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https://d.docs.live.net/020735b599c927c7/Documents/"/>
    </mc:Choice>
  </mc:AlternateContent>
  <xr:revisionPtr revIDLastSave="1" documentId="14_{01982258-46DC-4681-B718-9E84BA6B32DB}" xr6:coauthVersionLast="36" xr6:coauthVersionMax="36" xr10:uidLastSave="{53AD628C-F702-4EFB-A341-1AB915D2556A}"/>
  <bookViews>
    <workbookView xWindow="0" yWindow="0" windowWidth="19200" windowHeight="6440" activeTab="8" xr2:uid="{ADA79395-8CF5-4FCF-A813-59B4C7005B42}"/>
  </bookViews>
  <sheets>
    <sheet name="Sheet1" sheetId="1" r:id="rId1"/>
    <sheet name="table 1" sheetId="2" r:id="rId2"/>
    <sheet name="table 2" sheetId="3" r:id="rId3"/>
    <sheet name="table 3" sheetId="4" r:id="rId4"/>
    <sheet name="table 4" sheetId="5" r:id="rId5"/>
    <sheet name="table 5" sheetId="6" r:id="rId6"/>
    <sheet name="kpi" sheetId="7" r:id="rId7"/>
    <sheet name="Sheet2" sheetId="8" r:id="rId8"/>
    <sheet name="Sheet4" sheetId="10" r:id="rId9"/>
  </sheets>
  <definedNames>
    <definedName name="_xlchart.v1.0" hidden="1">'table 2'!$D$2:$D$5</definedName>
    <definedName name="_xlchart.v1.1" hidden="1">'table 2'!$E$2:$E$5</definedName>
    <definedName name="_xlchart.v5.10" hidden="1">'table 4'!$E$1</definedName>
    <definedName name="_xlchart.v5.11" hidden="1">'table 4'!$E$2:$E$6</definedName>
    <definedName name="_xlchart.v5.12" hidden="1">'table 4'!$G$1</definedName>
    <definedName name="_xlchart.v5.13" hidden="1">'table 4'!$G$2:$G$6</definedName>
    <definedName name="_xlchart.v5.14" hidden="1">'table 4'!$D$1</definedName>
    <definedName name="_xlchart.v5.15" hidden="1">'table 4'!$D$2:$D$6</definedName>
    <definedName name="_xlchart.v5.16" hidden="1">'table 4'!$E$1</definedName>
    <definedName name="_xlchart.v5.17" hidden="1">'table 4'!$E$2:$E$6</definedName>
    <definedName name="_xlchart.v5.18" hidden="1">'table 4'!$G$1</definedName>
    <definedName name="_xlchart.v5.19" hidden="1">'table 4'!$G$2:$G$6</definedName>
    <definedName name="_xlchart.v5.2" hidden="1">'table 4'!$D$1</definedName>
    <definedName name="_xlchart.v5.3" hidden="1">'table 4'!$D$2:$D$6</definedName>
    <definedName name="_xlchart.v5.4" hidden="1">'table 4'!$E$1</definedName>
    <definedName name="_xlchart.v5.5" hidden="1">'table 4'!$E$2:$E$6</definedName>
    <definedName name="_xlchart.v5.6" hidden="1">'table 4'!$G$1</definedName>
    <definedName name="_xlchart.v5.7" hidden="1">'table 4'!$G$2:$G$6</definedName>
    <definedName name="_xlchart.v5.8" hidden="1">'table 4'!$D$1</definedName>
    <definedName name="_xlchart.v5.9" hidden="1">'table 4'!$D$2:$D$6</definedName>
    <definedName name="_xlcn.WorksheetConnection_ecommercesALES.xlsxTable_11" hidden="1">Table_1[]</definedName>
    <definedName name="ExternalData_1" localSheetId="0" hidden="1">Sheet1!$A$1:$AA$9995</definedName>
    <definedName name="Slicer_Order_Date__Month">#N/A</definedName>
    <definedName name="Slicer_Segment">#N/A</definedName>
    <definedName name="Slicer_State">#N/A</definedName>
    <definedName name="Slicer_Year">#N/A</definedName>
  </definedNames>
  <calcPr calcId="191029"/>
  <pivotCaches>
    <pivotCache cacheId="1352" r:id="rId10"/>
    <pivotCache cacheId="1355" r:id="rId11"/>
    <pivotCache cacheId="1358" r:id="rId12"/>
    <pivotCache cacheId="1361" r:id="rId13"/>
    <pivotCache cacheId="1364" r:id="rId14"/>
    <pivotCache cacheId="1367" r:id="rId15"/>
    <pivotCache cacheId="1370" r:id="rId16"/>
    <pivotCache cacheId="1373" r:id="rId17"/>
    <pivotCache cacheId="1376" r:id="rId18"/>
    <pivotCache cacheId="1379" r:id="rId19"/>
    <pivotCache cacheId="1382" r:id="rId20"/>
  </pivotCaches>
  <extLst>
    <ext xmlns:x14="http://schemas.microsoft.com/office/spreadsheetml/2009/9/main" uri="{876F7934-8845-4945-9796-88D515C7AA90}">
      <x14:pivotCaches>
        <pivotCache cacheId="15"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30ebd9c2-5350-43ad-94bf-f4a0b43b1b97" name="Table_1" connection="Query - Table_1"/>
          <x15:modelTable id="Table_1 1" name="Table_1 1" connection="WorksheetConnection_ecommerce sALE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D5" i="3" l="1"/>
  <c r="E5" i="3"/>
  <c r="K21" i="7"/>
  <c r="E8" i="8"/>
  <c r="F8" i="8"/>
  <c r="E20" i="7"/>
  <c r="B20" i="7"/>
  <c r="H20" i="7"/>
  <c r="E2" i="3"/>
  <c r="E6" i="5"/>
  <c r="D8" i="8"/>
  <c r="E3" i="5"/>
  <c r="C8" i="8"/>
  <c r="E4" i="3"/>
  <c r="E2" i="5"/>
  <c r="E5" i="5"/>
  <c r="E4" i="5"/>
  <c r="E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71C165-9269-4106-8B13-9CF8A9431BBA}" keepAlive="1" name="ModelConnection_ExternalData_1" description="Data Model" type="5" refreshedVersion="6" minRefreshableVersion="5" saveData="1">
    <dbPr connection="Data Model Connection" command="Table_1" commandType="3"/>
    <extLst>
      <ext xmlns:x15="http://schemas.microsoft.com/office/spreadsheetml/2010/11/main" uri="{DE250136-89BD-433C-8126-D09CA5730AF9}">
        <x15:connection id="" model="1"/>
      </ext>
    </extLst>
  </connection>
  <connection id="2" xr16:uid="{4EC09540-0E64-46CF-839B-8DE63DC08B3D}" name="Query - Table_1" description="Connection to the 'Table_1' query in the workbook." type="100" refreshedVersion="6" minRefreshableVersion="5">
    <extLst>
      <ext xmlns:x15="http://schemas.microsoft.com/office/spreadsheetml/2010/11/main" uri="{DE250136-89BD-433C-8126-D09CA5730AF9}">
        <x15:connection id="cb3d000f-a24b-43b7-b764-eab177b0c6fd"/>
      </ext>
    </extLst>
  </connection>
  <connection id="3" xr16:uid="{B56F5585-AD17-4EAD-87D8-00C61959DFE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0AAB92D-F2EC-4CFF-A49F-660DE3715CD7}" name="WorksheetConnection_ecommerce sALES.xlsx!Table_1" type="102" refreshedVersion="6" minRefreshableVersion="5">
    <extLst>
      <ext xmlns:x15="http://schemas.microsoft.com/office/spreadsheetml/2010/11/main" uri="{DE250136-89BD-433C-8126-D09CA5730AF9}">
        <x15:connection id="Table_1 1">
          <x15:rangePr sourceName="_xlcn.WorksheetConnection_ecommercesALES.xlsxTable_11"/>
        </x15:connection>
      </ext>
    </extLst>
  </connection>
</connections>
</file>

<file path=xl/sharedStrings.xml><?xml version="1.0" encoding="utf-8"?>
<sst xmlns="http://schemas.openxmlformats.org/spreadsheetml/2006/main" count="160056" uniqueCount="10969">
  <si>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</si>
  <si>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</si>
  <si>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</si>
  <si>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</si>
  <si>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</si>
  <si>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</si>
  <si>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</si>
  <si>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</si>
  <si>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</si>
  <si>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</si>
  <si>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</si>
  <si>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</si>
  <si>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</si>
  <si>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</si>
  <si>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</si>
  <si>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</si>
  <si>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</si>
  <si>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</si>
  <si>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</si>
  <si>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</si>
  <si>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</si>
  <si>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</si>
  <si>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</si>
  <si>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</si>
  <si>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</si>
  <si>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</si>
  <si>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</si>
  <si>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</si>
  <si>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</si>
  <si>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</si>
  <si>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</si>
  <si>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</si>
  <si>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</si>
  <si>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</si>
  <si>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</si>
  <si>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CA-2014-163405</t>
  </si>
  <si>
    <t>BN-11515</t>
  </si>
  <si>
    <t>Bradley Nguyen</t>
  </si>
  <si>
    <t>Consumer</t>
  </si>
  <si>
    <t>OFF-AR-10003811</t>
  </si>
  <si>
    <t>Art</t>
  </si>
  <si>
    <t>Newell 327</t>
  </si>
  <si>
    <t>OFF-AR-10001246</t>
  </si>
  <si>
    <t>Newell 317</t>
  </si>
  <si>
    <t>US-2013-115819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</si>
  <si>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</si>
  <si>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</si>
  <si>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</si>
  <si>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</si>
  <si>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</si>
  <si>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</si>
  <si>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</si>
  <si>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</si>
  <si>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</si>
  <si>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</si>
  <si>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</si>
  <si>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</si>
  <si>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</si>
  <si>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</si>
  <si>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</si>
  <si>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</si>
  <si>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</si>
  <si>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</si>
  <si>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</si>
  <si>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</si>
  <si>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</si>
  <si>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</si>
  <si>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</si>
  <si>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</si>
  <si>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</si>
  <si>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</si>
  <si>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</si>
  <si>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</si>
  <si>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</si>
  <si>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</si>
  <si>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</si>
  <si>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</si>
  <si>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</si>
  <si>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</si>
  <si>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</si>
  <si>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</si>
  <si>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CA-2011-113579</t>
  </si>
  <si>
    <t>KD-16345</t>
  </si>
  <si>
    <t>Katherine Ducich</t>
  </si>
  <si>
    <t>OFF-PA-10001457</t>
  </si>
  <si>
    <t>White GlueTop Scratch Pads</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</si>
  <si>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</si>
  <si>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</si>
  <si>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</si>
  <si>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</si>
  <si>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</si>
  <si>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</si>
  <si>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</si>
  <si>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</si>
  <si>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</si>
  <si>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</si>
  <si>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</si>
  <si>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</si>
  <si>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</si>
  <si>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</si>
  <si>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</si>
  <si>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</si>
  <si>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</si>
  <si>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</si>
  <si>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</si>
  <si>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</si>
  <si>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</si>
  <si>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</si>
  <si>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</si>
  <si>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</si>
  <si>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</si>
  <si>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</si>
  <si>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</si>
  <si>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</si>
  <si>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</si>
  <si>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</si>
  <si>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</si>
  <si>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</si>
  <si>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</si>
  <si>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</si>
  <si>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</si>
  <si>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</si>
  <si>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</si>
  <si>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</si>
  <si>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</si>
  <si>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</si>
  <si>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</si>
  <si>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</si>
  <si>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</si>
  <si>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</si>
  <si>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</si>
  <si>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</si>
  <si>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</si>
  <si>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</si>
  <si>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</si>
  <si>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</si>
  <si>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</si>
  <si>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</si>
  <si>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</si>
  <si>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</si>
  <si>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</si>
  <si>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</si>
  <si>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</si>
  <si>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</si>
  <si>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</si>
  <si>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</si>
  <si>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</si>
  <si>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</si>
  <si>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</si>
  <si>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</si>
  <si>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</si>
  <si>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</si>
  <si>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</si>
  <si>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</si>
  <si>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</si>
  <si>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</si>
  <si>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</si>
  <si>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</si>
  <si>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</si>
  <si>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</si>
  <si>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</si>
  <si>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</si>
  <si>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</si>
  <si>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</si>
  <si>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</si>
  <si>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</si>
  <si>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</si>
  <si>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</si>
  <si>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</si>
  <si>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</si>
  <si>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</si>
  <si>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</si>
  <si>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</si>
  <si>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</si>
  <si>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</si>
  <si>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</si>
  <si>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</si>
  <si>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</si>
  <si>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</si>
  <si>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</si>
  <si>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</si>
  <si>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</si>
  <si>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</si>
  <si>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</si>
  <si>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</si>
  <si>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</si>
  <si>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</si>
  <si>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</si>
  <si>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</si>
  <si>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</si>
  <si>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</si>
  <si>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</si>
  <si>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</si>
  <si>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</si>
  <si>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</si>
  <si>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</si>
  <si>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</si>
  <si>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</si>
  <si>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</si>
  <si>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</si>
  <si>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</si>
  <si>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</si>
  <si>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</si>
  <si>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</si>
  <si>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</si>
  <si>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</si>
  <si>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</si>
  <si>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</si>
  <si>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</si>
  <si>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</si>
  <si>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</si>
  <si>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</si>
  <si>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</si>
  <si>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</si>
  <si>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</si>
  <si>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</si>
  <si>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</si>
  <si>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</si>
  <si>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</si>
  <si>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</si>
  <si>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</si>
  <si>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</si>
  <si>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</si>
  <si>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</si>
  <si>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</si>
  <si>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</si>
  <si>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</si>
  <si>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</si>
  <si>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</si>
  <si>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</si>
  <si>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</si>
  <si>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</si>
  <si>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</si>
  <si>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</si>
  <si>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</si>
  <si>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</si>
  <si>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</si>
  <si>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</si>
  <si>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</si>
  <si>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</si>
  <si>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</si>
  <si>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</si>
  <si>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</si>
  <si>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</si>
  <si>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</si>
  <si>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</si>
  <si>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</si>
  <si>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</si>
  <si>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</si>
  <si>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CA-2012-121188</t>
  </si>
  <si>
    <t>CB-12025</t>
  </si>
  <si>
    <t>Cassandra Brandow</t>
  </si>
  <si>
    <t>OFF-ST-10001490</t>
  </si>
  <si>
    <t>Hot File 7-Pocket, Floor Stand</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</si>
  <si>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</si>
  <si>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</si>
  <si>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</si>
  <si>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</si>
  <si>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</si>
  <si>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</si>
  <si>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</si>
  <si>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</si>
  <si>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</si>
  <si>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</si>
  <si>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</si>
  <si>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</si>
  <si>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</si>
  <si>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</si>
  <si>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</si>
  <si>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</si>
  <si>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</si>
  <si>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</si>
  <si>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</si>
  <si>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</si>
  <si>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</si>
  <si>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</si>
  <si>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</si>
  <si>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</si>
  <si>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</si>
  <si>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</si>
  <si>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</si>
  <si>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</si>
  <si>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</si>
  <si>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</si>
  <si>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</si>
  <si>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</si>
  <si>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</si>
  <si>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</si>
  <si>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</si>
  <si>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</si>
  <si>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</si>
  <si>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</si>
  <si>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</si>
  <si>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</si>
  <si>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</si>
  <si>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</si>
  <si>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</si>
  <si>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</si>
  <si>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</si>
  <si>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</si>
  <si>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</si>
  <si>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</si>
  <si>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</si>
  <si>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</si>
  <si>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</si>
  <si>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</si>
  <si>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</si>
  <si>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</si>
  <si>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</si>
  <si>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</si>
  <si>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</si>
  <si>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</si>
  <si>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</si>
  <si>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</si>
  <si>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</si>
  <si>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</si>
  <si>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</si>
  <si>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</si>
  <si>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</si>
  <si>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</si>
  <si>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</si>
  <si>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</si>
  <si>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</si>
  <si>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</si>
  <si>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</si>
  <si>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</si>
  <si>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</si>
  <si>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</si>
  <si>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</si>
  <si>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</si>
  <si>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</si>
  <si>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</si>
  <si>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</si>
  <si>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</si>
  <si>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</si>
  <si>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</si>
  <si>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</si>
  <si>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</si>
  <si>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</si>
  <si>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</si>
  <si>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</si>
  <si>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</si>
  <si>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</si>
  <si>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</si>
  <si>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</si>
  <si>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</si>
  <si>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</si>
  <si>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</si>
  <si>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</si>
  <si>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</si>
  <si>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</si>
  <si>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</si>
  <si>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</si>
  <si>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</si>
  <si>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</si>
  <si>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</si>
  <si>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</si>
  <si>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</si>
  <si>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</si>
  <si>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</si>
  <si>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</si>
  <si>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</si>
  <si>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</si>
  <si>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</si>
  <si>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</si>
  <si>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</si>
  <si>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</si>
  <si>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</si>
  <si>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</si>
  <si>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</si>
  <si>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</si>
  <si>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</si>
  <si>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</si>
  <si>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</si>
  <si>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</si>
  <si>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</si>
  <si>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</si>
  <si>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</si>
  <si>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</si>
  <si>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</si>
  <si>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</si>
  <si>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</si>
  <si>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</si>
  <si>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</si>
  <si>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</si>
  <si>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</si>
  <si>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</si>
  <si>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</si>
  <si>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</si>
  <si>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</si>
  <si>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</si>
  <si>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</si>
  <si>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</si>
  <si>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</si>
  <si>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</si>
  <si>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</si>
  <si>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</si>
  <si>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</si>
  <si>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</si>
  <si>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</si>
  <si>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</si>
  <si>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</si>
  <si>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</si>
  <si>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</si>
  <si>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</si>
  <si>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</si>
  <si>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</si>
  <si>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</si>
  <si>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</si>
  <si>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</si>
  <si>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</si>
  <si>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</si>
  <si>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</si>
  <si>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</si>
  <si>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</si>
  <si>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</si>
  <si>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</si>
  <si>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</si>
  <si>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</si>
  <si>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</si>
  <si>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</si>
  <si>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</si>
  <si>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</si>
  <si>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</si>
  <si>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</si>
  <si>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</si>
  <si>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</si>
  <si>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</si>
  <si>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</si>
  <si>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</si>
  <si>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</si>
  <si>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</si>
  <si>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</si>
  <si>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</si>
  <si>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</si>
  <si>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</si>
  <si>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</si>
  <si>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</si>
  <si>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</si>
  <si>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</si>
  <si>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</si>
  <si>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</si>
  <si>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</si>
  <si>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</si>
  <si>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</si>
  <si>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</si>
  <si>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</si>
  <si>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</si>
  <si>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</si>
  <si>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</si>
  <si>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</si>
  <si>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</si>
  <si>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</si>
  <si>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</si>
  <si>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</si>
  <si>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</si>
  <si>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</si>
  <si>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</si>
  <si>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</si>
  <si>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</si>
  <si>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</si>
  <si>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</si>
  <si>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</si>
  <si>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</si>
  <si>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</si>
  <si>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</si>
  <si>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</si>
  <si>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</si>
  <si>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</si>
  <si>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</si>
  <si>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</si>
  <si>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</si>
  <si>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</si>
  <si>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</si>
  <si>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</si>
  <si>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</si>
  <si>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</si>
  <si>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</si>
  <si>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</si>
  <si>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</si>
  <si>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</si>
  <si>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</si>
  <si>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</si>
  <si>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</si>
  <si>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</si>
  <si>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</si>
  <si>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</si>
  <si>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</si>
  <si>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</si>
  <si>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</si>
  <si>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</si>
  <si>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</si>
  <si>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</si>
  <si>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</si>
  <si>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</si>
  <si>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</si>
  <si>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</si>
  <si>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</si>
  <si>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</si>
  <si>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</si>
  <si>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</si>
  <si>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</si>
  <si>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</si>
  <si>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</si>
  <si>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</si>
  <si>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</si>
  <si>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</si>
  <si>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</si>
  <si>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</si>
  <si>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</si>
  <si>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</si>
  <si>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</si>
  <si>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</si>
  <si>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</si>
  <si>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</si>
  <si>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</si>
  <si>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</si>
  <si>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</si>
  <si>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</si>
  <si>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</si>
  <si>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</si>
  <si>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</si>
  <si>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</si>
  <si>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</si>
  <si>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</si>
  <si>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</si>
  <si>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</si>
  <si>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</si>
  <si>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</si>
  <si>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</si>
  <si>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</si>
  <si>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</si>
  <si>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</si>
  <si>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</si>
  <si>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</si>
  <si>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</si>
  <si>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</si>
  <si>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</si>
  <si>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</si>
  <si>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</si>
  <si>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</si>
  <si>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</si>
  <si>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</si>
  <si>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</si>
  <si>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</si>
  <si>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</si>
  <si>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</si>
  <si>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</si>
  <si>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</si>
  <si>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</si>
  <si>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</si>
  <si>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</si>
  <si>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</si>
  <si>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</si>
  <si>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</si>
  <si>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</si>
  <si>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</si>
  <si>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</si>
  <si>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</si>
  <si>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</si>
  <si>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</si>
  <si>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</si>
  <si>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</si>
  <si>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</si>
  <si>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</si>
  <si>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</si>
  <si>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</si>
  <si>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</si>
  <si>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</si>
  <si>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</si>
  <si>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</si>
  <si>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</si>
  <si>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</si>
  <si>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</si>
  <si>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</si>
  <si>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</si>
  <si>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</si>
  <si>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</si>
  <si>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</si>
  <si>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</si>
  <si>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</si>
  <si>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</si>
  <si>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</si>
  <si>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</si>
  <si>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</si>
  <si>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</si>
  <si>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</si>
  <si>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</si>
  <si>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</si>
  <si>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</si>
  <si>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</si>
  <si>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</si>
  <si>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</si>
  <si>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</si>
  <si>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</si>
  <si>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</si>
  <si>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</si>
  <si>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</si>
  <si>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</si>
  <si>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</si>
  <si>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</si>
  <si>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</si>
  <si>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</si>
  <si>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</si>
  <si>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</si>
  <si>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</si>
  <si>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</si>
  <si>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</si>
  <si>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</si>
  <si>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</si>
  <si>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</si>
  <si>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</si>
  <si>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</si>
  <si>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</si>
  <si>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</si>
  <si>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</si>
  <si>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</si>
  <si>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</si>
  <si>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</si>
  <si>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</si>
  <si>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</si>
  <si>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</si>
  <si>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</si>
  <si>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</si>
  <si>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</si>
  <si>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</si>
  <si>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</si>
  <si>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</si>
  <si>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</si>
  <si>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</si>
  <si>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</si>
  <si>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</si>
  <si>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</si>
  <si>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</si>
  <si>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</si>
  <si>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</si>
  <si>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</si>
  <si>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</si>
  <si>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</si>
  <si>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</si>
  <si>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</si>
  <si>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</si>
  <si>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</si>
  <si>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</si>
  <si>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</si>
  <si>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</si>
  <si>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</si>
  <si>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</si>
  <si>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</si>
  <si>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</si>
  <si>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</si>
  <si>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</si>
  <si>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</si>
  <si>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</si>
  <si>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</si>
  <si>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</si>
  <si>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</si>
  <si>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</si>
  <si>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</si>
  <si>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</si>
  <si>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</si>
  <si>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</si>
  <si>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</si>
  <si>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</si>
  <si>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</si>
  <si>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</si>
  <si>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</si>
  <si>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</si>
  <si>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</si>
  <si>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</si>
  <si>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</si>
  <si>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</si>
  <si>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</si>
  <si>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</si>
  <si>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</si>
  <si>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</si>
  <si>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</si>
  <si>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</si>
  <si>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</si>
  <si>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</si>
  <si>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</si>
  <si>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</si>
  <si>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</si>
  <si>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</si>
  <si>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</si>
  <si>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</si>
  <si>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</si>
  <si>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</si>
  <si>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</si>
  <si>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</si>
  <si>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</si>
  <si>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</si>
  <si>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</si>
  <si>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</si>
  <si>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</si>
  <si>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</si>
  <si>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</si>
  <si>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</si>
  <si>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</si>
  <si>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</si>
  <si>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</si>
  <si>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</si>
  <si>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</si>
  <si>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</si>
  <si>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</si>
  <si>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</si>
  <si>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</si>
  <si>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</si>
  <si>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</si>
  <si>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</si>
  <si>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</si>
  <si>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</si>
  <si>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</si>
  <si>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</si>
  <si>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</si>
  <si>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</si>
  <si>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</si>
  <si>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</si>
  <si>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</si>
  <si>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</si>
  <si>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</si>
  <si>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</si>
  <si>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</si>
  <si>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</si>
  <si>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</si>
  <si>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</si>
  <si>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</si>
  <si>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</si>
  <si>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</si>
  <si>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</si>
  <si>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</si>
  <si>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</si>
  <si>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</si>
  <si>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</si>
  <si>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</si>
  <si>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</si>
  <si>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</si>
  <si>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</si>
  <si>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</si>
  <si>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</si>
  <si>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</si>
  <si>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</si>
  <si>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</si>
  <si>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</si>
  <si>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</si>
  <si>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</si>
  <si>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</si>
  <si>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</si>
  <si>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</si>
  <si>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</si>
  <si>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</si>
  <si>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</si>
  <si>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</si>
  <si>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</si>
  <si>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</si>
  <si>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</si>
  <si>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</si>
  <si>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</si>
  <si>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</si>
  <si>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</si>
  <si>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</si>
  <si>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</si>
  <si>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</si>
  <si>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</si>
  <si>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</si>
  <si>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</si>
  <si>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</si>
  <si>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</si>
  <si>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</si>
  <si>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</si>
  <si>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</si>
  <si>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</si>
  <si>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</si>
  <si>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</si>
  <si>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</si>
  <si>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</si>
  <si>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</si>
  <si>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</si>
  <si>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</si>
  <si>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</si>
  <si>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</si>
  <si>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</si>
  <si>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</si>
  <si>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</si>
  <si>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</si>
  <si>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</si>
  <si>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</si>
  <si>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</si>
  <si>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</si>
  <si>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</si>
  <si>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</si>
  <si>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</si>
  <si>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</si>
  <si>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</si>
  <si>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</si>
  <si>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</si>
  <si>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</si>
  <si>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</si>
  <si>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</si>
  <si>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</si>
  <si>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</si>
  <si>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</si>
  <si>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</si>
  <si>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</si>
  <si>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</si>
  <si>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</si>
  <si>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</si>
  <si>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</si>
  <si>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</si>
  <si>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</si>
  <si>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</si>
  <si>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</si>
  <si>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</si>
  <si>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</si>
  <si>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</si>
  <si>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</si>
  <si>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</si>
  <si>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</si>
  <si>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</si>
  <si>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</si>
  <si>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</si>
  <si>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</si>
  <si>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</si>
  <si>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</si>
  <si>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</si>
  <si>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</si>
  <si>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</si>
  <si>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</si>
  <si>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</si>
  <si>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</si>
  <si>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</si>
  <si>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</si>
  <si>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</si>
  <si>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</si>
  <si>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</si>
  <si>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</si>
  <si>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</si>
  <si>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</si>
  <si>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</si>
  <si>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</si>
  <si>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</si>
  <si>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</si>
  <si>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</si>
  <si>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</si>
  <si>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</si>
  <si>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</si>
  <si>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</si>
  <si>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</si>
  <si>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</si>
  <si>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</si>
  <si>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</si>
  <si>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</si>
  <si>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</si>
  <si>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</si>
  <si>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</si>
  <si>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</si>
  <si>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</si>
  <si>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</si>
  <si>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</si>
  <si>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</si>
  <si>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</si>
  <si>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</si>
  <si>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</si>
  <si>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</si>
  <si>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</si>
  <si>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</si>
  <si>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</si>
  <si>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</si>
  <si>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</si>
  <si>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</si>
  <si>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</si>
  <si>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</si>
  <si>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</si>
  <si>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</si>
  <si>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</si>
  <si>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</si>
  <si>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</si>
  <si>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</si>
  <si>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</si>
  <si>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</si>
  <si>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</si>
  <si>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</si>
  <si>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</si>
  <si>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</si>
  <si>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</si>
  <si>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</si>
  <si>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</si>
  <si>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</si>
  <si>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</si>
  <si>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</si>
  <si>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</si>
  <si>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</si>
  <si>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</si>
  <si>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</si>
  <si>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</si>
  <si>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</si>
  <si>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</si>
  <si>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</si>
  <si>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</si>
  <si>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</si>
  <si>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</si>
  <si>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</si>
  <si>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</si>
  <si>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</si>
  <si>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</si>
  <si>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</si>
  <si>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</si>
  <si>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</si>
  <si>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</si>
  <si>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</si>
  <si>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</si>
  <si>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</si>
  <si>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</si>
  <si>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</si>
  <si>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</si>
  <si>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</si>
  <si>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</si>
  <si>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</si>
  <si>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</si>
  <si>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</si>
  <si>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</si>
  <si>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</si>
  <si>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</si>
  <si>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</si>
  <si>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</si>
  <si>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</si>
  <si>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</si>
  <si>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</si>
  <si>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</si>
  <si>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</si>
  <si>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</si>
  <si>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</si>
  <si>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</si>
  <si>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</si>
  <si>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</si>
  <si>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</si>
  <si>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</si>
  <si>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</si>
  <si>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</si>
  <si>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</si>
  <si>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</si>
  <si>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</si>
  <si>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</si>
  <si>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</si>
  <si>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</si>
  <si>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</si>
  <si>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</si>
  <si>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</si>
  <si>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</si>
  <si>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</si>
  <si>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</si>
  <si>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</si>
  <si>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</si>
  <si>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</si>
  <si>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</si>
  <si>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</si>
  <si>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</si>
  <si>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</si>
  <si>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</si>
  <si>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</si>
  <si>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</si>
  <si>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</si>
  <si>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</si>
  <si>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</si>
  <si>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</si>
  <si>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</si>
  <si>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</si>
  <si>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</si>
  <si>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</si>
  <si>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</si>
  <si>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</si>
  <si>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</si>
  <si>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</si>
  <si>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</si>
  <si>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</si>
  <si>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</si>
  <si>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</si>
  <si>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</si>
  <si>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</si>
  <si>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</si>
  <si>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</si>
  <si>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</si>
  <si>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</si>
  <si>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</si>
  <si>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</si>
  <si>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</si>
  <si>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</si>
  <si>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</si>
  <si>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</si>
  <si>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</si>
  <si>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</si>
  <si>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</si>
  <si>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</si>
  <si>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</si>
  <si>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</si>
  <si>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</si>
  <si>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</si>
  <si>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</si>
  <si>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</si>
  <si>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</si>
  <si>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</si>
  <si>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</si>
  <si>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</si>
  <si>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</si>
  <si>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</si>
  <si>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</si>
  <si>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</si>
  <si>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</si>
  <si>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</si>
  <si>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</si>
  <si>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</si>
  <si>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</si>
  <si>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</si>
  <si>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</si>
  <si>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</si>
  <si>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</si>
  <si>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</si>
  <si>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</si>
  <si>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</si>
  <si>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</si>
  <si>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</si>
  <si>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</si>
  <si>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</si>
  <si>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</si>
  <si>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</si>
  <si>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</si>
  <si>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</si>
  <si>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</si>
  <si>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</si>
  <si>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</si>
  <si>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</si>
  <si>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</si>
  <si>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</si>
  <si>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</si>
  <si>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</si>
  <si>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</si>
  <si>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</si>
  <si>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</si>
  <si>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</si>
  <si>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</si>
  <si>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</si>
  <si>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</si>
  <si>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</si>
  <si>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</si>
  <si>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</si>
  <si>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</si>
  <si>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</si>
  <si>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</si>
  <si>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</si>
  <si>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</si>
  <si>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</si>
  <si>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</si>
  <si>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</si>
  <si>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</si>
  <si>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</si>
  <si>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</si>
  <si>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</si>
  <si>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</si>
  <si>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</si>
  <si>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</si>
  <si>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</si>
  <si>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</si>
  <si>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</si>
  <si>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</si>
  <si>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</si>
  <si>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</si>
  <si>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</si>
  <si>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</si>
  <si>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</si>
  <si>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</si>
  <si>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</si>
  <si>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</si>
  <si>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</si>
  <si>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</si>
  <si>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</si>
  <si>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</si>
  <si>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</si>
  <si>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</si>
  <si>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</si>
  <si>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</si>
  <si>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</si>
  <si>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</si>
  <si>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</si>
  <si>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</si>
  <si>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</si>
  <si>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</si>
  <si>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</si>
  <si>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</si>
  <si>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</si>
  <si>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</si>
  <si>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</si>
  <si>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</si>
  <si>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</si>
  <si>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</si>
  <si>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</si>
  <si>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</si>
  <si>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</si>
  <si>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</si>
  <si>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</si>
  <si>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</si>
  <si>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</si>
  <si>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</si>
  <si>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</si>
  <si>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</si>
  <si>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</si>
  <si>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</si>
  <si>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</si>
  <si>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</si>
  <si>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</si>
  <si>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</si>
  <si>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</si>
  <si>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</si>
  <si>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</si>
  <si>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</si>
  <si>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</si>
  <si>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</si>
  <si>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</si>
  <si>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</si>
  <si>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</si>
  <si>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</si>
  <si>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</si>
  <si>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</si>
  <si>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</si>
  <si>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</si>
  <si>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</si>
  <si>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</si>
  <si>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</si>
  <si>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</si>
  <si>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</si>
  <si>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</si>
  <si>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</si>
  <si>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</si>
  <si>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</si>
  <si>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</si>
  <si>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</si>
  <si>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</si>
  <si>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</si>
  <si>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</si>
  <si>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</si>
  <si>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</si>
  <si>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</si>
  <si>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</si>
  <si>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</si>
  <si>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</si>
  <si>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</si>
  <si>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</si>
  <si>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</si>
  <si>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</si>
  <si>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</si>
  <si>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</si>
  <si>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</si>
  <si>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</si>
  <si>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</si>
  <si>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</si>
  <si>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</si>
  <si>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</si>
  <si>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</si>
  <si>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</si>
  <si>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</si>
  <si>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</si>
  <si>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</si>
  <si>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</si>
  <si>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</si>
  <si>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</si>
  <si>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</si>
  <si>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</si>
  <si>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</si>
  <si>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</si>
  <si>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</si>
  <si>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</si>
  <si>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</si>
  <si>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</si>
  <si>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</si>
  <si>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</si>
  <si>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</si>
  <si>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</si>
  <si>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</si>
  <si>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</si>
  <si>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</si>
  <si>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</si>
  <si>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</si>
  <si>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</si>
  <si>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</si>
  <si>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</si>
  <si>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</si>
  <si>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</si>
  <si>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</si>
  <si>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</si>
  <si>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</si>
  <si>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</si>
  <si>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</si>
  <si>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</si>
  <si>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</si>
  <si>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</si>
  <si>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</si>
  <si>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</si>
  <si>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</si>
  <si>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</si>
  <si>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</si>
  <si>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</si>
  <si>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</si>
  <si>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</si>
  <si>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</si>
  <si>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</si>
  <si>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</si>
  <si>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</si>
  <si>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</si>
  <si>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</si>
  <si>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</si>
  <si>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</si>
  <si>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</si>
  <si>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</si>
  <si>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</si>
  <si>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</si>
  <si>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</si>
  <si>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</si>
  <si>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</si>
  <si>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</si>
  <si>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</si>
  <si>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</si>
  <si>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</si>
  <si>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</si>
  <si>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</si>
  <si>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</si>
  <si>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</si>
  <si>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</si>
  <si>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</si>
  <si>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</si>
  <si>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</si>
  <si>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</si>
  <si>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</si>
  <si>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</si>
  <si>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</si>
  <si>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</si>
  <si>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</si>
  <si>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</si>
  <si>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</si>
  <si>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</si>
  <si>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</si>
  <si>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</si>
  <si>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</si>
  <si>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</si>
  <si>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</si>
  <si>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</si>
  <si>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</si>
  <si>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</si>
  <si>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</si>
  <si>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</si>
  <si>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</si>
  <si>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</si>
  <si>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</si>
  <si>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</si>
  <si>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</si>
  <si>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</si>
  <si>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</si>
  <si>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</si>
  <si>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</si>
  <si>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</si>
  <si>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</si>
  <si>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</si>
  <si>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</si>
  <si>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</si>
  <si>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</si>
  <si>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</si>
  <si>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</si>
  <si>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</si>
  <si>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</si>
  <si>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</si>
  <si>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</si>
  <si>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</si>
  <si>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</si>
  <si>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</si>
  <si>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</si>
  <si>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</si>
  <si>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</si>
  <si>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</si>
  <si>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</si>
  <si>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</si>
  <si>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</si>
  <si>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</si>
  <si>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</si>
  <si>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</si>
  <si>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</si>
  <si>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</si>
  <si>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</si>
  <si>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</si>
  <si>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</si>
  <si>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</si>
  <si>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</si>
  <si>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</si>
  <si>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</si>
  <si>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</si>
  <si>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</si>
  <si>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</si>
  <si>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</si>
  <si>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</si>
  <si>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</si>
  <si>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</si>
  <si>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</si>
  <si>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</si>
  <si>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</si>
  <si>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</si>
  <si>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</si>
  <si>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</si>
  <si>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</si>
  <si>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</si>
  <si>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</si>
  <si>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</si>
  <si>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</si>
  <si>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</si>
  <si>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</si>
  <si>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</si>
  <si>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</si>
  <si>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</si>
  <si>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</si>
  <si>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</si>
  <si>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</si>
  <si>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</si>
  <si>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</si>
  <si>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</si>
  <si>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</si>
  <si>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</si>
  <si>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</si>
  <si>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</si>
  <si>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</si>
  <si>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</si>
  <si>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</si>
  <si>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</si>
  <si>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</si>
  <si>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</si>
  <si>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</si>
  <si>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</si>
  <si>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</si>
  <si>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</si>
  <si>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</si>
  <si>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</si>
  <si>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</si>
  <si>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</si>
  <si>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</si>
  <si>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</si>
  <si>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</si>
  <si>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</si>
  <si>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</si>
  <si>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</si>
  <si>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</si>
  <si>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</si>
  <si>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</si>
  <si>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</si>
  <si>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</si>
  <si>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</si>
  <si>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</si>
  <si>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</si>
  <si>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</si>
  <si>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</si>
  <si>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</si>
  <si>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</si>
  <si>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</si>
  <si>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</si>
  <si>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</si>
  <si>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</si>
  <si>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</si>
  <si>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</si>
  <si>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</si>
  <si>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</si>
  <si>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</si>
  <si>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</si>
  <si>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</si>
  <si>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</si>
  <si>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</si>
  <si>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</si>
  <si>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</si>
  <si>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</si>
  <si>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</si>
  <si>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</si>
  <si>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</si>
  <si>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</si>
  <si>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</si>
  <si>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</si>
  <si>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</si>
  <si>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</si>
  <si>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</si>
  <si>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</si>
  <si>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</si>
  <si>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</si>
  <si>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</si>
  <si>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</si>
  <si>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</si>
  <si>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</si>
  <si>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</si>
  <si>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</si>
  <si>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</si>
  <si>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</si>
  <si>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</si>
  <si>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</si>
  <si>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</si>
  <si>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</si>
  <si>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</si>
  <si>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</si>
  <si>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</si>
  <si>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</si>
  <si>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</si>
  <si>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</si>
  <si>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</si>
  <si>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</si>
  <si>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</si>
  <si>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</si>
  <si>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</si>
  <si>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</si>
  <si>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</si>
  <si>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</si>
  <si>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</si>
  <si>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</si>
  <si>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</si>
  <si>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</si>
  <si>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</si>
  <si>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</si>
  <si>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</si>
  <si>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</si>
  <si>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</si>
  <si>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</si>
  <si>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</si>
  <si>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</si>
  <si>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</si>
  <si>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</si>
  <si>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</si>
  <si>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</si>
  <si>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</si>
  <si>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</si>
  <si>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</si>
  <si>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</si>
  <si>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</si>
  <si>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</si>
  <si>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</si>
  <si>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</si>
  <si>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</si>
  <si>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</si>
  <si>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</si>
  <si>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</si>
  <si>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</si>
  <si>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</si>
  <si>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</si>
  <si>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</si>
  <si>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</si>
  <si>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</si>
  <si>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</si>
  <si>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</si>
  <si>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</si>
  <si>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</si>
  <si>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</si>
  <si>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</si>
  <si>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</si>
  <si>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</si>
  <si>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</si>
  <si>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</si>
  <si>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</si>
  <si>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</si>
  <si>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</si>
  <si>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</si>
  <si>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</si>
  <si>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</si>
  <si>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</si>
  <si>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</si>
  <si>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</si>
  <si>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</si>
  <si>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</si>
  <si>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</si>
  <si>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</si>
  <si>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</si>
  <si>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</si>
  <si>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</si>
  <si>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</si>
  <si>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</si>
  <si>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</si>
  <si>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</si>
  <si>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</si>
  <si>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</si>
  <si>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</si>
  <si>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</si>
  <si>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</si>
  <si>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</si>
  <si>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</si>
  <si>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</si>
  <si>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</si>
  <si>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</si>
  <si>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</si>
  <si>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</si>
  <si>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</si>
  <si>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</si>
  <si>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</si>
  <si>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</si>
  <si>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</si>
  <si>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</si>
  <si>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</si>
  <si>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</si>
  <si>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</si>
  <si>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</si>
  <si>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</si>
  <si>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</si>
  <si>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</si>
  <si>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</si>
  <si>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</si>
  <si>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</si>
  <si>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</si>
  <si>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</si>
  <si>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</si>
  <si>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</si>
  <si>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</si>
  <si>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</si>
  <si>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</si>
  <si>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</si>
  <si>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</si>
  <si>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</si>
  <si>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</si>
  <si>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</si>
  <si>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</si>
  <si>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</si>
  <si>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</si>
  <si>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</si>
  <si>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</si>
  <si>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</si>
  <si>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</si>
  <si>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</si>
  <si>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</si>
  <si>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</si>
  <si>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</si>
  <si>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</si>
  <si>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</si>
  <si>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</si>
  <si>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</si>
  <si>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</si>
  <si>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</si>
  <si>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</si>
  <si>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</si>
  <si>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</si>
  <si>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</si>
  <si>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</si>
  <si>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</si>
  <si>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</si>
  <si>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</si>
  <si>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</si>
  <si>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</si>
  <si>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</si>
  <si>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</si>
  <si>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</si>
  <si>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</si>
  <si>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</si>
  <si>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</si>
  <si>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</si>
  <si>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</si>
  <si>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</si>
  <si>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</si>
  <si>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</si>
  <si>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</si>
  <si>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</si>
  <si>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</si>
  <si>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</si>
  <si>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</si>
  <si>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</si>
  <si>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</si>
  <si>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</si>
  <si>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</si>
  <si>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</si>
  <si>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</si>
  <si>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</si>
  <si>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</si>
  <si>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</si>
  <si>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</si>
  <si>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</si>
  <si>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</si>
  <si>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</si>
  <si>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</si>
  <si>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</si>
  <si>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</si>
  <si>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</si>
  <si>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</si>
  <si>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</si>
  <si>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</si>
  <si>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</si>
  <si>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</si>
  <si>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</si>
  <si>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</si>
  <si>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</si>
  <si>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</si>
  <si>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</si>
  <si>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</si>
  <si>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</si>
  <si>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</si>
  <si>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</si>
  <si>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</si>
  <si>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</si>
  <si>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</si>
  <si>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</si>
  <si>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</si>
  <si>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</si>
  <si>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</si>
  <si>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</si>
  <si>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</si>
  <si>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</si>
  <si>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</si>
  <si>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</si>
  <si>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</si>
  <si>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</si>
  <si>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</si>
  <si>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</si>
  <si>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</si>
  <si>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</si>
  <si>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</si>
  <si>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</si>
  <si>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</si>
  <si>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</si>
  <si>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</si>
  <si>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</si>
  <si>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</si>
  <si>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</si>
  <si>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</si>
  <si>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</si>
  <si>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</si>
  <si>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</si>
  <si>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</si>
  <si>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</si>
  <si>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</si>
  <si>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</si>
  <si>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</si>
  <si>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</si>
  <si>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</si>
  <si>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</si>
  <si>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</si>
  <si>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</si>
  <si>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</si>
  <si>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</si>
  <si>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</si>
  <si>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</si>
  <si>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</si>
  <si>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</si>
  <si>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</si>
  <si>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</si>
  <si>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</si>
  <si>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</si>
  <si>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</si>
  <si>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</si>
  <si>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</si>
  <si>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</si>
  <si>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</si>
  <si>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</si>
  <si>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</si>
  <si>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</si>
  <si>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</si>
  <si>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</si>
  <si>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</si>
  <si>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</si>
  <si>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</si>
  <si>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</si>
  <si>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</si>
  <si>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</si>
  <si>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</si>
  <si>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</si>
  <si>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</si>
  <si>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</si>
  <si>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</si>
  <si>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</si>
  <si>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</si>
  <si>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</si>
  <si>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</si>
  <si>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</si>
  <si>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</si>
  <si>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</si>
  <si>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</si>
  <si>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</si>
  <si>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</si>
  <si>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</si>
  <si>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</si>
  <si>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</si>
  <si>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</si>
  <si>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</si>
  <si>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</si>
  <si>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</si>
  <si>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</si>
  <si>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</si>
  <si>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</si>
  <si>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</si>
  <si>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</si>
  <si>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</si>
  <si>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</si>
  <si>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</si>
  <si>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</si>
  <si>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</si>
  <si>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</si>
  <si>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</si>
  <si>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</si>
  <si>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</si>
  <si>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</si>
  <si>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</si>
  <si>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</si>
  <si>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</si>
  <si>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</si>
  <si>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</si>
  <si>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</si>
  <si>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</si>
  <si>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</si>
  <si>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</si>
  <si>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</si>
  <si>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</si>
  <si>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</si>
  <si>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</si>
  <si>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</si>
  <si>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</si>
  <si>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</si>
  <si>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</si>
  <si>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</si>
  <si>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</si>
  <si>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</si>
  <si>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</si>
  <si>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</si>
  <si>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</si>
  <si>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</si>
  <si>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</si>
  <si>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</si>
  <si>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</si>
  <si>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</si>
  <si>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</si>
  <si>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</si>
  <si>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</si>
  <si>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</si>
  <si>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</si>
  <si>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</si>
  <si>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</si>
  <si>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</si>
  <si>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</si>
  <si>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</si>
  <si>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</si>
  <si>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</si>
  <si>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</si>
  <si>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</si>
  <si>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</si>
  <si>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</si>
  <si>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</si>
  <si>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</si>
  <si>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</si>
  <si>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</si>
  <si>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</si>
  <si>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</si>
  <si>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</si>
  <si>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</si>
  <si>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</si>
  <si>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</si>
  <si>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</si>
  <si>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</si>
  <si>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</si>
  <si>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</si>
  <si>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</si>
  <si>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</si>
  <si>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</si>
  <si>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</si>
  <si>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</si>
  <si>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</si>
  <si>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</si>
  <si>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</si>
  <si>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</si>
  <si>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</si>
  <si>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</si>
  <si>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</si>
  <si>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</si>
  <si>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</si>
  <si>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</si>
  <si>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</si>
  <si>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</si>
  <si>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</si>
  <si>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</si>
  <si>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</si>
  <si>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</si>
  <si>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</si>
  <si>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</si>
  <si>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</si>
  <si>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</si>
  <si>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</si>
  <si>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</si>
  <si>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</si>
  <si>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</si>
  <si>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</si>
  <si>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</si>
  <si>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</si>
  <si>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</si>
  <si>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</si>
  <si>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</si>
  <si>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</si>
  <si>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</si>
  <si>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</si>
  <si>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</si>
  <si>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</si>
  <si>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</si>
  <si>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</si>
  <si>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</si>
  <si>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</si>
  <si>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</si>
  <si>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</si>
  <si>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</si>
  <si>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</si>
  <si>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</si>
  <si>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</si>
  <si>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</si>
  <si>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</si>
  <si>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</si>
  <si>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</si>
  <si>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</si>
  <si>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</si>
  <si>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</si>
  <si>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</si>
  <si>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</si>
  <si>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</si>
  <si>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</si>
  <si>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</si>
  <si>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</si>
  <si>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</si>
  <si>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</si>
  <si>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</si>
  <si>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</si>
  <si>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</si>
  <si>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</si>
  <si>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</si>
  <si>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</si>
  <si>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</si>
  <si>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</si>
  <si>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</si>
  <si>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</si>
  <si>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</si>
  <si>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</si>
  <si>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</si>
  <si>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</si>
  <si>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</si>
  <si>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</si>
  <si>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</si>
  <si>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</si>
  <si>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</si>
  <si>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</si>
  <si>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</si>
  <si>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</si>
  <si>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</si>
  <si>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</si>
  <si>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</si>
  <si>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</si>
  <si>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</si>
  <si>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</si>
  <si>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</si>
  <si>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</si>
  <si>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</si>
  <si>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</si>
  <si>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</si>
  <si>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</si>
  <si>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</si>
  <si>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</si>
  <si>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</si>
  <si>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</si>
  <si>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</si>
  <si>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</si>
  <si>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</si>
  <si>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</si>
  <si>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</si>
  <si>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</si>
  <si>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</si>
  <si>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</si>
  <si>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</si>
  <si>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</si>
  <si>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</si>
  <si>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</si>
  <si>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</si>
  <si>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</si>
  <si>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</si>
  <si>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</si>
  <si>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</si>
  <si>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</si>
  <si>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</si>
  <si>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</si>
  <si>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</si>
  <si>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</si>
  <si>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</si>
  <si>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</si>
  <si>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</si>
  <si>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</si>
  <si>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</si>
  <si>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</si>
  <si>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</si>
  <si>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</si>
  <si>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</si>
  <si>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</si>
  <si>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</si>
  <si>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</si>
  <si>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</si>
  <si>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</si>
  <si>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</si>
  <si>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</si>
  <si>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</si>
  <si>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</si>
  <si>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</si>
  <si>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</si>
  <si>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</si>
  <si>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</si>
  <si>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</si>
  <si>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</si>
  <si>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</si>
  <si>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</si>
  <si>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</si>
  <si>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</si>
  <si>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</si>
  <si>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</si>
  <si>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</si>
  <si>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</si>
  <si>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</si>
  <si>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</si>
  <si>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</si>
  <si>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</si>
  <si>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</si>
  <si>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</si>
  <si>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</si>
  <si>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</si>
  <si>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</si>
  <si>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</si>
  <si>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</si>
  <si>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</si>
  <si>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</si>
  <si>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</si>
  <si>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</si>
  <si>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</si>
  <si>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</si>
  <si>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</si>
  <si>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</si>
  <si>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</si>
  <si>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</si>
  <si>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</si>
  <si>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</si>
  <si>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</si>
  <si>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</si>
  <si>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</si>
  <si>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</si>
  <si>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</si>
  <si>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</si>
  <si>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</si>
  <si>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</si>
  <si>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</si>
  <si>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</si>
  <si>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</si>
  <si>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</si>
  <si>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</si>
  <si>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</si>
  <si>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</si>
  <si>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</si>
  <si>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</si>
  <si>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</si>
  <si>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</si>
  <si>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</si>
  <si>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</si>
  <si>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</si>
  <si>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</si>
  <si>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</si>
  <si>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</si>
  <si>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</si>
  <si>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</si>
  <si>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</si>
  <si>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</si>
  <si>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</si>
  <si>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</si>
  <si>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</si>
  <si>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</si>
  <si>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</si>
  <si>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</si>
  <si>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</si>
  <si>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</si>
  <si>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</si>
  <si>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</si>
  <si>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</si>
  <si>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</si>
  <si>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</si>
  <si>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</si>
  <si>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</si>
  <si>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</si>
  <si>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</si>
  <si>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</si>
  <si>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</si>
  <si>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</si>
  <si>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</si>
  <si>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</si>
  <si>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</si>
  <si>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</si>
  <si>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</si>
  <si>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</si>
  <si>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</si>
  <si>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</si>
  <si>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</si>
  <si>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</si>
  <si>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</si>
  <si>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</si>
  <si>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</si>
  <si>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</si>
  <si>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</si>
  <si>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</si>
  <si>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</si>
  <si>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</si>
  <si>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</si>
  <si>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</si>
  <si>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</si>
  <si>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</si>
  <si>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</si>
  <si>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</si>
  <si>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</si>
  <si>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</si>
  <si>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</si>
  <si>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</si>
  <si>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</si>
  <si>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</si>
  <si>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</si>
  <si>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</si>
  <si>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</si>
  <si>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</si>
  <si>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</si>
  <si>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</si>
  <si>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</si>
  <si>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</si>
  <si>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</si>
  <si>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</si>
  <si>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</si>
  <si>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</si>
  <si>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</si>
  <si>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</si>
  <si>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</si>
  <si>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</si>
  <si>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</si>
  <si>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</si>
  <si>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</si>
  <si>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</si>
  <si>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</si>
  <si>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</si>
  <si>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</si>
  <si>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</si>
  <si>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</si>
  <si>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</si>
  <si>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</si>
  <si>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</si>
  <si>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</si>
  <si>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</si>
  <si>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</si>
  <si>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</si>
  <si>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</si>
  <si>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</si>
  <si>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</si>
  <si>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</si>
  <si>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</si>
  <si>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</si>
  <si>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</si>
  <si>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</si>
  <si>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</si>
  <si>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</si>
  <si>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</si>
  <si>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</si>
  <si>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</si>
  <si>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</si>
  <si>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</si>
  <si>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</si>
  <si>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</si>
  <si>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</si>
  <si>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</si>
  <si>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</si>
  <si>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</si>
  <si>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</si>
  <si>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</si>
  <si>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</si>
  <si>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</si>
  <si>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</si>
  <si>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</si>
  <si>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</si>
  <si>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</si>
  <si>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</si>
  <si>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</si>
  <si>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</si>
  <si>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</si>
  <si>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</si>
  <si>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</si>
  <si>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</si>
  <si>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</si>
  <si>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</si>
  <si>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</si>
  <si>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</si>
  <si>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</si>
  <si>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</si>
  <si>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</si>
  <si>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</si>
  <si>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</si>
  <si>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</si>
  <si>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</si>
  <si>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</si>
  <si>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</si>
  <si>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</si>
  <si>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</si>
  <si>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</si>
  <si>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</si>
  <si>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</si>
  <si>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</si>
  <si>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</si>
  <si>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</si>
  <si>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</si>
  <si>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</si>
  <si>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</si>
  <si>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</si>
  <si>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</si>
  <si>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</si>
  <si>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</si>
  <si>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</si>
  <si>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</si>
  <si>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</si>
  <si>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</si>
  <si>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</si>
  <si>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</si>
  <si>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</si>
  <si>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</si>
  <si>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</si>
  <si>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</si>
  <si>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</si>
  <si>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</si>
  <si>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</si>
  <si>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</si>
  <si>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</si>
  <si>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</si>
  <si>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</si>
  <si>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</si>
  <si>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</si>
  <si>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</si>
  <si>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</si>
  <si>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</si>
  <si>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</si>
  <si>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</si>
  <si>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</si>
  <si>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</si>
  <si>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</si>
  <si>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</si>
  <si>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</si>
  <si>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</si>
  <si>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</si>
  <si>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</si>
  <si>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</si>
  <si>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</si>
  <si>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</si>
  <si>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</si>
  <si>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</si>
  <si>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</si>
  <si>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</si>
  <si>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</si>
  <si>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</si>
  <si>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</si>
  <si>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</si>
  <si>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</si>
  <si>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</si>
  <si>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</si>
  <si>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</si>
  <si>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</si>
  <si>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</si>
  <si>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</si>
  <si>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</si>
  <si>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</si>
  <si>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</si>
  <si>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</si>
  <si>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</si>
  <si>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</si>
  <si>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</si>
  <si>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</si>
  <si>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</si>
  <si>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</si>
  <si>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</si>
  <si>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</si>
  <si>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</si>
  <si>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</si>
  <si>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</si>
  <si>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</si>
  <si>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</si>
  <si>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</si>
  <si>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</si>
  <si>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</si>
  <si>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</si>
  <si>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</si>
  <si>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</si>
  <si>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</si>
  <si>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</si>
  <si>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</si>
  <si>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</si>
  <si>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</si>
  <si>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</si>
  <si>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</si>
  <si>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</si>
  <si>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</si>
  <si>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</si>
  <si>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</si>
  <si>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</si>
  <si>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</si>
  <si>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</si>
  <si>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</si>
  <si>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</si>
  <si>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</si>
  <si>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</si>
  <si>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</si>
  <si>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</si>
  <si>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</si>
  <si>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</si>
  <si>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</si>
  <si>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</si>
  <si>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</si>
  <si>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</si>
  <si>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</si>
  <si>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</si>
  <si>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</si>
  <si>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</si>
  <si>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</si>
  <si>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</si>
  <si>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</si>
  <si>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</si>
  <si>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</si>
  <si>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</si>
  <si>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</si>
  <si>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</si>
  <si>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</si>
  <si>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</si>
  <si>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</si>
  <si>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</si>
  <si>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</si>
  <si>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</si>
  <si>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</si>
  <si>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</si>
  <si>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</si>
  <si>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</si>
  <si>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</si>
  <si>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</si>
  <si>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</si>
  <si>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</si>
  <si>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</si>
  <si>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</si>
  <si>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</si>
  <si>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</si>
  <si>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</si>
  <si>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</si>
  <si>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</si>
  <si>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</si>
  <si>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</si>
  <si>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</si>
  <si>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</si>
  <si>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</si>
  <si>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</si>
  <si>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</si>
  <si>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</si>
  <si>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</si>
  <si>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</si>
  <si>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</si>
  <si>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</si>
  <si>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</si>
  <si>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</si>
  <si>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</si>
  <si>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</si>
  <si>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</si>
  <si>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</si>
  <si>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</si>
  <si>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</si>
  <si>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</si>
  <si>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</si>
  <si>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</si>
  <si>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</si>
  <si>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</si>
  <si>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</si>
  <si>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</si>
  <si>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</si>
  <si>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</si>
  <si>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</si>
  <si>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</si>
  <si>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</si>
  <si>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</si>
  <si>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</si>
  <si>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</si>
  <si>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</si>
  <si>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</si>
  <si>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</si>
  <si>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</si>
  <si>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</si>
  <si>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</si>
  <si>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</si>
  <si>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</si>
  <si>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</si>
  <si>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</si>
  <si>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</si>
  <si>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</si>
  <si>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</si>
  <si>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</si>
  <si>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</si>
  <si>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</si>
  <si>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</si>
  <si>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</si>
  <si>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</si>
  <si>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</si>
  <si>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</si>
  <si>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</si>
  <si>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</si>
  <si>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</si>
  <si>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</si>
  <si>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</si>
  <si>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</si>
  <si>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</si>
  <si>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</si>
  <si>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</si>
  <si>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</si>
  <si>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</si>
  <si>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</si>
  <si>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</si>
  <si>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</si>
  <si>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</si>
  <si>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</si>
  <si>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</si>
  <si>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</si>
  <si>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</si>
  <si>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</si>
  <si>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</si>
  <si>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</si>
  <si>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</si>
  <si>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</si>
  <si>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</si>
  <si>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</si>
  <si>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</si>
  <si>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</si>
  <si>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</si>
  <si>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</si>
  <si>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</si>
  <si>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</si>
  <si>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</si>
  <si>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</si>
  <si>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</si>
  <si>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</si>
  <si>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</si>
  <si>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</si>
  <si>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</si>
  <si>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</si>
  <si>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</si>
  <si>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</si>
  <si>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</si>
  <si>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</si>
  <si>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</si>
  <si>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</si>
  <si>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</si>
  <si>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</si>
  <si>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</si>
  <si>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</si>
  <si>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</si>
  <si>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</si>
  <si>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</si>
  <si>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</si>
  <si>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</si>
  <si>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</si>
  <si>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</si>
  <si>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</si>
  <si>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</si>
  <si>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</si>
  <si>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</si>
  <si>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</si>
  <si>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</si>
  <si>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</si>
  <si>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</si>
  <si>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</si>
  <si>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</si>
  <si>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</si>
  <si>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</si>
  <si>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</si>
  <si>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</si>
  <si>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</si>
  <si>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</si>
  <si>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</si>
  <si>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</si>
  <si>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</si>
  <si>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</si>
  <si>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</si>
  <si>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</si>
  <si>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</si>
  <si>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</si>
  <si>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</si>
  <si>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</si>
  <si>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</si>
  <si>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</si>
  <si>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</si>
  <si>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</si>
  <si>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</si>
  <si>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</si>
  <si>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</si>
  <si>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</si>
  <si>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</si>
  <si>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</si>
  <si>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</si>
  <si>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</si>
  <si>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</si>
  <si>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</si>
  <si>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</si>
  <si>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</si>
  <si>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</si>
  <si>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</si>
  <si>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</si>
  <si>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</si>
  <si>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</si>
  <si>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</si>
  <si>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</si>
  <si>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</si>
  <si>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</si>
  <si>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</si>
  <si>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</si>
  <si>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</si>
  <si>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</si>
  <si>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</si>
  <si>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</si>
  <si>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</si>
  <si>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</si>
  <si>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</si>
  <si>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</si>
  <si>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</si>
  <si>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</si>
  <si>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</si>
  <si>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</si>
  <si>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</si>
  <si>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</si>
  <si>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</si>
  <si>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</si>
  <si>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</si>
  <si>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</si>
  <si>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</si>
  <si>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</si>
  <si>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</si>
  <si>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</si>
  <si>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</si>
  <si>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</si>
  <si>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</si>
  <si>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</si>
  <si>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</si>
  <si>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</si>
  <si>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</si>
  <si>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</si>
  <si>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</si>
  <si>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</si>
  <si>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</si>
  <si>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</si>
  <si>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</si>
  <si>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</si>
  <si>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</si>
  <si>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</si>
  <si>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</si>
  <si>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</si>
  <si>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</si>
  <si>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</si>
  <si>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</si>
  <si>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</si>
  <si>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</si>
  <si>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</si>
  <si>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</si>
  <si>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</si>
  <si>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</si>
  <si>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</si>
  <si>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</si>
  <si>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</si>
  <si>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</si>
  <si>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</si>
  <si>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</si>
  <si>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</si>
  <si>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</si>
  <si>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</si>
  <si>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</si>
  <si>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</si>
  <si>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</si>
  <si>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</si>
  <si>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</si>
  <si>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</si>
  <si>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</si>
  <si>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</si>
  <si>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</si>
  <si>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</si>
  <si>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</si>
  <si>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</si>
  <si>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</si>
  <si>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</si>
  <si>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</si>
  <si>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</si>
  <si>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</si>
  <si>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</si>
  <si>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</si>
  <si>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</si>
  <si>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</si>
  <si>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</si>
  <si>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</si>
  <si>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</si>
  <si>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</si>
  <si>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</si>
  <si>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</si>
  <si>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</si>
  <si>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</si>
  <si>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</si>
  <si>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</si>
  <si>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</si>
  <si>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</si>
  <si>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</si>
  <si>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</si>
  <si>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</si>
  <si>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</si>
  <si>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</si>
  <si>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</si>
  <si>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</si>
  <si>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</si>
  <si>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</si>
  <si>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</si>
  <si>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</si>
  <si>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</si>
  <si>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</si>
  <si>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</si>
  <si>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</si>
  <si>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</si>
  <si>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</si>
  <si>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</si>
  <si>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</si>
  <si>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</si>
  <si>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</si>
  <si>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</si>
  <si>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</si>
  <si>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</si>
  <si>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</si>
  <si>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</si>
  <si>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</si>
  <si>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</si>
  <si>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</si>
  <si>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</si>
  <si>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</si>
  <si>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</si>
  <si>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</si>
  <si>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</si>
  <si>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</si>
  <si>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</si>
  <si>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</si>
  <si>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</si>
  <si>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</si>
  <si>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</si>
  <si>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</si>
  <si>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</si>
  <si>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</si>
  <si>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</si>
  <si>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</si>
  <si>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</si>
  <si>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</si>
  <si>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</si>
  <si>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</si>
  <si>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</si>
  <si>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</si>
  <si>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</si>
  <si>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</si>
  <si>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</si>
  <si>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</si>
  <si>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</si>
  <si>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</si>
  <si>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</si>
  <si>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</si>
  <si>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</si>
  <si>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</si>
  <si>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</si>
  <si>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</si>
  <si>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</si>
  <si>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</si>
  <si>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</si>
  <si>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</si>
  <si>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</si>
  <si>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</si>
  <si>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</si>
  <si>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</si>
  <si>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</si>
  <si>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</si>
  <si>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</si>
  <si>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</si>
  <si>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</si>
  <si>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</si>
  <si>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</si>
  <si>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</si>
  <si>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</si>
  <si>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</si>
  <si>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</si>
  <si>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</si>
  <si>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</si>
  <si>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</si>
  <si>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</si>
  <si>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</si>
  <si>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</si>
  <si>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</si>
  <si>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</si>
  <si>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</si>
  <si>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</si>
  <si>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</si>
  <si>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</si>
  <si>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</si>
  <si>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</si>
  <si>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</si>
  <si>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</si>
  <si>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</si>
  <si>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</si>
  <si>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</si>
  <si>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</si>
  <si>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</si>
  <si>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</si>
  <si>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</si>
  <si>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</si>
  <si>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</si>
  <si>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</si>
  <si>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</si>
  <si>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</si>
  <si>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</si>
  <si>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</si>
  <si>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</si>
  <si>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</si>
  <si>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</si>
  <si>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</si>
  <si>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</si>
  <si>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</si>
  <si>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</si>
  <si>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</si>
  <si>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</si>
  <si>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</si>
  <si>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</si>
  <si>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</si>
  <si>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</si>
  <si>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</si>
  <si>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</si>
  <si>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</si>
  <si>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</si>
  <si>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</si>
  <si>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</si>
  <si>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</si>
  <si>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</si>
  <si>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</si>
  <si>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</si>
  <si>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</si>
  <si>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</si>
  <si>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</si>
  <si>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</si>
  <si>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</si>
  <si>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</si>
  <si>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</si>
  <si>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</si>
  <si>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</si>
  <si>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</si>
  <si>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</si>
  <si>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</si>
  <si>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</si>
  <si>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</si>
  <si>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</si>
  <si>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</si>
  <si>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</si>
  <si>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</si>
  <si>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</si>
  <si>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</si>
  <si>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</si>
  <si>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</si>
  <si>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</si>
  <si>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</si>
  <si>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</si>
  <si>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</si>
  <si>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</si>
  <si>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</si>
  <si>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</si>
  <si>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</si>
  <si>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</si>
  <si>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</si>
  <si>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</si>
  <si>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</si>
  <si>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</si>
  <si>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</si>
  <si>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</si>
  <si>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</si>
  <si>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</si>
  <si>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</si>
  <si>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</si>
  <si>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</si>
  <si>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</si>
  <si>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</si>
  <si>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</si>
  <si>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</si>
  <si>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</si>
  <si>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</si>
  <si>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</si>
  <si>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</si>
  <si>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</si>
  <si>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</si>
  <si>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</si>
  <si>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</si>
  <si>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</si>
  <si>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</si>
  <si>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</si>
  <si>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</si>
  <si>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</si>
  <si>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</si>
  <si>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</si>
  <si>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</si>
  <si>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</si>
  <si>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</si>
  <si>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</si>
  <si>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</si>
  <si>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</si>
  <si>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</si>
  <si>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</si>
  <si>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</si>
  <si>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</si>
  <si>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</si>
  <si>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</si>
  <si>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</si>
  <si>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</si>
  <si>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</si>
  <si>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</si>
  <si>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</si>
  <si>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</si>
  <si>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</si>
  <si>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</si>
  <si>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</si>
  <si>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</si>
  <si>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</si>
  <si>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</si>
  <si>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</si>
  <si>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</si>
  <si>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</si>
  <si>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</si>
  <si>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</si>
  <si>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</si>
  <si>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</si>
  <si>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</si>
  <si>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</si>
  <si>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</si>
  <si>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</si>
  <si>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</si>
  <si>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</si>
  <si>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</si>
  <si>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</si>
  <si>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</si>
  <si>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</si>
  <si>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</si>
  <si>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</si>
  <si>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</si>
  <si>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</si>
  <si>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</si>
  <si>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</si>
  <si>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</si>
  <si>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</si>
  <si>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</si>
  <si>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</si>
  <si>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</si>
  <si>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</si>
  <si>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</si>
  <si>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</si>
  <si>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</si>
  <si>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</si>
  <si>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</si>
  <si>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</si>
  <si>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</si>
  <si>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</si>
  <si>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</si>
  <si>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</si>
  <si>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</si>
  <si>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</si>
  <si>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</si>
  <si>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</si>
  <si>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</si>
  <si>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</si>
  <si>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</si>
  <si>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</si>
  <si>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</si>
  <si>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</si>
  <si>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</si>
  <si>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</si>
  <si>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</si>
  <si>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</si>
  <si>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</si>
  <si>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</si>
  <si>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</si>
  <si>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</si>
  <si>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</si>
  <si>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</si>
  <si>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</si>
  <si>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</si>
  <si>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</si>
  <si>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</si>
  <si>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</si>
  <si>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</si>
  <si>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</si>
  <si>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</si>
  <si>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</si>
  <si>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</si>
  <si>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</si>
  <si>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</si>
  <si>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</si>
  <si>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</si>
  <si>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</si>
  <si>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</si>
  <si>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</si>
  <si>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</si>
  <si>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</si>
  <si>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</si>
  <si>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</si>
  <si>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</si>
  <si>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</si>
  <si>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</si>
  <si>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</si>
  <si>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</si>
  <si>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</si>
  <si>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</si>
  <si>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</si>
  <si>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</si>
  <si>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</si>
  <si>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</si>
  <si>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</si>
  <si>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</si>
  <si>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</si>
  <si>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</si>
  <si>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</si>
  <si>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</si>
  <si>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</si>
  <si>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</si>
  <si>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</si>
  <si>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</si>
  <si>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</si>
  <si>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</si>
  <si>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</si>
  <si>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</si>
  <si>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</si>
  <si>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</si>
  <si>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</si>
  <si>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</si>
  <si>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</si>
  <si>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</si>
  <si>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</si>
  <si>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</si>
  <si>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</si>
  <si>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</si>
  <si>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</si>
  <si>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</si>
  <si>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</si>
  <si>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</si>
  <si>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</si>
  <si>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</si>
  <si>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</si>
  <si>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</si>
  <si>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</si>
  <si>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</si>
  <si>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</si>
  <si>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</si>
  <si>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</si>
  <si>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</si>
  <si>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</si>
  <si>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</si>
  <si>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</si>
  <si>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</si>
  <si>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</si>
  <si>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</si>
  <si>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</si>
  <si>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</si>
  <si>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</si>
  <si>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</si>
  <si>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</si>
  <si>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</si>
  <si>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</si>
  <si>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</si>
  <si>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</si>
  <si>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</si>
  <si>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</si>
  <si>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</si>
  <si>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</si>
  <si>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</si>
  <si>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</si>
  <si>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</si>
  <si>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</si>
  <si>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</si>
  <si>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</si>
  <si>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</si>
  <si>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</si>
  <si>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</si>
  <si>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</si>
  <si>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</si>
  <si>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</si>
  <si>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</si>
  <si>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</si>
  <si>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</si>
  <si>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</si>
  <si>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</si>
  <si>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</si>
  <si>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</si>
  <si>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</si>
  <si>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</si>
  <si>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</si>
  <si>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</si>
  <si>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</si>
  <si>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</si>
  <si>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</si>
  <si>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</si>
  <si>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</si>
  <si>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</si>
  <si>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</si>
  <si>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</si>
  <si>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</si>
  <si>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</si>
  <si>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</si>
  <si>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</si>
  <si>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</si>
  <si>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</si>
  <si>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</si>
  <si>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</si>
  <si>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</si>
  <si>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</si>
  <si>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</si>
  <si>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</si>
  <si>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</si>
  <si>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</si>
  <si>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</si>
  <si>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</si>
  <si>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</si>
  <si>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</si>
  <si>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</si>
  <si>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</si>
  <si>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</si>
  <si>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</si>
  <si>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</si>
  <si>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</si>
  <si>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</si>
  <si>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</si>
  <si>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</si>
  <si>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</si>
  <si>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</si>
  <si>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</si>
  <si>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</si>
  <si>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</si>
  <si>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</si>
  <si>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</si>
  <si>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</si>
  <si>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</si>
  <si>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</si>
  <si>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</si>
  <si>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</si>
  <si>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</si>
  <si>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</si>
  <si>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</si>
  <si>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</si>
  <si>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</si>
  <si>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</si>
  <si>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</si>
  <si>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</si>
  <si>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</si>
  <si>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</si>
  <si>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</si>
  <si>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</si>
  <si>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</si>
  <si>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</si>
  <si>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</si>
  <si>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</si>
  <si>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</si>
  <si>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</si>
  <si>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</si>
  <si>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</si>
  <si>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</si>
  <si>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</si>
  <si>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</si>
  <si>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</si>
  <si>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</si>
  <si>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</si>
  <si>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</si>
  <si>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</si>
  <si>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</si>
  <si>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</si>
  <si>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</si>
  <si>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</si>
  <si>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</si>
  <si>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</si>
  <si>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</si>
  <si>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</si>
  <si>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</si>
  <si>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</si>
  <si>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</si>
  <si>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</si>
  <si>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</si>
  <si>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</si>
  <si>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</si>
  <si>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</si>
  <si>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</si>
  <si>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</si>
  <si>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</si>
  <si>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</si>
  <si>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</si>
  <si>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</si>
  <si>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</si>
  <si>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</si>
  <si>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</si>
  <si>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</si>
  <si>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</si>
  <si>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</si>
  <si>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</si>
  <si>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</si>
  <si>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</si>
  <si>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</si>
  <si>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</si>
  <si>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</si>
  <si>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</si>
  <si>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</si>
  <si>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</si>
  <si>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</si>
  <si>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</si>
  <si>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</si>
  <si>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</si>
  <si>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</si>
  <si>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</si>
  <si>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</si>
  <si>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</si>
  <si>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</si>
  <si>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</si>
  <si>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</si>
  <si>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</si>
  <si>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</si>
  <si>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</si>
  <si>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</si>
  <si>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</si>
  <si>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</si>
  <si>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</si>
  <si>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</si>
  <si>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</si>
  <si>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</si>
  <si>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</si>
  <si>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</si>
  <si>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</si>
  <si>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</si>
  <si>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</si>
  <si>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</si>
  <si>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</si>
  <si>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</si>
  <si>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</si>
  <si>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</si>
  <si>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</si>
  <si>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</si>
  <si>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</si>
  <si>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</si>
  <si>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</si>
  <si>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</si>
  <si>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</si>
  <si>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</si>
  <si>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</si>
  <si>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</si>
  <si>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</si>
  <si>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</si>
  <si>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</si>
  <si>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</si>
  <si>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</si>
  <si>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</si>
  <si>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</si>
  <si>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</si>
  <si>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</si>
  <si>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</si>
  <si>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</si>
  <si>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</si>
  <si>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</si>
  <si>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</si>
  <si>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</si>
  <si>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</si>
  <si>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</si>
  <si>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</si>
  <si>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</si>
  <si>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</si>
  <si>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</si>
  <si>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</si>
  <si>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</si>
  <si>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</si>
  <si>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</si>
  <si>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</si>
  <si>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</si>
  <si>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</si>
  <si>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</si>
  <si>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</si>
  <si>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</si>
  <si>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</si>
  <si>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</si>
  <si>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</si>
  <si>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</si>
  <si>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</si>
  <si>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</si>
  <si>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</si>
  <si>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</si>
  <si>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</si>
  <si>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</si>
  <si>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</si>
  <si>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</si>
  <si>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</si>
  <si>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</si>
  <si>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</si>
  <si>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</si>
  <si>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</si>
  <si>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</si>
  <si>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</si>
  <si>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</si>
  <si>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</si>
  <si>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</si>
  <si>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</si>
  <si>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</si>
  <si>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</si>
  <si>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</si>
  <si>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</si>
  <si>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</si>
  <si>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</si>
  <si>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</si>
  <si>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</si>
  <si>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</si>
  <si>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</si>
  <si>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</si>
  <si>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</si>
  <si>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</si>
  <si>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</si>
  <si>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</si>
  <si>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</si>
  <si>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</si>
  <si>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</si>
  <si>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</si>
  <si>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</si>
  <si>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</si>
  <si>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</si>
  <si>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</si>
  <si>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</si>
  <si>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</si>
  <si>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</si>
  <si>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</si>
  <si>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</si>
  <si>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</si>
  <si>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</si>
  <si>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</si>
  <si>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</si>
  <si>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</si>
  <si>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</si>
  <si>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</si>
  <si>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</si>
  <si>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</si>
  <si>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</si>
  <si>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</si>
  <si>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</si>
  <si>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</si>
  <si>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</si>
  <si>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</si>
  <si>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</si>
  <si>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</si>
  <si>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</si>
  <si>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</si>
  <si>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</si>
  <si>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</si>
  <si>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</si>
  <si>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</si>
  <si>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</si>
  <si>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</si>
  <si>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</si>
  <si>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</si>
  <si>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</si>
  <si>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</si>
  <si>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</si>
  <si>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</si>
  <si>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</si>
  <si>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</si>
  <si>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</si>
  <si>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</si>
  <si>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</si>
  <si>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</si>
  <si>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</si>
  <si>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</si>
  <si>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</si>
  <si>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</si>
  <si>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</si>
  <si>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</si>
  <si>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</si>
  <si>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</si>
  <si>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</si>
  <si>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</si>
  <si>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</si>
  <si>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</si>
  <si>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</si>
  <si>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</si>
  <si>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</si>
  <si>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</si>
  <si>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</si>
  <si>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</si>
  <si>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</si>
  <si>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</si>
  <si>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</si>
  <si>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</si>
  <si>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</si>
  <si>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</si>
  <si>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</si>
  <si>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</si>
  <si>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</si>
  <si>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</si>
  <si>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</si>
  <si>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</si>
  <si>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</si>
  <si>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</si>
  <si>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</si>
  <si>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</si>
  <si>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</si>
  <si>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</si>
  <si>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</si>
  <si>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</si>
  <si>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</si>
  <si>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</si>
  <si>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</si>
  <si>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</si>
  <si>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</si>
  <si>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</si>
  <si>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</si>
  <si>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</si>
  <si>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</si>
  <si>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</si>
  <si>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</si>
  <si>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</si>
  <si>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</si>
  <si>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</si>
  <si>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</si>
  <si>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</si>
  <si>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</si>
  <si>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</si>
  <si>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</si>
  <si>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</si>
  <si>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</si>
  <si>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</si>
  <si>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</si>
  <si>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</si>
  <si>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</si>
  <si>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</si>
  <si>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</si>
  <si>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</si>
  <si>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</si>
  <si>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</si>
  <si>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</si>
  <si>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</si>
  <si>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</si>
  <si>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</si>
  <si>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</si>
  <si>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</si>
  <si>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</si>
  <si>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</si>
  <si>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</si>
  <si>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</si>
  <si>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</si>
  <si>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</si>
  <si>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</si>
  <si>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</si>
  <si>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</si>
  <si>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</si>
  <si>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</si>
  <si>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</si>
  <si>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</si>
  <si>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</si>
  <si>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</si>
  <si>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</si>
  <si>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</si>
  <si>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</si>
  <si>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</si>
  <si>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</si>
  <si>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</si>
  <si>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</si>
  <si>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</si>
  <si>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</si>
  <si>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</si>
  <si>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</si>
  <si>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</si>
  <si>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</si>
  <si>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</si>
  <si>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</si>
  <si>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</si>
  <si>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</si>
  <si>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</si>
  <si>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</si>
  <si>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</si>
  <si>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</si>
  <si>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</si>
  <si>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</si>
  <si>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</si>
  <si>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</si>
  <si>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</si>
  <si>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</si>
  <si>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</si>
  <si>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</si>
  <si>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</si>
  <si>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</si>
  <si>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</si>
  <si>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</si>
  <si>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</si>
  <si>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</si>
  <si>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</si>
  <si>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</si>
  <si>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</si>
  <si>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</si>
  <si>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</si>
  <si>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</si>
  <si>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</si>
  <si>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</si>
  <si>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</si>
  <si>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</si>
  <si>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</si>
  <si>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</si>
  <si>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</si>
  <si>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</si>
  <si>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</si>
  <si>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</si>
  <si>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</si>
  <si>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</si>
  <si>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</si>
  <si>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</si>
  <si>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</si>
  <si>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</si>
  <si>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</si>
  <si>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</si>
  <si>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</si>
  <si>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</si>
  <si>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</si>
  <si>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</si>
  <si>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</si>
  <si>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</si>
  <si>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</si>
  <si>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</si>
  <si>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</si>
  <si>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</si>
  <si>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</si>
  <si>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</si>
  <si>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</si>
  <si>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</si>
  <si>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</si>
  <si>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</si>
  <si>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</si>
  <si>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</si>
  <si>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</si>
  <si>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</si>
  <si>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</si>
  <si>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</si>
  <si>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</si>
  <si>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</si>
  <si>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</si>
  <si>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</si>
  <si>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</si>
  <si>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</si>
  <si>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</si>
  <si>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</si>
  <si>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</si>
  <si>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</si>
  <si>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</si>
  <si>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</si>
  <si>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</si>
  <si>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</si>
  <si>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</si>
  <si>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</si>
  <si>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</si>
  <si>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</si>
  <si>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</si>
  <si>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</si>
  <si>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</si>
  <si>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</si>
  <si>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</si>
  <si>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</si>
  <si>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</si>
  <si>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</si>
  <si>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</si>
  <si>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</si>
  <si>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</si>
  <si>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</si>
  <si>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</si>
  <si>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</si>
  <si>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</si>
  <si>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</si>
  <si>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</si>
  <si>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</si>
  <si>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</si>
  <si>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</si>
  <si>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</si>
  <si>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</si>
  <si>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</si>
  <si>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</si>
  <si>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</si>
  <si>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</si>
  <si>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</si>
  <si>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</si>
  <si>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</si>
  <si>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</si>
  <si>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</si>
  <si>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</si>
  <si>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</si>
  <si>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</si>
  <si>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</si>
  <si>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</si>
  <si>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</si>
  <si>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</si>
  <si>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</si>
  <si>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</si>
  <si>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</si>
  <si>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</si>
  <si>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</si>
  <si>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</si>
  <si>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</si>
  <si>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</si>
  <si>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</si>
  <si>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</si>
  <si>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</si>
  <si>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</si>
  <si>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</si>
  <si>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</si>
  <si>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</si>
  <si>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</si>
  <si>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</si>
  <si>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</si>
  <si>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</si>
  <si>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</si>
  <si>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</si>
  <si>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</si>
  <si>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</si>
  <si>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</si>
  <si>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</si>
  <si>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</si>
  <si>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</si>
  <si>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</si>
  <si>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</si>
  <si>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</si>
  <si>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</si>
  <si>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</si>
  <si>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</si>
  <si>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</si>
  <si>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</si>
  <si>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</si>
  <si>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</si>
  <si>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</si>
  <si>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</si>
  <si>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</si>
  <si>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</si>
  <si>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</si>
  <si>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</si>
  <si>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</si>
  <si>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</si>
  <si>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</si>
  <si>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</si>
  <si>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</si>
  <si>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</si>
  <si>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</si>
  <si>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</si>
  <si>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</si>
  <si>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</si>
  <si>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</si>
  <si>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</si>
  <si>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</si>
  <si>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</si>
  <si>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</si>
  <si>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</si>
  <si>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</si>
  <si>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</si>
  <si>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</si>
  <si>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</si>
  <si>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</si>
  <si>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</si>
  <si>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</si>
  <si>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</si>
  <si>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</si>
  <si>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</si>
  <si>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</si>
  <si>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</si>
  <si>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</si>
  <si>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</si>
  <si>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</si>
  <si>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</si>
  <si>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</si>
  <si>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</si>
  <si>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</si>
  <si>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</si>
  <si>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</si>
  <si>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</si>
  <si>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</si>
  <si>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</si>
  <si>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</si>
  <si>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FUR-TA-10000577</t>
  </si>
  <si>
    <t>Tables</t>
  </si>
  <si>
    <t>Bretford CR4500 Series Slim Rectangular Table</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</si>
  <si>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</si>
  <si>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</si>
  <si>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</si>
  <si>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</si>
  <si>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</si>
  <si>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</si>
  <si>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</si>
  <si>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</si>
  <si>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</si>
  <si>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</si>
  <si>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</si>
  <si>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</si>
  <si>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</si>
  <si>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</si>
  <si>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</si>
  <si>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</si>
  <si>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</si>
  <si>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</si>
  <si>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</si>
  <si>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</si>
  <si>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</si>
  <si>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</si>
  <si>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</si>
  <si>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</si>
  <si>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</si>
  <si>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</si>
  <si>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</si>
  <si>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</si>
  <si>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</si>
  <si>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</si>
  <si>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</si>
  <si>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</si>
  <si>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</si>
  <si>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</si>
  <si>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</si>
  <si>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</si>
  <si>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</si>
  <si>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</si>
  <si>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South</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</si>
  <si>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</si>
  <si>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</si>
  <si>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</si>
  <si>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</si>
  <si>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</si>
  <si>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</si>
  <si>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</si>
  <si>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</si>
  <si>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</si>
  <si>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</si>
  <si>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</si>
  <si>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</si>
  <si>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</si>
  <si>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</si>
  <si>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</si>
  <si>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</si>
  <si>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</si>
  <si>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</si>
  <si>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</si>
  <si>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</si>
  <si>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</si>
  <si>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</si>
  <si>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</si>
  <si>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</si>
  <si>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</si>
  <si>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</si>
  <si>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</si>
  <si>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</si>
  <si>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</si>
  <si>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</si>
  <si>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</si>
  <si>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</si>
  <si>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</si>
  <si>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</si>
  <si>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</si>
  <si>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</si>
  <si>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</si>
  <si>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</si>
  <si>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</si>
  <si>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</si>
  <si>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</si>
  <si>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</si>
  <si>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</si>
  <si>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</si>
  <si>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</si>
  <si>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</si>
  <si>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</si>
  <si>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</si>
  <si>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</si>
  <si>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</si>
  <si>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</si>
  <si>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</si>
  <si>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</si>
  <si>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</si>
  <si>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</si>
  <si>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</si>
  <si>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</si>
  <si>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</si>
  <si>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</si>
  <si>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</si>
  <si>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</si>
  <si>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</si>
  <si>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</si>
  <si>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</si>
  <si>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</si>
  <si>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</si>
  <si>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</si>
  <si>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</si>
  <si>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</si>
  <si>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</si>
  <si>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</si>
  <si>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</si>
  <si>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</si>
  <si>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</si>
  <si>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</si>
  <si>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</si>
  <si>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</si>
  <si>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</si>
  <si>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</si>
  <si>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</si>
  <si>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</si>
  <si>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</si>
  <si>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</si>
  <si>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</si>
  <si>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</si>
  <si>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</si>
  <si>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</si>
  <si>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</si>
  <si>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</si>
  <si>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</si>
  <si>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</si>
  <si>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</si>
  <si>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</si>
  <si>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</si>
  <si>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Henderson</t>
  </si>
  <si>
    <t>Kentucky</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</si>
  <si>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</si>
  <si>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</si>
  <si>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</si>
  <si>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</si>
  <si>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</si>
  <si>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</si>
  <si>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</si>
  <si>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</si>
  <si>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</si>
  <si>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</si>
  <si>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</si>
  <si>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</si>
  <si>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</si>
  <si>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</si>
  <si>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</si>
  <si>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</si>
  <si>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</si>
  <si>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</si>
  <si>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</si>
  <si>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</si>
  <si>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</si>
  <si>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</si>
  <si>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</si>
  <si>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</si>
  <si>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</si>
  <si>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</si>
  <si>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</si>
  <si>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</si>
  <si>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</si>
  <si>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</si>
  <si>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</si>
  <si>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</si>
  <si>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</si>
  <si>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</si>
  <si>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</si>
  <si>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</si>
  <si>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</si>
  <si>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</si>
  <si>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</si>
  <si>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</si>
  <si>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</si>
  <si>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</si>
  <si>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</si>
  <si>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</si>
  <si>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</si>
  <si>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</si>
  <si>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</si>
  <si>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</si>
  <si>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</si>
  <si>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</si>
  <si>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</si>
  <si>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</si>
  <si>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</si>
  <si>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</si>
  <si>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</si>
  <si>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</si>
  <si>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</si>
  <si>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</si>
  <si>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</si>
  <si>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</si>
  <si>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</si>
  <si>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</si>
  <si>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</si>
  <si>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</si>
  <si>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</si>
  <si>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</si>
  <si>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</si>
  <si>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</si>
  <si>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</si>
  <si>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</si>
  <si>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</si>
  <si>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</si>
  <si>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</si>
  <si>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</si>
  <si>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</si>
  <si>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</si>
  <si>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</si>
  <si>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</si>
  <si>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</si>
  <si>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</si>
  <si>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</si>
  <si>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</si>
  <si>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</si>
  <si>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</si>
  <si>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</si>
  <si>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</si>
  <si>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</si>
  <si>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</si>
  <si>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</si>
  <si>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</si>
  <si>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</si>
  <si>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</si>
  <si>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</si>
  <si>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</si>
  <si>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</si>
  <si>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</si>
  <si>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</si>
  <si>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</si>
  <si>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</si>
  <si>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</si>
  <si>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</si>
  <si>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</si>
  <si>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</si>
  <si>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</si>
  <si>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</si>
  <si>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</si>
  <si>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</si>
  <si>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</si>
  <si>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</si>
  <si>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</si>
  <si>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</si>
  <si>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</si>
  <si>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</si>
  <si>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CA-2013-152156</t>
  </si>
  <si>
    <t>CG-12520</t>
  </si>
  <si>
    <t>Claire Gute</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</si>
  <si>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</si>
  <si>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</si>
  <si>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</si>
  <si>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</si>
  <si>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</si>
  <si>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</si>
  <si>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</si>
  <si>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</si>
  <si>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</si>
  <si>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</si>
  <si>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</si>
  <si>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</si>
  <si>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</si>
  <si>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</si>
  <si>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</si>
  <si>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</si>
  <si>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</si>
  <si>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</si>
  <si>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</si>
  <si>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</si>
  <si>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</si>
  <si>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</si>
  <si>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</si>
  <si>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</si>
  <si>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</si>
  <si>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</si>
  <si>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</si>
  <si>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</si>
  <si>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</si>
  <si>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</si>
  <si>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</si>
  <si>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</si>
  <si>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</si>
  <si>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</si>
  <si>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</si>
  <si>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</si>
  <si>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</si>
  <si>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</si>
  <si>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</si>
  <si>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</si>
  <si>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</si>
  <si>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</si>
  <si>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</si>
  <si>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</si>
  <si>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</si>
  <si>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</si>
  <si>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</si>
  <si>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</si>
  <si>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</si>
  <si>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</si>
  <si>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</si>
  <si>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</si>
  <si>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</si>
  <si>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</si>
  <si>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</si>
  <si>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</si>
  <si>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</si>
  <si>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</si>
  <si>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</si>
  <si>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</si>
  <si>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</si>
  <si>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</si>
  <si>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</si>
  <si>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</si>
  <si>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</si>
  <si>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</si>
  <si>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</si>
  <si>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</si>
  <si>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</si>
  <si>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</si>
  <si>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</si>
  <si>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</si>
  <si>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</si>
  <si>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</si>
  <si>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</si>
  <si>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</si>
  <si>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</si>
  <si>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</si>
  <si>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</si>
  <si>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</si>
  <si>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</si>
  <si>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</si>
  <si>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</si>
  <si>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</si>
  <si>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</si>
  <si>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</si>
  <si>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</si>
  <si>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</si>
  <si>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</si>
  <si>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</si>
  <si>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</si>
  <si>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</si>
  <si>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</si>
  <si>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</si>
  <si>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</si>
  <si>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</si>
  <si>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</si>
  <si>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</si>
  <si>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</si>
  <si>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</si>
  <si>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</si>
  <si>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</si>
  <si>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</si>
  <si>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</si>
  <si>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</si>
  <si>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</si>
  <si>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</si>
  <si>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</si>
  <si>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</si>
  <si>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</si>
  <si>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</si>
  <si>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</si>
  <si>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</si>
  <si>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</si>
  <si>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</si>
  <si>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</si>
  <si>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</si>
  <si>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</si>
  <si>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</si>
  <si>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</si>
  <si>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</si>
  <si>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</si>
  <si>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</si>
  <si>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</si>
  <si>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</si>
  <si>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</si>
  <si>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</si>
  <si>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</si>
  <si>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</si>
  <si>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</si>
  <si>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</si>
  <si>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</si>
  <si>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</si>
  <si>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</si>
  <si>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</si>
  <si>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</si>
  <si>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</si>
  <si>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</si>
  <si>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</si>
  <si>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</si>
  <si>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</si>
  <si>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</si>
  <si>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</si>
  <si>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</si>
  <si>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</si>
  <si>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</si>
  <si>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</si>
  <si>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</si>
  <si>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</si>
  <si>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</si>
  <si>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</si>
  <si>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</si>
  <si>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</si>
  <si>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</si>
  <si>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</si>
  <si>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</si>
  <si>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</si>
  <si>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</si>
  <si>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</si>
  <si>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</si>
  <si>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</si>
  <si>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</si>
  <si>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</si>
  <si>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</si>
  <si>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</si>
  <si>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</si>
  <si>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</si>
  <si>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</si>
  <si>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</si>
  <si>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</si>
  <si>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</si>
  <si>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</si>
  <si>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</si>
  <si>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</si>
  <si>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</si>
  <si>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</si>
  <si>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</si>
  <si>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</si>
  <si>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</si>
  <si>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</si>
  <si>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</si>
  <si>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</si>
  <si>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</si>
  <si>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</si>
  <si>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</si>
  <si>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</si>
  <si>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</si>
  <si>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</si>
  <si>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</si>
  <si>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</si>
  <si>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</si>
  <si>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</si>
  <si>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</si>
  <si>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</si>
  <si>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</si>
  <si>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</si>
  <si>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</si>
  <si>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</si>
  <si>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</si>
  <si>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</si>
  <si>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</si>
  <si>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</si>
  <si>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</si>
  <si>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</si>
  <si>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</si>
  <si>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</si>
  <si>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</si>
  <si>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</si>
  <si>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</si>
  <si>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</si>
  <si>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</si>
  <si>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</si>
  <si>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</si>
  <si>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</si>
  <si>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</si>
  <si>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</si>
  <si>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</si>
  <si>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</si>
  <si>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</si>
  <si>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</si>
  <si>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</si>
  <si>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</si>
  <si>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</si>
  <si>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</si>
  <si>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</si>
  <si>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</si>
  <si>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</si>
  <si>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</si>
  <si>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</si>
  <si>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</si>
  <si>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</si>
  <si>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</si>
  <si>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</si>
  <si>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</si>
  <si>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</si>
  <si>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</si>
  <si>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</si>
  <si>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</si>
  <si>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</si>
  <si>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</si>
  <si>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</si>
  <si>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</si>
  <si>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</si>
  <si>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</si>
  <si>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</si>
  <si>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</si>
  <si>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</si>
  <si>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</si>
  <si>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</si>
  <si>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</si>
  <si>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</si>
  <si>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</si>
  <si>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</si>
  <si>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</si>
  <si>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</si>
  <si>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</si>
  <si>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</si>
  <si>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</si>
  <si>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</si>
  <si>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</si>
  <si>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</si>
  <si>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</si>
  <si>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</si>
  <si>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</si>
  <si>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</si>
  <si>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</si>
  <si>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</si>
  <si>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</si>
  <si>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</si>
  <si>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</si>
  <si>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</si>
  <si>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</si>
  <si>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</si>
  <si>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</si>
  <si>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</si>
  <si>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</si>
  <si>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</si>
  <si>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</si>
  <si>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</si>
  <si>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</si>
  <si>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</si>
  <si>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</si>
  <si>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</si>
  <si>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</si>
  <si>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</si>
  <si>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</si>
  <si>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</si>
  <si>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</si>
  <si>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</si>
  <si>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</si>
  <si>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</si>
  <si>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</si>
  <si>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</si>
  <si>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</si>
  <si>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</si>
  <si>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</si>
  <si>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</si>
  <si>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</si>
  <si>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</si>
  <si>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</si>
  <si>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</si>
  <si>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</si>
  <si>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</si>
  <si>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</si>
  <si>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</si>
  <si>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</si>
  <si>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</si>
  <si>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</si>
  <si>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</si>
  <si>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</si>
  <si>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</si>
  <si>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</si>
  <si>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</si>
  <si>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</si>
  <si>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</si>
  <si>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</si>
  <si>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</si>
  <si>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</si>
  <si>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</si>
  <si>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</si>
  <si>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</si>
  <si>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</si>
  <si>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</si>
  <si>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</si>
  <si>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</si>
  <si>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</si>
  <si>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</si>
  <si>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</si>
  <si>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</si>
  <si>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</si>
  <si>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</si>
  <si>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</si>
  <si>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</si>
  <si>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</si>
  <si>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</si>
  <si>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</si>
  <si>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</si>
  <si>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</si>
  <si>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</si>
  <si>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</si>
  <si>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</si>
  <si>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</si>
  <si>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</si>
  <si>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</si>
  <si>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</si>
  <si>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</si>
  <si>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</si>
  <si>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</si>
  <si>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</si>
  <si>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</si>
  <si>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</si>
  <si>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</si>
  <si>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</si>
  <si>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</si>
  <si>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</si>
  <si>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</si>
  <si>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</si>
  <si>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</si>
  <si>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</si>
  <si>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</si>
  <si>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</si>
  <si>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</si>
  <si>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</si>
  <si>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</si>
  <si>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</si>
  <si>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</si>
  <si>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</si>
  <si>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</si>
  <si>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</si>
  <si>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</si>
  <si>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</si>
  <si>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</si>
  <si>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</si>
  <si>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</si>
  <si>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</si>
  <si>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</si>
  <si>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</si>
  <si>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</si>
  <si>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</si>
  <si>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</si>
  <si>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</si>
  <si>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</si>
  <si>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</si>
  <si>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</si>
  <si>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</si>
  <si>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</si>
  <si>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</si>
  <si>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</si>
  <si>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</si>
  <si>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</si>
  <si>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</si>
  <si>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</si>
  <si>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</si>
  <si>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</si>
  <si>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</si>
  <si>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</si>
  <si>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</si>
  <si>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</si>
  <si>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</si>
  <si>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</si>
  <si>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</si>
  <si>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</si>
  <si>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</si>
  <si>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</si>
  <si>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</si>
  <si>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</si>
  <si>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</si>
  <si>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</si>
  <si>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</si>
  <si>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</si>
  <si>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</si>
  <si>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</si>
  <si>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</si>
  <si>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</si>
  <si>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</si>
  <si>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</si>
  <si>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</si>
  <si>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</si>
  <si>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</si>
  <si>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</si>
  <si>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</si>
  <si>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</si>
  <si>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</si>
  <si>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</si>
  <si>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</si>
  <si>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</si>
  <si>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</si>
  <si>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</si>
  <si>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</si>
  <si>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</si>
  <si>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</si>
  <si>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</si>
  <si>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</si>
  <si>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</si>
  <si>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</si>
  <si>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</si>
  <si>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</si>
  <si>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</si>
  <si>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</si>
  <si>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</si>
  <si>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</si>
  <si>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</si>
  <si>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</si>
  <si>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</si>
  <si>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</si>
  <si>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</si>
  <si>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</si>
  <si>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</si>
  <si>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</si>
  <si>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</si>
  <si>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</si>
  <si>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</si>
  <si>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</si>
  <si>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</si>
  <si>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</si>
  <si>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</si>
  <si>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</si>
  <si>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</si>
  <si>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</si>
  <si>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</si>
  <si>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</si>
  <si>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</si>
  <si>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</si>
  <si>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</si>
  <si>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</si>
  <si>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</si>
  <si>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</si>
  <si>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</si>
  <si>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</si>
  <si>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</si>
  <si>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</si>
  <si>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</si>
  <si>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</si>
  <si>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</si>
  <si>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</si>
  <si>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</si>
  <si>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</si>
  <si>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</si>
  <si>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</si>
  <si>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</si>
  <si>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</si>
  <si>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</si>
  <si>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</si>
  <si>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</si>
  <si>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</si>
  <si>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</si>
  <si>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</si>
  <si>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</si>
  <si>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</si>
  <si>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</si>
  <si>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</si>
  <si>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</si>
  <si>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</si>
  <si>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</si>
  <si>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</si>
  <si>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</si>
  <si>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</si>
  <si>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</si>
  <si>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</si>
  <si>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</si>
  <si>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</si>
  <si>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</si>
  <si>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</si>
  <si>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</si>
  <si>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</si>
  <si>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</si>
  <si>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</si>
  <si>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</si>
  <si>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</si>
  <si>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</si>
  <si>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</si>
  <si>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</si>
  <si>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</si>
  <si>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</si>
  <si>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</si>
  <si>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</si>
  <si>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</si>
  <si>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</si>
  <si>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</si>
  <si>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</si>
  <si>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</si>
  <si>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</si>
  <si>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</si>
  <si>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</si>
  <si>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</si>
  <si>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</si>
  <si>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</si>
  <si>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</si>
  <si>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</si>
  <si>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</si>
  <si>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</si>
  <si>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</si>
  <si>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</si>
  <si>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</si>
  <si>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</si>
  <si>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</si>
  <si>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</si>
  <si>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</si>
  <si>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</si>
  <si>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</si>
  <si>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</si>
  <si>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</si>
  <si>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</si>
  <si>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</si>
  <si>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</si>
  <si>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</si>
  <si>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</si>
  <si>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</si>
  <si>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</si>
  <si>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</si>
  <si>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</si>
  <si>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</si>
  <si>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</si>
  <si>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</si>
  <si>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</si>
  <si>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</si>
  <si>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</si>
  <si>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</si>
  <si>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</si>
  <si>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</si>
  <si>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</si>
  <si>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</si>
  <si>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</si>
  <si>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</si>
  <si>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</si>
  <si>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</si>
  <si>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</si>
  <si>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</si>
  <si>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</si>
  <si>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</si>
  <si>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</si>
  <si>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</si>
  <si>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</si>
  <si>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</si>
  <si>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</si>
  <si>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</si>
  <si>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</si>
  <si>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</si>
  <si>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</si>
  <si>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</si>
  <si>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</si>
  <si>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</si>
  <si>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</si>
  <si>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</si>
  <si>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</si>
  <si>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</si>
  <si>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</si>
  <si>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</si>
  <si>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</si>
  <si>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</si>
  <si>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</si>
  <si>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</si>
  <si>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</si>
  <si>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</si>
  <si>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</si>
  <si>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</si>
  <si>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</si>
  <si>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</si>
  <si>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</si>
  <si>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</si>
  <si>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</si>
  <si>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</si>
  <si>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</si>
  <si>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</si>
  <si>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</si>
  <si>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</si>
  <si>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</si>
  <si>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</si>
  <si>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</si>
  <si>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</si>
  <si>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</si>
  <si>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</si>
  <si>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</si>
  <si>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</si>
  <si>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</si>
  <si>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</si>
  <si>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</si>
  <si>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</si>
  <si>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</si>
  <si>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</si>
  <si>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</si>
  <si>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</si>
  <si>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</si>
  <si>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</si>
  <si>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</si>
  <si>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</si>
  <si>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</si>
  <si>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</si>
  <si>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</si>
  <si>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</si>
  <si>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</si>
  <si>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</si>
  <si>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</si>
  <si>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</si>
  <si>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</si>
  <si>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</si>
  <si>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</si>
  <si>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</si>
  <si>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</si>
  <si>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</si>
  <si>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</si>
  <si>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</si>
  <si>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</si>
  <si>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</si>
  <si>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</si>
  <si>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</si>
  <si>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</si>
  <si>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</si>
  <si>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</si>
  <si>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</si>
  <si>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</si>
  <si>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</si>
  <si>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</si>
  <si>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</si>
  <si>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</si>
  <si>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</si>
  <si>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</si>
  <si>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</si>
  <si>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</si>
  <si>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</si>
  <si>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</si>
  <si>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</si>
  <si>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</si>
  <si>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</si>
  <si>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</si>
  <si>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</si>
  <si>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</si>
  <si>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</si>
  <si>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</si>
  <si>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</si>
  <si>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</si>
  <si>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</si>
  <si>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</si>
  <si>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</si>
  <si>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</si>
  <si>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</si>
  <si>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</si>
  <si>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</si>
  <si>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</si>
  <si>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</si>
  <si>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</si>
  <si>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</si>
  <si>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</si>
  <si>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</si>
  <si>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</si>
  <si>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</si>
  <si>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</si>
  <si>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</si>
  <si>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</si>
  <si>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</si>
  <si>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</si>
  <si>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</si>
  <si>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</si>
  <si>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</si>
  <si>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</si>
  <si>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</si>
  <si>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</si>
  <si>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</si>
  <si>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</si>
  <si>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</si>
  <si>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</si>
  <si>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</si>
  <si>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</si>
  <si>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</si>
  <si>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</si>
  <si>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</si>
  <si>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</si>
  <si>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</si>
  <si>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</si>
  <si>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</si>
  <si>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</si>
  <si>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</si>
  <si>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</si>
  <si>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</si>
  <si>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</si>
  <si>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</si>
  <si>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</si>
  <si>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</si>
  <si>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</si>
  <si>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</si>
  <si>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</si>
  <si>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</si>
  <si>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</si>
  <si>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</si>
  <si>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</si>
  <si>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</si>
  <si>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</si>
  <si>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</si>
  <si>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</si>
  <si>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</si>
  <si>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</si>
  <si>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</si>
  <si>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</si>
  <si>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</si>
  <si>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</si>
  <si>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</si>
  <si>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</si>
  <si>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</si>
  <si>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</si>
  <si>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</si>
  <si>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</si>
  <si>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</si>
  <si>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</si>
  <si>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</si>
  <si>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</si>
  <si>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</si>
  <si>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</si>
  <si>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</si>
  <si>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</si>
  <si>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</si>
  <si>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</si>
  <si>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</si>
  <si>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</si>
  <si>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</si>
  <si>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</si>
  <si>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</si>
  <si>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</si>
  <si>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</si>
  <si>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</si>
  <si>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</si>
  <si>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</si>
  <si>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</si>
  <si>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</si>
  <si>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</si>
  <si>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</si>
  <si>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</si>
  <si>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</si>
  <si>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</si>
  <si>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</si>
  <si>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</si>
  <si>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</si>
  <si>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</si>
  <si>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</si>
  <si>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</si>
  <si>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</si>
  <si>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</si>
  <si>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</si>
  <si>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</si>
  <si>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</si>
  <si>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</si>
  <si>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</si>
  <si>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</si>
  <si>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</si>
  <si>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</si>
  <si>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</si>
  <si>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</si>
  <si>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</si>
  <si>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</si>
  <si>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</si>
  <si>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</si>
  <si>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</si>
  <si>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</si>
  <si>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</si>
  <si>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</si>
  <si>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</si>
  <si>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</si>
  <si>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</si>
  <si>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</si>
  <si>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</si>
  <si>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</si>
  <si>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</si>
  <si>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</si>
  <si>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</si>
  <si>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</si>
  <si>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</si>
  <si>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</si>
  <si>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</si>
  <si>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</si>
  <si>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</si>
  <si>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</si>
  <si>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</si>
  <si>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</si>
  <si>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</si>
  <si>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</si>
  <si>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</si>
  <si>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</si>
  <si>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</si>
  <si>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</si>
  <si>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</si>
  <si>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</si>
  <si>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</si>
  <si>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</si>
  <si>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</si>
  <si>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</si>
  <si>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</si>
  <si>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</si>
  <si>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</si>
  <si>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</si>
  <si>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</si>
  <si>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</si>
  <si>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</si>
  <si>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</si>
  <si>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</si>
  <si>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</si>
  <si>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</si>
  <si>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</si>
  <si>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</si>
  <si>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</si>
  <si>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</si>
  <si>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</si>
  <si>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</si>
  <si>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</si>
  <si>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</si>
  <si>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</si>
  <si>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</si>
  <si>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</si>
  <si>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</si>
  <si>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</si>
  <si>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</si>
  <si>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</si>
  <si>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</si>
  <si>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</si>
  <si>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</si>
  <si>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</si>
  <si>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</si>
  <si>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</si>
  <si>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</si>
  <si>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</si>
  <si>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</si>
  <si>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</si>
  <si>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</si>
  <si>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</si>
  <si>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</si>
  <si>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</si>
  <si>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</si>
  <si>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</si>
  <si>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</si>
  <si>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</si>
  <si>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</si>
  <si>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</si>
  <si>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</si>
  <si>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</si>
  <si>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</si>
  <si>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</si>
  <si>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</si>
  <si>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</si>
  <si>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</si>
  <si>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</si>
  <si>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</si>
  <si>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</si>
  <si>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</si>
  <si>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</si>
  <si>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</si>
  <si>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</si>
  <si>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</si>
  <si>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</si>
  <si>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</si>
  <si>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</si>
  <si>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</si>
  <si>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</si>
  <si>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</si>
  <si>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</si>
  <si>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</si>
  <si>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</si>
  <si>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</si>
  <si>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</si>
  <si>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</si>
  <si>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</si>
  <si>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</si>
  <si>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</si>
  <si>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</si>
  <si>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</si>
  <si>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</si>
  <si>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</si>
  <si>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</si>
  <si>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</si>
  <si>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</si>
  <si>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</si>
  <si>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</si>
  <si>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</si>
  <si>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</si>
  <si>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</si>
  <si>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</si>
  <si>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</si>
  <si>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</si>
  <si>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</si>
  <si>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</si>
  <si>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</si>
  <si>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</si>
  <si>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</si>
  <si>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</si>
  <si>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</si>
  <si>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</si>
  <si>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</si>
  <si>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</si>
  <si>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</si>
  <si>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</si>
  <si>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</si>
  <si>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</si>
  <si>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</si>
  <si>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</si>
  <si>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</si>
  <si>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</si>
  <si>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</si>
  <si>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</si>
  <si>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</si>
  <si>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</si>
  <si>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</si>
  <si>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</si>
  <si>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</si>
  <si>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</si>
  <si>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</si>
  <si>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</si>
  <si>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</si>
  <si>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</si>
  <si>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</si>
  <si>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</si>
  <si>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</si>
  <si>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</si>
  <si>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</si>
  <si>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</si>
  <si>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</si>
  <si>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</si>
  <si>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</si>
  <si>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</si>
  <si>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</si>
  <si>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</si>
  <si>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</si>
  <si>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</si>
  <si>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</si>
  <si>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</si>
  <si>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</si>
  <si>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</si>
  <si>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</si>
  <si>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</si>
  <si>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</si>
  <si>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</si>
  <si>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</si>
  <si>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</si>
  <si>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</si>
  <si>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</si>
  <si>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</si>
  <si>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</si>
  <si>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</si>
  <si>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</si>
  <si>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</si>
  <si>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</si>
  <si>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</si>
  <si>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</si>
  <si>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</si>
  <si>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</si>
  <si>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</si>
  <si>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</si>
  <si>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</si>
  <si>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</si>
  <si>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</si>
  <si>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</si>
  <si>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</si>
  <si>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</si>
  <si>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</si>
  <si>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</si>
  <si>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</si>
  <si>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</si>
  <si>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</si>
  <si>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</si>
  <si>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</si>
  <si>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</si>
  <si>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</si>
  <si>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</si>
  <si>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</si>
  <si>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</si>
  <si>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</si>
  <si>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</si>
  <si>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</si>
  <si>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</si>
  <si>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</si>
  <si>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</si>
  <si>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</si>
  <si>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</si>
  <si>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</si>
  <si>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</si>
  <si>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</si>
  <si>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</si>
  <si>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</si>
  <si>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</si>
  <si>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</si>
  <si>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</si>
  <si>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</si>
  <si>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</si>
  <si>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</si>
  <si>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</si>
  <si>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</si>
  <si>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</si>
  <si>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</si>
  <si>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</si>
  <si>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</si>
  <si>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</si>
  <si>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</si>
  <si>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</si>
  <si>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</si>
  <si>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</si>
  <si>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</si>
  <si>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</si>
  <si>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</si>
  <si>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</si>
  <si>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</si>
  <si>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</si>
  <si>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</si>
  <si>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</si>
  <si>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</si>
  <si>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</si>
  <si>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</si>
  <si>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</si>
  <si>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</si>
  <si>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</si>
  <si>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</si>
  <si>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</si>
  <si>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</si>
  <si>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</si>
  <si>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</si>
  <si>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</si>
  <si>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</si>
  <si>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</si>
  <si>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</si>
  <si>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</si>
  <si>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</si>
  <si>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</si>
  <si>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</si>
  <si>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</si>
  <si>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</si>
  <si>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</si>
  <si>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</si>
  <si>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</si>
  <si>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</si>
  <si>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</si>
  <si>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</si>
  <si>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</si>
  <si>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</si>
  <si>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</si>
  <si>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</si>
  <si>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</si>
  <si>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</si>
  <si>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</si>
  <si>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</si>
  <si>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</si>
  <si>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</si>
  <si>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</si>
  <si>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</si>
  <si>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</si>
  <si>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</si>
  <si>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</si>
  <si>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</si>
  <si>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</si>
  <si>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</si>
  <si>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</si>
  <si>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</si>
  <si>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</si>
  <si>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</si>
  <si>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</si>
  <si>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</si>
  <si>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</si>
  <si>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</si>
  <si>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</si>
  <si>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</si>
  <si>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</si>
  <si>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</si>
  <si>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</si>
  <si>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</si>
  <si>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</si>
  <si>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</si>
  <si>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</si>
  <si>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</si>
  <si>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</si>
  <si>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</si>
  <si>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</si>
  <si>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</si>
  <si>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</si>
  <si>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</si>
  <si>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</si>
  <si>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</si>
  <si>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</si>
  <si>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</si>
  <si>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</si>
  <si>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</si>
  <si>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</si>
  <si>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</si>
  <si>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</si>
  <si>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</si>
  <si>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</si>
  <si>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</si>
  <si>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</si>
  <si>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</si>
  <si>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</si>
  <si>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</si>
  <si>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</si>
  <si>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</si>
  <si>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</si>
  <si>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</si>
  <si>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</si>
  <si>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</si>
  <si>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</si>
  <si>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</si>
  <si>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</si>
  <si>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</si>
  <si>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</si>
  <si>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</si>
  <si>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</si>
  <si>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</si>
  <si>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</si>
  <si>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</si>
  <si>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</si>
  <si>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</si>
  <si>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</si>
  <si>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</si>
  <si>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</si>
  <si>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</si>
  <si>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</si>
  <si>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</si>
  <si>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</si>
  <si>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</si>
  <si>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</si>
  <si>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</si>
  <si>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</si>
  <si>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</si>
  <si>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</si>
  <si>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</si>
  <si>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</si>
  <si>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</si>
  <si>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</si>
  <si>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</si>
  <si>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</si>
  <si>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</si>
  <si>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</si>
  <si>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</si>
  <si>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</si>
  <si>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</si>
  <si>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</si>
  <si>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</si>
  <si>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</si>
  <si>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</si>
  <si>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</si>
  <si>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</si>
  <si>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</si>
  <si>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</si>
  <si>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</si>
  <si>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</si>
  <si>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</si>
  <si>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</si>
  <si>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</si>
  <si>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</si>
  <si>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</si>
  <si>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</si>
  <si>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</si>
  <si>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</si>
  <si>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</si>
  <si>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</si>
  <si>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</si>
  <si>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</si>
  <si>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</si>
  <si>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</si>
  <si>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</si>
  <si>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</si>
  <si>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</si>
  <si>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</si>
  <si>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CA-2014-155558</t>
  </si>
  <si>
    <t>TEC-AC-10001998</t>
  </si>
  <si>
    <t>Logitech LS21 Speaker System - PC Multimedia - 2.1-CH - Wired</t>
  </si>
  <si>
    <t>CA-2012-125395</t>
  </si>
  <si>
    <t>CA-2013-100153</t>
  </si>
  <si>
    <t>Norman</t>
  </si>
  <si>
    <t>CA-2012-109638</t>
  </si>
  <si>
    <t>TEC-AC-10004571</t>
  </si>
  <si>
    <t>Logitech G700s Rechargeable Gaming Mouse</t>
  </si>
  <si>
    <t>CA-2013-169166</t>
  </si>
  <si>
    <t>CA-2014-135307</t>
  </si>
  <si>
    <t>Gladstone</t>
  </si>
  <si>
    <t>CA-2011-140795</t>
  </si>
  <si>
    <t>Green Bay</t>
  </si>
  <si>
    <t>TEC-AC-10001432</t>
  </si>
  <si>
    <t>Enermax Aurora Lite Keyboard</t>
  </si>
  <si>
    <t>CA-2014-106103</t>
  </si>
  <si>
    <t>Rochester Hills</t>
  </si>
  <si>
    <t>CA-2013-160745</t>
  </si>
  <si>
    <t>Vancouver</t>
  </si>
  <si>
    <t>CA-2014-130351</t>
  </si>
  <si>
    <t>RB-19570</t>
  </si>
  <si>
    <t>Rob Beeghly</t>
  </si>
  <si>
    <t>CA-2011-157784</t>
  </si>
  <si>
    <t>CA-2011-106803</t>
  </si>
  <si>
    <t>DC-13285</t>
  </si>
  <si>
    <t>Debra Catini</t>
  </si>
  <si>
    <t>Cottage Grove</t>
  </si>
  <si>
    <t>TEC-AC-10001267</t>
  </si>
  <si>
    <t>Imation 32GB Pocket Pro USB 3.0 Flash Drive - 32 GB - Black - 1 P ...</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</si>
  <si>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</si>
  <si>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</si>
  <si>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</si>
  <si>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</si>
  <si>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</si>
  <si>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</si>
  <si>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</si>
  <si>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</si>
  <si>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</si>
  <si>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CA-2014-101434</t>
  </si>
  <si>
    <t>CA-2011-107755</t>
  </si>
  <si>
    <t>Linden</t>
  </si>
  <si>
    <t>CA-2013-116736</t>
  </si>
  <si>
    <t>CA-2014-132934</t>
  </si>
  <si>
    <t>TEC-AC-10000927</t>
  </si>
  <si>
    <t>Anker Ultrathin Bluetooth Wireless Keyboard Aluminum Cover with Stand</t>
  </si>
  <si>
    <t>TEC-AC-10004666</t>
  </si>
  <si>
    <t>Maxell iVDR EX 500GB Cartridge</t>
  </si>
  <si>
    <t>CA-2014-102519</t>
  </si>
  <si>
    <t>US-2014-111745</t>
  </si>
  <si>
    <t>Farmington</t>
  </si>
  <si>
    <t>New Mexico</t>
  </si>
  <si>
    <t>TEC-AC-10003198</t>
  </si>
  <si>
    <t>Enermax Acrylux Wireless Keyboard</t>
  </si>
  <si>
    <t>CA-2012-142755</t>
  </si>
  <si>
    <t>CA-2012-125416</t>
  </si>
  <si>
    <t>CA-2011-163293</t>
  </si>
  <si>
    <t>Macon</t>
  </si>
  <si>
    <t>CA-2014-136672</t>
  </si>
  <si>
    <t>US-2013-108098</t>
  </si>
  <si>
    <t>CA-2014-120761</t>
  </si>
  <si>
    <t>AB-10150</t>
  </si>
  <si>
    <t>Aimee Bixby</t>
  </si>
  <si>
    <t>CA-2014-108560</t>
  </si>
  <si>
    <t>JC-15385</t>
  </si>
  <si>
    <t>Jenna Caffey</t>
  </si>
  <si>
    <t>Kent</t>
  </si>
  <si>
    <t>US-2014-132444</t>
  </si>
  <si>
    <t>CD-12280</t>
  </si>
  <si>
    <t>Christina DeMoss</t>
  </si>
  <si>
    <t>CA-2013-107615</t>
  </si>
  <si>
    <t>RB-19645</t>
  </si>
  <si>
    <t>Robert Barroso</t>
  </si>
  <si>
    <t>TEC-AC-10002006</t>
  </si>
  <si>
    <t>Memorex Micro Travel Drive 16 GB</t>
  </si>
  <si>
    <t>CA-2013-106894</t>
  </si>
  <si>
    <t>US-2014-113852</t>
  </si>
  <si>
    <t>CA-2012-160472</t>
  </si>
  <si>
    <t>RK-19300</t>
  </si>
  <si>
    <t>Ralph Kennedy</t>
  </si>
  <si>
    <t>South Bend</t>
  </si>
  <si>
    <t>CA-2011-103366</t>
  </si>
  <si>
    <t>EH-13990</t>
  </si>
  <si>
    <t>Erica Hackney</t>
  </si>
  <si>
    <t>CA-2014-110905</t>
  </si>
  <si>
    <t>TEC-AC-10003023</t>
  </si>
  <si>
    <t>Logitech G105 Gaming Keyboard</t>
  </si>
  <si>
    <t>CA-2014-117485</t>
  </si>
  <si>
    <t>TEC-AC-10004659</t>
  </si>
  <si>
    <t>Imation Secure+ Hardware Encrypted USB 2.0 Flash Drive; 16GB</t>
  </si>
  <si>
    <t>CA-2011-111150</t>
  </si>
  <si>
    <t>TEC-AC-10000290</t>
  </si>
  <si>
    <t>Sabrent 4-Port USB 2.0 Hub</t>
  </si>
  <si>
    <t>CA-2011-167360</t>
  </si>
  <si>
    <t>Saint Louis</t>
  </si>
  <si>
    <t>CA-2013-101378</t>
  </si>
  <si>
    <t>CA-2013-128412</t>
  </si>
  <si>
    <t>CA-2014-104066</t>
  </si>
  <si>
    <t>CA-2013-131065</t>
  </si>
  <si>
    <t>TEC-AC-10004145</t>
  </si>
  <si>
    <t>Logitech diNovo Edge Keyboard</t>
  </si>
  <si>
    <t>CA-2013-106558</t>
  </si>
  <si>
    <t>CA-2014-165491</t>
  </si>
  <si>
    <t>US-2011-143231</t>
  </si>
  <si>
    <t>CA-2014-155152</t>
  </si>
  <si>
    <t>TEC-AC-10004353</t>
  </si>
  <si>
    <t>Hypercom P1300 Pinpad</t>
  </si>
  <si>
    <t>CA-2014-168655</t>
  </si>
  <si>
    <t>ML-18040</t>
  </si>
  <si>
    <t>Michelle Lonsdale</t>
  </si>
  <si>
    <t>Albuquerque</t>
  </si>
  <si>
    <t>CA-2012-102722</t>
  </si>
  <si>
    <t>CA-2011-111500</t>
  </si>
  <si>
    <t>CA-2014-109589</t>
  </si>
  <si>
    <t>BD-11635</t>
  </si>
  <si>
    <t>Brian Derr</t>
  </si>
  <si>
    <t>CA-2012-169740</t>
  </si>
  <si>
    <t>Hot Springs</t>
  </si>
  <si>
    <t>CA-2014-128475</t>
  </si>
  <si>
    <t>CA-2014-104801</t>
  </si>
  <si>
    <t>FH-14350</t>
  </si>
  <si>
    <t>Fred Harton</t>
  </si>
  <si>
    <t>CA-2014-122707</t>
  </si>
  <si>
    <t>Hoover</t>
  </si>
  <si>
    <t>CA-2013-152072</t>
  </si>
  <si>
    <t>Dp-13240</t>
  </si>
  <si>
    <t>Dean percer</t>
  </si>
  <si>
    <t>Westfield</t>
  </si>
  <si>
    <t>US-2012-123960</t>
  </si>
  <si>
    <t>TEC-AC-10000397</t>
  </si>
  <si>
    <t>Perixx PERIBOARD-512B, Ergonomic Split Keyboard</t>
  </si>
  <si>
    <t>CA-2014-106859</t>
  </si>
  <si>
    <t>TEC-AC-10004001</t>
  </si>
  <si>
    <t>Logitech Wireless Headset H600 Over-The-Head Design</t>
  </si>
  <si>
    <t>CA-2014-152912</t>
  </si>
  <si>
    <t>US-2012-137008</t>
  </si>
  <si>
    <t>JP-15460</t>
  </si>
  <si>
    <t>Jennifer Patt</t>
  </si>
  <si>
    <t>US-2014-140907</t>
  </si>
  <si>
    <t>CA-2011-115980</t>
  </si>
  <si>
    <t>CA-2013-134887</t>
  </si>
  <si>
    <t>TB-21280</t>
  </si>
  <si>
    <t>Toby Braunhardt</t>
  </si>
  <si>
    <t>CA-2013-144911</t>
  </si>
  <si>
    <t>Overland Park</t>
  </si>
  <si>
    <t>CA-2011-143385</t>
  </si>
  <si>
    <t>Santa Fe</t>
  </si>
  <si>
    <t>TEC-AC-10001635</t>
  </si>
  <si>
    <t>KeyTronic KT400U2 - Keyboard - Black</t>
  </si>
  <si>
    <t>CA-2013-108616</t>
  </si>
  <si>
    <t>CA-2013-168536</t>
  </si>
  <si>
    <t>CA-2014-168109</t>
  </si>
  <si>
    <t>CA-2014-109960</t>
  </si>
  <si>
    <t>TEC-AC-10004859</t>
  </si>
  <si>
    <t>Maxell Pro 80 Minute CD-R, 10/Pack</t>
  </si>
  <si>
    <t>US-2014-129777</t>
  </si>
  <si>
    <t>CA-2014-160416</t>
  </si>
  <si>
    <t>TEC-AC-10004114</t>
  </si>
  <si>
    <t>KeyTronic 6101 Series - Keyboard - Black</t>
  </si>
  <si>
    <t>CA-2014-166198</t>
  </si>
  <si>
    <t>TEC-AC-10000521</t>
  </si>
  <si>
    <t>Verbatim Slim CD and DVD Storage Cases, 50/Pack</t>
  </si>
  <si>
    <t>CA-2013-142370</t>
  </si>
  <si>
    <t>CA-2011-115357</t>
  </si>
  <si>
    <t>CA-2011-126760</t>
  </si>
  <si>
    <t>TEC-AC-10004814</t>
  </si>
  <si>
    <t>Logitech Illuminated Ultrathin Keyboard with Backlighting</t>
  </si>
  <si>
    <t>CA-2014-161053</t>
  </si>
  <si>
    <t>Fayetteville</t>
  </si>
  <si>
    <t>CA-2014-146360</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</si>
  <si>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</si>
  <si>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</si>
  <si>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</si>
  <si>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</si>
  <si>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</si>
  <si>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</si>
  <si>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</si>
  <si>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</si>
  <si>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</si>
  <si>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</si>
  <si>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CA-2013-111493</t>
  </si>
  <si>
    <t>CM-12160</t>
  </si>
  <si>
    <t>Charles McCrossin</t>
  </si>
  <si>
    <t>CA-2014-158344</t>
  </si>
  <si>
    <t>CA-2014-107909</t>
  </si>
  <si>
    <t>SS-20875</t>
  </si>
  <si>
    <t>Sung Shariari</t>
  </si>
  <si>
    <t>Redmond</t>
  </si>
  <si>
    <t>US-2014-169320</t>
  </si>
  <si>
    <t>Elkhart</t>
  </si>
  <si>
    <t>TEC-AC-10002550</t>
  </si>
  <si>
    <t>Memorex 25GB 6X Branded Blu-Ray Recordable Disc, 30/Pack</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</si>
  <si>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</si>
  <si>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</si>
  <si>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</si>
  <si>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</si>
  <si>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</si>
  <si>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</si>
  <si>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</si>
  <si>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</si>
  <si>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</si>
  <si>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</si>
  <si>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</si>
  <si>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</si>
  <si>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</si>
  <si>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</si>
  <si>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</si>
  <si>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</si>
  <si>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</si>
  <si>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CA-2011-156006</t>
  </si>
  <si>
    <t>Maxell 4.7GB DVD-RW 3/Pack</t>
  </si>
  <si>
    <t>CA-2012-147102</t>
  </si>
  <si>
    <t>CA-2011-149538</t>
  </si>
  <si>
    <t>US-2014-110989</t>
  </si>
  <si>
    <t>US-2013-169369</t>
  </si>
  <si>
    <t>CA-2014-147333</t>
  </si>
  <si>
    <t>KL-16555</t>
  </si>
  <si>
    <t>Kelly Lampkin</t>
  </si>
  <si>
    <t>US-2014-104094</t>
  </si>
  <si>
    <t>AG-10675</t>
  </si>
  <si>
    <t>Anna Gayman</t>
  </si>
  <si>
    <t>CA-2012-146486</t>
  </si>
  <si>
    <t>TEC-AC-10002018</t>
  </si>
  <si>
    <t>AmazonBasics 3-Button USB Wired Mouse</t>
  </si>
  <si>
    <t>CA-2012-112053</t>
  </si>
  <si>
    <t>CA-2014-134152</t>
  </si>
  <si>
    <t>CA-2014-132262</t>
  </si>
  <si>
    <t>ML-18265</t>
  </si>
  <si>
    <t>Muhammed Lee</t>
  </si>
  <si>
    <t>TEC-AC-10000303</t>
  </si>
  <si>
    <t>Logitech M510 Wireless Mouse</t>
  </si>
  <si>
    <t>CA-2014-166856</t>
  </si>
  <si>
    <t>Clovis</t>
  </si>
  <si>
    <t>TEC-AC-10004992</t>
  </si>
  <si>
    <t>Kingston Digital DataTraveler 64GB USB 2.0</t>
  </si>
  <si>
    <t>US-2011-119081</t>
  </si>
  <si>
    <t>TA-21385</t>
  </si>
  <si>
    <t>Tom Ashbrook</t>
  </si>
  <si>
    <t>Olathe</t>
  </si>
  <si>
    <t>TEC-AC-10001542</t>
  </si>
  <si>
    <t>SanDisk Cruzer 16 GB USB Flash Drive</t>
  </si>
  <si>
    <t>US-2013-138408</t>
  </si>
  <si>
    <t>US-2013-167472</t>
  </si>
  <si>
    <t>CA-2014-117198</t>
  </si>
  <si>
    <t>CA-2014-121027</t>
  </si>
  <si>
    <t>CA-2013-142405</t>
  </si>
  <si>
    <t>CA-2011-135993</t>
  </si>
  <si>
    <t>CA-2014-150420</t>
  </si>
  <si>
    <t>GD-14590</t>
  </si>
  <si>
    <t>Giulietta Dortch</t>
  </si>
  <si>
    <t>CA-2014-161046</t>
  </si>
  <si>
    <t>US-2013-156692</t>
  </si>
  <si>
    <t>Kenner</t>
  </si>
  <si>
    <t>US-2014-128832</t>
  </si>
  <si>
    <t>TEC-AC-10004855</t>
  </si>
  <si>
    <t>V7 USB Numeric Keypad</t>
  </si>
  <si>
    <t>CA-2014-162033</t>
  </si>
  <si>
    <t>EM-14200</t>
  </si>
  <si>
    <t>Evan Minnotte</t>
  </si>
  <si>
    <t>CA-2013-104150</t>
  </si>
  <si>
    <t>US-2011-106299</t>
  </si>
  <si>
    <t>TEC-AC-10003237</t>
  </si>
  <si>
    <t>Memorex Micro Travel Drive 4 GB</t>
  </si>
  <si>
    <t>CA-2012-112305</t>
  </si>
  <si>
    <t>US-2013-139087</t>
  </si>
  <si>
    <t>TEC-AC-10004595</t>
  </si>
  <si>
    <t>First Data TMFD35 PIN Pad</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</si>
  <si>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</si>
  <si>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</si>
  <si>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</si>
  <si>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</si>
  <si>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</si>
  <si>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</si>
  <si>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</si>
  <si>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</si>
  <si>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</si>
  <si>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</si>
  <si>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</si>
  <si>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</si>
  <si>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</si>
  <si>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</si>
  <si>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CA-2014-122175</t>
  </si>
  <si>
    <t>US-2013-163538</t>
  </si>
  <si>
    <t>CA-2013-125094</t>
  </si>
  <si>
    <t>TEC-AC-10004420</t>
  </si>
  <si>
    <t>Cherry 142-key Programmable Keyboard</t>
  </si>
  <si>
    <t>CA-2013-157161</t>
  </si>
  <si>
    <t>CA-2014-128783</t>
  </si>
  <si>
    <t>Saint Charles</t>
  </si>
  <si>
    <t>TEC-AC-10002473</t>
  </si>
  <si>
    <t>Maxell 4.7GB DVD-R</t>
  </si>
  <si>
    <t>CA-2013-149965</t>
  </si>
  <si>
    <t>CA-2012-138485</t>
  </si>
  <si>
    <t>TEC-AC-10002076</t>
  </si>
  <si>
    <t>Microsoft Natural Keyboard Elite</t>
  </si>
  <si>
    <t>US-2012-134558</t>
  </si>
  <si>
    <t>PM-19135</t>
  </si>
  <si>
    <t>Peter McVee</t>
  </si>
  <si>
    <t>CA-2011-134726</t>
  </si>
  <si>
    <t>SW-20755</t>
  </si>
  <si>
    <t>Steven Ward</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</si>
  <si>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</si>
  <si>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</si>
  <si>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</si>
  <si>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</si>
  <si>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</si>
  <si>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</si>
  <si>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</si>
  <si>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</si>
  <si>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</si>
  <si>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</si>
  <si>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</si>
  <si>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</si>
  <si>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CA-2014-121489</t>
  </si>
  <si>
    <t>US-2014-133081</t>
  </si>
  <si>
    <t>CA-2012-106187</t>
  </si>
  <si>
    <t>East Point</t>
  </si>
  <si>
    <t>TEC-AC-10001590</t>
  </si>
  <si>
    <t>Dell Slim USB Multimedia Keyboard</t>
  </si>
  <si>
    <t>CA-2014-133046</t>
  </si>
  <si>
    <t>US-2014-143770</t>
  </si>
  <si>
    <t>Middletown</t>
  </si>
  <si>
    <t>CA-2013-120803</t>
  </si>
  <si>
    <t>CA-2013-123050</t>
  </si>
  <si>
    <t>CA-2013-166380</t>
  </si>
  <si>
    <t>CA-2011-153087</t>
  </si>
  <si>
    <t>CA-2011-110555</t>
  </si>
  <si>
    <t>CA-2013-145135</t>
  </si>
  <si>
    <t>Shelton</t>
  </si>
  <si>
    <t>CA-2014-140480</t>
  </si>
  <si>
    <t>HE-14800</t>
  </si>
  <si>
    <t>Harold Engle</t>
  </si>
  <si>
    <t>CA-2011-169061</t>
  </si>
  <si>
    <t>US-2014-102904</t>
  </si>
  <si>
    <t>CA-2014-162936</t>
  </si>
  <si>
    <t>CA-2014-118346</t>
  </si>
  <si>
    <t>CA-2011-142769</t>
  </si>
  <si>
    <t>CA-2011-133634</t>
  </si>
  <si>
    <t>CA-2014-116988</t>
  </si>
  <si>
    <t>CA-2011-132983</t>
  </si>
  <si>
    <t>CA-2014-143252</t>
  </si>
  <si>
    <t>CA-2013-157280</t>
  </si>
  <si>
    <t>CA-2011-103807</t>
  </si>
  <si>
    <t>TEC-AC-10000199</t>
  </si>
  <si>
    <t>Kingston Digital DataTraveler 8GB USB 2.0</t>
  </si>
  <si>
    <t>CA-2012-102855</t>
  </si>
  <si>
    <t>JF-15415</t>
  </si>
  <si>
    <t>Jennifer Ferguson</t>
  </si>
  <si>
    <t>CA-2011-100706</t>
  </si>
  <si>
    <t>CA-2012-128993</t>
  </si>
  <si>
    <t>CA-2014-152968</t>
  </si>
  <si>
    <t>BM-11785</t>
  </si>
  <si>
    <t>Bryan Mills</t>
  </si>
  <si>
    <t>CA-2013-142524</t>
  </si>
  <si>
    <t>US-2011-124625</t>
  </si>
  <si>
    <t>CA-2011-132010</t>
  </si>
  <si>
    <t>US-2013-165505</t>
  </si>
  <si>
    <t>CA-2011-134215</t>
  </si>
  <si>
    <t>CA-2014-102309</t>
  </si>
  <si>
    <t>Pine Bluff</t>
  </si>
  <si>
    <t>CA-2014-108756</t>
  </si>
  <si>
    <t>East Orange</t>
  </si>
  <si>
    <t>CA-2013-125220</t>
  </si>
  <si>
    <t>BE-11410</t>
  </si>
  <si>
    <t>Bobby Elias</t>
  </si>
  <si>
    <t>Appleton</t>
  </si>
  <si>
    <t>CA-2011-166590</t>
  </si>
  <si>
    <t>NC-18625</t>
  </si>
  <si>
    <t>Noah Childs</t>
  </si>
  <si>
    <t>CA-2012-163923</t>
  </si>
  <si>
    <t>CA-2011-128524</t>
  </si>
  <si>
    <t>TEC-AC-10002718</t>
  </si>
  <si>
    <t>Belkin Standard 104 key USB Keyboard</t>
  </si>
  <si>
    <t>CA-2014-142293</t>
  </si>
  <si>
    <t>CA-2013-158358</t>
  </si>
  <si>
    <t>EM-13810</t>
  </si>
  <si>
    <t>Eleni McCrary</t>
  </si>
  <si>
    <t>CA-2011-121762</t>
  </si>
  <si>
    <t>CA-2011-153927</t>
  </si>
  <si>
    <t>Woodstock</t>
  </si>
  <si>
    <t>CA-2012-127544</t>
  </si>
  <si>
    <t>CA-2014-141446</t>
  </si>
  <si>
    <t>CL-12700</t>
  </si>
  <si>
    <t>Craig Leslie</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</si>
  <si>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</si>
  <si>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</si>
  <si>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</si>
  <si>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</si>
  <si>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</si>
  <si>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</si>
  <si>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</si>
  <si>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</si>
  <si>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</si>
  <si>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</si>
  <si>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</si>
  <si>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</si>
  <si>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</si>
  <si>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</si>
  <si>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</si>
  <si>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</si>
  <si>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</si>
  <si>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</si>
  <si>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</si>
  <si>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</si>
  <si>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</si>
  <si>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</si>
  <si>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</si>
  <si>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</si>
  <si>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</si>
  <si>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</si>
  <si>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</si>
  <si>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</si>
  <si>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</si>
  <si>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</si>
  <si>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</si>
  <si>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</si>
  <si>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</si>
  <si>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</si>
  <si>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</si>
  <si>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</si>
  <si>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</si>
  <si>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</si>
  <si>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</si>
  <si>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</si>
  <si>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</si>
  <si>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</si>
  <si>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</si>
  <si>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</si>
  <si>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</si>
  <si>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</si>
  <si>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</si>
  <si>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</si>
  <si>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</si>
  <si>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</si>
  <si>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</si>
  <si>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</si>
  <si>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</si>
  <si>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</si>
  <si>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</si>
  <si>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</si>
  <si>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</si>
  <si>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</si>
  <si>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</si>
  <si>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</si>
  <si>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</si>
  <si>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</si>
  <si>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</si>
  <si>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</si>
  <si>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</si>
  <si>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</si>
  <si>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</si>
  <si>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</si>
  <si>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</si>
  <si>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</si>
  <si>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</si>
  <si>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</si>
  <si>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</si>
  <si>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</si>
  <si>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</si>
  <si>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</si>
  <si>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</si>
  <si>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</si>
  <si>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</si>
  <si>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</si>
  <si>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</si>
  <si>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</si>
  <si>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</si>
  <si>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</si>
  <si>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</si>
  <si>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</si>
  <si>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</si>
  <si>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</si>
  <si>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</si>
  <si>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</si>
  <si>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</si>
  <si>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</si>
  <si>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</si>
  <si>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</si>
  <si>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</si>
  <si>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</si>
  <si>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</si>
  <si>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</si>
  <si>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</si>
  <si>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</si>
  <si>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</si>
  <si>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</si>
  <si>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</si>
  <si>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</si>
  <si>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</si>
  <si>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</si>
  <si>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</si>
  <si>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</si>
  <si>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</si>
  <si>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</si>
  <si>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</si>
  <si>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</si>
  <si>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</si>
  <si>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</si>
  <si>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</si>
  <si>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</si>
  <si>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</si>
  <si>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</si>
  <si>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</si>
  <si>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</si>
  <si>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</si>
  <si>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</si>
  <si>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</si>
  <si>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</si>
  <si>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</si>
  <si>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</si>
  <si>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</si>
  <si>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</si>
  <si>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</si>
  <si>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</si>
  <si>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</si>
  <si>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</si>
  <si>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</si>
  <si>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</si>
  <si>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</si>
  <si>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</si>
  <si>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</si>
  <si>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</si>
  <si>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</si>
  <si>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</si>
  <si>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</si>
  <si>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</si>
  <si>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</si>
  <si>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</si>
  <si>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</si>
  <si>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</si>
  <si>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</si>
  <si>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</si>
  <si>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</si>
  <si>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</si>
  <si>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</si>
  <si>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</si>
  <si>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</si>
  <si>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</si>
  <si>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</si>
  <si>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</si>
  <si>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</si>
  <si>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</si>
  <si>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</si>
  <si>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</si>
  <si>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</si>
  <si>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</si>
  <si>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</si>
  <si>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</si>
  <si>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</si>
  <si>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</si>
  <si>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</si>
  <si>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</si>
  <si>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</si>
  <si>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</si>
  <si>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</si>
  <si>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</si>
  <si>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</si>
  <si>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</si>
  <si>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</si>
  <si>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</si>
  <si>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</si>
  <si>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</si>
  <si>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</si>
  <si>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</si>
  <si>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</si>
  <si>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</si>
  <si>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</si>
  <si>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</si>
  <si>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</si>
  <si>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</si>
  <si>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</si>
  <si>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</si>
  <si>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</si>
  <si>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</si>
  <si>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</si>
  <si>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</si>
  <si>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</si>
  <si>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</si>
  <si>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</si>
  <si>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</si>
  <si>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</si>
  <si>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</si>
  <si>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</si>
  <si>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</si>
  <si>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</si>
  <si>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</si>
  <si>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</si>
  <si>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</si>
  <si>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</si>
  <si>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</si>
  <si>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</si>
  <si>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</si>
  <si>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</si>
  <si>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</si>
  <si>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</si>
  <si>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</si>
  <si>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</si>
  <si>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</si>
  <si>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</si>
  <si>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</si>
  <si>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</si>
  <si>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</si>
  <si>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</si>
  <si>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</si>
  <si>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</si>
  <si>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</si>
  <si>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</si>
  <si>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</si>
  <si>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</si>
  <si>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</si>
  <si>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</si>
  <si>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</si>
  <si>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</si>
  <si>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</si>
  <si>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</si>
  <si>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</si>
  <si>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</si>
  <si>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</si>
  <si>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</si>
  <si>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</si>
  <si>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</si>
  <si>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</si>
  <si>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</si>
  <si>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</si>
  <si>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</si>
  <si>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</si>
  <si>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</si>
  <si>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</si>
  <si>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</si>
  <si>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</si>
  <si>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</si>
  <si>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</si>
  <si>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</si>
  <si>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</si>
  <si>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</si>
  <si>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</si>
  <si>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</si>
  <si>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</si>
  <si>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</si>
  <si>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</si>
  <si>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</si>
  <si>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</si>
  <si>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</si>
  <si>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</si>
  <si>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</si>
  <si>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</si>
  <si>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</si>
  <si>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</si>
  <si>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</si>
  <si>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</si>
  <si>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</si>
  <si>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</si>
  <si>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</si>
  <si>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</si>
  <si>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</si>
  <si>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</si>
  <si>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</si>
  <si>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</si>
  <si>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</si>
  <si>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</si>
  <si>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</si>
  <si>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</si>
  <si>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</si>
  <si>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</si>
  <si>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</si>
  <si>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</si>
  <si>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</si>
  <si>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</si>
  <si>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</si>
  <si>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</si>
  <si>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</si>
  <si>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</si>
  <si>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</si>
  <si>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</si>
  <si>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</si>
  <si>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</si>
  <si>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</si>
  <si>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</si>
  <si>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</si>
  <si>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</si>
  <si>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</si>
  <si>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</si>
  <si>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</si>
  <si>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</si>
  <si>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</si>
  <si>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</si>
  <si>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</si>
  <si>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</si>
  <si>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</si>
  <si>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</si>
  <si>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</si>
  <si>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</si>
  <si>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</si>
  <si>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</si>
  <si>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</si>
  <si>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</si>
  <si>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</si>
  <si>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</si>
  <si>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</si>
  <si>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</si>
  <si>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</si>
  <si>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</si>
  <si>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</si>
  <si>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</si>
  <si>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</si>
  <si>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</si>
  <si>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</si>
  <si>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</si>
  <si>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</si>
  <si>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</si>
  <si>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</si>
  <si>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</si>
  <si>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</si>
  <si>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</si>
  <si>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</si>
  <si>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</si>
  <si>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</si>
  <si>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</si>
  <si>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</si>
  <si>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</si>
  <si>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</si>
  <si>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</si>
  <si>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</si>
  <si>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</si>
  <si>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</si>
  <si>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</si>
  <si>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</si>
  <si>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</si>
  <si>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</si>
  <si>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</si>
  <si>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</si>
  <si>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</si>
  <si>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</si>
  <si>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</si>
  <si>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</si>
  <si>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</si>
  <si>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</si>
  <si>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</si>
  <si>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</si>
  <si>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</si>
  <si>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</si>
  <si>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</si>
  <si>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</si>
  <si>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</si>
  <si>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</si>
  <si>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</si>
  <si>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</si>
  <si>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</si>
  <si>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</si>
  <si>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</si>
  <si>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</si>
  <si>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</si>
  <si>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</si>
  <si>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</si>
  <si>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</si>
  <si>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</si>
  <si>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</si>
  <si>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</si>
  <si>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</si>
  <si>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</si>
  <si>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</si>
  <si>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</si>
  <si>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</si>
  <si>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</si>
  <si>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</si>
  <si>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</si>
  <si>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</si>
  <si>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</si>
  <si>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</si>
  <si>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</si>
  <si>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</si>
  <si>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</si>
  <si>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</si>
  <si>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</si>
  <si>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</si>
  <si>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</si>
  <si>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</si>
  <si>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</si>
  <si>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</si>
  <si>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</si>
  <si>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</si>
  <si>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</si>
  <si>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</si>
  <si>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</si>
  <si>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</si>
  <si>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</si>
  <si>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</si>
  <si>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</si>
  <si>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</si>
  <si>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</si>
  <si>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</si>
  <si>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</si>
  <si>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</si>
  <si>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</si>
  <si>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</si>
  <si>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</si>
  <si>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</si>
  <si>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</si>
  <si>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</si>
  <si>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</si>
  <si>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</si>
  <si>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</si>
  <si>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</si>
  <si>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</si>
  <si>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</si>
  <si>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</si>
  <si>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</si>
  <si>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</si>
  <si>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</si>
  <si>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</si>
  <si>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</si>
  <si>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</si>
  <si>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</si>
  <si>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</si>
  <si>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</si>
  <si>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</si>
  <si>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</si>
  <si>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</si>
  <si>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</si>
  <si>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</si>
  <si>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</si>
  <si>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</si>
  <si>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</si>
  <si>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</si>
  <si>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</si>
  <si>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</si>
  <si>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</si>
  <si>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</si>
  <si>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</si>
  <si>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</si>
  <si>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</si>
  <si>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</si>
  <si>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</si>
  <si>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</si>
  <si>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</si>
  <si>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</si>
  <si>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</si>
  <si>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</si>
  <si>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</si>
  <si>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</si>
  <si>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</si>
  <si>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</si>
  <si>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</si>
  <si>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</si>
  <si>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</si>
  <si>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</si>
  <si>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</si>
  <si>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</si>
  <si>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</si>
  <si>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</si>
  <si>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</si>
  <si>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</si>
  <si>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</si>
  <si>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</si>
  <si>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</si>
  <si>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</si>
  <si>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</si>
  <si>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</si>
  <si>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</si>
  <si>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</si>
  <si>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</si>
  <si>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</si>
  <si>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</si>
  <si>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</si>
  <si>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</si>
  <si>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</si>
  <si>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</si>
  <si>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</si>
  <si>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</si>
  <si>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</si>
  <si>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</si>
  <si>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</si>
  <si>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</si>
  <si>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</si>
  <si>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</si>
  <si>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</si>
  <si>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</si>
  <si>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</si>
  <si>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</si>
  <si>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</si>
  <si>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</si>
  <si>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</si>
  <si>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</si>
  <si>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</si>
  <si>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</si>
  <si>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</si>
  <si>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</si>
  <si>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</si>
  <si>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</si>
  <si>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</si>
  <si>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</si>
  <si>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</si>
  <si>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</si>
  <si>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</si>
  <si>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</si>
  <si>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</si>
  <si>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</si>
  <si>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</si>
  <si>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</si>
  <si>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</si>
  <si>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</si>
  <si>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</si>
  <si>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</si>
  <si>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</si>
  <si>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</si>
  <si>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</si>
  <si>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</si>
  <si>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</si>
  <si>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</si>
  <si>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</si>
  <si>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</si>
  <si>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</si>
  <si>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</si>
  <si>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</si>
  <si>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</si>
  <si>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</si>
  <si>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</si>
  <si>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</si>
  <si>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</si>
  <si>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</si>
  <si>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</si>
  <si>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</si>
  <si>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</si>
  <si>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</si>
  <si>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</si>
  <si>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</si>
  <si>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</si>
  <si>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</si>
  <si>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</si>
  <si>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</si>
  <si>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</si>
  <si>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</si>
  <si>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</si>
  <si>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</si>
  <si>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</si>
  <si>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</si>
  <si>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</si>
  <si>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</si>
  <si>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</si>
  <si>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</si>
  <si>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</si>
  <si>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</si>
  <si>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</si>
  <si>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</si>
  <si>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</si>
  <si>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</si>
  <si>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</si>
  <si>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</si>
  <si>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</si>
  <si>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</si>
  <si>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</si>
  <si>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</si>
  <si>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</si>
  <si>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</si>
  <si>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</si>
  <si>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</si>
  <si>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</si>
  <si>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</si>
  <si>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</si>
  <si>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</si>
  <si>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</si>
  <si>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</si>
  <si>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</si>
  <si>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</si>
  <si>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</si>
  <si>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</si>
  <si>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</si>
  <si>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</si>
  <si>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</si>
  <si>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</si>
  <si>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</si>
  <si>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</si>
  <si>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</si>
  <si>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</si>
  <si>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</si>
  <si>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</si>
  <si>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</si>
  <si>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</si>
  <si>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</si>
  <si>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</si>
  <si>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</si>
  <si>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</si>
  <si>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</si>
  <si>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</si>
  <si>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</si>
  <si>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</si>
  <si>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</si>
  <si>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</si>
  <si>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</si>
  <si>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</si>
  <si>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</si>
  <si>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</si>
  <si>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</si>
  <si>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</si>
  <si>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</si>
  <si>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</si>
  <si>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</si>
  <si>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</si>
  <si>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</si>
  <si>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</si>
  <si>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</si>
  <si>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</si>
  <si>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</si>
  <si>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</si>
  <si>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</si>
  <si>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</si>
  <si>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</si>
  <si>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</si>
  <si>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</si>
  <si>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</si>
  <si>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</si>
  <si>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</si>
  <si>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</si>
  <si>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</si>
  <si>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</si>
  <si>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</si>
  <si>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</si>
  <si>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</si>
  <si>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</si>
  <si>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</si>
  <si>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</si>
  <si>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</si>
  <si>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</si>
  <si>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</si>
  <si>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</si>
  <si>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</si>
  <si>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</si>
  <si>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</si>
  <si>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</si>
  <si>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</si>
  <si>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</si>
  <si>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</si>
  <si>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</si>
  <si>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</si>
  <si>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</si>
  <si>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</si>
  <si>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</si>
  <si>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</si>
  <si>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</si>
  <si>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</si>
  <si>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</si>
  <si>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</si>
  <si>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</si>
  <si>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</si>
  <si>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</si>
  <si>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</si>
  <si>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</si>
  <si>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</si>
  <si>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</si>
  <si>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</si>
  <si>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</si>
  <si>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</si>
  <si>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</si>
  <si>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</si>
  <si>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</si>
  <si>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</si>
  <si>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</si>
  <si>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</si>
  <si>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</si>
  <si>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</si>
  <si>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</si>
  <si>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</si>
  <si>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</si>
  <si>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</si>
  <si>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</si>
  <si>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</si>
  <si>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</si>
  <si>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</si>
  <si>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</si>
  <si>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</si>
  <si>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</si>
  <si>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</si>
  <si>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</si>
  <si>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</si>
  <si>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</si>
  <si>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</si>
  <si>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</si>
  <si>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</si>
  <si>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</si>
  <si>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</si>
  <si>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</si>
  <si>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</si>
  <si>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</si>
  <si>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</si>
  <si>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</si>
  <si>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</si>
  <si>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</si>
  <si>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</si>
  <si>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</si>
  <si>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</si>
  <si>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</si>
  <si>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</si>
  <si>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</si>
  <si>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</si>
  <si>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</si>
  <si>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</si>
  <si>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</si>
  <si>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</si>
  <si>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</si>
  <si>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</si>
  <si>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</si>
  <si>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</si>
  <si>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</si>
  <si>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</si>
  <si>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</si>
  <si>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</si>
  <si>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</si>
  <si>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</si>
  <si>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</si>
  <si>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</si>
  <si>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</si>
  <si>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</si>
  <si>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</si>
  <si>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</si>
  <si>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</si>
  <si>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</si>
  <si>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</si>
  <si>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</si>
  <si>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</si>
  <si>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</si>
  <si>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</si>
  <si>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</si>
  <si>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</si>
  <si>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</si>
  <si>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</si>
  <si>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</si>
  <si>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</si>
  <si>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</si>
  <si>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</si>
  <si>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</si>
  <si>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</si>
  <si>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</si>
  <si>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</si>
  <si>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</si>
  <si>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</si>
  <si>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</si>
  <si>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</si>
  <si>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</si>
  <si>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</si>
  <si>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</si>
  <si>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</si>
  <si>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</si>
  <si>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</si>
  <si>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</si>
  <si>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</si>
  <si>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</si>
  <si>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</si>
  <si>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</si>
  <si>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</si>
  <si>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</si>
  <si>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</si>
  <si>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</si>
  <si>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</si>
  <si>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</si>
  <si>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</si>
  <si>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</si>
  <si>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</si>
  <si>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</si>
  <si>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</si>
  <si>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</si>
  <si>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</si>
  <si>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</si>
  <si>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</si>
  <si>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</si>
  <si>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</si>
  <si>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</si>
  <si>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</si>
  <si>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</si>
  <si>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</si>
  <si>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</si>
  <si>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</si>
  <si>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</si>
  <si>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</si>
  <si>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</si>
  <si>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</si>
  <si>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</si>
  <si>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</si>
  <si>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</si>
  <si>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</si>
  <si>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</si>
  <si>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</si>
  <si>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</si>
  <si>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</si>
  <si>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</si>
  <si>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</si>
  <si>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</si>
  <si>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</si>
  <si>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</si>
  <si>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</si>
  <si>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</si>
  <si>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</si>
  <si>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</si>
  <si>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</si>
  <si>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</si>
  <si>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</si>
  <si>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</si>
  <si>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</si>
  <si>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</si>
  <si>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</si>
  <si>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</si>
  <si>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</si>
  <si>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</si>
  <si>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</si>
  <si>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</si>
  <si>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</si>
  <si>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</si>
  <si>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</si>
  <si>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</si>
  <si>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</si>
  <si>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</si>
  <si>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</si>
  <si>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</si>
  <si>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</si>
  <si>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</si>
  <si>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</si>
  <si>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</si>
  <si>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</si>
  <si>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</si>
  <si>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</si>
  <si>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</si>
  <si>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</si>
  <si>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</si>
  <si>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</si>
  <si>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</si>
  <si>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</si>
  <si>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</si>
  <si>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</si>
  <si>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</si>
  <si>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</si>
  <si>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</si>
  <si>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</si>
  <si>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</si>
  <si>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</si>
  <si>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</si>
  <si>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</si>
  <si>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</si>
  <si>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</si>
  <si>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</si>
  <si>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</si>
  <si>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</si>
  <si>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</si>
  <si>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</si>
  <si>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</si>
  <si>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</si>
  <si>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</si>
  <si>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</si>
  <si>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</si>
  <si>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</si>
  <si>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</si>
  <si>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</si>
  <si>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</si>
  <si>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</si>
  <si>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</si>
  <si>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</si>
  <si>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</si>
  <si>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</si>
  <si>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</si>
  <si>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</si>
  <si>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</si>
  <si>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</si>
  <si>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</si>
  <si>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</si>
  <si>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</si>
  <si>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</si>
  <si>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</si>
  <si>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</si>
  <si>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</si>
  <si>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</si>
  <si>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</si>
  <si>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</si>
  <si>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</si>
  <si>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</si>
  <si>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</si>
  <si>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</si>
  <si>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</si>
  <si>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</si>
  <si>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</si>
  <si>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</si>
  <si>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</si>
  <si>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</si>
  <si>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</si>
  <si>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</si>
  <si>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</si>
  <si>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</si>
  <si>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</si>
  <si>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</si>
  <si>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</si>
  <si>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</si>
  <si>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</si>
  <si>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</si>
  <si>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</si>
  <si>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</si>
  <si>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</si>
  <si>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</si>
  <si>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</si>
  <si>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</si>
  <si>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</si>
  <si>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</si>
  <si>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</si>
  <si>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</si>
  <si>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</si>
  <si>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</si>
  <si>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</si>
  <si>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</si>
  <si>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</si>
  <si>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</si>
  <si>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</si>
  <si>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</si>
  <si>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</si>
  <si>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</si>
  <si>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</si>
  <si>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</si>
  <si>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</si>
  <si>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</si>
  <si>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</si>
  <si>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</si>
  <si>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</si>
  <si>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</si>
  <si>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</si>
  <si>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</si>
  <si>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</si>
  <si>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</si>
  <si>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</si>
  <si>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</si>
  <si>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</si>
  <si>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</si>
  <si>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</si>
  <si>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</si>
  <si>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</si>
  <si>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</si>
  <si>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</si>
  <si>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</si>
  <si>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</si>
  <si>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</si>
  <si>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</si>
  <si>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</si>
  <si>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</si>
  <si>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</si>
  <si>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</si>
  <si>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</si>
  <si>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</si>
  <si>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</si>
  <si>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</si>
  <si>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</si>
  <si>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</si>
  <si>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</si>
  <si>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</si>
  <si>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</si>
  <si>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</si>
  <si>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</si>
  <si>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</si>
  <si>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</si>
  <si>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</si>
  <si>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</si>
  <si>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</si>
  <si>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</si>
  <si>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</si>
  <si>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</si>
  <si>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</si>
  <si>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</si>
  <si>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</si>
  <si>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</si>
  <si>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</si>
  <si>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</si>
  <si>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</si>
  <si>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</si>
  <si>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</si>
  <si>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</si>
  <si>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</si>
  <si>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</si>
  <si>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</si>
  <si>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</si>
  <si>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</si>
  <si>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</si>
  <si>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</si>
  <si>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</si>
  <si>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</si>
  <si>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</si>
  <si>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</si>
  <si>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</si>
  <si>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</si>
  <si>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</si>
  <si>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</si>
  <si>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</si>
  <si>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</si>
  <si>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</si>
  <si>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</si>
  <si>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</si>
  <si>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</si>
  <si>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</si>
  <si>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</si>
  <si>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</si>
  <si>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</si>
  <si>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</si>
  <si>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</si>
  <si>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</si>
  <si>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</si>
  <si>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</si>
  <si>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</si>
  <si>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</si>
  <si>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</si>
  <si>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</si>
  <si>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</si>
  <si>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</si>
  <si>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</si>
  <si>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</si>
  <si>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</si>
  <si>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</si>
  <si>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</si>
  <si>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</si>
  <si>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</si>
  <si>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</si>
  <si>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</si>
  <si>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</si>
  <si>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</si>
  <si>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</si>
  <si>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</si>
  <si>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</si>
  <si>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</si>
  <si>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</si>
  <si>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</si>
  <si>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</si>
  <si>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</si>
  <si>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</si>
  <si>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</si>
  <si>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</si>
  <si>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</si>
  <si>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</si>
  <si>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</si>
  <si>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</si>
  <si>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</si>
  <si>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</si>
  <si>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</si>
  <si>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</si>
  <si>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</si>
  <si>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</si>
  <si>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</si>
  <si>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</si>
  <si>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</si>
  <si>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</si>
  <si>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</si>
  <si>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</si>
  <si>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</si>
  <si>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</si>
  <si>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</si>
  <si>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</si>
  <si>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</si>
  <si>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</si>
  <si>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</si>
  <si>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</si>
  <si>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</si>
  <si>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</si>
  <si>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</si>
  <si>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</si>
  <si>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</si>
  <si>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</si>
  <si>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</si>
  <si>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</si>
  <si>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</si>
  <si>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</si>
  <si>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</si>
  <si>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</si>
  <si>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</si>
  <si>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</si>
  <si>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</si>
  <si>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</si>
  <si>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</si>
  <si>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</si>
  <si>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</si>
  <si>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</si>
  <si>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</si>
  <si>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</si>
  <si>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</si>
  <si>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</si>
  <si>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</si>
  <si>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</si>
  <si>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</si>
  <si>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</si>
  <si>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</si>
  <si>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</si>
  <si>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</si>
  <si>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</si>
  <si>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</si>
  <si>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</si>
  <si>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</si>
  <si>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</si>
  <si>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</si>
  <si>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</si>
  <si>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</si>
  <si>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</si>
  <si>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</si>
  <si>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</si>
  <si>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</si>
  <si>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</si>
  <si>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</si>
  <si>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</si>
  <si>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</si>
  <si>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</si>
  <si>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</si>
  <si>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</si>
  <si>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</si>
  <si>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</si>
  <si>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</si>
  <si>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</si>
  <si>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</si>
  <si>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</si>
  <si>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</si>
  <si>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</si>
  <si>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</si>
  <si>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</si>
  <si>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</si>
  <si>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</si>
  <si>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</si>
  <si>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</si>
  <si>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</si>
  <si>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</si>
  <si>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</si>
  <si>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</si>
  <si>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</si>
  <si>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</si>
  <si>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</si>
  <si>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</si>
  <si>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</si>
  <si>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</si>
  <si>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</si>
  <si>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</si>
  <si>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</si>
  <si>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</si>
  <si>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</si>
  <si>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</si>
  <si>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</si>
  <si>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</si>
  <si>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</si>
  <si>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</si>
  <si>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</si>
  <si>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</si>
  <si>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</si>
  <si>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</si>
  <si>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</si>
  <si>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</si>
  <si>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</si>
  <si>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</si>
  <si>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</si>
  <si>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</si>
  <si>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</si>
  <si>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</si>
  <si>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</si>
  <si>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</si>
  <si>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</si>
  <si>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</si>
  <si>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</si>
  <si>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</si>
  <si>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</si>
  <si>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</si>
  <si>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</si>
  <si>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</si>
  <si>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</si>
  <si>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</si>
  <si>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</si>
  <si>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</si>
  <si>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</si>
  <si>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</si>
  <si>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</si>
  <si>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</si>
  <si>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</si>
  <si>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</si>
  <si>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</si>
  <si>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</si>
  <si>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</si>
  <si>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</si>
  <si>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</si>
  <si>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</si>
  <si>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</si>
  <si>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</si>
  <si>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</si>
  <si>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</si>
  <si>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</si>
  <si>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</si>
  <si>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</si>
  <si>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</si>
  <si>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</si>
  <si>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</si>
  <si>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</si>
  <si>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</si>
  <si>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</si>
  <si>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</si>
  <si>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</si>
  <si>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</si>
  <si>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</si>
  <si>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</si>
  <si>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</si>
  <si>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</si>
  <si>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</si>
  <si>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</si>
  <si>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</si>
  <si>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</si>
  <si>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</si>
  <si>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</si>
  <si>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</si>
  <si>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</si>
  <si>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</si>
  <si>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</si>
  <si>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</si>
  <si>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</si>
  <si>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</si>
  <si>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</si>
  <si>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</si>
  <si>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</si>
  <si>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</si>
  <si>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</si>
  <si>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</si>
  <si>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</si>
  <si>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</si>
  <si>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</si>
  <si>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</si>
  <si>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</si>
  <si>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</si>
  <si>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</si>
  <si>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</si>
  <si>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</si>
  <si>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</si>
  <si>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</si>
  <si>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</si>
  <si>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</si>
  <si>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</si>
  <si>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</si>
  <si>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</si>
  <si>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</si>
  <si>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</si>
  <si>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</si>
  <si>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</si>
  <si>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</si>
  <si>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</si>
  <si>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</si>
  <si>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</si>
  <si>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</si>
  <si>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</si>
  <si>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</si>
  <si>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</si>
  <si>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</si>
  <si>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</si>
  <si>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</si>
  <si>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</si>
  <si>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</si>
  <si>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</si>
  <si>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</si>
  <si>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</si>
  <si>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</si>
  <si>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</si>
  <si>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</si>
  <si>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</si>
  <si>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</si>
  <si>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</si>
  <si>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</si>
  <si>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</si>
  <si>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</si>
  <si>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</si>
  <si>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</si>
  <si>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</si>
  <si>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</si>
  <si>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</si>
  <si>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</si>
  <si>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</si>
  <si>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</si>
  <si>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</si>
  <si>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</si>
  <si>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</si>
  <si>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</si>
  <si>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</si>
  <si>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</si>
  <si>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</si>
  <si>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</si>
  <si>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</si>
  <si>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</si>
  <si>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</si>
  <si>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</si>
  <si>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</si>
  <si>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</si>
  <si>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</si>
  <si>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</si>
  <si>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</si>
  <si>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</si>
  <si>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</si>
  <si>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</si>
  <si>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</si>
  <si>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</si>
  <si>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</si>
  <si>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</si>
  <si>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</si>
  <si>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</si>
  <si>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</si>
  <si>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</si>
  <si>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</si>
  <si>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</si>
  <si>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</si>
  <si>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</si>
  <si>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</si>
  <si>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</si>
  <si>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</si>
  <si>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</si>
  <si>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</si>
  <si>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</si>
  <si>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</si>
  <si>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</si>
  <si>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</si>
  <si>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</si>
  <si>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</si>
  <si>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</si>
  <si>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</si>
  <si>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</si>
  <si>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</si>
  <si>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</si>
  <si>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</si>
  <si>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</si>
  <si>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</si>
  <si>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</si>
  <si>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</si>
  <si>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</si>
  <si>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</si>
  <si>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</si>
  <si>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</si>
  <si>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</si>
  <si>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</si>
  <si>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</si>
  <si>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</si>
  <si>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</si>
  <si>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</si>
  <si>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</si>
  <si>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</si>
  <si>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</si>
  <si>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</si>
  <si>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</si>
  <si>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</si>
  <si>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</si>
  <si>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</si>
  <si>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</si>
  <si>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</si>
  <si>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</si>
  <si>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</si>
  <si>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</si>
  <si>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</si>
  <si>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</si>
  <si>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</si>
  <si>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</si>
  <si>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</si>
  <si>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</si>
  <si>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</si>
  <si>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</si>
  <si>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</si>
  <si>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</si>
  <si>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</si>
  <si>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</si>
  <si>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</si>
  <si>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</si>
  <si>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</si>
  <si>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</si>
  <si>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</si>
  <si>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</si>
  <si>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</si>
  <si>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</si>
  <si>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</si>
  <si>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</si>
  <si>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</si>
  <si>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</si>
  <si>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</si>
  <si>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</si>
  <si>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</si>
  <si>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</si>
  <si>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</si>
  <si>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</si>
  <si>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</si>
  <si>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</si>
  <si>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</si>
  <si>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</si>
  <si>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</si>
  <si>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</si>
  <si>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</si>
  <si>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</si>
  <si>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</si>
  <si>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</si>
  <si>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</si>
  <si>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</si>
  <si>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</si>
  <si>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</si>
  <si>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</si>
  <si>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</si>
  <si>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</si>
  <si>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</si>
  <si>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</si>
  <si>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</si>
  <si>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</si>
  <si>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</si>
  <si>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</si>
  <si>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</si>
  <si>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</si>
  <si>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</si>
  <si>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</si>
  <si>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</si>
  <si>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</si>
  <si>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</si>
  <si>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</si>
  <si>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</si>
  <si>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</si>
  <si>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</si>
  <si>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</si>
  <si>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</si>
  <si>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</si>
  <si>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</si>
  <si>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</si>
  <si>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</si>
  <si>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</si>
  <si>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</si>
  <si>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</si>
  <si>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</si>
  <si>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</si>
  <si>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</si>
  <si>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</si>
  <si>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</si>
  <si>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</si>
  <si>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</si>
  <si>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</si>
  <si>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</si>
  <si>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</si>
  <si>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</si>
  <si>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</si>
  <si>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</si>
  <si>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</si>
  <si>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</si>
  <si>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</si>
  <si>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</si>
  <si>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</si>
  <si>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</si>
  <si>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</si>
  <si>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</si>
  <si>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</si>
  <si>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</si>
  <si>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</si>
  <si>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</si>
  <si>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</si>
  <si>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</si>
  <si>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</si>
  <si>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</si>
  <si>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</si>
  <si>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</si>
  <si>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</si>
  <si>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</si>
  <si>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</si>
  <si>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</si>
  <si>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</si>
  <si>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</si>
  <si>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</si>
  <si>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</si>
  <si>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</si>
  <si>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</si>
  <si>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</si>
  <si>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</si>
  <si>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</si>
  <si>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</si>
  <si>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</si>
  <si>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</si>
  <si>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</si>
  <si>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</si>
  <si>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</si>
  <si>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</si>
  <si>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</si>
  <si>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</si>
  <si>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</si>
  <si>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</si>
  <si>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</si>
  <si>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</si>
  <si>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</si>
  <si>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</si>
  <si>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</si>
  <si>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</si>
  <si>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</si>
  <si>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</si>
  <si>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</si>
  <si>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</si>
  <si>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</si>
  <si>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</si>
  <si>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</si>
  <si>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</si>
  <si>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</si>
  <si>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</si>
  <si>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</si>
  <si>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</si>
  <si>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</si>
  <si>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</si>
  <si>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</si>
  <si>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</si>
  <si>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</si>
  <si>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</si>
  <si>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</si>
  <si>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</si>
  <si>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</si>
  <si>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</si>
  <si>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</si>
  <si>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</si>
  <si>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</si>
  <si>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</si>
  <si>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</si>
  <si>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</si>
  <si>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</si>
  <si>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</si>
  <si>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</si>
  <si>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</si>
  <si>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</si>
  <si>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</si>
  <si>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</si>
  <si>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</si>
  <si>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</si>
  <si>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</si>
  <si>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</si>
  <si>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</si>
  <si>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</si>
  <si>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</si>
  <si>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</si>
  <si>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</si>
  <si>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</si>
  <si>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</si>
  <si>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</si>
  <si>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</si>
  <si>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</si>
  <si>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</si>
  <si>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</si>
  <si>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</si>
  <si>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</si>
  <si>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</si>
  <si>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</si>
  <si>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</si>
  <si>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</si>
  <si>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</si>
  <si>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</si>
  <si>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</si>
  <si>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</si>
  <si>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</si>
  <si>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</si>
  <si>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</si>
  <si>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</si>
  <si>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</si>
  <si>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</si>
  <si>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</si>
  <si>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</si>
  <si>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</si>
  <si>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</si>
  <si>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</si>
  <si>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</si>
  <si>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</si>
  <si>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</si>
  <si>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</si>
  <si>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</si>
  <si>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</si>
  <si>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</si>
  <si>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</si>
  <si>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</si>
  <si>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</si>
  <si>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</si>
  <si>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</si>
  <si>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</si>
  <si>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</si>
  <si>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</si>
  <si>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</si>
  <si>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</si>
  <si>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</si>
  <si>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</si>
  <si>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</si>
  <si>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</si>
  <si>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</si>
  <si>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</si>
  <si>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</si>
  <si>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</si>
  <si>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</si>
  <si>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</si>
  <si>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</si>
  <si>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</si>
  <si>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</si>
  <si>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</si>
  <si>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</si>
  <si>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</si>
  <si>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</si>
  <si>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</si>
  <si>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</si>
  <si>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</si>
  <si>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</si>
  <si>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</si>
  <si>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</si>
  <si>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</si>
  <si>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</si>
  <si>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</si>
  <si>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</si>
  <si>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</si>
  <si>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</si>
  <si>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</si>
  <si>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</si>
  <si>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</si>
  <si>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</si>
  <si>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</si>
  <si>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</si>
  <si>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</si>
  <si>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</si>
  <si>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</si>
  <si>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</si>
  <si>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</si>
  <si>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</si>
  <si>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</si>
  <si>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</si>
  <si>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</si>
  <si>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</si>
  <si>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</si>
  <si>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</si>
  <si>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</si>
  <si>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</si>
  <si>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</si>
  <si>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</si>
  <si>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</si>
  <si>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</si>
  <si>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</si>
  <si>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</si>
  <si>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</si>
  <si>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</si>
  <si>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</si>
  <si>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</si>
  <si>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</si>
  <si>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</si>
  <si>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</si>
  <si>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</si>
  <si>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</si>
  <si>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</si>
  <si>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</si>
  <si>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</si>
  <si>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</si>
  <si>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</si>
  <si>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</si>
  <si>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</si>
  <si>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</si>
  <si>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</si>
  <si>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</si>
  <si>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</si>
  <si>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</si>
  <si>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</si>
  <si>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</si>
  <si>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</si>
  <si>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</si>
  <si>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</si>
  <si>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</si>
  <si>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</si>
  <si>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</si>
  <si>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</si>
  <si>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</si>
  <si>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</si>
  <si>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</si>
  <si>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</si>
  <si>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</si>
  <si>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</si>
  <si>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</si>
  <si>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</si>
  <si>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</si>
  <si>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</si>
  <si>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</si>
  <si>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</si>
  <si>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</si>
  <si>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</si>
  <si>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</si>
  <si>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</si>
  <si>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</si>
  <si>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</si>
  <si>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</si>
  <si>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</si>
  <si>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</si>
  <si>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</si>
  <si>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</si>
  <si>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</si>
  <si>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</si>
  <si>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</si>
  <si>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</si>
  <si>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</si>
  <si>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</si>
  <si>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</si>
  <si>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</si>
  <si>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</si>
  <si>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</si>
  <si>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</si>
  <si>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</si>
  <si>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</si>
  <si>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</si>
  <si>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</si>
  <si>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</si>
  <si>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</si>
  <si>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</si>
  <si>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</si>
  <si>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</si>
  <si>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</si>
  <si>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</si>
  <si>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</si>
  <si>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</si>
  <si>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</si>
  <si>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</si>
  <si>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</si>
  <si>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</si>
  <si>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</si>
  <si>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</si>
  <si>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</si>
  <si>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</si>
  <si>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</si>
  <si>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</si>
  <si>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</si>
  <si>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</si>
  <si>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</si>
  <si>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</si>
  <si>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</si>
  <si>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</si>
  <si>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</si>
  <si>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</si>
  <si>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</si>
  <si>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</si>
  <si>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</si>
  <si>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</si>
  <si>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</si>
  <si>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</si>
  <si>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</si>
  <si>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</si>
  <si>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</si>
  <si>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</si>
  <si>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</si>
  <si>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</si>
  <si>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</si>
  <si>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</si>
  <si>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</si>
  <si>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</si>
  <si>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</si>
  <si>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</si>
  <si>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</si>
  <si>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</si>
  <si>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</si>
  <si>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</si>
  <si>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</si>
  <si>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</si>
  <si>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</si>
  <si>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</si>
  <si>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</si>
  <si>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</si>
  <si>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</si>
  <si>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</si>
  <si>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</si>
  <si>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</si>
  <si>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</si>
  <si>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</si>
  <si>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</si>
  <si>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</si>
  <si>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</si>
  <si>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</si>
  <si>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</si>
  <si>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</si>
  <si>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</si>
  <si>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</si>
  <si>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</si>
  <si>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</si>
  <si>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</si>
  <si>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</si>
  <si>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</si>
  <si>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</si>
  <si>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</si>
  <si>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</si>
  <si>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</si>
  <si>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</si>
  <si>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</si>
  <si>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</si>
  <si>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</si>
  <si>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</si>
  <si>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</si>
  <si>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</si>
  <si>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</si>
  <si>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</si>
  <si>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</si>
  <si>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</si>
  <si>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</si>
  <si>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</si>
  <si>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</si>
  <si>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</si>
  <si>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</si>
  <si>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</si>
  <si>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</si>
  <si>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</si>
  <si>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</si>
  <si>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</si>
  <si>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</si>
  <si>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</si>
  <si>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</si>
  <si>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</si>
  <si>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</si>
  <si>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</si>
  <si>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</si>
  <si>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</si>
  <si>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</si>
  <si>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</si>
  <si>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</si>
  <si>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</si>
  <si>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</si>
  <si>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</si>
  <si>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</si>
  <si>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</si>
  <si>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</si>
  <si>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</si>
  <si>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</si>
  <si>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</si>
  <si>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</si>
  <si>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</si>
  <si>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</si>
  <si>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</si>
  <si>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</si>
  <si>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</si>
  <si>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</si>
  <si>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</si>
  <si>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</si>
  <si>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</si>
  <si>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</si>
  <si>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</si>
  <si>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</si>
  <si>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</si>
  <si>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</si>
  <si>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</si>
  <si>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</si>
  <si>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</si>
  <si>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</si>
  <si>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</si>
  <si>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</si>
  <si>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</si>
  <si>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</si>
  <si>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</si>
  <si>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</si>
  <si>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</si>
  <si>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</si>
  <si>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</si>
  <si>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</si>
  <si>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</si>
  <si>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</si>
  <si>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</si>
  <si>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</si>
  <si>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</si>
  <si>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</si>
  <si>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</si>
  <si>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</si>
  <si>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</si>
  <si>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</si>
  <si>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</si>
  <si>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</si>
  <si>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</si>
  <si>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</si>
  <si>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</si>
  <si>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</si>
  <si>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</si>
  <si>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</si>
  <si>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</si>
  <si>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</si>
  <si>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</si>
  <si>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</si>
  <si>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</si>
  <si>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</si>
  <si>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</si>
  <si>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</si>
  <si>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</si>
  <si>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</si>
  <si>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</si>
  <si>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</si>
  <si>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</si>
  <si>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</si>
  <si>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</si>
  <si>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</si>
  <si>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</si>
  <si>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</si>
  <si>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</si>
  <si>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</si>
  <si>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</si>
  <si>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</si>
  <si>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</si>
  <si>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</si>
  <si>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</si>
  <si>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</si>
  <si>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</si>
  <si>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</si>
  <si>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</si>
  <si>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</si>
  <si>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</si>
  <si>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</si>
  <si>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</si>
  <si>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</si>
  <si>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</si>
  <si>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</si>
  <si>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</si>
  <si>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</si>
  <si>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</si>
  <si>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</si>
  <si>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</si>
  <si>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</si>
  <si>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</si>
  <si>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</si>
  <si>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</si>
  <si>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</si>
  <si>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</si>
  <si>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</si>
  <si>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</si>
  <si>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</si>
  <si>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</si>
  <si>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</si>
  <si>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</si>
  <si>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</si>
  <si>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</si>
  <si>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</si>
  <si>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</si>
  <si>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</si>
  <si>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</si>
  <si>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</si>
  <si>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</si>
  <si>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</si>
  <si>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</si>
  <si>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</si>
  <si>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</si>
  <si>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</si>
  <si>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</si>
  <si>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</si>
  <si>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</si>
  <si>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</si>
  <si>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</si>
  <si>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</si>
  <si>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</si>
  <si>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</si>
  <si>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</si>
  <si>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</si>
  <si>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</si>
  <si>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</si>
  <si>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</si>
  <si>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</si>
  <si>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</si>
  <si>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</si>
  <si>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</si>
  <si>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</si>
  <si>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</si>
  <si>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</si>
  <si>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</si>
  <si>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</si>
  <si>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</si>
  <si>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</si>
  <si>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</si>
  <si>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</si>
  <si>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</si>
  <si>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</si>
  <si>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</si>
  <si>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</si>
  <si>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</si>
  <si>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</si>
  <si>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</si>
  <si>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</si>
  <si>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</si>
  <si>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</si>
  <si>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</si>
  <si>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</si>
  <si>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</si>
  <si>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</si>
  <si>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</si>
  <si>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</si>
  <si>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</si>
  <si>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</si>
  <si>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</si>
  <si>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</si>
  <si>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</si>
  <si>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</si>
  <si>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</si>
  <si>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</si>
  <si>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</si>
  <si>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</si>
  <si>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</si>
  <si>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</si>
  <si>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</si>
  <si>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</si>
  <si>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</si>
  <si>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</si>
  <si>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</si>
  <si>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</si>
  <si>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</si>
  <si>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</si>
  <si>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</si>
  <si>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</si>
  <si>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</si>
  <si>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</si>
  <si>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</si>
  <si>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</si>
  <si>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</si>
  <si>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</si>
  <si>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</si>
  <si>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</si>
  <si>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</si>
  <si>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</si>
  <si>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</si>
  <si>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</si>
  <si>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</si>
  <si>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</si>
  <si>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</si>
  <si>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</si>
  <si>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</si>
  <si>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</si>
  <si>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</si>
  <si>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</si>
  <si>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</si>
  <si>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</si>
  <si>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</si>
  <si>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</si>
  <si>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</si>
  <si>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</si>
  <si>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</si>
  <si>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</si>
  <si>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</si>
  <si>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</si>
  <si>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</si>
  <si>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</si>
  <si>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</si>
  <si>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</si>
  <si>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</si>
  <si>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</si>
  <si>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</si>
  <si>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</si>
  <si>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</si>
  <si>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</si>
  <si>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</si>
  <si>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</si>
  <si>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</si>
  <si>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</si>
  <si>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</si>
  <si>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</si>
  <si>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</si>
  <si>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</si>
  <si>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</si>
  <si>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</si>
  <si>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</si>
  <si>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</si>
  <si>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</si>
  <si>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</si>
  <si>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</si>
  <si>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</si>
  <si>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</si>
  <si>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</si>
  <si>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</si>
  <si>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</si>
  <si>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</si>
  <si>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</si>
  <si>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</si>
  <si>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</si>
  <si>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</si>
  <si>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</si>
  <si>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</si>
  <si>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</si>
  <si>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</si>
  <si>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</si>
  <si>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</si>
  <si>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</si>
  <si>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</si>
  <si>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</si>
  <si>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</si>
  <si>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</si>
  <si>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</si>
  <si>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</si>
  <si>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</si>
  <si>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</si>
  <si>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</si>
  <si>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</si>
  <si>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</si>
  <si>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</si>
  <si>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</si>
  <si>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</si>
  <si>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</si>
  <si>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</si>
  <si>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</si>
  <si>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</si>
  <si>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</si>
  <si>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</si>
  <si>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</si>
  <si>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</si>
  <si>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</si>
  <si>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</si>
  <si>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</si>
  <si>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</si>
  <si>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</si>
  <si>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</si>
  <si>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</si>
  <si>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</si>
  <si>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</si>
  <si>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</si>
  <si>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</si>
  <si>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</si>
  <si>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</si>
  <si>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</si>
  <si>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</si>
  <si>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</si>
  <si>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</si>
  <si>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</si>
  <si>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</si>
  <si>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</si>
  <si>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</si>
  <si>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</si>
  <si>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</si>
  <si>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</si>
  <si>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</si>
  <si>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</si>
  <si>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</si>
  <si>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</si>
  <si>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</si>
  <si>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</si>
  <si>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</si>
  <si>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</si>
  <si>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</si>
  <si>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</si>
  <si>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</si>
  <si>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</si>
  <si>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</si>
  <si>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</si>
  <si>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</si>
  <si>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</si>
  <si>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</si>
  <si>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</si>
  <si>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</si>
  <si>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</si>
  <si>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</si>
  <si>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</si>
  <si>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</si>
  <si>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</si>
  <si>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</si>
  <si>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</si>
  <si>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</si>
  <si>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</si>
  <si>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</si>
  <si>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</si>
  <si>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</si>
  <si>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</si>
  <si>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</si>
  <si>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</si>
  <si>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</si>
  <si>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</si>
  <si>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</si>
  <si>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</si>
  <si>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</si>
  <si>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</si>
  <si>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</si>
  <si>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</si>
  <si>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</si>
  <si>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</si>
  <si>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</si>
  <si>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</si>
  <si>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</si>
  <si>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</si>
  <si>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</si>
  <si>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</si>
  <si>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</si>
  <si>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</si>
  <si>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</si>
  <si>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</si>
  <si>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</si>
  <si>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</si>
  <si>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</si>
  <si>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</si>
  <si>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</si>
  <si>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</si>
  <si>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</si>
  <si>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</si>
  <si>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</si>
  <si>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</si>
  <si>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</si>
  <si>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</si>
  <si>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</si>
  <si>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</si>
  <si>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</si>
  <si>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</si>
  <si>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</si>
  <si>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</si>
  <si>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</si>
  <si>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</si>
  <si>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</si>
  <si>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</si>
  <si>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</si>
  <si>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</si>
  <si>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</si>
  <si>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</si>
  <si>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</si>
  <si>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</si>
  <si>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</si>
  <si>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</si>
  <si>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</si>
  <si>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</si>
  <si>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</si>
  <si>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</si>
  <si>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</si>
  <si>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</si>
  <si>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</si>
  <si>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</si>
  <si>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</si>
  <si>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</si>
  <si>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</si>
  <si>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</si>
  <si>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</si>
  <si>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</si>
  <si>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</si>
  <si>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</si>
  <si>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</si>
  <si>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</si>
  <si>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</si>
  <si>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</si>
  <si>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</si>
  <si>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</si>
  <si>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</si>
  <si>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</si>
  <si>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</si>
  <si>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</si>
  <si>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</si>
  <si>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</si>
  <si>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</si>
  <si>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</si>
  <si>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</si>
  <si>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</si>
  <si>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</si>
  <si>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</si>
  <si>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</si>
  <si>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</si>
  <si>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</si>
  <si>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</si>
  <si>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</si>
  <si>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</si>
  <si>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</si>
  <si>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</si>
  <si>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</si>
  <si>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</si>
  <si>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</si>
  <si>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</si>
  <si>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</si>
  <si>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</si>
  <si>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</si>
  <si>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</si>
  <si>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</si>
  <si>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</si>
  <si>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</si>
  <si>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</si>
  <si>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</si>
  <si>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</si>
  <si>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</si>
  <si>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</si>
  <si>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</si>
  <si>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</si>
  <si>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</si>
  <si>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</si>
  <si>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</si>
  <si>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</si>
  <si>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</si>
  <si>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</si>
  <si>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</si>
  <si>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</si>
  <si>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</si>
  <si>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</si>
  <si>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</si>
  <si>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</si>
  <si>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</si>
  <si>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</si>
  <si>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</si>
  <si>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</si>
  <si>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</si>
  <si>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</si>
  <si>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</si>
  <si>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</si>
  <si>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</si>
  <si>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</si>
  <si>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</si>
  <si>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</si>
  <si>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</si>
  <si>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</si>
  <si>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</si>
  <si>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</si>
  <si>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</si>
  <si>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</si>
  <si>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</si>
  <si>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</si>
  <si>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</si>
  <si>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</si>
  <si>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</si>
  <si>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</si>
  <si>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</si>
  <si>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</si>
  <si>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</si>
  <si>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</si>
  <si>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</si>
  <si>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</si>
  <si>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</si>
  <si>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</si>
  <si>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</si>
  <si>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</si>
  <si>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</si>
  <si>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</si>
  <si>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</si>
  <si>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</si>
  <si>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</si>
  <si>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</si>
  <si>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</si>
  <si>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</si>
  <si>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</si>
  <si>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</si>
  <si>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</si>
  <si>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</si>
  <si>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</si>
  <si>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</si>
  <si>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</si>
  <si>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</si>
  <si>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</si>
  <si>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</si>
  <si>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</si>
  <si>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</si>
  <si>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</si>
  <si>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</si>
  <si>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</si>
  <si>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</si>
  <si>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</si>
  <si>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</si>
  <si>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</si>
  <si>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</si>
  <si>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</si>
  <si>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</si>
  <si>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</si>
  <si>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</si>
  <si>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</si>
  <si>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</si>
  <si>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</si>
  <si>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</si>
  <si>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</si>
  <si>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</si>
  <si>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</si>
  <si>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</si>
  <si>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</si>
  <si>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</si>
  <si>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</si>
  <si>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</si>
  <si>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</si>
  <si>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</si>
  <si>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</si>
  <si>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</si>
  <si>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</si>
  <si>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</si>
  <si>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</si>
  <si>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</si>
  <si>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</si>
  <si>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</si>
  <si>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</si>
  <si>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</si>
  <si>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</si>
  <si>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</si>
  <si>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</si>
  <si>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</si>
  <si>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</si>
  <si>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</si>
  <si>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</si>
  <si>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</si>
  <si>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</si>
  <si>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</si>
  <si>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</si>
  <si>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</si>
  <si>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</si>
  <si>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</si>
  <si>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</si>
  <si>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</si>
  <si>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</si>
  <si>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</si>
  <si>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</si>
  <si>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</si>
  <si>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</si>
  <si>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</si>
  <si>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</si>
  <si>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</si>
  <si>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</si>
  <si>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</si>
  <si>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</si>
  <si>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</si>
  <si>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</si>
  <si>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</si>
  <si>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</si>
  <si>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</si>
  <si>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</si>
  <si>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</si>
  <si>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</si>
  <si>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</si>
  <si>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</si>
  <si>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</si>
  <si>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</si>
  <si>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</si>
  <si>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</si>
  <si>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</si>
  <si>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</si>
  <si>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</si>
  <si>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</si>
  <si>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</si>
  <si>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</si>
  <si>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</si>
  <si>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</si>
  <si>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</si>
  <si>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</si>
  <si>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</si>
  <si>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</si>
  <si>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</si>
  <si>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</si>
  <si>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</si>
  <si>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</si>
  <si>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</si>
  <si>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</si>
  <si>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</si>
  <si>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</si>
  <si>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</si>
  <si>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</si>
  <si>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</si>
  <si>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</si>
  <si>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</si>
  <si>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</si>
  <si>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</si>
  <si>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</si>
  <si>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</si>
  <si>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</si>
  <si>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</si>
  <si>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</si>
  <si>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</si>
  <si>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</si>
  <si>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</si>
  <si>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</si>
  <si>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</si>
  <si>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</si>
  <si>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</si>
  <si>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</si>
  <si>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</si>
  <si>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</si>
  <si>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</si>
  <si>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</si>
  <si>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</si>
  <si>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</si>
  <si>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</si>
  <si>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</si>
  <si>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CA-2013-138520</t>
  </si>
  <si>
    <t>CA-2014-140844</t>
  </si>
  <si>
    <t>CA-2012-100454</t>
  </si>
  <si>
    <t>CA-2013-123274</t>
  </si>
  <si>
    <t>CA-2011-125612</t>
  </si>
  <si>
    <t>CA-2011-127964</t>
  </si>
  <si>
    <t>CA-2012-124268</t>
  </si>
  <si>
    <t>CA-2013-136329</t>
  </si>
  <si>
    <t>CA-2011-119032</t>
  </si>
  <si>
    <t>CA-2014-166436</t>
  </si>
  <si>
    <t>CA-2013-139885</t>
  </si>
  <si>
    <t>CA-2014-102771</t>
  </si>
  <si>
    <t>CA-2014-107874</t>
  </si>
  <si>
    <t>CA-2012-137897</t>
  </si>
  <si>
    <t>CA-2012-111458</t>
  </si>
  <si>
    <t>CA-2014-108441</t>
  </si>
  <si>
    <t>OFF-PA-10000697</t>
  </si>
  <si>
    <t>TOPS Voice Message Log Book, Flash Format</t>
  </si>
  <si>
    <t>CA-2014-123372</t>
  </si>
  <si>
    <t>CA-2012-166464</t>
  </si>
  <si>
    <t>CA-2013-153353</t>
  </si>
  <si>
    <t>CA-2014-123981</t>
  </si>
  <si>
    <t>CA-2011-154641</t>
  </si>
  <si>
    <t>CA-2011-159478</t>
  </si>
  <si>
    <t>CA-2014-118521</t>
  </si>
  <si>
    <t>CA-2014-148068</t>
  </si>
  <si>
    <t>CA-2013-161473</t>
  </si>
  <si>
    <t>CA-2014-115546</t>
  </si>
  <si>
    <t>US-2014-136868</t>
  </si>
  <si>
    <t>CR-12820</t>
  </si>
  <si>
    <t>Cyra Reiten</t>
  </si>
  <si>
    <t>CA-2014-168641</t>
  </si>
  <si>
    <t>US-2011-150126</t>
  </si>
  <si>
    <t>OFF-PA-10002709</t>
  </si>
  <si>
    <t>Xerox 1956</t>
  </si>
  <si>
    <t>CA-2014-110884</t>
  </si>
  <si>
    <t>CA-2012-169796</t>
  </si>
  <si>
    <t>CA-2012-148712</t>
  </si>
  <si>
    <t>US-2013-127425</t>
  </si>
  <si>
    <t>CA-2013-158001</t>
  </si>
  <si>
    <t>US-2011-143707</t>
  </si>
  <si>
    <t>TEC-PH-10003655</t>
  </si>
  <si>
    <t>Sannysis Cute Owl Design Soft Skin Case Cover for Samsung Galaxy S4</t>
  </si>
  <si>
    <t>US-2012-126977</t>
  </si>
  <si>
    <t>CA-2013-114895</t>
  </si>
  <si>
    <t>CA-2014-100111</t>
  </si>
  <si>
    <t>TEC-AC-10002647</t>
  </si>
  <si>
    <t>Logitech Wireless Boombox Speaker - portable - wireless, wired</t>
  </si>
  <si>
    <t>CA-2013-157259</t>
  </si>
  <si>
    <t>CA-2012-161711</t>
  </si>
  <si>
    <t>CA-2014-143112</t>
  </si>
  <si>
    <t>TEC-PH-10003095</t>
  </si>
  <si>
    <t>Samsung HM1900 Bluetooth Headset</t>
  </si>
  <si>
    <t>CA-2014-100230</t>
  </si>
  <si>
    <t>TEC-PH-10004522</t>
  </si>
  <si>
    <t>Dexim XPower Skin Super-Thin Power Case for iPhone 5 - Black</t>
  </si>
  <si>
    <t>CA-2014-100636</t>
  </si>
  <si>
    <t>CA-2012-137925</t>
  </si>
  <si>
    <t>US-2011-135881</t>
  </si>
  <si>
    <t>CA-2013-109666</t>
  </si>
  <si>
    <t>CA-2012-128013</t>
  </si>
  <si>
    <t>US-2012-156797</t>
  </si>
  <si>
    <t>US-2014-104437</t>
  </si>
  <si>
    <t>CA-2012-145814</t>
  </si>
  <si>
    <t>CA-2013-145611</t>
  </si>
  <si>
    <t>CA-2013-168543</t>
  </si>
  <si>
    <t>CA-2011-103219</t>
  </si>
  <si>
    <t>CA-2011-131800</t>
  </si>
  <si>
    <t>OFF-AP-10004136</t>
  </si>
  <si>
    <t>Kensington 6 Outlet SmartSocket Surge Protector</t>
  </si>
  <si>
    <t>CA-2011-137575</t>
  </si>
  <si>
    <t>CA-2011-151946</t>
  </si>
  <si>
    <t>CA-2013-102127</t>
  </si>
  <si>
    <t>CA-2013-101623</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</si>
  <si>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</si>
  <si>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</si>
  <si>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</si>
  <si>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</si>
  <si>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</si>
  <si>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</si>
  <si>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</si>
  <si>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</si>
  <si>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</si>
  <si>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</si>
  <si>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CA-2014-169999</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</si>
  <si>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</si>
  <si>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</si>
  <si>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</si>
  <si>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</si>
  <si>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</si>
  <si>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</si>
  <si>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</si>
  <si>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</si>
  <si>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</si>
  <si>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</si>
  <si>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</si>
  <si>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</si>
  <si>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</si>
  <si>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</si>
  <si>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</si>
  <si>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</si>
  <si>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</si>
  <si>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</si>
  <si>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</si>
  <si>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</si>
  <si>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</si>
  <si>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</si>
  <si>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</si>
  <si>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</si>
  <si>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</si>
  <si>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</si>
  <si>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</si>
  <si>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</si>
  <si>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</si>
  <si>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</si>
  <si>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</si>
  <si>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</si>
  <si>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</si>
  <si>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</si>
  <si>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</si>
  <si>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</si>
  <si>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</si>
  <si>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</si>
  <si>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</si>
  <si>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</si>
  <si>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</si>
  <si>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</si>
  <si>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</si>
  <si>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</si>
  <si>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</si>
  <si>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</si>
  <si>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</si>
  <si>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</si>
  <si>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</si>
  <si>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</si>
  <si>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</si>
  <si>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</si>
  <si>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</si>
  <si>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</si>
  <si>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</si>
  <si>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</si>
  <si>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</si>
  <si>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</si>
  <si>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</si>
  <si>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</si>
  <si>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</si>
  <si>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</si>
  <si>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</si>
  <si>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</si>
  <si>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</si>
  <si>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</si>
  <si>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</si>
  <si>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</si>
  <si>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</si>
  <si>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</si>
  <si>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</si>
  <si>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</si>
  <si>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</si>
  <si>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</si>
  <si>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</si>
  <si>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</si>
  <si>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</si>
  <si>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</si>
  <si>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</si>
  <si>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</si>
  <si>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</si>
  <si>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</si>
  <si>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</si>
  <si>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</si>
  <si>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</si>
  <si>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</si>
  <si>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</si>
  <si>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</si>
  <si>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</si>
  <si>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</si>
  <si>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</si>
  <si>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</si>
  <si>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</si>
  <si>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</si>
  <si>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</si>
  <si>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</si>
  <si>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</si>
  <si>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</si>
  <si>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</si>
  <si>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</si>
  <si>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</si>
  <si>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</si>
  <si>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</si>
  <si>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</si>
  <si>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</si>
  <si>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</si>
  <si>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</si>
  <si>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</si>
  <si>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</si>
  <si>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</si>
  <si>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</si>
  <si>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</si>
  <si>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</si>
  <si>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</si>
  <si>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</si>
  <si>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</si>
  <si>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</si>
  <si>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</si>
  <si>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</si>
  <si>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</si>
  <si>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</si>
  <si>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</si>
  <si>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</si>
  <si>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</si>
  <si>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</si>
  <si>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</si>
  <si>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</si>
  <si>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</si>
  <si>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</si>
  <si>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</si>
  <si>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</si>
  <si>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</si>
  <si>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</si>
  <si>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</si>
  <si>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</si>
  <si>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</si>
  <si>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</si>
  <si>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</si>
  <si>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</si>
  <si>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</si>
  <si>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</si>
  <si>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</si>
  <si>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</si>
  <si>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</si>
  <si>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</si>
  <si>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</si>
  <si>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</si>
  <si>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</si>
  <si>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</si>
  <si>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</si>
  <si>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</si>
  <si>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</si>
  <si>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</si>
  <si>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</si>
  <si>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</si>
  <si>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</si>
  <si>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</si>
  <si>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</si>
  <si>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</si>
  <si>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</si>
  <si>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</si>
  <si>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</si>
  <si>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</si>
  <si>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</si>
  <si>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</si>
  <si>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</si>
  <si>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</si>
  <si>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</si>
  <si>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</si>
  <si>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</si>
  <si>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</si>
  <si>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</si>
  <si>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</si>
  <si>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</si>
  <si>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</si>
  <si>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</si>
  <si>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</si>
  <si>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</si>
  <si>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</si>
  <si>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</si>
  <si>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</si>
  <si>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</si>
  <si>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</si>
  <si>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</si>
  <si>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</si>
  <si>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</si>
  <si>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</si>
  <si>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</si>
  <si>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</si>
  <si>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</si>
  <si>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</si>
  <si>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</si>
  <si>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</si>
  <si>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</si>
  <si>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</si>
  <si>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</si>
  <si>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</si>
  <si>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</si>
  <si>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</si>
  <si>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</si>
  <si>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</si>
  <si>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</si>
  <si>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</si>
  <si>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</si>
  <si>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</si>
  <si>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</si>
  <si>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</si>
  <si>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</si>
  <si>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</si>
  <si>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</si>
  <si>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</si>
  <si>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</si>
  <si>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</si>
  <si>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</si>
  <si>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</si>
  <si>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</si>
  <si>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</si>
  <si>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</si>
  <si>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</si>
  <si>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</si>
  <si>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</si>
  <si>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</si>
  <si>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</si>
  <si>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</si>
  <si>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</si>
  <si>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</si>
  <si>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</si>
  <si>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</si>
  <si>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</si>
  <si>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</si>
  <si>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</si>
  <si>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</si>
  <si>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</si>
  <si>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</si>
  <si>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</si>
  <si>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</si>
  <si>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</si>
  <si>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</si>
  <si>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</si>
  <si>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</si>
  <si>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</si>
  <si>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</si>
  <si>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</si>
  <si>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</si>
  <si>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</si>
  <si>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</si>
  <si>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</si>
  <si>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</si>
  <si>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</si>
  <si>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</si>
  <si>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</si>
  <si>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</si>
  <si>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</si>
  <si>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</si>
  <si>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</si>
  <si>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</si>
  <si>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</si>
  <si>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</si>
  <si>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</si>
  <si>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</si>
  <si>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</si>
  <si>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</si>
  <si>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</si>
  <si>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</si>
  <si>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</si>
  <si>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</si>
  <si>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US-2012-150630</t>
  </si>
  <si>
    <t>Philadelphia</t>
  </si>
  <si>
    <t>Pennsylvania</t>
  </si>
  <si>
    <t>US-2012-156867</t>
  </si>
  <si>
    <t>Aurora</t>
  </si>
  <si>
    <t>CA-2013-110366</t>
  </si>
  <si>
    <t>CA-2011-110072</t>
  </si>
  <si>
    <t>MG-17680</t>
  </si>
  <si>
    <t>Maureen Gastineau</t>
  </si>
  <si>
    <t>Ohio</t>
  </si>
  <si>
    <t>CA-2014-126382</t>
  </si>
  <si>
    <t>CA-2012-169397</t>
  </si>
  <si>
    <t>Dublin</t>
  </si>
  <si>
    <t>US-2014-100930</t>
  </si>
  <si>
    <t>CA-2014-153339</t>
  </si>
  <si>
    <t>CA-2012-122756</t>
  </si>
  <si>
    <t>CA-2013-109869</t>
  </si>
  <si>
    <t>CA-2014-112774</t>
  </si>
  <si>
    <t>CA-2011-145576</t>
  </si>
  <si>
    <t>CA-2011-149958</t>
  </si>
  <si>
    <t>CA-2011-156314</t>
  </si>
  <si>
    <t>Cleveland</t>
  </si>
  <si>
    <t>CA-2014-114552</t>
  </si>
  <si>
    <t>CA-2014-108910</t>
  </si>
  <si>
    <t>CA-2011-117429</t>
  </si>
  <si>
    <t>CA-2011-106810</t>
  </si>
  <si>
    <t>Saint Petersburg</t>
  </si>
  <si>
    <t>CA-2014-107503</t>
  </si>
  <si>
    <t>Lorain</t>
  </si>
  <si>
    <t>US-2014-110576</t>
  </si>
  <si>
    <t>CA-2014-131156</t>
  </si>
  <si>
    <t>CA-2011-115791</t>
  </si>
  <si>
    <t>CA-2013-169103</t>
  </si>
  <si>
    <t>US-2012-153500</t>
  </si>
  <si>
    <t>CA-2014-158407</t>
  </si>
  <si>
    <t>CA-2012-113971</t>
  </si>
  <si>
    <t>Cuyahoga Falls</t>
  </si>
  <si>
    <t>US-2012-130519</t>
  </si>
  <si>
    <t>US-2014-118087</t>
  </si>
  <si>
    <t>CA-2013-144344</t>
  </si>
  <si>
    <t>CA-2014-144638</t>
  </si>
  <si>
    <t>Chester</t>
  </si>
  <si>
    <t>CA-2014-121412</t>
  </si>
  <si>
    <t>CA-2012-120439</t>
  </si>
  <si>
    <t>CA-2011-151708</t>
  </si>
  <si>
    <t>CA-2012-144806</t>
  </si>
  <si>
    <t>CA-2013-122392</t>
  </si>
  <si>
    <t>Allentown</t>
  </si>
  <si>
    <t>CA-2011-166884</t>
  </si>
  <si>
    <t>CA-2014-101049</t>
  </si>
  <si>
    <t>CA-2011-122882</t>
  </si>
  <si>
    <t>CA-2014-143798</t>
  </si>
  <si>
    <t>US-2013-154361</t>
  </si>
  <si>
    <t>CA-2014-152807</t>
  </si>
  <si>
    <t>US-2014-161193</t>
  </si>
  <si>
    <t>CA-2013-167507</t>
  </si>
  <si>
    <t>CA-2011-117345</t>
  </si>
  <si>
    <t>US-2013-100839</t>
  </si>
  <si>
    <t>CA-2012-122287</t>
  </si>
  <si>
    <t>CA-2012-142237</t>
  </si>
  <si>
    <t>CA-2012-120103</t>
  </si>
  <si>
    <t>CA-2012-134859</t>
  </si>
  <si>
    <t>CA-2013-141019</t>
  </si>
  <si>
    <t>Cincinnati</t>
  </si>
  <si>
    <t>CA-2012-128860</t>
  </si>
  <si>
    <t>US-2012-147739</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</si>
  <si>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</si>
  <si>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</si>
  <si>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</si>
  <si>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</si>
  <si>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</si>
  <si>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</si>
  <si>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</si>
  <si>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</si>
  <si>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</si>
  <si>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</si>
  <si>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</si>
  <si>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</si>
  <si>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</si>
  <si>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</si>
  <si>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CA-2013-160129</t>
  </si>
  <si>
    <t>CA-2014-167941</t>
  </si>
  <si>
    <t>CA-2012-139850</t>
  </si>
  <si>
    <t>CA-2011-138317</t>
  </si>
  <si>
    <t>CA-2014-169054</t>
  </si>
  <si>
    <t>US-2013-147991</t>
  </si>
  <si>
    <t>CA-2012-147830</t>
  </si>
  <si>
    <t>CA-2011-164224</t>
  </si>
  <si>
    <t>Akron</t>
  </si>
  <si>
    <t>CA-2014-119389</t>
  </si>
  <si>
    <t>US-2011-159926</t>
  </si>
  <si>
    <t>CA-2014-103156</t>
  </si>
  <si>
    <t>US-2011-150119</t>
  </si>
  <si>
    <t>CA-2014-136448</t>
  </si>
  <si>
    <t>CA-2013-157511</t>
  </si>
  <si>
    <t>CA-2011-102869</t>
  </si>
  <si>
    <t>CA-2013-145177</t>
  </si>
  <si>
    <t>CA-2012-128083</t>
  </si>
  <si>
    <t>CA-2013-126543</t>
  </si>
  <si>
    <t>Toledo</t>
  </si>
  <si>
    <t>CA-2012-129896</t>
  </si>
  <si>
    <t>FUR-FU-10004904</t>
  </si>
  <si>
    <t>Eldon "L" Workstation Diamond Chairmat</t>
  </si>
  <si>
    <t>CA-2012-167010</t>
  </si>
  <si>
    <t>VT-21700</t>
  </si>
  <si>
    <t>Valerie Takahito</t>
  </si>
  <si>
    <t>CA-2013-156573</t>
  </si>
  <si>
    <t>US-2013-159415</t>
  </si>
  <si>
    <t>FUR-FU-10003798</t>
  </si>
  <si>
    <t>Ultra Door Kickplate, 8"H x 34"W</t>
  </si>
  <si>
    <t>CA-2012-161998</t>
  </si>
  <si>
    <t>CA-2014-108112</t>
  </si>
  <si>
    <t>CA-2014-123239</t>
  </si>
  <si>
    <t>CA-2014-127313</t>
  </si>
  <si>
    <t>CA-2012-166975</t>
  </si>
  <si>
    <t>SH-20635</t>
  </si>
  <si>
    <t>Stefanie Holloman</t>
  </si>
  <si>
    <t>FUR-FU-10003930</t>
  </si>
  <si>
    <t>Howard Miller 12-3/4 Diameter Accuwave DS  Wall Clock</t>
  </si>
  <si>
    <t>CA-2014-129021</t>
  </si>
  <si>
    <t>CA-2012-154795</t>
  </si>
  <si>
    <t>Bullhead City</t>
  </si>
  <si>
    <t>US-2011-138758</t>
  </si>
  <si>
    <t>CA-2011-160157</t>
  </si>
  <si>
    <t>Hamilton</t>
  </si>
  <si>
    <t>US-2014-125717</t>
  </si>
  <si>
    <t>CA-2014-121300</t>
  </si>
  <si>
    <t>Mentor</t>
  </si>
  <si>
    <t>CA-2011-150798</t>
  </si>
  <si>
    <t>CA-2013-120250</t>
  </si>
  <si>
    <t>CA-2014-147228</t>
  </si>
  <si>
    <t>CA-2014-139416</t>
  </si>
  <si>
    <t>CA-2012-104346</t>
  </si>
  <si>
    <t>US-2013-148901</t>
  </si>
  <si>
    <t>CA-2014-136364</t>
  </si>
  <si>
    <t>CA-2013-121370</t>
  </si>
  <si>
    <t>CA-2013-140018</t>
  </si>
  <si>
    <t>CA-2012-153038</t>
  </si>
  <si>
    <t>CA-2011-153850</t>
  </si>
  <si>
    <t>CA-2012-125185</t>
  </si>
  <si>
    <t>AH-10195</t>
  </si>
  <si>
    <t>Alan Haines</t>
  </si>
  <si>
    <t>Bethlehem</t>
  </si>
  <si>
    <t>US-2014-162558</t>
  </si>
  <si>
    <t>CA-2011-136861</t>
  </si>
  <si>
    <t>CA-2011-103317</t>
  </si>
  <si>
    <t>Palm Coast</t>
  </si>
  <si>
    <t>CA-2014-116946</t>
  </si>
  <si>
    <t>CA-2014-127782</t>
  </si>
  <si>
    <t>CA-2014-117667</t>
  </si>
  <si>
    <t>CA-2014-125745</t>
  </si>
  <si>
    <t>CA-2013-108875</t>
  </si>
  <si>
    <t>CA-2011-131541</t>
  </si>
  <si>
    <t>Apopka</t>
  </si>
  <si>
    <t>CA-2012-119634</t>
  </si>
  <si>
    <t>CA-2014-115070</t>
  </si>
  <si>
    <t>MG-18205</t>
  </si>
  <si>
    <t>Mitch Gastineau</t>
  </si>
  <si>
    <t>CA-2013-125017</t>
  </si>
  <si>
    <t>CA-2011-155796</t>
  </si>
  <si>
    <t>Reading</t>
  </si>
  <si>
    <t>CA-2011-124079</t>
  </si>
  <si>
    <t>FUR-FU-10002553</t>
  </si>
  <si>
    <t>Electrix Incandescent Magnifying Lamp, Black</t>
  </si>
  <si>
    <t>CA-2013-117912</t>
  </si>
  <si>
    <t>Sierra Vista</t>
  </si>
  <si>
    <t>CA-2012-113215</t>
  </si>
  <si>
    <t>CA-2013-124016</t>
  </si>
  <si>
    <t>CA-2014-143378</t>
  </si>
  <si>
    <t>CA-2014-151484</t>
  </si>
  <si>
    <t>CA-2011-103989</t>
  </si>
  <si>
    <t>CA-2014-145660</t>
  </si>
  <si>
    <t>CA-2014-140627</t>
  </si>
  <si>
    <t>Hendersonville</t>
  </si>
  <si>
    <t>CA-2012-116484</t>
  </si>
  <si>
    <t>FUR-FU-10002874</t>
  </si>
  <si>
    <t>Ultra Commercial Grade Dual Valve Door Closer</t>
  </si>
  <si>
    <t>CA-2011-165764</t>
  </si>
  <si>
    <t>CA-2011-149594</t>
  </si>
  <si>
    <t>US-2013-128909</t>
  </si>
  <si>
    <t>CA-2014-135937</t>
  </si>
  <si>
    <t>CA-2011-150329</t>
  </si>
  <si>
    <t>CA-2012-153535</t>
  </si>
  <si>
    <t>Wilson</t>
  </si>
  <si>
    <t>CA-2013-165827</t>
  </si>
  <si>
    <t>CA-2014-121293</t>
  </si>
  <si>
    <t>CA-2014-156237</t>
  </si>
  <si>
    <t>CA-2011-164182</t>
  </si>
  <si>
    <t>CA-2012-112144</t>
  </si>
  <si>
    <t>CA-2012-154823</t>
  </si>
  <si>
    <t>CA-2011-124737</t>
  </si>
  <si>
    <t>CA-2014-128944</t>
  </si>
  <si>
    <t>CA-2013-133368</t>
  </si>
  <si>
    <t>CA-2014-169439</t>
  </si>
  <si>
    <t>CA-2012-125563</t>
  </si>
  <si>
    <t>CA-2013-114748</t>
  </si>
  <si>
    <t>CA-2014-121125</t>
  </si>
  <si>
    <t>Tigard</t>
  </si>
  <si>
    <t>CA-2014-135069</t>
  </si>
  <si>
    <t>CA-2014-115448</t>
  </si>
  <si>
    <t>US-2014-161935</t>
  </si>
  <si>
    <t>CA-2013-158778</t>
  </si>
  <si>
    <t>CA-2014-139353</t>
  </si>
  <si>
    <t>CA-2012-158323</t>
  </si>
  <si>
    <t>CA-2014-118017</t>
  </si>
  <si>
    <t>Thornton</t>
  </si>
  <si>
    <t>US-2012-126753</t>
  </si>
  <si>
    <t>US-2011-131870</t>
  </si>
  <si>
    <t>CA-2011-144974</t>
  </si>
  <si>
    <t>CA-2012-141327</t>
  </si>
  <si>
    <t>Durham</t>
  </si>
  <si>
    <t>CA-2014-103065</t>
  </si>
  <si>
    <t>PT-19090</t>
  </si>
  <si>
    <t>Pete Takahito</t>
  </si>
  <si>
    <t>US-2012-158911</t>
  </si>
  <si>
    <t>CA-2014-132199</t>
  </si>
  <si>
    <t>CA-2013-118129</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</si>
  <si>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</si>
  <si>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</si>
  <si>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</si>
  <si>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</si>
  <si>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</si>
  <si>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</si>
  <si>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</si>
  <si>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</si>
  <si>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</si>
  <si>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</si>
  <si>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</si>
  <si>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</si>
  <si>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</si>
  <si>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</si>
  <si>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</si>
  <si>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</si>
  <si>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</si>
  <si>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</si>
  <si>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</si>
  <si>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</si>
  <si>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</si>
  <si>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</si>
  <si>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</si>
  <si>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</si>
  <si>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CA-2014-147550</t>
  </si>
  <si>
    <t>CA-2014-153045</t>
  </si>
  <si>
    <t>CA-2013-132990</t>
  </si>
  <si>
    <t>CA-2014-138156</t>
  </si>
  <si>
    <t>CA-2012-102778</t>
  </si>
  <si>
    <t>CA-2014-109085</t>
  </si>
  <si>
    <t>CA-2012-111339</t>
  </si>
  <si>
    <t>CA-2014-163097</t>
  </si>
  <si>
    <t>CA-2011-159814</t>
  </si>
  <si>
    <t>US-2014-110149</t>
  </si>
  <si>
    <t>CA-2013-125724</t>
  </si>
  <si>
    <t>CA-2012-111612</t>
  </si>
  <si>
    <t>CA-2013-129280</t>
  </si>
  <si>
    <t>SM-20905</t>
  </si>
  <si>
    <t>Susan MacKendrick</t>
  </si>
  <si>
    <t>CA-2013-122511</t>
  </si>
  <si>
    <t>CA-2011-114251</t>
  </si>
  <si>
    <t>CA-2013-136322</t>
  </si>
  <si>
    <t>CA-2012-162201</t>
  </si>
  <si>
    <t>CA-2011-114195</t>
  </si>
  <si>
    <t>Mason</t>
  </si>
  <si>
    <t>CA-2013-112830</t>
  </si>
  <si>
    <t>CA-2014-117646</t>
  </si>
  <si>
    <t>SC-20845</t>
  </si>
  <si>
    <t>Sung Chung</t>
  </si>
  <si>
    <t>CA-2011-110422</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</si>
  <si>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</si>
  <si>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</si>
  <si>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</si>
  <si>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</si>
  <si>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</si>
  <si>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</si>
  <si>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</si>
  <si>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</si>
  <si>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</si>
  <si>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</si>
  <si>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</si>
  <si>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</si>
  <si>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</si>
  <si>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</si>
  <si>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</si>
  <si>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</si>
  <si>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</si>
  <si>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</si>
  <si>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</si>
  <si>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</si>
  <si>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</si>
  <si>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</si>
  <si>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</si>
  <si>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</si>
  <si>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</si>
  <si>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</si>
  <si>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</si>
  <si>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</si>
  <si>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</si>
  <si>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</si>
  <si>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</si>
  <si>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</si>
  <si>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</si>
  <si>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</si>
  <si>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</si>
  <si>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</si>
  <si>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</si>
  <si>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</si>
  <si>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</si>
  <si>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</si>
  <si>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</si>
  <si>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</si>
  <si>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</si>
  <si>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</si>
  <si>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</si>
  <si>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</si>
  <si>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</si>
  <si>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</si>
  <si>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</si>
  <si>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</si>
  <si>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</si>
  <si>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</si>
  <si>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</si>
  <si>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</si>
  <si>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</si>
  <si>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</si>
  <si>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</si>
  <si>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</si>
  <si>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</si>
  <si>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</si>
  <si>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</si>
  <si>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</si>
  <si>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</si>
  <si>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</si>
  <si>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</si>
  <si>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</si>
  <si>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</si>
  <si>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</si>
  <si>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</si>
  <si>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</si>
  <si>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</si>
  <si>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</si>
  <si>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</si>
  <si>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</si>
  <si>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</si>
  <si>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</si>
  <si>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</si>
  <si>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</si>
  <si>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</si>
  <si>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</si>
  <si>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</si>
  <si>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</si>
  <si>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</si>
  <si>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</si>
  <si>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</si>
  <si>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</si>
  <si>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</si>
  <si>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</si>
  <si>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</si>
  <si>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</si>
  <si>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</si>
  <si>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</si>
  <si>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</si>
  <si>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</si>
  <si>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</si>
  <si>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</si>
  <si>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</si>
  <si>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</si>
  <si>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</si>
  <si>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</si>
  <si>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</si>
  <si>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</si>
  <si>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</si>
  <si>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</si>
  <si>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</si>
  <si>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</si>
  <si>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</si>
  <si>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</si>
  <si>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</si>
  <si>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</si>
  <si>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</si>
  <si>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</si>
  <si>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</si>
  <si>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</si>
  <si>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</si>
  <si>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</si>
  <si>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</si>
  <si>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</si>
  <si>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</si>
  <si>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</si>
  <si>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</si>
  <si>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</si>
  <si>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</si>
  <si>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</si>
  <si>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</si>
  <si>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</si>
  <si>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</si>
  <si>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</si>
  <si>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</si>
  <si>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</si>
  <si>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</si>
  <si>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</si>
  <si>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</si>
  <si>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</si>
  <si>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</si>
  <si>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</si>
  <si>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</si>
  <si>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</si>
  <si>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</si>
  <si>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</si>
  <si>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</si>
  <si>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</si>
  <si>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</si>
  <si>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</si>
  <si>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</si>
  <si>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</si>
  <si>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</si>
  <si>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</si>
  <si>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</si>
  <si>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</si>
  <si>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</si>
  <si>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</si>
  <si>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</si>
  <si>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</si>
  <si>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</si>
  <si>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</si>
  <si>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</si>
  <si>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</si>
  <si>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</si>
  <si>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</si>
  <si>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</si>
  <si>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</si>
  <si>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</si>
  <si>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</si>
  <si>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</si>
  <si>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</si>
  <si>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</si>
  <si>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</si>
  <si>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</si>
  <si>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</si>
  <si>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</si>
  <si>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</si>
  <si>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</si>
  <si>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</si>
  <si>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</si>
  <si>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</si>
  <si>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</si>
  <si>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</si>
  <si>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</si>
  <si>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</si>
  <si>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</si>
  <si>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</si>
  <si>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</si>
  <si>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</si>
  <si>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</si>
  <si>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</si>
  <si>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</si>
  <si>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</si>
  <si>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</si>
  <si>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</si>
  <si>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</si>
  <si>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</si>
  <si>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</si>
  <si>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</si>
  <si>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</si>
  <si>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</si>
  <si>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</si>
  <si>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</si>
  <si>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</si>
  <si>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</si>
  <si>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</si>
  <si>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</si>
  <si>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</si>
  <si>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</si>
  <si>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</si>
  <si>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</si>
  <si>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</si>
  <si>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</si>
  <si>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</si>
  <si>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</si>
  <si>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</si>
  <si>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</si>
  <si>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</si>
  <si>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</si>
  <si>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</si>
  <si>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</si>
  <si>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</si>
  <si>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</si>
  <si>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</si>
  <si>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</si>
  <si>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</si>
  <si>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</si>
  <si>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</si>
  <si>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</si>
  <si>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</si>
  <si>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</si>
  <si>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</si>
  <si>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</si>
  <si>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</si>
  <si>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</si>
  <si>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</si>
  <si>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</si>
  <si>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</si>
  <si>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</si>
  <si>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</si>
  <si>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</si>
  <si>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</si>
  <si>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</si>
  <si>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</si>
  <si>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</si>
  <si>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</si>
  <si>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</si>
  <si>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</si>
  <si>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</si>
  <si>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</si>
  <si>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</si>
  <si>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</si>
  <si>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</si>
  <si>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</si>
  <si>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</si>
  <si>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</si>
  <si>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</si>
  <si>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</si>
  <si>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</si>
  <si>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</si>
  <si>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</si>
  <si>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</si>
  <si>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</si>
  <si>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</si>
  <si>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</si>
  <si>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</si>
  <si>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</si>
  <si>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</si>
  <si>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</si>
  <si>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</si>
  <si>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</si>
  <si>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</si>
  <si>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</si>
  <si>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</si>
  <si>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</si>
  <si>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</si>
  <si>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</si>
  <si>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</si>
  <si>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</si>
  <si>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</si>
  <si>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</si>
  <si>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</si>
  <si>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</si>
  <si>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</si>
  <si>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</si>
  <si>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</si>
  <si>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</si>
  <si>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</si>
  <si>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</si>
  <si>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</si>
  <si>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</si>
  <si>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</si>
  <si>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</si>
  <si>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</si>
  <si>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</si>
  <si>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</si>
  <si>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</si>
  <si>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</si>
  <si>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</si>
  <si>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</si>
  <si>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</si>
  <si>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</si>
  <si>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</si>
  <si>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</si>
  <si>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</si>
  <si>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</si>
  <si>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</si>
  <si>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</si>
  <si>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</si>
  <si>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</si>
  <si>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</si>
  <si>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</si>
  <si>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</si>
  <si>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</si>
  <si>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</si>
  <si>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</si>
  <si>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</si>
  <si>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</si>
  <si>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</si>
  <si>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</si>
  <si>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</si>
  <si>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</si>
  <si>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</si>
  <si>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</si>
  <si>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</si>
  <si>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</si>
  <si>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</si>
  <si>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</si>
  <si>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</si>
  <si>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</si>
  <si>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</si>
  <si>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</si>
  <si>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</si>
  <si>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</si>
  <si>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</si>
  <si>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</si>
  <si>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</si>
  <si>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</si>
  <si>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</si>
  <si>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</si>
  <si>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</si>
  <si>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</si>
  <si>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</si>
  <si>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</si>
  <si>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</si>
  <si>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</si>
  <si>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</si>
  <si>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</si>
  <si>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</si>
  <si>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</si>
  <si>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</si>
  <si>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</si>
  <si>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</si>
  <si>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</si>
  <si>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</si>
  <si>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</si>
  <si>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</si>
  <si>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</si>
  <si>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</si>
  <si>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</si>
  <si>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</si>
  <si>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</si>
  <si>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</si>
  <si>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</si>
  <si>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</si>
  <si>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</si>
  <si>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</si>
  <si>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</si>
  <si>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</si>
  <si>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</si>
  <si>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</si>
  <si>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</si>
  <si>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</si>
  <si>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</si>
  <si>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</si>
  <si>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</si>
  <si>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</si>
  <si>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</si>
  <si>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</si>
  <si>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</si>
  <si>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</si>
  <si>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</si>
  <si>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</si>
  <si>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</si>
  <si>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</si>
  <si>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</si>
  <si>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</si>
  <si>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</si>
  <si>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</si>
  <si>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</si>
  <si>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</si>
  <si>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</si>
  <si>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</si>
  <si>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</si>
  <si>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</si>
  <si>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</si>
  <si>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</si>
  <si>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</si>
  <si>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</si>
  <si>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</si>
  <si>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</si>
  <si>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</si>
  <si>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</si>
  <si>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</si>
  <si>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</si>
  <si>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</si>
  <si>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</si>
  <si>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</si>
  <si>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</si>
  <si>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</si>
  <si>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</si>
  <si>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</si>
  <si>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</si>
  <si>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</si>
  <si>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</si>
  <si>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</si>
  <si>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</si>
  <si>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</si>
  <si>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</si>
  <si>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</si>
  <si>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</si>
  <si>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</si>
  <si>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</si>
  <si>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</si>
  <si>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</si>
  <si>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</si>
  <si>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</si>
  <si>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</si>
  <si>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</si>
  <si>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</si>
  <si>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</si>
  <si>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</si>
  <si>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</si>
  <si>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</si>
  <si>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</si>
  <si>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</si>
  <si>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</si>
  <si>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</si>
  <si>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</si>
  <si>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</si>
  <si>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</si>
  <si>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</si>
  <si>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</si>
  <si>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</si>
  <si>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</si>
  <si>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</si>
  <si>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</si>
  <si>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</si>
  <si>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</si>
  <si>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</si>
  <si>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</si>
  <si>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</si>
  <si>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</si>
  <si>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</si>
  <si>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</si>
  <si>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</si>
  <si>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</si>
  <si>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</si>
  <si>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</si>
  <si>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</si>
  <si>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</si>
  <si>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</si>
  <si>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</si>
  <si>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</si>
  <si>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</si>
  <si>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</si>
  <si>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</si>
  <si>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</si>
  <si>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</si>
  <si>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</si>
  <si>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</si>
  <si>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</si>
  <si>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</si>
  <si>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</si>
  <si>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</si>
  <si>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</si>
  <si>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</si>
  <si>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</si>
  <si>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</si>
  <si>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</si>
  <si>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</si>
  <si>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</si>
  <si>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</si>
  <si>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</si>
  <si>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</si>
  <si>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</si>
  <si>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</si>
  <si>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</si>
  <si>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</si>
  <si>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</si>
  <si>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</si>
  <si>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</si>
  <si>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</si>
  <si>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</si>
  <si>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</si>
  <si>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</si>
  <si>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</si>
  <si>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</si>
  <si>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</si>
  <si>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</si>
  <si>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</si>
  <si>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</si>
  <si>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</si>
  <si>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</si>
  <si>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</si>
  <si>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</si>
  <si>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</si>
  <si>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</si>
  <si>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</si>
  <si>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</si>
  <si>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</si>
  <si>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</si>
  <si>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</si>
  <si>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</si>
  <si>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</si>
  <si>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</si>
  <si>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</si>
  <si>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</si>
  <si>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</si>
  <si>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</si>
  <si>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</si>
  <si>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</si>
  <si>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</si>
  <si>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</si>
  <si>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</si>
  <si>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</si>
  <si>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</si>
  <si>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</si>
  <si>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</si>
  <si>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</si>
  <si>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</si>
  <si>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</si>
  <si>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</si>
  <si>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</si>
  <si>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</si>
  <si>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</si>
  <si>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</si>
  <si>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</si>
  <si>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</si>
  <si>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</si>
  <si>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</si>
  <si>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</si>
  <si>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</si>
  <si>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</si>
  <si>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</si>
  <si>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</si>
  <si>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</si>
  <si>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</si>
  <si>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</si>
  <si>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</si>
  <si>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</si>
  <si>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</si>
  <si>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</si>
  <si>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</si>
  <si>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</si>
  <si>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</si>
  <si>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</si>
  <si>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</si>
  <si>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</si>
  <si>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</si>
  <si>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</si>
  <si>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</si>
  <si>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</si>
  <si>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</si>
  <si>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</si>
  <si>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</si>
  <si>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</si>
  <si>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</si>
  <si>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</si>
  <si>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</si>
  <si>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</si>
  <si>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</si>
  <si>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</si>
  <si>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</si>
  <si>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</si>
  <si>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</si>
  <si>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</si>
  <si>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</si>
  <si>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</si>
  <si>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</si>
  <si>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</si>
  <si>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</si>
  <si>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</si>
  <si>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</si>
  <si>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</si>
  <si>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</si>
  <si>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</si>
  <si>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</si>
  <si>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</si>
  <si>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</si>
  <si>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</si>
  <si>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</si>
  <si>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</si>
  <si>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</si>
  <si>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</si>
  <si>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</si>
  <si>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</si>
  <si>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</si>
  <si>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</si>
  <si>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</si>
  <si>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</si>
  <si>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</si>
  <si>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</si>
  <si>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</si>
  <si>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</si>
  <si>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</si>
  <si>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</si>
  <si>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</si>
  <si>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</si>
  <si>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</si>
  <si>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</si>
  <si>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</si>
  <si>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</si>
  <si>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</si>
  <si>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</si>
  <si>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</si>
  <si>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</si>
  <si>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</si>
  <si>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</si>
  <si>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</si>
  <si>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</si>
  <si>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</si>
  <si>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</si>
  <si>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</si>
  <si>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</si>
  <si>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</si>
  <si>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</si>
  <si>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</si>
  <si>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</si>
  <si>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</si>
  <si>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</si>
  <si>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</si>
  <si>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</si>
  <si>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</si>
  <si>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</si>
  <si>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</si>
  <si>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</si>
  <si>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</si>
  <si>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</si>
  <si>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</si>
  <si>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</si>
  <si>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</si>
  <si>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</si>
  <si>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</si>
  <si>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</si>
  <si>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</si>
  <si>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</si>
  <si>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</si>
  <si>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</si>
  <si>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</si>
  <si>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</si>
  <si>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</si>
  <si>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</si>
  <si>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</si>
  <si>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</si>
  <si>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</si>
  <si>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</si>
  <si>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</si>
  <si>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</si>
  <si>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</si>
  <si>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</si>
  <si>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</si>
  <si>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</si>
  <si>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</si>
  <si>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</si>
  <si>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</si>
  <si>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</si>
  <si>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</si>
  <si>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</si>
  <si>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</si>
  <si>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</si>
  <si>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</si>
  <si>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</si>
  <si>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</si>
  <si>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</si>
  <si>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</si>
  <si>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</si>
  <si>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</si>
  <si>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</si>
  <si>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</si>
  <si>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</si>
  <si>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</si>
  <si>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</si>
  <si>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</si>
  <si>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</si>
  <si>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</si>
  <si>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</si>
  <si>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</si>
  <si>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</si>
  <si>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</si>
  <si>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</si>
  <si>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</si>
  <si>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</si>
  <si>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</si>
  <si>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</si>
  <si>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</si>
  <si>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</si>
  <si>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</si>
  <si>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</si>
  <si>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</si>
  <si>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</si>
  <si>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</si>
  <si>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</si>
  <si>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</si>
  <si>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</si>
  <si>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</si>
  <si>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</si>
  <si>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</si>
  <si>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</si>
  <si>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</si>
  <si>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</si>
  <si>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</si>
  <si>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</si>
  <si>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</si>
  <si>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</si>
  <si>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</si>
  <si>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</si>
  <si>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</si>
  <si>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</si>
  <si>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</si>
  <si>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</si>
  <si>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</si>
  <si>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</si>
  <si>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</si>
  <si>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</si>
  <si>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</si>
  <si>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</si>
  <si>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</si>
  <si>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</si>
  <si>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</si>
  <si>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</si>
  <si>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</si>
  <si>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</si>
  <si>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</si>
  <si>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</si>
  <si>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</si>
  <si>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</si>
  <si>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</si>
  <si>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</si>
  <si>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</si>
  <si>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</si>
  <si>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</si>
  <si>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</si>
  <si>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</si>
  <si>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</si>
  <si>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</si>
  <si>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</si>
  <si>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</si>
  <si>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</si>
  <si>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</si>
  <si>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</si>
  <si>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</si>
  <si>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</si>
  <si>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</si>
  <si>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</si>
  <si>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</si>
  <si>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</si>
  <si>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</si>
  <si>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</si>
  <si>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</si>
  <si>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</si>
  <si>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</si>
  <si>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</si>
  <si>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</si>
  <si>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</si>
  <si>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</si>
  <si>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</si>
  <si>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</si>
  <si>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</si>
  <si>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</si>
  <si>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</si>
  <si>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</si>
  <si>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</si>
  <si>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</si>
  <si>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</si>
  <si>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</si>
  <si>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</si>
  <si>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</si>
  <si>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</si>
  <si>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</si>
  <si>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</si>
  <si>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</si>
  <si>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</si>
  <si>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</si>
  <si>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</si>
  <si>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</si>
  <si>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</si>
  <si>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</si>
  <si>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</si>
  <si>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</si>
  <si>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</si>
  <si>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</si>
  <si>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</si>
  <si>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</si>
  <si>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</si>
  <si>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</si>
  <si>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</si>
  <si>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</si>
  <si>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</si>
  <si>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</si>
  <si>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</si>
  <si>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</si>
  <si>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</si>
  <si>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</si>
  <si>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</si>
  <si>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</si>
  <si>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</si>
  <si>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</si>
  <si>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</si>
  <si>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</si>
  <si>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</si>
  <si>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</si>
  <si>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</si>
  <si>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</si>
  <si>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</si>
  <si>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</si>
  <si>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</si>
  <si>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</si>
  <si>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</si>
  <si>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</si>
  <si>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</si>
  <si>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</si>
  <si>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</si>
  <si>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</si>
  <si>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</si>
  <si>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</si>
  <si>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</si>
  <si>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</si>
  <si>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</si>
  <si>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</si>
  <si>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</si>
  <si>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</si>
  <si>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</si>
  <si>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</si>
  <si>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</si>
  <si>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</si>
  <si>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</si>
  <si>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</si>
  <si>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</si>
  <si>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</si>
  <si>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</si>
  <si>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</si>
  <si>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</si>
  <si>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</si>
  <si>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</si>
  <si>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</si>
  <si>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</si>
  <si>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</si>
  <si>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</si>
  <si>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</si>
  <si>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</si>
  <si>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</si>
  <si>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</si>
  <si>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</si>
  <si>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</si>
  <si>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</si>
  <si>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</si>
  <si>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</si>
  <si>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</si>
  <si>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</si>
  <si>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</si>
  <si>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</si>
  <si>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</si>
  <si>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</si>
  <si>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</si>
  <si>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</si>
  <si>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</si>
  <si>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</si>
  <si>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</si>
  <si>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</si>
  <si>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</si>
  <si>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</si>
  <si>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</si>
  <si>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</si>
  <si>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</si>
  <si>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</si>
  <si>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</si>
  <si>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</si>
  <si>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</si>
  <si>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</si>
  <si>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</si>
  <si>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</si>
  <si>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</si>
  <si>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</si>
  <si>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</si>
  <si>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</si>
  <si>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</si>
  <si>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</si>
  <si>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</si>
  <si>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</si>
  <si>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</si>
  <si>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</si>
  <si>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</si>
  <si>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</si>
  <si>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</si>
  <si>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</si>
  <si>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</si>
  <si>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</si>
  <si>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</si>
  <si>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</si>
  <si>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</si>
  <si>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</si>
  <si>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</si>
  <si>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</si>
  <si>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</si>
  <si>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</si>
  <si>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</si>
  <si>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</si>
  <si>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</si>
  <si>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</si>
  <si>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</si>
  <si>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</si>
  <si>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</si>
  <si>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</si>
  <si>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</si>
  <si>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</si>
  <si>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</si>
  <si>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</si>
  <si>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</si>
  <si>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</si>
  <si>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</si>
  <si>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</si>
  <si>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</si>
  <si>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</si>
  <si>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</si>
  <si>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</si>
  <si>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</si>
  <si>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</si>
  <si>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</si>
  <si>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</si>
  <si>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</si>
  <si>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</si>
  <si>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</si>
  <si>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</si>
  <si>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</si>
  <si>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</si>
  <si>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</si>
  <si>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</si>
  <si>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</si>
  <si>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</si>
  <si>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</si>
  <si>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</si>
  <si>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</si>
  <si>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</si>
  <si>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</si>
  <si>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</si>
  <si>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</si>
  <si>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</si>
  <si>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</si>
  <si>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</si>
  <si>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</si>
  <si>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</si>
  <si>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</si>
  <si>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</si>
  <si>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</si>
  <si>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</si>
  <si>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</si>
  <si>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</si>
  <si>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</si>
  <si>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</si>
  <si>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</si>
  <si>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</si>
  <si>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</si>
  <si>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</si>
  <si>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</si>
  <si>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</si>
  <si>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</si>
  <si>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</si>
  <si>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</si>
  <si>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</si>
  <si>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</si>
  <si>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</si>
  <si>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</si>
  <si>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</si>
  <si>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</si>
  <si>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</si>
  <si>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</si>
  <si>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</si>
  <si>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</si>
  <si>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</si>
  <si>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</si>
  <si>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</si>
  <si>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</si>
  <si>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</si>
  <si>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</si>
  <si>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</si>
  <si>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</si>
  <si>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</si>
  <si>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</si>
  <si>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</si>
  <si>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</si>
  <si>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</si>
  <si>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</si>
  <si>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</si>
  <si>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</si>
  <si>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</si>
  <si>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</si>
  <si>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</si>
  <si>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</si>
  <si>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</si>
  <si>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</si>
  <si>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</si>
  <si>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</si>
  <si>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</si>
  <si>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</si>
  <si>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</si>
  <si>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</si>
  <si>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</si>
  <si>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</si>
  <si>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</si>
  <si>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</si>
  <si>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</si>
  <si>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</si>
  <si>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</si>
  <si>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</si>
  <si>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</si>
  <si>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</si>
  <si>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</si>
  <si>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</si>
  <si>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</si>
  <si>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</si>
  <si>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</si>
  <si>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</si>
  <si>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</si>
  <si>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</si>
  <si>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</si>
  <si>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</si>
  <si>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</si>
  <si>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</si>
  <si>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</si>
  <si>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</si>
  <si>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</si>
  <si>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</si>
  <si>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</si>
  <si>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</si>
  <si>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</si>
  <si>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</si>
  <si>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</si>
  <si>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</si>
  <si>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</si>
  <si>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</si>
  <si>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</si>
  <si>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</si>
  <si>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</si>
  <si>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</si>
  <si>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</si>
  <si>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</si>
  <si>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</si>
  <si>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</si>
  <si>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</si>
  <si>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</si>
  <si>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</si>
  <si>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</si>
  <si>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</si>
  <si>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</si>
  <si>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</si>
  <si>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</si>
  <si>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</si>
  <si>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</si>
  <si>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</si>
  <si>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</si>
  <si>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</si>
  <si>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</si>
  <si>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</si>
  <si>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</si>
  <si>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</si>
  <si>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</si>
  <si>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</si>
  <si>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</si>
  <si>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</si>
  <si>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</si>
  <si>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</si>
  <si>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</si>
  <si>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</si>
  <si>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</si>
  <si>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</si>
  <si>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</si>
  <si>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</si>
  <si>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</si>
  <si>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</si>
  <si>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</si>
  <si>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</si>
  <si>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</si>
  <si>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</si>
  <si>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</si>
  <si>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</si>
  <si>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</si>
  <si>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</si>
  <si>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</si>
  <si>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</si>
  <si>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</si>
  <si>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</si>
  <si>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</si>
  <si>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</si>
  <si>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</si>
  <si>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</si>
  <si>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</si>
  <si>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</si>
  <si>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</si>
  <si>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</si>
  <si>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</si>
  <si>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</si>
  <si>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</si>
  <si>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</si>
  <si>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</si>
  <si>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</si>
  <si>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</si>
  <si>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</si>
  <si>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</si>
  <si>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</si>
  <si>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</si>
  <si>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</si>
  <si>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</si>
  <si>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</si>
  <si>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</si>
  <si>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</si>
  <si>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</si>
  <si>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</si>
  <si>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</si>
  <si>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</si>
  <si>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</si>
  <si>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</si>
  <si>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</si>
  <si>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</si>
  <si>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</si>
  <si>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</si>
  <si>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</si>
  <si>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</si>
  <si>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</si>
  <si>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</si>
  <si>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</si>
  <si>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</si>
  <si>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</si>
  <si>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</si>
  <si>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</si>
  <si>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</si>
  <si>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</si>
  <si>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</si>
  <si>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</si>
  <si>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</si>
  <si>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</si>
  <si>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</si>
  <si>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</si>
  <si>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</si>
  <si>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</si>
  <si>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</si>
  <si>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</si>
  <si>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</si>
  <si>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</si>
  <si>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</si>
  <si>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</si>
  <si>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</si>
  <si>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</si>
  <si>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</si>
  <si>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</si>
  <si>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</si>
  <si>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</si>
  <si>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</si>
  <si>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</si>
  <si>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</si>
  <si>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</si>
  <si>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</si>
  <si>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</si>
  <si>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</si>
  <si>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</si>
  <si>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</si>
  <si>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</si>
  <si>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</si>
  <si>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</si>
  <si>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</si>
  <si>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</si>
  <si>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</si>
  <si>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</si>
  <si>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</si>
  <si>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</si>
  <si>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</si>
  <si>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</si>
  <si>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</si>
  <si>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</si>
  <si>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</si>
  <si>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</si>
  <si>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</si>
  <si>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</si>
  <si>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</si>
  <si>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</si>
  <si>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</si>
  <si>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</si>
  <si>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</si>
  <si>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</si>
  <si>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</si>
  <si>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</si>
  <si>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</si>
  <si>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</si>
  <si>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</si>
  <si>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</si>
  <si>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</si>
  <si>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</si>
  <si>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</si>
  <si>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</si>
  <si>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</si>
  <si>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</si>
  <si>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</si>
  <si>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</si>
  <si>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</si>
  <si>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</si>
  <si>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</si>
  <si>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</si>
  <si>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</si>
  <si>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</si>
  <si>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</si>
  <si>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</si>
  <si>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</si>
  <si>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</si>
  <si>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</si>
  <si>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</si>
  <si>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</si>
  <si>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</si>
  <si>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</si>
  <si>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</si>
  <si>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</si>
  <si>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</si>
  <si>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</si>
  <si>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</si>
  <si>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</si>
  <si>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</si>
  <si>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</si>
  <si>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</si>
  <si>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</si>
  <si>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</si>
  <si>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</si>
  <si>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</si>
  <si>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</si>
  <si>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</si>
  <si>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</si>
  <si>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</si>
  <si>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</si>
  <si>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</si>
  <si>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</si>
  <si>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</si>
  <si>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</si>
  <si>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</si>
  <si>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</si>
  <si>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</si>
  <si>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</si>
  <si>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</si>
  <si>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</si>
  <si>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</si>
  <si>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</si>
  <si>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</si>
  <si>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</si>
  <si>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</si>
  <si>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</si>
  <si>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</si>
  <si>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</si>
  <si>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</si>
  <si>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</si>
  <si>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</si>
  <si>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</si>
  <si>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</si>
  <si>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</si>
  <si>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</si>
  <si>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</si>
  <si>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</si>
  <si>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</si>
  <si>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</si>
  <si>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</si>
  <si>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</si>
  <si>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</si>
  <si>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</si>
  <si>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</si>
  <si>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</si>
  <si>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</si>
  <si>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</si>
  <si>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</si>
  <si>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</si>
  <si>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</si>
  <si>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</si>
  <si>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</si>
  <si>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</si>
  <si>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</si>
  <si>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</si>
  <si>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</si>
  <si>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</si>
  <si>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</si>
  <si>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</si>
  <si>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</si>
  <si>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</si>
  <si>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</si>
  <si>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</si>
  <si>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</si>
  <si>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</si>
  <si>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</si>
  <si>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</si>
  <si>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</si>
  <si>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</si>
  <si>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</si>
  <si>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</si>
  <si>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</si>
  <si>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</si>
  <si>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</si>
  <si>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</si>
  <si>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</si>
  <si>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</si>
  <si>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</si>
  <si>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</si>
  <si>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</si>
  <si>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</si>
  <si>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</si>
  <si>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</si>
  <si>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</si>
  <si>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</si>
  <si>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</si>
  <si>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</si>
  <si>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</si>
  <si>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</si>
  <si>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</si>
  <si>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</si>
  <si>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</si>
  <si>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</si>
  <si>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</si>
  <si>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</si>
  <si>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</si>
  <si>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</si>
  <si>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</si>
  <si>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</si>
  <si>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</si>
  <si>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</si>
  <si>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</si>
  <si>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</si>
  <si>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</si>
  <si>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</si>
  <si>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</si>
  <si>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</si>
  <si>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</si>
  <si>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</si>
  <si>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</si>
  <si>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</si>
  <si>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</si>
  <si>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</si>
  <si>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</si>
  <si>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</si>
  <si>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</si>
  <si>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</si>
  <si>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</si>
  <si>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</si>
  <si>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</si>
  <si>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</si>
  <si>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</si>
  <si>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</si>
  <si>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</si>
  <si>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</si>
  <si>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</si>
  <si>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</si>
  <si>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</si>
  <si>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</si>
  <si>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</si>
  <si>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</si>
  <si>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</si>
  <si>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</si>
  <si>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</si>
  <si>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</si>
  <si>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</si>
  <si>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</si>
  <si>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</si>
  <si>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</si>
  <si>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</si>
  <si>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</si>
  <si>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</si>
  <si>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</si>
  <si>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</si>
  <si>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</si>
  <si>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</si>
  <si>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</si>
  <si>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</si>
  <si>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</si>
  <si>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</si>
  <si>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</si>
  <si>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</si>
  <si>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</si>
  <si>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</si>
  <si>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</si>
  <si>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</si>
  <si>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</si>
  <si>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</si>
  <si>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</si>
  <si>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</si>
  <si>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</si>
  <si>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</si>
  <si>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</si>
  <si>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</si>
  <si>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</si>
  <si>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</si>
  <si>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</si>
  <si>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</si>
  <si>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</si>
  <si>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</si>
  <si>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</si>
  <si>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</si>
  <si>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</si>
  <si>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</si>
  <si>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</si>
  <si>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</si>
  <si>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</si>
  <si>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</si>
  <si>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</si>
  <si>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</si>
  <si>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</si>
  <si>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</si>
  <si>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</si>
  <si>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</si>
  <si>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</si>
  <si>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</si>
  <si>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</si>
  <si>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</si>
  <si>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</si>
  <si>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</si>
  <si>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</si>
  <si>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</si>
  <si>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</si>
  <si>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</si>
  <si>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</si>
  <si>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</si>
  <si>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</si>
  <si>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</si>
  <si>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</si>
  <si>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</si>
  <si>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</si>
  <si>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</si>
  <si>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</si>
  <si>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</si>
  <si>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</si>
  <si>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</si>
  <si>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</si>
  <si>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</si>
  <si>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</si>
  <si>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</si>
  <si>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</si>
  <si>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</si>
  <si>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</si>
  <si>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</si>
  <si>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</si>
  <si>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</si>
  <si>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</si>
  <si>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</si>
  <si>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</si>
  <si>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</si>
  <si>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</si>
  <si>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</si>
  <si>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</si>
  <si>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</si>
  <si>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</si>
  <si>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</si>
  <si>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</si>
  <si>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</si>
  <si>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</si>
  <si>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</si>
  <si>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</si>
  <si>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</si>
  <si>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</si>
  <si>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</si>
  <si>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</si>
  <si>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</si>
  <si>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</si>
  <si>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</si>
  <si>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</si>
  <si>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</si>
  <si>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</si>
  <si>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</si>
  <si>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</si>
  <si>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</si>
  <si>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</si>
  <si>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</si>
  <si>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</si>
  <si>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</si>
  <si>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</si>
  <si>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</si>
  <si>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</si>
  <si>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</si>
  <si>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</si>
  <si>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</si>
  <si>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</si>
  <si>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</si>
  <si>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</si>
  <si>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</si>
  <si>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</si>
  <si>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</si>
  <si>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</si>
  <si>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</si>
  <si>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</si>
  <si>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CA-2014-114412</t>
  </si>
  <si>
    <t>OFF-PA-10004965</t>
  </si>
  <si>
    <t>Xerox 1921</t>
  </si>
  <si>
    <t>US-2014-124303</t>
  </si>
  <si>
    <t>CA-2014-105074</t>
  </si>
  <si>
    <t>OFF-PA-10001937</t>
  </si>
  <si>
    <t>Xerox 21</t>
  </si>
  <si>
    <t>CA-2013-130001</t>
  </si>
  <si>
    <t>US-2013-134656</t>
  </si>
  <si>
    <t>CA-2011-113166</t>
  </si>
  <si>
    <t>CA-2013-147375</t>
  </si>
  <si>
    <t>CA-2013-121223</t>
  </si>
  <si>
    <t>US-2014-106663</t>
  </si>
  <si>
    <t>CA-2013-149370</t>
  </si>
  <si>
    <t>CA-2011-140858</t>
  </si>
  <si>
    <t>US-2014-156083</t>
  </si>
  <si>
    <t>CA-2014-114636</t>
  </si>
  <si>
    <t>OFF-PA-10003543</t>
  </si>
  <si>
    <t>Xerox 1985</t>
  </si>
  <si>
    <t>CA-2014-114216</t>
  </si>
  <si>
    <t>OFF-PA-10002333</t>
  </si>
  <si>
    <t>Universal Ultra Bright White Copier/Laser Paper, 8 1/2" x 11", Ream</t>
  </si>
  <si>
    <t>CA-2012-111199</t>
  </si>
  <si>
    <t>CA-2013-126529</t>
  </si>
  <si>
    <t>CA-2013-109820</t>
  </si>
  <si>
    <t>CA-2013-152814</t>
  </si>
  <si>
    <t>CA-2014-162635</t>
  </si>
  <si>
    <t>US-2013-161396</t>
  </si>
  <si>
    <t>CA-2012-103793</t>
  </si>
  <si>
    <t>CA-2012-158554</t>
  </si>
  <si>
    <t>CA-2011-125136</t>
  </si>
  <si>
    <t>CA-2013-155670</t>
  </si>
  <si>
    <t>CA-2013-165484</t>
  </si>
  <si>
    <t>CA-2011-147914</t>
  </si>
  <si>
    <t>CA-2013-118570</t>
  </si>
  <si>
    <t>CA-2013-100083</t>
  </si>
  <si>
    <t>Medford</t>
  </si>
  <si>
    <t>CA-2014-121538</t>
  </si>
  <si>
    <t>OFF-PA-10001661</t>
  </si>
  <si>
    <t>Xerox 1922</t>
  </si>
  <si>
    <t>US-2011-167633</t>
  </si>
  <si>
    <t>CA-2012-135363</t>
  </si>
  <si>
    <t>CA-2014-121909</t>
  </si>
  <si>
    <t>CA-2014-149146</t>
  </si>
  <si>
    <t>OFF-PA-10003919</t>
  </si>
  <si>
    <t>Xerox 1989</t>
  </si>
  <si>
    <t>CA-2013-112676</t>
  </si>
  <si>
    <t>CA-2011-164210</t>
  </si>
  <si>
    <t>CA-2014-131618</t>
  </si>
  <si>
    <t>CA-2011-108707</t>
  </si>
  <si>
    <t>CA-2013-124051</t>
  </si>
  <si>
    <t>CA-2013-161662</t>
  </si>
  <si>
    <t>CA-2014-143455</t>
  </si>
  <si>
    <t>US-2014-135062</t>
  </si>
  <si>
    <t>CA-2014-106537</t>
  </si>
  <si>
    <t>CA-2013-164035</t>
  </si>
  <si>
    <t>CA-2013-153577</t>
  </si>
  <si>
    <t>CA-2014-134845</t>
  </si>
  <si>
    <t>CA-2014-134173</t>
  </si>
  <si>
    <t>CA-2011-128986</t>
  </si>
  <si>
    <t>CA-2014-100335</t>
  </si>
  <si>
    <t>US-2014-131583</t>
  </si>
  <si>
    <t>US-2014-150847</t>
  </si>
  <si>
    <t>US-2014-111024</t>
  </si>
  <si>
    <t>CA-2013-166485</t>
  </si>
  <si>
    <t>CA-2013-165470</t>
  </si>
  <si>
    <t>CA-2012-100888</t>
  </si>
  <si>
    <t>CA-2012-143532</t>
  </si>
  <si>
    <t>CA-2011-159835</t>
  </si>
  <si>
    <t>CA-2014-154109</t>
  </si>
  <si>
    <t>CA-2014-121314</t>
  </si>
  <si>
    <t>OFF-PA-10004733</t>
  </si>
  <si>
    <t>Things To Do Today Spiral Book</t>
  </si>
  <si>
    <t>CA-2014-146920</t>
  </si>
  <si>
    <t>CA-2014-160458</t>
  </si>
  <si>
    <t>CA-2013-140417</t>
  </si>
  <si>
    <t>US-2014-151316</t>
  </si>
  <si>
    <t>CA-2012-111703</t>
  </si>
  <si>
    <t>CA-2011-126907</t>
  </si>
  <si>
    <t>CA-2012-100216</t>
  </si>
  <si>
    <t>CA-2014-109715</t>
  </si>
  <si>
    <t>CA-2014-163160</t>
  </si>
  <si>
    <t>CA-2014-133501</t>
  </si>
  <si>
    <t>CA-2014-162565</t>
  </si>
  <si>
    <t>CA-2014-126354</t>
  </si>
  <si>
    <t>CA-2014-158883</t>
  </si>
  <si>
    <t>Xerox 1932</t>
  </si>
  <si>
    <t>CA-2014-106831</t>
  </si>
  <si>
    <t>CA-2014-131366</t>
  </si>
  <si>
    <t>US-2011-122021</t>
  </si>
  <si>
    <t>US-2012-137533</t>
  </si>
  <si>
    <t>CA-2014-158722</t>
  </si>
  <si>
    <t>CA-2014-111577</t>
  </si>
  <si>
    <t>US-2014-103814</t>
  </si>
  <si>
    <t>CA-2014-147403</t>
  </si>
  <si>
    <t>CA-2014-155929</t>
  </si>
  <si>
    <t>US-2014-108700</t>
  </si>
  <si>
    <t>US-2011-137680</t>
  </si>
  <si>
    <t>CA-2011-151162</t>
  </si>
  <si>
    <t>OFF-PA-10003036</t>
  </si>
  <si>
    <t>Black Print Carbonless 8 1/2" x 8 1/4" Rapid Memo Book</t>
  </si>
  <si>
    <t>CA-2011-147900</t>
  </si>
  <si>
    <t>CA-2012-157434</t>
  </si>
  <si>
    <t>CA-2014-112984</t>
  </si>
  <si>
    <t>CA-2014-145737</t>
  </si>
  <si>
    <t>US-2013-142251</t>
  </si>
  <si>
    <t>CA-2011-146731</t>
  </si>
  <si>
    <t>CA-2014-160017</t>
  </si>
  <si>
    <t>CA-2014-144750</t>
  </si>
  <si>
    <t>CA-2013-143714</t>
  </si>
  <si>
    <t>CA-2011-113880</t>
  </si>
  <si>
    <t>OFF-PA-10002109</t>
  </si>
  <si>
    <t>Wirebound Voice Message Log Book</t>
  </si>
  <si>
    <t>CA-2014-157112</t>
  </si>
  <si>
    <t>CA-2011-169257</t>
  </si>
  <si>
    <t>CA-2014-139402</t>
  </si>
  <si>
    <t>US-2013-163461</t>
  </si>
  <si>
    <t>Frankfort</t>
  </si>
  <si>
    <t>CA-2014-117443</t>
  </si>
  <si>
    <t>OFF-PA-10001837</t>
  </si>
  <si>
    <t>Xerox 1976</t>
  </si>
  <si>
    <t>CA-2013-119515</t>
  </si>
  <si>
    <t>CA-2013-164490</t>
  </si>
  <si>
    <t>CA-2011-137911</t>
  </si>
  <si>
    <t>CA-2014-158120</t>
  </si>
  <si>
    <t>CA-2014-160031</t>
  </si>
  <si>
    <t>CA-2014-127474</t>
  </si>
  <si>
    <t>CA-2012-149636</t>
  </si>
  <si>
    <t>CA-2013-165673</t>
  </si>
  <si>
    <t>OFF-PA-10002558</t>
  </si>
  <si>
    <t>Xerox 1938</t>
  </si>
  <si>
    <t>CA-2011-155390</t>
  </si>
  <si>
    <t>CA-2014-154088</t>
  </si>
  <si>
    <t>CA-2011-169649</t>
  </si>
  <si>
    <t>CA-2011-127859</t>
  </si>
  <si>
    <t>CA-2014-130834</t>
  </si>
  <si>
    <t>CA-2013-114944</t>
  </si>
  <si>
    <t>US-2014-101721</t>
  </si>
  <si>
    <t>CA-2012-120845</t>
  </si>
  <si>
    <t>CA-2012-143882</t>
  </si>
  <si>
    <t>CA-2011-103527</t>
  </si>
  <si>
    <t>CA-2011-152254</t>
  </si>
  <si>
    <t>CA-2013-158302</t>
  </si>
  <si>
    <t>CA-2014-145779</t>
  </si>
  <si>
    <t>CA-2014-169404</t>
  </si>
  <si>
    <t>CA-2014-134880</t>
  </si>
  <si>
    <t>CA-2014-141614</t>
  </si>
  <si>
    <t>US-2013-136581</t>
  </si>
  <si>
    <t>CA-2012-156118</t>
  </si>
  <si>
    <t>CA-2013-153185</t>
  </si>
  <si>
    <t>OFF-PA-10000312</t>
  </si>
  <si>
    <t>Xerox 1955</t>
  </si>
  <si>
    <t>US-2013-135209</t>
  </si>
  <si>
    <t>OFF-PA-10001001</t>
  </si>
  <si>
    <t>Snap-A-Way Black Print Carbonless Speed Message, No Reply Area, Duplicate</t>
  </si>
  <si>
    <t>CA-2014-148992</t>
  </si>
  <si>
    <t>CA-2013-150483</t>
  </si>
  <si>
    <t>CA-2014-106047</t>
  </si>
  <si>
    <t>US-2011-151015</t>
  </si>
  <si>
    <t>CA-2012-162950</t>
  </si>
  <si>
    <t>CA-2013-160486</t>
  </si>
  <si>
    <t>CA-2014-161340</t>
  </si>
  <si>
    <t>CA-2014-148411</t>
  </si>
  <si>
    <t>CA-2011-152618</t>
  </si>
  <si>
    <t>CA-2011-148285</t>
  </si>
  <si>
    <t>CA-2011-100293</t>
  </si>
  <si>
    <t>CA-2013-160598</t>
  </si>
  <si>
    <t>CA-2011-119172</t>
  </si>
  <si>
    <t>CA-2011-118192</t>
  </si>
  <si>
    <t>CA-2013-114867</t>
  </si>
  <si>
    <t>CA-2011-128062</t>
  </si>
  <si>
    <t>CA-2013-104983</t>
  </si>
  <si>
    <t>CA-2012-104297</t>
  </si>
  <si>
    <t>CA-2011-156342</t>
  </si>
  <si>
    <t>CA-2012-143700</t>
  </si>
  <si>
    <t>CA-2014-107727</t>
  </si>
  <si>
    <t>CA-2014-130043</t>
  </si>
  <si>
    <t>OFF-PA-10000308</t>
  </si>
  <si>
    <t>Xerox 1901</t>
  </si>
  <si>
    <t>CA-2012-145401</t>
  </si>
  <si>
    <t>CA-2014-162691</t>
  </si>
  <si>
    <t>OFF-PA-10003729</t>
  </si>
  <si>
    <t>Xerox 1998</t>
  </si>
  <si>
    <t>CA-2014-121503</t>
  </si>
  <si>
    <t>CA-2011-129168</t>
  </si>
  <si>
    <t>CA-2012-160794</t>
  </si>
  <si>
    <t>CA-2013-159373</t>
  </si>
  <si>
    <t>CA-2012-137512</t>
  </si>
  <si>
    <t>CA-2014-127621</t>
  </si>
  <si>
    <t>CA-2011-165428</t>
  </si>
  <si>
    <t>CA-2011-151554</t>
  </si>
  <si>
    <t>CA-2011-165379</t>
  </si>
  <si>
    <t>CA-2014-142867</t>
  </si>
  <si>
    <t>CA-2014-101077</t>
  </si>
  <si>
    <t>CA-2014-121216</t>
  </si>
  <si>
    <t>College Station</t>
  </si>
  <si>
    <t>US-2014-126081</t>
  </si>
  <si>
    <t>CA-2013-116799</t>
  </si>
  <si>
    <t>Odessa</t>
  </si>
  <si>
    <t>CA-2012-121097</t>
  </si>
  <si>
    <t>Baytown</t>
  </si>
  <si>
    <t>US-2012-163685</t>
  </si>
  <si>
    <t>US-2014-102288</t>
  </si>
  <si>
    <t>CA-2012-129392</t>
  </si>
  <si>
    <t>CA-2014-100223</t>
  </si>
  <si>
    <t>US-2012-117184</t>
  </si>
  <si>
    <t>CA-2013-162726</t>
  </si>
  <si>
    <t>CA-2011-108273</t>
  </si>
  <si>
    <t>CA-2013-147970</t>
  </si>
  <si>
    <t>CA-2011-146283</t>
  </si>
  <si>
    <t>CA-2014-142174</t>
  </si>
  <si>
    <t>CA-2012-118738</t>
  </si>
  <si>
    <t>CA-2011-107706</t>
  </si>
  <si>
    <t>CA-2014-136609</t>
  </si>
  <si>
    <t>US-2014-141698</t>
  </si>
  <si>
    <t>CA-2013-152765</t>
  </si>
  <si>
    <t>CA-2013-113551</t>
  </si>
  <si>
    <t>CA-2012-142139</t>
  </si>
  <si>
    <t>CA-2012-142433</t>
  </si>
  <si>
    <t>CA-2014-104927</t>
  </si>
  <si>
    <t>CA-2014-162712</t>
  </si>
  <si>
    <t>CA-2013-115483</t>
  </si>
  <si>
    <t>CA-2012-128125</t>
  </si>
  <si>
    <t>CA-2014-138618</t>
  </si>
  <si>
    <t>US-2012-123918</t>
  </si>
  <si>
    <t>CA-2011-126963</t>
  </si>
  <si>
    <t>CA-2011-126333</t>
  </si>
  <si>
    <t>CA-2013-160136</t>
  </si>
  <si>
    <t>CA-2013-114209</t>
  </si>
  <si>
    <t>CA-2013-144337</t>
  </si>
  <si>
    <t>US-2014-160836</t>
  </si>
  <si>
    <t>CA-2014-107958</t>
  </si>
  <si>
    <t>CA-2014-143294</t>
  </si>
  <si>
    <t>CA-2013-158925</t>
  </si>
  <si>
    <t>CA-2014-123071</t>
  </si>
  <si>
    <t>CA-2012-126669</t>
  </si>
  <si>
    <t>CA-2011-103800</t>
  </si>
  <si>
    <t>CA-2013-158806</t>
  </si>
  <si>
    <t>CA-2014-136238</t>
  </si>
  <si>
    <t>CA-2013-162222</t>
  </si>
  <si>
    <t>CA-2013-102813</t>
  </si>
  <si>
    <t>CA-2012-142930</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</si>
  <si>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</si>
  <si>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</si>
  <si>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</si>
  <si>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</si>
  <si>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</si>
  <si>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</si>
  <si>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</si>
  <si>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</si>
  <si>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</si>
  <si>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</si>
  <si>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</si>
  <si>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</si>
  <si>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</si>
  <si>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</si>
  <si>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</si>
  <si>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</si>
  <si>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</si>
  <si>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</si>
  <si>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</si>
  <si>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</si>
  <si>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</si>
  <si>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</si>
  <si>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</si>
  <si>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</si>
  <si>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</si>
  <si>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</si>
  <si>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</si>
  <si>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</si>
  <si>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</si>
  <si>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</si>
  <si>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</si>
  <si>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</si>
  <si>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</si>
  <si>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</si>
  <si>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</si>
  <si>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</si>
  <si>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</si>
  <si>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</si>
  <si>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</si>
  <si>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</si>
  <si>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</si>
  <si>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</si>
  <si>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</si>
  <si>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</si>
  <si>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</si>
  <si>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</si>
  <si>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</si>
  <si>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</si>
  <si>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</si>
  <si>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</si>
  <si>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</si>
  <si>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</si>
  <si>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</si>
  <si>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</si>
  <si>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</si>
  <si>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</si>
  <si>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</si>
  <si>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</si>
  <si>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</si>
  <si>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</si>
  <si>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</si>
  <si>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</si>
  <si>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</si>
  <si>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</si>
  <si>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</si>
  <si>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</si>
  <si>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</si>
  <si>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</si>
  <si>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</si>
  <si>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</si>
  <si>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</si>
  <si>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</si>
  <si>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</si>
  <si>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</si>
  <si>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</si>
  <si>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</si>
  <si>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</si>
  <si>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</si>
  <si>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</si>
  <si>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</si>
  <si>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</si>
  <si>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</si>
  <si>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</si>
  <si>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</si>
  <si>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</si>
  <si>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</si>
  <si>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</si>
  <si>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</si>
  <si>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</si>
  <si>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</si>
  <si>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</si>
  <si>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</si>
  <si>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</si>
  <si>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</si>
  <si>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</si>
  <si>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</si>
  <si>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</si>
  <si>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</si>
  <si>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</si>
  <si>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</si>
  <si>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</si>
  <si>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</si>
  <si>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</si>
  <si>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</si>
  <si>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</si>
  <si>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</si>
  <si>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</si>
  <si>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</si>
  <si>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</si>
  <si>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</si>
  <si>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</si>
  <si>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</si>
  <si>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</si>
  <si>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</si>
  <si>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</si>
  <si>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</si>
  <si>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</si>
  <si>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</si>
  <si>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</si>
  <si>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</si>
  <si>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</si>
  <si>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</si>
  <si>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</si>
  <si>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</si>
  <si>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</si>
  <si>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</si>
  <si>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</si>
  <si>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</si>
  <si>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</si>
  <si>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</si>
  <si>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</si>
  <si>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</si>
  <si>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</si>
  <si>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</si>
  <si>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</si>
  <si>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</si>
  <si>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</si>
  <si>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</si>
  <si>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</si>
  <si>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</si>
  <si>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</si>
  <si>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</si>
  <si>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</si>
  <si>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</si>
  <si>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</si>
  <si>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</si>
  <si>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</si>
  <si>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</si>
  <si>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</si>
  <si>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</si>
  <si>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</si>
  <si>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</si>
  <si>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</si>
  <si>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</si>
  <si>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</si>
  <si>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</si>
  <si>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</si>
  <si>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</si>
  <si>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</si>
  <si>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</si>
  <si>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</si>
  <si>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</si>
  <si>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</si>
  <si>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</si>
  <si>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</si>
  <si>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</si>
  <si>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</si>
  <si>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</si>
  <si>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</si>
  <si>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</si>
  <si>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</si>
  <si>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</si>
  <si>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</si>
  <si>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</si>
  <si>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</si>
  <si>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</si>
  <si>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</si>
  <si>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</si>
  <si>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</si>
  <si>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</si>
  <si>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</si>
  <si>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</si>
  <si>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</si>
  <si>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</si>
  <si>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</si>
  <si>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</si>
  <si>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</si>
  <si>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</si>
  <si>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</si>
  <si>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</si>
  <si>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</si>
  <si>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</si>
  <si>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</si>
  <si>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</si>
  <si>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</si>
  <si>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</si>
  <si>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</si>
  <si>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</si>
  <si>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</si>
  <si>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</si>
  <si>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</si>
  <si>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</si>
  <si>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</si>
  <si>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</si>
  <si>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</si>
  <si>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</si>
  <si>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</si>
  <si>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</si>
  <si>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</si>
  <si>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</si>
  <si>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</si>
  <si>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</si>
  <si>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</si>
  <si>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</si>
  <si>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</si>
  <si>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</si>
  <si>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</si>
  <si>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</si>
  <si>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</si>
  <si>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</si>
  <si>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</si>
  <si>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</si>
  <si>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</si>
  <si>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</si>
  <si>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</si>
  <si>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</si>
  <si>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</si>
  <si>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</si>
  <si>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</si>
  <si>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</si>
  <si>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</si>
  <si>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</si>
  <si>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</si>
  <si>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</si>
  <si>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</si>
  <si>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</si>
  <si>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</si>
  <si>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</si>
  <si>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</si>
  <si>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</si>
  <si>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</si>
  <si>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</si>
  <si>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</si>
  <si>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</si>
  <si>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</si>
  <si>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</si>
  <si>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</si>
  <si>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</si>
  <si>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</si>
  <si>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</si>
  <si>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</si>
  <si>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</si>
  <si>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</si>
  <si>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</si>
  <si>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</si>
  <si>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</si>
  <si>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</si>
  <si>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</si>
  <si>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</si>
  <si>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</si>
  <si>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</si>
  <si>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</si>
  <si>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</si>
  <si>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</si>
  <si>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</si>
  <si>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</si>
  <si>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</si>
  <si>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</si>
  <si>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</si>
  <si>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</si>
  <si>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</si>
  <si>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</si>
  <si>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</si>
  <si>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</si>
  <si>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</si>
  <si>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</si>
  <si>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</si>
  <si>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</si>
  <si>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</si>
  <si>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</si>
  <si>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</si>
  <si>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</si>
  <si>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</si>
  <si>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</si>
  <si>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</si>
  <si>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</si>
  <si>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</si>
  <si>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</si>
  <si>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</si>
  <si>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</si>
  <si>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</si>
  <si>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</si>
  <si>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</si>
  <si>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</si>
  <si>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</si>
  <si>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</si>
  <si>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</si>
  <si>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</si>
  <si>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</si>
  <si>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</si>
  <si>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</si>
  <si>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</si>
  <si>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</si>
  <si>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</si>
  <si>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</si>
  <si>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</si>
  <si>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</si>
  <si>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</si>
  <si>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</si>
  <si>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</si>
  <si>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</si>
  <si>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</si>
  <si>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</si>
  <si>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</si>
  <si>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</si>
  <si>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</si>
  <si>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</si>
  <si>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</si>
  <si>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</si>
  <si>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</si>
  <si>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</si>
  <si>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</si>
  <si>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</si>
  <si>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</si>
  <si>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</si>
  <si>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</si>
  <si>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</si>
  <si>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</si>
  <si>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</si>
  <si>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</si>
  <si>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</si>
  <si>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</si>
  <si>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</si>
  <si>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</si>
  <si>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</si>
  <si>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</si>
  <si>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</si>
  <si>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</si>
  <si>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</si>
  <si>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</si>
  <si>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</si>
  <si>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</si>
  <si>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</si>
  <si>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</si>
  <si>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</si>
  <si>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</si>
  <si>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</si>
  <si>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</si>
  <si>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</si>
  <si>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</si>
  <si>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</si>
  <si>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</si>
  <si>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</si>
  <si>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</si>
  <si>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</si>
  <si>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</si>
  <si>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</si>
  <si>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</si>
  <si>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</si>
  <si>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</si>
  <si>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</si>
  <si>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</si>
  <si>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</si>
  <si>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</si>
  <si>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</si>
  <si>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</si>
  <si>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</si>
  <si>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</si>
  <si>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</si>
  <si>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</si>
  <si>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</si>
  <si>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</si>
  <si>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</si>
  <si>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</si>
  <si>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</si>
  <si>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</si>
  <si>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</si>
  <si>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</si>
  <si>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</si>
  <si>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</si>
  <si>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</si>
  <si>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</si>
  <si>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</si>
  <si>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</si>
  <si>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</si>
  <si>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</si>
  <si>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</si>
  <si>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</si>
  <si>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</si>
  <si>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</si>
  <si>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</si>
  <si>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</si>
  <si>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</si>
  <si>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</si>
  <si>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</si>
  <si>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</si>
  <si>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</si>
  <si>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</si>
  <si>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</si>
  <si>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</si>
  <si>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</si>
  <si>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</si>
  <si>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</si>
  <si>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</si>
  <si>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</si>
  <si>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</si>
  <si>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</si>
  <si>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</si>
  <si>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</si>
  <si>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</si>
  <si>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</si>
  <si>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</si>
  <si>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</si>
  <si>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</si>
  <si>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</si>
  <si>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</si>
  <si>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</si>
  <si>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</si>
  <si>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</si>
  <si>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</si>
  <si>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</si>
  <si>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</si>
  <si>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</si>
  <si>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</si>
  <si>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</si>
  <si>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</si>
  <si>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</si>
  <si>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</si>
  <si>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</si>
  <si>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</si>
  <si>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</si>
  <si>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</si>
  <si>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</si>
  <si>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</si>
  <si>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</si>
  <si>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</si>
  <si>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</si>
  <si>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US-2012-118983</t>
  </si>
  <si>
    <t>US-2011-115987</t>
  </si>
  <si>
    <t>US-2011-141215</t>
  </si>
  <si>
    <t>CA-2012-146829</t>
  </si>
  <si>
    <t>US-2014-145863</t>
  </si>
  <si>
    <t>US-2012-149692</t>
  </si>
  <si>
    <t>CA-2011-122567</t>
  </si>
  <si>
    <t>CA-2012-143077</t>
  </si>
  <si>
    <t>US-2012-107349</t>
  </si>
  <si>
    <t>US-2014-143028</t>
  </si>
  <si>
    <t>US-2011-152723</t>
  </si>
  <si>
    <t>CA-2012-156377</t>
  </si>
  <si>
    <t>CA-2013-112025</t>
  </si>
  <si>
    <t>CA-2013-169922</t>
  </si>
  <si>
    <t>US-2012-141453</t>
  </si>
  <si>
    <t>US-2011-122959</t>
  </si>
  <si>
    <t>US-2011-150924</t>
  </si>
  <si>
    <t>CA-2014-158953</t>
  </si>
  <si>
    <t>Missouri City</t>
  </si>
  <si>
    <t>CA-2011-138023</t>
  </si>
  <si>
    <t>CA-2011-105340</t>
  </si>
  <si>
    <t>CA-2012-136378</t>
  </si>
  <si>
    <t>CA-2013-145303</t>
  </si>
  <si>
    <t>US-2013-148334</t>
  </si>
  <si>
    <t>CA-2013-117226</t>
  </si>
  <si>
    <t>Deer Park</t>
  </si>
  <si>
    <t>CA-2014-128426</t>
  </si>
  <si>
    <t>CA-2013-134691</t>
  </si>
  <si>
    <t>CA-2012-111990</t>
  </si>
  <si>
    <t>CA-2012-144302</t>
  </si>
  <si>
    <t>CA-2014-106432</t>
  </si>
  <si>
    <t>CA-2014-146367</t>
  </si>
  <si>
    <t>CA-2012-156608</t>
  </si>
  <si>
    <t>US-2012-155369</t>
  </si>
  <si>
    <t>CA-2012-168809</t>
  </si>
  <si>
    <t>CA-2011-105417</t>
  </si>
  <si>
    <t>US-2013-149790</t>
  </si>
  <si>
    <t>CA-2011-165393</t>
  </si>
  <si>
    <t>US-2011-120236</t>
  </si>
  <si>
    <t>CA-2011-126200</t>
  </si>
  <si>
    <t>US-2014-148551</t>
  </si>
  <si>
    <t>CA-2014-142489</t>
  </si>
  <si>
    <t>CA-2014-106691</t>
  </si>
  <si>
    <t>CA-2012-150413</t>
  </si>
  <si>
    <t>CA-2014-154011</t>
  </si>
  <si>
    <t>CA-2014-124114</t>
  </si>
  <si>
    <t>CA-2013-132017</t>
  </si>
  <si>
    <t>US-2014-130603</t>
  </si>
  <si>
    <t>CA-2013-126627</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</si>
  <si>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</si>
  <si>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</si>
  <si>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</si>
  <si>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</si>
  <si>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</si>
  <si>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</si>
  <si>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</si>
  <si>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</si>
  <si>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</si>
  <si>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</si>
  <si>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</si>
  <si>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</si>
  <si>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</si>
  <si>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</si>
  <si>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</si>
  <si>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</si>
  <si>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</si>
  <si>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</si>
  <si>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</si>
  <si>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</si>
  <si>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</si>
  <si>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</si>
  <si>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</si>
  <si>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</si>
  <si>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</si>
  <si>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</si>
  <si>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</si>
  <si>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</si>
  <si>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</si>
  <si>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</si>
  <si>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</si>
  <si>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</si>
  <si>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</si>
  <si>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</si>
  <si>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</si>
  <si>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</si>
  <si>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</si>
  <si>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</si>
  <si>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</si>
  <si>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</si>
  <si>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</si>
  <si>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</si>
  <si>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</si>
  <si>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</si>
  <si>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</si>
  <si>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</si>
  <si>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</si>
  <si>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</si>
  <si>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</si>
  <si>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</si>
  <si>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</si>
  <si>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</si>
  <si>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</si>
  <si>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</si>
  <si>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</si>
  <si>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</si>
  <si>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</si>
  <si>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</si>
  <si>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</si>
  <si>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</si>
  <si>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</si>
  <si>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</si>
  <si>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</si>
  <si>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</si>
  <si>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</si>
  <si>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</si>
  <si>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</si>
  <si>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</si>
  <si>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</si>
  <si>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</si>
  <si>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</si>
  <si>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</si>
  <si>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</si>
  <si>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</si>
  <si>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</si>
  <si>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</si>
  <si>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</si>
  <si>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</si>
  <si>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</si>
  <si>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</si>
  <si>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</si>
  <si>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</si>
  <si>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</si>
  <si>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</si>
  <si>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</si>
  <si>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</si>
  <si>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</si>
  <si>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</si>
  <si>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</si>
  <si>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</si>
  <si>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</si>
  <si>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</si>
  <si>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</si>
  <si>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</si>
  <si>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</si>
  <si>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</si>
  <si>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</si>
  <si>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</si>
  <si>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</si>
  <si>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</si>
  <si>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</si>
  <si>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</si>
  <si>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</si>
  <si>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</si>
  <si>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</si>
  <si>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</si>
  <si>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</si>
  <si>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</si>
  <si>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</si>
  <si>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</si>
  <si>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</si>
  <si>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</si>
  <si>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</si>
  <si>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</si>
  <si>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</si>
  <si>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</si>
  <si>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</si>
  <si>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</si>
  <si>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</si>
  <si>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</si>
  <si>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</si>
  <si>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</si>
  <si>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</si>
  <si>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</si>
  <si>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</si>
  <si>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</si>
  <si>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</si>
  <si>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</si>
  <si>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</si>
  <si>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</si>
  <si>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</si>
  <si>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</si>
  <si>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</si>
  <si>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</si>
  <si>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</si>
  <si>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</si>
  <si>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</si>
  <si>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</si>
  <si>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</si>
  <si>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</si>
  <si>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</si>
  <si>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</si>
  <si>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</si>
  <si>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</si>
  <si>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</si>
  <si>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</si>
  <si>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</si>
  <si>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</si>
  <si>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</si>
  <si>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</si>
  <si>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</si>
  <si>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</si>
  <si>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</si>
  <si>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</si>
  <si>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</si>
  <si>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</si>
  <si>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</si>
  <si>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</si>
  <si>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</si>
  <si>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</si>
  <si>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</si>
  <si>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</si>
  <si>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</si>
  <si>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</si>
  <si>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</si>
  <si>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</si>
  <si>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</si>
  <si>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</si>
  <si>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</si>
  <si>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</si>
  <si>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</si>
  <si>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</si>
  <si>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</si>
  <si>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</si>
  <si>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</si>
  <si>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</si>
  <si>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</si>
  <si>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</si>
  <si>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</si>
  <si>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</si>
  <si>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</si>
  <si>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</si>
  <si>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</si>
  <si>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</si>
  <si>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</si>
  <si>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</si>
  <si>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</si>
  <si>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</si>
  <si>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</si>
  <si>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</si>
  <si>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</si>
  <si>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</si>
  <si>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</si>
  <si>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</si>
  <si>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</si>
  <si>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</si>
  <si>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</si>
  <si>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</si>
  <si>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</si>
  <si>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</si>
  <si>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</si>
  <si>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</si>
  <si>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</si>
  <si>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</si>
  <si>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</si>
  <si>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</si>
  <si>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</si>
  <si>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</si>
  <si>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</si>
  <si>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</si>
  <si>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</si>
  <si>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</si>
  <si>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</si>
  <si>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</si>
  <si>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</si>
  <si>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</si>
  <si>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</si>
  <si>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</si>
  <si>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</si>
  <si>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</si>
  <si>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</si>
  <si>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</si>
  <si>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</si>
  <si>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</si>
  <si>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</si>
  <si>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</si>
  <si>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</si>
  <si>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</si>
  <si>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</si>
  <si>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</si>
  <si>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</si>
  <si>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</si>
  <si>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</si>
  <si>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</si>
  <si>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</si>
  <si>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</si>
  <si>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</si>
  <si>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</si>
  <si>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</si>
  <si>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</si>
  <si>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</si>
  <si>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</si>
  <si>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</si>
  <si>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</si>
  <si>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</si>
  <si>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</si>
  <si>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</si>
  <si>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</si>
  <si>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</si>
  <si>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</si>
  <si>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</si>
  <si>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</si>
  <si>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</si>
  <si>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</si>
  <si>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</si>
  <si>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</si>
  <si>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</si>
  <si>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</si>
  <si>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</si>
  <si>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</si>
  <si>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</si>
  <si>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</si>
  <si>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</si>
  <si>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</si>
  <si>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</si>
  <si>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</si>
  <si>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</si>
  <si>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</si>
  <si>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</si>
  <si>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</si>
  <si>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</si>
  <si>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</si>
  <si>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</si>
  <si>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</si>
  <si>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</si>
  <si>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</si>
  <si>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</si>
  <si>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</si>
  <si>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</si>
  <si>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</si>
  <si>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</si>
  <si>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</si>
  <si>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</si>
  <si>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</si>
  <si>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</si>
  <si>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</si>
  <si>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</si>
  <si>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</si>
  <si>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</si>
  <si>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</si>
  <si>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</si>
  <si>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</si>
  <si>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</si>
  <si>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</si>
  <si>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</si>
  <si>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</si>
  <si>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</si>
  <si>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</si>
  <si>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</si>
  <si>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</si>
  <si>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</si>
  <si>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</si>
  <si>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</si>
  <si>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</si>
  <si>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</si>
  <si>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</si>
  <si>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</si>
  <si>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</si>
  <si>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</si>
  <si>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</si>
  <si>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</si>
  <si>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</si>
  <si>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</si>
  <si>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</si>
  <si>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</si>
  <si>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</si>
  <si>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</si>
  <si>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</si>
  <si>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</si>
  <si>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</si>
  <si>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</si>
  <si>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</si>
  <si>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</si>
  <si>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</si>
  <si>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</si>
  <si>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</si>
  <si>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</si>
  <si>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</si>
  <si>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</si>
  <si>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</si>
  <si>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</si>
  <si>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</si>
  <si>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</si>
  <si>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</si>
  <si>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</si>
  <si>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</si>
  <si>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</si>
  <si>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</si>
  <si>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</si>
  <si>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</si>
  <si>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</si>
  <si>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</si>
  <si>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</si>
  <si>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</si>
  <si>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</si>
  <si>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</si>
  <si>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</si>
  <si>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</si>
  <si>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</si>
  <si>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</si>
  <si>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</si>
  <si>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</si>
  <si>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Grand Total</t>
  </si>
  <si>
    <t>Order Date (Year)</t>
  </si>
  <si>
    <t>Order Date (Quarter)</t>
  </si>
  <si>
    <t>Order Date (Month Index)</t>
  </si>
  <si>
    <t>Order Date (Month)</t>
  </si>
  <si>
    <t>2013</t>
  </si>
  <si>
    <t>Qtr3</t>
  </si>
  <si>
    <t>Jul</t>
  </si>
  <si>
    <t>2014</t>
  </si>
  <si>
    <t>Qtr4</t>
  </si>
  <si>
    <t>Dec</t>
  </si>
  <si>
    <t>Qtr2</t>
  </si>
  <si>
    <t>Apr</t>
  </si>
  <si>
    <t>2011</t>
  </si>
  <si>
    <t>Oct</t>
  </si>
  <si>
    <t>Jun</t>
  </si>
  <si>
    <t>Nov</t>
  </si>
  <si>
    <t>2012</t>
  </si>
  <si>
    <t>Sep</t>
  </si>
  <si>
    <t>Qtr1</t>
  </si>
  <si>
    <t>Jan</t>
  </si>
  <si>
    <t>May</t>
  </si>
  <si>
    <t>Mar</t>
  </si>
  <si>
    <t>Aug</t>
  </si>
  <si>
    <t>Feb</t>
  </si>
  <si>
    <t>Row Labels</t>
  </si>
  <si>
    <t>Sum of Sales</t>
  </si>
  <si>
    <t>Sum of Profit</t>
  </si>
  <si>
    <t>category</t>
  </si>
  <si>
    <t>profit</t>
  </si>
  <si>
    <t>state</t>
  </si>
  <si>
    <t>sales</t>
  </si>
  <si>
    <t xml:space="preserve">       </t>
  </si>
  <si>
    <t>Sum of Quantity</t>
  </si>
  <si>
    <t>Count of Order ID</t>
  </si>
  <si>
    <t>s</t>
  </si>
  <si>
    <t>Calculated Column 1</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</si>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</sst>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
    <numFmt numFmtId="165" formatCode="[Green]\∆0.00%"/>
    <numFmt numFmtId="166" formatCode="00000\k"/>
    <numFmt numFmtId="167" formatCode="0\k"/>
    <numFmt numFmtId="168" formatCode="&quot;$&quot;0.00,&quot;k&quot;"/>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11">
    <border>
      <left/>
      <right/>
      <top/>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 fillId="2" borderId="1" xfId="0" applyFont="1" applyFill="1" applyBorder="1" applyAlignment="1">
      <alignment horizontal="left"/>
    </xf>
    <xf numFmtId="44" fontId="0" fillId="0" borderId="0" xfId="0" applyNumberFormat="1"/>
    <xf numFmtId="0" fontId="0" fillId="3" borderId="0" xfId="0" applyFill="1" applyAlignment="1">
      <alignment horizontal="center" vertical="center"/>
    </xf>
    <xf numFmtId="0" fontId="0" fillId="4" borderId="0" xfId="0" applyFont="1" applyFill="1"/>
    <xf numFmtId="10" fontId="0" fillId="0" borderId="0" xfId="0" applyNumberFormat="1"/>
    <xf numFmtId="164" fontId="0" fillId="0" borderId="0" xfId="0" applyNumberFormat="1"/>
    <xf numFmtId="0" fontId="0" fillId="0" borderId="0" xfId="1" applyNumberFormat="1" applyFont="1"/>
    <xf numFmtId="0" fontId="3" fillId="0" borderId="0" xfId="0" applyFont="1"/>
    <xf numFmtId="165" fontId="0" fillId="0" borderId="0" xfId="3" applyNumberFormat="1" applyFont="1"/>
    <xf numFmtId="165" fontId="0" fillId="0" borderId="0" xfId="0" applyNumberFormat="1"/>
    <xf numFmtId="0" fontId="0" fillId="5" borderId="0" xfId="0" applyFill="1"/>
    <xf numFmtId="44" fontId="0" fillId="0" borderId="0" xfId="2" applyFont="1"/>
    <xf numFmtId="166" fontId="0" fillId="0" borderId="0" xfId="2" applyNumberFormat="1" applyFont="1"/>
    <xf numFmtId="167" fontId="0" fillId="0" borderId="0" xfId="0" applyNumberFormat="1"/>
    <xf numFmtId="168" fontId="0" fillId="0" borderId="0" xfId="2" applyNumberFormat="1" applyFont="1"/>
    <xf numFmtId="168" fontId="0" fillId="0" borderId="0" xfId="0" applyNumberFormat="1"/>
    <xf numFmtId="44" fontId="0" fillId="3" borderId="0" xfId="2" applyFont="1" applyFill="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4">
    <cellStyle name="Comma" xfId="1" builtinId="3"/>
    <cellStyle name="Currency" xfId="2" builtinId="4"/>
    <cellStyle name="Normal" xfId="0" builtinId="0"/>
    <cellStyle name="Percent" xfId="3" builtinId="5"/>
  </cellStyles>
  <dxfs count="373">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font>
        <b/>
        <color theme="1"/>
      </font>
      <border>
        <bottom style="thin">
          <color theme="6"/>
        </bottom>
        <vertical/>
        <horizontal/>
      </border>
    </dxf>
    <dxf>
      <font>
        <color theme="1"/>
      </font>
      <fill>
        <patternFill>
          <bgColor theme="2" tint="-9.9948118533890809E-2"/>
        </patternFill>
      </fill>
      <border diagonalUp="0" diagonalDown="0">
        <left/>
        <right/>
        <top/>
        <bottom/>
        <vertical/>
        <horizontal/>
      </border>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64" formatCode="0.0%"/>
    </dxf>
    <dxf>
      <numFmt numFmtId="164" formatCode="0.0%"/>
    </dxf>
    <dxf>
      <numFmt numFmtId="164" formatCode="0.0%"/>
    </dxf>
    <dxf>
      <numFmt numFmtId="34" formatCode="_(&quot;$&quot;* #,##0.00_);_(&quot;$&quot;* \(#,##0.00\);_(&quot;$&quot;* &quot;-&quot;??_);_(@_)"/>
    </dxf>
    <dxf>
      <numFmt numFmtId="34" formatCode="_(&quot;$&quot;* #,##0.00_);_(&quot;$&quot;* \(#,##0.00\);_(&quot;$&quot;* &quot;-&quot;??_);_(@_)"/>
    </dxf>
    <dxf>
      <numFmt numFmtId="168" formatCode="&quot;$&quot;0.00,&quot;k&quot;"/>
    </dxf>
    <dxf>
      <numFmt numFmtId="168" formatCode="&quot;$&quot;0.00,&quot;k&quot;"/>
    </dxf>
    <dxf>
      <numFmt numFmtId="168" formatCode="&quot;$&quot;0.00,&quot;k&quot;"/>
    </dxf>
    <dxf>
      <numFmt numFmtId="168" formatCode="&quot;$&quot;0.00,&quot;k&quot;"/>
    </dxf>
    <dxf>
      <numFmt numFmtId="19" formatCode="m/d/yyyy"/>
    </dxf>
    <dxf>
      <numFmt numFmtId="19" formatCode="m/d/yyyy"/>
    </dxf>
  </dxfs>
  <tableStyles count="1" defaultTableStyle="TableStyleMedium2" defaultPivotStyle="PivotStyleLight16">
    <tableStyle name="ab" pivot="0" table="0" count="10" xr9:uid="{16182076-94B5-4DC5-A643-2A223D88F307}">
      <tableStyleElement type="wholeTable" dxfId="127"/>
      <tableStyleElement type="headerRow" dxfId="126"/>
    </tableStyle>
  </tableStyles>
  <colors>
    <mruColors>
      <color rgb="FF333333"/>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5.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4.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1.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sALES.xlsx]table 1!PivotTable2</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'table 1'!$D$3</c:f>
              <c:strCache>
                <c:ptCount val="1"/>
                <c:pt idx="0">
                  <c:v>Sum of Sales</c:v>
                </c:pt>
              </c:strCache>
            </c:strRef>
          </c:tx>
          <c:spPr>
            <a:solidFill>
              <a:schemeClr val="accent1"/>
            </a:solidFill>
            <a:ln>
              <a:noFill/>
            </a:ln>
            <a:effectLst/>
          </c:spPr>
          <c:invertIfNegative val="0"/>
          <c:cat>
            <c:strRef>
              <c:f>'table 1'!$C$4:$C$16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1'!$D$4:$D$16</c:f>
              <c:numCache>
                <c:formatCode>"$"0.00,"k"</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extLst>
            <c:ext xmlns:c16="http://schemas.microsoft.com/office/drawing/2014/chart" uri="{C3380CC4-5D6E-409C-BE32-E72D297353CC}">
              <c16:uniqueId val="{00000000-0F6D-4E03-A6CA-7388FB13E8F6}"/>
            </c:ext>
          </c:extLst>
        </c:ser>
        <c:dLbls>
          <c:showLegendKey val="0"/>
          <c:showVal val="0"/>
          <c:showCatName val="0"/>
          <c:showSerName val="0"/>
          <c:showPercent val="0"/>
          <c:showBubbleSize val="0"/>
        </c:dLbls>
        <c:gapWidth val="219"/>
        <c:overlap val="-27"/>
        <c:axId val="973914383"/>
        <c:axId val="993024351"/>
      </c:barChart>
      <c:lineChart>
        <c:grouping val="standard"/>
        <c:varyColors val="0"/>
        <c:ser>
          <c:idx val="1"/>
          <c:order val="1"/>
          <c:tx>
            <c:strRef>
              <c:f>'table 1'!$E$3</c:f>
              <c:strCache>
                <c:ptCount val="1"/>
                <c:pt idx="0">
                  <c:v>Sum of Profit</c:v>
                </c:pt>
              </c:strCache>
            </c:strRef>
          </c:tx>
          <c:spPr>
            <a:ln w="28575" cap="rnd">
              <a:solidFill>
                <a:schemeClr val="accent2"/>
              </a:solidFill>
              <a:round/>
            </a:ln>
            <a:effectLst/>
          </c:spPr>
          <c:marker>
            <c:symbol val="none"/>
          </c:marker>
          <c:cat>
            <c:strRef>
              <c:f>'table 1'!$C$4:$C$16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1'!$E$4:$E$16</c:f>
              <c:numCache>
                <c:formatCode>"$"0.00,"k"</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1-0F6D-4E03-A6CA-7388FB13E8F6}"/>
            </c:ext>
          </c:extLst>
        </c:ser>
        <c:dLbls>
          <c:showLegendKey val="0"/>
          <c:showVal val="0"/>
          <c:showCatName val="0"/>
          <c:showSerName val="0"/>
          <c:showPercent val="0"/>
          <c:showBubbleSize val="0"/>
        </c:dLbls>
        <c:marker val="1"/>
        <c:smooth val="0"/>
        <c:axId val="973861583"/>
        <c:axId val="993032255"/>
      </c:lineChart>
      <c:catAx>
        <c:axId val="97391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024351"/>
        <c:crosses val="autoZero"/>
        <c:auto val="1"/>
        <c:lblAlgn val="ctr"/>
        <c:lblOffset val="100"/>
        <c:noMultiLvlLbl val="0"/>
      </c:catAx>
      <c:valAx>
        <c:axId val="9930243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914383"/>
        <c:crosses val="autoZero"/>
        <c:crossBetween val="between"/>
      </c:valAx>
      <c:valAx>
        <c:axId val="993032255"/>
        <c:scaling>
          <c:orientation val="minMax"/>
        </c:scaling>
        <c:delete val="0"/>
        <c:axPos val="r"/>
        <c:numFmt formatCode="&quot;$&quot;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861583"/>
        <c:crosses val="max"/>
        <c:crossBetween val="between"/>
      </c:valAx>
      <c:catAx>
        <c:axId val="973861583"/>
        <c:scaling>
          <c:orientation val="minMax"/>
        </c:scaling>
        <c:delete val="1"/>
        <c:axPos val="b"/>
        <c:numFmt formatCode="General" sourceLinked="1"/>
        <c:majorTickMark val="out"/>
        <c:minorTickMark val="none"/>
        <c:tickLblPos val="nextTo"/>
        <c:crossAx val="9930322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sALES.xlsx]table 3!PivotTable2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'table 3'!$G$8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23-430C-901A-D9E48C2F45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23-430C-901A-D9E48C2F45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23-430C-901A-D9E48C2F45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3'!$F$9:$F$12</c:f>
              <c:strCache>
                <c:ptCount val="3"/>
                <c:pt idx="0">
                  <c:v>Furniture</c:v>
                </c:pt>
                <c:pt idx="1">
                  <c:v>Office Supplies</c:v>
                </c:pt>
                <c:pt idx="2">
                  <c:v>Technology</c:v>
                </c:pt>
              </c:strCache>
            </c:strRef>
          </c:cat>
          <c:val>
            <c:numRef>
              <c:f>'table 3'!$G$9:$G$12</c:f>
              <c:numCache>
                <c:formatCode>0.0%</c:formatCode>
                <c:ptCount val="3"/>
                <c:pt idx="0">
                  <c:v>0.32300170530282168</c:v>
                </c:pt>
                <c:pt idx="1">
                  <c:v>0.3130100830216937</c:v>
                </c:pt>
                <c:pt idx="2">
                  <c:v>0.36398821167549655</c:v>
                </c:pt>
              </c:numCache>
            </c:numRef>
          </c:val>
          <c:extLst>
            <c:ext xmlns:c16="http://schemas.microsoft.com/office/drawing/2014/chart" uri="{C3380CC4-5D6E-409C-BE32-E72D297353CC}">
              <c16:uniqueId val="{00000000-5A2D-40B8-8F5B-752C26C51B3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sALES.xlsx]table 5!PivotTable4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'table 5'!$B$1</c:f>
              <c:strCache>
                <c:ptCount val="1"/>
                <c:pt idx="0">
                  <c:v>Total</c:v>
                </c:pt>
              </c:strCache>
            </c:strRef>
          </c:tx>
          <c:spPr>
            <a:solidFill>
              <a:schemeClr val="accent1"/>
            </a:solidFill>
            <a:ln>
              <a:noFill/>
            </a:ln>
            <a:effectLst/>
          </c:spPr>
          <c:invertIfNegative val="0"/>
          <c:cat>
            <c:strRef>
              <c:f>'table 5'!$A$2:$A$7</c:f>
              <c:strCache>
                <c:ptCount val="5"/>
                <c:pt idx="0">
                  <c:v>Binders</c:v>
                </c:pt>
                <c:pt idx="1">
                  <c:v>Chairs</c:v>
                </c:pt>
                <c:pt idx="2">
                  <c:v>Phones</c:v>
                </c:pt>
                <c:pt idx="3">
                  <c:v>Storage</c:v>
                </c:pt>
                <c:pt idx="4">
                  <c:v>Tables</c:v>
                </c:pt>
              </c:strCache>
            </c:strRef>
          </c:cat>
          <c:val>
            <c:numRef>
              <c:f>'table 5'!$B$2:$B$7</c:f>
              <c:numCache>
                <c:formatCode>General</c:formatCode>
                <c:ptCount val="5"/>
                <c:pt idx="0">
                  <c:v>203412.73300000004</c:v>
                </c:pt>
                <c:pt idx="1">
                  <c:v>328449.10300000064</c:v>
                </c:pt>
                <c:pt idx="2">
                  <c:v>330007.05399999983</c:v>
                </c:pt>
                <c:pt idx="3">
                  <c:v>223843.60799999998</c:v>
                </c:pt>
                <c:pt idx="4">
                  <c:v>206965.53199999995</c:v>
                </c:pt>
              </c:numCache>
            </c:numRef>
          </c:val>
          <c:extLst>
            <c:ext xmlns:c16="http://schemas.microsoft.com/office/drawing/2014/chart" uri="{C3380CC4-5D6E-409C-BE32-E72D297353CC}">
              <c16:uniqueId val="{00000000-55E8-46AB-8CC7-832EEB22838C}"/>
            </c:ext>
          </c:extLst>
        </c:ser>
        <c:dLbls>
          <c:showLegendKey val="0"/>
          <c:showVal val="0"/>
          <c:showCatName val="0"/>
          <c:showSerName val="0"/>
          <c:showPercent val="0"/>
          <c:showBubbleSize val="0"/>
        </c:dLbls>
        <c:gapWidth val="150"/>
        <c:overlap val="100"/>
        <c:axId val="1071610639"/>
        <c:axId val="1075458175"/>
      </c:barChart>
      <c:catAx>
        <c:axId val="107161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458175"/>
        <c:crosses val="autoZero"/>
        <c:auto val="1"/>
        <c:lblAlgn val="ctr"/>
        <c:lblOffset val="100"/>
        <c:noMultiLvlLbl val="0"/>
      </c:catAx>
      <c:valAx>
        <c:axId val="1075458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61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sALES.xlsx]kpi!PivotTable5</c:name>
    <c:fmtId val="7"/>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6614173228346455E-2"/>
          <c:y val="0.18320610687022901"/>
          <c:w val="0.8110236220472441"/>
          <c:h val="0.64885496183206104"/>
        </c:manualLayout>
      </c:layout>
      <c:lineChart>
        <c:grouping val="stacke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8CD9-443E-B566-182264642168}"/>
            </c:ext>
          </c:extLst>
        </c:ser>
        <c:dLbls>
          <c:showLegendKey val="0"/>
          <c:showVal val="0"/>
          <c:showCatName val="0"/>
          <c:showSerName val="0"/>
          <c:showPercent val="0"/>
          <c:showBubbleSize val="0"/>
        </c:dLbls>
        <c:smooth val="0"/>
        <c:axId val="1279379791"/>
        <c:axId val="814104175"/>
      </c:lineChart>
      <c:catAx>
        <c:axId val="1279379791"/>
        <c:scaling>
          <c:orientation val="minMax"/>
        </c:scaling>
        <c:delete val="1"/>
        <c:axPos val="b"/>
        <c:numFmt formatCode="General" sourceLinked="1"/>
        <c:majorTickMark val="none"/>
        <c:minorTickMark val="none"/>
        <c:tickLblPos val="nextTo"/>
        <c:crossAx val="814104175"/>
        <c:crosses val="autoZero"/>
        <c:auto val="1"/>
        <c:lblAlgn val="ctr"/>
        <c:lblOffset val="100"/>
        <c:noMultiLvlLbl val="0"/>
      </c:catAx>
      <c:valAx>
        <c:axId val="814104175"/>
        <c:scaling>
          <c:orientation val="minMax"/>
        </c:scaling>
        <c:delete val="1"/>
        <c:axPos val="l"/>
        <c:numFmt formatCode="General" sourceLinked="1"/>
        <c:majorTickMark val="none"/>
        <c:minorTickMark val="none"/>
        <c:tickLblPos val="nextTo"/>
        <c:crossAx val="127937979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0-9ED6-458D-B228-1CE2C9712DD4}"/>
            </c:ext>
          </c:extLst>
        </c:ser>
        <c:dLbls>
          <c:showLegendKey val="0"/>
          <c:showVal val="0"/>
          <c:showCatName val="0"/>
          <c:showSerName val="0"/>
          <c:showPercent val="0"/>
          <c:showBubbleSize val="0"/>
        </c:dLbls>
        <c:smooth val="0"/>
        <c:axId val="1279331791"/>
        <c:axId val="1139233727"/>
      </c:lineChart>
      <c:catAx>
        <c:axId val="1279331791"/>
        <c:scaling>
          <c:orientation val="minMax"/>
        </c:scaling>
        <c:delete val="1"/>
        <c:axPos val="b"/>
        <c:numFmt formatCode="General" sourceLinked="1"/>
        <c:majorTickMark val="none"/>
        <c:minorTickMark val="none"/>
        <c:tickLblPos val="nextTo"/>
        <c:crossAx val="1139233727"/>
        <c:crosses val="autoZero"/>
        <c:auto val="1"/>
        <c:lblAlgn val="ctr"/>
        <c:lblOffset val="100"/>
        <c:noMultiLvlLbl val="0"/>
      </c:catAx>
      <c:valAx>
        <c:axId val="1139233727"/>
        <c:scaling>
          <c:orientation val="minMax"/>
        </c:scaling>
        <c:delete val="1"/>
        <c:axPos val="l"/>
        <c:numFmt formatCode="General" sourceLinked="1"/>
        <c:majorTickMark val="none"/>
        <c:minorTickMark val="none"/>
        <c:tickLblPos val="nextTo"/>
        <c:crossAx val="127933179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sALES.xlsx]kpi!PivotTable7</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4C-4DAC-AF74-CE209F29379A}"/>
            </c:ext>
          </c:extLst>
        </c:ser>
        <c:dLbls>
          <c:showLegendKey val="0"/>
          <c:showVal val="0"/>
          <c:showCatName val="0"/>
          <c:showSerName val="0"/>
          <c:showPercent val="0"/>
          <c:showBubbleSize val="0"/>
        </c:dLbls>
        <c:smooth val="0"/>
        <c:axId val="1279346991"/>
        <c:axId val="1073286975"/>
      </c:lineChart>
      <c:catAx>
        <c:axId val="1279346991"/>
        <c:scaling>
          <c:orientation val="minMax"/>
        </c:scaling>
        <c:delete val="1"/>
        <c:axPos val="b"/>
        <c:numFmt formatCode="General" sourceLinked="1"/>
        <c:majorTickMark val="none"/>
        <c:minorTickMark val="none"/>
        <c:tickLblPos val="nextTo"/>
        <c:crossAx val="1073286975"/>
        <c:crosses val="autoZero"/>
        <c:auto val="1"/>
        <c:lblAlgn val="ctr"/>
        <c:lblOffset val="100"/>
        <c:noMultiLvlLbl val="0"/>
      </c:catAx>
      <c:valAx>
        <c:axId val="1073286975"/>
        <c:scaling>
          <c:orientation val="minMax"/>
        </c:scaling>
        <c:delete val="1"/>
        <c:axPos val="l"/>
        <c:numFmt formatCode="General" sourceLinked="1"/>
        <c:majorTickMark val="none"/>
        <c:minorTickMark val="none"/>
        <c:tickLblPos val="nextTo"/>
        <c:crossAx val="12793469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
          <c:y val="0.26209512662268569"/>
          <c:w val="0.86163522012578619"/>
          <c:h val="0.72839506172839508"/>
        </c:manualLayout>
      </c:layout>
      <c:lineChart>
        <c:grouping val="stacke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5F71-40CE-B85E-C848D6B7F51F}"/>
            </c:ext>
          </c:extLst>
        </c:ser>
        <c:dLbls>
          <c:showLegendKey val="0"/>
          <c:showVal val="0"/>
          <c:showCatName val="0"/>
          <c:showSerName val="0"/>
          <c:showPercent val="0"/>
          <c:showBubbleSize val="0"/>
        </c:dLbls>
        <c:smooth val="0"/>
        <c:axId val="1279348991"/>
        <c:axId val="1072581567"/>
      </c:lineChart>
      <c:catAx>
        <c:axId val="1279348991"/>
        <c:scaling>
          <c:orientation val="minMax"/>
        </c:scaling>
        <c:delete val="1"/>
        <c:axPos val="b"/>
        <c:numFmt formatCode="General" sourceLinked="1"/>
        <c:majorTickMark val="none"/>
        <c:minorTickMark val="none"/>
        <c:tickLblPos val="nextTo"/>
        <c:crossAx val="1072581567"/>
        <c:crosses val="autoZero"/>
        <c:auto val="1"/>
        <c:lblAlgn val="ctr"/>
        <c:lblOffset val="100"/>
        <c:noMultiLvlLbl val="0"/>
      </c:catAx>
      <c:valAx>
        <c:axId val="1072581567"/>
        <c:scaling>
          <c:orientation val="minMax"/>
        </c:scaling>
        <c:delete val="1"/>
        <c:axPos val="l"/>
        <c:numFmt formatCode="General" sourceLinked="1"/>
        <c:majorTickMark val="none"/>
        <c:minorTickMark val="none"/>
        <c:tickLblPos val="nextTo"/>
        <c:crossAx val="1279348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sALES.xlsx]kpi!PivotTable5</c:name>
    <c:fmtId val="14"/>
  </c:pivotSource>
  <c:chart>
    <c:autoTitleDeleted val="1"/>
    <c:pivotFmts>
      <c:pivotFmt>
        <c:idx val="0"/>
        <c:spPr>
          <a:solidFill>
            <a:schemeClr val="accent1"/>
          </a:solidFill>
          <a:ln w="28575" cap="rnd">
            <a:solidFill>
              <a:schemeClr val="accent1"/>
            </a:solidFill>
            <a:round/>
          </a:ln>
          <a:effectLst/>
        </c:spPr>
      </c:pivotFmt>
      <c:pivotFmt>
        <c:idx val="1"/>
        <c:spPr>
          <a:solidFill>
            <a:schemeClr val="accent1"/>
          </a:solidFill>
          <a:ln w="28575" cap="rnd">
            <a:solidFill>
              <a:schemeClr val="accent1"/>
            </a:solidFill>
            <a:round/>
          </a:ln>
          <a:effectLst/>
        </c:spP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bg1"/>
            </a:solidFill>
            <a:round/>
          </a:ln>
          <a:effectLst/>
        </c:spPr>
        <c:marker>
          <c:symbol val="none"/>
        </c:marker>
      </c:pivotFmt>
    </c:pivotFmts>
    <c:plotArea>
      <c:layout>
        <c:manualLayout>
          <c:layoutTarget val="inner"/>
          <c:xMode val="edge"/>
          <c:yMode val="edge"/>
          <c:x val="0"/>
          <c:y val="0.25352250779973251"/>
          <c:w val="1"/>
          <c:h val="0.52112676056338025"/>
        </c:manualLayout>
      </c:layout>
      <c:lineChart>
        <c:grouping val="stacked"/>
        <c:varyColors val="0"/>
        <c:ser>
          <c:idx val="0"/>
          <c:order val="0"/>
          <c:tx>
            <c:strRef>
              <c:f>kpi!$B$1</c:f>
              <c:strCache>
                <c:ptCount val="1"/>
                <c:pt idx="0">
                  <c:v>Total</c:v>
                </c:pt>
              </c:strCache>
            </c:strRef>
          </c:tx>
          <c:spPr>
            <a:ln w="28575" cap="rnd">
              <a:solidFill>
                <a:schemeClr val="bg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CF79-4A1E-AE7D-ECCA95595811}"/>
            </c:ext>
          </c:extLst>
        </c:ser>
        <c:dLbls>
          <c:showLegendKey val="0"/>
          <c:showVal val="0"/>
          <c:showCatName val="0"/>
          <c:showSerName val="0"/>
          <c:showPercent val="0"/>
          <c:showBubbleSize val="0"/>
        </c:dLbls>
        <c:smooth val="0"/>
        <c:axId val="1279379791"/>
        <c:axId val="814104175"/>
      </c:lineChart>
      <c:catAx>
        <c:axId val="1279379791"/>
        <c:scaling>
          <c:orientation val="minMax"/>
        </c:scaling>
        <c:delete val="1"/>
        <c:axPos val="b"/>
        <c:numFmt formatCode="General" sourceLinked="1"/>
        <c:majorTickMark val="out"/>
        <c:minorTickMark val="none"/>
        <c:tickLblPos val="nextTo"/>
        <c:crossAx val="814104175"/>
        <c:crosses val="autoZero"/>
        <c:auto val="1"/>
        <c:lblAlgn val="ctr"/>
        <c:lblOffset val="100"/>
        <c:noMultiLvlLbl val="0"/>
      </c:catAx>
      <c:valAx>
        <c:axId val="814104175"/>
        <c:scaling>
          <c:orientation val="minMax"/>
        </c:scaling>
        <c:delete val="1"/>
        <c:axPos val="l"/>
        <c:numFmt formatCode="General" sourceLinked="1"/>
        <c:majorTickMark val="out"/>
        <c:minorTickMark val="none"/>
        <c:tickLblPos val="nextTo"/>
        <c:crossAx val="127937979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cked"/>
        <c:varyColors val="0"/>
        <c:ser>
          <c:idx val="0"/>
          <c:order val="0"/>
          <c:tx>
            <c:strRef>
              <c:f>kpi!$E$1</c:f>
              <c:strCache>
                <c:ptCount val="1"/>
                <c:pt idx="0">
                  <c:v>Total</c:v>
                </c:pt>
              </c:strCache>
            </c:strRef>
          </c:tx>
          <c:spPr>
            <a:ln w="28575" cap="rnd">
              <a:solidFill>
                <a:schemeClr val="bg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0-58AB-44CB-80C1-403420AEC873}"/>
            </c:ext>
          </c:extLst>
        </c:ser>
        <c:dLbls>
          <c:showLegendKey val="0"/>
          <c:showVal val="0"/>
          <c:showCatName val="0"/>
          <c:showSerName val="0"/>
          <c:showPercent val="0"/>
          <c:showBubbleSize val="0"/>
        </c:dLbls>
        <c:smooth val="0"/>
        <c:axId val="1279331791"/>
        <c:axId val="1139233727"/>
      </c:lineChart>
      <c:catAx>
        <c:axId val="1279331791"/>
        <c:scaling>
          <c:orientation val="minMax"/>
        </c:scaling>
        <c:delete val="1"/>
        <c:axPos val="b"/>
        <c:numFmt formatCode="General" sourceLinked="1"/>
        <c:majorTickMark val="none"/>
        <c:minorTickMark val="none"/>
        <c:tickLblPos val="nextTo"/>
        <c:crossAx val="1139233727"/>
        <c:crosses val="autoZero"/>
        <c:auto val="1"/>
        <c:lblAlgn val="ctr"/>
        <c:lblOffset val="100"/>
        <c:noMultiLvlLbl val="0"/>
      </c:catAx>
      <c:valAx>
        <c:axId val="1139233727"/>
        <c:scaling>
          <c:orientation val="minMax"/>
        </c:scaling>
        <c:delete val="1"/>
        <c:axPos val="l"/>
        <c:numFmt formatCode="General" sourceLinked="1"/>
        <c:majorTickMark val="none"/>
        <c:minorTickMark val="none"/>
        <c:tickLblPos val="nextTo"/>
        <c:crossAx val="127933179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0.18374242883101152"/>
          <c:y val="0.13106736657917761"/>
          <c:w val="0.68067226890756305"/>
          <c:h val="0.4823529411764706"/>
        </c:manualLayout>
      </c:layout>
      <c:lineChart>
        <c:grouping val="standard"/>
        <c:varyColors val="0"/>
        <c:ser>
          <c:idx val="0"/>
          <c:order val="0"/>
          <c:tx>
            <c:strRef>
              <c:f>kpi!$H$1</c:f>
              <c:strCache>
                <c:ptCount val="1"/>
                <c:pt idx="0">
                  <c:v>Total</c:v>
                </c:pt>
              </c:strCache>
            </c:strRef>
          </c:tx>
          <c:spPr>
            <a:ln w="28575" cap="rnd">
              <a:solidFill>
                <a:schemeClr val="bg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39E-47AE-815E-CBD0B79F81BC}"/>
            </c:ext>
          </c:extLst>
        </c:ser>
        <c:dLbls>
          <c:showLegendKey val="0"/>
          <c:showVal val="0"/>
          <c:showCatName val="0"/>
          <c:showSerName val="0"/>
          <c:showPercent val="0"/>
          <c:showBubbleSize val="0"/>
        </c:dLbls>
        <c:smooth val="0"/>
        <c:axId val="1279346991"/>
        <c:axId val="1073286975"/>
      </c:lineChart>
      <c:catAx>
        <c:axId val="1279346991"/>
        <c:scaling>
          <c:orientation val="minMax"/>
        </c:scaling>
        <c:delete val="1"/>
        <c:axPos val="b"/>
        <c:numFmt formatCode="General" sourceLinked="1"/>
        <c:majorTickMark val="none"/>
        <c:minorTickMark val="none"/>
        <c:tickLblPos val="nextTo"/>
        <c:crossAx val="1073286975"/>
        <c:crosses val="autoZero"/>
        <c:auto val="1"/>
        <c:lblAlgn val="ctr"/>
        <c:lblOffset val="100"/>
        <c:noMultiLvlLbl val="0"/>
      </c:catAx>
      <c:valAx>
        <c:axId val="1073286975"/>
        <c:scaling>
          <c:orientation val="minMax"/>
        </c:scaling>
        <c:delete val="1"/>
        <c:axPos val="l"/>
        <c:numFmt formatCode="General" sourceLinked="1"/>
        <c:majorTickMark val="none"/>
        <c:minorTickMark val="none"/>
        <c:tickLblPos val="nextTo"/>
        <c:crossAx val="12793469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7000" sy="7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pivotFmt>
      <c:pivotFmt>
        <c:idx val="3"/>
        <c:spPr>
          <a:solidFill>
            <a:schemeClr val="accent1"/>
          </a:solidFill>
          <a:ln w="28575" cap="rnd">
            <a:solidFill>
              <a:schemeClr val="bg1"/>
            </a:solidFill>
            <a:round/>
          </a:ln>
          <a:effectLst/>
        </c:spPr>
        <c:marker>
          <c:symbol val="none"/>
        </c:marker>
      </c:pivotFmt>
      <c:pivotFmt>
        <c:idx val="4"/>
        <c:spPr>
          <a:solidFill>
            <a:schemeClr val="accent1"/>
          </a:solidFill>
          <a:ln w="28575" cap="rnd">
            <a:solidFill>
              <a:schemeClr val="bg1"/>
            </a:solidFill>
            <a:round/>
          </a:ln>
          <a:effectLst/>
        </c:spPr>
        <c:marker>
          <c:symbol val="none"/>
        </c:marker>
      </c:pivotFmt>
      <c:pivotFmt>
        <c:idx val="5"/>
        <c:spPr>
          <a:ln w="28575" cap="rnd">
            <a:solidFill>
              <a:schemeClr val="bg1"/>
            </a:solidFill>
            <a:round/>
          </a:ln>
          <a:effectLst>
            <a:glow>
              <a:schemeClr val="bg1"/>
            </a:glow>
            <a:outerShdw blurRad="50800" dist="50800" dir="5400000" sx="1000" sy="1000" algn="ctr" rotWithShape="0">
              <a:schemeClr val="bg1"/>
            </a:outerShdw>
          </a:effectLst>
        </c:spPr>
        <c:marker>
          <c:symbol val="none"/>
        </c:marker>
      </c:pivotFmt>
    </c:pivotFmts>
    <c:plotArea>
      <c:layout>
        <c:manualLayout>
          <c:layoutTarget val="inner"/>
          <c:xMode val="edge"/>
          <c:yMode val="edge"/>
          <c:x val="0.18374242883101152"/>
          <c:y val="0.13106736657917761"/>
          <c:w val="0.68067226890756305"/>
          <c:h val="0.4823529411764706"/>
        </c:manualLayout>
      </c:layout>
      <c:lineChart>
        <c:grouping val="standard"/>
        <c:varyColors val="0"/>
        <c:ser>
          <c:idx val="1"/>
          <c:order val="0"/>
          <c:tx>
            <c:strRef>
              <c:f>kpi!$H$1</c:f>
              <c:strCache>
                <c:ptCount val="1"/>
                <c:pt idx="0">
                  <c:v>Total</c:v>
                </c:pt>
              </c:strCache>
            </c:strRef>
          </c:tx>
          <c:spPr>
            <a:ln w="28575" cap="rnd">
              <a:solidFill>
                <a:schemeClr val="bg1"/>
              </a:solidFill>
              <a:round/>
            </a:ln>
            <a:effectLst>
              <a:glow>
                <a:schemeClr val="bg1"/>
              </a:glow>
              <a:outerShdw blurRad="50800" dist="50800" dir="5400000" sx="1000" sy="1000" algn="ctr" rotWithShape="0">
                <a:schemeClr val="bg1"/>
              </a:outerShdw>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4-A4A3-46D5-AB60-55097153F6C1}"/>
            </c:ext>
          </c:extLst>
        </c:ser>
        <c:dLbls>
          <c:showLegendKey val="0"/>
          <c:showVal val="0"/>
          <c:showCatName val="0"/>
          <c:showSerName val="0"/>
          <c:showPercent val="0"/>
          <c:showBubbleSize val="0"/>
        </c:dLbls>
        <c:smooth val="0"/>
        <c:axId val="1279346991"/>
        <c:axId val="1073286975"/>
      </c:lineChart>
      <c:catAx>
        <c:axId val="1279346991"/>
        <c:scaling>
          <c:orientation val="minMax"/>
        </c:scaling>
        <c:delete val="1"/>
        <c:axPos val="b"/>
        <c:numFmt formatCode="General" sourceLinked="1"/>
        <c:majorTickMark val="none"/>
        <c:minorTickMark val="none"/>
        <c:tickLblPos val="nextTo"/>
        <c:crossAx val="1073286975"/>
        <c:crosses val="autoZero"/>
        <c:auto val="1"/>
        <c:lblAlgn val="ctr"/>
        <c:lblOffset val="100"/>
        <c:noMultiLvlLbl val="0"/>
      </c:catAx>
      <c:valAx>
        <c:axId val="1073286975"/>
        <c:scaling>
          <c:orientation val="minMax"/>
        </c:scaling>
        <c:delete val="1"/>
        <c:axPos val="l"/>
        <c:numFmt formatCode="General" sourceLinked="1"/>
        <c:majorTickMark val="none"/>
        <c:minorTickMark val="none"/>
        <c:tickLblPos val="nextTo"/>
        <c:crossAx val="1279346991"/>
        <c:crosses val="autoZero"/>
        <c:crossBetween val="between"/>
      </c:valAx>
      <c:spPr>
        <a:noFill/>
        <a:ln w="25400">
          <a:noFill/>
        </a:ln>
        <a:effectLst>
          <a:outerShdw blurRad="50800" dist="50800" dir="5400000" sx="9000" sy="9000" algn="ctr" rotWithShape="0">
            <a:schemeClr val="bg1">
              <a:lumMod val="95000"/>
            </a:schemeClr>
          </a:outerShdw>
        </a:effectLst>
      </c:spPr>
    </c:plotArea>
    <c:plotVisOnly val="1"/>
    <c:dispBlanksAs val="gap"/>
    <c:showDLblsOverMax val="0"/>
    <c:extLst/>
  </c:chart>
  <c:spPr>
    <a:noFill/>
    <a:ln w="9525" cap="flat" cmpd="sng" algn="ctr">
      <a:noFill/>
      <a:round/>
    </a:ln>
    <a:effectLst>
      <a:outerShdw blurRad="50800" dist="50800" dir="5400000" sx="7000" sy="7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sALES.xlsx]table 1!PivotTable2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and Sales Analysis</a:t>
            </a:r>
          </a:p>
        </c:rich>
      </c:tx>
      <c:layout>
        <c:manualLayout>
          <c:xMode val="edge"/>
          <c:yMode val="edge"/>
          <c:x val="0.28174006194203921"/>
          <c:y val="4.956267766463785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1284594203574927"/>
          <c:y val="0.14198669520191548"/>
          <c:w val="0.50957327209098857"/>
          <c:h val="0.61807094727175371"/>
        </c:manualLayout>
      </c:layout>
      <c:barChart>
        <c:barDir val="col"/>
        <c:grouping val="clustered"/>
        <c:varyColors val="0"/>
        <c:ser>
          <c:idx val="0"/>
          <c:order val="0"/>
          <c:tx>
            <c:strRef>
              <c:f>'table 1'!$D$3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1'!$C$4:$C$16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1'!$D$4:$D$16</c:f>
              <c:numCache>
                <c:formatCode>"$"0.00,"k"</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extLst>
            <c:ext xmlns:c16="http://schemas.microsoft.com/office/drawing/2014/chart" uri="{C3380CC4-5D6E-409C-BE32-E72D297353CC}">
              <c16:uniqueId val="{00000000-8202-49B4-AEF4-5F57ED090AA8}"/>
            </c:ext>
          </c:extLst>
        </c:ser>
        <c:dLbls>
          <c:showLegendKey val="0"/>
          <c:showVal val="0"/>
          <c:showCatName val="0"/>
          <c:showSerName val="0"/>
          <c:showPercent val="0"/>
          <c:showBubbleSize val="0"/>
        </c:dLbls>
        <c:gapWidth val="219"/>
        <c:overlap val="-27"/>
        <c:axId val="973914383"/>
        <c:axId val="993024351"/>
      </c:barChart>
      <c:lineChart>
        <c:grouping val="standard"/>
        <c:varyColors val="0"/>
        <c:ser>
          <c:idx val="1"/>
          <c:order val="1"/>
          <c:tx>
            <c:strRef>
              <c:f>'table 1'!$E$3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'table 1'!$C$4:$C$16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1'!$E$4:$E$16</c:f>
              <c:numCache>
                <c:formatCode>"$"0.00,"k"</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1-8202-49B4-AEF4-5F57ED090AA8}"/>
            </c:ext>
          </c:extLst>
        </c:ser>
        <c:dLbls>
          <c:showLegendKey val="0"/>
          <c:showVal val="0"/>
          <c:showCatName val="0"/>
          <c:showSerName val="0"/>
          <c:showPercent val="0"/>
          <c:showBubbleSize val="0"/>
        </c:dLbls>
        <c:marker val="1"/>
        <c:smooth val="0"/>
        <c:axId val="973861583"/>
        <c:axId val="993032255"/>
      </c:lineChart>
      <c:catAx>
        <c:axId val="9739143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p>
            </c:rich>
          </c:tx>
          <c:layout>
            <c:manualLayout>
              <c:xMode val="edge"/>
              <c:yMode val="edge"/>
              <c:x val="0.41932615860386374"/>
              <c:y val="0.8865763975504329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3024351"/>
        <c:crosses val="autoZero"/>
        <c:auto val="1"/>
        <c:lblAlgn val="ctr"/>
        <c:lblOffset val="100"/>
        <c:noMultiLvlLbl val="0"/>
      </c:catAx>
      <c:valAx>
        <c:axId val="993024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manualLayout>
              <c:xMode val="edge"/>
              <c:yMode val="edge"/>
              <c:x val="4.6327176475926969E-2"/>
              <c:y val="0.3942979002624671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3914383"/>
        <c:crosses val="autoZero"/>
        <c:crossBetween val="between"/>
      </c:valAx>
      <c:valAx>
        <c:axId val="99303225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layout>
            <c:manualLayout>
              <c:xMode val="edge"/>
              <c:yMode val="edge"/>
              <c:x val="0.86059327380993078"/>
              <c:y val="0.380409011373578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3861583"/>
        <c:crosses val="max"/>
        <c:crossBetween val="between"/>
      </c:valAx>
      <c:catAx>
        <c:axId val="973861583"/>
        <c:scaling>
          <c:orientation val="minMax"/>
        </c:scaling>
        <c:delete val="1"/>
        <c:axPos val="b"/>
        <c:numFmt formatCode="General" sourceLinked="1"/>
        <c:majorTickMark val="none"/>
        <c:minorTickMark val="none"/>
        <c:tickLblPos val="nextTo"/>
        <c:crossAx val="993032255"/>
        <c:crosses val="autoZero"/>
        <c:auto val="1"/>
        <c:lblAlgn val="ctr"/>
        <c:lblOffset val="100"/>
        <c:noMultiLvlLbl val="0"/>
      </c:catAx>
      <c:spPr>
        <a:noFill/>
        <a:ln>
          <a:noFill/>
        </a:ln>
        <a:effectLst/>
      </c:spPr>
    </c:plotArea>
    <c:legend>
      <c:legendPos val="r"/>
      <c:layout>
        <c:manualLayout>
          <c:xMode val="edge"/>
          <c:yMode val="edge"/>
          <c:x val="0.20430828971922632"/>
          <c:y val="0.15047418402057844"/>
          <c:w val="0.27673264127224662"/>
          <c:h val="0.170728838218034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Category</a:t>
            </a:r>
            <a:r>
              <a:rPr lang="en-US" baseline="0"/>
              <a:t> wise Profit</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'table 2'!$E$1</c:f>
              <c:strCache>
                <c:ptCount val="1"/>
                <c:pt idx="0">
                  <c:v> profit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2'!$D$2:$D$4</c:f>
              <c:strCache>
                <c:ptCount val="3"/>
                <c:pt idx="0">
                  <c:v>Furniture</c:v>
                </c:pt>
                <c:pt idx="1">
                  <c:v>Office Supplies</c:v>
                </c:pt>
                <c:pt idx="2">
                  <c:v>Technology</c:v>
                </c:pt>
              </c:strCache>
            </c:strRef>
          </c:cat>
          <c:val>
            <c:numRef>
              <c:f>'table 2'!$E$2:$E$4</c:f>
              <c:numCache>
                <c:formatCode>_("$"* #,##0.00_);_("$"* \(#,##0.00\);_("$"* "-"??_);_(@_)</c:formatCode>
                <c:ptCount val="3"/>
                <c:pt idx="0">
                  <c:v>18451.272799999966</c:v>
                </c:pt>
                <c:pt idx="1">
                  <c:v>122490.80079999994</c:v>
                </c:pt>
                <c:pt idx="2">
                  <c:v>145454.94809999992</c:v>
                </c:pt>
              </c:numCache>
            </c:numRef>
          </c:val>
          <c:extLst>
            <c:ext xmlns:c16="http://schemas.microsoft.com/office/drawing/2014/chart" uri="{C3380CC4-5D6E-409C-BE32-E72D297353CC}">
              <c16:uniqueId val="{00000001-4E84-41CC-8E3E-C7766123CDC5}"/>
            </c:ext>
          </c:extLst>
        </c:ser>
        <c:dLbls>
          <c:showLegendKey val="0"/>
          <c:showVal val="1"/>
          <c:showCatName val="0"/>
          <c:showSerName val="0"/>
          <c:showPercent val="0"/>
          <c:showBubbleSize val="0"/>
        </c:dLbls>
        <c:gapWidth val="100"/>
        <c:overlap val="-24"/>
        <c:axId val="2108384575"/>
        <c:axId val="1966849935"/>
        <c:extLst>
          <c:ext xmlns:c15="http://schemas.microsoft.com/office/drawing/2012/chart" uri="{02D57815-91ED-43cb-92C2-25804820EDAC}">
            <c15:filteredBarSeries>
              <c15:ser>
                <c:idx val="1"/>
                <c:order val="1"/>
                <c:tx>
                  <c:strRef>
                    <c:extLst>
                      <c:ext uri="{02D57815-91ED-43cb-92C2-25804820EDAC}">
                        <c15:formulaRef>
                          <c15:sqref>'table 2'!$F$1</c15:sqref>
                        </c15:formulaRef>
                      </c:ext>
                    </c:extLst>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'table 2'!$D$2:$D$4</c15:sqref>
                        </c15:formulaRef>
                      </c:ext>
                    </c:extLst>
                    <c:strCache>
                      <c:ptCount val="3"/>
                      <c:pt idx="0">
                        <c:v>Furniture</c:v>
                      </c:pt>
                      <c:pt idx="1">
                        <c:v>Office Supplies</c:v>
                      </c:pt>
                      <c:pt idx="2">
                        <c:v>Technology</c:v>
                      </c:pt>
                    </c:strCache>
                  </c:strRef>
                </c:cat>
                <c:val>
                  <c:numRef>
                    <c:extLst>
                      <c:ext uri="{02D57815-91ED-43cb-92C2-25804820EDAC}">
                        <c15:formulaRef>
                          <c15:sqref>'table 2'!$F$2:$F$4</c15:sqref>
                        </c15:formulaRef>
                      </c:ext>
                    </c:extLst>
                    <c:numCache>
                      <c:formatCode>General</c:formatCode>
                      <c:ptCount val="3"/>
                    </c:numCache>
                  </c:numRef>
                </c:val>
                <c:extLst>
                  <c:ext xmlns:c16="http://schemas.microsoft.com/office/drawing/2014/chart" uri="{C3380CC4-5D6E-409C-BE32-E72D297353CC}">
                    <c16:uniqueId val="{00000000-4E84-41CC-8E3E-C7766123CDC5}"/>
                  </c:ext>
                </c:extLst>
              </c15:ser>
            </c15:filteredBarSeries>
          </c:ext>
        </c:extLst>
      </c:barChart>
      <c:catAx>
        <c:axId val="2108384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6849935"/>
        <c:crosses val="autoZero"/>
        <c:auto val="1"/>
        <c:lblAlgn val="ctr"/>
        <c:lblOffset val="100"/>
        <c:noMultiLvlLbl val="0"/>
      </c:catAx>
      <c:valAx>
        <c:axId val="1966849935"/>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838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sALES.xlsx]table 3!PivotTable2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b="0">
                <a:latin typeface="Arial Black" panose="020B0A04020102020204" pitchFamily="34" charset="0"/>
              </a:rPr>
              <a:t>Category</a:t>
            </a:r>
            <a:r>
              <a:rPr lang="en-US" sz="1100" b="0" baseline="0">
                <a:latin typeface="Arial Black" panose="020B0A04020102020204" pitchFamily="34" charset="0"/>
              </a:rPr>
              <a:t> wise Sales Share % </a:t>
            </a:r>
            <a:endParaRPr lang="en-US" sz="1100" b="0">
              <a:latin typeface="Arial Black" panose="020B0A04020102020204" pitchFamily="34" charset="0"/>
            </a:endParaRPr>
          </a:p>
        </c:rich>
      </c:tx>
      <c:layout>
        <c:manualLayout>
          <c:xMode val="edge"/>
          <c:yMode val="edge"/>
          <c:x val="9.9773946729797322E-2"/>
          <c:y val="2.90822023333544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'table 3'!$G$8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3B-43DA-9CBA-656329ABD43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3B-43DA-9CBA-656329ABD43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3B-43DA-9CBA-656329ABD4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'table 3'!$F$9:$F$12</c:f>
              <c:strCache>
                <c:ptCount val="3"/>
                <c:pt idx="0">
                  <c:v>Furniture</c:v>
                </c:pt>
                <c:pt idx="1">
                  <c:v>Office Supplies</c:v>
                </c:pt>
                <c:pt idx="2">
                  <c:v>Technology</c:v>
                </c:pt>
              </c:strCache>
            </c:strRef>
          </c:cat>
          <c:val>
            <c:numRef>
              <c:f>'table 3'!$G$9:$G$12</c:f>
              <c:numCache>
                <c:formatCode>0.0%</c:formatCode>
                <c:ptCount val="3"/>
                <c:pt idx="0">
                  <c:v>0.32300170530282168</c:v>
                </c:pt>
                <c:pt idx="1">
                  <c:v>0.3130100830216937</c:v>
                </c:pt>
                <c:pt idx="2">
                  <c:v>0.36398821167549655</c:v>
                </c:pt>
              </c:numCache>
            </c:numRef>
          </c:val>
          <c:extLst>
            <c:ext xmlns:c16="http://schemas.microsoft.com/office/drawing/2014/chart" uri="{C3380CC4-5D6E-409C-BE32-E72D297353CC}">
              <c16:uniqueId val="{00000006-C73B-43DA-9CBA-656329ABD43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sALES.xlsx]table 5!PivotTable4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subcategories by Sale</a:t>
            </a:r>
            <a:endParaRPr lang="en-US"/>
          </a:p>
        </c:rich>
      </c:tx>
      <c:layout>
        <c:manualLayout>
          <c:xMode val="edge"/>
          <c:yMode val="edge"/>
          <c:x val="0.15708638600452096"/>
          <c:y val="3.56643395919100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bar"/>
        <c:grouping val="stacked"/>
        <c:varyColors val="0"/>
        <c:ser>
          <c:idx val="0"/>
          <c:order val="0"/>
          <c:tx>
            <c:strRef>
              <c:f>'table 5'!$B$1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5'!$A$2:$A$7</c:f>
              <c:strCache>
                <c:ptCount val="5"/>
                <c:pt idx="0">
                  <c:v>Binders</c:v>
                </c:pt>
                <c:pt idx="1">
                  <c:v>Chairs</c:v>
                </c:pt>
                <c:pt idx="2">
                  <c:v>Phones</c:v>
                </c:pt>
                <c:pt idx="3">
                  <c:v>Storage</c:v>
                </c:pt>
                <c:pt idx="4">
                  <c:v>Tables</c:v>
                </c:pt>
              </c:strCache>
            </c:strRef>
          </c:cat>
          <c:val>
            <c:numRef>
              <c:f>'table 5'!$B$2:$B$7</c:f>
              <c:numCache>
                <c:formatCode>General</c:formatCode>
                <c:ptCount val="5"/>
                <c:pt idx="0">
                  <c:v>203412.73300000004</c:v>
                </c:pt>
                <c:pt idx="1">
                  <c:v>328449.10300000064</c:v>
                </c:pt>
                <c:pt idx="2">
                  <c:v>330007.05399999983</c:v>
                </c:pt>
                <c:pt idx="3">
                  <c:v>223843.60799999998</c:v>
                </c:pt>
                <c:pt idx="4">
                  <c:v>206965.53199999995</c:v>
                </c:pt>
              </c:numCache>
            </c:numRef>
          </c:val>
          <c:extLst>
            <c:ext xmlns:c16="http://schemas.microsoft.com/office/drawing/2014/chart" uri="{C3380CC4-5D6E-409C-BE32-E72D297353CC}">
              <c16:uniqueId val="{00000000-97F0-4053-9FB7-A28DA4E3DCB2}"/>
            </c:ext>
          </c:extLst>
        </c:ser>
        <c:dLbls>
          <c:showLegendKey val="0"/>
          <c:showVal val="0"/>
          <c:showCatName val="0"/>
          <c:showSerName val="0"/>
          <c:showPercent val="0"/>
          <c:showBubbleSize val="0"/>
        </c:dLbls>
        <c:gapWidth val="150"/>
        <c:overlap val="100"/>
        <c:axId val="1071610639"/>
        <c:axId val="1075458175"/>
      </c:barChart>
      <c:catAx>
        <c:axId val="107161063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5458175"/>
        <c:crosses val="autoZero"/>
        <c:auto val="1"/>
        <c:lblAlgn val="ctr"/>
        <c:lblOffset val="100"/>
        <c:noMultiLvlLbl val="0"/>
      </c:catAx>
      <c:valAx>
        <c:axId val="10754581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161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Cateogory wise Profit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Cateogory wise Profit</a:t>
          </a:r>
        </a:p>
      </cx:txPr>
    </cx:title>
    <cx:plotArea>
      <cx:plotAreaRegion>
        <cx:series layoutId="waterfall" uniqueId="{B58EE644-1959-491A-BDF4-E00DE256B53A}">
          <cx:dataLabels pos="inEnd">
            <cx:visibility seriesName="0" categoryName="0" value="1"/>
          </cx:dataLabels>
          <cx:dataId val="0"/>
          <cx:layoutPr>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data id="1">
      <cx:strDim type="cat">
        <cx:f>_xlchart.v5.3</cx:f>
        <cx:nf>_xlchart.v5.2</cx:nf>
      </cx:strDim>
      <cx:numDim type="colorVal">
        <cx:f>_xlchart.v5.7</cx:f>
        <cx:nf>_xlchart.v5.6</cx:nf>
      </cx:numDim>
    </cx:data>
  </cx:chartData>
  <cx:chart>
    <cx:title pos="t" align="ctr" overlay="0"/>
    <cx:plotArea>
      <cx:plotAreaRegion>
        <cx:series layoutId="regionMap" uniqueId="{29C81F9B-4A85-45EC-9A1D-23FBF1D0D6E4}" formatIdx="0">
          <cx:dataLabels>
            <cx:visibility seriesName="0" categoryName="0" value="1"/>
            <cx:separator>, </cx:separator>
          </cx:dataLabels>
          <cx:dataId val="0"/>
          <cx:layoutPr>
            <cx:geography cultureLanguage="en-US" cultureRegion="US" attribution="Powered by Bing">
              <cx:geoCache provider="{E9337A44-BEBE-4D9F-B70C-5C5E7DAFC167}">
                <cx:binary>1Htrk542tvVfcfnzkYPQDU1NpuqF59J3d7ttJ/YXqt3uIIFAIAkE/PqzcTuJu5NxZuqdOlXjSkwe
EEja17XXVv5+P//t3jzcuRdzazr/t/v5x5cqhP5vP/zg79VDe+dftfreWW9/Ca/ubfuD/eUXff/w
w2d3F3VX/ZAmmP5wr+5ceJhf/uPv8LXqwV7Y+7ugbXczPrjlzYMfTfDfefanj17cfW51t9M+OH0f
8I8vizujf7Gu03cvXzx0QYfl7dI//PjyybiXL354/rU/zPzCwOLC+BneJeJVyijnEsvkyx/88oWx
XfX1McJYvuJYpAJTLL/8+XXuq7sW3v/X1vRlRXefP7sH72FbX65P332yB3j0/16+uLdjFzbpVSDI
H1++63R4+PziNtyFB//yhfa2eBxQ2G0j726/7PyHp/L/x9+f3QBZPLvzjYqeC+6vHv1BQ1cP8cUH
65pfZfT/rx+avpJEppSQ9FE/5Kl+BHvF4QnjmD6qh/8696N+/pUV/bl2fn/zmW6uPvxX6ubtw3wH
dvMfcxz8inKS0QzjP3UcKV8RUJoUIn1UTPbr3I+K+cvl/LlWvr72TCVvf/6vVMn1Q9f5xUx3/9GQ
RpNXmeQiwdlXzTx3GfEqI1kGmkn+VDP/6qr+XEFP336mp+v/zrD2051XkOqC7X614f9AYBOvKMaE
iUw8akE8DWw4TV4xxmmW0Ec1QmJ69N1H//nX1vTnOvr23Wca+um/Q0Pfz43fxrgnI/9dcCBfsQRU
BOnlqXIguIF7EdAM+0153yrnWa7+5+v5c/08e/3JFv6PgMA/Bwm/oandXbjbf4Fh3+CE7z/9sl2A
h89e/WrYf+pUj7I7/fzjy5SmEkLZb/Bu+8gTl3jdmDtl27tfHeWblx7ufPjxJZL0FSUYC5YSLAlh
kr58ER++PMIJeZUknAsm0iTFNINHnXVBfcGI8IRQwRlP2csX3o5fbhNAhoyxjMPKtvey3+DvtTVL
ZbvfhPH194tubK+t7oL/8SVj4ND947htoQwnkggJyRLDCjDBGSTM/v7uDQQeGI7/x01N1s0cD2c0
oHlHqDkENYUDaUN2w1Sn7CmTFery4NXK9o3jI3qnAqs/G8FT6/MZuX7tiraVujyiERH3dlwGc55V
UtfXgXfu4+S0+MBW3p0pXJnzEOt0J1HjdkOidXuWzmVz4I2cdmGqu4u6H5D90KneXk7L2K/HdsHH
Kq5TUa0q7Q/tFJ38MOmFZCdZoqrchWHhP09xHrPrJWViJ6xWF3VqA90TPnVdIas+03dTQOrn0Rnf
nlhnm+rQ+7HhF4ElKlQHZNqEFmPSaDXnbdQZiVdGUZ6JQzaYtb+y3sN21eydKES31LQ8CZ4TN+9b
OySoPesYZZnJh7SUKds1o2jLqyxdyzHmpQF5Drle2jEORclkEnfjNAlcYFXi5D5G4+O6b5RmMcmb
zrPV5V1ty6ZoR7eiJedjR7q8y1LUFnOQtDS5ytaB4h2re7oWDZ+qri9c1adKNHlWj3atP6/lsnjW
FKGtFrabKqtpLlI6Vce0mUt3JdqATpPYueukzsp8lYjkcaIur73qThVC07FifXrbID7qnPhkzSfc
xRtsIjtw2S93oq+bfTSjKZZmUTtt/XCYsra5cEiTo/W0PbU2jMemm4aQD53luZnMeJpNcyFG1Rza
trM7wlX1mqWyKyZl5h2nVbOjgZG85pU98assb1wb25/KDoU+b0qT5Sua+tem5u8a21Y3pBr8dVST
uDF9M31QbTbvKonLM9er+QbswR6Wyer3xs/ltUnt8lOjepQWcRynohRpuYtYiyspm/K96mdyMiuO
XqO5nEPuHZKHSThyUfLSHFGN9LrDwjXL+37IWC5Kw98NHHe3fpkbnLelquaC1QOZC906MRd2WdfT
zqWc5zL4dj+OXTiN8+qO0TTVe9Jbci5Xofoc9yy+pRL7Jc96V9a7sXHmFxwpNzkRK5tzCADdvknt
mi84ZddOr+LURfa2HsTO1yMlOSWzuMBLX1V5rVfT5aUbp9djVaXneJ7tCaVyzEO9gK5H492NMrx7
7/zcHadS9J9iqn7Cg5uKYLLsDDTd7pee0GLxfXa5Lma+KblXZx2d3dsKk/Xnkaxte5BxTu9r65Jz
tHaizoeBiLNoZnmgdf8wyaE8wSwZ9mpuVtCgqG9lk40/J7w2Py3Nqn8iMWhWsCFrfhpQJ3exAQ/j
KLhjInC6lyKGg+75ebQ1L9pMm2PtyPK6kx07i7OXMe+Wpu5zeBe9xrVu8pWttcoZT/R1V9bz2Yz6
2RW2aghYcVXnimWzyXVAfkfRsOxtHPsillFtcgm5EEYVFUqKnvl4ZhPZ7cjC0vdUIPI6IPdOr+62
7pH4PDPbpHkip6TJWSSCFWm/1m+Fq+l5myzlRRJon/Palzuhq1NJvbhcohvANUZ/u5rM7JhL7D0f
kyzv42qvSSnXT0O0bsgxMnMu29ifV3VF31WKsoIPJqV5bIdlt66yuqQpHj8EhnadNVVRNm1SrA3G
a1HP7mzUfXXnidIPJqZj4afhIh3LuGc8zjs1jeTnVJX6hCCRZvkc43KRzn22ow2PPg8hReBxVCVX
eJjRwVmMVC6TzN40tfdD0Qcs92ac8dXkdVfmptTJlKs21vNJqsL8xkbqs6KpIrmdQpl9amKLTD7q
MSVFZqLcl6Va3lBUZhd26tjdyJw9l7x0PF8Chjg3JmS+rnBX9vmYKZ+nkSaXQmL8dsHIX4lKjkte
jSTuAPgal3utTm2bTTrvF5xdIJzaK699AybKbBGS+X6AnPcGR76cVqj0BXy0Kqq69Kes6eUxDHS+
QCHVhcz67J5ax36xiH7W/ZBeYDH5UCxDu+RG1vvB1QicHDWXcVbZpSRNc6ESy+u8Xu9Vkg75kBib
03l+ZxN3Ow9rUmTYqaIr2zLXI1cHjTE7JnqVNwN2do94qkhBffQnFVJXppmqAx11uXOdwz/pgdFj
XbHkAP5+X69d9mZIfSzUYOzbSmCIIMr1Z7Fu2r1zJTOXzOKqYL6bLm2XVCcozovOecvDEQoFewOW
2+66RMZrvVj3eZg9SvK0xwZgD83eV7ykZ7DCZZfGviss61mfm4a1122J2MGkiz3FXUiLxCfzbvGJ
vkCuEjnvOnsM4zzu6DiHD6lzamcy2+WTaD4Gjz/VQ98UK6THiym21ZhzH9U1zYY277xtdnOr0mIh
s/8Fk6nZj3gZb+uEs/1Eo9vbKmsONLPZjjhU3uoJ+yueiHCMkgywCu1eT1VN8L5epatymrZZgZxC
p3E8d5qqgnXxk0uo+TjMcTxUMWs+t5nA+2VNQK9Z9lFl5sE12p8SBOk+EU2zGxj8V8mEzBeooE4m
HZLTpDZ0N2mcHtKg8cXao/pe1hmD2KnQMbAO5dSX5qYOhpylvtaHPtTD6QiAZD8ORp4Qav1BzIC8
ULTs2KRqOtetNeBHcz/sAkZolyxrKObeTnsifHcfWNQFrP2tHitcjIviJ3EiQ6HZ5Upjf9LRtsmT
XqYHi9n9kPQ345gBdNBdXdB6PUKIRvlC0M9Y0yVXiuuDblZAGCbh+yaxV6J3NyLxR+mH4xrbMU/a
Ju4S1b3JUGjOartWh871WT7IJM257tKcKnXmV1MdSmouSYvQG+nneDR8lCd0qavdStob1HTXi9Pq
ENpE56tFXcHNciOnEe8a3ZijD73dhbXvdrSyWc7UiI/dRFYIwoK8RmFOc4jt4m2gqT5Z69IWkuGH
oeRoz5a6zXU7tnmqewaJrFGQD8h4E1Ms73W7DHuBwPysRyd8nrobjqYMkvGq8omNuEhkP57OrZMn
dVehvNJrdtaG5cZo9pGW4t23LOgTGH5ve9hTpb4S0b/9/Mdb28I/X2jR329uPPbvvy5/JcC/O+r4
YLfa3D8ftNVSv33rdwJ2q19+Y2OfVUSPlPk/KZe++/BJLfWkcnxaFkF5888rqWcF6Lc1GLz3tZji
/JUUhHAofAjw5zSBIvmxmAK+/BXDKeQeSRiw61sp87WWEvgVYVQQTtIMUNFvxRTOgOdNGXDsGLh2
CYT7v1NMEagLv6mlthmBP5Eck1RwSbL0WS1lcO06HBv2kOEyjHKf9rRHpkj6Sa/vGRv75o4ix/yh
Gxa/0F1IZ6bmAtky+VR1jnaosOnciDOp2DLuGom64STK1vhLw9oeygDbzKz/xJpQz3aHODc1KSoh
KH4Qs13GN0bNwtxlGevLe9KSgV9VXA89yVusPSyF9sy1rxVOQux2lWGu6XMbWdtCYlsGWHLVtng5
T1vS1b8gP1l45xuV/knFCQTTExnJBHh1CRST3NofaQKa/bbeFLjVo+Iqeyij7erhJLTU0BNDJ6ir
TlZfBR2LVffQkzFJqdPy8P3pcfp8fiGIIEDtZwQ0BYt5Ov9ak8zzhOvPNW5Io4tgCSOAaGSKhvrg
5li5sHNQEVKVI4ogGl1HShafFpiuPJKzwFXnm9zagTh8JVk2wLPvLxJM+FsZiQQ4bJqBCW39hc0s
n65xVhqlyhH0mSM3JemuWkUlhoPJaCBJ3rnA+ceGJWU4/f68z3SzzUslFWnKklRm5Pm8/bhYYRHJ
PlcL2BzPp6Q3/mdFy7Sr8ljrUb/uSujiBUgbNk15/v3p5R+2LYDYp1kqoVBOwYeebrtik0bJrMhn
JIwYSAG1MGd34EgonNpVC3OlEbb4kjQDwIHGJwmEb+BQDQjl+yuBiPBUASwFDnQjWYB7SRl5poDA
dVIvTVfeAwzvmDvaoW/LZY/K1svluGRuBq18f8o/bj4TGaecZYlMiKTJ080roUpTL4n7THkELz8s
mK+4OTAXR0/3Oisp/+hGkPqQey4E/2iTZXJyP2mb9PEvDAE/i2TAPcqEgpeAoxIIp9mz1VRyrZns
A/qktBMtOpmD2hyina2CDuEYa7pSwL1+Sft8limBVTGdqPG27Xm9FB3CrruVrWpdB8DJuvRNO+nO
f/q+zLZ4+jt3RQUw2QmlCWXArQGzxp/FkjGWmUuGdf40u+DACJKxSUBYyRwJQ/nsyIRu+7QZNqcJ
0W4XqIXGf1dYGHMBXamEy4wSCqHtqeoyQOBh8dx+6gxDEMNriF5rzKclCQs7JyWDuO+r0TV3bQ2Q
0BSubx1mJxlQCVOTDwqi7Rb5FwVvdVCyT+d0bnrb/kVYwc9tDNrKhAtgDbN0Y5f5s/w0k9j1slvJ
J1+mHLX7OvjejNfDGjSA+zgsAywOiXaCZxZqHLvsMoCG6Db2fXnqpTN1VbQrgOTzVg1dKAGPJbwM
xcgSZN7wVlZrW6REzhASU1QvuDtLVmngq40u4zD8hZtugv1d/4xmMsFAkG5wABwGfj8VfFzWWbuV
NSeiQ65hhWhbQT5y1ygwu++b2h+nognJQHYZTQW41zMdt2XaLmPFq5PHcDSxZjOnOR1auHx/KvyU
koX4yzG00iSHzTHOwAWfbgv8rRumbuo/CmZZzYo+yRg4WFmOUroCr8A/qLxcHnOCGSk8G78EyR6X
GTyaYyB8OIyR/HWYos9zUwoYSkJ4wDglW3h8JohmbjwQXLb/2DuIDcOe+CajlylWZDknHqjfIZfl
ZNb3rZqXReSjcnFQBaSxyN9Uw1qiE9dCHfLeodHzq0zzDfbMdGqNPDYj24zOeiLBMZZJsOlN7+pm
fb8a3kSoa4zZUrEGmwKzs51UcJMAAl/fZ+08g0USVi9w8WtShWwH1A3xBy7GzSKbudIAm4Yv08us
QkvMMzvX8AkLkAhWrlG3IZ7Qs7a5mz3vhv4gJ4enW0rsGi6ca0qXG9O6tC1QVbbzSUUBMnzosq6k
76dkwuA6IqsAPU1AdgLw+r5tPE9MIH2RCLF1gaAvQPAz0yDl0lVY9ubjilsPpe2cJqL3OXBi1pyS
cYgQ/r4/4/MYmwqIsCkGNIIpIJLnM3qXeBVbEj+QddyMMY50C+qpFw1AEj4NjH8sa7KCEQK7FHx1
KSBcgp1+fxkbSP/G1wG7C85TsbVCoFFCAfs/dYqVTOOAJG/ft7RrA8mDHRl6sIMaIMaqxnd470pg
/q8nn1UQR3vFbLWvspBONs+EiGbKQ1oN56bM+O1MnMmW3EfMpzchQ4kuBrbO9hyMKFF5ndBS9zkt
Od5CmErADu2kADOdlnUTtng2UUZep4Bi+iUnjSPzdPz+jp9H64xA2gUQBbuG3RKodJ7uuOGl6uLg
xbtp7BKA5sy5FKD5BO2AmFOAjvRE4TiD2c4N8B5DXoUveB3xfjNpMtYxLW/LmW8mnQ56bd2J7lOy
Bf5h9Qk+DGbqvT6ubGnA60rgE8Fg8ZK14J0CD+BG399S+iyyZYDrMgADENVAg3CE41nAHkjXrrbu
0ndZUAR8K/TVtoCAyLi57hc/hnM3C6ytVPPm4hArt5Di+gHSJ1LARAGJzbZbdmh8cwcknKAnGohm
uDUs0fKrcphhlFbQrsCHpWq5PzQI6PtDn7mJ+GKBLAjb/YutPcPOsDUJuSjF4CqQiQDFPtVWAOZf
mNEu70g1bZEquAFMazWrtvchyZq0AzrTDut7kXZb1m+RxaCQmbemWvZryzE0oSRBY3wH2NuBOKIA
Cqs7I9MK0aTTSIKJ0Wj6LbqNEDZPdNpHCGsBcBZMqEOZwC+oHDGIoq0oiCIEoVAomBlrcAkl0xp+
PcpnC4UNNDV/K9evHzPvk27iUx/NAAQBZhQpA64MuJ/nAB7HlfKFD+jt1AoL0eERtKcqm6emgHpZ
Vd1fhYVn6WibkhIoV6BTCv8CFnwq9gR6ZJT3s3jrRwwWEpYQwKAA0YB8oPFALduXEdnZA79FFhC4
mcoOgBgEPZBSdLMJ14L7rKwPZaAZBANwyOmNg9N6kAFaBI4f5g4S1Ve1VUPsQJSzyTrwFfCiTR1V
M2+KQLXGcJFLLac3iW0trIQ1DeSmhoet+v6+tOnWh/42JsLmtyQAQQLDOcE/1okAcj2qknl5q9TC
gTMMY0P6ooxJWV/xdKVu2Q/KcaDqZJpK6IU4N+jhLDEjmVneA4ZD565qEb0sWyVIAQ2HubpPtElO
YjlSvmsENBQ+09qs7k1reQuHM1foCL2mE07mdZfVnWR9MQAq9uMhRpZNV25Q5WyBYU5afEESh+Wu
65zE0IoIoytzO2fDCr2XbnJ0Lqq5mcAZptXFxUAvmdW0PkjoZtBbbsJCqyKZ8RjHYy+jwiWg0rIK
p0EJwJuFWE1cVyjWwRT707lZyjEffF/zwyRFRXasRfP6NnKb6vcjNVUJ7e2Q4mKBqtsC4VkFL3dS
p7EpKmaqE5GSsBtsEtfzUnZJcsQRq/RQIZ+pZN9Do5G+W9hUNeidtMk8v53DTMIl8qFDbyBjiPEz
c5y7d6uAZqzNe2ux8jdyXk1zLDVwNofV0qy1uQT0mKpCuNUP2Sfc1ln3GXrbdpp3YCrL8CDHEGNS
NCZ6XJ+EshtYBr3AhBl+LKHdwK8kFqhpjhPvU2/Ug8o6EkDKMyaZo5crsROY9Iqd79UN4Ungyb7r
aN8LYJ9LrcxFx+ZmqPb1VIU4XURWVlofkKVW8zcsOGdPeU1VlR3AVjhp8n5aE0jrxmc6yrxClA9h
p0q31stprDxS+hh1C9mmaGSkEGCnXo/sZ4tGzvwpGEdEZREJwBZ8NfaAumQeoIc/89cGEDdcwuNN
pDV0haCbBlyFK1ZoIQ+f1nGQ6XRWc9dX6QmeERKiWGoGTfbj3NW4NTmj05YXE4Y0bKciDJLK3Vwu
PJFFzZRk1esl9rEX13WJ6mgOoiEo7U+bcZHZ9JrXhGkJlLbcmBbhAlPNe1GVJVrPKTUeJIWWAUL2
JUTtQbFzREonzAXWg8bmuq4jNND30PSKvtpbjQmsHULWtqRlQiZJ90mlFj3skr6pXbbrQoJY93Na
pR3M19ZGyndjlQ1D4aC6B8mm2aghgxSYq+0jsH6ALNBVlRump8rD7ote4Y7wQ63iJjFiQgMX61VA
t10rtpBPp1BlopAxWDCAtQO8cQwSeuky7x+3Cmc5VhDfUEPVIyCX+BJmMwpD6dxhvakH91Sl7Cds
5k3OHZU1MGRw0sOBKlDXZIo+DAMUNMPBaQ1Iq4gZXgQ0JDLFRgQapOMwvg91N+oO5IXUao9qXCme
L7NabEvWoOl+veVgWTADgUfDpxLNm4FxaL6D5tmC4J6R7SaaacIwFFJsNkRYw9R5mLb4uh/nCBk+
AY2o4B6Dtgm/bRgtJfTUogRaK++FwiCLr9ZTrl7CJ0WNts2VYfkijBGsxhVfMa5kK9t+EThJcUkS
7dDtV1Gjx+G/CvlxHPAfaXMp0h46SgXukJo+NZr32h11RxbY9JCucCY+r1JS6eQWaIXKypw9Ksqu
UwBTAz5hdNVph+VSshw3alr4a9mOFqQ0pa2BIWkPzKErgLwpJ5k3ybKB3qqFQxTgo6JKhk/yUYK2
Bw+CuPa4J5VqqNGK3nY84pMFGqrwWvKo2kfz4GVjQD6cQncy2TNhts3PfFFgpxV22zSKKg43Fzj3
ItS7FWk6hjPYKdnE+2hI67iMsErY5PYVrJ2H9+DQGwHr8kFtS38UKFojNOkKa4ilYo8S1jX16QrH
eOb+WCXA0yX7qEcLPi3rauNzfAT96kmkwyfMqw7MxzNArLB5NwHYfe2Bod8+mE7bBc66ZHAxXbK5
Q7uybf3dyCsV342mMpU+dFUG31UDwRU5afwicDgnj7aiay+DOH4VuawnB8uZNWngI5ABLExe97qB
PD/hYeXJO0BudTbt4AhT6KBL56sSJme1gv+/YBdMD4ytARoEKANQkxpPha02dx4hv8K9Zhl5nR0a
AIvzckakN3BaI1CbtG1hJDXtlJe+AjIUSzzCeBUGDxcAjcxctcMIfy9tBGqQJREDATZAh8JcTU0o
gRSIrobZsars9J535QxVQLmsm+1HCaG8PsxkSCHCZE6ZMdubFlJsu59RV0roi0tIVfOHhM81xJvK
WNs0J19JcuhtKlcfRmWg3r1fqIdT9Sd9rUAcR/LFZwabGRCYL2NTru+JymwM7wYSVeQn4XHrs6w8
iIj089rAjuC0gGd7viYYolxw0ILvdnjuN6sBFm4z8UcaJvNNBAngMd32G7RO4eLAwGH8oIHgRbk2
K7DlkqZNJ3OgLBbeXpIeOxjBF7zVsNAA9GBXjyTLiuEIQXkYu8GV6WlVDit8Y30kFEsoy4ELhRZ8
AyxwiRsofdsWaqcO+r1ATLDztuGbPwUaNbQWqiYLECoJLxfIeX6BSFMfoNbbhDdqslEF6Zg10GGo
TQcHtM7dYmCXHyLAsxKdxdI7p68kgWMfKrcjpLtL0ZSEhxu6HUAo93NZo0UdeOyZ8XD2A2EO57uA
BOIfaUUwlOSQDCUof0V0hV3xrt3SRsvKzdxc6jAY36Mk62CBXyc60WQ6iytrS3HTrGNEtw7ANLAK
az9I/hHiLdgXiv0KEqhpsu2h7DsEwR/Ky42lMhrwKiBr2drYf+RyUQP+RGfDzRXnQ7+UB5paH9Av
UeN6LveQ0YhhuTfA6iM4EAIHq94Dzxqb8DaphrqC4yxsIWp+EwVgm+GznPQ0pB98mQE1cXTNOLWy
QOnqm/crHVNq8xGywwzFPhxvAEwpBJMjHsHK21qmxQQ3kZhyAYfe6NZ1/7KTR10OfQ20d8EYWbZt
fQk3xkxb/JNLtUUTQP+b82rfbiO6Lz2Jsk63e3DSEsGIpVq2gSUBdqLdQ+W+dWy0KXtw5QrQYnm1
hgX3+xocdfNK2W5PvposYEqIRJIB4wmNjS8s/xZOUVW4eXFE5Dh1SXY9KlFFm8ekg54AXVY4b3ga
h27z8gqtGx3oofsFFwqwLJzCmROwb5pAV+UK2Nht5Y2G/unHrxMxJyGlDWAq6PaxYut0vYomr7t+
pDfNY8BqHonGAY7/gzUgM2wkpHfcUbprq3awZa4GOBx6O2rWw55DhN7kdKbTaoNxCk6LoVsxmW1Z
4xeHQ7aBPJKXbNycvE+35umui/Nmk6Jc00bDCQDfte1e1Qa88fAoEGC3t6DXZHyDWNRjVJ+rlBiR
/QXx9aygBy4H4gNYcArBjeM/kOUqQGcEWPj0VlnLYdWiqmbwBjimYa4GRDcPMhMQL3CCQA/b2v+i
unta223T860dlEg4swvzPyts3ThbFL0AquoxNMKpks2voA4AT/r+VM/aAuBNiUgSmAsoK/ibb9Tb
N0eA4fTLkJUAJX+1kaSZrS2GvqT0tZDQiYOIzNWm1FHXoGFLHQWVfQ2O31/LU5qPJQnYT/a/xJxZ
c9y4tqV/ETvAASTx0g8cMpUaUrJkyZZfGJblIjiABDGQAH99ryz7drhc3VVx4j7cijgVcaIkJZkE
gb3X+tYOKW4eqj7WefTXa2nWOIJ827dPDF5h+qWj4aUe1zrP4nqfUTr/2/f89w8E/AzhIM1ZBHGR
/aYrwiogIdDf5nFxEw6KdsCJf8r8gG3u55v9zzcYXmS7X0wL3CG0W0LBLOZRCJPttw90Y5+0kxnR
ZP3YMTa+X0R7nwIupAcHWG499LLZ1Qe7xb6vhJ0u+3mssDUEek9wHv3LFf11peM7RyuVMxxeGaMJ
JLrfhEbPSLBlPl4exx8v1Ya6Du+4s0ODfb0DSYdHwBPr8WayGIcDSosAGGKA4ide7F6uCzr7AxXx
TOGJYGvxIBTlgh/H+9GEZ7DaEQil7YdLJ39ss/98E78/Rjw4GDSEwjEJwzD/XXrCubuYyAXrmevh
sjPtfxZCUtPJfvBBbpPb//zzKMGDvPyTpulv31nmUI1EObHnn8eea/nSF2TGzjoXSnftfyStUSCu
Odh83F8e41X923YQbw2U6LXrzz+OJRTJl6eRDSPei0kvlwPjn2/wNxcKzR4IDQYzHp+Hihl70F/f
xIkYDmhWsm+kh6D7cwFG6XApqlQsLo3Xlq+TKIlIVJQVGch6HBojijZdmnhy2XO/EWwX/3JdPxCR
X94gqH0w4hjAHRJjE8h/tzEJgbOSdVwf1R4RruuIugslYUkS2fkPDfw4T8tZt1BHGWjsHf1eYWhr
QnGD8xY5i7acBwnt5jZKoB4QsIy0BWfucbrT+dy4bgidL5sIptGrXhaBRkb1UTIttRjtHpmSzCTV
osoVhVh2G7twjtMH9sORG1K0E/F9MwkAs3dDy1cGlMeuaRdC1eiBkFyhVcg6UY1BL7Gf/SwxsgC/
xovhR2GAGjvHdp/+uRH9aBaGP7/NjYsImy+au8tBvq0IBARXc5Sj0p8ii68bRVJqs3Osx0s5Fvyo
TiRMWzw3IvNw74pBGxHuIC0Vm7oqldnY2+K/RIsFBx8vfpYif9ZA8MY2fL/7kl+O4WwBbXhCdzCk
US3zGR8pBvQF6zWB39C15eiERkcERX7sx+cYhSuLz6lHaEGe+pQEl3ZerwpKqf/RSbHNa3CbfLAC
wik0lAw+QdFzk89NGdi53YgoFoQLafTAFiazrW6XNKHLR+rZus8f4RhcPClUcSRKz7PRsAE+dhJ6
cVthnQNzOHC1hGFfihBl4x8ezaPOr2nqtuhLSJ03+TkRWyM/TIz1Q1T3EzBY9LJ49Z0pEdeBx19P
s8ezrcC578oXJLggmSWKq5DmpU98s90OTBu9F7DJtw79MMsVnM2Og6VMyGi2txQkJUISTYKSeSpE
Ngn1eYJ2Etgi/2Ga/dxNFvj0bXqbC+y8/WECoQ9w+2elBOn6Uun5yVyOjR9LA5gi6rkpGwc0XYqB
1JHFqkgqQuxF7ZzhMqIBiPo2BCv7iG14zp8kWMrxIDra0oK37fZEfUf7yndbc+ySNb7qSLyfhHLr
FbSI+TFTaVQ6Rvk568xIoPqu6mODRX2VtBTJGLx9/K1Xcvzckm6uJksIogdcJQe0qxCFoone5JJ8
mQe8jtMm09t062SVgR3F0yWBOvSZS+p+7uz93o+G1KirTZ17Eo9Ysan4xqV9QoZK3qgkaG8EQOya
aojIAGTaq3W2rOJsyz9kki/gDWT33umlqUYu28In01TRhi3X+R6Jg28m+LiTpAn+dO4ngLFTdtjw
J085Oqo35WZ7BI/RvC8MYOrgwhF5C9bTA+/J/CQTqOvFCJFFF0E8t8/IcuRfx2CiaMat+LjlUVeT
yJDrhDDeFXMQxLfIs+wHZfT0XfdZ8wHyXweOysTsPYRZg44klOHjGvUckLCfgjrUwjzqNYFkgK2g
QrbEXsdaeUQMxJYjtMIann/u1oj5ExgC+01HSR/Ws5UGjUonuC/WmObfc0MzUQVNoK4FA1BQJaHp
P7g1HtDpiPmGahMik5Tz+Svptbx1WUJuNOIsWKENvbig7bpdOxSkd+Cg1xP06+C6G2IeVTl2v/dw
25BM2vc85Gh8ZfC6yWX7vgSBK6Mu3L9q3c8RmAAJrHHfNVYuH+VYgORStpL7Nrjr1LZLW5BQdmcf
ZtiI0RSV6xYDmkZSdZTXyi3qEEkb3dBRuAJa7Qvd/Ddim+achHh9Vm1NBXEQYHHrxJpV1M9xnWRm
OkueqFcvHaoqAoO61YUdQDEMJaIYgNkDGydf4S3PRRyN03FGq19ERJgPLpyGD5p7M5SDMe3zwv3y
WTkpomJx1pVNqCQwf1wfPNMcqhlePMf3MnH59sAizcdy2tf+ay/kXsCmES/T3C2FlGv4gcEGOMlI
5aVVpLlOuin5qvPU3fZQ7FcYB4nFhzamaGywoKe07W2aB3NXjOHAvqoAZUmVo8LqC9rr5SHd0uGA
jT5NS4Y80JUJZ/4Afgh0xsbVczRP8rgionHs5Zp+VXHzvKHTfd4XsefHRQID7xfRfvf4Qo7cZNbW
KOT8k1GMNoVKFniuQ2sKwtf1lLJBHhdUkmHRZpo9s8mwt9jJ+GOvmvlt3df9u8UCr9Zsju4SoAFH
gpOiWtxinlAhBkjITCtSAnr4spN5OsZj2IAYgyB85p4kOMscdiTSdzkUHTqkVxmslVLqqT8O1Kpn
MGcxrn+NrkMyxYc+jfUrlLXlgU1cXYV+ZE9CqP2m1f1SuwxbLhpZ0Z2nhJhrZZPtYdKN+qjyPPkW
Dys2h2jx6znxAi8PVKn7MDb2xqlsO3Wbi2coL/l0bFKRVGhwQX5CuGCnPVDNLZIr6sMe5fw5h/jx
uuy5+YgDv73Cy5bd7WFgwFaBrx9ZQ2/hUYcxknhsrPLdTzHWu5oOexvMDwNE9IfWzXIpwXaQg9r6
5VUam7Roj/f9VrHE3gCgGtDfC+Q84p0J7NnCIREw5FchXLtylXtyn69tDG1dBe9BE4GNu/U02TtW
euFQrVaZhSid3w40XjNTE4zUGA1iLLK53QLZPkAnGc9B4qeX0aiv+J0WUm0XvmiBCqa3WX92rAcW
SmXYXbNZRl9sgHRjOfKN3AHWsc9dtK7LkUcj8mKMh9lN0swqPzAiJnYteC4rOLEJQoRwrKuc7SJD
TsawtRBxM53nAI79jQ+WDN91Sjajbhe2wqoJnQq305Qs4j52SfAhm1gny9QpPtecSfXYt92KwMs4
e34jumHuqkBNFKRm04TBEZEdvT/6fFKWHy+lB6nY4uZxHvCtzVs7XA/oqtVYhhkql5IK26x30Dt6
XcY2bD9u2T77ciZjeguMsAmRFUSJeGPQSpsX2qF/U9hHlDQ0ReHUTgCDrlaTZtc0cmTqP+6xb6K1
8G4hzF5H2OzIKU+g6R+X0U8KGSxN7RML2qEHQ9OOTBWItbTjUAYJc09dDO6liHgyfpiReNqPW4q+
EKGUJSK3G+vdVEYKSvxdNmI7rQDu7dUMbeq6RyilxJiZ4doE3un+fvRBynak38REnKigtIjhwlnJ
iIp7Y5I+N5VP+3RE0MLqGe9DDoOyRPomEnUS2pHfIjbZp4WYINSWu3HLVMTCw7rJbD9cTV1C57qF
1Xc3dBA6q9517ipukzCvUmR1M4havQpPQ6skDEVLM480F/zr1ETmHFDmslL0TaKLLBliiGlQ3V5C
Gaj3laE0iZX00XGemzCu25VHNipRwvEAoS59gcm2IuPpow+SOUNhZnPfjSV2UoMfmEnQue4bNqEl
T2suR1nQdgkdqweRhRmvZeRmSu/CYE3tM+xY0Vz1S558bdf1y77zFrk7+aVlkvYF2gTxtIHOqJu8
QToRhwfBJpEqGFjZfjP6aDyruLOHlStWykXussiAj8pCCCqe1DSmlVKpR5qtS7C/rkZ8M22zH7J5
hBHXuuYOHmFOytDpbal2HDbJA9M8fsqAAKmqW6HWYD1gwRQg2rb3cJbDB7lMOq91lrW3ep7mJ7to
09bWtWtzgu6LTFYgHDuJuV+qaFrGw7A09GkaSFgzw+eboaHBHVLByU0kYTvOrYb9zNAWVVHUYJaI
zexxd1E0FiTDIVwh7bjoWoYpwnVDvpmTVFtTML0RVy5Di6xRqldZsBBBsXIG0mhPOsXN1R4y9dPe
qO69gXO9HHs4ZJXCS7kVux/UGac8Dv8uHcaq61Ff4BKaR5w63cFmLC3tJPlL37XhF2hn7gDshh2R
zRSHTGb9Q9ATVa4i5Z/JJJ7HHixXi8btkEVN/zpvkZkLGs/za0waBCOjuHFIx7o+LzvIm9eNjHDT
LYFG3bm1BAoa3/doS65XpIO/DTzOvgxNG34ewni7RRAaiIFc5lMM0fcF8nk0XPY0J4u4J8td2jQx
6lZsjpdFmHxLhgsq6idxObVdpN/mNQ+6ekw7WJmQg+f0NNGpm0utOmfgFu0z5L5s68MyHrGPFGnQ
9fRulDp645yboYhGXEPRjxlHvhJ/t4SAhTXBvaQnkdooq9DCr0hEBji+r4WczSeJro2Xg4xj8gUH
76YKFuTbeoVgV1oZ2QdXSBhGzxfn/xDu62CRWQ/kPaWuf7NrLnE8oPM8zLYBzzQ3NL6F+aZupAcW
UlzC5+rWaSvfhsi4rtQQCteiW0f3zRiPdwUvJfo0K6FDvq/wndYCntpaT/0aX0NmbgE9dW5HMQ/w
83sCCLQ5iIybm8SjfysClCOmGpsloHWwCLDIZF/pi9Hj+JpJBMoHHetqJMFCznbLwif4YzkD14Ma
rkjNxsfjhqLqGrvftNVu4RwxZcdQeoLDCOZzzLcwKG1zYem8IFTWSq5IPoApwSIqEy54nwzroV1T
mCFiKPsBRZqqL20sUuR+6SLU1PHU7J8nbafhPprDTVfoKpoBWxpL5x0J/dC2oz8GJOqn5D61cZMX
Q7h08dcR4CcycWuQu745wPIaHLkb+JzOrES37RAhtjsX2pYZDlzqKw4HCgMHLCjzxFfT6hsx3Pi8
gaRTautYKB/GFex0XDjg58welJVL97lth2Ruqw2vCowQpITiSRWrW+bUHFrUatPJchuIP/Si3Upr
DoJJTDVd4JY9NSSCe3JEzrEzU6V8EpD+obfI3NOXJADwZHuwyFDxV+D3uP3vImAZwfeo+8lXDGF8
+pkqGvGnH3JrIC+WgRnZRdyMwsbJG4w+uZjvcPwvTgbewz17b5OGuPQIMnrH+7aEmnWvVm4cUeQp
BwYeoLNt+i3FEYHt2LxYDkEhvzUoKN2Z9Ix4jHZotV2G4w5/Ck8LR14/929xbqdVVHQ01k83scXt
7QUGo0WRLoGtxKJ5ig2VXVqnQE27+JpYu/gZJFFnUOOgd2iXg5R5j/04MHM1gCO6i4BjoXSXDDum
Zx2KqDw5diYT3kvoqCu00K4EFGXHLanbySXdWMsNzAyDdjDN+e2O0i+vm2BMG/hYa4NwYhEmC0vq
zO9xcoRzJ15kbsfnAHyMKaIZobgCKWG31+BFxDuZBlRZoPK5Guo51YxXqwJp4oo9WmAf7qn1f9L/
16xr1wcKvvUKSm53O5MmLocotXd96L2oZSyAW60MVq4MxqeeuS07LSjhsiKepE8KN23DdFSGgEN0
udyQ8CXr8C530gzYWhOknFOco7Yy8e4fdYf8MQqEYKxRgaJDbHpJ6VGliRFVg6ENb8HeOI8Uc7st
4WOOWCitMA9w+qYILOhC9ytagwmzH9CNqD7kNcoJpa8sp8P63gbuorigoo4m5N95e0B+bG2Cg7Bh
DrwmWjBgoiHJPNeJJ/oq1HP2imkUCQTLrInauYSg2FF0qJnXZ5GnxFYRodZ8BrwA8KFQEpxcCSpj
WVEghRHIIIhb5xadtyiSBXX4nYNl5ootHrI6G9LxOmj1DBjdUoQ+QMdJJFHLyFtd5RNlMJUCw4/I
U+DBZA7B0xh03NUix6UvLQSztx3IAdZGwz7YgMy4z10e0lC6B4+HXSWsyVmNUR/b9wD4EcTDXra3
AbZh/QXN5cY/ZD0GUKDqipGYRQWTXqsko90btsjYH+M16RHPj5s7gI7te6swNKLIt90BOGsslJF9
71whO7I9547ah02NHLeAeB383UzM2E0zgbjBQNljCPkwq1g/b6cQokVXbaBbPm1xgnwjHXSCWHLf
AzBU9Glp2vlgool8TpUOC5aBJORq3MHYa+SQkcvyZ2Q9o66KrF4RNhsnIO6sW9l6alMFvkxPO4DO
ttkcLpeNF7gB3XApp8wjiU0x8aYgMQKPVbsiPQ6NBomFrjAyAyAYt3pBUTB5fRdbaW/bKFzzitBW
ZgegDPLj5jIDbthMuEv4+dmXRPG8LQQK8PsluFS8GvPpMBAn8Jck/dAwACXD0vEKB3oPdgpyycMu
oAAUeyolMtUrELkqJqKr9+WSvm8pgDiAH0JWayz/2DBrpY4a7crNUP+aYbdYb5xBxLoalzV/1FQZ
DOwIKF3QEHRQgUQ038VjE93kfBwygD6NF4UKG3YTBDx682M3XIZd6AfQdn0Jiiv6irSOneAUZMwj
Ka57VWZb0vnKbr7Xxahy09SWd/mI/VfF400fRp4eTLrRl6DBRJQzlCvMzQCKcZl8IEX42jEwC4UA
SnGewYiQOtuoR1PAIuQSloZQUYuw5x8H6tRW4txEVYf6vOKxWvLL95beb/EGGTqOZgzKGUX8eQEn
0RarHV9jLebPysxzgRFp0B7BRAJ1alcs+VG9tsFGWtRWLigDVB53yiJ2pKG7fJlaG5xUj5e6Ut2Q
3Rtr5mtDF6Q1VDbcQhfIroKG5C9QjLsMy6BN32S0x7VLiH5clY9Og54xz6Bfc0zi8RMRgF8mSDyZ
1vkVpmhMaYUxOSicRMfccaLROj4ixdtVCuJWpbDUk3KJqa1RvoQ3k5856L4t/Mwb7z6zxoSF1JYg
0kmHWuRj8wfAYFIlNDHPOcr9Y5g04dsMhvwzwa/QInD44gDtf0ZqJr9zsOmPcjV463L7FYixeZAW
E0aK3MwkxHuwP2Ba04CKJkzEEeeBmtBm6LjKM+Al+O3bbYnUpx5iR5U7NCoLBkfthePh/BLkY/LU
8zgRZQJV/yTlFMLMAis5xPE3b6H+q3qQ0IPUGw6oQawVXGzkkD6jo52FfFSJnhN6b3q+YJfXGAYI
ukgtyHbA5ndI6C/wGmAZzvcJxhIBINkipC2iKp6JM/xELBf9fgKK7c1z07mNfqNTMg9X/ZwLk5RN
oogJqnylmAGBzWsAj4LEFwiHnoVdSiqgc+GOsjEnvivVkCriTtY7qJhFGjl6SJJpy79gNIXBpoL5
EyOmv2wZ5YRWqPNAGlSBT9sWSArmD6wAilHGg4vyyGjjpQGInlDAnFzO38kS+ExXsCSB2tVabn7g
8By7dgDvI9vmgoFjDS6wQTC0ZSfLhzXODVqYLnapUi9zvjVrX8FKzdH3IfTTuf7c97O2c6W3NE/D
msjY6uXNDvsaYrxJ38rOl9ucoCQrdsmxM1w1iG/2rIRifbmTJG0JG4+YPbRmyycbtHtEi67JB/w3
0OxZ6m4Co9Ew3/QeMynS0hGWZ+vhn+25v/qwcA0zONrIzjI4leClfx8n1lGPEE/bZe/DLC8pIPED
kRADG/HAgxm21L8YlX91ry+fiBg3zMpLdhjmaPIbKAFxLjcYAzZ9Fz8+cf3Bn8R0UjCxdcYTC1xs
JQ7jnnjXwxT8ccs/Z9H9jD38GKr26zyFX8cr/O//3xCGv/zQf2fkw//cNIe/jGr8dZoDxRTCXxbH
3wbj/X1I8Z8T5/78rZ/DHMIw+V9hjOwMucSsaU7xB/9rMl6EqXkEcAJeoj/DZ8gS/ZzmgOm8JISH
exlSiVw+fPH/O9AhxgiIGH8wy0kOngFUw38y0OE3DxxlL0YERMDFAKMQhHuSy2r/hYwxwOjlYq07
T1uMqPWGk7CYY0DL5ZBt64c0oP66xziRoSZkMK9mTtbnIdEOBBablk+/fHv/j3RN+NeV/ufVJBhY
cHnHCIz59JKu+uVqksnLgXG7nqNlCs/tsGPcks1mNPRuNWCI1y2xr9kqg65QIjdLCSwJRwEQ5yzB
6ZlN78wYco+/wVHYjmP4DJQjD48+pc33EIS1+5fNILq8e7849ZfvL0FGBWgNWDKSR79REkkHaQII
oDkjQ9C2VYokxPOa4NQ4mMzPFBFpF/ZVl6EH3rMUpZEfSHwUOIdDSEKzece4PR2WXSBpBSl6Rjck
OIFXpugAuHju+cNgoSyjwdEVTBH2ovlyg9QEdTXmXaR3neKrOP7zc/j7Y8AeRzA0EQMOQ1TOv204
mQ/QwMhRnxGAZi+YRRRiAA4m98hCTtY9bE6xJ9mE4+d//ti/7qwXAuSS+8wwlhprEf+6XNYvTx9i
V5tI3U7nKd/DM5hwe4aBD8q+4S///EmXqNqvT+3ySQyRqgthhVRR/ts6kxOYwgXa+hl2bfL1MoVs
PDYm91ExSF6TBbhyGROfzyWMuE3826L5HZDCXSLiSTGiAxPSsTv89vGAwjps53BssmWgiMxb+nUY
L9eAoIKu0QDMhSd49MdtXDaYccOcfYeCgIwJ88mtw0hGUsZbD3W/h8P+DNU4iiuee/9dYmZgRQLY
DiWFBaeuaJzu9l/Oo/DvDwr4EbYNhNIRhsPJ9NcHRVJLJ0qb4C60jfjaoXBuizAYzJQUsUd+93rj
3fAGLB1e674A38Wh3pVoQ7I/TLbvc+l5m6EE69fvHaDP95VKnl3/8yMG1fX7Q0ZuDosohZyCuBPN
LtmyX5ZTqvKOgOCO7/oEpB/LK8P4frwkmtjBrNYCOV3Ih1V4ajHtg2cQrqajjpQ8jolElnpcxKPE
VBpXZOPWftp6MZ+8RmEl6SKf4ZPlVQMmtbRz33cIJ8ZojZpeT+dNBhqNFGrutg1ZX6DjB0QUrVxc
wU8ZH6O+fWjhj7litNlyNs3y0UQiiKt0jfBFdj7C3pDYfS/Ilve3I6b4vTYE6i1Pc4zgQvnDyo1w
VLFY890pyBWao83nmNm4YULe3rtvUsOLtABi0TkKkx0avdgTppxEHxeO+T3HJgtCTKjiQ/PGEGGD
hDktwRcr4KNLyK8nEN/yFC5sfO9WmeK9j8Xw1LHGZcWK2vFaYeJi6fE9oJqP2D38AlejZl0OYejC
tR4BB8Kw2xD3KVfM3quFjhVUUXbPGxjFFcBlc4WjJtpKxBZS1PbZ+NkJwm8ixeQThSJ1tKwPIiCx
Yv+ap7OqMX6t3w8Y5opJpiiqv0Ja3/4AAiVpCWCJ2GJqI0ySc6af8XJsW+3b1eYY59dgMJuJxdWE
HwXmmagZXzQcdIwA7THbLms2oF0zdXuRmLEpYxNMAoLNULcXIPDDFodJ1WkFWqbHSsLgWLMxfXRx
5m5TCAhjA4xxMUIUcGNgdr3zhkfR/qq3wF3EA6awlc/fIi96EytomdZKcjaDAVMEcWrZj8CnTAMO
pQOK0Efj/EQw/+DU+zi2pcUzaGDIEAYBBUM/katqGpyHZhy2pcbEgJaUasQUwXu+kBRkweCzjVfe
jczcptrEWFFbM4eYoGdxFh7SgPfN/YpXJ23LBdP/sOBiDDw4TGOnWIGiG5JL7eBOlEHDQoZ+oAGF
DdisQUaDM0wkOWxjNopaN6gKDnRqxV7mO8WOOUUDXH3BVTACV/CtfoAaBrp5brv8j8CuWUcqMkcG
8E1u8zOFA9hcT3FmMtqXk9PL7q80we4Gs6rlGQB1ve7LgSk9dQc/psJfEa2FLGkEAaDMHPXjUSGe
FpR4rNGnQIo9rCAHY+Af/kcCTE8lAWgIM02feszvFadYMTNiCq1JH3drYpjrkNLCG75xnU0w1yJu
jo1aJSadGmih6Gyi4WAlrqCezdjudR66HQ1J7+V2J3LwMzWGrkkFMiu01wpTu8aqbeLWVhlYRll0
mUZ9MmEm0/4dTSZL4Z8YeEsI6vLlFJIuuUIrMaQl4KUlxnBZjEHcbTOgK96UZEjybX1SxsCvdwgR
/R7ckGYEbyQbEAQZZ5msQwxVmU+8C7e2HliCqXCXnytCBvkCy6cFluq2DqIv/Irgi0K/7pEZwXsU
ncMds1i6Il+TIP7oL7Mzz6lkHmgT+to7aiccSS2QR/wCg4geHxCrDKdXOCETv14QNXMHvdG9u0Gy
23xM+oh+pe4y9jEPsXgRMQHnVut073DxYODBA8aItJdoDesOscLXcdtQWfRtvz6hbdvepOIxnJGt
beoc05/g0eYN/g4dZwRLJ7WGZ3hPcfJBGxp+DA0chmJLkV0tDeJ4rkaIqe+uFCw8WOkZNMv7LsjY
y0Qw3bic+n7Rx2zUXD84n5i8JMuGZ8O3CRc2g7kIb3CCsRc011jdArukqvKQuflkNGuih16BqnmM
8oklJ5f0m70zzlyKT+7dA8X8YFfPm8BHz/O+wxyIhNkBhmSXm79c+ob9CdcFYemc0Al3YRdkUAo+
zMNesmHFqyPHdug+TEhdwjS1qApa/DfsqZGZ+P0SJh5aRywxffPEkeu2dyLg0A07YhfYhCDg49qv
Czg6/H+Y2rgjbCAwSS51spnEC2wTdg3WucsLBBcHrAu4z1+3CR4AvIzeP8bGEX3Tosztb2YJAvcp
x2lx1BMJzwtrl1fM0UiXSziui65nzL+2NxiUAs3Kq2yBuQnE+igjfK0X695/GzBG88FZDVl3wSin
4dOWilZfwS4VfyCYddlDumXkFfqAPK470Gj6IDFi51NAGnEQm2whHyfY5rza+GMH6vEGnlRPKxqp
CImRkSY4jnjEXjCjdG3rMZrwmuxBE7NTMs3h8l1gQ/bXeYglVYN0wRrpKQyWAywXzJo0dFtuQmWj
tGzYaFactPFKUHov/RfFgBEGHmX69c6MCt+BtXmNIXMYjwpqJsKfciK8wFAbZuacJB7LVgYQbBCA
Xldz53wGM2HVS5Fn+ioREDWu9u0COcKP1vtRjsM8302pSzCIFYJ9zZdJrDctEry8zKkW/CMqEf1O
wK+CdMw6vRYDx8zUgm1rvuAU8MvTCIO/+xzOe5yvBWCcwT9LA5YCfwwAUM2Rn26vg0Zub7wlwYrU
pE6HU4eZQx8wBbXZjwoeeld3u8Ui7SLTxw9uGHd6Fqm8GPVyJeldEnIQiB7Vja43cAVAcvOpuziK
mcDeofVYhy52qlpHADnHHeF3XGri2qzyDUyIspGwxT9BOg0/9lxhreGkYy9Y60I/YLYxRoDZSDLk
xgQH4ODsa+sVDTB3cwzHRwonf6s2sM0JUKsR4wuWBmOacLhjRdeyi/E00Th4d9vFZphvM4zDjh9A
pYzpCSl9+E2dc0F7N6hAbpXQsPcKVGPW3I1jg+tXSOIdNM8HDuz1/7B3JstxHFm6fpVrvQ9ZzMPi
LjrnBBJDAkmQ4CYMJEiPeR484unv5wGqJEJVlFXfTS+qykxG0QTE7H7Of/5B149TbfPdT/jZx5ij
RN7NUpX+W0jK/w9I8hPa8q8gmf+FSIqB4d2f6ve/ICn/jX9RWbz8GXx5+5HfYRSdZAjAEhTxHvUW
Mp4/YBQQFjz13DfBSUB98A8YxfKIHuCn3oASEBjOAfL7EjKAXyaUcWZqtF8Ym/xbGQNYSbzrNQKf
/sII8H7RQXz+InnJa8BziZ006u8KWjgV7diRCrbyHbfUWUsHHzslDI27GaN45M25/hFyMyBoyobQ
Xszc7vDDV+ifuc0aOMZjsvYGzJn8x9hlOOTiQJYUscEeMUrYHjZGZzkT1mA6JNo4aszsEE/lw5GR
a94ODGYYhnTVTZFNSYGcPPZZOPyqODnKJrzU8kE/JrE73Ux2GF4Sq65gc7uftLYc9mM5eMqVAucI
nPdPSQ7GmyeyN1aOk5oX7HRJQ4gjlJPKtJsdENOZYItmmQ81a2aBNUbmyoeZifmLXplMSQluGG4w
z2NNosAaexhBasUJLKFn+0IO2V4OuBVtaFnjI3tErXzqiUpYt5OO1Ymm0RC71dTtuyYd+pWm7Nai
3E4PVdiMu2RuvJk5Y8EvZgYXSiDZcLgznbB47sbJeBjxsxz2ZZfg5tC2g1gJWFZy3YppXrVp3mwS
px4+IcKdnsK59FwyBupKHmWJOo4Jr8OFMp3vzU/4F9b4SBgY+ZpuA18sHbauqGpj1RrNacQMQ7G9
Ie/zkgKWxOnoHN2w9Z6ChAXKXPqGeOkhoqWfGFRrgTMQXUZNv2EunYelmhB36UeGpPOQYqouxVk6
FuwV6V5oBfE2oYc5oEmMNhCg6HNM1fKMqvlBuEIfNC09EYQV+iNDtUoetuUvM2qzXerwNe7SMG62
lPbTS64wSMrsnKarlNWjUTTRNS4d2adSNWehPhjjutJEh7UMG8nGbLw7VME0dKq1A0bBCgG8no5P
X7o/IbKaMAIh2YGa4E6qNrFWDWOvWsdo6SJL1VBiWAM/2Yn67FWnED8iizOPnWpCMccNP/M10Jli
fhF8CfOBfpXue0j3oqvNS5jF/XFscm8HR4guNyjC9pGx4lddtcCDaoaxTqQv5guIj6VHA7uels5Z
qCY6dzP7KlWNNYIwcz+0kRuunHY2SJtQTXi79OMtnTkE+ua29vX5S9bl4YaCenrq4yo/hEtXr2k6
HX6lmv1Btf1TKYvb2sEtY9UtuIA5xOHaUWABQRjlB1cQEjFqQXGE4Sk+drViezOazB5SBTq0M9xj
6HL7rkTh03ih3a8QY+sEldQ03At2URa2ia2bExrh9ULM6J2uumNjDeiW9ewbO+p0rANcLKVSbA1y
ClZF2H1N6DZoPMZx7UDLOyhDDnhb5oscp49Iwp11kYpAboLBJPlhw4SP50gzUUdV796P1AvUrysU
4f3UvAFK/9kV/yZ5x3J8G+zvHwZUf9kW/xwo9YdZ9I8f+31rNPCLNizHxVh1sYUGNv3ThMGD/fTD
Evr34QJbqW7adkAEk6u2Uk7hx65oO785eI1aAdJ5XPHwXPp3hgs/w4SwGAI+JbA3nfEVQPJ7w7C5
nOtea3v3nA8ZIEERy/6MhK5zVxLXt89/ujH/ZHbwM9q3HAycD6qVjpkDkmbzZ7RPONKGJtjZZ8xk
qmemquZlgtbzlMZd4zId1atnAR78EgxJc/gfHFqJCFHqQXN972YZa4jputKwz3OAt0GB1pxJyoSa
f+v1rnFBZE2X2+oNcRBtiJfI38Cx7k+1h7pyj6AkRMWBj2TQeH9404pFESSZdc6wTYoZljIlXutd
P1dXcakOJxUl/teX/Befu+WgvCq24aHd/ouKuaiKsBdVYJ4p0M1LgajzaOYuxbjSNT5VneOfbGjd
MV4FfdOiuei7V1c54WXEP+DD5ZZM+T1BhEaLzU64nefZfnF9k741dAZI8kMVMiKhagRMaisjZ5/L
Csta//o6fp50vN07DCeJM8AjnQHYu/GNP/pWL4F9zkav8a70Gb191mNO7LfSuGQkRlxD/mlff33U
n6vFH0cN+DwY4nHgQD3RPyPTmu4l0mmMc2IMxqXQZoocr4i+64msz5MxywfHroxbkhgiRFlRH+9/
ffy/fpgUq8jvPUx+eG/efytDEEDnQfLFeI9CLVYfzBQw2BFDbfyN8t5Qs4w/Ri3LtVIYq0mLzgEp
xX++VsgTHUZjvXG2YZM8aFUEaEieBKknQDvtq0xtxEm6q75O5QKD9JGPRUMod5+kkfY3j/ufXTgD
dFZL/JRhcb1bJEwInEGth/q572o+Eptgo5K6LGfgFhdp8D/4SDyWPb5L/u8x7/n52o2KLVezBvPc
QJDcFMjCwAtQwVz3no4RZ5PYR2toy+saCDNbBRlTr3wIkLpMiaGNKyOZy2vNHSSuso4E3dNNGJ8p
xbbRufI+igYqbnK6+MocIs5GTPX1PvubYdWign73AEluYyBrsFUwK3v3iSS4yiE0CIxzGMIW2c1e
0xBaxHsju7x6bppcW2f+yLo3cQNz2GpbsiWAZ9spqA/VlNMgxKldZ/t5nLNmY+Dh+IpwRz78+p3+
J6ugBz8Fpwe8Hhi3vztNTZoIkEPbODu4B9O7q9tsVE31bOihcakz/Gl+fUDVPP70ZquOE3E28xHD
UaYO746Yd8JM9HRqzyOEn2uny52XMJDqH/jZrJZMn8ZyUROFcUjnow9JVKzGcQoe4x7xJvTSqXvF
xY43XWcF0HE1fY7xMTiRFFBeL7eoZddwmQhFwalFbXY9MUw8abhRHanRQEOnvrz+9VVxBe8viyvh
OVu8uQz3cIP++aWd/TTw6ngS55K3BLXWNNMgeVpyV1vZ1B2KIRpG5o70Jhu8iGDZIEwKo10QiThZ
ZfxufT0hql+biTlskRl6uwEJWHeI3JYYksIQk7XSQiecN6hvA0SR0ah9qLRcdBvdK8tmNYopctYA
AUy8meHyZSTt2G/ZAhhEpYkKG6KTPdPfRtd+mycnwm/K2yEJvXrjk/3SryozI/xl8tI7A4Ocr3ra
GpuMOgBNCTllFec3RK+TU07uVTdFRGWD5JZX+JTkFirspLqvdfIQKZ8JaVrZZatvHMb8NTCcp1VP
fYH6eWOFnvcYBHWk4ywnUnfVmAOk2dwRDZ0tlADc8TrT/4LhOCLIIm+79DDLuWOc2/d2czTrKdaO
IcjGyRS9Gq0P4RXWT8HjNA70+R6+Xs1ZU9OnVeJ0hbOuWzONGK/Q0t17Is/wLAPuD/GoHIMnEfVs
uynviDf1fHJuOQXbGhEa/ocZzA7P6IDlchRAL21gUyYsM3ZKQBZiJnwS4vLEj8H5ApANlVu7D4UK
9rOB+uLkp17aszMbkeFX6xnls1dd0b0n041rlfVJk4Fv7MRU5hGqp1j6R1vEEcZcQffVL1K3RKMS
6WRAJQ3+Grm4bUy72TUwx8u6xA6KnINPBraLV+ZArB28GCieUCPXTqww+8AMdzAYy8950GK3iBnY
qnar6JUXRX4TfZh0jMZEQV/M41lHYQddW8CnyMFq17xYuW4B0xdS+qtJI2LEh3ZhMy1bSycW1UWj
HUqvhwKrLfuqKLDgu3hDiOKGFyAjLwLVbe5rmPFNkHLcdIVPLubyKVZFo4k3aGqT2RApFQnGW7jJ
Y179CcGPa3G6aYL4bWJS4u80XRU/5Ns9YI7FncYit7zWhU8xxAoOCcEf1bAkG3FbzkWYfZBYoSCp
g095C60eJH/w8IdbBRgY7eOJt5J4RAS8O0wb+B0I0KtnJmU8WdeYeahxUmprXceIccRYtGI62vLo
UYM+kw8lzr3nk7k0T679Ejoj1nKxTr1KIB6rUT46+ErOwdOISOC1nSP76PYuC4/NOuTZebDNGxBm
pDsRs5c8V1jHRM/Lt2w55TVlXfjUu3CO0wn1dVoAGtW6o/6jMgtOXTewPrOchURA2UEumAZ3/I3A
nLpdMTQzbjFI5i8waCrTne9wc3Df4JKImOK/aCIjucW9jCUGUbh/EnUenAKvlA+YeLCpxxor6rJG
UsP5J+SlfBNJ3RzC0m9f60DdyqCxjUvb9vxxOdu870nLs2pb3peUnSbCgni6R5rEH/EKtJu7Ik+b
gxDMcfqZJzLYVIaTORqXwZiJwTGZnvTwt5+sLDEvSWiyPXcSxHlS1eNkcu8NHLXiFZ8kR8LusH2N
wXgeEvUn2EDMcQRRW0ddoWZLaFygyqMqY7ddRi/knVH9yridHpZCYU5rRhsyydwXU1LfJ23Go605
GWn6yauNXxT3wrOsY1lr+i3hVhqoUqjftg2jhxOvEc/OVGdblDUbT1s2hzbkjPREpwgn/AU/biOt
nuHJs5tPqak129AMqNLbGRB/KF2S0eqWIQWCiIQKqixHUK4aXWq+XgqcXpUq6Zx0r2/Nj6X2ZKyD
1SDQmWyyerQUgMJDIWPfMB/wT1Hu2C+Rhw/onm2HE0S0yEjHB9tLtkzOwi+ZFnHwYvmEjNBhLjjI
RpVB7DxQccczxmrtK1wZnlFF4B6gW/saCIMNuLAd1rZStSpplMd7YyJgj2XAOro8aahGlnfkcspr
a9Dch3jqp2mlRRlnC1rZHMaRHZcYCeryIjNudZGwMzHw5jcnA+WqzVC4v6lGMu0OOTQHqjRcCBEv
Kfejrc//TmaobCQ6O+WedYYfPDFn9y5J6tfZtkPZvyeYgHckizLnhXxB7ilifK5/WQTSzJIPExEj
/jpL4+DkTo4FzMMXVrnq8PnITBOGLeVYZ1TPiVESMih4qpT7KC5Ci6cam60P5d5S92GkBGW4FD5p
aoC5jAIbONbXKeNPbPviWXM3AltZIgFazmR5E22ZGO01Jrjq3aBG3xpNxuKDREi094EMGXD6pXpA
SW2zNEF7rw8EgQRPcTdL3HBpR9vtjFU0al/cX6uVOYr8cdIT58VKEuNiaj49QJDQhmAyYFxG0u+w
SzUnY1ixzgcZHIugegZzVTNNY5RwwblCdiJqZJS3TKXKJt4vDe8MhY1RtcUnKmhRY5ZufTXS0l76
mr8sPUh6204lL84MpGEXq7dz2TYn6MzjpsogYVj4IjNac6rgVJjI9ZPezDeMZulk1F1DPQdMDvk9
w6RZnU7kchUkgdgvlaIXrItIBKcsLfis5skiHNOamYu3mUH4WytYjkiFgxll+6yOYMLkwUKKkeDY
aSgfojh0LQxwvPqAcQmDN3z+MucBsUHRrIvRZm6sNbrzYmOUEyMjgKtXSJ22FaXnMa1LrdwGgT9m
V/ng8tNZH5n1I5LokVeEBM18PavNBcMztfZJnNP3pTBY5ClFhGrJocPM4Oy8E8sNeFuLVOM+JCbr
glpYG+Gx4yzvbojTNXLdrsLy3YunLw3b0Hl5P23COPcJQMCeiYaNxWPv84pgLdUcbFRNVxEDP//H
C0EGrv+98gYEbEzNm4OGAfc2Q+/5IqDSXZa3woW3TsKqie8W0Rp8yIosmjgKbUhbDX0pBHhko50D
4309zSkcHyQBmCk5pMWSoccFaWPO2xc3DlE18Jba/UQh1CB7NyEe2lwCr5xxcSK3JHMzE3xZHqby
DyaEcGtH6IW875OS1d6KjTvHM+cznTovtU4UZ7/uRhbtZQW00w4uShlC4l93mDKzfXcJd8nyRj4b
tQHhmS/AZNcoHlgUSoHD667WMHTdFr0626Tv+MysWvEpGFvIh3yyGxcKmhU8BSC7T8IRXHc/DT5v
t2kjH0jsRuKKQy2Ela7ho0/v+gECgdHi7PJGQEBDyFk4fscRRFzytusGfmyXzukpQpBXBE/6WMV7
RPDqej3CM23Uto+9L/M703K+RritIJ5O2oOToQ33sJO5ZhSUfBcWajDMh8g6cGmp10OJt40l2R6T
uGJHwnxnXneF6PBETib3CZcv7nMMZWVVOuMs91qfWDu98KdhheYC/5hB5scYR7UbCytEmLKlkx/p
7OWhMKpiWmdVVdyEpVV+DyR+Bzt0ECyGFJlQKFqz87dSttjU1Grxv0pCxVaCHUxN1dslHUxWZEdF
AboUoGz9us7w0n8UicnjafKKf9YoL1DwEJ1xDwII7m6NLDgQDpiPD9Q4GO7Kh5oAgAcMRBZPKAS2
MEqvl0Y5zVhlYVYrigcT/hBNH6cXztBSSDimPrDDkTOVy2aCQyErlhOX6beSGpPdJagQv6k9HA/I
8AkxPm/Q0hgKTBiqqyxDDbdqFBumdKUXkp8rm4MXlcEpDoR9HKsAFrV0gicDYcSrOU+4FFipfaQH
47kWrsn+2SRsbn0uWK1mNzYvA0deL+smRlEsjgEb5naqC76JTNWbikqJzMjH3iusgK+YR1bPKE3w
C+5Y95qaTwiVGUVqqKVXWkmMtlArM7xPdiB6u+hgoib6Zg8uZBOn6vniFioPjJTgpL1VGDUYicbO
nKeFbx89b9a9Iw2b7A4t/c3K73siyzos+TPbNH16lY5ZYzobFwIMgewcxPRrcB5uiZdobBthiB/W
PnfZWFycpi8YfqFyqj3rWDnSuGVqqZaDpWR29Py7K0xJYF6R6zuBfYK/xdzL3HHk6BJhE/SB7Oz5
FNlT/KHqCfJGZRmwOtPt4H+UmT18QjdHLzphFnTfaG6JDHQOCn9rNRaZwcLRvvaV5bwmQQ8tjKry
e5nJlnJ7zMSKuooY66rVmSW35T4DXPlkc7qM28IQJWBdEyq4rUtZXzmWjG9jjyhjkbjxx7zqxCO8
VORUPcyXTdo6OlFuiA0Dqwo/RJqXfi3rid/kFHrcUikXgbifC42ONdPFaKy9Ds0pnIjBfV5ghf9M
eP52wrNktv3rCc9T3Ii4iH9iPliQskFdfsx3POc30yYEA6AYtIlRzh/UB9/6zYV+raRBi7TEAsv5
MeSxgt9szF3BcnTUSkwHwKB/pz64KEhcaGyeikkzTdf9d4Y8njr+n3AwTkpxMuCsLzg6Q5B3gJE/
uGVZTsI4+PiMMTEcSn+NmBlabjHVmAIhPSzCz1PhOxTDvog+6H0l1rYOaAYNvr+1SjeGJTtA9POY
aW4bUOT7aBK4oLlFdimLiXUTmPVYh90FtbPEjK6vX3SrShtEidzgDwTYF0+mAkUrTO5ANGhWXpn/
l9elKsDsCVjujQYoVStmVcTcr0zXDp46soO+pdKTH1KrzOW3wAsCL7mKW3u8ZbC9bXL4ikIm13qS
Vv7eJVuFqtQWXYJTUW/f9sRtGBszKrWLZjuVQiKKYYtcXqy8uklXbR7X9oayQd4aRLFsRkZiXwj+
gOvFMNvntpSmynsYxSmpgH361EW8q5tWiffKODo7o9ZtTNHTL3Y+F9cCQzn27dneOI2dfmqgm1OJ
h7AIPNehqrPGp6UXBegxxJHMknhfVnl1HwasoHsZ0srrctCecZSIN31LaHdE+tUmjek9VxC3au+J
Ic3QrT1X0sHMzUxhilkDwG8YCEW6pSo07zBzYNSjOVRkSF3tl54AhRnaBzCwLUAwidoyLviMqbuc
GtwLtiTjEiyczqVrFnFHJ5RVChXorIwauympRVvLYhP2upZayKoKilbfGejB/Yi1mGK3Zv8ZC0DP
t75j+SOZtJSpYeVSFtX9UvJFOT+Dx3XqnaqCkZyJD1O+BqENnxIbyf3aUXBGB+1VNVsC0vCySfpl
CiCwaF4YB3XsrP6AIGcBC7Bf5zLyfiADxCt7pSMIaA8i9p1KIoPcwyhtoJPJdqarUhACAtTy2hQG
Wz9ZklzQEuhu1jgLX3fpTDWi+apuH40abJ9RGHcX4koFKzanJBDhQOnoTI2VoGP1SOH2EUKZt9id
QMFuiUISx07F7q4QCXWvS+NHyjX//qMdKGu66CxJ6JQIoh7gD7qaglVQdquKw1UXDwZE4QXHmTvY
jJK/WfZEGyuwo5RL69N2qt8i5cLWUAZg12bq9348uKfliLgiMSyjX7aOmH/xbtYDttbrBArv09ik
1M3EScIEtEdSvfZNY9gvOspY/20M4urg89QL4FwMOMBX4sSxzyIhCiy16qg8xlbctNvQ7SlOalPx
44WVKXBATTSJE3U/2l0yaU+zOkss+HtxyCa85taMSTlZp3J5yzTTIsW2yQqsW9OWihsfJZ4z6t56
fuxGBTLhlMUjfYOdaOP19rabAtpjFyB+akr+PcA6Llkh0KbK1xQEl5ZLOZ/X8d4bM1aoBWOyc92Y
duQRZ9/nmaicVeLC7wH1htaPKp72dl/2A9WhZ+SyX0dVKtfSS7sRcYo5H9rZHR8Qfcj7AYb5s8Wb
ZmHFirkD7yl2q6vARlPT+f26rBzS3RwifQfIKm2w7fNCACU2raeC4sPrJKA5oMBxIxjxngHQNHVs
801bPXd23+JympjyceAt3iejn+9mKAFrfRDOuY+79muiWYZFUDy1YxZk8tEnTXPtmQ0vttmMDRfD
DTi5uq1xdTlhP8SdOwW2uFgoWBC5cOyl1hfDfMBQ0zuMTO6/4j5Pd2Hg/4FxIXU2iwOQ61EINQeD
UorxlIxCgtk8VhD8CgcOmI93o+HYW9Bwk4Cazhoxswvxmc0bzFapf6x9mflRtG7YMc6qJXjIgKYw
6UizhE4kjcwPYF3eDj799M32cusqbLr4kAy+8YpMhVRFwQR4p7MEnurGjb9ZtRwvveNMxyqHYjol
0LHKWPtAyd88RaZNDEGd4rKUBX5M26hhjCI1YnLwCeHvZLHT/XzaFkKfvzFFSfkCxqy99h3stFZD
4uEoks+h9TylSXuN1xo9ETo849jPTXpDuAnsZpAm8GrZwUuOaRVO+HjdYkOff0OvGpFT4DcDSVLA
ylcFjiS32ag9GLlmyq0OtaNZp/7QGoAOrObn2bai46AH+25wyWbCLGLT1ml1M/akN6VaH96TUsVq
Qowl+WtV/4Ap5ieLUlCooJxZ7IG+rFOVFrr5IWTM9YTFUPOIq8t95Az1AzkwyEtEazygf/AeCw/Z
ftbLzr+rmQcfCDSuVCqQ/gnqkMQqz7/MwnQ/9rDt96UkNXePVSLmPzy3rDoMjXIrs8YD4yMgxMq8
b7F2Xbk5SYfbjIxCKHZztp7CutPxrcTkRJpY72Q4pOCbYjWSZrGLqm1GboC+QYYzfiaVIMf1zibY
caeD8uZYIAOPrDXDxqDFqsu1L/XuYhLy8xyTCtqyFVr6XZ/Au0JAUh3B8XmrRyv5LNner8es7287
U/+s/DhuqnbGBgfcp3LXHhSrE1qHZIOCxnycAs2+noDLzpjBdt8H0gE+T4BV9Yvs9Gw4x24Tiuuu
mdMjNnjFuqqbTwynwjO9aUhEVhoCiBjyNHRYKmZIygfPxc+rtbS7puncbUu2zsS4Jv+G7S6o6xxj
1oY0/Yxt0fBM5mi4EQzM7ukgnTvZj7ijpUWU1yuGmtWtp4XpjR7WZrGJUImd7RTXVM/u8YzKMzj1
tiuvqjYvPsc9tgROWX0IES1dpXrzRALjQF4B7ylwwrNhiiPBUO1Jw6Hp0zgKK+ebY/ZlhK2Bv08U
XbfCFncWLso3vdcc/H7sVqln0tjrqAcRXlVQ4Meos7lC31jjQWIhoalM3E4xSALg4VXR4+iUj36p
OtCPYQLrX6AGYuJW2uBgXbpxZZZtDLpR1sLK3kbSDdgpAmaMwoaMW7jg/bsAzatcmWZlnX1hu/eA
LN1jidCOjb4YsCXAj3mdznKned1wg3UkJMtefHD1GpeLRos3Biaga3xVnF2A3OuRdnHAnIzyY2cS
JLXBbCLBLw4Z/qrvXAeHrTaK7nNJLmOKmPSiN81wPRHt8FFr+MGBVCRC773hEMsWJxd8M89Wp2M9
VWDutOlMbICtfK4fIifPhvVUtOO2L4s4QrJSGle9nfTnWJlCNKF79LvEP5WpmD7obRZiYJn3T1Ef
fUpQ42CCa/gUFHIQH4ZKWfK0smPHba0rtyLfVeoCeW8Q+TumPDyHrklGDBBzPUDYBYOp2eH94PAl
5BjFVrA58Y7r2R2ziOktTpbZvhpt/6kKuPChks1jmJTeDol4mGzZDseDn7Txps4CTOAEPs0kXjxE
oVswykkiezNPor0u7cnGLzSalC+pXe6YPEmL9M5A3ni5xP3NY715Tere/e7jN7eNU9eZDxFaqq+V
Bz4aNKjWMlVaQacmv3aY6hUhW3m5zvLE3cZaTSAJiqw1wrP+ZsTZfhNOWbdGLzOQAeiZ12mSD7fM
RCrrA/tbetNhiRIBQgYyv0/Qgq3b1CkfeixD3Ycs0Kx57ZCGshq6hLIAMPZLapg6+ZZgj3xAOrVg
6hrpHUDCo8Ae7lSkbbtlNBvIdUIY47mlDLgxQa9YeSdLfPLyoSg3s4VXDa4Xz6I3yocZ9ReeiiLa
1Wk/nZzWcW7rIqrxtKtrbdOXDlY5ZdZdS6Oe9qgy5L3hdO0lGvMrnN6vK3+Wmzow6zs84duvLqsl
5NK6uTIGJ2RG6j9RqI07r0W84TX2ORkmZB/OwHRll8hcZFctYT/GLsbWeAI7xw4YyWlRJngFufMD
CU3VF5kS78nrAw13VRU5YF8BPlNY4XxKsWnNv06DbO+1YJrvyEVr4i02H07/xe+qS4UjWeqtmrhH
mbrPNRY3NBvuvo4s76E0so8VtoDRdZHVXniyCv0FAnV1Ix0KudjnXTimYxzynAmyRy+WRN4DcmVH
/xjn/KkZVw359vdl1aIQifHugzTuVONHxpnl2rYaX3j3wqzqe3Y/SMfsoOPf8AJV4/sHc8aBYOkp
giWTHVJW6NPfUZ9SiqXQVeonZ1KtkxMnys7AAGo5/pq08TNl48eBlMTRpw22zPdxAX5DMV+DNB6W
yRF9KgOcrqip1XgM+C6TU0flXErq0ZkF9w3bQWoivpX3bxf0f4o+v8cop2v/73/99eiK2kXECNyb
wGLm+jNhpNJwtMbfi4yfpDIv7jj6GzSZE6VE1hxKqXFUt/OoB99A919fuvEzv0xdOyYZJuRHExYi
ASfvbvKIoCssw6Y8tJhro5QaBcNEL4UiXiSQ+zckTXDxy7y2ExXlit4UPT1AIbxMRVsbl1+f0M88
JHU+0HMtCLmGC3/Wfn8+Ihj7yRQKhm0aEFgL+AEDXfMyQ614DRrjb7l8P9OQ1AFtyHwOZgKeblMf
vuO0YViGu4Xelge89pmuR3RCLbvxS6rhJLExy/5rlOEpcysGv7eOTeNiaLQmVCjKbxInQcKpsZpv
3bpgyr0IFXPNhTramIzthqiDypqWvEk2XhzU6mQNv+pCtwJQHDQrj6arMQCtJdPxGGHzMw6bzkvp
DGP32KIebndMy7GIVMadlv15polMcWKXdPMCb00aPKFGOWwTF4LtYYIQfv7KOlF89+eheLQCQRuH
ySX//ULhJYlDypOgIdbUhqnTVRtaeGas2Lc7UgGY5PhqIjipyI47u8S9dQ9hAG1ma/jl8wKALCjw
f+DNoou76W/gTbAtRV791/DmTfw1Igmm+LOw68cP/YA3ffM32zCB1d5iqAha/Qd9PdDxx4FBzjvu
QLYjnP0f8Kbt/8Z8XDchUhHtCp2Ts/idw2785gaOjjWObeA4Cu/y34E331vSmKR4W6jhPRyf+EoA
U39e3WqpSUQaLSVgZSti9SByJmqNAxAURnpBGVpG0FxOSQpl80MsC5CTaooqrBwDppZePBTYOTDi
tga5chJ3Rj1R2BmVijDhhhEbgOxihbUxr+6f7vQ/WZffrUSmokJiogMl3sd5yHx/5n7bjxnhtc31
Mh43FAHEGZPghI+5fjtqE+Dcrw9InvXPOx6HhCZqQL8EFXYJFXsHBWtxhokmcSbXrhucyg7WICZh
Bt9gYsMRINOs1uqD0cDFD8Y6qJlT2APh5oHbM/Z0BB5tx9CLFQw1eNyVwg0VLNOB61LcgB2Uyn4G
/zZm3CaEtr2tIN6kVewOUHZgJCMNFQzY4PtPNGoPXChGNGFvLNpsrv0NaJPz0hUVwFBCLgnIMw7C
pN94IUQPMoJZ6t405S5PpF7nDJl67DM0pHJqOtYYFi/BSKDfS2NBIsEfllnt3EELacAPAUgFXT+B
ngHMu4Wmi1EHk+U6EubFMDTwuTdPAGI06+eFRCDckdOQJlG0W8sxgSuHEdCQUOc6upMLlhkorgc+
gJH80NROhGa/xkv2QpQGdAy6IM+8ndPRw97Bm9zqk2n1CPS7BqgbGTzYnoZl2fCAVZ550azMlB8r
ekvts2Uqc98Y5SLMv66U5bFRtcN6wDYfSNVlmg1Gq0bFVZ9ydmai0pCwdNGHFba4eBOFgwEghpMv
W42NJyjQX1o4Lwv+108uO0ivDJqC0WjyTR2758hV3jp6W3OT3lhsrt117Sdk+EN1sGc44Ns3HNZZ
5AMQo5lOS6cDq5vmksc6sAUa1wL9eHS1DCw9dXMCmBQ8P8XEDbCuQzmQdZq3ngeq7EiM81nDnZ1c
jT/s2iFdG922bSY+wizAP3rVuN7obcrBzICnPAFJqTZAd8Z/Zt8+O335IpLOuZkQ0T9pg4fCf6iy
e8tKxYuJ8+QB5YKN7TamtC+FSAeqWfj9eE7zykZ4iN8P4wA+GiXAvescQsZ0ZUoXWyeHaeKT5tZt
d35j4TjIv0kUwN4xXsO9cZs7vZOOtWsZ/RfZOld8FkhCkEhma5PwRppf8WPh2cVWZY/fJ3hJYImV
nSffKzlC+FfbLR741KSYoMMKRMIBFqkgegAdHk+WanTNWjjybFNY2/l2KRu5M3xcHjHH8z4lVgAY
Goik/bTQxnDf4kPQZo/VMTYrUpiX2bdjqglCKFvQ3QHHot3CjbMtp1ZWr/DFaBe49QCdHOWN2AF0
wOhByoT74gVqkN87TXldRKnZXDBc0bQnrffm+tSZjdbcTzLgTLLJYvmdc+jVH2KbSIwH7AdhouQM
DdYhHtHHebBZIGZcMbG57TrupdTVNIWQaG5EpecwBDOfeoj0Ib6eqmZo8wZkp1LjwZXMkRucY9RH
0TU2v+VtwLFIjeJeA6fxDT9yP8nM7827JAxYKHzw//KrZ43GLeY9TBD8TBFP0OWjfPFC0eA0YDSj
YKjTC9jgIR6KHxtWCAPLsxAE+a7Mi8L1YQhgx7L1MgEL722kAtE6uWprj2feKXZ7gpeb/Oj3YZ1+
czz8nUnHnDAcpwcfTPMuZ/+Z65XZJwJlPGQmUl6IfUTyHpkW2mMUE3NKmqrQP2OqiatELPzbwtKD
T87Qg4DOxqOHpHNc01T3H5SJyDbtGB3RT6gQCREdLUJAoEWHmL3n8YB8wTImZ4OPi3PQsHwcT6Wd
YO75UeBX2O7synGLZFVWJBWxyJTHqvL1p9ZBBGnl+mcmFvjZFllKZnDRreJolP7BSE3xJWtD75sU
FixA4kXuyBk89TgPTds0a+TZ/X/sndmS3EaWbX/l/gBkmAeztvuAmCPngZlMvsCSIol5BhwOfP1d
Hil2k0EpedXP9VBWKqmomBzux8/Ze+3aiz85lqg2JYcUKRG9de+3UfXJAG5On0aPI2ZYJYzlwetQ
j82k5DR5SyLOkhdXaRMXH8ys90JKy2G7aIMMkZPKVQUceSNAUtyIYikvHVuMm3Hyiju29eYTc/zk
QdjF7eQBKdp14KO37dxKMl6IfxFQXR6YGxQfptLu420HjuYy4ABbF3m7HAstQOVq2WmInYOmSOGB
HkiFVT9y6DQfK4f25zpb+moLz6p+TlwgCQZHTxD6LoiWFSMYeY2C20LJA+g7jrz+W9p53RoVmL03
lywG2GOa1w4kFwJeiJ+eaR5TDqx7JOsXLRzanV+0c7FCKF4fvESa29jBmxTVzU6XgPSIQW8+Zjmm
dE4pAcR/jmA8zaU3XreDHT0ETeLuUCtDAyLHY6Vl2uJvZxgK11oytBds2IB7qmo+TJpBrgwZ7pu5
70BWmjBP2nHO9knVu4/E3i5fdL3ILrDTLBdd1REk836FcnZVpT7BMww4kUeXZINfSqKZGKqBrp99
ZLLMGeadBmIsW/a5CmALYn/MlBaacSwNiLkyHtL338DPfjOHN8CgXHkr1BzZghdwVk3WpeVnZPkc
Tzo5+hPFSp+UqtnWUGqjoq0vQJH8zqB41og4vaqDQoCJtvJ1BmdXRJuAQID6TnBsC27/qZ2yMzUD
WtB/Za96+3Sup+bmlJtMy87KPwHJf+wDoE52rrBHnhrv1WoACxWIve/9r/Ls3nv6UJ6uG3yduF6C
8+4KPf1ei6lCjye1dF0z2sbFXaxO19n3X+rXShpQBDIHLgM6gMLzDkcbw1nSpO4eLQK1rys1BHag
cq96pZftvdr/zTL9m9fDxklDA+Oca/8SV8pNlX2jKJ3jouZhb2dglTCiWjFioxx682q8/xl/XSOw
KBw+Jp0qSKXnbiZM5a0uSdc7jm9iZ8Sv0mBQ+b94FQ/gBmJNh3bj2fqH6D1VUdq7x3ggygo1M9NT
f55+szT+7rNwofSxdQaEC58/ZS7Us9YhB+QYEI+xdhlDrUyJSur9z/I3v5KjZgakKLOt/GKMy0nN
JIKvdo5mhOYYDidL/s32e9JrDw2Uod9c6X7dPtjT2UL4WLbFX519fVUqonnCj4CsLnI/Gqhpjouu
NABjUQcbRJPQbd7k+e9/1F+fNQU4tQzjBOb8ZUEG5pTqS+OYx3ykVxTVbFODMngsGTqK91/qbz4i
iwMbtc2TxpX/bK8CtdjxUqV5JPsK9a4SUZym+4XNgsnVDU6qVfP+i/7d56N9SftUd/DRn/tChZ5W
FmYv41i4GEWq0rYOhe4nOy46/Kjvv9aZoVLtkvQIPce2baKl/V+ftMTvfJ3H+YjDIfAZIJXOFAKX
Le4bsYCazxj1h9GMhUQqy8FErdVfM6eQhPZovc3lonZeixhrjpEgmAG+VxXJrZ/DbPrN1/LrClfN
RRzb7OZIds79q1XqTNiaIla4or8xjE7xFUhCUBhk2yy1LKCs/8238+uzS9ucp4rTEQG+76n39IM3
Oi7ol2CvYon7GrWu9JW7aJBywDSKRQzJRKTWe5aCJBuL9kUIR0H/lLkYgxw20zYe0SZRJaU7cuhx
Orz/Bv/uO2GnZK3gIoajcOb6JBAzWYTPU18uPkW37mSfjFizjn2BhCGcWqJQ33/BX9amCxaQp0Hx
kOmvnL9gm/aq6J+Xo7CR1/Y6uDzcVshxOVi5jf/7F6NvZOk0aNhqzk8BokMDPcYjdZQxOuWswtKr
M61iKKQ33JLef7Fffmo+GcMRRIrIutjOzh71MteMBiDXfHQjJZV504TxIHJLfP+FzmgFPHIu26U6
uwFucKKeFyZM8lLpNt7EAd7B/3uT6WuohvMPEWqe/qLJBJ2Qk3YNFiRIlqLxrC5slQdE1ij/AdrS
J9AmLks0zxd02vT39yfPbkDXC8l6obofE4M64uvMeL4dEDbU5W82j18XA8gFkieBKDiWGi/9/HSk
1ew3KsLvaCot90n/VgLb3cU6ds/3v7RfFrrrALRyUZfSsIWSdbbQh1g3ByGT7tgpixRIQD5/q1xh
KE3qC7uSv+0fqtPrx3kZxxqCVB59Bv0kj5//StVSWkbbOfbRbaX9FVWrOHY2ppZTQ8T1ero67VI4
H2opzd88ZOb5EsG6SQgBQwheGQMDZ8DP36xdRENqT2l2NAw6SZiTMwxD+ELcZbTM1SQj/zPz3Nxe
i7o30IOpKUNlIe7dm4MSqJ5kl/pY0kVcTtDHtvNUXT/CWmLqxjrqmJ1ku5F//y1pHxpYrnpKnf1b
KqKR+1Z9R9bp8tSp5VVoHAa7eeiM5vhmDzTdXt46UAxHKCI5fb/8pBNMW4G+zo8nM79yCNHqsHLk
5d1EtwHR0KDtCF9yb99iFWuP0SldbPIwdCwxhGdi3KtWveeMAVTHDmlZbnvIwM9iFic/NVa2KBwi
c0YjIWQoHNsUPWVY64jZXq0lq2qemZMSc2yMwvgydT4uw4xwbrypGCFphiKGSm7hofPXntbCLHVr
WpQ7NbpP9q7IuZRU7cI/PWkQT8WnIPNKboNC1TVtgz8+qXAOfqNbnk6r3Ig7Lu5zJwNENL4m74ls
LJNbq0TOd5nHrRjueqvnBzHJxek2tVE2+X296JwX3Ugk8BZVPbYNHaoC5qI6v/caAyJFr9MCQ/Hj
LF8tt2Ka2LWGakWdVH5ST/mDfHRQpxNv96GBY4dqyczsy79skM1Iby7F+SO3QMt4efogdK4GldK+
QxuGp0tYiqY7uglJKAvhwodWZqP2IOuUl26VOHQdgOaihZMUFhzTahLOcG+kGsKQnBDN5JbrYo3K
BthvszqZXYVA+pevR9y1q6WpsJacnDDOErOCKvSfWO68KfWgC0REjSZo1iLOVUOk15DH6Wn5zQiX
UpIVhcQvDegyxqMuu0ejclBc+qnDAquA3ZvXWtpxNpzqAHr2rL4lZgyOwb+mb2a4njVfRDRCMMwv
4LC+4YqIbhnn4SU5teCcYuTNWAmjVxsd0WsaJWDEGOBNzf7tsXJN9pYTBBlPdOa/VszvMWcpgiSA
sSTd0+2lN28OOMtWneuwilrf5WKEcZLv1eyV/hclxfh5TutJbGXKBOFtNGOgVmbwqAqJ2Ka282uY
QKT4qE5sR3seeC52GGlgJlmdjj+P+LbuNqF3hRCPeCWmlTpZJtvaz7GvlCT2LLuy0Zg0oDzli7Uj
YYMVDsw4vetPM3gD6Xi3bQqzv68WxL6f0BtamqDR4wCU9etAjleOLIxHNyMwj7zkKJ2/YjhnyWZ+
a9p3s9HgxUwgipLcPBoTkpvQYQyQkB1Et4C1YjPNyXmCB8t7pjDP0S47ZAs1KDjhdyNRjKKlpDev
FU52RANKt34uaEpu6aAtKN/szI6Opa5LWm10yAefBtkyimx6O/H/YwP53ZwUNQDChX+ek15/nf7P
C5Kyn+akb3/ouw3E+MPn3Pd/GGt+x3x5wR+QfDCJkNfAnfenOalDkIijLhkuxg3wVNRY3+ekTFfp
QTlIFUAAkRj2r+akZ4UJnB9qVJg61MQOVYN7Vi0Ywm2Frsf1gchP6qC8ip0bq5ua66VAD/LDV/P7
webptcg9oY1H28c4haP8eEUQTB24BxrV4dRXXwQ9mWzEDznzDVy2ygL//uud1yWq3EdjQruCWgi7
29ln6zTLxGOl83qlGhNNekN3MJPQegbJTRHDAFu6dfIrqxHh+y/unRVFp64Mk1QqZew63AJ+rkvw
7vdwEbrqsDC0+AI5lL2zINDt8sSJOmEaIlP/3Uc+K/7UV4xWmK6zunz4dIR+ftWhH7Ju8r2SosWQ
t3mRDF8Y/VHJBGrv//fVJuNiCi+dl2P1Ms8/L2zhtMvG7Ltgj7MUdbxPt2ZW4pPSt5hTRt8Naf8o
Wjqf69u08RjmMxlHuKQ6e+py8sM9c+4NfYkjKfYgL9s8HOF0mjfLabTpTzYXK/IHDULbmOd7c27c
t8KpnogQ8KZVAva/CsmG9+6H2TQVztQZUb81SY8MPJAfZ9P/zSpwvF/WgecY3MAZrvNr8rCfvd+q
DPw4K4dxD4g2th+1Er4p2toCZw6qYnyobWxMRwMxAnI87JDY0Emvu1dDq72pMzXA0wT5oDxZqa2e
+xbNUtZSH5mgqNRdVqbEvx6FbjKJO8HWS1PneyCihIJpNHvunVqXMh6fTfr7J98kkXPc0U9WZ2Rg
8v408I7IiSjChXQb57MvrGZeu90iBRK9Fq44jHx5S++IEy31AcTsaXprz/Q8gui+7cyOJRdlLS4N
6n0N9TfzQ8P4yiqVKVEFaZrJq8EOhH0nq3m6rPSEa6nrgNsUAZdn/NJsBHA/eU6loGDWpgFIQN7C
4JFR27yMyrq+dDrQh1PFKQVEFJ/h2K3e9zB/gnY5TQYzjLdGB4qjAy3wViCdzDk4fvD+txqm5WFE
6LakFIK0w+F5zoF8oaSlJKENT+l/GouC+uGTNrk9hWXRU+KekAsmubr4OX1AK8jlWWaqOooUlGRk
JHUPQxv4SotQwT0B2mL8Ha01UVbOdUqlgtKWpkiPFe7+ba0mWcy1ILFSqPRpLgFgYGXF6uPwYc1Z
NP2unxhc4aBCynsMQMGWAAJIGB5C1wz8cUMllTwnApCQ37Cfrod8xHb+5jUXFZCYGmXsC+ghHv4T
b2XugidY4HT1ceCzMmTeYBFSCIVOV8oSq6nxyI/EJKyFqyxBPN3Ny9tQ941q/5cyIDGsw5hgDg8n
hlj36WRj1z1puE7fvy0Hh/Gij6gbmS5xfJTAq7YK9OvT/4cYz2pVco1h31iSvcZnvUu8QaynOAi2
40k4lqjHw2Xq1Oz7PouiC6MXerMSQKXWeSv94J6bttFZ4UD7nxjKwtez66F1e+JC/DJHwNswLVKW
jFpGYkumxAy7TuMPkJlh6IfJGDy0PTEJ4MmxJzdC2836CCKqjSnL7pumwviYQF4CwpOQ9HFpLsH8
Qudz+iJm/Dsr9PNLejvNmjk993z9CcR9gMW9mWApWfS8DjWfqr5mABBqjoCNFfePjRUlG5nOBA9C
gd4GVrFqk1aiOGztLf5D69pBc79C/7CPglleDOg/H91yrE8dNH52bSaHgOQJ8uOMj71utusmmV0o
R9K40dxkuJ9g/MThEAnnE8iSwGZ99ZO1ioNUXghPE3vbr+MS0JlZU63Xy7XfjfEXgPJ4rImePCJV
d68bvQoY4C/2fGlUU4kUBK5RjWY3VnSBZfgSpGQprkm3j9M1izs42tEgK0pa0QchMU7REwYMkpgB
U3wYEvTjade+VoZHmmCBZmzfThaTPBoYLLo3rMEJuZOgMhIh+7K855hjLZsM9VPAdcDgJmTIO1jC
zKWMIXgqISxCoYlV0esIAblaTV0kUdnXjW2ARuxVwKDIp1eI0PFTBtL7oqzN/DFDA/OcdQsP1kmg
EynEEzIluiVNQC57gLYLJI1fP7pEheLQYOTKx4i3jG9950hkih48L8AtP5Wdpi0HlMmjf7CI8LQY
sze93FqIA/IjwEzr8xILx910VX4sgia6BG4S33ZYFrj5Bo9ekrRPxdC9zujT2f1T46kvg3GdjXxP
EkwDjoDGSI9B3ZifRi0apxUqev2qCSYPCSd4rzUT+4NjjZpYW1NrQCswPAw7dedvg8qssJCAJdku
tvlUJn6zriUJyaGAL7a2Z7P1YHLbDnwxKyK9y9PszwVmiXHbcGJ1H4DImOQM+VNKR40opnq7+Nx0
QzPOR5us21y7LME589WVUQO53Ik/zh5uj9Su/BsvsfR1xkfaeUbT5aRaRP1LLX1qkUZRRi2yTWgF
KBBBS7DrJi16m83CLuIORVY/H0gu8K81hcroyprbOMg6JKwFQjjn1HbM3YXDolVMlz7WsdJLTS2l
Ma6SdZzUxvUblKd1Tfb0k6tOmLwbd1BQvomfZlUUCsxVnngdp2lW2tj8jQTXFAQfpQB24SEwmjdJ
+yo6qCYzmW3IrBjJ0/9QEKugKbRV5te8csZhUq6YN2Fmtnh515noansz53iNc213knQvc8aGf9oC
vUQhiDwt5lPMk84oYJgq0ntHXBmX0zjqhJ44KF+6Qeu/VFbOyYFLjBVhLi36sILzsSdQknCE0y17
bmtulMXgeFQMM1eU3dvbemsDtElGJRFpqs/kKegHYEUIQzOyvEFQ+574j8ZSgKaCjqY8HuOMZPfK
gKiAk7EL6pfJbJsEOrtquKalamFPQjU8qi6dvXuiuoqe0wIjCs1TzLltToSpr4PeW8XSZjyZ9xkg
o9aZH2jdOi9ugtWTJpCWXU5NJ7FdFGOmFClG/Dh5Sz2zbyIRscnIIF3E94yHotb0YzMm2reha4Md
IHuylXjPVDmnvBiTsQsA/6LjJG+DwXgkzpfjKe4kl/zOU9idWKbqGyVaFkulM3Osj42PdKvs2Koe
IvWLZpllvy6nfmDR8zNqRsutYTAXvQMn2BNhuMFdGemgOWbbsfmeKC0fyEnVxge8eoXbrNIpiRP/
vsh9BJLrvAkWi/TqGHAgjpxUi40PmU+1HO/kNJAGZDjyHhOAs0l1O0JljdJoPSABRc+Ih4qYemoQ
DwzfMSfv+doqBwEBIpk3/Kdd424LjkW2NFf8/O197bOz5CLRPmIDT4+YoSF+9QrLOPvlHg+fgVcT
vWExTljz/NZdVzrp3GQKXthkr67a0rqLfbZ0OqQjfbaYlttiYNmSsj3Ugv5EPBTGfYXWqoaJNnRh
JrDM0LkcwsEt828wLp0t9utoH6D6QwrU4tDiCZxW7Arfqq79phXzTSDt6cC6pjAYW/0mGBr9xiln
sRY6gvF+LvdydNoNtXH0IN1x3mYcouusxUEkbfvG1kkVARxa3fFrcy5Xsjhy8pU7m9kE6hBrWPml
u4mD4mrMbSzpfFU3+tzE8Crd8aWrTeu6FqUKHIt1CkjZ7jDLVojEaEIa91R+xF6T5PzNYcJxtCxS
w1OsMwFN17DyJvyQ8I2Wr07LVOLaJtAWBY1jEd9Vjjp+YSoCQXePE7gPZ0QH7CAJ8U9vRGAP1P/F
2JrawbXmtrnqAUnhFVK4A7yFrMhFRPz2kSwYeMz5lKUroUa2799O1a3jx5Y94xuPC4dDY8GgBXF+
7V+EmQWceM2+OQFrKGPp1HYKI/f+6/xy++GF1PTZcLj2/6rCpkM8AFwamn1RuRS2I0GSj7DnGEng
4ADbhbgrOZ62w/df95erv/qAuhoKczO1uSn+fEvkSl5YGZkI+xNob9AQCZa9RCQ4eSrNAnHefO+6
CXvxm/H9/VdH337+7TJ351bMA86bOE2Sf7qjZnRPDLfev+mSMf6aj77adbNTrNhffpYGlc0JrfeG
ETu9hf907H7XsUN/wwjonzt2t1+rqp8L8XoGbwEyqf7g966djRkBWxaNOXhyit7y3+4GX/+DARsG
CtNluA6Fnz/1ndBv/sHfIv2XUZQR0FNjYXyHt9DrQzlDN883uPQCX/k37oa3B/SnBxjMv/L/01Hw
EOKft0HIpIfm2OgzbYUqn9e4DlMiMGg0X5sqPmkTmBnC1rJMu3I7DW4b4NnvugOlv6Fvl7YjpwZ7
kRZApx0K1J5UMxqhKgTgdcGfjRiim8l154tyNoiAT7nrhgu1rxHi9uu5Yc/4P93CRBFrURpvvGUG
oUKqiGFuMIcuO8S29VPXz91xZte+pnuvU+osy4fI1CwuuCD/N12gN9kGYG/7QDq5rPY61gJ/bZCI
9krwnltRHtYJUlPmf1OoN0HO/iqJ8kgqHOpL+lUzjPjPCVL+FbmS3kdnrrNxHXBewqMsoozLRc+9
0LMCbNijE5ubWpucW/oxxYWwguwmrZPhSky9tjOiDN28HtkFMCwhN4AFUTzD9hArIkDilZQT8TWd
i8qTOEIQU02kh8zVrA+IG6yVAaGJl1BndAVzY0OkOQpOs403ZsA3b6e2cZyWoLwdNMvdDu5S3ulL
Ud9mo9+RrOnT/xB6Xh0dz2yoJpdolU8JCSnsMcOq88uryjNifTN77pTgjmwWYhfxS3LLGi7H2v6I
oHx4MPq+8nd+x2RhbcK44FAZ/XxXdaP1hEDM3NJi8Rl5oGBeiSWKrgiwT9ezpeersq6WK8cR/b3n
UkFs3NOxpw5Akoqrjc2Z6InbUh2R/WS3O5tT00ZvVq96dZQauLheDHW8dqUlb0SfOauA85eEv2Hl
nI5kdThb6pimrRVRNWfVnaMO8dw2n2kduOtcHfCzOuordejP6vh3NafcT1QEem3g8M6z7D5S5QLh
FN46UiVE7Na7PLP8TWkTj4Ilvl6TBETZEagKJAsiZzuqqiSYpj+NKNC29alwSVQNwyLnyqXqGuJj
ynApAhgX4B7WuWXaa7dy7mpW2wqv0kWtaqRSVUt0MT4ykWHKoqqoRNVT8E95l6rGikeqLWPkvkbe
jvYRPRgBc6oqc7ALk9hEpeb5fbvOVPXWGZJgt1NFJ1rWzanMk6riw4XEzZtbL7pSVRCCWXXIr+Rs
nlW9KOLUpnZ07RJ20wc0HjLd9oExUWM6xmJTcWZv9ef0Vo3OGo2iB5M7zPTg9MqvxRAqT4wnw2Yt
wJ7I0gu30727wQe98CzthVqO1McC0FygulGFm868PgPHgKTl54AWkR4WdHnEqousROUp1ZrzUQZW
lR2mWsVNF/VCZ0/CR7dhOtf45h+IL7SnB+T7I2V/HGs0OnDXi+wlz6EpVOtF5BVxUInTw19r3GBZ
i96U7GxjGscvpZHGCJ0TI+X30WokltZUz/pGYq6JE/qLUpXY06zcH1nl+xsKWUIe9/Pg2y+476fh
Ty/HLOLSOlgCmr7FCDk8HSq6moTs5AOhvlg0tH0cxGnKfE6n4fNY5aM7kzeJyoqhZWdGPFiGfJtS
/Oek/t1JjZKbicw/n9Q3SVr/NFd7+wPf/YfqGEaRh5KLDrs6h//nhFbBcpyKjueTdI02kCnJ9xPa
+APmGoe0xdF+Or7/54T2/wCfj9bI5ufkj6M+/b//9dNcoj/73z+aq43zwRo6cdLCHUeN7+j/nx/Q
YHJikZC2faC0blg42ZLfJ0pBjsBQrKzZ6XmSCEZu0JlsQZFE6KHpbAW9Lj84FU1b2836Z50m2nNM
cf4vR2O8O1OnenkzGJK783N9HHDwoCYgETUTdv3qJLZU7PzqsnIUTKpNi3kXNLpY9U2d2+EPv+Lf
jAHRiJ3Xx5RGjMRc3KGQ122Fv/txhkPOcsGmlrYHgoQ/liCOV+M0psFVHnS1u3Ybx7vEOV65fE2u
dyHtIP1gZF36SS7V8sUbe9gPDVjeY1zE/SbHmbbDSTPmGy727p1Hn2teydFzDjA6h0ujsZqtrTc2
ow3AJfARAiWK6cubxJzpJ3v0oFa637aQEjhR2XCWEtY8fYY2tLAwopl0zZfYR4JT07cLYU0w6KKN
tunqYrzHAlFt69musNYNlo9xkXZWsuLmk60sHE3PWtdpzFC8x1EuHezspaXh47lNdd0RtsktXpsU
Rc0S+1kD+pETSRZmyzDOqI8m0QIUIzaa+BUiBNgPP1aZ6ndq7PiXuEIjZjTz8Ey94qlAWQg6oY7b
UAA+9d29b+XzFvKPu5OBma402ySHVHfN9j4YteyOtidFYxa3+ktRw9WsK5T/az+B5jONVpduBcPR
OUx5lO7RUcUyjNrWZURkJ8OjMdbJphq8aTxg+yjiNd3G4V6mo5+sDGvqozB1KTWZvEa+ijHL1fnk
NhSLdrxYF5XsgLLGcWqSTUY8dUg/1uZnBam/J8nN1GDMu2RKOM5HL5v9TYLr6DavOpKL49Ykjhs3
ZWh3Q8ZAT5fGFlcjwQQD9d1cmNpuMX1a2okptqg+wL4IQRQEJhZG8eX9wmiFqUE9Zscl88G0OYMH
vZxb6lLqyyYomgGJe1cv28EcYiIKM3N2uSgy01gJNEw7qC3GRaT55ID7Bo3uzBz3/pRMHHyek3y1
J12QYGFIh3QaSD9YO5gF0LYjpcJJqzIMjLglFU8scKNdr3OzNc/eA01yDkUiRtQJCQDGnR5wX6YS
OJtXAdWKrKiNV5mMKgPRz5B/qbIkIhMY7gsItHr6kucC1JgAki5gQVeN0K/6NujSV5EWYJqCStjm
Td930XEZF6WUtjLxUc3n8BY7Zv260DgZidQdZcdT0WrDn4RFZQU3gqFNVu5Q2+lmGLtK29SRP18x
b4Lj2+veYGxGQRjSw2zV87x/yzLWSGuNwrrqCAroRiZQn+wAxhjwqsqpQvrusLDjKdf3SxsnHAVD
ddkl+PrWLYDJV8iswHO7uWCpS+jHM93me7KB1GaY8PkB5lU32TJ61+aIthGjbMCrdeqzUT05D120
GNOmdfqIuAVh989D6mY2yBLBu5extxDBKJc9KiOoC9DdXyZhBkRtOqIR62TiQd5wd1BEIF2On/Ws
G/UrBEaOfh1EE12Dxmzq164vAmfdaMXCGIetPOCTJyv4PuYGrA/7KCgHwXjWXJ4KGCmUy/lkLYgT
Aa5HkMc5CYz51RlHjNUq31nnv4jyC2zW0WzENlcfY5nExyqWRQoPT3Oq13EeKG/nDu1r3S3udQs+
g7YZyn5tO40DUS44koht9M3iZq4S5luAv02GmkYmIcTFJnCFmgcrjfziBox2SxopVbSzBtwskMx6
gxnq0LjKSxyYkM8m3gFrt2zsQ4WkQ1zbbSezcLGcaFxjfvc+aaKa5pAvJw9WJK1XxpoIxFmHnz/7
XZiA6H+pDa3GRzkH5Gy40N0iLPuH2JTmJp/6+nNvDB8sObkHiPeZs2O2M92NZEwWay1HlrXzyXCx
QwNysQjNOohWtpNFW2PU8yuCnyHJEA5SXSY4EB7NfJRYXZPR+dNh/gm5zTKSbT3lm8ysNRyylNGX
NlNWArBFcokdtVOcCr84yNZvKLNlZ1xYWjEcAtNcPGDvkfaYc86gBbWCeW0HWLFCWsKeyfS67/1w
hAOKsHvwqnlXTdbM7idc4lLYx+OVEzv2VkZs+D0X9uf/tHj+f+AVFtE5VFv/XDg+fpWv/Y+V419/
4q/KMbD+wC9FZjoMDA9bn5JkfA9e1N0/cAoqgxNSbdX3+e/K0XKRXbn8IzwMNqqigFbnX70d0/nD
R/pCjQdFF20T9eZZpfhu5Ui9+XN9hF7EgQmk4gFRsuJ4VP3FH/qH+qBpoq1rRtQcdc9Cs72wL+Y/
fUhl18SFt5tEM3riAZX0dfKveobPH12RtQ9NrT20etcf8fBDnPa9hVv+qB3myHKjnagRoJLAor3S
h60JO6r1lmFwRAwrHIq4v608Z7bubDvNzTLEom54h8XofPM6wOBff+gLQuoRk+RLTV58PnCp9Rtu
jtkKNfEiJdxzIlCh3kZ5Zm+XJdY91DVT17UfCr8auGl5gKYMkmSliy7YxGm98RLd7rdJYZvNcSB8
qEAKAtRP17GszmjjU3I0jKNXz+aTDXAMxc9SG7Wzwr8q6XaYQAQONCIcPcJwnHrZY0RUEPc7w8tF
u2Z6X79Cb/K/KJQ5glezl32rom914UIf91L9gaosa9YDb6Hf5bI2L6AmLT0i3yC5iDIYp6tp4ODZ
ohLOxGapqUaIq8r2ZYwnU1YpamoCDgfynKW/mZDsvcyCO7Zvxck+7XEQc/byY43ZFdi+ep+Z01NW
p9A7h4kWFULUfT7FFDMtvLDnVKYIqWeRHpgjXtV2B3JgHJ/7uKxWY9EznpAJfA0RgEaK3T8HGYHL
GqeXJXP6lclBmEvrEMuchJKBiILAyI4YOT6TFdBtrCgfHxZ/7MNq0coduKMnzQIn6XjNtENN4G19
s9rhYLgXS/pEdw+6eTrg4qqnkLT164W9HGjB8FKXPdEUdbXPiVVZe6m1lguu9J5r+0XT6MaWOJvb
JC4hVZr5UwO8dg1RrN5Abv1KuIB7ReBkdDsFNSomRd0LRurynpSNHM7azha2EcqFIGh6gERgC7ki
BobCeWLDJtSmu/KHydxg1NIPXp2m20ouTsgQJlktfet/TkdT7ErhpJ99dBXY0eZ502ArvCeGwSaV
OP5KIVXfONrw4AypfKjKudghDUwhaTbpvspdNxxTHaVzPTtaWDnjdsBJeGBfSLZdZwbbmLSblZNo
wU64E8j/vDyAb6L1xN4R0kKFYxvJ9HNtASxDfVZu4hgVSqCX/bomPxmG1TCvHHJacOeIYkP7DKKv
KR8N8O4hKT9PSLwPy4KIpOybNnQG7dmZaThaucyOSetQ7jR2+s0Cr/BpXLxVZgxhlpMrgrSoddVI
Us8vS5GP4FwGnvgR5uXashftWz24lRUKZjZOWOOMpDTLxDJj15Pa3sz18Z7EFqQFBVE3t8yNyiok
ADq9bjBhbK069TeRx01jZTCrfewBC64G3YA2ClLRPFZj3CG/swZejYWVL2FE2wWvFwPkSIjbbMoN
dC0sizgQBTWslPOXtmFT3cSePR+pXipMGdM8gT1lackVyVy6XCEZddTdaxq+GW07kTg1Rc3WleOY
wMggFY3GD/Kv0NbbZro2fad/6R1Wi4mwOuFuLUr9IqmCcjelhKAlEFh2SF/4ZPmERDBzdwQvsEvI
yWTkHGsbKAQjOqgF5FjTWhsQ3MqcFqWAPZePkp7Ek5c28rrItFceqWdzSXUURXnNuHI4Dlpr4y4z
8zWBAtlFpaVfot7v1qA10ieSI6keuN+mV2Y3Q70sqcPXdB+NW4bMH9rCzH3UJ1Zw2dhFfTSCYWt5
lrgE5trc21agPTDN9F5NJv7rOA+YFZYB3H8gDjzGkzRNLJ6V3M74Lq7caK43QzT063gYhuuiT+oN
/x7uqpo+7zr11FJcuXclcNltBMZ5A4ouQXMgbouEQj+de+i/emKGEQ4IzpKFFDboj3fUOC+gvJ29
Lcrgz87s7zxpJxPDA66wlj98dPFOcBfVtY1piYNNZs46H4E1EZ3UDN8iWrCbTBu0C3q8CaPi0WAG
jfYX4RmFLcPnLWmQ7Af+fJ1Ofn6zaLq4Ij4og7c4onfB8B/KntmtIPhDCeDiXRLYMBsmAiWCLCNG
0Oh2aBA79uDhigEzOBmLTCjllF3piJQOuGWc0J06J0R7eT/ingtz4DWbmvlxyGcL9q0k0WRugwNq
JCAazCS4sgdAERsoqroaMI+Gpq2bPqedi28lCgPf7B+DNAvWNAHmdWsXwRrd4IF5BIQarfkmW+8D
8qp6swTTuNX7BtfZDKpTs+16k1Qy2YK5lUeitb6IfLkqhmi8MOCjhsvktKvC9Kobk8rkkiZAvan0
OdtO6aAfFjS5e43IWYw2tChEVQHLjBlHQCmfw5HcRar3nP2udT8tCxK4Ci0Forzhk0mgHTkexLkZ
8P+RxlHG43sxLlkDCA9TO1lNef6NSjzYymb5BIWP69sSsJdlsxMR3mJEDC4ytv48iD+XDWnzOmKm
24iIn1UCYegavqjgcGdO5Oox1wDnGxzT/8feeSzJjWRd+lXGZo82KIdYzGJCZ6QWzGRyA0tBQgPu
Dul4+vnQVfUPi/1P1fS+zVpVJ5kRgQDcr997zne++31eHSpBwTDO/kvN6XBblx1CqJVtsmhfgy2a
+x968N1t0RXlzmcRRVc6ZXetqIr7mASWCztylyukoFyGsPw21Im9YzFtWbXz8SUisW7r994joNUG
9BfJTMUcsa4HefVOn8Kll2Lai8Gvg0MxhmbbxFZz6AoQIa7jTvveLP529Mx7lyVmMzLW20yQ7DdT
VpZ7mynVM8K75a4kNIcLujA822TgPBoumOTtj31ZvPLYl/31qul5UqHg78KSfaQDdRGQubK1qji9
J1BquhN9UryGRfDIMHsC05ne+G7bndBOwgWfs0LuOYRwobM887/Eopy2s+AAR2d77y9J4DLBC0EK
D+NkdouidZUHIx2utHU/RTM3Ymf4njeudNpbMu/6k83o4hTOIvo2lZ39ygH3o5BJf7vYnlXsR2JC
T4XsPfQYwbh3lmJuWFkl4FmRESvqjjHKRSG4I+z6QUWxeJiM3dlbVk2LEsOFAyP8rvrRaS8ihrIr
gNQujOpboMc6OErpCB6Zhm7CCRv1QnICFtMdYUqPkug2MgTsqwgh59cOvfl7k6pzNWXwgAsCIbYq
9T5RgYnHBr3+h0P4DllYCNNX/s0wX8ip1YrQ2owx4CzM/GHDBdrJdugeF0gzFwmL5zWTmeoYN8Hd
EjSXCefdENGJ284nx1oKbudgDD+TNKy3mduFKFNE/iKk9q+dIRc7XU/VHsCV3MpWLnRGVFjv295r
H7Tna9L2uBQ3c+lGSGqSFm1PD4l4t5DPRhjd3JnbJsqrY+ro4pCEU3+gDe3uJe/r2OvAOsJ1TOqj
Cqv8hdWsfGGLG75W02w/lkWfnOwizC9sMVHxJio4q2bEIZRbuAo3Jpiq59QlmulytAwdpgUDaGyt
9PrM5vQr8yo+u4qRDSZZp9zMfiORuzBUXOxO3/fL3L/Y0TJ8IigbT1HXMvQiguDWTzP9pfUEiRhh
R17BzmMIVtZr/APV1fIMlAVxHseHbnpKGZnHQIv9Id4tsfQCxrzSjPu84HmADeOviDDY/1+mJFqC
r2kJVG1Hbig7azT4MQ+inntaGwFdUb/0gxsij7LXMZyYTLfh8FiRS+LsOnh411Uz569JLZqDTqLa
J8xpri6GAXo4/bw02vh+aUWcuaf6xU7m5H7kj8KUYnnVdfxIV3gFiarhvalh91pZWByCfklB11CS
Vs2oEDOBknly8BRvEBm7xwlB8VVBENLB1D0hfKmqttJaKrIKtBSHCY3sPUpKTUTPktSIovJyPxbO
cFU3y7Dx3aI5IcxO71zkv+YhCgvd3s5pNotdTHdfBeUWR71LsQA0KDZrW2FwXdl9Um7mEaDrMlST
/9j2Kd5WljHTRqHuGHBmdbyZCjqJl9XsExTZFc6+wkaod16XsY7OgLEonQLv1GeBeHHpoQw7vJoy
PDFHls47aoZkBzEnSa/yccyBXxtbF3vap6sRcUDHVFrhxOrT6xaouSVPkGKch1n1nAXoER4XQVLB
iC/2rCYtLzT3JGZGL78CKJpvE3cIf9S69T/spkR5qnNatuT8yaeujJP81QEHs63pDF73PI+bqCN9
YRd0UfS9jWR6CoaaEtzpCRRXsJGemSra+zxgdd4z1C8PndstbzaF9eWEP2JTcT5uQ2kfW37teXFV
fy+By37NZr9+mCYHMIvEgOrWvtyJzKEj7WQ1uWll1+OIZQxhq7U7VzIQ0Lpob3xfrS5Qx//SUUXu
oRnEhOM4BSxkZy3OgVfNru73QxVeWLIZdy0H94c+zeODxp76JvzZPxFACkitZGUC4hNtQlQHxzwF
6K/bVQYLF46vt8umd+jU47Fy/VtvzuJPu9G3pOkRCNeTSCVd15yUUylKqSG9AkAUoX1EGbjnvlEH
GN5irwyjGkLpK5sE8jzbT0md0cxmG09mq/zWUdNv2jisT1aeeDtrYidppqCJkEz23RakkqF3ucbG
JX69IVbNuu29xTzIKTsNM5CtuYRaJVLM01TgVkW6X5Z9lzLwr2GH5Sy0KiWrlf5+2bHwDzCnDVzj
LUOPek+kyMimM5n7rLfjm3FO6cg1eXAqg1zsXUICNnbXMpG1nbsoos/XddinUGemb13YFLumNT0J
xY6KbmDckaBc2+XeqRIylpnbv6bE6G4YOiBKrXHDvFqye1VeiLVyjI6+wBYKsGz8tGc2Vmhcy4Wp
aUU7HDyhd2EI2cwN42XD5H+D6oMR1FLhDvGyPQwwwqeb+Ss+ssssxdy0KPru1deuGNf7DcXBfugb
2vsE7u1RBgFexEZzLnL4fGU3J1DACSymZnbsrdWgRtuv8tQh9Wd11QZFw93ShUdsq+HWBU53RapY
eUf/wbZ3gz8P0X5kDHfT9dTbGG7cnVrbP3PUSciJpI/SHl5OaRHZ36eGI1rRF+Op9vthN1mKTIE+
pCMg9Uefzf05rOkO20yizvS1dllmJHr3AAmsS94bc5Hxfimz9JDm6p3zGqWYaXI6nktRXzQDNMlt
OnbmBWkQM6RxuvYg/D1TSj0BaVfbUPfhZRYggFfzQuHYZkzfFsKGs8HSu2YcvsWOup4cQsSzwn1u
LJY8Zo9YHgIsPlhkopdsRobhKY2JwI7GLeGT4mlpofmLpXQvG5NdEXwGqDjsThD6H3Xg/PBYSQ+T
oTpqUskEpXVfvcypLuDI+Z+dwHxsp9qjRV8/zwyLf0hZW8shbaKg39D1oPieERRvlqB+iExvE+KW
FphoZJR8G21icPEijZoGhZkelOMshIdESULbqZ+mg+jIkaP4rx3OOLM4ljiYHsBxi34jiVMO+HhJ
CFJdZ73FkwAl0S71GarkZlpyZmkmTXZ8VTK8LgsBny7wKawdxA1Misrc2QQucuz9GFVOtx/sTN6g
5Iwu+B/8iHS9H27qPvhFy+IR5XiDpF2ejWBzZfj2kZRyUMcSXOEe+ay/CUME9KKaz0seljzqzrNm
S6Ib3ktkS2svUDbp1sRrAp4TrP4LAkGS3BFHV1AJp53LkhDMGlNK0Q6ncFTf0mg5z9zwW+Sr9kWZ
WtdJ3FHrAN/cFyo8S2fsD5BFw31YBtVZCtp/KrYhSlPqw8Oa3W3iqyudjvf4HD7tOueOT4zYE8Vy
r3zZ7GjMhBeNX7ooevvsyNmFBuJSW7eT67/kjk8MS2LJ3UT4yzaF4nLMbAmctK0dVJ8czrQYOkye
qU3ngtwXuxSfckri+8GCuF4kU77NWvOtTB06Z73xDiGxZJui994TMTqPUyTWfAoz6W0xtNN30YXj
I2sfoKZAMB+z1XDWimaU7RSkZlj+daUjiz5LnqOBs8sSOm5zTRRrR4ag5w87N5/igbwopw43hZ2V
Z2aBWweV9KHMjXzryP19FYgT6nV0sHyUqOnmrWNK660Nan0LZ8g6FWx4mhTScD4BztdXIfopWJuI
vqErpWeNSWXvkTr+Tp3Fo5XK+i0vnOi2nbzkeumz4cPKgx+pRqwFP9fqzoo29P0y+4RN5OFEnElu
T1+iWQx3rpv5y42eoxaHVwhrkC5ojTem9+RuWeLgsCoOw11Q5vNOujnTvBwR4CGXbsZ5IbFuHMZl
yOfYDE55Mj6ZVHyhQhCPKklbhuSmP/EcmH2gO4fDVfQ8we3YMOd2H1O7ktsu824jp0ve6hkAclEn
EVIs18131SryvpxcipqrqqG1qvoxu6SG6OdDGuh2SzBmMJz9hvVnE/RoDI9pMs1rk4gUxoleGDVN
jXCr4XBDeTcRyURsWquftfTVpVJRNGL7CmNGWAgkj0YWydawLmASRON0A/vDfhr5BcEuUsPyMpQ9
EeeQKmga0aDONiSNdNfeIIerkLtHbW059cdJNfnVIqWE70iDh6HtkFIxoejaOG6P4gq6IZUQq8xr
XQbhN4RhEY/2UPQnGQEMUNasKFojUsAIsCNXBLTZ/CgG2dN8sksZoDrHBCNdK36GWJB+CvLKGcqn
xPviJjDmwZTjXG49HrT9omaTU9Bz8J5dtmhK0FruRk/+QMfW7BkR3BuLsn5BLnaWZUCkixymY0pq
w/2cju5LUVCBM79cdXNaOHedah2EYmqMHjoABlS8Om3vqsUaXyzUo2cvU/Rl6iWOruH29i+YDok2
B/p6dCEaxxxeO+++E1H4EFsJxxeNWO/SsjL33VR5ee67aETB5tEMRfXPU9o2LKubWkQN/AvSWna5
6AoeyslnxxomuoIbT8dpcUOHHw8a/iKvuiwclwiYPpgE33RN7E6v02I3l93dknYMWwMj3T3itvnJ
XsL0TFxNuYXQZX5UJJi/JgCTCUMNeiy7NJhusjjG2JoWuXoZAkHyicWum7Y+mxm31I7DTk6EEuAY
aWGDwYVSX+pkDi/Gye73sgvKK0lmU0dl79hX7dJOX9AygC1lHl/v0IT42wCIDstJb90DOpU3wkwR
AeVOuu/GRR6nzva3RClyl1h66q8B1Hpf6d5abGKTfLKp7640CcGHoaf6p50Z0qWxsgeTIWqNwF/Q
tG+LbUpc0PXQxx8WvO89i1NyCjLR7yyEddfxyKOBuiHb54o8+syJ7po5wKtoxHgOrHCZNgQy7shy
QwFAxbil36zJHomHa4bH5RWUx/cmmp09+Dv7UETmLTV1tnV9fKVJVNBWdJKaXpk2z1buEW2mnWwv
3cXbW9zoxwwD7HbUxr0oO/y527ZsjEujbdll3uzskJeEm1601LL2ol/zyjdbjgrLCbJMgGrD6YY7
svfoAzsxMUONcMfqYSbCFoc6m00hSJCjnzWWV1aodpNgfEOPFWC8abMDXB9M85gjRbnw/9sJSJrZ
3E49sDB3LJ/jziVvi8VaWM0+970Fpt78Fjc4kGKCnXcTGkzckZW9w1bXHlyn9E+Tj0MlLbAJM7Jv
gbFv48EmBzBdbgFdwfwo1IvsVHGHhviUWO6Jwqo/juhivlkzYxDXs75itbAP9kKFPMPkPUpG9Zs5
Gt7quFD306DumUdXBlsnQS0bUtU0bBXrluALg77ZzS4UiWCgZKxP3wqH69Zt9Eaz/m9gB2saPbH/
FQ3NgCmWCCsp5wtdqf+Mrb///4ytiXRFB/f/nlr/7+rt/a1++3lu/dtf+UPwiKqRJgmyOXQWDmQL
VI2/j62j6B+4AFwP0eIf0sU/BI8eIBEEktQANoiGAHLhf42tPfsfrssdTXeSksXm1v53xta/Oor4
LWAneBd4H1zYmr9o+gpHErHn+RZcLIvFlE7Uchpiv3v66Zr8N+LBX2WV68sATl0DIsCfuOuA/ufR
+OIAfh+X0SJy0QeV0LJ8eIMd3dbTaP0dtO1XmAavhc/DYwCPMBSe6ypj/GkMz3fBdAnk08k4bXxr
B3q8XukbZ4bheDzxSmd/p4z8F9VoLLAjrEgNgCEOwTCIWn9+STYjoZxQJ6fckDOH3q7tr1pKhXbT
WmTDsnBj9bcjNAwHe0hHEhvJEjfHoJ0Y3SqRDluc0PgF6UWzOKxIpJgkH+YqsaabOuf6SsVdfKQG
i4//tFPXKM63TTI3Z6Od+r4qq/hYWbr/AhKiOcejlgcrqfObxPT5DYuXaHYeDtujUTbx7mln9qrv
6nvX8pfv5LgszxkuxedQptf2YPI9qG0G17JC5uV65bXvY1oGne8N92431D8Wb2lvF28qvrg2h1O8
iNVBqKzZOmh9tqtu+2S3SQs+TrnHaKSJrJWZ9igckUj1XncZOn17Q/jBhP2/9N5skIunKpgUPVdi
oYBjh4AO5jhh2G+57UcX1fUV9ov5nqU9Gza2mtg/deQzj3HZQkornsrdnOmwUxuqt3TqXlcRremu
skYWh7AJY5r8Cff51kZEIDe2Vzfvgw4BbA5p9FLEpfsQpzYK0Mnu4s+CkzpT/liHDQZCOvEbq8jJ
bh+ZvXIW97L3MsNOus2JFrklX5ABZeCn7VWIIJYBWTM9R4boxDLJ9c51K+69gmIFR0khbnPPecjm
3Ka9U5iHTMWkCzq2fq3Z8w7tbPcM17BQbGbOD5+6rrMjItIPs6odUti4lym+APaIRWT1vuPiZFCt
r1VVLy8oVqx7sJjLlb0kEeIxWsYXQTPaFjGLhAqTpGo9+nRuaKnb/mkEf773TF5eAbkcPkGm96Sq
EcC5X1K6enurz+Mzl6Aj2zH4UH21nZxJ3zTVarMOq08b8RdnWh9JJQVQWaZf4o69TSWAUS2q3w1y
hXnbzZxPWte30dbmaLxkf0myJ+lzc5+abWBHxZuIkIEsVgh4ZvAQfwT052iPPSSA1K8C/JRipgu4
wTroc2vz9MzUBNcehygsTeP3ucbTIbTVX5dus7z3MyZkvlnxLueyvM3x0+/Kpe8fFBP5bdNHD0rF
+X4Qy1dr0BivlszdkwXZ3VAZLfspRsDZNPGAfCEe6Rv794AUXkLEB+4pL6NpJLIPjbj5YJrBITcZ
h6HdBeTyMrIDF4mqbKHLtCvTuhR7erEg702lCLCPSFuaLyqIn4YxBfJde4OzO12eS9w5IwAVd+gm
alWrVbvBYMd58nURYdylLzhH4/QUmp7OoMPcaCdMhjmfWEk8LUKheoj7qGmOtJWC8OvMeTI6gNFx
xQUO8c4mncMyEYOyjnRsioQ+OKQETaQPYyn4k57Mx/QmUEz0Nm2tm+kuDWB9exvaTF12GSfW2Obw
VSbx6spsYHRtN2RN7idQgO5zMUyWOKiZNfIzXDEONJ3pnZxLnEWDfixrFKXq6MRd+WoJWT7GY50f
tb0mK7Z1KE6j3VfPIfofjVTWZW43DYF3FvOIXWVaRhxcwsrio+g97zy5iYL5M4uTW1uUkTPiIcMY
gSgNN6MJtOkAONEMSQK8SGaYyOCj5cqRsUFLXkKKaLHdZJvBbwwd2cq/kJ3dnPN5ivc9Q33YJgoV
FDNYSNzK9+l4hGMIti3o2l2lc8K/Zdxvm86mjWsZgMlWksTf5hWdrHqreaQBiIFNNNbAuWyc6vvZ
8+V3PyCjmzeSp4fS9dtLiaJy2Q1BWuGmM1N7EdlVfFuJPHirgFxzuCXFhxCcsL7nOMBxpowII99a
geRngpyxH26kq2ePofhdVZJxtIuWun1M6wxLMlidASFOi76e5/Z3ov9/XC9/53rxoGT9VPLs3vq3
//Fb/XjzVn//X//z5vv49vmnKtD97a/8XgYybfgHpRx1G9t8/Ju55Q/1oouf5g+ji7vWfXSCAtcX
DnPEn6yoa0lIGYVY0aeAWu3J/45c8Vc3hx3giuBlUE9Qurj/wrYlAnYeGy2965A77dlMvoDd4VhE
kzCK4KxVKzAFsj0HTqwcJM0KBQWb2H4KouoIn0oB9LAH9yuK/pLxTaWzSzWPnr8l5JEB2aB984wF
f/zal7XesdjjEpPGnbfxGLHayZ6x5BxkkHc4+TsPA0P512ZMxtsFQunMxt/w6JeLxl2GmGk65LVf
nkJdAPLUJVKfUJr+GAA7bWk/FfRIUo7xBSdgb77zDabLQzZHU3qCabcwWC4L+71Ai2cQaZflpwot
dZunYmTCT3rPbZK00HfQC/HZa1kbwlPnvAwvWqP95bA4wyyPnWHiwYROSPfMmN/cqUwoc0EqkCh2
dW1m68x8D5EyCRBUta2qwTK4kWzvYwAlD0tRjreqmmBeggHZwT2O0m3StSOJ4Do8rT5NRXZ9u6RE
1PJo62gom53lM16V7HbuF5SbfbjQOk3stlenxBFQXOrETb3wGBHTmXISZ0pi78jy0Y0NFTCabzx6
r42z7c1oXfh0Kwe6danK6HOzKjVNuc+jyqrml06ipPTYEVCjaC9wmBQLGoDzTYmDgrRXkDE63siW
jghcD0n9NZDjFiCWtrIiuU0cYx1GtCUgI0TXe+7KeBkxukIPHCG7sEeF7cnuJie5dHVWJUhtunG9
cRD1LzP014M1IzUjnJCZ+Hju+2GQ9o1jalq7HHa7Dq1qTTwSXhjna4oXyV1eZwxPjf7sJ9XX9YYj
/1Il9/98iv+z4P3NgucAhP6r9Y5jb1f+ab377W/8sdy5MY49QOBxFHorUYED32/LHd3ef6B3cpBy
C5zQJAr+1+IXOv/w1sQYGNiRIGRQcLL7Xast+BHqb37qeaHPWfXf8uGvJsOfSA/r23Fchz5n4GBZ
oF5fj5A/HxHD0dRAP/zvGeEHxQ+K5wTs0TS5lup3fY9x6LmoAKQfOuNV9bbrjBAfc1LJ5goVc6vc
g7R8nCslkXYcDmBurVbjqCrXxDi7tgoqUF8GS4Bhg86rhShpVKt/sBoM0sG8GKAfsj7LkKGsTavx
C8ANABcVpxE6lb6Jc2DEy2CL6Oh1jPY4DnB2iPUWWYkVJYdmLFYlGgO1hDb7T1/kf3NWd1bA5v+F
FCC8IQ1gnUrxb8GZ4derg+7AaftuEd9lN43g4eo0zEiGomjnLBinIuYlZwdH1A9IKrl58kPUx5os
cQ5UpC06Uzp/+eu3tO6If35LIQEjIiScRQQeMNJfvjCsXMjmO51+Eucrymt0tGl5XnyIc/kxs4Kc
haMO84z8OIBLEftGMUuyjgsbI+Qb9CyjOBgOwgLHawM0zfZLkrIrLBUg6G7fI5XkCKyDxJr38KlU
cLMsJSrKfU0rRKgNHeEBqd5ff6g/t1780OYiC5iwEagRduBfozeSrJxzq6ya7/aEYvZRNLnVPkBA
aJe7v36h1Xfw0/fJC2HcXHEqwiHigdfj5z/d7QwxVbwEc/LJgu063l6SfufbG9fmCZ+9sPBvsfMI
L0OOJCqr30onDccHjhZN8eOv38mf20DrR8bASGHkkNmL8PJXvovjpcaO5yL4HBHXBjcC3WLPDKW2
0MueOYCiSvl3L7KAOspSQpONugpx+Z8/u0VYRNhWofdRDUq3NK2NtEb0ltAa/jYHZ70J/3ydWbh8
J6afRnQRy9+fX4tpWlWStu1+zk6KDvO7Sx8jY6AucW2eoYaul7gClkCmy19f1n+5kzghY8rlX9SF
LLq/dNc8XXU6LsruY7axCC+IIapofIDZkXN1//qlfml1rV8hBGOXIpYIZBbvXyMrirZ1SkTa9ec0
BVlonxJThj8qEG0Kd0fI3ErezvGS2PVVm+smsPdizMrluehCCR+bKgJhF0FtSR3fFwXwcjiHRJBU
V+WY6sichsn3of789Zv+ly8G2zLZQSGeCcd24I78+Ytx4hKdPnTVjwbCP+9CkwFX/BgpWcTXtq0D
ZhEJzog++buL9a9fTMy3QnPMxktOrsMvL5xYjj1LLaz3RYBWgVsYUrJ1W3i7mbbx2zLyqxg4+2X4
ZrIKnCdDFa1jua0tot+e8nqZaO9n0bz07ykKpvjgNYFrLoFu+UQt/c1Vin59PHmDYHrXxwTZc0Qb
+8/XSaQg3epBt+9ZlAPe2TD66Ze7DgUBN9ViaFyMx7hjCnZjeUnO09Q1vs9m0ATIz2hNlH5qPrgB
Sb4MkMLwG/IEfhuwWMdvix+/LcB+IlldSItNg68dtskEd24dltypI4Imvp1GA77pd42HFCHZZHWy
LtEW40Je0DXEPd4nmezn18WsJcQG4QqaXZz6hcciby95oIqD60OsmzaQx/K15+sX9fdgAvHh4A1P
ugU+fhKLr02O3eFZM1DjPTqyiJth4zSD85XBFayT/QCKY3lewLyPT6NWwfjQFfw/0yZrClaQTQaD
n+/MzeaJl66ZBpVmW5DJy4NOA24Fwrdrbmt6MFkDmmTTTYXLnwwcpFwZit+wq4OjIPajv++Z1rOZ
GaIJWII7zYnB7Is05qUtJAj8cRqu66tZKYadGy8uc/WqyAkYT4k/qvy6At9ojpPTzc0lbgkznId5
mLmX5oi8dgNxMnfMZQRWjs3SJn6D/1JR4vK0yYhuMIM61KUIIH7/AKJgKDcBTrPj1emMNoALKuyG
26+b03URq+rQtuq96oiurfc5B7K6AD2AwuGP36GkAljs5QmZ7FtuuZaBvpctgmsweDlqrtMsMxZH
HMh8pvS3q+qXsGO9jSAhgT8wTT2iC7LtB6vaOlm8vqJnhVRtRiYBl0WaUPHxWOjX26WNe3YtryS6
GOBREhT1AxY2ThkHNHLr7SJF4fJMjU0cc9ekLsYds/WAPfC3kNgn4aFPe9JBzpYP7vVD1fPINWzn
EZr/VrAwOsljVBHoU+yWcCAM7wJ3xchkFA/tWrsVzuzxM8OEdf0QRSyD+VqB1G5SQEYreWUTuiOr
wF4vaK/RIbvJev9qQLL8E2035Y3nuBsBSexa0/o8CgOsHP7JSiHfUoe5bc9bwtWxvtA0FOt78eOM
QRLplIjKP0yksMTtvCUAaDQykuHtFXUerXVbArIov+l8JOBf88FfU+5iz4S8rcIHLwDWdqy5gsOM
LZmuLJNYflNFCeifih7FSXhAGbfeomtpPT7JqOE/lYMYEW1W0bM2UDouVBmku/CcG6KU1sUjY2r7
VihPr4+0z3Sj3WnbJw8Bry51Y4MUw/HGp5CWKlcBHYfszAkGR1fU1yMhGfxCpVcC3ZYexLDe1Sh2
dL+TZbw44oRgVswa8s5TnIk8HnfwQsJ1ZcqqDIt3YNMhxu0gvUNfmtS3MQ6uEMwUMvFyJ4yZuf2j
jjEdClXE4qahUJhatMzglUrs0PQolb0NksLLb1siMRDTUauv3zAhcQbvHF6DjhN2TppJTuCnVn3b
beeq66zpsqTBwntMrI7vRvkRvse3pnMaPkyTFCZtH2P6jn5z0yLgniOa4rmPYJ2FmOVm33tpYRQT
fwwuSC6o2+FEJC4WsVPiFQCySNUoWWaDDxwnlp+ti61Zbe30RBYahjqbswztaZsNTghCn0ESNw+O
l/VORGKi5KE0yXpf4pzvuIcSL4d1cYm4YeFnyh0H7dzAPGCp7FTDVdrVJd9Hs5kJdhrUDWGzLktu
gTKbb6lxfPjn+9bU8KHge9vrKjhw8blz7RzHwniwe4ncDaF1p/hZD9KEdam0x3W+0yNf77lDBiAD
G+nPAdcPHTGrw8hV5FlAdtNxQ41Ke1hB+PaVEZcRodD+KaoIRU0vs9kaeGnfqWbeP8sl29EI7pNd
vk5QxHT7yK/WTZYeg+J2nAORtxabsjasDybKLP92to2W6YYlCuaxVD3gc3KydavhqblribUKNcwH
cClOI7+fQ1j114sztcpr4yPy4Yj0ppTAac+6GIplQU8cYS/dqYRQRrQJuAEeEzXz4VGrVqz2o5lC
3nFYIEphFFRnIQ92MSyU08hfh/UK/n5b1/m0/sz4LXE12wUVAO88aK11ue+siE3Lsbgrvb0X6lhP
GyrR1Ob5tNKcJxfvsAhRb8EcRp6Ys+zuurgEWItOzzEBYcBTpR/teq6eYvqHqK00SFZ1DmBTlIeg
HQf5IWv2mEsNhRsdMe/U27aNzNU35kzBcighX1SfflEt+qFedXBv0+JU0+0SI63YoEImyBO15STR
jhdNLORW+Z7fDYdpEsAKtEJEh+OutmvnyqvYVvckNSPvVnxHmkV+jtRSsAuP2sdmivJ7LekXPRkA
laGpXBpV2jL9a+w6g/8YVL3xQXAon2jpTVy5BgoqLObMSbhPk7THB8pOVpFUXE3LsouJBbL1IXFh
KFwyYkAiFvTl9WTbjjyMcZgyv6VAW55SNDYtG1/QI85l3hBtPL93na3BbYjDKEj7Lt5ZrbtarQl9
gJwhqvQUul6/U609LYTPNrZ9dCYncw+JnB3yYPqwWpA4Jp6w7iSDcv8L4Byaikdbhkaqfdza8/xE
fxCTnAX+1nrwLb9bnvuGuxpbQxDoLwvR0VgLqz4ItTyiC0wXjHZjKINdPC9VeUzynqCnBdkTts64
bD0324b6nz5cpy6i5jMDlDHOOzRkRjEgFt6A+jmUbbhx6X/29rFPGiWi3VDaAk5NUhP/eYOa2ypL
3LWSsjb7nkX4q7E0Ed0zuO3OEdizgn3g9Z6V3miXD1Pc/V5926ZKAudhwnwM9XnCC8a2JGuvluIL
qiUp/Z1MJp2M1FN2So1ixlBQjSX2xAOjZ7PWmo2lGXAdtTeP67YSs5DwcKtoLR81GziPQ+YH6wpX
C3utMHN48U5yKEw1pdjtvE5O0SVcE4uSVGQKi9w1Q9aCXaZv4BCSDwa5r08Og2jX6i/oyvXkEGI2
590afJUM4QdV58FXcmPJzDo6EsJgfEytnl6DHJRgmRRdR2UflUxz3KPvCqrgyaZ2s4CaT5K1rIjy
ddNIrClBkObVnbD3o9MEi0cr260oiRqEHKwp9VDbfFDqkoh+kxC1XhfEunLZoydEH5QmOBV7LpBs
wnXnjNQ08051moW8NhCNsF0eR18oftYm8cwvI0E74VnqRKt5/11crOtk6Ye0iLegKWPeUZPIztFv
5Iit9WqcEHTw7PaDDt4n1JLtIXCLsLlK22JkW6RlvdZSjQzXkiWL+/Ua9W0T9M4PeICmjHcT8SoE
nbEf0jegqw8gAAmXrQWXnzUcutIegg3tnqCr113q9x0Meh3XEf7g2rEI/g97Z7YbN5J13Vf5X4AN
ksFgkLfJnJWpWZalG0KWbM7zzKf/FuUqdFnuX0bfN9BAo6osZ4pDxIlz9l7bHZZvbwhf40KWMFjc
YjdFeJx+pJ3GhWWZiZdv0DUaXsD931dirniFQHeLmYpU5YCH7gumo1iTEiA5DnBINJtcskinDriV
2ejLr4S/82V+3kY2TMP4wvGva++JPR/5jUWcG9yjrmFwyLA8SHr8j/MQ67771CdKxsk+LO0gGw4W
5Wh/P+M+57cihG5pPtU14OHwAMZ/KSr0FmnGsBrMaTnIO3bFw5LRrzNGYNV6rdo1MmuqlMD0l2q+
L8q6lnvk1E3vXKMbNovoZPtK5/vgvVneAyFqnV+1J4K9vwfdvrwiBOsuDa88rvgDxGkthZqRcjSO
KnQJ+YqpfISOozJVSp0d/Nxdw74P2DSRWFOoekKUVIG2qJd6syULD9laGsdU1jpXIP7hzwvu1OPf
L3+aqqSer4fUUWyXBrY/9rAwxIpAQ9VGNEMxL8rl2/58PZKWcf896GsCHnd1w8KXncQo+uC5Z76D
VkZCjVC81RXPQupFuHN5zywMqdzwNDfd/JwNRtC36yBtHANZK9MCQVELipB722l9xmflOFj7e70k
3pdmhbGU1tAoOfIFyo3ql77uooUBkCDdZXFhXCZO1mC0CdmxQJjiH5luLofAuJSc2HQDIASvkeVS
XnLw5D63k5ynCzHgCLpA7zWN/W40RZW89KEBaN3zf1Y+TaD31BpN4QBv30Vk7VEY/HUiJnkWJNZ2
DAKd0xcmS8E/BZxZ6g30DG18xQEPwoGBi6575LiGHEf6sA4abe/Ypeju8ceITvO0weD6M1RfDt3K
RllNS2SEGIL60q2XQj4oAZvd+40fcNfajIZusR4dbXaJgwCNQI3iygLhAkUIawApa5x5D5Uq84G0
kD7jcbIlH09rz5+XpbJkTbb3pZIjCoYc4zkVDWo5RBRTgu369eerl/fpUlqlWraYdhcyPtTNtu+b
5cHIh6V/pPliWh5JSDBDfqVb45hXXBAQWEzGXa3lQg6GWl5xTstBebbRp1C8TkMc7Hzc2t2NPaq5
OTigcVMMkyZnCjY2zNwBh8AW68fWhgnAX+Nabc1aFVf5Uomauckq7g0/T40joYC8pVXcGyxSFPwd
uR50rsx0g0J3OQX+PFikPtJxegAzDipssJU9MaBvnZkTr9U7MQ86hyQkTN4Q5jm3NDK65at3+chO
uBlJGmjbjTZipjirkuYIfxCx/nw9mSQzV6uW26ihBU8AwuUrQN3NzGQghOHwIgpMqO5m+rlyuNBT
uIZA3Zan8vOu0X/oGaFRhG7AQAei48cGqzMWUOzcdPg2+u1yzlyMuqFkbDlVqbtquprf9w8f+bGr
RpvK4XhqLe08Eto+9lmnMs8dvUWtJO1hmd78fDRSAozZuj7/7X7/qEWcuaSQMTBapIu/dsRMAGhz
T3fiW2T5y/pU2JYgjXtksWbt+vyz3ruB/+wfA6emTS0kYDmB8Oljm7LRDYzl6OG+jSLrOMh0YUYK
nSdbK+Q1DOvMYC+c7YJFo8stidat61MgWF7ZYqu4pAuxTDZcjrzL2vNzZf5r9pHXwXJEgBTUsCcg
rhr4p8+//m+XilRh9I+ugcwBFJK+/Pd/TBnG2s/aYFDyhTiUke/BBrUcC9lcOUJ9/lG/PXOCxrDL
KIhJEIzOj/1uyqjIxIpWvrihI7qJHrQTD1+MWS2viO0Hwx8fuY8jFESdC3nUlHymNH/Tr9ZVI5yA
/v1LaYXLGtWOvGzXXcTKfhuYxGhOa9+l3qeYmPjn73Af9PqK1S6Th89/94+XmamplMssgzEpCpGP
T+SA2aAf3EA805Pg6IiZky6Vg8CRFfDzT/p4lU0pdH5bjNJ8Gs2xD81rYBuVI4zYeO7yQiXntkyX
o3kUc1Lb96G5VI2ffyCa5l/mJ6ZkDOYgoV1SEimaPjxBLQhtFpOpfq6JUuMJqsleYZljUZy4r35d
pfDMwyiYQtdTCU6ZafP5F3hPdfvnG0ipRbyMLqRSEMGkMH99hjklhqlRqvy5CvUpyDfMsuZkQ9cj
dOPdz7Klr8OlNLYtTHyQG342xTXZLi2vzMZnEB5IrV4uTobqlv+j9T/xFheWKzgtzCC12BKaZCic
Zu2IFq0ZqM6kZbVWg1w2S+Jd4AIi3tJ58Vdgz5b+a6s6mkcGkjtIOn1Ciw7oXRKZ7SFitIy3oki0
pbZq0A2yWGi1qTjFoPdbtnOEY9Q2qhHLFo+XqeRrqZ8N+obSnlUzScylaIqd9r3iM4H5lZ4fZ4si
Q2/Q09IeC+KazqTZj/3SZMkT2rKfX/7fHjjC9tDHS1hsgPh/e7Q7ThYhnpDpqQgrQc0alO1yBHLn
dqkA/mpZf/6Ry/r9yw1nqXXfZzQkIjq/iaAYlE1t1TjDkxug3xcbcLY2wc6OMhPtUm8AaPjgEIDR
lNvRgMZGE5ZISP7l51/j428uBMYAVs5FuM479z7+/sfamdtVPnAvw6ekoP15jDL4DA8mYpf6ZDbt
5ecf9nEFQYWPXJ1OkQ3Kw7E+5sDjvwmisGya574q4/mLjNXyWMRxuVRWn3+U+eGV5m/HyG45iHuY
vAmhf5goBcOop5AZzAdCxfC5+bQvW7zKtFE56UbxwO5AzhuRCILm1NTyXI6SREEOa7J23jkItGA4
8izz+3IQKXUosPSlUI8CTiihYhF4DQHkLW2tUVvaAE4LOjMkGNVe2sTIT/nTvWYIfjktkexFUMyX
SZHRZ8t6zYEgASaPay2a0m0OSso6f34RPlxvrgGZE0LnPbUUYOuP10BC+Qer340PpBMtOzMRQssr
pw0FJ+fPP+odwfyP53m5pyxeNoILm21RLAqaf27CmCLpqRqWf+9YxftnAaW1L2HqLaV+x1LPEvRz
9p4i0uEqgJpZuqR//VPdgwyAODzoXFxpqaWfyVmwZKUzs8ano6AlJGfPp4ZXFVRhVGbJsJtEx4Fp
A92A43E0s6j1278Gf0yLliGSlsYm787s6DP/rS+y5YbPMuZTtPfpOJyM5YN70pZpzGgyXO4krPqA
H8a2vNz3ljDM5WT0c4TGG8mzGzPzYN/zfbocRJMbWBOLP+y3zq+3D42kxSRfNxEsSfZC+fH2VfwG
vaOX/mvaC/U1rjGkbU3Go3s7cUqLHn/YbgNrdC8mIDH+urT8fJ+ZSfoF4j9K+dzpcoamgVi5aLCb
FYFH1YPP+bW5TsemD73Q6RGWu/FNxqjttS+tBuxSTdaAxyzHvuolAa2hHjVndqRw4Q2GfbLWmlg8
zsyR+yPayFiuSnTl1pquYfJFm7WWw0GKFttr3PraYldKtlaqIfWc6h6f/FRtmImnX8ImtY5pajIl
iJd0NzaRgRFea6TPqCbkxTTiiSNNsNKNtShrdW+yP7+UpLTJlV/bIS2MgEg1POn5/aBE9yUSIkQH
pWsWwkX6dk9J55KOqZX1nW01DWWR3+1joIpbxgRTiRqf4bKH/DoC2Wtl/THNoZ8Nbk/DJozjx47o
Y7rmfpdghq2L+xlP95ryUwvp9mmWp9v6jdVO+jdzaptnQ83WQ9hJojlHO7tIVBNtcJZGF5+/ZL8u
1jwQjJVZzAhfZqZPofBhTSto/yg8O/kb94uwU5IOk42dFi1W1Fq3Hz7/sF83qJ8fphDKLds8NdzH
isQniYEzuZu/2brK0AiNOgnx9FdXWZace0ssXuCgyG4YESIU//yzf3vy339NtDqMbFjEP55HOtm4
YOTr7K2CTlaiSi+TcZsJzKZ/2Cbe/6Z/L1vvvyWaZoQH0PfZkD8eIkdQZ2aPVubNGEB8UvOwXawK
DjwRrp5U3eZm5t9GQH1x7qTSLdeiB4206yNpr8e0RfaFWM++qu3aPeYaxDb2W+iM9BXbL1lG8WK2
eVauzNawbgivyH9khKqcctqzN705EY4Rc05dwf4GLE+w35XIXJ5jTWU23ZuEWZwxuDTWand6A93Q
Mkro6q0RSP1FH1vhzdy/P9RCH0R4XJKlDKAM4roI9uiPJQHZNM1o4SJ6s7rl4oeRCHeiiNP9OI8E
crrpk9Dccd2ZAUOPiuyzPaYGbF6fPwJyeZh/uTNqEWsuehAD4ZitPmwoYOAzxgehegs6Bge000BK
jQ7GxXXDlKRd91Y27lXWgmqLtDJj2lNk+4K+1bkv7b6FrB5oV4R9WHugNDTOyLl5zjB3S69OtHM0
5eo0CRDMIhP39EDTq0LjpuFPxuvuze3I2AV+k++p0sVlbnL43uIW/zHZcYS0uYx2CZ3ifQTU9QqE
B7Lqwm867Odh96BLM7nRctxauLONYSvMFkU5gHySClMXzn9Y6fwC8Etc0G8BIwAVVzGDEPbEO0tq
zikKJ+vRoKvtrxg6QML4/OIu1+7jtbXoLig2KXSy5vL+/aPq62gJc9+V/1ZFlrzUKhF/KSOQh8Tk
5kifh8Ui8/knGr8KX3mq1CLG5IiD7RQJ3sd4c4O06Tpj6/wel7F1pG2GTt3vJu2CRiVIFjiArPQy
qN9Koadf4J20pyhy9Rutd8X28+/yHlb3669PqcnyaYL7RYn7UQxYD5lsnCDPvwcjAwbO7YX/DBw9
7Nfg8OSqgsZJhyNbQjpbSa9wHYe23IfIYdf0SVzXY+CZhfCYbPU1atN+af3SQs+1JjzDJ2r2lRDj
pQ3E/hBIFVgr4BAmwMvJgHURlHpGkrjhFGQOzrLcaVyWbZy02hmjJyB+WhnayW7C6XoaCSjHdx6V
22Bg9/aAJiSnjDEvFaXI8DKkVZojKYHotekZen6RPUdTapHmrjXhVhJrtUjYFXIZnkTGRZ5N1+9a
uFHOyBVFHayvkblSa6dp4MHQL89D6TbNqojA7Hhcv8I4IE4Z6p1OsOcjTK/oKybD9ocVmdGCj40x
LX1+d35ff3hSXERzSNdwh/zW1xMmk9BkHJLvhPLpaoWBNf6GymNiasgt40yl3uZmwSLm2repjwew
xXZf/snL+58eWGeRILP1OS4u6g8NOJRSTdbMKv1OsMLUrd9viD13YXqKUrvFUt+797CHui3kbH9T
4hx5Cp26L3lOZuP+D9fkP7ywkFzoLbN0oLX8qNids27oC5wk3wOl23eVbTS3ZgqyRtHYvWBf7C7B
5rbH0sqzQzoK49zmio3sPfQ1IuAEQXI+9PCQOvED5XxF4HUVJXd/+Ja/lQwKJ7LAi2yimeZQ+eGS
9RkoDreyuu90vavggcoCyDSdRGCTDVAqkyR2ZkrNbAPErmXxI5x1BZ8bBuSwE6povkhyQU66GpIH
2FYdExJ2gW0d1ymXO4iVB15N++t5+5/P4k8+C1eyRn+CF6gTtEC/cvGJTeJn/uYLuP/C427TOnAt
umfuP/gCLmmIBipr26RViHLeZYP5y2cGFp8ZNx17opioL4SiyP3LaiHEv3RQBZL4FzoF7zD9/8Jn
hrz7l11uaVHyPw5OimQnyTf9sMshHDGt0uysg0wdx0ODj74jb/vd7IfjMQ0qucfxysCwGIbpTRaN
OsnEqhA1GUB+i6KD59OU2kuqUv2coFxlUumLezuO4bjYRMWvg8ZSlyHw29sJgOM9A/MUqhcs9oye
znNR+g6+CgVR3bQ37dRU32iRxXtsFBBpaEGMNVOKcn7Vy4S0cz8AzerDAr2jy5cc3TwFN6oEjjcB
nGZs83MhyeRxU59o65gUVINg+0MeZQRMZ5ot1qYWqGNWYZ5fkfF2BTsw3ZWpQ1ZLE/TkntujecMI
1b1E6qafjSnSzxRAGvCuQlRbVuJ0x2Q7+Gq4kUtEX3JtjHZ39k3jftYnuh82apS8slwNF3wpflAu
QEfKCLpxDHTUXk3r6NpFgIJpWKH/seTYACfHKCZTvUS0zYeIWiD9jOp0BzQ5eais2IbQk1pAb7Ix
3rtNizvNGrK1riacY4bZPRZO5F+1XTjctIQwvzJRJ9Ko7sRNkCDaFlNcX9qCqBLE0JFHKyTaVr7s
LvTRrr5lohvXyB/VtuzTfqeMhF8jACNsJXm6J4aEUIHE6t40V6yAT6HGdMsLMw8O1jIR7yIUQ4le
kGEIvDhLyuygOdohTVSCq6zA9Y4yd1dVvfwRuISUNHEbXbS2Nexs3fUPZhZm10wGZnPranFypJXs
A7zlIHlRIpP7EoCoflKVnW3AT5VHv7SHu7IfqnvXt6LzzAHzPEC771dYxaNHv7WaU0xa8J1VWOUu
o7oD5ImWZy/HlNiVJBXiZp5UdA4CbIPoRQBB44XnBBNBVlvlZJasowY2uM3g7xomszpynrB9L56t
9LUbx/LSt+10P42duLBpuZP8aEdPnaOir1UZGggKSnmTofDaj+E0XjLrFRfmIKHydkVwRYp3cx8T
eQJpsUkPmdYdSoBaYK5z6VyaVWk+5bTez1VgJYeIxs4eJBSMODjOKXV1KK/Scrgww8HicazqvQb0
iPqpfWHoAYN6GhNjY5a+eqkEaLVqzA7BVJJDj0zuUCBh3NKRALaocvOLsJLXaRBl4GmBZT4pJ78v
eoGEsCknoHC5flOENuzQMfS1o9SYXK2YwumXYc/p2xs0u3pp/Dq+VkFSoerCxPpK+E24y3t+KJij
9AEiJKHuAoGxTkP8Ig64iYMQ0cHuUiBfVprdKdG03ygs+nrVJsY9wpNDYA72sRiqHUNEpAi2ApYf
pXFyQ0c6vZV+urehex1tf84PVpIV66bEMtmxWD61hUvAg8z87RSJas3WPq584JC3ZYOVbB4rgqkT
DhBzuNhHS5l8RVU2PijOmTelmRUeN5QSsA4TgJA4LK81crGG1IZeVjMO9lx3K9s42/nNoJ+ZgMKv
T2963++/aksfPLGFcRPrgdjnaG8brGDs5mTe16+ihbEH02E96KOCojqMG0j9nbYJlXC+tgqN56ok
ujQCCbdQyOcpuCIfItlpYztDGZmk8up+tF1ct8QGBf4EF2qmAJ2LrnPgcPUPwTyBh0kTzt5pHVQs
c5z/iGPM5gtkh9V5yn19Yxja19hM6NwCRxIb4MVY9G2Esy5OEC/Vokf4CToJVo2+QRhfrcw4Kb6l
dogSrgjdG5k59qFp5AifjHH7DRCtZK0U+FKAcS92rMZdjCXuWm+WDAP0Yfpl7xS65/jZjIDLSe0N
wg73i8uucTlbYfgIIyQ6wcp/Zohg79kRZw/KGGTOwIp4lIb41MSgxuHguqess+rrNvarc4ys7Ivm
R+llk2TlBlNrsDXcAkwiKZkbBq/ikUaZuYc+LDagjAusxrH5fVZBdx5oT7xYolo2l262vlL8Rw+I
Avt0BS8CA0fsBrsOPTTSwwCguOGH14bBSY9YvyUltBrv9I5Ln4dyXk9TW26a0XQuHMvFZDymRXiF
Y2vgQQPb7mrM6LizHdK0QHS7HN/wIoktH9LO30U4GjaoFwGeY8velD1iZ/jjOjG0nZYTJxqMW7sq
+kujD8wj4WbJM8E1yXrAz4KImO024hW/aCgM90zJEWQmVe0+EbQRrbN80L+mPsQbViYsTq25nkxb
Xs9drL2WuIiOZetoW2TjzRVOwfQgLc3fwkhpblKAaA+MaImC0iv9LiRAi49TPrTNSSOuAiHQZT1V
3/Jmnl71uWP5pzkzI7gerWA3isFYz5xtV2ajXZC8YdJkyOto5KhYDMgyFwOHTux7Euk3DPQXT2Uc
B/edpBBZxV2VQo0XbntTwYLeFyGv9GosFaj1uak5xCjfqX64dZkc+pQQBWsctFNkZpvJybPrvs+T
fSu7J1lLADVwpWl2gnz5lrT2ExaHF93vfqDffHKK8RZOIXyIeaDLKarsUOeK9NgqujeroDyWoVL3
fZmYXxKOTq849MdHtDJPDulXGo96hFEpOZbITPTuWFZN1be71B6r2T5TahH9tZrJ/ZCbCC+AtVkG
HqfRlKQgDsBnr6u2mjDX2P6PLpqEs0/7gRsHsMJEDw2GyfMLfddNVD27LCyLc4RNo3gqWUCpvRbx
PNlX2wqhfHZ0tKReLz33NUVecmEEU34E5aee5CSrZ5oXQXzt06O7UKE06vsunEN/l84J1G9vbIYZ
OWfQyviNeMJGe5Bo5CQcoN7PV2TUJgWiIRIt8vdsC7fIt73dPMI3IR1nDNK1PnEn28B6HDVz2NtR
qYg8abtL/uS4dVNFOZmGx6i2Th2p4JB5NODtScAuoylYU9QiD/kcppuQE+6RHUS7C7UoOAGvAbSf
G9NlD4blsuZuHucWFlEYDS9W4k7H2gVe3lhatzPykaiAbim3xGx2RM2J+iKKDpyIUD9NRLj5LcJz
bGx4gVFMQuzCmWGRzxE267jSgsNsITDufN8/1pkZHcHVnmwjTT1dGeUJsk4LRV9Vz52wUWjCv99F
VR+BBG7cjRbo/qaO0gIotFXSJQjxIrToLz3sU86+00uTPr+Z7chR0n9YHWYCr8SCSCKHy+j+zSaM
03kkEY9j6GtnqSqRD35FDHHrMRiOsvRn0+B/h7g/HOJo0y6N+f//Ke7y+/D/zt/H6PXXZNyfP/a3
ZV7n4KVbNvNNdBfMg+k+/E0I0d1/6RhZdfRO0lUEsP77IKf4ITzxS4OW7h6EkX8f5PDMm4uQQhiu
YoBF7+S/Ocgt57R/t+ukTksHWR6RSchPiKD92KOvYgvnG16BEyTsaHqhAJbsUpZi/dFDcjhcmKyM
oqZ9JIom0w5LojTEXWbR+b6g2t2xsE1vtQg6lkUdQiX4KwD4Y26r71WdEhFD97meqz3s33dcfpIO
k3VHN29eUPr9T7J+qnIQ4IzCGOZvAD7EIYg3TA008otukXiXsCzL6U7kNfoHe+hbUlLFsJhyZkuD
4b2EiOWM2Kl0cMYpDSxkJqc5oaaUyRie7D6vSucuNBVwT3T77CHmxoD4PNd0b8qsuW+YlBgbBx1M
qj9GlULcvcMZ4ZiAAvQs1y8i+oPdZtarV1i99VZV5XQtzTQn0IaWDD9qT9r8XOY654T3p+p/L+Af
XkDDQjf32Qt4eHsJf3n3/vqJv989w/iXjm6J0aH1/vLRX/n73TPUv8zFGmgtM/WlT/I3qod3UtcZ
51MO0dh4R1z81UKxiKumd0qLkHxBHnAIkv/Fm4cz7cOrt/wNOmvCsmhbBqegXwcFieFXnQRqdSlD
SzsEnDmqC8qJyQS4alC8L+ywLBH5Ef+3nd7NUSndb7QHv4fFLO8A4grpGQVNE5Tjj4nSogspFKEd
KSWzT+Ss7SzRI0z7CACbp/ZWS82gWoUBgv4HPa984tTIohWMVN2o2fU9JdWlMkO34uybOtsI+vCB
rqPwFAWWlxGCuiYx0FovbaZtGBkkXMVud5MAz+Il0gf/lIqyPDWd2e7oGldHE5PSGw6hZytrnTfL
bXhph0LheYnK5zpLdM+SmX2wRfMi6tjg93XCiWYKJJmLeQrHvV4WFh48R7vMY80fOTQQYIRXs/a9
2jWDHshw2RlZj/0ihXMM1Du+0sLQfOwngkU74Nhk0eOdikL9dmry4hZrWE4+hv4Ilst9GCUQWZQS
5Cea7uNIJtGm19G4iz67sWKNOMauNi/rLKsPnSN8T48jjh19MRyI2YjOuJ5eMGIAaCXed4MiI7mo
MowhaaH135pE+SQ9SrFNciP9znGh3pBvbHwXiF8rXIl1sScG+nvXmfXGxc/8FcwDlWoQxTB2APF4
VZY6z6ZJkrZUmLVgfz9mUfZYIWk5s5hhVguH/slvNYn+nwE7HF/lyXI5+QIP76msyd3DGR25nJih
ytorH179YXkiH6q+sbd4XjmgEOIHgMnsyECmeqUeLXpF6db3Yqf3glqoJCEJq1RiBLdWYiTX09TM
V/4Q6l44w4wPBYdGEsZGyaeIYuMyrNoxLqmnFQCI6G6wm/Qks3I6hZMtzrTfyXcJ/eF6ANi+zZtm
fG051WPz0Jcgr4RwLoYkAKqDwTJ2GaeiUz370X7EfXNqCash3cEeArxMqealZcnsyGjzYEXdqy6M
0gXPHbVKvxzwWjC6Jy9uVWOtyT2M3u4qcJruC+zgDhe5mMxtIpKKfHLW7LUZhIhYQlMSsgLrBYyd
6V70Gb0zXKyMaz1SQOstlpRTVPGl6C6VRw4zzUNQk6SJes8MfxTdXGwcJ3X39AHtE4yAN+gXhAWG
6B6QuVPhC1iYZKbNQQYwmjB0FevuI25TjB61uij9PLrOHCfcpsyhv/XUlMhSDPs1qfz5OI8Z0hK7
D+3dUAOTrI12+OoWlrjWEl/R2OP41dHPCOD6D9NFMWhW6zmOXxzBuQ8lRkn4flNHWBaBjWSfVfAz
bXvM1+0ozEPDGf8WEIvc4X/uvshQFjdI0EPyhP2EkZYbRBdaKaaVzFwn8xzi3XAnMmpamanLLEIN
wG3qfiKnqidWpqXfEKHZfejHinCxoTK2oUQtRqQOt4TI0DNWsvratqu14Tv1PbxP+9YV3b7OxXw1
dDr5W6M6yo7XmmARczxEfjYQ7W0X13FmakzvjQaSfOlMdzS6ynPW9Oa9iTr5OdINUg/txF91FC8H
Z4pC/5Drrrob48r0XEy8gsisM4jJjZ4Xw01gVfVpYnrqsXjqlw3pRV4hSXnPswhLq165UDrpccyV
gZhB2pelVeUHjv/mIWs6gAhGk3kjCg4EYH6wq00/XPtRea+pcvJXE9bAu9kNp++ZXpberKlpTyyf
dUMLh6RLONv9Go0IYcWRTHaqG8s1PI12RapZexGFaMygc1rbaomFsJ3ePusjI8aiYCFyg3BY+4nr
PIlCD/dTOaTEaKTupkZAo63jRtpPbILzHmKN9t3g6LIah1B4k211P2KfJGgLm+xtQ+PKK2kZtkWl
vwRzFmzIt0nXZtGT+Nw3UBxLvwqfzDloT3WW3hIP0xEdS5NF1DV93TRor+d8Ia/j87rWjci9IvKI
SS8ApJmQebumrVpEULNHZ90kTr/uVGh959zZbwY1EkwZ9l7Cmkl/PRlCr7aldsKyWxEVI4fHcnQj
zzLK+dYmOWBNxpdN9zTk3RA2CQiSyGiqs/Gchx05gCknzUFG1nOS9lhRVRVdGj4czVkvjJchC6w1
DbIHqKS+Zw6TuZe9zYhT13xJRJ1BgoI+OwfAbbd4dA9UD/oKZL1hbxIdi8Yqp5gnZ7W/GcokeNRG
mXlxlzUMSvPwOgZFx/y4CoYvemBXR1eQvhE40ItYQX13z7qpeU2rnxqlidt57q47NC6rKtVTjAHA
PyXP3n08mdnRh87JK0FDyzVyOLlBeHAd7TYBM4m2qi6wpQo/8Kw8cCDL2d02cNp00wgKcd3xT3FS
JrvCbrqDr8fAMmcdDnqZMbDpTNINsyLaBS0BwuaYLhk2fnYKZM3yjT/xBSI7o/Nety/mvlGvBv3u
bzXjmktJPFkjMklyrfWgQyu5JDiqOjF/UAecxvPO6VS3qTBLPTRZ2B2lnb3Ec9wewlgF9B6iYteD
Tt2jOlH2atSC5hghHkPPFVi3De7W6xnr9dph5+rRrt4YAb1tbciHk8uujGza8PtHI4rgCs+9PGVl
FB/NSG4LERPtYOpXiW19GeH1g/PN0k2UC3+lgh7HsxOUu651qqvSaQ16GDAD9Mr/7iQBS2AQhjsH
Az3macgtDQrOU2hZwwXN3uBr76I5Ug3abULmqjVHvfmHrNL7MMtzz0xidQcQmCgD1N4e3w+DcCzO
Pavqhs7+s0+/YZUVVngVl8UphQl1Btp/wqJqPaRVkh8r1I4bS6v7XVSH7jYaE/+57qZxZwGIfh61
3CahFRk56Pz+oIa42xK69zwYrCuE2BqIF/oVhJZsk3bhi9bJaV1PgoBMiP5H151WisD0i7G9UJhc
6HwVGanxaREgUNQLL9RV+hBrdn5HUZVc5JXDVi/BZaywFDnxVVG0xg5rdHmZBtY2s8XiO9br8yDQ
TuSj1HZhbGVbgkmDk8LyvSHJptsHfgzAljasfV1JsPUhsaNbuPj1eopj6TGEem7oYnqFqpFoDKTa
X5UDbupE1saxAH2/lc4wvnSOj1ezqUgm8AlaowfEXBFH1FRZa3xq4yti9fLZnnpPp8x9yQLXX/NF
UIFl1TbOcrfwJtzDh6nRHWT7ibYP5jqxPRomGRho5lTncjRJ4SDebjPgbwuJ/wzeSKIw11Y+Y3rL
bPRj0tXH2ySJr6h7vTbSGamYmOF1v2QHHXyDGLMkwAhAtRk6Dugkoek/Fh/Cqp1SJkwtTf4CffQG
jHa9ovSoN6Sl3Ug1JzgGyNG5gBSie1VuxgedW/28NKb35uj7G0XUE522qUmOdQNhKODkua6GlBCh
iujfr/gZandrdEquolm/UQyjzBWmtBiZUWu80gFNr4gCZ0HozdQjHxc/ek6QkXFH0F8X+2u/J87k
Neqy3rZWWZ662T2w3ySxjr50ouSiHR23uB8m8rlV0b6NmkZya06lvIpJfJoFIhlD9SSXxXItXcia
EEYDRKKkaAL+Cabxe2mX4dsAIWlFjSC/8jPFs0Zm8HYy+/LgTz6DWqN3xrXeONGx653qXOEoXIGr
K54Eb55IpnrLJ2rnxHVBKAeTuYuUhA8alGP+Vvu6cUaZ5hxsE6UZCoiiu1SdfT+HxCJWtbTfCD5s
YJ7A2LzwpTtsJKmpt+ilxCqGYXDUsjK70QdyS2xCpgnsCIdub6Wts6wGtAKrwiQfghLGHJqMEUiU
7O06tTYqleaFnjfWsdZrSgCpi42ThiSx2FO2CN/5PLJgiocx6q3HxliUZg3SauLjDY3hqI7wTufK
3Q7wv70ImsHTIP0r8sO4rKCDxzsUtMG6j0l68dpuZqJcBmSwtk0DVgYKBn5u1PAr2FzOlcMuHK+o
tLpD3CzZWE1JO2TM4vg+AOLy1FJ6cmZiRjLlc3CXybnZOsvFhvIQ7zS35fQlmapeaj5dZSJdxv7/
2DuT5biRLdv+yrMaP1xD4+jKrCYBIDr2jUiKExgpieh7wNF8/VugMu1JIZVYWeM7SFkqUyICCMBx
/Jy91w4sUJ0H5irwLMICTR08i5QZh2uSANKuWWkumMNGax7wzmhPGmCMp7KKHkIEUecC2UmyWUpV
2Rt6XTPcdhlTDFI9s92ivkOe15V+GGJhvximGBh33LzYhNNBB1mIYtwoIBw9pkq89pMlEiMXJLSu
snzOH6H/pZ9whoUEzjPe8OZB03dshfpPWTuMX1dTgEf8QXTWFVFNVl1UbtM25SHES07modWbM+D6
llpnFTH4YWyOrwtVHxW/Qu8LpgAIWNvJYr908+S2jVwqsWYhMlCmgx50jsK01F7cw5iJ5BDTrDo3
GXccCthxlzkwwo0NANcHTvOaO9XyKY5ESMCxhgN1YxBZHIA6nBmZrfF0mhxVb0nt5UqZq8XPhzrc
9WsySrnWScbCfdUuAg1ro0bHUEdLX1P5eoj3qn2ZhpqXsi2DekGsSaBqZntuGhTXSama6woWBe7c
jHbMbZcWzVPVE5x5pWVpZxAXaLEZazTeAsyEu5iee2x1KigoYS1flblUx2uN0Tr5MxX50YSbzo99
OdXT/TIqKe9XpWfD218PamfYejAMtm6TYmVgZDrjkrSOsyWWEx6t8R1O+38LAaJK9Mp0uUTTLiTk
5T7Pi+nhh/bP9fe+5f8htu26ShCR/9d/aD+rpNg+rFJ+2pkYvVS6O2tL9UfxZd1MY5ob2ngZKR12
VRdNoKZLvpFVX4BTJXrWC2MnU/1oZOYWCu+W6MnAscOLeljwZ/cBp7pzlxS1ZrL784f7WWH+12ez
VjclLU/XPRWGFppEABrq4yVerUu7plYkWUJ+YAP63UE0ITBxqIiA7NMLAN5rYtMrx0tsFZv1H0vB
/2JX2/dz+XdL8oOWpG2tKvf/fiRAJHTVvnz9qSn5/e/83ZNUYYELxAmMlCzmC84PPcn3eYBFAUlT
32Wux839d1eSRibaXpqPSP+YIeg/CLssupKa7iLYxMkCD9P9J13J937/j/MAChMiXVzXxgSJ7OpU
makyOYQJtyhnTh82kAk113Xm4amVrijbY6rCY23IrqJDke6QShA7cW64eTEGEVBV06ZcqmZRR0fg
0k5mXJSKTmd2ZrmIIzXF9AFvv9sRhN5P4Y6sRJOOGoBCych14b/iIwkbxJ9sLkw6BguZXkPBC+Jc
+6udP669/Xjt8isQ0HjFoYY2Bi/7PgsA8y/Vz8QoMSSg5FonBmmzrA5AR6D8vWFcOTBZSJI+GHtX
sNksHJx5njmUqH7zAeM9BfNMAANMn6px6n9P0v5HaUtgfrmX//TUIC7+0idfhv7HxKXvf+2vBweM
NA5SZMuAlKz1uWEy8Fcz3zb+ZfO4MDGzYQeQRoTP++8Hh6cNpIDuWKghv8se/1ZECvVfiCEtmLWm
SVISpvN/9OCcuIw5CHZqF3MHWUE2L6FTa4epz4g2YRztqzLSoEcmTKhBe2D0759mK3t1sKhAWl94
xQBw9Eh46DbTNGdHR8tqT+2dewqy7AhFK7uYhvxcOqKjirQQeLXEkakKfd1UutQ7gq4XSp6tMArV
R3dAiitQsm3tKkgYrQEbtavf1DwKvgpIGgKgQzxvY0+bSOOYjJ+ll2I38lSUGj6A2SeZu0gpEoIN
6wqrvZm+Wkqt+nnBH8/o5nn0hNtDLdsnjVYG3mdJ7YwDOihC+wFb4W1qaK+y5fAAQp7yKnljGE0W
TGUnhDnqN5QZHbANzseqpz5Q2+bJAnsKJI4knlHh9MoIO8/EmM2XCq2E1jlEJZSMsOPSSDj1UU9J
DWr/DQcvsXwWlxKWSuerDT80l1wCQVINp8BlUGneJBTJYcufkrR2Pex3qKZC/FUD9Jx9KghSqnKk
CFZDXKnMxM3oDAQB8jdTQbJI4tIYWfRVkjZzCerc6AOz15abqMpvaF/KIKeBsMkZLp6Zgo1EORoU
QQ0fyGAM4COo/pR1LuotWJI+uoa3uWwqnAut7pmgdX0oc6D0EWR/CXNF4zq494yk+sAo17BN4KIk
wwP7E73jwMaSCEBTt7sPnTAjMgpdIVbvZVsv6rIfHa6eQYKhP5r2wdGU+/ebJGlmFHui6XywrKpP
0u9NIR0oUap7P6IppXHBL4Vq3siEDxWlmTiguWO9h9BDojrh7Lbb6wQer3dRz5+le3qZsIuBcdbp
gS1x2lihNXGZuLGGvIBua5qX3M9v0G3Q8eh89HxMXg1h890v/C4N2QFJTSn9sXfA5QI28oqCq0Qz
ANKrXS8XatO5HvCWp/fvu4jI15QIzLx+5HyB7rkryoavvuF9MZBYcVS16I2HnLuatwHuQu5Ox+ZW
qdZnIWr6+VMe81vYRa+GxgfhyUOWVMPKHLhcmCXu54Vvfmx4Tmx7DI+UyMtFjLgPqm/3ZNNhgL7J
N+wM3EwOT+P7xShrHopR4Y/WWfFaEPgVhKrdHCH/moEg8NfLsy48zrTubosurT22Q+lmJC3NM4Bn
bcENkksL5sovWsElVSWfIYq7M6dTph1iZQB5TZgQP7PoQWbzUCK6PGe8VaJaqbjLiJ2hCVhmF47O
g2qoLASORBODuicPVJ4T4quSGxmbl++PlwGocK9qbF8mkcN3q0i6qQZ0tdhlOl/ADDpGsVruJtRA
AVgyHsMMD837d4uFZiX00IKU4bqEcAuUdeN6xsi1eb/LFztbtlCq3B0CvCyYoYFtMfDm5F5zO7/f
AOsdziN+k4il3Bkzy5greb7F4i7796+5H8YVGslthEq7D2SqhS9Qt5W9GXOqAHEQXA2asg9dg9XL
TF6RQPEVaNkbSlJcuMTmBCrdUq8wetfTSy08qu1QnttMpi5NEqGdMX0FlEgpwnTsnFZIFiA1wgax
sEeNTJ5Tpqra+WzThEOxQP5ZYZTnSscOdAGPydpbIOlncdAWpKWT2EFkIXsbjs95qI1EwHYGTZJe
NXxoXeTg6l17YPbl+HYpHX9KCpX0NNMIFBIIPIKHWdxGvrp3lFw46DcxZjKYS+W8q3sWk1pI8nob
TjuUfIRx0HiKQPXtqVj4xc6N72uT7k4IGdaHViaWRJWr3POz42uz5ZZoTXGjz2skXag4G5PJEK+d
kZupmepth/LKyyqyT3DMleeTJabLwc7eKOO4NDNPwPu1RjSS+VnBjxw0vldRWlkgpr7zFUgbm3yV
KgKbCK/pvhQ+FJt854TNW2Pzn4shBdZr1gw1WU+EkidbrW2/ONjQ8XOxda8a+4HeaBVkSnytjDRu
Vr+tQQzccU4mgp+UvMvJFh1mNYCbQHRUOSkkIC358pyZzDc3FhWBFbhkEysbtp3pq55Wk09z0aWl
our3ZpTlPiSIOr2Yo244AljjKzTUMAppnGhiCFK1gTlZJf01G3UoM+zUc0TtEMlk6s1ZrwYTeX1d
gPC01jyraZRjHQ4vSl9VXwkk/CIStWJYaUzZm9MYCuEQELWWDo/2NO77sq22bpFB8ARP3tCYSFue
+VRIxY94Ffm65oQX8PcWZUto9kg/XY8dgrZd0RV7yIq98gTYVnox+YL5eRi7BvStNtcsr5nZoV4y
utDnICKGSiHunPIBuuj9D6XYb/bUJ1vqta7ByYj6BUcYaJ5Tr3LuKvoiqpag8WSedzj53pKMl4tR
OvewbIEhswnwRPIhOGndqv+wE/l+XIHmmQE/qBr1RB7hzkKHc1gPe218X+x4Bo0k+1qOuJSIgXj7
81me7Ju/H82mC6OD+ld/SVNAA0U28lIO+3zmBlkrATfDUkAbQfXfj/TvrfMHW2couH/0RPnf8pfx
pf324w7g+9/5ewdAVBY7UoOkLJyl38v8v3cAJpsDFHTO9xCudXv8tyXK/Re3LrsD8htWwc26baAF
3Mf/9R8GQa0wrXBMWSbJDvo/0/NA9Tq5YVfgDDMAjNWkceDYOrlhs5SaSFvcZj9bc/xEEFZZ+1Zt
MFGZCHLzJrst+m3dzNd5BYPWWyeepIa50KJVPKoyKak5jUV7CunHQ0IoGVVg0h2/Tb2lrG/3FEU8
Fp911FpCRdu0A8oapeVRHDCxlpHbwexQo4D8PnbcXMRkH1KT3aU9L7yJkedlnpoIYp2ButGG7y5W
FlB7tDQ1oyTg5a7YhLL3Ma1OpMvt2QShFlyvgdllMtPdyIfT0S9Y9cFekvAA97y/Ld2IBniXPKd2
ozwlecH7p2FmRcO83KHfjQKC78kcdLqaUQSLRDF1N9IhEl3JOEnazxswuTc869nWdWm6zqahbFKq
/x1I2Lcafw7NX7eHUAplJDDrZNnqTV9v6cj2t7HUbyxjotNl9xfMrmFS6xQZmnMfyuGC3HJiFrB9
00nQzideAlgdSomlgJmZ7pBlMRfnwqmfYJzBW9b6iXjD6JkC+7Aq6Der7Sebs+fGpPazqwr1gLJ8
JttF9WsUHT6kkGE7qBR1yCQ8bsH7yQiD0E6tTRZa60cgFMDkR7sNGiPArOqVkSnKtpcZuX6dmz9U
bOYetMmgJlorf4LKjC1EowlLEbCPWC3euqW+Vi0G+KFQjj34vZcKvvo9misJPSDUDVQkeTBSBl7n
IzRyZ3E2jtk3VzOMyCeROfdWx9S1mlrAtd2MSjnM7GDBY7p3G8sJ2tz5lC+10mDGGT/RqqZ1QyaP
TYmyJsm64fBFUbHiMjVTjZue1NPLImliDT9BzBgIptMS5HF5ZyjaFEDjaWNEA8Yteix32zkhAbUG
XeCQJ2eTklWwBmBLDyZ44+7ahsT0Q1RrGgXCXAGGMZ1Nj76hutS1aTiD6NPDjkbo8smGqHgmCkt9
Fpy435F/6xVJqic+IPeq2mpOG7YY+Wb1DPS52R8qHCUbk27o/EaO26LsnLaqwrfZtceLXG+BB0Tw
F6kAEzzcvPDpq6fa3b8X+v9Rtram/lk3vaVHmvwcq7iaSdFa/7XSOyqpiroKqIS+zdoI/f9NUsf+
F90fa0WKrPCed4vr30s9TVJVcyGu8cNUuCNonf9a6nXxL5O2EQ2gFXahU7P+k17PaUXkWrRGEZXS
b+Vfacz+PGRY8VcL+X/DHnUeonvsU9hEBcrJVXPoslUw2/Ic5m1S+m5M8f+PKhVz7TCt7S9CKWjv
s4/++ehNEy2uXKZ+Nw66DOy5sJgs6zn+vKTY/y8OBZGR15BYcV8nh2oNUKgaAI4dS06yy3VtpNWA
VwquZvO/OCsupQsDUlubdWs1+AM1Y9GmrJ6FQH84TQl+oKXx277PvH6yhw/YT3QDfyws3y8gRnpV
QPuhyX0ajj7JfshykwvoJiGMkFm/wfNqvU3S8iOSG5h08wZaE2O9WhWV9+dLyj34m4Oz513vYizf
J+fZY4wMjbrvdwo4Wty8E+RcDRnln49yUs1yimSWIAWGpWrpMCROjtKRN9LJJhx2rStgTYh38o45
NbYM0rooiw9O6kTJ/H44bR1YruJV3kbrSf/w5ZmN1A1UmMOOdhkxD1n7zTb0NweCEWtrcUbAxl+d
9C/Tf0bfqt9sSn69jKauoxWl7Yp2+pdai5S1FBh6NazOQZMKygWXqrpV8OfLuF6mH7Yg7+eloxAH
40JKIfSFn88L641WZk027AwEmhtDUc7ZD1zNKJ+RjBbm9+nAf3tOv7uKPx7t5EvDOxI1RAkMCO5G
DZ5csolk0ZMrmtX0s5hCt1n2+ucT1FlIfzlDRj7YUyiduSFPlrI5zhDUjTx2WmyJK9wf+UNEhMXB
qhacSFVEYdjc2nJ2vIYg0a8WuL9jbRr7IWpXKZcrg2GCvtKOdv1lmsDXIyx0NzrktrsFBTBJaZGn
Zc3ywcKk/eb7X1GpjANAEYKxOrnjnI4eWdXzGCXjILKNWBOV6aabMlAU1E80KhuvdqrRN7h6gY7J
8Fld7IkehlNf4u0wSF6J3CvgwNEHz4L524/G+rw+4Sb/nHy01M2tbDHzHgVsHCAENX2EXZPXOFYf
dE3UoQcxcKCMlpv7KM2Q95dpC3qvAABXTJR1Ui1RdHXppmEMj+StRqcDGhnhYTSfRYPeAvtYlMNC
Q8THQYirHzkMrcLWfRjGRHnopROS/pM0XisUe4uyFGaW0TrBUE3HPmuJYlDywesRw8AHMM9ikX0a
Rofeg5jB7cFG3bZsKeje9VeVS5Brk5DWOwtaToRlhudqPKuPStuQcFsCVwjN+S2bjdve6bMNWjG8
lFbcX/GTy+2f79ZfHxAsGRQGPPWE1P1CiJ462nTmuH7pHUKVDEha4qgIP6f7YQlrRAiF9o8fSY4I
ERF/n2mv683PC4DbTtJxl6zftWF40DoR5Fr0xS3FeWuUeANd6+nPZ/jrur1CthwCopmrUvqcbCEJ
TpPAZYd+R3oFYDMpxkNUjYwv9Xb2/3yoX29TB6oHcgSkCFjNTgEe0cCmBu4Nb0FHmri9G+1QjYP9
wQX87VFw0VCmABvmGv58AQtmyUU/cgEVKHotqjVX2Q9N5Fz/+WROgELcFTpn47D7ploki9Y8OU6W
KItmQVfaTZOG3E7rMBlMRQRZiMQUQcYQJQU3Pn2m6Ng6j60e7SoMEx8tS8YvyymEFeb6azIhZAFx
8v01TSWWRNod4s3cZqrg5ttwTPutGPvEoRO+iAPWU2SSavUtr0b7NuvTcReZqrwolsU4mln1IYXv
t5+JhhbdidVNePpFO4QzELYydLtUiXs0WLljvvJCvbZFx8zbVb9WuZwebV2Lv0DN7wdJpg4uPz8z
YqYvUbfV1Y5YL0vYmzHRxgJ/zkDoBwfc0RVIPSLttG9zqWk8JDZsBvwq5I34luI+1g6hcZo01XPF
BMy/VNUL06g7a+ZAkdAGrx4RBX6wAP/60nYs9gG0dnBUkoZ0civQ6rGzkHHZrknzxzLc2TLNfWWB
REGD3/igQtB/e3VxaNLyIULzF8FRJIhoCGOj25XRUB6g1gWuirlkgQlyGQKZ8GJ7qD/nJgtl3ijz
1VAnswcoTPddp6wYDuTfcm2SlxkSyGUZn3Ha616T9PXdXA7Jpu4Tcw+pbzyWc34JuOOj0u33J+Ci
gTDYMLG6rhXCD7VbqJH4Mjsjt2w832JlqbdEHkSfYt4RXt3YqR92moq5w+qpB9riCPn1xUns+661
3AN6tdCbIHMFsVq5NxXZMzBql2+LGZZHw2GUMtbRzLgzVXgT9/m2TZr6g+9bWx+qn6s0HrofzuDk
Cx/7nA9czXS/lBSV3OKWx97E1JIqBMIlLa/QgX5YmqoH9J3S61afw5+Xn98s27gCkctQ13N7nbK5
kPNaNPq1bldH5ZubOCFvbVpGYlo+yoRdd1wn58qRUAe5AhWZelrYN2GEzSk0Odc2us9I3n0kjWvV
sczsJsw5A0yjWopzJHfpI8rgb96+WJVJvDMMXkwU3j/fKD151XqYqqh37BnbmXM92c2tKsK33O5f
2fJaH7yg3mvPX87VRNmkAVo26dH+fEBXKt2UEKm4Yxte3g4Gdc8cGv5c0jg15PJNDYv7KsknP5pr
ihsS+DzZRS02qI+iKX67pMC44s2CnugXaUcy9BKJJ3fY6FS9r9Z4F0RMNLiSIKQ344/ylH/z0oT8
hcbFxUn5q4bPIvQ3QvXElzy3TINrLfQW3C4f7BF/e33JpUAsuF5e8Y5I/uHJRyccVZqoux175NZz
yCuF55QCYAwhMY1g5b1IigHib0ODMcSvRjcgDyapnC2L9dFT/OumHFQ7u0I25WgXzdNVe5wHE7ZC
xofBnhnEEXaRrl0uZknESkREhld3RbmL7V7fVNmgfrCMn+Qfv9cPvB2h7SKhsxxxeq/1kaSVWqrt
DsZW/FrbNB0Z10f9VZdoZrHBc2YB+x/4ARtlRluwkVaTmz6StkzfFA3ZNMgB5vFCxgaTRb3vB80z
I7P7+o8XGiRQIBzBSKgOLPCfH4kk1bq6ae1m1y9h8SZI+LxZyhhbgWKp/6tjcXuo1trn+mWpwdO6
9LUjmh1ktPYGeJ21rWY7PEvb/uUfnxUaDWt1UtlUb6eRFLHiwI2Hlr8jzbzdDmKRgehIWWSHknzw
Rf9mEaPapS1CiYgR9XTfqBMQn1YDJ5UwKfFDRjR3RdToATUOhtqpEDhkMDz+4/Nz6WTSatEsTSDi
/PlbI9ip7AkwbXazvopuzIlsCByMfqvq3QeHQkXKDztZNXkXwnWw0XCiaTlZNZ1MVENEdtPOEoSC
bclw7lsvicW4EG8YlhBZ20734R/3hMIaclS27ByHKVgm2yhgkJk8XIlBj/EQdnP+oEN3g8ZaZg5Z
d3luQW7BCPgClAdDBsaFDllOzqS+K1faUckp4Re3KrTWrjRHbTsaqjGfmcRS7ZK5tZegEm0M2DmL
tXsLJ6rm52KCvZ5qxWQFMOJi/ckdscp8s1KaJdGmZgcTn00xsSF+m2Rt/KnLK20+4GJxzR029EIE
gCe0Y4HTRdl1Qya7S7NgGH4h+mEOb6xOy8stv1fGbTG2XYZcSbgZ/qVMiujCscuVsGNCYd4O+Lru
pMIA6NiWSrXHEwUkeI5avd24cfJQdJYhNtNA7PUBnE2E2GioqmxL4NgcBXicy/Y8lWwnEcK5WDF3
XTe6mT9Jc578Ss6helYoxBvSdyhq3a8Lcy2xE2iNLzZYNLSnYT95eOuq9q42EwXqV9+l8/UY2vKu
TETbEwnWgExWq8KJgmGW0QBCNp62jYNDEnFGBFgd+e2yeHio3V2JJq8K8nAFb6uK7gIIxDTyKY0b
IhnyojK8ToBmA2uGj7pwhhv6vNtBmvVjWOv5U6446m1fWuMmLNJpr8xpHhiNezUAjC2bbjshlLoN
bZqoIo7gdpTJThfZ6GduVmyjQR4Nwk/RPnUvKca8Dc7DkNTjydgWhvFVGMoYyHJGKiFae2eBRwtc
kVg74eJfoaYjvYLp4lkHI+fV7pvRFwN0gNKWL0sDMlgaE6kqE3bkJH/A1R5Y0OWuTbdoA03FRY0m
ePGARmlnWAHjC2Pk+6CeTXBDhA/TYpg70tsxOGMTgrkXHkJXZNBLsoGigvlXzlvC7zp7ucny6dD0
uDASssn5JbvK6C5No2iP2TTp/qJmOCjJFdukcYiL1QZbNxrxGs3tXIeOuC2UeMKtjKkbiQqoMsZa
fgigfLewgbkNo7x+RmGknpexjWivb6Cfq337ZilN6Sm9rH2HhvWOAaR5ILxs2dhlOB0MNcGyPduM
8CbyW7Rpm5i1ts3M+alQB6w4Sbi3TXGXDPOTOYUlyU0ujbohfCosJcK5kxXOQQ42dCalCfHQKvfI
usNjFxqJb0WVg4wM62LO7HRD8OLix+web5NWkddN1Dq33QDPbTTw5M/YBfNpJc4p5beuGes9WRHJ
HsRvsS8LR76JDjjDnIwLHa5MJv0ykzDYlFjBNlSabURea+L2pD46JCHo3DyPBcN6cA8Nu0lepiwS
aTSMn5n9ZpcNAG3aI+j1nEw7qPjBAqXqCajUFueMf6kws3K5ie8z5+7cmcdo7D7PcWt3DUbsUIyZ
v3R6+xmb0FZNI/hSis5n3tmKXn0hRS6r90aW64NfOK0tN3Ol2c65olgIkzLChHG8zdJUVneu2tGk
bZJ923KlIBGWOVEYhbyP6epf62Rj3IdFmSUHfJBtgDuuwZWn44tJ5LiQYEozLk469dVSQ+pJ+rt1
YC/YgGve5196GNoWKqyo8lKszAbz+866EzIL31ya+wPsPAvr+LvId5md6RNzpuKtrVs0q3PRac8l
cgOfjbp55ZZ6/Tlxy9Hv8LPteiqWewfs32eJV5ibMZ+Cqteb41Kx40uIpTvowuge6cKtg3g4Pcyr
B+4EBGrNUxw5zZemFtmW0N3myW70ZJ8it88PUFSzbTKr3SPK+ZkuAeRX3wrNgqBzIGxQBXUFtIKK
3DGyLNNLKbgOw+r2tWkhB/Qm3BYcA0L/fVFX/Pk+ieQDqcrREjgmI/2Ni20w8SpVID4sGA0CwYzz
9R5UxiOQ0PgO80IODrwd9G3H5VQekFFxijZp4vEZSa98VCuTD1KfhvEiCsPoKnEgd1akhV9USG3P
RSz4qQb8eaEm1p3sdXPZUPQQklzHOHjHrn6mdafjFq3Mq6jlUQ3Kqli2CwEr27GaRLED5xRd5Xkt
ba8GoXDFQ9TwUPHt0oRvjhk2iSsyEerXVkbtjVha7b5LuN4JAU87YPrzzom5qEor5jOFW/OmNtv6
1Vx3mB5xsbXEmZSSVEVttDcnOIaWMkzXWiuaY42m+hzHdv3az3X7hMlOZ9JvN18It0DTAV+by9qU
RXiM2C+jzui7r+7YmVdiaZQRH5gbXU1YMnBRWkUxf12wJqNFqPWR2FlkeZibzzVey7UPNhwCKKrz
hjl6nJasUEOI6LFStfsads1VYlbhp9qKIyIjh+rZgv3k9ytGbqMrS6htyF7pvpoDQscIU/ZxbtXQ
j5RBnq00NWAF9vTJUVLWxQj0x7umulaV6GpAs7CgdjepwEt0QlcgGfNDS5xBuOld2gx+kiHijYue
P4BwckVWjsQHpEuNSG/hOafRUnaPsDFnPLqy+wpB3vTCcAYgAJOCu3yIcSvWqQ4LgEyWB1H1g+0R
64W411SzW6dv6xcDZv2dQiBpjvVujK9mqyg1yHJl+5Q3y3TtWFBG1HrKbpP169aBSZ6bKFpvGyE5
UKbMWzAp+P8oMuIr0XHVnDSer9VImd/UBWu+MgmTQMzWCW915IKHRo0R4BojP7Faslt2B9MnyF7d
12WUCEMWXDVxADd/frNrGlFeOMSkYdN169oN7MERk7tSIbYX6VLgH1Ss8JbIO+7ueuia+VBISe5P
PHAnLUrTsvRagjuNNSu+yrO00rwCU+m1YqQ0cSWxzrRSOyeWByyzTunBFn6rkCRh+lZJmmmKsXmD
/qw9iKgefTl22jcU+4RN8+g1N6wWy1ulp3XrWXo5Z4jbzeGb7gwL+TMS1ZJS11wWizd5t1PHTGs3
a8LW/QLx5dbtVVYz25LfJgynNwRW0/hv9Pqyl3P9eYLzeaP1TnQVWvj3ehdZL8pEA1Ns7JKn6vB8
l0rUPzYodtSbVnE61vgqW0G3c8XFI13hgj1xuK2HEIsoWgKbzl5vDAyEDed56Zz+MizqaCfzXO4F
mcKHhtfmuYGMG+e8HSXXlujWbGbRfWprGeLfjN96giy2dVfXNY7r2ng13cjcijpfYG5Af9aNCfkQ
sJ0dvAPUTkwk/KxveQ57o5hvtaKdrilCRrhsafgAa0NAXa3ucDBdQNhECK7CdsC23vrj4KaXDf0f
dYjlMS3qlsNm1pU6FtplbBesG8bCeB22GhgCpb4iXCS8s0K9OrhTAo+tT4oF1ibDxgbh3MFM+qOc
55xQ7UFeqNHYnkN8LhGLl/OGUp8S0GX8R5PvxSVb+0BCPF55iMBfJRlEDRwWljSHX4yuCUrguN7U
i7NpSsUj9ba6mdWpenXHdc5U9duY3uehCSubaRmUub0ki+/RITX1Vi3jcWtP9d6qQDC4I7zHTYKj
whmXF7rAxeesQF7FO4eLpGPiZ6Fnh+MB0xIxHtmsO2SKamxkqICIKATi52Ewz4oQhLWAtHjDv9g0
5UPlfmgUGD0Yr2+HjoMMZmhfDyo6MlqnoJLtULy4pMk9WF2f75PEfpjwxO1omsfUgZRym2KVMlXJ
GF8kAJZIldAPIcK511gNx610FELWkUr7TjIY/ih5GDsidTdjRqswmmfrjOJCPKbC3JXmVG15nFiA
q5TdaWShmXJz132TJK8/TjURuG7hLqgWCnFfw6r1JmrYrcnaxal1+YNm2vbNLPmWTNlNzdamLoS8
00YBnO7628KoSffqqE8um5TbAKBrlCD1K4Gc1zUAclGknTchWfZocYMSQ8k22BYFvYjSlxRs9DEa
y30PyTndmEJBTgcrfFH1xz5Rii2P4jYByU2hZpoUZPZwWQgz/EQQL2WGkJA2bUzX8DiSW0dtFz8r
DOesm5HSAaoKYhO/dGa05hVx8RWoitHVaKvny2GeK3kBH4bXTgHIlAfOKoGqTulVnhrgn5p0gX/W
EjeJ3k9JeYyYockLlyzmJwITrJ2p0SKmtVbxxlpquidDohD5FBrN+cxIY7WQyAQ6dAtZHDSXemva
aBxTe9qHsvek02UXkAers64cMfOLKmc4OsKrHbseo2IKAaRL99qkuE8uM1P2OS9tVQ5eAfvXa8jP
8VKSkbGhyF57mmbRHirdftUW61vYVs0zFWv+nHdFxaIFXBXMgLI15BAFvT0UN7NFxZLPrcbQ2+0X
L5pCPAKFOu2lXsjkqBjVKHxpq529tzMNwWYprOpKGQlA2pSzXV3RKUJIrzspxvEhz1mECP5Kn4si
LW/0xiluwNRmmMhnFlCS7fqveaercHvT+GsTqgteFoUf2KACOJptWt2h03bGp5aKh+8tYZNTxFbO
W0KxjENeO7xR3Kn+zNuS3tmSg51n9MP/qsJEv6c+ZmeaFbE4RtnUfS0yKBOQLmgidPNQvGViTcvp
lj58VrtUe82IyyWuV8zTdddM4TPEKjbhIkwU16uXsPuqmDXZN/oiXUSOmVne5c3EwtDF01ht7agn
aEi4Ix0NTKXcHrE+rE6YMq/uYmvITGpM4mpMzeTvuPWUt76dutlqple5jUpj7jNfdnzKIEVW7Pgl
Ki2bTczEQdNElN1Zspg9+0a1lFrsjUAQoi3FKz95UWAtH8RI+9GPhTsrO2VeS4CeCSmcqqlwz9NY
BatitaD1PXAHfEvKwqvOy6chfJatJLwqGpLVVhaZxZs+DBx1aIwZMaYw3OfvF9OUSkQeEuNJjCud
ijLN1hYoz+wnqp3hmiRiN1aXefSCuPSQCcs7E/1YucsTMm5WZUHCBjObsn2t0QW60htz0ra9uRAc
1/bVnTmiqOArZN7qjWHD+WW2ST+krdUshbkgM7krZoQfFzh85Ju06I2iyiU4/MJStPg+m6W+K4ey
fCwAnN5kttvgZ6sd9R4/UTfvJ9rw4ZUYOOm9LlU+I1X5/2PvzJrjNtIu/Vc65h4OILFHzDcXVYXa
SBbJosTtBsFN2IEEEvuvnwe01ZY8Y7d9NxHz3ajlllhisYBE5nnPeQ7fdVKGfHjOBPqKCVVl52s+
E+5dtH9KhNBl+Cn2Gp2iLBJCvSecXpIV3+xS0dCrjyRVab7zu6ZmgOHjHd3p9KyO61zn/lnBL8ET
XaL/HYdEaVQTVC07OsCMEiiL0yCiNMxWCEzViQ0TprQ4cPMQ5vm1Lmh8ggpFIrNYi3mc8+u4N+G5
LFtIuKYCICPewK9GCnG0ziv9yEy62Q9FRyQv8kZCHVlyP8/x8HUQJD0+pcd/FDbYfVSnl+JD/c/l
q94qOdGFFbef6Mrf/+sqeWsqVX1r//JvfakYqRR//Cs/va76X59/jI1r89K+/PQfwad79Lb7aKbz
h6Lw6zs+c/mbf/cP//W3Ese+YTIm/PPEMbs+NlBv7b+qb/8is98Vrwmi9a8vfXj/r//x69d/Dx4Q
sQex6dOrukxloPX+Hj12fzEQACDxYqHwl2j+78kDj2A+WDUiM3jjEP34o9/sqCQPPA6oi7HMWXwl
/NH3H8XNr1ouP8U/9Y39cZAD5wHqhQXuQuBRc8zlnf84wp0wqVGkNer7bKzWRfQtp5xtnMJDigpb
8oQuEv2oYE5j5n7k8LFKTfUfZnWfEvYPqvPnt0BCiCky7xnsyh8GE5XtONLzIn1fNZN+6ry7hKYT
TpwKF0utD8sslrqHHMyGjAAHCAs9SjxZJFtnOCtSi670WVsllbdtESmla5yAh1DSCwaMMNdGY3+1
0uWbheYEhmbVlQzfsueUJOryW4yjKyohv6q52iWg2JQWTLa/5+xGTjQCxEjAkg3rrLecArVGmeZG
z9A+zPJ+8rJVw9XAuuOtCsg7ljAxWfFgT9KZFkregJeTCIY/hJ2c6FhrqkBll1DEb0OM80HGaisA
6Nw6/pNhaoGK3JeZB3eAoXyFfXjNHHdd1D64zhgHVr7p4TE1XXYetfBLWg9NkKki6Fv5TFpC3yV5
dxMp94KA9usc4dJKs3XtIF06dEyvhrblIF6Wb8Vo6bss9diS6sNbaUWIKp26LNUAaIm6Q+ko/rF5
m2TmdVRwWP/ny8r/fS34aYn5e4vKn61P/w8uK4bANvxX6wrvpYl+Xkp++5rfre1LQojSYF2A+YAE
8u+1xLN/obwGxZOWyE8bNH/03drOivN97dB/wUdlYWHH+YjRSPyTpYNV5+dxEUoKCxsvpjOZYijm
8A/9uHb4oirhg3r53vSipyGLx1Wr2N7gPXgsNeeuAbhfLnKyVxiP08BAp3OnLdnIY7tIz4gF4mBS
VHRQizBdwsY8+ItYzSogN+4iYLe933ybQszV1SJv04+OG2iRvPEr6WftUwZfBHEzR66XXpJsQ60c
gy5yz2SivJthTgjatMUFXdoDr9YtSlRdB0oTtFMsIjxa+brui2vq5GnMXYT6FMW+WaR7W4X2pnIH
d21MQ/dFJD5kj0XsjxfZ30L/H5ZBgGqjB8cqkpVYhgTuMi5ol8FBuowQ9GWYYDgKDXcZMKAQBBYT
h47JQ7eMIKZlGFEwlag6Gkt7RmqbZhlZJMvwIlvGGOYy0JB5zcljGXI0y7gDPK2ChIf4SsrovV2G
ItYyHgEbay3YgBfRMzpB/T+yAS22ZG5YRJcBywzsFsguBUXL8KVgCtN+1vdp1+Eynum0etxLE6l/
dCvj7C9jnHYZ6GD32xb+cEvMqThnmOmo2vOabpVil8rQi/KrRprREAivZ/NS1tkjLNvkFhcYZABF
ETeQYU7XEuryXW1q4R1BSvvCyia2ylph0+veOjWbGZmcmiofHmnBRF20Hf9+LMyMYoiqQw+uENPj
3i8CBT3rUGNGu3UH2rPL3OR8kove3remJ5/cJGXjm7p9fl9mJZSFnAGiLnLjBNdqOUgYOXO3SJcN
IF7hbWjYNPjh+aIzkLGQJZWQJbm0MCRUBxr+WGszh9/aK92aYqBsoFGkKhLS/FV1MTFH3YrBTZ9d
wbFlM4ZRGTD1Du9TwckA9HMRjEVS3dFxZZxMZ6wurGVjySk6fZYyZKPpGy474SSbjW2R0m/VMr+4
mewezkALYnLVRdYYqETx+Q1FszfbAdOOjat809Se9VLrZn4/oZ6/Np1rHjTT7NJ1xBZmj8+avxP3
4w0/QG3NvCuZAT+iGCJB4x1ueUkMeZQo6mU03YiIS9PuYEzsbdXz5uspms4u9BDKU6oFZOh0HFx5
XsM9hCQaUGTGCxJ9i+sANk8ZTH0xwUct5FPM/bdLqD5fnNUIaeGYKGflxm1+L40yOcFhZJ8Nrmdn
dKb8sEdkqrCjsvXzO0sx/XvbvjN4+Zy21NtoBn3K7tkGChbG3q01Loq71hbf8uX8V9pl90WlFtRf
BzjZOlne+Kf+hTWk/QrBi7+Yh6k42D2LyAb3/xTovsKFPFjp8+eVRryRf23GRdutjAkZJAGhB/vH
r64HyNAonFHK6ATd9p5ToHgYymU82haWe0v1i3WosnA8GxwVyfAjdoioc6297PlQu84qIQUuVitB
bn+bD0X73rpxQlVT5Vx7hjNd1KEhzgts9TzUWhHEXJH0z/h2+OwL5HdqbGJU63DkhXqPf9GdKPDO
YTreVTNm6tnhME1/jb+rCM8Fn59WMRTVXQIA0lurLCzbtYG5e12xsQNUYNmXRq2sELoFWVJmdrx8
B/1x7eYwq+eZXxgtP3lMEtairpK1SueTKuNTTwa109SXvkYC6O3quUwQymniXPvelWg75MLoJu51
sqZtvC/S5ps9+Be+idDRctAuhXselYkoEe9aZ76PGuVsbH30Lh3mhsykqHAgji/kRAurWKjrPMfY
JJnENQxY1mcOVV+VkRonp2cNzwwv2jiuNNeGi6k6KaYTRcObYUw3CnK1WbrhjdFq47Uxgg73qogh
8OA58c6pMpAcfm8FExSOlYszZg/FXq5bL6vjjdYY72U0gu0WH3XZVxd1nMiLlD1pUIqC6lVhvwHQ
3peefctjMl9nfWdy3I3CJy0Sj0rz3qaOBMtcqmJLD22LyQ5asVaYdNYqapNXohE9Oy2nuuto8FiT
0J3fi97mFMhYf7EzbWU73pVpJ4++m+0wQMZr2575gBMHIGrdhat0mDKiYsZXZ0IL4Cx8yMapOOjQ
ufYDi/BG9zoZjCUoa92nMyia5VarqqdahwE6lpV+OWW6e2y48BmKOvrG7sMn3SjqNdiOVWdM30AO
nmXiuR+JQFq3hlp/dpkFbIws+9Lik36hn8kMuNeBuJu1t6ZWhrkm87MjCC/4y/08sx6Yfb6PqKDj
TAx4bj0jWvvhXV2o93hqQyDa3nTCozGQDYuY8FIBL2iWK+eGxoxelJeV4Zxy1vxbLiua3ZzQuKGT
wOIQ0JWcWTpIg1mZyY2l6ExUhpAfip7nAE7KYSoqwIlSvnTkpjc1nN5NavSPegiCRa942vtIFPjL
uzcSX091DLd+qsOvgyGJ7JhZv7IZm8BnxbDSWDTlEKpYO9yGCDZl9OilPIdLZW5aDFeXYICigE0C
bQWu3Z9dpJuvGYFS9hAEzDEqONNxaEM22b0IvRGDXPo1dWmSs5TFCZzo7wcyfH70GzCfMI1CXB8a
SqdjDdtM8bVRYQZQHfSTG6bVLdUVuBfjmp2VuRjOZOOdZC+H51Kf8udBGObJofxvbbPDglyZQIjk
LmIlbxOGUnFp1+uQMb6/on84uuyZwBpHJUJjXNGTCzjKr7utF9WFzi0R3bfOqF07RuOBS2MOw4dI
yVrYRFrQZ2l36dqNxRVTgsCowPbCCp4HHoNjV50qkFdHC/tQENZ2AZWpDu99TMpnZOskDWZFlTzz
t1I7tZFnH9gpZDtDr+ogGfNwTS65soK4Gb+VYG+ujSJqvw5NMuypy6ofnLrF7cFauEFtQjJzB9Ai
lqRv0p0PWcEujOGUdtQrFjBpiHpfYX9dy6ZNGSFPIeN0w+PbynFXWfmrqzglqSYcIEFr+lUTlg1g
jarZ1QLXaDdktDjI5mrE7INzexcJsKi5Nz+lTVPJTVpSNz0OdUMYPDNWCTTobWHpwOSazNrN1Xw1
Uh6+a5iUr0RHVtvOVX8zZ+zxMiiaPLl673qiPeOuThWoetLeT2brn4BtqY9hIefVztRufelE2y4P
JUXTVKI2TZJsYM9xi5PVWUajZ56g1XXpUr8u/W6CEjzY96Ycd+MwRhtlzneTY7qnMRGwozwv3WG/
39E9SXug0UCKrqIPitZ3ZssjD35tHvRJ2gWjPo7HpDfUuktVeIB5dJlE9Rk6qb2hIC09TLMDjDjF
ts3EVItphWRadPYBiRfGhdtB11nig3FuyF1WDGl0azppTRC8U0OEU2CwKM32NS3ikRDVOiKar0cT
+uOQT+MBzLgzX9psVbJ1GhWZHUwq7TejJwXTgy4b03zFc7urNoWTYKqkVzWe3mKqBXtr5ZhhJfY8
DR+Q6G413e+38J0XJbkb7kJ3ngNjmtUpSiHQp71tXaFXPtazmQSzdM7QUjWqOFt4AZghNjmde9e1
K+1XNVbTOhXl/Gooo70a6APYJkb/0QAZDgZb9Fde35sb0BPWkc64YVEE1Q36sbhEx63PEVuVAH45
pmTNfSZBG65qoDcvQxtNDFkbCzIYDWGFlgDxTnV9ndWKHok+GdchsiWPSqpAmYglO93zv/gazZO0
5F7MJhtt1MZ3VwAqsOqCGlYjW+eV9RZDmGLUl/jHKZqdMkiNZdMfocy+6swg3t3MTsGxl4p9vLL2
JnzGA+ywO52sng7erZ81LDhtdpjnEKDKPFvTpYWp51bmxfyQN3p+peLijQMoRPFKUHiL5rBIv2VY
beiCeKuLgqe+Vhfvbu8sa1bYttuuTPptY+jNE9sXJxAMNM9tSCsje6CzmaT2NQCqSIFizc2jboFx
dqeZO42283unG7oLOm/LyznvPXJsU5tfZ2Xt2hjhzPgVn5kerSCKj9vCiHkU6P5CjeNoWLEPyH3v
HdmJhaOPbOPMCNOjSN2VT7NZIKDQCiWZ+pmWxpLv0nbR6UP5pVxcQvbiFwoX5xAUyzHwjPmQLK4i
ufiLaMPNTgky0JOxuI+cTyMSfRAA1FJQwkxPKi6hiE1J+mlaKhf/ErOAxcsEhuLT2sTueXE6jb/6
nszFA4X43H+LF1+UuzikmsUrBeH9I1vcU2rxUTGsuwRjXHDOwmPlFHp/g5Yrz/RLMiBbvFjz4sqy
F39Wszi10sWzxTf2lYNfuHGpP9lSYOwd8k+T13+rPn8LaGB+drP9uZq8B1yTJD/qx8avX/Kb6EPD
BoIvGrHL3IXpkYNp93sRlaP/wsyRhirIMfYCqPm36CMEFVUYeBFncCovLeD/FoEMtGXdZ6sFPfWf
syvtRZ39Xb21iC5RAMcJSTiYykn6/0EEIiKYz6kdiTulFla3nAs1QepDnFrPOYMpaWFVAmjZvNGp
Kb7Ecaad2VxMu9LSJlh3CQDzXI14z/QwH2heoV/a1+hEGnv5pHSd1+FyxMyr9VVykzbgm+hPthkC
xvimOgsY3qd3SWj6eMMaPWw+3VAVUJgzJqR570ew+2JD6z7KWaOyDTuzda3xMKa+KaexNlbt8OJH
cnpxzXhK2FPxY1vHUc+xt8maecsJuD7akyZfab9IX9pomOjMYXLGHHR6mpqZSjt6OV0OxXP70TeR
wfklt+gV1o3bKHYwlWhJsqqYhX5dVJ/sPwjo5mLL/sNHsBjg+VR16FPGQrz4UYcrZsui4gqP39yY
/sE2OzuQYmwwBlYjwCtT1C2StCj8m8qV4pJ6bd6adLwKzlmmc3qM0ylwXRsjx9z1V3NoxyeBUfmd
XhTtoaxtdY4nhAk7SdMrDtTEg7zlJM+R2ttFMUDMTpnVtec1X9vcJHMmqTiKBgp1YrGDifee1pR+
/yCN/jbI+JHW7f/sxue6s3TAXgAfCAta1v8RKZIEHKJQlyW920X4ZCyfflRVxqMhrPFGc/Xm0KVm
cyjSAVRgzO6RSql23iqeJiBSR/1VZsYivtjDeB3BczkOlWnfhRO/q4kRfwhZGRcRLaPXceeAVKSG
98b2wnvEGAH9AakkK0H3OVmu7xMmJbtYa7RdhhNnM1WYrWe94Jo2W72/0GfzvXS6y6ERxp5SG3s/
wR9lOEkiKRmnLBhtIJA6KgPz3qdc+unRsqrhLYlBpOWtObxJ1uuDO+XNvoGnuQpjNqSy77ZtMoxn
bsrs5PYaN5MilpqZ7zozSoxPYeOoTQZs9QKEcUGTvTd2myTBzFoxmt7pM/ROkaDOuCXWm7HkU1q1
ZZJeFfFiZ/By8TCRcvjwcrYRWBQ4q8PFAVLFWNzYlrFSe8bzyUXetvpVyBTpxiuN/spmp9JyZAfs
GdTxnO4nXPv+mtZTcdaSdrxWrcEPVCyi1+yBIbWXe1PLZjCjg3qwYlW/+lgOLi2r8dc6Stl/4pz/
vGaB74DuD5mKDj+aNYX4pHH9kF6i/Q0DZ+9q55ju41ucXuVOMxQq2jh4m8aFgktcj2unqeY3bLcY
4pnlTGuysPF7KqvxJB0RHutWrx/c2qL/Os71HcjnxxEf+KbunOJrUfMqWd/YOLt7GE05n/1lFeKF
0VtcqYqqZWCXlTiPOucDwNG81amj4YVwWLJmuZq2PVGjZUGtaPCwZWsEdquJIEFR5zXHfjwBAZ1v
Py9bmeJrTRJnumpqQJSGhFdU5Z7+6GmFevCJ/jyU2lwDYU3AchXYhGPgSmXyWurZjmoyONbQTTtK
croOE/00w3nKvJhuCL1GKvvrW/czif77erX8+BfWB1FHB7gak4jl1v7hxz/UEBejucGe2EjwZC2x
ntXU1NpdOvu8AyMVnLJrpdFllFDcY4/Sl1c0MMTjztMTHi8m9yCiUF6HRy/r5UvWOwQgfLZEwJho
+HtCtuLNLJrvoU46bfvP3wCjvCVthJecxPiSo/nhDZRzpijeYsqQO3DFxtQYT7WMKClyQtwrqmSd
CeuB9UI4LDH0dmsBiFlJGbRuXxgDLczce6B3xVS9mKNrXDoDhqhYYBzcUp8YfsndGktCXEacSP/6
e/98Hv/hh2/BpsW9I0A5M/T9+XtHQU6ohRjsc9XZ2EQHpcJvXM2ht29wWt8bczJfpaMar3O3L3ct
LilGG2XpHDyZ9EeyIwBF0SQPuT1gPgLc9qV1CsxlgwVXq6m78nr2VHLJ8WO8GSjCwqWiBvUNohia
ip9YryocuoM+zx5xh8Xw2mGrL0lau/SEpbhKx0XwbPEEPwjc8HvNw5KoyI8GIayaba7MaCupSnnC
rj7vmqEP2XvHFCSWbknHjhDjhwF+rFmJwgIXpqQwgtmU1KxX2St2yL2KzbKmGkbKQ26heJUutzp7
gvHm89YLfS2iGUaLKTHJ+D879DPK8xpx5viEVF6ksGORjeJ3Xap5m4LJfuLK6z+svFhWkOVHk7rh
EYLTfGUxmU7wwrHyySVNTDdX9kWXVKFxNHOSR7dI38wKu1YdxeMhG4RaN4swqOEsvMR3pDY2guwJ
NCDPkr++ENgk8kn/dCUQOWbPQE6URlK2g3/YNrBWA/DN+vrMqbylRxujJDzlZW3OhxFJhKzW2o2X
CQXe62jLVky+OCQqGAOxJgHtV4dYq12wbGmOXxOJjviAnmTrHuPc0nZTbtsa5QqjkKu/ToOef2X5
b18Fh/2PLnEtbQNivXDJFnjYlku2Y1d92doBJTAT14FVQg/MzTzMt7kR4mjy56Lbe5ycNtMs3QOO
+a/o7VS2uIQT6K4TyQ6Pt3aLEjKRWOj07p2MAEtkVhJDq/B8jsZMWJ27du/mybLlXD5XjFbtg8K0
BFaQocookjnwzenBkBIEXUWxPN9PXKyQHModyEIu1lQoa03/q/tG5rfYNH2fHStcOvvZzycNyWGu
dzOyUXVFF5OFv6zL4nueA8m90lJy1rMcTAB4SZE+KEYMTDmy2on2MfsWTEEmqwG2M8qPNN81zlo/
LBscPIdH3YOMqKnC2TQEYiK6IQFQM3+B10t4jSUvx6ejr9TQ8Puw7RaPU0xwcY2r3LI2OYzgL1HU
KnrdLJ46s5Gar7EZghWIQGBkFxrYLLY//nSLs7PSghkt5rXIK9bVti4IGLGy62utBIkY2UN2nLgQ
kP8HBmGaNcWojbg8Ho1qhlgx6d18SworZJ7ipuO5YW+5b2mFjlZKzfM34WTeAeO2RvtYkYG+Rdil
vKiZhwB+sU/NqZNQWAkYYgXHj6swqdllrkZS2i1cYQ6yMtQ3uETzb9C3zxyd84Q2BgsKBkCfEukw
K06uW8Q3gnpJGt7gVayUP823nzfSP7JJ/X/pZ4D4xJLx5yfbC5jWL+qnk+2vX/LbydYHrIf7icID
TpCWLwzOqN9PtkvTiW0Rz8Q3hblgeUpxYlzIqwsX5budYakvobJ3Oco6jMlY4f5gffpLK5S1ZGl/
XBD9pWcdm76xIK0wVv3BC1UDJsjTaHQuCiE9Yw3OwGDsbAyosutOaRKspsvNBKIDu3EVnqpyMux1
Y+vA7zdzC/XvLqcDUyuOirBnMwYazw0r3Hthh+GxM3vY3m6N8eeUxXBv3G3R9IU1nFrshCy9k3AH
a80Ug8K3batoULjsrVq9ZdFwi87nhmtDaO7aih13m2Mew0tRRxseJtOd5s3cknPLlGpdU/mo1yuA
ROm8E0azhANHIyc1pfRGW7kAV9U+r72uvuHUmN01deg/qXw2ac5UNdnzhu4DeUFmKCZcN/mPGgCg
in9icuZg5IGe7CTua842U1kEjBS86wxq61PNXbjR/Gp4TnorvcHL6m6rbuKMSccXvgryG+2qMkls
r9pKQwaei/yQUt757Ci7fhTKFBWD9cR/q3zvLR+nE85uIpd9hkWEX8KrvnNM0kGJvifBbARtavrr
0eSwg/Tl17dditN/rU8T6I6BSdLKkhSGwaqvGmyUIRyPwbD7PRvhApZXp+5ZN8MDdKRhN8/udOsr
MR01P61ZNLF3aquQZ9+ep1vyzvVg36YZgm7QV0K7pr/Rg2DjsJuoRuMSIbP8Es8uE3pCvTfVbLlM
2yPWQ8trxRVONPGgcf5HjK6FeV1ZUbfxZc7wynXdQ58YM2coe+o3SQdV3BBlR6ZtqeOjuHprws7d
51aKP49H8vysTYXcekmu7eggmw8W6/ubXgj3ENOFcDfrU3hCz6suK7y8xc6iluZ67GYHGuN27K2W
ZXf1/X/bDNdofKXZAukG5vlnQU9Nhc5S1yMVDv0jYYAhhzXza6OPaLQzHWaUq1HRyAN/Dtj+GPrb
f6+of0srROXnqPrnK+ohz5OSBPFPa+qvX/TdIub+wrxZANG0sY1QT8/r/bam+sYv9sJxWnBDPqir
RSb6vqYK/ggzBg04jsvrLXXzP6yxjgsMEqcXKqKO/PgP1li4gz+vsazmwFVRJTGrufAyPmWdH45O
iZPQ722o+DjW2F4YW1awdpk+X8ja1SjCHQ2LrDZTB5nVnHMXjANjt96zGXYqnvH7xijgBnlV7hy5
a60wyPtqHlatro+3jNILa2ek1DDdZn7aPNQEGOw1sakIHn+YE3DvherZ3xZevcpDuxOrrtBnXFPw
OS791HFpPxya+cAWt7VWZVr5AXWzZkOxBbjNtTlUpJxVKBmteBoyRTq5b58OitbzicbMOl1Qscxb
tZ48UsQbIxoscemLNt4ov3CuBlStVdF3QI6FtnUVFJ4VnTA0P0A5Tu5kmk63Y6y3pyYSxXmxA5WB
O1YaSSRvjOxVaesRdcCpPOe2xDwTDXXAbnzaRzABj0I2yYURszQl3KlLM0G1tUtMM0LFxDLageaW
zWgTrrFaVzzkPrOyxGzyO0MAUPBj6zkiCXdNDZe/YQ5h3nQibQ49rVyb2BA3sTNzICkdN9AmplIj
TTI3pqvlJ9oHzrZO6amd58RE5ejGbwTD5M5ywQQwcskujKIgCeaM9blvOFJTppNEV6pT1mmIl30+
JZXdpT4EtaiqUyib4lvaO/62hyu4VTbbyahx1Vk4/psdMk4yQvJRjhYDyVb8QjrmwceSt2qosF/L
3D72Q8X0kOjyXdoo82yO/nhhSne4ITZNLjaLX1O4oy925QwbWgUv6C6fNjaxnRWHYYuBudRu+2os
7vImK6hEz9VJmFnMAZNIU+hnt02etidtxAqccMd+ZQyD5ViJ8TQRXt9IuBSBYfOdamTQNnofRl9m
+seKVe7VxFjSsqKKuUxTDA1SGhdmXOtHdszvOX//Ouqs/JbjN1kTDIf+2SWef+uxVq9QTdKQAc88
nyyNzvtUUjmYkYTbzVpXnnXBFe06XXspMsu6mDh9y8a0tgaX/VUFGfeJonjAKOzz46OVguImjp1z
GjZ7a1Nn2bCj2TXaanV34UAjPuqxc9X3qsY055TkfysPkHw6UsxZ5j1nFK5BeAMTUZIQlx9iyL1G
ZSAGgjNYFn0buhdWv5T01CU2hS69ic3mWkM5NpC7Nn5unY1az4PSk2+KPQVibXU/Leg4jtrPhdvk
W3IW7QSuW1zYFvXkeHIu8uldi5h/VwZEurnTH6zOx6kz+eFeDr12NdCfF4SdjDapbj2xGKprIYtx
q6mmgrcc2YcJ59O9RbIVZIOraLbnZK4xPXdS7egC3VwRL3oiHVkHnVs0O8QYQZ7qOLfJZUuZyYpm
ndWEia0M6ZjFbYstnENgMaZFMAwy2WZDOq4tujLPQPfzW/YO0QGQHAwBansPwBvH22LM513J83dD
sLPZzdnoXFlNT7LMHA7NRA3QZjDUcIuqco8TR9tr9WSfBsuIS26wSlmDjjkImcDf1AbFyTdTOJjF
JdmWU9F4r5x17cBxZv9LiodnC8M3I/mchDeT6SXXDKJfSktS511j9JkT48WRvQ18t9HbZ9Xwlpcq
v00jc3ER5SUdzcLmktajHPq6lYMWiPObiWV3FYOf58wJH33tltPz3GHcR1sN1wzj28tkGqdnfxrJ
QhIjqO/qBkeTjshMN1NxXeHc81e9T3HpTWSHmKokpbk7KSxXrnK757A2p9VBZj1p5KRsIZ7K0j+3
qftNVvqwjgTZoiH2crKznoE/gn0z7RtOWVQhnSJAsCiJ6ewUCTVxtK0xQyPwRFtsp5j4F4s7kJWx
u4/zSRnWfkJ5ONIhFnc8W7T6LdMIkDIrSkHajPEgKJBtPBIAaTV6+6yjIftytBrnduSBfWc2IbdI
NnDpHRocs4/KSJpjPBeTWsGLtV9brv5kbUCvjNeGFroWKXnpnmsgKbTIMvw+ViC7j/UUQvj30zKi
yrA9TLB0ruO8y+/Is5vuCkO1u4upFhnW/jzETxCWVNALq9gbpHZePEYlPq2EjJkxKrfWZWQ2BoEs
tsHOah4g8/aSKMJg9n2/Yg7F4J6l/VuZWXS3wm0brtpeqRskLKrdXNJSDQJBKbFn2IytVhDpuged
oONL3ejJE89kvKlEka7wlBTXYW/73/Qx7oB95KGJaJH1D1qWz6dCpyyLBtuPojCdd7v0bY7yDBg6
ArI9/gO4LQe76g8Fq+1asX+YNgw6vGLlh/wUYe/F3n3XT/Yl3eX5u5bqKa6IToA/cmQy3Ia15dzz
HPEDOc5YY6aJklssV5LjEtGW6NAk4/iWJYlvsRhFmI+ocVj4czgDiinWbpLUWZImZtE8gQbJTmaO
lMtV3LKJF34xY0qvs3cLKQulqLwj+O7p65jL8pgZWYEXLuZmlcRFruea4q01aifRCgEppggm4etX
qJXDk80p8iP04vqZIWpPuFX4zSr0KR5fjfWkHVG9+xtoQig2pmq0N0uf1PVEDhUeIEnzfeeCZdi7
2iCf/WhE6Zw4iB6kwXRokyZpjbaKmPhQewl5Fq8y2zNtdPjdtdGsMYLJ/MA9R3KtEzqTjMka6xXf
uR+YbqM/hX4bWkGZ6Bn9R71m77rcSs6hL5lqwAmjPaujYASzMW4hMybJYht9Qfe5cC+noa2PRtw6
1JVY+mbqaZPKBRecm8t5wTtaQa3jNQP9QANHDFVjBYfsluNXu1EIk5d0OmBZcHFTbEY3lQflWk25
KvKyecqadBlcRp0yGE+o6pHmO1kGLQnIGsxCPX/AZzKvQn2QG1M4r1YU+19dZn0vVaSqLS1ifb5h
iQ+L1UTVg4ZwnbEi2lQ9HBJ4Ylc+B7Xn3m5y7GQS86uIbAq6JnMyX92hiS/a0DDvfZxQycorzJHm
9AarY1nRokX6jt9mFI96e5LD09nLwrpfj2jWL71PNkmWtnymE6O9tX3sbet0FPpTN7OBDCJ96LiW
dNWt8JQb734t6jQICyfSjphDwkccIeVXhsmO2pqIshed6iaKhzWNoDhndI6NZnZIo+xGn7vksS7d
U8ThsYoL6jE8LcCJGK/LqfXJIPkkqjDkbCKfw93GxtN/TcJWW3lG5O6QoGnYspveeoXVLCATovTd
l9bkwrwsBswihmYa09pQiU58PIpOqhUzxsuZc3OaMzm27HYzSzPfdrreXRpaTPN3U3zEqeggh3WO
C4qL8/+qxzu8yZy2+RrZbviKoBBu+4rGuBWfJo1XsrG6q1iMdHqwzcJEGtq4b5Imgo4TZVb6LvFt
laSt+EVqcc7SYg5XFRL1Qx6O+ZfE1uOdvnS+NUbYXTZy9FMucMe7yJrCX0cIInExREcPhIXalswp
9l7ik/ACjJ09KtIyGAPCgWlTnNiYUqUUTlCH8/y/2TuTJbmRbMn+SkvvQYFhMAMWvXGHzx5zBKcN
JEgmMc8zvv4d80pKsaqlnlTuc5MlklnBYHi4G+zqVT16yQxRnye0pys/YX61nCT5Hq5JT6yi78HN
NOM+8u3y1OSRHVjZ+qlmizgg1Yj2PbIb9WhT+/WHMJP29PeU/F9OyQSX/rcpufyRvJfv/zYk66/5
NSQ7HxQbD6R5hEO6XbGs/Dkje94H3HLcwCDa6mFXpzV/zcjig3LJapoIlgLTjUZe/pqR1QcEL7B5
3In/LF/+CzMyfdv/34xM6pM/zQdlKT3r31s6Bqa1ZI1nQ8Mf5gBKTf7upmysYQ2YFsQxXNHApbqF
vfTAcmCbReyWJfH2u1WGzrwVhDrplEzGH2oQxcNKbOCrb6awJSI/A9PAVxXBXIW8h8u1/Fq4mAvI
eFkPGGulVupa+46QDHvvLC3w8tE2JAlzeC+KIPNzOw/jgzm+F1XLZ4bB8mOPL/tLlSWjsV3HnK1c
ZtbzOzU+xQxN32CXY9gR+aTZp5oeSwSc910tm+xbzKeYJUZbEKdfIN3gGlwSXOzNzAmQ+8OdzlvZ
nC3h6gRua3lA1CtPMVLa7LSJH6X2ofE1GYhqjPhqk/nxdjywEmJFZU5+MjOy6ruGp3yp2PTfD91i
osPm3YXCq+k7wK3yC2tL8uBcZpZLMmXN01Kn0TvGFSbjFEGSPT5BFKolAQ6aGPK86X4FrvHo2ktF
jsqj54qt16QO+Zxk955dzE9OblOwuvTB0lUnRFHQKPRAbMdywJPhLIfJStQj6QvfIk1bfJ+pKeQ6
VniPlHvXJ0gT/Yu9sPqjh7bb4Tmwj+FaixzgT1ae3T5SQUrx6MWbJ4q0VtoKzuOaE5Q3I9gwm8Rt
1NVDECy3rbHkH+2iHl7oOeAmNQjgYTAOxecEzPXn3qjnUz250FVK37hOK2Za7B8S1vXibKc5XK9r
JIZPebbUzVbD8RA62+YSe3DZ/Jai+w3XTCMLutyJH0anzHd145cpuWG/KTdCqPGOcbbVUdYhe29u
blNYIu4hSgrCERZMrK8p67BcwwCaepM1dkQ9mV+KI7J98swly/5kRUXy5K8u3w3xvn0ReH73QxM7
F2GlDAnxUMVHRmEsogs2bKsfm+O0iPE5iguAlTBQvhhl1J7Rif0/pnZS7V6aRcQ1xJ68ZEcc0H9G
+KFUjSRfZXxOI1s+xk7CxEQXAsXJfrdm3526sn3dAMze06Ss0scFtW0K1mn8HjMCA138qOa0u+vE
Ep8VO1x/J6qpuVKi7GBqW6Ii4O0K4dpuTE3/oojVaPjvooqcu2Z0hmoXV0V9n5YKOYF7NZ/yz3Mp
UgcQSURwmpdnpkCFOMiYmPxPVYqo7zezPy6pfO4qfzbza4kKVuK9IXNHN+rEpiIcQcs8L9NoL+cY
3PCxmeSj8FKurI5at7bNcAZGxH+Z2VqPu4726C9h6C+Ur4TcntTg+N02q61qWxad+wL6Blvvkoh+
qwvFyBEk5r3DeH3tXWI1DjCYTVd1BGJoQyM0PmY7iHO8Ffm8PIfdjPqVkLN5m2/jKkKFmT6qhESM
Hzg1w/yLs3ZYFHJEjNKlyqsxjtPQfnS4Qj8ZmaeBmHpCthmVx6iUd5Wengs9R+d6oq6HYnlCpbAw
fzFvV3ry9pYuf5pau33O/5zLiYnSO7+jNLgISOZv0LiTjWjie3qT0QOZ8E1G/TE9sxnmT7KNBm41
aoCPLCC1PuAiFKQpIhbQsg1+PEp1b2qC1hVix3bAn6I1CK06KK0/JAgRvlYkSIz6O4Ayxl26ivAY
6dN6QcIotZZBryi/5OVH242XfuU1DHvzkt4EEOFn5t7s4rf5po4gk3hqQS9BOCFkAVg5sZ5NramE
iCuMfQ9yStPHHtkFh/68sZYLBZzmvjCrlzGxi00xq347aeEGRtYYWDc1Z4CKdVQxbvFFiz3DP3Qf
FKAmEd25tbtLr8WhhdKHg6UFI9HRI0roXTEuUr93biPlJPx49folnrvuzp8nZy9xvlu8jS5Sy1Jm
1Fob8yZVQTE8GG5paLsR76alWu+Xm7rVVVjcPC15NcviP9trS7VflPT5E/3dE2yv9oeqYvOcJZG4
rIXf7Ixu8optDWxEH7ME6OA7LtErJsAowFJL1YmW41YtzEUyWu4hToJmHUX7thLB3xqug7rnJ08u
Pat8JJD52Oh3KClIf22RFy9jHoZPrhYGHS0RupW5BLQkXXxmjyDTQmI+h++xlhYtLTJaWm5MtPAo
tQQJc6TY9rY8d1qenAfeOkANPrlaunS1iBmnM7Urkr+planvE6MFaxZfge6elz22Uh9sicp/yi4s
79mPd1osnXoH3bTVEipnjHFN+wRdtYmL5pnEax40Wna1tQDrainWn7v4u3PTZ/2qo0I7G555E+b3
fmXmjzCc3I3U0m6iRV4hTN3x4ARa7jwVWgrO6TAIjEHLw5P46o4t92NhZC+FFpHZ9UFuqpxm3900
Zo5DrTePptwKB0wo+zRmDgAUB6ElagNp9+x200KALplPsucROWerPBk5FOR/2GP/3s+/LvUf/+//
vv8o6IJL/oEk+f3Oy05c9wf9523SvV6o/5/gHR7Nv1yW//zCX1t6+YFkvzRdAeldwab5fUvv0Koq
uShbuPj0ffmft2WfPj2TlZIjTQvCiGIP9edt2XE/3Fr28Cv/ozn1L23tHcX3/21r7+Ag4AovbUtZ
EA0ccXNH/7ZRwilcd3JW1nXFURCtFPxwKyE8Z5noO92dwYC5qym97nmeu2lDuSkyuGHlGM2tRBy7
sTauIX/33cLBsY+WBi2zWpHLo/IYt/Zw9ppJgXrz5aUaSuOlKbt6W5WRcaGXRWxqp5AvhE/mt9Rj
bN8MVWrwLm+4OnYpukeHAYo/j5B40yTcJkiUHHBr8nHna1hcREeW/3cS+elMcQO3+yYELNA8oHcE
CrcN7rFaHJuupkdeenDpWHwJh1qnIfODOGp+DC4uhYF17bYY25SrcbnckcyLdlNvgo82v8eErzZN
DlYkTFOxX/DeHeCsgvSKrAMNl+UnfxnTXUezPe3YXLHn9qHNCFgaUda/t1Zv73NVeJyvKFB2Ifn+
BY3ivFKcD1zXjks3JM+KdXdQCLEegcT6UC8XfDh1PZLtTx/axQcM0GXrruBhshmw524csyY7aro2
Z7sOAyHYghHNO851dRcLP+SGVjz7ZjEBc1cHH+9XjVWQwcBCo/HJBTh2ZAZWaB6MJAWZHy8f3X5c
tmOvf4g664N+APydL0PE/cMAiesN3woioPY8F+ca6PiFw2jZ2hYU21XtjSSv9wS8y2AgAMhFWqlN
48qjH/oQK8g7ehnTV7KGBkuKpOI6itG+q2rALsM87yHbsQkgAX+yqjh9RctaT53wxoARgHNxFu6e
e9kScAlyAlRQvNRedJgHmA0NDoudLwACzLVzgcF4IjMFEcq1m2DoWtTZPDrENg1LflM3QZ4buyxt
XqtOfvTm9ZpaIGeiUTp7g+vYTphrfFB18b6CZkuhTx/SKmy3U0ok0/S5ujSW/we+gDToR98NeE+8
EsDYyIm3BJDiJ79Kq/0QZSS/o5CbHDWVIxEnnCk5t53ePTVWKr4uULy2FIJdiBh8Y2CYkcm9eocW
uRzdErv5upYeJey8F2gnJrUV1c4xXvE3ODjFt2bOv8tE+9no+iLI1BwGsuzwa1ZLcxAev0Eu3Nwe
0qLltpa+tZaM7pDni73tfWN6M89zpJhKMBC/5o4oCCbK2Amw9SXPcMQ8crnS3KQZkcs68dtXs5y9
gI05oRBq34Fzr3ccqfmemzDcijCW+zUbisCFsLLDLgPNkkDJYyJbLA5rVuwEyNLt4HLRjHs71QZ6
eRKMrNsk8sajZUWnHpfHBf4XrRdWXL9pKvx+YAEUWE6qtjLyp8Cd2LeYro7Tu6n5toSOSSoeb1Ax
NqCS41pt/WFli7lm5Utm2MtjWA/mWeCgBS8nJRkyGszR2Gpv0pwFTEU5o769dOCTZUsO1yht/o/G
FRdBfqgyeW842bcEQCsbRy8/jY1CRfBGI1Arr2e9di43PhCMVBr8hAboBRgq3TNRP24osn8xveQ0
lKNEN2NZ77TuM32MzW4ybcYVf2Z5NOUycBycPVbjfx/6/Jmlz2Mohsd8YBAx00QclsT4o3DWZZ+3
66Xt1ZXQQr/pVHmYaBiAh1aW4PWMdguztQ7AvRDXoTRpI5zkvamiiXXR+tJV1nxU2vOYZ8pg8B4A
GpgeEcqEZHdbNrylItneYaLaD4X17jc29KUktVlZMbeEFmWChfLh3hukAEV6mJ3mj7HLp41accxA
IyT7nQtxDr0826fQRHaMvcyUPcnyyS+8Y2ybD1VufZWyu6aRk546d/5I+RHo0ETS5LrY8gQyvnz1
/RFRsp1Y7SF/xtO0HUNi7aAZXy0xXJTTt/e1Z50TKpG4Slb5XY5eToHIY860GIR27G2Zh3+27YC/
0QfS4K5DdXAcevUozEt3DbVF1yWf2oMzt4jxdugfc1iZnR2zbiMNujgLE3TJ7VimyBfW0uyxtunA
LN+xXNdXBs7kEbjrNRU8hKBJzWyvfD7PIqJnCWP4xixcLBjEBGTfJBc2picw0NgnRsDeUc+WOSc7
EXDZlF/ybP48hcNwZCT5UQ1oU3GUx/vB6qfDXM7GnmZUd6uK0X/o8/HRjBQrVEIr/MWnu5ou8W2P
AQmo4HOVrtVukgl8A5q7OdAAHsfGp8Gnfbsx5h92QrTczofh5I1ry1mTwOUNQ3nk/E3O8ejQhwav
GAEcXPigd0hkWOxDwgpuH6nJ3ls5qIjZqcUhUumnaSThClvxdem7S5eh5AAT+2kbtTrnZR7uqTSH
X1/DW3ArgEXCKcyzV8NaqJAHCFOiYbeyrYLJW1a7/MZ+quzfnKQPu4z3LGUL5XEGN+tocm1DoeTH
PhwLxUexAfLJNp13X+E9hG7rTzVsFMRjPmRVWridfcQHQdx6q3TS5M0eptLGt0WnD2z3ndtVnN70
MWAjhjVaWqH7jPNFSVS4cUbSY1gbO9rhCZh6CtNImido5mw827Vt7/6Wof87GZquxf/tek3l4b9c
qwU3Ub7g17Xa/CC4QAiN8fpNgPblB+lYkmAJPY6KrurfrtS2NmkJ8uI4uLT+/E8B2oHrJbWkjV9W
0wL5qr8iQNv/eqV2wQvS3cP4oPMB2LVs3Le/51uWou/HUiWgoJtivhgpx/KUWdnzbLvZj6Ic1xOO
R9aj8GVZlWa3reltf3pbpYaqMx5ZL7FgZas2Pjp2H37MVqbnS6N3sXGfpNGpui1LwxJ5ZQtnlc2t
CPFt0H34cXH76WkAKdVt2qXIYbKnXv5j1DvgsRm8jzEIBnbTtyVxf1sYl3p3zCr0FOtt8qj3yult
xSxv6+ZSb54xEOd/lCyjI7i196k/j5/6pHGe2aeztB7GOvzZ6012ZIx3WT7gQsHjkX5Z9cabavvx
0xw13MmWLv4JY4m1OCBuYFHtrB5rCZYqmBe7Y5CO5rtVtdRd+6SQfqrCMJ6qMiWMr8Yiuh8Ni4bc
20o+YtmNA66ynSu50oxeV+Zx1sHTEL+vtMEdcxl2O6As8Rex2NBobK/wDp221W3wkuUvi6BYAEGO
9Tl1u8dk4pYICMM7A3scD2Y113awFownRRxB7qbtKVecIazZMM9YA/aNDBExKJ3K/7FAha8xrbWK
5XY+4v/x235rhVlzHsIs3aWdgJ6POQvmRTP7F50/uBn3CFH4tXfvIIejq41qeB5V0Rwj0gBHwNkd
In/o9Vs/IUawdVZZvzT51J+F8ljT47J9qvyc2cyoy/xBqFCZ0GbX9IEsWwWjwVXj53wAByMHp/fw
tlU8POJ1mTXIVvmoujLsgVhP6S4HjfpQxnrvOCfsw23JVdmZZqjOhMb6c58WdryR8Rw9en39k3KK
ZTia/dokgQEQ6ieU49zZQG3jTpA4a/+9bFH1jiSj8o8wvtMTMb5mR0It1e0RcnyvhY9mP7VsXln2
7n3DbhWKfmPvReWz15hpvHxY+y5KPzYmdKjxiWdNAlFDrPivDkqMyfO0qPixsPxF5D/47RKN2VLh
kfDaEn+Jje5KUGypYI1JVYT3Udf4zFiVxd2oH79M7kQsaxHWW+TxPUCrBDT6vTjdzPBXwvzc9kKM
5TEshSb/sAbHcCa3o2+pM/6QbA+NuODjTVsbkVVo3hm3oZJNqOM71a4z62Lb9CLcp3G2bAzVEz4k
JLhpI7sI8kxcrN4Xd5UpYHxVzjNshmM+me51rZ2Q9EeLccYslyOeP153ntB1QdfPEgal1/IOdMrG
vDewGkou44O9xUPj7+Fm9meraIsdY4Q64dqbrgPU+WBqCoKKLq6iDZ0ZzUXiVD9b6VA8L4ILJGBP
6R5kWvbPht89rTEfzKxKf0KBeCP5vZG5l/3w2soJgLtT5gnR99UYrPyepJPadiWL4GR2xQskfk4t
r0D+9LGUbEyJkyvMrBjYUuRt8dqgIgzZo+2UH32nzbfRygfbqOxj2kfPUpYx7C2Rcn0r2fgn5uhu
WO94x3aVxXbOpH61q+nVtKn4MbGsnRSlr1RMy/HgWan1LKlUYLxbsx2avHtSrlPsJOmteRM53XDn
IgPvmjmdr0uB49HOHeezKtw0iDMk85mekbMaevXKCnO41JPMZw6pjjMFFZDLUOKGxncToDMqQxat
D2ZGBAqQEWb9kbMxi9B/8a47xwEX/HUShj/voi6a96G1QhMtzWJL4wedeknW3BcDhDfVFnrDbr0j
BYE0jEB5zCEtAISE+13RaQyYzYvyBDWbjSSXJDYyUc6rbdkpH1Q0Tv97Qv8Vr7k9YuFK5n7eEjkr
rwkmtYe086Yfo0l8ciyzFZ3fMnemRyorddSw5y5UfEbs9x7jnvj+NuLX/zn1GLPdwbh3s7l8ECN3
5iWPzFfiEPnPbnH6L0pEzotq5vKpaWieWkRj7vMa+8G49t4pNR1ubzmLwx38zJxDN06Gl8Sxq7MX
d/a73fGWtu1mumKTKu88UXfHma6Mh65zqYDqWRd2xbS8RKLQUFhDJLRL+Ajf7EKunZuHRzN20+2Y
dllQUTu5D/PoQfhA3xPSBnAFBuUBBPIUFi470sWnbCLDPl7PZl7H+4KN7H1i5eFbXGIBI8rrdl9R
V7kGrsaYXK0x645gnBr4LGL+VvRDtiX9uL7ao40nJUwVWYg86SOCKN1bQ0j/uuJ7uOJLAcCTSzPl
/dbEz64cxAs5aWu/VilD2dRgw4Q/FH+qm7qDvyWBLXQVO2kOpubIE31+j4H5v4J8BLdAYn7eTZOd
EbtyVliMQw/wvX/qB8A9rL9s0fefzUZq7XhhQ5CZnxfAnuWxonoo+eQgtQOs6ys58CTKTC99WCsd
iCjtodgNQjbBYo8zBEJzXn94/Sh3YbawZSLbqigbclggtO0UbqJ4GQ6TWbxOM4nGJJsoPovYmvKr
zAM44vmTrRe1bqnOQ2TUQQOue/v3/fi/uR/bDkiQ/+1+/Na/x7/r1X9+wZ/3Y1oISYCBFOFOK1xu
otx2f4XDBLIzsjK1kTxTvFta4ZdJg9gYe2UuyRg3/unOQIo2bRRspVMPeDr+wuX41mz6e0iMOKZN
7yC0biyROD50iOw3uRlnLViGxVvufI0TybbeVC/LvpCT/7EoqIih1i1bIQpF9aVjr/RDLAulKTjf
H5cGdnvbTNUFtsT8SKcNpMZEzMA1FvcRlbejZqTCRxDClbYncxjZ4RbSCadnQ8GuJ4Tmj57vvMXh
7Bf1EZkDt3o0jZynZh4aD37hjMW5anG8+1tLiMr7ieV9SYbjREn9PJ4i/CC8+0M1GylYQa8ZX+qR
F/nFKCsFR4UskbOLUgIQF15Lx37A1IauwrcFhV2bgKgKK8K+i5jTP7eFAzVgyhNKbeA6NUTj7O1U
yvC1LKz4de15KvJDVaROB+PbFBcJRUVO22zrIk6fZpzK/dw2p9WFAxFX4fAeJvUfDfuHbJNkfAw5
i+ytX9EYhCo2r8oqzympLnpyNms2UU81TebYXCy1UqCk5a35Po6y0TghYU1LkGVGRDBuEcNqBmaU
pdE+dGqXTh4rwaZ6GEMTz+ZRmBE2U6pXCEJn87PMMWrd1YjvJb+EwrUoxvjbt/VfYfUFMytpoP+8
j7rwxwzfs+X3Q+HPL/pl3BIfoBPzCfb1jKvNWb98W/4Hl1maECmJIo+V7j/HZtv/IPigCn0EwJvg
XPnnySAJS4HY5yAh+GTqr/oLJ4PgRPptEQWBBp4PGSmX8wG6iHXDXvx2MtjSjluPktjzKHhgs0cW
6mmiB4MEX9kfkoZxZTS/pcaE6wb9a8JL7vng+sb+SGxlPNiNaA44D2C9/fYyPv7jcPqdleNa/zbQ
81fjh+M0NS12goK9278eWnPnLkjXnjwpcM7Vg8898sFbJf4QIqButhEDqFjhGM4uaWlDi/C6GPXI
Ron7fvjDK0vx1LF9a9pdvahCfVoRyu7x0U89cdROfCkoeKSoMB9r+uxgu1Ez40LxeEB69TojcGRv
eEcAimvgmFlJGErQ0YnZuHJU1r7FdJHy5Ddg9Wx9N2+ITXT5EnCRwKqA6ck/A5sW2hyW7ubWfyW7
GgMH9SfPfqRKZHjzK2qHprYpxg351ByJe0qbbwU0AgiFlEUxd7R1SpMte3usAfgE9nQ2x/m5h0uL
dM4ZA1KF9NgTxDhQadGERZSizzAyDm2ytucmSsVhGOzue2LGLQctcTSZdhdasM91JbtXVSYU6fnz
clDd0F/gvIzn2UBnT9SKrpjjMLpvHHuhAitm0UQNCsYlUT0bjv/FtNNuYyRdVQVrlsefgXHUasNy
abozcCQ94TEm4KLipdtNyThfI7W+0F2Zs1Ubks1MZz0lNZMU0d7LDOdb2xUpBTRxt5ldl8vXQNun
fDa9rH4ek9JGZ/WKR3dcFQwhAgLZHbfyzn5LI2y6M0ikh3Vtdsxp1r7x8+l1Mc0ZhAkO11nW7iHP
i3Jfq57SatHKYdsxgWv2hjjOdqhbKH1jY68mpaZmTWXN2k9b0UTyiVe9uXgya/cpPK1zBJnn7Avp
nWNh5rQpl2b+GcZN91op5rZm4vmzzQYDtaBLVgJm1ny1R1P9QDyWe1zVDZtEfnqMVlp6H1u9B+gl
ZKTR2a+wVzCIZ3X8nvG2h7PSztued9pmJdP6bKpxugeNMl7cqRt2WN19jEtxvusN3N/WlNj8QL0N
HIjd02CyConahNVIDpg13E/csJftSurgs8sfsjXmnKSw5w8715/EuxWl8bZIl+UPCxrwXUPIJfDm
uT2St8Gq2TOAfyFnDDMsxGpzskaZtkE12Uu8XXsyNAfyxTzWldt1HjuVQlk476h+2ZhQGYI8yqOV
yBtlY+7cYaZyjLynfq0VF5+mKxfar8mWR+ES3xQij68UWJQUIE+8es4QssNj0Zt2Y7zPF8ulENcL
ne8YvScJ2HxqX9epLq+6J4yXb22yOxffKeAUttWWl+hPV+w1GLJJU48HRkY7x28HF15Rp+MeVFbJ
U9a3b348rd/UuFLcNXXOyQdOvUHPQSKrhVHdcxJOXwB0eujtnlxY00drKYIsaTOc2lM5LQScWvW1
pB14CFxSQ+zbBJvUe7yMzgmGBxTFArEVh/fYx8V1qdAmNiyxx1NFUxEVShwiVM6j3JBlrCSFUklk
PWBTnJ5kC8QULnM8Ergvu/wBeFaNJdOjWJoZqDIYKwWpNqRyeS85Di5F7OfAscO8+EjMu4ETafcU
xbJYuAPy01wNILQdq3p8fYl2+CkC4nkghsQJTO0AlDczYKt9gePqtneTFcePiTVlb7X2D3raSRhR
WBUU9cTQeTMaul2WfU8jaBlIUdqKiLYkH7tkyY3PhFkxK87at2jdLIzqZmeManYRe0e7HNuVstCl
ENOXyIvxtmo3JPBvuF0YJFdDGjT4atekeTNQ0nPiXGIfxL+axvaFtSVWy1DI+Il7ufWpGguW+8tc
YJVou+jRcZyaPRB7sXxrAV75WgGOKTYOSSH30GqPZ6jdnnHjNyBPxTze9fhssR6LyaVtxfYwBmUM
kiD4tHfUHUl54XCk7onzHSumQVtfo2T3VRo+3yLyzfVKCsvep4tNU1TGsr6Z8KxyNsynVPtYSRoJ
/sGbjnOeD3mGg4tqE5q5NoPmxmMhwAybal+suFlk1WJpu2yHcxaLGhfikbH90oOruv3aQA7FlwJW
AqqVzQ85CrXrYvk9tTF7TR7rnKyZ7Y94IOtTWiv16Nux4LsW3y3MoLwRXYpTZqO+0mLHkePm12jx
Qny+8PWoYdtI14D+LAoj8EwaKOvaSe8XNkwHBywCX7DO1gPkJyyqk7YbE1I2t5Y1WAEVnXgOW/6R
eKbxNdV25day54vjNk6+pQwQO7Prj99HbXHOsPMELamqg76XfMu1FZp3qUurzM0hzVYat/SijdNd
NXLD53HaXmxPm69dmw3sVnSrcvTGlPwvpkzf3i8t0PuAIJj5UaZ9X+4abeMmTIyje7m5uyMobyGM
c+367m8OcC9WE6QQT9szbx7xQdvF6RzNPjLV8euK3w0nHR8MkDTPiylfsjl0D+nNeW5Td7Gyyo/t
u+7mTcceZj2EGUXDXLGqr4s2sffazo6/m98XBH1c7lSNll9two38mZjgLW2HRyfGa6liTPJe04lr
x3HGp0ib6KObn557F+6O3OvRNJSysnf2M186lvOBuwgbP3Tq1+cUR7BiNvMMlGK86VgC8pCFo1E1
xfMUk9uudILb0Vnu+Rbr1gklMM067T103TMuAB7WrufexW4VY8LnI3ZNWAi5AQY9bHmTkxCpdAsH
96wm84c6YY5vtfnm4f1A1lgN/4w1b9IXTNdqqQoio77c4uqtTq57txC7r/Ps/S3aXlMLZLHjXWmv
UGk6XhuxkvqZbqH49haQ53rSfrJusfmRRaJzIM1DRvUWrDd5D1D/pPP2Y9ryJCAAUzbHrOH1xC0Q
xqxviRgSSs1t72XW+f3qFuV3dKrfazMO2ti364NXyTy9a+Mlm7cc7QVWZ2/+2Fp+84wVW31twEgf
Kok3epPBnfzuiFDHoVRTHpquZb9jRAUDcixWHhmNYoRLGC8fwQjGBWvZxCc2reqffmk6CdVskXmq
vTQ3tyUY9U1nDwDuZ3zjdn+R3mKxx/hb5/lvdB4QchKSxH8e6x7aP6Kq/H2o+/NLfik9gjFM+uAq
LF8xJOnh5JfSY4EIkjYiEIhZhB7JXPNL6ZEfmGXIyBDJ0eRbPQz+MhgyJWKIV3hEpEPbERPfXxjr
iNz861yHa9B2pYLWQFpIc9L+DQuU4bbNpsEHPpv5sJS3Nqsy9n5crR78sHYcPu5N29G8YQKMxzsv
fNxsYyK3WThWE2hAm/LajcoaAvN9kumbpZdTnf7JxYiTgTokorapUbiP3IPM6bHPG/NHYRIQZB3T
0a+xBTboUbvJwECVWYVRAAd25XNEFHGTninfFD9turQrlhaN982wMnp9waOeVUYJQ1VFBDF7lT+7
3hSyIKzWAPs7ZbZZUo1bjAUDDcVWWyAh53VL2yTI6zdlGt+8WcZB4RrcE21f3ct4TE7JuqbXOWPL
yig5fJ3Swdrh5MPP15Yyfm6Vh1kbKM7yOA5r6IMn4smxs6mKIXM4oLDvuiavA59GM0pPqOHharYF
qSu/JdPYv3VYldJ7l71g0CW1egCax6C8oNjwmZbAhOhNAUwf+uQeNh3D8vKiXB5EAb+J5XO4VOVG
E94HQCJh9MIqPfTJI7CgxtMej6cE+/5lRQz+zCkm2Bg5s3mKSnvc+TIDr26KtBB71VM+jqvHrj8t
7dxuIdJTZuuxvz0bHZ0tdGN78HKKcAWQmU2KysxcB2rTNdFX9xn+QZBygW8DSTnBF0TvRj7yk+jn
eDYWM+SDeA4Sc7BZsrWSLUEa/4R2QNEBq5VjlzjDfiKGwt03GQJuauqpWZ0ZwyZrm8Ba+uqJVVJ7
Xiq8QWbRiCeD2WNXjoU8hw7wE8RvV/6gtgbaBx+ae6yzKwPnQuQeZwoGfrFvSi4oTsTz8s4sB1PV
Z4gREwx13+VZjdklpeoYX1pc1o9O1sTViQIp4TCGsK6BceLhNyMr0TlkgtgiwwgsQfVSvyfIPwQF
Thb7aegiflerGNVLUZfJFChj9uuPeTvyKHKrjrhw7NPU15pEX7a4MoExSIvo7lkbFv2rrKP4R9GQ
fN6mucoUT+elMK4jimG3BWZb3XcsVK8k9+OLDMvp3aI+lghFN2HmrUucmDNraBdPoVW2WBGlGR+5
oJLexbdM6KoXC3fvaY2M/mgy3O3LKEkek5mn6TZuqGTZVG1Y8MmGPEkMu16SPqC1dphYpNTjeF3X
ZGgCOqPtLXmEwQ7qscCzY5ZGuyKsQLp7lExGMB2LoVB381pMFJm45qHN1IB314b0b6K66FLfmvnS
UMk9BS35iDoR5oBPhSnboMi96bOFPHDocdxFZ8fsnte5p2HQH4zvBuM/nylDVvMWezOQCHRXuJTc
6ot+Hw1L9XmGnUgmHCLqK9RNCycZfJXywL9MMTEYJTFWTqLlxWl8WmYtF8fXNslzSx5yM7amk0rJ
B9pV3f6cDOfNHaR3tRO3W1/GzBprZJ1YVKc2XObAqw1QJl1nwpBOrSennPg8wj8EjJESet64A9iw
bGnSwzrb3jmFKZYF3mTM83UW6OKK7drKNr3NDh4a0C4XUUjvE7+rah/VaxpYq2M/GfVijv/D3pks
x41k2/ZX3g94mqNxNNMIRM8gxU6iNIFRSgl9D0f39XeBlVWWYt2rrHzjmqRZmqRAAAE4/Jyz99p7
S+NxcPzUvFSIPHaWlwp/JxKay4EdT8ZTvdhJQDTWGnORETr9tW1ckqdlL54h3gyfOxri7Y6RsM2z
Zk9DIIio2RWGI/oT6mli0snR6nZO3EXthb9ggzEUEG82QF3xim8crMQwVDrgWQV+elfVyE1niKLs
MpBbmshPo41yGJZvygEZtGhaRJNhjwuZGbYqtH2tylp7WMDD/MmYI+vjMC6fbG7hHtfkhNKRrYx5
dLzRvXcIkwmiPiTVyoybE2kErtyVhGrvcqFCOBeEezyAI7Fv88LUw6agoWhcR7gc16VHBHjwmsp6
afrpJZqmwd/05MEYAbOAnKH2IHsmdkM66WtBSXq7zEYHegiNzbbi/RXdU8SF2HZSO5+X+VhYbu8y
wrQFhqUzlqcR9YeXGfv/7qf+k/2U4eOK+NV+6qbSYJrfG5z/8a/+2Sf3fkPNREQsUrE3ORgf+MeW
CugiAzNPMgkjcZVAWv7ojy2VZf1GZ9gkrdZDfuazG/vXlsrkA33a90jSIFbQavpbng3rXafcMCiY
GOkhgKPzzs5q/fM/dcqTuR012TvtSVEIeCjQhfEg42YhMiWp91WTev1G1UBjO+GGTxDkW5KcyvAs
2gT8Fv0UlGdQkyvplAcCdIa1Rs8Re9L/fPLqgm5MXEM5qmTvbw28VXdGCWI8XRHcRHfnH20TeUK9
ooypHUIkLKwYAdFkQ9A2iGGMSLYj6GOxHKnrnEdd6ukvEOTv9pRcgTWVAWy9yc6JbeX653+6AinN
Lxr/IIhp3U0f0Hn5B3pATO36fj0vvvefbpH/bQTw8x727XjALRmjIhF0EUb/fDxTsGeNsqw+jQLw
9BTlX1flyoqE/2Pe/X8mCr8zr69Hci0T+RZcYUY17+ejC6P/hW5JjkSQXrpJOUxnTokDSYjJ42Dm
9mGO0/Dhb5+eC/eO+Qs3kyclxcBPl1OauEbp5p1Yeme6ZatJr0PaqAI9KdDgf/9oiokRbiOPBN6V
sffno0W+NyZlkSJOlqPKrmVbLPvJQfJ3p3P/6dfHMt4B89br6a9za2ztMPPQi/58MN4DeVxkMjk1
8ZQjk4qZjQRNU1SB1xpI+OZ4utOMR25GWM5HYHV9vSNrsfvb56ykBNUOnw5kK4vKz18DZJ87Ezue
nhq9qsJpnLBXi8LwyXdqTLC/Pul/v4cUY3xaHx5ZokTLvqu4WgYPVt86KXybZbmvvLYLesETDKUl
i09zlyB5ckui1v7iuOtt8qfZPtcap5pjGAweHEaM8t26lDH6TiKH2PZybAaanPyaI9rrcVMmOv17
x7Ix+KBeWOeS/LzM2N8dy07EaAyxT0XFfASD6uyyeZbtfIkIdHv+9fVcP+tP5/V2LAVyH1G9K22c
fD//eGnR0/OlF3Za5mU0goruyzlPrMEIfn2c92PG9ZwwcSJPZpHhdjV/Po528q5lI5qAlyYylu4Q
/dmNPZcomAZLPcZJUuBYx/xOvDcDObL/iij+hx79P11/1nNFd8lCB8qSTJr39w7N7ixpVM93GDro
uAYRjptoISQ8tGbEEZHHeMCx5r9Yz98u4btLbLIEOXQrYAdD0vz51IfIoVsWuskpxvLzqU2d4oyA
ZL6tgdIeWqsmGLEX1QQxa8a4tIWBPw+n0Smn35ElN4TjoCA+E9OJKXwFCIfQo87hkor7X/9C/9v3
RN/N1sBld4Bj892jlWEWGRdXiCPBBs7XedZ2ux2anLY1eMzRgY5LS3szp8KF8liN2VViH1lzw8Pw
pLPKvgAzCk9wMKxbXzidu3eGuEphD/nucPj1d/33u9aTXE0Az4odifP+q0qfrC0sEsmp8CXBb1nk
TRm94K7f/fo475567hhaS/xkdHXhrxJL8fNPlwiTiyK6BEE/eRp+siL7y6xSF4C96vHXx3q/nL8d
DJyq+UbdBz747vrPXqc6e0pZzskFDCIvHAKEfXoLfSFDZ7kGWEzjfDH05H4WRYlBsFL9X1xYQ6r1
Sfz5dvVQMbnkQLEp4Ou8O+e8rYXJkxEeXT2288nN6SltqC+t+hTperkXliO/qjWKJEn0SpGvY4Lg
E4Q50EcLqS5E7IVnX+v5A/JGwji6Jq2J0s57OHdmVizXPO4Q7pPb8LDkVvhjAFPw0Zvz5Ypun4g6
v2mdVYWZIff11GVoJQsuyknzgTw/59GJa3nsQSvcxOCoCCiuE/Ek3HG5n6PQ0pucAd5dAa/wNQ9J
Pl4E2zgI3Qwd/KkMfxSeUPW5LBq0qFRf4RFMit0xeo7h4ltuu+4RKrh3m7Ix7dcY0ty3UhfW84iw
v9lM2HTEtgMS+CMfensMih7uwq7z0vhKW6YgzpKlxWiH5KuOWbyrLlI/mNR7JpAMto20t6UXbcfE
j/QehKZ9GG3JZqh0p+53z6VjhiHS/YyvmJw25MLcbzz9UbbPKp/Dg7QQ0D471k7ZaffzAsMhmDI/
urrrv+0YHADGURZktWTs6BHCgn7yK2u+8p7JPzbNPN69Xd7QIfvILGN5X1tNTELB4ubxCcq+Y51N
EI/XDCqY3jXkPzG5f1utYE1i0VtYoTxjEl/KKuOOrOQE9T/P8fbqpObazcpbuxpSxk/2lNifdCtz
gVtUlh9WKNyqz+VzRoLSr04P9qJr3ORrK/2RbkDbztHBJycBaxWBZ4/wVqxnrxwoMIXJtS0IBvqa
IzTbGxTnr4ztqLl5aAhWCZNiuVe0C5CGZgRGI/+a7pLZHuLAtY3kS+70LE0wDeCL0uDZWet9WKzI
Xk+j397OsddjcZ4MNjBGUS17Iju5l9yiX67ROOfhJqT0mjd9N5BFpARCnBXhGOh4Tf9JOQGm6ulI
nELHDbaDx1G/xmMk0a543L3EL04f2hB3ylHHVAzgHMSTg3Z+RfPY8zUSeXrOvHznLww+p9ae7ggD
xZqXop6IRqxveOHUdhZVS/xCnJyk15YXxChrsHGe0BqjsWJY5XLWjXSOlqvCp6h3d5W90nWcMrvS
4ySOPVTuHQ24Q5Ys0OBJqwWMllqfPYBBq1sdY8iM3yKjXyXFtDDENc2tAe59T/un2ELfy7MtV9X8
6CfDXRKV8zk1/H0cY2zAmlKd0T/RTBRwYEjy9DdNwWnlmddu4yzLIQD2RPOs0dK9sj+3aHiuEHzu
2gk4J+7BKRhmj+aKb5KA2iTPTuiASexq85KDYZI6U9u6L8dD5pM8SyT66vaQDrR0clITP37o4vkr
ELvXWotulxKoHMwO+n+TGd5JSO+lWRkZm8Gq8+08ebzVdG1+KSz7vMDMhv6c3MYOncjMdp6GIbxU
pRu99DVQu9iep3OcFyzA9rpHKsz51kks6wqKpblHItidxaCyYFmcm8xtZq/GmQ8+1seA19C0/I7H
oz7ORgVwtAyHENprZKVno7IrYxOKyL3RKucLVbltSebn5vKs6GbtpzEP9a4fTP+CW6O5Y6Nkx8FI
/hGuaCJTiM2JnhkBj49zpdg/VF3tRYwLlvmauXSswAa6ezvrvd/TAsbclDvTieF7wUHZRV/bSD54
ahwf3HGed9ai9W59/+BLqOoh3iZ1U3zoeoasLk9afkICxlbAzECotjN7kcxD/JOVTocc001Yikrs
uHbIG8GNfPdYp5Q+mvsvKNjm7f1FMjskdLXetrVZ3NGg/4iHsgkMhEu3drOAD44geOE8J1sn3aMR
wxFR414u00x9kEAe946ro099Go0XS09Bn4TjOR21xGDsjf4XK506/LAleM3twDp5Kv02PiPHB2Nk
jnAyl6HgxkzZO1Ai5OI+n1t3V8ztSwkMaC8LbDPEsXs/envC1OKUhvlkFsr9NI2LvxykSgRAnhF3
UaXZj5VTc6yXxb+dROOAfEb5Y1VVvRV94zKtGf2jPxlmT9dbt99rk755PaYzyWDW1S1sefWxAedb
2zdumMuXbGFKF5RQ7t/nYUMUWGiFFsV/Gtu0KVrjSZD7ujX63D/zo4JkUhjTeAljjyrFYH+bFtnd
u2C7ThMQisCrGjPwHG4BjC9AmcJIHUZw3HsHRTwe2MR+zkCQfYj6zoJxZKQnvNvmGu6UBBaoyGYI
jcOgFDe2X14d2gfbsPDND1GTk+HXuNaNH0HVausF/7RqjKDwxoqeMDHi+dJ5r3rFWrLQNNuhQzS1
9fqqTTZZqLxDPJQmftNxxUR0IUhJOVm3WnrVnVxCtv3kwTubmiyccjdnorJhrQ35Ic9K97OCvfDE
qUWABZRXBWGIC3gW/vy9pxy/weSn73tbTFAXah+JIvpA3um2P7brpFfdUrGvEcPQpMPBqM45PX6e
rr6+jmmRf6gd1d953TQdraaLQRP43rGYlvY0eqXYINz0LhV04GuqCXiwo6H4usbJOrus9ptPNoa/
veOk2Q9fFWDpaxeJGywjeklp3n50u/pLwUfv2qZCjuGrxUSUQdT4q0TiAYpLdOIU1Zq9rGcQDN0Q
wh3YhMpfjHAms7pC3ah0sssK89so/Jo0iDrEZOdbpM5H0XxFDlV9dY1yOC9TinrE5x3IQHs5zApb
FT3Y/oMhh+5r2mas2cThFDmLQPsGcLDdJlPPvdSl233DguoxyrHLKf4RCzBefdIxb4jsvqRM6sWP
xonL66Rq8zYZlX6Gtz18tdvE+xxpHzrryouDrCoXDyGBwqLpki5YFuVROPZ8Rr8GC79whk+MV7Cu
ZUUTCG9g4JI2qxJszIwtuygEpObsBkw76WqYTYiLMZ8svlU/He0ylVd7THJ8ZiPvDKRBhEFj/HZg
2WdVTC8+baajEa5OwhbCXdDbUDd4bS3Ro2elJtm5hOedlD/xGjHoDnFfonLYRt0inhKSgPY+WJxd
zUvhYMm6P9fMcr7V1Ear2iQPSlFwFVov+RKa661MR0leY7cGPeKiJjw60go/zvgWXoVZix8mUtqb
0IM5pcol3aK8NwAMTP6zQboxg1vVfmFSnLCdlD4clOSZjTFpvyGIClwzD45F6vVKnl1YXsM85KYq
PkpVyo30xIM7TNkmdctlK11vD7hjnbVix8GrVmwmNieBy1B0Y5QtNipqbKa15L77U/I1y8243Arq
ZNB1fcWrMjoyWjX32hm/A6b2D9Ty9rZBhLHPMFVsMyaIZleorYH5HPn7GgHvR1ucUBAjQm5nmU7G
ZVbFAUwFJlU+OK60d4AwgFq+mPMDOMXpsXFMJiDai66kov8QNbKNBpX+xhkGsAc0dhkCx+SJt3PO
KI72gDkNGDbrVh9qsAJfsx7PGjU+bx02QmdbVzYQyqTZF2OPJbKf0pvMmA6ZwzjcYsO1pah2CH2Z
7kZk3lC7J+eoWuLLZDEQ6d6Q0Kg9TGdsBT9MRgd0I0/JUOm7730rql0tquVgOCBdisb/0s5ggNq5
di59Te9gQUgCqJBsCfGagFipCLpcLRG38PBI524+j8Vyp8mIw630TE7nlSWXhhEeqwvwkB9pE300
fP8B+8KhZjcN8z9/9WVC5gx4443b+19pSnXbpV0zYYShnqscqoGszK8TmIpzTvZt4MUmocxtH/im
3Ke6RtHpjtjtnG9AFWBXF3S1N0pQEUSj1p8Wa/k2MasH/oCIFyTKuJ39OfokiXRZmA172Rk9NAhR
6BuEF1gHY9kNTfIyDROg6T6+Uc2z9AaN0Lrxd3GXPLpWFB/d0c9I+Bv0izBbbzcxrz8O1DA3Wrdw
dyeALgz05FlZifvidOSkJeAhPOLdSApMGof26Jiu5QRJ09Ohwl+4w2zxFkNGujvYdNHu42J6YMDm
/47hFSq2qHMaOoTBd548mIM5WhfUhF0HDgIB54fcbNfPM5ssfcWX7aAUSNHenyKcgj5yxgw5HV1N
O11JJLmxNxhIV5uM/dDRtbQrbnvckknQiQoulPBpmjrdSMmZ+UQZajP87EVZ+KMLHR5AjsqIQaEp
bdmKUEgR/1tRFkXc9jqoWF7oM60zjbnS4WeyxMEtCagu0KIVFL8FHQjvuI9eE85XYSuq5MQVux5p
gLxNhUqGXb9mkxXaZVkaO7wvpbFWJ0YyDd/TxRzvUmcGQmxky96IWuIiM2LhokLQ5I5s13gwOtXv
HNVSiaBok1+Z3Tnq2sfDWvL6PWn1sao7IlEGtg65cOShNkg+ZG/PRwunFAAoKdCRu2FZcA2X+goa
7BeHiWKQtGz/NnZcf1AtVFhMxSfA8CmS5ao9mRl2o6SzwrMVK5oCZEldPe3SI1gnNW/HG2pb7GaU
uKfQIQyVOgF/Osl5L29/xfcK8IUOZf9bLq2r1HKEAl2/dgWxLtupNekSeNZ4Ny5sewTFJrOepXQe
/YyLCV4aXEncN/u3RnGdT4xRpsoLNHSiIC8SBrNJEvsH4fMVi5jYOmfpy4MDZ+NTlfScQJLyiawj
y31H4+WDSnLjpdCSX73MCBIOx6k9taqcPmQT+91FxAT9ZZocYaxf/XZiSn+ySaV5qhVlH8KBmiC8
OW0ObNWo7bXO3TYYsnDE2bTQFaF5yWKgDaoTCbOxsgfVnLJQFgX3v1zEjV9F9SvNv+Qgs5SOordc
/LbtsH3nPimbvDtgVJYoefZ9No72Td708lYhsL1AUGFCtiiaV+GSnd/uO0ES5X5I+QWsBTwkCS3L
fdx3eH+Hac3V0zHoA4EYbw3Wtpf7XK/XJNdM2Qz+l99quq1A75wdmpRb26iXq1kaCAjWVlynibl0
SZ+4wzfvBVWVLHu4Lcu1tyWf7Q/rB+ap8xiZvtj58eAFBF/Rz18VDxNj7BciI5c9is725Jbrn1Y9
V8twJm5Yw3Ln68AH7RDMg6pqRiFfYhLT0yDrMx/UG/d9LNheGy59VuCJFPwGhIUfi2HTVEpT/2At
fCiRJdUrrcQSGlNpDs892RE3vjGG5yEOq9cwJj16xjtQb0TMI2xbmtnk2IfnEAPba+Z2iOybSVhQ
l4dcosLMQ+OB4oAzLJGpaWAEUcYOGC3owS8T84a6pf1Ejjl/oZB5dtYVl2lAiPIwZj3c3PWBNbsM
ectS1K9Q+zn0pLvhnPdzeOppuZKp4onudQFLH0k6cn3Dv/PbJLuw+H7VClZWbCSUHn39rZSeD2GB
NO5uaMOz7Pl1ejA0n5qJJzDUs0/HovQPfTv0u6hy5qtFC/xaF8SftiPeoO3iLMYlhyN9hx4sPKvc
4pv3VD4qQHTkH6SlaH4wFvUCtd4FY01rTtWKloIiz2CbeZglNqOvuUvcRX5FWETcreMJYHpx7R/c
qlUw+ahOcVSwPvo2VwoWp0CSEoY/3LDmhP1+vQdbOXPnEe54RrRPCq4H//Io3DWm2nMp+zyEXN89
hzp5S4ExvXRVMn2ZBm/NvWRD3tJKrSPAciVyXpOUgBujG8rbeOz1UyJH7/d6sMMfSTXhxlKEf5Be
yZvJTmC0zcpF2AF+mMwjvwk/p86akNuBjg0Dt6LBHeR18s845P/yKf+CTwlf5tdpZ5++d/3/+wjj
PymTn0g6f/zLP8QOLvR1k/EAUMk3o7BFL/sPsYNn/sZAmKh4RkIGk2+T1v8/9aPyN8eSBjtmUtIQ
irp0yP/Qj1rub0yQHEjvK79y1Zj+Hf2o8z5x2fZg8zAoVq67znKtt5HMn2b90UxyUZlG8akrXH2p
vFIhCTLr7sJAikxWmynHxk+X4oEsre1cRDm8kikJcmmMxyxuBdEQoXb3be+3j0j3xMa3cv9j4vX5
ISaseGMl2q8u1URxqh1YyIAmYnWi8AR1rdPV9aPE6vDxPZWrjZ0pJxh8hFcKPvERGfcZqyuaIfqy
+EIKL6Jo6aAvDgq6Hd6dF38cP5KOHoJsDLv5eekHfERjPuObE0QtYs64JwHWYANcJljIym4FNop8
2C4ihEU7N8QmDYtBoBDOKzbB4j4J67QL4ikdj63VoFEa5xJQhiU/LW07XDBazE/oOVe/AVxt0+/I
DPKX9czB3XU7s3CSIDFSOh2uIhAiHufiMYoV5AcLiE1KcGzgygZPlJE8V0xyoHH1w9UjSowytN+K
RlZBhP6CJNrE7h+zOnU/hJVh3Yf05oDjOK1t7KtZc8a5J5YAEyT1iDvYOxO/9MaZmzzgO2cwgHsS
OytSJk0GZptwsj5pVBZHI4lvXHs2D4aO78DXDT2yTVrSgTvE5tZWI/FDOLnsm160Q0hiOJovj13J
Jiz6I21yMGLdnKYkFy3GTgwmrEvsL8Wm7UrF76H0DUK+Y5/Kz0lKypzmXHZZ2H8MS/bftEKe5wyE
u48z50u7NqQM0ILQUL04UNm8i4xeBSSdRg9s0q0yGFwYdF5aNLeMVSAU+nkRu5u6qBwk9Z3zIbNE
GIjYHT6HbWjeQ0hNdypyoJAs9ffeRMa4KecFBkOTRB+WkagsYkI3zEAp7BkjENyThRvIviHIBRHe
G1b/gsiz3Co8eaeYhN/oAqs0H+4nP6qaV9R33Rc5NvoHXSHj3oFxcUmjxnrMHF78IKP1DeLaxtn2
Q8ElG+uivdIg/TKi0bsVtSl25ii/22XxxR3HChOrKhvytxDwMfOWd/jJDUK/2tljex/rp0XoapsO
Yb5zmjDXtPy1Lo7SJjpqHzq4iLZ5OY5fYrZbMjCwXNbILRuAmVkK2n7hV94pt4dYA75Skhm3gMyU
sbypG+Tu28mYw/uhNj+Myvi8dLg9Wwg6KKx2kJYw8ftOUrOpcuOmPQwdd4yMTOcTZcYTNPDv5LmF
RLGQpbNr0b0cVT4MHpFQcGJLH+lOGjvmkfgR44FPQLJsdfFtB6+PNMcRoxwlKjcz4qatjrrRvHaw
7KODF05ttIWv9blIRK0f2n4mW0oyHhM6RLZdVpu2yerrPFhDgCB74pXtH2bbik9ZtgwgrhfTK446
NEhW8fScYjWSaYbqBIbTZpKVunZMVJkoVfEJfZWxa+p+BBQiRGDUjvfJbotZsbu4QOMS8GG7+MBY
JNqEDi4ZFc74DOWMBdcm/TWa8uxlgh5P8HozXryEZnfZo5cPcfZvvM7ONtTR6h4F8RoqkQ1wTONi
6xEcCGevaM5pZiEp1bo+DPbaNDaK6DoOinGQThdIiAT/nVTvtdcJaehHsvpinV+0RGhd5B22liSq
qHWFVezXUNx5wp5Lr6FiN86oKVx2ir/F7EJWV8q1JmE7ROQBSXmNKQMFBNQ9Zc7gsVK1zb3ltxaG
P0iiDgjPIFYGgbVzvcyHUIQVmIM8yz4vKYwle3JHIu+MlGy54QvTlXSzFnLTRrl+C+DGMTD+Drf5
Es0/dLyAXBxcdw9N2Aadn9T6MIXdNzJvm8BBPkf4G51uumhSn0K6NOg6w/YGX9AXXizOHpzkcCxx
zfKUhpXAuFWPI1BSEm6+mSVvm52LF/uGEodAxsh4jFzHO1qikJcE4fi2Lb2UkDyo6/HSHhlPQInl
BbsjyYAtPJ3ro9mW8iRn11iTE+OTM0KLRVclL04/MoOtWm/f1dK80UDxLhQFyW4y84fQWeat25FT
NNY0ABgdJj90MutqM4NwBX3D2ouGJg982ocnYo8Z9hKK1AQ0mz+0RrVFb0EjkCnLfI3rKLlN5ORt
s7zmLbsAT1bgn+FgNXh6dXOZiqIB9cqEVlXYhSPcmDuyKWo6zhi4Fm3Hp3bxcWH1xSlS7e8Nw92d
zsavUD/0ThqzsdOa143RxicES9ERNIZFtqB3S1f5oe9KC/sq7UNPD+oelxc9JtGR25Q+aNmJ+zFO
CSXDDx3SuORpzG8j901Wlvm8GpNISbpnnQOfGFuBzTAYk9gAA5Up4vxsZ3RyRpp69gOm6Ihk1LSf
NZ0oGVU7kzcnLYuE2T4pqdZMz8yGzix3TuktchcT87U8ks/ni5exM6cZy7rrLQEKb3MrB1ryC2x2
I8ed4DKgmo+NET1mGZV6sOBntTYd2LTbAZQvt5UyLGI9Urq8krbs97kyJmpzDc7arEwRB3XaLp+s
Wk+fCobKZ7dPjYtmlnEgAg2WwFC4E8T4mWw12gEjSz9pMqQWx/0RL/+yI0S0PiLydF5nwjSwmej0
TEdVW4iy3eLBIw3rXEj0n1jjdq7rj/vZ9KLfG1OLQ9eP6kM3e81+9Bpjb7U9xFREpfMaO8IFYkw7
7WMZRR/xvteBi2iK0UfWselgfHhM2gVpt1yUxiasofvxdlvGTWXX1qUldiLe9TSjmHeYyDi9dZ4h
96rj3YbwPmbs1bm41Vd7/5m4wTIKFq8b9EnCJ7rAxhIn0TQOG7+QCSgeC9u/MyBW99tq5dPt8c4T
G+H5SxtAgXaCLGrkZxDCMf4O8vDuvbhtHlKfNiXwX0YJFRakAwF0074Fr3NkijoNZNAAA9+QEuGS
Qt7O/Sds3gRGdFTPReoVitDNaX5ZrATqcqcOQBs1QK4F9woS9ZEObsbIo6ssiN5o16CeAVrfWVAb
YP85OAnYATX5toCQcbITW36CgUC/vZaYJCON7Xdfz3aJaSfrJZHgff/C4r3sLC7SpfKNr5AgEBa4
ip42vyjj0zyTM/wywh921G7ISFutzG3fO0y1bScu7jBnk9LuZDHjUxVfazXWe38s+puR5tPJgUY9
427y1D3aAZ2hmyhpT5dgKsCsW0gCuoaCDnXJ7xO5fF989tzP5uy4l9COS4dRwuDedJKtWRBGRuRf
Ub1Y4B/dl76wuk9YivAARMre52IhOW5S8tS++fq71eJvvbn9Ow9iemK5rANwsK/5GxYA2fwWpq7x
ynqanJNRGJDnoQkMb2ABvGBABkSTABwgsoieIoX1fl55BNi/rJ1yEFFUiAV3eLB8Uh0QcKhpGC6L
C9VgXvkGCEfaTVqOE55n6Ac0nePX+Q2JAL6RLNg3UEJt1O2uMaEnFAj26KJDVBAObAVzpSzQJJlu
6pW84DVL/Vi/4RhYz9Mf1cpowJiQv0Rv4Ab6XP65QpRzTlaug6wJF3ZX1oNcqQ80nEZyRhiTmQtM
CLEoIuVwi+7mlRjRWrAjlAo1LeEVKJGtbIlxpUykuYA3IdmL1yuDompzay9ku6MjDxpyJVXgDx5u
UyRdFxaJIeAB5GFxB5MNCyuftQKEYtHUDNNSB5geco9tNhAbWBUdz3prp5c6YY+SFxJWpd/n3+LM
oe1IX3fcJY12fgx9Nf7u0FkHfJ/703UwzQkBRGtX+zdJ2H/r/7+o/9kC2Kjf/m/j6PU1Kb//2Tf6
x7/4o+53HHIkHGXjGEUfSP8J/eAfdb9r/AbrBjmm+hcM7J9lP/noykPo96/0iX+V/Tb2B2p0FMDS
eKv73b9T9r8XFaImZGDO56BFhQbkvNODzr4F9nZeHQQhzvidmimw7v50Nf5a04+WF5OHItt29cAa
OCl+1i0iIV2HQ/5yJFKCJEpg+1TRnsMl/dc1//84ynqif+peQOWcJhVzFLf80okv1fS9V3/PnPBv
J/JOnuwmlc3onkPo5d6V93MSNMvXX5/F+hF/1jt6Hr4VVzk+eSGGZ76XrzvgOspBeO1xtL1mMwiG
mkld3bPnO6gYTdSvj/ZvP/7b0XwD7SqcKue9ttud1NQDdGiPcxWx/0EeuEnY2uzyqM6Dv38oXBbE
SGFQxk7yTsgpO6eeaGZzYrEXPU2pDZ6Nqvkqexiyvz7UO1W+vV5DAzUY4wnf54jvfiYjU3LO2Sod
y5YSPMv77Oi06bwNp2XaNNFUHOiozH/33uCgpmEZFk4mWnnvD6qS0DAFiWjHmeTuDRkbxBS17P5D
wX9+fX7v1evr+ZkmyvXV5eDYzrtLSZejXupatEdiga21FBIprj0vPWUmLyKSk5oP9WxQ9+dLfNX5
NP3F8dfn9f09ahI8iYrc8yzzvftgjuw6pu7sjl4hqI9KTtBpxudfn+R6Eu8PYpncmKudQ/J+/Plx
noyqn3vfbI993xgHd4xHamzXCm9zUy7HZYbMO2i4r2QTtP940f3Hyvz1+uKuV6akS7n2Y38+tK9s
cjVMqz0CLpmRXigopKkgXtgVcs2gp4O3mWPCV399xgact387afBAAAFgsiEENd77zbpcEOo4NO1R
ibL9VrmO5CUvR3PHSHs5qpBUS+IBGZzkmulcJ/WeZiQ/AWKHwzwN4yGp2/ajGS+WsWWClwZt796T
iT6ogDH0eOO3ZBZQUsvA6qdhb2DffQQnwuDVLXT6NK8qOjd100vnDChrK3RCXh2knofFlbCzo8Zq
CeUpJoYea0qQCTe+5nW9liZUu07SVmgJNJNAmbsXCbgNaTigZtKD5vgqG+EwusmBUkk0kbFQxMdF
a5pONhGaDj1M32hyrJ/Jq82DuKYBmbrNN8csXGwGhbXzBBvhDoziwTap8jOzf57K2b4n08E4CORq
RLG0KRNOaL65Nux9l7GGulNtXD3EPbvUssmQQMJBA7vnQ5gF3bhLOhOq45kzUsfOuIZEmR4rdEHb
qNLxfZgO4zcq6fl+WCyNzCOcuA0GIGsiWb6vEMmXuMbEFRTohJ/xJZASNC7G97adRL5FQd//EI09
xdspzfuPvpl4MQ6s3r7HzMoHrReY5sm1QqHTb5BkE9850/Yu6rCnG4nECawSwaahKulf8P0y1Fq9
C8wlFbdke3zvOwAv49zr39NlerYX87sPSP7zZEI/trVIXvoMILic0Xxu2pgHqRzt7+sw3KcZ3SzH
tGHFSNH107AJl/6jlnxeMfE90snNzoWvuo/JeuvnU+NeCk9TvhRjSDXUwpkD7gIx2UzfyASB39bt
HkCVPEAGW9CDOU609cM53HnTLJnB55AeFHpd6jyHA5iLs22atD8QLpEdU5UOj1m16Mce+i8yE3/t
XJKud59HoHLghmZnj7V3YwsisAZMI//D2Zktxw1k1/ZXHH6HA2MCiLDvQ42oYnEukhJfEKREYQYS
8/D1XmB3+0rFCtLyQ3eEuiWCABI5nLP32teOy+Mkk0jzqZJKfaWzbbpqejeOdzEK7Y1MS1DNRHRo
PlVEGqGQxQJ0+ZF6H+dtwp69j6xrPSVkJQwCdauZlf/qg62Hba8r/pXeu8hLkxA1+8LU8nZBtq15
PYaVvhqDUSwJAzD3o6zKQ6nMuoZs6nbCleLGVwzO8TI0bmyqeIfetB79rKQ1CoYKlo/VqR56fKHv
yqqB/dQO4JsJ1/Jfm4EkdFf2RbMwFGoBBUfyX2acOL9QtjXLmvzAi4ra02voqto6aEuTzFLItGul
blykoO78PHxw2SttGn6myLQ50HdDCq8Bm4JWUxXJCAY+kJBtHpENTGt/dGAQG4qlbR07r7ZU/Ptv
ju53UM2s8BZog+p1cJwJz2kHOvp21KHRROD4Q0tg1ZcAA65aY+hfKsPIL/M2cK/hnhlH+v/IyWHD
Keuh1KyLXg/GG6NDEwL/y7khazt/AXnQ31YjOTxDHDZXA6XygzbQSYceb10kEgGGVlrdEvKxuKfL
wkETX5hHc93plkBQuEBJPEBIQYD08mpSbcJOVB/+Qi6EtcL6UwAo6NVfJrk3FP3SIrwvqy7+aU2i
9rSOSShRwCYwNPAtkHLMyV/WW85ThKDWMqpXbCjhSqlmeZH2AvxXWJSwCWj2BsRYAY3iownFKnZt
uHPo3vb8tsFR14ppT1+jvEA2PC5Ty4/KZQxggTzGLHZ3tOGsDfglgRkgcHdW7SKPQEYAJHrGOIZJ
BP9eGIwJBIIoXFy1WVMNqXb/EJSEpTNuoBkpa9tvfXiCauoS3NPwHIaCDY6OQOImZxPwCgu7YRrr
ktsUgvc2jNVx2TALPEeRO60LCrEesYndm61SvNIxnF28yyV6Iplw++OveqmTQnuF9ofXIKVt/6t2
MceMNeGW+AXRuszqCj0XFsENyCIwjGXo0Cx7FsBgZq4dJK2dk9CJZgy/Rw07K1MLZlH2fElk/4iq
EGB1y3akeQadZNbUJU39ZA9NvaLtzV81K0NZRxFagHclj14H+h2CULreZlg8dlGWwZto8y1iHH9N
Gwq6gTID4EsUjOow9/mL9gW4arNzKFuCFWlja+X4iTov7wmTZ9VduehNEaqEANwrzY0uBSUo9BkN
QWkI5QevQNarLxx0SNRODNpxqM6yPVETyADsQjTtLI+dvCanxbNQBzF5boRKSBtq9VszmzQiMsno
BcxObks6OfsZgW5hki2Xhfbt7wfqbAutQssCSEo5ykjg5lQo9RNLO+G0tlFAtakR/nwXgySzUCWr
hHXhE+GAPqHGwVwGsNFK9ptbDqLVzpBK8ti71F7yvESCVAplbRGgi/wZUVHwLh2bFzvqalA9Y2RU
PZ2PtaGhmihclNghcrIboxrNFy0r03UuGeDAyZL9xIhe4t+EnG+q+VvMGr7D8lEfCWqaHhlIwY0I
leC6iVv3Pqf+sRQmvvGokvnWqQzxreEs2izaSPcPaZ+zFX8Xfei+Mtw0TTLdToravXW5rzxktvSX
U0P5deUo4p/vKWkG/9dIS2Y9mEa/UU2pXSGFUuhEJUwyxiwqTvV2rVhD9D1va4ekuG6gLtNaT0Y7
mk9dpZhPsSXHK1YqsQnLUFmNUaSskBUhH/R9Or3kfN0VYZav6Qlka/K/h6v3p95YmHIKyDPX+hx1
m+cFC18dX1gV9omyCMkfbsEeEqSobgbyVy9s5NPr3I2bXTY2xlqWmYZSTKXHCzZy3LdIaK59Rwt2
uH1QXL+P5YkYu1tXMR32FY55MRE+egVhyV+jYA5IKoWRuEDykVyrZZztaPaIb64P6rLxcdWSJsZi
qE4mr3+CVZCQwnSplWjfgt41siUexZApUJsVSbidknG4YlIgDVD6+bVdTZTUC4ugU8wu46M6FBbB
TDRL1xNMfPR2iXtIyRYhn9uOr4mghRdnoHsz24zuZz9Bl7V7JIWVHK5Lu2bptkOownZZoEqCLGMn
K12r/GjhaKG7Zm3qdm6FQwH8So32vSENbJnbeXFsMaFuWiYc9kBowS+AJzfXJYpBFI+iWwYh2q2x
1+S+xD62wemvjJR+c+VYqyriGliO7JhNonnSDgGgGtR8mo1FQNf0bst2upJSMTSrLSKk9FFFZbnO
JKI0w42013cflJnhbTH7Xn2FRIR2aogKY6GYs10Qw8gaLpOOwB2rH5gce09TY1w7zViRdAJuBuxe
h0cucwVcuabDxLfIa2O6VQVKaMh/KT0nnz8cTaUEtOIi6jq0jUIkB3/1JjZgAZJvXvpeTbT2NlKN
aQfUT2z7MtrOd3Rth4O+RPcUXmngnIgVjLJ7fUgq6u+4FSYZKlvO9k21MKxRfx7zkdacnpf3BCzg
k00i5QKx/E0LJ5nmABLkPlbenLKxN5qZfzNaVPCUgf0Dt5Eg8SiYOa2grjaOU/XrAgXW1veRjOfs
Sy7w/VU4Q0siCdkhhmjULVKOwvFGR4a0TGqR/bBz5Qdyv+tBr0k3G/ps3reVOyckCtieomNfhNOy
cpTAY7ba8iC6pYbufxVg4UEC73wjMLCCSourBehM6UPjmROd6I6sVKfBXmNJsjRtyf3C96S52Ork
VRLBgfbRv5Q5qXoJQdxrEaWYumkOtFsAYeFzQJfLSwYNl9/YDt16cKbiXoLEmGB9qiU+Oj28CGMh
b/I8kd9IGs0XrOoZxEWJDr+zMYdq9LZWqSOTXduN016P3GRLEHjrKSEI51URlOaN6VTTTRyI6p4G
X7LG/GMj/R+qbCUmIdaDjYbFr8JwmxJXvwHxTjVOTaM9POcRbW1TvrrVlF1ohPcg6Uwtt1r1RWDQ
SXDaIUku6vyV7b32feA4fqm5Lb2LSreK266MCTTWi7a/8aex2DWQrLaxEtabxsENpWfw25AtKzTl
YXFV7Qqm5asZmiVhgAQPXZtaE9/mVkNEJDSU76Jif7UYtFC/Ir+v+U6fyN5T4M+f/NFW/UVJTNaj
Oq+QQsskalcn9IY8by/CyDEvw6xunugQWN7QlP0+tYLuolfG5AfaHFxG4JmKRdE29PZJBf2Z1UQ8
dUIzX9BRF+BKoU3vtUQ3D8QFU10BFYLOsctNzro1rc2RBN0HI7czFCaWhoS168KrQhnfks52vumF
PaeKTg6UtHSi5ZXGiCmyEfh0OKGiDjPMGq0y9CsxVsxkcRp7sezShRS2yutltd2PnCpwkBvTotec
VVDLaQWe86ikSNLzhoIWs/yCmq1DbCqNzkSTT5URG6tEIOlcgLspwQSzM4aJJ7JjkWTFoZlSfVeh
VsnZz2dYo6CeJtJpFc+oeyXzOC4J5W1sUsxiPUk7GlSrx0YpERPBZNpyiulpaEX+A0LI5sCimN6w
VYxfBs0oHuIyKb/JVg72VirQQRcRypcEcvMcok3wvc5hqslvTUPrczpmyBOTShCL2KLF2Xd6+xb0
DvJ9KruHwXXyC4Od7Y+cfIXlSHbaSijJ1VR0MJ9rQ0m3DW7DJYLw4pB0sg9xTsvmikJgcBWzGZqp
TGCqICiWeP0EHbqKHCG+/5/k9QCwZU1zFy0807nFM+3dom5vEjgqKzNIw8ehqg0WLltboxXxb2tp
FK+UwZ7NuO6fMUTeTy1Wzo2N5HKloLYkuXhiZpfKHKvZpveEM9O2xRpa3VlqWmdLX+DgC1t1M3VA
+HAymtB0C3MbhsI+6IlAX5lUrY0sxOVsGuvBK+rTGjEUVD3LUECYB4N95KjDeoI5+dnPCJeXgfsE
gKu/UKWmb/kpOryMsrmnzfjTTp3quqOoBdDGB5yW4HvjuY3xpetO/barbJ4YGUFbEO7oMhTAgzwJ
+wkhlnmMugIeeRvxwVYuANycPdUYCndjKda2MUL9hjPIIxNycj3ISezp0YJx6BuxlmnuvxQuSR8p
mljKhEZ8JQYfD49Ff2+hV+xuoe6Xy6Dr87sc7jg7XIV6c9bsGih2t36kiBu7VAM48kK/0sLO+KUF
pEYVcY/Yhy7+3ifM7Dq3hvCQWol1b0pcjZiYyR9uv8c50PEwqbcZ0+26kwZg52ZQb1EKClK4AAoU
TVJskfCk9w0z7qIdQA2TTAp8Lm2PAWzGxWCrYm8Exbht+uo5dHPbQ6XIisVGcM9EqoD6crsDWzl7
35v4teqgTNj/Fvmvtok7FIqNfDXw/X+vnabFABRgMn8t1DhWLzTZ+hfgJuMV1ZKewVbrx1ZXhnGp
uMQ7XEVpFejLIi/LYWFUhbQ2ZU4ZeUknG2fNWKWEiCB8yKzR3YY0mleSEtZR6PXbMOAvVie2KlVp
VHt16n8gAsz2VgqHjU0Vh6QSM9GkoZzPIlebk+s8BU/anu/fIi5LPGaY6ZamT2Qeu0LkI5Hzo9Yh
LRbq6ONwYn0d+55MUfFicwQZ4ulgVeoteyhB5YwykdI62g+TxuSFWVjGWpQGhZSE9DmiRLzOVfxf
oTCsG0tV9Nt6cH+Vg6k8Bnx6D7puV2jw6gKhEO49f0UH216QwV1sVXdogdiTPi2aoKPlTgXg80Lo
xyoo9VdTZYGmxA1S2Piz/mrUrijAMlaeXcYpGd7dA6FdkxcITreuTSH/88uda4IYNFtA2zgmnLGT
SnNQlaqGH4jL1Y11LPVyywkAeDcRf1+0Wz5ANd4ryy7oJ7bhdFzU08ryNP2zqC2mtv9RvxfpR7/9
SZrYsFDqVIOXgN8FZJ/6EvrziRKS4f+hem8gG7aFacCg+tA9sI1mggVAQrodmLcW1M5LGVAn/fuH
yiuca9gqjc9TupYJk6I1M3ow7+2QLkZLYLrIJDQzll+8v3PtCBPjAAGllOaAFP05XJKB4OeRUACv
75G74p17Fk7x/PntfHWNk5ZSZDW64GutPE1vLidBoLGTfUW8mV/+aceD8afxchge9ofB4cZOX+lN
5UkWsMugVfW9XuRUy7s++hYqtFqwKKlzKBnUfwO3HwCfr1o7Hz89Q1Ut6qh8fy7nl/k5/NZENS2J
fbBwkRogk1o0JFWgXEvKQ6rEOH+km6/+9rlyPdtBwKNbsNhOv72SvZUzAv3wsnxglhLjLWET9hfz
yccP3FAhdEHxE46OkPfkA3eREU9VkpYecXIEgUhizWEKHOyYgubnt3PmStyEYwFz1uCa2CfDxK2j
aBpHp/CY2nAtKbN03j7KKn78/DpnXhPqEx1bgDW3ic25A/rbaxIyS5Bo2oU3Req6Sl8UJ13GST4b
rvafX+ljIo9D/M9vlzppNnJQFTO5AVRI51K9y81gkfV2Ax4LevG67PLpYbRoTBOF5Fer0myclVrh
SRHsW9fNpDfrmBbQVq85S2eVQRWMiPVkbzmxJNVmwGjeh9Oln7IZNEtC4d8NiWyumnWqN3Gzt7t0
uELJRhkLnXu65KxNAAZY0C9u1IQFfvL50cqkuK/yAWiwK07mZsIsFcPNW55pHTZPbparV1rn3I1C
RC/Z1Nr7Nk1poqQ4kWDdoR0aOTgNYifgghD2JZdaKRPMxA+Zz+6oAa2aF9md7B0Ys5wusyIp13Uy
69MQWqERjQ00U32Bn6Ej5lRB07wczML0aHD1q6Zx9CXXiVec4+1DYqJlgOrtLwfm65Ub9MvJDoaV
yR26aydAsojvoFZf7dnY9fkIODPWdJdmJAoW7NO6fTLW/KwracOOPJeYmNdOc40db33wghjEMAgi
o/c+v+DHzq9hgCgzLQge6MtPO78wCboOrTzwY6chRSUqsnUJbP8gDNlsfSdoDiH1lyOqsuDi8yuf
+Xxpa6tz+haalQ/iiyoYOyVsRQ49aBy/daLXnkuKvkdAdfHb55c6c5N0eZmNOPDwn9MeOs0RNp1j
m3tZV1EaRXpbUbMhVBXURLUTdQJNvabLhlxWp3L3+cXP3Cf7qtmdhOcNKcHJULeTADZikede7RfR
tuzzYzCz3px4rP56G2DOk5QGwAseo3WKD+UgWAeAo1IP5MjTOOb9SncGfAWpYfz1MGW7gWAKYRQy
DPUUwibromiDrk1pLrb9ahJUX4z4uu8tseH0+fNvH6CpzqYsXTMhMFqny1YQpTI305LbsjLDA+eF
FQFvj7asUyP5imj58QPkYmxt2BpYdLVOl6+SBnEo2ow7U8xjaChP4Gl+xoNxDHrxxR5k/pb/3IJw
KfQ5gltjzn+nsf22rpA7HY25QjcWLNHaoGDiFhY6/bSbSCKC5pHqX+1Gz1/RZSvqzmmYp4hSxZS2
U8xXLLVun7jypRi1o1ElJW5fdMZhqx/+/tWx8YYpx66DK85P+7dbtKCtQt+yE09p2/2In8A0E0K8
1S8u83HDaKqWikbGmAGT+qmyqnPUIYr40V6n6DMQjiAYObAifn4zH2cRrqKpbDZAOYoPkD4IGQNJ
2Voyu9NmmqyDp7T9ZefiNi4bumrOtDTG4otZUv+4UnJVJg787RZkxtNPjdxkCAAhqirXgmPXpy5n
8Vwm2MxdWnVTTierHsm3WwDMScIlUWu4gAgB2zZg4XcpzaQNceLHabTKO4y40AWlZHMwbwvKGUKA
NkY8uDqQRyw31he//dkXA/iTEafBDDl9MfQlw5TyZupRosrX8ejGe2Wg2PH5i/k4w/KI0FXahGjo
yB9PtpyZiTI3D4rUy8mzINmi89REOzp289Wu5cwHa7mCvS3zkOAMezKa7dTIZZkzEQ3SoJvth7tB
qMPm87s5NwMJtgDgFzmU8+z+vMoUq/oQtEqCggCiRWezTAEAwlNfp6/41f5+F82ZEZkoS8bMSD49
ocK+E6Rk8YmOif9zfnZVJG6zyn/6/K7OfTykpAgbSS4Hg9NhPNTEQUwFH08aWc5NMtu0NN/6ScW1
2FSB5fzoUwi7qFjqL5aqc3MeiliTfTWSwQ+HHuonamiYHTEqhL01uQJBIdjI+FHG0z3T9RdXOzfg
OfboDHZOlh/UgsAQ0ZGBLvNkIJNtJiz7ttehMn3+MN/NwadLBw/R1lmODGTOJ/Oq2+pDa1F385y2
Vx+jUC02CorjhR8bXUqB3u4fYs0plm3RdNflmCdXVmob29BB2DUBsaG7RH63VsKYg89AU7Zt469O
t9rZJ29zwubLNCz2P38O5MqvVavPMlabwaRW2JQvWuMWS6Ql9S6ynad2oDphE09/SHMjekz6rt75
bvEc0tadxExf6jNzRxXJxVurSGIGuY/PH+SZb43GFltQYoFgC54uiKnN70CyR+H1+fRTTlqzUSWK
Kj+liT2+fH6tM48DYzkftjUrVtl1//k4dOiTqgkNzZt87adKwYEQHfWlHsk3t918TlgXzRc7jDMf
naZRtmdHw4r1YYvdVemIqbPg9mLrWxgF0Dhp3VPMJInEgM70UFZ9uaIl23l/f69ws925IsUG8XSm
NBUXzZFTFx5ntSsYPxXy3PQWWXIA2Sp4HB0r+GLve+5N8mgpAxBq6zKVnTxdQcuhNsvCU9SgXJJt
SGsyN5rbHuihR1z2V9c7s+Zwg+yhDBY2NosnX2DmV2YYFTzaoQuQcJtVv1Kxd64MZHFf3NrZS7nQ
7wiuAn18uohK24yaLOeIprlFfkOIJbQmuxEXUatpX0xf58aowQc1+xBmyfPJGO3QxeQTlQGvztoj
VM83yyqPac37i4Ly1gFq99eHIyYwV9V1QOToyE8/QG2g4K7XU+5N+oTQx+7vqrZaSeoAX1zozMSM
thgzlkHlGXzD/JB/24nKCVqP6nMETAPribiTrTOVx88HvWXwM05m5T+ucTImXCVOYtPkGqh6tQVZ
UnJfW7V1p7fEGfkpPrwoUEGj9JWENh4HD0VfkRto0bBpicSj+Nciicoj2j3mgAwGtMW6B76EWayp
9pNphre6G5CTN0Jo8aWab7MahQanW/ysXeDvQstBra0OwIq0mWZMSqB2N7kZiotcg6c525y2alfC
LYCNFlwThMfusJjhcOSsXoeDHW61qh53qYVOqzPC7LLDaYy50j1GRVIvecLJBtcajf8QtZCHQilb
FP0k134bWigGk/5QmEYE5ThuN58/3nNjk1Xc1hgnxpxS8ucbBH1aNqNgbKIVfCmH5sUJ5bVpKBsj
I0FHIf318+ud++zYc7PZo3yPMv7kelY45iUQg9wjNGmuOV31erLrm/yLzetHf8GceILCn70JZTr3
5DIAR0OjGtzcQ0l6K2VEsFjv/CiTBzpRl3Sll/gbn4Mq/+LIZJy/LlVaniiH69MNmSvBYMveoiZS
jNO3cCCDyalM5Ra1u5riX3c545RWBo8w6UockSiFgFoykWMP3FlIfa24V3aG2iobrTHzJZAM7K+j
3GL8oI3lxq+WRsBrP6AHAkkbrNxGE9Re7GkVaP49uWKEp01WuYB8hF2/mcDzxPw+oB/lG8Jv7SZ+
DwcdQPDg6OJ/zyZrGdZNvLZhFz6WhvXVqzj3xoXBGHPxI/BC5kf22xwRqbWV5UmXewDER7pLi7FX
t4nWdF+MrHNz0W/XOd0YkfuUpQU8Dw/0CkmU1BuWRKWvPx++5xZEAa1/pt9gD3DmX+K3m1FLXRYl
2GaPppOzHGdkkUpub0J+WViPX5jOzl6MeiVnFhd32+khQlRMRnnKt6KEgnB2wInQfjfIwBBUNtEX
j+/cRABPhwrGbNn7sPlNx9EQMVIKr4qrW7228Yb741ORVm9NhHkrFF88Se3cuLA5JXGAxUtln/Zp
plqmPF/2afGQQhOddG3vTFW/06nFrwpDCT1TlhDfpGvcRTibvTFA2RwUUX7pBFic3cIcH2x8AWi0
/QBk9edv+uyvx4RIGYn6LWaaP990D9RBSUK2OX0p3ww3eAz17v6dOvF/uA4MBdTuuNc+bA7qThlD
iSjH4yQqqeY0Lzn+fCga1RcL6blt6xxtQ4ll/i/75Ds0ehcZNwIsr0E4Htbo3Pr8tiosgna167Qo
j1nqflGoODeAf7vk6YY1nswUoY6aeUo/bInBfnPNFIWr2FdF98WZwzg3fucgLmrRxG1RS/rzfTW9
Y8ppsKHJQHR7bkL5i0wAsQSF6+DRJ1Bh5gMuM2ZkPMez4FjRZnlWhfIHtPGTSVHlyS+hWrc6smWs
LZgNwqa6DyaX+J88xW7v184GVojz6FjMmgCta1QTSj2spmQubRb6L7WHiGPDQxyk+hyTBoknUa5J
T36LnK6HCmRE6zYb9XuJ8pLFXre+GLXnnoI7O3UpcTBuTxuwMDTqOkek7E1y2hFHRyCfaj4Bj7ug
ZvpEhGf/xQXPveLZnjEztyi2nj52GWvBWLIZ8qIS5mAnQd1s3umERgBcdwF/IX38/IM5c4us67Pb
2MWI8+F0CXTBATlqpB5gDlI8q1Fc5iE7tDEu6icwQZOHDun182u+6zVONqFob+CT6XyiHG1PRleg
QDISTpp5IpvcZQj/494MtTnRdbQuwiJNH2Gwwz40kWy965SdEPxj1k4AsdESbZUenP8Xj147U8RE
lUDVZ5617Q9n32CwJul3fNH15KNnMwJzgyrN2NQ+EblkLhkLRgryKYsYBHz8xLLWCfJr86soIuPM
XDn7wpFjkJlFo03/89tTkUYAQ4syfMuxQWtkFjdHBuhLBJa5dcHrsndNjCQRnwWU8pQisqZk9FHh
iXY3vdGrm3H0wU2abLz1ZlK/sS3Ot2HPkMI2kWxQ9lhbdLlvI4pMpuxubYo4XCMYNFcVqZpeKEp7
PYStvXKCC71IAFgZ+XDNZ4sTZeRDeAqd1t2nqv1dBQr+xcH83P3TAcODbs8d+tPCEeW2OK0bg/tP
k+GemBIEaWKIniJNCTefj8Rzl0J9idYANzrLxskGhKYTeWTzskQICYyX0pktPYNM9m6YBk+fX+v9
vZ2O+rn6a3B6ZRk8Pf7nikjbPos4HHRQshYgxEYcH5OpbX1ZdGSspNqFVqj+TTPo/ZWuK8Gt3igg
toxUbmUOzvX9F/orfMNl9KMq6uJX85/zP/tRyLEidbx5T53+/386FohPs0//yvatuHrJ3urTv/TH
j63/3/v/HbwVq5fm5Y8/rN8TJm/bt2q8e6vR8P8r+Hr+m//b//Pf3v43OZU6JSymwf9BCcxX+Oe/
nG/hv/798qUa05f85+8Eh3/+o3+RG605i3JuDKscJykOMJH/i+Dg/ge7D3RHtObmOj9D7l8plS64
RzaDfNPz1p1W9v8QHAA3spfgeEWx1bRZDY2/ITicriLkXArK5IReqshoPpj4cxVXLnnJgA8CzZpI
MDPzA/3c8SEjDxW1s/UVBmH+TH4f2VzQJouJFYvf/GNFmdiHsFEmMXrDwHZXVToMPqKPtr+9hJt/
/Lx/Qxx4w6azqf/r309Pg1wFVe5s4reYGj8sjg2duq60wsGDfBVte30ob5OiYm60wbKoSp8utJoS
l1nGyl3d28PD55cnA/LDbVKmBMrJ96vzjk+PwW07Qrsd7cYrUpEO5J+E0ya1Q/yQCCUOgx5W+wGp
br1FDE2KiSQkYw6hiNgp1XRZ78nx0IIFmcwYGokYgnat4Utwpj7ZjHrC38UCkhEnDZenWwwShyB2
wnqODnfG8ReVheTOiB2CXPAkeKGJEdK3RUnihlV+w1IIi430p2ghA22k4lEyty0ouE6eWg7aEU2e
vKpIMDjid8ZWZWAY70UtXxxoaSpi7278FdbcUZen3WPa5uO2jof84Gv4lrHnACzqSaM+hL5K+Tsa
5XfCRvmH/RC5hxpc75oduX/ndoQSrTqgaMWOR5VnS2g7/FufydfY6mRvAeO1awzseFSOYzECxx2K
8NpCnk1ZxkVkhpUEkb0dVbcESkMw62aldtzY8PAFyqDJGCIKEVm/Ipez2ietXt6C2/b3SHKGrSi1
dFciM1oDa+weYzj6j2U8iXvejr5GEUOElU5eTyuG8sdYkCQa2Ow8oj4fH3DwF99bdeLNlMy3npg9
9nYPl9hocvcgNCXyyjIcf/WYZB7Uin8yqlX9JFBpH/whMHcYd7RjS8bIU9z0+WEoCveQZeywVm5c
mvHCzJDwL0Q7qbAYQCPW0k+Xfd7pa6h7yZ0UIZJ3Uq7wQhcVFDz+GCQIBJcB5ujAIzsExbnZlj+G
ms/ZUZpxK6I23RUOL3e0ZU+EcwzgvTYgXaxVQa6oxJlG5YL8Hxu+31bR/OQuQMJH1kpYXhGaaRFp
FHRvMKsA2uG2o3amqkwaWvEcDWX3SLtjunTLjh9lhONWAoZbaAN37PaKvPKT+WNXSutaCdQOSSf3
AuySoGYXmGGHpyBbEMXevRFuOG7HSDevA5M34SMeW5i5hI4I/T+DT9zyXBPo4XbqWssBATZZOwME
cPwVvn8nVL/8QfN5usz7cHzQWUi3BOPgRIL4uCFKpfmpxkI7RvCQCSjH0KEpPNs64D3G7fyo5yGa
5iDpx4q7nzA7BGQ78CZMgZDc1Bj/FfKU72lg+/u0Tr73St2SA1dlcFB/kZsAPTtSMhFyQM70XVhb
zziOS6iKfvsY6IxNfBdJtNWxRq1MM302fbsj+sWWRClaDMqZaD2EvChclc3GL015LQG0Xbvw3a7b
0deOOSDK760limecK4xWG49spfvFs4GcHLisYt0PzpzfpMRgs2GbFS+Bgw2Q7eEI7a1yk9X7zTkh
H0Fd1MrdQJp8sxqieLqkSls/SY7hdyMoLCKtOFIQ2aNhNU3jbCl6NfKaQgd1OPhDtMUqSbYjyfO8
pixp7TmDrPymRbj9sA3biMd1o7xqSL139CeKr1oivndF3jc/oqo1v0fYMpLA64wpB0HXTEq+RmjX
g/YD1mjt+8BozTuMmVj0Zg6ghjN4WYg2zBeaNSAbLCexYRwCD2woygMOGxqmpja/agtXX2APcvem
ktw0KgTCQk3vFKu9MjOZbTCQWLcTzHuAk0T3VFZABJB/Rd4FqWHU+LxAn8JdpicPNY3LdTtnWLXm
+Bo58MjMrv2ZhHq2U/LgxziTE8OJflCutfJQZF2/Tq1uIBknaH5qmM7WQVRf4FzyN6iNNSy7sBk1
MHXL1LYCRAyQG82Z4UgkTjcuK7yEInb2SiLLVZSW+bSQrl/u0N2gUlYG4kxUIDFZlFCTzNL0F8Hx
RI9RQyR6qTbHpWvmd+PMmNQzxb2IsfBfUqLvsa3wweL71C6iEZ06FL+AvFRepK510CtnjmU2Ey1l
Yzjrolf0JekxfJb5zDlQESrqMxGztyLXawPt3phpmRRX6oP2jtDUefY/6newJjQ/IJvZO3AzSBv4
mBKsqdB68vbgcrY1QSv5zOrEWKpRJXUFJsGZ5TkC9TSKvt0G76BPFnBng50M+qeOsDPORXlHe1bD
15bUG1Rb4UATTgEb7wzPDomsi95Ihot8mP0FM2oUqwLUUTGIcetGHTEhdLSdFXmZqEs60wDwZdAL
0nRSZ95JptQZoZqOTCI4ohOp1wvJd3VpzghUYvEwv+uqvkMzAYExDPmq6jVc/BLCJyOQMCBrL0U1
PEy9ES+r2cBME8rr05XRKcVeq8T0ImccKz7A6ShjWeDJrV1vmCx3lwHCvYlmlmsHl3CfZNJcCj3F
8jEzX9M+APBnGuatPRNhi3c4bFBhh1SlsymVjh7LnDjYzyBZGN3xN1sEeGVnzKw5A2dbt1M2JSgD
hLLZbaoprOUQYnZRZJBJhHJyFSiB+whqQ9umESNezHBbpxv8tdv75mVB5Y/sq165IyvSudLKadzP
Gd/pguAvYAelAIdpBuUV9gP74A7o3mFo9yT2pOjGEOmEyaWsJ20n6baUywgq8kU6+cb3NrZHc2Fb
PfJcvU/ri3AklG0Za7H6JrETpSsTXdKwUmO1201l6S5lplTbVkut733aRuQdJlF8MJug/pEZsSBB
sDa7uQPnJLH1XZ/JXj1GInx0RY4KRRnyZGOHVvdaxCBUm7Sf9wWyvMV3k64Q6+fFGpN+dKEMs24X
e2JsM/wy6KhGVx3csi5MFLYUDuFkWhEuRcevlzHW5+tR9yNvCnP5qkuiDYiIG5P53cDtn7dIcWyw
Ds0hk7FV5wdXJwvRyWXz0yEDTtIr4Qi9UZOaBQf17/iLczRpEaPi30m6DnwDpGcebB8C4Sqw5rSA
MMrI2JLW9YQH/U4ppPzudpERbtokSvAZ0glaZmzywpUpBvk6yJbuFgjdEucvqzOy6HL/j81XGena
Ecdo/RNSeOysdCvk/rRsriYNIwBotqHifkhKtmXzhhF3e2cmqzjU0x2F+/yQYv/2TLUmSrSAeNtU
cRADsNUx3IZWzeLuZoVylwdu+xjpRnAdZOw0ckvIq2B6/y3c8pvx39Sd15LcSJamnwht0OIWCB2R
WpCZN7BMkgkNuDs0nn4/ZFXbssjZqumxvZmrtupiMSIAF+f85xfa6m0QS7keyuRSfnQYCIVZ4FGe
BFIatxyD9XdLuHTBGnHE3NpEtLoJB1FYKb7OKjzfp4bWP6cZmRShITW/JiJJzfukcuezPhADmvbD
uElWUVhDsfUCz7SK2nktf1EPvXjdVOJJwE8A2IF4VU3zB0KDbI8VckOqaRaQVzNiazE7sY71pLBK
3LMC+Q9sB4C135oI+D3+yjfEYmId2v0V3XF6DSrljDhlQnkXzVge51tZBTOu7ROrIoMRG6SW90F4
8XDAsSTZaYb5Bjn+C8YIFkM+rikNE+hNDyP6alCm/TIIVM3ZYhVnXa+sVxOO3YSER9TDGQGxT3KN
UWx0m7CSbOJBVrxCnCNxutFxV9+qqaJOKKvgwsVN6s9kzWd4A+NGSXizzfpmTZyD7odEuQ+a481k
1CY6jma1bWuh1bK2sSSj3hgbUux7Fg7BJNRKNCnUg0nBH1psj1evMANZzVapkSY8m+9q+LK8SzSO
2AJTSAXE2oS2ngEGEqGzNadYXBdQGy55TxrRYNDqYWgxPCdkYsNud8zyVVlE7p66EgvRi4zHhIeU
kaeoTW03YfRepHrUCysuEc9aeY9eHFclrbU3/KDafG5i3HJaaaHT9tylTI4FV8kmXtb/I6aQijc6
Kjc3ijOIdgN8JN88M1lqkW6ubv32SC2l9DSvifpL+cVJHTTbicWPAc1ECeVNeI9oM8UVbYyOmowC
sPXt9ouO7jtC4OtErUNmalRhZHw1oThGRWiL9znvi53KumzfD9xqejEuB7yYKOSwd+2fu6x89RR1
O3mw4sXHrDnbqHmNqVyfXbDqSE/LsmJ/TqrdI6q1jgYb9q6whmwfw6OrI9/pymNHSOHbRGjrmz0b
aHvM0jTDeuJ9WriK39IB+JdZ6ijnR5ott6zbLzWhsl8mpMRHfeqa126tqes0KKOUeMoxspcSu16k
V/3OWJLqiA0G1WLtWfjNZt5dZan+WTdIAsaltXlzWkVMkE1lKwy6lo2qF3Ze1xjtFzOnkZeyFNek
XKGDje2peevi2t9YfkdFGts2asbGWdgjLcmAeIob/EtsZ+W3pp54KtVC9i5Veehk9nJgfilPUkjQ
EJNBRjgF69GVVrjpODOuwiRFya9QUP2LMdLe4tQUXBJ8Zk/Z7NUXN+HBMeuZ97VuOhE5GMMzIyja
qnHO9v7aeTMhEtdVQV/uZbQnDIOWD59dumwzfxEvhVvdDpMn3ontos3RneTGqG28BMaUyaDNX1pr
a8GyfuvJXiNQfYg7KmqYt1xmayyPxrpVJzpZLpJi3BD6J14dOeH3pvCJDXNmJdt+yOhI16Yhm3Qa
p3Sy5Z1eK95Mk3MFfJ6Bok5qLAITc8b8nkSakGKDftpCHwygxa8rvfm8JLjrTAOoxucyxKaRAzyp
sX6aem2+shM6Taud5d1np11bLB80QGXkYuFBrC7dB64d2aHELDwqmS9d+thlML62ZVqi8Rigw3oR
QA+PfgVQlgwLo0LQiI9p+qF8ImIXtlsdTXPCJTCu3ml+Amqgi6m4lwLqCZleRbB6XTkwCPGqkT32
HhiL8IqTUS+xuOcXMS81aZ4XtiDDbKCPmHhuWmqdrN6e/LwgZwniImSM2xqzrggrSPy/8NN94KLR
FYADwyywdpAY3FPk18WyASicbpTf8Kok0Vrv5qca34EwNlV51NamFiURxxqdFIFia4e8Jsth94+X
VlQvGX9TZdJky4UjzjL4+M++2cMu6GoqwMzqJrXJA9Z+6PqylimexusrKy4p2UJs+WNpkkS5EzYt
ed1g0a4bZX0RjVlskAb4F79r5VeMtBfYuQlYBrTJ+jJC5b8ZbCrcKNE7DnfNbL+jFWpep0T5BJzI
4DJ6nLPNmPIIU0eqb3pt8UKKojfQKVW00C5lUUc01WVdz1KtxzCCkZa4+RIkKMg8ao1C8Z8HnZzP
GTSGx3RFG0eZr7cAhfGr4bMk7KVvv/eS/KrUiJMbj9z2naHW9YNzBFYQ4D+ly8+JV9Ths6zwA5Ap
rDaK+2oc6N5J8yUfwDAfP+8GowN668nEuPE48un3Aa8GzbFvvERzuCrGwL9Igmqu5FyYj6Mipimo
MJlyGyoQmzYkSt3ceBQu5jBZz4sMAOaOc6nXF0z+6otjUjxU6ztIqZdeWshmYqeWhqJoNDjNiFt9
nkfKE1GAi+hNaT5qVc1hyzn2FWsg8YJ0gXQzBjvRJxQzdIBFPv46p6ROR0K+ADKweZ9FRHlZ7BLS
pHaymfCV7SgyKzY2on4L9Kkp2RSzPjSvpakBDI5gdVYWU6J1FCwWrpsbE1Bvy2XP4vk8ZiePp0HH
Tjx6Yydf6KZmInfNaq3jSIo/TcqabhXN8pPwqJa0ZaRVHNqBh6lzvKUD+6gIMA7X3UFQW1usNU2P
76cRnMIspyo71rYjT6MoAW/WoxKhjLlVhVXcYKOI86KbOaANmKtZMuB+SGlV2ZMKVBAy/BoOa6Dw
kF7/w1sjvzu+eljLgo2bBRR/hK6Jd7x6KDlku5THnPyQMBNZeoPD2uswODy1xdOso+mnbJWh4Bl0
pU4VOozyK1VJbof9REZaiFVDQN3SO9k1cWwcsiNZjM8kSlgEzgzzZuh54bOPbqEwgTI///FzY85V
zhWjEZX8zRm5UwWXyrFeuukWW8B5V6V5Ripkw4bObHlKPIdDhhlPcoOYhdH24mTLlXAXKuHRm3Ho
LD56e2lcAippHD4BOo8EXhuLwftxrQLmSVIKk+3d72ng+MXj0SuJHOp9+4W4zRTHBBDwjkZ22zuk
lIUFUaanLu7+iV9m/EpzWHkUSKgQwSGBxBh6HTX8xNDpG6upSCLrDnYGOByhUnduPLczt0mHR9ls
c7SlAcV3l+jTrZegzMtJUDlgKPmaxDW9S23JU2sN87kehfza97Z9g3vg9MSRsPzDMO+3sfL6ZVe5
PrRQCPy/Oe4y4Cu8QbPag5atQeUY4D/Mgl5MN/L0RutpTEArKESNgaYIUzlKK6CMNSu7ecsF0Orn
y/77qcHnyP6vsxEL6twapQUdyP6NdpRgL2EGWdIeqsoiLxha6+qd0MvLMmrDXqk+3dC9L9uZWSSF
Tg/IlgverpeunRyigPt8ZFGhuuU0iJ3mu8hK7853E0wxOgw7Y001MpSd848E/t87FQP77/Xte1CI
f5OsKJOg4STRukOimfIUwzZZkXuqR5lLhYPgOomwpL8ZOBNf25lbpB5r+sK+c/6cvfxHo8r/xhDy
vzfN/N80qkROyPj/b0aVWV3/aJvu7S+zyj/+qz9nlT4DSX/dwMhnLUQmP80qA+9fpuUzvfSh38Mi
dZlI/ttuPvgXkzyWLt7VyA4cj5Phz5Q522LCGaCRWV3C0TThr/DvYe2fUzzmvP9Pb2Xo9r9wkvEV
YHaIKGolhq0Syl/oIBaFXAU9UydVSWtS2VMRu9qGij4GOTYmohBwpCc7xxrwkyXQyAB8BsvEUKWk
dq+WrA6ZHrRXHPJ20IBj5MuXaSlt+9kIkF9uxtZ4p3dLnqqJqpOUGefLQANxBdza3S7QIuJd1uTQ
/Ruk1VfJyL+MBncKxF7LU6R05K2c8QZYDtWE+azqrHdtBHs768wUQMdds7sMOeDsk1WQSnRp8dij
7yzdsadKrazVihcdbW22Ey5DjU5kHqyeGUhlKdp5YyndilLP6l9QQIwAnz1TvKvCyqijJJkaYlfw
bh9A6ys3ssy6IS2qjLMnIyUUIknpNCJFaIt7ZOpMjc9p8ODavXlsSabYm1OO62swb/FpXaeQMkOu
RSDEPjezx5kr+tbNvTg/8EesKxCxuGLoQqHRoUtQobIxiekM7W0qMEr29bwa6enI+lsAhreowIMp
Grh1N0vqSWe72Fp7b+ilczUEzrQ1ut4zjn0QyObcLUH8vFS+9yA8J35U3UzYioo7S9vkrXBKSki7
lRGmZ/nXgTsQYrlJqDfEYJ6BIAIGF6CTGzTluRMez7Kv8M+i0okZpM3zeKavSvxIS0S69TJ3uZd1
Ymf6PsZa9FAYoNCdgqxldiPEJrJ4N54/DylOOjLf+XMcH+ymMr+KxaIrXFpteQxKr7TDLhm97GBr
ul8+ZwppwRPjFmgB276mkta2GOsEbbs3yXjR2yOlbo2ZQV46RKQQ164S3hyueQ5E5W3V2pFJ43KN
V+a4nfQY57mgNo7ZsOB5FbsEzNrErxXNmEeZA7pqN7KiLA3I8um5qsLVjQB/KMdkCIFfFEglc6Ba
8x6LCRTWMY9Jr66c1dNvGReStJprWy4SZjbWcxMO4V5R72q3aJ80Lb2boCKEio/ZJcuEz/Qwvxj6
iLWsl8W7eJgfdKy5MCOG8QuKl19kpelH4djFrouleQogCYVFa7TkycHVrewpw+6xbHaj34CvlvNy
1CVb03RL8wmj1Ne685luGIkX4uurRTYmTLum9rruBFEiP7bZ+K6ISjkpzK3P0vX6zbJUGFmAVuG0
GrW26Hf2Ing+GqOTSqujRGqBFgpudowf0x8OxRVwCwODuBHwv3V6EFsBN8MFAVDr5+SCHxX8YgbX
e0qPhy7TsFdtMiMcTCeObJUbt3z7/Jw7s6bIQ+zEEWv//gdV7UyMucXDYbMdMIjcFJ4gBzNZIAJI
eaxH50Fa5T3W1JfFiPeB6vXVy/oxc/F109vg5CXjfRtQJi8EUoPcbxOQZyzPUsLe7KdWyr0/T1c5
IyBQrZ7oI1FikxsvkLti+5m0pmw1+Go3RlX+KG3aUrMeMRnGUPAh0+DvSsOIgo4ynSqAQzDzr2yB
t2Ve4SEECmmEcKLtOwxt6201qTrygmFkbQnohLwPd2+2VRtpadAffFV+WzxoSUxLghPGlJhcKBIF
MHXIr9OgyylBIUqxK4y7JJV3AwZums+PWpr6eiKu/K1cT7Oijz0R+nmrnYUw7fvMlO6pEV0a8cLU
TsBCfvFk+hXXdyYg5vSRdpVxSLwWM5ZMllgFrmoRLQ5O/ZxZ25Zj/a7D2pB4cDc4FrlHwpq6G4dO
33FM+GRHa6MXYTbbfeFc6Tfm4MVDKKwuv87NniTvruj2Oi9qpzeyv3YSJ723pim4UpN+vyitw60X
A8fExGA+6G/mqdrh74V9ck74JMnd90ROc7qka32m5zvgfouv19hvqZ0BUabcDhInjsLAuCHvHon6
JI2oWuKHsRivhCYVYYpd/uRp+ZMD8BqW2vDWLsFXN2HmxLyXddwL5u4lUy9z3NFeHhs33wdmTggX
xIFr00jkfvTVtxrTuS1J5u0BYu6jQLbOAi5AUKu0HM6OHPXr1LDu+0BcyjZ9dgtsK02qSx16d8hJ
u3W14NUOxjaybCcq1rNUaP6t31r7Nsun+4lXhy3xgD6NY9R/LUiQ+lpiXbVRlsdW0+w4NL2B3Oxh
iyflCdOMbucM0jwrRpuhHATW1jAG0qiYS39fTv1yTJvu0An8A7O42NOZZVESIJXMmFtxmZXREgde
6I/AXviO9vY3/E+7FUDR/Ot50e27tFrBA1IIr5gKkYA3Djhj5076jn6eHD2zv0yZ5E4YyyfDHg41
c71gWLhY8yDYmqp7wMf/WmZe9W2YajxE5q+5V5Tbgd/jTkVTRJBxs/MwA5OqytjZFN5mBGyxXE9A
OeC+sRSbfkmNs5M5yW7WrDls+8R6iZteEL9g4ACqqQ6XOr/gZBoqq75NtKFlmqeA90BjIgG/hEgV
J98YhiF2dS/6iwkOF2WmSZJmrzMesbSnVBvX6xlwv3GDUPOd61FHRqLVZX2jJ2KYNvZc2oz/5iXv
7+tc849BWyynabCe7EkX7wihMEyNK8zsd7huA2dYpYEyzrYbkFLuWXM7dMG3ShtujdTLos4eu3vi
xW7HWtMiWeDzN2PdV8C2XMOjdzjJNSdG8V/8Fq75lOHwrRnd1uDnEUdeyleOV/swkhT6lpPVtx3h
xB/x8DG3eTOke5fWP/TxQY2qwubHtsNLQETqttZ97Qp/weJZQH4gar31P1zEwpveEWbopFb51vje
/OCNmhsWvf9iFY6I4NF4z0AU2UaLXT0yvTR/BMzUw2nUV4YuDFjLmprNZK+biBeWh4xAAVJ8wKk8
4Oslqq22Vf5dqOJ91jXvPgjq4YvVDviA9uk1oIGzmeG4E3khDMD4DAFltAhlh0JX5bldlgZwqbep
EerkyjDLQ1fERcRQhEacKON7HxyZEYef9nfwDfzD4rnyi7YEB2wep8ehhVOMm3iQRQGzzQtsm++y
8L9xOpc7SUe7IZSgf8qIFnRrK9iLQM0bZ9SybSxcLggY+Bu42qBVJJXUhETm5nUNLBThkSAvudFi
Udu186Wyx+BArvHEJFF+KxNsSEgUyJizicF44IBsp63VW3i6u92YrtFySbuzK7vg8mq1+kUSEHUG
AXZ2JbXgsz4qawb1Ln0s6ezZwtvdMt7r0nHf8Xllnr6stuhxKkFISgqGnmduYgEB7sGYz66Gk9cv
GsCavqkt8yamUbHYt7WCgcbsYFNReUQp1LokRRVggImfVT96u6IakgfsbTtlXFFoRRWwuwqWo2uO
35vYdfetgQmuHeCp3AloD6Brx7jGF3aZnCDkotzz5k5ObmOmTEr9pmyaHHS9fx06u4tMzHVwBo4t
DFibOFSx5A4sGnh1NfBYLMin943yYHU4nKQqH0410Suxsq7zNLeeMhvLt1K4/jlLq+acd6A2hRc8
zEu6KwdMRaFi23vdeO/JSNx1OdBhXsVPRqKqsJTmJtZsawMWjcjSUaGPHd5JuXO9JYjwsNSsvYpJ
dAhx2YgarRZRRoSjT+QGRwpgGiZ+xBFKuBBLkb6OAVZIFPk78lU0/KXF09Qw68aBRzD9qM54Y80b
pPbVhnYlZ4lodPKJJ7gXy+ZIsN492YP2nnnrt7Lun+AIQ+ZyCacg6ZKS2QGxGmtG46LbCHvGhFQ4
6kpTxMWoRTOfob5gLVpW1dPU4aOKXyXX3YxLYW5gNGw1GJFhow8YmTcYwZLmUkkx7SAnBVHWxNn3
QhkbQh4weYcouZ1KN5x1FJvu5MdPnlFeZNrb18oOuoi8zQ8KYODItN0a+dIQlEdM4GQPNxPoFEqJ
vnoiIA9/T7tPdtKug62NvIzC2yegR8vLKwhmq2SuqHZweOW168fveqsQ/mHctU/HYrqTs6ftyO02
orn0qHwMEdzoIr+up7m/httF6iBWyEuriKa19fnahImk4cOBHUBjQT4ZhtALvPHiW973hp4DRsaL
6S9viXD3xDf3F1rdmYdR7MZyOcZ+MWwXTduX6YfmSwwn3Fa/GG0uDrJQtziDQXpJOSJT6UfAwPpO
CFpccrWtPfzGvUlwaWjl+RlcjEs010964T+BCaJWyJa3yeu/xX3y3jQF66ex7vruymvip2ZYsNuf
6uRV0xhK9qDdwK5LlFjeZQn8r75oNioImn3BBRlC8YLoB5iN36duXGxb3OXwGCKtzfWo67FPJ5cl
0a+LuBkp0bRb+AeDHxbVtHAt5ASVmtwGMtQ1ke4QLbZHxQp+nVX6w4J4gqvtOIepZZJvONqwipg+
VC9lk6OZzTKjwhfCRJA2NVZJkdcobwOXs74bO7PDTGeSeAW4xT7PtERFwmQgGzVFJ17M0cjgEQ4O
jY6QT2Pvl8eB+fGRyro4BpjQ7+2gtndiXpLzqPfujnCwx1nBMEHRdBP4fX5bZ5rx4WRtf17SzD1B
m1IHs5yLUw9RZ0c0inq06xlFkzLf6OPzq6K2afIT/WZZkgEUvUku1kSYdg9R/AqFK3yaBWG31TDr
zzFK3g2wMndd4DGCYXAdW3W9H2rL3iQT7KcK61/MzbvVRBaCX00GeGLj6eOK3NqaaRnfuEbnopOY
32GvBUyWPBD4kidGYUv2CnJAlc9HhNLI8cfhmixJSos29biPg1f41uTV+WR85lVKKqpwakohtWzG
gr++DUYycmi0MAdmuVbQjUwm3WgTogaa9y6FdXekdjx6VZ1HZVkNu1VnseVEx+ia5PJtyaA/R/9M
Q+Xf97lm72mHQV2sKX8ZigDb4tjWiyuua26ikY6BENDgjAzMDwUi9Y1J8g6hAlWkDbQgjWHKs0cw
MLPkMju0BS7fSuHeD5Crn7tCdiciXj/kAsUwKAkUob8wl+za4HTfEsxT3eaK19gUDEuDAnpwWY6R
NmpG6DZZtymkr51HO7/NTCJLiqa6SlzvmeTadk+NLRFOsvzbadrVhr7HoZAAVqJbI4EEe2Xl8Ff5
vRlmWfdjacSd23RXsyATQc3xZoG2AdKw2sRbdVQxGQrHLuXnMXti4hTp6cSp7OjxIUUgumUw6FC4
zKeRnRr1K1NH7zvOSMdQcAqH98HL38GxcR2Rt0zhp2PWzqSHSnnmiH5Gw1RDepu2tFusZIOopm5o
RwzKM/0aKzRz708jUMrCxcvQ6KiEcT/n2tHP++0yuEUEIacOaHaW+ou0NaCTcRz9nVkaj5yd9yZB
R/yiodsWnyEL/hglipaw03S0LAwbQQU2RpyNpxREGR/t+r3umuAuTzRepO9gLifTjTtZy5Nv2LdY
QUFPFYbJOFnfYe7khTZu5eivGgBtl1k0NHovf6zi9IdvyOt2Mc+F775Zhkma01tnVPu+8z/UOtPS
/Wze4uBDwlEVbGReR0YuyHqWw4fosC4oteI1lVq6lba5un5qUUGsLMCKD15CdnmyqWvwgNRYKF3y
GMVhfqtSDuio7ZU7RQJJyA2zOPOkUdeLcEpwtBoHGvNBzoo/xE0uhgJKlC7ktm6nmtDjzmPK5J4F
5EwmWBHBbBXFWFH2O5CcBAO1HuP1xfAkN/Qs+wu6ZLxk4VEGIQIxdcxKGd/6nGpd2LSGckgYIp3E
J8RqcbtHzXardlf5LVMopRWjiiwjBW5z6RNmjg+zz3a5HRgSYgfPyIkFuAMTfJ3Act9+bwsyvToo
/kELavGHoO7/N2b/vwmN16lM/xaNJ3jg7Vvatz+6rv0LIv/Hf/nv/NfgX4Hpu2guHcfC2eDn/Ffr
Xw72yNjv+A7CHcdiKPNvRN781AhhCEzS6xpp+RMib3zi+NhjMWZiNg3E/wsC/3eI/O+iOIPaEDsk
A7YA3+4X/WFgzfj4C4288qz8SCGA7THCj8PMxxfkp6fz5yzgZ0XPf/VJJo5CmC+5uK/9qgonwrq2
VxLTwTfJeyF44lXUzcRdkPbRf/5JfAY2T5jvYOu9fpOf5phJp8WLEoXAP7voI1Ccm3aocoDC5fk/
/iBmZXhcr8pFmvNfFIUDgG/QqEUcZqa8RVl8xFr2kfO//5OPcXx7deT4XYrUIYRpU2cSjP/GYBv4
SH1aOAYRnfv/4NGxVpErYteJoO1XF6FE6JVNFosgrLdSl2mNeccPB2ZQnf/Dj3J5CT+PSn0fGxPY
/Ayc1kHVr3YQ3lChaAlGcUjHsUAlM9/PyfRMjM+zGAZ/8/dP8NfJ9ueHWXjkAVExK/7ViFQznIa9
2YC+SAbBHgSDQ+5L6gwte9N9uKOZrawQZOM/txPiV346k39qn3/dXq5q4EjCJT4w5W0eerIAQicg
mQtDbesf9tevurzP3+hgQLESTXV29V9X/dLn4KcM8LG2JEK06sW8zU09fvj7J/lf7GKs6//vp6xz
5J/21qp3HDQkNgctmEiMU9PzUI31qWa885/v4r980i8nE21b2iBPY4GU/UwRkb8tDcywf95enyPH
vyxFuAQOSQMoKV0H2cC6en76TUmP/ohpVnHo8EAiGaNtwm7C9mC07K9AiRpeskylfHjSO0ehV8KO
+B+MHB399+eKO5/vszi9wMZned0uP32HJq4cv2pEhV7YbDZCH2iiZwHpZLGreRugw9sYgTJAjhzn
oCuQr7y0Akg2dn1CKIk91QgxjqzNpI8Uypxvn7xyZnwW3Y9u7Hqv+JiZAR+TxRiuhNeCgoildUMz
gFHQCP7InMbVFv6piV6OkB5vktXdrALzS+GZzdGJqZIGhkebkcnoIfbI+GzmOtiPOVuq8CbiPtu5
R/EGxQKegIT01HVMIfqirLfI2OsH8q3sEyE84zcZc9HQzfDdSQq6m3O7OY9+O+TMRv202c52qb/n
pIsBI/J9NATWb1XMjy6GTuyaIBE3KHuaTYdrNUYVVhznodGXwcQ8uAv2LvljO6kjj8klFHtNUf5V
Or9uqTg7K9IxItSKJopKzrc0yRjPkQZD8Nhk7LC/aLpoYB5+As2iqYH6dTb0jr6vgqnhB5UWeSXO
NUk6OOcpMfLXxG/KZ3ekA5KtJV6kW5lfYn67CL0R0q6o7H7hOw0xjrYeIGhkWTPHDYA2REsNkuFz
OxK/CBusutO0rHuNeTTETklx4/b5h27wTnviV74QIPgxtWP80LlLc6SN5du3bXOey1V0oIA0Wb5B
UKYkbLrTPQ739pFLpYvQimb7ISmtkEokWyMz+/qUJQQBhIAn2XViAXzkblJ/MDIwrg0icPduX2J+
ZGojuN7nzitBNE8kbPqX1OWRFRkPAZct0lrtdI4AepJHfyGNCLgpK14DstEoSsdmQ5JojuaPFLSF
YDzllvsM2ZC4MiA8B+Bi8fA1jYUGfG+ADeObXmRL6EJlpT7Oli8+uSOPyD2qD0DgBsgjofBHhhWi
IJYHOzeC54bN/WgRzp5HRKA45Dmhly3AUdKB5KoJtrvCIBUPKNqwsIunwiHiVSRNSKCXtiIKwXMr
FdvO1hctGkBUMaUMfGh4Yo0HIqgmfcapMxn2vV/nbwFWJTvmucMVzviIfLNgKPftEE8QuoLh66KW
Yu+IvsPKTFMmRbmwnGW7oOaVoWqTsQfvKox3jHHb7+bC3rI1lECbcnTap8EDzUhy26H9LTnGYWiD
aaAjOLmQ+lEFjUxFjII34aRJ8SoTsz5NMdFmQIhmVKj8A0A6oMp3rRNfxNgRuDlvtLmFKJeiZ7wm
+hH4NCkDcsB4Q73F7UvqA6xuH1KPkwbxQz4owsFSMaU/ahE4ByZcEL3d1F0uttF/Fe087PE4Y+oY
9CyEZfRrkneyjxZdcig1wsdao2Q0mvzoegCctJ0eamkeumZ479M5O1W1C38ZmPvMbezdpT2bkjZ0
2sJtHa6GTgXbBFBnhzklaITwii++IZYz0TO7aoE4yhhbdFE1FkxdUA1lodWVLGpOxek2XSe4dZ8H
NxZ1Lboddn3Rl/D9BhEjYCDveVGcbtUIoGasV7+w+d1mlb9lrebf+PAy3sqJ1Ehr6AxMaEZornZs
naaeFVVwoL72AVpKvQQJGrDG2zrtwjaqfBng5tqT66IpEAniwbQoJWT6znCVROlQvjkOB6VSnB/k
Y3ogoMSHmgrUP/YkLG3H6v074v8UtHSizYmOZxn2gZL7Uq/6TU7fHlVm32zckY9WMMYPGYlG6P6M
8VuK95hgckQIWUtsGmbpW5WVN5Ygui0dLZ+XUImbVq6lfWM259IQLCa68z4LK8MGzubpZHEAydWF
Afx56qJaf+kK3/ixzgTCYV0jjr4YIH9ddp07U7IbZsYuzG1ypgFa55BJ7exayM0RgVVm5DDL3ksw
i2gALn1CXxzcLF5cbybdUxEXLpgTbxg4RFcKs2e3fhxEEke+W9eneOmru7bn7NESTo8RVgtOaBXP
PGj6nZXj05bUQ3Ztxab+Hhh9d4YDTEnc9Dd+0ZaH1tUHACnciqog0a46ld1YmTV81fK8Zeabdlcx
xCGCFUf0rOjS/RkvfHsxnMMSZAs6B1ndCE3Ft2XB9JqgPhRZH02yBtl02RP7+VkNenIwsS8nXrmS
UadbuP/NNPNci8mew/1dc5qeASqX3uq3c9SytHwmIq8+qZoTR698FMy6IVZzWdjAfxyyZKXCF+Id
7Gj/xrBwSRzn3mbSODNfPWB7ZKs9KozQRCMwhl0b5DUijJLDLKfPlCyRPKgi5PoFZAWpB6Qgequd
oqoU4y65qLAUVsb0LJGdzrhzlGsyrfnUVmZ1GqVVnRqv0wUjIPSLVtn2m97AdqmEnz01nnueR3Oq
Fi6fUnH+Vd4Y30tkFriNFjmhk3Y2VOlpzAOL4Euikgf/hM62qcPY7S2wUdoBPG7ChfySj3bOATd8
UJQfwkF5a2SJd5wQV+A+MAdqpRA7Okz4iXN99lcHlahTXXdbux55hblNPCgSmyTHJyhVNvzE3hiQ
gRntq1/oBRLjqXwYc2vCYMBwAVep71E/CsbZp7rMi00m9Hfb7w8iz0G7ZwsCl4PrjOmyvzg4hjvH
ybUrw6o11OletQ7EzHnPPjWtsMmRj/Wl3x1MiRf2JOO3InWKrYcpI6HMDOkbTxpf8e+ZrnvuaEQr
iWImBhqlRRDVlmu2a/ItKT2Mpwuj1dBGTAHVraYds8nR/Z2XVJxvYD4c+gnVCQ2bDbJn40W2Efzg
Q4FUh7nl7Az/4L3xuynRWhBD3XPc1fbkty5QkLqh+XZfHNKqsk/90FYfjbXC02M3tnoVJjalVVmW
PLY0N7rrwaWyMArgX2FQVqGif+Piqk8+s5jNbNLqtJnAHaKce+dsm3hI1CpXCAvaYNsNMhNhB9v1
kKx5FBaJ7c3W9qr4/7B3ZstxG9nWfpXzAlAgkRhva64iqziKInWDoEQb84wEkHj684Fq929JbTkc
8V+d6Ii2w22LrAFAZu691/rWg7RN+1W6kI3Q98zD3jeEd4d1nuU21FP+ZCZJ+vl9DSxLM/DX45xZ
f0uKWsqMH4oDE1yLaQYOYmPElt8fzBkD04XvzPyAfJy11xqHMzlCJvOXljMTme7JRctFLWLNnLGy
oK2uWPycq14WzO5F8Hd1M/Can98PDRvw4YRC/BQt4EVEqftsJwfkC0/KROifsb8g0nktc3Ufarb8
X1d8PxXq3AwmlbptC2oTAEo/fAH24BQRev/D0HAgLUkdZ7PmaFKWcXXFiLj6Rir6a43oT6XQ8oKe
s6DRoFL/xGouWw57tptBtfcJe1+xYlabpCsZ6qbcWD0BVdus415zHX+8fd+CR/KWmegxBNoBQzDW
IRGpr8TnDvup44zz6+/jpzo7kAswHvwETwjfyw/fB8jX0YVBl6DkwDHhGFF1Vdvj3z2DP3UseBUa
FeS0EL8EEfWHelAlagjdskoOrs3J1aWPS8iC268bhNrEq2ZkEeuUkzty2uH51x/QWjoF39/ynA9Q
A/sLL/vnHCstMnto8zE+2N0YhRi7cCwbYRh8LhTn0q4aHX0TGE7wVNr6KQt08zvjpHHb68GJ1n1V
xsmy2LX9qslRkOEeqDnL2Vl74PCLRRAD91sTirA/GiEA7m9tg//fnej/e+pxEMSsTX+tHr9UBOP+
z/q1rfKkfP2uYf3tR/8f7goZuAuxfOnzWFDe/4278u0PdG5RlZuIsmnZSe7aP3hX7gcaJ4L0M8CC
RBu5/NS/JORSfuCPQiVnb3dMwTr6TxrW3k+tEnreliQZCoI/HWsODd8vSF5GY6LNuxTvGMRlllhc
rhuiSxc71NBSRvQDQCIUzF6MRoQZFvYdCx8RhpZOoQ8Ymcvs5DwV2bZyiGc+GHm16KZIAy9MQotl
91YkuCFxERHbAj7lQgwOzQybuS5eKuzmaEHkcUgE1eTIjk2edr4UuwzTrwP80C/l4gKrzZlUJ0ST
bG9jibWT2GT7lcmMuBQ0EWBql5HrrhTt1Xpv4YxsMd4Zy4/IkH09SxN9azV98KQkMvvVWJuU1oiD
p3vohcFTkYjpm983zHCrIdQgRZquSJlVp4o4ep+xn9e9db4p0CiCZ1mJuKR0LBmoUvPo6ZYDpVTI
NylnVjUCWnpBVtQeTCHFo2kL59WzKKiqylAHOcQSHoY/3ZaSuqOTZtWtmEaJS2Q1fP7ai8Kn1AUZ
uG7YzjHXBCla6ZpUsjdcl3wDpV1Zjwmc1hcZNtinJ9nyx+xJVFdF5TivOlqOASriDTgCNBDBMrya
KSNcf2FcMUeTtMFXbjDxqe2M1/Qzei05zKdwxZGIM4IaTXlxcaFelbEXXyRIkWt/CAXT8ARBFXnl
R0kW7rFEHRiuPGyXCYV4SMuvwBXvbriv+TffLmhuRhkDWCqiJ0stV3ggH/yWS9p1zxwP9XQ91kvN
PmVMy3GOM/6+MwqLj1BRp3HIHGL+7nfkyq2dXPG9ELC+0B8wt2Jx1TZ+PqjR0VIgFQ5qPbqd5qfW
7Wy5y4vZQPUxzr/HoeKbMIcyeMJnfd/PnbPT2JvtNZ4AJPZWl955gx3YWNAbA71tYT2WAOxfUJEs
d23BjZ5Ntgp3uo74TXNo8XfMRry3eLmJKFoomV1UZyuvH7gbrBaS0CqQPcyfQDvyyFBC2efc83qE
jVHHzWfQ0N6Eg/Xe3oJ74aEwjbZmX4tLPDY8hF4wcYGrGhsIoqaIHmOW1qU+lYzik3UWIB/Ywrbl
fhM8ltdVTeQMhHo6lQY2W4nmU/K+k1nRBioyuirSXFzM5Vhwx4QCN+lEynK0LWeDazcs94kOsIGr
5RL5kjF34Shc4aLjl/WNmezZZ4OtZ2PS1MMQbGubrhxqgvDp/RZODI/vN6OPVi0Pe7rcpKE70M1B
N6fWIweu2wlC/21BrwZaQgp6ZAnKeSLVii+uBx8h13Xuc8Moz6S2Ll3+9fsjQaM82aPI4stDasnF
Nlk4ODs0L0hc20Pj1GA9XEX3yh6rkKkAfd9V3VG3rtKG3kTeejycIKtoSFl+gnDIGYfVmBR8HJPm
XtIRRrhqCATmecBDjLCDagVxNLJS9GtYcgcLsoCmbCftG0jhkRYa3l+8wNdzs9ij4dryGyqk2ugJ
DVpAa+V1sbxNmyHy6Jx2mvUUkO/GzGvv4NJe22EXCK6xoxsbiT+yRauT8XklwR7jbqYFHG/RMvOE
WS0u69UsWbEKC6fxve6m+hylKtgmmlaq1DzL75WxX2a0/3CS83soeOxjljECSrFVP5omqKyebhrf
INaD+5obHTNInDUvGYCfQ4DteR/2sfXoSe55jo1jCBaKru1Dx/nKxsMOEkHOfOApWxqLBDtzoTDU
isfQRMRwiioP/4osizw+FSHmzhQo3F7ZFqnZuFNaAoJCQugTi6UZrjf3FHg7bnDtzlzWtuOoaQKI
Rn5UYm1tFAlm2ApGvaHklhjAAdZkO9H1wfYdVjAigHVXhduIS1IF4rEoBO8nLeh8bIdguXPQwVX6
ZKctv96Kwu4tyqiLktjh7n53zy73HspAkV5hlWgPillQs3u/523L5ofMns+MDm65/xVA9otKhuCJ
ZAEGBHC5eIlhFE1/x9wgm3Ymfa+cviTRnXksl/sx0LRh68YPngw5cyG/LWlpJ5JiU9PSRukR+q06
pn7XcD6nX9pua2GIW9vl6YK3E6RrNfL1SsCJ709cMfj201j2E7yxxmnj3fvKWlUxx/YR1NiTSBBD
PY0kXmefHPBPyTq3l1VKDLjk7bh3XoOcdhgG8OJOxMoCEFC+lfEUHNu6XjaDhtM6Ss7FAg9BSVzG
2WEhyzk/qLVfEeO4muK4FPiIdawPLD8SzAWNdY4QqwgFpcAfPgdXRdn1lHIegD++kiTI7+Y0/y01
k9wjXa03oie2Umqf3im4RKXJU5OpibWWZxIBCEsMTeXRctK1bFr3rSqLpyoS7SkIiX0aV9ofJ84h
sn20bP9YBctGhN0gf0wgtKNKV/6tKD0z5Nkd5I5pIeYMQYHtmLK6AqQa4cCK4o+J1xDMp8vwc4M7
17Cq5rqjfl23cDJML+UZWKlCFMZ46Ht97GJVY1oI2iK8NWO7wpbafyobhbqwa3aG6wW34AVwkOC0
sGzH/KTdvDbYJ6rCDWFRVAWr6tJlBe5Mk8VUFvOpusB7bs34S4jNpiBp7HQNlaA4CNFACkjsGg+F
ncldVloD8hZ4NKZCi+RgskNE7Y3QrKyyRlClXbSXh4DbkqQJdDW0jbw4oH625xt/6r1TlwZsc7QP
D8lkINXFhv8Rgl91Nky3vEnmzD95VsjdK4BsuLFfbSMIOvSD68lapZmnrpCvmmcPLAuNCMOZXqlo
UtgZxUc7RYN7nTedfddkzKqMnkkMxII22PmDHOhQtcGX2O/Bi4yQ6GZusm2DgQANoG4xB6TBwRya
YaOnHq25T8cczkW6NNS79Oy3carPfF/uW9r75W5mzsg+TmZvlIwfCaTA7Jd4LXnj42eGB2snSb0v
UTPp+9jR5UYgHd5JOs6LLLe960y+Vlxk7taZiulrqqxHAzffSoxdd/aTeL4riNRbV54qoAuhvwuh
c17XQWJvo6Z7bAKFxrB1ORltu6Kpzv0cskQh0V3jQ6y3EeeGkyoA21ldaxwcYuCPWaDs60rib+RL
K7eY7Z0HPALEvjaND6mMCWDKioWzqshuIbFuwLefjDkTN2wCmiMf4rTIN9xjjqb8LkIxK0tZHiyj
a/f+skNIjcFqAjp0cDIuGH4t46ULJ+RRdRuc59S5Uwkuqp72zj2jDf+6AvL/0cKHfw3NOqfrTLMw
pifWul/6ATDtJrSs+dRPZYNEtK8wV1c9xzvFII/728oerTb0oXxK42LiG2PQKbxN5tuMR1E+p1VW
0Nj0vFcjK54no8mgZ+E0WA9t2+0MTIL4Uj2oUlCx1d6ErrN2mOnQzkuizezkbETglo9D6bzVMYB1
qxfjWtTmgjPB/afTVr6GLXqxDRyN6ZkT8ZbTdctJMDHLjaZnue0b232k0yourPwt0cKVYESYWN7B
7Ca5x/ijN52lMUyNeD2uY2UQ7FNL5h2KhcRv+e56x7zHbZGLbeTkreYsjgo1vU9CQfSqSAs7P3hz
N0RvLP7RLk6tZjMzX0GlPqA9jyC/tasqkuEe3YnBwkT8Hnk7anwygJrhUndDy0XfL+INCkQqkLjZ
eugczoS8JXTJ+/EJpXx+nF3U43ga4HfAEN+q2OT/pl6yA4dnfhyjyecWZ4pkG6fEWQ5+LKRFEnzF
jBxdR01xiYe++7QY1a6K1j+7WYmNidPAQ6Es8xlTk9uusGGE/SlrGo2Fxa2VeSwyTJQnoxGzhcEN
U9AO+Ylqxm0qDE5O6LJleBOiO+E0O5C+PDlJ5b+EsKnaAxDSsdYs39oMGMeIdpZ7L02r2VlbOb5Q
ZjqGOUa4hUwlX/y4YNdd3KAu3pEF3UUr3CmuGhO8yi6rOHJtTKfofe4eK2i3juIMGrekjXGS7ZYJ
52CzNyUNgLCTKebpXtO/IisUwBJjU47lgcH57E8V/+23Hs6fNVhyqY3/3NoJCHJ2bYAJrg/emNjI
H2rnwawZBDTxoXYjNswIkEWuYKaMrTexSMuufKhR6NpHXbGLbiZZddkJksxwr+wh6FbxMDK5MDWH
d/t9mxY9p2oj4UxHjginiSSip5uHKDVW7VJ6lgGDgo2BpJOd0msnBLv0Kd6+nZGTYpzu1bwUJaWu
p/s4TGgyD+kMXoJt5TUpAZCWc+dnkCU9Mkb/RmLyE6U9gDnv8Remd9P0hPeDxmQIosSQxKfjIxuW
caaeVIcPN6vZ/VGKNPTcCsQBU9e84pjR901P0d3EFKVJNbX3Rdn83Tv6TxfIlLYkjoceL/vJ9xfI
cBpjVmyAaLmRAqxcgzk+AFcG1PQqMIkwsaY2tuD5LGqx47tWCjRsm+8FnHNc3129FBOc0H995/zY
j6TpwnyBfjNZkh4NmOW//0mfouIwT+o+SQ9hFXBBi6qS06d5Yfs823qeGyxFAefYqnRyRNdYIf8O
CP4frhVkA4F+1Wbyxbv4QWwHPEtUBMpHB2eCeboKS3hHGxWI0LoIo4sjypSw3icyiSN84+Fcbmss
45eo7MWjbypxsauMeuQffy3E4EnHpOBzgcT/cLlKwNpVnNrRoTSWYScw3Wi7TE8CzvJMifvE4sys
ipljtTFE9cuvX/39cf3+cQbzgGiIvyje0IJ+f1VK+F+qBJN5cHROEZ2KRtecVRq/SLkgsXbwUsrR
l4+ZFxpHsRRuJFfb6dVgN7V1Y7t6yOYVs7IoPvRL76VuIpR+XehQ/ZYLkvHXb9j6cXrB+gNjxMbT
a9NC/CkWAaxjk+jBM/YyhpODVWQu45OvllKnnFguWPiDa2y9g/FQWjPNk6mIWQd0ouaHKXBZniIp
qE6c+V0KZvOPrE78fcIXEeGyp6SUVr08I5ghpms1Im85VBEdMNDxWF23EYatw6wLXt2xMpo3bqYH
HiwKgrf3D/vfTjRAXYITXumClgxeGJ1/7b9rJwsehz/dFz9HLiRdt/yP8Lj/8HN/kEz8D8LkJlnG
kH/gSv6VuhCID9/k0hajoz/6z/zjH/1m8wMBN55AzkPCrus5/j/pN/+08NEEJ31yyflb0p9+fMKV
SYXYD3F0bOBYns0FQyrTpWFm5wENQE7l7Ve0Ic3XWsCO/9PX8h+2a9AsPMDfPeAOei1iPdkPZIDO
+If1BZAHNTrxvceCc8jZi8D9wXLD0TAXwCKdHgBa3yxBA5bolwk3zDN7NSzo/goX8McZCHHDaW6h
0WKGAWcXCPbfdRZaYMASgFueNuqXuc7a2YJvy2N2FSaeVjgaamsrRQ8N3gNnuajKwpWOSQe8vBPe
4ctyemkS6ro2lpwMUva0+8bAgdKmgL38kSPMO9O8loDk6VKGtKWnZUsrIdTxNmEzhWNZv8qgnHeM
AmF4IXM6aqVTbDqxjRPykNO3VO2DQA1inPylq4mzj6v0NkQycndj4OFJNAfK/m2hoqnFIBQbzkts
Bsg5FhRcH19VvcyYGI8I1MbbxvIIE/Iif4wuMwcsf1cR/Rzdj5Hp0tjKisYmE7Ng/G51EAc2RmxK
5yjs5U9G8A6956nN6nJP8eCuIuimZFnpGL9JKDov2ojRp9+FPssVUQIm0Q0RwzPBjL5QnEU3g6er
LSfDHLaHpxtmF1HjP89q6g28LOO0HcsG/Lc7b6gcphVgVRhkdOIuHma/bp2ZkTzkrhRohxCJjiHK
uZZkYD/I90VbLMxkP0ehuKvbwU/J73JxCeHlaljsb5s4s7hhag+ur0qqtaGD8G5w9fQRC1L2bMbE
c3p5Ga8l+XxsXJnzm1FSN/jQVVdNQGFRBkawo4eSHHtoty+pgzwBgiPDWa8tj0lQ9ic7ZGorRH4f
o6+4GyYqNxrtkbdGikIawehi2yqPU6AfISSSiGsEQffFWbCGxTLEmfA3H7PIRYY69sWVZ+ZAR2ob
fMWc5PgY4Sk2hoj30VQFX12Q3Rwywza9HQy3eY0GNA1Yt7R5CbSPrafnzH+iW85PabM079oFLEyH
eqZxmz+mRm29uJC1ojUM3a8JEsIn1+eh4lxr7zBi2ccIUzKdjQm2qRx/C8POf50R7m2DujI1QQdR
/9rO3Tadk/Yg4tFeZfXIzho7NzkSpJ0cZiQlLqqGQxvZGe0e4Z4hmYuXyVL+RXjlSJN07I8BHRuw
ejrAm1l1j52qohs5OtUhk4W8IgFhuuRETx6KqHZI5Ixp6A11+tyUcfrCFc3306Tklarm/KDKsr5k
hMd9rRFUheuwjbxT0sr5tnH6ATsqgowiqcWwCmvfwwvWFznaLYAnBkkbZ1+38i6YTRepB4/EIZ/a
kIa0nySnEsvwjfJVdz20Mvk0dSZ0P6lH81xnQ3Lu6cg+KsrEB1Kn6pPMkCQapIW8wKJI0Uq5/VXv
VIRSgRlJT+bszdZOFHFx61BsHYmfG/f9bEYbMw18Gl+D87szIH2zPVd/mlLwkGAkjmVWF5BswzNw
Pzi81JSrMVjgQ2V0tIL6SjumBkghsRTa6k2Vo7WSWZkfTLr3q9LB5ypEB4ctKb2dFZukz01u8wVq
nLoymzHZ5TYSI7e0x7u0wjAck2N7qFol70L6uc8KNepXJxTDHV9IeDNVtfoEP0UsgtFiw3PSb6pi
SiHF2+m+tlMXqbGqso9EqOZ7LjtPi7Fkh3pZ/QYlu9/PfoHve6JPuiXzyoal2va3BJQgoRkKysrU
GmJmSI71+wwA3QBwGipuZdRJWMUfgaMOZyTbtzWUh4tVWdEzeUT5fnaCZjeRETGsQDqaZzfJzHPQ
Z8HFgHt0p6dBsVF0mslLtcg08+kmbxTHRsGDelIqQkkFnqNYh2OP3TAT0amuMINGvouwVsnyrBpM
9p5kqUFxeGW4TnqyGls8uBo0Ed1nI1x3jau/xuk44fJlqpBgFUzTQ4cM9QucJ5BIaXZiLwm2YVNZ
n1PMzse8c/J9Q0jxo2jT7j7yeu9i9RrVFURouMQ6az52pQoAdXjzeUBf+VpXCsAW+sf7PKlgMfD0
eNflOOo3QMepXmdRg3q1dMaTERXDPuwEIcJ9K0/Qj8udnzTN04gq83ZycG5qePN7mUzxHTtb/eIG
qvri96X3u04yGoBu30UoiKM3fOPpgtyEgoBGdUQnd6Wnztng/erBNPA+14HR4bEUWTquGA0OrzVS
v3w9WKOEesrU6pTHdvNE+HO/rby6OvpOkYRrx02z30tbNDtiFZtP9Ixcd2tXUfFFRpG/L6kuzkqE
/tXgl8jFprk9xoGPDCVDc6gt9jc4CH1+6W0TMbdfdOdM6H6riD0/NZWB4rFnykm2LaSR3GNUNJTq
E+GEzH1rhhKAl4icWXVyVHdM+vzr2Qj0b/TPlwaBStiucQpEV/nYG49x7Lgv6LRYejLQOLgVjZQI
mrGvkfbNIRm9pl/BZy3lhfzRkmUJ30Dm51qs0tDx914P2oB7YkyYUwQGqkURV2v0hf5rZs4EtSby
FdUVLd6odB58MCIrYU7yeuwDm2VQW7ckJ5prqJPn5QKemlyKPU05VJJlssTvWGekpekxstDJtHFZ
3VaRJT96fj9sJ88AwNFUzt5wU/APgSu3PuycDTPcbmNUsj5CounuSPWwv8KazXuCKup5o8YheBAO
XduSycrOjFvxiCkitnH51vZtFjZQR61hCu7yiBAP1LPVmon0tR+2I5e9sE0YdMAtbHc6Bb3lb0Vi
NL8xFbR6xIdAPMK+8Q5gg+p1l3d6XYa6u63nvL7NdN0ccJ9Yh4l8kPXsIAEfxzmY96FovU+cBazH
SQYpgkQHmLxfGOqlIH9qF2b1s9Pk3pZG9Z20IHTz+ZjU0jT2u4PFkhet0j5Fr1m3xtEFWpesKd7a
ZTrezF8TekVYzcg1OFlq2jgV2xvZ3hG3po0RNc2c25Cz6U4QB3+lwPmmO7BFXrqRzcz5A46cushI
NdiV2yci7YqbYRzseh0C+tmz35W7AZEhzgAMrUYivIMF8faGNs3EruAlLxzQXDgdKSiSRocHxcSW
/mRGI94TxPoc6biKNXd2fguOFcJba0+ps2IEy/F16PQ2wyR777YtHWKq4KNr6vIG7zhoqVy6LTdH
4L1x8I3hRmTWPiMw5gy2kMP0xEm1hJFujg+DmUcfzazKP9oWZ0Ab1Ju9BhLU3NRZH1zNmctpJXLC
o+nVEAAjM5VQ6ip2MISt4REZFx77KZLpKe2B4wFCEoniiBlUBxy7UfebxI7SBUjLey18Ehob0qUG
6KWIW9qTk8Pdco1OnkFb6EvQgM9giI7KijnBKS7HeRtx8H+eYZOkdI4jFyGuspJLyXiQT2mfiswT
nwlNs1a0h/J1EzJCWHmF+yzmwTpqwysZBsZy0yiQvbWcX9uYeBzPuPNrMAwBQOANjUB68w1cnaov
x71JcuQ6Q2s9USJcJbkotjnR8VwWuSM0zV7jL1YbyRx2ZeQJGOpEnjvHfhEdOKlp6BVI7ixn9OBD
cChyvphihOBSaCBiUiKgYFB/gjcmISf5uzhCOQAu5ibWtvUk2zLP1v6EHoTZT7ujo2etZ2Oakfwp
uZkrjXPaLvYetvfVnKTyRRvWxCwAnFyBoSMIHe9mcuNsXbtldiZdK3s1yPO1PDiFRd+5hxorxgns
iHmOizzZDNFor2e/ZZvr4uSY1J6/010/r2t6JGttq3G1jBgupZGzs2epvnFMPlzq59tk7gvqhLrt
QTjAx/t1afhzWepa4PIWERbpqdSH33d+4hDTd6L85JgWHWWdMZFj1c4+q7RDSsKDbZZUpJylSrZs
8Mi/fvEfFZoYKC3XtGg50RbBLvrDi8PgbF0918lRTCSXzWkLJTrJY5T3QXb/65daunrfF8DUMz5/
LdWvj+br+8+ZwLB0pxjs9JJqUG55RjTAaB1Vv/36dX5uLwJEtdGq0HAw6Y3/mBieVVrDEPSio0LY
s8MMYx9d9Z4ilvS3TZvRiR6CGJ6ZtotXxB1U1OMMhNwI46W4hohUbt/f0n/7R3/fP1quzl8rGRkl
0eppf2weLT/0R/Mo+MC8O8D+zbhj6RL90TlyPsC1JouYO+nfrSPb/IB0knEI9MAlqHNBTf/RSnI/
4Fi3KNKFMH0Z4FL+J177RR/557sZoz37BzcyUkl0i6j4v7+bW+FiSGQ+fpodE74Ttg136Fd2ikpx
Vbv28GJGhXcxHKe6T2pdXuaRYz/dXBN6eqDSrWBS+JD22ay3rTVlN4ymmTa7RgkLk0nyFCTyhAlJ
APlMGDM6/kTno4LmDH4lg7KlYye+GvKxujajACpoZeXXWAmyW6+S/r4wg3gfeqG3tzNOkuuoMMBX
s5zs5yRujxkdnrPqFsgJfnRjLZUGG1uMBKVgQHQ/Jcqq1NrDgEI3FqOMjBUWHGMB9xAYdl81Nv6F
xBinozK/ZNlcvULm889zJkMOaZPfsw8jWxqh8e6Qfbk3Yzj5EUmTQW6ul5iZ42LgOGStZXxl4tH8
7tUJNq+0REmBW/23aLLChnCSWtwmca0WiH57b3f2eEIEwOhfszwTuJla6DkqIHEO4g2An5Ixso7c
S2SW0VVXz8ZXSl3EyxhzrIsxN+VRJ83zQAcEOLfl7rPYHz7Gdd8/oKMgmoIAz/YL8X/RM1COjBre
AflEYyFV0CSDeYVl8IgzExOOZSYc2Z0g8wBnifa10dOI5M4eP7HcAnVRZf4lT/r+EMxJvxOUQl9n
U+XXidneGHPknLK2r09tOM9XREmSoO143c4jJtLatIjMUDxoZTG8taLsGfAcTEu+JcVvI2mdfpbM
r7TwQuzBhcsHnQIYNyJU14L5K2FWZrzHxZI/VqUdf8r6hE2S9pxEVUOy5bagyhOw+ByzBlspM7IT
uAGhxtrqrGx0ngRzmBLPshjCXTzT58sjTc9q7MqYE4TkVOUE0/h7klqKfX+SJaakvJv3dRqXt4mL
7MOGxnUdtdW8cWaNcar1i3ONZ/jaMqSgmCtG0JC0E8DEcBSNnrAgM4kOKFi/NNNoA8bHRbT3ckBk
+JmLJccdCRvMJTBIfikuc+EEd1Go4/XoG1sSzGDr6WHjts4lyYPhK9E12dFsITii1TTizdApDS4v
nq6YYLvdLg368mNQpeEzwZCRcQKO26TboPTEGyjOTq1iIg/vByIVUHLpTLz09ExhKiG1uROqbD63
2rTWQT2K1wzeIsQo3et7wmtz/0AI0kh8rM+xMLGY2QeFpCGArg0tvQqFfJKDGTNbju0v8LZMsPY2
N+3aa+n51FHpf0490ztnzqRN2mtZ8DgDCgWfiUJkCU/Jh3xDTVehjCuLVyeKg490f78wzq43bt1K
vLiu/s2pW815H8VPuQ39sHxOI9UJRIjksXKxyval9yCsoYFI66MfVj1xngOH3p4m9vWS7bcBvXNH
ExJBKpl//RYvLrI9ttKtn9cz1jSaofOgOqiNdbKxme1jHu2B8lfCOzlm561nGac+3wMdlEopljWU
I96aSEVzPxAwc2/h8ttXiZlNGyPoQxujUGu+WFmMQNJmRR0ssyY7sSySlCKzzo+RJrgSHqWi9V1J
9Ap+YvPFekX6CetoQyKl6CVwbjrlxzAiBo5QjrH+TKe2boFBUybhoYuQA5i6u7GRxnytHI9RcSfS
gSJUcxtEAUTEFDEoA2TbHnYGWaufcfSNvzV5PL5ouxRnSRVVbHFP+XolHd2G6yCUDYfaIMw2voWa
ihnmcFJeH5hrYdYPUdbVG85TI6zVNlkXedZs3NI72bUmcbcsafsS7sb5NAmPacayWQm72U9m8UjF
rPZdy/F7yWQBHdgmrbcyMl3CDR7cbWNO89uMPQ8VriCtsZKKfmsVo8DITT+9YQyXD+rKzhu37GEl
j3XyaTaYoB00J/PMfPZ1RrkMJ5HxQE/Kg+7Sm3CiT2gFqXsjUgSYs8jbe5ds2XsENtEty+LEmTyb
j5ynn8BElfcN9p97JbrQWpkJStyxdUuy4+Bur0oao6clP/DJxyjMIjXyWPkYyG5RkBW34AzokBA9
tzSp7UuATW4N4g4KKYhrlm22PKaGOrkguFDwQD2ESbIriksamLxdNzNQY+Yw0LrcqHnUmSKtRNu5
143g7UPIts6OU4ZA1OY+fLD91j2mSTY+YsHxGwQQwKnkbOgb/OCq2PdGU13TkwsvAcl9D0CfvWPE
B/8KGxeXpG6dPZmhJDeFzfyZCnnC7cmI/xCJHMGRrSEagk7fNj3JpFnvsB6pRMxXVj97xzihKVKM
6S0+mnblNJa8CSvY6SyyGeEhc7iAg61zO1VRRdyQvThFVXUbzV6yX77Px7aaxDVROLSnbcPbp01r
3CCtHeDJWSN0+2CO38KeFB6EdTit2maqeR1ijk6axuYdQtlxH+ggOA6orp/aECUgTfbhwPPkou9S
VYvtwAPli08IhdWstbmBnx9j7JVBczdKs2DSkUria5nXEVqYkNfT5PYNoLfwPCMUP3ZsjIilrfGC
Q+OrWaEAEp20qpXTOc0zccfxZ3MMMwJujXpfytggDmZgqeH2i9mk7Vw6iyzI2yVDmt0CIx4/1543
brJeuC9WlfgIPkuevHhZNJHpWsl+Hkfs+G1rWdVDqYPnxCoX7W2MmeSq6Rol1mbpWzE92DF4SYww
e3BgZjW3LoLQ7iC9ANHr7LoZsYwM3M1rywWniNdBlGZDfCgBGQsyn2++smb90DbRZmKAr3cydr0d
YndvHZclvfk0Gu/QZYMh77GzFMT/GPGzAysgebVcHvG1tjLT2bYjcHk09GRYz+5ZiIkael9F4BfU
iVvWagEzD0jOu9cmnF84+06fIKeXX9Nhsp6CXnmPKDLrE76Mx6b09JZkkuLoNV299hR2Wa+a7t18
fmEB/J3cl9e0d188xuZfkP5wgrDJ1F11jnrxAiM9uJ6f3zYi3452YVxzcVD4Q1qiMd83v8vZGeia
1A1qHYzEfoJKLMGnSFF+J50x02tFyG6zqlu4wI++q9otivr5LqaTtcjoR6cwvlXJ/y2h/qaEWnyq
aEH+uoR6qNRfmMH+9aN/mMH8Dw6/ygOdhCX4z6WULz/gD174Zcxgvv2Xf4/iP1hIyxwfl5ZLnN2f
0kSk9QGaGbgsx3FB7kj7n9VT7/ik77oD0NEck7Ld532QUPKD/oXeaYaTOKkO0+AR6xbEmRzXgP3+
l70z2Y7cyLLtr9SqObRgZmgHNXHAW7rT2ZMREywqIoi+7/H1b4MhVUrK9ZSV88yBciCRTjrhwLV7
ztnH3UdFXe3YaBpgXcLEuedkhPlHxgV1UBYgmSGLHGgMRMbJF8Xq1Wqj+a60ZPE4tFbwlTUBcR+2
hhVu0cU8MCNhhiESat7EGjlgVttwDcaJbjRoiFOCM44bA8veTItuU1FC78nI7576pc5qyjPikOcJ
3RWCvJUVITwNCXjbvMeubruzsUspqrxGIpnuUlY7yAjToG31GuxHE3D/Ag9oFixvVSSj48DiDY1/
ti4SQEHldZLoTJ8rdRohURzdCTcpaN2a02TOD+XXedD94FWYBRoouQIiWtFCggFJhRRuZeCF1qTP
FBQWzgCro3OEU5p5iKkTsLdq0fOPmD/4wQxIIFioKZzJljj4vlgm5oIUA/Irpyab78tP9mpUJtWR
o54+uCk1UbSLR9exD4onqq/Ka9dCJryZ6ik0fQMjJ+fSyKaMKcszEXi6qKEQL1Hl3ENNnKkjrngj
ExEwxOo0n3FGSKaVnLHQLRc6zl2QYWDcoITowgcsbxQ+MYFyZyN+UD4LTKCCegHR070zWd9F58QA
Z9Ly/u2Gkg48iOX1fomi1Ujryt0UDcheKB3lIy52517Dzn8LhSinMcwBGQJKxcsD1v5QOsjewIY/
seE0jkia5TVl5as9LiutybITcTIYW2Aup73hx3Qnt4dFy6ke6IXacfapfx1hEX1pSP+9Vvps0BW1
1KCMaCtovwstd7aEOTsLUv7s3k8V1m/WU+6jhBtLn8eCy8ydGqDK5kAFbDC1GJgyzcQqHWnjO6Bo
x6Oxwz1XlbJDtrJ6iNqWFFQ/2nW3UNw6AzKIg147S2y/ozdKOycagieXTS9KQscxNTXh+45V/4DT
xkzPkZrICRDBJ+nfWNZzIWbjEv10xKpPe6zz0ytrfRpnQ04iuGjBbYyrp/bTYDt/mm3r1Xe7ot84
q1erHTf9tOZidFt9uo7t4LRoPv27Qdlo3an7NPZm9WrylVWLvdfkf2stDD5g9gzaIwW7rSfT4GLn
+XATr75h8B23CMHhGUo0I0Xy02Esf/qN8XfYtMKsPmRT6TFRs/XsvLqUg9WvrK/O5U7p2bFeGFfj
TgKhd6PyQi6rxo/QPSSr+znOKo6fdiIF9GOuoRfLAkp+4OOtQarHP102DVZqJJm88lg5Vj5nX4b4
1XWtdbLFgF3wMxxmPcaYPfSy9+dumm40qneOCJvQ6d3ioVycc5e0DPmDaD3XKafTGENvtac42xqc
D+EXT/tRM7Tv5sKdJgsalvzLfnLoe59jiWGmQkht5+mR+GDoU0+yZ2lkvoimoSSi79lSzH15HR39
gQoUuUGv4M/W4qUPDSTVIQMj6uAW3mG49NrELG70omp/JLN9qy8y+MJqdDxMY509FtbgXJOhbD3c
PQujWTvciT5QlBviBh6pSt0b1nIb1868B9jeeREnmB2zLNkcja8SKdJp3DRlhVS4fCkDCkqJhlxh
8l8gOQbwnqPBSwmg7uuA5X9iafqlaYLxarVAheO2/NXlbruH6+ps42AOdjiNE3Q0kwOCkPVhKUty
RcOgITnEgqUVGZTeDr+WsWx93D2EE22CFxwbAMWiUL6OST0e9DzsnhMsilwYo7YPm+kDQmy2h30z
b7sGz/YgZPCV1gLYZ9OaGbYSA9yk5kj92FvlmB5UTm6+IOC6c92G1QjoqXhf9alxcgJ8jJOm2fc9
NbT7eFnBbnlL359p5FwV1mIDSq6x0WDUjJOtU8fdA8No8OLWJh9ZMw+27DIjzExO/SvorDKFiB+n
bxW5hR2ELdptYuns8hYsWrkMxJLHQH+FzaQRkyYNXVIpdcu4C0SsHuFNqXwlH/XFpbUm7do64YuN
J5MzqcshBvHLum0kSQJ44l0qTiaYvLOb5o4LjYezftbFlG6lUuG+qq14wUyTs63pCB1Rw6eg9aCR
YobFFqBVGMeBHiMGQ3iCshtSCozbC4dPr710ld6+csUVNAD1Y3Wjs8qzgqS8n5ZOv1VJWvhOt27o
My4DY9zpk2zpXYmMgyTisRnQsmmcspMfqjXyH+Ra8HkSbiPR1wUjQC2cr6eCVbHykrk2fYsWp+eS
feVD5KbO98npw23lIsXVgfyquf1HHBfhG1s63AhzAd/KMJ/pwYQrtLSpxzps2AyC+9wy18Fz2Bj7
SSVfId7Q9lCb+6WklWAJaB5V8fxG+aRLZ2UpfdtmB8jJfjMo/UiNd7pthKx+hAHifJpopS9JMBwG
WG2lx1HCoJ4pEHcZyQcAGGN6Xwjrtgi74pwvTb8FNYMrSXIQ6yjW5di+bUW+3IZzF2yrnArWJHrC
OsIoxXxBgTiNmGogC0Ly019r0OsNwh1pCrNehxkI9J3R4E7hKbeNioAzSZo+adIqSX3W+tdIUpbF
8cr+0YjmoR/ER4BWjNODOIxmfylI3vlYjmj/Rlc9uXOwnCudMg1b1V/KEIl/cfvTWKQB986q2g50
gPpOOKhDMs35UQ3V0WRbtkks8RyPc0rBDcS3gm7uHWd1dy8pYYDRnOybIatOZTc9GkvUUkQdFZts
oCU4SpbvRMgMr1N9+Rg40wBKcK1JDXI1+9lcDFvTKjtCdG2+m/oy3zSa8y0I5RunpeCLXpvqCoOA
LIZj3rMj4royv4FIosQLzzvbw7i6oXO9vOlr+cPOR5xWgrB9Cu+650ciZ9+OB6eCbkWflbGNa0hZ
Aw3MeyYW+wHMaehH2ZjscMtMV1nYwR3H61PDHx0sOGFPqn1mWsRIPXCJwinz52hizSsScauq5HlK
K+shmKJ+X42x2W9squIe+gjnHj1MG5s1D0ClEuzY5Jy1urX81lpeOsKt67AJ8/sK5AmU1ejeyKoE
eh8eaokTLNL0azC219WhmEVdS7yVFq8q/9pkyMZLOz2NbX9Xie7a0UXFtEbgwFpmPvfk1+a5xwc5
9CFrRz7mpsOSxTdVbCL7ArM5F4njnK28LkhYNBs52xRCE7Ra7mRTpDf/0c6KLu7mf3Hwk8J23L87
+F3Konv/C/7j59f8duLDdP2LDtgGXMeKkXWhdfyunqGRcXyjKUBxGNTxDCC4/XbmMxDcdJ1/JWk+
NSk+Rdn6TUMzgIaskSMbbY1jn2WIf0dDAxzyFw3NtHRLoDorxQkTZuqqGP8hiVJB9ZcBW/yrXbFz
8TItJ9g4RtSqmzVe/oNdpqoA0x9S1MsKlMS5BAlERC/63gZ0l+H+zSXdy3pUT8doqSH0Yxuzvi0N
AS2KnB1jY+TVfC7p5Mhe48Woz2W76N8TFU7uRvQp0xrHX3tet9+D2scacDu762x5bGt3GE7U6DTj
pcFhsI26FCMJ9DRaEmYrvVTI3B4zUbehJ+Gs93MVg2F1QuD1xSL9em6+Mgg2rOci+gKGCTvjnEDg
4xzeU2qiqBRyHQTnLc5pCgkMK4ov2VCOR0xa9kFr+uY4lHkC+D0uJvLdGjdK4rqldF/HgvxgpGUd
Z5iwXH8qeqVeJ5M9EJgDOq9IS0SuwMq6ljsJQTEEiB6/L7MEk6KtGpPdaoHUjUmHcXthL7aIDX95
3mV96dHcZGySWl/au7YaE+tmBG3+jXeE6nkgdUHztFjVcuwao9WMG7sJedwlDeFFg/N4tW8ccmdb
op3jhQ5nTlU8mbCLCb3YUU2WDyDhjCjqeD7g0CvrCcZBNfT2Debpgp4gTyBbSAzUUcpzDl4YY5oc
jiKnpm3As+YCRO1YtVqukx7JpNp25VcSV8qgpHhoGY/vKNXRpu/IOVXy4dKv9DHzUBzVrSxaMxeP
RLXFjk2fTQqrQiN9q8aM5xl5leE84mg5WRR98UY1aRAxtvbJMTbcQm2bLL1HUWm2OglxTrvpeG1n
isZWeBmXJZUr/kxeBcatECcnSUkvh/qyW+I43adldBUxwbjO6o2YhGYm/djFz+ZldReeHAc9xjMU
77YnEyc44HKmqyFTs3nMJ73hGbu076Wssm+yqzl4uimt7qx5V3O0EzgUA3VkUjdF64pTS3JzY6gw
W4fjRByMov9KsmnoPMYX807jHTRR36rwK/ONfgOiNN8BAtb2g+LYbfNyF6zp1V4sYrovAGmsDTvI
CYYIbDiwzgjmTurpzdpuN5Jga+moSa3iOIw6+hsYSDbhXWacLSdZTqzf2QMkOqbBnpVko2ju1Klr
67Pw1oqQpP3esM4kdds3xqbgK8tgd1eCm0BOVMY2rdPiBBahek7a5ZZjlnm/XtlXTPq6jxRMpK8W
5ItREnmOd56jKhM7aIV4aqhK/yjFrF9LMw3fwipebpraGM/lAJGszaiCmGMr3CfJkO6DGIwyhXFg
XMcU3I3VuI8haJeNBbntTEH1yyL1a6ESyk6pMTuTPzNxytTIrUk7vpo1VAwS6tNIqZ2SX3ITIgZG
16XEW5Lp6sFifYW5uVUfGljk3Ot4N3bpwvEcuOw3yzFc2mCxpftaP9fuJh0s47FSIyl0aQ/lN8OZ
wycqsUKd8Edj/krHU7wv3Lble1TaEU+59HBc4TBgZDmOOvVvKWwlj4N8sg2GBEpSETqHybRA1jDs
OJseDPeOvL/gQu+7+Ea4Uf+ER5K+Dd6fp3aq77msqUaT89kFDuKZaeAeNJuNDuau2j45HH9cZLKM
Idsqojs3c+LDEJTFd5wNrp/p7Lw3VQ6pezuXBklrXRwDK3noyAAfZ0QrP+XqfhQaqGxcjLPE/qoC
b+xoGNERqOfJpHfUtmsWNxnbaM7R6muZhdCZyEr70yiMBP6oZX4BHuf6Cq7sQ4ltwkNHHF+pmsI/
pZLyIrMKiXuwp2/axKgIlqb7CNORFhGzXrZlFrX7iajkm6Tm87oIfAjD5Cx3c2GWO5GFHTNNU92A
cNUf8SouqYcFMq13ZdmGnNdq/d2B3OEbDJ4PoMcBTs+Y8Lwo6bWNgaHvgw4b/VAMhf1FIQVp/sKl
tV245XgRmDX2QmE0+kXJnd8Z0bttZ2AbyLrC4xOpcCkK+RzWOOKd0YxOpdtUbO2ZxqDhMBrObjT/
INjdPZp0PyZeLYPIb/WZQH0kaPUigQ+bh+L048LOsvcMWf/Ic7o5sXu5yJeyvFCWmXgajIvzUpTj
fWZrW4zP7qUepAnBZI6j4KholrhE7PR8Dt/JV9YBsJyA61zsypkf9VG0nKasyH0w3AmPiIPbvJyC
GDdxYIweReP6tRmq9DXHd/waOkVzR8lR8FKlQXzTs0LcRKRtnkVjzNtIL9l2sFrcBrB2MMoXbeQb
/LaYijkWdcci4+wLmLp/NqCbzfAp2sLXWPV5lmmUaKKRfleT4FFbG2H7VLBQgTCcjvONiWlkXUtA
fnBKQ/E+duObMdnmxhyoU6U+FOcpjaDLScTC+ib5/ppXBkV8F3YIYVaiu6/zwv5PNxYe9E6Bo2PT
hi1B+Di1zjYpuScOfE240UAipbTAolD7cELOfV02O+IvnNL/Mxz/n4Zjelj+dji+/fFr896mf4bj
/fyi36Zj1/wFgcQwTBbF5OeJsP5jOl4HZ5OZ2SIP/FmU/r/DsWI4JrLsgFN1beczdf/7cKz/O8Ow
dJi4/2Qow57PrGlwEmUoN/nB/jwMZ6rX0J6j4cxuwx0izFTImlxFChzHXJwHOzZmMjPxqlpzA0TA
Tlct21xV7XbVt7PcQeou+PEvHC6tKyZx6zx9iuLdqo/LT6lcqob+1iXu34xVSW+cVVQfVn3d7Zz4
Vq6ae/opv1erEl+JqPUor1W33arTB6tirw9OjhFAL+66Vc8HZIK0D/YmfaGsezwZn9L/tLoA9BpO
Sq9HmsT6VroPKDX5QyM74lk4CFpH4CVYXQVWbS4PmBWaB/zVAaCHVb4PummrjYo9BvA5GuFU6g2W
mLZGZODBjYmMPfV0377bdg5Ppi0DUiOLNd3VPMXvLNuKXus87WePG0rlq3CQOzeymf7MOnowJyvZ
Drox8FnVi+kM8IqnfN0+4xQGM8IASsOuwUTp6apanoqO87Aupl/TaWKTooaUm4A2xOc6LnDtFZXZ
fo2LhRFgBXg9Z4SRb51xiNgOR8upyXGqbiJmfj8bHNuDOgYMOwGKdCdd4IdaFl7pbkt2djKldLKD
HGpplzjoY8k4ERX9udAEfFCRW86my8f5kTtjDw7OTb0O/8YVWEh7mDHVXuxaH8/cEOcDxlj1TpKz
PFGh2j2CQc0mboNaui1kRU9vE9HknnNLuiwo3ywSbM0vgqy4B/quHrvZ6L6AWsg+ZgzUT3Lo43Xd
XVzz1tRuVWzvQswFb7xXeHSI07rccp38TTXxsBNOVfgF92oykOmyZyjUtppqJqxVbXslgFGek6mb
PFcNQOZhI4akcYgPflOK3axXNwKxWltUwTqVFs6twXRxX7SDjj3SrbvtHOTQ5PSS4roWFAUWpfdB
Ds5NQfRoT4FLdWs0IvT6Qqe5TC69F7XhtJsENSfbgeH3XC2GccjCyoH4Y4GEQlW80yu2InEaLteU
XEgFgTvQvjlYKfNNEKK/bOrRouYZM2p/w+7K5nAfRaeYc+UGOTHxEy0z32KR66/NlExnC8VsGxlt
fyGqjiGurOrhvtHC5UuN1mBip6+mm4plzZNLiOfqkFXl2BTuh8HGQqe3HfYozoapqTqiIMNCO5kA
J4Vbru6XTdTRHW+1nZ1i1yg0rJgOeCfqJIOjpC+XfRsPZ0Bagt09EwCnXIIg+Qu3kYq5hvhhEdb6
Fr+XiTxYwVOKBGkAkogYCXB7bQkO1Nc8zMNrExnSt2pLfc0w1sGwpj/0tUXoI1nh9PMj3gkVevCv
NUoRRHRgvsxRSrE8bHLIUIE3aLU57AqinFewgBSeayb9D7ca2ZMXW6DsIluWKJ9GXQfcSWLSOUte
fmfnqK8zaj5d1GKzeCbEGqeQ8wftJRxawCSJMN2AlUE4+SoWCV6chGaC3YS1Ago6/KZ7RCHx2rRB
0Xsh54Gq3mVWiVn3gt7toLnATc+xhe+YTMLc9cJxtvCoUpTU6o8B1Xyz9RzaORpRt9pf6YzP+bSf
lkq22uJ1UI+myjcGmY6PTTKFzjcj5LzIRszO9NF8zodkrO2tU9GhutP6vku+z6w5REqqF8GGBxeS
/3/cEf9qSaYwYv/dkuz2x/hfh3dwklHckCP48TlcHL//z3/Ln1/5uzni0zjOPdGAj/0Pk7ktfzGB
BkhwAbi8HZeCtv+dBBgf2F6RlrfXMcJcl1u/TwLyF2vt3HKVgkiDNvRvUXL/GpsAVMA34gQI9RGO
9l/TDAbYGKLl9nJI1z2RQjjYSCt8+cObcvfTZ/FHmhC/4h+HD0rCeBGXmcokVsb/rcPJHzZxXTlo
les6y4EEYs2Ot138yB5sj/Rtt/37l2Ks+qeXMnhbbNPQIQKrv7xUSflPnYRqwegRd5s4i1kkSIpC
xXoOzMK4Q51vtP20mMaG0vfyX7z8P72d1FfSj4dJTQj+aH9NoUhqI83RQkJMivFJ5varQ1Tw73/D
NcjyRysL8GSJT1baLpOcQ7zmz29m02hzD+uyPphifJpM9cJSpvR6Fr6s1+off/9iyvkriIWXMwi6
MMEalD+6+rpl/cPfjvYHcoisAg7E3esTSXdB5YOr5eg/3IyzwXg2PqshjJ81EYqCXnDeLoI2/ENQ
h0xOnPNkyEMOx256pMOb2gmkfZf61M86Cu63VFPIWlTr4dulsMGVR8Cg6leZjHvuxx1hVwc1tOl0
+TK3brUyCfrcx7ymbqO653iOn8fv9Xl6QVFozuxdxnCjmLI43NVu/mSRAHyNZ7vEL92Q0g5L82p2
RfpgofdvBoP+7T4kndUPhdhwuw4wgvc1Dkez3g39shx5oFz6RBt2Ks8/DDt7KGPjG/vG+w6TPBtH
Jz9V+vQ1JOHNSyTWljNavskVkllaLfUeIh6Z6EL4ZpuMP1hC1Uc7ia7VbGks6lj6GTLvt0xk1u1E
Oz3SmBWcZKhebE0EpyRCquPUWWFpHH5wXHbpOWpjfxZJgqBbh0+dZWRe7zBGugPaPf0jm2kMhgM4
hGCb6FN0YTmJ2EUZUuDM440JxiLdshHo5vXRFLqgGpIeKldpu0+1DVQ14njigZK1keOSRL8pKsFe
s5iaxno2Clt7jdKhucLD5Ps40ySfSpGyQG3i/qArBBv0+S7nr0qOBMGvuZQZFkWJerfDLcklktfY
Vcty9hKY19jge7kb4kx/Ab5EFcTA4laLYtl/6WO9Zt7SZ3HWFjt8iiP2KtAzBUUhueFHtbXSJWLh
HhdMTmd04+a+WtgB5E17DtxZfSFj2j0Z9M8fqHkVFzEp65AXXAvYJONd3xXTvsjVl4jNF9v3mI7w
xFbTwYDqea8Tz9jT6tZcllAr79Z+IInb/wJYokLArDJ91yD+fyktkzkToAHT/WTG+8Y1+hvysMiI
S2TdxeQvgkAhHgadLUiih0TZ0whbrvk6DXhu8qCm8Ha8r+b0mZUy54YhoSOFcvsbwobpJo5AD6GY
jfdaMIq9VBhkcX9jCqE4/GhWbX0zlzpwXz00y2s+89zgikaD2Wj0Tt+D0p7fWyK9XsaH5jyEiXbT
hZakRAP/hoUjqMBNAH6WcLLt13rNq4WpguDownzwSjkFuwAG52nSnOCLk3YFbNvQ3YdBMN5MbAFx
h/bsMACl0G+lB3z2sWhKQ+fQFPScDMyUfZCVjadFRuK82lx3QWK5L2VZJpwb4AdZdvROvufVFWSW
wq7TH2KcQQeJb8nm7wp7LXwElocF2+adpsb8hFmAHHeQNpvF0Do/GIfUrx0RkZxPLlpb00dOTMUv
6uV7HDqtQ+winTdOEA7HAEv2Vmj6PfXtuw5b9CHRgB2UZC72C9VABMat+rkRmo1luR01v6L1a9cT
En9vB7ThEkPStp12dRWqJ9OsXK8AzlscC3to73qtUhhzdecItk7tdRFx1Fjn7Siit3ljGtVyG2Rp
B3MiqObnUjjZmRvSQkjSJSUqzS9NScZDuo62GVkyeVkVEPrRozO7rX3EA4DUFvv7TRhiNcxyUdy2
uXPMBvmc5pAusF0QJiEUbDQOC0EEGD9INecSBumPgDAPvvJ2a/cw5nvdqH5NejVcK47rLgVmfPa4
JVjXeOaY4VoiO1q5bA54dFO/HJfxreSkzC4cROxGJ0iOomvxAaICflrFEC17FYj+7KkW414tiUW8
F+lNZDnGR+D4cBJRi7cWqWs+J9b0Pc9nnOZ1waarLWgls5MXk4qqw+zCDOCwlvWeMCbDS8jKbTOn
zvb9YhvnTMVjjaV8GTgyOtoBIpMFUN7+ZgsVdpsVqebXgZnQX+3YT1k7iX1hxjlZOGP27GGODzI1
5JoYiw4wbgB6Tz2+RfIpVysW1NloYfjVMbc0s2BBmiPe/iGangV3Lh+WlMPJe86elBMKjyIDkBha
l8pHo7a2FlU7rx2+pq/TQIma1VjLa1son666EbRo1TS3vai6XZonXHkEZA5E6KhawjGEBF5+FGkr
UQqadAcPpj1S1zQehwQPhlt/tirRbY1K6Mu1b+nzUf+fIf9fDvlULv9hKvonCtk65J9+NO2P+c8T
/ueX/T7hq19cJG0qOQ3k5p9Lvd+ipLbJlM8NzSYdqtNAznD8uxYuELzhha0dMVS3rCbn34d85VAG
vdaz8m+Am+kA/f6NPCkng78MjS7uZ/hmgrAMVD0+Dn+e4mTd8IjrzebgDhoojaJRbDrCsklvaFWk
nVJv6uERSynsLT2Oejoriu4+qrQh36dUkKdeg38m38BUAPwQ9PQq9TC0ZDVBOQ0py7qHC6LvV44H
xXIoBQs5ERoEBcAAspjB0yQL842P/XtGQC/kWz0NfD4fu7Rc7tvGfSKml3hZwYFgU1pZgClXsIVD
zlsu/bgSwPggI79aUDq6qtPf3JQdJDyiWD4UxZiecAuDSKH28meEfrTQGeBUTrfUS9E8rwnxECxS
2+at5n60ssE9XAGmHDcDlqhjOCRIrmBmgIwNoiNr1rqUVbYJ/ei8UekCDKmxo1/5+8eeRu0rOCEx
sAkBCuHsmddd7DR5f1zSxPBsBcKGJMRI2lKymqBPmhoP9xVaaR16ReZgRs3BpVnVgC1XuuCaCFpR
Qd2iyWtUhC0CJtqmSIBdtHHnemNM8oqtjNuYG6Ke6F5jywEHzDEzsKxC7UvfK+AnXZJDkeqVODdO
6+r70RQZdQUAyUl/9eKtoUg53qSTznfLsNZdnSrTPpZodL1J1cEJY1n0XeNmeVuxwth//nzt+lNx
Za8WUP55lFnHH6NAQPVsi/jVTm/6Yt/380APXLUwP/Imk13rKF0YVoAaYEseW6QGo03fpel4ttCQ
okOQiXQ5sGRq1C4ybRpR1bKOG0mwaJtCK9PTYpTHoTF4SnbJwK0yxnFVgXSzdqKaHX3PpcJ5ssu5
FpwqPSV92/q8egxVojVj4n6m+YjQm700msoeo6qZ3+oqas9OodynZBkgRijZWJjea3UiCRfeBDV5
1mSu1AZgn3nDkTX2HFA7RGo6pneM9IOXLKwbTfo0ij08KkBeZo0aDkrY2qB0EY4pxnnvGBjPskyq
j9EiGIDjK8/LjcCNjVdWkhHbuYneYf/PSr6XS/fDziJRQH+toaBgQN1vSpuyOqJ9D0Huzpd4GVNP
8QjxMTUGl9zKY7oSw9HZi84VuwYc/wsNSuk+dzDIkgCK3AwuSJw7+1To7WNXGm9ml/Xn3NRfC2ea
qckb6lVS7hdtgdedXfIwWDqvhXewi50lQObE+gIQAsIGLQaShI7TXJclK+/wcVG4qCmoevMMlis2
xKkPCxwvsg63uQ1edLGtbiupYjuBL4KNnWKP8MbMVM8YK+gSzGdILQElJpuRYPPGaLE10LwTc1ER
4doV3TBtZdkZjLOUL3r92Gr7ulLthbQYuUNHpTfsJc07BGZJHmuAuqTbrQ4wJM8w0jmay4jg1nHv
j5Nuvw2kjC+BEOG3uUkSljjlESo7iPpqZQlayhqJDkBnpShLWYWn8zXvS42r09cSOsYOYZnXj7Wr
VwmZcxGBqB7g7WtpsTwDhNLZTdbR7cAh4bToVfkC52rey9qmWhO4FtbBhrZ0uH00rhHHyDrDl1FB
Z2FfgF4ZuVEI+gFH3R8sa74Zg6q8j6alfXX5/dXRCGByH6u8tFvfWsLm1EMS4vxrsahNRybxTc5k
w+9f97AeI5t+AruoGq/JZPRkQWRE28iQ3enYAOYKBGAGM02cQ0+kBanfqrDuucO0j6hO8cY5pw1N
r6kEnSVZ+dq+LWlqfgLDws2/l9Gyc8cpUbxE1hFec5bmroG5fLLR/JkPuZkTSOOu1Fp98OXzzlKn
XfDhUqF0yko+oRLXB4n69VOEpd98nAiAvjRj7vh4tLmt0mkNygyuJEH/0ir2U8jtmQWwNPg4jPKB
UCEvhJFg8oEQ8ZNk2J0voz4i2kaj5ha3bIHn27YB0+GX5dJtCcsvl8Yhj/Ofcen/pI0S8WJO+f8n
xh6i8vuP/zq22Xvx/U8D088v/H1gEr/AT6EjTFmuJX/uPn8fmMQvqCqwx4Cz/pm/QShMCkHf2D9W
qb8vRfl2KJyrC3GdsP6dWekzC/bnBRvrWB2p1GCRpyv7LyvEugn7JncJ2Gs2Lo9kjspHN6Udh7YI
F9C+NN/GfBguiJ4M9H31loWmdtRHIHRlD3QoX6LUr3CTMxPlxV3W6y+4pql4pIcg2ZXG6PjLyi9t
aAzwDMBKO/jDI/g++7biat7ISdwl09i8uyq/WGN2UdpIcU0V+F1jQo0YcxPncu/wlIg/er2Pb3Pe
R6+2q2KDAbze6JqzwKuXCDf6clO6+p0liHG5zfjO6W3aMLXQmw7Fs+moYl77TXNFVTadDLfsPfYj
mhINTsWHmwJNEwPuYZN4Z9zvaLq5YDq6M5L5Rg/5r0CP05YSv5McwY4MCMzs+JwP4hv9r2/13O7K
DLZ1k0fqlYfrIW4ciN868krZrlqyBtuyU2/pkL3bUPB3ejg+6E16Wd+BLqePnaPRR1KtPUX4z3Zq
bVJWtDmz2bAjaFTDU6jGB6eYAOuztD7iPf7G88Pdr/Z+GmJuUk7sx2UtG9PGljdG1z3DjE8yohdm
SqcnK5ofxsp4i1R6CqfsvakT7n/mrR2pxtrQsEtwJv1srC67+c7I+FvNqtvhlwEFYqwzCh2XUxfl
G/yOjMMlb5SMiBUEJpFjJvtoG6fUuPckAUGNxyw2tPW9jPL3Xsww/2aaMbqRJdj6WpXBfwBO7W5s
9btOIplFy81n87Q26DeVDaZhSKMPlfGfmSK+pOl0Q6TLPKB9Wyid/IZAL15QttkKdFbGYlFpftry
QkPsJH7EA/ncwGAs5+WlMbDJR+b0lJMfmuaCNCQxafomqAcdKNDJ5IRAudwMMoy9JGri27S23+JJ
/9Wp1dVl4eZZtGjOQFsWk26hehqeCKYdYmxyXKjqEOb8jZjXqFru2FX0AIOtco62I5Ii4qxQJ9fm
SiCmQf2jzEFxtvpLEYpvrhp5qE3gIzo8hsIenuqmfzKm7CPXQTViPsNsmk9PKoA2lsagFSm1x/Nk
aZEnRMwAuL7vorBuXdd4K+si2eE6ZqY17F23ft0aB48mCBOjst5A0s4Hyt3oexIMvlKrviKdux7b
2dlv1m5ftbb8ZhN903NtEDSCjXCo12pgyIDDsUU1P06DxhYjmrNtvVQ5gf9qBvuXDac8qgmcaZn6
1on26zw01lk4lAZw1ZRxbfgNmYbE/3/sndl21Mi2Rb9IDCnUvypbZ9qJnRhjeNEwBtR3oV5ff2ck
Vbew4cCt+3zOQ1WNOmXkTEkRO/Zeay6fEhSj6DI+hS5ONsInRO7sUqspH7IyfCgmzenXHEd8Irgp
cKc4PMFX+ATxApfTlG+m2JkBYiTrupvlprGm2IDz4sBmTSaJ+rPqOIO4zQnL6W0J7nmDaOmh0uiq
kqJjM6m1n6Zyls9lKYAqaGm8AQjMMJqjS734zrZIiBUXcxXeGh3i3qjk8V9S8VwxVAnapmDrHfSV
Mwlja7okOPNbhEGPaCQgvVNfT0QYvWVa0+8mwUM3Z+6jqzlQF5rxKhzkN22UR8vJ/oTEfnXi9ZQu
nZmTxavv2j/lokIDs/p0zKq9NWANxTLY0bKcTond3CyE3gc/bHH/lwkXV/PZ0EzGThyvXw9lfGvs
S2d2qRWV6ZdmIORQkxgetBx/uNIrMpTF51KCdpeL6XAHL7vXD/OY0XWxDFEk7kWXPfmqw6yW4xSJ
48psg7a64p/07e8/3U9DNXVNGgeoUekg8PeX3YPILP3YY9S9nzs73tjtcF9NvNiaae1HFaauPi8B
hkfZsrr9/tLm65yLy+f10a27TDsNDNwvr43ieVzS2Sv3LZObdcoZ/3YOOU2yXBzTKs32uj89j0R/
b7MRTX0Kz3Et0VMjQQEsyzgzKpdjH1E2Lqa99wnUXKED2QhvPI5UqQGBCfUKTgX2yPQGYzP5aMN5
KqIH3Y7xgk3WqccxC3KUhHhwW/XHCO/CyvJYHn7/SekDvZrrKXq8LlB9GfDbxesWTZ74RSWsch+L
dmtV+q3uLyQJyuYP36jyZfziQswOaQghWFEOjB8nev5oeBP/J8+qT1ppS17hbBD+pOcswqXjp2vc
SURXG8VdPsy3ZLwXd7HKArWW6FszsC6rUoWDRMaJbzpGGtJmf+zvNd85mXLYQb3CtVAnBZ0hdI/N
JKbHyMZGXESiJvNiRpSpy/ZcZtPDJNn2wVBahy7xis2Ip/yIl/pbmACbLTPCwuXkVbtJS7+F1fLg
Rf126Vo279rcE1qxJ6ktgT6GEdVE8ZIBbF2JfrkFmW4GBDwZmCC0T9Lm0OMa1Fi/v2E/D2K5Yczh
XQOQvLBf99QWV4NURozifsGtr8qJiZXNrgV9qdHc//5aVNg/3TMQChZ3i1m6/TrTRIo5IVVqLsm/
Gs5Mpg4FLZI/XOIXK4vrGOhO1V99HDMvnwsGa+CLdb3cV/5Q03qa6EeEC9RG8YwLcN51xBZkwtr7
mjiNoR9vOAUetCn8ALH5sweIJBDFIPGXp+YeeQqbrM/qVM/FDUfvb4szopkNk2wPU3VBAWWSPacv
7XWeOJvBq997Hf/awUh6BVybuQLRiAGp0ww+fQgNQpLYDitG7PqJaDddJN/skkewSbKbYcqYRkez
6tZQoBoj1S9TanLH6dro3bkqBehWc/l+AvyP+ePWL95Y7gXZJKhEdEQa4uUXppRuUzUX5d7IOSgM
cZGsEqR8gcCsdgPnHf0B5RYeQu9U2A59oFZiVjCKt13KsxxmgM/xgmzHcBmDjtCaNZzyxzGtzbWn
uxzvB+cUEsu4IvL+FBOVubYlK1HNOXvtpvMDppPnpdUDsh/ekb9EVdXwgaU2QZ7TH2YKsaAO43oH
YXXHYOsc2U4fpJLn06pZ+FpnYFatIXMvwhyjpL08+LUcbn7/VP3iJWHPUP8zTDrkCr3442IzRo2b
d+NQ7kdivChxpsAd+XUsmjVhHf3hjiCy+Pk9UYoYljVElCpi+uXlGsucTbwQ5V7SomO+01ZrL0wP
ITuVb3B/FlzWmG85ICHq64I0pQKM8hsnowDsq9AJqhJ5QVIMzcanz4WApO2giHqf24z5M7b13Ici
FftU+1NZmWuzbp+LdDlP+XwsXLUZ85hFZvYEE50qlZZeuoBz7hmvTpVYUa5uaMJ4245bejleLtZk
wn3gP/Th8zhax0/U47Ctw74L8qWLryZiay+HoLDE8z3SMj+U/XifdBwkvSyi69Nw1LOX8V52GDig
PxDLO9yLzLglAfWAb6NhZtqvkzKb1+oftIJ/Ew7qgax7BJW4dzfqNWon+1S5470TqQOEnWm8TzXO
o4ZqiT7czdQwHXRr/mup2Y9NavOKdWFz7dvTs4RpP0JQWKV5cpMgfVtBF2HLyK3HNB7OI5GQNDBt
AI/FgdH2AaZFQ1+MF7jr8gOH4h28DCSS0cCDydvhjN1NbtifYhSIh8ywTwM2IPq1MxCTEfWOBFzF
SPaI7PlER+0R3sWf9mPnF683tQ6zG10RX83XDM58xo4jLLvYt+78jEL03OrsewPHrNDmtVb11+Wo
XakebOdT6V3e+TLutvPYjgHC6ueyKUwQUyX4v8xfeyQiuGCsI/JahVeC5ujnfW5gxB0SEkWCyEo2
zEKjZ6Ky/ZtaMptfIvbFbonJY6KHsVpcfGYaa0zazQ+DSbmlS7NeOXrSr6YI4W3uUVlHHAzZD2Pc
9cCjKLPdFPcNScwB6ugz8MBuRdf5Zuj7s2WTNlzlzrRJJBqaZlyORTyCuqElVxga2UfV/Oy0+LAl
WkWX08E+S5zTwCbCIbO/N5FEq2q+c//eX/87kPzDQBLBn8He/J87bO8uTKb1U1Z1CDn/ER3+9YN/
OxCcNzSwiPGjeLeRb6k6768O28W6y8nIxG1LIx8q0z8zSfuNb5loC0wFsTVdXoq/W2zijeXZHKYc
06dLr7Rt/6LNhiDy5VKNBxiwE8Zhyl1O5JT2L5dqX29ZPcJGO1rAB+8QoBWQGSWGxHzJNm4N/FGH
PH42c2fYYahZNgY8BMISPIYoWTXeAxcsjmYripXRdB5PpT7YAdGM5QpREoIUdN2A8qJzRK1o0YMI
QkvScLPKh7HPbkcBagEcIuGzGe8FvN2J/VmtnYUSI1hE6ASNlYt3XYlevK6FQk5Gxckah/aeERL4
G5dO/tzL/Iuukbbhme85jnwza2xFTEjvZn/uzikCn10zAjIMUJ8X5yRd+kNVe6h1XMYWASa6DF/k
kqzTHJ/AzNzyqogALqbpQkiODP1t1/YY+5mTOsyOdP0kHU1MJJlC1x0msEWBOzWcNAmumfeLLvWN
XlsQUOzGvtalt2cMda51tIEmq9QNLtdjGU4FuxE5oJFHKHAWI4ohpjXcdmT1rnhgqg0QVBk02NgC
ZBYrhEByxc0qjktnZVvX1txDwc65CqHpBr3l1ttJQMTcTyWKyJXdAh3K8uVdYwPlGOf4AaKUeE/b
0rmaLHf4WBoVfgUMv2t9NqvwxGgONX9eoSrxV0qipR+HMjSXdwxfs6zfJERnaM9ZPhkURaRQasu2
d9oUYk6J33ql2xWhxNiwCBvpMGGdG7P0oD36zFxGmlVTINWwa1eIVu5Z7zGFFCUK8oT8wLdTUXZn
jTMOgIdEK+Iu8JbWHGg9Jfa1m0lmFQaUlI2WLXQRusGHfZD2VnbSZhzjGnvpxIhiV9UQfNC4sftp
MfOuijLeBpA0tK6/qgcCwcqDG5adIz9WIrTPcoHGkMHRqBINh4eEIZOOd2GXFaR3VJ5LrI+7DMO4
9cNY75edtdRS4VwusvHxoiHXhougHMdBjrxcfBebQ0a/aM+z71L0MSEts9k2F5W6oQTrDGmnu/Gi
Yp8vinZxUbdnSuieXDTvGoNUlbuOFD6+qOLFRSHfKbE8w0R086XfgBCKmoWWrwjPZR5j/2ElQW2f
ks77EH7X4KezMFb44/W3yzA6w5buKYr9vonpEBEGWh5mJemvlLg/YVuLgO0i+ZcX9T98T+CEF08A
Xn3zU6OMArmyDDTKPOAoG0GnDAXOxVvAL6DfEMWhBDtYDyZlQkiUHcFpZfkAkBmPgnvxK1gX74Kh
bAxCGRpiZW3waheXg31xPETK/IBeoCPtUFkiuos7gtMKTgnjIuJS9oleGSkaZalw8VbExmC/9dMh
ug8vxouLB6NRdozLKv/fDfFPG6JJV+R3G+L917L82rZfv77YDb//1F+7oWe8cVSEKxiIy6b2107o
69j0bNNlBEUKKpgIDhR/0wmdN8yZUMQjf1YKHLVJ/rUVmtYbNkhMUjQY7X9Neyev9eVWSIvSR0vH
oQdchY4QXp3Mf+jpuYRpafFol1ca1i+j3g3QytJhgyuYYCokDp7BBuWK8boTKO6KtqGQb6E0uBCA
9k1hJVSkYVtsQCwap1YlQ08qI9qB77eOIgfl7yhN3g1nemS9apr1TJTik6+ypoVKne59GwRdTBI1
vIIvfVmTTW220c4GZrTGTNesDJVhDd26382DrgfI/Ym4Xvyp3doxRvC89Bjzp3P1aNWN91TKtrjq
WRjJ53G2feu6a72jRTykSfSW9ENvX85Jfi9iPFoBCCY8cSbAoMfY6JudGLTlgMpSgcWE43wOPRXd
PV1ivAsZRTeVnLv3Wdp52A8X/dyPUqzL3L0besO/IValWXsF8j2s1wRJQ1xCjtAP6yyh9xymutxJ
VuL9mJBNQgf9rqor90qiPtjiQgbMBKHoben6h6jMCLKZslsUr/imQ2Q3jGy8TQ4dO+jRc7+Tig8w
Npa+0hfLAp87tVd9u2j7UFvA+hEweKAvUG/wPCyrWEMK3sKTv2ku0eqNpykaCX0zuA0kgBs2SPOw
sHdWbRRb0UCrpTmy3NWDaG9c4LKkXot7ZyLRfYYMuWnHFCSim7V3S4bkAXdRvnX6alpr9TSfrSR1
P/egdupy/gRbt90ZNYSofoiQ/Ao/fBi8pNqyADpfvAQWCl0Tkd5EdqEOECqcfprIqfeKfFgn4C/3
LeE428aBbzfryt9s20RCq7R7dBT+Z1JPxm+oyP3tgtvRAytHFjLvjXVncRDKr+e0fh/3RvqePJb5
SaP9SaORYIMbdD7D0dPAN1WFzk1OfALma7S6ASohJOjgCQ8hHu23pjFUN/lovI8njbYGjedm7xGZ
djdVDXmPJQpWUUj/aDUJ5K2aXDW5SqAjuvte65N5K1uIChDgrSxbAQIZDyDHtmkpBj9YJiVBsmpv
JQA6KUqeKPZzTyxRufggbekm6GA0BKoGc6QgXacNsHiIWUkwiaW41TS6ynaTBTHk9hvpiKcqb9zw
ujHzKT7WRv7BAat9LoiRCjXP0K7apLdCscs74GQuUtWx9J8Xa26YL4fzwmY5AUbphVc808WGhgVf
Iyi9rn9v15OJ3KKPYXjlmXtvhS3HStmT356X/mGsXFEEftiiUa9jpz7Xk1ak44qtPNrXFsXMe5GP
FkB0kmfKLkb54lbuAV+A12rrwkbfRdXh8L0XA0qukMwr+GE4CXSUHM3YrfRai06g93G1UGcgKdy0
9mzclZSS4Zc0ZNJFUq8fsMKxI1oaHWWAWjy5doaLsiAAx5eWkSGFJiA60Ds//QzrYtb2Xjno1ZVd
5ZClsV3A7Bh6STCvolZZNyN2jAcyf+ynzGAoQtYlMZxXRtzpQ1A2ZIeWsE2+AMbssh3T0AEO69xA
bUTn6FOxgQT1N6Wdccklj6TDZFE37s1owbZB9iJ9HND2yY61jyt2WYhAG9csKcxIf1OTc7lfkk/m
zaJyVjPFi9kds3y0dcQlA5M6d3KjjR6XzlvkvtPWVrkUup4P8OhtvuOVY4Tzfa6SL6jbW3kJfNLJ
ZPVH5nukZJS+1Vxlic97P9nh2r7EaYjeJNzTEPEOPbm3q1TuRkkAx3KJ4pCGXeHbVb6Kuna31dgR
2pHjweKluoR59CrXo0sdcfCI+rBV5gfvKmWmQerTRkaVqW1JzdLfuTmKJke0i7EiRVILiAcpmX2D
mvAGlyO90wwf7UvkiDD940y8dZDjn11nkxXRDQZpR4Zbn+tB0S7zczM3n9mj5IlmCtowcqRXyQAa
ljSLRn8XLUa4Jc3Pe28TjXVnWVrI5lDmKJzd9m3VeRoF4qwfhlIPnxeOrEx5jHXrMtZn6Qz35JTo
j5lrJGuE6t7HwUAOHXShqAmkaKajS07kDR1aLyDvCvnFOKeQ50zAg001nCwcunDILGb1+pKucFyi
xEoHADApvLlbZh7pBmnrrkWB+n5xq+5qRsa0M2S57OyhsPERG0Bal1YbkLHB2iEeiA4Q5CDvmJgs
8b4w7TXoX8jhXJ8AassOhIHMKkLteFvPEZgKZCEbK/WjHXJQb0sc2kCSIqwilsbFejRBZLAX2n79
NHiiu+GsY3wd0C9s7W4xNyCWjL3TNuYHMCM12roqWtf4RLYpWIiNLEnzy/Sxeeh5D2962clbGxb5
NWNEYuDiMr1G3EnsuBkPpwyrAbrT3NmDuvjUeFZyPUNM+hCCQDmFoeHzh7QOlQDiyaD38IxUhamf
WsKVulXCm39rp+60Q74sn5gi4UtysrXJHP+O8d9EiEThOVcFiMA7dIgIGDi7fh7bCJz3VOibDJvK
FWKzD7T7HOB3ECNz+IpIeWcTbU0mPepu7XEqQwzecdXc4P6ej6bWqpRcGeGSwY2ztlB40IE1uvea
6Dtv3cPJaAPLnTa+Bue3HSaHoyQzxRW4y5kAkUgwRyho99HKzL5n7urfI3g5wQ/kcTJxehIT3LnJ
gghINlzKSiBlhlWpJPw2dt+ZCG4jtryogBB23zogue7+W9//XyRl5BsJ5gL/ueH18FUW4OheVPff
f+YfNRlVtUkCI+UHNlNll/1bTWa+sRjT6ehOv3etKL7/1t/bb1QPCljGP+eCf5pdLgN9WmBEMDGO
tdx/0+x6Nb0T+F6ZgaDwp43somx7NVnzDDyECTmLe4/wVzyOMXyGiBHlD9/JLzQIP83vQN3xGbGf
MGnhm3h1igjJFhcm+/W+T0tsjIPuw1KawuqT0tPeFo5rXuULrLo1ssj6+9H0P87C1P16OaDk4oBO
GIXxtbl82S+PMLGT5/gWPX8fWX5Fk0i2I/0pg+tSbZxT0gueIr+o/aAtE3PNfpF8nTS6ABtHOuY6
h+MczD3YyW5AWGA2WnPoFdSs9VLkQmlOhh6qEkilUYQjoHXJgcZNtv79F/jLDwGt0KfRQUMSd9zL
D6FLqzaR5vv7ZiHQbbKqZVtoBQRvd5zfN6Y+kN6dueZGK1DeGPpUfxx9ZGp2Fc0qZMRX1HPy0qsW
AIc+LEA0fSSzA2cjsnaGbOsNQICLpGdAUC6IcjQogrvff4afhhbcB891fMPzPHrwr1UErWUixndH
f097alxLIsSJUpTkqtOb/P2VfprsqSt5SvHCGdj+6dBqg5kmQYsrDWakowxpuHmO1xxkZzZ3us0I
6PfXe/USofpUE0Q8yIJHXPivnd3CaMuyYC6yJ8pG3rGiUH30kX/9+6v84vvjGM78kIg3T5jWqwGi
L1kuKEQ9BohjQt85/VabfrLPWu/+9xcSv3hdbUHDDJ8E68JPi0IKessfeQb36BTyq8VtMQiSb7Gb
Z27cXJiwP4wYiXxVddl5Hmzvus7ZaS0o92fOGsxpbLu5kziIk8AZcNzWBi3wYMBnsI+wDB6qvITd
zrP5fojcEnnQopOLFaUj3mwr4iJTrTxwnkj2rXDaD6OzJPvff0jzMnB9KaZVLX6+TqGM/3ALXr5S
oQhzZIxy2o/KxAZQkmGUMrZpyuJWKbObg+sNiTr2N2WE4+FN99gF++1wsckpw1x98c51uOhIGtI/
GCJLTjZ82k/uiNmOBuFGGqN4Z6CjY88ec2MlHfLJgAgSQ08G5bpT5j0CQukTKENfFm0JZYo+sZxl
e0eZ/qJeMJtURkB2l3hfYLjcmFTLe43qY1Up62AsLGPXmpV3L5WxMNXSAp1XQ8cYDPBzTPuIxkyG
eKHGlFjn2CCDQVkVC2VaHELH3nCUtxB61v3KgfadrzojIrldVtlDh/cxVybIUtkhqQHJpZ4J9wKM
222irDN3dmilLZDjmBRTiL5rTRks7djU7xmUFB9c0m6/AVOqpiDTfXpEiv0Ii4+kNSba8fToerQz
XGXlBDmRX6Uz9k4sDs5bR1k+QTPh3zCLZHyLHRo8eJrbTzouUU3ZRWN8o5oykGr0atdWlEQbzZWH
osArkTtGQ4PDVxLI8gRqBXzEVKJ8iJRNVXPLHa6Ja/V9gismsJihk4ZIDXurgeXajrFeIFfUr+AK
FNeWssNqF2csqJvlZPQaRdisuq46+wsWK+y0aD29Kypm80mGTnuLBbUtrzq9p95zW/M+s7alMudK
ZdPtG9N8qpR1N4uFxrB+8gpS70r5vpzbflUBVOTWTLi1lAV4xAscx+adCLHis7YNV8C352DWSNhV
QKMvVIAFwkqjvptlfpOEADM0ZToeorxf98qITIncr6SuH2qRRnixLStI/Sl6V6bRDcz/T7GyNMfK
3Bwqm3MqnQ8zY2TBQGI9yhZSnjJFd3bobU0pjWt36kfMSZinCa7CRq2bUdCnxArRTSN7WdmtPWW8
NooyXVlppUIBsGVn7UQokLJqa8q0XSv7dozjdQUmAZOV1Bv8t2xG7pptKNvijnYQKIxJsu6VKVy2
rXa0geBfd8oyLjG5PKWIku/6pHXp/1/c5bpI67fLxXNutAYDrdmwruJyyveGMqe7Fa+Lo1HtM+Zo
xMIcB4NTHMQuwT7IGsIVh8HyWQ5W9JiGRv/Fcdv50RzkeCg8b7jKBh8fb1Rb11In0KnhaE6asj5c
9QbvlzZnNaaZeY5MnCxua1wR5eIuAAQbUpYLwjFJClim99YAFpY+cXylZ1G9sfIKK/GM+MU3GXsb
TlNeJxgEwZoVaNbQCl+nZZ8RwECG0sGvycN1yGkn/5uWVNPqGab1Yf5GMvxYnfQZEH1YUxQsw6xj
VxGcOwVj8yRi5zCWUJ18+3qjD6PY8InlwXWYt40kR2AA0memaXr7YfFH663gRT3NgA76dRZ2iBv1
uhq+GqkciSnRl/2cpvI5dsmDcKrEfYAGUV6T6Wjcazr1RV7VMWldI9XJQMkH61EPnIi50DrMafYG
PaJDwENOds4jq3lMUzNbE54+rgmomW41u8binBnm1YhXa1tHfv9QdS2ZFgkJI4sW6/s8tVh7JB8S
vzvGxbwKDwti8v08m/XJjJfw4BIet5tHk3AXbD2glCp1KpYDnzxL4re+XoxruzfFhlQRgTPTit4u
bo3PExcfPyP8vP0QOQ6ICmnym2Q9/sVh6PhItAtpzDAOI8s6S+0No1f7rcHCQHYW8Qd1J5a9njr5
ynf78ECtYq/q0PED6kh5GMihwngXz9+ogYeHZJCs65VoDilkXRBNtiV2hl40u7DUbNK1Ku08c4F4
reXsvAshKPzac2x/GlH005Fy4u6su0AeQoQ3Z6kT04Ev1HjUPfuIQogowaGpdm0qUHRRL5pHe9J3
DCZxscvexCPWWNs6BiddZMJZDXkabyszjDdVSR841AR80i7BoDHaGxo0kN5LH8J/HA07WQ9zvOPr
d7NnaXlNfE2PvcGQOKPI7qaynxkUSH0tEcmE1z6d5JqVdYYkQWaDFZ+mUUzFcnXZ3v87kPrTQIrU
Z8rT/3xg/ZC0zxWPX/niyPr9p/4eSDlvgBKg9rWRjv4Ff/p7KCXeQN1xGApZpirif5RnuG+IF0Yw
T+1tXTzj/zuUstBnYDwnzpgsLd3j6Ppvjqwvq3uMT5RqNisjTUjr4tJ6WbdRuALIZn8++lEl97Lg
JGcbpdwT3ZfBJ6PVgzTlf7+gX5xef3VBpCiYZg0bF6+hyv8fZmAZn7oWdWEfTbp4a2NgDcUay4kK
6sM+mlvj9PvrvSz0v39A18JijzSRc8zrgxIMyKXFQQBhvIqdp9TnAiDujPvWhvP3+0u9rPQvl+JW
c69RhsMAUDb/Hz+ajMc46jPDOpJMaz8lbkoV1i10pB2wSKduWfwHF5f9icJyOv/+0r/4lDxJSIA4
qRkoldW3/sO3OjYZe5MmrWMrUuuq9Go66MBeVI8/Kv90Qnulvrx8UJ5A5DyEtmHSU+/Ij1ebyJws
yBuyjmOFxDhAK8iBZEx1xOND51IRQbiu4wMzyNZbzRKmzaNlwEheT+gmVroo/91pTv1CDooEh0Le
4JhlXc5gP3x8BAbkucInAG9s8XE5ICQ7XcNt/v+8FkgIek88wjw4r06OUUoQVEz4Fpqk0Tj1ltZ+
cfEbnftU/Knbor7Hfw5V3z+WmmRDj6Pfilng5feM50mSJdBbR2it31qBXqMX+Br+7aODyMsRNK74
O6vUq5upD6nldiK3jkvWVsfUG2LynZQg1Fgyjpy/v5jxUg32/SMB5KLpgijNpHvx8iN50BuxaRvm
MRVIIdcoZ6ojO2KLylC29Uevyewnsnh4SWmznOe4M6E2EGf3h1+DPuFP3yxSz0sAhU5uxatfI0TA
HIZOZh0ntFEHMysNoOehz9lba3lCYYkVmyyDGxDMC0rz9eXlBb+U7FhB5B9Ozz+/vA6LBT5UxgVo
F15bfbKciM4iq3l5OaSccS+CwydL9WihDN38/oP/6lIO9h5keGwt4vUTNdWerKTbmMeE8O2z7yu/
h0bmwIIGmDvx+4u9XOpZvpW5V1esFKB0Pz++ddwxIm1qEpFnnV67psn6Y2nm9cdlROs8cDbz/vAs
K/3kD/dVXZJ+jkIf4zbW6e68WgfrbKGthN/4oIcUqpZXEjTWynY6w92ZztD5ua+mvUy3sZeK+yTi
lSomzCiuVtIoYUZOKFjD9ndZQVDB1S0PgEgAoMYM+5FO0Tr4/Zdkm6++JjZ+ZBTojx1MyKbD1vjy
lYDTkFpTYVqHNteLrb5Q6leJo20jo8165qDFDH0lz1NZhSsgxLOzMfjD7jh458VmTnN+xxBpf7IK
7aj7stDZ/DIxYCEJPV54rwQi43ity5S4R9sYGX8aEbDbJvamM/4/SVXNj0k6zVcusH1IfqmgNBfQ
zrrBRXodWeZBpnyBWPrS+TZKck1uHOQFD+iVNfoGftgYe6MlHgGxJEFT68KPHRIAiCIAE9MnprPL
y4ZreHzTjsrVRIeIusQaLE6KRF4iZokrnpDaMuqPM0lEy04LcSQextqsji3MaLmepVHGh4xOyZcs
zZuP2KBFfSiMZD4bHlWLJjptCBZ8ZMknA6wUs53FdFTyrAc9uuHw9LHsMucpY/i0cIYW9tNMiu8X
dDhqhx4G+6mYM/FcL6HYD43bnKXTFTt7dMlqSCKkh6y/KE9H32aHMUgiuQd3z0uqhkkW4K0VAe18
o2ESPsyWSHahabZfZMvUSquEcc95iO/HH0P33LbR8iBo5X2pfYv7VDij/2CAhP6S4Z1SnbIOn2tL
yvvKQ3fx0Ncz/xUzdLI8w5I/pUhn457mvnFCtEA8/WWXK9mpGTc6mKnmIpYpHXryM4LZdXmyrdix
ZhAS8+IeYlWYaMz2bgly868hRExnMApIw3Nd05y1TVbXqUnIKidbQbefXCfj2+RsSjDGUHnEhtOU
cJ1DrdZLbSA5eNdaA90vMQl+GXqEGQSujn3RqciX4QmOZoAhi2ecYq3IuZV20XmoSj1OXS4zyfqv
gbxRYrMIAOL5D62OzmCHGsJTg8DptjYU06aDVTxt55x9OehK4mRXNRN+cqNzTo1GUthPpHjaT07c
+4IBhISOgnJBvoMTKvbLMiLoEJFjfSqHobz3lmS+IRQVghhtISMAamZ4W3qr8pAQXnEVkTbDn5JP
xLqWS9Wv9TZ07rE/Jhi6HfpsgYsK9eQxKzkWVoxFtsh8f8VpmrhxW7NW9P7n+4wJxKaHI1cfMl1N
KHkmSbxDFH3X1a0HdyDsi6+VLbtvnrUgjxBuf8ImCeN/nlKUPX3GyrRachauUa+ZHXfaXD/SzpPt
Fl2G8zxxsF63jFhIJdJltNWZG6DB6OtkDdC43A1VX51QLRpYv5c2/hSZ5JEw+65vZkf59so5PBpz
5zY7rx2djxj61NiiXj4B16wOplVEM4xJa/lU5k22QRG0gI8ZuI1eaONLzsbyU1qnbrcuh7il4SDd
nSpGCQSZGtBIUhbapqEGBGsoSIhh6K0WJrLb6Cmd+6zVCItu6qtUEtc22/38FWrnuIm1RENbXRWP
STZYK/LZcDmVaGnTpoUzmsknZNm8HwlZGKEo4lU/SGNb1BV/kKedVLOR5d8MaYMh/8Io7bi5SaxG
1kDiJfKGhkFUqTtfj9dUunTnTWO217Bp6FSG2NeIqwQPavVRfOVV0FPyjgSJpZq1jSiq/n2dOU29
Gsp22yvbYRnrz7nbVo9+ngDR8Y1p22ohrNKc38MPu+KOXQkIwMLyfu1YBN7Ukc4ddeEEXVeuT5R9
19dE+XU81JpDRfY0h51x0ui+4fZtOTFsKnog6REPOwW2MKeuWbHadl8iqbMgVYtv3M/QFQSSm8F/
kC66vI3XTzaz+CQm3qkjZWQICjfMl5WwtepjCHHvls6RtnLnXO671mc/9nobjiscFlh5Mld/mjHV
7Q5DE0sQq7FKm6tYbSfOUW2bUsI5w2LcD4AFG7ijdrO3JiudgNZm9ce65rFdVUTP0ADKy5z89Sai
nosRCRn0Zyo1+mhJk7PT2Ku/zfVgMdN3ySfM3a7dlKk1fi28EZwWLiX7g++E/hVM1XZPvxYJVzlF
CYgrI40/t0P3lNa2ubGtJIpWZH027WO+kBz5jmzgytyT3+6dBqKhVw6s4E08jrB7NWfZYjlGC+JH
hRuQFzy+H2xZnJ2o/gbj9xFLu/EWgmOHMi4H4yF8NFlWX4svZHlEX8hkGt9Fvcud441PN82QRT4z
FxKisQkmSnCft+6BMEn8adOYo7tvHdbxVYaQYdx3/qQjZavmm6btzLNDTqcWSNIGjMDhLtDppZ/w
oJXoyjdoIPIboKzWW8KO87eInPtzkXjNSlZG+4z3Pd9UCEg+g4gAJUqwlgjsUCRO0HomMaaxjIOx
X0af5KWc5cIPbUCgnnWYx+FzWGvjuxEM1Z3R9/oNkcL2p2x0gDVBnPLZK0uD9E6CB04+ls0b+sTk
HPsjMIp4iNonkZDHWbgm+iuSB49M51ExWh0+bnpuc7LVKGaH9WQIERKzErrTNs5L897J6hqfGPr/
mnCYa33ul7uO3JYAsu34sc+7pt/obWslhymZJnuFQkUj5yYEhnRyJtRcO7KG2j2nXO06dZfqvZ5I
4WPz6AlwE5qrZ/ueh+c0ssN/M4YGqlRdD7uJjfBYpm2Rr2s/pjNZGRwvYha3He5wI1nVVBYa7Dp3
uIvEAAWzTEOabChV5cds6rAqz7lNPpNgGTV1MBGrph7KcS0K2YOSLytx07kEvASz35A76+WuxYJo
jF8rgQ9960P+2EZ1ZF1ZVkOXMneWfdu7ybktjOY9uJD2wcuJ9hwmQoKWdILkxhSe4MY4Jhb3f9g7
t+a0kSAK/xVX3qGELlwekqoNJI7jYJzNbTcvlAIyGlsg0MVcfv1+IyGiASJnM3pIbS3lJyNmRq2Z
ac3p7nOQqCK8se4IMnV3/hQ4Gz+UGISpkW0WwcDGVLePO84p5MZ3or5DwsvINDqbT0a0bgwdkRBZ
ENbKet1FTKGD5sTCoW6gQ15waIpefJkyd+/Ggb/5suxayWTtkCi8bicQ6BrLdorgL9V6RGjCAGWL
cZeQHirJKzGI/N02fdNJlneOv5ndxrA64+VEnLy1UJ8KAaupESE1abUleydCVRzvPGqgd/nKNNqo
yvVmMhV3J+WuDD+EUcRJ7aQLsQvSPA2KSf6C+gK61s5sdz8ySF42qCpdBKNFLwio2zQ3jfd+w+Kp
BQBINnG9dbBJP29AYMd2foL9Hwt9EgsFJSsdbU7oM79swzl54ioSmv1mj4Rm1WgOh3/0Gk2gBkm4
tEdCKfCVUjnlarRy7o4hpXJsUDwDCO87EGo0wfSoygcpJbzOefbfAKEq1gIUaUArxSGcfBBUcyil
U09h43TdQph0tb5J59NZHCDG+q1kjTPAp4yAfwdzTjs4OppGGyuYLzd00IXREgWbl2nPFY83otf3
59PqrrJjvNIXwAroiknCQc+xnWNEYUukLnB4TR7eOwFnb15NGxTutbdQ4ZuktH+NM6kJH7HlxCBy
m2lRhFTio0xhWMZqNp+GeXnSLLV9quIvx9HMuMRVpp7ghVfM36VRJtto4GmuglzOsYs833Ub8bLx
x+0qeQ3A47yNk3tYrqDcEBwgxqtF0jelZGTXkuqR5mMbvqaX60erlwycYL7yH6DfQ7A4Iny+4Ow5
YBAE7ER7SxII8u5vIw5rn7abIL0OxiuEpYnIBevX5IwG1vy6Q1XYwNmgKN5toVX/lZgmlI4N8vhe
AvJEfYhTbWtkNzrL3fV90vMbH9ZGQ9iLV9bjbNyjtom4U7IZQ10ckUifPZH/zK6xvxG5qF9lqXzv
Uy/a/unF+Nm4KP+U396GYpF8DH/touqG9hWu+T40CdNFIkcwE6ESXWF1lhbDYUjZeKtaCFzUctOp
9/yZ1Ws6pDMBqbIEg5BUkPz/iAORJ0i5AnmAksiAvaX8kA9dnbn76hvLzVh9jTJ0d8pOOsA7RmKS
lDdUh4H93N0fNVG6+04T5QrwsRbivPIDNFo2QqvVa3IWkamSOZ9D3mFpgvxoClTfYH1G4CTWZtCH
oNPhwZzOgR9agSAaSiVEvdAgzj5ki5atAJkzPooZ0rLzqcBUocPfyQpO22TQelYwYGAkNAZAdt4K
nSbZcTDfZNEzDIHz/b2sYFELj6fWsoLVatpA4sRa91Y4WhFsCxbzBCsQqZWf388KEDxpr4hO084S
+Lqd/C7Z/MorAh4y+M3bkOCwP8pP3uFPrYifuOjgZPq+CKaZexFefM4L/eiCYvs5/X6/t2Z6TXgP
5ULpbfK+vUMK+wtl28gWfenLYhPI+tn/fH+Dp10rfRV3VfzzjfAil4SebfbFdj/MG3eOk/ojcL+5
c7e8+WN2Fvz3kTx/poyztAqeaPhI0JL3ckIO2u1GYheqOvIESFmb+g0/uIvYjYuW5GOE/5Xpp9ty
3w3EXRgthGLm3Mdqtx0GYeROw2KUctQwauBG9FumCHqSiEmqvBpAF8a+pNv4wAvctatqnMGSW4Ox
i9eZi/Duog97w/ybanZ4o2qYhSTBRWKqPE92dZlDrmuZSy+MZuqQ2RJliYduy2+wuBBFO9n0Rrq1
hplyNXV9ZQLCdMEhWXvAVzDpLkKhrkgcQw3z72oxhXhWfX5QYdbw/K7C9VGzPamBpvvwrk/3JlJe
algv14wsnTxsiyFm80K63+IfZ/Gaw4tQlQt4F5LAe2JmmABrmBtDVyy8Yoj5Vt2tw70MXWDVY6Zx
g2rXoq9fN8fQjWN3AlbsJYkyp8kOseswiZj4Yuaqp1iOWTWs8KGQhBhH9FAmJ7caFsxQxLH8Wy6V
vQmGAqOm1sM0Om66loFTQni0h8j8k57+TKmSAz+8Pf7aa9mN9+iqfgtAToKQuhvUk9Kl2gOvUk2q
ofGhtxETxY0BANTh0aVl/kb6qLCx3K322IK20cMo8S/6bhTiKRW3Y6IEVYN3uMk6OKWGo3mZwKc7
/pEvVIvbzMYamn0IeCNRTzUmdZg1bLKjyJsdA4WgN/pjvoVzKKZKwD06JpD7KvEXXUs/paKhuYA+
ZBSC5yaiJBGs4ZHmHZxORNl8De+DlYxPmrb56G3UU+UeTNJ9pJ8S1y8mhtxToMEwa/D1FcXxmob4
LDjZHE1viKFkbbeuLb64sU9QMFGXppXjVdqNe3FycXbwYLc1TL7K6g5Nm1dESytbPoc0HXDpU/yp
QN3P/UwF1+QVk8Bzoxf/AAAA//8=</cx:binary>
              </cx:geoCache>
            </cx:geography>
          </cx:layoutPr>
        </cx:series>
        <cx:series layoutId="regionMap" hidden="1" uniqueId="{75AFFB70-27E5-48A3-B760-82F3DC754F0A}" formatIdx="1">
          <cx:dataLabels>
            <cx:visibility seriesName="0" categoryName="0" value="1"/>
            <cx:separator>, </cx:separator>
          </cx:dataLabels>
          <cx:dataId val="1"/>
          <cx:layoutPr>
            <cx:geography cultureLanguage="en-US" cultureRegion="US" attribution="Powered by Bing">
              <cx:geoCache provider="{E9337A44-BEBE-4D9F-B70C-5C5E7DAFC167}">
                <cx:binary>hHpZc6Y6tuVfOZHPzTkgIZAqbvWD4Bs8D2mnnflC2GmnBpCEEAjBr++dtytuVNft7soHR6T1GYs9
rL3W2v6Pn+lvP4fPt+mPZAYb/vYz/f2LnOfxb3/9FX7KT/MW/jTq5+SC+zX/+dOZv9yvX+rn518f
09uqrPgL5UX510/5Ns2f6cv//A94mvh07dv8drCzmreH5XPaHj/DMszh/3v6/zj84/M/H/O0jZ9/
//LTLXb+/TihnP3yj6OLj79/Ker6yx9//fMj/nF4+2bg527dtL5t/+0HPt/C/PcvuPizYIxRhgtK
y7oi1Zc/1s/fJ+WfhNWozvOiYHlBCSFf/rBumuXfv9TFnwhhRAta5ZgUpMJf/ghu+X1E6j8ZwozU
FJV1Xue4+K+w3LthE87+VyD+8f8/7GLunbJzgDdBX/4Y//fHfr9YxeqqrHGdU1LVcM2a/T7/+fYI
of/96f+h9LyN81ioo998tvNyI9UPUrjqYdry6h5PWcF4sWIbeT1snWxkEbI7asryfhsKv3HjB1Pz
f4re/+1Sxb9ciuEqR3mNSI4xrQj9l0shVI9wv6xrdMrYN+lz8mIXOgtuTLnMfB9YMfKyVsVHlHU0
3AW2DhyZUCWuu9p9/Jv7QIr+jyD9vg8rCYP8FZggCtn45yARskY5IiraYqkL3SK/l4ZX+ZyPnKBR
fpV6WkZOy3Kc28lN5mcZhZx4twmc82qb3NLIIdixcdJWWyNk7d6U3kfDkxqdbv/Ndf9b+EjxO615
XpOirFD9L+GjhZuKiRLfyH3f47GwLn5b5qgTF35T74sx0bQGdyY0S4jT0giqyrdKsV62c4emfxM+
VNfsXwNY13lVlhXGOaSTVtBO/xxAVIS91JjNTaJe9Qeydyi145arB2rSUjfTRvB06kg+k7bvsaAn
zVIeOFIdUg0p8V4dKd7tLzKpRfF6lUy33QKvyXsZSLwUY7YTvuiRYPj4XuBDYdf8bRlr9uinfrgV
M1lrnoVcD82CohzOtNNibcolhKrdgyWvMbA43qh5rqfGj7Yb4Rd1VSlfs0wNX6syQdI35ov8GPu0
9bfTJnG6IMVe4aNjk3hLnS1Sw1JXyfOQx9w0/Tbs/pwEMYgPYesnXpJx7r6SeSLjmRGRfbJEVN3i
LGzhcsxL80x8NbGWjiw91PWA4CFE4f6y9/3imrKs4wcNBv00y7IiHus+1bzKqu65U2NxXqbaZrxj
xJR8Xspua4vO15azfrLzgQXrssuqX9ZzvhsM9ZxrbVta4bXi+VThoh2jWgwv9ejNqf5dEg3Ow4Zv
fBZY4FrOy1M9wIsexZq2S0QnmQ7Kr+wzxyib+BpLKk5JsXw6+wJpw5mGfDQjykXVc1zZ/pic92Nj
Jy+ud8SWhyyu8d52YmxEnwGmmoMYyuqMMnafJI3t7txw7HB+Hj2+8nb/cBFZvvRLQ9MUWllF2dQk
9cdtm06ZTP0hWxd/RhPeMM+sO+aa6WtvQ7yoE7usq59swXe0tJIXXQd3WvKzhQF1mSgTjWMpnCZG
LwlhjbfFj4kmvgLCH9H406Ht0EO9yiVtB23Xnitdqss8W+PV1i/6OJOBei5CUoSLQchWu5gee/h3
Qvk8nKpqi+9b2cu31ds2rexH7ZH5YWhHBl4mC9lAOQZccD19Vx1Zj1Gb6TsJ4U6VY3ad9ePwzc4C
3Tm1149DhpPjq8bkHQnZiws6o+6mdiF+zCYr5hbZ0YtDGafsfs2UuMdxqy8wWfKdu6rDzdIlzV0+
9EdhfMmLONKmXtJ1jSl6IlaoQ6HNdztWb3jFl4Na0P2whBdri+tuj9NpcYM6uimWiVeJ4aspanzV
p6VJaze8RybMXbWw/NDTaf02F0Nx8Hp5yyqG76fCZpjTbDwyUc1VK7tR0NaUg/uhlHSXk5XaH2Pu
Fn0r5aLX0wQv+jnowvwol8xvTRW22nHV6dRdlWqdPS8MiXmrciQCl7XPWCPmFOOFo9nATmEOfWi2
JDZ2zrY0ep7yUfTHSruFnMeVCHZ0qVpIyzZafhR0lULwUU7uxpebFO00zdo+zD6vf4k0Te5iVIVo
CjvHnUOZ+FeKt6k8VW5I5rrwuE6neTeCXi1yKNC52jxMz4b5Qc93G01YXXV7FruDp7V2HzkbM/OK
1CrGwJ0cp7rJ1gybNjPa98dY0b6eTxWZWP1eKRHouyi2GSk+d3Ha6KETgMwvYl7RdEZxGsn1SvYl
+9qpmpIz3RTKz1tRqLGtHdkmw+fA8BaaXHapyDjZOoIZR9Lh4j4WksWXLpmgX7OR9uPG3Vht1TPO
aLl8c3lf9ae9roN8ExvUD5/xTvePrIjRE56WavRnt/WiqI5kt9QdiCUkXHSUuagbvQNmn7xf19TO
aSnSt4K6rmpY4Yr1FnjPNJ27uJjp3C9Iopes1GG4ytheY7htSfrG1T6ujxN2q1yOI0C5tqepnDb9
UKUerTeQomKGbjEJv5OBzTTjeYK59zi7gta31mpsD1M3Ze5TsR1ZC5Bnu3SeFRRJY3uj3FWwBckJ
L93C7EnPfjYXgRXy1Vu4zXU3WlpchilfxK1e/Vie8bDEjteTd/kz1dnEuMjKyd7GdVfoKVsZHdpN
rBm5BMgi5QvLXC0vKxo3x3VKIre89jazPxzqscbcjxum75ZQvd9JbU128iWSkM9U5LjFeY7CHd3N
LDI+Lt7vp2pbFDt4Kaw/dnspyq3pTKy6vs3z1TPXRuHI7vmAywEddG7pNjYpqD4pvgm6due56md5
OxsYhJ8lBq5ys6xbHC5XDHByW/p1I8eCQkN7DlxrQugA/Yv1L9zRIKY24k3NF5JRJFrUVeY2ojTP
5ym53PG6L+N4RV0mkuCsS7V5zuI4odfKj66725AbXd0U9b6VlNtxZYg7LUsY92PphvmG6TCxmx7G
meCbWULHeIVhHvd8nQyrnrpKmQHAbKwoTKchW/uez4kt4yn1TKdzb5YSnR0lobzoXSLbdZU7po9j
VQySlwOFVnAZHmxjY9fbxvueZE90j7i7yyQT8oPWexS3Y44qxEvvxNd6qYpvNc1vcny11+nQOcMp
ySQ3Xd7E1H2f3PphDFa8xPo02nhIRWUavKBDtKKhYzxE1vNS9RdjNSKe5aHdSDgIGLi57x4q8V6U
9CD8dKg6UgLZvo0QVVXezhEXJ7/0t/VO0COBidD4uDR5py/WCgNj35eTBjj1qzyFaT90W37PTPkL
SXMYyo7eMTS7Zk/yvEctuJpTyXcZ75z0T6mrz8yE17EfX2eW9oduRo/7WmcX0FOG+27El5sZ9lMO
GHiJp/4y1/nFunevte+vsQ4vG9INnYcmEUeaCgNEDbJr0r5fVGW47OT6GjPHQSaKexI20hCqOGK9
u+j74qGed3a1dtt8LEM5XqGVndRuAV8f9Wq+bZGYc/So+zW5+mNYZ5Ak2dDxSm0n0ZdhuBmNEzwf
VEaONRP+oKfxygxoOnkHlJgpWz3LANcZssnez1kcuBd7DgmFiuHd2p/D6ot2JXi8Wi3zh8HkeDlu
MVx1eXWh+6HNojv3oXjIt6Utdne5ovwUlqnNNLPQT3jlg4nThSbizu9jA916N6vVH1Ep1h9b3LuD
WMe+kVEXjXFZ1hLfXXZxGPjAzJPC5ce41j/qxd/E+hfNS3+FoZuPlZnzZgr+Rus433XYuMPer5gb
Z/Ax5GhoKt2bQ7ZMgCc0oVPhveCYBXNGq4CZ3fmvWbWmi00Xr2nPuvtuK4fjmvrAvRXP5VhebYXZ
WqGZOsTZPlSZJFDH68qthOAESxGXQ00bSWQzpdhmKry4suz4lrGPyaiKl3ZeOF2xbwFOt6Yuc8zz
apkPZb680C2po5ZmaHOWixsP/K2ZivJ75/R4TSaD2jqRs3eTfmHw9krtzc7ws0UaQYLL17lS7SL6
Zl/dwNkijyGNslEKfwtaXvoe7VAqa8fNgoZzmHp/vXcxHUup7mJSww2qYusK/Jt76UuVsG3IVMxP
Gcyd+2xen1wU9gmYYIN02SZk3teI92vf1QcyFg2y3cStQ+sRoeWK1tAymfPbDdkj8EC4yfWwUHoV
RL5xJcfCNRvD4tBVpOMg1MqvEnl4j2G4mRFEUzr5rJAZvxfbWJ9UWC62AYps7zVrC7pfjaVa2qjR
IavEr1lioFPRFXebXQUMwbV6o6gqbhe63mcjSiegzOa5jCnjWTeFz872G++HOWuxp/ZqlhMQX4T5
IPqipYA8vBiJ530pgPcy0n8sufMnWczpMDk7v5m67puZLltrpZIPyRTyCG7C06QwRMPrx0LC0ETZ
qg+Z7+7zYXiJdSBLU6FYn7SZS47NIo551rNHcDlW7hMCf0GOt0MI5dXCEG00HfZmteFCuPnU0/xC
pVxyR3HktpjtYbFAuxVy92EyGiRr3gW4cZjasauOXUTyxXtiS97jOZm2GzegdzBAN+7r9bYWVfZd
EDxcTGTBh3JVjDuwfzha7cLxvIbWBrFcyUTdxU7S3PZS+TNJJh6CDaqx+/jN97SAYYTSgzRd1hq9
uJWTwU93uyT9aykK2QJVIw+o3PO7Lc+vXW3iUfmsOJU2qa8oLJIToHeHKcPrXZGkgWTo7WQkigeG
PDsH1KFvMln5FVIIs1FTG8478CUu8qXgWpeW5zu67caUICXua5lPyPAAV37ZixATHyukDmqO8iST
i5/KBZAvqget4rbpql6iaPtutTxjIXL5OzdOyu7G97Z7KCngbjGiQ63k92GCxtrQYD+6dX5n66qb
UAn/MQ6Vv0swh5tadf0RVSpx0s1d40It4E6rfuqkBFJbmfyYU22ubUo9YOEiXpCrv5WhCgs3tnvt
0Tw8zmaQTaUUqvg41MPE/bZqQL8FUP9xs9ZB8Yhy0J8S6mvkpgSqeOpCFpd0K1aJ++Mu9nXPQJfZ
FVi3Hea8Pu67zRA3Q0emgw/VOgDpNDs9rioEc1HEKf8O8OLPo/LL2Iw+pOHDExfPZSRXE6DgEdta
twAb4XVPgHl7PRzUWneOh1gQEEdLPHZpeVmJ31qVfN+UbNkPcWFHCryOD7oyD6ZzUNNhHR5cckCD
WH2lt6K7gHKcBNS/BRz1Lt1aQ3YFqIjCIdPkYNxA+TRgvsQAvkc9l8cYoss4ZbQ4TnklYF4K3QBL
p3wZ1SvOjISOmDIuKojjquvy6JY9NLNfp3eWGXedbBqawjnaFBs4Rlwwu9xsYbgNSF3LaHrLfTnF
ZqduPY31ljiTVX/MShA1OAdx1gm5cFkZC1Kh3kWbl4Nqq6Igh25I+72axXXa9okvuNxuZJqvkZVA
fceTTnaGvph7OIpzkzFb1jxOeJ15LehAeKXX+rQNqPpa7KPgno24KQaBjxuy000vmFn4bnV5iULU
0AK5/q4JeiuzjlzmVe3fkw3Q9yF8FFCUQPyfUy+6kVdFXD03hO4XYz6yJ9nNAFPMWVIcMND55Qkz
RJaW1sRNV7Zb6oMegDvzrJBQKsCFlvywVmAaVOK3PzIQfCxBs5ysHsVhJf9px6TvEI2iqZinnLE3
Z+gh67fsN9mGvPTiZhcktYMFu0qbyCcGKDOlSfIUVx4tk83Yq2+EVu+Fy7YT3SkBTg4tbIHfwxMX
gLqiLLjKQjvV7NL08RdelhuCS3WdSnbP6u0VO7g1aIavowSrRyz30q9nsNgUz4ux4GBpT1A7XWM6
ch1LcaVG9n0q+6/Khp8iE08krfNp3wEPpyDOBgyBkqaZe1oBt3cONL9ejiWZgQhb3Nghg4mbstaZ
/nu24pYZ3+RrflcvMO36bnZ8QOIcc1Zzuu880uV+rwbeC/NrHfT1tvXHGkAmoOwQceD5Vj0VhfkU
gp3meRINAjHYUCQldL5QHAObwdt6IQU6l6m6LHCRc2CfZ9eld4zYZdebewKGi0yS14v4NeQMEiIe
5iq7RSEdk9rOgmSNKuLDsi53y+B+KlEXzeDKC2d1O/SfQ7Y8iW18I8vXJbLHydMb0hWSh1lSDqL3
Mi3ppp/812kTZUOBH7WB6LkpJNQMDC9vxmYyQv2eJkv2KwoCaCDn6O2D1PvkTwioERxWY50aRFUM
p877arwBrWmvVLHFOx8wVBKwXbLzjYIGaRydhqWZic/yBhUkTk2ggn2yPXQwGm0YHY/l0N0p8B8G
3sFU2jmpsnG4rAPSV1W+h+klj9R/A6vVJ27WMD3ku9/SkTDiqtewIXA2ye5w1vbLrCA/ew9WSAT3
6YRzj9QJl6Z6yoH3TmAwTmB1ORcL3axjgXIgqzU482OX5Vkz7J0CtkvHpH9kY75qwHhafZ/Z3ONW
dZsF2zPK/h2EWfgtaJdUH4Yhlc9Vkump8B0AXsoCAvEx9oLwzvXklaoNiEP0ZQ9OBQaNclfFfL0E
W1tZ3ikzjZfgguZfB3AOYkPqGG4GOZuHsHdA1EGDJMOhduq1XVWitwlD0fHCkdxfV7MfHntw4mVb
RYvQLQ269pfUTRO58IUZfjC3aTBUd8t+a9UozX0v4mrPq1A1TL/JhLOE2fmVpRFQVok+nsY9n/cj
VkMVr3PL5luw2+zrKLryt97z+jvuKdCe0BV9f6OFUubZlkBx40ay8aabS/JLgEKdD2EWoFDUUNa2
VQzLrt0spBCGrMg6PsVePcxDv+9XOyESwg6cIQF9N/sDTSW4ViFkyl5Wei6+g//YmV9USXZNDF7B
A+3XEoYJWBk9FKcN29HKMIizp2tlOLIqK5uuqDvTuizf3zAkNvLdlXPfxiR2CayJbgO01Np/xpLl
sMVYQDlzC47/c+7qbOEuQ2I5Ft0k7sA5EB8F3oCRVi4DUrXmu+OLouMIGrXw8xWzwIb53vexvFhZ
n6kWEFj1fCcO5FsHIuooyGBsU+BUBk4SGwJItrp+ZuWUqWM5TBjzfVozyoNI7tb25fzGljnPT4Mu
iw0ki/UjX4JXAJx0MBdARGbX1nSRsDEyC3BV00tqmkxJ/zb7qR75PuPuJxjwGeFjLhLUS1+/IhvL
R7BvukbB9mHjG4QdhOuclX2zZR1isFaY4qdEo3ug2u7PAoyIyDOzOgkglhHNVUjm3c+78o1dC2OP
87rCOouAXfys6gRYGtFcVk0ewJZPPCghS8fptuwdqLFaX6V9cS9dWctwopMe3n2eaM1ZtY1ro4Uk
P/zkdt3MHSYTHxxz6gE2G2NxRAPsGi6H2FXjscizdeSJ+fh9tfCOB1zL9UciZf2znNdt4x1eYe4u
sQSE9j3b27Tr/cmC58Ia6DgB7llHx7bHBhzKch3JRw/g5Jt6w+vTuuOtuMpyM8ZmxPOsYTr5uvtc
xL6t4MZO5c7ZhskAleOmy3mW9dyUsCExoCmRzLnRicDQg2+PPFsEDgcsao1A34XlBXBObA0eHL0H
W3+y3AlDuLLgjbaLGrqi2W3JjtbWRDQjSOXHxRXFg89ndrfTeqx/7W6YqhPeF/k+q05MQIRx/loo
CXU0hb42B10oPbTruO8fKglAn9XMRJ02any8JroCpK0Z1t0hG51yB5NhsTQ4FLsBU0wCDwLbxczA
4qD4LcumN5OXOxAorROsKwECwQdfkbkXaS32JuoAFZfTtbgR4J49SOK95TQUOms1WocbLJ17MSrH
CtBg3vbGbLtYbzKXy+eB9vaRGQsi3wZyj22hvwvbu/c6OXU/FNsaj9sYwRj5LXMFj32tlgakPBv5
5kR6qWIMED9QlKqZINaQCQ9fteqk5rlQUwGbNdibVcrBhHBpeKB4znAjcuyno8hLsKq0lfFlGPqq
O1daFD/6ffVPY4dDzRUh9dziCsFiAJV2ABkDZfstDguarsO8lc/5UG2vsRh/34Ih92n2mH+MaDfA
j3c0PofMsu8O8nDT99WU8ywL3d4UGRMzzGbZT5B2B6kLvVKvRc560GWeiq9xzMbP3XrYv9aG7okP
Pa7vA6rxg0yxLBsrCvDcKq13eRhXCtxrFGh4AXgGfUqKsQIvqCDovbAefG1CIyyYe7TApqGwEry1
pc/Q19U494yKvPpgc719wpYCdCEs0zPRBE870Gl5UduTqkDTtMbQkE60lPkEC6Jur2GfIfB+jBj5
8Sob1/JOZqH0p7EYJ9i/+LG+o4XWL0Ny5gS/Gm88dhLDtnkcu4dxTaFdA3bmQHE9f5J+r/bGYekD
L/qN6laXfnA8XxDLeaIqvMLQoeQEAqS/G7q5/7UX22QbNaYFeE2SfmoyrDpYO0U7gMvHFsKzEufL
aRO6ugWEch48V2c031XeP7pKbrbZSCQPmULwpKlzw2vXz+RZw3gHbkNVNsNCHiyuJtYovqmsgFxp
VtGHjEX6GTXYB60ep3lvYXtkssNQrED+2FLHx4qAGdPKVJKnFNb8B2YOHAGzrVSDCEu0Ojo1A5QW
VBDa6rh2z7sexNOm+wUsjWUpNxBLS7BHFMB7aiWY2PBuxb4BotDRHmKJVsNhJHp5rGtZwOrNzmw5
BFKR7yMdpWk6HdUEBnPVfzWw2TRtL7yCxSHN22pb91cjwbznDDMLXKqvhvu1c4vgbhgE5WsisbrJ
NmlqmBkgW5sOtoOxzRMsMh5pXcniOkxoDQdahXwGvF/d7dhLXTUUa12dhi25u8n3/XpIYEr87HYS
13bHYa8uZpSBzb2vfYw8eVWp84gnubdDaeCPIMow9m8Z5GPkc2Tued777cagtYMP1+AicgybOd/6
jsnpVFAF/HSloy/4PI0uPwRXqu/ZuCjbZHlvnwZsNPq2VnX4xWAF9nUuSvHV+izr2nEV9BfTpr/L
6ype9aBD1FEuCNdc5jR7i4PLXxWrzNLCQqe71yUIBBT00re13faHeoRNHF+Itu9g49ePsFiv+1Yn
wwwn2oueZ9pu9M50uG53n0t9mBY0ZvfGVLs4/e6g7QxaA/3EenX7pd6GeT5sG1af+7agj3Xzc+Bq
YeDu92wsf0DhAF/SYw9aMK/puLTYEP1eRuNimzoE3rZBIN84rNTVk15qavhSdcA+tnWC+ZSVlNxq
ieMINrHebtleAAOnuxD/i5JzW65bR7bsr9QHGNUAwWvEiX4guZbulmzLluwXhm8iAQIkABIkwK/v
uaqqT1ft6j779H5whO1taYkXZOacY+bc+AMcAkYESr/CbSiylqC1kbXJ4q5ao3Zzwzt5fC1NJlAg
aI8qXcX9Is/SdTHNvh4Q3vTgAgwZFQoUQ+5Bimxm09/3pZigx3o/8dbrIoENrzIPBSmk+diIvJN7
c7COf1xjoKiu0vPXUW/+gP4yQ5qsTKVFPaSyh9mdhGV6grG69y0mA/3WrzxggJ/7/BatcPYBdlY8
roPt5rkO0aE39ElHZD1kJjr4TJW9idnO2ClRc25ONEz6YV3X6ZNeZY9JWxv88JXxjOPrb9vvHEcA
2nhbHp8Ig0pbq/SIGGTScfmqiopuuAK9+O7wmH8juML9Hd0Mjoo9y6b79fC+uFsqShdIMIEpzKIr
pKPq6NcHKqIpzx5DfXJaF2bnek66/ld1BIj+B/PiZ2LM/HkfdrQIcKS4ObE0GF7DlS5vCB1Kfw1H
yO1noqLCuaFStGRFaYd4GqgcYOP3kNTwSoftaFBJ9s9MXQ4FnnVlcqo6g4OPF3P5aaVwjlFWYafV
ZjdRoes81NyMbNw/lDgyXme6ie9ouRLTVixRn7IS3luNASErgQDtQ6z3JEKV3CODOCdTTl4mysAU
ddrsZ1d2l+pWcqgDE15ZBilF6HAma8Y+u2rK7mYTUCK57bJvPkVDdyXzxT76Yh+fhdPDWqc0VJDt
Bw+vMRd0+ywp2VqLN8e0ZE4uLSqU9oc4rglgip0Q9EGTTEA64HC4LQ0EqCYNYS2a5Tjsr5CEcD/0
2o+nngf/JQ1HMrQhdMsvyLnZk7PDgcNg2MUjjo7qvd77GV1DpdX3pTw6csst3yCfoev6sPV6+eEZ
WJN6KZPuK1EL+vZizOJa5+kU33dbVolaU0k+Jmtw872B6opiQjm5tSFAH9q4Na/jMaQP+VRMT8m0
dGljvbu8B/n+ZNI1PqKWLmVdHEJ/yi4eYlsp2OmYNKz5qcdFsLMnYnzMxVTR1o8OAsRqhZvOuSoy
cdI4aPKHMVSFqHu5rNk1VV0v69zZ+A1urXuWQDO6G0hPPGtttanXHkMZbwxO7qdpwj2p4oRxb059
uPPj306RIffQFmUyf4/FZpemmqzsWiGL7dMqy7FH2QB9cDMyQ9UpxG705yNqxpoqTX5hipKkcVuW
P6WYeUWz8hx3F0zSkbXA2A7WZp1QeyvFMDFIpSb8SuEDuBM1q5RnTdTxmruoH/Y856JB+1gUTcoL
tIEjKffpAUqf/4j7C/8u6mqfTuUo5VMgCcCjck82PEB+GL4mScxNXSlBP1RLZ8ytzTRKuWLb6hrR
q+NFaJJ0V6IrQJwlfjpiO9uF9Ke+2g50cJiZP1vdm7LuZxrQyfde5aj3aXhYVqArdRK9+zWMHrPe
UZb9ghcZvcE0ruYZNvBg6l13yd4CEJhikxzrZGscUXuKeRegw5XDEfmJ8Kp/FUMCS7eMvarJhtOz
Hks88TWeJPUFR+YImQZs2NsKL/g+ogXYasyMYoAQeulLDw1C4yJGhvds7iHHJOEY4VzuJUUXY7qV
PAhWcWice8G7M85hOFpgx0wbaRxfspnb0OLEMLdeT3psh0x43+Dkn/nZUmf3mg5LjraoMnp43JbS
fMy71XJ8Bxt97UiuH0RPQtdCqpDZe8q7QK+pK+1a+4GTzxXkIlsXqU2S62Gs9B0KvvtuYm/2dtnX
y4RHpclPjpbAH3KfomMRNF8AVi6Tnq8LAHzxCUQakc18zEbWRYZhG+PrUPyadIfrmidD/5PQvLuS
21C+9Sbbv+yAVF3dT2XF8IVQ7E9HB6rtxq0B107koX8eRIzfgEHwV5GZ/qXfIRbUpe4gLXNAMY95
eawv0mbjelG3sg2SVgdmTmcDuKjYzWG7jBTr98ntmKXsmu8ommaCdKwy5YAAzMZ3p0keE5rkWKzF
9cWfQSnXyfopZ5dyue1B6DOcPRhLEVwepKkqla9lTNat3jGpyXbmc5whGa5Lj2HwOC6WR+luBx3I
9+B4eNjklC7XdtjEZ1w18T2ho3/fpT6mtdnkak5pKcFZoHyKZyUW91RWG8FnDISd8GjIl7JDQwsh
jMx44cZtpA95uu/zDeQA1dcJ5KOkGcdDXAOd87bltJteO3S5b6MCS1X37BAGs4BZv5IRn6Lpi4JN
KE5oma8yPy4Z6CIx8hN4u/G1yOy4N15xf9yaXi0YLUohfzlP+IMDsfKLTQd/hdEEQHClc/i2TuBp
6jkO7nWdyP5Rx2IAcUHFZ7LsGwHks0KblDxNv86yoh9MtqbDeVRThZuEOfNTx6jAtMSgG9dhmFyG
Ot7bL9PQDU8Q4KavPGME1hWGrPyc0Gp/67rBqZOWFd4vslvR13j5ZYpmdSO/F+Bk7yunNBRzDX03
9d2OExC6QusUQ0MdOWM/954MkHK0eI55rAZwFn2Xt922Dj/QYQIbICWuUW6q/LuAa/NVVREKQ+bw
U/pF4TPKsVf35VQBhKDZaiZAYBqN2AgvYawvytrSsgAl0RfVMNUqrg4/HQn5a7q7vTqh8MjPXTLv
3f1ID0wFFlbTrYj5fCaF6ue2rHK4W0ciKc6QxCucV7zoOM6W4tLY+Gx42TiKVR9oJc5GTcBISKnx
sI7V+Et16QjnMs34fTGFEXqyLTDGHvjUOUhPcnzdvOuek3KO3/JqCbZxaZb/cLAt9I3YUR70KIu8
LUDA7g3gCwuGY7EDPUUTcA/ZWtgbve4DeahIr76Y3Y+PYswJreOWQO2wK1s6NOMKAmgUJq7wvoL4
EDyBMxYSDJlNosVWoLXb/U/bUXXgpfelPdFd0bKdZId2IsoDwIAPXfjsuzXq1hdZ8bbQI6DcqGMH
VrVjgJC5mr8c2TTwkw/MvzhR4lzkAJuKWups9Y3nov+5kYQ9Dkee96iFI75EEuc9beZxLGB5xAyy
EWzwHa/UPEgPzVrKx7HMXHEe0QNNzRwqUrYHeu0PhPnLWEQMWkOWQiJvkhXt6ymZjtzhFuj9aYWV
JNAIQNC7DgdTDwvQt7mxeqyWOxEdXMMQIr0fvNi2EwVRurz6fst+yiXhL7xcA84WFeQvAU7t89oR
DMchjdXW5tRoiOlTAhd7P6oBOKNY1EXaVlsLrfvyoPoJ5Dgx+TK3NN8rWU8wk7bGOV9BAU2E9HUH
5mmvD8yOpoGSvr6hMIWf0QcnIEyv5hUPoIWPVrmQN0rs4RkjKtR9UYXh3igdHucKmGA7pUyMzUYF
OjCCgxXi24COuB5IUX7bjuB2AJU9vNDDZ/Qry8IcN2DuaXE8WGQg8LqPANmazRta1SNc+nu3Xz6f
RWf/mO5lgGsfeVJjLtfqbGEZb3e+WBVwttQPCwgZlb2fmIq/dL7Jq2EN4/dUEP2yUAY2McDIwy0N
cOHPLAZXXnXzzn7mkI8BK5CD+Aann/qxZtGo2vWp/EAmCiZmpQLm01yKAjpG0l/k8PLYb3xhLb3O
s0G+8n2EnwqnALyaKRJbnBaTAMIzh8nmFnTR8jffv6pLqFVNZARdR3/gIGu7Ba3LewqM76FncsUt
OdJsO4H0HIcTOjegMOC3U9JADQmvvXKruOE6JPPtoTiR7YDHZcColvmq7jCXxQbTLK6FlxuMtIzs
hWo0MKVv8SAZzCkJt6iRFYiQhpkxfaREqaoBcO2ra7xTxysyAZTWAwaBj72R4295pPbVHRu4ljUd
D1NPNBurs5slzqo099MnXmwpnsgjrHBm9429h7YBzsmC2/siM2QZmtLb4oU5mGyqGzGSFdBRa8xR
wDUUIKLpdMhUi9OiJZgdK6Gj3tFlBGHd8ZTkNd9I2HFdK8abYV85uYrSgNPIIqa6miYDmiYBaeaH
SHp73Crt56mhDu8aZm/N9rqEuwludIz8lw3lEK+BELO5NpOQI3iMA2Wp2/H24uwlZV5LniSPbsiP
rdli0F/REptvAlDzBIBBsv3Diitd1kkJzKJBmEDA2hkmPzbjYtLfXZ9n6b1IXf6NeyCtNcTS6s1K
NI6opjD4P5M0IvsxVkF+PlLjP/RbhLWLqW5cYWL2xdtoTcLqPpv499TwcmjUAuYWcOKUVwgoEDz2
A7Evo13VD9lBom+9nXXaiG3cMet0ULZqPhv2sBsMXNcHnI8RN70rwHpuJM9rDCUzawo6Jz8SP1+A
xBynd713svLtWKV78AgATHhdhvWAsIkRuvjiVk9/mzzd8naHTPCIXMv+TDSP2/2AWf/AyaIjAJQZ
0Gij5AiiD51FPI++6h9RsyrerElc7tIygXwZIX1D3KRzlpxYUsxdE3kcGER66L2Nj2Kz9ZYvEKsM
CmWFy7Mf4bRuqM7nsM5QTcDiRn+LJIx/kCpq/VHiyz+BPzkIcPlg0ehXoGfbDOSAuuoOHKcNui08
OKYrFZQ3UobRnuCLdL71bstlE2D5qVMxHDrWvTPx47j3/PPqZtD8GmwuVNphVv0ZbAc9oc70NyPI
rQGmuYCdgzMEskFKSrShx5zg4qlZ0jo5HNx7vns9nMQGn+9kL3MevHxu5wbPOSb1mRIXMbqMK23H
zeAp3jwtXyKufnozgd7tGgSx+EeL02puGEIRRevpluMgn6ydr2MsQC5Q4fbPMMvsz8xn0BqkWS8Y
q60kqcPq2JeLVPEdxqTwZ/CMg2nTVKAxrIoV6rhDbcyujk6mfaMAWkA325yGCe5UAPc0bOS7SXKU
P1jSOOFlnxe3ks9j8t5SUkzXy0D9t2mP0CMcIgl7DU9pBOWnafmUzwmh3yFXIoulHLj4LdkiLAVe
SLxvUAn2NrCUD/dZAaKj0RbHdF0lckK7i8TIgOo0IUnBwfsMT1U8hi8Ojf9yBSms+AElh6ZtfuQb
ujzh5xUYbQ/GqRiToK8FZzkeli3hPyBdYJaZmdOYdMe4/JypB9mCd3dCn4VptAfs4IetLS+Sy609
KHje7WK1tDrLZqjzhYx4SvotHYHTjsdWL/GAXjxKDM+tWEqGxEuS2bfekTR9CH0ou7OKU1xAkcDc
QsxhGCxgKT7qlq59esuXrDfgIrI+rbeAXz/ApvPf+3Ge4eZvBS5Sn5oD1cvw7UXsObvofZzYNlYa
4Z1xldlwmmyYXBO47cEjMZcMd8m2I78QhA+omkvWvZeOuadi2YHtSEGr4azgg2F0mw/RAQGzGhmM
owAeKeXI8bUi40ObbbF/i4fGXMTGrA+tHFM4lm7bhWsy6o7qfioV6+8wFeAoRRCi1zcxjeRnDCtj
4GISSIjdgorX5kXGkeHRXYFaWh2XsAwMZvSqGKF8XYQcfOSyibz4NBfZ+rj66iKchIR9nV0Ib8xm
8vdBevoNFk3la2hv+k4RQCp1OQf+COlAf4HjuqBqUMSbTrHvKQ6Pdc7Hdse/O04pAxJRkwD+pvGB
pL8Zpt94RgOD9wPxyR5Fq7Pl2HT4c32CvCfwIu0CghN8YAnIv4MzLKciYR+jdhk/OSB8sukNLRA/
6ishYWYGJElK0ScpBJkx5qA81Zpfyvr+BVIMJJuSdzb5McIbyu46UaW6xg2t2IsEfKqve9bB2FsS
egxNHyAVf1yt7fRvDUBpb0A2gf0lB+covttavMluXJAac1WKZw6y4G0EJgzYQqn0OWdpUdTFZC4W
BRCzHg14RvuTn7eua0vMBATUC4I9zbtNhLQcnMwuDjNmdsRN875d4ozx6h1CDfBow7E2YCQ9xuU0
gLyYSlPY5h2sbUGDN5jset99LV1e2gYqcHzYII982LZRkfodmpF8hzDgm1Tb/UePrvZHznX+MuVu
uHtHQOwkzFwKrnLT0qougf3SQypDujCOT+8KWVYE/Bhv1D5CfaiIwjFBCgmcX+xGvWImEcd5NSVk
3ndqX+h2FAbF0iqC0TBPMXStgic/oZZAoQLDbDC2240dOCs2ppuJJYk8TS4371dlGYxuNRwYfwe3
8PYdEsQH8kCJhDa3QhCmo3IpqCOgsDh3+uqDhuWu2m5M3dGS3u+s7TIS+3bOjIYhq1P2A116tZwj
SOTvXdrN5Z3qlrxr38VkUZeEMni8fj/kNRsTsDF6d2AXVRYX0rq9qO7eDd2yjoCYYptovBqgUVGJ
0OAoiGBGl+Xnd65DXiFzvmgHUo1Q2uOvYUVP1KxgPczp3bbjaO/8Np6mbshXBCTgZqIDjRJfbd70
ed8dkNp3M13gKy94RpBeqL4tpSxw0tNU/vDV6r4PUwrUyeIEb95BnRGYlNLxJIr+0kyFCbz3TBSY
IKJ8aDCxHhh9x+rEYhfuaWX77+Vmfd4mzi/f1JIXrzm8G1bnEyes5hMXSz3tAU/rEII6gynGULoM
4CGbcjYL8NpB9Le74tUPUkHZBCqtHx2XM/KDU6K/A2WHEw6hHwMFl3G6G/CNdVPBYlquc+jDWaMR
j7ieymV4g0qmvuqEDOk5AT56s1WBV3iADGOmROARQBaJaMUssV+R7qhu6ZhhMLNl5s/CC3giBJCH
btRm+fM7EKQLyeAfnfjcc1XTzaqnYxH+dbLd8MmABRB1x3ryug5H+qpSp55gJ4+fS5tub+9YVQxo
wJZ4KiK4+gaaGdqHAlVga9/1oCZGG3l12pIYHmInIKzSrmN4SClfb3pi1wt9kI5tWjJK8UnX5S4j
kBqbsSzAXmcXh6/P5wsQjEFF1u8s8AVfcgMUftrB/hVwk10zcj//fsf5TA8GRunMLcJXGG69wlgc
i15dsmICgv2is08ewuAApHSan+d9ddOfpJGTf0sjg+6GgFwwlrMcqXb6r9nfYow4APoQAURyF5px
WnCYDprsSeM9JQbnCdNdu1uj7jZAGx/7BFnTSyDp4I3u6fhTc0X1iYKOvd9GB5hEWdoPgB4vJLMY
qX1F15Q9k5JWn9iO4bjeVpV++pNU9eVz/nNSvioRty+rLMkzhg4g/0Oq2szrmugdMvNaVcffyLuE
NjRdyt8CORNTc9zdiPwSL7saKox7GkSZVxDr0urxTz7Kv1/SguW4ljnS8YgXVX/Io2NU9QZHV2hj
DjawdfaAc+wHMCewktN8qiPCbNVp2A5AXDLIUJ1JvuzQ1GdF+yaf0Pk0f/KZLj/+Hy4PKxgvKU/R
BuRp+a+3eUvmqtz3fodGAa4bnqdGGTa62D/gHE5++yLVn7YS6wVOzu1muN78JbyJJi19gFwOVFRh
ZCpP//WnSv4teF4WSZWlWLBAOYUp8IebNtju4GQjewuTdgu/ZLUnnwgU0V940PzvfS0wZ3nMlr5d
lxWJpR6Qi2ocxpWsjkV0PyYTSVsM5SVPkCa0VscCPk2rYkHFSUeKa5pm0N+rYb9MGKtQTxH6agH8
jKkSs+UR4yNKm/wYO63u+RwWhEWO0d13CUOcQZTMffmvf2h2uf1/uBUlxWaILKMFvxg2/3ortFh1
ks592rK+nI77ahsPKHc6bHOjndaXKORodZNjgBibHrFQ5PeWAqCShZqC6DFHxhtrDX4NhMwvf/LZ
/i+PCeLkvMxSLLDIi/TyaP/Tvgl6ELADhEPwcVrZs3AezGxu6PxhGGmB1z6OsqtpoST0rCndE4yK
jsYWOynkGzGkeIY0qHX9Jx/r39+o6nI+AexBn4bdCZfn6J8+FodgqEt7+FaFgMxnogaGbQkDCRs2
XrADohPP4AF0HL0bfHKn0QYAJAMjt6CPQgsX//6J/sffF5g8/f12/X1Tx88Z1jmIvn9sMPnP3/7P
R/N7+rS637/Xh+/mPy7/9P/83b/+Fl/oH1/5shrlX35z+uOelH9eY/Lf/cv/3pqUFA/a/3tLysff
xv9Q4udf5re/rMPvvzTQ6uZ/Xppy+ed/35nCyr/mKUfTgP/wK1Zu/O+dKQzbVNDywkWD282rIsWq
jn/sTOF/xRqTnCIOUWEMSDhL/3NnCsn+CiAtQfUFEFXiQKj+f3amQIX/lxespDhyUQuSMsGXzFHb
sLjln5+WhKDSIVZ4Rpofhl4/x/6hSiLn98EedrqHZQmlvzyWUZ326hjCLfxy9zogy7pc4pAzYojw
MqHhxz3Kdu+8l21/ZIrW0zbnc+tljFUzQsD/FDG2YnSM0s6ncYniS6L8DhWu1xcsO9kH3fJx6N6m
bARdFqFlPy9QhQqcaoV/WPncIeZJ+cGvPWobvypSSLanFE5+UktkOjC1V334YlHD9A2yJyy+lJBJ
4i2i5QSJXnQfeWsFS68T0C6QdrOQi8ZIwsaLLNJ9S1dxgJQcPFpZaQBnY1C6kOlUzD2YI1jB4Dun
TMBciNkE/9AbV4M/O0i9eQI0vEiKbzTfUEwDh24LULCsvhxCilfrIPWc+wCkeiwngzGxUuwNdRgE
RCzcjGEqnfObPVxYWhCZ6mmAojSfuEmQeeHA+sTpSMkckbdkK62BMoLMy47SPAuJ7Cp+JBEhO3AL
Yxmk8/FpFyKnDdz67nzsIJFPu8MP0zKmSH7imMXLK2q8uxITX78tkIKgvAA5eMq73L2fPGJYrV0O
OFzBO5CWCsM65iVqgF4DBZTfXeUc6LleRBTqFaKGU/sW2wLB9vuJbwjtUkSM08YzMSUtA6ISGj5V
7pIAKrCRI7E5szUyGlJ+hAew5h8PDGPiWmx0W25QeApzs3hpRaPTBPJz748KUSUWZ3bSletwjplt
Ys2CXsU1uSOZgzqSBHOVYaqJp6xfIb2RTND1Ho6jX+9FLok+D3luQstyBzsH2t9kb5cxIa9WFUT+
KKNEiAlFVNjWkwquccJyi00PbNyG615yK1uwSn3ZTJYf80mtlq2N5uAL76McIKcvgltIt0FFc7IG
Ddz1BZ6O52KTI2AXswkG53+1PXkGZ5ln5x7Kt2piJIu8deNOQBjYNZwHUSAl7QCjinthOCs+Cm8X
/zlTiUS3a9a4f9VCIrYxqG2FRUuGXT4gBbfchh2LhO6EWJPtfR9UtT86pBj2GwvYsjybY0KMbwO2
0b2uSCqnb/jcZAbSgfrdLniAsvMSIxNYrZDM5gOE1WkCKxsTUDCIXgjQGztiR2boof4zyGW6dvPg
j1ZjKYR6j+xrUT6qyUHxH6ZA+C0/+rlqEXei7GqoYvZWIOS9t+kopvFEMw3Qi44IVZxAAqn5bDcw
hacx2zUcKr5SeVVxNWDeOnRwD3230QnKvTf6fRIgi567nq3JL4yPcNMRq/TrU8WgLEBUQQ7xnFkq
+9PaRUhrgGChxSMrQNebmaw5oNnp8rcJdENxDSvY6ocE47q83qlb5vcJw8lzHXBYDDcLYnDmWq2T
yBCpJbq7dcO2lVdIVu6skUtm06bwzHXtKBim7IwPA2vnJUULr7BZJP2UAhecaiMANbVLiOWXFDHx
CfkphX80Fcg5dmHabDuUs/w6JoV7s1hj8RbHwAzinXF+ofvlu+uF4w/IsCHvFGhHsfmEaQgAZdoZ
4BSC4m+3PMFxM4gVkOyUWmxSgMiszikJ62OSrfABqsOA3d0OgMppNttrHUfjcH7LwdXzXojfDMbR
+zHiuiIOBWJ/yGf3ttKDdtdLmrq3GEj2JhM2wR2zs8wQc11SvKyQmV9KBvypyRA//tXN2EjRqMzg
JZ0mGpbagzaTNT8y7JUxR/xa7RQruYY5RxAD7y+iyDL0gNdFdpgIngVB5JvEUyAwSmQOKEZZIs51
IJMNWiMd7D3TYnyGtDaMV3uGFMUNkDLM5ygYxLS8S/krdl+MnFz3yZyhnXWCAQrRk5/vfRxpUq9T
AGGIrU4IpQ9Ub581K/lvASEBhGzl48etWCx2YAWKLUvQLOjzMGTZTd5BXD33M+kq6JxL97AlKQeS
oDDZRpZHWSORvWD6x1aX2ELsB4c4c4Vo4ZxnSINUEemJYSnn90h1wWLJssifZ7hqAlJ0slb1hNBV
0qSTdvfadDB2QOHEDy7Bdq6rVVQw2QrbjTiLACwU8PU5n+4uNOxYq0CTZ4tvDzpcT9lwPnxM7ro+
wNqBbYNEMLLnCiM70cczVqYtH0oV8hcJBBpSHhPlXVdN20UeMPRbinyqOSmk/X9cvsXcdLAV0Pnr
2SMVX9kDSjJoiueDuhGLKGwpz8RJ93XlZf+wVzubzhxW23usZZtezKp3qO4keSXg+BCCSpEi8Lld
MMvNFUO5sR4h9a3rN3tKQPx9ZquFecnZyFFjSl0sCACT4cZJOVtyBXmXIu+TbhKEe1LYHGebSWJ/
MofOWDvmMskbC5L3V9JNMz2HPd8+bMW0PBuZQUlGAwS2Jh+M1JD+d1i72NXnrukybAk4MovyZkoQ
sbWiDJswGBD29z7MKRZjBOE+YkfR/GOEbDFheVMoUZg5x0BabXDpIYTNncRzVYRQr0ywl3Sf3E81
XW5l6lLxlKc5Ga/6dcYEtiEg8BEzEMX6oyg+K1EJ0QKRtODusFptO5VY7sKv0PPP72fFcWUBPiyt
gau/wGzN3LcSSvoPuNnqGbZwdseGwL/MlQKkDIl0/pUViQaMq6Bz1wYitUUBDcIiCq+QzQU8kr5Y
nMO2LacesvqYM3Y9O6RyG18mi26TS+FoJNuWn6LAtpwmCXMlGjqZKiAvXObpdVqmNp7WHIuP6oKu
4dOFGEvgomkJ6yWV25NNkFs4MTQ0v7MMfO4tHqvh69TDj6pJQaHiGXRSaARjLEWbrfkianhPw88F
aDPIXzgZT+sOuATh2xmcQEVAlp8PHv7G06dINFLQQfIUkC2bkcBy+nY2hEx1gBpVYknYPJ6YNV16
3alKPs0G+wvOyuKVbeilnNZ0ygyEwnzav4pM5XdeJliC4SBMh8YdUZZXbrcpIIZiluEM0C6ARO56
W5wzp5Kx5ZlRD6Sf5vGMOO/+Ma0mRK/jOHZPWlXDcqqmA+5KOYNqRRciUomzQvRYzNbzN0cHhP8p
BTmOB1Pi44SeaPiyZH+E0AG4axnX+FBhCENQFng4/reOwzyMg+Uaa1OOSZ0Xg2VbUKXiZZmO26fv
QnmrbwBw7rbdgE5hfwEEom+mC+kXOUtPWgDpk4KHNk++DSUvT4CDZgUJWAG6guBeIc/NQvwtV7+/
x+IAD0sVHMHHOVPLTwiR0wpkOGyv2NaF8pH+L/bOY7luJdu2v/Li9nECmUDCNF5nW1IkpU0rSh2E
KAPvEh5ffwck1SvtTV4yVL0XcePUqYbMScKlmWvOsXzMggAjYhfLkcrZp8aOHIllVl1CaK1x8oMm
3vfVs3P1SXgJ+fSGPYO9SZlg2WdTKam2Y6CihtIFnKCLkr3mdZjn6Yw7sg4SktjU2NaZVTvXIX6+
T3Kiqs3y7kTfYCq5/qbGcHAvzKi8n5twsDeBVvi1sSRyIDYDXX1LY7fLtmyiWIT8vkwzJPaQMmgy
kfJGyUinz0nuZsUq8gria4XAm77Fx53fkPhqSvJgZm+vOJ6k72GFOQmDR3XEfi3CMeSRL8GeFIb2
1wpuTEfxvOwfWwKy0EUQ+7+iTVJfGuqUKLxuZTkTBzDRK3B9ECsndUOVHagXkcFAT8xonjIN4CRt
4Nw0qometJ/3eCiG8OC1UzpfK6chnF3MA7pYRHjDoBzr48dcMs/Xk98G5SaLqbywumksTsq0g0sN
OBQ7ZueY7xqqP+k+KEb8qZ01azLlSobXkCQBN2B3zpK1gJ/wlZCNSTZwyigg+iMlmWwmWNgaHfNK
kwLRwz9jDVet58hs51hpc0slMv4aF4JDyRRkw4NT6e7jKJL6SYL3wIDK6vxQdlqSwO7a9LYpM2q/
eIenGm9Yn1KGggeEYYtXZ92xUb22sRW+n1AmP+Wpg1mKDLxQe9l6/SeyRXjLyfdk4YbaXEzJvmbj
QiQe+dqtrOjJLzkzrIy4A60IOQ2rOPAqACFNHD8ZkZU8NY3fPoapnsH8GALVDxdKcik0/LsVv1zc
oARWnzneZP268MhiK203j36SZKSJC59P47HrY2JdscXxbRWoXGvCFnl6j93auTdhFj6Zfm9Va6+J
1eMMiJPkcSh57afRm5NdaEfdjS4X50TBdudqGvL8xzyM48exD+cnd2yyYMuJvvneEbIbdrxY+Tu3
KJa4e4Ztc+UlAfX9EOsqdTcKT48ZtKzPALaUu6aSKXDHi6jzdp7IsQRrlWHhQ04LQgA84IRaaenh
vY/JrlonVQY7sEMIBOU0sBUdjDEKtyYBqG+cw6psPYO2SK7xxxvuWpa9WiYwkCFRMbMfBKHDLxSD
B2wAC7p4j4tyytkwtOVHW3Xs1isR+OG2Ma3wa5P2Qu/tJko/sCkmzdy1Afc46MgMbkljlfMtxgv2
0mTm6ozZp8UdbGHgkBtcY3woOp75cCOnQoisSld0FyyqzjaoZw/fble61YaQO8DOXM5lcIW9GrWr
TlvbuxHLdpU/NEYkXmSbsJcymsUsg0EsW6guGqLb1prnUH6M1RgfwgqnreLmpW1++VNH+iut7Opf
EOFjYeyn2PVv1ez/N0UNies1Se3uSzF/KeIvf6poP//KLxnNNv9B8raUyZYI0vAf6GHp/wNdWAlI
bMieju8jsP2W0QzzH99Dv4JoaVFUsoXp8TP8hg8b6G+uIyQ2SBuJDa3K+xslDUXuD6HaE0BHHIKX
WLXgPfm2OikN9XEqQ/T2hHr/iEvP9+sSdA7p6v0fd+W3lvon5fiY37uM4wrpIPu5pu07yj0RnQMM
dd4ILWLVuajvSV3oB5ON6IPNfgcPlpfuXh/v+XVRCeGGu5BXqIac1mdSqf0SLR3/ix6anQ5Z5Oag
y3699kcK8VtXxe5OgZBRlklu6FiFjBrLz00q2qt4MuS1amoCRD5lPYyucwSOGI/lG7W8Rdf8d2GB
+8i64PPSLC8MUrl5MmIqqXbVuuIWMum0HC3jEfsiBFSir+F49vpNfGuwkypGbbJWYzFLVzUuMfhW
srTu09AykdhIeP3tE/PlYlT2KZlgU+VdObmXYAOKTuF0sarauE4qCAwh5+I3RnnhkqQlAUyCQLZM
5Z3oxrDVHPJV+C+8akou0thq9zrFytIovCav371nryAXZC1jUSDE7u2eDhXj+p/GBTMG3ftccTHA
itTwxof10ii2QBB3BJwH+6dQ/kfZBJ+myiZKNitd2WLPkQ7eUKCSd69fi7W8VyfvHQVXXzqe7yK4
n1ZnpOHm0K7Zb6YhebSNbkYHWhIwiajdQ3ztSNzMbd9cVb2qv2DcSqbLtCtqsR/rijh7PrOjuCOs
QxmsaPy6WChOYJRi0s5XUyE8YGht0KE0ll6I12JsHbWHvgaGK0BLN1Z6EOGPAZUy2MA5LbO16hP/
C8GweqJIZWF5LVTe3PiJWdfnUOs4NCGUuJ9CW4lu9frNWN7E03vBK0o1wxPMnKcobeYBdu+gJ8iP
pp6Hg5a8uu+W4KZ0m944PQ7RDP/6rqGO1WEfjt+qPr/wzC2KiwJyn62WV+v4U2kbQLRiUBxTTHao
kg0GetNgvPH+vvCpYBkwTSo5voWr62SqCefZ6KnBAJCqEUxkL9UFShMRavb/X1+/o89WByYzEx0V
+6UpfQpPxxeUOKolWxThsGKz+s0de0JIhbIwSjvaim8pBkj1/vUhX7iHtrnYs9BHCb6rk3tooCGU
sceQQmC5wakNMi72pjcWiNNRpEkQxJau7VHV9G3zZJTYKjTWyWD5OinXbDCUNuNKu0Pvbf7ucqTp
LcY7c1mK5PJaHN9BnTpNGRmLGCSc6J2YlVi5djPe/v0ov7YL1P549Zbn+MdkU45AHTBNg1jF4rPq
uirZWB4ZqL8eRS6WCtteKoy8gcej5LjI20KirEyAcS5KijWruc+Mw+ujLLf+z68YNIS1LDT0doAw
IZbWD39eC4DNroYoRGC6matrxG8oz52cvon8m+yaFSK83L4+onKevQ6sCJ7JVuvnsA5bt6MxCw6f
akBBQQ8gSrhuzKJYICiF0W095MziHDqQ89HuF2uhDGrkCGYa+F+OkvV+zqsOPriZQdaMWLi6bW9y
AtjUTuhxJNV1l29j2xq8bTMkLabmLp+eGl8MIH1zjJ7rtNRwJ+ohsxHaWy1x6AJB4sQ705eA0CRU
R8cswuydSoFEbqwKrsNKWDP8xTGRxgdM4cRgYPLZLT5za7hV/mh/Dhse0K6bFphQFgZArVEWhjMt
C0gd0B7zASAkusE2G+rm+ySqYQaqjQeauMCA32yqXCtb+yS94tXIckkREjzRgL88ix5BuTszFvQq
QZD0oBRv8BVqMBEeiUBY+KKcSJMMWJF8jdT6bu7CpTRbsIJ9ziD9gqnuvcrcoXfBdXLmKNp1eO3M
K2+23ScbZ0l975sdIJ+kHewQ3l5ZuCWCrYB8l23CwiG4Z/oTEnitqOl+BI/mEBUJRuZcdy7iah1P
QlV7SEcD8ko2DnczC1GOpcoZ4rXTcwLNVs2AUW4jKQkYMDK1SRbJ70f3LGysqFj7VWF9tXgJ4Np6
vfPURnk0PBhlHnzBtzZjujT4tAm9e9ONnznGtzEV7riiiUR913eJbTwR5pvvbDYjRJCRYWC0OWK4
DXFlhucVaIalnUCUI9cYfm3cQyMdFdj3WDwiVEafjQnzx7ryZfWpDosYTkXTuk24SYbBTXdUMSG8
1lR6CCRhvyLWLcj07ZwkyiLU1LqrrXcp6YtkZ3dGT4KxN6vPboozbGv0dhDtkoyDwb6bK2vCBJWh
QddNbxk7ownpIpADDZuQSoZE7imL9HLlm4b72ShF0yH6J/jDOb7znvupZd1kZhQ76yJx6vYbsSQ5
XTTQKYxzT9UYraiUhQvr0GyzHd0a5gP3XSQfJYuc+VVnQdbe0wqkac66WqAOycooxGaiyEbwryCx
GPZVcpsbU2ydFxMl4ydilXV/npP7pryT96G5Uybe2XU9kVVaJU0M1QjgJnjAVWPZydcGn73xvi9N
CGYSOE78zvPrltYHXReKtQ11vHpqDDI6IUGPbqbkStVwPlN88dW32qzAq7FR1M4G7tSI58WBFY8S
NkTFNiDAEK8GZznC94RyyZiIDDhE0dmQgqK6s5tNPeX1vZChXW9Uhg534Y89XrgKbHu4VVYM1lv3
Ibvf0q7i/ArLoGyuojhOc9zAtjuE9r6xcsq7m4bjrAH3LC7JbVEXIL2wjUtl06qCSGv6zrdRjTYh
Bz3cxe1cAlUO5XlOzaA7MOUsQbJeC1IMBWjWxcxNxEYDbbS6tv2u444jjFgBPVClux2hBnrpWaQL
XFkPpO6BX45EhT/0fZbA/KkSey7xcIoEe/h2BpWHPbaXGlTuxezk4YgIOmdfSIEl4AWQ6sZtVUn/
zg9ZNVfAAbH4D1NbP4yYZgno5COWM+B7GTHTIesJ5tuOTuEI2oZe2xwQ/JVtWAIgvdLsUcG0uPOq
EYYJHpF8rzwzWl8RF8oyp/s2zHoClIhk11y06VKHAlxrmfsJ4Su4skP2qVtYkyC2K7TWfBNjF0AZ
pe5jn40kPOMtvoHkvTGWLNnKGtSwTYDQVeexB3RkXZdela/lYPmHzA6xeRAF5adP2LUAnW2S/LYd
SfXcQCflAFOXQT3uoR3X1Cul3TJPVyn4OqeqzGsjM+fgXVUMAfFtui4cCHrmH+KEj4DddBDf8t+g
e8/QjWTpUx036QVEVOZmMTUlzg/LGXDTJV4kzucG6shOVJA3uFOkRCxjyB8x4RD9pHNR9h27PZSG
YpCKM+ocUG9h0inid1bpBU+GRyJjU3GGoD6GZGesCVRVTwY1qmTVJlF6Z5Hi6wBI9rV53ooFLIIT
vL8yhgDcVgubrecc4gXLx5L72c5lVnlo3dasNmai5R0VdE6PlegjpMI6pBcGmpottvM0O18qls6l
4i5jqqaGLD/nZUuObbZEfU5yG8ySbDgD4ePtmK3x1M4PMO9MaydbaBrUBNrhgo9D1eAvoElQJovj
FTo41NJZkhJBrK5DZ1VWngV+V1P2hk2pwvuOYjtV8GLQiMZLJe57XPKN3PNjqvJc572b8QIBon2c
I2gOF21uut1F3LR4JXLh1tm2w4xTrLtCRnh++Gugz5sau4loBEBqrclTbnynswGGRy3Y8KSmC8dt
N9qEWyx6YJC803Io1yrISL03qUFNMu5xuEK8NPqGFzQlEkmqiyYAZgXaHndTbXR7ghFUIOcoDmbA
5b7fX4I5s5ILj4kHW4W0p2RbBjgkPisZp7a5SnuVDuc55Q8LADwNjx46066XGLPk/0k/E6Wp8rEt
CPqkhTYv/catySf5BU6Pa+LqgB2DqHT0jyHBGLEvrBTkPBozMM2SiTk+mxsxAXlKKwmyn7lFnKFc
RfcaAi09l0CskwNrvACnS5wYNqBksg6AMCbC7Q6sFxpYTS3khRrcMxyKWKvmXULJj/YPeEsGmsss
rnRVOAULKnsn6w49F5KIHAvilgWkWHFW2DZMlNaAn7HOAdrK82QwPe6ukQ5gOaJh2HsAPqki1ZwG
t4UDqG/D8bhcihoYs94pf6FpxiObsinC8b7GPTyoVY36914Dj0y2PdsWTSiUdWvfpWUS043LLX9M
TLPeGrJkeO8Kg0BwzEwRXGC80/T6CGqoR4ZZ4V1hpfOvQkwVtCZAIqrXAzZvPKmTk9xHpoAhC89K
Nfj8ie5vq6lb7m9WGw95PvONYL0AxZqozJh3rA2zJrdscCzXbX1pwcNELoym3tqWw2gRQ1PW9NA1
vfGhqbFHbaSvnR8eD81cqRoWD/VVJzCpkMuAsFSAXEAeyZHqExhTp7+DRjoae2ALYbY2Ig9QBjBX
SCkDW7+PVhqor5hjquIypaSCE4nOGUxrlkUHJAuY+GI3oCRdOgNlq1xB2F37aimEqCxSmPurxr9P
dLawA/woxqM9xuYjfCniXS5LKfvPUct8ZxTkkVdBUFq3Nk0j9HmIt7dbNVrk7ibTGGV2bk4Rm4wV
ANAFyUyJsTQ6vnRVRuouo4/NE1HIIdnXYTCjLTGjmmTiZ2zytKVw3K30vdG7dgsUHQDHfeO+V0XC
GijSMdsSsk8jSL+yfjej6wP0pB5z57QllI2IQscX0koF94emGj8XYorcqay15HpsZDqtdTquOBNQ
WkWHwWINUlOuCnimxUpEuYD00pXVoyYjPoPBn0lSYGbyp3XsaajYwsHdwgkjYini+J+628L1musO
//a8kdjFzbWHqRpybyN8ylS8kxJMSGM/VJ0Z+mt2awQIONt4O9UAzFm10PA5vZTxdP36Uco6VQwW
dynqmiDX4Jiu8k7OiKZicyrmlup7y6bnnc3HEa3NNgimyzLUxFvjqDX8/UTJfN64tH6gHp/O02Em
CsNePqVWtZsoJU6bqMhmtffGHASB7eDHOWSmEsWNDfwbXhMnthm2uJHI85BWAJ/a0qCJCEjcOLjm
qB1iHQIR2xIVdpxPDiV/907gJTynhOm45CGr8MGWyfiQzMSAPkxZLMx9kvJe7I0gMHxy/QsEJ9dD
1396/R49v0X0yXPU0lIQWUWZJ6IKdd0qCAsMn14hxL3hzMFZ4CeSfFGemPeZPXV3rw94KhhJhHDP
w9NHIIJGBupEHejB9pqE9TAtZGb2dTZ0vuHQwT65nFvxhkbwwlg2mhH1EdtlQPtEnAIeWtVsryEx
p621mzu+wyVEsPdxsP+ttCJpO4jRGPKgQGiVJxqOj++lUQAGVoBXH32Y/ld4PPQb9+65MuCY0v5Z
JVpqPu7y+38oK0kNzdvpFysgfbZ+QPyLDhrw2PnrT+ilUTDzUo7im8H6f/KEck9ztOGQs4r8rD8D
NBGvhVnk+9dHEc8fzvLfR1IhrCNJQJwMoxwz9VWDDxnyPBM/LgmT2LGxRIidRoME9zqzqQ9NhZYA
h9qR5m3CUW7ecmQHYy6nyZaXrEy1g6FW0C4tEmHqrgM3H//+4fJNCsdDA1xCKtbJfbfASdkcprnv
bntjVcI4b+gJ9UYd5aXb7kkX+AExaR9N8Pjhit7vZVthrKZdWluzr620t5kqyrFvKNPPbryFHs1b
SomNchv9O44HSgu3r3UbEht02nZnDAv+P649Y01wlpj864/5+WCUNpci21J8MOVpKSqaQWixbVkQ
nTO8qcyADt15D1qW5ub1kZ5JdcxftotSZ9qE1xC8jy9L2tqNKUZ12BNCQstwZs5ZzZIPcATCK5pO
+SuCzub29UGfPbRl0pSEH1CmKd6ok3sZerqTZNEZFBPjxsY2uLBRyl+j/G/h/L/Yu/1xw5dQzFHH
3qsvnY6hhR2Xzn/+pV+lc8P+x7OQrHiVWd+F6y014+H70rbXEO4/pkPAykNTZzbzXd6Y38Vz6f5D
YcS3ECA8evpaS3Hkd+lc2P+gjfPLdK+V/L6U/3nlXLmWYMqwkY59ELTUSE5fSmSCsu/iz7E3IHy6
+Olwbpt/9Y39HsRdQjNwS0GenLyEbELd0BzDz4OXRmfFhDLRxIbxzqxwTP1x9w+/hO8/S9nHr/vv
kXyqWRalV7xyJwV6djk+VC7/k5iyFFDB4NOob8IO+Man/HwYCYJCeTa2A4cndzJMN6g+hsPyOJjA
ZrcFkIG7kdTNW7XX4xLdcjUM47sOOSRS9kQ1T2YM6MeeV1scpQEmJyqwPoacElcBfuWNHxntrnQn
iO95lp1bE3TA1+/l8lT+XVr4NbqypKksek5T9Vlmzj8W85S3sNO2+WjlsCQtgROJA9lkbWxFEwEn
BUlIVEdctEqlN6+P/NJ1YzexaUnDZ8M3czwycp0htZgfa1wdyT172iFYU3CYFY1ppGGetRYNTjYO
/eWyHdCY1t2iLw3VG+/S8crw6/opSfAQeHPZpZ/8FJjnqmyu5CPON3vr1OEdtL0QqF4u/nogvCTq
5ymAF8o63c8ASY3g41mP5Mfpt9ipetuTdeYwF4Zv7JwIqZ0+VIc5iF9WbM8chyTy8a0FHWvw0kbv
58niiDrZHDA2QTDysZCoz29jDlVipWE+wjSY+uAdiWR0BtPJ6azXTA6AgcShXxba+hCNmwKL9VPg
Lh2OO+1YX/KBvqbABUl/g9GviwAkwpiW2x47Ib1cJix3KwmJTQGFDvH3WnVh0ucl6Mk4afbYLdyh
Rnz1MNmPW1ykmKXtIIHzRVUEX59hhzDUCf+4ZIs4NtNJzxLzlUd30kuK5XQmyVXqxbuh7qov9Ba3
7KvG8IPiGmJE9BEE9+ziWx3NEipiyNHPpgEeXmth9R+q2unqna0H0DKz40PjBPZn39LcI19YnjZI
xmoKAuJGw5z6azPLy29CuTRcyugE3Z/jpNd3sJvwRmOzpMcNYoTh0iIqbM6roIrM9Ww45biu6dfs
LE1T4rMQiyqSLr2qxi1puKm/4+Ax0wCSphd4DdK4/xwZRfRN44rGzahjmSJCYIUKvgjtmeFThxRx
M/dAzt/38KXplQvJjLqOcEaDG7s3DeDD75CrrMi8BSgZWSQqWGyM67JzGmyzgsxL48/IGCS/00NA
qy9a4wIJAwSWuTir21YY0P0qzWbbriDyGu9pj21o/amic0FiXUuoVRRqzGGxLSSmFtQcsyQzAud2
oHlEOyK71eCMWqtL2/giFzTFMvFmJ72kLpDCHcL9yqY6LO0FzI6c4t3lWVgTcgVtQocPcxfSnh2C
rSFUNNIaUaT478naAceqPwZ9b1FNjG2XEyrBb7LKwXlfYf8ARCCVau9Q/CHYrSwz1z9mbXXoneyW
aEPREweugsveCotuOiD5JQT2UquydLJ3EtDUwMNz0yiKe1zVhB1g4AIdU6uyrixgSVAdcCvlcVgt
emuDx7VrazN/H/lmal5QCHFo5WjFaH/s86CvWdq7oilWWJ2XIvc+WhQwKihqiMxJBh/qB9zlzn7f
gBPFx0xnTPcDtlTjQ+tlcbAfmfWih8mjOAmrvjDl3tV0azkEpeqvWRvoDzlWIV0lBP0IP41lm7j7
XpueGtAuIDcAmB1GQkRSVN0e2KFnXbYO3I+zePA18BM10lJjIYAkF7QmqB8duCM0v5obcOF0JRfG
uhU+mrUxjG71RH/osV3aWo309cDQwx+1R5OUhU9RJnwkxdTTnoADp3E/DW1voSRQCf4QYybJdt6E
n+kxmVJl3S1N3qJvft7WzteGqEXv0e+SxsJ0aelyiXe4FD4Vw5HP3b/CEuOkcCpbiHVXPeiVzFr3
ZjtQ2qgb8J73wE6XhkexjtzhbrLo1EWBqAznjrlGSHVJnW7mWUakImly4RwmeB+QiB0EciT+PrsG
2o+DWcQms05PqXpaCSp/5jZOGodmF10lL0mhweKphM4W1WQ8dORg4N3R+MrftFmFi81WWOdZq2Px
g8K8SHZNnESEhJrepr5Suc60MYVwmhVQ8wiePk44IIBdGu8rRHKErHzMafENAukabMj4AAACvWos
FJ9LbJQB4IDcWZpDhDHl3oIi+10Quuq+NAgMb+wQ/WfjlzMw8j5xYtioJP8c2vIsIH5qV9FVWLrx
p2YaLNxIUTIehB3hxwZJxSk6bQIDHbYIexO5ReWg2qiwrQSsoAeqIOFnr6XkRZsCI/hkyqT82tGd
np3PUAL4jSRt9kgr4XNv4uYzRSHzqqpVlm5EG5Py6WipE20Rl6dPJY9Pb6A4wUqKLDgpVMVK/7Oi
B0IKOlIXF7BZW4cE0NB8bIYm+jR5Kn+K5FANrB9F/dTS7hTllHYH59VYlPE+cuTwvqA1Q36eGrQI
3SGF0fI9seb4Sbm5uu7rKbsXiJxfkhzk6hqEBMJ9D5r7VqRZ8zkCOnYPRmT4ygyVUAqAFOptWObo
a0JOX8Kg6GkYMUwmwEJjjtwfC9JrXs0M05GbGvB0VSYCGH2X/MJYocybNyDbipFBtKb5sEPtfU2u
LsO2NwTC2HHRsJ/z2U/bfcbHka8ql1AEX2I+8/lh47BhnoI1ppVZOrynIddApRDPwWHCVfsDlbW9
bIx+uM14AsPGYWEtVgWdrrMrPp3gfZnMst5A2MDVX4Czp/hu1G6+8TyNKEuPFTJsZeKNVO0rqICo
nNSAAH6GX9HA6LjV+hHpG3eiKrbCn9omaz2pkrabgdvTSHKonvSgGmMVCVhqqxYC+BfH0/S8RUQ0
jJ01FapfyZq413Y2lzY4VP6GYM+f1hk8+Ab6UEqM7TJKVe+s87gpkl1tBOkjn0wh9kuZjMo8BVHc
3lk7ECOQlbqxmnicdz83nP97fv0viw3e/4xSuC2zMi+L/3PeZF+Kb82f9u/lL/6GKLjmPxh2Tfzd
pgBXwz751wGWQ8k/Cv3aBrFgAlxeFI1/mb8BJbC5hJYCgJAj5nK0/X/Wb/mPZVJr5Lc40iiFFPkv
lMTvE94vnEX4vXzhxPfTwPfvY4rH+dnGB4sFTuIpxnp6sqOVWQs7yc3jQzlO9ZnFQnXmaME062fJ
bWnWFYH1BSNZkHfWw2ivyaKVh4ImdY9zEnz/4/a99NMcH11+/TSe8CCU++iGmHOP99cudfzW9vvk
kLaV+xjYpaDbthqzO4twzfeB9M6w6ZP8Stkj7b059IXX+USC2unombVpgpTsRoCweK8rixZaWIk6
HEITiW7glzF1/2lMiGMXWTF8ff1Hl9bR0eDXj44SgcF9kb0x+h3/6FYKiiuVU0zloKV1QdkP1Z3u
S9oJxMTzD94UVay1U+WfF3He34zMBbT3DJ0nlfbyPbx9ed9X3khDSOLFxEAy/Z3keLBntg2uJ8Lu
P2TQg9Gzo/l+atLqFibjjQlL8uH1Czk+nP/rOlCGUbyxYvon51YRtZpksibgKYfknNodKD6lxK8p
4380zR+fDn+O4iPkSWsJ7/C/5af443QMJYh4HFz6Ax44WtvZwLeqsa4vNCWcN86HfEbcnYnA3/m3
//tfv4dCO3F4v1GSToVo2vX5lcfsfiA79SPrKW61geRkI+gA46v71+/eS9eF9ApYB1csB63lLfnj
uryOnZm3xGN7r7UvwiVlrOyyPIwWDeNfH+qFB0UOAP1+EbEwSp58K4RDYrph6ORA/y8ObZj+8DaA
//wPRqFKSl1iMZf/fO3/uCC4J2Y8OmZyAHWS7PgTejt69KT921GYzKgWgK2SYNhPyytSOEMAZTg5
MEFRkcdsvAu8RL5xLWK5JcevAkVCqDXo44CoHFceP512tOO4iFJehdkh8yahNBjJ0p1oxFkU5tzA
Gi+BO3kjxT1chfS5G69ev9JjBWF5GxVhnyXmjiOY6svJj0BuG7NLnyaHIWIPUiV6b8m+3bOxhiox
L83hIABsWlJgb3xxzz8DULjcZaQSCnQsO8fXLtJc2YH0eJCm+YBIyT4+de/x638hG16/8TxfGowS
BCUsoRZQ0MlnUIqsi902Tg75VH00a4DFaTTtlDC+m0Mo139/S1k+pVgOIhbss+Mr63EjTY1dJYdW
Z2ILjkVt58I0VjUdxDYWfRYvZ5vzMTv/8q0XahGxTl4oQlPMLESMCIecvrc9aUSsVE128MbPadNf
2ZO1HfCXeIl53uXGXQL2VsINxFi4IRVF+5rbaII/s7ACKAV1qUvv12+v347nUxB1H4RvthYLoen0
i3X6OpIKdPnBz4z4YSrpz6Apie9QQPX+9aHEotQeXz8KI0s1PBdiNJRmjm99YLXSK7soWZY3zh70
edgUDvjQAYwJqEkIJO5oJJ/MIRjW4MKaD4kOmh0NzMe/fgcI2CwOfl46vnDIUkfzLm5xujP1tMWB
XJKeVZXVbtPWHLcZZ2QotIW9U/Ec30Amid4Y+fmrzsjUN7l6rOSo5scj5xadNKqRt2+ED7Mtp9je
xE5JT3nYoh/goptv3fPnk5izJL/YNS73nVr78YChVxZBawbxQQeR+DZ4mXNT0kXh0qHdAurTACEN
pq9VJOt0IjtvZPFOmzS1e+MTf+nZs0eVkP1Y/qnDLzfmj5Whooo82TBcD24lfFIhjb912MWsqg48
OLTa4rwLdHuLWwnHqnLG7WhNwGJoq/LGHTnNJTGnkhRg0V3sBsyo6rSeUAHJ6qe8PcANYvmISg6C
HM1k2W27Xki9hXmDtjH4ZXhhGHrrTD3NFGpNt5p1aedTQwsJoz/YAXgLTGy0ocJQizeT5qaOrM48
ck5knNGjUDvbwLvUJBM+lUUUbcIpxHSQ02b9EXb/eEOI2kNIVLq4rEdh3Lij0Dd5RvsglEoE4JUX
VvpH1U3dW6Wb568h+2aq7Ms/fPzmydOgM2lo51HaHEoD+EeTsQUFCx+sI2o6q6mOrdvXP/3lyz7+
8tkSkEkF0Qwdg8PD8dMPCEaZKLLNoabr1dlsZv6OlPxbi9bzuYxRmMM8vNk4WE7nMtFV9dQScDiU
nfjhQADYlnVbb1Mzi994ieTzz2rZ4+DqEQzEzvdkKpvizCMgajQH9vBno5vunfFpAjYULvgmSJpJ
IR/THopKkJ0J71NrDFub90elYoetFDRXca3Meg9X+tuSyE45NL1+x1+8F5QdACM61nKSPL7juOJx
jltle3ByjHr4QEfAwLjoJn+ON68P9cLDBR3qU6JbFnAQe8dD8UAS1o2mPaSo1hgyCpS+Uv/91pIS
I8Fndv/UeFlAjkfxphYWYxV3hxwx9SoFck8jiTdnh+cbLkahfrxUaZkvnZNtcsuGwac3bHewOzCw
CVyQtcnr/G5OhvkicULgATP8kXlw3lqTXrqLyxHeI8LEirSc/P+cIB23htg0Wd1BF4CNB2VS/vBI
Wb/+rF54LZCrFF16iH6JZ59IXghNBEfrAxWPae3XtC02uAvQS9RbDOEF3Xj60ZPMBRnKYYqK3mk8
18obr7doP3NIyskAdQF5wSAOuJ95M7cw2TV4pda/lHY0rjEx10QHZL0dwtq6pbqQbIlFjvdyaK03
kqkv3APgxmBD2fLYS9H/+E5jqHNa3tSWHaAatxS1UNWqbFoBOe7fuN2nvqZlseGoAvgZi9ZiQDyZ
aNvKDjNTK76NMgkfjEmn0PZDuxjWVH/2UYliGZhzwezQm0AC1UDTW3gqiZKrsKfdx8bpmxZ8uVd8
jDuDHAeMC5IXr78ULzwotgZLDXh5Vp53ckPg55iUREo+LVcFKz/1qnPgD90bt/2EcLscZryjYU52
Xa5byRyRojsIHWH3pCj6wY4MvXPUEG0CQwLTHlxxqJRvfHBNsIcLPH+f4DqHxRSOaxch+I0r/7nw
nCxMPq5rqKAoSPyAJ3NXAUU7II01HCoQapdJTtDO0pXbwYfrh69kaTDtRxA0krUBb9LZ+XahD2hO
lblu+rZtV6lHNxea/+Q2QEfIDf0+yGwVrlpaYgGjo6nULlKGpM8M/VXSNQpMdXBKNmRvzPfWspE7
vRK2lSjMnBSXRfD4rYYZTAm79LsDxZ1mm1JH2/WTJWgs4BBxyVW5yp3kO1ozeLem6d8F7bsh3bfd
AFI0c/R2KpYGK7AWNrqik4o1wXmhMbK8K3PZ0yA09zaaOg8FB4cGU0r9iNrOPnh2H9LYOZGXUOqK
8yEZ/P1ipIAt2jTnBun97Ujzjk0PVGH3+lv7/DNmusTKaeMjY307PTVWpkudJTKHg2k0xjpqff3R
cXS5Sk0ruX59qOcfCL4g7inoWo5u7C6O7209dr1Nl47hQLcYaw9W8XsNxeXsPxjEpYnjz3/d06/Q
sOpWR0U7HtDw6JZiRO4a7VC+MSM93/mhpOFGYD5CDUYvPr6UqWXlZM8wHiIneXQ9Y+dU07uW6gV9
DO3+jZfypUeEp4Zh8MPa1mksNxhsRdEhGNkl6WxVz/20yyHerqr/5uy8ltxGljD9RIgACv6WvrvV
LVKupXODkIX3turp90OfjQ0RZJCrMzczETOjIspkZWX+RoObcnv23iLp+f73QSzPFdV5NNNfrJEf
yySQdiqPTWhDPwu9+AFbMbETdSY2Q6HVj3Dv2+/IW4luzfI5T2jgTfCB2hLh+nzM/W4dJ43pU1gJ
czhDbjr+SeDmNncm5cpmMvQZ8TJj1VDvWlwJGEOzwbiEj6YcK8Sg/AhN1zC/M8qVaEutgee2CRiV
fGZZM4UJjAADzvLHunFwSw1GyLS4ydDww42s6X66TRK9zsLzPQrA/vBkZlX7vrOL4kedAnCgMynm
nqI13KveXdmBFP4AdFDT4gJeViLtMDRh6FcwLVVsfPcSx11pFGTeF26DAwl88Ts7/srTE7DAXwMu
tnzkhQl9rVodKYnrDxLU2r6x4L1CxgsfZUxrQCAbcYDbZH/gq6sdWkjmDl6zcydiXVt5k6ITpR9i
CfWu87MXha4D/W5SuGr23cE1pAm1uL83v1fqlnwvBwBFB977vPvPh8liOPLOaCvKTJ65Hyg706u2
wqc0bbwDaqrWVrijvofPYDwmtlZ9ChrcdG4fx8vWDL9hTn2oBaM9s2QSaMCVC0xr1FFyYlf+mMtn
lMV5F+PkfqBRhDpE0EnkEc2fTTNod1KNaxNtGRZMBmCWnLTFEaPFb0MK1FlxlX3F7avcOall3ok4
V3o4lBH+GmUxzxKgSiFGzTgiB5w9Y9LrGztDtCgc+EbXvVeWQxkFBjE4mBHXteMQNoIaQ5U7e6A3
k78yqbF9QnkLjq0EWIxU7dB0Gwr1PiakhWh+ekhE9wcXArv+Tml4Wa8QfkreFfAY/DUqKWG9ub1s
l1EUECCT/qYLwfFcNvhsF8saw9bMY+PN+Li40vZIOebHCMclbeONlfQ3vo4y/srEDBHr6Ep/lSm2
XauqxvAcPret9i6+n3+CtNH0HaAR7WOqDcaX2z90ucLQVDwX4Kk+o/l8YCznexzdDUeqpGyP9Pah
LSI5sB8Re70TOi5HAdBtABkWMy2GzXw+CloSqdl1TX8EqPRhwHywQYsyg+Z7+2OWEZGqGE8+2kAW
Z8W0lgjXvOmwMWia8SgA774LeWCuqin1P2tx4T5ojuw/3h7vrW3w910J4YYshq4pWS+djSVyt8qM
zpzFoY8B8L6fXZqlwao2XGQ0e7TysKFLXJzmSjLeYc2fITpkCnBbQDDKCH+1Zko7ABhOE6yGIYpf
3bpvjY2VwEVcQcHH9UrZfZzBSyk6VPC6yHmPcHHGtV878X9a/m9kJk0NJxyn6NsfTWOEz21fuU8R
6MxkBStO7zFFG95MTwLqZrHRoONblY0NpR4JdhqeIm0Vmbo9HHOk6RG0Gi2Jrg6VUOiXUN1LfLrN
6jnWPHymk2Sqft6ewllO7Szd5vpG+gxoJ03c2djHPN8afW/oaVG0UNdRGcTHKRbq4I+e/mLVPxFY
1D7bKYrPykqcB7h1NajOPkOT3gbJg8x7gqNRqapfBRCweJWqXss3uHDiXdSkpfYqB0jyaJm4+mPU
yLZ6hwyOeogDI9JRVLe6HxGKSvXedTv/wPKyMvnoR0e9cZpPUQYddx1mHuYyqgHFmPRdZT73iWlP
ILry7jHvwfSu8J3XqTDKFMPCDhfKeoseqPUF1QEUNsI20fY51nMeSgBZUW8RFx6fI1WjTByVsv1S
Kay212VD1WJNiR1ES1v0PR7JmLef6PhV/tZ2jOhR2p0FPToI1FaNXYHHMC6C3drq3EY9aSNqko/o
5HafRTqzOIe+7b112NRJ9OQ5eYC8rBpOZekpfIqxoGOHofGiR73RQKkNdH0t3RpBnsiNIJqnZlr2
e1uMPB2rOiwfCjGUn+I0RVkfcQConVjBp9M2h+KGPolV7TF0l9GB5hNCkk0RNF8Ebg/Fqi8jiaoj
NtuBY0B7JDjjWnt7Ay1Dy7x/HCSMUXwBA4m8y/n+aWUeY6og+qPeO93WwGVpW9GF/MeMg1EoY9GI
BdgNI8Waf8XfVfcst0VZFCTFlpei7TqpB79R9Z3r9iLj+O8wUNGo8pC6vsFG/homKLu8DzSgnVnb
Vgfd6dQ21Wowl1Es9rjUHI2MIx37uAN4bYMygp+2d15P82V7HtI4i9x+tCrpq1CKPP/SoEaeIxx4
/iof9YNYr16xVtNBk5kGGh1Q0h2n/M/tJTSujgmhadYccknsFmOW3eCamlcPRzfuW/xnUBrlJDIH
1O813/9TdNXwxw8dTgeuHc4LqG251dCuf21LPGoCWb2IwKbZ2Jv9sJWGbFA1HUNUSbpOZE+3f+38
/r+YIDpOBC1eZKApzieoRWNFJb01HKcBxCHmlvE+h7OxxgjdxTUdN8yp8jueQ+AEb488b+WLkSnH
z1c2TT9jUffpQ4qtU+AMx8znJpm0Fq++qjVXVn633nblI2f2FV0NdJ0pLiwSv7Yz0wH/4/HY+DgO
rVt/GCZo72qwVi4GGN9iRKYnVOTr6E+Hj1z97186875AWsE5I+otLgVzQPZCB5ZzbCO9fggxkjjZ
xfAwmg5B9vakXokfMG9QJbRoPqAKupjUMggxEOwMefSxDMFvoEXuPkjjO/Hj4hXJyWaYmS9BVWIu
mJ7vmg5uIKE0BP48ddMDoGjrCc8ed03E7R4nZCUIjjLdBh1SIoUtXTBLWrcGZ99u80IYa5A29/Lu
a7+J1yMbaY42POwWn45+e2yUKb8JMCiSSmX0x9MoaGBgXR7SqvsD6HwztNXaHBsA9UOIG7mHD0aO
n/cu8pPpzjvgShRgc4PTmFeCEL2YosJixUez4OfQW1npU9G/z9Jp3FI3o+VnltMGS4J7/Ma3P3Vx
qOZUkSSYGjvA70Vkd+wsqcxK8sQB17OP9f53OvsaOVXa7kelBQ/wxcWzBTx31SRZu5UU4zdW1Hkn
HkzuHoQehjJRWr+zEiyuMSNFGKdJtB0SQ+7DkDrdT2TNxwczCsQKRaAMMr9hPQ669UUqM9pGZJcb
X1Qo8gyl9iQ6WvaDGsdtjGsytcSG462729zr0m2NlPPGKKT5bCHeeEcu78qJp/M0N2yYDPviwZLX
ep+yKOoYNrbaCqoeG2/A78Gv3rjkPt6Fog4PqQYf4/YJXGbtHA2IWrwAHeTgaHwtYk3dYR6c9oE6
Vl09PhvgIDHuCsixRI42WNSU+9vjXTnxMzfNcHRYYpR4F8EFd2ylhJ7oxzDUkFRskSoBXzD+ewhD
TZFiPRVVQFxLVUAX2cVYiYFRctdl+3o2EBUBJiXRvTtDXRRm5hmE//CGdTURp1w8rwplkpm3kXEM
Mu7StRNGWECYYT0+htM0vNp+RJAJRhV9KMMJs9g6s916p6WWXq+zstH+h5jKjJEq0YKz6YMsztSA
HKLMMaQ8NthgrEc1kOHWSPXeXseLNzawWPp8ZCmUwHzixSJglLaXmKgIimNqK/wbWIVqWyrbetZb
So/IQlCYo2CK4JFIbTxivcqKvmmpV4eohNf0E8DytRvHi9oXc8LTcOU6o+GvLUtDY+32b73cc/xU
WO5gEwlu9IfOwz+MLepV0qZ2oUN+RJqPAx6ganN7lMuT9F/arWHxloeIuMiFecF7yulLcYRuhfIK
fkIvJSpNTzH6SQ9WltrZnSW4OiAl2PmWBgCyPErceKGSrRJYgHnRxotRUh/Rx9oGbPf1EGTBnaN7
AReYl5zO9f8bcLGzePsbRd2b4liYONy7cbLxTPUIlepdUsXxzhhL79DnZrx3DaQyk8Txtkj1W3vK
MUiA9mX9gWrHm7qx8Uhl+9uUesm2pjvwUDhK2032nRW5TNn4vUjVomFBRQJhgPN1b4XTmr3i9xot
7+zG06zd2MG7mirL/1/W4q+hzPOhfJIbNVGUP/pW3m0oLqi9jrzKxhlltNPQHbnzade2NKfbQcGB
XJga9Pl4sg0RnrRycaxMp3zoNMyPp6mXdw7OfDDOr+e3k80KzGIHjrPY0kGFS8iYCnaYXTvrKqjd
I3JOCf+EHhfyUNYaIJj/evscXd6FtEA4QjqaDnT4l0rVhY5sBLYN5rFTprMeu+yPDuXvE47u1ifD
RK2HxqX6HuBhcOdrr50n10Va3p8hhEATz+fUdITkmCXmcbJR2iJq4xsclerFyjP6yVL0d8a7NruY
kdJAAclFD2Uxu3ZEzotOoUkn1fsoUq/cyFnhocxpdVp62G+xlOtOtyf3ypFgy/CmEDyleWcuLiv0
qLgZzEwdY1nrG+E01ragvYKzszfeeU9f2aLgEoEdgzBiwGU9MIiHCbeWRh3hI+n7InKfAbNWd96D
V74HZC/KBj6D0CFarFlhTpYH7VYd+z6rD+Rp0UbBfETOtAn/h6HQAacPOOss8FI+3x6+DxUVF1h1
1DpPvPdao//ixiJ/1yVp+O+rBLrdhIwgSGDc5VelY5aGSITqx3xsX4IoGL5WrfWK6Z15vL0drtQ8
ZmkWNp87q0lcFHBk2RqVHTv60al0tW8hd57MKNfXdRDoO85ptAu92lhVmTfsbDjaj9hKag+3f8SV
NeQ3uJitzRkL9KDziS2Mrpc5N/jRo1K/iweUzEYnwTqL6um/h03SNaQweB2gkvGmU/xXiSeu4Ag6
wGWPA9ngE9DdhDpdo9+JYBeYIS7KuT3Gs3CWXSIRO/8iDBi8fJgTDul61U9T66v1ZGpiaxeBeGz1
LHrSu3B8FK7Cb3NM2kPcJTpGTaF4r1WmcRhlVeyKFEDJ7Zl+K1IsAjoVDJ2H/QwAuMiLvSbxJN4M
+lH6fXII3TF6Z4/JcIhbbmPYWHvQVvFjluWvIiyKd66s7H01UdYtcF971SRQ7457FAAIwO4aJfat
VjTNBkFDikV3rtRr24LFsgS0fILysjbgFXUqKdvrR7fzmr1W9Tm+fhauhHZwj/9z5cqZW41vaisc
vCWPCUp64GR2aByzrovXNq2E56nJipfOSdo1vCdjJmDpXAmi+3V7Ra59JFcASiq2O8ObF3kDj5I2
QrXAgJ3RBasoVv9p7dE+ZIkxbG+PdOWdwhOTvyj3I8lkLGWLvKBTKasvjpjQvmC/rfYGLvY/EN8q
PmZm5mAph1EUdmjGf4ypFJ/tNpMH043vXAtXbj0CG09dXRhvgjXnZwP9uBiy8SCOoWggrirrBcsh
Z9NTK9mohN4U/qAfb3/6W7xcbHua1VwP3ozdcvT5N/117Ct30FIMyswjWuN4ZtXI37+zJvhRK7qR
kGsJao/YH0FW80qYadiYNbY7a+SiJ2g7Mj0WNcaeDUTxjaBHsvWl7r86vub80LQ+1nYR5nZQdOOK
mk3vpsWfJMEZeJ17LZ7dwdDmSBRqrplsPVeDAOzVvvhqoFL+Iu1p3CPJqTnPFkZhj25NkWLFNq/X
qZfnT0E6AuBEp7zGosq3K3RLS4T91pU2Dk/wiga6Twpq9rrSoyzfSAO+7ArKCZ3pKTKc92ZAJ+zZ
cCV6liPPo3KVlJqHdaPdt9M6k8GkHTq2yt52neJp1i74CdPLcVYt+dV7EuhGrOBDlns1+Zgg1p1X
viJ5q4tNEShPrfuoGl4rha+d45vJL+jiZfWAwKjdrZBeQKID+Tg6LCgGJXs3CJCHvb2y1zY1iByD
H0XlxPH1RaRFg7gFuNuaR+Av711VGe/a2FWfFQ6hfyypj48d7MONSwvvW6EH2gRuvWpfDIw0Drd/
yZVsh+cPMC7uazR4lqcL71FNE8FoHoexCB9oC0IhdL17bkJXRpmPMBYEwJDQXpr//V8bGS1yESRa
YB6zOsYTTEdj2YrCH//4KbOAD4pwhu7jeEJd9nwQ0Y2JW5qdc+zQMN1GZaQ2DVSTO1fxReRjFBeR
oJkDJ2CRLDJR2ScV5TbDPQ5+8Mfl6ntJK9c41D1FgNvfcxHdaU1x8Gd2MWk2yeL594wjqAn0BLRj
6WJM2mfVh1RHoaaahP44FIkN7xdhGs8q76GXrgxMYoWdIH5W3FRLMBcEfd1IkU04SiS7V2nctQe3
qcZ1Vuck9yr/pXmlh/KDkX6+/cX/ffufRTww5jNkBc6fmOEFi4hXA+tUmhmnJ8S0eZRSxYl2bamy
5x4nRzWLHKCpXhrN8ExnLznYrY1aTawA9OYQRa1Qh8Dv5Jr/3up8/2deJu6XWPX1+0FPU2vtB21Z
fqKaEqtVlcoi2Bnh6LS4DchyWxcqD3giRnW7bUxUENy2ncrH2hGiXrlVmfcboqv7Hi3/Dteo3sGT
Xsta4OJNGg2HRlVIToZCTRAj/TDeDBjfnhzNH05Zzvlby3IojhQY/JcmLLLvCcQ74nbrt8i55HF/
THGIfU2iNx5DPo6/nUb1iL52rfhtuFQ2bYkQ86ob/aeotKz2mSCaGPvWqOVrZ48hyhZAF8Jdi2o1
oslJO/2aetv8lTeh/qec7SvetUkrqtUM2PS3SJ/DV454zD1IxHDsDUzR9neaZw8agYnoHwbwbszO
TtRBS9MR23Hf+tjZSuMj48w51KOiZLhyULLZ9n4abt0cyMGqjWwZbZrO7H8NEeSadTwO4TYchDns
UJlEIIFeVHwwtEzgnlj2FE+8mi68WwzBbjZx3umh9p/ezNJX/NjznLWBMfX2Vckj1TzrmDYyecVb
AmdYLYhs/BqHqP3aWagYb33SraPXY3Bo+VX4UPtp+i1relNfDVVvvkQ2FBXsnbI6WE0AzsM7J/Yy
NrB7qTrQEGKNqQOcn1iI9ihQu2Z8YhHiDXbH5SaJ8aCXKSqud47KHM3OTwpcTRiDhFWLgLekM+pa
bWF24aUnwBhoUmV++B16n1zXmlYdWn+Md04w2A9pSTM9Qh7jYMKjRyPYeMIZNb7zxrwoQcBg5nlC
uYV2LNzteWL+iu+9hv1hT/njZDpYkPBUD1bCCswNnqvWSkcS/d77b46y51+PdY4OoZGqKIzjZasx
MUbeZG5bnsqBEhKyOQqRXhjiaQlxUaF48qSnjr7VO1yJNS34jOO7/JA7XfL79jJcXGwYbEFFmkEW
FJR5z59/uO4hfe0ViTi5YVA+eTIbnhyR35MJvTLKrEpBmjDTrulDnI8S4sFeY/xhHWMKquQ8trMB
G5Xe2b1XR+FCo1TqcVcvubkVevQkftJCyJaOPQgb/D2nwNvenrHLywWRv5mAC/DpbfXOvwVpK8zg
m9Q6qhZ+RUTXUBYy2Rc6rcpxwF2iFpS4q8Dx/5HNDeySjYkoHO8lEHZLcF0hozgf45bPQ+l87QA4
/R5OtbXzR18+ps44womlq+Nio7W//clvlYDz3UpRe4aLU9fFNM9dHI9WSNvLUdE/Brn8ItPO+eT2
TrIZTBvrpzTad2UtHwgpERI2pf+Cce2D72R7bGR+3P4ll+eUH0JxhqsdTtBFv86pHCfze9s+tsGA
qazitbyqhkYckhzay7qCO/H59ohzkrL8dIqTMyuQUg1YmMVy+2FS5bFpH4HwK3SE4/xd7E4hFi3Z
+L5svCfcX6H+JhHGtzw9bg9+mWaz5tBKYN7OUEVQfuejD3nkTnlMSggDojrq2P8chlC274eqCNAF
knnIo6V9jawWf2x+W30CXpNtJ0Tz7pTGrh2uv3/JYgvwDNdwe9bsY2GTN9CJhbE6WsmdktRb1D+f
btRm8GObxUDIrpZojwn4/dijVHJs9FwDFpZk6Vdso/PvNnfAB7sCV7rudC/Dsq/qzK8kCEa7Cbq0
AX4vJFJ0VRTgTRG6Gg7f/djmxcoBVPqVDAFIW5xhtrKqgZlWqwS/kQP5qN3DasTbfVV3sfYVcLtA
rZ/W7CEzjLFdp0BQfyIbJn7/89KSFtP7hSfI0IApz5e2LjFj8RsPdbOJdnfZatqD3zb+Czu53wHq
FVjIYFFhieFnWHafZdViGmkI/V/ho/QY2NpE5tneDzr7You1ohyHsaydIzC25lQU/m8O83hwo9x7
GgUG67e/e94nywUGWE6TgdYgoCfz/LNLPKBlNIzOsc4r6BO6275LtW7AZoPO/+2hjMtQDWcc6DMS
GHRloY2fj2XPGGqilXu0as3+AVidh7qMTkYs/PeinK2qtU77akqt/TRkcno2p+QJ0TrtFxQrUmSR
h/Y2FIGXbnSRB0cfF+aNnpnIrxXGcM+579rECLAYM3eUcLPMh9wM36Pek85xdEMFXjEU2xY8IYS6
VvxrA4Q8hz3HC/MN/7M8ZKlTjU5cme4xxSV3H/q+sdeoqj5h9RNtRY26UYYT250U68piwF0g2Zi9
ZHnizt//V4qFh0mnEjcKT3ZUxwdAJYwc4jyd+Vq/kVhe4xWf5Fsa18W9KDo3I873HKVgMjsaxIRx
4C7nQ7dOkBJHneiEPt1J6Lm9zYe6fuQZV23iWlgoqY1qlcrAP5lD8s1EXeHOVry8t+ZfgFsB9zYF
OGu5660O5e/Sjk5DNtO84c2vK0ypVoYy8l0PrPfOZF8dj9QajAnhhY7G+RenOjLOMvOiU0LLf296
LW42dW6th8ZDH0jRiL991C6Ki4jMAH7gxcCdjMf0YrwIfG/GYzs+6W6CzkGuoUSSoPfnFysJsHKV
RUl7J5Bc4id5plDLhIY8o00u5OB7EMit1hvxSQTT9BFBirJd1VGeWc+h1KJ+HRRZ9QniIRDcFOFh
LoWhzATGZYFEmTYMcXUhuOLsZVrxdOqUY/7GBi9EeFW2+fvEbIp7wIErtxs/mfQFiB+RiV7I+bJ4
hqSXhc3hCRVhbVNgqLMLUWf+qrIIK5pCCzdV5xmHymj4tV5QPaRm7QKWN7WPvJM9DN4T8+B4qXeI
jd7d4lWQHoyg6k8u+p+PnSnlFtbzUQ/b1Adub7aPbuu1Bwd85iO4IgNhASQvCx63/77f6B+hBkFg
AZCzjLQiMNwm1dLkZJo/QK5jdxTlLrLIU4yNk31ns13Z3LRDQOuiI0ca/LYx/ookInQGigJxcqI6
0m1NferWkfR/+FSM9zKPPt/e2vPWXQQPRgOni07c/CRe3NMZRfPcUF58ApaG50dSJu9KfNXWYdq2
d2bxMsfifcT8+XTIuASWRdUohvQk4iZBTzSQQOYGZz/FurG5/UFXp++vURZluW7sofCLNjn1WJIe
uKPxTVOGeygyAJhRVfz4H4aj9j/nsKj5LhNofRoH1xv05ORK2/pY95VaD1K62CBp/mM/RvcKwldC
EUVzxzWRYqBau+zsZEjkFjwdklNOwEURFk5UWTnRfhRkh2g3BxuonveYT9c2ydwvBsP+RpxbxHeX
RLyHppCcGsiCT15jfEWIwtm6Hk5L/z6dNAxQQJpVaODfnIcQKlDFICitnrxA+pTf8v+I2vjhZd1D
bIivt8e6sh/p2fBcx6/SAk2waPJH7dDbRkZUt42q2iHW52yrXA539uOVNI0reRae5D1NgiCWG7II
2iDSLQK5nUC2AHPfvRaQXHT81ohVK7AT9oNOSrahi0wtsx+1LlwFQ1SB8TJNlOJGS//dT/DMlMJu
zg1Ua2+9MVG7bvDRgEUhAWHp23Nz5RRBwOCMQh6fNTUXoXzCIEwFGoXeoQG8n8dWv1Mi0lbC76ed
hEB5Z7xrawFTCLoH7Ur8H+b06q+gFyHz09RemhJhneqBhCZBgH1Mdre/6sooYMJhcM8QIFLR+av/
GiUNWKa6sfMTakQWrTByMclD69/3sEfxBHopjCVO6Xya/hrFQTnaKnsrP/l60j6ilcwRRch9W+qq
3nqNd1eL70pMmAcjTYC9zv5ZTF4+NRISR1icRoN+SuxWc9I1hSttmPS9Bzpg30TleMonyz9YJUJp
Sebb3yuh0GnGogyeE2VaFL+nXTKYxrum9+oXC5fJ/e3ZvxJFPJLjuZdFARZC3/m8jL2Xh6Eji1OS
9emTpyv/STZoRXddfm/7XlloVpmKHy0nqo9LQEbnWXmi8Ns45U3ibhq87FatU4WH2x90QXIl4Yf9
CI6A2P+WIJx/URIFM9MtLU+6XpnAvk37MWB7fVX18Haa1QZ1/vZxwAprS65T7irw1s+IglLnsO16
V6nOxW2z+t0gYr8D7lRsm4BlGFQaPzhD9k0kdoe4YqV+hnDf1hZyz3cg4tdmCqQBPU5E30g7Fo8H
Gx/dNAckdlKIrOMXL9UGQ13tzvG+kBKZZ4oUmufqzK8Bv3U+UyG8PLB5fnUqOitlOyYDOuN5hb6a
BrQz2/RmFf+IUgi8m1p05hdktyssCSwr+E6HwTgNk5g+ByKsPhbKcX4EhWzbnQ9N/4TtRvATnpvA
GI98uQHR3xkV0iP4Kd5e7mtTNZe151rym0rh+TcovzbxM02rk2mVuLiiXxatVJv73/59GPp7s5Yx
zEUeHufDGF1hRhkWrzzWGswO+ox3fYyt9e1R5j9lkfdRS6Z5SSeEoqe+OIxmJnNWq0hOTlmhRFxW
00Nim8PaTPx276vxjyzcXR90zWdzKrI7YI1LlsqMQ3ur+6H3hczv4po3ZmVzSHDFqTEHF9amMX0x
I0SroPQ4+wQjlHRVmXqyxiM8eh5R+txWzuDtoYkmaydq7G2B78EdEdgrFzWxCVUwC5ISqB1/cef1
YRdGkUmR0TWn8HvTchZWJviqb9IZNJwRa0FbVZdeiAqcFT8ldWMeLBMK24pDpAfbmP/qR+YaPHOm
OIEB0tXTn3GaKaNJEWB0Sgqi3+s9vGkUni8kqHAqHTShgSuiXnK+XZIgnzL4nDzxWqv5YNaR8zkL
58JgSCsB0ST0G8uNJ3o/WLswlx9Ab1Z71J9jbT3GkHPWtR306a7G9/oHqv7Gc8fH7UQxsfnSSRvA
0Dh9AgMv0Ept3YIax1XA6QWYeinS46BZEGjcSmu/GXHOv4Oc542rtByCbWpNyXtPxhKjVrMeq60B
EznddH4in+0+Cu1NETkT9JvQ6zdBS+4HvrzSnJ1ZSwG1wsOZeN03iG9slF674yoCUPSghX2kPxIJ
2z11D8ySMwSgTo7RWFBnG9X88mDpVvw65Lt4yq3xoHhB2AcqygiOQtnK+VkilIIvKf7Un/pO9Ola
6NH4XW9cC9tqoHKop7Vp8TMIhvJblyln3KImURw6D0GS2ZvAFnBmcUUgIGP0vFJYreqP8ZgiF9Iy
drM2CN4I4gZ4fq/qvLBPXWrXgrptKH/hrBLVa+m3dDkTlIQcBO4isDF923p/pFXROL1z1C8C13zU
qG7PYr24YCw3tqlZdpyUtjo5dQrKh3iA/GJdzo6iRuxlcH6V66yxSPeLveZno/45sfVsN4gCOTzA
HEb6RAcPU7+2bMzfYpqCT/bQBT0dkgSjZFVim67JTsdxYMjEf6pBYU8D1W18gumuF+uMJfiAR7my
t/AdxbfY66J8JVUDN9sycWdPpDE9ialTEw3qpmboTJgrCbbuO5oj6kupZxycesDxZBNghnk0kJei
NdTJFBvnIM6CdYn5b7VNpyr/gc3AIDal8DqxGTnxNtBuOcKdyDxeZ+5Qmd8mHG0fOkAU7Qppy1zu
7WSQmFtbFnWHKetEgy0Dkk9ui+H3ujQH397hPToYGE8ZoJCQ50Adx40KPLdKmW8Skfi4atSoH9Sh
Hf0KqrCMwTSGUbbOMxw6HiHgaWT1iRn90VUXvqKVmXw0on6iLtk4zUGrKPOvLVOTGGskVOjGfPZn
ALKLda9m5uophaZcbLn9rG/IxAYEyz4Mvwd1CO19hJS0akZoUCtMEnCE1LQ6eI642cuXsEvF+Ihf
vD7s8QG2p51qyvLj7T02p5hnUYj23QwKIXrMABx9mUbgB665smvJrLNxbVeV+2iJ5hS0cbmzUDzY
BUr+1MvKuNM1vLK1XQhfdJlppsxizOfRDxHmukmcsTk5kRqw4MKy3ChB+93+umujzAZgHCN0QeF+
nI+CD3SXoIVD/yAYzEc2EH3ISt1DnV2OghvBDNYE0kMhYZkjtSrndOj5cOozGwthU/zMShx+bn/K
RRI+6yrxjqeg6IEOXbIDgg79l1D0/alEVmjDYwAGI32CXVo3+Z3X1nzznO8JqqVAlFgd6v7Uz85n
bTTaKicvm04F6rlrjqPaRrnvPbkycyHLAAy//WmXqHMqwX8PuHgHJWYJpgfXwJOyJmPrw55b+9i3
YIouUHrgItrPDmtfbJsbsYqSZkVJ/f8aUP5/q/EzvTaCFzx0AB34CPycf7TlhknbeP508s3iT+nb
6XMhlcEFrHt3NuVl95ShBI9mclH2C8/186GcJklru9Gm0ySMcq/lzvDUwNHbNtYon/DF9tZ1OCYf
sEZrDiE/eg12q99oNR5etyf+ysaded2ovc4MBlB35z8k8g0N7+dmPA2B4kWdpMZhLpDe2bnXRpmx
djqgu/nDFzNbDIkc7KGYTrrSwsdUE1/pSrt3nkNXjgeTCa6PdiE1gmXyjeBU7CkqiCffmbK9o0r8
7Lu2C/Dv0L0Pt6ft2licCt6OPrgkKqLn0zY7zrhIv8nTzC3EU0mY7/Mw+hnxEL+Dx7mszFM2wZQX
KgTwglnG8nwoJw1yDb8p4zQCV+WJpLuFvrPIYIrV4Pt9vInHpEKGdMpJHPNZIu+zrhnau7idunKd
MGNipVy7PNZcPyMWVAGODGSlySzHCY6/C3JzC97N+aGCwH6fxVxh62Ya/0yqTH8Su3v5lI+aeoDU
ygXnTsqKn1UwFvfqSHNMWcQc9A0oxHqU9LgQ5jn/q/ZiTSU+atKRpz7Mmp2Gz9lmpAC3Cir3I4rl
5bPeVM6dMsC1daQB+1+MEZW+xfbXhn7QZKrJky8HuXEHaKo0+p1t4A33qIeX1yy1XZA5sNt5NAGV
Of88mon2RCIpT20GyhzlKJ18I0S+UlP8Izri3zK9xHpJqPweeO5KNHdBydBvhlUGT2kRzWkoKTvq
M3WyydGRp6Dd1jio5qWlxcDTv0o0z9cUSH627IxKAUN2/qW1kzWD60r95EMmgRBVfzZzs3uYRqjO
t4/hlTgKGG1m1JBJ8JQyF7d7n0PjrLLMPinwCp8Dn8554mNSuK5rCESrAUXWh1Kj5b8qnAw9EF/5
k9iEVQpgpm7dL7d/zmWYo6zPu5w7GrQCc3D+4VYdDgQFdzilZZFCXm38tT+Kf4ZFIEg9024pysxF
hjd3zr/OSSH8uK5FbZ8aK0p349DwzQK8i9F5aIIPnXHncX3lqzwe+vac3CA9t+zJeyLM6j5urBPN
Q3koPf1LlqGAdnvqLrfoXF0CPgUPnxaCP/+Ivz6qr9pGL5PWORWNXTymUC8OfWhGexdfoL2LDMj7
fx2PnJB6KxjseaGWWslBW2dKWtI5Ufk31rnhAbXVsa0cwsw/dLW8hwC8PP1QTcAPUaVGh5u/n3/f
FIfo5g6Re3J7FLCSlI7w6HXaQ22IH+gETpu29zGgy8rft7/zkt9FzGH5ZvNoZJKAtZ4P7EQdmhUN
E4uf0vjHsmr3FGpZs7V77TMz3H6oaElv4tYTz5EMqCCaPHbpOVpbePjyxYjsbO0n5o+WhAuRuKg4
eYjT7oLOxTLTtYs7AfmyvMTvBXOLgAIBi77tIky2KYZQU2+6pzrTiq0DN2Xt9m3yLSiR/NJHmgt+
MMYbrK78F1um3sbFxXBrdJUG56wRm3QEBHN7Dr0LlIYJ65gggQwHh8BaNlpBJ412YlnRh//D3pks
x41sSftVrtUeMsyDWd9/ASAHzmKSlEhtYKRIYR4CCIxP3x9SVV0iVS3+WvTuWpWVmYpKZgIZiDjH
3Y+7AvB17Qmh0OhNPRICrZHjYz1F5rUj6E6DBUze3WYxrjJBmmpajZcbabg+xXp9VegLGZBWkrpP
pAn1+qlL3s2+IkV2l2QZai+XfNbZn8h7HQFWOrGEs+XJ61lYBEPZFX2cr1pZaxL5ZZWfsHBezmy7
akuM1hIPQbxAF7DyVcvGSbJ8n3neUD44uLeI1WBB5H7h2MUGTKD+7PWMbw9k9B6AfstnJ05NuSe4
sLoTrellm6pJ9UO0OM6Wqr18VEWdtP64RFMZ2lzMC4y0uvi4wCwPupGTvNTJ2Tha07SnU9O30WbU
hHaC6CF7ThstUzlsGGENCNRtBZ5kdnPWEXz5TVCr4SGtxwtJnbp9lYm+zMN6yY1L0juXZuc4JJbg
ujwNpD/iozYFLUm4xa4YqyEoksIO8lGA4yEYmuRGLxpCOuMoQaLUmOQodplNFvGv18NP+CtNK6Us
qwHJEPiM8fqRwimxF04h00OiW+1GUVzrwigded+ZCi4exiBPW0cxNrWAKllqbXoHgf3Htz/CQrAj
8GFvTnMMbxysNNT0YM/6XYLYliWV24EzpvZ63Gj7BD16YI5xGXqkgYa/vvifqjRs9ile0BmjScfm
9s3F2ykJIz1c8wFeoL2YaodcncTGcBXoZWtFWXzBULDyzhP40yVb1K2cqjx+ENm0Zq/vuFLwbPJM
6YeyTeJb2+UWp6RGbeK2ULdWnUfbhjApYiub+pmBTfHOYXEsI16Vprw/7YsBP7fOyL9t72WrayOf
wDxg8Y8ea+pdS9lkujVeTe6sXWqkIhdBhEWW4dtm3CNzGawHozPdjvFBMWBW3tbd2RCXM5GqVWVe
tt6Ilw8RneoYNpQt+AfiVA9yRdD0dsziDilpmky+Vo19vLEm28xCsza9k5xqnyJxwdk81LSqYRoA
2LUKshYVNjpbgQF77Mi2e+cb+Ol85tazCfIfIp5oat4UyoAo7dhSdByw2bPQK3nITJhFwEdGZTYE
hOydZfbTebnCNUfQBnoOh7X18/xQD8QKPs8kGRmHzm7pw1G8rtbto7wVan2bt6r+IOrReiDMrvtd
WGp9Z6zkVp6TA/Mtv1E4ccucyWwcLOytQr1TraCIxm+/fop+Llx5F4R3WK9yL8F239zP0iunUW+E
cUiJ8DtVPTl+UoyRudEYG8FiKdygLizjXOO7/cIxd+9KMz3Be/i9uuunBmj9HEiVaC+pTOD3Xt/n
ojH7LI174zAsunZPFHC69RpopEQq8adfX/NPdeSbt3pTAlFolaaZSeNQumQ+To1SBtQr7+n9ft4q
6F2piwGtcEVFkvD6glJHUzHa6e1DMhvaNlfT8gTJtPFxrhbYikqKXawbjM420XBVV43c/voifway
0L+ApkJfIxb/WfuXmiPnvR2Zh8ac3E3mlrs0yQrflOIMKefDUKmX3TKc1GZ7NTjvxff807LCMwyW
nqlmG1b2zT0eRkdRZZVYh2WZlos+14xrrFKTiyGXS4gHwXiWF011mRNl/qUtijtSj1d30jb77TIO
UdWqfUTZgAwFKv/119B5vbM4TLsc1Jaq3teccZQ+jhzyquVnhPfgJuiLamqMwO1M59sY93vJHstg
4djNwSKbVAvF4mVP73w/6x34cSs3V9yNiR/OEh2Z0lvRV5fHyI+RFV3r/RzvJtU6d+PZ2DtmbdRE
k5TzKf6s3UcrR3ohSHneGEpePXaxkb73OLx99JiYYc6Kjhy8ivLyrbgIXWKa2ICq11WjiyTsZqXJ
N3pCSe3lIq+CimKevR8fjOXca5SEke5StHMQm568d3ltFE6Ybs8on3rNCBfDLVaKZTTTTbvgyeOr
ZkdGOBpcIwmI0ajOI6cYHR9/dGXfEubxVSBDPwefH1tGA9PuweUU7X1pjCQx40Q9PJn9Yn721CY9
FzV7FBHSeuUFdcUoWFC2K5yUxfn0yTVmiag1K8+IfLNCGCuCnynbGj1saSyUXW03ywSGWVQZoAeE
oq8xPPLbBmRre0OdsBoWsvZAcV8vOjWWlTY2Ir+JzbzVT0ihRpMlkxirv3RwO91nu89fhlwvboll
6QCzllze6LI39hTexVOqZWTY5yk5Nn6ZeXESqDbpIb5Gxsl7B8Db3ZDPSpwDXDUTz8hd3vYUOEHV
XZnxWfsJZBTNQyGDYRDazqjSQ5lOaWAo5bIxpJZtoC2LTRS33vm8WhnC8w+hNuZ5ADb4nsfGTw0Y
0RmwDGgY1uEEzsE3tRZWqinSHkW/UchuwBJ7DxWw0ewvxA1gUm1vV3eP2n4stezSWriF9bA3p/dm
MN8e/3wIJPlkZmKXwtjB22+SSklRPBiVmxGGPJhqIg0Hyu7TsiOks+5a+yZ3p8nXc+0dEPkntQuV
LXCgtw5WcTSzjb5eQ7KXVuTYpXOz6B/T4qLTrmrIP9foQzNSQhVI1cR0NcsOtvTIzLqfcxOZdhPE
1kXpnIjW3ZiV5nv656zKdmrZbo77139Cxv9g/uCHrTx8lI//eqlkKufLx/Ll338QoyC7l7Z9lD8G
jB9f9D1hXLH1DxgPWugpaNRXDTuP3PeM8fVHa4DeSs3haIQxFFXDnyHjmv0B3nM1OGXkCdCBlYir
jUz+/Qc/AY8GZ+N/oipZDRx+J2LcfnXwrAMPaOuxJ17/4U9vH/jBHTt70vMJTYbR3WVDszwk+bTr
zZVmR5ebf6xx+r+oi055mpbJJl3MNFtIdtF+7Z1qOu96MV96kVkeFH0ROyNWvT8jRf6zuv5YY6P+
9wh7/6VKqx/X1frXvy8r4wPAFtzYqnpcDURXq/Hvq0r9gODIRhKP4ghLM75gXvTXqiKenrIeSpIJ
cvb49dv+c1nZH5gsB4ZfqZx1cpMN9jeW1XeF6N8FDWbQbNVUDxR7lJyA4etB80OnpM95NLjEC4xN
QrjZbsDSneNLWwUNW4tw463uppjHDJjc27m/Tne7myEa6xc4nQIPirGbvpo4Zs9+QuXlhEZDYhpy
9Ij8z84lWjEolKwq4GIEiT5iEch7WtcFValKbVJCvXK1WzlZ9mVitEqyycd4KQLswYR+1k6tjc1M
3+fVRT6ai0lcT904gTryKyEao7kOrLEQme9YxVif1VadTujm2rg/cbpUTz5mQslTv8FRrQwGO87V
wGEuvAk6R00+6wmlfdB52OPhQjaSPNK0XV/7o2wxalCaYTuRxleEk8aH96PJnM+muBtKH6QJIwYt
S9NvAtPKQ49XsL3hV5hd0DMlTYerTVmyFYYpbtnPsa0RZhvdRUmXNj7pep7mY9rK46l3bXeDtgsG
Drp6ptBvOiVCulWPj6loMcsREYM1m0lVKwQmy0KNlpqd9s3QzbbfDAiejBC71ELsEqU0682UKXg/
mD3qkqsS4hRDRStyCSCIrKzfdo0jnrxcdybADoafiVWYsyLAm6H5JIVR1rsJWWsTFMSXmRtrGerL
CjcPsgcYgbZCxRyUJYhHt9IDB6+feaO3Xafv9DUuYYvYSHO23hQ5X4DhxgvSz/qXQa2wbLda/Iau
UtILu2DSW2JkHcUqmKwWgyP3/UD0wtZYRjK7UcupmY+x8Ez+Wp84c6j1rmHvKrePviFEm/TdxB29
n8nJsa7TISm/1JY1poKQmKwilgG12HQ3Tl1ekOdEJ76TukSqtKSOzLd52kWk+w5p2/nSHMqP1uRE
FY40XvawzDq+606OetzvGeS0fAff9C/13DiPYDWatZsWQ3w0NQ3BjS5t5o3gipbRj/omLrGAwuEg
LNOBknjA8won4iGWfqHnJHxErrm0vify2gk6JaYmNHrHiK7iMpoRXjpbQp+l6zMD4H5Vo6q8s7Kx
v+kJKvW2s5vHjl+XOREPxTS5z9nQmZ+zsR6XQG8dRGi4aiZPqtYrlzBIkRp4fUxFZQzDpAfeoFX3
NOfGfU56ROIXhJeoF0ozGdg0pRGNE95x5lDEzxXKu4NkQv9RDkaE/qiqoiepVMa3tGjaB70fxGkH
j3MXRXb1oBpzJ/ZGNsR4+YGqzShw8ATeYDA/nap2p8xxQANTitV4EhWgHJyCdcnzOAboItMHp7Zn
ZcuEGyB32upJE7qxWtZ+Pazu5Qq5Y7nvqJndBBGz0omPKeOyukqKfgg0LW0QhXkZ+C7sUgDUaiBt
Z6TjY9pWxhCOhlEmYYP66qlO3OHecFN5N7K13CTwJGUoEsAovpW5f7GPX7XURHdJdr2OvkwFBu80
jNGTpn1qkWGXoT6Z7ZOSCS6qTbNRY2kgDEN2RZlJA+pYLzSBsgpxt+YBT5rJ6/x8SLUv0qjlmdQ7
kYdJbnZqQBkcOXzg2PG2uWZBNoxO39+mqsTixlY6IzpHf5m4PvD94IUanrdtwJa1DkwrUs5XrpyQ
hG0ntgUEcJqJEiIYOidNmV83jZ2S1flVp9qMYDpFN4stgYPtE0WyY/uKheljqNRZ3m4XRlQvvF6h
g+tifnlrNpivjnalZYeUME2NIEptaHY25s/9iSGw6/JLRFxw/TPsId4uRU1miEl+ggglhnRbHNgy
HO9jzb4rtab2+FioAsSdu4iS0UPHTU6UFFDyAishL9k1pCEmO9Z/q31uFF2bMVZ39QfKFbUBh2d3
25NQWX/06oZoRrzLOgejZSVagjwp+quksRfygTtyIzkUCAPyK0UXhm95g3yMY1VHL2cJ8lyiEe24
z/mN81Q85s0dkzXqlzjKok86kdIfWeo8LJGuld9GZ04uOXLBNJaJqJlzPRms72zof0qkP1bbjv+9
RGI0tgak/rFIWl/wvUgyzQ88oEjgaGaZnMf1+K8iyTQ+MDZFW84kLLIlxoz/p0ZSNO0D0haNCkr3
VgRync39s0hSNP3DOlAEFUjNvmKT1u9USUd7zb+LJD7PaqfI+C9jXHw+cMHXRVIrOl1Nc9vwm7hv
YdEUa2b7dJdDv6TqwZCxtY1GRso2piaGr2qlsqLyprzRq86Sm6xVlxNsAB6KosJ2wIwRh/qe2Sch
ew3B2MmyJqKNQ1l/jLq2RLpm4W1bETxeB4trSxymcGe+HS0r+lRoY5r4gyGLL01blec11EAfVuZx
mqJdwtgxpwvKTQ9LriZqLopcpclMHPOmL3LTIcGoDlNGSdGO1p+V0ajbQIX06jHl0+ydGmVTHNSj
u8ndMfqcWnX1dfJa+z1C5m2bzA2lP2eQkd4IVTJODa9vaIL17VyUGCClVqHd4jbVnrKHIPEX+ehe
k6SkPaPRhWxczKXDsnmcVgfZThyWYjAj3zHIIvIL0+tDqS1m4ac4dtx1+rScQqyVlj8KR3tZwEE0
X+XmYOeVvZvl97ojWxcFVTu0Ei0jqQ50Za+voVAWzp4ZHZMBDrkZPSvaVfo8bWz8RDZQGu8FK7yd
C//pDdcP9EOpbjBIkDhjwVAefs5Kpl6VZeRrHSRxb17PZr5tHew/wI1P1d5AAVWdwwRcklV72kbz
Z/iQTee2wZSP+x+e5I/fn4N/VX35ESG17P79x9oivH46VkdmEFueQcxpjTdgLTUgZlKasPxsiiJ/
icr6dHXH/D1i5Xj1a2whTNIKfTpvlgxjBihunIYlo1jyvG21diMMioFfX8uR/nxzMTbQH7iRTfMF
EvDmJmO0njKiaftO5jL6kdYI/f1Gi+IzvRijT0mfaMCBOt5uqt2qn1rLVkjGstXssTUW8S1RLcZB
eIc1sYFD0M/kkoReWeYv+Nes6T5LpG2WHtOGTZ8oImSoAghM9YrNGBFH5kH/acZUZpusYORpKLrq
nkRDm8SwElbOAsmLU525EqY2xg630a7qMO0oTiZ10BH1Z0RZGZVB23S8L/85t/7Q0JXaIHY/rJOf
0KObxyr+8ej6+zXfDzDH+8BawQBj1eZBiK1d9Pcu33E/OIykcxQhZeMpWX/yZ5NvaB+YQ2XwBzmP
Sk+/JqX8eX7xI3RgnGxofVj4uMf/zvH1HQ3+e1FTPYGE4h39ds6ZxDcTazX8BDV9uh/SHtvhGApL
tpG2y4kV8TMT1bBlp9VpugDQNsT0YFijyqCP03bH1fRBExfFeQG7GIo5E6FS1phMGNWXtKw1fzDV
5VS4TfnYxtFwkipRudWsRdKwcti0bmfvJ7On/dKsyUBOS8Rhllt3dp1+FYXTbotYby6LvB8KP/fk
Y+qN84Wh4ps5T1G6BYunTEeDPz7B3aqnfUXsAb6o6ilgQh20/UDEOPXDaWOT3uqKhtB0MH6Mc0sO
Ex9FWBVyrmv+OLn2tUcB7k/0HZ9EqvdBWZOHbFB4Eyi41CGPU7KJtKgNGp5W5DLLxOA5efPD0HxW
Mk/e1AknT8KT/yn1ptlf0mR+oaDpt16LBweTSGNQqQhK9I6gyjLPcPVdg8HtovnG6IhEsynweAQp
9Ee7dzQf7cNuMIuNO6t5QPFQk4iepbcxQ02+E7m9HWgEqNHjxQfYFrKFjOpiRKHMRQitRN82FntF
b6fAk0uMbqEpvxRZ7BzcKpqp28flwtKZaVdkO51XaTduEREpW9cdulMyjPaVrd+7U55stC6ZA8vs
u6CRaoM+yiy2M6X3KfOWje7nLSBQPy3uThun20RkO3eaW5qBvNp5aDjsnMw2i5IGnntQ9kU8nZfc
753hTJQbsXq7uJyJYxadzHDjjK5YzPe4svTjphh8AADFr9wp3sPYX5e20TNyPrbnPQ7g13YrrUDp
uopLLLwvnSGNoG56gxwclAvmUpt7+t3m0+CMbJVDOYRJ3DtnIoej87Hl4XRcRBEU4zRieJi2n3qC
FHfOMnYbU7HLvVfqxef/q32SgHj+/a91B/5aN3g9x4n8f6//2H3/c/xSrzvSqz+QmQS2fd2/tPPh
pYP4/AsEXP/m/+8P/0TIb+cGhPxr3Vdy/W1xWr8CM+l4frU3XqbxS5s+vtoe11d83xk1ExTcARon
kgKxKQPAf+2MOj9w+b+oUNFrY4oGxvkX/Alqiv0AzBZSRwSPK5z6585ofqAXQN4HHI6OB1HNb6Hq
OMK+ql3oObBaMSlfeD+y3OC9Xx/39MhoX/vIL4YMCc1uVifYdkOHrjxZmDxzLxsnxrN7GtI8ueil
I2VI7d12J1m8Jme2jV3ZQFoEjDo9D1nYADKMVx6OSCCIFh5MqR/3QnVPG6lVmefTYOhFzSty1QgZ
k6GJpT1W0i2gHDS6M5M7hvd2VuPfTXgdSZ54KtV+m6o9dZ9UZvYNG/4hGKbMyUgN1BB9w0ibzM/R
kUOSdzmBYlaifMGQ17Z8kDiG/RjimC/Mzou/5MSpZoFRsjUEFTw6v680o9E3ET6yCbux0+xBGpjS
M3MG0YIs0jPIxDHz2nC2JynwLHUg42VKKtXWGOza3tg4fNWBIoha25uVWdx7Tq5fmolZaxsJ2nXV
LtJ7TAjlvK9j6T430Wr02M3E4fpJ2w05YwW9Zt9HOm/5OdaEpJY0x6m8mPXCK09HHHsHv6r1yAl7
WkGX9KNqrm+wMbdluDTLqG9yZ/G6wGkcpLjqkDCgjSTS/VTXnaHdWHXSsx1mbX/ukW008R0qCBn8
tOvpGEQkuquui9TiRM96FyNnW8/PEBtPErJwnO4rLHf7rfBcIG4fd/voU80YO9k/npKUezw+8LkD
mcqMjUg78dTOFUfjIlzna2JXUUKiZYskKzJkclngwjcEZTY5my7tZyvAo9r6SmhZ3YbZmI7dzm6U
HtwOv4CFjdEqVd914/Yssyxl9DWb12xdIxJToJVWzyHHiLLjU70bTFZpfK6dBVHEQKPou72sFeU5
GZR09IlOSc+0qEOFKtPuG1TYnUxRsvtJB3XFoKbbNIwfuulNP9ZVyh0i6LootMkIlKXF494GRPys
1xPIPUljOKlie2MdSM7MOCOznlTiNCkwix8KfOwBVEYIczmV0/1UUTMFk+irr7pU0pbwQ6mV/mJb
Cypd2+KzAeiVW92o3covKiwQAkT77UuCN93XaCyrq1Wv85QS1FlsPeDQzi97eAi/m3h0wLkcTtJm
0vCNqhCwhVkmys+RCi7rp7OHLqOfquXRBP66GgxsD3wh2tU7a6hdGaptZGE3k4h64XBnWPZUl63R
+amKMT+0bGeMvhqNjK7o6aIt96hQo6/lSMWFiwGuyGcWGHzDAi6b7gZt7yw2RqyM3wbJiLRQDCcm
qzhXn4UY9GUbpzYIQDdk7n1mxfa1hAa+rx1nncZpOO5Pao6t+iQZi/JKFDU4QlnokcnTttqPedKN
X/RuVmPfaoWr8sNx0YNOuBh/WUaNPySOYcXdmMQJJv96svR3GXaAD322fjNekaWmr7TkIYdk0A8Y
LuBK+eCMhGj56G2j+8RwBXuUFosLxiDKO1XnHTeRk83YMoxGcjWUkOesQrvPDy2gaBQaKu7YYeQu
8d7UEzHu1lkAibQSZe4GGBvFSS9qMw5Fk6FnrDI0zr6DBeaqxC75KvOeks1XvJ6BR+FNJtEgtWyW
bVrFSY+jXL5eoYeXCvRDPQiueUgvOkam8OkEHIKTIn4iCt3WiOwt7mPDg6I69UNpQsT44wiNs87v
x2Mop9RAHIcVIfHzjPxPvo3h8hUd1og8XbZnzQT15EN1VBLPvGZqwg5Dz0NENLO2gXyl/CN0z9Y2
zQQzgo14UrVhw+NGarSxyDGIzN5gCs52s3FDq9okV8ipk5M27/OFVs2JgVbLgazXaOm3FZXkhYll
Z4QLS0GrWcaiKy+ixa7qM4nwGU5hzghtMjmCejTaVlZusbZAN2BHJfW3K1gYfRpPVSCF5xy6CHTU
t7CEssNCctyxnqf0IU1Vqsi2q1Q3ZBotvcUQSdI5RkZ9GpW61m3QNOECE5vMIftspir2RGrRtz5A
LwODUikxJZq0gma1ALnv/DrTkY93SVSFjgQ18wX/mQN1ohTTU0zBqcwJovKHFHgrKKrSekhkgnob
yiXvw3hy5OmSRxh+athIPxMEgSqDoz57cK3IVqsTc+yscfwU2aWqtz6uD9rzKMvqsl+WNPd1jShO
q8vLYRelev4tm/Ti0pps607Hif6h6PX2a6KwE2LsXtvPWtfDqM1M8X1CCOLNvtG19TeTWW0IHac+
K7Rl+ZJqen/hRZqo/SSqDZhAkbV1KESR5gG8lXaY5aJ9tq0M6K50alzoRl59T1D8WPuMoy2HPFWW
b6vj5ynTkmkKUWDK3VhkS7+G2+B7r5eo8zOEBJY/QD8kQG60/giMBu3E6h3WTI/0j42RhwZSpx8H
xo7gk27zWKFDyNvIwW8wQgq4NbO4QVEytZjqD1auXiSFSL52k5K7NAeNYQZWQRuB3dqiFUGXEohz
2UnZxAFZiOOc+1NWlTQiJiSF8Zh7qoRxmDDj6HFGjcvp47KUFlP/uo11z3nsaUN+bhOvmXGuTEtU
3dpFKvNwdDOTNZA7U7TvczaW0ffiUtVOZtg99bqdhasFjtkSJKLS7VYhEGpzgaTZLc4qmdgtCqpM
+0qqxTg+a/Mci/O6iHA9YesF2ppwRE7DeczxK+eV80K+SGI8xRDKY2Coc9lR4NtmJEMGjKIoXCap
RiddP/fJZ3uRirnBz6bKbuU8VHVYRJma7aN0jO3Ut9nemduxZm6MJ/WZr33phuhLb5qdsVHHyjP3
dV+7Ts2UJJCj69ei8ES1bS1rUF9ELvjwCj5+6m62M2VcQnwCTMkowtp6nnupjOZv0pvU/LJjg2i3
0ijd9iLNsQS5iNQ8804SL9ewRSgpLWhPFkDjYpuMDf1LjBliHJB5WcfnOh1i/LSGenphIidGiafM
KpkOMSM+qJ700bifot401iCS2DCf+0n2xWmcD4TMIFJWl4CZZFfZVZ2gg4YqHESgzqzdPVSgsLdC
XXJapGypQawWO9U+deqip7tYOFTCLGRrunOP1Gr1nWfNdCGcB2/UtPvpyMeWKzWrfmdp88wm4y7O
YW/LI5OrH1ldeWR4iQSH7a0KSOcT7jnc+6wOaRcwzgw7nLHxFGcYbvYvKBnHC7KxnS9ONavOVjvy
y1q7cs2GO3jzZoTQ0YPF0eCDasvGT2RZnNTlpkFZN27H/AQekjDZtW3F8bnChRVwzoY2++6R/m4b
mHD2hLTfWkMHQU4CS2oGsTEO7pV0eh5zDUFkvTGP5Hp/JNqdSBf9Bkxb/SYMNaeA98j19e18EcYG
YxShA54keRRi7zMBSs+DLHZUBhD94kj6RyD7jd+sWgDCSpEF8KiK29qkmN72s0O32x5FBGWkTVjS
rdqCpp2Tb9VRcFAMNhwwR+R8JpsIarWjosZhrHLM2K+P0oVO2CO85FHSoB3lDe2qdFC0hvjy/iiA
kEablWRe9QgjBoG696NxFExgf414Ypjmvj4zj6KK+SiwWI5iC+8ovMg5vk1/OAoyxFGcUR+FGjkR
9gU3bxVwDL0zpAEhGqMSKirfAmYZdm5tzHpxkyA/ikHUXiQRx0GLSCRr5qpHVLCKR8YsQUiiEpLw
FaUB8pKlS+qXuEkLbyOiSmRPDZLzuQ1FrNBbzMgplnCxwcCXQICnuD2oq0TyD40s+0n4i+U0Gu4Q
sfSsInSsWLcivyI6LdoQPSb1oFzZyDubQzTa5jlw0CFp58i6tlrTQFKpY+OiYlRK7W/eEl2ZGRQI
bVPK5Tvu/B989Q9GuX4FH1w8tl3yWBT/OumKx+q5e4UjrC/9E0dwtA/wvxZYgU37r65zFd8RVsDV
DwyWrtAqeYPM2f1NEa7gg62h3HOZgEdOtQYn/A+OYDmYZ68oAqNIzAnav4OwvqGCyFwnGwe/Lkxw
eS/83V+jCEwmF+XIrAA1sYoFkGDhqu7NMAJDJZNwdz/coH/gW/jUP/Itx3eDLvVWUpLQAPMND2Rn
MbJWpSkPDk7v2/JaX+KrEeciIpYuamONbDGd9B2O5x/e01Sx61q9LSxgmfXnP3BPZcZMXF9O+WGY
nasp9er9JKdd06U027Wzow47S733JsH/4baax7lJSFwG+t/e1sEevJ4wnuKg4920H6R7Iifvs1Tc
syKlDP/1XdWsldr5GyXHNmD1RaGtR9vPfWXm9fU1gkRVblao9sG7soata4VGGrr5s8oc1RSjJnpe
8ZSquu/jGy27yvpLV14Z1d4iiy0K1DjUJTj3I2H3WRT2ybMbP7v13SQ+J0x0DSdy+GaYJ+QT9zKU
ybbIbs3uyk7OmNUR2LkO+MYGbblzuwdMgrBxbvypDfTbvj3pktA8x+4u2czG81zfmsNNUl0WydXi
PNjKjilH191F1gENTKNfq+aBcp6zgT5Xx2u/uZaqgl8WOXL7dDfpewRioeI6gXFwoxNj55waTeyD
99TOlfdpebSTsLRkMBWn6YP5OX/SGzZtzLO+0qNcEGkXNCkOUh/HLg3M8sVVH2b3xnIfRUaRPfR+
1Vzr4klkedjVmGnpL1RVaKL9ygMI23bGyQBglQE1GeI+Wq7pIbpky+i0b/UDVwzeO9+vlYdmfFZS
FICnNv3isXvVztTmFMCi+1ilgR75sNJ1jJ20t2UtxE3Y5mdmFDrjQ68EtrmLFaLtTpz33PPeTugc
VwmhBjgGrLPdeB69XiUig74vR88+jGkpAptZHd/sVvNdmDwWQmRuMS8zzqtRpDgycbrT9bxDUv70
XPAwMCOE7p/oXbqJNw8jhYLM89k2D9J9lDNgoBzJULAbjn60hO+ZjP7Tu2lskDz2WJricvH6gi2F
CQe8ou1D0XtIGJvEd2zyRxEXnqNUkuGvH8OfNhrQXiw1XN6RHExQ4NfvFo0Ohqbkt99O6HR8YxKh
KZ07p4lO5MiAiJfezS1jIL9+07fUuspMD8at/EYG2SB+39q8z1FMzE3u5LftbD1IZ5+Ug3vnyUj1
yQYRGy3riPvGsW7TwZ4DI7OWm+Q2xbHJHlEddlS/J6XM0V+mQ2hP2eHXn+8YHvFqa/JWbpHRWSSU
qImtN994qltKmeuxd1M1F06/49uGYJbu3tJDzwi0FJXdfsYyfTudqOMGOARMMGk2ygtFHm7Kak+b
6Js3cp8pQbYtL9oz7VScWKfODlFd34bY0nkXds81BvzFFsFVitY3FIOvBTYCg8JXTu0tVkomzb6v
PCvn3Wm9R21gX3ZPqOpOEet+oe3YJrtoIza6E1Q4Bjvw0WF0sB5+fTeOG/HPdwNaQWX0ycAQ5fUa
iRso2Fnk3o17N86B8TUWASAkNSBNWWIGpP+d1XeF9PWPxRk3AsQtUkPIQbAt5L3tJ+z3FBGIm+Zi
PMte6ieuwwG4fG9VHWVBv/qcb8gF8t3GcRkS74bEgHNz9kc3AA3aIlTeK3tYBfFtnfC/zy+XbXQ9
3GtX1fl82m8cP4ouc323IscXyYm3j6NAPxgnRh3M6ZZcJq/f1AV2TqSJ42YVLvk5Ol93upNJWBlo
X3yAa6sLOMEG1883yeg7e+csOvlv9s5rOW6sy9LvMvfogDe3CZM+mcyk1Q1CFEV47/H0/UHdE1FM
/iNG3U8Fo1QlUgIS5py9115mOEv342USVq2xKjN+0BmhU4S0z2vSWpX5Th33s+Y1/tEqzpP/U8QD
sb3kla0gJHhJT/4KS7dNuY7vy2NxRxBfca2P8Vrw/n5//8gMb68bZEViONFgose4KacSvLoyP+zN
a/Qk7qQ7aTvfxYfmlJ2slbYRntUnAOD7Dh8AGIAJ6UQrfPmgCfWWJ0h23NrDj4zkImQRhd2M23o4
1/U6FaBJAIOBRpJLu+5M18DCX1uHFWYFDmaYEWEdzDY1G48b3KErFc9KuznEey1x8h/sO4bpCrj5
lbx0Xvqjugq7bms+xz/0Z+nYnzJPOLPxoE2L7+ORpFZAtBVgurjS1KvVb6FP8z5UxUZZKJieEK8B
DazeTROXEXTGuOIbvsyiV/lczrBmMNlClsu1XHxNP78lxAISeEbNc/WP/jF66nbKNnwkR9FJDxXS
tNHFhqJg6EwDzoAV/PGobwno2ef7aF051n2xHV3ZUz1wOvmZ5IP0WGz+fqNxL7k5R1hgi2PLYh4G
ykuk5edzLNVirGa/mu5Tcx1l6wIjAMD4ZYxPmCGZFsq4Txj1NhZOldsg2JXRNjXu9f4+zreitdOH
fVO+qtaj2e4avEhxDwCHVJzJ3zC0qn6VpkdGR1vs2o/pLvQdoV4p+BDjgkW/v1LfE2jjP4Nz+SHr
blc8BtOLWd9Jo8v3lRq0aYUVEFm4Zudqhk2gBrRYUMFIvkIYaCqgqV0RnxR811LHj9Zp6EXBpjWA
g7nAOJ6uLOUuLXa9+GhkEu5opzk5ljD18YlhNW7uohgHXEKh1cgGBEcK8agDR1kOL2bf/ebkq3ZN
LHZ8ATjv3hpppSBc6/ax7BXJfS+s9eltolbU8w3qZIRBKAQMxU066hBmGqnKR+RkVNhCJkoC7Gl8
3DpZIxXN5hEFqViJhEgC8a80RyftciBUtDYO2XgxwnPfHRsz8nrzKTIeMIVF0sjV+i4I7La4gImo
w87mVVewJTLVm1cdALohfiwUL7na4hAyxltfJxO88uXGnsGZ/v7AfTkaAURYvC0mLItN2G1xIWax
CvUkqS+Bab43NaWbkixK18oI2S7lb8SAt6ntMIJoVTXm10t7aDCY/Px0txFEeBhmwTXWQWs6CUcW
8KJfiq4udf4ujFURz/Zt3vfKIagqh9mxA+xXbyxMNOtC8b+pG//DCSlMzmhUKa1UhJq01//s4oQh
ViMxHMWLZPrP9RBqHoXjKjT0Q6AwS0Tqum4VNlUBB/tEOEWVca/pC98nEO8ZTaf/spGlwqOsgRtA
1cXo3bqpLFmbRuBisHO/HtbqApSrTJb1qvKsWRKcOSuQwlALf1PtLYvKP7cX7G1QZi6pDDS0cBZv
+jzGQK1BIqd46aKyccUEWn4vMaAdS568vz9wt9WstrjuEuK8+KJy4Y2bxxupB2nKBNRe2qoVVoXv
tqOBpnoOQzrLH0Q8MImT1G/2T0rlL59QX8Kreci5qqi6bh48UlBKpS5L+ZIku8Jk3LwN1XcrVWxM
YVFXqfGms05G8DPPenQiFqHpLAriCWWIxkCtLF41dEvtxS+fcvE8jvucGKLyaWreqpanZLySdj60
b5G+V9sD1XKS75N5Y06bvDpO86YUVvg/4XdLE8cgVc3sFywh26y3461RbRKZiUlDh2fezTWpxZsa
HkN5b0S89ee8O2r6JhNfRQIzKhVJy7xRp2MifBT0HLOs2Q2UCl/wDLZe9UUPLp11MYqnyqAT2hic
iHknBMyScVB90ia3GE8NRoD6hj2uN+5TcWtp+zpzpPzDwsOwbg66dWcafOjMEdK1GPUMsHes/LNA
Zu2zGT/K80kOL3TYhu74fKaIqyjsZPW33621/qeEREq5j6qHlPZWb3ck/4LiO/20jblWAhtt7RjY
KbadU2amW5uMTLXjVHjdrxBXbTP/KUlcU+1HE0Y2fNFSX6eSHTJla+7ziWYHbTkQ97Y0XVnd0j/r
xkPfPYT8KIx0u1au+B2M5lNneYgzZGUDRhH5NM7LWt2UrhLvB+0bC6EvuzZlmbxQChncM0K4jbmo
onwIDA2TijAKUI9NemaXpdnC0FCYhGsC2cIAzt+8tV+qaTgqGu8sRGuRwoZq4fPiFc7BwCBfVC6z
/p73q6wG+ofrUSGvLvZJ9dEIJ+blKtL3LrhX2l2g7Px8LfkMWZ9aaImC04yvgumlxjEbj3J2imRs
pbR7k1ZAu5+kHz5DFxwNwRMoGusd9PMAaAfqbXwmhdJRYq7stCPLAWFOv5ONAzJ/5ZGqbj77iHes
e6vvXMzeByR5gdcrqJscEeN0czcj0S9hLYq7sfkd5J6quW3qFu8+lHuunbiz7vvkeJoVJEV3Yfyy
RANr6MaqKIMwd5jV+5JJlFE/GXDfejuq71LFW0R80TdBTWgrviwdBhsxggeaYTirtznfZlOVwYRX
2CVSdqiTqBb6Q7rVzr6b2rAayDM8zkwBX1TDkYgiQ5IFx3nSV72PO+tuLKqVl9GSjsaxDA+p+rb8
TxBHqyhjnov0zoHqMJeOTDIkzEUq9ut0KuZdbBzD/HhXgLUlttgRoKiqW5W9WZl+j31LhsZLZ3IJ
Cn45FOMWiRHkIygNP6zo5xQfGTrrFh5K6ym6hpErjxvhrTxLzZE4MinYB72T60/+9NjDGDeDaiVP
PwP1XoEcoDVHdV4L+h3uSwp1gIjNZIbnWlnfTdNPE8ZQIdIwXfAKoo8+9A4poX57EQUwO0hP3S43
5VU1OgFjXXLt9XWoMMp/aPAX9rs3KYJ6SAaJVj+I1iJmtCf6wY6ATraB+ijTXMf08EwkA7QPCyXB
mZ6kQycfK2UtDwQHnNToUv8cnEA6DwhjSf0xhWOKSDGo7jT/5MeDE/VrrX5XWNvCo9yNm6jtbX/Q
Dnl9brQnKfA3jJBXcnlXte5PLQltrXsrRg2SZbQNYVyaTErK8S2WnMz4LcIdJ8Jy1cyhh7lwjlRy
rjyj/SWRYJT5rOueYhRLK+TX62mWXb1mzUywKlcfsnLnT9sxccoOXK/rzoEyoVZgavOuKQ/yqoaO
Oq61ZN1hMpJu4skJTPYCynyPgIVHbuY6//EkvwmEMs2IwzxRdOILToOiI70HsUesYVp5ygCz1iZW
px6PZPSyH/T37WnEk5P8FN5yh40mXYfbKfZ8Y12I5NJnbpXsptQpH9tkD6wKs2k1uyMBiSWuJFvR
OZTpGvfywM5565tj1Lmh4ekby2ngFdvha8KE7Uewt7zilPwUzkzvM9jPl9HttsMGSlFzh0purW8N
cJdL+IP03lFYiZvqik1JjziDvcyOtuU+fiZ227en+1p11Of8m55P+lrgYjQGwYYQOUOmg77BiQpq
+YwkLfkS1zE67agU4QNAz1XZuNBVRE4nWW6MJpcXFFwrSDvHKqx9qgPsRBUabFV6bATj0IjJN3vG
bTe64IfwPxVcR6HHozv/vHpbmIzDDu/GS4x8D16VXDhJThTMv6y3+OjYj8AbwT1JZ/z5+SgKXPfK
xGf4EpM2t0LX9CSG4lkVe5r8+WcrzmeIjN+smf/j7P2poASrBLQk4Gi58swQbo6qG4KMu7F0wTI6
mm3RcDJxAxAVzawE5Gs44N8jE2Jpk8unWFiHS87PU8oaCwpfbs3fUuS8sfyU7QJZdOnekC5BDEtU
eDUq/Ev6U6SxZuyn8Henn+fht5S9GM1eTN/67lzF5yJ+yvuP2YQYCIplS7VtzKtKWDFpSGIYkzY1
J1pUFM1QR+DHheiNbYhZ1ujCCDfiXVRvc8OBhgAvPo1s3pghYuUlksEJ050JrOxptrqR9wAaGwqR
+8almbTBCx2gq7XkkW7v9l7jBifz3v9RfPiPyUf5UriaU+yZo/BzTI28ytXd/jV5zt6k12ovbeUf
073Ar9p58O0IoqPIGGU1FA5febCZMeCaL3DKp3yrGIdxuM/XprIh56FPfk3ZcZT3Yu8J/VGM79ph
C9djJTH9WqKktWtcHcTiBTJZdeAFn2UvIhc12VuAOME2hf6ueFayxgSGDTsPViJsWCKnL+JD9ZqU
q+wVOzyDxDXwTpIfVJZAxNcr4zV6+/sDS6N7u+GiZYIHjQYOBORrNzK1OEWaaTdfQslRqs2ob+L4
oKqeNHq+5VJU8vuq7sjRlhHcCkoDD7b6w6qcWnV7ckCNt644gcWb87GlsJ6g7617PA8QDMweEYho
08HLAzwPLumr8FJmdnFqbIprEIJ0pV/bxWvTIaBWvvOv04ue2gli7mKl3asv/ZP0EV7yp4yn4T44
lBtOaFcdQw9SlG39SAdnrFfFwb/rPMPlHLf5U/lTe+rXhZfk8J/t5Mpy/6FB9OGBg/yvO/hydfAy
OcFNeAcJBUnEz7xxjI2+LbEnlx70O90rd+GPvMCGYJW6pHV8gASycUqr5lU7JpzaUTlqrmULbrZO
1rrTeMFBX7GZ2KJXu3Qwws8YgIYXCqbzD7AW8eof/AfoSXgLqO/iu7wN1jEYT2ybOEodi91wUjb9
Rn9vWK3dwpPfMODZTxEXAfGx+lANK944+LilG89OkrjDtNPAUFFy5Rsc/oT+vTTup347KdewnNfa
eLBCD7MDvgflctkUyAy5iK/5c3LUX7uBuM1VcMweq2rFl1G6fEGm1IWNXuA6YSMXaXQ7TGA12AOH
GzZWs++FvdkfC0jhVvbSTDtkmgbr+1u/MdZmhj8WqL07hOtIcfCQbm3pcXjXfvdHGb86E98uezCh
kNtzgvckr82m1m3ixv2ebLJ1o63l9pSkR9H0DNXhh4vEJgo9/B2qK9wv9NgeY8ecHJFAD7LOLKeO
9zjkaZLnK1tJ8sxiFw73CRBrsNG7DzWinroqjIj7TVStG/VY+LbS3A20JrELi57f7IyVWa6LwoE6
yW6JMWSCIySJYKsco3mL8R2TyG+6iK8QCAqtZdKDkYFKibvovv4JgahanZmGn82XrDPQyA+84X4E
WSfpmXeEibFrk4tUH3S5O+eFC/9adgT+sTNRA+JVkm927C8bNqfDtqGgbJSZr92O8vBWHosBTeFF
erFyiE2iVjJhLRhrEA/z96WGUd+XpQaxKpUBagtGeV/QCDH1lT6RyvkyOtmm2nWn8TA8yW7sWe5w
5tXARWOGFRfuuvGB8JtadiGRFo/yWX2AM2ueQcnj/oz1SQxiDvG6phP2CBRCoANjzMSk4df8CFPa
1n4ioVK0ld7aqbFKydwwvYZn+ywbbtZCubWH3jWyZYPqYncsnJq2rF2J5/hjedHvpteux1ziIVBP
Uw+fmu9M53IvvxJnsc0OrTvvgnW0ti7JWnDb/XRWnWQNtvrMz92xvD/lP4dDeZK9gXVJOanKqopP
Bo+k7zQxviYrv96RCdImx7k9j8kxUzkPRz2PsQ3iq1bLcgjpsOpdwbiX2HIkvCa5N/ZwFh6XtfEo
njn94EdBGf4onpmviS/Kh8Aame7BiQ3yfl7n2WEOQ0PEGqOflYvu6E5hSyvNmw/Ut566Yr91ZG/+
qKHxWyvhMX+zYrtsbM43eRx478xV9ZsLvSw1m3mnv4QX1L7RQ/FAKyTsyvsUNcbvPl92TevdOg+C
jRs5MgF+v3nrWbQYJSU0GKvuo3DzY3UXvQCb7MxTt7M2+iX+HbA/D7v6kD5ov6adfEzeLJRTrFhn
QGF+FcZd/KgojJUdckAlJkfSXiO4VMOq+pD2942/N5vTYDmClxS7tN9M42Hs77v2HJFWrXpR7XW6
Iyh4cXiRyaLD8uCkwnpJmlMcodvMEQaX3oAtymRjg6bD+FvpDQu3g0egFvO0rJJnnLIXZgEaBHdq
z2V3lOXN1HnydJHVY9LYoW43fO78IHRHLCKF1rcT7WhFT2WwIwHiu6SQ//DOMqmAhIR2yFgEnJ+X
EBN7cQuH7hmXzKy8E5Qo3/d4GRHcOqou2pXpX68RGJpLhL2AfWD3ejucRgs0xRDZk4sPoGy3kcmK
WVc71AHvkyno34HEXxAAwB1qDlmEDb6Itm4wS1xVlL4LzeQSNz7xa1P2psl5d1aMpCYz9RdySh+3
Qxc5W+FaEB+MEAZ6mudsqTrbVZvJYE8No/pJWLd9FCKoxN7HCppff1/Pbm8DVx40aEHXRR3bPfkG
5KzGTozbOIsu5WwhDqg7HlMdPRDNjo0iqNv+/XC3IYHicjzE7cwkFxoEoWqfb3uCLnQumzS6mNE8
7JH+H8bYN72kCRsniuZf+GNV7hQrkTuZM4OW0IS5Kqm5Xahpve9rekY+D7ThWPU3aGQ6YL3SOJRQ
2v9+ptaXK4P1oKTDomBX4dpoN1emyYgAS5CjX+Uf0PgFCXXbKn0Q7tS1dvXX5i5zCf3ktbkGu+K3
8sxSz1A0+pEm9qJ4V1GbeXp8VgsvowBDkgMBojtlAC6RtyjVIH4nruY7MtCPFLH/Xzv1pPYb65LF
+0Da576tVXuqPLSXcb3Kodxr6HbsfnY1syfKj6wJD8cH3/IYfVoD9bVTZcdcBry9F/zLQLkfu1Hl
gglQiEx7/lMRVtFb4U73FbIIA7HMskqAZPRYZjNEoVyilmM/eoaDncKxMuwotsPYQZlVIqj7tzaX
SLaxzFmePeYIhqarN2tAAsMX+DUVr3NZH1BfJY5ijFg9h2yUJS5VK97an33O/lkmVFeZeKdK/kds
JcWWocj5mxt+s6/ruF2i5zBMHm2UjIvG8p81Da1wqPPK5ldZjiSmOOmdqg6LOuIXsgaq1sepLzYx
BmffLBW3OPCf4y55GzzGizvizUqRK2Vm6U2UX3tL8LCTSkGRYrzIdX+VyZEMmKU33wxUvj7ajK4Q
uNMwMeH4wy3950fFYqxtMKfLrsTV925t7CcFI1uYwXBTssT7+3X9DwdbXiRSQVViPvi0n6/rGIxa
VGoa1zWuXghipcBWzN+F1D1OafRdZXpbnPHXAyJAbaAcXLaVG+hGgVEOuB0MV39OgNzyhlpbZmTz
94/0Z7P4J1axHMYCR2c0JEKL/UNv+weRM0Yp0EiV3l/NI6Ab0OsKUTfyL1xtZl5/ij7bpOmNNmZ6
1honEF0yhtD4zPljhzwt38coCK27ctyXmhv7a4LOEJt4qebKmUOgdjc6Q3VS6oeycdLAkZo1Jn+o
KRrSPyMc/vet5Bo0itYeh7lJxWt4Y/muRRQ1jvQftJNMrUdKpdYmwCl6yB6kJ2PESNdVIrs8UXvx
/fQp6VdisaoQr1d2QPXZ211rF4wM01OhuG20GbNTbGB+tTTxM7kRAg6G27rCks8NjHW8b7ON6K+T
Yd0f83X3zUW+nfpxjRe+3OJOBBcMpt7n50YVhSyMUrG7igQFWXp/x4xvNVvyaPdt/dJpxV0InP/3
G/uFl7g4ISGixoYUfG3Boj4fNDfCIU81Xbwyk4xpA0dnyozQVTQNbleP8RdpS0BC/bjJSZl3CQH9
brz89WOTzmYqULRxDleJjPp8BmIwB+Ggjfk1FdSnNMrQQKnQ/OMqr9w2lmUnLj46o0i/+eRf31KW
YPiYMgUZ5GtR+XxY9D5JHfVlfZ30utm15lqAi4ddIbE8gfANvvgfrjIBcUuAh46bhwHP7PPBhFZE
cVMXHGwwr5UobZo8jRkJfITDuRDykt22wz7MYoSUlsU3heB/ODrMU2z2KT8ozYgZ+Hz0gv0+zPFX
vgq5aDGzQHaUB0el0ypcs6PjdBiqOGYIGDwxmXv5+wP29TJjVYrl+R9DdvrVm2PLalQGvZnX1yZr
9hhi0deIxDjUnb7C7u7bdYpP8nmZ4mjAYiqMeijnt0C2NYg1FD+tuUKtaDcAWQMJYDgurTpZf0LZ
GtpyjgegpKB4+/vn/MIFhQLOp1xcyLB4h5sif77IIZ+GYHYmYFk2QXKrxYcQPnTeXbtW2JOGxFss
M5IeW5wrLDYEG4Yots3EtlsBFMySTJF2Fj1jUPVrw5z9m9O7Lc85PewvFXZ7BvsKr9vn04tLjKdq
PRAvU9VizDlOH2FfNR5h3iTaJkz3KQawYY0YZVrJyMrc0kRX4XMbyQy7CFHwWrMr3Eyn3CuVi6yl
nVtnMN7K+JtT/fLEQFfF95jQKl5MKvWbM+3zedARf5dXq0R9PDdMTKyykmxk/r/CCkbZ36/Mlw10
4WTrzD3gXOBBLt+sA1bTNVIeGMV1MkYFSjm8ldTv0m/eQW2p7D49maQoQqEBt2EQABP3Zp0dtFop
GjmNrhVktWiVWZgWSuOlCedtSEj8QcdmwQ2mmSGwWpV7XeM8LCJojmOn3/liYJ0L30pIxYXeMxra
rteT4VRqkbJPJDAFfX5RzYzRLuG2dxYOUatu7iRvln+ZEHmF0H/DWF7YchqgpYDCcjqerEoD7Uaz
aKc1MYQC0UpJqwq4cPnFxcpyJ1ZabsA8q+vSEJv7DnTUb83+fjbcFC+GC7SCiWjUs1Hhp91G35Sn
f5aG20sGDRF9DNsTm9PNnWkixPpdk8bXuc0QGpuMhHsioRwjlQpbnIH8EuwUbLEhPFrNTFi7SoHv
QStav8VWPCay7yqj2j+rRI/PNVBAjX+ERy66+s3GfWMHQjIPN5fODkYNpRjyzZt3v5LzoLPMPLpq
gxCtFSS4dxImCm6AnH81YVqTdn4BoQDviJQUEl9hwCgixXfDrhKIOpcSR8AhGCw382acxLazFR0y
o2+3idqto7RpDqoQ7Ftfkjd/f/q/bL5/TBAp67jOqAP0m1pc6fJaCLWhX6hd1lrh6TgwZFsFIhx2
E/XeKjXHzvn3x2SlXAoP5Luslp+XokHWoOqafX2R4/bXnDa/Cf19Tv1km5k+uyEDMEEMvb8fU/qj
+vn8NFH4c7CFVIetzO3WkChKLetpO14Wl4r8qKtXw+qQ6DwhxQxqLAOkFy07Ikhqq12mQ96BpBkR
jmbRrAb2UFVuFAWrAGHPlNki4ozIbByFlq1BBmwgoQ9mOBnym4GZSv6mj3jSKvsa5A8RkNzf9fhL
peqGGKUpu8jjCY0nPd7Gn84tCsPJzROaTjqipwZn2r7EDPVtqNyGOV6nbVXLs8IP+L9pCESor9E0
ErqKH9bGfM51TLJfFGU/oLiRVtClyBExXXJGVgPMH+alOK10thXHq278EMpLAkyeVU4+bhPjqOp3
Rv3oA+Tpz2qKG1ZyF3DC9WUCPCs8pN84RSnaaSod/KWEV5ZfJl+RtvUNz1j4pvxVbpKjsmBfhxG5
lspv1uev2wEG6Lxcsgj+TrF2s3DipjNMnS6zVCoKFIoRlNOPTgH82gKDl28ezVtj8+VV5nC8CZiH
EpTBf35+OCMty8SoUgcsSrxBvi/0lT/j8sLNE3EMblwNt0kMaQzzp1UefW5i4V/D9iXsdo3yqqi/
JfX3OIB1leeg/J0Kx9DHf9tVk+e5W0N+QyXriwxjHiXzcZo6rI2fA+zI2s7C10L3IuZlQmy3PqMN
2BV4r62GZOt3lyE8FvI6MF865L9T+S43tT2TsNJzh5ousiU9XrUYhUnjs+XvprBeach6Bl2zpxyA
HUhlbNptH5IsM+A1YQ8w6dShA0MZQOdAmJPWmXp4EgzV8M7FxrAgdxFwUlQhCvPoZBgTKb8l7T0S
ylUuna2Xka6qRgAmwOjPgQ2Cl6rI1pi8o89mreW7MlqmAWfpUH+CHrMSMTIQG7aVhEl3/6r9QEMw
AMrXq/iph7WU2rJ5X5eXOHlXmSInMn4K49YM0ZMHD1ZwH9WvhX4Roc6ELzggWPq+wtVsRlkE4y2L
Lz4nQ1iZVay78hUeFXzm0UkVaBQ8sd1a0BwTgjqQdLU1SSd+Ktj8bBx/LMsGcGGg1j3KH9J1DB1G
4ZIKyys5yEgWVNvghEO3K++Fe8aD/ZuyHzMboD5aF7mt1u7AitDi0LpqAG6gsclOAaWP3VJ0EvNt
kJ8Eyy0Cl6EQ/tL94HSJGyg28Ts6vmLxJsUSjSbZ30XwGYcfVgM2uZXJ9Zi8uPZIgWSNqWGGHOI/
vz1Od20NGx2hXDM+i+HEYO61K15HBrrQcYfQMZ6G99lwmOt15hqVIZPaWn6wkp2f2rm8C9qXwNym
8w+j/znzZJqoWEzqjmVo3eGlzzrGc8J41FoXnauYjjnuIcazFPKV94dauCZQpJItzdko75IUBsEh
69y4POkwRvLmLVkGy+Mqaba5dI/yGlv8916679OrP16Jp7IblN3j3qy3Olt7kTzm4TH3T4q0loN1
mO3UYO3Hh6TbxekO7Tx9vjJvoEnm852U73XJyVUv0y7TgD8pVNTHLvWybVfcTSY+714ZPdQJGsGL
1J07GAD+M0L4Fc58muVa5gFGe6ZtZBKPmJXCh9rpTCa/i3VXlz3/Zr8xoMPR7OEJQd33pYwt2gIv
tv4yMwmMIJmmcbsy8nbyJkm8xnE6bOdKH+7UtlJXTRZg4C1Hjm/54ToUgVOqTgYgTkaLFwHqXJVQ
Bxu90trkxEBowPd71led1T+Ycf5AnDaDXLlwU0OEBrEwwnJYW20WjusK4/SV1pei1zdsU6mFK4gW
Plutgge7kVXQZjGTpxjRKwwiUh3i51yskx6O1jd78JcamMoI6eHSEFqiiL/l57VVwPQmlkIhvcq+
OJyxUHew2nYwyOlXcy+xGfeoWszgbeyaZiWKQfddG/7lnnACi1BwEUEubfhygv9AsbRO6o1Z09Ir
XZx6CMozsMDkla36ETVwCNu261D5gBLX04gtYzK/ox5n+FTyoP/9Wix3/9PTsZzJkuPJHIhsbOmm
th3mNMRXqc+u2MW9BtrM3j3RehXUvFghnTSLdf3vR/xTVn05pK6ggYd7Sx9404nnmZI2s6yCgTZD
65gFxpNtYvxSSss8Z2qAgqKTtzru0BBjG9/1yYqrR/lBYTPcYRUFtU/PHgO55o+ZE/7PKlGoLZ4J
lvzbGNm0kEGP31ylP/Suz+eM3ACjEYXqH3LabWEdzX6UTBF5VVHM80EoQbjuR3zHBr9bwqii1sUN
cl4R5Ko4OrTd2MqCM6FzScDcscvTnsx6S8KfT+zWckeEbdUUdtIFkhf4pEppeWGtTWMRw2QxrIym
bdaNVOqbqYB+FYbRryk3msMkZethkr9zZl4ql9sPhzaTW4Ij9NKZf34aG7yi/EKdk6uMumI1mM3D
hNXMN3f9S4GPx9k/D3Jz1/1AS2Q58WHUNCITj9nIvEiqSwg1/Es1kf4Zgezpegomm+qRqzfWS9Xd
5WNaerEh4rVK6y0NMpmjCIWGHu4X4ydbhNPgzDGeQCV0X39ExJTpKio/wdyUaoA+oRRI9XC4u8p3
pfzXt3hB1WXgLFMxoZHfvMVEAOihFs7CRW9hOBVGOLuV2IMSYAi0DUuaFp26oAsO2rjgvEFQo681
dZhag/nNA/oHy7+5h4wwdFiTyyyDCLjP97C1VH+iTRIuXZWutVbp11XLVRRmdVtoi7OyXE7eDD1P
TTSbuALlDpMfigQEEy4ucVgsZoxc4u8zGRdE8fbECJHCBZjXXcGt4vOJ5eWQx2ldC5cKHzK7DYYL
PtNb6oPUYW1DBZy3r31HmJ/PPcxCYS8CKNjGBF2KYPCGHLjwWmDD983juPR2t6dFg8ybzH2jq7/p
/equj+IpKINr6pv5aaaf1ZVu7adkRM65v9V9/CJL7CTtUcW7XeWnbL0p9b2GS34s7MfioDAuVcVc
2ARNm1Er6B+5FU4eluq4BSKQ+HPC/99g5f8sDfD/O3gB9XaXv0f/tFVZ/sD/uKooIvFUWNcAsS59
EjaK/9dVRbb+iw2NMQKytT/2KLwP/+vOKhBOtYCyjMPp5RbDFb73v7YqgvpfSOsUYAhZRNol4pPw
b3xVwNY/PWaazhZvUXWhoyNPkJ5/WXr/sdHj2AmGoKA9wnz7vsEoI7PgtyRCtEgpzE04peouJF4Y
/0LmQcOrYq6zorUVefS6NnF17dor15EmJDYZQE2pBVOJfFBryVtg0iVc2vlaTqMn1tmuyPZV6x+K
jmZYHwPpWQl2wMCS8DNt9Y0MUVKp4Rd0XS88FdJ72UtOO+8reZMjxteaN6Gq992cJdu8VoECpLqy
CdpuvTrJVqHUuoYJaZZpJTPc335NDLNEr93ho5GYJHI7nY84v7Zg3wd3capYrtp021TFJzHDRTo+
jWZNqDC6jEhAJYToHpJ50LOl98KO9X+1ZNFofSWjoCgEiH6LLRpNjkhAwqpmPhoiE/DraiO03bpm
WGc0kOQ1ESyftIr+R2/0tYMNE1NAS3BCPXgvMtPJ2/g4QN5jq87rrUKThapdpvaEOTgr9Mo959/Q
MTBvAX11QthPZWzYoSB4Q2Q6wH62KGPY1YJ6IHrLPrpQwVSrWBf1o2m9h4qOEyjZ8sNsXXpVOrVS
JeKn0IbrBQ2Mk+5IItMjgXb6RpEylGLUlZ5FJ2WRvKCpEFM7OIoNBraQSzNtwLrAiJ/igVEfVoV5
HqNLoy2SJhTcgmxURzEioieKg52QHWT1ZzJqL7rOxNWShdc5e4ut0RGM42AV235IFFcpsftl9X/z
uzlfpxiG7SHSN3gRIt3PtScqUYAcjTEfNxmia6Vldhho8IgH3TEC/0ki/EyKNNkNtWc9mtc4yp6y
jjAyxLk4cWvzGf9uSJvmHtfYiIu/TbEu0dJA27N0Yu1QgR0r+JtP/eCpg+r8N3vn0RxHcKbpv7Ix
501FeXOYS9tqeIAAAfKSQVveZvlfv0+B0izQgNDBmetIJwVFZmdWms+8ZoSgjBvbOX3oVZh0v2qZ
saPL5mx0iq1WVgeTTYrD0W89IabDQdiiTSO7eIe6IbBbi5xY2ACfQ6gkpvQunSw5G+Bv1KDjXJla
AIAbsRcuEukWFDlfC/d6P0Hzwuin8AK301AUAAkoqq3+jAAeV1EnNogBokRw26E9tor8CTnBfO15
0148M9fia1REt27a73LSR3DQawSSLHRptWYw1niTUje9pO1xQHsPxTqyupA83hVnMYXhxAQzFu8K
9UOV98rdRtpnGWHfaY2HCUOE0pL+je6r4oBx3jo15/U0ifPKIwdOfBo3X0cka5zitrOrgxGBiy20
7TQ41bWZN4CjoykYNcpEo73X5/LaAuxna/AhrZhst1jkObW7oXyUsThbzDaSzN5YZDz4SKmdNl4l
8JY96iQ8k+cqGbfu8FvMj7H2ZFA9yipZ3w6gQ6oyouDWDTtDkB8eWvsuVUim5znhbdvd6gkIQg0N
3PZstIZPXZ0cZnVbcvjjvmk3TlJcJGMeIDm/ku610Yd4TIC/NyANzXqymtLvrYs4/eBA/FnKlDFw
4ojjnjgHE1h1hYJPmX5xIuO3DGNw1Xi99/dI7D9JEA4rby7YVd8Ll7gB4H9lAshEHnUavyMqvy5k
us0jThphHKUOhbbvQw5Pt+aYV6DBppoa1/xLit8F2Ow+A25j3/WOsW9RQkgkV8RVb8f++WxSmI0z
tjZUTD38rqMAuMrUAxJ9KG3Cc7dFeoH0EAKYZ1EOQ6WmDIT63ZlnLQoO6RrtRq41okKsTVxU5ZKg
ByefTUO/oZM47iLJBTjLVYehU9svfKrbdn70KfCJRQmWFY6KXalr9OoGWjQaIV5dLgU6QsJFvVrC
b+p/u818NnviYh4/od0atXuts7xby6zuVRsjMN98qdD+jUIRpDr5bpkXziEryephwvnzhafD7DGs
6Kqx4/aqtSEO0BbKvis7uhGGDQzcr8GO+l97Ti1+K7d0MbCDc7QviremKdLxazOAXRKFr1+EqdrW
fQhWsiSzsei5tmWE7Yt9azTOCkHGRVRkQCYpSa9oOUxffQwStFo/yFzhFeCgTtuApm/jHuQEXDe9
HJKz1EDLem4hJ1k6QiJxka7mUN3VeYRGQdOydpqbHepBM/11onr7wqyi8dFpYrUP/ax5MNHRMGMe
WQ2/sl/9gFmtrqk0aEYgWb2jEB8tjfSpKag8WwsjzNZgxxVy00rq0j1C23s15OA5fX2Hom9gYXqH
Dnl4LlQTHhBXrNbJ4MdylXQdkFK3e5A2Qs1es4i/etxEZWz3m7hF3h+NkEdsEdAwGfAaAPCpBlCj
Oo+/7w63duZzIqPLetQf0Mal+KSFqKSFQEw9/bM/sXaNdYc6arhPm/mmn72BWhowBQ1mVoQP36o2
xmo3tudhWP22tNEDTaIV3/Uaen6IXvi88pxOXyvpJ3BR9aXtVmoId3mR/oDQ4Fnad+fULIPRnx9b
fI/lPP5AN9XbMANrZ8TjerKdg+9WAOK8eKOQBF65HfZ0RbylEIUMti3AwbRZvEMLedPSxdWK4Yl8
5LEyKtip6MSWBdoieX2To28jSvXYuMM+ahoqksbYbMBOIoFR1EEZXo8Y2WW8/cqdl+dlVWm00x27
HkA8CxHkwLeipGUxY0HHHUhxP3fn7eh4v3PPb87RS1cbrWyheEhYtNMkxw0NehNsoFC0JTKfykLc
Qq7fW45qb1uBoHNuKesafW45470Y2fFGa2V3X1homVlJHH51rDqyuWWbRl9XkUUDRsFfdkqihsoI
kR2qJi7tKnaHjV1N7hrhKeOmkBYBUZyoy2JI3X1jTdat16RwZasx6j7LyrGiAylldSsRxYbFZCY8
/lNvxkGq4nadDsUeyc60WRlZ6GZcoUtpuoglPR0pSv+M9j8RpdsNfrZCTz8/S2vO0ZJcueecanWd
+p77xULdC6Br3l7gf0pvrXaV/bXQotLdZN4cf8fdBSGTWnRPJZsBXcy21RBaknq4o/bfa6uG9/XM
o390YXUW7nZJ2h64Eymo9vgppnOEj0iLlBJuqdMexez5vDXD8NYYeDhafSouRTvHiLH/aPz71B3O
8XGZP3fFoq5qDdVuSpGAKyPHvDBHOXwSKhq/WPz6KyfiQcKQw9z4ie9uPaWc23KevEtfjeUtP0Ue
4gQNEPw8Njl2BHGRNJ/TSfcPiZ95JLodlE1+wPyjG8D9Z7p7qCTymv5z28+S2k5FpsJxw5TEgxoK
Lqa46jAq+F6gCP0Z7FN5AZ7D4egt0PQJGbq4mCew6Krq4A0AWsLW8AFTw+EiRi/F12ln+AibiCzf
JSawC2BI9RmOqM1G2OlDmDWPky7k3pehw5EUIbDTrbIT/atbzeUZQjLQTQt7uhdzWn7L6aR+ji0q
Y2WJmpfSiJQzPVIb2U0SULnnPLhkojsxlAaVZamv6xr0NZ+L2ArAdQRxLLz1E91ezUjfXlpI7Z+X
Zp/cWZnzI6b63xTt49Aj1eTdzrX6EoX3qMsPW01C8k6j6jAkcUkIp7uBtIeDDGV03YIJ2ALavI89
iXBfozrOqB9dWKN1L1oIMrNWXwpIvYtgMF2iRVGvj+Nf9UDSACQIMlPqXhj1+KmBV20tAQmxYeCm
LG6lI3MQI5U3Z/GPEKgUEbrzpHfu56SH09CM7a5PYHhbgzpzeqQG09+4LngbQI53MlHtjZbwEssk
LjZNLGAPhfMjqnCPhT0S2iYhaDr0w0KjhWzW+3cZST/X4Pnkz3TJzeEWzNZj0bc3ranAZymwuVGN
jKpeGHu/VoBTrS8IuxsrgyQldNMz3agbmPYwup0hveydkTTEL0iYfGscN5HLRnH8M2w3s09cpgTF
jT7vSoElQT529q4RxucwHpvLPLaMQ9tGfnLj+gooO/v2V2JH9caMpDw0QrhQ3wRASDkVQJvtsj7w
yMKZa6SPXQ6322Wadd1VGsfJHpdaWml5XaacjBx20khlMWzcTm3KDKJFVoe01qiF9+sa11WYC/FM
HuXlxsU0t6XBmqjmZz+MOKACDdPgWsMNB0sWfVdtzWqb0Vk14XZz0fZZDN7SCrtVOTRU4hrZwdHS
7PjcUSO+N4FtVvMTMI90W4seGSD9V6JV+6araRVFJQYWuvOFpDhZiXn8FpZZvx5E6B/+t6LSToef
//kfLv2Mf19R2TW/ih/R/4Gj/q349rKusvy1P3UVYev/ACEOcA0wL+hERAX/VVgRNqK0ULThC6Mz
6pumTSH3n5UVG0twexF2pezC60AV8r8KK5jTL31zjWoLxBPqMvrf1FWARB3VVQCmYl4FxYNBgI0/
y0C8qKvUrW6kdTHgD4NvV3roxIx66WR5MCZ9lfbWajIaTa2NjDO+xl6ZykoTAWEZEDnceLJfdLfH
aYipgNSlBmNNA7MU8jztbW9C0QYMZbqLk7bNt8TAQ1C2BopqqpkgEwOc5wxUXeh8iyYdFaq2ifCI
UaLERNqzUGcIqxZ6hDSqiHsNfX44o9MsDpwG9dv3VP65r/KYVExWrR3MrrTA5HE919s876S2tyYl
OA5Jh5MI7ix0KrtRd84GihUjl4rffMFcaUkEE8+5rcvRvEUZu8+DfCqTnymJ7l2q+ekXX6e8wpUW
1U9cbm5Hk7ZPxJVbDGNAdMwllQBj+5XjFmRsCq90f3SlET213ezd2Sb2lpu8dGfjwpK6MKnYFzP0
RmVbD0jJ9+liZJZ40B9E/lM38Dr4rIWt4wEbmfV6I3Hmjbae3pv3fZHDLAhdV5BBzjbaGDLv0Yhp
nRFUQTctil6ebTjxjZaHKJakfprDn8xxhVxNUY/vmpd0ooYoFeUEFE06I39XNPD2/IieKbW3+qdB
owne92Qm9a5xJ69ZtZSgilUqG4o3lT+X1Cy4qxB0VAolOW3xxumqbM7PYl0O3HtzB0m2zR1h71E5
T6+LisrQzjSwGILcUUCrm6Oi/Rn5o4G7F3oU8mDkZvM0acL7VhiD9dOJCgX+zXWmzxYu5o8ZqrDM
xisAphiV5XTIGtboMJi532G4Vg1KQZXUNOPScmsLWZW6yK/TWln6LooFjctVn4/JQ6tMwM/tWNhI
1eQmzWz6R2hcFE6cXuoRqfUqXkQIdyqrOufOdasGTrJwUNNAL5wG9ejCfHUiB4WgzK3D6J5+vZf0
q1ifhpGqCeds3dtdRcajQZhBHnb8bmA7vejhjlhCwZZqnnKSkM1YL2l1g30nYr4x1Huzn7P8VseY
oaEDXA4CYyNr+N0QDcRnGblL9K1tYIhzCKTpnudKa8JVPuktRUSXHuxqzgpH7oocxs+qUT1MnnwG
cokgYkZFQc+iFhsOt6CSVqs6ozeZhGGyx1kgftIKJ/pVF64L6AO5PR3ylAbUvzFNQBDEnig822FB
Bt1Y487M6ordlLLfN7FrzS0FDcvyttVYeDjSJ0OPpnDvW79FGlZU25JWOESXnoG+Uh8V31xdQX8a
LLP5lA4mbrWR2SAsbAkiZSo0vlVfdjxcCA7mldQ3ItSIOPrS6M4GCLLw8XMn3NGC0UD2iyLfY4JQ
oVqaaWAYS4xrKvJyiqe4GF3lwAibDTdfe581eZRv0AVP78nNkYrsjdF9RHLMv6OqZ9xok0C/0pxN
eNBOV274OaRZ4BhL2PV5PjiUO7oSnhay+l+5IWN67Wr8Ju3J8w4eNuvZmpsaRpKJudy0lqksrgdP
9NHWITAmAiuS4WbKKh1FGL2T1jqfUnjxgAIszAuE7Uu26ODpG89IuxHGUuEG4exQi4sIBMYz4Ksj
tY2hIyQ0ew/JIIDu7vQHl/W/nZH/WJTd/v07vsc8r1C/ppdP+PI3/vmE8+LaECrwp1vwaibqDP/1
hGNdBwdQ4z80JCyLDsV/PeGW/w9AAODcQD7DG3ruBf9Lcn4xCQVDwt9Cf29p5P3Ls+/mT2MNuz/M
AHH7++f/fum5e4SCtBkAOqgFXwhTUZqo3tIufvGAg8psMfFA+1RvIv/cETL9LOoOlnMpovPOzE3o
Nra7ljyll75G4I0kJNUqO3b/NNb+/S85CiWefwkKnkQ5AP6RUGcxXv4SECsFBx2ByKROU7UBIZ/u
q3y2v3fzoH3uOmoDovcurTQKeTO4t/aNPYRfWoVJzCqcWvvWmpUVtBg4Uux29PhOVNN8/eLTvrNe
r2Eaz8sFp5VOFs8Z0F73qI9EWcqUg8ly1X2XoL4qzD0UWhfJryEneSFzrU7Q7Y86yn+GxJYA/3ET
n0Gwqq/XRdS510vDQjUURbJ8jgJXK6NPQoeFozn0N0OELjdI4jwRD5HSUO5YmS2vNaqbyJgtOA38
gOL9kNrN5n8j9z+Ru8Xm/Pcnfg3r6tfL47783/953B1ncYwHoQJPgRb7H28JPgaHdumQQqzU/unR
+682qO7+gz+BC7TQDsAja3zgf7VBbecfGPr6/CHoKGJ676/C9dcQAEfjdGs65VYDiUyuo2M9ZNPN
zETo43yuplEzZ6CY1tR9NQoceB8ihIK+v1iUd87KsjH/f2uf5ARU1bPKOHQuw0eV9fXGtaYqr2c/
RbZud33tr/dXzcr/swP//aWx/BsfjXF0OKQR6ZhcZt5ZKgdiib27FIRRHHMMIKtGA7Keh9sLfPeT
jhCJhk6lIAiW1AXbdKY3c5bmiHljgvU/mrpxhEipJ83uZcbPyldfo/V9u7oyVicdBF73tN+s7zFs
fiKS/LO+anv7dHl/k2xu5vUXUKqr/9lkji5mn8JK5dh8x3T19PU+XF3I1QlRr6NX6O1Ulqm+eIVi
QsRchqyXu7oOV3ePF1efbk9N44j19naQo7u7xkBssifmcQ6Ef3MfbZgIwk7rj1dr+Vde7Ei2/PJ2
MRqWMJzmZ/nJF1OpQqrzue+2+9K1hm2CbcsBlyH35uNRjo7y8yhUBpBnXfglHOvXC1YJaWBrhq6z
Obvdl3GK28+DTzOtTWl7fzzU63eZhw72muY6SL6Q4VOFOPr8wBCTOXVslF6UrnazBsXX7tH6zw2j
OMuNk0ilBSzyagWXAZdV5M0DBYfGzOu5SZHURmMYDJgjQW00lrO1CkSGShucuDkgHtT3nU1bMPK3
UVtTS7ebKlA6svipH9a7MG2Hb1WlNRXl7UVcsiq8TRbHY7zq4hH07SgRA3SQVld27l/yeIObpQ4Q
4MjkYQCKTGSseheShZ6fi2SBF3FFb8wOQeGEZ/TKSU1aXG6ebas+t3cfL/eb2fNR0Zwj5rM15DqO
6Wdlm7tUH/xwR7tM2/lZlqGiNfR/OwpMG1bZtwEbIpp8vH8w1jNlqiHIODm0SAcb9aZGdM2JUY53
qfFcF4JpaCzRLdHl6y85NyI17GmhCrZ+87nyCoFLrk1fGqv64ONle2coeHRLyKwvUCT36MYF0QhL
OcU1ZaIvtwF5kD5Medttvdnq7v5+KJ5yxEJ8lKdR8Hg9qzKfvDI2NWs366G9rRsbyZ+5iHaREZ1S
RnizGcBAoRRC2MDnWhjZr4dKjGKuZBw59CEdewsuH/vRTEQnTvjroBaWqukDCSTCWLYCgrjLn7+4
siR8EdUOPmV++GS/i0qfsRDKrPh3Jn3usFm5cC8VBoabjxfy6PG2CJQYGstsshwYuseCNJoRaXVr
9XIPJBMFJKfPmqfMTod0V4CueWxtt/kSE1OhmacrpIM+Hv34XuNiI+SCQESoxpVzfK/luRFVPQLS
gZ4i/gu7v9TtYFTlgl5oUu3O6P1Q/8uVtoiEoJXCBqZkSzHo6NqGkNnkbSGcfQ+GJuDCDZ8qhzqJ
alzzfPbmcourenviaBx/XsvmTICzR4ACWOofqd4Xnzcp69GlaFYF7Vi6eOy2vYtVUk+fGg3DxqEL
L0PxJazL4hTE/Hj7LiOjHm4t6S0I+ufq8YuR7VzOOT22MsgL2GcRdaHLmorVKSot2/Pli/s8io99
C88uMz2uQeuOHk4c/TKoW5Wf67kE75vZLYo6ozjxuB/fMqwg+xT3HOgKKLcci2sgHSzH1GiXuq0F
08s2o3PPRKCg6IbsBOv57drhyIaUB+fSxgry+OjPnQCjYeOErknZXNkSsxGt8scTkdd7oyzuSHCR
ocgTSbw++oImQejmagr0fEJ7ZYibQNTF949P2juDUMEA3utjSQDP4OhuHuZukF5Gj7SNu54ntFy4
hLbe/vx4mLf7nDFIM3yuzKWccXRZlh4MOQsoWSA4hddqxCNN9EWPNenif4mY0pq8Z/rx8aDLP/p6
85GWQR7VuDYd3p3llnmxxXU7q8JuKsfAodF266St2CImQEk/h1JZ+wNo0ao1tl4inUML3OXE93tn
QyLhQFjGDb68fkfDpyYXW2T0tJ/tWGxlFQsYdhFWcxnaLA8fT/Wdz+jqsC4oncOXfYOhJanJcVXX
hyAs4jRbAYLFXz7UYvPEJfnenBAzZAiXGIjRXi+prABaJKYPnG6yim+sqKsCr1Cxvmgwm+Xh41kd
5x4W8RarR7uG1JvX/Jg9oGLkq10zE0EfDqa3izKn9m40EZafi1CIq3kucvUlyX3vnl3s3RUYanjb
OtLoVpRd5p/y2znSXib4I9LmgWDmVMEInY5yoXBERDkZNA08u0l7AHhPj0aHW7jZzpgjC9PSdoJ3
GhtEphu2hoa8LbpNVMETo3L3KZJyBTo6OI6ucoHr7AY0jkC9O55ujLEwk81frx+ZAZBq3rXFcu24
PjU6btLRD5mChHrZz0IKDROkAtSmYdvhJT7Q6ELmnrrUhVFDvWuj2zIeKtxq3HH78U95cwE85yjE
M9Aclr1zdAG4bVchTFFPwWRizWUsQgY6+Im9mefNk+yt+KJgGU7sn/cG9bRFyIQLTqNJ83q3qrqp
3AFOReDbHQkGiQS+hFPcBT7T3JauMWLWgU343x4S5vpy2KNdMndzOxqFmAIFaf6zqhNvXAPzw+kE
UhTg649X9s2RXEbTXdMhXmNHHvvGVUM6Nr1j48zRx/3BTVwFRkPV7tqIDO3Ec35U8PxzABDgWXRx
CFYIgl6vaKSb0eyqcQrmEkxsPSP0vTdaU96YsTeA4tWKIJtQm63c9FELhwq7MWcbFiY4twidtmzs
40udXIM+XRa2pwQS3oSNLAXBhr5IBHHtHgfLInZFNmgJPnkWPsv0Gqf7rAshEwCvac5NHO/vPl77
9zYYIZSGRAiJwBstcvDOsacNKIHb2SKqnBc+mv6qfKisOtx2jWnty8ERJ6rO7w4Kxx4xtoV/cfxk
a5nZCzsy5qDOBjzdigRSs90b9accOcabqG+n30lVmqfMOd7ZZ9QaqJvw9akfPtM4XrymY00DxcHv
KABZW1nrNPKVQFqk937CI24e/3phF4bJIrvnA2FYsBUvn24x+jJLXXcKolRD1HBs0bG2Y6e7GiJV
bPkdHaz9Tv1tXIegF7h0C4IYIroof74e1enNMoP/MQcaVTWIpbqFpAMtajc8cRu+ea6fB3Ioo9Aj
8vxnPvKLtfSiyDQzqr1BnmjdhiQoDbIRPNfHi/jeKKidGEyKUENfWlgvF1GrpTsibaIHNHjLHoX6
ocBkwUU14cRAzwzYV5EW8yF/YWMgXrrEIa9HKpzMpzsl9MAwkVzemsDvFRpxkU9cJ+NcbNx8iB9K
P568zTC34DqqxlDhWkQNlrjtkGkusud2GgexF8Ow+Pt1IDegUGYSc/Fyv/510LSLKgZ+HCSZV/kb
QJg2YkpWNJ8qCbx3RF4OdPTIkV9mcjIZyC5GpObnohbQB8c6Q266pqj/8bSWn3206FSjNI0MRNd5
24/OSF3j2TqkBZcPKLd1GJni0Ula46DGMf+U28q9jhujAbJpmvGJoZeJHA/NbDDKNRda9PEVNEnI
JJnLXTDlfnFve0DN103tj3c8C0Dds9bXLoB/TGemb1frqc+qU8ab7+xteq94ODv6Etwf25y5RtnV
CFNqAWTgrFyx39RwFneq8k84vL0zkIumLNxxm6yS2+/15immbE6LtHUDLbStTZZV40ahEhR8/C3f
ebnIVajCccHSC7KPQgZldkPrj3JBiy5YHz9HyXPTYz/8g4sIjXg1S+vp4yHf2awYh1EN5zG3gNwf
hfJGWkZVHWVuUIrB3TShq7bmNGlnbavkiUxIP3Ire44beCKBYXC9EqQcy5dSN7ZzbU4W2682/Wn4
pXhMRx5lJEXb+lZooeVc6VpjIpZgA8zex52PvFE6GvaPNoQ0uzPSFn36iZzR3joY9n5Owgh5KcVN
WgJlNpCtgMQVYYiCEBYyQXHTreNYotIQ9lYCQQ1k1qfS0LNHXcT5FQ55qn4yZyR0Az/Vx+vccdHk
8RSFkg3ItxyPn7CS1U5kiWmuJwPtlfMoXeTYZqtBh8XHJD1Z216u/2yavv2dtaIuLyJMfNU6G4z0
cy2iHPG4vHXdLaJQ5Z3d9Za7StQi3VUp5WJCYLTWj973UIKPNYnyVF3oLMkwCR/pmBxNTNsa02aT
2j1o/JEdMmBDkOAZnqemvKaR0Zd3CUrGkLrMHlNyQRXH3gHwWgRjSItQGKo9lLUAmo5f9TYS7XUS
d81lP9hmCo7Vbr4mMPn4xS4MSCVLzTtMeTxMm8a3p89tX3X3VQvBbmWqWb8340T8mkC2/MDWMGn2
OjJ1t46fVcY6HRPMTWaExqaNTMl1iLNH27zNdAc18H4y5G0Ta2IC3xs6mM7Z4IDhEsofAMZGtH6B
+V21gKddMAJl/1B2nS2vnS7kFkXqUqu3WdnkV12hI52ORT0ym405CMRc7CL/OuA8ae5N5WUP42Dr
6VbWQ/cTR5gpDDr+DTjTuoL5YkvN/uGFOk7kJvJexXmUt6jKuDM0pFVYppTzHatbvOc6ftAOnQ+v
3pEuJRm+V0OJfFJR60je9iNkCC8zNXkQeTKhrGBogwHeqUeoPMwjI0gb0JIYsfs4IpRGrsxNCNkm
XY19av4o7RDrzlTXkURP3abPzzxRZd/GvBt/EErNhwlIdwJ11ACMZwOUNneNN8rvoaeV3y2zzfVd
2XSZtnalJoptCV79CTSVozapyprbiueU17TT+Bnss3Drae2ARa0wB8UOGWkPDdmYW9uQx+L3/+3T
cRhVUps8I8j37UokNn0wG3GVnUhU3rnjyBgQI6UXYNtvmlXkKZ6etbpF76htv+ZpWNyYvhTQ7PCi
KpDIcZvuRAL4zhPJ02Au6RHRJHqtry/vxKz8WkiQJ9YAtnXVaFmdbtNxjJ5A8A2gt+ymCBphhoST
fStP5t9L9ezonQQdTABGNoIHzHECapdNNel6aAW5gdPpTk2zAfCrztObRo/q83koqruwDvHSaIHk
gbCM9duyz5xy8/Fd/84jhqoocTSAZHowz+3XF/FmbgpZDFplBC2itlcNhcBNnuEs/fEo7yQmNJLo
jDHdpdlzFAWOU9eapZkbgaFEDymHGIHX39NAxoBqTYts3ZmZ+z1yJ1X+/njo9/YW+l+AsdGoYH8t
G+HFBK2uDAkXXDwDsgSwXhHb016Z2nxnV567H5Xz5ePx3k4VpCT9GKJrn4LQcUtLVrIQuP+CTJZ4
wkNSE2Br60F3sIG0LEyhhLJn6IqzCE/l+2+HpsYNgAWkOJUoXO1fT1UjxI1rgYtuleKru+51fcrh
0YFDWrDIRbftAHwMK/RT/VOZ53GbngCfGhxRik1Xm9TsuC/TTpFjTU6SH5zYicKgdzyAVUVc4IBh
hoTZ2xZDXgyGRazMYMJFYTjHRMGE0ACTJz1xn7wNYAiY0GzSqK/SkT0ufCAQUJtjFqcHqDQ0jH3V
+OeT0pHbbGLv28ff++3+Yiw+N9UF9ph7vLWr0K6LUsvg/XsmvnFmnALcNrrLyBr8HYr30Ym5vfOR
l67iUmmkev2m/TbkTp1L2mMBwDE0lotGBoMcum3VuuPexIdsHysEBD+e5DsL6hIIovfAHJnq0fmF
XwtsAoRdwFuVXRG6INg2OTMGVajRfDzU2wtpoUyQQNA/oVSzwLFentcmjBy3tZUfIFBj7ITVpWdt
Mp3qcb/z1finjUW/hD2PhOXrUXSJyhYAIjBGWiJ4NKX4pCJsaeJBGzibenSifnCkLbqEuc9i4CbN
dQc/9mMIYjLO5oCMgUd92Cgzal4elx6VDLM+H4favEWpaHAOECxUvh50KeU+ifToWg2NexMLqwTH
P4y04xLZiHs5ufja6srMs8vEsNBCkGY8Q+6s7PYW0YlewlOYrC8tqjYPc0jwt/v4I723H1C/5Ub1
wXugl/p6+Tpbpf4sUy8wKrPx1xFw8GLnkTjf1LPZ2tu/Hg2/JuJrRKFJgEzz9WjxZBC6262EqW9g
j9XqEu13sHKuu5pCG8PJ/8ZwIH5hAsLUQdbr9XBCeUgWo54bVHXnTSuvKHKxpTjd3FtZjrjGx6O9
s989QhD6ndSV6J8sf/7ifaonvRFupMugzRGDzMMehzAnb04gj94dhd2+AI/Yicflfr9hhCybZFA6
AhK/SM2ke9BGLvQTA72Nq6A2LVQlNJ+BTztHb1DqWn3tWJWEmBNDNSYdMYiuPbWG1IifVyOdYVt5
Y3QRTzOI34/X8p1tyY6kkegA0eaCXE79i7XM+CPRK0MGmmjjeyoMrfGUJmbxYIjGqu7/frDF+AJ9
0YVGdXyiQ4VOlT/2IhAN7t59nSArU9a1duh1Pz5x3t65rnCdoZ5BJ5udeXxdzeNcpJY+oZYEN3OT
9ZBWtdAYdvBDvk8cjxN38DtvDK1rC9Ap2k6YpR/djjak2NHPdRFYoGOuDa1uNs7sZBcqxRAGbo84
NHrunNg5bytHINXo0hNHgLIAUv7647V91I4ECYI7JXfgguYa9gFpraMx2TkKOU8HToa/MvGf/iYM
6e0NpSbrryvoOHku8aCHqQCoi6OZp8Xo5LbTiYACaa4HUSkBjfWhPQywYPpJ28x+iFm8J5Hh/3g7
vXdCSQV426n2GNZxzY6jGPUd5j1BVs/OeZ7MYh1SLjgxv/dGIRamSwkGkbGOLm6YcbPdeCVfNp0i
dzXQ+DM3UHCUe2Kg93Ys4BFaIBYNkDd1Xwc6UGrLiOm4VK0Sv63Wftz/tEJquw02tf+Nkw+GBEAE
AE7e16MApfXjJKuQIASzAt/LMku1Hd0WW8gERu7HH+qdw7F07Ymwgaxx8I+G8mxa6kaXyaBLYRev
O/h1txCW8I1L8y4HMWxVTC+psbf+eOB3lpRwFiQGAS32Tsfa83PJ1m9n5tjJtg1o2+JirM/OQ9ZT
/6KoW/z9s7tU7LE6WrS+mO3rA4lSi5N5/HGQ6Ta8OaknmymC8KUmpU58vne2pf980wBn478LMv/l
xQ14oDD1rPaDKrHjq8wocCF0+mT/8QK+l6QQqZN1L/gcsIBHL7sj+iEr7NYPoFlimJm3hpmvOyOy
5u0ktUbsIpHH9QFut9Uf8lD1EPULE2NEPx+n7MSveeexArUHngzMC33T48Q0BBoxlDTngzDNRoz0
knYb1nr4yw/tYnNi4suefF1tIJyhmMsR8YHaHMfvwvTjElNoP/CEVp2h1OruxslIolXv59V51ko8
3MIOKKHC470CMfOIgViIqHE9nyj4vhMfEFjxiXVwWO4b8diMClbejEsgoqqUxqhXYgLaNf1ZSMEU
yfgw28aNQ6DLy1qfWIb3Vpw+z8LI5uDytr3eZTFIMwRWGJvmUpNc4E8BHMzjW7sHR4xjf2JTvz8c
4uM0gEE2PauivohGkGrDCN20CVuFXx0iZ0SCmTxhuBmqyQ5PDHZkXPKcYNCHIJSEEYZb4LHieTIg
tpJ4mMupZMgt3J2nrj5Lw04+Wmnal6hUDamxxbyGInOUJZ7cxqZXaQdncrqnqPIQDqi7DGEyb0Sl
lTtaz/O91nbu2USvB89aOdTyxA3z3o3GWSSC4jR6RI2vP8ggZ3/werbl7IJP18dR4LFloAwPWGal
MmwxPz4H740HLZ8wG7gJ3Kyj16+QcThqcyQDP2maX5Vvxl+0NC2/ANHLpk2R9PYpgeC32x2MGXBw
D2IB1+jzV3uxB1yOlh3puRdQs6XcBJUovpe2rLWN6bVttSGzrgqEvyvr06yUb5yY8Nt7FbTJH4Al
jzFDvF7gCKDu/+PszHrctoIs/IsIcF9eKaklsd22Ey+x/UI4TszLfV9//Xy3B5hpsQkRHSBIghhI
iXepW8upc/oucp1LHUVII4msuPadOe1YeX3QsQJ8m1YyeTs1tlsrbQYeNS1brKQie9CWwTzmDdBq
EIrTjtPc/CDZG5dkrWSe8s9frKeYy14AK0Y6OgTH4gHnv1T6sCfhtflBjiqHwajhMWF5awVkqrq0
s+1chNMUx9aDf7YZVOPqKBAl3z+Sm6aIyIg5NUYH1sodqDVZ8VSNdDd4gA5uocqBezEdlrnUdgKX
bVM4XrqV5NHr2K9A+hh4g+pcFhi9NDMcwU2P7dlNq3HHyb++Z0y+Sbg0gR91ozWCOLaAGi725ADp
KrtrrBXug5rDSzt50NangItP9xdxwx68vSboXjCdVEBlyPbiVITCQA+K1silKG0VaVRkb+tsaU+F
0Q4HzUZC4e32gIHIZWSglLLqrb0ihTYQAJd7odOnfuzpcv9BKlW37+BmsH6pYZnoO8nRxt5prChd
UrlH+JRbi9EIc0MPmeJFKP3sxyU8eDTvneNcIelx/+O2TFGiJxEj+gOSK/O0F4vpdGXXKaAlL1BW
uIGwOsmNNExw9RfDjqmN20zZkIkMGQyQ+K1uc+rVht3x9lyMgTJt1yATODWwg9z/oK3T8dKK/OAX
H2TAR1B1M3yxluuCwPT0mTbnPHye3bi7TLlt/4fTaNPKtnEfTHutg9mRQGamgc1elXAgmZCT/zHb
0+xHU1k8mGaivr3s4VLxoOng8bQxsrn6QMWFDj9SStg5hzA6Oa3XP9hA8WjsQdF0fy1fJ+l0zLhn
VAdsHu41WLO3kpa4ACJQq4EUtqtojKFtREMnh21lGQ31UsEq79eUu45W0uj/3DevyXN+G8hiH9oa
+LCZ1qUacruXXbmkkMaytqOTmNUl1qL0X6+G2wmVDBc2t1y32/LjDL3beHYbGF8JhIz2U27rbVDR
MaDBPook31mVjVeeKV0yCxl7ER2v3ouimZO+mQyHUpDF5DZdOu0paULnZ9/X7Xig0w6TuYuw8m8N
Lrlox7r85vWaUDHBL1D1ouWx8n45+Gi7hsztYjdKe5ygf4fVX1Ou95d+yy0Qp0l4mowy13VKETnm
FCsLhyyt5/fQTienZAC05U7Vr/uWNtI0CKSllq0cMOIZWcUTnWFaCzUX9wLKY/gwFrRID5oVwf0+
FZn93SxauLhiLxqvqkr+62kjDe5O2esibawrw9ASHQdQjqrp6mf0RmwwlTJ7F/jg0vd9CoXmMBdv
xufbfCy1SsI/tg6Ez+2Jbmwz1cdG8y5hkUB7KQsW40HM8H3sPFryGKyOCXrQUjiQNgPv/8qvizyS
UJKIdpFQy/CYtYoB0UnWpF+zLLTjYEyy+snQOnWvnr7hf2kw02chEwJ5u1asmBvABkWZcT6zVHvX
sdrB5IjoyYwalBVh3NuJETfPD/pgzGMarCpyYbdL6sDDlGmpRuHCNIbvkOBVT3YrXJoklPPFGE4n
KyZGZTDVO7dpkj+MWrd3eLY+muIp5RGkIajqr37DZHbL0sa0sfrGSr9PSdl6Z9vJE8SQCsM0TvwH
CNzuX5yNK0oITrkWYgL5IKx2mNx/hB6Jh87t4G9uFgE/dukhANHMe7o4Gx4P5CgwO15v5B3Xcl6q
OkKpNJNY2L1Q4c8lMP7eIwJ3nYBxFL5YIu0jkBPX8UvwutPl7R/60vrqwTOsuS96S/DCAuP4ksWe
+W/L02D5IrcgELtvbMsNkDGCTQGNSw1+dUF1mo8m8Gn3ouhj+T420/EdYH19J2Te2jtyKEp7co4E
t3d7ZtXUVO0KNsyLM1vNyTQQq5tm2zwJiLn/wwfRTCMDxrlpFIZuTZkiWhY1I+oK+6S+puESH93C
2JMk3lo2yYuBADKd3P/F/b2IurouGdGWSe2LyHJxXtK8PC5xXe0c+Y25GzltI8v1IN7pTK/uGTXl
qVrs3L6UMFwxdae1f86GAs3cYEY8g6l9qMJZnCt9gmK3Qg5RAQ38DrwcfUQT4nJVGTXfcermfZ4g
sBQuibWzs6uFYJ1JEmhdMnnwXHRY3cooa91yAKoWDFoC6sSp0w8iQujp/ildnR9phWCdYqIByxC2
Vucnj0OKZjOaBa7NAEtruL/mVnQPXj1XO9+zuvrPloBqSigAEFFnDcCP0nJwmlyPgjDPJpj3RZlM
V0aFsvfqFHroC4m8GIDRifE0a0m8pxuzZV7Wv4k+ZT1zDdyKGKdGW1GBwV/BmyuoBwWgGssHrZnE
Ja1N+9zYeXrSxa7U9NYS0zFheZmngQl0lfX1UaTNM4c5EGqKWJujuEcBZT5aBt2ee5Vn4sVb/bzG
wBOoiNEaplS9OjPx5KA10I5RkCJmFKhq11xaN88PeRtNn2nv0oUrzfnsiBHsOLCcaec0rV6vZ/vA
PUgAebcljeWtiwipIU5DoUbBjJZXVNnLA/Vy81B2LaqbQCLvn91VZCKt4d0YD6A4TcS1lg53nKWM
hNaE1yLxgA4p1vDOdcR8aFQEbVOGz5AcUKPP941unCMqO8DEidiBY6xzeGaG05kuuABd0mTvl3iB
4Fx1mMFTquTfpCq04xwW4sRDtjfisfG5tDhxWmQLdADWkuUi1OqmGGcRwHBZBo1WOScd6uo/POGi
7zhEzSFrU3XHUW6cKBrIz4vMzAfMYbc7WmdQB/VeJ4K8j6qTh14ZGVNX/MXsTvYQL1l1niKUwFpH
y0/DVPbf76/2xt2xCMh4RYHhvZ4OLZ0hSUUfEWU6qfoQO0V8KJfI9UU37vmnDX9L5UmKNOOcbG+N
Xq9o1bjenEKhuAxl5DvuPMDRW0w7nGLbZiAU48TyZq/n3ZJ2cSf4fuPAGpk1hZcxyn8WotyrD27c
RIkRBbaB2JLBG3K7bxFDiDOyCHFQCc96qtzaA99lIFcLpulYjssb4SjyLsqeFPtEMkI1TW7ki2fb
GEfoJyFyCIpOqYKENOTTlCGncP84bC4eqQiAFAwyn3xrpY4AIaceSUfbWkNypN5qHUYBbm7Hztax
g6tClrPc56Tn1g5DeLkmdFcExmh2cNprJTqApdOWj2DE8zeGPM9rx3yYZG1ggJf69K01QTcvyetW
BBmIIb+pwjQQjeh2OutbjoviLVwGLBxlupUVBtz6qvaKGHVNyawexc4R6P70bnHT1m+dyTniVoqD
Jlnp7+/a1mqyYczdAYyQ/dPb71toY+Vsmwi0pYkQ11OzAzCF/g8nWb79F0uEpgR3PLX6yhJHwYBz
I4+DyK6G76WFUDKE8O1ntFz2RsC2LhjegrvFS/saf5V4g0EdcOGj3LKEv9ALOj3LDnaxfIUl+K/7
37VpjA43ZSKDEb91LuGVkYvinimCsY9gZrRi4ec9Ig3VTG9uYi2u9+1t3DMZsdBvlZNQ8Fne7li8
mHo2GqUgVkvmB3qU83UZGvvt54LFk5gZQAdM/658RtxlQBO1iZ69Hi8fptZCxTGfu3d9O+61cDcO
P0mFDTSJG0b+snrGbFUgdun2IjDzzDODRE0z6HmXvrmUroK+LEO1ybnhkH6lKmjvuPyN829zFrl1
8KLIxPd2NcmRNOFAqxtMI2WTYzjm2qcwGZPqqAp9fri/dc/d6FUMSNYAPQR+EhTNmrWEKeiwsGu7
CDL294TmYHhM1SnzE6dTHgYHlFuseZ8JNExymsI71MgYHN0+3bmKG0eWXaU6T0WbYty6PgUbfR02
CaMomV5G16KCOXuKovABEq7ltAzJXqCyscOyNyXhzYiceuvQV1eRjq8JEILRmNTm6Lix+KZOCiq6
jsbYYN7H9oc2FfFxplXyz/0137gu1JShVwdDz0jaGvFSuyOPeWjmAahx2fYYQ+sjQWG3J4a+EQEC
lHck+pgYhUr27UHS86WzkNFla8cBSC8C6AGxsXMq2pQuvGhUqIXavUHCzY8jHKIlwUNKaHRrNEoq
VHwarQD+obaPudnk12ZM6p3scOvTuJmSPwgyPV6oWysdDOfoTc1FUFSt9atFfvgSak763WPuHH2o
qEIoDGbT9vz2naPgRWwJlADzq6vJMGzVoblcBG2R9qe0ceKrUuvjzsTnhgMAD0zQDpsAAzPrwmLY
F4vthFkZqAZTXH7YRMb3JmnL4RCXEcMe979p4yYAleHmUT2V6Hq51C9CsbojQhsYzwlg3NejozMY
qOVwb4ZvdKRFwWTfMpuHPlF6RMDieSqtnUXd+FwKKhTAmegAV6uu/Lre6m6qGXYWKJGFflbkzg9Q
rpgXEjl1x9SWt+PESA44CDJkmfj2Y2HJTzmhLraWKcylWkeq+mYTNj9bJDzQO6+tarkMuCgBo33a
wc5NJTk5OKKD70uhK7pXJttwfKAXKVszHkUdaw2oUZDVsindZMRwdXVETHt41/Uek2HtUp14o/ac
z3pUXoaPxB9kSTgFAA6vHD6yTLVA/iPovbB73ya29ZGYv3YfMiebiRGEPi1oGg6e+9BWTMwGRmY3
n+yqTrrD2Dl6cp292nyko+rtaX5vnQQAh9BK0EDgn6uTkOuFU9illwV26RYnMSnGeyYrk1MGWdfO
pMSWKQbIAUwBH4CteXWTFd3NJuKMLKiM+LcVmt47t4F/ytC76sv9+7VpiW6WbGfJSZqVpWlM7DBm
MD+gEFAeZ8jryKo0RkJ1tKbum1q3JJ73ljhMNkC4Tbxut8c7UQZrFnGdB10WJj/Goln+YBgTuboR
wYarNnrm2W5qxBMZzi1/gcayTmM3F+OOS3n9yaQNyLfKIQAeoDUcKdEKxUsYxAtqQ4OUpYizPpUi
PpbwjVlvltP9z94yxywaRQ4OtqGtAXdl2g8u0NgkcKS7LJn6+zrb9k9oF43LfUuvHzc4T3D7xKH0
h0nIb9d34DcUSCAnAUTaC04yXK51mXU73yOd0G1IhhX2kgSZ5jNUV7dWaL6PMPHHaTBndvuFc6Je
SjElPyRJANVmYfenQS0I6u9/3GtPBOAYcBAtUQjnqabfmk15q5M6meIgVu36/eIUyYexLZHymiGT
OaNspukP9y1uLaeOwrysdQIokOz3L58ep2xIzNBXDcY4so7UBPKjUjnajtPfWk6aKpJFktI4NeVb
K2CDhqwdS6oAdRZdmrLUTnPeu+/jHrVxSqPdJ3Tg95h+N64itJkclOeEjyVdXUURk6BoC1ksigs6
GidcvcXrxYEizPypadrk98gw+VXrm+xhhH8AxECLbsP9BX5G3q2PEuE0wxzwSYINXTkf2allMpg9
TdI4aw5plNfv6nxExmoxUOs4OGlkRei+VKn+AGeP+lnNyzz6u4kQz8PXt38NtIs+MKiRN8fOrgfj
7DITJrPybkFUl4ksza8kfNsvJmpsD27nWaciqav2rPRqdapa18wukTBLSufTog6+p8UlOnRxlSBj
AmpT2dntrTOFYyd5AvYr58Zud7tyzZFjgAQlJe/8HAovfCRO26v4yJO5XlcGyPk/4eKo+8hf8SJo
Qqdr1jzRJ0GlKHN/nmPTgxvRqj5HemJ7D3o3MLHY0CD+EyqyuD/oidd8vL+3Wx8qVZVo7KM58Kqc
7WVF1EFTmgR5OERXw1C046i2y847ueUUKNIx5yT/jtb26kNZ5B4ZE6rILoPEM+JnH9NGD68cgr+T
bNljadty5dRHOK2Ut6jSy7v8Yl0LmpGkxKMIVHSYAwWhGD+mA3vtaP3t3I0ttwCeRd4L3mZKM7em
hhy4cZs6IgBNWh17z8oeQVGTbcaOLWZfbbsIbNrcf72/bWtsEX5dTnNRUpNZGR8j4/EXn4iWUjWq
4EuDyKqn8OAuGTK0UwhfjZM3vy3G8zp6hgzYWlE6ez5psRme6mVxP9SlotCHKSL31/3ftHWUZEIj
K+ckHOsmRd7zkjfzIIJ2jI2/08gtPpqDeCN/l/xw+tpEn8wfgTFcP56KqyytaGK0dhmyDJyxmZ48
fZif7EbdIwLY+CDwmYB72F1iPHP1giaoHOmu4sbBVHqfNfDmT2icNzs56MZZxQi5IAhvSRS8OkAo
h+pdCm1nMLhDdwTQRANARzPbGkZ156HcuIUovVCmBOb6LJhwe2Z0kVZz7UZJYEI1ctS6Zfwwdrp4
cpZF/1mouzMF2/bIruVOUZ9fxzlOoSuLw8OsZGryJY7tb8VcZZeBUiXiQ727E7dubRejEhSzyekY
mlltl1J5A6IxIgucRu0vU434eJQs3Y6Vrf2CHkIWl6iNvsIv1tGCtHaG9iNDNsmj1tvVsVR07eAO
ZbWTwb/OqSVpHEEicD3i4DVUvWzKsapCmvECpN4vCMeNA/Bd4zL1WX+oFDd55yBz/5Ge4Hi8f5U3
PlJnmgqQN94FktSVdwEss4hKN1OUS2GT8ycAA0yJeVX63owAmO1Y2zgndPko8sjCIfHFyl3bjTEL
KBUzQsY5fhAT7FuH3pwqv0hbpfGbwnzjZKF0IgBXZMpGf48MUR6lF94zNYylmOIqDxahlAd7KIxz
mS/56e2riP+QOGjW0FqPFyMwBy3QEudB05oUtCNBUJzm9oFZ5D2OvK0NA2pNqIhMI43E1RLCo9h7
iprkAVqly89BnaPwQP/N/hbHffHP/c/aePJgIpZdFZJDyVxxu3gDgZmZWGoWlPqYPWnTOCOCkrf6
J8lTVfiTrpWo7JZ7I2jbZonz4ZOA8nudWPTsIsLKfRbAIlSgJohjqfxBZBYpvqkgDgsIOJhVNCp2
0rWttcWpGGRq1KeZRL393hnY3KCPcRaMU2+jIKdFnwvDQN1uUvU/7y/tlilJi8KNAwpI5/vWlJJa
+pSithoMXWEdh1j0qe9UZnbKR6PeQ2JvuRdKrJLvkKIRHZdbY2OnGTNY4zhQR8v+q80mTfcTo2W+
LGusa7JUxkWreucpgZpzb9Zn60O5goyasagEC6uczbSzejY7MgrLrXQm0RlqVOsYmqrYjXZakFve
5YWpdQsygzc9qiaNJrGbJw8IgLVAKD3392KgK4moN1zu9zdROo9VVM9qQh0EtwCIynUtzlDauoqL
LA56bfwdIz7wLmvjvQSF/9trMxDQEW7hp6WzXm1f5/ZwTTggfMJKWOZnRgMg9/ehNFA+xn2vqw/Z
EreOH4Zwzh1SNbT6w9B7WhDVYZb4lgFTxMFBEX0+27VrQ28YWeof6I4afzlQhjl+N0dJ4+sRkp5H
qOhb++MMz9zv1BzSxHddlLyj1CoKdKfTNj0bLuOgp1YUJYQNI83QTNOUDtbGNFShsJ3G37ZaIDQ5
la76TbMLTz9GWln9AYA4/DMdbAZgRip31dHWJ630vSQa3kGf2nYPoMWNb3Dtoi9opn0EUU9mLPAK
QO7qHVsLlTS/VGtFCZRwWd5PulHZ12rsbeqMyuzlB09f0l9WS3L1Z2gwRegPoZ1qZ71qWo1C0kIV
dzC64jDHUKcdulBxJn+2OjrwS+3pk026UrTvEzwPzHaZm1XEF+X0dy5QAzmGFHpAoxTR9HWKpvQL
XspZPrSeQxsK+cwus/7Je2uaj12rie/wk8XjNa9M75wPS5tcQWnCbEZEqyUHI1Xd7BTCzmOfkEc1
U4azI93Ar8WGciiNJH6/AA/IIP6c23/xHpP9qGdTrJ/gEG+Ud+mYgPeWANDwuLhmXnxEb7L9VCW1
/RRpapT7iz1OzccZJkZg//DDfnOt1Ps12sv84E1g6NCuAa57USC7c86FijYOmq/DAJq80NOnsR2H
0beZiXeP5FYjqX1updFxyYehRRZnRO1ZRcE08iOVV+/kxbmD6Pbcm82hGu1Je6goSbWXVB203I+y
qjaPDbPwj8U8tr1vG6n3jXIgEjtSAfVL7Vlt4cvA2X3SlXEMrEob4QPk6moHlYdmugyinGsI5tzc
jH03hvbN79ACqeFjrUaU0sFE1VcN5vL6UPFY1L47RN0/tRnqox9mil37g0GD+dDWc64+Vt1ife2V
UFwKy0qYMe4LOHrtlJY0EsO6Fn0cSKhaP3ftWvlaTI1uH6KqtAOlapdPRlKmzsdCRWjWJ2qDVb1U
kbW6TnHdfBnm1up8s+qMv6paX7QHMzfs8nevDDoc5lo+7NaNXvlXat+g9GmI8GJJ1Zpb367bii1F
j2kxJVkyHmVe/zg3Xvv3Yhbuv7YwOVJq7qYwAFC5/ZthLR60sDTj8HE2K0M5Ik1vdOd+qEFNqmGh
0t8YCULve8rNX4lMNCkWZJqUDG9/ZeP1New4fR7AMp4G+B7tqiQqaiEZnYw3moI/T8NVQpJDVAvk
6tbUlEztko11GgBHKf+YxDRfkTIeybWa9OG/mJLrT/uBRGuV0SVDUUQeo7oBTFfFMS+ixaf+ZT3o
Smjs1FU2nhqWj3FMivQMQz6/ES/i2FgsZdu7BR3Zeqz/6XNl/qXB8fD2lIcQlpSbcgqE2et+QBQP
nkiijJTHgOHeb5Yp8Q6um1g/RWcNb+QDlrE5MzNo2BCXMKm7tmZ2lTF7BVlPGo3NOy82xvPAMNN0
to2JSLP24ulqDoV2KlVt2rs4r06kNI4SmcxCaGWukclFDTwOVEUSWFDwPuSd2ai+jt1rAfd6txMo
bBqjvsuIMEXAV6NDyDqrnVgo/+la4p1SHa/idtO5VaK9VspG7CxrJbJOJEcX1+ekSqcIis6Fz0JH
4WM2eOFnr/bcXzn1qk91C/nrVM1v/TrTpnQqRdbs51HrVYjXpu4IUn0pgrSb40NroeeBdkhyQhjs
7/sX7lUZFWfHWQFiwx2nnbuKmstMV7t5cvNARNnASwAd0B94LxvMoZd036qh8s49wgU8xfPEANGA
mun9X/AqFuMXgMVwaQcz2PbqhkyKmM1YePyCsCkOhW7wdLXLaByzyvs5RI5xcl3U6UPoK3ekDF5F
t9LRq4zR4EXl4ML627VYjFGNC51VRoUUo8hPWVUNZ+aFlnc6/JF7RBHPBamb8FZapJtPR45W2SsA
FVNMM/Bch06kvoSIh4yRcA6TPloRVDZdwwMZ1m7pE7pQp8/qoiZxmpPmh54m5R8qs7qfdSs25+My
M49xGfpiJNGPrVZcDK92vuRta4/XaazSH6AEsu+ZHoJZmidJozbopbacYKBbfhWT0luHaggBNejx
oGU+D22jf+Um9R30xMs0/AGPWJ8xYjoasO6rRZn7xD829TXQed8hGYAohrzAiQ9OLGeduANDB4Gu
0UTv6cCmn5o5tENfm93xr/vH5ZXbZgmhdgCvLouldOhuHyP4butQK1vaxoC/DiahyMVdxj3a1k0r
8JpTBvdID9Y5luokwyLULA/UrNPxnrHy1OT1npTOazAEH0NrBvo5Cm9SPuL2Y+IkQTQCLGmwOGF8
ZjxvPBH4qEeYOXr2XwsPItPNDyLu4sdSt5YfkOUbH0b61juX8JWTkz+EogQhoI4I2RoQZY8h0AgD
VEacmvMpzDSeEPhLT6NqTMfUVTiTuNyduGLr5lOlY8KCv5g0lX/+4gUuZ9VbJAiEYkhU/BtZ+XBN
lIhRMhJN5yE0S/NHmbfJU7gIZ4+I6NX7wQez4nw0PgfnszpGHK2KS1YVgd3P4yOswAM4s7CDxtUb
dtpEm6YAdKPKhDXerNvPTJSKvE9CllIUiqh1KhHzFdHgT+ni7oRPG9tIQKjCxcBjxdCBPNYvVpR0
IjJmtSmCufXK82ymVVCljn3S6DceoHovH1UnLHaMbnyflATn3NBSAUG0itkao7YJ0Zc8CO26+2EM
ZXOGer3r/VhfnD1E3XoOTEY2aB0QnstmGKjo1ZWhgkYqMXBoGvJHv0Go7Go3Te7jEuKTGc+qD0w/
OcGi4P4e6ZsdqxisXWqr7SVZIuesFIt1pRwmSZisBQYatdwJ+TaeVJg3IOHlZWEGdw1sGSqIYKaJ
ZyW2HKBMom/T6KDnc/LIHHT5OTaS9tsCbvhhSlMKtYuSzZf7PnLjYUNoDc0Q7hQI//Vcde0Cd4Ee
HLeip/aj2lsfs6KeDv2YM98Txe5OtLJlTo4s8HZTRuUVvz11lV1DINHxgleupnxxS7jOFSuPTrwJ
2Wlx5m6Ph+Z1a59DgM9kWJuQGo6Cledoh6rwsrwDqxra1XtwRNEp7yqBXICVJt9nrxkfsrqrnINR
ePPnsEuG61Do5dtTMBwH7Hrk98Aa1op2+qRkTW4CssntNn7MUbg7FuNQ+x3kYjv+eXOJ5UQa9UYS
lvVQfp6pS+2mIzzxmd2dnCj2zjXljotXRc5jtzTO9/snaOtOU+QHtACZt5yJv91SXUBVM9pQ8iqR
aH9gyVpgfUjML9YwNOZ/OD+yFgFoCgkT3vRbY31dLdA1lWSxS16fUy1dzlqt1+cSiMyhdybxHz5O
whPA3kn82VrBLtOK1AkXS+azbnhewuLPwZumUwyZ1Ne3L+NLS6tlBFWiRQvhUNDRcT0CC0spgFGA
00J7r3K6tWN0OOmEylj6lUgJHJmW8DQSzbmtSr8UY/mUtRAjoqssvvyHr4ILDBIrWsnIjt3u10xr
aFAj0FFofXUBiltWfizddKI2rFMbuW9sIxKTUG2b9gFJ2Cve+pSamUq5KAl6EfWH0TXmR4hk9tjq
tlYPrC+Lx4gXkA755y8ezrG1Y7MDmhoo+WJ8SRaRnqbOWh4q6KF2Tvtr+CfOi3eLsg2pKy56VU4J
ETSMCgHa1vQ6PYITLLQnqqOJ+TAwwB8DEXJzFDgVBn39svCa/lyWeW74adqH70wLWhZ/gOT9SvD0
5pqI/GkydJBenOLXameHDJW8vKab2EaZc7KEUwegbPbQdRtxH4eUKTfSTTL39YjilGo2wutGFkA4
nV06tRW+6c7t1RpscRIuNeS4HuCrMrU9N7q1zRL2D4KQ+Wmc9u0253YGAooHNyjKJGaGREVZ1VHT
Qzal5cPbz61DUgucgxf4Ff9ha0Mw68pdJvRnfniG5sODvud038rmS0j2KuH+zBGra6ZLOs3I2DgN
gXvo9aekTRaquar4NBtL8kCJk3bFPGjdyUgXygdj3x6bxCl35mW2NpRmDcEOOQy7unqOmyFKilCn
G1AAl34cbZTvWttRPqLa/jcsHOpPb4y7HwO9h527tOUcXIMUiq0EgbVmp4Ac2IbyssqCSR3sJweB
3L/kHPDO47v1efJd4rmhIsM41+2p8bJSL9IqB9NrN/3nOgo/LPQRviM1haYKzKxnMDWT701pfb6/
u1vHVWJ44WaFYYR/uTUMb4GWul2SBVZuqU+wTeWVH6L5Y/pglPS/7xuTd3tVm4BpiStJFYJUcC3u
Zzetu6goaQX8GMZpDVRAz2Q1ITFyI8xzEYLG39m+TZMeaTZNOFgG1lAJUWWRlvW4G5pK5p+1pvyT
Tpn3u/RaQfrbD81OO3PruECO8n/2ZOT+wss3ItQHT7bBu0wbMr/Qu/lvb9H/Q/FAMoXToCUEpxut
35qhhM5EozBAgJSl8qTUjCiTqu0EMatUT6ZBjAkyCkOgD0R2neqFA9gMW6CJ7iV6f1DLPPO140kt
hHqawB7s7NTaz7wyt3og0SfPYzWK7Es1DNrPsDONf5CMTtCLnpxaPfR0kc/QpC3fHKPOrMfRZVb3
SMMyqXb2cHUnnn8I1WVK3RTSZKxzu7ilqdOEswf7oozUJz2hxQcEkqIP9FPFjnNdHZdnUy7NYznE
Dwh8vY/wjAi7cGcHOXHgQ0mrLsdIICr2pnv3bIVKBAg2tpJsYvUmodc3xi4MOhchZucqWlc/UkWb
INUsi481KMCdBdw4OICTQNUg1mnxusmvfnEJ0FmuusoLbUjklv4xHIR3IiRV3jMgMx0myyoe4H3e
47nY2DViU9ZSQtl4q1Ypop56IROxGDWYi/DTotIBmyvWRe+teAf5tWmKagRwSji7AVfffl+m9ksy
JIlziewY3ZRY1987ZTvBD1cnlzdvHRwL/29qdRaFWIYurQUHJK68AxCt+DhUZXQWbpsekKjudh6i
zU+j5cFbB7Ux6cvtp1WwhfQAhZDQqxLawGjKfRhrZfxS2uGOpZVnlofyGcLGUJjUcVqTr1ATbelx
jNEV1P7gh/FYn3gfusdlpEOWEInsvHTyl794fP7XHs8rLWaC/VdSHAMCoQaCIqCoG8fJrl04FF+S
QtPKQ1oa4w/XnrzsBArcjXx0HvTHLh2S6/3N3LjtVJMJDqWgJknNymt3YlJhe3Kja1+12smqoBpk
nqHeue3ySKw/lLoM76wklKAkeLuFlp7FWV0bEfxZXfXOqMTwBPbEeXIa234XhV3pHVkhABRO50V/
3v/CLdvUWQm5oZ6SgxG3tvsUMHdleYhL0PUWvqMrVFl7IT5m8dIFnoq8DNQC6smZc3fHlW6dXCJh
KVBPzs2reGs6dMowoz+nXNRcHY9ev+jnMLcoLZfTuLOPz1HReolluohskoyJ18NIHRyZuTIV4iqc
0qth10K+Ea7x3DXloDpKhVrNBMphqmBo9K2hFWFgZYDRSbnyqjzqYW+em8k2lwd7yJrFr93E6c+j
4rrpEchVEx0WTQoeOqNZ7ylybt0DisR0A1BUheJttUUOl07NiyW+Fr1IqfHM+rAckBLMuh92aOg/
3MHQvk+KiQRJLEz3XarBt7cTzW/tlcyDJXugrCGvLoKReR24mV5cXW0CiuI24Wl2ol/tLJYdL/MM
pVhtFQhSaj9SCoC+kLyTL96i1F1iYgSLrWo6kf9TR6kWP4qupXhspjRd/NjQIy+YO6+Yzr3qLMq1
7EdmVEOrnpMrfbIs+as2TUGW0xjN+BgWQ/9ejDEIps6gEnuYl8SZ6ZFR5g/0xKmaP2Oov+x/FS5Z
5495NbGd1RyVO72NjVeWDBquVnopTFOugZ5JmkSqOceIxnhVb/sijpAajnulWQ4iJ9gH1uB14ymu
x34PcrDhu+Efo5kLNaAUoV+9SvooPcDQKhcDIuj+KR/cpKZQXkKeWfJnf7am6Ou3P7p4NXrI8ATK
Vrk8Uy82chKxXnlJqlzQGPxC6bX4QvPsS965w87h3FpXtD8QNuGawAu2OpyZY/WKppfhJcvgAfNV
JYeDEDn0oB6dofEHZDOK0+SU+R655catoLYiGytsp5xouP3CWdU6xnBG9AyyTrjHtFIK4A22lhi+
MzV79agNV80gCNGZZHg0GNe4tZYqg8AVuOGFRrIi1xEyWY2+buODcCindz3F1PJiuknZXOtlHJSv
95+KDT+E/2T6ABEukxr36gzBtFNqc5OIa5IPzvAPYqgwSpUcuOG46COqpZXrgPNKnbQXfo+GZuVr
XlvtUVQ/MxqvHQTsMLQWiEsBua/OVVm4WboojnJpalBVT15lRCoTg7qgQAa4+Fo6JePDfq+0TvYg
bDVv/2KUMJlAuVHBeqiHvEnODhjDwJqYHX8cGRZ7P/XQh+/c963jQchEuEk9h4RhFeCiB1XP1Ai4
71MbPWZuD84z61EkdqL8P9w1yhBAnKlIUK5bvRFWPlaq10TKxY3H3vL7Ko1+KLIsfwjTpnxjcV5G
ZszAMq4B2piEdv1hYFD1NExRvxKFTdJl1aVFtU4sxjUyquhnzFjpHiPKRiRGc58IhYxB+pLVBzJA
2k16pMZXZrByRuCd8mEZ7b1R9y0rvLSyZIU/RAP79orZmtKqo2HHV80Jq2tcA+MVGepF9y/SusUv
1w/pQcpTUkGHgYaVwxpNbUrx1vG10pM2vBpILE/wuKAk4tfz7EVPfaJWzUEPveh/ODuPHbmNdg1f
EQHmsGVHzkgjjaLlDWFZNnMoZvLqz1PzAwdqDtHE2BsbEKzqKlb4whtIo5eWyRaW2epnsxH5n7pI
zb2i2cZWZU3ZPgDXbWBpq4kLobsgN90kKBwrfVCJRz9m3VJfnKTUftyf/eYaUwWhMcjzzp69XeOl
SFEiWZi8HkXTZcL+4qBhsO3fH2XjTWCXUAchpJUNq9WEclVkKjKxSdD1OOspDgvnjw3eEVWNI3Jt
6h0g3ri+3B91c24sJPBVSmZkY7dzQ3TOKEXHLtVRDix8bzaV9FgJN99Zw43n3HKwMaIbhyIJ/Ibb
cSKx1JOZRfI0NOQlnm4eRCHqp7JRw2vZdfH1/rw2x6PaiekGJSwsW27HG+M2qhGwjQPU6NLzgjHa
1Vxq45jM8fxdnQCm3B9v46nB7g7wF+VV2dJfXfHh6LaVHeVpwFXT6Oc4yozST9IFsYuE/kntF1kZ
ThcvdJP6CSnr4atZiPTtxnsuHQkJgAM9gcLVKi/rKJZgBikifkVbn/I4tfwxTcpLWCfTVRXl3nux
scqMx8VDIQawwFrfPu0cxSSMiQLHXBrUBNrQaPzFQ/HqTCg8OX+VCpaoewIDG0eftpMOEhV5ChWA
7e23dYwxylHJjoJ5aLAe6fL6THdePwN92TNC3R5KIlEljOqVHTOBfTrGImOCJTL8SzNVH4Raa9AL
kia4v4M2h0JUhsGohWJncTsrILUaJXryWmif5WFJ2/wxFJFLL68fd0DDW0ORGuFAQieeuuvqqslw
dsUSZPCuo5CsfRyPr6i908nKi73G51bJVVZh5FOIUg4yDLfTUky8JFDE96Qtm/6UNGD+MbMdQfJF
1aEQcQzro51OIkySo2hiFaGcZE8JcCMO5f1Hcxmgg4w1Vr+hbd2xSdVGitbXw79VNQ0P7TSZx9BF
JRbc5vjJtYp/wlQM3+9/043blYeTARH6AD69NidZYqtKkgm1/GwIu2s4G/ZHZxq9vddZHutVfElD
B81IsEvItqxhYLMbV1VLDHNNM0ugANEqMEDmpOMY6oXR/PD0Of1eTIY2+QWqy1Wg0Bq2L2ZmIrd+
f8abS025GVlnjeb6Ou12eiUnuMS0DCylHl28zolRQJoHt7tWqdVUl4pp/BM7efS5VKJ23lmKrQtJ
+iqCAkaS5xVKLdfyNsZqAcu8psneJ060/Gt70XKpELD16zms/3jzdEnipHSYVLzCQuV2d8ejE4Ev
QJx8bGhdePa/jpZ8iBv7vYjs741m/FWV+IvcH1P+nauvLTMqzi5oJSpEq9MLmDUpm2zChiwyqh9t
CChOdTtIQACIgnGpf6mZbb79xsDHREpBUvrCG2wVJthGEcMGqzCs9NIfFGu6Q1uUmAM0S3O8P7uN
h5T6GqGmDIFAn61mZzeWXVlszGsPcS45KJ1OGaW10xp0gYBI6Fc2lINjFWviZ9QsbXjwikb5eP9H
bFyQDpkauBBwNRyq1XSrJleGRLCLtVrRCx8RYPupdawQc1W7E3tQu83RkCmlzMK9D2PkdhMNiTJE
UzGgkNim5UX0yg+jTsfzrGXjzuncG2n1xljttAymSfo/Jn1+0Kwq+tZYcXpIjEHsLOHGSYTSIB1Y
kK7h6VydjGK0kJcNe3xHi0khbYjVd4QI8dlF8uXgTq15+Q+fjIYl9x9SsyhG3S5ibRgUbXIRXg01
a0FFFLPan/S2K/4xtEX3/sMZpJAiJSjQ1wQcdTtaAjdOBZfEjWtb8N3gsRbpk8dDkB31ea6pI6S6
FvsWdml7HgJb3xD8HCAfomQKOau80jMme4xnhePvpsMJLKP7BLBdPRiVKU5vX1N8mgCaoIEBLHb1
DZUpsXlb8I4VVbSce1qVh9aM1CsMo70i6tasKKzTWyPyoS4l//y30lsXD2o9IUVwzaox/1iAOOPs
IWw2LDUv2v1pbbxR0t4QAK4k+NDjvh0LYqWyjIVFZhWHoRroIiz780Jy/o+Kium/Iq6H9hiNufGd
ACHf8z/amqk0M4aaZ9M8WUsHenShAHN7ztUp5uJDV9jTuXZb2wfNa32/P9HNochbZfyB7s5aXcip
RJxYtCyvVT+E5yY1lqMYQLyprf4fPO0c1BDp/jKQLOncrqmhz2Brgb1fW89d3tW2MRw61LgPMUpg
/pA1e/tl45mgLQqngfIi+L21eUxZCSvE3glPu0S3WrxyrOWrwPWpodheRT/sUm/jg6MX6b8UD6oH
L+znX/cXVz5Eq2eYa0YFn0CogQX36i6do65ZjAqjFb22nEPTdvlxgBB8uj/Kxiek5EKnjUnyHq1R
yYY7SdUk7O36CTbBKMwY10V9uqRNtidktHFjA0YjASFso5GxVl+em2FJe/kJqTIohxGh4EAxUs0v
SmsJBr20d2K1ralJ4z68MWgVINJ0u2USAorQGjFstkbVea48DWhSje/JoHr/vH0Ric3AdBEtAYRY
PefdoCRCLHEUQJMHIuf0ZRQdUPBECEBHVm3PgkfeH+udIaNxsIGQJSiX3U5sFnR/ueuUaw9S4kwm
G32x5qn18RSwjymaeUcoiHsEv63VJNfAV5JglPO+epEEeowt4ob0LoaxDfh44ZPuVfYHrL/3kI+b
8yMZpjEDRBdC7e38EG03IWw3ylWHqmEdM/B6Of3eJrH9tOsX9YNoyyU8pjEomuv9L/kCDlivLSES
tSQycn7AKjwsEqhDXdpRSueBnT/3Xln9ST8DhobZZN50pODvcVj0sMwfF8iG76KOqraf9pn9R6WV
1nCwFmHYhxDLjvHoLJgi+KoFBAIzTsVMn5PI9spDMllO4itx33wVeZm5h7HtIEBbXaYUh1Kbk7/o
uKbfiAFK5Yzxq/ZQeE4e+6Nblo9NFCZ7GLOtr8v9KgsDUnNoTYnFmb6Y7YlSWQ3Z7yvOXOWBiov7
rUBpeudYbnUrCKFI4aTVARtqFWBoVibg52lRUC0pYECkiaLen1yv+oVFj/6YTfRuzv0iQuOIg+KM
YgL+xPbZKePyyTWaoX4Wfe+8622jNk+2hWpBhHJL/O3+TthYEdAHstiFgCZR0GojTFwryBToytVT
i69ZZniXerYNP1enN4p1yto3cSV0YDqOEMjXah7dkOpe6ND177MOeYa6mI9NVSd7yy5vhdXORrP4
ZQRCrlcl9qquTQ8iBjs7Mad3AhLi0baq0B88jU2Xlqb5sx7s9DTZ2R/jECenqNd27smNF4CfIK05
6Q0iJLz+8j2Vp9JTuEMqI7kqZpaPPgqLywlYh3bWsjLa6YNufkTZoXcQ0JMNjNVNsiCukLezcs1M
Y/DLcMgPpqckF0QY3OP9/bLxXHsyjOVOltJ0a5qLWCYjtXpDuVqRU14TpPmuo9dYO7C0rRWU1tjc
TkDEoMfeTohSejlI6EaA5Ez5KSmm8am1puQv3QyzL4VZTMVOLLs1Lfa/xPvgb0WR8nbApBQ6Uheh
cm0jcz60DS59eoeh2P3F27jxEaolZIW0I9H+qxt/8kaETJSEimuGbdWM1/Rh6Jv0RMC1UBKY+gv6
EnsA1K1BZbtUagTxqq1hFYKGRWFGIx3COLJPkaqEaHG25fs8zsR1iErxSe9Fd74/0424EowyGhFS
5hUgwCqqa1qR2NNUgS6Kk/qbFsfGKeoE4DHEgo6T0hSPE7b1BwSnRl8r/4sPo4fYKCBwwgeugVUp
QEXQp0bPkRNIy+Z92dXlUfPqf0KX8pW03n7zoeCmR3gA1DvKn6RDt7sn1Tqt1vU2vMaLo39xUGE7
YHo975zyV/nWi7YBtRQAqBAW1mnIrItOdOPQw/Nq3edmaOoPIG3bIyJ2zpMoDAdSVg1YDPDFm8Nn
hqYyRwmCoAEgwGqCBdrkKW5IiAEOca+ifxOLP1tUgmbfKa1wT9NqY6Iy0YJDKqOwV1KgadrZKiSC
gdFKb/EzIMzFKWL876no3T9cVfTmOWoNZ/Tn2PL2Xu6N4SkMEhPRh6JWt64j9UtsDCPd3ytRkgE7
l/qAj7xui4peMrxrS5BfdZ47D3pffL9/arZGlvot9IbJrMlsb/eR1+MZ2I7NyOUaog7s1vmjWppi
8hEhGi8a1lmPTSP6I6DWMLg/9MvuuXk3HZwzJE4OKI1MCVcnNnTbcIAKNUKMdYaHrOnM7DhD5Djq
Q7xcJq1V3tVpb/wAMj/QcEjac6oaoQ/dV/JmbbAoUF3/7sPS27lKXrc+5C+TAo7S5ZD++Sokj2bX
XDBeH6/gGrhCRF8puR/NEHg/DM4k7KNWs5iHpayz2Rdanet+ro8l3Bfkh9IdvMWr25Qfg5MG55xz
wFlYfaLKgN0ap/pw7UfF/uaWtueX9eJcwIYvXxovNr72Zj5+vf9x5F+6+ja8GLLv4lLSoHR8uy+E
QnUQlHR/HdPeGU5K6KH6r87pl8ksR+PU6AUyGfeHfPUgSr0RiShBDYRY5pVm/Jix5FE9XL2y7gDV
J/MJGefw9F9GAfhqca1B4pa/4rdyVet0yE+7LSfdy72fhkfo2+lLtLeD5A5Zrx99I0rQPH/0U+RH
/W2YWiQw8MJiuJqj4156LG2aYxna2sfccPhPJx07mOJtaeEIWFUf0euq3CMRm4Gndt6Ze6KgW2tL
5QrgK211ImJ5Dfz2c4SZu2WTZMO1GV3r0mK8d6azt1cO3xpFhmqUVmDUmOud2s61YuP/REZWV8qh
LlME2Nxmz+Pg1dakdEO9XdKegT68MlSsnC5GIl7AbFd6RLCMssN/uMvVKvZtr9IVMp7pzSUjOSaN
MRh19Iq4pW/Xr6ureGhBbl4VAtGPvdm1T0WNWsb9vbk5M/Y/dQ7pMmvJP//tK7lVYllDghZbhHXu
oTK9/pr2ifhEH1K/oBbjJTtH7tXtT2NXhRsIbRdLMvqPtwNGUwfoWrPm64I68skDh/rOKZv082Qg
MzdpyBUgCCquEYzRt7al5MgyW+LBkxJKq/zBTugw0KBXr4oiaqmpljybMwVq21O6N6MO5Fi8roCK
pTnZGnVAZutiraQsV3CZ5qkJvfld19jx57Exiz0zl9dPB4NJNDE3C33MVztlou3kdLa+XMdcEd+N
UY8fiUfd5FyMzeD5g9kmSN0hWPH3GHnmkwv1+0Oaopa482q8OovU5l7Q0/wQ6fSyuucUJQXHbA7G
tVSy+GjG9OfNvt3jacis6Oaak6NgYPXCA8Opb3UuZDUJfJAwrl0ai4M+5+NhNKb6c9Kb5U648Ppw
0MiAukMDFZgVpJfbvcrLaEx4bxs0iPvsMi+ti4ghQgfmHHsPRmd5bz6MVDZfasQOm4b6+O14PApD
jum4edXtvMPwrUqXYxHVUXJKcw/zbyBf6k4OurWaMLEIHQjpNRrFt0NWfdU4MfKRVwBX8RFUyXDI
NVpSlWKox/tXjfz1qw8n5ZO5Y4B40CpdRTij45XZokIdqs3e+YjN8RL0oak+516FyWjlzNp7GGNt
oBAd/hjhiez5f27+AE9i73mI+aSruVpeoSV1DE1q1JPmrzzJ4HrjiQ2w1qiLSuf9bxXrgsCFc6C+
owQISe/pZ7xQal4tAhsHcCDkVugat+sdF25fWb3noWSl8jZaYyKxXx3h6k8R56P3nciOckbe93nz
T6R01rtlMpMnrQ6N+tuCJuR4MofaGZ9GXD6RH+gExjPKiG11gHCaox0UjGELiLNx8bmqqTD4adMs
T/bQ9sphHptseTfUmvp5AtzdnJTJWfrLMofzLy+th/iQhK1unPVxFkfkaNvyMM48dUGVa5El4cca
5SxCx/hhHkO/IZz5Q3PGeXpWbComvuhiofpxWwzasUza/LO2tJHttxpW5kcdfZ5/W7PPZz+rW8Kt
tCh19TrbSfeXUgk9PDZRTxPfxWX0k5258+TXdsaZjvCSTB5lOeRvIw8VzVf7lEhGUWESnLSiRtLG
xYHjKfXmNPtewdPc8+1bhcM0fejBgRqlbkLpibfr9qNh9g66IunqYOkz5dj2wxzkbt2fxsosjn2h
cz6nztg5mavbVA4qoVBA0qWzyCuhrDGtohLlnyoYI9U4G2GPzO00vhEZ+zIKUAJZVeP0U8i4nZpR
Dwr1r7AMYi03/Syp60tt6IuPxciwc7ttTYg6hU1ISKxGO+52qKlAzWLRZoYapvJvoY8djB5E6nZq
o5vD0LlhxWB6Ikd0O0w/tZmY46IKMtE2z9GYOUE4uMrOZbZxb5I/Spn9l8Bp3SVCE7bNkW12rkuo
KX7vOfXBzELthM7ldLl/b64mxFQMl5wQiAuYgNdCODOTKdFVtq9LZcQXOGX2caGesPN1Nt46lox3
FZSkVOlY7XFIiIiRUeclLhMOd4RVnMfa6o/A/+vLmE/KXiC4mpbceew4CUtAGoQa6GpAh6u/pKWX
B9SQ3HdWWBBRm/FeXr0xio60Bzwrur+0KVf3bd70hje3eQ6rIyuftChpjkvl7tEMNy4IbGOgENLk
4ryum3iOKbKsprsRmBpa8xiPaad+yX86g7bQa5oNYr6I58+/vzFW75lcQQnEBhUgtTBoA652etdp
EMGaPBitpPyS0jV8QOAwTf2xTCsPTzIhiax9AqBYsyLjY+bSwPwvvwGdBnkSYEKtM2jFMOfJNKc8
GGbV/YSq4PRhCh3HRzIiPdjJ0rxXFE/49pwWf+RmU3+9vwRbC48qGkgzFt+BPnS7BHXOG4T6WhXw
3mmHZh6NH6Fjo0eFNuNBV/TyfeTA0dmZ9MaoKM7JC5omO6il1aW5jM3UerOoggVK0nPUqfpF2FP7
rVUn931aZ/8kYCj+uD/TjY0Mh5WQwcGyjKqZ/E2/JWpaVebd0gxl4FXCkK48wo8V5LDuj7KxpShj
U1TGIY2exPqOHiKJ+hJKGQAycP90RZpmCGiOWX0twSZGxwLZQqxO0yi1/azyrOZUt2GTPN//FavL
VW5sYGA05agDSRzDan3HzvV6zcqroAzD9o/QHP6ey9nylaTXv9wfaWtVGY7JYkoJlGF1hGKtXpYu
4bEQYdidvTyyzosxZZf7o2zOB9gHTwWY+lcQ6rhN4sZE2zZoU5JsOs2NXxkhmvmtshfjrtLrl6WT
jG6OI8wCY02daC2rSstYFIHjTPo3pEwh7vUKZ/e9rUxWGyR6NdhBlMaopFIAtvZaTC9ox98C3P/9
AI823YsQIHXe230KnyFsrUgtA6tLOqzNsY+2HhNhFB/zkfrNuQbl/K4VnUa8Fy7u8KhDh1VOtSmm
7DxOWG0fiqbepQFsfGiKYjKZk8SnV7Qcb1Sgj7VLE1BKNb4oVjViS9zvObStqU9y9iQYQFLJqVSQ
MatHjar6iNZo0QSRYqpfPaUJP9SNigRjo7UHRDEpUXWxchiGpTvnneYd9GwSXyylyHZy8Y0th8IG
2DAppCORHrefIZn6Ru/iqAno/pdPg22V3ylCoGlvRMPO7t5aWtkF5gTBEmDT3Q6V1skyaaktgp6O
yWkoUREg6Hpjg4+bAJ4KSRu1TdYYXbTbUeA8hgppbBaoTjlWfs69zGxGb2jRe1uEeqYw2n6MEGmP
TvdP76v5MTL3LpEKbTbgoquAMi+p0qWIlQVUw6JPRgfPEbZav8OmXHP4XybIc05pjMvXAq5yO8Gw
LlvdiXF5KOvZmMgtVN6t2YywTXQm8H64PIRzUDfV4vixm3p/Gzy7oQ/2Qk0fwziRnYsuy3y10YjV
Jttof2gzRIbzEhbxl7apsxKBjizZQ5hvLQ+0HqlNyfNEX3D1u72mK10tSwP0r3q/hCTml7PYi+pf
nyy+Aq0yCiQ8vDBRVhu6yKOEcCZMgmgQRPNzAeDbt5rCq5+GrBjDr3rcLerDOOqtcR7UIQE4XFil
cqIQvWSuj35Aqgf3d8arQ8ZvIuSRsQeVE/7zdupmP5TxkBpZgCrC9JjaZRKgQR0+N3nh7WSDm0MR
/ZuSsMBeXO0OxaMFiSt9Fhhmll3xtNPxRsmca7LkX98+qZfrm0I3ANu1G2JUVNhRRF3KQcOztzOa
LsjDyYDynCs7J+slqbh5LFhABCtA21ELBvu9OlpDg06sp6ZZwPuu/6pMujAwfAzvqwLxZfbzLi/+
FCz8n2mqYoBrQ4JzfS3q1R9wgZr8IJreNOiVZUr/3qoH67mjbqacnDxxqsOku+VPNQxNzR/ayfhW
uQPKXnpeUGQYEQ3em83WJ5KdY2QsqHChn3+7G3QB+JgGXho4Y4Wptz5REFEbcRgo2+8EoFtnjhdW
0rGAXoHavh0qmkY8cjquJDPRzOvSz8k7qUN+vr8TtkaBMYv6Gw1JwMerPUcdpvNyx0kDO/VcEHrI
gFTJbB/fPoosCIJEJDSCZXY7lxZNJpRI+iSwitk6Aj8wzq7p7olfb8yF+q10WAKW8rqakgCxx/6F
FRszPfo4uV17tGwEi988F0aRAhjU/Pn3asVmxR5Lo48YRZ2bEyyN7GyGo7FT4djYaNSi4KqiPkHy
sR6lUbxqTsk4A9i4s4M0LmYFfji5bunbNX4eO9tAbqbVIZWlL9kNxusZgZnbD5QVMcJr3ZIGtJvn
az+4VGu1HCKRN3jL90mL21OipsZfap7uRbPyr14PzYVH2IwWO1QwuRK/JT251LMMRZcFsToUF2Nq
uYIk7/xTp6Xl5zhLE/1BmO0bK9XyKaZERTDz4rFpr61J7dDKyrLBvHwoi2o+E+y5DbjEvHcD28uy
6H2qi+a5BUzVn+Z5MYzzTIFjD7W+8ZmByxJK85XpBK5DeaVyx8qjDhPYo2XMgFBLYfko9jqgSqkh
v/2BgbQKbJHyLa/MujtWGU7rxBh0BZUYVd3XFrP5JFwR/ZqM2d4LqTa+681g8rT+9l0zMxSW1YRk
KX1WPGJNGR2tDmnJNv2Ko88fVWjtaZPKk7faSWR3MnQkhkPVePVU90k3Cq82s8DKm2zwM2yOvrRl
AaymmBLVlRojxbRjtvE6F2IfEYFLUTawuOgb3U6zahHRG+o4CwpXLM+eWCJUcab5ivaScYzscjwP
uciOU2pr16ithkMaieYEULD52c7lHmRfjrZeApu+CyUq0HmIQNz+mjbGlZMQKg0qrzGOjREJBeaT
RntrctXqvRZP47cSOOC/nZI5v4Rq/bp/OW59dF4sYni0NdC5WOVG7F7syXWXwMJKWXB16B8mz63f
9VGcHkPypnOvZ9X89qeS8pTMTchRAPysnkqMZrPSVqosCLtiee4qwE5CVdyf9+e2tb1QjSPXQh6B
+t/qomr0ZRq7jkBmiV3lXCphewboLD439LY/ZUm/R3zcuhso2KOdKM8r8iu339LuiHJbT2EtDWp8
wzJVJyvq3QtgiOJ4f2qbQwHcx8OWbwbh/HYodbIn/L6KLLAb3fItMf2sTQ1Xbuymd941+TetNyhv
Jved7B7DYrkdKcX2UMmBwwd4nJfvVEcZH0LqGdf789l4zowXbDwINK74Vzo/atP2zki+YqbFMnwo
wzbC2MVLFnHC/DRtAjuJDP3ohZNwHsq4iv+9P/5LQrSaJsL5pMuwsMEcrSHzi9k6TrsQymeli/7c
oMZzUFVO6RxzM+6eOQ7KHEDk9+pHA7+Z/HspqjI7uNQ0Rz9R5iKiUu451dc5SVEcTeu0aQ+LlZrl
qVzKzD57taft+vi8/jb8aKnBKD/PK8cLAK2lETcco7YlwcnypHikzrFzijY2gAQOUL5y5EO0pmW6
peYowEKiwC269hLGWe93iRHtlEY2zqpsBkh2MsEMO/p2mzkg2ZQY25BAqSpx7BKE+bopmt9jFf4D
g8f2tPO9ZcVr/b2pjOuSuQT2Wl1VxKhuJaCD0NlQw8YJPJyEruVkmB8GG6kIy5uWfxF8UpGtV+Pi
KTeQ3Dqil2i/taYKRhmJRxfiMN0kOkm3s0bP2XQjK4WoMWN3M+KsAKXXMI5h1847N8bWAqMJBbwT
KRWqkKtnL0epf6Q7h/LhpCmX3u5CTMOG8k+nRwouyRQ937njtweEx8/VS3d/jdMIWS2ziHrlOmq9
c8SS6SnSTLIvsx0elkWpd+a3tU3J8yDUS5IYgf7tUi5FpvaDCjsgVNX2mBhYWdXVUu7cU1ujAMwC
DcmTTdd0FbHADkI21EXiozXy7mAqWXFxKuRZ7u/OjUdZajT9/yj67Vzq1MoXc0JtzFDM+lBHo/7T
GoT22BZN+2meWwJ+0e6F9ZtTo45HUY2vRSZzO6htL1M8yBMR5Q0GJhzRCx2FdGdqGxc98R6nDh0m
QoC1jFeexFOumWUUhI7RHcpMU05QS5MzKAMd/5ImvkRurh6jfE52MOxb+xGtGVoYSGIjyivn/1t4
26udDs2Cs9ZP0suuibJLNeSa72VMdxwKa+fhfKG+rK4YmgsoaL00iIGc3Q5Yh26jj9UQB10hqmfD
XmLT11GxsI6gh8rP2hgO1Xs3VG1QIvzc69gvA/0Uc5wf7HnRrbPRZ256LBGJtf5K08IoQFel8Xy0
u2IwfHXOMAjv0nIyD/2k454WaUYcnWzsFjPaCK5BERbunOKXRarhPsuM0cyVwjvnXC2qs+ekSvMg
Qtfo8E3LU+NYpE6TfY1Gr3LOjTZVe7YHG/v6RVOUmrFFe3kNpfLAtZKyOkg6mbPybLaae84okp7n
SBMHFCJyoDfzHvFuc1A6suTJ3EVcn7efoaMXlqeWGwe4goSnbFyGQ9/EVoDghnMcKqu7elQxdy6/
jfiMaJqSE0VY4HdriVuntUWoKC0sIt7PpzqzO0J5p/+mDJ5xvn9ZbA5F8QSNR8IAQvjb+aHDYQ+u
fJ9LjLfPvR3mfqEU0ZMrhl//YSSK/BLYK2G3qw2dll5hFTWqTa4lRH/Qktysscioih9FH457INiN
mwJWCzEBjHR6DGvpgqgWjqhy5HMTTbA1s7i7EvcpH4pJDAyrVXiYWQgdtmHf/IfoAHwPuSEP14b0
xTxFcd1lcRy0Xd+/M10lOztmjveJ60b253ZEAuxkFctSHMywNf80K0O8E0uBI8r9Fd+4s2RQRJYE
4tgkR7z9trAIytGaUGlusx4GZ+r8Kgy9RaUms8gVbWdnuK2tRI+X4jkPANpSqw+cV6OphxUai4qs
/x2rqU9gpXXxzw507p5a3sZ7wwtAQ/kl7NbWBbOpWkQdVrVyTYpxPMALax7mTFWD+yu4OSWyFiIf
+OmUrW5XcC6E3Vs5JNOpTtrhaIGhuc4ZpCJ/IIr9cX+wrasGkgQYYwjc7B355789MfGo2lWlw3cb
GnjG2FCW0aWpuunQhhpexWTYx6iHybPz2baGBWJMu0e6n0GQvB22Np0JFAhsbhIbQzwArHKCYujj
v5xKE2goYJdsHay8cNSdJ27rE8pmAQuLOCz/3A4saoWnPu+jIE1SjkJheoDV7b1Rtqbnga7g5pHf
cF34C+G4kJWQGjSl0tMmxwVTXBpoXGd3MLrHjn5F7i9GbF3uf82NrYMaJ6AHYIbSjWg1O2+kDBaX
KhvUSrWHOK6SU2aMDhbb7l7s9cpNUMasXHb06ij3UVdcBSfoaC2zlw5JMMRRoV70IuwEttN5uBz6
UW+Ub+FoCftsFHqRXEvbUsQhLFtwC/i3AlxQU9X9rLoAPc/IFlbXrC+GrzmelfY5tUJL3Qmltlbm
918r//y3fd4oc5p3bQEEFQQkwOsBZa6x031gFsPOFtv4+FzAJIVSYOI1PyBvUzYg3WwqRcvwRZ2W
6lCVNJkNpRUfqr42j23X9TtfXt5zq8iNCiFo5JfU8JWQH9rdjagaQgan9NLnbtRm31a0+NBnhn5w
7Vw5Upoxf/B51OPQe8VOVrhx63OauX5lVRSD2dU1PFSx3Y1pFAe2XhrlMWpyussYtxX6JZoQ7vdn
1en38sON51YKoJHUyHgSfM/tNy1QWwImh9q6p+jJo9ZX7dkax0zaQmpsIorBWlYPALniN1JAZGGf
WIIuNYkBh2ANVZiiOs10EHKBUof2h8pRa1qDsXbQ08bZ+bBbK8vhskncuJk4breTdGYbJFUhuyZp
KJMcYWiXws5w1q2pcUaqWHZOytaqUl0lDZDoCBLv2wHTvkgN8FtpEEdD9H1ssxrksMAW1NJm5yFp
ew+PPCLXM6G+UuwM/jKd9T72pFr1/wRN1zeY1Wsh/W/ByvZx2kOnVExxzEuKWw9Gi1r4KUqrgc7o
EMVHo+u66kQPU9X9xnDLD0rcjl+jRgG0mEV6W36AiNlg1xxp4YNDQSR7DsOkexZ1Xn4XTbuofl27
9XJuXKsqd07ExkNDlYvaHPtEimvK7/rbhTM1sTDRdowDUafTB2uutcjvsag537/xt4ZBxI2aGq8o
p2EVLEC/yVByy+OgHJT5nduDvS9NJ94ZZeP2JPWBEMgWRKFjTanEpHbp7dEugtoyh+VoRLWHbK9S
A/U2KSD/eX9OGzsQFARPJywriQZdLZ1Icr2ZPAH0a/Aywy95fuyjUfSpdu6ieHyANjMpfjoo6aXS
3UI73R/+pcG+2oMSpsN0pWiDu25hDXjeIBdPVyk0Wjc6h209DT7j6J+Twhz7gx3XZeRzSqS/tTZ6
5jGCWBpkNSn5+0K30uXMKib5cU7n/peBntdyMCe9ya9O5fD/T4WCgULvuWF7qfDvfB7h44wfTDWO
xs+dbUfZwSyR5D/0IoyUBwRKBe/l0OePZtSXz1bsLuLtHxjDClmURbwYjtLq0CP8UfRObxTBoKV5
Q18wLK5hNOUNgNjW3I0dZHi3XmGpAMA7KcHbawmOJS+7YcHTMwjxUHcP8DBy7dAXKmbEpZVjVplk
akYvb/FK3bcjJ1EPAA1b11eGRutpHhjo3I1LUYvj/W+/sdEJ2rjT4RVABV2X5EpVK7BwB4CNjzbf
XK37szLNrW/l+Ru1A+Ub8iJBgow4eG9AMrcXRGdWcYwTQx4gPKmdoel0f4dFWB56fSn/ffusKJIB
b6YBDg1jlZNFsvVeo3MSqF3lnufMsI8dxeSDnZVf7o+0dXR5FQ0gg1TbvHW+PYZZny1tkQeUxP7M
i8Q9eaj5+SqV6WfTG4cDeqzZcdTq9Mf9gTfuQak1x4iIlgEjX61m2IEVLSxWs6q6+mTMs/N+BuD1
9uY2ARYBB5AZ4DnuKorMWzMv26Zle+AgdV0ypT7FExZESq/tqVxvRJEMRThF2VHqc65OZNKpYaGp
KRNyo/ghLsby0Nikg0k/a7x5SnzIa7X6en8VN7a/RyxFR4spAqNapWVhR9/GGuBSJHPTgtRqw8dU
w0OqcvYM7NdkU7n9+V7ozsu4hrbG6oN1ie41mqYBPlniVA3MZTExpuhd9Q8vS7Hhjdtprg/CmID+
L2k1TU8DmFj7cxS5ergTsW/lMlJqhlYO7xtpgvwYvz3W3dwUalSpsDtUM/k7VKgvXhGdSb9odp4D
Pnbs4gvsaYpjIu3T5pMy17AwGgJu2+8tM/mgd7ldXQZYMY+A0VyH5CKKTD8Ph+KNQmj/WzgHdDAI
YdqO66g3ccyhTzPafv9H2Zkst61szfqJEIG+mQIgqV6yemuCkC0LXRV6oKrw9PfjnR2fHWfHP7Ud
JghWrSZXrkxcEYqTdHWY9na7X/SBt2dC0l4Utd7+Zef5H+415e5ZlZbehcbyL0QyHjB8LaKtvVwj
4f1EN9N/NqXZc1Q2llMhgulaMosjv9nB5f8+kv/0ySha0EmdD2X0d6qonNF0tu+2l25kqj41vbEv
HawCklwgrD3mjCSEoKNaUdTbqnid/uVs/NOVOKP+gOLnLY2/ZwycSLFxRcWlLCMrSkPaoPe69Ef3
uBWT1R7+97f9hzB2pmLRPdLGE8n+Kn3o62XVD+QfaIlRPq8zSojIyuX/+1P+6TuBZkOEOq8zEan/
87iX1CjAhSufIpzoB8QTL61s0x1K0uK/fKHzA/+V6VGLRoQDnBfq39+sPJzC2tFaQjaagqI9zVJG
debpKnrTraowZnbX7uX/+uXOy+PM0yAfgdT97QPGZjDr6kkjLzvozl2mK4tJAjueDCom6sp/+bR/
CB1AvS6UBlo09t3+VqHpfCBIC5f3y3iLEWle++Yszdup6r6EQa1PvpzjMVtYGBt+JL2qyrTAbtjP
zRRY5hSSh01aR+teHNSQ9M0hHH3VHUYMVotUBt7o/59/EDCJswgsE1wGyX/fZMzO2ZpEZ/MygJl1
qBMdXAXtMFxwj9r7JVn+zWY5+K8DAOkdFA/pCVZJEDP4z7MG128A6emby2JqvIyqY8qaGGX+ztui
i//9y/8DI4L4RNt65oBSwf/XuV5GXJacRVzyAsycWxTXbsZsqTsNE0y1LFlt2aaFmMf+tEdTTSlf
TgusjV60KDJ249Cyeyyr8LpCQ6hN5cioO3dLpcocvD9U+dYocvC/PPa5hf/PO3LGCFF1RtmSVP83
kUOjaKmmgVQo7QZOpCqIhmz7uXuYTUXg/6E7TdgZlglBp4385km2rTQ3YSfOMrf0wP8GAfz3pUUD
hQsETwd0D6vT//zNeIUrllQ8kHL64dmprTD1VJIcNhayX4ZVv/3vF/APHwehAETlXFUxpv6rPK0t
Wymx1YLlqU2dKnSf79Zmh1+VhCBH/t78W4f33zmF20r/wYiSeQTqiv/5/Rp/6TyrDaAi1Uv9qCoo
4k5ripy1quTQDLjh7uFYv6Aa3fyfib3wrAnriK2do/vf0YLljJ6173a7HFp7POzxLLKpc6N/yZm0
yOeE/NeZOo+raeUIgdD9/3qnoawLe2tFcjmXk1cdQzZryrvORMEhcYxVpVJZyskUdik/nUX186EK
MEPP0cTYTCpja/vCP4Pmi03u8H3RQXk/FAJeSTDO2P5NjtzGG2SoljlTnTY9vIKpKuEWuSWEG1Mg
NjaWi94eZtUJKCn72tH3toXAB5VLOCEcHiWfky2sd38M5INsl7AEMHSL97gsqz0NBRVUDhXT+t5R
FjN5t2/9nSPL5dMYLeRNsmv9O3C2rWFTJdi6zGtZ2cj4KpVI0ZhDJQ8S2/w6JdquUg0AGxzHJahM
tieRaR9QChPPdifb96hx+3dH7810qlwxv1YxCPrBqfd9T8Wk1CLTtWjbP4iiVP3lCgplpXEiKpUO
Ae6ST6roFnwY2JFr/ZNSIeOaxFrN8FnWHmikMWPwaNl9/KtWyRgcahSC1MnFNatFJ6NdppvWYiZ7
I1nhKvM10KK9XqVl7GuI7J73axMJbo5s/Kj992YPLfpSo3Ch0Dt7V2R1YgSYA17uaTwRRB5EV4xP
MrCKcmN5Ryf2167HpLuw3FF5t43XA+Ni16ltl5AcWR0tPpa7kHW/3LhawwxCWKcpbb3gixlGF17T
rJtTa/ZxzlbYoNGFBtvaLkS8iS9cwdd3JtNUKBKmx8tqowlxAWxQbSnMU9XlzWJcnaIpGOH5wh7A
gF1XpcYM6lT5HXeD52dIBDR7unZSfPSmVCz5ylIxHhnj+BFFYUdATZPVG9rbw8ja2yR+LqiVisyN
Z8pv49FfwLuDTHjAw0GOKSQDZ0/lLsj7YuqSNg3YnP4qSgTHMseBcsOKQGnKHO5cInIKJf1amMq5
Y4S8/ITbsHSHapjb6bCJUk1UDfG2piGy7SKLE5R9synY52+GMEG+waf5Yeakq9PaLOGN1a0x9L+I
YafsndbJGNS0WVMM4ZptSVX/sOYJkd8AIeM1Zd17vW6bWPQY3vXTazm24roJSFdWJ4dfxgtlcnJb
4wz5zD6ZyBI0h3/USx82qdW5m844/m2DoycIdTrtQfTH2bzifccy7KpvdK0PbPpgVNTZwhP5Yu+F
d1ONo8vCSzv4VxXIeJ/ag5qv1xrtq7SNyuKHs9v1e7LSBaLzUZdPfVs0z3Yw7h+V1cx7FtSVY7LG
LcrfmNhUGI26m6izFqmEMrXwRDJ50UZdfDE4i3713NF7SAboaGndl+2rbvfgJSn9VWX7aMK7VcJ2
zas6Vr973zJuum49SOkUx33FctbqsQI+Dw3K2REu6nnVb2ZNk37fLP58JVpT8RcI9vfNPeS30uGb
1dHY5OvcB2Pumbk2v1kl5CrPSR1Ueb/HvriwltG/kQzn7veiSnLJpjJSNfijmhT+o79n6O9ufd6D
pchUolaXSTGrR8sLJ1zR1ti/t3Xb/ESXvmjyRHRixM9xKax0wyb1PRqj9huVZ2q98rxWhxVNGS2c
wg5XcoPpdRaYen2rSjGX2ahLuafYSHBBtkkv6EAH3firDfArSguCmcznEajwuFRh+Brajfqew1i8
et3a6sMSbkuQJXNYPQQomJUnOPYsJ5luXMu8ElNwhtKoz3MK/cShuCmLOVWl5Z78uZXl0esZV6Vb
OU+3unXtlkgn1UvhumBend/z2vqo8X7Xdl1WBzONZj62rYlBdJjz/PT2rqnyGIQMH0m2ol9mqyrW
TNZh8AaWNy2HxiqnPmVXdP+2uqU/bxXqeE93xzJv+Bd3U5aUlryYfPrnTI2tg+gASqRtHnJmktSx
hu6BlcPmHSYHTLxtXjadJom9fJRlMeJB0/X2ZwgS+yYgdbDKPrvthwhMOB5KhOPCNFELuotRzWdl
TV2fqepswAVpU9TDt6qhb+VTEDbysG06irIxtsW9y4rED4d9EZ0tuqqWLGwq7xVJPqBHu17j4aVY
7HCBF7h1n/uZycJ1dKzpsJcd7mpuhOWb78jFzhG1XqYM1W/9OrA5NOdkWSvANKfDUbalPEcXA1kd
J90nF+FKNo5QtQ27fY8OsaUiyD6RBWUCwiyyob4/QPC1i6A4zf1wXsCM/JqX4mpmC1nQtq6VoXvo
yEOjLPcVJKAfUwhk0CTXvve+Zpkkt2xEsf0ZGfZu0lH2a4fJnzA/PL0NN0FbzVHqlxPEMlJke2/c
ybz4fbu/9GLkrJZ4c3zHBcXcod+pookdrXulmxaVUzGV8Xj0NQrdaTKsi4HthRxnajXSFzfeuPmX
dcmAv+wJCxjEVVWbmWYbX2bfq9pjs7ErsDFQ6K/QVtpHBk3+fKnxE//ECQ2p923gf1hRHq8J86td
HropUt/DtnvIRTs+C+idnAmD9twntyx+FGVuVhOdHLebx8wrgrDL0Nxc/gQdeEW6D3ZVHRuzRJJb
VibfTB0m3I6JJla692TLDEfrvcJvssYTkWm3/F7rcNupLaoeCLoXPlUjLIYlc8qpFKmjuuS+KivE
M2wT6MwIPIJS3xub902s1Z9+cNWWF5GMDWC2Ff4oPbvn/geW3zHbEgEFBqqiMKFIrO3I75z6azff
77G7zplhVveI+cRqjjOx/3INdZHkWhZUyAOZyAUiNGsMr7tG3ZP1QbJuGBbTm+v37s5yStk+T2bH
Cr7r4eWl+P/E9wMSPVse6YIz2buLni9aNuj+eJ3VPbRW58k0QD5aZWUcD22mmmTTuWnPUYuJhfmh
y74OLxq3qW/RIUNKacZpLci6YNoeWqwbzMn0KPUciRL2Q4yBs6YocMyhX+WQ3KGu1/xAaqmpDpM/
RjLvAgOnzlhnYgb5xhCR91IMB7tGVjIdSpu0g/FVFSGMIuz6xrJKcMJl6sWQKRZAyI+bHriiRPs/
3b40D/tskD9z/ArzTGSydvdiXzr9lThreZrDLki4L4t+7kPTX1fGW55tW5IGEdhvVNqN81ikvUuE
zTBykCqVvk3yt9oWuYw4guEQTir8KeKGG2bvk3dVNDJe+AYAnmkxEZQzR6ihS32r2vq0dPvwloau
1mmEgOyQ+4232oe97V0XmGIkLk6eDoIcYhDUJYHWgcsVSeJ7iEdYYkRFVbSppUzRcfwq62ZGx0mm
A5xo/rLekvtegOCRZyJppYVKlDptC9NJJnWCwqvBI+DP4AZrjVoARSxUVolXo5hdzkph1vYLI1Bd
IAdbOU9SDuWLFazJe4T0AsQgQUxfGx3YJ1VVxXSc9kUiUQM1awKYHqw+m2YdWhz4zmJyEnb9+5bY
25AJZgIXGHBW3YXQtfcsp1V49B9O7aXD5EKeTNbJ6Y72aPnwTAPYIDny/wu5QnXFvR/vkU4rn5k0
vW6AuCMdlpjSwbiVOlZMaBZE5qzxXO1G9pqi/tr+Wt1uny46v7IepbQRq5mh6L84ZypKFkyo46VN
CKs1hYfhXnRY3jOrQ2MUByet1qekHkY7a3Hg/phtp7ypIq4dVvKeGC+QsHeajDUPMolFs9NSHkr/
bvKLrknbuHKulLEcdZKQ7OZUxGp9Ri4j4KntQOCXZEL7ox2a5kqFhWqzLkKeM1vGQb+NUPSWtHLm
UOGI6mmdVeu0LSnKUcWAP7Fqq4OzUohnSUdnk3NUnS5jgjT9rlp/Q7UmqaMmJctY9q1jQTm5pjmI
ROo2LsWut7nycazrfk6RgHF/owIQUIIkHWLR0TjIg2o6DpmPQ4pK7aQbH0q4k32KGkLxy1ud5XUf
5KRzTfHR8Z7OncCEltqUb6Y9C3TEup3SggElPJ9xrJ/mZk/uoTWQ//fQTOo477H002ZMyt/L6BWf
jDgdmQXxaG9ZWPgDH4tw7l3P+Ohr8gMq7MoOHyVqkFPaWVN7Vw72gFt9F+hPFO7QQk8c7caZ3w+z
yk2ydr/YDZ/ezkpT1lFRj7xbu7N+0yOfUR8NkkuQlmZJW6qXTyk2vp47m63JBPTku4I1dnV0LVH/
pkXT32IQ1Qz2Lziivhymlm5iG1XaVD5BuNABD6yUg86ZoMeQs/uzKLzlFu5E4GdtN4jfmABNv/0y
IWsIH6GvdKzmvc6XxvLf/ZXeLIMyr95paAlkBCxIojHh+aYtpV9nxqm3KqfMG87vRzIDX3ZhPgId
jkOKbw69ZeDu3gf7dlQ+Vr0tOm+DhPGtSbb+vS5q9RWsEtJII2mdUmgw1j0Ve0D7uo6iOG2jdFS6
rovmZxbBWB+wpZ4hrsLtXMiK2vyUNWJk6RJNtpWR4JurAu8Tos3Uml+WKuvr3tVz86NzIB31lgxf
K5bX2+OgTMJKSD8k3jUC5PWQx7MsT3EByTCn7hygyjhmG05yQ3kh1ZPxSursou8guLgrnbP0Xa61
1CKzi/AMFMuSNI4Ry/QHf5C4TZXZa3rAchnF4Zy0P3bL10saQkJqc2J0cadHr/4Ow8Vv8mC2xOPm
2nWXnw/1dY9zykTZH9pjxnaHe+PBIwdtmxd4eorq8Sk2IaOEWSltZ5BPLNKf1a5fbbHDhUysHStv
mlx90TXJ6KSUVtNLGZtYZ1GDuERqTZP1KUgavwod9h+tV+5JqkSyEvuDPqAjDqm6HF87MeFvsJKs
EcP8ZkQU1Olk6Sk6kvfNU2P39SeEnPEHOjzyYwp3JzrpzRmXjOkajdIcmoGMIbu1z6pdRoR/Cfk3
lXQ4NMdt5X+u67TceTWfm9a4XXzpoZWCrntXBdoGjUeqIVcHmT1q9SD4u0dRW4l1CqVjfhZSJo/F
tjRJXlhQvLgJI471vQ9wn0LKouKqoDBcbk2xV5klVg/iWbwHbq5UV7+01L6nRMbJh9pDnziedE1A
vEMmHu5NkfxBuG9sU4rBaTokU+GLI1oNcZN5cUVANYWSb1SNzo1CMXxN/SFwaMAiZ56PvT3Gn7po
zIev3OUqcM5aZThgmi/CNWclXgI+MJFrR5SEm1imDhDA12KC+H6N9nHPvLCpf1EfJX5qYqu7Yl9l
iUApVogG4AFjcVkNOzjSPNq7OjWJaoDq7YbsEe5TlNDQevLU0JnriwnRS4tF/cByDtUs5lsYMsZk
9RLXPYlpBILCeZRfH03+SaSz2wnSmWdUfG0Nyn5Zq2m9Z3OWYmj3ZXVD0Uy7ZioMPWBEzJtMzeYC
2NW75VEXwikUaTWgf3+QgVv+sHHKuOhct39U+zxb2DdgqZIWTqz7XBVVNKQoJKkO0Yo4rrOqMtyO
lXUW4LLNNYfYr8SvfXOSD9tapgb/tMRh9jruyZpusXFxd43BxrN1Hbxnz976j2ZJNA6OU6xUWul5
sC/pG1dFxaqmOsOlzHayCnS5TINYD0+lP9BvhNtY3dlWQrdMRVdZR5YlmXKwmxk8NlXodLlwsfjh
WI2Ie/pOiP5ME+n+KxTbMqflFu3k+iSeX9tGF49KewWGTwwu/sx8m7s2cVlsjBwR/9D1onlG2Zw3
tN3oo4D8JdO2oSlL5wJkO/WnpPxckPUrM9mPAxmmrOLxMAyW98f1VFzlCGf3pJVl8/Y0GDxWVfvE
Te4KT5JTRwCa+eiYIRZXyz5u95ZoZAXzcEkehnBaCdCWvQNsRJO35BZoa3fYg97iMODz6aS23N2r
fu1DnwcuwnekdViyYdQof1i+U91iiMFcN550/xaZdfYzO6z1s2rckvdVmvDKmnorumI1MXYYKK2l
RsG4jMIrvLD194BGF7YLMPW+B98Ay5S+jYCzDBIC57SI9avb4pb2rZDzLZWZWU/yvOSYJjUYT6a7
Qd9PlLEfXRKuyAYxd39J8GmraMjnpkcXcI0/hi4RzxveBqQKje4tjMuYXqzd++0hYZJV0Wn3rnPw
5S5DFtsi+4lBoDVddmh2jWlSuOGdCArvKuLiumm8leuHLgP5iwrO/fakYSBQYceKK9zgodEzFBFD
mmXZnelUdLV9zTLrMEHhLnqdx6ocPmtvNTGjs6ScEZZIwvmw7OX0uoG1uRTvZTscqAWAFhm31XNa
yWr8FjZ+Wox+Cvl7m0rCpwCzjXMV9xY3b9fyYW6d6htiDj22O67b8+7M+t74lfrJ+fAeWUP2f+FT
67apnuGhIpFYjB8SDYvbsuxL97S3W/lpqBjjbGoMmFAS0Yyle+v2b6Xaup9769jvW+cMTxPSTe+W
nKfwpGAq3qNhEH3WdVkMh2E2bZOPIHBdvlvMFaGg2S7OmLP7Z4dv/nNGn+hddFrqDBUjGlcqVfdL
GnD+HHWrkDO3cknW2GvRmrWd9jn0CxRnW7eAS+KT/+00QXc7SY0UyZQFttb6lEwgLJQt/fLKwNr9
0URJ/7QGVX/tjHXUXizStqu8Ra/EzxTJRKdL5dm4kLjOPqdG+eVzYY2mTHXkNm8qqSzCpla2d+j7
KfjTWZEBTmXu877XK8qLlagHH2i7tYcDgx91NYRKRxAcouXVKd1qJKiVXnTq0AePU84l5Gq+HfIL
ZrVvCESEt7roCyaug7N9Q1okqtimQtCYCVNvHXlf5yEfx/zZDJGmX1joci69QasAcgHzw3RIWh2n
lB7bx8iSQpfi3RODxTXUsqlgKtCl41D7GIssRJhUQvWuGZmsHCyvdMWfGYABPNuxoX1Os9cdfWiE
TuYvq0f7XE0NcAIEtjIdLUFLvA8ovaRBN6CJzOIF70oUQjys7Yjzb6Vk2JNz+yTJymacrpSL5ByP
2GxNLvGBvhWjTMIMeyL7tdBT+D0zvnjqyo0aY2k5nyt6xBM4YdD7hKfZSnJPQH91F4VQqq6j+mVb
vc17wUjFfxxhkA3dMR4Ydr8xq57/rKNrEePneMXh8jST64ITCvjDbesyTc28UU43Tg1344IdrE0e
zNYXHyux45LKUMtjM0SByES49F9+XTT7oS9EPKHjGQI9Y2yX0Dr32/oyzqoCZSVmV6ctWtbbZFlY
SsdMe/uuRnXu2GgQfwSmHR5M7UQd6guTpyj+G3mrBsd9aDdt14eRTbA6jfvZfDcy9K77KjLPAcPV
N8kpDVC8HdWD0d702Tdj+NoxYAdBq0Pazc5r1hcBsbu/ifCtmeiIhKKtHF2K5006DZDQtgX0EgTS
erwbQFcn50L0sbe1gDCBCTygfdv0C4by8NZlCFgwzeWBqUAXUeU0hsrdhoLcHqrJKei5HK++GnD7
4487LMJSK9aOnU/E15fGar2HGOSUcgPWzR9lu+7b2s7W+8SzOGlnJ4VhLjQ7rIbSrX9Fi8fqrUuL
zKS7V83VAqY15NU8nHFAoswdAqOiZwXNVeOhKXgcpho6vGIJo/OPduUlzpdwWKJM/WZal2McFhuV
TEJBiUoYHT3BAfbZEq1pEdbFXaB9W2ebkclTp0Y9XrhItprTJlH7PIML9nDhKpq4Q+BKvR2E15Vv
nQUnFvhiAtIRu6rCzEb+s8krU+3LtR2WTXHQ3h4ledeF8ZLWMyLleX8W8qcsWbpHdkNMk05oEEL6
jhQvok0m9QQQ0c9Zkwg7/qpsETAVjKvJvppXZw/SiOxZZfPgUZ4tcSFaLhNl+onB0H7hziuNwxgO
o8xHKUcDfsqSyMFzOpsGsIbHAbRkIHYc0S/XzgNrGBuMTXLcm2uKOEZHJzjTkAffk/YBGxH9ukXr
kuBUGC3skYeMslK8Z9R+z883utkSMnHLly0erkna8n2blHeRNGL83ZLBqottbrv2GCsjm2M4jsm9
3GbZ5lwWIITGjc4bUk3YJofeYS01rdeAArEGYB+O5/ToXJaq7qPbhkbhdyF8hAHGzfvZL5Xp80Y4
XZdqFGv6LBFsxSACuDvfQedT2aTAYUt4cqLBXR5MUK/7O6CHnm93IPDw4FPGVPAnVPmHFcbSnBxG
d/JaYvJDS7BWkXztWYpyj86IikEOKOiPl17pN+Vxi6aqv/PNUOi0VHvUXSrg9IlO1MdwmXtBEQwa
XZsr6fmz807YoqNJBvYd6rRW0xqmoiYH32lb1MGDlSDG4qVWYvRyYEtVPFNVFeGlC4xf3ofjRmPX
xoFxc2n3+1dfAwV+ruct0dPCQVu48jaDu6q2nYNHyGsOdRlTD28LztNE3U46R8gfK70p54dRqqMQ
lquRkF34l33hX6GQFS7X8JPd/gWnjFj/boS1ztxggk/a0j7yvuZ61nfCj1dCW283E5qtwvNuI63D
+opuV7aZTWKkElOqgupekPHD330YDMkJKF+WmYhn5iNVUCbbgdlE8lqZxIL2N+7ub8/4s34URTiv
h161bcJUtVvmW+VvrFNXiT/aJ1G5rnOLJrvlnKymZqhnTYTeI3Fu/NaeNdn4+xYIVizMQo9id9TX
UDbgIG1htKJ4SZzvjf98uwGCG9ujB4i5vKB91om0xQtA31RBs3nZwBoExS2qRF7Glx63dySL1hsH
hYrpi0QSq4xJU+c8WMUYe1kVD4n14FOwDUdv3dftLilUzEiS+65+OP06qVuw6ch/d1AiiQ6znn0m
K71x1VVjYrXccuadJaOrHNAKXbgAud/HkZtu2xzYvx3m2lMe10Dxl54SYrgExkXTAW49SWMJYncm
TpEcLqZgGao8CGs1n9wV2lCKY41xnwVw0JzKVtmAOTbQeTaaXne3XTQT+wV965yrqYOHrtHPkalA
AVikECPsa9vZGkCm2ptM5g5+stAKIdJ6lQC0fe2DYabMcuK8HGhUC+9YjgVqhKwQqO2mS0bODSPt
XecLpU7/1KAL4JKbaqR59KpXK+9xM2h5zLVokgMcgFBnRb9sH267b37Gco2/pxywJbwoRdQsx7nd
Q7qGBJ/xg9tt3ZJNPta0+YwHnzkUKI64ebX4o3lrY+naDCf9NXwO5sGJrhJmqTSFaCtmntXx4DjN
LS/TqAs3G7BI6LPN8XiAGRPlPa/FtmFtu5hl0VdnPWeT692vmwP7Oi5fK9zZ1KmsSfV3ieqCR/5z
EmLPl3udFzU7+b6sCaIizPG/6JxmzO3d0lxMXPbXsEYnOsXaIrZv7Erb6jgkikoiUNSXTOgsyroq
LOVw1ZQLebCtrD3MYXzsTLvhNQ8mAzYdvStcevwnn3YWll2zILKXAk62HW1Cse6v0EtHmcIdigvG
CZ1y7/tkLYqjDeV1eGHwMPPDbI0srwEumPrP9bKAKTPPCg9CVw53WMwzo+tSONsrsHtVHnddIByK
XFo45kPMcvJVFcSLvuvWyLoNoFPEl8AH4ZBag1071wFYxwvZqNjyBVyB+A6G9OTyFkDi/NbHAijq
GNHZ7RqvWenOo7paojKUaVPTNl4Ne4AgMfZ7ziMQLL2EaxIWWObQYu2S36D5qHyn3/Ne7XWRyXAf
sDIfe7/Omw6izs9BSkpcjzlUk0Yew+2Lqa9n+z5pWcs8yk3G9q2NYxehegMbYHjJQITyBuq/FxwQ
TG3QzGTMJQ6x7lhUW6eZbaGqEaC5DnRe684roJf/CM4CKG/tUlUVU9+NsexhaAoaXB82dfA0hLW9
5euGuvFXsxTxyFSAgCkoxAFqQGFtTjjqYsV48iewybvddZo6t2C2eoclUMly0ZX+vB4T6MrV0zrp
iboBSlZ31BYuG4PYTH+h1Lw8S+iL19PUxFPu1svO+BBCR+5VTtDdRF7TD5ekM1lchLoGC6mXmYng
VHsbvileLd8Btoowq8e4qNK4CNZvuS9hjeSAWP3LoZxQhNpY9fgaBme+V0y53tGE0f8fILFB/JfF
eEcwYcu9LGvX6Z54bQsjrdmPxtwdGqtIg53aV6PAzHQLGoF37Dqk1p7RzoCGHmGz96dZZ71fdUQ/
dbBUHUP3INYhfD4wn1HcM/cRokXf25lswbn/9EKJ5oQYSCuziYF1lLtdFG7H0Wcez6aattaxTyPM
mDHYtu1tG25La+s2tJLBYm4gtdbbMWz68YMzSi2HDIpmuwNFUfxcnBKr89ndXSYg2z690TDI7X4K
kuqGFeWpPFWT2bxjDw4MELC1jGbnZHc6mDSdV+SD27ZhOiHfDoEnnMD95tH2ozRgxU2m2vLUbc1Y
PjnViviROTNTwSyQ2jUX7jjRsK3WXK/Hrh2H0wKfqsw8wZbBjctcTObFyvrxRYwuFwRb07UmZ496
HbLeNc6eL2XQrxljBJIymbz2GF37Z8ubICpvNXZRKI93Kga8S9rqboGqCVmoWgO+WO3sh7B2Fu9k
km762XRTebexAg3dpea5HSSY5XGnVXqtqjG8Mzx3lyUFRj7AlnX/prRwP9FWaB/9QAwfZeFIyBXb
7u8PZ3JNfOv8P87OpDlSpNu2/+WNL2aAAw7TiCA69U1mKjXBlI3ocToHh19/V9TkVSnTKq3uN62v
KqQQuJ+zz9r7iAldFTxpIC0IXbvdoj+pdTMTXPsqSleW+75iGVBlwxQeVmM1P52cd3lfmWRs9mzR
8/0D798Yxm4mp2pPBgQA1KiWpT24VlCaQwAtMGyHPJX+Ho/PkDxPmkZ413ve5fBvRvsL/zGnvx4p
Rp03NqhG/kEpy3F3KpvXbN+GwRDtl4KFFY86mfJPXuHxtuaqT76WbGVCnTCeeGWUA6NV9OX8NC6I
gbFJZ/+1TzGFbDqaN+bAFCS85ZxFnwf0tGybZH33Th6UXe9y5j63qH0lyEwwyntSBnrAhdCfij2T
c7OgDGSJvbGFymGJlLYbwhHTANW7tptPmTLRp2IJ2ndAYK+68RY7B0iuMTC4k6rqrVQZ+plvs/wM
Dx4/2dPodyo7gmWxqc9MqNLPWl4GElTR+iGYu+WbA2dTE64Z0o+G7CH6wfCtyK9Z8cflngTB4F2J
ZRyGlxkWUu6T0h28Q59xpJyXRnX5oWxqVu12g5jgYdy5xsia0LQUyEXmpHM5PhEFzLNpWUH7WmNP
+zZDUz9YEcnR2yYlqQZFmN3Ix8IQOrAL5NzOn0TaTLBTQufLMVvY6XSwps48TmZm2oOQT7LMyPQ9
2rnhwlwotSo88WGWT8uubWldATXmZTgCKel5x79q35NZjxKmsCQSaEovm+0hpeufagoNg6dFMmju
QB26q9V1R7UNWNz2WOtx/ZEkk+lOQH18ERQO7WZgFUS9D8ulKYYN0thSf2aKDR0xhGXPSxwqZtUb
7B2KJObWHbJYI60WN6Uq8s/ZXFblrlMEscSN7EL1UlUie8Fk0MCt9UFUwAfW2tkuiZNwlhNhMR5t
Z/Rmwptq+9uYzPA5sPb+Cjk1T9+G0VqJZ+hyPRJKUbBnQPo+G7TCmeUrO+mW/p0ts37+UbFS1dto
wRRuO9sDluSqsTK17VBf8n3mXRDuiNgXggFF236eXUK29/3cs6iWc6kUcSmqBaZotaNqOwQOj/bQ
1SPbeZOgHa+rxtEBAKcLJtAYlTo87S5LWu3ICs5Okypzw/l1KTtJ+yQjQ/pQHyk+dRTS1E7Aipii
NKeGbWjdbmrCFHF0dPts1zluUJNbNFxW0LYhEt+iog4SGDkInpA0a3+jW/xfzOYZ4O7MlDHogZa0
wRg4gFlOmZrV3a26kv0xZzz+tg45AphE/Z2ozNKSCiLPuudpyqPpZDLj/AyGLEjiHgX7oVgHMCHu
wOzENFUGlwFjrWPw9QAziMm8HRNB/7kDiAlizAjJTxIOoWuw3zv3a+DWxUHnSSBPGXs5oXjFIFxu
gLajp/VXGwqIjjzbpxSC4cHnb/puyw7zVlqMMj9UoMbV29CTv7+hlmCqjOuicY8I++kZF72lT57r
R+WFZFnbbVAbOnQXEbF7VAF6+MZtQmS6oQgdc8XpWMxbP2rDOLwYvTYjMwHn6BNHWx9odTJsemmZ
VWfY49KAVfoDJnaJVrbnaW7KGwdEtOY9Q6eIMfcn56Zf+ptsDBKqxUDbT4y/pkfMG9FrD0PRXwZ5
mbJRmO3M25h1tt/zPrLKzchoMtsxynHEvowM4wl09AqmyyBl6y7vH+Xs2fOO/ScGL6Zu2nAzgr7N
oMfD7Mbo5iVjOyd3IcBR2fOrkkVevH29M6aM4lGmXmQjlHWdi1bnu6hjkLv17JLYPzdzrfUB6gLt
bOySKNjNle3fVFBc2eOi+IkLNkHXg97CleQ31Wic5k6sc8+Ybliy6CCsPL+sJhicRxsDJalfVu6a
hy5S6bwJ7Hb8adRYzFcGFVfdUWssl/yDMKHQbWxlHxieUm14wdi592hLCiUAIoEFWq7prtUwl95G
JITgPq8ouNRJZYq6m1AoWF+crrOm64V1dA20V2T5twhY1bQn6t/3PlmqWsUOMMsg/ga5CC99x4wF
A+wo2w1UrPmmnIvR4mtqo/uClgsBmtGmfQRJjr4K+O1iP2qP5yaKKgOMKMTyXU/Rwk1XdgyPU1gY
HqpkTN8tzCnTYyospm1hUtbi3svCBQ4UuWe+X4WeXkFiyx4oFfZu001rUB+8EZyJLfGRNezEugzD
Vhk53a+6cCcq1ER9HalzUmwkyvrKcluqwMp3yXKIRD3Nzyy8iMbvAbIuMLg3j/hb1Nqap5W0Lvt+
RPIBenC153XHfJ64hlKYtgdXLp6HkuFHXxqnst+6qJefBay9vnRu3dc6rYroyU0K8G9MLUV0Pdtt
Wt2bVVw0pzAPu4ObCrzeqDqwb63LuPZhzdGGrvu+66Jrp5VMCLxxKp98/KHBrTVqtzhQ4CRu7JaM
Qtg5E00WSpWV9PSqQZqb68JHUYpnHUzfIy7UaTtkbcspPCi7YXlpR/OeOM6Aek963l0BVVhvgrzV
ABQNve39ggSkdsSCNcmGeqIe9167VtMGsLUn2ZPlYqjv5pJ8QEM1UZu0K7t6+zEEvhu9NRm3sl8U
YpZytdimfO8EXuluVtQQQdhu8av1lwoVR+dOsVxxQJqHgjwnvILRdslRIbdlV4eKKqXtmi3hzvyE
YdTa/ftqCuFmF8JZLzEuJt/dOgjbX/NyruYNDlrhxlpm0rsZyG1Kd95AJPUNGRhA0G3ktsNzhcq6
7hc2n1yexghZDW9FUW3XYGiqvQdssgBT0rYUpH5ANQnEAM79wH9xWqSiLYWsUx9Ka2j7q3kq82en
b+thOw3FYu20gbNlpiqgjj0U6LuV9RjWnvVztYibNk3b8+x0RXblhe1EPSomKEu+GqrMJp+X24aI
A4LBukqZw2AKVdBNDs1AZR0tZxwdRfWCVVkeiSLUjx27fQsE+bZ9m31ZvTNNDJ/ZeYOord0EgH51
1xtciOVdhWX5fm4UuykNswYYTb24jxXlLlNrBtaP3sQlxFSSuCQqoLkft0nlAjDbepj2czOI6Bqh
0ZE7HWbDK29DZ3Y1TT3DbWdmV4Si1vxah9OE3WHpAdqW1A/fUxO5aVzkQ2m2oG1De4yyTrzXFoBq
HFRgEXSIbE8jhbcr2oCJcmm+aSD+L2bgjrhMpYNh761dad85C+f8lkGE259ErpP1UHqp+ArnhI3B
Xerw2WFbb3/XgtmNiFDSmVFOwkTd6XDhkB7CicS7yYT+W5aXhTwgXjDvUumQn4VcImwJRHlXRy71
EXhUpnYsfdnXMVQq+NtQ9c7V2q7MGAqyS7NzTTLmgxoHdUwaBZLkdgm/1JLPyRgnyvbOoaw5ZUWv
hq9Tbbn2XmYF5zsNOYcsPyQ9UJlXQffmcKF8Mlkw9NuMKB0R234mwmOdU8bH+Jm8Ftak8cmRSlIl
ca60sGFFMNffTRXqL8tidfpsSXtmVWk6eY+t47eLt0lq7f5IpWQ+5jUuYv5M+NjXaXXR8ToSoa39
yvFFJi6brXDVEjG2X7VPk4UGa7J671jGybEizPo+s6zmBykdtLuLbfevKq8KtQe5gjsupgmJXrEn
3KcWb+wvrMIasmf8NPMnuhEMciZcot2ycntCPwgbl0zPbbxQln9jdd1sMCZqjjNWO4NZ2SIEY67p
I28L2MlPxFAyNvO6rPuOl6AcN2FJgLMUiv3PYaLRaoa1zK9QNniKCNQ0wzZkNdYrK6+Lz0se5nIz
MPjINv0CrrHJ63ydNl6V5fBUlyHgdchKHxM7yQBjIUcH4ntiENltZ2G5CCTDQl7YSBDGs7fWKfMH
eIfvUuNWPslpXqtTaa9Bv5cuwPc2sY3oDoJiLbnM56N8OzGQiDsrowYjnV99z3kds/PYYD9DJHTd
amfNgmNWW8pDjeIXKq7rmtEERH4HIwIZCAjfuHpa42oIrSFuo9TckrU0B99WvkmyUagb7atWejVu
p0K70z7LIy3iYBZLeayk8Tq+L5+TolqrEefOlJl8RwtDNv/GUE7yONjMNBDbW/VKWhfmLf4UIt8x
47yAQ60dfbNbCKoNBHiV3672UHWxFYQwWtQlnseX6zWc0E03JXrfY3oZjqGFeM5IdoV+7UeHZ26A
YR12+D1VBDmzgOrmrUDkilLya2LSwl0QlWy8LenUbqQch3QnszGV14FYnG/CEI3KhHSavQO6kVkO
Qx7N7Vs5yMHd5hOs+/lCfbU7B4SyPaDghdMusFLcWhQYYXgcnLkobtbOUd9phJdHTrUyP+CIyW+s
IdBs4zRp7l8Be0fPBFrl3+U8QvYPDKjnG8rUPKNtJw18U8uJqxkuqsljkwGObrELYChiAJuiHima
wT3pauyw7XLB1QxK56+HuZhG7x5rlJPvE3csrsl3Xcd4oNQtbwc6jH2jBRldkdX1nJYss3tnNZBX
nEEHp5fIS/Jbd2K0txtqX3+H8I1eMwmVcG3pYp7OtYFwfqvqsR5gB8IuwLgZwSVLFwvIjpZwirii
KiNPLNpqfnLsOZ+MQ1oww7om8bZc82u54e7ThI/SLA2k+DqNd7Bm7Vk7fAbNI2J0/q6syfreguA1
G/oX2K0+0/WbVTfUhsQGdOuReU+Qx35WlRROhclitmNexlWhyIGLqGOvexSDZtfZILab0BOlF5eO
tHwU+FV+a0zG4M2ZcPlQt3TlujMNDtG4kjks4ERYmzgGFvTHodCr+1VqaKidA1RdHexAJt8C1is/
9jrRuJmZpd3h+ACT0gak5RJgA4cz1s0ynnx07H0ZLKaDVuD5qTGzNf2XrJgs9wiCSE5hL/zZHDrk
zI6DoA7fMAGLB9AI9xvn+RRcOKgy3aMfdtmTk9m6hcvndh4fsnJWTGMgRJO4qM0yc/H4eXl03NSl
wg4W2kqa+0btLKTuF9Vlnj6IhSaLeVSq6pvMZY8EvrxE6Xs789thN3XLdF1OZQMrCthI0ySY4t1g
mlA2SGu+MrivRcsiZW/MtTlaDor1BtHUObptFdgwWgZnDoaLodiR4dNc+UXTeXfs0Mj6fWBdZJZh
ivJ7fqDmFUaY72ezMuOiUlucDJ2Abbntk0gMAwxyjkcQXXLxcbTMahnOhVRRHROjJl9LvHJw9OQf
hwfONXs6WhnwKWBDNHAion8/A5cvVM5+56Y3aa+b8XaO1lWjUUieQvymKY1Qz+Ltw6Cxxx/qPknk
Iz9UgySL7SbZzoktPiWKoey2dXIaXZllUQJI13AARxm432JrfOMTo//rxLV8uW8wLFyVJQ/9g7RZ
nHSkQweup7sCgAs6x0peqtJohM5Gze8+EMF6ouHqzcFiRCvOoO6UmEFTij2YesWDVOTljVbODFkK
3/7sXV6I7dpwFj1QdkbfwRVLPL8y1d0WO5ZLrzqqNHsOuix9gxGSy74l9dOnh2DXH24rT7r7rv6r
4SRPT/DeIaN/d+e2nzewsMXNtCJbntkcUU9bU5fDu3EzhOtSIktypl94Bqtr+GvnlOzr3vZ1u54V
r3LKFoQ8v8/TusBdIXmVP3MjN3D8TPXTmwzSOTwDhedip0uspICOjGB3yTJ2V3UlimSLQhd+6UjL
KQ/4/qhhdE0yzUn2TpmdHTdX8xbRvsJcw7iIjM0UvW+TJsyst33lDe2XWZW8Za5bEH1JFim7FPzG
HscYGTus7oBs2REQmAVnyeK26R1b+BQ37VSZGF3fS+K6mNGuW0uEn5oUNonflHXpN7xk4BGXNu7J
Tj1HH6s1pFpJZMgREfiYjAKMuuFucAau+0i0KrjWRmIZkAgAHLvOLG/mMlhf8t6HdRtQ26NtLRIm
aFFp0824xbTc13wO3woug5wXuKUHQWFu8q3N6N+PBZs85rgWePrixvEsm8JSK86dHkqKWAXXKw+g
NGW4d/Ow9g7GYvBJjFbTH+wwB43thkXkRy9Icm8/5Zm4sF9+cTeOc6Lg08qgvVvrPm8eeH9VcEoc
azYnTBDIwZWn7zKJC3ar2mwC9uRLpAonccq1W0ffEORjwnPU9s1tykr65BQtJIWArpQr3UO+hJAr
SfG+4lLtT4wqaZwQo6Lcvq8tP2w3RKGVHk9bsVa7esx8tesZiX4basbwsRws1W87iXpEWbWmDwNM
v3nrRsH2jJwqrYwTwI7g0E4MsI7t1EuqRUIs3wWXI/4MyeKnnR24RXOYtDfN96OjygBjXrV8ljOb
EPiIoA4xG4j+KlQmtQ/2CLO60WvK3IHMBg72JsVriALVcfPUJRjLxpSBww+aFAw0kOUqUGPbCn5E
mUx7hoQmy7dhv3ROXJN7fTIRx+cWUpIwVJ8Kuef+Mv3waZjSNdjMA9uiFIWSh70q1cunoUzCh5TZ
jUO5AI6/s72RvcwOUBGsssqwLDfEPePIqPxh3viJ7N6YcTCCj5pI0L16GZggX06OWkEtWB4BwZ0y
doVcEWkC7eUMtjAEx0TepHLv9Ij7pwUMBrmqAR2l7CrtARkQNG7XyTm3tkU5cLcl5EN6J7MCgx99
U4c/mClgpLISjACxMJ0R8arq5RNvMRNCjJTLJnQW5RxEQ2ItYQiT99zBDqprFc3LeE47f/rMC37Z
+DfpNK4jpX6IUSzvoLY57q/OWuC5QgpmpG0XozRm0T3XbJ3HdqRGptcY4qKDZYa135o0Sda4Z73u
g+Jxv1fwTe8MxKMd/N7FR4Tc3L+sy7QW/HAB9e9Mi4EtZEq7O6ZPHSWhgVc5Ua3PIbV434cblayc
eiIinmGLbaZRMatHfNiVS5OzMxnZ8RsK2eXLFPnjk+ic4aup5XKsiBbKz91QuVeSNfEXA+qMcaZi
GwsMrmRvAmpWUlx38GsvbtaHDeWkcloQag5uHnnZmZjoqQQtk50t8hjOVljuFpFh64lmLzxkIeDC
oQXSI47B6kLogjBt7lm/1n0lFDd7zJfS+urohsFNLblNromwqkSMRDn5W6D18FoWBhMIG3w8ICab
JYGilMAOdeLOx8tck5kdwPy8Id9c3Ayeab/ZLAKeY208QgQIQ8DvLUOVBgfDSoCIeQq40OO4BBFN
HXfPhgYp+jzA0eV4XhId7CK8oc8+JHJxQD8wz9SF3ZfAK1mjJRyVvY2ceiaualt+6yxorQ2AcGoO
RNfbbzwS5IvSmtj0QnI2d4RDeJeQu9X3WE3Ql2U8RHoY7ptu7AGixep8DzouzA0mfEheJUnf3qWr
bJ9y9tiIuGt1ep8T+/SDy1wGO0tXeOJpTMlJwLZVfWuYxBnw8U7Sy6yzByEnSkZW/aRAgVaxAKG3
+E3hWsPSP0qXhmybwcwjG7kkNTOoJVti6zoZYwrPpBH5EjkRRCPwlj6UqZoSrvk5eCGhc8abImr/
LpUp/Y9TROJlSqTLRF9J81DkVVpdBUAo74Gc8pfBanmXa96tv8TRVe8Iqavlljij7LNUqpiOXb7i
tZCpjI5WJNz5Fm8Xe8umyGhYSDcXyzkMIEYpHid0EFWyE3VTjib4usyGyb/R0ZgcSk3X4mC4y/ct
+2dsSqPhIhhjZvQOq7Uu17obZ31ysc9Fu6CkUcUtOEfyiinoUPMSdvwUllZI0Hgsi5IZJ3kQO98Z
i/a2SRPiKXh67U8lp0VzALdid5QlymV4LANd3JfDsn53cCqcjIMjkqmbXrASTqpL2fy9+CvGohCp
OkqCyN16LVXAqQk6zwYrsYiG8/KsTA8+uQrM2X1PpTvjUV8e0OIz59UMZn5W3mQNewyJwc06pnV/
CIhz+JprOguE1bZ+BMZs5s3s88XxGEQNGiPnf4XZI1gfVaX9ZYN4sEDe9lZIVeIEkCnaWtCY6PCX
9JiiTsaubXIe37x2PAqXqfsxuiFNwggtMG7GOTAe3c6aPNS6FtZeAP9/txmzBSdvdsVPvbZ+jZwS
2PfJWtbg8irUL5eV1AOsV99SKnhN5J9XIMk8Lkj8uGvIm/Iw6ac8WpdAk7suAr+PF1aurns84w3A
K6aYjc/KsrcZHzzKeegPb1FQZ9ZJo7E9ddgMig3O5vx2BAYudo5ovXsHPZwHbhEMBNxF5ckNNsIc
u2bZR3eDU1XmgL2S1cbuZSwDH9M9Wc6IOmU3bpTF/lh1vElWP+q7aE5NGi9zxZaygah4deSkoviK
aoc1yTyZFYtJTFhWPFqSSJC8gQzJUkZkHEpjKA6t6/n4If8SiOqLwRNpgxtru2DTvvKVmXj4auAk
aqiMcQxRLBrCz2Fw9a3ss+iu4KYj5IU75TXApdWf8yxJ3dgyEvkBPWIWsSQqJN/hoJWPbrI6kOui
zWrWW/Tyfsw6DvxBU+9ZdYfJlWSblqOcZMOI0QC76cVuLZMWkc1t5d5mOAW61GTC32oGMIiQtq0e
qdeo6WZlOzjWBk6sw+qL5a5yOE4308IsbfaL/FJN94jO6xQUCGMqz7a5AefdTAmrWq5Ea1fDxVVC
VfmN9kZKgj18947vmWvF9202kDErXh48crW+JKobyFDIBDj9mnOY7I0djf3Zppl5TGeJvdTz2xwA
CF/UtFEFVPkN2gM6WKoG73MSlsn9mK7Jjc24JrnyVLDKLdEZ1hxH0ezUm3VxguWqTT3iz8xo1+8s
Vmy/WplOPi8woOvpkq71zgQkZ0FaA+2wCcd1Ika8y5DGnCSqr4f+4ioT3pR9I5YokwfWBrEHclmq
JaDDJd3gZMm2u0uyzkGGD+jBYr9n3sefIWuwI/lBIo7SgoXHVo+PbBf2XX855QJ3M2IwOntNDbvK
9jafXUo5QwswmCLZeasMAdOgllkiUla6ecS/oO+XQk8PolYDxzZw+gBZn5kvvXfpV/CCTGdyFSDD
wrKW8xVnXmI/8UhiiggW0UzgaERzxmkSktcge9i0DY3qJa7fHuerJDRwkL7lE3LJGK/eBmHq2Omm
ZGnVz44x+oVHwzW8Qb6fvmonhOamb+kfs7EFvyfZ5koBQvlxsjCMI4MpxVuWiDT/kXbaMTvwb2Jc
LvkX7mYF8Uj2PjrMiPlfRF/8xM0+E/CunkqT8/bkXjMel0DZNgOZzLvCbJO6m4Inh4UB1D9F7JeC
hIglt6ODigpxzXx2bFh0juB91+gK+AbJ2n8eo3AaNq0WPW8DnE+CvJByg3qUk8PtmuRdtEkJnvK3
g9NcHNkpdU5spU7xEgxFt+47Ri76nh/VPPZcVsT5o02hoga+GOMV6wCsJHdZwNflM+usvXX4THwT
c6CqCtvvQzTJfuOkQcjVUWlcGEAbMCJeP1rjJr2sVNgWIqnzQ2+blnmB7ln9gTokhlt3jfJnRP/A
v+VprIj6dAOdxE7nc8cxBmCInmrIaYRLv0tju5xJd+FfnbqYBGMyCAq59vzTCIFjy3eLfwo5CfGV
mAZZ7PppHov94Msoo+HKplvXnexLIECY3ayrsMKnNPGW5/ryRiJXFHS9rYqCZ7tHzASRasurtA8r
QVpONLxMjD/NocYvf1tzQbCxqWH5bsoASnFV6Pl1tIr5J+kH3rVn1R4xRTJMwm3qAUSfcaXZhDC3
ypxIGvLPfc9Kxw0mlXTcrlRaPK/0/f6rgyj6xYG+pIyCMULUBJmUT4FbiTae+ikgtYYLejtgGDoR
KjF1B/5ZVm6G2TAoqNygtXcClxAkiqeX10rOqNvrlEXpzqUjrl8RZsMYu+5F4hGQB0faPUscYQb1
eRITupIVdj5vsPSjN+ZoboWh3skulwQBz3gfqlk8k6pmP5nBrb5bPCdfh9qom8xLl4sFJOEY9ZOl
+Y7p3r64jR3ks4hUup9ZbbEvi0lMYDYLl9hVxJO+XFVeXd1bZVH62xXmt9j4EujghZSLFOcaq1lx
mpGwjHa/0jly2TB23o2mnR9NUazjo2Jwhwcq6sfPNRol9Kfv+S+wFnN4ABcTHdRPw3FJUKn0N11H
I3qcbWUNr4zI7WbrznnXXqNzqLOi3loPPeyLG2d2amFPANkicKc22cMlvfvVSROq0WYFIIHHHoHd
VrvoRqJx2Bex6ZgwKQRm0RaHdY0W3GFNRTHdBnbEM5c1HmUzB6DZLxFoz1Y72TLeR41X3mKM6Yvr
ua38uJR2DWRVpqKBBC68NPZRlVtKyukyEe0S6T2QaIYN3XfysDkBywRiC4eVvJGmlRb3rfb7Ys8C
DbeJezea4S5Dt7tlp23XbZzc5qfGNOO6ZzcE7YbADqtD5dRVdkYwVdRxrDcCgm+GxX4Zw9b6QXfe
8O3OSj4sQe1BVy5FH2xIgNT5U5euw16kZtFx5RoUgNWdBhhXkag9FF1x75BaROyTUu16m3edYK0t
thm29wHYpvXt/4AABtaYj/MpCKfsTMRmK28mN0+izSoX4+z+x01E78G91qc1mViv5dRN2xCf4zVV
PBPma/YQ5rbiP7WCJ6iiXY5tvzQyrjTX1qL5w2GCKOc/JHT+Jgw0CCRpsETpuo4nPuRLMwZdGPa0
+mRNq711fCUgREB0XfrOP+T2Or9J1STwg4z14BJ2ilHv//0j07kwhBHjztEnTeTBLiHAKM4DN7xd
CHrZohjJVytZ6S8iikGm2yDPiuocU18h/pAa/muor8MvzUIDRkOSJQ0f0qUtHmnkM1ufBrmOe03A
5Tkb8unw7ymal//Kx8RHtlbyy7J/hez6D0GrVoqsu9CWnHTSP/EHTL+IjN7RFqF1Qk+gqeoqzNX/
/qG//5a9y/UlArbheh9+twY745wgQp7maXLuARrCA/9va+vJimcssUghgrSJ6yFYd+2M53iUa7Rt
Z/Wnpb+/e7Tk336QS+bn3yK8SU7qZR/wJU91TZIewFUYOvkV1s/pD3tff/vnBKhjKTchqdho//lJ
MjBBJb1enwJmyAfBo3cbtGv4+O/f7G//nIjL/EqCfWryw6sixjSAlDL61GI9PrHzIY1D5jhfyLtq
zkUPx0g1Nv1fntS/feiHmO8JPEY7g6B3ZrEtEpnnH9Xc+/G//2q/+VORXx5eoqdt6djiw6dEVLkI
j54+SbINY2b3460u54QgNix8//5Rv/lbkTPPjokAcClyvQ952prgJMiQQp/YuOfihWXAuYeYZID+
Xz/HtYUdBoQPO44nP74GWcNxDs7C01cM4latLjzoatI/PBO/BuXyKTgUBPud2B8mPuTyErwIAO7z
5CVEJ+5D1bmfkshY5rzmhXtCF0zcP6ye/zUply1WNrnNl78U+MeHT3RZUSLJFhpOlAj6c+bTZlhF
VcamCVK96S8R/WWgSHJLXPcPIbZ/pTX/80BjbiJCvlCMpzZPzD/fM2KABCavfD2NkxU4pzJpsMgw
aojogtvGVadJQiCeek09dmRKEHS0KY5/1hobwr60o47mKsEfzJyeDBa/kku9xfWQ+McGaywgQU2m
J5PXMErPtfSZxLcD0W4V9vo6ZonUSIoo+SUwg+y2fZb9Kto/HJ+/Pp4kVfN6e7AzZPmLyz//26Hl
RJXK89xdYFrL4JnQJ1iGNbMf/v3h/PV9u3wKazFIxSZl+uNN2JdW6THjWBhdERmQWfO4tabMPc3t
OvzhEvrtLxQhVUbeZY3yxw2JNrbTNUwlHzUlTLk9lNoLRPiHt/p3v1Bk+37EbQpbKT5eOlYf9X3k
LacL+7RdBp8Yg5WmDo/Cf19USLCe7XBxY/9k0eSHswp1s6i115kTmoWFpFczP1UzwBxt/1XX2cUu
EKr9ww3zm7cudBxELofNzEH4cTcGaHWDETI0p5SuTG2qeiZgSs+XTCQSEN3smpzW7G2ONNSvW1lL
9ofT7Dffb+gQBsIOJDck//bDY9kmbV7IsV9OhZVX5yyYq1j2eo4FETb//U8Zkg3PCePZrud+XBiT
BgVB8CXPZuGZF8BdjYGL2S9HYP2HT/r1QuUv+f8/6WPK+NhZxMHoejmNFKGP8FvBbROpBSuMO506
EkuY0YbB/j+/eiEvtsv25sv+iI/Lt8HVXBHkFQM3N+hIaaitXQY1s2eTzP/l9+MN5zQBO3Goxf55
luCuo1cP8YoMcCPfBOTF97qlT8ryYnwYx9D5sjD0/fbff7+QNhAqL3Jc+dd2hL8dYORI06LOrTnN
HgHfs9dhNsqnn9rM0R9uot/8+Vg9EiIPcojxvw9VV7d4qpmcYD4VwzTekwgq9ote1SdGvd11mKSA
jLn9/d9/u99+pudeNt7bBMb/tSjsb79dviArOpdx6QQgXDMFHqqrisz4XW4IQcLvbxPls8CVe8d/
/+BfL3rhXLoF9ljA8FAi/fNvCQ/XlGQcdVx6foY1muF75U3VD1Vr9VMQOJL+4eX49dzmAwX1e4gN
lcSkDydqz4s3ZzhJyaW3BnpGcuHqMh/+8Df87aewXce1mXzIX3b+OENDUqMZu1OtDDhJBMD/EBWB
+4df5tfji1+G6jyk9HYDFlL+89tzkE69KRn7Uz+TTQbNM6yHAD1x3mUkEb//+5/qNx922WBE0cxR
yaa/D3U6065Fdvn/knYmvW0rzRr+RQQ4D1tRkkUPsR07zrAhHOeE89wcf/196JVFEyLy3bMIDhAg
rW52V1dXvUMoPMRzpBuBaeExHPzsyyiXW55Jn68FzZw9RU0TJBH2sgtNf6c3DLoKfuOZ1NBGZEHk
AS13hAbBTnc0IrvrHGnOB0yHUl65Ctf85amufD7EjPAdQjqRrPr9LfjhOKDkOPkJ5VTP8MP2VhYt
0BcoRy+XR1lbUM43wZo7EMrNfDY+jGJHU4E5VNF6YaaGR3/KXiHmZgdLB3N8eaSVU8a5JqAwnGzo
9iK5pbvQh8pg1Z4ZT/JVO9hBTP0aUWf6z117hXSq+He7at6D3HKyKSt8x6WbUFlgiqAhOeDJtTQ8
EJ5RBzIn50aFd3u8PDtl3g7n+bNG9d5iHLYLZ24RMWH1hWBiEDfS4Xlm17PfXE33HJLODm6Fft0Y
dfEf/Nf+FVMB9UAMlJ9V5Lo3YtnK92TDyAZxTCPFXZqygGwe1EqdMQxgep/RoKVlaUeNdBozQPaX
57zyRR1uaY1kWmbmuna+dywrS802ilovAul1I/Wl8c2v2gxGX0PdBDlHLF72/zqkDoycfaTzp8O5
OB8S1E6ep1HceFhFoNBgmAf6sM1eRr7czXsI6ZeH+3wGGc4ki0ceGdCSsrjlp57CZCjs2guVsPUQ
soDRyVw3Rvn8zRjFwv0SRgpGsMtRUnDFut/7tRcJZ/qCbI59lQYO4OpZsuXyhJZD8aWoIrNRgTyZ
FAfnCX847lKlo8DfSjTTEVe9bgqtAbVqFcfAiP7Vyut9KLIVzaaewp+LUE3zBURZncoejiD5iYTl
B/TBfuZmBRvrt/xKy5EW+1AZNSdJRIHRRFj2x771zb0uIctxeenmA/zxgM+jcOdAuKXA8bm40cWj
ogDpUzyFTATlVMN8ofRqeeTr1gHdhPiAuqNzh/dJcxjQKtw6bMv7iPF5lyMFJvMLVMdcrCewJi1q
rFDD6DoIxuNQ1pH6aLSYXN0gDIxADLJN7Y0qW/KfHHUDuHHIgABIbZJnJO7kZ0fnvnLrLK6ARiKP
n4cukGALUhFaWxD1G6HU+9gX9gvoRfqZSqjmfyfey09dyZvv6COfKN0gBem/mSn18Z1khME3qo9F
dmuDuLV3cWupCs4Y6D65duebb2mbGNoVfjLJm2XQxIeDKRn/oeSqvdUIu92ju2n/FnC3cLQJZ+2N
pFNLhPEqq7kKnbK1nqlfIoaSAE3ovjZDGuc3CfT+xyk3+uTod+X0B4W9GvfUAgL4fuzZatA0KvW5
p+PK3kbtuHCJGLlyHPoEpRAsJXttF9B/fksTP+wOxRgL0Ci43t4leDrILoxU0AaSkQwdhE/h/E4g
wzyCn6jDf0zQ3r8oTz+2lGk6ZGjnhzHBLxtvKdQ8VTA117lkt6do5o9c3rfLKD2PovB8J7zYnMKl
BRk6a6YecVl4eWIgLZBBMI7kqcfiJ3JcA6eefzRdmseDZkJEUzFqc969kj6EmHaSSG59Sfbo88qd
C+4//lHXFlKBl+e1EsowUZ8fXwxEk3px6jvAXKOUmyq0pBZIv4/cHfJXgro85Cl0KTaGWwkyFMhU
ZfarnR9fi8hpFBW0ACglVEEM2GVVHN/ijGdtlOHeezKLKENgRrKeg4o34dIaWBVmTG0EkCVhoHFe
oiIPqVfpRfNclRIQPxvDvYgSWRAec70ZMSapVJUMakLAFHhyp7oSLijhUditFR0DR65PhCulcWty
XJ8yacjJbbkpURWgPftY1LmQ9mgfmQ8TUCwqcamk6UezTyLnJ5rZY/MrLNUOeD1EEZUeJx4014OP
Gg66ThMxBAMlGWoAgN5xI6Va+8A2p4LNKzuWLc9//2EjDYGKRBCCsl4o27E3QSTdxVJaUKbhkF/e
SytnhCq4oZn42ekyJajzoeIYARKk/idPHsLuu4W5kAfPsN+3elv+N4zdP1puc0Q0SstkpSrAPk1f
pBV23bf5JDMczolIQE1B9he7T/tbgImIiy6xeo8mC/bfGVYylyeqzKdisb/IDsnaKJxziyyjQZYG
cVNVoOko1QfGTZnr0Q/gLc7XTrKN2f3WRm4wbIN7+vDVc49W/zW0DfO58gv1ey+67L6jAny4/KtW
vjTNCcoN1P142S1rz9mgKEGU6BOvusY4YRLYXKPXUnwDIBlvLMD6UIRc0iCO2fIWdfQJ+QnJ5EsL
GTnPogaBZUT5XSEBGvofZqWSIauGRcpqLzZV1qlVjGugjLtoBR0N/XKxT6Uw/IqUgHi4PJa2Oi+K
wLyJee8gFnO+g82AOcmw1L1CGtQSgnikv9YOZgyesCq7vsI01LKPGOYk0aGvkxCKcgWSHZzUYPzo
4T7n9wDIExWF5whmgl/ovb0vMU7CZg6OcHJsoG7Kp6Lq4m8ZOkWz2oU/+3UDI2uAxquoiAOqnb7F
qAECMhgNEyAY8BP9lwjgVLqQDMTbJKYJ6rdNj38PHL56HvvYQinVrgZgti2qVDcIYGiYeFxenmVp
iQM360mQyjrzqVPm1fsQShzU/iAiZIOnw/sN4RrLigQwMsN5Dt29BMnmcJpu42aMXy8PvBJYNIWN
RhpM5Zw7/nzgauRtHzf25AHDmZKXwLDkbwOYnbs2RV7rTVVHaStPXDngiqXLFHg1FOGXJfRQyqJA
SfLJU/rSQtQCFVbAppgjtQHtjjTY8nBfWVpuYRrSRE6Dku1i4zWdVFpVIkYvCQN1P6jQjLsS1CIo
qAyAdvAmO5r5j4/cOX7SXcR91ORxwdqer6oTAp/OAoOLMbeKr2CwIFCDvL8q+jT6fw61uPZFAUwk
QCbHm9jh0SHHr+MxS4Dg7aRUVseNfbryxuDJrlGFpN1oU007nxgKAG1uVyzmiLzvNbCg8ajndM2i
yWpdGibZy8xeOQVTWb5wWNWny7t1LYioFi9dmJ3E42XyMUNhy55il2fA+vsyoM55JXhmXM11lI0s
ceU1o6mwsBRKPIh0yIsrUKDfG0tjzlCgct0qswD9OSO6uEPunPRBaf90YQOUpjaLfCPt3hp6UamJ
mxp1h9wZEOdQaUgGRXWClqxAj04Q8utJjbGzC3Y54PuNkd9f8svbV+PK59iZxFtnUfitjLID8ZKM
ntPVdUGuJfwOHPEYdXs0tmPbjVpfr/Z9BkATjW1gezsU6WxlJ8O7CV071wNU4ZEjEMg/6MaLgQg4
huStATUUcoryDc1FJ7hre4S1Dv++N+hPcT2rhDHaHudbMwszXxmREPSq1E6PvSNZe1Q7UvJ72d44
BWtB05iLV2TaKCotK69yhz663k+T19XVeAyKsDnhNVXs5WCcblHmGa8uT20thM0tdxxxGZD65GJq
VLaCAOVkr3N8Rz3qrdbeASbzg4dOK1Tby/xZ0EVJGvH18sArO1HnMtIpLpvvp+B84BIPkLATUu+B
Fm1+c9ytV+h3yR8a9ZDnQw15P3CWCsrkTdhR5ro8+hy6FptRp+SLwgPbUcc2+nx0FCC1zkfO3wsy
XDBQcGb2O9i54dbtu/I9KQHRb9cNRyMTWMTQOqDpMNRMc9Qtn9RAASwvOAFHQxqGp052NpZ1JYwh
TIdgmE43EDjKIrZMfdyYskFDVUWnHX8NMxqdA55HWnfoVEPdaN+uzU5HW5mci0BG1D5fRh0NpLGC
zeZVYmqRlhIoq+qRpA57S0zIxZgowG+cxbV9Y8gwklSemFRCF0PaRRgILawmYGDolN6JZOZom2Fi
gjPNXlEevbNySxvc3Bb+Rtxemy0wEcxEbN20yNjPZzvEeWMiYTDwDCY8uWi9pxSFkrD/Bf0gTo9N
20bV8fJGXbkVdVxJNFmx6JNzN52PicxdLjc8XD0y0OpE0EkPmQCJWdt67GEDrJ9MvMb2eR1L067s
qnrjC6/tJ9MxgQeQw1HxXcyZI5SRtivMWeSPNv5PHi4VvyesczYC0TvUYHkkeSvwBCX40blYRKIk
ryDTVNVIURGSMoRGDDi/QjOR8j3CTLS+EO2yqeLh0ZP/qpoqPwHEs1/kLNdAmsJm/U2mW5nXEdgk
4cFe8MuNAsV7UX/5E7kFKHXSogVHs8i9JFXBixH1TU/hCkiv/C5ryxtA78F1i9MStPGurzVYTkp8
Y2FpiupWkE8/qaQX+LwOCewi6Av5lWxFUC4sq1b+NDK4ejSqVQ27mEm1hIuym5RfoZsEy4cXIaZp
fjbCuIkdJ7Z+m1KDXDDi2rJ6w3MuHU92U2Ffjdt70qMUm1noL5diLPdRlJRYGQiC5203jvHvgTLj
ox4FwV+1NDOx9/vZMLZjqwONBd8Kf6Dr6mstwB92n0nmmOM11KvXmtxk+c/Lu3ol/ALtp5Skq3Pr
2VkcYhBdwnKyYfL0EOaz2go08Bs4/JdHMeZ/ZvG9UCYEPsl737KAlp8fHiJI7BcpxXGaAkl9JTrY
O4iYtNjgUkqVR2RGTfXLhHfekxOHCIIWuj1+h+SOkwkwBB/upW375iGYJtuG8VziQYUqXA8xpBdN
uCunaoh2o9PXyh6Uc1kfmh6JQ7fBGcy8spNimNUCJphvgeYrfzMHdSUIS8FoYbFYWk9KiVvYbgKj
/8VvFeNvYilSeDQGKLWeRt32uQhwY9t1uDSwuZv2yekBVh0dKlbQW4Qh4Vxfj4isdhbWJLBZzMRD
SAOqrUHHzTORJu3/FiHEDY+GFI5TKBsZ+b6GSOW7CjrXA+YtGeRiN6hC09gIl+/w1MXyv8Pp2Dys
PwfmfPlROS1oWdum1yNwL7kQmI0vGtg/3dUr1XluIzX+y7sZQ1WlcsZyNx8OnNDqPjchtVFm3PVm
YJVHkI5ScYVFRK9gzhrEybGzW/hMCJjV9j5wzLJ+6DOhtntlNux4yJEcke7HaaIRwSN8ppzTVYfT
Q/+nd63JtD20gjEDKONEe6O83qpvl3eesrLz5gvCmt++cx92kWenKE4jzRIYVHWY5puuO2X/X4uo
2HfUHMLmQdYbXburstAZTlCKkJduB9SHc2rVoUtxd/xrwUPJ9pd/1kowB87JgQCp4ADQW8QvW0Ez
N60U3dMKiDW7wFC+UXnSH7AqHTaeUyt3JUPNqC7e4vRHFydcduq8L0oDK16JDiO6kaJCtyu2sCQP
BFT1r3Qzw41C0EouS2mPngIhi6xyCVoNpkiNcArREKDJTPPEdexEx17FsuqH2dslJKwI00KShWD4
c3lhV0ee0wLK5MDYlgXysBmBM0yK5mUaChIaHKmr2sQ8BM+G7Dtkkf6YyeXj5TFXEiFbgWxA/gpL
jVh2frpsqnydyEMdDI0F2h2BNbVxezvrH2pOE1r/HVXUYEpuEGAItugVKwHcNsAGA6nmGgQscj44
jzQUP3BqBQOP1j/sSmT7cGTYunD5VxYBhNWk1EHrkb7KEhXVR7guIdpreklr9LjaWuk+DpV4I06t
nArwhxQqqbSDgV+WD2NhOL5Onu4NGGfsHTQEMWkU0kErwCpc/mbzsV9OiA4HOAkaUuQQ87J+qMVZ
yGChDt2YvPyL0TkiwOB0RwlBvui+qXVH2hHArJNiIiGIJICFPhm6hLG/lWrNW2P5Mxw2K0vrwMde
tqngHqFegMW8V3cWChtmZtzqtogOkWRMJ2u0uBj1TPzQ207bh5Id7yet0za+7UqAmFF2nFJuhhnU
d74UJrwrFPViyzOgWn5PY0Ng0qD4x8Luje9jg4PFRjbwfiAWs2a/Eo0MYCoanYDzEe0m5aKAKj8/
xfJnOTegCE45NHXHKPf00PEdHbH3SvoBpekg6jGXnayNCLw6a16d72FY5uF9/huSUR6HMJUthIkd
/ZigTODi9oVOH1CqfaFZ8VbVZeWgAqACY0EpVtfsZT0B8Y/UjP3W8uB5xjYiSU5yqNCU2wsbayar
1FuX9nX0FbAXjV9bblzHoik2GnG96+iL7Gmk21cROlwvl4/CSsjkzHG6iV1oLy2pSgbCbVkkR6Yn
J0pw4Jr8ZTtC/T70+muH/Ph10wtt46CvrcXHIRdvY6XAxaOXJYOgZetfyUOwMG27YGPJtbVvzPub
9xKFDYB6i1sWqw1IDjZ3f1lnrbQrLamtj0U+lNg54Wi+E9hQwU1MyfLu8yZs4GeWiKzdqXGba7eJ
LLqfSFWPJ1y6/O5nlEo6/jVqjgjZiFoUQkmgUxGYRacgcOu+T776Zo8bW6J2psuFMSuGSOnwQqNT
wsE1CBoDd1GjsfZ+RTq813Ath2CNIwluV3Ws+HtMlQz/q+0PwDALba7vBjCPgn3TI22za0xD30Kt
rIRcuo0qXQENSC/f//wYOFGrzB5RpjfR/DrEZoCZYqxiBehk8saJW7kmGYrKFkce3xNr/lofQm5i
JBAZKTd7XRCFfxJYlDsbR81DFtTjHdTa4dSifHJNJmdsBJy17QZcmdySe9IBILoYOasqJx4n02sm
JCZzQ+1cfYi22rdrSwkHghaxDMwBgOj5KEi9jknE7L1+GrBWDZSMOBJr3xHF/nb5xK6N5Kg8fKli
0WZbFujx2sFRSsu4jSHI7pIkKl7nouldJABtXR5qLTgQtCiNA9+lILBIL6QcHdOyZH9kg6VdB4ZU
PZtZpt5GVJhu1QEDB8usN/Kp1enRJQNfR8PsU6QM4kFL4oiFtLSgtQ4StKiMtl5XHlB0in9enuD6
YDroQUrhYKfmv/+wK/XaqTLMvgwvyrX5MBazI4ISnxCV0zcOwOehFNBbtDXIN2h8vz9VPgw1kvRi
2k6gddR0uuG9iDS+b0xP5RRuFa8/73iGApbCoZ5vWnOxF1GYSQhhquEZyHmgv8CVmiGtery8dp+Y
oGA2aJTPTVveFvR9F9EjErKMZ0eiefDDIv+1nKuQO7kKCVZYnyv6XVdqPTCQJMYqNTSdFJV+ar3I
8SNciuKHXTr1xm22Ur0CQixDH1OY+tzNP/+gA4YNiQBb5NVF/GiWyYQMTYxgHibVQ31nj5Y4KCGq
RQT1/+hzOPtQD2MUsTSN3o+U7NVYDM8b6zQHmPOEB6S9jgvenOaR8CxSrCkr0DtNC9XT07FNkLLB
evo2ytGIAajmBN95CevOacgjXd41KPLHbubIk3QNVUyk1xnrGh/1KMP+dOOHfb4haZrCLlRsmWwY
tsr5YmHcB/R5LFBTC4uiQzTPL+NDOvaVczc6cvs6SU4y7romsQsXtVFZuNiAYaS207Goe1EzMcgn
CSkybc/TMy1RKRHiFXjBeF9GSvfn8q9d2dQ8PUjVAPnDTLQXu83ANxa33VqjqZzJTwlmuIM7auiM
bqzK/DUWX0ulWMUDlvcBL7tF2tC18ALtUNY8uc+dn2kXYBoCrvheI4tAegmDpAzt8R59rKFJ0eTi
Ms+VjQb657iLBdt8V86XCYCBxVwlpAhQsao4wPzPE7/eRsA4U5HAwcogQG15dE4pSN2NlGltiefd
oPEkofe7jIZRichYIyaqJVOn4u6cxddwxdSNM7oSCMk4eHhRi+IRYCyOg58iLAFvSffoj+BJQy3Q
eWudMnjUAe3HW0FqZSl5s8Llgc8DJ2vJV5KbKK59WD2e1uP+seegm/lTn5R1e2Pn0gCFaQidzE2H
sn3uEDZukJGTEYoHUhCJnyGc0n4vJCTqTvRW0A+U4W9WN1XcW9phlHpEyxT0Zbf6wytfgl9NMkH2
SoFIXbxPyBO7IUdk3ivKzPBG4tzjJOJgo6mwOgpdDZDslIigO56f/6q38xgtas0jdQqufR7BO/Zi
9eXywV37ApwnqsyQIAB+L753PgnL1/qqJ/xR/XvM0TwaUDtRzWQPR0dHWbYhetzltKM3Rl6Jb/Q2
LV7WXINEjHn+H67cfDIH2yqqwQslq7qycTNEgDOPb1UpD7yxwNzy8kzf86FF7JjfGyC7oHEB1V8s
aKPh5B4NWud1CfY/d5lagVHE64JuGDCy+oH1wfMN910x6zIHdK4R0jMOgdGE5ey6AMWtL0OseKIs
i5V9gFBpcD8gBfCtjybgQq2epndWWuUYgSRhqTyHAff6boAIjw15wkXxqmFElPwsKWK8SiJUilNC
oGuODWIh1rFPE/SXM1LI4Gtqd5m5C4ttjvPKAccMkAAC34sS4JJaFmKXVGpOLDyEViFZoiaDC8iQ
j8FPdPQb9f7yoq9sL96tJCA29QvMNeZN8OEjWyHoN70SwotjbXzyJTT4IxDbFeAYoR4Hrj2cjZSq
/3p52LW9BZyZdiD9Xd6RixAd5hUqjDrEEwXm40MaYF5gYEfqwlO3HwEWiI1r6fP7SeEVS/GeHiR9
+mUqDmW/JSeFARINofHY50rzhvpe6CJ1gnpwLaY3k301SzPnG7t6JUrMpHzg2zD4YL0tcmSjVJvS
x2bHa3WsA2gZiCsjMIary+v5HogXZ4f6InyaORip8jJQV5Md91VpQiyNWnSGhOHLzcmMFdUzS/oP
HI8imWj72JK0T9EOm26Mhj3x1OICnOy6VvPFnyFVzOLY4gBcP/hqrYIdKqT+m4ofvL7xe1e2nUF0
pmyHsg3AysWq4A6EeXgd05CF4QKmzywfxjTFO6MTWtLuotpPvWIQqbO/vE5r49qQxKk4w9qktHG+
3ctYQ+0Jjw5PKqzylLYietTrAlPuLlHuSSYaVJXr6OXyoCubnQ4KliXENjAYxiJR7LoBK4SZ9KvZ
U4nMqYwRm93Zh6EtXnyM4LzLw63sOGI2fUKyEFD8y6ZFnSey3uEl6zVNi16P1Tm4qOhlugUKWXvB
AIKii8wNwX/Lq2kyKrrIuMp6Boj3ad8HWvRqVRCRkIHQDXEcwlr3FES4O0AFSfQkS6GuXnV6Zdwi
7aWPr5fnvfJtLV4vmKtwXSnY8J5/28HPJUSh5cbjDVoN17beVBQEVTqmrVrcJGgDqgclDYt/r13M
YQxCAQRauuraItuYkkSOqOxDA+5Q8/d9XE3TJGhOHVnI4fIUV7LrmThrAREmt+Whdj7F0RkB8kZl
4xVTqLhGYCq7qpYdV44jllsr/SvFl8Ux4iwdQ6wuny8Pv3Y1aTppFf1Ayu7aYiMPUIfQSIXmNuC7
vjcdYOU7nSyw3jddUcsb+3il1A0MFoT7DBKdc9BFPhBP8CUitRQeGj6Tv1etFtWyHDeTh8LnfLul
lfnRsbK4ow5alOoUJWMl+C6HiIVv3B8rR5hcG2AlrEzyvaUuTlYJsPiigZTZF6D+RNieeIy2OwcL
rD0+F/lGkXflvqKxSXuTtiuohyUkCWRGiSJpLSBmtsJtJQWvC0MpvDZWpKM1ILw9UI55rBBV24iQ
n0emVAUbFMAzRV80qs63mBmPjspfjR6a6KX+NAt6OH8xTGvDK3TvwTmEWQ3JxOjQ/HZ1sDvFxg/4
fIznHwD4mfe+zLtjUTWrghCTPksaPT+wM/kZpoNa3QVUqq8otMdfQIg09yPE4B+X9/bnL0xdiYuT
DgOVOme5t6OG1sGUaBMy2kQI2UIvVsYVcNejg3Mcey7Jy+N9Pks0zmbsHnj/uY6wOMppYoXVvAxQ
g5r8ECFKfzBq+T/Rtb17eaSVBf040rJ5MqhqHmFEInsCX/qDGJwWN60OX4MixSI+xMnJGMbq6vKg
ny8hpjcfXgIx0WLZGBHxiKRAyPRUH7RTH2n2dTck9UaIWBmFlZtbxzaVNEAK55u1KrpphJOOZ02V
x6dZKeRmkvN2Y0euBKJZoIePwc1iEHwX30rkVgyCxWAYcxpQ2ayjh3ask5945uDLqqlC0WgzpTQ/
koYbV62r4qoRbb8x25XyHI9AkjxtziQ+wyLtpDSiOI1sCKRRUAHKCe2jnqn6K2b05hNO59qv0jDS
u7rU6rsoCuxjE6hmv7NqI/wVdPngH7AutK0dqujKxu27cn54o9KjgJdMWXPZJ5DMSLWHVoJN6/uV
WxpqeRwcZ7jJ5Xq8kbvc2NjVK58eTQwCskKKw2tx8U3MtMzMQsOuCIvJ2XBVSW7GTA024vD8r5yn
1e+NAuIhklPE/flsfXgetQD9heOzwaRUA3QB5d8fsPvotS85xtMvdRXmNzqY8FtUIYMn5IL9t8vn
aOXwOmD1eA2i42JS1Dj/ASLAWkyUfPKYi/6xtnCJ3QldS09+OGO38sh0nsfCb18uD7sSnRiWOxeT
WxWFk0VOQz0oVkXNsHhdiH2DzxFuucBrBsx8TpeHWts4pMXoD5CPowky/5QPSyxDsZKHVmWJeQbs
fEyDueokZYcUtvNFATC+cZpXp/ZOnaPCQGqxuF/soKyoAuqWZ3UjliSBWV3bnV58LRzEby9PbW2P
chJoDcJTg+WymBp0azVRefZ5gP4BuaW98sXo+vHr5VE+b5E5JdToNVPIAku8CIL+aKpVpwy2ZzSS
fBPHgYQjYmixiqI8UWop3F5l114e9PMqwn+kMD8jE3kELPlY5mRnUdLxdlFxeUEwDuV5cmMD2Gan
bKzi+lCADWYigf6pRIHJQOXLfW17xYh7Nlp12i7UjfEqi/3weHlW7wJy5+d9nhYvQ0Ist9cSqAyP
s7HqqrU9BNPEHUhhi3417p2PjSrx21y/GSUSA1mo1a4QBWIFmZzkmpfkktbDP5EDBadVc3oFyQoP
HpBkoO2aIlaKHeQjkaHnPuUoWJMtpwc7ievrUtBpd/Hxiu4q6lB4/iRt/dPsCEbYHYR22+1BkVfy
Aayw82YrAtEH3Nq0L06G48wOaLlUuHCOsYXUphzdM3SLnY0g9HkfEwsYhd4BqHzwRedHFG+mKMQ4
1vaqEGRuBcjvrtTTaqMU9TkQMApJL8k+mH8QleejWDgFjW3HwUwzo5MPgLaCdKdBuENDKrYRmRln
KcPLH3xtbzkotSA4+14sXsS52gxxPdFix1MHPENwO4wbxbVwfneNyKg2CsafL5OZ3Tl3MWloUQ9Y
xHIJjHMFU8jwxCSKXwh5BOGpx2Ab8E4PLGw/DJqNP/SA6+iIJpO/V7pSyTa2+Mq3BDeELBHiIXNd
d/Et08mSShBEOtmgMh2iWMkAqSMuf3ld6SzxtRYniccSkqVzgGC8xcrm2dgLmkEzOivO+xetw0/i
19RW6fBqobWd3ch6qPZXUP8thPyjGi8fH08ZLJlS9MsPeqM6lUdFIaG/Bl8g3pXmKKa9xCWfXBVF
Nhk7TRFltUux353FqcsyvomdlHZwYCZli7Yl5Nc9YOe28hq2a/dACWBS8dqyuz+l7qM8E0aVwOcl
9CcJqy1FyXdiNqc9YlyRJ1cBPtEdNOZRax+k0KJABHsrHJ4BwUrfzChGaz5Igza4MTobu2bH74O/
+K0n1l4vsYDYV20EqkU3w2Y39Sh5u1OcR/GVLJvlF9BSUXqY22MTioSRea+DDAiR8RP5W0H95qgb
vvJow6p7qPnBN2rvKOE+CAOZK7Lu62Y/TTQl8LuJ4+oWkSAD0Q08lV4UodiJG+LuOzAloX7phTLF
P5qJ87tDFUSgMuKPlsPLNavLX3bc2vVvkRY+AO0udcIbAyXu8cskS/GLGMfQ31dV0xdHLAScq07N
NfHmaF30hBB/llyZJu4rJxtL3OJBLni/vOX4ddXMVyoDDM/NBp8zMalPeGWhwNv0bZweSppFxUNc
oQ3gyoNhR69qQ3/3urFrIO0SC6O5SlarqIQbeeecCHN+5EEqwSBqws4OZaZSYO6U1Mp43VV0PF0Y
T0K6T0Vn9tCUc0zabDz1/J9mGZvXQqg45CIMgrSJRr/6h2TUTbdLTSUZntOpVJ29Dc1Vu/ejWC8P
MAuzxLUwRbFf+sBq+9upanvzxcTjpngNkoTcRLVqcdJqle2HIYs17PQY1f1bSfgY63B+Cd0TcCj9
pp4iPT4FWVFT6mygd+9w2pCUPdhFM9oZqKI0RwTIQdundo3+iRwbWvm9ayKr/04W1Ki7FHWI16DS
wuamiHK89YImRCB04DEsn8ZKagcXoxMGdIRW3FN05c1Ke9aSj1i+yQikm233OGSQpvd8iLzeC7AE
EYYOpqLHB1H7OO/EYkqv5SLLJncic/+FabWPSwXW1BChUjE+Yk2La7UN0PO3gxeKxv+aw12RJSN8
FjQkWjcBKPXb92uzwjc+i8ub3HaGP05jRdmB2iefnWbVoN2UoWVIniVgIu7SOAqj42RS7Dik+K6Z
3GYGRtdQAtTUbTpbKK6GLejv2gDwdkD1BvSYj/Oc7GZkv9k+UGs52ueDFGUnJWuVDGy2jx1WVDrx
SzEU7Y2JUzKuX7afPsoGlNWDHUN4ugYU3I3XpaNEzdGaLN/jQZz092QE0R1efnJxlfamqN1szDlY
3AdAaYZwzIJbWRG9dkpTuX9KERV9Q1BK4J+cIujvTobZhvu+72ZzylKKUVE36zYhaUB0/wo/r+lu
rO3qhlVj0cFrIeNTIb+T7UZbzpXDFDvYpwN0NNuXQRa19UeT5dY82E2LhS6PdL+m3KdSCBmNfLaj
5tECX5v6wZ+87EzlbVDl7mWIRP6gpKryzYB/G1xFYRp5/dBkyn4ssAu+qdqqrq/4JzSvsymK7ora
AHSCGuZWc2nlRufpT9qug4/8zB/wJ4FjEuR6CDL4ZBjp1B/lHns7uCHDocbx5eHyrbNyt1GxotdC
/YbK95IZkMn10Ol9b3kJjd8vEybALoAEe+NNuJJvIzOCRhsMKlzCl6I/TqrNnhHoRhHUnZ84fAcO
LoOK206AhOyoU04Y3XT/Q6ZCuYhCDpIAKMzKy2cLUTOtoYF46YAbQVRK9GDHAHsrJ7Q3Eu6VzzYr
2YKSm2eHyOx5IkYJFOxGLjsAGfrC2fVSkvyVNGn4AqdI9srWNjYAGysFFmo376pmM4uV0uP5iENQ
sYha5ntcqJCfcZr8A3hG+86Rd54HMDH7PBGEEB3aGI5d1Y94xA9+IzN6J8cvUhYLhJk2M31MDYmV
818Ro7EYTE4lkXA0xlto2DmnUUL6oVNws9slPeX3nWU38n+yZCUPMUwzTFqcMbqXMdN7VZXJmJ6z
MIn9nQnYISSdNKbhSxFlRYbX0Rg3LojwaLZw7gROA4EUKUchFMvHfySW8cNoA4dAg3nydOigS9w2
oPcR8WhT9EUbM8XvJjRHG7NgbOST2y7lnt91aGYZpzIIlGfgOE5/UqQY7ngadNrXpm/87xDwo6+i
zlN1n0RIxh9IZUJxNcK0eJwQmsAwpJ8dbgVvvWmXjpWOrWIyO2h2kT48mQlcRTcpdXnAFrhV7lFQ
N7HfMbL0a5eHmbnHFTB/7trQwsHMLrmKhC/hwGJE4FLceshqgBGVsJp91jll5gpslcydCBTckwxy
sq+trHQoi5UhVjthO1TkUsWQPxpFiAMJ2uKY49p5OqgPeYyWAJgzDUPAOLHH69wU1d/MECpW2CDE
ytEJ4kMftNkvVLkSZzdwnTSuDGHtN2wW7bnOouw39V3/Z1sH9ZudoiV+Hbfx9A0kLyZPNlOtkRJp
7VvIGjAIYktKj9jfwO7yZy4lznAzITEFha5/yyTLDDdqfCshDPADEt3oO2tzR+l8D+IUaKdSHTpe
0HTZQUPK4agURb5xwleePZxucErohsJvei80fqi5CHnys6ypLQ+JtvY56WOyb1Vrhh1pahX8+xuL
UDnXQUA6Ep4X4aTHKdupI8fw8pw2v0jSCBukCI7cVKXqlsbfvD6LM0z1HvyrRZiyOcnn6xdjViYC
GUqPRK7rts4w/uim+RVvg9R+0KmWVnBvLfk20sSmXtDKxwMvas5ICrqiSEufD67JXaAlJtyMylKb
fTCaiStGY6tIsTYKRXVecSr2JVBfzkfJuswHPBPbnt026WFMBu3EbbgFb1zZInwyen3zk5VWzPwr
PmyRwpF9Mxio50boRriDsAgQ1Bfu42rsNy7U1QnNUCPKp8xpCf6OBisvgO3b3v9xdl49UiPhGv5F
lpzDrd1hugcGhgw3FrCsc47lX3+e4hwdbXustkDcIHal6ipX+MIb7LyLj5mZjgdaqfMOnGlzQv8Z
ZVUwJgtNG9PMWDY9WcDN1cUpmsPxQ4rN3M4hll9gvQmpH1GuBfqlEkjfrp3IYs1YrMi9CKXNXnNN
N8TxWjf+8BowIHDvh8P9wGejsiDRjkALqGUAHlrdGhDfKwT6quha2bVTHQonnR6XVMyIkiDV8Cmm
TeLhCBdnceDpZYQsolbWyc453zh6CHBIpV7ZhoeDdjtr00IvN549BbuoJbnMoB7eVnhDBmMi2ock
hgZGEtOxi3BRvD/9jfVmZHlhYhEH5n31aZ24gD6PEOal19RF+J6qFAI4rSL+LZeQkxHbcbVTEvv9
DVff+LeaANEteCS6tLezVfuEyodqKhdrManX0Iv2B9uqz5mGpayada8XoeIOqEWfvI6Ez+lR4NPG
VAnCNnwGVvUttNI/B8kjTUMpBuV1slnkaG9/kxjcztCGQYEZm3weugT9YsXK1aNplslOqL1xmgDR
QIimtsOar1FqDe7PQLZ1TlPTDs+UbJQnZ1zqS4L57fH+1924HlABsS0KSdxGyDfcziqb6b7hqOde
etLdhwzb0yeR4h7256NA0JRFbfodBL63oxCcRSmlEkjVAp0IxRnH17kOw+z+KBs71SWwBHtEQ8CD
YHA7io2XV1lNjovDlKZ8qQtDfU2nBZ9SaWEWH+bKrcadIbe+FGcDkB1dOR78VVTrxpPWJA5DTp22
HLKxmA/mMP001Cnbufa2R6KnItXO5Ze6nZwCd6vMS5WegNnlQYZMxJl8PAl6yHEP99dxa0/QBP3/
oVY73bSV3LZjvpaDLbj0/cRdtg7/vInNA8sh5l2CAQX++XZCQ9m4Gc6GHgnAYB07isj/dIqT/rg/
l41lA7fHWZFoC1ocq/2thyN46p6HCchPeIBCCkKvG2fkoHA8vz/UxhUNDRk3ARJJIL1rbEVkl9zP
uqDETulWCTDspEAXZm6KOihk/vJY8qphNIA155NGG+P5/vAbu5+4COC6TueLp361FWMD8aBioVOF
PXXhK0LB43OKaxNWWy0+oCUQ7WyTjVSdD0eTFvIoiey64r7klOFTSsKXGBaJ6g+W3ZrHaO7LN0oO
OAtkuPrUjW34F8ETMaBJrZ+UlBrBKgpdENhJBlmIAPe3XOWk3ZO0fHpDwdnUdw74xlmgGgGnA6wM
cIs1N7DjnIWLUzmAgyL72Bpe8eQWer4zystdimYfKyir+Xy5dUwzGgNWiV0XXjyKrQ/UVTt/6OLq
zezsunlsvK3UNzT0n1g79JjWJ4IoR6NGFoeXsqFndiBdF/FBduASogfD/UgI004BNrD2dOj6opuD
qsDTHJCjWWJyO+VDk/hNjRDmQYmb+LNqLXio3t/LL7eW/I08f6DD6UmueRhOUSmZ3STKpZhmAY4m
dchemxrkVJCqXW8GuojahOJJayTH+0O/PMUMbSKr68LkoaK7ujBmt8JFQ9XCSzIMVhFghS1GVHOA
iPtK1FWP46QanyvdyMMDxandl3Jr5hIPI58w8o91B0lHzk2MKcWaGCIKAi7ueEj6zjyMqakcFiWJ
Ppj1vEfp2CgREd9JIhhKDcx5vd5t2zSAEqrwoho4pY9mX6g+xF77LAZcTAetV4+WlmqBXrvTW5yJ
MY40p/rd/ZXfOgRgSzHj5Hij/rc613yVseu8VrnE82QEwpuRMM/78qiXjrVz3l6eahnPkuMBHQCH
scbTOFlnR9VUKXQmMaAwU2J5Ry+Mv9hKvATsYzqvnKPVk42/5lCXpStXNRUnVcsxaOzL9DhnKLgM
GKMc8mwyDomDuuv9pdzaRZQxyZFQIZPOhrdvazwAaAgXM7wgNWqTm9heMKDUdI7yecHRQOGKhmC0
V4vYWlWYquxaatLs4VWOkiLXUuB762EUlLjasYqRNX8o1Wbodl6eDZlmEwFO4gaQwUAJ1vsVBzlT
s6zeuyxIWMh6WZHp39C6ipp31rjYxakshvKz0/fGx6XFdDvgoFbJcUHpOz4uSRFdRshLz0bVlXvY
jQ1dH36bAX6YMi+QojWw1srcJVfbGlBRbmXFaZyy7L1qp7rr24PRfDLauJpOWAaU31TFi0wfTfby
2UgcvT1Mg5MuQaPUWraz4V/msCTn6NJRcrbIYNdiQ10mFQZax7mkifpODMWrChDPOfE66yoiLT+W
cf3P4OrLIcqb/Msfb0aSJiBIEmYFH2a1LexSj5FmpaQfafbrocwOWdwGNGDyp7yKafeNntjZHxs3
CSoGpsWDDXiNas7t9q8G1KCirPEo51vzgZYWyoaWF/1IxWTuhOUbe56hJDSdyxPw4CpWHmoBBQVt
qkviFAiyKO1wgIXS73y+zQkhFfF/D8NapSxLDGqHlL4vtCcjOr1OhjG9XmHWPBlkA/e/19ZgcCfJ
cCmy2Yiw3a4eui66Gc5kn5FNbk3PvTwgM2H5th7uZWxbDw+QYOBH8q0lxF/tDTNKErdTOMhNoQ4F
8mv8Kj+cMWXwca+aq0C1Ey1kj7jR+14M9i9stqPPwhvSj/cn/TJ65sZwyapl0RaUwKriQBXXJczj
h6iushxcJNmOi9E3h8oZ8wBGzZ6U8da+QVAVeIw8GeBNbxcZKp6uCZmrDp01vZZwQYTdkz2kyNas
bBfAD2BvgOX66iCIUaFtR2Z0iYRnJ1cr0qr3RWJw86u1Ew5HCoN/Dr2GeARUDnw9byvKLbcTm/CL
7PSIR8CZjF+62rWv6mIJX9MLyfd4Z1sbFZcj0kiqF8Toq1dOKMXgTezWy1yr03HUkWFv6QoFaoy4
1v3tsTEUYC/Q0IhoSWbdanuoC+AsQ9jGJXYAdR+XiUYlTQtL+beOu6w43h9tg/xDK1I2Eah/QfRe
xydjgu2gQpP0kvHIm0FYRPlXXFJzCxGStK2ejXZakBSPWqQgRm9Sx0OW6W0a1B0kuyNljsLeuRQ2
9qsrGYVSGU7ipFf3HMY3TVZE8K9zU2k/L2r0ebZK5d39eW8MQtGBd5NYlAd0LZ6pxqGh4TBtX7Ra
jxCqqZKLIpAnuz/Ky0MhYdRwI8HwUPVaE5i7sNEGMyNPH9yqflbswRN4gCW2rzVL+j0RkbmzdjJl
uK1mMiDC+lSraRUY61OYIWnndBo6VtCLwufeNgs4D2n3GTwGhcx4/IK8Yxl4qdXt1P43Z4q+jCy6
yQ6ADBP/02botLA3UnUEjQu+4QzAs6bpa9iBDg0QxICxx2h/+f1+l8mJegg1pKTO7Xgi82yQmg0Q
+nCcz9Ucag/tODl//LpThJWGEbrKrNgpt6MMOip6Bm2nSxtRZheqEb0q2+WHp4/Vn68fc5F6HWx6
KFLyw/5n/UxnGDN9Aj2NBLT+pA8eiJC+Q0S1VbTTogI2vL8zX4btskiK2hl1BnAda0O+1hnT2E4N
KhtSPDi1k/Y4Q7cPRiWcr/CEPQRC+vQvlhPFWrJsDIwpzq5eIgC2nr50NdiH1rMPSYUFAriF+ii9
KD7en9/G/pCesHw+zh7cxtVQYCMHemFz+DDbSfw8dlN7cWtt2rN0khtgdd4YhrcVqhUtr3V2IIze
rm3kVB8q11TqQNG06oAUIo0hVc/2Cuibg5FNAnenHUX57XaPoPdrcjMW4YNQ7fzcDTXVPrsJH2Kt
2WNl/AZI30zMwEQRALUGkIL6zZoTquGd5hZ2G18V4YIVjlEncI7qkKFh0wqz/ymKepoPFSYetq+2
OSr9g9WX38vFS8tj5FglXiLz3Hwurar4NZUkcadhGURFfSOvfsQEQdRawNGGgWkNTh5gGQU3YTZc
xXljRHwz3Y8irG/9fElNx5emMHlQlRVKmoWODNJhGbIoPNDEFZ+NJmx+TSJLEW0FB4s/Q0ErkItd
oGEqyfaBgQ8b/3EpJ0qjAz2coJ7C5o2lLNTXiiVCaL1bjOIz/wPeaEtbjv8uadQ+gA+3tENcehqm
79OQg3VTl+zdvLggAP9ww8oFh4HLsQBSTDJ3+3EbCq0YSGkRttOdE/TJ4j2MTbzXon2xhQB+cwKp
Q0gRYnptt6PAeOqsNp+VC1KdyjtePbAg5BSfMtoWO0/RixP4eyiHYaSSJU/g7VBuDDndsiZAgm2X
HI2x1R+XsphPf7psTIjsixYtxC5is9tRlnwYbFQHaJVNuXdGsFI5lkB3d+by4rZEsuJ/Y2dJy0e+
6HaUevHadHSt8EJrTj+GTp+DeFWkiHBJmT119fTQzN7y6f7cNj4WOwFuPWV2brA1S5gGVmcveB5f
MQpHDrJTnXNI/O3H8bibHb14v5kh5Q26F7QwiL1W61hpQm9ilaZvqIs4Zoh2CoO+ieznueaWOCb5
kE8gu5eJoxLb/RW7uuhdqqfzO72c1fezZfQxbmizMvhVpafukYNb/gD10+51czaXhUOCsZ3kGq25
Hdia9pHiGMplspXhWQE29CVW0bxu56Q53v8Cv3Pq22uQXA3yFMK29MLQfrj98FqUKXljewBLXSUB
BBVHk8fDbJBgiBas8EM2zu7id2GC/KHA3kd5iABN9Q+61rvfi8Qz4mejjJQRDfPR+oLFCojRGK0f
4yErs1b4tPB65zip3KCPI9IlWWDFVhs/a+GcWehYFHaKRKPeW2fiqq7kskonjEeixX3vmaJLjxhm
d8bRcoamOcUGymKU2VVQbqq+AHbSo6wdf95flI2DjUsitVvsWGF4rO8QxUo1K2pEiHGZGXPNNuJq
hA0o+vvDbH1myQlF3I+hXuiqjZ0+WeVQhpfGVMqfg2XEr2stn03fTkb7j1GZbH8HJgoXI6AtEOSr
7zwiOqBOeXjJ0zEDa73ovqXnxSuwruPOnnpZiJBjGST/ErllO+s6jjfPY9KRgFxcxML9yYaIXmS5
exTqMr7qUMA/KyWuXosLwnaycw8o/bAXbsrwZ72vKUEwY8rwyHvJ6+A/4WbZFviPZzO1JPK3xK9F
Zj0kBa8Bvp1NgLPBeNTtXAvGybZedeOusczWHiKp5GKjQOjyfW/Hn7QFn+2h8y5WGcbXKbaXAFb6
Hkdm69qma0fVQeJA0dy/HSWDExC3euhdCAjyj3ODH3puxflXyb19UJTpezs53c5TsbVtIT3BZaUM
SsV4HXhWXrzg2x1erGkxznVrqOcZfCkksbo8//kJQa6D5dMtuZNWl1NnjoizyU0bum32qiSAeCyb
wTm19biXV258L7YrVH7sPwjd1+G0kEU6pBmiKzq93afGiCTWvRh3lNdeZK9Sco28BGlU6hGkQbff
y66iWMwmIlzG6Gb/Rvo4ncfcwd/IcDoDKoZWGI5vWGV8LrI6PN1fza0pgtYkspZyDdxtt4M7meK6
Pb23a42L0xm6kTGhHAA58nB/nK3zT3iHlCjVB7Aca2sRGy+hqOuZZVV23XjUGqergyjpjDxonAnO
ildoiXXWYI31QScaK4cLWBbvzKwti51LduPZ58WXwQ1QQ4n2up201y9ZSRsjui7Qgo+QFx+WYjx6
ST8/4Bay5xm+8X25WyUZWdLmCA1vRxOGSEw9jpJrbNTNMc8d71QPwsZDxk4/Go3eXHS3aL/0sOh2
jsrGTUChB+6ubJXQ/V6NPGeVh5phm1xzG6z3rI3Wuc/z7ANUe+MxX9p/4SmFO8WfzTFd9hNCaFAM
1iKcjVdqw5TDc6K8TM+oWLRe8wvdmyy/K6LaPk8C/8VgTpvW2NnLcjqr6x0rQDTdeUBp869j76VT
EsR+i/iaOkPen/Mxi8Bed5Fpvauyrn2tmfb0Q9Ez6w2h5KC/QtCSntDOPpdB8fpHSHYkhxp1VHrM
t18b33RZjy+Sq9l0g/Iptwx4vjkYP1Scq3by/AEZySVQsLz9gfmL9XHoa8Q12T8dQgCNM76HzFMa
PjYy1eX+b/td7F//NvYBfSJqAwC55Lf7z/u3GEnNuhHuem47i2uChIbmV3bl9D54w7J9BDQH8w0H
JUt7turKVAIj4zz6nSXbuDoZYuFneloogUiz+X0YLSbQfqBFsz8Pan8dtM4cDhPyUJWvY3pSnLyB
PDlIozJvg2gW7uskHsimhV2rC2S3LPmZ9ebARlzsH8WwGO+sSkxgDXtoUb7axUl6zPTZtQ/RoFjd
ocvdpDpqQ2Prh2nkcJ/gRMyfqtYoTJ5tET1UlTX1fpFo6remTsJfRR3aT5ot8HDBIsz+gG+P8YNG
CZYofenV3mNYQqHy66nuwpPIlvFru8SF4mdNApgtj5R0OhYDSpavnKiOhF9NgCIOHtYBH+e4V7LT
gu7fRWS5+o8bls7kK2bb/yiaURRBRRkhghEBN9Fnvyba69Rs5k9ai7b+yaWHax2mVBjJzh7cOgeE
7pifyA2ID9/tZzYHYCTUKaKrjl3RQbZgj2ktwqc8p2kcFjbmmEpZHpJ5bg8Z7fM/j5Rp2BGByBIw
98Dqdg3FWE2tV0TX0mwb31WE9Sok0P9wfzNvRBxIHAPqoZfEE72OpYRLagpInlEiUmCQYPBUGeU0
NcveNbo9lFQuRwsG8+JVmEzxsnNCL+O5yHTv2A+z+Wyk2nSAV7iXem0PhTEw0yLGWXdc6mggvkqj
6JoWU49/lGoeinJZ/GEc9jrWWy8y6ky8f1TyMMZboznbKY/LCvu/S15m9iNc4PKohIb1wVDK7mlO
KuSb1JKUH0HFUz9rSAkYYf7p/ld82cynCcEmhRFA3Z4O5eq6bPDvSmKNEGvQhPOVFmwS+XXT1m86
NU9hl2KVWZznzCQ77zOej9dCm6rlUEXG9LUyNcXzdRuL+Z0TtPWIoQdD9UGqALNItydIzYrF4ZaO
rtyi44+4HmfoTXmkfnTCvntEgRA/JX2a7J245Leu0OqCJhakqErlgzbYWmsPp8URnQwludINagp0
9rz+RwVX6Xs1C/VrqQ/Nu1E4eflOT8cKNmmjDqoPUyOF85y3CsYRfe+8my03/bigcZr7hbMo37Hi
G8ugXAbtg1F7ALyTsmlGXzUmxQxgFmvDwbVBRR0SpW5PY2XqCCR4Xe83XIrIPQyp8x5VdppjRgNI
G9Bji1VovMTdN/oqZf5Y4DH4D3SW8RvIPac+4rv2m760NEMAKzuGyiTy9B20t+YfJU2qKajghkGa
goNqwZaOU+OYwaKAYSZE9b1ztUrzE080eHSlRvHWAzFbfelcq3qcQq8z3kfLnB0Ls1u6x6ab058N
nbtfSRRP/9zfnhvH8eZ7rAIo7ntXZAa7c7Ky7/qYOEfROk1Qmtny8McjyWCJ3pWNVQGNrNsdNwiS
ualP0qswgQJaI25B5TQ6hzKZrbf3h5L372qT0bGWtXTZtwIZfDtU2TUI4yp9ch0rr3rsF9RV7Krd
E0LbWDpKrrSOSQqBH6xbOw64YFsYc3qlVj98NsMseSo9BO9K3DJ2Qs7f+nXrGfHksHxkGFIX53ZG
orBhODp5foW9VIdH4BUKUntuFXW+M7nDfGwsynsAxJxRP4czXJZrAZkOxtwYR5/zJk1nX6Dd+hMS
v275o5mU9RHkCw5ZujdYft5VnAZjJE/zO1OJzpoy49jXeq3lksFb6pu6E934CLqzWx67uA17n6DK
1YME5e5/3EKgiaJ4CaCoodX9uvKSpyZFBM5ewulLGKnTv0mkYk0aNTAF/BiV5J8gnfOvJR440dHu
BjV+sizRfeszy3zXIwj85JCwkRwuqi0CTAWaD/c3ycsOuWRGUMwGZw2IleT3dk3hLCApa0XpdVK8
5ruKreM3BDCXL1blLG+Hup/eTG1dfNeaMakfEjWe8KqZjKE+TtBcv93/MRvXMbEM9l0S9UbfWsbc
/4lbYwui39gk4CtMq31y+wWuPYYbxH62c7SqVP/iWbm9c0y2NjBEFHkTq0gJrinLE4aQfZks8VX0
hX6FiopOZBTW10VbjMNfzE82XOkEEniu43K0J4YlYoLXNEmoKEpp7veRVjr8NU/Cr8A7QBWa1ByN
nQdn6yogVwPCiOA7nK9VQtCro9brDgtb4ib2S9Gm17RjnJ148CWYkK0k3UTpvlBDYYa3n09gbt07
FNivuiGM927kSH0sM0eeug9NdD3qKH+rwIj/2ZThfOnGOkdLpMNZ9jgVUxP0vZpqp2YZm7/4whII
TPDDLmer3/6uSIdO0g4xqaquZU+T4kznKXS9V9mS7XVMNxYa0BNXIccGGPD6eq/wbnJz9Naus+4V
351WN05VOig7JMGNc4IcMZ1SirkSDbg6syDGG2/xzOja6NxXs7Ec8PMOhJqKIMzI0QbMIHe27sYp
wV+SP1R3pcT+CiI0zewccKKE4VaeH0w7Us+2NmW+jbLWnz+RSH/QmcUVAR+6tR4ZgX2M//eQXCfb
qZ+XJFVEkOem1p+WBTmv4P6ZlJty9aaASZC6uFSsKAKuJpb1eG9oRcrRaMrquSGDed85rnjEqlO9
xmSxj5bduUqQhbW2B5HfWlTK5ZIiC1ycMtVqY6qV6J3Gjq912nhHz+WrTalHcUy4f7MxGQKKGueT
B3C1ZUQGgmyUZ7NCdvaNrbrfVRAlOzCPrd0vC5zgpBEm4FK+nQ+WL5Ox8NZetS4tH2fESuNjbJit
er7/zbb2v1Q+o55JhfhF5bvT8UNMo4lTVhqTj8brclVwfqyRCFDrwMv6MQlgBjd/cQZIXcgXpACD
pa2mZ5dYmmKlxj2imOHbtp6KwNXwbcFDdM8KWttaSoIc+Ey0sTlwq6cQOpDRRXadX+GGzuFJH7om
fZPToRNHZ+4j82BQSqZcbJvdL09H+IkGYdx+7EB+/VSjaHhf5j3yQUVpof4zebWzl8O8/IHoLUqN
cpX2N5Wu1d7VksTsRCHya00w5FdDqB2x6613TufWKKSL7FgDiDo36+2Ocr2BHMGJiPimMjmkyIId
RZPVx/v76eU5lMGGQzsOqS+KmasPWw8xJZ6+QV1osfMTuzs/t61WX7IW6s79obYmBOUaZoikiFBk
uJ1Q07qp3k1TeqXwbx3qvKuPbVXsidS9PCCw8Hh9XEDiMttetRoK0Q9F1KfpVe2RL/P1vln6oDDs
/PXQRwa5dD1r7XEEQrQHrdmoNoDRk7k+5DkgGOvibNu1PQoKZXrV3MrKD0kWmz/T1g41X8BFynzV
E+iQom7/Y+xyiqXSBeinHjV4Kt9f6a2PKunWjkTQ0v5c3XjwBICVGnpyrcs+Pec4eB/1qs6Cysm8
nXtva7mlZ7tEPbPo6wpLHYp4Uow5uc4oXfkAd+0ftDOAOztj+x5KkBa4c/fHkGSwAZQvuY0oikkY
2O1OGodeMxqql1d90bWHTsA3UitP80HuKoeqmvduv5cPpeQAEN2A4uOKX3/YJo0zpQvH5KrWaRkG
YyiiDxT388dOTMUru1ebi6m3g3ogcdtr0G19SxaXbcWUZQByO9cWSJjQJ8Yu89yDuTaiHhZOJtJk
ubKzbbYOqEsewNlhd0Beux0qUxqC8IJvGaLkdpzdsn6ovKLfuXHk5ruNOnjuQVoD8JAQorUucC6M
JckXO7vqCuXjvCjOIQ0NX20Qg7J3RSXMjUlJKQ7JTWdEmFS3k7IpDKFclhRXQJgGDSrR6W4w6kM7
H2r8ZwD5aIvpTX6cE4QDhPOyR/T/sAmP7HH5x2HX/yjRoBsJTwbY5gtpsRlMWH//bIpeM32liSJs
kbGtiF55VRJDNICT84uEd35jIdJnB/DdzDemFyfvGs1GYbTRvbbw3aow5sPSazlOij3n5oggngF/
J450cQbMUIqAdUJL3wpHN0empzNbZIi0og/cVoqZ5l1hJkFVq+anxajQBBo9C3hDWgkqWmbeujhA
Wfzz/bvlN89+/f3Yx1S+aX+psPFvFzTCDU+xoMdcI33QTajImg11tnTeJuVk5ic5/Hywog5CtjtS
D/PbJlNejQWAsTZJ8qBUhqZ6sIyicAOn8prHVI2KHb0qfePUUJuXQbSkqfIO3P7IOWKJQVfwrEVo
Yp0XkE2AnIwkwXWoR+jylZYbkXpshnp4E4Wz2QfsnrE6JkOdf9DEkv/K2qTXH201qS7Av3sp1tia
mMcmqXO0E+GlBxWIPcTWXK2rS04FUbl6ED3GwHWl3VHoLtl8LEK7y65Kmo57cIStfU08SyZNvgkw
exUe2NQtEjHwGbTSyz+Yhen5BuqIO5KvW28alWuAhbCX6bWsSwTCjrFEQfnw0naz7puxWhyKPEku
YHDVJ69LK9p8ffm6UPrh0JO/BI4z7NlZ/65Fr7ecjZO15E2Qw6+FZ9FIN4psEu4FdSjDPHrRGNeH
Ju2a9slOKm/wFQq12WPmeVN6LnpeP6Q8lSx56NK5tfy+9ybvDB4rFCfDmBDbLBw0rDKkuy3fot7t
vqIXIYZfqsZHD/TCppZc0JH7qA5Wlz907hKjjRm10HhmZVSrd/XgjvWp6rPpR5E7aJ8i8KhVr113
8V7bi7DNQxvb7dvUUtIvbq1Y3DK5maExls8dv7wvhAiUzplSX0HV6SuyxJbzsMRmMb2Dz0wfUqD6
WF5HAT5o6pIBh1D22XzIPaG9UY0FUyzH4wHceQA2To20SEGtn8eVjHD1rpph6Mx5VMqDKvpXVjH0
H6R/8EW3x+zh/jWyORQUXWJOSdJYd4EQaaRUM2TKpabv+styuu80P7OEDn6W79xYGw8OfXpA+JKU
LTsPt3cBFjiqWaUFEsIdiUJgA2E+TBqETiXrmgPBpPJ8f24bhUWuBEn1h4svPQBXZzOsJMa4VVA1
QMvBT20AJ1NWVIekHuhzDVUeuEUHCrPjXlfpYz4i6NeejU7oO9HZRuACFIyKIlAscGnrkBtdzCKl
KcIPgQ93mJpseVL0uT+yAaynflBnNEgL52RZe+XMjc/LwOSniAPQiV9LMDqUej2jlidW9cpT2KVq
QJ5vnqQA13lntTfH8uRLBFeWPskq2m0t4QDnHsOLzqivUdLB9yR1gY37nbHQHbaLbHlOkxGBVKdR
6XFCXhuSD8OkLN8QB48j3qlwEh+NEHqWz3tqC1QJRLInSLBxY/MkQagmhiRvtOU8/lPiFTPGJZNU
jnOVNj9mSbFcjXkqLveXYyMglzBfemgUI6Fur55nx7CKQhDbgffNUeiddVH9C6mmlYCDwbvOQ+a4
fmrFyV70+DtwW93ShHQGIoz0kUk7VueMQuOkoT3AkV64x0CT0jq2UpQakbstzFcLWqfPuU7vrK40
9XEOI731gYdaAXQw84nqD5Kyyqi88YxZOS3uoL6PRDc9AKlRvhhmN5/jXNlTxPmN/1z/aHqzEkdA
DkxT+vajpDm+5x4OhhfXSsd3fVWY1dFGRD6jZ+dZ9EzcyTFhRvQ10vnWKH7MVjL/4lXo36EiTu+4
zISG0W1s9N7R1kKrIbTBVOAQOvX4WYDwo1fppMqpF45+4VGKowe3FtGwc59uXHIodPJOE74TFKzr
aYO3OJ0Xg53mdskv6VLE56k2i1/pPGcfkkLR3t3fZhuHjgILCZ8sG4BQWK1bnDWQY3rGgweW/8yh
yjRBNQ7t24h6wh6FYnMwKftJZwRBi/VgPVYa+ILZykXMQ3qg9oLSdqKnD8h5Wqf789o4pIwjK+aU
DBFRWaVbFRqilVIzLxrPc6At+nCohLXXDdn8WoAR2SI2N/NaIdC1VMA4sXxoc6AqdbPkR5PayDkC
RnOIK30Pn7e1gPQMZY2XjjuUpttdrsCpaZF4Di9zYQ8HC1zOURl1cpyu0nde282h/vOwr+4fpLW1
eI5SNiIiMCc6Qn0Qwhv+GIXJH/tOkM95iElyn0JqpwF7OyuHtuekq3Z4SREgj/1BGG2gN8n8gPjI
uHO+Nq5VikqwSqlXy3aKnPZ/Lm+l7fUUtIZ3KbIhOnbmkj7FxZgeHGv51gzxL7PTpp2HbWMlb4Zc
vWtTuVjZbC3eRbMTGGGlrc/vK2SNRyLUbq85L/f16h6E4AlyG+FktMjWbbJGI/pX8am51K5dPino
cT9mTWc+FloK1AyKDIQr5YMzFuLzjNDQTpyyNVUgTjjZyFQD8Y/b1eUfl74bQhfXRzW72vFAna5a
9FOEw/vO/tw4etLDFmq0BxYOOtrtUAJHSa3ric2qUekPC2q4h8nowwDeWhKQy+1ZzGyNB+oOC3Kk
kl6aEEMMDoexRNwhG8b0lPTT8s/UWV9NRO+viT16OwnbxkqCYESMD/UFILHr5z/RklLJWwnniOP8
FfcpfrjojZ9R9N3zBdocCuGu308Oafb6pFcJnMWaeIr7anpllJZ4oixgvx1cY0+7YgNDBemZz4Ye
gDzr62lZdo7Zgx1yLRN5nJBJh5qTZNl5pk1/VjRHENEvkGohpz21Rt1/KqasDHStVh6jiBrM/Udi
a+b0riBuEWBR513N3GhEoVS0Hi4LYtNHAfntAb67coyoS+4APzbuHSk/A6KVl4IsZnXHjS2hqTPC
68MCQryquyp60BJFPbVLlB/bzno7K1X67f70Nt5AxvRocBBRE0auXgu1K3J0f4VySbsyOnqizJ4p
kbU7NZrNRfzPKKtFrNWiskcXLczRThOyc53SWepJXbBkBB90f0pbdQwaNdSKXSBIL7EeQ5gvZo/r
xUUDNvQdPZL02DiLdzAxIRVB79X50dGS5Y3WZKYTJIsBUKsJ/5jcDoRHZteU5SUcwV2trNGS0acG
gUwt1Pza205+9SJvT2x2c2Xl8QdugSbKuuSpqKkTpUUdXbEFw2Y1b7CDsOL+yfOKv+jpsJwcAtot
BkXqVRg4gddLmwaIqjvHABx1r3zIx+L9/Y+3eQaIWjj3UqpvTYdBf8Br3VBauOMf6AtHtEfLzvBW
SREeH/OkC4Ys/n5/zK01pJGkAy2Gakwf8vaZAKuizQ6S5FdTRN1hGvXKrxdWMwvhCv/FUDQxdK42
ktg1jKzi5szRSSMFgX4XCJEVQd6pxSVEK+50f6iNegD6gFQL0R+hBL8GfZIHtZXakKIhpJqfhwG3
AGcastOEtMShGKb0K3mX9bGP5r8oV/5GGkkVREfSoW/Xc5qpUSDPzwUe1965Qmzr4CSD2EGHbN1c
NPBlnV+CWtc90yyKtclyOeXAelEAaRX1kun6Hm5ia29wGf8Ol0jm13rpur7EM+RSuNajKq6L2+Y/
vVI3jrYza3+x9QkewErTC6SetFo2Tagtff1cuURV4R4kQsVPbHU41305nrIMf7yiqtIdttbWeaPZ
BQxbRhG8A7ffSqrixq0KkkcJpxHlRg37HDS4j5mlPNuuAFYPjegvDgHCBzJ15dYCGbwak2JFrGMO
fHW0yHyfVW0S4CLQ/hTO8vWPzwDFIqBDKO6SDa3LRUW6aHWXgiBSSjSGIEGY7aORRNoTHDkPaxor
Kt7bvVkvZ/iV004asbFBIZlL6RhZZnXXNRIn7ZsJ96joas2ARH2tVQHDIe6v7izn5jjUf2hGSzTR
WgLSrEI7bjoLhnmb1eBErMk5TThD//jztSSlhMtLBQDwwCpbjgukGBZzpKSWW82VHilyUKJI/oez
89qR2wrW9RMRYA637DicGWVZkm8IydpmzuRiePr9LR3gbDWbaELWhWFYgKu5Yq2qP/i0KcMAy4z+
4EXw7JK83ntmbn0gX8cm5/nHc2W1RvVame0uHMOndijEB2g4DbSIdu96+3UsrZ5FkjXPJoCXDtB3
FcYZNLp8HiKISmstkY8MXUNx3jFj65QOURJK8K3+gb1L/65dtKk+tt0s2kuRL5as8k7YzNAP6r0j
owcsXddKLTnbIcczBJ5C32uubpWeOZHQ6nJ1qBXuuuIboqHvzI3U/oylAmzRdkN31JSYRaDU80Lp
byxr51SkXhH6cD5GRN/DeKRhshiDczDa0qh3UtitqQIPyJmPbzQvZ/n3vz2dK3eKrLSCal+Y6vym
U7wJqP20l5NvPRHYoBpPBJolvCNXR2XVR1He5bb3hBZIfWgWqzxMelsHbjlVx8iGQGHkig5AsIje
0A+efC8exJPaew0WTeme2NfmRJCAgVFEfhbIy+pAG61BERw17lOuIGByLGLwArC+raQ5lvbs2FeU
hwbkG9UGXz2dN8qpRpulPRv09V0/U+wxfXq8WTeuLXncMT4wYgBYreaBo7doZysLn7I5yc8tLeMX
I520MwXz/j9MufQCJYjk+K9L3cVShUiKJexOR41PVt+kJ2Vq9ug9ckbXm9MhYZIIKUSr12XBaS5D
o2uwA7IzevpxU0dXoWoZWJc2PNZL+s+fjx/FbUknkgnM+r3r8Y6u8kp6kdmTeVBbxCDqUmDwJLL8
z29gzFR5vjNXOO6uYbuUJhokqSIF6bIkvHRGlyq+abf1i+gWyyATjTXDz6x4T5hk4+bnEIfXyoGF
3uZaY79Ce7XHw5pXEmfvpR2UNnCdOXoOUxezIRQPgqkz9s6sX+Sy9TzKrFDqR6mIWK92blxDa9eg
DweUNVLj3FXU4g9JjEAj5feS5xg01CEYcDE0/NSI23+G1sVp1WmAbQgjDUlP1AxpYygeznztAe1n
/gDfuDo0bTsPJzfOx/fz4ingEtpsGn0tGaYUgMdQ1hgcJSGWiwX42nOP7NFXDHKz6NAKu/2m9hA7
3nWeEJhxguO6pnXrOgfBQRYdHi8ueZGsx0CmJVQVSJGR0ro9JB1O6KSpayq0Slxh8zM52Usz1965
cVIKtRo97Uvf5ub3yaqTy+PYWwc0FVv6/MjzcUCsYucWfO1Sa1AO1/XkNDRGfymScA9GvbVbqdbS
Fvx1L60rGVVBp10dubGVJs2vltqq4BnxuQtrC1epysh2aopbT35yg/8LuDrv2jrOhxjTvKfOqXA5
TbriYFRL9DaagMLxb55vzhiX5WD2fD1E38tJaCw8HtrNj5YJGPcR/ec1bQczRVRUoH1xRDn4rZOS
XqTz60EVZvcaeVW5c8bfb2Bws8QijSaLBmR1u4yqFEiIl5KvQOpbDhXOja9LsYwHD32jA9004426
VOLD44+8v1hug66uOkhrwLnoIT/FtTYe2MzQOmHuHMSQZ+fHoWRCebtNCOXJa4y7Bd+AVdHIdkMA
Ch1zGitt9H4KveSAi2x/zlrEw/zc7qr3WUTlz1M69NrscU/jZetTJZuU+xOd3jt9cUYXjEc/AFtf
WutjPC3lizs09fLUiyxTd27RzWCQ11DVc5DNWGsUWfoI5QpRjKCuvTpwFqu6Kk44vaNCoO+sm61Q
urxIwWJQyFlD/yYzms20zYFx2l597FMXXzcoWqcuM/9YGph3OUHwkXddmnlr1Vq1LWs16iGe4rSs
PM+akv/sDNEfndmYPj1eLfe7Dy6zzN0pLlDpX1tkYYGrzPQ8QP3xZFY6rgvLGKNzFo7Z0dPd5fQ4
3EbORzy5zXnYIXfiylH+LdNtu3ROohGRXHRt3U+iLUN/WkJwt0qhncQwzND9beOMDcR8xFswe6lx
DjxMmWbs1EHubxM0X0GoAzegonRHebDzMRYYjoLkHPv0nVdZ3sGweVIbqeIczGm2/KTB1bQphfV+
ZwzkCbPeob+HlifUb2OAwlFuiWHOgmZR1Q64S1f31km1sux1cdHm82ssd4VPPx5+bqG1RjDw7KqD
IQ/Vc8fN3DN6jbGnLbZxG/yygWIvwXFHx3R1yU0IunWCskKAsy9ulWVnX3plSc6pmHilFnn9bIgu
PfZCuExaG1/SalR3LvmtXUZax7dRXkc+X55uv41NZ2p4ZLBGgqy3nENYtuo3bRj6g42h5M48bC19
5Nu4/XgO6izK21BCjRqel/Brsnr5glJBqR5chF+OSlc7H0sKIDtn1eb4ksAQCZ1pCDDr0nZsiobM
MQ7CdMjPeqzx8E3mwvAHLbSPlRGaJ6vt0+dK1+K3VkPRFuOe1n+8+ra+mkxG4hFIYMkpb78aiXq3
7KIxQeg0df9W295+K+asPCPK0z2bZHB78mKbASnOYVYAsoZxvg3oaGka5h7npuaytKxCzT/MCt7p
zqjEgF1ceydV27rfaepxA8qX9J0yVBUPmVG7ULaKASEIZxxxbyvBzPnlkM68bUV4bFPT2LngN7+S
XShBoNT511WQOCL1TwXyPq0npm9THfd+qcTpm9EKadSicHR+PI1bt7zHC5WTC+g22JzbUdWbtlD7
0o0DGGIYno4o3WiF+DbbofXkhXiQg7PODlg/t36Zzz8fB99ayXLfUN8FSaNaaw8RS1RSqBWvvpAe
FYaukYa4pabBsr4ovb2cC8ymAr3VnXOEJ/UrvQPjQymW2Nm5k+UWXZ2k0qFOamyi7w6W7nYU7Maa
4nwaoiCn5uHn6Bd8xNhe3UmTN6MgwwG0l0sZtZHbKC4j7OYuzaI5aYyf0Eg/N+Vkfnk8pr+ohOtv
AcqF6LcmC5JrGxODwkczlAkP2oQqmW+36fKjHr3sb82TVMpkSfrXQa1rimsUCwLVjZ2v7OE8w9F2
ohsIAaU1KX33TIgSh0vrzx7L0sclkURzsSdsZzPI3P1xKIU09q2wgd+73uWyu/sIME865U7SgzWo
PJc9/qTQ+AjbbLyDMsbLSzrFnXup+iKdzm27jOExt/X+azfUjXNUVJE+a2FWf4/6IXyxq9wtjmQF
1Z5hyMYGRcOaR8avYsFdTjVCcM9LSwGNpUTjeWp64xzPY/hTzyv1/VQue6r5W4sGMTVYcFykwGdX
S5NF4ygCmedAh7McWHpolv4AxfLd42WzoXoANo87RaqFkMmsX8UI6ygxBbEoKPI0d30YHPH3OLTN
z92iN5mvFCFShvCsou/64GjTqzIbxRVxoFYclobi0BtjrjLnpBfyDQQhcPoWOzY4AUMv3ejYgPbD
L9rK3RYNHzF/RWLJ+dGKtFcv2sQJcLTdtMFYeCmKj5Ub4uns92J2++uIsoJ3qoYKR14LqqLrLyoM
0PM4mVZ7nXt3XvzZrKpnwHFe5I9Cyz6GYdMrgZZCCe27Qv+mxulQU6Ydovaig6D42+F/l/3bx3CZ
Qa62kXPqapKnEzSLJvq4M7IbS1n65Zk0lyRWdH1v6UtWLXMPn1OdjUBtPPvN2HXl9XGUjduKliLL
Q55j8Kfksv0t3xFeUkEWp5FUp5X63NZj82yXSRfkS1a8gSXz2atC7evjmBs5FhRDEBMww7iX1zdy
L+pOx/oLrGCKufVUmMVTQ3v4iJDXHod5a9eh6o4IFcQwKWZz+3ngB9O8WYASzU31T+254lWNs/kj
vh/e2zDyymEnfdyIh6DZrycGqDcauLfx5tCNgJoUoAdCY9Z9zZhrDMVKd6Ry1XqQHqAFqennx+O5
FRSgIq136MYcMHK8f5tDLNPzZh5AV/eJop2WUf/hxEvn23ONWGO97IH1N6ZPigJJuWyEIq21Dkbj
JB28FvoXQ1uNZOKRPM2pG1rmoUqM9PT44zbOMVP2AJk7pKjI424/LjKNOlIbiQqpGtQEVDz6gBQa
O1es3EyrewPCtiFBEpDQaCPeRjFMaLy1Tb+4VWmynKcOPYG/nNrMnj2hmjF6iXb/PHvtUp3qtors
4+OP3BhS+KhA8aWXF9r8qxseK1arQ2lFeWpGsznqTpdeBi8a/XGJij8PhcqWCfUUhX4DibnbL827
OY3RDQPV0ojq7PDEfc0z8qfDWM7JzhGmb0weaDAwYVT/wYathdUhZdqKvhh54CDHXJ5EqEGQtBfV
Er5lidb2E56a/7SDk/ydFMVQIC8ipoy2W27+T5alzStnb70cjRau3anOdKSfpyiWPpBJW/mQrikj
Q/AGqeDB8da57/vuhyZ09afhRnYG0S4dP7q4be35NG99GP1pDBxI8Dk85RP7ty1nTgNlhEnJgjrx
WpTw5/oYYjOyczhvRUFilvVI04x6hfz736NwPVlTxEPdMpf8Wo/ucvCMeTk+XnxbUcDmUo0gi+Ue
l3vjtygYg0WJa4g8ACrYvyTQuA5d1U9/vo+Brf5flNVJPDSEGfUuDxILmIQx2fFZtxt1J8rGRuKY
AD1GJosCwBo6CuQd8iXcjaAuVOUwGhSV6NJVZxP06h8fGeAg6KDRc0Ylm1rS7bDRcZ66bkmzQAuj
pD3w5GhPoV24HwR24dHRGC3njC7w1XCyeOclf/+VhEVOVaoCmPBmV+vCI2W01cnMgqU0S+yeEtU3
TDEHsTLMOy+c+4NRhkLKFMcCCdpZhYoRgCt5mueBEcOJu8Rd2g3n1pnc6JCX8Mn/0R0BxdYsjDDo
pxkK5+PFuRkfcQVKhNTrkFm4HeWkzUaa1oxyX1vls7mM0Zuw61Xf7az4WsRT+qZoPPUMd6vbibw5
yKjK0GKTW3Cd2Pa600MvlZEXVVsONV4IP+DbWZHv6vXeur3fgzyjuYF4T5OtcFfefmY51vnQIfMf
JLy2fViQ8QsCGsPl8WDeJ3sw+SjOQ4kGi38HOUmNcqQbXEK5RdauREFvsoojtPyu8kXYcLg2cR++
2lRn9jpLG3VXQssViwDwLyHg2w9s1agcOiMrggrW9OewaqfXPE9t9VQgMfVP3Fvifd+VzhHl/eE5
M/D1O2RlXuW+7eI19h+mVj5XcJ51Zf1ideJFQK5TaOA5BdD6UxMXzlNsxfoRHdj405+POHUnkgqM
MmCUrZYvMGS9H+y4CICu5wiveer7GdKz7+V196nFwuLsgJXcaU1vlEdkY58miCSBk/yubqdONBR4
i6gISlHV59mOkFzQrOnd6OKoMjj6z7kZvEvW9ggj5jhWUxjZ6xhvLWgoZhT5KK5Ix+Pb+U6UMYQa
72RBSxX9MjSucUgB/p4eD+/ml0oFGtw/eX2Cm7gNo5hupKmhlQWT1+bvsV0Vnq/qk5f6uVbH2nma
x/kF3El8cu2kqPyytsfPCw6He+jl+xycq40aECOO7DLv7dsfEupjbw4QYwMMV7LFrw1n/FFnECz9
Bg3cU6lle5t5a4SpaaLjhV81clur+4dKtdZYXZoHbqUsb8yxsQNcjdudIvXmxv09zGottQP+QQPp
R2AaufE25Y0foDVofJ/Q93z22rH96XKtP48doIRDNoZ24w9ZIrJDqwuI3Y/ne/ObYZdT5CR3vVvY
E5XVqGhCprvzrDKAvBWiP5pEg3d8HGhzOmnOkkMAdrwDdcbqyPHpce2Fpt6cLeOnaSU/cAbTD6WH
YvzjYBvHMrQTV+aSEnG+ptYMvTpFTmakQTbqevopUwT0vLqH1P+S2U54wTahelLVYbo+jrvxkXDo
kBKRhwVKSfLvf0v8enM26W9bCLN3A+BpsfBmOIQpJbNEz7pnvRzETrVoa79ykROLbIIO3Ppk4p0u
6qSlTG2XI4V5f2xGvXlxlV7pTgWGhh8WVRfGOaqXCH36IlKdoEP6qD8XY9Sbnx5//y88w+2rD0Yp
2RtCPNJgct2q7hqzB3fXpUEjSuf9VJnpP4pnwHMHRCSuPFMS65LHSvJKfa5url7vJCeexMPRnrrk
U7fE9KbQJ9nJ7ramhb4g5HQOb6gIchP8Ni3olugZ45IELkjvVyi61bHWWwEIsIpeYmfYFUWSW/hu
GGAIgEWADA+eaRWQM5yWD/o1rjFg+hWH9VEks/nS0ke/tI7dHJs4Q9hk1ruDjfftAXff50yJtG9k
on/O4gNmSfcPGoGcljWqH+38wTQpSwVVnAnrmA+mUpytzpv/alo3OYrB7J68WouGnaNlI9EEz4V0
EHIdyAd5q+M0GrGGyAq6cVEUFkdzKfNj65614mThefMieu+dkTp7juxyZNcjT7UI0CX+sJRvVo9x
EFC16wiPFqAaollS984bb6n2+G0bmSzZO+9vKkSsp3W9Lfb0wuNth7CnpUgwRtSeF20Oj3OBC+/j
LbUVClgrpXdIOqBkVplVCVAHZVb0tbxlhNPV9O0ikJzywG8VAkPMx9G2dgpfJG1LAN/zDrtduI0C
2biLlTQo1AnnuSTSkelM3au3JD8W8GLH/xDuV78JIzK8C9ZLJF0qM2n1NNC7onmife8ey9FAe6PL
s1MaWt1Our41mEwcuqi09HBMWO3LEpmUQVeIJ8YuDuIxXE49UjLHCiTvTiK1GUqS18hcJJdmtRBz
bZqVBHX1QCnIo+ql1E/Z1Glfetyldkbxfs3TlOC+oeDF+QaT9XbSui7yvLSesgAxe1JiHssnvYfi
+XiuNm4awpjYk4LvlXUu4zYMjAibha8TpkW1ANfc7MILzDzVXuQiU2C47xB1ay4OCp6+ok3m0Tbb
dudil0nu7faWvwEGNIm/JwsSt79hSnv8KGaSYMsaWDCc4tdJKPNLynwfxtqbLJ/zvPIxMMOgYU6d
nd14f6bJ+DRnYUkBOF/vD7WPbBT2XNIldFVS37bb58zt2lNE3/IwgGjyRb3M73snS3Z25uYkg8Sl
7GcgbLKuj/VaN6DOXjD6RdyfFtTWL11pGn+8amVZXxJ3WbZkwHJV/3ZTgpMtkyZDvWmKlRAonaYe
xlZzjlHXKv9hKCWvjT4vaSfQ4ttQfCgq/31NqLCvrqPj9OfemmrfURcPQtiknkGHjmer73B+e7yU
7/cmXwmDjwIgkLq7VRQZQpSKYZEeRnYzg/xKww8LImfdUWlbUMePo23NHBUPeoZS9gAHm9sPnaI6
d3CZToMQkynDx8zE/dS4fbcngLi1NgGzIoPx/zifqziJQ+N+SaqUgsDQCjTJ6uyzK/RFII/hTs+0
a3n28/PyyM9NI9x51myNKTcuxVXaNPeUb8tJwqIqszRoVb0Iimyajr1r5dd+MfYG9Jfv8/oUIJED
qqBJfMa6JumYIq97r0iDZVma7INe9BNeNka0REdNShJ+YR6U4WqHQhMB3BOMZ8Z01OejAfLOgI+C
kpmfuGYdg5nEAWAmk9dPk9W53TVflu5rP+k1viNDLRBanEObxHmekquqCiP0l9mMjZ1zbYPIgS0z
j3qEiSluMIS3iwRbN63phEiDGEDW2yaqmzPeJONBKdX4XCtFfEDOpj0kKD28utaIwBJMmv9x+xh4
n4b2/J8vWbr9qGdDY6AMp9/+mrRPhsiyUC0FtNi/mRahHJyicHYOm62NIQ9RgK0y3ViX6NC8jcve
BflQZI14spxWuSJF5u4VErZWJmwpG/U+j4RtjShdhCsqzUYKuW41+xiriX3oevifXh45O/Tu+/SJ
aj/EMES3wH3Az7gdN07KEZoLQsXxUvevaLBr2L5T2pxYiMfFcOf/cifTzOYP1zJDucoyhmxC5Q+F
P7rLhvoDSaFZnHqnFOZzrjklLqIUzRs/xxcq970yqxAsHEr3rZr1sKIer5mtYabXJpVCyULuwfx9
EinujGJ4DOXo6JptGMSp55xTbO52PnszFHQn+ntERCLvdphNgCgQzsAIVxDBxVHL1U57HVHeOmC0
Qqv48YdtTSo4dkpuoGC4OFabIcbGRHXQMAqiXtKrwEc9RylwBS8JzX9AdO5hhTcTLT6N2rV8ZCCx
f/t5eo1mN6U5XGrCUc993EryZ6M3zfqKjueSHcaKggJSS9GnuYzT5lSHbXTNptrYq9lsjDNoNIt1
7NEvsNfnbGe79mggm0UZZZkOhbbg/gIKIb2Kcmz+/P6gUi9r6dT6EFlarWQ9H5hqfGMCsNL61fbS
9uQ5UPQyDUrL4wndOHfoCfMIgJRhgSpchYrG1oyhKrJ8qkW9FEVXn0M13CO3bMC/oBOhEOKyLaXs
0WoajXmCugwbI7DRBTV9rMSmf/CA0v4GG+W+MbSywgdiDPXyeahEjVyi0ejTd3th15yQA68/V61t
Z5/HOh0ziEiFLhAa1cf6moJ+FH7KQ7f1scvIJPrHdU7mXGOv+niotlYA+jSyJiopGmulYyzLOe7Q
cQ4U28DMt3E1HxHn7JrZubWzqTe2GdJtjBTZPct7PSuFSAyhj0keVMhZv2rK0LsHiqH1t2RQprNh
hrO2s7E3P46XNQ0Lyp88J273WdwvCH4UJLu6pc6vQ2e6l0aJemgWg7eTvW/kZlInHysbck6wF6uL
oZ6rRUAPpE/kRsk7pfTSp6XN7OoiX6mvUO+oyi1pc65hau7hg7eWO31NhGuBJFFMX8VGlwqcR0Hs
BCmQEz5b7qm3kn7nC7cGU9rKcJlzUAK9uB3MyhBa2Mt+m9cUje2DgbJQH1bSf+3FTC+PV+XWUuFx
AnoF7phNtnQbS0NaFlX1PsdNzU5PiR7Xz5MSfah1UR1Lxx135IW2wpm8d+lCSG7BWol1RL+oHsHi
BSXYuWPHPfNXNNQ6joAiuxSGtdfi2hpK3tlkX6g6UMRelXxo9HAPIbMXRLHzYQm74Yn/8tnTqz39
vK2VIYs9ksSObsQaBsubDEUWAF2BGorwWatFc0qjYq/hvPk5vBRpqlCQY7PdzhYY7WEwXWpK/Rw5
B+yikUyqPdNfcFT8/HhhyEW2ehjIXhFYBS4LYLurIzcTFUCqOs8Ct+2Xs8KpSI8sdt+WylJcuq7L
nvImVHeag5uj6HF3UfrnlFzv7RKwX9NEGcdIQ4psRbw51Lb++fjLttYgsGiuSFoGUrPxdhAnCF+t
DvE2MCIBTKdufVSk53M0i+aoaOXOOO5EWzcBzabsALagsyyqxHqp8+J72mTZu56Nd6jRiTw9/rit
FUI9hTa2lCriDXT7cZ4+Q84ooyyYBWSFAUjCQYnhsEZVrx0fh9r8MgxLABjpeECtz3x8cxf0kVmM
pqJ458TQ86veRf0hSRP11MaTOD+Ot7U4YOZTPwQJSjF8NW+GvnhO6VLlwD82P6PTVAehFGl+HGVr
AClHc08hgCQ9gW8HsDa7qvCGChU5V3gnCy7vaaYseI0Gvf0Pc0VXg3oj/9TuXhwu9dl8tDkMo1RP
zlWYxMZRmZbphJa0KHaCbc0Wsj0sC6CRcHRXB30VLU4bGUUeKLEqaEDH4yFx0IhWF1p3TtXtIVS2
zg8qNEAYsCQjDZHj/Fv5C1QK9JWSS2z2ivJzW/Sdj35tck7qTv2sYth50hNlD+G6EZQ0UaJpabjL
ztltUNZh0WayKE1xpQuqHP1iP+/t/jDbfXSwlQInuKHtvj5eMptR6UNJfSlqYGvyo+Lo2JA4Sxp0
JXaECS/nS04/5oznjPOMBEiJ+1Kl/fk6BfwDG4LKDX/WV0EtvEXUaUvQucveDOUSf0i1JDsW+mTu
gMk2tgTvfW4CnoncPb+68L9Npe7EpidCfO4mJ9bcc2jnzdsoYxM9VTZPmp0nxcZC5TxBNAvqGUyJ
NZt8wtAkN+KQd3iWO383cRNexNB0FysZlc6n3zruXDpb08dLm6cZgodoga4uVQZxKYXAhhFunXJI
EuxUdBOZXSPWxbkESX8wVXwEH68ZmXisrlfyUSoo0rCPjvMqqN64g7CxVQ+aUqvfOdr0huerfU4c
vDOduEkuc1ROlwkbqE+PA29NpjxDpTofSea6b6OV7ZABTKG4iDxYesCCgn5+MUKFErYd/oe5RIcd
k2PIWGRFchR+WznABMLYpkwUDE5UDOd5iMwPtVHH1MAqaFnvYpDN7s61tHFN0JgG/Ih0+i89l9uY
2MLi1uO6UOpkX8P2yvzVjXYBeFtR4JZIRUAQ0XQSbqOkdgO1qqfu3RRWfcxmWW6sRblzaG8AXKCx
UQJCRgvrLL5oFSbKxxr55ywQRld5fo9yyA+vqZV3LbswPWRIX5R+h/8aEg9DYh6jyLTi45KAOVEd
o98pLGz/HPSn8VIgtaAqd/tzOHirAoAj2YUB6iMSVXEoMTx/0ZbS/lJrVf21RCUcSxSluOb0uI5D
1vSv0YTq5ONVvFXkhaHBM5qCJ5WkdXoae1POxtV4TeeZ1eKeXhTXPhT2YRkro2Kgci+Isnn5LNox
us6VNb9FMVl9jds5cTG/6f+cMCsrWg5JOQ1fMstVdoKFr72UFXXeNov/yVGv4d2Wdj7KrfplTJVm
5/z4VfJYHyCy10MpiXMSEOjtVHTc81WUswBV3AKm0xI5NHzsxS6K09JU2FOIJI/HYDKySoPqONof
UquPYQ1b1PIPk1NrXzQtQmHddcd/1THOsTLodNEfMGzvXrM6jHKoocgh+y3WeM5FLFP0PtGm3sRt
vq+fwypbVL/q0yiFPdJVX8220uYLmRsGDPTX+u8UpZv4TEm9/QufxcT0S3on8XHOvcS9lpY9J8dC
i6p3bVHAzZtj5Ha/UIQjlYR+vpyWfjCj69RUkfZF1/v5EyaK3V4T9O405MrmqOBFD65V6jLfjqLq
ZO08DgNs86r427AyyFfuYB90QE1/eonKSEDhQJjyFAVIu4oUmq2R9jy0h6Go/uort/fTsvIQnZjt
5T/EonwMNppjnlDy8Prt2BUFB8mQY8rm1vbysXYy622c1uHRmYSztxHlRXWzDvkujLRAFsn2IxqU
t7HosqqxZfLCFlyX4srFaUVHOMz20U5yWzsqtp1ovlUOtu7Hbd+ikAcELz8W4Gv3ei3355P8MYBk
YOhLBPpaZRsIRKnYyM8GVmfis6vP+vBvkdXVj1Zt6pcp1cKzlnfNZYqAvJ5IIQX68+Wg+UCP9zTa
t5YWe5PESdIj7u6+uWtrV9FAf8Kij74M7awdUKNugzzHiPDxabgXarWKKwhqAlPTDHeqEEenYWiO
5BDFG8VApuxxqLtkSY4wkGGPTS95VqvpRr0pUTrLI1SmVQfbiY3rFKf4+Ux9dmkgmV7nONrBnN3d
tTAzcIsC7ojhF7Z8MmP8bTlPetL0adkWQTyFAGbDyPqUw/DeK9DepWQyDCh+FUQ/QuZrpFlmdtL5
vS4CW+nTn33aYAzr9Kp1QTSGYgtliScMpqe/Ehe8+M6w3iW9MjaXmex5cU7cUbziCCF4Ly0C5CPm
UxIlxms3KuUxVEr7Jem6vb7vVjxIT7JDyobhAXo7pHrWVAYuzUWQxLXmd7UWvupjnL3RDWHj+QFg
6fGy2ZpCafAH80VKNq/P2dKevL5rRBFgg+d8HBTMhHtVa3ai3O+DXzh+ShFIkElixO1XJWZh02jh
jB3rpcNfrQnPGQaVr4aa7bwZNiNJNX9JyiP7W72mzTCOi1kvmS+rV9/huJad63iez1kTK5c/HzoS
iv8favVR3ZzMBs5jkBNArz1106S9JFPt7gzd1oKAAuCST0jY7bqYkw4dDqG2R815rvtDidNz6tPg
j54Te+guAJr38qX7gwRkLzJMsCaRQ6BHdztXdmdoKJPDvmu1BkI/t/9Xd1G8KwJymOo5vRa9g4rr
7Z1fvz7k9r4iLgABLIup5MM1uY07AXIepqwqgjGd+/ZQO4PI/R7+pnYQU1x+qptM4/RUvatihEOQ
TYPy0iwL4D0w+1+6LLa/U+nKYHxPRVqAzgrFztq6z205DCCAUOKiHQ0lZfUTXT2zwFqb8MRKy/oQ
ZRUCy+i4fyK5Ey9Q+5ZrUyeQDfOy8pvCVX0K58YhEp37ir7g3nv83peHn8PvoEsAw4ljcbXWLTWN
RNKLMhjHtIanbxchCXdmmAHe41Dfh9jCYBY8ejGflbGqq6M7UYjxE83I3UOV5SZuhWFru9geRhAE
R8B84dtx0eL2UOn2NPtOsZT1MYldJTpMfavv6ebI+2895xxzIIfgackux+2cx40bV4lnF4Gnh/bJ
RFDmPIxzfHAGt33Vw7y+oAPwXcRlEjhI/OykSBtby6Lni/KjdNih1HcbHaqUB61VLwNXtMrbURX9
WbNy69JWs3cAILf36P7VS159roXNm0RmSv2PdfrHvlLKKAI6VAIqxkGryk5hZL5QqjlNeWpevMxd
nsvFbs7DvIzPZedSKnbEWLYHtdHTd0Otth/jEOeVxyfZ3TTABtQlHYRmvFzfq5OsKm0IvkCAnmAA
fW1as3iXocLrl4llXdu6Ld4aS7t8dVVI4VFeW0+Po98dOBTL6PVIPXtObGe98etK2EA3JvvJU6r4
VHWR+7bHL+eVYZzOhQ5BBFx/uHOva3dJBY0MOvH0umQTiqfh7eQjW764qZp6T57JU/CFU75rDt2Y
Qd42rcn7izaAGyBRMSS+3brNO8Hg2z504zQ+ZjyA3rKuVOUaIn1e+WiBRR9LVvMb1aZetZjd8sxV
ru/l0Xcrlh9NDwZm+y8BqHX/OIq5ZfIKYQLRxF9SULYX04myc8dhdeg7s9lJXzfC8baT5lk2bbo7
gjnI6C6UpJYnXtDTh9DpukPRGPA250j54Tbtpz9dCJRTqF5AJ3BggRmrm8fFXE6YcHSeUM43ej/L
wuGFfvlXJQ/NdwXVhCuFjP7yOOhdwgBCwpIqTzyWIEWtpSxoOjVCtuyf0iifn1yzcQ/mnM2ncXT3
HFbvci1CwRshiLQ8oAp+u+TEUE1R2E0sObvqu6PLOzy6mrMa/nz8SffThtaqSVtVCh9A0lndC8Ji
N4X64qALkLvH1EQhwBnQBQiXBEGJutmza7o/PnhNkaNI1RGJOF2do70+uk2hd+6TheTJey+r+mtj
qeU1suoqQG9F+IpTVW+Qi6bebxR7/nT35wdVTC4PeaIiQLR2SGvM3IOnrTlPhaGGb9uwzb855BJE
tUrr7yqKuaU9p9nDit8vHMLC5oc4DpcQtOXtbA54gkcZkLyn2FGWC+i+4SA0iiS8JdKdw2pjQukn
UDJQpfgfyJHbUFERUZ8xBI4qjfo5tAb9aUxU50wSVR5FPeV//fH6oWTAnpcVPLoYq3VKXafAyE9n
S9jtWPjqJLpvo5slb6aqoEE6znuF/o3vIyCHGnU6+qNrj4AZt1mQqwR0x9L9qDSoRaVUx7462oDY
g9b++/j7NhYM9j5U2HkqQ9NbX8MD5CwerZr3FMrn1YhBwZs5G7S3huJgauxpw9OiIufxOOj9fQPK
heONhUIWD9jsdg4HBziYu7TeU4+jb3SJQJ7WvlfEDhhcLXGyJySHlL+tvNS+V0Xb79G17s8ewssS
jGSi0LBYhY+rfBhtm6O85aPPs2tk15CP3KlvbUXhkQJnW3ZQqD3dfqSbGsaA66731LSN+aVxHfBn
SZQeHw/lxs6jRQJFgoQR3tl6fSIYZkajjfoQGOfu1Hi1daxCQ/V5nO9duBsfdBNKrtzfKhxF1OE4
rQgE6xIckzql009Dne1l8ptRTNY+7y5mZ12CjCqWvRkpeGT0S3PUhll/MgY33Bm2zShk2QC0aKKz
2m6/ZcKfZVQ0pKGctlietCkbEYFY9lDeW5NjIeALr4I+Ibaht1G0CCPzpu2TwEjL/+XszHrj1NK2
/YuQmIdToKrschxnTnZOUNLJhsU8s+DXvxf5pE8pjIy8u1vdrX3gVazxGe7hy9JH+aVoNRE0jj0d
RK08Mfytm3iaP//HcQPl4JUaunl49AIeqBTwxrrJdZ6cqom/jYZiP2kLGlz+YGQJlialMKU/VQiN
4S3p6vkXtFGHd1k0Dva1mpPk3hzNSdxlc04n3KQ6+ZQoefpvpsdu7XOkZRm0riyzR2HrKIch7qX+
T60Se/A7LcEiosdaOSip7yV+mY7mY+IW+ewjT5XafkZIC5NNAXfh9MkiAq8Xo37Otb7RP3HxFqqP
ofoyYk/uOQSaeaGmYdWA2sbnWhQljhSV/c5eshL9vFpx8pMymbxs3qC5v0w3U+swh2qR+lkrzXcu
HlSd38WLt/gJlt3zW4Jc68HqUHckh3bVHxUc93+TxHDe60kWR2R8QId8G0TKb7PNyw957jXLpeT2
fwLbHFXhZDtT7auDkhnBCBrna6qU1fduHAovmKxVkyUf62iCL+AknzI3WpawN636ZETuNNxFg7Qf
4eyW43vECI2PteVJMvMuMr6lvSs66s6G9S4vEyT9psGQsW+ni6KcM000bwqJQXYwZUr2XURIDN6V
CN1K3+m01qOxsWAG7HoKWrM5rBBcDE3ZqsGgW80ToFOtCSPZ63Vg5kVj3i9dXPzCSjz9WtG1a4DF
JzE/RCxD41td79q+nSWjgv+N6wxBWvEvhOOs+gnyl5KFTVR7Y4h7rFRZKVuhLtHzCr+dWyCt4YTA
8QNuy7J9VPRi7t53saH+LqtFM4KsQTfRH5tmad7pEb52qV0BfYiBqim+ujQt8mJ5PAbTkkVp0HTl
zB50ZfV+ceTk+Ba+ae2douvNvwtqjsl9y5Csh15YmW8JN/Xe2Wmtq0/jaFOsITvp3nDh9njJTUUt
fenkzg+QK0nme+lYpB+iOBHVgSbxs1PIcwbuk8hvxRpRgb498ZGJX2ZigmxSchf9sEWL3uMXM3x4
+dLfH2UNfgBWcOdvbmLPaBfFzlzO+oCLqhI3yVu7SMdfrxxlvVEou6oI5vPvLcbBFvhlzrojrnMf
Tw+a0UUwecv2/uVR9u5I4g4QG6AMyD42oePM4yWBwyRXMUwi1KZ8ORkZBrgttkwHYcfeUEjZQSEC
y4TWxGZxwIALCFMILSqLAuyMVOoke5FdSOu6A2LIzlBIp9OAQAtt7UBs3hdV76rJSnHtiNIe3Q60
Xs91Y8dvjH70Xm32SchNhEGSqK08rD/0gr/e5d6yAd82cQyWwBxO9qxmJ6uy8h9KEedvJs2cXg0w
JpJfdQeBL4G2IXu73eR5SchTjWWEM2Qnw4LOfthwZRxVGJ/t8nUYi02OPhSQpW35v09aJ4ddQwBF
aBjmCK4EUKLawJ1aarGTbv4PAbTszkZ/OSzsuHoYm/knAJo8jBe7vJtqfQj69vX0ejI7tFKIWmGd
EzpvHnXH0UD+LLF739k1kgKxl/yT68hw9Y5bfTdn27oQYFav37okO/AvsEuhxLlVNIi4XJe8TN37
gapwiMtwcx6XuL7Yg+IcXGHr5XEbSLCT1jYp3SxmfsvTxD6pxcai1u81vIYwrYhlJL60am3cTWXS
iR/VFNWvPi20UYGmUddfGWjbWnJcmnknu1G7F3Jyw7YV6IDpHe5TZTOGL183zzcVUSVsV+JLQKH6
9usi18XpClDAPemX9c8YR/0XYv+jUZ7NIR8ChBG5LzCTYDQ3N40tnHIoewOxbN2BhBmr6XhyLSoO
oilN3+OtOsiKn903vDs0tul6rtk3Uhy3R3JSE/gtfZmB0kRIuFdU4yErzCWIk6g9yGt2vm2tgQFF
YIewXJurDfVtpUJOMLsWcVPcNVmZndq87y9NpdZBbGaH1clnzfv129Y6Mdg3GuZbBySaCpbdiym7
mr3I57BREIgOM93I3xdKurS/0ZVtfrtoQn2aZwQGaONL525wVkT4y3tnb5LBOVEX45eg/bV5qgD4
WUNdJjgfWBWErGb+lTsYBZbCOAJIAyPcnkIoXzAyIRStCwsp7HZBa6SVZ7ehS5iao9ucoIHaZ12N
IzvokznJ/VnWzr9ZifrKOctRbPBVs3Dcs1FFdRoAnnE+6zRo45AKsohCOYFs88kaJHFa5VR+Zuhd
EyYDRGXoZZX+JESqSciSFWmCnk9mdla6yXrntbAIL1nXSxE6XTO/sbw51i8Y3lXevYpXUfbG4FE1
A9ywTIIxT+q/7L61urPb5dM3p0IW4a62is45RZSS/ylB9YmL4ebdcu6NPEdGA91gv2sry7knLc/r
s+alsxvaI82DB2XoCHNjZ2rN0DJz4QWqMuElMIDvik54CGHRqJFefC88XVYnPSkarKqQKbVC4Sq9
7rdY+n7sINoiaty74DrklDpaUEUD1akZKp4TVM5IL0+RfRX5imejOWvmcab9I7HurYK66VB1i9EW
+mmJVkQBEWT2v5hmp4mnmOd9U2q3jd96cZk/dJoXtZeWKLkKctPukvMwm/3PrNCi/DxYsv+gZTV+
T2UlcD8qDTnjyWQMxptpWablwahR+370MsUdgwiwxjdrEjaJUOLkeVB42fKQqPOUh265dj9HtYVo
bQ5R9auHYAZOH/GdItRElClhrhr1G9fLszEoVTmbfipj4/eSF8X3rO+NB3smzz7pORaovuOkcXOX
Zp16B5dG7f0BEzDAJqXyS7eF8F2ttb7Pk6fcZaOe/wSZ3HxrS9z+/GT8gKUJsqHCvMsjw/s4LPUg
TpPU5vS0vtcT9PMiLf1kScffLHrzmBrDor1T88W2T66Od857YK1wk8YGY8Ow0ZX50ygkAj1FPo6X
1UbCOJlR0VvU9oT35Laz0oQdE+MEqNT3KB7paXJfDij7BK5h1N/zPGNYREas/tx5i5rdOXZk/q5k
jQUeZSEMQcakMzNkcZbifYxYXnRu1LjGR7s3BxGW3RCzBVRFtrM/abL7EKEss5J5K6N5o8Zknn5f
dpYTTmpkIOqeCnQh5KL0d/aYL97dan6V3Ut4XU+NkpicBnv6gFWc99ihOvJxTujF39Vxnwv0XOz8
M13dfGY1zbg9Nb3rxpfOMbrvMR193HjLZhl/xPoyaWHhNRqpazZbzSURXvWpEF2b+UvfVEkA5Lme
QrceizsptLoNCRP0D72WWMtbLMG6f1pskn46ZVIpD9C71f4hSWLyUyUW1cME/NXF1xvXRDy5jFzz
s8Htn9rMyOWlqydbucxwn5KgwwrhM2hqOX10upip1FN2OOeTMOSpIsjtP2qSXPb9ouNQEQw5isZX
VkX/FPVL/zVKaJhdTJSgPtVV2xyJyzwXo+LOpJTJ6wdxa1UKuL0zxxEVpqpGlHDunUZeilLYHiRL
1atPTh3hU2NQUXTet5FXw6SvtSzsPeoioEMj53ORZy7c2z6xHT/WFOuIarBe2Ddh1frjSHBXMRqE
u7Z+un1qWxWFVVTgFMU6tXNEpwzFuQueIdYF9Zbps0atAv235KIly7eXX67nb/aa76yCQit4B2WK
25lxjAmYIzrW10axqs9QZRQ/TpXejwojy/xKS9TXRnR8LT1jwK8EIyBPNk+lmU5LNyZOdjXyqPfH
kurFUjSKD3XvqJO8N7HEIdzpTCqkm008gpQ8ddEGoTmvUgcYMK3zj2chXIgPpvu1qmz7M2/2eF+L
2Kl9RYmPUv7nUcEf0UKX+h5ZGHTP27mVXucZHVbdVzNONSyzbPNCTUi5VIB/DwKQ9U9t9xBNc/6D
OyO8ik1Q0BTDTLGETwWUL89uoeVv7RKR5mmiC+knEYWoqkNx7OXNszcq25amC1B8sJObUYHdqpHS
A56U2J99GZNYCRqb05T1U/E41OmyxhFHin57s/rXoFuNIwQnoSOksIOXtqou1tDmD1OT62HdONrB
9z1LCdaTSYdQX8kcEPr02wUEUdcMboPGzyh1Agwy+ic1ytoDUum6Dbdrh1AgiK9VUvSZ8KKR4P1k
o+h5pWqpfwAWXpy7EX0BHFRNza9kYV/SZPqmaN2RxOfe960EUlhw2mqxsklY64RiUeFCe4bkl71N
89n97gjrP41CS4dlgWT/jKBSjJkSOVSlriPV+pMw24Ew2cvvXr8X0SagXkS1eU2/b9fKLQCwCCwM
r10jAolP3klHW/OUC8xQEXKxT2Pl/odDt7bjmEHWT9uKIjgViCJQh8XVLabp3AsE7WokC0PANO29
szgo6pnpfFDP31sz6kbMJU8GCKtNl7OsK2taItBVaIhFXwY9M99T/E3Cl2dz75ABMKATxh0JgWPz
LIyaIWClo3Kby6YIgFBpgd0ozYfBrMaDQ7a3/cmIuaMRe+CV3lwiZNsAWh3e5tUrW/jTULdB3mY9
0YOiRH7vJMSjc5WfM0Tovr38mXsXGDQQOA/sS6qM62T/VSCrBL2+bgBwDevBCXAbcWjCm/KUOz3J
shSZgoVGpX5/edSdyYXl9+e9JVOmXHY7aoG0tlZNvLlKLdw3OfoGfuMo6felhFn0+qFWEQ1gz2tb
c2t0kihuT87L5C6LmQWYgXUXzShKbIIK5SD739mY7EiKDH8sG3nab7/KcKPOlDn6sXqpPQnqbw9t
oy8Hpb+9qSN+o3RCwr9W0m8HmfOCPWShPKdn7r9WHiefyMK6y+jJV5u3rFER1E+CRVBv2hb5VCuW
iHNdga4bDe1jAqskoLBO+plFvzNddJ8cxY3uX79a4HoAE8GNRP5kPSp/bccIcZUIbRCU3RBHf5xl
br3H7guP8h7bXnFQGNpZL161tVpLi5iO9zrVfw3WqvhqxRPSWbqdoe1mILhqaO2RVvXOgum0JIm6
uUhgjmz2+mxnS0WnFimyXPmedWURSgX7zmpIpoPWx3pPbJ5RTEnttXML+xLA2u33gBWs6EnM8bWr
7eF3TOEEozTZaiAHdODB/tqFij95hJ5duCT6IkMyQvvIaHFvVql+AwqhuYtC0OYZ0kajyaaixLUs
s3G51JL4bCqVCF/eKDujGH8iE7SadfAgm7Xrl0pSZqRfkaZj/+BNMrECJ63do1hrdxzUv9cy09qJ
2cwpoA/Z22rBnC5Cu7p2Hj/lXq8fXFI7LwCYSopa9CkIJrfMBc3NbH0qVvuuoSgD2sAejE5toarQ
6G/dOtUDfIyBqQNOOwi9dnYnbwvpCNhK6IlbQqBuQSYXI81+EaOialpKdEKo0A2HeEkO8p6dqVwB
BVxbLBmi0JtYMjbGSSc4RxDM1eA/To72wwKbfDDKzoMGAgrYAkYEKJ1t1fcXVOEGZYjia+XayXjS
mlj/bWW21/mFzNHcpUxcy/sqptD8+psZkP+KbqMAzM28uf7zcmwrVwdu0k/UUzxEjUMxL3UosUp8
/TW5WmziDwIRDUDQ5k6ZtE7kQOWQ4apFdW0p55bAIGNxVqJS/w+fxWKhIoLkLmSwzXnOMLd3jciJ
r1YdD5FPtmzfzWOc0rQWJdZ9L5/rvf1Ivrqqoq80ni0mcWotr1VEh0NqQ/LmNC7YgiayQlcoR1rQ
e/uR5BiVLZ3y+bNDBzezd3N9oRFRRvEjBaj5ohjTvy9/z3MBM5uoioI4/Lp1obYHrPJaa7Ipt1zp
RNen1Mja91OdQbttJ+OEhiuSJZHjXUSq2KdITNZFlvOrsTb8BpDAkK8g8BA1bLZLIpwhVSOK85OK
tHBuNNrFmFQtbOJuPtgte5NKQrDeZkQMXBW3bxDUAE9Ny4L1y5P+zpXpfJGZKw4IZbuzagE6pPGH
5SGb83YY0hG6uLAWrmqt6WFS4cVZ4XPuO2WVBoM65OGEvUdQpUvst/NQvG8i89VkpXVWkRgB4Y/F
He5Dt79BzPOYxyrC13ZWVRD/TRdMZzX54Gryg1ndOxVErzTnEDcG+LV5hRLFGuuha+Mr2Nj2RzfM
jt9K2X6fu8P23O5Qa75PK3dtLW2+qnGMBAvDkaGEmp70hga2IeH+FsI4QsY+Z3ui0sKjA4ICYU2U
Ejc3ZlkmVFRyrbgOc7SEZSbx7SzUMmiwkgmdUhoUTi3Vd2hLvI3EAAGUvuLFXqzl4P1dt8smcqIz
uIpVELasUOjbpXStOFZ6o4egaLiJ30Vzhb9rqlx4hN2PhYVb98u3ws4kMx6lAGAk5H3bmqOq4ACu
q4yH/1iBvZ2r92+QdsnegReLDvbOumDbbwNyAxhmRa7Tlrz9ttFEr0vaK/kSIEAaYjDQhaPWe6Xv
iqzgH5hZelH7xfn48jfuxDRgnuEdofdHIr0tHalWZdR1To431n16SqIkClNDzZ9w2Vb9Uks7GhuD
+lTmxZFG2c7srs1yLgHEN0EabVZTFoUCP8JCo6yfZGjFSRJ245KfJGrR/+EiogYBVB8WBynmdnY7
e26ANCQVLP7EbHxH2PJU65o8p6Vtxz45NyQdu3LQJgH0FVayGeyHxjOGry/P9s69S0EZkQlSw7W4
vDm2cPkxg7Qp1CWF7j0ieGE+9nUqTv9hFAjwIMa539m6t3vJUurRkbR2MOOq7dBDIih0VFi2L4+y
t36k0f9/lM3lXsZ5w3NFF12nwvNJU4fprMdz9IYmaXkw1M7BpwqxjrQyJ3lQbj9IN+axValoXs2s
KE8GfCuqPEkUrNx8XzDyQXizcyhuxtssE8japO7WenE2TcUPuLvxZx3a0KUmELk30xK5+F6zStp9
9nAkZLZ33cLchfCx6n2tXhS3H1s1KVJDCspYAEDjhF5wnN+nfeZ+pTWUEWchNpb6HdiiUJ1RC/J7
LzfeWHG1PEKMKY5wIHurTEsC3VHKT2CNN3spNRdyBcVDb2NeBQQxfROPyAm3NV7P0/Dp5S21t86g
g8gU6RB43PO3n06/Qxoe3enrrNXfS8po5ySNphD2owixJ3g1JAndhv9nMUKxl4/b3ECk2A0AVawV
NeHV18Q0uyB1TCVMYts6gCTt7SiAe3CzNfrenOvbL9ORV5oSY6Sb1NIkBzEaJe8npVru1GQAtTA5
MbCPVtiRDIE0ZZ9fPa/ElBRqVlEyEh/jdnTayrO0apHh+bbYoC2a3+rcxCdLr4f3Ke64B8dnZ88g
VkcYy1P25w66HU6bkI3OQSBfx3bs33nWYP7bxFPzTz0qwxGSb3cseoJcqB6A+21w4lpLlgxYO197
x5Jvysi27oEzWfeDNb9axGQlsjlsFUg09FC2Nb0ywkSIWJrLux+Tt4syLWc7LsZPqM7ol5cXbOed
IBBlr3DgqOu5mwXL0JFRqwiliVxa6TsJNviOvv1/WCdiR2fFJjn0/baaiRq6WHbjqisIt0n+mbu+
CXpwF48jLn0HH/Qnod/EN7x6YKDQjIOssEUDKaIp0gjphSsGpo4Cfrl22lM1cZWcJUgJERhtkQ4B
nDPgMnrp2D8jTMdyP20N9Xu/DFNG/lCh42hZWvapKxDlDJJ+svNToYyd57d5zP/vrdmC1jkRrKL+
7qYng6d/1WjqUifwEk8RCOonbPi4KozfTdJO6Vm10Cv1UXEHgPHyKu608+GkQhNchSJ1mKmbHog7
W0YrJkQpTZwNvtEmyy1/ElgA+ITU4gS7B+pQ2uK80feeMvmCYPRL1HXV26acJ93v2AV60I15chQi
7BybFYpGUv0Hn7VdDvBCA+B9uBaZiYQqpLP55JWL+5R007uXJ2Hn5gODRHdyFYuhwby5ZBU3i7q2
wcvJ6nQRgHxQL660s0tfWFXgZEURGEMsfbUzo9PLI++8JjRDV3VOUnrkszeHaHD6Nip03CXMMS1O
KfPhIwk6XdI+7v2iVI+MzXYOLVUljqvJYwm6bls5S3DsVCpw4INtxqeqipZv4P69jy9/1d7KgTPl
FcE9hyt981WFniQLCDlxjfA4uE8RoP6gTO1wMdT6KDfYG4pEi/QHnhv9+k0YpFBnJOVCVm5q7Sps
BJ5R0FhyP0Ng4GCt9nbJmn2gX0dr+VmWrszDNKv6qkZopsp0sXsDiNYwdF8bU+1PWTNDhSlkWrwf
rbY+0j3f/U52yqpgTHN7q7zQTJqzxClSdnkC/sy0TflPEcm3Q+Q0H16/eCCv6ZmsGAhvi9+ntwAy
2MJtz1Hi9JTqsRmg7msGs1YdnfC93c+j/2c0ah/6ZvH66Q8iYBaIFc1FYMPp/ZFHuRpYXjy/cRqq
MC9/2p+XdnvDO8hXUOtx6I9uATNlv9hACJEswk3C+mbMpf61AZz5XgU8+dWqi+STzJsMFxOnTUY/
1iP93wr060cX7o8aqIOjzAHxWF6HztiU9xI37xmL3wSZmbgv+vOQOuOP0ercGtBTI6FjSaspwlav
LDyBS/PVMgpgZKkErjwYqkeo8d1GMdDoRxNJovRaDu4IEkApftV6LX5WTtqOgbmYLkWkVpfhQnTy
2Zjcbjl4NPculFXmGm0SqpJ0925/QWe50mkbxK6Xxaq+GjbN7SqL5UE/dP0r23UDWrFCEcAEA0u4
HQUeUz9aKxVHaecSPJzoLlIUnz1P4naoyzbwPKHfvbxZ9k4cQ8GRhKtPUW5ziS2OZnaRSQNxdJSf
sKK0xzpLkzu83YeDusreMeDyQhli7dk/m8Mlpo5BQAidaVGV765iaj8MrNpiVOGW6s2E3fDBp+3d
ZDTpWS82D8yjzacl3ljyDtKudJK2fuJIzIEnlD6sFdf01XrqvxidMp/ynL378qQ+X8hVAWNNnqgK
cpmtk/5Xo7RDuhIgNNd17005brM12oiGK09ug5CMHAY3QEQzefXuYVC0M6l60pzCmuJ2UNp6ZS5W
q0avsRv03TIzyBc8+JQkt54stYtDT42NI1nX59o9xC4qCQakC/RmnhVS4gadPNJCMhordb6AlcTM
1+pygOKWNpa/lSpXpW+pWfppIdD44QBwb4OIrr8Ier0g0qPDVxzZoDw/r/wo+AQQQEgsecpu50Kr
ZKXkA/G0Wgz9nTGm5tluYSa+vMzPdzRVDZVrlpsJIOSWSOOUKYCrirDGiwrrahkLaqBDEb+bMoMO
/GB6xZFV9vMtzYir4PJak1gpLrffNWiFcHG0IFhMhPJQ5BR7PTWX2E/VmJGoxnwe4sp8MJH/Ob38
rc/viXXklRZGBM1p2txNEAjgQA505cEHAu4ewUi1Da8F+vFHHLS9j0QknB41QpVI9m7ObWN0aQGn
krgqTor7BDi/CMrIU8zQzZVS+ijquF+aqKsf0sXwjhrYe4tKDYI1Zd+Q4a9b66+zG6exnZp1jk6x
MXfBnIvsvRM7ib8gdXox9Sw5eFr+qHjc3vpQ7pG64MHGS4HCwO2A4Ipn0VRQ4bvRSB+F3k8VlOC6
7IHNt4UIoUsULYsLTj5YKreu/Zzu4g8n8zr3pODflf+gMzd/y2XiPbhJ09dfcYuCS5tMYno7Gkvv
fh2Rku5P9UQR7c7ORPQNh2M8+hD8g+9GvmfhnmVnMrr0yySytaCveWFidlp6lo3XGadihBV0xUil
7HxKF4PhL/3YPE72mPZ+u0Q28mC6Fj0U2CgkQeUu9ldayG7sq0lTriyIynyM6iFRA5hEY42kQF99
yB2BauYkFaM6eVVTiFO7AHv3nbylhhbzDo2+NPNxxTQbCJKNVMcUvl5UcCnAzS3+OMyGDKzZHn9a
8JT0cLKkQ1uyHXNOvHBnJyi7RakC3epXz95OoVGyqB0K0EKOme3XizXqYd5FtnvWB5FgUYNHk7yO
wO3rq5IWcjgP/dI2d8RNxueirNXhsQDFX4eNHNV3Km154Q+RPSJC3E+a8eH1xw5TPFo9NJjAFG0P
PJoPvBT0yOc0NkLKPPFJIRy7NFPfHzxaeycc7RyKfpRvkBnYxDg9rYlG2Dk9cm8pzqPCNY0OS/TQ
Veqnlz9q74hRQsaDBfVJSiubI2ZBal8KgcMxaHrLQDvXTj8Q9NuXXrr9T6tRjzBt6x/cHjF8lHim
VhTds2C/d5ZxqpoG9nHhlJavRCiunyKFM/UfXoRVCYK2GhIvzOPtWVbtwaatYIrroqZtMNFDDQet
6X1kU0eC6VkGL8/k3pqBglwnkfI/MtW340n80BPp2ohCqEt9mWTbhFU2dh8GGpL/4QFYcS/kTEiJ
0b25HSrmxRlV1IqvtjqMDzGq0letNrrTPNtm+B++aq2DoejCPG5xWeUMaSFPJbNYluZJ6TLTb+Kk
PSUm/MfXD7USq0nL1jhh2/rqbVsaSZ2tO0Oi16dMMr1DXiyKyHfw23x5sJ2HbeXBrh0FAiba0rdT
KEwNNKJq83obbhYYi+cOPkSGwVd62BqQjYygn4f8LXn1EaJh/dObEwBgddUPB1bB527e1DrHsCFS
CRwKaYqftFWaU2Zqjeu3llyw/JVGRP/CBn0Ms8+zP8fYWB3lwc9l+lYNIg4+MsO8sM84847aci/z
vlwBXjvUScpGeat4E9qyddLkbxBpcYsPMTPY+vMI4jGYKTnyeKBm8aT3VvbUGG6snzBgrL4XSp8c
dAZ2DhPAQwJoanEA2LbXktRwSbMFDgX8jOVeRo11byVtdrL76Ij9udNaWh0lUUMA/EoJVt3c614z
gYB0iDISPdX9fvbkXTNgq5jWiRNmVpPd2U5Vn01sSU/ZsqSUaYeIH4bnxst7cudqpBdCbwvZZhBg
266zNlqqKFySpDTPhzsnssR7rzCj88uj7OBPeMLs1byMCiz1183F2NK4Q0QZc6XU7cfzoKCf6XrQ
vWoXIZVudMt7YxpHnwJle8Zf8otJUfog0NpbXuKsVXQYJAzh5e3pQ+uuqhyEFK5ylnGI0Rq3ipUt
ga2LowrMzgMHro1N9OcSg6F1O5Ss49LWayY1qxuQiQAXgpkVf5sSbfyyY2f89PL07o3Hvv2TFBAp
WJvTXWjV0iuNoDyhiDhBwMCB1RuR7f0aS7X7UIw4B7084u6CklhjAAZNAx7a5hOLTkSiAF9/NaPG
GH216lwLGqPe/iJSrJ+gTqSfKzFYdzizys/LEhv3+ewcKY2uo2yuNe5tYBP2+iRBbt5MtG7zrUvN
mlqdAmkyyccH+l3DO3sQw4UUuP1Cno+d+MtfvzMshV/DIlxf0cPb/lPc99TEqGHea6W0I79a3EQL
cE8pzy0FiTKAooywUFe7CDu+emTwPxSbSRUozm6DtNqJO3vsM+/etHrnrNdlee9NjrwoJtzLFAGg
M27xr5bR4tkAGLKKjwD4wSfqdpaxMoBSUTKo0Kr4DHglP9kjlYWXP23nfKIrvWIxEG55DlGDJeXS
OUTxOQVxGipNGoetaZw7uLEHm3f9vZtdw03keNABoB/Qi739nnhZEhCGlX1fg5DwpdHq73ocqQ5G
2fke4Mlc7exPigT2emj/SiQReo2cCNP3a0Sqdq5ggH+eMmf1mF+OdP52nhNgmWQHdPWo4sFBuB2L
eDoHHAYe2i6d5U3pRcscmJatf7X5p4VPV1Z5SjWvIQesl+hjYaYIm7qJE72JB7LMgzhn53Lg5xBn
gCjHm4A+zO3PcZsxGQeu/Cus9yis3EoEbQuKwKfhFiG30GnnLqnnQBf4ahdC6r4emfbv1+4nfgQX
A4VNwnGwEbc/Ym4qC7OYWrkf1HoJY34Psk2uHTTIax1s3d0PRmyZHp63CkpuI7sab8dkjC3lPgPj
yVUQN6nhi8qIUNECyHAHUVvvL1WiKqnvRKOVnAHJtdemddFcevmzd/cCEE8uJp5ZFOM2oQXDeVlv
WTG9oi4B5lzV9scU6bW3RVyP/0sVQ9zRZTE/zHk74+6OFPUpUzrT8HHUQjHr5V/zPO4EqPjXj9Fv
F6HWVF7ABYqFXqrlh4TnBIapNjtvmrSegnzWXESG4Ep7bvwOG7/54AzuLgzpM3DJVdKQS/N2/Kar
jWFEjO6akgKG1PEytN5BEv/EWKHoiLlr7+2Mu+oZeb1Vc07xrsyFcmRr9PzGwXkRfCi1b5In4M23
PyM12YyxPcTXzHL6u8KyZyVYctENp5en+3kgsDo8UmVfI22wGOud9NedU/WOlyiTBvvClNCynRSk
olUN58WyEx+JMuX9y+M9v+MYD9gCNV5aB4Drb8dLIGsvpie544paCTtZy0u7jAN+xYZ3wFPYG4rW
J+2zP9j67VNfumNcuhN3Smopwo/pX4Wxu6CZVyJ3cHCB7Y7FPLJgYBURErv9LCe1yqIss/jap0nn
WzmcLqtTJTAv66iztDsUPXGKf2trfhtKlBk5qUxsJGhzNXmPPIf5ubCn8W1VFN63lxdrbxNaqxwq
X0QatlXD7CKlwbUqja+NOU4ns46Us5PlxfnlUZ7HRiRo62MEkhWZHWP94L+3YGpMBD5obgpPZ4BB
fizbvPoOwAurKtpbvjXNc3KwYH+qsrdPOiecoB5eMv8NxOF2VKOIrSqa5ujeE4MUZ0fQrH6ckxlT
hd7Shq+izXItKJyF7u5YN/0PAb0mvaDZVGZBUnmVFfAqzQIMn5d+KmbZped4tGkUNf2s/pIYGy5+
HcmqQ+OlFRlGMH1uXlriiCUcl5lKZZfY8b/CTAHk8QBiS5MYQqZB1ebYzPedgkTC4lgiCfAocf8t
kSLSQ+5v+c41VBn5lL1y+dREFWdIRRezDyZPL/VAS1vHuYtdtTGDEc+tMkgRDTtDqy3wsqLg1IZj
L6V3opCRjZg0gCV6VPXF/ZxqmSzezJ3XI1iNMuZpNlOrCLtMQ2LFKQtAGE6dpHcLzobf7RyXAD8q
hzg6ZXIslouTYz940voK5c5arXP3DYH9fBfHaHau9sXJW0OpgCbPkzJ8ad28iO4To21/qWrhJSdF
rbNHvekbxHKmAv0TGPj9cOqBciPfAzgdRWBEnyq/ozP1kbYRFNMkFnrrY/QFc7EstRkNoK6lGCgU
s/pB0V+kB6/TzuFDEonoAEQMSvXWWrD5a69Ggv2oI2Nyn5pT/sC+shY/j8FVLFSXD/cof2yzRTGt
RE+boHMFwmyizqhtKyMuW/pzdixONBKkj274EhYLuAqkbcKyyBEtdJKjgXdOpM7JWCsvgA7539uv
HPB+NlrHTa6mmmVfUjwZvk7alKLHrrv9vSwyAoC+ju2DM7nz9JOpcItyHaykw83kulhaDk1mUrpO
qu4J8Ll3h/r802TixZB65v/AZCmXVo4U3quhOXgtdgBfsBL47D/QAdKK9TL8a2k9a9HMoh/EFQ5n
6SGTNNYXjJootg09RMGuNcfqigyl3vlwjovvgHmGd4PhkToi25r5UmuNi0iG6e7l63FnywGtYcNR
+fkjEnH7u5wi/j/OzmM5bqNdw1eEKuSwBTAzBINEkUrWBkVZFnLuBtC4+vNAZ2MOpzjlv7y0zZ5u
dPjCG5qtGHWgSZ2bH3ivyRZLucYr3bAru/vSd6c+FuwJMloN57FPgYqWuZVjjthA4cL73GRUB80/
upV1YSmD4ADg7Vrn+9L0aNjubTsU3N9YFuelaurFh02ILo555AIxkhRtqftSM64Jf18aCl1MZLH3
XJzM9PVKVgKMF1Ed29qgz+rQ64nn0ZiPa9Wq0/sfbT8hZ0cXqilnF/YJWfd5PpMugQ/4w+blLFVq
hV0dZPeL7GYBZrAUpwL+ln7l9FwYco+nSKZ3yT+28evZZdi34CDnZ9iO9fkBrwHnM/2m7BjkaFtV
zqpdOTAXNsvOddkTmB2WfF6gqyHeeO4akEEWg4zG2XQ/apgoRss61RFSyCJa+368wga5EJGwWXZ+
Fmwm6hpnh3TLl7GbBmhaql9SBAapceI75ufpNcGkS6u5O1HYqBpSvj7vsRrZ1LlofGmJNW1487i8
wlbZ+ZhPj+rUFbV2eH/DXJwYu5LSKmB2cKevv15apU3piVVLxmrsf3h+KyO/cq59swsnYC+oA8Cg
nUCae7ZHtGLeSq/ytaSeWjw3lWyjbmv9aOpG57+fgH0ygJ8I6wCXnL0hJfhel14pyXQeFGGeO8ZJ
Wa2Inbw2DyCj/rM9HEft3+OdLaBaVSDrgKnZZtY9LBo8k8YKvpfl4B86VJKunLZLKwk0Dz6AwzKi
+PX6ewkrn5SXrkGi7G0JkYHpbtEqtSM5a+IKCvfSUMA3YLjuWAqqp6+HUj2MCmO0g2RS1b50XX9j
9yuzkrCv39+Ff+hFZ/cWxSBeferQFGvP085pdPus8nJM1FqzvXER/pb088slWVuv7CJc/ayPSzUG
1aEOnPLXaMtxCRfqvQCepUII0raUv92I1tptxUme3We9CDbx2ZtWWxxsrF30CLX4dIibbtOdR0zN
zJPfVs630hbdEjlgZO7yunWfvW5zvqEtSRjtulttfRCD5qVHXtzuV19bDTKFsy8eUnKh7KdPDKhC
KBi4bxUrGKpoNY0c1Ujg5Hq4aKkfhL0NWj1EeV/4P1F6F/oB1mf2o8A/RIW1s+h24o+tvkRpoc/f
K7Nc5AlWqvOVqhzvBckCwvVWjlSMrRlZFc7epGj7K6/83SypSVPq/Y+xf9ezb0HrjYxoz195zM/v
Otct3aJHxTk3K/euXqo0Vga654iSu+QBJM0aII1/aiixV87uhR1H3wV2AZ123uVze5zJIJbRB4PL
KHW64wIyL67ziXqPctan9yd5qd4CyR7qNMPttGbr9e4WvSbctrO0RMNc70aR28IU0ypFqMsO1Gql
haR/SzTmrv3Rbq0XVOyG/1yUwF+F/iLWBSANqYO9/g0N1oHSaUHfNaIPIhfEapSO3vbZEtV25dV8
e8+Dkt5fae5EQFnn/L6msVsvw9f3dkEQ44ZAU7upq0H+fn9VL40CmI2nhOIR8fvZPe9swGf6lkga
F0TjvlOLnaALal7DXf2JiV9v0V0dF+gCkOEduLhvpH/FzC0dFuBHpO4ZfNeXmVpZE3bUk6pTasnl
xUUVuI80IA5ZGIzz9AyOgp4dsBHx4pJKinuRoQmw2tNsA7shw47XLTB/9sBo8OP1YQGEqFtt6zHP
dEENR+uGKhxma/qMlV7xzR+bJQ8tGoQ3ylzLOi6z1NjT3W79AShqsEgNRzgpPT3VILbcDcnsSTNQ
m2qaFelFI3N6B8aKbr0Iau4U+urOweWd2+L3unS5Hwpk011Kz6ocInNe/ZS6Y1c8D/kWXK2Bvw05
dkkZc98dOFbDv3q9mAIf50oCHAOC6MtPBk2/l2peNzdCUrieI6DZeDtT0xAfydLFF4wTtpMqYN0W
m+G+wI0t/i6XMfipje52V2x6i6GO7n55f2ddaMkTdoFgRFVqx6nqZw00EJS16bdLfosC+HTbUfhS
uFLkze9Z87Mb0iUkpk0oj/eqzWby+Wb73GzVcuhLzYud2dOPsyfdjzNe4Mn7P+3trUXPCWE2aFd7
q806+2W53IoV3xuU6P1pPmGpON44KfY9rWvU8X8fClI5ZDIEa/ZA9/Wn8jWfZl6NpovQpB7rtcRO
oh3SQ21V1ySULsyKqz/YhdiIeaEEvx5Ko9dUTTlCJI1fzJG5bu3BBKL8abW6a9igt/n3TjFE7J5A
w+DyPzvNMqgdKw1Ixba2/GFIKz9tmiMiv7HG2PQn/TEA+R837ImwaMU1xv6+Zmd3CaqSpBN/fJFw
TXs9UQMMgy9rKsOjVelxMwYihqI7RFkQ4LwLBwJI4XBNy+bSlCGtcEdC7+RCPlvdbPGaSkNx+XbV
S/8w0oBJhDuZWmTLJX1q01QBeEmb9JT3HTn+IEfNvPLM/3ldzidOhYcuJlk33KCztBRtmUUFqZki
JCwqrqOgbhL6QGnwW2HXYPwdUPSR4UznIxHcH8UNLki8ihsNbO0wtrYJfLj0v5pb6/y2l25pYlDj
JtLJemMf3t/3F64oB9kY6s67MI735zH/133f5NYgjLIkMNCAbcSOFuRPa0ZJJ+pUN2Kno1rv6/tD
XvpCe+S7F4UIh86PWjDYINO8MU0ajGuGqPfByCE1XBB39qi1u6EoCtODGrOt403vZrn+xSgm27/y
lS68qBx4YmN6MjBjz9OZttDJxqqRmVuBipBZqh/tVvT/mfGA44FD75HKG1JA513BrCbIRO48TawK
J8541Hr3NDWzCg4gf4Jnn7b6l/eX98L1AryFmgGsH+Scznuek5GC/56yNIGx9TgQVR+ERcl9ravm
Sh3rj2PL2T4H6cjU4OICLDtHaTvVAIRfCTK0tTGeqTIXDpxt3BCiol/Xn3z9DS120E0AuPq2UUlV
GsXPhTpKG2ttP74ge24NIfSy4J/URa4xtDXXeHAqlOIxBVmXcDKG0og2Q1/R2m00fTqOs9Y6t8rs
qWB5E9Xsf4xJ77zIzJaVdyvts+Cmd9bxCfsX/EVNtab9SVRm/8UpJgqcYGfyBgcVUtfDPA8zzf9U
ip/0W9AWMlfN/jwbQGgQfgvaR41WaRJQWyJjEZodPO3AjDsMxQwjtmfb7R64vlfxiborCGdfls0W
p0YN8Hq2h+2TTcytRX4bVFBim1Ybb4qqRRrcbwcjjzVztDFWw+nwlCPOvT41XWogN98pJCJGP1id
SLd6T0SFNHWJPXUvPw66GBsqmR7d07zWv0hIqc8SHaQx1HJtfijqoc/CreFKjrYV+GTXBP6zZZFR
AZqevQ8W6LKvvjF1PpAVNB7jovMG+5jTxQFsvpUrmjLbtg5hM850uzCczEZIGqs2h1uGQVI4tGnu
x37uIvqyNWktYzxoShlDSdBrNEq2wIEL1tUwQMxMQ4im6tu/oCtgk4SKc3nlLrmQbOwaNJhGe1RY
INycZe1TWTtCmBn2ukqslKpIKZ9KwgWQt0tWaGHjGCzLLGRVI1TYDz3S9X7jH5ROtftKp/nteweL
yqFzA8Vsr2WdvXfzKByfTqST6FSZD0Izi+81xhZHvZlRN16d9Yj8/LXA5QL5hlHB5PLegfp6U+LN
BamV44xuotDtQuPIHmxUquxOOXRIUeoIXWvM/sn8ul0PkKNV9byge/Xbsef2m5mPqr7zS9T6r3yY
t7fQ6191thb8TLaMhhOzUTVZ3GJceOjcwTys+lXvvQvLDnuCINuwYMeCkX8dZnhuw3FfTDsxeLwi
AP/6rXS6vMHncguOG8f3QViIhP3Xa5bMdg+t9rIblLb9V/3r4YQbJwrZzFYyc5mfUlcfYsQPoG0s
1+RmLyzlXi+gD/gnnDi31CyEi9NLiZuNBLIeD8Ipn4Se63eDdPLv70/qTTSwi+P98TDcYW3+OUWe
bl/Rz2YWJL2pPW0s662xTJ+DqUAKcLOya0/VpeH2SlvwpyLyhm5gtHbnGrtPNFmee9hyYUcbNopR
UKZWZDfbNaPONyvJ9MDJw68kFAbKdvbNsITInVTfwOylXvMlnUWKBbiGGWrfbto1gYo3Yc4+GJk0
6DJwvpRMX28QWwIGqgkJEqcqivSmBd7kRHVrNofBdCcZbWpYs3DGhiHj7s7rj5Pc2ivF9UsLvHNV
gTAQgZDPv/4Nm0nDAgNUL/FpbD9kyvbq0zwZ5kDGUbd3PRf75/d30NumG9OGAkh7EwVoOOT7T/rX
ubB5UxrwRkGSV7473QzGVG+xRZcNZ68sHYzYkuU4RDKQrRXTKQrcSPmzGFG4rLIvfZEvoC36qZog
ttfiWgXuTdDHrwP6C4QEdS++zNkO0PyNt1DDKXYAzfjZRFP/H2+2/rN87T4KcR8FVxCgiNq8XoPA
hL+GxjaGsO2w/ugb/N69VNH8z5Ay+vL+gl+aEWE7Aj08fntx6PVYnRXQNsHDM0EGZT0QLcu7oi/M
+P1RLp0czieX3Y5YJ0F+PQqhZtOQObGZy6WKKrxOTlR7+zANqPC+P9SlcwOklgozgL0dv/Z6KHeZ
cGPEPTCZjFbPQs+Zre89QcQnKZv0Ww1cIcfOJhuJo9MVPKFLE0ddyQ0unRve8J3+B38eSuvr32Bg
WIQJkvITBVpx9wultgUrbJpLysqtpie4lV6b9z6vV8G0h74rYmiwQpB4QKP09ZgKLxHyBNNNSHb8
uG2b4cZCqjp5f3X/JBznw+whE1uCWvAbmKg9Gr5W6rvdHG2yvgQPN6rpBBS+fG5g8otDCUXAj41p
mATWQC4CnHgq1eOj7flga7bC6YYI9XPN+TFifPMoU0TQQ6qjWRbpxibUhwC9nPxD6uXdd9E5Qrvb
JIpZkQq87Nds2w0Bv9ZuR8RygynSHeyf7FTDREli/YWZ0WRYddIvXfpV0KH45cuqesYm2/JjJH+U
f2Pa+MBEyzjMP3RPAT7B+sXHnLAsOmS2pfef+0I4nO4dUWoJJlBK5+wwyzWAyNy2QVI3BuryRp3H
My7wt305XLuu92119m32+AWMNZc25+wsaGprlY+uhle3IvyPwIoE4WTnZWxoYHEcsyGLQ2Xs8P6O
eFv/Y4LAVT36rxAWnPN6PWXlqncQN0xQ8NGOtMhaMhRac88daOPbgoAyi1r6jA/rPDgft6lqHjRq
LB+FW5WJOwdqCwXvwI8ASd385v0fd+FQOPwkLmseL4er9PWh4NVytrKnVmBqbvd3qjnbJ5Wtw/H9
US6uO/IcAGZNWmTnUpalNXmiGPwg0Tok5UpEejro6bk93nswG2RSalP391BWqIL/DwNz4jFCQeuW
q+b19NIuSJHDmdNkDkQQb2uQRsot28NSdvqtWGvwGWabfXt/0D9Vv/Nthn84hQ9gZjs+/fWovQiU
n7Z1mtg7iTUUDlCnOBclHkWtp0+wq6te/FNuS85iV95fg5Pbd4AcFgOx381abwQNxR9pavM8t3aR
Pa4QhPsrS3PhGYCJykffXRaol56dBVyFVYWnUEDU68iE31xEWlk3N/Uoe4S4jPp+DBp5mORiHvva
Ma90dS4NTxLHm0ehlnfoLHpThlvWxlAQmvr++JXE0/roWJ3OtvAQOTSmNh6MegrJt5do9fRraPIL
7y25BcSaHboDBf18+LHC+XomUm2LcfixmqUHZKFUFAMWK1vi9zfEhUNGtQiYPlXpXTDmbKm9bF21
MSPqN8HW0q8Vzm931eVf749y4U0lmAf+TJYGeOC8JdfmRq1rWucnWbW5N+hdGV9yJcRRT21Nj8Tw
n1ltHGg0sWFg7XEot/frXV5ZYuyXMQ+SpWrT04T8d3nwGjk2p/fndeFTAV9BCh4w1052OFs9XBE9
vAIHH7vBUR3RUk8/mZgCHwYdOMv7Q126ql+NdXZyNxMNs7QkNgL6qTehCprsSdYSGCEN1+xjS4n/
B+YdWvccpGr+OZk2SrmUqcWLWRc2dlmBTdXda4v+tvT6Yr5yZt9WY1jzPc/YI2xAFOeuLGgQe2PX
636y2qk8LTmQqAIycuh1QX/TcJojiB9WyNWB8ke+UjOTbV1d2c4XP4jHD6C5AsL5HOPMu7xVWj8R
46Pe/2C7GqS0sUtv0dW95uVzaSgKuyAq0SWCy77/+38lO63cRuU07LHOFtnvSczygJG5+Oq53ef3
P/2FMwpRFH2RnTCPVs/+7/81kuFQ2CuA1SWTM9mHJs26p23KvSvOBhfOKAeUz4fuJ6npec66+fT+
nJG4FxWo7avOm3CzYPfxWLDUWVQF0v35/rQuXLPEOVzyu6LpjtN8PS1RNsLL9NZPugkEc7h7Bv6Y
aE2r77nRBF5od0H+so21fFpr2MjRjLzqtV176TcAn4LU/kdw6VybC1VlnEjbxUvQBF1+WL1dr6E/
W20ZpoT/eQifr91oU4zjHWiF7Vb5WG5dOdn7JXH2JPPKwZ/g+1KXOPdBUFtKS0vqThLk1GEz6Vuh
4SzVoTRy2FF9LT4puWmRM6XdlYfuLVeINhkNQsqWpDuEBGd3ioeNn7dkg5v4Xu9tB3ud7OOA/6Uf
mrNpzfcoX/ZUlwH9nJbFab/lwks/l4G3fVBTlV47vPsHP18IEJakzqQm6Omd3aYp6VVe16mTmM04
YUHHpwkXKBixW7jB0ejH/uA34/by/ja8cLogNe64LxQ2eArPtiGpIMj5oXGTRro/ho3AHlZEfqUY
c+GyADfKA+FygneFptd7nZSy1puJqYkCM7NGXwc0vZVUPzcjdYfD+zO6OBgdNjSQwOEQ4L8eLC2z
3d9bUYsumy5p0W+53c0/42Ba7Jv3h7q0eNyAf7r0YJvON9CoN25au6uTUMEB2tD04qh0p7pyQi7u
UzDFu2cgkdGbZtOqN9aSqtJJNnsdqoOvtw2RalOXT1SVShENm1Hey6Irq4heQf4BgWTEXdp1we22
1Rtkmt+f9qUVJoDm9qIkAjPs7NwEXjdNtarYqWaX380UlbpwgQFYxfrs2zJ+f7RLi7yTg2AYesRO
5zQFypP2uvmTm2jk9pGgqbV7vNZXEqGLc6LySxYEcgqi/utdY+MPNLcdo9C+hTZoOUtU2YM6Al2R
/8vyIcIMuhmEFnS110OhH9g7fctQkASqsMaNKAnKNYjTbDSuDHVp7VBYgPe0I6ntc8J0Xoza1puu
m+ie1tzOjAfmcr1mpnkh+NmF7eCSEPdw4s71NQLKJD6UcI5c0QS/BDbJaZRuQizh5ir0jw1Aq7+I
jlyEjpqtxoi5a6vYshcKWu9vlrfPOL9kv8oAqsN/PXdvnzL66H5hOIkHAulhrirUlhbhZjMGwF5z
byphXsshLg3JhW2jrgPihPrq68/pgp0tMoLDxIQzdwOZade+gYd1zLCivF0tea2S+3arwp8Bjc9H
3Usz56Q56uZzY/mFl8AqmOOyGTO0gzPn0I5gG99fzotDsWLgJrH944l8PTdr1S2wmo6b1BhfwuLW
8Q5FJ/Q4TKV+pYX4NhZhVuiAEUdTbMWP4fVQxF50vDH2TKx+9A56us5HJeYXo1jtQ1V6lENzP0U/
a8A8QZVX4X+X9vBODsQMbfeD5bC8Hl8vLS0Hh+QlK55CICOy8RmvK+NOn1M8AAdjOW3W2MmwwjOp
CK02Xz4g0NN//h8WnEAIvAR1UHyhXv+KGf5c6diZl+iT0RxNGBcRKOT6xjABDrw/1IWUCsrDbklD
mXffUGfXOJJuvgf73E2Af6NaigqY+Xdd5op0xdc+10ApTprTBM/juLrJurZYmUsIo/dbrS93o28N
J1nM5ZMnq/X3+z+NXhHzfB0M7XDdXaUA9QWgTGcbr9FMfZvxnUHpIddeenQmUkQrC9QV3W20agj1
Uq8i0c7zHGHJqm9hNU3T/ZBaOnXxFqW3g8oAYSPfirVWIsFev5gTAithSZxZhnamz0M86otUcTpb
HULMgx68KGvcYOvvhOW49qoMOyDbFN/sbNbWb0s7mFXU263zfdYrmwdCKyo887beRSYsRU0bkNJW
4l/XAK/aRtEPIVTItIjBbBTaoTIDkd7yV9Ltrre5LcIizYwxznv6uxWSS4v/MaXip56mwfOLgzY3
vX9ahzp/HHtd2T9Gw1otFMZNBOsMURrZ7lTvQNXLBfabcd0HqB3ooFjTUyc0DJXg8Y63QTB1u5rZ
LmP+oWwMud5QSDJhXhXtSqg7NJob6bpIZWwXFpomfqlrxomnfK3iWcsc91gEq9HGXT23EgadO3Q3
w+rl4piZZtl/mF0DhhXQlqH84qE6oIU+Ej7FHSj2YfcLt3vYoJisoZlugQX6Yhem/nFbAVxEpSss
GfWy3OC/WGj6he5ElY1zp/THtfHn+oEuuvO8OQGI/TwAw3zANhnjWCPIOszSUODLQjpejn3Tz932
sq6b8TWFcmkfxqbvs3vN8KY2JMeo8KtrugbCW9EU44k+yvAoA7vbQqhiTRDWePft/yGCGAcTDWBA
qgQceahSbfPJwbJeO4h5LETkQSAuwlk65RS1fTB90iy/weq81oj/NDGwBlHVKetz27u1zMImcBeB
JaWshw9NWgzj73Ib22+uXrggXBxb+XeF4Wf3qLngJVKWfSWRrzBTBBKqvkAPXfMRAtHrbrpvFnNy
bpTmkpwB3G++Bm09uGB6TIdzQIXk27xI97bv8V8+Tcoogdo3mboVtTN2YV846XzCwtLAr9716++y
ABmMLMVs5yE2mtazdPrgL5nm5fMaDOZdRjKoRTJ3mvq+9+lShmPXasENfAn5UNsKvOhSbV55g27h
lEZTRbB2FHVpLmFDD7iLMSeRfchR1SHCDqb/ocohm9ILbmGWT0PW9ljXFs0HH6H9T34wW2PojHaq
x3bW5AunZ+vtA2Bbncwwy0AswVUxtsgEG+WgpNHNT1Jv7eper1E3A/Gs0m9202wNooh+8R0SkldH
bu1snwMClN/zNujbAYPz9XO1rb08aVAQBFJ41v43S+xrj9U4u0/ZJnYQj+4J9JVbp/3Qz/XQkYI6
1q96HjbtQS2BfF5aZHZwZA80/VD7xVCB7FKed0p9WdTh1CAZeuyoNPyj1W6vAD2t9hLOVmM1aDw6
6gkZhKGNcm57M8Q+WDZJ0LfjqZiaIIgEKnBwVFSQ6XDCIFrfrQWNAmjResEnkwKczxZIqwtzzcIl
uurTINQ1d6iO/VRbcLtx5OLTas7RWnJJnGmk6500Z1lGhIBrA7C5p6zgdWL5PBejT7IZmNPncuw8
M6a047qR4XRFQg5Qy3BDM/t7NmW2eXKGbI3Tcu5hhwPhzCORTXpSjdY6H5px1GRUKarsyWpmiEMa
c1o+ovrt/mhMmY9XErALz8QuOwKj30Auj1jo7Lmc985UXhlJ4zV2UmmlXGKhV0B/LEXQEGZ6mt1N
SKrel9Izhishy4XoiJfaQTd6J7a86Y9ButTrNGP0oA7UYfWz4tHpyibs3fKarsCFoVBjgKWNzDCB
7Xm7BK+KptZEYScIvy5xtlZp5KXpdKNE/5/VOnZFC6wD6D8bzv72vl7TztKzLl+Qf2snyzmk6BMf
My6RT+8/8Rei5l2FiLSWx38vgZ2NIhqpy25xkgaBCV5OR/Zf12XOn610GY8u8l1/vz/g/werb2IK
Oow7L5v2wnlMYZc+4RSMliStsmB+6QIKXp8Wpza0yNIsbzjam4s0qocaqnkPfVjAA1OaUuEu3Woc
11yOXh+2zoCoWFEBz3c/8di1U3/vVLZTPVI/nIrD0PDnw3lcO94Irxp+Q+Dwu39U64rsOBjwc+6F
3pbm/RAAEvvs8BhmoXTWxb/lPsvAQiu92/7K62BqI3eyEaTVnEBhrgfzpHyhsT0s8WwpaZ00z2qM
G+EbwoqCPnXtCCMRmf72MN1s5tBcUXmN2LtZ+TDNy4jWOOI7azxjTkOKa3fypXbzsjqKxQWgnjco
3kaZ5uQqan3ZiBg+JBiHCZ189TEvzRkggBZMXG1jOdxKVSwpb2frryF+QSjjIiZpPvpFByJjnAa0
+qpKGU1kWsVEPQvylw+meZ1/jk43u1Fh5jKP9UHyf45Fmj96ZjfI26oYjPQGuIxuHvC0hZU2ZcEy
fa2k1Zhu7NFs9162ZTSyY2tPXnroLWhrHL5C4UEFQ2irv4E99XH/KwujvVtKR3XHsabM+HPpmlWP
IO+5c9Supt0dilYir9lhjjJ+0uteqxEN39SPcXBaO4bHWj8L7G60n3iAdx+yrrL0GM2g1lmSaZuM
XoTSzXT7oVaD1KPBttb7nYQNVHQWzk9Pmk76aLhTNh2Rzh2+Oe4wVzE+ASDjDZGD90Y3xtRDdGaR
70fOTJ9P+NQBA1LBlH0RCPM6YWuu630zIAtxcnv2zxNSH80LmAlvCO1lqfIQyTnju0pNbfoILXw1
wtFohXUPcMT64MzutiC2aZe/pONm/dc8q2t1onW93Asf5abHjUA8PxSZY5ZhOVdqoivqrre44s3p
cdm6+SsSc2ZADKstT0bqOHe6XmlfA8U/uA8oRWJfeE0kVZ7+1VErdkJ9TKs5XoTaEHwKjBZggiy8
fItgtXYvDZiwLLLt3noc6ZnMdy4SgUglK+YYWo20VNRbA06cOUnLF29pxYuYfGnGQVMChdBBI8u7
Kh0b60QAbsmbYpbtP57hcTG2oq1+NoGshrAKnNEKe8rbx024xUsBWvZH4xmaE7p6jQJppi3Bl2LK
sW5zaXDLMJvl+knrNQpMBGHFFBLlwJeWg1sYRxvaSnBEQBkjO40+ULymKaCtfPYMCsdF0yaipHF7
U1lNn/Ij7eKhHFX6Syy+McSG0a9fZKbcPKZt4z+6yO+2c+yOq+V9Wo20sSOrSKVzBKUHG3O0e6Jr
o5eG/s2a0CVO6trNursRwmeqRaMrPBVbCLTAIcgdcORtv7MtRtsjLlymPEhR/FocyknSsrQnz+4b
747gW3xpBMChF19VdRmqiUjvwRhLw/26lqq6oQIGW7Do8gl+2lCvi7hbq8xKP3pmUYwPpdN7XYR2
dXDnuOQfh0wL1EMf6OvPudxo+SEmVM4w1gb7U59XQn/cvACTsXlEc46rtLb/NkBTVBHKGMF6a/mT
PZ9ANk33K90FN6z1FgR3R0JIZgS5SjwWIJYTkc4DBskbHNgwtYwZXP1Ytt8WrJvhc9pyWwh2aEU+
SgKfD1qXAjmc076aD5IGVcama5SDem7RPfVda8C2U6zY4GzD8zRU3fLVyGVaHzLul4/EVaUHm1fT
f7i9P3y0tFLYoTVNuoGKTCfQz6DLpUJ8KjYv9IXwHj0kZW3ozLYn740eEbFPSPyI79uocT6szB8f
Rpe9fcx5EKDCjJUf6S405Ahfj0FFroXdZtw6HKRv+F1W6phZgPXvus0ocJzL1qL7lmuTME42WjjP
uYSVcuTb+sEHKghKRm7uzh/7tMvWCMbDsjz0ygNoP5mNJ2KrGLcKJSwElMO6UFMT2oOe10R9xLHH
ujLd7Ni31Oh44wxZHywTaxuqHEZ3dBo8TaMim8G2z5Xp/C3tVRhhK80aKxdKwyF9QTavwic09FTd
Pa0gaH8amiz+8bzReqwbhPTRO2rLX8U0Lr/0ynPLuJ+zyYMFC6cvJvm2n2nBl5BgjE2HA8z++8aL
PDVxIDv1V2AM6fPsrtNdt7bqN3HwCgytVvLLTDGfe6JdhQgxQx6+LeZW17cascR4JChsv3jW1P/V
p0bxTOc4x1qvqvsDwuEG1lvF7P9wKvrCGN63RRW36BP+dn0AB7epns9dYsi2y2PCEf1j52vVkGCD
VXzYpL+4EVbTWRqKOXDziIg0/4KFRu9R6WRXR6XuNX0iILeUMUA6V92LznW+5UCLU7yepKeH2HGs
vxcfgAUKnbhh+qQpD6NOhZHcx8HIoHad7N6u274KIe3mOK4oMVKlmLjPnMrb6CyT7/PJID98atap
BTAlMrJprS2Lv7c+3ewDlUpcC21hTz/mrDP6byvY/6/AlBYNpnWH5mDr5Ny0eDhqXiJVnyd+lqcd
94YV/Fhm1f9t45dHFs3dof+l5nVwjumYGlgv5Uq3D2Lo2w+m14x/WQgG88ovpniQ2mh+p0khtsgB
B7qG1ryXOTqTv3fqO1W48TCtwGdDUW+9f+uhymJBfZ/mMazGukCACplc7Encrv20bNnq0Elvahml
k54m1Ke87y4V5Cqib5d+9lsk8iNfDdP4SF3K5H2pix59kKAMulhp2vZ36826E3YSO7d4hP1LQdpz
lXW7CtMvY1SBlHFYtXrVTybItpvJEJ4Ta1055/e16W1P49wN9gkgN3sc+PT6leKLJSIpTE9GuR9Q
VIAKRBW/QspjhzQ7uOMSMPQfcG7d1A0ypTy/VZZuX0SWM8sA1hBsl2IxIttdUJ1eldVoOZIj6eb+
agV6IN/ej3svZQ67stqOJoJ4di4UM9tj1yx1AFqfYOFgzMK8X1oP9cm6uiazfSEbwzgCFB8Ez11L
f4/5/9WpX2fI7SZ8NfZTZwyHDQuCQ9qrtL0RqTadkG71sckTS8uF1xv5NaOktykFlFKAU3trCuS3
fdZXaaqJ+mDXwRYQmX309CK9M2uIF3Yw6zHldHUl+dxrsa/zCVQGqStQsAYrBYL19XRrA9o7SjFW
su1BDx3hKTbnLLhWpt1/9pthwJXD9KAED7Tk9TCG13KNDKWdAI6V5f9xdl7LdWNZtv2VinxHXXjT
0VUPMMeRh0akREovCIqi4O3Ghvv6O5BVtztJMcS+HfVSGRSJc2A21l5rzjH9yRLi2qtzuKVDMdUv
dFDr60XU1r5IFU3zPTtv7c3TqsNyNPKvv7+bfr3E+Hxgaqj8jx61ut1tf7nE7koGtEPVciReqLn0
Yt4oiq7LE6W6c0tVngN29KTvmlWx//2R37u6G76aEwCLh87w6yMPZSd0RwjjKHrdvZ3lrLEqLNXO
lG59NWmx4v/+eO9+003GTpYQLzLnzTc1U3CLU9sZx23/6jfe0GBFNbJdGTffYq+yH1nUKrYX/bj7
/YF/fWCh2iD8RBzJg4Qv6fUXVfIRkyQeq6NdJit4LEuGs1641KHq8sGhtrn721sLuwJiIGT7BpPN
14eiGCny3AJOjephDctKJOeBTtp1skWfFAaTz9F27A9GdO88NshImZZhXKNr8vYxHe1FNHLN1eNg
dt3Rk/Gztagf5TW8c7cgG+GhZDyPgPmtsqUd0yYjTEA9ztpgd4Erp+o7ltHhDM3e6yLhZtYHdtd3
LhtcdZPmDC0ElERvzmVmS0GknbEel4L2nWql2Wm26gzau1t9IFzZbvU3lw0vD2IlD/MXa/obOQXZ
h/rYWFI7EoayRmtv69837NgeN5t56qEaBCj7ewz8kvcyPNcPVqR3zu3GreKZYFZGofemQZSlRemU
dFiOI4S4qB9HXn92HjMZWfNATub/4oEgYhIp6J8mD6Q6r+/SqmAgVg3qehz1Xg3atWj2zHjHo2WN
5QcqsHc8PBh3aH0x0NUQTxrbzfuX9a237Km2pK0eyebiyVYVRzxtgP7O16a0f/ZKcnP8JDdq3JS5
p+QBfax5wLnaa1dy6Arcjo46EqE8e/Xt79eFd047cCZQEGzUoF69vaXNbhC2pP0PKzWzPvVkKX/X
xjkvwsltzedWo9T54El9Z3nYYAIMCVn0Xdxxr09GV+Lvs50CXwaii+OoijlcVoMwRKuVpy14MJDY
aH//Ld+Zw+pMa3iCIPHAfnv7usPJqZsjnsAjdbazyf57ekhl764POF5RFHRTb8Wh4M27a7MZPJM2
VFVY1ML5KLHjnSd6U0YBjMUL49AKff31lQHNvVZ1vHiXtdjFVN5HXRVWpHXiIwXFO4di6szywZG4
ze03T3TtDENWbftIs2uv4swdrgptABxRK3r0+/P7zurrIvNC68hXctCgvP5SmhhEIwBmHHU2MF2o
xBYbd6uptA/WqF+/EXtKyjF9K8Z4gb45TuPVs2atq3G04maItKmmnTfR4PEAP35wy7xzKJeOLlxJ
1nk0EW9O3gb9zeKSykCrrZjG5iTLfdFJe4kKCYDig4fi1xMIY9fkBtzeXyBNt8f0LysEpHyi/hRX
P64jpgh2bfZ5HUzrg9P366OHKBGpHAxJLG7wS14fJTdVqyu7RIWXpWbn3mJclumVfWkt2NRHVW2D
xSi1p//fe+NPJeSfrhMENPb21f/y1WCFxo6ZqeoRCV91IcyuODaedD4orN77amjl8Png3HMBLb0+
iosjSjdJ3jySTute66hWaG8O4qYoEvO+6zw19peUG+p/cVgXhhMcKd6YCIpfH3bgFZKtmVSPmtGq
t0qWA+8prWw30n40A62ogRg3Xj52Hxz31/vlXwdlKYFCxpzq9XH1OS2ziuiaozXnzSWy/zpcRl39
4BnYPv2bkoBiANMghglKsrdFIwOaWrFaUz3aMy8C/DR9Dgt0yXN9B3lY7/zM1emFzYXdJPhg6+Kj
q/qnV+rtJyCzikJ58/yyO3j9PTFqmDKxF42yjk2mL2Ap4w8paubONAvL1rfUZVJ9ROn6J95uHjyK
zjCfodZ5j57dGs9qMU+PMZnpK5QapbqSHbvsYE43wPlEw/Gbm/aVeTXlKQZ3u5pagBGaFJ+8nva7
r0qyGI4G9IVrg93RU5G61lclgUcWQc1YITALR37rrXy9MEQxKJD18H6E7YKC4IMr/s6LmsITMTMW
Ggagb135Vu42omARPhrELtA3n0GnKwltW4a+AY4zefj9Y/t2/aO8RaCF1Zk7AF7R25olRx+qCXwG
x3G2u08eLs19ufCfWuPMH3y1X5iKG6sdlyZLLcYgFGhvVj8IXZWLSGbm7ZzTsBOxJq5KxZn1q7WA
dxN4/TxcQGAgSkFJsvSrathK41ujZ15TuriX88rMysdVBvtvoIOtB/nU9M1jbsaLc9UhEw569MpP
5E952Y/eKr1LdRoEIapul9o2QobJArc4WloRQtmw0muRzhZN776VTTAvJIwFSWnHCa5zR/26Lt5K
zCGM02E3lyocV73t+jlUhF2KQNm8Tj5pa1iu1bXvkoOc1fnBUvQUJW1l8wWHynWTMM2ntr6Zpkns
rHkYlyszrhipC1Du3sGcvMy46fQkZ41OxgIgCxVre0RykiX7hkm9fWDOtpBd6CJD+vz7i/92NeWC
QKxF88jrnLf6WxAN/JdS4RmRx8xt3eNYz4I2FkGS3aUguafboYLRH70mnZOPnMK/VGoc+k8HCE0l
dHNQnV8/8QS86Kai2OPRcPukIFClJUoqnZrkm9oUzhik5JsoJ3sARX3UBkX74sLDXHyFRC/1g/Cy
d87CdkuyKWJ4jeX/zUdxZI5SHjXYEXR8H+QIh/ymEPqLZzKQsNuqDUxHJB+8o3/RZXMCCCHCqIeO
zgOGsT2Yf3lf4mpEgtI28jihnePYRmJcgeiEMj/Qmq+C2J6Kp3SJG/VczQkewy7pBjtU8lYwcdOS
/COG4duVgG0LZR3M3c1Hi6vkzQdK6yzPQGsuR7NuvOtEKvnRVScjXDtRfLASvH2tcShO9uZWYHew
Va2vv3vJOsFGeFrp9cn8YA4VtmCm5/vf393vHWUrghhSs76xHXh9lKrw1ljRR/W4lrIK07Xo91pf
fmRBeedORlUBAJ/4oK279dZiZAGkmtyCFTvDFrkRyVW4e66InE5qoV5skfF4b5qsu/CUzr7S6voj
MPqvNzCfgOPTSYRbh8b/9RdtJsHUzVzUo5zK+MDAPDt0OHN3mRM7x8Lol6Cxk/WDouGX3e52ETEZ
b+pldnnOW2m9MQLjKyfghSA0mK7psUN8rYLZOd3JelaPY1t0JhI6dEeaviCeHE2Vc5DbFiEBLOxf
R8sYfo4O8JQPPtqfbpe/lhN/fjQ2EBuVkb7+W0ZZmXgAPNJhPZZaqV80+WRv0ka3++6sJOowkRqr
GZAdMsJQbBI6BnreWh/VsTfTABF2UgdoOqBXAdeuM184otIP/UDdESgDsaG+DY+sD4yBUjeI08l+
MAxhz37f6oYWSr0TNzb77TlQmcB8JYNYtDDAuxE5Hwqzp4ln/3qu0rz3462w8fuhq2pfTdTpJ+kX
GW3Rwckz3xqQrfklyvsbE/j9V1UObR79/iF5W/ttp4pmLBsgrhJKKP31vWPabZx5g1iPvaXFV6pV
O5dVnhC+Ya6F96NmpP6TqGPZ75ymt+9/f+x31sCN8knPn4YEeJG3vSiP/oHg8VmP7MyyJnIW3fpZ
JJArfLOoqD+YlMbXXS7zMhAVAtJwKyEeymEm8kEzBxrnv/9Ab3tjnAwd0xJt260cArDz+mSQ/ATZ
rhvUo2NZk4LYb8lHyF2EtmkGkGt/SAuUihrj2ipcTCOjtlQV44ON1DvrMGsVbhXE1eym3saFz6ZS
J/HST8e26XMkW+oSqUoR31EGth+skO8sHLQ5YdDR56dZ/WfB9pd3kCnimLp/nY8rWsHrbigQPldd
G0xJq55qFv6wKvLyXyf5/zzP/5G8NDf/eg7FP/+T/35u2qUnNnF485//vG5f6ruhf3kZzk/tf26/
+l//9PUv/vOcPTP9an4Ob//Vq1/i7//7+OHT8PTqP6J6yIblVr70y6cXIcvhzwPwSbd/+T/94d9e
/vwr90v78o8/nhtZD9tfS7Km/uPfPzr++Mcf3MR/ud+2v//vH149VfzeHeVa+rc7+ePp1996eRLD
P/4wrL+zqwXXAGFngx9uDpTpZfuJbvydxhb1Cd0tE6/d1m2vm35I//GHpv9dNzbuBf3+baiyTc5o
gm8/4pdcNq14X/F9bTs7+4//9+1fXaf/vm5/q2V10zDgEfxhiFY8AP+9sLLx5jPg5mADDA2bJueb
fVpN94mQHfllpP8W6TTx+kuI4uJC7cr1Wo4TtLtUeijkvQkJdSqOWezqhIc01l44lY5AphxOntHw
MlhUsmsF+7VuLA9damX7zCyeKlnNFwltM6Q7N7m39tSECipeEn8OXA37IB0i6GJLeUmwYqFDY6At
kvmaNt6t0w3HIlM+9U1RRHGxVqFSDT/1PnlgsnudaM7VqDMf7vpxCTQlPk4qY2kka8WNkVf6/VAj
XUfKYMwXip3l2t41i6XclZTgha/y/t4UYiWSb4IrviWam1+MQ6f5YwbD2pGDdU+fKfPnyvpqmexq
0C5Bv6jNOHMi20vHy2TQtUOlZOjkWin1di+gvfsuu96wQ7LmT1M/Htyi749pr9e3RW9bT+h60sNq
9cMB307+WZcCZdE8xe5VlbW6CLlKaURfMT5UpfUzh5h0IhNH/9qYxuRrxZp0u2mqr63VKUI5OI+y
9uYAdUB2iQDmqlnT02rGN/GcX7lC7tME61MvPym5fqc1TUSP/CbOtcu8aW9dZ7yrvfRurpVA77Il
wLMOBaya7tWRVxWVIzZ5w0aFROLA8oMS8hxn0+yrZYbwpc/dZDevBrDHuFLucilf2jSz/HzyEC6q
CVjzRmlbS/Ht0VLKn0PGd/o616NTB/WIX0/hxf0wK1qeXeeIHl0RVGs3rG1kxA5S0KiuMyc7inmO
hQkWtpjDdXKs+WsDtGtxsDMi62gOdYwFi2zxrOgeRd+rDyWjkOyyXKpq+mRO7pR8mbR8trmMrrcq
uzSLrWInSI2KA0CUZhVMi1iRVqSj0ZInYvY2dblEboQwAj0QRR8GEUCTq+O+THa+guY3qhgv9KDY
91o/y3uGkO79SPioP67ufFgq0wW/LbEAILSSwdjr8s6dJQSTdUguMJY316hSijZYx9LZ62M5EgW5
NOWVxE99qt22/aIiN30sizq5rRxamSFIWu4ac9Ws6bSuztKEwFSBfzsV5LaIGPd4cKBMFqgO8a2n
GGIqlTwArW3Gs9J2KRYMoy360Gqzis4L4ZMCywt5eGxZm4OrOEo4mfk8+52aj4q/GPRYMi1jpMpu
NtS7uNJ8A8XeqTFdec6qzr4pFDiqweRM5V3sgh8pDK0zfHJ+i0el0LTdpMHRQeumCCzkcc5MaNUK
3bebRnxT15iWPcTlb5Iol4uZRtBp1sjJirOyOLpIXCWtrfNAqXrQPWkdG6Pqb8200l6SYe5uOc/m
LpnHfpeCs7R99jQ4FgYu2w0ug5xcra0Eg27KhMJo9Ho/Okt7tVFUjqh0lNNsq80jpo2CtJPE+0nO
qhKMQ9s8px1qqrmY2miZuEBTIjfZjrVcTG4iQxgtzY4hZrqvkUAGA0IieKXrfMiTBpWeLFMZ2k1u
3lQLJgxIxiK0ynG4bCfZhXFajlepZ8b+TJmK1Iw6MBGZc5tkhD4zdHYZztXlGM2Ltuys0XWDpfKS
YKoW86BKsNGrsZKu6ylwSStjDjOn1UIvVfOwrBcdsYkLGrWCVewP9aSHqlgohVEHwIB3qu/d6irX
LctTWCzcvcVIhHygcVcGwiRp1l+nSgmRxzk4d/LJuPFyVi3CZuu9JAkkwAGlBQUaP0PqvBHiZr0e
9OFLTNRSkGrxkam0D68wiVZXe85bF/qjbuV7zE17Frzsh14UL0unpAfQr+RcJ9YQQnW5TNryQlvN
ncDBySrT0ARa6jxoMxPgraV2vhy9+myb7n4aan3nFcL0Y8Ijo6Yp9BPIbBsfUy2mEEPSFJhIJgMo
gj4awCxYlDmJqry8yPX1kEnn52TEAfr/XA2UttKCUjPbQ6eb4ZSaxicpNYSbVv7T1cVeT9QbRtZZ
2Fg4HFNzaEM15ufYGejy0ANHr5Lr+3VGnT1Z5IW41r1Xy3j1lRW1qDqK28EbbV/JEWAsZVZ/5unC
4Y4kiWHRuSmUCeFgdasOLLhgDrog7tYnbD2rHyMSDbHBfZ/z6aEu5m/Lat/bcXp0iskKl54YOMuT
qc94dD5lbmxelBCzIyI6ZJQn3Q/eyTfFarFFQq0Q6L1+k610GNmzF37luNeaFZe7jW/gW247Rdir
/LFhQ5QsphlUtXNbF8q5181nUnNCOMGoOutZ2SX5JsnSm2Nq5ldxUsHFUq3PxAVOvpn1z9M0vCTM
8S8alzNUjErolepOAZtUrtVZlewP04mFv+rRSBMPmEX4178lrnVOewhrI2lfdWc+C48X25zeFIn6
Tcr5pKYNqQkjd1wL92JV3BPZvajdisKP7bXZxfEsfbXuD3P7HBvih9nFGKjEt3ZuqOa9ZKe1JAey
XTXDSlVuxmS4MyB7BbLtp4siw+U3xwh9nbh+dOYUEAtkaASnXtA5TeV7Tn0vuDrHaknrcJNJDlbx
GWGL6edrAih40X3MYyIaVrq5hMvMyM7rNrRzpQlyqjJ/In2B2L7SVnxL5PVptHvrkiRBhIe6LP2m
ngM+U+0brXs/tzCw55IBpsdiWvGeSSzn2nGKH1ApmOwre9qjSzT1nRd5Mqt2Tq9/yQr3hovxve2z
lBRCYEJKhzHS0KPRzs5Tn9n+lNU/isz+WiqmX2TunS5Ni5zBHFGCh4iPbdnymOTDtT20fPep/2oJ
I33Qyx6Ry2x1B6jTLQ/VIPZ1WU4Pq7uI88Rif2UQavwlx7/NC145VVhHf2ZNMmJf7HT8bokRiKVF
HciHccCYhs06ueGSJ8W9ZnYy4sE2w1X295C3LmvB6x2qVruzs8Hlt/vRz6xeHvn+kje35QaDLE82
CGE5UO/E42ogavCaMyh9UgpVd6X53xQ7TbKytC5xGboes7bpcf1NWyHFKZU85Zr+NDAtBzve1Ed6
8rt+EkTBIn82sPj36S6PtRfSYJD2NNZuMeJlY/X9HNXsgTwfJOiq6PgiMVZTm5n0fV2j7Ufy/S1z
NTb+RDRduqKwwx6chz+KloDpDsivReftSq26+ixV7+wWuMTcprsZNX0+x0JLLsBZoUF0tBttzUU0
46L9qmaqsdOmLj8izCuv80LWV4NGgI9Tzw9gTKZAgQcYCtZjlNv9BFCfVqPcsGVTBbI6EY/KAoRc
JSLtk6cpd56HYdFc9fWr4JzdqYD/GRrK2QllSnqsVs7LveN0CBmQIA03EjdGQjFuKP1WnULlqHlf
BsylNZ8EPe9ZDIb0Y3jkRymLJATK/6zCN7jL2+WbMLA2xpri3KxdxzIY96ekiukoFaUSlOiY6Myb
FwwESpTCSji36WeZb8/HOJcX0B+P2BiOGYQZ3qltfpdimLlbjfYrHI/xYkbNGxiTtYRppy0X2HOw
6Tn2dHSW/ruaa/nexEd3yLQ4SusqGIXdXDZDN1CnansNnrdtxPVuyJv6ZMeDpCIYv3j9kyrHOyst
vi0mZ6MlABpbKk2tbmc5yhkxH40KaFNqmu4Xpf1E/geWhlgbrkqimGSgg4hjjsaqMUFoxyark/4Z
Qm/J0cbiXcnan/w9bd0DUHfmx9EtmGUVmbqJZQBYzcTHpCbqIGTfmdb6STXbcue1iaOek761rB8V
W0EL70vXiYwybtr+OvHhM52EZJ5YEPWef94TDaXSWSZOAnaNVXX5Raz381O8Og57L7T5zb6aIXNh
RwbNERQ2PPRonu3pTGrfv7LRM8rpnHmKc3CapRZYWFtHmQtWc+Ha322prOnetqvMQQPRZsWEPYG6
gs0e4xcAUw5q+so6q0nfVcfG4W53QqcHquabc7fwEldawxj0q8LkR9wHLGrevq0Qh6eI35dE0yNa
bqZ5WMuVnQZxBELIqyrFr4ehlL6Hw5IkGyDJLsmqXpB2ea6CJ2SaO50B7xtl6au5EPZ9ghfQNagD
WvtFm6z5O6bA4pzXqEKj1rYL3kdLqVfj/cS7Zt7Ru8krNMCl+4WkzNgOcCh3e94k8+NSZ+6TNnR9
/NCbcoxoHCWRyNef2co0aGRgFAxC+yzN4rox1sfZBGcsaieQqpSHtE9aZMZoybvJCRkeDL7d8Vak
/sE95jonY0LNp2BRDrp6eJS6Vvl9wXtj7plPQVoNs77RfPBQD6ZK/eb11nQ1j2uzL+tCJTuqdyOg
VPF+KehhybHmPWZ5D86oHXBCGpFZKy8Y2QToG8rEoJRDdUCOe07GuLk3VlylFvv1wMFEcTINeV2U
a3NQtDXZgzb6wiW+MUjB7fT0YAxqHji5/Rnvi7mr4umpn+eLuFCRLTva9VKbj5WNspsYsS50jXwJ
9VxyROE+FJoa4W8u/KXBmVyyk+BZGwOjL+xIMdi1jOZtU0MmM7rHVakutEo8Gk7+yS3Xy86wb7B1
4JHqm6jXxeS7a/albNrWN904PpE8ScJSWy4A+6qfq6Hd5swI/LQ0S/JrNSodWw1yhTQk0Y+f56yU
pzEzwmnuWHib3GewmQepvoQSG69fufA6VNfKD4rqVYexpagflwFX1jJc68yx8CTxkme+femZYn5i
o6lGS6/8VAmPbrxEYbQcuyepulSlcugBQ+YSeCFbQnCtgZcs9Y520LFPqm9jV1+uICT9Oovv3LyB
6iWV7mIyimOWd/0FeZ43Vtuv+9LWm2CZxE3C5/Rl3ix+m3qfsrLfwZJNw0w23/rBekrVbj5gnNd9
Z7VW9kE5Hg5bsOEpzumyjGGR6hzEmQHG8sZa1IKltHBrv2yy/LaNsWI0RavtZZ9mUVoZ3726+2Qa
YmfQ9vb5XHVEZlUTdZZV3bpYA49lX4GwhmoSqDU5F+3y5BitEaJgyunVOHrUrXpkrKAP8iq+wuh+
sEf7Ava0xiLn9HuSn0hlbkBJIr5Hmj8L5cQzicdF14Nk2zemsxwCb8HlPLg26Ms0+Yn2Wu6MGSeE
vlxNkj/er84a1Cakqtzoj3XK7BUz+76yxhlwA2ENNKeoEJQsMNTu5zh29+7YNCEf0PNNTfwYyMMA
Uk4ptnCfbBxOqo7xKVeyR9l6ZGrlDnMOueKmUs4UopafpfmZa/SodmxA+650Q0k2VUjee0wtWyX7
qZ/q0KjKYOUjR5ZerkHZKWyA8tzvZtcJ0pQ0kEyBuT0zT6NZpBaHpWNQuoD+9gmKMAkWq9oDvSFx
RGRx3TDL8IGUZWFsJp+MsXsQQ8J2Q2WmLYdsOWg4jf3MHM50oxsfcSDRtvje6OKMX3Wj2utOHzWT
AcIN3XZQx528xW+URmVtdqHUslMp5yucNXUwjusT3Io+bJJliPpBrsRUY5hZnHI9GstMtVPY6gnP
OCPxNIf1byt7pzHzc+0y7Ejm9JpHfk/kUZRa64Ni6BeLW7IrdZU2wNxPEjgsER9hER+R9p3vmct5
bI2d66U7pMJiqwV8T+/DfMZIoSzxdVzUdjC56aWqTF/zTj6QTujH7kyNZmlXXmbhgFmLgIJuTzuQ
SEPlnOdVeq026bOji9Mwxodm2/zpwyFGYexz/+4IoDICpZeLTxGPY038GdP7PadwJmZuDVZ2JJVo
jjxOUUHvIPSy4oAT9xqnfVR7SciAKWh17I6GIPtRa35Ys96FS4nNPv9ZUKtLOQa9S3meK0pYm8Pe
qSjn3faEu84Xc/voNtV5apVDMTUXdb98dq3kEDvDneXBgC6S6St20Du9oqFBUUFvBvSEv9RreTK4
A3Gf7Vr4aTj+soimiRaOqB3OREhet2KF8rGusx+b8ZekrcGFDTp+gLojRh2lxWpMt3pXrOye4vQ6
tfhhIghWmanQjZqkpcSjH1rf9aKIOOAd89gLYt5rehDz2ZtxlqnLYa3tW+AiYUvxQnDc6q80sv3O
pFvVUq3Gq7geqImjosEsZjOF4357GHvrhN0trGeWASHcc6J7dB8E1JPcXJOjnmk/KlQufidqbCNN
UCcDJ5Eyy6nOXpVGXgKPC3nxF1bR0J3VnalPP9LR48mYlXg/j8m1GffPY29HriYvh7z8oQ7z/TLY
elgjmbnNcGaEGntixZwu+2IdT5mjPvBnMRzObtDGbZiqTcTeqokERuRng0mN68WntGobHxDu3mjo
OQOviAjgC3PsW9iKaMpoU/+ExCNnRaouxrL/ZhTrRE7Oct1YPNXEDph7j4yz/UwYn4Nmd+uvVn39
5NX9vVs4F62eRhVIhcjIgDLEtHuXcfyclFa1Y6LIHLEe1EA2XZi5+DxcM/KErrEdtrY196Ul34td
lc773E7YlI0hztPLFYqziMExDBOti9G90oexuNGdXH6y12rsJ5gei93vmzzRq8NK68jbExVGRk47
a+O9LiR6wzqVqjjwsFttpKxLqT5PRAeGW2L6gqCFrRRNx5zqLCV1pa1s4UWoetPxRnadtq+tatiZ
rTk40bqWtHfMrstFaM9qOt0qpZr1x25UnS7lnMetF82N1f+Qutukl5PZ2mFKuTrdFARXxOSUroVg
impkrktz3PPGS/D1lfatUYrvdCCwS2KTT/vP86D2uZ/wI+FXqjFhKyYGy5H7HnVM+tLPmRnq5sR9
jgW1r+6MOaZ4NAaGD4VcuuNoObF1ACtG48Z0a/2uzEV/wtdU7zeF8LK3Ble96gq1sxHbD6uMqB57
NWRTNhUXtgtn5wnGr9n6DWxxrHJEHM17mboUCSDn+qumLJMSPsZ43+DYncO6T4aU7gM5hD69u1U9
q7iLb3ExgWGi622S3W6hCAgFMsmKnoTGilxNu2GoEpAtJDmlcKgbgvoatXVo6DPGvx4n2Dy8fiuZ
RHRJxMWod4l+RYKt2V8RCquXUTFBbQ257FlNGHqaTD76Cm3GSCtrx1+WLqmOtIoMXM1V5k4XDkFD
vlNL4WtYWZV6rA2/W4382LRajeiGcCu/LBoP6ECn8P+dVICNmNcteYMROXgapYiYS8VYMRxdqQ4k
FCVrZNVaR+kiCVAeLMeSJ5efUZFiMqWNhb/PzzNuxSCNazf+PFvC/SZGKr9gqbXciFICEWbil3j0
+HCDE9orplBvRK1dahCifIftin49So3xwzDnOHYRD4Z5rC97kolmvxqVKjTwCh+KZK1DknGrG1A8
7QE89jklk27h+47jCfHDeFs6othDKvJ4QJPm1JnGOUvi4gQqlaShtXzqY8BSsViHg8KG6kIrGzXM
C+ehm7bHUVnX01jg7S+rdkRNzmLdOBOrbDrvyZoy9jYpADslJxRUNnPs04BmmxvDCHBxro0G3GDQ
t0sgq+5WVWBD1J6rMtQWJtgmNlG14+ZR3dWSBTQZGKr0O67XGODstn6AAZRfNLEmnp+iXj61Hsl6
au+UtyVqXAJi1f5gTOIzrWFxnFVQDcE24TyyUwCl0s0TwBfFutNtTVxU2exFk9NvrZl6PMXmmh0I
0LslKvWg9+AU8OZnvqrJT03iXupyOI3AusJJKVtac2SX6YQKRLASvqSj+QJAZroa0gQLspFN5xKZ
GDqCJTKxNvi0DuI9g1EZNKCf/cbYeDmFSiOwYILT9t3ephvUJExdvKlGoTNPXSQbc0Pm1HRrhtFX
5ERwAruBYBpLb5cVVf3J0dbhVqrrhS1RN89I732ZrBuycOkiGwrEvjam5MDYSXwRqp3DuUrSey8e
zgTzPBPatzNrczqV9Bh3GELMPYJ68zlmWhDlGZEQq5W4gTNaXPWcbvEoYmMMMHUdjVpbjtXoOZc2
9PibpcCbYy3JcMzG8gG3EsofbngGg4Lz32FpU2XL6yM32sDWW7qi+OlD2Q5DoKixAUEaKYufOp4I
jaIF3FDSPMu46FcM1NTbqjO0CL+5DGk3EW+QlxMmckeJGlVeV6wxfp/G3re1qLOLtkjZZwzMUgqI
WVfKyBBqXErnHJvzgvke2hDayn0nRJSUeI8R3gA8LSZWDrfq+lMnWGEAi7CVkvq1FEAevTmlKKCL
45pz1Nu961cJAzk6OZUv3D6j9FOnfa+XEISctfETHP6flsUuWvQyKtvhWXX3FpOcUGN/u+uKwoAx
sqTEu41e9cMx6i+pMef/l7vzWo5cu7bsr/QP4DSw4V9hMpPes0i+IFiGwIb37ut7oM5Rq5ilS3a9
3duKUByFVCokzHZrjTknu1MloW1m36rNYOxmwDjPnOOXxlLUMyerdekbon7G5mwJCe5Wd1WSPGLR
snhzpRlB2tFAgXt3Oo+jX7H1M+h/0uu8hrbEqdIwy3u255h5AUqFHBbjh9HSb+ZMfpOF5nj2WD5g
9/ZgLW15qPLyJRN6fKOjkDq3zXzaztDrLq/FcMaRRfMy9GcX4JqSUaJSoQeUJGlOTrBNHFydNa9v
R8tNg6noiEyMfgqMJ1yt1pgzawFRcyrGob0B81y9MU6z15KGMgLrzO0921lH+tQF6urZJLW4sH0A
Pepfaj3vnCZDctzjBUuVI6bxZ8avcbLc5nlPEUlVzJO0NqNdlVbfi1wdzuvceMsmWhCRElXX3Rhh
mCGT3UxZoDC09jFuEemvcdsjeKpBLqeuYwYhKyQtEzZMUJq+XKYzoJWZkg0HKbvSrDDq2bZOhdud
dIYWmvZ4lcdzd6O17vlYY6C1lcw4oGZfKCTFZ2ZL4k4+9fpdIS06ClUjfTGPt3FhnZYspAHpDNoB
+isJGtEWoYVRtFer6lse09VXhuqhXdaL2pEnQ5n8QFKZe3jyxbusS6snWRiWt1jR5GE7U+yt1LEu
m3657jqFRkqc6bOfj9a9QdbDCQCueV0NZJCxg1OC0VXghlwUeLh/TfgJYcAVpSINyVa+KGIE9bnJ
4Mf0z3qikchl1FScJUpx3irMfzKe+vNozEq+QATskZXk3lxWr6AKLksnNjoHsvzWc6qf7rWiaKo/
1q61szRFu+gaI95ZvUhP5i1MyiNpyrlxYmrHchTTIwOv9wFfp20YP9X1dK1W5SNfw0OyJfg4i/01
pYwexNNmptHqbGvbWveHuHgVi0bw2dAWl+yYAnqL20Ng9m+XxtlHUx0depblUItK9YQ8yB6vFbf4
2i/Jo1S1H8jqdXbryxdVR5QM8a+Lvais+ZCQv+XlDji6nUUPralvu6LxIHnee9JXrZPacEa2QG7s
cJTALC5Kxu9LTAnAwvM/mPmlF0ImK9VETCA58kePzJ8pSRSyHm7sNY33bOvm3Wwrz9Ja41COpjyp
GdUHMylL+oMQUnu2EvYJw0f3NSnMwyqs5rzUs9exyOMTTNibB6VH1xZhOV6DJx9Si1P92pX1fhZa
GqxGYewmehOnWLjoTG8pxzuXG8tMfQkru85C25bVJbYuZzZEYuLYZ/NQ3SPYfiiEgWUzGNyFOtrp
hZnYZwwWiSEFqZsZPhBsSoZvxlDTQ0pxjuqQNp+uPQaGmKxaAPVZfAbxFuhG9Nq62nRXTu75JOnb
uNjO6fFFrJe9By+hBaYrHS9ZJvMM00kqwwrHWEbM5viIk5B50WA6XGCaiT+RTLO/KcQ/YsL+S9Lr
HR32ITn235AJM/UPmTBPtv/r/nWS+a8c2c//zz9EmPGXCr+FYJ6t7U8k7F9EmK7/pRGWhpYd+30d
4Snk5j9EmBB/qfyLaRKFtIMeBujzHyJMaH/x9/A/wiIDctkIQf+ECNtA7V95MCLriCI2bbB5UgAQ
9b4HJlFoZcJZFx0j6rHTvkb8GTapkKPtGyBV0nRemritHVNDyHpag2ZMtTv21jHFRZtt7ZjFOzyI
TfP2J1j3R9/T/7gvhYf7v//1Mn6DB/0qr4qvEpb0bxRx4w03mfjfn4liWX+hhkMGClaP3fkv5KDi
8MopjUEVklMAJb5Z9f4LHTT/cqAMoQptlV02FPD//VAU4y+BBoHEGYx2XKQByCL+9eP+H9jB91Dr
zwhOGzdACsV8sCr/6f2Hgj89faGkKnYyd/eLvsMiOejpQP7ySP656q+E4qbU+Pfn+PMqDgp1otvx
1FAhm99fRTq41jtDV+zAe3elk51Ps73XkvkyH7W/vzDmmv8ChnzPznItCwULv9slfWKTax19+rhp
yH5DPHZGlSbNl6VDj7Try2qqvjiZUjSXUJn0hU0gj+atqJ3ZurMQ+dcnWZd382OdT0iUqbxXS3dW
F0o/Hqp5sG3fWHpjfCzcUqcbM7bRcP3xM/rtTYB5W/jGWyQcoMNSNyD8F+aX3p7TKADUu9rFfOgK
1s/Lss/A7s1W5N2LwBHaYU+Evz81EnEMUk/l5lO8RnK3KOA81nIgHBk7OTo69M5aTstlNHrtpAXq
+tl7+e0b+Hlp9KfMc3g8H8eymV1XppVw5U73XhqvPtc91Z/8Mah8N1z38b27b/3yE1nvT0r+t/vF
vB65rRA2A/H9Q1VbzcIGOE93Vbju6mAKoyA7dYL6zDylhvjw8Rv8mat2fDUXMhzdHrgw0O/7q1l1
mmArg51IE5rfKCPexoc1uM29KZAnltcFUzCHiffWerV3d/PxtbX/8PlYeJrw5WCrgCvQESKvu3HJ
MZ9r27TxaZI92gcZjqf1Y3NSnJg33W4+TcLP7vhIH/pzsP1yVaEe2dgYqUZ3NBVyByfqaYF2oCnd
ewBQgX3Lru2hCeIGdXgAbeb3FwAcgat7GJB58a47cJy+Li+ms/SmO8Q7J/z4iej/6VvfUgA1g/AV
/AWYQ38dUHZZzSm+o3JHJ+Og79xA2eHG6U8HJ8wulSflSZ71WHNDFnvGdXRl7MSZckJJ47y6r67b
U+PA2fmTefD3l2QjumGAg7MyPW0z/q8/ibeGxRn5VjsOdWp1jj9De9vHsuvPBlCw4OMH8J4J394N
q7/G2oNmn7PMz7Hxy4RSKXmEG2WW7iQ17ZxuhkDduH2e8ydP+ve72jSq7DOwTAKoO46HnTqO4ROQ
y07GxjerGBx/ZIz4A4zrJ+P5tznEZn/k6AS3kirgotZ///wITlAgaxcljBtlj11PKNxTrN4okX62
jPzU874by9ulXLZp/AMT4mPbq7VPNGoiA5d6NU7nkzxQQoiSHZI7aMUzGdp+F9j7ZYeP9KX2uj4k
4XKW7pszZffxW3yvA+It2vgS4A1CDYddIbX297es6PW0FnOuhPOuDDjRehB8wZ/ZH/ClCKZHhghi
ORIDnOO5WbPkCl7FUCGeL2ylv5p/Zi/z8wrEi2/bHYGeiM77+9uAQxIl7QkWHr/ynev8UB0+fk7H
XzsPyMRkE20Qnzpv7Wi0x8LWGzCkLIzn3KYeutIS7mH0/uwqqH+2PTrTCXM8rM7RAHbziVyvpSrC
MuWgOEEg+o1DM+PPr0LOGy+E/Z3Alef9w6qbdZzbvizCOSLOO2g7RoQv4KE/G0/HI3e7HTTr2DWI
7RvYZDK/zkej2ovSMimy1BappxFJOdDDtFkGCxeRP78nF2sNDH9Uk8jlo+3NSEmqahWeXCJMDuaD
Wl/mJc3aP73K5qGERAyvASxenKONZuP0owavkYdr1URPW9DKpWErn43J42kISovUbZ4ZOyn+eazr
TDubrdVqpqGJ4+G9OrXjRb01hOmNi9DJzOmTpK3jb/vn9bbtE3k/zAbHEdL0aQoRFVYa1norg3KB
KdhEg58sTv/xrnCA4jhL9hXa8/cfw5A2wFO6Qb+hV7dcC6U+GCaJeQaOc4eavtEnX8TxRp0Pj8Bd
FOabslnDmun99RYYCNPOMP8teuynZ8O4VCcLX4meLoCwlCuC0+JPbpF7Od4V8L5YZgmlNpAEqxyt
3l/VzkbZUZHLApx+80s9LomDuLK6sl8cGTRF3cIz2CBIfkdwHtQRPaQumE2lQElCmt99vtILxFWt
VdVdZqoYxhJqTUeGVL0Y71J7st5wl9avOG9hhlLmvbqPtyO4nlR2EqoLUHpq6XUVJHZcgNIisN85
qr3S2zNMhKgGRc8FkseoYmhZ4SQwKvrQUwEazXurTSCd09bRDnGxTvkZsQUU7dweq3EKpUtaUIse
ugjvY0knxC6YXgI4GkTGIocqeuQdw8QVme7OdzraYwxZEpxyez/VtwAVJ+8Tm8izAiIbo5jxpsN9
UAQrISDXeYZwdg/n72KoKyfa3HDsKK9cgjuT2eAnIuXIX5shbpF+OTlTY4aZ/a1F4O1FE6l9F+b4
+dvUPW0Nl+Qh77Q9DxPfD+rA0dUwFJCkvD24LEIRtTrolXEZPFOtx+807nWUW+pkX1o1dFw4TgYE
Dsmf1s1Yp6tBpvmqFjsz0UZqyutYXZb8qJqGlyu+EHoM0C6TmCxCdPsNsqi2r6ednFuiQ5KVYo5P
O0Ky8NkS3mckFP68WlfzGvuFie7U0lNxX11dJ6vCEMoWOgJje7rkZEh4WJrGJM0wo+nw41YJIeFO
9UujL4UUB22x1ZbIgtx+Exj+1D7VTXCZwR4gAMa0A1+PXbKJfThHZfGzlGoyy7ASIQDooz5M7Bbl
8Uluj26c7lvMC19TAa7mlRreN6GNqKvxF6FjyQwiDdLRVQ4njQbW2xscglSCITUrO+wMnM3ADsf5
OcnWUvFwGMkBc1y9uKPJWGGAptOipP2a4f0uVMXIwUGmHjxClkvkiaJoH+J6lLUnjEFfz8fFgM/C
mb6WB8rbkROaE+QvuC5foNc0Wb0ztQqRYVFODjk4dPw8uBMq0JNbcipQ+lX/YqO6f8RKIv8unMJ8
tSvVrgMcmanp9mal8YZZAA+TLrU7xvRqHlpLT7Uw5U+/FlYB5Kdwbv42SOLr4F7s8Y1va22CtYzw
Ml4riDOvyHr0j53oVMy/Z0q1J31pODmWzDqkazrnLp1CPqeFjhocdzCgP3x2zWrm8wa2VQo8YTvn
gXY3w6vpzSL2mzpTS1qJNcExE5Cg6pFjXjlBgv/WWZ1HC0Iea0TJs5SAfxc67e2r1OSXInLq83kf
K3ObnMwxBQFQAF391qWFjEPUmsod5ALWJ10iVQVXedtE1L6mEA3umsDBNhYGbn7vpnm+l3qKvCmq
FkhBom00Gaapoz4j8IC6w77FfhCTHJ9rM63jIFYMNVQIOqdpGes0Q5V8uKQJrXJW5NGfm4WZ0pHF
T/1h0MV469AG1niOFsafDeGO3b4x0v6sQylK24ekiR9iHgiLnmwIk7SmpBHoitsNOLATRALtPSix
FWgRbi4nTSIc6aeLBKbitKKGgqAlCJChYuvUCHekGzhqRRuag7mIoJqBfrf4gK4GigdHC1x1aGo6
+SSv9WK+gzBQbgTpB0Uwyh43tREO7UeslDS368wgkMRxe0snXaaTPcZamlGGeS/yObBKnGzpkRRC
9dhmaZeik3Xiu6VLo3lGgwTdTj96C1+a6b1y2CnNYMhbvnT0tHTf46pt1tCpathAMOdYBH3aRuZW
Mk3KrfXKicFIamBRO6FFQXQdJfyeAGWEmYkrX0iicrPQNZS1uIztrLhDN7jpFqdmAVyb2mHy07HB
/xpkWba+M9Yas9LazbGPPq17jYfBMMO5MHL9bEC/Kw5Go82JDzXh/JgwwWCogbcMQZo28HnO0kKu
YSZPnNxIJ+WL29WuhkeO2yS+ndX1eY43ggZ/4ORc2clzolFJd5kuJgwPsrCZtTq5HGJHI3OiGJAE
EeVa4+WVubLj1oXxFNNAMkH5B/nWpAogOiM9wti01+IMy5IRtjqlMbzNkwNRDEvsdLq34Dv4o16a
GZmxslYoa5YZc/GElr43RQYjUnMgjZHo4LY/IFUgzIrlsSVYB5f0wEpiRxCF4TC1lpJGFxoH/KAY
zDbNJrGoSuJVXV7jcKG6hPwQvlM9W3ba6wi1tHkk/ylGHKsMpgAqxRSaZkwx8mHUBaSVpziZ1tC1
ka07PscDjGqI+wxAJZhFPwR11FggigRMPFVwvxWUYlx9j4Y1LlnWilo7TWbLIXwINyX7gDeISHHS
zmGjh3G4X90tGXjl3P49RW525jqbEgr7mILMK0tXBCtBMV2NTl0kQImT/h1h61rvJwoLjZ9GizsG
mmyR/83FIO9hORBAKy12K9DaHSA/lIPxWmAY8WOx3Wjm0mD3bGfiWffcsd2kUsm87Ktm+6+nwazw
UF0dDJWQOVVBR0gXMtF+woV+IeGIT6voUM3lFUP3MJcr79jXEQs99xAX0SYVz/RdQsjRi1LZQwMI
Uoja54tLn3qjZeZVrYY9h4F52cs4k57tNw1iKGJLEPWPFqlWyO/UHslUblSz3xDF9NPpXH1DndM1
nj0ZrfA75PTkS6hr/9yStTQEitIVyDsMMTzmYpWzXyC8MwIz1dq7lIVWCy1UsHdoy+ioRQZpo/Qe
meds6qWvaAy3wWF30mAw4KH/PVVnYNJOUWtMwV0Hn/bLVo6zs2f1rbrdIIV8bRGt0MhmSJ0MbTqY
PhOr+SXPDKQjed8nF01fEA9gt+56u9hxCb43aZv/dzJ9k+YkWtgKUHK/T83otspnMKA0mux7aSGD
UWPSH3dSy0wIOzyvxWGN2jHGe0lS0SZXJhlexoYHclMOqv22ckRJwk63ChHQTC+GfTeOmuZV0aR3
exqolb5Bwsa5i9aE1bvFwGiLlZBrqFINenDJCVn3OkFwT9nQoxlWqy5JdniJUDwcrBxQVY+RiXnE
sczX+Qg452fkNH5DILgizlLmmk79rIu3BhMsvsUWc8gQ83OASDVNx/NBM1PXq5fCPIV1M5niGt3t
z3IufMbHPsoAm64Gv4G1dvXdFGe9G5o5uG3k1K21S4YyCivZ18suN9gMEdjIJgZRbfGIa8qgXcsl
VUjmjBa0dG99I5WFbu+oL6nPxgiTDDVVvq2F1lemt+r9OAUr2/4JjcpijHx8Uo7WZVUk2XQxlqpT
X+oF2NfN2A9Wf+iSXkz7zJpG3UMrNj0lkm5D2DkK6C7H2HLZN0Ql9oBgDDs/zRvsZpIpnTPUQJkt
gepbNozEuaiq5+ba4m7cfFYEUCRgzPHo/CDSjuUohhXQ9kpTZMZjj/4bjZ5tqM8GvzQ+KbUSdFBv
ulU7pTMhjc5HDYn2isx5DoRBFuMWcda5a125qO5L63zFxZLdeJ5CI4X2KNESBqlmZogENCdy3DCz
5PJ1FLOrhys0+EvfxsajbsLzkLrS46lCoEKzEddMsge3nyJCT9fB1OBpNZb4ObCdXpgoEMmD2CNL
0PovvYly1RfSiLqNEGy1J9gkBz0G8fTxXtRrEV+R56hPBwUomHm95KgctoNprdiuyXE6xfyfaVxb
HGs6NbqmLfd2HcXMO0bk5kyokXvfO8Mqn8q4XJ4UPENd0IXSXk/xPFC/uUtK0blI1Wk6WNFoxH5H
Lt7YeSYKFnOPyFOVJ42latgfFTC0YUeUrXZDhXK0LwkygO4ehcIEotKeV+BtRhgUu0RYfJsWKpww
pBeaI88lSemHiLNy3rctW5zTMhJRjhxxJXwCJmEwroxsLsR+yjr9hsg2I7m0rSVVv4xrC8/ndjha
TF6dZWQsO2wOrWdJrDR7rAmexovYh/YXHYiX5vVw6O2r20w9qgtDdTcr5rKxdrkojfgaZ0ScjljM
hynMUxXZEQk8cxaqE1qAIF2Fwk6yyAiSLBWrY+joXZX7mqW1kLoDIWMc8+oS44QULUnIPOLI54Gw
FLQEfbUMtzgoTgibWP+HK7eAT8GXUamMwNJL+65U2/V2dAfneh46HR2apbbfzMJeh1PsgbL8pkr1
6Yu65OMaDkQ7ugfySXrtYlCrUQ0beya5RME/aXoW02LEh2wU1RSWxdDEXmwgz77tM1m+FBX0OBEN
kfumIX3OMSbmZHTZqbypwOZtqqd2hnXqbkKUpl2NgIs4SRctKe+M5g4xjnQVTKYCcDPCAkbFzdFT
8nrGwEmIofVTOzO+63qmIOgCnMcpAbl5PZHQokglIJOtZg+ojiywMTqJ/tLS2z73dKXbGhxVEsch
6ciJeVXlWL6dgY5A6OeATo5vDBLa1ItoP7C5QXFOaJdciyE61UXuGI+AjCyKeR2NX43IYvuBPdlj
hMxTD2RjjQ+62TbDHYmbiDs2i6kfZIAN+Q6D8+6bUBzkfUm5rKdkEyrZHjPK9a6qwax8I03iH71q
TG2A5iPXv6N4GKPHdkqLp6VJEhmsq6wvXLmiHzNB1NAltBNnFIPCwXdnAaU9KdRSvolubRS/TGqz
esIDRMcywYnt8qwqWuVZYRflnhDDDG9irnUxcgqRg3VWDnPMgNaG7MGAIUL9O4mpvabwSJSKSezs
KVpEbCHIgkkVMO7R+dJgZPRlrKN+3HE4RfGMaxfCXMxvsI7AbUQoHJuNeUKZDKjkWRaU12GboIqr
frRYXUVbk7hR4FXO0W0W83kOtFh6SZqbOpFftcu9ddmIf2VZaQ9JwYTgK/zld5kas8onmdkhstFm
q7ybu76U16rbluKU2NK+Ox8VjiGtp1tATOe1YlRfTVW3qaP09QgyWHJYCOKiBnHshb2Wu0pYAIuc
FHrUu+SE7gy5pqZPt6JAWGO2CrZVzeQ0FHsIAsB/oDHEBf60i3aGe8UikTloGaOlwZqS4JAax4mF
oM1r/Cic0a/jzOIMRxyNAUkMlfitA5C/tixRRPu0n8mMQkmuvVFxWYhBcrq+3RsbF+2lOBDhOjG4
JnMJC2zPHKCX+bbL52TNSiwWTC6I3A0SPULZRPWNuKncYqeCncA0poFjR1v8LmfO6wVLdBC2IVGx
+AKztpJnO4nre8xKlPRAzh3HqoWhakKbm2p3asc9KB7azY1FFwvJqOzTx9FzauI6YZmiugnsNJ6o
+tGCf+l6h1Z0q7Cj8OZs0B+nJF2fLaqqT3C+TXziwIhR+1QXBpgSp7DJaZzE0ge7X/PrZS4NRgAZ
NcForkZFuSGxYMyyNHZ9HvqSwz1aAqU5lQr1JOb8pAMKN843UgMZvzGCL7C0AQFLFwH1hkMjqH8u
Y2ZeR61iv0RrEt1iih9FZ0aiQPpHdL32K4w0LcQhY+Rl6PAcREJ1V+5bTu2nePTN/SnetMm1xIEv
88yxXE+TGB13kFglL4jjBQflmmdteEXeUcibh7W9J1ILfaDRlCoTkZjGF9KLjDv2LutdhFiDH67N
uO0IgDVsVNNpfK2Nev6qE6xL+DDVyZHgGtmdEL9toF7TGERgflXzAO+hPuuUk9k+CpN+Vk0MEH/Y
JjfVk8vYW0AgPKBzp81Rac51A+svnEW71u2ycTC6bFgUO1KA76amcm7aOCmuZiQRudeS0vnkLjrG
rh0ZTEQxd0mHCysk7nWtp+Xszbod37aNbadBlSjYEeUWtd9yiq0LbG/Y59vYixvI4y3rUuZRb+5x
ck4UrH4GLGi6Ym1N37Xa9noyR5byGacbr8PB403GBacoJ9FjSGhnESLAAj5P8FpSHUqrDs2nk6il
LxWaSU84oZZQGmC/ElOT6Wqtnn1OUO4E999gRMhfzszSlYYtfcpMxrk5dPTVM9IEMSzEvqPFH0qS
8NpivcQJookBHwWbBvY9lpsAmiTTC6mQqKGbsorx/KnIlSLjxLirIst+GUbLrgK0gbxctj3Nmx2T
Ou2l5Vr2AbV+yg2i7+Mf6Wh039y2aeuwGBL5ZunVQn1am4oHcl7n5yZRiyuXULcaYbfZX82iHLHQ
wXXyB9IS5XkcJvjbrEqXTURrmTcVBmIPZo2lFhNAQRQItkYr6j9XgQLVrcnEyzlHEXRmRUv11FNr
VVFD5eqpzCI43TGP2KqJKHK+NZOB45GUEuC+aZzMc2XtovztTAUMedsw9eW6GCELNvuOVR8whLYr
arYOYZMvFhGY26m11GZ2Jq2DN002wDLncVt965asXHy2XhozBZ7BCy4SFLk8m66UxrtckFzb81iS
jwGB6hrGmPrIdCiRELuWR+G6lOXNItUC04O+YqeMk0MvgzGe2EKrgz4k/kQuWnLqVmNxJ2wqF0Nq
seCTombfp7Ex3Q8DWj2vjVMzHNhaagEeWZwP9b5wsSIjZ+17QnB9oDQ28YS84VdscakCssdL77Qi
EjCcjXFqIZjfNch5APhHRZ+8uHIh/HMsZL/YbOYiDrdpeoUbsfvcU3t4q6OpOwih6ENITRlFAD07
xd9OlaFIdrFlDZavu/V0VXEWu18TojKosEXnvbmUptdgTvSCC/va7YgoLU6J2rK/m6rMbVTbhl6d
GWnNJLNW6XqPKl09AxnRLpRJrZEeKPn6XUkcBhHF2e4pXufhuRomPHdnJV1e3Wxe8BJtbfogEoed
cw7yObAJteXYM3WSSnxc4bpXvOgNBq2tz28kxQLDo5ueH8jX0JGQ0FlFYbyq7lejHxl4jLsWA06m
SCS3dVe9GIpEYKtNSCsAuJOEODrk9nf6wPGVVa0eLojVWku+UTYTHuitlbOVdox2Uzk0Jzmxaeyk
x7b47qiN/ahqjgvEQaTPvVS78kGg7wdSMeaC3v0y2ziOShJQfczJimSTdao0QjIZXfZL22GqUsst
iTkv3Rc3SZBQKQjVeQGr1tzio1V/jdk/gd226VagUNLyx6q384O9uO2TOc0lI9NIflChZIqL6IyD
wbhGe56qa/mtoOVeekQ0RLNnlMTXptqYNqHblPIhTbpB9dVK2LfYe3EClmvUV3x8OqMxVp1c2+ws
tjwSC3wZ94FJr/EoIYqCYhh7BJxxDAPcWpDYZqN7/r5S6Nis4OwVT5c6jVnNnQSHprZNcCiwo6z7
hrvgLPh9Y3Vh56aGzJoCPiJErOrIiRYaqYwNvl7pTiGNtA1Tw0UALzPWcsVKBWPOEuP11GjsigBK
MT/o28K9wb+8eFjVusFsR9Wir/NAWxsXM0H4dEJ1ikOaMNQrFG/msyG2TRnL2QAqlWL14E3wj52Y
vSmBy6tmjLZ9hzNas3XHsDVphm3M6gZVvFDT8G0KJ0FQczAPEyHZFRUE7jmSGDfnPEQSBcshRUgG
SK97mL+NVjCTWoTGeMTyLpSFGg2HnkTZjshLjiMXzP6W+KQB+VsnF2hgs30ESXMtmuFHDffBrrH6
cusc7WW+hDbVm8Nsycc/bILTZod9FHQY6U9zPnzf4lQyq82HpdBIy8PhSG+a5Cwju/APgQvgB5gU
0FGAQoNO6hGYkjKfwc9keSgapb5IbS1CwpFX+4/v5ZhQoEm82W46oKkApOQgvL8XPAXxY6NrE1QV
CaAVQkLP7jsz0NWy/KQf/fulIAdgR4l7oqfPmfv9pZRuXdC1DEQFCrfEK62mqUs6MG3N/LNW+/Fn
AJ7iwnUIglQgxB37iFHlu7VQMWNopUQJVRfMP7AbajT2x3/69PAyhxAGIOAcj+Py+1tCSlrFboQ+
Npt0/WASSEOfc2AqFbi2fHyp37v5OqHxBg6khCPAnenvL1UvHa1PFUiA2rJ+y7C2WbwVUezKPm5u
9KnSEGXixP+HA2rDswyK+MIBZrUJN39/2TR3NEwUqU6UGKDuOKMT6WrWye7jm/v9fUGAoT626cQz
so7fl0yZamyyENCAtONpZrO7SVut+kPM4ydqtpErsBAQGM7RI1Q6J6bgQW7qtK6Olw31sCvbqf1k
RP2He3H5/AyUAdpmTX70mZtTY07UnXhRNGF2xGK293Y1zz8+fmLb3/IrPse9QB/yxcHcMniPQRzZ
s0HHFVsPrHadqbxH2k66S4mJRWxi4yab64+v9/vnxxxk6zw6WDPb/onH/gI7rlWHwfvMXXF0EFfS
tPX9YDbdfVTayvWa0WRIHIfNwcdX/X3K4DFqzBc2UDPP8+iNucPqxmOe6CAsGOa6MXU5lGXSw1Hs
n2CGP1JO/P+pxAHM/uWp/yawuE9eZf5afv9VYPHz//K3wgKa7C8ma8QQsCzIajbP+b+tmV37L90A
a2N94g8Z1hYO9C8hjvqXAVBLtsQmfuDNsaz8I8Thb9sQP5fwROwqacAbfyKv+Lk+/XsckKXHrLEZ
8W+/D8s1/rZ3hJ1aYzzD+bQ/ZKlcrk0xDheUgbGWLZgL9aCuacHse9IaB98x1ZlNpzGaxd6QugIk
DZSExVHbO23wyyO8/vsH/CrI2LYA738WyQtUdjWWcFja4wnNzMg4L/OEn0VhkkRVtHgahaFEmQPg
kuScE2J9oSSR7MK20bPrUqiIsD/+De8HDw8exozplM2KyYLBueD9o7GrcbBHkBNoiEK39rEOvwHX
Rlo29v4qt//x5Y7yILbrmSiuVEQ4vGEBI/r+egQ4LqJsEntvsN/HutDWnzIxa0lACVd9mSRN1zxC
qwn1MiJKMClNU4mf2/yTjdPPWeHXh88PMZgXAd9YVaA8j3ZOEAEOmINq7vO4r+jUE7RzbUCGfY/6
CA8cisSFr2OxSL6TumLypNTlXa5jTxkOPb5ivuKOcYRBZWN/FtCwPfJ3v8wSTKGOUDV0hmxSj1ZT
/L1NUTnZSO3Q3QTxSWIZB443nFQ/fhnH3x87ZxPPcphmKHWLnc77d6GhorGMuhn25EBUDjg3SOeu
rx3xZW0m801kM4Uxeu1xUClGEXlRX0btJ9/f+yWK74EZwFLxhkItwWJ1DL8KsoiiHivrfUWfcyva
ofW1ixkAZWqQQRFRJMUnw+79KvX3Jdn3Ax4SQEuwxdHznUwcxCmeDnsYxPo5nfJC4l41ZyDRlWGe
8e88oUHBKfLl4+f9+70yk3HgAHjcZFHH430hrKxelwFlcE/t3VPo9Q9+phCiQ80kimCnZLSOn7zk
3++WlyuARjeCHaL06DsvK3s1Jl1t940zJYfObTkWprhlfC/dtkZ9VDU++n9c6z6+120cv/+IWY5d
S3CX/BNo/v23FW9hjAPBQft4MXqCyIuhfbPp/eD5yNF32NsdjguYZsZOuXNha639x9dH8rCt+//+
CUjdVGtbOtCc8H2j5jyaaqB5Ima8atzjOah5+Ho/aWPcnupjpV4kvXlfT80OhVlNaL2rH+a0iU+d
JEplEC/mfEZLi2RS2m047836jdE23Unca+6hcef8PsMP8KpdNp/6KftWUD4PdazAD9RFplBYPS78
kYxInc/7QCHm5AoXjgi7/q0Tr1RRTUEfmvGQYLCA17lauzRPE6m8ri6ll7GZGIxr8yaaSniTtp7h
7mSfgMUtpzbiFS/OYnkoaCKe0Q13QPXK4imp5+REzPpbs1baua2vxG9ljKgeHI1eC41eqyHTK/8/
lJ3ZjtxImqVfZTD3LHBfgJm+cPruHu4RHqt0Q4RCEnfSSDPSSD79fJ7VNVOZjenqRhUKlZIy5Atp
/JdzvjPxxs00e0wd74qGwSfdKo2OuRzrdmVC+/zOAuRDoW1ay9S3zyWwnbjRbD7XNnvRle+MJ1z9
ah8lQwOjoTZSFFNmOCNksitII1HxDF8kuEtQzHFtD63+gJLZM/wyUex6Q46fnCcAzHrwis+NEing
GmnBYFngejDZTck/j1h5N6oL0EJYuigZGDQMacjI0VYESCu8k2JCGOXQ9sKyAjVoMSfhUV1wZxUA
VZpc4G9qJoBBm4G9b/SIGGAG+Ax+IlMhr0OFXuwH3cLL8Wz2KEw4xbeSnyjObO9sEH33RDHjoQqM
pOtgSKTN8gjAkgNQwF0ssTRqjuUqIsJo3brz9Cjr0fJ3Ai2Bv9OBKPInhNv8f7ux0+m1svAxH/MM
otA29yce9PZdGMqo2mlZnEKSWBRksxBod4+boSkcxIL3J/IE/r7ZwWsw3d8qBfH/hJvOHW8JXEnW
1tEkvqVkWqMWGgJ3MFdW7YXJyatMDrEqJcwVect9dloNEa+aSRavV9oN/9ubRcpF0pU5eW1cQ6ix
azhL26jRiEdWHcBC1gky7Zv6sjQjeLzwLjdlDZ4XIWyFKWhAzXej+w0BDNqSxHbkvM6BAe5bEE7D
2Z37rluL3vDCi9sO/Ght3BEzHUyc/iQhs0okIiPXMlPicEYFJ8W3bihD6wAgDVmjw/3GB0W50IJb
bM5NYw5bv2FXFQcT08G1ZSF/PnhWUd2senKqdRQZHhk9BoKFrfaQG16ttJuMZxrwKn/K3cFV27mH
VPOVG6AV8mJG4B0t7k9rhL3zMJWeuArfs4dYE2PDvpOhX0RjUTHik5JVDq4qdJydK7PfSvI5rVBn
5enaa10BIXjoF+9WFUvDUi+dQ5QkZYjQxcyd5KO22zuvtGhOvVsz7/TvfiIEh71EBElDuA0y35Sf
Q5oL82S1PWiiyjSnl8DPInsF13BMtkxgFxYdKgROx5gteCwJLF57fp2m16kdoe1UkQU0CBwZ55j0
kAXHwWiA6U6rAf5uFfUyFuGCUGgFbFFPuwJ5R7ZWxNjp2Pfypl8pAc58n6DEe2S+04lt6dx1n3Zk
zt+XFpjTfkCewh6GccYQC2fgkVXknh0LV5NOh+Jj5jT3lBlpEI95tGvIj0i2QwkB7JQGi8PyqEf3
z17KtTfMsqtu16IC89bWBM4ZLyxPqFqWD2Cnmj3AaNWca1qFrcXk91ZGkIHQBTdXyzL8I1pnTVK0
Z9W/m0reYRdRebUlJLolMmW44q7Nfo4hNL/XVtDWr/nQQF2kuTHClrf4eHKl5L4FOX7FikATKYs8
SuIhzCKEVHkFYaTKSWQxgiTy41ZqZwuVzfsx6+Z+H3X1tI0W+DeMPt3rpKMU6HLPDhFSRiDAkpmF
E+0msRB+giTE2At3gn9R4ina1G7m3GW+gCY9e3niGYob09XFriE6ZTvOXVIdYIV6B/zRKYqKpdhD
HDSOAEYbJPV+S8qq1sC3u/lHnt2X3U2Un9iypQ+ttbybFusHVCn9EOeIRlgQMFvbLbXQz2ONWDmB
twHzt8EUsAuRXK3u2N8tISJUffgj64ljuUNxigGgOXDuASwttU8Pz9LC/TXcwSFkPQafpWO/m9If
L65YugOer3AN3/suTxjCzWKQc7aWvauMz8pIOJ6k0icJ3THbhAip3G2VOlFyyV0jfG6MzgNYj2nM
ckuxIevC7TcqD/zh5KTIpzLw3Y/M9TFl1ESEf/Q1crnjQjBpE8uZOwtwV1qctW4d9cBeNvqapUeW
CiXXJkxweN7Jv+FGGNLaJl1THjDW+CHfuOh4blXwo1pLslowyLMg1RUBeELuypPGlLPn+WCdZ0cc
yWkAE56FZnHJp1FdEYGD5GphjrGm92Cr6QJJgp9uBlnxkEa3/4zBEfoRWqMjWk7zB3tdkKIAl1PW
QI3GDxBU1iOokfaXRgiwmf9YUdtO70KTy5vajlGiFYeyQKgML6naatTSANII9AG3W8bkEUTUEIq9
Z9XKc8Sy1dxwTIW/fKDjB9lJBDGJRDnTT5W8lsibEbIPlhELH8EPgfezGwODE69l5Rj7lLyF2Cz8
8rG3o4V4Aelmb6Y2/b3XTKjDO7gwnqRGcBfGV5n8qReBsI+782qqYkIzaz95PgDeNmn0bqonb8Ph
C6+0TpY1lc6CQrEom0s+W1BU3AZ1ma7NLwpBeUbSYq8HkxMvToaAZJh5xMQT9scskA2sODb1id0t
K6RoAowbPt9Vo/i68QKM5Zs7exJGcJS1l4CUjKtuycZetX1KaG7qSb0lzwXd9+xWoPGQMxP5kViH
qXHInpgRCEFQoiNthnGrpLExqjpbARUHf1la767lWRtE9S92JSADaNRwfgPlDsEl+ugC/X6WyMtC
LsURhqhz9Mzkjdb9d4EIsLfSnwHqZDbd9gNctHIP4ZFlRzgj8Mo+vXQh3a3G1+C66WuuDVQdi+B+
DZdXvxuuYZFAlOtMbsheXIoGyYpkXxFn/bQfvah6sP3hhTUZu0myvuJWYeefARFbUzpubT1UvwfW
RSuqsk2Ho3bD9k7GSQBoB7UKuDgj2IL+UocoEya/DhrWLfrlkktfb4uoM+NsBA/q1uFvNQB86qvq
m+F5xlE1EDCxf8Q5Yls+qey9MoFvIqlB94X1eMk0Wreo1m9TW/3gCH7gVH+snQ52H8D91RANRsw8
cuYSbLzt4lS/mIa+59VYbL1GIyfq5cMCPgIbHFqyzAdFW1NXbDPP3TZQ/hjNgCjqe7HiHMr36I+/
EDK1sc+IYYWED8D3TM4KehWSYjqakDlRa0cuwVplWbTzKYDQw8v0MtGe7FvTmtdotZ/rQRA5k0d7
xuWX0TAXiLCUpy5RJ/tkYFcVdkX5K8oNxKWzCBFtsKBsTHf5KCUb0nCUwcPEzGLPBOJpmhNx4vB0
yDQgQAZEqPnCmfhazC5QfTQxWyxc1dqM4NivODanV69jzYggQ8XoZJI4civwZOCP1jOS2nhSwWcH
txw7mHGYSsGOTbOd69vgyy7tRxKKn735jl4FwcGX31kxgRHgABE0ckuwi289/zHQ094R5tbEKbfH
3NCzlpPObjF6bHAzxPUpFcaBWLXjTFGyt3xRHgwP0Y9U/qucTURGPPRtdlr7OVsA5UWJGa1b8krX
pYUagOSWS0DiDfL/mWoWT5i7MnIbtm4t5nHVILjaO0twTWv5jCQoudjLuBxFB3x8oBA9Ew1VIMAh
Rar3vTdLFPPP0dH9wehN54aArbppVRrHssisLZMUgPrhlL6QONQ8NwjH4OjZzgeOtP4rN9uWlTFx
CisvHZf3uy2azApWB7Xb/Jinsu94dABsqxv/DeUiZZS5uCsLVWNsknV7quEuPxTSD1mZ2/Z2IJ1o
ncKMrbc66RRr5/Rjxqh4HyC4seg1I4wZtzBUf6jUOjP3JRKvTWr3H5gPnEtTW+ImlXkHrHU7t7mH
CLZ18R6MBBgirbHzlbbd+sL4p7k21rAFV+Zcyq5JY3tQsKpM4BaHSRd6Bj9PNlDRU/ObFrtWdNZP
ydASshQhGQW9vkYI9LungfWbfqOzkhLACYLqSstMCF1gmwCI8s6i/08df0NrDmq3QxsdK/yAycqZ
UyQ6CSkVbTzIwX7Jcvng6rrbStHOR8VmN1Z9SM9iRf0JzqR/mUjTOIE/l8+pljyOxDLeidP+XB8z
Ykx+uHnnrtUQkc/E3GwaYoPEoU2y9MGhSBmBxi1x4uDL59aPSd3kgNYjjDcqSsCFS57jPSiL7g53
i9wdCDl3P05T/b3q6kXGFc+TZB11VpCse4MPgZmtIdUROI3XbZvOtB/MSiVHQiw1FyKKyafR0wFl
L3ESmzIDKjaaddHsktkhqj7JQsq4Cedf3IQAZFFRT96jIUDzIPov91SPPfLottXuClxCc02GSTyW
5uSShZB5Eb0DV/WGJsqd1joxoIK71C4QTv03XZXUmBjC5NHs/e5jHt1uiacRQnFErebssF62Hulo
IjCBgrf2obJkqHfJMtmgMlBc8reF87b3iBtYBVEZnOfMTD8xCKFYHqbhONUIzTuUdYaAtbni/FpO
LNvDcyKN8kBZx0dQEmiZU6ZjlWXdhaUFMHHZ5geaQPq1ebb02q+8xTj0eW9h1JhIOeOdmHorDMTz
nlvmR3vK629h2v8UMpCfvK3wQEk1jXGY1lFs9f7+fqlykYfS3BsZHiUuRPOKOMF7BOsTnHMG9h9h
VXQ82Xn0XClesKotuUsyjmfzSg1g6MzQn3o4W0iwJyajq7JZwmFbzxXMdH9A0r3qa0PusckqQo6q
pHrL02JCDToV3xaExoiR7Gnbpfh9QKFG9mMBl+vBl4iJkO2mr4jEwLAPc+V9tCAFzmCTkYkUYrgZ
U6h/lvMgPukgry4zrSdA2uO+8RVCDaDUfMKWGLkE3ZeybdEdIf05hoPjvZLWMb+Y0FI3eigxXoEY
iRm0TrGgxt4goq6fo3Yyj0VGsz00hP8UptR2TBwtRO6OyVEJ6l5iMVrQe+7EaOcHdPLeccxMTI69
6fdryLd9TKQVDQr9vudATGoEXpSJIAOho4Ana431ove+9BjecltAeykte1UZ5AlFS/QoSPfDmkHa
lOtGMBx7P2f2Scgcs8jgedLQcunWux8i6WlyYdv5Jysa9ZNn+PCiOUNWOi0+c9UvqDnGMIbq1K9k
n8z1buo8mvWI0IcNUmn/mi1UCcFdGpf6eD9XORvsF9IP0Not3RhHQ2CoXeTI5CeIYwkTJnCPQWD+
UD0CiLXtT9nWqWtnExXmvC1TYpzHwicPMwJcurUc1D/I5caNFYZvQoo9G3bSMaxmh++92jfKtldO
pqJ34lg2aaEfNQfuZZqcnekO6IyDuJ2qx/7OxU8Hd4/s6/vcLkPsTI19YmqrO1TLPvGSHt9WIYi4
b+FPrhfTRSUXktn2muEHL5Ca/5AhsjcmTdbLmBHOCdQ3xoIvgPOEZlrtunzKNWUIPtdLj5AIfjc6
lX5vNSPyeKSYCiBOClXwLrAywDP1vk9g3MKVQPAT0/LHXFJyr+xWRdFxRi+bEDlkqmjLAqvMdq2p
rfHgTpQQ16w15T3ZiDiT05KJgTAMpwh/Q8bG8gGQBhJj6DHmxEu3QpOzXu5oZ9UEJ6zs2Irz8l1D
013nhkfEpgZ86MqTK5wfpbXAwZ7yzhzj9eDU54x5FervI7aFtYAZye73zSjKA8T2D7kQU+EuLhk5
gyfP6yaHbz61KfKkEVBobtVXdNQfLDuqlcjn4FyoBBWhqbJ1EtEShwU+mmz+NavowbGTE5f+G1iC
3aizM2mmOAWNJtkmsm2xBtYU0NMNr3kTB+SmEdnz7AB8xSJvf5Z1gSnZ8h/JrJrxwrnPcokOVlY0
G5zbSOoaHHFSoS5bgMDTAY4n6vTqktX+j1aEu2IiDCuL3GKH2+/WdcaL8kBqm+WDDuuzLUXJVIwk
TsxYIDnTJJbkQNSy+Tn7fcukJRvObRhtaZBYsRWWTamO32M2BxjdkidaV7cnyYGzMXtiMruhB97E
k4Xo68SmrMB2gzYBMZ4vtmnIbG7bNL7UR6SIX7nViVXBrNfc5BYhUKswTIhH6/1j4TH7u6/Do5xB
TwJ3PrQVMs6AOlpY76SXPaciBSmapPZbKl3sfYH/MC6eug2tQYyrQ1JNXnO2NJ5ffopaAGjFBW34
2PzQi8bo/CNjg/F2WrBg5MU7g+12/o3mt4te56RIvlonB4lOsSqzi5b0GsgqLHc89UxoCZ1DjunH
Mw/DeWsFdfqzMES+bAO3bYdHgpwC9Vk5Q9GsPZIajNMsoJqq1di3k9oZeIL1MfWsDIFmQVd0d0kn
7cak4oYlN06vvdS3JjMerXB4Y4Qfkxpt7d2qL9eWBljOU47X7oUvGYaC1ZgEwRaUlvig+Am3qanf
KBHJOO2ZMo5tcINiwszONXto2vKcjan36Ou5cnbkkQJ0jbwOYWrNY26l0qFGlU0RPk1IdjaDrc13
xrfccXakscQmmV/Aj0iQIpKIe+gcCAUMatLihs3j/v4y+3vKRwnwvkQQGPtVoG4euVgJJ5RLMKwp
DUJCy3QgSatAZK3hnu0l0Gy16jHI7N3af1fI/efTUMKgOkaqdl/NPPnFwHm8JDjTj1AoyZ8HCW13
WysFUL8B+05viG+SOa6pP0ITW/TEYXgLnGHArK/EQUy9x3dUpVvGM8UFF+l4C5p+uBWIWrYS0RHe
uP4Lx8Vw8Csj+5Zw3rNRNHAVIy8GayzFXRhvll4IKz5Kr5VQx67qZ0a7HSP9QhH8FlcQHy95mjsr
7SEA5mas98Mgy2+slZddMFhqnS1gIixZtWuSar9xPk5H9NTmHiwIZIM5TcHLWio928lo+/EYsVwY
2JBdmxQrQp9b1hHdOCMFgnegOo0kFS/RILZj7XgHkOOIrLNUJ3E9B/5rw+j7rRsayIBh0m36jMLX
qmqKjhBgfGcxxFS8IVaIVRMXdovSObeXErSDDLlAM310eMKtbadxt1mA+gsHHgshPEKE3QJBV82m
yCeSfEBN0SuN/tlLxvrblC/Dc9dNn93Uqo2RJt7T4CCnRZudvkyaKCQusVtFgu/ZWZrpVlQ1AN9I
KC/uUVjs5FQ7P/U03SNOUMqPTN4flpHfRfwjtnqKxiOBEQ3W2jT9Lf0lO4mmFZ8Gzz6g0ON0NuTw
NTIAfSKZ+IGcrxMEg7vOXJUUg8R3ZjcMgnJrsghZw7uu9mFNr1T6OEAIqLIDgci/bZFuW8VbanWL
ZmhKvkCBWHpX8Sy92OkSvCkyt1cjYlcUwei0lwbvYh0yhedd5x9Tw+xjpuxhdBFZG6sqf9VZbW1y
z88OrtQv8zKZe+H3/lMOiWOH5Db6qbFZvNs4PE6G1yS7tvLwZ0Y+WqiIoanAgIH0nbLwFPSO/8Pw
0+mJXFCToCQjf2Wr4G2zkawwWO4IXrMKP2Bu+6slH/pblISASDLl/u7tLtyEWQefQ3ru2rENfaA8
gqZDqfLmLaO4DB4S41DgtMmi1t1lI6ZbJfz7gkGVr3jNStyY/fiRjc6yG6OpJeiISMIQYvoDGR7j
GeNoeZur7tkeyeMZFJ5pj+SwDQyOmRybsf7eOHVx5dvWt9DvnBctC+JuDDscX0eWOO5dxGwElz70
8k3XwxOY2UKtBFbAZFU3WB55rC90Ho7dfvkl2H7GAMQ3ddCe8SnlVU//R6O8xttGs9EinVvh3+2n
deGM8ov0w5AkoD7xL2BRJuY0whA/Jseo3htAkxceUQ1z+az+mjvb7llnRvZNjK2briNc+vW6wbHL
uMYTxWFAzb5nlUfG06wVUQRdy+ptTK4V82GCWamVPEsah6j02yEOwjz/Nto4l094P7QBBiXN6zUe
f0Iqps5/EsjluaECoucoVR9y3nd90B2ZJn5qDLtyaUnHKJtw2DWzlb7ymDLWkGeqVU3S8Wr2uu6N
jcZ8s6RLaKkBg4ORgHotWl0eTH8wHjzHLbaFD8AA7PMQbh3bCWJ07URRJ/OP2Z7pkEnv4l6PlrMQ
BH47enZ2XtUvWyeUBK0LLN62dvFH5ZjY7KRtD2VFHRUuHu1Gwra0EYP1LPnQ47I2giuzZHcTFKPa
svbM90TJ47/38BWmZmJsuIMJoezr9yksCJHkKie8t2VAlmnhckoSdE4UynKokyp9tNuo3fr46Kyu
GPcs6BgwNolDiZgOe6Y1SLMpiO5h8ExFCQTa5kaFwcAqxg/RN8ODn7vmkVDaacdAgdxz2qd1ZJTl
Po/o4ZampIdLAwZcYxI+oYIi+AU79JnNQfbguVFApuM4v0vCgXZTiPWMEWrYfgSjH/HZD1/UVbh/
cr/9KMCW3knn6opd3rrQXpLmDg4oBjzkrUMLVTWaCy5Cfwg/B4skj3oe3godBJsmzKBZaa6EXZU4
cGLc8KUKQf8EYf3NqQNrO89Tvctn/yeLrGZNgA2zwsiHWYSedUV3hCTMyF7IKrivmTpQBGE7fAwy
pZ9kKXyqoLvEi+KBw3aveCE2IWKbWjE1w/1Z/7aKcFq1FU2szL3qIAuTosObdEtrYpFJ4gsnLsMW
y5Xb9sNhWpbitWJMsqw7q05pM/1ub6lkfpzvbEryftXY8SaINnUJ06g3Vuax/FhETwY72PvmQBay
+D4prBSxQnyTbwJlPox5vxSUr7XOiNccl3M9LCgiJq2506zso3YHeVBSBlSJQ5pc85rcWacf5ieP
wc/BFFK9CaxhLPUXrZYNDRm+LRYARKiQf2Ou/ZQm/3dRpGG6jwZit3Y6FBYP2RYv+H2i5cZqbPVp
cJzspMJ0+gnDj2zgtCsdQspds401YIiVwA7IU2kKf5vE3r+2oBJiB+v70Uqs+65aue4ByAD6884o
zA+FIC7ZqK5KP/HiMERvU/uKY8B8Imc+2fSK9JcTsRfQlFOx3CJfQ/hCFYadFaIKtl8aTXsFmjbg
gJVs4clJ4WbBu5jtJy7RDx/CxxeYHLEhPqlcsfj/zILsaw4sZtEQF4rHgFjSFQQIHt3kRhuciQPI
ksKYjrrH80Yh4HU7e9b2KS3L6LVxi6SNA/zz3xpLhI+ZqqU+iUy4x7Fd3FNSGXREWR38IBqRIW2d
evu79Yd2HiXvg+aEKVdV5g4nu+vtvZmyalVVypLCuUfT21jc3oNOEtKYTzrFKiaTZ6sL1MvdZf1o
llO167HPkxyNB5gEMeJBDjJL1XrhswO7YzSDBWmLUdAkC2dvtcbIcDVU9E0Bf77lEDykFYoAxnhV
dIKBlsV9pa2eCDFLvecF4AiWKUF9bWQqmcTPGQG/QMrS/WTdw7FnL9InSzTLmmCQdWNDl5NMLnch
QTvuznWd2r57ISvYCKWBXamzZfkWFPeqCvJOdqSvCfZ9xffYYXbZU6cb2MlCXMgEmPg29dA4tAnC
nSUsY5NF584diquZ5TPRfCE5s2lYbdyEAGJmJOIZ0xcVrhE2KIdlV4dPaImH9MIEzDjJwOpHBq6e
8zwQqrS7w7co73Pc2kM91C8yKRiTBq6bbRlDTutW0rFx1qQkgvNEjpYr+gBu9Fz5eEjDaGFKEXTd
VkAcaKg91PQ65oEz0th488yaosuPwEereeewRGQzDmrhqBK2jKu6njE3wc54Hkc2a1lnM6Turbvk
PiRB4SA4bOTalK3Dnr1jKZKSL942rt9vnQx/2W0c7OGH0fT5UzH55L7QGQb3IlAFuIQhe13bnHpI
lu2yMdgaoFwyRhblfdLYOp47hRu5G0W2KRbEXIXNsmAiJ+Vm1HLa+5ExqRX2cj79cW40whvT3nXF
7B9sGie9rfA0rgoihtbohLjLqsJQJWMDldKjD/lFjkgFAMJBaioV7wuH54MVqPdSa+9bHU3kSs+B
pg0j/REXZ7ecsqhOzRhr6QJbY5hwMeZRo7gTmJqkzmJ/LNZcbBbbecCqvzA15PIptZdfOjoaOlGe
JQw9xgCvV+8RAY+8ZSbu0Ln5Na60hvfyRj5UtS1ZDWyRDaA3aa35qTaXbAsp4icoJMXsV4Fc6Vq5
FpOEa8HV6WThc4EZYj8BClzh9rPOYlHbTvVfwWTSDYj62fPn/FVQ7D4VZOxsTMsZbrYbsqvPSj+g
Gqw7I4fJV+n5SMPLqsJoB3861ilbpA19ABM+cElqQjDojy4ajL65h/ziz0GcVGU9spUqHHMLkkGQ
6Ju2cn7FC7vAJaylNfTrpPu5fP/7r9TZzLjLkqDUXtPI7MbHO1a7BQVJucn8sKvQDtkmwVMbY5RI
UAH13FWL5RT1G7ZZ5AG7ieDMSJIR/dJSMzYneAQ9lJV3RXuccSC0+MgjlFDmzKm8GqTbTd+5t53u
h5HBItr6gUGUkV0a/YYkl2x6NbhZ5MVgPTTFmqgQ7yRGyUlHcLWfnP6uJ6miInD3cqAiWAcTtLD1
aBKPWxOEVTSYYllo+TwsyGkfb+QrdFSeTYJ5zflDiGRO/tjs6lSATQnu0rxNY4UoyOrAAFJoRdM8
HAwWy9215plkXxMjICI7hrItvg2Gz0OrU3wMSJNMZtBhPXHZLvZ9Mp42qMylb64SdkNnrTzvq6Ug
Z+ZhTRGBsganaBqpgH8OLo4WNWsSoYZNDxqHkELTsS/J0Ju3zOcJiTos03BTRniGIujSL6tS+oVu
8kGxVWERNJSF3vS9Dz8gygiWd2Rjfojcjm5Sq/xCFskdRN6FL23eAgLzqHDHcMkuFigb8l8pr0OR
V7/E5OI57XJLjSvdUo7XKWnk+YjtETWA+wmgijhAKttX+JD3sE07uLeeDesR9mKL+0OT0fOYjEl1
dQNidBCKFaeysPXFH7HwqlBN76lutiIJIV+1LrcHhAg+qm4wbllbPi6Gz7o/sIruQL+zMLlNlXiD
oP+haobDuTt151ExESbt3LmqxOB8nC0mQ0X/ge8g2QVjHb5oZ8TNFYzly6y1/8ay297QdLooUgKx
z6kqvw+4GjaVT+WihOW1a05OebZBHqwK28+PeW60D8R6k5fURrcyA5PH04wQ+0n135jQflbDUJ+6
sirPFXf2t6zOnkIqu7Nluh8ySUnJcanxYrnY1dotTSRQRASt/LwNIH9QpJnDfXodiZNfFdYaTjPZ
4mNlnwu7hqtmRtJcG60xnf9Qw/63fCsvbc1//9efUmD+yKz4asXc52mm/u2/Zm3Z/Wovn/Uv+dcf
9aefLP/tj98mLuLuJfnTP4CuRYfwNPzq59svOVTqH8kZ9z/5X/3Nfw/6eAFP9r//51c7NOr+09K8
bf7ZonLXdv//U0O2n337638c5N3YIv/6r/0jOuRvNk4FuhGcK3jCMBn9w9liBH/zfQwsQKci3KTe
3VXy784W3/4bCn48L16Iq8LD3/J/nS2+xW+5Jnr7APEwqIPov+Vs+bOE38O3wcCKQBN01jgGIO3+
WWZdtE1GFjY9fh7k8olhrnVw+/SFgy6nZ5uTQ9TjHmnV5Hx3rGE8EcJLolgxqCNHQ7O1er0OhZ89
o73PdoL05lAHilhgVT5NVvAv7GF/Njb8/cU69j2wh5ftELP85xcLS3LupIqcOBiW4WY1+UysEzvm
f/oOH/8u8P5nV80f9t3/p/v++1/Dpx/cU05QoP+V70/nkRSt0Tg4yi35lgCRCmLR9uGLcFoKEZSa
WJzh59i2gHmisRnfMtzqUGUBmxxUnpPER+ZLvS0yJ9zfcS1U3ICzV1E0IJqB3jaAEpuNX+VUqIvZ
1erCNhsI3+wiG0aStTxlPtmxQ7t4z0wLU4rjyHDY7yW118UtVQSBi2OiXqEyuYJyv61/tVFUQBro
2CUiKW7/pe/mP14ofDDYasOQ/sZ1/b989kpXLD/vbV1nmCwfFMx8MipfZRqMF3/qu3ntuSLdSbS9
WZxUk7/PU7umtekzfauQXHcxd0N5UKq8KMNuzE3jC/sp7xowkciB6jUHc/cvvkr7P14x+BbwRuEX
sui37jffP6PRXcvVC3+DFdOpIt9DUNZtaPrHje6qHYK65ckqBiLVe8aVbl7ZV2DWTFUibW0Q77DF
REsrTi3S75+2ObJ/zKYF+WFvXGH+XRe/N3Rsoh16UcqGZ9GZgrDCSi8F3fxMDPp/fmX+8XL/fGV6
WODubkx8XxZX6J/fDvYaGUpuDjAnqfGMmwaBZ+vZX6oKEd72uZcdTVskr7mXeooQZJ5S5K71AB4G
VPJ+2gUMuRxzfjM7R73R6aNfHZKSUCmVyOw2Cjk9TePAIKe/6yh4ys6kSqFpwsZPrfl9oQ6h/KbJ
3OBhgv1AtwmH2Rqs8ncFF3QF1Rw6KMATGhRTN2E8zAp1kpwm8UTnrzaJIQYoR8YMd4cs3Jeg0cnH
4CAPYDhZ3xBris/B5MUX3lLArI7EsG/otOAM1aHxLbOHfg83SP7EegPFb6oy3gFMq3k9Lj7rPQ+j
KHtrcW3Z7jONUFb+9J9/CX/Ye/76JeCJ903+cz8k/mILMTpyiRLTsIDCpP0vb2xK5NJ8LE4V3qPd
0t4vN9pm7W40fkhZiEQrGAY4dNqpPBAdfCf016Pbj495QA26CR3TggCaQhqrQipGqKjMgHxHZYjB
WI8/RDMEUUJ9kz7baEZ+D0PS7kWGrXjVs/C0VqabwL+QQwoSZTzPiSyz2KsGl3/JUHnczRlE56zk
OdYYkDaZFKhtWYJZa2WaPTS0w/elelk8Kx8uI14GVFes7RIQSuTplrypeZaxq435HBCCC0VQgIAB
LrMBOG5uHJbE92jD+nQvuR+CAY3Y1q5scVmMyVzDbcyOrdakxuYTQahrQqe7c1bzB+LBz51HBuNX
fNNkLg8QfvZ0NvYAjPEOS0ZiNkPSFknwjgrIk1uf7O7nPsTQtw5yZvN2ohA7pPL/sHcm23EjWbb9
lzeHFgAzdFMA3tLZ95xgUaKIvu/x9bWhUFaKjMjQi+GretNUMuAOB8zs3nvOPn5D5OcDXOXpJHOR
3eiLY0+/ef8+epLWjcFgp8SVhBlaxfS3rpG/2JMhlKamqnW612c8W/HcqCcY7GRTkuGyo6wzfdvI
2q/lEqnnf//QaX+1kDk2XjO2PcfR1U8LGfGsdpBzSPZavSo3hlJNz4ktrLPG0PHwDNlBdn29M4wB
shFNusxRUNyjyT1X0FNunIpHZWzV4jded311YX16F0z0Dw6vAd+cYd/HO6JNkoh2hFNk/MaEPtOf
3SUV0/Ighkq0JCNt6kqsabQNUPhBSXnzw+w+LIPOA28kVjeQuutJZ/a1Lre3dGJ3ZkdmeZQG1D5q
Rux6VohvnKFQmUHV+s3+8DlHYP1FMQNxouBAhaR0tR3/+otSuuZNGrE/BIpMSP5N5mkTaPpc7NHs
3maLwHEBijDeLnlX75ldYyzqNRbFVF9mhGXhlEO3TieN4idgvO+G9iQvGpmWwSbuB8evzEo78apT
EjW1DSVf0SLrPAkmaJN2nh1EIoMbI8umi7yIeZxUOj2sIKvoWDujRFsILBgd+ww+EimznDjibWsn
y75JWT4kIpAnao/oNgsS7SmnBQb8S2dERCt7ETcybekVNgbBN3zak9oR5WTm3atFmqmvzeSEBD8W
9GGOot/tVZ+jrNZba/Hcm7iCCVHUrU++QRo9ujajW/GsNl7uAmMJ9gtuB184uPdAeBpoefh2E22s
HVq0fDf2KL0BetiMWEweY9wamyjvmpOpmPI37j6xXv3Tg4uvkK0SV4ShGp/thW2IbBQPJwcDWnyP
dS3g2QJlFCEO1iIxoXSqDtIes9Q2fWTC8qvr5xrX49GxMViAKnbcDI8R5gaOO0S764euH+qzBaQd
jctkq9mRvMecY/jt0lmbEJfPVQUYm36RazynQ5lcdMDbdtC78n2jgGr8zYLx0ZfNWoVpnu0JPgkh
cXizxccnW4njgPRn+GejhqyXLHjbi3XU6no24EicOufU5Km10coaajCTx8xldhhvTHPgG/QQxMLe
fFPZYn73zmnrIeXDreeTOcQTsV5gZMWf//GTVXZOTq2Za55GM/tKoujaKNCYPc0aDli3sn0Mj42S
/8lU2bU0SvZ+dLZ/f3v+4u5YuHdtCXyI19789N7HMbTFGtq9V6F9MWJp7oEmaducYfJvlsg/P2mU
fCANKCZ0vMJUWR+/7tSuRyI1YxQFXO9qyC3ngS+GGgx83q6cLPHCZkqTuyuM6gpjXftSWiJ80Ewz
bPxg0gm/Rix/hjd3Rd3BIf6alv3eWZADulABUZ0ss0paW54tO3qkmApKEK7Jzhyq5Ro1QXKH2KjC
MlQ2r4zjcHFozO6BOjqTTdR7cvmbO/sXt9YmE43Gww/8zmf+CbXmgCAA1f/I2cMvpjn3pG4WpzHC
jtDPTB/xi9Q3iL3EAcJ1gpxjlJflgF3Or/pR4Iwfo9s2sWBQJznRF/S0oupb0Djzbbw0Z3jkyru8
KUASEtxR0n7O7ea1lov9wMZtbAdynGnOZiknXnqHrhkOMYG9Zos1DJUls2ocsgoTrdtpKLtXPemX
72U9W89hadpP2ZjaZ+Dbra8j+xBn3cpMz8MBUKirdaN6QnlBz6uN0oO2dBky4DqDk0l/zESw/1RN
WpFtnPKeCm/QdlXUljupJZcCURHIwpaIvR93+x/1Zf7vmi7/r+W10tz45cH7E0/k/DXrXn9tufz4
//+EicgvbD02bRImdSsiglPJHzARTX7R4Fyt7Q5UAhoW+v9uuQjzC1MeobIf4ERUfwQZ/YSJCOML
5wOdqDrD+Akn+VfH6Wc7gWbVf4w25VIfFkD++6wDrDmSQD/oGRw/Pq4I6hhiek4VRh6Y+mLb2jDA
93sDW6HZXxcV3cr5tRPiSstel+jK7u/7ckesOPOp6Bpx2U4k4PaSU46+t21vR07pZbtH0yikvhep
6sZIW0LyEhrUhsGyt7XrRSez23haKmbuCcSAjinTnT7tOi31hjOl+lZGTN432rwP783pWs12VkMv
EE0TJoSpOAB/cgVCMr3H0RZA8WIrz3ZmtTMRWjIxOJb8T8glUXsc7Dz3GREyj+G433xHT+Q3dDDV
9gr8LTPf77K8ggaKc6C5HYrET6v3BUxc4DzN6KsYXnzVgvmyU+eDwqYkMb6M4b4xxHlKMlCs4EDJ
n+z0K1ueF2Pks8iXAHtJh3TNKUFUi11qFp6aftPJxSiNWzXQEc28TqJ8gIBMGNu4NealRUlR7vPg
wRnoYlXhNi+js7CONqy9W23SDko5cBO7LQXVtgzFpgNZndIEHktiTqb3acx3KJErC0Tli6wPA9Ag
WT734VlEQUwVijyt8ebmIo9rYI/hJuDIOwbfmE7m84RfE2/ud235Zi93ivOqIefpGrHRUAtE81dj
gVkSxldOEN1hJN2k1t5Ay9mk6U5F9DFZT2q8HGal9vpq3CjwznuDXM4BD4O2C3BGRonXTnSHwSuH
S7obwh62K7dc1p7eThhymUREYodREAsfo4Nq2FgT9Hx17cz7mo4AMhupGJHwkmSh2fUmqtk8Qk9h
uR5jFEFn4xDhRm8hs7de2yc+6rezStW9pbyljTMlb6TzeFj9vAK4puwOk82Eo3lROfjqgMyZWDLG
I/gHmtMYMg3EO2Ia2QafKZVvxKEbAUHYHsx2p5SqPznFTo7WycyHMytEShpglimYctmXq1RNcMKK
R5dp8DE0HwbSctA359k502u+KJ+BN2G9Ymi8aD35OGgx8uI5pW4hksVV4TbGzNfGTbX2EcTk17xt
NsoKIApMhRq0WmTrBrpnSCC29Q8q9L6IiIti7jiGIWBecmI76lfxLU/jfZGPjIcLpqTYbrpo3tZM
981x8knV9TLrCvStp6inQbtFV3KJ/PqXlfDnivNrA/PH4fXfJ6yfC4xBGCRyIRW57acTlrBoIEQd
Xmg9e0cqbrX5/drjGYN8a+K01GE3ECKi4P5v7JOskwPz9o02RJtqmbZKMCJ2C7YTKuFBaNvVQBPK
qzyIEOMjDUTpXmlfkQoumYtVt/seEYwS8zcYgSDCuHJ1o5XbMcEuiq9UB/cQ3SAPK2Gg5kx4Zxse
KAEnHHyIddIJ47LVB0cpNzpvszkwArZ5x5krLSdTvkUEvCSFcma2Z6ib/aw9JNGrcCAX461Md8oa
5YYMAIYyka1gey9pY+WYGI3pNxXDZ97PH6v2Lzd1hbP8Uvz31pynJSEh7pLdq116RTC1T8yWu0wp
KriXmRkmozNGnou9gyqwmev8N7+r+KuNQ/4YC1hS53T6qaQqMOLbY5v26+iPSilBzoMT3A/bK5TZ
ifkVnnTeYpu0Nga8DNsz9BtpHgrlqbYwYG/S8pKlQtUf1PjEW6/Mh8k4C+0dxSBIBheDbgWgQ+l/
cyL8RK1ZbxyWZrI2rR8DDf3TAVjjiYk1B1Zo43wl1HG154LqOM0E8P39c7/+hz499lxImBY0RkI3
nc+/UNhnvTqi7eEtY3pmo8ODLTLtYnsf1r+71g+w0IerUThQ3nKOwPxH3qL8+DyMtjrRfEJsWisn
mHQ3FsVV3I5Issv9YA6AaBcfK7GrJeJprDL2X7HTjENK94a2OIklKxICujIKwjm5x94Eg4Q4s6QA
GJA/qqHiw9rwIsVk78z3WVHeJiHiRPEQ8fKOcfcGd3nD+u85Wc2kFdTsuppja65CRPLfAKLs0Mhe
Md3G+XU+mc1xupTqdW33G4GMMpyviSF0LQ3Nnfk+w9pvcPOHvJgKGgLcfy69X1ddHM8JqhckzYdS
nU5Thv5JYykZp42FWFcPHzLkun1UHyoMPiSr7MMMkcd7rlyFaXtsop3dkkVo4z8IJjqBF9Cg9RIC
DUBnBNScVXBS143XBXdqBkqGPALEeMV1KYjaslAY07XXrNalqepazwO97LF6VIyHdRsmLmJnzI8R
HhCBgjbIl70TNXRWbyua+HE8ubN6PuIQmOY3jd6KXfvmMrqRckfYiFdnb7OdH9UcN7lxnPvBTZ13
W8NoTfgSIWuAssfitQexGVmXlkaMyOXQ7Xv1kHY3AzuHOaypV49hisSn/rED5OUj3kS/hgyDodLv
lYpu3YkYdhLeCOuCHkBEVmb3oHDhKIiZAKzKM3lbmfNS7x7TcPIhrrN6oss1R0+2J6wCfHWqYcD2
9SIO3ZLfEe+4IzmL/RN0hyQTJ0PHMOGyabvES8r9zJcXaUVKHj6LVXSffNOxFVCC0p7YlJrw0H1G
zQ6TK0FU2s6av+GR9hMOPIL3hAgEN2Tv6wk6Ck9ZiC9XRqgFCXg0SKE06WDIQzIErtM8pMS3jOZR
b3d4Dlva1QUit8B8AGe9Gfp6b5lXXS9Zyq39uqWKEVX2RAAzBxm0RHsVLUOWmbDgL4yY6K3gmgAU
bM68M92OR2+rppTkTyg/Xd3gz3oSwCe5C5HJD8bZYHN4nKMjCUUHUOXuaKORMBD5LbGL7og+zM2i
GzDX7gdjOBeyR7lnHrVqF4T3gJMp2ghwCIXXokqyMz/FOpvDB+Gb2MoVxn5v9er138YJ5ioxmANm
b/Sqw8yRIMBla21Huz22+DAVTrF6/t6PCExsk1g5/aYAPJFV4wGKuKdX76W6N7ubqkEkAAmQdytA
izmSbZiuuS/hUzyQr6AmPm1bt8StGTlXHP9G+/ti5ojHOdc5JE6yRWoPtX2JnhFCBtK1+Aw4vb/k
WIKEcmfEj/10B2DxQOfMdSii00x3lyGk0dJ5DRoUAmGtqtn37Tel5PeST2MvUZXjYhnHYxSEt+uR
ckQb2pMClbeDK6MBk8+3on2s0mqvc9acUQqa6rbrn9U4upcTzXyGGWAgNpzvRLtXgvPW2YT2w7A2
gDG4xuG7XnHUNGDBx5bH2MS2SeMptjMH0rnDfo5/TOCWHieLR5WAUt4XGqlivlk4jtr9I8rrkGW2
HR4DzWRKx3OpIQeVy0aaOt7ayZ/1p1I9glyo6BDPQ+9H5aEgCjBQOiTVV9oec65P40GPHmolOoZA
HuYyfcAcvBmDzEN/sVlLiV7LLi0r3Jj1vBXFgp0qd42i2wiIp0MvCVUmP5zG/wSmSg3ay5qeWmhO
+4QJZmYeRMO5hcYl+GG/bV5C/ChOXh/4tdxpfOiTe614LzgrKbQ0ACQShygPAUlXcfLQrjIRTA7J
bTa9wWF3a1o8tJa59A0Do11HVAwmMhcej6dGzbXS3tRE5QRMhQpkL2YjPTPegw4hjkunc4dutJjd
RUwbu7hla2g1TCpddqeOmN94SrPDYJ/Vyqs2Qi/no3Rl52vKVTquQ5XaC8N5YzZ80pLsQqADEvvn
SAqKxmurNr7gaSX2dJ5QtXK52lC2PEjbiFNtqBUefVAvpbK1m2wTGoarW4/GfItd3rdbMizS8pjY
b1q3QjiOfaCdcZ7dhUi/8N65jAa/2stxgJ0gDS81zqWunzHoTtX9Ch0Zml067Af1ecTylnanOsaY
ZxUHQ14qxm6Ciz5eN2jwh32o7qrgKLuTmG4JHaiDfcapwAZs1jAYAa/G6H/fQpJole/t9BRQe3H2
cQxmlSmhXFg2aeskgLjql6V4qNbr5NlFTvodOC86cvULOc8wRvDqPKwKPjtlgGzp23a6a6zwFM8U
Ejy0DiEaaqJD41fxQFymRMSNI86DKsSwZl0o1N8d5KYFFk4zlC92vEYp+cpUn3UoOLNlK6lh8ZuC
cdIQZJoXQ/o8WC+ant1rDZwN7T0n8HdetlVS+jN27WziOV22EcLSRaUwiZihvkxELqbLNiiguARe
FB+QqpOEubEZVvc0GSXDd8ATM1rOgnCruSpc53rhB0uW2DM1y58kuzaP6tRDoKB0rUwQgFhy2GQg
ZdgNCsVVlTyEfqQdGxZTo9rlndgP2v3iyGu9JOwSWiojxh1zi+1kkynnKI81S/1YDls0vrg+iO85
9X1Nj5NgpaA6adlty67cKSNT0GjjWE8U9xfCpk9S3wfTd0WZL1qRHxTcLrou3blN39WYZlyHgjg6
FM6GrgQ/zDNBDC5WVwb/vHj4aDq1OHcQEgYTC3FKMFJAOY/2q/NyzM7kMW5aQb3CY12ZA8wbg54h
GOyZ+igKQQsVwNaYXyGTxc51F9MPREfLJpceF6aSTjeCdQk2yaRsTJUhsO7bju5NhZdzf9QFWTkP
O65eF6wd4vSBt3pgcy/Ome5szCjaZGwxGfJPhUQMnMIu+H2/UPdRnhwhJ7lpNQMzizdzxkmuPEOG
WAhUwqnkcILWNjY8gl4vFN7liL5KF7zXU45pKtuDakLHdjU5R6xO8PsJU2YsZQovl8sulIpv0fJJ
dWOXNzAU6Kwu+XISVPxKkHwfVMMbmA2kebVrBKHibbbNVfsiWk8por1EL34vKnJGEIPO+XZuB7/K
eHrU6lyGpV8GkqIdClv/ACwFHkSyMQOe1IQAIixVyXSRrckvaX5edZckW6OQbjbTWrVOBT3a+gJp
NGpgYs/yqPPTgYNE/9ayZA5mduwH7UDswBb4FeVq40311TLHmzZfzTULbp/2GDkU9OEGVv8boQ9b
hIaM7zWaLi9oE7b61LopvyMmL2Tl7A5MJ1Kd0yf3yCZycVC2LMZkbQgYhJNCyJASb6X5nNu3fSe9
gSAxu3jiaZaBp83qThJInWA/hs1JwB8cveClJQYZcepezpTK5eKP5UOjL9uC/MeMfnFxT1GgVxjh
FmNLh5o1bNsADcisXTGc54vyhHr32EvtrE6eQvuJnBz65MNunM/FhNqHOJZLZWwuRtEelq7exUQf
0oTDGXocODoxXLz5UWz9o87z/0ZFoGZSdf9nSeD5a9/EtFbaj71p/uaP3rQpvoBQBWoqbOaiIO8p
G//oTRvml1Xtx7iU6YmGwo/+9085oKKpX8BYWHBQmSAxSFpbxj+b04RxfQHCS1wiZFi0fEzj/5Eg
8GOPwab5vY5DbepZhA46BOGPZS0h8VmRptbkFamlHYnGmWBIJU2ENmPKvaUb+23b1qjm667DgF8u
yetIoPs7LJ/58Mud+4s+1sd6/sdH0Qzml1TXdMvl50Fh4cytYlsxuZRl2O4Rpy2+pcT93qoyuoS5
jLrr1A6DbzX2w98IAz72LEC+CpMuGVRhfgh0lvLT9JTzrDK2YinpikcP9oqFD4rpezLZW6iu4jcX
WzsF/+4k/LiY4TCJRqDGhaXz6WKIa01DSe3KzxQJtCrqX0VFKuDf38y/vggaVJOvBbb200UAhTdh
hm6ESiVeu9vs34slxO3fX2WFvn/8LmuTh58KTSsdKtwvHx+fFTVp52rfQYS8DKtbMsFcp76O5HYJ
H2ogo8GoQ+qgfin73WIYJL/pMEeItmC7aS39UMHQQg7mL6Sk271D5AnkHjl4MAng/Hwt1fTYLajp
pf/3H1zqf/7gNiN9HbKyqjG+XP/9l/ZeaTqNEnZmD9oVk5LX13GBznq068fAToF+BjoeYSYO6qsI
luV8UkrnjmxTxhP1UMJX6xMGHRqJsZQjs4JGtcJ48hgLprCuTAr7SZZRcO3kBW4GPYDg6Q+tChkD
P+d1Ry7yXdREVJX9sDC4Sc00OERa210MGj/SgXgvSjldb/USZQjTSeqR0HYOTttYgFMaSYyxk8fK
A9jXh2YKiVjEfUfLROt6S9vgf8evJIizwxlpGgRX/+bm/eneCTJdGOqTpK4baDo+3TujKpWUIQPb
DNhNhQgezjjAY/7+Kn96J2H8O3SKhGA9QDT96Qnu4gnsY4dtf1SxkzldQ3G7hoDKiQSMYdEL7++v
9+dHWazaJoSjFgu2Ya3//ssTYSp5ZfRRQ2Vk4dVX+oK2mwl/Kqxw7NU8sEhoavuff0kT58o6bmSA
iTTl40UdJ7LoUoCZs9L+qm2qdN9FLTMX4VwVc/w7yPbHWT0rz7oNIZCVmsGKTyPz49VA9Y9Z09u9
b2HNWWPwGPxM41uvBPbm72/mp/Y5l3JMFaEY0mHWuFW6/vFSnVbp8cjih384LV5s1HV0k+yKCUFd
xvadPVQnpW+Ix1xCnczUubYInYklOBlELtadiR/qMm4BZf3xK/+jc8z/zAm65DX8zwcVL3p9+/WM
sv6//zii6OIL5wzWbgO1IzNxlZ/q5/hcfOHh4zlBuUPbe/2Tf0Vx8C88R/yZ5F9NU2X5/HlAsb5I
on3wKxBXg3oU3eQ/OZ/Iz1kc+vqxpMVsH3Szo9k/AiJ+eS3LxexlrZnHXkmJrHIxy+XjgbRRpzrY
ATGOdqrnSNRx6OXpnYBLfA0UP2Yq40Dq6IM6ZaKdLs6do4WG3JtmW5nbOBdzerb0xaSeMRysb3Rr
WQC7hYnjbBNZGzjilkUBgqmmeVzBcyn05j7SeqfzKAVW2V04JGT/QsIxBpIYM3MGOm72cXlmJMA6
24MxMr/2ErHQn5hMFb98HAaScWCdco4CfRzDhC2LqyiuGojH6mp6k/A34JtFO6awhO6EwoQ/wljR
TDH7aXmpAqBqlEK9QIJEgBIvsK6eClNJnxa4ovk+zTrNfLKJCHnFDbXQV+hoWqt1oV+ZusSkMDdO
2VxUxHX6GMDve7iK8CjzwGpw0yuLoSmPILSpYRBsi5uR5O3mosZdoDxhGQuoHEMnpDFetPaKnhEV
0ekFOtTspJYWQb1eEObislhZJzeqMvc6dW+gFdXbFBvJd/hH6pqtO6QA7gaVUOzbkKxp48ZQGlk8
V4RIztt5idhKBYuSpiKOXfy0Kb9GtTW/d9kM9M7NemEZTLAz85LJIwAb2Ph0xIhGRSkJvffczosl
uTRMSY2ntLp+WbdxoOwXM1IYmoWFNt/bIK++JzrgiGtSHSMMfGE3AvrVw7C6q8E5HxtltnyVcPO9
SmDmdbGM6X6cmWUYHf5/ku7aaRMHeiRu5zFviRMk5AqycxxbIZ7lrHJMR3pjGkwl9y8uqvem60tJ
v7AA0FYDJp5AhLshdjH4hySY9uC9sVyV3tzp9Uo0FKBbBwTRlYPQQFVEt7BFEDXP7Q1zI0MAIAmI
RI6r22fkckc0UaWY5kOIZbiFOD+aylkfm3m2mwLTvkI1bfbHZUqS6GiS3wulLUDA6LdR3zXbwLb6
bM94pS4OixqNr924vEc59sQJmLafqVZ/69B+uLKSsffj3F4UT0XpeprzPLpQsMBuO3wMJYTWJr/o
RUgDdQoW5TyIFKvZDpmYbyGkJM2mNOZmNXYP15ip58sE74Ovp/OkXMCO7q/HssB7M6GKS/08xFQL
za/Y69HaM44K3oxNO+fKTg59Jam9m+wWJkXPm9StA6lal9cTBJnXsAjN54AnjHampSyII7KR9NsZ
56HhMaNX6JVmpagOhijy1LfjFCu8EE6BE79NU+WUAMB9NAMjupvmWgLX5I43g14DRT7MetTm9X3X
j7RA3iKQgQHp6EEnI7INaEYpvFQjuKax7oZvLA4Ybjf4mGrLQSWBfL4N8RBOPY8pUYmpk+k78qsn
W9sJte4mCwXkGC4vuqbD9juLWql2t06bDPQuMgfgO6HSSqIvG5pZS5kfUqflhPmO3lvAH3SVNLCi
xG/zPh5P6lQgBDQgt9gDs8OCTlW7drOZc+Zngd3XiJ0BwEx57Y7a1MltUwBCQskgRrmtnLFwIL1Y
3Hx3gQx6F9CVtLVzMbbGOD6gD7DR3Ui7wbjiEt6WqTugsGTHMU2Sq/tk0ElNbZF7RvdliB2qQq9h
jtGrdGjIPzjwQM1nnAFlemfr2Thte60vm3Mn7eLm3AygeW6cNGo0+mF0f/urJkIX6iZNUoKcT0da
ZI02WsAtDfO1r40cXUdaW2DnYrnrBGVGWar5S8SP6xrOhA+Gu+9HRlYdxZApGNgKat6ILBfXzBM8
xRPLw6wbReriXq7PF6NujnZq2jdRUYf+jN2EQ65A1z7Zdq/snF4t9mhI2mchqHFy2NfQmcRCijUs
9O0qBrcRQRUaLBkne4hmA3wtYQ0Y10uVYNgS4yaGdov+Fj7rosuUS+LqRuh9eroPzMLcQTizD2o1
0sWs58l4GebeontMEEPej5CxnRYlMcyhk8OqjrCaCOS7tDGwzjjEVWzyxBA+SKgMYIw+wWsrVmCF
nHVnK0WT0DGKCBVOc8Yu9Oah6/XHqlffTalod1YlLEFmr0SY0zRiJT0XD9mcmPnZzL3eBcL6ipas
bl4icgLEsU+GoX4LYAqU51VcTtomTSx+cNOy2geM4eiT0pI99zkG9gTqivDdAnqEkcvgHGeHDN/I
lEheV4Wz8kSaYxqemgLQzjZIkpXRykbni5FHhgGebsF+RP1jezJui+vJmqtd3KjMaHC9FxdmSt3m
y0JqwEdsi6IulkE8uJoa2udZvLQQwFLW1Dqfux1gghlyZsfEJnQSxaudfL7qSCFfNqLoQRRPbcq0
EZcJ0eoYe22xVcDvrqJ+w1ucoQa8WtkvRr+ofj1KRp7M8ZPrvK2t0yq1v4FzCTahTZ0Q4Kamg4KM
7UJhEGoYL+OkLEwJ4i7dBso4V5vFmNPbiRM8WbBB1L0OJmFGMF3g7NJeXOJ0+cbMNYougjRkHDlj
UbB3QRzPZyIz9RPli2G5hOWs9AMlep8XGc67dimgu7FC4kO++nGA/P9H6f+jr1Kb/3yWvinz1yJ+
/fU4/eMvfp6nnS80kqjmkKXQ5tFWudYf52ladwzINJzBtExoCUqaNj8P1NLmn3BZWhxyacNRf/73
gVoKwu1sE3Oq/HGe/mcOYNpkVF7/bj9hjuQz0LUhYw+ThvzR3/y1zs0yW8lA/yGnTNO4etahiNIh
oEetEF6h1HUWXCLj1/LrfImJlkNdU1lVz2FSqIgRCqimF42RoJhWeQIdxv/wHEAMwjaBEqIqkiT3
1nBeJ/x4HIkz/PSX1iIi0hDUaVH2XZJPoJ77kAj6uzQLwGKVec+mwFQ4K0vOsyJRb0qVQOMromE0
61CPendr96N1lkrOMqKP2+UQ96l8LJuODheDU6gbczjml1bQEnbfhwAeZpeGf5l/NbpFW4GZAufh
KbCAOat+JLRJvQcvkQUr4YMVBJgtwVIipAfpVsbMOZ9btGpl1Kh4llEerAa3YZj2xVr6EpLkEFk+
m13VeUsvoJMsUw3TNlEADbuFVpgpGChbQWdqjqGyDUOWQx8N+xieZ8ymzgEI56gB44W2f92yV5OK
rrtpvA4R+QrxS8eJ72Y2R/pAc4y4Ewl7IYiigZa8yUdOzFuiHGDv4kLUKFNEOHAOwrM1ZMxQyVCq
EpOpnYgbK96Qzx5rrtErAiEO1sTvMS7NhzSy/TBwZuS7cYtagvim64yglxMiBAvxZmdCJAXxEL4V
ORjtnRIoN3mmMtLMZNu+BthCPYd9w6O0lCdQS8vjbKuuVTPUNaywOupEqjce0JvuLFGQURLR22T3
kUgHcHp2dj5hGKg97FfiiGKh/wqIZfadGL4c8qPsG9Abja0vL0gWSVmGL63U0IjqnMeUHo3WG2cq
DqyXDBZs41nJRGuoIjCNrzPCgyIzDNgwzF6khXoDYGtnKFbf+sBe2ltiGIADNs5Q7ehsolIBK4Wv
POQJPcfCOIDxw9MXMppMsG7TTlO1bS+kialNT+F3hS0T86WuIh0vTYeIotDSDtFyD+Ij0/PuhgR7
pXe12C4fm76pO6+1+fRwG6v8UrSSsVEnh5Rtx2LLAqWzftTJ7petHQ3NXVHH8Zutx0bHYD0ZHsco
RrBDLut817cmGeoR9DwEJTWnzf0cdwzSW3jLb3STovtGW6zI13GSlLtgipDqTmwu73UbZmAGgya5
LmhXEnBRtcp1XRiJxehSBpaL0ziDQjIP2fNIjEXrOknJD6ArpXaWA0vlLEDt+xaUejefuigdwfjH
wsRRnYb3OBk5bQ9mEuyimOMzFVUgngDazYGr2qEybFSlTi4zDMScx7rceM8jhU1R6fk3t82sSTLZ
H8ZTSJTvHZHl5U3TWwgbpNXqh7RwghF3h2wfFU1qHa7Uft7DBETfqBWBcx7ntHG9rK0T5FREx6kb
WadD6sncVC9thSSfbdKRWsdUe6z6ow5jHX1Zr7Rv1aiM30vRoJEoOvbpK6Oqc1SemjoHG4cArfqr
mNu29aD0Bc+lVS3co2EJCxY4pYFjI/L0G/ByOW0brSIIoo8V676bMP4wpS5QxSRD2eSbetDSe81U
5sDvgEE9To7gTA9mzf7WFHNxZY8ZE8PMqJktqgYkoG3eR0zwFa1WXkIjkK07O1l1Z3UDfQ0VOWKG
dFeP3nVrKki8yKvyyQzDrj3CJkHvUIspOBUhds1tZWjLgvAbyzf1U6Da285Mo9ZtGXsDIE1GfiNE
LPY9OErHcUMgdu3W0Ib8Yn1XHeIzBn0fTAkz91Cbkqu6sgTBbXEWXOMMB0MiRVFf1V0dPpl6V0Ye
Tiwn3HPRAQwnXuUAZJiAOEPolewQXDsMa2tdYEKQZBa95uoIBrEZWdX8mlcYqXdkJ9nWGolMWCfK
Bi7CsG6vzUVDSzMEJSTzKWLCQvAIYcmuVmXKsZJlNXm8xss3C2jXPeaF7vtCrYrwUh9zr3XC9IVC
SuJfL82ViptpfHZzJG4dM3GY3ra0n3q/0WXVYETXBqhczN5vobEbyW5kZJNBcYBc6ydg/yMQlgPq
A1LHkVmL0mYcgLO0eOBXQ35h4Hl9I68NgRJIfDRZjWApRQgiy/uyLhqKc3tVCE4EybjdaCfQNGAq
3RCXZaPiyUVTeFUi+8M8WjrxEPo83CxOO9JCCJJ2cedmCIlP6cNLa27GzKMSx56Qx2VL8MRULpdg
Th3Vt0U4kkegjctbFobjEQM6PbR+bjUY41gxe2/G6XqN5mj1ZqfSeqqJDnzWzA6hnNE5hJdEow0H
gQQ9+djj/L1RVPz5rt7GPK7WUFn7UcPE7VaUG/C6GN2Z/8Xel3TXqWvr/pfX5wyBhIDG67AWru3E
juMku8NIsQNCFAJEIX79+8g5414vJd5rHLXf2L1kR5Ynmirm/IoLgFhBeFsSDy4opKXkKyrSgBiM
bGmnNG4bjto2CiZAK/ZAE5iiVjSFzq1570lMB0K0UHI9QppvfJlYGTxu+APvAmcWgRwcFf5HHEyd
vAHZK8CpNsxbJkpBd6qlzPHIbEY4XIw4bxWIHAOU8FBWnPA/osv6eYvnqckUHjkPSZNAQHBpYqya
plewj4nwOPk5F3UHzGiP61CK15zelc3G6TvGyOsMYLvgS8FK8R5PJRCgUVYIkF+w4b2Bu2IJY0JV
wk0ih3LqBzD2yhxLfhxAu8MVYTgGWzve5ruNVlqMiQLVBrzcJJ18Ir9t4Vo99GuAHj7reqZxPuAr
HlXV6ke/ZfDPaGAMclnVI4Q1zIq+RNrFBniTKA+qDvjdYIBgbJHLzz7dycaeH/Z3NQxWcEGLNmgC
NMDV7BqlCdBZEIoA+hXV9Y+Qiva3SyC5N0CBtLeh2bvgQZYOZoQUPdvQrkpX1A/MQZYVaHYTM+12
BUWxqEHBqgENPwfo5JlDjBSNMbC4d6YS0IxVQgU4JmoS7G4NoJWbgcEVTMCpewCyLhy15BTWpcG3
yVsBy0jiPP46yqL4S6+T39/IMAKKGAgslEplPHpPNWwCJHzcQc0F0MKI6cKXFYshNzZPj2XpDcUN
yMZedA1lSj7fDVu8p5Lx1VHhMKjufPAQ13QSc0igqj8YLx3N7D8tBmVOnlD51xI10a6+OFaXIV5K
UG1uYmj2C9VhtQLDCv33YgJ/q7lAD32FE04nF+8BB2nZ3+IpKaDSN8IA7Eu9Qe1rf2YXPHn0pzrv
4YioY9jEIkunFlyVZViyqoJTH4jBvAm2FwIpGe/bile4vO+Cuu+fV5Lj6qmxttof6yx5mYW06egX
CF/o4Murl8sfmu6nfWK8BlBx32Mf4rXigx2///2r8npeBdAUrYDlbvDX92yQMFFBMff7P/+UX1X6
k0cH82N4RhPIG2FHhs3r6Y+BdSxqQ7qXR/jZoToIbfn1AyT7dvwmnNGAY/MDdcdVV1UHQ3HXI8PS
A5ojhuf//2bV5vrH//0/8EV/9U1+I1C+/4qE1l9P1K5+/ZN/P1qj6F+QjwBD3o8hnoMeEHo9/360
cvKv/bmKPs5/3qZo8f/n0UqjfxH8kxC9HiQJurVYPP/pAqGpFEF6Dj1i6Fzh7/FXFmfynziUp4vU
A6czwtsXbcvTVeNXIGLxreVZB2Y5QNFAOS5bffEqDmcz4H8Ht1qvnNdQqc4xuO81L0HCPgZs+K9A
GP8zNLVQEbqjeDAlTZhBFwd0hCr3cJnezlkWvxEVm2Euc18sECUE8pyv7xRLbqkY6zN96bfGtprg
Bi0PPEEKnk2z9xes+A4FAafFKeC/dLhebTUlkOYSz/0w6wIG4LP8OgJc5Da0xYADmBGE8LXhWbQJ
AlRwHqLvDHlEt9H3YL2aOFTLPRT3sFJypcGwjLrrxhB+dBvcapRTFUYGiJIQ/BrQl5Yp/NnTSf27
6/0mCfmtz4lS1OuZJ8myewkh5MXIvMPWeOtxaj3HoFvZGQXD1Mc6h9wMjD8eZ03ia9ZMaJq6BcbK
TygV8TlepxD8qelLDgw6tK8/Og1tC/t0yzaMjcLQUWNgpqr7uwacXrexrZOuHuq2Ro0hzBSEfYGe
RgNmGPTfboNb6ZlDuzYfcsCrAbz/UdX9HZS337sNvZcNXy1yrJKE+vueVZgepJz4uIz5GW2MPQv/
9xLwP9uhDezbmOJjgN5vBrttiHjRcntXiGK4xfZ7RjfpjXVuk/NKWnqVDyg0GDPkOiLebbH8cAuL
lZ4bG5JtgaZz5oP4NEDPWxXa7ZSwIWgwwOxDNDlhd4oX8HUT5/J28oMzbMy3ImIlJzcVnta7ldlM
2R2k0q+aXmduIbEScwM3hHR73qOElZVBcAPZ0iunoX3r4PRhYEACLw6z3oNfWBF548+ERpVb2vtW
akLvcCaqwuhwW/jEpuGBh8wtJr6VmAFvJlRWIBrukeDHBltnPBv9L25BsTKzlKYN1wkVxyVeDdRf
VQJbGHZOO/GNhfJL1+lV3gOTBfTrDDxDHfL3eRJebqJ/dpv4/iNfDe21euupWVkmVPBxCdkPaBRV
R7exrbyEZwdcJ8QEGEYf3rI6BFNmvnEb2jo0GyCOQPtaTDYJSHnmunqol+SH29hWWkLQGt5MZGE7
OQWmW/N8GdLpq9vYVl4C7lf2XKwr9hM2Hvoo+Qktc7eYECsxx2HpFIyCTTYAOgND7JeC/uU0a2Il
JQqn/gbBdIzsAzvSTQ9ooRZuVwhbRQ9UbKYSOazZDrq6hRDo9DyhQuW2f9toSo4yQiCVWrOFxt/r
kH1o4HDgFpT9JH2VOQMAL0YukwHhDrUKApZVC7yF26WQWGk5b76g/txB+W5aLv0xeBrb1S0rdyjh
63kD8BR7U6JMBkmlRwoYLbwm3Vb3jjh8PTSU+jcIpPc40KLJgJss7kpIfTjO20rLqkBDJYQaSKaE
/Nzy+tZvhNvJYIs4ALaNxsu+SmTrgS024yEbt+HgtMLx3D6NCtwzQPHDSsziYg7SqazRg6xmp9Tk
iZWatA2aGJZKCPnkXYuWfoZ6l1NUuK2JVAA/DqAJFrhkZM4AgCoPtJZOV1lAUU+DUsmwhQuyxpGm
9GfS8TCdCPm3Qvp/+aLiYN+cLsN+KwcWYUvpgLs/tBE9ApjhdqgBI3g6eN9FBL6MONS4UU+6KD9P
kjsG3MrMCtYkeYk4Q7y1DJ+8Ucyfqnpw2q7AprDmDbMYBvytydCxeg5X/rSV56Dr+6/++9sBTKnT
odeqQym4aPZzXjYge8d/s9DxU1rnJWtXDg+jGsoWC71pErh41/TZZf8GNfh01iUUCMkUyDUb4dWC
CnrzXMrNcWwrKwsZwhBYICJdLLYMkN9f1odOb3pwh04njpsgi8NE4u4zRD+rFcioWoO87xYVKy8X
DT+xggqswWAuINTXfu1b8+g2tpWXJZw1lh5+RcBP6nsqQYIZhdP9G3Sn05gA6UdrNCSxBDfv73VJ
vjNyTjXyjdX9G0urC8cIjFqTVdFMUO8O0EXx/kPd/G+3qtjKyhm6tTrE6wFcVfMET9AljaR8cAu3
lZZD3UCa1sfRAP5Hf7GGfLkOAEtxuqEgV04jHhE9VNA/XjNdAitZLFN9NF4r3I6HyErOSFYeVVW/
ZQuggl9qXydf8xwej06RseXCKzh7wbw8hId4F34kvHqKtFv62AQlTf2pWqGwkDHoXAgIMKcDBZTZ
bdpWbo5D3ZNhQ1ACxR5BPTpCcvPM22Ef4g9b+A5te31z84Jq5oL0JiOTyNRMMqKXbwtkA30hjm6z
t1IUUv5yNPBPyNYe3t5Ag4E84LYWI+vg5GEOizsPswd4By5cavoIWpPbCbQjBV9HpliDAoCSzmTR
pDzIAkH1Zw69v91iYqWoJAOc7OAEn3VUv4CU8levnB4+PLLSM4/qMpih5JbRpf5R6+hvvGUrt3Vo
m3HAqj4cqnVbM9J0X7ogf0/Kb07xsDWAzVatJNlyHG2Vfj9W7adyK9zWCLdOzZoM8LXYsF/Bww7C
/MkYHoHKuHKbt5WZdIPDW7UgMzdhPhSt+kD0ObbeG8cPtzITFlXxHCnPZK2CUkHLP4xMuW1Wdl+Z
NYrH2FGCDBg13LByvmSB87ytnJy15+XhjJzs++CG5OQ5MY5XcG6lZLlpHxZvxGRA7XzCpfkG+vSO
q8RKyK4mMTA5Ch+yiSDuxr/CT9Zxl9pFC17vJHBVMCukUdds8FYIX3FA/UXJPjqtQFsjoNjg2y6J
CrJQrbdrTB5he+1UuIfRwum8jYChBWFYgQ1Vz14/QvtmmkO3gNtuMFVX9EytgclMJ+5BiL0C4/vJ
LSRWUnIdgxreYGi/DT7DbexDzBritgWGVlaKMmFQZUHqrIEAzAb1xwiyWG7ztg7KmYyQXgCFLeuE
+Q5Hsi8Ag5/TSnxjNwmtrEwSDqCyRJ06gWoYgMEzlIWaZ7d5W2kJU0HWwu04wElZX7T5fKVoeWan
2jfpP1xPQisteSzbTfEN15Oqpt/EDL2hwb+KCnj+IvUhe+6aRlaOBoOpvbFDpTOigNgC4lbr/IdT
eJh1pc11IEFuw3IkeHjzlX3coG3uNrSVoREZVxMxhAeGcE8SskZQQnAc2jo2Cz7NsEBBtbAg0zsA
pqCf2zsObeVnxQRAuwKzVgKkqi4EXpN2bmUxZuXnoKMRgvAVYIeVgql5bdZr2GSaM7flN7Jo54i8
3slrWFXEdTRgR4Tj65dqHcb7JhfjmcX+1uhWjq5mR2kVeHDCw+J7oQGnhaPAV7eVYuUoa8JFAQyP
mDfNI9RjqnQZErd9y0YCrbDUW3mCdibqnNC2k/2c7qa4bhO3EnOEqQfpsCFm0RzdBxBkLyh1O99s
JBCtAxCMW8RkqfM7M3OVDqN8dpq2jQNa4Eq5TEmJC239oY37r2DjuFU8qJWYOO/HHMLoG7o9UfEA
zGfxJed6OxOTPU/+sOHaOKAAMGBC4WOVaQiKd8cCbGj4sIHuMkKbsjw6Bcf2Q4GZOyTJQvwKYdzf
KhN/gnv2pdvQ1jovFVig3lhumTb+V2/wHioTuJVVqLW1GNW1kY7RjM17HyKUpPs+GeG2JVJrY9EE
bPB+QVU8IGA++vFFQM8V9t76otau0pYgyGwdTv54rLrrECbsuz5+xL3cbVOkVshBDOZgk1UoMHfy
Qxl4H8HF/OH0NX+JcL9qtUUR3JxY2aJlBRuca0aB1fdEcU5OfA/un9a6tbVMJGeFqlEZr8vx70SE
w6HeWrfW/W/+ZGypRy+HmTZOfdUDTw1HZlKdSdI3Jm4Ddke4jZna7CtRJI9QjQGXCLhmp5D/EpV6
FfIVnsedgepqluweTH7Jvy+8EW6X/l/0x1eDB1VQRxAxXTM4VUOCcq0umtERwgjU9OnhDBItKFEG
Zfe8oiHIvvqyhyWnY1isBC29BNweibXS6mU+jA0UAqDz67hpWbfccfR1N3Nk/0Lg+tE2WTPM790+
p7XGYVrfmybC5wyIAoV6upll9eI0tI0H4vUcCDHjqgUxFlgcghoKO4PSrWtlw4G0pNB6Rss6G3L5
LtIjaK2O+5UNBypqCA20LaLd8+qbj4sKPKcf3UJi3WyBpItF0mPWqswvV3xM8HndStc2FMiXrem6
CFLvoEt8DMx0C4SD2wb+y+/wVVZyPq9RBe2VDDL5F/CrfJiqcx5fb+xUv5SoXg3d5aOAn1y7ZZFH
IW8q6O0c1Y7Tts4db+gAihShQV15PjRr/mEsuw9u39FKyLwZoUXo4xaRAzh7FeWQsAXH2W0T/E00
yXiRVkmCTTD0LpVJrnqvyJzmbSOBetWtCaTr0D1hsJCZFxFc1/3qtpXYYKByo5XPAHLNJuOV6dgY
kE7bzi3fbTQQHhBeX0Yxrvm9f0+G9jbvBsegWEm5luj29gPFBYiuOgV+/mfUOr5OiHXmxBWcP3SP
NaiW8EGL8Ra2Z2dOnGDfov9wPbGhQFDvKsFhR9kw5LLY0mTabatbXyQ3hLHxw8xqch9ta/zo+eDy
m3q5B0VygwVDsNySpA0+qWqbzMW8Qm7/cp1bdb8Ey/gOenegGQ6a5NeojZePZiFe5wRsBaP99Aju
tAYb3t9DHdFPLMhvQ9VeuS1t6yAL8hlOPRCoziq/fgkGfZ1LqDS5jB3aQB0DBRVV02bOtuSb6vkj
2F7PbiPHpwFZfLR3tdepDCrGmTDLMYgrp4D85lwGNQDQB3YpzqiVd6qnKABzp5MdFKLTWcOQr+X5
isLv4vHmGIDxnspocdpboUJ4OngZaay3cYOEaDT2B5bDGgacGTf+zS/W0+sKjSiXQkuNqPSkaS62
HCrfEKE7c0/bf//fMzK0xWGDOidQuMPXXAHgfkq6+VMMeyMZRBdNPSROfUfY453GB0z2vgNyEZIz
ixYEpgg6eUD9cAgdt0N6On4CTxW1lWjHcmhu1OF8UyT+maH3T/h7fH4JD74OPkAeqtcQochib6xe
oNPWdbtgBmSighZRc0spa4/JTQIpq6BX4HBoCPsvsGJIQuMGNoTm4ml0uqQamQwHlY25hFhcpOG/
Jdw2Axt4ZDYD6yKJmRNoVEkSwNy2/8spKLG1z2zz4ou1H7FoEmhyTSPEopVT2SO0UUewRxR+D4RK
Bn4zpNaiIYHyFJSQvrvN3NprIBHmdZg4A84wYscFhexD4wX0wm30faW+un/2ouCw9gWkm5rlU1Ct
UOcANd5tbOtJuMmtrUcUVrONDHd+OcSQwGWO39NKUlOoMG4hbZcpOVXZXArYzkBmzG3i1g7DIKFm
9NCGWRnCakyL7X4IO6dnCpRsTwMOhZB1jmIEZRmgiDW315GI3Q4OG3jUM9rDomcDCcrz4De7jLuN
OhQanILyG/AIqjaQ2sHoIpCw1qluBF3OHBt/fgRB0P00Jh00T6NqMiE4ofGnkvO7eHXjyf6mi+yP
EcRZoLmRlQnsQMoi+TuPcNNwC4mVmhXIbD74+CH2q+I60tH9TB3z0oYdDbk/SirB2qRD4GV91cDY
q4mPbvO2EpPVvZ6aWfFs3Lb4iojgwwI5UsegWJkpt2AFKqPC4Eq9wOzi09bObjc6G3E0w5ZLLRCK
w8kvniHQDkVXt1YHFGhPl6AQfCZUYJ3wthEQTIRCVVi71cag0H06ONugKdBAYSEDhXg70FF+DHYV
GKePaWOOIJYuC55DVpYU5CFuycXmEbdPaYOOoN/Hw7CHduSKKta1HjQDMLUM3HZZG3eEj0lmVmDi
az6/oET+SQ38o1tMrMQs5xBimCiAZusSzWkEZyhIibmdxzbsKI5rtRpWc7hwqVti+tu6jxzjbeXl
YuKqGqsF/PXIhyfdIB91DZUYt5hYeVnItZ7mDjGRm3crohlScYw4PWsR2dMFXpIQSPQJEycwFoL0
MIxTOxgKuk3cSs1IQJ9qE2uYmXU68Kh9CJvuvdvQVmLqCSImBXRVMm/p7qD5C/NiN/wyxMmtkEDM
lm+AMGc9shPmxeyi8I0b9C20gUe6qGtI3CAk4TK85BO5DIbm0SkkNuyIq8kYRpcwAzsHwoPeYZ2h
Puw2tpWW0UQgQDcjJrEBTrepyMtcNuqz2+DhacDzZYzLOsK3HNYantUScnAD7JncBrcyM/a9dl4l
OPdeH983JnleHIUIQht4BPmwuIP+Fc8aOKdXlXgv4tjtch9aaemJCOLbHu4nUQPjuRT2NQnYpl15
4xYUKzELGB3qal/iBpYj0BWqM6/w3fiJoe0tsXowUu0M5s68l0DDfjHxJrcWHpxsTpeKD/y80DUK
BiZnX1eJ6vIMc2y3Cz6zLrNhrMmS7Etl8pbtWYiQXxJSKLfTnkWnU8eZthJoeoHR768PlNVQfHSc
t5Wc/go4BpKIZ94AsXWzXOVaud3bbMwRnAu7kVYTz1gd3M9BkQGW5hgPKzEJmmwi3ms/0ODprgI6
ioth7d3eJbaJS7cGOhg3uMjWQXGbT9WzNLVjSKzUbKC0DwUpgft96L2jUpoUQpSj24lp4438nfeY
t7iiRGITl8lYXJthiBwjbp2ZcxfBSloh4i2H2GnTreKbEV7idruyIUdlN2AbZ9B8URCjO4R0bKDb
3+ZuH9QGHanOX8uCIOp+ZcILiMCSdxO8cb457Yc28CifZrZMAARAMYAGEE2FrTEzo1t62rij3Kzl
Ok4YXHb59zXyp7RZNrf1YgN3VIA2lSjwZIP27roL+7dgFYbnXm37Afx70TO0oTsr8yK0UbAhNoyW
95vYXbSmhtIZBrSzcrvJUXq6L/aK9fgdQDiVeflQ9lDZJ6NT5w1Sc6dD80rC7mLYd4Eh9KGVX8yH
hZvN7c5vI3iCoEPtWmFJ1iWuhxKSe/Be3ZjbDYBayapaDA5PFFz6h/BGaP68ttEXp9VuyxDJpoB4
Z4iw0Jmzh4pUy8McnVXd2ffvPywaG8FTgWWV1BJLksbhlxn+xpDgc6vX2gCeCgLiSsNkI9PDBNld
AT8ceII5Fj1tBE+0qqjAOucZuLPrIdcSDup8c4y5dccdunrWKyjh2ZRP4VEF0DJl8Va67Y62DpEH
o4JIQNw/K6vwDveYKx66AbJCG9BYL8JboPOPB8teVfFLOaKx7zt2PGwtomUtBkiSoqbKOUsF24IU
VMM8dVvn1i0X9qa5bAtcRJOCFcc88L/WnWMf8Vdn+1X1vVp5ufEVb3IIV9/6kGbLzTne4hsJZIOP
Si+c/rNUkuZinelPMs9PThGxoUf1mhQQb8asJYd6cFSK721ccbdw2+CjvqBqDmuKlaJhhiuAxPRZ
9/OfJ/7GSeRbV9zQg9AwEM2QUFrL8kVtbX6H00lcdPPsJk8S2iikNcBzP24Rm5GBOx/ISN8kgx7c
bo02EClOVi7aliDyU/4gofq28tjtfmEDkcpeBhSWHnibkwi0t/hb1cxOaEy08E4PUD8CCk7AixHF
Q3IPC+RPUa6k29XFdnMkTMl2itCV8EYjb5Z1iy9g2ecmfxLaSKQSQhwl9EHDrPbil7VFISQBptxt
pdtYpLYImxDMHTRUalNfd7A6PeAtM7otFRuMlFQwSodzDrYtQb8WchnAYAx6x8GtV+jC4P4mNAYv
Y30Umt7G8hyy7I0ctXWJlJiKAsqsLCskXIbTlgXj97X14i6lWvuOm7oNSzJr3ufBiJ8C648Kdj3e
DGfO2k0fJrSBSV1XDT1srlB+psYcppkvxyIIz9x03wqQddPtgPkmzYANcoGpxpMpv0cVP9YjZ2fG
f+Pg+E2qKFIoy+f75IvpA1f9NfHdmBmA1Z9uBHCO8Jpi3muLKhjSrg+uqzgZHdPJuuoOhZ8bDZvE
TKv2Pum2q5LGTjVR6P+fzhto6UatHPMWsKwFYEP3sJqJnUqLsCE+HbzvgHSEnReCArxa1rTkpvU2
N1AYeEang1c+jK+XDh9TefqmV/4TrxM3pid0kk/HJgGbvY7BMqdNxANnxVXkpjMHH6LTkbd63IiG
t3zmxexpCpv7uI2k0zJhtkpR4BcxLExQJl5LBcOpqf+0msnt8v+bOfbqDQOY+gjJvJgP8PW7Tjrl
VrSEY/VpUELmqd54mPi4wuB7aD54nXRc31Ze+j6DMseC3TBqYc63AOTsQUXQ6YRmNmCIsrwt5oiz
LI6hOcWJl01q3Ny+po0Y8st+jfMWK2XIy8e5md6p0v/4z5fFP++DzEYM4eXMunBAXgKM8GQIGeE0
458rW/55E2c2ZkjKBnAEAFZQJA4+wQgF5pPlZTNsTuczg4vtCaoH4Gw48QzQB+WlNpBcaPWToot0
uipCUul0dN33s4IlJ8t0vbLjXCQAbJVB41RuQSX4dHSPk1aSPTSN7J9C+Ilz4tawYLZgkdeOSy9z
pJCUKk+rMnxf7EaHbuvFyk8YtARULHg9z319U7X1y1a6gdeYjRnyVkCWJdyqs6lJVCq2BUYV0eyW
/DZqqGVzPfgD7nIwEzr2urs1LXX7lDZkiHsdXnMwSs9ot7UpHSt5qELzt1O8bdBQXeURgYsdHnOJ
vC/6zy2jH9xGtg5NCcPjrdrfcLGAb20Xwrc3WtwA8XCTOF3eJKYeDMeRPMr37pv2ZWXq2W3aVlpi
jyWwrKQYOeHfqiH6e9mib25DWzk5+zVbBuiRZmB5JTAW0nM2OyqUweX9NCJ1TGG6C3Ml3MWjJ3Sh
LkYxuKn2MxsxNM0zL7sxwEY4twTYHgmbOrU5AViYjRkqk3leOZzVsgLGLKzV79qJu23gNmJIB2Io
AuOzbOOwA5d6eBxX7dS2ZTZgiJTlQGOKeAtdmVTBvsjQrnE77W3IEIsn2WqxnzwwWH2sJK2fY6Nz
1+Gt1PRgO6dzhbhUDYUFZHAPH6TMaY1zKzFhSTU1PrAP2E9M56fwfm5u4wWwQbfzwcYNjYkHJThG
WGa25YGN5TEpY7d91pYr8ge2yZgOaMlNXpd2W/m9pObFLSxWdm5hgn4qRcSboHyYCSe3MRzIHJei
dWbOvU8SsmLiE48etBd/gPa44+e07rRhnQdkmABsnrWcSaqLfrquorU6xz5643poaxaF3BQhzwH9
isb5BbaJJTrQjeNascFDG3yA26YEGnHN46ynxUO+uKm2MRs6BN1Xr2U9esOqn4MbPuXk4LPGnEn/
/az5vW3DbPSQhkGiXtQAnGBQskNSKfp3EYhOpIkuS7cvG1qJWk4D9JxgCQI6/RKnfbSksxd1Z36B
Nz6rLV9ESrPhrQkUBKl7dt95kCQGYcaN7clC6xyFFRlkRiaEB+WzWyPptwQOoY4ztxJ19HklYADP
sz4cYKMn42u4jc9Hp13ARhIR9D9hBI7LrRn5cS7z6sAkn912RlvDKISbRlySneEgfaHSahTgU03F
4rY72kiiZhznpodpJozsxAUpmg/b5kZFYjaQSM2+t0BMB63EPIZrqGg6WJC6yasyG0gkG7gPY9MF
ICcx+hDX23gcY+H4RX8DEq1knZcIPhg8Kg4wYX9HuFvDnDErQf0e5WEpfZTLYKCcYmH+WLTbUrGR
RE2/SNiHAx7SVEmfbnUl4Q/suTVAma1eZAreJ2scYWdhS5lSIm49PbnpXTAbTNTWMjKFT3jWQmf6
gbXFlA0c5r9OCcqsk9QPxomGq4/RAw23djE/dP3w5Da2dZRu7VopCClzoOTMegNDxjgVqxjc7gDM
qtv2YUkr2uxX9OF7UCWfYQnt1C1nNpaoX1te9P2OSjb515qXI0pnpZsWFbOhRHh7Nv3W1aiZFRuA
spEww53H1+SjU8xtLFGivEYO6A+B3ggwC9HhFUSBlFsW2VgixWHv1ub93kKgl9ArzaazDNA3zk8b
SpSruK3RNcMjdArze9izfotpLt1eRTaSCMa/WsINFWS1qfcy0k0/x05vl24Rt87Pfh7h+jxIFFmm
RGQV7yugNxI3YRdmg4hkv8ohiTE6HF6PcP+Ej2jnSM9mv2GIdNkZ/IfS0+brtPLpF1rOTmgZZiOI
um6SCZ/woFOa3Mo++BoX0i3iNoLIhyNQEu51RD/P3+9D83C5cPqYNnwoKZKW6B47uV6TY6yq+4Ip
t+qnDR+qacu9cInxNM9nfYCh8SGpSe+2jdvooW5spn7rwbNpZfU+b/v75dw77o2buS3+U8C0l2/V
hpu5oCSDO134bYKpaZJu5ZI8u0Xdut6aLieehycWzIwhPzBSmQrUQd3GttLTI0ujZANfX5i368da
bv4l4FDtmfvt3mz7w7vFRhC1TR/SvMXjvIZV+F2rhvwZ3swAWIJo4dVpUgfRXQ2Lz5+r4tSxOBVY
56pu8rnq5wJP67G52/YaTA6RszN7/N6b/NNvZB2rA6ewaBM4VkEeJs/NEDZQwAXIQ6bBzKLp2C9r
6KXtsI3dIc8jBr1D6o1uC8EGH3WmSUYRexRiwUV0gMfqS69DeuZb7avpD7+ZDT8iApTiucG3UgH/
1A1aHnw/d1N+Zjb8iE5DzZIip9k6LjLdIhYc62SK3NLbBiChse4JY7CIw4q8Y2oLrrjpmdvGZEOP
IM685onG1HszXM8KeM/cdzt4bdzRuras9fxq7/igwITlujwCL1yfEXR4I/ls6BFsauJEVWOcrSA2
tJmI/fgjkR1avrMWcOTEkUn6i6itDfoeUxMPbkebjUsiY7fCKhIlnGRiIbxCmJfc5X47EseFauU3
QT8SPh7IAl7NsHZX/pJ6vnTbD21o0paMmkR5HWVUNcHzzKbqnZgHOFA7bbc2OIkKUkhPYDFFvDyM
Rbylo/IdW2U2NilQOliKAoGpl6U6mpLeqKJ0rCbYQkmce0kdGwzuJ1V/Qbzmq96MG26I2egkvLG8
Yfb2ja2M88u6fRlp17pdh2xM0gxYiSoNjoM8GR872TTvfEl8JwweyszYTF8hTcd9cxdFDRdTMu8e
9vFfOw/nn9fKG1cL2zdt7XxTS5IA31f20zf4EFUkxcW8p3CBr82Hf/4hb+z6NixplKqUxEN0pLe+
4AKtU7/13R64Ni6JjKARmRnbMuGDPDQCwOS2Dl1Xu3USc9Ik3Tpi8+QhLdIOApIXQ9BUZ4L/57hQ
G5u00kZwDQcr3FyWb0Eu7yCS7rR/0d+gMjkEHGPIJ2Tz6h8gvvzQFczp0U9toaDIR8+5o4jJthEU
h0URQIpodKMoURsqo9nYRV2N2la90SWN8TL3jZtZL7UtvbqNkIZUwMp4enyGnOG7LvLEmTvbW9/S
WikNzOKHfmr28rD0wAWNM5FP5woWvw7r3+9N1MbKbELrSswM6IdmiJurqSBLlHpJ6bHLph7r9y3J
G5N2CXbQQ1yK6KMHBOl89EMoIaR9I8vpOAEEt/97GChdLCoPzmkY+P6vS+8fZmfD4Iok3kgxo+UB
DlKc3xUjH3Uq4irw0klPRZSKoeFPophkefB5F3ZXbUfXTl0Gs57mLVVmgxgugFGV8fFnK1gdFfPL
azFF5qcRbZSkQE/LY1Ek0/Xc6cBclKEn9VGZFmhkA4f7CSrrE9TiwsVrobEziSjNuWpeuq3icZYs
Ym2O1Tbn8hBMbf4tnI1qj0LK5eNKlCzuAT+MpjSP+7I/GDNPT4uZt+hnIJu8hABWJYebtmuWdwau
fmDMlDLmdxDj2oq7LeQ6vpVeWxZwsd2G9gXdx2i5NUvVdU26+KHOtzQeBrXCB53ADzBadQPVSPg/
xesFnLU3CXxs5wNASOtcX8GlVYrLbkEB7NNoApNcGhPXwWEYh7z4CBvH/n3T4eH3bovDuk4l5a24
SQiryENbDT49JArV7DuvK5vlfTj07UrTErI4ITYwv0tQFK1h1tocalnT+W4aklX8teBjq+vCSD75
IJHxQTx6FCY7d2WwTVBd8icSdY8TmwqFtq0PmHYaTMvsPw4Tacdr3OiLOG3WLh5h+FOb7QLmsvDc
PoZDXo8ZK4su/Eu33tJH6VBNQW2OI4nGOIbguRwXGB5MjUy+L6rP/Z8wWhj6ZxoB+XSn6nBp33ks
8pLbYfGS5t0UbzM+QDzLfEph2jy34QF0fbPtk0QbrzlEYDWUz3M1hd27ogrjih1YD8ctlTba7/Qd
rAR4/CKDAY2naZRbXl5VBFEGR0QUF3G55Z1KOVBeT8UU+ss73TQoQkRtOVeHpVna8UfSLfkwZbpv
Ie1Ph368BdI51hS36//H2Zc2Z4ojaP6VjvpOD0IcYmO6PwDv7ftI2/lFkYcTCYRACAHi1+/jnp6d
Ke9O9EZGVFVGlm1sg9DxnAlLQ9id1/lR8wa8AkKaFHlSXNCoGvqaVaMdwqYKto7gqSdxiJI+Hfei
DLel2UDPdNONySJzU88yRiJi3eVvPGZDfUZl3oiTnuX1uOEXChqFs5+J+zJl3cfNGQ497gKpKFlG
W01tIl/Cre/tgeZdcAYiOQaAaUUX7vw4xHfEdOQ0sZmaUnd9ExXEdy7b97RuWZHHaJMumFGoyMzj
hPfFPCtg0wrtDm+d1IsvWM1qUnQB+KrWhuOBoSNjjwi57A3Wb3C2w7j1pRaTVFXMl9EXhHXDYRwW
+rqMqU8KmwxDC6GyZEuFquPaHYYkpj9jn43P2yK+o6kvfEBhTdugGLrZeJVkcd0fezOAqZnHrS7C
OcmfqE9spfN0WfcWkSfiZq3zYB+g3EGfIDG0b8aQ+iydEN+iluAna1tEFpZqSRd6mnIu+4chQItX
KQhydapNdSYvyNDl473xrL1XPbzyxbhwcrfylonKNmHIqlSxBuVtXX/q822450OAA5tPAj5Xk7YP
ypr06DOUbFUrzZZxH3TaD/tpJH7ZYQedtAXiNtz7WGsaXoei7UUBFYppLnXnwKP1MIktJ920fTny
QOkj3bi2O6y73l5DGXzSbBnfyVb3/aGrm8oGc11jrjH01PZk+qJFjE8Ha2GmsgFXdC/gyGcF8Bd6
l9pcqTMqmBLoAerGJnsar+yxNaR1l9gOsAOJfljavXObDK561Th7ROXMetEKjckFG5DMVM41jZa7
iDbIOaRmU/tu9OuK8ufQb8+DZushA09yJWPR6IpQmIyTGMDGVb6lKizX1PdwTPatvVLpkupf46J0
tq8Tl61F3rIxKoJey/Xe5AJ8SE23Dv+N4VoGC9gysiNLwtvKdxrls+2ay+2hT8RCKyQJw10XunF7
AIWbBWiZyIf2zeUT0rJRijfTSmqxXHMofEFys2lVu8VH1JdMIg6qaF3auoNUCvW2RUJnVVC4vS+E
Crqfu2b8knvUGS5+ZOPRtFD1nkfv/Xi3dHrg4J0g9E3vh9437hrrEU+u7ZT7Z58PRO6DDebrQ8MC
5C6UraFoRkNPTfqrzlILD3keUg5LoGzzs3II6DtpBPS2bdHUhg6Vm5CEdT3NMpdohiJhc8GIMteC
SQlr+9LVYGDR1rPzRpDlXn8Upd3SpOlp6dqBfI0zpM8B0utqpMx/ZKc8syEzQl1ozbKkQhRmyCWS
NyZSyZiFu6mvfzUQnn8BaL9VMKRgoIs8N2WQIc8OR4Q4u1fgrV5S288/8k2tpiCNy/KS5zw5DZIO
iOFf1uvYhu5BNtC5lv2IWMChbejFzvOsi3jpuwtQm7qcYKUryaDCU2x1fln7bQqrhaUoM2T4pOZt
sGL4GsPDe9f2g1ibIuZD2ldxj3H/AJGYjY8j3UJdrJkNxb5Rbd6UzaLmpDKRS98Iz1Og68G0biXe
6jgo+sgZ8gUvlePVmreBuarVJhCj12z9vrVcxgdIrZqhwNCzFxVbhKKHG2lOgqJDuAyYi02B+L3s
2Itmm0rEUYziyNo8u0aRnHFFLwO1HhLRyPhM5UwGV47r6KelGENv6e3QiiwuF43OoipvVX2vzJCa
arChfKqj0aoi5AudStuoqdAOjWDFmKbtchM0eeZKafP21GvVdZc1yzZ1mLI2sA9RRDZXQpIDyo/W
2IbUzEu6Z2wI+qNsmgzoj4u7Alk/Pzsya70fk6SxVZ7U5NyufSMPDBU2ZtcvoaxUymxJ4xlbKtsm
/cuMguO5mCzWgcIT9abYmF8kXOEF8nDvmtagy1bSJsJsDxtNW4mVMLuPsOsoVryMvKCeYKGeQ9bc
rEp0hQzbJUQd+HycWpwjsoVkBe0JLfCd+mrM+e3q5Ksf0BxM14QeVzkzIDFDCt6bTljLXNwg4TNY
oU2/n0LXJWfuRFKX8zpYdz1tI5/L1NboVBqMCNI9HQwspjVsfpErsJGplxMJdWZKNXVNW6zRtrb7
gaWTuaGzcK6cpo7Wx35rkSu8ylxk5ynDnqQwZpjdLx+pJC/iTaHdb8ZGfKksX5iqjKmjsJQE+wdE
sK/h+MIED2xlCOOu6mt0deIHWu0TsLJBlhvyp6+wsYdvnyZ8/rk4hoyaPuahLJcWo+mSZia/ASq7
8UOQYIN1UL1N/FM+jirBWI6WsNT15Ls7I2b6OiRDhHfEBz12KTkPTMkQQ9uBG496WVmLmLcDDZBE
sKc8j8kJdZAqrygL6/qhhv8pvOnyZMsKbAnqY6dJEOEOdNF0wyIcNCqxLDwvB5WTF5cFawv8Taat
PgYORZuFlti7lnkiO3qjoFIQZSstvDfzatvbOZpAhYoYQQ5FukGud0xy0aqLEYw8AZ+fsxLzpj5k
EWG3zerDqWrSQdqHjYzLA37u8DtlHMGIPYIP5CncUIdSIKiWzT+22bNoh0JvYHVrNy2+ajJpsy8w
GKfjMcXTb7NyzEhef3fdhHLUTYKpLepV508J69cGwc4iDXcBenFl6YMp1PtaI2G3cuPk/AU5U24s
41pHplIOaXZoSGPhlaz1OmMHbJW+dMi6ekFaCguLAFtxXyBxI8P0mQ3rtzzSKxEQmiyLPtoZE/TR
qkn3Ozu2cMjhZ51zVMw3iYBAEkvvzlETqFvM4+362Dv4jC6bFzivRqtvu9O6Il23GjPUNlV8JRur
yBTFcbmR1MRHuUQM880cCaR2T5OfjmRLcRRcGmyrvuCZ0+SCMvFufB80ltBDksab+dZGsBiVNCX1
eucT4ck9nQMndogK4qzSTdjtU0hpX/uITDeCYu2vImJcghNDN8EDQWEsrlRs+FblunfuONi1oRWL
Gx2ccgHF3T02o9SV6NqU4zPrtmG4bpH4hh3XrFfAH2Ia9yGufKP5hk1m1wmqnpso6dxVo5Msfw1U
Evevc9SF6S1Zp4UdPWH0aaYJHTDO1HDbz2MijyMqfpIKW2vSlgaR/3q3OsSGlzBAhPk7pdAX9oUk
2wLpn3fBVZClfDrHA6iPclNGDXhjhn4rTJPkUPFmkN1lZ4z6HPcfIT7BrQw5D+5QDYXtQMMDvEGF
GRqRKliq8Jz21Id+AX2CALSCpJML4VmIx6d4UikGHbzja/829K5ZfuQIouQ/ppaT7Wc+Y+TaX1GE
FzX8qGtUI46pOUt56VQUusJn/Up31ny0xEmZLxfX2rGp1IrVq2jHGgfcWk7yW9yl6StnJBd7RAFO
LEFjfIY3AEzRUu9dhzXTVzTAnxw9AK1b1guPF9P7O4KSS+HLfKbtPFSYC4TGQ3UMsSgNDk59FTUW
J5hJ+AjRfOAh8x2ifm1bUdl6W6IKIQoLqHHqAbPCiqSQGQfuL3ML4zmAaNgTu6zCtjFE3nuacQiC
CzYrH7+SqKEZdho9CcpYKFnfzmSh9TumWaOrJcdY2gtnMnZiyTygcCHJ1zF/y8UY2QcngBI86D4b
VGmTVNc4adQOXcKKYvLLMI/yXUJILXOIvCa6XeOxpvKyofrkMdKpbA5kprO5DSwlUTVjhmnOfW+W
R3SgorR10E7E94NsZ+xOgReE7w5ZKWSXhbAXHiFsmrdyxJZ7frTehnORbF2nzt4ufD4ISyiori36
BXXPEhZLX6/fQhgJHpmrHSwhwWBHpJs6qivVu3i4ZMsi37X23A6FjZAvhi1832IUErQctvtFhVmD
35IVc22Hm25g/REvoXsVoeKsoLNjxyjd2K8mzHBkTUOVJaUHYWJ3tJWZup7wVIamaI0DUl34qetV
sTULxZNwW3KHAmwY3/wWr0WIx1stdornKkpMdJfmU6QvFJQdxd4Hy1tRK52MEHEqFyF+2GLRQ/ll
TveRQa7qLh8i2v5YSa3dDtmiNkbDoSA53i1ssKFdxcgsRFYbLLyJSm6jHA13dwlKs/qSAorW5YaD
sqrkNllx2VaZWMxvStACgmkYxSXOoNOJIoT+2jtXNwWKpRZ2ZWM/4gwV9FTaAsWy6UuiLPtJ1yCc
3kJi7XorMrjx9gB2ESwb9QnHr7DqBGVgUKiJMkUX/T0uYZKrmQVswjxEiMMtR5IcMoU707THMF06
dKY71qe0RH4F+UJCoE/FiriJx5ZkQGbQ6sJx0lzTnp2w3sBSGEMwdQK63qeHzrU0B6aDGIYyDMwo
IRfANIewl3nFMSAdwrgyvIeWzXW14ZeR6A1l5CTjUYkjHntYhMmzIswXpsuBWfmaIhjtNPV8jMo6
6tgzdwyKaTPk4snUJn1pXdYmJQlb+Q0WsO2RoSkCoIkPkULohwNOP3FezILmdwDXAthkh3lKy2Bp
9Qnfyd9RT4MdZtf2vq2bKcKOaV260nFmD0m9TuGpazyk1LBuEV4ObYLikmZGIdJ+w16g3iNVe6ix
2Dm0UC0c8+Y5GJdePNYfCuCvQztgrxOBkol/wZ9bi8cOOntwNQRLFYAbhvOD5EDcbtp8UlfWJ+Gu
cQHyfCTuidmNY9OyB6TjhkuZBRGmXo6lS7sKPHrCq9Fhh28wygICTC1QY5GsgJPKbRUd0qcBkxSJ
XHdt3t9ESeafl6h1x1qx0F+mutfjD7uGHCtGN031OfC2gx0yZJLmc9HAW3O3hpSqMm9NZwq4ZILg
jhovricqWFjW05CdNrYG/GT1iiDwvuW1fO5qtOjdAclz7KrJIpaXTtb1fZhFaGKSdHNPLqStQekg
7/31ipP1iZrFXDyPYlfiAIW4oYRjNZ1wLmvvNFSo30mnlKzaDNuTok9k/kjRMnoGJz4gz8rNI7aa
s1y/AKzR2EYHcLzifNP00yUYsxQM7bj4F+Gi5kpsne4LlfPmZpj77pciWWY0wAiCKYN7tXWXbsap
7zKPLG8KtxG3lr5dcdhPtAqQEpXgmR1Yo2YrCuTpSP6YJfXALkETyLMaWrWUY9yuwTnizg24m9n0
jjLBti4SN4msIFvszSFG2tSbY+s6l9jM8VsZLdFVzPN75wRUpEi+Y2uFuXO7tlQO0ZUC2/0OR312
z5BE8OYZThhnLYjix5GoMDmEcerdAXUv41RMZpEPCXyK9/HEhSlGnvk3+Bez10gv+txOVO9CPe+9
AOCS6B8LDZ0qYmuXVxAJcQGZDLZsoO0xffbhTY1D5i0FEI4OLQutwG7GHuqLINt6MlhA72GmscGp
S1dgpSrlyz2Mwtt5tlkiC89zda6Hw49hW4rJo/FsjcOlyg5TjoyJMv2AhAVp6sdI1eKVMAwuyaSG
iClO3AEdkvDnjdAxDuXUtXgUDeqIbnytopu03vw3DrTvuUu4vfVDPpFjrsmXPPSFX8ZfST0/bUoR
IMxTXZ+bZGsHYH+JuCRGiBMeTFAMNk3xxqul89Vkx6UrcPuTZx5s61yl2EGPpQuUhGgIQNsvumHf
i7eBAoxGo2P+kOPkfCtzx24D2nQWS4+vbUEwbPGeWq/um3BZ5/020LjdCekBwM5hbN5Q5xJGWL4p
BUzfBfckD6YToeGEjhe+6B9xsvl35uchBBLpE4N1oWO/NCLRfsbJ3OBLUzO3JcfkywF+AKMHJCmi
x6gGUg2v3eLeTKS7qFg0RaqBGseJV32eNWMR1QlfsUP065VbV9mUCYD6J8hh6IpInkDXOJna5Stw
wkHv59Swd7xY0TFNtxsd0O4mb0h7Tbdxbot0oO7WpHl9jTk7+952KCX/F/KL/4l1+uSpQsDzZIdE
Qh+fzdEJJlZfUpr/XiAO/ZwSoELgG1GrIR3BEA9m7LlUFPyWwJd+zgmo5SDN3HywiKQ5NjOmIxIt
v9d5Qz/7v80cy96iPHi3rh/jZ0CDuNxc8FumBPrZAE5o7wXHWrpD6CZhR5mG2zmyoER/SwBJPzvA
IVtv8h40025Z0oeQX0V58/o7RDzi1/6sJPC+Ad4iNsivYltsdXoXpNHvjcTP1m+wTHB+aIyVuubf
h6V7IyP7Vwq//2GUf/Z+O50pTgWundT8xbKtbLLfq+KjLPrzHZFWqqRZQduKQH9NOhBa9fz19272
JwkRxfxKERGAZDONSodkSSnY0Pffu/YntplORuQ4GsKd3UXvG5iW3JD195jsz85vcEhwxpgPn2YW
fEdZ3FSRWsW/pUajn53fON6sHU3g1EQMTlM1OEV/AZdmfk+akH2aDmnsgSLaj0HoCL8iwCsGuv3u
xdM/DxW077qla3uoMp29SX1TRoP9rRwZ+rkxAqGRQN9TuKjiaf0CfBFN6uLlt0ZK9vFO/TfxEJtA
mAWw9ez46OmdbEVcLFvtfm9C+ez/Bj+a5psQsNsH4HMWE5yyRvxeFBPNPr2byRKGCPAakOBFAdCC
wICGAYfr37svn97OuV55tiHHCxq8/MtsQEwBpfvNa396O7sVEf2Au6EzGaOjytxOafJ7a89nA/ic
boZnDD82AN39opuvedt/+6078tn+PSJHM00+EvYy6rZyoa0/Smu36veu/unVZB4Kg5oj57FxuUVx
+FgRtFP8ixXz4yL/DwHKZ/93AjAH2b0wxajFYe9YU45C1TFcob+gA8hhYFtNOxy7lKz/7NL6tx/r
/6rf+7v/uLr9+7/j7z/6AcABSpo+/fXvT32Hf/7942v+z+f8+Sv+fnjvb7517/bzJ/3pa3Ddf37f
6tv07U9/QfUu5LL3YIT9w7tFG+I/ro+f8OMz/38/+Jf3f1zlyQ/vf/vjR+/09HG1Wvb6j39+6PTz
b39EH868f/vv1//nBz9+gb/9UcCjK/W3v+y/2f7/+rL3b3bCFf4ahyxPc5aBQQmx0GGqXN4/PhIk
f00IjcIcyGOW0yz8EO5qCL3F3/4gyV+RoJHneYpwOIYvgk3A9jjr/e2P/K8xCeMM4hjGErz1mNj/
8+f70xP6ryf2F+26ux4HIIsLZ/+wj/3XQMkoLpYSin9zClYDOos/z4qqFR1xBlvDpVclmWaz3dAu
p+9TkIkCRM4MTge59SnGzqGb2+hN183ezOIYYEYqo27No8J4shN82uG4wKslEOCTWOCgHcizC0Ql
HthYuxsjH+9T1LodB5yZix4a0QJWpRCnqAb6iPgZR46zR7dcqSIhd4pl5uhg97j0tnkUwXZYVgsY
ltc4+vbriLN+ug9HW4ye19dDEBlMBMNyyyAiLnu0WhcEYgaNZzg9jH1WQyHF70FQv3A9V02QAf9G
n5/gyz4lvH7JJdclyfSVx+tTde0G1nVLo9duteIwbN1Qwnsrq81SxOHiKFXw0D53c5PcLlNET4qG
HVje7lenshzN8Yu9A8W+/UoC+TViXlUR0LrK9m1ziiS1O7x//LaBYvsC+UJ7n4Y5OQHhH0ud2/lZ
Zl2/FA5kxjnhdbjtSJIkDwDQg9LUCdDXpfJD+jWfFfm5NmivKyx2bkulyRDe+1XPdWVszK9YtA4E
3zXers200es8C8GyICww3dcdZ79AkCP8UFDX7pIpY2OB+Nn6DQdCQPh0jewd0oCyF2U4ZRAYbf6u
N6q7oXgroAPpBl8kdUZPwF8Xc2e3VV+jn+YXQCkJQAC3cEZY4+JPHqWWB5A2qZcFNABCHtI6qxcc
iDWgLGdnHCmBVqYlhFJkRjdcl79GoMnX79bWvAoQvH87dBSQ6TSjSObJfFQEzWN2DwsTdk8bkaZM
lWonME1pj4yEFWI7btqrXm7jrm+onopRrd15jVR6O+d4GqKVw65GJdotH4ebOAo7URiq1xvEuOB8
Zzp/3ursC/JyovYM+4k+9CQ+ziAoQRdzDzIs+topUfVpGJZg0uWL5FFdbb3Oiwby2AHwitngFeFR
dmI53279mIqz36JdjU+h9T1ATZA6Tv8jEyFuw6umzYpZAkSb/GtmYPXaul3N5EW7iFUZS3e1qJGc
1ALmq1dIMYIjWKlKAN0aWAbadPwAnxNzjWDFW3CHBwWwnLVg9Dv7lDV1mYSRQlc1zvaA7iENkuWU
nib6MPePsNofhtkDK/3R0m23Iu0RypTXEGz4g2vdLZ85MBiDAojc7UcYh0IeXdQIFQn0qDXA+rVH
VwlWjGJoot2kO0il0MgFNpwfFbDMbTR4qtCtMTnoEx7VfgZchgKikqVZdADBTZAW7gkCyempkcKe
oe/c7hKB7ysayCGRt4g010wNj3htrkhz5xG+zsKvsmXPItQl3ZID8K3SuPxEO3Tobvrkp+Y2Ano+
gOr043aBTxoI6K8Ys0oG9vEEkGx9XkaaFqQDrN0AYOuhQsj4uOMie8Y5S0LO1SWY5+xXHkbkSjR+
LtdW/uqVukP6Ns6NTcZKF5rXwSw/A8g9UHGmshNAycsKlaVb1Y029puS8kCCdTtOlHz3ul3ra8Qx
02qR1h08egEUhPIhryDHiiWkFX255OYA+ZCkBYuGm2mdyr5Btj1A022k+2bgQdXMrbjYTviggChz
rJ9r8FQF1IF7kAiQkbRVEHoEHajHuhXvMgi/a49bRWBqv++2Behnuxv4vKEAARqQJnPBQwye5SeA
mocwCPnD2HEJfUAUQOM593THVT4bgFH5fJ1wKDWiIRiPy9BnKTSL6lTXA4A0OLiLvrP9KzRLcxnF
I98FessfNCqhkABEtm8tQq6vYyr3NY+mMpsQ1TcOFoRLnzYFVLrXaRQ+Cj7qMpHsFYm1rlhVs56W
fHaFmsOrUTbyLLBXPUN458oYbWpXPPKsECrfNQMr7dA9EbXcKTNXYoIqdtyAkxuum1uuQaIH4jnz
eDP6cHoxXb+P228S4qBE1I/wP0co2grfmUyPaDw6a9sfZ9keyCSxqtB0vdQzmj2D1vyAKviate4H
9rgW0B3khxBx3Y+E/DDBqMolblRRk3ksoDo69w3QS/6hD9i2GK21bQ6Nq5KiDHCYL3KvgYPStMMU
GC0lnPUQUG7DDw6KYg9m/LyGefNzXhQ7JL3+mY/9GVqIcJ/V0PknMUiX2ZU6BF3OuxvfyVtQu6Jo
Rg9xmhYf4reSm6Ea2hlJtF/I+mXb3mxCS4PuU4G7PAJz+hhsNutfwOJeqRGr2RQ3u8mtxyR4k4E+
0BaRwWm0vWSsPTTBWzraozPLdRavT3WwjDDhgZzE6Cg2twJxzw7Qw96Pat7H/XoCwoLXIEpLoHN3
YAEADruLHKB4lo3+Dp2qgkraXkdbeHJ2PC06rrxW17mJn7kRrzwOzvPszi0Gby/6op6ai05BE2gy
l7QOv/JR3KTdcIr9VnbZ9Za5F+kBqAf0KYCsA3WmwU2W6/dtfjQ2E3sC/XOxDLIuZh//SjkOP01y
4NG32LUVawJSQABS8jV5BOny6u0v8M/Huauv0wnTy6gxA4fNTa/IceBjWkRM3jUuLiIn7vIP7QFK
nFiR+BCvd1SgUGCC7khcC3pZKG/w5H+YUJ7Q/rmL7FA1w1A6yIFwy5d9vn5FdRJIv0kXAkKfnY/I
dQ721HRBcGKhPSmIaQPewCHtixCDTNgXsdYX6l/8Ig6sA8G0+jKI0McLMHk4h9EKhryeH2aTH+dt
vZ8FZEwbhACO5z/xslbC0gPUydCRZtyfEkMh2FmCn+kwnKB02+OGlRgapVfi1ENczzZ20KPfNXNQ
hekTzETfRhEeaBNUG6YLVJMYvHjjDQdLHyK0MRohRQYppANz8uBhsw7auNjg2ENl2YekjJr2mtlM
Iwqje2vtO1Ppzarta0T83hl/RFXvPhm2CiZfVSrdV6E6LFNzqrOZVWoLO9DkY34YoeJ+NGEKEZmr
kkRgioqv4H288uhJL0JS37vMPfcLDapueds6V3Wp6o907rLLaoMGv2juz1P3E4/yhBzEA++7anXd
NV6tAt6Xam7jc2p5UuRzezOiD6jQEJSmczeWmVsaGPqTa2gJ4biU2Q4Vgw/1wFc8CftgsMGYp/ku
EFgOV1JBoXkaNwGBdAjlyGIPZE2qdEHLArWPK/IAq36CXkpCKVxZbVwVo3D1uNn4Nc9n/TSD20Hn
js0veYDhh9bH8MOSkzx5Kl9J/5Rv68000Me+X6tkjvYumO4FM5c0iq4y6O4WG2GnGedVPNrz5EkB
hf19PEYPSGY5rhFU8CG7Q7vmHl7CCIGKYkM5m+SFw72HAPCqW9hTDDXcHgm3Pz8m8n0HmQVmzvkA
FVgH+uTZ6AiapBZN9kO4bwcYFxDm8wzpy25kAF5QOJ7N0z7zL3EjiiyM1V5L8DeWnVWvQbrI4wwC
ZRdmkux8kmCoD6xKmg45MtGPevyuhZcHbNEFhlJMkevlvmgKrNWzr5Fa+TnJ1I7lEaYAgvkial6o
hikzT08kwyZRt1grMC/Mm85LkkRYMWSbFDTj36ZkRti1uoGTucCupMy0LGlnd5wuewQTQVB13VF+
EyPOSn7VPTYi8a1CE8QMZU9izZuFDrdTcWmioQyG8Cut1b4NG5x1BEKYtl0b9rsECmQE9weFCcd9
j0bUicPSjDnmm0k/sixQrS3xQJLgKVu2k5ZDOaTygOPqcaUOKdw5Bg/iM7shOmgd8AN0ZqUAg2AU
sjbgOeWHKR4KE/OHzHxtOuZLjfDh/RY/UNahQt4ErFhatucZiPvaI7E9IacmZKAWsysc7PYcFgnZ
uhaBPe0XMyMe3WfH3PZfRLPYIlDfc2LLmHyzWXzn4+w7qX+oMF0PqTAESqGzIy+0j74l7YYxQ5/k
2MI7smVYrTNElgYe8tTYmqLXhn4VnPA3VhssoGhgMEGxRP6wjThAygjN4mYcH8c1419ED4cI/l/t
r+06JPtJDtg7pFN/grPmw3Gg4QqPsa+idQLLu04v4NC+Bwlk9pifC6DxpIDyBkMynXe2lneRp9+7
NZPVKs0jWSH575ftnC/2JTLiYYFK+wUswU/ofqBraq8CqJUishzGTd4nfgp30SBvUFv405rgPELj
V6Y6hXD4Q7oz/m/mzmNJbmTbsl+Ea3B3AA5MAYRKLchkkhMYySShtcbX94p6154Vg9VMqx611bDS
iIBw9yPW3uettWbGR5bIddxb6ci7AqvCvsiNgKcIrGDWh3MZf4qNm5ij9AHmedtJYeS31dTSacbL
6Lj2tiQqZeZ8ClJJtUjQYi+7OzJcYz9VnjqNc24/F4Ps955bJa+Do/MvdCJplINIBKkl+xs0gWsw
NMb2xYiHNpinCfED2uTbaTO8o+fadR0I2TBIE17T2Q/FZtwo6cJvKiDGs4MgflChKDfr59QkDXNI
s2q+A10e72O7g/+1Nxdor6pbZ/Pjfoxbop4uSUMxRjNIXyobcVMT387tocqNsfaOWb2MLkqHPLZf
SrN0ugCOKe4ORrMat5ETp4d08cARq43hSmlG3LERej8083SGdNhyg2SM0jsvVXRfNX1QRuCk/sQY
6srPi0RcuRJRRDDQH6aTveXp4De1JUIelpjo3kGMMWsb5hd22jI+IW+GZbNzSQpqFYZz3JQ79cEa
R/MS4FcFDBt5wJS+iK11DZPCcvZzTrAxCzZvglNGzGRpY93ptimkv9BwPm29kbh+H6/xce10d+2N
hUfhjJOgV45REZJBkQZmG/NF5yVUoF8ttb6LaIsHqeMZvEH+53Ek6kXhkVS3Y7xx8yPTuB4pHRUM
WZp7Y87umeloO/su77ftg22lKUoA0A4yR89L/NUT6alsSdNCy4jWF4ZLAe87FmupY1YbYWe8+k5m
Nv11vJkcYFpHugUo9rQhvrscyya4Tp01m19ru8vVMdtys1W+LVrR3J77oDGUvMuDOkWVVxU32Ywj
F8YZYpsCM9vERF6tF93dFSuIwalghvDyjB6pED9I3BL9I4X6DqaZTsVVYkfO8lpiDHwzDNZ2NIVT
jsRgywyN4aZHudWOeGqtsYsCdgJxHQnlsTOlS7seqiErogOkRZf6s0Vk7bfsJuxnCDBuMwfq23cG
iSBiWpZs9inwuoQEXlzGCOwc3gW2Iv2tA40ao7owti6Y8tz+VgO3xUE1eMN4FcFFVXsTGfaps1US
IfZYJhvRCfJ72DE7E4hVTH3fLK7dhI4njCenL9SPqvHGb1Iq+biKpf9RD0QohZfb4dA1yWGp1v6q
MScYSCGq1F9yW26n2Vxp19JV1SmHyQrMazfVcMDYvH1K0qy5mrIofsyiKEpCl+px6sNSdHvUbPJU
rUUfACykr2mR9dfTUlBNRZi0A6PQK3zdQPnK2SLyhzwWPwYn8k42VOJzM9juU5u69a1EF/FoWgIc
I69mcdX1zdjtnNL2Pg1zZj+21SzP6XYGtVDYPQCJ0/YrBY01W68cVGLntz8Dwzep7T2QN9nBYmTZ
qRdx6beJri0f0Yq29lDM7qfFToafJvTMBA5lrkFKh/O50krdV2ln7Nt8ldelFZMviJvUTKh26ZwY
okSbdGL0CDvd0pkq8+0ils852+WrR9p8lYk6fo6GjnjEmnscsseJKptNMH5XptJ77ceV07tMo8wL
12iJvwKBJYcJmGeX9b34nuvCKvxhEuVLljPgxBWI/f2sSeq7TQk0R3F1z3eELmZosp9G5go+1Bng
4yCHniOG5+zsHTe9MwuT4mjF/kLQHjfjUwaDMuMkHVufFdgpuIXDzPibAdr+k1gaoplY9/7aqElQ
8hGkb5slIT3qUVOvaO1lo9Y3JPNHaq2wwXI2p6PwutinJ0eQbN0rJ2e7KpR1aJDSICQYx2I/Ln1/
pPymTjZG+Q8drC3JmqpPavuSdE9zF+MV5SrzhornysD5Zz2p9KplFV4pZ1P7VA+1jaNhTfhsiPSH
YEg6oBQDK65k0cUPcexaz7OqSBCsDZiwSvsPi5lAqFN67vfxaC+3xRhbpK3N05Zb652w24jFpdxr
eyK/4nkPj4odhrCjq3bz8kHlVAYkpYVj4bXSt4baCOLE7n2noxTJuzCXa9ga6i5uN+3hJKOgVSVf
91yZwWRHVFKHu3FObs2C49TODiyrIjS7/LWFTexMIuH6YCzobMr4rbKKQ89cL4PQRvfFqQTJHz2L
oAJ9ZbpFOzPaxpvZ7SMULZkIGgudH7sMiJCm0Czqbrq10ENeWd1qk/zk6s0pB+NTFquk3JtIAV7y
gt1Jid0kH6J2AFTss+vVbbtvy1YmTORd1M+ZwCHzV8ucrttG5q8F42N/FJYqPgtrsK6i1QjdJel2
XRXlM6sIkeBxStzGO+Fq0mfEhHm1HPg+y+Q0OZ58LXSVvanBTu7zfFPfrQ1PMDZlI93p3Co+0nwQ
n53aa+5Ub6o4mLPe+IryAXMdBA2nJMnHD2ITVea7hjfdrzLeHmc9RJTbzeHs0G3lVzIljOWPDiOd
yqO5WM5bIwp9kxAhiR0E4fS1GyzKE/PQ3iuUOkegKvOQboYm59LboTKQCajqEbyI7yS6xsAYu/Ih
kcGULMnr2pXiMCelDDxzRIGDmpUjMIwYOBgAE8U+EKF3MiO1Bzq+ak0UkRzkJUKy85Jc0mGfbO3t
NAM4ZlXr+vHEINQCXZSrGKBnFUIg4qO2u42e84I+drdU6thII3mjA416pO6vhyXNUeeMiJIjxwrz
zbbCxdA3GgWsH9vec4kzRVAP/XTsaZ0RKyQc7NNO25b0izr66EgrOziWk93UojT9pRmcnVOv2wNy
xM/4EP7IpiU8E2GxbKHYraq6GinBB3Ja6jBHuDkN5YtRGDsVteqrXke5a5LM2DsjYUE7HhDyRKfG
hdeilP5ROHz43RTp+7HKqLQYZbenlrVbx4GQzoUEp7Db3TuN/TzNcYMGc2MsVK+jb9KtrmlChDOT
yw5mbXxuGyqX9bL4Vsln7DVTFxh0hYZR6Z07vWX2THLhySOjDctgHabHCOQdCSfPZSpKvRvd6dMS
539xZHcUbbIXws/8UNvTtGN7P0TYvcIK9zn/zPrkwkLQD9rHRVLvp8mrd5ao12OtJhv+zhEnjyLv
ca266TOKo5LQuqNYgRDtobBf0a4c+rG7iinpMhWZ5EY566OAk91PcXY9ruiXhm1R6GTybfPNbtDB
UuZxmBfumY+W96pzKA+nwhc5a6l2O463KnR0Grjzd3ebEVQ65p70ujkJJsf4K/XCWefiqaDXP5i6
3Ml4WnZgBju6MF/At1eqbDDikJyfrJySeeu1+2iW9NAse34wzvrOgjgsGJAkBGaEjekslhM+6cfC
ouaYJWn3OM98MXmx3NFKGNjrnGxflGNxU3Z58+xF5q3n9eI0GuWHXqw3Ml7elkVftU177W76Jmuy
F/hCSn3z8EwEDyFYl8VjI/TyFlO4k1nS3fXg3V+yNNf3jpkX1Cg6qF/Oqh3C+uLaLauM4IOboau8
PYLCfRtG3foRKw2uV4WeZ5m+2+cx/Zz4ruySjxbFezOrS+r2ksh+PKEQCLY+f6Q1eCxdfUwSdNuT
u3A6AU87qjyi39j1xnhf2cOuWbLXAd+Bx7XF0KBbq0fktfbXepncJ+Q+SDwidjqiJbNA1hMTVizS
+rCQCcBmTv1u3ixEgnW1V4o6JoI2fZiGYriZtbqSFPGCyZzv+qgfXzwvT+5RpO1tOaRPsOWU3AZ3
CcZmQa8ywQUnnvu1bWknBqhC5O08C6o6/RSdzNqiICbCoTC/rFsrjpWIfTf1JIXA+TCrWOzrUX0Y
2UrCJV66q7Eqh29LtmqCUdBSe6yeVAo/XW03rnCejF58kyo+FGyJLkVA3uiVGiZfes95RbcGxZQ/
zPK0RsZ1nFsnWRGfeyDjQN5pNV3PRoljXdUNodXU+a7fKCc2TUFJnY3dK5ac2rj5XU1V2BTcTZa1
b0Kpp6bLr1EI3BdJF65ZuviU9p0D2dKKVgwN6SSLl5Xi45RI9XEsvauRQl6VwyiO5V9lQRbCksj+
ZVmz/tNSGru8pdviJn0TgFHLvUg2+1p37ecsTq4tJPY9obfegnZYxr1e2hhvU/pEpjm/6l5/6sv6
mXS2+MjtlH5vzy1Y/2lucHiwqBgvjCEfs/hG2Vdz0lxnFJAe5tFM9+Nq32fpmyzmLMV/mbpMu044
blXBQkL4OZ3k8q3rFvt+SufhLY1nZnkjx1vCZRnPlfS09aLAYAlaPmparJzQ2XuPeIwOhMG4PL7E
pCDGNZ1xhl2vbvW5jm37K2xb+lrwKx3+6Lye3MbsjIC4retx4Uci15RGUYayWgdCmAqtMF0UcbDR
vrOZ99O9JD0J3SYxbwWy1g0pG40oxmht33VCiEE9pvxBMBrTP8ymYNDFyAZWiDi+jhVNS4rBP8z1
bFEcMQyhng+SwCxIBif7DKe1ovC21Epxs886g8YhLjhFPfzXKv2/EMYvaMH/gh2X8Mdt+r2r+/rn
cIl2/EKD3Dc/queh+/FjuP3aXP7l/4cQyNnD5f/OgBy4ke+giv/Dk5yhkfPf/xf+8P7jYLnmua6U
NAj/GgL0P/CH8P6jtKWBcbRlainPmM5/2Q9L/Eczpon8XCrcptgV/5f9UNZ/XFNgI+c5NvJSmPF/
xX6c2au/kR9SkFPYthZaOnzIaNt/JT/cCD16pm0D/XJUkt06271ntoAdizfs5NaNd0jlJ0TSDlBH
pMTJpaT8Dvx4vsblb+AxuB6SMwsBywV9wiDQWZUdJYd1tATKWrO908LorpvVcv8VbnVWybKMXG1K
R1g81stRB2xLvU330vDjkbI+It1zzwq13ntT0y6JGik8kyOPE4+XhRbg0mt2G+a5IQSKA6CUlUqR
u55ci4L24ew+fTfrMjtnvy064LZK3SEw19IxTgTc63fq3NntxHCDj7FZOFQyna5Bsbw5Hs4GYhHH
GZMXEbTOWBv7IZp6av+aQgWUw7wiRI9GhZ94E4l7C9lvENn8kt1SCIiTuB3mN105NCaWOa78Kcvx
zExcnZq+pGa07hboCtOP5o0KbxPnlFQnaW802eZEJ7uOCNG6oopR/zurf16MB93iaVcL4WHOY14w
gnQ7ikgbZhwk8fLdaZd4j2Apf4eDvfCLYo1JUCs+AaGYdMqHf3GVth0pWRgEKDruxRELNnyJosUK
aK/RlphUt6OStlLI6Nt5h7ts+mgZMg7wa6KkZ1bj/Zy5b4AIPKK/7Rf/3Tj/zmBdLgF8CEyTprbl
Si1MeSkt6GQ+IAHkh234cIWRmBfE0uTqx6TIjA9/vtZfDrB/X29cjB1JOAqrb8/2zAv2cCkXbo0c
EqnflH4UZe5mQWJu5TGui/Y7MQWlPmZplZ+0TEgIKH1v388RbbZbWnv8YLmD2+yEWKfP+FhuxNfJ
2SyDuiwVHogQA6uJolm/utEmwaZkvpJZ9H1C86dpSLz+fDdnzPjyZhxG8VEJsqRnSXbKvwO941Zl
+E4ROydm+XHriuGQWnGKP4h128j3pjj+w2vyQOUcwd6r0FefHWr/Rg8baVfhw3a2UclVxJG64TfG
M7in/aLeEw5c7sy8JdA/y9HijORJ++LGElL78+jCyEdkSbeoLBov3dO9ZRx7Loz12HhNNfq6xEzQ
X20r/rHZnfeA3hISCPcVxKhmEWM2alHy8ICwNL2UBkX/N1TRGz4KMbIgdFE1k8DBjYYkXGBC7yZD
oy1j5ng8hXBC9ML5X1+VYrJkgCcKgXA8FtUV1TsKsGU/yPpqsCge3k8ccI/zttrfFtstaso0BsRD
1aGcLOOePWpwMB9DjZ2Ydz2fR0LBok3mw5+/hgvPtfMKPx+1LsUkGn4eJ8qvbyh3KRFtDjGORaeo
PTc1SoKx85Bs36VQ+7Gik/IaU8MEwugH57DhRJLsWqm9+85bs7eFIK6iB6+GRzZYTauh67bX3GuL
W40OFpl1NudyXzAV823ZYqxX2tbN30GO/7LmvfioKa8jyXO1owj0Lk7loejyqaCSGdRVnZV7eyWu
V0ZUhzFmxGQKiS5825HuYbDbIewtxA5U4LxQFzSgtqkCCGjjyaHr744fldOAGRkcNmGJ6XzyzgI8
n85/+q3nBfq3NRG5nbCc857KhKw5FFmEDLPX73lC/jX9+tfLSMIex8O7EUDVvBwc2HcrJtBFQ2Zc
TOW3QuV52AmZ35dL1n6IO+XiU+dGj1aqijspFP66BpYeaShNe3z480f2K1Z9/sb4Ka5FmxJeljiM
WO/vd9ykixNHbR1j0RNpsql+fFLd7Hi+7CozbFSsNGUMp3vnsr/vdIR7rmI/cLTD6PGLB63byDZG
i9jFSLZxn/RZe2OjZvAtaDLaGJVwgj/f5z9d0EEmy47nuuRiF2tp2appUmYfB3JNhrBaa+c4OIxw
QDov/GXQ5TsH0+9fkjQdTkBXscN66nJU1MBXk4zrcH7FUFsNHhhB77jev/5euYptC9sGqGV1Xayt
YvG8rpi5K2gR69jPZhd6ptDvxLT/eC+ObTk4bQiBBvPXbwQVunZXahK00do1wJ2xBcXjUn9+Q/90
FS2R3LEgwMQvlWDAeThHYRuAfZaxhVZLfdoe4mL3/3AV1+bDd2DvxOUTs/HsMN2Z3Ug3Y0FCPKji
OEOFPf35Mudl8+sKV6xwti3FvqecyxkKEEqp7ZS8mDmfZ5z3FrVv+NNDnuXOieW0vngZWLfIK/XO
DZ4p+8tLg78L3LmJwhxg/V/fVrPMqu0i9rAVD8OdOWz1h6E1xn2RrNWu3uhO1jnlom0Yq/1ofe/p
42apTQcSv7x3Ft3587t4CgotgOucc0VXXh5g9iL7NGG80/lhN18BIrAdUlZz9Kx1eUc0I3+/lkUN
mCUO8a8EXZ1fb9thWtViWuW5lbF5L6x2JphTKT6bDjUagE22fdcfRvp8tzR+8RB1GVV6U6oa/auI
x+Qli2QqTn1a5j3K67HEIsN2bGNfjpgY4ROEDh7njHQosafq6W9b0woLiXM4bnI94W3si85k9ITX
mnZ8sFzK0O+s9n+4RSI1iXMkTURC3vOb/9vptNBdnXEI8Cj3m9O+ipUIQCBG2vvAR3/+fn/fLoka
CNhI5E3t2ZfWy2IYmSHMTEdI5cb8MdfrcGMMcR4O0vtZtzRu/3y53+/M9izcryUpA8eQexHFe3ZZ
qm3mcuu6ueA0zULcMtB/poBo6nce4z8cv9wU822prktXkEb/+hzLCecqquERkucOh1pTV1eD2zdX
W1NE+2irzP2MLO2lLFz5hGCjO+HVYNKysN+b1Pz7LuEA1VJzo1AAguJdvFA1QadZLd+sxrP2k4zB
5lLIgDMi1CosUFW0nQqcDXYiLe13YvLfH/l5O5eOZksnSbUuDsR8tURZ4jzoAxRbQbaRwzPgtQ0S
vMPeeeCXO/t5PVomAawlGRrAf78+7zEqkxwakaA7G7+LyjLCSMv4X35CzO5x6N/zXhVJJ0f8rxcB
gmvwq5paBMRbfhdTWNyvS2LcYB9Vv3Opv/Kwv+9rvC1hKq7inGtN8lJrnWFgJ8vaBGLDuzKBKPKi
wxphQg98C93hOyrH0G4zF3s76Tzx4AzRN6zhgmO3HcaZy/wizEjdgnmAvUfjtavam3bImSKdzMuk
H9lt7DGsMM5BjVEZ6aep8CqoISC5+iF1qZ0eMkcan/68Cn9/T9wWHTuLtW/a+rfbsqwmLjeDaLMv
h+NiGF5YM2P4na/hn56ehQsZbrkKtRa7y69vak0o2iASHAIMB9vPeAVmGe7MM7iqZ8byMwx12lJO
n8bnbjKszkeUXwiftyFe87jA9G+yaKbOCJx2tg18XKQiCXHSW0DO8yRm96ZNCq9OwWC5hwrpbFh8
OQy+uSiIOcTVZvPOdvnXWIeLL8K2yduRx7iC4+TinjChHrY2yxBxFdkH4ZXd155iPOFsqq+sHra1
Xmz5tDRl+iFKpvbGkY36VwJjLak1KiS5NtdH/caq/vWxjgi1JrT0TYAzVbFP8Sdi29j+q4mkoP3P
ArvfvxGLIPAc0ViCC11uWfE0ZNlcY04iWryaGlzhTlM0mbs/f4l/zRb59XkyFNqTxIJ4bWnvcugC
UisCdoEojhBi/tQCWP/E97s4pm3kfhhTBRU2mgmWSjg0hGlvLTSxsOPRkw0cpdf1ixjW9vlf/6jz
YcihoW2qW8Q1vz7hRDDVGKu6JVDyKY/8AHJ+igNiyfWdJfIPnxP7GIeTTUjPZ/rbJLhVg+YbBbSX
V9vjzYZ6CGO5yqam2HeJzoM5mWIse/DhXXcNLqhZSNtcywecueSHP9/2b2+cQMMhi1EkMRwXl9MX
TXxXmiztiwCjlfTG4fAPqdNO+z9f5a/xQL+8cS7AIaGlppRNQe/i4TZmMqXRcG5tYS2HTaf09lRW
ujejcaOPBuUgv7Fpw8eYWt22CzZqQDl0eM1OGs/2mtuHpZZTGW7QotdJ5SVXRaH7Qw+69owt0PzO
B3pez7/9Wpt2BtEK5U7nImBJa0zBKxPXpDnFWZidzvB1Q17U2/17RcHf1wKVM+qpJBPELCbKuF8/
O/SaEVCMrAI5R9W5Bj6lZ/c0N7ZCXJ/GXYx9d3/EPRGSZOhF8nH2htTcAa1IN1iUmb7Ytmvh6tYY
4ztBxD98G4h5QQY5NvhcL0eMSIBIGOY0hwGuMpgjTIGjrHsntPfc3y6jNNuN7TgeGwLbzsXZPpaj
OHfE6eJjUEgrJ9psevFmM2U7WY3maUksXgDGnRDYCnP2Dg7WnT9nQzXkmIJrA2Pz1fw4jLX8ZFVO
9lzma7db4Ds/Ym6H9xqOTzinrY27+hRc8aCmQS9uJXZ0TI6lwg3FyBU+WFFvxA/pMm1v5kISg9kd
qvNrm5ldt5K39yVPhfGzVF3RBrQaxmLnuVH0Mqz1AnTVVBpecPC+E1tDb5aThd1j4m4W/E5ZKxW4
WNBafkI0RRfEK7NvpALuVUSbBDcnWQvixMI2fqTybF6YDVYEABljeTu3Nsp45H/D6+xB5O8rnVRf
WrufJ8rUIkF5axbUwUFL9LQXkGLfW+0VQ7i6bjoyO8HpnH2FuAe/7dorrHCo3cXEE4+Wy80ymUV6
csvV/oLGgxY5PgLVi0VDA8lsjGnDlYcYGh2dPK/JWSKfPAz9IPJj1nq4NqNFUBHyvREaaOvc7VOP
/aFxwK+4eRpV3X3sdLs9AEmD8JCiEm7U0YgVHJDTi+JoacIJDONHI+fhi5us0EZRn8xBbI4YtjvM
5vhuLk61w1itXE9WjMjf98ba6cPOszErbeva+NEORrvgoVVtL1iUgTQrMHV5gkYfxnCCnkDYZrl9
hQ7Apm+On+yGksGaNbgs8qIVc9BHG0HMvHPxOpgwhB7Hr7i7U0HmgwRFUENXfC3tCgUxJtPbbZWX
/XaYRnO4o8pUvSZqU18cJmNUQbx2oqMzpJLiQThMcvAx0reS/WKtJIzLVs9AGl3tMSaiK71zK186
IzK0aIr9dSxxnypbZnJtlSKqMHGV7O7GUeHdxcwHxtYaa3T2adPD0vqZ2+IR30U9d2w6G2bKsm4T
M6yVl1dh2Y/6R73ZxhTA/UGs1FXeManDGR0HCUrkifuimjPIjqo/a4XdykErshpwN3bb5dhi0y0I
2zwT5L/zCvAmXbz/gnGzqg44oFZ3aOm789NjIkY9CHy/M9vEehgd6JyHuNj310btWS0O+rnGequM
hg9Nakw0c8osea27Bpxp3rbpSxkVDCNwICuSPQbY0S3tWyVvoi1LmJoxJN3LOJmrEeAUC/Tt5Xg/
BoxGAaTDpQ+DykI32exXNA+cIMnFmdBeHK+7pgDefExT+kqBmKRiUUKAPhY6Iacndlt/QOfo67zp
kRrrap4+5GXVYYTaEJ7zc8rq8zCJJPaHRfc3MUw2Q++m0jiJ1NafofXH16Vx1QLxrKGUaF4MrGwx
2FD+m5djArg61nW+AnL7zeBWN9OMpeOhyEe6CxirL5jCWnjYsq2bsg/FMi6f8cKHS9bIm9mILLNB
4taN1hVUjDSvoG7n7KrNI1ZsISdU3gv8GQLpvHpKeT010AmG2iFL2FPXXuVBu7ioZAjAO0uKsEXO
fhgMPE+Z+FE06IOw5R+DpFUTph6AwrdrsQwGVHDmrSTnMCEhomjz4IlY6D3i7ZlNEQe7tyVut3hX
0ZPfG06rr7BbMG6koowYrEbUfCMf0lyVgu1DEU8N00Ad9u0gd0vEUIll6UA1huGGSTXB6MrmvMNm
FcMWYnw2Azh1pvDEsVhWOp9VFu1HDJ6bEyw1ET6jL8rmaJpl+nHAODnBtrBE3I3XXK4QtmJ76cPZ
g9tO3nJ2Oy/Tgt5IQsIXWkNe0WbyIK3Y+JHz7ZZm7N9SMpM6wIpbdX5fOoN5XFp0A7tW2dWT3lqA
1kqnxR4zOvVqDZgKBih4ODzmPoXK7BfplbvcyXtsYLttCstyrUEmJ03Xa9jSCR/qPre2h8rtkm+j
Ltz5xvY49o64UPdTYA8znZ/UI930M5LoKMxGE4jSnFxMVjEy+ImSYH5epEHyibtdjCc7QkAMQLcw
NtwDA1Pa583M7D1qpts65Ymu0QTA1FNqKHEEX9KdoeNvRqO/lbZxqGL6SFm0hCXL3Wd8MqZiqLIB
Z6tUPyxD9cGd+GboV/pbdZ+2zefCyk9klTvmgP8w02xP/AyCb54PyPvadu4iwvRx8IrQFWWIaiRE
pjOC+HsHunjPWVvCSBWBhW4DdiN7xqv+jik917ZTfMu08O2uvt3E53r8kMflzlXfBekcHPnJ4l/o
1xRNcbJDsLTnaNV7TYbMqINO8FTR4mw4yrLJchsocCL1JU44uqqGenYTmfd4G6INTkQyPkUVU/V8
Yr7lSAfimvoqfwt/oE0bDK7ozfIhjvQSmm17SHX/YZygoGMWBp7Lt9FcsO0yhwGHk0drKU6DQZbq
LCXoUPeJWONDb+CI4EK5f8GVvjuaqz6Ay3452/K0SMhjaeOd0T0pWX60cfS3UybC5QMSxgZhhKNP
dv7RjW+VXXbhSCLol5x1Z2AKtnD+mbfxlSY3ikpEB2U8fBRNfGvBK/sZCP9BbRgEYNNKz3J+xvjr
ME9IghtLnxAafIz67KtAoN4OZ5PvqTlQJd1jfJ36jHLd08R5XQz5gNIeo2t6NmZtPst0gJHEYqRx
baraRqi5Tcc3NnkYcH5VWKYkmatChjhkfplsOwzPY37GA5qL10nMn4z2Vc0iiI3sezYUb2i1IB77
ilW+3MTMj/cw63UZChQVCwSkgZovFuqLy7QsDiEcEox5uRJJFcbReg3hHCRbFs7SfKv5gJANbm+p
+jLTs5/t9X6O7U+MC4UrdnA8ccxjPNrt0yxc9DR4x9fw1nLemS7WksQt6zLdaWym7bZFQBlnc9gM
3WdpoCuu0/yhSLtjjR8lHhQmo33Gbyz8+xpLlFO9YkYyara4tl6exm6GJ1XDd1SHKP1TI8PQQ5Qd
URL6oWCqq9t5aJD/w8juOZjdTwmfjnUyZ/sW1urorv3RjBZ1dJvuJp9oPWv3psUi3R9q+D3cr++c
DDli5BCA1OlyjAhnsKTO35gtkwQbBvAZMtDZFZ91l8B39l+nyWHUQd80+M3O8UIOaw+WiWKhrqOb
vLSXF6dSxhfpxeKtxI10DSRaDTTPxCAxekRc43wwPQ/k9TyEwCYRJ4hUlefhebO2T4uHcfGpB3Ov
YR9X1PpJLxEfIG7ALCHpi1QFuRy214wZSVGwonitwilqvB6LbRTI2m0dxLEtBa9Cnc8WfFvqKDCJ
2xFhykUbgcrqeQowDDAPDBay6GM0hgitXqT3EV7EVlCyLBIa9MpweA0O57S9etW9nWUJZ6VZt5j0
qB6fRLecMPgArIlzpA4poQ8uICrmI1LIiYQr6lOLCl/vJiBcLg8qi8KAvh7/wOCOX8kZqsdWJsuT
5cxTts+Zldn5A3O65sC28ibypdHUXth2rvuWjFnyBa/tiK9X1e2jnlheYVvkmHx0bj6zgQ2GHcwN
GKY/UTG6Gqql7fl+tqoImzXLxyBPhi7zU80QK2LkvG6DvijQ2lhd25b4eDj5k5vV/sZJyMwpXD52
KAVngTSY0TXh2DrT4LvzaKeBsBYCEXsR3feG2gl/UrrOk2e31dklwWGcChOe2C6btc4LitMNsvVk
bohMS3ikn8xDUSXPqZswCW+LyfIbg7kloZqVnXGQzAS4aCQQ1ieUw5B96A02bMWG/UkV8B93LVss
bDhRmt7RroqvvaxLGW9lzn2J4fho/0TVgKNR3Y7xJ2uiTAK5WiTf8IhlBiTj5rsXYxDTTb0yHJ43
M6IItaOxPY/a6k3kVLJnqhczCIi2ssHAISbWW4LlSIwViRSZYv/2Fvlt+z+cnVlv28jWRX8RAbI4
1qtESZbn2Ikd54XIyHkozuSvv4v5Xlq0YCEfbuOige4OJbFYPHXO3msz1lS7mIiFL1kCZ8BnBBq8
uKopfsA5EgQV2YXxXQQRAmi8oxUitK69SyfTyI+4qoiMN8wMoVCsllFfVHQy2VNo9uF1qTDb+FDg
JU73RiFU0CVGJFe6rXdFEymtt6Ej46d0MPIbTWXlq5tW/T2NBr42+RT8vkwmtaX7S2OLTB7dy5B+
aItWbmZYBTXDXSwPgfjGxi3ADxgzb3Wv6yndwtnLPaZ8Or5zFVThMcn7+CthGGbvawkAu62XOzHb
kDC7HzrJW496nZg81FaGqVAk+cuQZiXWLjxKQHR0/FmAqnkSN1lYeF8TiWhnM09o6DElVwPkGSNb
qiM9v4lbJ9aBflgOSIAkIGoOB61EbQmveBc7pOEGziDnxf/qmFc2DN372sw98q1AdvzgjBGjcDHn
tt1XfVregf+OONLnWvSj4j/46qSmm/P+9RAhKymhpZAY5lE/NOQfu/za7aMRZMX3WWaM/3oQnd9L
JyjvUD50xlYiCCo3UGScnxpF86cYEzCnAjc3vEPegDfhrOTRc8R8W3V+kIiIX3TgGLZv5470mtrS
M3OvlSX2QInYBszw3Nv2VVihYnxksFlXPvb27iftFsJNMKbLZyccikf+2P4tMwhk3RDIOj1HkhIX
i3zXpXgMVPvHUEXwpMqkeWtrIjqg3BC1hxuMYAf2BCsCyMEZtL/DbxRd1TVS8n2IQrra1aVFNesE
KWMIAixod0xTM1WQeCxt3CRibok+wTT7in0new2AUrNfuCP/bKrSmhGXkz/UGvBnnvuMYlKrwkpB
PnF7d1PlM70ts82HW2wtUbpbQljsbd8uPB4zxGHm95QAR0D9ds4xooIqzthe/zW4euz6va3XryWe
snYrWkMQzqS70fWcBoWFd3JogUDBo65xsI/wI1KRg2Nz7ZukyWme1H0S0VsrtBudEyozHfq6GQk0
HZgPo/tJCwZrdMEEPsMZTtXYAOhP6ABpHVkd7KFAx03x999O6yeA35T/XjEEVLXp2L1QzWokrlkB
FVY424jEZGRHjxO2lc+h7jRfyqaKeHmF+WDtaFewJlTS8tKWI80Ov9UmImYix7HMxdsij6w5oE5O
jomfODmiMsDF2BGK+NLTr40Wlag/Ni7WrcSJPJxIswwfI3cqMUMl+BA2fZtOctP0NueQRpa9t5kt
rb1BCGESlppzEPGrqHfvCILUQtSKyn1ThVMEG+Sh+vdJcWrd91Wtv3VOPf8WQLN/QJWzmuMMWv6u
HZxo8aSE4OIivByHbKrbZ40qgo5LE7PEIL5UmZ9YxDUcOEBP2YYmWvEtcKYGMdbYV6k/NLSesILk
w48gGtAYs2dNsW+NSpI6FGLHpZbo2oOZ9fiXhmbump3ndPO0ozFN5kSgOeAiSphFn2gFWPp1Kxu3
9ls3MOqDcjEJpI0VPrT4aUuMeAGFTRT2SypBR+Yv64o3l192Yfho1xWLwWlQdm9SLPPYPqa5g0qv
AcslqMLIvua4fX8ZOq8X3kwdcaidWXHC0TD4kAIVzwc8g+W3JJWgI5AI4vLKtBk4Xz6lP+n7O3fm
mLb3ZeOwplLqYWc/mZl6SarGfS76Ob0jAYFNTLctLb/6uA9+prEMOxHtuFj6/wx0Tpu9fYLhQZWL
ky+wOTK2kAqroX0DGJMdP76S8X4Q56BNRtQtQDl6DBxWbVWL/RhiHG7iUY52wUPWkdPkhpO5zVOC
CTeR4DTMyqe7tYVFof9yg4Y+BxAnbdiYdCairR2GsD1ymvSvjpFg3QA31lD/5i6nY08vA/jy+WRw
wEqgLtJlyKKfbhzlZETGBdyo0rMa50j+l77QhVT6RltMczcWeTPjXUrQOZ6hUhDH5sZVPQIzw8i0
cSXxJz4UKiw/qRrbu6h1oeD26eA+E2nXRhi5ewc+6ERezY1j4hUDnc5msWmFTrUI5zF86Top/szD
Yjonvee1iVUMA5EW8h+YZM2PnIt0V8xdxtEvUtTu27zOnd/o+Y0E+683KggEUSpf+7otmZ+L1gaL
r5e28McCWB9t0iF+I1JFvfEybB9TXlaTj3kyI4ShpT6foBAgJaH2E/uyYX54O5sT9Z0IrYgoj4y+
kh9gHJPYv6zsax2nCBbK2iYfBjuoSq8GDhoaBLKog7Aw9+2xqTz5i+Sn8imcGJbuKqxfb8xCF+ZF
OxfGntQiSmPhNipAM9/HnJ3YXDaTRzMUbWilXnXDGr4Iq+zJ6SkT2k+qdwzlg6zRsLIzigo39agB
GsCZm3E7yE+8t7KCSexUzPBX0RRlyRbOTfGcUh5RAFKt3vLtkj9x1VMQEmMGrqPprPhPiuPveRrT
6Q7AYfQZUzECm3TwsMVD6dykVU1jrQ4sjt4t2CywY7DCf5BPOW9jkDYXplzGsthPJzoWPhTb1OEG
SqYZq/FpmSKHT8iZ2GpjGxCpRPf41UMoEuzoo80A4bFldwDgnLF5NOYOU5lhM9PdZEpDHuSSdsFW
XfXqXsy0szY1CvIHIG7O575JGo1XdD53OKnS8GXudWe4oLSyzPXHRzC3qO5x3WLS8Nbw7agt45gf
vwUWNnImCL2BX7910/rZYs7w5g7YsmpvbJ4qNx4JE07HL9XomMBf0F4znECewkRNQzdGG1cfrpre
q6pDn1X6H9XP9V0wB5mzR88KZaERVv4Y1D00kSgTMdwNzbZpm4s0+GqRZZ34YURlvumQG0N3jIz2
VXQusEwsulG7DZtxvOua3Pa2EW19h3doGNyC0xtbjPw68cVBofofOXzvn1k5xvSxeISYNvSy+JKF
tK55SVDIfbwdntl4md+jVGZYhwR/7VrgUFFoBoFJ27gs7RssPMHO6Wfk/hpcrAvXeqdAQmOxwGlx
RLkMzd7hr2Hh1FADSYCVXTKPe2PiCRoTr/tjV2mZHV3FdIkuARjSQw1F1yFHy2s7nMP4JEU6IAX5
+Msb77898gFsPmiRUBFwh09fO2DlopqGPPZGeA53E0o7avbGeoUSo/siyoybKpEmVndGisyZix0G
wM+ig+M40cO4Vpa0/alpaMhZQXDhw53/bHwsXDUOloXVa2osSq/IaVpsJzsGnkDM1N4ugyfQSuPu
ws+wFmQt92WZMHrCQweDNvr0Z0DmlgiSuCsKvYGh0NQs+NeSQZ9NjjK6v7707eUQDiWj3Tssp23b
peHbbHjkojXM80HjtfAmQnPadWNaXHutzlQioTVc1iL4cuHjntmz4CybyCMW7jI2oNOPC1nFzHhT
lFvNinIiQFW7cV3Z7Me6Eccujuo9b9MYHF/NaIAPD6U37q4B87/KPJR+ykHziUFCSPvJ1AHWhYK4
mxyuQVl5iGlGQ13YppbqZbXJ0roCE+3qaBittcKoGjJjaAdsWtVcQqciE2kbSiKbJ+H8BDUTX7qf
y6a9uh4Ke0QUi+ab5L/V/ex0jeabMRKkTfTmPSGm1JOWpXZDbtdHlHb2XnWz/jS4cD9obZe+6fb1
ga0z/0e9OwuLATZbs4uaAzzwag3rJHCPLrOlrW0QFKElRPPN3lDsHXrix5zU8gsSteXOr744inCE
fTRn+fZ/Xxf/lYoGuh2RALVsMHXx4FhN8TV3evd2sNLkwnj+3KXQU7NvWDhAdWslhfC0iD7gwCAJ
wCQYnFjoLantVIekhcJa/HjJv1MC8FgieEdv4OEm4qaerviUhqAekj+41V3mN1C1cGnBZPvnInzZ
Cw2GFPx4fLflZfufX0+r4pheXUSMnTvbvhhH7T4ujILKt3NePv5C758I5t+0fZCR4IPFJXN6qdKW
2MA9cE1zPcxXXaZXRxok+VGZTOC7OP1XYa/l2NQo9GLQ9OAfXF+PDMag6mh8EO422YeBmEJmzk69
02XuPcQzBroLu/f7PcpGyEVdwmsFwcxa1t+3xuAaDe/VDIsCR18RPCfCA+tcG+4hbVL6yF3YPhP1
OTMoKNLsgkTlzA9sUtkhcWGQaSApO/2Bq6CoLA4FOW74wr43YTj5pLyC1DB1hgcmle7HN/RMIYkb
k2th5PNsdJSrJVomRd+Jrqi2/rfj0++n4/Gw2W2vho3/adhcePT+ngZPH/OTa60twFPIEQmATLW9
2X/ec6HD4fDn+ebThcu8f+hOr7IqjRn35Hrdc5URGEJJI19eqj/+vljffxGLEhYBIzdppf4ikTps
ODxUW7Vrvoy3ajs99lf2TbYftwgTtlDpDugWSCDZACV/1Pby7eO79n4TW5SbJuvD0XGvmqvrc9Cv
8Q1X8dairbUZg947ShFX+7qdvX/+NbmUxPzFAkHz5qzWR4WlmZKyJYZYifC14a3F60j+q6KebZK4
O8v2sJnhK1q7QITKmfbB7eE4E2eERBb202QlTMZSyMQf/3bv1YqLzUSQCMGds5DBLuvnP9vl7AyI
V2wVb8fJ6a4X/sy27mmOK8QMGSMMPfyW5drgJ1gO9kkhos4Houjcffwxzt1CSe9EoBNbbIbrT4E5
fTFLJbRvjXbH2Go4giF8kTUk34+v9P554N2KhQzrLJ4TXhKn3xdTUlI6MQdx4g7JGFfRfAQpZF7a
SN7vXI7BmsTYjwsUTfbqMkhGPNG7YIQ4SvfdwZ1Dwt3niv7VxhwFYJ5uql9KoJMGXPxcf4sr3XsG
VRc9k0I4v1qhkr+C3HAII9DdQZC6OETFJixV2174qGd+elp2lOa40LETrn+QJmEAg5YlITfcJgXG
JQpXRu10VInqLiy2Zbs+3SigHfC7MH9b1Jfru9zpgIEmZhTMe/v8NnAK91NkgsfhUJx8qYXpmMzM
x+bf15bhCNo6rHOSRcRqeyCvUiaoprjjwEP9PAmF7y2gn8qb5YXa4/37ErfUYk+z2CJ4j6yWcZqS
B+xCK9hGGGNznyltMm5DSyV0D3KnkdTKVSR2bggEAYFHmTwOg4L0+89LXBDcRwQjj5TgBXq6xLUY
Tt1fobEymvxmKgdvlwF/uLBuzjxIAvMLt5Jtl/+tVrgCzCzzOMJka4/NDmmd2DmDKS58l3c+avZC
wVrhKig12N9XNVYo+xw1JZKqfFK138Cl+k5+M5OmHF3PkY54vGvnjGGK5817YQgIE0xutwzp3JvE
a8a7Fj34tkLCtOQ0h/otZnRkibWs/DYn4yXrDNK0tVL5ec+w4uM7cebZ4nDHu4KWHTXF2kloouUk
3cFYAnRdd1/U6PrQH90wV/t31Tkib0HziLMZJxUertObjj2WVNMWNBhAMUrsGVoiiQpu9aBxUvuU
9FZ4FORyfErr2TmikWeipxXy/uPvK84sCqTmruMu+ziR86sHoHJGdC0erd2xTR2gkShX7+xygloK
3aryNS/6U4/EB4dhqh80McSE4HTWr9Eb00XbYfB/SpIRk2O7LTMLsDS+SwOBhzoEvcnbHeXFCDXX
ZYibEKm761ESb3SSn8E9GcWFxXdmvzIXAT+2VgwvUDFOf9O2QLAEcCDdarUZf2Gi4D3HKRqanNMZ
48NU+2wz/7xQ855ZM3hPdQx8RDXx12rBLzQkj95RTAhRjziiM5LbplPI1bxIv3Ap8dcottqRHY7z
tBz/CuHXUW4MeUlcAty3GRUqFki6PdOBKKJV3CcZoi5IsMyuG9x/gAzyNP0cp7Pc6aGpPhVRI1Fw
mP4kO+227oqYZzQGzUDwz5x8nh08H4yVCMlg3qrqfmc2rlAHLLeGBVquBJgVAmL5LkjN/l6B9PxR
0kaCqN5O4r5HTQ6lrLAdbL4Bsz1sVk0OTcModQZKYgi/q3iGhU4KhZNuXFNoj21kDMnW6GR2j5fU
+aqlhXtTppUNAT/Qx/tUzTTtek8Z96iwQ7BkPVDFrduq6ncHw6YEpi5K8KeT29SIaDUQX1WXOJ+7
1jZeCaarvpqostXiSa2mp9nKLHFUWkSHz82BbrdDxfCPTSy5BncMVc1itPqU6aFjbXDLI6Suo6Hu
ySafNfuhTEF37PRhhjpMFHx9Bflc3UWcXpWPxKUKfDACDY+QNwwSGUgeRNuwNPBJGdSghEUFObI5
mSNK2mKcRxXnyII+my3CRMdwlU9gMdA1PhBKBz4dFCUIStkM033nTKm5b41YfyOjfhgwVYXJSx3k
4eQz8q2/O2UOpaI2wxQGc0ZIwMbJCv5QsNOz8Knh6lukSJ5G2EENjTwnx4TICK0V8V7LLAYFrCjy
aBqr6gnVGdu5BaAeItlDNz5D78aTcs0xOZj8qvL6L8bSmN4SjGESzDMm1TGzAze/zce+vA5ypq6b
lB7IrwX8DKSt0ePMT1snuuu72AFej1frLlNyEuBSw0VcNurIjRF7er+B+jF6yPhqt26liwq4JhBj
vxjTxkYS2PfIEUelZ5tx0EqEAoRgWrtJT71fNGbG9LoWE6HtNh413+7AgUNmDEfQu9owv1VjSJxz
q/dD7Me08hjNF5TQm6iIaW4IQLRoMIRHv3GwZfigtxN56RFAeEZzQz0BkSMQM9mVupP9zHvFUV6V
KQz+mfBA4hMco28PWhy2+c5ICc7akzYxql1XNUpdBZi4PDTOQNS2zHDVvM+dwaoYspQ9wHDa+ky/
GqMyWe0R2igWX05DNCrNm7nXrNZXejp9q2sj6K9tUbXdVkudDDhmVBktPXQ7k3i9jTEjfKqwmNnV
Gb0aFYXpfJj6ESolWV9lde91qMsPjJ6d9E6Q6/sF2a8rsPPFbnGcqx7dbMgTSzZH7Q3PoVuG1hUv
JsvdxHU83JaI1V+hglbfIy0t613KexF9U44J20dpWRk7LXQ680F2KbwqYNIhtoQ4/BW3evF5KFNO
JW5j2OWt1QzsjbXesVYSh6HZbsldQx1dB8EPKOntC4xm4aEHGdzfihqMaUnfpMMunbWh9Oum68OH
3qNdvmE8aoEqJ4sEPKAeoJfpk0cb+coXjbr9KcqHbJ/r0AgXnSaGJ83LZmQMdmtcJx3ZqQQqOOGv
CfP6F1QH5cvH79czdiKX7jZOWQRHOpyhVWmXSy1h2+2ybcIHxX3QRE3LIS2t0oOduCUzebsNvoOW
Jf+iILjwYWBW/aZFpnM9mZUFmFXUkO+zmF/nwkd7/+onvAR7Iew2utq03k5flmXkdfUIPAqdRGN9
mZhI6NdTb3eYKETys8kt6+fQZcBHM3ROOhkfBqvMhuBn+ZzWanNTRrJ4zVDAdRBUouL7x5/vTGni
Ml+TFtMMnXnx2grHaG1yjR6hrJHaSXGbTgjWYAKEMvJnTTHPgshlo8j0Arfe2GaTGWDgbN5hRaXZ
7bZNzP47dpz6se+bWW0ih0AqhJKOeLCtvkCGEI38gXBQsmLrabYlN65SmjpoMkqPbcU0bQNRAYKZ
6lTV+B9/u/c/vvN/qY6IAjjcrlswttVGNhlNMQBiNr+MQ8Z9rpEW8fFV3pcm2PuWBUjkOKeL9fkt
Juis7keuohHyJ9RtCO1KXUrXPjNfO73KeiExmh1ig6vkmx9Pm+Pbdvfp08ff48zE7PQSqxqrrtyu
DpdLUDpsMv83srvdb+KoNs/pPvaxXF0oJP+SA0/rrNMLrhqZjhcCR2i5IMza3ey3PrmSd+YRmI1v
+sVe3cl746A9pVfjVbTXttNeHsp9tjN25d7eYYfaFHfTlberff1Cxf5+4YCjsJZDFthFdpZViWu0
Zku7n9KtwhG5c1XPm8aUl6yGZxYOOilcdASPSrpMq1u60E+zCDbTFmlKfbRbW987ZEQ+NlVZXngS
3h/BF4YfQxOMl9h93dUvndoFh0nAOmiVSxRdNslMWwSq+tfW6uq7JHfZrjtgI5+VVofDlZ2E2oWb
fcYNu6BMPAyfNJE5Bq2ahImU7Tg4Y8F4VVQDLY3UvCtAq/5yBr27n4IBYEufC0lcHHion0XDwvCT
xMiusxABiT8jXnytKRh35gCf+GgbafcUOfTAOcEu+vm0Zsqxv/BMLHd6tUTxaAoHSQkjZE8uK+U/
jUB6i6obJcMFyLzFtWjl/OyZRF4ot0ifm74DpE/76OeczvE3LJvJfkp7kV/6FO+HfgyGdMYqoLFo
Sa0RP10FACcE4EIHJe2Dm5QWBxHT0DyYGtkNE0/BkWSbWm6Bzi3zarT51TwOVAqR+6kOTev3hZ/l
zHqiPWraFkcyBktrRmGfgdRLEzCTQaL3h8lK5RUhZYisB7cn+8garxOzco+Gp/RdWsTTY5tE4xdg
NzhijFR7cIsAYCmm/x1TpAnOdJfupRE4B5Qq1l3LxO3CA7DsXav7SC+cRxrDAe2ZNc3A0DD7DuS1
ERliElJakEiDuASbI9EUny2RXepxnNlBmF4zGzJQojHLXj3bPVFjbh6M2dahH3SPWLa6Uu00/nNn
DekePD06qWAI3fVBNRuUw1zGS9EL2pH0BccnxTy2TV/AJgiKvHn0tpZqnIIwERlY2xm/5ZeP18L7
X9ZbRDr09Qwms8S5nD4hs5uNE1O5BN2A7L7GBsnqTdZOLzbZqtcII+ML1zszIeIsTAPirzwAYcNq
LyPxogBNSBNZJYb3Q87ELrK3GZ9UwilbEf1zZzumQotv9X6b2Mkx8NzBt1LPJsXR6wWSuCl9tMD0
HYtAyi0Jr84FkunfHsjpcoNmxPl/mR4wJVxPkGVXoCkz6c95dWmUj4k3zNEur6Xz0yHim7hBNBeP
OgD7byYTZblBt4hG0DVL6w6B00BWXUDqCMYHPUBXSFJjtGEwor6HhHh8IgJFfas73F9gGxr7OsIp
F114Xs7UGyif2bq4qzRe2K9Pb+uU1FKEEY3MJi2RhIKk5tAHatSc/KF1FnvlYHQETqBmf2q6IXyB
p2AMaL+t/k5OdTleeH8sD8zqFxV8IrnU94zJ1x3PRujkJxMnsG2ZkF+1eJywPrXWDVOKS+qcd3xH
C8DZ0t/y0AAsRbE4/e7CjCcMH5ASm5kYZn302utidrJn203jZwPUC+HZaNqxiOZEQ3lG85CZdnjT
GE515RJ7cGTYX9wTaSA3aazKo6Yl85XBoSy9cLxYDjarH2UBFUA75e3A9raqU9oIIWgLiXI7mYP+
Zo5kWBK83N6UCXQrl3wrrKx9dZTwXS6s8HNPIaUEVYNnCsAe6xdjR5JHTTBNDsexq4x9ZMuYsyr6
nRClXuk+RLgCkGEnc4vM0VXyR5/0wxep942+65Ewe9jHiuZWa7wu8lETkCmX9RMSVyesDfPCan6/
GwNm5CBmMi+joFvvxm7Tz3MUx9nWTL3sluZG6DtGfan3f+5u0BFlE7RtY5EDnS4bqTi6wwQgGScs
++c0dzG7MnD7NUaj89g2alyWkkXQGSaOC6ScM0dg3mkMRwGNANDm1XN6bdcezNEaeBPMTaAOnHnb
mwSf37aJNCzjiIOgA8syGPcYgKcHoq0CfP2Bqb5Ypce/T6PkyW6i+lKv+NznsqGGU+65S7t/LT8L
hayZYhJbTw8lsfwc080zsWpYsFJpIsMTyQ+rtrHa5IJed10YnzuyhcadTfzEMVB5hf0tbP5dko6O
gceGwQlvEZ6g018LHpio0iXbYk66+TmnMbOjfWgfiazK/33f4gwBY3LR30hIH6eXcibDBHESNNtS
An6oq46UASLg7ogaulRz/CV+nm4HoEu8v22Gv1P/1b4VBR03P7La7Vhl1vSALS/fSUauyTEywuoe
/3UHizKqsEtpZcusp3YCLJuNNF/TpKZvU+Zz9FmhBzY2sd5Fj6ZXhqjYXf6hb7laj9sumdW16ybT
6wxcoNxIqhx768pcd++9vjVJJ2Qa9Q1FmvEKSKJ5zTBEvhhE1QlZ6S9Y3PRvtdNcMwrN9nOv0n6H
FDp56cg0e51bxeMRtJkKD2XiNvo+iFvzUyMb3UY0r6PYbhXrn+ZqImc/MXKgBuTtUAxrVe8ywNLy
iJyLSga/jQE/4iHN5MjmxFSu2yyjV/opRS4BcugAs2nsFykpI5kgwkIiYHuJg1qQi+OG448gQO+8
oWicRnpG/fxqk/xE+nWOMYr/PNZ4L7cOw2DcfuOfTLCfHEiFwmCK0z77TGiRc+kQtyyV1e1Fbyn0
BSeK1unvcfo/ZxH85ZiiLJqk/JzBsekMy7dqOeyr1BZXsEJCLIRjc+EVc2ajlwLRHSJy3D86LK7T
BZwOYzc3NQWVnPCw2ajsb2186Y9zojv0a0fX8RuMk3gdtP5qYM7lx0bWHTIzF59qXc57tPkWMcAJ
vlVLV/K2oJN34bx+Zpv5K3B3gUq7LmLM1co37SDXOtrrZPxq2c7VZerTokx2BbDeb3Ho9vcI2z1c
HQwgSKI3H0pt0m6znjjUORfRNjVKJgYfF8bm+5KFEAiL3AYQZjTr1verQ9Jtxfj9MC639Z0RjQlo
LVxPhT/mekbee0JiU9R4SbxPmqEqmGqUsSDDjoiardelo9yA4SHUEoN8jGA6iwGVyKpMPkfxgvrW
9IHF0CKNvTONHqxJUNWa5hs2RAssx5xEGXua5CFZqouJldYgCm6xgk4kJcXS/EWKI9bKOU2Th3py
gp9NW3TdPpTO9ABdWV0zl6zeFE9Ne6HTdGYhM19DhMiJBfrWeiqLWySEq6JIp521Dp6N2f7ipGr4
NTmNm4RxG3OtKLlQA7y7Gy4NYjQny9ySv10rIIMmRk0M72NbEzt2DNykucYTl2+xjl+qVd8XkFyA
2eEysOQEyLZ/+szwXmXIwu6y9QpYTYTKa+oXYwzjcxxEyTfN6qgg7RAsO6i04TkdNAIe6FHad5GY
jV+1MP44dUcG1GTOn23lTr8jp2k/MS+YXz9eo+8iF5hGL4URDY6lykdRePpJ26Cx7VipCguD7TEb
nwoITh2JNPbeMtQU3xmJLF2fU5aSBLPFCCYCMQ4MOqnb6I+BVJy3YQ68nbiCcBgeyCFQF57uv4LG
k43P5ZTH+VYHuQ+dTF99yKJtK+6eicGYTsP3kd7xn8nOMT/JXASvrj2DxHVHZ/oZVkny0s86YKFG
NJQ40H48axvi1QRP6WYKv5Ex5OFR7yuUy0MHuPAID5LaXS4nNEu2/QMCc7BANMzcBpVKhS8LnEva
+0CHCFYQDDhJE9QQXB6kWc7WhWX6/uDl0qhDrset53aglzm9I5bbFu6Qjljh+9w69okR3epENe1z
BYWpRlnrzylz445UKDJ2GSpIfKu7muCD/9cnQQ7GA7r0adeyz5YXqJkVbDFRl795jEc3wm4OkdCu
wzg0DqIf92h5ji5xv76acyZtmbxwzPi7ca9uPW1LXngopJEarG99wEZVNu7yGUQz3KNm4E0T9Yn+
5oC3CkjvzY0tKhJ4Y67ODCqExzLoBvEkiB8eF5WJ30QFWa1F4F41YaTfSYvRJInQ0W092N0+LgIF
wWYcD5miMTQF9PYYsun45tOM8D+L0ERCRXe5qnGxN63aewXogVJvIYaXnrjx6rp9+fihfL9T8UWZ
xqDzXyRof3HY/3nPJwmmp0baFDWNDD7DXKVGIlZ0n026evr3S3G+ZaEJE7yUvapOwcakdRtjiugs
Rn5G5sApbDFeYxIsrz6+1JlbyeGL1svSxOSbmauiu3W1KVTo50gTtQM/7abC17OmPMCfFjthh4Nv
Q2cwN84QILGkEvQDPN9E4/BgDsZC59KIXWFO6eJqNBObM4MWXo/UQYQTl+pVmNgpMd2TDGZE2XM2
juFTQDG1a1OG3E1akftWWsmNsPtyP6aE80FAIJ3NdCai0gj0uFVTWV0Sk7xrINN4X15yS/mEWnt9
RDemakJlaubb1J2c33pUZAURkon26FZZ/SJLlCZbNJm9dsj4Krh9aabFV5yTgXAOWcUgCYx8R21Q
a6Ldk2kpP0WMpSt/HCz9qjI83JxqcKN8UyJVfBFtZf78+Ma9a/DxDcijoYm5PISc9k83JFNy0I/m
v7bZPr4nMnx8UEkzvbkTIfT6HF/ad84sf64HTwAfL7KpdXWAZ2yUqg+I3hZ9YG0mcuW31uAARrHz
pLlwPHvHlgfKyul0mR5T4eJRXlWOVmwx2061YotdLth7bdPdhF2svXSQem6w5sKlTHGPbkatcP1p
gcYMegRJojNqbKGFZxw+/rXftSr+Dmp4IbNqaL6tj6a51w1CpqAx44XppBj7H7RImBeucu5r89Q7
jJ8cplz0xE9vKpESKdGnGBPLqfZuQcSHXyahsi1mpoi8wsb2AzLP70tAYI+TlTOfJvv01h61Hqjd
WL99/KWXJXS6y/OFMcJRMNHvfxfH1c3xMAAewzICFnczdAPd8rES+6ZW3ZVqTPlHDyVFysdXPfNT
n1x1VaVh40jJC+fRRCOU7BDh6v4QjerST22e+3IULvChAaITSHL6U7dZiu4UQMq2a8yXOh/DrwnJ
3zuEUdY2kHHCthu7rzEuw+emndLdZBGJmVGwscYm44sXBcYF7e+5L04pjLGJdyqrbNUs0upeGQUB
3hx70LeEjmZf2fDgL2z470+OaH6xnUrqS86PWPJPv7hrzZGIeon2gUPi1yb3mqdIGMMLWOnw1xhM
4k1Uos12ZZ4XB5HP2GmhrvB+oESLNo2ZZqRwo07eZMNkvNZW67qUxGTJ7/55Hfx9+SH2X2Yp6wF+
1LEPFS43KGSWBopKZjdOquzjx1c5s63RugZ/DNZb8DfLM/Cftzq+nInjIDKIyYNUNPfxtJuzBNU3
KfQXKrcz9xcQ/nLOsfDL4WI7vZRXyhkFB3vI5IbxLVnzKBdhgc7PH3+j94IBjnB/B8o0zKkS18Ju
O4yrQlowc0aCOZ6RlRmkSgjQzp+Rqgz9Pumb0tvGfTQg++vUCJWtdKtd5jSx5mtdpYgAzfOFm0Qg
VrVRmDtyEqPJgPn3J91E7ocZHtmx+c5VSvQDRLQWx1Q5o45lRiFvIL9cSrc6c4dpc9L8xTOAPWut
MC8JAvXamGZmQuw8dDW92ZmalSuEufOlR/jcbw8+mX4Hd5p+73rCVNsAdaIsRzFRDZwGliNLXhvF
Q5HT781KA+rebM6+V5TunSBb9C4tC20bhJZ8mFWo+Z3eU/3Wsv00ov26ULaf+3T4/9jLkfqYdD1X
b1WjmmSEea6As1mTzD4jNf0t5tD5QalueHcTdZlzTGAO3FeJaZW7Niv6J8f0CO11eTQCAEk6Odse
Oc8ATzHnFxs868YlUcKZB8UTqLJgNjJCQfNx+qCURJJzRljGbcKtj53ANzubF6f3Z14AVHiolpft
Fhn4sm7+8+RbJSO+YuzqbaHXsBtznoZRBo0vSONjGBDHvgsq6z4pm+i+hEMLvFnO0RsY2tfZ0Eyi
rUV1aW9e9t7VG5cgR4GLe1k7HK5PPxMI0ho9K9PivnSHT5XV4nHXVfoHQPK8t4apu0ItstOS/HfL
cXpnjbI6DDTJLmy9762FLqMrizLEpW/Nh1m9I4BuFgo2LBkXcaGeyi4pDypIkoPshToS1i1/WFWm
b3oviV6SfppQwQ+/Uk98EgP8GxzSAJ4N8vdMSKL70sPfNnIg27XWKHbdTGz4x1ve+0KFsTPYGRy0
KL4se7Wu4chKuyq4i5qGErZle7sDVipvMnMkegi73UHLBu/CcOf9KkX0wYPx9zeim7QqIIYhXOjC
naL9obd3U2n/j7oz644TS9P1X6mV92QzD7266gJiVGgIjbZ8w5ItmRk24wZ+/XlwuqtTIbd0fHdO
rVy10mmFIGCz+Yb3e17zEpWO+VEk/DbOp6GnMxxMTcjUCb5fLwmcqwc3G1oISqGXfxWdod9U6J8+
u0Kal7AT4VPAVPOebDsG10pNRdeC0gIlBeAlzB/suIu/tkziX9aAmhDrtjjKQ6Ektnn/HvziPElD
SKeQ3NHKO70HVd63SqeKmuhFC3c542EbJS6Me1m2xhcE6x9Z2vwijjEQZ4G2wIGKDvQPZdPfnl/4
rnlCqEySLIo8880BmTVvFAz7cs2cP7t6E6HMsfXiqzDT6YjFiTNvHGswqjU1WDy+a4P/UBHmpOsm
jsVZE6bZi6tZBAPvX5q3b6Dl5Yaak1RT5d1/EtUvvRZ8Sqk4a0wuUF2N4suoo3DRZ9Tmf/9QuMBR
vWXMiWztZAMZrKRPE4PCzAAbaA2GEDcDNx38yR4/aqEtZ/16r8Kcg4yQYRPqtnQ5Xy9MvbWn0azo
QHS9maOynPUb6gbu19nQozPFUydoutCkCaXSXPksuIUf7FK/uKzI1ojalnDK5iRen0DkJTnwQBWg
gtbU66gdvFVplpnvmUP0QZT4lmDlgJPgQFA7CBUhArw+llumyHXM5VhhVrqBQH/9UjZMEPrgy7vO
z0ZDKQLo0bO3ITO25NphG5p3IrdB0ysKOEmfOBM7V7v2FDix9MgCu3DjKIAw1+j7CONAsNVRX6+9
SK/DleLJ8IuwQVH7A0J6D6cBMoQPVuYvNk4awLTFEeQyIHw6NJQoBc6TUcgIVj6Nj+akVnu3kJAn
QR5foxdB266N2e37a/QXGydePMg3iVLpmJ16ObgRRbt85loiwgjXgkKjb6RS/SCb+kWw8wN3sOjh
GDPD7+P1LRu1Xmat5nEYWNt+U0D+99UYAqQCfWD2E3qve/JMa++Zoj4TqkVrxUuTNVx1E3ESLA/0
e6rfDY2ztYcsqj/a2d+uX1Nd9Fkaa4uKyukD5MRLDTVnfKdWC3eAeGx7KCuFhe5I19Bep7FE3h8X
pa1iFmE4mylyoKzKpma61tZDJ/LLNne+QMcHGzHESIBiNXt4/2a93dZNNGy0oOhEYAl32md0c5P+
lFCZMcLV4Iudx4xJQDZZTTYQV7/L7Xj7/gHfNg1JTPkHigkbGW2Q5Yz+tq9nzPYMnYJRaFHVxhoQ
kA3kOx2CdjKyRzZQbDtF2LhrLTXrMysf5aZpcTgcRiO66dXWPtBy/n11Gz1MZvYtajI2zarT59+Y
3TiNel3xG5ohGKS0rvMtE3H6GPLEvyyPl7tmuiopN4lZFRaqDrW+pThVVJswdLEi4FVGDztptfCT
gUgV+hceDulZNyi8r9+/gm83Ztpo7IiE0BRSuH2vL6Cs21aqjaqgqBtw6xjaXAbaIJU7Bh51EAAq
MHY1wu0mCGMGs3xNa5zN+6fwdmlbho2Wg6IyKjsqlK9PQUCzJbyG49hG4slRPO3g9cY3Odbd7zIO
sC2ykY7yUkURhjL19YGUmEIEi4kDNTIMNC1L6ZTSgXj/67zdsdj1SUdMJFV0R0/HzpVOASDqkOcY
WUjIUHfwRxOg6797FPZEVhiDhMtWfDpMaU1SVbtWywKnrbTNIi/cAJGMPkgC334XagM2bSguy9Jf
OLliNenwQmvHYzUrywPFv3rlYh6wfv+7/GL3pSdIyLpEB0Tm7kl00Hn9bGh1yHCtzLyLRIzyJaKo
zPwS4BfZT9Yn3IRSnwFbbH976G251g8roKXE02UzAxVOw0MeUWaC5eZ88Dp/uzxJEjR00iQNJICn
/lpsyFoY5jmTpGb9HGa5Do2sNW5SN+u+fHAd3mZ0S4WDtyvtOoun8uRhNKAksllkio+zVbfRmlnL
/FTT27MeJO26S+ko0mixjMBWR30V2nF717dN9AD6WP9tnATYBPI6SlB8d176J/ckLakKSNo9vNgQ
LpjqPO5tPco+CEHfUjr4vsTkbJOsHkZ8Tr5ypPRTmNX4eJV6k917vO/9xKW/ArEYFYqpphQeoMxn
3dA/GySOK/g2w9f3r/vbO4y4mZyJ/zFiDm3u9b7ATDKDjAmzZwMksk08kQJSs+jB2tcfXdVfvLAW
/g5Wv4TbGLWeTnFghsc+W3R54CL57VdWlVNBm5O80w5YiqD9l7Flfc+r2Ul86lTmhVYvmhjLqcvZ
N3F41VEuDSmui4hOnA9eBr9oXLM1snEhacQc3Tgd649lF8WhkZMKWWbSBVgQVVvmYeO7WbOUb6BM
YUjmPc4AY9oNR7NMcfixMNP1l17Eb9MelmIfz4K+CLBh/ZzcFiwa8ljpsiJoxz5Hk2YWext49e++
fRYFITMtlBXJD9FJvb75Gt9EJR8tmcJQla8iT6oDffB548aW+ru7KYdCaO9C4DU53um9hw9qCrpN
ZeBJI14NqRFtych/u3IMOheaFhRH9JqwQfTXX6gMlWScJOjzKMnFbiRCD5zGdVbvPzNv4gYK6pSe
KEDx4CIOPXluk9yZR1jAVZC75XhfZ4lxD+A6enCMVt2jXbb9yFab3QjMnGmGufr9u0YReHGW5NFV
OYnXXzIJB68qbbIoIqyldOqVrNMeK5UKFPD73/RN2sP9chdB8NLHX57c14dCHFbESoubnK5XuPIU
fqlrmDmdIZcGQ/6hr96yql9lygvNhRuo/lCdwUl6fbgWgIwnBjLhgrFwn5d/ubLxdd3XtnTpYM72
Ss/SYQvbzggMF1MbBr3IiVzEDJqH7dpCE1jo1sPN+5dB+xFSvD0zugRIAGg4nb6dXMlLx62x9aA8
gPGD7IElB2rdqCaCCl16gZWNmECMhRFdcQJ2FUzoxZ/yhjocbXvDfE4iVIbbGJ3A09wZ04GedL+t
oaToAUQgHSF+UfLKi4Q1QRaglT6j/vHmjpdDXqAtjrT+BkGF3TGUUqvWLZ4QPVIBAAZFQPkVA61Y
m5q7OIR7HJiRNFEZdBJCsdPIqTgj+ET4WbIBB4x9U3ZUIwWr5U7i/LIuOzNLVjHX+rJVvDAFNDK0
hx5QVeZXHbgTP56BO2zjOp3h2aNSZSR7sJtL+lJu6rfg3CW60d6Ig7DWlafUSeTBi1HsMW2fGCzS
KMIQu5eO8qWyu/JT5IQ6nnbN9Ll3WuM5Sivli1ATC52AYcWV3+uZw6it1iuXGOAqIBVMKaA8Ex3V
58PCGFqJoYP+S2wFRjlTZwhKqGdSZT+rcbIdTdhH2yKy4xmXEgHRzq0ERAE84NSV0urelwKJOZj+
3NA/i7aEkmiX3XTOOF6R+kZvhd1VGTH+FehaZCJ+njTBUOcQSv3BFGnBl0vAtkeqDU1BN2vcF1J6
n6ADeGFfibrRW38kZrlDC6wzCg294L4pZVGueq/DcQQ9b+NwaZu5XoXN0tmwtAlqVOs5kE/kJPqH
GYvCu0J1YzdIRd3RUmWVRCsX9Rg0UH0e57NZEGED7iwL2g49LzasBqjhrwawrIPPKrMtnFhz2nUY
AWFUNZYCwh55sj6uOPGqXGUMTj6nczvydFP11P1oxJzG0CoPLJVnYRSEMKt/6L1iJsGPBqJMCswZ
CuZRVs9kav1466l9/ZBB/0IuiLhKwXPMxDu5yVQt6LQWmXZCABWjszKGY4nVLxruYgSHAHk8Wjqi
McYs+M1Bq+B5iv0olM49+JC0CozYcy/F3AznBldTC3qH4hk2HaYc1zP3CrvbepbcnnzxGmAxOpPf
p5m7niAGj37f1uzF728Fv9qiLFJFhgIY9yPdf71FoQKaaRuboGdV4V5VZT7etq3qfXCUt6ESO6HL
Lk+EuOAhT0NDagh6ocYp4ykyX6dy3oSmh62vemdF1sYprQckOOepOwNQYvxqwhjRryP1qimGD6pD
b+JDUFC4zDK4REOQ5PFkS9Z04XZSZ/InNKbwKzN47aqs5vZQ2+H0QSr09tICV6PO44JU4qXjnRTw
pVnLnLBvsS4VzlYYefhdtM5H3qW/OIq2ZDSEvMxT0sx+fQNNb7KcFruOQLO7bCPNyLxLkjb6IN3+
xWUjBiGgpOmBZOy0tQyTHOMaAUe3CYcMZ4lm3mDEtUDZnQ8Sp198H5RNdCmR20ERPcUKNgadcQdr
6cByeT9miTNtQoGo9f1l/1Zwwx2hH4oeYnlBU3B6fdl6pmvaNMGJHEZ2g6tPiT47mNVsdtd9WIYC
RsLY14BOYDP7SjrJT7VhyyoYLZniNSHqft8bfT588KD84tsTINMItEkowP+d9N/auM5NsOcgO5rS
XjPI564zDZDO+9/+F0dh9huZFeoXWhOnXz6cx7RJM1o2XoTnBcUHAkwPx5b3j/K2FLAMXSKc4qUJ
nJWiw+tr3Dh4MOW2I4hZQ3nUM4xq/MFg++b5MwJ6aPF6or16jQ2mwfSGqDd0ZK1LCoHedYvLbEV1
fX5hhC0teXfm6f375/c27OUqk6VSEPEsOhn669MzU9ee+5y6g1YzWBgkC/abR5W9PknM63m0pnsU
fwCgHEYaC9pr+/eP/4tnipKiu7AqCEgR5Lw+fqbXLQ6WlIERFxq7qsS6FQuqMVBzqB6/fSga65Tc
qZiRIJ1Kh60+sweZaiJgvgo7Q+Aha+rITJ81zkcls7dVgGXCnkIuvYVFQHaqsMTtNQ/xVSebSKd2
H+Oz8pDO3nTfJ1a804H8H/tey66jMEpoDuv2J3RYafrB2vtBGX4d4HIWBjpl5A4eI6onNzem7aSG
CVoYGzZYcjaFs/o5zvrua+5OfGeGMpzOl7Us3QNUL+OhaLKmOKi0AqHAIa9/mBRLv3VbOz+COdOb
APvRGtgKm63hD7NFXdroYueykYVpredZqs9ZJ0cDV86I+jzOG8V3N5SNvqqiKlZ8qob2B+v37foB
h0argwAekDSv1dfrp0vtUWjhBNQFBtaK7MIMyjrVPzML6X5wqLd501LPNZkCY9IELeTJtmSpwmBM
B8TyZBiJftao+uz6Iq3MS9egJbaj/iAQdEur/ojn/osjL4V3plMoEtLsPTmy3dQTUBIseEZddg9l
iieIqY3txnBq44seZ+PGDOvf7n2gPqGxaTNFTyn7jSAPm5CW1QPo1Z1bmkewMKxPkLmsizZMZkKY
7KPB4R+F5FfLdZmDYb/nNtL58E7btxlphQqpTQRZptW3BdBPO9CYyzQ2deT2xn6KjKjBzcxQ0Ox5
jPi5mchvHa/s2U27PD4mMiShqIQCnSsnt7lzusJcMQ+h18HYQMjda31df6vasrmJeaupq8KKk0d8
jTx4pph1HFtGlTFqLF11wDRK6UkblDRfi6jKsvMxzGzFxzCxZqypF03j165SaCtkwJqyItMxvyvO
1Ja7FMdk7KXrFjZu3YAhTOZs+twojROvxJyG/W6MCE/8kl2q/91dDsg5jzqtRTQ0ZBbLA/O3BlJj
gR2Bl4SD19y255TGemYMsBg2GS9Yvb+hLq+u1/cL8egS0zGvw9N32j+NGJJy1WToKWE7+UWmM+y2
sLYarD2jbrdopph7cPTLsMog+71/7Ddvb8okkHChjTLESm/i5L3BpJaCNmQGekJf5Aw4bx3wAeOv
t9N/fBv/M3qpjn99mfZf/8Wfv1UCKV8Udyd//NeVeClvu+blpbt4Ev+1fPTfP/r6g/+6SL7hsFl9
705/6tWH+P0/j7966p5e/YGcHNLXdf/STDcvbZ93Pw7AmS4/+X/7l/94+fFb7ibx8s8/sHMou+W3
RUlV/vHzr/bP//xjEZT+x99//c+/u3wq+FhQtd3TP26Sb0+nn3l5art//qG4+p+0bInQ6KUs3VGD
LUm+/PVXzp/EkzzCJDqMSLH+StLu+J9/aNqffABtFT1fViZTo3/8o63wVeFs/uQmAvB0KH3xIzz5
/31qr+7R/9yzf5R9caySsmv5vcue/z/rknEO9klK/HSVlxFRJuxePwIKFkBqPnkkAsD5qNSoQ7eW
Vd6cKV1BY9vDFXphcuiXDaE3fmV2zLQN2EyjSKuvWdOKx79du58n+OqElv357ydEgkO/YdHALMP+
PNSvTwjdq21mg+usJzLxO6YrjT3zxt4q1oQ8Ur5JtgNIlvNKh5pQT/iGlCB2rzFpnO/ePxMkGCen
stQXl3kXnMhIyMjrX5+KXdU58XWnM+FsoYF0C8XHmK/al1QqDqQIz3HD2wW92si4J4Pi23Gs2oOL
Ld66J1U9n2luHq2wRsdLxPBZDxVrWzdjsZkxjZmwRtrgPdTlq6QovIuOoeUNShnKAth/1Fb3LdTb
aF3lQ3+OQ4Z7ETYF8sJ2Us8onHdBawBp9asmaY5tPyo3TlyVl/piV+j1giFsJJy4D3q2/h2wAD6G
WU+XzMrKC2IwbEz7/FDJrt1KFUcO1B39Vhrmt6IDmgHt+QsnYuwUfN2fB3y6oOyTUOHLagTEKjdm
nh9wHTQfqKzUm8QoxqdMM+PNGF/mODaiUjC+OUr2aKfqpYzFvRw6Z1OzOwZ6maBjjfPPbioalK9a
TFjXxb4zcoHBaFvgDiPDV7V6WsuWudi5tmZMXIk8s9hq76mzQWfwynYP1YQBboDTew9IDrYbJilB
CRXA1zLYimRh39xuSNaWGG0s69NvRe2OggldRb0Ke0VeSy1VuH5GSIVMV6eXcv7BWVDBw1dDpgcI
gXkxYAXemE9wepL8jKnUc0VjdHfXeFqQyfmcEXFcqRQ1UIYHYamfbYfbJyIkOEXc4jxtF1+VqTkz
2vg7BJ4vVR136yw38MWk77CLukUYKarmkCJG2E29y2Ax3Ey60umKJnbte5Xci4mhKRfezEVpGt0W
dp/wB7j56ATkQU29+F7HWxx2VKes0jnvVsOsBTAxv6ZeuGlHTd3HulWskk6pfUDW+Z3j0dIDi3Ue
57HYKWJ6TqkTrlEh4+8klWarK1INGjt+0VKxw0D6c9Zig6anYbcTIpN+m6XdLsys22jEMN3M652j
qJY/424b5NK5MuZKZzTLdeu92qnwo0ZxE/aNLn3VwIi1atSjyKdp3PRu6G0iwzbxMI+m3RJa3C+D
v3uvVtzzWahK4tdEUGdhouLZbhNz4O4MlJCIXBy0prUpp5XDednJZlnJDdaYwsksWAO6UJCyK/a8
FFNkfKjYTSD8u3JVliKCZNpPT4mqZtdKbW8Vqp0xc9Sm4ly0UWXgGe9kdniwIT7EV8BHAfAmha3Y
id8C/4GmKCdvpCVMA9WPRT1q17jsjfOuoaBboRxkohuWgMiZMnKzKxluRhydP5dztbfS4k5NhLXq
higJsFvFcrrLQz9bqnizNav8KAJDw5TWzQR7JSCpLTc6NeUCamkj8MDTn3Je9U9seNmxseK88kOs
DfcD0iZYutlkfSkQgDGp5vTXOPypd/idlxcG+o3eD0OnflaqkK65ntUbhS4SINlp8BtVxBcM1BCm
jaO+cyRuQClmifswTMC75B1+7RJ3vIBx9mTneun8aSp4sOSotvdTYntb1xt2utbKHfhr53vW8fpY
qZpsH6tyqG9jcHDYStNjPchGJDR2hSYvvXSItwOdLDrdphggzpaM/OIRvB1rYwisiYXW6A3sftce
s5uSFcaexnI9FqPVPcRZq+RMYiximt5S0j3smDB7mD1pu3cp1GV3O2oufhk+/bxGvMxuPYZ+OaVa
eJmYZrrxvBY3tZTEaM3Eo5qzPxGzo5kFKlWUnf3gVKp2Fzro7TCYvsLZpDy6liSYbaIUVG1map8n
fV4jTzNl0JRN/w07KTAJtMz2qcFYrUzh8JpaN2wrTO0M3lh4t6fUhNZp32KSoCbmnkwo2WZlnxas
9rHa1F44nvWLzTb+hr12l4cVloj1AOyYSYTImny1GcdjZEVfjDH0yqCZXOwepmUAMnPyeyzkUVNg
TKsb2Kin6bfJsW6ZFLAdqlPueCytZjyyZMaj08XgHCoRM7tRxkqzbluh3TFko90puI8fPTe39rBP
EJ4NbBhqlHboy7L+NnYbIIMY9NxGU5Hf6rZy5HmX+5jrf9GbjIYucOrmIrKcaJ20igYxV5GBBG6+
Swpc7/O0jJ6sqqdT0QwscJyrb2x7GFYGU7wlNs8Yy3upsRfSUBPENIO4o1VgPE7MpvZBAdGvu02U
GhIcbYMNuJ408/u6s/EoqNxG9Y3GFBdObNqfBPsQRrh9lYJWXurJEVxoHJat9q7uEJCtYCuEN/xb
vZUNs5xJmXnnshLZtVFiZumUqt7Ts23s69KOtd7PMe/WAIuX7jqqxXxV2mQ48WAaW81m3BorcCO/
UcporeOseG8h8Yp2FqblVxLT9rtics5HczA2LEJ1PyUuJSuafmsv10KeF+ZgQbvIvr/DdzM7Rmkz
XyP1N2CNG+q2sPP5vNCE8gD3ACEtsg8lNDue4NA60+Qs15GZ1Y/5XLurCRT5o95VEqv61Nvheopc
JovLu7ZJ68eoVu2LuFDFcXJzXMiUxtswkN1v2ZYxkNN47iLXxWOW10aCPacxoEbm3P1J64E+pga7
VpJ+bmwvu+ljYsJKlc06mpvwMGdud6vqGaabdq/SzhC5Yuzjql/859KeNlmM26ePIlk8eu3onoey
vlPLVDwlZs86HOl78TC4T9mE2w2V1Co+DhlB6orSe70ZAWXvJhlH97aG7y0/qtvXBmOG0keZWnxK
ZwZCAjsvrDMrBqYxhBDK4QtUvPvtzm1WdjvzNLlD3JxZ9DC7ldEa7XM3RtEK/va6dppsYyppeGxm
091IYbWIxYzy2lNzcYGdg/6Mxaqirn48g/qcs1jiElh7ay7Nuy6eyWgT9UDimq7go6o7PWcs06i1
cTXFQ342Jp54/LFBRNhjnoPVDB9nZg5WeeeFl0KrC4MITuVJQz+c7CdNic2AlVWtob2rNm1HU43O
Zmn05oVa5fpd0xXuqh0S/Q5hvYmHOld29FZe6hrdbVjn3XMyDGwFti3ZZtxuPM4j3dv7WEx2SyQS
OyZoEZtnzYiKeFW4DQsejOO4bYuQqM6mW3b88Vqu9RY3aCYMvO9lHHnnXuW2zyXNH8aejcjU7rJU
5dpqFAsGHztJbTGv04bQB3IWMofb5unIiH80HZsWr23havIznReXemYUHuPCZna0X4J7y+jEI2yG
9gLN9NBBQDTH44//SKTBgkwtg/+3Q4pMPC1SPMae1Qx4MYPACFDg8QWowrO/eTXRQjwK+xsg4ey7
bWTmfsxLPmbaaHfdIhqjtRy18agqtnh0s0l8bqXC+vScdNZWWmfzV/YgqHsM6nEg8t+KsebgSU5v
tOtrT/PblPfQbTEU8tBUw9yuoeTArJgYc7h1zT46emmDhHu5/Ph+eFcI6f5KVX6mvj+zppNc++SP
/7qrCv45zaZfZeD/P+XcNv2V/z3nXlVgYU8y7uUTPzNum+zZVOlT0KMEi/1DIfIz4+avFpUdfTZ1
EVP/8Ab875zb+tNetKgM+lIdBR5Iavoz59asP8m2wQ79SLhR9Xu/k3T/QGr+PcfFVIryqL6IXmkt
0rV6nVhqqkzjhdqw0rtC3cwEWsFIMQ8drpKPEKJ7g5jFETjWEl5PpYfveN6uLPiqqxosHQ3yTnVf
sjI9M4eJjT33xFErR33rjLhXo1Op3D0Z7QIUVVQSq0yQ+mSaUYTMIwzatiT9uEoTZjUwwY7M8wYn
c5qpw/RJVHqlr2NzKB7sXtPvy5rMsK+y+cyrk/EQjnTcfdhzKhIVm1FQaFxHoXV1/1fD6bdW9P+6
XF8t6ndLTsvx/l2B+n+jmMRgyHsr+zavhqcseVVL+vGRv5a2vtSSSDQZy0RdzAAgv+yvla3Zf7qg
ORjGo7WLynmpZvxc2Kb3J6UnmtesOfr29Av/vbBN50/HoMZEcZKpDugW9u8s7GUg4VXNhNlofg2S
WY7BTDEKx6Wm8reSaktA3TDCNDAFAJfrMYwruPOlpw7qWhk00jGhN1qLtsJOyAcMK3920xBBY6+t
nKGvAJBlUxNMXqi1gZLr7nYGFfJlGpJyj/akfqRoARy50LzPDMaMqABaI2jU+c4SVuUX1tSvWgRB
d7PSYCU5eCMNCCd7yTuRHgYziz/DN55vaGauSneIzqmbKzvGJse1Qxj6TTcnyrBY8TyIobVgo1rK
dSg65VykDgaDLoHLxnJksaNggF16bTdnZld+bdSHge+Q4SkXO5skxRIgLY8ebW/zQYRhcV0hillj
qjPsad8RFknzWURGcWtiMH0lVUL1FeLf7tIRmvU1mgb9pneq+dph0OOzNUXAjZ1Uhls98qZdkUr7
Os0je+8NaKFStckpBUA4FRjTwwCSPuhaZ4n63F1YmZkPut/eNCh11ryn652E0/2Z6UzzMjTpT8E0
bNGybAfmCTfFhCoFxcB8Wc7pfe/gZk/WGeXD2lbj8dyohTwUOmIMKiTdqjej+Jy+eLgNwULbrfUN
D4J+1Ulep8TX48VgFBiUZowthCaJWmUmR9o+2qozVFCaIkyvUXw/6DC1KKKp7qEvWr5CDtfFjlro
XmEzroTWntmMCBJvmc+Ky9dOGmsgHyzvFEuxLrxYwCetunHrWHZ5PuqLWYyRRp/kvOhpbYvcxW7t
e3a7R7Ch1lFhUjZQasc4r6JYbENwBL50Jw8mVNma26msv4UpLDc0Y8Yus2blTI8LmOWNUT317Iqt
QBaNN+O1rfT6hTQ6GQxe9114+kQjRfTaFR412aq0q+5i5LzWSt23K7uc1QMdYiLWyuzyGzcqCbKw
atk5WVRuKc43aJcQQA3d2D1o0pEP48CFGzB0+IRxzr2l5sNBdYroMJQtQ0hUQje6hVdIhNhTiDTx
i1pXA+TMjCRbTTcFOg2wMzxV9I1txOYXYeA21UKnWcWNUC/muB7XRpfM26Gq9bUJP+4qBSV6wZQV
sWdXp2i1ANw9Ev1NOwsiIFofx8ypPY3aauimTyofCWa00tG+MAAwtrxsd+HUOTucZaJgqC3nqvFG
lIBd5lUPpTlPIN4lCb5bTGt91mOc5HTnrPcUG/zjjNlZkoT3hYhY0fBpDjojxJtM8ZpvnVlWvtRs
SoFFp90z4tQshQlV85nFKM8aCol7TW2MTZRmj9LpVL/sSt5QOfRysr0biMPa4KtCes+snidUcsTr
RMFnsYTUb7TLTNVUtoEqTYw90ZNtY5Pid6tW0Wac7S/LTE+/VifFW09S0XhE0nhTDHV9KJzI20sr
U31E2kzIzLONVNF02IEyCJMynturUooGRmkynKkOvN2YgYW1Tkx+sDSzOIRoqajMad6dncr6QNdO
oU6mYdDhKpNOkKsre5AyCng2oe9K2ZtPALHioDLQhHtjRBlVa8WGQlB9cFH63SoJnnVRbp7rc3UB
QiZ5pAN201bZo5K0/VpUmX7pYAN1HsdRvFey6Hae5mktbPsqLgvQgg4U2ZxH2tdpT1MSHPpV3sLS
tGq3WzWTg/+8IiPOp+IOVjI7D3WVGD4yna9mNk33YzsmsO9M57Zs22ymthQdwjDEhbHHlqnmRXTe
FBjvIjiMCp4zdt9KDGTDtnqMtPRrou9MU8F8z9E3Sm9+iZSdbZOZoM60KQWgPxf1V9rOZrUpYnk+
wZ7fxTX6Ob9UEuVG77L5CqNRoiRh7LHTWeM7I+CoNr2vdhhkZckg1jE2QZtByGbf5GgVKRJ+UnBQ
WasqJQAauSXtXNyUZjeg1HNkUManbaGsDD0bDoxOl/vetmK/70p9583trekmV5NmJ0FlDfoa9Elx
uczsHmWfRJ/UsBNrRsK+IN/o/DGy3GNfpMamsct1MoSfS8vZ13Srd82ke2fS9HZIMs4YAOpunTnd
aMgQtop09g70si5S1IPj8W/hFE0C0zI7WeGxVW0iqZyNkHbQRhwtPcvWTa2E0JeiJ9WLxFrRpHaZ
JrU4M23MuJyCinsDkPBbNzAIjW4B7IVN40CPa9TbVnauZCpVUT20MQUyWu7+JL43evYYiyFam0qh
3yllE23U3AgynCFeEjPCk8nR4t1ghvlu1hXrMbET4EQidtYKtXGfPO4wiMhdV+GAnVTPXjUmg3VG
fWvcp65Tb6I5q89dlKrj1ExnwISIEbRrHrKNZscSGTbObr4zX2ou0MueYW7Prjv8RPSBljcmUwys
R1q7cQc33464JeHIIWJguHkVf/eGcLinFSd2uSkl5qWGelnJ/EvVgmeK1MjZ26009nbcfB/iPGcI
wGsEpIfKvc0E7P0SbEjQYtV0UNxW2bad05q+6kTZKlRC66aemeuPaL4cXaaCfXyUpu3kxsWN1eEK
KAvPPuvnLrwolsJKXfdiP095dYhRZOwxbWW8V7YdDJBUuVeHGIOuSsrNNKW87bo56TufWuEMLDBJ
K991RftiutMMTxTP3lVTyylAfT9/zUILDr3SmWdeWXkBPg8dapq+P6YDpQE6qvK5FEaFeZxiRjQe
8uiiWASjtkKtWQ7njo6EAJ+5nUXxZpPn6lLEn8TG0fuVmca3lqjM50yaXFhe2ftcNYpzJFoonFtz
pERRan7DxaesnNv2WjWU8GpMJ2tXE2StYkV3d0PuRl/oJxHqkaW43mHUp4MNw5P6+8au1Q0SlsAQ
4PMyNTzLkh7P1pKWS3roXV0P6pnNWypGjMw2v7CEDJJowqhgECYNl7FdGbmxSrI+P6/cwtzUbbnN
+vEM9wRxPQ22c92HdgEDS1ZUvKZv1BP2oRiZqCl9dYSV1R2SLvIZStwaApFMGj3iq2asrbG6UJPy
0mX8OmiV6dBRcA4qFjItmeaTls0Xg1P6y0inz+wDHkxQSeamC6i7P/0f9s5jyY0kzbqvMjZ7p4UW
20BAJ1LrTVgKMrTykB5PPwesqq4i6+9q43LG/nU3Cwkg4OK7957rM8uijAxGnNHBJAaRBOxwVwpr
X6ilCgFnhq3vfyTk/cIk4yHmN7JJy5wdWA7+lijyesin91a89k1FcZ2R6PPJYysLzUWWgfTVrVL2
rRfJjTPzScJ/NjdFZl1kQ/6Q+3qxSfxzK5zLiSuujx4Fltu0uvJVIiHq2NsuRitUZ4Juxpg+6JVW
hlU8fkrdmEJzogdPI4QamEWLPd0LY5fzdxDZ+d6LvY969B9tiriM4VRy7A4qU8/WQitvJddVguhH
s82Cseczjooebc9lkUlc9sZCj4PGTIwA3POyoq5na8XMkIS70zO7CRfuEldR0n9SEXeck34McyQH
pJnksbfOjWTDq1nVd3VffI4y/kaQbD1p2S6p8jZoRrmVKacVlSszNO30JoombB6YrC6E5jQbc+Tg
OyCtUqPmh7pGPiA2NsngWEELEGTdTZytC774wMnpx6SgbMVtAK4tI6RNPD4ldMIFja632NTjDQrE
JeN4NksjXbm157A7Fw9V3ZaBatrH2DUO2Rwy/6WDDUDLzRxnYaTHewIM9YGM13wllnh6Ms7LphhX
fvMuevN+XCpUH3pWLwS/ZI+DTtPxNc3DTsr2vrFBDeu9V1EZa6/mrMgugXmg2+uVvVNJjEObp85/
blq4AF0pjG/FktmvBQrIXItVQiSC0z5fat2v25igL2MKSnKay5zHkLvFnIR2YaUBkz7652zmol9H
Exo03IFiVbc85fi/NmbrLnQLZiOHt0pcTjKlgNbR33l3h0KIUzn2Dk6zbrzSxtx76D1n5I+ZtUtX
2hGHItyzrXDkKuc/G0pP2qRAhu5Jh6e8cv3xqtQH8N8LSbSxb8VR2FIDMOSXp9aPnQcv18qAg0uz
NWoXCFFzq8yZP5tcPPNFW5erLjOC1IhIa/RvY0+lne+FE1/hojnqwpsaGiRJulnGZY3M2KDjACKt
0kPnpVQCZi9K9vVVRtduUOfjIa/OK5Ma800+xfDfvMsU3sSxs8Z2k8hWP3EmcehmInpfmfPGKeqT
cofXXBudjTUvJ2igbHjwvqDCFv2uW6ZsP7TeNVuAEYglOvZTX68hqM1PVqRzr2inr8hCM7edmGB/
Hx0w+nLQl7SZTvE4cuSX87ZOzFOSdrd9W2QbbpEOP+fG4neSPhejy95R4p4qHRldjVoPxk11MZdz
n7VNWN2akN17kabOyqMYc4M47W58J0Y4ru+tonystJyl3He+jbp/Rz3NLbthWGF3Dfid7vHDwpQx
HO2h4DnH7QXjUSHtrqKpZNO1/AjFib+z8SnCm/rlppwmusmq4o0wacMydi6fzBwOEHC31lq6GB+A
BbYVt3jkhWI1VfZWq6JDlddFKMAtrGOvidex3ZRPpMPWrmnph862QzsfGnZhRrJu5j4SWYEW7NuH
HHpZy4Q+MSbOar4578GU1ZwfWFSXRNzSV5GsF9s+FWe/iQEVh8oNh35fm/rlyH2JePrYa5ziJGtH
rZmxf/TG8MjB6GqgEvbaXZYbw06PdmW9GFlrhUXF6ae0z1XcUcSpJNO3ia49WbnrBYVVcS738MC3
Er92LutHOG/w55NEO5kOnCwOvMWWI2fz1UtLdejMduJDHBQXOlKZ1LwMnwOVOTzFMz2dQecX3l5V
InuuPa8/YTSlkb2lbAu7acYT3yj3rSoXYysdqvy4DeXFwcjK6Fkso/m0qE4FtpOKI/2l0ypObITJ
mEl+bcb0YSalv5dyaR6Mgd9YVHYmZd+IsJAxXA6YatQTtipI5LNf2k8l1CRrM/jpc5L1DAUWVumA
YRF1IK6m1KXTmorTdlU9OK31OsxduSfyVB5abDyrvPEMIjscjSsxUvsaG/HKSNz6QiDS7quhd0O3
r90bA5dioOW1tmfVS+9p0c023PDEpb8odl23d6n6RSS67E2jIvCkibcpyvuboUcj7a3e/iZK7nz5
ovSTn/nzfdvF1U6LCxt/uY3aisqwBKOdtU/ggrRdry35nh/jeMUPyqDd14k41i1ehQXCKqM73Yav
HDS43NZOA/xqknX2OnSOxs1LQmRMjIynrBO3NV2mR0as58Js7vSyqey1WdJA6uSRt8FEqW29rBPk
wdJi4+oumbWmWZIb3yg4OEpETShn9bEQ3Yztp3PeZWO6R33o/AOfIi13ietWK6sbedEFPzqeeYTI
oV3YxufKIhLYeCoysWQ0M9+xMW8m35QbNDPvmOcz0+dyxH7QCTddgmSmqbK3c/0Keny7Hl1PiODc
83YsUtt5cVSpnai9heY72kXotnmLo9AXsN/1bm9UNNCXaQ6I1TKyB8ei0JjZ3c3sqjdbMP2rLVds
Wz+hLi+KzbDwSRRiEbLWOZWs56/QWuPt5eRXh04MWt4sTyUnFBJUjOiiZV9TWYYjCXTweQC9bGCg
8scm9yQX6LbIsYzOg/5pD6534JDvhwK4+A6h2NvZTdNsk2rQ9gSPzZeqHcCh43bSKjh1IjY5VTJL
E9dVl/T+yprL5AAAMN1JYfkftVY3O3+QZIQHlW762hi2jkwaKKB4yR/yrHTu9M7Exk168FC5dFNU
VWzeLhqTpJHxzGqaZXyNWlvTejXD+Edm27XuPMK4BsaOkdd9YnkpnnzATPfksN1LTZuTLUgAE/NM
zCJQ6ILJJUbPPfax4rFqnUvDigV/wlxNS1hOEST6wuJIhwVUQGEtDOC3dpqVl/rcmE/kCvXT7LWg
OdPY4vpV0/22t6pWp2iE/NTailV+kdcE81YZCujWdVV9HWtzfWsxsmEmYBfDC8YqCg/T1I6fJ/at
OLBYE+4SJyO2ZGOu0pkxmbGxNp24h6qW/R4/+yVh4H/byJ+o9D+O/N+Qmf/rYvj4cer//V/9IWhp
XzzWdyQbXDw0L5zjt38KWueQBggFSgPJRJ/L0P8QtKwvOoZ/0rrEdr3zeP9fc3/d/IKpH2cN1A0H
EB5/4S+4SP8uaJ25HbplISPgg/8bu0Iq+nkb+PohwZyNo7LUX3ezaDZanSAczfZH6djt3ZT4/UWh
w23nGtEV21zVx9R2q6+sLBbbcu+qmwrzArMWThJvvcd8uZ+m6mJxtKwIl7ptmU9EyXBlzPLCZIZ0
nQvDf6sY4l7HJDZuRZrqq9izk/bUsYUxbOoxbQ3oszdR2yWveqmYcotRVevebsdHFvOblJsEBNMi
Kndz/ztv8P/440qm899rr3d1+Vb8/KjyL357VG301TMzBH4qWTHCUjz6vz2plvaF5xc7M08vyhCx
kD8fVJ3/6SzUImydPbfnJpbflVehf+EBhTNwll4NDMqe+ytP6ll++lN5BZ6lw0YENEPIh6QlOM8f
5Smn9qfO0z0jcBMl39OJwVbGAScJ/vKJ/K7H/9XFzNv/+8tQQUctB3EbQpY/voyRUkYUEaUgX53R
keZ18V5OPXNzaErrxFXu3T+/Hur2D68I/xReBrgh+yzxkZf9mQfKOWeZIkl5dutDugO932GLRcyp
SjMNklKJs5dJa4eYWXNJywY84SZpD6njRrhHrd7HnLqqSqe/oeK69A5kZix/QwWjqj1cIwmpyBXn
qHyR7L8i4pZKHcvUszN7ftynobASk/pGNvqo4jwfF3JiC6Injps4Und2vosvg0U1jDRJMcM34QLr
4phA4Zg+dL0Z8YnMPCIQK0pUe39cjZqJBsIZoVbusprguTvmi6wgSFNXkWpW7K5mTRNDBD2QK0ob
sHS6Ul8ZfuqV/m6uqLXPgoRbW4SKxvXj0W31Qpq4mQmC7XrkBhyrsifHstWs1qEdqh8XqrCCKje5
DwbcttSshbYr5nNRa5Q51NvUtUvIEMlt5tzoaThF98VCvgSBysQqs07mwiW2aKSlPXOw9InJU5xt
mVEWsDcPVpjnreGlgeUVQt54dPgmh3IY2bCLnDdOcDCtCZaVSC5PFgqGw0nZz9M1QAjK6QnhuDrj
sxi67p79QpHsd1Fa6294JeW9XjKQ3osMcRUn1WLIULUm88/K1kE0sEnH4h4XZ6y45aJArTPXSbPP
Os64gjuacLUtnzkCx6xbntw0UeMnH1OOdvyVzDMc3IDHTJ9J+0BdP/atSZQHiCN4p8CsrNF7xxBp
5JsmxQe1sYwSLRiDVt1OAkdWPfsXKecMO5BuHkXH2ZrH8rZZhKgPjlsJmQelxh1BJ8jdioLEO21G
d6hBWNXQ1Thgqww3VEjZcq5dFpM2mccaITxfdXYKqWFV5Gfi27KIxlzDKjedJVDGhDMPXVhL603K
/ds5On3cOlcz2h+9E11ZNfURjxlH7SC17b7f6yonU0qpWFnTXTENTiM5GaUjTZFFZgByC/BzuYzb
5dwtL/5oGqIJZM6o+bbMO87qvfSs/NSWfG3XJtqaf8lxmWkRbSN5iTpjpsMlsoyp31s4mEtm2jSS
7EW0lDsUENranMYHZdHn8boarTSuvxdqVHD7vDI9gR2PHT50ZTd7vHLYFk9jbE3sYIXU/BYS8kQw
bOt5S6P2bQkT7ZA5/aIu1WIlHk2OjaOHU8foq6HBiFZF9tW2Jeq5TWWXuhRSNI588duum27iUYsY
pi6+rMY7mc+0XQeaaOtsCBJm76+1nZX9UYw5k50sJrfK6rPoUR+Fg6khO+O4ywxgIckARHu5xQBp
d8sSEFfAsHlnlZaQzZ3yeypUL1mzahmt5GTExXATwXSZh2PbuLQbvFMr19vLvjKSSN4PDKCFumvr
2cIIn5oMfJxaNs6EM86Ns3XrAMCg4MWXbbd2M0S1oHNBkSAHYVR0ViM5EpOyDZZS6ps8PaVQVvHw
+RkMhnNlUJdrCBkwN5p4s8g2kluXUb92hSNMZIeFvJxYm/jXIuZV3ADPh4aC2VUmUoy52G2aPdHZ
Sn8QuWjtbUU3AEqH50bWIe8beaxirc7D3OLrYE6vZ9GqQMtSZ8fm0otktSxnJvuuRsMeYcxIKLz4
duvYktlLzMlFntHn/hgXN36FCzc6xWMZURLJed9N/lNA7sd97PddBVAALR5sL5wYf9zH3Cz1WjfS
E1wAwnf2SzkfWxSBTtrywsIlZGz+eR/7MSXH63ka4Tgdf9WZ0AzO/8fXi2pCMItj0JiGOgsZi2RT
sNhotJWrd2FcMgbD2Ke95RFz/39+6XOu6M+TwfeXZhPlZ3eu0SGr9RN8odYQB6KcL4VymzNxIoc6
1daoEZqcwn9+qR8PIb+9lAHyDkazx4529vD81SPD7maXo81L6T1TOZUYSKiDF/+HN/T3z/L8RoAw
YAfCzfZzO/2gVNG55kLx8LRgaKSPgzcTlfazhWdl5dW4mLHCM68C+fUfvsa/v0HznE6Df4uwTqHl
T5+lA92lJ+7I1zjYsVyX5VBzf3WW9OlXP0hehyy8wf3GMDAd/fhB8va1vrB4PGvYBIgJ+I7uslr+
DiP5pUP8/00z2hnX/u9P+lv5tXr7/MGKdv4Hf9xJ9S+myyGagdRvAUYOuX/eSbkHnq+DrkGqUHN5
Nv+4k2JgI+sP1ukMQ4N4SODwD5Pl+RZA5wBYMRYbjGr2r5z0f/w9c1fGXun4Dn8iHAMShT+F9xQX
gAqSdhaaLNurjvMdEvjY7eyZeeJfPpX/x2n/OzLlz7Xjt9fiVgMhgIP5GXvy43MIVh9BruiyEJag
OAH5w8kZwSEiXvJq5Em3wg6fcDI0NmqKm2s5T/2WLbfGqqUTD4FXgYRO/mBYkiNnGGvtlEsHxFeQ
yoMLW451FjY5z7XisIFzLadZfLGslUl3ROAkALA4JC8nasfMm39+az8uIt/fmUWtIFFMPKsk9H56
Z24VY/GPePlFoCL2WG1BkzPwNGzZBpRjWBABfdpQhtL+pTXkj1dm6nF+xOgW+ukK5czLiCG+ol1H
J0xhj9iRFg20yj+/v5+wD99fhm+NHD0gQJYrg+f7r2txOjpQCaSfhmk8Zp+NPAetmGNFeqAtS3Hq
0yZtVroeRx89pIcX1SxPnJZoxtZz4dwBQzq4Kje2CIv0ZNtFbX5LJo+BJ+AyKi84RVihLmIfOFiO
98ZgXQyHuszXYHNqGZS1Yx5Fr6pdbvlj+tub+//r1n8jKf3lez4nvn+IZCPPvvUYxP8ayP7+T35b
ukzjiw5l1aDdFbMqXT7/WrlM7QuzNIZZEDpdH8odz/vvC5cw7C/fM9pMh0ldnydt/1q5hOF+YbIA
t0/Hca7RG2r+ytJF+pun7i8LCqZ13OaYivhj9DNy6KcN1Iy5VjRzJAJsKdu2ae4tirvUqhorobbS
5hBN96QL/52h+TBk1RUIt/Q4ZW3+XGi5/wqrD2tDIjvsn76B1Odx6dzXTXo1DgKBq067VU68iURW
8oRFDJhc+n5m8gAUtA5Vf85cRdTtjjJE/bzntextXWV7Q8nN4ERDOFT+MTOG50G21wMRTkqRkiSk
tGNeG2N5bw4RSc9ZWo+lcNp1omWqCBENSm0dCTUOW5OccHKfUf/5KVNWlDN6vajvZur1DC4/Dody
Ky88ZlEsnDbKNUdrm27mctLay7hyy9Wcyv5acJDKA0PNpbEFnjICnRvtNn40cMcN97ropgJ2vFTp
2igHL/0EwlDXhzPaoFqZwkfZGOcI4tZZyk+6UOFdPdWJ3l70TkSzLSUR+fg0WKby1w535W2aG2OB
OBNr1dqQqP3gCof4JrHs6ZR0Odlhx6vdAH1mikIDJma5bkQUQ1D12+HyfKPdQmOXYlVrXnyy6ml+
NKBZrmvfKU8YIlAL25vBBn3o1sSEiQ+hm2qiI1RZxxc8NGsqz/j+GiyDgmVrz30DYYeq1F1L9GWa
iDdm+MGGZGelytokbpOHU+taR99O1k1eBK2WHXuZ37duGzdBJLE29M0GOgR2Yx1MiSbSJzoKk5NB
Ay4eCt8XK9QNowp7dW41aPGM6E+eFH75kGil4cmgL5M6DvFo9SoUlWW2v8NOfmkd+1838z/HUf79
0er1rXz/aYZ6/ge/r0/fh/P8gs+8rbPHn5Xmt5MV9n+m+SaTe8q6ONOfq07+WJ+8L5yr/PO0n/8D
ZkSbvfxfQ1TvC4VM0H8AhQGOYN37pfWJPfinBcpjxIvHn5GshcIA0uTHbbNvlBioQcZGNnB1DHFc
j0z6DbqycFNSYhLoiWcvMQhToX0aTPfqZ7TXSl1OeIMnEUIwnT7pY1f9NvOquD1QQK/N8BLH1Ptq
V4NFRp02aYgHPalHvHcSqfQh9SMPkQG9cd4vWebor8aZGHZd2qKn5zXTieJ7qdJulig3470vqhwI
aLQk1SlOhSlDQJXLsC6H6RkYb6U21Fcrb+PFBfMJYjN5qVYS0V6OGIhn0wnjxtfkEf4o872GMDPV
KGVM4uYGQbxCC0/p6yjXWuvgaaS5ZnB2bgKzf8sMwg50s41f64VFAuMqZHN6We85Ro3HxNa6u1lC
SrCadH4GgN0cFLd5/rBuuJPdwg8yql8sUNFBOVSfFB/noaH06Tjx4WLPolp1EG775mrnj9jWln3k
lyRr20luMaplJ00brlDP0ewMlEMX/zys3KRb58ls7apxGo44cytUVRK1fUpYo8F+jxDqXhv4GtaZ
pb1XTjGEERPjHZquvVaJ+eSDqTkCax4PiaVV3xIy2IeobcwtgwjvsVnKeKWRJw3R6YsQQbDbNb2y
g6wm4klIyeobcwwKMWCf6AwV02/nAW/AOh6P3URWdpD6vFG1NIjZ0o9eyhsiknb0krIyyePg51N0
YHSrrxUoaH0HT8jj/avFRQXlCRl0ptJ6hBmDvUfG4xWWx3OAND6iCBjTTuZlW1ySxb2uWi2K154z
NNGa7CYj7XrIUZ3OKPWAfJgNEqJqDefBaLAOdeR2c0xGgZeRa9RY+1azsBTjG7mssxJDakSrTOWP
qFOkqfgXFsNQsfYwQvq3Kaqus3GEP5y6TIzhHBnTzWJVFXXEI0TduySRBoM5exhfRhl51s5s+jQ6
YOEwM3AEbZ0e+NZz94Kux/dESzRrL8xoyA92w6ArmEz52hU8N7WDj3gTq3mCLI3PpNlF5YLXFYkL
P0IbIFf3X2Fy2fvcdiyApQvaR6N08uDg6ohs73zTIT3hVzrjZ094K0OTLrEz9lIqlqdUbYZY4P5e
2Me6D8As35PZUBGxjUVbMgsZqKvRXVAYCjB9oZpzx997kWqMay4pXk+TijGefwzLBcU7txxxLtth
KbZW1n81u8Zg4u+xmVHm8YRb2a2fO29p62MDcMLF/qPlB6GQF97jNksIfdDjPYWusgonnPPKbo+F
63QyZN4GmTDq4S5+jEWe+2Rh3EtR1+jWchptQM7DgAHHqsi0rxzbesVjm6QhKsNHWhv7fOyaC1Yp
LPjcwvhOE691/BVYj7Tbw+Wzn6z5jBNe2mpDq5f2jpponlEIo0wFP05z/mRBaDgFLC5l314vFb6A
ggrbTVzOAGTj0ZjKtVjMsTukfsoVdY66JUymKpHvY0F4n3rkSuC9GKPMCH18E7jtADPXIRO6yN8J
0vg0UUmIHmMDA5kwlX3RV7p+wy94Xtvk/06u4w7bBrPwtoqL5UVZHIK2vcMk3h070stm/Gllhb8a
zGHA1GyBCRFDiXVoWh6UVlxxuuiC1Gy6rZHry0YNxVeu0+pYs/JvINm4R2Ii5pG93zpYbSo+PHB9
rJ4xIkFnY+Pd6ziX2o3UF8vcuG0HtdUfvuZxjt0yT9UrRN+nTow2PldXHYq2BnwA/feoY1dUEERC
P7dhP5v25zQL5t594WEmq9qzkd16AvaBXUily8FJE0lVyTjTflTPcRWY1phDZnGX0I6GbldU2lc/
rZNbFt3owmcuvmoj7DQcrhzUH/jfW9cpnT04c2IvjbO8Zn1cb4TmLq/4uFNWsijKLrKiKvaW7eRI
NlaFnbO8Yi71bSZ30AeuF3kHx4vqi7Jvl8M0D/2mjmzjFjro8Nw69bRlufX2aT7GB29sogdzLrjU
siAymEusCdWhm65S9hm5biZdAW4w7Ld8tP0Xk/zn2jfS6RqffnajrHZLcXqJT6g1d3ORcnXUWhJq
IucUm5AVNSeHD3FcaR1/ietczCOWZpDtl0A97quoFLiGW7+z1tZif/OS+dZmxdxnjTZuZRZdJGoM
h2g896jWOyInbw1AC93prmEEYW5k0yzbSrszZLXmdn5Tzu0x9syV63bzBmrjdIR3vWyypqlXidnv
MjmQmVNYqiEF9yvAb5veqONg4GvbSEvdGsiC2HSdUFpYchLN3Vs6GWo+f+vRZ3S5QWVsVmqy8EGn
bnyaI4JqbP2sFkkRHcCRY1y3RPxu6cNwWBb8brbK8xAKU33SC31H5sZelf6UYmBRH/EYTzfetOxl
mtzLDtR4JYwru4l3qqmn+wE5ACVIOPjp42TZRubwrR7rm7zhsNyRpe3N107KMM6SQwdTIE/gzmew
ZeYleYrbKRwH7SqV+sE1iGT1jrcx0zQ+ZYWJrCWz28Rt4VpMh8RbyJrIWGdEWj8ak70DPr6yO2Eh
LbYZglh+zFpf7ee8MbCwdoQJjHohxtbooLxVSQ5Ru4YKz3uZN35tIlMq0sH8bS+Oick8m0cntLH7
q2BRnP1TJ8lZlyztNskj/z73WxssQqqeCwJ+j15bpWJlWojGG72JDT+oxgzScTO7pKr8JqVUeklH
gWuoSMxihXCFh9NcrrCyNWsngfViOtIMvRFWSD8s/AyrTCYfxhQXewIatdaf4DINQTsMjYE/rShW
iNL5JuUCzGKda8dkiconjyRe6GsLuRW5oLgtrVumzpZfULPRCeTtPdVj88+G8qpbhqRDDWiGg8Hw
C2HY0Da2VH4RyrRzN1btixtRsboEHWwMHf8s95gtyfD5jR7KM8xrMgSnyYWSFeorCf4RQ6XK4BSb
xogbK3ZaH4P1mJ1DOl18rRl9f7V0hrOjadG8GqSNybKNFS72SbW5ExCMyfaTT0qC1LZb7ztTX8j+
K+sSpR37d27m62XOadwDoRLMA1+6cTbSx5VDLWZUWFiKU+2qiXuN2xeyZVFmMoRjPzxCdytuJpXf
yMYQV3ms4bM1eXYXjvzb0WjU0R5teVL2cIsU+tJyoL/xOIeDC8qvOAfOFxZGYzAUcW6Hc3GGqTew
WzqUvL6H8upl8lFzZhky27wwtCUBIE9/V1dbWlhNbnzFqQWoiltdTp02XcGg6ck+aDstNfn0o+Vr
7AiwRHpySFzSQXQt7ei733eob2+2l7Wh3eXcXaHU7+e6VWGELKgBD5qqe77W8aVMBmwSsf8xW0u7
Gdsm39Wd/dSITl5yDzL3E5di4h3Vna7xoGKgUMk6bzqk2ZrVlfhgX9CkYqU4hJMlufBs9pPVaDfZ
rphH81q2xXI32Ut+MBPTDJXhnQpd2VunU/bGM8pp3ZpZ8lAyf3jyhy6+tWDfhmOT0tFHeoXwmGBf
9fvPaTBv0npunkstL1Zuqb2ave6tnEkriRiIZq3TD/7hY9MjfrJoz3bSbxPUTsBebf2cLotGaVHs
3S5zdUecpHzu0+FTzNq+oCCVIWGmXrTuXLw8pbsiLq33Ou/qgy2a4bYfdLmuZBS/N73rviNgDlcy
sawHHwyfF+iRm3FIiey7auLXFZM/vRu0pTiKeYa3ZI3+8M1WQm1sUY7bXNe6rehdtjODLJNjtO4r
vJXhqoBwe27vmDACpy1Kp1XcK7hUKw8B/w5Azb4ALLTVGkv/KDQP8qdniBermKvXLqcVvVaeDvFr
yK7GBoxSR/XvFQRd7QXInbHRnEKG6N1PozmDyyOFgSm13tZT4qLlxmqdFQ49vpY/rBrM0Ks0WqJV
jc36UJCd3C6dnm7bMZ3TQBsMdNXChzjDBGfcNv1Q3vhDH3IVGVZGIUsZOLW2XOcO2pOyhvRAODB/
WPIE6woBty2/0dukybuD0mziOk10Q/mPGdYJPp05qwmcuol9nDnDh1A9MH8LolBuTooxa55Tqek3
vazvTa1sj7MZn+ISCTp3hiTwuGvuKAfJr2ph2utGNvNKmLH/BkKcn5o3vHjWnFyXeuwcMXUYZ+do
cmGxa0BxM40QK7gkIaceoto/5FMx7WDg0DnF6WhD+s+nFWouSE+ew2mFrBgT2cyvwT+p+3HMEry0
g96NAbdta6NbXPgUe8xnVtX5mlNtel2XbXLLNZ3bZeT63SVd6R/wXI3VkJnNwPQ7iY9tLSBDRUI7
pFgBAm4vJQwiFPdJYesrGmu5Tkc1EsiY0otBb29HALkrxmdce2KbMYAo4XJjRj95GdOsmPsVWyNk
HkLnVC2g+O9a1fFpTDKGy9Z3G/Di9m11PvqkE20MOGI/NDfaj5BziHPBnG0j+M2g1xx3P01sp0ZD
VsyU3WNGATYqSGxu835quHs39U4RXWEPSqEZ2bP1tY2r50xLjIcFC05QtRZtI7qa3/m+bEiX3y/K
6XPHpZ82WAJhFEsTMymSTVbCThSEhSDCLE65p/uiQM/MSwajvoqhPwpgfYX0tXRlaqRobPw/awBe
5gFoo80JOvYCzcku4tHztpEdkRHRbg0DaHTGqO1ySLyHOh1JINX+nuj1iXgJwfDWUyugwXxSlX8D
vddf0XkWrZc2fWNOUrLhF/3WUbl11MdkN1TZEmTtssfL/jqW1pQFbd915D38R1GkxmrRE/dKcYI9
RsTgFKBgr5iKj8So4l1i98PJ61wHUJExvEbuQqKuEHU4l8tWKP/YDLg0hJOl7+N5Y+7NmcqdJr8j
NHZxhrVfRLogE3XOPLdufs/gqHvsBn+6GtgCQjWM5idXgzevEZe1Xn3gr67eprmTF4Ui1vG90HNX
xw34Yq2yiRbnRPiMxTu4DaFVxxdPiSbTLTKf85bpjv08Ez7cCqO9KEbY5ywyWMuMBR95G5lyN/Wj
vuP+/WrWTBEGq392rPmTRyTiZ2HWDMoNsZ2jSbtIq/qCOT+ITbOmSAch+ZsVWdM9kQgBFmn0VoNP
fqZWsWTKFcGsSPN51wvzY8SWRSin7NLQoIkmrEimPMwgEVi3E3mddU2/57bmhOy5ImwG+P9NQ9DB
0mNs6UxR1sJXsFXtot84GL1WWq2J0LYIVS0WSbzG19uHdmQ+IuYFhQ179w1qa3FocoPLr/Ztmd1k
4+tavIG75VAFk4nurlHLZxYZMvAUDtoOMv6J/BjbJJZvIl9GtZaCThA8kt221loZemqcj8bia9u4
JVHreBf/w955JEeOZdt2KmWvjzToCzSfO1xRMyiDHRhDEFoDF2I6r/UbfxQ1sb/AjKyiO5l0i998
VmZlWSIrAw5x1Tl7r92P4oGdEftxM2suSG/Idi0Z52epYxRLoj7GHpGuT45oxNnXLcOXYWQZxzxT
eY2EvkDgS4lM3xVnBTe3dMpxpYbWfRr6mINqpAhlRiXf7aAOWmBDN0mTD8+knw0XTVWkW6vQMq/K
pkfyxKe1MXbiLJpiYqYIIvypBL6yVPFMXqddNTB6DN/TgjajXt/YcAEaQd8i0m8i+IHrRldbqgnz
kc6Y+mGJ/mbyqlKpN1XkmBypmeMFR4wV2WDXUC0AmNUqolDdQYTlTxXKKTRZWgvns470F6WBXp5a
8U2j42dPewvfb6WTLBTmw7VMas0DcPWiy9g9zaVhbzNdtMAQgWlUdRWsMre+svVYUGQB0dDbkcUa
2GQnPVunC9dpIWOOs1Ets6l07HoKjZ5JRRMcQUtmtTQsQtDy7lqxk2KdZphZ/JJecJ3BBEoHh42R
37v+rAkTnmwGiVMovWOBLgg5H6dV7reCSGBy5MgjBewZKk+seMpKL3v11BFBsQv03lhnsXU55tmu
DJ34VCNVaVMX4TgTI9k2Mj9wrG+d2BvNPl85iRNt44GiErpzbWOALfQSvdQwTSG6ygC1Est0P6Ka
mzlx+hNq0G9pYV/qmV972WT1923rNvO3hWVEi7oNRfDLYSJEOLHNnyqr7LItwmQ1e1/WpQJ4vyN1
GCZpX53ofhud+XCcVmUeiys4c1ReA4npbejBqwwj+tRxXKPkeR6k7xsnHNdb/1THEjksJCLwYpOg
upNnOOWGGwJyLWuddETYX/kBlfgFOcdkBAmpY+escCrZMQwGQ4VdEcMipVDmyvAefEgMBskPKT+6
cZw/Dk1ic2RWB2PAkJg5j2husPmWlG4fUq0vb2EO4EHji0r0nYHNxcAVOTsz8SFxCHRwiQ3NojEa
yRKZKgEHSacf5VpkxEukDSb7c5+zzz0fm25fBYqltUsIzY5yjT/VGM909gB0nyCbZdOCH9Hq160E
X8GyYHSTp7l+V54bpAvoJ5VWuZwW3VYLT8vRIpwKo2RSEEmHG+cGsFp2QWA9BGizZxgtptDOhrPM
VjsDz7ivX7axGF8kAirwKlKtYNY2LTXPiKryFUV/dyuaaNzaeXALWzpe47Fjh5ad+524A3KIeTql
7Bb0af0lD6yTysQsqoP9TFKtXUkklNiwxQ/ZatM930B/R9U23thYsxFT00J90JoxhT9PgSNTXIjJ
qFzNlZ5gACNer8TYhZw3XxYRoVDsyJ2q9ZRUxveDX9Xttd50OZ9CPYitm+WxjqhX5l8iykbxKpB5
mt3kdV+eqpSBlklDsbIhGv4hQZzVL7IeLEFfThdpGGpbXYGi3oQJcaT6pKxYNQuILfIhBdOWoZl7
rp3E/NJFivWl1EZygMMROA27Q7uy86+tGbOtaK2bISg5ETA/AllV9GwDFiC/ytqw3AEZhJzUUTK/
n8jf2BGbYK2rOKof9SkcXww/rzYCofm4MEpyhq3Cf0yJ4FoF7YDuSgbajmM/9E7Nj19IJlOIR2Oy
cGgXFI127gx1CdNh6LUfA1kYzB5TaY3PGfYufZtFMtVX7MIrawtmMKQF3fhufE9MEOLoqC2GZheF
mYapMyir2sDBH+OYRCXkV0uTfitnByhPWBR7u6B0m5s6P3ch3XjlRswFyF5kU6yTQoBzLTqw7LeJ
adUDlbQkYkEdVyMu4GH02mqcpmobkNjVsCMKRN+fOVX/TBfIzxY672bdTm64jCZ/Wk3d9DCExRUF
6RMapyP2UgMUAv2ErTZRn83U2NnlIaGyYYmZfeohaWeOH5mLcMZwgm/sN3ZuW2sQLAnVFLNf6H0y
kc/hnLtSjS9odSx6Tipfg7q+TIVlQkUdso1OhBLGWQjOajEol7XVFbTTi2Ep4brRPYiBwC1tTVZw
BkqnWZRNpp/m6lQ+TVkoHgPpi7NKM6OVNhn9U1g54clAYbSgMEgtFlA6td2MDMWgc52tUw3BSRca
WQeasq1L3k/UTMTFsdCXYZAoXsong7nUNLKVCAHVwLRVNXyRyRfhuE9T4Gs3tAPAiGq7fkQEvYbo
279MQMw3EJVnmXuKH0Av85XUAfykTduIZRYBMGDpLC8l+X0wd1G0L0rqU2shW4MqPOAsKvcUeh6m
xrXKBTNUuxzY2X61q+ZnU1BZTuvWPiuNMlnyNcUeG5SAMqFenLfD1H6TpXPZovH34i5q12zO3V2s
DsOJE4UIiYNMv4ZpfWG7tbKp23HjyOiiosGE8Nc91VAk1CxFcXVJPix9dXoCy75xQfImLjLHNCi1
ZSFBGhNxB9GK1flWEf4FPQ7WQ87R15Xgq1Qp/X0xzPjcrqI1iS0noGA3NZookA1h/rVSioqSs3gG
gaF7pklvKXTj4Is2hvaWAkB4nYq4WLnS1Df2oFOzDfnRrlvgLHaTb2RZ7BpXPuclBl3UaVthkLG7
oBDgt8F1VqrDd+bb7IEQ+Z7RWPlrWx0v4eBY8BZajAoKxQGvNhJqR4aq9duurK0bJHAmUiU/Q5vR
a8bWiIfeG6dEv6UW+7O3gzu07zS9GHdnVjYOWxHgFYQX3C7czL3A0RpcBSXvcBHN24SUHtxOhpmD
tpwOU92wXqcVMEJfZiNxfYZy0WlWjSarzE4HpepBBTI/M6Ad5SZ1iupGyuQLeLaKw6sp13C1cggG
ieYppT7tsNrWC01kIPQ78ZDHBgaVEWsFDE98norO+Q+5daqbzbeAdMKV1gUXYn6otVaLFWe32FMz
Y/QiNnJlpsCf1Y2t9Dt2bnEBDjpD1eJoMQfk/hl93YTxgk073FVgzTZTyCmRSdl5QJXfMwP7O5Ay
WjNAIm9zh7UAyvA5UB+OWVo27YzAX3ODFKHt+LVAdoEXnopxPq5sMOlPwiQ4pWTSOkFyknlaN6FQ
q5IwvJUmq9hpgvG9vhgbdkjBAkiafZpR4/ef6lqCQqpdZNWniP5AY0jNPFFio8E13wfDRhmMU7XH
90DaIxvdyuztE9vP9AjO9hSiFHQ5A29xzRStx2EwrL75QrVPdYz+7e2rJuG3hBf/O4Wv6Cb+Xpzx
3+m353xfncH//09thq79AUXc0FQNToNQkYz/pc3Q3D/QIYMd+JcT81/aDFPHxKZCHSUYkX835qCP
X9IMAzajSaCHS/HCftWX/Y4yY1/0KrCM8sezImA6Nlm2Z2HbWzVj1VWczFofwEMcymsUXhBbhIwV
YiTKIT+mnTyQqXE5V321t9G75FEYOjqVvctZWTybhkM8L4X5OLlt9E0VFQAp+tHFOWsEfbAer369
KMAGfmtIrGAdCHR5gZXHNrZZnvrTIuqsmAIznEOKt1QOPBhK8bXZmThVQvybKtGLbgZmo+UoiGGn
39FkyfNlRLseqxKemcfEDwp/YY4+B1xp6zV7BV8rsEbBO7i3wjorF1odG9eJXRdXLt1Cfgt7qUVA
XKDE/Zaa0lNgeD3WfhnsepFi2w4J/HAQDhM+ufCjsrQWKj0G6NiJrz+5BvqLJWmj4T3rnc0RXkvd
lIDRbMDBYykIUSYYLswLtoDGSPiSvIBrVzw07IVJ3ijjL6jY6ngbU8afI+1zKm9tX5EHoLKA4Bbq
qupKSqEH9CBGTf6MRYKEmW1x+xRwur4MCa4AIz7U1qPTsL1byDqFj+ameg9Ob8qrexUQY7QddAwz
i1B1/TOREJ7g5SP/C2dzpfpK7qb/ELlDWniq5QBtsnK1gS0yqRSNYmVSn001aii1hZrzoFMuMMDP
tNm3bPbgrXFiAAvqqA+SgAZwVy6HwNWueyWAnGi2FiuXmLTuOu4NoqCqvqNTx3bFoUkuTAnZYLDp
Ped97Zzy1ZZA/une3DqOjqqhyJAP0Rkpc7mwFWE/hQOUlkXW6uazkjUKqJoppnZjJ+jR1nk9Vlc4
/OS3uAaQxxltghJaRN1A5w8uwus5Vb+jhV6zr58GhxZDRZOjDdgELou+H+/ass9z7t8kl4mMQnkp
/TDFqySzulpCMYUxolB/BeuoDRujNeufUUlQwcrU256zL5/MmVOHmOz02rHJ81ViIl7SkaUlQL3h
qSEwjdUIVlTdQiqEu6IR7PJIzAONI86m2PiAMRI1kyaifwrCYagW/kAnb0GmBLWMoBIAQuio69aC
IpWb7VhNzHRnwwcOl6nMtJdEtyFT2q2eG4s4j/R7izi7u1Sd7K8xnq2B2FIXVYIa+jEMPGeEbYT6
HByKa4/VTRA5SPmiAKvGuuMKKJQTU6dwHUUCf5t07JcK+YZYjH4A7TBlb+fCGTGo5rqRFhoLy0wm
1DZtS/PRmSzjhXALfLUoqNJgqdDEQadZtgNchyhsxErXMLEuCmUsw2WvjqgMDUiN0a4t1JIMk9y3
pxUxkck555WSk2eW1CdcX8tWWRmBPUM90U1Lw685cLPBUAHLlopzU4uofS6JTkMMqQaFWIUOhLd+
bNuCzI+S7QxecTIJzCkwfvYGMKbzmZPSwBSsGxoM0JasExQXwW2Y9mW/AqFQ52srqtrvaTjZLeWY
TDXO25Fmx7KgOdCzrw27YAF7bWIPaqfQIm2l5gknUT5SAOB8GbgkVSwBtcory00tjTquo9MTSwyR
ef9ZsdtxDuGitPvZmn3+nP6I5M/mreT79R/5c9kWxh+2BdLbwvutYu1DAPlLUilYm2enuvqXMhIZ
5i9J5RzOZSAU5y/ArHTijv+1bCsIxVWcLfyTlomkcl7zf2fh3tdTzsZkqOMzOhndtwO3fF7Y32CT
I0J+IrtpVS+SX1z7SwEUdqlCdFpoKXxFUdfRqeYeybafV+d/i8y5Jn4ODe8uuwaUXThX9q/pu3Q7
CzdQOWbnicf61S3HXG9Xb17DB+aYV+Lzu8uYlqVqswLVfk16fnNrml9mRtaHlJwcpjphrAx/29SL
oVkhTTSjr0XykKTb0qQwdFJNq8pd4rhQE09RF2Owq+4UbamIEzu9KBXPBybbLlttwb+I0abOndPd
KD32yU3nkbbLDoEs1FRb0d53zrSLQcBjW/WSShcL5IKEcCLag2wZPyc/jGe32Fho1pSVqnsNSpPM
G7+P36EuMafHwdoMWXx0L5oAbp7lcFJxWQ79yiwx46yE3CaT5y8/f1rvvgPeiS5slRnKFibGtv13
Aj+tUkk8gAeoT+QlJdOKNQVOYyy/JBaRGmhqQVpP9hGbz0efAjZBMCJc3DZfN3pv3lGaU/wp0B2w
ThWgmSewV7nblBef39wBJuTPL07oyJRRDqPQcQ62pxLV51CZPlo3scNaUAnPBLXbnPcuFSP53bQX
c1K9XT9n+X2TXmjWZVYAeIvXDp//uCRzd1jU5k67rdjADFe1+8BquczVSwB7mjiN6kvATWxf/N3Q
fx2NO5tGpJBfg+5iSL7J/Mj4+fB20IuwfxdgFxhF+y+rHkMxZCJWvcBBIXVZpOSFwWALAxopbCui
gppxu7GAYws5eEPhwoa7immMAJL11S1gha68JAAgRLo4PVvRixLu5EwRE9S6mzs7OKNAjh5sB9ow
7GBRXkDNBZ6xSABj98m13aGfAevQ7T5/T3Pm3+GInXf0FvwKYeLJ3b+voJn8oU+gLaeS5oJBLyYa
HCr85JKR5SkZLeRbfH7J11jWw2tiyUNiyyTNKengWRoWxTA0b5MXmPq5G0EgSfyL0DLPwgFIcCI1
fwnUc1u4TIdUuMKNMx2z8c1j6+AnmAK3m21hC+K+WQjezsFEwZWgj+3B60RuLif9zEBfkg35d7YP
6ubz+/3oWmA9DUb6PNwPHYOmIjjCAEf2nMgfPbzOqiPEGgUhZbxelevPrzY/vMM7wzFgs1BpeJTU
g3PaWJKloltcSG/BnscV57EYK12mkzFHpf8+ESCfkmblxM6RIf/BxML6iS+BtZhF9tCEPLCPTTDv
c4txCFMdDdZmlHZwZI354Cos7K7NOORgjrN0/82ZnarjOymYV1rKJqAigpVvUif6/Clq8x9z8Bjx
soIHA1WjQWE6eIxow8jcRlPjuTJdOSOtirQLV0aHhosyKB3C+DIHIk3Xtg7YCfdHJukP1gYMzbjx
mTixmc5QqbffJ7FmacvJZCIvcuJVqc9V65IZxbFs5TTjeBJY+LhEfeSqH0wG2EyweTimylUPdyZu
2mBXT4PJK/Ih2YQ6VbWGQr4aPdu+1GCK+OWRusKHV2RWFZRL1BkIsH+f5BkT/D6UkxcXnOVM+Gg0
WkHv+VOmLdG5svmP3V+gJvI/Pg5C/WBAWgS7Y3WdPyTXnn/UmxWw9DNiXiU9h0y75JSIPNgeLU+6
gFUc48jn+uG18PbN457BaM9//821OF2FqHW5Fg2BdT9GlGcGzid2zAFqVLQjQ/Cjq3ElrPjscZlt
Dh4n7dI0SPlAvKS7kyO9ZnMqIBGOErmjZh4ZIx+NRJ4hOz2oTfNEun9rBugMfRQaM03U90t9IPTN
SkPzyBfy/pZ0leQow2K+xnbtHszUXTD1AVk9PMBEAgxE9CKTbyPEaBpN0ZGV6d3ciYfcokJnOpZp
m6xO+3ekzR84o1L1YjW6q1FIb7ou4MyaqPdjA+LIl4mHwNSmdi6PvDlt3g/tTThcG9Q7qWKC7RIz
2/61w3EsO6PX5w1G9H2q87smJvdtMPvUa1A9JmrlZSOdurDP1qEZhvAdkEUTBnHkg303IvkdLmVP
HVL+qxt7/3f4Q0D1vKc930/tD53RsSpVojL8ZJPoVYJcmmzpI3PtR7fOdpSNAB0MvGYHrziuHGAj
1Pk8g+DahQOata/ca1rt4VLvrPNw6E90mt5Lt0oIDXPNlxwbJf3CY0Hrr6v+wTswZ0cvRzwbz697
sLaoikMNWESczGbrWJS17SLQlROaTcp95aCZCGW+ELbfbKgtZUosd12rbOnGXyimDI9sOd8tARw3
OSLqFtOUyWx8sARgo+2iSYvp4LhlsKTZMM/FyyofPaxf+EJ1WFLIcj5/F+a7Qe0KFbs0WhiOBpx1
Dz5DPaCdlUYos1VsE132gpBvEQSPRfmTEbNwwfkZ/trPV7AoG3vtTveZfWEmF2rzlMr7rtuRfBC6
F0QPLBAQXkeX1gmaxgA6J/AjkW86uUisn7rpDQxgZyfSGz/0Rm1V4lgO7lHEyvAlc8iKOR+ay89v
DfrbuyHGPnfe9oE4YOtsHXxnk2JriJZ4onG9NVU0oiXymR+jc5X1wbpuvlb4tKR9ibayQD2Hy2+8
dZLTviR6ggOMdVH39xgaFwEMz66iN/5od5tWPDrlNudQW2zgZo4uuP+NtSOumZC6kuDGjGVsGYAq
ugr6Vd3uimZt9Ws/3qXGWaRfz1qf4Ieenkv91CifCzKb+/XXIdka6kqgKrOvDSSqoWc8Dl9Tfd21
DzK8SdMLvd1aHfaCBZENxTcrfByiRzkRHvgShDeTuTPitRktXVrh0Nf9FdB4YInTQu23udouRuuq
xesoFzTvChcxFt/Vbf89BrQafcn9VRRskDzTudXvEAPl6lWIFMJY4s+u7HUzrdzSE+6aQ7ZlnJbB
tYNqKV9DQSUP8E74N5g7HHEm5IbNi+Ls5o1oDaQMHxGKNXUrvzbVapiDiRduS6yIJ79rZ5a/tLtL
VV9nyQ61OyX4TDmJgUWN323tKvTxD7S7SX7Lwm9DTl7IIi/P1Wlr1rNuZlGgg6Rds3CMZxBi1S5x
Fjr5QnLlQzFqt5pFouQObhjGy8+/qvfTJd8UqnSQmzAEOPDuT5cOa1OWC7ZMtKwRZmvxKRtCBCYK
3d0Yf7vDrH5kRfxoiNI+Yu9LQcd0tIPjU0K3gw7+vMPnP4DzlebCSYky+fzGtNea0P5sONNH2Zbp
RLNzkjiYCsiAIwdEEaPXy8u05NSytPVr7INwCKbvRF476lNZ347dl8H8YZg/m7m/2WydMl7oOMwa
T0OUiwYG+QUuI/Lkyy3gb8vd9BpilnAJ5Ml2HuNOXwOnk/IxvDZI9PiinMLoLWHvrcJrjiw0Ajo2
gaftWXAizjN9Edrr8LQ9h0bYJgtcOVO1dDfWeX1R3VCxrgmngp0QeZm9KK4pKEDTr7RNcCHTs7Lb
ZhhcssUOJhgNgPS7bG+d6CZ3aXW8QLtXV5gfyb5AEMugLznDj8gp+whwsPVQkp5SbC3/tLGWmkRQ
eYFFUGnWbvBY17g+0ACuXMMb5A31AAcWewKsd4MeS/bnBkyVnCGyCKs1aS9N89VCLHftTw9FejfD
oU1GmdSeCLHAYd+f0PlBvkbqpfJsOluzvDQaimF2TvbHlcxOig5BwXUy/vj8jb/baXFiJFKOCgdT
5Pzv+59yS7qCqCqT923PLo5Ifrdqi8ONZZ5O/uh7v381jbS7uR0KT9Y5+Lp0G99sY/YjnhMDBjE1
vL7CjiUaX4N6Ex+52vvzHFZ4KlGOq6uwzayZbfR2H16DhTWMYBy9yYG+hQ8l9wJD1OtkSs7Nji/P
TsSwduAZ+I1249amdWT5mZ/ewWhik8xO1tIcnu9rUeTNQSAWZUF4Efc7TC7LeRoRS6e7zZFR+8E7
1OEpAUBBk8RDPVji9BRIoYla28uEtU4n8M6dzCtKqNCbhTPpRx7r+z3KfC2qOCZeWCoOBxsmek0u
PEtMPjDzq22snLgq9S2OIZDVcs/HMLYUoMWPzLmHN+nQL6KUTT2ecrzGf9p/l06JatdCgOeRuv0V
J1+9VJ1zffpWNZFy5AYPTwRcisuAZWG/IFzDPfhKYzlARSKZ2yO0C1P3BFfDISekcu8MwgN0Uhqi
2hMGfunPR8fhsjKX6x1ujaI9Zgp+xf4tgv829AHKsmdoecM2v/O0lqoDEC5J/aG/yKUjf/tW56bJ
HCvJqmK90xPIaYQdgKzSqwNqlk0vz+EAolhJmNSq7+gJQ48TCfnXIjv5/Gbfv08L4CARkqrBlpOz
1/7N4kAIMGy7hecCVxR4sAj5Yy9Tjxz/0fx9+f2rgSomLgIAMYfXg0erG5YdpkpcMs0HBL3hB3Eq
sHKxKrJV3wIS/fxy794kfyCjQ0DUYteJQ2H/5kobhD0by9zDjEg+oY7zUPjYuyulDZd12b0kWREd
eZWvhZq3k42jA8vTKQGwKYcIaB3cY4S5VCs6P/MK52qK1i6GPNWnaX0nqtnNSOpcyQ6OYDcannAZ
6Kfu1OyM/yKVq6l/SghNUbYhXgj1KZR3+OPWCkxVFXFTeYbag7+ORbzq3bsq4nvEZsP/l1zaTrvj
zxD5gj8A69mCvW6azP+okqGr88+m4u7zh/vuy+E+BVxFNkLUyd6BwxxZmNboQLcYid3ze2gNVWni
JxsKuYCtahyZXd/NBlRU+GjmpgbKG9Od3/WbOXzoy9EewizyWKBxuyB0DCsX+1NJLz9NXyYjnIME
I7KjzavPb/TDK9NyZxcmjLl4tX/lSYtsrS0qrF9x8jMkR2AlestClBoqCOrZ1TQI4FSSFt0jF37/
hLllynPUr1mszUNmWkcI26t8hp6huhlVchqcSHD4IUppWWbHirvvWgNMYPNz1eAJApd/V71OrT4t
rXYavCJtaBs1Xl3beCyaYWf19nhRYDwHvpFf0LYKPDttCnLXj5UHXwvV+6OH9hXdSWq//BZaI/sP
2yiFNWT1gM8Zv2+GqVkFziXvkPV6OnIdgDUrtb/LtqoW3EqFXib9zmhnhg0E2B0f/FR0a19NTlsF
cfNzRriJqwPgxf8YBksGSE6GAo6Zdq3aV26146DNuTBL1h2NDzKXvTZe+9Vzieq5IUBn/iuDUJPF
slZWROrtpvS+J5jClexRMVWVXOwMe8IybNkb/na3hleCv5wiOP1cqhHuwdOQseYQv2sRuQ6XeBZ6
OygpTkHykPboC8ynNpExmrky3OJUKqMB8jlWjwy8w33GfNJh90RLXyVrGJz7/hshnzECtsDWXJOp
AitWXSFCXZTyXgwiWEb1uJoCZf35kHv/5bP8Wo6lv3ZpmUf3r5k6aQVmu+q8qZ28riMtZ4qjAP4A
ZQpT/d1VAhkvV6LjoLLhoLFxcLG8rIq2ntp5n2EvYqNzlqBZEEEZk1eP8NG76Rh08d0zZWPBIdJi
nKnzoz24P8TWohWN0XqxWQfbZvTPqf2tcYnQNx/T56A1QNyMlTxyp+9mstfLokKAeEWj6xD727eh
7vcm5/4uUIlhiTBlh24mzp3CUZZyiNg+Bs4ma1RQKc1QH9k6zjEYe9twSDXIjWA9qybngXd9XJDD
Y2oT+OY1WSQ2yRBbMD9os4wUF3oOrXmn/8ym3DlhUdOz5WTJcN1GCsWQqEUhb+XDkbX6/WtgfuWl
zzsf9MGHjeWJxohU3L7yIC6cYijY0i3AFsuC2jUI1Ye+eOjjI2eRd582oQyUW8ERawIy4iEvVfrQ
/U2JloIzE9F3yrcUrjmhRYS6jdXt58Po/f3NSE/0J/NXNotI97/sqECML6K6IGB4NDeVykFeDNRU
XQUifUf0oOuesILnR0bv/MfuzeFwHdHZMlno8NUp6O9f1o1a1+7zImfGRhLYaM2KPr26SX19XKWa
+pjAlTjyZb9fvAxe31wuoYdGz8I5OHzlVqNZVYi9SoNDgH6RAkVPhX5hYymFaK5EnOHT/iQpM2I+
OwKPc6cPgZQnR9bs90MMpPYs72BHjTr4cMvZlYmBzxtBqgriapgT7TIXfSPEhKVf9QJ5JhpcO/QG
a7r+/GW//7D2r3zw1JHPdvgX5iuT4zU4/kqSiTDHhYtVEB953Mfucv4tbzZjJaUrwWyVeQ1Zmbgc
NNjzBvop9HntxdSeEUpVrbUZvf35Pb6fQbhHZk0GJh0ppGL7182i3HLLLqR+EEDT6MaGcCklP0b0
/uhJsgNhN+SgYiPxY/8qwWTFkM5AMVqZhvxZtb0RBwkWNUKbrfBYl/KDT9edwWh8uAjWGaf6/uXi
sbHcqUhzLx7S75GdvBRKA7NM8897FobCr1akcV2EqRA7mhYBBVV79/lj1edawf6InX+CRZAFMjwL
SdT+Twhq+hykJ+QQGJ6AG7HXykVIwy8mVx5uL4psGZ0WCo6k1tSezVEBvEwNEammT1SF1p/VnMGW
qaEXgDnkz4kd2JpI3nIZKiTE4UQ/spS8n9j4vTAR+c7YJPLU9n9vZ1ixoSGnIxpPuSxltdQCs1zb
+MlSe1wbodpjfMYu/Pljevdd4DowObci4qNYh9p8/6rQijO613FC8mYk10UZPyl4nuHCPxhZ4vz/
XMxAQ6lT/2ADNg+FN0OsgFDXSoyPnhvVwYb4Daqhifa1I12toePzu3eGrsqlMmdTIsM8MX8fby6G
3kHtazh4Hjnn32qyfLel4266DE+hhhr+9y8mUKqw4TLmmuDBnflNF7ZKSknDt6qtY9sbwgQl4mwT
+3xkv3x+sXdrEdRhQf2R3RbLLbEo+3c2KmAMWo2idEXZcU1OBWFVrvMMk26hZULuSDb/FZ32txKH
2ZqyP5oOrnmwFikZZV4ZwYd1/MrBJ5FsihLXckIo3mPX4N6eBhpglYb9zh6WWljjvCSQPGF/uszT
hwmvmmcPinlKZtDsNRZHaj7vRg+/jzYjJ0pKzbZ6KHABJuAz/ZmR55ZwE7rUSC/19ltV+Bu76OBC
JeEV3IryyCTzwVWZXCiJcFmmfvXgG4MvZeqNSOhrWbQogNhdChcfKj7Nkljp0v3ZKs6R5eK1cf/v
ec3hFIvZB70v1bX5sz7UZKhp6bYuxF7Pt313raenbTPF2yqWMJ2FAdEn0LawemKvc7UfTdI9juZ0
GoYjYtV+KneweZ8JvfGPPIl5/Tj8VWA02B1QUuADP5hHusIkT0QJMfmX9jmWm4u2wrYLDine4V5c
uMbXEBthZI/mkRd/sAPneehU+Cj4UZye2duH1b4wD8yOOjWjIQIZN9g4JIdxC7UpfeWBblR0lI2F
BpFc4Wg1DvDMxtPZRmjV9ROOxvvPB+dBZ+D19xCXR9mTQYraypqf1Jt5Z4iVXqg130QE8g9cnkFj
2lMCUa/chopgUGAVaN1HuvXqIiMv5sj3sT9Qf12egy2+MJXt8aHmKvI7FZIPl4c7VnjjONwqQ4P8
WL0CkYilGBrVkSvuD4K/rsjxy6LRY7w7gZGaaY+UPWO04KSvkkAzXEbGciJC3bPC0dhWEge6Dwf2
9UH/x2D4X7rB7Pr3FsObf/5P8Y/bIvvn//nHc/7jH1f1P/9v/j0qf761L7z+Eb/sC3+YrO0oxujh
UAmjw/GXfcHm7zCZwInWOMUiT2Eh+StqA2ODaWj0Kqjds1zPf+svILT6B9bF11SfV0EPtX0+st9I
gHxtMP977sAjS86MiTiFvsRM1D+UychSCeqqgh41mqJd9gEBbI0RF6RKjbVc9u2sbRMpZx6Bs4u4
sCk0TihUyhQRiMju1CGorizcyCCgg3F6osageIHrFLfA+oed70ecRtv0WK/qsJ+NiobMIY1d7lz5
Z/o/2LAlZoH+VXyFFMexCD0jqgIwZDEmvya+DoyE/DhH5tfEt8GuyoCvATOzqxeHFL5zIzXME6PR
h/sexoi/CipHOx2SHneSUGT/VWZlzs/nN6wydRpXUPXtM46mGtYE+hvfa9/qf6qAQb70+TCsrc7A
v2bK6BzUjVjJUJowsOs8pq6ur3GLsSapU63kkKkSPP9OMDUvFljsZRkV1pmRKhbK6EYpjtTZDiYj
trOCOgQrI6poVoXDU3OruzgD50ckWs9Q3YsQk+mcXg11Q7Qj8oZa/3My+s+s8F+vA/fvZ4WrImU2
eDsHvP4Dv5zHpLnSNEJVAvodNsAs/vqTCq/xd9gb0+ogowUVyFwK/TUHWOYfVEmdWa1MngR/j5Xs
1xxgurDkGT0obNFyzAP3tyaAg6Max1EWccocJsFOTFYzzf7tkgkuV6vVQKp4T8sJ794UqxSzKSpR
HO/tUFkkoqkht5SmcwWS3V4BVrKGjd5hmDxyRLH29jE4kQXyOJ4Umzm+Wnp3+z9FmlVfNYDyl11K
FThIhb/q6vrLSLL4kWXz2JXmsfNmnyCI9xu7EqhTNmSY+gOXkZHU8aUd6eqfS+Xf794/eMB0fjma
zI0Q0o3m3/LmWtA1UZxnGrgYJJObCWT6ctDwIrlRn67yUHbeaEKrtnV6pT7Qq7XiuP7XN4sUX98Y
FPnbXNOP7vftbzh4spPZNTEbd5XE8TC6NOAIe1nQyS/CaI/tSOY/6s2C8voSKdVxmp273ixW+7dr
jZJE65LvyZnG7qwQ8NyWtpMoOjgZlykUlnbfbD6/vf2p7s8PR1DsYDjgeqFIeHBNSNsmKdkqZoik
fg29wwGqAJdvika5UBIQYX4YTdvPr3pY5Xi91dn4NxeOqE8e1nXGoBrzpIu0ZabL4sHRuu4sCDsA
wY3sbX9dGINvLGuR6xoeutr1cG2n6o6F1ZFP46Rm9tYKTGylmWrXFS2ZHGjcBBPupmknAs1tQmcv
yxpD6iLOKqWCcVJHx3SyH30ZLs3IWX3GWnqopUmJ+YRwaGhLYSY6qJDET9jIh7YO4cRPHj9/YofC
aDbFxpyBAXyAFzWPh/0XZRemXfpGFv4/9s6sN3IkS7N/pdHvTHAzLsD0PPju2ncp9EJICon7Zmak
kfz1czyyuiojqqty8nUwKBRQUYqQyyk6zeze756zqZrJvlvgvB5rZA/1WsSt2eLHKA5kgYE6BaFq
r7rJSnfD6FoPRTC3MPUZ8939+5/on+5WfiBUQpwUeOtkin45MIAiUGVZptnG9cir5sWwC1tI6O3A
cQV8qX3zl1+OLdtpfJONC5f7l2dBmfYyGCa8PbGoUUMkM2rhrMwPuPi+KPN7f/K5OF3Onz6LMR22
U0aJ0zntZveXyogPJ9LNbcZL9JIl6o0TOb6HOm3aLaFza351x8ZjZQuqersIHfzJQycK2aj+/Pp8
JPGMsMk9fT4IaPz860ZdGk8NdfZ1hlVrACAYTmCTk4yNGX3qEIZ21iWb0a/oyZjUJWYqeoKsuoPr
vQIOFYQAibBQEAKgcgXNR3cXjgXdfWPod8EmFA2o8tELPRAuUvvZulj09ABawHFWfMrax3Fi1O9x
yf0cSm861Pm6ELqBppX643hIkq7/ApmEa5yr2NycKFPTRkBhb2AgwOiiUBuxgQ07NtAHa0xofUBF
HruNPaCxupFt6JtD159K/41EUrzmZl5eG0DDFWA+ulaXUG1ltg51at1LMfrvQy0ymrxes4iNKpM8
WHu9Mag3OmC/8WJFHw6Sombl9w7RDhX10Z0zRSDew4EEpXYUlA7+q4dNYGV62LqusUoG0ZzyRdt9
fDN4dQIjSPrdo8DxF16aEQy6KHtR72eYXcgRqiV8jHXHQKrIK/c6lKr/xmUiHhgZd/hOnClEGYE7
98T8S6pkpcJUfBo/A5RhnDEpkexW6iPw5/A5By7/4lF2cshvFsHZqeH/odxiwRvptN6LKJvlShYm
/XQYYbkdWxnyZOmT8rVE6RRtZLOAaCTkpm81KNtsU7edOA1oJC1agGC+L2TTEgJZWptztJVi/0hw
0MLlgMUcjqfk5+iCt5yKCMC4cqvl0Alq3yvcLwNuBztaSH5GirxVI8NTwCOGnEgrZww/gmZKiv1S
WvmXLnwnp3lqlRd+0gPYNVUZj5tltsPxWqQK+l6Rm25Vc/vfsUMKq23g5m4IrIIB8QVKXQqGP7Am
PzhjONv3z/JodGGPLrUZweB5UfHYJNKFKJL6CpItnlKMGm0oHxWznN4qLGO/OxCn8MXRH+qgBdCl
AoDkUYYwIckLThkrjMwZZQQA77l7ZZoaiYrvKNzWvsRstpV1P92mts1otWJf0cMjJQuAWcVjNrKe
2urD41kzbRdZgFiRyL34SM6jfu1MDuwfJc5iI/IJxXyY1SL4qPhhAbVYh/rRY98yr2MPXNh60SNT
T0u+lOGWba16q/okdS56n/Oh6dAgwpcoEHiNsWtdoQJK4KVnJzy1DMjfXYKbkAF5yc41exjpC0nN
utMw8L2EW0HDnIZ7VrCGNOeCXEzx2PZwklbaGpFwN8HSx/u5nKL5MglnY126EmPq8xR58bil8y76
XQcOePpMVFZMx9Rk/GcVhiZgSt4Np+od7F/krxnKU1ctyvThSQVJNlKxxPh4bUsDioadeHsOIYce
cp6kg33b9Zb3LGyd4LJgKZL7xFRQTTV3Z7a2ByyCG+auE4grdiz11Wk+/9nuKMcdC5p0jBk2ooTo
5iTxcpwmqXNG4wvu4CCBCO2FmX/fOKDjV6cJVrQUnfRuRvjeZJKYFWpWOoczumr72BoOATCueTsC
3V0ED81WOM/C8rKbsEvNuyOGZXxJQG2Ep/pwkvSvbRCQRQCWMpSNfZnRQSWD4jpS1OeJl/ThoQ3y
YGRYYiSU3K462budg38eNed1XVoD03SxrRhFY5ucwyQ4Jha6b7SLefBQDYIhkHhaQvY8jWBKhCSl
ay7doazrvfHppIC4E2SwcTASgwBsox96P4iyQw0Mu1udSOSwOfhmHrnpqXyexYlV7MxdBAVVD0Gw
G70h3bfJVNaXvuK0T7pBq/Z+ONlS+Bw1wVM5BONDMDbxheXI7JJlaAHTXwJWx0Hsp+etHKZdVtIk
DagMrCdbcV2XsXtUjA7f+9kEsy/tR8GUlANvsJrq5g2ITLKbTA8MBpn8HQBw9ZgNc3sxxrPeBCYa
nxDiMRqRpskmCTkVuUpvjTVdQsmcroqiemv9pMLblqAGacBPbhSZkJVWVb5VGXEfH/bMCsecy/Cr
FTKJAhf2QeXjaK/E4Njnc6q2fRmVW7vrgR4ikUZjv/ER8NkrGh7i0NZDvrNkHL+UA9Pk2JRux853
c4Lx0UUZx8mlLXW4bTOsXXFWr+TQeGcT5Huos8HWrYx8jGC2rLpZGpxMxfgmIE4huAd0Ztb+SHYE
BBqa02xUuxwR6k7buInC/hkEz4na1E3Rm6pVxJapqoFZ6+FYyqT6FmMTPBgwcvta84iaJhHt47Ti
+RE6lFM6f/po4va5LJPqAKt2O59gNKMLYJBJ9bHbkdgqLosJ1mMeegDZqOczxeckr77xnX3dGsL8
A2Ludyc2x8azkkPZuB+R6UTJiI7ziivMWgMMZN2muUbXSYJzbAtjM4rQPjMiHzzj7ekePJ5va2Et
0S24XW+LrVWtvHD4KrIO52ycnSvVf0wh7Jmxr27bRhzjtC1AWBfPuHVvTFxM+6pmPS5P16qsKr1N
Ye9sFjkP8TqxJcy8qhmPSSbtXS4Qj+TOg0vxad20dJvjpu93plDhofATcTaX6LMBNMNRtxjxJFHT
1CuS/fZLknsa/o1M573TuN4V4jUfyuS8FBsJ6XJgOomw/Vj2r37TZ/eNOzJlEdm6FxuZTJG7DdPu
hj5msNP9mBw5oQD7Dh2UboK1xe2ba9rWyBXjA+FHkHmqfc+Me1XEyRkzg1CfCkcdI90uZ20aYqVg
ghHXwkXmMsqWhBCARHN6gJiMAhyu1/qiG5vsiz1h9M4W2trUMTKALIgnJIW0Q4olUAHfwZ3X9hhh
OAiJfQHlq9FbGlZeFs6TzAaVSOUnW5h8x8lhIyAMadci/LQH/o0GhnUQGKzG1v4yTbBjO6avO+tE
j24izBpQ+Tqr/kgQZGz8JcKi5fnXmUnHl4k87dFfsttyId+x6gsgQK5L2Fx60ViT76h2nmKYgEkg
Jl1IFIcMOA3BJFYN4CLOrlhdLI3QoU+OuTAu6cZo3MIMuqUNk2JurF9TNUb3XuOclRG6c1SPe4Ch
5QoJ3mUiaHmH3Zsfj5xJoX9buEc0qV2VZi/aSxjBaSEh9/K8a4GbgAZ9qwsWMMpLwFP65KqurG2Q
d3jLVA8H+KR4T9jWDNr5UP0ykgdpmZXq0YtkoJQBLaGyogGD62uuc7ogLn95RHa2T4uC0RmMosFL
O1MitOf5y67yfJMxlaiGeiGK9w4CRpCMJ7qggnzddiA983B+9e1s2GbBsF2sWF940cwDlQOaz47X
MOIDOr9aUvMYTXkO+myG+thID5SGHTBcbNo+GNmPUBHlLo8129BYQ1TQbA5fUpF6fDM/m9/doaf2
POk5veVaFxEwNsnDbbCW2zxI0vs5n5pnuq0nnjegJ64a3sF45XoZyKqR6dvPUGcM3xTBkNPQ51bD
ZZcHFoNJEBebFWsll76BCr5hAxI0R0yiCN2EJZbhJe7DJd9jPerB+y+hvirGOUHLkPjtTWnLLoFa
HwPCs1V25rLEcnBPAlQmUrrTEcUIsi9Y7+V6AaXMnYN0EJZ3nHnvqRNg+YDtqfJt4Xnyi8tYhawB
jb1R2Rx/l4g4RtKYAxzbsg9TBqZSBs93yujwNR4mhqhgWYrx2NEOvAKazBjrYNnJQ2HXY0qEInTv
ojmvWkSpTnFln5BXm1Oc4s0xjbPcJ5QW4W4qoXLA9gFze7zLItl20u2jDePEMHSWKGFrC9UDBURC
jlgxUN/ZT1Qy7ru6g5oSU5Ojqm36CjpYkxXo9dKO/z2iK3HIclrZV5c4bkkT0k+nDdXtTu/Ttrf7
VTBY+dHxxvY19bx5a0TiPulYaHdXDJZ6NnGIpmmaG65SiKwqWZm4DJd1F6XBRV55sG4WF9/eymSN
PE0Fhgr8nTPUT0E450+A0LhRHeImD040sXpFGuY5g2YpHYslSXDudargWs3wtnNcsbC+57C5yeY+
9rfpkGQsCWk58eKhrl7Doo+C1dg43cFxq3k4wrHrPxM3zF9r04y3oALMa9T6/RF8LwoM0za9tw2r
WDxryejMumr6BVy+02p200uI98BQAV25RQyTLIfX8z5mefzsJzGPoQqhOI/b0mIE0Ztl8Kg6/A0r
yY2Jf9GrzJ0f9u33cmS2gxNsn1TrAYcGKX52/Wt/kSPnkcEX/TaOFYQeq3XaTxnN/qtN6PfBC2rY
0TD5IczndE6I2kQQpjfhYDEzm01z1fFRbMz3gJ2CXC8YH9RKB6Nzh3JF36KoqfMzxYvcVYY9AWDt
xBr3vtAlq6QhBa2hQBrUGdHyntSivZ2ttKvXvUirp6R1e6x+9nJdMsyBbsMSTIUGQ9o/1IWrOdkG
mTCbXsdxAbHP0DFKB3rrCBACLMN6gfu2QajhvwYNQHXet5t/WAp5Kgttwqgdb0ih+sp0/oU9xLsd
vI5Djk8qVjEAKJaXaGl7xeoSMkIFMWJu9srtqseJXXu4cpq6+W4Ng49xnn7Y3YgZkZTS0jCUGPGk
TZkJaOzvfYJAZZ3MtgnXivFqf2vIRC7baT7J0JYF4Awp03m+yL3RMptOTNa3aoyks3IWC3ijrKig
r8YI6vxuKi10KTWyZC4yJnE0lom0SrhRA7MlWPM8ekcuy0VmijRce24l7oDEQ8S12MI/VjMknJWj
olOWWXeZs2J0oNaHLLBPrj1XdtA2xzndoXBzDIe4wDnWYk4JiWSFRvkWaHrz5ejG86WoBs34LqqD
J4shsBAqr5/dhuxLHSYGjWy3YjEKWlcfSeY0vZrh4JgOVwbbuFw+I48Ezj5uEwCGVFWsuyizoWna
KqwyFg8ZMkDSSfMIXg9XWhjzNtlBN/2ts+QpFAJDffwAdCes93bqVbdSTzEcn0lhNJVof4haZqBB
t4g6NGhQo3icJ6zcnMfG3VID4l+bLoiek1y0SBRaVqhdSjh02CknKd/+fQXvf6iXcghnf8SJmvHz
XxMGDW4KKkp0Dkh2hKuIJ8pq1gFik6Yxf9IO+afaZHiKJpKpoUlLs0780qQYgwJywemlJonera+9
cuMVg8f0WGAOfYOI8C+/tdObcu3Ao+kUhL8UJ0MyyrY4Ve7dkAlvO8mmc24BPpSWNf1JYfKfriLR
bepIHhBughpM5P1cGPQ8E8osq3ipNArWoc36RhJzWnuLI85/vKv/35T8TwYn//AL3rzpt//4RJWi
56u3+vO//vP+jT3vfzzlzQf/74+0gs4+/2MvP5u373nzM3Hxx7f6vV0JOOE3CtOMidhUnak5n+6D
3/uVpy+R7zoF4IKAXyC58783LB3vN/YNkU+l93Szenzlb/1Kx/1N/D5T75GJJ0z9l/qVP2rW/6hp
EyklaAYvlBuUYOmpC/rzrZPEloyshT2NMzYBD/T6VL0NYsQE6y5WkBcLVbqPVkAxIc5cn81km0U3
aEjVI0ci9iwuo15+6yY7su6q2COfji/nQRywYsabQYSlvekQObw3Jyu7JebsadZtPW8HEkeHQrl/
ggb5MXX16xtyabwy4hvRqrf/qQVhEe0pIDmanLUqxeNz43do3NifZ2sxK4XAUoUPKtY+m/S2uvSk
8m+HqIPqFFJNjftYrqnNXLaleJxCTHFV0SIFy5zHMkjFNlnUfNCNVIc/3E03v/+Ef+wp/tx0+/GL
IDlyCrfQtoVb/Uujj1XNFtbJ2Dl7NT4Hs0zb1NRPZkHxkdcc6XVCq/Pfv+YvAa/fX1RwX9KpIm8Y
/DphUdRkQNvILTbxWLiPZTE/dQYRtTMAeKYYf+2JtNtOrvI2VRSbXTc08e/Pk3/dz/35sfz7jwDr
0z3lDmlk/Uhr/qGfG/admcORH6GjorwNvCxHu+SgknG8gaGSLLy0VSQ3gI+XvWPB8C5neLyUjTi4
BXN2nuWOt0Kn8NHVxmI8COT0v79IP2gyv9xRAfM4Igjo3DEScmrL/OEnXEIO00MTcpG8p3y8HH5M
mwHY1g5bWVyeEtgmvW4OAIs9nbl1cFF53wkhrAoIJ2UiNrO7Bwa9r/jjMnAoYOLVi7/NHLwt/xm3
6KpXFgjDezn8NULUj4sbRBxcGFSjO8HQ9M8/ep8VTVO7AZoJNq+0ICVjr0TH13EJVnMkonD899fq
F0zQ6QXBRNH7PNELySr/Gn+I6MnEhDWLDfDueWei6jxv+g/jLOmhHdE9V3WZUM/03gf8OauurbGo
VU4MuY2gsU7G6k9+oH++u/h5uK0EDadTbOSXDimuEFnZAz9PLDFCWZl010SK8YVEAYlCa1C/bzL+
0vJ43X0291p+furLt+5/nf7pBzpomaeZ/t8//1H9/mfQbKfl5qc/bH8sPbfDp5zvPtVQ8U9//0yd
/ub/7Rf/toA9zB0L2AcCGX36bmneNn8M17innOm/TuOw/OXvP2sAfvyLv8VxBLh/h+AbTxBYY8Ty
/nt5c5zfyOeEBO4iQW8aT8DfVzfLCX7jg0RCgtMx44M89/6+vlluxNd4HEWE9fjQ+X8tkffz1ojR
Km5HGtERnwEoNLRuf/4EEEoBkObiXQ5G6dzisH9lEqkFmB65uz9clf/hAQ4Gi+/1jwcFrxWEpycY
WTZoZcxcc1n/+KBQvXRmVo5+ZVeSc8VgKEjavHRR1RMl1Cah6iUqo9a9PwRX9ggzqEOicR/WSfPW
aa+5wmOXrvohq49RLcrD6FPnKtya7l/mfsZW4B+6bnrO29g7U4OybnCQ6s1p+BsBWOJ/8+Y0um+j
9ipjFV6JScRbJcZPoof06JrU+8gtx1lHSfpC56Ri+qqjOhRQE0zpiSQzSBkrooWajIDf8WLSNOn1
J22NktKrCN+ZrlH7PPYxoitLrfypOKtGjulJ2/NMXMI6XstB+gixhwZ2FJwZtj0eGB7ZIZud8/5e
9iFFzY7GXLYd5iRUq6DW6eeSlsw1e1Oa7zKXweXSE5qQSV57KQzxewxXVulswzq1Kvs+zlgknIiC
fd4mpJIH4Vf9aWjOXfRunKi+mTMGrCzzMruVJLnIgY+uiiFTfy2ZNbwZS2cA2pBSk7GGGhRUZTfe
m5p6hyXXHvyjHSEvxhmsZ0g5Slvf4mQObpc6ab8PQZvfOcMcEzdM8tHfjDhGKUaYWbwCMwjiI0Zh
Ea/YK3HNHWrr6RkzSeHL3DZ0FSYCoOOqMawTA8e3dOfIIDksyajonhiHoThJ++jMX1TPjqwHdEa/
QFK3m2PNrMGM9vfZZcZFn1mqnO1VWo3cbmnPOk5Gn0DaCrsRBnRZDYPYpnXp56uYF243jRQ9ZQEK
kO2u69PsLBw6ixz9XCQUxoDqPQkMsXrHe9DUc4SJKbDNyl7l9hB8RVPUwoepRkQaqTaMYTpR5jVU
s2qjOI0Dflv5tnJJtM4249ZtGXrPCg0kekcnDwtwaY31OSZK0jihS/6d7Za17ONQxc/aC+nMlW4M
GRX7MAXwMY4s2rmZjM8WkyNVq0M/Qfcz5kKtK+t057bMMn0UtVNd+zZKs02hoqnfhSYEdSzNyXnp
jbr/vpQBJd0xTMp2azVhH8ALrgbcu9LvRyBdbCPSW6UNOodXHkpzpz5LGfnZxtaZQedruYCaams6
69wKCLUXZHG/Yq3CSZlZldNvG2tosrNezLI9hFrXb0HhlS+zzGS1QXY+6R3SCi5OTXCmRxioUkBc
eL4NFud8Sugo0GdiXCr64J7I/WOnEpuLW9F+WNn0NMFKVNP8jq0QoS0tVbfaFX4jcyyeEU8Tbp/6
W7nY1r2LGCPaGFJJ1+As0Tvlit7W2i8mTPBxyz2zMjPO93rM2ZlQSK4BiFTSLthtefoJxujwqJrG
DVEPlFqA848EJj72vyODtiI/NLBe6PvQ7vtsAqdjl5bnw7Zp4oHtcD0GuG4hTvRbz2Yzd2OPk/lO
u0lO66yl0sCxoaHIkNEVv0mdPn+xp2RIX7wi9r5PlI4/nEpXdzLJatTDxgdxTXY4X1Yd8luaQdSi
fbgbvNHp5Cj2Z6cutv0cqJukM0uwUkwd9luHitpyIGwk7xgBZXvVMVXgrkoggV+lV5NBKhBndmeL
7DvwxkkxlmDnKi/b2vTzIaz5M6HluJ5QQJ3UCyXMtHzIdjJjSHfrmj4j8ZcgIznDtC66Y+853BRU
HD3nEGsBnsApCvdlqGCQrI0bj/t08kFeWX1z+iCRXU0v5n7OnVUYmznYLvDmJuTldm8RkJbpB04V
g98vijJETVM8npeAFpNtm3rmJcphQB2cUo7RaooWYiO5S4CDExs9w2dV0sBdcwQNLgQDLFjY+WER
WdigBxuZQltLbWfWl5RS6/S1nVKhPzlyNPVXPzbL9N4mKGIQePQ9I7GV4xh5Rz/Oj25VS0tPrF2B
9nQGtsAZd0tl0zb3MWXO/Gpucmfk3goTepNNTVZFU3nLmpHOF4URtB69wv+8H+RcmGuus2NBALTa
nEJ5MHaElvj+ySFDSj2cp9ns85Ymv6pGQLdumnhfhcVQ8EFDUqc1R6URUTYpETGHu7b3LGIQKOub
HOTk4Cz9JtVWwhMJ/Y56NLE9nzblpV1HT+E8F4qHc1r0dx0yKW8Tza67HKj9t/4+UR4ZFOP14NgL
nbg8/PqS8myaOx2xQlRc4Y2liwo1rXFb1lAW2uGldpho3hMQ8b19MhQlGEE8enyiSFgw2tsWQ5Ov
6sb0/h2MrdY/NKUcwqOFvJSabT2XTvHdM3gon2cVaBBrMhZJtela2Rcfy6hd/dDRjHcv55oi2aUQ
ndPjI/ZnWqEMv4fZRaf4he7p8tbJIxPN0OQYoxmzPSLCtuanV9hWSqs218bMXoAFpMqzS56/xnxq
WotM1pRpLWBK2t7FRGlQnJulNyNRqgwDdwTSpbmj923psyxLgo/OIcUBHCguQICqipaeXlQ23Ayz
574Lx6TDl5z7JHsjxlYPwMOqPr1ogyJ0jyX9V0SwrR3D9jE8Rm0cKs3cB3tulakYaZj4chbrzE8X
/4w5ge+ToA49TR2dvgIZZ2BZbBfYpdTuRs4deEcaoeIwVF3GlHGtKn/TzjkUUMURv6/4RaJBSg/C
nx4KiGrfTNnDF2IvYG1GErVbDVjgij3D9CVau9rOmscWJhiwdT5WQj7JEWRwOTXXsqyzHd0zernd
KHjmWp2/HUfTH0EaV3sPtdmKaEtx4VpQaYmHLU9NWVBBHoAtbCLdg2pVzLvPQuPiJqFqXTZk0Pa0
tppVkMdmQ7HyKizkrfZEskGX3d85jjK7UYXfu7kcD5nWp6oeT5IyTbpdP/QoA/X0fRks9Nf4qldD
UqI9Bcb13NPpv4kZv1gXIX5OGfjFS2OyBG5mTbWZ95oFSFUhxWxU5caS7p3LIufObDItGDOrNAz7
XVCIg4+hauuHgaZ/WZ8KAkFHaZXcQxpAjIyrHVl36yNOgnduE3Uz+Q7ymlOMsJD+cCm9gWC2a5GO
maJKbjP8qzeUW6jLzEF31ge92DtCWx+p719E2aSpi5Y1CTnPuk4CGIhd35dnOFbl/RjQkVnn9FUI
fduy2Ecq+xoaf+BAHiMjtLEVMSSTiytNF3Tt+tVTSWtgZSYmFo0y9l1HZ2XDPHl47CVxNRjs9X2X
TGSenKi/pAwuj00l2PwQHd4Uc4qLwEabaAdsn3SbdGfzKWfCBAuqz6Cy8wtHu/eTjpFStVm38dJM
rPl15sia0/5F5t2ZtPVDSQlsDSxJvVcDqdkV3VrtsSck9TQ14q4Mm+FKiVJc+QQA12K0BkRcy8bq
TqawSLbDHt7u/FQl09IDAvFfBRva1Ujz/Ng0XnqyOVV0F6OFj/CG6czgbYiT8MabWMQR2ovLYEGl
2jkGFIysv804K5lRHryzagoJQVNT+t7H7rj2lG7P3KWq0IJW93GPYiKDD4F3lKjFKXLX0FqtY3o0
uQ/ImhL7Y4wJiGhLl7WfTtsExdYrAvnlKjc/tj4aVdjEbQx/yNjNSpXx6ZHuneZZySBtqGnCwGLI
Tn8udQTmolHWljknKE2B81KUAh1GUIkNbHBxFLDdySd4BoCTngmT9Nn4N57AXzqz/7+p9zsBGP71
wX7VVvn4y8Gef/C3urUIfyNbfRqoc1AXcFDnNPvfdeuTrA9jGxOqp+M5bYd/nOz5EodtaIAsNGAW
4X384WTv/haRDocgfRqZp3Lt/ZVRGxc0MQfqfxy4qcQJ0CmoiahdU1en3sTX/1CZi8xIYgc94XYc
5ITsIFjaOlgXZBjHyybNXfNguRyTzsLKWB7KrxaZh2zZHr+LWfvvadphcdeOLtKtii1U4+wy5mJV
BX5K8RGTfCn4/FvNnW7jLN9BhitRF+si5pM0LROG4XaZG+e6ryKYX8vEXnQlpCf6C9tufYyeNWFE
80C/W1yawvTNIRmlaD16b2KZaMrpHlG4hhJZPlUtD7yj37ey3vnIT78MMc7XIiXluovIVcAVIxfX
GMZhkzi/mmxvepAcq05WtnCbF+21NfhqizGYnjGte6Ry7YdlWILUSM46TOd3O4+88wXCTGqnRIhC
snGZZrZvaThtdDmyv652/P1SWOfUErtzPoAKaEipdw5zBsd5jM+FEtW1V0J+RF4DUcTzbxWb5k0p
ux5SkEm3Y6XHq6X0KtJWUbBhl3Kb1AzxEx26EsOUHXXGM30YCYUhqY2ONsX8tcPiuOPQ/9nUzsTB
N7xOAyGPPBXOiC5+OdbMIQkJsWhhWckpf6yGcdibMV12FBTaW6dy3xGQ+2sZsw/A8t4/dnUut6Vb
8/Cyy3crjV6bqaVS7NrtPrCXD85y1rXtDd0WezTPUkkFoozYyrroeu/LmGFzPgR3XcdbpUVCkLFJ
k0eGOsrXnDvgkHdBt7UUhAAtIwPhouZsHIW0mx9yZ8rs7+ykyid3tAmiE1odgvu+yedjENfI2BXx
UO875c4o5IZsLUhpXk366arIGdLfdbnQel9YgX2BL9aPtsjj+uwsI6Z3b0264bCEIWGsio3jo6Mz
G290onm4JLSdBTfhrJkYpaTqNCL66uxU00Kn2qEoE7G9YtvOOqBt55Q+EF1DoCsc+z2Jdg5C7L6G
u9Tu2vk8am1HbijAOPd0/N23cAkjQqTLdBiKjG4zzavb0Sh5YIAtXDvU53FLsWSsg1wHL9y2RJut
IeKoHrCt0Papm17K/lImRfflpSC0GkYn+jU9nOCM6tR8NaQMx6lt26F+V0+KvZ5Zh0WZrMuREHaa
mvzKmbybNGy9TR949VpTJzgd2ILM35RJwV0Mqakbz2ueF9GZ61RzF+5h4EwLMdewWxOesc4NuL5D
RFBqRU6QiXbLmreUa9AY50mvLhTVEXlQnURopIi0nyze5Ry/x1mfHJAbdAPb10TrFSeV5DAk1C5m
DhuZbAW8EY7IUU3ZY9UZy+wYistufHL3+9CyYCBbTrxro8be+YxXkMRJOSQlJGLc2ieY0OYv2MdB
t+gG8p0RZOiKfgEFTjwnbvLyNi+W5Uz5deSX7CO9IromuZ6fI+tsjohy+cBiDyeqKM2OXLx8oc1m
nbeasw6S3OgyIvb6lqZsQsuJ2575Yi6GR0HCJwxIWvdkpjF+tY9KE+2VcjKqMogEIZOP0d5uZbSP
XIszFC32dTHgpVR5F1+USxxdtXhnNhwL7IPt58U5GXHrPKLj9JiTKjiF8SglMPa4JWR5VNnU39t8
TjBU8ZKlRruIspSEA8JTfqr4KZU8sRgqiPNgw6+D1821fPnxG2xVhzFqWji+uafvYAXmU06yOYg6
eytbKz+fjG+dkYM1xzRrpodo5pLw7E2utSbF6ISqWmeyy4/NqPVO+QHvj4kRCrUtrOyhXIiLx94x
lzlAl2l2r/twNFtGf7t13gm2pVPwLUrm4u3H67dxkD2bkGNAqfgbdp/GVz+uYZu204M91foYSSLR
l6TMs2ebj973FIDDZeNl1D0Kbd8qbNlvRDuIBMoFHdvgyZemSZb3qR7ZDofp4K6iEeKFmFTwrXSs
6cjwS/wQqmm8l0tjPeUdmVnmKxhrow/E0aeJLgxJNMboIvOVGyu9LFUUnsfOEq8d2cRd9AzFKbbC
Y5cUE4o5rjEsWD7qYI7GM28KOsqfpYDh2AIZJ0lfrqpu0GcU9JVcgYAsj1bTlsSrBRHocJ722uAG
YKZE9+XdHDSHqQHO10Z4sYXZu/Aqm3DgDDUfBs977yLS6HaR+mwQVXPGWZ2bH+85x29u9Mi5YaT7
ecxjIndlL9dd4MONrB21RyVrbZhx4Gaa/w9759EbOZau6b9ycTezYoM89IvZBMlgeIVCSrkNIZNJ
Tx568+vniapu4E4DM8BdDjDoQlajsowUIs/5vteuyzZte6JVY8Q/xmDKIKod3VtmTA+OksZBnLqE
UjiJcez0ugvVpBo8a8RvYVU2AAzKSJYjHvFusujTWbr+E5mn8OahHTfRtLyQDkFUul0/5yL6GNro
G+0i8WWV8qS1bI7cJa43TEu10zRRBtmA+3SxOYqHNXGDcXUKIKHc+jXX5uyLZO3eFuxWAQI75dim
oxJ2dZKw8VOjanXJXnObhYPbcP4AsG3JGyZBcwQiKCaurHS9ddSIHhXK6btIZ3+1dF8uWv4gcsU+
o4tKfGfqqZ+1U+e4IK3CftsHZUnqv5TJr6giYUyZomWDIfjQ9NkrXeahtMTMNjPCuzn6umm0/Btf
10KJB6laRS3aPz1AOBRlp/qYMRBRpki7Cm3ZsXei4TUJBVYxpPlUhtBsOjnb2Kj3xjIKklit4hQT
V9oATxFYWk1OUBUJx6BpK4dRXWciq5C31wr67xkkbNAkst37WV3Tohwv1WeGHpVLsdcfJ9L6wnga
I89EmnstzZ79uLMmD8hGJQ+9gPJobRHGFQEdeRkhA1OKdPbjksLZDp8pBW60lO9GMjwfo1inWWMi
RJ3FG1SiMKaJhy9JL2tXFg9uoZVbzup7/NCiqI+tE7Wv7WKAbhKxNewJeHV9BlKwxbjmGrGglg5I
sOjkJPU+Etp0VmmbBv82NN+RsnxMVUr6VqCHu0hTCyLCE8jhR67IDj3o+NCoY3CAbC4RQrMteGz7
XMrcaDna6tofrAb/G+bxEL8aOk6z7dDAxlQ/j6V1WPRspJOuUY5p6eR7s+q0ow7asoN3tX/moZY8
kiRwZXU78pjG+UlzW8L8k0rbj5ax0EAwk5AlE8Ut/RXw8y4rpy+MTUs0XIe2QO7by8WPU5K0NgL0
+5RijPBtCXci8ZadafcDMcvzYlsv5L9iQ22fqglb7aIzMVpImT2ZI3HGdUpkZiHuKaGtHd/YDibf
Nsc1qOYp+Q1cZQZTNWRh0yQF6CVudggirYWxQNioMqn7mLmXqwRWfST8+z5Cz9vOysllrKfom39x
fnWnvgj6hvN/VPsVs+ISWhEGICtVMiIs3YM+LYZv5cvyO4amh4SwUZpZNsnIcU6xjW7s0gyXmRlF
UzhrGeDiZNlIuGs8gBIMmCE2+uOWKL8tsiCwF+ASzKfurLVp/WjkleuxN780aZsHEtHeoUJv9+wy
Mt7TJNO9VZsLEAkDKKusFWR3CTkCyj/c6LcVce4m4ipDeOhcRne4RSr5fJPIoOUmjIS7tuU2ibCe
PBoLGlymGk61ZrZfCxfGhtGe5rPux3aHb7WwmL2wMflVTqFoMWlcZrFAo8hxWbVbkK4va7rLc+Ls
0y5Wbr8V9482NA8t7xg6VsMArhq4aSWid0aNzkNYBjKdqxQ+RCqgd0/jBHTBiV2kDKv53kmpFsmL
CvJHZpRbOMeYoHE07nHPqCywZ/BeDkk9bWfcKn7LbocZtZJEZ4tPJyv4/jK1+uzvTwRD/IFCZLT4
CQ0skZHKx7mi4XLQiuZYJnnFjwmQoSXR/zCoM9J6dXlaKsfaGU0D0E4AOHUbtENFhXGpTOvTQa2U
VYYAsgKwX/qBnorcUrYddqIYtjbnpV/lTbGZKZ3Yuf9Qf+spTRVpYw3XuJ7moM+b31OnMOg2dw5L
Vvmm08fqSST28Dgq1b1YObXEYVXACc3GyXjYhuila6QifQYsazsxLcFdrDSwpK0B95W03ly43+Mg
sOogEvYMYijJMRTRfuSq2xW68pzX+l5XnOZAW5oKCp5aD1BDZ8XQ1lBJyvgALY9KHXKRUyRxsX66
1lYqyBwK9L7hxMcITKTpVYC8LN7H91gx5kkCjtJVvUWJrrxOPRmAYzQ/LtXwqa2IeOkiR+pryBvF
ENkzTZQiHIG+3tmraIh2EO6qrnVwdaqLdLt5UGflYVXrS0mJ0eQwaVWxAlYqs2qfW+VCiLMOzOgm
X/mcnlQ+19eIXPYN4zo/R8S0YGukq1lIoFsKJrzeBGM2i64I8OHkIVJ2odLnLo3TZPTVDYqr3zYK
7oMl0qjEFLm6HSk63+XFir+F0NTjGMWMZ8qHXSXD2XZxSuilMv7G9NC+6KlWYlBI3S1YFq6vFGgx
z2X0QoxGdSlSdQpXyyTbUVO4wiKHsi/wS19PmXkiPkwU6vEVLrnyV4IhH9I6ySVQf915yAenM+pt
bEdEDp1NnYzcpBzwOnA4QxfS0L0uZXNJwVrDVs5AYxpbvJeo6w9ZDlQvgcA/IhtXQhzKkPMwdZBz
vcni3QxfRmJADLZi8Qv8Ox1bT1J5s9J/AdszKdno9BdylEMrpfyo5sWecqm9ozQmDcDJtAPeC4Pn
n64joI+3ZaKOHKwYWJoz+7VS7Dacmsh+LjpbfYzH3jhlrgRcmBFV4UhfvTFeYsQ8+ePYYGKKe0vf
VqJ4JSvZ2jmGNH05OrZX4InaTyMibAePKseGlYImL3N05btLA7igi0GJudxQ6GY+rZnxDkK9bmaM
E8NmkIZ7rchtCFJXdF+1VeLtyhw+9BLl8cZUmUSGAcF5NGEspPyu2IEgq0cAyMh3BnYopg2XlKJi
fOocEbOzw8fBp+jLLaljqrTUON/hPEuY/7LhxIraB7Ud08KbYMoY2il/RrBd3/Rq4RowOGfPjY4H
uiyohNJrM78MkTP+LHPOOV42YmfnRfxUmsDixepUwVwbyhtU1UxB66DDoVYU2yp586420I42xNxH
WqnR3dU0bXuWSEYmt0PhYYI4D7a2K8lH9+H5mpPbTTQENdIuTsViQi4IgA8xyiArogU2zVxPhln9
Vt1RO+LKXU8wh9NGM4Z5p+czuvl1sAlt4lVys7jbGZUWB6ZChqOM4u961rsgyqKvsemGsGjLc8ta
1a1d/dDac/Vo4277E1koDvQ4Hk49k9yj0kYpgPQAQ6qOsfyoKrM48ZGkvl04RmgvwvVVNekebYbs
68AStXPqSD1KwAQPZVKhbcxmsHzF4iXY9IaJz8glyocvaK3ggkgzoXbZMv01gSLdLFmT3Uidnndj
WtnhBErnwV1OoVvZiue2jfLmysjwVHNN/LqJyqd1KmYvTmLJB5M0B8mYs+0k2CGf79Szz5iCh0u/
s+Z5MyYBlYFjWKM4CIY+ai6kHkeX2c1RGCQL/uO5Mj7qhS+qG+MMT4HaWDshm/K2Mi4TNKMpv6ye
tSNp4S4GYedhdd/+qQFQt0rGLbrk6h6aq9/xdSV7dwYkAkMozqD9bRgbOCuKNSUuwpbadsr7YmfX
ZReOTbm8Y8xlmYxdgoI40IxvS+BjlPXqfDpmnQeZrIbdavbOzuqqersAx7yhcluCLDXiZJPiXvtx
KdZ96R0Iwo2WDu5Nk4760OC1xywKpWxio6BD3DZ+D8BEfpwvsV9nzrwZlqzawumD80eFCTAyyxeg
pehrqLL6EmX0jle9XZ9i2TdePFXTd+oOr3pM0R10cLMb+o6BBfF5/bHMs3ETM1oHlELzu5PKnqPB
cL4g9vHaKSrV4VzIJS7Axbp1ppI9jV3E4Vo30pvK+wJdLcqhnmmUwJ2Hv0pyudQJ2zCxN5WKPaLW
nHOOI+kosyH90vOJWHCukxiTkSizKxZhm/ZmPZMbq0vJ+uxa+6LjWVvgOd1UhkiJ4BRL/Kmiz31D
2h0ETUL4Yp5p43FQqCAwIpT3vAeN+1DNmX0DRcvPmszjz0I0yCBQdeJTm9bWGxNnfC3Jm/CjhXu9
BUt7NmIrOrrWoPjFooitcOPpUKe06w36/fVGDvF7QAWJ0T294osZrwKq91BHJbhYXqdhhAjIB5U4
u5obhyM44gmhR/SIclFj2Fzcq5hLDeDScrwFLvQs8e8cODPLS5JruHDNZn7g9cAFv8T9j8uAI+v4
C835l2KqTwag6QmvxSstSE+pjua4H3GjqyYNDzaPiZOIn5LkB0/o7oc1ZPh2Ir5btBRHQMPiuUfV
y3QjiNO2f1mTJIEZ44WnYpTRNMiuyVAxWPA2BPoifJMBdaNgwvSSQohNPGfbKsOGazYjRzexCZin
5WGkgf2pVRwemy4/j0ksOO6KdTtm1eQlRMEcGl2MftEvL3E1vGHjb7zEHIKuIvSXLZM2FXU8axrI
YBSVO15wrGmaEp1l3+MmBrw+2mpl72YNqdZGECfv6U4MgYhXDfVCtqcau98tc7eES7sUvurmhxr3
2Zn1J6PGbza+RjvL/CTmRkeA96jXDQYSV9kaI7WrItXjULar8dtSZftkwfwH5CkBueosSETsZ57e
atZuSjD1oCnIPaxaAudTTq6LPeTnqXLBVMu+mPDkkK3iZNnboMKNkmugXrOsV85pgxdxk62DEThD
6z5YNtCtm47PZVpovtbZKO2XiSjdvte8xtSLbUMow+PYgwpgtqLCSO/Oa8yk3hXAssPQxnu3s2qI
6dXd2u3EfgRf17U1n72jQm5amnLQ//rOeByeZzz8bsUInI65sWGeZJprmnZz35jQcY0BZiLbS835
EA1i9ju7kpcpq/eizl5lF5+JSfyRuON9JRVjoC52elHj7hGGO0as1S/QvJG9W11CR9WYqHTDdL4c
q2vZQqo3oJvGG3HdsBw5yX7RMVDK6D6Pl2JLgzBj1lAGiiF0DPw6D8BEAEmlq9CX6kKijYJvVRkJ
YrtL39FROA8JL7dnCJkGpI3epZf2qe+7bSfqN5LxTZzTiE2WxvGQ06FqS+uAtSDaWNA+2wat3tbM
LbQ/zar6kA74duvnGQ8o7T9grZVunSoXBaXewgRUSTIFjW4TG1LO6JEcYrELPKgNiQgbYhnERrS5
/mwr3fuAPR77LaB7rNgzN6Z6jOocrcPiTH6ZON3RcKZf3ULYGqu+ui2l+pY5eszRgmbAGtzn2mKU
anp9Posk7XDPijZ0deJ8pTncbEvCeszFeClAvHW2e0UGbg2JbVbLFl74Y0zcJxPL94Z8k5CTfvDz
XmC4i6WzH+ZcfWYszNCDfq/k2YLLkR6Tq+4z8+FrnM4PLBAEQeh18pTe5aDwNJdcs9XtoNo0eSra
j028o0pdporOS2t7GbrNWu0mUowOhF2G3JgFZxqPhK2lU7jcx3u3qLaFIX/GvtwntfgVNRGyj5zs
K5zEhywus1NbsrHeFejCrT6JxgC3KtlntHSEsoqMbo+4lPEi4vpQKqc60dZyYPuJD0TdylAo2neh
yec4Tz/HNNUOsVS0XT5lxY6iABgiBtFj3MdmqDOmnVQrJyAtd6ZdVxOYslir+4AW5kcvx+IpVzEv
1wpWajKK5KPuUBjiVEntk2qGBkZL28d4FUtYVcN7OnONnKZ48tPkmSN92hclATl6MSwhDhteC6uO
P+QsNX+oKx5xFbc+c9e+nzIER5GCxN8cQ70q98W0vpeDduriYbvq87xp5uFQ5MNDPfAApiZ1oVqR
vS+18cjnvZ91qqOr++OZc80tjRqApoZdnj7h5fRnsoaCZqiia4pBGPFBeWwbSrSVTt5g0G763G4H
kexJdPJLIbAzNtE9Y56vsJH90Yh6akOSK5aAFyXmVZfzPs/1hN8dfvJizv1I0b66Ut2bvA0jj0Y4
DdlZqs4enfgT/gIUNUZ5mDtktHoe2Ia+Wd1cXOcMPwO8GZE7II++paqHoqaHmpo06yVpqzcTHVri
VPK9mZWrmSPn1bono0mIBli1/QTDmLAFBvC38k1ds0sSzbRVUblqdv5cyF9Y8lMWEndbWfpF12QX
aMsi9igslksc1bsawbTXOqlBF3IZwbjCYVFj4U/x/LUaZILjq8oP2FYHxqzozbxPFiS3XLC1kzU1
1NNGDkSSFMv8XibqFMwrvgjWEXNU1QCDPmcD71HhoqehbfMhhhiggtE+xE7iHptOS9nc9Mp+Beii
5TbOqKKN+ukB3+exWZnjLFbIoLT6dAuEIN/QVvXXGWPUQcnS9Oxi/QAhwNOCwbvFDG2F4Ccp1aQK
sRaiuEe42IN8MZps+jIaBvZu/qtt262Kz9Qy2cKZq8l2gg7QFyVQuxafEKOcIvMfyxoNynJpB09a
dfBnd0V/bRE3t8XfD08HpESoqx3o/GSwBGUBLaPc3owmBgWXdtcGxO7MBJsB0o72U+qoKOHteQyI
evo28hxEAfIJLGIzDOhNVq6LkqidchmILZvofcV+Zh7EVN600hqhKhSWq+XFiKpDYyNFHVT1ag1r
HgibFuIyal4KNGzTSKHvit7ekvD6SO0zv9FihEHkj/iN6Xy3caOxcKtDOGZW/TzUo31AKH7rV2vv
kF6wHYhc8vRZWzaDsT4KucqgRHl/aMeVPq6lgGfX3sfe6bypkZlnArqjHcsfTX6i9l0pWaYmg2ts
E8hECoED8Kon1GCWRUQkmRNd8jK+2RVgRGePMPdJv+H22Y0YPzdRTEDiYH50jvYxjPjtW7jCYJRo
Tdusf4nr4ZsoAp+UBSgSywxG8sh4jvVrMtDnSqMYFE+hflsITneK5ZQbrPFOaOeJzegggtFBWzkU
xbHtR5zkk7Wv7exdqSEZcrzlKJ8vrTLpoZEQm494/eZEGqu0eestu32IiUND6TxbJ+JyBz/qga0x
3fcoQHP94FAtTd8eLTjE6h36MUXpqzX1zs0Z26HFAckJjTrZVl3iy3NeNDfrLpXMzTPu9GNXdUNg
V9RuRPMDdU2ScYKLJmLBaLM8oBAigJFMyXPRW5AdmNlcZA+TSqts3SEORmFWeVOaUjEGER8kBoMC
3pCEt25J9zRdWXyVwvYV1oJNVIwnszCexnW0gtmcHhsMcohN1ZeuQ9yIWQ7beVwn+3QUn/oMPFGX
5z6uymARVXFWY4PUBN0tPM1gUbEXne2mVGySaWIWOySxUwaeqb+MupyL8lrHUtN/r0JGjR81sPL3
OJV63Ov1YOfHeV6tZSObrtDPcK1a62nmmLf7zsHkcWokmnESoYjRm8M2VpRsa3bu1Prg4+1nJpMC
/J24/dcECG5+7ICICAgCZJxCfnMyzz37Zx0Q87wkV+73qH1olZouYLLC2gAKXYLDl/TJ7srSbGmg
jqoxplIHCqT2yripyRgyW0U7oepgILQWO3nH6hfrl940bHkTkF1M0zz3eXqazbQebsRQuAyusWgI
/Ed7VB2qOHEHaokX3CYwloPlSSS6alhbaguHnK91rhxjMNXlMs10HPpRVANVYVDr6O5yEGHi5xxH
LZ2pkZtm461qplU9uIu26ow1SBb7gLnHch5SRBE8x1OpWAg86XiftIz+Rq103CsqCedCIOTX3JhX
pzVJExxHyyusKg0JyJ5u2HfReGSy2XVRFGU8TkP8UWaTvCq5MuLGqPpVeELlLvVIAnP2CDhu62ib
z2Wcv8Wtjd4yAdim406Uw7iNc/3qTOWPHlG4jLKmROPcGo8Q4vUhVhxJTsdM0tuLkQ6O82ckJOX+
3x+to1uheib8jQMm2RKf/Z0YAxFPhR26WRveveiQ8KfFTDUSxLR+U2aEc5JKvEKupKCJNqkhS1ns
u5HfRKC37rWyLvy2cZHz2P380qC4le1cH6NesLwx9h6ncqmQ4s7iSBRj4tv3D6kyKx1Iuw1bRa/3
3ewu4aRjAVacC00aJTtSc5gkMx7bEXEU5drMvJZmEigx56glJLW1CW/I1Nvar6izOY9nYZ0LTGaI
CKsFiUIW7ZWxNV6XmaQP2iBeZZ//1AwdPiLQMOvQlNuyybyY6GWSQczstZLuj8B0uR/q4UJUILUf
4/SczOl8HEG+HpvGKQITJ/02S9WPqiePIU2IN9kQ/ALiv0pEtyxoNFWPWf1pIx/33XXdGjP895x0
+6hP5oDaqpGlqoFgaJYDZJy+o4sLpeoiZGBo0xIS/YYLJbbfhiRjU646Qga1CKsUwnzPEm4GLBxR
ZYTV7uzY7c2gd/bZdqlhzobVekSr5+6mJrZJziyab4LzMA2lKFFden/hXDptR1ySPLZtxy6Blpj1
TND7xHe/4Z4lhbptqj1vO3iq4xxTRDI/DYQAoD3+Fkza64MjUBpXuUt+sqmIzRTl77nF/kneFom2
InvKs3H2SjxBAfTq0zqX5dnNI+hat2EatIfepZopm19qQy8ZZtA+HSCyhwUFBZ/9JlFrspkxKq2f
yL7EV+EWpJv0LsuhAK3XtlWhzagA6FHttr2aqAczK+XXOrrggZuRb/RkFCClnlIYr3mqpTCHtfyF
Ys08ImYcPEWHuBzWFqMHRxYhcRFF1o6soLmqU4EM0GtUMBfpSsJM7sON1inrjpkje8lymaBlSqaD
6KL5wAHGYO1ERe7hYUPCQ+ok4aQtXgOT3KBJqgeNBp1so/fD7Pyw9N0riQd8d84cVafWzX3SbKbD
HNfGTTGt7uAQQeHPiWJd8Zks5IaY2aVfkuqWyOpbtLE48xJXXk4w1WOdl49EDct92yrGE3RHKOzi
t9lmlHC02ckaTY7C1TAe5aANZAhqkeKvVkz6EFmLa390rPhDL+pfMIqkYqdrMDSqss8iVmSRpreZ
vmbPWMCmuId3Dm6K31WDdqC+S32XOsxEVXtzs057ToitaSLWcXhJgpK6OqwYRW74mhlp3MxWfo5t
9Wl04ezUQgthtORGGNNRGr3YC53CrIjuWG9Mp+3q5Hz2E7EjVxuvAuN8Bc/YJ7iglzL2TYj/X0L2
9iW2SgT/WtuRtpi1Km3ZoidUKl8IbBXtrzXLX4hQ4PIemh8WoP6GtA71Qj09JRy7K3oqYist23gG
IEq3AzwKDPwtLtXEi1oX8/EwPTOC4iNQOScaCsi3+SBfV7d0gWcpo4s6lR+N1sN1T2Q5sl1MLQmo
glIWt89OsYkZAGLc/qXnlnEm+Kqgm9RNw9kVQYa+Z3HLNWBZ3vDfBt9yshUcHANhUKKb7U920lTG
VmjK16A6VgBO5OzRkKsXZ1hI/ox4wsjSqZ8nMm89dFrqpstMa6fD+k8bqycbR1tz7bLW/UduNtN5
yLU8LLKOEr8hNrAOtd1FnxviQ9Xqp+J59OWQ5semRY6KKyX+bSUpCqAmmMivAdE/LYI3zW2eprFG
phYnXO3NeLIV29fckYhJHaGG3q8awziGm1pXUx519P2q7SK5IGO1gWjoUPRAqR/cQdsNUG1i6em2
oAhubFE6dJn25Mb9xS7lqRToWde8HreU5SKcNVqTfjDDHoJ4deUpy9Dyk9OZbEwUSCTb0j+fx5Pm
WwlZQk3qRLuuJeSVsMYt3y+CrtRdXkqtx41vJ8D5fEp5l+JszbJyM8zZTemUF6XPF3grV25cc442
OP9WrnrzWpdjfiwqE64KJjyNyu6o5FO1ReS5g4Kb/YR8DBJmASr1XB0RNTjvBZGvICjKt64tT6sc
hNcDvwd5O56mKVO2ykji12bBN8pRa/y+g8/7abV/a1lvOJ5mjX2QMyoQAryu+4oP63w3zrKB/CXq
/v/y9v8kzuf/pm+/1P9Rflb/o/uPf2+T+Ouf+1vmrpv/IFdDOAQBuwK7+V2u/rfKXTf+QWyATssE
Nh1CTk1+p6rbPvmf/6lrONSprIKdwr7+d9EE9Pk/f8vR7vUg98wfx2SU/e9I3Mm5/N8U7qhCVJIL
LELeqVCykVv9m329GKdBESZ+20Ub9ll6alr9Esv6q0YXvElwg1ZRek116xfE5EHqxcFehzO9moWR
HzVdWgBF6jsMk+0pFl3J+vw7XvUtB+3JwFGEHL52oq2Wfna9+FAinB8GhDgkENllXYNUZO26U0Vq
MAsK6LjRfAojFGKXPbnZQ5dDY2M5RdSwjZyAMKr6AJzXdqHpHBrn+tAjOLHtM01KSYK9bDOEDR0w
WCOR6vce1N+EAxuHbLbBaBossAvVnj7pmR3O4LC6ukheBz+tb1F2TPE91SjAfNzNDul/TSjyS+tu
XWNfPBVPmZ/5xUMU/2l+6eqtORMKxzjFrzoS/mI9Fdtia74qkQ85VX44Syif0NuU+eZZ0TyVgQDx
XPo70W7VE9b956a41MqLACwwHQBPREsbJllv3RRCnpssVFsHmbzXkeR0n9VkioisXP19MXPnN4Cv
j7USJgNWLRu9MdLxwuvoadRCWnR7RIaJN7wt38oH7Zzf6l9/Vv/68/3X5LP/8/evyaf47v+I73/9
b/yTfZqhGRrf4x/j2wyBYCYF1pf2bzJlI1DbsMlhtTmVXIIETbHRYaHx+8jyo7gwTKm4ukX93pAZ
bvs0rYq34tPQOcUpJHme/OQ2q3sogkSEG82r9wlRbCWzaohNDOYNeEczt1PicwhaMMWNN68PKI10
gasYkDbkV0Czsn5w2p2tE6S2bAA1kA1tOFgTJZgn/332nNHFnw7U6K0wOd79z/nTTCrXZgC/+xg9
42HTBvx9Dpm/QcWV/hGW7S6T38J5oKCIbMxAV8N4IFPQs+atXvjLle8zIUSSwYk8hGfQNeN5uSZf
kUr9+7VMj3Z1mMWuIqPZl7tkMIhlBZMqbjEGtO6ByBZB5OA2DvnH6+Rlnm+z/sECerXUbaa88ajG
RoODDPlP3PtiGtGv8hUu9ZZOBfBcYuBhVYYRcNNfiAM0jq0JpDoDr+z0MVTxNtl+owTEGXq1ubXJ
Hj3jEfAUsjU9GVOxeNYhqE4FZuutcaj7k/P4Ya6IwTQfuMx9aO8OzCCueam9RTwT/dCNA4sT+Ybo
76CFxs30J3lOL2d/6zvFwfmzbRBeoo77PCsbAG+6/FyvwnKybtPkkcEXjK67qAGZ3N0auPoJ2Wvx
rDxAjPNvpAnYxBOzBGTIEzx0KMQpL/9E6SuE4CZfAkM5kWncf85KFADReNB8oTAl+REkXIjSvwep
NmyUbar6uAR3pP8WfeZp6Re+WcqrD4yveX+qYmSE+cltiRrE3MfX5vaBvKqo1Dfc3OIFUXNzK5s/
KNI28QISNgdou2qSvnsvkYOv4hB3OGAehHHIOnVX/aT1EfOgQfC6V6XKpsaXo/FIYRX4eSDGji+N
nyhGz72GP5/Rjz3rI49wvNm/3Ul5pV++MHeFhFbCRUD0JIGF8XOivVIZx3caot3Pq5dKfcEyitFg
uTifAnTpHu2ILEGsh6k46sDgqkPI7bSptkNxVZfnTEBeM2Sd0CO9ggLgDq0fy0cUyvzBtKf89X+q
h+Hcnf/6y/y1v39H5Xg1QBA26/1AG5BS/PUHxpzud32+a2Sn/V1helxfl0lyTuWzimcP9Wnv4wW4
NsbFjPDXfPHYQ+kp8xeUHwmqF3OBXRGvihogxE4RD+gNqfBqwUGHylf90qoVRfjNZgqLEY5JhQGN
mMxqT/oEw5PNCI9YbjlEYpuwoZi/yiCaArD4fCH5aB1SDmvrrbvTbgh45I1PtdI8yADcMIBkfDZf
zibiv+y7JUuA8BwQ1U3rhsRGFwSOoxiTbwW6ucKvtvloyw2iXPfTOmVfOEsbdBpGc07qixW/1NyJ
ERmK1Q5dL7rMNdmuF4l91/BMMobFW9UaOJVLLx4VFE1zkDJRl1SsOwI1IGxCD8lWMswpzWdLGFEF
1zCGaf9qmHOAJinA3L8V9hpkdbSlefNPbBaezDhi0dNkJEa62DBJSYu0HBe09Z4VhruZFQwmTgoL
Sl7soF7Lvg0iECxCBoi2fFTxsDjxCFWlb5xB8wZD23cVQoRCHgtL9c2FoCiF0blugwkzWHxyutdc
mULLYnVP1WSbuVdFh+lMNFyqkLm+saSPqVkZgeK4wZyi9m9dxWC5HY/CfSjnJy2eN5pj44oyAtTG
PiMHfK2MWcfGdauQ7a3MH6Y2MjxrYHLFg13ML2Vh/YjKOMUEPld/pz/+t0bTB/n/VlqSds+o/D+b
Ks91W39/1/81X+mvf+KfrkqNsjGanHH9CjLqXLyT/5o3Fc1mFL3zuQ6CCY2gDgyX/xo4zX+4mkHd
FUlJqvtXhOA/502h/gOMVTX/1V0m/lv1hYbFUPtfHJWmTeW9Rl0YlizNtsnL/Ld501ldRLlL/NkO
hrIeiSgQ5UUa2YKbpBqaZo97KONxi/uSyq1+JnrJ3GCJcTuAotXJzCINi1TQtQQLjTpjuU5z38ro
f7F3XruRI9m6fpWNfc8GGWQwyAOcm7SyJZWksjdEWXrv+fTno6qmW8nKyYTm8mAwg8Ggq7sjSUas
WOY3N7HQbYbsOrTwmbecVj/pftBLXrWZ7wBf7k0U4um5m8j8X9qGGHCsSZlvoYhml/SVPvgiztF6
x/lUBkMFRi4cYn8d5Zo+1M5GoNXcOk+WRp+F0Ygb6E1261qDQNK0nRBkfayCiFA8+m0rP+ITmYht
AQouZwBFsce0TOjulzB10+gK9JgaURrGWGhLjyZX6xgOZLILU2SBr3xRa95q6MCDoVNrVT+9QKur
fWuhovwozcotHtwW1ae7wk6TT1qZQ7NRvYAmh560jg4PTZkvUUrTYg1iDwHw1M5QQlO+Q9yWk1fF
/PUKUE2jlfVG1pACHA11WlwMHAAuGUVMfqe6XJ918otIkQCPsXbRVClSr3lkZhUJ1oyzw+hEFntQ
n/KiRq3KpTgtG0huPooSqOvHGib3jow/1k48knwYOrKvTTX8LGwcoL9ZPv4Wb+DI68a1Edb+k1ab
JPh0jLxvhm4i9GgOYdG/K6Qe0rRHVgNd7G2IP0z4hQ7L7AiZVonzoyzGIProDqgp32Gp4dbXese/
adsyL2fa0qnOvErH0oJJmBTOznKq4Wsq0tTfIpdF+h2Zlv6g5RK7c8voAEpoCRiEbQhkMCZxCgCw
YtYSDOuwNKDJTaiKkbeF2eOU1r65gRXcPTUctRj/oA4oQ1z56l4JbyAuWjYJzujEA4wamqkMYfJc
/OyEA8aNGr8DEAVUi1Q5k8yEAp0JiOodtLJiuiRmv63bya1Afua97L/aII8KdHTNCpWUssyzPWxP
Z4dgU+JeNaIcK8ARoai3uCAk022TOVq1nXTsCGknaYbcBiEokTdRC7Rs18FcfFe0enELUtSLrlJZ
DFAxQif07xScP1JOJwsBJRa28TlxWm7uSTemn3pXOOZery2OjY7HytwyN4W1GbnXH9KiZ/TQ95qU
+y4RfG/mUaO/R+Sg2oUJnjhgD/DjSVBRQlXZ01wgWiEd1B167NOM0UXjBXVefCZABIP2X8m6qap9
LjEEWGeyUNo+8eyBi1iZY4a+DvjjsNKLjo+WY+uDiIxXmpe0QRR2uoI7PV4L1xtA3rYtTUu97zRm
0VECjp0PVIaXfS6DCjb01L8rLRGkey0S8dsgyAsN2YOhLAE3FUO3slo7RehL2Zm/gQAEkCyhf3qT
CNMfV45TUluUcahQYxgFk4xWhK1aIy3ClLnMlfFE6PUfrawFZuMBqHK2AgaI9RQn6LHtw1b2yZuQ
wW+w8b0YofOpB9bEqMaAqhVpgQw+VvWEBEQ+RCNHbtJQYqIrbnzhXff9/ZDb1luAkzpERDACGhIL
mGXx4Nq2zbJZSL7Mi0urT5Ht6UD+xYyurBj8FPDhDB6bGMwdzmLINvUIyjAHKJAdgj5aDxlAsSGf
/URUYyQ7hL8T5ppo3uF1gLaCKD6LNM+uIWVY5r0o+jrf1caYSrpWDYwBoBHhl6mSkvpNEdXFYLeK
jnIB6YzhXPlT1Za46Ij4xQdo5UawdYyQsXBYWpLBXhJZFNNo9kT7Fn2QjyPTNwCPEC/eRL1WDDfM
zBhC26rDzkJFOiPIMrY6poc+NitopqPFgkmX3Y7Bm74rLHEbJZoasemCmva+LZT64gABbD9Au5jp
4bwaWEBDEMfAkgbypkqDTXDR26GBy9NgD90OhCEYC6gm+iMKZAiUyyyyo6vAanQ8Qxwl0IefR7Zu
DMp0a2AGaKJJFPTGVtcKhOcqE7EXEimlCULUNAFsbGFPk0iFjfkjc/IgB2gQJC4d7WAY3WIglXWZ
1CMuEMPgCyILU4017cOwBdg3YWHNKYXONwO7Qi+HzFkFrdZdQdDyg2srnsIQrHZsN+qGIYdWfZ0d
cHxzjap3BWIaV96eijEBMvMhgKyl1m1dhxNz+lx/hywq3HeIOl3E8MXVUo/wgjoV2JbKp4d8kfdJ
Ou5UXKLy32OpG1yglVT7G27BOFtHXZS295101LjHb4O7cmNVXctQNjGEBy1ciqgb18KMxUNqO22z
LkQPamIYBsOgNBjkRE8hMIZLK5onQ6OyZmuhlrsNXQCaAmS/CtpYnJqw33TYpcZeGgHFUYIUk7wx
TSdo95PvO/FHusAT8jsROJYO6oqb09lfgZJyaoxdojRofoS+NubXdaxLhQmPx3w82zGecpovzpRm
QCl9Tli2AfVpOWiOlAzc30dJNCBjlE4OBHEATmZcXCYRBtLUbnDLvYHEHjWCW1jeeKMyvUy7azAm
tXNVA5+095ZIQz7cBIzFwm0nHdphC9NBr5nTep5joQenz65kEOWLFgIZgz50GpRpDJICps2Mbg8p
bsDOI27R6r9k68JhX4kR7s9tkpqa/blskCS+7Qy9aO/6rOohGppaCOmwEGYhbxoYvQK91EqzrwMt
auJ7DBjybOOiKKDowlT51N1jtqGNT6VX6d0nxNv0KV5pVYlJFTkSGIZR+KXicgtTzF/xlrYZaSKm
kX8uUwwwr5O61zIQlijmfPJcRMy2YAvVkyEM95YXB3tygj35FcafV9I+KNFq+txLdKfAMnr+eO0W
TD+uQjKDeHYKDLovMei8r2XWeMUFaAUgE4PNMb70mH+HYH1sq7+P06KT646E176IAbQF16NvgvPy
gP1msCqyqfkIWIgntfTQrz4MaSQfK1R4P9kCOet3dmpEyTqD3G3ti0kvwgsfATQMtoesK2fpfZih
ouvhmBpOH2pPScIt/dC7uUw1SCIw9OCsBFwFHZ4m/Kim7B8CnaC//W/vvRkvv//f/6VAOVUG3YRf
R4rBH88qtn///b+KIEHP3cLP9u+S5u8ayP2Lv8i4CLkZFFRdIVnjXyWQ+ZdhI8PMrHJWjqHO+VsQ
3f1rHnoDLAcC8vynr2m5HxZASphkXKZtYUfuUB3x/w4lZWrUt2sUN2NSfAbDblMP7dbJNIaV3FqP
qrKHMx6mhwK1Stg6E2LpOnjXO3DMzPnPX2jYkOGDHu6IT/6AnkdlWKCzhfa1yypv9+ILHBGofVbp
fVHdEXgASCBQayqTh0Ovd6FkjSBLgrEjyk1TQVQwtgnJfqA/wtXRTOQDwdZkCFsqIQxj65PiRXBr
HBolXEW7tLKnDkueEMkYPHo9I/Iv2pAuwx56uUCus2Qw9xbmafFGaZ5Ye7M84KaGIfTYNo7Udokz
mM1Ga+3EvHGHMCkvuUfxNQwInu42x2os/zagT4AFfN4r8lI12XwHoQ95eUG2K33YAkZNSwSrs4ZJ
IbSUdZ06qfUGe520vsc3KBTbRkMz7TbCj/NbW4Q1ZPupULg+wc1CAYPs35chrVYw52jAIp9K5mqk
dKREXYwD3nPuZNnrGM4UIphATZP8Lol07zafhth0sWtCSwHsXcMb3NheJTF96o0xd25kqipzTZkE
sMpgvh/0q2mwS/9i3tTffJ+c/lOGxygWxr2WRuX1AF8DOT+A7AKVVHTtjGs4cwO5hBxyp9ZXVmxM
dgJx167luNEjz8JWbcJY1cIoLU9neFwTOnEIUBEOSf8Rte+eyQcFfPbk9Dk3GBaXUtJuj0q9w2+o
H+J65BY3B0QwqHtNF5wCxQu6uXhK5CTf9qBlKJMwTkegYldDbACaGYPuRJOP9CQoFDIapZ3Wb0Mt
LRVahfQQWiqJ3ksdRi6WNRaM6wOppnvVlAYy/IjlmCq9g47W6g8e9Wz6wY/caKq3cFOpZIpJ6/G8
zDSIHJw3Zxzf8gBomm+KqG7lDIWwamYNErGxpAW5EdBdWQlDjuWDMts6pb2vWXdeI5HuAxeLasZc
bX4o/ZFNVHb1mO4wY8ph4ES6jfI6bCjoCiE31cbGASneTI0dpRdA50ZnPRjK83e9SqtvU1TQGW+K
Nur2XDGm/76t6MbR76gE1eFq7JrWv9MGLqh1Jzw8hDTedb4RuCjS5FQOKUELlgKPpqyHHkxzwuGw
uGipmn09pRvUQnCmy1LHvFNxV/M1zdm3AAOG1vzOULovrvoa4583eFw5JrOBoUROfSSD7VaFPsJF
1jFeGx4js6nrCw/pTv7WZADZJjgVAsXEGJWNFWAWAJ/0rz2xAccT62SBBQDf0CcV+KHnjArBKbaw
O2tb+f26Fkb1taZPwlBIhsNl2BSWflVoYeeBJ5QUjtNVVaJYDuWmiuvKQNDWnYCteUOj2ekOwQtp
rxs0W7s9MjzIBSAKVDD6qnWQYk1bAF83g7G4EGON0RdqgGCLMJshTQoERJ5VW6AustJlibJHCiZ8
3VeRpLdrOExj/CYbgO6EiHtuTab57j3yrm59UZB3PsWGL/xbj4PsQCoSrfGIACvbl65qYkXvcwgW
ACiaAYTv2rQyWUafhkzT8B4tXKOD4eNkXrSCUa6FeLZGKPDQ1yHj1+1Qx1k4AlF5k0WRHszo9KTc
V70XfM/QJ0M5YZLzpCuJSyhAbuC/Gf0qMTdUItNjiJ5vsJN2oUHpcbLyGrVrINr91Mtu26Wt7DaC
awD9Vah6wyO7slebkbrSesd8D4mGldEkPpWfNVA6Zp9mTFA6D19dK5o+jVh8GFC5jcnZgLAbxvxz
kHWIm34yNNjQ7Mse6wuTvB8f06wSK9AneKxt82Zy2v67XyLAB7elsyjf6q8TYIuOiS3ntUmH78x/
6rR899+s6FdWJMTJ5vBTy4F49o5Zfwm/5fX/XNYzNqF+mSg9/yt+d4sV3jGC7goJD7p5Fin3391i
Jf6ia2cLOsbkSYAR/tHgEzM8gb/b1ecMBvV9/ql/tYuNvwTXzdwAAKNgS/EqBb7ZPOEf+b053VLS
MpQD0oHUzHIX3jGjNmo4hE3+TsBffT+mkNxA/+aA3RGoqiG4dlVUvDeN/NfY4Nvwf3BCOJLIHKZM
v9d10QWjiW7RDufRX6ZM6FQY5tSxLq3E6iGqh3Jdo6+L63ilddvTSdOc7y2fURoofToGNgc85uFa
vMq262bjr8Tx4zWUER/VETFtTq8yt9WXq7gKb2uditE05eJN1rWlUttgFdtBVaepoYejex1fEIOy
K5iC6Q2+7Vth7au6Ty9Pr30IMXl+mzYTBEtgbiJo+s8Z8csEtG991IpYewAOs4VkeFNp022uY4cr
kPzZVgUGd6eXPPIBbd1WQs2gG4NM+3BJU8IjRnSXi9YjXHpQeXm9wONoVgd3p5c68mbR9VEOxwE8
GeXy4VKuGxTkW5q2hbEU3tP4RcxoysJLD2eia60eP8tYv3bIbC+SBh2j04sbR3YPJ5ADx0BHUFws
do+NSj9rS23rOglzzKbSoSeUzJ3hCl+kPfp6QFXxPcvGdoe6Gyy8ptM21Kwr2RnpRTR7ugcYSp55
KcfeP54/gp9mI7SynPLgChbUeW5qW8tK3J1dTsjPuqAC/dm4/PWvgAkVZblE+oUoNm+/F9vLgEEU
JlYYMP128+u88+TXIHeSzxTq8l3ZwTZ20XIqdNRC2vhGKxnJm0izb8MSQf+pa6a3cO7wHT39s2Yl
1OWJc+lDszNw3hZqDp8vf1aNTwViKNQUE4whEL0JLZJBH518g0wL6tyAwZ2nxB+NN2Y34ZJR9GMA
Vwj2F82pHq4XYAGUePmnRiMJNgjJTWs/wzH9RrRiN2am8jYNeNYaO4EbmldfU+YM4KACRq74s4lL
Usbsg62ncX7m0RaYsflA41YE/Izj7KJF9Wz59eKNxyoPbEPydStscndoLLXXsKxSVNNyfdBx6wj0
n/gxIsk5avC8TauZ24djh4z0kKHIXg30xHAskXT8usL9gMC8DQXK90GgGOaYn4mw5p+fwsGih5Yx
nA76es/+Sy9+Lx331vSk7W37OJPXNOPMbJ3P7GKIJel1FOTGQ50EBiAtYfnvAjNKNkGaOLBDJjUi
0aO375MI1Q1YEh52tAZiECuIgtDPW5qaEK9jIMRWn/AXGuFC/x2EhvSpY/mPaCr09/wbgrdwjGC2
a/mgrsMglvfh4CYPYSLXPo1Gn8EWgl1tY+1LXG2vJL2IB1xzHRRZ6mE88wH/DBpUW4ASUZhz5lns
4sSYneyw7cWs2TPD7l1SjPo+c3CfPn0Cjq9CAw+tXrD2czvn5QEopiBixIMnpOs7wODF+CMvEBE4
vcifGQKPongW2kVMu0FDHixCTRdOpeyhhPYonsloUgiDUjL7PjQ2yH1ADYsewl6ViTO32twQWhxw
mkFELQZcdJJgXB4uXQWofgWR6YLHzf0KBFqA79UwkfgKbMyB11Sk94xwtF0c9mm81kcd74gBubF1
j0rfPTV++hTE+vg9qr2bsk/rDU3foVnFWVI9YZegXXdI4D5NsysrJV4WPGhxln6zE6pRE336+6GN
vf2r36dhMPKkAcOg/g83o6jG25ohIgKD0gR/EjCXD3o0K8eqRlpevev9KnivzYy60+v+eYsiAy0d
XeHzZNImmv/8xREdoF2NRaG726Bwux2MW/exkOVDHTeEdDW0OzbYG8cU+JZqQ3xm8WOf0jA4UuBg
dXC11vypX6weQ3HQLL2iSRQX7b5BUJPuEoPuTEPeFRmp7g4RDiRXaelvNMTuNqYhkYxMdPM+Fd64
LTPnfaxAjQ+BN20swdhPAX25KDDKwMO7L9dp1aMTpBc/fBMUGxb3X5Kw8N40UBfOHG6D5uZyX3Ia
iM6mpRzdthepns/0pGPurbalL9QDQskYXVhueB2kSNwgR6GKixEfQvomUNsTiWF2mPj5fdJo2rvT
H/XoT8HoHFKN7fKBlrntkCUmulY5u6mK0dnU2+oLtDIcoWirXDqTod2pYNIhmYIQKmsAgkC7bgyz
ah7O/BBx5J2YBDuJogNmhMvt5fI1scWadTPL6iZrxeU0SR26hh3ekJQ1oJkBlCQm7im1Zl2YRe3u
jQhiWhEKeWazHdnp9H65RFH5MEiRFmExMOnkoB3B56lz850fxM4tpNj+GpWckp4j5FzlG18YB47X
+FGUZ9wQjwRlxl6QlLjBpWU/n4QXO30WasEjm9UH1/Nuvdp1diZTml978FWwq/8/Be9tPue/x2Yh
VPClyavwS/I/+zbMfhwMKOZ/9FfZjXGdRZSluuXOcgh5xJtfnAD511xB0KlnBIEeFVH4n/nEX89/
N38EhorIrPNHv4tujX8fTV7+McPQKeXnTfUvN7/7X1UgRoD/tvp9ngj8Uyzye6gPAY/N+cE8NpjL
+4NwGCO82Wbj2hNIUm/R5SrRR63U8GPSA5g4iWYkHiFwNJ5IHbCfHtoyG/ZpZjTVLQY4CvUQG4wZ
AHHIsKtBcTNusXyLP+LqIH10HHuU4KHVtN/CXNe+UJTpybWFtFcBvkbP680kpNZu4aQ5s0KTZ68t
J8iaHXgXG/UzGE6r3IJ3p7xsamm9GUWwg/TPnLgwRXbTKs1E1IB55XD54mv+flMvLVQPsw1ezDxV
kiZWWs5svCyWodWaBmzQHcbI4UiGHmrvDaNNL4dkCm6SSDP29J3RfvPS3P9weuXDc/trZVfHZhCf
Z8Ysz86AL85tYLSWyXOtRt+3161dNG/GwShuTy/iHKY0/HuZ3jD5YmcypEJ2Z/F8Yw+KqEXYuW4j
w0fyD93qVYhHwVtdM8bYvJQRGkjXqpFl/JYMt3sbaVmAAkCAFXu8rfvJrsIN0t8zAW+sZlPcevKr
G0urQ+DhMH9RZ0p80rM2EV2xSxEfVHi5zyC8oK8tkmhZqneQwSBxNhVgk9VEAWGtrUF2yaZtemCy
jW+2G9WN1mPM9fp9LJIyR9cNY+T+IZ5U8gCOZPhUlTNFKwjEzyof7HBT+Po4XVmcuy+mrnKyGjF2
FV3+0duUKKZnq3Esi6/uVCc/CgyDpjVFt1leYRCIToMGgiraohGlR7cDZRF3fJ5CQ+fKylAvsfTy
Uxz1VrmdgEz8cOwO7twQT47YxpMXlit4pgzTFSbnzC5QZtXREU3q8a3Hbr93ffTg1onI0dOwCmF8
FHXneSQgLRj30O/yH5jjIIrf9eXwOGWNbu3TwhW0pEL6xeS8Ruhu4O6jGxN7eL6te2z08GPAfQv2
vpVDmp/QuBk8WX6lHk1AXLgBKvin985zPftP0CBzw0WaqIZUAXGNsn/R5UHaO4yT+nvuBPmVLCvt
bTeAD0QiBb+FHtoBzOly1fLAn/oAWCYDhzdpxhS9L6FyJmjBXzz/oP/eQf+riPwn7qAqxBr24OaZ
/4FfN4/FkFvY0qKjCtmLD0ac+c1Gs/9iJj0HGFzBiXJzXvJ7Mm44f+lUAw49XdrENA+5D37fPHiF
M8EGfwy/ULfo1b7m3lnGOGKOQYlOwwjWmzKXjZxQ4lsWaI61ahyU7HrfgLOK/uiZCuewGcC/ltY1
/2UdrjcKnUWMC+o4F00vLUheSfmxQXPpQmV5d4WSKlJOqunTzYvXf+TSWAZVVjNpPliKqmY2QZ8f
+0XoHiaFe+Zs9DKUXHDuoFAiD/vmKkZV9MxSf7zBeakZYi1o4+K1vlhqHHGQY84pV20ZZ5/rbISv
gRze0+kHMg6z6edXaIEWp9vJKwTQwPZ6+USow/qgsloJ980t7jMKHzBHvVY9gj1EKi/J8x9eQwcS
2KQwd0w8211i1NlHcLlqZxlT8vn0Dzryhmc8Bf/hBdOOWlTitRlig8o8cRUBKYN0pjxtja1q/QVv
g+hM+n50rRlFQU+DvSQXa/lZnKZZ1EPOt111V5R9+1SoGGSrIi36lUb/20Ts+Vb/J6b+etEuJ48j
Ofca1CKm9mE1jnlfIFdeR+aVUbneky19Z1vlWn4rcYK7jydZXgFGJ+pXBkampY6MaZihrt5pkQ3n
pPPaWVKhu46aZNxZhde8qqJ4/o02jV5+o0kbmv7a4WYY+dCTEWPFW6bAvLzZNqwQiMye/sRHdrZt
8xZg7ANXsJYNZT0DUBs4SBipcgYAqwnwrLKj5MwbXyZ4HB12ENGMpjrFkbMIDqFLnY5ZMWIZAsyC
PaFoHVHffstHHNxMZGKAZhgzX0cK8Xj6CY+dKofOh84UYd5bxrzzXsQJYRV91PjgdPQK/PEqQtno
wvXJr3fYyxp3MvJpUvsdBWmL6ty4Qr21xjRVGchUYZ36o5PgS0//piNvnV2ncOLi3SvC/+FPAgNe
2nlMLwuzaO9tXMTDpqid9On0KkcisgMI1IIOAnGawHK4ihaYPfLUEXHf0NKLPmVCvNLDyoLzaEv0
TzjP306veOy5HIorAQeFK8ddrOiVCaYJoY9AfFWB2a5qABaWfF0D9Plk0PSY53qwHwSZ9eFzUR9g
DeG7dAJjW98WE3ozY645u9c/C0UhmSvlPLFiUaxNaSeMIS1RiqiL7t7Akm3rlFP5qoHO72fhdpEg
12Cmq8Upx8ZyFjPlZhHkFHsD/aa1N+L6zORLvf6BgOcpxsiCXuAfQU+hHmFrDRjyVJGcO0PsbbCr
OTfEmF/LIrRST5G6sOFciubFA+kYFqaNDgSL2cPM1QP5HBrx1sTwO6/EY4D5MA0h5x6NyjMB88gN
AgYRphXPRhG5DGUOQNhSw4BrZfVoTxSyTmEQIfeEP4N25rKaL6PlQzJ9o6cAf0v90WtSaawaNKhQ
6IjyXQIvB0NL8HdISCNNicxt3b5utPC8T1zuAnryZDzcCosAKt0c+F/SzDbdJojtmqZ2bUbGmec6
9goZKzLNAbJp/THeFXZaTjQy0ULLOvMip/ZHfiWt3vQMejanj9exfSJ1ghK9w7k7vDjEPv7jnd3D
cgRHh4at74jLVG/7/dy8uYmQ/V8LLU6eKiQIse+z9DPLH3vSWT3C5F2yUZdo0TxvrMxusD3Hg4xr
T7OSW9utsFk2/OLMSz22WebRnoSghyjFckyPZ/xkuLKbcez9HeJCDyMwcXz3pp+2F904QPrPLPhn
FGZs63K7mMxu4BcuXm2bESGdLp+laFJzhw2buA5pEG1Pf8BjqyC7oeb8ZO6emIdReIgB3HteZiHR
XCBxjA4FaoSeujm9yp/fiXrKRuEdwIyl685iFVkHGUQD1PkqYKqPALjcb0hwNt8Tb5r2Z5Y69kTE
LvJul3JbqPnPXyYK+LXNoByQbcBYUWYMHYjqaCfjWRYanbxz+67FFR2hMKgkskOJX/J/k41RQhvc
aFYXfp48gY2E7eZxBtUXwUvfpyrbIMhRvS9gugVIKZSqXke0txB5MFNM4PvAR5nfxn1xl7tVeDvO
mmEb8ASQecJIK7+7Af1+JM0gia0AulhICudCPnljA1onzloG0VlopcmuCUP51bON5ifCRvqdhEPz
AS8vsHpFwU/nRwu7v5ZGZj0FmSSvbxI0q3Y+v/pToM3iyyIL5Y2rNJ/nBAJ75SkniGebY9osPVxR
TO18eh3r1kT2daMnqeVcnf4KRz4CXXQQJrZOtijkvCFefIRkiFQY+Gj8drUUt2lbfHZGw7s8vciR
XUVHhdBDQ47Z9fKqQCosrxWT9hVG8uN1RHPzwincYF2mSX1uV/1xVQBRoH5inOrO53GxqaIy1DEY
DC0wxSlmczbKeytvlGD6ujGRZ9LsI7muYm4qyec5+ZSQi2siSwRGPQharTAnUN/6VqIUHieFe19h
cZquSNA6jEFxslwbFQ4Uq8gR43czqEMM7+PobSnd5syrfk6vD+/K+U0CFkLtCZz8svvQFsAUcvLc
VYE87RXExxpNMTOUF1qEIwQe0AleHZLdhqF8BJ2/r/3hTd3hZ7XKi6mZqYwSet9gZhRjCER5b0uc
bMYzMfPPIM2vpE0JGA5sHP2aw22XOyLHM5K0xStT8bVGe3MTF5r8SeUvfvSjYb/x4SH/eP02pAKg
JKFrP8P+DhdVAa41wSypV+TSvEmj1tqkemhcTA3uWKeXOvZ8SBu5gLeYPTxDFV8eKwzrI4qsDJGP
gGoWtq8N2XN4i/3VD0xK3qg+n8680WNnjDk3LScQyqAVFhsf0h9Sgv7cM2l79DULKd4n/EXwqcMQ
ntn3x9ai58RQhYwCnsTiRaLDTZM3r8nVoSRcGr1mryW6lYCSpvY/WYqt7DKtIIIsWR8OV97U5eQt
U2P0FyrV2R3IixcN6hCnP9nRh2IvWpL/Ea61uPpw9hqjsaOYskZgdjmXa7Ni2h6h8OZWv7XG/m1L
5FjYhYtDlwvUxxwaD7cieAhXZviGrBhjx7cjQPwdVbP99fQjHVkFQB1FFVNrkvRltYPVrtEZNeEJ
teH0Lq7i/AI9dMSc/oNleA6G0nCSaJsfPoyr91ENN4HOIL0NvNGFeUP/Xr94/SozEpfqkGoXX+XD
VQhktMEY+a1kU3dv0Q7Ebq90xZmD+2cRT8UGhBiUJ3UojcHDVWSv57JJNImlmsmlaCHmY7T3Rqhu
co1+yulHOrLliELMTelWc3uoxTlC/GX0BpPFuGDMj0auHPglQb+vAvH69tY8bqX5TbmBC8QMkH4Z
kAZLc+yox01MYRRxU4Or3zlB3Z2peY+8PROYIFUaCd18kg5XkTVOqGCXaLQkurqAud9eDulgPZaN
g6iM2YszHdPnSLO47Wij2fa883g+fXGPDG6tRt4WzaYCgbe1ymLxQRpWc6XRlX47Fcb0PYwn45Gx
Hzg+tC+6C5QFrf3p73jssUFX009g8uiwgQ4fezLtwfNI8ZByKqaLMkLCFjtJ8R7SbIT7WtOfOQrH
1iNywOHjOOAOv9g3KWfESyae2q/07LJiEr9D8jV410wIDxCwtbenn+/IPmUswtgW0DVafvb85y+S
xKoDCKg9N4u1GghTC+fI6Hwbxrr98T9YiRYaSH1bSTrThyuFkYWhSYL1FHK2Yt1jZQ+tucuusTHv
X92/mPGsisYWW3WOw4dLAbLVDB/bIXrN1n2NhArGC+UEtWU4N6qZP/9ik3JxzagG6ZJmL4O9DBAr
Fh4rVaKL77kVHh2lYU9nQa2axRjSTadXGN105GenX+eRC4A+F42umTDJ9H1x6qtm6GMmLBJJqMF5
xzvwViIJpjPb48h2tOZJF798hkk6izdJX8N10NAgjKkhwVR4+sjEHeyiEfyovf71AZomBsGSLgJk
jmUjozQnCjNBzES/t+AucHVcQ1C4GSPMIQpaKme2ybFXyLhlHicy96J6PNwmyTRBtbYtiSJKOTwk
vkr2fRucO9HHVlEzXoVIT0ttebmRbCWFyNj3QDDeMf5ut310tjY4uojQmcOQIxIsFxkOoOwcI0/q
0JxJ/a1dtPJNpcNgPb3njgULWv+0WHmaWfzz8IVluVkaWungBkQ1u7dCSO+I60ab3IjOYQSPPhBB
0GQGyljXXkSLwGpscjMS+gmDbkrlwb2JWu0cCWD+wcvjSxZPg4eRHI3WRbSt8Cchr2UHDGEOf75C
8M+pVb7rTORokSSRGwXdrdKRqxtz+2yb5MjqZG+kB9xbxI/FM/ooRvit3nGE01h/n+AK9QViprhD
o9x7dQkB+8OB6zCHesjLiy+nRy14oFqSLnYO9i8QGR+DvE32g9n5Z27MP0PiTDTh9NKKm+Pv4kbp
S5y+Q4lyM36jJR4/JvzVtizll1AbVLPq5o458hTz3HB3enseWXkGg3HOuAh5p4vzjN7DZGtOjZgc
RM89HkfItOfSeUcN6gSrIDfDLdleuJlGwSjn9Np/Hg0KQhIwZjWM0hkUHR4NPGHADlFdQEcW4Xou
zC4aGNSXY46Q0Oml/jwaLjq4FlQlclib/zlcCtWNSuYWLS2lteo+hliL7n73+vuF4mKmJNDV5cwv
wxad1iIagA9TM/nuWo5Sw7IbMetXPwugHOalJAWc9ecuzIv0AzGZkcBMOi4S3H7tEmUhs0Ew//Qq
Rz4OW58owuyUsn05SZHYpmBf5JjA3iYosw10cHeskLutreny9FLzhXgYUYDeQTad8c1zQ2IRUcYA
zx2g4RifGjL7kiBWdIvpffvF8sLxDjvaZNcFwnj1RcaiTCa5zJjWEJwXO8JXbuJXA01OhHM+IyqH
E1Kn+V9PP9qRfUeaAS7FnrF3JOWHq2AGb8126OwIyuhdPeEjzmRofP2OYBVCMuUTNd9ylSLHzzxq
WKXK0MPis4FjSJNzZMNjO4K+JaXZPF5lQHP4LGAEtQAnN1hoyD5uaVtOa8DZ09pwzP5M6D3StiMa
UgjO3UsybHcRe3tGZ+NIoww+fF7SzM71bKupGFUk2gjG5cAN8CnETGpbG1q1QR4r/U6pCsG/HKxq
n2hBsrUr2UPyzMSml6P16j7xHK3hUoAIIHI6y7Bp56M1kC+vzL5NL6xc6fwS/OhO754/M0lW4TzQ
8GFmyss8fON+5Xmhi0IOFA3f/gDFIbuK66lCqV4PsGdGwPP1G8masaLzVIUqfNkSHJ3G9YuST1z4
tn7bJ+a0C3BWODNVOXIoqImfGwpUbdi5Hz6W0JoGO2CMGGOVmu/4GR9brz138o40o+dALF1aqiAv
GBUdrgKDPhtlM08xcKO/TSPHvrSnrHisqwaOmAr97AOKIMW6wgTsNtb95PuEmXS86buovkU48Bxf
9sjxodMww8XoPdHiXWyZsUI1EVY0H5Pi8sFKVYgfUdk8Wpj8nLnUjyzF5UPvbg4H7h+0YAuRML0S
ADyitAnu0qhObuwxqfEx8aozB+HYUrShwKMAFaSkWgQFM1fZrzkccNsSs82s3o/4tm46NF+i1x8H
iFmMyNxZt/SXCOmLi6/ttdEDDUN3w/CqixLflTeBplwIYba2q0c0o08fvyP7lMEpjVZi3lwWLr6Y
a1GBOEZq0ZX3JCK+YXhh62N1JtYt3yDvDOw5M1OT5gV91jkIvHgqwM9loypWGVsGQWUTYF7q+OET
onavBRLCwgLfPENyLD6VWG5Be2TsV8cJU2+mdutZ5mM71Ih7nn5tC/Yym5tlaAXrpFkGY2e1CN4Z
9mBd3LHMLHopU7mPW5xuQjzMoLK2ldrOss1DjN0AKGeESL13M5IZSDlWkK+jjP/+LVzxdOUl52rZ
QRHJ2E26mv3VsgS7e+ahXPONs89dRIVOP/dyu8xAOd4vXRSgGTbhc/Eh7ayJ0xBYhpMW0ZVrB/V1
LTBEeP0qzBoYtD6P2a1FRmEmSYnfn2nBrLKHz8jZ1B9KK/v46kXYkjb0ExIyyc48fJSxbIOirdEQ
/3/sncdyHMmStd/l7rMttVjMJlUpVBUUCRCbNFCl1jqf/v8S3XcGKHIA4z/b221GFoiqigzl4eF+
/JzcMgo3SmVYs7X4T90WQnUSdpmyF4so6S91ZHo1QsoyMmApGqeejl970CAz/Wha1MtjdG0HJMJL
jTDpmZf1+mqHAbzP4SNCphSCZe1bCazxaciN7GnRS+qwF9mofnaVNX1Kq8B6VkapflbiMiEvhqxe
DCswFIhI6uTomNalMV9j8LR6K46Zgea02Bj3SI9SeqBTA91sYAUWduFSVuHWiKvuupeQoHTilnzQ
Dh+4uCoKeAkhTBqUbzNsuosXh7OwLYZSkVxhmZXeKdgqLcExEVrGKUcGy23ksb6KtLGubNiyui8K
wluBB6t9H26rcUD2jDPE3GZNKzy3vYW01zDkiUrBsh5rfiFmKfLuGRRJ4daEMF93SpzS8DxZfXqC
I3j+PKhSieCoVmrniI3b+llaJLKf5c1S2RI1Fs1OVLMaAuMyzx/Kro/uzDmuZseCq/KYN7VyT6Wz
9FyNsgpLYFZPI0JPUp5vJlwX9MC1qUNsUE+fRrOrJx8CXlXyG2uCLLBOAuxeFCPyvEtSFL5h/x/V
cIOCMNz3KPpaaC5TfLnYglQVudtNemFC8qRFw0YGc0Vpdw1btNPo6AoCnxyyQz6RyIc2Iaa6M6j7
MrErQWgqR9fr8bkSK+mzQlHMADlvYNXIaxbWvapNeouOabl8ixQd3F1rTZC1Yt6aGy3K0mt1aGBd
Rtwrf8RtgVRnTJoyoASZejy7SysDqqm4GUUUT7L6KAuK+lkui5biUU1PP8OcA1Yl7QZ92wqpjEDD
ZNbo7CJp2biDFWD+KdKFpKzLlxTHYAGLDQsXclcAOapaoFxd1r8GSSF/HoK4KbchBNiRPRglZeS1
odXfC0p4gyPwqgXObXjZ7kMxFScPOfvgwajnAV07CqpujaE3rykqUXaIcVEjGqnNXqRmxlHAzqG7
rihPsLPonwnht/CA6Uaaw+zfUWwdoH1ICiiuqXtVkkGA3siQ8mnTEtn4Lk5GSjlOPk4sdtNEQcHM
G+HrWlL0mIpQ8jtJX0PDZQL5gDTAisbbBoaByq0rPE5kXOo63xM9g3dXl9bwGLffFImDcDA+D22Z
SPbC578NSJTmm4UCerSxzaa1685KtohKZoHN0oPVNEgaCYpJuHu/d1NmfB074D1eMolB4ytVEj1M
BBsKNxh1OLxB25huJpaNAhsDSqkFiiuVSjlWUvXoWXTRcoVUb45AaB3rz1ETa5k7WvA/+R3Uqx1U
SDoIB5U6YeQFZDMZz1rbKMq9lklL5OjmHLIZ6qwLUdBIcsXNdJQ0kbxKjeIGnET7JVpTVBvqJ2J0
7RVtCL4kSivmx3iJ0AqB1jh9bFTThGEDecTFKep4fqDCqC4zu0jLxHyqF2HxJQs236tCz9NxWwE/
hFGMXNaXJlqQLa0NyGAdOE4HyUkhQ4POYRoalOEnRM0krZxsi7HYFUpiIm/dtma8ynzDVNNJoYEM
S5Wpo41Unckqz7IJ54sik9E1mzA2bRnWN0AUyxAgcBqJubRNEO2+KusmR/S5S5i8JVOf8lwX77D/
7VPV5WRLTAV2cUB+qCNrY1V9qYa5tXx4TWvLUyJZNLlWraXFoTV252RONI3qwrZAkyvnXmFrVHd8
juI0vB5mPYZ2rpOXHhbuLECaIjHnDmHHRvsJHawfqkb2LMVqeJ0GtSbbcY6I4CaYMsYkhDvEsmeu
B6gyBJE6uSggl6GDKCX1kV0YK+cur2XZ7TLIPlYO6IKaq3i2RrcD8Rtu0ZmD/8abuorSY+KiWZg4
yNKN93MTDKgz9imVJ1Fjqp9rdZipL9Q66SmQVOmp6TEF+17SJuVZ1ws8qt0QKKQ6K9MKjjP7d3Sg
dZW/CNIwFNj/WDYcYJ8pYiKzll4TT2Nt1krTotOsCTqDLZnohdVWBsWeESWoq5lpb27kltuNXWeW
lXpIk85IH8GA5GoD7qhTSmI9efVUqCe4Y6v7eDEQtwANZ2h7PeqHH0C4ltoRY2W8S+cJtMYDRLV1
tKuppf+Uo4lSNfq+F5X8J6xlEBAGkbbs03QYFzQjA2o21kQTonayiZBbz32+sCtJ4D5rBSISF4Mi
pXuFGr8JBR7Z3GmdIEpuIdbi04iUr+omwmx+FSLg+/RvooRPDeTODrVJnvyWYPeClVGB98blMD8L
Vhl9QhGyg1lRMTPVC9lQxMKzLG6cZakSFnCexboH/pgC+pisudFLSuiCyw/2iiCmKSyBJs+uwkpv
eVR6V1/jsS/7jQkWp3B1tebuseSIR8edOUa+UuctwVk1QuKNcaWubxJg/rfRlE039ZjGNx0K9Aua
jlZD5aM5a1tUKK07hKkhqm9nWBORPYQBzpVQBpE8FZN3U00xlCURkoKqg1OAFm9oGQtSNKIkHNKp
GgS7WqDR22pJZN0swUAhpZjW9anPpubUdwYsB2q0QIsOGN5y6rLVr1noy+QUBQf8N0mJUDxSieIP
FJuC8ju2U1oG5yVAz3eBZy8wfqqZJqCON1WmeJbAxiYe4i3s4ynTu2zDsja6s9iryONaEqv0KOtR
gjACMsn6bazCae7EOvTcfhQHKloucjoh/dMLPeJbDTz8YNoRVj0KmTxLt5Y1avJGQHlZ3nHlKXvk
o5DP8dFNHjU/SFqoBQUrG5+bqhv785z0ym21oJc721Meqea2zKZB8mBiZqlyI9aKL308KD/fd4h/
uaRBOwsfCSj4lZbkl9ooJU1bzPlMMcM8oj8g55qTqmF6NvQxvH6/qfV29Doaire6JleILK11q2Qe
3vreAjTQRqQsqm0ANeVc0nVXbxTWutpZk9/oQb+Pw1bewTu6eG3bF9777f+2q4AWCPCtQMhLDMGY
Qkke5S3XGEha/brTlE91oEyoQzX1B2mPX25MdJVsPFf6tXgRh/ZtV6O0KFHWBZtcBiSABUmdN3XV
TX8YomBAoUWAIo3I1irNdzmgulgEcJiqttyWqZcYeF99r3aAphDDeH/sfjN34DnXeAEwJrINF9GQ
RTSzpVvA8CJyKkKnqQCO1eIYMYFIV04YsthPlio6QvYOSacWmN/eb/93A/qSzAHygCrhZft1gig4
Lhy4cjOoN/McVN4IreYHvfzdCqH2hagF9UNAkC7u91BmIj9rIeAnNCXqxJOAVrqBYwGPivXHK4Tg
PMkMMhBAqX65Ijad2qdNYQLtiK3EW8gKHPVWM3/86bCtrVDcwMlGdOmyDF9Cb2AIiDjBtQ+4Wh5M
apunpPtg2H6Ni0DmBhE1PJkqlbgE0d8u9xjSXWhNaUZos/HM/dvwlCzMfY4Da0D/sDJPE7zRK6fW
dIKqXPDKOU2RYQNsskN4biDQDDeyIVjFB8mQdQu8tTlk8mF2Jm8MKoNA8tsnQ0mlVUscaFtddFTU
BmiXRQ5gvw9w0U0K1Tpb76OPgCC/rlZaBR60QoWI1F5SSQXW3JccqaulkwoomUuc+ClSPrBnv21l
ZYeRsGWkzS6C6FPajx2WU0UyKDd9KBIfRHH6KGHxa4iBAtWVMJVoK316oWB4FWLgQIvNUOd8AMRv
wfMs9Y8o/4q21KbGTZlL09+d+k8Z/L8w0a82r/vcPf/DBn96zn/817+un7Pn/jXv6cv7/yFgQXvV
4HbAwUXNukjs8d9l8ASAqJAn4glWErOFc/vfZfBUwQMngWGQGC/hqBXn+m/S07/IJa2h35XpDxAx
NXgXdCvv0a9cJNoJDYKWIA+IuQSRzHJ8u8UGGXq5kvDRlRXnnSslBrKqUJHbkxSX9lBxaakUvKRY
yT9Y/wzf671NwySCwNCsNUB087JhPH+dNPsIQZLcJ86gUz+sCERcWi6sH1i4i632d1MWSVwNWwKS
4eJgGLgbzD33lqsysDIkNQfdJ/oRf9Chl0TjK2u1NrPmp4A5gj5Rme23Q4n3AwQkq/srE6JM6mrN
yG9FLftkzPqw72Jx9LUULRIPWSrT6+SkhpVfV6PM4aHH53iKJG9UW/yqRa6bjbDI8HfoUllh+hdD
PtdKL6I5iSrP90pRfLAZcHEXyLl8krinPqRDPX4f4kj4AiENYkZLDS94jLzFaUD0CI0YaBBvk1yW
P6n9WH/pQsk4EO/6qrWJeNMUxYjCBIE78EAimc1Ayacn7g6EU15ti+u/h+M1qc1v5oIkE3l7KjJ0
8koXJl2W2lyWRvTC0dME5ywg4x70U/5BNPrC7q1TAa0cGwQMBzNxyRmpJ+Iq3GO2V9oSfR5qV+lP
ROOqjYIamPt+h14g+xfTrhDAXyu5FZLQlza27cMp1qqgvQrm2K9n0ZHD3MU19RN4VvpvYeJXskZV
bovKduzMWuP3Q7dpZygbu56AxbXcP5Py2MV1+SMUVC8azU1unZWWG5t80lrLSWFRiUbF1fLPJrTa
fc1VkqvXqFxJzfUQ70WYLdtbBEnsSHxS44dk2LckYwtHWNDmJAccptx2FaTUkt4XBoRpFopqK1bf
Qxuck3K+SdMOzv6rhGjmlNzMOowKn+clOYzxLULR8CnsgyF3KulElayDiKVihh6CJLx8NpTsbFaI
0fa3TdJ8MLgvTvAvg8vFBsYXMGqkS97uKWivCEG3UntVwvyzsmD5kJojeZoWP6B6m50ZjvErbtzP
OdJ0GwMFMzfqhuheStNTXCCOqiFo5+ZRoB/KBl2EPBCJAczKJieu7+TIUtwkrRhfB0lZET5cDmhI
ZV4Hqnylwowdc5S+Z5XW7VJDGw5WORhH1F/Yd0ItuU2dFXcUlVW7dIpHpqeYN3JRRbv3V5gs/2oq
uSEC4OGeJzMQnAWvU3FpIotV0uvdldaaimsEcexjhOb9Ui2aoxbK8NMaJ+y2AfFNMuTKYwi8gNDZ
RNR3tHRnCKgjiqVEcrWmD1DpVRWi5wMCulrSQ6BalVvCqnxzn+Zw6KYfzeIl/vtlO4JIALYDrIqj
a92ur9wQoYf8vTOk7iqfR9WBdwA6odDSN101q16LRs6GLEB6GM1pIhLTPxiJPH/gsf/muIFLC/u8
Uk1BaHaxkKj5H8RUTvsrKOUxb5aQHAToLDbAy/QPjM9vm+I8hTgCuhIyb297W6gI5rVL318lOhq3
mRKRQKylDAGoIfpgf1z67i8jawB4BO4hoW96WU8E/4bZan3VXmWV2J3QSTBdhZDuzTh044HBAMwQ
LaZjELe8ipBl8qq+wbGNau2Ml6v7YZu0p2WO8g+wFJdkIjwYDA6chFSC8yd1qm8HITSgom1Nqb4C
LSJ7baTDAa2LUUY+oTIdYVxptULTdKxOeYQ1W3GVMQkIvo6jX6ATstGzcdmiZTCCtR3EU6jN8gfT
9KvnA5SXgxruSi5wgPDePqEahJEuz9RDlVNX3pJGI4CSTtleX5piY8xRukvaRYcgsis+aHldAG+M
GghRrv6UeeMmgLtY9/ur7VCHogS/SFEc5rQ1ifullRv2ZvCnJ62KU4cTyf8UPVNo+baVarCqAXkr
9ZCLzeSLeczYG4Xgv2+cfjlpSdmvrNMigYXVRF/sKz0U9WVNZiOuKm2Uqmm2PdqNNs5r7QpEyl5a
+8/94l8my+9/p9na/ChJXDy/vmCsH/iHZkvneoECL6iCNTfOKfHv+4UqwqUFT5FJhe2L1i6/+Ydm
C26uldaZuiagruRq1mqYfy4YKqq+ZJw5abgcQD2kGn9yweBR3i53vh7onwa9Dej8lSvqYiHmdWKh
i9qjD0qSNd0glycOaNJU+udYa9XOj/pAbB3UYxTd19Vm+iQPmfnME0+7wCwT2R6I4EYYMkR8bVlf
5H6P1Uky5PMU61ELelZ2RwIHPQNgadqmCFPSWdoyDOdJhtQUemYZCsg8bM2nDkWnniSqOGv+YtXB
sTAtguXNSFKNAxSmozWfUWE2xXG66jpJCVjLZFxDQxrS8zgEyTYeROvKaLrgilopsp2qltQ/ywoP
GvVM8XkhWx7aDVGVLyVYYrC9czYiNZ5F4imO0+lLVw/GJ6vIx3hD2SnJwYGQOZzLc4g8K0KdXMFQ
OiTSOoV5+6yntfQ9KnLwCMIS5w9yx1zbIgJzox2gAl5wVRtqgNgom0Qoq5Cbo254OSCtqesIu0j1
BsEWFOUbZE370Wr2cqQit5K3hXBqMg3aRKtMku9RkgpkOQGE7klZo9YuDp2h443OqCsxrJLkaHKH
wJWKKsXgcp1tY7sLQAUgBURYzkug34Xku0ARxyd3VB3LCj5BUty9/KS2hZTYpZ41N1AVh4JHOrF8
BBuKjIuYEte3a7kzz02q6IKThWa0OCQxyPxOai7KniCozYNSatZXgurkX2slDUWbmIn0PAiSRM4s
ys3ATSOIzgYyW/o2EGdy3mRW88iR5KLr7axWa9M28n651lvuD3YxojCPxLpKVipEo0/1hbFAH3Qi
4uTq4ChMMlGL+QmyLGTEUHqEPBkasg6d9U6aY7cwiljY9BPEAC6MzkYNw0k105AmprFdF2WNx1xa
pJhgxcJBhmCy9ifVIrW5gkIGD11nvqyJG5PbWQINjDl2xi311tGOI9C8nRAHNW3Swsrs6AprLFyB
/47RtsOnCaaMwTGMZGbOrT7X90tU4MwloqE+w/MvokNBIO9Qm33QeLNulrkjm0HLxRBUYu5peaXE
qPwI5tGARDx11NHg1i9XgSTZQSboJijIdlm2ST2jRY+mrqZtS7PRqZ4olAJiqjyNYm9WpemJEnTr
SyXIsLGpnQnKw2y5xuJjzQOvs3H2QadZX5ul45vqvicQNVfNcVEK6sZwS8UtrF4ZicCkZN9SpTfK
NjAlNJJh355/poQivhj9Use2MXQd9ARJo827SLdiys5ETASMk3Xzk4wQhBBIaKupC2G2FLpDCSuT
nSlCmTl9HGgPBvKxKdmYKUnszlJrBlNVm89tEWc/s2EUnkicIWcxIvH9o6sqmF/ZgeNJG+QlcVGX
08CJtYTNnLRJuISlVpP1MGJI0YOZWjLXIaXWJceY4LwhtR31vYO2HCkSCxVgtBMWNdGcTDIX0Zml
ooQ2Yl08qxfeGvtC7WrEjLqIRJmSAiiwyZmzTzVLWK6RQRpjB0IAspsgWnLRZo/2jW2YQgFhUdQa
4k7HkU42XdwkgVNlpmr45VLKoz8LIaZJTxZd2c5WGod2OXfYQ0BnTeY1eDuqE6tVXjlLBa2eHy2J
gfpVPaGlIQ6p+lhqDVKZpjnFn7WeGhA76JNEcJDY7puDlkFT63NJ7O6tibS3k2RDqm97eA0KT5n7
VvIDITHw6mZIZLA6opJ841Gmfhfr6JH6ot6SwbMISth0ur9F5CGMvLwShnHblP0CGXC2SN0tZXis
DkGYNf26kdAK3sxWQGykwDFJfRApY+UaeZt9h4kOKhGjtvwkp2ivqsIbK1Fw+o0aolknAlwFECmt
YDMDmK0FouY0CxKAKdBE5k5DuD3UkgBUVr4BwKBeLWVxTEai0HUe7DTm3YyLg1nO11QDITcA0CWW
RlvK+1OKRjfat7fIgZ7VWvyGRsuNqJFuh5Ronzb9Rumj2EWX0470vEOjbXQVszjoVYwBQPIZrtdz
W9Um4Kvq0DbaIw7k97kt7hDrY4dWKGnLzxL4gq4+5umc2fG8Vdpo13bJDjVybx7AjYkYqzA7T/Hs
5TVazoMpuABe6q3RjPd9EQANSeJpq+jgXoridsiF0LFqatoC81hAGO5ksOKIwJCM/hsCQYUD8x/w
ElrLxHCTNFyix8DcW0ryoM1K5HeZyLUTFQuoxn0BCoUxRdh+STO4mOY9coXpXm0VYW/m/X2Yqrmt
qa2LwF+5HdOtXFJWWc7NLg1XwbTC3DZkHjJzuG2lfjfo1t6SKgxPEjrq9JWbQOcUozHv+PxD0IQP
bQKwC76duyyN94MRHcxUuUqHeQBosFgY2nmDEyzagsjXVqF6E2XTNxIXhQdjJKGVUZMot9Ga9nMB
1rN4UTjpPBjT/Yj8Xzoth6QS91khHUZJkBxYp+HQUs/9SkmGIBop7mIXAkmqKFSqHwm0uXmS/ih1
y6vFbNsn8hYRls9VC1eHjvCuM+dm+nkRyY3r1bmV1yomqgkWMz9iiEACTnnsRVPCVWQZoQ0upM9G
2SEzJ61uTNZBYS3fNnVuOn1HFh1Xm7RL5tdlfT/IySO2FGiYhZ5bISNBLzb4RSUGINZWOBCePIXr
8x21C4e6zp6pMX2Ygs781pSSdD8V0FppOSq8RLkQhZZg7TKnYzuKvZvAAtODybkZIr6zYgN5ZV+j
/SsIMveLvvlmqkLilMYgHUcJIuBuelSrrGBV6z9oDgXw9BQhAG643aBZLvx+OGi5dEwkVIcjcoIm
voYrV8L3RdDcohq9JVuCvVw11R1iUvglVHUMk7AXQLwlIxg05TYRAWhlFlDIUtZnYF+D+qVvhuVq
SUM3rUdAXXUPE9B8I6ujnyeRKxXkWAuTOUwK9Tovqk3TnBpUC3fw0J0KEGqV0O2arLAY+fjrEkfH
Je/sJeDMmMKToGu7btavjY5y8ZETdqpEt8iVO1mDvjwaiaDqoRepRo+uBMAOXB/CqSn1amLdyZA4
BzKIvHzb9eRgBfgkmvCQpvq1LOW30JqCNks9rR02oWhdo8buaFZjp5LUOn2Qbq2axWbVm3B2Yaa0
lewJ+KsvNO0nPIzHGBCSFX0rKvNKzW7i+ST0Dcu5vOtnZa8HTL82POMBCk5stXwYzcZwGa/78DMw
FMeQGj9oOr+3vgtldzXridd3EPZnjXYQu8SHKTd3zDmwe1hfJIXIoip5dZTWdhtNlc0BU23aRQZd
0/RbKWy9pBhEd1ibauPiKbDKaxVKbGkTKMgxkFR1w1S3/GFMz+hC2Zml+xki1FEpL9/Seo4JlGqL
K8lqD683noi4dN+LNvIhJx1c6Bjwjwt1a+n5CeVmFHaawkXYdDu28WM+Em2ha3C2jyks4Fr9jF+N
PH35THV8VTsg5a3Y1rs8ejI6JghQrGh8V7LuLKHeFXEp6DrTiwRQrvbUmmLhl2nfzNsGGNuTJaaW
6SQ66l5+U1qTF7dUwLtRqY+j0wW94CNjylnQVn18UgfkLp0hjtUCeGyufmuQRH+W1HwePKgVyYHr
RgBEKqjyfHICTcvws4oiBnjZZ9JW0wFDORYa9rfEzmTDhk21PVQmurK2MLXKnutL/4OxTYedrAfU
QupxMCYsSlO/ScI8/5mRd1nQ5hLVO0MwiQ2KZj2GdgwW+UFCWCB3wySBu0vSR9086UHcXRvWgCpS
mw3qXYWirgnZkKWiTzTlANSTeaq+s8FEgsRN1oioWRpL7vRFP5PJoJIxcSujA+wmcUDcUPwEp5HU
dTNyJtXQeTmMspo7IcM4AsebRNOdp7CvAXcm62NSdZntxUoH1heZ8upbWpms78s0Fh7GpRRO+CYz
WpOznnp5OxvfpU7nsKkquPgAOCXL1/+EGv5WdVxh8/97qMFunpc4ex1pWN//d6QBGdC/cBwJMRDQ
WzkSVpWJvxm9BUP5i0wlqRaYZaBwhdvrv2MN2l9kONHEMlf2ASrGVuzQv8UkFOUvg7sj8SNqEYFU
QEvzB9nMt6FXUM9w9fAIMIeKMnEH9SLUUKoV6LKwnm1RDqvBT6VaNPZ9X6jlPhHEod++GpnfJLN+
bU7lMEQrci38Jou6BvpeBfICymqNrFG40EE7EDyRCJrVJ72e6+67oHd6Hf1RSG/tHgVqhNkY4ZUf
5pIMQ4wLVH1Bsdu1IBa3naHo9yCAkw9C5RexWw0Rb2I/KxcFuWkQM5dVjipywEESSTfuo3vvb2zP
8bbu+wP3Ur/9PyHQiyYogrgIDwdSV6PGLd0c3af7HQ04d+838AIpeq+Bi7hky12cG6R049u+/7i7
vfV3tnPl0JCzPRzdg+N8AFV5f9DoEZvm9Vro2iaTu7VB9+bx6zm0z7b35eSI9gcj95K6fK9jytt2
8qRpVTFh5Pzz086/933m59nZ7p27D1r6O2H9XlMXy3tVFBIkunTYnf3z1qUp2z8cfd91/aPDz0eX
P13Xsbe8co8HxnjHe45Hfty7Lr/bunt+5+15ybv93e7sbvntkQ/veKvj7Pg2lhhfydevb/FLPr+7
98+7Hd9m83W2t/7a3/nOE2/hEWxn/Rde84Nn287W2dIu7+Ubrzdnvv7gunzVE/+y82zP4xsf3aO9
293brDU+43nrknOc9W0en+f71i9zrnhxpCc80e3a/Gbr7D97+/Wt3n7HQJ8cl9f0ersp6bzD0/ne
lnXl745MxMuzbfjkrfPMt2556/50t93ercPEQK2fdo/H3F6bvXP45/dXPab0Taz11321WqxXFqmV
KyMYYlbHzcE/rIPlH1/+5+/zk8+4nxmH49PRfzqea5tJOT49sYjsqw0Pvbvd7DabjbfZXNknnn7v
HLYM1Zerq5euXtnOactCY1YZcte5OTg2c+/tb5zDgZ7ttx+YV+nF0ry3AtfuvuoOiF5joMri5sBE
MVnn8zrOO/vFJtl+bZ+Ztq/rDNOR4/ob3nj0b/3bdS5YW8wPr275wM4+sQx8Xq32bLfbnPh7e0cf
3b1z87Kcz4zUupGYqJPj+7uXRbLd7/dMo3tgBNluZ3/taGRvGUnGgHH0XUbqwHcxKo9H1re7Pbt8
5v2Z/XBiL3ATZhiUgsFI0CR95OnszdFlpTEUNl34e205H6ynF17R98afJMHr8af2cUZpkPH3n86h
x4ZgozEHL8vqlv9on0Fb91NoM//7n9vKGe2f7na7/TnaN3cfGFlK2T9Y3xcHPAqZRG1XK/vI9B7v
ts46Kbxwz65z2O3YvNsnFjh7FwOA0dh4Xs1u8/0tU3x0t6tRcB/9je8/ubvzmeVBZ863oW0/0DWf
WWXdeHs2ziObeG+/WPLdZnfe3f7YhfaP2/VLv96fn2L7frG/hvYOU8/xcr7lxx8/GCLM09Y53WGP
+ftme+fdbX+y0DAC9j1GZbLt0N6wux6uTqeH037rfdrtt9/vbhxv49xgHRzPu3Pt56t1RbHu79hV
trffX2Hf91um38W4sf/YDTv/J39ja2kRU7M9YqaPB2frnViZL2/8fMc/r/v4zj3cPD667p3z/f11
qa3HzTsr5JJkMi2FSZEwONj0o/3I6AzrkH7Z+Oy6dft5zAgPe1h30A22l6d//wmkF6/nvUe4OOrz
ziTlva6J84796fzc7mKbGV53IibhTK/Z+PzIfuYPmxOJ3c1vz/69e7+7PbqPJY+8sR8PX9cNzvI+
b+zN/fWwPjx25JZV5Nx5mAGvsr3Tc2LvWXgccLLt3mBCnyz7k3daDY9rb12PXtr71Vx9YALUNyNN
1GUl6CKtjjKFvkoQr79/ZQuHZUGfoS9a20Tv1SWES4ROUTvv/eF8e4D80wppcaBTgJnIg7xtpQza
KjAVpLOCIrGAZkHh1RRThm+71G6cWh9RsP7aK/jO8f8AZZC4BAf7tj0q0gwKbUyw742l+rE5Tn6U
ERR4v1e/awUCfIMMNVeXX6Tdpd6Mk4ZaOzRbIvlBjOt811XTR0wkv44dtBFA+UG3reqPvxDwIfTA
VZ2oDTTgkeFE1lQSgCJzgiiKNZetDSf2R/I4b68g63ytJeSQtsPixT3KunA7rUKpK0iTGxs+Enkv
CgjrDm2aHMXe1N33B/E3Ta3J5ZUMioQulSBvp0quKFLLwb1DTDZU9mAVi1/FfeW0SZ59UBvxm5EE
TgfaiYIPar1X9Ovrta5V1NIKxVpfFbfJro8TfatrSXellop1HpvS+MDT+F3XoC1adW9WMnPj0s8g
QScW+kwwQqtsRU6jK3i1llOFLsgHl6vfrERq8EnUA7Q3udFdtCQhoFG0PYo5Vmek7lI2s2sZ6Z9x
hL2sijetXHgLQW4uFBBqtAL2dSC4JFIln8rC/KSEQ/3B4K1f9j/29+/GoPAHLQ8VK5QbF07CsBhV
00p0SVvKM4rg4cZM5/rzbErp1UTo/Kkx+8c/X4qvm7xwA/JF6UoADDW1MwYA0nzUTzq5bHus+vD/
1pR5cVOttEQRO0Wqbb2Mia4NMlWrRht686T8eL9Tv1saqxoCtSvqynNzsb9aq4qaRYgIsMdWf52W
VQJUr1A+0Fb5bSuYQHaXTm2JcdGfQAvUOrKADpdtHtvKBAiM6hL9/2OZE4UhHgTZ5Lqp3m5gwOQE
EQZshVQAubgpWjVqd5HS5+0Hi++33VnrNagfWvnCL/bT3JHk1AcsRUPOvNrmUlAJXjLo8Qft/M4i
6SvpmEzcGWFO822HGsuIm7gGRyk0MLM4JmwG+0zPg5951Ub3Fhax+6DF39mkVSCP4o2VVPslhPLq
vAdLkjWwEdV2R0Rukw39FwJeX+VVTvfP1x0kdIghsYEhVb6YKzjIonDUMBZRIBjOmLemq2bSh2VG
qxv21kwQLwDDSnkWpLG8fDuCaO3FfaatbBUKma62gJ0LdHbiVWRoN8VYwu6ka5sgSNONAkGSYNdD
0ZPOJB/+fn8vxCNXg4WWHOwh6+LUNMBxb59kagGYSFPZ2FEcpXsRdVC/rivlvhyaY6gL056ap9KD
h1uyFZasM81p5DA0ndRZu34W6j8iS12fx2J6TRDrBPZWKNfb56HaMEhbo6vhxrT029Kca09J22Qj
9lnylYT+4r8/AL8abNqjRA7YF1Iv/Pm2vXmorCWssZ7cpAa3D+G2GOtA2OQq+SrrS5mMtft+i7/u
0rctXsz9LCtT3kucr5NSmk5TJqmzKP2f4Sr/GUemdfUjDVimL+Z1pdRTQ2GqoavsKXA0tJwSXeqQ
3+/LOjpv1zF9oagKmBXYOf58O3rjTPPCQCsVVdmARULEcmyQUeT+RxGkmZ03Ufw0wnV605KbmD5w
ZX83eS9GFX4miJ4vpUB0yg3q/8fZeSzHjSxt+4oqAt5sAXQ3rURKFCVqg5CFNwVbwNX/D3QW/3Sz
gx38FnNiIuZI2YVyWZmvgZ0mgxLI6m0+N811m47rPZKq3e2IdAQ96fySWuyloCenbN2tal1wgUUM
AmpxNElP3BoxKBfPq/p7Y1r8IWpWFV+yMHh96m7kP8PZ3BYpbp1SOullVbLsanZGptvfBjGqkd7Z
lB/m2qf9m9Zi+Pr27L4+dTcpHlTteABxB2+sr/9mnqOZzLXdYys4xT3ceim7yKzyCQcrdSnpPLMp
bFYQ5w8oae78k49aWOtazI5FA3Uey51WrOMer433p9IQVKGK0hiBygws/XhA9dI3jWUsbSDcdj6Y
GwCjyN1HTeIRujXx3v58ZzYHNCuA1Uza5nR2crRYA1CqNEWdp5y0/ib1RHVo6kq7aSrb27WuMz0p
TNyKACJAOl/YGWcWCxFpIbEGt1fyycZ0C+WtxcCFuYrB/4znS/Ub5o28bjpnpRmfIpb29mDPrBWo
8DxcNyFNJP1OApJpOGSGM4mvHo/w5HwwWzoua5k2vc9b7d/RtnHk/iXYMKmtk2Xptf3SW2ggIqHS
TLfOKMfryhzsm4yD6mqI3QEhJdlfsvU4M5uUHKgDcG3zzjyN2qXSWIeBqOboGElQQhWO5qzpb+wG
RpWyUDDa8LOhzKZLO//V5vjXx4NXBTkZVvLpKWvHc91KyR5PcnRmDK029ySB0wUP8rNRqKv8W65Q
rE9ez3NiOL1yOLPJGAfYdskkqig2unV571JhOGjAINsH7h+BzpMcq1p7vVMD+yKrHWyG0GD55ENr
iow8LR7fXpXnxsS5QlIIy4V4J6EKK7Pgow0t8MQadIYcxfp9EkbpXrgHX63+bUgba98D9o8sw8nB
kq156wEOQt1dL5YI6Kt1q5X400s19hdOlXOhXPYZYHUU00AwHZ9hwxzXDQpfhJJIF1HuEFG7Li9p
oy1X7/94JEVsNeg0mxPHcSSQVWmmjLYNOkvLdp0gA03nVF5YDa/2FbB7LhguYz6ehtjocRQvAbw3
xzDwJs2781ZFv9rpU1BT0xQkUr/CzP2q6qzrt8d25ivCdNnqehubDouv46gb/tLI+7ihyDGRvegA
qxvl5Y+xTNaXt0OdWYMw1hjfJo6AWshJJlY3i4xX5KrA8U7Pnlubu9qI2/eviqMg24/4zwPJNYA3
igQ/d0uOMdJXQw+Gc8pDQ79konluvihTMiCKCozmpMKsD0pWzcaFtTNbhbw3u6C3ivHRQHIiqMy5
warRtlYwR0od3v6Srx8rrBWEdpFhtyBL81o5HuUqwcXMkthW4jNK3PIiVYNijptu/EXiN0S1mihH
ZLZ/4MrTP1odgKNsInvp7brdp+ZcfHr7N52bXeYVuPPGpSOBOf5JqUZLyFMspMIFRTUKARgMivP7
g0DY5uSnXEbF8WSPOHJGC6m1EarL0JkCcJc7Q9RrfnuJrrf92qN8ng8Mt5ICFqgrdvy2bf6zjGKr
qDUTDlZQ52jA5cjsBdos9ro9XdWDuGSpdu7bYQzJWoKQg4PpSc4wKuQxqwnHZXew41uQqvK65ZCN
3v/xsBmDFLR5YbATj8fklm5nLgkHZt5X0N7HtNop28zeP0X/GGy4zpGZcJwdR0EmRxR+xjG2zG76
oZx9K9QzO31vwQpYEOw8KmImsAooRMdRvHUSg9g2QIEIwX21KCNq49q7cCSfIFLIsLYwLh4HPMGR
CThlbVbO2tha5TZBPsbZXQOweO8k841prmiANPPDhIBcK7SYte7Gt5TBbxy/ba/enrdt9k/WIpt8
c4fbpKGpDx+PdZXa6A9J2QarMxn6rgAbiCIiYD7tA9D72QzV7JfZdTdBPr1wnZ/ZBjwTgGgZqB55
bLnj0KJJbW2s/CZYqtwEeqw5SzS32Z1pJRash5j/fXusZ3YCd9HGyCXxAjJ2skZHw1VI+HOKWGma
BXNvdnuXwu6FnfD60ttcnbeyFu46IMxOougl7+XOZVqdNIOM67nN9VKv7rUV++mFJfT6CxIKsQ42
NRHJVY6/IGelo3V4EgdNYWciWpoSwpEGygmIrmn/TnETiC+MbpuU4/VCIcvYlBQw3eOoPJk0ILi2
SqTZBCiQwkICxv8sx3n9KUcXB1bwzj8pl6jbNjUbEgqj//72FL5erthWkCdsxi4kS/bJvVjVUkum
mVqLVnYJMpLu77Jzv9s1BREJwS0YrUtJ5+tFs0XkNUuTbSuNnnzjfs7yDEobtA9h8JqFTXTFVrmk
NbYtipPPCnYQgW1cT7a75ySKkQ+g45qhCbpcdGvo1Vn2Ta5LZUUwg6wHWUzYMgDsBpnvlghfXtgZ
Z9Ysal1ku6SIGrXKkzsCcVvoaABfAlHGcm8nxbKpM+jpU4OMZ34h2JmDj5Y66btL74HPerpDTKDo
1jxobHynf6DyVTzpMWrHE+wgPbL61P5cmBWPdRXP/bA3kLhzUYrq5ZeUROOSSPeZL09PAtH2TaZ7
K7Qf7yGj7IdulcC3C5myXadx+Dk7pPu1pvygXOLivveedZmk777K+Ah01ympgeOE83ocV6v80pbt
VjVcLAS5hwSo+sGf9Ky/8LnPzS3vMjjZWChw0p+8OCt0lmMAqTDLMIr+Mi256e4W3Y9vh8wa3cPb
+/NcMJ96Fm31TVzo9IIeLMNIxYDY24oH902LmPKHuXZFNDnN/PR2qG1iTraMQwgMfTdzMRbu8QfE
oHhYc7tizebW8jmHIfkFTsd0KOoSTUjNa3+/He/M0KjgA0amT7Y1v7f//p+srbREVo1Lw7mOH2Mk
Ul7VXZfQaOfPvH/KsEGiW7sNjWV5cspBU2sTGFbwZBerA6OvxjGm11mb1zBLSbPfHtiZMxWZDwbG
KYdc/an9V65qp0xGUUMoq3Ky/LTPAyFxiAtjrzd+D0s3aQfJXXMBW3UuLnVIQuINuSWoxx90HGa9
xM+NuDMNapiumfXBWLQq7Oos/TI3VnPnTam4kNydmUZwC6QALsmXy3PxOOrkTlY1iIRlM1BEiGt2
eVvIBmYrDNK3P+yZFepxzmGNQDGZTot5HGo159GdZlZoDK8VZZ7VOCDM5F2NqJZHc52ICxIY54YG
73lrs0CnR1H2OJ6c3UQqz69ptFrOtYGeU1QldvNp9bLywgrdTqeTzUfGhhwv3xAQvn2y+SwH9nSy
oBOtJVn5weryNcotO92//QHPRuHetQ0MzkilTvaBVrVF5dicJjIv5U6ilXubinS+UJI7+9nwCaXg
iKQpUPTjzwajiHrtArFTlrZyQxDq5XJl4dMsowWNgUtan+dWBQWs7R1DUsGuOw6naavTISu0LcDh
8zSsj1Uj58Ahn4IvmssLE3UuGjnohqyiUI2A5HG0tu5zx2zZ3FBZkhu4Pua+LxL3WlOqvV3ndbxw
AZyZMk5kZzuXXWKetnYL12hnBVcgQI2/pZmaasYUJY0eX8oizswaIba62aZSRAfueGCqtfR0yNjH
lLDcKqpAMERu0XhZkGVx9/nthXjmK/IRaWHSHsdW6TRYrKD/DgnGc1AdEUCmrSp/1Z1lx0GM3gEq
p2gfv/905MbG5QV+i07V6WSZrHi1q1QZNYXiLA4LkUSWQberH22xs+IOJ3alz9Hbwzz3TUlIeLuQ
pFMoPPmmTguGC/ob4tTjkE3XHKBDuauXYmrDrGj5wP+HcKS8W+GdKtepYk865KKtBLUj5MNvDFrS
u7Iyk83j4FJb4cxVw/HLW37LTXhubvP7n7u7GtAkT3sdWqtah8OKH93D6sR+JO1e7oTylxtXZvHX
t4d3NijgJB7VCP5QGDkO2lX+rGceUt/9zKgy8BtfqsX5kjp1Bwddmvu5T60LMc88zzD1JqvGJ2vD
GZyeZd5KHcHs0B6ppR4kaX3jt6r8uqD68Qsfu+q7jTZPZAutuzbmiyJ4r3PprTm1yaJzK2wljeMR
a9h/KaiedTC6Sn/ExWcJyrRLfgi8J+5XT8S7Ppb9vUA96u1PvS3M4+toq5KyU+gKUFA4bXYsho9y
N0VK9Ots+SjixAi8pRmf347yengb4sxDqYYbb5NyOh5eOlSorXTc5xWGGjMk/Np+8EfIv0FHD2SP
qjs22nUCOT2mF38J0fD6DCL6hjcCxkct//R2n/CXyjJ6jAHpfPo9WVO0vYamb+q9Favm+zDayY+3
x/v6OKBMyULiluKtT0ZxPF5H0n1DELQODNQArvnnR4FCxMFIPW//dqRzXxZ4GCppdN7JB08WDh4a
Gn5BJLxa26YlDHMOG5oGTTqH/lxmOk2seJ2jVmltcUVtWv/zdvwzI92kiQz0wzZMpncys7wdDH8t
uSXrePP5UQtmYqSl/WDvnMle0gsH3+tdihkyzwgGii3bq+ypz0WRq6HnOsG35TcXSFTMORoiRazv
MKhoDglCxC8tikWHfDGtC8v49WYhOqV0BLoxJoE5eTytw+g4+AcSHbhXfqu3job9VG28e0tuUZB5
0mj+bCzC4yisUQ/wNjJElLb9m3yxPqAmLa7fnrezQ8Hol10PvpWCwnGQnue8AErGh5zX9gGsOmL4
maZNlwBcZ/YexW0Emg1cmFFuO8miNkX8aq7HOkhQ3I18CQMSO9PkGpCeuvG8Qbw7JQWipW3NDheC
KdTLk3ElxtLIbYqwVzd35eSVH2zqXrsqUdbD25/w3FoE/6n9r2BJJeQ4VJVnGu+thUvYnftrLUd4
hWJCFRnLXF63fafdSNr+j3aXty/wG9sLW+H1JbllirxXqOejC3Y6g3aJP1qnkXzHKhFGIKkoPlhe
6XpBKwupwmGqkjW08IbqLgz8XGQ0vmkZmlS/0Vs4Hngj1pZuc9kE+tpoL0xEhs2PwUYMxzTBdyoF
F/gJcJd96bA7c9jwpAfiwARTjD6t+w9Z1iM9xgNg0dEDEvzC68lb0286apgX8taTMVJj4a6yachw
F5MNvLoXdQQ/hEq2Bh7CNnuzLPLvjNNzP9RLUmJuLMwEIRdvXi5VwU925hZ569aBiaNIvAmCH3/d
eEJAzLcQrdLmHlsPr+wPejPl77s3/heFETI8XgLQvY+jWK02D+SWWZR1HZx82+0O4yAVGpu1FaX1
5j3Ug6C1gcnt3t42p0XMV6FPLsfNUws/GDOLcnoyg1+O0ZSsCNVrCBVJp9c+0ETFpdQUDzGyWntJ
s/cxHodL2/dkMf37GUAPgeoASCZvP1nFXYP3eO6OWeQlyXhjS2fZoZI07RusPy5s1XNT+t9QJ1Pq
rKa72NWURaPvZ7vBLL3IUP0lH+6To3YbEKepg74jxVj0Ik5uJ7vm1Z95ThJlLgwJpIytbsnSMLVL
E+mrgkuk5FKuZW+Hb8/omeFt8oPbWQgQj97f8VoyF0tije0nETiJ5H5Qgj43K/hClHPD26omnDc8
JV8R+Fu7MmNrNkjdhtm1flLwTevDYFaucaU3fb3etkuPCN47h0Y3n21AVxasP7flyVrt0NWzBJpF
oS2H5ErrYuTdwN9eGNqrpUj5/J8hKRsSM5bTfl66WqURi9ZAIhmfQNRUvQjvvDK0x7W7sBTPhAIc
9s8T2NysBk7mqoX21BWGr4cxWfAulvUaKW6pqPDlJVfSVxOmGzymoEdgz0g99jTUiFHSVCHrFiKF
l0zhYpYNLmjK3+kLNlV4PycX7qVzY4Otw8kJZtykTnS8Dv280eICRV3kzppUfzBsRFWfs2EwhBX0
idsPF1pqJwkAzAJWBHIZCIpvJlTeyYbLC0fqapyZNhQSb9MYkSIRo7JiCDf5xPXbohCJXn5eKfNu
Nu35wnDPfV+ybh7JG24Hgdrj4RrCR/+mTo2QpemhQT8gSed01KE1gem11WiPb++F1/H4qLScuXt5
cIDdPI5XoOchZGGiWCc0N0w8B91yhcKNjonUNJmXLGJenSrbHP7/cKcvmzZRBRaVVhwaOOFcFWU9
7WSWDhe23rkoYHZ4fJNwU9U++YjzBJa/cXQRLoaKP3s6zTNjNKz3taxYKRxanI2cX1tv5zRxKZul
TDdd43DhLH7xtaaOaB60Fwpfr8eyVXpJ5jek31b/Op6gfC3HOFH+Ju2TVIAJk+EggCRdYECcjbKV
Zkg5qVecsmv6xpzT1sNYeJlX7ZA03rDPtP7S7L/ey5zx4JaAQUPSBLZ7PBYq5PFiSi+PxIReWJpq
EE5xn0P8nB752+v6bCiPfcRJv1E6TlKhbmWsiWRAeZZKmqagvHujdhEq0i95vLzKKnHIoSpPyqUh
uc377nhUiLexQBCWjWQ/JL/WYqyebDuRe5nbKuq9RtwklEmD94/P4Ti08FqiCGJtE/rfEh68Qmsa
aZz4q+y+YtJmXzeeLa7Jst6nY805tLX7SUQ2vgPVNHP71P8JpSH8ubSjV0QtMlAHvy//dqZzqeP/
+iOCQAGyQbuGqwW57OMgPZZ/eDplLHPU5r6MzYrRZFuru5kS072WtuV9vYruUkvq9bLfom7DoyvF
HXMSNUa2DnpTnEWmPq1XswXaLG0r791rkV4iMBvgbXCvyAaOx9a4GrKFQ5pH2rjG4wEVtd7Yr3mH
FJ2sjGG4fntpbOvtP9W/f/NFUWxLB+CfYxt5HM5WS1ZIQSouvDF7qIpxDRZX1WFltcatnuZxFWRz
bF5Z6RD/eDv0ue/JnuP9CnMdQvTJBldrj6GuUrwCHEdFzmgUd8Um0PZ/iELpmuNQ3/qJJ2sfzwRK
Z2jqRa4xTXuzbYq9LvX3WZj8b9kTxKRzuGHTTpEuU1JbUqIYG2EgaB2SQq6PtY1ZecJ7dQ7gyfsX
7pPXRxagJdrb/8rVZHMn+2wQYDB1OeURum/u3q7z9TrGNdUOGog5l7jkZ/bbUbCTmUoHFJMnd84j
zyXFGAadvpQrGu+K98iwn4CW301u318yHXqdbvBbyWwobWy1htMXql9ri+snMo/6YUiacAJeYIY0
/T0Ha0i/T68Kq8mqC2flubFSC6f2ttUZyJSPN0SDB2SKMFgWVUpDV7bOUQdcQ3ftZx2BR+UqPxy8
dJoPySgB9r69WM/MKk7plK64XTdM08n9bbko4/bjWEU1+VdIPSl+cubBvFrNZvr1dqgzu4/u0T8I
Lew47fRdo+ltArxuqKIU9sYurTXUMWd/vXCaXYhyyl8eRrcesDat0HgmY5z0CUnl1f/99lBefTXm
is4iL14atZRmT76a4t1GQzFvIrsQ8hH9Qj/S+m4+pIvufH071Kvjkg72BrnA04uyATfQ8eqou7pL
6rKSUd7Y5lMMGiu+ztYFpnTUxJ3mR9zls4d56kwJ7ns+j9TC3/4FtE1fjZdjDHgkyfH2U2hnHP8I
etUF9MxC7hbEy2Ggi9UsjfJhKhFox0K+snqA7k5WrSXOxBhc5yVikpWGbrhOuy6WOz/T9Er/vFbm
kv7IkFL2rWsU1FvxnLq12w5f46XI6/zKFVMvftdVLmJcQDINbeggK6a6yHfanGixGaZLPUkNnVha
vMhZI4xuPk2q9VHmxwVg3v7/6SrNF+mm1fBXH7R2/or2KD6WXeV21W9ZWMMYGuOS6btcNJnE7kgf
8upmbHOsktzcyWmI5dPyTaU1FsmoGqda4e65fOMRXW5sgv2ArprHvV8uRhHlZlp6zxRYkLqFINRr
v1G+t/wvBX/QRNQeRhY2gZk3GZjnYrltllGLc7p/i8kK723ap/X8WV+EA2ezGfI4jioa40WYL4Pf
fVGW2eUfu8YW5hV2yDHlOcbS2C+yXEYTS2Tbp6N+1WYzzO8dDQyzolyASIvUrrq0F/NhqPKcyUEz
2XAjCCtZhiczfr5VsCxtrEVNGpsLNk6rXmNlVDtGhki4k3+VPY/2KSoxyxQfwMg28Ych83HolaPe
ow1vTz0/1QFN8k0fEw16MlDoev3cOi04Vj/BJW6neqRtw9G1y/yx3yRpqkiYYvS/2vHiYqs9dmU6
hpR46vEzdukUW4Opzssu5T0b+/oVctOD+uRkaih4wiSYqdOjzDVh5UFpdOP61UFgMfmS2d4kxR7t
gnkqr8txGtNHNx1b6DJuSpnlcZ7dBquYoUzmBY80yFEk+NniqOZrtxmEUbGqW394XhdzjhXsCHsV
j15vJuUvi/vbwF1bCC/po3XusIWmy6/Z4+fGgerwx1hXLHUpRvcy1cIU6/ccI2Fv6lDmXUbZdEOU
+M2cEJ6N7D/l8VKBUx9bx1sPS2LX9cuAnG9RYLslzZn7tBzdGdV8azK0YBitYn2Qowf08SB6f+nN
wMjrzk7CIhlMNN4zDye4P31XGzZLOXZ6qApiWXTtm2ctaw+L3VJrN4VJLuTy0qa4tt3MRmutXyz0
eJPPph8P9RPsRVVGth9j4U19ZXUDT8O9AfHtbNHuK/TFYOZThF+fSwFiBDrv6BC8m6WL9xbO6c/k
dZmxb7yUQn0I1K5PtQg2kZ6IK7mU9DuDWlrL8lJbFRt1X2mLg/2QW2grsJA6F3Wn3ZqdUbV+uMb2
UM6HOhW2W4Za6sXCC1ajoAdwOwr4o36oTzg1/LZTvKO8KE5R4pWB3ixaY+2BBdWI/ve6WBeknLW1
nl9AVYocDeSVcdwZRiJApiL5AxQ5WBovKX7YslMtUseJtmqfHLLsHnHbeYn9PFgHYDFjwAFrj78q
fN0xGxFGgjl2uKEt+v7G1XnuDB+KBju/7robyrQdD52CJ9yHEy8StKtbrOXsO+zqnWpExihL6/R6
4LTOwUXrPmw8EzkbOzQsIdoizMYZz7Tr1aw4vr7Epb2M46e6MGXhc4b47qx/6eIGuBIZOq6N+daH
FO49DEKlbj2AQj2+1smKVi7C7KO+6/sFkGTkiznvHqocBdIriZJIloMiHJoiD7B7mf3fXmXQ69gP
+eL8HThS3FtdK3rtu5vhQfxUuWgCgPQDoATYEA5r89swOZMDYyJbCGeVTdOt5qAw+LTwOh+fNUSE
y0NZJo5xSxICVlZTqfjpDhVaR9m4tNddvJYHDIV11BxmmegBlIrk3omN9KMP22BvlD4a0MnU0uep
XL+3n7zMRl2cmlOnDMR90yb96LRYMxTwa6Ulvhlmv7S/GFNmfhucvAexCwHJP/CzaDzoGJQv4aCw
XTkAsdbwiFnq2I6cmaQ9LHLfkN/M0fAEivBVJds7YRd++ckoslLe6dzA8YPEP3y547xrv60WVcXn
pMYn5peLk2r1iEeK5z4OUlv9b+B/ZLPvG5G5Uaq303Igd8Uvc1IYzFk7Kar4D/YfevcAVDWr9irJ
lP+TJduw5mL8kbLHzjHq+rcfW7kD1xAl8nbXrFNn/smsiVwxEE1nsKpZI5p6LCxl11+rMi/yz/Wy
yvUmBWvbFwBS47J4jhNv0Oora+6d3t1rdpco/QovkzZW4Tp7efd38lAt/4Ojg6zRWB50axRhP6B1
/9PolBpN6PS1ctYIVsaE5wvSKkmClbqfbvLxc5NuSNQuNaXqQ2epZf3HHStNK4PGkz1E3TQxBv+H
tNBlf3Yzq8q4lBoWehqABlsdI8Svz7RBo+hjhaVWmniqO3jeVG5GGrov7zNho6cAOGbE5LtRnOfA
HfrxpQILCuHOUdnI0agXWDWAvgBXqTdiCGzVZECJ8FyxvGeV0Cx9jmdR/U7qNvcoWWJHQc271Z91
Qb0uNFmLZujKpKt+9ePmsmLwd0V+paXq0alndZWwv+K7IjVTDBTHVH7zdJq9QW9OxUsPkOdTuTT5
byezh+qqbZT52M6z8wgXNRn+XQsviQfXFxZi79zUs0zHz2QKHoX31Parg1yR1zigihMPO82NLRWa
jd/ZV2uvASYB4ls9N7rLZC2ruO66RdMjKpapFqQt8gch4Du0CWxZlvk+d+z4TrO1pQraqlx/ZIL7
+7odDGnt2rRHZTvHFmnXSb3ANXHRrb2l1cmBlw+iFO1StBpANjTPo7aqGy2cAIpHHY2L8TBzvb2Y
4C/LUMbcMSEeFkxKtpRoEk0gWYdw6eaxuO6zCXF+a/JAppGT+AnaRWqeomwRvbpJEDBZsIao3aui
6gaFtszs6ZEmuIYCfQsVjo1RgPPQx9gKO71xRGQqQ+kA65L0E8ed8bU3m3oKjMXvv1i5m3yxExX/
TSGtP+od6hp8ESG0fZo1AHA0t9PYD03uz1iNYw6APyq2LXdtXKnisWnWuj8YVp+316qBl7MfzcFQ
XwpI7jKypCtwxrB7XEaKhqXp9H5l7eLF05ow58983OaBcvhSNBNi77GBU4aBFFlkreQiYBGXiksk
d6spcOrR+OHPdnWbmMhiRKCZM8agqcE8ZGKVENrXLP/eMDVZmM2l2JtZj3xVjXzCntplW4O9qwoj
5EVV7XOr5F+pAZODJ4VXp5udSPLcFTmOeVYSz0bgkqkAu8g9vwl9vWw/FqWD/axr5KjcYBDgDHsT
32foSP6KLH6z9nhnphNo3kDYeoo/NCIN9m4dq/bT7PaV/bkqEsxSZkfgN14pt+2DIpVK3dtu0sK+
Tkw/CetkdvWoYT7bD3LVjKsmySsKgWapYv6QsMgu8dBeAxM20BQMGCckAZbUVrmvq0l8NABwNT/1
pliwmuDMRCYfB9ooTSR/rVm4frGbyH7La8fN7AR0eO3eYqXjWgev5Awndffr4k+xmmr+4yCh860q
W+6TPM3wE6x73+/2w5pojEXv65BsySpxfaKBdROrzn427KX3buoY7H+YmlPyaXWTWsO1QapbNcUk
l9M8k+RNa+vjCNVYiQoR8cHVwEtV9rBIw/jeW356l5VNZQWDZiYDh6GfZ2EdTxyM86pbXzpDW76L
poj9QExWpn8yxgG1BBtoQ/Wt6OREpazoh7H+wLZcVnQXFTcfavyaeMBTwn1aR2G1kdYY2W2j26Mf
NoiAr0FfNPhcJEnqmVdMlT3tV1xJcL4hf/g0QTHJd7HKhhgzG6xOrrJZSGdfAM/ZzG+81N3HQ0yB
eBUxtmFpo/Rv1iw2EBQMznxPBbTf+eYE1hQXqviwGpOG1o2dJNVBkE+3X9McA7LWc/G0xfeYs4ue
sFvgTAstsrrq4Lg+UIkzyogm0qRfS3fQYYUJ3izsLycT0wGUksqvasvr2ltyFV5tBdOSX1Fk4O/R
8tHuo15hL4Tdg5t+pbFe/TH0Nfmd4v7yGy2Y9MecFOVdbYMABE0h2oc1H4unOhalijQW1LfRrLX+
oBVm/dQVQuPMrPTV3LvKKUkKNGxAI5uEwjw4utKLa7Os+qcYrytALrz3qyFcB5xGOnh1yw7WURul
ce5wFwhurRAsLUJWcWl5GclgzQN1Kk3nwVxydDFWCEz+Hly+1u2F27nqS177XnE9WAXp8DBpLhYn
E/fQZpFhDrvWrxJ8KYRIX/IEXnsA6U+rnvJxmftoqvATPnAUN/cuHWtoveaKOZU7+k5grTnSAUAq
/L9aZ6i/2iD8v71l87Kd8lgu4aiNNq1Zr+c+A1RXYgWjV8Yutnmeg3fZtCOVXskf8zzDbklSE3uk
3l/NX7D+eAMNvl6QIovuixe7zU88boV5Y0JLP9Az9bKQHneHH66H1fMetkrRhrkdg79IU6k/T008
sV2aNfnu4OrywVmt+Ic/LOJxNI3x0Rf+XBxaMh5AmoMNk9it6HjtsjyX+9mq+mzn6wpnzHTMlvtZ
lkrbl9asfrqokxaBLZbhV27KpkJfpjadKMbv71BqMGQo3GAK3GvWhO9q69UKs6Xe/DnP1ujC41ma
Hy2Hx7pzRy+/NzDY/QuXf/4wiallKcne+TElZf6U2ghnQGMs+5vRSUiRbNorU7CAlpiuSoC3S4QN
TvVXSU38rHuVG5xvy/I5a3ADCfpmLdOPeSYteqd4Df/Ry77DPxkXrmK3CKukUoDl1a2oVIvxWb1g
8eZY8ffFxLNq5Ap/cMp0eEkH26uCia/2y5VDd6twkyXXr5nzAKyP0sOyEOSBZZluVF289gqeeEup
6KKm4we/25zCclUMvKqWdHsmeHb2oBuVqvetltnU53XkjfZTv0xjkMvMdg9gPvQXZyhsJ4CGLxAV
sNnuBlRLl0IVb/hIQWXvAstVLq9SGu8e/Sex+LvZVNA2CqWaG1zLTWs/Gzzsd4YcAIwM1jAccPcd
K/Qvq8EJm9HAc3zsXRZZPFnWx1h66TN10PJpNkbqQDz8RhxrWl9qAU71nCGV46lPRZnYf6bGL+9x
femTG94dprXzPZKYfacqbwiLcWvnaLGeXOvSLYe9Ur7/xJ3eZNFk4+CVO9qE209TOt+byRT3Kher
vde9NP2akLCON27S+Z9SP14UfMcCXkFvKjsOF+x9d56u3OJK6ladh4nVWr89aSpgOHVc3lprtz5b
89gOYWf3Th3GxiLmYGFmsJ328YGfpnT9Rlt1UXecFna19w0cuivLG2ZM3tqJdBavKvwdGTxfZ/GX
b5T9zCe7MJPP+Ii5OH8NVJeCRJADREaxaH/LLK9uofhtRzjVK2ffTVnrhjBnsHUZlgkdXxBifIB1
dkJEd7WPKLCZiobT6tQBJmGO3CWk7XYoSku7tqeZYfoQH1ChrGbXDdjP1i96mvEXrbX6rxYQ+u/0
KJbbpBxzoIFp6X/15qn5TSWwfOjGtvqZ26t53TDMLqT5xvNX0TNCJgOcPyi02Y+vzbovPeKOCytK
xMO8izVzMgLdiiVfljODOohh958wCZp47BtAIzg9Xfkw8UqdAzR9cx2UjrC/T0tv37tO3v0os8L6
arrCSpHpKIefRZ+5ONRg/WmGfdU4yMLZeWkE3dh7P+JkJkkeUz+5W22pumDhI97HY6Fl0KnUeIek
KEmKpo96tMRu2UDlksIJFt4dL8JOsxcvcyx+N2ZVmHxJvTlYbf7/ODuz5jqRrWn/oopgKKZbYG/N
o2VZ8g0hyTYzFMVU8Ou/Z5/v5ljH0Y5+o286ou1mA0XVWpm5MrM63hZtaIEYJaX538t+OMtasd5k
ob0TsgU5O8VD4QR5MhZ9OB+omrYukeNevSDNz+6d2V+XuKU/2hNEl1RtMK49oXW4FMaL8oM+yYlS
2i5Dvek3LNjkk79Hkr1b7N1D303hNy937e0iqvP6SU1V/zEhq75hMqLfjqVfRibucb54oWcn5Mrh
BGbgvxzsx2bpOAKyAo9Ltlg/eDCdFXybXUUrh3JYPhfLwtGx9huTPr4+ZSZPVuVeNXixcoR1bj+n
ZDuKlzLssYyjZ8hoSEOJj9RI1XLd7t00xko2wxLzifvvQqwNwVnD2py7FR0xCaB1fde59BPgQLDo
Z82QVdd6xxzhLBORfRGOdfAzb2V3iWaeKqZZKDHsKTRPIMskDyM9ztbEhCIs0tBTSNkbADF8LZmV
vykhnz7WZiJ2ing05+j5CxV9N1V7mThaj6/WsEb3PvI6VO8dNiTESLWNTiIcIa8gNnsvhjwtv+Di
M6lETZ3THMtxofYK8axy48nN2y9zJII1aVfl7skkbXMtw3yLOAqn8jGstiGIWzWVwdENZ/vIO1Y7
lRvjza0zilckVIy4M+jujKnXeKR7MxG3nhOaNT4FYtXFJck8HI4FZXVBPq0R51FhmeXMylUQpNoL
mUz3cjYZCVh2mdkNuYJTM0SH3RT11dZt2qMBI74vjsQ23pWrz6nWBTmkZjPr7rwMIIoOe+0V5Ouq
/W2IjDWkvMP6ejaTY6fROrK4mzprv02iVu9R28g88alQPiAZthsSH6cipWfubieziebewn5hyh8j
BQicmt6d9EaOZKlfbXdrKTvKWc63MnNyPw27cNje611YY9zVE1+BCCfegkWpTmc4urV7RrhYwFhz
qaMP3yNY7jDocV9f12y2v4QQiefbYhEi2+7L/NK3a/TRzn1THEO7657xUZff5l5UOlld0b5aJadu
bNFxf90FUXe0IVF/tLXPKo38eW0OYpyj8GDmTJXnGqx7jB0i0PbrvImoWXba4i++JOwRNsTBDcAF
wG7SUtWhifG87c0hDKu+BuZw2y+1wSwBJ/W9I05WF8QBk38lUiewu+DQNvyYtF8GLm3CIRhTa9/M
DcXzQC+7NduQtCB65YGJ/BY5DpzQm9gWP8w/GuJVp8NmDcNDWIkwPBD3irJwXYdtTfbS60Cmgnmy
ErGZvedQUVoRcGv7v5wtOKX68R5K59yLVvV9yGa8T7NgJnQOjJm2ZgvcGaRH+L26HKUjGoxCXYKP
GAJgO9JaFW3S7bt3P1drfb1YROkS9bXSCuW779NfGY2nfKEntR4dhxoD+U3u0lqqVgOMM9D3WOnZ
sfjjS39ruxV121btVnvcQX1l4nel/9A2aAhis80KxK1ug1sc8dwgnpQ//0BTZOYYMMRSKXLWTqWt
FgWAlYry+2XDDIfM5La2zhZ0s2vqGbxWE6+NQs3SceRNk2XjYyTp3pNp64kIZPtu3kojZ7Zp+Hn+
ekk1HYvMXp6cXUZ3qjWTOUOiX92PXW47qYcvxMMU4eaI7faEAXznrw50lV3MVALW6NjiOEdARs9t
UeV7ulf5Yid935X7TS1rWjWPY5B4UYaHzEHtAlNN0exrc0VEsH2ulZqIU0bD8VSwqia0RA3ZgjWT
2TmbcckHVTIvkcemH2saUd/Lz+bcDfcUF2EFlZlVUx6HeINniT9n5k12zWSdFXSpF2Cq7l0frP6v
wiWKlX0rn7ZkZAERjtk0u3Ws97zeU505y9PqiVbEtk0YMX4YsgkgYcqAsONWIfvehsqYEAmGuyOs
vUMKW9+u2Kp5BHdG60C1v4Y3kET6a4a42EIAABQSl3ol8Dq0J4iAch12tHPZiNzSLjmbGls276Io
d0BJGdVPGaoEdWgDEW2JoD+4j0xF5eQ7ri5iyxp3cOatqS8y10EqMRlomdhjpKpLAypXncxwfC1v
cu9pAIz0dOJVSn6JtE1fbTP5+AjlYwNhDGSQevTSNbmNIZzURmTg/VxS8qZEi9UXZCBTYyy5WIZ0
WYvl3ck2q6HeW9V1VbeNfeFMmXjSu3QfkP3uZJ9OWQTCanVaH1rYvpu99wDAitybvv6HZIijJVI/
nVmbO6J9p2eR9UNziPRQ/fTcmuNULWZ/Xzeh79ytK34OPbYdNAdudqe2jvxdO+ud56WRuOsuoE/n
gdM7H9nMlsetssbgRfc5nQnQ/R50AmB+3xdctuawaBhDxr4FN7XKO3DOyTsYtPGRVnVXiZt72wuS
BfG9g5ngIIsKM8bNbIvqBvtS+KScXPMvaguL7Sxwd1IQlBPon9rCp4Vq3f8p8JC0EprR8NZx1gqk
V5vxqzCnZPNimq2bpjrtNKYosoeO43NK1sleriBHmLhF7RsIopZH278x3i59qJm2eTA26bjAMVt3
5xjh43a4cN6FAQmKsWYw8XEIu2q4GrPAMRBM7eKledAAU+J3HTrn8yCxx/JwVfHSye62Xzyh02ZF
qfmfLNDy2V4LwNJ6ptuKPQnska/+5p1zCNrg2m0GEe7sbf9Qn9wFjlHnbNdse25H+0F5H/uh6H9l
opUy6Uwx0Aovbv9YmWhcSUnEXeQYyQ6jF8eU9oOmBLESH6XW/Uj5T0IqLwXyieGNmWl4Y+E8X+TG
O5ZZqxYS6jcwP7GUxOFKZvN+hl5Vybi1Z0nsJH69L8tciafcrnQJFaz1W1dnoLULFv51PJtF3fs4
o35oTp47kGb7HuPg3rkfUKZkQHZtTRLHiSE2VWfrbxnIn3VWEel831r22F5l/rTv8cDn5R8ZC4T/
q8TJvtrAkR/acaSWd8OSsM1pIkwhQc1bvHc12CyjmpqGVui6hiZSdXHvMAE7H/S06ANhulD8RtYu
z3dzKCp0Y/kPNfwpbv97Tq3QO07/Tmq8rg7dyFacbJVhxYa9FfyaXGt7lNu8nKIyfY6cjYkXIrkX
z7yBgwcyGVEin/n44BYXpURDfjrmjIJq6glEd/oc3A7rGSdLgHX3l8os9utWN6EdL04trhh073/6
wQrwjGU3Xq8VFPC3uQmWACFBC4fv5cFw0Y6C/3Orl4GSVgaNlwx16P2C9/BgO1ARnMji9pReLUfa
LBzerQ+wE2Dxjk1tSWroQ+d60631tRES4l/ku1cmawnLD46cQcYHBfhvin9c/1iv7vZuECK/ckME
ttBsNN0h2KrIT+SwjNPZign/JYCPtcY9S+gL1VKHlMzNhJX04S7cs82e3FfL68pnJLLF9xls9hWH
T7s4g6dun4eq9H7qvS8MMcSRBeYPN/eu+kHemCgcVn3wlsj+QD2u9tjJKgb/meyU9YVVN+u3jiAp
79IpukynE2oQFjLOzb/4Hs0AejjAE5dLs1HiobwZDn4tCnUYdSmvRhwmoJtMJ39mbgsSYPdhlhZ6
9ddjUO5oC8vZswQdQy/G/Ibg7pZ7hhkQiWG9biSTz26TtLy7y87uCR3NGML8Wat1elAdufGpyMbM
I5fZCPfgdZ6pEmU1rnW1Z43OYsyIvFfhGBihLg+d6VjRwD4GtbBVEnmkkV+UunCeCIXBDcCyC2qD
oMe3pZ9s0Jn8VAfEeZapu6ZzVcPmvnZfhIYe45SucCXebRU8WKO/5MdVTO33QFEdJWUHWB03Ivc4
z5xGPU2D8X6gngef6eq5D2I9MQ0jXyTuhfaNu23Ofl1rWYrYrTPQpiX3gjsE3apOQ87hPS2mcGBT
Et7MWN2CI8QxJ8ulOcuaIaiuHLYPkOdimOyDjHT5VBHHDdzjraI89OiSGN8qHGBlReZq4mwzemK7
3utn16JziFs8LHL+ut5Tv3P2KeaIhOOYOWl+jvj3yhTGx7701zarmX2L/Eu/DoUB0F/Nl4JH+az2
ncFmU0Vln4iavS9ZCqfA7bjrB3UEEsrvx+LkydGsvv0srGL+xlQLn183ZwhQtlaZMS1kOMokFwop
hsxC52Ks+P7e0AmwQcqgg+hyXDbbmjKLj5MwaBXbJRADhiYIXPFKHGliS3+YiAlqbfesmfBv4jQI
soM0NBGxrLfo2C2TqK49DFz9ODSWKeN8wY2IVGQA1fNw872fyhuKbx1bSsFDCOaL3qYkSkM0UPKR
YPT5epNWX15TnfnXq7KC7sxbuqVMPK9FVEPlAFpj24utU+JiCNYWe87iKTyvf122mRsZ3DJ/aGm6
vhl6AuZgRI+pwR6q7Gsd5mpjinIPkAFxdFQHqF59pRRlyrEFU6+TRm16ZmTW1bf2vPYfohFeeWUY
xz5n4nr+8BeGuiynmIdboHs4r4lhyI1NafB/RUtb/tjgVn82oK/PUvlIJzKFi0/i1jnV20QwdJuW
i5J3E3IPFGJwsHgnLZuBclhkzVQEnuQYba76Lah6NsG5AC3nJJkCnVR1OfIq1oClP4Wqk3FXjPI5
Qnr0VjS2ebaGIJzj1unMW4c/tZ1WxSIeqCf256ka+PFB2H6VctbPtemtKGavtsnrdtGdoByTmqJl
y1XJPLnf7fRu+zjFJaYvQA3YyQNzqUCHsT0b+ebZk/zKKNL8IAUNajyGy/jhWHlHPUITpNIMWvOi
5QYp6bLZvSopSf2kwXy1R7OCZTYGny4uuItCZMGn36ozzsLiPZCrN+Fsve0u3k5D6acSJUyZZjxA
cr+xS+RbzVgHSem4JSJmfMLgzxWCrfi0JzMfwwuWsSZh6roLgTth5Gr1jL1N86M2iyZxnWr5rmuo
PA/bkitoLejdNo2qRZqjqaC1B+O3Q7IFteTOMiYlD3vGAQM3HprvqrbqNxoCZrfLVuxPjr1ZcxyK
YX2S+VY9OttCQohjr7BwHB+9StBrwEw34dTfLVM23LbScb/qjk7/AdjJlcmA8ur7hs71Ne+39svo
15TY6MErNGFl5j4X3tYzdb+V7q2A5i7O+y4f3oqlPykQ6UHqeMW6bTqbra4W8TJHnBdimyvoJMjE
J99H1FIVaH7jdeimnwvTHt99WtCcesPl+3QpEnIQSHvfSJg2Eu1VVM9+4hSj91AGu0f/1OJCHc+z
Yz8YdzUPLdlkCrhSVm+o6Gg8tmn5YYihaeNiPK3ccZRlf76runvpIYFZxFFjykQABlgxfEERxQBN
wE+7Xxc3BSMFQaKlozl7V/7ScSjkXBAbUQCIN5bYmnPZZoiFxtxMD/mYIauoTlL7WMq12NCgzeKF
fry5cz3gbZ52Je6UnvJ7Bncwyc3sTl449gTuq0+yJD4yYsVxMujnMA0A0p4BEtWrlWPMcQisBix2
0aV9i06y8xOmSwCr6NF8mOjKDraEvRXBBuVW97DN5LekYnB5ycUEfZyy7JllyVHpvYjCVSZ1i806
XwWUO/t2bt5C5WVPHpULz8kX87vt7jD7OHWWZMDY3kZzLtbi2c5KL7vEenW96wacYY4sfzYz5Hic
j72HkBvWdRlyqnVXgzG1yud42Hp9LST7SRxM+VSnUyOHPRb+lt05kbM8Lk44vS9ykppE+r246hro
d6q1PoOKlN4b2N3Klhfo/Lx3maQHfy37M2sdUPMYKdQVtzoiZwicokg2hLs/S39F0iIyg2eT1fq/
lCwa/yD00r2dtgQ6M3gOgg+oHi6CzLTYF8KRvg7hajPxULh5x6kkQiAZcInbRjNegCTGz273oCHQ
bwd8Q39Q7P2SRlmfK8ogWV7uXgdqrTL0+IAWKD6Og9jq2zrqOTDboV0dlo92L2sPnglvG6tv6Jv8
+tGaTPWx9nvwvUADjgizcK1v4z7QCHkN7jrSFChscsdiuDCfrYxS3F/cb6zC6ho5/ofJxmZI3E5R
4QUlNXmwhw7Oj11jnVeOQsNkdohNNulqKA5VSJkeL4LuM66g6BAYRatzgRCnCA842jH27XfCfesQ
wLFDuRy9VbdY58U48EkA9kf3o6PcewXq3KXZ6q6vg8NJyeKT67vTkQUUI3zyr5YRvVfcRX35vG5Q
ZOBQq3fD5PPKCkdQWRxmxHwaDygl6eCDGubC17Z1yYvT6DNqI57qyOSI106iw94jqupsGZaSTTbr
XjXjsS+rO/a3nVUa97xqlHXshJnkGRvqUCfB1E+FRCkBDEgoEBhCs1zWHZynfWIP0dGFMRP47nJu
Iq+FY2hLf0y0cAB4SWhh2AHLfCjtxa35nngJmUa7NHk+ZMcS3tRraTXgpkDiN0yxgRh0pvYDkoE0
mlygCBAKzopiOiwqaNwjCTTA2NXs6pe+ctafjF8VPs5bsMxpNW3DF+ZoRXONuLe8qtgt2iRYT50U
vDI/AolMmccB9dYLfqPiihlvqOtgX6s3Wcj1J7weV9X1WEcpWFUT3mnZAgITcLjTA+BzC9PahZ7+
xuCd8q4Kry+/IjSYJoqsRc3IZEqBTsQwglQnWqG6Os+B0cZrBoXHmwVx+ZyEQFz7OQGJqizu4FeN
84SqYn+n2FrQwJtAZuPzlNeMgxw0VlvBhYC+f8PNe30xuWvmM3j4sE8jOmF0FbPABZKeGkA7D3bx
GmF9hj1X6Ee3xVxHBQqwIqSg7vsvI9Q9YiqrtN4Fkogu3cvayw4IQiLkULSjbSpHdEGw26cPQM4b
poROFy5DEmox+lTVAeoy2L3oaeqH8GGf3dWCoNy5TWavhzPUtevNvow7kNvOzpBChsyPOULpGU7I
rgdwzLB+LnuoqXTue43nDso/Csu63cCHR48tR9s1jX6IGMRGJjZNE1oUUdTQCoJlA2eLXWOt9iA7
H8CTS+yPKGqT3nKgCaHdOv+I35fKDxWWaeERtL7mbHId6DiJdByXJk06RdLpxYGockX+hYJxXQ4F
Y6GXmMbYoCpWJwQN8cjyXY2Fl8FQtVsW1xvbO9whIM8F7t800IhMAvRce2W/ebVTMzjcYZeJq+pS
m7R1F/mj2Dv2QFESRxMLtwWXjSp0v/HMZv2om6H5ihjRVQc6efO85EVbXAiKbfiMUrkPQe7gpGVs
xYqc/G6yYQpt+2aloHkbqiX8gi1whOCImKTs0EQ7M6S760y3Oiyd70XvBF5aVca62L28V3c66vXD
unWehV4jRLXen8r5NnNrnUhrRglGFS4Yue788VtXNPS2FfafbPIIN7MUNFw+sB3AGzFlhgzX7Roh
ELyJ+Z5tal8St6rRNapKTMd1+M85IKdoiXurn27YGuGG0Q5lL0xfNOeb9DaTInKAEkTaM7xuTMiN
6YDIbbjEJMn6lZsudM8sAa6XAA3YHCWWX20pm4sID/bq0nLicj79aHNnXCmi6/wZL93lYSv0wgmj
/PytGMr9l53BlhxrHdXvEYe0Pvh8WLAPQxUOWM1UAVrQjTIzYcVDcMtC8N0wuUCxR7tdf4DLd2+9
Cso1trGAf4a5BZdZx2m76fs1emP2CgUPLLE3gPzvFTJlV4Q/mqrd30v6Ke7KbtCxzW2wyKQqK286
UXjeklhl0Hwv8XAlIsjeMRKQoHMwneVpjmNcIgSiXb+3CE4si5efQ9VdjuvmTLEVOGjrscQSBcqi
KteHUEVIrTlbyFQKc7nnCSTscEvembWlgeVb117eESpQ2mvTn1Ez1t+Gnl2ZIg650ewotn5Eju0H
EtPqnundCW1h6bTigAo8u5/Yn4qE0t6mNSv7+YuDPvyrgq958gijfJOcjtdt37iPVePK7mGo1hlL
nahctnMnXMyXsRhH7E537WL3o5opO9t6t3qclTuCNq0bgyqbtYMwUrtgjro7YR0e6IyEfyhlT4to
xsHXqTPx1RzyqTTsj9Gqu4tOGmdm6HiVYQSe6rE/eO7Efy4Y4flQ5a5EgqtZj1dDZW/Ve9gjljhj
SG3Jbhb6GkRcpMg/GrRyPyXtAK/atlaCnHLw9UwWSMg2VC9IGiareV+1yZ4yqvsfmD+doNXNrJKN
gBrwwPiN+8oMCOqOlpGg16E0HOR6sqOzoVlrmFWmgtpzg6bzkf5EkWtcOSOSeY+BoNXeBzsZG0Yf
49pxmgZVCcBImmWMxlBHBsE9eDTVpsckwFWlkdylJYGWIYTBzPGEoMZ9drahfDchat6kaQKqXKYc
9ZAMVpjdd5VEW9SvNUUuVGtRH3u39b+I1kG8MzO2dz8Ke9qTIcxmRi5DHwWTCqz+ySkD/R2p2S6O
Jtj0WcFo8J6G+ZBdsqRkc6h1S2XaCLd7sMMpfCRZsX8N3cETxwUhwc/ZLs37UkA3AbJU8nbcRf04
bivPaWU9vCnIdUO/uQ4XmqGr5WDj8z4l/C7rSe6ROjeiyhDEAJ7+GOsyf91UXn1vp8392tL0/pgH
05bQsay52HFbscU5umzAJA+njnhEB/+taWBn7LrNwHDbZYeQD0J1htZ+cBJ6pLznNISHo2RGnB/P
Li5ph1xPwe1UecKwgTe2BwpYVS9a1eVTlNXRPQQi2MuaZbs4QV2mj0NfMORiSkkTsLHfvVFK0IA4
6C1jIlx5j4xYZe9+AWhxHKOhkumGKiJC8TVtl3L3W6wvrNO5U1lDUx7kUgDQNmg73IPdhsHdqQP1
2Grm/WLsx1wn2UyoToqDk3M9Lrv8mtfsbTFGmiXxRDQrx1Arihysm/WvFVeY63JoJyddtAVzXobM
F8RYGJkl8aYhb+Jl38QLXnW8ebNhiB6Wu/3kmgC/lgEFpsP7o3CL17p3GMGpu+hhqrPdi2nbC0qJ
zLb5TCxHfF1Ld/+alctsIw0/Ic5kI8xvshrdIdlXEJlkJ38iO/kYblBvoEf3LW9VIKSlwY43N7Bv
GBzTt2GUIz0O7JZ6P5fYbqcwRqth/4eod8YN0nc39ZodkYzK/Lyxx+hBdAUuF1EEd3/lLiu8BsT4
mGbTto0MW1ABXDiVjEQ8TgQsT50WdKgTBPyBFrarGEis+v7B2WwEAqjHRsZpMpYTNMkyHwZTbCrV
lrFlEu6MRifGmue3xV3FelhnbVfHqIhqvrQi8qm/kKLuCOnyvEptwMHyh8mBaA7zLuwlaXvm8CnX
thrxRTQ45SXuY1F7sy5leO+VdTOk7rI3DGz1qO3uGP6B3p6ZWOBhDG77w647ezxuxZ6ZdDOAV8e8
oFxObZ6iTne2diqOCr6KB9soYYMPOdljOQRUGAPBFwLJ50JpsvEJ/2w6Q8p6yQTIYz9tONoMhADc
EIcwvaCeldCR/ejfDB4MdOLum0JkHKoKf0SZ2Whw2c9o2Z3qcbIrn6IZTBVN3opAO22YJPrRZ2r7
2jd2dSfRp1sn6SAoMrhsQHvaq19httASgvCCGoIjUodVHtTNFDTWd+rAdUpoXDoK00WHd7ZyB/ss
k+H+PRerdYN9yGJdMVbm/lg92z3BNA1CTbw78gsg4mKHKbW6O8YMXBs1vzsXEO7EGyTIgfiiAlNZ
DwWRB3XSS4sXtliW9zSPGoJ5mH2I3toao4tN5NN6tvK+v+yc6+ZcgnFcVLqACXcX0CS8xuZrpBGc
nT06lFtqBg6Rxhr7Jd5HoI2zsBw08ouo6POndo6gnRDYOyinujp88NseWSyHUH43NGiK44Wn/A2t
+nJ3av8Q5VgNk2FC9OM9E5PZR63AkpPFNfQd0oQNghECVV6jAoe1OFfFFqDUagAx2gqf28PJXvCj
AXbDF9ZRxVMhu4l+2IqGV+bH/Qa4rWs+cnvQ6CGyGnApigDkUad36snu0QKw06LEkB6Ox3E5klSe
8hVv36PN3xeqexdVyApo66HHoZhEMS2bR1ky1ZDAR/nvXqiDB06m0T32WQ7jzdLVB2vKNYW/Vq5K
TrvzdnQqIJ9DZSYAbS/ckUgWYXt3UqNuaWEGc0M9043+eQ63vR0KHAoGLN4GcTMunKXndd+7FyFI
CVas2MvT2PdG2XcjY4E/dGbtd34ZNlO8IrGYz2W/h+VVqMrOBp7Pp+B6n/xGPdMhiGcRAYtCAikL
db5fUe9Oq7Jfm24HUbOp66uPKK8WEdOIoVDMbEamztSAZvxbQHBpBOESdR4bgwtIhso2B4JH/lNu
X9GWLiRsRAwuHV3FJE/czxuZsf887fzZYIlhbsw+sW5gGsuRePH9Purc2JsXDch+oIOl852g2Cye
62E+C+rV3AvRnCIMspzXNc1pU8/22T9f/vO49+nyxLYyjB9iHet/TmxhglVPiFbamMErGqMGIfN8
bqERdJntVHcwFFG8ezK/0qZBFPzPF7c/z3n/5+qOZcE5MmnuW5/mvKWtqK6gj+O6WSpMeSe4jxmm
WTPrdWim1cMjLNzOuo5e21lzhNcbzT1qjSjOe8neCMGY1ihLEhDU8C+/7o8/jiRBBwsBG1foT54Q
g2EnnCUNadfmgJ1Mq+VIKRqwwHrs/T79y7NweNH/7VNyehYBMch8GBi/Svv03//LV6azwDkhMbu4
zig5DtrO2EhaMhMPNb1WicALbDFnRh0lQUmfybTsoe7Q3VDbAf0P/vTyz7/osznF//9BEcsCV1PH
+RzEolbZrfDcHfuwF77LMnCRyDEyFcSl8cx7RonxF3OIPy3GAFLA904+uzh/fHoEaJ76eoSLZyTQ
ufeRmlD22uhxJ8tcoKCLzlTH/Hbv+n+JffjfC0sftbF/Wodw29GnZ7/5gmERpRgG7Kz1ZG663Wxw
aFdoJFz028OUDuEwPEZekx//+SH/7yL7/cqfbjnsmX9EfQPZiAMfA18A0aX62krtLBdgUhDr/3y9
z3YVfOi+hx2NZ+HCjWHt6ff81yobN6+3S8l2QzKSdZmjb+XIVf1fPHf+d+lwFRICWTZMZfBvv1+F
S5duNLCW3dWeLr2T/C1s7UuI+fVLgOb6L+vmTw8Rx+2TJRikIPZPv1+OQNUsagUrVU+cYxNQcQIC
+Y0BG/v83z8+tmtpkWOK5e/n7XIlJkFCbQKdYwSxJtW6TWGignHp/rIu/vQEQxLYLYbfmUr4bADF
3JjWpuQoygZnuKBIYvCLWeUyQU3KCLQGR/6L59nfrvjJJ8mmtR/ame1OFWL9yDYQtmiqThCmLup7
XCH/5gP1xwtKZCDc4ckL+tPJtwaoaOuCW5zg7xGwF+N+ibnFzKj/6t2itJjv//3LI+sIPy0b81CM
Z39fJuXsrxQvXHAfggGB9RQhdDLD/+HNRTjrEgSBcond5Per+L328i3kKm6Wg+MtUXGxdjgtJCbP
A3GYG2qav3zUp2Py96MDfbXDRo212+mzOz3p//qocTzJq+60KjOntg3C6XqszpCgR8ORCRfsAxg4
ZKymsOcqOvzzM/3jpd2Aj8HngUrv06X7aG6ovpl+Bvqxv5/a0Al0Pan40+fh2J0SmcW0PP/ri2Jq
y9Jh2XjYQn5aqhmCdTMRXQXiv1gvjAnVsBB1Vt6xhux36h1EmisjiNlfvv7TzXx6zpjAwneToMDW
9tmSanHKvggH9pkxm8NXh9HvinrFXs6JSJuPORPaf3m6f9itT0UhgTCuzYH4P7v1Gk2o/BqYNQSq
qYfB5nEW7r8MST/l/nIScCES5okm/Lxi9yzcXQ/db4xNBEO6dpCdjRtwuttWx6HJQkAmV55JFw3r
XxbuHzbugDs7XZ7NmyHp3xeuZvY9YNSU+6uVuRymOUhQ7nnI8uX8F5+mPyxUIgFd4kQwM8XL9NMR
PzSWs69ey5phCDAVGo2Z8TQTuCWs0oNCr/xS29Hfoif+cIPRyRie8CCPDOfPIQlMTmOHvPBoS77A
1NLokphxyc5yi3GFf/4o/rBWopMPLREbZN4QYPX7s6yYPgdO4gYznIHSaELQtA7e32zg/vcq2HZh
l4QJVcQ5+DlXzVpCIjwGUlkETgJ39Voj7Cuq5S/12B+ucrLM4x+2UIyoPvUFM4MrbedFHLMBYlFl
dx6yneLfGh+HBIJQL+CMzYFAzsLp5f3XtmmsYjF0GqRVoh5p7zQuO33aazEVf9k3/nA77Hc2VvYW
WySJVb9fCJpJ5p1HgMS+4o9ato5OUC7+xan3fzenkx8l7p4YiQSh9D5tig4TG6vpwDgdy6sv2cPK
7VCOiEKUYfz/wKi12l7/7ZLDmhcjZVIiGDjj3n6/L+jtOQgAQGDwxQh9RuomUsBmz8Tx/3AhIiER
xfO6WHu/X4iQerJGGqpk11W0RkWojmozJv3nq/zhCZLgQsVlcZSRd/npduaeOda+GjjLlmBMmM/B
aigwIxrLGt4G7f/LP1/vD8uC6/mnYEkOE3IOfr+r3neypT7F8QgkaDEaDvs4svse/vVVsOQBDfNc
9iEr/FSPALnXYlIUB7Bs/4+5M1uOG7229Ks46h51MA8njn0BIDOZpChR83CDUEkszPOM+36yfrH+
fqpsM5HZiaav2uWwq4IqbvzzHtZey34LCQU8ETQHHK5bEd96+jRyfrjHeRmh3MbzOR1LYEawTQku
TQ01O4DakLLQNDO+x3GtX9FwOnh6E4t+mmQIN7REzm925CFwyEWFhRdsrYaetjRyyBMdMf3YDjdp
YojkFpipb5lEvfCVpBK+P+AyVNnGfrmwfjbEmNDqct+qxpobG93JJFIhGHSHqJNeJ4aeu21VjRte
q9jb65lFLYmKKucM3uPVG1lWE331NoAsJ7OLAz2GQUcxvTflnQ4iaNg4aZfWEeI/8nFiRpV1FqLX
kKQCM0p8aE/xgXweXZJxas5eaKnqA9Gj9NY0zHqv4eR+uL6FLk2n8F9R+7CRp9JWx8GKyR6HpgES
H5DRgwL/0q6E33AjVrxwyHmPcZJxzw3+d/W0wL9UaZClgxI2U8ttARJ80yZYRcHC1pSxzPbm+qgu
LZ8IaaGg5aa017z3C9QmJe16tNrkkQFOUQ+pFZqUTcFgwVq14QRcHB0ht3AChFe+CryhigKnCWUC
lCoBoH7kealbtKUzZTdpbsjtu4VWHOflRoVaCebEjJ5xxC8quOFqofFlRjaNUhE9VTOXZgnRDFLh
G4fuwnziv6FDx3uDV7wOjPMxpe0Vnht6lDq6fbx4mersC81YVj3Rsj2P6lZ0dSbmwUZBQsRUhWus
4IevTuCUO1FoUiFwHc5evouHTr4fJyi9nLgrbgKbCo4S1y1lV0rSQGepErnhbFGXyyGt29i/F06J
AxOJDXkyU2Ctcx3RCGwSiaYS4EsT7lCzBV8XqluBx+UxPzMjluGZb5SYXTbIATI0wbJMptv0gu0K
vUbd8HLN6d6wm6WjPFLmsjP4a6sMMiBozG3kcRJ544K/sKkZsggQBOe7rK9c9xJ2t8DSGXIImJt3
xGkfW+BHb3pqrzdDS8R7/chemmLy0TwoLLZBhvt07Lq5oK0AT6JrGVoNERotPdacjxujurSRLdS8
CQtAU8FPe2oF2K6eTT3+Oh5d/FhEZrQzwNnQejnOG1TKlybQAiVGVpmy7FnsM8RyXNeoeLmlqYdf
6JE1viy9o7f7rITXyjVT8Lf7/2AOCbcERbpMVWO1ZjAmAxRQ8DoaxMP9oAEhSLkm2hjYxZWisYS7
jo4JnNHTOaS3KahU5FKRBw5jew9Vkd77BFl0QV8fzqXF4jXkSacUIB6PU0MNvq9NYyuGpE7eS6DT
fascrLcVXcPv/xNTyDUQX/FqrJPgeTu1nSOxL6qpq97YQRdRHrGB9YIuGpOP/4ExdEQJgGRySNZq
E0JpE0FPjQc/UHrY932H4CWIcX/osvw/2BH4hcwdPOxiLk+nEEyTbrY5yRNNM/K30FnYr017sDeu
R/FbVt6SIEq2RIKGR8leWSmywZzjhX1XtOAo3R7s6JH7ePwUkdLYVz0dPy+fQZJ9QBbRlsTxXfkT
Gum1MDcpoMGpVXjJQotckyAQhv5TtLFY52MjxaezKXhrSWKsxzbieGctGGvRUQ3IJ6jflnZzCyud
eSM38bAxsAvWbKEapbHfVQLX1cDGXpNQGaewboySeRvmjvQhcejKIIu4PEDTF2z4uednGRZrBYkg
XBec6bXmRiybAPilksZ2qutfK9EWkWvq+O76cl20grohx5gsBpZOd6EkDea0wNAEwg0WVn0Im9dA
OrdYzi/MnXC/KLQQlIhk8KkVsuh0SNng7IthHh4UJRBgCTp/b/V8ND+rdZD9+eJhsQVVKlckMohd
V8PSzKyJw4hQBJYxgoRc/RkX1gu1qckTEocg4sSFLmqi63dRlSCcKJaBGK/UYNJt4Y8hu6sXHiAM
mtRk1mzjNJ+vlsgpGxZpDfgEz+7Ceqjowhkc8H1Z3b+yliS4l/sR5qfrs3d+u9NigbOMcCq3O4mS
0+Wyc5A+QD9S2DG6cpen+eMiQGaNmWypYJ0NCJESwnCL6pGiooG3CsZh+22kXqYZUann+GteStUu
7aKt/PglK+LQmjrPkoYmxOl4MuIb0XILaqjJwKjEjRa90mMj33h9z2JFBkPRHgUsfCRK1isz4E8B
mVuYaej4rd20sGHdGecx1e6HvgIlmLQOKD1a8rljINWsX16O4zkRamI8zLzM+vr5kqGI73WRwaM1
zPYdbXwsAB1vRHAXZlOnyiBTnycvBBD1dDYT8vqTGWFE7cfgjo4YUDNSGGyIegqn8uTh4kIXMiX4
Z/hMUFGfWmniom261vzW041ciSg7vslla18qqktGETeK9jLUMDZ2/lnuRFilxYm8sQ410freAKsI
L/Bkfpv6WyeyX+XDTi0DLzMTf1m+XD9k6zuR5LSsmjDCE7kQvp2plkIRM5v1AqyLnfkZXpXA68d8
uJNgdt+FehDtrttbH+q1vZUX35Ql6mGGQAVGwejCfGS/43nh/Zq6YOMgXDSFFBDyKFSh8UZP145S
dwjx8AxvJc1V2HIkkeuFr8mjg30LKLLejk/jemZM/PxZZBbOimVDj0c7KkJer6KCBtpl0LKN2btg
ReTE6bETeb0zkR7DDAJrqZk9GiBHuiby4ACDy0t9QsZCOGIgjaGDwTfX9a2+VyKg/lBAgkExDiN1
d+ppi7W/vhPOx0K+gLYLKjGk0XBnTmeMFoclMUy6IYO4qojM22gH5vGlV/tTVuKZldW6EPFAPDAN
MCEAYnYh5/oqp8rX6yM532ikWOB/teGO4QiZK59syqRODRf42sp2MH8qE6QRGV3AgrzC2hKDUsRb
9PxGwoPBGGkPKjHocKirV3GEiEGfBypk+WLPt04o0wzPW92+guM9f0BuNfJw56o7GGZVb4oT9QgV
b/bCy5eYlRcZFUKZbKSsrqPkvO6LNo+sL05My0ENl6M3mWTjr0/r2QYRRnSCuyfP82xac7hl4CoO
v6ZznTs7rdaM26LQZ+dw3cxT8vTZjIK54T/MJV68SbVzXQeSF0NtrERC/lIdFR/cn/IKzrX+tdGH
xiEitKQnajJoYaTzaUyRHKGtuA+PTgg1loz+98vOhYAAiWOn4vnYNuKf6xuysIuxqqbRXQAjv2qm
FE6kVus28hyryf1lBY+eGpGKjXWRSAusOC1w5Cma091mmoPp95mkbFzBl6zguBGI4Y3oXFqnZzzP
+4GiRgTTQgFXDs0X810+N9W76yu4On9PY+HY0SrOTsEjXbnZsV2oUPRBRUE7BF3F8PC+Nut09GP6
6Db8AfHBp3sFX4MaK9hMAmZ5XfKiV4J+WxvCe1lpHO0xh801vS1aSpUPY40u0z6Nl1x9B8Nb/GOJ
4ZbegAOtsZlPYwVdgdOjIOior8squg61vzWzblHSfOhpZIIaTDssQXoDJfONUTbf+nj81ivIA+nB
+8Lov0wU1mc82rpLj/Dub+VgLiwxIExeWFWkfQFJni5xrcxqNNPTSr+3KR1TVukV/m///voSb1lZ
3Xr50I8AFmiKq8vOcjWl1HYpVPcvP3qMxRHJTLwhboPTsTR0zwZFxnbtlzDaq84k7SsVGqv/YCwi
/cYVrp9jix0EHDJY3VjCMkm+0XzdvpYGydw4FBd2Ki83UeFTWt6yVzMGhCOshpzm7TRWgB3lVWTR
YqKEOHVh90quIIxQ+6q61YZk+Hh9gJdMkzSQQXWJxLy+2hJ0cBfKmLNYGjm/+0kxxu9ILkhHOsqN
hxzCOljZTPMB4PEW5PB8m4DEJ4yDlQTvGSaC0wWURipVUpNADWLr9X2SFuVN5LRbxaPz8dkUNCmH
UbZlgOtbLZLrwZSrfHbp/nsnm8b3Qbc/BIt5O0AOAx1sd2PpzcuAMpx7UfaDlIDsrUgZr3wMGppG
ovlipsEVToQvTgXn+E2laLHpwV5bRb5ixz28JGNgSY/Xl3MVIjyZJsEPVoZCkmauwzngOJHjpJi2
TRDO2hQku7KK6h0ySnRPdM1WQmMV/fxlT2dqie3IPYnveeZKw5quxr0D1U4g+iQUiPU+Z2EY7AGZ
J/RQWtVNUdrxzfVBnr8horoJzJtiBknXdTUJIeyE/muoG+FKkrxULiUf9vZuHy5jv3HLXDJlgm4R
UQn14zVaFQ64BWFI+GsgJRxV7m45lXeBExf5XkkWxdwY2dmZAMQJCp18g9B+pR64ms6JFm3boKXD
mKAIkRqos6oUTbYXzp+A5GNCVBbYnWuck5bR3mejXODR3ln5ip4+JpbS+XmdDRuWzsbzBP43MIPe
C9eb+Pmz7REtcyRDfQRn6Fz3R/hJco/On8K/Pp6zTY8VzWT3oTkNCG/t0zsBmLwFui44BXO73c1j
lBR+ZkbGT5rnbGjjqkTf2BfnAyNdAsMAS8Rryt+eDgzC0iGxapqhnbQ1dnU00CwamMuGu7s+XbgN
nCpgATqpE87Y6nTR6qUgJwUiqA8CGU0jiDlNPAjk9LivHUd7J6nWhhd4ZpK8rnjrkMikXKit8YQZ
WoKT1tI4FLeN4k9QoxueU3bSgwJp0xvH7gQV3tztrq+guoqUOM0m3iCV76dDTXHjdD4ns43ovkNk
Sj0AKXBR1tgpryFg8VEj8YwdRTD3rnFvIbN358/Xba8LtWe2Vy4p3ltv1sJ25X/7VPhofbg/bx++
b1gRv+W5N7oe4eq50+JG0RNh5b7e/ZF6Hx6Nw/dP77eUH1c5sLOxrA5cNo39IKdYQW7b7b1xVx60
e9Xfygw99VRdG424N58d7M7WKidKsDP4eLWsV7z7vLg/Pr6O3IfW/45X5sKkuHGbPCFLrlldnYe8
LVoLRsvWrXeQOnmkIzykbzzbN/3vh6+t/xH6m427RRHrcs2mODDPRgquOJuV+Mkm8FMPcgL3E+yb
b9B7/Qih53Fjm2yZW10sGoQTaibMzd4fy14+oOi0a/fR6/gYuNmh33Bv1xmKs/2yCmBTnS5AGuTE
OkZezl+6C2OlB7nYxjxeuFeeH3Bn9bLZVtLahdj+tvGlD25iGHgrtDSNIoXsYquEubU9ndV1ktiS
akBp9WtY2RvY/31rj7KY9zH2Y/9PGri5UGT3z835XD9Fq1O+Lo6NYQ5DfY1h7b16234qX9e32h/B
A/mlZnar7/OH4jZ+oz0YHza2zdb0rm6XsJtisxTrCFOkTxc/u2a44UH0Atfyql2xC33bs70t/O9Z
iLse7+q+mdUizVqxXSlp7eMbxf+Qe4v7GLgV01vuVXfr5lk7ZGuDq4tHl5BkiqjeukoBxfkQ0AlS
Nv3tkFqba7lxY699Wwc1Wd5fTI3eH+wk90fh3v7pvf90fenEgb5yv6yB2hCbJJkkrCx7lJU8aFe9
wts6fVtGVrfKlBWQBBUY0d8GhxqulU90ldwGG6/41m2ydszJ2GZ6I8Yi3eje6NFv5f6w7q3braDu
4vmmzggMUTThmerqUm5TOy9ksQvQN94pXF2a7/Dg6Z5zl3uoA75tHyDLPjQH/ZWzdUNf2hbPba/m
EtqaOTNGbHf+uDM/ZftoP+5nP923R/VmKyV+6VxTRdCIXin5UPg5fX0SOLATknCt20Asj5g7DNUD
gnWPfdH4yfL2+lZcny3cZAFDVyns0zYADvHUmNnFahBl+uJJWqftoWGCsFlpYuTb5mXjORD3wvNd
jymAquAHCHJsi/jx1FRmq+akDohyBbS935VOUYCk0rKN5209e8IKSRudAIQmXLLTp1Z0BLCRmoRV
qaP9+A18ltZtM2SIms5q/iap8vwjPUrKw4tnERSQTimQxANF8dXQSpgXmrZCBhIty2oH5SvXlN7l
b2HCz7b24vq5YYDEcApFwacIYZ3QQ+inWRxLmj2rGArHg0yj/QjHHFRNjVFq6YdMGTq4ZHMLSlyS
yK3kQsGYP2TJHHwyuqIr3QYeqeFY56b6FpBKjXxRE1e2W8lIMl2flzM/myKrTGyrkGqiwMf2Wa0G
+hxFZ1mIRqpWalS+2kRO4jVCBdSfWiRkYZg2hinZI546fG8gQPsRtk5o+wrlwGWfVJq51T6/vhfF
J/ElBrG9AAatq2cSXFAxKveTh3pDCoexprroXORfWy2G6WCsBvt2rlQ8oniYNi7L88OmsWig3hxx
3qgPns4GJLHSONNv4jWd/a0GE/Kxg+PoDcSeW3jXC5ZUipAmeQyyCkT+p5bCVqjpOeoCa58gLYno
nvLLOYGUlOrU4/VFPj/XdH+rjriTwRIgH7OyZclTXsKY5Vlw6+y6ZvrJpRVuxKjnux6wBPkLShUk
EA15daznZRjDsmZj2zA0m7uwDKT3eiqD8nM6eG2OkBJDy/LigYmGVHqpyOdTCl05yiVUNtSY0JNf
RiiFa6mNb+Kmm/3rVs5eUDYkbaBUCm2xVjwzq/mjfqYlSz94gRQF7oQMq5vkoeZm4Zzfxv1S7qws
yHaqnOj3ABOyRyOflY2PuLCGDjBtkfMiIUxmZfUN46AW0ZwM8MYgFQq1EgTG6HRvWDnflbqsWZTF
RccLiMbVIqazllodeBMvHqviPtNbBeVyxTzm/fTSKp1oscKYSDSDgCYLfDogdZbbDIVbWOeXOLxN
Smk5Bii9eNfX7vwuscHx0A5BcYUOsqelfRYo0sdLL8tstx6qs4Uvy3DpZFAF3VCYknZ2boxwz07t
cAyk9i+Q13/9mP47fCwffj2c7T/+h3/+UUIcJYBoq3/8x5vqsXjfNY+P3f336n/Ev/qvP3r6L/7j
Pv7RlG35Z7f+Uyf/Er//L/v+9+77yT/sii7u5rf9YzO/e2z7rHsywJeKP/n/+sO/PT79lg9z9fj3
336UfdGJ3xbGZfHbXz86/vz7b0C8nq2C+P1//fD195x/7+6xmL+f/fnH723399905Xc6Ven2EY4G
yyI86/FR/ETT+ImAMbDFeTvBnPz2t6Jsuujvvxm/k2DF3RKOCT08JH5/+1tb9uJHkv47jorJ75M5
HOJ9d37758BPlujfS/a3os8fyhjxMzESdt2/XSD6femJoFKATA1NLQBfVz5sEEmkKwvlD2MqAkX9
MinJZMYuugOF9HmZxwayDNTzpCO81NAj6ykyam/LALykp0h5WP3sbS1v5NuBgvP09dkk/vWtz7/t
9Gz++jQb+gnxKEKmsn6p1dAqqyDtf06RqZQ7TQrQH0EwrRiQw+or63Dd2ul9Q6mEAhKlEvqi6M6i
NXF1PIdlahq9R9I+DhWaP9ol+1RNafX25VaEG01HBr1LyhplHEUzAiQq3FqkolEgzJP2mEFPtFHz
Pb0Efo0Fh0I8EgCMiU9OrxqUpR3avGC2rBRav4dqlF8TR/aI/BlQx8O6uUNp91Fvw3ljeKdL9pdh
jaKPSKSC9BCT/Oz2qWtnaEd0suFxDLPDrMzjsWmldK/McCNen8nT5/cvUzqtyxCFUPZZUw4tUKgZ
9UJ9x1CSwus75CGiBbVZaflT1nJl4+E9G5iNp4iXCycDfUNnPW1ODi1hgg4H1LTh506v5Z2tt4+z
uYmUPQ0WGBaAaaFgIto78MjW0JJETtHbqKMYgisF9bYkzneFPuq7Gg15z5DH4s6BwuNFbdpPRuFB
ofQLno9nfw2sCvQhTqYMTrh0bKx8B21g/yccE9EWTcDZGaNznpMMuAhvlxhvlX4bcEIdM8HOokcl
CoAarUCw2P5xfWc8FST+faf9Gg6Ow9NfovdxZYZcxqx2KhpmetKRASbD5ybOANO2EKxs0GSDhDJL
9EPbQLZYNzdsFzQQhyPtQvezQ4em0pSvNXPZCMkujR7IgYDZ4tMAQD09HANaeTAVSmSk6Ys8KgZF
Z7jBt6DWF3aqgy8D/zYjF97GqRXYX9D21JnjfGxGG9RJOemu0dJA7mWaYD+8Ptlnx5AlBacDngOQ
C6HmyhyMPfCwIWDvSgk6IKNufwOCfdfaxm1olOHGHX3ZGD3CooMcHo3VDBolcbxeYwwN5+ImX+Tu
LUlx3XRTSUN5Wq3rra10fhyf8hAgyvARaQ5eWUTJHHogheMIRXD9OonsL61i3zrlOHqpZrrycpC6
L7Ezw5mr+guSlmiwpTd5i4B21klkukK+di6ST/QUboWN5/tJxZU0YD5guYkFVpetKd5Nvhm64xAC
YD5J9lQtn4/XF/h8P2GF9IVGkGrQS7xaYFQUIhhqLdQrW9mcEapC58kfkiwYDyHl9i2oyyo+F4cX
eyDBWV5ug3OOhRG6tMKAnLGSmza/HQbTJEFvzs2rEJ20O7PqOvR/wwT1mqYN7V2t2dJnOYJyFxXB
sdxAb12aY+Gs42nJIBnWjDxwmoR23jD6PHX69mYcln66mWYtVDfO0ZYhsRGfvZxlAnfSiF6EW9RJ
dlPiJewUpdm6HFaR3a/Z5XGmnYA6CHxUqz1DZa4u64TZDWGfetfFWU+a1AmiPxsA95PbBZr5aZyS
Pr7paLZC34jOIdQ4US0ONwZ8aV8B4dWoKEPEo6wfulLJrDnuuA1TS1r8mZtxn4dW5zvVIN1c38Ka
rDJ7Jy+CoIxh+UAuYpN/OJ1dGeGDAkoq0s3h2NZw1w4wMYsGVNrHxyKU/T62nQ8qakymG5StNXjq
NCsoH9G14PxU4K77GOdBgbCDNqLTpPColBByI1w62OUf+Ph18aOJwt56UkWHbNVAShMxhmoMKy9N
ljr42lVzr9xaOQoo7lTEquS1ozqlb6VRAY/QN9ksv4NlnyeoGOuWdq2wW4LiIDcVQGI3tGF/8OGY
XDofTZ3ldVRNQpQ94ZuQcRqaDq3vvka+YTK7wR+bSTvkNvh1r+qT+GcohYh+FqjHmXda6SzUYZB7
jfiELk0PrVNpnQsRU4kMgTZrgi69FJJqMuxMhwYt0xqgUmZ8wzXScgTBskY90CtHJzFyfgbafzrk
v5mJFDZiNV405IQVIY3dsToG96QhrTB7G9FV3Dh3chkisPcV+lMFRMGYRenggOzPB0e/mR0UhyMv
ahp7hmpZChvQGmXQfddrrXuo8ix+C5e01Xltm6NmkjQEUF4d6xV570xZ3qdOWocop1ay5fVVkX4b
ujz/2TQSfLlamiqV385WgojhGDgPKcIGX+M8UfADIOtEDp2DFyMmV5n2UckaO93ZU4OEEnIdEYoa
ozNEt2agxV9B3snN3VLgTiHhAjc2sjF4hM0XedTr1k3CTCJ1l9mL5dtMGxwMA5JuTHCk17fBGNJq
5VqBpD+EIHis2zpvkKfMChwuv69IjvmJHWQH1H9LIWbSzagnKFr4vU6BPAA2CnJg4wjFAX4Ps7i6
i4Zq/qSj8NXvA3QnBzQ4A/0mRAwxQI6hzMlnK+VYK36T5golVa2i0bq3TRphkqif3kVNEaNcrsz2
m8SuHeS/LLQgl1ReUti39BAFtGZUK7S2rLGKJySYS2TXkPeUmgnxFMcOWwyTA2PHWWPzOewVB9He
rqveSoiYoLhKxvQVikZO7OMZKdaHAsEe+d2YJw0VOwiCoYNE9ThzSJyFQ/FpmtrerxTIIt+jdGxC
uK8iKHqA+8C0wltdL6XCvisGs5XiY8KjFR+JbQrzJgfHRxN9BDPbYUps+QGGveSPUUm66L6cYqfx
iyGLM5yFzH4dKS1IR4twATm9srASj1egzrw2XGiEEipskosQbfRozFlA427UTs4uK4i23GkyWtlP
1ASCfoD3C8V/Z9AC1BwkM/DToYLlyFE7ud9HNVqPEA4XE0nl0Ba/UtFB4iZlwtT1NdyfHLhJn/wK
5UcAuXYH5ZPa2surRJogKqgdx4j8gV6+xq8Wp31DVFc6u8qqUR1IyiZV3BrG7sxt5TB7ZebFErhd
EerwiFbgq/y2QG6KMDOm+hBExawieRjbUFTH3fJdcRbjM7ACROanaMiOcaipEJajwYZclixVX1EG
GZ2v6VIv7WcdSdLI7xCx/VGjWskpWBpTPZihXjh36IsYGoLxVmXtAM3nzb4xW0LpJsu1b0PQZcq+
rhZeHc2ZaskPTDn5gSBPNhxyoFk3KvFHsauSJoSGzYIG1mWWJsdtm6Su9/gDlulFJFdMNJnyHHWK
qqdHx07aHAUjM65ft0qpf8lIff1ZdmZge2PbL70X1jUNV1Gu5F9SBzkiWIihYob2oOCW0CKN9pF+
HGjFSoNgSj2pK/PugFqm8S7syejSPaWBpDcXcFuTOyal5g1zGGVIPnX1/L4zlVRVPDvvav2gokFZ
VfyKqIH7J23kZtcPGfpc4zjFb6TFUkIUrRBkTj+NJsWE9Ab3H3d2V8c9NPcKVLBa33WPVhIYzdc8
qgwIQ5WhUeCrNeaGE9bj1fcP0xCqRzJ35bcxTGCSnJ70mywUotPbCD2xghsnm+ZdEZdyjHYaneJw
6jca3aqGT0gyhvrBIROZ1r+8xBfl/v6vGb2TLODVDOH/h7k/mlVxokV9C7oq8MG6AKP91z9Tbme5
wP/9v7Lvxc+/HVvxf+3zpODFX/QrSagqvxOlEvmTNnFoohIJ919JQsX5/QkkD4oX4l4dxst/JQlN
+XcidtHLi18j+nqITf5KEhrO7yR9aJTCXSeip0jxkhzhadRFnpGHTAepKdpLKDysfUa9SWslHuLF
hwnGgeSzH2/azrytkwaRW92c9s/m60La75I5poBsqWiPUtbMdB3t4wA5o8VPHN64qrRVFxYD6JHh
P9+16KRuOKLM7TPf8NfwnuhBnpDvZ/3xaUuFBykX2bck/mccle6eO79/kDlI/ty2YDuCcu6OTgRp
MAWsl1HR/rJP8pcIgyCTUsTK809z9EztCsVyE9fjWMu15BWJkW2Ezqfu9pMVsg7AwAWkksLwygNO
m7BS1EFhEaux4PFqyz1vZuVBbzDvri/ghQkFEGFSxn+qI61RqeAEEoB5FOvpe+lu4MBYdrlRI+09
l9mNEkcUcnjWdmSVF18jZNsY6QqW8WuobH5S2+TWaSgQwcCzUAqCj6WoDcRpa16uAQrTTHlHW5im
obfNYUPvNG8OddMniUsHd3Kf66g6iDWms7CADvH9ZI5a76WInX1cxjJKvHAY5NjPYZ5/gN19/hkH
vfUDPH+8tRdXSKa/vh2WSZJEJoXLp58/+/bEWaKefDqbH13RnRnljVf3XbhzAJM95JOM9yFL9wG5
epRzkag0h8Q40ohc3LSllL3h3MSIAPVgeFBVOl5fV5Hr+HcQ9evbKHlSdhAdImfJXRyHrqjQYPHx
PYEj1VZ1CPsWsYgALYvWanw0DgO/qdXpRZXWfxpmPfEO+Wvd31bqcRHMaL/j1Fj93urm5dj1au+P
ffOnPLTvrw9TnLeTYZKgZIAEdlR2Kcusto/MA60U2YRgDC1d+2E0PleK8YhWt3OXjFblRbXceddN
nh3OJ5NseogsSWivdywOX0Tzy6L7nTPe5sOQvemV5dCQ3t9I9J7drRgiZUT9nU4Z0YB1ejRIUOlm
A8bZnzpcz4o46t7J7QoSDVINSPv2G1fBZXsiQShyR1CrnNqTlB6t5CYxKKoG48NYZDVCUEHkw4pN
CIqiyofrE7nKHrFVxABxh2nHgAeXvz81mCPzp9cmBuM8RemaIBBFszCmvQBVxG5Ov7ZDON2BtO7e
5xyuG9rxtJ0E/nMj5XD5Q0RrEXkz2inWaTMDUep5siXdNxZpuemTtr4PM0vbjRnZgVyp8lupR70t
bImrFmNCjykdC5xGHtfrU3K+nUG7CA/BFtcKabXTGTErCIHqPDX8qs4r14SC61DqHeWLTHedWK7c
lFbkrSv47KqAh4iHBv+DZB4MhKtlMAutnlNqlz5cI52XCumerIQas1BnNHeTaKchSnAIJfENdriT
84nLmUXdox9DgTxIipthrGU/srTXGin6O8cMNZ/e8m5jw1yYHQAKBl9Leoi/W31oDwOuKdHe4/d9
9o5M4/IW8fr8XVaZX8suhrOWYCfasHn2Ppr0iNBW/TQ5wG9WT7FuxmEA6kL2y7Su74ZWllye09gv
uV0/yNH0o5TYKDShB3tI6reIf8+fR8zrXGyMljTrWSnLRJR9LlqbyZVb66aravWD3SMvnViDfMyI
5AhJDXUX09u7i230EAMVgecu0cvDLDuty2Yzdgb57n1f5Sa5AV51VIX6HdTmnYtk1BZT4KX5Epzk
8KvhVVAuP93B81xWcTYshNyUrsjXSc3rpURaSxnQy0jL+FiHtpe32SN+Y7rRRHdhIwt+cjpsqNLj
bq9Oz8AbH48La0V+JXuVwn/mpfCQ3tm5+pU6cboPeRQ/FH36MmCWuMhYJRKVMB7QNW+vNyb9wb3a
1SYbc2zIREHM6PXFkOykJyjCv+KTC/72pSMAUAQnARwTb4OYgmcuR10aKI0vvexPqEfu6qbCtZgs
xDoUJTpQy4pvAxXmvOu30qU1fW50Na8Oj2xXWBiNwQ8cFL2ykIgvEIDUH8zK0l0bCJI/hYN1t0TV
S90JphZ/+wnxALvm+lHqe6tN0oAzX1aoo9ZcL68MJKuOaaEPe+R5jY09dP66C3uCjQ/sLG/v6hGc
29HMalrDfYpWlmelQXoIUGiClPCFxZNfu8bAPaPRFKwdyInTtZQk9PAaYEF+kecIUKbh4Bf0aRHG
6PnBmUmK1GZpHSZ7KODYNNBXdnprV8iRujHHq4aVv77EsvgYAY+mon36JYYu52URqbLf2G3jakNl
eOjo2l4BVH8HsMN+I/VDRfpEn/eZUVjI86HWrSF1udfVbrotCZiP1/fcGuvydKbwqmXcEQAexM2n
3xTNvU7BSgPiZYStG0XqsbEr1OcW5JShxyTfl4/HSI0N3zKCAPGyutk5DZdfoWjjiz0jThzOgUle
gT1orh4eLWua3Cx7xQ9VGEx6K4n3wRLi0BtD5yqVuUUQeOmUP7e3ukQTjnBdt4Pix01NrjOjChGi
we1XZhXfJLNkvW2WudtwNy+dchOQk26DBQFSsxqk2Q+RZQ2K4ucJ4KFaH+wbM5/vpc4pXUNGdhHB
rsztm54+O8gGtryQc++TAiJkrzAikTwBa3W63kgqEgnBBeuT4DWP8HhUr8hrIls8Ik0kBRlEndkw
eYjfamg6j81tpwXTa/7Y4mW5M/qkyivQM5l5NFu98gqCxY1r8NIX2kTjVM6F87/utIX5y0SHVOO8
KqnxODiZ7GVW1nn1UILmb+ytTpnz50xgcGFToDIMOHZ9KkdcoRnZb1oqowh6qE6Gj6QppmNAv4Sr
1sq9g3Rw1irhp+tHT1xxpzEVdslwEN9QfTsDlOqBCmMUOn2+Mavxu9CRSw8BAntjwc+3G1YAPek0
DYg26RXuQ60lamWBofg9WZYHuzItz9H61KOboDsG6WzCBRHlNygT/0Rl7GUyOOLGE9aFhwLKk2Gu
Nns/JPlYyswtEA8Hz9Wg4TG1w4+wZGl+WCeSe31OL60lWDVM0ieL1dUNG6DIGQYZsAPdyQueschx
DWoXeNp54kMSF+66wtFACqvjxq69tJo63gncX/TpQrl3eq60QG3yJMKyDDTpPsR98ds0exlg/Nd8
ApMjioCKQgC5T630hhYiPNOrvkOssFNEtnyu5/6YUFnzr0/l+QtNfKoI/BOocUjwVhtHS8YY8AgD
iipkr5W8Gg4T4BKU01+e3WSXiCif9BSeHX7F6aggeu8jPZups8jw649Z+kc0BKEfmx0ZsXkIN5bq
4shIY8BvQRMKcNFTc/B4IztqFCrC6m3itTWxqOokoYeE+papC88rD71g0QDhz9u2bjlRpap28q5U
/XaUe3+wK5uaR5nvpW5E6zilfsZIIz+WtG80CcRfRHjiV/lUenSnGBsDvxCAi6+BBBIRDZjJ1llI
danTRjMG1Uc1I92PQYnyvC3h5Sr2DDwxn/wFNOwDhB+Vj7z04JoV5bEukhAguL67zp9e0IkK/VPs
LAH7Wq1BKZkoluap4o/UcG5KOmQ6mYJvIt8nuQVYKAu2GtkvrTrkuZClCaeerO/pqhdJ7sR14Ch+
4AygN6oWgAUlNt+uuRquD+7SLQT3NfxGoJJ5alemYqpgBQklcbPP4U6CCPOWYthwKDW9eUvlYHDJ
4ssHs0bi9Lrl87cTmlQiQsC6RC9kJU8HWUdarxtVovpJpTpe2TfzLh+Vwu8jBMiHsNja3xcnFSg2
KUhiUUoQp/bGbkr0UeIN04I22UEJb+xB9EV7xWLLXx/apR2D8/5PU+bqkkCkeFJiNJ79fo7jI8Cc
YMcuwXlPZd2FMAmkBazEG/O56mt/unAV2JhomyFG4b8rq2ksWB4iFfcYuMyr3JlpM1HShVSaWR+n
ZGp8Z2m7faVJ+j4IkLAa2jDbJ0maHUlv1W5Sa/0h6yrgELBc39Vz1O8iiG/21yfnwjqcfCYVsefx
6jAUarpM/4e9M9txG0nb9K0M5pwFksHgckpSUio3O22nq+wTwnbZ3PclSF79PMzqxZKFFPyfzWAK
jUajq1wUgxFffMu7sOMSVeah3Zj9E82ImkfF6+71R13YYjzK2tTWN37guY4NBkzwvxoKBkW/5tYt
1g8drgUfB9p9BJN1Ta98govPQ2eYeRuZGMHi9NV0J54ifUtg6tJwn0pdDTd95Ml918Sovqxmd2Wf
XVxKdjKwTUZtBKjT52lx5XpocBkhKhvxA4xSRtg0VndTv1zz5LmwpYnBgOt5O6LyOatzRbTUGYEQ
bo2k7iav7L/aYkx3AhBE6NqoiU8M4q4s5wt77Szt3GDbKDhv8QH+zen79X3U8ZEUTZRyKacgWYX2
bpbwtgLMF7L3M+CfB1ONH1Q+w1fP8/RGRJr3mBZt81cDSiZpze/Z2BsP3ez1BYaKWXK/TvUA41d0
8lasmetgdp704hb9PS/QojqhI9UMOy/Xu1CbvUEFyoGu4K/lzKgkiholg9mOJhOj3mqtwB83zkd9
mCHGIcUtbyOtnZ2NW+Guvrn26u3spd2tV1T4MtiTGN+3Dm0Kn3al8xhv9ij7ai2SNwV6DTr8LNP+
IgsxA8CXwgAHJusCv2anquQ+ccwxxmbaGF0wBXGZo0ebD5+8qMh/ZIWBMoBTy7bwWyv1/rRMGluh
U9nLX6XJRMK3dLPbN3LEK9ZFvPLPEqpfsfeU7EYCYtOLAIfm4bMCsfFeX6SxV63JH+uNwnpsKqf5
5C2p8W4Yyat8tUY7GjCrvquMeamCwRbwoHD36f+O5QhCZyHHrkDSLnPvO1Pd/4lZJpmt2/XXhMcu
nQDQy9zO7L9NKet0h+CloPUg+XVS2XE9is5DKq5Plt1A0/zKYbt0AizGvExtUI2iCDt7VNtGrjkN
tJ1GgknV6P3BQi7Bn6X7RlqDdr+uLNvrAewMCv9PTJeIbnIMwDEgln76UDPhvcZm0sPey50Qww95
p5eJedPE3n1fO+MbADUQ/XW33XtLbOw6sXiBRQ/sdkGcNojTQu3aQqzHjEU8jGkyHF7/hZdWhTwY
L1Z4eMgnbX//p+7j6vazyXfWwygu63ABWxhQDdhBPQwdztW5ukfi6EpuaG7n/iwubFk+mAmYWVtB
evrQ0hyGtsGXOczXdIyDfpqxkW9g7FRhz8F45F5DJa00BbN4bS6yx0QITgbjg/SvKmm6H9Kuyvs4
tZvEj3tLf4Q8lPuQcfpPCTTwp2ZN0saP7Fh9haPpPM9Nav09iqX7PROkl89LuYuPAEU9qFdxtnrS
5eRV5UyDRXOcvZMun/tmtILZ1dO910vzyse60NVDlQlACQGcsOqdYxXUCC7LwakFVWnTvM+ddfym
EJFrfDQm2coNNkXP0o1HqBflHD9PmTt/XJYyeq/aQuLunsX9ncvg+NoXvbCLcPVBRozThXnDOWaE
b29ECz4lQFx1a1c4cxs4sR4zSUrst3mO+e1GJr2SHVyIHZAs6bZyvBD6Nrfb/Ket263u1FbOQA3T
pjFdy7oPVsYuzKat9sqjLtVWTNI2J4yXruG5qrjjtPW0prwg+JAijJe42UUuIdxRgJGFZqIsU/fR
zlMrdU3p3s1Kr/Zau2Sfnb6+xjHdMt3z4/OSETFn3Rb9rK+W9QoOkizIwCqvJbIA4p7KZL1tUiT/
so2jNLlZG9iJSsNGZtem5b+CJNAyZraLsKCg1fJLW1E5mTSHhLai6Gzn79IY0/ertcq7PlL5wSul
eMoHlwZvXnbPrpuP75u16W6boWGpElv5zVDNqCLaVA29vlwJuRdyOHbiC6+TmgjSyOmuWGeviLKa
5o9Wtsah0bMHq5sPpuYmt0UM5ef18HmpzIWW5r0kjczz9bMLzCs76IYL/YS5j5qQgZHpI1nQHlK9
7IM8sfgC9FB8Z0DIjzZA1RpWSDvumkDVdnmdbYkt/sBu2tisv5DhTdmUsUUjPYy30JOqwvRTGNw3
r7/thY0HHZxiGvYYf50P1W2nmDbYrhnKwjae6sVcwiZeRr+YhnmPQHIV5vrUHSsrjY9jq675BF5a
bABCpKr8B9eHc148s5KkmJZehOtESypCbjms9NoJ8UvM99ZUyBBDv3hfJO1fM0bzoCzGvwdDM6/c
X5cOgCAaoDIIaR1Y3lmllhS5o6cj/aoUDVG/aAv7btQnL1xA9e+HyV1utq41TbnZ3bnFXOylAzJ6
jGCtZAp/qrop8hBxiXduo66J/Lw0Vs63Aug9xitgDmC7naUcItJNJSE4hH2vzQ8NUn2DrgH97VIP
ccek8zWj2RdLdfQKw3tYGt2770z3WXcbbU8LOruP2966ad3BBjOtLDRvdVRKDVsLVtnsxTpnN4qZ
yUEvajucRPqsR7G40WViPJvamtylzZDv5cC7VrqrDlGdxT5umSDReiAIle7wLx+d9Fiaa3cnlbsG
izO4QOWNa7KdF24lCitWAdQUsM5zB6h0g/TUgKrDxWlQNlsReenY20esNTmlopgw2gPH/foZufRQ
0sxNQRt5Clp/p/FnHk3AUnbCSVx2Y9flj2Ks1n3qiPSmQJL/bhl+f9S3EYleJEx421+GGJnl4b/b
8ERPCQ9sX5XtTWSRaHd17T2UJrENHUdQBUkJqwHd5ynz5g+5130pvEz5mmyu1bUXYrCgn7sxad1t
/HO2BYuysjGBbcxQzGn3XnPs8aBNzXPfdPbBLItrRLwLiQALTgIAKo5C2tk+yU+JQB7TrBFFJcLU
kOUuayQFHIZwge2N1zTlLn1d20Tvk5YiMf+8XmmyQYI+b0U4KysP9GXFG3LERDGvtTe5XuBOVDTX
5FPPSGMvWeZWtyAoAYTLI/c7fT9J3CtirxAhg+zhLpVQSXFKzQKFWgCNxWSFfNhLxNo1WublOhyb
xK6uXKsXXxxABDcrXvFgAU9/QxpDYa10fsPqVS3xty4gXzrPle51fmdk8Jyy+uvvnySbxo7xghVg
Gn/6yAxqKT50M7fNmgyPCFQX5JMdEJfYrUP06+EgDMrrr5SJF4M74O0Nvro5XZwLn9SdlcLriNi8
uYiObZE3dEmW7rbz6ubWbRFUzqfa3fHFisSPhszdr0D6oIshxmUvFdz+zLJ3SjhtoDl8oNcX5dLR
ot6Ac7qlYEglnC7KUKyUy2UiQmsx8p3diW+pW8ehJ1Ptzspm71pwuZRYgErRXbjhANnPu7wwX3tr
zeGl8BHgZeX0SezMyPeRWzeHSDTfUzufb/O4jN80KI4eI1wtAxSTqodqlsr3IHaRpavj66tw6cQz
m0W3g+HUNrw9XQXZKBgiY2qFq9X9vUYmWLa+WMLBEddUhS/te/INBkUOWFSGtqdPir0+TVOAg2Gr
xc49VpNIKsarcxjgKobtIPW7WKTiyke+9Hou+Hu+MbMq2z47bFYtYlzpBiu0C2+Gs5R2sANHKywN
u9+9vpKX3u/nR529H9RI1HAsHoX/mNotc3xYhy7fU7ObQEfqDzhEfHj9iRdfDjYDpQPqyb8IR8wG
xJyqy4A+xA50sdYygrFvYz/v0/Vadn5hOsLdz1EG8UfJvLE3fr4ZUpHE0uiUoLmoM/WKp/QGnOzd
mMVj4MHMDBC9T3cJdfKhcwrcV0hv7qtq0feuHAcOVLGCUdeaY0Mts6tWo4DDRgoFXfZK2rDt2POs
DW0Grkv+m1Ho+XeI+zjP+0FAu1wcoADxl2o0ulu4mG2Au3l+O0r8sow6MeDZ0wR8/ZtcXKeNnQsW
Yvs0WxT46QataqsaY5ihlA/LtC8GovvY69O7eeybA0wD/UEvsw+2O/8eu/2fq21DQxJmSdN+GV8l
in6jjAoenEi6X7ob3zmzpkJqxeFKzHi5Jn9ZYuzn6MdhPmafh7LELaBgzByjWmT9o9GMI4j5ft15
mvE1cav2YUaJ7lavnC+iHyVJk1wCuXrzAdko8I3jDol5/RC5Mg5RPi72DS1hiKq6b9PvAa1UqLuY
2+IQ2yWqp5hlBZrWWv+D80oKwDgEigKX1FnkWzqtWPF+t7bZ/7xPuhIsbwWvtXXaLhjjfiIr6K6p
r1zKQFCp49LZGrWSSfbp/hDaMuZVr1i6dkzvmIAJv4wAr8xOnYbdoC+hKKyPY2nHh7oeirupro0r
W/RC2CBioBHJF2Q+c66UlzDli9AKI2xoqgeuVDZvGtf5lM5lesVo51KZefKos7MorXEa9Yg1ht2R
H0HjiMCJatefpIJ61XvrWxvLgXu6JKPvGLkbFjLKwhL+5v71Y3khKDDN32T0gEBtdgCnyz4PaHk0
wOnCofXcT4U7PsdWqu1xrR4Ozjhji7bpvgkbmvnoCO3a3X+hTbsNldFn25QsQPWfPr6GHKqlOQ2L
Soz6DUiUJlDmIMOKe9+X07Tu8ZGydooO97EQ0LAbCOoBlUhM+3G5Jra/rfrZ8bV0Ojtkdhue81xw
yEucBadufo3RRNXNahAq1qXWHsCza8haXvXZvbThkEGFdEfvnrT3rMhv01nvJhDyYcEsxndNLT9m
iceN1Yn8yne+/CgKdoBLdJLd7ZL+Kfz2sbNUyuyssNMjQodMiIJyanzIuuaVKLid1PNVxBL5P486
a49VqliYknGMstpLfBg2+s7s1bVZy6VGNVPbzd8UuA3vdPYYx42c3lUkaEu1DF9s2nABTs253yNi
c+ynnNhoGNVRj0V1cAVKDp5GqzodQXz2Q5Ec3E0J7PXDdPFYM4XZVA0RJqAuPV3lZO76dt7uGn6v
DWALNGEiGto0ZtfuTbvsvqXRYvnDWq0Pqm7qY9L1ySFTg7l7/Zdc2sn06GjOMOfHru8shmdCjcjR
wHAyKuQ3I6d0wk5E646WeXrEBqi4Ejovf41tyEajknBxPodthIxkO8NvavS3loB3L6v5c6wpeRiX
zKVwXKuHpoy8Qzat9h5tSe2okGXdp3Off0w6lVzBpV5cAOIZo+9t/HP+e+QCc7GrOcpJ1uCaVrbZ
gxgbSOakGtycubwSyS4+D4An2Ap0FrnGTr98k9ayWOueTb+OaeBtFh190bZh2zv1XibOeE1y+NKB
pvNGzUQ/luB5tv21Zaqbvp5EqGOodItmngrhuHaBk7bX7uaXZuP5icaQ0SVvw+KMBT19OcdaY6UZ
HRhHevA7HeJTkDT9vEsKieZwFfehXTMh8PLBQ/CV1LEYSyMAga/tO01vQ8YJ8c7MDedWDk1zrKq2
vHctuJhuATY8bystVEwbkC82qxuFj7BvxkoEC0Ydh1aWCYKywt0nmtO+KWB17pO0MkHmONcamxdy
VIvOPu8Ighw06/aRfwqSq+VW2WitIizrEiULGv2hmST2oaWTFTbFQJM/T5ZjNyLR8vvnlckWVw8K
oiA9z1YY5hQSLFZigWt1+sPY1P3b2NZqfzSziEJB1/8Hx4NWC54y2xFBGvv0TfMJaRfTajkevbME
ZjojC1PHwEubyPDrVFzzG7q0sj8/7yweiQZDxQSINQyoEQ2iqRO7Tkvu6dwOx95S+eOI8bFfIyJ4
RSfxUn6DwKSgcbcVHufWeInMmJ7q4F+AJ+c/XFm5t9lCHuuifPnMiDx/KNlNQdo68V6hdHLtRrgU
F0hsNl1Q1GF/mUNnRsaOWlqUwywkWu2p+lvM7bIDz9gfaII3QeO4yo8WNGvqcTb37sBcBRa1ft+b
qFAr1GweVNuIRz2mMJ+Q3Hv/+s67eGcBFd/+2qA754RRo9daw+GpDI7Qk/XntbB29eZKvoplrzr0
zgCYuLht5fZeaHRzbccu3uhR0l25sy59KrpilBxoLSNPfJYNyXwwhhlPqtAyqE838Y2g1HLr6K5R
fGuPtn0YJ+vTOuj6Pl1mJqOvL8SlgPrz488K+TKR3YJcD2O2ubeeI8rxHQJAmCADpHt+/VEvQ/vz
gErKvck2wDtzzmkL6ZRhRJ/UoM7y2AyVuZS7Uekwqy1ZH0f4Ke9i1+zvzWbdYN/Zcoj1Kjk27poH
iLjKd2Tnf5dm9t6jRLuVuSbhP8zWnaWS7p7B1vJFK2yg8JkdBaUlMDvCovQ+GVfj07igorbq04C2
jMMtLfP6MHtTc2jNuLqPGPruEURw921VintJunArR7Pdj4U57kzDVsHrK3EJp8H6gZ1lrok05fmc
i2XABXQEB8ktMD4lCEqFXmo4AIzjKEAaVNxPzejcmuWCdd+0Nns3adTdmg52kAprfVM72bRjVlb7
onUc1JXG9WOrbPNNjDzUQdhZZfhptnxfc9vcycm5Ohq5FNl+foGzbaOhPVXmvFu4ZiPyRkjphYD/
pl06YPML6Ep7W9NhOyaVq4KhN4ebcrYiVBQH86aFt/UlsmTr96UX73U5jYxUeydQqiseJ7xYb15f
7Utb3AXNT4t/k/pzzn4ruD1lmKVrhEPEOi9l0h1AWOcHWkbdlQvmQtMPUWPcEJAW4UnnZsDSSid3
nJhfLmWOOCx4I+Qjx/KxoYnvO/NYhQvE4StSfhffbzOqBrhCnnJeEqCdUBrWyFBIOsW4F5MsPyrl
fDGAzl0p4C8/CYYvkR1xNnmW6BulQxml8aSuU8MRMedbcNjm29wR1zKDS09CO4/6nG48R+Xsm0HF
xdp75gJRQ9EcTRTcdutkRDsTYasrh/Hio7gnUcOBSEDVcJoUrC39M0CFfDOrBoqIV9ne6UmE2NPt
lXT5wvbYiEKb6xwQI9iap48qF0nbMWICgsDjcBxiER+kUXcBkGRI4Dmj7EW7Olm78H4QsDbFXcZr
Ev766UM91JDdqvHM0FYuCluxVYCDk7NvFd61XuulTiBUYgzTqe5RKjkv7XtUT7xoYYgyeV11WGyg
pin4HVSZdftBS0W3myGm7zWtU5+zpGrxo99EE9wkR7eP3GC0SxUCTVboGiCUw/sg2NZq7j3gSfep
YyjOSF3U3xtzoElRICPIyCg+pH3z+fWYcQkzDqREZ0jGg8GhnH0qozHTf9AuUJ/qmxSWhd9ofXyP
RGB8O0UNOTIahb7TF9m+zZflYM96fp+TVASLgnunq2wIu1KJBwEHbee4breLi+JaP+DCx7VpawNx
pkih9j7LaF30jZVes3nHOtFuk6TIAjzHshu0sK+xPbZ9cnZ7nzzqbEXo3Bkbuxj4wwIe3XLm7jZL
9OhKiLnUEaVjjYMJ9eTGPDvLhwpVpnKgSQv2RKJg5+T4DNXjW5MRzQGO+Og3XaLfk99m77xKNLhR
JOWVY3ppUSmE+PTQ7UyC0OmJ0ccFp6AFXYa5w55nrNPsdrWGb5rq+sPr2+zykzgxjGw2lYazAsgY
BIieDVOV1HH9vhaOOnRjQvtcCPVPovdbQmb/t0mUYZz803r+Ikn2/nv1Pf5S/KxF9vIn/tEeo8/1
B6rmdKS4qBj3Me/7t/iYZjh/YB3scrWw6gAdNzmVf1kUGPYfMHshwuCvslFVflIfM0w0y4CI8vVN
Y7Ol/y31sdPLgIgMnQXpsS0fBsbPjOh0l9VRlc4gSJ/sVDP+Yt5cPGM5UHQBIiaxHViDO3+tZye6
suNOT/E/T4V/Q83DAsAj237VT8W+48ZL2lbe08TsCOGqMn3fLnF6RRjg4kPgm8OVg3r4i/hIa0at
Gw/uUx5b1l+L0/Uf8ridr0EET4vMf16FQRfI0U3JDdjI6auMbkRXxIJOMiZUj64ZW0+w76Zd7Cn9
hmnTlSvh9Kz+63Ebawa5D263zTnj55XLM0MBC3aejNxo7/RZvI+VIe/7kUL2p01M3rvAyv7ZHuLS
6qEh/+8HnRcHdoXgra6cJ1VgEZswQ/D1TrtmUnxp94Ey3UzeoAGRHJ++jc1Aq6TJ81RGrveOf2iK
/Vmt622xglZbvKwgS7AhNb7+amew/X8tIvUmo0kSIZzfTx9bZGu6JFzlKFx2obK6RPqM460wSqTY
r7WXvx87L9pVTuH8Kd3e3ktRxl/T2HYiX0Q0Ueg3WneZObq3KimMKIQ/Ul1jK11cG1qoxGOaRL8M
RMauG1svc55qeD179HURCXEzy0FSzk1/mGL13jbM065UKRe+OmICYB+BtSKYdb4yy5r0ST2bT6JT
zV2DeRcKIrq6crteODLQETj8NuhmmCFnaXWndRNiEfqTV045PVOZv6z+t6xLu2eIP8u1i/QFFPzf
pGH73hu7jFbdy2QVOP/p90ZTPeu6Jr2f18mRu05K9ReKb0V927klYCPEqTFTw4HCgVdrIhS8Myog
UD66yMZ4s+h6+4NGHjTitawm5feOhXmaqvg4h27tnRKp5CS6h4LveqGqMfML0tWz3+VqwTMdElH0
dkVoWPPbZJjBN3lp8+zYZfPcWSVw6Wluux/J1A+jL4H3Tr7URI98xDojXArrV/w5b4Q/fzaH7MPQ
6GyD0jKODIHEsIv1kVaNnqZUe/ivrIxXWqpuzu58zwRAPDWzS6Zf1Wn+BSePdMaae8XrqaYuOLhc
8M8R9G/XXzRPvOtEK+Z9D6E+B/TVlU+ZxmE85Pwf9MVU1yV+r6T6bBvNkoGLrXTdl22ziej1jUsT
bUn5R9ohGr5bpNW4tmOH9y0ezflHl2U0k3CGy0KppMTVixbke9bRO5pzVXpHYy09i6ZDH9/ZbV2X
x3pJhg+6yM1sH1dDdARZStHV9GZVM2aCjbiL8lolh6o2pjqkQUeHMUafH+l1w4x3aTus9b2pUjow
KcFsQR96k72P+0773s3TktPwseSNZ+eZcxuNlnL3Mwpfn6vITme/9Oa1Dq1WE7bfURi0voTu/x5Q
b/sWMFT7SJO6pY+TO8WHKrPRbarxhH3meokP/Nt19HMbW31yNTXeu27hAjASefd2nXp51+pe/CXx
nDLzM8oP42B3c/5XlZJM7tNcTnbQW/N4n7oM0nbm1MDZSdZGAcnV47wJS8dTeZh4QIvJfCGrNTYT
4r2DjDg0YTuuvqQGyujQFlKsAI1VNV/LPnIgiy2yfkSKH2ihyOe59EcvIcFbM6fi8655/E1OM84W
VtU4eRBX3fJNVy2NlbJ3oBLOufmn01AbhWuSQYFzLBd3jbpVog2Z9kSPdT6axUNL1V/5OGHVKnRz
V70fUvpfrajFDxJte3mbS0PdmXGuHutMMC8BP79YYQ4Dr/WLJQFyWY5otvvVykzjUDF8Z7qhIkPb
Z3Itct+zlIVF80BWDC9igX6xDqP+rjXKiiOmd2oMjElB2Zi8mqbOEs9w/WI9cX4ot9JHv51ce6/1
Ouemb6WecsOkLkP+Vs+yXSTG+Vs6G9YzRuz9ZzW06XtHOWUeTJm92AF9E/FFtUvxbDmlfMrFmn71
ZojnYWp5PXadXp0f65ndfPTKZH5sZ47eIa0sWotljVgw79p8Rbh9G4y5svyqA6/+xC/o/6xokNmB
Xa3O7WSW7VaL1t5ncKGR9JepQ6Gq8YayC611XD5F1bAmO5O1jf2BTnqOvKquPxTwIj+n1qoMxjZl
9n3hM2R43VTTB8PM6m92rkWf3MptGzClZvy56Q3r4yysBm8aL6veZFU86b7u5RpuOHWdp4FpcScG
PV/8ratJU4Pm4KSfMK5LHsweWeYA4yiJcrRaE3sf1Wun9qpsRcywQTRVCKpOPtfWNH3Qi20Pzvr4
ce4zLQ6WHlapb6QIV/sDbXk9iFdLfTRgbz61Cwj6A+idAS8bY8zTQ4neWh9UakoedJHa8BY1tFbC
up9oJOQRNhLB1MZGts9lavxQ3SgTHwHPZA4XuhyUyZ1KcTAyTfV2aJDLV/WyJEEqNePeJmnf8A6D
0HejNFvMRjSPcUxfVLlimabiKWffIw3qNkW16wZLvu1VqYkgHuL12Ygt+sBTpvLjtDKGeICIOjaf
S2DDaxJYFPDa3kNgnQjU1hVdi8BGEiy9dzt0p30gW2uF/56S5bj6owOY7b0sO5cEXO/Nx6EjDSc4
g+0O8ULwzFuN3nX/kFqq1/dSG7OvsjEbL3CGqop226GYfVreaJM73tpud13cETVNtYSuWtNiN2mO
eWeI1PlR1aMHmWvO1sMqVBMHVrp5WhdWCw4E0dHiRqaTfoezgzn7DDrtT50slnsLNuMEOJhxSjCC
Tfl7yrX+YzFtROp+XtZhV2d6+nksy/ytXhXTdw3o13cScWvdjBn48pTOiTpCl0iyUKv7Yt5prWs9
NYz7qp2oacUZH9201z+0C54BYbP0cQphYY6H3SrTXA8aUec44iQdwIKkKZciHOZCxky2M/E3ljLG
EmpOl883tsR5GRRTlpsItUT6fCOQbdd2tts5j0U/xwj0uWg17RYBASzQPaYwu6nJC7TIS6v9M8sG
Zw7NwSv/jKABDf7kZOAGI4/dE2qQlHIfiRY2lmW3Eq+EEk0c3xJJZIf1DAdZVJX9Ze5UDpvF3MRN
rbyf2sCL1Zj6nT1EWK8sbTntZwA13PADYCRf2HmjbSjjJN5Z42izE/XZnn03KaJvYraAMKhCr/wE
9nXsY93bDnsyjyLaLTj7Zj7JTAeiCfODIbAyCXbZKcXCuCFVG2cJCEAZeGM90ZunvsCDII1VG6iU
Tb9DPQ1FGCrVHGJIWcRtkGkJt7zdRShs6uashn1vKHc6RMy/iVaFu2T0pVB5vIcwgoXDzE3g7WqZ
Z/Ox7GvxJ/An92gnPc4Jg2bj4kCmoHwwZduMIXdc9PfjtI+CSos670MJFaJq3qx4BaDjWXbyaS0N
57PZKvAyFtPKN/lEhQDBXBQ9d5AooXlIlbelj/4Wb7YKagd40Yv2xkSZeAncXmQtH8UmbxBqKllO
sF/6Ph4HAxtpSbqHBnCVtn7nWNXq90LNse9ksUEPUETGj3kU43hjRn1BcWKY7sFcIm1+my4im/fU
7uDzQXs02g1WCOV7WxOje9MtytHwznBB9vu9V5vTbccgOXmOlij3fAvc4eb8YeCNPHKH4Is8dOPA
J04A4TX6wKXWd6mbfoNsVIPBS1RkNjtleL1+aKe4tWrfaxk2wWEfsNHbj4bu5G+WLL+v57y6nWKc
U44gQjpwsF5ZxoGKTVGxHeLme89C5/yEpJM+jo2yhlo+oyoBWLkwArDwxj1gjQzFFhKVMSAFHo1g
KJu49FetpSIbhtV+kxlcr6AE1+I5X73M85N5xZCJostKDrNGmj27ifZhBnLe3ZX2NEFbyLx8Ctci
zf4a08n5l0/yb7WW/t/UyN+GAf+RnPyl//Qh+f6/Dl/Kr+mXn1tQ25/5dwdK/IF8FUX2C4cZbST+
1j/y9xptJghU2ywANhM0o41t9u8OlPiDqccGb8AxynOQTf6P/r0h/qBjhBoXY2vkM10pf0f/njYx
5ddJeYZmOlgpTDfp0iDedF6e9bOxzEXxZM6panwNzNLnajv6onSIAq3MIkKCZaSD98GZPGLF3Lfe
B72T6u+1KZae7M6lOfoSWPrCLf4UC87WocaGOxZbDJqi1NQPotWtEAXv9V1t454d6A0z29u20xzt
vnVKHeLbMqbP46C3n7uXILe+BDz5EvzSl0AYvwTFTrp49lb69GS/BMy5bd3PHkwNdDZeomnqbJY/
7kuU3UBXJZfrFn3tl0hsTqoHEI+uz85+CdMUQ4TsZaSP7i8voZzh8+Y5lLqE+KYVhPuOO9J3az36
hnemg2OGiQIwyft2TcSVUUfot25DUEiKyFDMFveJ/XK39C/3TPRy58iX+0d7uYsGvDmqnYY2xwci
jvU4jM5qEUVJYogLmKIEK9QzjAEkiEg0laltQmNA2eMoLMje2suFKLa7MX+5JtV2Y6qXy9N4uUjt
ecZMtOmy1NituARWoRAkaT6VivOYakRq34wa5LH1l6sZtAXX9AIECUV4d7u+tQItXeDxnokD0Gr+
LY3EwiPAamY42ul2+1NWkAlMDilHsDRK65EczE3luyViL+j5MLAJ3VlbPwxLtpBWkLGmwh+bfOJP
raAebozOMgn6BQLoMFnM6LZQ2TzsHSinGIg2Xql2pllaj7qb97el1KEIFHo8T36ZeKu761HKJcub
wfb7qRZhRPNylP9/UPvfFJqvRbU35ZdTj+DtH/8noG32G4xDgKnDjwKDt42b/olnPzXQTfuPTXRn
MxMVOP2icfff8EVvfSNBMFthtkOR/1sNdHsbbv03eqExKnElgqUEch3oKSOw0+YSWIM0KzNXhobm
Co4e+MR8r8WpLkIPl7O3WHtow3GakDN40KrZq/BJmF0K07p2KZCaDrS1NovmR6NBsPeZbEePmVlP
kd+WIw3HNsGoB18QwyPkNJH85vaDWnxtmJlN4i2cVHcyL+lQbN3291o1TR/1pU1kkOLqjepMZ1Zw
0hGOHn1bb/WnAVe4vyrUUEbyDRccbo+458xxiBucxurGxD3HINW/y9Y6MXFe7OZPZekZXWjOnUAg
y3OokVJ0fY29lJqNA/xg1OPerDN5KxPcKg9ly9w+UGNDK7cTnWEG1tLDZ/OatbTQYy/SHBufNBUf
KJenO+RBEvLmWGT8b6ylnCCNl61jE7fS8F3chm7WEjypb0VLq93iWWbmYa4S8X6ifqzpO+U4TBhO
d6Vx+NIXPPm0Np4IcHw3WANGzudIvSIyCn3MbAuEpNegmT5q4EUiVZbqxo4K+ykravS7pYZ+t5k4
j3qvbxU84ia2T5seNVZPVG9/OgUX2vKnvVPQ6gbADtqmhgPjGWzH2W4zCvKwRHkudhm5eDQ0e4a0
odybLJmHWxMNnP1vP4/cgV4O4Ejqy/NJDZF5KhD743lzv+7HoaP4d+shRImw/0ZPoTu8/rzT+cb2
fht+e8PjM+/enNxPT9PY9DlCMeCkiphXy7VY3Vq1yoIojYorr3aadvzrUYQRRl+QDqAdnD6qr71+
w9G74ZZx7Cptrr+Rf/wf9s5jOW5kTdu3MjH77IA3yx8oX2TRO20QoijCeyBhrn4eqHtiaPSL0fuz
OtGnm5VIIM1nXsMd+OcZfRpmMRpf9GMAXCxU9eWLvul1xUNXJphz2atQaMh+46K8iaAYfjEKEh38
zpvFChBGW1COaFIB62A+H6aTDiOp6DwYfhcErcTdZDTFuFLDQZ8OUu/i+o7ynGI+ZYZQxbawtfg1
JLdH6SSpSywEChICnLgyw5ScQhEVwosRA0E1Jt80gqfEwEvYC7UyXWzp0IULvEnLhwDJAyUsdqlZ
ip9uYtX5uRvqQu6QorIeUPTrpjX1ORYQbtxOE5Iwm1rrFZiPqhTuzF73ByoT+VOkUm0dfG7VKd9Y
ZjLanVdSrYgBPurZzaALzgjAqyn2OhklD+AWbWBc4SgjMR0biFexS4I5S3nSlGFztIJeH0gx8YGg
L9dKDmDTD7BTVEt4NeCcD0CkR9MHWmlnO1Gg2bUp1LxELrOwZH6ihFcA1rLAV1ApbVM7OPYlNTV+
A8wZhXe1w/vbjqkJoRw2TMFZLhUrXpu1nLNTMCiVdWflgaTUXXSJ+dykbZGta62t6m3kwLbGq7EI
kP9qRIvyXxn3jyN85R9zomRXi1jaSFiCM1R3ORepSO5zl3rWlT7VPbU0166SnROjzn8+U56ntksH
ColY9M8wbFsh4KKrG6MNpn7XzZWsz+Z0TNL7MJ6M5LpG+Z5yj95E8WnuC6Ed52Tsp2cTJAuP0uFS
eCF7K5hWde400YYRHSjwqCyBXowN8xmzlux8ECFFBdwRTek1ImmrlwB6HGlj0oVOvzPF5OrebKkt
fnN4vApxpzWGNe6zXOnmnUoBoN6MVW3LrYGBWnfXRn1p3MhZjcb7LInDYg1iaBy3Axn+7KvwJiUA
9LkIhSfxQwweDUnf50BTEc64JUK1+Ma3iMJsF3VowoWrGo6N9l3DNVR0W+Tm8voHUaiGtTDfA0M6
xPniwdedxBUeY1PrRFUhpkgQw3ybWm5IPrvsXR82q+iOZqjr6FJWtTOs8DYZchjjtb0NoymwN44b
hfihlAMnFTPv5k3XFAFuXgK+x7rj6RO/Keao2NTN3KMP5qblEyA8kL9znw64Y3ZuMa6UAXadl7Vh
EKzjtDfZaMNUdb49NEF3cDpDhuusoniwNtD8AA0cONOdg1DxGVjUzFmPugnJNmPC7hqJHtWiNGI0
eyr8SJFHzdi6GBcVBkxCeiTRCgWuMd2OxYR+SOxWxNNFFE2TZ1W6Ep7pRj0CjARPOe0irTKPSRfD
xC7S2v0Wl3ZYQU9s7HAlNC2pNjXuRAh5o0DSeTSoLeUAeIHmSWcLJCkw5irONbxIwwvZ9Y15G0Wj
Jnaljq6Kr6ZKcWqBV1ecSlVJYyYPwlvUzDsDk0HBFYMLYEkJnlKNns/nk9FUmVi1M26pPPJs8Yl5
8ozystPnoLnifC5OtOEgcOZ4jGrubuT24ByCS9EYuCpJSwvhVOpareX9Cq451mOZE9ctdcO5yrEy
H7CA+ko65BfG7e0JDWwDnDflZIBFOKJ8RB5zkHSFTIMBAwjwqoWHMGNgnBrabum6r2y3uh9zOm57
zSqqeKuIUPvW6U7pnhVlLemhpKQf27oAaumrnTW5pyipXXn35+vqwwWMwtBCwuQeJk83AAR9QD5R
Rg6juEkiak6FceGOSr6y+oB20kwH5s9DfYS//xoL8XhuLa57QvEPVxYxZcXxYEcrqHjFhspd7sXO
MKwQ+zLvJ9ONryu9Cvj/tPAUoC68xiEv8Js0qvZ/fpLlDn77ZZg0XMAllXCoa4CHfn9HuzUWxp1d
xCvsx2xrx4UTPhucigAHA8V2KdbjxPcF4vPjfQ38haTBhD8HUvcXjOddXEBRQzXwxgFkWFOd7wrO
2Gws0/WfZ/Z5FEJFFDawdwGmCGjk/czkqMdRJamI08gw1mEVJluJW+cX0cdvRsEIgDdH5EFk+lFU
oy6JfrI8nlZF1ClXTWtoe5Jx+8ef5/IeEYHQDBx/m4RNhTVDaerj0tRbbRgpQOLjW2f2GltBGsYV
5qduCYt7cDBOj4QR//2Z/pOB/zfn75v3/6mueP59QgXy59ui4q+/+DsJN8y/SK5NAIMLwxEMOVvq
7yScf8MBglYa1USNT7bQDv6pKXKr/AVhDszXYiOAzsySsP9jqrn8OxhYnD6YjOEgwonwb6qK73f0
MjDydYuezqJdzXMva+lN1A2vRmp0uR2v1F1YniiYn/VWhHJVqv8IOif/V7iZZTiHvB58M+cmh9kn
SQ8ql2bQV9z4baD5eCFA/DTj5osj4wMs9Z9hllSFHh6QwY8yPVEmwCFnneuptWutbappRLEKOF8R
x4esD4ddQGTZemYvrNNIJxRmirZ6swp+k4H+krj6v8Py74egc4bchgbpFDuG96+2GWulH6sBXEDV
lM8J5bCrOd3OSYA/cFmaLy3FQ1oiGfUySyto4EZyk4iiQWEDUPWlZafaNzMG4iJlqrdrzUiqGxmX
0SEPR+Oxlrl53ck08XGhSs/AMFAyVMpMPaoCFWLfblPqFi6Jbj82xh7vyFH3G1HSxQEHnK4TBWmo
vMuUFw7tFDZwbPMQg9VuylDrv0VFMXybm+mSikhwsjg+fCeLSho5+XBrC61AHLiB7S+dnKiTwOsf
dPp/zpP/ZjW8WUmfzpOnn/nPdyW9X//9PyU9469fItkIpPw6MhZOwj+niUqHgriGEh5lqL/reP/b
oeA/+ufw4OygaMBNDK1yybK1f3N0aL8E4P9vhQOrXJCV+AX/KkQgQrRcd28Oj6qTowkszcJ5XERi
qydRU13OqYFRfRV2i5tBlhGqJR5aeiI+08wwN7emnc8X9kzHb2/ZU8oqNTRRb+m71VCLEhp1SA3k
6L/beZET/EvdZsmG00Pap/aTUyKWi8J1Wj44MP1Mrx+GQsWhvsaubkD6o+ycb53US9KSoHEMSULR
mFhtY/Y4TfxIRKp5p1phiWlahnp/hWkoicsrziEGCC1DRnD/PGWMyBrxaE809UDcr7Wxp4RULv1B
J/Q+c4Kk1zd1W0RnndKL4Twb4iKiaadoA/11qJKeqaMqfAlwxmL3TVGkF4CHFtReNdVp+d3pwCf6
TmTp2C2BFXGitWqLNKO9mprU99MyizRo95QOYMXhk1l4gUIxH1xYb34PSjC2t4Ebm6Pi08eedenF
iF8V0TFpkjK/L3Snlt9Qrh6bOzwdR5UGw7g0z4nYAVS5EYCxleuWFAJ8e7L06TTjDhZduXPgfhvz
fASrP9KoPh/jEkNCbwAgmjQrnawN+l3IFBLNT/4O/0PnVzKQ/8oMghANzk3zT85QDg4rI/OSqgnz
G3dSE+Q54frb5awkdGWxApWvSizg2qypaPSIfKhFFUV3YgjQ++e0jDpXrgCsFaQt0uxGvTvL6jLl
n8qixgZek5gn7XBgKDQ64V1n5LsE3EL8WveG0G5CIyy2c2xzPpnCTe+Qa+m+F7ZF/hmBDli5YOYw
PsRW/ogSfJXsySyb/NyOBmQaksI2H0lRGn0XurNVHYohV8NdG9Ha9ssZ6bu5dwHJBFO76gy3vkJM
J8k8KyqxRWgHS72iJgN1iEbWunby/k7jOnjslLx6TqzkQmsq+0EJE0EqmerGVak3+Q/NCZ3aN/Se
3rWm9M2jXsdxc4HrQ/ZYKaNyU4dyRH6pcp/mUAvPw1Czi5VZqfDqAVeUzdKs3gBTuNErOdOrKbPj
FGcW4IvJRBndHKurjPb5N81oEnBWkYEFa9HH4UrNZn3jDI5KOg57Ph80NG4KRWxaofh6URX7IBoV
r2jr2HNGXfHYza/0zst1JzWTPFO5lVnXrp1es86sDrZwbmgNLNHiGiuH0NMyY3wtq6Q54qWoranq
GD6bI10bidKnNy0wiNJ3R5PaiKLV1egFaZJba+BFinW0y0zH9LALkvRQm7HtHuMYtauVA7cNe1w3
aNNTpqgjpQfksPNH1kEyvOANjRRL3lKePUmZQ+jJzVBYT2HSTnzeabRjvy8zE1c4zJeLFSL2uUBG
O2hnX0xNbF+4Ao4kALKhhvo9p9FrCo1bYttlVdfSku7lOMbNs6OmHeqglMgi3xk7reOX4vIONQ+k
HhNNSB6iwQHnEZRBATZKkSqCIyk1J7QIjEQDKNVFnV8matf6Sqhoj4MqG+yGVL1uYMZWxsQuB0W5
iYwyLr7nbZQ2h9QAtbYTIMPUdQbmOt/kcxTqaLm7QyQfdAsw0DaEc6UBVwgxDagrGqN+gALITL8y
qK3spz0UWnJpVDUeY51eNo2ym+tmmm8gDHTCd+tay45N0eW8nRYENrgbuSAa3txwv4uVuCjeXiT0
DeBUgDqmv05M/LGBEGmjlpp2H3hNQtfFL+xEKVdV1XRfZEYf8i86XIyzmJ4iJIRUxEcJA3NQx9nW
aRmBlqmfq2iYntUm+kqp8kP+9WsUXGIpYtOqB6v5IaaeaXtmFqUob5SuvtNzTPXcMiuuWzQCvbpK
2/MpYFP8+RV+iHkJqRf5b0oFQFhwWSLFfH8ZZwCtHb5Q4MG/xEFoaZV5uQIYbEEyr3sjiSHS6iL1
ytqtEfGq6CuDkrbv//wcH+oivx4D9Ap0ARp9OIKRO72NCdwMtrPemihBFuGDoyThGVct7T5nar4o
Rnz+mIuhADMGYEGN4CPFw+HcjEt1FvS/CvfWnAN1M7egcv7tfKjvLC0dYB/AFRaC0dv5FMCP5dyW
gYdVqPBbV2tXUVgEZ1M3Vv96F2gmdiv0ax00Fj/VIObJTEIk/QMPJEV5dCb1JQJ8uvnX8yEhwYQZ
JglEkl9Zy5uYLaPl29F8dL1aoF/lhwYWk13gdJcAebuvSD+/+UTWopbAzsbOD72y9y8vaSNLhqgS
ewQMj0KRwWoO0/iLdfB5xaEuw4JnY5MwfxK0q8waCLdBnjXrSYmYU9936TGVxUxcVba1XP35Bf5u
TjpsLDhlYPKgZ7yfE+hmlj3aUjggtXRzG2rIgZizL+pR7/Ny4mrI4SbM9OVEZJCPySPY9cVvzgAv
ZpYxbZkoPVo9m7sRsj+UhfLy50n9ZjjSAqhmCEQv0lsfDg+7c/SYGqONH5iIH6D96keRudqx6d3y
pE+T8QXn7PMRSa9PWfQUqGWQy3x4ieE8JErdIqFhuxHS4V34XdMwAbekepqspvA0mX8x4udVwoiA
HJZ2KaSaj0WxEFm6WBaMWGtluZntevS4Ily/UdL6i/LDbye3HBq6hSARJYD3KwS1iBZxz9EGEzCO
mzQdBhp1Wn8LoKfcAL6O7+x20L+qLf5ugix+doGKHDuyY+9Hbaws5AShxE/pRW5FFVMyqNJ601bZ
V0TYz1tg8U9abuxFnIcP+X4oO+QAJOgFSyDD/hjTDCDObOUXtaKPa3K50KB7Umnmf9gJH09eOjPp
aOes+UxGzzheia0LeQF/wkxe5KYIvjgZfzseAD4UDBYIyEdhzIS+3IRhROC5NvaLkdGkOM0Y06Pk
WOk9ww7z7Z833ed1shTfqOqjRmNwTC5f9M1RHPezkBCNHUAQhcQaBEiiBz4ivTXA09E2g7/iT1Y9
KF/cM78dl1MFC6wlHPoo5tuNUm1QsuQKAIt2m1UTLIjMLa+Kxux+TKoib0SJ1u6fJ/t5zSwISMOm
7Mc7/hQX4OY02aJ1qfzFjcxpxCr6szbUXwkVf94F2gJDQaGTu4DTc/nIb95pRuwFIASDdktE+p5m
9QtnULlF6j34YkK/HYlPQsGFwZYy7LuRkMdpEGlSXa9U1PaJdLoBeT3jGWBKqBhfDPZ5bRIbUwjB
c4iiL7Xh94ONVtj0qtUyWJBttWy2/KVtMIR6u6WE8QWe5/OnMqDyLzoF9L8XcYj3gyV2iQ+1KFxq
K1Kh2xuUK2GW7hdT+ijHR6S4DINVrUKYrOO99H6YKAKfGBU2pLoA0sGqtwa38vpJ66cVsmL4U8rJ
4Z0m0o4eIXU084r2U9FD2IrsCtYrrl8+SH4D2EEI6231b9crT7eEFOB9TZvA7P3TmWSaQasza7uy
MJEJemUzWcH4xUv4vBUXvBRmTMRGrMtPFovQ1SKasY4XtUiplih5XoaQ+Vaq01Y3k93VjzEd0i8k
aD5/X7Qokf2wl37aMr/3UxuEHfRyTh2v5bVugXjkq9ZFbfLPL3A5nt/ldLQHGQQSBDsMZZgPl4RB
6tslQw8vUJ0dlJCylCJUDGMLGlygmeIU1UlunJlmTPs71qv055/H/7RloM2jEkNoiP4NEOwPH9Ce
2zjvrIrxYV6e9eFM2cJo1HFHIx8U4NzF+frPIy6/+GHGKlsUoSiCaBRjP2zS3g2qOOKY92o7Moo7
IyiD2ePuCI39rCaD+8X9+OkzqjRvSHwAZaHehiPW+8+oAZ3G5xXYiNrhReMGkMBKkDdffMZPK3QZ
hROVIH7xUvmoWZI1A+K7kW56GcLcGx0a6RbWS+urpQYLIs2rlzoA2vLnN/k5mcXAAwAAZx6REejV
j3f/3AWNNEIHFGUIFkodH2NLvS9c++RE7a2Zy2cjAE9sy9uotPqvRl+iz/cfkq3vIjiP0gcRzscN
AnGjG9QpM2G4mc1aGMq8hxrd++lsjpdQmLpvdt0lV3XbD1vRau2u900U3F/+/BI+fF/iR4Stl8cg
otOWQOj9903UssA5e859iKeOV3VD51MLH78IVn83CtQ9DgIAcYtY2ftRsjSc5ip2c9+EXIjGYFSt
kHD7Sp7zwypaGBW045YIgBCVDvWHwwAtzIGDaGh8dwbcsoE87H7v2tiBlBj3Ta94TZQUzsaSrVP/
KyWIZSxkYRYdpyUSJ01cHu1NRGBqYeXAC+58PQnFNZcGhLNSt9AxFE1PdfbPH+3DGcBoXGsKISTe
kAAKPsb+FtWxsBitzofzOHs4RiAZCXW6zz3LHpyvbDB+rcQ3K5XhkCOBWAI5DEAjFYr3k4NAGzSx
itcK+ExRchRItwDv1LRo00gFhP6hT7BTWbVqY023tcsDra2CovzWcjNRn4zGnZNh1dMUsb4ju4yq
nQHFvl7ZWqjeSqtEfw2K9uhaVxnxjtyDPhrMQ5KqlbuxAnXucB8hUi4fg0Qxku+/XuZ/eoD/vYQT
/3+qkv+z6LAd+q//99rEP74X/3X9s+qfs/jHW4zB8gt/NwU1+y8C6iVp54iGaqSzxf9uCqrGXwai
3YjgcJSoYHT5m/9tCqp/KQvS1iWapBRkLzri/zQJtb+4S5ZSyrJjHYd986+6hCTXLMI3i5S4FduJ
JcgBu4QAxNL+fLsD+zbhuGyybVxCsZPAZM1WF7uuKtq1EJaxMxrlm9Xq1Vap3P6bMSvtqh6sDmF7
t3xQbTleNGFFRy0VdrEJA9W9T434GSpqQz2pkij7ytjaLhWoVR7Qh/PjRjF/2noyHcxctWCC84sj
SuYr0WegMuktTm3Hwm5sp3yIxryL9xN0yr3SV+N9aFZgyCAnXBtDY55Z6gT2H5sX/joBnkh1PLko
q9m6CwAB3o+LL2jXty8Y0fCLralF+9ZM7B3NUf0clzMcaVX+FnPRYo3JbXGeAR5tg6y7AH+XXsRm
/7LQZ092hhe8lenaPqkUBQJu+5KHgXiIQcNdlF1u+wkW3w9i7O0TCg3FFvFsuc+n2D71XdW+xiJ+
lrmI9stfioFfVFLdvBX98FI3wXSkYZSdhQ6PPAwMPnK1vULjtXdxnNo7Z06e7ZAXSHk8vWgwlYbM
vkyDAN3aVRHv6ddTOtOQXtCdsU8ALl+GmL9K53YVVrhTx23fwuc1rR12SCow7s58pbVTPri90cx+
pA3dRa/mys6ke3FhukG010CxYlfDL4y2+cpXHWtPRfFirwgBUwhcr7rNJiO90xVec5JHysbq5LCJ
c6YdLg/egV65mNAEXff1lF4MhoVIQ8mKO82Wxkxw3dpxZinHvm+VJZ3OUpPLJlN2MoJRDbbMKkCJ
2AP2wZH2AlvA3g04HumeZS7t5V8fr546bqjSTrfLy00ix9rN9LV1r6IZ+prY2XNdYIQMPfwlb5Ln
psVrT6uRSV1eawFibucaTJnqEzYFdf48I5Xqg9keVnYVWq8OtfFXE9z4Xi/5IIg72Dtq6C/6GFgn
w0yn0yQaGnYlrkORI09pZw6XuLMMvmwHeqt6e4/S46WaoXsHvb/U9rYDgZz0rc5umrqz10k02Bci
rtOj2gXx1pYDqvdOrzr3SgphJQ0a5cLsJmeNg7KD57oCcNtCFsJz9aHcADYTK8G2PdW5gv9HNQZH
ImD9PC3cnJuib57idBx8yxjjvauntFpNHac5uxtTjzw1fJmhKe4KuxiDlamVwc5GPOtFV0qD22OC
SuPB6i3XedCYKzr37XkXVvgsl073MxnMzLeJGQARjO7sGzh/eOjztRcDC96h2eBN7ggAIJ91c2sb
qXVVK4P+gBDBcI0MULluQi1CMUOfou/4mk/HeYZp62SmuguVabieQjs5ser7hyYS6roYjVr6aU/Z
uKyV8AT1oTrY86Bs1HxBErdlq3uhatXrkpDmJKY6uHZLO2Jpde5lr8Tpqk5S07eUWjtPJ3c+hdWI
RnKg4VWVImnbxAocPI6NCGCCLBFHcOUuUlAQ8RZ5hm2MnffaHhLrBKZev1CotN0oZQC83OkVvAft
8JBV+Nx6OAVY5wPsluecYTcwQ81FO+NHb1vttcpROSCHMZqHLDfNtVu4JyvWxaoIA8VX6/ZWJbYc
1lDum7WuBPoa9+yaJyyajS7ZEuR25kpDf3svtCjw+yIfDlIY9zSPysuoV9UTTrvxXaoEzUErhPHc
tpUBWVNTOk9YSqR6ed2lh7zVrGqNVZm+Vyv1rgX5/+BmtvkAdRrjchOWUzdEt3aMZKgl8D90dYGv
mppPOzgaqOcMICUPFFSDe0Q1UKJIu2kXdGV3CUqt3zW5Q7sTtsLsDXra+UNSpccOH7Zzq7GDawXK
ta8AMagp8/aGZ1qDipBtIuYNGrxx7FdOnL1UVfCz6crSiwTCBxEh0GTN8U3fxu6uFxWKG9RtYVkA
Bgk2CuIDFOka66EFcbBXuyLHCmNMd80Y2eu2V5oT77/3egOzRz/Lk4toiouNgw/nHfoBSJaOqnnA
TDK8DMNR+BEgu9VCKHkadTs+0oWmF9327rpNQ1SDwJB5CMpk6whqv9c3C+Wk1BobqcXwOwh55tRE
oIG1ulsps3iE4DXr3tiUgq0CSvYwO3N+DpMsXGmNpu17YtNVE3e51xQFCDHazO66zkd3bfbRLjQq
tnfQyR/S6M8bbJM9oI+t5wjzmOFxssJ+XqIkO7m7KsjGji1qlscsz1FKxxvuPK1LPocah8AEKqmr
x2h06fZrEU5AagNGAKx7fR0pVbQjKBmQ6Bonf3KDYU9H3HpopJKvBTSXH2IKHWKA6raVRbxvyirH
NdGd71GXc464cynLltBPdhRqHMLGpB06tahNnDotsmBrEOYVUk/TzpyFuR/VGNXoqZx3FHokNNUg
W5G8F6teBPZaw83qFBR5CFqurbc5D7JGsoKzVSnZEGCo9o20D+1c6wcL9Y4LzXS79VjDr6iWm4r7
LtmDokiuRBheZ30/nUJzAJ7QzelLP6glJTtz4TwUtwEUDV+q2oAyh5b/DNWpOLdQUPLaqWIVJ0a5
Qba/vMyz9iZH+Y9qnwVpIgcK/1MHP+MCu5iS1ufAb3dukGtHB0GJKyW3ksBjpdookA8oYrWyvnCr
VHlJHMs+toYT3WvW+CSm1jgqk0RHLDDAiGCWl19lrVWeTSGHmlXWtVdTimM5xuX1woUP/UaFXKFV
cXDRlfXVCCR+q1Voy6D4e4VWbMEfCFZ7g1I0yKAWqZX8shdjsaLXIm+Koc1XaSKwP43yiyoy79PJ
Hi8FrkIr4BCZFwBmgcoEqZELF1OD/Jy9OsFmYBG3jnEY7Kb186rKL+ymvmx1LoA4127JFVdWPj8T
wU4ryMTRpnTNb26gskzpZK2rRhFs2ph8KMNIvrIzFKlsddM0aHeUQKYO+SRMj/hG+IrbtffBENlH
ThoQFwOMoLI3YjikqXye5Vh+S5OBHlzgAMOZTXXcizwwLtoCZRvbGN3ruHLdbVvCG3XdaH5t3ObQ
DBTRVbMNLmotFicU/eXaqOnlylCfsJ/lnrMGR98mtVOuzbhudlopGkRnMn0dQUTbJECyNlBRjR96
7BTrLLKnGvWVkTJM195ZXG7neTLWoGcnVewNaqYVzU4I6+wazUT5zKpX01Qod86YW9T0Md+l6qX5
pt1G69a1qtUU9Cj4Tl29QX1j3OglbG5HwilV+jJfSdwMI9eEZdOzpQ+62Z2jOIXcS59Z6xZB7UMC
TQOXq/w8M1yE6Sj2bV3ZFichOCeQpbHu9C5/SBptWM+qVq872xDwXrpqa5ojtswRevJOZhl+kmGZ
lEsQA5YYrsa6TDa6i7wWl8Poq0jKrkTNEYfw6rwrCzFtZgNKnJxgvThFw0aLZHyUNXl2bQz9zlE7
Z4vuWrwVRq28TIBytkkLSxbqwrRmTgGc+H4+mlTRL0eCAog69Q/MyhA6iJtvratTJjSm5GomXtnq
KAScAdEhGpbOqTKjCzETu6ljNHio2io3k6JedFYUeQVUGewRJmfLxdDhjWdrci1d0f5AIs14yrjd
fgTR5O6hobG6SmVWMRkBbbVRgqniHE+Fft7BtYs9OLYOvpuyH46uUzZ77Bb1S3ZshfqbYZ47VYMc
Wa128aMCyvfMVKLyFMigC/xpMsdb2Yn6O3pRYlVpZbRzZ46UvlVVSnYyOc+zYT46oHbpq1WxtaJP
OOPhIdX62jSa4ip3hXhS9aih8m9awXbQW1liMq2jdYb1yXSJrIq47tmiOZ7IevBslmmwIyZs781A
AelhtfO0R1PNuIvLwryIXavbBIlZb00L+2evS/AoAQ/oOJfU+5Udelw48YAwqq9k5Ba2p1Nlh2xd
yH4/53b1rFu5/cJFMe/RWZIaVMMwurSkNm87FCixZHb6bVYP9v0wJsPaRBqm9BRZqud4xeZ72GXJ
ZQx6Laen3AIBjx09Ocdb5xz8crSy7HY+RLCxItIdpA3sBL7XSKp0LdQOGQcCK6s3KM9X+fc0qcJV
3rby6CDQtLajrvFHyx08/BQheYbm49jGk48LzV0OPAYUk3yBSxavw1whZizpl/bc02c9cOv1KMhO
8rlq17XtfO+qZF7Xjex3IXCkMyNUsjMZdt9TPGr40r3YjJJoHMm+hvNuil5kB/gwzOU1PKytgy8B
RWDlfkK91deG9BDSTFnLPncBmNboauU9oDBpno9JG58j5DA8pxaezFk0Ga+qW6lXQxjGZ66WIKBc
2ARlUxyugfjlO8KfK7uYvoHcbKD8yfB8ZL8uRgLYZA6BdYB/HR6KuhNrIIxYgff12Zi3pqeQlK6a
0Ci3lYjmU9X06W6ypXoPD7yhGIZIHGD3wjO17kym0wtnZ+rNReTsctvYlE2UrhU332TCvUeS+zYd
p5u8M/EVR8HQT+LptigL+FAtgEQ53I257fhtnBhP1RDNxzJP7Et9Coo7MdLQpcV1P/fyKYDwdtlD
pCIPVANfYyucI/bPbd6/xJVZrtNcfR5zbB/HHtRp7xSEW43V44+ZZJtEn5s7RZT5WcLc9iXx7qae
kxtKDHs7ouVnpEP6iGwPGnjjfEEFAU1qwIFTrDwXSywVC/22Gbkl3WDh5RfRIUGPwB/N9JtIi8Tv
VPMmGMTrCJIYWcWLUhmfyqGUG2scLnMTvfvCbqezILDEweqcYDNb+irT1Wo100XyWxy3vV4VD8j6
ccCI+WzonQSb3hShEqVO1m6baud6Usl1jSM4brVEk51SmQeROhQsjCrbOmFyIixVPap5sCqTMVjU
4Kd1ZYXVftay2I+6/kw3ZfljLEFvo9EAnzgx1RkkLep+nTuOt4jZOUeHQu83lNrbFYTicC2z8FAj
jMV/of9QuLkOQ+Z4monFaFaep2ZuXrh4TWwTYmEE/PrXqbP7/YDgGGhU5BmQzNM2AYpifJriiJLk
N9TybubGgNTqaudx7B5lLF8Hs/+BBNumqNODBrHVU4kp4s50z4CbHuOSe5NKzglexDajDCT05JjU
kFwNJc/XY+uUm7ib7otMHIWb3LVxNZwb1SSuqwCDMFUrX6nlbvoGjRUx70Ok8FepSibXmbgD9Qjh
Rz0KUVMbScis6gPCUA8x8a3fafVOFuaxSrnmnN4NkcFsD1nQ0wdHUjUehHUjuSQBvHKXhuIpdUCX
NW4KC3McHgeAyrlQHSzLrVNoDZjXJyGpdV9uA8O+KAWwTM2JTE9P4GlmXZavHDhgfu3EHSn9/MoC
R30rmSruALw78/G+Cs38CgAjluRucUCGtqIAkN0parjNM5Gsc0zruLbvocieVX02HjSl/0l9rvB4
H09ZYaCZGbX6rSaCh1wX81WVKE9li+dmPbSPqqivSuTsciN/qF33eZjC18RwzmRO5qL3/8PemSzH
jaVZ+lXaco8wDBdTW1UvAPjMyTmK2sAoUcIMXAAX49PX56GILonZFdG5T7NcpIISnXQHLv7hnO/Q
jfvfk9I4eGjF0QWbJlpiVYazSO/XQb2loBpOIFW52qQ1bJ2yPyTK6T5JTcM1axjFrWIKSa0I0N6t
mnwDCtaFhJAWFJp9GRWlYwZa1/p7nngy8Ptq2RFTHcEQDvR2GMPS1najrI5zb8GrF8eKfDAYss6+
Tdb3ep3nizOmD4p2PeVx+8qb+aDqdN9UzU3tpZdQsXE7WCWP1eGQJZ0TVqnGRKDoyn25pu22rBvn
th60sKRPw5xsPPimA4SuHbd6JvH66LrcNpkfJq68L6jNE4d4+smhbSrdO1XGu8avjt7oHDqc1g5d
BWjPCr6n0x1xJjxf2G3akvYgQJM3J7d4iOgWVd+0Y9gUP7mQ70Ig69t4MivsQ67cU8eftVW75n7Y
8V3unRX9edb1GwAnNyLODwr+Xrh45Uue9Pej5EGJBpE150UDPESgGZ7QGS/BkmZalBRMM3qRniue
W0FWLM/mnB4hV96KIQ3jxNJ3ZYGs1i98FmdFHHrZsHccmTxata9C3Rlenbg/0Q+3RLNVAtSjke4l
R9luNpM4kKwv5hDLhNw1UketC8npreuA8BVF7ofK1bw+1ApT3vdyfGJIaBBkpxlHXO16qDxd7ESn
kILj/J/M28oAEU0dq6vtmKGPmurWjSDe1pzIWA3maK0N3kI11pJIj0KUL6ufdAfPIxP6HtNE/YB7
IP0aQ2J4ZTIm9iUo1jvf1KrhloeJPRy9AZSr0SctGBiEZmTpunyVuaOI23Ah2bfgiuH4Rpc5jFvI
ycAiLJn3rxcgMvSbnD/7grZEH9S062rwV4Gt5Lb2W5pvRZDoUGH4Pbm9ZdWHxfbi8pDbhCMFdj+a
865OwVcwSQOSFTDA6zGbs9ksN5UQoruZiFE2b0zX6E9FxQWzYSsPi5HxhZXeSl0yWJV2kZHuUSOf
HFSVpEFJfbjtK3OjaqgDqDbnguSnxb0IEhtoU/ti7twzI8FVv14MVTFz7RKVhknflXNULuOjxCzO
5M43u5sxhUoQFAiC551sJCOmRJWwRJm+F92bGKhYTn7pdXrk52odNl2ht84OBbN+46IwWHbLONW7
VOjd0fZq8wH5LJPQyXZjez8Uw9IevEmwJNBpEyqLX+DBElPin6ykERFLRpl+o4Vzhl2tWxOc0NSp
jD5gpgsvCFBm2j1JiBvOSWrFl5gETOMzTF1/vEqxcHhHok2ggQXlxBg98ry816/m1hlfTXdu06ul
sbt3rt7O3zC+cNt048ZlSs0+6+l0hnWb9QxmSgFXUgomsUU3xQc0MUzalzUf79oKVc+mSwXpb4ho
ceDDPg4JJFqX/ZwuORdn0+hfzbpgjraCCWTZXKZZH+QxlLBHYBMM+vV+8XeQvqxqbyrH7XaLjTjg
fXCqVmrnisb2ZNpdPYfQlrxnw2IG1DB1R0pjra4i2Hl8r0Ha3sU9A4ZIVnw9G3HUb1S5rHcgnxkq
Wl9a7A+4S0CrDLul0Hs7nIwMuZPtEYNstRL70+wZm+Yy7Ofq+2LCRLAQ7Vjz9B7Tm4Z+XdYLxahv
1K/sCTr7HoREMl93JTwDzhvxfalGQBKM29P2qlAqmyLeTF40NsBq3/izzL+Bga3mLZF5srwl2pFU
Rq9xjVO+ZKvYrDwK03uzdM1bGetW7wV4IcHyZ1UzbuCK2P22bdaSBz7KO7Fu13WYn2PKwPihm/Jx
iDQvuc/x0bu4PVrdaaJq0hjamEv3TgKJZKTcs82hBqnW7mbI0wt6vO+hdVYJj29a9/J55diGb9yv
2kuFztV9qR2RV1til4opWpqxOJUNdJhggYLKh+4rJw+km/ufJrswu2vmTABoLtfHpMXyrUogbNwI
RG3ebm48zpoMuydqgBhMWzY3msGRVevtwYSSuURTmXdEzGbiaW1snvnGQBimS8T7J93u7bcRfO+N
No2atSen2ZTMk4tWgJdLSjfIxialkGrrs5ckOH5QncAzWBINEIfLFXVK2DNGBg/YhPuAuW10aUq2
fqn2faudVt2JA4ira7dNBw52Zqh5HqQJXOelrLw7uvMskPbSo9dKJ8XAvFkkt9cFU/cy9TGIDUIW
daCrUJTzzcT8phx21G41E91GtVcmKC26rdwp2ywsZrPvGD0aoozSMc8uTqBeg0MMcwRmbD2M1yk/
hgqsRKDWp9jzFJYvx/kGsbdn/jA1PIlKmtck1F2//FLaNSabxjTb95R1u3VrFk1Sh46Zyu82Dptb
DSwijFhe7N5fHB7ylruujPLqvL3XmavqpxxqYXFi/CtBPKMFupVCJGIzTJo/Hmt+asSPcQtRBQV+
yg28MmnAgXcWo+miN+VyDyyAIV5YQQYqN0D4ck0P+s7Xw9FdXfaTyVROh6r1K41xTwESJayl5vvb
fmZW831u/BwKCweFa08wGuBf+DF4Gi02qoO1LoASNd25paTrd1qj6itwZPlWsU0MqW52ayrVI+e+
xZum8m+93eKQnvt44HG2bHBtO2mkyvIZ5uz1SuED7pC+N3OWgzDmDokgauoG3jGs87k+825eKPLL
J61ZvMiNl7PboCbMSmYAsTRVCCH8KwNVrCGNeuFRW18JJvrpkopt7mifh2a1WQ4YZ0UF9g6omjkb
20Hli2pnTD2bl7yJHNpvUGg9EVaTE19Jx3qouq4KM+EdRALQHytlQcxvTWHVmEFBjmi6UralTTQ3
KA8THRYCfPqFXqArIB4mfRokiKZXOfivi1vLsDT0C+GR4oHPz3pc7SkJK8d7XBPRsmxjJNAgUwIN
e90xYNu486g2gJ487KlgjcMWdkeQzzpRswOIymYxN31X4IFsKk7EOqOMBYBd32RZl71IZjjUw7Iv
r2Rbt4826XDX6ZI8Va3Itu4in31aTGhNvo2ID0oy728g88Wubkiaxp9NQ4WjXm9jI78M3GVQ9H4S
rkVjb0RjzHeSgKbj2jBLVUwCdkrZmzRB1Ggb5ckdprNdVZHM7Tuxyj0t7wFWerNpRS7CXtfuqO67
cGrQREIcPscx9HKPWMMq8NUMHXdYprDs/Pu6ZBxN7DV+MpIpmfheoSXHs5satwMA0sCvHbktYMyE
9WrSL4jiy5r37raGg/mgj2jzpJzB4sWLuWNeqYe0sqeBwK5dnaMCQH2zAt1VDhDOnuwdxD0ih8tj
6hE2W5PPMMnvWp+eLe0UoZQyP1elc0pag/LEXA6JUW402psDSVEvQlTRpNpkTx9DSR5TtRyJvKBF
MYbmmWHv9GZmDV2Akh0tVvaiSZwYtVV8BuqQ3s+l+To3dReq3tY2/oT7cpn0nqSCZGP541a2q3lY
kESQXMvTSY/vO2OaN3pbTPtejOtO5tbwzXfjd6NIKanr6gKTYrJZWvK5YAJ+mHrbu0FWQRexpuUV
ZkjtMjGVkdUnh1Ijh4LYJDMybWofZGTrOydTtlnJZrj3e+e7qWPpmGf/0eydu6V2D1pNfgboqnMH
wJn4ipFpbUXextas0ycyMjgkxfRk20ZLpw+UeV1GLegR59+KjGm5EsubN6/FlVVjobVy8c3Cq40p
sKlvPbxYoecBCeAjdTZxz1ZsnGcDgH/+5sKNvcySGdiZA+tFe1G8n/4Uup54YOb1XmodBcU8e3RI
hLG5y3qt2kEG64w6QC7ukybcmSc+Qgi2iJTuKJ5em8J0d8JiDrMQUZFlWgjI4XM+ElieddrDWHwv
avOqq/2v3sCyzcFwzPqP6roituExHxiLGUa29w1tY3TJdtAVfbt2XCrnzvT52HvTKw8LiW03Sxqf
K3P8kucPDdbdQqM6an2IhxmAMj2/EZYaoyXX7pCbaftKEX02WNUXtyujRSZsyvP5RWX1eGMTFr3T
YLiyz3a/mKOKsBntLX3Y503zNDbWfsyHbVUq42usq09JlqqnUnciBlxUq4X/1XbGeVNxCnUK1Hyr
F5usvgRzcs2m8bylwD4upWWHHMfpHsXYbSLJwq3yJGOvsaxHZU7EXZTzbZKyJIxHSFCDP21612D4
YigiSwvY6XDVq0AX89XcAb1sR9ReEwu/Hl1YFSjTvrYz/64a5unWdLJbxy6f8C0f0lxkoDqrw+oO
ZjiIcR/P4xc/l7SugGA3jZbf2GVOr+12T41Kj6ororiQbxZlYNECxlZ9/bW3jd2YlCq4qPkZXdXp
bawI7Dbz58Rtd1YiEUSos683p96ob91s2q9EymR5ubcydZM30jn1eg+bnW0ZNdBYD1EOkDaps6Oo
0ByQuYDhd0a70Bkme5PmKfXUzqpFfO6ItNs0i7ZFyX9UQ/EtH82bomlP/iiMoCB8O8o1DMB6zT1Q
powyPHJdm3z+YswF9QOdOeEYjf3ZKliCjmmahaTwsSEjRyfMadmg35vkY5STue20eQrYcEz3/pBY
h3EyaPNx3V4GBRX7z9G1idY1xZUzKOOmFzzBzNRc4zCBoTItoaFsG9TC1C2q2rrIYVZmU63RNCez
4rbzU8FaT19IL/Cy+mCk8S2tpXY7lUUf2ey6/IIfrJwY0UkeNuto35d28QzzqgnJm672HoZcrRY8
1AltcjhHxdpeddCE2A5fiPpmqYVGSg6mW8c7MObDgVHseCs6S4SW62p3A4nyVk/qe2kVMnQHu72q
K8+7KvO2D9NiOmcixpw/8iF7RRfpxSB2SBG949DXxW7q55OyupvMsJ95yJ302nYDs6NqykpdoMcx
nD0hw1wEk6jOypqsu3asgBdayGC8Ir6CTb9ph2xPm8KUdWx3RSx3adtNwSy/mOoyNsmVEeqNF4rV
06LM7g7Kna401V2hxbjWV+uCA3jmmcTqfY6sqnmS5YRYaZgaZhZU3HgXYu9deK1NyoOjCCBm62d/
m4SVXed+nV8xaPWvEya7xzRrrTwYqQ6jeLTFu2NR0WVt9b3weXCyRKug1AJ0jdzeOxvUyeG00HQj
MfIjHj/ezcT074ocpuqHAvjfKst/XAKu/meVZfDWfXl7b/qfVZWXf/FDVamBT4a2blz8EeiHASMj
a/whq7x8CX2TRySVYQPZsgXiyT91ldZveAwx7zLZgCTGX/m/usoLDt7G/uQjbLewEnvuv6ar/EVV
iW0EoQHfDRSMLfAgfXSP1bSYtSkF5YBtXKHWSVR0YY9uVmbMw2YZ5nLcYD4j+EihfCvDHlUaehNh
dyoAONQdU7X0tDYjJzXjC/1tIMtr2qYKBurWiD1kcjQyT41d59eYC1dr929xr1oO7//5j4vE/K8u
u7R7y34h/Fz+wY+rztZJE+DCQcGG24ICCK3sj4uOr/Bp4YXAmmiTjnmBAP5xzV0Y3nwN279HFtAP
RN6fWl77Ny7dC0APfzTWV7S3/+c/vs7/O/nW3P2Q6PYf/vxz1uE/WbbQFmMstZEHY7nHW3MxE/ys
pddsC7Xj0kYOrqUt1fh3Nm3ZW6577tWFuBVZ+dCGZJqIXR3PyX5oWmeLWor6ZIlHxk2T+Bu9vbg4
k38SF8MSuzhteTuwGHnYNj64JGxZT0gOgLnCwRiGMMsH/+gjJ5w3JXR+iqwsfkMJAMi+VyO5J7JE
5SIzSRce59c5sqfP9mKJO7KevjiYFKNYkC0UL4yG4NpP4hktmh5qidBesUy6bNgmQnKIx9QHN7s1
Vjl/6pgZI9PypftMrOVAkTRqO8xbGUK/TOt8RhaOBpQ34STP8GM+LCu7xj7OpxAkRCaCklEsJKNR
UIqlNTV457rjt9KTSgSGDqclMJ1p+Q6YKLHp+6sZBj8ziM8L5vOg0vT87xyiv1MNPr6raLYdAUMN
M8M/+dLUihE8lR10WB5pzIERO6Ja9AEBqZqNXHw9Vu8o+nbQdzZWTw6Ft3PT+5YnZa0n28Z9iLut
624zWOl+Ph9g6wTDYAeS/wyQOIyLjNyunubP24tG+xcNbpdrgjvCt00G3NCxP1wTa1uoBsQLGWBF
Qo/qKGDFRVb/OMB+uTt+vhsu3+Xje4Qd07eI/eAx8JGkYLhrllYkTNOr1GKj2XymdXweqqvSrT6v
JH0R/Zc1Px7W/+OLmhex/C+vChOVKE7y6pHTY2vh+fLzLZhYXZ9LR4FiqttqI0WlX00VA1MSNfT5
zTZzC+W7YPJGddKcRQVmkOJTT79K1PdXdrY0VyWL+ruBladOOkNKIlFu5i95axRPKZ1DRIEE7dZZ
CDrOveTvMN+/Yzk+/gIcb+zaPBMznPfhF+BkWbHlUu6xRJsjpCy0nAVs6nVVMjBRlSKCs5xwHZG+
OfpQbkkQ4ga87Ckaw5sPqMcJXdPScjMjWaMXkf1+hWvCqJYZ6VKyJHB6Wn41hhViIui9tnttNNp0
O7m+tXOkfq/Wpb4t8gQJoA2H96fT/I9D8+fLgrP71w+IpRjPf5zduO8uNopfPyCb4So/9gRdehTo
urruQL7RyOgBqYXp0O3Rg/71K350OmKyRIwHN4dXgxD80ShWFlpDG8cryq57JAusChYOKaDwx6bq
rc1fv9hHGC05Duy4UEzA86D04bHy6+/XFGTn9aJrI9weYalstZV65oa1YDFIa+3Ri1d0RHf63vHg
Cmbz97/+AX4/0X+5gMDccSzx2+pcRj+odD89hIZYw70ukpYwSz/ZlU0lQDpW8aF0aY1i0DNRujCM
H2pksgyiGUpaLScNLoCwHzrE3fPoHvTR9yNUvVvfUrQ+xQKFKvVZKio9Qs2JvrCo08Bi0BWw8Z34
bmgt/J6+hR2j/VjNZ+HlFy+Lod1VSMhYKiGznhCq36Mv9h7HdKh3ZSyLjZt3JEL5nKE2Cx2aZ+U1
TwYtTDhzdqSTPYFlzJ3DrMrmOUvb4Wg0kMozln2buVjnHxyMf1f7/7j4nv6i7AKS92tUyuXv/6i6
fLCIkHDIdhIuzFxO1T+rLs/7zYWkx77FxGrneBcX8Z9Vl/ebZcL40E3udwivl2Lpz6rrkkoOrPlS
nUPk0Pl+H6qsv6q6LOPXG1zjHsOh5VsfnzBJDCJtVjbaWkebjo1tcTtZdO0kkbXVPkWQSpSF7r53
dSq9EI6sdwkscxxiR6zKUE9Z6RXPmm6/UPXnyYVdTr2A/K4vtuhAvZzWwU3PSNjHMvQrXCGw6zTj
TBypKaNUL/3X2ZDp58nsnHtPgz6FUPcCBQkNa2BlTQiK97AyoWT3jOEgucL8Yh/7cU7uE+niydDL
RRFcqg0ONaGOup8JjHAjxqryiA0zeW49M172Vm3j4UXQH4soN9tua6AxuXc6e8nuII1mZqhZbYno
pXN9udHWJa8pnBZlR0PZF91l2l8/It3Kz7Ys2FfWzXS0/LLfxxYJ7bpomUKsTn2dIoP9PDoJtjDK
BkJvzWzv0MuHJZFIYVr3HXVC5jRfkMbW20ViBAFDP+0KI22u+7SaT8RapUwIzZ0kMvucuHZ6TSKW
1QWGMlGysE4ddnY7m/uJXddQk0Lra/YzPP8kaL05vhSU3n6xcdwHpZM5r2WmNXtqFHE1s00+VW3V
n5VrP7Ro3/dxnAyhGPQVwcbShZ3nD0GC/pOTaP4aj2j/S3NZbi5ZiUcXdtOGB4F4lJ5bI1NuKT8m
8tV3RE/6UUWozgusV/vYsiAsAI4ol7mmBnpSSrc+VIWYH5tqNG69OjGfcJy6W/bDLqLwYj2vlo9m
3CHodSM0Gxvdouf9vSQlIBiNkUlmS3QfTHiCdnY8iJFoaSUcfV1vTwxY9hXC+FBrpU6ynaciNqDi
lCa6eHHhcUej0F+0RB9Pi1GI66kak5d4HJD2rQocRIGwN+zkRROuKADGtEv3gjcAUwSKt7RyXvIm
cxDHpGLvOtAXuSh9BIzt7FLxa+N0qS4qzUUsZU8wCOPWgyvf1PwyAVJ78a7SCzdyShZ50FB5b5bM
M3Z+J9C1SEcs13G+aCdroMIPaC86NEFLV/VRBpXF3CeM1usgQXR1NzlafJ+tdi23aMRjft64NESI
GMi6HXAsdCSa4M86qNJk72TbuQUjtVwmVOcVUlWqxWfX1lzvpimrUe5ZYhhXJVmIj+hntXWX1d60
cbBMmgFhN8K473ybTAiiRXxTbbUWcCBEkJGsAJS5ydEpCocsMthRx0nCIMJYVCUR3H3tbCYuCUVo
DXbYRS+33dQi4dBs9ZIwp73OzN7T+CVJU2ePPFHVUz7vLHCHaEHJ0EAgL/JrXIVp6OpTfSpH6B5R
o1XkwQg+osCrRZsCImQpNtVLqkjaTjV0ZRbOx3Fg9jAp/V7Yjcmh1DJGTGsxsPes/engsO864EMy
vruI5s6JERPjS66D+aisXk0slxV7utRYPHeDinRuLtO37ra1L1FuDUEEGEBScpkYr5NOPGhEJzre
yifXK628S3O1HAcy7dErZmSxsNrs3SGg82pu2UNp58Yx3a1W0z0Edpr0O30amoN0KgroIZ+0ik1b
6eqBRz8zcQ4nxmfl5Y0KW3+qj8syrUdWEh0K52zmTs0nT9xxcS3srV00qKpZZR4hu9VaNKW5jy7C
BLhcZmO678csPVmsGZB+5VxzDtDFEA2ZZQSQOsyrZSxYICpCqDY1wulph6LNPcQwUkXQT0V5Y2Pc
vtKxTlRYjpCjondnrZPQkfgz693AbIfqPCa9IlZdV9rB0MZLW1p72ckDMc1UUeteWsBAC/fjSIh6
Fi/3TW8+uZmbPTh+Nb9Kz2m/eOOU4FSxNXM/xvP07fcH8r9UmnDK8L//uPybr40EsZmk6vdn53//
afetuXmrvvUf/9Iv/4YH7B+vewEs//KHTa0QcZ6Hb91y/60fyh/fn4nI5W/+/37xf2HR5rs8LvLb
f/7jK0hVdfluCZL2X8aJfz2BPKi3cvmnv/+jJjG836CWQA2nerhQPP67JqG4oERB+SSY9iBFuEyP
/qhJhPsbkz6WepQMFnNJh+bjj5rEsn/DrARrjyw3WlbbF/9KTfKhyaHB4XAQtk70hQ4h6GMiBcnM
LeezZxIioqZT7upvbOIN2gHT2q8mHqXUNtK/6ep/rYJcUEHg23TQ8VRUPBnsy9d/qvvbojPGrGZ1
PuZoxhlpOodES9JvqY2zKPB52Tz8qUL8f7RyH+ddvKRgzEV7f/kUGIRQ/f38kh1h88NYsa/qqjK+
WcVYE3Cv+UfCoNGvtbGPWbZosdbaI3Bgj3vKQvGPomTwem2rqQY7FjJGc/ibH+zyuj+1QPxcjKM9
3hKuAt7ljwSvuu3Mop0JaS9jk8BxcM13sLcvqDSAm/nftJeXhu7jizFhhtLHaBKg3YeGz19ip2l6
dlMj8No4SEs0uXB6odr8zbttmB8vKx47LsR8AXeKKSiv9uv7bYqq6AROBuZEqkdxCjGD4kTzpAvf
JveHaBx7liANjhl5k+cov25BRxl2wMqybk95Da/laMVmeXGxdjjBYtaaM1a+NVsPIp66jeTeeTcS
0yAHtEi6MsRp4DdbTvZFf0WKrluEDnXI03XwQU3EvFPWG7dlUlEURWyh4K5AgefSlC9JMizv2phb
bbj2eoYqlmBs2Nb9+AksPzD/SWQrRnA/nbo7YjXlg5PnbHRGwtMIZMIXAyS8L2PrUK6++EQC15rs
NIKSF360eaKW8ZkwWNi1LH6HmnhQM2gLB6I5CwiizskwLchRYu1IoIixQis+pePosHFWbkmRx+hB
TAeF2ru67/0MNUyTjP6uMobhnKeGcWsm8ABQ4wqd4EIdgdOcUsWtyXSNKagmtsgZncCxJvcTJPYe
i1LDDvIuntwGX0bZzNoDetQF5exkDeWVvsa6GXhOPuc7IzWK14mAsJdZ1+JNTQMhQltW8tVDaomp
2Zu+DL1AxmjbhRdHcYYDe9NMdCih4S5m9UVveiJFRcscALV4moJgoE/y4NpWprHXC2Iygs5KfUyc
lcSmzx7cRayQsBfHav0wxoVrb60apUQYO0BwEymIRR+mEkOBViBpJph6GceHvvJ4zRil5KtuN2no
tNjmQqu3xO8L+vWYZ6q5KVieiCOrt+zRRUiTbRFJT/VmYYb7Va9US+h9BpV6U5BU5exglOMCaFdU
QxKZX110u0kbKpChCHElO+acwvTd46gwrKPvtzlx2iJZdRb3Og7urRL9UIVDm+X9XaU38lUfc/4v
1T2fPUNi0W9VVppZEoxu1jS3vDRTn20Xx3Wx0Vw/7u6K3rCKuxYxLJL4BZp7HZrYSnIkPxbXl2FX
eo/XrtMSGTRLUw9TNJmmNd3pZHznT5U0EZvYXPZchQ7uDL1nD98PFpbkH//RW41s3JPElhdU+mSu
7eJ1djHrdYUHy4OWCio8u/cJONQaZX6dDAe7iF3ns+DQXqIlQfi6la6Tai9dm/KurenI1Wxlq3zF
yeFYpN1PTF+WaeC3rq2eL0IF8M6AyKGrDyOzmFfsboxqYidrIu6UxkYMCnRgMyyJX4f1KPj3GjWn
vmvcmfHmWHbcKrrERUtj1ZT5swsGpKB4F7J6VPBJ+k2H0ppLuve4IHMfTUmUO3n/mJG6lx3aJQcN
2S6czV9Z1eRuZDAAxlHRN867IuPgewkR8F6ZjbRf09oD/zU0htrahnEsIC1stWT1npHNFP4WCop4
TIgDu2kGQ79uFxLZ0Fa0ehbMZDCFLKrzyBwXEQD+IMXPPZQmHnYM/FgaDGfYron9hOBw3NsJnxWR
WQFdMlK+cXDv/KQp71ob9T5wuYxg+jWbT1ZhxM/j6g3dpjBBf5yJHXmsrep728QTKYLZbO90hCcH
NoHQ/2rITMGSWTcpp3FJmSumh9rgJCwzs3k3qxg9xKwDBmoq5OAZ8/7EfhlzH+tsnYpoWI1neOPf
Kj7oa7eFKYTIeY/kod8trYwPbj18Qct7CyTW25hQACI91h603Mf037sLCdR8Mv5y8f947bFbqJi1
+WnK1E4qPd32aQZrPZvc67GPFdfDuBtAbsOENjA6MZ1whubGhaAlPrGJRbM7JNmNn6fPHm71TKwr
3gxTbVwiHYMiz+QnIzGssCieES6eeBY6IV6Y47B6O2gG7RH7SdQ5hTgsPvaOLr5aQecwDeFhYOEm
TZq+BO26VjsRl1whljpZquQAG/J7nl54qhtu10RUR1NyhOart+WYsl9Wd3m0SscLBj1pv7v9gGkA
6RCSM2xe42dMnA2BeFTwbYvTyXQcBEvFhK7T77ogGSwIpQ7DRQ9sxhBhhn9npXjQjHLP1ARnPMaX
17joEObHKR9LOuloUvR6Kw3tysyxY/j5llpuxWoEa2GdOwjQsYfaMFoyxM3htKbDVkcKDlSDSUZg
qfZaJM4xgfxxM8T2WZcjWZQVV0/sDy84Tc56nmoEAmZXyrf3o4eE1C+SGzNj9zXMYMYSke8S/Lkb
q0CMh87hE0fnhNe02Haqbuez3fNQwg+XHTTpf0HLhUgGbSwzHzE6JHLpnIUB99F09j1ULgbnzMae
yrPRrVoeJUpvg06x6wtnb6nfJrVyDOGNr7DDwmXf0KPHMFPascXUVkLJMmp7P6Fme1p0Imv5IRMS
xoxuwoLM3OaTvxAtjri8HwLNGDLmYuZQHLt4lo+1co03v62Sz74mJYm2Lo6tjbHIK06J5Zb1eR01
pe19ItXPOAq657c0RkS5rdJljYYqL9Rmkbxbc5dEDJOKfULSHWiGHHMIPBvTe+zlQHxKmk8pVu9V
aJt+8nHj8my4xliD4BOuYRLp89i/zqky9ngg3M/SYfzdNGV2LugEeCQU48VDuDjgd/w33W7LjZdo
wgpYT5XFzmBR5HxBWqaMK1/xz3CoIQBHJEDxH7jeKHfSGQcad+Z4yaqlt62RzN/9NoM62DQ4GNFL
ZS+2J9ewMOPcYWqGrDoakMLoQRFjgd/g73fGqHdgJgUmY0E+cMq3Fx0z8A1K9GkIazPVvW2tF/oZ
Lxgdtobui4XQFOM3ynvthmwDh/JKdu5uGGv4AGOX3uKK63exOblffFQ6+1Wf9KNXFG7ouwlQChre
iy0MiZJD+AmPwBxbXZldVsC601JN+PbZlXZPNMuwWpHTa0V7zeYhC8t0dNugKXq5tbuiZSK3rHuT
/zqHXtwYBz2bzUgafcETPknGr8hElp3V58anVhpWyelXlitLkRn2TF1e2BpNLj71gzNiMh2UuU1G
zce/1Wb6szv5u9a3EbHCTNnHoqsO7ObmHNg3x0vTgwSxk0lcG3nrHhOzah682X3JePBEuJGNMtDH
fl8MEhUxcWFouZ1dzxG4sxOzMNmwacZjR9zWhscpguQYUfPazgwRSJc4Z6XI9oKzcq9aMz9kVlNu
iWexOfnAJ0gefSe3/S/qzms5bizLor/SHzCogDevQCINk0ySIimJekGIMvD2XtivnwWqpktMqclQ
xLx0dJSiWiUR/ppz9l5b6XZVb3gsbMB/yG7Vb6aAdgbW1bfQ+0YmpdY+okb7PqlTccDDxnjbugP+
xqInHyQrHUTDXh1rVxmG0QubqOpToqf4FLFZpsCGorL80rpClGEG8uPgekNFDIe37WF87Zy8q3KE
273g0zZk7ryTSreg5oV7sdOUBQllnSlPcyGSj/SmOjafXlMcHNiZoIYGzcPRjdnUU8oiWDobwRhq
1IBoruQb06cgOltiu8Jy1l3MCRsIF1l5YIyj6ZezhUgtIx7FZ76xdqBLZta4SdfvF20odoOy9G7Q
iLTbSAMUUS7S6SKiDrvN9EU+SIOEX0rfyrzPhJodZZzJbamPxiMKfqZGs45sNdCl7fXHwV7kNXLt
8X1D+8vcNqVtdz4hxPSCZieSd5Rw3SujczSWLgXGbz7OxF+ASO3AabDhdidKM6LoGaZncwHNUahi
uh9VDXmd27vJd7vEn+Rn5ax/ih3NCkRnx3mAPhDrIVGh47ZXCi0NhlH1dg0VQ3LQJ9fdDC2Roq0x
zE/NqDfZ1sPZB7vI1qdreyTKHR8xjYi9LS18/FMW1yBHFuu2kAu78in36m7XDZ1zkWA9vIfUagZJ
UYoLwEXTBWG8WP1rNwsLJ/vStFID/iO14RLcsILzME/aW2Wax4vMYufpdXja9BQBQg5oQEEeOhL5
QHxvHpDpUWB5Rvzo6+mczQEyQqwXwLCi+Drh8cf+2NhuMGeUXPCc4zUnt7UkEqN39E3Em7mn8fkZ
1MH8LrVlkW+JqBUWTDNHBtQ1yfGNKmU1ScaXfYLJsR/S95GdpEdGde0ITsE6DSnu145Rc+e5rb4d
eiu6MhnFr62xgjPjpgpzfpw+WFCvA6ddEnSmenI1UC7ZiMww0SgvzQdwyQLRbTHcokhH8l67D5lR
tAd1NkA9WGX1QLCcwKAwpaFUKVMq9Dv2ka4jsmEMajZ5RewjyR8YARqMq1c5gt8gmVHLhnWasqhf
eJt76DsUaqd3AE7snVWpLDHSuk3WrnwkeugYxNAlMxQsgwpJ46dM9ngzW+g/FSHZl2oSKdu1cnUB
ggYvD5+Msm9LYGEGPjOfrpndcNCUxWDjNXUaGD1RpTaK9iDChbfPYr7a3pI6k/gi1h2kBpWm4IJz
qWFEm2x7S3qQflW0lfM+Ro7znfxhp/Ml6v/rUu2u2SwKrGKcbegVgxmQv64NOHaVPJik0ntH+M0r
ikrWKrgL3PVq5po8rSYFwdUt7yS9KtJEWcXvilHJb2zsKZ6vmDGJerALGMBii4Ru3zG0hLLxWE+o
cqYl1Glp4E0o0q84yeaw7E1Y1ElqdtsR+p7EeQ4DNKgtKENsmcAjjc7owApiG4mwFAU+BqjIJ3pn
CJqaTx4Novlkz711N4+oswuBJAhtkYgQdPTmHKpzttqj2Uzg0Oxcko2zWs03k27EHwysKo+wnSQ5
4abxjq5cG6KtiA6EkKYXVQMmHRFfUd73o9C8wAZuNq9uEO+7xVB0r6rON7IEmXXB0tgA+sRgBDx5
z/IF5YIPQJi6FElGY3zpVOlsDMrwLM6pUW+hXU3sRWXegKzS84Po0mELUKOF0li4cdjCTguUlEI7
HiBZ4+0wSW9KtXKjrxYXE4kHhqFefGByKw9i7IxTv0xyT3W8RlrFO6MH01gVdx5G96vCKNL70p7z
kznjARoauXD33aPDY7mIaGhtW2OetDCy816w1+lYKJDrkH0tRCG2Q9Gnxpe5N/LPRakQhRzPzhO1
3emisZpml1VVfVA7otRCx+syzReEitNBLePxVnaRQ6succrp0OPBu0PWow977EvVBznw0IOacewS
2xrYFnbOpEozANrHfG7VYruQQKlu+jzNd3qLLQNEXJ7eZjrbnzDKdftTocWEkVOfKZONDguE0t2c
yWLv6PmibQspnKexcUe8kNa4OIE7L5NxSERSfcZI2X5W6bo8UAVcch8joNfxGbEu5e4lSnc1mtUc
B0Oel+Yxz+dxS6x88iEhybFlGZ+ry75jxfmdxZngRXUSvfYVGJJXulDjnpw3PrGJJvIjlSh6JRAH
46OTGtGHtnTumb9hKaqjqL+OvaMmmOC81uLNmsXnHEHWxZhUbL2j51qWVQz8e6k2CPuJnE8O6PWc
W6IJhoYEa7t7SPOeHqKeEB8YtJRX9jTNFiw1aTNcKO6CrVJTx/tUKk5Iw5JigIys2LvsG7e4yAoN
GFDHb8BQqakiEAuhsUmKBmLnPkxjYxSH3nCrD4Otl9Y2WTRKaYp0KAPkczLFZO4JQVNEouUH1oGF
atMyqlOTSNALBLLU0k+TWTDDdP0a6gahhsKTWyY60WmdBRsQRgjgn7aylCf+Nqt+a2CtoeVF80jj
KzpWoolAQylZjhaEbRs/pLGYozZK3KrDtmgcc6U4iSI0RWk+IIpbAqYm/hgfpcHb6w0LHxEpUuU6
ZfH72XORiQTz5lFPSwOjenxBIgfmfC+z9eKQRpZaFn4+YgCjehOBB2yCkiLDssf5OBHgTh2wqa/L
OONm6Fq2qLOfLPZSHgtvGB3db+aRGhP6dEB58BVyxYcrHosbe/G4/fAWm8fKtLhXDejqKRjdiF+1
rNTLIw0ItX4w9ArrDPtdo3jotJnn36Fgl3uZ9ExDSlbMnOA0tkZ+JRA6t0/E+1FvKSPKqX/XbShW
cZNQ6VP36Uu8oJe4IVNrg3k/oq1VGmO2V0cFoo9t9dl0O0Vt84g+lR+gWxm36Uchx2hYMB8VJcH6
OwqVZwCGgIujh86f8eqRTHFhAXTEM7201LfGzuNG9TQbpkAKg58veU6UWZumqq8VDaUtHvlcK49t
R7v+sUAoy/jcREv9oOqQMm4ZL0mPFvQW8ivF7HgpE3bq+VU5T2ZmBWSM9PlJY+wpLwfs6x9Y+Qv5
vrKnqHvQhLo027F26nVGiyO569GsgC90G35aKRZOtBtrqzihSOGsEEj19oGan9IGgGLngDkdCFfW
CYYUeEfeBKwoqXEQ2AY1Omj5hO6NSlP1IUIHLnEqUNb6cAnGiRVSF+/S3qqZNMzyUkFi4XfdZOIz
dnW2qW62Ly1tm1fOUt6bEZZL/39UHULsREUfUmCEP6NC6EvrnNJlc22SzAkDtRbW4+udgl86Qci+
6EOgdEb+xXd41pHIxlj31NTgrdWN9rqajFTzZTngCiMSpEu3htaX8o2Wy3NyyMs2CN0WHVoyMlta
bPZZb4LVdN1LVk+wi5TmkVIdblZM2Pq3jv3dRsdofWHOom19d1CqmI1PpSjbmSqLL8e8vcVXlDWB
N6hWmOmkWGAYLrfgbaxP7ejipbaSkb1xi6hCB02AdZSdi3QfTFsZ7hy8i1tPa7ULieG723j2qil7
/Z6eqVm5lTSViErGl6CuWqeze7ooeqMxf6wjQZwcKy2RB3gq7UYY1nTTjeZ4ZZAVGGR13N6/fuTz
ZhZtIJouDgJujoyGnZ7lz022eViyjHte8/DIr2PBo6RF2NXJ0AfsdRk7Xj/c+YVyOJ3+oW7QDqUo
7K09qJ/aiNUMDpL3tfab54EpnVIK0fNMlWDnIkuGfSFIa8WFCzd2S1CieCtZRDtXMOoavUQ6uLqJ
zoiclXPNeorwaMppEpAoicfxA476RQkz05Q27SglvmZOModQEXFD6ZhkkMdoKWqFIkDbU/FxOpXq
kRqzpZZ0mE4iToini0hSaUKp52iNDDeDQhVJw6yhgEYDVRjJ+xW08ZiyCF30ZT8Z2QgWSknmmtpg
5RT+rNa6um+wLyYbq5eMDT9q9CADGIgpKq+LFNOg36DLskIWyfInC0plEp/ceDbTY8VKRz9RlYYu
qBT2PO+7QqryphgnHqInJq1+YPHJgEsZn1ZRm00MynJQ+cFupXLnRQ+Iczup6To0jxG/1oNS52EO
QvPYIkm9jb2Z30XLaaFqHg30G6jHwb+MqrWO1HCOGf6HkpOvO4nB2Vid9rz38ee4mZpom2aae1FC
Csg2pnT6y8zNve+qgak/4B6nzBERJeeLXtpR9KGC183MlSTJ+6WTy62jzJLBVjc5BauIaFHolGaL
y7RrGPALZ2CSkq4yLfvEmuf+m1WQHLGvvaRX7qbMiCSSq4HpQPSWx+61MTJtUy9uWm5rw+XnGCml
BoCkbTWvYICpDGZI1SCmDJcbxUYepuGUcS8jKvsLEeYgtg/QMBjAS5QUNHee5yurzb30YqpNZdqm
hqTWJrBWq3upjWp5nJyxtNGokCqL7xORWzg8/wSirjhIT7E+29RibEkvi6FqQQbXnm+Cw0U79EQh
gCg1J7uwCMwAow2JuJF4Hx7FkkkK+cChKUWO3ja1POeDbgDZ0zOVwvesjO0pkqgNQ2SxQH4ixf0c
5dPVykucfbvK5pNmm+wwCoHo6uLHLD6B5ah5sANR6bj7Nialr+8avt9bNOSa6cekTVmbqCS59YJ1
dfXWsHjWkV6DLG12YKgv0X7ayEBfjhYeSirY5siuUpGy5otpMN1yjYxTrhmRi6u1ySlzex7B66PU
Otz+PNtopGQwDDscH04ZwRkvj6ujyioid6T5WXjsF2OF2uOmZvtz8/px1sH1xXE8lCRs4T3LddZM
8LPRkMKbOcgM37ppKM77xNPKb5lqdO0+yTwLZmLlsLMp4FW5x2jR6o+Sj+L766fwyy0mwcZGW2Wb
ZNngCUBH+/OAvHizrlSlTWV/dKebGhM1Ds/aucXSRIccpzgg/Jl78PpRz9cQXDFSGMx4dM9tzFNn
F05TJvF06mp+hZD7aGisfxm11t5nUXWPQ5wO2ub1I/4yz3GdNNM9BHE4qDT3LAZh5Nudypye4JKk
3vU0R2OziSfjmzd3DCWvH+v89dFVBMkqfjCkObaGXOjlPa1QMABlyFo/9liqIk5vcgRuslmqp9cP
9LuHhxeRYBccMI7mnD28hOgtsyNh1gdYmD9ZVpS2vpkgxfe9oQbx1LnT1x/d/dePy5d/9ubqeB7Q
Pq2RNaxdsE29vEQmvcoWkQY7VJXFtaoKcTGbakdo+1xUTaibtGRTJ5++QzPW4PXBGw70zBWfRYJL
PFTcuf2q11mnhwgXrGNOiwn2UeQVt045GA9N5ZSX3kT5y0/pu7/3aEx+LlNdRcEaQTkg2Am5gU9d
lEpXCihwo8fD8LlI3VW/kXoTrCrPqjf66M2fASaKNiA/os0uGZ3pQbTIjEeix4k41/TpQKO+cm8m
zWG6mtMuTj/WnkuaOX7NFisNsmxkxjvnef+V9lUSb6TbAFBWIepFB0nRBIyELhmGROQuwBVJJ3fo
t1SDskd9wagNoRryQ9crAOXM532ktwZjsQ5dqw+KwbrzCgn14t6YA4lAF3HRpNVJlXX0LndiBMP+
Mkq1vOhtUIihcGWDlKQvS/ZEusDwYVZJrTNxestNLIDNbHhfUC6QLcSKigbUVTtAa99CaWIgq8ZM
uRb0iu+m50pBEne4pWjqfc1ktZZgUk+9FlYpuRA0GxQlZ04SMMdE+FQBeMXAMXenVcP3AtRBhURh
iJn4Z1cVgSD2TL0kvIKSJklVEldM05t7uGOgoG3Fij6kSVU527nsvf20xMZH0aTje8tlZbFxFdtq
LpTasI5VR3Z8MCeZm4ZrtPKuy9aRCQmquaeTuUaa1RFT4JyZK4p4GofuKPIFpVIzWscfc4JF+ahj
XIuU/PJH0QBAQiUeSZ5eH5XnsiZo4pT12I8/T6vAjY9qiqfzMpWda1461LQ+TlZtbBDiTs1ezotn
AzgUyqNCAf/eRHNBdcFUo+UTGgnYJBqEUkpkSktZlWXuzpo9azvO3ii3BSmIYI4RMkdX4N+iYtuV
UrQktnclmMxRzKARJ7yWGwu1h0IKvcXL/EMLsXQzp1xVRDPs7NKlpFnMTJ3UR5uEcAy+kZIWzfpw
s44Mg6Cxu9o71vM07Z6//P9vlehV+qWrRf1d/jfIRD3G5/9sXaGJX337rLDEEJ/7F3LR9e/9kIsq
uMtZqhgYzxFkPjtS/s/Domj2X4zMGKUwnvEvVFL+LRjV9L8Yul2N+Zt2n2asiru/BaOa+hfbXUcn
xJzJCuPLH1hYXs4SgJNtFvSg8s010I3QwXUs/2nPBYN3HrQou45VigqBLaSh+J1eIZzhL4XNpHQP
KsoZ5Y05/ixG7sdxqWlQJXDZt6vaOiX/dNyyGup2AMSVxKGp1VeDJfykpH/UjZd2Wn4zC2hMUVqQ
OpF//OkJ3fxYQf3sAtRe+jSfD70KJlnXECFHiNvZoefIaVdk4PWQGt2RrX87ICeqqKelMntQbGrt
vqHpIr2YoVkdislAvKLa9jgCYOkgxb9xOvqL2fL5dEyVtY6rW4bBkvJsnh6hU2JnSK5hxcBIYtmr
FxvB/iTxR+BmyNUbdt8s95ZiBPFEfhiNwhZ6peYVoDsKAjooiZMilgevn9hv3gyTEZMXFr2y5xln
m//KyxV7WrxTkvVM5WYB0n1jMlM8zJOc5nCMlqY9wtarmzdWYy8Xvj9uCGsjh4eEtwsz48tXw5pd
s0zq+FrlJXiClVc/TTUjK3ra9GItKn8AJeLcKF5bv1ftLH7jsten/8+y+++js7hfrxgUynmCcqma
wraEd8rgfb9P7Uk+oYhNtjGszx/D5X80DL9cJv19pBU2wUewGkTXB/DTJ4B0cmoXJTpFiaGu1eV2
r5W99sZBfnc5K42CxRj+U8M6+76H2orrmECOODKbTWHG0wMZHWooWykfXn9ffnc5Lh+yRbUI+bO5
vuc/XU4x6JaEUISSxe7vW2G3146XtYfXD/K7yyHemvGK9aVtn+8N+hwSoyjS60pb9WctbK0DLjLz
HW6P+Y1Y8t9dD9sBB5oiCYXk4L68nnpEvhyl+TXQzD4cJAsh6H99/2cpjz/eAs9Z9znASrims89M
eiM8gjzlZuXLfVY28aVIga+/ftt+N+ZZjByo9EmuZKw523Ww/++GpYSK0JtIB1OF0BO/RTxdbU1W
P6vUUN6N+mKpm2qSJBGKzC1d7F0AMXaISWhEvX5Cv7m51goCoODHBPTshvj5ZVkKG3Fb4Z4EFNuD
bogOhWXWhq8fZL2os0953UOuMfaOiVHzbFtHFhNDd6uddH2A9Nejeenr6kNS5E+E3/xRMvPzYwQK
Qt3QsVXowedOb0daJbF902mM8vjg9LAdVSO23por1qHv7IpQuPCemOzLNWv1l/x827IqYcNV6Cdv
HnQSnEiDKjvorrxdNUoRlthtpJuhXrM2Bh2aWR8tm/olnjnjki6MC0PJnd8PbRZ9oPqNDa9Tuykw
lCx7Z/XeWxSG9WTOT9YBa0jlAFEBS5WXJ2v2etNiZztBtFGul3qA4kGCn9/NoIrLOVZpEqnWu9cf
+W/mDiaOf455NgjJREUXLc0TnXnQBI2E5IiNywuNEe1jYjSAUKtCOkOgWcV8aQtCel4/gd+82LZj
AC5QNegu9nnKed+g52dUOVG/mMJB6cTVBGnsjZftubZ1fmuhCVBAsKkMgZx5eWtFTcehkuqJRYVh
hP1U63DUJtV60EiDgA7XSPxkpYG5NFgM6P9+Z5NVQ+SfQk4GqlZaRkqpvBWFfuaG/vER8MG5jMxr
Aed85ma/zGKlNU+8w+4molHwjiiU4qlOMrbyeZe+b42x2miC9G6fSXz6OFWWFibpkPJvnnczmEoF
9R2DYtVby2VRyvGN2f15XXl+58D0AOPhK3JoVL28c8NieaPw1FNPvfnCYWOcBeseGG+0YCdqTekd
VtL6EUFGfeyQmn4whAQUn7Zi1vyCtXxI4Lt+QLafo5FSmvs/f30oehsQhmzXZJ57eXp20wss7+oJ
5GK1E5XX+Vnu9n9k13p+TI6+lk4ho/C0zifReNYg0sXDqWy0gVA8aSYPMCCJ+l4iaW7hIZZvzNq/
m34olWJRYl0HBsldp/Wf1gbNMoyaqYkTkgh51CQ+eZFn5qfOHvWbEVkS8p7ZnD6NtLQB+FFj3uFw
G+7IttEM/4/vMB8mgApKcDbNq7O847zOaiNxu1MRK3a4pP13VZ+KN5YOZ+60H3eY4g+LOgPHj3e+
xUC8ZER5Ik5lR+QTVqkCjpfodlFEhnPRLs4B8jGGjNotkNGuEWMEihJk1c+eVAJwwElYdZ36xlP4
zeThrOsY21rLcpTHXj6ETnZ0YBWo8wn7Brw6j2CZvo2u+hTVlF+WZScc460J6zfD4Qr7MZgQqQTq
zy/GTw8+x5sqrLo5GXiT0Xp3yIQz0wpAFeBqMDXuQ0N43qxfTsXyQVnHTaO/hUAaApb+hDXafeP7
/+35rIMTL7/F6uNsb7EYLsBMWZ28hRwBXvRq48046v/0FfPQgTIPPa8ITDboL952eszd2NXtqZz0
5CFVU3EPpsD+4ytZyRZr9jvtdte0zpenpKCXrTWekLl1X4zRJlDQyps3ruTX5TYHoYzLt0uJnKHi
5ZVUige23R5PUh31O7Rd8hAtSxUHGfjjt/o5v5k92KXAhqLiYdLzcM7ez9lWs9FMOvJ21y0tKoP4
Npms9L0hJtR94+QiiYHK+6CimzmQZZYe8ZQ3j1bP1rcl1dMMFGcg0mXFaLSI4eYcAYkhqP++/nh/
qV1wv+kRq0RFgILjjM+HEGrpM1bGUzcOFZEmqQIPe67N7Bo6HBnHriC+L6CjAs3WHgVhtLak5RoL
xCF/+BKsZ7J2SOiVrB169exNQ6hbECM1n+zcgexvYfJaVDxFr1/v+TezCg+IqLY0k+GMItbZDmVG
xaTIuD+NFTeadNbs2pyr7PT6QX6ZIp6Psu6CWc5ghD7XGlCD0rzBa0922ZmkHWF7vUhHz4BJlma+
OtsO6prktquG5KaCsf1Neq13gUBbfXzjRNYP5+cVwtmJeGdPN3Xi2NZriWJfiCumkeqm1cf+RlXH
q1Yx7bCFZf1QazHeispDFVrhNsTuAuQihg1Q6wqw2ddPab3Br53R2YdBwFqadVF3IncACw2D7NcI
+eTtONrCx02Z+RLVRJjnJN9pTfuno9l6P3SkNSh7MP5SrHg5BiCddPvUEien1MbAbcH9ptT/3xho
fneJ6xBDToFlep5qvzwIBhqzXpb2BO1j2SS2We2YvUnjybStW9bJx3aiuD01U7lD7a++cfBfpuv1
Euk1MmKj/GDdfvbIC6XKFk+2JyFcQnIn/JaXpZiXOxd56cFNHetS6ZSOuE1Pg7TcutBgV/td/M0a
QFkFdjKSimlotea98en99szAHvF9s1HGFnE2ABs04CHAC/YzpKYsA30nPx1M+lpRpnxksNN8m43I
watMFRFx5+EJyElvjLJ3NOL7y7ps2s+vv4zPe8zzt5E1DWQZVlAAL8/GHDkAurUNeZLDrCgbcgzF
o4YY3w0MN00Nn5dV7usWvVUIW99aG8ay0jZmO4x3Go0cAj6a1KsB97uD5StR3++QExqTrxToKKBA
t/m3N854fXznZ8x4zUjJGMny52wAYzZR66kuT4NTkQBk5KaNP1FdXILRAc+BYc8xMgYdCQOrnM9R
rvtxhB6DC1Abdq+fy+/GUgoeDNswAiHCnT3PrsDEZg/NSVPIVQiaXh13tlb0w1vvzToknF/yCiBY
cRSsROyz76lwjSpDgsolG1Xtu23ZPeXEq2lh3E7KoSINGFiD3S8Y5BPa0JuiK62TXTi1TkAM/L03
RrDzdQQfGB12toa6ySrwl9NxZRfrgMCvhDt7l/Sli9tBS5JPCGXHuz++wd4qz7AoqbKJOh+9HUhV
eVQoV/XsTAcThyuktla5fP0g6907u7vUIA00eQyJFNTWKeSnVa3DCj3qdfeq6WhfRtHUbyqKybcI
Ujo0TSwK9q8f79fREWKZRxuIxRgQovO1XrUAEWSxcYXQReCjauhqLtVYNXCkenNNBI8780hxsgXX
o43z14rI0fSNR8h4c37VrMzoQ9E/Zd/s0Tt5edXsppKJKL0rIzGxeOXj0BKlkCny49Qt3kfLkOOD
7Vn0J5KcJdgX08SvBF2qleJmoqBF0GZsJtZVVkYR9jrPgdhBOqLXH0ovXhDiazXBPCqp9At6oUK9
UHpDKL7XS25q362ZOcVSkkqs23I6aUuT37WZ1X6hTWCCklK1Eorg4uK+dZaK8AhzUgj7I5VAeeoR
wN1iAlphgMyQX8Aux6d6nOYvACkxI9VtgddsTAtnP83WbBziMp/ElYTnP27b3iq/oPsEqS4pkaLB
Msr+nTC1jrSPgn2Gr/V6hBnXgToRLLqef3Uqgr38cdCUdy3o5ioYdIEJHHBFdsizenxsKuzhm1RX
ljoA21i0G2cwjE+aAYXAHyB5FX68LO41A2pNTpk09DyoVbXq4Zt4a+TcZPR7WdHFgmKSJY7nz61d
mvC9NE+oO6/xtCYc3bmu043sUjf9gq+AlCmBeAb+V2cyj7DxnKutkZMAFtRe55a7cqhz2EPDQAgr
fWPXwZtVMQ8rgaMYvbuHlka8wOodWHyk5um0jXrFm268anABUZE+RFZaJ/u9MCLtO1gMdcR8N07Q
EPBiLUTskCvnE1wCH8ptRrBskdstp9JocyAI0gbvJGvEqBug1kQAmHlRWwRM8Wk+IDZHyosQM7/X
B6vrN94g8FfXUc0KPBrZfiLQta02NGSMXxrrIJFgC2Fxtwqc1YZ3ptBv7ZGwoZMpJjQwQzTYZVBa
gswRHMR9t9d4uI95Jkj5kXqC2E1JgKoEmY4wjsmpJ9PP8VLtG07UmG2QMn2qe5KKLyoVk+0uNqPu
S23nYjm16Uz0vEZ+VxHksazvSOsAwjajZjJ9ibRQC2zI+TczktB38dLyBqlzAQizbxu3wq49OZAx
O0yZG1qkvNVe1JC1YgiX/NwR7sm0ZekJWKvsjAHOD6biLhimGXtwP2qzF8YkkOMRKzESX+pFn/Wb
ps7iz6ZMpLqNjcohKGOe7o1Zt8utiZ182NIHmxI8glN+r07CZTZUEdySuyyGmyEah1utpl/n90z3
ZQhFS/9q51NDbvfg6WFJUMDRscgENNYsvWLE9FrHRmIc8Dtgami9yPbHsckeCJdF8xT1XXJPmpV2
CQ9XObbEBlcoGDUyaUq3QTVfk4VyL3svvZ5khAU4TTCiYwzu5XupukREEGroFWG/jHCZl5iwmU1j
QsT4MYv+kZ7hP4oVXmCwrptv1Z3svn2TV5+b/wJZAwUgm6XHfxY23KWV/NfV58+d/PYCm/X3X/xb
2WDDzdcseh5MTJTUKMb9W9nAf2K1SheVLYPGTnldgfwfiN/9C/+hC6LqWXnAX/tH2cB/ohdObXKV
BDCa/Im04bygYKEscJg26fwgvgB+eTZNt1EDzqO2jA0O+iooTMYLGl6QeWiAQSHIIg398vBJxlTC
GUju+2oeCVmKzSDHiR7MMCx32HgHipUklvx0O29+LBZ+ViE8r9x/WkOsJ0eb9Ll+Q+P/F9PCWLQT
sRmDsWnyEUon3uq91anHvpifkrZRQkSmnxQpGd9JQ28awDHVqqmGRDvjCjo4xc4hK3XTNe6DpnW4
YyikMQJfMZcWlw4oXOgXEUxy8t2WJRIbvI5FCM6ZJW5nZFuYSCZoURRpvpMjRhdTstPJrIIMXFKo
wz+JQP7YkGz0o3ryRx/Vf9vnQqXQpuAMZYyNokfjcu3S/ueP56FK5bev/7qTn+U38a+rlPf+X9c9
iYxIOP51EMXn6qv4WSz02x//9yfmWHwR7LbQkNk6gWYrMf1H7AD71b/Y3FEwIwx4LQWy6P4HgIsw
yFo/cuokOGP4+P7WDimEFbh8Y6qKGIDNNlvuPwq7eIZK//Mem3xXSD35hqmpokj6pe2v94I1WWrH
j8xVlQ/5wXqniexEtvGRtd83MrN2bU566RQXcqtNMZN4GRJzRRc608awq4yvP93r33xZ6xbqlxNC
rLx2fckIcc9KvGMnTQWAVPxY5k0L1scuYJLwC6xYEpByZltsdx9eP+ZZSfAZB7iGOIADxDOy7rpe
ro0FtjoFd4xxP9vK0dK6sCzH7j2VIiA5OAXCrp3MACx8iR8xwW2tvbE6f7lDoGKCepmeI8kjtoV7
xtZfHr9Mqp5bOrnvILj7Xjr4Cb7brUl2rK2gkFAZCMAFzbq6HF6/8l8PbOElN9hx8fw1/vfywB0W
F6gchvFOh0+8MUixYx2NuMCIhjtPjFth2neW1uzb2nx8/cjMIi+eNK8wD5g5h+dMWRKB3dmxcR5Y
mFmT8pawc9/gn6urT4dDGThBvBv86NI6eaF1knt3Yx/sQ7qzD92RQPiTEiIn3XiBFxI8xu+vf67Z
d/tqL/2bbo/Xee+F+gHmp0+GOX/wyxB8ubE31V597I5eaG6ABhyyp/FxvimOyw6L4zvrKj40oXZa
TvGl9zDdjjc1luEb/TD47Bt8ALm+E3bhlxt+6Jcvkn+dAraNvhGkm1twyYEbAiEIooAaW2j4yt4O
iV3awccK1d2w7bbl9+zQhnIzBt7e21ubbFfvRewTb7x8VU/aYX43XU/XyrE82qFzqV8pe3U3X+As
Cvug5qdph+7557uhdVC2hu/tlxvzZBzWn9T7UfB9f6z93ncDZ7OeBkynfXsU+yK4K33cjAH25l0U
WAf7lOy8e7EHLfLGO/zcF/nny/37ebLvRHrFgMb79PJdStnq4Z9Ritvt5vo+9bUj/JpdfDs8pYgU
JCnIPpDp0vSn47KPQ+KtQyBDPm7ufRrWO/5o2AbZ9tvudIFXzu+Cu9kf9/GmCgjH9pMwC/PNzFkX
3PJq/Yd85GD0b6ERr955v3rwbiqTxaZPdO0ets0WUhl/d//Gbv650XZ2nTAyHTbMDOxrc+zldTYm
VKZoMMrbqSAD0rBG92JClHHw6mo3ppD+cFrM7JbdJ0xa7eWPX8rkIunL5PD8/8Q8PlbxIHaAMqTf
ODWm0QqJMPhuBM9DjY7d1lr1gAg/6PSpvnj+RcvklwT3XOCgg/FVOoV+R9nM5zMyj3iQrqMqUy9Y
s6sXXiz+/oW8dKL+ohj19L9/7/nPtROAldc/6edK3NmdoaDoIYjDIbHWGV7emWipJuKCO/LMTO1C
MZVLtOvvMpkg0f7GYuhOi6yNk+YnwDlXurXcESG9XdrDEHts4tpABwqofo0T47Iyx3snqz4TiXnb
QlzQcu+I8/RDDywiEtDUq6fUHB+FLPf1hKtuJvyk609ebe9S7T15iW4Io+bGBDndNtMC4SnZ2YCh
o57cPZlvEYuHoxmFdXJt5X0o/5e98+qRG0nT9V9ZzPXhgN5c7MVJMl0ZqSSV7A0htSR6F7TBX78P
S9PblayczKO+28XBAA0MpO7ICIb5zGs6dAOWQoJj+1QNDnnobammBBAHb1MreQ2HHee4/C3k0Xdj
h/SzcQ1QtXqBng6Pq7FwJsgTqjNLUP28JoWGQE8Bv4jfqBlPTZciQa3r5mZUf6qd094izvaUctq7
KfKulhtXFVY+GV8MYXXK5wQjKISeDj4Jp7XqTgu3GnwWP2wSyNSyoZTOq4HYdPhem97EkHHfClMJ
PH7clY1z+go9xU+8gcBhiNE0BHZX+8YahYsYmTW/Tlv9R1YAm4gRx0GHT38dRq21STtcfGavTiDi
I790eddqp6ODqkS9F+QHTTIPFScCxdPZ12YfRgBW1EeMWvSDNDGqLtzsVgPLsUE5L9+B98CQwqru
q7o6JoAO7jOr2g0w1WPPNu5pd3w1zblEIm2m8DPVf9Rp3T4WjkivAIfO/1K8mGjjgItbt78p5qAr
RhzxiEnAZ6RgLL+gqoQngYMaQoKNEmRxEvMgn3PrSsLzpMj719mmpYv6uUURmNvdgKvtrfoGGhpX
rt711Zsc08ccdOW2HubjLkicutjHAtpvr6Nci786uIkEgbHCKd9LNs1tVDYIwTe9d+dU3PwC0/TB
1D4hIje+oSSHipHIWjQ4+L92FSO0YmLBWEoHlqkq3/dRkb9CNeO125jpG6erw/dm92ouRokN4Y2H
bfS7xSXejzE836SmVAO6zqmPiiiGvPgT4/Pedm+dKMTsdbBwsjXeP+2f38qI/h/Etf+nJU3cLs/O
0aLg/S9l7kUi/D//8a8k6f+Kr9/+Y1skYsmVnidFT//6ryTIspechRSIEhPACnKdP3MgS/unxQtK
kZVYkDB0CSn+zIFsqgxAT2iQL45oIDL+OwfSoVaQsEBzwtLIskiCfqfMsNwtf+1rhzHB+2nkP8uT
bqHGfHr6tVCdnUpFcW/MZ9vvM65+3a7Kh2eLcyarOT25v0bhXuNyBcHDTbO63l1jTAzaDfgJq5bw
lWo0viiY5B4o6SV3MEuUTYPAMBJdsfEhH9PqyvDL4VxN0jQYlWsOxANx9+kk8xnJ5dBGun4kEcCk
Wa38WsMX2aD+cOWiWL1kT1NlLBMrRtqxmLisxjLyPNZ18B0gpbydWcyPXqqUSIzxcofDvkixlprh
O1MnR6yh05PPl1f6zPdkoRcwtkqmT5vndKpiEIqFGhFTjXHLLkJP2dXLwJdHOW2m/JokNEMmSsAL
XnU1yQwZ09kNLStQlTi5k1NeflEYd6MlhYmCetb/cXm8Fb7iaUAODkoSFoAhGjirberVTaX1o4NV
UodSomZ1xVFJLWAMc6hXiOTltGJ9OyucXU9B4ec4F18StUKQtNTqXxfevyU+rLraf/4W3AE1imBL
+fB0idtEgv6JI4wQBpDZuu0Eckpeh4UdROEQ+sY805II23uL33ykc7/pk8r+EqEugvYk9heXl+bM
3mZl/vo1q+DFLZAI90yFMqGiF8FstV/VMFJv0LmGg3N5qDN7ywJ4h6DHL/e71cQ7M+vGaBLLMWq9
49Rk7/K61a+gD8/Oh1UhEuJuBNVwurropWt9CQIRCdDQvll0+/3JSeNDNmOye3k+14ZabSoz7NzJ
Tk0jUKHH+hHE7Y1Dh7CL2mx7eaSzK0deCEmb00K143RStDiRE+RqQiq2FcTZanM70pP67a1A1YjT
wQW3UFnWuM0sHTqzBkwfWKGhHstilschy4sjKIX2bwwFho0ineFQRVuHrBCxZViaTo05XtF9wARc
OcxuoX+I2lBcwfu+XLsFbwAiEeo5NJP1XUPMlTbCU+tAjg42y5UYNnYupitfaNlWp08EnwbIK5QQ
3ggeidMvJG1vUo1Kq/HR07Ufdmukd+2MXKdq05Ec8fH6lupDeCWXfrkBTwc1TgftJwfVs4Wub4ea
+8FFiMK3U9XpsFH37Cub/eUyLp+KfsdSnoC4sPz5s65/1VDDs4Td8sXC3EdZo7lpzC78LWzBcjcu
0Jqn3efxLDy9js9GAa+dF+FgtQF0YaQv29o5gK01N8ZYsIyaYl0B3p35bItjH9RP2EdgJlZXkpVP
TmwIrQ9IoFGaK+dq9ENnqm8nr5Q3TWr3Wy9Ev/TycT7z3RCHWhZxsW9+YSfhVHFk4DvfB+ggWwty
qbjJ0YUJ3FQTVyb48qWF40nWwSBcvPoa3BXHyOLjVs8E1X54XdE8fofphBsAh2l2ZoxU9ZW5nXlq
eWWBSNH6AmavWatbsY2ydtIblGczNTU2OhwntE/txmpojRrOBiEGHfW3Slhfa8fMCl90fffG08bm
TeKhzXvlollGW51LAuAlZnOp6JD5nW5bRFkzB89NEVi5EWKH0OUaXlFdl1ETQx0YU0RZOBs52drs
I/dEj/rypz6zwbiXubMxt2FBrNW9MKA3p40x4/deF2L8oACBH1vUn1vta5968bHpsQK7POaL7bXQ
Yp50q2B6LMnm6ZxHd9TmrmsR/9LKdIuJE8K0lav4+Cn8uDzSy4/NUOCvbdIAnavhqTjw7LzWnRGB
cS/6AEk1DD4KRw/3rhp6R2F3hhqMzWjuZRWm21m2puPrYewc3dHsMYYbmyS4/GvOzHupmxoAv+DO
uk/Nmmc/BlnOuet1pQ26QlgbR3Gat1auxY+NVaVXHpUXxwrSOqIitHzgSHKQVzfvXLoyVNCBCGq1
irdoHDl+rUAvDeNw2kWydz9dntqL25fxnojqYK6JmNega8TWUkeE3Bi4wnh/ZBMynF4nlOPlUVbt
LK5fhlks4E2VOhIeqqudkw4hmijWyLRQQrrVWo8WSpVVOLcoia7dSBP13Wzq2006GfFONlG6Rckk
wczN7R6gVEXNZupxDZzdLtle/m3nVmApoCzMAnLatT0vvPBBsUuDg6wa6g14oWk3V3l8JXpcJnhy
XdgozMGXfBqCgtqyxZ5tIeSElSi3ZvAqWVLHfgx05y6ZsygM6qbX9wae1vctVyrIz1A5WInnKVc2
8cv0YPkJcEP5Dsu1vUYcR5TRNHxz2wCZOx0dUDsM0EavYL/rFg1y6opJW+OjrBZh/Ik96j20Yw/q
NWszxFqFdqhVK73yLJ9dFiDwi60TQej6Ron0SnfQb+ZkQdSpt2atkivIUe0cn8csOwC7p3czqGhd
lSiAjQiDmFcutRcXKcuCzNUiI2ETOa7jD5G7OOs5y9ZMteZ1zWqgriKzY++q3s9ZcSf26KxdOeYr
uO9yIKD/Y/RBMmEA89CXX/VsP9i9OilYloxB6BgfTfGqrLp7F+X/UjFxIFJ8zbSPhh35OOjepvNu
KLOj4XwfWi9oR8TYog7W9Pz68kl4uRLIVhD4cdVBfqAgdPqb0MKaYlXYMrCE0d9lY6u/amuteZhN
QgglncVrRzr1t8uDvrzw2JKQYBZMC/Jf69qpbMqxd+0KhnTrpLfyZ4bn5lQXW562a1SYM/PjyVww
9wbcTi670/kVKAT37pzNAXKp4g0Cs/2WzkH5LsN38oDAtXs3YxR+pTZ85iXj3QCXA1xmeUCMZQGe
fWnNjMOycVnVxGUZY71Mb6K5bQ8dMoG0i7IwPhgdLvF1XGQYnIrwS+718lWn19eayi+fMX4A8toa
TwydsnWtIqptK4UTPweq6EM/Jme+DZ2q/TyKXL9y4b+8VCHiEJsA3V/W+mlRnk2aQvsSmSGKNOVW
+B3AX/IBQ4XPl7fOy0GQ0aDOw0EEKAUH73Rl6xBlWUktOpCoHP9Qqtj4IymRVb88yssNyigLzhrJ
LdAda1LwKGMxaTFSWVov8NdszVrDGCXh4m5zw48T6bm//SItzyT4FLRUTJTLl3k/W7zRnXEjVTsZ
hOjYHAzRKPf6OFhX7r1zq7egrMm5aG4RWa9GAd3cGziyUp/JpkAD8+vPaZHtLq/e2VEIkoGzUJcC
PnI6yoxtwDglrQxyjQCmwMzutk+j6cp2O/ONNJ4Q9GrNpTKztgfEYmOgxOYSLeqTfqyqxj4WSti8
Nc04DsDEGVfW7uVJgrW3YNRB3i+F8lVrakLAu0gsxsNrSrkBra14G/hVpbMppunaG3luci78meUr
EXOv+/dt3lGDbpU+UMIOsalY3adq9FNV0wd2zzVJizPfi+SKdGK5rZYH6vR7YS4k7EbiWozYs0fi
BCa+w6L9cHlXnFm/5SxpKj0zOg9rzHvVw1OIkMMHtRT9KMLEJOIxPnfcRvu/MxD9CJJUqrTrTY4X
mjC02sBHsW/Kt80IyRJ1d7ym5v7KZXRuSujqLDRgmBjUCU8XTnGLIXFDtQ9w9awfDPCRONMp9TvY
Vde41vqyvU6DyaXA/ddYq9xvNmM9ch1y76bGhHwQNa7fhoPjmc/9F74xMstOt2MZh3YweGLGfIOs
HMBY6RD9GbKFmOyERtEuzdNh9uUIGNvH6QxFg6kUU/k4KmX9Q1jDIs2cFdIJCsQOr8oCn5sGnXWO
j04sRIN9tWQCjD1ytwM4gUjdYhva3vdT132SeM9uLa/wtk4YAiIpzBn3LhwaDhLt+L+xFZfFNA1A
iGQAq6Cnl2S1UhcDWqNas490gt1atfvFLMi6MtSZg7wEe4Q77nKzrxvaEsF+wLnjEDR5k92XhmGG
SA4r9Z3Qi3FTx0Zzjc18dkT6CnDK0DqlQXy6wlYJAHPIugHQfzsdE8PuD8KLMIiO+lC7N7I6vtLQ
OnN9QEVSafIQKdG9W18fc+vywcH74jFaBa4nq02k22lw+VSfmRbUA9pIQC4XYNPy588eyC43kVdD
oTto0loNFg7DTZOlAjesRLxW2rm/Mt7L3hlVNZAzKMNQhmU1Vzu1SPV0Ia9OtKnHATuNZjEj1Msd
NpXVI6wa5esiz68E1G+xTxKe983tiX+uRCIr5PWSNJBDLoV6XgJqT2vVKXVwslaICT96sBGY05lx
f4dZQ/x6ESO5xVtH9yu7QuwY0RJE73EoVxVd3HcKBheR5jRHyN/FfVROFoXdLt6RsPdXcogz1+DS
f3qCwgLYfLq6nn0aSb6iZpUC4Bt5SXVT2sp08IpReyjLcfzj8jY4t9nY3JxeaFMaAhin28AbI0VV
sQIO1FiE27iqka6arGtKcmdH4dwuegCo2a5fxFEBza3X5UTluA4xlEirm9ob4itbbDkYqyudixA5
HzIvi976KqJIEJ3Gu8Mbgxb60EOuNobj06MnHU/x6drbYijeNtMUjrhrDd6V4sTLxIh9RZROfAHJ
z1qnKFNimVNesZBUKeajrJPiLo/QOo/mMNzD7oFDo9Xmt8tf7+xOAVsL25XKE7pjp1+vAXQLoq6a
gqLLPorehSKpNhh/eHOxvTzS2S/4bKTVdYHdlpKqFSOVA2J7pUzz+xjZvyuljPPzWaRYgO66IO1O
51PoZkmxVzAfK0GOKerVYpN0MwBVJ1c//Y0ZAYimdEGnF2LH6ViYKveNMnIfZWOm7WSF7a5o1frK
jM6t21L3pFaxlNvXgWfjTNz1VjsF5jj2W03G/SbDSvZKLH3uMn8+yurJyDS1bTSjZt1Iwd7hmjUE
UwiGspaeg1Ys4n3XrtHlS6zPGsqgPMVLx5im0OnqoZkjcQ3HgqKU2ABHMKZhpZXteDNEhftx8UO5
mQxXfJpqNX+vZ5ZyF3Z9cmsW0rWvHPsz1YGlJrcoVQJxQ31stTcHmzBcMdsxkLqWc2djclao8cdJ
c8Q+tsufA+hI3PiimwR/cPzpkmgn3Wsk1LMfmooPWHcCZQScThcEDTcEvmYsKIXX1Adr0FCRadqr
ckXLfbxe94XauyDb3UUp7HQYpzbxL0feOGhF5NxCOs3e4NOkv+KtbN1AD+3uJmkjZ5vKrPymuF3h
h6gKfNKpy32VA3WdKxvh3Il9/ntWJ9asM2c0p3EMXCSk4cKyADQl6i22SteKCOdWGDoDYoSEfiAV
ViuMFTI5g81n1iSQ6zE0ZVDUWXTlojv3iPAoLIVFskU6nqcLjDEl5P8xHoOUmBtT3bmAYDUuDaQ3
ppqhyjN4eX2nylZFVyFMq2vapudmSbMGBV1yVbK71VGm8Ro52GGMQRV7xU0zpMLHPl68vXz5nfts
XLELPpSrFlTuapaZW5dWGE2B15fakdINbN0Iwu0DbmHFcGVJzw4GDI50HzDji47qMCzG53QugpnC
3W52K9WvYkc/xjgNXrkIV/Jzv8I7wOsUSqARgbhdlvdZ7IRlWtZ3LsUYYcj4a65bURI4c688ysGj
Qj/q1jfYnrX0Id5BK40GQDtH3COVj6PeQtls+8hLrrwB50IDNsiCcXAo0y88qee/qckadcoGGMcj
RMVDEeGcpY6d8zC7bnFAbXLRVi+sx8tf+NyTsAS55lKegnG1XCTPFiKK+kTPUKkLJOa8W6D7D71S
4YplW5+1TvlwebBzm9ZhuWmMEOJjWHA6mF719qRKzj4tbP3GaNwOqTSrv7KO56bEAi5aL/zTXmsb
yMWKmmISb04Vdx8L3coew6qLfEi6zc2kqcPfmdXi+ENbA0EuY9nXz5Zw0DLLKRamuDHZ2wgPkoe5
G8S7y0t39vVy0D9dzKkQQXvh62PKnFSDFknkZtE7T8PPp6gx3k61QtnqbqzBPJ7bm1IR3ZdQMb1t
Ghr4Y6uj9neWd2GjYu5B53hdpKVlOaBVyw8xIiWiKCviG9ieWrwtbAhqmPEV2fvLcz+7bWhr2tRn
wZ5Zq8ejQRtygKg7BePoeYGF/EmgDEm6uzzKueuHGYEtXJit1IRPP2MSC90dE20KwrDQXiHZ5d3Q
nOqOapddU8w993hgEAXUHrjKgr09HSpHhkCxtEwGbmSMrzIMyd6HTlcecIBVtgW74BgpyfgJFf1/
IbX/LXDx3FJSf4ZXCVwQHujqBNaq01KlVogA8aj7kFS14RdFaV7JTM+OQkudb6YBJ173eec8tZMh
N7hd27gKCm9ER2zUK+/vPIKITy89zQWF6S2/49nJw0pQL+1aTugkIAzj4Yaxt3EdCi5vjPOz+WuU
1fmOosrOjYhRVLvTti7+h1tt9sTfSAxpFpMAgJzi06y+TBOx74VJwcEyw/G+T8I83o69RrFb9YQd
CInJfKjm4xVs0dl6C8RyjaHxO+HKXK0hpgudqpETjL2pjhsLD8SHsJPte54A+xAO03Bsgd7u5yod
Xo9eTMY8N18ur/DZyw01JgINMmOkt1cxmzlrLYaBnL18DPVdjo7afrDV+muKgv5eIobyXdVn43Op
ey2ugm2XbHC7th6iPJ2vBKrnPvbzX7J6hNPSxs4mnknEUDK91cpY36WeaK587DOjANrnBaQDTDdl
Hb3BNDKjxKrIiOYhe3LjhDYz5bV25eueGYc0g4SHmIqUZ91wrwtNr4u2w3Mjbou7Ka2GvaChdmXN
lihwlWzQXNdpQxJD0IhcfsWzY5jqcYPyf64FYxPrb/rMwVBQxyYt00sds2wpbuZ0anw1jBeH4Lq+
Ju93JnA6GX91QEu1bIRlxEh0uYrgabDlH0WRocMLLuuQy8jCcQ+cy/7ypj3zXgBPotALq2CBaq1G
FbGIsziKtMDTevWhIHfdOqWQ75xR+fk3RqIOSZRP040Nc7q+yBTPUe7OQLFQn7pt8P1Gi7hR3qlG
d+1lOrNhwL1CXFx66JDwVkMlY1rjjYeumATWt5kce/QRTAmDyxNa7rL1hiHZBtgCNAPA7eqQucIK
hbCwgokaBwSZZ7fxR1RMLbkfcB5d9LVK9HQuj3kGF0WI9mzQVS6DsE1sdx4sl1A04qda9P3rwdQ7
FHS9EFPtAsU+ox+Lrak4iG/OCCLuUX0xP+iJcouXDgbnbuNj29P+cfmHnV1yvEMXEOly/61+FySt
OUWaRgsmg3HzLI+2IkVk+vIo+hM77XTRSSmA/Sz0SqhIa/yP6vSjh+0jlG0Fp+mDI+fm02zoG1Ob
PxuyRDHEFdneGlz6kOXUxI+VU1dZ0GqxB+Qa98RXkULjyse1yVAOYtY667FPniwlHbe8n/o5QghX
oO23QVfLVW+awou7DcqSrn2MDIS1IagKJwrsKErqXZU13pdwqhP8m0WITFKnSJyywniSh3nuJcWX
rtWjuyKOJThPj2ceHiYKBfx1RWb7IgS+FjicbuEnYgKto6aUPQJNj1oARa1mbyY4ld5WG3OsszUk
29ytJ8PoTlr1/B4Tq5QKaDkz/uQ2Xoq1qjlGWxeb6+4mQ9K48xP4LCXNokyBFjpW3SJ17FDbVPts
jDayDws9aLys+iwwWNAPpWUk5a7VKIFCxUstZ9uKMvQ2iDl0M6RVCyNIx4vxUmZKobMbxtTZ5zHo
+Ru9btwxMDFlTrciNqL+tjeQ+fXpbc3YfgOE8NXexl0r7xXkiASFBnyTXS8Z/dm2p8zXFcVsPizE
H22fpg1LpWW2HmRuO7/RrVEK4OQTEo/kmEqzi/tklBv+rjNtkkRPPupUieBkGUNzXzVK/cmyWiPa
6I64qSWkC/5rSV35+Rgb70pqThnsAtkoN8pA1IT7Zj8fajO0NAzKpScRGQ9dSuqRkQ63ud5HDoqP
bfsWUVkcszQ3o3kQoSKl7PPezrD5DEPnLrUdwVKFsz7t22RSP+pRAYW8szLjVYIKRbrxYt6ZIxW7
1PCdTm91357ivLlDhrDQdwWkiiIIcam/9YwQdGOG6gy2Xj3MNl8LB6c5DK5a9691p1Q+hPUwfBIy
6zPfGVEvvHX70v4m2cJfkZkfXwutrG/dYi7o+6sj1lSKUO1dNqTjo2oWXgXLUow3TuXCrwHhpHW+
FlVdh4jZVEwoa7qRi71Z6ymHMfGi6XPvuh0cXqkbMzz9blD4Z16kQT6oxs+pNBUY+6qR7pHbV35W
CbWyDcSmdNyNTckWVstcvuXKzCGJl3Px0SrKXNmUEVUun3Ju/CVNa/eIxWfxo2pF8jBq05DCG3bM
j1nSpN0mBxWmbzABjtUAseQQo023ACddeJ3R+GOElf2xcGQrNrklk4/loCKUywEJq4dJn5UscHta
b/7sJeK7heY8Rnh5iXpf6NTDly6JR+QxOrfItk4aWR9jBQGtvabboe7TvzNeZ/HkWXSYp3gXg2FS
tl3uzdglmZJTOpRF0W9NnOvUrSNQbGMzz97rLMoVF3VNfkiCJSumx3w0hFA8qX0XpFWvSs8YvkVC
VRRfHy0cRy03Mz8mcCmijevUGJtn2HxnwQT4R8CFJ0Y6ekrWqUHiuYR1pafYht+2c/Kgc7gjHGzB
AvlDCNHDd8OpVDZampdHz0xMNBUQvNO2QvR1tBG23mE8NzVwovUozds3vaLTuZ/ipDeDRs3KOhhd
jvu9rSuj5Sez8OyNq8QCNzVvENGmaY1YBKRJ5Sd9VFtv0w9Fle6lJziduhq7uGO2Q5gdOOm92DR6
0ucBHRU4PEkZdsDqPKN8M02u9U6Jx0bfNfkssHQd7VHDAjJLxqDo2wYpNhDQctMu+O8NHAnljWZV
2bifbIG/YNmE9nxTDG2ppUHRjB6I695qHcBxyoTXffsNkGI5KW9UZcTCctOpBr4r76spc22MO6dQ
b2P//5QNbEe0f8wAQbvy1SKO+86quvTRwjWDOmjjtVs7sfObtMnTTaSNCRcLluKicfT3MtZS/thr
xXsnLGt2FGbE12w8XsBxUf/FzwIgLm4BKsgl4zSAioCWDkj0mziVR+9YLvShtFBuMqHmQTWEhIeY
WgYI3n/nmcr8PlUcvwIOjRgglw2OBu+fHuPf4kv/75Rle3JY/fe6Uu+SH0J8/Y+7H08shR9ll3Ty
+P0///H0r/1pNqf+Ezg+smdQEeCyUfD6kyu9+NDBpqVoglQDUEQK+f9Nlvb+CQiSqjd+GDTFF0u5
P/WibKzmaKlBaPlTaep3uNKnUT9RMc0jsjb6KkhGLAofp1tJSOp74ewe+9zTvkoEK9lGkF++gT2t
jpdDttPA8GkoXK8ovQOFAEK7riu2mpY2MLaORMotFgyesVGt7hpX+fwgDgxVhOBBh63mo9d604Fm
OtYaHrWWnoxbJW3klQTxzKJRX7DQzCO9B1mxGmTqDXduivHI4nbfbStXD5UOemMym/C3El7eAUqw
JA7o0i0NWwQiTj+PXapjHI7VMSX9rlDNyrOIvgjalb/3aX4NA48DQTO0kNdd/M4ePeBg9THBB/2x
BxJBQ73sDpcHWVblr4B9mQu1ax25CQSxmMu6KJJ6cz/JEbweQg97GEYGrn6t3aHXz686SqNuruCn
13thGZBLEiAx5UGaZ6tMRG893jfHONg2Tp4dmtMIXYtriNtzs1ok28CQcilTijz9Qk5XjdQijMOQ
mIStVoMzIfAigmQ1CUhArn2ps8OBkXGdRUlu0WM8qU3kJWJAMtQOGfIM90lTaz7CHOKV0cfpzraz
8u3lb/ZU61h9tKUtZyPmxS2ExdXpeDiX2yj0lJQdxvJL1ajJt5qoMvWtqS3djVWXQtlkaKs8TPZg
R3Ril9BAmXpMKiM3msm7rUGQl+TOZ6o30qbKPiWZP8k4fEgas639WI7z57ZowBTWbdwe+ipTh6/o
PVrKGzHpOmO3tPm3lye2PsKABhc9A3RP8PXhFK+e0A6jcDMBnBrL1to73ijuC8xyDrhIXGuDvfxi
6H3D4+Q+4lJ6ATAObZdnWbaHkrrkVjEix++FHH6gBGz5QzfX18iO52bGMPQdl9I/dLDTL5Y3Umvr
CO20xGmDeRzk3sVw95DTjHu8vIYvzxczWyq8C+EMJ43V5TSlQLKjvjngVDP7bVkpQV4m18iSZwZZ
rnFeQJ6NRUbpdDp9VtoyDauDMTl4EDlKtUnGQttdnsmZNQOZB+MWzARUnvXVpBMHar1THIauqn1k
dF0yP7L/FIbolUrp2ZEYgDopKH1AU6fTsSIIH8pU4WEskruUluSuqnDgXlLR32paLNctnwV0FP9j
o3Prno7USFWfNKU44BhvbpDPHvzEifsrb/q56cBqREqYMBTQ3mo6iUUC3jrZYSzRSR4tu93HncY7
Uvbmw+VPdG4fLIU8nVY6Yhnr6aBNLXHGzQ+Kl8g9YitJIMzimmrVaeX115oRkS1cJvr1gFFP18xW
58o0uvRQOd5XC4LDfb2IJ4yFbr8t9UF+p69QX+kVnB0S0gZRBCgBwC2nQ8ZqZKH7naIF0cR+iu7y
jhYn/XEhy4ME91tvFKWo/MuLCU2D/+zpvU5AuvBrPJCW0M1Xx8px+i4yRb5vbXD728Ee1T/aKrHj
Tcthg1qWoWOddghiI/ded58NVaTfPCWmfiQNcvIt4az6qq6oLcgxm+UmhD19Y5OHfUL/M8VyhytI
3cT8fpT8zDbcDfki4RZnrSf9TJB4+02N59CbNtbNV1bmiP4hHaoh2Wl5mbVvse3BiqtrSH/QvhJd
tfFCvegabMqH+KuVaqX6Vk8oRfkJm8b07UYPX+tCS38mlte0N6FkubciVKpHcr+63g16qxZBko0H
de50EC42SBoyTDUysFjvzH3bsCS+oxXjjaHPTrPR3L6Iti3c/63mwSg9Dnnrvqq0NPxsGzIEXK4N
+rGcsvBnA9bN3E9ZJz/lvel0QZpn0MbtJo1+YGVSBmHbq8iDW4mT7aixY/KWxKq8cyvk1UkfwwGf
mnLqkVsppqY50KDKhk2NRoTwo9hp+SxO5mp+1IA2ODTpAEw6m2mMoqHsyNRPHTsBwOuC4NmGzmx+
GtRY46+0Q/EzbmX2SnCp5X4IW+xd08hQ9aMkrHdSRlnjK+WkfTejIcKmvLWHz2qk1fMWKMJ0D4EE
l7AS3YHviqwBy4TQcNJNHxehAtQhb247qakZy1gBKg6bsrMPMI2rMqjQlCupM1nIFc95Kd/2pt1/
9sas+xZyzFBUNCPVRiJeDI+pdKq3cR3CTtT6lFD6IAlI0cnXRy0eNmjXuXeDkybpQbZF9mY2q8q4
n+NR2dqxplV74U65RuHQcfeibh5tpcrDgyt5+eqmq9VdY1FH2NRD2++hQqMe3XDi3tKCwUDW6Erj
BuRM9kFa7vwljwrt3p2m6CMJwJRRPE9hFRLsI+Iq+rJ4jOwO+yhrbpxPYPqqPsDBBGeHXnYkNbUj
lGKnp9jpsC279hvlWQdMYqzlSWDQRP5KmGZ9p9+HziUaDnL2zbqqi1vIUxz0whJtuNHGKf8Z1S2X
W5vnuhOkXRF/nacI5Z2htsLkfa20rPZs2RIpP2QDksDMRfrOoi3d+QppZUcOZziV33OxtJtIHUvV
d2HNyE1jqfN95OgYAzSFJE1CyW3B7mo0anEKUPZERZES9EOsfDCcgm5Q2Ds2VgdTk+ubSHRy3rlK
WH+JBy/hOKm93MfcbO02djQ137h5ompv5lBTEG1zbfER0csKsdOpQv1fytz9kDfFVG/KWM7mzjPn
Pt7aQ+Z9kLBa68BoQO9sqkilQGypUQbp0ciL97XDv7XpPGSMwTT35rRt4riAci6TdxTDrXZLpciw
XtUOugqBg+/CzxxhgWwzt2XNP4taSFBriBcFHt8i2tiFG8b+YGRcKIlVhn/YbRLZPmXZBFOIrsrz
XW23ugGpMse907HjoQvMSp/+SF2aVLs6cSC/CKlLitdhJOpNE1v5+GEaatPyghrfBsvw86FLwzuc
yZx+I7ESR9wTCFdMFa3tfr3D/78C8w99aexcqMB8LaqvJyp1y9//s/TiaP8k0WTHUw/AbGgppP2S
6lYIJv8JbJbWPPLQJzJ1S1XGXDrZYGcI0H6pwf6p1a2ZaNiRB4H9XTANuC39TvHlCbr1/BXGOAbo
GDk+dZ7Fy20VQUcNpq/AnLRHvUxkthGlwJjSwcf9e52EMURmC0OmSIsmPx3rvPKRQQ0RwOWQOEeK
2s24A/JSKn7hUJSMxrGYUZy37QfTimfHL1Wjzfwok8slosvqXTorX8TQqlzplIi/qcaM5EhZGe24
xdhTeQsXDseH0IwH6rX5IOttr1rx98KuXYtmVYkaWhqL2d0VXV4/JIZZ7JoO1xl/1PF62NZJ0yif
CRK818kUdTTCENU9Zvng2GSAWbXh9Zp/MyyEyoOiONJafEfUCZ7gIM969YLcJJmbXHvM1ST0W73H
E7wwh+DZnnr49UWeewOsc7hlFMCVEM3ANhAsrYK0XOQdViCJ9gi2qN2WCDbt6G72O0WP460xFMqV
fGQlzclWXaaCgDtwZyqAhrMasNeLcjaEJR9BjUjkNqvhM7hyxdiNodcAcO8zkW96rv77XkRGuC81
Zyw2LTUUfEcqc2vUHQHKnBjjLT3CckMCarxym5zKhGxc52DR5nP8Du2CAk5SZb4zk8UTVa9N5Dkd
aYX+ZBiy2tImKDaYMIh22xee3fsk1VkVzDOp/Cbrx7mjNeiU9sYscFtstdZrAtOopY7MavhKoeSj
BbZZ1//F3pksuY1zWfhdet2sIDhjy0Gick7P9oZhp20QBAjOIIin76Os6ipbfyoVXeveORxhUyRB
DPee851rrwL5JMLy+6VmMkbk2LT4X0MejT+DVjSgRIPy1aaBrpZL1v3/eHdHU4UHccrRcHt8nr9v
sFczkXkxkXk3M/Wzst01bHPwK3u0dETF/3xx/z8P/9eRUnR+Gt59RSMfKQovhSkc/+VfE3IY/wEg
PSwbMCzgZTwr3P6akCPyh49WPjQ3xzonCpH4V3+BQ9G4RarJ0UUFjR+c2lB3/V0NRwLtH6jvHXMY
8F8ei+Xe/2VGPvHJOVDYHqs1UA//PkpGNKQQ6SVkKUx4b2o7pD2+LrTquL8z8+h/cSfhvI99aT5x
0WNDxO26Q1wzNg0VfC2O3OjetT0vtFuRD2LUl1R7z7qJf9aKf37ZyVRQw4CkpyQQpfTr9toLtv5G
mBFfDFoEt54SqNWO6EYOLHZTojf5dvbte+3UZOe5bJDpVoU6C6xkuYug+l3lcbSGOjCX0e41hcT6
9+aXN//CZHkiwfvnl57UCl3IoeuZClFiPwk8/YhOn3T6Nu1iUT+5Mqivo8B0hUZDT6Yhdpr5PEzd
BTnv2aufFGL9ZKrgrRsBfhm8cBfF/Zo7nIVFMoReNtbgik8dzkD1CjZdT1Z9HQ3VJTfMcb1+4R2d
BrJ2yucWVVRRIooXx54+0vwROsvp4IRTmIUrdd9wH7iHdI5jlr7+uH8vwfz9tE81d5p2rucg373s
xdLu1nZBmE6i5G1Xud9fv8IzaeGl2zoph4CxBa6sXUWpCauvbT/UyO5T3bs24mvZICquQJyPzihD
aT3uW1W2Vs87lH3vBPA0FHAcHCqUuaVi+qaGKNh13FsyUPQuIfqeVZ0v/cLj5P/L8u84slNTtDal
JxqTgZjdoDLRTTvELdLSt666WkMprhiif7Gviup3UPs1BSMDLcDJYPh42ZRuo4z3vjD1FUov3h1C
uM21P/TbAZ3sJRNDjHA8s80XWjvn3tvx73/5ye208hngIFXayrRZQ8MhB/hB71Ufv339vfmYMl8c
jidL3lJDbBA0a1dCjyGv6thHyp5KwIaSvbnWLeQ03si7vTNRLOVqGw/LOLRXGvWM1DULeURtciug
BwzvoWpCc7nW4uOsWFCyvl7KGOQU5OcRlVVI+tr7oXQKYyDFDGtSZ2RaEOIkt2xAAaGAFsbbocqt
rgNgFA4gGjR5H+KWx4mY64AdrSeIwcwXhmUi8umtx5Zkt7LxUjX03NM+mdebLbQNSm9dqSoL/w0O
bvkW2THFtupSLO+5mcc9maGHEQp3uqGoK+Nm2nE5uLnGXI2W03LXs/bjWo2fEfWmwJhFWSlp/e3C
iz6x//wzB5zMuD0IwXEwBl0peLSYFJCeIMpW2IM+uKzWP1qdII0EG7s4AgN0E0G29ITuJzoz+J0j
E7olPECorb0+7s7+nJMpuDdJ31kYe0rVt/7NagUELnTiqEFvYZx2KrhSCZPFgL5M6i0derNEIMB6
Gkypg3a+9DOOd/+fkwJK379/YVohz6J1SVcyynipvIalQm8j8mSr94O/+jlX7VBs7uykEJskBeQs
CZokdslefw6/7zz/960AnPT79dHOCMDGc2SZrDrOiOskOXhdw7VyE5mjB3HJu/fy2AaG/PfrgGGE
L0snstSNQQzzFkVY7LEBd8nw7vU7+b1a/M+dnEyvEGhRIIqpKKEJaPIKuoS8EQ7FGyTLYUBwYoFz
Jfn4+sVgwj/z4k6nRtMsCtB5VcIjvX1HY1yhTBXH21UUWofuptAoCOEmpOJCmCnltWRu0uTzgrzX
tA+onLNkjkwhon6MDs4kbhsETKIzO1cRijGJuDVyhD+TNJv7FHpz9XVoK3BW3dpvPottWj7XrmZ5
W8/dLlwiFwkER010GoaYTFFpO+ajwo1FxT6qePzgJguM7h0in4cMDmjtQi3n3U6L3u78CjrBwsqF
HnDygj995MSxBTiyx2hJBSt0HmGLto+UZ5F57PvLg+Oh3JuusYrvWZi0qFeBdn6NBB6UNk3UKuRF
TZ7zEbhD8ZMmTmuKmcZde7MhiPtziH3FNV8ak9xpqkgRRibwsyZsGU17f/QgyGrWJspoHQ9RUfeK
7XzTsXnv1V30zkfRFSI/1dmfDlKsn9aGg5hfOUlYDpvyH4fEAjfbw2x8MzYRfbdNcBygQFzxHhfd
VJUzDQ97Krtl/BTSakVGLOgsKFoP1CJ4K8FJ9mazCNZxoDObIMAuF19eSdc6iH0xHAGUczSgLku8
pfnauD6SMHkr7lG+7g+DkvM+ZJ6D6KcxxJuX2kd/Tsu+3lK0dldeTtvEgb/z6IhsHa7DPbJNyafI
1Ro2nV4kIltJJO6jJqbOFWoq048Ooo2f0IbTa6i2+iW1/aQQ0km7ApZCPWUOH+cBwWCoX2RVuLQi
I4jyeodSDd4yEat8o1qFk3HYe0mXRryNPjmWd6jgTIFALqZPBVL8ECfyaW0hcDtGcAekgGsYGkMA
eNCVgwvT/9RsSKbxEzG+b1TTfIXENXpqUXIGNIEhUPT9MLvREw21dXY4tRi0FbRn2GPEfTVkpAe2
DEgHdFtST3jdG2Qrtx+ARQSoyEpPuKUYULTIfIKM0RqV8vCgwH84CIc5y46vI8Yj8nc/8bh3307h
Bj2O72iBFLie6yqPkhUPBoK55TGYUSRO1YJ6U5bwyXu7BI7Hcj57AU0JAkHytQ8j+KJg2otAMLkO
RxTGG99CZkwq5DglY0sAEsbhKa1YYz9DGz8MWU1thJTZysxv0QpSKg2DzWl2LvpNkAcF9R4Ga6Dl
AQSeHxnBsIb3IsFYlzP7GdaqnxGTBKpjxgAgK8ZOMPBVFzugQ0janZmGvrlfZxK9nRGS/Am6yn4u
nKjDMMTIYXlofCzWEVSqaEHViPed2oh+6/CpDWksx/httfTqpwOFylPCYGvPa/jIfwybH/GMDMvo
ZXpY9PvGmY7oYMhDvs16musMSmP1o2NB855301Eg6G5gSEk4oYIUntWNpANg8F8Hly13CzT0Hzez
LDvPGZd30cj7KZ0q5h/mpKsQYBRCtZhVNXzuU1Ighgb9uX5Z+E+Ir/sCkTZhmtRhf8UkwmNn0jJo
v5t2+BpjNIm0bt1xKL2ubZCwiTp6LrvE/4wuiKkLxRB5BO3xYQA/kCCciMC9jzZKl7pI6zXlHMjY
y6qF2G+CIt4anZdmswXUoSAaTHadUswJ7ZtqkAaT5tx/hrhta6/cvnJv+eLbw7DUc5z6CML6EEwN
XvxCt+SGDFbMhRiBeU6cdcQwr/gdGfD14kUOZTisBrm0YceXjArbQOQdQ0LScol5Yt54qbcABavR
UPojRMJHVbQSjcuWyQFKywDd6IOiZvk2YMeqdgiulSTtY8LaLAocebvRbkYYbjSiGyRmNCZHFSNC
rWdQRq5OH3x26dx+1XLFZCtR/W9T2g4AckRCYDxPGiRaTOGYMjM+UERgu3Ud3lAT4DN8fQU8s6Cf
UhbRS+tiM/rHo0EDDSwTCkNAaKA6yCWP0fEI8MLe6BTMATIGHFo4muIsYLzU51OXT2ImF5RXZ3Y+
p2rCBC08C7+nKocBNgYU5t91Y0uvJwl5/rqxS7b3l883AGT+vvFRek3UQIgqa4NOpTu7651kzi3r
N3vTOiG2wBsZswgx4VkE/fOFfeWzGu6lZ3dyrFLQwpMaOpeyrdzhg0g4bihyGkzXjgzsJzCyIJ8n
4INgJ7Ai1zsdZdX5SHNt7YgILkfczHKc0CuvuPipkq770AXYHaRouqLzBjMb0tDV8y7D2bBGWiWN
vvbRtdpvfbs+9K2ByJ+aEJtnD8UF8F8BCEVfC9/f3hUT1irokJGr6yXb+EjQUUTHGfzVMDMIs33k
1SI+TLHb6tSCG3yJF3ZuzJ4csIbVX8KlH7Hnh8lyFyqfHSRyadLO+pdsVufG7HG7+MuJ2SztUR52
bCOKbdyv8+aXrNm28vWP7lk699JrPTlEcQsnr42hMzNtByusEu4+oH0A6TjbMsQVT28lens76yHN
HaWcIDsyZq6WEdtt2vF6J0hY5Um4wC4SwPdTY+O2C2zDP/Q6JnvHm1ugTCdewkHTpJh2sDGEZOJq
CJLpDrKKS3T3M9/eqXl4NDweh2RqsGfzMtM4SI8H/zyrHf7d+Ft84SM487r/Q3oOVKDDhl6UXPvB
DZuMzkew7LM1wvby9Rdy4qL959Rx8r6VspEDt7Us/dDWu3Gtg0xyHyXZrSNxjh4V2MZhs4ELhli5
funoAdzTZu8yr/px4SccR+8LY+I0gyHunZlqFE9KZ5m7A3Cx296jqn4gYuaPA5tnOBzq8b0iCDw6
Sp1vG0gEHi2YF9kGDFfZV7Ldv/5bzp3BTg7VaoRUI0TCYelgw4wGO+QWrRuuaQdnQUZgsyhiuukL
4rEzr/cUkIJCTSyaGcvDkviY3CKWZJ3fOYUPS9ub1+/n3OtNTm7INKuuQLeSZbOszY2L9j08Rw4/
kmf0jtuNFBPrjjsZOh0GHEH3shrMDem1V7z+C84sH6f5C3Edjq1IBl6GW+PeNzqobg3oKJ+cwbGY
udsp58xnePWq3jeWbbvXL/uswHxhUJ3mkm3xJnW9BLysYGn73vjrHO64gpWtjtf+ZvHbKASee6mG
FFGJ6/sZOvmvkOcP6EUsm3b3cHJDM23pFCPUx5q2MDCf8AwbV9th2nFXrIBOD3uOUn4KVaDeCoMA
8neORCB0WmPzcxv4K/lRqw52VGfG6iJhAMRBBxYqbNMCdSmG8twTPo7lX2ZsFfRHpAbWsHoxHo6W
9bFc3Mu5WMw6hakZMKLTCMGnQarcSn2vgcZj+euP+cwQPgX62rGDCsm3rKQqaj9HzGzF5oCt1oB/
cwnFfhyqL73J47V/uT+EOWGfM+AaKEj4u01E4lGK2EGJHPVRQZBIg+CE+uAE/c9lCcY8Mo16+/rt
PZuKX7r2yS4E5ZDkmOTp7Dmv1dXUO3D0OFLc4tSzvTdNgppeFC979CD8Kq16D7Qjl+hWYTOtjUwh
eDuGtKFGxHJE2MF3tlWVn6PXvJQcEqKdg6pL6bec9JnBOvhNuEn7KYDKfE8Xt4bAyGvRVRpwJBxz
HmyGoVLRb/fDHNH53015p2BVOq9oaUnRlFWH/14K2+/6abY3vkymDB645tNQS3Zhz/py7+Y/Wu0R
Wf2+S3peCs/+8P35Ec1tSLnq5k46muynZJVfAhZfwnqdm/5Oo9bcqNmaDs6AUi31DTSGy6PbtS4u
mFRp7MFJvEw13UkqvlY2dj7RULjpgo/14fXxc+7zOJl9Balkb00jSoR3IV6GdXHB0VTcea28pHw/
c4nopP46ou+SGK3qEv245VBxz83mlnfXMmrthY/8zKJ4Kj23iRJtvzisnH2wWNg66AJHDnEDjWKP
FDe94JQdOE//6pGdxrcpCqcRUO2sxAEdqaarGx2QGEWz1bhx8folzmzeTll+dayMtThnli2Keg/E
9k6aKF+kUPfZfTXrS6PvGa/0wuxxmqdG5yE0zoiZi1SRum76DZbRqKty0gXBTjm+cwuvubia3OWe
4DDxADFdW8Sk6z8syiNfu7WVOPeSHwp7YkiHSJcms/uOrY0qkWEGZWAp6wFWWCY+Ws6jnZ0ht0Ml
QgFQ6BiYzJnYAemEzLMWVb++DQuduDGKS1rcbyR8ajC7oYzAZ2yXHVrqjsEmFtdDChcKlJQRsuUV
Xm9RiREbn2YV12KZRthevSi3UfUlnvmwi3HQvzDQzn2up4J9CJ06yBk8bAcSSAnrRh1T5OcxyiLZ
RcAxo3UA0pJbjs4KkTN4vp8ZlMSZ38IV9vrYODfWj3vUXxabTkcttT5hJSSh7Asc9Oqt9eBe9haX
ZNoRqH2MXaB/vH61ZwX4SyPkZPcdD+Bqz5tgpZxj9zaOpq7wKwVHPPjBh9V49X6GNBL7jcnLgxhK
MW5Qd209HSBHK6oytPjf09qh2JeIMVvC0d0FqwkgpA7slwj9lmOfsIE3T3o5zo1tqmGFufAZnXtU
J0c5qunkxHxhZWzMVPieclNMRBuyhcOPMxf80UpUkV5/UGdHxslMehRPN20/sNJrcXgMAEffu3Le
vsV609dcc32lAem4rmVdv10FNPy2bqZ84PzS3R5X/Bfe1CkBoxGUc8edcbezE+VIaYcQkDM3u3B/
ZzY5p/TiYRqp9hg2AxAgokTuEV52dh2L2GIVpsbE171jvMJrbQNP5xCnENBFF3ZYZ5aQ07wVl1je
6x5VETeU0DUsRuWuaDgivbzxwv2dmXJPAVWo7DWB3Zy6jLfN++RXkLu7U/U0JVZpyMOCS0W9k9ye
v4+zkIz+9v0iBRuaoihG3GcMBchAzfboI8z1eh3n+ZjZ5O0TWEh3q4TaGmAh/qi8xSl4xFFBivoG
rSL0T9LJOFuhWexfbaGn8gkZTP/yWZ9sKH3G/HlLsFzLUTWPlYeaO7GeRFsqJB9eH0vnXufJFMaP
SvleL7yca0H3s7PorAal/T5Ygkuk8zPbuPBk2ppWGNxiICPKeWqmqxi8kBKgB7rzwpbugx72CMHI
UqAv16f/7qZOJhun9QcLUz0v8fpmwDs8cYUhO2UgbbWXRE3n7upkjvHNzHQgKY6qsVO/Q5273SOW
wXuQ49gfAwD8fBs6/RbXHQ7otNelZ+oBqJLE7sYYqe4mIKIIYxOAdWFkHihIOFGumfMRyNp/9yGd
BsEuFBpgNOA4qrEhSuZrCD9IE2+7LkInLYY698Kp4MwHe0qMrKLB8WKG+XskG1Lfu3a7th0luxrn
6qxuN3lhyT8zWJ+tU7+st7RVEIoNIUe5cbEHHJqAeEbmdDGusr3wyM7M3KcG8g4d15lYKBS0XqvC
zjS4nQe1Ff9qYD6Li3+5ARJpozDqVTmCU5GCTR8WlYcVItnQuv93lziZM8TQzf4iIWJqFEPjzkti
5H3ZezjM1wvL67m3cDJlMLotybhJ3AQCQe/heYfOrBvtg9btpbdwbkCdTBmI+bZHakNbsqGaP1SV
2xe9EeQQuVOfQg/6l0njLKzyzK4kOJko8NNHswi/KSG2fBtN/R1rpiglnQMGSg+/OLLlLoyrcw/t
ZLqwERaWdcMxIlAoYMNUANhSPBA0JWp64RLnRBrPorNfRteM8Io56XVTNg3EfMCOV1eu4U7WaOXt
13WaM5hzwhsP3YqCC/DAR1jJrsY2iQsZIx3o9QF4RrCLDK+TVbUOURZQOEbX3QAP9QoUw5SRkJAv
1dDBTOVtzXjQXrVQqDiWry2AjF/CZQL2SS+B/zRvznpFBfyMgcCZA/o4iWNEwgj6Ma//wudf8sL2
7JQ91zk8xPEewl1/GVLRWPctsjegj2jMzhvFWMwGhW3oD6Hsjbokm/yNZujVLzvKFgAEJKLood/a
7viR97XKQKGlHg8fF0aS/Rx6wCyCGQbQkLZ5C0hQ0bCmSxdRX4/rdDNo+Om7yaLxGrDURUv2Rm8s
+hjVid63YF7vFjZe4w0Oez07NIfty7sz7pST8dIccWbtOoVKyH5ovJ5goEBj4R0aAtvXSBuIb90R
h0Xr/XRsj7P7ONILY+LM6D8FjCyCONRUAStDSCMyBHHSNPS3eUcWc6nuAFX5i3vuUzfBAtlt7dcW
JCOw+fLOyG3XM6x4QA+yp2pEh6dr7ArF62CLTlXs8xKhZwXScYOmnd2upFfJtEpGtrfrDH3kRKvb
CtDqXSs3KCUZfegCKR/F3D2NIf3LnnB2Bjoz052a6BNmbGApfnWV9PEjfBwoL2B2yDxqIesa4+DC
pH1mpjv1yQgGWDID5G1f0+0B7MduL0BTg38urFI8pT2Sb5oLnxfQIWdexcm0Cm1uLRJTN+VqqQuJ
+9Il13xoXVDlsOO2uXEXtg8TicTzvnLaW8I7vaAfht5w4QOwlaNWAI0XXGM4U3Bsq0iKlG1sn9bG
qhQETnqF1qAG1MPZAXLFUHpU+JAyUFjWL3hdCI7WnVPtZ1DpDh6gbSpt0b//XutqXNMaW7SHcHD0
PcrD/lvpE/OwDFH4HXBRoD0nF27ibJ54dLtC2MFTinBkGMB92Jhb6oRdrh26vmEQK+ic9VEHsxF7
gu4AqavtVnl3aiYcYqpWoLXn2fYKWOa+yamdB4ZRj6JvvLnwJHA0N01BuGA1MG6xLBdr0LNEvpiV
OdhjIi6qCRxb4LyS9keEql1u4tCJcw6D0+dRu/xrMoPVmTkwI6PNBwDshp9mq68uPqsPndu+maN6
vQo3dH8nQu97Bt4HYgg9lgZjvfSZ3iJwtc0UezcdjKhuKt060GlFJyhccH/8+yIluakaViF33F8q
ZJNtatxFQ1d/BbJvQte1aiDODHkLhrCvAvIpnAfvStZqQPRXMg17t1WoSwFr6jepWNcRwLO+Gkrf
we3wdYHVKcE+pX5oMfWTTFULMFjQWZgfiD+Z9RtoZYc3TdxoiE8SKsEH7AV9GqpjSqMNqSxhSPU7
pPhE1ZJCZdA6KHqzcb2bqSO/q34MP8kNJYfUiURcZTBgNx+Shrs8Xb1afFx5HcaZWRNT5Ytdk/cz
8qCaTFvWf2uWDfOiFdJ20Kdu+kBM4y/I9pxRfmchUGjQvC0Y0tYDsWyDrgXUxtBZP21wPiPaA8lr
73uv4j8RROzxvZpAis3jdqpKM6smzIBshNAl2CBsSoPVbyAgSkJMQRGbl2AvEaLxDsdLBVHgArLe
DsfP0EIT3gZmL9aAp76vfa/oGxYEWVjH/HaNEDiEY/nqPq7s6DLsIkCcuEfr9wzkJ36bEAVDjNsb
1z9oa12Sio1JVXQthRxymBz1jc9BNGRmmemXNaa7KoFmIuuN2h4Q+wUfpJA03mtkKvvwqQdr1kST
tikncrpZJQiOO5Qwh8+b5uzrhOT4naNlcyxZ1k3mRZNLrzS61F0Goxt++lpLaJ048XTmo6z1uAB0
lJTYy6OhnIxOLItlRE52iqU6+EabennvVFNrYKZz46sG3F+Af5VypxS8/OYeuQXLJ0To6Gu0l8Yq
9QB/bTI0aelbxicHsDUQDzBiAVlu3qCt0O1V44RPYPj2OcaC06bAbFoUdsXA3y+qir93SyiwQ2tg
/M8MnSZWICC+gy5+gMpkN9PeMizRVX/LkIYpdr4DPh8Llbtl8KnDXWIFhcFvTMYFbR2YW1ja1RaI
YHdZxTtnMFBXolTXvocIHiAQI+rkW0I6lBVEFAwW5pSj4m0Kg/DeJkfbRid0JPMmnqs91KdjXTi0
Cu1uQOX4TrZIdEgNZhCeCmoJpppeO/ATyQn6zEVuTrH5Tk9y6cMnUnTI3N4FbtW/g0kKAn/txjfC
X0WyQ8jH/F1rEtLUktjuNk4RD7Eilh5VpGCSqQ08maQe8lwwM2o0Rfx5vdXBlHA4C/sk80zFyrGa
Gu9qWWwfFLh16HD7epTfKdUr8jVXsuwmVJg/w9juYuoCnQFPaNAaaMkAisO0nQClTDF89bVBnnaC
qCob3rsAWLCUjvN6AFS+4SmwpOEjvnpgxPyaDgB8YiQjOZYla9ZZtYx7hpbNtzDUt0k7fADWgI/A
gib02ngOMirx7zESII9LI6L4Pagl/lMFN77JddP3Y4p8uPDAYKiId36NeaqgQPiOaIyG8WNvJsF3
nXsscRsZI+B5wO4prftFI4Z3nNEkmhTA+5Q2DH3WlhAQMobY/VSBJS/Lua3uB+7H962vyTveoYlv
hVvDiev1EYZiI4F8dFHpq6BmVMGNhFILAx3M5AfjyjBIg7knn+OOLl0RThDvQZ043E+VN98avr2H
AvjYLKeNeucIC0ws6vPTd2mibssmSCU7qPxFi1BiiR/XcQHqQVMF4xXKya3NCIZsvvVIfEsNT1wn
92axvIHGc31TN9R8YV0wAV40+45XRCIc50wO4LzioCEBZcWS7kLfBFZAqfAIUuTTqG+GAydhO9Xe
9T7QFRBfMgvYgFpBZQYB0gGSAwOndLtp848h8ivL3NjUS8b5wv19DwviU41v9zM2BqOXtujb9hCu
ThUkvJqN9tj2ROvcpRUYCySKq0MAKER3FEosN5CLgMqwTv4erRInhQT0huuxV6kJvenNf1ONgYFd
Q7LXqmk/Qk2En1YjLfPj6+eNEzD033VG77j5++Vg5kImHDkoMe41Wd8xJEJkm65htxGrn3nM1bmn
Q144oBWnHmaRgxxW93od1qToA6Fyf5LO7ojeev3nnNn9n4LKjAWpvddrtHfBBgFWVEc7xIlOd5TX
3R7SVdBIXL7sGBbVC1c8s8k9xbZjmp/BCBawcgDa8cGDkyn3W4M1Eh/YAd16c6Eod+aY8dw4+eU5
k251gb5e4304B6qogYi4xV5I573HxePrD+/cJU4qExZsWDH24JlYu6E0RKN7abYjzsZeElmdu8Lp
5rlpie+gs7WPEuf93Pj+QyOJgpZpcw+v38O513FSixjA9EVDD6exmA9esSZTe92ZjuzgW+32ZEku
cc/OnDlOeePV6IMiVxtnz0T9CSfsg0NWqM3b+vvAu+0gojm+II46gSf9/YWdJlJHoxzBY2zqslrg
KR06yR5iOup7tMGi1M5TVPoR/Ovj1KhbuOT8rBsZKcAIQEj2MDolduc48q0jFlk+ixtdGfKhaVcf
NiR/zT1s5YuEQa8ZdM6Ws2VuC8jio8KTPHoAdgTA8Rid4AhVc8hpVHxYHcRkzVvQFlojpGAgw5AT
6sl7Zgnf+3Evbivg27IJUbU32ukNKC1ue2ilQPNaAr+NOd8Wam3aQsCskMcLPMQ4Os2QPU2XwvrO
9clOcf8DUi2g75HOfojUdCDYGBU4N9c5fJZTHlRBk6tkgxdYCOdq4rP7BlAf7CCSur5wVHw2cb9Q
iXmuIf3yxVaNDLFeqmofViGCjdtOs7sj3mVMR/hp9jEBPSpPAHEmkEJN09eoQvAPiPnr9zUh2xXs
EM1WwoFAL3RczhWvyPGr/OUHodkkgJtDP8SAglSsEBBmrRbr7k+vsp3jh9GPnsBx92/kFoQl5Whd
eNwNgJZJ6INPqLmDlgwvvwroW+lY8fn1j/bMmfp5bfn1h9VsmgNnrctRDmSvuNM/QgbnXSjQnJkS
TlP82kQvZOy8au+ORt9sEENn2OSuOy9xYZGD7+MCbO/c2nMiQGkqHBgWhP/uoYaaUsLJU7DK6Z5i
G39oWQXWV4JDlxYL/ZdLwvGH/PLYcIowqj5eEEez/lHAZPYT9f3oEEv+9PqLOWMyRVD475dY3WCq
Ad+g+1ijG4gEaDfv2lrsIg6u9RzF0PHPWmJ8TGPJIQnMZ9mZb88X/3+6xX+RY3XyPN7ielm/8vlX
zNDzP/iTahEkfwQ4iiLlFIBPkhxRzX8yLYLoD6BHCABECfLj/8RW/IW08N0/wBwNIyQVASBM4uOq
9RdjyEv+CEEqAfsuABCIovj/fwJaPFck/5n0EElCMSyQXAVkLPg9wGT8PnA2AWBWO3p9TtbJKET/
YTePWoowAapeCGSC1HbsnN7C6KbQExyXaEUho3chO12q8SgxMYy3mWICu/oEaRk4hPC6uvK6beGZ
0tUAlwU1OAu3EAmaLFxqZOWMDWHV7QJl5JB7E3boJfc78zRCuI8KWuU6AGcJ+J9yOWtz1bm11Uis
SMhj5BH2JuEJ8A1wsYFfRIMeh3/o5BIPSQwy6tO+Jx7yBTp4h/1Yo4ZM4kEd5ogbIO770b11qiRK
cCyQ9c3IEYQCb5BXszwwAX9ojwKawwrCX51VzYT09lV1CaLLwKE/+tb5PfiAdxZFvTvTuc6tR1mE
uhQdg+axqTb+mRknZEUwIs67dFB1M/Ct8QckAlQf/CSG0Cm0+COsgwH4rkMbbG9g9I8eNiTc+G+r
CMXe7xRE9rCQRyruVa1WJ7zCiXxlu6M1CSwzC/vdsHUcKO4Y5Wx4vLYRTSOYQqAP1ohHRfO888gd
JOg2QQwgDiA6IrRUdiV2LxYUqB9hU10MzFz+jCgLGGAf5nHwl2L12/kKDFp4bBu/66/NgC3At2np
yH274piP1wxTmYxp8yB9L+qzFk85hxYhelsRIm+m8VgkG43d8Ld6XC3KSb7aIWCqf6oF3FWuAr3z
E/yaIM4imCZCH6a/QxX+axCpOLctHmPqz2GXhcFVBa7Sx1gAvJLJsDuKEX3Ey7tgThVL462QEwVo
rIOdyQuymXuszxGckUD36zyZIAxPG9NnI7xA8CmKiWO678ylGLMT1cbx8wE+FQR2/AHZmt5zG+yX
qR3mLophglz4nnG+Q45dtPcgWR5SGrktfGRJpNeUg2YI12egSWpQf8KJU0X/Q92ZLcmtXFn2V9rq
WbiGeTCr6gdMMUfOyWS+wJJkEvPomBxf3yt0pSpdtqpu67FlJjNRzGREIAD34+fsvfbeQlh6asjC
ecAFZ1JPdNklwTHwIm9XT5dUhf+wJt3//kz/I6XqF2rU396rYxD2zsRV1fRfSm5zhOxYViWJ7WpP
sExREAFwn+TCdfm2i3L1C89eQF9yth/2nS7eER2qsC46vfQioxc4zYaquSWgmCASVuJgf9qjnf68
eY4QGTNRVrzSfKKPVdV+UQ/YSxxi7E8ZsXVhkzU/7cK9GEjKry0PY9xkddf6i5jKMAXt+4nts3jo
um18r2fP7n0daRZ0mATOfSAyLXmtLUX5lGnSPmCOqa4YMlsHqqTR0RAV/BNBNWQ3j2OSpDtMuXhx
ieYg6/d/voy/4E5+v4y26vA/dJvgiV/FpUyqnHnJdCysZW49tvUwv9G5fymzXN/TyhwPNzQhPb9M
Rr09FDEhHM5HpU7i3lEWxscYzl+oIJUQ9Jk8uZmSxU4/lrFU9D8Dk/2xwvnrW4XyrAHFdfneqRP/
uLh79Os7W0HosQ369CXj24iwNW8xcBN9R4eyj1X2J754eG9/dpn+eOD622vfEHnsejZkpl+KHg8L
JD51wd2GvOnQlIO71wqGeeMmu2cX7fTVqPUxnqlGYrkJxP8t05TNa+O63bDtld5nUqfK2ZR6HdF0
049raZZ/UmL/Qoa5vUtEByoXhxpSpSr65ZnAHY2ty86w4LoFW8pQCWAjInnCR8v+seFrDagGJfW+
nPSwosMfJbOxBb1TvnkE+IIPsM033WTpKXtduYKUFZHmziB6c1fuV6eadinS2Acto6n3+4nlXyq4
7rrP5mkcPj/Hy0f377df/d52csjTbPzff/yj+P3P6Wcbfowff/hD9Ndoiofpc5CPn2Kq+NXfh4a3
n/x//cv/9XvAxbPsPv/j3763UzPe/rU0b5s/VEY3O+Z/X0rdfwwf6fQh/69f+TsizPztlm2C8EIH
imzz37+XU4qt/2YjIbRZkvkbGGG0Rf6OCNO83+D8m9otCf33v/zPggpV0G+ErVJL8Z9/vaK6PVL/
VU/ZINXNG6rRABJm2SB2fzlcyLIlv9lOy8hIK9KjQAnbaNAZMabOn6zn//yViKVVNYPDw6+VmzmX
tqaYRRkhHJTXjn3xHqaKyemZmdg/fAf/ZOv4Zy/Fs6GTBaTyCa1fnhLCFqdRH/lQaLvvM9yKgaJZ
j/2Q/Enr5I8nv98v3u1RZEOlPUp8xi/rFbQj0ZZeEZWrLip62gVnGT3TTgjpKG4KZOP/8wf74yL1
txckAPe2J5LQ8Kuwngxu4o6wjNBJGao7r3XfAWEMFwXyYlxmpI6RJCn+bGUECPrrTeKaHtR6j4KP
8A5Qwn/8nGCSe8UjFCmCxePcK2DZPptOJghi0FkaDC2f5rVbrvLW8jFG0e1zza2OK47Ra+JMFoHS
+PUtEtC/eFou4oJh43F2VPt+y7DkUc9b50xOw8EDa7DXUtt5Kpi1+a1GWpcQokqCraZpQH+cQzU5
Uy5s7rb8SjA4an498yqwVk0rqMG7MVTnIal9Wa3aWwLAi8lo6XyFY1fvMogdpi8WodwRJ+d+T9TE
fDf56nIMaFBva7jSqU9ejDw7ST1+OG31IyNWLCCw7zoLB4CJ7sFbZpyKthWyOtfDcWj3W3RamK6c
XELA9i5VPYb8XPlC6ox7tZx+ibQakphtT31+Gx2vr41jiV3OsnhXLreDQGfnB5OJ9N5S6w+17fV9
0i83XMws0lfVbrWPAT3IUzem5KYQfTBOfi3ld+ieLQaGxa1iktmnnWKClPCrep5DxZ6Ymnk5OICg
0ovpzirUfmTgslacryE6J0BKzhmVKjvGpJZhWSvDG1P88lEzq+XZyTrt4MrCCsn7YrcYGv2bDVUV
w5La+KJJcyPcklw5r3rqgqZTLZ/adfqe2lLxkyzRnhUKHYQZoLTzQI51cYapDnutrpLDwIAk0jc8
WwRsiGOGgOeuqIb0fqz65KA5cIB8jf9zP9WqwpSlrqpwaKUVl6icbQQnaxLklT4fOyAVT7K2qMwJ
SiZdS2S1cxwLK/uacuYlbctNUKrPlY1cvVxjvDzGkczn5oMcQpK+CMLSv89QcyZiP8S0XxIUsHDe
BxtW8q0CyHMA4UyUZDShVApNmm07tc3vcuFstHu26ccN+nesVw9VlGovSO0MkrweR5U9cFJVcSqS
1D7YKhd3s0wjzsWNjK+CsJhJ+FqwZukF88lq7N96e04ptwqD+fOcRROAeic0JgRR1QxPZK7zLTTk
vEBb0axXSLXtPXMvRAPQaIOk7ZIv7rgVARA9+C1mrR7pGpevFpMU1+/76l0qiNZ6ciPph7qfo9Y0
8UisxpvW2kTQ2qN8zr06fWxmyz7bs+m9JHXJuSW13Z1g9HT0gH5dEHq4K6A5TX0xtky9m4wuuWoa
vFUfu+36lJHoEjKKSn7k7Pl3q9UUlCVOefLytXwAICjeXDgaIxiWrq8ihbchviuZ2WWRLr262I8k
27QxuZtEwTmofMYZncDNr0v6jNHvmCxClHchoNYPs6oXWQh1uFd/NF61VLExzxP42K13m11igTTw
Dc9o20uGFn5fGsIrXsrSMDQosZX6Q8wEEMZSXVIZpbmmdszYAa9c2FK43ltKklqQgEJ/33rFHkOy
9hwnxqo1jaGSlOZytPPOEYgP3HsVIKNTqJq1q3QzRSWI5Z76zAMBQ/Ikb/aDken0nM+tSTwj2iUn
AtJrXuB0iRqerQmnP7NI9Ds22J+/NLVqktFnG+tHPesWZHlTWDhbdbF+n9RC2RjKCeN1mRLPOZLo
O/6sOyGfNFlnxnNRJnTdm9pWpsCp9S07DIpCKnvt1ADzsgKETkhFUD2iAiLDL09ecvxHO5W5Gd14
UwkSMZ4tPIsMhckSHISD0GMc8APNSRoMntOFfbscU5cePdqTQMNz+WrM+YAYuyh+msDQg7nLYHX2
HohKbqeVH+xcxzfx4uxSyzgOjZsENCzVkzLZrBdcj4MyK59ABeZzbyrd/QifOFCrCTlCa+l7xqrM
q+X8VHJ7taNKKiKSeJXX23G+4d7LvGcxiTswBvukqd2O13LVuO7FrkvtY566cySnCYZ/Ymp3OARf
p9s12rIdOxBQzeHkjMvJzpRD3Tmnaq1el6V/s9o+362J/G712ocx92RImDttmM+a3b2QLjm/sA/t
emnvVTutDvZAL5Op7sSxHrBLopN1mKbToW3a3UYv1Z/t7bWUPDaAg9Kwc7aPKh/O9CQu7JK70Rt+
ouvctYZ5Z5pdWFfdU9tXD43hNb6nmjuo8Ltb6sn7xNrg11nCwMGhLYs+xC8bYV7nJvmZmcszvKc7
h+bJ5DUPnQ62z9GHiKP/lwEuF6h+2WL6Suo4FeLB7biP5m3vqD3mnn5HdCjHmiL7vqoozSbpp97n
1KE16EHBZ1v1ihyVyEprZsmsCtj8wIaw3EIRas6WtX7NbWdv3JpFYg2MlnW31KIbdd4cxw9o3SFp
4ueslHewPI5DJnofBRv1ZrfxE30shgUfnHM3igUelWpfU1pDfm1MFwtc7pPpDBF52rt+Xp/rdCkD
GzjTpXeTfT3U3Ed6vYdcEcsO/JNTya8ghzr0NtVxWcYIKDRqI417OGkVPVgQP4YLKpLdtILSpxEG
cK5Z7EBbkDi2LuAkh5wEOFxEURDoSSzerkUM7BdyuFeyov/CuckNOsMc7iYAasZsYsYg97Y9VwQB
+HpvVjEukaOJGi8s+myEnVI95xalISGUF5tw3h1BnfG05Qd1c0+WyD6qtvzRGGr/mJlpJB2gYKau
Hwkm4olCXUrr6smr3RN52cZdodySSRZ8hbwAH75oCPGUuNAMNcZDNcTK6n6RifwklYECxbKnYGpv
wrlsIixULPhxRs150J2iu+ZqUYcVPXZfVYdr19Wjv3oKZt6x8w5ea70JpeCSCXnynCKJ7Uo99Fut
7tJuHB/nYUoI/oHfXisJY0F9+dCVNbv0zuYcGdbRtCH9RU3gbQ/6dikV69C7SrvPl+0wpGJFo6e8
G+z1e0R4s1+72mXe7Af6twhTcXzfgh5B2qkucsfuihBWvDGeMIJlqDATC30nkwWEmSiB5+VvzJdF
PKxMTzn98jMoHVd3fRBz/tpqy2PtmidvEWhi9Dbj5k523aLrV81RLqi34HjZIzSKMXtapXrVjPlg
1N2DZ8jjlIvzDDgNdpiNAd+j1bnrW/eibdUWuSrCkD4FCTzs23W5a3uriTmCn01rfe6k9pPQzz3k
0sc+S16ryn6k+3FNy+HsVNl96U1zPG8TfcHtJihElZnL9btN5ppEg2SW7sEbh71Yit3Wm2eFxxUf
BJYUUV7aLL1WRVnErptf21n7Zqx1uE05IqsCIRvkHl9T3HfN7B9TqdU0Kp27oqwixzVivdTuBlGV
qEbqUMs25WyrzfO4qd+QMah+U81hpqx5eGNzcMsu2VEYtLgGPnjqeiWAwFX6dgXzIVvI6pVcF/al
7YxK67wVPOt4LFkLW6Ugx9gyHmkbgcdaNd81J20/lsoYrIML068DBDF2k+N7nf6iCO1AD7uL1GFz
/Fqd5cFbTD1QBv2H6vIlljd9qWKugVYq37vKVGMwE/YRAoXKoiheKgDwTTYpuHVmdMoLZDtBLkPm
D8aQP1jDTSamA51IkTAHZYsmanLn73PaJvT/uwsTA+WYE8ey8Whzq3hvomre16EJHVFsT9uKkgsK
IaNlh80JI38fdwvGHeZVX6xxJg+oXb6iXbrUFfsN4xKuLbotSANC25sbiKpxFcUPfXa+6WO1k0I5
yaH9SBgbRyt6WZapyLS5vBXNubizS1x2trbFRWan8eCi9OrT+WloQS+jpD3w+fkodnMt8u6zWsXJ
VYlMne2barE3YH4DkkawgpCeiFXqt8JzfKsWij/qlTgls4BjPK7KAbwjeSSJ1jZ7uyibXbvZhRo2
aldQs6ZM4mm4+0YrP+tt6m69wIyx3XQDLXYNM/2+343oCJoQ6GHna0JdX3GnrkeRoheEXFo+Q167
CrhrjPiH+mmbcLpjDAcjmyX6uUYizjlrtKdXtXG0oKypj1Xowt+aQXcJHa4zLaqN1n3Cf08FkHLm
uz2L3HVpmjLQsNtPDdD5Wely63VOLe+ngw52Ny7kk/l2jfBJQjonN6Ycvci9wQLSucoeMwCmH6Va
rfvBJIXHSLJ4Ud3yinw9/yymjfAjwxP2u2J7SjCZNxqXRlkdjGlSjogavUPjZiv+YaHKA/OnnvDp
VUfpQsucrBqt1s+kBBRHCBV5YC4oGhpgMfdMdObYXqyVKKN2fBpHYd0ZkLUuQ+l9hTXVBCgHzM+k
gjjI4GDkeGOT6MLQKgHRObbngVVwZ47tjRFQ2k+DbIpIhV11HRuFyBm9WuOkJzW3U3qJNMma75rc
tF/lLDY8zdnEIUp24mKDdD0JZq6TX0Acf+i8tA5LvDwByYE8TkABv+Qy00+NomkPNAdQ33qZUV7Q
aOfPSlpS/iaquvRBaSVlzB3rfDc1pUVi27pfVu7Cn2RzDdFcLPq31TOqs4rPJcBF0J2yeshBTII+
mnyEqqRC9elSY3Lg2SfifUl3yKycfW8m48VKxioijOdzEr0Tp5DtkFpk7nOxrsZd72n907LpSijF
QnlWa4fMIha9nN0f86AlEVI35yg2jy961YcwU7tWnqx0mx4Hq751NZxi7XeIL/smXG/f1DE3U2VJ
ecAyqib8iSr3rTyrtU6+xc8GuZ3bRqRsKNa9k+lSThfV7HMiqnp7KwsEyyNw+tGXUCeNqJclupZq
SWwQN5VTISRdFe0iBpjx9zY5WF9Gs5ZEiiOVNv3ZbNNHxmxnxEYsrvUiDmqWzjiAAHLuRr13vzTS
Mjhs5WlgJgvcAcduI5t3TyGaGXGTDHrMcKs/d65OHFHuihB+hRq1sp8iDAQy0gDFMnGwrZioUVrC
k0p5ss3RYEiAT5kRtkvXxGXdOLRgChMcrDGG9AndM8klrm9OyX2/UC1pCHyZiHnrrmXjZ+JV6Dfm
K19X2c07Pup6LE2323Hkf5LzCkk0XdwDU0dixcc+KsYlvRRi/Wq62ycTFkgEChiG2RiVCN6qcSRE
azfPw6GhjvUbZ+G8v87EPrfpfF5TORKlplnxuqLqnWmAH4k4GC7d6C67qdqqUybNCrkchjFFGsZb
4qFB4YHepaqF11/Nm7it7CmCJCcxt5jPiU4VLC0RT3nhcaTQ0xEZt5cFiIft06g3bmBZynwZaqeL
E9xah7G1YFjWic5mua3KdaojG40NEQukRzpIu4Htbt+YLHDrmasawI61Y6mhVPSlPtVBndkPlmme
wNXYkYupifcDYF96ejhwI/V+67Vt2LnqARyrc+ZZXtkxHUbOpcaVLzPzbui665oDDctsdYxTc/WO
vbdokjgVWXwRbQ01VnTpcgAx/K1rhR3a1ViCldfmSLhlu1tlb0amSCGPqgYZWIv4yOXGENTFm9Hm
rhJnSZofmM32d307PRIlaYfOkL7OKopVh7y8aOjl+zr2pt+pMxBLPBp7Hnhnn662jPTeY7ue1bit
6UPMjWa8ybrp4+Qm+FlpFGBSMK6O5corGBwRcqysQ84Y08lCuxWQ+aNQE1kWTBegvC0lR1Br3Jmp
Wib+QOiB76RKcuKk9qHq5c8BDkjmsjbjSa+uxSrdS+4ld5iaOU8M+vzV8JTi4DGurPx2Nn7i5oNQ
dYOYvoDKnWiepQ/dqOZnV4FKW26GF88qGjnCSdWvGivzoSvVIYQh61xY44mOhVK35xxTRewEJMjj
SoFXl+uRHBwL5r51c2lr69tGfzUStivPNMLru2JdJCedovmmJMnyYNKbJw3Mswrox00Zda6WHBI+
fCS6dYt6fSTrhh5+cpjqrD7qKrx3dUBd5nUWSTeSZPogrRX1xe0ndkvFsKO8bqanBgjKicN4F7UD
brtUAfIICaW/FEvjHTACa9gptoLOZgFfFIW61+GpIE/sqtirhuy5J8us3A4yKY1gJp4osIwB7b9O
Snu6VB86NoaA/YL7DbH4ZhpXLe3UO3iOKguTR1mGmKFY/dRAoReW0nNedVjiYb7p6W71BuVoeDb6
eKBedCFAbdilhm0PaYdcszApWpNqUVGCBc1DKAkN8jVre+N2KPZi2G46+QJrToFxmvkrNWjG44Gq
gDvFpFIW2jsZ4KStjhpdZ0NhzN229/Y6g3RxazeeShr2hZYhy3A7+x7eSX01B+OKzLkS/obnKPRy
+DhKm7+MlfaiwQum95lxkm8tCkDZExPYDKwS3BLu4Km+MaPiGO1X1BHCBxxGDbPFUM3R6zcHb2oi
c+2+OgUT7MS4N6T7jq/0G7WURY1LagLy5fEuM9cfZkegXGGKOkpMh3OHEN+ydEFV2MkDgFlOeb06
HrRhse555obL1pbjeWCP39eFJsIOafY+69M1sjvMkWnuKOo9VOXyKJf8YuXyi9HLD6XoJ45si3xq
NlU8mgsdjn5M4URWQ41Qc9TvuqmmzgRd7Po4EPBx5stp0qclbqzG+5IIuX6xAE5lPnFOF6gIl6nK
Td/p1tFPXdjCkIKf7Nl9dTz71GplFVcYeqrSYosb0pv0ov9KIi6immTZdUhnHMASVA0hHd2zJDj1
vZdspGWmhhyo9rMzPS1DHo2rG9bl9mh3VRfQgo+tgl5IrrYXkNY6xS/6b6sYGWrn+cMyiJAOeDjw
S63FvVgQ3bA0+cFZrauTe2/eoJ6KxQo6U8fSVxzT3ty7W/28mqobV4iFUHaT48x66eUPQpme56x7
GZopGFp3T1M1zoDXTfRDvHo+piIPq8wm2Ur7HJkQCBiP0hb3jbJZ77oOmgw5L+GhM8cLuGq9ErXp
EIlWbl8KInu3Gf95RhAmtLuOSr2qFKDePL2NdzIcLSa+E2r17OIZWgPuDCxGRuxZ9WsHjCrLh69g
aXE1cDa+nW229IhPLKitDqwn4BpFjl/nGul6iXMbrlE36KNPgqx3lJ79knQoqTw9qsyJu2gLcX0C
g0PzUMBldWj920y2YUODs14xQNY/agK6rmvtif2ityG7xnHRl+5tMYwj4Y+7bCZTPmNbz5P1kBJM
mqEb0U2Y3HR3z2Pb7DiZcq8mxrnBnkLHIFgzEcy80zJtv3bFEKZFEbB/hHXT3TMOfXMUlkE3ZdNW
7XNtNY+NoIPkqRAs4UP4mNxjp9UYC2h8GdMtSPS8OqT42hA6pureMDo8WEUWVBmDo9GNEYA0Zy7l
xbOS53EcjqX+3Vj0s0Acgz3p3lzMU1+g+BCVeLaT6l66Ge3llX+E9jOnHU+fsR6n5xRGE7T2+gmX
06WStL/Y0Y1RD7e+voGeVHwbi/GQZuBINu8dzx32D/wCbB40SJX9qheRYWw63ov1XA7iItyO9cK9
KFN3IlIirCyeZaU9NAnn/olnzFuZ/PndQiwRu/xDV6VnYy7e0afcy7TJmSGMR73YAkjp7iOddUkZ
UIVtMo2RbdkXQH7o4pRbB3OA09vO64NR6vS1rZINYSzu2fAfKnu8DNSUm1rSQdDprfHpyxkLmeWN
J9QajwClJ39w5lNXEZo50YkFYb3LQb51pnZa66kJxALEl77TPRSHswlJCo3X8jhb8imrktApdKj7
GF4bg9y+ySAIbvRYTRMFq0kGWiIec3WPQo/DJ/cVh9vILsx3w01cWhLT19acXlFhzTulwiRbCudk
6tIJ02r4oS4Tu8v0c83Ww7AUB7P1wrXJv86Z88DI6EW3yHyv5PReGfNpK13vwDDi2WTV6hgOMuTE
qpB9I3j1SDxojAr3XnrFPnUTlkumPVruZeGQeLGjDY+LRVdBJ+Y10PL11JvawSrrXeJZL+6m3Dk6
hXKrbKkvUvNpyhsRJBiAzLS6LHP9WYBVXnt9163KnWdnH56YlYDGyyExOfndznItH31R2jsOJ6Gh
lieryk6Jtz6Wdv84kfIXZJY4Np24sv+9tzlUX5QuL1WarTtEK9RPDsB1xoJBvTV3zlCe0deUu0TZ
vjDC9pd6PWECu8OCunGwSNQzFtn8SUs5iCvEMFy3jbHc4rYplcasT09bXj+XxbIGGekIUakqqcRR
NHDuMhPt4HhY1cnRledFU2e/8rZrN4BAcwXPBc9HdRCyd3bparpY8IxuP/aO9iJvg0FyXqj0NXeU
wANH4iZWs4cM1tDxcQf4pQvl7JsCcnDjpvO2U64a2kW3rDEoR1H1cQsrPdKG4VYCuXbMJJkpcl/d
Ej+q7KkGRP6tNHTUgLKn7VN6sgf3mKjhlOf64yxz695wSDL2Ze6lcLFL9XOePVoxmDAmFqIkL4KU
PMu4V7NvVbYmwx5Vn4n5qkinr8rSS3bIpV3uQep3C/5Hd2KzIs4A1Hv+DQYHEPq6GR56xof7ttSd
JyP3ti+2YsEEId6GiMFewxFdcWT28nQLxWyqRBdV6z29Q+NromTq+0Ired8ulYdUE2cNzmI1CQrm
cFWUp+Sl1M5Yx4mTL48930wkKW+ipBNbqOnsYY1I8w+vd3Bp3GSAxDCsqCI7g3oc0LJdjOvJmlYj
Zp6gU9gl3iP+WoD1quDgWFFc5P6o6Eas0SZhYZ+Xiznr2GSlZfMdEcT5WjXJCghido6ztbgfGQzA
mNDu9TktJ9N3XbxFi1mtL+o0EqZtpJ8pjvOwlTLv/XFhA9A8tdsLvZmO7g30sOTiR5Fl785ojXc5
7YNIW8r+eapNdfLNVsxA68v2ILepfBosOqvdktOVobGKPkrTAqe1mqBklqLWtH4SFkqmknRQLWf7
1jAcxNzuecthVUS168TI+qNuTuy4fXfq26HhAWJp61OVxFzt2tJ0j1f6bo+eupWnfLR2KBMemA0Z
j1m9UQfD+BWRiqwnXN2miWaq7S+rWEHvYCKNyMptoFJY7P9WWtFRz+UcjfRQQ2Izx3A26Db0eeJe
ktZRrrIl0MR35rXtfCuHUJq1c3WnEw+sUFymJ3NYF/aOJbntJkgufPyy0zUXhgGpTitOSYbMV22d
937Q+5gGkIjT0q521E5eoDhWjf20ZWOfQEBf1dlpc+4AwWG7hNN5xMnrPXljiakSSa34sWkJgIF0
GshJdZbpzu2IIKfKw5U+bfq0mxdvo+infOOM75i7zRTDSFlQME1H6chCY9A/uSTDah4FzqCjWXYV
Tsp+A7BuZ105xzXZYXuyFeYh9NIiofbXB/NZ61IE30RcbAEjw3qh+7Z5d3VN3KzfSUVSMY7yupYY
y6WWjm+aIHK+nPOM0LYFAsA4WpecSR3/pmJfu0Q4oQXonmsqiZh1i1b3/7I1SHa6SSMETtMAJ49i
RaxRqIPGppOqesLSjVbcJIxbe/Psws7eDMfBaE3yCeREx14xiP9lzDRsS4wlo3R22WVLBQYLc7Kx
V69274hx95eSgFCywehZdAW5kX6W87KB5HYnFreT2WuakIcS/1U39C8p7y7596EV7c/xjzK7v0rn
/kuD9/+dPk9FjPTf6/N2k/xoPv6gzrv9wt/VefZvJmomzdFNF5mYdqPm/W52UG4Bnq7u4GUwdMt2
Cff8T3UejgbT0j3PuknMPN27EWFFO43Zf/yb9hu/oDsqamW0dPzQv+R2wHPxB+GVZeOqwChNV8jV
PIeI0V+EV0gEXLts5oxzLXl2fu4ZDgVV2RIoPqw2jX0CGrf3edPMF2DNGgxT1ytyNPu3aeOyjvPT
kq8rqHmtNN5F5ub3qo7NnHzvRnmWdDd+LFtHt0mkzZFtpHsE20fWyqisTAdb7PaoqTWwk6kxp494
JXQnUJqtfJiYnp+JTHL60FsH63Wl85b43dawmrpVx2HKMem+ATvWBG94S9Wnha4tXUzAGG+wDcYr
pnskRIJz0hhDfeQTOUkp3jTVSRbIbgaZZjpE2o/BnNKHvktmmN+TUX6mIiPVeYCkCkZoLYcpKhYm
qsqA021QaevQDLkBwi2bmNGd0jTOqdcTiyAsQpcYule1jTzD5MUiNkSXQN9FS7+OIp0u85hWJeoi
j27snNbyIcPhbu4AgohjrboKLvx6Vu4G4o+qWDgjSWx0t8CMY0rRNr+eCDcKG3KBktv3UluHblP1
Pf0yp7tClzA3qDGr81WzRmbQJuAGJUxE6UHWJqMF/7oz044Y+QONZ4ib4C76QWToAixv39lOaR2M
xXoCwJU8KoWZTjvc2RPDqGrUHpWaJOKwd1znYvL+0nAZHWsKUsPZXtKBbA2fOA/3oNp1ovhQtNDr
ZApBAL5iZnpBIPdIvV3ViveN4aaRBZ1tjd+01eIgb5RaN+91tbaerDGXbPNKNT8vZeWg0sLUDjJo
6hMWwgKQwWQd86bcomXJE2IzJq+7zPUC/KkaF+7jVXG0nyQ/s3KzR2DgmXpNCK52lZQI2ejN+fhk
KPpGdg0ZOvNsdEErFcD2kyl/GKJtP5kNqz/XdlPv7EHC40sa3ejYtUm8DboFYG9UgtwgFdJURr6y
ntIrsxemugyfJYk5rpjf5zXp3p2G6WkgJ4v8wEaaG+Qqu8baYC0XjARKHqmigUK6uIU7+vo2DKgt
cU35NrItvdXnPNbMcjQjyBz20RpxdICpSSg5tzTTzYiUD+AGtt52wzepJNU12byKuIzMEYcpTx0u
5FzVZgQB07J2jj5XGE7sSd9CXVgnrTBqRhdd1z2bam24QZNn5I0Vut03wZrPDYb4lCyWXYuJ5WHw
ZF0cHGaBMrAb8DyBq2zut67ZyPQdTHgh9GC11r6uio7YLYfqdKcxrRox1UzVj1HDgnJC2pOdO5uw
Ct9U11VFgNRJClhUc2bQbXwXVPlt9xM+TfZZ6lXyRuDO9qG0fPUU3Lb9tamI1QoYXXVfK2b1it+m
xayE6iJVJsiFVSOm2zxaKjLJ1mcXC39BZ0yfr7QogXBg9P0/7J3JcuRKkmX/pfcoAWCGadEbAO4k
nQzO8wZCBoOY5xlf3wes6u6gk02XqHWLpGS+lzEYDTCYqalePbd/XusgL2MqZ8WnORmFST4W6UWx
LMoLKhlD+JNmO29dNWHCGJpTe+tEXBhOBNtftCHYGG6SOBuvWGOk4OZWT1WvWSDNbDJlgtNizw6a
kAnjq3ubnv0CmDcLl0wyVORtb0V5uClKnfRzJytH2/VqNU7ng4wni+jUsmMvmIa+25mlw+OQ1Ngy
8itaFHm9ThIT6+SlMW/RiaQioqZdm6rho15gkwv6vJx8KbX+dFRp9zo3qja2NmhgqPMPHapokrJR
KC9wvlJflcSiqhBkUWAfZdli6t4Sqyto2Oym6aI27BJrFFGp6VmJBKYgx1QZl31GhueqXMDIeLIt
4sAPZlNa15TkIqB10VyqO6WOYdw1fW6YAZbqptbrrhzQME2uldMiCysEje6mnXv1zlpGs/Fp8CED
W0hr5J4ZKqzvKBKYgVKXnZt7y1C77A99OhNyU9LY49bkvVJprW17Pkrpg2WXmDP5QF7fvmxZiy3S
C/68n0+69oqgVXkFEYXMsgkqitupoPAIcCTvbkeeDeJHWRfONqnRzULzJ47z2zmKzg0ECbsWH9TH
OMkRepiLk/xaNNXRjgJ7GMhazTZJ8XEsq98hAeNvo00bdBlp8lzV0H6jyNQeAj7o3xpQncUbO2cS
LpuO1fgY2lhv1jj2d8IIS6jL8ZB3nlhJSy6t11FCpSOxG79pA3utw0j7QQyTU56i6bHgYC05nfF1
h828biOT4ZRgy6HVKxJuYJbsNo4uxeLjQYYwZ3BU6hw44gHYgPZ8o5uFnI9Rkhr35Thm8IKmfr7T
q4y1N6QZVcm2DuXAxXUsIjfuoDdQq2vI/wFAWNUB8NDrnRYjX3TNJUijrcYNLSeJOlkjpnM1JfYP
Q0XFkjJwDY1yF0AmW4MSCVLpLrbG1vZmtDDcxwS5NY4Lij4UJ4L0bHFy5sN+bG7oG1xYZnGpP+u9
5IZesqHQ9oi1+rBNcsd4NkMjpwwP0Ad8nVkhSOqxpizKcro39MTA5TJQzVfwi90tNwOdE1ROlGno
k6S6P09d+9sqFedk6Jz2zY7n9NKpe1QCIzfOwm+M1sk3VWRkV3MR0yt3xGnrFOppkVfBfZ8EFL7b
sKthPUMEfE8BrL4PauhQ8alUdqdcnuPCY5YuXO/2wihwMcQYp/wFLKl7LOya6yNCyfI2RniZugve
KnSQ0rt0EuMlYR3TEUSbewH77izrBBCSJi5Et6Fjkk4rJEHdcRBYtCjCHqadIgJWWiBSFOob/ajL
7ENmw+d2Nqyg8UWCdlCdBvIMItH1W1v08hYwewjuF3MFLslqEoAsCytirimxb7s2KEwvdtIGlVtV
wIYSuN89qoU5PDpq0YkVRJbGWGwKEbsavkPnoImwBm37vj1BQ2ZLN66y5LwnAzWc53lCTtpI8vCO
E0VNTxIn1e4tq9ZHT0xtsI1aE4bRBJxb+jOKiXAjrH5GPzQVmCUXRWPedQKm1BF6V/nYWFE2+UJE
6e2SqNUlrqWUqgdVoXl9CtPsjE09egESO7zlfRq+Ec3Orxmmnc/2kkJ4pNrKq8OCnCIOhAgdLYQ5
WfjKVFXLZ24G3WVsBdEdBCFEpFxHUT+OlGqQtCtpejsmfZBCENLMp7lPllOU6ka9NcToODt0xxp3
0THotJM2Dkhtg+rS7knRlpcgWsv8GE/16U3TMUbzhalXp1rQc4NsZKENAM16WENRUFsn+MdSZ+i0
RNuNy4KAW7SJucMuHRAQ6B3kTG3UWqHHGk45NHXoX7gDUs62UShX3kIpc7OohhFuQ0oltDGXdCsQ
I+QRcimCRN+unfYh6kwYP22Am4BbhU1quW3nwPKCC42s2AnwB/eQ/OuWXzSLcz0Xy0ytxrbGW0mO
6KEUTlV5So4iALdiPXoolHn8Y1tJFvr0txEKFZoBUDSF7Xmayjy66uGZ1dT1Rus2rxLcEDjjw/MY
GtfqBFfNiecUE2oXcq38aTpAnfPF0mKxoZDkogZSHkVBE/FxoohF88p+LHYKuZqIFPdsnKS1Ke8S
KFFssM3MX1AabXABkI2fYSwCIFED13ednNAoqMj1EfXl/38N7uaTt//5P3TJJfT/fQ2+/1P8Wfo/
2aeb8Mef+d83Yec/bNU014smPfw6vUz/5yZsif8QksundOg4MmzD4Zf+q09NM/7DtFirjuVI+oMQ
v/yfm7BKc5tt8mcclrFt6lwN/6Xx/wMv+3/71AzDNCxbN7lu64bKndzaA0YQZ9PdikDe97e//ONf
/vq/W9fdnGy3R57ruRuPf3GP/eMDXWtM7q/+uK/j7rWFIvmZ4JHMgY+/oaa+NtHVX+/hm1Y1/XOv
2tcB9hrwVELmXCkZ4P6CA9B9e47dy9i9CN3zyD2//HN0t3t/fNvd/DyqXDvgfnic+65lC072Rg6t
23+u3fur0r2l18h95F9e/5yR01r//c/R5unh5fz0/vzs5e795u707Wp0D/wczufOsi+zt/cSHPok
O91Yf47Sfby/on3afb5/vD99/UM44T7yn+fcXdzb14vrk4vn25PQPbl2L0+ur0/Ozq+vz7zzzdnR
9cnR9fVu/afNbrc5fb45P/N2Nzvv6ebcu7k5vbjydu+nN+e7K//09P3A2/swX//pOdLD+TcqpUSU
VbWUEPj5X9dHyc//+nr75zJ0b0tmsLjXf25jfn7qcfxjuf730Z/bP0zpdlrf8AO/86FyL58i9/3l
6fz97enlKnJ3L1c88afLd5741c37/ftb6ZIT4E2939csksers7Onl7fT95vIvXo7MKePpNJPcxKf
51RxGGWUbAOfgXgDV2/vp68XOcO+0j7rXp/zIxfu2dPu/uXy5fz454W5l/Da/8zt9XP8i0/QjZJq
wMzzVMzj2nyI1ecwvcQZjKtU75bq/c+jfdgo/DTV9eP8azjbJDmu9Az36/nX49Xu+NfzxfPp4+PR
0e3pr8fQ3Zxdn22Odmeb6+uL64vtxbrCdlc3V6c3m/PdgZnvtXb/56dgWrZp0ZLLBrffZGnaaoza
LglQyYR+b982Ue7F45na2EfYVLohF9Dayjecjc/L9BIrYlMM13J4kBLTGblTlpc5vRsps/S33B3P
f35S6y60/6CQIBnSAm2wpj0/P6glamokq1EA6RflsPHgxPAllZNpvrEdWibn8qjMDqzDb3fGv8bc
5ysBkS1UC3Uw39btK3Qv9zp2X18vX84uX54uz99uVPf+7dAH/WU3prXWVqWjCW091tas798LAqZB
j594zV2qDluf2GYB/5uPoT93w/L752e6Bz8CY2OhERUqjSsGDb2ADz4PVhkxrakz4ZveTuY2Iv/7
MC5ZKLyCe8EuXjE38CS6xK9Tmz5M03Z+JwWVi3/qlv6vH8PU6EXn5Oec/7KHiVh1hsT2s7pbbowl
7BJvViiEmdmS3/085/39/mPKXO9JnQNasL/g9gE/1GYZ2f6yVPWHrI0U8CxeBjnq11WP/cjP4+0f
3+t4hqrzVh2QC8a+eZtF238vG8vy0UobF05rBBsAC9mBr2N/1ayjmLat2UBM0Wta66z/2kaGhnYT
QeYaBvec+IhaXopurf/Cez369/nQh43LhaTuYO4/P6uPajx8ETjQA2j6kcMtZGyXzvvHUZiITfEC
tY9qWuY+MqQ1IuxWgl74fdvER6m96C6S4Ohf52JL8pFUMLC8hvLi7IV0IYK3MTIt2n9qLm+NUyCj
j5xDxpkrRuHT1mUxjEb1lCQs7Cp9/0hxnMzJwX5M/twA64lSOoAsr267474PThKrJS+YP5RkeOvB
8gCsHkO62ii1udWm/lhDH42OeWNMy4swpW+pOkLCgTuY0LCnvPz5uX9ZR3s/6vrrf60jk3t2YlA/
9WlldnZRrTle34nI18L4ED3w26HgMBgOZ67h7L9iVQsEmnyGEjB9tp0tHgVoFxLD9Ln8PKkvn+A6
KcmrFtJUHbJRnyeVdnaeiVJMfoAl7K/UkOqZwn54YMl+2VgYhcXK7cBZyRj76JgyoAI11XLyY3uw
kAjF4zYbB/3chD8F1QmB5c+z2h8PlBn3nRXBwn3E0Pb37iESdFEgyPbDOsE0EGOXUG51Y9yVNCj8
PNSXFbw/1t4TjDsFpIbWzL52BoT/or8vfjWPzptE+O12D/he3M+Xy3n0srzHl84u2HC/PrCNfglO
9n+EvZhwnLACzLi1++W9uFGvrQt5Xr6bR+FOXI0kqC5tlM936mWC/uGkPRYX4lYe2GP3lxENrkKY
oFQ0x0bRZO49BCUxKrVru9HH/RUwWmJMD2AXmwNnsvxmGJTc7AeCSy9l3L0AIKxEQHqPDJ2M8hM0
IKM/D9qjjT4PTDUt+w2SqJTOhDuhjUcTOIneubNy2gargLyIvbgWjZxO/biM294g+RadZs14nMvW
z6Gv0Q+rqWROaNcUyYtDe+cM7nB80rSniQpgUJ1oeHMv6pvOU1WVBwuEGMjXjYXWKo3fyq565vTa
Ggg43Z8X2TfzptpsSgh/2BuBX/r8lZaJdLIlYLrQjJzXKQ3lc5lnm38ehOBKCoPtWCe7vDdIopl9
pyNf8eWcq9uhGa5oh5kOON9+MxMG4UgGemIabAufZ0LPQdMqsh19hPSz66Q2dc3OTv4bU+F5aWuC
g3Nf7h35OEMZgaXDYEqzVpwZlLs9icfTgV1mPQL/DrtZ9OgTTLYYm5hJ378T0NFoalE9jP6UpisP
P0OQIxJw5ZAnjkoYHF46T/oByNT+HexjUItOHvY3vgFj7wEGEPgyes9Hf2jtcmc1zUtNhTX2lkyh
FYOet9TVoGn4WdBr/74KbQ1SpIaQgdhY3QsJDJErRZ4WPFVD0M3bKIGP2Ek/sJt9t0LYS8ArMUmb
uODzChHwedWlUeDD5aG1TYys32kc8Adwrdr+EbE+R0BiBDaIQRhoj0KkZDhllW0++onUBd20leHV
GIlcDuNs79JgtWlKp3zbYnXBbxEYxY9l+4Sx3bEcgJzLebTcJMtvqxFTY6kdgLtq64a5v7agTxEb
Ex3rH9qXv4ONUO9RTHFa+pqARgcPpileG9O2LjBrFkAm0+DaxEHleNEEUJlCC9urdkLXTQU1hzbZ
9aHz8vP2sB+T8MCQ0xh8TES3gk/383tBxmvS99L3vjXChM5nQSsHesxt1o+HPt9DQ62//lekFWnO
uIreeh/X5ZZiJTWpq0TC+IemH7TDgc1iPTQ+P2pSoBaQKIf1QOCwd3YZlR1Wmhx6f4htGlUw53QR
UgDDMavCo5MsPluEekwf6XWlqpP3j09VUyl6rpldDk8i+r2nCrijsWGGoNTJiyWk0IjTr9dYQ4a/
GbY+2oG5fln1fFW6qoOQhXbGnWvvAFWhH4lsVum3TeqLTOkeKwGBNbDmZ2Ts6oH94stWhXZLM3TV
gV62bpB7X7JCcYMOciulU8jqNupMd17RL/2J2bXDdUv/N8fZmB0hOrK3Pz/VLzvzx8hrWMTjVaW6
t4AyhZ79pnVSn4IxsialOmv6KvRQYT3DfjkuyiI88B6/7FqMSMCOvgwpmANu7POSjUU7kWQ3Ux91
OYUrK023TUbj/s/zWn/uv5aqud6VTUIAPkFBwGXv7cA5+AyckpfKJxdliLPcjrP2emLrry9mwBfK
gaju63BoUiTXMtWxzFU393lShVGFCC8bYO1U937HtCYe4W2AkBN6lTiwvew9QKaGFoF0gL1G7JC5
9hbLwPUjQMuU+10Xa1dBUgW38ZJX//aaPkaBgiZZjIQ61n6hIlhmdKTtmPsC8NjRokXJS0Mx9MAZ
/eW5sRLs9TNzGEhlT/n83OKpDs1y4bkhHqWRLRdt8UBTYJVt+6ZuD7ykLw9OEH9YGkoRSQmGevHn
wWraGjC3AxAilsShlA8ALE/K4MCpvH/HMCk8gUlEPqmtpFLCt8/DzGiIs3pgmJjEkX1iVZKsWBEK
mirsxsjklYpA36HQWM+LeVGNTfG0VNThIdP0c7LB8IEeHD2mhew5x9vglfb0IvljF0rzC/e8YtxE
9N5jyZNEoVb6NYSKYTXua4G1Yz599fN3tL6AT9/ROpn1JqpRUCMQ3VvY5uzUw6w0uJLpBjTNeLK7
TbLoSbABk1C9axw7xr8Fvjw/jTI+OwMYbobdF4t2ij10i1Hkvm7YNeBUbGUQjR8Epa6v4fPMiEg1
0oRgIwnhPzSrfx2dKa0QwbByAuqJhl6aXsNzFHJARIZ62WmjXd3U2Ht5YRSH27afok1nt5OLNmQ6
suo2PEYkoD38/LC/LtA1SCbal6a+Bl17Z05udzLOE/qGHchNx3FijNtEacS/ftk8X3KsBI3EJrax
vz7pPI7zvGaUpDHiGwwdossxoV7+73Nh91izGJJ07L5ngdLSeCwaCfs+1mlw6ZX+iCbb4r+xVoiw
dX391nQg25+/tTQqDSWrnIzweoAdM426jyfz/N+ZCzP5YE6zfex90QukyJrwMfOnQMveS6GOG1Ai
UXpgmL2z+GPhA+GUvBmHCsW+JQcHJn5d6zBZWypX2OXQbBcvIEu6qDsi95eeWDE9OD+/p687sKZx
RpInIK5bL2ifn+ASd2EJ8CPzbRuPPy2d1GOZopNbkia//Xmor8tbp11Lcwh0mCXp0s9DpYbRIjWn
H5o0KjcirQC1lSxZWvk/j/N1SqwFCG8aUbUkbb63Z0F3kmpbkoGFjm8+ViPRP15qbaybG8fodPHn
5+G+vjadYhfCLrFyqa39aWVaY7ac1gxX0izUsEsY23mcaT+poLQdYeYH4Y1Xe/Svw65nJ0eaxb3M
5Ej7/DQTUClCmTPaWVUAjBtTQ/NyhLUl3XV9Mxuuxp6V+GGeNweyu3u3AJYpG4jNaoQ5yMP9OP/+
2jinRhu6SY0UdsoxOI1KKz9JrRCm0zTPXljMNT2MqXJeayLxkdiOB+b99e2uwwOqZfOiVrSfsXSS
LgENrQcQJIZlxEqgIHvVRYgPfAAl9KH+/Ji/HoBkklR6tRxSMSqQ3M+PGSlJM9G9jH+kGseDizdr
lG/zXEvgOeaCxHOl24N2YAV//VIYFJaTyUG4Xu33DgJ7UMtcmkGA+4OtbJQ+pbkxSaYDo3x5kpJl
qxKtcnazgWrrr//1IsN+kkZPXydAn0UFpJLcZ1T5jvUadujPD/HLfFgngi2NTCRVLIpjn0dSEOw1
DRJgyEhRtLUXCjGBlo4H5vPlQ1xHoYLFwiRyJez/PEoYljU6SyTmw1gX1zpNi881wcSTFku5ItLm
VcUuzduf5/blKTIqJxypxrUOSIj0edQy5v9sejD4aTAVu8IEq9UOWkq/fhNufx5q3SA/hSw8PIoD
NqI/akC6tbcszFh35CLxTY1wYL3nNjINVyZiaTwpklSo4S+usjSsdUkXAiASAyDTA/H6Ny+Si6pG
5LXmlL8kW9Ru5m/tB8PThdY+trAiTuvOxrP454keGmZvvaTxgG5SaYCNhcV4PQ6yCiEht/m/biWc
d4jsVc4JCi5fIvVuaacyiQBoTkTz7yI3xC8zmp1rOnrrAzP6so0wFNlizbDWoAvjmc+rJOxlFrFB
Gx74sACHRDUTz10puiuMIBLTVRz2k5+f4Tfrcj0ZWJ2slTX/+XnErJUN5cTMQFRLVKRUGOtCGMi7
+7K25b9eSZkdewldC+ttm2jv81gz3dV5aQOHi5K+2vWpUv7SZZwd+L6/m5HDXFh7FEOpHn8eJZmH
Ile4htPoq6b1RpEKyumQzLvq1WuT94EH+PWVsc7hhJPGlVDKxd4BW0uL5vyilh4GMBv6v/rtaIeW
Kyt5LabsHwsX9E8wGuPpSPvXnO7e66Kxode1JpPeuABLO5ui0MqPYhWL8gMr8esuyUB4kTns5Vx/
1l7Bv3d9mWMAicex9CjHyS3dH/Md9r31tSRhcWLSI/EgKse+/tfFyKDGmkngwgGNa2+B5OQPsBWx
JDGDSEFFJHA7aY2nGWBjLEr5XwLZ/6ej+teVopG24ONeXyA3qb05TrJB/kEMSj+5OZwmqQ6ooJi0
CyvHle/nmX3dqhgKDQONjWt2fP/Q0eIqBW8wSy8ch3Fb6cXodkX97zvV51H2ln5IJjvKQDh7OZBo
rL6NWj7NtQIQpaZf51+vBKxCThfmQvDMPr+3+xJ7zDpab+kBzYEClXSNhRm3BTatsY3uwPP77lVZ
RDsW1wKBIGRvZSwxZrd6z8wiERhb2WXqRo2lcqbP5nJgu//mgxbshtyv18od6brPK38JsBXRE4bS
rL69ihaBfMdOVYio2QyXvcj/+bDEIQItEvEVWhqsBz6P1ztDI+KyleDHOut2yNXw2LHy8sCu+M0C
5CLAd2zjqbJu9p9HaTWnKscklbjlyuSiSDJsVfskufrnZc5VA/0DuxPuLftRzhR14NAstqfcAq6b
tkAstHGZDyyG7+ZCXMGFnqgXjfTeDVFt+nai3Cw9WbUt/s+WDVMYvKJyYJxv9kAQfzwstkAkQh+K
tr8i30aUYQhjXnoFuL2kENrWwKycqjgKq7YCmp5r9YHX9M06Z0j6r7n34lRir7/+15CQIWtjnBmy
Age8UfAYdxOp3MYF6NCfX9V3I7HL8gGThkSQtDdSFAX4xZOD90Klkvl2cgxaELsep0J3wan76efR
vntlf4+2t9WaUl+ScZLCMxS7pNiVxlB6wnb73xjFpLNdXWWbSGQ+Pz21oU+xn2Ela1mibyeK1adZ
nbQHTvxv5rKuB1xsWBREansXCC3pjCztoE7B3M423TDKHQUx7cAB/M02xCgOA9EVT2JsL4oXSlh3
2rCixh19PpFahYsZjX33gSiNX1E7FAfcXb6dFRdJC8GdqpIq+PzsCjM1QSyts1JmoMl2GAHBnPID
h8Z3o2CdSOaKYjRx594ofYl/Cipk1sFk6SdDmEJULezU/+d1QKqWrOJH9gEV7+e5JFOSzMHAOoAN
CVxKUfSTBt/DA0/smy+IUSzJ3YD0s7N/AEZNY8H5B+cO4Cy5C+mR7I+aOc6iu0xmlnJg1X23Hv4e
bW/TYz9dWlmo0DC70HpDMVRtehMSUVq3CKP0AgO4nx/i+hd+vkayj3O2k2EAwMz1//ND1HurgXLO
J1vZqeLj+m2eFXke+k4ylhtoaQ6cmHwqB79Jxk7f/Dz4N1uvBDuBwFCy/WLF83nwFNcau06YrdWM
VoDfS0gbqhhLOvwMGF/tMWkRSNCKVdmH7JS+W6KkHdW1kmEhsdtbPNzTI9rxdeEtJg2dU6dPC937
8T8Kd9ZIftXOUpsjJ7hGNZ9nCNW1kfQoC1QSmuJTFxz81g7EgVXz7WT+GmX99b/OEzt3otSMFwHy
oOx3JHKC49iGJ/rz2/ruSyAGpKcKTQMSk72lgn1Wo6BlQcqt4BbqqUsLgWGkAP4HVQdiuZ9H+25t
oNOlDM1FmevV3skVD5ll1CGjGZNwQPjwutwCHM+vcKwAH5rOxTCq4YGqIMWlNRD79EGw2Vvk2+kB
o/7O5vL5WXZcR/SF9n30E3V3W2mYFh13Iu7OUI4L6IaVAQ+70FvlSRQlvvLgjBGazJW9yZUlsbap
Q+TgWmUXX4eJmB23ldp0Bodc0kbZGDbtyiLMb9IK10TXpMeX3moTL6ktidKu8oZaRjcBoSJeW11X
ntqVkgEoAtcTu5VpYpXUK5N+p9dG+5R3yQKcLayqweu7Ut+G1hIguu+k/I01RfkrreRi+6mwkhJE
BAwzX4ZVivyut7oBBm453wJQ006wCSR5WdIXvlMT1frjKA68+lwE3VFaB8kZcM2QIrYInNCLWiO5
QEmdF15Yj9lxQzdkuOlqup5LSa3T7XuUCrCG0vKsrRoarqO4VrCkaSwds5EkCZ9wlOacM0IgAW6r
JuJ0NtUZP4ugtymUDoNdefRllg9phDkLzyjobym5pE/90AWZm3PzT90QePd1X1bJTG8JmQwXQ7P4
0dDtdnGFbpbzVlum9i3UFJqNjbFNbx07E/NJUXQ2liFLcWUtDuYweazI20GUMUCrrItP+8q0Si8Z
rKFx6xbtTBYu0Op1DRilpwcdXg5qVSuXRrskj6FGHtHrotLuN7UJ/wmzzZUuoth0S7t8LEA3WjOv
jyzY6hW9B2JcAS8hfcxyqcZjnEuaCfNYKUbam6P4adbM6AmmKyDqpp1040SBIzb4PWLfPy2y/zPS
vzy0ucUhRDXqqYFUvoRnEHBxoheJZb8kqiQdkYZkDLxOQ3/qYRVngb/BqPXVgmID2zlO5cPQzM3L
OLfGLwCT5nONjNM6LUFWjNAArBqwaj/qbu6YYCdVu2uvwwB6uKfLoIaL0c441S+mBc2qrKg6wwgZ
cnsztJU4MeIFY00211U4qgoSd3hCzI0nUluctH2Vv6b6lF06eD299VHmPEQ0Sk/egsrgNKya/Fmr
ZPuAbEy5i2tN/ibrhyFZsJR24plkc+uNZQ3qSRRLckxmPMh5I/sC01pV9GLyimhQLzoHyoPXkvq4
hbs3GPQKO90ldhmV5ZG7AqMHk66lKBOZ2algAb1H0BoCfwqVVoWFEgAnM1MR3gzcgG6H2Zkfsd7p
Mdhoe9DumACMlZtJuxu9yKr1DT3tRr6VmhYm25IcEtgBnH8fM07cEWdNpT0ivFNGeppSYEdixEjd
G6Vc7vNsqE9D6jXxBm8x+TZbAzQAS5us9Nh0hnrTiMkIvIbchlyNPWbA/2HjXCuRs/Q7lYLtA/Xa
xdgWg1B+1SAJnhXYxN0JN6fiVA3iCr8Nk9RibNuZ3LZBF56kS50k4IgpMXsTzhzpVkHKPuC4zI17
u7RL9qu1BuNPZtrTNWSWxYQnNjS62/AIWlfmXaP6+Exkt0ptR/fKIOWFPgIlwYEqHzBD7vLO9Los
tp8XbarPc/guUMygUDsbBHqlscWXNt8NYposr2qV2dnEkBJsX1gftkdm0DT49Q5F4muU6+hz4Z7O
szMG45Vs1Yg1R7JM9xxCpnXUt/OAubCmFNNWU3RjccE4T8V2stPkEgdfW/VHCCu3vYZNgF+JOaJj
v2v683bJaTsfQIqkXqVbofTSVGkBhfLRa95YLQgEx7zWVPrWO6yUINa/gcazocFlUffUt217uYgq
vCrhUT/rlLrecZeo2TWmrKfGreWZz8JJMWzM2mb2YhkUf+KYUAvQ05JFF7VKVxZoynm+SXJcyWgH
TMLfgP7ydwxA8LueCJuGY22OoDFNEf7WmLgN93rXt7vQUPTMTdopuZV1a76Q4KrjLXYz4zlSV+09
mPLiQgG9PW3seS5fxpqP2u3TVrw6kBGn4566TuWmAI+eMUgCTgIlacVXUmnyY1GX+a6L4/63CDC3
hIGlTK+o5Sd16/C8fxmwqQMeXc6qNel52kIY0tRNMDX8nVqogAqwFWdMj/Q8Hq6iJFCuEAUqL7O6
jOdr1ed5LDHpcLtcaPfFYOc9Or64R+highMBUjuhQIiMCZGMXGqkbhlU+J0o8v43yYbudpx6Fptp
F8ONinneb9AtnAjTiC+O62Ra/RKaw8zWmAScJAZ+FRzNBVQ+mpiiAmoDHEGPKk1wX/8nXWP5T9ZG
16X5lVAxkcJXoBWFX01ZlXgp6IjLRrbd2wAt5WRaGR5RkwaZ1xe8ONbbivlYscO3HGzmK14SYECa
VpvuwwE2SPWBCRGcRIVnrfQQZWrMZ+cDKRKmVQP15AM1YghleNZSAB4QpVYWySDBkiC3zc7SD1hJ
ZI0aBgzlCNyWfwZogsNyepd+YE6cTgF5AhML/Ilas/N5egRGFqAngJQq4Cd18Y8AnGJkOIzw465A
lTFaad/qBFLJn9c+l+1ihoCvbWsBxoLLFYgUJx70aCvNCkYh+7txH9iLMR+bSg/WRSGo34RKVAKq
+MC/KB8omGAMQuGudtXP4gMW09hRuZqK5ZBk5AdVRqyAmfaDNdOFkdP4fTEwAfnBo5k/2DTyg1NT
1E5/N63wmhZZYuMrIZcxHkvrTB6XFPt3Nhb6Q12Dv5HDnDxTjG0ulBY4zrRicpRICxuPyh/0HHo9
A43GU6A6daHA16mSKlXcZkXvBB8UHl3v43kbwFmEUxKvZjFLVWHzUkaT6g+NAopGh9SZQBgD8dN3
mf5adVoJhSRtyECo9WSz6QAGUmlqA5jRZcF8ZKbDyDqEtUj/zgdTiKYELbD9mIAPRhBylS7+rePb
bUFArlNlmw5lWT455Cdjn28B5WKCwLZyXNWkmndilIGiX6ZhRpk7oJ0tOcVJZgVZmCULRM421g6l
UpX3yFQXXDBJAoHj7lI+Gg3qkoYTaBkHxxPQsd4f57K0XdQ7wkLZV4iHZDDUHirRUoY4NphteDna
YsIxwxDZWMNDBdJyNKBzkP400vVBhMZWalF3aTNjR/28ZeJZoianPVxWcJwFoOKo92Kwz861jW8X
9k9jV1iPU52Ht1Y6NaOHSKFJQzwSGjM8QUmkLPe20tTmRYdMbzmpinrJdlaRLYDp4p4IA1SMrWen
SmaWCj6WmFsdYQgyp1eRiIZdmACN8kMBoGU3EG/rOyM30u5NRgSasJsaJQVxxeUg2/Rl3s/k/rpk
Php7O6blBSmaE2wUNVZDPxqqAbuzlA7uJ9hAVTAdI2eqK8z4RDA7GGL3eXvWaDPBH1uK7G8yYpz+
dBqw6rgSHWel6sYmzpsb/m6RbOcyHJ07jBzorhiNwXaOR7YJykiEPYE3ooRLbkrIKPmdPeopb1Wz
1DR8sHp7Ut3Oim31EcPsNlH5VgDTc4AaXBv4nYZ90sp6APuWR5gJYjmL1jytcgBrgrNU80w9bQxo
Z3kO5p8DwdjGFkfmUZOzV9+C+AQ72y/4d+ysuG0G/OI6MMJzDbDmTtPSZbmUEbXo6iTMpooOlJEW
3hheWWFFwx87CICV49c0FtsaFB42S2MXKfcWTrTZBfJeii04bPTG4kP1ClQYM/PqQ9EDl3/uKiSS
OXERVxfgthIuJY4hYQMsChuZTdijgr21Q4H5I20Eg/TrLADCj0VcJWsAPIPCjoCv42PbY5hEpBBp
6VYES0O0ZxrrpaztVp5/NYUMzOuLTyqMXAmpHCvAS0UjwmjPK7UY+H5U3YC6POAyspx2AXn2d3IQ
pAAFDDf9xQQNZP8qzbwbris7M8RR18Qwv6ewrYd7CofWGgKMeTY/zFr3v6g7k+W2lS2L/kpFzfEC
fTOoCftOJCWZtuQJwpZtINElEj3w9bVAV0Q92a/seMOa+cq+Iglmc5p99uoKTNy9NqwumFQjjFko
LZHVssjiirQvELL5pqd+SrjWoAalau/E2PEyqrIspJXtZSe6aQ9cwsExqDPqfARepopsI+I4TU5B
HQsKX33idVdDH2S1aFy7ffU6pmkvVoVeZGFVld5+Y47XKda+03WfhsTEpcv3elutbL/KATpl+Owg
xTKKtQXGRi4pV9jxWungNLatig1gFHbjkVUEtlPpm2moBq9ZzPJPjGWrUJWEdaB2vB/4+xrheag1
QrxunKwbtnKix1CKGGfTQrKBAmTmnrVqTMgyR6QfTPniAwhWA/YZFINaYUH0oeFLLDYATHNjFUIA
1L8aQWa7Ow/UjoXPZdN4sCfVwHT+WPtGtYBv0+QPaeKH4oHUlnDCEX0x7NzBa6sHrvIwuwwp7l0f
+EJy81MVmR2gBnin/lup+6bYBIxJiH3UpvBChNVb2qbpq/JH6Ay4d3rTJBehVrXe3h2dKMde0ITV
0UV99BQEMazTCNxItVS61WfHSFOpXMIoxuChRXxxQPdoNUus+8mkaDZpxrUuUEctDHMgbS19gfmQ
XoBSWrUuARJGZEkbbJrKKC9ZI9mxA2b9pVrKYey+DmNaBNeU8Zbwq+C4juEoZpZ/rLvRTz8NKQUN
sCf6WJxiqzadc8c7ns6abfb9Qy5rh8wzyCqYHcSzdgY1i/GkXakPrPu6L233GueOl1S85mB5xHVT
lH/EIV8rP0+JGr6LoXdgVhQhr/PkRc0YLpn0MPJ1bsDm9fwKTzGad44/3lo8hNWPEQBPGu0EdmfG
1dWz/CPVbumth1YPr3ZZkKeLtgjXbZkwncyTSn5EbKVgjUeYb23iYiirBSzYlotwTP1jRv21OUK3
IHXPEJIfAJElwSIdnPbkOpXDFqgLv1grJ4YKiarb/NH0hsxWFBe4EWoe5JvTRT5JWO0N18RjiINd
k2FyLt00xKqvxtZ/w+9jwMPUIueF9FZO26kdshu2uvG0zkffzpe+UnW4sJ3GPo1JJK217KRZb2vm
hY0FyUfWbmuNTYO+HJr3uupS78dUJVscyWW5bd2yO8l2trcuA+CnXMp5v5iMPqzXeMwqbTGkSXr0
ClEJjNyDtF8LE3MBQ3X6V6sWBfTYZN7fla7wsfITLxAb9H/jSoS99wH5BRUE5q7Dpwb+UIGVfm9W
y0SN3RvWsO63wYuKbKl1w/RUNvlIfU031INX4de9DMC6fmqqBGqT5zB3oobcmJaNMMUXyESy3ijR
Df6WfLIoz5Wml260mLUJEc6OYvzmeTWDXXidhYCENNdJvzhT7pzMIOynZTBgdr129KR7pjqijLWd
GNVzBiYKlK85iWHZ0wL5OGlWxnRZzxTbqmd247XyA5zH3B7W5hLmHXwMwyr1Hwqkjr0eDPr5y7HX
mwmXLoOWpFYl5Xe+uMxbAJuU3RJHiugzvCSNooBd4QOM+VPyYogcdCym/FyaUVAWn2WNp/Cm7LQx
XJhup732xZRoMW5iqQHc0UGVsR6tiOgjIUFsl3VdGMaiGzqDRzzUNt3dQpZfPSuRObSHMF4H7ZB/
r02BwqGT7YvRw5NYomiCdDJaGkF5TLpww76hTxd+TSF0VWOCjuvk4IoPOgbEGG426CiW5tj9iAuK
O8uxTKdyGySR/a2yZhRKxtq5WOEQ4W5BVEzl0m/SFL/zoj2OtmN805ykHRZ94LUfjJ6ZgyEdLeIK
Ku/eDnNTuIFOm5fGwcz6GPxHH8lvBd6dYJJlJV6KhvoRuQ4B/0pL9KngDrZHiYV/0L2GfmqolCyB
OMMWDNgBoV+0mekdJ6vCwXYII6AEkWVQN+NgaUh+80C+4pJZSVBvNCXxlsuwGtSspiMhzXN3Aiej
ccoag69X9AEi3+SA7R0KmdXYV0tm7wVOgdMYfhtahV6qC+1gtoJMtHIRIHG/EgSVGgXPkJo+QWH9
XYmBV7ZlHmE/43NfL2xRoQluGiNK91CvNR8snUjcdVWG4oeWtyZQKD9xXoY0EPUqzGczYDtte23V
SoPisFJdFZ+BRwtABBxp/YPws4zTJ/dxt0yr0iTeSsvyRIyIV1wMCAHmu15Pn2xLoQX0xqrtloDc
2CRp06p2FeFeMKM7Bu971IY9hBvOVHMHPSu1jnZVYeAgIll/GRGqUWfsSuCLjd0AHMMcsYYnhCQE
DpaOFSNcmEFSjXHs7LnUszE/a1rsp2szDsRnFmM2Ln2uWmyiSYi2Vlwm7b5TLog6nyJ/wcFB7LAc
IozrVp4s82jbB7Kc1mHoh9WmrWe7UwQ3hbOKmqGsF4mlcO2kpA4/0y9m8+h2qGRM5ApdIKhyTF9V
1FT2AsMzbBRbNJTFWtPgZ6y8oHFBTaR2XO20sLCDPWhV53srADKsAZ8OzD/4UfTU06CBEpwDS2lV
ueLX21jIiLDGTSaoMmNht85orvTOyKt1aQbdCLRTVuHKVHYXrvx0cvV154ziR94pTEeHYbLifYaT
BOQ3spRueK6w6m6X3Sx3XPW15Z0RfJGZuMjpvvt5iJFxSZh4LHN9qLfWxMgLto5EjKvGMrunpvWs
G9ujApmD+A3ejTScRa5l7Rn3G2oYWp52iD80oIVOUkYroxdsHypetwTfZZO14OuvIYP5Yh3IkXJQ
bCH6X4J3z7KtMAb+7yEp5p7qlFAFN6TnDCAIhK6t/CykrEulRHuuklxEXO5SfzNC4YJCpyoT76e+
yYatmN17FmZXlJehoAIAFpZiCJlCO+LEZXbBMQECMx3znkB8SeKrF7uycXL8pLHuJMzxa//ml4HG
9VfOuenEPEwTPdHUiPNrRZZxFh5R/8qDygTfcpRvJYas0TJvVPYD79Xpg0Mzc1rMoHeDuprITiLt
kFcYgz1bPTnxC9U8/GzStip2Xug7gguNh0w9aawvQ9tOUGWKkaBIH+L0WDWZCtb0LAl3aTUfODmn
F3yEcZ9E1YZ+I1Yc9lvKqdquGSwA1hI+G0UrDRven9Mn/xaO4P8daMCiU/h/Oyw+SxKt/zjK6vuX
d7SB+f/66bGIpukfzDl6rmHoPp342ZjgJ2wAq6l/0P1EBEfHEPWJTqf7fxwWLf8fTGMiHEJqayG/
mofM6/ml/us/LesfzIMwZnY3DAOgFvw7BovG++Y2EmzeWsC7QwAeuKh6fxFdOanhRpOmRddEq8dr
7GCk3zk5lwoH+TlsJ7kjdySj8LkdxNxXXGhlk+1yigcn7GGB9dlUYrnVqv6hjE0yJpg7wSLEU3yr
mXrzt6b0XWv0v83H+xueh35mhS5Tscjt3jcfK/oRnIhVdGVOSnu0Ip0KvZm2mwxk+NJt8xeFuuaD
XZB2IId2KalFrvaXGf/3jdf5PSBfxC0TlSvzBhjQvH8PjZJk4V6WXbXEtS8h4euXnD26t0UaSPp1
Kbx71cSf/mllXX9+xv8o2vwqmcGooUq87y7PL8sXhIycTz7/4VeLi1gMWECbtbzGmHxT9+m94tXJ
XfNMwCy2Ntj1E7W46INIc4yD9I5rmKhj8nEcgHsgwKwU/qPZ9JyNNCSh0niV8Zfu8O/LyZyNMdAr
uPNQVvDLt5PDrhxbMIrXhrbfqbcJG+G21xWTBAyF7XTlGfu+gcBndTOK8y8PaP7t79cGSRVtaZda
OnqU4BcpQa1XCYZTdXEFiXfGhDj+QFUKv2PdMB6gHoqDC3LH4RoYwmVsG9W+VlbA9KBIDukY/20q
5felajFubCAanjf57+p/MmtuvMGcLsxvx0cpJwk13rffUqL/M7wLeaJ8fp5mRCY5o/MFXYu//fMj
uUsA3z2S+T0wtOniJMHc5m9OaCQLjVfYOjdD5FvrGUn3mneZcY6KTssWYS6aW5ulKSO34xSf7VgZ
z0Oh5HdoczGFKNspX8MobdSy7qvmllpYSVN2Nx89VTpHpwBZALRC7ivDrW9ML8l9mY20oqhNZQKc
kqFjItZQiaRirsv9fd15U8/K/PMH5bG+FwaxPRhOZdUxxz572jES+n5XZkVHmE1L9lJPjnPM5Gic
ba8U23hyvMcRQcOxKjQHiLj6krRe9lTM22F2AzwybWnCqnNsFOTmCFDTfI6ES9qk0WWReC+vQY9O
q6i2++9V3Vtn2TgvXObOMR4mGLt17l2FVte4Z4McdFNGTmyII9QIBsu6qKmnVdVB+mSgRqhuO8W2
vdbMYXwaLU7MJqZRhWe1O1Flaw2IRrC3FjQcnWNAJnfuzI7W+aQduyZRh5baHPY2jQOArS9eqA97
V3rfBcQvKfdEeumjYw/RJfUN1lbq5t8aIzCeVMnT1/iq9q4njENQjurDGJTtj6mhOVtO2N3nnRk9
xIlot0FmTpt60ORHr9O0ryQueryIDdBgFv8NQdes+HClhHvi4X++TejwPoSZDxE60FgqyRj5j11f
yD0jut4jCqn4mJfjBrpxSATifdKF9jhWsQ2UOSIM18pWvEk38U9TwYxCNzXGOTFK/0CbLTlUpMtb
R5nLgWHfTeo13mE042FdTabammE3HKfezPaF7XqPSYu53CJQ43dKrulZJJ3Y4oQ94PmS9UdFv2U/
IJf+5Bf9d4g2wbkfTYhQZLPxvgp9k8pM/iVP2+BgdIk2V+QIrEDFXvyg1U55OBE3FTRAdrZ0rogr
O0q1ExGaBumvbw25d+K4ueXK6p5ywr+YVvT00QPLfczIXYdlFXv88P6PbD0rTmVcOc+VkR4oDefr
ykvcYmFjnH6shiC7Ob3fv7nlYC61unGI5SbjrBXs4DhRzj5PXEmLQ+hbyyFBYx7eGx5jh2r7IggH
uRexKdE2285RtYrHcP/SLMWDDIk4viZpaj+0Sve2RT0A8u1mJz6+ObUbe2M59fWxwRP2sxV2D1ln
eEe+02ZJaStcNn1PIaqenasS0M2ZHkZbxx6RAk0DcEDlOCfh1P6hSrNh2ZSVXKSmQkoQ2Xl6DBBY
HCPlgiag/IAZOXKpD5ltlw/GmLb7yfa1Q5nJDPMrG69++OfL0YaW2zOtdi0CWJh0druVGArwGYUx
bUbRlyuvi5qt6UlkEE3QaWsrrwM6WMETUpnpVARq2FW9na6ERoc2ZCVTw446uSzt2HgNOhLehT6q
ekWSTyupadtkibY7vjHFluDkLjTc+Nw2XKJGsT/VJMs/vF7bk5sDL0wpKMZuGW5s5aLL7yng1Tix
2nH4JYcs9NQMnvelb+OXsI6MtV/Y+ZbSknfNVOYuy6rod/dTMWab3WiybCip8cYEqIweLsKSzfhl
4nA+K8aEmculYVjFpkuQL7u3yq/TPWe/3CeNzp7UYkT0q6YDpYKi59aNXXOzK52N0ZNogZvMWIQI
hqd9DmXuS1px+jE5jfG+l/TkPZ6/NZjURmqiis04VtEpDBUspC6cbmCSi3UwRuNmyLtwWbd6fQVd
Mm5Gu4kuWo5uovMoeAFIzY/a7BdDqquNcuHbkwEz3Eb/blh5sokqX33yEz08h6Ub3wJJpRULQjrx
GGk+UTil7aq75WsZKw7CZgDnsCxZ12sUKwQUlsMtQ0tPvcbK4jOH82K/P71sdN3r1FYH1A/5W6gE
9f7ciRNQ9BNMZj9OHzSjy94QTDsvllP33/JokA8wf/yLm0vt2WzVeKh709lUQ23tda/u94Y9FQsv
bOo1/MsSCqvnouLQ0EXhJbLsmkohvcuam4eBMXZPU5csp1iWr/ejDJuu5laWAWRWBrzMXZzXhGAk
qRfVDg4iBdv8iPrp0AaW/GAK/YHWQXOb8O5HeaM19FIFmXsr05OlGdMhH5VEbzamJyDurOZo5NXG
0Sg/2tjXgjmd54R0X4L2ol1ycofghaIThT5U2gwQlWa+KIpOf5WueCp6c9xqPdDIJO6OtI6inZsi
gKmAgjw0qIrRWpvOzqc1uzQ7d6FnCPOkKJvnEZu6VcBwy5qarP8Amfzqopk+duDBHv15fwetxzcn
2rZ8rUEtgC3TCm9rctyC8nw2wSJIqEhrm3n97yLwpoduzOSF5kBzS+bgKEFyttXihEIgX9U26yxq
nVakzVqiuT4fZeCYoGKevK7IVm0a1FtmgLWlqZKIu02LX3y/PAHYTGiSRP1R76MWoJDUEfMBR/Ub
Nb4VieauII9EuKpOVRQsJjRc1CfmULoNlIBQbHwDiFR/smVJC7eiZ3DEJtBcBpqCyFsn44EB03aJ
a2pO0Rr1zxiq9KES2jqf8AqtEM+dcROF/lKkat8OUb+lOK2t+rz/Lt1heMAPDUswl7qVpRzjnHm2
eAZc5B7k2HKwmV24wcMhfAJh1BxNr5GXrBjrNQQ2NAn+vOtzjv+bC5jsMsxyhUU8GigkXLDFsmrE
9h7u4bwrHpWV5t8nNPOAzEGXFzUVyRp2E5JG5BAogYyz0fN2YMEjmbMhtV484ml4k5lBG64fP2bg
gA5TWdTrwjGrs+Ro3tZMhO6Bn9hLS2dMcgkTsd3DaAKNaALt2gds8E8hZA68D93gobvfkCqZ9jWE
131pWUW1aBn/KBc1jSAYydS+t5bER0RYZX9JunkvmwRtkZLWU8vM+WMR6BX6XbmWidtF+PDxpFrf
T3vurhCiri384Hm0ehedYqnhYmsYN11z90Xao3ySdARWnRSAUAXex49FJOeoeM6G+sh1P+vZoPHx
09h/pADLngky3YRJ3XbZoq4q7m4lsc5YNl7NyaN3Ez/pe9W/3ePIYurK16Aq+ashhA9CV9tvn5Ka
n4LX5drzxvolqiNWYOCjnwvcyT6QRsUHgUniGwPKzbkK0nYudPugQxutPsLaMnHZnGr11bYVL5eF
ILMy2mAfGkoGHyK8cC6+FOj1rGmubBtTsZfhyOlral5briBt8H4M2lz21U47FzasGrT2nIR9Qzs1
HZ76QlzS0AJl3HW83IIiWPeMFXH9TW+17qUxHXGCLpz7K1cRTfiAi7w9au7mRhXb/FbUofaiE/Vi
T6Ws+tFqS/VdVmZPmTSOs31il/JzZ3p9u4i7ugE2GpmgWhtzIwpnOlW8nVdOnqpZdPRC9rHlywc1
+ThwV6X+mTZlhJ46j/vjMJk3ANn205SVV+SENw/14G20Bn/POdotgrbnzRtYlbtRwS5DtCHDWF/Q
FprWo5toK9b6LMsOowgfiNyolqU0tRUcqWxheSXMWzA4JgCrtaopoNELcV5jFKEnI/XtTWwxsWh5
KEcmGR/sxCkIIoR48b34C/kokRsj+8Nl9CTKIlPhLzRQnEgbHB7suBsXtH7wqE1sq3ob/JLxYjty
cRxtcCr6WtaJapZx1oTnwukRVlGLs7+x9sJgP/D+kgcZp361RLU77Lzcil4KNALnKI7LH0VQuv1G
G0X8SeU0bT7hwzbfAP7AGL8xWNWL3zFMfUr7qYvWdLdzdfKGXPsci85blUaNlTsuN9usznxgOkyX
Rl50yX3rMPZ5ezB9SGi9ayQbM8nUA0wimgU16VACcO0xK3wub+6B9AsnosUYhhiCHNEph9nabR3z
NPq5ESz6MvC+1B2xPPPBUHIOaVHYH7MI3fhK0AK6dHUdtNewi2IFRhpLqHTLXIT+0Rizgt/nD82N
IhoRkGNNYtt7ErIbM8eP3ZiGS0WDAzVWRgYw6VZBZwLs3fln/JC5qvYXUe2Gl1JY7SWv+CvEPHKv
IO+s267lTy55rDkORNGAEtnfZt6xdcxcsnXu/yzRDYENrmoktOqEUArwHIWVe+xRzkdtgtRve/+n
dUi8BWCc/d71rr8K7Lzb0JYrVjEy0yvaUn9V6blx5tIUW8NtSBhyoV4xYe7fOM/pb8+pHNcwrxjO
WXOUlwQFvgw+6XfBSe/aWQs6PStf23SkpxIMwv3Rilm6fI8ls2JOCIqoTY6WK52j6wKzz9RA+a7I
hfzYzAlvlPeeRQfB6d9C4XPW2SMmvKjZvBge0eDz0QF3GecmtTl2htJtSjZVGTRrYpQU13N/eLTD
rL5ottfcLCe0N24AgjOIQ+zJ5yNVljW/EILV/ZS0eWp9nBTrqRwR6Ud4tB4mRp03elqKs5qUDFHv
FH20gFtnnO8Zaxz19iKmk7ypg2nYjXn8o+18qEpqGPdcB9de5Rq6j6rY53EQ7jgdvFvU05SIRcsl
xUdcEO5GOw014kHrguSEsKRA55hFz7XMzQf2LPK/IABvn9iN8SSbtrnxtfP8iDbTdcVo+bpJpyik
/p8/5nYI/szCuPFQxtqmbx31kAMhPyOX4w9R9uVeCTF6h2S81nFA0dNwFUxkEb4B9irALPhh9NFW
E8Xo8ddC6DycOgT+jPiOh+P58xJjiunqoqY5DvR5N9koxPrnF9s79c0YjP6t81J3B9p8zk6ybkUN
ynlCyrS7f7UQuBiEt1M9zNaFTW7fI//46hF4P3fAr9eizz9pWUy62kU0/PoEfYJtJO6HXE+NPfkf
SuZJp/iRDtFaUuY9JzOWaSJCeNZEw2XLOcj6iEIxjxeSNeR9LEi3WcFJOrFiU6ZdvFGgWLlfFD9v
VCvsk6WifLpHFV2sEV4Oe8w7xgM6xFusCdrCtnNJ1IQgy6/tceXjYbXsO7M99TUToAY1oMd2rKq3
wA79pzpWqcXRwAOzVaB9r72kzJZZP1kIwQfDeyTjK8/RGDZrDdnsuJgSYb05wtR3/kA/UAt0+pxl
roavqE5S6lpQMRdjG2Yb5cPThWY+7ew40/c+OoV17w/pBYECElpdE5/vBRoEhmwWZltctZ6UN37k
cub79Fw3X4ZdZiGIcD7Z9BfBzisn/Yx82l/VmLvj6h2PVKnQWXyDHBte78tdoV9/lMQWOK/Ouxu+
YrCkGmI9NkOGxpKjQndlGK1MQ7mYwmgUBNyIaomiP4uUSVCEU64mWOAIBB9+HkdMEM/U85ISV1k3
3qJvBGqdbGpuLhXnYKsnCB+GUOqbxqCdBuSxehT2SADv0AQyFg1+PtVyIu3GCrBpmLuoIknzE1nT
a6CnlPlQsc0rPTTzzwM2qkxqWvHlfrrhWVnusDp4RqXhn+fhB2tzrxLeUyQqHQpEjpcZ19AqnRsD
HXJ/T++4jygWNj270Oyj8tGXKa1ybsnwhJmF/9g71C2n+0Fc6XzoIoyPSSN1gchgiOieGcHB1obu
qNtNeR5Mu1mh6eVHkzooqbqvTuWGa0so/arrVbyRmZa+OmKs9mKw1xXOZmeKY9pT0WITe6/0ldbU
vzVGkcBjob330Dtl9ZrZFdbeZRUtUQwNT8lUkPuETnNk5ImkBpvfXjn2vnGL+lLM9047l7buBUlf
q+WnzI6HA/pRSSI2akta69Fak3OJqO5k/ZTWSXHO6EU8dkEXbfWh7c5tU8it780Ha+k5X1DTZUd9
vvhQ87TnOEjUYkKX9kPvkOZ63TybUg02JDydsLHD3neV9UTQQ67nV11lzCA3Y7w3Sit4w/+cmg21
ciYK2q94dbd7Z5RnA6rbymubfIlBe0hUZPgbDeXOI5M8LDpHEZV3/kiXm0lGCJ1iKl/toWaJ4JVm
oiZJOfgbhh1QtTgO+rwYciLai6z9hqowsg/YOPJp2iHp3xA/Osf0Xqu43/Ne1HFHedNcCPCUzlpz
vYzvoTY4pAOBtgqZyYoL+NEJo/5ccoxvqSB5FDD08em+nuiIGBsZoIK0GJg4WG1QbQvqsPu2KP2d
r5xyr0IougGuYDiQ6SdD7+IPXVp+GUUbnwhqCMyQGJxm8Uxqd+bXurQJfXVyfL/07L0eBuaGHn78
YJAhLAwoeR9QmQ0fQltPz0FAcOAWlr91mNE4MExmMv/inz0S61MgNfMba0q8otN0jvdV/5e6+DzY
+L4BoOO16tK3ZobT0u1fhgSZt+M3N1IgJZsr0l1p9W/TXGbWg6HONzHVpi8Ti5HHSWUwlQGBgOmU
4ynSMLN9SAszj1dtN3Ly/L1d9C9aJAYjpnirYE3me9iTva/ZQ7XBq7Jt/Mv9+HPBO5/R9NavhkHh
tvCrYOG3gblD/NQcsyTRDtKQfx2S/v0R4Z6APTPvgAYCpnvv3wSw4d6eajO+oqSLtq7TljcDY7h9
r7HI0S+xHZ2g8R+jNCZHJWBKo2XdkVjQiJRXpPFGvtCSzKsZKss+jrb9DO51WJROjArrXoC9l28L
WRNp9dxLJL/l0sY1YjOmwwc1QExkcWL3QvOv3YWJOva6UU6rFskglMuoyD8WxC8UGOCK3nSdo1vB
tD5y/jeLGXb6FE9Ihn7ePT8rfUz9GaspFeaukmK8BIyIvf15Zc2zrO8XFi1r+s8eM/2sK/2Xry7v
3LSyhya52qJ3T06hp7uYQu1LjNnrMs/S7hzL2NhMY5kzMVQXu3//5YEY0TqjucV09twN+qeB3ghu
gWWDG7/WWqwddGWkP29UVmm1K3vZaYuIuZ2Nb3tvZWqZ1z+//N124P3HZxTchWnEJTkb3c2d0H96
/bELg072UXbVx4pVcY/dFNP+tFwdbgrDt8vX+6IeRt04Q0ctfhjMeFDwVhmnnZy7FegC1Vai4ehX
TUYrYFG2tYEgdWKjjkzDIcICmI22uJZqr4mBWFzpYhu1gr9ipqJrl4ja5LQA9VI9h9owfpq4sFo2
TQbiHtAPcYZwsOti0rKgrCZjXroXVKIWxdRU6fKeDLVViP140RbN7Z43adikv6VzAhOrKH+J9U7d
GBcMD4hCxmN87y67c1EZOSfdRFHy+//8dP/V2vJNnhGqTsyrfm3kdg6zRX3lpFcNnUG74FyjyWVY
0Z5ShLEzUEt/LXRfLHKG1dbaGNl/WVy/txI5kUzfwgaCxW39qopAgo0awgnrCwLm8nUMoKAsyrmD
di9p2nPX888f2JjPmPfLiZFbairI33EF4yO/X06NZ+Q40zn9BZEF503KvM8B9Wi6FHPbTWqFi2Jb
TEuhe2jHMFxbDca40ZL4b77xxu+nIY7qiAt8B888neDi/TsJ1eDjhEIhI2ae74SLb7ApaRMtGTSO
0SY6unjIkjokH8nTU1OwmhZCBC5VNW+dJfgyQ8btXnwR/cVl4jdpAf1dXCwxaUH+wtfzy4bL+zEq
SR30i3dPm4eOMqBpxWszle4rYWawsLEYhqk7/Y0m9rvwYrZydvBK5FV94zeWlOHQO5d2Y1/8uvRu
ZUcxUBKGFdSE2Smdqeg01513tWBBL6MwsxeT5pAkaXXvLdN4dsUv+n43xKPc4YnWDP/2dmHJcBDR
E8eInB3z/itTeh3EvTLtnxX0tgGzVKi2/dwYcXWKCZUv3sSkODmF4cB1z9yvf1m95u+rd342GPbZ
vA30TO/fgO5mqTviG3kJaQB/qkfIOMKv6xWDEcPmXon2lCEecEcgCFU0GT92UUhKTJje0/9hWPbP
b+hfrOF37+eXG731YTunfWxfEMu+YEl9MILkx59f4l8tCux1WBmIkNCc/Bq6+DSIKx/l7cXD60Rf
+lPTbu7loKIKxamNsuiUpJ62KeZAcUhLZxdNndrTsaDGGaN6XBq20XyThaCiH7TBX46w37dLoPuz
EsfHpNPGufv9VxL1WA3YQB+u0RCaJzslD8JmIDdiZkHmtDdjLnFcIA3xD/mAfvbPT+f3A5S8fXbd
x1eOS/JX7xAX1SHwgERdq94lQc5il/Jd5utnr6by5DUWyrE/v+LdJ+TdCUp2YVmQSmbZEeHcL+dD
nJpmlvtt8ugI7CDaOLItZLrS2kD5KNb3YxRRVrkEX9M8ZF5TLTPlNNeqaLW1V+b/07AzK09nFipg
SJDRVoRTiHaaue9A7Dcc+7BchZGYPt6lU6ls9Q9//hR3z45//hQ2Rh5YNnLcGESjv8Winhl6Jb72
7YWhr/IUVKY6OraqaLfbzyOZOERwIz0xedUg3M6n9A2z21tlkHLRuY+YLUYosKchxPQ6rFBwuiEG
0pQhrzgs5w8yKV6StCIIwHJ1+kxCKbfDrOWILF998GOr/54Gxni9RwA0WOjgYJryNBCHfguyUG1y
3VWIKQZn+JxPpvmJWaJun9JVORZCDDvdr3iHvrJ2JnZ7OyNNw43qO3eFXrbY5J0XXEKjl0tH9u6q
YR5vTT+iNFiYQb6V2NBufCQvX6gs2hVC7wzzOZq2YiuGhFdI9P4Kxzzlhik/apxyp6TRKjTLzNnm
NoHX5FxM5ow2dKuDBfIe7UvuTITwCA/WDOrQumgao92mlR67K4+CVWk26Y840IrbvSAcNaWZPkRD
J29mUerHJMy5AZHmvPmxabyKPPT2vg1XPggJ1grlmOIvq/jXfWODv/Gw/OYYRTmGFfz7XesEfTEy
76FfVEFDUBtakgVnjtxsJ19D6xz+EsT/Jim0kHoQv5KFkR/+N3Nn1tu2lm3rv1K47wzYN8A554Gk
qM6ybMdpXwjHcdj35GLz6+9H79TdsZKKKwe4QAF7P6SzJGpxca45x/gGrNyXr8fhdnGEmWrn5y5d
O7bNFnONIPa3nTh4/35xKz+XdfiaNIdVzX+QQi/OopLRTyp8H/08G6v4LKk78Z7Jd3y0i256LDhk
eSbItczVCHHYcegUG93Cckkd/c5OYlqKRsTVR2S99tI7UAQ4l/P9LEfdFoNtvpNnuJmvPFxXre1l
aYZ4V1fAJLO7/HRGXVDAj4baKYzsa5rT6UA3DA9uc1VNE2+pdGjU4hbX+qOFeOoef/lXZy2Jh0HR
sFaZ40Flo8C/n6H/6qT8Hpti/+6VS7tu5z/uGxpbH7p7HQWvSfrEJVJ2sRcFjSdvsmvo/Hjj2rgv
rawMdAWfVQT0fz9j2b3PV+3fogzjfZklxOTknWeI5MmQdfEaHu6XF479jPLZ4CmkPP/5D0ckXnPR
cTB9F+R1a8+Griw7aFJZb1PqtCMT22mfq+kCbC1nSNgLal9J2Fsb5s1bqR+0Kyy2HEtWIZS+Sqv+
F5ftWYONdpBbXL5Y/8YEcw63qIKYdlxHDkt+Y6ThB2espyP8iskraCnvaMhWR5pfd3VbU+8tpk3D
bOnPUhS/wsBcK7XLr5FKDoUvbnKar2uh9cMli8zRDjNgbednmRT6iPqTCNd5ch7LmTtbavtWi1A3
vnIZ1m3lp5e1oejSKYJWeaksdgYGbkg01HNUOtEXdchM12Dk7VFsdigVl/H2ubXZOrV1C8oBuc3z
IfB/8S5sbQWSm9wkxEe8/PBY+IDLTKmCdhHUrdtp0OkHycRCa6Ifyofqi9ws4QNkZki16++jlupe
Ecz+oqxjGZAiaMBIgD55qSJt+tSu5qrnbrf6/J5+0VegmtWhG8uMh6ZRHtpKtrdj0RZ3SSw+CCHY
hVTJ1rDbl+HTXw20hmPSNgeS80rX4eeiju/GlvEErBWddXmF8AwNzL6z5SzT4/Uyitvs+SkPsF0t
PFFlEAWGEoeaXDeh82fRcavAlkaHrDMENG0OQ5eE5zA3SnO0Gv0soiTFTeNM9afnKQbKLnmjJFlz
kmP5/VjmKQ2OvtZutLqKnzI5ryi4iiT4/Xr5eV/GuWCj1SJq7xdNAuxpoxhCyT7XFjNMt6jR+sqr
zEK2UNJlOgOP37/gs7fg5W1CnjTRKWvSjiOrlyFPAvFditdLOs8S854cHR5MlUR2virqLJ/nutLv
pGoSW6Y6zinGkYRAgDcHBqBvD2ZiOu9//4aeF+NPb4ibdt1d8Ytchrypic4crV+k86KjK7PC2Hls
FzSRcgtIo++6b7kQzpbibt5by7Rs8jG6nXu7/uboY7X2efE2zWbd+KUkp5upa8OjXMZMiZPEfgcy
qt4N45C8dov9XAYAmSYXm/QB+nc/FTmycFSiOVXt3JdDtlm6ut9JTYzWKitlvxnDz7Qd+5uoTMPZ
1c1CbEL4QVcWni5vwHp8Kp1FW1yqb1IKEkW5aeW+BRFhZcfnGQvBw/bt7y/0L5oivGVaIpDoQamT
bfNya6r0rIxjOr9nK7PyK0vutEDEerZNsDUEiDCNYz8ykbaj2fg0TW0XZNH4iVQQlCTfdVh2kM1z
/Not+fPzgvfFlEUh44y80MvnBUaV2kQ/op/HuEvfV5UVblM9Gd51Vpb7uEbV22JK/bSdJk4CpnOw
kEY3bk7dfFKGxTzY6/CQfC9BTLPZPQ74N3wR5uXmlev3c3uLbHGVhwsQV7q2l6XA2tsaIylRz9mz
KvpZN0YUYv0pYTTu8s4E4j1ED1qbP5RJmvmjuqBOXDXwv38nP28awBkpefE9UdER5vHyi2ROqcB7
wCTwbIKQY7F8dVZcIfLH4jpcVda/f71frXWTc7BDjwC70CWve1QbbEqELp61KgRI0pWPSJjLLVQ+
nbOxbRwJd233kBQEwmWOmb9/9V88zWwQwOvqWOPidPPi4ybY2ZecGNczUUz99dibqEBn074enBzh
Zy8OqHKzK7vQV78nh+PMaJpbI8YsDN9bepyq+t4ei+iWw8BrV+YX34RCZciXsDbXoFi+/CZwv1aG
PHbmOcmRfT6fz5+PeZ0+ohrVwu6VWu8X3wR7jkVNtT4vqK5evt7MsFin02GcHZ6dO0NDFYGTtHpb
5BXS50KT0GIP+iZnVnQwdOM1NOhzw+XlXo3UUKFltO4i66P05etLLZBjs7aNcyYZw54BUbQrAQQ8
NnDW12BrX5nXDh62iPdiscuTOtv3ndMMXpqN5i5qhXjFq/WrxcEbwuBiKvRoFPPiGyA3SK612jTP
6NzMd21aRZyhtTQKaup5xD+m9U3X0eDGLTdIOEsg0bJ+q8RxWbiTatYbpY+TLyBGx8dpWS1Cv1+8
v/jCuEpcanqabBqXD7da1wop0iz7rCvZqhNtdWTfQ4HCZDU2ZGRvPT4PmJ/3K9zKyHl//wZ+MZ0k
o2AFqyr0wpEQXuz6/VTpThIPxtkW6XzXRbOOPDbzqnnOjhXs0SNu+SVQtAmY7DTl28xE6vjK8fMX
z3gbbxI7iE60BgFWF0cUNNSVCXs9uXGM4UBHt0TDPvVbsYRYCCA/kVI+2i6MC4Y6qtAnqFy3mZkN
R62Ko9TPW7I/OrV7GCKl9KehTL6mlPtnEwyE24TL6CYZ9OFX3vUvnkvMMFY/FrcLvrOLpZUbI+qL
muFgt+5xqLys2wF341GvzXWSv0rlB+Ofj+k/MhjfVwX//df6bx6rem6TKO7/579e/OqUPJLAXH3r
f/u3tk/V9QPkicu/9OInd//z/MfRU+U/9A8vfrGB+tDPt8NTO99BHs3/ehff/+a/+4f/eHr+Kfdz
/fTf/+exYgS3/rQoqcof7cZre/Vfe5SvabDHT235j9NDmzyUD//YdzxEv3aXP+G7X1k338jY6FCs
2jZNqHWw+d2vrOtv+C1KTXTgEJvXket3v7IqvyHMxuKkzybGxGwdznz3Kyv6G0pTFecz5xWd9aD/
iV/55bqCx84ESGXSsNr/aCBdwuAVKSurCebQTUbQoy9LymcrI3IGAhKynLKE69B2xSv70LpW/964
19dEFkBiiQ1BlK3yspddd7ZVaqUy3ixiEEEiQwKMm6LY//Cd3Pz18164e9f9/+JlNMLX15mCgovx
uQT94eiv1Gk+Fqoiblru8as4LXZLTIZZvujkhCNlcuMOfx48yj2+xbdmXkev1eU/XVwaSCS3UZ4x
STIY6r98QlW2GOZlmdsbu+rFTq8zJxhrwwhkBwsICtnsABdN9cM4SryiESro3axCuODku0xBL22Y
7XwEapSdFKghqF/r6ItmiviVK3XhaeULWQ8NgMJplPOF0Lx8+T5l/JN0BPTyJiXmJTBLAIFGGUnb
sSyMHWhqOlkOXlrP0ZprDF+xL9Me57GVeoW+fO3ZMR5LtddwCLfNAWzFhAg0dXaI2YegHzVtW0c2
6Zg2gc66PNyM5jx+VDRExAzUZ74GRaDqlsvPZjq9/dNFwNLm8pPnwZSTKcbFV1AWszQLTacLBevw
0JS4tawF+T0Gls6D4iF7A3Ceaz0s1lzbWQ5Ksk9feey9bDKslxeYDlM8DrprB+qns05nQpJB8HQz
otE/5rnxIY1UyGejOQSzRfkUwS4y2/i15ffTDWAgKOFoRYS4wqFevfhae0IfhVkW0c1ozbEHsvND
DqWFjCxDIui7c0BkxW+t0EjdgrgEX2qRePz+8j/nn764B4Hlm+uUGU0L8Q+Xjy3GkVWJBdM5gwPv
tlYkwdFrFuJ8ymTc2KGVb5X5rR6l507lCTaXi9sBIAqUQV38KmmqY6Y1BPaJfL7NWnvHvG2rYnD0
8175CAkTGo3bAtd8pZD7aYOiT8WGDBGAQo4z+3pf/7BzZDi8xklSnXOLl+rtbIxig+kg/LMzHOuC
n079sW7hBpW0cfFMV6eqiioiZs5JWuynaJC2k8IipXcPNhenldK30wOE5i/JYLFtmTPaJ9t6ZTN+
XgUvviLi2bDTo6BdiyHm8S8/rJS1wH5xCJ1LLZQhVIQnS8vDj6J37Js+rJkbYXVSrtQi1U03lVF6
Go2Jgq22bBYO4LlPxhob4jCFUpZwHDYcqp19a6/mbEiW0w6N1/os0dvPOAlfCz99HsVfvH3IBGQN
KqT2QABaT0U/fFcRuh8wno58hiJ31UpJxFGHtZXSEJ29VpmBQ4sB+mradNXJSnQrxJshQsbGnKwD
nSknMv1Y+WyMZneiUxjimtHm6IRw8bX8p4v+/fqFU3fDzgRAolnI0agyfnyvSBizoitFf9bSorlD
xdtvxybEwRFlSgAzREJOWFrHcq6ndyCTSTAplGrGWGWz1cIp7LxML2km1Vihz5KlNcDqSud7cN8f
FX2/pcr8e7Xff2BZh0UWxInDCv/Xxd3VQ93HD/mPtdzf/+yvis6W3zCAJ1sdmSX3DsyFf1Z0lvOG
4pwqj273c7HHAeefBBqZWm/twlPCM8SnI///KjqANqhJTaaU/AGdFKISnwtsStvvdQ5VMRf971+/
qHue5ZV/3xKSqugWi570mJfLqyNyLxNNI21RtDSe1tU0U+3swFxqX9bj6NZT/Knshi22FGhouuFy
9rvCw4JpoashziAyGbQKqWh07AosZFX0EeYaQv6DrX6O507fpsOt2loN5/ziW1gs95I6f4wXjHNK
CizUWfxFxpaOMsL0GLd3XqfBFg2j/cRwsmqBDTi9cz2MHfA2K9vmNZSl2Cozv567YJTmB50slris
LLBrJugVRsLKUHsLIKfUQIiUXIVi/szev8NmvsAuvFc70/E0Jcw8ypqdSZRmn4o7upZ3kdJ+jDvz
cepJqpOTp8GJj7M6NG7ClD3FhzAgkkEo+wXy4eRqcxq64WRt5WGNKMr9roGcVcdvp4Z30dmQDTFK
22o6+lWcPFS5co8NVvFBCD912niXV6Fy4mKVcd9hg7hVJ9zm9pLJXlVUp9lhAJxAlFzBte6oxuhU
G3EtK3HtYuZa6A5HX2v2D1eXqYV1ZdvgrHIliabssvCwBs5Ihxc7Qgw5SLkzpjr0DMh5rjD7W3up
oFGa146E1YQEga0kW/G7DMSekzifwKqNm1BV3NxqrzHH2JuJOtRfpDnbzPPc7yqz30XIZr1J7u+t
pceS56gCFheEyW1jLd0W+PGE6qlPdk2XbWUB7HR2BnFeotb4OtkNI1ztMZ4ae9fFs7SJJk3aOWGo
kasxenkt3zhdSzNI7UEU5FHr2XNTskHn2aEK1WanZ3YOcjAzv8VZtaEx8P1x/kcb2r93RP31Wfc/
cCeDlfS7TYxUl4fHh+rHTez5X/y1f0kmNCzOjzTeee4zgFohNn8dSSXTeUPJY5ocOUndYW7H3vZ9
B1PUN3zzFqAs/gx98Nre+ueZVHlDohz0KHqj1JmoHi42rN9tYM+Pwb/3r/Unk95LFCNdDt4hI6mX
+xjiL12KgYb7i9XCuyrwzGwsE9jxUdStvMuEisvatMqgrnXTKxf508KdeRTdZLEZYG1Y3Mhs/Nmu
FGIeOqHdJpJJ2ge+Ejx5I9mB0GS69m2kCHRAZehwH6WVtVMgK+W7kmL8mxBysl9KERqbyq48Ky4S
VibBoic6dEcoDxkuxmT5ZCMlahCzj521gbToZ8Qz7ODOmvougobMpCCi/+jNAv7iBL7vLwDcv9zr
X7Z81yuFTIGjrarSV0DgdFlBRnXs5CXeVLINDoSE34xT907PrAm7Nwiv5yX0/+E2+m318B94N3H9
fnc3HR7qhxftoee//727Y2gsfV2zmK3/k0KnrkXAOg6ROU2r/MH3G0g33nDIpmQg6ZnOzvO99f0G
ot8DU8rSGILS3mOs80dNHV7ih84Hc2WDAxctj7Xr4dBuvTj0DqrerxT94QaXSQXqJrKvKzmsYJIo
1h8dlXiptWxxaBor1FWMzNhJfixpU44VyxCJ9LZN0ttJmz+UVnf3w8X+RSPnp0/z8iWsi09jTKjz
exMdopIqH4bU2TvJ/GkZXpMlXb4MDTjaBGhFaJAbzFHZYH/8JLOdjPEIg/gGki6G2XdyXGxqKfX/
7MPwKjSdkaSjCGdMc9mUmjFgTkpjJTe0nXJj51TXWvXK9Vpv+r+3T2Jzn19iPcKqCrv75VwmB1lF
ayFKb8orA1e+eOXA+FMTHz0l64o5Ai01/DPrk+jHC9XIOoxAI2puEks9WaVzGCacaENxNJr5rGvl
O4KnPkMDJaZJbH5/9X7+aI7K3I0eKmU08v6LpZBPpTxC+g3P8pSfMkf4vST+2uX+5ZbKnr1+gJcX
0EEuyHFYBrlHT+zi+J+aWkpOzgrsIJHKy0ueCCqUlF0PymNXQZ/1CVLIPqppF3s0WfTt2KUKVAT8
0p7lYJAuQfyeHM2PRCPgA4jQXQSwbFzbjxgxzJt0iI19ixkoDMxR/YS1OPGGCTMueNlE37eVCK8s
qcU7OY7qNXkzk8echuOsPTZA0wwb3lMKD38YYFnsSZQYN0iuxmtR9cU9wN16O0M6inCeRt8mWNrb
hVPjeLC0Giq4IfSdk9pT0I6D7E2jlvkcPN/ByQGl2xUdMF6RmLbpOdUyHrJFzwMejNIWQePimjYU
IRJdtwL0jVcj4fImdXKuE+4WP4vaBGQ8EfaubEiYt8Y+/KDFBalBDswGjsTxqYMx4JqaqM72JDV3
ViZTNJed/ZkBSzd7Vh3GV6a9NO/0ZmpOsV6QDEH61GboSsfPypEcAkJmvuCPUA+2QZFtjiLbMvkg
qyUERjx1luxH9ShvJvIsvNlWog2dbxzHRLHBa9NG1AXzI3lkKbNj8cmKK92HstxvwEKZXj7HzbZN
BrAtUXyH2ASxOzolrZvMIK1LdIB2Oh0hjpA21ojM8FVSrIKqyblSIcgtuZPKTQ9UyZtsjuuM00z4
zLFzqnId4FQiyqA3mpSTF6ePCFLHLqYfCJQgzbaTNXM4iNphV4ks3uAgxXRf9jioGddlrqyP2qnR
s3zf5KAPiJYDqdJUEi/V6523lP17pZeJBAA/FdADacCVyEDGG7vfK0XqHNEt6ldKO8pXLQ1J4M3G
ckDv4mwNfG6BKXJOWpNs+1C+pBRDam3rTxDZT05b4vQu5BSJe1bdmTjXWDKD/mTNPGk2sd0OT12x
fGT4SlSR3Y6H2dD0qyXsEi/nUHhXaU5zHHApf4sG+4tYMSEyBzwIBIAtQEFPAfbi7lMZZfI1UJnM
swmm2ymlk23satLOBAUqfKeWdp4hfO1TC7FIXJlAoIlnAE3SaH5p8M+cInrvQFcN5o5dr+qnONAU
q/hG30vFPIhVvhgs2rzhZOIMVez9QuD9ISOVAHTDXO/LijbLmC6qa/a6ERCfKPYly/dugqiOEVrv
tFumxqYnD/biKZIBRiME3AUysN7ki9EHZLQDAc86y+1mY6Ucqw+tTsgFNpaVnF13u4F5NL8vqT4X
ucDlX0ZPloA4oRFg6xp2gYUgG0J/SZoHG2URbCD5lnll6RtV1O/jaKhQMWN7AF8tNqs8Zgcuzdlr
CSFZJqZzD3oOX7hZRvxlU/aVqudYTkitm5fLhMMrV9otFc14dBoLV5wy0GiMWnZrlOakF5G7VFeF
l0JzwVYwJ4emI59rCOdDKPll+lCY74iqu5bo+nshwtMrkxiaK8zk4ND1skJLHK3ZbR0jJJQOBipd
kxMhGvOhGamhtexrG4Vvew30N5tlpX/G0dL6iJLfMRYg5bIMlb0eV3kQd3Z6BgfEKLhouQe6uTsY
+D82kLFgCzJa2RVVWG/zuelPw1wvgAq0yh/RG8iupEacw/tc3Lb18DgXCkTQsLdv2oYkF1tvdWLZ
estPOlM7zUgk9xped+J1hnSHssbZjHkEfCe0Yg8gt/BzekEQO5Kp3tijFUVe27NvKb0kPzDq744L
+INNzaa6bVdHa6SFlpfGc7pj34/3ldkUmzyHdaYWURXIBj0Su86qGwBREMcTjUOHWZonIYwliJvm
65LWzpWTgofSErnyZMIYXDLsjJ3I8X8TEFDBg6ltnNFJEhgCLSfa/EdVID5b0Ot7Y2+zJ8I6ILuj
6HZTWVS3CraBp0WOs9jTIER5sjmIe1E36ZHdr9mTuoY7MRqgPM2d7MEjIGc1S5Ntr4DwGEYI5wvw
QUQLb41REbuStEcyo0p0YmMuIS0llHKIUwc46DARL14lwUBT5XqB3uWOEhdyaCTnUzKXLaApAqXI
N2QaZE7RJ4bv1sassHeF6pAyHZLsTUJUqafNk+IS0DtcE1dVeFOtJ7PbqLHkRUR3ADqsrfsRy6dH
96XbdSQ8siTZ28Doj6GXA9D7CALRUN3EBnSWr88Cd+6nR83ksuVya+7kQcveOsR+gGaACRIkCilB
0Gzl6z6/Wbsq6QngyfgIj1S+zxZn8KHkQe9rmrtGrpZAIyKBp6MOaDSGf1lpME7oyB5AolfeZCry
ScdTyt7VOB5dQ0F3Kn6qnZQ1bS44/cNS3klxqfqFVAiPh2ZygzDoS5V00VdVQP4nc6U7Y9GovqRA
WGmOwaLwIZ3W12AUVbZqI98Wmuj2M34KT1KAxk22zKVb4y2HKn0cJr3QNiTDaYZfmB1ZVZDLuXZj
Gm0zMSdrbmfb+DJpJwAt0+iGXhXkn7KTl4B4kf66oizYMK/Nva4HlNo4rQXYqEoDuYgfo2hBUTg1
6gEt0IexrZQTM40vMh/CL4aOkJ05zbH1pWFbDK5DeqILOK96S2Jc7IFi53ld1lXjGSF9LBgJMUk7
hnytJH0OFSuKNziiZtslN5EcMn3A2IISVT9IsRURJmlJN2jwSMMTcndLAuKKT2nqa873zRaAWUcn
TY6CDqyip2mQiSyyjT6OtpTuC4d02IoIWrcz1M/y3EdHMCC2B3NG2iRhpQRKSlyOEPHoNzDTNqJL
v6V62D7EhvI0rv+PRuuzcPqDiLNw8hB+4tmOxofUHEZWg0ViJ2Fhu6lt8idOfQo1BGwH4OaPeho/
VOT9PAhiQQOsp8NGymT1fjZD4vWMcg37TOf+mpy4xS9DMfq5A0uQ7MMU+j/MwMSJZW/E7IEnEMhF
R5DqBjJO7tttSWnRiflmyOUHwqnQYcVR+wXgxJNulNK+HhSoYChJZk+OrOQ45SVk+kK0hICJL1pO
MI2Q8e6TLwtwX+0HHo+SGK/NPDLokfKghaE3lT5Bb/YWn8uZxKRrrdB3vQzkQ3/fRh9tEjcTxRau
xEbpEpw1nZmvmITG1YRcLE+tJPWHiJg2V0aS4HE7j0eqjCog99V2uYqY8qtxTbeThVebMABssxWY
+/tmQ5qHdEo5e/uILssdNXB2qth5rmXuJHdaD7u6kctB29SVV7Z8B1opy1RRBs+8oQUXKJww8XEL
RH6BGDYAhRDtV0ePZ2Ty51LJ8t1M8hH5IGZz0GAzb6W6cA5Nb8o8KSOuGvwc2rCzHeSTsWx14g3d
KY9RMeTmo5b2+Mdl0JR2ykZahaOxVYwmfic5NLprjVo960GyZi2tcTmNG1LsHOcqliwgdflCkMsi
vY+gPW8G/CjvEyXPuVNtJKY8WsfCTcs0PgyoRSgIZ5O3Nk0Hkjcbr2l0+2629Q5jtzSd8py0Duy1
j6XowqtxWPRTkusPxKhNAYbFiZ7zQj2QQJ0hszsfXKqiyl9qfQW1WtmG3rWxm6Wyv2eRZFeTajdX
8VxDrSSx5a7VqV/xyhs8ZON9OlW3LDjdxzJr0zkX2U3eUbJCnng3weJl2bfAq1Kp3Zet9qGGX7zp
1UkhobT8NlMXbUwnYZU67D82p83Wbbt48KtCn8/5mlRi6V3uynUiNvEYznuidmKIZ3Gjvh/hMAQO
MbLwiROWMBlg4TFWs3jiNhtQDGui9UfRhjdmLsaTiIzoxD437wSpFTvG3jT/GpzHFIFVoNTJwPLN
k4FNP+xP3dhgvEvBBGRzA+9HkUta93rvNHddpxmPRZmlm4IxBIeSergvZlk/R3BwtoVV2/cVa2WD
oZUHkm6ADyjpCKz0Kp10ong+9GhGtkh2Z69R9P6AcuhrqUbmpkFvATZbjbddE8d+KrQooEQwNuVk
SG6I2MXT9cTBcaxSWcCZWqpa2wAjqU9p0rdrWE3qIThNgqmZv2Twxwm/ruddVEVPRgEny0HxsieW
ziHKGLLMPBkZ00XUh1ZLqajpQgrigiH8lMH+V+sObcpix6QsperydiJJ9hyGQgGIMzujLwZdRsHo
RI/aMvWBpvX1tllIOzXqMN3lgDO/wLJeTqZcRZjK5WHXQNu8sWE1vU/LRD0Q4Db7EIRSyF1zc5JC
iVPxrDfHehYOQcZN+k4CL5uw600jKXQS8nAzkjcQAJND4mh3Bv7vyJ/MiRyr0MjWPMNdSwVeZ4q7
Gmkx3cnVllotPmCjK96nckMZ15VMt4kICdgyy62hdaMPcVHzNMxBnsoYCrELc6I+nsOglpe3nLZM
AiVnw+XKzVCsqOl2c4h4fkmUEUpfaW7Ie+zOS1n1bmqinpnyiZo5z1rPMOKaOYxRHcMRvhhhY8ZJ
WE16Z7J49mbYRFsd7NaWSjS9xvs1wW0z9FUC+alQcTrU6CWDeIAs65htvVkWzvoC6Y1XjPSlOTQX
bm/k5mFMhs5PTMpQeba0U9sr30ysFfuR+3ZrSiQdj2SmBS17pM9B/DZRonEf27jH83xsj6Y8ZYHo
lMpnM1OxBpApwymX6V1ptrelmmsHpSwNoI9Dia7cVHzghuWurfnyGrKfYcoRG+iW5sBYjvYWltLK
gTecPEmV3NEJongtJDt0AXt/7tE6kSClfzAhcuyauVRcmM/dUWW+xcHSec9RCimloHISfUzSX0fA
k7M0RPOJsoJEpOkbdaEsN3Vh7FNVgv2iDuwKtsatn3BdSj1RfPgvAJMj0pTjGBZoxbgyUanDDJ4L
UbuMp9QRNalEhnMQBXpdsCtia0SasUVDr3o6YNJdOJg1euHO2U5Eo5IILnECGCTj3dQXqg9tN+K8
pXwNJY1EZ/TiV0Waf5lDo92LbBYMI8Lp3DfwSeVsfBqswbmea6nxU8NZN0W8elFRam7csruTBl4e
K81ydoDFyWaHoO51s1VvbUKF3/YxvnIxWPrHcdYsf0pU45PqDPYeWmNxx4WLuORT9giJdF0WxWed
rGs2KO2am8S8qnI1C0gm7TdqbwDi1DTiwitT84n6JeMZow1pW2pB0lTXQ3/lpNbUJEwaVdJvRA8Q
MhIgPaUhFtwhHJCnXpI8AjI6qGWDcE3RP4VVSwuoHky/k1kPS0lZG2cc5NGERDtHKXt/iMz0UEVj
FthJ6usNVLVK6fZyQ7YcN4aXjPpeR/py1rKsuAfsB867r99nThuCNq4jtw4X03XiJA0a/MTuoBCs
KuN93lhSp+/rVPmox5EGVDEcNw24XXepMxHk5It6UyYTqIKxn0eT+jFrW2kjg5gMcGiN9LYUNVDl
UYI0V6nTVsQ99IuqxI60cBzej3LWe3MolVtNAWA/9KG6IaK49JR8rUwxrrir2NC3woUVOMrGddL1
7NgVMVSLKKn01UjaW9XwTeuMziWIK/Nb+EabTlkIRrUL08/Iab+rUmomq+nKbTzOEGrGmXi/aix3
BT6dndkIOxC6024KR/QnPgKhg5Oen/R4VK6mcOof0lT5RExX74H3TDeGXs5+NBZykOoDZUJsMcJv
cKimYTTv6FBxPE8YubOMizXZs76vohRstKJ8q1ABuMSsDR56Q2hjY5ueQaGWTN90xyM6nMqE9uhG
jFV7rdZ04w2CQm6StsuOoz58gZ5FdOXaHcnVJDtzbiHwVtjRdTIvxJ+10qzvG9SOQSmNzi6ru+oY
wc9xx75PwL5yuXPiwg4W2Z0f4TqqD/2izbAjp8FdujkhtlOzdjUiNrISahQJvdVIV2EURl5NLiNy
o1WHUIt3tpKqsDvw43Rtr+4iUBp7i6t0lkeN+8BOW3B9jXJb93YcqEsnU1CG4FDNtNqAXDeDKCQZ
U0BtcZkd8Gkavd4SWTXszCgX5BLanxpd7bclPa+bZk6mjZM05ImrrN2pH+IzPC4BkmhStpGyPqc4
ywVWwkSzkmwQ2Yapu9Q5H0XbVjtVGGi8OKt4RTnHtxGwv70m2eapZGqJoWhs9gs+Ad9ORB7YcNy3
aqxCS6yTbE9gOT2H1M78AduDH5G3sYv0GZtSMWAsGOkjlH2hBKBCl6C06/brGDbxW8lqS99kobpK
SZs6TNYGMcfD0UMPHCwxDY1xSxYnwGii0TsybUH6a+AvB31HXKx6lYm88UpL4dBfRyHlW1SWxwL7
TBANyscsBnQTEYru0qUZ3GQElFhlUujG8UB/WnUQiclteYVEeTpYZEUQWrbQayAC7koFHw4uWsfc
0zWZi4OzOi25DNrJMjOvMTPlhqC+CqMaD/VFKp+WKCtIDxiHoCppxi2ELB9SPaNf24cUEVGfb/ki
Q1JU17Oh0Tl+vRjSRy0Xtl9YElWoZk6HceyqQ9JJ6n0TszcvOOcDXIFyMBbdFxrjMm2XBRaWNXIm
IN0AiqeaGmCxeDQNSDC2g56lXg20f0MEsrNtkvY9xW7qz5yfNvOE0ESSdWsfYY+/G8mM7xSgjLNU
jxAtqdgUvZ69AmyDx7Gxp3/HcT3nFPwBPsR0VWvSvUn48aazQhmNxijzfBhUP8Kjidqnow21NI96
Tq9ASAylR0BebgmP/UZlU/OczuYxrVrz08hc/LMq1OHt5HRozAYiUzNsZX6jN9IHxD3mldrSdkyy
nIqBs7yrTTIwe3pxd0hZ5fKYpbr0xcYBRDI56amq2Zm7kQS4G3qUscvsnTtQI5SNYOQswIOebgES
W9CXyYQ0YuQhTiIPR+ye+rbToj4IpxIdcNu0fHB0uZPaz65mJ7XvaCo8sM5icZhDchz/L2nntRw3
lm3bL0IEvHlFIi1tkhQl8QVBkRLsht2wX38HdO45RSYZzKjut67oKiIBbGyz1pxjlo4S9CCbfRSJ
zY8km8wL4via+64uXMH51x1XVZ51V6UFi1rPQJoqSqk/0mHpYWOyCfSLso7oHJAmWBh09kNRHiKC
pkjaym9Hpf3e9EuBf5hrYEMlACZ9aC4djzpJ4Q7NawYVEexGWt/oJadXR+jDFk/zYzqH8qJfSBZl
Dk2aaWwsKcAnKWjfejDWhc5Ox+yi8ptpEhJrhioBIHJYaNEhMdOD61RraZXqdTF6z5Dp7G2dDhp1
qJxdodq0gTVO7oU2zHOgM99tUz3twfE7yYqyKlY4JD0bwy04saX6S0xGL5ZvC4L01Md4PpM5j0Yf
oHB1QxhvBOi4VK47i02WJJgQhncDzb2wwluDI+Imj4R+b4Va5yGwpTxGzSAKopiED9ccMWcm9nCN
tr/dYAyZv7eM3BupVgLYAArTS2Oovtd9EQWu1lQPZkORSOteSKC3aUWw1hggZZ4JrND3WhgPNzb7
Ld8Is34XxsidrDbRnlxPqH84Fv60snAAwxmqT944p48wVDqFFav3DnYEsYyuenxXU3rbKoP6YGpJ
hF41cZhC3I3mtcY1A+8RdL47BNrQiQcVir1vxlW+bbt5xpZXzWKb17gzcHU64Ca9ySx/D1ST1lIk
zYOuGN2VV9gZfDCPSJSKZSN0ZnHRAvbiADdJUnT7vsxHThtzsqpdymdTS9OrIwvkhvPoKzNpdxMa
ibYqRnlHYzHe5Swh1IDZb/R6YZLTSh3NNiTsYSu1g3iJGBvELJmozfTYJdYvdUjAkhacRNI67G+a
hTik1WhByYIuV2FM5kBVD7+A4djr2BLxtjM0wk2rXFMuJ5oRgUuKQIAds7xNB2oNfWux2TWWTUqk
sJNCaEr5Spl+aUtnPSe9+acT2S+ODfaTols/3iQNpPvKiPUDDkQqIWBLV+TpinVLAbWB4sh6oU2e
+mcWxN3EWJLv9CxP7xt4RTcICPgU2In0AXh0+VMSEqA7yTp/wns1MyNbyoVHhiUVo3FsyS4hPoho
3+6X1HJzTx16uM3xeUy+OxjegVksX2VOE3/3kqw6GHMnLwbWVDSycxmksatcEfhwOwLI2On2nAQu
/a81pzcsLkRd424oiwl5n25cVH3Vbis3Re9mqDlnhswh36hJV10Evpwos2H6RmZySh5sTREX7GC1
93Rv9qUrtS3BcxjzO0MGc9m4v7EayA044WVd55xGqDuN2aRUtqSuc78GfbQqq55CAwWjpqevo5HN
BzqGP0ZvfnTT8jU1WIoctX+sUqqffhe7RrciY6aE9N9Y5Te38+7LEqHeloGebxVF1VbDKMFqqBQX
HmtFM1/TWp+SQEa6exlmscHeg2oXcQaCHUMWXbZ5aRynfBY0vmrngLJxGjqSZPVqq1azcsWPm/0a
Una+1VF3rxTHjbdGVmq7FnU3ByoGjkZZITKkP2fjtJW8q60N2pkQJSO9nOqqvibROt8UWoHaUth5
YNA8vKYmMlfrjIwJYuFpTwZE+wmaeQvfDCrmOpnicadHZYMjyFM3vVbQW4zRQ5qhjNcuWOgL6svF
gbJOsbcYiv0WE3m374CTcR4iL7gcNMWnMMO4pHdyrLN+3KUUnteCnKQ7jnMR87DZb0bPHnaWxh7c
JBuHAAHT2QgZRhsoUISS9UwhHfk2IMBJbZVTOe9EbxDoOuicGSLikPvIzVZORoZKl5Gh3g8GhAC7
eyIdy9oSgJGvOzOmTGfUKQd1r/mTKN5c+aB5dWrhukonf9npGQXxybyKZ0Rk6ivlcFXyt6bmvm8K
d9110Qg+NpebOJO4+6RQ/VGNmysZ5vSmpkEPFBcIlNM61oUzovkybamzc6SePrbJK6d0PRjmNFtn
y/au9URDvg0VD6NzqpVa0Z1S5fTsajEHdDGPTrIsDonrZ0ZTrGQ3/YJa3sKmVm1qRNE9S6b5GE6T
4I7s7DtPXHvxauLkRVOjY8iMhBIHZk5apwopzu0LDOXs1qAptRYjwUxwsPK7qfOsH5kU46PSWrIO
+hECF+kzpCssGmRRYTWqJcVmYOw/rLY0AKpx7vbsKA5qdisXc0FQUJ4o1Llchz4lRymStaXD/j6t
oMaptH6eyUjCNZKWiqMHEghCMGbjE6gxDAsz+Ju919o9wT1DRrIr+5frKdI0v9I1Co2a3WwIaACg
QDQZF+/6nYBZecDfZ67swtF/TDmeZD+NTfY4njPcdOT2BYY9xRd2ZKhPCghqYr3asNxYBUFjjDUj
GA292zuceh4cDl2rOBLuBThQNAiuVn73iG+iJDBNwWSbZPmGahhw9MAFEg/pQaiVTj/SHnfz1A0r
qRjORqLNWStDKbf8mnE7KZ27sUF1fG+KmiK6GpqHdDKre6Cl5kMkFqJ62kla5bQuk0H+Cse281u8
QausAqYoUPNexFVbbFJNipQCW3Z0IhcwZqqz13LoZZMD0jUW4cnVlD8oU56+0kR0f8WhmbJ1GPs/
wELKDcf/YStwsdynU+jtNLVOfo0ZyThqwymIGt3A0VPI9RxW2UMxx8MdU6sUbFVrE34/+ZpkiPfq
TaeHwh/Ufkh8winw/siMDq4K6s7vwiShDjBwmOgb3lrnCDaXEzRoq4Ij1hnq2qVi0q01xZjIIq/n
oCcjbpN05rSxjPzaSIv+ZlQqpOKN8SocEBmeUYTXg1HIC2MGXE3YsaRZVS5yHMV6UTtBRbRyVCqJ
1q8pI07ZiYcZuKxQf8ecFnxQ49HK0Etn44gSWjjBJSif+8QiKFzoMWfckVKeVCgZlWAa72MGzl2W
D+kr9byu21jVnNzSegxXE58KMHJ9JlCBsPCc4R2vPE2f/BI4ynVO649q/azuCf42vmtl7u142u2x
wD0ooNTqtwmulkSr7Jue3dIR7rRVo8nJ+21InvgGxFyx7J3VNZlR9b4kJWatNTsSgUidBJqcDRMf
SSyqKcDOSEJXLgX1VIcMM1Tw2nzMQxpIoo4F3O+wfDUdqu3jpBgXdqnbP+N+JD4ryls2Hsumj23K
hn4BbT2Huq3WOR6Ga2lyRHWfTQMZO9vhiSyyhqmkIrSItKkYbm74O4n4zFP+hZ1auGVO6FjrWUEz
s+lvR+ou9EOQFORWYhLh4g7TY1XJdoczglqFrSbhVhAuk/uNplxnSYc2y4mbtSJbi0ZXWz+UpcXD
CI1Jbi0Cnf/0JECRJqfPRzJY7EcPNjQA6kihXFnRocidO/hfiGzYsp6Dep1I2tgrQBhDDUivz8AZ
suit36rpiGEkbgJl1DdHufiuT2d4JotU7Y2U7cNfP3Ec9bWexLZqxN/oqN5NpLSKlny3mEBw70jk
2hlx4+m94HIFjmkjbcX16oBkeH8vymAsVGNV3Al1r6zpbf8r9R+iQ+hRcLwcVDvYKU/VzpY1mjCb
LeWuHzw/OSIV8f/tBcCOgqUzkbfZS4DW+9+fiFTobqhZd8hj/H5aDQj8vr7CiciUW3h3hVMtq9t2
5SQVrsCMFLNQD+FP4LtnbuPDRfAmLVwDD8gBPiXvRCUZs9kznFE2R4d7sPt1j0pPOyfFfC89RwEK
8QUfEa+b1gna/5N3PdYiTFR9qI4q/hJJvbhXUSI8CvrxXz+yD4MKmuIiZ0bMinMQmOP7l5ISNuz2
9BjuJhF4KvWlM4LPc3//9BPpUvCaGMPv6nk/sSumM/r1DXx4UvB7F6ksjDFjiXE+eVJKUcmKxJ30
flCnZ9Jv/Ex7EZqzSyz3zK28f/FIsOmQYufHZcZMhyj7RLiqKmHmkhjqkZ2zxQOp5huZnVHgvr+Z
5RIMLBi4pqPDMtCNE/EvoaqhNsneuwYIOr42cxC2a0z8/+aJfbzI8sreeDpnCDJmaHARLJx5HdDL
MZKVdU6Kfe5Wlqf55ioLaz7NxOBd66RbDNehvtJRw3RneEXvhxf3gs8GljFPDJsGxpnT4WvAcjP7
OLkvk6TbRONQX6eYUrf/7olBUcOsvIB/QJfpcI3e30ubaW2lAvO7peMQBd08ZdssaYqNSq/soOh5
dmZML2P2n3XFhViHBQhBhs3Hh737lJuXDLUWJY7UboWXCLHxpiy6dtWquKp0N/pGomfxC170gzY4
Z3X6J5Sd/7k2RF8WAtZNTAcn9xqWKNTIwNBuC2eXKfRWVM6Sw3OY3+bzrYhb9vjfBtRVWSQ5blOo
YQfWmA9plpz5Fpbl4P1DoGwB/witODidD8uFNkSWSwVQHMv4u2bs5+GH13KgvtXbH2FSIICKzzz1
E+n9cuvvrni6fNBJT+NBL8TR0xsCY830svFsv57i12wggnck8danl3NQypZ86O749SA7Yer/7+XR
xWNvJQcHn+q7L2YyEklvMBLHtG4O4Vj/6GYEL5Sg+yQhPLgPbb/rEXGS3nTAsPGgcHo68xM+e+bs
LZjn2AZ4eCne/4QkawxNclI7Upe7HhV51ecp9VN9/uOW8w+7ol/lxc8Q467K0QosXCnkmjpUitPn
VLF3Tbr0bzWSr92VpjcX9Mr/g0EB6wWPHCBzUBono7PrI+TSqGqOuTCO9kzYRO15vjRpNhTo+cgb
DBpbviBdOjPRfDo4FlAtaz8WPNbk94+mrVroAWkujhlKxnZi91swR+PNENa3yvph9E9ue6mMZyxo
JwzH/xkUby+7TLNvptGJA0zcVAyK0CTzQtmRBTUOT1O0UM9Ilf4RhgjH2xuq2Mivz+2nFu/2h2/w
7dVPHrdaJiVqTyGOSkaxYE6nW8sRdJbwMlu2+NXbaNVlVBAmHqMjogT3QvXid97b91burFjsNuAo
Liv0jFZl7U2VKsioVWiH6pchxrXaxeqtpUxopLtiTQoKgQ2zuGXHQNp2yFHNi1dswdzN1Hd/SoFm
EHDKahFZMPMFWoFKTrHXaYHxgr7WdUwWlglhCgHYhZtRjneHCj1zCzc43kyyCAyDARORFz3o464L
IW6ivPyWh9GDXai3YVaxgec/Q4NHaZ/Is6o4EH23Luz6u2YTi1dSPIVmM1NqtTNKZIhP8EtsTNTz
q9ASGiq2NKhLfdvY+u++Np+RPSL7HuS6EcaqmcqLhJYttV30CFH0QC4luLRW/6610YXj/s6oYuWm
92ibbU+mZL+tZj73gZ7kCjc0vYj+cirNh1EZLou0Xpd0Ile9I9dVG92dmQhOV+9lKvSg0nMoYKfD
5vD9sGMemKm52/kRBvctdZIE3N9YUeNXDmOkb+MJuaBA62fPWyOdL7Qx/BYnw0qj7taG+jOQ+iNq
r3MzpP5hONIFBkUBmAk974clwSipuiRmWR2z+tViJeA9mVRnFe1bnQI5twNM7rJ/MEiknZrtmUfy
8Vuguo8fC6ImeAH+1/tHotJp6m0YkEe1V4qLmUbJxlD0Zp1Ic6aHO6p/Glcff82eRBTlNNWNzOdf
VA/jwwxYcK3khn3oBk/eNFAOfVAa8mDG5LSqQ9a9fv1bl7no/dIJ8cTjBcIkMEzzdFc0OUOnpb1s
6W3wAVXtRnWKtdDPrBYfH4i1EAKXPRh5WPopwzv2UEXJeGyPldWsW9E9O+ijiSU5GuRQprK9pCN/
Zut6ut1jP8IlwccuRAd2YyfrkzI1Tj5qXDKbB32PDEu5UGtl+P714/tLjnr//HjV8FPJ82G7T6Pt
/at2UXrR+7XKY+Ptk/41Kb8DG7jyvJSa5K1JFTvtriL1ia64X9bXHEt+NRAUrLm4bMabEOg6Or7A
cJ9hQ6z64s9IJYZMQqY+HBhLrhyGtMi4HIn/G9Xs1kvPuEY/vn7ToWoFsYVHxUniZKlK0qjClDVV
xyWGLJyy22zJLQRomp05b3+yKEJ+WiKPNBZli9P9+wc1JKXW6LQjj0WO/APERfxKVT/fScV5HYtR
3CSeOV5h+ZsuELsgYCKu8MyQ+DgK+QnYevkgF1CmfvITbCcRQ0iK1DGpH6fBuivETJW+JvFz5+Uv
ppqfGfUft0hcj+0HpwCLM+cpbkpRo1K1Mh5uBEn/xRzmnJr8nK8jR8Y7qxz1byIjsdUYNbRUkvLn
12Pz09tdMgk8clx0GITvn7iidvQW66LiI1PxhPQsRlFZ3CVSUOed1L1JlHTn2Wcmv4/fHTf91665
fBGcC95ftVXjEOXI8pDjfBW2eaA447/fYL27xinOLXHCSpl7WR1NfetRbpWTuaqsRxQSaHPHoPfW
RNvtp644M4A++Vo4chuc60wDs/XptrsyNPwbocsT1byHfskhG/pvMw26r1/cJwcri9MjdVd84DiU
Tw+RdYJwQy+c5thq1k0bFt+UskeGke+iuL1HQRiAkX6QctpLs9mUw8wBpFmPBlp/T1R3Q6adGUnL
evV+knv/e5aR9mZnmQ+VmOiEN2xobyzqliMjByUHKVDNZsgevr77j/uJ5WIOkE1WbhSwJ8N2pEo7
k8KN2DVJ9irRW0Mn97NL/i+G3n99KRY/Zu3lbVJ9PamhJKT4RhOdLha/9N62KMVmWuVtolT/E4WT
c+YpfvwyWJFgTXFoAs/x4dBmeKMikM+3R6MqjkVv3htGfGbG+eRgCAGaChdKdQKFPxzJEVzAGpdz
e3TFn0YHBBa+ePqf0eUEWGEsGAOzOM6IKVMv/g/u7u2VT8aIgYgtct1liW+rXa1JOmo9urqvX9jH
DxA97l/MMcZVuCgnM3hRoTBEw2HdOn1fYzs27CuMG+JiTvL5zMr4cRiycSOtAq4URe4Pb0tJe9RY
dpocOxKG2aMgXogNvMLTEJdBVWfnmGQn3xhdngWwAn0fJjAAyNNhn0WarXVlPx17zS1WSiGq7dyp
+jrLp2rtqVGHw6I1/lVXgtIRnXNqiJ4F11RfaAXvP2yCN3PUgJ1zdMOWjC/N47wTgwDurcHZjDzf
QzYo2blBerIuLlelVOPC5PjLRDydRo2aykk+qspRR8iwVxst20iJKaorNVwebaSBVEuG75wncQuz
U4bl3mZi1fRZ9mN2MgTLejynK68b8mNSYRkTeavfzlHCSjuW8aF0tTMz8slg4BdrjDbiQ1yKrewn
T8ZdpeZ6F8lS4dt5zqYAtv/Y3GbTmXXt3FWWM82badasrTnzyHY6Dp57r1ZVeW/D4FoNUaxcqip5
X19/TCfzEXVDbgfpPWvMX5LxyeyXqYqxCLTqYzeRhu5P/66Js9Ql3//95fpvbqducyxRqlcf6yf4
62b8X/78k3WiGufSEQo/35zW4CvL8MyEpi33/2bV+/D7l9f15vfrluKoiP/rozffuo+eduRQTYtI
UCwwVj0C7hLjvG9+n5W7/+7FLFPFmwtLzCdl1Zn1ERuONgZVd+bOzr34k6m6qoi0x3rHi2FiQ1F4
rjp67u+fzCoTAb6KOvNmivnaNO/U6MwqcObvWydtNcfrpFOiuzyyTUKle10pZz73k2Xm/795x2Gl
pqzhnp4d20iO2CeU+ui69zU5cuZWa1++fscfpvu/H8f/XeLvcenNO1YzojadMmqO+DLX6SKn6NyV
6X5X9ApR7LnW3Zkb+rtteHM1F2eTnGY+RcrEHkLtdo/x/usbOneJk8kLCbpnTMvXjuO+IO9Zu+zm
M5f4/L3/88xOJiwtbSJYFFwCpzliYO8cJPfc31/+/zdPKdQiq8gwFh6HbNeIdXf/3z2hkwlLU/BC
ZaD6jpwDky4QPR6L/+jL+OcJnUxZBNfmdpK79bF50EdmpzMvYPnPP8yIMHIdIK+0HsyTP19x2ASx
0TbHUbRbPC9xmhLN9KMNp+PXj+rTN/HmQiczoNuCDNDtpjl6DhEOBa2UM3uQT0cr/AlqUpRuvL9z
/5tXjdiIMMI2bY6qyAKnpzdR3wjnTOTZuYucjCfET6MN/qM52gnJE7N1n/UOhuniTOH/06nEM4Ga
gteGmnWyOUEU1ZsTIqIj4XIxsprVrTHtZ+v261fy6btfAC2cLVB/nNY0IZMqbmEztEztkIYXxp9Z
BvaPr6/x2WtHzMDu11vgq6cBzUKvJVSCvjkqzhUOK7wD/8H38fYCJysfwm4Jj40LeOSv1U9J3Zy5
wGdPiSKqSa6HDkLgtCUqrCbiCc7VUTy3w7oct5i8q/LMrv2zcQVUlu0v6h7KSidfR5jLENMx5Q+7
u1TyH2NzLbUzW9HlQZx+6aYOgI0oIXLBjJO5yvVyN+oFFWwMzw+6V18qqnttWQtaKjrkCcxXcymp
//vX//aiJ9NLXHV9HSnU7C3nxde9X1//9U9fzZtbOnlqUySMQcBWOk5uYEd78AMI2WR3Jsv706uQ
DoLUhNYjPYj3a0gRuSk706g+Tus4uXHjF5Mzi35mJfnsO6GxvqSmwMbmJPX+IpwlJeYJjQGQHaqN
YZ95+Z+Orzd/Xn//52cXjgAWVV5+1CE8PbJYderm67fx6QCDbrqMYk7ypyfPWdDp082RE5tr+ePc
bF0t9OH2+Fa21TNCjP6jR/Z/1zvdM7ZVY+ewdatjzrZEzPdTra2+vqPTCvffXSNneMfgIL3MkSff
jCPxhUm0mMfG2eHAx9uPrqgF74BPFafoL00GX1/x0/f05oIn30sSl4i8Gi4odbippNqvRLn7+hKf
DmeP/FzS4VwqnycjzbIaGvMFl1Bw2406DsnXmgApZ//1ZT4dDW8uczLi+OxJMxZcJixijDTbqNnW
+nYy0gDeix9x4a+v99mSSWlHBTDJe0LE8H6E18IurSKPq2Nb3GbhqwjXmXMJVCU/J5P47Et9c6HT
SrVj90MWuVzI/QOhyzDPFKk+GwGWSllCo9RFVWV5rm+2MaolBPZgZkyXMHAbc7IfGWdGwOd38M8l
Th7VmCZeE1mCDxWwmB1v+3OT2WdD7J97oL/5/h5MiAQu6RhcAKeeLjLfTPBRmcRiCfPMa//0cZF2
wyqA/pPy0/tLUSWPe7r05bGccSi9cPYVgNi+Hlqf3s4/1zhVSfZtBqMJM8ERK59pfgfIUpvrEIfK
mcvAiObXnq7RbF//925O20uOOtpTKIzyqGqCOHOwL9d5ChJ8rFHltlgN9wOVtusMVMZF2qMpB2yH
68sZ6T/WTRqQYJqix+G/AJjp7hsQKID52kXxnyt5sjMNGflmZSo+HnYTYldUMIq1wt6Vg/MTCAyC
wGr+nSmKc0ytyA7Sqa6toIsdEJCJYUmgQ7q3K0Te3Q5NlK1jLInALgGUUT5dDDexxqSiOX5kcRJq
cI1iRP6WNyR3AvIM8OFXW4wIL66E3FzREl1FdfJU4tca8Ayt07GWQNtayHctVr9kHuzfniO4Tz0D
RoIDbysyUJYW7Uj4XWl8nMfpUMyC869UiV+fSgVrETgRSAjOqo0iE57NABIoT8vY3oEoSWDXNSaq
9WkEzZKYEmg9VCA9sz3f0+oicCxILXT/PKhQwKoyncA020qrW73MXwwRmWv8Pc5PB5/61oA0ty3q
uLuJFBWpv+7UKzPUsNCqcghaV+hrGwDTQRCZuIoTO10rtrTuWqNvL9QKX/cSCnwJMKvaZwWWQj2p
zZ2mheVPRxITbg1dvXZ0Dn0e8YM+kffOAWo/hPk8V9YN/vQApbgThE3/1JoRvG6r0/5YeTyt4o5y
9qQOxJfXto6Qbxo7UHqRuprMhr7BvDhHmirELOca2TrpuySY60jzR3Maar9TRtxWNZAzzyvkt1La
ZpCJIqwQpACsB4+vX+qR+FNrlIJQi7j7vutLH0+FvWnmFHxqAecCa5ruNxOTwJC441PSe2DEgCSs
VTe011ORGIQNYBTGXtJcJZnrHuCRyx3BRbg8YjXnhdoa5Lz6F6PD2eT6ZPyMZrL8Mh3aWd9Fzr4m
GcyP5JSv02Z61YeLISSUpJgeaieEKBejGqriuL8OwyrckpadrlxvtnZjN71iFFFw17u8FLeoAxuG
Sx7EOYjFSu+KraNp6ZrwdrlvbVmthyq80ZLLPjskNanfROfhXXF8nPL6Fq8E+YjtYO4QUML2g3aD
jyY38FkOZrYCF/6nGZSnerJo2jbEnoZOo1+3pkD21FYx0+Pk/AAsNRGFkAuYAUmBXWRs5m2bN46v
Gq2Gpz4C2ZLEym0xlO6FXpVyI6109Asdl1JHjMDFAO1qY1fAMWVcR1etY/5WPBVTi0t2g1bjw+xz
HLYwzJ9GLUWkhzBkxQFw2IA3V/1QauNeS8RIw8BIrpos7vdtqIV3YTQn+7YqK78EinrjLXkO3gwV
F08zINZCJM+KDnrDNMExZZiZ1yJPNLz3hntNDFLlJ/jmOMhaLzbEXGy4OPyymnSIzrQ3NRbBlZvp
uNRESIewrJoLUBSU/dXoagB/sy9CF8EZNnFEDPGtq/ZjEJdu8RgJ2/EN/nFjmJ0VjBArN306OxhE
yxl9loInNw2xSSqDvqnKBd9UFVVQd2ruJx64hkRfvMwjBkDAnUAsBcqcTJuiS5t/hPcwZ76uyXId
z031EinY9IEAglU1HQV5QVdPK2k5v2MKAn7UEu6NO5uYbxnlK0O6hS/TbMTkQ4opMuaIMROVQSxV
G3edXIA8gn2kNffBENXdfYRCaCMXW35XzeUhdtk/9wVIGLuca7+tZ6SNWR36/BvhrTaD9VLj6mfa
JcYq4xwUdG1irpK2oYNrANaDYyMBSmpsveIYMz+REeumrL01XC8jmKENboSS1ejMCvOXCEd1VeOQ
XCW189TgEF+ZSfY6FO3vCgsf4sr0tbeU70bVwV0djZciFOGmdXgAZl3hcnbrF8tCdeHoYbXSug5U
s5GmwdyhXBUI9O/pC2c4u8FNFVJ5aLKRn1nb+SrVYi2ohUoWRwLGL8IVjvOrwartFsbWhjDjDzX7
h940I0SnANCKfgLYCeKk/ca/yJeYJ4AszaQpQbCo+bfEaXEIWnX+2Lf1izLNEIPCZ+SSxX3XKeJi
yNT6MM0liW90h2q88/DmuoQv31lYLJhPlRczcr1AFFiWsRYP4PEi4zB4CuZFGvcBwGb7UETOb9NF
oj9j9b9sHVLlxqFVfNqBKmLAdoRDgS6KIFSi1u0q3eqDaZJyQIVQ5XvZQFOx79JOG7acONsrgIjy
uqrM9NAI5uCltXdJzzALsjHGLVNaf5iMqqC3I4dpTxH8L1mTKkPyW9V70xb807iJqY0xxIcOGQie
UCyi2LdNY7HapPNB77shmNtWv08ykghtIyQtBNNjuk0UPKGD6qWPZtiyxOtspF+UCu6RD/uPjCez
4ZkS6nZMx4XKrffYcj3Evl7pPntpIf260sAEebN5jX02A3uWO7av45iGDGxml/Srfjit9dPquscJ
M4rfGHlyB9+WlBSbHaHVs3+w7cnzwXA1F3mnRLdWApbEw8q/kgTdrKwxw+g2hGPuU30T+A4TzTR2
YZ7yDqbIag5FZaJBdS1QA1YU3ei8NDSXXrxxsmKktxdZG5njMywWwFeRMwfQcA59kgnFynE6IElx
kfu5LObD6CzBpI2R7ltMuNd9ZiK5jkyA1KH5W9SoflvcxwdVSrketNz9EUKjA7nJUS1fkGSOgFJD
EAuOTuI4frTwFXH44TDAXzdbD/PkwkbozBSvXKT1d2KErBGR0XelmcDVBiX/U8FJ9eOU1lSr2g24
ZSW5mUvQPMLqsx0K0fmmKjs+ltZoo0vTHgBplbZyMS36J/h0UcDCF963Mje3kUW4kFTFuM6BWGA9
7KrHokZ50onaJRrRIB4L+8NWFlilV6UiG9jsvXcDr4JhPNXei9s4pe82ihbAbvRuwWi7a1Md8BaO
ko82ZyMFsz3Gzl49kiAnn21sxhgxs0mAYZ0F1QB1Zs7Xsw7KiTmoR62uw4ewi8ARdfW4zQotDCKv
mNZ2hLjYK2Ym59D1IHYqotvOcooeVFBHd2bMSjhJNlOZO/ZBFfXhmpZ69WAuNuwMM9VaKsxBYNsQ
Ro9GurHT3t0mrkpaSN1j6PfQqKWde28XLUC6kL1kPLhD6Ttz/duAvb+dwBIcGdmMBc3+rZqogOuC
rW3bIHRWWYUjP++z8heQZsImcw7RWIPMTZLOIqimublRZa9AkvC4Vz/OS3GRJpp8qL3p2W7Vlk1Q
9wobMLqaRqO56htdDTJVex2t5aWNaGTsSscmO7juSgLAAfczxbtxpDKHJpekISUl9Hws5HWMJtVX
CuZUVybzpmosVH544TdEUI334ThVKyXmYwSC/m2otSxAmfaHLBd6OQjXD9jwbiBTBDp2JrF5qdT4
AW8zFvoRrYLDFoz4tNZeDSBrfHUcum0eecluTKcMRautbeomGtemMecXUxLma1KzcIu2Eewql/3w
xWRpnCXSXB6SJK/vrFqkO9xaIlCMYiY7oZXPPPhpq/cZFtZhmuhbOn9VA3XLIxjzixooHEiDLHwA
KDFvB2zJ24LiGXRVF0Y1OxGNrm3cwMoptG+9ADmKYSYLvKpwr5TGjTbWzA7KqGx5C0uPg4FaD9FT
m3II2WTNNBwrODcNe9a+/unkzeU4Wk/Y7iq86S5xlfZBVmDdLyEXqsqVpTblE4b6ZTjS6PNFS/Sm
KKx+Xduyp+HaWqzuddlo5Hulrn3Twk67wn9IX9k2HV/A8dhbEo84EesL2A7FfDKTnJMVpr323Krc
ZXNi+5am/Mxbif+WHOu9WyE+z2qNA40rYnSjHfwKNxtKaBoxu+wwd5NmlUsj26OamNa9SONbrepT
dPJh49zHiQfduzHv+8GVaN/RsDLZu7d24ixgfIoLdVMLssSAtMifpMmiG0C16B4qdoB7o1eSTQ1+
Zp/m+A8UttaB1QFqRnTMrn9UrdUUt7PvtRlVChMiMYoLAe+dzY9qE4TlVJWxTyvnu2c7fCxuE4FW
bLDTM5/5RRz+zENZrMzM1CFI6ylOo2UmxD7uV3Yac36ikMgBL76q24k/DLWveBCA7NLAA0nJ9t5V
+KlazmYGrBETppVOV3CiLPgtqTVfuVp1m9X5zw5o+G6wsV77nYGpWiHGfjugV713RrUJYsAja80w
xYYkFxYH8NvYnxmYuObjR/YB/4+j81puFgnC6BNRxRAGuBWgLDnHG8r+bZPTkHn6Pdrbrd0t2xLD
dPfX55ChgVb8I5N4/ufo0Yj7JbN3tqgrkFp9coXYyjZovNqi9D1njDgXRP3elyymG5VrAkWbnb2x
JmjHIpCA3DnGg4F48i6PFM96dcOwjlJxQnLbCVS3QOlyI++OCA+ARbv7iB3nVyvIXhmUIsd5qrQ3
XKjaTi1a/eUtEVQXAql8LmbjJz2oG61MevwhkUaC2WRPnHPBt7VW2wPHIAZEbnejY6MIWm4BZznB
ItFN19y4tAY3DTW+sclqLnsATpFTTJOGCgDu473eze6GsZcRiqjVfTvO1k2Zw0R1O4fEj+msPi0e
FMC6+evF4IaaGneAqGJrU3GFC2BP/swzsCkwMFCmvRUt8mLBLdXNeYuVcQORexzjQLf5Tsom0NZy
fuoN2httiuVX2YQigb7GZ9XZwDZK24UTmg53eWkPO9Zqh0+0Ce5Jzpl2hSwJyXmyu22J9OM94bg5
gSTJg2zOwUjz3TLuueoCO6kTSJlePTwZavodJ9wgST96/CzFejaSp6HYRi7UGgoiPhcjFx9caUfO
Ga5A67rCbzTN4ar6xgkTlhEDIzbsjegbCkGFAzpIkyTn13S9d6uWYCnUslbf9hr/W1JjesFWWx96
W0MNopdLnR6IKhbN1W5FA54y6W/mNnuG6jebQTRnRVjoJMebJmKNROCKCculq69db/wokerPnqLW
45ZHWZYAnMujkQNgbYDo5LP8rKTT782ipm/iWIIOs4IrUZuEhquMvC1AgldPX96cdL3Vmhjkva7h
nqcV2s4ZrMjPS/q2E3rpHZtp8NPyuvYVypKtZDK6cVTfQUVZH2hojCc9ZnkmcuP5DgZwBxsRb0ha
6sk+taJ477aVekwM13niVzE30uGbmbqsUHXTJ+hCLZgtwAw6t6gNiTbgQP04hAzDrbchbdJw6Qvz
MxNDfzZvkKlNi4eJ8WXRBT3H6Gm0WEAq+g7GmB69GeBUOaG1Cl4iqKoesmlQFcrYdx7fNYgj36vK
xxBGFvwG1+TsXL1pm3lOFE6q+Z5HpV5oNsG8ipd4S1wRqqPFB4viz3qs8AGu2TQHdICAuZluDYeC
dWrakObGksPvZDiF34i82SeDsjh7+Mx0qLOHerG7R3ustBP4IecEXz25OlaxbsvczcMVKjot3IZf
Q9yqf+0DHHN9lzszV9W+UrT5LFoYccSTaf/jxfLr2RgqBuJhPrNjWmagmvaxNKJQ3vam4jR1eHXe
9BLSHe7SCjKgU/Guq0AF8fPJBIeO0Yax7n0RA2+32lDxTGp299VM7TNp9IRLVzdtDasur1wLx7e5
grCHiS3ZUDzCHuQrtUXcgu8ll1QFayPzjxXsxLaqRi4ai12GlDOIS/QFiEXTF9m+r2vvGDvGX9ss
rBo26+o3rQ3w0nL/mkZv4bGjMsQzbV9YpKoCq5/YDotjUz225TBTx6NuTBqFcNNk5xibcTwg5Yq6
bVN20QYX7DeRoISHVf0kM4QpoCbCPMqKL/6win83kMeGbZ5660aRzDcdDpjfPLJrv+5scVcygw9B
69OZs0YTpaX3lMOBPDsrtHC6B+poDPME/tcd7nEuuhBpQNmQZR83ppZorwW+h4fRFMmD6szq4uWu
847pgC6VQ2KfP25zF5N520KHsveW0y0BmG4zBPhvhtLQqLqMrA+0eDAA6NVd+dH3MjpBLVX7JBHt
PhJdcg/UtQsqscLR5WPxh2wyTubIRxPLmHNcb/HsTRD4yihbd3XmGScD4Am8T9FsTBM1hOeJeve/
T0jF3Xat1i8tGRxasM0sD/1EzI9FXEJl3Ne2ooPJ0jXatCeSDIDPTfg4iongQGrJwzRbe7dJn1sJ
niWpuyEsrJ6KTE+yAyH39uqhSTgaNGtPK4Bk3ipKWH/EppoP6fbvUVMkJwE2cJd3ENDmNPuJu5mh
+0QL2Fpbs6JJNdjbOe0iaFFyDliBoV3VUhBYTq7fIaTg+bbhmyyxp4dlbfZ7Hk5zi/DICrXKaI6a
mqsnI8qc93l1v51q5vuic94A+uy3tQP6bdYq92DZbc1Z0lbPhCS6AKMrAKPK632Ra+nHaDj9Oc26
wrdTDXr6MLe+tq5zkDWFB/Rfa17WtMe9QncCqYTso+iJD0NQ9hWN51cdPBYHZHyoJHuQopP2x7La
45F8zgDbdDZuaVR9euEFZ91avMaB9Qw0zA2NCcOJxv0yOjfcaw4+qhRkvy14T2VDBWDTff9hJz3x
gCO25b8khrdUDUX5R/eV5ThXWd5mGWZ5wWE7bqvSSoO6NWs/gfhPdMaCr2rZ42MGwSjQxwhlkZc7
W+gHIF8svuJ34JiTIxlktANxj3A0Wmb8Pf1oXwZJa241YKDWnXjP1C3sP7e/RptPe6RfAJZsMooH
I8ccHzKzgPg1NdXWFGZyMVQ9gfd14Kh7uBhUa1hvcrHeyRTrXNqaTztPOtRkLR0A0FX9wWpZf9Wm
OTSiaPgxS0/EtHYXSpGsb/qj60Glq24E2F7v1btBECUYVUntZBe+Ub3fGKBT92TUFu+IvrL/XE7/
s1NOH+yxNkfEXng6aDzRz/xISzJ2c4zriwZC78+KcFHRakBsNcFBzB34I3PA5BklHD6CjNnTKGrF
0ADMPQhYZxtlVbKfGmH4NaG9A7am8thJcuc8e3bCSugga2CLg3dqPNF82GujItQMnbFdrPQFuy5V
ijl9JM3NE2DNuunzKrCeXHoGENeHIg0wFq3w8cvSAhZfmtFGz6LHmbLiarsriDea0233krJfPmyz
XvUvJBEGX+9SD5Bahx6lTUz9CPTYPcywo98ipXcBzy/BbNlFh3jhVmF4yWvE4N+v3BgzkrDdXWRo
2p4iJzrALheBncXTi1ujClvJVvta3BVojSfaed5Y3zjZdtC6zXepV995XeICZaO6CmdHaehHqSdV
WETDfeGCrx1cKPlIndCg14kRttDe6PXm34PgfBybsqDnYDFe0cbW/IbYXf5xTg3rzX8TetknTbQ6
OlfVAK8d4v3ERu3Yp+lOkYy/rppc2GOy0h2bcinKXJoFFap2LmACP4jU5M+aQw2vYO4cNav+FxXx
rUX5qt7K7CTbrXi6/QLsgQe8OKQ8WbATkYOA17Pm8rDq4GYzsmFta/EDRUsRCLMVOymAafeMlyDP
gfiPpeB+MVdQZY3M2zks+K/xqG2WLH8RguGcpZTYZoVrP+Kw+16M2yQE4lhtsRGNpwgJEg36AgFF
7ZUXa1rEfkUt43cImSG7V37pnJzxviRxZUPEpeNplJLre4mAnniZdzFKhj6+s2jJX2NNw3Mm3e5T
QKIMvKU3xcazVnHNM+WZYdT29R23peHsGumna3avcaNjkiigA/dipBfmaPgh5lrxAVep71kNZ03t
sb1lAaq8Gxp9Olk1yEb6xNOmTjX45xrd6SqlQzFUdUwruFfb7FahQmFjZmIC/zVHjBlxYkz4tZCL
FYI2P12jYmfX1jtlGasDSetH68p1IpUaBS68Vn2CP2dNUG7HxhjRqQzpFlwfC91dicxpIY5QmvRy
MBbx1rMA5nYzM5c2TZwTbpgPzntj5zAW8U3EJXe4HbIgYuvUR6UHd7grCILo7KrcCmALyJbJU64p
49Yh4t20Kcqx+y0d6igzd+uw7rjLRULiq5vi39mZkxBr31qFjELeW44lnyGMzU9pgMV0dW4qcOW3
hmZRLKbNrP8IretOTa/DhcTQtSlLNmZubx2+t6n5Y1mry9RDF+YjOO+Ke/LatP5STZ8mR1VQoCnw
QaN9uRr6BGXIdgmtpaBxGK9ReWfErrgwyakvNucJcyL7u6Y2PmWxXOBT25DmbY9t9U4kyHIEE9sS
G3ixFB96HLd7yEHekSb0d58ME91g3J5uVrURnyX50aDox/6p9XQ6t1GuYBwCwU0LAAK2EyfoseLh
rirVF+4MI7Raj7XCjBc3t7pik8PCHqF9O2phLDO8WSXkoMl1yos2qLI5lUZeXnRmSw5L9/0MHHzM
MGbxcWjZitct1surORfGXUNX3+ch4+aoD/3LJDru6Jk2h6nX3GQzxiuPE3NrYxrDwbaz4+p4+VHq
t8u34iNgzkoxbcTtto3zJFBe32/V6Kg9Ixz8em2VENKYi4NWewbHX6Vv8HsPQZTZ76IqXtmSdo9O
1CXhmkbGHu+fvfdmg9tc1M/uluHl8jiaLEr3zmQe5A1xPnVdea5nBTW4c9eABaMFuDEkx9mytHBl
FzfsulGCPPDckxPzX7i291l3NzNGLpgM6EYcEuhFIqU5DP8VvGiTdtNDIlSiAj2SCuywnscXhZiB
aY1jbBizQ/LvontOFAtvXiSOUhT5fuytdH8jh1PqrAz2M49yAV9RmM9w78EENP600NKyEMXwYiWA
AMQAsbzhlPvRRp+UShAGM03dbR/TIh8z7BJAbag886bkAt1jhzfi3Efb2p1mclgn3U6Nr6lErqTG
SOwmBdEQlnO9d62xeBDc1HZxNjzkaHF3mWwR5FiFuPTZbRnbMscANPN6Yi3aOkppNwdLAwBRuxF6
Q5WqzyRNmzBG7OVb3En91SsN3i+8CLDl5Oiz9PHJHBnPOBPKDKQoZNiivgvtar2FmATr2sKumQ+v
vYJljFvOwyG/97xYhuNoJbupmBg8r29rO6o9KqM6dEZreGSjfGF4BCcsa4dibwLyPjeGak6LaIDI
mmP70NgZWOJ2Gbjurcxo2zi769T0ZHEF3WuzSYes1yxko7eZtaV/2Z7qLosFcaJyennoFmN5asaB
1hM3DN/hVlNBRIS9Vd6pRLqh5k0/aS6n93iqZLJZ5MIRlHMoNFP8U46L3OZuGlFHTzmjbkz2qKmA
oFaT9UBpEX/1tlnt0F3iZetzRr1xm/l55ozXysBKkRgrCrQqatlti70j5jvvqC84meI8a9jjLZ+W
ocnRp/BeXrt82dFmVQG3/fZe5c10qUSZ7x3XHW73RI1NAAaHRsdsylny4jZD5aa81DD4pyXZyMx+
KZrB2zHxUcdGdjfPZKtTB4+wKWQPNTjyDp1TR76WTvO1meMaVcDNVWB6NTIz708rxD9FdcLU+p9N
GOMgXa14m0wrfxiXZfJ1FQ+hyVv4rqJdHOYjA1/Djqtj5uX2EdhkusvK/CWznIKSVOinzjZm/gA9
JrcqtzYOAxymT+z6yYlVQ4ZZy8Gwo/gtj5efqm8/II0kvuAsJ9/X0T4bG+4ClkURqOF1uklOSLs4
+l0csYrsOXm3re3V2GDMMoKUU+hSFR2ws2VhbC7nFxDZpPe9pAANn4jrJKMSfr/QXrHdHVhQvS61
SLdMB664dt3tOtqfo9Engb3wqnUFX3Fwl8nZ41PdUbGJqwfF9AH8Q+5bM0069nO8bTQU7g/9HAHM
2KkZH+UeORFXHZYOmZq52J+K290eRAMhEy+CSz/M5qZCi7hNPFvwKJifbsa8r7FVC8T6VqW1+vtq
TenZq/C3U95AKmBEnm6gbEzE0+gTpOzS+8Kq+Lo0mfmAQTK/iAZ48JrATVmTpA1F2mCQpfV+x2Jc
vvUq6kT2rZKNLfGuFqNVsl4iXYBd09tE33TLlywJaH6haxOdvV8jj6G81Ky/SHf+fxD476k5/MjL
4N442g91i8PUpfnw5gHcxzQMl5xje59p/DqxSS+o6axX4gXJjdWy7leg5b5cywd3Wvs3yY8WeBkT
MqEb0UnDCRvkffJBugeAvEUae0ydQMTJ9BzVjnPXJjyhdk6bKWPz99D0zrrt5EpoanytI2aL2YRB
Tqgh3Yxsnwb0wSLfVWMZeonoD8ZQ9PeDHvW7Lk+rZ29MzAADl+GzDIOEFWZo5UftJD9tQ+/2o7uY
7zHcuRetcWOfoxbDKuMTF0xOQWOP8JDfUVyFbkLHcGmHdpPJ0b3p1fJHxTDncRxHuCu0pXC13Fja
Ir+Ysu2+2squznSoLCb/TvS80CnbyHaCmRtXNGbTiFkno7ELDjr9X9651DwQZb7XPmrfC+Gu+znJ
nK2ZUJwqJpG1Zvk1kEIDAB839t++nt4SLX7GUojW5xbbmQs6g8qNXAJqcnpV7FYwzHaqbdsxUKRA
YnIBKfTOzib1rfft+Cp0ap+MehefwDKElCpkC2bGBHkn0zvKxRizyOD4Qz7F+wSgXeA5gwhjj0xC
6bo/3lR3z2Iwf9l8yFjb753dbJiZL0QbsWPI65KxkHjIuJltesk0A/MM3i+DGw87uYDdmV3shdkw
2teI+5rRNPoISiFKlyobNiOSiHfCUcY2HZ0Xt5PGo2k1xp7Si8yOzFsO+IY3i2tH5yhrV+qCMsMy
FT2lEItPjA/Ll94mbFEtbnEW8khWSsWUtNkbRiHHb/jjEC2j/LFccmZMK/RHM/9kg5jGzkPU33EV
8BUPq07zOc2NS04GYHrNyq0gZMRM8dJW/0aRXaN1gYB+nxZnyJi6caJhs6lpGOTxD/4KXpUwRQt4
/LcRv4tQ9oWU49aWam/JZ5xY+AxFkNtPjTjZNl3Juzg5uukehHzK2EcHru25e7vlhndGuoM3ilty
Rf1jbcr03cIVZ2r8efdrsZflj+c8UHdtUp3SoTvbaidWaiH91NMErYYwVXuhXTR6WujFnIdafzHz
57W6S9Jd59Dnsw9L3TFY+y2nfUE7qtN8g8R3VZ8X+ksp25v3t/nzwKSxGHsmJHTmeLWp/m/Av5KI
304LkAWo4TyXPwNoKCO60usXpcKch4LLI8OSqG1cP8fWu9aeRZMdbIbX0npwWm8rB+1cR7fMTR02
/OXBwgcoik/6sJ27n4UGhp0TcaSw0qfXhR5VF4fTSNqAysjk6kWPu5j2Ijtay8lNsn1rFYFt7fXi
oWqeK54cRaV9cXu6/cCBx74IGvPMxM93ezeox5/bpyaTv5W1pioD+Lbi7Alt965WbzrnZdzkx9zY
TeKER+xQFmCSqaI5GAb9X5ZgoyWhKjqKSs8fp6coBkky0GCdfziANqU4OgNdOas5qon3DsaOHB68
Xr3W8iBpRSDY3aTRhGTimJA/4hvDeyTgp86TbSvuNeza1kdc3xfi0Cc/Nx0F0BB/svkDXjQDD93F
K2+jsA+aLJPz4CFT7AhfOv8s8bzMr6BNNsw6OusSubuGmRZr/xrRnH6XkaYp7bAXPwVT1ZK3KpqD
dNWQH17q6JpaKPdIcOUXl/e4RHlndXq7ral3UXaQCCtrTTHEHa2XBDfNgT7vl5Eb+dV1ea5WKqv8
MmGPd9F3crT3aiYgZd27tuaXJi73AqE3IS9cCvIcGe0pGZHeFvvCqTYT7sakSfejwAQGcZLgLsOl
24bbfDER1FmceN7L2HLwegzZClqq0cYaX9ATBGAr/ZbbIP7zlNHyBC2GgOt+iVPwRE8zY7fyIpFx
zZkV2t17pr2xaa+Y9rrmJQej6eWL3/V39vyie49ttMuIZa7NH53KnaZe9fXR8F6I9a/F34S0hgFW
jQ8HGt9eHzMyarubDcmw8VUsH2n7kuKBHfV9FM8HOel+Dhm0rQGJedg5aN9zWWCWcFgI4Vj6iG+c
vE/11InXzgxqXdtztz3Uxk3Bg24o/bWQpxSMWWp+JhoNm2asNqX8niUfX3Ze+bSG9NDE9HSWyGcx
gOJauydjFBjT68zSk+f94PPk7XvvyB8igX5MaPZGqBPIbFdjN4BHzThuF8byh1s20sKbmVy8RXAj
4UDkO0DBFGhFFaad9joSSsNOunGjh9y+n5N8n5ufBon3pQJBTsIhbj7rkZXB8XlSd7c34UwTkXRW
UGjEApqNx+p5VnAjLQVxlWfc1TpVIuKbarlYmGdNkBFz9GYj/smS6BgBVneiTZ/+gLaOezPUslOL
cNC1QeeM9wJR86gYizM64srKud8GU72eFO69BXtqYgex+VrVH7rOX2Sm4CEeUEt8E1uGnnxgzzLu
aHBcAZRbEM1i97M3buHU+ZovfVBq0Xc3NgFdZtR2F7kctPJtmP7Z+n4pd4JLU+4dK++rtu/ho/kp
OPHcrDmij4oasbJ3FW65Cb9fLoCiPfBaTfMdHcZi0vzZ+bdy5k7tP5U/O/Y5IfRiNx/x8EGyLGQZ
j4sPUzRxXTPy7ftJu7jzHuBe7/I83A/Y/Mp3rf5o6do0FvWt86V1TzFPSp9uy3JnZK/d+M+pmt1C
8JbkATeEJwvadUvqsNIGNOgZR3a1UeWXFd87XeMzn2VSA+TwqWvekASVGGBpOECRJ5+3YivByBiN
3419fxOtetrelo/F/McYpO5+SN3u8RVQO5cb3fgpF6yy3m5pz1nLy5NTvAeH7xBeNLPdWj4PLmnZ
9U7a97zdttynfZCP0V9Lu+TPIrwt6e1puyp+zcYHfXkvCYqI/qRxx4odr0cHaOWENVJOJAmEPSPM
FOLI648Frrcdn37v4z2rw8qUyak1i/sJagwffLLl/uLL6WGcyBEONAnLq/BoQWaQpl7TCWWw/c+Z
fzsyKBn2dnuGAr/GN8tcyJfBX7JfjQmEiwquJ3E9JVZArnSxtR3dRdRGbyTMQhmtV2xlu1KnrEJX
yVw7FDnoPpJPhRw+FmFuu/hQuu8MDCili21pvyXRr7z2HqL2ct99uYe2v5MN/+BErbwZy13PbI7N
ycOUHCTulKbWN8l6vuV6xuXF5FTNS86M2wFh/ZS8pyLkoVFy75RwPxBU1o8u0p4m50P+4BDzEJRC
RK7yIpBY3jlbcNz53voR20/dcM68X9wqxXiM5zOm043sL7cnjdk0D9EBg1FnXNPmMTIYyNtOiLSR
/9tvXYQLtzz6JFP37dENY4rCq0f5KgaCn35l+aUhewANcpXhAC/AvhrG3SIOqqOU1ffW7GxHXhum
exQaA4lua2VXyZBkWh+IqpJWvy7qcZm+HME35qNIP7XEJgxHzB7HWKNdhjYgAhAqUkH6+DE5p7W+
l9pPzYiwSeBf4Ob9ou+jVfO+Lg5l+6ybhDC/dOckrcdoekF6VseH1d6q5FQCoF93nsuQubx6dGbr
6a7I7i3yt2n/WaQ9X4KT7b4ga5l5i6UxWywvtvEcZ/fDeNbj43KLTPXvmTxCyhxWl/tKmAKe4hu6
yeWjZ1xn46GhrT7aPI/vq7jzhpBCjuzIP95HTL0BViOajH5niZKrOrs41O0CwYpeANrcedT5Vv+Q
5CJMDTxomUVMYitb9mdISUW8nPWbwvBSou+L68PgPGb6dB6Nz3iIdoXh0avGc6iuFDS+dBRlT7UZ
GWHM+g7YEm7XJuSazoWZ5nXFnUDq2NqpSpIrZqONwwvYrR4hmZFFfTGX22mXHWdEGUX3LyVLXVZI
HKpDKX6T0dm0xlvGAWDoGQjFzKf7XHKBn5krxtPvsCSBli6guZa7rCuBo9LCFbzm+PXpnuX1sYjf
mYzuBu+eTQtuBfF2vbk0uXTMTug0ZKnlkyGLbTp1j0OMM2S1OGjiQEUfs02af3qJmksR2b7WMr6n
W7Xaf2NXBmvyNDVfUQK7lZBnxpFQ08FUWpDqTAHse0q/c9/gT7Z4acXlJtJITvN3n7CVewZxRcmh
NxgvbcEXui7QWcT/LJOpVfbbjhXzCLL8JGp4KarAGY4jvB/m3By7mD7oN1f8LyviLRG2cIf+Uaae
xvHdanayv8OLQRKDQzvaqurHZNquvJT551/thnKA6hFFL8RkqMXbQ+IM21H8tKyERx5K0xvBeCjV
oaEDqrO1szFuCV/tXcvmQ43tiNzJrasf/6kIx/1eEHfTsKAtM++y5HkxVoSBKqT3d+76NgtnTvAp
Cnppvhp5+7XqclPonW+ZP235l9jOycaOE0MjLYv3SaUU5wTfGAEycV5HhKP3jcZLN3lNvZfEEOGA
H61cv2fSIdFztfx5LdJC9m/Ex4A1euBHTfbWeqjYfFmoEAv5GeN/VkG26vvRGc+DfJ7arWScyx0Y
KfhGMBim2tHVD/Lbof2yzYe25pJmMqg5tfW2EHeDsxvlwXbY/0eQY7shGQq/534oq3Q3YPCdiPcZ
+kOvToN1UgzHZfJTmrY/0zrutYPBmLShiZuJF4f9fk3sCH9udOooqJF+RviRMvOWD/DTWzVG02Z4
nU1kOUO/MYuH2f3BUPi94tWxSssvrWttPhNc3aT1TM/nl/Pdiq5KOwnnUGa7IccwzM/G8NxeHz37
b8AJT/e/UNsyeZucCNQ8JxGLSUeNrw+TAlRHZ4bPpv1bxQ1p0WfmJCmBN5JmsGuz4k+fL3r7bJNX
rc7ASJhf8E3Wr7Ih8rVXN2GSe2o66h77PJZ/ppRBjNhI0atKn+XATAmvTNPeR/Iln2x/XK59GzH0
50r2Jkh9LbA+HRrsFHx8Abro4qQ8dtVTOb5q7ZOrHqdlNwKMqVyi+MDc1NEu+Beae9V9GFQvlnfq
Uv1Q0yrJF24/LCCWxSsu77s5hZFzYlVw062PhXMq5XuGH2Zdet+RyKIx/yXTUUd5tsIbWlnLM2ms
lpTTCXc6PfsbSaE2wz5Gb45mN60pcXlzV9WPh16nYASWih0SVpPYT5tdST4FbYYKNm72Q/o61gsL
DorJ9b90+vJYVk7IHmjme2V8t2rcJeYSmPoBUQzJLr7Hqzs8DBqScjD9sia2USRhr6CNaON2RR0m
WzYxLJTF+fRtEepb9Bzo9HBmz+tIqyHasOL3imrIXzmlyVbnx8ijr6+5VxYJ/TWvzkW9MCxn+5FW
DxKodAmNsTt20Mz5eziKgidnpcpS9yYA10Fof5HVhmUEGLe1/DzW/1xFMMmYQ83SP7yYdSL6sJU3
+CMHLPGKo9Mv+x6ukn7zrGEVJCbfd90uN3SC0us/ERl3TCz8iiisNXo7s+vDVNwMQmPQVta+XXjY
nWU6uHX8Psz1O9OcvbeOoSv1c11jbW5Wn07YRi7FPb3M0BznI/39D5vLofTGI5KcB3yrwTQt27RJ
2o3h1LCuZehG+qF3tXOZx6fE1LYVo/8Nk4xfpcntUM6P8aIzxWdQNRn+aneHjqcm9UATleYH+Rfu
ERiueBOrDZshPgDjp8Q0A6H0S2W2n3PuytCoAe56hXcUvGzJfPv6YG5azQxXT/N8e8pZ+Ptbyoe+
e5LWyPV4rTaGd6vkinfGQvdTmm/FzNaAsxxXyC9k4u4Lj/mQ6e0qJRhRoswS3aUqGetVTOgHtZ+j
6N5IRziqQOiHtbsOiCErbQxypnmRjn+NxjKS9ZPLyXybZ96TK7zMwHmr2H4zmn4z8sLsc4PdP9I5
Rnwy4wI7UvYiIIXPxvrSrV3o8e/oxCOHJfa9OQstDo4W++u6rMR08HPFHuGKdafZ4tzV5d7seE7J
VILb8pXrENXKP1rN3ef1dFFi9mt7eunQaTLNRPi+eNMr6f69VPMjnqi3aRyOVh4F5oq/QKAVh3lK
yXOraekkbmE6EbBmirrUZHmtO334GSJ75xkaQhPnlOh2aDNYLqkVJfgGUu3wxHj3Sp5eYFCnpODm
nrMV10txb+pjKP93t2ExsLqAjJmfJGrfdj2uun436DO+MjSWTPYwYh8cow4kC4Fmfnt++Nl5IxNs
/vXQX07COXZiDYBXX2XNbW00pqeRBlLvNNtYox+n0/WZ7TkoaMDTlvrVF+8xhULs22PCLyWLX1Xz
ebtl2Ni8oojXtgbRM5PrI953m7ZBtIRIiEjWEPyY+uyQT0XgqeKg6xX7ntmunasPpslFEK0JCeFG
2yrFGOaWPDSq5cxcgqbINCNHiLaMi61wgESYZLFO7w5NYsTbQFKTGjI95e6EiCzeReO8BBbQqY5G
RDE3pzrmLHfXF4vo69hzGW41T2G4ZPQ13uzoHp1AXVcnwkWHfEHDxHJf5CUUI+pWXx+IDQ2UdFi7
pfmEQzNAU3eHIq7YZKwilCp+a/nyLgtUeTE8VKaDucAqm60msiezf81HKryOXXkh2RXkz8mR0TZP
dp9/ZIsMLWIrhCP3cxnjMuRKNTTc51gRJQZZET0rg5mBUiSKs2IS1vQcyVx7+HpkvD/aoblbyE52
CQ+F+I+kM1tuG9mW6BcholAFFIBXggRJkRqtyf2CkGUZ8zwV8PVn8d6XEx0nOtqyCBZ25c5cWYc+
XgdsrIS58YJvnPJxRsEh34S2Y8DgcuP26V0dj7s8bvd1w06bmANVlBgj27BveBFBe8dyjS7fHtLe
P0nEVRosDvlsKLnzdrJQR8+v9tKtH5gv78j9cstiIB6tMIGF7Usy7b0mNkT2km6fMKvRwhw6idkN
YDLIm9AtyWaN3V2Qz7vmdl9LKU6v7OHkMO72U/XPHcjcVWr7tBdWbfN6P3Mr3JBkWw/bs09DE35j
f6S1pebE1MSI6qlA1ZPk/WSK6yzwcdt2KCvNZeAySLVmaFtLxMlwVpjr1qHfSxx6wVK+t1N+N5lc
hLhmH7c0psfRqV4aF7Mi7gluhYTYcqf+HAimcVdjx6Jwxua2uMcTe9/5/KAl5ineJaxmGclcvn3p
kYTWYcnZ+m58ioiiRJX2cWxCcOKRir3dpH1cBDSylpo0GVXhC7ZwDzm+aBV6yUC+c6RllKz8ws4c
lxcfjoWdfYsPLcjtcluqUFsumkZe7TVZ5bYXvHaJiKb+HrtWmJjbXb0LVV1fhU/u2OZkaYYap5Lc
Ban+qwiZhGvhhKnD4l/4+Kd5lQqaQEtNiH8Yfhom8Jaf19rY2uv2YnR/iDdxUEh7ra3ubWT/jvDG
LpkHul57eamd7VXl6oTH+9jK4RcVJ89shO9bfjmz0cfJOpigQQ/Nl1NKm30y6iPBqT2RsgNLuWcx
Mqqyg/QJCQImfYYa+btdcIr6bP1ssXHTII+hU7bGwd4fGMqZ4dLJegkUV7elPo9M7DTh0kLrmumu
7G8V9oSfpXcMzB+Ht9fc8lfTM79Rj4tIM1fM+aQe+H9tsAvZyCjsJBvmd+d7BbyN4/6LZ48DljSx
gwd59MbP0nUjVeaPC+LcaFIWwjVZr+SS9d2ReD/rnTHUpnh0nOZsTyTjmvkodf5CGhwtlM0sS/uz
0PJsO8G/TmfUhBfEcNL6V0Pdym29rgQCnJ6+IKJdp5ZanNh5aoDSkKfnhxwqmopxGirOI9f7XC00
+HHwADhavxdshGEMD7GcjGEjxH+vluyUgo+ija/bRFBtGXFUpslrUJv7sZzIEGL+d9ux3k0kGDBn
NUfUZTYaGYFB6q6znO0C7waHiCLu69suxQIsgDvfLA3t0+tvmRf0gsx4eVwPIj5Rbhlm5cQEPYq7
Oh3YAsQtfAYXU3fPbvWQjoYmQUxrMZdTmoFPN9vm6g33tNsfQf9fvGmdTmzX/vpGRW6WXw0CIwmU
Q5voD5HM0RT3zsOyNCiHPmyLJuBKQw0w6+RYe3Y40xHidf4+uV0Zq5VrPOlUwW1C98ODcN2wd/0d
TrOzarN/jfJ/An+77+k9aSnEdBxiDU59t/SAMACIGpneuUl5uhlhGHv3q4/z7KYBISlpdBhb9kgm
ZtspN6GxGP29sXhpI4WN6JPJ7X1okbzJuKo6/YrvaOT+UaRMczRy5hqIRtUlBzwNkZEBGRD6Ztna
R3PJ2nUgYV6bvjk7KaRGEAudcZm7HdQVGAqbQhIf56NX1ngsJ7znee2AQwRA82KtBPapRPYfmlbT
sZIXnM1KPGP/e23LqqcA279tiWb5bPtN60f0G4/HKksJd86l/50P/h/Ri4BfV8cKwoYs/r4ptljS
vXLiqvhDB7K4AIwqjwsxrv1ChuygNUYhRdfLKfbqqtt1TfGVU4z82GgcYFiI6OA5zqk/nntpsy5w
VosLj/s5zU53MX36vRXDdCRpmJEirzVFmX1BrWkaP/q2Tdoz2VKea5VKnHfoeBJ8hfDf27aXnyT8
/SfprFXBDoxFILlDxUWfpmW7Rm0o5ji/m6V71wYgMpyeZDUd9SQvKcY9kXWp7jsIIcdhc8i7tR19
47oYD13h4WoasOkZOrl5NagN71Dt7QiqDfeV/KHWEZdtTje28j35Rdswhq0Zc3zSghho8yS+GzLu
9VUxGZKpgWTzRKT6BVNaes57hV1JxrQcUA+Wv5LYx+/l04YLdzJAOrYDBdlFEtd5zuFy+EBNkuVp
aTPvW1cu7JJ1qp5748dv/Azt1Xad2LnNty5Wp/UXS/8oSaja9VYP5sMQ9KS8FXtsGDPVN9WkW0ST
X7UXJTwPgklfk7GWBFvUgKgzQx8gSbnPSxcXPBPVwOm5ps/eNjb/im3kips1NZdQR+oAE7YHeSQc
SfE9NmXfnpZJ/Op9uo0dbSO0uPZ95Zbx0fFn1uOwSD7A3PC+HX3yxi7Mlacgaz2yd2MQbf1if7J6
Dl6nOmb54TYFXkjynJd+6Ocoka1zEYGe3sZBsgIOqu3MHZJkjzbrc15Y2796KMtPgUHy2G1mPtVs
S2k40BnfjzxmowP6j8l8UdZfPWDeD6zpVSWSNUtAK6NdkMydMi4XJAz+78GvwVRwuBV5R4i5E/zB
7fJdCMKSNwb0Sa3qV+Z38uguOEgYYNrCusOtIlCnBxRrN6k4qmxUYQTB8p0wLYbPZKvdCM9cdsUX
I/dSsqNoSacylNWjOVNNi+1DTxM7wMal55fphFdi8yYawYw6W5zUBSkXsStzpz86OSF4bIyDgyXE
HY/Nbc/TLoH3J8h6qrWJgc07zK3kEwtKTfhbZ/uydQ1qRsJYnaV+aNO6jGLLAVSD8/7FH8EBJVmB
N6KaHuQEYHkHM4dltE6I2aEuHIc5+6GUK8PgvKAN1UVAbqFjAZaC7WLf0VIkWzb8NLYafHpxqE0u
q5X37gAAYk0x2ProoXk+rY9W/8CSjkzQlC2Pmd3f2FL0kOUe44UXtKe2Kb5VvL1WhSHScj9n+slP
oeMT0ITSEZgVqx/WmlPSNxzmsv2VM0wtuzHlMK1umWg3duvnwiif11Ld4q+nvvZMZ/INNWG7b5aZ
0DRpMo7cGK21iANiIoNen0avas9DM/sYddEZ9kZav+eAe+zEEPxZrHZD7FLO5+UNmkA6R/zo/Tkb
to4DAPWVsXBq9lXutfRTl8lfFST/MaRs97apm88SdchZ35ISNCCjeQprI4ZvQNw8CQmgcsRVcfyv
F135IiY//hlXbSdsxePs7MX+Y8yb8NeyOP3FsfAVVhblzpDvA06U26lRbvbBuFk4xPDZmGsdnzxq
2Q/zGZYkq/3EQQ9h9MndUKRLYNNDxdBxGPoSrgHR1/akyBaFlNwgsK7Jyook70RPHhehNTcSsyPq
VVhvSRrxsSZnK+vYComZUHldkPDbLNu9LOAdsD1xXbiW/WfVf0YkSPYL+Lj7zsFILBnSMDuzoZ0p
pLK0EbtitJicdbd9Whv7bmexFM+E+99qeFpGmR1m8ErYYrm5UGIVo+Vb9q7u0blaNfy33GglYOOG
cKaC+TQGFhtImXfRklakIUXaia/Frhi/sV2Nmb3QbFcy3hGiYFAn6UfpmoBnlcaaYC6OH774oojw
x/IVmipyRey6MV1nvI1o1sYVTWn8xF9711RMyonlfW0eF+1STAmTrVvsEhu1QfkxmZBpLOuwzVbI
RYKMRRyQxsVr14VD2ieYF/RzQnSEMrYWz8TUj/EOgStv6CWN434/b+19u4w/gsqd+UUzmmFDiPOn
flHleejJ6fXklhxk9PQhyAZDkZ4VxG+JJZd/FS90cGBK/ql97y96VnBol4p7FmN/EQYx678gme9m
74/ra0wGVQffWljSwmJLxxDv9eqj7lz5TNJh+gQQRAr3ZpRffPnfODa5OmTlYnNaj1DJEohnZ9YG
45m1S8HvM+8fupv7MZeoVR6XnIM3FlVUJryLyWoRW3aG4KkrJU7Gwb6UhRluiaQWj2XWod5oi7RN
W376Wwmyx2+/uMJOmJOSouXrz3wy93RRh6wHQDT5eVrcAy5gEhElXgfXWR/bTf+Lp+w25brmG5Pv
33bFBWU67zHQlrmP05hkL6UgXeiJbh4P0O4cXmitHnhASF6hV6HwG6Obo9zsxT+nPQnn2MTtHfwW
mqHWoHoiVuleq8mH7rIES8oilJDze4UZ9gABABGBJnTrXqYYIP0lEzfQEHtichNhLuAXXBut8+A5
SwKW1o5l+NZp1H6LTYmG05KY4Hc34tsEXKEj180eEyTubrLDRH7GI3cKFJe4oc5zMYH8KUr3pXeX
l86ZUArb+Ukt1rXui+49jt0c70OHOjDNindfPrEHGea/lRwEy2PnbRlTFmFe9U77YnrvpMn05poA
8okwqLaKyDpl9c9r27wQsnotfZJUDjFK3uWcprut6z5GkMoPVc4M6GgLylEGaKdwmuW3kH4lSCuT
qTxu5AarR9GW711yi4ytHmuterFsD/t7jsU/6aqwmzb2BD7vDB+hYlfN47+yrn6Ek9doUziFtMs2
uoNQxVcmT6Y5bJUFm0HwoMZHO4ung/Y9B1+/YuheRocyQGbTsOus+qiz6T85V7S7DYV/v47JrWwy
wMfg5GDd+hQdceW2FILxgqk2KHmaVIOLP5uDxt6bvFI261bHplQwH/5ZyqsOZcGMU254r8vN+84Q
5qK6yX63bU2MZOUi1JbWtsuhtoTT6uG7JOPJFgMIxqFe0+q7rUT1BUDt5ucuECkPTs/mzEs83Pja
aTm55coiUk1e+2LL3OaSz6G2QV/LX1E3uIDyHsOZMOiEBUA6d6dbHKeI4tRCXs19Y5+bvF74/sc2
hsN+jUHsJHjF37mH6HPfthAnRhv7oGlMfbD1nB4L4umwHjdne7KTZfou+XIXB8u3PpZV/6kKlr5Q
5eqIwixYUt7s/syqnJqwlsvjMg/zu2sHGKD1gFXqxiSuCkpouC4Or2xyXwXByX0ZW96uzuUYdSUb
fcbvlKyDeFcpZa0nPCTOYXX8n9nnNcGlx4OKwUUaE6jHNc7diAWX/lo9DitSXOcFA/+Syy0KxDML
lji/T4vheeuJ+jHNSUazonOeq7RmPVGtgn0p09OuqOG/tuQy2EbxmaQzVqRsGD3klO5t1Yv/bFHQ
Gs3pXF1iPckDo02H7Ek7nO9SI7jznDSIujjof4obtQ0HCiPj7FlPE6Cpv33Ov2htPMQW58Ier6p/
GHykAzN5yMSxX//RzubsrUqMXEzEdOWb1oSlwwMHOWs5aUxK93Ogu3PmZ/657Hu0cicn17qMZD1x
trP4MPVjv3DCVDOCG9KluonIxI56WCXIexZmz9v5AQJq/gR0o8PCm9yHppbd70IMw13XB8XzYPL4
Xqo5/xCeG5DttaZwKbI1CsBZi0M8OSkhlH69c1zxveFTs8DC7URDN1qVB9Z5Jn9+chI5HVw0sjD3
VHtCKMGyIAVnuc8PFKdK3i11pr8mAeN3dbOFdMBIZ5aVvxX/b+7CJEh+gQwfdaDTwWQWSltgx5E9
2z/bNH7qlRS+yMX6n4+Ac1GGODe7+OaO/rri1yZw1YnSmCtebj2GhFJYOw/V6+Zm0GA0SqVjYSSz
dP6ndXpGJKau3RCMzj9vdPk6MkeHqZrXF+JbMjSsq3Yky+wd63yU1uouC9YbUMhqQ1NkOnJs4U+7
TcjxMEwcuqlhNhtj4kND0tqRbwJ7LwQL1mlYW4AJKFkuzpbKHQ988YF/xK136WmB+bdIEs+Dmbgd
jZm1RRkD+N8COtPTCmgcSkzH/A/I5zoZ+6kUzg/0smHXpyN7KobcgLGh0DDY5jqOjAcu07Sd9av1
CndfaENQJlY1tfOL1P6Xntr0nVEj+FwkL/BcZG5/IiS5fPSVkx8bwjRE/kgXIwh1zcfmERarMUrs
B4Cl0TTb+l+mX5ymOMXaXZ67EpRkVCUsCdsg4UUh1/6uU1YOKkBYpC8Zt2GslZ/O0oGOaMhNIDOu
2QcFxis3EFKRIR7Vdse2qd/fsKoXsdrrxZNbc2Dg5r6NaHJXW/Vv0HvFfpHDazlYH4L7wCEfVvsK
uqp/w/88PLCQVuQQEyQsu4gvAQE+YoJd8o1+4zK/EE/x27j/7tZsjuRUxLsJleF302wCBWtBZNl6
98rz1UZ5p37KrndJD0zVKa2cTV5cmTTjX+NZOiOh6g8Q4xI7LFqZXXrMW3eZh+OpmvWCnymHcTOS
KPXK1YR9viI2ceKk671ZHPtliN3FORNmisPOl2UeyVjmJiSNgqEj9/q5jPJsAiBT4jwDg+ra6tI5
xB1XAEmnLYntXw57U5z3QxlRBE2bLbmDKy0WrDZz3QAgsGyaDAOQqEDhD+XWWvvN8xYPiUkUyCxr
q3aer+E1FcLFcLv6H2OGHl9IlRT7Wm3valOskaBJKUTTOMH5uWJIauO2OI22/VWkvJ/WdmX/MHTr
xvozb/vPrcimBM5rg4GgMimF8e0EzAlt5sm3+xnpXToPaY4wFYtM7c2MScZMbOTAfG0Hqsn7I4fm
7U8I3ryxHP/YaZkdXVyUe4nrbM/aoArHyQkO1VaUf7cg7q9Fm8cA5eJy0eGg2Ab2nrYfN6f1yXf3
btSOuX8oub/dVW06sv9jLTXomgEhtd0HqoSD50640z7QI312FpLdgl1vzVJ5NVu5vcHkbU5bs9hP
trJ0GPj5+ERcu45auYEzGmxzYg+ADKWd+E85M3QgVzIybEocicNi4Rg437M8g8NVjxlKnCiPpd/Y
YbegrxMjx7Hl+zZtxq7A0an/Okw317yu3G+gAtDcXAT9Cvjjxo/Mvm8znXVMBy8NNVPDvjesU7Wx
q/utXbEvqGLGT5jyQmMTlXHcsx6pVzsjz55gdPF08qZydnK8MSz1LnqrOrtBO1xG9/ZE8V44otpR
rjOIKspMbT/xXbjtoBA2qxRRFBwaTYNzFQASmv7zEj7qYauXm6pbHmyRpR/GW8VdJab+tZp4QvBd
VBgsdcHlx2JTWjrCwr+ZtoBRgSH7IE+gz7IWK+r+PzvNur/LCjEIRX46ES0pLl1StQ/1bL6F1skD
w0TFc4WnOei7jpjUVp8C3S5PW1vrCylgCHosIvd6dMHOqKQmP0hEbvY53duerUdD2pzbDxu6IEP6
ysbE3gO3IZ7TQQfG1LctOJIhKUMp3o1bve5WMA9RMvBlsxHub1t1JssiuT3AHGfripgxkrLZPotk
ct6GlHltSYlm1POooT/6QVS6TnUSSFg7Mm+fukxvJS19BqdDC4QL2k/3NIK1b8YUvKCYVlgJQYXJ
GmWODhTFfylGsl3ZLPFJVORI3QoX3gzzg10AFxs7W1Ym74JAugmyiP2YOk4L0FYASc3j7fTaeaQu
dzVv3QNVPezs5gZy1dT/t4K5AmEaP8SaZHu81vm+hzuFfyX9xxkEHNc2n+uMvbjvY3VKl/KNYWkM
fWH9KhVz265anO4j0cI8BF0irlud/XXo0OSH9JPkofELERmz8HwH6fLErdGJKNUdPru2RKh2FDa5
1mbhlWY/1eazJs7G6b3lPbKXFFyeQUtZ5yR2BnLLKbsg4YDT87zqDoofVpJ0S+Tt9cZryzW++MMd
FjlJWfhVmJ43lk8U+Kaaua1zbH30G27Ci7Ln9ySv4wd/mPprk9XzgZsRvr6lyn6x3yA13uMPzoAZ
p7uNWNRu67M/QZU1l7npywvmDH50iEoIAAlG6WYa7WtZtOgs/ugyeSRADXF2OuUvgGTqNG21/cw+
CIf3UGNGm4kq4Nu5fQ6JnTOEbCOsrNl06j93EfUDzxz0hTT9AaeBnJqp5tGLFQaJrJHbvywb1X5Q
CKi9g9iyjERr3NaSSMk1Azqg6div1MEQxz7OHeXaSdezbfUa9HVZdyGfLj3q0wCdJpHysgl8Ngoq
wQ4HJ4awsSF0gUlpZ8BpcfsdX8qJ+VLa1S8zOU/llLQHAZn7CPVTfHk3S3lzSxby7WFodNwei64r
7vVs/bHLpY+ywTEd8Ne2P+S5Pd9BIlnoCMy/iFvHYVUJvLySghzKOUREi9R6STfIOYlkRdiK4ndW
DliCHYi53pR+AbypogSPBeizwlybuuF6MQa4miwuAPvUaZnmBXaKQMvqmG2Dd0jWsh8jvGlsqLfA
hEpbXB0lJi6/N+wzzXgJiMiuV3+tIXvFTpDeTv7iKUX1/0MDwhuClf08l1vRXxRpOfFUlCOMc3ao
uPvZvQ0nOY79jz2M6XOmff8pTrES9zQlP9IWf6NVxX3M66jIZ9LDa9PgW8e0S/yIWE16c5ZPecds
yb2mvYtrkz7aPpHAGkEZrglkLtmWPyJlz4qWTaaP7TaLcsiRQAic947W+1MKxORINJaMv04ECJIA
xaaFjaqTjasUA/rRkuSBBhvtFves3jsq+SqxVZ43bfdX0IfJHvq2TYajy8KFUzksTKAvc03fs2fq
j6QcVJQEBH2LtVnICqX+YbRX9do3G8G4hRHLtsYykutyc2LysVZO8ztPfGzBvsXzPPOVUvbwl0st
q9VNkqqBzhxZQEt+yXkM+G6LWywBJz7fDxhGyzCT4mDscR3U4zKGflqNaoTu4Q6UeCCq43cLBNnk
JKacxso13onKI1vhFK+KvPx8GLZs/STnMYTBQOw5q4N5F+sb29xemf96H5+FQrTaL2VBCGRc8rtA
GZDI9fRr8eripMDHh95isR2GKHWS3uxfF4eMwM5pOpZzXTPwDOWJNCy9e6HXS5VxIVhmk7/GbfWX
4xjmea1ve6Imf5nW2Pxyq6nhjMpJc/oejnGdys8VKtvVMWvBtI//J2CEn1HNs7e6y2H3b/g7Ys+k
USrQ9h0dC3wfm2qO+BMY9/3gJ/GqrxFYM78iOztutClcWtMVe9p5mfraHu5suvSkv+YMwwD6o3hL
YFPsvBW/rwCvTfJmS/bKaNvf5awc9km3ZUjMlhrDG2DSDoXiVzZunvxFztN+UVWOGUTx38mz/xAQ
Aq7W1bwvl5j5wJAGQjCKTxsRAwzAuOpMi5Bnxaw/8pk9r6CQbmMfRztGn/5XWpolAqLZSVqmvwso
4dvjwcBXXUN8vKOycuQla42Gj4YBd5llcTUWSPd0HtyIX1IarW7wY+kUY3iXBJdS9fNF8Q2CM95u
VyAIFoJuUPYMATEE8SQmt4qwPa+Xcu6g7mdNcrS5jUXrOhMeNMmNBgJ+gh1z3kHwToaDo4bmmPu5
+2tRuvy1ZgmgBa/Nb/wKtXMHgpfJwuJnYl7xJJf8tJe/58FzH1eQs9GkbALIscNbTDkRN4BY/oAQ
nfeI6Bokn07sX4lJh3fbL3BpEvBBSh+4ABATZzlsYYsQ49Tf9Y6Vvzo+E7MclUY2maZDX2M5s2Dx
/MRWXjw3YwLXk7f5l58RYC1m7oswxSGVLlgGCmeQIHdXyNc+1r961urIaoAxuQcxCfXHsBDMzTNk
afvO0u74FXcueyk2lv3TbMMJITYzhHbZ/kVlUD/zZHO4s5U7aJlzkfYBOWxWgaWDLAHbLEfv4o4b
sz2l1ZcuC3WYFjN+1hNXDOAkTNyL/03QF2d3GquIgQLXi+/2SPaDmZ7TzssuzYR4amNfM2q+RVzU
knIG2cVvny0/t3gMDOPaWU9d6lePpa+7Z4mqhbB6E4Zth8SP3nBmmlXjlC8yehrg6xML4Vse+YoL
IZu4iZKLxdunQm4PgctgQXoQ0YftCjYnWsOWnIENAtYkkfxy84PVvD751uiRDuv+U5aoX+eOwgGB
YeurlMuy4cV2hlPDgbF3Nt5jlmOK60pCGXesHYdDDrw+7ijTLkv0TIXj454LNFTZhUAOxCqOwsb+
YQ5iYnPL2zu57ymi6Mkn+TZUgcGX5iX2ceKCX0ufbPLmMPtBuZ0nlfvHyVuq0zbr7hh32wiIw1u/
elojItLynBSwAnkNEGplXTC+0zgBVcupNOuAW8qEMeFks296NSNGcrGI7d50NMZmFeX0sGCBBAve
w4strQfpO3PEFUyeln5M/9StbZ1VzEJ4a8yf2bU1j3OV/ath8eF+NENk50sbLXbhkCDOFGirREX2
hnWXdTF3R4oCIofCDjyqONTSxh6cY7miNuaZPBpQ3btVkdOeE5ftTx6Ph00NHm5TGjWacdaffbug
1N2O2ZV033lWVnznG0TwXWb6/wrL8f9z1p6VYqPb5gwSuN9r6fJRwBBIkt/VhA8RD119YA8Rn7yc
9E1MicqhFk0OJ8KzTkWa5IcsmSyO1aQ+qBWTcif9f6NjwYa6UcEQe6D4pAU8Exuqzrh1SIZwN/hH
hAZWnoP1kojGudRr5r/IrkoPoNkLdlt4ZZ3Jtc9xwSJv0dJ/VuNM8Y6vfzNiyCs9AdZFgxtkWgE3
FSpQy3siwz+s6W5mKrqSw0x4YJiGhlaPopjgQhZBfi5dvNwlODUdgGZGCYC9Xn56tQWeseEdWs9k
cNJgsy9W0bYf7gR8RhM9O0w8To+KWeguBwYQ9hpzSpnnyb3HXuq68NTzehoXLBBkA+qCKq+5ASeY
un9YEKkn4uffWP+Q5zaTHOdFj/uOm+4x4Bp4RzuFffHlOkS8edtjuXHs5X0dkPysFshRThZlxRD8
ZidHad+aix1ll9hKNYUW1EUOYdYjm/AAhoDM9IHupQSSA7RzdjD5HyUHyEhEAu6ZFXkelSB/ZrEv
NE2DA9MCagks23lmpPNeIQSQk4AeBIUOKiLZlvQWT1/TY6qXirmd2udcW9+83jMH0hhH0pJvTpTH
XnLF84orcEMq5RzGZms3TiRF9YH8lRw6dMVwnaXF5GllF4S89LBaHoNT1Yp/Wxq89SRf3nRp8ZXy
+8kjySC9F1LGfRSUGbMVoTci9coLY6xMAC1w9wWe6+/7LamvaWXcUyJxmSQQFXoYHx6L2AfWkP6H
ncCT5nYyY9/h6diard2n+QbgKyU3WIvkBSLJaVs9oiq6Y2FXm4pZbC2RwkgySqsuj0VFxpqhgMTA
YAn4WUCCU08sYSNqcUbvhU5RZu1FeJxDYXAr41HL6j1aAnPQiDIEE4wcT9F4x0GV3XPVloCAykFc
oXFvYWYjEwQ6a04Bi4wTplsIBzaDTFRJkAEmq9+Hmn05R216VqAVPez+K9NzC+xyZ/zR2y9U1xxU
3WUfTr1SEIJ0iHsTJf/Ot1z1gdPJjYbbPAHpoj2OEg0aRcy5bATKT3k/B1FlcNRm2Qx3Y8FGbJyq
eS8yr36xXJK3XJ1XrFto4EXZvgarkRGnBFQ49i+nsRDecyaGLspgM79j7wToUfrso3AosPJsbAKs
rGlMOYGaB8ocUTSMZEpX9rD3b7shvQVqg+9aYGSu7Q6rxxAgPfsjr4WFmiPmtCW9V0vegrVO+zer
MnCy2BU+gI/mVzy21TNcd+AcDmTJYWuHPSJjCx9coMIXfXmNy3Z7bRi9rm6aPa1QK/Z5Pf1wqCw7
E9AoSN5/PcYUngAWYb51Mf3sNCMiBRqIzWDX0CYo0hjL+dzCDLzGFepN36FN8svEfmyUjad4FEeA
25+pz2thV08p5GOsYHE5t2LvucU/WKANjyugAuKiHT4lrLzgOexnkyxfREz+G+BcnJctXd9HJPM9
e9k5woGGSFGPAbNAqu/ZqzXHIZ65opCXBq1Ajc5gSdyiRdOSk4bFFqBdhMBlgl1RsFqsWt2EatAd
+GFeQb2p/O8CGOS18zM2iDOTrBBbet9I9OKQdUL10vpFdfTnwNnHKzJR4Bf0CnQ0aYBeKx9x/S3h
wtnGrIz1Z258A7YTTXOoM8zhTexdjWwxSBTXrXseBOwT2P7it9tO7p9M3ohaHikhzXUyzEGh3tvx
4oV6Ktao3mId+SLoP/JlQFfwuCbrtRCoNKm54j23vzkBiJ7mpUc3TUEvB7eCe3iOvExlMhDaYRdd
1kF1xUpaMVM1DB50vHxzDDNrASQhryGCYwoj/cKurzhIo4bvOJ3Sv1YDmDIv4iyyu2zeJd2Nf1nM
eKPxwMG4Vshaczu9Z6JnWcS4hiOXyKk3o1ztgpiioryd0jcWwzEDeVm8LFSNPAdg6vHcryPkqiWO
GrfT/7SD9Yb/yd8XOAonF4vEuZvQLcPCWjSe+LLEGJuB0L92Rd0hnXTVmdNqe5Oqte4kO/xj2U0c
MQwr9sTQhDmGW2LukcCLxRe8mo9BJM8TdHdQ5ehMZfDWLm+Nh75nI+Y8dsbzLwnOc4waG9dUZ5Zk
y7AKFjxH97n2bgnyscZwvDXiLKuJTgXk2qOSRfYqb7Ew4dnpFcms+KkUm2iS+jMU75u8Zk/mEIym
vHDBaJ42UzmRRRNaBKCFngJdvGeW6ppwOOUNNS8w4wKUWh+BnZKUvZvAVD5V/kHheHTOaXVPfhUw
yRSzHmlHSc4jl/riA/y5IVLG92y+YTZ8WKf9UuEswezJIgA/n1HZFkqvbw4cJNlhpDWCP4LSC54C
sV+tqY3qXvX47Zt4+46b0uHDv/k66qy7S4Ykx+tqQWr/H2nnsSM5krXZVxn86yFAZTRyMRuXoZVn
pNoQKSqptebTz2H2YNqDQTiRWYVGo4Doprnpa/d+Qp1KRaFtPotxNKjM9tnOMWvnaBvMlFWiSKCi
ekT1LPtIhln9hteRuLLC7EUtOBTJ+P4HPgdZG53mjdY7WB9F/Re7s/N7uE7+j0bz23ttJDVHUQaU
XmE5RBNonSLx1CRPpIWHT23GUUAJFqP0WL4WRV9uStl/0agF/XRjV6Wy5PDYwXnNvE1q9fPA23tj
JGNwRLfPnmTbINKhmcqiqlkt7LNb4Xd4GhQRYQ+MlIbdYaJqONmukI3Kbz2A9ZvAIsRy0F9tECxO
Yc92+uQUU6MB7JDS3NbyqY384jUz0eTZ+J7v3Tp9ZN4A6Mt31jBQAFWN4b4IE5u7u7YftJR0GQZ/
8dFrHGRbW+kAC6ICT1UQE47BKe8Kks9P1DUCRGLT7+B6vL3J8/zJ8gvtqm8RkQupI4It0pMbsqww
cBM9O7YGEnNuU3qPfWH9QKY+vdGyFnqv0dmo7bvjZuC99oDzFEczyHKOC57pWp+5L5YFaNKTOcmV
FHXHiILmKS1KCkg8dp56CdEg0Eg6GB1KRHWY2w9lW3GFOuYUokEACXs1InnI1A0qTKYoGvAKmd5P
eEgGV4ENvIo3mz4pQKdXDdsR0VvOqq52gp0fQEkRdV69iAElTA4UpGA87JjAMypwcjQSsM0QcJva
+XdvCp7Tomj/sVFp/JFYjXeIHUxQxhhJFl9x2yM5zPSktoOHTYxZU+NCgTYMgelIQx3IWqM/6AIz
ua0lrGtXg+Om6SgMmDgQB3pZ31YS0oBwzOEj/lg6SUbXvAGSA0Hc0r7YiEqEoeQ5bOi1QMOt9pHw
9h3KVGr2gIxXADsLNAe2d90Of68G/EVORi0GUazAp9ZcmGZ2nGO1kLo94k9I+dROrOKbqJk3Odj8
g2W0znWRjPlR0QDSNKNSXrH7CKgr8u11KIOdpyf2bQw6dkdkx5FUN59zkIVXFdCZl8Ie8WptMFMM
bMhhVkxo55q4s5B9Ug7If7J7ZUXwPqj2q6upLzIW3S7MBvNulOKz3gqk5mPu2DqlYgH80n5p4Njd
RTU3X1azUgoBWjtWGhB3JqYBLTiE4+CYMGQLQFkUXdku5FCJwBQDSVuKUPdYYfm7LjIg5CDGzQMH
dnY1VAMnf5Xdag7sAaMpeKC5OlX1Nk2vkNhSQYI34VUqRPGN6JWYB2gq8jBR3HAimmp9jeQWSxi5
IAUAEw/Z5LtplirqgX5xJUIluGeFGde4uI1XPGeaR91Xod43WcqRkUOalXX+BaskyMSt0siNxjMV
/KIO+6QEDkJaj1e6NDSOTmBHfVRCUYrg0ijg0V8MthknomburBEiS2uWMK8Ct/pUlmX1rFa4P3qF
HR29odd2SK+JHXDdb6ABqBEiwXmXcQPtrdpDkT2vEGOAtL0F4yOv4hBdAaNxOPsH/WvTy+KuopwP
74h6UKWBavYKEv4dYOFdp3XfMFVTjzDv7YOdmM0/eBlZN5oTUkpy1B9I9iWHEhXWF6dzvvnSBuJW
Up+gmvYTtK+2p5TDa5U8O6kkFN/svAMVYjYYbLUWqT81OwqTeE2DGk5uVbgHOUASNPH12pn4gh+l
g1dX1usZez83kqtGMbwnXdTJi8njESB53bcHIqfghkX1o6gpWuRJxivC9rmX3Fbdd7oKvrTS1I2U
Srrr4fVuzCFFrpBgbtuP8DTBB2b7xuMirF3KT1j4+TDmgv7YK74OL4h8DMmcocZIC01EB6jdTYgV
xo6p4D3uq8PejtNfOh6LOySf4u/1kHfPQjbKt6IjT5ToRg0p0XwpCDMfqLYhSaW6/Vdivy8gzixy
rtBkMEXtd2VD3qhrgS+EYfaTzrG5yQ1tyM/FV1lIacrO/eqmj00TOeGifPY5gK78HM1M0H/UKyiy
6imsdsA4OK5Q1tBhyEUifBBjwIMigVNrBjyjZO80MPfdwb0GHoAJVCMHMMakLdURJZoGNxCAU6Cb
KlmON47TInTs29Gn2gVAaeuUIKqIS0KoHWNIImxbZ4pC6q0sUdEvK7A63RcMKcksR7FEa0RF4x9W
Sd9nV9RslG0UwYhsNQPL9Djl/lQhVqgdZkRjCpnS6S2gAW1t4AteQVgvB5wTKDzewkV5DKOIk8VK
h0MlIlKqPjstRuQDTlfjb+1oUCnpUFcLsoaYAPw9VBoVHLJUqjtRWwW1COA3VA9M3h3NkHt7u5W/
PKdpPQqnfT+9/hX0raBSwa0Ru6wbKCsWLghmtHIRowutobmxwK97BIWiqUsMsDzOuy2+GT6v7kr7
BBjpU3GHy2QDFgCrnwrhcNAMjmipwAq0GZUp9Rc4VfSla2q0Qy0FJXSEDUGyeeKmyj0SLGA4fvqD
In6FtUa12EQBWInzf2xStEegOfkRo7hh+nnJL8gH5q41KPL7OhsdCQk0BidFU5WzmJMafe/ERw1I
/VAgqbnJSgsyeWx2u8JSEf+ClHtLSok8fkc8t6m4g2HEyeiqxBIKsVOkzwIbOkvj6MgGR1Z5R3Vr
/Gjhn3Dif4vBQe0r+6QJlL3Z+AMkP/BJABTVn0oDMJMEXfEzsoyAl0Ok82YtGBtjUkYwW4rVlmFz
+aeGuJUWiL4Kass1r9QW3kFYXUcY1e4Qmrf3OqU8ZEQMiWZIKG50LQqwD+0PRgFJOadq2nX3bavo
HyltQ5o0dZKUlrRuTJcwk8sCupNmePs8Gcp7tMXFvhyTAukIzANkGcB4KyHI9QZ6QYKPuCXRZZ5N
kiCkqkGlBcHWLBsEbSwBstNDu8jWWhTj25hyAiR4qJhl9yHs3PqLjngXUqtkmp4LA8xZhhPRdsxd
tJgN1l8ZoPCCJeVHmwL5QbqPDgQHYr3JuUQdgb0WCsgawXv0jmQhgsSQxsCBThXUtDG/esQMn4uU
QtnYxupd56fiCUT6lAH2xIua5/DXeseBew8+EHhkSWZeUOulHg4jCyS4FJp2a3VwKRW3+TI2E4BS
R6RWDeCZ855s9nUdfDG5FDdxS+KCBLt5ZMGTnDM7E3kaIGwIjIdHVO4ATqgItU1irYpCLBKqDiVY
4mYSL6pzLyqEHFEAKT/yItaOLaRxaNJ4qdwUmsZeCbGnc7Wwv9K5vsDGKv2DJMmtXvUFuGTcyCKZ
P2c9/F4XkBWnEfkyXS/tjR3HyELkNtOWQLgJHIE8vkiTT2DMP8ra4sBpE+yPA1yHLScq/0HBFwAU
j+AKaVkr2o3JgM4YnsUbp4AyO/ic5UqPeFnND92GhSJeRiCpwPSC8hMOMvrRzuPuFPnC4k5h2VU6
xVXKaOO2KkJr7+O9dKPrINy5uTUALEZDlZWslmnKAg24NDuOtWH/yNjNW4Gg78ZzAVFdtghfdG43
bNuEiWpK/vmf/3VuDg8YDoflABFjJNMQL7Q+/ennhaEbji4MSkCov2pvP9+YnsnDe8ie4Ud/8MZ8
m2nD18tNvPdSpwnhELMbuiVMdebXTs5NUrBus2dtvBvsjzDnrAjyMoTIy+1MI/HWSZ1OaNLRGSpD
xQT7bVcCvxzFkDjpcx4+kr4wc8zHOJib4EsB8fByW+9d29+2Zb9tq4TsFEzeic9D/yX1fjmIyDoU
wjUy8HFyX1W3gMUut7g0irYhNU13DP7LmNbJj28vAc+e//M/2v82G66vAoTVMzhemGh19kBsDO7i
civT756NoalKaRnsZAccs/G2lUaj9CsCJX02jRvB5Y6CDQ/jq1i/Krqfl5vSpm9damvWIw/HThY8
bWUdUgyQAZrxGX4tkMZ/AA1vG4XEM+WO7qfjnPqIhGu10tn3W4vVaEvHcFRd4zSchvxsSDHGShzg
hGytG0lUmV5d7uDCjL35/Gw9OpSTS2OIsmc1vwsKMixHxUO7/OlyK2JpFM86MVuJtmNrtt3RSpHc
eP5uNK8b89u/a2K2ges2wWcioAldP2hfJ1pXuLvcwsJQcR2xvE1TM6jvzVqIe1J54CPS5+9x9rWF
F5k6xGIrjWj6+6GCS6aTH9SABqPS+na+Q08MZgXb7Tn6Jjf/8GYK5JMd3/Dcb5Qbs3kAyeE7Hy/3
bOFQOm9TqG/bBD1iJGg9pc8SeXlws1HuAFYyt3F2cp3by20tLIU3bc3O8tB19NHABubZJgvbQSQ1
kWvRhs+XW1nsESUaE8CZ6ahituDSUZKKFWxb3fk4Ccd1O6VFkkAATxm/X25KX+wR+9MSrA2H2+Pt
6AGMlp1a0yMCaqxanlH/O1i/BC4n2w+F+UEY7r5tXn1xjS8dtVqKDiZUs0cnuyeUCFxSHo8xSnr9
NX6Vl3/au7ND6qpUJ4S5oYnpP29/WR8XtaL4jv4i2upzqb8Cmf/171qYfsHZ6VT//xaM7Dl1nv7l
12cjSz7XgY7O7y818EfRTiG6vPz7LX7fm+N9NkLT389+f+laZLVVWpBUJTKsyTaxuI3W9vRiK+Db
dGs6wHlXvG2l1aAlYcpmvJB6AQmFVI7uIoLUGjigdT8UHaShVz3rffxVo6TYi+I04Uq9MD5aNi//
FnfKDe/A4+W+v18dFsxO2C82V6mjO7OjP8rcXlPVHCNR55NlvYY3/+7zs06bSD5GHfWiU4nEanJo
/vRelAzmdCEaqk7gps/OkSIKcsA/gjTveNX0x7BfWRkLo8P3bZA8jlTZ1LPRwYcSE29Fc19IuKcb
y/6Ln69bluRCQdvftKdr4GzhAVrVcqlW8gW7lBLh45VTdunXm5ppwgvUVQLN2c6JTCPEO6F3kde8
GQ5l/+dzq4spJhGmZXLyzS4pLc9EHiqxd7IQ+tPZOH+88YGm2LoNisng8DJm3zd8E5iaIpWXADVA
JOkL5f6PF+d5A+bsxoMsrw0pNs2I0IF0PKbZSiA8je/bc8UicY52hqZJy1K12eoBaQdBpM68k9PA
XYfkshnEXyxQIEmWSqzACW9PS+BsBeVqHmLJAOCm8n469zqE+ctD9P7QQmXFsFibBPS6On90CaWu
lYHC2okTCHtZ4HsGlkL6ny/UN63M9oGmDGVdGkZwClB2QkYsXenFwkZ48/3ZFYg8PjwIrKZPdXld
B9dkhS+P0tr3Z7PALyd4DszgNHyUSBkWK2f0wiRwXTg2nDjTIVCfHaKBwOcJFEJ8ytIdqPT4ljcc
FmuX+zAtxtli5QKgkGaZOrXCechZFWUMHIBG1AbrdpKc6R1grBJV+HBltBa2BTsCxRQpVQ289uxY
SgKMJ0CeVafEfuAlCk7CdB4vd2Y6GmadedPENKJn26LAf55TvahOEfjWAzaGCST7ocCVbVSfnKg5
VZVAIxUxKNLQCfnsP2+e94FKmkKzTHseDFIp9iHk6CUlObgc5Yj+tIW1/UOuy/oxzLEDV8cgBBOE
4WhF1H13ufmF5eicNz/rfeqro2oqWnk6FP3nSPl8+evTapuPrck/PPAdlYzMbDMJtJsG8Lnlqdc+
luOpQNMZY0r0OBy72Sve9eXWlhaLibkWOjM6eZnfT/OzmbQBTAG0sEuMzoGrUq0txD9GnqxM2MLi
d0xbcMdPYZA1X/xxncJUy0R5gnfnpebWbZ9HbCwQ9yYPfblDS5MjBJAHm63mGPMsGfiDorC7vjxB
Y3opLe+mE8bKvbY0ZsIyKfqSiLO0+ZiVadCPdljiaogWxgsSkPpTpNUISYaKunLFLS0Gqet0B0iI
ppqzAMyjdKKGRlafQKJmlKE/g4O/6ixUlmrQirHUHntkbC+PoLY0hJIwmrjv94E4Dwy8tAGNSqMJ
iAMS9dbBpywY/0Io8uDRftu0n7qweeogRrQOunjBVeKYh6KWL5d/ydJAn/0QbRZA1EVX+qTG61ON
eJ3VPg8Z8inFp8uNLJ1l543MhhhpzAoqaFmfmno3Ko/RcCMk9XOY5+oJo+9qbX8vjq4x7TeHt4pm
Tp0+23GILIgoH+iUCvamrJ9D1125atZamJ1PMnVbzcSP7gTIziNxjrhM765ss99jPz+mWP0AdWxy
Tlw2b7vhSEftTDFUp0p5AhCTAeUJtCen+KIZ6ZXpXqFntsFwc+UgWZyss1an/XI2eK6skjQdxuoU
9yCc2+vU/OiidD0iGEsxrok3BdiQy+tDmxbAu54KQxIYGMIy5g98F6wz0q9+fcJ2b6dq10n3xXef
cveIHl/iX7cB2DXlHxDTK31dnMazdqe/n/XVC5CKzb2Adn3zkVrpJxe/6ct9W9xgFpkbVdosSXu2
0/2srjold6uTwfvFuk+QJNUPl5t4n9yVlkMkgtuRVE0cSmf3GXIV0CY4UfBmaSleOkgzPFvVk97c
aY7catWvTH7XvEelffXzh8RfaX5pEG1VAzVqchuIeTDkof4xYh1fn1D7VKGPFSsjuPb92V6zw6GD
zcP3gXoCWzGblUfg0gVw/vtn2wyASRRHcD1PzUBuHGZEtitMD8lEqdXbZAJP+vHgn5SRet7liVvr
2WyrmT5ag7FNzzJsbkZc8pLs+nIL09jMNxYTw7uHvDtS57PVpw2w2BJUh0/YtznWR7sixMFj4+fl
Vt73Q6oqLzhpCqJvOc8LUZN0sOIwq5N2UPCIhV6zu9zA+000NeAITf3PJT070EeEM4CLtzTQA6E4
6oifEff+RRtTUgtgHeGaOXXy7CzA0bqPdN+rTh1q1NE+nlzYVm6N97NBN3hHE3SS9XHm95Lj9W6L
Qlx1yuwdPAvV4zbcR9FK7LQ4G2etzPZLAmK4bPA5PSXm59B4dJL95YF6f0HQC8fgrPnPSM0mo+kN
wudccEEUn6kDEr1gyghoOr5LqquheLC1tXBpafqnyEzaGoNnz89QCi7JCHqhOg3A5hUDTU1K2e3K
5Kw04swiIa01+mqIZXXy80cc2Bwki7WXyyP3/qThucgC0EhpqTaZp7dLzA3DAmQD+x2BHaVGMnfb
UiAPUdpHOnflVFvuzn/bmp0tam/7qBIlRCj1UeqUqg6hvbIrp5/79nB5253Z4RKGaj/CNuL2xBUj
xGStkRSShL7RMb0ry7Un6UKU8KY9azZDfdDqHqTj+uR7Ly6nZaDcqLm3qbRdbWOjXaIgeVv0N722
sqGWtu3ZtFmz8DV0i55/CCcN7a6NcHXfmc6xblZGc60V/e3iaEVTgvCkFaK9PvzihXd++cJddHkJ
riwLaxYqgFAPGgexnJOPNOokhogx5cpBunT+nA/X9Pezg7S3Ckg5A8vChmSFZrq+0oW1709dPPt+
2fT16FYFXeg/9S7kkKfLQ7T4/QnaoKsWuYH5dGeZmanIqtUnfEe2fvYwVj//ogHdlCTCKEyo84KF
EkKr7wqD7FH4CXnk/ONffN7gpOTClLweZlNc9mrYtJ1WndDXw0pRXznEFofn7PPT38+G36TsaY89
n1d15MevlSY5XP79ixsBHC+1dG7Ldw9yQMbG0GpueZLIh6Xjx5LcE9mGfQNd+HJLiwfYlKF3SADo
796Jja0WChw9wooO0JTlHTQLlZlSx3WpboCpx+PV5QYXnnRTwpBugRHTichmR2ZUo2AVWiaGWzFG
uGa3DYcWhfejIW8iiYfpJOiubOCwXm53cUgpb5B7nZ4iv0u/Z3MmQXEikUo2r4uQQUZFwMRYPvli
i+vL7SydLlNpkCSsoJY1X9keKrAD+k0kLSNe+qa7x9T4OurNlWaWlqAu9QlQArDgXc1MsUUDpNyo
TxaqIahWd8c4GJ2/WBznjehv13kOWbhWMGs/FSQFG4Cy4Pur4kvWHvJyJfRYeMARTJ11aL5lZQE1
JJS0lT757geUBwB9HwYMTxX1pMo70j/Yaw6xiqSkuwuSlQtueTwdoFxTRu9djRDxEQB11KZPAtzh
WDX3EBW/XF4ZS02goaCrtjBNQsfZoY06gxYZVdKcSOttnlDgXZmtpRV+/v3p72cr3Mfu3KxMvi8N
fxvj0KUUD7LBiPN4uR9LKxy0G48EAmD7XTI3LqQNJjxrTqaOITb0tgTPsLjpDpebWeyO4BEyFT0d
HnBvu6MOFbKrCkonvCM2noWH51bHtZwc3eV2FiJSziHqMhjA6Ch/zhYedqSG56FcdsrMfGvBEh+1
6664lsGDXu6KtZh0YREgFcH7kES1Thg/O/3wAYQkm9TDyfJ+1tsy/Xa5MwuDpgGV0YXFxUEaadaZ
EmB5K3zZc3Dv2u4wJtf1CDN6Zch+p91mYS/NkHLRISFDj5sdDKinyVhpR8YMjw3Dew3h4abiRYme
TfmgeweR+ZOG5iYP5RbTxx2Ezq0J2BYVRLw1wd7+Ra9Nc8qWE7HIeQk4M9XMKupgODXJEcQ8WnCg
g8OvlxtZnLmzRubrMTJbrVPDgQMq2bxm4188vjXj7PuzMUWKKYyElw4nEOsdYnAJ9oUrO3dxdZw1
MVsdEBVqAd2GLmD6iGroHXLkAZzhfzdQ00CenUNhrwwjVjLDya+ucDgNqufL31/rxewcNete82or
ZqDwSIT5296Pzp0j9/+ulelXnPUCSrMhwyAaToG4tXxlK1r4W86NuVZ7WV5W7FZCBgGqfdabTG/d
QfWzAdWinSa3+p8Dx4AnmP/9/qwfYBo0aHYsK2089MZVGK88FRZugzffnwLMs3HCuSkBdFAOJ2/c
uxpEKogUh8tTsdiEAD9ikfoAlD4bIsP2kthvkKbCO8bI9x1GvNr+chOLs3DWxGyUoFj0SZV4wykp
H7BbHouXf/f92Sj5JZZ3fkcXsHvEMI99d/n7S0MEjtWwwJoaXMmz76s9tcK21seTsDAb/jHkLZTS
FXzH9I35oS9YTIAYuCUBUr2d6QFaXdoHuXoC1Ipo9MlLUUIJr6S8Cdp+ZcqX5kNM/AOTkJ0ezU4q
rcr9JOtqlWfJbaUq26odVk6ppXcID0QJ7IkipDT02U1cIvaSebxRTp6J4h27PI00dSNqBAYk6sIh
hox69b0JxM0YrgHqlmIO+gVJAZ0b8Q48gZ5zjTJpqJ2casKB2+ENhrKxeXBgmrkrHV0aSkjtRIaC
gOAdpjVBfHMk46qfGlPdNWAVUUm9vPimiZ8vjPMWZgujGusWsWha6FD4fAgP/S8v+Yv1TU1fCgpj
Kut8th66IU2g5pvaSU12mPAifRd6Kw/EpXGyeZBSgqNIxZP47fKWrmv2iPuMpwxpkAQlVqTWL4/T
YgusZcrdwhRyvuKUUMn9McnGU43Kpl+Hm5+Xv790CFB9EiQOCIPoxdseoPFk1JCOB9wcwz2Ku26o
7JX2L4bpvJGpk2fnfQAh29TqfDiNePIYG13/i5P4/PuzaajjYQwLh04Y3hGKONL0lwdpabGef3+2
WONBx3ACg5aTw/NIQ2IQG5Fa4BlqrByXS7NNiYBcPY8KmzzX24EydDxhu6gdTlGIkLVesbP/vCsk
58ANahplrXeZFGKsXqJa0JGGwvs2U+8NrGPiXuyBpqw8j5ee53CATNOAqQPqZb47ksQ3kOcqulPv
VulOdXptk2WQV83URiVaT4It7m3VFs89PBPM3Hluqr74oFt4UvXkwxGXUvt25WRbmMo3v2k2lYNQ
wcLU/KYiDbZ18rNVXgr9wVZX3lRLN8WbdmaXa9ArSaFqZXcyoPr10bMaIk4ZbPr8qbCfW2Xf1a8m
AvaX1+l79oiUOq9skrA2ReV3NWWhkXstI1yVIpy/cHGN9RIl3h1MwLw/Si/ejCHE2vQDNhilka+0
vnDX65QByUDaPKhsOTtKFCfuHMWWzUlzvoXYvoC6g2OdZreuWCnSLE4izA5Ks8QVhBdvt0mFbBNs
h7Q9jfqvGOWFCROTI+yMhdzlAV3YjwAi1QkJy2XFk/9tQ2FcjajWNbhUlQccmP1x5eBaOH0B2HI9
2SAG36dFpFEodoaU9KnBRZGQ+Thq5bY01srZS80IVgPRA+mXd6EDWi1JVphFfwqSXRJAhX/RjNPl
kVprYrav8DyOYA/RRO8g4IN57o1cyyCsNTHbUkaIoF4/0gRu4kNwC9VOW1vCS/NNQZ5FRcLXoMbw
dr4RH86QDKv6E2o0KjJm28uDtPL534fG2T3o6zLNVYPPdx9t86GOVp5Vs88bpHTJkDu6MRXi30en
eWxHZs0r90kbPqF14L5e/vWzAHT+eWNWR4w15D7QrYifhuCGeqGLSaM4tPneCH6kwcoOn83177Zs
Sj2CsIdoe57wR1FNbeI2iZ9iy33ypHdvDagVxWLlyJodJP9pBq8JZ8K8QZOYLakmzBBqc+r4yRAe
Ntzf09qEwCwOSrMSAc2zX+9amgb3bOottKtQr2toyfIew6ZT4fPp125XYgMKw18PdxHZa6fqrgyJ
xqqDYodufLLQtzWwWqnjZKd0eMt3aw+0xYEWEFAmdIVGEvDt7/J1tXI7t4ufSvnDNL86zT8i/+fy
upndC/+v6/9tYnY0pIY2FHk4xE/J8K2uTp7zqOcHN3rxEH38dy3NphNTV1wtSlry8UOKH9sGmW+M
vrbVGn9kbdRmsxl7JmYaBaOGNdvGIWHavyJuuHJaLC9OZmaCJoNanN9yY5ChN1TFT/ii3bh9u5VU
7QN5ncm1Qsp0rJ09xv7fDP23pelgOVuciqUi+pHRUsd7b+tUI0p8aHGjSBcGGB2XyRaZ/kk7NM62
6oAs3OVpWxpNZ3pXEyryCJljsC3D653BKcKnHq3mWM12KL0evej1citLnfx9NvIkdChCTL/irJNx
6uZYjdrBE75FMfYjeffBKdUWIwSk5UqUGR+9pGmPeNwHd5aFD/rl5hd2gabxeifq1gBoz2cTI8yc
XDQaaJXg2tJb6w5Tr2s3FVfIOHzCLW9/uT3tfX8J77nCyFXwngCp97a/ruFQ3Gu9/iHwED+JejKS
nxSpHcLqAU8uxU32lf+5gMMsi18dJdVAvcnLH7ZB+IZKp27hMBag2t+v7NH3twi5GQtcvwbr24Em
8fZnSUMqqDS6w0OqfWpRGbGKz0MApBlCfYVYmPNyeRjeDzvDTbUB2jYCD/p8bSGKESmKqQ4PefDS
Jd+L5EvsMPmIIavaSsy/MODnTc1p1ESrZWYN4/AQJe4GzxIn3CNktrHla+M9FUgtFYfLfXt/37Nr
iBsJ6ahBgsV/O5RarOiYn/rjQ2IcQjSZV+7gxc9LUNSGhZAE6a63n8fMxCB/F48PJdrEmfbLcE+X
f/8cmcS5Qwds/MqJueAQzMOtGNVMLJ+V4aHpH8062kj9Whk+lfZDhPqp+ZSY6IQ/D+IPkTbzZudh
WD6a8Bd5YT9k/dZyXnzlD6uqUwMwqhBDEXDzyD7NJqYNROznYRI+RnW5xRg8wBbLNI5K+XFlAH/H
QW9P7rctzS4iC00oH8+N8BEENoluLUK/plO/G15pvyYwsDYR+j2fS1uG10mcm9eRiUNzYyj+19Qd
y+9SIk+HiitwoB5x/9oKw6eaaT8kavXR64R4QI1l3I5BZO0jlN1fPdf7GTVSNAjJC/fH6KjoEQjU
z22ESz8bgfwQNpm+zbGjOo664tJMhcCVFyJmX2a6/gv9y7a6svQyudXRGX61Y26zvLGcg9259l2Q
5P1LkSDgruRK/ezbykdf4mfV6wp+0nGmopnewwfy0sh/6DyrPKp9CIugrDBYkQkiRNs2sNvrtork
FjKWgmc89nAblKy9TQuZ9Wi0kYW6k2JeI8VlHPLKbW4Tv8+vQ00Awyva8cZEGfHazLjswrH2jwoL
Bl64ae0r0lg4eRf6DmqS+6TliMMi25Zc6+bA9VFX1VY3cD/Fo1W1P3dpojziiYSTsOhE+72zuxhC
wAEt7F84LH4z8QbvcIsYQwPBoCx58UOrJHPdPvtKbR7Rq2qusT7r936WIHDuB+oO6dEBsVoklGTp
ike3zcuHhrf4F6EHys9Mdj0GV2F7Mh1FuR0dgFiDUcuvhRXiVBXUyaMoh/IYWUPIDGvjgPKC8L+W
jWY/ZwQBD5EIfsLKcA/VGKtb20KoPMkL0lCOLw9jIDCYkrAa3LbudgJ35asOddurLkPzX9cRiHcy
vd9qWhRe4wFn8ZWu3Za9/r3JbMwN3cmeQWC8R5iLCFS6a+T2VQ1wnFP66EWtZfI6ZqX9EukZdpdD
iu8aZLfbFFO6x5aiEaKnZfLUooy7zzUv/1QkDfRaVtCEXEC0L3bFPVJbAQZYuEtoakrwp1f5tlHH
CAi8REhVxPImFqnxTR0M5ZdWEys6YTLuLJAL1yUm9/sW/e9j0KgMNriiTWiDcQLxpOxtmDEHqWjt
ThdVc225GU4SRlNOeZUMjUcMzpUBM9MCGeetHob60TJxfw0SW6yc++/jJYeqNe9Tg4yE9a6SHjVi
rLXW8h+prGyzpMLgJX8ZjX4lGfk+/pyakdQAeFVy/M9OMa0RoWwpQT1KTdtabMnKei0G5L+6lTt6
qaHz43K6WM8iM4TScokTaPgIVeKgO5+L4Ajme+c6Py4fl3LhhrbMidWvUSciIpiFgMiteX1EPeqx
N3zrWyEkmoNBL6ob17Aa9jSycA0upnup1uMVFyPiRZ3u7HKrKG+kFjmbPomUXdV+1dV0K3Dmvu/L
EOu25ktuqii4SmwFggA5xLEe0UZTu+92xQ7QreBQ1RhHV6aubwvYSY8p7+ijXQ/9PuyoHSIIXO3g
4Wb3tVsbL7YVFFSSRveAt0qBZ/vYPQWNomACEH8anKq8CgTi+4oZ4r4CaHFnOY2Ffm7efJ8Mug+J
5fxALq3iOMvxdB0DZ4szlXE/FC6657jn6aKpXtRh7PbkogsMeCOrPRVGFF9VWKUdK3XwD5Xdi4NZ
CoMXqNocW1YAYY1SIj0es8J7gd9vk6s8VF2j3cgqqH/hRo6HQNh2R7dScXCK4nBfxFXwiA5hvk0r
v3imqqyuRNYLccqbdTq7A4uoUIZEM/1HhCzCEfG4fi1pvtSCUE2Ll5gFo8yexaxD4SC2jqbjo4Zu
ryLUDR4Kl5fmQlRsIX9HnGVrPAPecdZGJ6swLg0eR4VTysYBDF/fUlE2BhqWKBlv9X4ltbnUIpVE
eK/CIvyaM5WTgbdSQMn0Uca2vCW4lHejUMe9lhbOg59bNq4buPScxlpfK6csDeeUIpYwn1TKwvOD
JchiRbQanmAjqvEqJqxKOqwhSqaPzCMjgGCc2/x0+x0VFunYPMqG0X+EVWO0T5HYj+FOIPewBkBf
7M1ZQ9Pfz04vNwhxRP7dUPvomvh3JSvviqUw2aJ+Aj4LVUiNf3nbQuprA6boiv9YGOODP/ivAOfa
Kz/sfo1B9+z6WGT6+v3kVFj53T950b9eXpxLQwlFSUMdwCLCmSO7q8SukENmccaGvEeGGHilq3/E
+vvGwUjD893ny+0tdvj8gpvtt6gv4FKqkgWSy+zOQm3zriCBt+8EltVjKsIbj5dvi+ax7jwa0Khu
m3EC5mNAtCZZ8BsHNltHpFJZRUidIDgz3ycS5onZhIH7IMkNU4K1EudYUaR/FTpWCegNAFGrq/gK
0eYBwVB0jcskpkKfd9UT/ofhF9f3tXtpCBdu1BBuRyv3XjNNJjsHHX1k9b3+4Lqqc4Wf3nggcPlF
5a64L5y4uvZqLy93XqrFh0gU7Usaj9aznyPgrFXxgAQn0GSAqZwQASq+ihmj9Dw6qNAPrMhnd2jl
c24n3i+3tLMPHqKsK4HI0kT91tdCztAACD5/IsYDKs22OxoPulYMGN0a+msC1fEFr+Pk2ilc+4jF
jY/9oYXbaMge94vAOeij5v26vGQWNiEFU2t6bgE0eadAqdmD0XnNYDzgwnITJNnNWgJ3qQE4+5TI
Idejbjjb5XqRRvizePIhvdPEYxqvsOnXPj/b4kmn4JiBGe9D3d7E8VXar9yR0/9/tooRSvzvz59C
sLNDKmvNWJMjP5/Ua9r+VJxfVbG/PAVLCaepGMdlQu0RdOysD/+XtC9rblvHuv1FrCIJjq8UNXlQ
bNOyk7ywThKHAziDJEj++rvo7u9EgniFUrr6pat8wi0AGxt7XGsEiIk25ol1qOwMtHpWotjMq5MO
BJ2JxVGDtCPAhM3JqnFbJ20JnnSQQwLdvgaodPTiYCJcw/luaG+Xz6miqWvUf/k/TmPZyaqrXeMr
MPNunCWdQ/WzHy1sTGgBMpdO1DrY9gvdN81t54rEE1pq53EM4BWgB0W0HqBhwvCi0WmHjg5+mbIH
RGHv1/ddONpZhAkMLAPAuFDMi17kkQAN1R1z++DEgJl3WyV+U2PQ2uhW30lECVo6i3LRLgufAS3v
AJYj51qEYVmFwwb1iBMjNwdrj9H9ALu7zBlaWBGsCsZWUbB04KXP79GJsvZ65eZwiPtDB3KnvMTh
9++xJnMb55M9uRKfi4HvAaBSCzf6olae1IgcTdDSHkKw2GbkCAjptaU+tGAdvH5Ai4LQvo+oAzBK
xBBUTAM1PZjmWn7QtK7YAzJaWceNRXcAi/+m4Ur418Ut7R5qZv+KE3YP1HvtpKMn/VDXqYcwyB8m
UG2Yv65LEUKp/+weomJkt1Ckg2NyfkZ6V9gdphb4oecAtk/AQzweDIOjue8fjCt4IE54BDnZ5rrQ
paUB8GqeaEZHoeEKnr7tqONQNAOEgihl0J8sYKAn5LYq6ufKgNxlAFQL9QgU/c9XhmvWglap4gcg
1nvTWwi+iNtXcSpAuEXWWHcGdJwf1DegN3vGxgBa/3UR8+6Lun0qYr7IJzcotLMxyyaIiHZq6uXK
r9UEUO7yx3UpS4o945PAr3KBiGAKcXuhtk4ItHt+mHpPcbcDSPg2mLu4LmTpzO05YCeYw0JVWzjz
yLY7xkE5eIiZu0FCGtjXhWdYH9eliP06n6c+T/yDBRgNNLBy5ztmtU5TUy3HfBfDxdwkgG3vkd2K
PTu7p+Z2cN/GaHtd5pI1PRUprCwBR11ForI/jI+klEP7yj4vnA4YR9Nad7BxLHpupy9UluS+PBhM
rJnYOAQGOCARmbjmpA3BbsthpZNVoR4a47sx1RK/5dLMAOQZ4Bw6ptVsPNSCIoOYtuoy0Lgc0kap
npCHG1Zjo4IZC8Elv4tB//BODSN6IRYw9Q2lQrrj+iHpYor9P5rhGHMHJsbm4GKea4aqRJEJHNX2
EFngvgD3a842FBEZuMudif/A3UB62cAcUJFmERJ/8UR8l6JVATSiOtgTp9KfKnd4Ldrc3CVorPcH
ovO3EB3wq65C/xvoE0GPkeVpEIPvfAPy62KHcSzA8htOVu6RmTc3WqIDmDyZeqSdMD9aoM0KUPLa
D9A/s32mTZZf6OC97Y3hrYdt9lVLq3zd1ZRVmzb2rlTGYkfzGmD9keneFU1xDPFZv+eq5pVRDLBf
Q2s6r6MhKNVTxrZIZyYbqyoQtXRxe2/DX9skdk4PLR7UYOy65mBzDPvb9fha0oIfEk1l9wVpQNq1
16ow28QDwEBCN1V2VTUo/sCrn5gLRG5cr9mbzRVA5ICo3G8wTQqWDursdae5i2Ok3rw4KfkdwpkP
GHjnOe4xaw3elenRdnIMWWku/5qAgATxX2/ZIDfWqrs+wjQRkJMxh9qnDd3giv8eMzNbIToC35JO
sg0rdHB0mgwwEok6bIa2Tw9Z2fTPFdiyzQ1Se9N+bACQX5QZWYM1Osek9xhVHmm05HU0JhMsE8qw
GjLrp27VFljG6xzEYbp+l4caGHyGwq5hZwfiUfw3j0A/UeH/6iP1KJKM2Nss2yvKmL4w0Dv43Nb6
NSkrbno5Cz8cC4y3vPmi1cbaSTDHg7BpTPQKhfg88weVl09jYWsfulXQbjWoyH+D2xIBaTjVIGVh
lr2f3G58iHQd7GQFCtyV4jYrV3GNVaEMJahtSQEaL6v7leSEPLupXe2ZDXB2oikpCLTKbA8mMdvP
Wzffum3TaN5I0bTPwGK34jrLnl0QbmI4Z6hA8tKbobEBs1WVIKeed/cwBZOvtSHSoLU1WBmYXccB
OcPpJ5i9kBqF6gEPhtMWbYl6ZYAAqtTBDlYBisnUY1SOuFWvKnui21GzzB2pLQDLdW5yhH2stylF
jhSOaXSoW3Xw07RJHmvbLNa10qs+gL/zZ80Mp19mSlRQNKjlc6V8G9l7u0rAe7R1MkfbDk0cHx1S
PSlN+ZA4dNXnYf6YTB2oleLM52BceStiRr6Dq5aCK43V28mN4n2l5fyuA8/zweWV84CsPEirkcTD
yYC8UPWa0rbukxG83UYEBLCybKdjQVZjPgHVwwISoWeCvxy8uiNUB4Tnz6rdG6hfhd+acfgZMlL9
UBonXKVaNaVekU7OQXEidGlSk3juFGl+XePag5U826NEA0gpOx6J33TFuGJFN20RHjjbpu5CzdOZ
n+qgvPattNffnR4cTXij8wysnBpKBY2boEjhKiZQc5AO3nCV6o8xSMXuIkv5VYG0YJuy4iPSsaks
i9w1fkL42yyUajMooFfiCroU9REUbsj9/E6yoQWICeY5y0wFwVMFhtDehFUGG4WFU04scPJo+quj
13TFreEfK+zqX1oT6XcRBd+XqxXGI+Cpm3vFGgvQHRv1Q1iC4b5i3H1ANwpotebt4yZHLykYLnwn
wbBTblQVB/VwGkkSokvvJTgmMPuPRhQTDWHndr5ySl2Lu7w7VDA38VwllWH5X76YICyYETadGcHu
oh+6sRy0Y5hJd4jTox5ZftZ/z7Ov19+rxVXMPQHG3GpygWkFXrLRAKxad2BgJ7JXRiXrYVxchIWq
PdoCULkXZ89aHrJct9X+kOuoA+6pC9K3v3CM3BMRQsDUIeAHEDaIJ1t214+7VuJTXK5gbjVABw7+
p8+RhHDQPR6btLG6g9uWd1XLHi32Ukw3r2EGAQU44gz0CMgiwZ8cCiXRinYYDhVYu5INUnvXz3n+
9+cePr4PgDsNIyH4vAhIovERhIZGMRyMPvR763eHwm083YVGv86MTNIJsigMMwOAMAf45wU+AXje
lESN8uGAO7vPx0dXzVajmnhqC/5r9hc7h3SigfjOnAERxHvYDZWL0GU8RP9UZOc4ko1b8PQxMAl3
El0ns0N3Ab09kSKjDRh/UKR/InrXeswBM5mjv/SAywJPt3s0KA2UPrprCT9eP7YF3UMOywYGLqry
aNoRnPKhbyKjI1136DT9LavU18pOPwgLJYu8tAIoePwRI7bqGuAvBZMh7w48t3+rY/M+81pdX8l8
CQUFRM53RsVQMTsElPTzW0S1um9Ts+4O0fS9Jc4GRTK/H0F/qRj+X0hCRw1yTyjCAdDxXFLEHKZo
TtUdKBnvbbDurXqzXsUNUhvZwCSvwGfiQlwXXgALjUeAmLnI2IVuWNXEHtihKnm5gSS+UkGS/cw1
UAu7XB/WnYXBdPolr3uQpTlFdJdaZoUWkIYGY96gXUNPXAy0WtO67CzDC/u+3V/fkYX7OLdL/vsb
57M5Ce+NqdSyou/ZoQHJJo3J5GW8uJuq+MnQivcxr9bX5S2dtfXZWY5RHh3NqOfy0G7g9OgcYYeo
BmKZHik7ve7XA7ce28ySnLY4NYR4C6DpqoliC8Lxy+GOpjMLtS4rdtD0j4l/JMpXmxz78Ulr7rsC
LuWdSpW9Cb64pv41EEm+dmlnT4XPF+tkZxuEYm7c1ezACobCt87/qW1+HCh4m6fC2pE+/Li+teLI
zn+XC0NkIwmJV1XQ7oFOTtYQxg6ZWrC5h0Db1SQxMbozNl4ORr37KiPpFwSJaP5tQGPqwoPyTNAx
r/D2yFDll+wTUviIoVREvBdpvbYGE3gfT+2h4WBeZxVQZ/vsY4hlHcdLGnUqR8h9DMncjK6ieaCo
H0GH6iuZAvLvGExzhUSf5hMT7zOWA3MPGH4g5c8rPjlRBwSd4H1r2kMXK9EPsAWzT/70X9ePUdi3
z2I2Ch//NzjyWSg7kWJYbT6EGF8LTJDzKmhZWhV8d12EsGUXIoR3UQVVNNi8MP4SvTXtJ3d2h7be
23brQojgG01Ti4RC3AxBZ/s8TTEvJtF34TguBMx/P9moRItZb8+jSMbwXfkB/tLrm7T4ebgoqNIB
B+ui6h+3leEwUJcGSuFlHXi6kPb83yQIC9AN1NlZAQkIqPQ9oeu/+fw84o3p8hnv5Xx/8lE3iilm
PKiQS1OTfCWDCRMs3H8OAJny/wr47JE6OYDayXrHCDGY6NgH0B4PAB6NJkyXDF7pSLD4RVP+KQvv
BgBWALBuX/R6g0BxAsny2AVZE2jmOur3JD261bbXH0A7uW71bZTUIMBbczCrpfbb9a2cbcjJzZ+l
z7OnCFHQpAp8ZOHVqiJSlI2e1IGeYUgDVUaedSto3oCsbhUBsEF2dgtbiyQEbACSyHM9fP77ydai
q7LFH9wq0HKwmYY7I35UmgHvVIxUjYwFb/714upOhQkWtHZIGOWgYw0MQCqUxR2GXRT2HGW/aHy0
KfGsgUjipqX9PJUo7GdmahzNxmEVhEX2lbWl18X6pmXjHUpe4A4dPbSpBdePcOE6A7pjJlKwUXe5
6DxJmFu7yHVVQaF7469S8vUFi3r2deGuEZC2Fp2Nr/dfsgH9LHuNbt3ieH0JYo/EpxqerkEwqUhm
gKiYQMo47jhFvSd5Z1Hid+7vBvD1ruspA9rl7pghKwLJNk+wVGYzOLk1QPBMJguUFVkmQPb9+U08
UXeFMRC6g8coQJtxCw5ZGcjW/O9FDXdASQL8ZUw4YAjh/PthnPctAA3LwHS+JfWD7tw19Mf1w1la
AjIlGFpGQtxGZ8e5iKzt7YTEWRVkD8hfmrKuC9nnBd9OtVPww8AdD9TR6/uvfSfDf1oUYGJ2D74S
iD+sWcNPjgBjhJqhKKQMRuPgsqewsSSv3ZJJcz7zJBgnN5BuOBdQjIz0JqbIg6Qs74ck3bSz/2SC
RZaBGbnit7Ucf96VGeYRgZcBrEzRggIWqGjbGBQZvfOilOEqLzO/UwNbEuQtaBZaJlDQQaIKnQyi
ZmUovUUVK+og+Q0eR/YTrDrX9WrBVKJfDg+BZQCwEo/B+bYB3AR9nFNWBxlow9HHadyVnK7Trttw
UFQ3YHuniiy7uKALZzLnv5/oAnVM1w1RIAnq/CNEr3Ac/QUqzJkE4ULmmh0WOseqqjH0nHxDHRld
04K6nUkQ9DnnTomqJdZAG4Yq0KbrPbXZgqvBtt6vn9CSCqCdEW2VBM/1xVwYcxR74GFUB+YQOO1j
HWJmY3tdhJhpmrUZrML/yhAHwgalr3lq4MFs2L5l8cpUjhm45l3ryQi/5P1TWj+ZuuyVXlQDNBsB
iQH9ohcAH2rZW3RCjSUwHB/9d6T1r69K8n0R7ztpdRi0Bt/PnEdkYNjwcf37C48yuqD//f2uYHHi
PmkwgmlUQdzO2GC641P6gM3636QIT38U9yWPEgIp+YrFe0P3w3YVWpK8qWyvBDNAdaXOOgdrQQro
a03KB4yg7q4vRCZi/vvJrQdwXv2f7ariNQMynyxZLjsO4c4nisWMkmCjJgbIrrVS30WKN8luo2wV
wr0Pw7BVaxVS7Gibo9m98v+3XZrtzskudSV6lYpodoUQenpuF3UPA16yt+tSFq3XieoKLnnDqsnq
c6yC1qtefdDBX6huMFGXytBUtUXrdSJJcMVLpOoJyXEJXQBzJVG65VOWoSrZ+mjqN9YUhdn1RPVt
qNK9o3Se7rL3LFF3tVI+8D7S0TBuf7u++OuKggrL+RanpQaK0gJbXObruFi17IF+A/PUdSFituw/
JvXfhWviUPNU54maUdyosNM0H85P5oVV1AE8IeEo2mWTB3fvheKw10k8NZ6TYIC5c9E2GoEGTmLg
l7UWiHNoDkfDmFjj0WKUdzlmQ8AdtqElQCMkWrsUP8MW/hEgKJRbVdoEH74KUtK82CClTwxl66At
rWbaGpgRO8VwN/1g3nGsUo/dDeBjUApWn6/v+vLR/vkZgrZNKp0wCIx3rOwe7D7G6DzxACaPANqW
nO/yDfpXkkhVUMToAzAbSJqMtym+L9WnIt6V0b2UHGf5Av0RJLwymGJsOnSPwDLrPqgtWeLhUlzf
teXn/8/pWcIbQ0PKi7BAhF6XI9Anj1Z5qPNDoj4a1UOjbjmykfG4vi500fE8kSm8OFpr5QqJoJIg
X3s1XY7pGrpSumjPaLnWHOuV67HkFsi2cr4lJ7Y10p22Qk4JDof7QNghd5AP+KvX+s9pzT/hRITd
1hgYnkUoRFujT+nZtKL9WLJNw+3N9Q38/1iYP7Lmy3Aia4pGAGPWJjyD+NDqv3LjaNtvPGxQ7KSe
W/3s9aM7fs/MLUpiEu2X3DNrvh0nom0W9VlPoJRM27J2o7pHtF/RTrLCxfNCXVpTUQNFWVNYoJKR
airaCedls1XyjKBkJbFbsz0QAndgLv6RIKzDCU09zSO8Tmazd7udUa7M6pUqmzpeR9r9yCQ4c4tm
+EScYCVJ32D60eZ4dtExUnlI9F1XCdn3BfNXZTSqEgsbVtPteyt7RCSbJaYgALVJ1VHDZsWajzxa
85REH2HiYe4JzYR/FcH92SoimL3MTnqAc2ApaLoC8xDmcSRPhUS5iGDz6kwzmNWNuKnZposCU/0y
9Pv/6TjE9g2a9UOcdtiwEogHL30qAyhZXgKqXxaaga2LDppKz9NhdOFikGaH2i062bbRJEOSXdap
P0Lmv59cdXMoXZK1s1vd7Mb0iZu7v9mkP98XLGav5awrSnx/NDdmss//gpILV/zP9wUjwsAtBbcA
m6SxZ6rc2fE3Pdra+SS5erKzECyJ7aI84dB5m6J1am4LC26cRMT8iUtjhRFREPYSNNIIGhuidMd5
jSqBM6wV/psWWzMF+4v9vUSkcP1QFu07htP+T5TwOPcqGRNuIucQpbvReG/7rx2oGZktiTqXN+2P
GEG30CUaczuHE8WirxaQfqx7KhvEkG2aoF7oME5pYcHN4O1D7aBFmHtGfBcyB3gqf2VR/qxG0LSx
LtDC+5mocb2sRqVoJSXxXjwXy0AzO3oOLtubcl4pAyIqGPia+hF5cIrHsn5Eg9j141+686C3QB0a
eJLaBf3KYOfo+00HGF9A2Q1bVXbuiw7nqQBBlW13crM0xEPYNQ80B+jGNrM7L+lfWvvZZD/tHjA+
vWRRS3t3KlPQ6RqoSwMAV6rAMjdF4YV0o9vrvHm/vnVL+nYqRVBpFJZiqnVYma68z4OmORD8N4nm
TzJOUNlyBMXOgYDTsIwhUeCGQd7yu7puNjPyoUeLUeLVLvnqp4sSNBuDLWZetliUWXrw0kN6Nw1r
ffC5+uTox+sbKFvXvMEn7402RIDO7LEuTffHBHD1u2l4pDJMgSXLc7oiwRMrOpWRMYOGA8rQrnwy
Im8riaqWFzLPsoIOEIOIgjOm1ergUrRxB51lPZhV9aI5fJvAswTi2I0tbp/JBgPtlf+VJaY6yy6M
Bm32lpo95qiAX596o6TgsWwT/ogQHDLgHkx63iFr4uRbrT04xl/4AadLEExCFyXZNKK1PChB6azW
/2DQVnIgshUIBmAaWvQoxZBgB+hD075d11vZ14WL36FPFM0W8CfzcmuxNRB9rn9fok7izHKXRzSy
olmd1J3SvVn0qal+JLGkEWL5Xvw5ZeGmm7HVpYBWqIKofMrpm5q8KP36+kJkGyVc8GS0bSCA4eoN
4yYiK1khfjHjeKpIwtU21ZD2bohj7ij16zTxI/oWA9C6qO6V/MkY8g1A5oF198MY7npMFbgfhGxy
UxYiy5YpXP+SgezUjnAlOzRxtNFGbYLr+3hdIQABfG4oo6rqCIAE8NJoz4OxS/LNABiK9O26lOvL
wJDpuZQQ7tlU5pBCEOmRHRklLqDs+8K116yEZ02FGEmvV6zfZzJc7EWFJsCRR4u77VhiSy54aSwn
qxqEeXkPaHPiOUPzI6xks5+LyzgRIyyjTDR9tAheLdY8Ncl7aMoA02UCBOOVjHpag+8VfmyFt6r9
sMqvf3HQJyuYf8DJuzs5LW/7ASvIB1+bgPkrsb6L6oo5APSOolqO0ejz7/daiv4r0Pui5WiVNl5m
bTVlDdDE66uQSZn/frIKXXGQXmfzQwgSikEDDsu3Ei5/ZsuKlzJBghVz+yLp4xDbFUWDx6JXo3jt
DcMb+dv1BS2eO9wHjMLALAEE4nxBI2+pDdg9xJUKUOMN6C86tq6LWLwi/4pAf8a5iJKqWRJOsPmq
i9SON4Xvjaw+cH0ViCnOReQ2QPHQCwkH8ucE6s2P6wuQfV24fKGtOMMwIsRvoxd051GJoZV9Xrh6
jdIYtV7gCBR7W5CdNNW1qEon+z/LP9FZwKjpTWJDZwtgE2zKb89EVoySnbBw96IKoEjWXAnHmOmY
HlBALmWv0fImAV/PNkAxqYnJQXVs0bVkYhEohlO+otIaxeIacAEw8U7ACmoLz3oNBzTPaI08UZ4C
q2XwLH4PBBceaxg5dj2S9L5Wvtjtj8m8o+FDxYiXug9ot/yb23LyO4QLSTg6z1lf4XeET2O7sdhX
tJjcrs8OYFjwYmH87uK2FGnYFmbPc/QWaTs3K3yDSW7M0maeShBuTBlO+eB2fR5M5HdUHox6T0BF
en0VFzIcJN1AeQpsWcDpoC3uXK3NLNQ5xmzKI62UZBeXkXWPbI+9rzBrKnlbtPnwz1Jjn7IwRwiJ
zmX35UBtVc3KqTzmTF+lKabKhxVYav0u33XsocuIVyp0xUaAULb0JRu/JFm105LiwaAVAJ2Bd5hQ
NMSrki24SAbgZwFAGn01oEUCn4WwBU3WTaNS9fUxYrZHrHatpK8leom19KN1JJ1iF1ZEkCVYkaxv
nNrOh/roOO+xS72MlKs41b1kSiSrWjrY01XNfz+xV6Nq0bpGOfloReF6jFMPqrrmUoqYxc1zMPuG
eBhNjyLkMkx6bnZlXR/V4kMdqlWufUkAjTtOil+UkX9dWS/MF3YPmA1QUwv/76L/u7aBHw9W6upI
rfLNbJP7nsYSJZWJEO4ccAstQ0Hx5xi25Q+qOLsuDCV5mgURmNQzCei9CMFQnXAyxtjXppIX1bGl
6qp6dwomWcOCkp0JmP9+cvQoOOiYwS+ro56GHuV3sBqbgbtrU/bmXhY3gYh4uhTBv4pQdABPC8WB
TF9MLX7Q3NYDu6yXNcyfSiAiAx6+bX2SxdvOTT3a3Fqqw7zlDByF+WTMXgIk7HyltVnafRnz8kim
Yh9jsZ0qiXwW9HvuscdsJXL5gHERjAMgoDVzbOLqOAzhtk/1wQv55PUKML5zZoZeyahE4oJ6zNSG
moE8EZpLbGFPHUzrx2kIiYWi44X+Mci87yUBQD0inzAowBcQ9M/uUYhJTbM8du33Ma7XvSvjH19Q
QIxXAhMXhAEzxKmwaS3t2xJUduXRRLirPnu+lrxdtwTzwQpPyTzAqdkIR6xLcnqgZ/cUnC7lMTFz
IKJzoMP9LEx232bAi+bWSnPWwyiJvZZX9UemYBro0JIMc7h4KgdQfRkvrfqKmeyVOWyvr21Rzswz
Co0DsYMz//3k+uZ91YFHs4NSo9uKD1MDuHN04/HK7ld5Kq0iLTwULrAD5gZpsHxhtOZcXMy6LKvH
jB4nXqPckq05mqBq9UaQfGB3Ae8GlAkALQP11cXUrdLRQnEB33KMzf3olzJKqiWlPv28cDh6FE+d
Dlj6Y5U1xZfGNKo725Km9y736rPP2yEo4wJfVySbaMZcVzBgEB9bHm+UuFhburFuNBmByaWjBKgF
IAOD3Rx42Rf8Wg0ZSsvWhxbArEDgILuRfrfjO9O8V91Nkf24rm6XOzdDoKG/dyY6vYTlZlbeTVYE
D3Aco1WHNu9E8hxdmlALrfeAFwDGGhrYxe54oC92HZ+UCn0uxsbkb2X2kBpApJm+2/zbzWs5EyVc
nYEnVdtUdnXMLdDoeLVshGRhr0AwgalPB23emCYWDFtEMkoYGnCPYF/inqMAmIY1hWS/Lu8/tAb4
5TDNDhwEkQweapWOrdp2xzb21WpjNWAvXDmyidmFpWAyYvZ6Z/SCixlshm5GLeFTfAxDrh+aocjX
ppNUkkz1pZR5DBn913B2ALwlNuCZCMKmJqzD16hpTd9FsxWTjfPLRAhZC0eNFQ6glfDVjF/yIWC7
W1XqfAWCYQkVOtZthM9Xn1qb0ZvHqhA/YkIFiHfon0LFWLC/RmHm/dDWziswzdf9U8SM9c0rOBMg
XAqLpB1gIhrnlQ0F2BuRcbu1ZiusQPBYGgJSa0QbzutQMh/dOl4GmhAOJKkboSjxhsz+BIINDQPY
Fiawz5+qhHIVMPROfizG+7GIqUdGJLz125X2XIygUePAy1EjYI/Qt3U8+IZq+reeCNrkMCqEDCsi
TqRKztdBRl2dGu7SIwaOPWfXq9y7LuDynZoFzKlIXHF4euKRm2FISafQownWsv5rqn1PuuC6iEsr
hQdDg/cPFHsMhogp+4JpZU6dnuIsWozcrkpj1cbryqUSa3h5vc/lCPcv1cJsdCPICU2gYPyTpDKS
N5kA4TAcarOKAXj6WA0IlAdjpSW3FmVB3WMg6YEOMEB/o7xxftw0qskIfg3+CuJ4xMq+M8mo4y/O
GxJAAQN1mV8MS2Slyh23HJyMD69G57eRH9mAfpN4pRfbdC5CvHsItdLCSiFCQ2Xui0slQfGFOgmf
F+5c2oZ25HB8PtTuQGeTYvqguitvntuYpcDEwhWdMZTFecDMpLmVjpCS3Clq5nFM9N94KyBgjkNR
2oSlupgEHNSJsYRM/ev43Fv7PjyG43sXS/TpcgQYTwVMFGZZ5zHTi5msAuJDy+E6QA/q9cjN+7yv
ASHTPk1du7bAvaYo4cYYjd8lxsNUKYDOZfH2Uz7QqFxgUs004ucKXdRTlDp1roOcNfMqU/MJ2WXj
uEINb8VBuhY/9uND0kagA9qGJh6cZGe1L53MTl/qzLwN2G3gIIPlWoxcsjpGBAhkusAuo1U79j4D
8J6NGb9iuNUJmBesIeKcWT0xvyrYiBpzEGpcj3pgvqv9TjVvTWMIn5/v3knEN3HN4FmFzxM+rNHK
H7e15PYuqwz0BWTgKvK9IrySWSvMcWoTK+CI8HjplRgdD5O14WIeYo1e4craFNwGSZ+sxH5pm7B3
J5LnYOdkceHEKckmQw+YetdMjzy6d5Ln67fu0jZBBAJlLA8YpEgRnovAgGfdlbGuBwnzentFJ//6
9xcUDTSSuNWgrMC1Fs0rgFLA/gGfHVWNdVvvsntW72xZ5nFhn+YgeQZgQ+conu/zRYC1iMQJKYxA
afg+UfqHhAyPwGrcXF/LRebExXA6ZrtnwD0bmHtCyow2QETV1MZAl9i3ztib5HeLEZzQ/cL0TQaE
71GVDS8vnA6anoDzNMO9Y7JJWFjdTkXhFsQETmq8avTnob757cCxGECQR1YBUbMI6Tw1djPUYWwF
LH7m/eSV3xv0dFbm6/WdW1gH7C2YC2HxwDUpQjqbZLLtmWkm6EE5oayIZBWyzwv3hOpujawtPs/U
ZxPpFzpJag9LAkBVigo1EEzAZyI8sU3tJo0ahmZgAezql01lzQ8LCjyn/ACpBiw6uITCOVM37Jui
y6yADkfwvwIjQvNdW/L2LSzCBMg1rqMJDGecxPktcfMJhapysAIVrfTgHc2iXzefMuhcEXuj1qui
Kjb/gBNzNepFog28tgNQ83Wxb2Tbm7+PJAh2H9idM86CcP8KXeUkRi4vyDGMg7riOl3fKgBQ9hgW
ghGBkEv2286tswFQiAEJfVas6uzmx+rs+xeOYIiHKkM+IVC1+/YjKyX26dLWzuzZyHzOLzrRibD/
hcuZ3VpaGHCQz9TudHCBnWf33+0bWSFgBM8FCZpkNE7cWzoEpdG6vFPAnHazL4gkDq6bDkh7AldJ
EDDodtxHdYauE7dYaek3yzgC9FZjMuKJyyuBXBRkIMQAoMYFTFCLgW0tNarodQI0c3gfG5JIb/n7
KLnpBOMrF3RRWTXoNeva6BWZQdrvUhkQ2dL34VUhzYJEyCVds8OxSSVoLl9BBvJitsMd1UpZjVci
Q1TaArg8EeOQARA8h6sb15bp7aUEtKYjnnfAWwC0AVM4bTdPXaUA/0jQ+mi+Bi719Vs9W/+zggey
BKefn6/NiVkiegLarvnzI10DNHJFcnVFOqCn26uQaKvo9nAP8uCNADYP/u6Fb91GSVX3AJ4MosLZ
WK27kdjxeTsu1nPyfWE9ljtlrKhCrGfySO2H3aN6+3t3vgThPTLHLAeBLUTo1gYseJW+v34k878X
lwBWGXhRQIezLt7TcBpYNNlUCfRpWJUj/M5y50Q7Hh7cMLrZw0We6ESWkAUZEpo1wwhZDntBWtgt
ZO0CC+qLFpYZrhrB4wwle65fod3bbqWYYeC8pX2EMV8Z8cGSgM9oDb2c8A/EmqAaGb1t2m0YsLvS
cAHPzdfXj2PhhoBjBR7mfwXMP+DkhjToqmBNyMJAS+k26uy7st+Yud/ovqW3uxCQstflLWjwmTzh
wlvKkGUWxYIyU/0V026XxPkONCkf18Us7ZuBpgNQgWsz5p1wUbqhLpoEiP5Bmj0D8cOS5G4XP+/O
5K/oRgCynuCOpLmRoFmgCoOYfSsw8F/cXPdDrIHuIqA9qZoDr0pQLJ5orLacIgyaHp1Sm1q/2as1
EM/O2NXIdl6mvhKjGzuLuWZAGr/XVlnmX9//pWNGpDQnnC28f2Kesy/ReBBVlhFkUXGgRvagk24b
1e6tVf85JDsRI17wuCl5h/AQ2D6++lOVTSXOWiLYqrPPCwkME6zuQFV0jaAADGSd0NVkp6vIxEMl
Ay1c3C8gBsBaOaiQitW+FghVaZmmJoYSpx8qdR8ZJoPaNL3ZjZ5h75FXBaosEhoi52dftaBG5NQK
tL5dsXLDM/tvDh6U5rMTh2hcLMMDKyOpAOkExZomv65q4JeuR5kRWbp+AHj8V4jwRhlqnhm8hxBQ
4HnMec6TWwtws16dCBCiyiotHBpFENCNOcYpgDD9NwdxIkAwICorMb0xbxPQy3z30XZvj2dmzDMd
xgnlaWRtBTurlllqxKFNAlJOe/Cbr6dKEnkvqOyZBMHE6kbfhXC+SBAq7yNbN9nudlWCcQW6OcYb
UOQTcy64qZWutokVROGwV+xwVQ61p/eSB2lBl4Dbb2CKAo2MQAoTdElnCTD31NAKqvjB+GLIJjOX
Po8MqI3qG2pKSLmev6+5xcKh1wsr4Omb80Uh79ft7OLn0UOIPM7cPSy+E3GplQXvoEdIF5Pvyfjj
+ucXDKAN8j/kBtEv5F64HxFxcxCYKUpgfbfMfqVl1qoyR9BYy+rql1OzM6WhhucaBhCkA2KoASrW
bJrMTgnUZFqrfF0U92p9SIZtotGVTXwVCXGnlDwfCyo8MyAj/gOplYmawPnhTHqjKjWd3IBH77UF
ZqGq2mXRzYEg2A1OhAhPeURUsKTMQgrzS7nJbu6NBT4xNg4tkTNK+4X+jkRV4gkIv4FNu0ejax5p
rK7BFPwIENnVzdqAPLiJRAZI1xE1z8p44iuC/Ms1qykLA7f2SecpH6O9TWRtmPN9E95cdFigYQiN
PDaGwYX7SHlDp6QL3WDCVL7t/rCslzDbk7dUk7XdL5z+fGcAGaWZKAGK9RgVjMYNXjBEB/24bRCs
aQ2G5Zi+vb5rl1cUsMvWjG4K6E648IIlJgy47UY4tq+xxbwXrjb/j7Qr243b2LZfRIBjkfVKsidJ
VtuMbNl+KXiIySpOxXn4+ruoc3Ciriaa6NyXIIEQ7q55D2uvtRHjrn0fctDIf6POj25c5SkZNceZ
yz5vXwrrd35w5K/7fz6kJZbKH6EolipPYVfG7jgWXvNCx49eEhjl//P7ys9nci6tGuISL7EXuJ/l
l3t/PQQa4Ows0SbOoK08UgOdx3lkNP486afa2Td3+wku4DlIqeKBBdxVnXuaM+CmXF6/9EeX5Dta
bzFJXS/uWwyAUACquuY1/s+cGHLqefUCHD9Ndjq7Oy15+X3FgW71mDDbySoQA6Ufcp9DCOD2Alwf
Msw8aBuQE0QK3VRrgF5qxLNXtPKlpPJH200B7ZeOBPv7bTPXDxVejeUWRCF5Uce1Lq+mBL0KetFn
zUszfEttCH8BacyASsirrarW9Yq8vU8QPwJ7BHBmy9/fXYK0rpPBkS2Oc3+oqF9tUT1ufV+5LnjT
a9xq8X0rDkfX579vT9TW55UDMTpe52ZD075oKDQ73ydnq5d7xQBgkZBpX3Q0LKg7Xc4PGRoJxXG9
fcnBiF6fjGGrYLJmAB4C2ofeToRakCmL3ubz1GQvIv/a7or+290T5OK0od6LTolF+ejy98/Em0gu
pXjpvLCBjMTGa7ByHi4+r8w/jzW4WSU+H2bO9+pUdP/Pn688n1neWEwb8H0TdDM/pJfsb0/P2u93
KFwmgnsPEEjlwoDMoznPWipeIJRoTweD7UZzI8l5nZICMg4SIThfOvpp1eRKR3MvnnUhAIx78XgZ
tDUUSQQInD0XSKMCAnjB7TGt7CigUwHmxi2lX0Nt7b7M6tlLxIs+QCQxOdX9y70GKChtUJ5GPIQK
qIpNHRqGHljNQRtt+on5dnt3JHb5+WV8766kiacC2SR8fhbj3hknvzRan+tkY+mvp+nSjHIycOKb
EtmL4qXySxHOW5TGy86/dPwuP6+cjBlEjYiW8PnMnnzH/qLtpu4rEMV3u0tI1aKMj4AMLj8KrpeT
BYAhiDKgmvhSlxKywtyvN56ilWlaColoFEXa8RrMVGbEdTpz7F5IYHefMvOvu/cS2iVQZ9XhEiCD
oKxCo82W1+f68GLwpzKnQRIX96/zErEAFqLjp17hlFAyqaepodML5w/xIaF3px6XiOWfzysOZSLG
OIl7fN4kr13+Qna35+f6goIfBhoPdII4CHHU56GWU6U5pNRfwMqvPZS6kfvIp3mAOrX1JoGputao
FJvAcwKo6+AyBFDjcjPZGYK7vLLml8o4fcyM4+2hqCfi7etw7yAjj9QgvJvLrxNjGmYhq/nFyyfv
DEZ+GRla1hxIpfean6VsS+f5ejgYigc2l6WID2yQcjY6z53RDcKHKPlaeru42gi3r8dz+Xnl7UiA
z19EY4fImqjP26+mjbbmfbJVYdoahTJtqZ7URuzATG8H0oPI6sYO2/r+8vd31y0Cjpg2HN8vKGrt
02OTbUQV6haGZwl8MM4eoM6LhqiyqwyGEL4fhz4yqheDhp6OQ/7p9tZaGcN7E2q6JbYSLa2RQ40M
068h47fh5ax+HvcscHPLMVSdQEGtrkqtvI86/eAVT3Srrrv2fYAlUBlZ0AiAjl4uQafVRtnypI+Q
RgUfnfDvnx7AQN46CS2cBkNZAROETZ4F9YNoaV3k6DjOf92e/8UNe//YYYlRO0KwjoffBspL2aMt
7xvuAKMRQbNQY+g19Zl3wluXai+3Da3MFHoVF7Y7eLOLENPlTAF9DAFaztqIE5/FobHhemx9fvn7
u7OQut5EJ4nPD9mrNny376VeeJundz9/OSrvvz/xvhgGfF/Xvxl1JKLbs7NyIwFDgcQv0uxLj7Ti
LWvEabwpLboI9DDfK9nsoYjua527h7jCht+xcqgvTCnPXm7lkC2ESHfEq73R/84y6FLGGza2hqNs
29LpS0JGDMdIQrbI+e1o5Wt843Cr/vnbmvwzaerdAfkRXqMdv4vGevB5qfngBvJnp4FI+h+jOrV8
a1hrhwWO3rJQaJ246h+ciGzmLq5FJGOXfTe8cXLBMp/apyRj0+MoqukhMwaIrd/eHFeAbQx0IcMA
8u8/3HPKdGpSAOQBadiorlP7bNQTYXhNChf0HAMEa1z6Z2iTbs8yUj1JTH3iF1o7Nf7okWEPlW4I
BDIxF1BoafJ97bjxxjvxhg1UbhH4q1B/RZPEApxX3muaVXkmkjyNqlZWBxcdqdwnrUEeZDFYu8kE
E2zr2aBOrMbuWHlo+s0MI95DQeYbAJv6330GqXeqSe1DgZDdFxlNAQXNq79vT+TK1r/4meblITbQ
e8Qq9L1EzZQ8Qy75bw1KH2bvnm6bWbmLIB6FWxtMWBB+UyWFhWhHOpm4JcxPrgFR+uD+z0OoZmnE
BUKGqo7lzFuHjLVZR+1eYy9URv/i80CKIVMFdoOrCnBiGnllN1UdZX3gZKEz/Iufj4opPAo8moh7
lKsuH3pXr/q0iWz+KI5d/i8m//3nleuNicYprQafn5wXJ3+tNnICK2u7cLosdQGgIa76Lqecay3X
9CaqrdATu9jdSFNufF+tBFWNVvCE4ftDGtrMHzb8iZUT8P7nu8pBLVoOHWMQxkR205yyDiKMtA2m
2b07YDDgLeou4k7kpMlbke3daymqempL3amjwjnO3PHnOuJOHVDx8/ZefcvyKBcPKkHEBqUIQZ+i
WjQtLEaq2GiLCL/GCrzWswKjIGlAy8zcJxqngQTp0y7DzfWY0KIOSTb2uJvAjPsbUPr6LzcZv1ls
yv/MExdniGgML2WV8IPRx965Eu64bwReFD0ec9Mfa8vdutxXVgTVjKWvfolzUaa+vJMGLbf12Cuy
qO+Gk51N5rHK+BzWzPp6e67WDKHxEuVfoHgsgNEuDdl5mbuUN1nUyKL/OEnaP0J9LP00G3KrSWHl
+ceqA0wJeW4AQ9VisOWNGc+lVkTpeOzSUyyfev5pkhtR3MpRWZAdSJctHRfQFb0cELL5kO3M3SKS
/Mnw9ulW6/DahL3/vnKTVNCDJF6J74vqk0k/VOLZSzeO49YQlIfdqroRLbAwoRuH6Uzq8PaSX/sr
aElB2ADCBrgsjoqBoXlnJi2xxojbvml/Q2VRN3dx8nP+fdvO9TCW1hcgstFfZS3ZxcuVaGeeuw6I
Y6JSHPkurTduk5XPA7iFPncg6CwUcZSFaMyKe43dzNHY/UmO9b0tA1C+WFwWPKQAYmMvKfto7J0+
1WPaRw0UEKzX4m5w5n8MgC0IOFPkZ678gR6khcTJhmhofpvu7+zuBxUwe2ThECDCV0JK63L262lG
XU6bkCyJWZAewGq/YeD6IMDA4vICFYaagaXs0sFNY+BLqzFyUseP68jT/2L5vX28mCQb5HWACgFH
jndVgUBkaNISbsWdqIWwJ+6/diMben0nQdUPlDNIj4EsBQWhy1mauyxB809OIuep0b94MtultNw5
xuvto3CFH1nGgQAOpwFTtng4ih1mszapuBvVSWT8Ao+zZu/rP/30G1xAx7jc8LxXjgasLURDiKiv
a+5DkSCJOcFal4CxNCqLf7EsGAzq1iik4ZFVExBzTL1SH4s2ygzif6DVVnvhygDwfVQ9UMUBckT1
Bnsoj9RJ0rYRgM2BuYMS08bmXS6HSw9hKaJhU3km2twBkb1cD7AMuRy9yW1EkgHQyXPLz0356H3W
vsh03t1e/NXBvLOl7LEi1xLaMdjSSiSzeKBV9wJBsbuQCQeCC4BWhIQqg409ajaZmrmNHP25a6yj
l/b+6BqgMdnSBVobC5LX4MkBTHrpaVTmrc5yhDA1Mls/WnKI3cP9U4XwCBcXRSMVEuWXn48RsGqx
SJcMgd+5O9Lc7acDtPPu+8pSlEYCEBcTXVTMj5oIMncDeL22reDeom0HkcB1YlFKC+JTfdpHwv67
nL41yW9Z/8z07/n4xzG2JIeuqBeXZQe8HrgdOCTg4llu6Hf+tNNrwwz2wy6iI/ULe6eLY/NpAptk
q7+SLKDZqcge5M+qCuQUDCwU+V/o1UX8hpbN2+t21Yms/hRlX5QlpZ2pWV00uRIy38+99n3i34X2
nGaL4oPTRnNyNvnLbbMrTxAOMKgqACOFW6kSk4KS3arzNME19LX5DjQCMAO3DaytJ0gJUd/AplkK
TpczPErd0myQ3UWu2+4qfqxpfernOjDtY075vvS+3ba3OiBnwaWD+GHpQbm0p3sVzxqDNhFznHOt
sXCU0+f+bvqNZbUQXiAbAdqE5Wa6NDOMoqhMifALTAKaPGhb6N7l/1dvV/RxwjODh4lkh+Ia2DPo
CbSY1ZFePzUJCYfpY+c9EXluq3Z//4wBJEfJUktbIIaXQymkzbrYNBHYJ5W1m+3S9JNpqCBs6W5R
nS6LrYwKtIRLUzI4JuBwKqYc5pSEj0MXDWCM+lqkY7MzkteSDVZoVvEWKfjKHC6gMBOFLtT94TRc
DowAJOHmoPGKtAqYSQ5W8AfPPCYzKOPujpgwd9gOb50ieA4VRzoRbmL385IwjXdZ2wa95/i3F2nl
1fDeys0oQyLyUDkdGoPxPJncNmIlw8MUJvVWp9Oyo9S1Af4M+wAb+lqCnIpMjKVWDFEb53vw3vmu
GJ/1Xhz7iZ5Tt/xArKry9Vjf2H5rIwN+D9ixN8ZCdWQZ+mDi3vS6KHXH4zeN3MtRgZOKEOqNo9JE
O6gKAjWGsbbncuyj9I+W7PUtNOvKfYNIHCLniKGAxteVi8DU4wnaHHMfjczy3e4r5I6DeDLuX/4l
hELmEzjzpSfpcivXY8t6SyI1yb8YP+cf9+4toIrRiotXAH1uVxDzpXPTkyh1Rn2fPsKne0QebuNV
v56lSxOKV9KVjcca3PcghxyCufSO0AX/AB2lDeSBudzul5t4AUgjFYOVRtCsdiV11WhPVtbwKGNN
CfGvsQcjPLMDd+6eXVqebONrXDVhY8Y7rybxU8XS6UfMRfHTg8zCnqZk8EfQjhxYZ/0Aiwz4QMrC
DrvCi/c0s7ewVtePIzhFsZoLHhoVKtX9iM1ssKc55hEX+SG268AzDsU8nXpvPBE47cA43l7qlYoH
LOKOX9jnljSispG6vsooCDtFlGa6EdhG6pfmkx+2koZCl8POzeLBNzVqhcIjwBnF1q+6skd4IGm/
G1rebbgH16d/ocBbuANtZH+v7jVNVGKSvZ5ERXMqA5mebo935fMe9jXoPIDphCOnDLewZ27oSSaj
aviRodv15+3PX29rXFzvPq84NyC/l0kj8fmUB0zQQJAhJFs3zPWjiQIVSuBoUiFLC6pyw2Df9Mxr
+vIv3Q7LQoZgeAsdcWzNjTN6PVeXdpRHzB5TmWsd7Lj1X4OEGMTv25O18v3lbAIwCo5nhCfKOCjJ
M+TNUv5X+4uQR4Ratz+/Mk24vBBMewDuXnfqdsId9B4ld+TKvG9En/bio5bUB7xad3uY6CRAEgJ9
/9ixUBu6vIvjKvUmnncsarSPRbeP5z0Rd58KUGQhpQx4EyAEaHK9NGGWFh0l4ri/4nEnf5ZbMJ2V
lbj4vHIb24VdlSbF57Xq1fsp243cyUoog0tm4b5zAbFdDt/lz5+bCmgFdFJGQnyeMpRy9V2VPpbs
wRs+JK3lZ4a+a+uflGyV4K89PhAMwH15Y4clVxwfyWwOc+WmaeSAgnqW4yvIdVs/GbzaT1vrU2E1
4e1NtxJALsl4pOOhN7gSQJqmlDnk2EUE+Ux/ah5nmQYJPfaJE9rja+ftbe0DNOFCy3zIQDJfGF8p
BZ2wE6K4zafAzL/e/kHXS7v0uUApHRkfNGiqdZs0BxPNzPoUMub7Jj7GW2mr6xvv8vvKJVGBg5Xq
aZdGbfUpbQq/6So/3eRe3hqFsoFk6tAUvBRpFHNnJ6sfxqa4wcY4bCVMHPOJxM7UpNHkBXV5Gs2D
uwV3XR0ESBqXIBRhiHqIYwv5o7ye0qj/Lbw9NTYSMasjePd55RA3CH9pBhKxCFmqHphpsEBuMVRd
8diDa3eBZICeEVsKnoqyDoNDsphodhrx6WGg0m+dfd4/4Z+ufSzyNEyLwO0+2fPXkW3xW64cZfAB
Lc3S8OOQcVqG/y4zUzjm6NSeTCOTPjnpns954CJ408/o9dmIQFZNLV71kqBAdU0xZZs9ypN2hYWS
YczCLvUZO6bMl/3dNWgL9/o/hhR3oTOdqrAlDNnGJ09+aE73n32yeAoLnTjyWuqeHuq+Mtvs7ex3
6X7Y2HCr00QsLAca3ZCSWP7+bkXqoUVLuFOnkWYF0GXXnq0fUGostpQn1/Y1slEouxgouqDCdmmG
cLuSmY3HYxpDl4Zm74Ow4vZErY7kHxNXVfTSyM2eEBHFxQ6rXZqfPB70bJdtBtXXTglW/J0l5SEX
bGJDQqiIqOG3Yp/1+wmitPcq3i7H9L0V5SqoZVN5Re+JCCTGw+CXW6X01VEgcYMUByCf1FWWJNW9
QdNJkkZsDizkxEe/yE9OueHArS48QHpI/AK0jwajy4UHt3gJxIODVYHWOIm/uOMJjH+3V37tTgZd
4ULqD1AVTF3aQLzTWZMjiwiSagbf91vI4bWZev99ZQxFjRbR2WiKaKafHRAAc5QRYvRrpHRLFest
LaeEuuBSReoamXKQcKrTJfOccdeLy0hkSeO7g/0tSzzo55iBLtHB0ZVHAuReaiWHQrZ+W9l+Y4ld
497bYIjNh8ZUqHrjykGWV03w8sxOPSJQajfZrnb33pYvvLIt4AiDgQVpavTZqkQvaTp2VeXkeWRm
8lky9iul7Skf+d3RD6AbSBcit7ZgOFSv3swboMpFAzPJrx/OFp5mZd9dfH35+7u7k891jS7VOo8S
82PqRlstEVufV7a1NQI8VSORH9H5le5I9vn2qVlbArAEwA2ARwl6buXXD9B3i6e2EZHTwdV40ZyX
e7t4l0303oIygBltbGZTLRbsXW7vhtfbA1g5lhefV45l2luctxXwpbQ6NuOu7T8QR4R1Sfzbdlby
OegLQioTdQ6gsdX8dt3OnpM2QkSkfRJjcio0GQ4QOudQzcojtNz/G3uQQ1lwKBY6lJUnuemh5zFa
XERVnvggNn5w01dz/KiRHZMnc9jKHq1tM5x0qKJBwQZ1DyXyFVOaO+OcAC4r9swH5OX27K1tM+Ag
FgUrQI+uHoDY0Pt87DO8/LkMC++xKT7N5l+3baztBDxgS+5rcS5UQG3TSLtOQJ0SSbcNJFSaWf8C
kHiQplp429L1aBbOT2AVlr70BVN6eeR7u6YIY/CcmWl9MIvPnWlAROTPbSPXK3JpRNkAE6lbyDbD
kwEqPMisF7vcyjxvDUMJ+NjItMYeYSHrB+SEzpQGpJQb+Y4tI4qDQZqmIEUMn8+qj4k8zeWjvkVx
vmoCICEQNbzxvCqemDHFMyh5sByutp9nwx9AN0LNu6NvLMc7I4ojNsZUou4FI4N45cnvmm3kt9cH
gbhoOYJIoinzNAvbqfQR86SZaVDnFQhTAIhot/y9lQTOMo7/2VEbABCndJBigNvafhWdb6dhUR3G
du/tBzdoXiFHbW51AKzAey5NKuvjmP3MwcMgIl40vpgSNP2c+vxJQ1YVGInS2Gcg507bu6+DS6vK
glnjMLfDCKv9wrUYyunoZr59P+QDSTw0OoMAE2qSV9JlU926cVtqmM4h9kf2bCS/7r8GIF1KEVwu
EGq1hKvZddklXMsQmiW+wT6yZOMyW7tnUHnCIwPECpChyurMbECCXVR5pMkHRrXQK7rD7SEsN9Wl
O2vjjoSTZICOCLezYmF0J3OGgHsWdW2Y2VngiSfZPsyCB5TfP5ilzIU8MUJxFLeUODnP0UlC5BBH
sVHurOTRncnGYFam68KCMhgaz1PWarBQPtfWTrr723OlPGKoGKGJE7VGPC9oDLmC3FFaNLOo2Xwe
65wHg3R2bpE/USl+dfmWJoty5VzZWob6znOlZWFZjCLvosn57FnNoa/HiNyr1PFfMwSjWRLraMi7
NKPJuLZ4SuYzNNdMwNrbIBu9wq/q4cfdc4dIFjUnoHYBj1P3GWp6xjyxSTtb5tMsX9P62Wp/NGLr
wKips2VAHlqUwTwGijwEFcrzb1VtWnVDq5310kS0OfozUHF0fiyc0rfzOhC9UYR1PTpPicaaI+py
3c7rta2MuOKR/udnIKhBdR2QsCuaRm2cSjvLc+08dwaK97u43PWc+Rr7CwU9X1YbO3NltyCGAjZ9
gXd44LO5XMbUIZpumBg1zx6E92Cyz90WceaGCVWrmVZcc4BY0c5Sf9bSryY5NPZ9WYL/Ttr/RqFC
TbMu7xy7HrRzlu0HdHdt5Ta3hqC8OqC8wJmtMUt9WkLnufNpm/nmlvj62tJDCBIiU6hPIJemHClb
L3Mt1zx2bq1fiZcFBv04tCdDe6TgFvbiOxEqb5MGJlNkovAOwcNWXNFCJKYVU5Odh/kbR7qrqrfk
/96gke/eiCsTii86ab3sTAET0FYBGCq3vqRD8TAIJzlrmcyPzQQUX9qWde1DleCjSePUH7vphzU6
oSbBCM2sqOQg6Zq97k7/8r+/DW056J8HulNNg9SWkHbMGDtn82PpPs1jDm6zrQBs5eIHlgWdb0jB
ovroqcerBnNGM+neeYrP8+mFPVr1RhoE2HMcUXWS39lQX8c+KbndoFXzbI6ecZ6yKQ2KXp8COdDY
bzwz8/NR/gK0iu57zxq+lqQqd81ouSekVGUIwoxvCRdmABRtghZKxw2NxtDR6FOSwKmoCPvc6cF1
3FgPpsjlsdLN7hQXvRYA9Vknfmu6/QGNYCVCZhxxSFzpne/pHfHtLE5ODkffa2UhUzvlPcp66BQ8
tpmsACjk6LF2+He3J8Zu7PoiBLkTCVGM9DNiDWHTeVpoLx0bcVAZfsn0aCDE96a+BE/4mPhypkGu
Z/VzKmLNn+IScMi6wAntoQRocZv4qWk0vjQs6efdWD8NwsifzMEdjvrI9YOgpIS8D82DsqPaBzSc
fa0KF+LZpTfmXxuo2emQ/MnKMIuNqfWbqdYO1SzbXW8JZ9emifwIZWDraHHHfc3jxDpQ8G2FU8fb
h6Fm/KEoSfbB6LT2QfOQetdzDm4CV2/OSeIagdHLOJg6Rxy45n4BA4r1wAYX2l2mWzzYcyOOKXXq
Q5frckeTqnlGm5YRNhYn+zIHxcHEKQs4c7KgqgrMZ07asNDwEjPkT3Y1sYr94BT6vnW1MZy9fA7H
MR6eyjaxH7hFZBB3RnocTSZ3Y9qZpzkhug+9VnrKs9EMJ2onwSTHMRzrzvETeHxPcqo7LFA3PDEP
uhujPZCDPuvdi6dp0kdWkZ1rV7D9gEaycwMeNh+sD9zPpKx8rKQR2rqGEqvDni3WZruGpbVfg9k1
MBJd/3zbcVAc1OWAo5NlkTteOjbgQFw+bRmhVcMBGjqP3AkS5oUpmw4gLX3qGRiwstTYerpXXgkY
xCFHNgQvqZqRNIw2BrCsJWfBPT/T5hdb0z9AweLP7XGtmgE+Bjl3m+B0Ks+ELicBOCAjZ9Ou0Bpv
mF8702oPpenI47+whG4alEJNSK04yrM36FXalJNJzo1ofZdZezq5+6HamrfVSxL+B/o28PxdYcCA
0uJ9Cx2wM5pkAzdJ42Aw8tDoxy+iM19vD2ntjV2gf8AAAFx0xc3JPUfCo4zZmYJB0ceV/Whn6QfN
hDJp4ZWHdEpDI9tCua3e0KjyYwoXwgfVhZUZ79I+a9nZ/O5Jv9jdHtLW15VVqi06l1qJr5MyC0wh
QqfbKIOunKSlgRHdcwtW4wrzBRhlRmdnZGcjzx5AVHIAv0dYUAdhK5xjjZONfbc2IhBBofkJPMMU
FczLk+u5g5j7osMizfnfHSSja8H/xZCQWwJ1Aeqj1xpCk0bMrrcGdi4g8NPa+pNbAkBr/K6cdpdo
dOORXjmyHiiDUMaCb4eiiOJqjaxgIi8NegZVW6jN7XPqoLY4b1FTbplR3C0hhj6b+pmeZ/fMTfBM
DCAw2Uphr22G92NRXJo2twavm2DEyM/lcMqlb41PcgjNrcaVtaP6zpDaGCA7MY+9B0PgqR/cT0MZ
kTz2y8QCUOhP42xgoDbmTr1VZ9JqNW+AnLZ6+tnSxKEl0yPDm3n7sK6aAdwVsAUUHkCNcLm1mziD
uwRZo/M0B6X4mFuhpm0EQ2vXKcQMFzEBAJyu6NSSoZO2N5sYCbog0Uzoy/LBK0VgGtHtsSwrrTqe
6CB0ofkLrDOix8uxMKfqC+nG9KyZT+3wh8Ods/hDzXaUw+fUdyn0N/5/Fpehv8ttmKwSHUtgkTbV
XiKr7cpPo/O9o60/lMfERPHGGDdsrm7Dd6NUzi4Z4DPXE2xWdh6kBbjL8i8E/EOdzPdNVgUDOE1v
j3J1ARdl7kUFBNBLZY+gOoBG+CRhZzh6s5GGsZP4A/sm+K9/YQelWnCpALiIitTlbE59G6e5RunZ
bEg4zo5fye/g0dqzdgOIsnafL68HdiPAnqba4mZofapZOqT5ZK37prfj3RZNmpoAf4vmKJ4m4O0R
aV3tRVTdM6vuR3KubetcVPYh98hLNYxYJidqxLQDCifziyap/IonByqs37cnc+VgAxS+sKkRtGSA
qPRyMrV0iB2D5+RsTG7j531cgk1CDKFXaVvNlSs3MEyhU3ARTYVfq+zING30rkTu7Uy013k8xlC7
LFNy5ObPzpw39uLasCxoHS4YKJhT7ytUMBtZegk50645NzrAPZYV2/veTuLD7Qn8T4uUcp9gBYFc
g2eGnLJ6n1i0S3XuDOgC81j5adLcLjBHZvg8roPae3b6PpBjpPVZkFT1riJ8pxHQW/haLf/O9b58
5cAeQI+grY1jQRvLBwqhFkFt2J+qNB4e4e2Nez2XaZhlTRfE2SBnH05bGzh26YT4VX9PqTF8YCXv
vmSZIXfplBSnoerkiScZ8RtakwOxY/qUVAxZQacHH4ZDWeJzraieQSRrfTRZ0gVFnE8B4W6KvN3s
HJjZJmdWQqJkGtp4Z8qkhpNW9rs4n/sgBllYlNeMnKCQQ/xat/tQlknsE6csgtnu5g+xGH4WOX6B
h26PhwGouKDBWxWh6MOOA4DgDxayfAGUPmZ/iGt6kJVufWj7xntyc/p1tthwGEs8NrEjvEevqJMD
WuTLhYt5fIyztIVXGg/mq4iPs70Xg6+XRvXoID2DypHXFTtuaT2CU899kKkhAFRByC90qJeDMkM/
T649fcohBP5ixKX52MSOvtM0NGUKM9X9pButk5SxAPaMYURpbc0PSVFhGWSTPVQD5spNKX1J6xbp
nwl0ilnB5B7CvEAr9tI44d8grpV2cdBJ3oWZhQJa2lixj2gORAVeU/lubBFftNUU9HZrhpkLR95l
cxcgsoFoXSna0Jir/k83utqhYJwEusW9hzyRzoe+cuyHqs6GZzKmSRBXlvtU1XUWMFtox7QfjC+g
/wNTpWmN4J7rPeNzkdVs45JceWcoyA/QWAKkHgRClNd0cDxp5w1xzgwNb0X2Wev+7kcZsjT15fBT
Arq7cd6U1pu3+Pi9QeUxtRLH1jSQsp77+lzn30brZ8GeeXJ0LKDrSr/R56CfNvru1q6T9zaVqwv+
VOx1oMc/5/Mx7sPa8Z07OXHfhgXkqwM/G40eV42eXHRgi3KYC6+kDXtEyExu3FRrg0DfFQQ4gEpb
Vuvyqk9j05pHMrrn3vptMGvnzrk/kW5rfVZeTRA0gFsN1RUgVNQNMZodnjv0Bp3TwtH2rJflEVSq
Ccjwyp9j19mPlFnWa2ajmWEi1AycQa/DrBbFHo2gElL2bvNJ5K13v6O88EYstRgA1q8ESJwhNbOR
YX4dzy/1PqhwTW82Ia9OsYv+SeROUdZWMaXAk2fFmC5jr9w/6FaOoVZFxM5KS/4vHjh0OwNYAlKS
RVT6cjG1LtNEDFzOOa7+9FCcb0O6Rba2tpDvTSiugZRZa40UJkC44WU+H7dg38uGu3o4UYhFPAGE
Ic7X5RgGwbqMk8w561n5jQwAfbISGEbG9S9O3cArF3F4+/Kw124rEKEu2vNIDKCr5tJkjGxymsyz
d449UYXJMA97tKq96l0GOCN3fzdTmYfMzN2dVw3go6qgZdcWwCb03CxB2WfHz6Rzch91DhHMvOT7
eGr0D3iMCape5rjrp5Tu8zzVT5on0KhZ1UjTC1Iih0mhUshz41RKW/hIV5LHmDTkQDmaeUe8Sl/4
nMgd0bRub8dHPW+d2Y+R5kVXYIn/RiyEvGg6fmrFmJ+QTR2RlRztHV4Vfd/r7hzaiafhGejxGDcj
dDZra+vy3Zg+Fa9BRtOaMmZ4Z3dwQjGw1wF4BsApYh+44UM9Qdin4HeCdv5zM4IpY1F/g9ibSu9T
WiUBnsGGUajaT7L8QiryEgvqbhyptf2OFvv/2VHiChrr1VjMjnceEK9PAJ/Y81ZXy0qIBOXff0wo
28+kmccLZEHPjfxiQsbcwd1g/5XAH7u9z1fvoX/svLWvvgs43XaKC7vGUOLqS0cMeCefy/7jbRtv
PrR6fN8NRg0dKtuYMjif3lmCxN3hoFsnGliqGvCa8N8phKow2soXlX1MLf5BCN13yjYEKnrDA1kf
LN4FoBWg4Kf631pTTIgEG+/ca1mgSSPIRRMCSbzbGO+a4+GgeXaBJAKjoqISnTEp0kwbvLOespAV
1UNWOn5v2Ee0An+rHft3K6ZjOQ8nd+YbuZG1IcIrgHeA9C+y2sq+afXC6mWWLesZaHpgY29Gt0e3
bmFphAG9wEKAdHkxmnU55xBW8c6keNaHHHOITtkNBqe1AwbfA63lcEIWnbRLGzpr9R7OrXuumZ/0
+zbemCW16fjtpnhvQDnBjkZl7bUTsojVs9C+5V6HHoKj4z7p6bPHdh1ycAM9Dl3vd86HTn4Y09bv
ttpPVYTZ1a9QFqvKNY2PM4ap58/6KHyReMH/kXZdPY7rzPIXCZCo/Kpge8KOR57NL8JsEiUqByr8
+luag4u1acHE7IcD7HkYQG2mZrO7ukoxQla9WoPjl/S3Fu85/XN7/SRzK/aZsYm0Wotb4GgX1XHM
rc9dLhPt2h4Y+j9WLBPaM8RHNbC/BifgoDhmEzs24CtH2xTzjao+mm381UzzV7y7X/o2/pkR59ft
8b1tcdHbrKUjyF6suXXxlFNbjTtTqxAfD3qj+r2dQ81tibs7ZzCGg9XUqW85SfkpT+f42FE8Woel
L0NL7ZFCjJMS7CnKzw6kkD4AKTxIk5geNE7QSLBMY5DPdhHWLnmd59ZCIdl1w8G1Mo82qvqZWyYA
LZmS79jsTF5bxyayx4U9B7fH+NYAdj3GlXcTWuLGFW0JtLGAWqK2fSQMjnL4Y4FM9JGPFjnYpNZ2
VVYwfwA7sN8sFWL3vnV2dUEqPLZnF/tZKSIbKat9QQcejU1soYK52Mo3laG7MesGpfPnlfcNJYT4
kCA8giOx1PsJDQN7DekGH/JLig9EQ3OPV7rx6Bag+s7QuPccx0MV1kqjPzYmKqm5NTefXZncxduF
IQ4fDc+gxgVDBMp2wsFJ+t5kQ94hTVoiIdG4P9pZ+7pAwKPoq5PdMxQo40h1+iPCrUhTWsDS9CdX
WxKP5AvyIPrXQmV3IB3gXmM0j9T5Q3k6eYouOwlbhw1UZ9BrhX4G2h8FR2ZZ/ZCZJrLhyrxTjefZ
iW5vhLdGB3EmgB5DLQkPJZSTdMFT1lrdE4qZKAvkgfwRWFHjDkkCZrwYetB8U6tdrXt96gMbv8ja
qrdGd258/ftZ8AAHOre13rvHrFqaH27T57smc96prfCfl0SyGC8MvGCueOunrO+WFkHcMV0AjjSH
0NIPt2dx80o7syCMI+2NcjY1vPjUIQ0K1gVKkXt2KYFKb83WyjmJjQuKpiuojEmpAlogYh+duvlI
iuoeQr8SE9uO968N8bFXjxppy8G0jxWohfLBQkbYWn47dQ+GcMaPhpaF06Tcl7wMF5p+uz2NWzHr
2QBFKQ+jN9wig6M8TkbiJfpX24oqpCfLRJJjkdkhl9tuaYCW1HIMsnF8Tj27f6qagMgEf7fenCsI
AfkPvAPRYHppxe6okitN6RyHz9UCFBEq942nm2UgEwTY3hd/Da3DPTtFWW1afBgL57gYvr4yuYe3
l0X2fcEH0dbqeNrj+1+HuVpBRJI8ztb30QW3Uo8hl3FFahU7i61ZrHLAVh8PXuH2T73C/iFyR5vC
KuYH8okrBIVmTFRPGE5oCdHt4pR87UtJWLs5Cg14ctCSolwuphiUmibU4roNKAjxrIoXnsKJjNFq
0wiqN2+c6KBCFBIlwBV1CJg0GOHlYdH7nWsF719s0Lau0gWAYl/zdIBVjBTQHjrWSbXTu9c4cSTL
vXUu1ph8xR6t6RHh7lUbFYqNFXWPiXpwyQ+8RcKM3RvtcmCJxJ1t+eUzU2/e7uxk0FlXGGp4qCUn
HzTQcXeD1+sv/zBhqEGCy2q9aa5CVVetnLJi7tFW52cUlJ/n3pZc0purDgIMZDMB775Cx7idNSea
yZ0jVZHcbL1FqlYhsyB4RJYtdt4meHDWBYQuvX/AUIPABJVHEG8BSiqCPOkyjKyIkQtDsmriv9v0
QJr97WXY3FXgtkVbGrj2rxA4ca2NmlXEMNGomc9yF/fGmKuBVlSq37YD2DAIk4ldbe4vsJKgooli
3JVkEDf7pNRBGH9kM/e4+VDxh8mRPLe2EmHnMZJwjRSGUwFLiQDNpIY3LLanDc/ucijzJy2zPJdK
tvNmBLAyVNg4nXgDia+fEQ+rBj0KeJ7HpEG8D8Tv6ogCaoJOpGWt5jl51z2U7tLtNdI4d4iE24/v
X8zz3yDcaEjVdk7KB+do9hyArYUiynZxVROvYSTKzUbi9LbWEaxX2Joaki1XXaAcxL9QFEHSw2i6
sMwaL43joE1miefbnltUb4G7RHcrsoyXN3UP7RbCY9iZkvIJZC3oOG2rh97Vc4/r9Hmo7Neqmr73
sekbXSGZ1K0zvpKr/L9x4YyrPWQqKjcFiHBxPmRtdudmhSSw2moRQWkfBMrADQITKQI8WWMoJWtt
62iqz25ZBUt8P04RWY6sQt21CMkwhjFxfc1K9r0mI2bdiuvwYAc7JlJXgJgK0+s6fYfEKqwDRr3T
l+KP7ba7xYyDIm9kKcmtFN25LWE2mQXSoIq7gFOAGwqFaHXfJ8ZHUi4f+z6jYEioUNEddvak7pce
UdntA7K1lpAMRPvL21jFOADQl7gnmWId6fTQfdJ7yb0p+7wwODWGtmhG8XlQyHg7E//c/vnX542g
LAJialTdUCkTayOoVCCjP414ZdS/yn70p+JgKr9v27geA2zguYfWPlwJVynAdjaRngNw/si8zLwD
N+/tz1/vtcvPCwlAayZVwlx8Hqp030rSPyVN9agA4tdY9d1tU5sjwfMV603eQJKXXiPTFwIq2dk6
LkBxgRrDY79uG7i+OzEWiJ4gOgZaBg/MSwMKaKnM0hgAlwFlI4WzXb5PePTz+kF3ZK52czBntoR5
a6olzXgCCDgpkxWkH5gywpLrC/NyNEJ8Sbu2n6iF0WRdRO2gBHlth5wV6sLW8Fuaq98aD5L06GFB
CgU9SYLPWXK7p/aUWUeeaeDedPfL+PH26kB0BfN/maNBZz+YPHA9/MeWerk+iYJcYG/MybNVqY0N
aS69PBSkHoIet3XnT+Zg3iW6s4QFGduPo81pkAHCfVd3aNLjaN18npTGvFObvHguy5ruEocZX7I0
m16qsp/38GAjiN0U84Rohh24FueHWrdANLqgf6JROxBLpOjl8GLk0kKmak3IUPh56coOaxhTcItO
NH5s+obvKzvnh7wkeeBY4M/XO+qEZWdnO52z0VtURu9ZzqCObE8Du89s/q1trT82rD90Wq4+91bL
dgVhbgiU+belUft9m2cc7MCsflQGY9mBmMt4GND4zr244chN8Wo+5pOVHM2iY/4CbKXfQLJqZ9Ls
xwRCNM+uqOYntT4ERhMrT+5cjo/MTVmIFD4HQIeBJnUEFeWSjlVggVr3Rc+M3GtytfKraYg9klIa
unGm72akR0/xQAufcmZ/jhWr2sVZXxwMbir7CujVh7rJLB/IXHLX2MbXGsUcoKccw5urJYmQW+a+
kgBRpXXAgDqtVjwojfojGSF/V3YKKnTD8hu8ZLf30NYJB6/jCuUG4Sbc7uUOsntwUBmjljzH3ATr
K3tAkydaf4xPztztS41L7o8t/w4ABG4oYAaQrxKSir3daeaomcmzTemuUMpd3CUPuS0Dnm6aQfs5
ekABnLzqBE16MDipi5U8G5M2gCOKPmLxj+PwfsAMkhMgikLPK0aEYufl7HHI1el2hUa4yql+GmZf
eL0WS0KnLT8C8iZYcRCEAtZ6aaPtSaEObqccyYzSpp55bS5JgQh7AOhEvL7w7Ab5Oqp7V82TZduV
pCVd/uJmn3T9hRZf3fzFSoNY1sstDGU1hD5huCrYUaF6IEQPJmTVULTvixeUCYBeUjzbDm9v5y0L
IA1fa6O4EBG5X04WN4BJGAynfDlWuYKSsyyQlH1fuBChd2Wg+zIuX4wlNMZDOUoQQrLvC5cgZOdG
dLji95PpwKadLGEnnIt1AUCxj72kIwQHzEvYS42GJ3BTVPlL5rw2yBeYGVTOUiN49yKcWxG5+bpy
KttCq/MXxfWqn9aX/+3rwpljRudUhVXmL4MTLFP43obo/+ZobSUGMB8cbGLMw5sR64ur4mVBuiML
5ne2MVx9X1hiXYt7lps0f7GNsOXgZ/FRUbs9RZvLfDYEYZmnRQF7NUjuX4ixc2mQOntNhv0Solxx
FGKHScbzCRc6RsEcm/+aM0M/Gc08+2ZXxyFQEsvh9pCE2O0/e3gZr4GUel33nQxTURYoer6YwJGC
BSpIpn1l/u5M5pX613aR3YvXBxEgC1XH8wwVtusEDiNxkcWgu35plde0Gz2jl7wTZQbWv59lIIeB
5jqpG2yzNrKau2bc3Z4w2ffXPXL2fZQGk2qecNTj5bCUd1Ltnes9djlBgqetkqxZBhcTlBRBrQfc
fcqH4N1DgA9fea5NHXgXIjjbMjZHHQ3g5gk8jFCFqQrJMdmYIshV432DKif4asTko02TqkiKxDqR
9qk+WDLh8+tr1T3/vFgxW+q6NUqG2Llq6yfHUH67dnaPQCwAw9Te4Zlktq5P5Noet2aBkaGD3pJw
6HOQaiDYiedTHtAfCOV56c+uxMbGjEEicxWaXDsNkNW+3FRFivRpZ3L1xOrnaQp1mWaK7PtCeNi0
qU1yBd+n+qnun4kuWfF1Ds7eS3AdaHRB+QLa2ACvI79w+fvNbGXIyS1+KqtIV5P2bkrbp841fyMj
96eZ2vvB6Om9NHV6tTR4uYEmAuknbDVU1IWloRpX5oWS4QQgiFcZnonWf9X+nPBftw/Mph0I9KCO
BUjA1fBafZgUR4Vidgql7I4HRRPURu1Ft61cnXyMAnkTshK2Iy8g8orG02A3RVZBxKTcg0UYL2m9
3t02cbUPYGIVMEeaGe141xozRBuoNjXdiSnO4qNvYabuLNkLmzaAwgaAArhf0Ape7oWMO7nljAbU
oOJ90R8+v3sEkD3WkcoFKHBl9Lz8utPVdabMxXyCmjffJU34P31eJIZROOddvuDzo/Oo7YfsvWGo
hvzh318vksJkZaxbLcfne2WXhKbx/uXF51cUF3LqeAwIU5/nNQTuLDKf+KNWHbgMg7exQS8+L0SI
ObFiHtv4/MxCx/lgZB/Sd8tnIwiBlhgCBKAhr5FglpJC6bdq1FPaxV5xP7syibSNMayteOhEBcHM
NQyrryZSjzNVIX4ce4mie1PR+HyUgXQ3DsGaOUSsuwqSXNUoTRciGDjP6qmwgnoKHJky49Ywzr+/
2j+LQiauujXYL9RTpx6L9LmsdksqiQzd9dK5cOpYC0C713UAm+2VQG2VZQ7UrvXlZJGSfjC1JUND
NdJMMZB2FL4Wyb7O2RvO8BV3y/irIUuGYGJlaPAYSE5OqZKWvmEwzQirxKaQn3eY53ZddpfRJPeh
RFQ+0Y6mv/BqdSePGeqo7MjoLsFgj9Y9QAp8hwpUuQfV2uTrc5V/h7J6fkzLsZ4gL4aedXtyO69T
lMSHrH31wnTS9feFWQeu3QS9Pjemb6mjUwR2OaOJtFPnMJsTJcJbWd8NuUb3plnlQa2OSMLqYKPf
0SRNfpCJjlGMLl6l45NnQs/Gy1SkicK6s6H8Be4XVZvyw+Iire7pBHlIiB0rXt8ufe23imF/YU5b
7nuatYeWZb3f0ryL6mpefiWGzh8qCgFxVqAVzEk16jtKp+4W7rYeVOesL4WTJX6bV53nFBrfZYXR
eT30Hn+qo23visoyTpNeL6OnJWbsz3OFNLK7aD+Z40yZX+dzE8H3q2gcsdoZLRdJ534csynbNXby
ozdiR4aR2NyMkOpA+6eOG1Js/iSkThrgphdQh4fpiMSo1xQSboRNE8BIoGEXNZgrVB41S2pozbKA
2XGP6efskMqamzYueYJWFfgFFQk0wGIuj1QCtc1aZ+ZyMg3L19odU55MEpWTjHtsyzWc21l/x9nR
RVNltTCw1J00CJ7/Wt5ZqIKvQTUe1yOqyeg0A27t8vNplYGnWGkhN4tach5AL+TdN+TF94VQtZmc
Hq6ns0+sCIH+8aZc1msuUnStQwAdsQN6PaT4V6bVyyFMPSWUWVl8moD/fO1YHEeFY7/mRNG/FJwy
n+kVgaIuSHHBoaQsu1U3z3Mz8hCjN5YT1UeP3e/WVF7I7Hy8PfzrjYgAFz8QSV04dzycL39bu+RG
X/PUOOkGRe/ozkjD2Pp528b1Drm0ITr3cUCrJ/LHJy0N3Ccqw4Zsfn4VBUJCzzEsUdTe0WsdNW9b
P1nAFXZ+BVmdf/j9IDjCk2blHBIBDYpRtWWfwE0lCJIdchoySZxzfVQxQWcGhCPEobSbaJNpnBbz
d+7oXpslwClAcFWW9tw0BK0pgnY/9A6JPoEbEBbM48Y4MedlnPZ6/Gmevzokk5yprU2FnQ4I/Boy
XPHGWzwn44hcz6kCby1t7zPoG2Xtp9urcvVsxksfIs5YdYBycbELp6phlA1tO+mnZdKDxS68anpq
jDtt+JSx37dNbe0wUFaC6gPyQSD7FuLQrlLHXh1G7aQ3Hyflme9vf14Ek8NBAFOM7wIsg+gE74DL
Q5iTKdW0mGunIZ88d/7DmnEP+lqfsnvX+UW6+6x5HNXEVzo7rOuHqf8ErVCvsdpwKU9a+TT2T2Xz
U1/2DZUE+Fsr+feX4Sa5/GVLNzggMMTI0+y5WUAvh25xyTNxa3JXRXFU2BFaom/o0kRuTVmRjS05
qdpBnR8WSf7sLZ9xGfYhyAeea/XBK65EGIKqDipB+IY9r6u+XTkeSov+1HxEjz04Cnwy50GjfLCd
HSVJwMddXjs7Lf0dpyBZrr5X5YG0B0X29LgeNAToIcCJAGClTRPrW7a1OFaHxEOkZq3vIbqSPFqv
D/rl91f7Z5dyrfE06zJ8f27+jLodGqQP5/wO1UqJIdlAxNVrYt2oRxjSEYZx4jPQI9w+HZtDWQMl
bA/IoIjrR1dq8QSC1ZFhVM9ZM7/0dQ3CiP57O8m6N7dMrXrP8I5QLID7upy1AYmGOEXTSjRyEBX0
yb5rV75GF5xfJPl0e1jXJ4ugZvvXlhB3VDEz7SyHLdp/1XGax+ShlkHxthYHkd/Kc7MKSYgZGOaO
oxGDvTBqbA4+1d5TJWuzNQgXr07gStBOAImHywkraVbk0Ao3I2pMngovX8djiMNze6o2hwGhHSAk
EDFDoPPSigLC3oUBuBm5qPqrHhhJ/mUY6zWCEjDAPmIGFmRAXWz2C4YxgDCRqwHLuo+DMknOisig
Az+PbsUzO8L+sgkHLwgcVZQ6sV+s6l2FFurNywAJ8DzkfPBnFawQxVfd+fzuKcS8AWOK+BMhkrhQ
rpZRU+OWGjXoi1A8V9vd/v7GRrj4vuBvaNJPVjPh+8rg625gMD/9ctvCxtm8sLD+gjOPZqfAWwD1
o0Zju9Ocbyk0hH5mMv24jZ32xlCA20KFmoDoADjeMqozjGqEvracHmWyzluzhBclNgFOpY1o9XIM
SmI1dNC5Grl64zc8zGIHPWvh7Ym6qoChAHJuRMgoxmOt9GqMMaQLGgnjH/lc+bb1rDW7LD10jWRZ
JEMSj07b2lxTqwnLkjZHu7RenbG5d1oqGdR6SV9e4heDEht70OgIva0Zg1r4gx7v0+6kph8IkMVO
JUt1bZoC9BNc5SDEv8LKL0TREr1namSxP3PxZSFFME58nyanss4lOamtTY0w/E0/bO1TXf9+tqmh
iAmOIVqqETrPglJ9jdewBDeO9np7T2zbWVuJQP6JbICw8ezCKWvV6tUoT/aanYIWL6QGMEq/bpvZ
3AxvHUv/mRG23mzMZCCA0EZDQv1CSTsPtCoeUEOS4WzZWZURLFw6CMivyjPEyKykSbXIdg4JCerF
cz++fyTnFtZfcLYwJvSxNeTytKgHv65bHroYOhiSUWw5m3MbwuKXAMCXxQIbzPDQn1vIyB03ZwlP
exRIkO28erUkMzKqAOJp0WK8GvkjohiXS/bv5hCAkF1TM3h7vynBnk1TkYyVy2mpRXWO9oWDg8ze
7XWQGRB2FClVZhZ9p0Wj+WXY9bIu/2ttdDhLMAz9/wBE8gkjt9qGDA3WuSsfGtSP+wHpON0ev9oN
P1gOZGmXEuDE/ksx2EGm0ADhUKim1K8tFjID4oKsdH2aTQHVkaLt0iAHzPAfJgFPJBMpGsyxWH+e
xyVtzdrVIk5DJwkga/U/fV/04Um59jOCNDxKtX2W3jUyj7q5iMDIANGP1PtVjQtViTzhMcHvtz45
/cdPt3/9lm9bGQER5a4JW/H9aC1uPrdlQtZL9W6ZXDA17YeRhuPIg9uWtm5WdP657tquYoPh+NIp
ELTO6UmnwlvP2Z3tFqFWmnez4YBLWRm8eYImL1Cat21uju7MphAymoXTpTODTRTIPMW9W0pw7IGL
rf19286mszizQy7HlsVWMefNokZz+VlRn0zze5L8w0vOPp8/4bXAtQ7kcTFs4EX+YRjnD4OGoliN
mkucSpZKJHxZQ+0LW+uePPdMbLDjmc9qBBb6oDSPFXu0mzC13MCZ63Cpag/VhKBsv1bT51pFXPRy
ez631g1Ec4gf8DRFRke4ccGCsui00TGfJnK6R5CZqo7Hs/1tK1s70gRBJTIcACtYov81qs5EVQqj
HOkHlh3b/oPCP3b0YzZVodpJQr038iIxCDu3JjjjrNHjaRphDUKi9+bihim4fCej8RHDhJpa3wFR
fajSOnDa1lcd9ABMedA34IPStWAolm9J6/h900jco9gU9bbWZ79LdOJznfRUX9fahnSI6/7W4ztm
I/MxeGp+oMz1VDSdxzLp380V/jv3IqaXOiRN4wYnkxhzUFPjszUqQZ12YN+QcTjITAmHswcg1soZ
Dk4/78rxGUzQVXPQZeqpm5fh+TwK53Ms56XRHTxPYoV9yLRpF6N7vy6qR7RVo2sbIrcJRAHT+WSW
+a7Py+dusu7nBqLqWbHLEtQGoUyVURboSe5l2dT6TZFIIo6tNzT4QlEUAsoZdB7OOldnB3tMa7fL
3HXL5/dVdbAtZacZd0P7OLcgvyxi8IYi9iwbb0IJ9PZp27rHzk2vL4cz0w4bUgvbX43aLkTngRLe
/vzmYQa2/i1TCdSM4OqhJVEoeA7AZeV/XATpRTF4KXjZpv67Pr1SKsOGbNgDxhdXEiLplaVGmEnG
ONDiboaHYgzCn536p572M5oetI+JDGS4egbBc+AxBTIqd+2et8j6U85mjuZMdS1aYOas+U/rLF5m
tV7ppCcnVkF/yosAUM3dBIqS21O6cavBLoaH22CjXdKqR9rGBVUjnuwtEH9RX2eSVdvYFBcmhLOJ
ZBI3BwNDU0aQoDZfgKx7/7a7sCAcy1Tlrc0KrJNtzZ6rQpu74v+jCeG2zEtlHMkMEzF76br79N0o
WQ0KQABPYlfjAKGn7nL9SZIkeZHleFNnJOBLCExM8P6VfqPyRhC4sg+sO+Fsh/XcpANz9SUCMfV3
NuYB0IG/SylCb2tDOeA0w6bC/64SnllL0arD7CVS3HvX2jdK6i3QYLw9lg13D+rAv0aE1QDPsY5H
AMbi2LUH2QmwTHqT9shSydaVDUaYs7wcy8xlBgZjhLTz3QKSkhITG8mUlQgCdUAgpNda4OWyQC3J
qEDKskSJdjdP9wi5+OfRfDeYguDx+VZIWYvYIsURbXuL2lxdolnbt+0eSJVaBjTciifBNgEJXntt
cURzyuVAMlXvcB3Nc5QRcojVxEvZcES7DWI6O+QV8OYa2Rfd8Aetug92Zvi8Lfxely3ZhrfBz0Dt
FnkpyFSJ5XrV5YpjNPocoUEMpGLoNPPfvfcuDAh7j2oGB+TYniMDGOQ8rI0fXa56Rfu+ZqU1ZHOB
HVwZhFE2uAKnoJur5qhOzNHS+yhNMIk32IoS3gSJkFpbaWFF8k8U13rQbSgzQhnu53Z2aHQoUNkP
TFd2UB71Zu3JinOvNZ9V++ftGdzcKqDswSJhgdb69OVWKeuSdGxhemTlne6nRLtvwXzgmWAM8+aW
fVJNJ0w06y43EVF14HFdpqfFHT8zg0pmecORQNzAAGgB9XFc8cLpG2JwgzNT1aPO2vXOT7tGZ26x
0yUV1o0zjqLGylWMJjdgaYSwiANEuTRM06Msfyz6Nmjn1OumP2Xl+ihq3Z7czRGBExkvVcNCwkl4
gpC8AKvroBuRMx6XGCSFx1wDUA285++3A8ApYBko+m+kLFpi0DyfYCfrQsO87ypPHzz0lUiO29Z5
PrMj4nO7meQ2Ry9XNDpPdtp4A4tuD0RmQLh5UQsAfEWHAZXdQ3s1l3UTiIQNbycZ0n72CmDGdhdX
Px1BTNxUqhFVJFf3nTm0Xq0NKYR+nOJRT5CyitEdvG+s6pV0o+bhFVv7HUq9YB7hMszberSEOBMe
BXRZRMcVjezw5dErzFivqDKaUdU/NuTQlI+ajNlg2wSu/7WmCtFfwUEOfZ+gKFybkdXVr7mRPDou
SMNdM/yHdQOs9//NCE5kZAldehVmUqMLNWcMpn9IrWKu/lpYj9pZxFSkTp9aVmVGefZxCifycnsA
G68LF0k58MCg7nj9Tks1sLuVtWZEUMwz4wcjRby0y9iDo/pStMPmmpzZEjzQ3E24tXBfRuVAPLBj
OzUgt7Ls1eZJOjMi7K1haOesezPS+7/V9wPFAdRE04lpIRmyxn6Xq2FlqD3ylMLhYK31Snkk9nx3
e0W2fOe5CWEA9giZBqVJcVJp5TygzbfzLQVCq10JXcHaKKfd++3ZqD5YQFsjP6UKtw/gNJ01qCXs
9UbgdIWnGwPUfSBu+P42BEyYBj6wta4KEkrBydlQUASdbm1ESnOos8Ph9ji2Fh5XG24CPMO0K/gm
0y2IBWsJXCh0UF4LGU/51uY9/7xwDstqsOZ0XRZuhCbz+/bRMSQoro3nN+LWvyMQNpeTFPHIC4wg
KfeA7lclihWHUgmdH3XlTZbk7pQNSNhnilkUSd3Cml47SMY/jZoG3NX+9qKsHxE9vQ3MmO3akEoA
YOfyvIAkzOhLkCxEKXvhCvMKdCknJrjgPtfOM5Q2JWPaOjsrMmDlz4BysIjQqzKnddUaexm9KugG
+GxxJUjHTE6VuC7F9bj+GhImLwbdTd4QGJrRFnjfZdNxoK7iMZp/LpBYgdYROvtvT+Xm/jZAqoaD
s/4nnNPK7caaQQkimqZnh0I5ShKzbX8fTOBogkEPjwiqqMD3DCnuxYhMuq9zzx3D279/a7+B3wwe
gKx7XCwAoY7fOFA/JZEOgYRyh+oIyyUvzK3lPzchnNGcjmOObiQSUe6b0Hgl9xX1mYzXcGuiIGEP
vRN0BADWug707EYeINzSWoSQiPUQAE01ffHdvpFhtrZ2mIMXF5gTEbfhlXJpRU1rXZ+6lESOpofp
Yt25uRvos4LnKgXplS3TDdscFbCd6JjUkGkUqZrGOAHFiYb6nAnKky9c9tTbXBodjIAGgABACQq+
jbStu8waSN3sOYk/28UEWd6qLaCKOxuK70Lr6h+uA2QbkMh0Tce4IvceF6UCt39HUFZ/tOsnU3Yc
N7fzikWz3LVF11zn82wXtOiEKvtCBUsdFFobCgHQ3ytP3+0zszlr8Jp4RKnABYp5mdYeiFKCrDuy
a9MDA0qgx+rOYGDbkRRntgwh+4psvYFUKMKjy9F03HJnJ8XqD1zLfWayT2QknUc0QJ90pvX+7XFt
be5zc8IR6k3TyophNWd+o86nvNjF+a7kn3T3621DW6uEZyiIeQEURVQohBwaHgFMdxXUtIev9vg9
XnZtKlE03Z66vybI5dQ1BK0oC4cJu71L3bBe7ozuTkv3tweyFRucD0RwB1rZOdBNxYwB77xMu+QB
LE2jvU9jT/8DDsN/MIZNDfIkFOqRCb4cUl1DMAqMqiQqmn6+U6Gn85KpnY0HArRmQFKOsk3TjBYY
sG1IcMTxZEt+wOacgq8DkQNqs+B+ufwBjeOwmDoFibRk+NC07MfUxSgVIYHo8Vi2GTf3yJmx9cec
neSkAXJ2VnJ4vjZsf5XZoZLFjuvpEaOFtY8bNz/y0WhqvLRQmPlSuatv5eYpTZ+sSvJk2B7B3+8L
I8gZSMILNSMRMmxeR3615WH+B6gVwva/NoQ9UczZ0rkcNrp4mUBFtnzBzideWvEvtzefbDBCaMWH
ZMg0C+cJeKA9MsaeoUBbQZHsMNmSCIFpQ6dsqg1YgX9PIW5kH+LS+RenqrtrigP/XEHiCz7rNUe7
CjZWkHyAyEr7YZKRamzO1pkNYbbsuK0VxTVX0M53Ou167TDwP/+wICBOATZt/U9k28zdMmFahaki
+X0Zf6sgFaOOseSm2xzHmRHBi9Y9ybVejzEOaHe1rpdNIZQkJNfO5qKfGRGcaDY0aaGbMEKU55W8
4/3ZAX3FkkCjbk1qXcnIotGXZ9MI1cAOWpzt66jKgo7rAejgTwfGDPiyNXe9/v3MVS0qAcJAQQ53
elhqyyshRHJ7rbcMoMSMKhDQp6BQEY5FrM1TqzATj4BMDZ2J+XSRPHKvXTtKy2jSAtELqGCg63s5
hGaaFvA2IhGp13PyCDq8T+jLBwwsr04u+KJvD2d1SpeOFylPVOoh7YtsDchULo0l8cgsNhRG1PTB
wr61CxyJrybfwdpy29DWvOEkwwaAnEjWrdv7bGG6FowWadsbUfwBYIu4lDj47c8DHwolJf2at3jq
CXT5MrzNVPYAwvm0e/mHn79WAJGgweqLtZC25LEJ8Xoj6mY/5/ueSNLb16cb84LqImo8aw+rIYRh
FDrfTuZSM2psFMQO0IBB2+S7h/CmJY73halfU81CB8ytG3QmR1oxaR/r1B2/KxOVscG+PbuEHYXo
GGS2azMNAhPhgLil5jh9P2uRMrlAobYeWKdep8lGXPK5MQ3PmYp9m953E2TNUXSuf+WD5ABt7AUN
GM21XoSOHkd8qIF8pk6gV6pGu9hQ91VK9rcncuOAnn9frMktYK8cVAK886zNu6TrwqmkHmmVMJbp
vG6NBLk6sN2vFJLILlweGrNeWqUqcXcZ3Rw+Dc0U3h7JxvcJiLZx/UIz1EIge/l9zSizKh1R4VOc
bzwaZNjBzc/j0GNLo85/hZcFzUahGUDSRA5gxuNn4/0RF6rHf79/VXRK8tK2WkcHavDPXD0CLOi5
k2Sxt8aACwV0l3glI2smLEFrlik6jkY9YjiT6ffOkL1gr08+So2ohAN4Dr+C43+5Bmo/6X1fZzyC
1FUBTEwKDevgvcsME8jHr5zukOQQXysJjXNeG6DOyLNPMc38rpcEQNcnAgYwQyDJQp1WFb2jPYCR
H2LJPNLzaodLym+qoFN2uSPJwMnsrH8/u0RqQOg1NsEOVKO9Vgl0EDHF5qGQdrhtLgr6MYBPQK7v
qvG710gBvj/C0c9SBm2v/uSD7ekW/Xl7YWRm1s13Nh6CbOVsZhqPyt7Y6S27y+vqh6Pnr7fNbE0b
+D9QPEf/BMTghS2mlXj7L/UwRFkW2XoK3FUBJvA56Nr3I8vxFERwtLL6I1ciVn/Qe9hbva33kWnt
S/OZuwcr6T2HfRyT1zl7d+piNQaWfROZ81Uv53L2OrNnSA4qfdQsB2pH4GvWO8lVsrVAOPPAQLgA
/1wBD9CISPKhYUNEM8Or1dNapHfq8PbybBsBr4btgkNFFUnmuiGtGDjc+giJJQMCs5pnOhIPsGXC
QmCE0BtPVGSwLqdKpQqnioH9nNcfe5TKSvVoyIpXW7vMAaoIDyBTXynZLm1k7aDl4EAe4Y3ZvV0b
T25l7mreBrXpSKK966j1/zj7siXHdVzbL2KE5uFVkoccnXJWZtauF0XtGiRREkXNw9ffxaxzum1a
x7quh+roiIwtmCAIgsDCAiJIDFBBEQP5gotcaYqZ1UjN5GPozJ1nF3dDugHPb6APX2i9lsxeUt2p
LOn9GNVuOwDyOYbG8OY473UJSov0y3ULWFadMDIkfi/Zteok08aoguri8Zuabkd6z2ffWUuYr0kR
fz/xNqYaM5W2kGKQcadipLro9LG1Z6VZAdIIt3UeAmJ7YGfgykMt+IKpYIg7N6n1ZgyR9fdm5KXy
aeVWXtyUEwnSppgjdzPq1mNY6z/G8j6igOyv4QoWsFcGEDo65qAgKgehoaQvFmHWYz6xMYzoR0ne
C+1+zqyN4Yoed+rFJfOJdl9rj3W3NsJnWbTANOAtDmYFudTkxE5Ce1sbAHjiX3tbv6dMfc14dZgd
faPPlj9V+gP67hXPArx9tup/rhvk//EDwHcIAkl0xMlpYY7m8n7QYCtOfWTabxXTO+tiW5E7pftw
6Kbj+1Z9NPSb80HQOFr8/leqFI+yqZ2awoJUDCz2KoREVTCl/8bmivtYOginYqSYrqJ5Z9LJGsLK
+WqxfzgGOwJUdDP5N2hQTqXIl/tUmokipIAG1Ut46iXfrm/SkhfE/Dbw04DlATB78feT81wXM0hp
pwFGUlPuK2MTxHO+I66zSZX4H2LHH9fliUMlH2sgbT5vkE++8XN5OjzUlEQzGNjAJKdVdxgo5XXj
nTpoAaYUeHm5uS5vyY2gRw0eUZCXgprrXJ5b6BSkLfEY8q80ejPW2JzEfXSxnJPPS1aQp5Hm9CU+
r/AX1iWBHYPaU/NQTAJhHIbv9YFCbi6/ihYqPLUEQ87le0uvkxSJ27gMjfLNHTTPoJs01n2evt+q
OZEIMdGfAGoOlPgk0wPHIevAkcTC0sPANN9dpYW/ND18HFUwFHERU1wQjIDblY10nliYbF11Y/12
J1TCNvnu+jIuvbyQ8tn0i/nYihxRoN0ymdMeUjAlw/P0KvHW6uGXJnYmQX7Kl1mPmWVCgupsBZmg
6V9fweL3QZSARAgKlJhcc27CSaM3HUd7NOLHY+HrcXj984vbgBsWcw5BvQRc+vnn58Kch0Qf8Hl7
8opU9bL+H0IC1Q1KvI6uy1raDB1D9wREHQALOYE3DjmoZpKMoT/k1cY7gm2AwLku4tLBYAQSCiiA
U6MgjVbs8+XUvWlnST+UoZJmgdrdN/NXE50D6FfapGxLMID3urwl9Z3Ik/MH1OpGPuZNGVZa72HI
ilea6atRuKqn8GIfs2ItpFjSIeg4kIYTXgBMEOcLbC3qYryQwkKqpB/aSBEgUX/K3ZV1LVmdyH0J
7CiIZuSxEwZlTtGlNo4/mDPuwMuwsk+Ly8BLAvE3aqAXcytJPxVOMRAWOpoDGIz9S2VgGB2jYa1j
aCGZiDwi4OcYaoKbB1o7V5g+anABCS1xxeVey+9IdcfmyVMscHGTvWXdYTbc3Kn4EaWnjYecbW63
kFP5cpxppF3HZsi3Mv69NtTHAiNuPIAetnHNXgzmrgDdlzSLmjJw7qjHq6rcyqbRiDrNFIPBNfeZ
XSPImvbVGkvfknmcCpGUOndZ16QjhDAlIJUXHa/rbOHzsAkVwDUV/gIZ7fM9ayYdo87bog5NL0WN
as0PLX4eH9dEOku5KCQkLiayRWziQDHGXtN/lCuh7+L3Re8Vhh8CXPTJvnsaVZEIlKw1vh/x92Kn
0Lfr2lnYYSREcf3raLoy0E10rp0oUu24KygP3S7ZWkq9yTAwa82xLa1BDALC00Vc0jJiNR94UyFN
xkMaf2/71GvHlUBmTYD4+4mSlL4xe0RPPNSsj8r47aqv17V0GaGLetR/FyBpiTZ9grk5Aw+nIvJ6
czdGgWs+KPzrdTELFwCAgsAnodkOmVcZPVQORV+CLqsMC6VGa1ptVB4olUMUFj+i3vlK4nblbCzu
vgNUpIIuQoz8k244dIKUeeuoZWhiVBeS1SjyVLH9QNx6bbDg0g6h1oqUFYjF0WElea6pxPAtNmpV
KMjkv7Bh5QpY+jz4RoBTFEzUF71BbpTlhWPhlMRc5ffjVIzHsktu70lFCfREijCTEzNjydSDFRlm
VirkPhuMJ96tIUMWFgJEPYogiGKB8JaJIQ0rUpM+1tpQ+TY29yO7ORWCqsHJ56VtmCs4GMyRbsPO
CpKXWdldN+DFX48aCEgzBAJSLndbho6EToXPx9+M7h+drHWKL9gr7nCEYmgWBMZOdoaUO6RKprwL
FcCSFVTr8zKw15BbS4sQhOYCgibaqqWCt50qpK+GogtBEO5nmyhd421Z8Cao3CKLj8yCyEpLm1CW
aZF0ZtSGk/Uw8vt0fJiAT1+bArWkKyBukMcVUxBRNzg3VrdtqpgS6GoC6XHMfjXaLw2A7ts3/ESI
I0WQPaAspdVDV435tfI7tnL5LawBnQd4cgO4K8612KqTAzei66juFLUJSbSjml/PKw+Wte+Lv598
X+WKU5Qmvs/bewL2c92f+YqLXfDpeNRjjhWwcSA6lrdBSxC/j07Whg12uFanwNC+Nuw4smPcfdy8
GS4GamDWNuK1BUbWpla7kfE6/Kq6YT6t6OryWABmgHl+QMkAEXCRgusa12y1VDFCgJmbfdSuhJoL
n0d4hisIrYG6QJpIWzFrJk/YqMODx14Nzglrc6t2kMkWXHAYzIVX1kXTpkIwDdScAC2Jf933yc/b
vy7acQBeQX0Z5eXzn5/3VauqtDfD6SlvniO+EoAsaEcglNBxiqcu3lCSoRp6bg8VwMWhm2tbnc3v
4FFaqS1deiULsDeYKCJBJHnl9B1lZpMaTAVesPYS06/dIKr3ZrcSqV2eONE6jJovkIkAmMhtjVOa
tErRDWrotPEmtzbUVrbMup3YBVJwgQrqKrgnGfFfGdXoRKTSAF8ZvNK+I9OGT6FirGQ8l1QG6gU4
cYyYQWQreb8ytuwJQ1y1sFTZXjHxEpzj/Bk5VnR2O7e3qCOzikE5AMHDoaON7NzCHCdOchI1JLQ9
Vn8k0ft1A17YGLR6uBhNKKrmWMz559Fv6lRqxZ0w7du3LosgRAefKXm7LmbBkM/EaJKY3DSmwq6c
sNBKT529flzZkwUBFuojyAGiVHHZFtFZLWYHqjiIRv1D+6JlK79faPk8SyvY6gGBEVk0vGWEGk9u
jEinmsVKzQyL/EfcbvlXpXwcta0yb9Px982qwn4LPgx0roOjVRKFPsImzSqQAFcbJb6nw/72z4M+
Aj4XzZHI2EthzmzqydwrxAqZ5lHUT9aypUsbcfp9yaCcVKGToqZ2qL7WUeY58VpT8sLpQ1iD5BXQ
Y8DD6JJ+wLLjMruM1ZCBnmoAnUeWUK/ihU/W6EQXlgLYFmJaMIcjTy4TYdGMFM3EKyUEY3z/Ek0r
Zaa1z0ua6rWKpiQDvScGIkcg9Pdv3uizXy8dOa6ntVKM+HxqBjTx09v5MNElhFgWLXoCdmOKCOjk
SFS0M2ca0zksumNnvRjZt5He7pxwdYseOhw6+FtpqyfCMamjrAE2po7XoJXKnu6NcWUbxEeko40o
E/EHLnAAoORILTGUbLZyCs5KLfayMRwb3bP7L9c3Y1EIiE5w/wEmgqLIubK47nSE1pES8uKAqRQR
pgSaa4DDZRkusIYAswmw3rmMjjZIEZoABFrafZyBIWM+DNraeJqF0yfyFAipUArBwZAWgnFYEY0y
UBsp7HepPUbJXUSAtXq7rq6Fo3EmRfyKE9tSJhvzGqoE1Hjmr1J5yaLt9e8vuHPM0VAxQwbzq0SS
//z7SU4BC89BFGzSo0HfSXPnFnf6NHutWXlsrfNoaTXgJEYCRMAbL8roQ5y5dtaBrgnDvjf24H5M
3ZoRL1TK0UgruoBApSS4Y6VANOpR3q2KWgk1Zfq3HrRNV5gJUA98n6OInZjV3hmNjVVaGw19aTVu
s5Un4YL1oX0ByD4AxhFPyliBCgNKFCKoiWryZk5PenKX93fXd21Jj6gmIN2PFjGxd+e71qYRJ2Am
nUF7ZT/qffscuf3KW2rJvAF/FvkkRJIXAGs1Uq24zoWI6l+tAAG/y7wBnJN/AVOysBAUE5EcQeQt
e50Wu2DyaoDzV8rZ48w2PGUaAyvVU5/z8f265pY2B6V58UxBXgCcIOeac1KGV0Zl4SYrU9/skUBJ
X6M0Ca5LEfqXPCngtf+VIt04TpkSs8ZAgLAg5lNRdl7LOkj7TtJ2ZykrLuJySZ+hN/CemCGENK0w
lhMX0dZ1XKdjMoe046iUq75qFBuNfL2+pEUpGqCkItjHsD75WCUWilg5+JvUiMSgWJlf5oGBObaM
V26hBdZNrOe/ki5qwEo6cfTpQZKqeUXxGtkfbvHbTL80oHpQOnTyJf8faYpLe0eDhw74M1y6Kkan
nGuxy4hi5OCqA/0jyHI24PgEteq8Vn9e0qLoWhCuFm8M+ZEfadaIrrcRpyrFELtpwkP/xaU/rm/V
pXfAUk6ESN7B7KqG18UE+rVOuZ/r4dHUmxUDX1yHuFyR0BEDDSRrAENBN1uNOYW2uyvmA5kO3drw
ooVVoBagoO9GUJdcTFWcM/RXNbQpjwenNjw8RFbc9NL38bBAVgpIbzhSSUugqATS2E3Koxkxz1Ez
7/bOJBSVMUgKiU7kHzHY99yitNqkBV7BDMOXgoltk7ebdhmzj4HAgAAw3Yk+a7lWgspk3EzmFL/Y
XjJGoD9aG14inYg/AjA7U4yOQs+DjB3u+jJSkrqJX2jUeqUye7YT+9wuvczcXV+KfGf/EQXfBaeJ
zBHyIueqcstonAC7j18wInLv0nE3JtEDB9sOcuAeoUrQFAMoPo3vWVs8RbmykvmRrPlCvOSu0b/Z
pSMqsC/W5Pwzm9q7mbS7oV/j+pA926ccPDaB/AbHLOoQ0otTRV9XPZkdOfQWeuFi7vaYKZ7t49Z9
06outGo76JrpzhpVPybmbVj9P8KBrlHBGb1Az5DR2TFTm0eH0c63NP/O22yTT9/pvJLHXDIbvKaB
dcAAJQF6ON/LFP0TnVLM0aFik5c1b5h37XX20WArF5J0fv+sB9l9vH41ZGU1adP4lPPGwszDQ5Rv
9Owp4ysubuH7IBURczoMMbFTju9xIlJAttzo0BVHzPYqjrfbPL4PFyGyTSL2kfREZtdhUUoOrZVq
sIhe9xnRYzhsFj91ega4W1M4XpK0zR50l2rAhtHZo0FijdJ8caEoKtnoNhQzQ6TDN8wYxsa0DFbZ
BPaTuTac6JOD9yQYEhuFArsowqCnZiFJaNSDPup6dJjahG+01Jr90nTBdwIgh0dzNf86DYwFGquc
HQD+GAzbR3THU8X0pjJKfrZKlmzHLOa+3VSY26p2+Q5jXf9x6tgJMjUCs3CWAW5VEiRUefc7RWU6
7c1fgFUYT3OjdUFPU4xEMqe1ouuC38DKTFT1xQRgw5FM0KhUllLFiQ7EzsGlqm/i3MZzsLwtUfU/
CsQ70xWjSS5eNGhV0ma7haXoTuSVOfWrFQEyQbcsQQ65hpjnQ04ScoiiIWAZiAsMrfRL3X4pEAI5
LXvoGuLVGguyWd0ZdvfSm87DNLj72GJ3ltn5JKl3zjg8IWm3yYp0rxapf/3ALCob2V/ByCLQe9J1
qppVRWPVgZnyJ8sJwPziVWuJKClu/6MHNL67GFoqWj+kDc1rc5i4opLD1B0j5Y3leaApgMy75haz
yK+vx8H5lo8Fcnd49gDVgpKPFH9YmTGgly2PX1KOXa1+EAcV6WzXpbuJaL7V3l0Xt3TKUbtCwhAB
G57GkruhHasagFTJYZyeKWhLf17//KIJoaghuDN1POzlK7xx0rLptYEchtFUH0hkKX6CuNOnHFA0
OqMEW7QuuG3Kmj5GttPujNnOg7iNvqLUHQdzp0ebAvPqXkGfGv0Yc1v1eWH0oAwh7VavevvBqKv4
9fqvXrIpgLo+s6efJLznPrgaOksbciildd5iC/NZNHTBR2v86ws3ooCO/a8UW7r2QdWRZTw1yUFR
YVg+/dYND5S+XF/KohDUiHVk1TBQVt7f1jEra2QMTqIx3YBMmOXdpkOEGhZGwTlVvUaYunRUkPeC
U0etVVAwn6tuzuMBWOeSHIhFPT4n3uD+zrPnFqDgTlk5KsuykCPQHdR9UGo6l6XrqCE3JdZGElA9
dbGnFl1QouuCo/0LBM3edVUunUwUYf8jTvz95EGdG6XGzRxLm6npxerOnVrPdt/RY57WmlezFce2
KA4FLfFWQDlCzhfpg+rShjfkgAnuVQIP6gG8vzOQtFLWyMwXFInLGAU7VGiR4pVzLWbXJ3WlIjbr
kgGzR9NvfaTvBpJu6iYFhdq88pRf8Dmn4mTDr4e0KBNnxM0/exhC3xVfr2/U2vclG8ztprAnC9+f
S8RJXrFGXiGPeBX3gShu4j4Az7x4iZ5bgt0Kdm7WYQGN8VOzg7j05p3ZIzjZwE0nmZcOuPoGa6MU
7qtGq29K0Xsm2gYR9b2Pw/BYcQ5S73TlrC9YDH4WplWIGp+tyPltaxo1JS0RUc3Rtietl1f3BJS3
WZLsx7gADepaT/Si3ZwIlPSgTrTPkH+KDg7pn8zMvWfIZ4HiM+inKZiJunIiZJjxH70DjYm8Olik
0ch8rnfwiUYsmwfovTcxv5x1T/rMtkrzzcpfS6/y9WnAjOl+z2djByohNH/xNbTEoo4xmxn5DQwA
h9M5/wkTaRPHIOIZA8Yqgzx3467nW6s9uO5HzlbuIbEeKRaAmWFwL17AqgPg2LmwmoPwGz2UOJcK
C4zc3DjqYzz+FMQ1EfxA4fiRtfJMMxb3FJ4bD1EX9WIZ7qD2jjJ1ZR0dEutYjpnHLTVIMWl1Rr+r
3Yb2+NWZdgTD2/HfbvrO9fqGeXxK/UYtfcIaPytir0zwxpufMlsJ3HjwatV4po61K8c90pKYRKr7
jakBib4ng+ZT48GuHlJlwl2ReKQ9lDkSetHOMZ/pRLx4eE7T72a0N7M7S/tOUB0w7+bqLhmH4Lrf
+IQKyPqGecHlaipwxXLvRJMMeGz0aXRAf2fTb4rpgHlwnp3MqMj/sCbmdepes/oXYj4zkHGWWYIM
xLTR3NHjA3r8ALxrMSLw+q/SlnZE/CRQsmDqJB6e51YQGflkqYXqHqz4adTaYOw+XET8mYp5N5W+
mWbiTeqWzw8l/6ajnmVPnWdU/xBl9k1z3hj037ipfCPl/jyGfesEBrP8ZtpO7e+IPrqlEUTVWk7j
Ez1+oUqUuTFlHtnAi7C8RRNaR6npHjL8GkY55j+CDD7+zYY5AEM9Gd6Z0eLB99Hyp7KwN5m+6dvC
05KdrmwLg25rRfFVk4GU7UEl+S6vn2f7C+93vXFAJ0jjvg/Gfh6/9W1+Z7GfRTUGc+rsebISH8t8
48Ln4KGPqY+Clh01FcnnOM7M2qSJjIPZql6fPJPmvsgeJsDmYe+Uv7fVLyO9Y/E2q8aVgGPhHjPg
z0ExLBqbL7Kp4OIZ6j4GO68VvXT8iYfXDWshygU6H3E5oJDIy8jWbjRZn3S8Mg+Y2/3kjsnOtJDe
mtcKoour0MUCRB7vYoSJ3aDGw6vaPDgaDdrosVWrv9HTiQTxC04CszHu5r5pOvBtgXEY/cVU/7iu
qaUlOKIYijcHGl1k2BTIRNg4tqZ5wOQgz7Ob/C8WgIoxXq/ACANgK/l5nSEX3SCpe0AnU7svfvzF
rz/5uqSeum5cvWvxdV59Ydqz08T+dQELd6KA4IkRtqo4L1IY4HaT3sessg68N56MsTvQ0XkDK90X
qkXBZMf70WyKFZlLxou8BwBAKBOi70hSmT1og9pTGG9PG9yIjV2/lv0Yb1hv6Cu7cyFKNO2CjAHX
Pa79C1oOaiEDklZdHir6fc3erX4734j+Q+vnuQjt3II1qyR9z6s8TNjU33UapkbVXZIfSs1Z6227
uE0gCrlLkVxAceOiKWxGPzyNE4hShjiohhatM9T2XKtMMNZC/9mBsvu6dVy8QIVAdAUbyM8AYi8H
y+pQmXrk8gzMPB+Jda8m32scoHQtWbW0LgEe/6w+YXSp+PuJE4iLWCu6zs1Ca3LrbZsUW+40Dw4f
fuDNtjdb+/f1ZS1Zha6BARgoiQWitGrWhzhyrQxMYxYG3SfZlyY2Dlxbg58uykHpEQ8zDIAAh+n5
unKtwFN7nrMQw0BA74ho80fVflxfy8UBxhaBje0/MiTzozEGAdBIydBeq/40jPhj1q37zO3Rr9r+
0OLyGdC/tTrbskygx9BAhMKHnLebUfSYytHIcI9ifEvyag08aPVvqIIY/YPTrE0EW1bjf8TJM2dJ
PvUYoqFn4dBjoi0ehkpf+fHfGAUAkIjW4ZugTskIQQwfA8dS52GuZT4b7dCc3HAe1nKeS0cKzHDg
ocN1BCyGFJMMzhSpOuU8zBo7ORrxbH7QKtn13Rc0y69x6C4Ks1XkqRDOAUkgedrJZHGO3EAZTnUd
lAbqUmV65w6FN5E1iMySKDFsR5Cr4GUt1z5yA5i8rmh42DXwRsP7VJZeM//AO+F2exezAQXsXQUb
lrRNhVl2ma4TNBTnsbolmRL7ZDa3DlV/Whp9Rcj6qLRGG1yXehFF4JSBCB33JLodwL0kTPTEQyWE
NopNIbXVHlXy6K68/tc+L5R78nmepR1Lq5iHlTfQwF779UsH6PTXSzqzaNkQrcSvd76VFR5t/ehb
K/XWtRUIl3GyAmrWeWeJFczphjSrc6PWPi+fGmrURY1RERgHvCfPGJ92fXvFf3724sH2opEbyCg8
2dEtIClIGdCgBtw1D1sy78rifhy2vPhKyyMb96a2q6Y1gQunBRceXicCng4CR7HeE3V19aizjtYM
/cFV88DamDzaWY12xVIjQTxh8uH1BS7KE3OXcFGgWC17nbGey6hCI03I3C19Re3zF3M210V8Nk5L
SsQ9hNgEzZ6YrCIr0ZzU1AIHFgsLC/MbQUJJiT/gTPlu5GM64UudkA0tB0CZ3be2IJvaTA95NmHQ
5tRkQ/WimSgZ8lSlHtx096Wc5/Ghc5IsxtDPmL9iC4Gtn5xcv4Oc0bM4SLZ4XyiPXDfTgAMBtuEM
GBwL/8ldxIzBs8D79RAnNPLHeshemsrCtzihzOekxiAbJa5og6aABLtd+lZsBDmSptY8bxjSJ72H
qV453uCxu08UZX7Eg47cjVxHo2yp0QPGVDJ1qw86ktdAbnjAwUUUpC3Ft8Hp1INSqd+cMvqHp2Rq
trRo2+c4zZTNQGxgcW2n6cGAYhvMAwXLb1UHdadOFA0Nq7GlbvDq/2LxJjvm3KChoqIlO6BWitzR
nNR3Bjhx0PVdKxtAyaPvbqZpvdfF1PVJlmp+bjDzHsCuIbAatfZUTornYpz0YCiz4bkuChvqGeoV
E1s4ojrOCNykICwAheu5SVO7H8FN1uS4N7vHX0WjrmSeF0wYACtw46B4j7YzVwqmzNZhBUiBizA2
Si+dv6nZUzrc91DgdTtecJaCzwW1c+QJ7Yu2WzrMXR21KUO32QjA2COvHUA4VpAbC8pCDIAXCa5K
PLp0KWpLVD0aFCC6wgIY41cgv6+vYenzYKdAxwg4mvEqle79cjLnRq1IHtrx24C+F53rK6d9UQLe
BAD1obPtIr+BCUpKShLGwrTyze7dWiulrnxfLl/zIkVbeo/vG+7G3SD/+BcK+u/Pl7m3YjeLTGXC
5+0HHe/2tUl34r6QXCGaKtDPi9YBJIBkV9hMeQzCOZ6Hs9X5De/udP2AEB0e705ZJdJcUtWpMOng
OUNuFplb5uDKfXDgTrTX67paOngCjIY0gYDY6tL3jawYLQdwghDdbWXWeB0tvUIN1ggVFs4d8NUK
8NV4caLHTTrffdLqKP0UOBJzHOgqOxi1uY9GbaWXalkMADqgyQZXp7w1iBMrYhppESZ6F6LQ4A2D
tufm2jTphYgCWRXxUIcR2Ph37g1jd24KXYnrcCKDp7ndxhroxlCfQGVugd4k6gcvupFpSWQixBYh
1EfOVsXM0nOZ1GCwObWsw+SFFAyjbW5kC/sUgBw7sGbYJOCGJUsobFA/2mVZhTpHvs4z12omC8fG
FIM2xPhvHBp59HNaunqWtRoPTS0ojsfxvR6DNQjngjWDdEQ0xKCBGZRn0hoqAxSaNI9ADpJPrz3f
TCk9DB1xvPlGZoU/2kLxV/SS4H/lF5ENWHpFR6xmLLjf4d9KDnjh3GNEDQBYyGqCBlIu108Ntogp
FCYGJpspGKc1VS0KQEsgyE0QGCNfd25PCoGHN8ekDlEMqoIc/647lqXv4z7HexHuC/e6dOJztXTt
oaihIFvbd22y1dW76xKWNvtUgnTNgrdBrZ24x6skzr3Y1oJEjTek/7dcYzBdWgpapTFhQ7STXyB3
k3Se6mk0qjD+XiV7d22k9OLnEb6jHgNYBsKS850A7XOsTJZVocXhfap8zb6R8+DTVoHw/I8Aaavp
kPEu0SHAKHaqsotWxhMt/H7UXJEusuGjUBCRvKHRVYVhVYSHTVr/1hsE9xq7PeTBAwDAclENgf+Q
jAlT3WZAlQYe6h0QzUC7rYSFC6Z09n3JlBpV6ZIWrD+g3m3uMjK8IYeztaJ0jyzf9rrVLmjrTJSk
LUxcQ44ogagJhCCDp75d//zCDXj2eSH+5O1ZdrMG6jocCpBfwe9FqE6tjdlbXAG49MEdBRwcbtlz
ESSti6SNXZAwWiVK7YD1EHfi/vV1LO6I6BtHt56Dd4d03RV2R0orKrEjRrWZmwbE8ca2a4tNxIuV
Dv/F9QiANywL1UQ56aSOdgJErwOyp+xx3nfZytNmcUdOPi+dPkupEq2zLHy+ye5sZdOomwFM5dfV
tbYGSV2qVfQjOLN4yIqtk29vbL0WHgQpsv+oSB6pgtfAUOXU5qHFfPQukzXwxtJuI2WCdjKEOAKk
dm5SWtTyLClhUhXr0+cRzC8kjdKXNouVO0Mf1lhUhMqlCB7xB9qiUQAB9E624LKZ+lHHSxO9Q0x9
mls78bWsd71i6mxfxWUVRFnqfMv1VFvDqi1Yg468EErv6MlHlCVtVFNkjBZjxcLJKPy83df5PgZI
7ro1LAmBQ0bfpg4QFDBq5+rMC3C8gRRd8H7+Kvi3aAC/x8d1EQsqBODhvyKkdTiZmuOPEMHT75ae
3uXuzolcf3Q3hRZvu+TmUqaAu4OHA3x4OvrZZKRvUswO0wge7j0BkeFs+Aaay0gBVuX+wJMfhN5+
oGCOuJJx8QsIrrS+yZiIbqEyASZlD40LgT39RbyN4r6gL0G9Dy1T0p1GImew9KQClVm0jcmvwb79
zjz7vnSnUW5kLRtLuOlMB7fjr2wOrpvAgs+BGYvGc8RG6JIRVnhy1XQt1cpOIWIkgl9DS2thy5IV
i4QmWkaQtkV0cf59pNNUwJZmGmauH/V3hGwqfX99CWsipD2o44gpbgwe0WGoNk43hGpXHdLK3t0u
BqEwpoSiJInkk+TeUm6lio3Shnhku/DO7a4w/uLIn4qQjnzSudroJgOqkf3Md07ZNADa0WiTNbqy
su9LSjsVJR2NKsqpOVZTFmLfXuwhebbGu7k/XlfZwo0AaBUQ/Z8lpwt2pap33LnukVZp2Ibq+9ny
lNqP/r0uZMmCT4VI+8JHPIdjV8vAa+b+nEkzeZE6rOz9kgzQJ2AkrcgEIgY/t2L0jqoYQETzEA2R
6Mcr/qbt8qRrUSZ/y6IKt6qNrsVEe4vnrZV8uUlHog0IMR7S22CgwlNXdlPpWCNp76jFcW6R6wBV
bHlbtvRTACae4CUnElDoKZQUFBd5PcVFccy8JvpalispIUn/+Dx4o/GwQs8W/t+FI58Vxm1nVKoj
Zmn7GDirYO78dQ1JV+EfCTbC1P9x5ZIVMWNUW7VUqyPaahLFK90HqnpK8cgo5mrcVon7IwvjBARj
JDZGbofX+3TgpdLWGKTyyKeHaq6964tZUhcwIWC9BMU6smiyuSaYIJDMZnVMpixArcdL1kbCCHWc
BF+fSwCNiI2hWcjQXNx7XUvYjH7D6hg07rPrBl3nW556I0TvjxQ0CiPCwqP0IqgvFDtt4sHlR6NQ
gmh2fYQLf6GpEwmSxx2dHOSRIyTkHfOHVAmGtSkWkg/8swa0G34CHIEzFXt1csG6hW1mpavwY5Xd
FyWY7vdNd9/e+JwTUtBm9PmWQ3CF4XnnUuKpsfiMY35sWr5FMwNDPHKzpiAE6Uv0mAr+fumA2AlN
Rjd2qqOevrHypbktVBMLQJkC6AQkCMDHJzeGk6ic1TxNi+MUvYzUZ7c7KHwf1KaizQwvUhknxTFe
zHbzKD+2SRVEpu61ZCUMWdho9OQg9YPxUmInpEOnmpi+PrVWfuyMLSdPVn3vZkG+Nn99QYqgxAYo
D91ycCFSvBZZap47Q8+OxMO74Ffm/lhzHosSgEYB6xFmECOwPTclq+NlpfARO6Hfc+d7kn7B0GCv
7VbUteBwBa2SGG3gALAhE2RnILcbTRTxjsTMHulgBmQwgqp1t6OCqa5e1Xy92X7P5EmKy5Mq6msK
eX0ybSyj3Sg3vgqFCetgs4cFYLYnACjSSe8VOo/ZaLNjVG2dCBB+x6uM2wKRTxk6OlBA2QJuA4Am
zzdHB1DScMD/e9S+DYN/O+8RcuCA5gs8EsAWn2jtE18VlyrqhZFaHrvpm6b9Qqfw9T2Qgs4/vx6g
dThDdFyBKOr81+O1aXe5o7Gj/aq3nls/pHn4FxKQ5fhMQ+A6F8Z9soIcteGxMSoEUhhV5qSp75ro
HqJrr5qlMyLwRv8jRi4OVxlgHLUJMWWxMdgLoa/o31hryFm4xfHMQHchWo4wxtOS9hoZVO4UbcaO
lfureO3WBsctfh6cnniIw6PgDjxXVZ33NoiZFZiri3hnyDcouqzst8y98GfDMR4YB0NwDcnt/IpW
EaehKjs6CvHUbm86URDzX5TSTUEmL0Fbx8AVj49rmcclS0MaCgB/NJqgg1E67U6esLqZzeLI51+6
+6ZW79r0+7qpLYRAuE3Eqx+QJBWkouf6M5K0i4sBMbVVuL5a6t/sONvNJvvpoN/DjW8fPw+yAJxL
sBcALo0wXhLXgpWlaaLi2IOdQ+fI31XqRnf964ta0hvsQbRFYN4Qqg3nUkqa9PlUQUrVPzr2rh8D
bW2c69LZQfkQc2lR5YNdSCLGOCfUrnCDdcUD6Kg3aVV4zfDcDGuM2gsbhDwTiIXQXoKQwpA0NmgG
A0J7So5tMX7tmRog0ASgiHhW22/Gwf64rrolcYBXiolGyILCvZ2rzq1aHSgplh/dIlRgb/SNa7o3
4Z8SfbkuauHoYnAK2sjgGwSSU/z9xMtlY4HwuzcRatgfltdrt1+VmG8F1oPPllWUy84/H01zVLfY
lmP+Je18dP5e//ULNoaBhbjykQFEwUk+OMxISKRUZXlstSCPAtMOJnVzXYTcVyQcDzg1AHITPbeo
XErnPy5nbH6NuJ5a/8a2X4x057SFn/XbVtnl096y393m35I9R9rao2XBvs9Ei7+fbE5t2c1s6xE/
jmR4aq0hsEf9sSyiO4ytXzmt/8cy0cEosvqIziUfpJRJXqHBkR91tfVj+uxoT0b/9P9Iu7KmSHW/
/YmoAsISboFe1HbtVkdvKHUUQlhCCAnw6d+Hcy7+Y2tNl+edq6maGtKQ7bc8Syme6iFaBfQliA6E
iTQLVDKc2sffBHDAkgENApruQkA4WiVAkuWODKi4E95vJS8isoNB1SqcNlm3zc186lW/WfMISv6p
9ANA8YVFLbtoFPlokKnNN5BnTAQdIVknkpyjBO+/B/kWPaYeDlBuIWLR3URk1UZPJ5bVN3scjTnc
KovMIMChRwEME13IPdfIOz1b106GrQHtzjQr2NrNyYHU7nroyS+IhsKTE9oLxF5pQG1z5DT1BP6d
AnzSYTWLJWlf/v7TvvwyZPkLfnyZDVSMj4kMeU11MWNb7c14jQbswlmUcuUVGzs/xS34MhMYABdf
BI3KhXJmH50+ZBRmkHIQe1LXyUbk/MRUf/cqSNMWUAYEsHDOfd5AwWRNbkEVnu/ErQvYRCPT/q3v
Xor29e8f7bs3gS4U0uUlVsBLfR6p4qUiY+PJfQDy5qou1j9+PMC2/kKaQd/ji3z6yEhXCVn0e+ZX
qTV2CaAOJ+puXzYhkloPVb1FgR+QouNKj9+4kzPLQO998sGbPRs3toS2wF3mB3HjPf74fSK0UuCF
CSmtr+Ip7mAZSYJW7hu0pe1z5+bnj0d5AWg81MSgMXV0oKCrlmmvKuReko98RZqPnz8eWB8I2gPE
BvL10bm8CCdSHrhyD4/cN3UqcPpmKaHH8b+nL4v6j1NfDHUwhIzIfVe/JAE5Uf/8cmWi6vLn049i
da9UuYYSktw/l9Od9WyGh59/G1TZcKZ5gCl9kd2yelNppJzdvmqeFFjmg+Od2AtfF+qiK4BbH+Vn
1KKPkW+tL6BYwDC5RXQ5jgj/g53xfpPwYpq3Vv/j/AzRHm5+COMgF0cx6ehetDzcvbQt5d4UKEvW
KqmbtR/eZ6esLL/OOsYBihAq1B6KS8ehDITGo1bng9w7bNWylTmxu089fvn3PxbVaNtV31R4/NDv
mLiv2Pbv0/71pMXPD2BRDLfyCPvieNF6UVnkGZ5vg7c+tvl119WJ49SJTQERIPTw9+G+rmJgQBCk
oIiPQb9wnaqoV2E+j2ZvujB2zHsePgTmZzgm3H7AtEACD+5xSJRggPL5k5k55wiPy3FvAK73W5m6
j39/iW/mhEAnwMEnw/OBhP08QJ71FZAmg8FCBrHusrB+/nzo0gX/pl/Ashy9AD5dN1Gb+3u17iMB
aYQfC9iDVokwYdnt6Gh9sfuaa15Nblj4+4g/++We1WtoApwylPpmqrH3sNFRWwDE6Dg4hM/QhBCK
efv+jpAxVX29KoITccI3M/FpjKP6iFahwmrDGIy5KTMPHTnVHfjm0Fr8sNBDWSBxX1JVrx0G+Ili
BFGkNbnCxbKumnd7OrO8FbdP6Ut/882QNcKubuFCLyXEzyvLhvYnNMGJu6ezveU2FBcg15Fv/r58
0Z5ZVtCn3g0QGKBqLl5WgHFjj3wep5PDnJksIHumwwe3GJpL+Kc225GBRwMrAPcO7o7tdVaaJnGz
kGykOwXtmQEeLa4sC30SJwsglllGQbcZ/bradUq9uhFYQNSqoDviWblcqcIv32anYPdFlVl17GUE
PJCmdCmLPUPeAg8uY5BzJ2cdb0IWR9FYpiUoPyszNNYmksF4V4zDeGdNUfDiIRXu4qEKrbVyhBPb
dv4humI9hCWLGYOidNdZPEFnRCY6h1rqHI3OGcvK19KCjqFQgYwjj1fArxbdOx+dYTfKqbhoqEKR
VrrsuWjg+RQX0+RipSqciFXurWcJb9mkK/xnWSsfbbSQ/ZKdCngM++K9Q81DZfo2ncOZP9ZR2KYD
c/TaryICulIzJtrJ5i2ruB2DbsRXIrNw2Sl+D9f2fNdPlr0ig/U6Tx6VsVazW8RhTusPaxqh5xVo
tvK4CK7E5NyDi8LvpRDW1hHSTag/hFWSVzPkYwoo2JHVEAM2/zhwFf0y6Pj1K1qX9sYRwwvv9KMT
NWPstJN7QSN89LiJQMqUSoxPpWhDGYetP8MDs67vJ9EisXKtKDubCJTkarcEPoAZMHqobOoqbRpC
b73BNeigAPOU50qD8zXN3UVI2umN2fpdyLxfd6J/bmZU9uKCWLkDQRso08WVpg9GVA9jTx/deZ6K
GK559q0KORZXCQ0nbk15as8NFXGt8zGKg2hsZTJYVvM7oAuOJ8/yRPdZc8dQZdp6kTzA3ufZd8bb
vCkLNzX9uGK9/a4cI+OsDcbrqJ+NSns6+O1lb7XDxsjmozJemK075cBVudf+IWC6G5JMwHw3dRQx
WZxr2tOEjhPbG3f61QSqwY1iBSOKOuaOS/bsdOHtVCrRQy63+WUc8TYWnRV3vPCSBupzsfFzk2Qe
C2MmCrruRSDPImsIyIox0UA4syzq1Ia934WaC9bFgnT3XpATEN9YpldBULJNW855rH0lUgf+qx+C
j+KM8/oe5Kc8tlvugQqXP0IqkjwEjdueTVP/uwtUr8G/y5tzUU1WMij/ecjJHKZWSHq6rdns/I5E
YMWunNzy0VacQe4GdL3aDCaeBW8RzzCWVjnyW3S1HiB2bquNBfPz4RwaXIN3ndmQb557Ocedr9p0
zAhPRh0FaVixj6DsmjTsy0GtWupXsa+GtlrTUc9YQBAnco29KydiN7E3eV131k+1F4eD7yRBabqk
ybsp7avW24VOxbc23LkSlMJUagOx4hZwXlfe+Mpq0m2Cqs4Tk3l+UrTEN+u+l74HAR76mwAMUu8M
l5e8lfVlY3D6YEHIe7eud1Np3VZhK6zNrEVTJ71n61hn7JCN1ZNDSxw3nWuPflpHQ9ufS8rKna8l
DACHhmsntpy2ieuyLCAVFObdpSA2fNx4xM19Y9e5OVO+lW+NL/L9VISTlUpnEIixoLnDrZxs6Jzl
Z52qG7YqrXDINlic11zaG5WBQzi4/Fdow0kYd6xMAxOYpA9Fm5BC5qCm8Ky86moIIsgx46nRWner
yTcXUw6VHM3sLcSAz1mBBVjpwNFb6KvQNxe35RoSz/ZbJtdDtdbwx1nZmcHyhwrz9Vh6bgZldBAw
G2XTK8ncmqW89eUjlWQ6oG/6OpSOfVErfQONTr5tmnr61fltgaOF9UUCAwinX82mGpMKmuu73AeI
tfLt8WVQMtsQTet7cKvu56Z8gmmZOKNu5+/cKiA72mF1YAtbifZ1FoMCrOLSslmKAm8GA91mWs8Q
p99ZPLOaCxJoPcZVPb8K3y6tjVPVdbaPVA09WqOmuKt0Pr14ynNTbqBjNeCsj6vCC1L0VL10CLoO
IvDKn+2kCtoI/CIvigmt3nRHTFJZGkdrA4+tM+lzod4jNWeAlfoFdAmDvqQbz6qJk6rOGL4emzmL
FZThYuYGBhf2eNvNTEBYqccsTE/tVNEUwF4WC3euL/JZ7npTqFjpCjYITvUaUdSrClFcq3B2U1BO
ycr3C3pvG4ju+0Z7ce8J6wnXxsfkMWYnqm2HlLqTbOJZI9KLm8EWYkPyjDmbELcfT2fQYvlmmpoa
a7aAfh6H2qGTIGr2sX7BANiFFLU6orIxBapmW4ZWMlcwF3WaJmY5fplNaiysypBNaxF3xQqXJmyg
5SUZeR1XEAMWfgagFSZGafwe3M/DHg4w9o0r8yaBKyr2aDZD3mkF4FS1FpPtrnzGM6zWrN8H49ik
MhPdbQZgQYIC4xT71axjUozlDuYU+aYaIW9JlfmY8AUTXLMioWjkQS2cDJulMImdScyKeAYifMzN
zFNXOWxtO+UNYDzZqrFK9YTDzzyBwTylOJfb85YW/R0FkxhnQ+h1SRYafuVW0/yLFVVLLq3BMc+Q
znDjWUqSwLaiTQrlZE9S1m9OH/jrgPlwylgovLY0U2Lm0j4Hh7naROHw2yPqDkT1B1d4HXAxFt1T
UZI1HYpAJmwEFoCgtYK6TJBtHSL7NBNFm+S+zRIvi9zdVEDVE9q+/RlO4SVYou2KMxkecIF1V4bw
4dznMDPnLrbH4LZhmdTItjaGe8Mmc7m5iKIMUVgxUhfxqZrjhjbdJcxdvSeiy0fl0uLBKJAD/ZF2
F1XustgtS1jh9YiWRNhhw4w2D2/o3EUCLJyRxHlJmt+9ssMUvxW3eN9DPm6OuqXOOvlJ4BbtGHMN
BaptbQ19YgWaq2vtOcUbZO5IjHvjUUKCVnk12/mziNCS7aKZbxxv1jKBMu3OZuEdDwzHQnaqOPDl
U07VjSi7dmtFUDR2eQHZxwvqj6lU4xpH7kb2gz7jgeWljjUGZ9XUqAT+L10sbe3qNWspWUlnXrBb
uK7JVPeJ28Cid/Drq3wm+SrzCrkaLUfjf/RQ0XuRfVgnOqqcVUatxFbapCwgKROijMeIzmgajB9k
cl6NMGu4Vzew7EFfgUcbr6Rpl/m/cwhNgaIG2X4fvolxKBnE7coalTlWxFEJmRI3ECpBdjdfCs32
whTvcJys1qMAZVO7/SPhHUsqN3iaJ5+dc+VfG+IWKRgBH3Xb0Ksyt4ffsASzd4xmw2GmWYazrwH4
2DLlfZOrdlVn9rTNRWCi1eRVdnmZD2UHiHWUX9j47OuKwv2VhqaNUlcOvopJayH0KrkfrowdrWyK
u81vhhaxmyV8NOaa8peYcPHFdkeKvWercUog2EReRuBun0LWvoD79GLyIIPyYNEjaiufCmoOGfRn
7jqpEPQVOGh2dq+0SCseVHZSlmaUCcWN9HukM92MtNQviB1kirqNH9ceQ1emVLJbFbnVrfysmlag
0JcXsBGW125t7JseAu7rLhA+5iDgPIEvQx3Fgk3ZPVcCCMfM7atwp4awdePc0/Oc5qHlri3X/sgK
pa8rt7mXQVCvcO4iX7AhmeQ0kEEG9Aj4KW3V+QvrIU4HQ+xA0hVs34oN9FkQawDG8Axqf3uBnCHE
UWFBK3HXeHXnHqxaeO22ENRr1gEC26SCqvqaVx1POSsOaBH+bjlCvNYvE+IPE87AAclENH9EkVY4
w32cOiF+PUiW/qrmlD8CoEZ3s3DL1VjCbmbCvt6rYEb43nbqmbm+Oliedd1JDdRXFCrkP5A7bnrw
uVaQemzXoimcA7rsUH+GpCgroXvdQCbhwp3qpoDysoakKCJTtCbU0HWIFyH6mRsbLmSDFTxpTNBT
VkV+fukrFJVDAPK2Nhtb70xo5wq9V+2eS03apPag/AFUMRlWBZWo8OQTujHwyfGuuoBRmMBVb27p
I5ZtJnXlRMzEHfwfz6Ec0XZxPtbDvZfx/gxVF4O2s+9i3Tbw11CQnDfnMAYAHEVUvHgcg5zGEH/H
dwBQaV3h/8PsySHtKnLtl8CfuQ3bH8S/3khvhILYUS8LUPL6mSU8Lw+2Az1NKHvsa1vdt2h2nENC
b079HOJ8U0T7JCvq+rq16yYZ0Ql9bILmZhYFojIbzJJgsLGdi7Y4c3BzbJgj6CZ3lYu9TGjaC9mc
25G25R0sxNyYelnXXOam6OorWIPfqcB+tmfcGLssVx69zWxbVlh9A6Tsu+qt9oeDTap7F+cp1qun
HwvbF/e06h0RW+40PwpvGK9w3O5onQcp8HSQLRYRfdZsfvToa1M0uA2FZUMj3reey6a04woBaxlD
tx8FhaL3mzDNQrgABzl+vte24aueBxoPHrnNitJfTZN4aMuBJU2JjVHT/r3XC+aZt4+eGZH9z8gF
i7Fr4xA87U0XVE3SE1iLDWNkHxAF30PDlT3abhG+EL8ozmff6XCX9pDrr8asvYpKGcCC01f1eQXD
q1UFyMFucKvCXjtznt21tImadJaqEdvZG+76JuBmx3jZOPsqQFJXRJDnGEz27ujpnavhQndlm/ZB
/TKF894poH+0akMy22tEa68EQiNx3QFfitICCl9xNy/8+IACFUTDBtLZlIzYXq1qMeNzO7tnkWpD
mJR53Znf2q/IAl69aCiTtpnq2K/tV7cHf8rFWRTPDB8DvawafeWxwDfrMvUwA1WTTNSBP8xQ6Y/O
g4Zo5Yd5MslwrlBvKPKdavRwLog1kJgbscvm3EoiXbZQQxm5f8fz4HEUcCty2HQzVkGYIrNHpmdY
iYMlOkg7e7SgWxKHfuVtZlaJZJpJtZ0NLdZtmQ34Zay7DUyjkcILB55OWSmfwdRQKZsRbCM9heaK
mqNdzfI8sQ0sDvlc6YNl5uqFR6L5BYvFRm9RDJLXJdDXsYubRycm9PZzVtL7DmySbWgkKxO3sPlu
wiFxL3jOsMMDqYDgswMo0RUueRKA/53N7miGNGutsFs3bR1AUKtb+6KxH5EPm7QGautKl9Ww6uu2
h8ERcV6qVg3TVufQx0AiBcRjvpwUNmRxI2V3SQ96wUaM9Be+fBYjMkHORhGyTrN9aCvPbDlD8h/q
beE464ip6NyWoUnALWfDlVJcetBnHebV4DP3nPVUJuhby9Qz6gH1UbINLPcpKpBSjW10X2i8GOE+
xGv8XVbae5MpROA8fwt78YTgLFzNBYnOjIROXYS2/xhysxd5odRKSrtKpG1klVg2xIY7krFUUqQ2
aspew0FniW9VdUK8altX7tbtgm1rTbVMEDZ3cBmaV10/bqOg2hL5i5KtCvrYmfx3d8zluu+Ec0GK
AihN1F3ffRQ+XopQIRFv7HxIgyqq4qlqrpF3Prh9zldc6xqxZ1+uTRT2MR/6aucZ1FGnzn6aLCYu
IEAT1qnJxItjzWaDc5VtZTEHV5nnmVueiSgtB89Pobh1qNX8VuatvwHbroGXnOtWu6pTVQLiVWRB
n8WnBx2ND6JTdo6jOEPFrWI65dgWCVdOdNZVVp2WvoYeWYaL5Y2Zxn/ChWza7VyWb6jGhxcVYD6X
LA+6dDSjhiIg9S5mKtxr5dQeajW1ZcfayyATTK1fkWtuvBmmGRIaQ6u2VGxn3LxE4mxDmGZoPmhh
vUu/9eKIlvuQV3ksEDSncI99zbImiqsMyKdsZuFZ7tdBcD6CFvTgzah3QXZB0KQw8PnVuaQ08XNH
QQijhNh67gvEAZEFImJWh/HgaLElfSnuWZNjqCJ81JGrU11R584YIt7Z0EHyNMPBifNwnn8JXAcb
RZDdrkfkgLcycJE4BoEQbz3hbmz67k46yl3PgQ7dRJWFUUiemkPDg/Ectyxad1NUjTtdsXA9avEK
bQtQFL2hnFBjk9ljB8fUmHJZr3JpRVdF09kpz+GVVcK/MYQNQz2iRBg9owJQJrmq+8cZWLRr/CQx
IRUCSTC2ZiRcSBboKnA7Zse8ycK1ySaT2EPprdEIf5h6yd4jlDxvJp09DriKthrA1QRsOUcncrTI
as6CRwc1uwqHcRKoQDn4QPxtkK7CK5TQsBQeHGRSI6zpjpOev4cLkoFlBqdglJNnhbzzwppp9zsb
lmm3vRv8+D4dZTYhykaFLIWoh14BzdQdsgg5raOjO1cXWaK9Noxd0mI3NrWJK495yYhTZ13KdkRd
U7j4K+QM36lXh48A3pVDbFy2JBYW97CMyDjifEUiTIQpt6y3AGEDhBl4BYGa1Dn0HceNZ9fTDSwJ
6aVnmJVOtd9sllPiTkkTzWlpNzSGCYZGYWEGFDInJkRewb0g6RzCT3Rfv2stgN/nLE0MMBWPsWlC
eE6Wm4nsQ/04hytNtq35ed8KOkZAIMAtBlgH76gbw0OKqKLmBI231Clhr3UCNfZNtweCgpCIBaQL
f44RXT6qVaToG7KHLlnvJ84pbuo3z186xYCDgNwQoX34uStSczuLeB/RvfJfcX6eVCH+Zgr+fP4x
fjPoQ4MSG55fCY3q0NZrzmB+8vOP9GmQo9aOI/OJFg0GcdgOd4h1onn03TcCcALicUAHgje8/Psf
/WgXBR4YjQUh0M7n7zk9+3tr6uvTfWcBnwPPAqId6Lqfn06niFhQqCR7oMmsM1qfaHYv+I7Pba/P
jz/6NsjdPLcv8Hhb7KLwTM9nZtqE/BT04NRbHO0DVCXR37AU2Tfz2zwe2Ov/7yMdIRtc0YscPWGy
F5CyvmzIiRn+9iOhCwl+NjqegX80B4Gum4Dh6Ns39pryeBKx995GPyM1o0cPkUP0z4GfQ34YHjc6
M+FABQklh30NDZBoauPmh5rl/44AV3B4NULZF8ZVn5cSK/umZmXk7z2UIZm3qtufUviWV/hjgKXH
+sdOgF7nXIoeAwwEbkk0zexTeO/v1hGA/yE4BiCdfrGOsjpNUGFyvf0DamZxAN3Cny8k6EFAxAD9
5q8MPhNRzogYgr3BPYhwPTTWiRGWb3C04RYYBn4+UJuQVj76RgP30C/1VLjX5gqCYbC4Nht5FzU/
3xGfhlma+H9MhVWXPI8ohhFoF6R5dQJl8M2OQL/c9hd5bcCjjjUEuha1jqJoQ0TH/iUfU7/eeGgN
S1Rg/j4hXy8ISJ0B8Ag4NwW15BjKpwIoTNYiQmLhzWwHYeA9uhGQlR/0KZr5N68EKhy4VyAVB94X
dFReoDntcmrvHed9hJSyGZEKotuMAu6Jd/pmJMDKAIcOFxA20N6f58YwuH5j8U17NbnIBToj9QUw
Be4zNwwVyIJmP8YQwlgFel6ACGPZQfLk84Doqk0AuSlvX/QreIyoU/ru/zB7jhY1IKkuILQgUi/4
mc8DSBIiRWkRhjgRKnQwDK2SmlUU4GPZX84QxhvjuhZOnaKtkwP06ZgzpFYh1C6c7mJ2KD9Dt5Hd
OYARwHtFsg0qTOEVQtZpR+rJtjYQkRquHTRkr8j4PLU7plWw5Y6v1pWdm1UjQWpitgjh3eGX/bU9
h/lq9G3rta+4c1eWCD3/vi6/mUOwbxelk8XD7ouRRRROhR3MkuwpztKoOkwuMB7zBjW8v4/zFcy+
0HwxFLp7iAGwbj5/2pFDHHdgHtlrn8XE3AywvEZJa+pRnEKrOx93w7Bx6zPkgCgynzisvlKVAE3D
Ig1wMS12JN7RUiVL0amB29Leue5DP3abHB/4TXj3EYPzjoCiDOpsJ1SFvp7xWKoA4YBvg4G/6CNl
Q9DScBTZvsjzTWZZ69u/f9Jvng+OOXgQUDmE8M/xRRtOtqmCTLBD15qrxqnPifMz2SVctIvK9/9G
WBbPH4dvC3vB3vUxwoCGqlpZwY8RkHg+IGQLlCxYwIOfn8/9oKhhy8oOZYkoITnJSPz2CwUgImHF
ARZ3zLGLBjHY1cAx6y5QMPXGVf9lCv4Y4OhA6rPRE1OHAQSqkQfbPXHAfv39SFggxAhYrf2Nzaut
VUZalMb2ICJy8Tye4vl/+3zMAKQFl9TxmFbAndxSrcmsfR1eNM7GnFLl+3rpAXf6z7ZDvA/uwtH8
upaiQN/5/EDnsyY6lMG6+aHSLpbo5yGO4oNm7Hwb+Bd+8K0UZKw6//Emjv5hzIKVh5j2yybLqdVx
v6H84Nln9Xl7yvLxmxmAsyR0laHSZgMzeXThaFNUpp6t8tC8FcAx658vIHDugW/EAYGz71gTmne1
W3dTxA8EZpJu3D7+9ARaKP3/e/xRVu1qGahQ4/F1c0GHSxme+PnL+vh8HX96/rGmmYcWItcenu8s
moJAJrgxSvNomieMVicSyG/WKiongHkDOgl69zHYeyyDoKiiujmEwX076HgcN84pmtPXyxbUnT/G
WFbDH+dpV8PStUF4drBWwrBYr5ylbLn68aR8GuTooqVBAyGEDIO0BDa75cXc/HxLLDeDC2ox6HcI
NY/eovOzsS+b5mCHfC2FdZ5Vw+Y/vMMfQxydq6bPgibLqubw0E+XY/njaw2mMwHoqdjauHyOjyVe
aTnm6O7ua/6qALtyT8Q632xqcNmAwo4w3WDcH01z1QL9M7ZZsB/tFILT7s8n+NPjjyaYW+DeAtgf
7DUb1xXbt3w6se++fQGyqNouuo6I7z/PcLUYiuvZ4ANJYBvDuPXNiRGW33i0swEawr0GsDLKicc0
4TLrHdDZaLg3cg14W8DXmV7/fQ19s9mgV4QcG2W/f3b155dogeVx4Z9M934UJl551VoXIpdJdcqx
/JuPheQRZF3XB20QNM3P40ApvWKEDnSfl+IiO69PRknfnIKfBji64gq3KCTUEOmefwBVVERrnyXw
eQ5PpQLHQTKYFRAXDyEgBVkQJD/HfH7teFkvxtA6qBDxmAuAgXtuDQ8hSArDcDZHUwqwFzoSxYmj
9x++wB+rYaGMIIdEcoDaEbLW4+pvoxhx8mwkh2kErgTYI+7FOcAP99E8kQ1r0NCVWfvAlG/es9od
3k0bRBeNMNlHHQX1eZPZD0BltOvaBZbPIjNkxX0NOBqxkFqorodex1QV9K5QXZ5Eg1tc076HDQ+L
FEDQ55ok4JOYLq8hVnBvQcTdakS/ipiMNkBAiI0zEEDrADk86wFU6WKXj4Cm1xGvdgCZFncm8g/g
iJ6ScTtawv9+F9hyYVKwhJFlf15auRvpugg1OTD/4tembXb819/3yNHa/XcAj3jgeYbfhB9V3yto
fQ7kYMPZCcB6qU8Zn5wa4eiy6GsFTk+BV/CGJ2uT/YcXgIDmUq5D/Iog9igCKRqU0dreweM9a8PK
YnsiQyHfTAHYeaBgeqBEQmP1qGRKDEMdjXbkkDe1vwozzq/y0BH3jmrzG9uH7JPlz95H1GYlgBdA
OwJU6l+iG412ljZhvw7J4J8Llwd3vmzodvCp8xYYc5lNVb21XUNRnLHKtCstcQbRemdT+pa1nVUN
wWxtF6sZfl5rrYCo0qAZAFhXjMkEsVcgNue2jwUf7N9dh9U4ZOBPzNNILgBLGn925y8LBccDPoKD
ciKWyvGdU4IxWgSjdyDuR/SSk4e/r8Oj62B5PCbQdjxwoyAwe3wdCJXRqKYZOaCmGHvAHIzjObDg
fx/k2KL231HwAiCQUR+dsqOXqOdQjTzKvUM4hWlbbbL+V7TRqN54zwDiAfxN2pS/Lxj3IK2n34Fz
G4TPGoVyS5/4nM4S1x+deIs8HHQz4XeGW+oo7odlZVZNU+sd3KG9lF21Ml5x44gZ+C7/wi7mK5IB
5gR9BtI6K7c9ZVr+zar+NPzRrgSsaBhKhuF1DxAlj8HWscRF7s2n6i7H74nS80KchBcCCpGL7tDn
E2zuh8jPsHuvUCu8tqBtEggc5kbwNam6cmVKft1R9mu0Vk7Pb2yPpX+fc3fZn39+6AgGsP/Ig6Bk
iErl8QHBDUGOjtratTvM6rIdIgCl4e4L23FxqDu7uiQU9Kei5N5SznPPsHYUUJpg4nBUtH17O9Aq
T3Idfcyq9NMSHlhAC0JDN5DabAFvPxV7/XOoH/9iD83WZXEQCgj8509mS83HgJHiuleWv2Kj090x
OU6pLuHNqFE/vJqE06S9bMK4LAJ0JwjcsgB4tYX+zZqBn/iEx2sFHm/YKsu3Q2oEf7mjXUNKG6Z8
dcVuTe42Z8JwdRk6zE+qAWjkmQWn+kffjofeDkZEERZGgJ/fP7L7oZZ5W94WRQoymAxuCcDq5Gft
SGw7vNUfoxztgNIV09wOGMUBVWaGXNUp/uLxkXY8wNE0Sl2NfcMwgMzAcQjvHX0n9ervq/vLMbIM
ggRjUejAoYlmz+dvhZuvkCB/5bfMTBectVeeRTYhvLViMQzXI3HXjp+lGctuQgdUg4be//0HfPeS
aCZCTwjRG06yo5dUijKAjOz8tiqGNGdk04fXYjoRpHy3IP4cZAkx/siaYfvHCTy881sXLuI9K8Hj
Q9vPurX04T+8DdABi9UOdt4xOXfwTQR4bFTcAt/6WrD2dxCA9AQrz78Ps8Trnzb4MmkUXoao2zqg
0B59NKcZTcsaUtyWUESMh0JDMxIAOubsRWXQhCIfnfN/nJ1Xb+NKtkZ/EQHm8EpSwbLbluxud3gh
OjKzmNOvv4s9czEWLVhw4wAHGMyMylWsuPf+1ndtH7zUpm4QdweFwXXJWbXJ5xGYASfRyTF/OMY+
iT/m8UGvHbdyGnewrlmvXJoXMM0x9VMwtUD1ev7JGoEMLRyqCLOGG6X+mNTPXEveHsXlq69HESgC
qVNctlCbr55dKd64BP/s8ITeyVaeiuR9uaZlg7B4ADNcDvAd3nfnXSiUaJ4cClaPFbpZZTmo3xcl
+NsAkV2V2iWKUqi5OG8gK4pOUhvdOebDRt5a1/aGC+MDr4pkIzw+XvFr8xjFLq1JCQ3nmPX3d73x
D388UBIKOlQMakhhn//xo6wViiws5yhFRAc+D/mVNXJhzdtQh3A64gDgar+ar4kpJdoUDeGpMdwg
+amZnupQ5Py+UoXlE5y1stpZQmeMiyHs2b6yYodW4rtVp++LNf23CVgVhF9Jxcurc6aXA55wlEZi
rTztqAm9rdE+vr0SLo/V/5pYjVUeQoWdR5oI1YMm+TZayWLXXstmXVjSRDeoKCCgwqxd2/85Wl9W
PfSYYwZIftLAYN5UT2935MKUJdvB7stjgBVhrpacYgftXEOoObatp9d7Cg/f/v0LA+UsRz7XUGrY
XpUg5XJsp1Mrs+LEbxlbMNk5lL3qgSl8u53XQ8WsAomoQLphoOxlM35xYI2ZbYQI5Zzj/LNNH7Ln
rn/36qMBA8N7jl6+ibZafUgvi9oIbftYhHfxTWW+e84uIaClvoZiUAIyqwmlSA05v0y1jzwopw/G
Nd+GV8MDtoV01t+cM15N6yv5aEh2kMWVeuzErf5bHW6Va1aoryYSLUDvADIEn2khIZx/gFoagxrT
T/0In8nXG+qv5/dVCOFxJPOJ4WwoTKeFeHreAjo4O6oTRT/yTO/zm9y+MlVfvwL4wiwzAPsExHgI
rE4How/7pgjK+RhlnY8Smav+jterK8WHAnleat/H09Mgfw2NTR3sg+rKFHh9s1zaBxu6+PRR3rO+
hfcQA2pEffNRMR71GuOuwICidTsjqCAm9oCdNS+i8L2XcuYd6RHSLwRTudaurv6DIhFlhdl3NBGW
Srdpe2WDuTDz+FXKfZjUF6pYuyyR9Lwrp6MM1q37oDcHKXrvtYEucCjyple4QL5KeeLr6miBLo/H
TP2laDEKxt9vby7rQopl6tECTkh0Bev4NfxUDakGD6thZHLXbtwOVKh4PGCG9kGaj6A3vhqJuTFG
PMabcP922xfHb6ER2gvtlZvF+awnxS5kEZfjUeuc534qvqST+aTV18KeF5avpnLpgtbP652j4LyZ
fKKCELT+dOzw1d0MIhL7LM2uVU0vv3J2gWQcmdpUBjAVKGxeOvtil46dXGr6RJqOtobIp2Uvkn/L
yeQZco6M8/HtkbvYpReNrY42M0SxUpQhy7lBNZD7FCRf2zFeRTqW/pDJX44e8jbr/kCfYz1LBpPb
ebIzxEpmtuuqr6UyuLUaefkUunmzla856V4cRi4fAKWZlK9Cdz2K2ZTQ3nSMuiZxzd78OFKOkprC
C4xu12TylZ3p4kgSHVEoKABttYZ/pXJlDGXnTEcLtVoa5Xez1vxLE7CfYBRayOXXV/9y1pXQLLXp
ODTlH7kODlZu796eD6+uIsvHetHEaopz+0jCrFanY9p+VwrFzYuHscjcyLgyKy6O1ot2VlcROU5t
PLBpp4Cj4ZQoI6/58l1qgQDbYp0Cko0b9fkyitgMExRatNBq3hjquTta3TVq/RImXK1VshRLmQT7
KkjH1cYjTxUYkVwdjnWDOJvrJxHTakS4WyROg4N4FFWIU0V26ySddsyi9JpFDGnhV5uftTwXeApS
ysIVcl182JfqpCHQn4/S3MbbJkgnkA25FaLzUGp0VinmNzYrGxTA/ZwWlS8lWeYLw2m9FFEFLNGu
98ayGd3WDOZN2UNFsENUSnMBDgA5UR4tNlbVvqeYzM3wp38KOw0NTZfV+zhX7U04NPq9Pg3KSRs7
zW/B7XwQo93vMyV81spm+Jzr2vgrNXJnb4Sx9JxO+i/JAv5NpUbyiC97vmnGSvct7haeYgzsCHbx
o+wUdDKaPJe534muiF0Ya8F+dsp8KyE7v6ni0dyHet27bWfOfmsO+a0TT9Omkg3xyWqgy+C0qm+6
qJYeyIfKvqaCSxn6CSVKVJYfulk4u5kg8bbJOusQ9MjdIKyUYBSgucCpk8H4ycNmTio7ckm2xdSR
SooXpab9aNd5dxrkOn5wdBSauh7+EbaMbs6os4cMlwEPrrXpBdilumEqSFuizf2Qa6BzShT8/gg3
xq9QxW26uv2eaIizdQP/5NqeFJ+TXLgiyoM7KzTl+xxD18cm1+9CAo4l2sGpGNEPB/kmdlLTBTse
3phhOyHUSz8Q91a2oWkRbEvsX4aRz36c1DHW8haQI9MpwR051aYbEmnjdE36pUCT64ddmnmjUcjE
y0gdu7o5WspdG8ePC3gaZMkYnJLE+aHhFb8PMl3K7mWEVTip6V0E1iT66kw1hzuw3C/KHNsDyBA9
7Ly6nr9OdWI0XqHY+YNkS4Ov2Y76A3ujRvcH1u632A7lr2rbNhtYn1LiSZNlfVIntfgRWLnyEXW0
uJNzZmOlOr9ruWg/zxqcDobmiYkxbYK8/Z1Lo/Q0Cy5p4wzuSfQ48N20IKMWiXVt+roR2y5zURV7
op9/+iIxP+UTwxKB6PJzewpBy5i916Pa2idtppzw0LVL10GQ+uxITfMjLuPek6WIaF+tDt+DBuQ2
qTTJD4gohV5iRYBkxsz6oFXDkyWN0W0d93PxUOpduEMdDbBqbKAzhc7gCjOcff7a6RCXrb5RWg74
aJkpkwHQaxymI5L+fj+l8c9Um5JvRWh3D5E2l27BiHxKyGqYNwFK+y2KPvNpCvgALliM8GQB/riX
lCL8mFXlN9Uq889NqX5NA5Pn8QC6uMd2E8UuhGAkwF9maTS2fKnxgQF2PmtTq3qUlSk+EuPWpzhY
bKnWsn2Ryl+RjBkGXKaGiq24Kz2eY/yrJl8dZq3zrKOuZ5HkhS+HWrOxRrn5FrI8S8+x8vCDXrUd
HbXx4LPRqU4/rORHzwUAoIPba7/DzJjR26aprwx5x5cu+R8aKNTNxkp2Sp40nj04vT9j7ekbrZNs
W1gTXoG20eMFrWy1vq5uNOHoSAsj61OjA0npY7BdWTiFoAk03ZuYeO4wB8j8wlH2ykBQDi3Ildbd
IKHQNRFnI5NHmRDDhcf8rvrc9Lr0A6Vg7846wsDcKntPjTPp1oziYTdndu7l6D2hb/WyFxtJ7qlN
R81oFevNk5XBMlOD2N5hVCW8urPGPz330tua9/OPTsTZDagNA12xgGOnpiBDJ8RUe3Yf2RNGNPiZ
3CvPwFAa4U2ibe7gcKU/DIlrjxvzkve0pJ4XbF1/0JLK2JWDZG2Swmp+Su2ExHG0S8WXeiAP4TTY
2JlHuJ2IBHAvWB34G3X6Uc3beFfHZBl7TAtve8ovTmPQlezlEuJfxHFeonTyfZcmxhYSX/OINHU6
JVnT+V1rM4DFbPqdnYpjL7XmQcLHbt920rwBCJJ+AdyQ75NpUtA6QqFqMxn4aizEQU3SjnkjJ70b
KXZ22+a6DpZpqsmxht+hMhVeEjinUFICHwnYL0rHoB0NRePqWfaZ9ELuilCi7h3MuN8D79jKEmga
ySnm+3RoUYzakGPSquJ0gMHwoalgLPAk7101GykdauHj1XpQbAB+4WsAoiA5YP09u6mO7r9P2m4b
t2n3YVaRhcvCrjcapX6bKmsnD4dH4UfGpO/DUFa2QRE6m5GMv1eFSveNIzjbTFESb+aRZ7gllQg9
YynZlClzuhe6eVNDcPZGU6e4Q8L8MBoV54NZKSk09SbaNI7+J3PM+am2w/qxTMp812g0y/3FwOMF
fJkTpuNz0WaWXw0Ad2yIlffwReBJdYl8kzpBuyulptxEVjcenDYeNlnem9saWTB0Atm4qVN59KQ6
NW90SkaeurwbPKlRIG3IYeVbZdd6TWqpGyvqTX/OSfBLE7UgHsLYhJOrCf2wBZMHd0a/yyZb2qPs
kPZGYIEgiKAFOALTrHxg05iktD6A01M2wNnSxyZxwp2GePyxFll5k9dz96mqR81XJls/1RAnNpxm
GQTzvv2edguqz54q11GovU+MdoA45HR/uiL6WZdqcUxQ+LqqExYbA2itm5ZOcZOpgeaDBaxuy4Wz
oE0OMnImM0s7bp/0UY9/JmaX+H2NSF+N2Y0DFVZkMne/hKE1LlVGiasqTLcxFcotSzfwiFmr24XS
t7NQpLtTa897yhnA1wR26Cd/75h5NbvanOk3bSH197wjTf1AGnIa3CiBx6I15lOahOVhBEEA90Fm
7ppzhBmBEBsKws1DGWr9tsoNy7V7Nf+AoDf0zKYEnyeMnLIirlqRRf5dG4GyBWHxNS3k2Q30WYcK
smAF0aVtB1vvIFVmtjsVZgOkvisR1BnOphzBmhSV+dOe+5+1NVpf+x5vgMCI2fo6Vd7VvQDYYVJa
N8VlsG/rUr9NpiiEXhjFOzhQ4jmdpcBTja7dpVmheXkDPKcK48SXqQfaGrKodwUFJHc9t0gGvhfu
2AHYqEXvbKgtOHVh5BiuYqkQh6ra2MWBoBpKmJCrpuXQSdq+9pMFRElMSX8sY4P9OoZhgAIe3b7e
x7Aam8YCh9Oy7pom3heoK48zdIW9aLrmPp8plpDq1ryvem4GYxKGD6JJ5fu6EJFP0ZS0TRRp2ImB
1PVEdYvl5mxCPhG1cpukbdD6XWd1T5Ma/s4M4WWa8VAtjCOli4bPph33kydmqf6mWVNzVKou/aWX
bfrFmc1wYyRorAc5+pkqKSwgaeCvDWYNPoejeU3PvVbFA2UvjN7ZAqeTN1QJQgbpG8s3ZnvctF08
ekEOQr8v9XCbSGbrztWg7x0FpGEmKUw6ogZoysXXSTgKG4eTP9j6nPhaEVEkps9ous3SdkdCeJtQ
F9JmhKKZeFzOZeOgF9Pcb+sB+4SiHzHgjsLP4axHbti2NTSJMjI2OknuY6Qn/Z1B+U52SBwMzbnU
UsdEir3zE73WDkbtNPdOaP3CjnpwS8F818GKbUGncjkdQnsfOAMnT85JGGfC3ExJ395Qv9Mh/FOi
rRWK4qumgkoikdZ+tFopOzSNmI+mFMammzZzI27rcDZkksNB5SVNM3PtpjTjoRnZEyJ1Hr2OoByn
CuUa2ZRCfMyM9NhQ0If/YAFbKSizbUQ4/64Ye/sTkK+g9BKe6AfOlzRx20AeQJIqQfw764vuqEtW
/pTBsbvNgTj4ugD94LaRWXoVl7wdVwVp69QTm4IRo5afwe7MqjLsM1FFe+EMja+n1jdCN+0hNXWS
qEOQP4+Vmdz1EYiJNF8ClVMff4qSbtqiZ4bbOtuaq1WV/NFWy/iohhKoICOOeBFV3S7vJ2kDE6j6
2GcV4Z8ZToxTckkvHIBAITmPQ9RCuhNh+Vlq6oY3p5nfxZVZPHVl8FmRJOWEprZ6MLJ6fLLMKryR
64T5AdThpjKSP/yfEj8atI6aShakEU39zkGPdMODqzpWZeXspVqxKYvRh2ATpWF/zCYhudJgJRtN
bTOQWTwy8igcPmkBlGKzNuQHh9X8sZVNsYmiIPeLZIj8WM57V4xVfytDkttOZj89xnrePuopdCCN
uIZbDF2zrdPAsxP7BjLccxrokt8l1MWE6gBpKy/6e3XktdSwB3qyXjRbmB/6dlHEeVojD7vI6BUf
PMrvIK1Bvph9dRA4kN4LFapEBnBtNGXQUPPQU8Fkt3dQedvvWYHmHuqH9gEmE2wEC8eedKjwtxFj
eoggnQKkiEo/neVdpEiu7RQwkWZ1PgwkmjdtkFQHUFbhVjOC2g3nsH0kJaV6CNvA2rV1fqthbr2F
uRpCEhzsOwUNsl8mjrPtzZgzvRbNR10pfiVxaz/IGgQ4XmjcWQaQrrGkZTdTGNvf1VrJKaQIOl9t
6/bBzAv9Vimc9mB18m/TEuzKXa0cklEb3QbFv0sgONvOBtXLERk+zyla3TVqgQldB2QpiGxzI42j
soMDCLops5M/utqRc9JCqF5mmhxi0eXbFCSXRx6aO8kAwoN9GwxCzWkQGw1gCRlDA82hGhd1ZA0A
0QA0DFbYRWht+8R4IK04UXaDss64HRfiZDCUkWvEYfm1rZJpIw9BAKGnz71ZzuaDo07pd4rMzK1d
K+PdXINhTNLsk65JjKWRPg9OI21FF/zsmiZ/qrWkPLZZQGHuqKpHoVq9y1003PSqWey4hQMYUhTV
J0IywAETmqvwfW66GGKfalbSoQtj6NLETuR7rBsCr2sB9mZKcR8pg3ITAMvehM4kPegtYQkz0cUt
mQ/xodeT4ZTHMEWB3jxREUlVcinnzlPg6DBLZOmT5MRAOdJMxG6VONGRuA9In2j8IDRHEOoK/jhF
2t1ahjEe1L4qbnTOKS+G6OZGUjp3nqzOxXOhAhAUDI5E851s3ZjQNPw0SXK3KpLSK2LZdoemDr0g
NspbrVLkXV/ItleVdr/NoyD1Ks14Jkhm72E1FX/SHpLxPAEQ6rUo26RG2PMOq6sHOCiwbVVnNlxR
KvOjSW3cjdkpicd1V95B5flTZ6mz71WQcmNocimLG+22Umdrm0vKXVQOuWeHpXystH4ZQmu6aR3J
8WMt/Z7nabzLeHkBOsk6IgoQe0GQLkxnsHiUINXGgVqa8ZMYzXEbzDLPyTHJv6SSVH8Oxtg8wCOG
UpfItTuZaM0kLlEuUM/Qt6uKAFefK4BFgvm+l6zRjYQhHquYujmercEtcUZ1k5ejtEcTDqppgMbg
slNHWzmsAY1lWQu5LHc2BUF3N+yq3zZ8HJDjswoHsgTUB7HGtcZa2sxlWZ64Lc+uRCWcW8nMqNAx
sDauR+WD3Y3ZXZTX8fPbEdlXccwlvIe4mBT2Yim2jivX4wBbDhTksVNuTPVuFu+NxPL7eGMsDgkK
lwJtVQlZNGFjUqo1H9vufkxuIvVKbuvS3//i91/5oVH9aysxv+88ZAi+3ynYoI6Bf8h34jeFYOOV
Zma0bM64MZiPAAWIFR5wFZiS8kri/FIfXjayilY3Rm4MZk8jaUTszL2mAr7286tP4FCs2IwtP28R
dBSnKvz6/inkLIlFZLN4YKyLYiarmmB4k4XLm2/HRvv+7l/HkongN+Y5C/Zi6d2LfFVQD61U96Z8
lGr1m0psiBjYe7PalvO3kpDkHpOVVs6bQC0zpGVTGsdAzh9IPZLPmbQ/b3fjQhidNqiFIa/HA2Rd
EUzmytGoUjWOivOgNMe6IEzx8e0mzHW2YOmGtngnGUtZ4poP0ulCp15dGMeOM7JRrScj64nSZ9+s
Qr1mgrlMybPMxNIWRVA0CPGE5s6HbCLUWM1lYXBAjvs07w9z0J0go3yExfZTnjoCku+txWch0qSp
gylY4CHmqkm5lCCq6pVxFKgHs0MU/np7+F4lW/h9yjJY45SnUSazmgWZmnKfAft1VItfc7vL48kl
egsmjwucQggourLqX+mOlg5RSEGlF80i1V41aJSOkxVgCI5FbymbSg0MUiT1wQjMHclfIMlg0qbi
46hJm6EAbPh2dy/sCpSw8WRnUKk7WheLENJtJfxzzCOlQbzfDon5TsHesneetbDKNPec6dGQqOYx
pFouZ0pa/zDhFxExx4u5WGytNjbBZRnb4JYZgUaFLMugk8MBbRx20nsHa6nd0RguSo5xKLaWpfdi
E5oU7v2DRY6tKRwvmlyJIO7bn+NS5cviIoW2dCGlOOvpl8xqLbdVrR5nkmYh77PiWNSDa5WHuQQp
CbROavMvcqDvGqfYRV3m6ePvt/+GCzlthCiYABF2lcmpr1ZYLuE1AdyTOgfeoZaZuDaGGCpsOE1p
vD69ppK42BytKNiZLmCT1fxIGqJKCyXziOHbRhNfxq5xM6KoTfdZF1dKHl8tbqq6EExRGGVh2/tq
dC0s3iwFDt5xHOVn1Qi3tYl7ikGqgL1+SmDSF6Cxs5/KbF/5sBdbdtjwteUK8aomeNC1sg4UZTh2
CE6GzsKGBD+I4ibQ7pT+BIraC6BBv/0hX+3O9BYFxVJNhBnOKy1B1GOS1Cv2cEQKijfFlN+beYmV
ROULuzXdiRm1yVX1GhjnUrOQzpC3khNfptH5KtGbppOc2hmPBgsRFmoE0TaRVB4Xis9/FOWVj/pq
C1uqGqnKYdOm6vDVgZdhokI4UWO+omDMCcpcK6hbZuDZKfe3gb/wuQVZtV4QWoazBQZGJPl52dhO
hIkEIbv23Vvx0gyZjkVopuqwg87HjSVA1lttxuOsW/44Gw9KWt+8PSMuDhWVHUvFOPe0tbQ5miSi
y3U/HtNSdKfJJobHpTB8eruVSxMAsAXZJZWqe0qlzjuSO0FtGJIYj0xJklB7AyRnlR3KDsNdYz/2
X99u7tWFh3F72dzy57zYlcHo9lMcVONRicikj79t9SO+Sts5+fl2O8v4r6eBhY8EjS01j+vLTieX
ThQaxXgkvvBoBOUtel08hvRnq1FcdfFj7637nILqK1vH6xvC0kEdwT4FIPhTrheUACKNfDeZjrGg
PiCQeI4DjjegQA2/KueT4IIQaj/0ayKhS9MeGQDnHVqA10WQkuQYbRMr1CPOn+CBE9j5U0q/3h7T
S+fdX526QpklU35dDmvKMRkkjO2PofxgsAOrTexJ2UMXmMDiAQHPJ7PYa/KHSP0jDTfvF0KxFbMr
82+Mb+njsmBezB19EHWmxbJ6rAoMVoi8hfFVfffraXPWxOp8s9tqCR7O6tHOG3fMd5J6ensMLxyg
Zw2sbiW1rmWdEdEHJSFor22j7mbAUyhJvnbqj7eburB/LPW+JqfnophWVluUPKOlTsjJHC3zpxl8
v1aUeOXn/8oZX3wN5KmzPRUZPw9qOXFnwLZv//0XprQlc8fQl/2Pu9zqrh33OlmEWCFMUFM3XE2d
8qmiWOOQDorx/lMJmADPYQp5efL9XdQv+lKn+Vx1YqCEWPnTYoJRXCMvKMsfu9qPzlpYdWYSTTEr
Qp4RDDi4FH3VtbtZireReNajX9ickBOp9jYFTPqVh/KF/f2sYfV80SRGqoWj0c3HOgmfKFreRNrn
YDi2aoOv377LrhQkXtr/aA9xBDOPevO1zq+UCo2St2Y+lmr4w0zlH6VabkhXEGCOQjdOih02Kz/n
oLrTekoa3jVlqHRjC1zc1pfrBXKD1SjXyGVxnonLk9R8kcYWTsBji/Tz7UZWE/9VI6sRHWu291BJ
ypPTbjAfUN/5cHn1+9r5F4skoty2QSdMLfGN/jGtzSs9WK2s/7SwOKYjZ16EB6szP87zPs9DW5xy
8tZfcY1Lf7w9RJcbWAQ4UIwXYcN5FywNv6O8n8Wp6807YyoPdivuqqB4eruZ1dz+bz/+18zqQKC+
RlNxWRUnKmPdvt/NJtm/sXOn8F5XvsbRlbvLxQ+PFFelzpaDfU0TKiBOC1mhV0PcejxwOf/+pUMv
WliNWyAMuWoaWZwU+AvO7HiK+dCEpTdaXM8SN86/vD2AF78TTA3exzpX5TULugkNrHzMUpxmNdlb
6vxnGirgdoF083Y7q1PvPx/qRTurdRlj0lEa7LAnSxU4oKm9uVGaCXs9ikPdnlzvI7Ti/Irs8nLn
kCsaxIcWUvT5JISqUvWhyewYKEerdl1wCLsr58a1Jla32bgSSonTmjg5OGCYh/BjUv7TWl2eMwQx
ICGvNRTGaPYaCQdxSgwy9L+d6j4uN//wdV40sbqTlPkMcLWMypMQM9nmU9yCsTd/RekvJfHf3xTx
q7/hCoCv694UAXQNimeKUxc5niqyD0EuMI9RiCLM+mclN67VfF/6QrzSdJ0aMzQo6xNBKyQ50yer
OKnQKeIIk0Ou5U16LWJwrZn1mcCWrZCELk6S+isRlChXPw312z+M3YuurDaHfBYTQiebNhQyumrp
G9kJr1AXyebGnB/fbmz1Tvu7Yl+O22prlcI5F2FGhxy+jV4/GxN+EarYBO8MCPy3IXJNBARNBIjr
W6qag5mRQ3FSC+NW0sI7DET+YZVSWoVuhn/sV0BjaoKnJIyZA6kjKEF6mKXnztm+PV6XzoaXbazG
q1YGKcB7qDjlo1+S9Vf+4ch++fvLBHxxQzUmU8c+i9+XYsgCM1ZxfY8h45V9+tJXJ9/xNwhlqAj6
zlvp0XFVpjnmJ2VUdxK2npi9avlPKtX/YbQMHctn9mWZTOZ5Ow3WogQS0/wUSI+xcRNcC1Ne7IcJ
KJg36t998/z3tXxonBgfppM879qshFwAMCrb/Xq7F5euHwiViJygL0NCtzpgwBuFI2ao4iTNhReV
+27+plWHPuopNQx9vbl28fwb8XnxiPi7VpjGZG+QMC0o6/NuCc3K6trMxGlMjPnWAufkJVKt+fKo
SLvErvS92fefoNVRPaga0ybUzGTTDx1lrXh1ukoFAgYz5ZoAiCS8WHXEIUA47789LJf2QuJIQK8N
gHykS87/SquHGTW1Dltu8ZyqJTWWX9TuH872l22s9luzK2VJkaXiJKsnqXrAQseVyitL+uLnfdGP
1WgDkStC/ArFqXHKg6UOjzh5LTZthyopfbBNlasn6RXa0rWxW20juaL22UCO5FR/ya37Ovf76l9a
IF/KG2lJWqwV07BzZkupHK58guLk/ibqfxRT/w+71ZL6/f9GVt0Yc3u2pikQp74oPR0NQ2XUbpN8
/IeJxu2O1CLMuVehNgvXTAxtTT4QFojDjGzH8hSeNG+3cunuyuULTRcS2QV+ez6dk7LSumGyuOP1
OKzjyyx2uUPdSfUxyn693dQyLOv1/bKpZVt7scknZG0Vs+OuN47PQ3+vXfn5S5OLrR3QFcxESnxW
i8YqjMxKwTSf2jC7C22IO0N4I0X2+3TFf3cp6kdshgpRPvvveS+soIpLE5XLSdZJ7AlZOkq2/ePt
kbr0URYkzfKA5d2y3npLahowBEvFid0rb7cOtTvRTispAt683dCFMUOcz3enLExZdt3zztQiLAJJ
s9JT2v7Mkk2lbFPrymdZbjirr06UnwvQgldZmHXnTTgikQzLkNKTWf4ZKLI2Hc+RsPcsbvBq96k9
qKYre8CF4/GsxdWzJU15DKZMAuYZnrnahyok2Tub3lIM+f7hWzKFOnllam/Xu00U9whxMCM/tZTT
j8m2xls+t6/c7y52h2Qd/AoM4FhA5wOo5Xk0U4OfndTwi5GXu9TcJ03rK2L4h8nA24VqhgWGR9bn
vKGurgo8ppkMuvQZLzxXsb+01ZVb/qUJR9gE9agFXvSVfjTEmzecI75NsTi6+sDV5OH32x/l0ngt
D36E0Ivryjo6Y4oqtu1azwibGJ6dttRKjL6cck2arixT88KO5hCDtpFbA0kjtXk+Ylhf93Pd1dnJ
0ePmWJndtyoPCuEZWpLDk86lI+UbD2Bpt9Ipwc1Eyoyt4AJEtLCU9nhV5F8sRU43WJ83blUmJu/T
ufiSB1O8H2Y1/ZNpUbV1ZtX5kJpUofeYzmJpL9UbozQaH6Pddg9jYTyBi0WjNwzjLpX0xGci9ac6
S4YP/SBhgSgP6i+RtWi4SkWiUrzRnJ9y2ekjds1252sdosGZuvs/rZ7UnlZOw+8aq95PYW4kP0Mh
nL0IYuVgiByqDV6bOzK8n5K+oMaZAtN9LJkziqFI37YmBj29FM28ftFCKIGeQgyIi9+dVsTYFkBs
DWF5bVXdvGaadWHPZBGSHyLCjfxnnbLM1LxoMC9OT9P0Mem9NnQLit7/YWqx1g0ecjzo1lOrSfQ0
i6OW9V7tZMm9HxfF6e7tNi7OKTpAnAxQka6u9ksxZxYRZtrIAd/ey0V9ZZW/Xh4LMUVnmRs4sLFE
zuesSR1woTescpyjf+MZS71n9nmIlLtcta4M1+uukKKmkgh61JKBX+N3DIHbTY/A8RTsgu5GuhZ2
WwM4OIr5/YXgtjBneQituiKEMmNG3zFUXSzcJkJrWqFTwLK5385DewjFeDvW8rcpsO+ydN7hRfhF
TtJ3vyqXvwL6GXE4AGjrMhk5LWoZBym2Tdk5jXGyp9ChcQ3R7G3jnfUM/+3x/9pSzz+eAcxcM6gn
PnVzvRVK65vzTTq327JGnW1/SK4dCRe/INElioBIVL0KMg5dbek8RhjhPtjiiHZHpfm75/tSx0DN
GRUTsK7XeTAKC5zWJpp5WgR6aJAa6kLeu6JoAbIbb0qcNdA1nQ9aH0kFdBYtOc1bxzzU14wvLi0o
co0K2wI4W5LH5z8fUgWKvmlMTnnUPWSZs1ESjHRjK/lY29aVy+fFtuAQycvxvEBTztsawIGlThUk
p8CYh9u55wFcW83o9zA4AJJX5entoVt+7/zyRr6fIAavKepnKHM8b4/6+cBxYMOedHWX2hupJxS3
fbuJS1MMJ6IlHMMjB4+V8ybMDsWQsARNjKG1DS3yaZ0aDFde1MuvvOoI90yDQLBCQdtqDohM0VMc
adNTRmWXnD8b1Q973irknkIkZ2/36GJbGOJBBJPZmYxVW01bm63RRikx7bz/aBLX9Axe2+TStCDY
yZNj4Y+qJ//yqV60utoaHC4eSoBJ26mNxv1yg/BMrVM8XH3Flf5dnBRwm6lABw30KsoNOyFNmyRM
T4b4WowNlqyP6jXy2YU2mG7UBlFcyyiuJ94w2tpUR058innHzb3vFKqvX8sMXJh6Z40s//2LB2lo
D+QgExrJv+t25ScEPt6eCRd7AXSZz0J18Ku3ojwJOSu7KjmVQ+W3rfy5nLIPathdefBc6gdVRzD7
TQLo1ECf9wNSSteAiaMfGE9/kuKnt3tx8eepHMCMdEHcmqv3lK32LZdqfj74P9K+rLlxXGn2FzGC
+/JK7ZZtSe12by+Mnp5ugAu4ggv462/C59yvJYhBhn1mImYeHMEStkKhKitTS1cuGp+DhQ01dZHj
9YmVBqAJJRI1JhkEa0ZTH+KL5friEaTPLxAMYdsa8eeqqhC+e0PxTw0uhie367tNXvD8wS8y97Hs
EjTyfGC4gN1DYxfYDMQvt7OZawLq5uiZvgymtu6G7on20eu8ifvcG7wDHkBShA16FWqCWPS1UQn0
TF0y6wvUbkB6YO9o84jWqbVBzXVpLazg1D7EAxywBaC7URdXhkRLFx2fHksuSVR/Yk79HFTxnvfk
2/ywJm4nKUGEOAeVjolqVDSIlpdWDKbleg/O/B+0iEClP1zi1v4+b2pyRIF8c8GBAR2sjMhv4twp
Yj++eGje14GEeO6b1byJyW1/ZUL+/co7VDIOB84uBuWJUayFBupTN8mW9v6SFTnQKyv1UBMQEHhw
dOnetJ6dfv+/jUKu2dX3Ge/Qb+nj+yOU5i3Q4TmQS3i/Caw6gK9ApZiABd6aaByri/DuhfvJNwzd
7AsX28R1aqDjEslWODe87ZTPg1kF/tX2kWfje9M9mv5LEH/Vh6NnvT8SgZOTsHpECfcJVyRJEz7w
lF66Udt2QbCxrHf29cj4HSaQccPLDjkQNZcDlQoOqZKYXujnIgjfKVp893VlrbNAxC6J8XUwXUGj
pFnKFqowrzsDSqxWl43InEb+fAPAbRaAmsBYaehrLbLh5FLoq7N2+C06/kTs4bUsl/KiUxcFoE8e
+I7fYNaqSix8PthI2goMu6l5crpzyf/JtfaLmfVo5wRVQmI5u5wbG8tIti4xXlLjA+f1+heoWLrB
0aPKzvELGtc+60X02sXBYf48Tfg24BlRX8IegXqVrSwjATlE39cmuejB46A9sfoigoUzNW1Cdvgg
1wd3rfg2NENXoOpxQVfvbBv2MFoP2pL62fRamVJHBMgbcIlKmsQrz+PGTtpC6JdcNBbk39GrXKH3
1uj2ms+1RzADk53tIEdUeJG26gOkpWhlo/FUEO2QWmCE+MCk4vSh+itfAOojsC8LdLMMDr1w45yx
b071myx1dKjgQHk8QDaMFLckW8etrhyPgukdIuM8vsDf/oui5S9K7FXKf/Oq3RouO7Z5/WqlZhtS
Dh2k+fFN3CNIDiNmQcejiWtRsc19KGdYqU8vfhevhq9jTBeuw8ktc2VAiQK1Woy2gLDOpRwfjfQx
LlGWfB+b8n/mD6LCHlQ30P2rescW3fGG3pQINMdq03OQMVafPzBLaM0yIBCGGoEaaPppm/NG6+IL
AVvFKrUGPQSl2BIqZ3Itrqwop4sntgVJLFhJOjO0gWFpK3NhuSciSIhUQlMFiUKUzNX3bFD6ReDV
LEaSuwKRYSwQ9SdjVx/HkaZ7URriFOjEXFugvVkwLd2P8pTGJQ9uYDz98GZXi1MVyFeC3kawrlXt
gzvwh8wfP5t990qEvbAhJvfclSllz0UD8K6gxkAI5vEo7FpaPqN9qF/5erK0vSfXDPU82SoCSlvV
6Y5OYWlJjqjfa3f5S8oXwrCpSYN0gaRnRQhz1/8UxSkpg3aML5BRy4rh2UevVdauqsbdzu/wJUPm
rdcFeSRIF30YqrPXqLWPoC/j+XDIgiW4xtSEgfsVfKMuGOKRDrg1FA0JT/JCo5co29XmXiwkbCY/
j+QJYiTIRCMRcPt5QTKg1qHoBnjCc/8aVR+4AFFcfRPaQ391oOwslI1KIxElvbSOAcG1kZSvA3H6
R7cel2TgJy9CtCBByRxHFXkAZSilKMFCNpj0IhqNr6Ic2MABJKXPXsSHMrQSsBrFdAepoTVSVN3a
SdAxUaa6+9vq22AhVTB1opCYQlCBar8EsNxOa5onnWOAweviDv7RyOIQnF5rmu0+sAnRx4v2RpnB
UcM0ysqcjl1OL3rBf/lJsRNj8DutUPICo9+8qckB+QCO2uAhBkGJ/PtVlFHgTnR6H3oqRhqAoroS
5al1qvyhr/p2wfFN+VyZ5ZVdxEBfqR1rQmu7SsRYR+q2w6nJAJNxqrPTuOAShWLVU03A6GpBVmKh
x2FyA4FL2pTBGuSzTXnmr8YYaLFb6eD2BTAqP5c0WEvlB54J0JyVa45CYOZ12cprgmAVmXzdozYQ
Cev9UF0f3SrgYUbODNgEtfULfDJ+OZYZw5O7RFkdHFrfq6U395T3urKhivyVUe1Fpg8bQwvCsi50
3BLdsAerTxaimSn3AoiIVNOD77ojPzD9tjdSkBBc9HQPEgowYc1vy8mBoNlcinVhygLFOyaJLmrh
Jgx6TN2uqb6haBga/IvJP3BDWnDCHio08DGquAwxU010kWAXCyR9EYqvgE+j43Vh50+NBs8E+DAD
T+M7bgXHIiB8BO3MpRbb0YTm84EDNsv+Rytyza62OZR6a3TXQMGmr8Fa5dTrbPiZULS4LnX6TQ4H
2QrAcl3MnPr66cClBRZuPbskoE2sV2hZioqfgg8L45lyTchZyJccclR3iYsIGITarZrs0hptGwY1
ey4s/qN10gWAyJQd2PDemCjwcFJC/yQGEyeovoGpAIlcWFikCsG6tBtZ8zq/qScd0bUl5dYEYKGr
A2PILoZVbXOIYCS6/9iDLijNnEMcu2uX6Ntx9F9GcO+WWfxqF8bCwZo6uDLBiKOFgqGvVsBIgyZ9
LRsz0P7yHyDnOBfQ4V0YpryQ1QgXJQc0gQIUBWScckkapTPkIs7ZJaicz3Y1ggstXvcVhpcWK1w2
gKbbTej1w6MFIE46BA+sSA5DsyTZOrmwiO5RFEWTADhnbg+EDwYGBulbdinMiq8brVqPrU/XDeC+
8yOeNASltTfoHGIUxVulIKyKoUOJkzekyeccfGXbrmxFgTUkH0ivo5Qs+SR0GRqot2g61oS7HJNr
NLvgmWcfiBuvP69sURZ5UDsYcIN04HYFL2PYfp2fK3ma7jYHRFZlDx7qymruvk5at8tNwi6kHP8F
FwY4YsH6+GCNzqZv+Gbe2OTC+GgpQWYBbCIqtsAIQDoLItAcu/2E1pJQb06Z5yysvjFtBcEaIhuw
Yqn1o6aNg6xiTX7htp6FQTGenMjf+WC1tUm3teN0A0bVsC3XYPgzR+2poMYpKijU8nq+cC/LLa3O
LtS730B1iFMtZfkG0E/2LWfooMnQOgOIDF9JEvCt4ef+2vPADZeTKgvbPHgFqdGSx55aW5TRTA/Q
fZSK1QQEi6Ke5EaVX/yM7wNhfK8KcI4IPBY2Q+X9aWmmfWCBUZDx3tCkAPtIV3R95+k91LFRzLgI
7VECfoL4m23+nN9EU9cd+JcMwB5dYAZUd1a64GjsBsyp5e/MdAM2UjPYWd0HspbQPAFjEZKWMCN/
xdVIPBJooCu12QUFxF3FGcgSjecxe6d+4luOyEGKC+khGQ575q2ZGMQlKZ7x7MKM74FLwQr8W2/A
qO19a11oOBpi4XBM3TfX9pQFsq0uoabvw11loBb+Y5pLe27KgCwIoBccAnsAQNwOqOhw+isnlVHC
ISZH5zy/+JOfB34DYpOIQHBz3n6eMb+TyrwponYQy4D0vKzGhTO7YEJNiSPXPqbEB8I3p5wdxFBl
z+DlX+K9m8yuSi0nDAKsF3i/3o4EvkbUeg2clRMz77sAUeJeizUG4lHo/w5plO7AiGUcKhBkAoIT
29u8FdkSlmjKVSJtjtItUsnwlMqPIF3VZtztEGtp4wqgm2/pOOzzbPjAlCKeAw+E1BFC3uB2rN5I
wQzAZAdcFK0E8gH9UlZiatGuLci/Xx1XQZqcZgksIPqVCgXv1Lt5O6cewPhYJwBkbV35vhM1PvUK
LbuM/lO2boeFd8/UPYGCtuxTRo3eUT11ZhVd0pSIrTv70U946HrOqgPSBTcT1R6DBHy0xkJYOOVG
r00qDo4g0I+LAGBfDm4fvxggg3AwUcWzuv38kVWJSP4zd1eDUzbZaHNA7RjH4zT29nmd7nPb3bQs
2bax89C7RQ7WXvLgNyIMNP4VIh7r3Nc+t1GykHiY3CMIgBFG40q8Y+L0iNeRosfDwh6a1yDrH4BE
XxjrlAm0UqA8hLAT/ygb3ak0tygZIJxo/aKf/YhFR9/rhi/zMyqjBjWqABOADNoAPr9jAeoKYGaE
P6aXwR3WlLzaCbKvT4XzyJ0OcgWf5q1NRREI15CLkgQ9d+Q8RB9JMzAg2iw3B0V5F+xZFhxomj2R
1DoGWbf0PJ+qyyKZ8deictgg1oL6eQJ0m0iap65kdJXr9YPoRnQlsPY4VGSrdWDZqjsS+p4NyR7e
r+cHPbmQVz9BOs4rf2IyMY7xyNJLU4cQN6Bs4ZE7/X3EwRChRWVNjYSdTrJKGxXuMfLJzH6N2hLl
6ZRnR5/K/xlQAguHp1xLaqxazEQE+G5+aPXsl2UvsTpMuRF0HQIABJUuqax+O1EZuKotqgGnR9Dj
Fzpj+8lgYmWl2U87dhYWZXJMAOKA0Q5H+C4z4OeQw0AbYXpB6ujJE/ZncJCvPSv/d37tJzf8lRkl
aE8hWMHcBlPnuFFIibkiUrmPaJs0zUO29DxfGpQS0Rh6DgUfG4MqXWNNOQ1LWoWx++5GFbkZ/v/U
ObqyTC08LMsK7GetO/pkq9enwlsgk5kfCGgcbncCWnH+a8Kr92a/a/41lzJqk37vahDKni5rVnNP
eqLMah8HanxngDnWzEFfWXTySP/SmEtt/NPbG/0LgBbggazmZ1yalX4SDOmlDrAwu7QAHXvYfAA0
jioawNyA2ILOW42PUGfpNb8CLj3QvqVnv/g6v6EnB4HuC+QIwToGkuXblYkapw2gl5ZeutJE3jbq
DkQHW1yL5ps6X3g3LdlS1mjIuc9c0cCxWStz2Nt92Dubalwok0we0asRKfdsRX1ATxlG5EVBElZ0
WPPafuxG/wCdhmMnIKPxgSlEYh3YD0BYUCa+nULm81LoNRq9aPeQyWYWsaqhHJYNH7kXwICMDYd0
+x2iilgFd82KZRd/OBjxfokEdfKMorNENi6CLtyT19LVtealLlpMKJ5PdfBT1z5Z5a8u+fKBmfLw
BsO/JlSqlaWJyrJpsxgj4FAFcA6J1DHeo+V+3srk/RlIqAD6IGSN+3YgBbGyjsj14Iz8ZoW+KTTn
17yJyZ0coGENdW7cOKayk7UoDuLUS7JLCsUYZ0XG0JWCLQsba8KnIfML6gNwt6NMq+bfgN+HwCBi
3YvRVgeM1oQ2Ea/Dqnc+NYP/5OXaF5GMS9XuiffGjVU59qt9UAB45noEmHdglp7RDPcA57GynfYF
xGd/zEH7qZXttqBLbQsT289GWVOS0SLXZamrlpdO32U+Oqh8/1iXadiQowuo2/y6TRqRzyiAd1Gy
VYmfCLDODvPxsK6s3Tg+a8FzHO/mTUzsPrzaJQYeuw/vNWWPl7zN8rJ2cRFlKxD3ivdv7pvPK6fU
z/MyNSN8HuIqgjxU3vudjA1abOBCAWwGbFNxZryjIstt4KehrFqLVb4QCEzNzvXnlfipLRutGVx8
nrBNlryCdWNhhSdOpg0sO57jQAshlawcfjTDQ0QsAbgF73Q8XQn4dehexHgdQMFrfqUnTQHLL1NZ
Ll6yykrHbCgr0wP+xIPKUpWTdWP+0QcSDma1YGnKEQBIg3OB0BYAQyUOjNIEwpi0jQHhQKN85u51
Dn4nEaAyWWobM4l3Sd98mR/d1FHBycbQUHu6rz6NmdUhhw6Emplk5yEwj31Tv/Zi6fKc2hCg3oWr
hiFQniuTaJhF6dtxAtB2dSHjs/X+44LmaLQrI4MqmUaV8KYbY7MEve9wMeut/z1eKlpMPUdvvm/e
Okvm95VXacD9a84hdZxtaT8PJnQzQQnKHrrgM6m/jdBKt+z1/OpMBDmSfNeUEE+kodVUKsuDEr1q
FrRqOlDE9r8y68i0Q5/vS7IQtE3sPVSwkPGRmUhJ9HM7Qo91Vq4T0oNm5KK1R4j2hOX4w6zPlfiq
F9XCek3sOlgDyAUeGtGUWp+xWBaLTrO6Cwvok5a44Hx3XmPebeanb2LXYU8Ddoy3qSSEUJZtqJzR
gQhhByfdhYJ+CT7Qp3RjQNnWQcBNUXUtWtOLsC229riw/hPzdPN9OcCrS7pB2zSSwfi+z/4h2nrQ
N96SJMPEwt+YkD/hykQCYWnijb0cwme9j9dlxuFqnl092/g55Bf1hSFNbOkbe0rcAXU+2jvu0OGh
A5VCE5k/KXjnjduUn2t/wZicHyVNBhwf2mQRc6DvSU1NxEHbZ6D86y5J/eLsjO7z/P6amrvrzyuH
pm11O5JyshcBIbV0l/B10D43zqqhu+r91I+AEKM+iwhRNhWrz1CoFLHGr4ruYvXPBmfravxCzKXC
x8RdB05doME8oHzuwXQmA22WXZvtJXLXXQEqINsJWz8Khb+kej61MniEADyKq/W+Qqv5aWLqJWkv
lOZhbP8aF+61he+rK19CvxPtt1l74ecGcnDFen7lpw7m1c+3lJXvLeh/E46fbwEmkhzH4aGpFkK0
ibVA6w6wcSYooQ1M0u3BbJpB5x5UmS/gqcDdkkHwfHyGnNj8QCY4yqBOAvQzMKmopQEOf2tGpBkz
DGbyi293aHwdwqj6lkf/ROaXPntN6/ALhWp86J3pb81fUXeL/hiH7Od/hLJY0NFBAQwt+cBVOmCH
VRui2qB0fNbq4mw6YQQo3vf/6fMqdK3L01hQE59HX2tYVBvu//mAAcBqkB5CBztutts5JE3cJH7f
ijMjoCocdCh7EH8J1CA/cuXL/jNJf42oO5p3eqIHfSXONIKBQi8+5anzCom2fwcKbTtd/64FYxLm
/rCbH52y1/9jWFI9StdwX8+tayjFGVECsu3mm4uSK4Tclvy0stfvTMgNcnUJ2Y2LG6Fh4zn21vbP
2kDX3b5x3vco+a8RNC/DhQLnraIGGuxyqxlhxBrXDt48S/M0PYi/31eijUhoeukAQ3PuSzTb7Yix
7dHftyTRNL0af60o57XhvmjzDlasaqNbYfzNWhrHpIU3oQxJkoAk++1iFK5A5YCa4pxyvVtnPv2R
mc2zUTubD+yrv3ZUjJZPaWOPlRBnZ9C/DACSEoiWhg5tFgAD0+OBNgxeb959mT3KGyi5tx7sFE95
B7nZM/rq5ocy6cD8vyZkoHC1fwNSewDxwASBlnWTFqGzRKIzublkoyVIMgLkgJQLR4O+bdEkLhYF
fLh5b0KV2V2D3LU36w+MRfa8QlcKfFZwaLdjSbkfC6HZUMoDJBsi6wufn1qN688r11oGcZyAdfg8
bb21+btDM/LSq2lqriTkSXK8ANuthkpoSrBikRT6mVbruFyRA5SG3SX9n6kllzpwkuUFF7T6WPc6
bUyKBqKI/ggVap2XYeI7r/PbanIgwIXigS45zNX2Oz+LopgYRD/7Xr8JknqfREUYB8bGT7bzlqZG
AwEAScMCJRTkIW8X3U6l0JEmoF9Y+93OAPfUmgAFvpCzn7IiscMIZmTmRq1C6GBAdbVYh4dstpC1
HhccytR0yacrkEfQe7sDu7kMSrjR6IxnYXWhSapV5nmbtti7fCE0m9rDSJ6BVg7PZf+OmcvEa9UG
h8Jwhn5r2KU/c6g552whKFoworrHuvUaCyrQMFKge6b62tkQX1qSRZo0ArYpFDQARALk+nbdoQmS
dwhVBqxIvWLaH9gKK/7y/s0lk/Syswr4HzXENEFslwQ+NKT8JAoemrE0dxFp/8wbkb9UDY+ujSg7
OKq8qK1dCOow6IFk1feclGFpfcfKBMVHTKEjFjlBAEnuhE56u2PB6PXinAxAFJt6fQwg1N0V4xMI
715rI1rPD23y2CA3Iyk6AXxTXU2Z1XadVrY4604Z+gYEaJbyZ5Mn568FtUslBWCrAdxSnANvl2jr
EcAO6L8vBWAqLPctArOhISYbCBBrq1jYCOyyJbcxcTkV6PHxn3oX6gJZ85XUGT9GbWWtxr5soVDH
/G9aC/ZjhppJyIbB37VBGxagak481i4EuMoz/u1nAXAlxWfxEroja+nApZRqbSzOJav/YUb85JQt
XWkej1cc2odhgDboXZWzf96/rNdmlR0rSNmj95mKc+30K0jQbyrxad7CW9+HeigA/7Vw6DA6bNfb
4+0FcRtQpg0YWdRDWa2EvLbw2RbBtnvUhdEc0TocPA+A84R9DDHkIdfYJmFpdajAvbUjJlJ/Wmsn
Cy+yKbcjQcLgAJV6QWrHrTMCbI3WVJyg/ki/tdVap5v5oU9aQNbUdYCPkrmf25HHNOv8OMZWMwQN
U78OI+21aJYgnFPnBtkY8NTjkQ7uKMVK5Y+Z3QXw0dlgrPORP0BUruGXJHtni/LbFr02pOwVgoIQ
7xIYigRUevViDSHs08AGcMsH9tf5qZs6DrLpBjkByFAhy3E7dX1MRvhrC6dU057MHlwYgbYDUvBS
GdCnzPrkq67HP+ZtTk2kXCfZqiFbEZU3B6k6Gvn1OJ6z6FTYQKvrITrkwKo7b0bt93mbxys76qWq
ByIxa4GoLQW9XBEb26ZqwgCsl3r6xcuOVgGhJRz45KHL9EPJl/pfpqb22rwSxTNRRREU08dzbqwb
4AfGr0XzYDhrZoa6txA/TN0auHQxmbjbAf5X9macDlXstiYeirUJ5IrNQ7wc44UJnRwQ6GLRQQlV
57uOMD+JvSIgWDe8vbqdpWnjo1WRaBVZHCpSaeZtErtPXxpGxXp+KSctI3BBqBfgP2qQb2U5Ad0o
prJu9rXJVzX0CUfzc2zY4EQ8G95C6DoRXiDSB4U/UJeIZNTQtfbjPmgjCHw72gWPeya2ZX3EvLp6
OD+uCceFwBiRGKigbKTDlNNnc3doGLotz4nmrcb6X63fcfpl3sbE1vDBmArMng42drBU3p7wRjdE
KgCkOxfj52jcOv3hA98HnYIM9fGSVBENZUGY0Q2VcW7QGC7Cyl+Yo8nff/V95ffr9Ujy1sqMM2rA
qxTqKujf/cAIgN+VIBkXqAy5Ha4e9DryHywTln7WaRqCSvi9ZAPSEYFrAlRfEBPHC091eKXf9IxZ
nnH2n0RihZq2hCqRHlO5+rFV5adx90tiw9sRIHWTNZHdmWc7S711G7BDlDgbrW+P1uDsa6BDV3Uf
jGGVpt/m527Cl4OCB6TbUskTxWzFl4OTEoBGjqMyFmHfr9wvWrDp8oXQZtoIaslgR4aypdo7YaWR
kXgD1c/ZmBC8wYKHNtKjFQ3GV9diCwHipDG0AKFXHMfy7pVk94GpoTKvn9vG/YS2whdCdCPUWHIS
/lLMNuHXILb715b8+9XO05okc80hxZu/+5FlP4z6AhoFM35tgy8MSID5pZpyNkB0o/cIvWHQZFDu
CMvLfQ8gtvHcVWSFUC1Ev1zY0XdSkbxtdiDBgKBEm70kFr4dk5lGtheN0BjMLb4Kgua9eJP/GgCd
oxSWgD9TNntNbCfX0RZ2jjVkEI8JNOXmJ2rK40CY/P8MKB7Hckcv8Lg1nu1q6/YP/Pf856fWAQ87
eBpZ5Qf38+0EDXXvcRFBOjP5LvQH3zpHS3WeyQHIHh/sYXSaqcnvwOspWG5apKvYv2BWd7IlPNn9
BQkwF/hNZfsK/q/6fMOMsoTWiXdy4mydkwcSfIsFWVkAZg7JeX667gcDW4B3AdwDIq4771zkonSM
WLinwniIj3H07kLB7eeVIxj3qWuMOT6fP/rFKliKmd5eBbeuWfYtSkY+QHHxQlEul6AUbmZ03DkV
YkNrY12Pp5aQEOg/wzmUpr52+b9GDtSPdjRKb20Mn+en73633dpXxhcIUWTE652TFrxWjr+q44eW
vVMACzsARkDKIut6QMuqSZ8u6PNqTDFII/5UtacKLUapd5kfyBsqRZ1JsI7K+w3Vt7tu4mJEaTNB
CHxCbr7a1h1z+9VALOcFKKrkK2bZWrGCfcrRbPFaBJlxAhd3TEMtM6LVmJXdg8WD5jiYXv3cJ8iH
h2OUxF9brfV33B7aox1TcuZ5yw64ZdjOIXW6Ky1JuCygbLwaYsgVIBRpxNrJxfAwIHbcEyQawga6
ywfQBmY/uyomF1SeBmgG+8ZXdNdpX4lw9K0naHnuaNY/tfWYhZGb0VVKxjTMwQAL/g7hrfu0NfId
Lp4uRHapfE6KpNv1hW29Dknwwgv+J+41M9SoniWrbIz5uEUejB5qIcj3Av1Bx1r47QHceDE01bvK
/TPonfE7M4W2nl+JqS0lb2K8uJFLvLvzvTyxC505WO3qlNGtF+/rd4J53jbUlQn16WY1UZ3TEiaC
bZtuGd3Oj2DKfyEfIYl3QL56F1AUBWZyaIl70vV+G2v7sfpdMh7aUKHU34mG++9Q/tpSDuBQcTsD
dNk9ic7fEf03UAAL77IJD4leS+BSkWdDEKiWiwzI4FgVbv6T0W3LzWLB/j4gQlQMLy9NIHzQzdv7
yiMl0oXEQAv/8NLiCVQ5Uk18by9lcaaGAaUFRLDoBoMPUSaqSWJSQTXKP8X6j+6Y+9/m13xqGBgH
hG4QKd8TvyG9r5WUBO7JsBr/Mvij8SVBA99noCL7Z6fTl6gc3gBnt/4K3Bty+XFUALtQgQ5R25Ju
zOocauxVdelLcTB8ao6bOk7HFTKnOvq98+++XqabfkybZ4/ncZjkOQ0jXutrPUa6oPGb4KWAi/I3
vptVW1HbOSbf9yBzYqY/0X9rXgT3x1WhFe27bw7p0SEOA6iDrLIooT3JDN5pkB89geZSl52GjRXW
7y6uAP4Kp458giRlUiN7iljbpkafnDz9TdoWvTZDmCw1kt3vLGkFuRjEQxPhSl7TwkxaLzmhG8oI
6KqHds/85rp3ibAgGcZByQRaMvUCpISIwdbz9GQxPXQ89E3qbdgPf+atTI0D/VB4CIHIC29KNXIs
hIPiXZGdQI9fXMQSOcH9K9LGAfn7eWn+6jWSGLwHXA+fj5zvI/Ru+OOmjy4VB9ZtZyzhn6fG4iEf
gV4OZKzuVh7VFE/oA3aXmWdPkGvOin6hyfregiT5lyoxUkADqaPb4VgI4hNIWzen0gT7zK4o9vOr
If3R7fnG96W2nY7QJ7gDMsW2TuPASpqTYTbJU6f79LOudfQhddz60Y66/mBpuhcOtM/e/UCRlmW5
XjZWoMp2OzJql2aT8ao58X8BFU5e58c1OW9XX1f8sC7SJtWTujlVCVQY+KH7QD4EpRDwDyB8ACEc
/nv7+8EhXVVgXWhOQ6j1IkyspXh0aghwWVgVZAsxU8pBsYhh54aNpRf1sxY96tbiCshXrLL4YAJB
/57kd5TyPbdDMFqTgjWCmCcOWxuS984qqo1WX+kZ84I9Gdv4M955xcoNcntVanhlrALegUmVQ9zC
hG9wtJ9FFIC/S4/qFU72K3aMAUJDMM+HOTj6thrqqJe0M/01Lai/rYJMC3NTZGtUHJLVYJkvpOfO
sx852j6hOUWXQl+Mr0PgCjc0CpPsG5JDFKLtvWarF8l47M2qf2VQuQp7N+4BLWk0TwOyXRfrvC6X
GkTvL1zg+0BChXStjjyAWi/JE1GRjgf2CQzrYs0RojybKAPtcFDyRzqgAPj+Y4EEnoEdBQADuN6U
VR+h8z1WyLWezGzt6lDcSJf4bib2FbhVgSfD6wOSMurGTRHyEzJW9qmk1sUQ/NOoLXW6qe0HCBjw
E2WSHYw3AK6p4VY3ujyquGOdEP+iAqPbw6+C5c6uT/J2JV+SRyft4z2llfk9tVO6dqI+WqOu/07c
/tsPQRUaiVEMC8AX5f6PGtFYdWRZJ9vZjuWDGLci3r7b1UBaGo85xBl4SKjX/xgbgZ01rnXCU6eg
a1Tv5r8/UQJCSRAIFHDs4565i8GqrBd1aXjdiUZRs62tqHq1Mk4lTVSZfrJSan4eS/eXlEPddmww
drTs+HPiMqaFRYDO2YXfI+8cxW3IfAzSAKiHYh8pbgMgX61vKq0/JXbarkv06G9yv0PFsi4GH085
nESDozKeGDk766anhT1vnJBECA4X5ub+DeQANgUPDIZH+WxXlpemtpeVoAU5iQJOiIZ10K4LsmmC
ta1v5oc9cWxgCq4eKlaoAqvpoqa2gcUE/PBkuYfMvRj9wlCMiasYLZVSbBQ+H4xDyrQmjKPfOa+N
U62n7EFPkLhz2q4Dsh1s+p2bWeD/alhch5Ag0/dN17sPifBRECwIKK414Tw6Y8C3dWJYqI+LelM4
lHwmrhdvy4qLpS4z+XPmdoH0nFeBlpMSZqL9eziN9UELtsR6tPz3TzkWFnwQkuwU8ZWyuoloKHRa
YELkz5aIQ637Z35NJ7z7tQG1dJUiRwIuAxhwXoIIqeS9N66Cd8p/yK1yY0QJ4Uyn1cDpByMgaUzq
EH1K84OYWoirWVLpuFyB02Wm+XDy9R8sPrt0lxef5k3IiVbX+o0Az0N/txzO7VrTiI+B0ev8VGei
t8O0ZKyHzoSe/1u5AfnlNjEJ6zIYV4NXmGOIC3IpGLofJCgAZNEUnDySj0nZCtbYUxpzqz0Nvdmu
AkJORu09R4BlvHs2bwypABRQqIxOGpntSTPWRrkW2XZwV/Ozee+0cHF7QEfhES9xGErk69hssHuo
op4QNnYpcHgr4K+5fQFwZ97QxDV8a0mJgst+5MVoxfwUmF+McePQYzO8mvnWoTs/bdaVu4vBHc+W
OC/uXeWtWWWxNOG2rHFgFlog44FR13kQrG0P86ObsIJiHd6RqG2DCFItoegGje3OQKY2As5wTL4y
sp43cO8dJEHtXwOKh2OkHsY6a9qTSLVqlZZat4q7nL1qLO23kLnutvP27k+ZTD6j+QstoWhdUCse
vq8ZaZpyDOg1ejXYyhe7dGXnKyvf1f27KwZIJoC5CxUutPHfUWjGQ40404OCS8Efk2oHQuv5sUzM
HZIVYCBADIjoRQ1jyz5lhWeX5qlvHpNkG0A3vdmKf+aNTOwAGIFPwJTJBjDVs+KhCnonap4g2IVA
vF2KvJa+b966vbgu+6Zx5ftIvDD7q+38nP/9E47g5vcrbpV3RpIzWzNOfRbr577mzZMBOHMetnpn
VWFPzfg5N/RqIacw4UuRsjAlfhB8pndAcK0wyJgjsjsJfV8lR2auvaV614IJ9WJtiF40YCIyTikI
U8kKb0VjSeFjyYSy+KJhPIfiIuKx4Zj+6JJDnS7s4QkLQFNArk3S3Miev9vl97NcK6wqH0+p3tjr
PEsPuVlnoevUr/P7YNIQmKhQY0PJ9k7OIzUzLUhSMZ78ujyMpnnsCEMWVbjvD5cBk0PiGLlpJHxw
am5H1Dp4TEd1gxHFw8YfXxsAEMw4f7JpGQ7BZn5U9/EsAmXoJyHdjtTo3dOLRrTpC7Bgn90kCYn1
x4kuA//mtoe4iFbeIsTmfhJvzKnVlq6Nx4JVMNeOP9zsUBRdCJzN/JCWbCh7bhT5kDmmVgBo+JTl
IAp6odbXeRP3Pud2GIrPGaCPlFMaFWc07ve+CJvh3U7z1oCyBxLXqLhpoJInumTX8G2kv5NOCQEv
HD9SJqiBADV9t51HE5q4Niviszf0Oqh76Z4Qqw9J6W0jO3t/sHFrTYlxbB4NTVdX8Tl2+43nJ8/U
Wcz1TWxlSd+G9ok3Zh31mYl+9jgmsUfPgq0L/9w1FydZtagiNRdBXuc3wMQeQzEPmROoIkBOSmVt
avOmaSvqxWeQoIQexJJLEnr/j7Tr2nEc17ZfREA5vEpOFa2qzv0iVIeRSCUqUZS+/i4Vzrlj04IF
18EEDNADbZPc3NxxrTXTtqBlmMpCzhcODnKYanOgJdK+tRpBo868+2THhw8s4eTrig5regtyWh1f
R73kBQ1Hz3pFntHstJZ+XzoWzJYBIAxv2YzgfG7OSjq2lRx0GungbmEPSX7HShZkBEXkTbPWT7km
TLn7aS3M3m01BFjWD3QiaBMJjJyiAK6Flv03btdakBb14GRxyibyyh8q4mBxmcDcXJwEmCMIabLS
JbqsCAhG0P+GNhtV24rWZQk8RRrlTpN94axu7l3S6ys6vSQFUHQ+BnY0EAeqGSPKkWm27JhicPJT
L0Pf/X5d4da+r3jqkxkDr5xSFhWG9mIUP7rc+HpdwtJpnK5Aidm0ypTofcQKkuJOYweu7Wm14pJf
eoMu8B5AsQmnY8a3UQyzK2gtC4EDb7rPXfkQZ1lQWEbgUB5Y7Vof3fKO/Sts/vOT7I1nEyQ+KLRZ
c4bNWHnh+Pv6hi1dl9PVzBt6IgCNXe6QUINGMfkk7U3CZAAisaDgDPy6NKDkNtKB90cHY4cojcOR
uoQFMuJRLxG2p1F8P/7I1yzN0nadfl1RMEPrKprlIo1MYgXPvF5zZpfO/vT7inp1UzEOuo9fT3v4
Sv3WqH5m2ptIjrcni1DOONmm+dhOjmWyysIDC1oaHQfy29uRfCWkWdsoJfRnpHQps/D90gxqETrb
61q1dA2RdEbRDb37lw6sW5X2aHp5Gk2tuzHRol+2bjCZa7PLS8eB2B/pmRmrDz3757s0jAnKYugq
jZi39/17XXs19WFPDDOU7M/1FS3cE+R6PfjIuPFo/FI2rGJySGNzTCIAzQVpPOzGzrjXZPtF5+UB
jal3Rdaw4LrMhV0Efjq40JDLnuszyvL0uNTq2veTiCQb8str0SZ2uC5hQQ3QloQFoedmdjKUxzID
9iShSJ5Eup18Kcw7HWMPN0uYh7HwcKEojhKmciNNkwyEWiBSBhBgcu/LFWN8uUXwizAMgI4hzICC
KfxcAwxJPeJYpI+47gQkkXXoeeJzYhQrZmv+meeZVchBAyomNEDkdwEzZhVoAEQzn4iqzDOfMR4l
Nqi81EEsKxecfmINzfA9f3kpEPUkzAEDK8FT3Ap70oTWyEQAuMIL4ne49q3X/abuYwc60USiY2IK
uzXg9kt9QACoQdVQ4UCVRgXryns8oBaAFKPSnQ5NVR7TtNheV4iFZOcswwH4GLIamFJQbpJnjC4d
qRRRXoogIQFtq1Dnh6qqgrzswr7EJDrIaCR1wZtFwhXplyYDwyOYEgX/1/uouKLxPmhSagsp6ghw
AU+SppsM2FC6U+6oYPdO2ldgn6qC2jS3Y6nJIGmQ7XUKsrUyYK9w/pdTC/+7tqlrsWJhllQZja3g
zJvLSxeNFqQdi2qy6y5KNJOEhc3shzT10PEZN/7KLixpM8pj6CTB9NRlywLzzLxFC3EbgdWrwhxK
P+1yfSPG79c3e0mbYLkw/T3Xl1EtP7+cqQewVsKMNioceYdZ2FfQUa34xUubhmYobx7LBz6Omk1I
XdFoTlp0CMO3ussC0Wbo7llR2aV1nApR1gF2hgY5rLyL/PxRGE/9ymlc5pPnwjfOAS1KuPBqhw3R
Oh0FRaOPYhscTOlfmafBRN8qy93XGshUgF621lO/uKITkYp7UWDoYOSa3kcm1zF0qX8uzH53++Gf
rkq55h3AkiuaY1Xa9KTb9+XtaCJnu+YoQSUHY2vsMHw/Kf8W5m9ufOT3I+uK24g20Qv6EoCJGK2l
ZSIS3hCyPNuUt/cdYwUnEpRDAEAOcBgaJqIsP0yvurf5wAFAnWaGaIAJqCM4ea7ZtYNhvIg1L2C7
rFYYL+Zfpz5QYGyYR4rgQgBr8fxy620D2NLa7JE2pIcC0z1d0yPAF49FHn9JTfaW6ebKihYfRXhC
aIaap9suWv9pYjlpW/iQme19+T1PnwENEWSJhRnzZEu7H1ndHKxmf/tGztjmxjue7QVW5uC4qQ6I
rD6y82P6JseX/+3z8109cfXT0dZZ70+4/ui26t7QnHv9+0smEq6XBUwZpJMvqi8dWII8c8JdN5qv
tEfRwpYBH1d6axeP5lSK4q+ApqzXRx2bFHtj/pYTy7or4sT+XNcNea4mHUBijowDOqU/qN+mR8Mc
b+S9gC7Oo48zHzricrQ1KRbHKh0+dZPTR5klgnxnk7XWj+Wd/H8BvmJyPOFWwM2z+qhyNgz8bt7+
Q7p2sgZfeWqIm1BNStwqq6NboyUb/ve6NixZ/lMByjkhl0hTQH70Uef+sn/F5kc+bwCbHUEFhnRV
arOG0Y5MtoRVPujgA+i9tTTykusyO0czviv6/VTwQtfOqE78EZcx/ZGMybbwsr1j3JnNCm7A4j5h
QgDNvHPbkuqlOgPQgOoe1lOLn+m9xj9gPcF0+t/Pq4OLpjH9x3pqXnEPLNF9a/hHJ8P8Dx+fExul
0n7N6VteETqWQNcH506l6fDzEk1LJYynf6At+N+mNadiwbVGdyoGHgC3gOZuNVzVpipucsfnUeZq
IXBfWXPX1/Wd1sfBVN7e1oQc/3slDuEYlqMEfi2fBiLito78ytoOXOw1AOKVfC3hs7BpiLvROQz3
EgVGta9bq1OjH7uxRrXqzmWfvTUszrXvK9ex9po+Bn1oHYniaOvor5aH6/d9yTAjnJspbZC8uByZ
b9NEDlLwOtLZKzC55640wP0+a3kS5uSpTnPQtf4Yy2JzXa5hXvoHqI7MGCwA5ZljvfNnLc680cz9
Bph4Au2NgON1gClSx2ybym9N/DAlez3+LpyfMWcoPR/AFRvq7JMnvkzoD9SRQ89bF1xu/8hc3hXD
TMb3ZImV5MSCQT/9japBb71KdE7ftRHoJDnZVO6hy7bX92FNhGLQ09ws+AxBGfX5N5TazJoFrfbl
f5OhKJGLQZ20MbEMu3xBRrIwu0CUK+7wgruHrbJRlAYnBrBIFWeVjCMTfc3aSCvS4XksNHJkPTWD
ysYwvkDRbSMF+TIWefMRBT6VrCiSwX2Au3W0jdyChbV1sPizX3bbNDcCZkVut8t4NKXfr2/p0r2c
u77QxYuwEv9xrr2g52xK3YZQCyNSDaZl/1z//sIzpr8DVQGUFiG/Pcs/cfoGAafP6A0esbwNaf2z
BQe9JDtB/0c5yjowMOANiW7yyLJ2mhMUziP19zpdyY4tKTnylABMwZQj/HNFyblpx0VdDzxq+rDj
d/m0jddQEZf0Dwk4QEi/A/ypneoEo8BNG+NxyYHsZeuvXnXMxEY2X9Pqjq4p+9LpnwqbbdvJ6cRM
y7XJgzBrDLgeZmtDlEsv5en3ldO3RpolANDikc5f/OLHWB+S9g+IJlChXMmPLOkZuroA1TMzTCBQ
O1+J36C3K/a1NjLTN5cCHwEFcYy8mc3v6/q8tGPwuuGBz8MKF/pscCCpDbJto7gjQdBna/hKC99H
5RMKBtgoVPdVHvqs0Kyp8tkYie+G/kCru5t/PtLseK7mYB/8QooFzaB4Q+lUY5Q/ps5P1/r2gc+/
17zQ+45xJMVZoR0iSw6qryih32oKmuTpIwLgqGIOCY1QSLifH7PE8+vpkyEjYeUhAQJmu+YI6bOZ
VeJ9U0NdGHVPRMKI/M9FeHruyKJ1kAHvfX1HreZTHbffzLR+lsINXSqCtm8egVUcoKPgQSu9PyMy
155EbF5NB5b5oZE797Ro/nDLiTBvfnsYffr7LCU4SwGcgj5DU0QWkuUa58Faq+SSCqKtZHZtYeOQ
lD/fAKtzHSn5KCIX/AIz8FuXrZzirAbqFqNGMgeYaPe8yJeyuiqGviEicqZJD0e7/uT1xaGuu8BN
M/Q4t3JzXS8XrAP6ZTDJDWoOzC6qUQgo7crcF3SI4gagv20//Rq82g1pk93JdvjnurCl/Xsvnrg2
ihqYKj3fv8TgadY7KNW4QTM++tWKpVt4g7AOfBjdC0hoqC+qGducWa3XRxPflmw3kI21ltJc2i7D
0BxUD9Dijot2vgLT5CCg03MRjaN+dNPipWdAhZjyV1mtVUkWRYHrGtNKAKK84JNlLfFaZypExCz2
vZ7opmP5Z096h643VxysxXPBu40mU1DCwFs/X1WCugOw/yYRtTwPthz/un7uSxEIqJQwGYVKI/JP
aiLSt2AA4n4YgDBt6YHWD09Sq590MzkgupruEJDshJ4928zcg3jvA2YBSAKY1QMxJcpNs19x8pRn
VT6gnaOXkWW8OPYrC68vbknrUOhDqR4xKABUFcuO4UitKYZxiFrwhVfpm2YdY7ZS41w6ILjcGPiG
FZ9n18+XIJq2HJFFE1HSOZtfZJXLZEnXTr+vPH58QvbYxzQxEoTsbuqKqOyytyETn300g1zfrsWl
YEoIcSjG5DBZcb6Uivc5MP3YALC7N5EdjHR//fuLx4FK01wSxiyh+kiB8l5qQDHADe0fjebBpMe+
/YBCzcWs/4hQ3xmSNo0/ZhBRgh3SSsFvvaJSS8eBbnzA281zJ9ApZY9GohPZAZDdjnde8Twaz0N/
0FYu/dJGAZp5xjCdPaqLS585vZQdiCV648WoX1q6b9a6C5fOGlYe4MIzpyWaC87XoTdjXVG7HSNC
v5Cwl5+uH/VSHRkTZ7DHc/EPmCTzEk9utjRbDZAXtRZNLjhxBvSYb3LLTfYJrc0ABGflFoWt8b6b
MmczACB4U5RN/dJIX99c/yULC7VAT4xQETPg6NFUbEDJzRHIVcDD1Edkuf0uKJrtdQkLvteZBMWI
yb4dPEdCQt3sAKedkE+x/pjBxenBDvQ4rDEpLYw4opX+ZEWKCqZAEnUB6gf0tqQNO/B0FebOxfR3
BrbndBcDxq0aX5Nu3PVlEtbmlqZtmIDQWLP3iZD7Mo8qba2laOFaIIqB/wxa63mKV9ll1ysri2oc
L6JRPRZudeic73UMmFqZf72+20vnCS8dw/x4ew3LUSRBrzS7sGKkyBsR2sXWomugbwu3D0vRkY6b
mc8vWghT38Q0rAtfJQH1TW085eRZa9aYhBaWASTk+WYgovGBjnd+PwazhbPUooAp2VseVOL7zbt0
9nlFJ5ksXebmVKBxMAnbfQWgqNsFwNkC5sHscl80dzVSSJtWPmiWxpDt9PF//Pysbyfmw2WjSWuO
zyfpGGhHYa/R6izt/+nvV/Y/5w51eR53EZ28YPwxsbUK+IIWoZMFtQn0huMxVQ9Ys5CiGoD4gVHS
UHpA83no1iiDF0XoGIJ05vktRK7nmzRKsxrGDEFfw+m+hF2dhm31gZoR2nHgH87MBxisUR6KkVKX
2jSRUW2HwIlYAzlYOofTzyvuUwJIrHHyyRDpyaYqw49cMzSHALBq7tK6QC7Khdtrg5HBwew45un5
ZsXfWDoClLqArwh0JHTNKkfgptWETlAQKYBhpgMdKZiPb8eymCNORBtAB50zOIoIkco4c4cJ6Qlb
D7aohdzu9TkInF3U6+bkigpCKbzE6oXTyciQYU8Clq4Un2dTo8TNGAZGxRdsjADKUJmnERI6TOY4
4Th5mpD85mYTmvTJqx4Yhk0zuVJQX3iJzsQp24V88STbOB5wscNf2lsrAu58ZMcAkY5HGDWuixHT
XDRCA5b9EHX5bir26ZfrpnXBn8DkL24bhlh9xEXK+96JEoAAZS0ju57yvT9Rss9Sr/1rTNwKgUVC
gGQ4FslDMlXOdsrq9OaIBmk2xDOQPjMIqLF65hMzlnOuZqB/gXcr7dv7wM8FKEdU9F1nAw8dyaCX
0XhI5d31/bs0Kfg8KEYBeTA/TmqVvtR1eJ8Zwhh3QG3T+mbYKxo9/75zjT4XoMRJvSjsIQYyeGQ1
oFTYNuwojf1H1uDAQ58bgC9ykgNNa68DJ0+U1c8JOa7BoC2tALjmiJMAC4fGWcWoE8vuhkJUIios
+igF0FbgrlPkzW6nLUNOYVZlCxNsMDOKeW8adKDbTdtHhVZt3YLuNfwjx7WEzMKRA38SvLIILGFq
XMVd8MeWlkCP66Lu6GAE09DWkktrAhR3oQNrZWnlJgQMwOcENWZqrijVe1CnaBX8BCS4bQz8oYdZ
ESGSLm16HyJYlW5H+4Xbn/P2H3v4XowHzeqDpKvBEJ+FvM2Dfmw2Y9xs89v76uCxoF9MR7Z27kcy
z10KJKBKMnrcO5J6CDyvDh17pbdiQfUQ0QJh3Xm3b6rTYrh9K/u+c48GNwN02G3Lyni183Jz8wVC
WgvDDfBbMHisLkQbet/iee0egU4a6gVIoWR38zMwg0cC9A2dVXgE1AZaK/baNPaZdywcHlSFGeba
SuVuQevgWiOrBDEY/rWV22NSf9CITv0Z42Ke+xK3W/qz7yuGzCVVbPuC+UdrDLt80367/QxOf76i
TFRzxTB2+PzAQ1mUIfXW+kwWNwigkRhgQGM2rP25utZJN/AcgD3HpijCokCD7tqw95oE5a1qmrEa
agMS0vJl+oow+/oWXTpHeGMBcIpuGZTPECYoCzB4W3pxis837Gm0SBbU1BeBQ5zf1OsPjU/uAGD3
AcU9FarsGoYIACzQZP5R1sAPJlpYro3+LF3yUwnKrnWZ0Yy+DQlTvktYSNs7ervbihoMksYYVAP6
u6XeDZmyrG3BNXUEXUNga5gMuDnRgHOBMQbqqQ6CPE99U8wK3lEfu0ewNMnPXfLp+slf+qnnn1fM
PbeHyTYEPl8CkwmNRSno5eu7zLv9rDHaCygUDKZin9TKPE1MMx+sIj5qFUAKnu3y7foyFu7H2fcV
Ba6mEo3qyO4dJzP06515e3yIiAYjBEj1ILFz0R9rlRNeoqmJj658ZUHBbo7fzj+vWECWIItRCnwe
yFV9H3jTxrzdGz1bgLJBubBza+ohAcNP/Ta/fSYIC4DbgFwDlBUDoecGRCBTxkq3i/HOacGdla3x
0iyoKcqp8BLnmVqg5ylPkEeJFpeyIbB/ZROUCUiLqjJqOzNAdWilSLgoCz0E82uKWqTalKY7NAc8
3AB31//V9j9s85MwfpC1dpgljcWj/V8pakLDAMHO0BaQMnnFxhE+ytEfOHK8R7h0sO2IRBT7KjEY
Rc1+iI8bp+hDr1vjUl1ewb/fV6zryFNbSz0RAxkqDZIHc/rAA2Fhmg4xFNr4oV5KBIpmS5IJjEEd
S/LmpW90c91mLLwOp5/3lOjDaq02HjKYbl0+5PavxP5lkBVvemmLUNVAXhITCWiJULYImLi8NQWP
gUpf7fRJe0oq/fP1VcwGWvHXZxBp5HzwdKNbeP4JJylKI3dro0x9/1hnGPub3CQsHH1rV/7eNZId
eiuL8LrApeuBZwg5RTQL4R/lVKTd24nQsSadWGE7ZIFnZoC1iup0xe1cXNm/gtTa0FTIvBcSggh9
NYaXtGo3ZscB0OsfSbxm4JdX5dvvkD0YEVVWZTikGi0dymx2W2crDvn0MLp/ru/cojagV/A/MlSF
QwNmYifufGHiH3G/Tabbkf3nrgbkTFA9hd1S4+kavKYASYWXOOUMKaGAo4H2+hIWzgTQHPB35jzs
5cBTH5tMI3nlHE3vC6sPNVBJ0/Q7IzSwqxVRC7sFUeCkmWFYZ6aSc8Wu+sxLmlI4x/7JMz7Z/Y/r
K1k4cJRnsVXoe3OAQqhezdojCXtnjDH1DS1+F2V17w2RL9bIvN71VLmhwOSeX18drbGQeL4QA8w9
uccH5yhFNQblxB6ytLzvHWeTZvKXHAbtDvv6xbCHzeCU29uXibFwJAm9mY5P7U1Pynw0aJe6RyHL
+9Q6pM9+tUsK/3ZDB6o/5Ldn/+4yAY0xCKvpK4jp9X2y7dc4Uhf38PT7ijLYg0QKJwa/T2OU20zu
7fZuAD3aeF/VPEgKHoj+EK9hHy08EGeLmi/DiWmdWqdicYNFkaPjf0Wf2vD1+uEs3KYzAYrXhISb
JMKEANmPoZahLxbZr5TTAP2T+O/P16UtXCjgwqMvz4Lxxii/4kMxp4lT3cGFIvTokJ81XUuoLi0H
6DMzHQ6w7C8YsMtSehUmsgkQKp2Ax1/sZAhsW+70vNxlWb27vpyl0zmVpqhExmKvQ9RKjomhg7Q3
AUBFkj0ANHhl25bkwOWceRRg9S5yh0WZxloOSPMjb6a7nrePFFAVWb5Wvl/aPKDpYMAXjzjG8BRv
pPbNYUoaLMegoOPB5PkReZYBFDAdvT0WQzs5cmjwSBDwq/aIOEOWtxYBAJZVI50XZv6KaV3YMUBR
AvQKkA5oxrbmPz+5N72fu7SyCv+Y5BvbB+fvVh/31w9/QZfPRCiH75a1YVNeImX0kjpAIl/RrYXP
A/JqxvBAIeoSSUmbamL1lecdAbl611R8WxTpSgJydiiUVwH1QFTS4LuhG149hQm+rRQpIibfIqFv
feHOS+XsTB8Tnj/j9rldnbxaWtOpwPnPT06FVpMEvTcEdt/bJA/xBqzo1cKx+5jmmyeggBR3UQdO
kEngWlcCaAUgR+TgZwExP9187GjtB+oh6nceGukUL00MbCgH0wRQyP3korHkcP3zC3cQGJpwpOFx
AN9CRW1CWFlMSacnkWxKM+w7L6hTeeDiDzHBWtfb0+fr8paOZC4TzPODgD5RyxK1LluJnqQ0GrwH
MHQZdx/4POBU5mE+WEpXMfioOlNp9U0aue5f2bHAX/n5SweO7/7/95WsRUtH7o0xTyOg04+hM/IN
jcV21MUafeCaIMWDqkog0NQFFoLKY5eHRR62YiWqWQDmx4Qg0nhgXcW8/UW505gcj7otYIIqmexa
lz+ChvzQS3NTeMZjXrp5gHrbBtOGdQAeySjVfaR6R8CAXD+z91SrahdOfoca9bAk6c1JxElkuaQ9
tmZmV1tuGi++HwOfP7ezLaoa/MGScMK9zv6eJ073MAE2PODNaPzR6jXg9iVDdfqDFC2qZ1Y4t8LG
4PHaYdYx6PLP4AtIksiY4fIwSzBMK5HfwhzBPK6JmrwOYj10Jc0X9cRWVfAmS9fBxfBx8sDP+Yn+
pcDV608ScCGBxUW7d4eKh7pXJ+Bj83lgVBSExX0vgrop5EZreb2hSU83iJitDWM0f0Dlqtn51s1T
YJh3QKEaIEyo8gC9WrFJyWDRYsIAVRSz8UteWJ/AprDyHF3o/7kINa5jiMXt3oFdstNHv/xKnDCn
v6/r3YXpU0Qop0zjumFDpSVAsgBUXfunT/uNC/gd+p1a7oqOLy7HQyUJk8DoeVSfPhfjlLHWtUlU
6ZjnLO+N8Z8u/ucD6zmRobx2HF1/tln1SdRJsilG4McOv6qGB614kOZaF9fsbVzcWWRg5tZx77LK
1zEGpBSA2keVN7zY+fAKNsRjYmcb3+crycmLvfPmm/GvKGVdukicjHQsjWrXhMP7lqLpMs5WjOHS
uzTXgdD2gY4r9KWeXz93nLRkaKf42JZGaOeHqlzzFdYkzDt6csFJLO0YbDLxUfSRGLfM+3r9+Ne+
rxiQrslYmjv4vva3YBtbrDgKa59XArdRcwBY3eDzZYySTGjxlXB6SaFOD0CxKU7LNK3w9Pg4OA9t
PoIONA4z9pJba9BIF9ce6gScFCTs0ZeMOta80JNzKGPGC8OL46MdPxH/btDZxut10HIDiH8NwmhR
FjQKs0tI5aN5+FwWNaWGGodFsKj0yU8xC8ZfeDeC+UbfGrdzPc1j7CiZza3AYBVQdpDXuebjtSRH
gPJtOSu23Iq/pRX5MyT1/rquLR4WAmqg/PsAs1CTvFTUfQnuNdQ+WhqayaPRjlsjecwx+Py/CVIu
zWADuNicIMjI7ymG5fPurrI78HSsPL9LNsZHVzPmI9BUe5Eo4FY3WL5A4WAi6R0v2BMYYw/tmKyU
/Rea89HbfCJHUYihR5Qa+/1cVPM/pxl9Gygm5nrD35rF9ESoEVYgCqtac9dp2r4zi+/X93NJIXFu
LpgLcXoXuA2JTfIS1SyEYJkISj4EhGfBQL7kSP+Wn67Lek/uqm/EqTBlsZUju8oYnfiYlKBSyy0r
gTfn/uHM6+/NWNB9zTsnNGuqhcTUMZpYAsDv4Dez+YJGBYboQGiPNqqtOxrVH5q634hePHixA6ds
ah9jxygCf8yNR1tHEwV4stiuy4kdCA04CRWGyEICVzGwp87fFHAhwfxSJq9OlsV3vG38h2IsndAv
gLcHT8cPy6yND40W9/B7rfg5LRnwoUbdf/CT4o1nsnmY0EC3AZgO2w/S8sJMZsNdXVrV8+iIdhuX
nRF6hRM/NVn+j+zprqd9XwT2UDShxhzxTLqWh002ugFwTeJgLNvuzuhRCMP4gDXKoMgf2OSLMPVH
M6xiVKYThyXbykqKQybo95F06QYcm/jBzvQL3nITFHQkxxhYuLtpsvxAtEO6t6YC49mmHP6xqTds
rh/rhQrNbhOmiBxUQxCSvg9JnNhPU5RG2bQ53Ca//g3kg25b9+OLS/SnqW5CWvYrz//Fw6PIU8ya
o8l40jOaRC5Nt5aXhnT4iCM4D4PDk0Xvvkr2YXBGHJ4SpDydb6OvhV3xYKMpeuKvANO6vnlLhtOH
jwHcNCRZLtDTanAOMUY8OAEisKaXXSiMn9clXFiyebuQTkNSAgA9F30tZgyd7jvohEeiQfwENGPR
r1zsxRM5EaG8oMRDk0mrT+SY52E1BTy71dVQlqD4YtaI4i218X1ALz9U0fX9WfzxKA/Mo5dzIKSo
U8dANWb6MTlqNO2DKXefiNesbJB+ccyKzs536OSOTHFroA7KENFKME2BIbzcoeoX33u9hSpVMqCy
64GRFAVqHlYFG3elZjR7MH6y0NY5/a3xTt+YtPC39pRlY0Bqf22YaVFP5rFTBP7YCDURY2BGxXOB
nh6BeW2TGD+HwtjVWrzyfi9JAYkOsClmAMcLuFawnnlAooID5Olkn8g7G6hUprvijawJMZXdTmhq
zeeKXrQkBMjqr5bKN02md9c1Z02MqvZUTFyr56y492XMomp6Ltb6F5ZF+KA0mEkuLtCUBUIdQEag
nCC4YOFI+oMuBQtAwr5yLku3AOScGrLi82yJ6sBZJtpvXAvNJc5e2l9LfcUILem/7iC1hBlHHUiR
iv7zgQCZpodFFaP/bPr6IaHmPR3TjTZY4QdOBU2aMHpgLb9I7cOmA0YodnCf9R9O+id2D+nNYMq4
zUAb1kD2jCTZxcRYijp5lxoNbnO2j+nGMrYJ335gFchF6xhLw2idCqJQ17olgVVEji1n6d0I6q69
I2S8L9t6LdKdA7Uzrwz+J+A7YW/wSCCJpNyW3AMFXVdhUl/vx0+ZX9hBXyXfp5J+QsrlbzMhSpGe
voZPtygViV/0OM+Nu2pwUmJeFcR0nX7kfbpNtD0rZWDXX1m8raeHCVi71/dzwUkBNZWHYgZAFaAd
igLaXpwQUfnaMa7+SUogK9A4GDAWaroPNeAWrwubn4yLHQUyxdzxPF8p5UmJtRGMcawEW1Q5xA+u
iZhopCLfNTpQrSzCAJns2lurcGhgMXeN5m3BZqACPUeX2NfLqj5QcZshS5h+FHoXasb3pnmNU7Ky
xMtqNLQGMQPcPiR8LqGMEsZTn7a6fvSMl3Qygn64NyotSMSOuZsk3sIJ8LNf1/f1XeuVjUUvFEaY
5tKHg7Hsc8PexYhQ8ry2j1aV1VuQMwLL3CTpltaddii01tz0hf4lm4pGBG4ztXvRdWU4TV3712s8
uXFopT/7PG0Cn7t9kGlOtzeatPkhzLb7VDbNFJj1mD0NNSbI8EoZr0Y9lTs9gWegjQUUtZb0pRmd
H3Ksi4N0pRFqWi92iC2K0AXoSb6pclptnUZLd2TK5LatMT8ZAD0kCSVMyTGeiPOpb0AWXet8rRFq
4ejR42AhCQuYCtRqlQJq2knuUUypHTu3eOp1c6dn+bMzpbvr57Bgzc+OYf7zE28m6Uwtba3OPoKa
ddPquxSM2sAcQ8R0Xc7ScmBj8RegRGa8nnM5eW/5lWx072h7h0p/qOA0fWApaNf8V8Rspk6WwhEA
FHkFEUQPTJTP5X063pE/19exsF/oEUPWBwiJc0FYsbBs4hnYoYV39LJPln5gdVhl0MA1er8Fs3Mm
RvFHujqdei2HmNwuNohwdfNvOmxkfeR8DIr6B6DArq/rsmAE3uTThSn3MTcIqdqq845x7odT54Uu
Q99dTLedXwVx8WCMOxN5BUP/JYtt79zuf2HyHH95iDvRaqGoh6zdhBsk9441tR9k7TzEtP08eGs9
kkumDlcKMHRzkfJyuiRtRitzCSZxsroKfQnMtjYgKZ4rUgVO+mZk96VlB6t0nUvafyrWOFfNAmy+
TTY03tGtPotmz9LQX5svXBOhKCbFQCPtpxpzM0n12xyzX0LSrSzWih1L+n+6EkUxQZ5auXqCDTTl
tyo/1HOCQ9sP5va6Oi6tBjMCKEChlwAACMqz61KMcPDRcI8Awwi48Sro59xbw/daWouJ6riGUWAQ
pKt3WcNr4aYS/UqWMLfl6IfmZIS8eGvpymqsRUkAHgGmI3xW4E6dn79dmX3JtARTD6CG3EnmuSGf
JvHFLHxMpTm0+e5alOxiXRuDTtJhp2Vlet9kdn0HMsk0CbAAgFAQYt4PtKzvyoTzsDddtuV2mt2z
Ji/vHYpi5kAsI5wANP3DdioZOjXXAvTLDZtets6O1Z4NvgBtKBOAWLLmtROT85flVf0g7dzboZSU
7VpuIR/jAjGv7WPvMUsdEY4+IBRZ5cpnfWL0bvQZnsC2p8/diK5cDCtUAW8d8sSafg3SfUkTXFxX
bBp04QLSnWmstQHbgpQ+Jp7IX9FjsnIlc7smQtHplLTCLbS5lcR/MvXXvHutvJUKyPwJxdvBEDjA
eVBVRRFYDZosRtH/UdP4SGX9kxGwTnouXUmtLGUmLMDSA6wLxWaMtStFTyAatFPp+EhAeZMOIpEg
1Q8hKNpS4CSwA2mq+za37yrK9rGOicfRv3NIt+3d+FueW/vrF3hxwci7vScHLrmDhtLUhFnlSF+m
OgAOWP6tbdeanJfObcYkA7MKyuq6oVhV0jV1YpUGOqrtGYmK17u6t2QwEX3FeVkIcN5xg/57fRXP
wpoaMhECQ1EPXwB/brWPjQNO3/aeTy9Dsbu+c4u2AnCGMHyAT0TC/txWVJkcHLiwzlEwsMIUh6J6
wyULBv31upylE4I3No+g4FZdJInQYtMw1lrOcbKrMNV/+rdzbcOlmJvq5/4jDBKrFbLC7hkb+8Q7
pmEDAmR/NRJcUgALLEugiQYbIUaVz7eqiHtUEqsUXgO6KLINyw6a94HTOBUxn9aJU2n64Na2ZhGt
/pKB7VILY/aYfL/9KEAMBx0GuNNlxsbO2WhNTEM7sP1K4ohtb/88Zjnnuij+vvC9B4PimRUt1Bcw
kU72f6RdWW/cOLP9RQK0U3yV1Ivbdiw7zuJ5ESaJQ+3UQq2//h4FuJNuWmjC/gaYzEMGqiZZJItV
p85B67sKqb/eX/LxhqwWQCMrZcqb1PfQCpKhHhs/QIkqqIfhF0K8G955vpXgxdTWQrEqKnvShhRD
qUMkFCU9reg/Wa19qFh/ZCZKNzE9cSEUFcS3KCZ48vn4pHCkjSmztHaOH2JRtyAjMYzHOCGvNteq
Qze3dJ+2RevHBuOhTtrfg1a9gKedHRcyOw/cSqYv11fUNLdOifPnoXzW27rB/mAa6GClt02duXvT
S4tDMcbfkGZc9jqqRJnWWveTpTX7ZbbiG9EP9W6JHXdfJV2785ymCxdjaPy+zvFksp2fFgphh2Ju
2KlaSB+KGEU4zYzLHXoP7F2SlgYa5OmAtFKrwVbt0hdn5ASyVrQMk46jioaA61AQPd3Vc9/6rSja
sDHBwls0BiQWC1TmKjoMt0U6pTdU0In7rQfgLokhMAGkRhsM6ezsq5pXJ8EsurfTZd5PzVSgrd2p
fG1Cs1+HNvhDzuHGLOvGo55kxEdhZvnizQSRzTDmB4jIO8fMMOLA1VGSGzuhP9kEidcFGXlQRPmk
1udPesygo+AsX0r8X5+6gVa7hSzLoSvtF+IWP7rcxleaqjuyIruz9fKA44Yc+mnRT93S1KdxnIrA
asbKn2oLejALG+7SOdNAI1LMQQEWGN/r2fwEUbvErwvWBm2dxaFLFvwFsqs7CCr3ISRI+RenStqw
N7ge9i4vDug/sAOIfE8B8OniE3rf3ANE39xd74E6HgSSU5i2gCO7Q/1Mc280/AVX5A6P7NIMRtG7
AUBQqIp2NRLNLGX3JK/TsEmnxZ+AefcLa3ltZrLgaDb03cjNBjj3VvhVjvgS+Ir+01BxfWdPcxHO
VlLszNIebrsxNdCR1Q/4kfE/feuaX+JsME60JSMFG4CxfG0AqM13lWYBLQ1ZHCryyjcQge8hYvO7
HIbJB2Nm+Zv12r/m2Fb3S4H4VtAqfepnDUzx/TgGgHCQgNtCD4Cczb97dJ8YpzH+PFUejTTQCB4q
0wANSbFw4OCEFTLWAAMMRRkR8n5x7vIqLe/LRF+Coa+pP3e1CM2qrL8kJmmixSvgjHCl6gY0wqmv
j5OON26KKNYA2pdorYki7ECMvZ7qQEm2+YtdiN+kbctPXt9bAXLj5m+7Yd7eLhk7oNl5vCvRgRdq
lpnvJ5vXYSGq2Qc5X/dQNACraiar91XTDacUau1QW1u6aud2vRYSnJe3nTO6J9RtMNCpTMNCL17H
Nu4Pw5ikj1qWpgG0l9mXrtbNzrdmDUAmxgb9hvB8PpR12/gWM5KTkWn0aOrCCciSJFCjMbwD74wp
5MY47Jq6tYG76eJgqcbkJrW6+jAsv4feDBL4bYdKT2iB38G/flhtHdYoeDir9pz+li1KHwcyupzH
D9zlq8pq3/hdlezxP//msbhzW5Wq3NbZuKJ/VqodZBXk19bEeqtlYE5/aCZ6tBpgXfnUHXkb41Qw
VQjXrTAKx80KAsKGfUNDzWfL42gRjx8SFqK+XKsQcpvfR5bbccAcAuY86erp28ysshTYqdKG9mpr
PHYQrlCs0EYctZI94HWFzNxbDWRSgdqZdqn7kBcHHaRn2U4b35/guTAhxVEAFeWaM8NEz/deZfom
VBCrd+PYkJgjeADhukRfIq7Hy2CtwCViWAm0linoqU5tpggDNpYCC7wCsNYGB7jy5ecHE0+mOXcg
5ewFbui+G0SIX48KJoBeaM8BeFt+zujGUpfekkVp2fkjQWJ7fr6+E7cGgFwyQJAo4GEM0vyUhpa4
yQwZ544FbYLO+f3/9n0pHp+MWnTExffJt8zeT5rChzYOEnQTOegzAa0/kHdSiqtmLTLmKRRFaoee
UvoV7YbZMgWCoEIgfn5gKGe2pKnCZedUdOnSaNrP9mddVzy+NoeCzBOkdfF6eVOjnTzN89yZZ9FQ
kEdgnvCnnfI9AvSwqhWrorIluW1aWW49In6JLLT9BBPLvi+DDlS0cIvAzCvHB4n4t+uzt3GgEITM
yLCuz/I3hVtNn5kl5iyLkgrkVPHdnPJTGr9cN7LlzeuTA3zhOLbgFJfbMSbWrA8TzSKbfnJKv1Dh
Btd5kR41IJkEnBRXF1A3cjrFpKmVIdLPwBRP/AkBltB/GvG4i+n7K+oXhqSN7w2p5xU1Nr5l/PK8
7xV0vOP22VGxxW/4wYUZafuACtio0krH+bL8w4FaqzvilyApc9hjZ/57fW02HODClrR9NA/E97lh
ZlFfR1Z8GOooHQ8fMAG4/R/47YruvFx+O0mEbdZY/jz9LuxdNu9cXeHGmx6ASjq6nHXw0cstps5c
ulUCFYtoyIsZ3BxlljxD5jF5aroUcrhWrSsykRsuvepj4ir+o4Yrd0aQhcStuXRZ1Nq7xR/t3Qem
7Ozz0qNR76EWocdtFo1mjNaR7FPm6TempSuSndvT9ncUkj/HydCJkYks6hbfi/+p031S7+NYkTRR
WZHcOZ0R2NK4yaJFOzn1jWY/8w4uEPxvUyY5smFj/QXFiqQggq4bIBTtu47urxvZKr5h3REko2EL
h6asU8c7wGl1G0fNXBsFHgtQEjFTFKPAwjXf9xzVTMsLc/BflHYZZH2phzYOvrBkOVeMd9sD//4S
yUUgBK0xnuCXkDi05p2mK4aq+r7kGyJJAJEkOIRM7NcQhHvXZ3LzjAPhKm5WlDPfkMSMY66Z2Yjl
mrrHMr83+6c4j6z0BqJQH5moM0tSrAMKJQMZgAG3j/aKfpzl3RRQYMBbdXn+fySr+58lHttSc9FA
jU1EW1AExbadB7mtCg3Wx8ObK24FmKwy8siiSqs9DxoYNgasdlngpT8FifZj6ePd2jPRscHvy1/d
u3uR13HhUgUXEXo4cbNejqs2E4ch1ZxHxeBbzmNlvx8DukIMnBVaAgpwmQkReuJJteQ0j+xD0z8s
uYJabuvUAUwG3dSQj3kLMa27pKETMyFQ7fxr82DcU3Pvxs/XvfhtKwEmCZgYvPo8FA3fVCaLfIzN
ZoaVtae9/TxloZvdFgx9gKEGdMMoFn/WAmGp1F63dicCHfTWoi35bU0AdMmGk48L7AKB/zy2igB+
6/PgKwX96tqc+oZ0OS4qCCK2YxEBmjpl+zT9cX3eNr6/Qpmw9dcDDHqfl741M0csnpWmUdw/2S9N
o8BIqD4v7RaAdasxo/h8UkOGLw2TqQ+vD2AjbDofgBxy8rISxliAy8CN7VPX6p+nEaVCp1Wd8pt2
LA/BObBl6F6SDhcTXPxdZZdppHdt2HmvAlnLD+BdAXb9a2M9qs8OsDIbSLUUeK2JqfXtAWKYaY1q
5Pvf5KglAJ4HJm+IbsoqZnXrpiNi9DRqGgRM2rPOj9eXZGPD412+BoDOakimamMksVkRW+AJdRaA
4X7notnb2m2LZo/3G8LOA+UcIJw4YqT5yhzR8B76i1HJHhLrt9b/FhMJ7FlVq9ka0LkdKW42WwIw
woIBWcaPqjjx9Gc7hESomty3NssKmsTDDA/AN491vW9ZaS/IBYzmHMY0AZerKvW2ORIT4Ej0FoIr
Xq4vLkbR6m4+JxGoM5jv6vXRy6ovFtGOWq3iRN3aMRAF+M+WdenN5tykeYvXEq4tk/q0YTEK6Foc
mk687K47wlY0CI7glf8WGUz3TVlTKzImnGQAowmiPopUKcguXr1OO5kVD50k+W12+m7C8e3HhO6G
WH/N7VjxEtkc79lvkE6ICpLWoCzGeAdjcIO28nYgg36kmaXKDm/6yZkhye2Xbsm8mOs48jz3DqG2
HlidpymmdNMIkhFroRiYBJkQtuqKUizCTiKIdULdRSVfpPr8+vdnRx1x54mx2IUjeqGBvNoHrjVw
bQHUAWINEHpIvoceizTuGPgiBo2O6CdL74wJPUzXvW5zM50ZkcbQQyjIGMc+ifQmsqx/E9c6mGYZ
GObn63Y2HQulgLXWvZZ9JDs8mUunW+1QcjOLA4oPPkX57rqR9SNSXIusGuI/A8BpAP4kIyT1IJfb
5Lh7rN8APzFdEQVuDQLv4pW3BW/1N9qZI3RMuyLzsODVjhch5Tvov35gCGcmpEVPqnIpRAETtNkx
FpLw+ue3R4Cgfw3zcKtJ2y4DLWnNZqTKaxcEsNDAmMWu5Ion+sbzggK+958R6arhegG1QBdpQLzG
nC7S05Om3Wn1MS/+7ZsfYlDEZ6oxrT/nbBuKvOlYxmCO689xkoJh4+CoCOU3PevvkOSkY8WnMtcB
nIEm701ODppiWRQzJkcbpbZUEOjGskwOSu3adJzT6djo/c4r+vvOLp/a0d6joBxc94Z1Id7sl7NR
Sa/yukFTSjflMKv9w6zez+KImlFWjYepa3y0Wlw3p1ioPzrqZwtFx7l39RKTyGbtwLUlAQeKGSOm
7hXRocqQdA6MfTzh/oQhl/+Kk0cXEgOVSm1+6+A8c3K53Yow02hbI0HOju3S9NjU97TxGxUOadPv
EEytGB77bSdIxtLUJRMKBhqkHuI8C8UHmidX7ZX/LEg3vqFZqI8DphoRXvvjC/rtPnIonxmQjhx3
bnPP0+BkIn+ojoOK+ntzrVfyS6gs4F6RBVZaUiHl6GoIOG3bT6fHZv5WxYp+5fUnvtknZzbW33Dm
uKwoSzF5EA0wKA+q4XVxnrt+ry94m/++vkVUlqTVsEjHRocz5B3HnVhav0bru2kMQQYgQ5cs++vW
tr3r79xJS0Mz4Vqsw9xp5OhCnCZVnC/rr702b9JFgP4IpzA0D9U04y6Lf3jZVw5O9iH/eX0Yf6h2
3toB7//ajor8iXSOpV42z8u63yeGjnsxDPy+tYBtaidSBya6/3egBbDBmgNkywghtGBwdesfs4cQ
iND4d1MfLcCHgIc0m8x5LKtyuAE5yuvE8CyDLhv6gqggB2Bbyc4YnDrwtGxel8Pws7wZme+lUCpd
3DZH47Rn7ToKNgYPvVv+YHfL3i1j58hBjKqIRrZWD4UwkHUBIIBHsBQqVLWWOeWMlBqUc5Byz1vF
W2Br9c6/L52iBUgFY8vB9zv6GeAlPfmt6z/dXLG3VKOQ9hbagzyItVR5NHYP850jFIPYuuLOByFt
KNbnWYkCKAYh7kYQ/DbZawH+Wtbf4s1Ya6rDTjVn0o7S5nogpoC5qQ9AKs3jJ2c+KG8FlRVpX0H+
YjZikeeRY3d+1r0ktucv/EDyr9c3lmptpMjKJX3Sph1G49W/WxCjjyqOzbc6PeCOP1semSeu0ldw
Ei/yKCf0KIbbnN5q8Y0Wf+Hpr0yfgqF6Eu1Pi970xt4ytNOgouBUTOWflOzZ0W6QdBFFhh8Q18E8
hSw5sgXdgjfXJ3LLCqDQ4KLC88GAOPPlBdL0PcTGlwnlj5JGY8JveWr6jbYEWW7/+wFTUNpYc7Zg
L5XhJKxhjUMGmkZLiQ4ONNOIu9Rd+oPdV2PkgapfccZv3r9n9qShFU6KdtgC9px+9GMQaU9+0r9b
HQhuAnAPVPvQF/kWDZVzYWc6GiMjL1kgOjtro29XqsL/lrebSCci4QceD0iEXy7SVCBJDZxPGtnN
jwxyq9Xw4/rSbE7VmQFp24J+g7tZa+JOYeS48rLm1P3sJGx33cz2OJCEBS3uWsOWViQtihY0Rwi4
MjQUAQSpIpRWfX/9+7Mt06aLzecYt23+FTKWRMUPtfl5XOOgr1zlPuXiVJcQkYLvH0XR/JstDnig
fmB6zr4vBQsTqu250FDdz5eADY8Yx//2fWn6zamrXS9BgdobQ1ruVEmnzaMErPgr1xm6JuV88eIM
hIOpCwXC5ZfpzMFUAWnvfqsWXTFPm96KVAfSKTb2nb7+kLNlpp3FauxKPAwM1y8B2AZaPHDGMbw+
XVvjAYoctAWA2gOIKN0xdT+NcV6OAKcRb4XalOCGWpyw70zFO8TYGpAF3jYdCDhUCmW1cSura5NN
OKnaZDgkcfWsdWjrH7SsBIQf+GgOAac8GcIqOYzFEvZ09puS3OfxdACV54F8gHITSaqVYZwCmodz
4XKCGQM8q/JQSp7H44sYj9fndWsbnX9dcnOratphiHHliO/WHFoq9oCtyTz/vOTl9qzVLctngJeS
fdWFcwXJiZfrI9jyDNTBHWBTgfQCs9Ll/CzeXI5jg1cXzW2/fia3fRlMraoushUgrioQDvJV6LqX
T/2c65MQBPspZrnfO58E2Eby48ifakqBNFdhbjeX5cycdAe0bjvNYHXMIiP9ghScIZ6uT9o6KfJT
CAA8MHK4AEG/qYPTxHXzNPZYtOjWg9WPc5jEqCV11niqhR1SALNY3L/0g8rftl6uYA7EwYRNjCzv
6jBnx8Wo6VpGDVB64nbdl+MUWtzcTyY5mqb43I50d32cKnPS6bSY5eTVFcwlaJKrx2mfu1oI8CtU
zOcHMCh84JQCxRd6zkA3DxTquqxno8uHGqTQSwqOazN7aawc3ag5YJua7/QqscWtnQW0rk0wl7Am
06qkWjs6YuiSKHfDoTmAmA7dAtcnT2FCjrr1mtquICsTdfVi8K8d+znRX9dNrBMi++EKYlh1T9CY
Kh+2IndKhzKUgefmNu++JypBua0h4NmLJPZKiIba6eWCTGlSMs9J86hqkCGxp1vbeKo9Vavp1ijO
niey4Bu8DHlyb31oxT8q9n1SvT42v+/hHkeLKUGnlYRcSApiaqPJgVVyDjag/jfXF2Frk4DM87/P
SzdM2dG2MdErEqGZNHP2+Wub72LjkCaKk/rtMIBdA8kuej1Wojq5bT+ZaVEOC/BECNR9G4njQXF3
v70KwBEB0C0EBEHnidD2crWRh5hI4okiAkGAP6bfwVDY6qepUL0z3nqVoZsg84MhYLDeXDl8zlD+
JADC1PXLMD+11sl0FAmJLRO2jdb2FQiFlO46l2cniQ1c4ai3QxpVmkDzMsROFVn2rcU4N7D+gDMD
oz1XFq9ggJfCB9ZbKIviGxbwCgN7D/oJHAB6pNXIDG8QS1KW0e1cf2nH5+tOuzFBQEOiEAW4P0JP
mTcLKe+RNpqGtS46pOcq8F8WPq1UBei39z4cCqxsLt56oLCSK2Eua9wld5ICIN/HMt6hC+yxSB8n
3P5ld7LFux8Fl9aka1+r3NZpPVjLj86nVEUbs7EgFnQ+Vtw9OtCQhrxc8smk5dSwtI60zPOnJ0+M
iv2nMiD9fLRWopdLwICXhYAOTf3u+ppv7O+LAUihXqVNRF9qfL+qv0/OaSwDMZ0y5/P7rUA+CrI+
6MxCZ7+0M9JsEg3lWRMhn1kfB+umZce8Pl43sjVViOVxGOIP3FDSWtStERs0JXXk/GzoV9v8cv3z
G7sDP//v56WV6MdU55Ph1lFdDAHvgrIPvXgJPmDExdUNDRS0DMnxASHaktZ2VkekP7UJ9Xu08aez
IvG7ORKw1pn6WihGWHXptJykqZZwk0eknadjnhbDi51m/Rd7bGh4fTxbawLiQhPK6Tpa9mRuhbJu
HCdL8zri+W1kau+uNgK1c/Z1aSCluxSuk+Prwjm1ae1beu2347vB9TACWB10mdGbAprzy9nKDWgv
ljWWhLMJXW438xxxtM6qVEM3Zgq4CcwRTl/018jifo42x4SA7Cey9ce6ivL3L8TF56WARMPFq3UF
Ph9jf9SR6pjacCkAM5CwAKeCidBz/fuzqw+UbYQ0k8WBmEEbcAPwt4MibUgXQygiq01LDiCzSMOs
pqQr0NGz0rGyhUfwOT8HR7oxpMEINqnrjruu6mUUbaxn+n9m1uU6G1CM7PQQWzCT11+bdkIXF/VN
5yHWbzUtsjQRjPPP6xY3BwZ1Ih2dtMhKyOC6pqsqwRYbSz+VPnRjZv6glYpzeNPJzmxIkwd5OJ2X
q420/QUq+FB4r9cHsXGdrE9s4KagH4mOUMkPPM2t8gJCZJFZ3y3Lk1b1h7TnR33sFOuzNZJzQ9LW
J2XmaShIgkY0SHM00U+qwHdjOSBNtFJBuiAKQQxx6QADKWoQ4azUz+aLTvbCurFVMLONyXKw5RG6
o3r+lngGNOcTSlYDJNvoZzsDRbv7Q5DGX8bd9UXZmKsLO9JcgQiCln0HO7Y7+rx4aVSEq29fO4io
V+05EC2tmizS1VixdAbCDIo+1GywU7ygZqbfdUYA/KRvte8H7l6ak05klCTivKrBOp3n31rnnsa7
LjlUdnh91jao69Z3AhLhK0gDbDqSBwje2XpjJpCAMUDr3wZA0OwNqFqI+stEvhN0B+TVc1xP7/ds
mEUwiUsHwbgMncwBqELOqGYRGCXKlyn7Hz+/OsvZwbaYfUkbmoNxPu+C1FxJMhQn9Lra0tF5MQDp
DOgcPae0BcMvusOK0OUHLf2mJ+A82cXB9SXa3KMO2mnQvYdEpYzeRxSTZwWqYA9FqT8ZGk1uwMfb
3RjVByov8IUzS+blrFmEg7xi1R7xWrAyBkWtiGQ2tygOGgdkRGBWkt9EFkiCe2dEl0b7U58Oaa3w
5a2JwpMRWS2IQ74lXZ7Hlid2DtD+xIYXIfgut+gtPF8RWG6N4tyMdA6IcrTFMqy9AZr5MqT257n/
yO4A+EvHLYngFVS2lwsRE6dr+0qkEeO3c3ucDtc9auskMymCbwTHSHbIwV7XWxnnlpNEFVnZhs2w
zWiY8RNP0hvDUtzGm6vy15jcPWPrvKYVJ0AAL/kO2s7foOrhD6P9en1MW6uCPB1Uow0Ey0Q+ncFa
ZPCCwMwgTq+Zrtjt21/HfEGdGFAwuf3LY7UFvhMgvWc37IZ77f0dOiu1+t/vS5eXOYkK7y7A1W3x
REl7AK9fACojxam4tRTnVqS3I5QbvcbWMQqHP++15JtLFAa2HAvc7FDPRTIbzS3SnZXq6TB0HFuD
mOCAaSGKEZdPQp9uMqrtEtTxFfa2lgXUYw4yOUirIVK63CdjRWuLxNgnCNf8Tz2ektedams8EPbC
lwF/gry2NB691As7RVd2NImTO9x7UFhAEz0N01/X7WwtDA7FNRBfLxW5SOT0S2H3ZgM7Xpn5bp8c
Ta2+9xwVkfvmfDlIdCInhRyFLGSlgTetnRrMV32XD56f9q5iwrYNgKwN3EQ4umQSdU6HEr3GE9Aa
bbLzIBGfqcj7t8JJJCjW5pz1ESGjDxaA8cjsTTi7Wi3Mxtjv7cd+TEIQEynGsm0JsR56MhEcy0AB
1hle54kZ8R6EcUjpD34OFqfJVVzvKjPmpQ8vdpEzj8AMG4FHAqCiAWyed93Bm75e97LVW+WQBYqt
KPysvPNvSvs1mPbMaRFrAOsL6+iMe9u4A4GH2+PFH8St4rbfaDdFMHFmT7rFeAwRBLBUsWhGoFyh
+m21e5ABVX66L0BzGaYAKPEPZBgujMpb1m2SLAHMNbKKoC5CTSVUv7VVCfQYV/50Fxle6cgxwNto
GRxClpTep8McVs1t4qk0wlVGVp85C18HfXazAmQH0dI8D6SFrtMNmVWP/629ijQikN/oCEd3qzRT
FjWnMSd4XHL3RQxPs3287m6bg6AEPXrIMUA5R3Lsnlomp1Cfinorfein+WZFiA1QF7puZqOvDSkM
CFCvuiR4nrnSZGmz2XjgT4SdWusg1R2fWBPvLS2PFmcK5nlF+dkBH3ofQjlBH4+hW7yfC/PyN0g3
q2umTsadJok0uvf023lgisNo6yY6H6S0lxLbSWlrrc1a423GXzS72pPFDaH/49u6wtaWYwDsjMcG
/BshovQk7Kea1GNMEKaL45LfkJvrC7blF+irhGIm+Oze4mTW29ZDbotFlVE+jpN7r5njY4dGlOtm
NkeBlwDoT3VkuWQW12ZBWG4AyYRG4bnb55lGfputk6pemluHKkiWV81wdwVKSysP1a8JnHGIpVsb
IRs3DlV9Q4vEZ+BHTpwxdPjn3lHFWVt3xrlRyRs0YZbCFEYSeSudZpUAU/TSJHGQ6Cpf2FosZLrW
AeKYAGrx8iTqyrgCcQfQAqPH7xMNJTPK0yCl/c/3r9aZHSpVqtErvfTWgP49KAWHbDLCRMV4t3kd
UbDFIZVuQPni7UppU2x2SxJNuntbL/XnuPQeql7z9YFFIEZ7BrcqAGhulOd9qGXN7voIN2cSmW8E
L9hUQAJdzqTuDXOs5/G6Zskn1B4jyFcfYs/6yAUFlmWyQptQYJGPQ5A+TQDWjVCirmeUuX5P4pXU
qsTkxmDg1eB6A5BkJcWQBsMzNthmW6BjxYRSqaPdLN140PLp5vqcbfg5zLiQGke4B7pnaXMxsGKW
lok5SyeCYvYEmhw3YNoj639dN7Q5HhA8rBwVkJqXEQZDnYwpF2AuMNvshg3WQRhOYHauosqycSYh
6AYGALyLqz6xNG2lYYPKDlSCkeYdWXJQleY3R/H387K4i5lMmTBnPL9qDUy0s/A98nMwDcX1oLIi
XQ8VQHMszcFX0TkdIhPqa0iAzZUqBtrKTIJxBQTT0GMCVEKmydJacKxOyLpGWf+NasW+GeKgsOsw
cxZ/ADO7kX82zMa308frvrBx1V7YleIWxunoOAKL5KBJMeEJOGm/xPymWkBxm6iujy2PsDA4EM7B
09+8MOdhWrRmGLUHlHv+Kcoq6NLxy/vHA9QcutfwJ5rUpU3UC3c0XRvaiIb43vbtTkcjDP0BsGqo
FYqWoY39StDqt76YkYcj8n5tSMsBOG0YmFgQ5XvQxIx3S4/uxeUDJeT1EHWBJAOBGnoXL09Tm9nI
xXOkMsq52+WLcewBpqGNs7s+d3/y0NKb6cKOdNNWruhrzixA2WbtPtacoGnL/aR3h7R5Aq/mwTKK
wI77YEDzHMpOx86rg4mrsMXruXDtV0jnhsgg1A6CYNyOwvJtwYMyR8V8us2XbzQe/VwHsdLydH3o
68iu2JSxY1lnlIBcIbAhbodMwSfmZcHUi/u+NQ8OHyNXKBKFG1uBIMoAzyoOx7ccSGOVNaKq0ZoO
Dwvzugs71QNYYUEeUt9k1mAJimAmvQcy0nfF6wfmDLAGwNSgIIGXz6VXzrlVj8jysMiowM8czpAD
M0KaPzfjYfwA0AvFgL+21sGevRHrkUL709JZFM87Zt2S4rM9KTLdGychTCCdClIlBBNybWgyUXpI
qINn6HhrZPsivwcZiv1APlKEujAkHbmD3bIYcBE8CbLB1/ven/Uoo49pcVfpw6kkfQCFmSCLv15f
rk1/OBuftFxabzA7XsurFn1camj0/Lj+fdX8SUsEbXMOSil8v013xDy2bgCxkuGVvp/BdgWw498V
0oZimnQjN1qrQZCxxPS5hB29Of5aT/aXdLCFP87CvslAvue/f2h4WkHUGVcz1k4yOeqVV5MJgTN1
KvbJmykLE5yVKwF/E2TDQvd0zPnv60Y3Ig+Ce4yC6gtUvW+itLazzQ4SZjAK4da6/YGS5o+YKe6w
TSNIXKGEgLcC/rjcV50BuTLQ0zOQWP0QVPOz6QvIbRXTt+V5YIBdm2yQdMN1eWnEqSbhdjOeVXHW
+ZNT+6p325br4bZfiR9dhOdy8FR5pNMAbEwi7pPpNqW3doMKz7f3x7PI7gDkCCkegFTkNw3hwJjz
rMKbRn/J2lPSvL97AkmIvwZk5lIccva46CXSHu6vlOxYGVg5uIt8swgmJ7zuXZtrgkMbBX6MCBws
l2vS50VHe8HwktdO2s7zFG+ZLb9Cjz/uFdTd3hbdBIiq+qrxtIfGBdvRXAPcDxLQu36MVT0gW1HY
mSW54gaqQkswDuTA2n+0dI9DKQJIWPuF837UKYRZIKOGdkbARORXk5j12B1mXEEeg1wh9F+8WzSt
V4p4fCsQObMi39qlU9C+XPNFxCteTGv4xHvnaNrOZ5Z7R8S8Ac1/XfeEraVyUcRak18enmrS7mxM
0bSzi+uIiEOZCJ+ZgWUr5m5rkdAShIylhWrMG9JCd+E5AGbAXZj94hv6p9JAHEc63zN21wezZQjV
C9Rj/igFyzHJoBVjNnEYip36FHMW+4mtHUAMGzK+fKAgh3BhTbHAKaCuLB2ejLoD2CzQA8cNSElg
QO/nR13Lu38NrKM9i3oo2qmdQUen7ujoAYMCxfCBYwAWQJNmA+UObTUpE7XULNY4s9HGl0HMQ698
hXNtrAfgCUARrsJ96EuURsCcRQhvWPHzyVz4AluUmyQgbHhtu3+vL/3WExpgzvVFBndG5Vp6N5RL
lvexi/plPMR3XstfnaYPEmjuoHPryNgSDW12orW9E3xQpQk23izntuVTyC2m1GYctheUeazprgS+
cNRvhTbuKueladPAGhUnxcYJDpNIXa99O2vm99I5CuReKCuQ8m1S6PXMh0nPguszunEygF4fvoF0
P+ZU3kxdNdKJxi3ajogD+ULm26MTFlRVp900gyaRVYoa0Y6cu0Ytckr1fEF6zXJPRm8EnhcfE5sq
4vut+ULVBJn+VYka8vGX8wVgiMu1VVjBIseOQeJGEeVsnNy464C9/pPwevMcKpuh7uCVKMTkZeA0
h3g4gvttcD2fgwyodIhidTaCHg/JSOQF8I5EV6e0da2y6fSusnI8k3kwZzkq6eDTMY8kYceW7K67
wubmQo/K2l6LciBoYS5nj4u4bTLa5JHOma9BOTMpqJ8MBo6l0Teh+kN7SD++lo7qWfanc1d6mq94
zTXJQlHLlbc1kqEk6UxwmgDjRm4Btir8pG3tW1FMEwgr9TJ0rdpDGYzzIEZeE5Jafe4PzjifPLcE
maBb3cVpm7W+SEj2BBKHDp2bLt013HtNyFyf+tGedjXiV0XAuOXYK8R8ZdDDKStHDJXp9Y7X1Tlu
vfyZ2zMwVDauCa4CUG3lbdCY9p8hOWhwc17PYG7Lo8alk8/19KZr0juCFyx/6OrhiEzsXTtW4QR9
MOir7TWnuOkgOnrdR7Y2GNBbSMavdIHok7t0Ebdq2ACKpRIt2OIwJtox+UDhEcIrfy2YlxbIVPdL
T2Ch4H6n3/Yqwc2tBUMEhHDSwz94FV1+32obq8B2K6O+XE5t8eyht52ZPz8wTXg+2ECzgwhA5jqr
DTMvLS8uI2dYaUvCQoWv2TqIoKH0nwHpzk0b20rqHAaAftn3Rb8bZ8iBYbf8Rr3oNLZ66c+lloTX
h7VVmUZ2Ac2Xq84sioPSeTQB+9x4GS0g9cEDK6MBc8Ehlr86aeULcsriHR0eXLfYk+ZXCojRdfNb
S3duXXK+vhgqx4kJGt3qu7ilu9Jie69TgTzWU04+i6AsBAkuPDfByLv+irOADHhLD9oCrEQOpfNB
AnOE5PZNnDQgPSjMmxF5gXytuNveaTGHb9Vs3npTds979np9tFthleet2Oy1IRVH4+XvEJaW9GVe
wVEbkBbZtK13GhP1Dvx2vZ8wiyu29sbsgk19le8AZAv3m3T6a1VpiY7yCuXlKgBmMEjJkzE8v3tQ
ON6R8QCrBP4r9wdTvSqnecIF2mUAOgEf6AsX8uk9IlPIIl+3tXFWXdiSBrTkk1PGsfd/pF3ZkqO6
sv0iIpiHV8Bj2e6auqYXonpiEiBACKSvv4ve955tY66J7hPdbxVBWlMqlblyrfxeK9am5+d6cPv7
M2cQwwBlwJjbhT7sJBY1OjT4WQNaFDPjMdWsVUQPjPyqybErPqALvWBNmwk/z81NY4GoawDOjmDO
1R80EGvXOw0EvQk5Wmrn58MxFZAq+aQuco3iicWPYhjCEir0/SePfpX2WvF+3R7/7Pz+O/5pks7o
DMnRYkzuB76WDxrf3f78wvT+9kXn59CA+mCj5AT8CErgyQfmQh3ygVePcfRC1I/bxma4ThAxng1m
slmcUmu57aWwBvZ1Id+a+I6KD1X5Sd27NmK+Et2RqvUjpgdV9oWwHcpCfmkuxPtzZ/D8V4xTfjbm
WkP4gqud3CvtU0d9EvtyiQdgxq1goGNKyB5L3c447WcmhGNDUb3FquVWt7KksrZUss09/QtQg9vb
kzo/mn9NTQ5IB7lNSy1gSiV3RdYGAvoiS5wnMxEykg2AZ6JuhkL3NLkJ6BpNSwvemrpQVrU/vN4N
xYEEbfx+ezBzux1xOD5ootEPLWyX85YPDi40F1cfydYUQp2r25+fW5bzz0/CnsRkrNENjKPOtikJ
VRcstgA7bG5bmVsRwJRwfatjt9e0copN4TGD6fk9TUKV7PpmW/85lSyyP2cmJvuLeK2kVQUTVWqG
JD5WYyz/F5LZsILGCCDX0YmlTrvu1NoWZq85eDD4qXOIyV9cHSOWCzcvHkNI/VwutuJmHdpfBYJt
2vnDCdwcCw/J2YXAmwGYS7wirxovza7NrFrt8WyICwgWqQHhB9Ne8CZz4RpiRLRD4tmNCuS0jVfV
dC7KGLNEqXvotHRXqcB8WzKgUGpDHg30nQpU2mPQctblU2OXge5FC+wKcxsbtATQKgJdm43zczmV
tdlXtO8LAom7Tl1DrNVaQTCu2OYFFFmZzcun21t81h6ibgBA8TwBRcilPW56pdlQUtynmFGBzMyG
J28oVN22os3dTgA4/MfM+DPO3OjYHmJ4AygdwMS5L6Br7MbFieTJqjSduwT0kmqShyXSQ4kj9wbV
d7yEBIHJPy2WvTOdnLqUrqhhH+3afV74baMrmkSw6BhClzga4EBqOM32jikyXRURuUfW97tdM4bI
FR23HSQh93EOrhGem7lfqwISplp2sNt6A45zvrD7Zhfi7FdM7jJNjaQODWc4TAE9+BepVr4EnLU1
v/7VcLG9xwZcrPrksCa4nqlRW+TeENlRgdK4SrSNkeDSzkoKoe/kZA/mY+OIL3lRfrXFUqAyP9D/
2J8i/UgiwBkTw743PBnDY2z4agPByIUdN+cxUFjDLeeMZ2nqutOqqGtm5iVGWQcGO5Xoo1bT9e25
XDIycd6tCXlolaTlPbe+lWyr8O9SX3Ctcxf2SEiJOjHgNFd11roVnhPHdnGvo8yv1geheIFqD1uF
7OvGXhjPHEQSENZ/rU2uVdBCDWZdOsW9k3ygtIM2rSRAktznBrrcsySIG1BGF3vTPKKpd2HF5lzE
uW3j0kXQ2qRqocN21ll+YT5xLwnAlunbOHxt9hW1uYVLZS6BdzHayZFzkANQk8Yt7iMN6totGAjV
J20oV1334I6t6fVKM6H+0yUL0zy3bSxb90ZKIxVt0ZOcCm+q2CGSIWeDZhLX2AvyqXVLEOG5jYOE
P/YMMjcjU8jldPbUaamI4XFr2TxJy7srSm3PVBvVrMHZpdEihmPOjZ4bHEd95uJbMHFXPcje77tm
ndY+2C+lEbbuJh1Zq32uPxB7y/4Ch4qDAYlp4FwBVJ+y0QrQPWjCBUbQIUWgk08lfcqXWK7GmZre
D2M4MJZU0es/LXIbtux6cCQASK4E+abSV7edyOzngWcYr0BNv2oz8ogZt7qNlqkKDMgFPdbt9raB
ue02ok5/p79QUJjsBGIzj8kUeE1uPfJqp7SPUbYQtcyN4benBQOehiTM6PPP1p5VbMhcA8IoenlX
8FcnXcgyzfkGBEPjffVbznLce2ffj4ZUrxKOIZQgUK5cK6Sd8oAkEDo55L3R8FUhi8fbs/a7PWW6
7Oc2J74wI2DarlNAgiEAsCZlHoBhaBNXKqhD81UOztIYmfSuICG6t9ZVnawjOw2RdkayGe8pt7yv
iQxS/M1l1aFgyQH0KrvSoiFGEyQs+ZGZ+SrVuzsGamilqEO3Y7uq9e6MyNnVpr1SCxneHtPsTjDg
cWy83tHzM1kmINAlCErHdkm+66qVU22KPyfvBSsGMrh4GsHrAJV0uVKIkjPLTSk6l7sQWSTFXjgt
s1fUmYFpeVZHV1nMAT++ty3Xt4ydAGOnxcjaVh6Is2rbB6Z8b0DcprpLsze7Cf8d2jTDaECsCw0S
QFd3CrQTIKDoPMfDPW3vo4oFZImmcfZInVmbbL8i6m0dgpDQbWP8iSUi5Hm+9KyaTeOcT+bkzrUH
gC69AgXTyM63ZWv7vLH83G78NDV3NvgC61K+AWLx1dTrdVa4D8RCF5VlBMkAvvTefrm9P5fGPP79
7JjzHDUpd6zfOimY+hlqV3Lhzp89AWezOv79zEI1RBydJjjUWtv7ItpK9mgsAdeX9snklNlMSXWn
w8plFQ8i81mAhC8mO5HzdV5917yFuGlp0ibRRJszizoRDoTS3RlQV8nqhWTfXLkRZxove3Dd/K6s
X05anIEHVXpYllhHF2zzFmXPSFio0WnQHkp+cq1HRbZ+nX/l9LUgtU+qldlGgWkwn/BNRd606hsb
1mW9UL7Wxpm8ctFnP2zibFLhFHEt8MNy+8SrLHTRDhA396rY6a0IqQHAfnXf6d8k/aGWn7xeJ9Gv
rN2V/P32vv1/ztH/zdCV0DJYDUotJfB6RGpBrdinARBCP9XKtYXYRzLVb8FDFJtNqAxsI6GKaOLn
gqh3q0XqHkHMj9s/aHZiIIRmAQAIBMH09cMF5O+oQJN0KzrfYDu0UWx7yAq21sLFP3uezgyNZ+Hs
PMm+gxjjgGYjUxf7ErXvtmzuukVO9bkjBTwmuuNBsAYA0OTYDpkSJQnB/S8sK0DXYGv3AbUgzggZ
0z6NNyRaav6e3VvnJienWIokbmQDb09aHqTd2nM/BuS6mfeQp2owqOhByZNwaN+GdI1OqEBXhpXd
n9oKIb23xFk/+1SBKJwFLlpgua6QGpqnQFt17Lcq5augG6h0+0W/7egXi6c+p58mexvyBYTanGM5
tzmZAVtPiMZHx2J56Zb6iUy2t3fp7KqeDWriucqqjTSZY1BWT1doZQtK+u7Zii9bFmrmUxdvbtub
exIhhAQbt4GC5RX7Kmu7bHAEdlFD0w2vh7CPLBSB+qM9tsTk+sLw5ufvP+amkYqh86wzdewg8KhR
4Ob5wnDmzp4DJmycbyCSwH1yefbKHBTpjgqnowNDbPGNhQ7ntFzfnrP5c3BmZRIiYC+bXQfsxD3l
qLCIR9O+K4t8A3adoXkq+aOZfYn0Q2ZovkOfKfh5o/ZxYOui2N3+IbOb5ex3jLN95mnA86ErEcPv
4PJQvHhZwFtfNVaNe7CdpTEvzezE3bSdqkMgGbaS5FMhD9z6Af+Zpm+5oFCVfKmteyY2dvbh1hvu
UH9sKoZ27+3xzga6UGTDCiOhDmD/ZOIlK6VSgfjp3igfVPZVFW2QsW2WWT5okgMvghChY/q2/ZAt
ncs58AwSB2MTF0Ar0HGemHYllSlI+tBcRfp6xUzNfWRcfGQWLXzQBvy07Zqs1ESL1pbNMoCxs1+p
0JunLi2/9Vm7lKi5XnodBXbMBeA8YKicspZADatvi3J0RJbwjfTRle4m5rVfsQctezGHpQBudGyX
YcWlvcnyZ7kj47bCzNf6Qxk9J70CZaL1smLEtYOAHQ/tpsBxYa2m6KAk4iylA5CgWReA2jFy/9hB
XH5/4iAUlWUCXNl4sLhB3D+CEXOJleB6ZTRsFLQuOlDqAAZu8i53+sEp2rFVsjGbVR2r9wmkahW8
j9MmX5MmDzu+9C6fkXS6tDkZFe7HxqPOmPJRrRNgbiue6ytSNitXFWuF8dAssi9t0X4OWbRVqzTE
JRZSlh64oYe3z+jS8CfnxHa5XvbjG80Ujg+ppyAd1TsbSJKTVe9uVfp6296sXzqb7okP1BReKlzH
Baa2uJHBagAhmF/CIZ+3zSwNa7L/XZ70ataNL4pmWxpeSLoXynC3RHUQqyizwgvcNjjG6ZcH7nJJ
J5GGVdYMOnO4KdO4fIrq8kcxDLskqvxSgGrapGbQlXyFstn2L+yiBKIa6DFHYDnZvq5i9ATaHMjs
Jd1RIy26zeg75PBWBcnvVKXcpbkMHf4XXbIeki+6gawfFC2mmLrKAepWK9HVrnv5NpXVrgZikwEp
RS1rYWZnd8yZqXGpz27NKtGqyExwWAwiVlxTHjXZhTwrFqBm1x4TC4heJsdS0V98VUUsBpaatQoz
ecn8Nr3TAaQpVs0SxuvaYV6ameyTUnQ6VTyY0SP2mSvmr6xyFkYyuxXPRjLGkOcTZsRR0Ut4NBB8
HhMjOei0I74iLA54JdpSSfMqc7GqBISAb2/GucHBMFrb4LUxk5NTF4NTlvctFG+sJg+gP+FH9cJ9
MGcB1w2ScoBGQ8d64q562mUaNwH3dsodO9Hsv/z8xDt5jZIhbYTPK8WHSD+jJUjX7M8fKV6BwsEz
cFoaZ72Cny/RUAD6gVMaN7ib/6YyA6THf0xMhoCuRmJ0GuD9phumVlDwIFmapbkNdm7iapkrlnZW
h3iaRXceuOQcyv0I1dZCdIFm5j9xjX5R4ia4vbvmTijEa8cSPAg+QSw52dexjJsykcj0pciXSrYy
jO7F6yFamdGFfXBtClUMBGzonQGgEP8uTZVQjgRdOQTWsAWBek0/asSIbeQ8VJVrh7eHNRMljyUT
PIAMA+zF+hSzoaSF9LJRFggs74GUPwB+8aXIfKXatP2rqlEcI2Th7HSVKUs5gtmBgqXTRojujUI0
lwN1OiZ1M6LQCLJ7dA8DxR6oPTU2iJ0bzbfBorRk8dqdY7SAakCaDXBQfVo5HHqg5amOdEvdK19B
RQ5t6xwpuIWkzuy4RmZ+F6EpOgwmfiLqZVRDqAQUewJ6xJ3VrIhm7knnHXSxROd3fRwwojNbkxNn
24r0rAZ3Ye5kUGRQ7vJCD7nw1rSJwrQoViqrH5qCLzT5zg4Rd++4Y6BwO902MrepDX4RtMd2ZtiU
A7qV4973UrbPa0jR3d6kc6sG6S/bAggcdZFpNk5GA7WqEmxNOv3hCWB4cdIdZSGWufaOqH8iMfSb
elO96kzSm0irkxYpP0vIAenGGmXXeinenzOij00Vo4AK9uDkdnT0TvQmQ8BUuU/os/GtYonpYm6u
zi1MApa+t/LIGRlyJMiYygrYDUR/aWSs/nxJoLYF6LYN1usrNbFYj9AM06GmK6N9rexK2x/6BY87
65rObYx78CyUACVcrDYMUa2oMn/wIGzyUjQitLNNBCnTXn+I2EkMra+Zz7cHN87RZTiNCOJscJNV
ApmoRqSBZ0lmNCtamH6ividoN6YyR4GZg/ZiaV/Mr9q/0zlZNYVpccMtWKSp9dwVzabmJMxAzLdw
kmayUZdDm1xjidMC5S9gqCg2dfysZmXgVVtN/5Uk3xqShzW5680XtI/6prEvQARvdjwwup2TPN2e
4zkHcjbHUxRTBXUziGajkOSoTeKrvfWol90+b8i6q/XdbVsL6+lN7pm0jl0PyArUX7yTJg4ovHhq
7kfIRtvy3Vlqfl7at55+uW/TlsdmZeH5J70vefpT1Ru0k2HD0u8d9KyjEswz5djZ8V3rH24PdNH0
5OZJIaqj6/04q3WoVq9Ayqf0Z+/dcxc3evRuyCP0Xny7J/+dO5iCZTQ0iuWJgiF7bFXwB6rthm5h
bOOhu3Eop72Wdfp/hxJR0Utu6ru4SbZZovlDR8LOURZOyryn/s+J9CbOR3qDEZkuZpJrv8AW7wv+
dnut5i7u8wMwcTJuoliZ18CDKobtJwr4uBjokXnKQEKS3LWKe+pMdt93f4HSHV0AnptICGJ8U7jm
0FSZUhBEJ4abbHIt8aVWbFrOg76sAknXub4ncRqyYp0Zd26/UHOcXUbwQ+jgH0EdZoprl5rWWkMB
B+SppyEK7SgPKvFkK88CsODbMzxvaiy8WmMH7RSoWcYZ5ZzipdCDrlAPWBVW8SaxQ2upujTrX8Cb
+r+Gpr7MdFJ1yEbMRgQaIe2FVtwf4adFfNDNX071eHtYM7UsLOCZuYk7q60iy61ylG70nkgJVGNR
QW37q033qvGjdY5Ftu3rhWf9rLs+sznxaXEFtocKWTNQHzub2j3oteW37Gh5C3Hl7LE7szNxYMJI
1ATSuMAXWMgAvtTDj9uTt7RUo/2zmMLM8DaudYyjGZpVR3XfqJ2Vw71QgFSo0aswaYA2uG1z9nI/
G9P49zObsfDcsoRo9r1lbxNIfpOgMMLbJhb3xMRdlbXZqWmBebOk/FK6aRiX1kNrpHtQV4YF3pJU
VTcAJ2y1QSzYnnVkIOwCtmGERE3fVCWapFUwfsKRlW3glIcYiC3IEyVPUcbXbvSt+nNhMux/FFbB
wI3iPNomL+ezL1BZBa4MYvOxtq4K77MvshB5up+353TcClcXzlnVZLLlQQVpcreEpyIZDXrvk/65
nv04jn/LMpNxUK3i0o5xaTKleB16iHjb8bc/HwPe9uM1NnIuTFmm2gTsn55wEMmm9qpCGl9tF1Z/
bnOfW5jMUieULsmFC98HZgwPhRLToBuUNW+PY86VozVWRf+Ni3afKT5SdtTJWKnAlYNPRG+6lejf
lbj1pWkEebsQLs4t/Lmxyc1c4W2Y6S2ModV/3aRfFHdJTnHWAh6baPdFfuAKlM5q6jXEtRFcZJ5f
dED5Nf7tCVuyMFkWmhJW1IOV3j978mvmvNz++txtAAwAiGtRPPdApHB5AiMHfK8xMLH3rV8pW9EH
KKgOS30Oc64aFJg63v3I8l9lW6XJbWhxgxsrLX7SAkcwTQNQSfo5Kopl7BvZAlxjdo+5KGTgPYuW
tWk2yqvjPnV62BPYWFH9QTUzyNy3SjM3wn6/PYGzy4Mk7CjhOOb8J1d4BUC0NZRINtTaGwPe58ft
z8+uD1q5keSFPg1EMS7Xp44MhZAcn7d7a6WwIZSmA+L2NKj7BUtziwRmBkSS+kgxPA0ma1St9U7F
vaNzK2h7cAwqx7K6o00/lrpOSZL/xcaG7BVaxlUTGhxT6o5OuLwGmScyKGXIfaIGt2dOnx0QkkC/
RStGCaHLqfMqEkVFleX3mehUtDAQ1EZjiWykYaGCNvQypCnY7FDge9UAav/gJbgPEiuqV0T2SA/E
XAbQB9c2fZv1KwUEbz56fSn4TUT/JbVp78sYfbaRp/0wK1GhGY/SEMTP6FRSvAEFSUMNidK575xG
cmGHz+06VN/sUb9iBDBPAhGasc6yQT18ryQQSFGhuob9sVSGmbsQzo1MIpFqIEotCSYQnqHOM99F
wq43/sJFnxuZuGjhNCnYKGBE8Ut3PSz1rc5OFOJ5QOUQ018lpo3SA4d/0uQg7bDbvVpbkC2RSraA
UJk7paYLIqtRlMxBNvByq5miMWMAC9H1qWZ7lSh+wcsV2pR8Sc2FUzO7KKDLQgsUamNgcbo05bht
3FuJld2rJhXbwSYV+Hcjx1cdmm5vn6Df6Y1p3ATgH9jNwTptgy/50pZBHDsniokOTIYmIEviBBSD
Y3yxzBJKEonbu75rlAPwd1G3amWEBN7Qum+Y6ndVsDJQuVmFLbiPdo7CTewdLn3VogaycF5zwm3U
hIaqgHCHNf0bSSEZmzaN2KOTuvFjVO++R0LlEYilGvNLTdi7ykVy5w28CPGwNlcuSdEtaXbu0UUh
IJCJ69wXuO8DW1RvYKsYHhu1lBvL6N6QAPgUqsgftRidlhlgRnfCtfMVQ/MPyJcQXIv8myrqeMNk
NlLiAOFVCokEiz488aTJoGHc6YfBsSKfqanlQ6XoBPJve9tXjuWzviI++m5Sn3HyrnriIwHNSoAa
vlwn+UsxPLvyoQJ6EFwnGxCeiXXedBB8KaWfRFkf9kAvQdy05SBNEkEVW0FUQRnM0dwN9YoirFt0
WhqVgb5oE0mnyiBV0OrM3buAgQU16iDrjFb13zgA1GABqkNb9jXjTVcR2eUcTw4Jlg29KQJpvlZ8
wZXNXdbnRkY3fvamqjqityROMkCq1QAKyS868VaygJxMH6+x4gvnZwagPCq9QbdWB/4RfUYTe4Rh
rIyw7D7TGffLNOrvvUSpdpXtRXcVNnWgJWJYOYru3Wmdmjy1NWoZAVWH/ohuWHtt1BnZD3iibVhM
jIXX+eR4m6jgwYegoAXCsZFMcuJJbN7KwRYaOzGvvhel2Dp0WKVtslDXmjWDhyyEtlTwqUx7U7D/
WzfqY3bq7HLbOeKp8ZygB+/QwmxPHOM/w4FsGF54eJLiSXm5uEoHOXNPdOxUewn1u6q6U6JiXepg
R1UbZ6FBdHR9Z+7qt7GR5RWOcWROmhbrvCz3ConH3skprHCwlCNYre4hoFEEkevmQCXpa3D1/tAr
ZSHUmL7Z/7GMKNoEsyCqWtPpzLXIYkL32pPpPanKFtoqftqUYaTkUAMIE+W16eMNtxdOziTA+ccq
FNLAdQyOtyvusy6viRO7agvCTBpSE7s5BjA6KBXAwYnlbSqnSDZDtJTvn1yp/5hFAQ/iNKCI9aax
R+5lsldqmOWi8ZPcfoKG+rfbN8/0kP5jY2T5wZsEDDnTRr22YUZCdAMTKrlceX0pV5FmAVHLFMMH
E70bxp4TBbFByTMvSbESpiNDhTcargFq+bUOCVdaUrYvOrVbWO6ZTY2aH2jnoKQOPo+pRJ2WmAMT
ad6eSmTgK+DtjXiv6Htuvd6ehZmJBlEFVK9HPXIVXIuXh6e1RB2lUG09cfV1KH5qTblwOuf27YUF
/dKCAJo060nRnhCvUgS0DngPeVr4XvvUaLji+xfoluMOXJIsmPj8cXkv7E4Ci6LgdlHYsNvSl9qM
A7dF+njb5o+LvOZzlpAxHpG78D9XohJWVJZe29Xtyco/0bCYDCde/mz7k7qkETC3WGeGpq+NTgd7
OhFde2p0EAoelvrrlz4/2Que2iaZGWEcQ1b4psdXrrdUm5/dDedDmOyGtKVFYSiw0dKTSD3shggP
oHxdsBepl1AYJEEO7nvhPN7e5zOXES4iHCfwts9A5nQrUkCFmLSAsBZiBSkLthoTu4fYQDvon5tC
nQSs06D+wRU7mUZgjIlXafBdnpcfnMTcJtGhsRYy33PjOTcymcey6HWwHfbtKWISrbGvrfOZIqK9
PZK5jX1uZHKEbKcFntnl7Slxd7GofNXemvpXy3g2vfC/szRuzbMArQbgj1GC4cgkTJ2AKkFrBXF7
zNhCUDK3x8+HNAkWuCEVPVEl7rNI3Kmx9ejkxrfbY5lz3ecmxr+fjWUgIHYzwAZ/siFOEpffUgOa
5c0mX0pszw4FKqnj1Yzk2hTnAtZsJ6kJjlKeCWsf25YaDoqsVrdHM7cH0JuANydyFsDuTHZzkSNg
syHFfopBNP3IG5EGTa5Cfxv+MHSZ7A9mapCF0zo3hedGJ7s76bNkiEocIY0csv5XYjzH6kEpv/7x
0BzIpiKaQn3smh21SXI3BjFOd0pFJR90WQ9blVTuDuIXXshdwR4yr7MWvMOU9mi8l0DJh8gb5Abg
I5/mwLiKkyQ0bA+pPNjtZ+PYd03ar9DaHuCxsKltHlrJMUqyYxQNYSMXciEzjgM9JuAFBBAbl9V0
11SdV0YyY82pNUq/j03wU7zoSwmXmU0DI/iPW9EEB8LEcaDRTK2LumhOiebt0zgJCtocQKjoc7Kn
fDHEGPfgJChHdhTBP+hM4dynOQQz7VmRx1lzaorswSKR6utZA2al/NNqYxJWeZ76UFD7WvDGb+wk
GIo6W9/eSzOHEYkfEEjB54ODbZoy4SSJGlF49YmS7MOr39O+W3opz4Ti5yasaa7RsFBXbZ36lGtb
6rJjJmx0Hz/pMoOeLHs0l4g49PGUXU0ryKohUo8MJ3LDl44s74SwYrupT7oWa3s0hNmxTyPW35GG
dbsEsVWQS1Ou4hakIx16JY6RquYhLZGCUbKW/Oy4C1ISjyfqnscdqLWGId0OJiv8mnvaI6SBUh8I
YJ74gDOhl82pynyprD+339HMOG5E1M6uuL0NgpRGbJr1KS3pp90NX3nXPinDIvn2jMsCbyG+P3Ki
AqI62fLdYOmNZHZ90jITGaxj0T137MFO3/98nwGUg2AdosxozZ1cLtxrUkiFYk2iB2Yd3SVqublR
IJk9BrEoaVwdXFF2PfZTjdlSVn19x/ln6/hWv3CnzKwJmt1QqXFG9oorOCgSplQVBcElTKx9q7SB
7NCmnQ8LZmYOzFhugqVRvQYkc5f7l5ROXtYkVk98GH7SxHyPmPeDde6hKJTIF14EpkT8acHBX1sF
xBapTMAqQWMDb39pNXWYJwYq1JMFYHQoO+mGta74dmyidS+PAwF+3l4T3P/TjTGahW6Uh3e6eVWJ
IIPsa6Uk6olqofmVa5uFz1+v2eX3J8PC8xhRCMX3gQckoMOFgJMAi1nYDeQEmpZVXpibrmffwcT+
hnfZZ9PINVXEvabJMoCQaRRKzVoPwj1JaIB6iQ68gXmfRcY2c4cHyj2cFb09ElnzUDW6r4B2Pw9x
HOgx3UDlbgXtwae8pCqyl2rgxcMqqvuA6QPghvZLg8YUJLRSv6jYS9nY27y3oM7ahkZe7HPON7j/
F5Jo+uhuL70jEMAjuN/GKo/yG5fr7JW2m9l5jwmnSf5F5m6376tWP5aDxqE2qWuPYH1Kud8MevUF
ZNXfFYU1TyLOPRtE+ZvIPsqPPulG0ezUzY9eZJehTd3vDW3asGedWDgN1zfU7585tro4EFOY1g8U
s6sckxT2UbhvjfsWh7c3CCSIriYE1MnISyHQxGWMWuzlhDh1LhJRtdaxBOt9UKfuysrEW9tBjkLr
V+iuTX2tjsM6std2aaxts9hbjQHoWF3ukL77ZrMIoU8TPSiOuxvMbFuWzQ6fCit0Gqp5FSAXj+BT
gOSWoUxdutCNFQNSCI0bf1EZy/eQK0G7LjF/6pDGiaHz4Uu9gU51fCiI91BXoM0dqubYJVUc8LRe
2VW7Qsf4JjNE9ys2ahqUEIgKG3AR+tQBSrmM+s1A3dcyYxm6DYdTMpTQjdHalaKRO30Mn1KjNvw+
AWta58l2V6eggCh6U/e5S/rVADbJMM3zUHeUXy6FpJ+prd20DDJZgZVIqX2HoyKIAnPq5yJl6yjR
weYFIuX3wbUPvGSvqeWFfenuTFp/sbT2aGVZaBjJI2PJbojUncm8uwjdM2nW7oFSfoVKzC4x7W2n
mMDndqFsZZj3ZA02r2MxtNusqp+dqNlJKz7IhKyh87qS7L2qtLBvrRV3lCPaSuGTe28FpgDwMYlt
JZxnzY4eScL5tvcaNcylfYgbNfbTuv80S/W1MvpQV5STXeiruveClJFTmffJrlB4aHB3WOkJdoGr
r5LU+gYmgr0asy4ovSwOSunF/iBIsq60OPU9JT1JI0t8VIgf0wGnmJnflNJy1iZawkNkX1Ej7MsP
I3aafZ1mG7sD1wYycjatAs8QYd4RcwPa3Z3pFErYAl0XJK6CXKkbfWZp0uxJ42mhU6u+Yzp96Jq2
6ecmAsMuph8DA47Djqw/K98h7IesH2gD0DyDxDsoRy9PRxolqtO12nC0bRq0w6lFF3tDn9w4WTjn
14760tAkaqt0MLgxQyICkdtK+QlCzeTPkw/nJgDmuhxLZ/Vcwat2ZPUOZPZM63XN/ji/cWlict3Q
kuASHacrL1YSrDbKh7oU67jXHtwGQS9YnvGGBnJkGrOnFaERKEKto9040NMlstlAMOOpbMFEmEDn
KvUCw+vyUKqyX3taqq91KlnYqMp3EN6AH7ULozwpVghtfck5qnOePXr6HVfyR8Uu37qhCdOo7Hdy
IAQuI04OGQNTnxhYvaItSMdyWX8dwOO3s5UsaCLlXa3pQ6+oXzS3fyyk8aCIEggT85D2fX4cdF6A
90E82l654hCf0OHROmq+RTn58IrklcSF5WcF1QKtaawAWhyfkHj8sDR20FV6FKYWppweHUJ3cS8D
qE0avotKoWDpB4o4uJct65BSaq9FDA1DousHBsx03prPqrDgnOvA5EagNs3aTDhyT0AjQYLlLjL1
bZrJJ40Ylt9n3gG50qfb98v1kxKLhT4YMDMYqFlNE+IJcVFpSbl9tBjHM8SpqU878djp6WOlKn5k
238cUMEgdNZAUquiPjB9/RRlpfVtzq2jqXgfWlW9JnzhpP4u2VyGEBcmfidLzzJFKaJT1g6ddVS9
Vj1hEmMAFHv9VShVKQIn9xBIWEaoqevIC6QIv/BG36lppq6a4hd0hjYlsOzQno6Gn3UdMtwCUHpo
qz01avtUqM0QRnZYGoKvwM8qQ/R1yZc809pDjv7vhQDxOuxFUgGqVyNzN66Y34/Js7GAjroqOJSB
j54sSekniRvtBXQXn/rcA01UmkZwRIlgx7IVS+IQ15HH2J+H0h+6sRDbTKtFalPT3PIq/Zgj4L9H
STJfo5+qX3h6/Wa3vFwu3ATgcUdbBBijwVl96fZcQJc6p4v6YwKczqE2mvqrU7Bi17HaCDiycBuO
t+xX4ByUsWPQ/kYcp9trSQdei1g19uirakb2KfeFVKp1aFKWg62Q/g9p57UcN7J06ydCBLy5RTtS
NI0mJY2kG4QsvPd4+vOBJ/6ZbjSiEdSe2LNvGIPsqsrKSrNyZazamuFbh6ovgtzWrSZ4HdK430We
9iMrZe+1GbI82sh55Tl9KLYvZEK0nRZ7Mr1tgiJ+lnNF/Fm5gN7UtuaxxzgBiB6VXQzk66sravXe
ygzrk+nKvAqDAJF2WXSPxli5j2qVtw+F6QdwEwfFllR8fTdIoJzbxq13eiEFD03VA2iRI8OpWnf4
6Lp696lNc9QMT/u3JFfVvsZcbALGn7h24etCQpeQ7jFAti2BkfbKAQD6Wm56esZmh4HVnqCqCnl2
QDGXhxGFakccbrZPSsWcbdnfFVq7MQtlm2K6E63Yj537EqxCpxfUHP6QKTRmThhpw+n1PVNzszIE
M5CD7imrq6cm+JMFn/z6Pvb9TW2K20z7ftvqXcfjlABV0hYMniKhNl+lnvUFs9iV9qkbT2QJgXY8
pOo/kvDrtpilVWlIUMiC0kk8t3VDKMRmb7jtk54ZG9dTEzsZki9GH/0UI5WptlbyeWxUd8XCLiyO
DAOXibQy+YD5dATCPbM1STLhqeya5tgm97SQqGuexIJxIPMjGhAmTG/9nMysMNoi98x0eAqL05Ae
5ZVFLLhb0zwoiGWg+Jy4ri4VooMcsy4YIPeUWB15rUgVbKnx/hF12oVvH9LSduEUMZKXCXJgKmYu
ESjjxOg9pX+S+ldT3nOjeuOhW8MZrEmRL9eDykt5NxkKQwlsuGUOsfK1nmo/2qfby1ncuLPlzDZO
KACCZyKCxOwPMRgwUFH8538TManG2WXtZbPXIhkREbOg+mlmhdCt4EEmMzMzQyqzxwHTTC1DV0WY
OlJdqU6m7aqw3TDw+N+LelOVdhIcbi9m4WBoTNImHAbkP6AyLxeTS30z1pnUPkWa0f4KEnE8RDTa
H4NQkXcSJf7342pMBFL2mUYv4nvNLGycZaXa5Hr7BAJ1W7XRncqyUr/cuP0aqebCLjIjBTiNTF2C
/uBp7WcHJWqjOiQ4C09tpcv3YxOMhzTPi1+JP7HW18yVNPpuWEuoL1gGICZTshNAFC/IbIGK20dN
IcTtk6aWxa4cRHHfGoOwcm4Lej4NhYbZawLtXKH3NaVsQNjm7ZPUlQzg64eIdJgn7YZGWSOxfYMz
z7SRsvNEjEm+EwbqmY5EouSZJsynT/7Yhs9toma2pEfCsdGLyvHzUfkZDfX4RJeJ91yOo/A99KMA
qjy92w9Fkn6tRzP4wMCCeJe7/rhJ68LaCnETvlitRUYjk1zycDTDKuk42nqiyc3Gq5N4F9M/aPex
n9zLfQ13V5EV+76NzW1Xjt4j3kyzya1atPEKuju/r37Wucrk+VrgzjRZsRv6jOmhPQF7y2BHmm8B
beKE2IPe70rmPNLcFQW4WL1nlx44uVDz9mqvUcCKDes+UKaKwujLWyaGaPdNSouwHqrxP3Ki/Jb6
Wvtt9SPD4PO63sGu1nyQpc7dBX5dHMK0iI5i2gBKayiY/R5dT3iKTUZg2IoU5uZGL6vuVIdul25u
X+cltUAlaFWYWK+v0nF54smjmA7dk1qL7lOXZdW3yE3LR6nOhpVU5YKrRFViet6nLs4rv3Us3Vzx
26h7qoQm3Y8wOR8jJtQeCwFqHcUQlJ1bZ/GjIcfubwID/y9WOkHI9akQCMPezNBHVSTQ11J2T6Y0
/CybROFw6M334jW6jgUrcpFimd3nRop9RSt4in3XdoGSe1uzPQ3hsV1jaVwwxQy9w1nSIcijX2Im
yI87xRLCdnyqfdAr3nHUvnlStBmTtfaFK0FMLCaUMtg7KhhEvZd20aozSy+6Ijwyi5aeTbf+kgKV
Mb7eVsUlKTDJM1+XesxEJHMpRXKHxIh0LTi2LbSmHahJCXY8A4BbsKIKi5JUgndWQ/ff3M8Mo1yl
DuMGx1BTPnBcB7XN7CbOPsS6eXd7UVfGna1jegDmkOgdxObsjJpWGzu90MPjkDwY+3xcefevri+f
Z/QhwxDA+F5nBwY5l91EsPxjKaT7wog+DuQ99Wpcgau8lQ0vLPokB9JPioqGfD0wqLdE8kQ9bWWW
kmyVfK+mJKpfg+jJbV4C/RDWrzngeAo/dti/ZPKaz3l1pd7EM9JCZHQH86xmdxcu/SipxTo4Fp0x
Zchf81741lBYCd38wxiGK+HO4q4Stf2fuJnDBrA2j32tCo6RrMHxHm0k7Ys/Ht6vGdaZkJm6i2rf
JdrQBse0q2xD+WBVK/dpYRVoncKYYuhaCd9mt9bzwXeoHasoAnVjJdImUT8n2f27V4EQ0PmARGHZ
nUeGQmT4jUIsepTir67+eQ1TsXDw4NcYw4e9ZnbR/Pqgd2LByx4ec5FkgEC18yH1GBBl5bq+DWPG
GFtm525vr2lx4+gME1VybtehWpeY3thJmAd4NDeyWTDy+x4i6vcbIUMEVsuMEQABxhyfp2uFkPfe
yPkrvt2op7T/HFYwnUorJ3QVVBO1I2UC8PLvVVZKTXy4KjUjOtZviEazF/d1DgOZ2KmfYKYr7I6W
z40a5tqKgs95PUDxIhnctCmTwZx+wqVBF4oC7Gsbxkel8HeSoB6oku9pLvvWy9V9m+W/S017ivRx
y/ShR7n5895TJNqmyxOwJeRnICAvpYuDEpu0l2dH8VT1G2ZDeO8G20xjTf+TMMfBprKYqLmOBMrG
2ktdFOn3PpLbNUW5VsepNDAl/DDx5O1nCylDz1V8plUfe9j0f/XNb9083d6q60dKw7DyOhH1QDM2
N69tY8XMC0rzoxpa8A13MNaLOezct6Us6ANiJoKxaUQ3qYN55qCXw6iUyvwoxvGzK8rbnnxZZn1W
wk9pqD6ao7T1JZ02AiqNdbJyqa/WCFAFvAr/EP8sQEo63RyLUBqPVdVa91UoVHtq59V7fdyZlOlX
nEWQQph5UmJObAbuIRhAWIzhNhnMXZHcZ/FBHWubx/P2tl45M4gkEQNShrw3feYz9ShgLYaQKxWP
Rtu7jykx0THp3XArg2PdWkoZrijLlTwCSHyBqalI5ma/kTWdLTGvLNB0o1+fVGKnWL0Pfeq237Ns
xbO5Oi/EQLLHo8L1ZUrSrLjHb8hiwbOq0xDjAmaFHdQriaw1CTN17OU8o30aCbTrhDXjqra3D2bx
+6gcrTKqRllgdjBCahSZSI/eKfhMAbTPvt/+/JVZmDaIvYHWE6DfFeGiXMRlm4thfZLDOzXYZBB0
rHHNX61gQomC7gJgMiGJ5wFGG9aDq5GbcPSDxcSBBITc7TUsCoAPd3KPybrM09i564lirEauEz+C
hZDXvIerLZp+/9nnJ1U+U1UMcjK0UMs5oC+lprJD4Zen3f9vS5g8mDMZVRNQq3BD13EbxYbEFYq3
FUdhaZOIWfHzJ3Dw1SlYSuUJitdYTjZ8d81d4scrp7C0TecCJg/ibAl6ZhmJbNXWNLBe3JcVJVei
APUxp/KxsltLophwatC6xhvA6VyKShWhDws5sxxVepLAQxRSvOmGFYzD0obx5JPlwoXHUs2OfSCk
Z0ZjLjiB0fi7Rmqzhzhl5OXtg19aCp3JjIPXWAlzgi+X0ibQx3R94Z3Mpj+plvdgdMpBquLt+8VM
yU/cKIRx5y/FBFZeJl0guw6xsWO13XMoQlmZruHBr6z6hAwh4aaRf5wyCtNqz3Qgl3NDoCPGdRQo
hsy022h18EwWHmBF+t6QGFEgzskM0s9P++JM3eIyVt02srxTmqbiayx66ifNtcy/uDXnUmbWVxml
Iela3z9t1eqnUv28fSpLKma9WV9AZuRFZl9Xu2KgKFl6p3DozZ3VGvp29FJ3d1vK0qFAtsEraNFe
cUUmAtZjiGqSpCdL/qO3P7L6ay5+69Mf75YCLwWgca4k+ee59xcPWhPWZuyfTIM8rbupa9lWtWxb
h2tzuK5CEUKCc0nTrp4pGfn0qBfF0D9V9CIZZXJqZUh76bn5kWrBPpSN1ySXf/3F6mAqIPaRiUPm
EWQXhLo8uGjbIFMbDmM70g7i8BTA239b0HVHxbS6M0kzvc7xXyu5NLxTTRSwVSw93oSKnu8qVdBe
A0Hu7GoAesd8qHETwg3wkOWjb8dxoeyYG1auWfUF5WG5hLEEQERB84ogLcJpAvbUO2WWtilSpnWl
tqJ+Vaw/t9e9YAclkbgSXiCQnVedHBLdwFKv1d4JZJ63UYJEOshWA5ouB0d4W9R0qy6yUNMOn4ma
7XAN+5DVMt/0NA6tIwxDCq9ADJy5du24ZPJoYtnj2G3jtlyBgS0qLkwUxNCYx6vOjoSxWnKnCoLD
kHPPHoP8Dx0gJ9yyo+trn8Wh+Wa65TvpL/ivWS3xHgRYRGZXvRx9EdJep+beCWznISEcExkX6RrJ
+40MYsCREFmadHbMHJg8UxK10H3vFPcDtAdDJT1HQC92TTEMmygJ1uaTLB0iNWrAbhQrYfacPWhW
0Yu4fRg1wwAqmjCkYa/Ti/TcNk8M0wqLXSrloS0BR7u7rT1LisqTM+GCqJLjGVxaH9pB0mm4lXdS
CM58uprtQh93quqtbOiyHDiZ3sTQnX8pxzWjDrcZiyNre619LpsfdbuylKW7jWP+r4jp72eGdEKk
MCDZ809FScnJ+wl/oqU9RtbH2zu28MqxX/+JmalGTRlF6HMBF8dnKHkfR98p36yYzcXdAvT4diLw
Ucw8wtgU4UoxTaymWe9G46kctV3SrBV/FldyJkW+3LACBHIzSJyJklH9jMYyvk9Ndc3krq1lptrT
YLO8HVzW4lmRPSjirs0IkmtmIP/Fwciw8GDdKafNY361bb1CG6fz761TJ2oHiZbi2yKW1iKT3uIJ
mdj8535nATP7SMe865j4hrZUpcnO74aj0UNdclvS0tmQuCArNK3lChmjGzm4LyMlCPT810TVAZrK
7/fVIf5QYBYA6UGj5exg/AaUuVBnrgMVN5Tc6vCrUwbvwarNd85EeTPahAOA6yb6N9ZzqWiRW6ip
nPuuU1UxNOZyqR0Ak2/wReFtjk1z5UVcOiU8CbARJmCMK9hP2ceQ9ZQY77Lfw53HYLC7Nlwr/60J
mQ7wzNqMqlArQzG9EBZjYp+j8omhprd1YEkEo7CmpkXSkLBoXIpQ+iyCCibAZro7/bsb7bXf/5uA
6YU/W8NAbEX92/NOTZTKm8QFXK32em9rTWru/jdRs3cG6EakuRlrETGWBlk/7be4VnZZ3C/uJUl1
eq5hlrtcTtKlmpwVOCQ+rzUtINWp+ovExuTv/Cti9sbkraIlY64LjksVJGzIMHkrrMrTF+bu3LmE
2aHrXinJXs8ixmjfd9ImGPNd6qYbpV8xl0sux7mg2eGPJGRlueDwE2uTRbT+Plvxh0qxVdMOYv73
FwaNgjkuIJwu8InNdi5VzB4ECOtK7KyATKJfywksWcwJV8P7j02jJHp5+rIrlGMxVAjIfkn5zzXe
qCXlwupbb83Z3MrZuXSN1qo8w+QCcmHrjvJzXH/KIAK7fU2mTZ+fPo0o00QJWvaMOeyy4cSZKZHi
U6d5wjCcWNQPhaDUDPgTpDumyw6HOGi70s47M1mpZy9uoDLZTPxQOotn74EWiXEt6bHgqLRBjFJm
a+GKyi3uIZE7BTD4GK+czSjkpevKSHByQ09OfSa6H+IwU+6Syo1XbOfSNdI4JjxlC69am9kbnXGC
aZuPgqP12rYTv6i07gfRV+7vyokt7hp8mTw0hApXlcSqzkazCFE7xd8Z7dbXtrc1Yu37s3tTtaNf
Jl4tOJb3aFATLz79b9+f6bWSa/gAxnRtOrrBmaVrfr0t4I1Q7Uqnz3ZoZmhKt7LqapIQmAwstqXA
Dj8LP2mf+Sm9/dsKW0G1yz9KbgMjpOnUfb39CxbVDlymgitAufetBHf2zNHCOSi0OGC0mx0VaxCS
TKN+twjSnZQJMQ9TT8rMYZeZ/Ex/n286zGXbCuOwcUflmK1RtE5nMdvJCykzh71Lq14cVMFwMl/5
nFjJPus9J4DodOMl3W+oFlZ0e1EefodCgmEKumeXqBANty71zHRczd1bTXantZGdkqva9KVyL9fq
X1wmAmCqoRMIgDzyTBk18G6p75emY4Td98FKtlAy/vP+kwLCAEQMx5ri4MzKFdjx2hwzwzHcJ9l/
VYZjW6wUoZa2bWp9wKmmh56mqMuXqGJq1MCgeMvRmVprp7H0LDCOCDhD8o8GkJ+EU3h/e1HzYTCT
hz1xHf8rcrIiZypeyUrhFkFgOV3THejoPnhatvMT87kbPVvyvb0Qmgc/rD83bXUUx37X5fGLPtDz
Jsf3ml/eD/ladHlNJzX9JsWQgMiBtLlq0mIA06hYHvGF0nmvuRCcuiTahW3yoXah3u3cXwA9PLtI
u63iK79ub8jCOwqsDL8ZjAzO8zytAYoociVDtRyliWs6zN2afvQYOvNMsCA3DrqPuR/+CGNrrdX/
up4/rZovy9SlTFAsszsTxhGgIFewHClt1MeRJOZdXyXiUwD89bEttPCQ9ZH/2JR9/pL0pbirQSjf
S0n9+/YOLJldGRobGaWgH4Y38FIlet0IambPuo4eKBq8QBV0MmPePdILJd0FRtR+S4oYVkSpkx+9
BhJSU0ncHTsXb9OiVD+6FTMUvIyxQm7eFweJs+xtvxSKJ8itoi+3f+3ieZ392NmVaaRcUbrAtRzo
IvyNn+eDneFnf6qHzt3kte4fukrUtpbPQI7bkhceh4ttmt0cqehIGzSB69SDsjV90I4DJM7b20IW
vJELIdOPOLuevd+5etwjJKERlS5rc5+1m9FYCR2mnzp/HkAFAAmj2YXaxUz1IkNrhM73LKdU1L3V
lntISne3F7K8W/+KmA9y73KvSXGATacbo89JKnwGwn7qulU/eEmOznBOCj201FzRg6SdKeh67VtO
6714VWgXvbr3mt+3F7O0XzwCCghOPO4rhE8oN2o8ShjNFHpbhT6U3nq5LWHp3M8lzJRLHytRdiMk
ZCO0QHeF/iP5qbxzZs2b7Wc4Ibec1BdcYDPfw7DSVCtjy3REGsTKDNwGPbHNr1FOdtyXjRGs6MDi
tv1/CBvNvoQql8rsSjCZZIFkOYXyoUv3lrxSqV48e/JRgAzB10pzCtzQUl04kUXLieHv3elxC6v6
WII2NMK1oPStjDe/MtNQgv+TNTOSCSmwvJQYq9Wr5m/Np3O00p9Ua3jKkhwQj3YCKvpdd2W7y8S7
CraHoZWdHiLZv9ATOBDBPAJeJ2l1uaWtXwlDNQxoIo0npa3Sqv0zIz6iQyQdv490O6w4DIuKeSZw
5miFYakybHJEMT8xHs/O1O+BaBd3t1f15ktd7S6QUWoaOro55yJIPbpowyCynKoxunupKT6PuSzB
stPHT20UZzuxioZtWejaJ92Nlfs4GZOtMcb5pu1VRmD7bbodA7O988ekOUCyUe4rKKk2Wmp1G6vW
1H0X+e42awv5sfLLjCZ/y19ZxJIzhw9DDp6InHaC+U7VwlCXo+E6kRIeFP1O0+40kY4kJgTE7fb2
hi2dyrms6ZU8eyakLigaoGRAczIjfzGl2L1rBs//ZfpZvcnbYq3Jc+kmQzZNhpEgGTbs2YMhZK0U
BnLiOn23l77l0cpFXvw86R7SCeAatLkTpgl5nGYVKCAzetAdKXJu79ZSbRlmYIAZNGDwz3wYoFnB
5sNMR9cRAo/BY1kdPQ4G4/E6/LONUvrf2xEmHwZWG45ppOaPQRAhRUlEqT0ZSWisOBKLqwXQCwU0
9QECpsvDqz03BUtJbUDxt6K2iYQV5VhykYgooF2GMo2ZFjMXaTSzsNYKn+ymkH0r3O5zmqe7OmPA
qSFHdpnkf+A0+huZFLBpD6KsBdXx5ZqMVk7rvEYhO+HRL7eN+k9eJBuhJfj8Xoj+Ck50yfAzemTq
oCU5xDCFS2k5pRTPcLlqyuiM8s+QbIQpr7lii8d0JmRm8cVMF4JKM11HrCM78xN7rTCwJAA+Dq4U
qacJ0XW5ijTsaqWBUsEZdpJyb2Yrm7T2+envZzaikZocn4tL5ffKHzMwjpTttrcv1tI5nK9g+vuZ
iKLrQjfxEDFIRwv20u6gNit3d20VswfPsCJ/zCU2qXoW29fSX/n82gpmRttrlCA0DA/DJoofvMr9
NqbisyGaKxnTNTEze+27aaXBruA6QXpwla3bbPpwxaosisCiUAaCn/4q7WxVYJe91rCcAUZX4a41
KdSt+AKLZ3EmYraKtK7LuqoQ4RNlKUBxVpaw9KpNTV40BUAtQx3rUp2SSA/7vm0xIuLB9Sgx7Mvx
W7HGGLQohUY5WSQCmjypSylKmFipIRY8Bs3GPzLpt3pN6s3ti7EY3APR/FfIzB422MIW8KHrlGn6
7Ks5nALKEzSFr/jmtV2YxBDNmPxuxn7rNdUmzqWX279gyRs5+wHzR6afsrV1yQ9IUjJLXvHQp9pj
lyqvsddv6bn7i+I9FXU6N6lDQ401L6mFUdVHUxeVA39fMxwE+OLeOZ71LXyh2ZaMiclsT+AhlwfH
zIbKzDxC/9I39rHW0lhcrWjg0tNJrw1ZKJ4XsEozDRzlAMQGEaATw4ryzfOr+ONE4rkXjVr64DXQ
qpCSDLcto29Pt89rUoi5B8zO8aZNDZwkby8XxwSdMPFN7Fzahl8o7Z3UUNnmfekUUbaz6EvcCMZo
p1W4YpkWbwMELLQ/Tu0l8y6cCpIxxWhG4APR0N7FgoKbgF996HVBhMuqKve317kojzlUjHEEdU/B
+nKdElRJuJLk+gLooIM/vvUcex/L/NNtKUvaT6MKpRY8BP2qq8PAXY3jTjYdoHU7Cdeny45d9iks
qCpIK87riqx5pqMlxx8KoULuu/kRe586GXrdTe7Dbld8vb2qJft7tqq5dsqe2Olth6RW3krmplwx
Wmufly+PJupKXahJGzih+b0rvih/9fmpV4EXCg9xZneFKCYV6upkhCLbi+x2jY92+ef/9/2ZyW1h
URphNzbJp35x08QOwrUK29ITa711W0wrIN10uUGeZHpdl5umo2fPin7Q3J3o3t8+4sWH41zGzA6U
vaEQR045GtG7zyJpKwf1B8KmT1UmvDDS/EFSkxcpavVtVstfRNqGb/+AJTt0Ln+mBGWlUNvl5XTa
Ordj81MyHqzSsNv2OS982+9O3drgwrdnfW766LEEQQ8rCvWJmR/sYg2COo1NR2CoYHvIS/jOvGwM
XprSVX9ZhJ1HKWzJQOfwLz7VxjAeqtINKcpEDYNs/C/t0EV39BkUR6ZH5rs2D2ni8uFd92P/nww2
vYOQ6SWZmq5fabNasGYUcpkXN7ES8WLMdDoxG1UfXJWwsSOhljzvMv7PWAP5LWg21emp8QPkJ1Hs
TCfEIVSk1pcMp9uI3hcz/nb7yBfUmtQ/BU8m9ICUnQMWxlIf6nygJJl7+asWBN8HTWQ0oZjc3Zaz
sAwIlv475+nvZ9FCWWVV1Y+h6WiQ7DLjyV15WhYNMe3a5G5omyUDc/n9trDKwmPOEd8v9hRAD52r
2GN2UJNsG8CG9RerOZM2O3pCaHAkbWQ6kBOH0X201n21uFtQJUoTFznnMp3a2W75mVJIbZyaTmEp
925ZfWoV8+ftJSxoL3Xo/0RMfz8TUclDWRZGYDoqJNpi/JPE1kZ1H+r+4205CwoGoTAKTAoYhr95
dZiaUeZrBUuhIh1uYl0TDmWY9rscVrQV+7moA3QrMMERBaBL5nJJocIzUIaYT4j2nvIm2ZMM+QCv
/8s4xPdtrx9ur2zxkEyITyYgjApx8qU4TxCU2Ic3iEzvPaP/VsOI6b+/Mo0TOTVuNZ3Fc5SPJpSi
FtQlLm8zRL8HasKbzEis2O7FTjhItSV/GCmzjKCYUUD6z1CVsNV1m17dwfarXLA9JRZXPJ7F8wRy
PLHBTEzUs4scC1mltzpl61FW927NBNN8Wwovf7G1cIzQuoeJvZpvJxheWDF+wHIMs7Gf67x5//3l
BZ+QOKSt6MWduQuJWreFWOJMid9CgEXj9vbPX3rIYRUxQRBQNCAtPFONPEvlShotngapP2qh/0tR
k60eh1szED76MehpI4G42mhfilR5zMZmpca3VFUHHwb5F2Ur2YD241I3ZYiWipzB1k6mmzBkPClx
uKnq1wh+m0Fp94VWb/zU2IjG6fbKF6zKhdyZBzHKvZfDRIhcY/hhZcOXXDKZF+GNdj3RQf+FMOoG
Ep1RvI/zMJcGix5aa4AutVrr937IoLnRH90tjNCfrT7UV8zLWx5zdiGBDIrwHAJ45T7O3hivkCEP
NRJMGU3cHzXN946x3EgvRqJIf4LRqmn9l4fnPnbzrTWY437MZLm0RVycJ8rv7H1bSeV93gTMIg1g
2w4Dw7svfEbP5ULV2TlsbRuvEHu7LiNj41dl9+hro3Tq1dKz26SuNoblWl+KlPiXBHXMOx1Iu9ub
umBEAfIATeApVehWny2yI64S6kA1nabjJ7QP6tjZvXoS1T+5v/IELZgSBhKKpKoNEuLivHHSUkYv
0Wte0aDdNlXBRu0i4/3PDzJohGdJIK7mNzHDJ3ELk+fHbIyNxwC7BA72ylzRxMVNwwPEWIMmuSJ2
LEW36YoC70YZy4lK/g4Gzmf6UhnrGsAmaQgr3tSigZnaDmliIN1y1dgMyZtayV4zVXOFb22gvOpB
/tBHyYlptJUdJz7vnwsNlLALQvUlttIV33fh7WMox3/yZw5QlLoR82073r66+dBG3kOtGSsp7CVT
Qk8lrjUAKeYLz15zxo6OpcStctwqlT8Illy+MvPFZLxSZN4rfq+u7OmiNsLOCCYYV5imrkuTyeif
TC7kgjKk8hRWz6F6CpPvt+/W4q6diZj5XNTE3awwENGK0/SSn+LawNZFAcz4Uuh8ZYLJ3JsP5LZV
GTwJrIjhJeBzQ28NRrAmYXbwcd6qTPWUgUz1e1nfrXkXi58HDkWOCE5Wa+5d+H3fW6mfsUPgmgUG
Mfy5fQJLpXy0CcIPmCVIJ85TlYMglFln9kDg0oPufWj+GClR9Y4R0eWw6364kMJnm9jYCl9vC548
ivnbwSjhiXYCS3cF2ZbNUa6zgtB6mr/ifpa1jxNxWpFlNlOou/FHs3Z9poO4EggRJ/3iaPQVTtsX
rAw6Rvy0NEz2lGkeZSH5kCVmbyslo2vqyNV2AoC328tcOj8ghv9Knf5+FlVYZeonFdwjTp9IH5Oh
+dLkFNxvy1jcSk2DGQTnmi7ImW+TumoIKzRuvjo2m8jt7CAJbWH8mtSnRn1pqpCZIn/xUslwqTDI
dSILnFc4OyNojcLXeEXSBzU66OU90wBur2rJ/JyJmGcSi7rq6OAWTccLwx9WI72WojXN/TZWil5L
TxUeIfV2Lhgzrmfvu5YEah4Bu3e6IP+paPl92sIXCYXYbykE5+jmqni4vbJFTTRpwScigyd6/szn
JH5Q/5YcqeH2NPzXw9ZyzWCn+GGyEeta3Hk4q9uBwaUre7q0VirSpJuZZIe6zDTFjQt3kHvVP7nj
fSlven9ba4cyujfilaBoSe15oSYuIdyMq3g9GCnJB0BZT2X4rZH+DH+Rb6AJnz2cquzXrXFjC8No
m5f+STbhVn1QtZV4Yen3Q7ENtxNdNxb5oMtrm5paVcZD4J9URm/HW+Yb3VaBhbfcoDCJpwJuiTTf
7CDg3VC8lvyM07b9wWtFu5e0XdrT7v9+pwHUNnzkE8MEFYbZIz4lAKSi7XTHzT07k8J7sR/vQdjG
a9XvhR2jOwWXkj5FgMvzHQu0QhUzsdacJtTtvLatYY3xYcEgUMo1CCInXk+GO1+eSQk2GwosWXNU
rQNEF33shPJjHb+bLAoSDiw2ZTUZQMqV6vZq1NQj7CZO2D1McP3k/S/C5LzBi8KUU3ih5ctlBIWU
0JAQaE6rbKPhkNWvt1VrwbpcfH+muqEX5bI28n2x22XfkiraVWW4M034u63GNqv333QD9m5wSrQf
oGgzcbWsR6MJ+NBRqVLfpWszOK5HmnMc1DdpsAKneR2vMP01yXOvUx1pTMTn3h2tr2YaV3atFu0H
L8OEGZ1ePpopYZOSpCKFeIkZ7mTMD2Zj4lGUSnooLL1/nOa9bW/v9ZJKkl2jK4v+r4kh5vIsAVoW
4mjUquN15itu4B3zLLOtIbhrlDoLhhsIwNQ8jUmiwX12jZNYDHOmqamOErU2QhgJVmxKwkQpOBhy
uLKsJeuk0Q04NQROHHsz6zTG1sBI6UR1mPohl+lWyTzbVD+N8l+oKpEFhI7gVSf8/2z7zLRSPb/Q
HNl69Y3ElsWnUfwUqY+Z8NCsOZxLZ0WCDl016WC5Igdgol2mF1asOZrXtRthIsDQgkbf6oXxF13o
5Cj/EzW74qYr6nKWRJiQ/lXNXyx9zeNbVAdjGv5NZf7aZyEB25pdyaXrYpPmY3MItjHzJ+9DQwp3
basZj1M70OG2si8KhdqRoB66vquWPT2JG7MnvefQyrF1Y28XESao5mOdvvjhz9uyloyYzsp43smG
0Dt8qRkaCes0qkzNSeX0j+ozxc5I79tS+qya9fehSz+6BRQ8t2UuKQi5A6haoXYkgz3TRkGma8JK
0MbM7zZF4kjynWKs8dkvPZN09aioO2EX+J7LhaVuknpdoalOlT7n8ODp+cqDv7gKklX0aAE/ueJa
aOgPU3rPUJ1c3orZvpDtwNrf3qiFeGMa9/yviJnVC6WgNEYwFE4D2f2QCLYQGNu2+tMaz20KetQ7
WP2X2yKvR1PyDEw3aiqLTuTy0286i6PyoKkaxpGoDmip+jj2rf8h8CP9oEqFutVyQA26TqPNGI7i
Zmz16qE0m+q5zAZ540fh79zIeydi5oPOQD7A/iQCXOPgVg3ZSF8JSSaaZr02z2fpwnAVyTnDzUxF
caZQqtYqpdFNv7nfCUSYyp1FBpHy8RredFGpyJ691fquvW21DVMQ3dhrrwiZlUZ1j6FPawDNxdXg
rU4lOILJuYMni5ksGEWjOqP4zyBjdQzLbosfcknnhPQXbJEMEJgcVmu6JXP/WI7JK4vdqDrieDSN
+36tsL+0Y4A3iIJoNJw4zy/VqWKugyfIOElCHnwqo+45Ftc6pJYe0XMRM3fV93uGQVSu6kSlPNpW
K+x9HWOJC7vz2jVG2qX6Bl0sCpx7Mj0DoIkuF6QoQux6ZOgdr/L0TTbEW0WoH/ww3XWN8o15S09B
UuzkNPjcjOn7UVOQx4i8CVC4grWcrTQfE4FBIKLhCFrgbsxaMXdAZ7CjqtTttXgoVh6HJRNHSlmc
SvSMJzJnh5dral3H+Yg8UbIbTzl0g0z3Tn+4bXOWdIRLxZgHqikSyd3LLQ2yVJEqvTIcvXBcRmic
/uLz9D5PxROFWGD2xPWFYvgx1JOOOhyKberd3/78UhcJzsF/35/tkjRWRqSGfD9OtFiz1TJMnGIc
9KMZSsxtBj6iwJEgNtmG4bdfKlcMCXMT1+4MX9gUYhIfYjnx9/+PtCvrbVtnor9IgERR26skL3GS
1k6TdHkRul2tlEjt1K//jgrc79q0YCEp0IcCATTmNhzOnDnHyYHgyNGnHVJ96L/YNUiAZTeiXFZF
+aGSlbePBXKTpsfdrxU041fGMf9MJW3noCwJFXI8+q7JD2KHVTGMovziMWizm35dnDhoS0c3PoBi
Orw9a0uHdtZAwGMGgLxrOCzJdHCWSqA/qj31XuV9WpyIub9tZGH/okiH5ziSZ7jP1IwTWDgNgxOU
YFjxqYD4LumxPGtQxjUjyqHU47zriwyPIpIwkEXvZI9Sj7cykoUjAsQ7Ni+iQhSN1TQgs0uXNBxl
XU/vX6TXhFaRxCupkhUbah4wikESUE+ooI5l9Clu5YObTy+3F2SeC3WP4ffjgYUX27XGEIkb4qWJ
cI/NsGFlqN+xL5AxHpogilZizKX9dWZJHQygkW5iFI179IR2SiL7U2TxfQzSg4ysIcnWTCk3gmNG
WpIzDlIABtnTwgonl/spipep/HF7+hZWCHf0/6fPVJ47RklGdOzjiEJPFXKP2lqJZXEkeLLNFViI
xKn5Uln2An36OC9dZh0EiEV1Z9O11uMYayvB8+JGOLM0/5KzKHNEz7c+ziezab+XpeH33k+XjiH4
0Xyz+ZWtpbgXJ+7MnOKi3Sip0pIC61fYxC+cOSpdOaALXgDqof9N3TzgswFZesSkJ+EFqnwv7S0Z
oKe74qDXBqFE5nEmsxqqsvBmw5PT/qB05RpeGYKKyYbb6R0oZsAley+j9U1Pqe8Ua/nkpaa484lS
8SFM1G4NFVfkkJoRLwT+Qun0JXPrByiEfdLd9hN1xW8eaTvTSjcUHIkVWdPOXR7onJgH4+I1/1ox
xGXrktEB8tD7kAlnF3vxVz7oK/50zcy8nmdbIs4Tk6JvFiARrwPNI/lJDQ+VS7JylBbNQJjrDwLA
vGI1NryRE1frnGMaf67Sbzz+p0hXUo+LfmHWQ0LN34DipnJ8sgR69kkPiGOiPVpg9bctdL5lz6R4
vu3flsAFSG3+Z0g5RTnv2oFy4GoiWYcCCiCuGwVND7Wx1Cfyc8xObef4TVXeQWL0tu3FabTQCoE+
DOhpqK8uOzHyjqdAJZbR48TuoL6TrXHDLh7gMxPKhiC5Ad2RFiaa2rf6XSJW2B+Xvz+jCAB2xMZW
LiKzAO13HDvYCZHzlWf9Z2KukVsvrxBQu3+wCsA/mZeb2moSbpgFsY+x/jWOE8hH8VmzsgQlm502
m1w3EaC2J1Zpd/3UbkfQMNxep8W9iKgO45vDCFVioiApYlgrc46d8IUV2l8KVM2rlehhdqVXccqZ
EWUmI66XjkZhZID0Odple/6j1Wj5uWqd4Unz9O57OcXDJpNNC8B/tKrctbgZcZ3Mch0QcVMzZAVA
WARS7M7RGO1DUuU7tJZAo7sLDFI/o595JxP5k8fZL3Ns7kCkcsqK/uCyHtzc/YF17j/vmXPw1s3g
jrnR9nLRhyGeur6KbGR0WXHEW839qEP26KlJPLqLCV9LGiw9RVxgSWYZEThFFYuhgeZXH3WIRrvF
ITXvXRGiUEzpfipWbu2ldYY7m8kYAdC66lkG23ZZ4EfYRwi9an5qczR40c7Pyv5p6id9I0m1jY0O
spPvaJTDgxftZHjxoiVbLRDHnpvq0LfE5VB+a+lPwIZtwMdtby+tlfthySucW1KCxmyKhC2kZgMx
vjMjsLqEtzfHErcThgIwK+4GtOqrbxM9Kqap6Az76BSccZ+Bzyw05KyKmjb8+5SIV1z3uU+E3myG
RC8OHGoYD4PV8FM39P1dmyVyL1KTB1KT9kYU9koCYOk0nf1A9S1gJxk0yDqssjSzQ1vhHV42Prff
4X3PrSg+I8mNXAP9CQrADLXG0FxLCy6OAvc7nDtaHYGPvDyERUP1KDFxz2eR+62h0SGyqy/RquTS
0tmDcweW3YN+DKjFFTNAK9qajeDIg5oAazjIjuSH2o5+GuXwxaz5Wu/j4vY8s6dsT6f1rFYb0WUS
T3oYsepDJN4BA3EwGCQfIZZxzbyJ8kBLkO+2gaGBrnzYiO1gb/LKJ/W9ufaEWlylM1vz9XUW9PVg
8pNWCVfJc9e3q++2IQKyFqkv3YEQl8BRQ8b2Wv+V5i7631MkzDR+V0WJP5b1XmSab/ZrjQ2LwwEq
DnOHbM0VnT2b2kEyawCq2hx/cokK5eR8AmbgHU8P2PjXjHqpQy4pG0UNMwaFzDFN98glb0x7Lb5c
3GtgGvsDhQOD6Pz3s8VJyxxqmCAuPxrR+DsuqgdS0BV46uLxOTMxT+iZCdGWaA0Vs4nehw6lm280
7aEeA75W0l3YA8gIIcybqRyAC1NCZTu14o7WeA0WyQspX1vnU1u+pp9u+/aFCUPaDMVpwN1Q5FIT
AppddxnIcpESwmjMgLzdZYJu20HFCREl2o8VXxMDcT65fQ3HPPqlDCt75epbuN4vvq/4FmFUAwcI
xD72vNqWDrvvm+FpLFnYm+BdcafvoO/4Cka3FbNLSwNIC6jBoIdrUU9p2OwTOQ6oitlHO0t9iWPZ
bFEtFvTl9uIsbDUc/7nJwkbkctUUkBrgLW94ZiMfoN8hp0N98Po9GrLbmkm7Nye+gt9buuhnf+MY
cKXoclZLqiLJ9U5zq/mGI0+UfAYsP36wiykUjp08RXqcHFrIKPuT14F8mhlHxvJtZGdgeqSF/r3L
dYh0U2stb7ngo1DexXFGHhkTrjbok7oTnAA0ciT2vRZ9HTUImqD4947JRrPVjAyeuVOU2zfJTCjd
tOC5N9CqOHc37Sa9eJlK5xWrcLBQcrxtb3Hr/t/eFTUVF241ZRx3VpwjsA/dbta6CzInkCAQSvug
nu5uG1w66rPuDKDJoCCwVNAXQ/48bZ0RYaITmo1fPv3d55X5G9vcKXUdn7e6L+NBd97zeRA2Q8oG
uBPU/S/drltWfa1r+Dxz7r3qw3vaLpF4/e/781k8c+sDIlnZRPh+cUeMrUi3t2dnabVBhgCsx1z3
BSPf5eelsGZJcN06NgVrfbyvwnRqvqLndFMO/QakoL8NN7dAbLQWtC65qnPDyo3oDRCqG4kE/AMi
R0PeBb3FA0p+Du6aPu/S/gJmBSBSIPLIVSSRlwO1gWuxEIS9ZvrJW4kgVj6vRhCDYOVABD6f6Tnw
Wravvx2oCqGiOf0OxwfXriyR3ZC2l91gHqlTu0EDUOnOgtDXipWl9YB/nZvSZ84/NQvVJjEehVwz
j4Ttimk7iD1p9jJbSW8sWkFHAFDfAMdebTfD7Qaj6Cty5Fbkj6Zz5zIS+6MGae7cXXPPcyCi5FJQ
TkB/PW5Ccw69Lvd2Bqz1CG4BcmykGaPnYIB8kPNZdNXXGnBwv7C92K+Rznj7iUJRFmzX6CkzrsWf
choDYDqaALXzewGEpsvRjGBm32WvDUGXVl9MD/WTrvDWGJGWdiJwdnNvoAP0h3pLog8wB0NMbB71
rntOmHefT2zlJl668ZAmpSC5nFnxVChomY6iSNzEPJbNHopafqSFXfL19gQuLduMMkXV3ANES33V
g0YIiACvArwpjqvUNwb2k3lg+COlXf5DoJa2L8DlGkYVBHNuW14cHa5y7Bfce1dVW1DyWSbXcQaM
Zuy/cbceX11uFyEnw7RyEBZN/YFYoRQNtm3lViomWxJHE/QY5dVj6rJ9biSHqMpW8ueLW+I/M2pl
BbX7seZJDTNsJ8og5yvByfIwsA/Q5uMBiaYcMSNzmmq08f2pfhTy0EXfXePlHYsC/V48odHPAJzw
5Sl2tTJtKrwFjn1Vv1p02Htp9Et07t+Z+YO+ObtnJ1Qfo6G2TdzjpggrknhbiRsf+aTEXnmpLU7a
fyP6k+k+M5XYejclpWseOSAWVoLsX+o79soGm2dedX4Ayv07bX+qYWdGGhQVUl3GAFWntiA+kgPa
njkV3cimywOdjUiJmaugq6WhIX2KFzs65SHPY14u1gS5ihmZTo8622h0n8SPWb7ydFs0AbAOLOBC
Bxzq0gTvZEpHpgO5PBVfhkh8MAu2sSAE9/ZtB8z7/83MN9nZ/NlGzBKrMulRakw85ylNQ4sx7esw
Gd2aqfm1qa4V2quRXINLRWuC8hodDZ2ZZhJbR8jHUr9Pab9tsrQJhGMVnZ/GWfXAJim3VSmq0G0i
O+BcG4MGuqg42BJQ57zN9y0kWTdjbFidP0Anedd0YxWQSm8OLgT6/MxuB39yuvRgV+KUoVMeqfQ6
hw6UFe1jNDJtdRC5hrLqfJajk0TaBtx7bf+0U3eIASlo9SfEIoXvDUMXDAmJf2uMAHta6d8sTde+
4LFINloim4dGjoiDUdUFWwJFtzYqGgaENHXzkxXFhp+lSRrSsm/vaqtKt3ofrWHllsIM+CQkhYHC
RU1N2SOVSMeGtgBPe7oXmiZIsLQarZUgh8i9d3jAc1PKPknihApvSKxj7IHp47HGk3ONA3npKCMx
ChgZiA3Q4qp4wCLzpqxw4GSrvn2Y87y8imJoxVkfy96l29JaY29cujVwhFHO00G+c0Uq0tE2bjqN
mkcAnL47jtwC8nN6x/E6M6FMm5fGUd8XJgIJwwilYT15o7Gvy/HutpmlWGLmSnfBwgMlxyt/VOWj
VnaOCR5f9toa/DDV085mFKjshIctGO78Il/DZy9OH3Y7MpfUmzkAL13HpMUk71NEgDZ7gm6L1a3M
3cL3PVTD/rDAI8hUi2JQ4LXyzubmUdpojXNTv47SlV29cIAQR4KsF3Ig8EmqR6rGqNOqEVcUdOp/
xqTVP3Um4xvGNbqhg2GvPD4WR4SKI8AECNevBPeGtunHrkeTjWNmm4hYoehXAtfFAZ1ZmH/BmTsf
tGLyhgIWuiR6Ki1v32nJfd1NgdOVa0HR4migrQEyF7xy0It8acvTqm6ag6Wj0/vC0TaRZWxvb+vZ
fykXBm6C/1tQwzqI3+HVTBCoyiz6HtvAfo4D/+yO8HLvMIQeYKBwEX9dNUlCi2uoiygyj0PLf2uR
kfjuZCY+I/WapXlSroZ0ZklZII7Gw4lI7DjtS5tt6OssbeAEXRaCy3mSK3nSxfnD1oVvm4G/KnU5
lKvRRDEhOKJN+0qzfOOyEhBjdyWV9ufRrA5q1p4BKgLy8lccGZRMdZvaAzm2o174UmdAm1JmoVWv
6Y5pa1lhWXW67zWT+YRm2u7Z0kfpmwjRWt+us9GPbEeY/sji+hcDRg5Ih6jfEqsdvxTuaINUt3Ef
TF43d7arVc8gocwDI474J6xbfs8m+FYKTudAmiLZt30E+pRIMrYlES3voxzFNt/h4MRxEmrvWd3W
H8HAVNx7cZSEMt9PbXdXoxHPjUO3CNF2voshTjdCek8LxjgKS9u9z2JBH3GFIyXJeB3q4KV5SqBB
GVSaXt8bbm+drMaN/0HU4m4sL2u2dTZM21q66bbsqwb9dPoQ8AGxSmeLNEBfiPOPrJzU96qM+IR3
WkhpM27MyC22ZtHRF+TV+cGLSB22vT6trNnS4Z35l1C2g/cGuOny8Gq8kn3fZDha5EDq33HJVwLz
NQNKsFcMzGxzDgP6EEYHW664hsXPI5GHrAcAzldNur1NOYtJZQLfKP7pzP5jV631AS/EI7OQINS7
QYnlIjN9OUWTYMbocYMgXI32YF/murOvyhdZnzR9Dcq21PXwh5MH/hILAn73S2NVL6F4UTA8lki7
QSD0DBqULbi4dqiI742u/5hBkZnaLA6AWHm+7f3+hAfq+QUWxrYhm4kXrir8N7ZNDuAUohRT5HXQ
1PS+TdwdgRvMILA9NbnlGzlHh5SrfSWjZfuJF+8Qr48+i9HxvfJr5q139WsA+AekHAR5uF4up4Ik
XZdM8AdHOz/UgL5ElvB5/MMz2zCCcBQx8jDhj6n+47bdJWeJBn+wBiGimd/gl2a1ilmGMCQ5Mvee
THdxe2j6FX+8tGnPTcy399ntzHuDT9YwElD7vLSPRbpy+a99Xpm4CVe8MD244aT7Yjpf3p5jQeXi
v/mZY9CzH28JbvRoyCNH8mqNbWjHZnh7AdZ+vhJPmLQrpGxhgI17Wxc+4ssVn7QUHVEUqsC8B5pX
V0V9GVXuUQ0IZdQNO9sfUkZ3rTQgJ6Jrmi/c9h3k2TOMDySfCJANtAVfTplgzlSXEyFII1phMkkc
Fz3o883teVsaFUrts2gC5FzB73FphcXUTDny6sfUAFeg8eS6j6z8lufPf2dGWZ5Iimk0Jcz0BtCV
5Ml0Pox4VxhxsuIAlvwuWrVnTQ/0yyL9ejke8N+WTpJycswgtCoFwD6dAfEk8KdVEzxBZO1uD2xp
36E4jvAfbSxo/FLs5XHFDI9j340kGNLMp3B3f2XhT0vo2dFhteZ0UurkaPWfxvYF4N73fB/lLfCU
eOAvUPaZa9FUWKWJk1O24WilH5osW0nmLbEXIJgnQENQ0K5csSuBDrJpO9EYR5na1nM0evHGqSr9
pRjrIay4nb8almOHOqf8uddkfFeCMC+AxFYUMobkSJ2k9UspdO8RZHvpy+0JWNoy6DsDigLvEAcP
usstU0+9GQ/ZZBwTM9+lHnNDnXSPJKpHP+Psvq1Xiy5LmwaXJS4o9HKAwl7ZNEgJ5RKwP2waNHJs
2+4d4dnM4YrGUVxFV8Q6LkNTtFYnuANLwLGdH0m+5guXpgxElvj99twSqBLTM8draepE5KiNx6z6
ZsRuwAG2neihG95BdAyMy3+2yOXySOY03NZjjCYJIJmxL1i+Ml/L8dOZCSUjWw/lKAEpJsfanRhy
YFX1qAkSYe4sAmIiqW+ttiz3VSY5yr9oIDXM6h3UvmDQQIIT4G20+KnoJy0ncR47aMXlxkaGMX+H
n0c4BLk6lMlRiVC2XA3FTnTBjtZRNA96cqqq+6bep8x9hzOBG8QDBNqZyLrMG+fMWeVcQLMgNq1j
YQaQguf6ylLNZ1EN7yxkdZCwRJrvqlu0F02Wi6Gxjox/cNqXCfyh6Ts8Oq4PdIzO+HUoF10OQbTA
5jcNCDIY/UQe+mwlzlocAdwMIgkEElcMjTLmjIwRs45t8kMMVgChwtCYVsawdKsjDgXECeV8BBDK
rU7FlAnwAKD3GB2iTyIOy2wT3vaaiybQFIy3zcx39AeOdLbSTVQnCB0i62hHG4cJ5L5Tn2U/e/79
tp15Y16t+JkdZUc5vI4TNDlbxyR7SfgmaTaQtM+zIUhH7hu8BfhmrSa+uERnJpXZA9rcrCq41aM3
bNFmZU/buN/eHtXy7Lk66GVw41yFKbhwUzAa9tgFOsoIqQCUJDH305B91eiats3SbYOL5l9bKvgC
yPVMouRgHXPdgBZeuhnK59ujWZow3O0gk0EGBxgsZY2IgQiiMidMGCR5afU0w9kh1L1iZPbC6k6Y
u39QvQcpFRLWlwezGR1RMBdkCMZQ2h/b0gEBLdgFLJ9oU8d9a+h+xj0v91OkTz6TdhykQ3bIrcfB
pCB9HwoaBbZg1ofY00CGSvqIBkh51sKvpJEhvGLmxwbV7Q3oRFE9SiUaZkBd0fqRgSwYwhD7p9Sd
5G5KekTjUubpVo62/YXrIFGOmScDi8pq05uCPPE+6/2Y8HrwnSr64CEq5B0P4nintbvC0bvfieTZ
iUzpL2LV8WtSGuXG6scyqLhZ+W4hi3sEUrk/TNWwJePU+x4u3L0eZcWP2/O6tD3QuzzTxwE5iBTC
5bQiW+S0Fc/tY9YeXO+ArNrt7y9tDnTzkbn27aEFU/l+1hvDWFL4oghpkLrRgBy27zKzCW6bWRzG
mZn572f+qDAqs00t7EFdBB0Ne75yYteGMf/97PsTqfO4JPi+hUuh/2CRU/cOplkPhRjc/WDeoVeZ
UKlBjLXmKMTUefZNS7MvAs9af2zNldthPiiXB8kAcgMNQwjE0WOpNhEY2tgORQGelMKMnTuvA9Im
AS5VTqA9KFp3vE/HoQtrPlibt68R8m2I5ZEYc1FtupxDogNoNHGHHm265eJTtIYoXvKq598nl993
qmHMqQOukUQ+4J8GIjay9dLw70ahbOiETtRs51EwOyifujUs69JGw5Mf7PbAs4HERBnECBwmsIYY
xNT6yNa15Usi3nEkgT0A/xLeZEBgKXuZZZ03CDKibj/Fll+QsUCfnAx1M1nZaYsLAo5QYKEALkQ6
43JBNI5XtwWo19EDf+iTWVjpth+i7PsUx/GzqKd30ErhGQcgI1TjscfUqw4SBGPLZI1DGj1bj+bw
9R0rf/Z5Zf+aVqv37ojPG4Zv3JO1MvmSC0N6CShuHEqAUpQLjk7SqyxaWUcgxmm9z9Z6lJa/j04w
6Om64MBUNi6xS47yFTyxPFQaYH3x73dMD7iT//2+4oIhHVLqWovvW2hNf/SqlQLo4sE4+7yymVq9
JUM9XyT9Z1f6lr4r1qhuliyAhg/OCXEZ7kQljsGN30TThKPH3Ttu7Eye7zrOV87E0iqcG1FWOYuk
FVsmjNjlvQjycSXTujiGmWp5liUHK6zyeVSqosS1uXU03Y+kemhIIOnm7es8v/BAE4z6Omxdnmq9
4WDuHFwLz+U7BErVe0YwM/9DhR5FJvWpGoGyBxhNbh/1MpTpS1p9mMZ3BAszzwG87NxNrpbuoblg
SYMi5oGGVL+lrVtvhqGu9rfnacn74R6f8bUgrLwCViDlxNC844FdKwb9v0aTR/C17fS4ewA8NHyH
LUC9kMtFMQbp6cs1MUcJbUCAwY5a79YBWHDZITWiejcVPSBNxEzM022D1/sMQQQYycB0hUZvFH4u
DRbW6BpQ2rDAg4YiS7Jx7GyDFNBtI9dn5dKI4lGmgqHVrICRrN4xFsTuSlC39v15kGdBnZtyZkbz
9/V/+vpT3ny6/fMX+vHn3w+IA3ayjllSsi6WXQhMYIYLAxpmlU6DQWh+VDsoGDTtAxvMHW5h3YdY
jxcYfflDm9ZwUdd7EJaxy1wbeOfrXnWwh2ldNtj0qNf8zkQBw5cp29Yl+xSJ9s1+AWBuyKCg0EOg
G0kV9zmkOeRkptY8ts1d6u7X4q6lHQegAFwOdvk1BRb0CxLKkooeR3MIIN0RZrGx9aa12vN1wmGG
pP/fjNofljIdjJsTRxCpFa2zE1bEjuZglK9jUpJjnJIcuL+iTe+mikvIBIzJy+1ds7QpQW+LHgM4
cZxU5Sg3TEtAUgbgSoRMdDkGZSPDv7OghJi91ifIeeOhkTzLdF+Qu7/7vOIaovbfAWRT5o88KMo1
Dux5J6kvmPMpUvxCxQGq1icbkDWSBIXYGg0e7Xv6HZLjb74psBsQJ4PwwMK+VqEOXFZ5UvZ4K1ne
D/cuMb7dnqqFygi+jywd6orgyr2GIjAk6v7Q8UbkuWtfQbsK0gZwh/p2zAImJTrKJj8FBiVDuqs3
tp2d+B+yt9eY8Cv+INRBLTUzvFz6QSYtKeoE6ajpZ0nx3ni6PcqlHY10KnKRYKhBj7eCF4k9kbKo
K63jqB+17LPxdjAZ6qNzywWAmIh71IAkHxonaxBPHAdUjkBAs7Kf55BJ2W0gIwJi23LnsFklWqyE
BSVeB3K4KTJIhflj2mvf0B/kFxQaa/1aBXPBzYFFGw3v8NbIx6ixiVaXVkFyiMHEIgp5tCtdvh0i
7e37GlOFCukcYiHaVZyMLjlFiy2UK0ywl6IwOry9ngGuHuTo4a6RtMPlc7mlRGKYvKs0dmLi9acU
z7d31MIkzchl3KnQhwXjpxLltoDGmnkpy5OJnpc+LM1vXr9iYmHTXphQ7u6KsSy2BpiwthpugHqF
LXTBheEJPkNfsXPxYFUWwG1LELq7HTu5aX8HOY+AGkewLKJyEOjTSpizZkvx98WYQk9V79lJSzYp
wXAC7bsD1VTzHfHOxaAUz2+A5Vcz2paduuonjpTfoBvXFI+pjA82+nfiArjIXvIZk+c3vbfGB76w
ZKBCwKGZk5no7VLd2CjRiBA37ORYH7nvdCtLthTOXXxf2XUjzVjF25qddLG1ohfiPlgClFv7WXyx
Te443VjpI41X3r2Lo0KXyh8UCKICZSPivQoYI/oqTslw4BtHrHx+cXPMsG8CDCbyDvNRO4uBPSM1
O5KV7JRpj709ocb6nHXgeIB+4xi/GcOEXhHkZYCJRWkNBPSXturKEDwuQBTGxkAHqNNKuhW/tuAY
cIsixYjwE1VOtQ+grgHVTkcXBwnsV0b7WCOLptGvb/Y+NjIlcxli1oqiyjAKve4HiKsVp6QPMiPI
03Bau9KWxnFuYt4UZ6vCU6uWGRhrT6AvDbPhBYIVNUodt8ex8Di4GIey9LnQSyYYxhEVoeX6ABJb
zRbB9W0rSxvsfCjzrzgbinDZmEeSFlCJ7oIq/9WMHkojP9NsZ7srC7N4Qs9tKR5Al57gWgpb7iTQ
sKNvNMB7ITDjy57/Tjq5bd3uO4lFGHvyqBVotPm7sSoewgF5kkczuzjJJg1yZPDq9oHXu1jsabbi
1BcXj1LXcWdxCtTDLqe1SNFlSgYs3kiBPjY/1E4wGFvLXjGz5H1ApP2vGTV2YyisGKgQYCMmxPcy
4bdkBR20uNUtBMEgTPmD9LgcSEq0hCWCYM7Gby2ImaT7g6z1hy9O1pmN+e9ne9BkXpu3gHafyiRM
nSBD6Q50bWsXxMJIHB2SOXi2oah71flrNqICp3lRnHogoh3IGpfTs5e8OT2GEPrMiOIZwNOj62jw
LYDh+JCnv0ZyqNYaQRYAMZc2FMdQIskNKBbCEd7ubOdB93zEWY2xTYA99+5d52uzxtO8dHIxLICI
oSMPngiVcq0uzLLOBcc+Q8UVNBRVdGjjeznlwVQ/2M7XVt9reqgnm9sHdj4lSmx/YVYJjbJCy5wo
htkGAM4JOxwl1zEg0h+6TUvQmrcW3i/sRDwlELnOL3zcIMrdkVtebiDpk59IEcJHoF8gmwJ7Ta11
4clyYUXZJK3L0yaSdn5CSYfIO4feNcP32uNhCiKqZvpxexIX9z3KxzrI+kDwodb1eseuRZVp+akk
/xj6i1F9GKqVyGHNhLJO5VAZhVXBRFVvu/Rnxjb6mpjf4lY4G4WyMkAbNqxwcLDw5Ngb5TeavXpQ
9uD9L6v8XGSHMlqJvNbGpCzSKN0eLaZZcdIrZ8P596a5K/Vh5UZaNAKtMOAA52qfylmhGX0vI3eE
d7Xuy2jXI91YOu8ZyJkNZSCsaJq87SZ41yJAp1hbhRCgevsWw1MVrwuwk2Agym1XGnnqAuyRn8bk
qSjBtvNpeDsmBzl6JCfQyYfawFXrALjUCETJuvzkaaCguCNiX/Ufo3ENXTRPhupxgJlEMgRp0rl1
+vIq0vK4B5amz09WH4h+z/Snd8zU2feVqy73+Nz6OH9//NwnX7Xqt9u+GcOGmTozoURZKWGDNWQy
x2s1zLoPLA3fIQ5waUIJpOwG2hYVG/LT1Gxiz/DN/K5N13zxwtmYuYRRoUGG/LpcbNrSYECtiFPp
ggRM6iF37wVZK2IsWUElzp0pR9Aeo95szO7sOLIacTLagzD2VNzJZOUALlwqCND+VGNMoBbVFt5e
izi0FJoaW7cPTbrP2wL8nr8Subu9txbteCiuo9FohnspC59ogxirEk1M1Kv9Vnq+m3bQ7JB+o325
bWlp0iB1h+IJGNRcSERenhKU2lkWdXp9EmUe8ux7isahtiQrznEp0IGQ139mFJ8vxpK4STtgQAYP
kywDHLMC1U4fxOYml92eJa4/CNOX4vPfjU9xmbLWhklqU30qEOEM9gdGiV+uJeIXJxFUd+BXw618
pRblCCu2qwnLVffjoU+H3TS+RPXb41G8s1GunfVHwUajeGbattyldlufqlddR9blFAENenuyFlwm
uBSR153TBggvlG0HKJHpjQ6295DLO88qQvRqrsQXayYUf4NoyexSDyYMBir4ePxFgPG7PYqF1UAh
2AM6AlcYYPPKXptS0jGXJ+Iks2JfN+wDkWJL3bV00Z90tHLBXNhRtlZREKAa8aI6FUUuD2iV+VX3
DmjjKmY+5E5q3AG/RAKg5ZyNtIbIzyPHfWyp89vsdeskYt3a82ToX6YYLKyZVkL0UNBsM9jOb41n
HRjEIXBR67y/pxMr7moa/846JPUmqj3bQtCgMbMyaEb3Ne17+FSHfpr0zNxpwvH23NOi56nSyaMb
J8UrNco0sBuP+IMl0aInSRqYHVh4HBFFvlHrKRIsnReU3lTtE7ustyIpBxB8uXQvmZjQHmuNAQKD
eE9sboYoMlSQq0iT5yrLm7uJET1IBoO+erRoN2ApcZ6Bd2zwqNG7z70ouyCy7W4TJ7WHv3r6xwSM
6feuwUFs7xrxZ0+PbbTWyiH3KRpF0R4y/zfOaLGp0k1SHaCXlh/QEWiBJcvrPtYVLQ95IcAPAm0m
f3QyJLlGou063Wo2Zq11gSwJKAoLAdqcjrqb23tswUHjBHouSlYoHYAM8tJtGqIdKy6S6uRUX/v8
YzONvsCraS1UXjOjeOeRg4w7Z3E1386M+Un+mKBdp9reHsyfPJq6k/GMQawEpOIssH05GpnEsYZd
Up0YnZx9RHMIEgLJEJSizHzLHLXdZKVaSEQJEHAvUt8lI/PH1DYOrV23p6xl6d5su/SBgcs06BJ9
uh/tNt9MkFJ5apmZBSM3aZBKHXhHs6tDErdFULnN+DK2lrcr02HyiRBYScG/8zb93XdlthtGr9to
OpgfY+HGQe1ZItQtSO5xiWowqkSuXzBSBgaeTL5BhhONWumXZe36DeuTlbT0PAtXs4QwBk4FdOyO
isSvOum66P8tT2z4lnV3kALcdOKBJtUWXUArYfhCty9MnBlTlsT1mE48aMmeqPzWaPcRCAlz7bUc
5w3/UnkfdavaNvSfXne2YHHL4pUtsbTxzs0rbnokFbhKI5gfgDEz93iVFXk4DSuXwaIVUBJAwRPl
viswzVBUkSgGtzxNBZrQAoPv8s63nJWzunQfzGrUKPFBMveqoRR0sDEZO6s8NWwD2kpPbKu3qxJj
tc5MKNM1TZVLO9cuT4nzkvdfPWfl7l+aKBc7Du3W1EQPiHL3JzlvUOhrqpOVfqTjzgymcVdnK2RW
S/sbhVegtQD2wStW8WleUsRQV8EguPuxn+4jKJ5m1WsRP4/9mij1PB/qUcIDEPLduBbRzansbtoR
s6S5B/c556irOBz153g4NPJn1e6Z9W3Fv82//MoceC9QC0EC94p8UUxpDoIN7OYianvfHjhBPaG0
6j1+G/eLEX0MiQUmsqksk+1ouk1ouO6w+x9pV7bcNq5tv4hVHEHylaQmW7YpZ3CcF1ZGDiDBefz6
u5B76kSCWEIpp7u6HzrV3AKwsbHHtYpxIoCdUvK9qziaBwD9dOuMRfJAjD7fUsvJffRe576SVEhf
jTapXuu6mz9pZIk3Webaz61Vs1e1rT8CE4yCx6f7bs15/7HIU/sjIyQL4BZPh0lDqjS1WgYuj9Ip
gz52xx9NmnU+U+toN5OoRXf6UHpNtbCPhT62slj5Wr94LA6Pj6OPA8laOI9ubB17NubkRBffqndF
+pz2HjPeJOdwdQyXUoRbMo2JPeqNASmObxX7yA1uf//6ol9+X7glLUiOytjG1F27HIYwKw7TKDEl
kn1yhAaLvgRYSTtiBaP64CwosnjDCJqmL3evg7sUGCxT+ai4GMjWHQX+6hTHpw584gBNr3ZTJ3nL
rt1wnfNS4yXDbedjEDiqszz9PHSpWSW9EiZw/1z7Z61O29uLWNkqFNwxdIvPA6dBHEdRzUilumZE
QLsygN/y6GYf7HFf9LKY5dqUYCVncgQvXDMUZ2CFGYW58hUBjK+4J90tA+Km8CW+6qVk466N5KU4
roNnG6c78aS7McSpxpciC6NkNxfvoBDPjFniAlxrM0YvEfBxvLAVvJ6oroGzRyM1tMgeM1Y2e+56
yYW51gIuAg8jnxa/flZInBjlaDANtNe+HZubLsl2t7VAIkFs61qcPGuLPxLSd+DwjLKHd22TEA5j
ogpdvtdD9VrXpApjEwbeY7LtqfUKIvm9Usr4ga9P3cEwr4mjhw+BnKXwNFaZpS4L7bSwJGwfFd1O
aaqfWlRvRhCc1m0vuTurqwJbMBqh0J99NTeyVNNczC1WVSjDA0huPYepnqr+uH021zeH966jXxVA
Z4AkEIdGLKMGg0NC1LBJpsesHl9bu8nxBi4/xgg57GX54CQyR+Z6I/nY9d/YXLg+JGbZ4jLEzHX2
i+GRBISjCm6QajwkrizreL0+yALe7B+UGl4rvLyqsd1qap1F1UlHcz6ZT7XyZqBREkB/h8w9avfD
24KjCU25GDU2VhCeK9dcUmx4ecoaZGu19DnrZDig17eJi0CnOyCBkRi+midacrCO27Q6jfUyYGQ2
U7Ydy5y7rQKkcE5adA4hvhWds6xJyxRDm+WpOWTxEVt1W+1WF3H2efHpaZO4mlIFn7e+HV32/fbX
r58d/Pg/vj4mIHni//LQk1RTerUHqVLcdqAHtcvCAxtJ45WRckQdX7JVa+oMRm8YaOBhwmcW1NlE
miZVxgTSygxVzT1tYq9TkZnLfAWP9+2lrQsD2DV6I21YISGvZabMaPMmr06sPuT5JwsJ9NgFjELd
eK0jZajkrozoM8M2/FcaP8azh06BA+IoBNJGAKEl0eLFStA57059ismHuniP1dYbim+3l7h2ZYHB
w3P4/PDEAqeWjECbGxEXmAzsq8Oh6QsvMhW/m/bptCuILMy+NrQcEvG/aRwxrpoj3V60OUJoCI9d
mY8T3BXUi28vSiJEfAO7uOl6ZYKQpFUfzTg7jIr2VEeLbHD7D0KNeGRwGeExAPQYwY6gjRWNi1jL
bXYCNiJQ8oo02VUzWDLKlABudorm8VmjpbOpe/U9G2jhmxE5qUmWB6MxOJ7GmHIAeEwSFMz5gOog
DYw+zgIF/EePQ9x/svNS1sezQoSKyPnsN/P7fKZmml60llYgOEcfxI71ypvbJY9Rrb25CLYaY/BZ
M3uuOe2BtnLMIgDzLbLs/ZpBOv8J/N6d/YTZjWibZtg2dXlXlAcjiiWenEyAYPGsAXnThK+x/2zZ
Xk0ln1/Tr/NcjWAXMEBWdBUSvKeyZoG1PFXFaw85t5V4dQ1n+Sj+52eb1GQORjFUCMkKfyZ+IhuV
kC1C0N20rMo254swHT9bgrnw9fv5HmBQgPyCQSo80IB2vVwChrpIpyt9fUI87YP6aGafWvdTZMpo
M6+3CnENIHs4bxwCONGvUvUuGRSE76fS8TG6DEjs20dxvVWX3xeuDAa7u2Ri+L5ueYuzdaeNy+5+
oyECDb54/1F+BGfF5VZNVsao4kbpKensoO1cL7l/+BCeNEIPcCogK4NQ91JCQSo1MWuWnmrnER2K
jAW0uLvf7VKEcO2GWKEYZyjS09ADetyn1ia+v/n+UoTgYs5g8+mMBKsgLbDLAUkc3D7qNVU62yUx
31CmyMKXJE9PZv47RgHAlbFpr+nSuQDBXZrsmTRujAXM6Rupfg9N46uy0R6ZDKGI4dQVxshzyOhr
X513ufFgyqzHCikXPwhcOTByIaQV79yczUml1EqCesyAiAKd73Rfk6eMHfroU4EyXGccdPdrn/zq
yU/F/cXSfdJvadPeHbld/g7hbrrG0EZMi5LToge9vsX4KZG1z6xtp43kP0Dk4Lhccboo0TDOVZel
J2cMDLIbog+NLGqXiRCuv90Mg01pkuJF8dX40Hd79Gfd1my+EZe+CnJ1Z6vgP+HsPYkSs22AnZae
UvuLBn4Gtrdrn9yPGngpRTgOvAZajEkF7FW0acd9rf7DcSOdjJAMcwPXFDTAQZmzmCIfWKqHOttU
bNfKOgzXTMC5COEsjMzphjbXodmdh3qtw/a3D2L1+zbqCsj4O3D3hVexVTRaAxc6gVvvKarfyryT
1YM++77w+10D00lDgu/37nNcgFT4GSDxs4w6bFVjz6QI6sRQj04bjEefrHyrZ4+g8NKd0+2Nki1E
0KVxRqmzKWwcxBcHlJaO76JVcZQI4Q/G1bU4W4fwLI4OZjg70MyfxoRt6071aKV4jvWtNze9fUKu
Ji9fby9Ldv7CK2lNiQaIbOzcNG8jG2Tewf/2feGJHAxgCZKJf9/wHQNwwZJXXvL7RSgSJWUgkbbx
/ab02l+5bAJW9nnhgTS6zG6aDAeCnuX6C/n+P22OJTyNOu0MB7Y2OXXdg1VvB1nkca2zyDjp5E9q
lIOOCpc7SQYXCOe5CgqcKvEWWnybkew36nHfGFQWf15vFYShlmDD5eXjU4IwI+/meG56NWTT56h4
LwB5c3u3ri/5pQD+A87ejDLVnGpJIcCZdyMZAiC/qx0N/kUIqvxA9UP7HRGPxMmKhXSuGs4mC+ql
8xfl1WwlQta36q8QYauoYTRWViZa6LaHbnnBHb+9CMn3xfaUjBGlXyLUDloyeCywK1mP1aoAEK7q
yHSuINNbZLA0pAm1kJof0vRHjqjt9gpWzxolSZQl0JF21U5t2XpttMCNDJMUNIZOlJAdCAlBhgXS
2u1tUatr4YVvQBHa7lXxsx5HgGYrOAyTtEEXAV5ORoctkyDYWDSU6vFSO8i0q9WHJCs/WFouK+Fq
q0KA/oS8MLq3r3pTDXUcqdLZ2DGSAR0wQ/ErUY913X5SwEZra4vpx037C/DMlZck6X4g5R7trF6L
SQVS34+DCghinuvHlA4HqRDspp72g9pPgx5ahl9/VrSw1UK0kd1/chjpR53UQZ3xClJPnWd76MFo
EmZGUuydySqCurLv52bHUgCWB45hDIBhcurS7FB3BH5+q2JsGHNm8UdUG//htp4LEPbKqUA/hEqN
FtrZMZ0e/+Wunn9esGgNuIZpMwN3eYm8MQnKt384hLPtEWwZKhHWUKr4vGLvBzCxq5Lvr71hqO+q
4HwBOLEh5oT7amK06DG1XZl+V+9a98XVjvr9kQIO+UyKsElRjaZEnRmwyHWGhsE0+H17l1YSnRi3
0lGnRMiGxm4x1ZwoVoZya6qGafFmaR8YobsEYKv6s56WRz49a3VRMOSTXy4vw3i3k8RnvcDoZgA0
zADExqUKl91SNUntLKHjsCCNWSAJIrhbeum24vswOsDRtzECI6IioYG1rHJtWUI6leB/wgRi41sK
7T9PqM1uB11lB8uYB0ktfk0zYK41Xh9XUSgXXEuGjtW21+APjAzsqeAWWZ6sFq09ZWf1D+hk6iUN
Umvy0KWmotDDYSNFTUxnmhhN3OJV1ciu6Jx9yw452WaRZDfXLPm5HEEXAUJfWOVc83VFXxba7Jty
/nxbHdcODLhceEZxbteAgTWNCGih5gVgoeXOSrInS40KzxymJ3AmPoKx7/4wkGNX/RXI9/bMd8sT
LUscFQJZ+8UaHkpSB9X8cTDHf7ClKOlYWJWFN1AVrZGuRPUIyMJQR8ckGprVpQxub93a6bgoK2Pu
HWAoqsH//GwlxjJXcERnhGIpwHCrXQJuitsSVnwfFG+QocbTCcw0cQYrrdI0thau12Plg++qAvth
Rr//T0LEVw3ISo2dJRBSjtoEfkRzUxU2ui91GTLW+moQfcA0oHQt1kgzMkW04GGB2+1b5WfUPTbj
x9trWTkSvMxIh3FYV7BWCv4VBT5aaisUfKnml9j9lf9DGIX+EudPnwnoBMSLX2rd0iiKvgCD/6lp
v4D0miYWUINeby9jZafgLmFiARQh/LkTdHeoa62cFWUJ09aj3QsQj627B8qAtgh2Tx3M9hhWEbPu
bRNbM9rkltCYqk1ajE/dFG3qhn65fyFA9sIjhz42dMgLHlOlNaYDTi01XJQndWl9e8n8ppL0xK4c
OjBV0Y2NLB76LkQ+jXJii9EteNOi8lmdn/Nf/7AGcDv/waTi+GCX15woLo0TJ8M1r5Kt0gxAwnc/
AfJaYuvXzpyP8hIcDLqYxCaVebRRae9HqNag72Zl2NKq+5ImVFLQWXM/iAk0f0wTgssardCXy7Eb
hzaExbC/rht5ka7MvpGnB7SkbmlrdF6XJXsWawdSLUfWlD8a3W0BVBF/uL2rK+8OfgY0EDuKyFF8
sieSzOg/zpYwH6btmCfPilV87jPyZkQJMlyzRBFXpt3B6/kHOBFYr+BcEU5xAOpfBGTGJcQcpb5d
gGf2s2/cAYwMrhok9TRsZhfN5xNR8i9ND2qUMjJHdIvY4PC6vfIV5wERBB8Qg1lXUfm6PIC4cRpV
4b8kBmBKA7ryOXKBZk59W8Z8sDJsh0WDgeIPICHGoLjOnb1Qs4WhJBArLKFOyv4piekbVaa4RP6n
T3Y5AZ5BrhjkQW3M1u8i4gS9Yv9DyIuLj5AaPevAPBdtGYnyyi56bQmnNtkYTnXqDPvu6QHO2fpX
hPAQszFjrDWMJURKwCPTk+kqQRNTP4tlbSJrpoaHH5iLBhoe+hUuNzRZXHCQavkSuoYfT14uG7pe
+z5ndPtzMa6hyOgI3gUbpMrh6A/xs61K/GT+/AneOcfEBDEBpgcAgiW8K26GGHnQ0znU8got71/T
XN3U2ocijsGc+KoNp/s1nYP6Yp/+WDbhzumLnbgsaubwUbfftr4Sv93/fT5FDAOCsoX2B+rvTL37
2kSKnHZz2O1jUJwlz4v+nCbb20JWjgTapeOFMQGmhwTq5ZEjiJvsepit0AWZ1ces+fQvn8fd5E89
nD1xj8y4JyDKtkJWfGXWIUW38m0BK2eO3/9XAP/zs01CqxjIMxkEwBTsGr3BKobAdT7q1gBe7tof
9Di4LXF1xyxMD3DfApME+qXEhDrjrKbgc2kAfhbvCslzv/JQIkcH6EaN33rEmZef78ahYW3T2WEJ
Hg/ckxPL/mEB5xKELaNDNZDWau2QLT8p+tRTQ9ZEI1uDELD2aay3WIQd9tFG0zZqE7SSu7EuAaM1
QFbA3yIaoBEZVomGYjtM2gekZkt61KP7HzIcxF8R/CecaZYCerC5ReYNaX7XKxRuDU36lX26X5vO
pQjxopU74KtdsJBU3dv5TpcVDLm6CDYRcAQ6oBnRrYsCrvB9l5QMIzW5HVrJN4Lx0mlXpd/M92a5
v4UDjdxopEaigndai9PIGuvBdMZKO1zy91b55Vb3JyUuvs+v5dlxVHWvEdhbGyi2gz+qmxb9RpH5
s5LRFK9v2N91CMfetZOOMWOsY9QAbrIHKa9Jt9F3DGjePvgVPwnr4Th5ILbCTL1geMG3psxI+JBQ
sb7nCqaDX6jpZ/+iXWdCBFtVR73OTCcC9HnnvCWFvrej/tvtdfD9uFawv+sQHt1s1tXUGMHQgzDs
vR7oNmbDjCbMaX9bzprZxWsIHBVM76L1RZAzlXHu4MydUCmBnhCACfn291fWAfZa5LwAawCPUgxQ
6sVNtWkeAOHu7qzi0P+04/tXgNIkRoQwvwEvSAxNdLMFdLpBrLDPH9ofaSpRqLUF6EgbO/gHhGli
OzsBmyFrBwsvYYWpv6z2k+Zo3A9iCop6lJB4jsCF1yNoLRkR4plTpoft5M+G5w6He08B6Wcw5xH0
miOKEaOHhVhxSVKkp4HAi3HnaFPqdBcnMmKX60sOMWDEQOM/8NLxkl8aEwdDiGWjgaBvnjB6pmyJ
fSq0Y0d3uvrp9oKur/mlJMFsJR1RadlAkjJ9cOuHAr2MGvqN8vvHwy7lcO04N48kU4oyd/VQI6Nv
Gi99nXtVB2hzFjTNsbt/QBDDsxgVgpsN5JarmRPHBUpDTm09tO0YWpB4Vvw02JqnL5Jc0fW1vxAk
pljKucodlQuKHH0z9V8b9IrcPqE1XUA5nzPw8mFEUaVHoECA3QhA2VVRB4tJM0/Pxu9VR7fpQL/r
y/jltryVFfG5hj8zNLBmooordRwNvTZNoT3aP3MCU2PL+FFXReDVx4gBmp2uAmOwSZptlpvg0rRe
k62ZSM7k2tLAhIG2mAc+cFJFRsOuais9ifF5+432xyZ5yu9nlrmUIHgtlt0XUxEZUxhR6vXdh1nm
3K3tEOEkCuBCVtEvIvjAauLYqaGzOczS2a864g2xcb8pQ8XmrwjBCS5ih0zoVJ9DA55jtwQj8oP5
KHFSVxI/SD0A058gP6jixIV7H5ezoQ89tGloD0bkM8Nj9Y7Eu1jxcR2tedOTgMiKHCu7h/qaiswt
HEoCX+nS2MRDU9Cm65Dq1sGc0PaYq7h/8yABiXSUvZHiES9JZM6t1hslemzi707CMOIaDHR3+yKu
5I+A+4bkrQNvAvlPR/CO8hxcHf2AWk1VPQGxfksxf64y4qn5Ie6f4vIhH4pDVd7tyEIq6h1I36Mt
/IofGYleAM/pSLK31PWTZfgx1uZGZeZXkL7cnQaHKPQqwSNHhQjZ8Mtz0lOr0NS+RNLV3bPh16g9
K8nn25u4pgrnIoSbmtEK7ed9jXxrpwR0nJ8A3SfRhVURqHEhSwGISyTaLldRK4VWUyVFbjMbYm8o
u2ddHSUy+H2/9GKxU5YJ4Hd0lAD5X7iswAAylqnFMpTR3QJ++6WoHZ8Uw9ccoPnAeR28tL2fxQAy
UTxAWgQd3VdXlyoZwnyG0zG62LOQofx5+2hWzDSUCYkjA945QgnBxpXEGQCrE81hmT6pNfUmzO4N
6d0Vd3jL6HtBDAtCboTil4czRpND2xgpvXxRgqxZ/EIWKK0c/4UE4WjmdlGyQYMEnIjz3ssgOvj/
Lpw8p1lHazPnxkMO7HIBFXq39cZSujCx6oeyAD9rppUe6+bnOtOfnbgmHtVMDzzekkTP2rowoINc
KJr5CYLzS8H1lDRl0rMeLhQAqJLIH+/vTUIfBAIK4AZweFgxlWREZDb7OelDBZRNVnucld00Am5r
c1vP1t4gyAFUG2CdgX0n5sBLVUFThAI5Buab+3KrtuRJVfZNB5D+Za91SUAZ28XOghkeCeQJP52r
04PfhoeWE4eJzhvqVYsSG7QPWfpJAfJd3j/MPTrb8vubo7CXZ4KEt2I2AGjm2nkfgiUm8zmQWV7L
SidrGoFxUPwFrIrr1hmUh1I7q/IxLPI3haKVTXJX1zYLUGxA1YPLg4knwZDmej/FFUWJry6cbQdb
qvXkYMROsOQSD3HFpwYWBopApoNSHOa4L3U7BubbWBRsCMf2dYnHDa2+xQqKF1G8Tav32+q3ZuYQ
hKAXF9HvNfeaaRbEZB20T0/sPfgaS7/Iyp+KqkrchZUnAqWLv3IEDVjaQRt7M+vD9DeJ26fmh/G1
G8un+ofEpVvTAiTqgJEOUm8474JF7cqsyI1q6kI6BJ1nymbr17YLE2+YnsVrB1ZCocYz0rQYWNv2
YT/n4YSRkahuXm1Hhuqxtgp0dUDNODQ18jaXGkDQqKCPgCoNF5oEv2JN1r68ZraR1AQ7NJQZBVZB
l80yzbUxjXqQ+oVl9tsc3uDAa/2xwshC9tVm29tKtnZ1oMqokyO9iYF7YTmOYjQM8Id9GLWZx5L3
pvpRLCgcy9IFK3hoLmLqv4L4vp7F8e6I2rbeckHFs9FmgcmmIygk9wapPtVG76lx92LScltgkNc3
858Z8ARxyBIdXCmj42cQ5NURqPJJUuFxatXKWToVjxPTwUjSdU9jylDFVf3GImhG74KuKN5UlR7b
gbke2kb3qWN8/Ic9h61CMQQuzFVgXo2a25Q9Lpzem16R753hZNvAcZfhQPx5JMRHBHig6EtA6xby
sYIuDQTkg0oEC2KNNjhK2GM5Tx+rccCQEPi21ZkERWYGKXtzuvj7BELr0ipspDqY36jODwClBno5
PfcOSpoa3VVG/mIX2qZVZQO3a1cXfT9ASjHB9IMI4lI3ehaj5J5iQ3KyL+sjxaCkQ+9vLAMDCVic
ePEJjoPYOoMsrmuhaXMOTfWJaTvt2+1DXbELSBuhbIOmMrBliv5imehxb1b6FKZl61Vv1nx/kzEC
Rpg3PKJo0SQ238SzC7SMiR5ZDL+/pKlfIx+GlsnbS1gxPabBa74cR/h67hl8fnGl1uMEvg/Dt4FI
Mdenbv5hWB8T9Xs0Pzr1h9sCV/fsTCA3TmdLiqvSpU6EGL9Wjkqre07x5V8EIKkLw4NzF60bapzg
PorVKbTMTeMG0z8oLqJQdDXD00UHky0soDYba55cMoSx7XrPjv4p0STO9IrDAQnQXAAEIK5WhasR
651T2rU6hEaTfVEWd9stXeq5aIykZQuOKCvZ396ylQfhXOCf3MLZmZhmSru00YbQzkHcNm2BFupX
6Qe1uz+Ev5Aj2KappHbb5JBDHfdJnZ2HJuk/Jm6z/d+WIzg3jTbqjI0LTghwtL3+TJqPbHifZBCV
a5oM4FV0RAHZGR1CwuXUCdAd+xYe6JB6i3WMWsmTsWIhMUNDUJbn7YuAD7q8KeUyZkCr7afQnAev
1dHCgtaP9v32Xq0tAm1snJEUfhT4WC+FEHP+z3VkgDZp6Wsp46ZYE4CUHvLR8G8A6ySswk2qRs3H
Zgz7BO5lKyNRl31ecDAbx+izcmnHsJ6CxfapzMNcu4vnP1+4i2qKPrtlxPcdczt2XsR2mvZQVZtR
VnKWCBKphECwTLQMOIWh0QZN7uXOyZ393EIGVBJlrgvC7I2L4Pa6RMCczlKcpBxDYg2ea6Z+TGaP
2q/qkntTL1GvNR22OZMiR/F0r2KnsVTw39MJp7+8g5bCUY/gjr2twfwEBIcH8cV/RYgbh6kFcGY5
wxgubboDjuvUARPNb8rHvDoSkgKhfnNb4Jq1PBcoWLGGmVpLFwgkw7cifxzTY1m/57JHYH3n0HAJ
uAuA1IvNRspsm+iVVcdQAVzUjPElM+HkNDL+hdX7wzlD/iNGuD+ocUc5eoGhdmWwtObOVWTZyNXz
wZwH8lFAJ7lCwCrQeD81MQxA3ajjIx2G+sntxtyP9IY92hMoHYteHfZ2O7v7hM6W5G1b20c4/0hN
ojv7Gl/Jminy+xOmKsvog6Y+GFMwyAY3ZSIEj6AtOWGKCxFa+T7TONDcDy5GJW5r3dpB/elmREOj
ft1nTqaakaLVUUQAwVTQqxJXdq1+wCkBwQ/IEQyvWjicaJyjaukBK4kOPav22u4z649z/mO2Mq8k
30yHeXYqa67i6iVeXtR6Qe+LiuV1P3htmlPvGJMW9to7uNk3lTZuK/3RZUHUaD6Hz729i2tHBUY4
Fazz+PdVnrI0kpnk+qKGHeB6fbx++fNEzOFlqRRFcmB/WDiu1oYUC55vtE7b4vwWQBpQFZpQ9nGG
edu2L6l6Qnlhi1S2bzVBpy0+gOE8Y2y9BslsRd3a6gNR9su4YUXkmdr3ajx27IfaY1qJHup62Nze
C23tZmLoBvsB6DFeVrl8+53KnVljYDRqMXdRZ/tlpL0YPfERpgPB62imO8zWwhMGnPI3yzzQ+gRj
4ZsT3BDjNAwHOEBBlctS5DoXe7VvBCYPSUpgjItBW2uziDo5poGQNTCLo5s6HvjNVGU8FeV3hWUn
cBLUYDIo7OME+tTy+5IUaCUevGppdpHhPvR95SlNvHGyl7HPTk6r+XE7Spz09ePF9vG2C4zKitna
lrJoYBqOt84+u07izcuz2r0uNQi3EUxXDlJ30cadfhfW1mTHwnioWJhMCYJ/Fuhas2ly4lv2BLju
yENV4ESy0+3zXdF1PmLB6wAcfPDP7PGZVx81zjhFBWYthradX+dSj48xM+oNYbOsg2LlGiO/gjEj
7gqvoE/Gg2I1LY6sUtrqSNti3k7ZMD9Y89D64ItvPzq0r14bxVUOtxe5KvkPHjmGruDNcB0/W6Sl
U0vLUNMJRwfgPUQNtPm5nZ9ZE29H4AovjeRWX5lh5OWRbURzFeYCYLX4pp/JA9VWBgDJogtT51Gf
H3/fXs2Va4Gvg3GP6z0qULhal1+fF8UcVaqhflNa4PXoaeKhH7j3rSVK9wBfl9GhXKmIIE98ucZa
aUd37MIRsAwToDY9pqIDAtlAybZdOZ1cEK9MIfuFLgURxo03htJunPpQqwfityR2HlFNNDxHST/p
A6iYsN+yvqjVzeTQUhihQcVIrEmVbt4XBjG7UJuOral5Sva4lJ/auwMcvrQzMVxDzzQCHkw36BPE
GMwKVJN6yfR+WytWTglFQ9wungaCcgg63hIjB4PV0oT2knzulzp/ZdWi+YYbaV9uS1rZMoyA6ehE
RsiJdD0/xrO1OAVBb2XKICki3wAB8wLal0M05psh72UwbCurMjFChe4+uEdoehdWxdJFs+PaqjH/
dyp78PEcVPvj7eVIRIh5Dcyv2iClhghNeWjj2Ku151E2X7wqQ0eBiODi8nzT5ZYVqKcmaR1VYZva
I3IzxQAnJs+fi2ixJZdo5XRgEoCMjNokBplFPQAz7+x2ZdWgeLxZnIO17NthP+Xfb2/aylVFcwKm
pXkrOhxnQQeKqEJCkGRN6A6FVXhlp037Xql1EA4hyCm7JN+TfkkljSRXdtzilWPMmGN1DnZTkKpR
NVdUXS/RF1H4oMH27DJUybYao0BXHuO75x64OFTA0DDloNwvZskt6IXZjVEZTovxaLbveSFLTFxX
Hf48uhy2EqV4JJoF7yqaiz41YpxWPjxg7qWKHiv7xdZggF5MFKy6LzR9iepDIaN5XnmhMCEOpxMK
gksspo2WPh9nRS+bEFw+9JAp9uKDHk8W81zHCwAKgU1CQZ6PcsJNu9T72i6maSRLGcZ99zHX9LdB
1/zBiIMIpDPoF6JB0leBVluz7yaqJOa/vnQ6ut0A9oOsm4X4WLAdWgSou0kdizDOhoCqMUBSVO9+
pH2Mc59JEc2HaRQlCL+WInSZ+mlEIjFaZJRU/Ide+LqCCMF6JBYBXtioFSEpfs/la49SPwBzdmb/
1MdfqyS0725xEgQK+b6kMnQAROtFCKYoV7M9RZM1717rH3YN9gNqgZllVTSIi1vVrdNBQvm7ecwl
ZkL2ceHnZ53DHDrj41R/nLVgiF5vG79rE3v544VLC/qkCbjCOA/Feag/zmRfZHuz2t8Wsqq9BBk4
B9PvaHUUPIaYuEpstUYRZvZD3Bzn5JFYku6IlX3iiWkMr6i8Jdzh6zx7yFvmMkqypAhVoMN5Q7a5
vYL1z6Mgjl4pNEuJLedNVprEUGgRTlrQ6La3JLK81PUrBLti/5XAf8HZAgp9GNAyWRRhrpPtlMO0
FMm+yuydRqLjPBeSc19bELqmUc1D/zw8fMGaJWlPyhb1u7ArwWlpUJ9q/u0tuy6Gw0giD84DbdBe
XLnAalQ6YzZNWBGNHic3/RIvxTGyemDoqo9KB7x0ku9MrX9INGWjLZM/1eVTSjpJVLjy0F78DGFj
DZu1bknVIlysgfppOr2g7XbTlt3OBgsLZhZ+pc3yLln7yrWCUMzKwkkCFssVFgOAQx2lHYrQGuxw
cvN90qZH0EhtG+A+zkuxAdz205TMngYWbqNdfDplKMJnYBxUfbWhmxoD397tH7VyCzW4AOCrttD5
f/WG9L3bkkVX81CbG3SmhKBpCvJKVsFdMfCQwhlhLY1jMwuK1dmlMs62naOn6zg74Od6SbLXhBG/
aqjXja8N/Xx7WasCEWIB+opPWYu9JJhfUpZiyIqwYS/20HrJvK1RqEyTp8a0vbZSkRqh9xs0gGcb
SCGbwHa4GjdSlHIZsg7mwKj3fb6ZtRiD8pJ8y+px/ZUhzk7EJaK5jmBdCfKRTgIJ6dd0kdGPrEjh
9D1oncUQBc9AXZodZ0EamxQ2C2P2NtVvtPhE9U+3D2jF1FyIEC5gupg21UYLXAnq/pfu7m5/XbYA
/udndrPDZYrUBgtI9CNBp7RpfVOyXmLLVq7zxRKE16Uc9EwzagjptLdOLXZGQQFSNvuxDCdUJki4
PXXTNBPeOBZavZcYQYw+THooDJn68lMVvLCL9QgPspkSY6EMYsjS+5T+tPPCq6zEi5It6gcbO/9u
10iGMtN3xnrHSO6RYsfGyF/KF7dX/Bzer3pUi8UjyrFe8iAr3xGt+eNge65L9zMdN45eexOwTtlB
L7Z62n0Eh8V2cTcgm/Nc/ReQVzxG3/J2Br0cQ44uqG0tiEG7nYERwrF+qsNnCrZZmr3O6vcJmZqu
1NES8slNnlRN9vqu6CiuGlI1vAcBrSGCFqXDpEd5wSrepEH0ctNamWTP1yVwZiYdSQDEK5d6Wloz
q4hFq1DXJn90MGQp6+RduQlYw18JgqsYY2B+Lu20Ckvt4xDt0unNUja3L5tsEYK16LsB9NxNXoWa
813Xjw0Lbn9/Rf0vlsDln13moWvUSqX4/qg+5SOajg/zso07yW3m2i1o/4UU4bBVYvWTqeMobIM8
IlPnxdEOvpBHqq2ijBu3/357Vau7hl4DgIQaIHYUgTlm3UDUFlcVYuBjZnudrAVO9n1BtbpZ7TB1
W0J5rS9m/r2kEl9x9VQ4RCbHhEH4KVg/I++XqW507BeAZsv+NdU/5zWKDbJmfpkcwfiZI/zFNNIg
BwYhtftd3T9GzvMioxBdPX8C0Azcc3hCYhlIyVoKwB1ShZR4qP60y55pXpW9KaW/yMaGVy/lmSxB
o7UiNdy4xN5Fs7OtiiXoB3oYWud+346DZ/53SYJKs6UqnFTHkpRo51SWN7Ggy2Qo02trwX7xiOH/
J+8ubyeHVlRb061ChzXB4IL4s+tA8Ho36AFSVWhaBc4tL/sCJu9SzJBVkWPStA5xRB7tX5zkZLoP
zWz7pixfuqZxvLiMhklUcq7gLm0SGTSy8jqcHSP2dIMeGJoOssE9gGb2/jgEHXRgMQR7Ka/fCNqN
/55Uac2wrP8j7cua29axrf9K13lnX84kvrrdDxwkS56nTC8sx3FAguAEAiDBX/8tpbvPsRmVdZN+
TCkWhHlj7zWARNxnU5NDaN6DnPZyHVcntHSOnQigReLxFUDb9iddIxOyQfu0Hm5i+Wjjvg28zftH
2uHHro/Q1w2slvVSMtdaCjZAOMnKYn3usM++vQmGl97b/nctrVY2jN87u7AxbMF9PWUgx9NuU6jd
Mj/8RjtwMjywog/KX6tDdCi0aagphxvqoUgtJ/us4kUGK0AUi1GfX8oT7R1dehF4V8hwI/ZexwNW
WHK70+hX6T239rNjd8jnfXXo8/vd+umsg4Ie9AwRbwAGDnGB9fBJED2Coec3ixNfRDjnbCTRC34/
FWpbcuuceac0sZ0fL5M3iwNt4j2BlCzIrai2r6IEHiuz9Ojfjcugq+qI0Em70fPPujBqtoOmYW7x
lqalKtpdYSJYrBvRfYybQp9PbIKVl1rIHnL/1cZv6JJphKtpW0MGzCOcbdzFSEC3NT4lOg3nNsr8
kX+s6SRzUoYWlLVinbDK8jLbY+697iOaj8sooc8tplz707CPBzyzo8JyEzUbB97FOkwWWbYXKEha
uVtV6kqyJvrMkaTPWRdcGyndtMRC7+vNCDNlJPwSwe+7+cKZ6jvRRbuPZb6U4S6GQQi/s3YWn25D
y91V2uW5V0ZL3i8aiG/H7pMI7JpUuUGTVnbPkwU7L6tL/F7CbLjkuRE0QcV4Z/fzC9NCJUUzDinr
jZ24LhJDZQPwNQT5vC2DAWeql+nRsyyZWYMHrDsZ+82oF4WeUTetpAjSAeWVrcvoQ90u4aaylhji
s2Oc9aqYUtuhL5HkczaYludWJ9ukbzwLGKWySGRViI2lqypxZ3wQKItlY2mg4eEJL+l7mPrNIcD9
nU1e4N/WJkNj/A1kGwuY/fnlbmKIqQQt/MyrPVgTFEoloH6YbT9xsbF9UyalW7kpnBeq1Na63FpD
FcBIdOFnPbThEy9AD1mIyL8OOc9a/ORPUFUt96oBCFUoojaV51nXYJnghVzEC2gNFSsTqwrn7Uik
yO051OdkLHtssdBLGFv8M2bEmKO4BXB5x1l1Mw7es5kD+zOgghIWKWxKy6ntkxmZjlPPgJ9OzoNa
/EEh+kDpPdCX395uCyTnCu1ovFdHcRHMQ+KW5LbXn8cgvAAEO2GddduH3nnErvpoy5dmKwt5Z4at
bS+Zi8okIoqkCRlWQHHZAO/Nxikd8HZrywlLCchcU2cTtNXr0E7iGZTLb5NjJ5M/pwuOmXbfa5qr
mCMRfknrKzoFOOh44hcPFICbYrh2yyDxx20F09PeD+6ceTwxBD+dfIcROGBvYxAnkRVejUDg1z6N
9NTezAJXx10XZMArj78Mg1u1sooieDuHQhmMs4oKaAT0CXQistE6Edr/FBK9bWVdMenbZQobC32p
hxQUYz18KPwTd/mJ4frB33z1JvJkMIXRgiaG706c1N2FpTI3PnGfn2rEfbsq46juAm7m9oYXUBTb
ONU1F2lo/5ejtboYlqYdSzKp9sYCwoOlfpdYJyUVTs3Iat4H0igoRYNXxoTt57VvtSnuuz5hfezl
cTjqBBmAGVgqu0HS1QKCQeJI7sAPy0Gsexrq5tkp409kjtiJGP3nhDjuRcRkB0MpXPk/FSqhnIsy
0RzWN5EZdrE8dwHZoRcwqEhh9GV37WYUnwLxOLGLPrp3CD+RUPwpKMRatT3gkoFLj1B2XgWgyMa3
sx5RSiqiG+VViYbhwvvBxqkWVjtb1TMsWDXqh9zLQCaXv1xpW/VgNbe4KAu/RcLvxkYVdFmsxOlO
RJvH9sGrMfphXvpqs81xJ7n0UCyg7r4kuLHKMqlsL+s8mb0/VsfW6euWVvHmaDw9exVmo7QW6CSF
uR90yKudIoQd79CBLYpDN0Ix5u3GZnY8BDpE6U2Nm0Hf0uCMFQmAeO935mgrUDn1UUE9IixlI1Nd
WxRJf5CgE7d7EvNdZ39Tp6Snj66vEMV3MKwP+lKrUwpGhhOS7gTB7CeLpXr+neVLgAMBPCA8yGK8
HSu/oOO4RD3Git4fHMDcU/vj2Jy/vvtXk2H7kyNIIXH3k+0U5wZBiDixgL0f8i2r6BsBBh4yyAYc
6LuHH/FqCbdm1Lj36vYG1Fv3PLaAtmR14SdhZc+bbgYKNzrEcnAwfozJdMWqpDBb8dmvuowH4a6a
uguArUNoXNmReukh+5yQkidjuIeA+Waz8OUKulRfRjC0YL1J3OIM9Z4pc5G3S5fZarJ+bOYMHPIi
5VWEnHIzAUgdsCefhVYSLVaVT1QA3g8Fc4SaTYAEDK/SmKBAD5A8rfinxZRL1jL3G6QpmrSIBbx1
6PVIJUw4u2fInNubxliInD2E9rS/d+1hTFXp61QKgjB6cj/GnXn23cY/I3UE/WZecpT8NP84sra5
9CBPc8aE3NY37AZI/jNJ6AWKk9RHRFLbO7Kc65reWXyJt9EEJ5pWODyzcV3kC6WfBttZEtnPcdI8
k65EPL/3+DZyd8YnKfE2rBzShSSx8Z9V3fabpgz8xB6nOZ8906ZB2yZFkVO6m1qAsK2IBclUdQnQ
JVk3WGnoPjOSMrxtAOhuk2X2WFLNEC0Yxs5BqoqDSBxJ73tvCXFNFxVnheX5nyxhPTWeX6RNVPu5
P9rgGdCFbYnXfGPjiIicFm4uhYfo3V8oxNJmB97KWqSt7q1NsXTPkCKCnADtSD5UbNyPZuDZHA5D
AncWvL3jsITCjl1dNuAH5VMH6yniCDct9Dg8SC7YtYrHaLvM/pzVli4vKi3izJH1JzpMYxZZ/Kvm
doOUPu+gYFCUqauZ2iyF5p+gOe7krXSaq27EslX98IVrUyStgYKqM0hz4U0gtDVF9/WgtpsqE31u
OR0xjAAeBwNxc+YBxh1JVW5cHtxj8nCvAgS3n1DoSIcoDs6gAXFrgrFNec+hKO93dqoD090XdUS3
c00eEbbXeHRChaBgrpNQ1fpZPE3jfgFb/caWRbzB88c/b/2JfvamIMplu+Dp1DoO3qQBWTIbIKgn
FdIoN/qwyFXtn0dgMkCWiMeJ19osV9R0eza20W5sAC939Rim1hB7yThAz1tNxr8oWBMnxSxmPI8Q
nVR49iTjVCNOsRRNcNLqvGJDGyRCDPo77cMmHSlzcrKQ5kkukZvXwHrlzmhPSRxtKmez0dOkE6de
AC9z5/LawmTmVS3KLLYsPBaquEzrpWNAMlnRZrQi7FnHHxMehYcAqoEQGUytzjgQQan0TQ1wXD18
AuBwSIizkFTZctzCQFWcO+Ms8pDFAU8qo9xMyHJKu07UG4yFnbThAnRlOcuUBRytV1ztStcdU9uq
ZvCxCppL2nm7mYg2tXTvpMZritRQz09qzWgWUf3Yzn2fVtr7EPHgBe9Wb9vYHhgbOMzEHH6spets
586J0iqqvkc+hWOWnlQ6BeiRpcx1K3or9S1a5UQ0/lUJ36nEb+mUUQqiDtQkGZRviZPA1Svems6K
My264ZJ33NsJAvdBVBCwKZ25yV1dODkySqjXFbzat12L7YIXfiIoXXLTHBiZA7ZxWw86gfUcRSmt
epqsgCR1HXV7ih4ntSXMJrZFe4YylN41II8hgGxT5hOa2XopM2sGKKCeBBzTIZ6bi36Ej5ELXxfo
3JyqCR+uoZ9ukFcPtNU12xoORATDY2Dsv3lSppCcyIvlK8U52v0yKPbtA8pe3bmRpDhNI7xuqLpw
lZ0Y5CzMqcj7WNzw+sW5uhJLyy9w5KCRMfgY8fsx+vx++HPq+w/h0asr15ZOhXwUvh+S9gn2PzmV
nDzVwCpwCMtmLNwJM1Iie7Qkvcre78DRwCREVOVDXwZZu1VgDXlxt2hLp72ZyhTHqTUnnf07TRxc
l8BwOWAnVl1o/D7uI4L3OC2ulua29z4L9zceOHDq/rOJ1fNjlraxQLfDKFUZfCOpcyI+PDpKiG+B
a4LGz09Z9aZbSoUN2d70Icr/RZ/4ROIJckqh4OhkQ30FTzSUC0Euebua5IBLI7JYC8ZFmffzzsMJ
/P50u8fidVSK/2xitcNHRVE6UFV7g5JHmI0iNLt49P1EuMCUlhPycAhUHhGeMGgf9tNlHc7NWWBw
ibtMlIhsWJwsTvklqqEfsgTIyg9jaac9p4gBKxhbm2GucqSBwzyaQOOf48Jk0eSrhMRITRVO9Mua
k4dz5FWPVqmF2S/9Cq1DTgYwo2m8VuMJgOHRyYdhABA/KN/bawRupGs+19CLgCrnk8T9F3Y72+Un
Jub41P/ZyDqdpAd7GXHDAqvm1A6wFQ6MrRHVvj/7xxsBYOqATMNGXO3EVihkIbqyRSFKJ9c21MXe
//6j1wcUWf7z/attyIpCsh5ssRskI2m7neNNkU1q7/zOofuqmdWZZXvF1CmKbqjma8EuAvL9/W78
jGf/saT+7Mdaa6mtu2kwowXobdGdV02R1f6SLx67awYnC2aeR4W7rws7St1lzssQ5Qe/y9//EcdX
3V+/YXUWRJ6SqugLZFSG67BkQJk9TuAovN/I0QUBIUBwA1APh2rn2wOnoGCNmbAF6KhAUQV5Xy8Q
J5o42o9XTaxuSJ/XLo5m0d7YqCXMM2oa0R5n3H/ZymplwylMy16jI2QaUtE2qa7Ils6b/264Vuvb
pSYo3BLkxmDJDnR7dmJ/Hj2cX43VamGTRcixgPI/rAs+1gTBsr8n3UNdntg/J5pZ4wvbuMHJHqEb
cJC6mjs3WShLfPfr7P0qhP2wj/7qzxofjzKyNUw++iO8ArNRATBmPb8/JSeW19qhuirAUxp79EU4
fa5rJLlEBdmn+IQ/1fFmQvB24Kl3CGPebpQGzTTuNLbgvV8uC024+wA58Pe7cnxa/mrjsFlfxZJh
PUmvWIb2RrthwuSlZUUp5Sb3p1Nh/vFt/1dLq21fyZD2pkRviuUzs62PckEJ7f3OnGri0NlXnYFg
kDCWQhOdWSbgcPs72UVn77dx2A4/vVbIX91YbcfWMYTDExn1kSZ6pOLGi6Z89j+jmKsrPyWsTL3p
hKfT4Svfa3K1Q622r4cJmnI3CBbPG6KyABkDu48zYjWPRQjAWucUu/e7eXztgWwMNDlU+tf4BKOW
3h0pbtWwyJULdfPtL3vJ/dinf7XgribLXqrRODg9xyafv5ViI+ffONlgGOlDfQsUjZ9054sW/l61
i5OgdrZFxxO3uiJtTiH68v5YHdtDAFnGEPmCWNlPVK0eXsgkbGP0BFV/BdFZCYPxzlz01Qla1rH1
/bqh1dobfEuqoA9xFdgXIhrT1vyyqigm5XULq6U2mxAJ2A4tkGA/G2Tuf+NIe/X964JHIWxoR7n4
fhk92+5HbzgX+sQGPbZbXjeximFcsItAII9wznQb3aD+NpCLERensj4jyZ8O6tv7s390UgDNB7jm
wJZbU4EW1Nx1BGzJjdYfAxUisfOrgkKHOXGRniZQR4XC4SrMIFpacOZrupvWgQlfsNXlU6nrTJGv
bXcqNjs6eMAkgRoERrgTrq6caXLimgV4mbvRORuzoEqsJ7r1nlz3d5byq4YOo/rqqPYq1sN8EA3F
IkGgOS/5+7NytCOwxTrUP2DbsQYiAVWAtFoXNjfwN8gKjyIHe9O2X1E6SK3p7NeVzQ9zBK4mOKnA
KgKy+LY7wFzVTteSA+0v6eljxE8ssmOPnNffv7rZ6ib0qqI9BOZAXFgpYk2Qe+rhuq9PjNuxc/91
Q6vF5qsJDpgBOtJVJunonW21SVeewBicauQwea8m361iYkF4GBwaIx61Hq+4CVLnpGXwsasaSQfo
pYPODbLualIKt7OdwWuAMjBsUwMe1H0D2xR0nS4pCVLYQZub+pRZxNHL4FWjq5kqwewW7qEeFpKb
0jSZoVkPX5UAsmPvr/Cjgxi7PkRIoZb1k8qsIEQX+rDCpXMVjMiVbit1YpMe7QvsB+DdQyDxsC7h
Q3Shk70NtmYLCENBLsQgk6q5juOH97ty2OzrAAcEkT/bWa0HEjKEnB3YgUiTf6xPKb8d/3Z4HIFN
ja25JlvY1BSQW1X49sG5mH3zYMXmxJvj6FxAUOM/TawmfaqixRlKiUTKJ7e8D4C7D09MxakWVvvS
1mYIlh4t1PS2CW60uoh/mQF2OMMQjwEIDRcNsAnf7ko4y1R+Z4FEqMlXm32Y9LaSH39nov9q4jBV
rzY+n5qusBzwyicH5d2nXp/Imh3b8ZAD8GE3A/Aank1vv98qbR7GFMG5kfYuHCeIBhEUDT+Y4Hs3
PZbDVaB+5/n8usnVqKGCb0kGqbWbig4XWtZZCLe8OXb2Yj5l0HZsDSCaBdQV+xGytavgjMJyW0fR
guAM5VszPHmjh/JS9utTBDYltCDArcHBuWok9kYTjh2GMC66W7sPdzSGON5vtAFQEvDikArz1xFN
SJWqeTHwmxrCyNuTaPFjGx6aetAgg18CSFaHcXy1ymQDX1eJIsZNQB4Cde2e2OzHvv6QuoL+w8H4
dh1a6CYGd7rFPhl50sxJfQq2cer7V4eJNfeccYrTMOAbiMIB5vprow+heAgeI6FAIrhYQEbg7fAg
inTGMpzkZQlMQxR/7XSZv9/C+t5Yt7DaEx6bp9iBKv1lPZ3Z/VVIHsVFHWzfb+SHvtbrWwOt4LGF
0A6TAFWndeFitogh3lTJy2Fyrt2ebkxBHxyv3fL6qaH3ccluODmUAJy9ZX0IvM+AKZeJgrv0iR9y
GLD1DwGRD3UaByge8J3fDiivAJSYo1hdFgO5bWzyJNtCocYNFIyq2RbmcrvZ9yF1QLfRYH/1SshO
BUuoTqRy1offYTwgSAJNcqjNwaRsNerxSAZUNvEzHKo3EEzZ6tEvM2mmx7kHosavAVCMYYOdeEt8
Su/lR1bt7RhA4NYn0Oh2fAIdytWri8IdKYBWrLhcwLXZwrSs2UdjeykWmAVEVbG1QutDT7v4sjfj
vmDBF+HpF5+Kb86sHjVFobcixb0dVw182Bv7qnCk2AjA4/LCTHfQZ3IzaPi3QJgvmaisXRksEIIC
wiha9h5ZrnCdpdFYZBx+soAytFsVwiinmGGKYMj5sHQdYA3RS+wB9qwdlqmKsDSm1Wbpg20FooCu
UcMbB7qxGRA5Lq4KW903blSmFvip1FGnTAnW2/wgH3OIeA4+q+Rn1SmiisWLFy4uxw8N3Xv0X0mj
/3me/x996W7+NfbjP/8X/37ueiMqWsrVP//55aUVVfu/h7/58/+8/Yt/XlbPohu773L9v978Eb74
3w1nT/LpzT+AkqmkuVUvwty9jIrLHw3gJx7+5//1w7+9/PiWB9O//OOP50618vBttOraP/790e7b
P/4AZ+rVzjx8/78/vHpq8HePy9eXuhrl089/9PI0yn/8EXl/By8lgr000OBgKsWIM6eXwydB8PcD
C/cAVg2QLQIy/4+/tR2gIv/4ww/+frCviw5cfyhQoeD7x9/GTh0+8qK/Hx6YBD5AP4zlo/iP/3T+
zfz8NV9/axFmdlUrR/yaN6fIjz2Llg9to0gG48/V9pU4k+PS4+VZU1RDwiw5bGdksrc0AkW6HV33
YaLeqQj/7ZlxaBQkOlDR0CA2LvBGb48uT2oSMT+qIDnVhEs2aOLA11CGCx5/zgHGx4nDL0GmoGEC
VNsI77uSQ5Tk1Tz9eyhed/3tY/1fvwLeQ9ijqPwDO7r+FdM8DR232dlQNruq83AEAIZEFxjGybD5
0rjLAwTCn99vFDCDn4ccMFUIDkAF/mBys77JK2SLjRWM3dYKAE9UB9ej2HjmTgf+sGAevPk2REGM
nxehCL5VXT/64K10XRo5sEoCsGw2z0LOk/9Fi979SFnUT2cVW7zwcS5bFuSI4g4iTWHQijPoKrj8
PqhD5V44s+ZbOUARw+ub9koToaotP1A3EdCFIAoHV8NYgyNYOPbsZp0bdNN5ARX51DLK+9j6dp8G
vYm7xOFEZJi7ge3ahng8Pdy9U6Lo4vdZ2zHo5XW2pE4KUaL6MSRl+1L3dYPyi+VDtTPcLWEc7Fo1
0RfU6wqghTx+Zk11kLGeki1kBW96olDhKj/WRvpZxKV1a2YPcISokPdinoedcdz+2l4QCIVha3/n
VjMmoELcx2IK76nPrbOid2UKIXYFRSE0wiLmbpalrXEfGr4Z5+U6HJYpyEpLfXYG8RU0vE8wTAhy
uMK4W9J7NnCLVCSuqaM0ltZ3PtWSJxSiJ22iXRhsjGHc7gOPh18ldO9pU5FsABAnDRenfQGUMHiO
dd9nvpy1faep/7GJmMiRhjifg16xzWRBUyavBsDykrYKK+hseIBuKtVCTgw6eqlp9LB1Bsu8LEMv
x90EnU7g5ZSGW40hUFS7UbM11qkNNNg1UxovDh4Aaw9ka80gxuhP1xPIFU5alEZiUkzof4IiC3B4
ZawgVEQiNUXXZQCOTQphMdQs+661YL49O7C1lIVqhju3WiZxH2Ci5jNea/pVEai+XA4DxJ2ToCXu
Pqx9U6U+abXMJTZanM6tacDFmadenQWtG11asHajaVCpWZ1TReRDQUCyLmvWwOPJWoIxtQpV7hxg
0GkOPCAB6cqtEDaUMXPbbVRWXZD0QxvduXUZemdRJ0m7m4GVsza1GJxncBnUI19aY29oY5EeEB8R
Oyk8UgI7dTT002jescFpES854TV42Ib5iedXgLfETbkEme/XRn+FK23jgrOqGp6reoAEbDuoYFO4
tRQJmwKQk0zZ9Xe19Psgc0PWfoEdj83SGb5YVl5YPXO2flWaOxUW0trxrnX6Bw3YDj/vkenWacNr
ESU47NsqAVHQjdMIgvdBqkfLwF87htvrZpaso7mj8Cjau+jxw0QsoFCksgBFbRqcLBnqQdTd+axy
pqTzSD3cV5RRs/F64W06Fg5dWkruTwlvQFbcS0obe2dLr+mxfal1HXVU+/gBI7LVS+PFRR7bzJW5
dmNZpwKYHfOZqTIcLybdkUdQOjx+Py+E8KxibvwwtMX0QXahdw997nm4Yq2aeeaFQ42BLqvAzSbE
CfVn7GrJclq7Af2ovUGLTWUsJF9HUQKU3NRee8laHs8pZa7hOOnZGN57U6Grb9IL8ad2Y+ZojyvS
E7nPXdWcA+M17rQbzX5CAZdvMoBwXJ6FDXH0QyFc81xNY1+eC+FbPG0G3i4JqlhukQxGwi/HKcmy
YXyazr2xLe+CuZmCjRXG/ZT5iO+hD9KL9nnhtQPdDrvwBEayUlWC+EE9GhaIOG+Yq+6JHKjClcWW
FohJtw4bjCSD/jkdvOJiqkRR5wGblzt/PmijA/kKMn4lyqjIiNBBldZBp518QakdZXxiqRdiN1CR
HkTpQEUwCPTW8jkq8AbH0LOtgZnaduVEvjgtM09QVK7ih94Nwit7jrRO7L6At09IhtuBSzEmMvSm
KJ8Kn3xCZAKz+KIgwklnW0K1xKixOA+hCDqf1VPTLpnD6yFMZxM1z5HHyS2QpeOYhDYp57RvBzsp
w2h+4lz0MjEjL3OrrkB+0RDGSqC8Yz0EzgIP6Rbi2Enpl+V5HTdNmXYeW2yALUw0JAOgplk3T+OZ
rUcCaBlgneH+wMkSW0HZDL1QgYPi0unrabkUYEVDw6mnZXU2DlU/pW44VteRmVoOCmXUAdRtrKpO
IaXK6sRI5vtXteiVTAIGU9s64P21JbtmSLoelke7Q94Bt4WN8jOonlhIQIGNC6i4net1W1WpaU4l
2IpTjuu4gKSTLS6E7gS9kaYqQGCBpcpW4Id8wWFKr8lg+XhADEt5FjR2CWCZHD/53bIb5mZekMbG
pZbUQraf+rie+yTAcjkPtQihEK2r7oFRrzeJW1hsB75YcFWVrXVdaVeLM8mdAesiGqF9TZUT30nV
jzSZcd5zz75wXUdcNbbo9UfC3LlNXUB9yw0MZtQj5GSsm362lQdwrgxv1FQAZeWUZWxvJ78pIUET
jra/hYAVczPXMoannlFgR1aBUVe4ZBENAbTrqgu7lMzeDIOxfLAZ7JZs/XoWY6b7AhJNheHfAo7r
I+MgcLZbiB52qBH4eN7sBEyHxbkdgwq3n/vA4EOpIQhTu9B15FZ8NThmviODqsR5HIu63ExaenID
1iRf9h0ywNvO+EOZMu4IcdnxblmAdRHIPhKEhuNuhJQNggXf776p2dYXMbMMBE3FRMCZcobgEtf4
BIT/qKKnvpZln8GkEyx+hzuLfaVB+X1Rsbabc1V1oAOMgxOMG3Ap7WFTM0InHBfO9MKMpuyC25TT
M63jAydRIapNTOmgRtUPlHeJL2DgUofTS6uHJtGj0s8yCq7L3rHOOwXxe9fr4y9kdFPXQFfJ93IC
K8+93UciqVzFs5EIuanDnqexI/cTUOjwoxwdlgxDPSdhxGc7Hb0Q9ySqIgCz8bJnFwsf46cYWziZ
iKe+g15b7OupbHc9GAtnGs5o+1b2DFSLCarpFpL1XlvLF3DTRWb0UDxahNefqRPCYhGXonfeD4Ub
pZGt6wu/5M43WTbD3vLCed/jgX9pQfR04xJWfYn6wH5kQX83CSAVE7gwWJumQOAwOfpuISMMxlS7
ARn/ovC8L50vWM6bw46zerHTtYTLgSIu2Mm0A/J7lOlQSbrlrtkPo7bPFKVRZmAlnXAtzVlpy+o8
kg7L8ZRv0ohYLK9ii1/xuLlGbNRlcmRig/TlnZA1woIRx1xIwbRxyeVAojkr4nqP0uK2Lmm/Mchn
ZzFvz1QDZLkfnPtqRk3Tnz5Bvba46qpJJm1X9Kkvcdz7zchybxYEXBCjNo6O9BmOh+8KUnvbIBJf
RkoySVlxhqzgB3toSBIals+O7q5h1NzkzlxCoRhTY0a48VG3/tTRwU7xVHO3NQQi4fJ7JspxM5Lm
FlFzl7aWfVsIjVDKCs5oM9pVEgK1nJQO2y8GaSVX2m4Kh8wqgaxhLvEjUqKqcF90SqRVw256cMST
UnbWJWawACvegTDd4tVgrbvgn4OLWlwic1xnfiWu5rL0MwvOp2nYQbQKJdizZWHtLZmgSQ0fv7I/
90tqPzedIGdL27vf3WVgT1Avii95IJ/AziC3Xu845zM2x4ZAnnLvBvy2ZlaX6TEuP84suoLlUZnO
ltZP2uvo4yiLe5jT2He+nNK5I+UWeOOMOoeDGJCjUloJrqMkABnHm8Fl7wKaVoS+TAxKFcLdDoOn
q0z1S7+VbLpysXpGFtmQ6Z++Fs2A5eFcxeCfISiKnsAHvRY+2WlAjIva7rdg99WXxP4Wu8i7OEGY
NBYUKB310IsQ9xwSWPuxtOo08purMNQ2KP7ORwQyxkr4hMXXNnP4SYroA0OyMZ/hrBX0RQ8VMTrn
INIcbiGaNAqr3MhzrwvLtHS5l3i88e78punO3di/NUt055WB2jaLG16FSJ99DSYXAVNook0cD+dY
ouohFPVFZHsXfVu0FyWk3M3ELlvPb3JS9yKF2qOX0Dowu1HW4S4oBy/3NL3jlt5Aw8qAnDptYHHQ
4DoGLQO8SzrtfSK2yCbeWa7Z1pVuz0Zf0XMbsm/PYKGVn+JJ0weIg4QIIwn/ZNrIBXFk5rBGgnXN
VQk5i7TqRVmDne/cciuqc6sAxUoV3pJWrBI4xMZ2ay3G+1Z4VfWhqRBa2bSKL5C8LjILEsJgYU0f
4FsOtQjS9/tg4fvOZligXqFue6Gi/VQuDzaxYvCFh+jzjOxqEgqkBf4/dV/SLaetrv2Hrs5CILpp
tVTtzruxt+0Jy3ZsQDRqkEDw6+9TJ9+X2MS1a6Vmd5BB4pgCoVe8zdPIWMTbbojNLm+nI1M1Csqg
wf8fjfRGSaV3ITPvtLPpDzGV7ZdZes+TGtmLhUbGZkzQTshx9G94Gb3omBZPAx9zHGHwzp5B69nk
HtBAXQCSICa0HzBfuVGAcu4mOFmGYE+PECCIGBoF02SiT4Uf5XczTu+bIGlRjskOmNIqBXHM6mpH
bLAf8WLW3ihANCgDbxtHdiPopE4yGBpfZLAP5qCjD2ht4pwXhoNUCmWjKq1n1OOs6tc5BQuOTnN3
pFMeUMQFGb7EaWEeeSGDh6iyMHFhBrYiASlu2MQV4Ez8BiVotYGdHXnJEc01apku/BrH7jGtTPqF
hXIuUW7aIuH3YykTta6QBQ8bq+wBZMujoKVDdt4Y0JO8k1CnAqEEL/luAJh1LWLToYcvATjq4qRf
uaBodxQAuL1KohoiDYV56XhzO3Y0WLu6gQMlrdlmHpAKwCW0ftI26o5RG20ioZJXLdHIWKFxGz0E
wQBlXm9K1xPI7QjMvLspy+rVKGd+9Ba5g19bb1vOOUzNSjPeBgJyG7Wq+ru2ir7ZCAflILxDbFjW
ecF+lhwasygTV3LQ6TZPZ3msQuEfmw6btXeA622guQMeZ9wEplyNQ1unz2U4uB6qGGDSw6MN6rJB
fyB5XnIUpF7QR08VbInTCpyFuWTTHsWanvoNLXREQHTtfegd9X5cK4LMMOwtaug0hA3z2E5Ry1dw
fEDuvB0bv6SrZJyk+pqkuYUyC6ieISs2zpkSNGkyRzLZgVoN6f5j14uxBOPSFB4In3SkRfqO9eq9
GbseHDm/Cl214jP+r+Ru9DzrJ1svhKbKYyopEtGmgTLIhKKpEkP8sXDcb/WX2nIwBjMn4z4yB5gq
6ATZUaW7qt3JCAhqt5/nkEJi70SsTsKVssE0zDtf9SCvHl009QG3m3YevFmuUDK6gOxK1BfJHfdH
Fe0EbcTnoodISq6YvwtKz4pV0uhkBwIe3agxBycWpLW1zPU+bf1v+OKaNbRv9LNWfKhWAh63W1aR
aRczeIK7FF6iYSp+CDmAbXqytu5j9Z52Eqr58I0ZI/GgLTly5UHNhuTzmimGanaGL2oqxIzjhfto
zXvBJ8xJ9VY5bE1VNf7KC5XNdNBAHpJTqJasbTCqFYhEH9uwb48IRb0ryjp+rIKW3I0zBrzUNjwT
oxeBfRrByEZ4XrEaQ6I2qYlu9Mwqk83KQzyByA8LDnxHDDR/K9sHeJzeyddkhsHdOje6ACXSsWib
S4XCyVHCH9Juqj9RkoOXkkf1TrFYqK1WJAogNllV3QbsI+zXoi95A0Ec0cwr9JbQnphUiWJ4DmNw
m9CCRCIB5V3/MJb4yIaVXwwbOcXBa1nRnG+KsC6PPl7thpumWLGkSlFNj817T0C/ryq1u1U92LrN
PN27ntUHY/V31QKvO4HIGOoBHFJmNl6TbEsHrYegA182yQFFBct2fmTzmGei18VDl2vzHkPyNdEN
23XNXN7XFCXHCrnqD0qmol71o9/fajPQW0LIUwW1mz2BUP2mxzG0G5vybkxastMUigvU644gOjf7
dEBeuxK6iTeVDdHcImKMn1DnhitPkWBdeP30rAIXfQH3E/VuBFpjP0RsBVorhdwnsce+8l9lkMoD
tWAwojH7PmrnO5Bno3llZ1/vPa4eg7HHR97Owa03Dz9MZ7u1AXnzYGIYX9d90h8YmzLeUfcoxiJZ
Vwj1B5hHgGVepz7qcTkZSA4JFNowuyZ3tre53YzoarzLx9iUMITpg1f0a/IttHhVRlrgrEqIgG8I
j5M1tK3zFySK/ADbO2x6n4h3avCf4Gg9bBtat48C054DLXN3bABzILtAVOEmjFq5IUXUQjqoKtYx
AVM14Y3BfiYDjBdKUsZ3EGsDfaUZ5vzoS5bsG5aOAGHD3ncP6azqtqh7sm0LHj5Lv4GIqtdzPN+g
NZieYjSbUg+fgByUH+YafyXkKWhiYJmG/TYc6ztB4vBda5EM63RQzxDD0yuYGIA9XpX1Di0OAAtx
HtBN60m+Z2WIUmSkdNf6aisjtdOpMV+txybQ0Lw841agMiBQFwwdJJ0o6sM/oFiub7gtOlinheXe
eKg/QG3yQPzPmx0BU7hb1ZN9Rbke1smqbIsw4uBt4TzfAATce1ld00h/rBwQdD7ay9s8lv39hPr6
NsX9v6Cx4bYhyvvPJkKbch0W7gOse6GpVFuDAkk1xa6A/Pe6K0u1JaZ0GUVveoAGwhEevy5fp1FB
PkxeN2N1Y2iuNkSt4xneXL1T6kjzVoBqzOx706PyDeqK/uHP+kfRJ22G/jHMZ0TeDs+yCKEQW2gw
1eppM00xxr5iDg4jUJorSEd5GwjXosc3wb2eBc2Wc/YRIwixqmcVrfTE2I6iJ4AsDl/gpMrjvRKD
f9v2Zs5ylyQbvzP+xsydOOgGEgptDAiDK4JoFSQN3aNrl36Yiqq6j3X43TrgToOKQQ4Abj+g7Ljq
mxzMsGsCou+HxrkN9/p5G3fSrULjFZmPweLjmJuPjuu93xDASJHThUlxZCVUYj07jJu80xAS091T
2ENO19qQ0C0NkcCs9DjpHWqeHFWPRHjD7FI9GeK8lYZc8dZVqsz6ujV4WPOp9bU7pG1S3qJhmkD7
uwwO00mS1rN5vZ5VehrhqrjekRZTeiAz63VYIgsc61jWq8Tq4CvEOci+1bQoV0IEol4Vqej/QB9q
/lbXYXTU8UDh4NRMyHt8ue7L3m7zKCIPkLUaIIpG6nsPvSsIoY2mfEEPoNv5mD2s51KGB63tbUvb
9gZNR6jhQbyhMl2C5s94Bw25FFrEZRaXZDoY1bt3PK/KrAPE4DVBvsG3WiRNuYZPkBxWLorA9M9V
h4S0wXEqpqHaO9UfWpyjyvnP4wgD9pzr97ZQ8a7ssDqj7+4n69mstmqvuw5TCRY+Om/EjsZwWwVr
23j9XUlz+VX5XTlDYYuW4Tro4Pi+i+KU7/DXvc9oH/TD5wl1YrNHEiIzdP3jg/JyotewtgQ3Erk6
vfHQHj5GgnfFAe7N1P9YpyMMXSECQ5Qs/kBiMX2xwH1uZu80d4LDervNTbRtrHuF2jnKcHeLDki/
xiAyKlYdl7ciCBsACsBxb/sQifAUCPQjXdN4D6VAGryL03KjQhqjwPEVXfckh4aG7331i6rb5amJ
v4Nr3+NbLNwGHc3uXnmF/5LblB0BqEbtxAEThr8oCR/zPoFofVfRFQjo4O0PAyz9ZuQC66Yd9KFO
EJihhHpOEPDpGfWxxLaZ6aMIndn2McEHuBI5ePtD0OAmmeFPjLik2RTVmN5Zw01WQ9mOrmDWxTaO
okXaeAz2NaQRrxTft5UvEY2rVmkk6bYMtm0PYTNDmYUsaVC+oPlidw1yuPVIgvymmlCA9W0pXnMP
xztGTOlxanz/aeq88OnULnpEcyc8+rxXxylsIoNtHNkshn7rvklS9jjgq/Yi8NxwtNO8zpCuyk0q
Y4nql7snQMQ+91FXf4LRn4TCcz9AY40mp2Vp9UQ/z/AiR6O46vBZwR2hWDHh9NkMen6ldRKtKKQO
eiSNuv02RRWmcUOSYH+gOE1mi0EO74MMFXaiVoWo2NEGBbmlslFHTtlwW/Mgf81dY9eom7yNJ7wY
hROvhxdjY7FPec/XOfqXGfZiui7aEVSfmtQ5esPxPEGIBnjmqfgSVuJOiGRNyKTdtqtUijqjjtBg
gqw+OZn+iYBJg2ansPO+IrYeX6Gf5TgmN16RrzUK5R/WGRQ3a2TTaLxB/s3cOEDohl0byHpaqdkn
9KbNCTQarfJuplSnmERgwhZ1UMSq2m5rqZbPaMLPGeBCOdpAIdsVOoj5LhJxcz+NqvscSB+q5Pj+
4mRygfIfVO19xTAuHjZRIoJd6rR/j04t0n/4QKK/Htc6+KRUU34YIbagGQYx/qonnOpN48XDsUBO
Y3LY926h7GK+Jx1MfJ7gTIeermrnF137SGP5qbHuR+lmZN4+Fep58CpslMjb9lN5z4dTPZU+SYtB
Zs7TTTl3L5WOP6f6y5wG8s6MKkvK3MJgEjt8Yxy7wdm4hspkfTSQWwzdgHnCjPYvJr/QQCcGbT1+
HDGKWBUNbEA45tFREaLmtTd44FXY+FDPY+Wj9tW0494kdtE8mrUVcCGMTqMdwVYpqOQhgQMDTGHR
hCnvYUm/s27GMWldkA3Wf3IOwzCloe8C7c01lAmjVdTzTy3aVps6wqeiCgMgpDCPRKciS9DwL9ry
BuocdjemDf4c/6QSPW4Mlw8+pCEZofuqTFF7EIXivMrHbVCX8XOMKnDLS/fgkQLCPmkHT55k2Az1
sGGjvK88ez/kUDhAQP5IQUWaUUmsfWTzjwSzYz3Ygx/yu2YIk81UQW8eqiVKujrTkxfD/Ty5oY0d
NrkvP1Gv+Qo964dw8tGejO4h7642SRH/CDigDJYl7Kmu2uKxnbw72bpvDRx71xInqRix2jKI9y0U
KLcKaHaIlHTlscGnaTujRwZPbFS8hkbVTQVQ4hqVe4HcvYw3GBKXd0VaKoeSalr1HUyzA8Aqd62F
ItJsb9GqrgChKIJvc4i+e03uath7tgG6L1BywYpgQr2qkNCviwL6dDC1kqu27V+xPtk0lDdUB69B
WspyzZiKbzSOkD0yPsijSIyeYLZS3SWjHl8RCCl0WboKuk0DdujMIAitTDS6VapCtnYlBZlINUmB
UJ6CB9SvVKPnPKHTiB4thM8kYFLQWqmpd8+Q2KDhS1OoNQkOfEUHWX5q8y9Etv721J9YYej92TIb
/DidX9CCaetvOcYv+lhLkqKempGHvSt5qc1djqmYQ1sRjamDZiMKu1H5EXuIT4DzDWBV5TOAcemE
5M5CKQXTBhxex74TVXGLAVHVrotw8H5YnKer/zGt56rE2iorJRKpT77fDbs8VEZ+fBubslBMACIG
JsHoKIJOEgGR7S1NxnitUi28ssgCk5aPDWvM00gViicP5YQDvrjz4hWlA1ZcT2j2blG6zP26NWn+
qbPCfwB6gZF1Tpom3juGFu5ThzF5vwYkwzMrU1ReswUEz/Ht0I4xRT3fVRbYBKduIQCBi0wMfSUb
DMCLFPAK3kq8ff9PJOq/wqidBaD9Alp7kN+7Z6O/fzd3X+T/Bajam0i1u+lL137Rv2Db8Bf+RKlR
j/6HxpEPMBgNImjo/YVSS338QRgFEYDHf8LU/kKp+cl/AGgDFA0OS8CA+uxvlFr6H8xRT+AniLMB
m3oiqP0LlNqvqEVyws+xGBdawMIB1nE6UFZmOmrEbZ6Y9JaZRNk/d8QvoMXzSLC/L39CiP0E2UY6
WeADUyN79XtxyLm7nQIGYw8Q0gTUnOMyhqgHUsSV6roLlMRfQWB//+Tpv//0k6Uv4kH2scxCX6lx
jTEeiiL05yN8YIUKMgvCRfjOVKS4BBg+t4YLYLfveCiAcxJZSdKcrUefypuysZj4v316/Fej9W8w
7t+PtAAiKwO1FIaDLWMYfuLbJX30VzAdLF4b9MhHoDAq9hV914e+GdRtC1kVMG4G8s2UPfEuoORP
v/W7ezg9/E/LShpGsEOtygCPYno9eqzwtnxs7HucSM3u7Sc99yMLrCR0F0J0xWORBUUwPHcYAP3g
jUoA9yoImvxv/8i514WQ+vlJnORdVKIxk6mqg6LeGFjIIqRTpNbXXX8BmTbGJhCiFlgpBNe9cNH4
GM7dJZWic0u0wFSKShr4mxCRJXjp7+uphbQz7wAcP6Xg1N9f9Qz/tUD/6W17yD5g55yLjKIi2xJq
kBHSJrqwl868gaWRH+eko1XMZSZw9MARXQMW1LYq1Nu3756eWaQlwQ0ta/DBiJBZVE9ufCgAvPAO
3EQJOPYRsj5ke1Z6aGCK4Qk1bF0dkEg08hibXqrbsO0Z1CVzA3CMqVJULQ7KRdMKMkWUXrrF0274
TTzRxaExVWIUMHmRGYR6kKBb4fUldIYL1u5Kj3PvU2Xq+Tu6EDXdDmRAI9kLUrHpICxq9j1gesOV
L+O0hj+96pBBqCmpC5X1ZMT8xCIjfCIdWMhvv4tz73pxbthmljXU+FVWiKJ7gjBikaxQN4n0umhb
imkUlZxB0U1l1gCM1ABY27Xv47ZMPlx3+4vDwowRihsocWJs1nD02DX/Nk6qvXDenVucxVFhMdRC
1VijJZ1OPaavXq8haFjG8ZVhvDgsmlnHaVcmMktQXudI5Qv16nMf/jtvr86ZOFuSyvCBnXMUoiqb
tMFUcYzHma29ecTUkkAP6Mfbv3IKid+EylLp3ffQoW7iUGbFqNy99ar++0gsTW56bN0GoxOLvuXb
P3UmefAWyYNNJwP4s9dlLB6dW4eU1eY5ps7Fd2mVG7qxeF4IXQLfV44XjoIzm2DpizSUHuBBgDhk
aQPnuV1snEpXbVpgQvv2Q51bv0WEB9qNGB6OIitqCRQFxBEDQbYjiTHAaBtaTWpFIzNdkDc49ziL
gAeIS/o5Ou+Z7WUCxUeA6/MtGFrd+7ef5tz1FzkC5qmQBhE+MtYaSA/A2XvxB0PbKLmwWueuv4h4
wp0kHcCQWZWmFVhmkQJqBLLub9/9fzXYfreZFyEvHKTTtcdFhp7fvA9GkzTfyoJWbuuRuvQ/EZKA
OFnG5RiturasO+CAcgx1VtJ48YUj//Tif3cPi2Ohw5wS4rd4RQR9po95G/h/jN7sCtSZCXl8+0F/
v4xhuigsIggORUpPSMM1hnZrPo8M0Ls4vnAm/Ep0+f8pMQqkX79aXTPUaMi1aIRVU92vme1ZCgkY
ArweGpsNGsZ9BcXlPE9gqmlrjHvR/Qq+vf1svw+ocFnFYxpTT5D9lZmXUx9K1ayI+GHyAax6qCQZ
yXMMfJh4evvHzi3k6SZ++j5L4hd53DUooXowOipMC8zK026+JHBw7vqL0yFSPgE9wihAYieyCVpQ
CqVRl9Rbfn+ghunpV3+6+zaVpZ1On+cyYh3ZmNTC29EWQ3e0SkZoYgVV/GNwIf93Goh/b4zF8TCF
LXxqNOYllddDHAYABm3pv7OY+/vii7MhaHL09dUprwRi3wKNUbjnIIXF8n4ms7shmOtv3n7r5/b3
4pjw1QySiUBdPoYwlHxP58R79kHyDDFP8KqPQyeT94a0eQwAWpS3azTI6+DCV/3cjlgcDycLOBFQ
pOcdytkDMFAJX3sDRjoXrv/74ydMFkdDKg2Pew8ljJwKyGwiw4XWViIh/b6agdQI3729hGce49Rv
+XnrFQ2a+wY+gFkwYBYB1+JuHWDTXXiIc1dfZAqi1a1MT2EJzlT+POeSPqPprQ7X3fsi6PPIVLWX
oEaV6CcfwWJ7Jn1ldtddfBHxJWUwrvINLu6gkawhu7BD15heefXTgv0U8UAM++1QaCx7H8B/KFHp
OhDNdRkzqMe/Xr0kkH1qCfZmVZfqCy9KjGUHGvVXrvsiwBMlMBqvnMx4O4kHEZIJFtr+xUzs3KZZ
RHU0Eyr9ucXdTyMmCDBLh2T3vzOZ/+twShZhO3V1k8aiQyWkW7FveFTAqsnU+6s2TbwIWu65HH2T
VGSOQ558OA1xZPT+umsvItUApI6hIw6EMmZ2CywATF+isM2uu/oiUi04mblPrciIC4udAcIQYGXd
fL3u6otIBQ58aCoP69KRssecCrDoCoSYzXVXX4QqlK4rHQDFlaV5HDzOHr0pkFVdUFc5sxvjRaR2
UTEMDm2SrJhmMEF6q9ES7ahn/52q8l878h8OqUPY9HQK0UU6sTTg2ASfPRlfdwCf+Ns/nzMKpI+4
7H2RGa3eMS233L8kxXRuYRZhWmKkMqTRiIosmodmBaqg5267NtLjlVtyEapJqLgclRZZDQbZvJFg
KNVAwPXu9apts1SUCd0UUt0JkfVGTjiIRf9kJ6+80GE/szzRIlxp7AA5a7ApBZDBzR2sy+DMF/UU
Y6jrbn8RsVNp0xlwVpH5NVXT2jRqGuGBgaHa9rofWARtqONipqcjoQ26IBOVobchT8brjsqldU7Z
9VUJhwt0sUHx3MRK8G2YF+rKe19ErQFUQfMQLQpsTv6cs/CWdmFzQcnt3KtdfF6ldLE3kh4rX07j
fgZu9Rtg0tA1eXvdTzvkn4VnuHReEswr0wbD2gxMUR+Bq/UK1cHHjpXIcdLHGeTRrFYmvBAGp1Py
dz+3iGNAeYJyyCW+K5Xk8XpylE+rziXje6JM3l/5uhfBPBOM1XmBNXNAHkG/tWAHoKcu6dOeeSPh
4rtroPWCOTg2EwI63kkp7CE1eX1dshYuQtnT+RCkHQ5RUOn13lmhj8BjXpmsLfWgAKQNbUBxUEys
okAtqPIdoJAA5b29m84tzSKK/dhwoJzTJuv7wMGnwZu3Lu76S0tz7vKLb6+E72Qf1H2X0Wlskw3+
VX0kLDJ2C4F9uBnF0g326EQei3uQ7PVjR/snEvL6KPOmuO2AbgzXglUzhASgzHmyhiUVXHCEOHVz
+pR/r+ehfDS+zvkduuRoNNmkg50RBBSgD1XaOsRHGayc6rMCPKCCZxN19XsQd5v33EF+YK36IJGb
hM2YYgBwkHHAH8kuHkTl3QUxHaCaXzR62EfOQNaCQDQi/JbmRQCYdmyiH6Bs9cmjm6cCtjWRjt16
qoLkQ1meWCAX3hE9fY5/E4NssX+7tCYz8N1NpoAj5KsEGkPNrux7iA3Mc9yofdExqER6hhUS1i1M
53sOh91iI2YyuswfJ6AhVphfd/rC1+X0y7+5o/D0vn8qUGTvgtpv2w611WxeTAf5YDSqvuSjnlfd
HAx8BWf3IAEvWqX3uZYAiF23XxeH6zQBtldVhcgi3nr73IxbHxjXC6fQadP/7qlO6//TU4XdOEI8
oxLZ3BsFnmnhTxsk7EDVjKI5WFDVXq57isWh2msviQrQHbMm8dv3lEIFYAaT7FIH/lzULU5T8CBY
MjPZZiZk84Z0MQMBIg0OV908W5x3QPOHZPBZk5VscGQ9mx6DqNgm8tN1149/fQtGzBUc06cmA1+2
3kN/26xNCSbJdVdfHHhTPgBwPPl1xhsdfcoLL31QVMcXZMnPrPxSXi9npDJjX8My2RuKHR8mvYf2
SHTpOP39/ly6ItpxJpGits9qCErY/dQr/4+hnMBpenttznzr2SK4SA66UeDPfcZcDa2QRqoBIVzV
CUzFRNt8ePtXzq3RIspASh9rJko8hWjDm8aT03PSVPOFq0dn1mgRWmXDHLplpclkWEQB+hoa3tUN
VJrAheBAmgvJtb1wCp57kkWcdWEUWssbsvcSW9/ynvxRpXN9XYUQLA79mVrel8Lle5iAuT1wNyCm
63K4EAZnXnWwCOI67DGL63ydeZ7r2xWoCEUIXlSbMgi3gBZwYYXOwG7+4TVlpIybFFxcON1X03Co
Czv5ew96S1BcCcDcBkS+r47pIDme0U/rbsMCEKWOLgQd/t6WDua1V207f7G5IQ3fwhs1ESDHAxW6
gXileMUXnLALH48zm2EpHRmyKgZYkXRZ4prXYcDzCHCmr9wMp93+05cJMqrUq6K+zAql2AuFogBv
0isDMlgkabmoAlQqoKcUXeIyyC5VW+qb6bp1D07r9dOthz1eZ6yDIqtnBOcaHFbzCSIukBW86r3+
Q9oRsv8+Ktx0n2jP29aVB+ZSy8TmuqsvDyvQ5FplWLrPq4h9HB1N4aJE5te3r37msAoWh5VrIWfB
gP3fcxGR28LVgCsLyBvBNl4INewCKsm/k3z+q5G0lLNLVTTUCfGSvYKG18YNE953Ggy7t5/k9HH+
Teq0xEDSAENwI8cic14eVt/h0aXkkQrZjXviddJs0d8bu2PsEfrh7V88s3b+4gTrIVPEFXS+wX0A
gabrQxauAlkpBkQdlPpXQQrZkO3bv3Uutk9P/dMeHlxSNtCoIyAc8hkMvXTUUGwKvP6Sr925Hzg9
5E8/ABpr7rmaELCdwOVesRgkjE3rQHe4cN6f+4FFjAOvAvUdEI5BlM6rj5BSmh497aVXrs/pV3+6
fRX6Anp/LQGoSqA6Gya64Yl/ad5/7t4XUTIPrhp9NnUZ8SYLFsGY7vo2ja9cmcVHvG5VHUEHpcsA
OM8PcC0q74y5iFE7c+9LEGBaNG3o5a2/pwBKOhQsVQd9sECxC4aLp/f3m7hbwgADBTA0ju02G+cx
hfZcnI9fkfHMAhQTQPg2V+3/JRYwaeA3mOqiyfKJVyAuUXbw8urfiaz/dTItYXyQgkoh+BLXWctS
+PR6xNw2o+e/wLW1/3HdAyy2v5zjMoAwTp2xsZJHAyfdXatN8eW6qy+2P/xAvQTC0jwbO7QzQEBx
rD1pvhX/jxRwFgJ+bhctcpdW2xDcGvyA18f2g9924mmYafjv1K//fgGLjxyvZh/Bm7t9x8R077vJ
9VuQKGq+u259FgEs/HyyUdnzbAaEBQpSUzdDVaiFFfPb1z8XBIsQHtwso6jJq9P27HYgY3tQHBin
cILZcRRdeMlnfmSJ04t1AcG5Occ7oKLELBwckHztNwoCeUGBlsx1obYE6gE52sN0yvEssBLMODBy
QLqiV04gl9i8OmJNIZzmWZdM8PwL81Y+N1xFH99+EWf26RKG5w+pqyFDxDNQ/r6oEg2NQrHrJm1L
QVroApnIj1sEWV/Kd8HpTUyquhRh597uIoRHN7MZXLsqK0C7nte0myxEdurUvqScqiu7V94ijnnB
IJAqCSSFoVoH2b0kKQrIaQXJlVO3f5g8uDEueZiUGTe23yoLlOfg/OsyeW8RxjIuk2QC6j+jxWT2
gcohNhNPVza6vUUQy3oYAQIKoC47RAAhR5SGN13J0SS+Zm9Cjv3XHCX2Qh+6jWEJ8gV5mdoUnF2d
zFf1xNgSSucACHZ0LCpoCFCS0Q7lDsaHwcvbt34G8AgjtV/vvSCQgYqaApxhSAM020ImJYSWa1Sw
g5Ip1C5Ky772NaR9Xxzh5MvUQqMDFqUJetTZ2/fw+9CGusavt2BqMsohQoI/g5T/JRxNfd9B1Pn9
dVc/heVPCSQNIDRaY/qfNSPzD3Gv+g2bQGm67uqL4Iby8uxCdDgyzYv0JhjDcJ9CO+u6disk/n+9
edGQwIsbvHLCeHoTFphGmyEXV40TWbr4ODsorBZKiiKjaf4j7KdhhZ7JJVeKc291GdKYajBTovRX
Fq10iMhWWzfCOf3tdf/9ocrSRUi3UJer4KGY7/MOg/RVlLb5fQk9UlAMBORkLvzKmWdYQuE0Yz6w
KD125ti4Ys/Ttu/Xdmr6Cx/+c9dfFJpgHUY8KGayj4sQmiCQa2Z65Ju3l+jcxReRDbIM+kadJfu5
7EG0axnfcDgLX3fxRcyqAUcpT3BxEAfLjRayvoFgabi97uqLmNUNVKspJ+keMkLVbeBm76BIdx1+
ARzwX4OqxdRtFjJJ99a00S4Op2gHHar2ymVfhGzVRiHU1LoTh1j8SKDcCo4+va7TCMbpr7fu8wFU
FNJj2aFccCvaMVk50VX7t5f9TFAt3UcDpWkHfwz0u2QMQhXzIaC7EUNj9jKfxHjlAi1CF0O2eQT1
ABV9FPiQlT3pkvejvSqXY0sgnOUgkaZcpPuYcw4tlbTYj63fXRjCnFkhWE/8+jFJnJlNnuf7tMIA
d90XiQDxLIEe1ars6Hhd9x/WDL/+DCwY/KEEJWgfDV28bly5dxh2X3eoxYvQja3D51xVp08WJO4p
hLnhcZ5cB/D+hyVj1fFBEYnZAsR8xo86Brl4LgPz7u0deuZMW2Li4hl8jAoqKPtRQjURTOLXfjL0
qiQULjG/rrqQoev0jIs7AtUQ1uYfGCdfr7vxReDmVgCEkkJGWUJI4hAEBeSZoCR5iUN0bl0WH9t0
EmaOOz/fM6/75kGMrpGY5l9364t4NZCnhg0mPNbTkde3ve7gTelVFNjkq66/RMOpoBgA25/IHnLP
4Ye8YumXBjoxV159EbEdY2Pqyijdz4Dr3zbolGWl9a/8xkaLQIV80zjB6B7dW8X0oa0ZgRST3184
bU4R+c8OHIsWkQrLXjbSSub7wLUBLC0DyI0w2ofQAmvHTQPNnutqjCUkDv4KHSAX+vRZAdkWjidQ
eYTu63Xv97Rnf0rAK4fl9nOc94303d7U8VNrL1al55ZoEbO+hPA5B3Abm8cznxIz0XrrD1Ng1kyC
o3EbKldeR8VhS3gcb2QwjBauWo2iBbRZILUeA/9y5TtYhHCUDhMDCQJPEmtobSGD6L4pmuTX5frR
IorDlvkQewN8p+MBTBpDXn1DU6K4roRbwuAmiJ8MzLQ4f8LoiWtPrPPBXdcihmXSrxsohhJp/b+c
nVlznLoWhX8RVaABxCt0N+05cRI7zgvl5OSAADFIYtKvv6vzdMKN4ypeUxUaCw1be6+9vlihlEWE
hL31GMhDw8d13/TcquCobMOmYqWXwW6dHioTRweYldFd1VX89b+/O2yG4NYNZRnyn3R4yMMpT3TX
FbtS9PCT+f3pKnIa9sUoHrmgyCfY7bWgrA9g76BzK8qjat/U3Eqy4MPOyijH3Akmkqe0LOarBeyu
d2bmZa/8wy63BaAOgFDFDm274J5KByg9wjV7Y4u6MIdKAaSRtPCM9NNW1SD67NqS+OY0tnCXB3xm
9rKSTPYDkL7zGVqv+fHvT3/rD9qsZGoldQyt3ZknRfVv51b+uTdwC/cRzPnpFDT9k980y9e//9qv
Wsafxm+zsgeRY4N1OPs7fwjLx7ykXX6ASKjNP/Tw5P8QhArJKB0bHtzCGBtqYTs7Ep9goOaem0XF
ElZxrolBZW796bEYJVxtm7CU/gE6inDedxBvlYbarEjxFQzGkrZg3wArgELSj2z39PdheCMC2krH
4qArgqBbEKX4cBRebROfgbDY1y7LLkS8/55hrG8QkLMhx8tP/8as+jkPdb9zYDZbBBXVpOAagcuu
v6izP+viihTNzgTVVjY2AJVkCshwM/AHHsLG+5hL+LTvG/PNyQ5PSg5X/AnWiXPwo2jCLzwf/t33
6M25Dr6oUFTUiEhgEJbAR2C9WuCYedz3dPL750R7qFxshxeHWf8PSarPVajfidnemoebxb8CbTXV
aLHPBttJ+Nn6M6xlqb/vdss2ax3+5SLM/RbnrOzYM428+AMSMGG2a1i2urDcrnbuIh5nbQEzbRUs
Oim129fXyLa6sAXkKY5qeAxHaP3T9uYb4DL7hoVulic2vMa0PQQoAS5Zz23QhmdSjDuPP7pZoKIs
4eAOwFAWWCG/yDI3zwMchPdFCFuJVJUbFLNIjKhShPYO+bouc7Dq3jfTtxKpOCpaSI9zkfm65Z+c
1R2QgXO/c8JsVikc/dq59TDZte1GIFvjsrkDur7dVxaCCv/3dao8MtZqwi5QhOGa6aVf7sOGde+M
Dbmsmj+cnFuNlJxQEZ2LBrqrxQL6BS1Cc+fGjn6D/bDpM8DkPoCIeYQOQr3mUzydwsbJ9kjKfPXS
JYalQIYunx8SvkD6GAJOBkMjnLAn6PRhYa7wL/bgnOafpTGCvfPWb2wwW7FV1SyAWy5KZCvlyOt2
Xgw38tAs7b5Qfiu3WuCoq2oZ4aiTDEgbBh9TgBXqfSt1K61q6FBUM1xvs2KWiDvi4h7Uw525J7LZ
BmpxufOtQZ5FK8p8XQ+Jk+KuP+3aHX+ZR/7nHltPgctFhUyCXdmIfpY8P/qS77MlY1uaNXyHqyBQ
PM+QTwC7uy/Fp5K69XHfu29OahSa2yiHG3Jm4didyCIEuhO2uDtHZrMNRKKgUsH+N4vgq/jqy8Ke
SF/mn/a9+2YTGFk3A02IcBreVE85GWZ06qzNYd/DN8d1P8GGVMELNat8X4HxEX4CLnCfMo792nf+
M2NM6HWeWBHZeWgLOEVw3Llb3Mi/7Hr1rf6LTiUhfoXILoZnY6bQXZT0ff6e7o7/eW/cqr9gHOxx
1o/QQOaTfabwtHslsKi+GbQ37GuYYFvtlyc7F5o5FtnS6Oaq56257TjfZwHBttqvWuVr27VcZHIM
v7GgeYkAx9o39JdB+8+HncGz7mfbI/B1YXRTNLa5yvva33fdDjaLVaCxYAhrBHm9mr2TW0iBhCv1
6c6i8taTba44tZGnEOah4+3g+f4t2iXek5u+JSj41Wn2n7GBfT6BMWqN2NrXzTGeBdg1DsQKIDMC
F84ZGAlwb9deWY9XUdc07ZETHsGYuu1x19/3fTarGpYruBPrWWQzeFtHFG3AUMChvPPpmyAcqGgd
5J4TGbIv+nW2qzuDjLLuu0BsxWBqCRYZCUxboFuvQkCYwaucd5Y+txKwdfKIYjVy+QByGTS2k89j
M1bprlHfKsC8MoSntEZ+lKl4OI4RGomXsM/fccV6I+7ZCsBcF7pA5wYx/lAsKK7ClboM5dO+V98s
aPQ/oE2e2CibZgWa9KpkU0FJoIzeN2f8zZou5gkkazaKrLMdPGhNqR5LVdvP+15/cwD3HtpIHRlE
xoUGCmQwYAquVO+7oWyVX8jELUUdoV4+l508VXICv8sA+bLv3Tdr1eXajHGI78q1rrPQ9GjiQTvk
O8nFt2bNZq2aFt6/cOLFuEfiwwJ7/rQN/X2WLnSr+1IQyxDINMGSyU31DHk3/TiPfb8rEKdb4RdQ
CLCyqsIQ+m4nP0aiy19isD52Xd3oVvdF/NGfe7/E6ShiA+4WCO0vcGJH3Lzns6Ij4vcj0jdAKhpG
w0zMy1gcJe6gRQpj0eJx3/M3K5bmZRCxAhm5Voz8pWGB/gwiXfFx39M3y9UWFuw0InFNwan0CWhE
8aGcerdrudL/U3VFLJYCZL0sJ90A5hMw08XU78uz0K2qK8wd4wCvRlkHH+pjrFbvVoEx92HfyGyW
65DHtK5KBnACFPWHofDowXl1sHPOb5brBJa5MZfzqef0oEI4OxHur/um5FbNxSgoOdWCm+2s7Fgk
AJaXV0qbztv5fPH7lJ+KsXZ+fzlcq/4JZMOXWNHvfx/1y6z+/0wFFdubbb6oBobDeWa17J7hMuyq
LAZJOshiDe7W33/kz3sl3E9+f3/j2gvhFbkioKDmxPYgLrMKPpf7nr5ZsMjMaQglgUkrfFrjqhW3
vknKqcqnXQcJ3cq6Ii9fpepwmxiWAFj2UmUm3nmVo1tjM7bQdh7XSGSWiao+wHs7pLCpFmyfSz3d
KrvGWgsw6wXCvgiAmaH3o7SMR7Vz8DertqaQh4gCO04PF9N0FPVXMnvv2cK/NW82i9bQsQK7EdH2
Cuob7O+h2IOF6q6EEd3quYYaKPjaImFknacuANgQoBH9bhPxZW3+YWFtBV2wbg0blc9xBlYhuB+m
apS9NiRcHjzR1/m1AMXzFu7+w1MB+ueYVqsBkC33lP817lFtCkZq7Rc4cgZfixmu5eecif6qgn7u
x5J3MYegvVl+/H0FvbEJbFUaaq48JwEMzPK5mb7wyQvqpAG9CSxdt3hf//4jb3zMrfRsUICPKLeI
rO3QInhAKWMt00LnOd23TLfyM97jZcmMWHVpJ/OFrLx9ZXbap/am0WaXEcDpqqIgWEZDeT/wxaCD
xr3uG5rLkP3nZmvW1Qt704qMjNydeCSjZwODnl33PrpVn4kAp7UPLUtWooUPpoxgoEaJjXuoTPa9
Pvn99ZEFIU0P05TMwQfjhbOQfxUtnb7se/pmh2kqmIvDSw7X/sXJ72DX1VcmF/sESjTabDE5/FIg
gC+R6wKGyYIIBklwAjAAF/s2yK0IbSWRXuIOp5On0LYvqSawd5bvbTNvLKqtJVsxRHGdj9BzdrVN
a9Snezhh7Br3rQIthuHBGPktz/KhV6dIA6kJt4B9U2YrQKNluxRT7vEMLcozCg7B8NkAkvjOlIn/
vPeGm/XUGBfRspyjjPQtv5qBnvlJrDZ+Snl3atGn0bn5UzkGYFN2al+umob091WAvnh4eruBZ8Kb
3XWsmFiSeZnnfSUrQIN+f/5as9BpWnHkwmtEH8Jf+cvYBMo/7vvem3UG53YoMwQGDYCtLqV0sCn1
+n3Va7pViQ1ARi/kIrWiIFcm5dz90MCm7ltjW5FYsxKcnh0ezhhc3MGlqxcGtGPEdiVx6FYn5oDw
RqoCXQNVJPoHGAY64FLJ/G3XwG91YgJlVAZaY5iZjt7BL98dgtKUp30P34TeyuE2OFdRmHXrGmTw
V2wyC2+xnU/fHIrhKpteCxYCGa36pGD0n7yO3/PremNv24rDpKVDR0HkzEYwyY+qKaB1o9O+2+ZW
G9YvHVstzHAyvo73OQXTz/Tle4qkX3WGPwR/WxlYOyDiLnUeZlPPmu6Moqe9tiGAHAlx/fAIPydr
E16yvk8kqb08EaHU4+FSAWEw+u7rAdjFuuuTKFrcHUANrZe43ssfFEBxc1JPoip35bEo3yx7gKml
8gaHBGUI2VpVwRAW98F9DZKUb45XDv0/tF9lmA2zPuHYe6qZ2ffiW9kX+lLjyXFkVmeXkwzUxDFT
LX8vrfrLYucPn3Ar+wr9dliZQ0w2UeCDjmKtVfECEzdTpALGoUMySi/4IP36Qg5veFFeT7LF7dZc
YGOJ5cXoH8NgXMKDBz31cpiiYf5EiPXtsZ4HPicCSI75qN26fPdxLz94JPywAJNLQcn01GvUKl/v
UiXSbfk68CKk50GBy+YYMO1UBTArTFqq2c+/bzKXzeQPY7UtYHvT0Jb9jISig3kiWK+kFFHKnIv/
CUEQ/byipvH09196Y0/YFrPZWMGTsdQ8m0C+PIXlqL/FNtD7CliUbAIHmClGiHYIcoteOF5x2Owj
T7ezkZ1u3Zxa0ZtV+QQn+IyJmtY26O7F6OP2uWtwtlpCLaH1gzIUQVUXFYlcFvB2Cej0+56+OUlk
hwkUV4xnnR5/BFjUCVJS+/qS6FZMWF9yuoULeRYWeZEoV3wC2PWd2+0bc2brQNdElvqxRoZlEtzc
tDDWx5L0xb5b59Z/DrliEkRah/BTK+0DsR7/dwFF5mXfoG+CPi5NFTke4ZNOjHyfa7w3ENdl/l6L
zJvb3Gb7RxvqqJB/CFFwjppbWs/TS90QDQBpmZdxEkBO+xkScHGvlmZlN0hitPZZ8RbGqwt63z81
jrT3VSh6fUDuYv6gdFH6B7fWC2DwxSq8FDVHg0KtP873QE5yl045qNYHFA669mA1bIPemaBvFIjp
1s0M6mIZgnrFsc1VEcTIYeH+LTvCGNjD/RpdFQ4U5LsSZmFPqAy5W8hggKAPZKD2aWLpVkWJ7q5C
shyt2sT3+K9pbLEX7ptpWxHlUuQOIjESZTXVnkuCRo1BGpRyJ/+DbnWUHZ1iKHpRWTGWsayDRcyx
EjraFytupZRxPRVgfPg8cwIWfgr2w4Bmh9W+yjzecnM9gg0ggq5LlsOvih9zr5HiRP3D3+dSQbdq
yqgYtZ3mhSNEYhGgw6ijE1UOOwdnc/D00JbLNbRhlpcIesGmLNqXss/rXSVuuvWbW6MRxWdjMfaq
GK5oyUEGD227L7zYiil7YHf8xRps3s2KoiJKZtfdsLN5km61lCCUNQiFBMPN0ULeAT/RBISX4vD3
DfZyU/lD6LIVPQoDboltMW2Y8fWFbN3CMZmg87m4rvkY/vv3X3njCPo/6eNq3WBm1HNHMkyflqks
KRyig/K9evEbCY+t+BEukdw1NY4JraNX3S0NnEP9zl9Th87BdM1L/jPyu+57zZHBRNs4wrN9f9jm
+GhERRFLrjzrK/O9yuNXrXaaMNKtyG30gkaIfuYZVLD5A0yb2wwlfX/fituK3GLGFGJWhDNuDMpb
wYrgPJa83pdM2YrcSqOWqW0Dmokxnu7nstKfYpFXT38f9Tcm7VbeRllYrW0hKUQlfbOmZSm75YC+
EfsywMh72ZcA3MrcYEY1lnFX4G9AYJnkg/zEXM/3TZxfBNf/pLwbVnBXFRPN8qrLj0Ul13PQs51n
zVboljf5EoxBy7I8rIKTmvwODZX+zs16K3Pr4VDdAcTOMjsZNSSL8/R5Cuq95eSt0C1Etth6BZ7f
x56+W7kPNThIc++ESW/sRb9cb/8z8nATMkFZVCzz9BRCkMR+mguD9O8z862Hb+77eHM4y4Asn83S
VTdBLWVCdRe+U7K7FKX/sFlvFWxTtyxBOyEl7ZtOuVR3tQlT+Bit8AYjomcnQ0b9tZyI/f73P+et
RM5W1pbnoKC5QFBI9gNkAeRquElWdID8e0lN3Y2dUPXlvmKb8RQsedhX8MFEgvBAc5+axCHHFBwN
b8mUuLaru8dRDOqmziu/SRAtRvM1uulQDv/7676xL2x1cmVVugvtkGZzG9glCSG7+eJDkvC9H4p9
buF0q5YzTeRi5c/YFUAnPwyBYanXtss7x/Eb82drmEYq5nWOO5q5mUxnTUf1kaM9c9+ev9XKNbOI
4BzkkwxeJ8MBPvP2uh203BcGbY3S5p4WeugYnj41LqENkXfU2ym0p1utHB2hHAqjlmbwUqFXtI7J
R+Hi9/ptwjdW1uYcnyrUSzS8tbO2jxVyN23dP7dON3WC1pixOzA/NPvYVnRrmmbgnGJGRYNscB2m
PlDg6ruY6LprCpGtdi4sbF4teUQyUcJX7MhKDhJdbxvzng35n+co2crnatVh37/MojmOqzOgAvmh
hLRi5+tvBDlq9IeoMNRHvVCItGRhdMDH2KekJVvxnCd1i3wmcPFzGdnjmvv80KhhXwWexJd96T9H
S2OWwoQowmccx3uKEhgsORXbVcYmW6Jo4zWRcUDWZrSr25cKuL4kymn35e9b51sflf7+6qsoa6Y6
P8hCXU1fkLWv7upFvUeG+nN8TrbKuakVyId0JsiKfoBefRlM+yUqWP4N7hiDl1jj5WPimcL/7JfD
NGUFnE13aWxJvFnZkhK+VtMcQC45o9oBB9AURWN7tW/YNuf9zJlic2WDjNmuyoaGn9D2ti/OIltZ
3WoLIZqlD7Jaj/NnJit+mgi3x12vvsWE6i4icaTw6k0RyX/8LlgVurth0rDv8Zt17DhrFxBAcBog
5f9kKzOiPZWQ131Pv+zj/1lp5SimHhGIn4GG3JwUcgYoGtb7DOSJ2KxjiuM9iELhZ0ZCjJkA42vA
lXR85w66FdQ1q4CjVTD62dwE+SFayhkuK/E+SQfZKuoirgsD9VKQQQYgv/dlyFG32ZtoIls9HTBW
vJu6PIC13jJcz2AmZSao/F2ZGrJ1Sot4hVtoO+PDen30RWva/HC1nMp3ZuWfz3myZYVGXlP0UmGb
kwqmlYnvxc2STB6UTYmuTPWCDG247FtgW4FdyYxXwDEKJ9lK1yv4Yaz3xTC9p5n6s76ObPV1TlYB
+FGenyE+X+ZbSqroIXRsha0+5VOR5mPUDkcfTSjkMPyKVXetvK2MrZ5UPfVt62cSqLx7n7ri1o6l
3hWhkq2GzUXRJPwC1uvwUiseOgPyQLOu877JtdWwjVIVcAuTMHaPRn0cePkd4D33ztR64wTdOqjx
YYDns8O6yNk0/TCrU5+5bd5jNbz19M35PLSCGqIKkmnF/ATAwC6Nw/Y9GRXwYZcT6//vlmSLFfVQ
WFdwbyVZCR6nhhpg6laewPepasYEKqt5OC4FeCxX/gor3ZQv9bRcNCZec1gdCd2nEX7MkNbCcOwf
0ThqE8lWJB/4HMUkXXWrpmM+tGGegEQrofLjLpS3Lu5GmUBTH/FDbIfcT02ETqcU2boxTsNBRCPA
cYOsUmFrsqbFUvlzZqqqs2nVmW7NOJ3oeI4LRGPHceajSDgAeSNsiMe2O61UQayyrs7X12hJnfSN
bkw/pnWFas4HXQDEfeYSGYFjOTqwz2oS8jCRXkXIzehKuNmWxeRKVCyHevwgARZ59hHl2W/9CDA1
HsynMiXj7C2pqpxf/6ATc0tq1CSnRMFfUD7G0vgy8dcgZFmN6++czBC7vEDNCh+n0A4NTXK/tut1
tDpMUODq0J7yKW8DOJHV1snhzCPPz29o7zmSKhRx3B0HT606rL5b89e27S+qCWzxC0mWOhYxqEm1
rl/hCV//xIcT+TGmRAffA5Lb/J6KJsSZxqulTgbPekGifJ/hfp6bobkeLTKB6QIjZ/8M+306XAWw
DO3wir4WaRBZ1SLMCYNXwBjZmnqgHEZpVXjBI+Eeiz8ooKeuAITU/LzCFL04CEKX/MkR5k93mpAK
RVlkAyW/pp4Z81R2hc8OwA21/8h+rtpj4fVVDI8xGdh7U0P+m/prPNVHi1jioZhrsL8C6+h6ds6J
KannPLdHuJVpd7LFQL4GdRkO18XMYLVGzKDulz4vn/CGEnouuEo2Lz1b1idZ2leOoPS19uB/dBj6
FSuqX4n+3Hbj+qhsw57m1djqSFYGscpIK9UlfVN5sHIO4BKXNCokhzEKvY8x7GbPjcVtAkmOeNDp
YMn6SKAlIedcWmRMDA9nfm7KtiWHQHNkheBIJk0iy1Wijrx2YX8OA13eAQbdtJ8Z7JrjYzyU9hla
SSUP6xpW9mtF+1ye6By162kQgSCPVa4mclr6Kq9ONeqYmLTGn9tHQQoeXFGQrRbQExttDosQPnT1
3FvkgaF32kuUWUx1jAXV67nTdmmuaMgxJTF3CwkfahvkcSqwv6OU7tVrnzRlhCzlUBmQphYbV0Mq
WR8wCEGamRw83PzvSzca8Ti3Q3U9CBHX/6x6ItGpi5Rf3bASwBGEg6VB4UuH/1ZIJH4nQ8gfgp6q
5Rg5fN2zGNV4V7A1xPd0SzUc9cr66ePkGBlfOMfQpLWGhBdoRD2ut+1KvJcxqh0MIeAsHz6A6CxV
0sHSqkvU3Hc+3h7OFvelBTHzwGes81Msxna+a7SN/QM+Zi6OgSmjf/KubcaXFTfe/AClm4hOQaz7
2ygekYuEMsJ7RQNEEKZlsTTIaknZxwfSB3F99L1yugXtCaVfT8H//0Z1uo4fLjxfpRPd0ws8sxjQ
PbEybT5xDGF5YMJvPDidQmV6s45ubdIpXBbYTAUe/T5qLHH06AyX3aQLwvJ4cXMcTnOJkf+YOzmz
MwUS19yErH8qa++o5LS++sWA79LCGHQ+iALkgCoJeXdx3ezmiIgjGz0G/GK7hOoaBsxFjU8m0BE0
wl5juRVjEKD6k5PJ3Q3gYX8XixjtjYSsfHquRtKOd5WS1XLVeAGfzeV0iGSQsK7VSAOLEoJS3+WN
SpfITioNbR4+C46k5dHzlf7Hz+v5MHrIfOD7X6Qx9tg2eXxYpLVZRHpw2y386UPXfbtICJJqpENa
6vrf0odCMAFmAap/wb/m8Ng70QU9ny36sQ5ymnCFFH2c+mqU6VpPOsFtjH9EmsI7tDNkzUscjt9X
y1v4nczPGvgykkRYzPdzIIYUDlTtoUBVNm3KGeGg8PgRU6YsMBSsxDVbRcVNVXrTnI469B5AKYU8
2giHYZ07dH0nxmclnIMgIUggYR/POpjTAkBcHAG6OEZ6pAdw277gBCuvF92R1IerYpEURXznltYW
CZAXwYGjWjvBZc77NI/lK2FB/gqaEPkYNiEI65PXJ52P46acCXZ0v5QpU2Z9HIw1L4A2jTd9Rfyv
TV+aFxr1eaqldKnPou5Ra4U/sPHiMw2Wr+0SPY6gjiYq0iplYRke4ARDEkxKct1AGwUZ/hLBRLiq
vsC8IXoIpu6bpyRStqsCwaGa58dFoQEgjD1zKHN4sQx9juKUjc/1hFQobyA5oDT/2FXNR9rUSyoK
ZjOvs0+DdN+49slxQRdg1sJfMvFqa67DysMM75X86dmcJ3VbfKxC9qpt+AAQ1U0ch/akl/bBuSW2
iZt8+QNmOMQd+VjHX6qYFcgSwUfGTdORq0GcGwPQctWjXkOHoUnd7NRPrOwwSF2tf3Sdg0eaL9Q1
ghN9bEp9668ChxUwFS8MwNhv+dhfUbI8NEovadD47D6cm2xg7mONDoMrHBT+bRSW7jRxohN/FPPj
uKzTi67rNak8K1KssfEupxinEtFH0so6P3UhbjJ+OUYpgo3yOVfr+tiizH0deZi+Eh7RhyHvmsQv
4Pg9TXrNbE++uSLEoM1lwuPGJB1Vp7WDExCFuWJGe7reB15M0dqUmyKBHM+mBQnIN1gqjd/LkX6H
ZxZNIVYxmd9Hz9A6VmcTeDBaAZj+XIKemtCIuXO49n2dRAyu0VhoGB5LXkoZAzgC5AImnZEPUV6t
USJiUbzUBQ40GxqblH2r4yPmyFEUnT6UqiT31i+rVzaY4c6FHjlMyj+xqBjuGUEwaW1zzRGopUFY
90c/rHxguRRCJDKxZ4Mi91m35ZI0g7rCzZjf5vN8L0vvc10SdsbiOQYFj47rbGWi8sAlC/dJWg/l
tbb557yop5QC057WwWKSBoxCVCkqeT37PnbukX5l7fhKYWGT9pAdNskcLMMRNQP7il5OdeiEJ4tk
nKU5RzV2Wm8V/j3MxqIHGpQMB4Wbnx2U7oep7AzYODROrCx0n7p1nKt0JcT8lNBdyIM/mk6mcxOV
B4Am2sTCChB7S8u/FWwRRbagYtZAmVNQlvHRs0OqA685Ey2mdC3zJaEB58mCsCAlbvqGu6Rl0BgF
Ikw6NKM3kL4QoUFtWW54ZVh7UPXYujSeoiolGltisATF9Qge03KPdmGZQJQYHnxAQg/jRb8JSzKC
ZkF6LfOgzOYu12nZym/wXKoTeJ4UsDGMgsMSjfTzAO+yVK5ADOFHSOTOPc3JCFt9xk6xrocbrsb7
aY2/SNfcD0pdj6AdncNY2uoJvabxLeJB1n1s4Y+BQ07M9isQzPOa+gtVI1ZLD2HoNH/si3qtDkE+
4HDgtI9hySuq4KiQUpO3kzPxqbU6uGuqlpcJ2EShSOm8sC5hXhvjphFTxBcKe00iLWyONYbiNgdR
62uhlyAdEPk/8lhUCZ1977Z14ljK6AYB0HDnUWXKhE1mPpa++DoW5rprLKAWDYK0GrHfAzzn2XHw
1qw3Sj3A6uHFUuiW417FiZlcNCRo+xTp5Ne4vLSSpRGPDKYGN4iSfP86LqIhODumvCgZFr+7xu2E
KEhp+fqvhNlMtuSqHQ61XosjMDlD4pF2paepphLBK3o6UyGK+iQZ69OxZvcDSmiJV5RNEpGhPulo
iJ4IioLAWYE5OsBUK2lyhv+Fm27SrC3GTvXWvyqlNIccJ+iY+rx2Z00wT2FKSTk68FT7s6FSk1QG
RfeYuwoZEo47WNJPsYoP+QIjgSvNo/qDq5fxGI9Lfmha+NgNq+xeOqbG234WI2BRdQGag+sPbTCZ
k24qBEHoIjgFSNp9aUlvztg12mNs+vZY47w+euUiH+sgDj4GiCkQKq5em3pRFF/JpVNfwBqHUA3s
XFBPm15ejczqD7ijTXcsCHAuCidaCwhqS1NWTxjiSQr2adJ2+DlbeLYOdUfOpKaNn+RtH11JBOK3
MJClqVwG/9Gouc5oHaBBZsTED6DFhE15PwyJWXiQBPBi1Ils++4fP8CVNnbTZ77E/FDpqkdOp22u
od2s0LXaFk9NDmtPdPd1pX8co8ALk7Cqqx+mmLtPKEOqWz1PiI4jY65J1HaYYkVpk1gE3lXsaHmY
q8W7prmtrtqgi47I0Ir6g56HsTrWbRRG2LGjBTog2KflKyvKA7xp86eZV51IsCztS7yWAMIyEXR3
kKbIL3Nu/a+cFhi7UjftE6UmwEXa0x6C/zBAlZQ0z2Hb6sMUX6Jro5rQJVFrwyu/MOHNMBX9N16g
0I97DuIm3CrFMY/hz2UUPOg9uOvd9mvL7Tk3Y5uQtlL2bqFwSE1gL+WlVtipTkvrOZxOlcpx3wmD
CDWAHPcnusS4v8xmul7WVtwjGxC8XpA4CcCXAyZzUc/ACunielqCjie6DfUTDh3Rp2FoILGET2YR
JW2MvkQ12y5b0Bl6hS1OfKrKqH4OGjID5uDd5QYi/EQzBxr9EmAHzPs5OtQmxo7JhqU94Sie+7SS
470H3eQBQXj8E123Q3fErDTVfa0p+qYu/UzpPCBhAJF6hCOXxPeYJ9/R0jkDJR9/6NcR83atliMP
x7hLqrXHDldGrvoMmOCNUwB4FrZ7HimSCMky+X4Lv7Cqp8eA1eRjENF+epka3i4n8I8Z2tnqAHig
zqXzLP0PS6OwE4dkkOOhnn2OPqXZkm99rNevs1dMdbJ2XexhY8vBWpxlgZtJ7hWfSy5XpEGoBx3+
9D/2vmxJbiNL9lfa9HyhiRXL2HSbXQCZWVn7xiqSL7BiLVgCiAACSwD4+uug2NNkqVuc1tM8XDOZ
TFSxcgEQZ/Hj7qfNvX3I/WiN+1X2lwXrizF1oUA3CDxEkjjIYUwcTwCA9mLxsBceFLT2IevWPg2q
DEthJCgHZwurUcYwLl8MCpGkrTO9KxBZLtXEFO5Pz7FlLaN5cBKKbDnNIDB8mDBd2hVcTGfSFg9g
IIVnbQHASCEmxJCPqRXmcgBy4HXTpQZG3UcROIVLVLL8pDEqPyCPVBfT2gypzxad9iIX+4o0PrRa
RORx5rxxNzRWX3YYMiUoktWD9Vm7t/hzAvilSh3W8W7J0AJlIKz5DJh0+gzCoT34XZOnvHfNbkHA
THg75EdgbGjvFuCogF5ACG6XzUNO2psKThBpUPjqrszaTsWgzhdtUpD2YcImhZhP02piWLf6e6zp
W/edQkSeaN+mI/X5roFX73EaRxYPiChXMhyLGMxhPOF97aoYbohcpRRBNu1ZRo+ZsPIN3FF5gkIp
OqoWjSNe8EYofCT42NsUFaDc0bF8QN/K9laNwY0fhFeBbvNHb9UfR1Fh/lKrVDZ+D/OoOrvHtrHq
CJ+oeojrGUtS4wr2xSj7RJlAhoFmRxAanhUDr5IqwOYzwxyioIN3KZA7fQH3lyZmQTUlwwiy46zK
BSryUX2ZJDVJj90AZx4b2F55Itv7FRQf3ZC1n/K+QkE9Y3tL6eUyXWkx7mDu2N/oppfXLXLwB6wZ
hO1Xx91JxwBUrC47CWxRXla2aKBRh3HTXE/3q6AkFmCaIYaL+rTEYvvHtit3GsXnVo2peC17f0c1
OvYBswREf5WibZJotsqbug1sgtXJxW4u6Ivv5/5h0HhEStadVDOLYsZRgtG1nnawV31bYT77FKKp
OPUFtqcJpeq4lUTvME2wV9QGh0rJObFB82npvGnjXnd7SRlPaiPL2BsXt6srPqXZgK9FKr4cgMzT
o4qW6wUl18H2BYIuN2eBEM9L48aDKcMrEjh8g7y9Hkt5GQg0ik5OgI1871MeSXIQUQVUFRaBl1Pn
NwBGAHHHyuaHzGMQ4YQj9DjQsN47zS8p3wooWdEE7s3NDiylj75XoqQM1Wc+hUNCh+BLWZkpZVgm
fimIcjglfR9X/Tp+rGEltgsWKLBKxRK3GJk4KJAOi9YqyQ1cbYs5hJMoX+sL1Ce4p0gOWES/kmYH
GABVl5HoJWAJiJszeDD4J/k+W+YwaSx0Zy1cqzdclMamseyx8kh3SlxYpoPPdIz6YQFnpfpkuxxI
06zkrtfiqp0UytJK39O5fYxMYFAxdFUy5awGJzDX+8nWdqdV9rkmCqRiX+wmOE1e5gyrGr2J3lga
zjeZ8MddMU2o4ApVxbrGmjZuw72Xz1GKhfThSdnVNC5o9anKWrkPfDfzREaZ9+jjJgCqnop7mAcf
R9zuOPJAAcYj7++pyBAPWtMkPSu7PdzJb0OMvfsqb+K1mBaNHF6HpyN2pl2TSEVJrQlCkpyggJoL
0x177I8/66JO7gqZoz0yFkZrrsfYMKOsT6TqxvPKU2Mb+3D/+Yhq5zNqVnXa82q5bPnoJb63LGdQ
OxXXtOt65L9hxZcDUmxs7DnJLwGyqosx54/WhfXVwPNg3rBiPX/swAdIHNMZPrjil/B8c/EEJkwM
psf0ea5K6F+CqsOlGiDlcQ5gdd9Ujp82WYS8PIGs7AHyKoJrmWPHwGGG3wRU1MNYVUDBs+mGF2tv
9nOlevaSl6tNPBNydqqlG1lSZcD24oyh1on9kkbmsnGlK86F17MY3V+T4s5aHEHkXPV520JSHAce
YMkwjMo1vZtIVH1ZMj0FjyLayovY1TK8NJoux6UK8gllChLg56GpJ3YKHH0KEkiStgMM0ufewzbV
FeLlMRCoZQ1pU0EntKMbHPfgmzGwKfKXAANPevK8oMRWd1kQ1PqWwyhy3s953mbXWCHcHkavQo/M
e4VWc2ymjl+Uq7SnWQjSNQ6CvCZkJGMcYVRU3MyQImogda656ISw42FhdLBp31mTn5JyHdo7TUbk
2Votoz30EGBUsZrZnH3qM0HtDhAo5iv10H0A0YWho9mqrHiuKDatdagEzA3pmYTCEbq8K5g8waIz
xkzH7YMAYOtLP2Dv+9lcev2a5gv2HseFt47TG1UrkjDOiO/2YVnaD30U5SdjVptbxc1qzsKgr65y
ZCUcDF8W3XHwbHk/mhzNv4gWcR82jX9nmTPrIZ+26iIvA1j74jQCE+38zmEvLqzlBTq6ORLXjT/Q
q2qznt9bPzOA34fZLPDrA8/+GBSiUhfI3Z06YS1cjI8NK+kJni9kLz2BiVSVzXRVAy94NnSoziFL
bDHRqimEC9jQHoZY0booLD5Av1TEo69ZhQ0PdVWljZGZPuGIFgBJwRU/wdvKO4dOhh9H+Lryg+f7
5prJHlYyZswWCN0352JEqKx7gRPscF9BHnZr54bNad7iDmHGb+3LIEfipWi7mXeNtevBSaNoAIzI
CHlnRa6rN6cN/E9QOmKPTgZHtD7OcOnrJAscx+LaGTOIrmpyh0qtzT6Wo9HFhcIOYJFGtuxwTArP
6jPtqeo06jp1XsMHkuywRaUdY2wBy/zrwO+npCZDyy9bT9ghXQodtUnrFS8cQw+VcJpV7Q5b2Yvb
SPocaulOLSdoZBmNR8kA+Iw2god+jeQWY1aj3nLKMBUpotalwLVXl2ZOzW/jYoM7iCDZsq8wjDuV
tKi9t4YCP94VUW8hki6r8hBAiH2q0OV2G5EpfCAas8bzpRwWl7R8psOzWUqf5XFYVc5eeuNqvKO/
+oTfKLnKYuc03PL2TdOyU8TqYDptc3jQxRF1VicLvCplMvs8uMbNkAqzFtKhEKlDKHFhohHatKnk
LfbOWIVAV1AgDHQVgNfYYE5Gv5t0olCLgZjUuayszgaR+eSFAFP292YZ83Dz3YTJ6rPE0EOdYXjS
8RvPAwKUFgOr62tdrxgRzsg9B1/7w7J9j2IvVx3A5k8QxM7KKq4TH9vMH0ApXR7hE99chJML92Oz
Th9ASACA3SN5ny2B7E0CGV/pYk9nGqt+xMS+aJSMty1mZfftNDbRsS7bCe09JQG5tdL2F94i2ybF
mS1ecQ/Wj64KZXAifc+D06OedcI8Ja7GuVpu6hlz9qJBdxl7TYVWgjWcl0dPZcCagO0XDSpUADZp
Q6vgIaL9eIXin19jLJSpuCirsYIX6BR1j7ydyzCx0aqzxAeEuxUb+dS/UjpP3p7TEmtOo4FFN0U1
rocAnQEWbxfQKzW1U5d+JDFAoGu3J04uHFFzDgHtF5S2Calk7R0HGtASY9uuZwoQS6u8R+1PDPfO
wA4Vu3nHMDvHNLkZrxdLA6D26+iT51Ka8nMEwPd8yKbASyKYX4izVrMZ7H7g1lUyA0LCSLEK2QP6
uN7ulrqS94Pn98cFHfByCPwqeuDGoa2Fd1J7XPK1aV4r2HLC9lnbbdiLqcAJmcmKHmtZFQrhUOb3
ZcdtnFGPFLvV32yQ2wmT+XhyWX8He631KcK/s3jN5chjDl33y6IKog/DgKd2N6FMvW2BQqBXU6WN
F09B573IuaOnOWIYQsASAhJrEaerHayua5LU1QIZNkiDpjzRk1zunMujL02lUL5r5oY71KHFHc1q
XIhsnDUEiRjEPjdgjZSxQjroMY8nYbSDCyC6OykwcqnzzBwzB01/LOrFXKOjX8+sXIMzV3N41WH9
iZIsrTuerYlpa/oKLZTM98y1hcLGhqXWiQSR/KVo9PDMTMu6bbyux+MKNPW101mV7WgDSHrfU3Sw
QJob5F7TK4JUK2Z6W+sOwDUNWtummKcblejIR7houIfUtGJinwGpLqMpzr0segQwl+dnuUL8ABxl
vPwEfLoOvM/SUTT2XV6/jX7VfVFmRQrANHB+mTqMLBNJWnfDysWF50iemGbQocE0kJeUo44d3NHz
GnlhnSnGU2tpJZLCa7Bipx8WzI5o5VcfWkzoGJ5oMB8PsPik686Qun+RQD6fvSbgzVkE/+csXfoC
uLFXasRwAKx5cSAcxsRJVGOoneDMUpHmGuMwlJFr+aGpRfM06Kklp2uTqXCf1aF5waR+CuJ1jOqE
q5C9bO1HlICC30xJazJ3RYYhU0kvoQxNMEhHrCfZ8OA34F/suzocm0M2ekjLQmYtPJFXHyCwh2E3
qq0AWtI0J65ROwsjOL6bNQCwHarz5tOMMXOM6CIw1e6bdh9K5RBpq1lfIgh7Z8R5mOiG0/wFuHFk
EirGFcAkydo7rB3FE9P1xMMldZNPDpb20FM76QU5wLi6D+9LWA/II4IslzH1vQFsbFpWHwI3kgfr
eWP9HHRgckCQsK49YAuV6XSde4i/x6YNL9Y+n1xKu2y4lEU0fVmBHazJUuqF7o116BD1XA8YEDsJ
//MVy3wSaMiodz6PZEb7CxxpP+hxOXMWv3oF7AqwPWRrVXiiq9roc4WPvyAqVjgRfbXJ2UIvK1HQ
aDwZ6MvnGSsnnIftlRPqTI0+GzZFr1XooQnrejE3sTdHVO51GOmXMZOAAwg8bkQq1ma6x/DY8T0p
1DTtN2+dPPXWYARDhuv2AVbG+XrIIFl9zieix1j5kWW7aUDxlsCoUtc3NS17zCVUCeTPqwBK4LFW
GphM3YHci1tx0StanreiAc2dKD9b4p5CZnbs17YfMB7pULevk+PdLix0/YDzQcj9FC7M4DqFNkxn
tN8skYwZEErQZjyGeqXRyeAITKTKEBVNnEGWZ2/nZRUDqlHl2jfaNku0x1vYjwhu2IxdVDVmVl3T
CdAygtwFO7jSmyaGS0AZgMEjK7GnmECPCfAL89xzx+ZdjydhioHlYjsGcZhk7UQ++CYtPB+XdQjW
GkV7sC7POc25vKg7NG1oP9th3aApfx4vA8DuZ5HGFCyZOVPDrs4x8DiQJWuvHLTZH8Ks2LxAhkF8
UmhP+30PVsiUdnUrTTqiCyGPcKob+htqFhecFZ0TkCUDpBVy7w35gt5bd6L5gPG4xv9p/bB58YLC
kEtMAUK3XzzoUA0qUuinYuACSExwVdLhY6lQRoBxAmPU03pBdkmxpE2g0Q/B90j8HInmssEg3MM8
pPSGRIIGmF8slYfAyWuvuxO1Fp8Mm8fPIIK6k0iZIsDXWw24BIw109HRRtTJsjTBNphbQvZcVM3E
keEHVHQrqj1coQMvFbVrPJA1bHZ6VSxMkSe3eUTdXWMvZndf6gIjb4+z7tJ6JT60b8qiACY8jQ+d
l8OvsJvtw+IzXqZYZ2LXY5g37cc5D4RJcjIXa4IbjlCKRez+jBK9YS6BlQlIZWQac5R7TghxE9CA
tFel1OF0siCCRztvKA1NkAHai1BXYRj7kHa+AItxWRKgJAcAUNmu33YFiT5l49wO56OuyqtqDaQX
O8vQ/DqE2xQhSq9nyPt4niWaxSGufADGoPNFtw7sdJWMbUDKpKyhdIjNvAK+Mhy16mmkKwJgepma
7pT1I9pBtJ4Iu+HaznUMDAl2habFo91QT0CfWPf1hZiWejnk8EvVH4cKs7wjpodIKgH4SEsMJJbq
XRhmE9k2bUx1uoqa0ssJ1wL23BmropiE3TB9GEd4Dui4jOBVhbRR+cU1Vonk4OLlw3APpyl604Zc
XauwcE+4VCiLJWQD4zEcl0KhUmj9J5AIOWgKvhwW6KL71t9hFhphjdjCs9fa+gtJ3FwUMgFoEHym
Ub5gPKr0jGOnvPW8F1N3vsgK4xN/nMqdYYp9tqxe7kjQVPqBWoztTvoow0sCYwzsiSNYIf4WjlUN
oXGG27bryaj9s5xoOl+FJbFvo7TLc6jMlIHhtPXpHmJBvh8NYzPodkTV6RBwlmakyfXOg9nMW0gF
5t5+L1ovRqIln0AdXPEZm8rH+vIxG/MESxTFyVJl2M/lB+oQcvmmZ4dNMpPvkRbrmD0kPd7DjyTm
sHngqQLXo73Ohj6sLhiOt7+rI5Y/YieN6e7DMQOCrrGUUaaKCH6GCqwjt6DKoMqNs0UWby5rzWUe
QMSRrjZHntNr/UgmwU1SLHPj7bQtlrsA3IEJXyJHd5Lnpmp2Aqsw85TxVQZJ65crIkLHC4N1fVLb
2GkfkCdFnipiivmoBCTtm+w4DJ76RDC0nOOx7xQFfOVGWMQMVTfvbEEw1HE4jWclIdG8q4aQX/hF
Vz/alqGoJz3G9IwE2QrC34KpkFuhRU4kWpa7rOoXfqy8vsgw3emy7ARElxVVW0AZxtA5ZpLP0FcY
4MgRHudE2FXyU2W2b4E2v75tZs+/6SIFzFFy3B+SVampWIkJez+Fx7YCaQyuT0OHywB0dYeF6r1D
DueBBco1c3WivFFdoOQa3H6CU3eIDxnRZ57J8r61JgN+MXsWwB7pvT3yTqn3dSRqEBZaCIh2mFOH
j8WUW4zpg6BDKQafzw4DUVl/9loyPtTtBimB9t3oE12susAylBbQZNWHpd1HdLJ2X4xeUKYcs4Qc
vBVeI/ENvr2H/gDc0qLq7Xbd0ebf12HR3S0jltnfZJLjWIc+lmfFlYDqLi5AJ9GpH3XlK+q2AbvX
eIfLP8gC5XroF2i1gRiyZYcYAVS/CFUFRLj3xGdUrgJjrKyUsL0La/qQoewqAR/SgQNhbVm9X4dg
vtRYuF4l/cT6Jwc+5GM2ctoA3+BDKrBoUiTd1GFDhGGZGlJVatQoy2xGDL/QQiISOco/BN4A0DhX
7XixrciuDuiV8h7rvjFv3mMyt5rTQttxTjHjERg+1q0gJxS1Y5XKxdtc4Ne6eyvGIridfDSjoCKE
cEFv9IqX9bjFxV9ZXUSJzCpx9LAdoDuL1OInUQ7N1G7oDFA4B8F1k/Zhzl49Vc93a1/04DNZatZ0
BPv0tRZTY5LOl9h6yGUBAG1c5wwLaiNv7EGCXXtAKbQurwoQibdL79fPylP956wNcJDIJEG+giXK
GUhuut71oT+/lb3tJ1ReLQxZ+iUzFyqrOUu8sfNoGmGZ0rTnLDDdLp88g0INRYu/B8A19/tyimqN
Jn8N2oMjczdjvMptBLm+0cFlFvZZeV6UA6IS042cMTYUbY4ZtWoUlpa69dbABqm8HEPdMgySBJv3
RFXRgAy9ldqNHHORDDD4MA8N2KPzT+Sy/4pT/k4alY2S4htFmxiinVFhg7P+RYS6f/1zSoF32qjF
W+d5JphSDHRtNjum6byZDf+J8uqr2vyfENbfG4tCMY+FmktJDn6GgvXo5TilhyECFSDGarOiSxsu
UJeiBV6+oJlun2lXC5uWDZaS7gu0WM0O+V0Hx1l6/p8Tm723I8UUsTQBWLcIIqBFl0W9pLT62Z6O
f6Fd8d8pqlD8MxVKICadFs3HqnHdlxmQ+RqLoWvhh0M7wE1/6ta9tyfNiy5QOuLrgbo5P1u8GudO
WHb35179nbyKEu5g8WfXA1sgwpR8IkdCTPnndBjvzU8jXZKcYXP1YalasiMD1XssAKN/TtTz3uW0
tpEhYY3PbmjUwPLRFwHDFp6q+InE/1+cyfcup962YtEGbjlgYP+F1FM8dvrmz132d8cdfQY32Ie6
HnAUP1VRtMMmafMnH5h3Z73txhHU2G0AqPwaezkZ3eFrmD/lxMHe+5vOYFXIllTrAdv/qjOTd3bf
reLPrahh791N1drWJQqM5dD1tnzxW1tfWW6Kb8sR/uN5/s/81Vz/FpL6v/0X/vxs2sWW4O28++Pf
7k2Df/5r+53//js//sbfDq/m8ql57d//pR9+B6/77X3Tp+Hphz9gvg2E/GZ8tcvtaz/Ww9fXxyfc
/ub/9Id/ef36KvdL+/rXX55RAgzbqyF46V++/ej48tdfKO7yf3z/8t9+tn3+v/7yf5tXWz4/6b/c
PTUGss7fXvLvv/f61A9//cWjfvgrFRxCPAJVcORvKlT3+tuPAvorAEZYEjAfM4ZwC/waQoRi+zX8
SAQhiXyQdKGg39RvvRl/+5n4VYrQB1TLhC8kqMG//P0z/nCT/nHT/qLH5tqUeuj/+suPwVYGAcen
I6Ba4p3QWLx37YJEoJswkw3u2EoZhmLUj6Vb4GGJae0xq4b+J+nsq+HSP9IZvqfvEyaigMHCS0T+
+xUmzOMR7OHNdB9E6MNAbh/AJrG0CE/XqB/B9hLsXHYq35NO8BMD5vOhB0lHpxRksFMsfQCtCGwB
sBzDSUACwpdX3Y6fGsDQLg4oFbdWLPVnvuT9CdRL9WMWdXO9431TYjQ6VU+zUDlJIO2fMYzVPED5
GoI63K1s14KO/um7Z+Lb9f7++v4Y5377upIQdNZYsk6i924skCRhm1wzDfcFKH2YRszlITPLz0TI
PxqmbO8SUI7JBhVAZYgQ71InkOzacgwi7nVQDpdlndNj0BU0zQJsh4zBhTdno8vZT0SM23n4Tkv3
29tKJAAiMYmFh2n0o0oZnhJmBpW5ubcdp3tWjkFaD5FNsTAFZG7JVGqgaIJOosCMcn5eQGm7/+PL
+9Xz78fHKQCfiFMi/NDnv1PeE5IvVrCmueedZuAq2vIwh0MUY2XIJVwy2T6H5+Gu9dBkF2S9IUU/
HiOHB48opXaql2w3KM/B2syqT0psxIGWYaN8RYdTNr0JC9R3Wa2FmmZhPwn3Wx3w/WePWBDiuQgJ
+Oc0wiH88fLl68g5lGHeXUUeMQdMjHfKlPxJmfD+gG9vIqnEG0i82e8OOJqbDoxv5d352Gvil68D
hvY49Yf5m1nVvxX/L8pnC1Xi2/A+uv+QEK7aV3032NfX4eKpff83/xfmgS0f/+s8kCytHfvv4//2
93+L/xyxOgwlOvZtVIjbgLvzW/jn7FfmR4ySEPfmW2L4Fv25/NWPBOhNKBQDGQVbdfot+G+v50NK
iN8KwoCSSPw7sZ9tD9g/HsAAG5CQkLaTKyhjJHrvHYHgCsZeBhVNM+ERj+vIdTQmMKYGoB/W450F
WefGU5aeR63IvrgCXKYYAwL7BYhcBrjD9uwkaET7AWxB1yWDFw5PRvrtxz4LwAvtRooCuKuG1ibB
VBZ6r5laxU/CEHLhu28RILnyENdLhpBUv5MO2zZwhliPJhIWD1AFWR9WGxX43oCtUsSAHYg7SV6N
P4ns/+xtkZr9AP/iSGjvTm80Y+0oji9NlnyJnciAGICvS5qrdV6hxZ0unIWs6bsn6/q3W/N9Nvkx
Ymw3LCDfvyf7MWLMswMEMWzvSeYjBVsLhFAQGyHN/olX/bu4+ts74WoKBncIPKLv/fyJLYMSStWN
Kg+5fdKAzD8hWasCa8f05N1DbSjOmmIJFvBEugruJgSJeQU1YjeDgHXmeUaehJK4KZ4UA0UQO+7A
F3blqI7UMPpEZAML1Zmv44ghSmSuW94zMJ7oBAz0j6/a12P2/hHZssS2Gg2HULItSH5np0FHLRim
NWvi9T1A5LkKwCMiYF+lEcfUfidkoWnchUs7HIq19gQoAt36MQJYUh6ck/XZ6iZ6kWV6dXsL12/g
Wnk3vRZiwYkBvFO5nYcRd5vWozCY4AJ2czH9+hXZ9m1BflbHQbWZwRSzxuUIWwOgGYwleQIas38W
5W61uwwXUWhejhCjbpe2365yuV1vMFVASqm/3gZM3LqdIGFGU19gOVPMW14XUOzA622pDPRoK0KH
OZU8NFNi5nHu0nA0XkohL3sTc5u7pMCbQBTuBCC+dYj4m2rLFYODhg5hPDDPA34DdWCXtHzK5nSW
TlTnfWFnvHgDSV+CDZdznfKu8pdYCg6IeshXtEWoUUBBnReO2a9iNK/ulmg8xfJuILMUPmmnTlcZ
pFHrLHeaMPCim66ZH7UMoCZSmN4M+ygfb2s7rreYO8r7okKvcoGlfV1/TfLI0XSABPMWa83MsZgx
ngDlpHfriwRVYd05UPcgFAiieb6cVdPlKGe9EhO+CVJCE5o1Twp/gWK/7IcsR9pXmL3WAkyVZBlE
A/XXADl6gm6PTmkIo5HjKBsNoWNeKkhlCFv3fTljKXOvB7aThe+WuOxBJU9QH0FV5jzp7lm22FNG
yqbBdqgeT0idWbZCNt2sLl5ASr/zfdAvkz7L2RukUJGLEYr5qymlpGlXMVCGBjWNT0KG7qGlxolk
LHGja6gcoMysDBT3kIVJDNYph8AU7E571uCuzQlvmnrZZfC+zA6qw2AHmz39LjGj6T72W3yeyo0q
7m9R29/it/sayvUW1U3PEOBhtJd9ybao32/xP+ByuPs/zYKifOignVkjL9q1OcYpc06gjgU30QMT
j8xemPo9iYqY+yq6LyuMDX4S/ujv4p8foBfavGl8IXCi39W5ToQMxlY5PgQLrjRvXsJqmdJmK/jg
s4C5tkVSYuwN66fTLALHY7X+uZCgwmf5dLusy0mHtcF/HF22IveHJIrPFBKGJIquDPn0HTTwjwtT
9gG+Mfv65UOwimL59ZrIr9enHrwCEWa7bMt2Ab9+hv9fe/0icYv/oPZ6al//8vBqX15/qL/wO9/6
b8Z+xT2BjgqiVfTiaML+XoB5TP6KNTUov1FRwZhpM1P8VoDR4FeKzhtMKZTNkqB6++8CjIpfUa4z
ChoVxv4BkfTfKcDEjwUYejUZYkgW4gMEEBcBCfgxL+WwWHByG+/N8BM/wqEM/5n1kf9JtkacTmrl
n2HcgOcd7R3a0wI7e8pIcb7Xedg8GVqdQp7sY7jkGR9Zrcaop6lJfeW3g3gSoYFfQkgA44WlCxUI
l6xDiaKX8GMGjvxVNSpXpmoxzWOUuREqxiydTQ0B38Qoh8g78h7HDkETViTLoRiF/FIR4T2JbYKK
TO2QhNQKRuwKJlY9LUccFHh6+Kz88N1N/Sdlz7tqBNcpRJ0KJw10S3CvE3zrsr/L3wbEyU5p/iYD
yT5gOA2qT43FgdCV2iwROUTM4Cpu2iMJJlFc+OOzXCJE1VoEmHl6eT7feWjpMKoK2PRAfHhJxHaa
bQJZ9oWpweXagZI/kXiwNs9iOo7QWWAL009g83/6PYIoBGqDihXozrs6hE99Hkhn3rq2KG6hQngt
wBo7QMSLhO97sNTLzQsW0UFdqeHLm0+Ffxs185IMS+/FSwCbwGzI6Rf4306nmRxEDALZ+VQ5Bt5B
Yc+UnsQ110V1zKkpf+LLt322f8S5r/cgoiKE1AzHBotgt3r4u3tgOamhsMjfdJM15xqG3echpF7I
mhM7B4X+Z95kvwMXgI1Rn8oI9xR3NXhv4Ly6ukSeDl5HXn8EIfBDUa90J9tqOBngY3EG1TSJR6Be
CUww8OzPP1tp89XW/McvHCHTEOaHIsBMKnx3s5qqny340a8Q/RIKhpGEKQokRd2LgZHm21pnHUmy
fjqCuCXLXTeR5UsjGERSaymXJ2jrCoy2bBOe1zO7kjogHqZ4dfcZ+xHq3aoW0M4E2MqA1xuvPJtC
5uudoYH3IE0LH4w6qNOSTQZVB8w7PkVgdsRThRnxPkCH9tQUQ3fvgbGl4rEO2594nH51FP/hy0eI
TaGU0o+AHKBR/PFuC+5MXhTDM3gjUI4Y5i+nixe4j3buINRfSWn2hpcE1hUzvG9FNostImT9ZQ37
nbvCL4oCOF2PC6ecWS5HyAFC0Gfb8RGUhOGy8LE+Zj/L8MYPe/kwF7O7xP+CRLvoBJqa0Rx1W9gL
Ck7r/RyGN0EgguMfR5XfPdDoyvEcb80jA5mSvg++1Jj8/7F3Jkt2Ium2fpczLtJoHZgcswvsJnb0
IUUjTTCFGnpwOsfh6e9HVuWtlOxUpdXsDK5ZjbJSqR07cPxv1vqWGrx3SZBYhKh0w3ZAJWNlVhtB
nPmr4uX3BIGfv1ILPCNoAodbhYf6l4axL02Gomv/Pk+hfvPYcR/WqqiStp6a8gp1s/0F6qt/VsaG
KS2Va1yl45OtWrT9tuKtZKMXuYEFUPKOJWL36zC54xtyOjp34oPDi4F0xokZHIDRhxpRYBKzx8ci
6NVHm6LIwJ+WLbuXKGnqXeRgdj6qXUUdGw+GgyvHC4dLSF/wg/OPZ08oJzbKIfyrHN+fG2deJES7
+IyuiZMJTRqUX4o4CEqu1s32dUEgmlTZYCaovzHMYn+7lhFND/fLXxSO3PI/v7v2v1KYXOagp2jX
fxkR5EXhTx7CVMakwVUIdSrB3JklXgWd5d8/VL8PdH/5Le+vSX7FzPs5OL/8dFzWDUKw8StQpzcx
dDQgchrrTxZa8RI1KtNQOr1zJajskRD69ediwO2xuriu/uKj/J5m9PNH+f1hMz3b5AMxI/75DGNL
8oPcDt87V5ufKoBt+ExCd3iwy6FdMOdKUBK5Xv3nMl1MJzLczHjL23F5Y72I8rhe+nvtzF2doCLY
eEJ1+90LUtAwNLCM4X2VzmfVywFp6oA3w04LB4qSk5eAfSBr81dCYPmL3+TvSUE//1AOwyq+2zAk
Qobn9ucfCpdQ0NeG+FJXdocsqtbimzkO6Kc55vdqnVActkFLnVOLwDpITs53PcAMG0ELBAm9Az72
waqALwRO+TGbNx+Dk5A6nqD4v9OLrz9WoXgj2Oz3qSU2+4OLdOeuylb3DeGOeulJTrlHnavsqMSW
Azj/sconwsARGiqEAF3AF2BOmW9FA8ils73OK6E7dJQHNhPPaDS9a0xE27Uru/nGqv2miSxV6hCX
1K7pyiy3fKT52SXqjcI49O+f0F+mfvv5Q5rj+/vEHEcQz8bP36CjJkRImf2lNoF5IQhbRB41iC5m
P6B/MXPSmVB24nFJrFA31+DqNZ4kjSN3K+tLSQJQiXrRn37oesQxPXCRR6Wn0tuMi/HH5ABgMIem
auJQZ6SlG9PYPf7+I/z/due/7P239a/7nQ/L92/ff9pR/v4H/t7s2O5vlu/TScAXAD7Gm/WPXscy
fwuR1oa0P+A+eAX+s9cR4W/mvkPkcbB4P4o9ce0fw2bP+80GAkaiOG8xlo0ctf9g0fhLPcdaihaZ
z8feko7KFr/GTfQocmtkoVtSwlZgitg5iNu0LQkwk4VHuSCMasE1kRd1LGRYVbHLsJBiPff+KpTi
lzfj/lkEO1cgf5bLOjLcV68/1bJ9UfdpJvODWvLlvt7SDWO80aCHtswyF3ftpnGv4fxb7NieMve9
MWamXTJEO62twAKEs44gO+y2CAqoWp0kc3ZdyFUtp1LYV6rW1hjDdPC9yK4WPzu2Y2b0BDsiHYyh
WHT3hQ2qGxuLNfwVnfuXgQTLRtt3WCcFVOp81b9y6vHmkTngQJopADOdcDkUMAkgOXxbhtLAbFGF
/FSO2GdDhW8NRqxDOZ3/9Fj+Dx3bL9cg37Dw2VPQ4zCiEsAW9g/5526haiBoTd2UWHVYm1e9PQkE
GdLDxQ2SP/DumPba7lGnpfq8WSM6Pn/rnY9Lb2NFJFICU+m//0TBfjH88+LYPxFVh8vVbHJ/sHH7
5bWnPcgO6TQ3CZeKMPFngE2Kdcl47zjJSU3x5BmDOIoNPtyFbnF9bkfHNy8wbvCl21Qrwy0z0mxf
c4xul6xDvjm3bRuIFwPOVXio4TsAU1sz870dVu9DlUpFalpKDxDpPi8FncoyzRFNGkGh2bz3b3ke
WM8F6At1DszJ7gES4jT6uADuFZElASrejJvAMTHUpvYuxuhMHxWIzC/1vOBkX4jOCaBJgMKni+hA
Xa3CL0inILJHHM2VsUDMm2HMrhanq8MD/udsRvraKf++z32Jh18NxgddcvUfLHPSTVJ4YpkBHu1X
2YbbIPxgwJxyjrUjJkavga7rr8taV82rLbewOGctzpIEd2DnRxYN04bFA6sM4jCj/SSU27rJCFNI
JSEawgwafZ5BhXJxAzaCDTMglGL3zdsMSInW2HC8S3NHg6ZtB7BbOJkGzzpn2XrG9rd73sN+g0YZ
gGKMeHoarM99IWB8jYzR/6KCombb3wR/fmoYGjkeFTv/Ew48iF+me0Zo17pZHCtO1VhNr8xcc3Ue
xzwX4OG0zp4Wz5Prlbao+u6J6ranGxlac5U4To/P0Rk3o32RONzm85R1MElgrK79eVms1ovtEpjV
GbwlbiQBA2m8eMWMpaciumXeYS3M2fNlRyq5DgzWo1D8ht7w09pIo0306Af8bIsRc9gH+oOqb9Cj
jt5g8dJyYRSAoN/6w9Rl3NPNjL/oZIHbrE7FEPSfApzo2yHFujA+rVWtCB4citaNt1522XmRKPbZ
j/NfvqvSJRuejc3djjxpeMbzsWaQPQ9dkxM379p8+7YMW3AZtj28tmyXoJa53hZcb6M7LLgdxco+
YbS0kRAS13iooZe5hIlTbtVZuIUOkrB3sifZjkZ9lIhmWhJmqEpRTHj7YQlqz7uB2jWudDGb9V46
9AyxLZZ2erTkRugq7/yVZ3XC4MWFMnlAH7Vh2cWJmhAcr7S3VB3arBKwgTJBZAr4uOlLupqTiobZ
r8unIed9eVfXBjsKB5n2gQJ6LJO61JwrlORa3uq1Lr7kxooyfkwhRR+MUKcrtlTR081WC+gD1wYR
GanVx1iLIw7fVjb7vY+SOEjZrGjArVGXdmPzUeON4jfouH36Cr6uKuO6zzqEjkBH8S0MFri6RYa9
PLJAZpbQr2ChIm5rzIFOIwF7exK3RkLow8IWxWCkh2Opnd6p6zNqR4h4dWykiu/ADsKSI7yo+s2q
t6mEHNo03iXvoZ2zPax3NH6f9poY+Kxdo3YK6medGXiI18aSICOVyp/I5un7J6sdqFcLBUcx2tij
fc27uaniqVBkGK/c2HkyQ+TLYyDw6tD1YTgnu6rQiwN0nAPIEd8qT6oO0XYLdwKYRiTCIEBYhXMf
AXbBZttZWZtFFiFY2HfafdtVTbNZ43YOK+PGMPzuR1guEhekn0PTMQ2mJWeUJwW3eN+sWxJ2oXgQ
ng0PC5qXRO6jEaofzNQtBMuY2njPQsNOE8uv+s8IalYrKqy1qw+FZkMJKbLchn0daC60xguRaoTS
zrzfGBTKD8AAAia20rW+204LL3cMVICQUWfSPjjgl7nQNHsvIxwAdESmtswb4MvGyOCKDNdkBrXB
lqXBLob9DjpcgtcpyxJh7nksBfSqz5TjRoOQvQ7egDC22LTsunivSls8hmtY+IfFnFhHbYhkM4IB
8rDaEcP6FUTv7yY/HeL9YOiRx2Plp6+smYbbyexHBxEMrv2DqBfIZLzMrSmuvd9nw24r2liP3uTH
njPZD7ZQLA8zpwifnAnbSyzRFBuxy/NAh7UCX0tkNpJFVPZLKS8CL5qAAzxYiNyt3rAfNqiTgKZ0
Ble5mewNU7Ae2v1Dm9Zd3m1jEK2IwAWdG2wCLK45rnZrJf/viEFK1ZjYZZ9gqe7fwnBlaqFIdMj5
q1vqJuU4c3PxRrzLEQi8FFc81e0Wp9ru7Xuzys+wA2YyuAv2STeV12cPE+oF+6SbEQtTNYXelgwZ
9/EZfmfRvhJH1FvXLMNFFq25r5heqXWDfZ3hQXwwOxXkN2tYjiZTLaTyMaxidPTggYB55yQznHrU
TU6kBmKNoKAa4EIMH3e3LCvW3IOupndTLgN8Ko8/GjH0MngvYsO5LdKqLo6uY4JcIG+MWx2f84gs
zYOSxSJVVlBiFvjICddlW+Ds7JunUqXjV5Ep8X3OYQsAj8n6GwHUK7y2p3wQV+2yTS1r+4AeVmJ+
kxFSORfzddma2ck1wtyMKkdsJlROGv24g0PzuQ5W34jw0XX8xRjOD8RN7UzuZgZrydxm+6GWluW4
31jc2UbdBk/E4BXWqVP7wWpq2M6rCVU8pvIGyjmXsysPUyb1N9Aq/MGNEMz5xO6zNdlLY3uIpMBy
mxholH6QssVKXM/4bTDC27LCT8q8t0I64hMavKnZwW/vK1meNO32zncNs9ehblym/9oOnhwTKyST
PBPrOQQGq4h6LWrnyhSDja7LA9eYVBzY7FZqiRih6MrsKvN0Fj5TdrKyrbBpf/WaMZivctwo9VWB
qLJ66OAQF/G4GLwmJkM774Ylg+lU8Os82yPY5FGY2GCKYO7vNxzd34ByNPh7tr4R11pVEnwn+wiM
Zjj3DIgD+4BgxSj5AN6DN8fUhvOnyuiczw4zj2/QE30/ruWIr2oYeqym/YydPurGeV/tZ2gWL83g
FF3E0L9cjnLGAwAzqRRIeGAX+IcNP++tUcziEpYplIxB9dkI7yCkqsYRDGPXXYF7RMEAqDPqO1KH
I3AL7ZtTTM2V4+phOZiAXj4qC6IZ+nsrvHMKw7c4yKOoDyodnAy2jVZPdYE7lxeYzJ/Txg5sHL8o
Uo4BoBIL0eXuCWmJBw/gZxCEno8KhUOnDOeLLkLqYoeZyRhJ/OI7cBhe5nnVvgjx4RVmf4Ns15uO
K9lR4hB0c53GpjMXb6j2Fu84+WH5tehSp7ou/C2wDy6X60fTCu3uoMW+CZ6wP2BU7D2riY0M1DVK
jRVCSyrLYc/gKdlVTzmzSJ6kwvxqKNFPZ7H19QfZWVhX2tlZVdTRF153ehDyqLQrv44Tww2mYUio
o8wW7nsltfcN5qP6Oqxmz92IjwmX5DgHOCmtXL85jhJFzJ0KViEAevHS9OWAWLWXVZhQu7juZQI2
xUhuzuznkdLeQIZgcM37hAoBlMWLlAHactovWORAaTq8vrHOm34BAtFeVRzY9vhKz5MxyZE2QIpZ
G56IN9Zq/EFKUwAWvJQAyrZq7CMz3ICiZ7NMH93B12+Cf2U9AvsvuSPzobvCwG1Bb2GT92UE4tAk
JKgiNqIw2drIr4Q2D40Ym+0GJL573xYz3DespCBN1xR8cmQF9VJEk1uPRgy/07ukjM8antc1aGKL
c8STOkvqkIGO8CPyXs2bKaurH/agfcniPOyAD1o9tiCaBOcN3UWqUBoU+jN3U8giBfKSxkIIQCLx
bVxVcVph5D95qqVEtI3VvOlWlW6JO7nWMxHeq3EiCDYMDsowHACwtS7zuDIcHCyTnkJw2RtLUxaG
25zY/G1r0pqj/gEHRyChwZ47xrCdm/d1dTZGn2HAVb2tm/GMCkHe8QYtdqtaMXyRQR4ybeyEw4px
SPOLJRX6M+ql9aOXG/5z2+QG/4LyxzWmZgBr6frkDYKCnPJDjqsL9MXINjMK4c6kkcO3akZLqobH
ZRsreHObnm+ChkiHLc/tm1IZPSZrL3fOtlV0J9MagfdutrlzpLYrqNHyRoVmFSlvkYkxh0CmUyvb
m1gAMN1A/TUxfIHmr45aBfK+4wuPC1U+OywRooGl38dlx45J2K/37Zae83LNj+jDF/ZXRmB9NVMv
p20s+qusmRYw2QrGiFMXV/Y83oZr+9GwpR+bW/vSYF9LeD2Iq6DV7lU752dTB92d55QkPObMczHJ
yZjTbZxYU8tDXaRZsritlXRN6d/ylBrJNlcEFYTreHJrOdzJtuofFWPbK8iwZTIQkZAXEC7HvfjA
Ag0SzavwVHCI85kon56XNkKs9tRpfzmhmVEH5DtfU7q5OLPK/rJaTvZBBvLWX4JbrJXGKQjy8YvS
gXZxBtc6AQ3ARCUjZGtx5HpfCVmf1Iw3PeBZCafsm+3yWkb8FUB+0LmTCKe4tgDyYnG28MV7wy3j
hH0oAIvAWu8DvQ4RsiU3WSiiP8/a5K4v/cdwtBg8dKDiRpdMjB3RGc/2bN9jdQEt0U4qHksne+ja
5uSFfUuUReFfuVT6HfyqJ3dXAmxUWOegN82E2Ii7cR5rLJYtKrSR8kAGnRlhTJiggI3PY9sE1/NA
vAJnUJxzQ3FjwamJ06HOv7e1/cEmoytCYVafJVEajCGdZFDKAU0WQsYdw+oa3RHEKWMoj2MpCh43
DyB56R7sLCwODEHO0LDDKirtIIUGCDnIVS69m1bi6GxudbTG6qKyFsZCV9jTgWFmc9DK946WZJVg
a3tX6S1PItj6uwaHW1UAlmTAXj/Xpg+Tdy5vqnkEta4HIoJ03V8DztGPEATCw1gaQ5+AlJygc+LC
XRdYUt1AqecgnX7B7uI8sKF7dkvcvSjnXA0uYFwTdiA5FdvE9QfBAq/xWCLuKTAD5VztUcGjc5pn
9KDRpvPxUPfFU0Al8aiF115NxARfiDYYj0sb5LdpH2ryBKCx+AZL/22mjOGzfmoqNjIOMwgM+2EK
dbgsttsKpDP0jepMFXMcjCG/Ij08/SR6CEw1CMfKYX1KT3wNZv775gTG3QSjKVFperMY6kEG/SVd
q2c9teY1dk11CFwwOBNG/LoX+Fn7wIq61uyu17KSN4SWxmgPvDgtc1qghTss96kMzTkPmNYyrOXu
8hpwiTA6GPxBXOB3ByKuXk61BZpBZNlwHHK9a+jzFAK3MHhzra2vTtWoyWbQzv2YmtnzHDj6rqH2
zaMqs2i6LONTW4dA4zInbpUJv2r10Ipam3cAd0cegXHtY79+oLXWB/K+0kT4Y/qykr1zmtYghp+A
NIBtEW5cyzgq0/bfFnNEHqkQXZUSxHmN8cJvVHpwXcU8gQNyS/naHDPtgT1qPVAb1TfZNeEBO+zn
HhY+W58Q9aArvLcWLHGlvP5CkM5yGiTHkpeSc6oC2mwSvLKAB8TpXAfi3XpXuA6AlnV9XpYpZAYj
8nOPsxejculHJiWGv8+Q+mAW15Oon1uQMQe/8NfbDLTxWadGeGLPD7eGaV/cTjnsM7uA1zYLwdQB
MzWRr837sFoj0snwa23wvq7Qtx2yMRjjupiyc+8u5MNWghpRjIxejFC9QoGZX+ZFvKy275+alrKn
UMOV0VYF9fZgFeyjgFQAggheaqtW8YzpTUQSOtxVJqsgKcwxCxOeI3noR/9QrPnH1fOvPZ8BQRVy
drKa9W3bLS+oHfVjXlU3RsFsKASfe7U6pJMr/xBUbho7Y/1ukPtyM7kzON00Yx8KHgiFA0cYoP5l
y7PzylyQWS3hpF2h59vGCda4SOkRRV3mCUIfdeDdv0Jn21uKBeBFbzcfRGF0J6zseWIvmT5hezPi
oVruU6bgqLOtT4QFcJg80+DMST6h755xRxDT0MrlMqjibpqm6oAXuXxFGxFcZyHcTYTl39PC/6zA
eJ2tpQnOU7m4Km5H6Bu6mLDT249EtH+ZWMsMbFl5QsbVhwiY6Wd7gRIVW2Vl0R/PzC/E0J9GjzdY
2POOmRhBRX3edad6ktXF2NR474Gsj0YGt2S7L93ZzVCRuBvNjUxH78i+Ybm161ZGaWFA6pIBqTs1
HB94evwqcOGA3nfPpoGJvpxJGNLLRJSOS/kXhPl5dtvnwbDVEboNQGuQaONr4+ybR9P3noZ1vOKI
IPylnIyotj47duccNg8CFUxeBrlrWL2mNDToTrw2rkcXs/1Eclfj9sBq2hLYc4ZDmc/PaKMI7Pyw
yi390oThcDdOzoyoYMpJjzJX/wGJ3ZDQ6tGqyUaf7MXhY0/rbQuF8sobGLw39vBx2AbzPKR28QaQ
pYhpqdJjLgbs5hs0+NTM1UnWMB3t0pgvSKoCUOCedg+mm4UPgPzOQQaZS839DeSV9G5o1IOqjWNZ
hW3iriDw0UT3B0B2rz7tIYC9ofgAXOg6y3jSYDW2Ma9mH3WYJ+WVbckHWi32CJRj13mx0xHgR/I6
tqxPgAzOG6q0hBHwVSWCt4GK65rlRBoZA7PAcgMqFoeleOC/SJAFVaSnB8DC02xc1sm/GEvJPDdo
wFQPTFFk7AuSxrjJIOi41XmZQRGCn80uTBsoFJviIH34B7r2+/MGUgFGXOHFCoTVEZYYIPnR/uh7
ZQlaKvTap1RWt4Ddfhib07PPqpyHzUztCDmhfeyX0U9M/WUuGPKg8pfgydPE8UsMUwVAg1Z4z0i2
HscxdI70O5fGnz8DUoC042flEzf89FnV7XgDz4rvfss/EBikSW0x39PprTNnUkcy47l30VejeRgS
6fRMuQAHQLiFBvdlEcYBZGcHrlnU9ytFLHPycbkP+zq89YwpMRzA5P3MtD9nlQnTfHqc8rmMvbEE
12o0RK+6Ae9kYO0pAq3OgH+wSEYz/gWJvv5iiBL6SNuwmxNMQAHSq4Y/h9bui8E2MlmgDUWrWr9P
+jMRw4CH5m/ZML7M3fJa2N5pbMNn0HdzDA++BHRaeQxwzWAOTfbo/bKSX+pMjXGX5sVcXzpjdtdb
WXGsv6NlGvI7nQWwnkkaYeTE88CSDoJusc/x144RPJi+oAM9czsXxOGt8QDjtz9CbC24lea+304U
0dDNozJ1zPE+ZLDoJBLJmfEB52llnErLyLf7AvVh8C7tyikhdPSt0X6u2FRAYu+DEEc0E3yPtmQu
HfcVyWzoXQaDAXuy7aqAjy6QjvYuSDuQIiBWG/N5EM7M4xuGrXseTZZJd/aCcu/SM8+tb4K+y99I
ERkYHJBp156GFhmOFyEAKLpryUM/xhk4LU0AmNpauBUQDLrvqP3t9qD5Nfp3xGtW6mmSoQzo7DoU
9EWktsW0zp6u7AVW7LCWj/YkVfvDMXbweOzszRi6M/bZ/NJbv1fL05a7CPDTcOM+TN1yrK/hUxnW
a1qW9XBuxqUfzqQGWMudCWiFYPmOVuqFfYxiKidKV50aJSpVxqHfuyMPfeN3B+ZMiOOOyFu7ng2U
Uj1pSM4WbN8MzXgfUaY/5l9a8GLVyfdXe35ZOhQVz1kfVHJlGsIK4W2xwLO9ArpxrAcLCQqhKtWY
TpYReYPe1jEmTFwxDUH6mksyMmzT5PPOvndWwDeND7Y2W4+aDlzVeV6k57+yfRjW4JAx1AU24xVc
/e+id4T/PvMk+MRNpWlXHTe/AGjZZXNPabThshkJJwiC5k0Gftl9CzeDiojGhv5EF0U93Xv4WejZ
p7y27DMtdupf62EW+lRA4GtuzEr27gkkdv8mU1h3EeMNDBXkZnRXeqj8H2045u1jnzvMs6cq725R
BOckrAVr4H4zRpCvkAvdICfSpZuxvphkouyYbEm+ls7W8EzFXY1MI1HonNx9G3ZlTYqgtty0GWGZ
jafMxCmWPd8FBU563feZT6no1f2K06FpPjPTtL9PLVywk08DWt4ZPdSao+DWu7Ru3X2uAZ74SZqJ
SSShIY/tsqYAqrbVeUCH+4VkDvMwuql68TjXh40h/L3lqvq94n3dE6R+7enQuW6HvT9I0T0eMkEi
dtNaN7roX2lI7Ac/tS4NBKqdqT1pss0Ey/qPYtY3oAmDOJsbOkmz5icPARx3lXDiQQkm5Dvp9irL
XeM+azLjAcqfBMmz5hYtfRjM36puTG+tLK+A65eO984AgwPdEsz1BHDfvk8h57/kkKJudvHWzBTy
U556y3HpquC90dCQ2zGERAG9J7HVhPRCVV3zmVwasrcst/jkiVW9s9CtTxXpQKeiU/ppyMCKyLJE
IuZ1exJM4bbl0RStut5mm5/Uy76Dul0P1SbiFsCPLd4V8q3jGOwomPUzqpS4D4PL4kIsQxKRwRQv
uwuTTPMMvZFMppZxu7buneGr0OFFGCW/9jIsb4YSeE9XMEdnDdyf4WJWh20dTgEvhmNBdR+PQzPy
pO0EKEZT/bJ8w4N9jQblbIi8Pq55oFB2hA957YqzOULjq4wvHdqP2B9qBvt2OD9ue8jr2vU9/xDA
/3EQ1lqjcXVd8Um3hgNTsanLhuGq3qB8NRqA42jQTUasNcPvjeWnz2gO8otd5oQL5P6UP+LsGnAN
pcD8mHQvojmXg2yueY2z/iYarpwYZ3kUG46lzOWSCQlNInOoO5PAl5kDN7O2vlmNMkWSL1lRHz2g
YcOhTOHjkeg7eY8Z0ZrLydg2NgnwdOmKKl2GrzXfVA7cG5tgQs2WuRcJsLY6aDh0TxXY0K/gQWFx
5awdCKjLp4ZszxD+4QJxnWAHalrvWtU9baIO8w2jPX2Lf/Jr6NkRbETnXbPTHU4Zb+LuUPhUo1Eq
c7Y/fTq4b97Y5z/YiLBm3ojvNEEFwVM+2r7hfaTopbWcM2tCOc0zoBMxkf0ZWSSOgC30irql13Hn
r/laEoXAvsgqr/IGNR5YG9IdwJH0aBbgr5mINtRm2sQiNNI8Mw4MU6IOzfLFrtaWmVYA/TdqLPQI
x8lrFNtqsVWfFcSaMFZsqYsIKT4hhatrj/X96ASFvlhgyL9PAwtDhq11xcrLgIOZiKyT+MWbFHBq
AeL+1u/4EXiDYwm/HhTFbNwuhXXB6wacqUL93b4CA9pprPlAXehRId3NDYlS9PsbhQo5jiPbMyJQ
p0tQhUbw0no2C3z2swwivUVYd6UpiobDmfFkl9rf8oT87LKN+23unwsa5uLgN0U+HLrJlWcPDj45
lQDQQa/CH2aSoFbzCjFCOL/Q/TDqR+TOwmzoK/HD69lBJ0bqTuOBy5pIDeDLBPNs1E6v2VR6/g08
SPtl8de+MaO/Bbpsu87DDwc/coG+RtaoZBFisB9JS0i9IeLVt6BvrOe/5axGl6WxRxq9vLtyG0ez
lFvX9AH8vSY5Tuju7W+Z78P6w7Z1wCY83i9boWN/rYBapc44f/tby9iaiF01HRj0ONOxdWz1dYJc
fY/DyucL5Mxsx23JC/l3Tfh/pCz8t/b0n4zs/9Luvv99/w+A8r8EZoKw718LC/9PC0yqrr/82Ua1
u+/+YaMS9m+YoTyEgqHveYGH7/wPjIlwMLLbSM4YhAQ7SQQFzR8+quA3nO3CRK4ReC6ya0Rg/9AW
WmBRdtkhEBMUiQ6WmP9IW7hL5/+p0uETcYHy38CUhZvexBXC//8ntRmlYDuPInMTyJWEoJrFa8Zc
hr6z+wq47z0ogse5X60z16+8jNAmo9VlG/Knb+x/0rz9gsPgU2DhQozFKwrxsOv9oip0a8WGlqCh
ZMbDjfNKXYIWEk5ZknA0XhclkV9BCU+0aztUXc1y+ou/f/8pf/4W4LnwLQdMXv193PXztxCuTKbG
uXeTxiXlL0HQ6cTSrfp72XgIxFJzm9i4GRbDY2RikKfxBrCcpo2lQqiRb0ykUHhR1mehTOgl80T0
M4mfQzec61pis/n9A/9Hh+1fHqE/n6D//rdH8n/jYfP53f/r03ZXZN+Hn47a/u///axZ3m+cCyHg
PmC12hkPfxw187fdwYiUkq0dCni0hxyDfxw12/kNJ4vlY2dEzfp3J+EfR80CJ+FwChE98lvlnPwn
R833dp3kP58y37HwK5o86og7ecRp5X5+yoqBMLyM3LA0o2m5JhW8o3o1N65LGiwWoQ4xADHR16Z/
NuSqkBaM/WRenKZLgRlajgW7slJr9cCgU9WXVDie+y0P1qJ/WALHuEOAu1UnkhqQCrsL2qhaBngl
tNDtV09P+fuoy+A2nForgONLHGwsxt65zCa39/vCdCa7MWxruwTkHJxsU6THuoWHf72alNzH1Gpg
XyOsH3ymy+zFyvAKgowcbolBUiPU/XF6HtpBqKgeUnoyu8RMcECqgKDdy0Bo/iAtY/VvhEINYBPD
LM9BKfzyIIMQ1oQWpbGgca5z1zytgHvQEXk0Ld9bhhh9ewRhjvyT1XIX0LdsSxu65wZMnHOYylSn
n4PJXhmAEAzg3DED+114OLNKiciZJPNxU4NDs2J46bd57uZXsAAY0HuiYGiIiLg/zki1xngRAXZn
0MPEnPak6CXmvOQPbEa8NiE4R950nVsMCWIZFFlyLtg4TKY5yxhhmpUMpbSf5EAO1JRl7jWxECnr
67V+Wy0DXlJHUtEdIPiAOMFVNF/ZlFRLPEEC+hCO0okaXe0bS5QwvIi88nPjZLIkoCaciwRbYgN5
QQ6M7XqjJ9IptHMNNJZ2AnlV6t5Vdc4yuQhh/iQu0A6LKTpS6mC7H4nLOVTrRDPa2Q6bBls8FZKN
PPK4EalETxHGEK59WycrP2+cLzJDqZ1etrrxvrVeBTejzRdB0RqYyAwdkuBn5rJwNQOyRj80zkwp
HhmE5zKkIWEcminhgruU08u6j7WaHIkGx2bqBWdIVzdN1gHQb110VHJHSuOKPZFlOzpfmDk2oRUh
Rhi3O7nBPj0O08QSfygEv1jD3qx6PxdVdzTREn/cWL1fu/0QYkkSN6rTt1s4/ZhJPSaBk1CiNe3r
KGelmql6JQAiLWgVvTkx+3Cif59v6hE3JKGp7TsF2cd1GIYD7kwTKZ7JEkP7wddlQE21k/ejsCc6
nEmGd66WLWAWrk+Zjcksz2t1LjMKNpkbL1NtvjCrd04ddSK1VlVBlWXRaZLKhHomsZYC+Ro/M8Rq
ebLH/8vemSxJiqxZ+oloYVbYGtjsNvnssUHCw8OZB2VS4Nlq1y/Wn2WWlNzMqsqS2vfyiuQNc8MA
VT3/Od8Rr+D413UFEtnDRGSaDiLHbGAT0tuJo6H+1U3VOyaxT+kWx7R218vEucAm0/97KRAHimWV
eewTZxI3VauLADQFVWB1zrMflXjHKR6xsGAFnA2KsFDiC/xAxxEsorwKsT/ElRDmTiO33mBQk07f
RRIBi6+hYIO4UOnnyO99nCJ/65bxg99JbhrlmG9VHb/hkT0wM/1hS/GkmFeAaC1+UFpEX7FdeuGo
DedGZPFHk5Q3kCn7JRutXWZkVGoP7WERuPr7hlM7HOEsKt6SWMNjGS84Y3w8hJ2pRy+5UbqPXdO8
OI360MqebW8e5F1/1OGN75x6OE0RVaC81XGBD3397SLnbWpymIGZQsfgV5zmg2rcx0whoxT301cS
T7RexZKkczGMQVvY5tqEz5HR5ulQcQgvGIfVePfFjaT8AAFuPJeZb2UOzS4r+h+0oY6U2LiAFNr8
hNeoOFd+e42re7HAaFGyy3TzoWNIGigBnmV2Ou+sg3AMmoFZQWe8FUrfkOXAgJfY+a33+12WmTRC
1c4eGMQ6o7uJsOcnUSPOUxmF9IU9vfVT1POeaKNNvOgO8kiXnCiQxgTaRzRL6tkuHhnTacgUQyvb
g9N0NlfBOmFHbI+xNLPDILBHicRsaNcbj17ePYmhuzZ0W59BmWBCFcsvACiPpcHczh2LdquIrxZF
XD61tTUFhYKKovRC0lpkmjsj6vFPjNPZw/EQxiIlt8fQPLXkQ4/Gg5WoXne5ln2kyqKkMf6kws5+
HpVNgzbZj36gNhLW2zqTFASUSepRkjNyMlPtSzcNX6ULbzdPj1Uzg+uZh9eytj46T7uHTCLtPFEK
CxunKLBlNDdwjdMqNaeXXp8g5doGVXHLiU4n9I1iK4bIDGDZ0nzgCvJpHLwLEW2Jt1E8ZlBLnHSb
vh7HABr3llK6sJg17k6pXcdh/Kr18gBJ5mwZFLAturYfK/vG+608i4XvTJlpihUB+DW29q+5ml4o
Afw2u/ng2sxxJJPxqa4fRqLZ9FnMgJkr7VboY4wlpuVZn7R9KVEcxq7/TEbAa9FdXahVHBgmtBIi
QIK6cElB+XylOwRIftP/SvR05o3vF0e7TbE+KQwtfYfTRY8f6fywQtG5YTn6SK7LhXZtm+J15+Aq
cVoM7+7UxVkN3pqlnS4IWtUKXneV7vTyW+/1/JmDI9Wq6C61bq8yYtq08zCh2NDsRbcG3h6t/jUZ
U2+zpAirg8+Pw/zVTsp5E8WiN6gANzg3pJuu7uX0i9Dsvfeo6E2jrdaLUcKmpVjOGprQX7z0vo5R
NucJOOp5rh56zF57csHQjhjmDk7q3kyvrH1kDM7qQ/1tGoOoy73klUHf+1D4iXvPlWejQYYiVlmY
8cd27JzMTpnH1FDx8sNmjDyJNdPQyTO2k57TpgI8lM67jM4MmhGqbdf3k7ZN4q7a+S3mvhd+PLMe
z3Os6QcdAvd1muXEMCfVP6XOcxQ2rBVmwP6Bw8JTC8wGNpHQEhemRDlaG4kVMXbeclUVtJHG+cSI
srK5h26FyXOoIZVb2JLxn5A3kDzdFBGsXSzKGbYjHSB0+R7NpqVjrahf7hGPQruAxMfvvB+8XEdp
Q//owySjW35h4XNMmpeJ2Qy2LacHKm6wjlm0jyT2I85myJGpUzLtzLVYUv1Z0I+AkSNW3dYkKp8T
TPCZiYbUFbfzqaQFWpqU2hZOKcmgNMLj8lpL5VgrLCu4BzzcdeXKyUuKojuP7D1d1QsLzTmJ2ra7
4lvAsUd62PduMwkOEViUNeNDjbMiiH2vSz8qo/3RsxCkL0bc1eJpMjI6UEFsNfVnanOjrtlCXZkH
ZqwnhIxEu4kYcJ4SatfqsMQsrgTLDqoG1sMMH001bruxJ8mamncW96pqnWj4PSp9Tq8q96b+va/L
qdzTpgC4I5Fsy4Jp4qLbdkquXKuLaXn2YhwMG0q9VHZZPOxu3jptW09sekWLUJWOEUR4RZ8BaAwy
qG8V2s1jhKQrVnHnUrmH4lZgciF2Y5+TkeLGVVogIG6plqFaoPezvjtYBHJ3kV9IsU0iPdN5vG0j
vIuAVGOVPgvoAk0Y2TKClK8SdjTYQaEjMQH07603mmv6qPuy6ii1ylCZjWS+0BReiQ1FCHmBsaky
7deE9FS0qlRb5yGc385fT9SN1Fy0EbpJbJFpV3Va8H5deowpzNnfDc8ijDwlGe7SvDjgQ+82GIz7
bTs1yxtegOZjKDLm9SxYpBTwKEGE3GIMYqpEsXCHBlkOoPGp5cP8TRsnjvMHutjqvevm9kM+Dsx7
7YnCpE7Ix7rgbQcmfmBGhMGIcAPvzYWE8TJ5gPIKxm7MQ8SJb0k5NVoZ6Vk3BakXdcRgKDU/ekuc
H0HvlYGIim5jpW793BV0oHRQmWlTb/D1jg0+g0wMhyzRslfUQf1BG+L2u5pJckDUd2g5j3T3u22W
ieIbYWqf3jCUxcrQRvFGVZVYY/vDVhF70tgYsNnZ8qTmJqHWYiPBSP7y0ruV051wXdNUeXMttliF
UX6yopCbcbHq3r24Wi29qzTc/JPTarJuWoanss4JNE01MP6OVXLfpvq0cZL5E9CZ2rdwV3ZO62ck
D+9zcEKV2TqNeSVqBHP2MazCzSxHD5db9c6CU+BTnpp3ex7jNckPerCaKHlt9BIPXtEf/QGrI53n
VFvlDQcTMbiUlw+8acjYWeOb31Ec3M6pwPuW5HjcXHs3yf5358l40zlJfVNKXrHElg9xyg2/KEsE
uccqni8kEoxS4DQsADPgJZH2y5QOL5HCy5IBwVl7pbuxY1FxGUd3HTf6XQD2UThlmv4q2/sRVpT1
ibkQze4Dldw5E8knSaxnZSpGR9hHmje+CZtTAGnjti7HmTMk3kimR8tZUViyH6JW8MXHaWuZ8xTy
Tfp88/81mH6+U5jNO4Djv9dgnv/vv7VUNv/+Vxnmj//LnzKMDegJ+gtKCsQxVM17LvpPcifcKJiP
pOg9ZJU7GgauyL+rMLb5fwy4zYB9EERtsqYINP+uwgD19P6gfhA7hn0BLOx/o8L8FV1CstZCIbLu
nw5Eg4/8WypRcOe7DZikIG+yjyFRD+SpjqUkEjEpNN7/uCr/haqJXvtXweePD/P4x/g+qD/otX8V
fFANzL6SQCAJXZTLE+u5gYjK4ACnZ1/LamU2+DJPCf3H3zh1KqrqE0uNa7RIj5FbqeHGIetp4zQd
ouameXKAdYW3prtiDffoJUnr/l4cSTZjL7vSnY4mnWZy5wrelRZR7fqCaRMsdIe37QzeiO2i8ttJ
HhOHvexmsWncCMcSe3lo9uD1Noamg4TieLbQgodJKJxaaEIhpz2MFzbTz3zbD31/TXvAypg2YEsd
huZehkQDX1nuOJVGHFfM8UIJA/8S4ga+ALcpmw8/91zJzHaxtAAbHLQaDkdcCmY/1pWtj4dTOle0
Fbrt4jesRQRulVmM8cavF90IR9ZHIh+enmgnRX/E3nb9egjbXqm0DBg65nKL+8koH0Zi8aRni4EI
E8YhN+rZR97hiSW4eJ9oIGE7YgaG38KsrNOefaemAxWM+RFXnp75YuV0Q/yq5mGp9iC37beM4xFJ
j5j8GxNAw9Buzei4oUOX06ore5AzXUNBTsr73uxYTgtb61aWuv9L9+65hq4apBhB9GVY27D8g+Lu
Nh8wAazc3jn7jXjE7kigjfI9/+6z/2P6rSV4sgfx7M7ZY2OmJ3t28fib+Reu3GU1D/m4p58wTNlw
bbjj95K2x71Pz+MqjUuW0sWPsepTZ5el8pC6w8Gfya6Pk7kBCsvb1ep5e6IlkfAJMqFdxkntcImo
kIrCXUFvZchG/DbJ7Ehbd8oOU9t0ZS1XCBLhkLJ3YqDghZLfmbduvNJp8lRmRsZuZAQadTuaD82T
OTmPNvhaRqDxz6SjVVmQI6IfJsw7l9a0JSq3RtVtbOlcPZqtsokDASf482gMm8VrH2cjPudLq+2w
VhwWTJmRxxxCFwQ88qw9uXa2s/QkC6cKQ6qad8tcXYyFT29q96F2x6tjJr9JtwSQvrDEDeOTNehr
p5rPM/TPVTlEL1Y/HnU72ml2xknC72loW6L9grt+7xUMHk1qfhZzZlPgMj7ziK7V6CKEhYkqxMtL
SZajyHWfWOWERNmDYzI8AnZ2XlLmzeMRFlXyZlP4hBtouNCUVweCnArZOz30CRFUmv9laCSrYn+i
f459eeJ0v7sJ4UBHgl2pOXmykHHaYtlEizGtmrw7NUb57NLgtnKkf1Tm8lAt6bU245nRuAgY8p7p
0sIHiNuXD8rtTVkxCKWAatpw1MGVbBqvZsPcPPX6aeUv3Zb9Ey0z/Tt/6IPp8VXgo//ytXzNOae+
LmnyvcTDEymbeWX447aV7rEqhnfXIhlgcYIkcoq/2+k+E8yuaJPRsLEgyAYzCjaxf+tEKvwoZr70
whYroEbWZpqeZae+kUuI0+xqge/b+k1zXe7tS2UivwaVa6sW/vxqlMtuYBpKHbv4bVjuhpAeFuw8
fmyMHil0cu/dzCSobbqCCFkTn6yr5cGOrTYozXrBi5h/j7PFdlr6n3DEgrHX+K7RKZ9mZx/5WHoi
wuVt0QAUZWcbmwTIfc3ZOETCnSnTVuMd98JZJizShEG4MC/jYt3d7umxo0lmm1IBbDFeDhCwsRKU
42aBnesl5SGhLiuOcjQrtvM54qM+RrcuH4j2SR5VU5S3LMrauzqpgtEp+gC+6mvssQkyCVUC2aEC
W1/sGWXWfYpqHKBO7l0jVNV1zyZ/ndXiGRSpv0s8ayO06bWTCjZPLHcZ026kgf288GlWS47bzHFb
gNVcHnOWadplu9PgLT7MVdqH4gkTi+qr77moXmtXfOHz2VaGnpC4SqwAI6/FcTLRQt4av5bCCJuK
9BoFeVQ85UO/RmTa2PzPB72TToBrPNvD4T1MRCTXPc0YuNrwKr4mZYSjVgxIBc0aDG4a2Fl0Ay51
dsv2l3S40esRlSFNmDZ4cl12wH+Fhy+CY9xzqfshx3oc3goXQUssgfdufO6kt54B8KzdMpnWLBLV
mZu+htCgWuM0FVjzDdVpF91Ce/KHBJ9ukWFBbCS/7ZhvCrc7CF+bKDSNnFXmj8eavIaEsBy0vvi2
VM6rwchz1sXYxH/vAf3lskhiOdpBkhA9Oh4cpdSO8t1QT8nOrNJbXLQfYBJOdWk891bJbV2LbWvp
2II54rwh8FnMOnE/Uo7is5cuTqKoT1UyYC2i8I2c8bzxOvnpN8mzqWpQxaAqQ8eVF+EO8y2Xc7HF
iLZh8ftcRP3RN7yi/VLO9LPpO1SdKSTbv0uGCu5S1YC9UEDioMmtIhF9zhPMAul8jzU/rjk23g4V
t7kSvVJH8E7WOucoyBJZlc9xxIo5AAgJhqKwuFD8SJU+vdAGRg/4mKz9Tk3go5pHqt+s0E6N01IX
31R8dffTRXOHG5/psBREYjtoGlTbBtodroXmyjLbDpfBx0m5opmgCuOyeqvYqwVNg3KK7ZX9AqYM
OqExsucMg6uEvkaYivNBtM1xIKa419m4Bn6ZHjPuDby5uo5nM/uo6GrdN7rzDqbaX+v18iNuypvG
eyqyDYuBi9+ezJKCYnot7QfdAs1pUpWxGm2pMYnJdswhDl6d3py6PUFYeHI82m6NGWwGC6ACZmza
j4s/kzkrCdujzBZPnrt8OBO9rfNoU1xRlPyWerrTgNmgD5fDTXYNkwtTOzUdQwEmhx8xTwRpen14
cH2SYryJOcMAsfhSJCUGzoZnY0ofCeMCJBVseXxPM17hpGLEc9ItaomGJup+LBXNC0wgUSoSk3lF
yc8utdnCJNZvu2Xq6Ryk2WHUo33O9Mwrk71tDhcS0D85XmFyVjYzOuzqblRsBmRf1GQfG87MczIj
POb9PdOMJx+hSnCAjENgGUdshxTfV3edtFjD0TqixbYry89/url1WVr/kvUU840UAuvFqU04e8YN
3Wu+XIFJwaBUu4jGi77DBXSlFvTWL+V2Nu33acHBLdhisJHjNehJjySu/rP3iGjghHzl25LnldPn
qMwXXfTtKhXqWLbGs8+NiH7VHuyBeBnBSg1NPE4vJcXwOLQwJTFI+mgyDR/6Epnnmj9m2mdtzKbM
buZi2BLzbRJAgBnqROJpBCdHwBm/U2WKfA9wkdEA3dXlYwxSZDrxYsbkk+ZOmYTt4jjHJi11d6sZ
EQ6BOoMstrOZM1c/abjK31Q21AAiZ+hTKM64Lk7dYDN3SoCp0P/e8Y/Yoqq6i95akf8/OC7+ani4
H4N8W2eEyxGNqTj/+68nk7gyuXxFQpa8FOx5s9FE1eCme6jGJIppQp7viFcn6i7/fCa6H/7+dQbO
B0PZYtYOGsIxCcj9zenRtP04CMsdAtuo8ZGYjUa4QmX0lAWF5+Ww9KQvsiCbXcMMMrfkd6/YPOpc
Z78LLV3kT1SqjFsNC997HpnJRtlGpROs7+NwyYkKhx7wHmLs2eIc0cfxslkEXFfajBdqpZNfeQa/
gosRF950/edv95+vKidb14J140CP8pw7SOlfzDSyEokoRjHQyNcWr53jF6+jXuy00mQVJoEp3l2Z
e/r6nz/178So+49p+S6ZGsc0oBVa9zPvv3wsvveeinaQL242FrhXqsZ6saRhdxug8wyNmSej3NcO
OFYE6YlTxjR72Fd4vxSMkSWp4H/+i/7Kqfzz7jJx1HD6wcFmGH/7g8bYd0bNbPVg4G4+lqLyjlPe
aaeMA+hVaxrtJGsRjYGmGPb980f/p/P9H6KDDZ2U6CGepr85eYxEI1RA00NQCBUzt/QaXhfVQqbR
MjN+dcwLrvenGwcfzX/dBPX3e/oPX5dl4mbH8k9872+fqcypxZaHV2AoFqIduyoa1kP9/s9fDGru
328vB4UBj7mPHYIXIByev/3OWZlGAlQgJnNJNWb9TFYw4cw8YNQVdfQ0JaoNC805TEl+dy7tm573
Xuml3X3SzKylS++LYoLbt+cdUwu/O6ADf7vasI/iociBFGT33mkrv9HInIRGV2BibZO3vgHZ5km7
2dqUuAk/CZbOxaVMgGSun+rCOYjUxQSuQoTv0NXqM+CTXQ+JgShju6+lRfA464OoAlDajx6LpYW8
nLE/e/BcUhyLNt23y+oKqeK91aO175RP9OX8Wqzy6IEQCTlCnAtXvTF0PziFTrn4PNJjqj7MbvrQ
UQQjyzxkVnXUeLWFwOTWouFwNzGtG0sAcpPmP8fKDMtYhnpEY2nqMqCf9rohL/5oi2Pneb8yU9ss
PcluFSMJkfRlD1BkT0ZSnhuGAXf1vhPegUQdM3O8ML7+Q0XyKendn6kkO5oTvlPWY1r7AcXHLU9Y
91Ea7Mys9o2r8lyPdHaYurdxfGObzemB2dY726NTp8VnxmbhbPIfa3FPvH94GwUnBaofVpyONjGF
pqTgf+UsbsTVwSU14+8aBwQvSfwC/QL2SR2wxROYsxxmGNFLRSp05TU9cfcuyFPxSNHsu8OARw3l
K0TVA256LNV6rq8aukqFJ+nGdRGu833dmuHY+B/V5OzjhWc4k2dzzt7wU983pmQ61SaNxp/lfRYy
WPWjlaqnIotWsrTW5Ed/aAQ/PeYMucEPOxZ4ULriOYmNA1k3mppx2iw23mKuZF0zyq44SGRQz1KN
LHnG+Z/IC0q+jjGmTF/wscgQOUwGSNY9dmfduA1Uc9aqv/RWBYt0VhspJ0wPJK5/VbUlNq1uPERZ
vV3M6uiWw7rWVcXH6WUYaSmRQHGYCDGtSEJRKQLWYS1RDJYEIEyLjajKeyZjCy3WKTAWq7tpg9Wf
qwnbedVnZ8vrjpxGL5pkWOHOpbfREvsA6eHI2fDgLzxnwyyyDayUDMPIIrYDw/G1FpvpjiEVyfca
tkCG0h0NCzJBBhRWV9muGJMNw3h2XNYy7+1We7GRpvbEA7UbEsl3VuBI4ND61uNAwF4iggXXB7HW
st8PPG3rtE4/cBI8u6DGg2l2p7DjWuhi2fI+uLfGMs9N7rbrsn7QKjfoo/zCdQ2xKXerxDX8wF1A
yeCkGplITG5AJ1AS6OYMSoWCGrtIT+SHd0W9mK8zjef8i8Oz/+doPgrJmNRvXsNKJNG4HlrIf0HN
Hm3lND3Gkx6X2sroh2M3ye/IdA7VQDNLpdXJWt6tlaK1T6AbHlU3vIE5e1RJG8TdvQk+srJAAKhC
WOwmhj72u90S7teIxS/ePf9NFzmQllOTzWvq3p5x1K4L0xChqBcNF7W+ckfnorvjGWbNByyI1WDI
LVnbnVE62yZiG9s5hEIR+haY2xS8XCLf2ZjcKW2d/qyb/lDQf20CYRgRCDR4X42HJ2rOL8OcfjKq
WCe1vksL+zoxg2695Uh4mOLcotjoPogjz/gYlp9GYrwNS5MBl+ntdmuXhZa8da0+bnslYAFb7M2Z
0YVdNTAUxnfU8IUZr/TUsAzCh0Hn/nY15Rectht9Uxh4H1Ly7vuIQiXYVEOj/RQVEfmopajGJQPy
VIjUeRxU1qLHctF93o1Ylo4MtKqb7NPmrGvptKVMGAtJl7/aHMy4+ef81ReJWjUdrTWVaWbPhp/L
KwruV68Z+2XUIjQMI3SU9q0NLmVK3jg5IbSGXu2XPIrWqu2voqm9wJgs/XtiLG0ekn5AZowKVLDJ
00/4k44lLn6O+JQuO/EIHhkD3MHn2ITIORqPup51EYRd8TKk2rDOyAwHRaHMa5UBxySyHquj19K5
xa6z/4xzWx6yrJlPGhZKfAZxHgUVybIw9vAMoWZsZdHtYaEcicrbgdZjpam9ZQmWiLPNrNxTOo5y
zXj9ATPytVemHUQcTkKaszosURzJYth7VQxSiIQbBS6KjWWSt699Z73Liahp3+L2ckSHZciV2sHy
IEdM6jaP/YM9VxpARtHXv8y5/7LuxA88QkYwSg0ttpQR+pKRRv2Hr491MIkK2BpmSCK5c48EOS4Q
IsnafBDMbA5VD6N45Vjkr402t+2NjDorJWbVqwcsE1V3bmPh/4hU2jymWqphZIzbCzQYj6Q5Sb8m
ICjRW/s2Iiq7RoYHXLSwFK8j+roqLKp5t5VuXp4W3G8IUoQAqWrXDO69zpG2D1BfDr/JS1bWzvMX
ZoiRqpZzRpmiFsxaj+mDuJTax5xvLq1ifsnSoFGYFsmaNoJllDRIVV721aqMDJCyiycwsBUMkTuX
cxiqKiA4ka8R44v3AW7IWmLIfp66xXzosgn9mJvHbdlIci/u/Vm4ycY2mmfWPO/B5LsdLK0eXVTW
yTjDK9jVdcsYgxNRCPfIO7qSLWHTMmIdtAu7arH1tPp1RE6mORknDTYDaDZVig1rJhU8N1sv0fKg
TjX1ljjto+EPNYRJ9tXpqNyblGURQKbx37WeCB/IsMj+rpA3n/s2c2hym+0tId0z/Z1sR9wzlk99
iyeALYKvH1tkaFT5qt5GSOx7yI+InINbd4+aZu80uXh7GtyrlzxyGCmPNac00+9fB6as6OC9V614
8tsdW1OkGafNrqPiXe2Op862MuJqMGjyeJpWJHKPnc19gLmKogShWNKEMOdAdGXprWvKKD4UM72d
2TrGJU1ntOUKY8+hUYvaO72202MS4DgUf/d6XIeZo9kPtFzB5EMgXt2zWbxEwX3t4eRzYzJQ2Uyz
/irBzWAuWyAwYblYFRZUDaf/Yc/lj146tJv3v9qlobVDbUwwXKFWWdlGc+2Y/1YkJNpgoX6NNI09
RPGyyQT5ffY5+rRvaTHZxn453FfMkX484i7FcTJ5cVZajnmREdSRoYxcURPPTwUcIrTVuOwpcLhF
OS1z2oInRwqnudZi3npR2t0qp12rpTR2YvTXuCKaPcMIbLlEII8DdjIYwXMAqbRda1LRCN/mP1nx
y92gq/WcSG+D8/In/l9mVX7hhNJU165sQni1dy0ed4gafseu8+iagA2riL6rKntQplIBMvM19/xf
MvOX8E45mRFD4N4R5mf+QV1WbOwyCarHQmvVcm4+LVYnvQJ2kin/kGmot1rSn6TnXUEzBCkBhZ2N
AYXg/7Sd7HRck2aG2lksrIBpC4KWPJI2LMuLZ0QvsgBrnw1US7eVei5wRq8tp2atrQo63gyffYPB
0R6HxmD+UGy8ADmxi7RUtuxqN2Yil2GyWhN0JfuW+k56HRRDzm6x4NY2qljljndt8RWdxKDZWyg5
+jv6YH+IwG3aFRVijekX616yZ4WbEnNmpXRqQIGndkssrSP2XAWMvTaR1a4SOzXBbCxIhv0iIw5w
CHxE/5XiFthq6AOXvrJuBabJc04o/EknBQzWzrs2XVHCGLKrH67qTiPQZ3wEyVZZ2nKTmM3D2Mlf
pJ+9Uk5CQ1uUwV1Y7IvAyBRUBo7R3JoPMRi5TazaH55LGKzUQWiyqInuUg/z+E3MtwlJR3/AhhKH
zKtgOujjewVsZDcveYoBenDDCIf5DnO13Ej6PXCusU1VGCjDzkyz0I5qb4PPbVmVY3y9v7MDFKhz
rdfFV9eUE27aHF6FaNZE1rhUUb1fHLnN0/LGzpq5L31wMDJfl0rc6rHlcjeb2B9oUZhhdladF2TK
YHHoFtx1oDj1iYxLFCX9dtIG77On8hnZkAAxb06eJ17ke2zOWRo6LHSgu3k8n0jLFU+z7ahXd+wr
nmCE7+E6unWdQ5KtoKr2RbReKrbww4w459qs33poxBETStZHU0VnQ2XrYfS37Kmb3WKlNwaHq6Tu
LvDkLlObrXOteRxshsPoKFu9toZNK5hhtJ3/3eZeA+Wt6t9spY2BmkSAbsYLFRbMZjZSVrm6oZNu
jguwShRJmHdjeHIvLI5VuY17LYWrRBFTUv0cjS6719SdatM+GkN9QMr5xezAXmMKw2sj7LVHRGGl
UAPJoTbjCrzqskqm9ko79HHouAPqMXsqyChZzBlLDy6zXyv89cA+zIYBlojbs+zN9jrZ/tEXbQ5p
CqyUWbFdiESxH6W6EvmETsNxS6L9SwAZ04B5R39L537Zt7G1n4D0JCsikGFrmj9lYb44WuQ8Muq+
M3d69SGMGSjbna7RV3nMr1y+RaXpMEPsP2oNJBETARtA4/KszX5982OAltK2vLVyPOyjcxVteHz2
DnnnIDXjZmNlyAAuBCWmnzjFEfaMs6g5qWVJ8q7XbBF9WJYrYBkP1owHaHDYV6vhBPCNih6HTK1b
Re7RdPFCmkyhV35q3uLOf4w0LrsU360JV0Jk/k1gbF+n0mH7Q1I0sDWO5U519qvZ3BYedJkCT/hc
9ddk8Y+Oi/kztWHhJT6HIHheywET4bzOxjiDB82bwm17/zf8xWvJ7ntYnJam0+qn1blH3HLtNa/R
A0bx2jfGimMEuyFmwPuisw5GxTwHnJnHw9u+ytnEsMew5NH2MsIgpAxGwDKotgqgghoecLk72zin
T4YIqmkGAyiFo1QtAnPSHGY3ylc2KJeNWYIs6NqqACFowuUeY5i4iMN2j/DNBmQTAeajwDvTbmnr
7AdtLN+pSoEAnYGUnTWL71tFYZswOmzunEB9fOolDYz0LcJf7rxnIKmMpXOo/BghQJzcC5hwvcMq
trvXqRum3QA+6eDnxNrqbq52rQOsLKminVmnn0AKpy86E+ECVI5/mPLlU29N7+DT0lgk2YeUNtKP
aD5Kq4V/cifhxq62F1hS17lKYGXnzTM2F5A/OV1HvGPXVWn9dNL8jkzr4ekwlO4SBc0ow0IwdRLD
agocSpp4DeNrkVZZ4OX8TIRkN67tnsU8jcBz2BjY4xMs8AtXKAU6Ue6mcdh1AwOWxHGPlplAMYhk
vpW8jlF6L3BeazbVjX9BGf2h00S9WmzvZR6MbwZ8tK7W9V437WtijPbOzNP3wndcSIeTtk5xzjN+
ulN9HdPdKlVc5xj+Cclab+eXYKWalMmjpcvPpkOm7unBBt+knTvbviINywAk1qWDy0NDOtff0ZxP
R2R8hMADt7j492TTPOaj5cGMYsExBv1YlcC+CkLeSTtRTgfl/AsorLnt+b/A2HgfTB7OWIkHYFne
qWimpzxB3Jbg1lZD15zNyeYvIQ8cJmbzIqX+MvviGmP0ndLa4g8xJ+AFWhtAbH82nPQyUIpHxKS4
MWf+4fTshShROTbWNAfKkvgaBtB7Uw9f0s2LlgfGTAIH1ABI168YEBvgQi1McgsQS8XcupQ6bh9g
F4E2QmqbQQFgeHE4DKjRDnghr+eFFWVu/R5yEOW2RTQ/dHPzkkANXcQ9oZ1pzx2187UN3JD83Api
/E7H+Ts11Tucir0vOdUKKgM4Zk15OGOg4B7xp1CCNA6Qzhgq9Nrakc0TG+CXAnz5SuvkLbun4+um
Pf4/6s5sN3Ll3NKvYvieu4NkMEgC7XORyZw0psZS1Q2hkkqcGRyC49P3l7XdfWwDBzi+O20Yhret
klQSGcP61/pW3ia3rpiOQz52x7gkzJOK4QwF+ZpA4W0Q9o+k1ptN13uvElMPRti04p5UfcMTj7pa
3udr+uJL5kVNBgRKQ6+Py3cZzC8wHg4qxAUFNeRNdWX+KqRSm2kUIJlFd4M83yPjVVDF2LU3ZMWp
3IQXbiMt8huX+Ul48qMFaL9NTb53TX3OBp+vO755HFD7nJAgZcygKQu9dVqltxYdEMmKijR7B+bU
9yrBdDD0mFeAhnDoeR87fYQPyskjbzQp1XDkHxFkdSOexiZ9bdP1Fy+3vJa6zCPGPuUuieGF93Al
4ip4AGz/RFzuZ2gz3J18e9wHozkCv7mHNMHc1iN3783WPrEQ8Tl/MUDnMr9Pu+zM6BjqL84ITizB
eZEVralAhfaMKHeVUcVbmEM3a12stBNLkFyY6ZUmVztXVe2OfByPU52/lwlEpNqGLkP6pnEwIFQX
dGY9j+dWgYste+8O2eBxCrw3KBl82KUNgKUPLHC0qmqPjbs/6ow/mIfoCrR+cHRW4RFEAYdH2XU/
QEh9lGnoHbhjrayKdPXINUGGKV3KLKIUHtLVxFIcOS6OYKSac1DZKOmxR69dHN8vXnmziPGGGdNt
0iJJud1QcSebg0ffW16mmYuYWw4Q00TBYMo9kKqkXRjalFjZCLXNgT6Gjy6qIL1L1zHEDafeg8Fe
2Dr4slXcxLtgmB5sz3M2hjqHDcAWs8UgcEUbyavQybMGF0Y0rbpRws1gzRXPcpExD0R9LLkiR0Me
ezSVdEih020i2rtmCu6a2L0W5A7gIWYlLjgoAT1LQDqUT2ktDqVk8LbiJ3Z0O54muV61UBv2fcrQ
FYC2pE+5r6NVi1cj2dVTIqOgKTOznZYWedwpo3HK/I0FWykiwzgQF8NdIBmszogyIuyPELxpG2it
B2fV865kZHMr3PppaYFpbNAAjgkuYu7R9aUWw/F2cTC/WuTA82J+D7MVS1Yfz/ekObiYafIN0j0n
BKkuBFjx2Eu2u03hZKDB5vhz7LAc0OBZ/Zwr27r1TVNuByJW9hRfY4RzUT7r5dGOqR9ow+EagJPC
IqQbqO4ivE516R7qhijQ1GX3fU7SsYk9BMeMxWbxh2dA1jww5UBNdNzYe4tiGKaqzX3MI7sB761A
kvgwytMAQ12fWs0r/tT+WREZPS+liM+TZWtc4DWYm1hhXLDtYnA3cx/Mm3T05+Q6MN4ud99Cpnd7
PQD2DjncBz58VKe+zytGxZVo/RsrZXvnzrhhLoBVzcYxfWlWgTAMFe3aNfmjFyMgUyj0XubBchzX
ID5y/otsKd7qOf7oqT05tZ73Qggw2+CHajcAiT8LOpy3abcSElXTd+BdFgUn6lzMYolswE2JGiBG
WgmmzYFxbjpcsmiF+o5UOe0IWl6PTQ+CiGHCrl4U6jsIjUgsdryRaf3BmKjY5lXzVLA/MmDP2eNF
eWWUdvdD6uxxC9URUZKv1ZuYCVy+365U50WBMQxh94H7Ptaatq9Zo/rla5IBktNnEP2vCeGQHe/J
TcUoHXBH+6vFbMNpiuyeaCAMmOy7hxtnJ1d9DQyP4yaAoNxtT/gUP+yqmu6o6hiBhyB4VjEVPMWc
KnSPi61OUlXp9o+thfsTS0G3HbWtCWox3qHo3bupOLuwlxRXzbxeD4s582o/rLVOH4H1hYcERPYl
ZDAyhLXK8Wct4ajRu3HvpVl+63ntfFkVsFciZzxK3X8u3KhRAIu219HQ8sYd8llXeqsIQvRb29gO
MNsxq+odX5RNYCS6x0UXpOO1RZwr8gOsmfFFu07tnntr0Rxbp6Gx6RIciQn3rm2Hd65k4mGUe24b
ZlUsO+Tc/H2TcgxH6Vn3iHYt6h8Roj0g/w3NlRjzbC64PtfCaLCAGFUTv7zx22ipn1VDKQXDSaCI
OnxxWoJEQfhkoZuXyQsqxH1IvOJuwd8aDUvYHlnpCbWQ7J4xnGGFsjjMplKD/CGY1EEt5DCY25Tt
rpazKdf2ZMIGTaP67hFORQQnEeKVt7Un/U2ZUSHlW+ZUrZjDwnjGZw2CVIfPnctthZYDns/xNZzq
21FxtVBclpAtwLtvl97zDS6k5Fucjm/jtHKZQ/icq0Ds7TV8QRJ7mmCQ+c2wREhvyLYkaur6YCC3
iKT/UaWjYMBVy1088eAZrHu5hMLZxvoVj8gOtu1pyeNbYtMfs+s8drN907ikE621x1S7GNjj7nhX
Y+sJ/TWapLsbmk6T7ykeSU3yTBvMjXzHXxhWL7n//kCx7UMxwUyqVYG9sppLvmTJ2+ceE+pk4g5P
GJRyGi+L8d2tQD6lo02suSZO7vJazchPzXh20x+V26ZbFJorqw53gQXs0KUIw6TPcf9rAutOs+U5
BT8ou48kN+xdIQqilaVH7cu3icdb+y3jNkhMbNLXCfJp7/RXXCuPw9z9sNd1p/t115DE7XvDuDV4
HFpqPXxjbgslMFWm9zP6AE/NiYvLwWuyHwAjmw1s8vpUzv7RgEYu3PmU2vJU+Wl6CFP/aZ2xG/WO
vjbxUu9bJHDukCtuiCwn1JN8NV71hZJ6jj15z6kc3Fh5DfGgjnzLfU1EiaWT4hnMW5Kz+2rhFfEL
e7qhHBPzrMeRTzrTS14tD5zCqK9I7T1XjuuwKiNJJzHvsdZqn4MP4AeD7rstxHoP9Xm4tc2CyFaN
4/eWhvN7rizto5c08ZMMeBk3FEkX24WkatF0zOQNue/MbSoS/Bbp7Jkimdryh3JHlEl99aWTvIRJ
l8AybweMHaS16kFUEyjPesuq5+4cdGIng4g2VjbuNAa93YAdYRL+pfsmH6M6sLFOFml9GFUjossd
nm6ieBvH/kecTO2TrpFJN0OqwM1ScYLsZPvDBQa+w67PXzdv3K1K1xPUBzpwPM+nSRhTCiCiBFkG
wP54cKX4gVza8Tamx4DN9R60IEtEI2x4b/lHX/rhfeA2b6tkjAMk4c6kF4aRZXocYQGMNDPsoLmJ
x4zGpghYws2KwQD/A7xH7DXSx+PcdM1TBo4ZW3fFmyenjbi00LqN9ek0xIhrFTOi73GHzZSC36WN
rTiQkL7FuSzmddz5DjUlHOU+ACI0d2Min/0Y/pjPUa5bP5AyvZ2tW2u3ytTnb5wg/10uQa6ffILN
6iKSa8lpSZ174Jiv/iJPZdg89Y1H1Hygt0JflklRvYOt3w6s0GvmuExOQcd1yVBQRNEw2BiW/Tz3
SAEIswc3H6yf+coKHtZOu29al3ReS8MH7jVV9Rusy6h9Qf8gy4Uvn5j6eqKwpRRWETGduiFv0G4S
bMiWxtQK8Kw4poZQh+Y6SKVI8GZZ1suqmnsAsnSoOMz2qoFAVae8radnmx+UvwOZ1WHFDSmXmECN
eg53jDV84GgQGSsZNlnqPlVlyExoHqPEqr8ldf/RFhUHNs1A0L+pVnqIEzLLdsH7Ks0Z3Iaz80uf
8EA57CijZhyhMO8nOYwPCnxYQgCO5g3BCjchIOqQ8oVACx3AmnbpWu9tE88EyRn0Upy27vt2OC2B
C4hNTlc52b1Tp5HIc+LgQMWuLOl+q2q8mT0U7X3WJ+fVHcZba8m/d5l50ZO/nEwfxCgSOQjGAR5v
45lHv6j3IUg2uLxwNQbw/wyASDY3pP489BIGfZJitxiXwTC218Ie3vB285jxaeC48deLAioItpOs
Vpo7cv86N9a+GWrq6JYkfqJnd7hEW96w0AzApstzXtr7qVAxXh45f4rB+rb0A9/xAMLbtiFIg1ck
p95l6YGfBiHxIMjfZil+pUzZnuRYEyKoexbkwgG0t+AJWWZO9zU/Xw43gCJxE7u0W22XYj2TiHYf
Hfz3Bv6ax07D0HrbYZenhGe5FKhaL1OX3nirv8V0yMlbB6991Q2bBjolw96C2XnLrkjlM+OecRki
BM9TqVMHfxWcAGtVpyWzSGGI6pl770NRKTrxLvHqfsFy5NeeZW9xFEGd7Ya65HrfkxBG+oUWsFWW
LfnAQVKJTZHumFzzu1/Dfdb4mIhjDJP1d7tsMLNNrb0s16O8IFo2ALK86zK9KF1iKC5xU7Dz26Ko
OueeCiuvuF2U5ov8bqXkhQE83bSDyJ5nB3FyNxfkPq6Y7oNktz0q46hkgdCLXYmZeEH2KI04BC3v
vuMveme03agd1VBltvOmMec5WNTA1DTRxf1YWNWvceBEY7UNi3Zr+KQ3mecv/c7nuHiJtxS8ij31
Cx5XqDz/pTLwcK/1zPtN0AEvUWTsbBh+VWXPVk8ZtndkGrp23zqk1tLo8hVhlJ97MpjLfybmgqNw
lwJ6de9xWqpb23KPM1UReovu9ykH12GCkzcZGy7B4XjUVXUzw3XsrhgKYSuy4YZ+TzqAF/sZ1gWf
FGP5z5YSnuVjcsYx+Jgxm7ymUyyyneQd4NuSQh2pcqTrYJxsLSOgGcUtKEZ/AQhTaiL1Y7zcCmg9
MgpwUdcHSIpuu8N+S/AC9xUWjYBrUrG1Ke0ST9DxzMGJ/aHbj/Dy8yN75szPfRVTvC86tfhn+GW0
MwFCCYbvnPWArveYKSkuKSvqd6YwmKy3vM8oEprVyr01LYyiZsWkCHBWD2Vp360lf7sMO/sOMItT
4NBoYs5knbsekqXEP8/U0n6WfkyQmTSFvdKzVluwUsd+yG4bRZr/FA7wh9GJM119osek8yFFl8FV
lKuBg20KYdpFiS3qMb4CbUgrHfV3LcNW0krVU28pxZGKOfH8oKtiWK6YxFZ1VLbSkVeJjDPndvIJ
paGLMOygaQdRpOhcS2zpZOHmNNvT+IGCVU8ctIJG0LDhc5YXgJjQrEXhiEdbLd6bSbpp2bntgEHB
7fPw4uWjcArzHNUaQQJCHV5NT9Fh19pONFyMmleC5gdKfuJyob7FHho9bALIB3hSHO4Wzr2NfXx8
VOWqABknGb+ZfFx4GQd6MPwbv0zwhGB9hemygDTYWDP4KhCalg6Yb5U5uIKaE/tN4fiKz9X5y7UW
9eqcQKNr/25VlGIeWdBxIoe2HicqyHq8moLiSIuB5jiTqNAxCwe2wfRJFnRrsNer5qXukpRCQadc
9W0rmuA6x8/zaS0NSBc2Fn1kqDDdYI+/zR2Gjxv2P1wmozWah6qp+hTEDVyRbU+u/WW1tLybAwzy
u1wETXYwSU9hja0dCFF4CZpmX/V1yfjzMq6kHYytsERx3sypYSYb0DjKEchL8owqLkXmG3OI/TPL
2U427vjbeslpyoqkazz52ngjbQ0SU29z6xQ5GEexcF/DE89P5lyxjF3kx+YLqOhaHyjLZZGcBGVo
hxznrHsKeuV8s6CPMEhbfcIU6TRzR01o4II6jiMD2d+pSlx8uYFXRGcjEQIaAuZHT6XPRTbjgp0d
glwUNMaTg6EErvdXwtct7sB2oSjUaclNpZPAU08VvZUMt6R87pE4WlxZBaYGp1mslRRC1rlotTL9
8Oc2gLaQZ+FmADL2DoCgOc9j2J89aaHmpE7ONA7tCm0JZvGLn8+8xiCojHM/53w7WwZc5cmDWMEl
O5fmQzsO5u5uHkrndsTWd5RlRSJmpaSYyJlXmSsOC4CBZS9YOMWcFFcD6NCJQ5qLWYvjMhwjDOnM
XSUwCAIJYmbZtPFQESj4bS9XGa73paJaEUJpzMyju7jHl3geIsSo9o4QMcsjI5UXA2E5w0fcq12v
26I9ZovNryVsZvx+dWCsZ490ThLlruseY7dKb+if8s+AY/qISvHK39qYD9q9oQXumc7NYeSbFRl5
EICgfTwtT0Oq7fPiOgjlDeVirFOirkjsZ01y0rbLa3nBy0rEKeS1gxpqVrW2SsZ7TFj6DWMtywdi
EnimcJWcKl1Y8gY8ecLayM0pbhAqFvcXMQ83jdwuk1uTFeBJ83ixwgjamNkOGWM8JJ662zdC6ZuO
2nizoUdQnypbjW9qDPCL257NHtTNiMpaazZbDUINAUZNPzql82qrgD9p7h+eN21kb/e3YG5p9y05
jeD51+gVMk3u8dTwxyQrBLGSWUACqkMwLvBwR0GrXU8Hb0aGextPNpFYyt8CSckeWuaOpWXu9llN
Tgt8G64RarFCcAJNzRnkSgSVRQiSt2FTpL31XkKd+o5tCNtuMM1nMsVBEHG2L18ZFZbLbrJ7nJ0C
DCxhhCDBqzIo1m9bzDKOml4HX6JvzN0Yks3i2NvcmbBn03TtxdSkF6rgO+Sx5nn11HCb+YSEu5YH
YUsUgGepckpiooDG1VNfK8ydmP3Iy8kleI/XTL7hpuNja4fTwznghpVGgkWdiUtspY9h12hMCL1f
PsdpfyMNMOEdt2/O6L2Zn2uzpG8AuTr8o34lcZjM+Wr/8AvHfpgtIX56JW6Dchyqn5my23GTU+l2
Aw6dC5RZYczzY6semZpgrBNW40a4magRKBo5nvqhU19Z03CIWkAEXhiXzl44c/mKDTUl8OOlNAVN
K5acSowA9Sd79p6GskWPk4xY7tBdxp0zNS1/IzedHrnhPpvSowiIgzumZeMtOcS1uP5F/cb7QPnt
Tsmxghk4PnLYT84OO9FDwLywuM79DiM41XfkpdOQ6GsHSatlIoqzJM53rt+mZ6pAhhtX6zBCSaQx
pjOWuVuzkqKjKbXTjywJY/wistcvGcWzN+uKp2fLiK8gcgsnD8V07R6wRwSf/LWTB+nGGIsoH7Zu
wGiJF8pusw+N08RC/BvCYA+PkNmI53tG4iqjdyMLkMs5CVjZngaCYcY5CCNpm5eXci7HvaRgQR8j
I/ZEEu5yLhPdbsXzPB9KBA1eqN/pBEp9PZJapE830q4o76GlCDLxUvDc2/NSK8ygFKO5QcmoYenD
xLmqvQkJJXH6/N5Oyhw1X5Aa/vMPUhPN1JboRRtho1ivx7AJfwyZoX9sJfwVocg1j/6smbr0hcZ4
x9i3OxWWYNHI5oolpqxdnmOcgenBpdSThhYf936ft+w+mu0Zs5HHh4nLCyXrbMEL0LbxybROzeoO
3mDjERp9iFvuMEkMBGaX9snAZ0ceIIxrKnQDBiTOzw43TeTZuXctWsWyO8oSMEiKFnZFIQE+N4NV
62Om1xBSFwhLejoJCPziVhHfarK+kZ/Ny14kfhHlwBK2nBmYAforKuMG1lNA/gXQVoYvF1Y+WKBy
2QMpGftNTwy23pGALH9ONRf2iFlC+epiLfP3C8bKYRdmofrClewoWEm2ep14k1nL7LKF6GP7stmu
gXLGpwLeLrM7t+7wjlLER5uwGJ1P8/uHZcyarq8IKOUrb7BnMDwtuAX90szorTHxp3q14XzXHJ5V
FwB3z0p+ItTC2nQO0YN8izHcisQUZNs6DOdzJ7Ilp06YYrJwy/dGsr8AF5psqzyhckOBMjwQ7JZP
jmZiOg+z95oql5NlxZFLbHIucm/SnmsihFSrk8AGwJ72MxQVuDvU5qmki4SpL/Z0cprZA21BEtXe
E63chVbC+ahb0vTBhwPkXtHgse6HFl2jZFj0moY+GYKse+kurV1d0BafdKLR4UJ+9yeirgJCpjmu
Z6IH/WUtncOfVoRiWyLs5b4GY4A8JkYeF1pzeYHWmIsdNS2MAjd61cOjXVE9irUwu2O8+WHD2Bi2
IgHDuktG+BavGqS52pHQ4BdaVgUbSdEZh36fMLUAwv/e/mktxlhN+JF3K8PNHjWQc87rkMJVD8CY
0kiNvDJeg7wkWR7OHtdJ/3fCLLzsNbf0blMOXC1xTzNjnaIs//4EiN+8EZocLF6DXPfzWbUJZy43
vFzb1OCxS02O5n+R88ybT2kAzyVRdVtQ1qxTwEUYssRP8DzlK5Z6woSeEMvewAVzbhU42+KWAq85
3q821HlvoD+JXMzID6iIWz4JAUt2qMksc3F0u7INd7A6PPwY68C12DHTWBwpJubj/1wFEtuK1VVA
eB/WZlC0pPM7CcWHYCorGJkCf/EQoMYs2MZmwio3pDJGGSkzhy+GLxYnDKzzfq/gn9Fx7q+jAyQ0
gNcqBW0ccM54sHuGJRxRENOKK9oFuUjQUMsZqkTfWmhQ5+oW8nP/fSLsWXzES2XWorlGGXCrM8Y0
SF1mwIq4JYnqFPsEDE14BPxmuoOtLkbIiRf1sMaUVuOe5L04ibwsXq0qa/stcq9iiouth6cag+Yv
+G4GXR8TByyO0Sh/OxhOUpdK71WAPOVStc1Uxm9yEU1Z3zQLbLLjAH7P2XRWUaeRZenuG8+QQsvU
s5fs5kuLALbqDvuJq1CQto4MkyfTdxSnhMYkV01WU3lpqx6oXpcVRDdax1kuvuqAuO4KWg36nJ2R
+t7gCHTMizc2uHM5FzEpGlqFRYp4P08O3LHy9c/fYYf23u/LHur9cawLWmRaPlpvuazSc4aPyD0g
ADEMFm7fn6FiAngzdgAwTqRC4F4ZZlJAJZUXDK/c0MMpTVL8gQtD7B/UnAmSCFNVfbgKXZM1f1kq
alEWVFZvMuI5qTvZPs3YcmK6AEoeP9nNjF5wQxWvvRvyyGfILlBl/SI+sXlNzj0Gi7jkkpjCwkBT
LCmj6JmuHcNhpsWwn233B8f84K1o410eWOt+tL2ntS4JwGTWIZ7C5DUB9bgpdHkHTZJEh8udBw1i
Ey5V8pjkjK6JlBksSubL6cLvhPRYDT2PnXoPH/Lb73ze//qnFCBA+n+ka//LP/7Hs6749/++/JkP
Te1xRvPhP/+J//jvUbsPv/TdO+PHf/1U//SZ/4fQ8R1QTf8PixS9m/e//KpNRlsff4G//fXUvbf/
CIqyLx/+d1BU8IdCxGI5xpcOZdslRjoxcv3bX93gDz90FFISqwsf4ZHy/DsoyvX/YCLP753/F8SH
b/8nGd8J/xBkPiF9e1Iq3/fdfwsU9RvH/Q+4bscD1U1E2pUMRALQVP+S5vUvBwzuIXXU0v+7bplA
KwzTzFi2a20uNdflMYY/F8I8bSV1f3M3pUdvpfnsxQ+nkfHtnHrsjXZbFc/CFoGJuCV1DQuV4wKj
6XVzEUF709xVRoT53q8XHlCcQjPII4o91BX+k8oHhNe7qUK27dz2x8D0fnmMdcOMgU0kLK/yurDk
q1xKInZcQxPuh0ZVdnBIUUa/CxLA5BaKgd4H01mC1nc1cVwakkFOuy4E0BYlXYnNizZsITCc9vk5
6PryAkpua4ifhpJsMG0dDt6UeS5p/HkltCbCSvMxS2kS8v5T/JUrThYQadWgD7BCDWZfkBpNe+uB
jCgeWtPM8sWh/KgCh4o+qjZKZ9piMO3Iabrykjilzg2tTW5zp/byDdIruIBp8BP/EC6L/Zy5JRrH
mPp1xgSrGO4sarHaXYz0i8ZC20/A9wwAsS+XF7CWGsJvgY8oaObx3saKTTXxUKBCMj11p23gW/pT
xpN1XfYyRw1cG3xVtjt6Hk454WRRW+uR67fyR4LDXmanjB6U5/HDyHJoFvaqScQyplohP/EXfZGt
DYvZGXV4O5bgIE9FXhQGNh2Uwa+y8gfn2TQi4OJogibArlUy12gRBmCvohANRIF8nAWokOMtoimt
rtws8P0ja/A4JQC1OBCFVBsB2kncdIdQLPD2J5AkSGfUyQvoAhSZhsNYtUtchylgE0Od2loUSD3S
riMGsg4BxgnG2cEnxc/CuQjEdR712jXpDUbX+hGO6EoxXevGv2C2LK+cbToSLINl1iM+qqXddtVs
M6GkeL3fSY+ZGP9v8B3ahnV0y05Uh7gOVHcVAkxg90gUj5iDxZuBxjgX+b4uAr5A5XZkSNWcrlGN
x8U+BbPVUlEVQwaKBptcxka0Y9jtwaYGj6SzIJrNDSjuUGOjhaPaMIgY6NQdNvXUI7I5FQ69kgIc
gDZx234fuioYIrte2Kw9WUCkz72qxd7uG2IDCekSJtBT7Pi3iyPsJdLxpYqtqcbm3RGYmbcICOYr
yAasn55XELlAkYi/KYjD8Ybmr+ZlTb2h38ZeY1tbIOfTXZ53YYwnomRc1GPCuuVGTtIk62JStyQz
8HAxLYITsrQJWUgpq8GDKta4P+i9HFIukTPGUj3q7PK6q/4J2joO+CnuJPNpw0O2H+G0LZidWT1u
JxRpGqM1btuoaiyvhZig5UuY+9TIuJxeE8zGYQsLqXcrVPAeP1Y0TMv8cbEmJRFXEGyJ7cyMjiZy
8xPQdvjZyBYtX4iR+jgeBWghzKg41VrM9zYe/NVvRa5iIC2Fs9Ai5TcLsV2uZRvKbRQPdarUGWQW
SZtJEVfHkIP3An3wYgFCC56o5WncwT7V/M2oLupyCEcQM9psX1oTAzcSfBJ8jWxQCJBWV9KYE6e+
jEEadIi+YPruhgnuYahe1qWOhEbJY6WTWRJcl8GHRCGrti0qdk3rKfHt7cU3ih+66TnML0lIomRk
9bgrpaZPEaMfMG0icjTapsr52eIHWjctlos3X4cKYzhVXdfL5CFyrnXbP3LqJXQ3suigy+RLpSMX
UCsjF+E4zq6OA/uxxOUecV0zj73oRxLNpKM73DqUAxFshE+KQcuGZcWQkN53UbaUX4uAQCm3aOQf
zHfxm+eQ9Kdbt+/dDYWEdoqtQHM2L43kmQNEZJ0cKn4u3eqILHl6X7NTZc6lCo8SRYxz6UuzZO4J
ru4l8EBmOfPHG35dyY444QPQ3+keNk6UUHy2achKPs5KXgNDaokg1Y+oJNn9UvnYBSwMcelTbHgI
usy5Nktzji/Jh6y3KJkP8Iws+LrwPnI27Oj3RWysULONhubtkhwRyo4QgdqH2NNX5HZPaYIvI+wr
qNlu/8oeR1ikjB/BROQvtDK8NsnMPI9vQgma5rEvwKufD3blvArsSHGGAZtSCb5QzDQhjg9F6P0k
oPbsG0tRB7fwG4md5kgvHK+sXdyubc4oqbcO2Zr/1Kp46f2KTM9griAby1+NPe8XFpNb4wdgqtze
rBGeivxNJhisVTouW/LqyUlN6XPLZ7CJ4REtW4KL/EW3G2z3mud9E+PsODKavWNyaG8wmm4rIa/Z
9ljlsEuPVYJOuowBbNpKxQyFi2QnR4+ydWcOHsJaOccVMjn7SmrhPBfvvk8qd/EBw27Qm/dUmV3H
k74yY4XfceS22C/3JXGf0tDGO2KHZpLvFZ9D590yjYTZh/v7AYQMklnL7Z9PhNNwvsuHbHiuRq0i
7s9IdUvO5Derb/m1jxu6NdRNXBBgTVmLDkGNkcxqA6qkhXxI6zA7jNQ1eIew6Ciat2gqkYSlqrKM
Yp+dF/Uyg9c6XCMTPHdEso8tF1WYTfKpJ1sbwLO0H2y87NvJcx/mDitZFUz1D1q8+NoVWFzyqOlu
VYKyBhJmiKfdnQlCkAxFmLk97cW1wd3d1F+MVvWNDLR9oDJ82S+DULeGakl4Of0nrA/31FowZpea
dWexCii+ntNThzi3v3pt04mRY4erWYLxmCf6Sf0OqM0UUzLlwadO58aZSocx4aUqxzvNfSpqyO6z
u1JHsQmy6Qzql4qLNH3u5vSbaAwZfZim21A53S7LIFIMuK/LKfkoSesLt+VIo6B5PlmJ0M8KRP+e
8ZH76RO9w2S+vpQVCTXAOZxfCM6UF5P8dMns2dV0cEc8121aFseE3aLkKLGZB/k5kElVPvkdDrI7
xFHryc9Ldr2xhE25BBj48vgGvaQ4zWbh+/c5s2b6psBle1cCikKUnG97Gx0YzBq1hX7huicjw5N1
CUeG7F0IgusJ47iOyp60M0PxPX6g8jyoxPn03PIRBfhtcdKvjFvmg2VNy7PjFfmPxLR2PJxSXAjO
NvNaXKlK1Y1DxEL29SnXwhv0jgXVseFJEkD5GYulEWfHdkb0CXsYg2RL5Gf2vtpErzN9MgX94BFq
Dlf2apB9/4iYo8QVSoAp3K2naif7ismadBwAplHhOeGosDbRKmfjALKm+WKEdgf4HLDIGHSElHde
no44mcNWMVy781Y4D0Tb26yq8AVwK8ZL71S21+K9mKriIU9d0z5hD7BmjKNVAvxrogG6ca/Uso4Z
2MaKEY587iqcnM0ZVYNPe5PgQa/rc+BAt+/PI80tRf6OGpq0Fb3kY/yFIAXQC6K+5lvqG6YoMskJ
d6R9d0GRodxHwSjVfBjchhaLcOKgLLqC5nhy0Gzh0A1oau9oVnRf8jpo3lzXacSOFlpbfKPTARrD
n9Chf+u6+9+7y/7/1kAlYWH91/fZ6FelP7p3k3385fFXM/ws+S/66y8m/fUXYJKJ/se77uUz/XnV
de0/XOGhyrk8vkHIpfL/XnVt5w+0RSBcHh1T3DhDrsd/v+p6f7g+d1nITp6vbN8OuB+zfpj0b3+1
bPcPSTIc7BPHAps7svPv3HVtEGKwg/7zshvYjgqoX6Phk3858FP+BQg2svZbFq2VGGDnCQtqspDY
x/tAEdyXFj33K7I6lxiNW5WwEsIJEy7pEed7oziToWZNbBTYwnKz8YRbxFEMOOQ0mrAmzYhLsovi
al2xsyrhn9lY23c1DMkTnaKUxrpFZvmccmfCrnnHFrLpYm7/m9FtxImjd+5TH6nwWOR2qtWW2AFJ
Dq4VOMlxoGLSYJRK+HeZGYnLmoNap8uSXT7RyQ7qHgxBFSeS6NOIC2HP0LpLT8M0crYd0grvVKJW
9ZGm8fydH7oJrumVxXhAHr/8hCNemP2odXo7iJwTiykUWCHyfd2VdrkycgMm24JkOukFnZqYL7tw
G79kRBc+PMmJDvEzyPLNghRnc9835XOvpxhjA04X9sGelulBUkZCHM4m4Go44G/mpan33Wx8ELGe
mZ4srh9M7PAUAUzxp/Zb+3/YO5MlSZF0S79Ky91TgoIyLXpxbfR5Dg933yAegzODoigo8PT9UXW7
OyvrdrbcbUtLiUQuIrPMDMOUfzjnOz6bwSMsmp5t9oAZHrCK32ZHkwqLO70PlgW0LyBCGLUzHtke
Kf6bbT04TrIqQbzELMY+YqwTgJU9zetgd5Vfi1ut9423VC1Q0Bz/Adm4bCVSAVzUFIn6ipwYLzxx
IdN82avVaS+AbRTIwuloUKC6ePlpa2Q370qjAw/5ncN+FSbJ+OzOrauwkDruiyqr4IN6lNq0rEz8
Gkz5MJ09GHmvTFTQgEoWQWw0Z/d6xUz129fZ9DrR4YNz1uk6AMQOvce8k/JXhBgPP3OxdXNzItmC
4Wgk9RcxzlKySezYOXnjiC5BTEKEj7lJe0b1aLPhRjQ2xs4GG8kWiI+HzSwpOdSTA5BjNz5OKYJv
jnDln6cmcD56My+orcNoTc8EK+TtRahVtmBlM+WVZlsUQoNwF9fcxjRDHb8fknpZb48AZkovm/Ru
inATMUFpMXc8pkPUQ0eSFaFNN30zY9fdz8Bg0zsebEw9J1fyZ5z0S/Hawqj0T+QkVvYy9MBUwmxK
kyX4AJHI50ykFsi8Km7J65Umfbpx8yIFDKOZveKd6p2Rd9yP1THBnxzt+77yuisGE4CYyinEiIiH
MRo25GPl3jrtEnhvPsVR9rwilg/2aThKdNw6hg09pnntfpvqOmQUyyMm/ai9pGheGU17JISz6IfG
SeBP8NZC0a2vW8tCkcZ3xIz5g/GYKp/qCM7gaU44h57cxsPen1uV9shyZ2vvGG1F07Wq0MAe5mqM
kN6nicOqdxpj6x/tsFj3WfZ4z/deWZaoLclauC/5EnkZtMplsUuNH7zTT67ZkaGJINh+KHAjyEZt
u+i1Dd8zCL6AD0tbv1rHY+vkwEUvaGIxCa+6WeKbZbPilJEJ3D3+VmEuITCZ33KqmhilFmG5u6zx
AW4gGJmd+8RxAbKkHDbmpNPcHz8XBkPPaUn0wJ7TF+P8jD64uGUcKNNjOPXN8EQeFFqVuovlY2S7
uDoRxjs9ssWDLRsnOUdT4IFX4OME9qZgcIdEx1vNyUsnftMFyCyLWpyvlCmdZRCCwZMIsAwBxjM+
4OKJWgiRb9Wu2YVd6Kg07VE2ET9jgjVlly+Cx2pYhp9rEY9vssrVzyIq3fFkg9n+YD62jArFjOak
habTpT+yGRPihV+FHvTchAEOlJKC95AZ5K9HTQ7TQCNTaELd2r8vFMbWgKtbiFii33ItTUwqwAzI
tl/u+fYHeS5GSfxMRVjYbe4lS7FtBDYNauZhnEjGurs3MfJbDiHVJ8uXt9Xg53KM43lfsEuOMZnW
Dc60rojVeQK3iJC+hDrBlZQp5AdTfQu9utXHOfQ4dBPyPR5q8p+QmjD0hJgDbZ2o5bwo3kw/+e81
wCD+LhTqXYZlGBxxKFLvd2E99E9QThQS2dDUeyHA7fPVeeCt12XNmc/wQ34VGMhgUE25dnajV9j3
NiujZ7T7ejjkfimWW0wH1V2BlPWrG9CHbhPb9aVDeWXPPUshewHhha1cSnvp7gIxNi9kKbWoF9ne
gofmmcPMIBIzMW9iUgiPAMKc/R70xQ4XLW+1gimAXYvN93LCxoEAx7GK7F8chOzj81TV07FK/bo+
Av5fHoUO3Peuhjl+FF6kiGGZlnRfMDj8WUjHza56qL1MUuckgdzszwEopHyMviEhIvbQWyI6Ud9h
erjnvvUvOmdIeETPnGZkEo8WlXa5GP4EynkDyADDCOLyNkHwUqDvMd6qQ+L0yLE/FMqdWBHh+hF7
OQ0hnEpdR2da4Tg6mFLFL15X8R0ywUoYULiG4OeyKH/UPJ3bvUXjM+ybdO0e6ClSXDyl8L9NavUR
Adl6uOe+cD/KPhiGA/K+ZWXhFng/qGoC52ThBL3XrW1+INOOcp7KnuUy+32y3cq+85IPMn9bqz75
VXub5pMyoKLB9zPeRNAvHZbMpHF5dObxZRlq3k9Vyz64cXXP1zgKUP07IikaSofYrtz7M87swUu8
9tgUwgmeY3439uC2Il+huiidH6CkDQ3iyjZrmLgK53eFhKg7KUPM3gl0hbpcs9h62ywpC/exFcnb
lJTdPau8oEGHOhSc7Umn772sRiJX8rAujt5c4niOaKLOs/K7Yj8bCiy088gFjl6BohZUECeTNh1m
YB9Fjb+rHAHBfpzaTQWsfP71FFHYtG83KyIcD0WtUs1zTiZdldc3CHJjdQHanCLNoq5biXZkIYsS
x1neJ+1jdA+maf3yNWEhDDGKeMazbdPmZphjiHVsyNebUPvqVzAXzncgr9kLXiwV7mJjkx+q7UBB
c0IuCP6w7BzWQfXvKXzH5mQx7tzodGQqahapJVaypriYoEZ9+nqMwazXjkRYmfpMitaYHSdlrate
RxHx/SzeEN2hlWKzUswcKHtb22Az5Ovy2if+xjv2UB6v3GDq/WOvEZG2lLS/bNYosVuLAZEvi/aP
ZJrLX5mZGQ4gwoEuM09+8dHbDAJOU+j225i3y2+6S/WATzo1+3h1MaVFSXXVWzt+UsIC74uF1T95
JuvHToXAeDEXRsi3tCpfC1YRbDSX9TnpQOJbp2HqAE7F+0Cq0DyNjmiJ8OhquewWxOo/5WBw0Mkh
S370SN++L+QpfWIlTvj2x6H9oVbNfIV5ZnJjfJZNBHulpP5QYcbvDXfK7RyNQu67fOOAlL5lvAox
BqDC7HqgoIGJxTc2WrA9gEkgGzDpHIyabhOpH2HfQ8FYKhX5mPZH9ZI5REzAZsdN3WbAeLSEPc1U
QY+kB6xr8kwGPWEU0QD/UHDsMz+OK/udc40tdTajnuJsjkh2dGCOUS75A2GOGN1gNiHDdL57FbDQ
XR8WdXUEGs3McoiZcp8A7Jjfyhv0h3TKAYK47ZCN2bwH0Cg9iIrp3NifIRDql5ITA6iBAQ4DxWiN
vi0lshEwRgCbTwkCDMZ0KfqnrO6I1/CzwcE8RVzHcgwCg+qqUqSrQ9JBM3ehghVWmmdZ7O0LwTbq
CJfKJBcG6Tnlcl/iWFwjquk9gHPMbwEbJcTfy0Z9ozp28NyhttgLR6or/pP0tScMG2IMVRZ2k5bd
BjR6MJ9Hxi2LBHAPYfVCJytIvt6pLcVlOIXfQyERhvroCNCvT9TrMCQb5e2Y+DUKo1jZ/Z5Z3ie4
Fal2D16sJQXrkvB0cUK//DTcJc0ONAQPIGUm92N2LF3glKuBcYoDmZ8gQbYqzMB50WNhZ/+N71k9
iKoI3nXs+Nl+HLW9cxxobqnxmF4hyjLxEWdkThJABjUrWp18vaa/7JoDXZgES1Sl9vfqlpiFQUm7
EIDIQ85O/FxGNq/JiCncqxmFoJjA5OVlLjl1mnavO8SzpInEpb2gEKsFwjEwGxshbrZAVrE101wO
HpEle8fUjIpjQm8QgweG5UJYtRHCu5Gz5jQEDMTRwGczXw3RpMzmA2ILcbTMeKuFMKglSvRCgF7N
TM+BnwKZqnTAmdTeOuo7JzBDf64Zdt9Gczl5pzKLMQn3aLWhkwQcZQcDKRRo/jTDiSUrg2ozmtCn
HTEGMblVdViEzzUIHuj0ZH1hOrXETV50fsdjak5Do3a2C6fy3MBdhEHV4VI5TD70kktg2HG7z8A5
ljBxFh+D3BoQSafWNBkPAU8W1JM4QLFoICt9ccgSqUiVJi+NVARVcWRUOF4O5Jdzyk5ZQEzNuqFv
28w6TzNYRkSKesT8hA2mSm7HpVvmPQsvPlplk+RXiYAd73S09cTC9VR6UvQa9T4Hi7tcVanoiwv8
YdMGHhudswoVMNkuGTzvystJ3/3mJr1xj6qobL8Llxp/gWaeqHdLLYrhwO8lJy5hWOL+EM2IlfYJ
2Yo8VftiQ27W3FonHSIW4eLGJaWnX3P/Sga24jDUonYONIR9epgIR5B4kiaCDae8HgFJbILCq5xs
VXoelHLqgoC+Mr8krTGLLjIezN1datlfQR/NVEN2QFoUkGHcIuP3bUKCEPDEmkts7F27H1LohDvT
b39rZsh/DFALvmYvcAbzkMWuxdsaJr33C7sXLgMVIvq+Iz96bfeuk9X93Zz7PCkF0vfyXGKCzy/U
FObiyBskB7nSwMiOa7BFD5gxMLiDhyFVSBiX4AtawSrO0fZ4P5BClfhXOW9tRfzbBfH9SKde3zlR
wcpjXjdgjSE9o7hMgkXiBuoXFjHOukGJpZ1QhiLpatTjMHkuU/6aPciJdWYkDhjt0u4sXTykI1hH
ikGiF3uNQtYfB3tp5y6y94uClHGHkWlsrgVnRP2YAGUpXtIIPiBC9HSy76xDuB8JQSAY4wlHUprf
JJhQwTrYaphPEw6z74uaNOI57mo4zZ4KgpOfkMP9MqqpEKTv4IDgcTz27XLqaXA1TTrTkyM3FNuG
ueTzkwOVr+NNZbA67ZveX7tjPcOcII8yVCWKemSQF14plTii3SaCO6nXHAJxXggoq2GblOjyOuct
jpqmv1LYmVGTw+chaI5L3JziojXmRvuYOHiiFotzNkvmLxjsR6vOod/QY8ZA8phIqQkbniegGuz6
0sKRlaWIF1xVrPSOgxlUsWd5E6pLhGLjcMkDfuROC7QOn/AJ5eXTGMGk42xfVbNN78klDJCjEVQg
itY7iBVb676DjTie/WT2bxwYSssB/Q5SBxVmAO4mz9dPZViXn7bNIDuoQeFPXEZN6auHlQyybmTi
cAhVPdzh5Y0esFk0eA2nevyA6QRXZB6m+IwU1gmPMzlmHYiWENRL1waUhHnHvW5buTwTbZFCH1vL
WQK6rnu+mTVWL6HbJcQrWGFcnEOwvo4lQ8HiiO+wBZDUibgDwbbCAZotNs+gnsNLxm8dJLCuDAkr
IDvlPSYeI6XRScxdsXYE0Dq0uW8FOOZX4GQLMO+QuxZBcBd9iEJWPxaxrA7XPMaMkjoL+Ih6KqYr
IQXcbnR/qBVdPgrQQoVTl000SRg7iWJYHVhrJR/4sVlcryKkWhEUWzxKypD0Vh2BauDH7+gDhLd+
uZqmQSzfdUF/cLmwuH4dx2YquPha0zlmqB7CDXA1dszCkO+VZCRBdGQDNc0oCmoy5sea3HY9bDgx
l+4ZIHWLlu8QImqs552jWHwQXjuKWV/4Hmbr8mmSk+7NpSupIxa9h/ONcmBTjpiTG44BQ1qsQ4N6
dquETICAGVJ4BHRY2Z/EAHnk9rJg0v5v6KP4H9Byt851rl2Hwp0YWeYRSNvd9gX1boCxz59DXCiE
eoIWjpkWqVO3gHBHvShHomlY7nhKOicZpow78ymfitOk4fnyBEjq8KKOfHSA4FZCdUUvOK1HyfqR
GYU/Mhk/y1YEMctzE63ikwz3ZHqqM8AYFxKxouTLDrPoCcXjMv8eJrLnUBrXI10l2M8o6Ei0alxa
mKbPAp48NMk5x0UFAWf8mSc5GgcX/XD+pv3InQQEU9w+oHYjdrXkwliPRc0OxdXS/yCbaUk/WDhV
40sFNZzRZeGmdAm7ERUvgte2G/BN4nNFnvZGQZ0PLwHkBUxrxJ7nv2DR2BwIH7Vv+Nwx/RmBZyUb
EUfCjiQntpBTeZ9xa3RQWihdCAJGIKEOPCYNfJIatjHu6G86F3N5nmK/A3wXj9Gdq7chL5IPZpeO
XC9o//vw0CO3DfZdhqIlJRSmvxrZd+cHk8/TurOwrH67CzgU1RXiFeYAaSyF7d0W36CkPMRWj/yZ
YIMSfZOpyvyQiHYFRF4VLSwWx2D6U0YLeHsJ5jyr4nTYWyGLYDf7bTyfY78Akpyxq0RsTx/OKeao
BRNkzJrLkkxlrny0Dti/ud7UsMRiUBX1LbKiOEngcw+LYAetEiZKjIjc/i0RKv/llHWQME+qnGeV
d0nHQkA13hEiIMaOpOKHfdkSofowefw/4U1xzC2josziGrYOf3amODLOnIOH1iMoDeuBgZqI6QyF
SpXb+hcCvfl1WBN8eug31OYVzKFRO3YgP0FHafElmIHyESJowHxBAYh05pcDNDQnykB8dfH0s/eN
5Dj3fEUxmBohjuVi9VvXgizYxfXkPZXWYJ6HDCF+0qZlpyKqq6eqJcBhb/FE7VYT9t/irsRINa5B
NB2M8QZ6BwKacSROliBk3I7ZyQ4G+C53M934TDD5DE5vjT662QYK2qSnf0/RiIGgd6fqcYlcpHox
rLV7TMNYVfPCxXGJCiy4T1usp8eFMfuTpE0B7VuX+W9DofjEUIRrNBltn02ygHPhaINnODlD8OAU
GSqbcd14HU7J7xmwXVMC69KADaA+Fsg0aqez3+EPIWyYlFxvE+LtGsZJK2Wmo1Lq0XUq6R3Z6ozA
mQngtTRfJTHIxVr5P5wiIcasc1Xz1WW1+T35WXFIGRXhzuO4uIF9yUMcdRD9zJSRcwTzBQQa5gvH
vEpq4uXQE6sNmRGv4wvL7wQnbw03l4UURpsD6+fSbqRJezsn2FF3vHT5m24K8i6tRHwDPyduTl0G
FZtHCLI9z3CDXnqFjMkjSOriK2jdELA5GNIVN1LAlAXsMtVyaYW7HkrlRpwsdSUJapQhxgn8PhRv
mjMwv9Jj1lEoG8ZIxA/VHMwmYgu3ikBySXpHvGRZPeF3KAvXnAiEBoiO4ceXmyCLep+tWFttcxoW
Q2GsaTyVdhh/0PqSEmd99zU2oGNP+GTyRx+5IPdSuWIZqZk3/UKI5zEUsbEBmNwhzkNU00j3SqOz
+5nM/fxN8HvCb5iK4U6NjQeHN+zIrQeyBGopwo6O5XSTC2LQRPAhWfkzuvXBl/naoaXvkSQUdxSG
8aMC6SkPM5PGbTw/bKQKJsDRxRo2JD9hG8PI1s8Z7KzJx2KeSqtOccyMeO96Pa4qQ85ChRKnHJtL
OkDvmf4tukozCuUj+s1gJtZDYTIFDRjSIU+lgAkatiuR672vy3eM4Oar7Ccywt2mnn5FEuf6U2gG
s4EetlEwwxiWQXGMs8QAmnCuw6j1sfoFcwQ+05RvIfb4R0sXZs5SSV3cDLy/mz7eAkPtmK6vktWT
2vPA8zFDTq36gni3eVIIZ3R2g+PqGayNyJ+mZug+Qz/ooRi6/fDaJ+jXdlgMup//dVX6/6Nr+r/a
0v97nf3Wxec/LeP/5y5eiL+xcPf9xGOJGESeR8zOP2TnDoL0MMYwEiP2DoNNXv6/lvHozt1YJtv/
fOnGnssG/z+W8SL+G2t4IRNB4NCmTf8vBRQH8Z9jfqIkZBEfkOYUUZ9h+vjnmB9MBdiOquKqs06f
VS/aHaS8nUAAVFQo8+LZuWCAnQoEra4PpLuEgL5WqAy3j+skO8XTy/h3LFPc92ZBR2yIawvVOByi
Ce9L88ayYfPgJbLg5tu5lBWN/izzUbiPWCRcSq+GVAvrfQRz0k/te67xnuBzd7yZeD9Er7n8FhWo
aQ704eP87A/I1A8WLetEF2kD5MVrwkxDxW1/bXL85Tynt2iTpXPX56UaKh8fVE7QY4UEBydw1TDF
Rp7APrGb8l8Zzsb+zNPPzS9Z6DrqRoSFG+4n6eEQXgew8wfBJr+4iGJAKxwyMCRuAbA6NfhG2QZ9
+S7Zes/5lvi6hheRN4blK8zS3h2ONTtY8Uw1MsfnoZJ+dtuPDbhzXJHDhXRMlTz0hU3cY25aVEd8
66GLj2oM24sG7ALL4okscY9zkYjzXDAg9lq18rw3Td0cxs6nW5X5oi5mlbQzz/uNtaU6aAtnwVwv
OzALbacziZdhuHdm4wCqZJsVjtOJ9IiBudLQjzX8owZ3AkjjDf+T0hsYxcHMbHS+jNGOARHyhP5R
VYKaoW8A+DOcbnKohrydNveyUz/hzDOHxRFCD1eZJ0vmJzKT7fy88EjKHhrN35G+6ZCpzvB5bpFJ
rwJpfTwR5XznJgXpAkZpz56AyCzsASS4H1QhKVLTCyziuYaLIFZaaM/BwWedbe7fCJ+cFnRZfXWq
wjlaj2TgTIBRhz6ZDutC7XeVreFw1wcxkkx3nGV1nkiSny+sQSHziAZ5XY51XeNLT7Op7/d0l16w
t2zGxZ7hRfstDJfwMQu68l2RpEpTEcbet3B1ZyLjqkg9rE4dUz5nnaE80Pp2yf04BonNfGWXDOzL
d2OgaFpWPCgJcxX2diaecnnJei/7ivKwbM+LiGbsBOhGXHKEvAqDdEmPeXBBIYQXIcL4+pCndIJI
50PnHtZFT3XPQF/sHc2C6yogfuqNAtp6R1M02j0SexePe4AKBZ5hJOssYAmx/1mtQSb2mMC7aiNZ
OQ8CGhFjOy+j1qpbWJknkmc3zDDDuA9B2AGS7ZBnJ0JDvKpsrHEG89RKeUYGZcB3FmVUzKgpc6J7
ujKTvK88cjb+sQg/B17zDei981XFJR4MdpIUVG7EJBVxprUQ0IyxLBqH2OEmytryKemaEYciiYH+
DbTv/L3WPSVN0q+Mpt0Z7cXRV2Py6ZAH2R9wxfk9EExOzA1Kr8+B26bdMZrG+hV+XQS7rR1a4med
er3GD99/YtVlRbVDOiXJYbGcv8N4dPNVTleyqv2C4XawhR0sK+XTKdxWWOd1TOYUD4oy8WceT01y
Beml2fJi3U7wD8lvDW2erofwZZy60gUqaYf6MV62If2uihiUs8JmDt4ddYxC49NOeHbSfZaaLTC7
8LM8/zUzAYv5Ya39us8H1SLWTUKitwPIBUXFGCPA7gBgb0Ql832oAXxeJI7XS4bIYAWekGaL5qRB
rK3XDfpzM7OkUAgIq9yP6gOwqno7bCXdYHbJL5Nzm5MiRlp8nBOPOTiKoGWxV3SjFazcSOMRAc03
cHITVEzNeqWSMFWvKWNVeWYWkyd3hWhNg6Rnu2Ts5mjYfzDUT8L7OAUBjEooqSwNTRpLdUn4vIm+
R4VnvIvt0G3S4xg7RcnSZQIn/6vBxAox0K4LiN+lwdMKjcWb4b3qFvY3NIYqQs1famSwtsEDxYa/
U5embeNPUxbeO5GcjvM8TcFKvrQY5aNESGIflrkRn/nqVMyS53JR537gqbL3K+Hlbzje3eG02HT0
6EAthprccfFGAOqy9V2sKOPPY+iP8iWJR3JhMBKHMMykzZ5DbxQviHgYyBsPfvIevAQJZ4rsM/Kj
4p7xb+XRRO9yE6U3mG82XUPpNNmB6BgomL3y0Ny6rBNAnOQkBxywNVaPSnoQ5ny92m8TjnV9SmbZ
F5h7IAdvSlN+WmPcw6bzyHMH9cEOitWUxm/YHAQmZv8yZVXEQoMZiqKQhX70HhTRZmEIqHi52A6W
z6zn17NxwXrNfgEi4W42FVaBemxT+oqQ7RiNdpN2pzEF4wUmqwZZkEOnfWLJVwaHQBb65Eo7Z2db
8+jY9+Bxsos2lxDSiIoRLwHTLfJXe8cPb9FejJJeUsX+2ffr9QuzTB8CAtXig/u4QGM1QP8/tE0G
qGOchEUjHDUp4VW2x3oi8Fg59dyRmczVrO4QtrssZFA05ii3ipxJaZ5LrrjrFnVyBZcphuTad+2Z
cAu2eEFbM2IwVTSQcuuipPbtsa2QDnM9clfft6HBrx022yKndqfpuQwxo/AUkOJrjEvydAt2Tf7B
lSwTju2IuYztaBY9QD+Iyx3ukaA6cXWnl4U9j08qZtE+A34NP/JegK7u4eAQj13ij8Yf0fKFRbMS
6TGTIexHbkem+BVH0ZNqNasQVMANx1ys5x9EA7XxyXNS/1HMavSvcJowohQUV+FxYoc8XFNezfo+
YSUzaGa5k5BXgGfn4rNO+mGojoa4lThFfQR059tcWl2eK9GlP9fOIfvAhVn3YkSyiOssWov2zkxI
t352c2S/ZCr4ZqfcY5pV1/AODzVjMhDwEqMBUCTpJ/sy6IOLQpuARVWjTXhQ5CLqfZ41on5MJdOT
iyooigigd0cBiBoq7MBGsJgH0GdpdsKh7bGekW5Hp9148LS5BnhOWtZgSEIBOzddjW2kauzY77s4
zD5FM7nMfYlAIFVGd04EmVVW7wqTsLmH3BaRCd0sRj87uTPg1fY7/ZXUw9ofSXdlelDYcXGvKsAG
9YmRTstvt9A2PGZFBxyC7Ne6vCKHd0k+i3ZO2FP4iyCRvvQr71g4jkZs5iPge/BY6o+Inyii6TNt
o6dqcY5Oo6gI8nMeg1OZx3PY8TEGfsiOPxaCn6QLHiOo9tOa+cNNqvPyCyGYu4AodIFeeAu2Yh7R
EAowQ3TmTml39Xd9zQqYuUeEH0zE8wL/fhOc79iNrob1kfZ8CnXo8xdYR+UtD1qy7CiAaoYlZBl/
X+uqeqTISlHuZFiioCYiOLz0ubPCXT8sZMKgYpfvcRXHGkdI56VgMkKmSmgLhmo/gN/6VGjNzA4J
vMS7mHUA+NalcRAzQN65jaZJ34/twDgKyv30SfGyzKciz2sYSovsP3Bv6ZeoX6ttNN5nQN8Z+h06
Vo8rRiL8bgdddus7xyOg7SnJ3eZYRvil0snJqLB8rit2ljx6K2yNANMqKdmWDNYJdqPvll/+jLvt
rOh3WSOUUr/Os1+ZPZEECB9ZCHXvvVAuIpyFaZzrO6BDigaDGhgJYpF3IVKS+IKUV0W4b+S5P0QQ
si2LRwLbYEW1yzMAZLSqdTniowA9RkuUWczqUchmCXVWhmiYLDie+HhcwYTnOet7hqyZhp4rp/pc
uY4oeLZU+g2fICsuFygDsVC6bRlq5L1ECj67v8s0JRapKxiLHxmNUbhKZxpHMOjs13cJrUf+jyDb
/y+w/zdvM3r/nxX2xC9XzW8eMOaz/WMD//f/7B9y+jD8Wxhjo6HzEm4kvc0E/o8WPvDQxTNP2+zj
rhf4f5DTSw9TOa115Aexn8Ryexf/0cH7wd+Eh8MuIVRXMgEI/iti+j8lEPsI+ZHSk3AuJf8Q28v8
MY15SjMfCUuFmkppABxSgjsSiSAHwwZn2+fjzR+uzsM/NPr/rR2bh46t4fDf/21T5v9v5T6fhteL
A5dPhowDzu6fXs8LB9R0TRAfG0SUJIIxCj9QuuPQ/OvXEe5/9kIxNCDXx8gQ/d0v/4eYaQ8gYefg
YTnW7rw0BJGNBG31sojuTFZE4rZk98mcP8qYywvUC2wHKqKY4d6mBMr89Zv5U+QyPbSgp+Oy4egM
uNTcAH+8yFIWsQc8Lz3m7lpdxL3IXsIybq+bhaHe/+W1tgv4TxdYkv+XcEvBFHB9L/rTBZ51NPbj
EifHcZ4xfra9+0AymLk0U9J8F0bn122+kmsNR+gf07t/Qkr88asVDJX+5aW5Y10+oR+Esdwuwx8u
OQOQKhAhMXQqgkW9xcc8GhHqW9RLyVa8gdTfpPDz1YR//D7nOhOTlJYvwxyUDeNr2LKEfzTf/vri
C+8/e1uxS8C3D4/G+7NZBOk7JStWiWPQ9Qxpq5zMa3+J9/HiNXvcviBs/Dk5odpHzqvG+WzQHl77
ir0UpmjmDH/9fv7lF8cXxJ5Icp3ihHthu4p/uEqAgjIbYBI8duuykENR9ci5KTJXkEh0tJddlrHl
/OvX/Jdf3faa/PYSKfgBuvGfvhkDRy9kqMtrIgy8qWsqzLCts8Nfv8q/3Hq4cgju4qijAY+4B//5
kzVJRxdeAP+McoWxdGTOlT8qtxrbHYErzc/Zaarkkm1XpC66qhn6679+fQLM//RVc6gkKLm5/RJC
VH3xp89Z8pjHHy2Gk5pxNSUQwkTsMcT2SOBmWjV+TlRcHzNrhI9eTMU3WblC3ySw/GEawN7+bBe/
/l1naU0nk6N4Oiq3GFcSQyQYcuIWC8T9IUNxpJH0lvcthe29LXubH7NKLi911rj9tyU24SMqOmRp
jcy8L9kms7l3wOPAUgq1zL6VRN0j1Jjn3mUl3Y5L8M2dFqANcOVrvV44OaX4JRUcDvion4aOXT4O
vT1UxeQGyjCcGNr+0dmFwQr6wjMheQ1VUXCJFxYMYB9gqLWe69tz5wEu3gKk+qi5GOgjwvte1oR6
ED9xQ+YD3w9IoaZPfjRdGKBYcNn8JTSEyonaB4OJVh86t7IM+gZBLoMS3kQ4nGqF/Eqp4JfnSU+B
uVjdoR4e6FbozRbldQcHm/zP3oXxcPLzQLrHAYEXBnWCvwe8Uo0hk0Zycu7tYgholLCHAVHn6wcN
/uAw3Bud+cRBQoqDtsq8V2B1DacGY0MunFu+I59lptGxAUZC6UV+dljERKvpxZ5DZGoxuEz5VJ8Z
VrUchmzV/SK5dgtfm2svSwAvwHdc9KlcvQgXhcPkGtEM88BzSLSygxqSfPWm8cbl1kRWopsC3bpT
uXJxb6VRwHQMdfqmCAjJk0XRhNzw7xtOn0gC5OQTHq3LpRtYCKYUXl+aZR5hLxyL4ZXbBDRIZ93X
+SueLe2/e2x1yTxY8W0/5IHb4TMjECN4AmHKQtugRHB/rIlOHGREuiN6RhUkQRHeK5LbLsLSEp35
euZyX3Jn2O8jV28+Z4Gpwce7dkBmajvOBoeysE/aayibPirLNeIQYpXqy0AB6DCT5JQk6xfNH2qB
nUHv1kKyjAxYdgYaW8KfTH9Gk1NUV1U99xS67JzZPfK0d9m1JnT2m76m3pHfgTo/XZekRCCJ8wWs
szL5GU0fZimILSK9HmZgBPtSBM3ApLEsXrDDyNuG3G98O4kMqkMf+Fm0x5gTnuqGQMNz2s+xAHKC
i/zodiEhl0UyV4SSGZRnXTBh6yqIfL/kKHX4LDLpW1av6PYOPhiPT0zZxLoSfaXL0zqT7nivMekh
IhWldz0g8OEX6prlN6kJyye2A2F3lAjCe+N2Dc0NaPBWXJvWWbtDNSYoHlcbrfWZA2OYPgq/9bjB
mdhnP2Zkh8M+KOc0uAAcF5JfENvqPYlEVR+pgmbnnMxrXh4x+aCkXaTCvpP9D/bOpEluI02i/2Xu
kAEIBAK45p5ZWfvOC4xkVWEHAvvy6+eB6rYha9Si6TxzaMlMLSo3IBDhn/vzsBzN7SwGAAIw4odx
WceG85BSD7cPQyHmDe0JADlGFY72gUitu5OYPus15qNIbJKuxXcetwWaXlEpjiRNlECDwWdnWNss
4JvFpprae5VngIHc3uNwXGVDuhAvypAJQWx6L8u09Cqzu6UGRcfmwEroAUiO3TkoN9VUWW9Z4NhH
8ksR2P7Usc4lEP4vUUIae0/pXDXvJb3KH1CIQwAPNZrgVRUmJD4agw5svILWJHdDIvpzlrI/eIGp
X5mHuaLOcxPnWF9wobTUmnqkEHMsKfxoaKQ288f7wg0NRGHXg9Ecw6owZmvxMAN17RiI4jfY1KUT
P3nWLBv8tt6ykAW43+4z/CoQIyNORhfT7GH5w+mQTGcC6G2OSDSUDzO2bHm2Z6HxgrRGH2wKdCO8
T7HGPgPphdMjsEF+G+KnPjWKjsQ7YrgKtjKCEPsegMvZc9Fn9rTByISWQ2+n2meTMN5ZlgHR4mw0
sEwycX2Dou/ROIbToNlZ4C1nqhBE/8Lmu6oB5TsCdwsekfYiLgRlJDgQauNASUsjsJMR2z4Rj6/l
yrBtlhv8yRGDCQ6yNeFTOLNEXTrbwDPt6gKviVMK+ha00b4zMCv03SzaQa0ZDavb2vUxi0AviLsz
8ra7dFV7zipzggivCX+593DY2XvMU9iNSYAkHwbDgpYC2LC69pWW3kUcYL6/NGMHV/TOdqvaIofS
40W8wGAXNzvGQD3dDxr8dN5qCcASf+/33JyXgzcWVqRfVj9Q/1mAOJp4Wh36QdPsg5JiM7l3Cz5i
GiT+sZjNNKYptLTPJfsNHJJ4mqgFKZEKrhV+VPMCo5CMn1tQNOWZnJaRXZW08aT7MPNxuYFS7mcP
53rYFPZ1hu973jiaddLcGbGVU0DcCtzAwGbaBO+RISIbRSl3agU6Zxyo5cK3m9BzJCvIfi88Kdoe
SLavXLgjtcZsk5nwMU+ky6LuhSQ0Oo1Dd2K7j/Voe3tGYPkxdx04OflQtdP3STWquLbcMCMxqxcX
gqOqEtda3RVmfhotHXfXOqF4a4PxIXquNc+9dTWIgjpR5pp0IyDJ3df1jN0Kv1hB2ycQOgPPUNzc
qJ4QHH4iPE2nMjfkJW6YbNqwVciwE0ZATe7JKoYfNI7m1bkuXfoO7bHGtz73GhELEFfYwN8ZiHaq
bIyal1o3kMPJrhYDkEinIZ6T5dFrRxf8MwmsLMF9PBJaCowCS1dUuWKhTnDLP5dhKuUXnZphjCve
mtkaxu5day0er5FqbLUzU4sEqk8B8vVU+569bmYdsnxpn9aNiUgLvFgQXi+RBtWzllbDmhIE2GvW
ktkzKQj2RDaZXapqAPmYtPaVvQ9YdVLa/061Tv84pj1AWqo2vBvufPuboo3ogr4s4OoYNac3W/fz
rU/gl9lBIOr7BKjQzJlwrq4oKFH6IoT8nRGrLMM7GJYMUluclvo8dIAXV2bPA4nap8j4BmOCPV+X
qoxdCJ/ceh0KugS3bpwjKzYyMi8TFxVu3RpOU15YtU1oAxU0p6XSzlzyecTS2VCYUX4bmz2CFF2p
DUGzqHnqqylwt23meelKiVTa+D18Wa0yj/zWUU4827f9hJ9wleREt+DgsBasjQo7+lr6QWStmZvj
HDZUangbOhP6AWocy8zKVn3rrAuKxbNDSu9QsQlRIhgy2Lmk7C8V0RPjR37dDIj4A/SJetxaSZR+
WB68JQjHefk29N78knQuBBDJIw8mZxtZ8D3wNFIJaibmoxur+mtZTijXurUtUJQJCTQVzdE3jmq6
vQxndmc9qvhAoMiXZUtWsgjSZONiLm6fuR4a7y11aqlfTbOyuyN7R9+atjUVtWxUkzG0k02+2GyO
7hhAt+Mhjkn8AKUyKr+yNSqvisSnbB7zTkTi38mEf99HqRtdiC71cGjJyTfxI+cFwB7CY4HDgpbZ
kq68jH22zzOyCM13icEq24W5IkOQtJnJSBoIzjnq+uGLQXF2t0Mo7h4NXKg5aQRjxB9GdmhXUcBI
epbBkok9cUofVRCMAsiQICEqJifz1pL9a7nFveRFW2VlLvLl1HbXiUmUnHZjxqo7xEW34l/Pl2Iz
xuJMBnQdvJvIydkmHRv/PPEF+iuzGhE7a6kW8D1hrcMEoyDdx06esvzmuXjpM6Kdm7l2xJcQ7NYr
Dxun3VKxlw0UmnEMWadUiH5RTtKHa1P6S5dJE/t0aFAPQkwshAO2Fk4RJRuitXW7U+7UwOQvE0pk
Kiy3b1jdyOoR9U3kzvcM+7Zo4ajvJ8TJBYQ19ZToBhlP5dRscCBOtt9iPTAr9d3kOmnWWO9ivY+r
duFL+djfSfjO5BRsnmZvEpvcGdCVH6yLWhIcEdiY2Ffq2NabRjfqVmHO04eJ6Tsqu7LaZ7+gc2mH
Q5C2BNJRNbarnKupHGIcvWFXWu9tWdDPWRZmV9K7kPjJwW7rmUmQS/vxicJf5xW1TziHgPv4Kmoj
9SFtijRwh0KyWieJb90wtwdZR6ch18fsaPfceTodd3MEdfE4Ff30AQyBpQZk88jL4viP98KBCwE5
YRw2Xmt0w9aUfZPRBpI23iFRaW6dpC86DvCDNbiXcRtl6pi33sh3nzqNPVJmxmgHXqBI+23vUIzH
aG7ui7UzUAFWzSbaOPNaSTtQbOLM67HhkM3hdfdgPWCB2+T6qBXmTEyBq5VGz6ggkYcPUHJ+RaTm
YqrqGNYhjZDhVybyHC+72U7Vvi26/rVPUlOsi6GfvzEu7X1SlVVKOnVKCKwD0CF9YM5zJPZTayL+
CYokmwOl4lX2lktqQL+bmTdmR1fWpjwgaUfGIUpIQ28z+DXhrqAi0LlmaXL7teQfuLhN075c/5AS
/l/P/i/LRJD6z3r2oSxAbn1tftayf/yRP7VswxN/oGL6loks7YA/8ZGa/hSzKSP7Q0jT5Kj3JwXV
Rn35FxzGUn84UMUdk4mtY3vKAujybz+a/YePwo0ibLq+WISbfyJnW7+qa5IMtKUUjjR4qFiweDu/
alDsqWHSpa67G6elV4YohSMLedGaya0wWGsyIrtdwIkLyglnpGfYcO4J9Jh97Eco21bAiZYS8F1u
xXc/fY9/oXzbv8pjvDUEOAcV0oP3iq7vf5LHYtUMduv04X4GR/NK9jGgLCdPObFqIdK9Hppw3CrZ
5EdVgkI5a9IlNATLODqaZD7uZ/A224qI0gMlM4QYmxLBwqGM9aAZd9/YbWudBw0b4IYhGONVGM40
SBEvsWlT4ECL2ysI3pGpgYcn0cIKD0i1nUlN1Me//6g/lL7/EaF/fFSXWZ8v+AXwwXzWGxu4cnkU
gvuOTMN9GAviiTsecdGaLKM6uHEXE68x5qNnpMYe6238yurLGJDuLShgeaHiS2PZ7cXYpfde4Htv
Hj/8ugv19jfvdFEEP71TJS2cBPww/E0spKGf1NgIM0+PdyzaUzs/3iS5yh8BOGxrNq4n6Yrhuq8n
73GMqO+Y6965nn1NZH5WnP85oS/Mfns8tkEZX7jzNOx+8+5+HWLwPfKG8G/6JvML3zY/DzHccnRZ
DHlmapSl+7Ktxo3rmWB4SNcd8jjtn0zKSWFIBqfG8qyzbAbrNwMbz/5ft5Tzw34Kvon3oeAZ//oV
FQ3qvUvqYIf5waCudESJOIW4C0kypy8hwbMNqim9RAgRm0g2ztozKfRV4SOZUpJ3NZJJWs32tlGD
eTZktzd5woA3mmHOhH15NzQFbOHSmA4uLTI7t5D2jYjlsB+JN6118oXhN+1vpZk8lXKJ6OgCTjfJ
P4qL+z0zYPKQxvCAgUxfstOCGTThYmAi3MUPkRhIKEB/61FgSvU1wb6GCyEFDAe7D/uC20NxIOwT
PSLdZnvyKeeY+hxvNfTO0h/rWMVKTGF/LGufPGvIU2udNNJ77gKymtSitoK3gZuFRJb2d35vbukg
f1AqHTcNxZwWkWPnO6Ym+EXW0sJT4YNHSXU3wg3xM9TzCI2UMTv+r0yiueloyMkyZda6orRkHWd8
v0OLB0TphIw3B5r4yUzoaAlgSh1AzZHhR1S+MvJsugi1N+1JLAdbHZCMjORYwjysmq+BB14hj4uz
50FkqaY+P3VAdQjIN8mKlsf6iMn7aixSGG8jJIgC6/oejIh7Zy3DGd0beju5PaaEySrOTDmjd1DL
6db2aNy2DH0vkBo3GBheChJ6O08FA27JaX6B6663SMv+NVT/ehMPPXLt3JBJa4fgFU7dzTyZfbXu
OykeyiEFo+f1DwQuNY5Fb/IfEpyaH2GmOahBTXCvhMhHejosa6VsEFK9QQPlisy+T/VFPF6FNpZH
TI12fu+SvdxMheXuZV3G+3Fs79ksE0FVFRYI5IvFp0SIIfS7hyhKQGNn9AStJw98cZaXBi0a/Iij
XUa7yhqtY0Cj2rvVUBFL5i3bloP3OnF2YU80vGKuMt6NqBnWOBajGynKL8QmSO6XCyU/NYcteJZg
7zj+d2OCT0yvyJHCtfo6mNpvFkh9jtRaLrs2Y1329uKE7LcSaXWLXFpt56RoCO043/NmtC/62biN
quQ2C2Rzw75w49Rud8xSAKvcjcHO6YL2Lc3kjaQlfJniXuUoUTuMV967MavvRt8Sqh84a2Pskbsk
JqrQ+TG/mB3XlKjTQgJUAbOf3dgXYx9E0C+m5oq1BsOuQcs12juTgpK56c4Kyv5A3pE29XKurU3k
hNOxBu25NbT/zqMatUeiwXNNDteabscd/WHtw5TV/iosK+emEkvP9mxt/STrN7qGaEuidhJnWTF6
x3kVm1ueGuOXHCvNN5FXzjHpI/eFrL/zRRfsYCcchucgb9h2dhSFABmiD+Ugm/mutP35arS8fJ9J
gamwKr5j3ngOm2bCv+HLc6Ot8GArkp8wI50nGvaae2T70xxkM4JJHtymmILPlAmJNXzdAwlV9vbB
RGaDgUxySP2EZJVMPErEdBl1Hyn36BcbbBjRUVxYFEeP4cF3TLUDiAx/YUoYCQzo1SHp6LYWAJhp
etLPXZGIY5IP3G6Zc+qyqfsw5TxclU5db+VcF/QQo9zQSINZ88ZvGprJXPsl0RMEkUHRAM4y5gk6
SEypqlPk5j0jdpFeTI2RXnlz6D7HmPsLlKOxuAAe7ew8J35tYBWnNc1NhvaqK4f0zmEmKYvNcyhO
lqqcjfIG/2EoqL9g3bXuGrvFVWw3NGe4EVsok/M1puQx0hsZxtchzTk7JkvPpePiVLEgdtHnTlfU
beIsXVIhBX7wlIjhJnPl7kvVUucnGiy9MeF/romlMt3GFUyS3F3O1LcVpJINs6uIQq8qeRkSK340
08L80OE8XFIZ/C2d/fhCSV8fncCQD2MC3rUIfftoDcmH71b3Hf2vK8vvXujiYkcVkQLbRWShL8Mp
KY4phA6OoFpdYhOGzl33wTVOt9t8bp8Sp/RWwnLveUxFJyFGC5NuNx4z34dHVeqTWw9ngrTX1I2A
+prElY7B5kHslDjv6/qoNMlJ/JfWIY1nRS3LfALSf1ugeq5iD3NQ6Q4tCk0NjhVaGuwfF5yRGGPy
QcDhd0ESfCumQG2iJuBxV7nZAbgMfIpeP8PqKb9aVaUfYzvJtrHTlStf9DWTCUfuY2X3qzlzElzL
zsjpPBIHN/XBaLNDx7Dbk1aIKnXrtB5u1bnKdnlWTCs7p3wo82rnusuTKltXDtc3T77+YBR9CvDC
lY+TX9wnUa7eRtu4rNv4kQg7KIUpuKn6XpOEzpKPCVj4ZeG4+WUSqPjgjRKFpw0GsnljLN8BnGUf
KuyYDPQMkWpNPLTIccJSzm7ecNzWICUMUDEbUhDhvFKGTtSx6QNUjgTLNzkM4YFi8WDeeuc+LCnk
NLCOeRecTAtjC6YKj3/VT6YDPao3rH1LL6OZr7pmzMQ9psAaeTsOsgJ9p6LyazAIoK8opoEJDTXD
z/adFvn3godTdln1yaAu3FxU9ho8x9y85UIlehOjiZtrjqKqPBQ+0dy9HvM2vdeFys9WQOJcFygN
q57BanvVKlHSyUDhGDxUC8vr0TTHyt3Zg6iH266YKr1ifM5n06oRFzP4y0sq+MKPrp6wqvhRNFCM
xP7qisu84wBDOUMzRsVZ+s14pfKR78OeFocorfCoICpM+rPyXDsnOjA1z46VWY9drdO90/cZzbuI
sNuJdAowV/+rmbbiQBxcbIvEUxSE9nOjuGF1lG4LCf1y1Zsh1j/o6mtBm862myfSkKCmMf7VQo37
wMqhzhtmj5RV21QebaOpCTHyg1PI123bJo8qdTLjhjoyB+SBG950+NLBJIDdYpWBntiZ4lK4wjpn
AG9eVQxGcNtCgYQRonqIlVGEpXzl10lzGY4as3TQ6uCEtBScaOuEx+8utF5duMO9QPo4gVKsSQwC
NlpBQ2Bi5nTTN74B9mn4lDV70MS9K6sSfEbcszebYRe39kjOZC76b5rhw6mbDQuSB/7MG9sOxHOp
TfGFvTYMiwKJwxBkRlCjC58NbKneRYEStFYxJVYqR5YP/IZzV/GUV4AG6Gt9xk4wrQMPVDeU89SQ
z5jJvfXsCDasfR8hryHhEOC466tenMsCKMMyY1x3iIgMPuhPBb9RFXRqqDg5JMgpoJvpti0OMNCC
tVUh/gHdQVCDZwALsS1lcsrhSDJqhD6Zn3U2Qz1l1tYerLSzjMuIfKN9G88+0OE5rtO3wXfACbC9
fKtDg+5or+82hWXnx1rbiO9+scZ0CHF0VmSvpasfDDIl8P1C6BLLAB7ri39t9El8ZN+K5X5iZIEe
D594ZdVjD1KikrR5ATFvKRCaioWPVXwdhqH55vnN9BI5mXtkCtKcm7Se3rIkeUW3b06kd2zqYEtN
BU9TR1/cmEZfZ67TEEWptb8mVOweJ7sKL1uXHxtEx2NY1fJRwCXeDV14yeRCv+ARiA4QLakAJGZW
fjVauuM5R0OJBOke0XbnRgMZ3dpdWI3YrpOVsLPkjQrWGzMzkivu3/ySYU6SkCWeJ6g36BobqGOC
749J0sPkeh84XdxNTnC81/0+T1PzZI7YdrdgG8Ultv56G8mqva6sHI+qdiRN9YgVGF+pDIqYann6
LXZ9hN0ci0MjwO8IDGsLA2n44kMJ2JheeyuCkD9CQUW/AQ4WPKcAUpK1QbnnngoJDWemy6+nUh8K
fL50fvNIjRQFC2WCqdfre2Mdxn5+9pg4jqiym4quuLWFx2DlaOMdtth4Tb/Kkecuq1xQtB/xaDGm
06r3/EPnOq1a0vUUBI4F/PwWZldCFGrAPqimtNqHVjs3R81o+5Lv/AMgG4AjMC8HqgHoqxIwGA28
dl6OpYHOmKMh/fbWN/PboY1RsFPvGQv+vHZwrWwNUX8NG7LxRsL9JXsdPAQwWRCyrcsxV8WjZ88E
tfEMTC9hzF1JZJjut64CcOJm2fiNFYWa5IZGCXicK86LvF5G/JXIk1z5LmfUpvOiIxD9dgMylGo1
ircQjuDPcvELCiMITdEsGqEhsdvBsaWSJ5hVCbMntpxsvvtzWQK7YUuXXjg1HL2qHYcHrDjHbGzP
tVVl9xM2Cahu+bQNtMthLsHJ8aip4tpEI+5nsgSNxJbiGOK+HdP4mZQiHQmFA/BpNTIiuogcMsx2
xWqO315ejYlDNQ9kyG1DUuSVJw7sA8BN+1qP7a6Me3ND4ER9Nbv6CTaTIsMYJN9yvFcXOYjdLSP1
iC1rc6SF8d6hb+M1iPpK7s0sCY8+9Mbv1Ao3z9HoLeUnQ/jExpaCBb+zzjSPDF+7uamv5wnnvSli
Hri8szQ66jYWpJwLwfZhLu3v5hD26OKT9nYEvVW/NnkYHJ1MWWdXMGbBSlZexADu33/IJ/9IxH34
v1hyJZAW/7PEe/F1/kqP7CfDsrX8oT9FXk/9gXUOw7IpLSUVz7J/a7yO+weiHhIrvmN7oXxjwPs3
/1v+wcbR5A/hZJWOvcib/5J4HfMPSQUWWWUcj66D/vlPJN5FJv0fxU4RNSY/uahiOA1JtCyB6J8V
OwJCede2/QzkoI6gLI5B+m5pyfRSOwaFHzKXVw503fg3HspflcJ/ve7y5hUbELy1i0z2k1IYR8zA
qZafdw1D/xXk3GBXO7M+EPpyTz/9Hn8hFf+quP35UijiNsqp5xDK/yRK5viC5q6lPxFiqjplonvy
24WjO6NqFbZx8/ev9qsu/a9Xs5DysW8S9f/cHDZU6H4JrOidwbqOOGKFG8C0QFn8FjYGj2WeEpW1
zt3y/u9f+C8+pktwnZEB8Xbfkss3/vM3OpCrwYbNL0mPxypqXPOjc1kbY0qBt7gJy8M/fz3GDFjz
sd7aCN2/vh40JDcKUuycVC/BMw0TwjC0ic0wjGuv93dOjhfoN1fNJ+ctX6spTQeDKUouV63z6ac0
aoeimloNO+ll7tbDAXeoCFL9Oa76j9brz9cmr6JsCSjAYrTAkIUb9udvMnLAsrPpBTkW5Ph9QMfF
z9B4FNNOZzZ/o+7/1YsxvXCAC1k+Vn771xdjmq9F4IbjDoIFtd7R+AjlWRGssV///vf6i+9OMTLC
r4mDki31p+tDi6QoCPGNO8NX8HBlva8if/zNRfGXL+LIZUWRXP7OJ3Wba43AAlnXXSCc75SYjRfg
X73f3NB/9ZVBR+DbYr3CefzpRUQUZG7o8UmI5/d7Pc93se2X5yyM3d3ff2fLNfzT6oil17e56H6M
mPir82l1dO1p8MjbZxf0aazM31zMn/7jTPeWNZ/Rn+XwVPDlp//4wJlwYsOKdUHNzNKYHwf1nXAT
q70t86yJD2Nra2jYc5BI8Dllr59KOvDGu7//jJ+eAMvbsG1maS7/44760Q7x07pBPRxeztFKd605
pPOLB/uXqp7YbjgXjCmp/sUM+YXi88j9Z5f+j1dmQbZpsrCU64hPl76cGXTUkKB2Qexl+yku5G5K
vAnzqikf/vmHZNng+bsc0f93ZiTqMeT4JqnQyFCPBkyg7yzl3REvCohiZJq7tPK6q3/+osstzRCJ
zhWePb/e2pADTHoO6oyto1UU20617XPvp/pIvnWsN/hqOo2qUor3f/i6NpUey5RLYaQnCfVplaTf
rQSKpik188P2HktldQQ7XLwS8Kz2Q9OVuNky5/nvX/TTnY/3jmYR25SuteRC2Ev8+mEd5kbgz4i8
V5PlcebwkGXFEHMQ//vX+XTz//k67H+gM3Dnswn69XVoNvAH9Np8Z3ZhcAkXxbnRSM63UTiVv7n7
P98ZPio2nA0SQHyXXKHLE/enO8OJGG+nIXV1Ubtuv8TXf/9B2Ax8emQjiTs2w2vmpcAmCBl9WpLJ
sVsxiWNnT7RDkoSe5uKEcQrA5kDvJp2FKf4tBJrch3JaAqKgjd0jwc8CyxxtAP0drTLGYszUHGk8
EuhEOB+T0H9xWukYRIUbqpfAHpZ4+pWv6g30yZClhvjCa0k3BSmtckJHh6D4bs1Y2Dcd5WJPzAFa
tdYAPw5wKTEHohwQdZ7rRl7CtjW829DO8TM7sQCYarjDMzWdxC1ibUfw+Hz3JW2kAZd7cq6spJXf
EXTVm0lk6ZYjP24b1bTqNaaHrsXgKSof7vgsYbtKxfOWuRCmmCJq8a3TGNocOHhbMwTT0fWp+GYy
v3xo/yoybUqbkykdrnFMO0xUOxj4a/Lzc4hjKy4PIkxisRVWCzEWPFU6MizXCYpy6quHrG86pFvI
AC7mx5Dvn+376CA9ptpGNzembyKa7Bca6DMMN4VFi5gPm2cCpGID5GNt5+BptbJdU2dT6p1RhEvh
PIMgzswBUJbAMFHclavRP/CMXoQSEDh5VfoXDlTqhaSI4cGDJK8apkOhwaiAcHaFD56NTllv+kE1
DwH0BxoaOVZs/Cka5xXUiaXxKnWT8RDwf5grjJv+PhPLiX1g13VUwIptqIytke4GSHZvQS7naxnj
4dyJqRYtDV86u9QxpswbCLJAGcDf9+shZAp/7uIZS2o8DtRTDhNZ2IPjddbbHLs0fgqisa9wiMQX
G4wr2ePIQ40M+T2g9PdFREsAiDi9qYJwgfCRCcgvIdIv3TmqH8B+eaIvd27Uirs+TWvYsvNYfPh9
Am4vCzwyuFGftq+I3KWNcSPUyU2dmOMFIRvf2BPQY7NnyzF/ZddniX1pxUmzY7hoNIcsdCqwoEPE
ANNxG97hKIaaMEa3VMsac6D2uaD98xh2lbESLTF/SlPcrMLkXlFEZMRohUx1SduTwqbGemCuW2Dl
6u0L7dqR2mlI/ta66DrzlrdD4qU2iWGvg6BjzDg0jNWYIs0+eghY/HAdDho09ahcrs/CSgvAOGL6
AsANR7wdqpH+VFSg5gymDksmtsYEYWY0TOaG2Jg3NI/hWaQyJc93IqNr4KiijGvftuYmvDWwn0BS
9R37xDcB5Dllm3oRjHS+kI/prGrtRTJ7tAJf0j5akN45BRYgWpRi3yQAXiatAZUG8yHe2EhNREHQ
a1fRMJN1Njq/tgBlNCDcVpBhISSGpMTyrUOvUr8mXoGPeIYo+K2u+0Fu8gpM7w62IoPXKsMjsM9H
ty0ecMp3WGJ1Cu3bmYGPb0zoBwN28Do3V1jtllqiCTkWF1r3bMH0k4/QC9XTUukT7hi4TW+GvzSn
zo7ZOseGso0GtNRYNqtZxM1prJSUGAhK9zXIx6A9hmZG8Wmp3Po5Y4FLN6AKhzeML4XYTGRlDOqL
xNivDUXkjJ7bDtLeoK3sOsp0OW28bJ6fHfb/Z5KeNVB3Km68LSwn0hxs/UNnN5g5fQ+Fi7mBKIYR
bSVKusQIZYBy9DUzS0gydFhYcZxeBfgC9U5S6feuQRJT92p38klDOenWXllwHehGGO1GqTb6iqhX
3vUqXkTDjAgAg/CUys3ULUo8z7kC18sEiNqVFozBuNdu1MtjSDlOv0XcomqAQgIWKipA6241a2Zl
J7qQK8BVI2gLg9PuUqVjAwxNAcUe2+HH9UZWbVc6c1se4c/29saGuM5YZixpHSGzF9hbO3KCGyYB
2feeivZLGnD51yqTFCh6FMDRNYP0VvCsauV7h6KlztDCufxhmfn+1iAj56PBzbrf8oNQm4lsGUdr
r4b0t86GzgXxQ/ZEriyeBoyEKz+V+4ldMBdI6BsPJv0TyLm6s+7hFNtfpr56zZVh3euw6U9um4/b
LMm5yJk2Ae6UfnG5DOS/5Y5446RAGFQFdHNARllRsqH3AvJCxKDQdbZuWN2JkrVnU1Ja2xF48/Tr
D/FjXWQBbdMqYZACz6fxLxs2ClTDTGN1kU0xXAM/b2gsG/P+FGDaPHdsxlgVym0n/a+FYV83Mve3
RZ6/FYz6YDQwheWnfqM0eL4f7PQDXx9+LvsgYu8+q2gXSCfzBQjnJjLTl5amHUfbdzIsQYKADVlN
XpJcMh1BsZ/lo+Nl8IdtJny5UZ2rqJ4uplQYhzLmvpp4xK2VNMiJopg78C34CLRou3ZJU3Fen+te
1U+iBQkLfe1GqhEyaBJTfdjUgKF7uqgneBPrWoHFMcKiOQFKwdtchIz1l2qGOo+uGVj252HSc7Nt
Ila9dZPURb2h2BGuj1dW79Co9ZtLSnPcJl5dgrLrq1OuaPFqcs526+Uctm9cy9gM4PC+Q2i0Zz47
19iqIneKPy9o7xwoE3Sf+tNDDLcl5rJGiMK+Wu4xhZt7yy+Sa6cK5yensb74aaDOogz6a8g0cUjp
iRW/IOnTqmwVXnZdeeSF2E0NObjHtnXeKjdHuLDyLjAfar+JgHQ6qes/Dv30NZCQeyZ553aAPdO+
fSRdwxgvsu9b/FjrFOPIXaFTOTL2nKqj2wt1p+JBfHR9425CQENbs4nYe5CnwVVUMFeIaeoQlhUv
+E+z/hawkU3WjQ0insKW0WwXyIi5lZSU47zmbwZVtoD4RCPMc2kbCWQpBvSHSjXwMsqhufGYy2zU
1FZXsJrEtyQw5uGpzSd6suKcAmjK0UsqkDF+T++z3YynaZzfS6k6zDbQcQPO/5u+zOVzH5rxWxZP
EowyTfVVmbKr6KLyabRc53b0EEOWW4TLLTHd4dSHUG9wLQv7ldae7ugPjvnhhfEXDAHi1qY17H5q
pwN7o2xrGRbZNfjl59IPqvWUWi8RE5JnSA79msLDk8VEeqAzIFzK5cO5vhpSGkIr32Pq0VS3VUsy
DuiHQ8lP6OcHT3gfy+x5RWojp40+sbcpeGjccEmz0Z0xEy0Y7OkBvLIGRybg9jjkdvG6J2vohmQR
yZndeBomp2VWRLoGi67heDj45nztGTMMaSIL6lTJsvY2tAy77000FTxDS4NmFW1k3deBQHMP5LQc
IAaZZBzrvN1h5/K3w2BiLrfFbghod3Ls2N4mQ55taVGXsPWIMxxpChMYxOWoT8Gcc8taetxVHXnb
npQHboMAQLxuTPsb/G2XOfX4FHQuU/Cy6dk/aX86VebgLGVW4Za6xuJVMHd8aH0MiwsjB/PW6N4k
FBc9FDCL78wENgFPCA9YMME4aHxsba9jSIrzCoy0s3TwpmeHZ9lK1bo7MaaN9rVwho07Azmh/4kl
RbbccnQqyYNhBBep0TFi7ulG5jNT5YYvgnll07BZaSliaFTO2KsA59LlXXEi8tRcswMkk5CTTA20
dPnhcheseIaJGNo81qrEyfsnRlujWIk0hvsX0LS4D3Q1voJ091ZEJrHr5hlP89082+E1KisR/568
Bli/pF/m0uXEqsEG7zTwK9GmtlQpswOE5CUmtWt7RNNVXWSCXfJsRxmhECOYt8yVGZzS1GvfUq8w
t4ck7uT33Cr7+ALHkieOwuUxehmUrJiM7at+OAvCs8B9x65ku2IVYossWzVbryrZfHgpj7q4hN6L
2b7Y5x67Wk5fET4TMOnzQLuP+d/sncly5EyaXV+lTXv85hgd2AaAmINDMjluYJlM0jHP89Pr4C+p
VNUmyay3MlltuqozmcGIgPs33HvuWuzXpLH4eYAe8R5D+61ifodhA13dgwWuKFyJ8RCnCcfVqXE6
Aqc8t41/Il+rhsdGWPU9CMUvLHp2sOAiDc0OKmA3kGdlmlXBy1D9s0eB89WwYCqIxDDkD0VJF1ZY
ue8nK30fUMsGEHPv4bE3vgO2i8uZmgw/k8uieWJFhdHFrecD51A6BGnKhbxTA9UWYT/e/L4ijekD
0ZnlYZ6WbA8hVOX+0gKwH92apMiG7rWE0BSM5XbQOow78K7JUxnrt3JNX5WmrHOsImhlZho6FD1n
wGDyJkWjriOWtydHg0d2AH82kOXCOlBFprkfEcE2u8SBH9pDFO4easj8V8LkspCHx3ho4Y05oVNj
qNu3goS5yHP4/1udc2fjAMRL3x5hGKEkTJXYtABKPdBO1SjoWlzzvMVHbeZjAWmXp/dpob22dUfO
mgTZzYp5ebHNDJ+bZdAa2VrS74qiXi4m55MMmALVe96BF3YAomHrSabYrmTzUO1XLyus3bSRJcgP
srxtbWmXJ0pCCWBu47dUGCkPThpf29T9NFblnXrDu1nlAiN1Jr2J3CS2kEdJEAaxBv0zqu/xzoUb
9RATXB12FUl5+Tr/dkiSvK8xgt+3TTX/4Zv1wpyt5czEno3yVcbXcfKcMx7+g0t8+Q+2FifSKbWE
WAXFezuoSZz0Ui3Yv6v3WE3bvYlVV89hz+9iXV8fMQjRvRvmKi7k2nj02oPjWxyKflkWxivFQ/Kz
h1+n7VqHWTogP9QvIQme+XRAYaN+uoXjITlaRnUHImJTqlLWf3AzxvyjfR24nKVUUgUFhhzrXa6r
e4IHopPbOs3bVBPH56cEzQGiqwRvKxxDshH66Emh0wfO7ES+8GQhnbDWk/kam/YQOmOmQbVecPFl
YKlRbRYFJtZBvIGuiJ4AOrUzwV/jr6XTn5kvEbWWwd9bImSp+BFwbZctwQ8wFyCfyPwKnLWhNAf7
wwcjAQ5gtuH+IUfpp9Y301cyEg1DQthrZw+T5rtaBEtR1CMXaQZhYVdSc3zVXsvBbsbZ0t1aND/z
syBB4E9sIz1lCly+K9lar73yzCQwMRaTPha7v+W8RGHZOiSPQowXOjqC1l72ahQNn3BJHB1GrJy0
u6T6clJFIJKutJsjNbc4O6PSHhvS48fdCI/hHTdAQRVOEXEH1DQi6QFfZ4GjFpBGArKNdoLq7kO4
ygrSYsm/jK7Jbk3kLi8Af8WTqeOZGxgXTSExSiR2OhXylcA1KmgJGnY7HjRMqC36QID1vXnZIjJx
M8QrqlVJLm25G1yUSDUxdUFdakPke2ssKT55O4DUdz14NQ3QvhcWMZ++X2Csv6Qm2qI9IbumEWTI
zm2EWk7/MiBiU0Qh1c6566TzasUZwpoYvuHIie3C8OoGTH27v8NmgnGVzQ1eHxZdviD5FKAGIdPH
AQ22q40tlLUFF/drMKkoyUVsq4docR0EgLmhC4onXO+EFi4Y+id9FZ9Jx6EeeHONfVWfmKHAABiK
n6kncorQWhjIF0uBSdqZFk2FnB5KD2Xjdj8mhJaIhbu+QNlXj7B0XIw/35orCmQ9Xa8TfkJkLGy4
ebOSu1lObEM5j7hYa8oBETQNACDmCVnNVZA6IswxcBOJXthM0caClB0CA9dbxZL0mi6kNmGqk5zq
7riMD565ZnoQ8bV/0MgRJNPKG2LCjJuWVoJaDsWFNysyRvCLMaFj0ks3aKQ0JzFwj59jntGizFGD
ZBqwKefeYg3rG9OasQ+6qQOSwydeBlVkz+NeZjE2bjAn6h5RFhGBYBr4gAttjqncW2Q6JLOuEFfW
gXwchdCG5DJrgS5vdQtfEx4tk1PFWlQJmGIANrmCaCMAVen2tQL75zGEksOj4qpCk8M7WwcWR+28
KyUofmpQAksvTb7INMReWRN1E1ftzxxcLDoy4s0AABDX+nvE4aIDV0xoPLbQY+bZJtZOIu6c+h7n
7YY/rBEKnWDjVMWuSRhVBJntAosBFlEAsBgaDtB5LAhoGAf728QZ/9Z4FrzbrkbqHOq5jZYOJQze
btMUy83yWuIErc5s7uUq18LP9EH95ic631WMowUMSqfebaN3vztzXoGuIuPemxoybj91PGs5EEIG
LQV9uQO0gp2jAfXBaOoQZSwTWyWYvBFKlXkJmj1pvi1Jpkwf9QzuQHRw7ZYBrjlp4AkA4RySw3K1
e5KStgkYU40I2PUYMtYa7xXaSNfHxjYXQYLr3Q3Q5HVMq+2CZIWWqojHvoSYeBg6KAyncsCyzLgv
tx5xlCXmydEd+K5oWUqSZQgh8dd5c1fqlZbJB2mnZutrTLbyMO0rNlIYNXgSmMPhNstNZ/mQMrGf
+Z29p8TdMqsbNDsOdEGvbc84J/m1XF4jF6esM+uyOVlQGme99SaamK4e44/xC1E4Qq1cwu4IulVo
T/q82cDRhil45EMs+/sW1HTpE3czPnU6CNOgMyyhPnGkq+guAt40IWjNaPEZRiPrTNC4bhGiCN4Y
ys+I4rdIKpwE5JUxh9S1nDCuDIBAfUB6l9wGorvu4Aul1mmtyfW0vilTtc4FBJqiuSe8fJZ686Ay
kAbJBaNGX3BpSulNVYiRHWs5llO2iP0xAcsAVZzIkEojIw4XSskJRazA4uMbj6sHSMfE9RpM3Wmn
64ye3RAls5WcnY4TLnDkxckdXOQYxMqOS1AKs16xEADS2FtVVxSvApRoj1GBBv2gsmaU+ByIHQzY
GHa67zDVI5AuR+GI3KwZKLk5rX2j6XUBTTvNE3nuRvpfn/eLxPicZXEaXYqM+jWMAGrOb2MN8ehk
9OCpmTvSa25KLubThjYRicUQd0RPDSeo9QLLGp0DfiSzeu2tdKIASeit+f6npXGKTVHF72Q/Al9m
7z7kYVPrAKm4SAbzYkA4+TPqqgFs7CY0astE5lTAQNhu92an6O/nmrL2kDmdC+q4zUz1yvCgJVN4
cAuq3Wrx5rA0RaNBgWYbtZsz1vjMCUgh+cI3XGsH2bqlDfK5ML33NEeBeMzIoqbAsnF2Bxm/UXx2
ynR4JcUawqdmSaumfsIHFWha2hcXbVlW8zwWkeV18H/4RFhzFDzQLqTQnuGVbf00bQJ9ebPz+asf
bfGjxrpS7cZkGbQraSrzq7G0vXWZxkEkKIrnEmc3rrwNGRvLs2abswyTETUwnHUggw9DBomBqW/C
eQzOWNP2oo6w3NjKVR7fqWEqQ+DIqFJHHS3LW1QSEny17NEaHiyGCtnBkZgrfRMWVQbVyll+mXa3
GRvMWjjMzBAIhBbEj+90YqdT7BhueGJPJYFGdh5GxwrgYifiDMCikY+NI7MNJZZRY0+6wzJc9ESt
4C8oXS1kmp3gcojUXBzrviR7mxzPujxOspm/qbsTjGxjNHiP2J/M+SMpVQ3it9bFHCDrKCsk8XNP
BmcDaTn3iSw18z8G7KGFSmcxAdzVSoMgWsTjskN/O+H5tvT4yV2pnwKXCLGFTmJqgeuaTR1/Ifwh
8EirzO4JKsRCEMAi9afVyipJtlSlPYEU0atDhdUa9jCUnu5grIWEpyXnPg30SigUr+QXJCdcDFkA
K89rLh1peNauAzmL0Lu2nnLHAlesi2L4Q+Kh1C8ri7ME51yjPdTmiLGmLQrnyaIb/mUbcZUCwF/V
tynKEQpYpmrtR+S6zg+tzHT+Wo917H0x4cU8lOyAnhbPwKpZu06zXjxL1uoI+qIZroMGEQfTDXFt
EKPlUHGv5OuUhm2euvZ9kyX506zkqO87c4FsMxpt/OJtMyG66R5JaBoNfxiS0YKvbby6h7llQrKP
9EEv76KYPFofEaqBCT1frWIf45Cx/I5v9/3aRe0dhVhBr9y5bXlokNrDWxCLM12HGhyrj1TIfk/M
RIP9quhlQz1qaD9delmeySaNPqldBijs3K47oofUcnbbNh73s7LiJ9V4XM1eKSggtR71bNago+U6
oDwNS0goz02XYmmdjbWlShmExti3jHPGOUj0Q/i81p8aLswCNlxgK7HRZiVVQOQZ3EPO1My4oy1m
JyKY1fY86Lq5t/u5+BZw/GOwBJ6d87VcS3PfGmLEMcjqVz8Bvc/zvT3URe07esZCaccfL8Zjvea8
VKcGD21fzTKl6k/7USIuxizAZKlq0ngvk6SpnspBxwjZRmvP9mMhkRvX1dSufoPV760oXew70EM5
Ujy+quOlKgv6bMkIwtptNG4Ep9AEcuThdvoBX6vWg7YpvY+iGChesDjkcdi3LEqoz2KzyHnoogQi
le4sFMGeGYtLn/UM2Wxrdb7sVdgw9/jvaUA+7tDfsn4AOG2uZiNA/svi3C9sTANTmPNvi7zLC2s8
iCdzl4lLgRWPR36am3fhVJIOGtICAEwwDM/Ew07lnReztg4yrpMDHwlrm4gvrRPqjA5l4JEQcEx6
3H8+9mJ7AaVDyE8Ir0Oqa8svQnltWpg3qYZb6CB2XMfnZrbN4rBWUUn08QKx7DCPKjYQ30O8Pk+A
y+kxuBOnHQwU9WFMBftflh7M2bew0AkvWKKJ3Tjk63MV5404e6nlTmcrogM9ra6kPCSnom5DZWuD
C9IvrtNz3KlNjZkyH7WcinHfLOS4HgVhpGsY96Jm52RN0OZGvHzHKZ/KL9EZyAxjdJYrdRKQsp1X
1+QZGE1aHSc8ul3YknlyjWigKVHId8T56rpLdYQlBWmusamy9xWb244ntaECJ2FgyVCfex6oG3sS
b1FDlBwHSLmqc8Gi+/cWZ5iFFTwZJlpdvxVgjGGKMKl1R7+B2RL1Hmkp+Sctd+8Pg7wKFx8cpVug
LU3pHDBngtAnrhU2F8+rOT1g+eUbKca00d8hYBs/24HryMSu75EWabtQr1WcA9MYV7siyior+h8t
FQ4Ls6jQvtbFKa1jxks65WVjvFCUZHaAAYCAGlzf0TMhMEsW8F5vHemacTgspMYNfm9G1gJYxFii
4zCP1hLkSPMxaLSCSGIgq0ncHTO+b6+S3fuySzumSCGaDpytPXwqZ0fOcJw9JVIaLPiJZJySIAEm
ict9cuz819Q7Uf+IvQljZUIrch1Ml2HbaiKnIavZSOYLEyT7o8xmvQc8YjbRqamxfobNJLxxb1iV
7QA2b737wbDHKcwNq/vhZinydQlODV9KXuOrYdFYm+ytnelnpotlOsSit+0zvgA3wrgsLHwGmMVp
j2uxxDuqp3XcD3TQy0nq61TfZ0RM86KJepnuRoT1BLJnk0aZFwkTclw0FHU4aLPOzHWxSe0D3COv
2B9aeZBD1DUfQMlQZfhFyUgiTC0mOm8IAjrcu6MkpzzuWNcTHebgwR0aeUM/b30qcHY/sX44M1T5
xdCsq+3wzIZ6J+XdApkGo4CzVIx0KaXRytjweg7JyCjwVGW0+EMw2IyAQhPKcsX1J+TvxsVowKIU
yMlunkHKU6al1S/ibpDBlgh+PH8hXZMsRW5SjE25xlx8bVBFQq+ILfGBXbcD5hDbg70wsiM8xrdq
lPkvEtrptF4R+8wzW8moUC+SDGtufm9Sc5/DWxvx7E8SKtlONwCaX2Kg7B5GvbwY9oN0Gkwcc2WM
5zmjzwvlsMbT0eFOGzHLZJbxFdkclMEUE1W5s8dcT08d9EIyg103/TTzic1o3SrycFiytw5Zl0v7
JwMniR28yWlECJGw5eMAZst+gpJB8vzi4H7csRfIvrCHxSb7CBqxc7b9a32rmX/YcDKEaadmao5o
VIb6wDSrHXxMO9LBlWRP5xbHxPBjMsb5nd1fnIdQtgHxdOPYMMMXsfXdZXgM73ik8uduHsUzMQrT
h+wT+6Gn+aKsHYf6N1qmNN9NpmyJO7Tt4nE0qQdwmjUTCwK51nEga+YTkMjYnZEkrM/fTptG6sBn
LLtTqmyDsIiZhfgtpWHnD1Z5xB3V69YHZRgDh8pm7Xpl1knhhNimIRibBunNWDT+T+xnmya6dU2W
UUkyx+wi2mYg2ik30iTUecOd6yK11MV4K/T2hjqSrCOkYq2B61UyHDXnhDBvyLlEiBPliUndbbKV
jGljIJxGq2wrD2vG/m/NbBpd0OkFuz13QozkO5phltTUkmOYhCYCpYVSGQ2tTf72Lomb2bsip3b0
QGVlrh8pmqM3Jg2YdrtM09cQv0f7x7ELjYXp5FT0xm0kQhMLSrJ3UHVBc9Sb5SFecAztNK0U0Kai
yW6WY+4NBKN2cZX1oXR7ygnNaSu2pMAL1HUxjAItmSUn47ICpGRkP9XVRTFjhyVtjdYPT4Os4RcW
tFM+/dTztVhxbxPT3v9Jso6MiUqnpt3NTbnWRJl4dYFytEJlUSbMB/1kpAr3iTIldIeTm/7PBQ1T
XFJLp+4FrxehkR/426eYTEj7oIEFnXzAmfW904vV8SXyQ5cfn+V6oKcT1Fxryhq4iy0Qamojt7lO
YAMavFx5/InpkgCv1R6yV9ktVPlt3kU9W2rWmn7apsZNxY32qXjTnhFF2Di6yBv61i20Mvu+wQ0b
TLPNR9bZy3IXx6Vn3KPAZRDNy0oOSZ/JbIckoIMXbGvOwzxSAQZlWU0fA/MIw3epnH70NRSKXUX8
DFHFlQlzGB4sjC+ThucBuqpz17O8fOFrjCpmSqeKRlDBgd1hoqXJYpbFFg/TqvCRCvQgrVmH0mI7
Vflgev3M5Cp3t5ImRzO4axwxvkV0/+RSeKgjtoUpYPBx6GfUYRlfMKPPG5xH1vKJL9J+hGllvjfQ
KspdqkUUPx5D1vtsxQsKPgsPob7KE4lB8/I6xq79a3Is9SUZgpY7KHLWNRrEAMI4z40fYpZ5fF/W
jcbscODhClImbp8aVDTsq+6a0HKqwvm0C1KyH1rP7CF56GihjhYkwG+3wCPua2bR7XP0UUig1rHa
IG1GcnPmhEl9x9Hg0UBqenQmFTlrPpyOZEeMlSmxZKrOlmmXVh2r8yKLgL/q0CDZHq+akPcz6Fn+
TMdr3EV2RIJIUSEiuLI5kWsACkyDlJCVLc8qcUxbEldt39zMhrIM3J7yDlExRUa79sm3wSM8EpYl
zS5AHtPXe1RdrnZqK+PvOOqE8UyhLOZJVr6IY0r7Pfp1wWjrZs8sgUYke97fkb3XGKrZtF+82Hio
yD369vSsB7I9LimflOqqm21ZKyfBOq/fNqbHZw0NM642xvp/uM4G5BQaDoZdb03TGvZbfht6gz5t
fw74DZB8Qoow/7SQ4Zrruo2gv5MkFcln4zZJFhZFnLU+ySFz5ueFl/xmP0qy9zAN1Qw1nQqY3NIR
6VXszcttm9H0QTFM6a1B9QRsOxVV8mwMDv7BoYvt9SDrWBmfyAvGIUwY0K2v/MTF2ZcCqyZ0M8nY
k83ISJjKVKLLqSq3QLAy9MW+TFbXDrQ87xeszUW3WEd+D4aBo1271anw5Mzon1x7Vla2otXYQdZo
TMx6Hv/ZdVaUqlBrYx4IBnws4FjbxINvC4b36BQi5xUafmG/4y1p3KsGqx3wXpNRSRJeS2ie0dqr
X+hkjJ4MhYjxp8se8TbHPS5jkKg5OEvC2Dfgd+5SQYHw2/eKqAMQERJNAjZSu7oj1Khv+R5Jxr3E
GTL0SMln0XauUSLFMoivb17j1ogQP00L82n80iaTtAj2HvXeR5PLdT2OnhLtyyjqyrinwMEflXKR
FZ/patnVuWh1XhfJS1Oc3JY8YYDo61k11xGNGdlhQCNGxX4zy2tAebTs7rVoYJ8cUelV5VVTLuHv
7BGWKgrGSOurmz70aAaplMBKHmtHaCKYiMhUcBqo+wZ0sHGpuCMze+TY27OnSy1/7CcScikitLJC
ZIEGq/skaCrtzzXEjw5W1jxl8JfbufykFBnbfUsmwXszp7gMhnpljwAddP1ZjEhFgp4VFBN7bW5/
ibVU+YPOZyLDCbFOcfG0mNBokDAT03/IC+oR3kc7vSXkyQ/EPhrVcETslxPtPK0RMlNkv8I4gFax
31LISt8dX+LCb0w7mgNVGfm2lBz7arP+dux4QCvxoaGcafIfNU9i6htIaieiLIkLuQru7Fe+vXN7
IJnY+sqdIokuOmBvhJlLVy63LQbMO0Wp06KDsGEX8kQhqfFTsj8gB1g0mb+KWblWsJpYYwgl4wIi
6n4VLP1JJuL6SMbFVncA+EmzVGPUv27YBASqacY63EJmq46RUbhMZTU+Xa6OtBh+2/AkMIEWa+2g
pYgxizLnKMdzydbbJSOKfVN3XI3a1iiAx6SUj6hS4D9Yq2V+Rox901CkliUY75S8wUwyVBIONfdq
w86hbNzZZyq+1kEq0HjtLTnKtxjWuw0EFTHAHuQ31EhXOvUIQLHt6jCK46EP4rpz8gu5R5p7ZJvQ
YcUVjWh+FyZm931LAh/ZGXzuxn2hMjLPDWla62+Wm037oukztQmdzdIeXRmL6Z4CvnH3VpesimF3
P7p+Voygl4B6phziMc33/SB6x/RzBj4i6E1H9ucC1vrw2vEdQFUtR7VobzrZk6w2mpgvD1st1IwQ
l+2B+sthe5yBbeS55cWu1uBpd6vpujHVceVkt4pWkmlLU2jZY21ES0LbZTKwqYxaK167bmWo7oPF
735pKTu9h6yG4/gCIEnpVzjtCxZAj9y/nA0CuSV/knZlo4Mzmem1TvFUMFM2JgvSgyLPsXzspkof
XgdFyEKJVcPaQpFQLvcr005Vt+9bxjhQKVbs4K7xluZpuVupSOwr2NmkeNOMPoYcxfkRdQGEhXr4
ybdVgNmJRO5t4YfebBR3Fk6D/DAuZLvutXhYsFfDck3HwEs0OCtpVhfqvORErB6Wum4ZKLB1d/9U
iVslrwBUhXYaHJqmx7VvF8QmTZTF+v066cOEnqNbh/eqJ9DvBpPYdYNoTeQWojhmCNopOBUb2zxL
1365VMpRGQbvfwCkx3/gpCeL5M6g/JszXVsbc5qRGPxpFoywqB25camTvxnV09+86vJvdjX3lHEt
/iZad13nnXBQw7l2mGhyEntpavrJhsKmW2XNl1ByodtokRbiQNjI2YIW5hPINiq/8W+2tseg9uIN
Fh1rP2707UHQDWnySB2ngIwZNov86NDPsQL2GU2UlvWTlybMiU4pTgS7PLK1MIjXdUVS8fxkORrD
5eLW5NdSmY7t8DgKwqwZ/NhFLvuXkcGIyT6nyAARwaaqaNX2HESO6M/WPMY8C9MMXyGcNfTWKjD1
NbHyPYT0WEekQKpZHo5kkyDbrOvIo+aMG5vtfde5EGN3wmB7x9WpWkdDMxsXSxdUUPPZGsb9qLwk
nIAHOT9gQMfQ3VlIumZ3Qs5lzw+5aQgO9pHX5j2ZThJNx5YtyBoo2SiGmHmJpx7khHvoKzN9abKB
pW0iFJHZ5lp8g0RpYKykk/3FJTRa1I+N+yrXMvrwkNQOuxrx7890cL3DLPS1PZIqm33obWO/lnAM
3uKujEfMK0WXVvs29rhcx96e8xDXj47jJIGuv5bsov/hBP0ved7/34zQ3nCi/2dT+45KOfn1H7/K
P/9x/GrXL4Xarfz1rxTT7e//w9+ue385WxgT426J/5gj9n/623X7L4mMGXer6XI5c2P+099u2X9h
ykIzjbsJnxohR//L327gb9+ilnSs6dxvrvtf8beb1uYi/FcPpy5N2+UHogjc7Fb2f3LhzQM4xGK0
UmjfbUeO5QzXijszd2/o8FAughTq3vt5QF21spWxOeqg6UCHUjORHXPPbZcCbgVs3w3TL9VP+jOK
55EhNoeo7VdFC31+hiqjQnZwOqJMt5/pkAzurlPtIHEPGJp4oO86Lr7d7ERde2eLuYxAVC/iWzCj
z/mrbHpDMP/5ptbW8hfkxmUEUs9gE13aqbRoUD3zLI2eqM0EB/iLp1nJa6vi7Np6A4sVxFn20zTF
mBwiO2OVXyE8Jn60BnvMsmXif1CGftSZXqQBc3xxdhd3am+9V7jroTC69uKyQCLmajNXK+LuLhwv
3pMoPAa6S5QHjqPzY1m+jXdE3qd3CQbOxh/SsabVNhFT7ZxhbQ49M0CAFVH2FinVXjb4H3h8INYk
QWeTTXTvuiTVrmrATe80M21+ABDpv7u4LKJLbvG+BxTnngjYF3qInhhtuSG5PZ55XK1ORNesRY7B
JlVEIfLh3EMtugGoZO0lH2hh2G9OvfTu0VThC6BlhrYej7m6aUyMPrQWxetukOX4WWUCfJ+FqN0f
y6yBdsA6OwD1KBEapq5HsVXEwBTzKH6WmolDbZLlLINRZNld4Rb9XWdsVaQB4zCnVI74lsVuP9Gk
6bpxdSgGPoyWwEJkAYnxYrSaIDm2rjE7QOw7Fo5E68ubP6D9zsrBoaCzkucxT4mG4bmon1NZqN9l
7DDDG+ig3F1TFOtr4bbIgQpVF1h4FuvvfxpyO9SUMiPlVwj7AbBeoQdVLR0jKJ1czntl0XtcHGcg
dWdFXypDN3L0C6O2BeZOmyQ2+quUiyTBnfU00m+0bCYH8p5YqZ/ydqnSExPQ4Tdui+mO2jD7TThi
fzc7YEZ3pCrqkJVywyBe24meeq9VDhuKbttTWHJACNXqJm0QDG4jdHrUvTxhaXEj/UU84wZk5VSt
9fTRKezrSEGADPkWDDPSsd0ufiL01ly3/FH3M8F58upyAiAVHtL50agi/WGYhdX7VmqMIFuIkZrg
nhbLoYw32lWBDkkPIMk4Zsi8wFzPs3L0FxtrHikZY9f/dI0N7oukiIl3u5RS960iZuynLdguA0Ks
69bnClXVgzeRYukvumf9AetCbDcbkvUhy7zyNZlz49OjpPsqJ9wPgIgK3rgle+xKVuUEmE9vQO2z
H/ijzAV4DgFuPsSxmlSpcRPcG+Ajf0QjoVS7SOo4wnV75r6edW50HGAuuqa0FNRwhP2Uj5OzWOZu
UqvwJRuI1hzqV63r18+4kxlyPIFsgdfJrHFXoanj8hzHAzckPpReWNa57+rcCGA4Wn8mBDLvvQec
LGQFArXPcCdpb2JOL2BqHVmo0PvlGS3YEmPmyLZ5LQ0+zMMFIwD7Sr38zepH/60yc4EISMOPJ8ka
yKvuicvtwrpl+XNh8qK/tEOzTggfHYwcSEjjl8JkwAODP1NMAOLSucpqoCOdjEYjD4ctzSf3hMYA
n7i5hZbeqC+EcDMo4yFA2Gc4tGCh5urza0eG58SkNkEZ1y8D66p6oh28EmeyQUbRANg+6R6sM0iz
6Iu7QrXlp+u5Kbts+svH2WtwhmQrJdBGP/vq5swUPtpjNH7APrgN1n5DZg0eO/cg6bw2O0vejRnB
XpRqhNZWsbkrxaqj0ahTdDde7dmc6bCOjmNE7I6P1xRLYMEZ9aJ7Xi4PscQZTICecp+0PEMOWTh1
bu+R/Yk7vljkOTlEp9RwGyNUWbJDV0TSq9K/4d0b7GeZ06RPKyvh/Nwuq6YhiNL44zEXludL9s3I
Cw3Zuxfl2UwGsLptW08u7Q9vYoS1iRTlgBhV9nKvDZpxJ5wM0GfFZ8rONB6kb0hn/j1g+3x1Botu
u6oieYmg323S7m747OMErDPcquZiYxVG+u3dx2IoxxAQJgrTpMsUYoYhjj/+pSL532Bdtnv73+91
8DGuiQncsyX90IZX+Fd3djnZnORJ5Xt92j0UmopP3NuSHI5ehQb1d5CPDKsX4sz/YUH//1XhfyP9
9P9SFfrr12ec/FsZuP2F/1EGun+B8oZSjiqSUgv2xz/LQOMv4YnNry8sTOZ8Yv8sA239L2HbkFKl
44Lndqj1/ok5cv+ybd3F4S/ocCzLNv8rZSBzg/9UB/KKSAy2bH4Q/47Nj/3378uiMlcDdU+iWVu5
TxXOMeKnWCx75nNaat2pIbcQHQ2HR0vChN8O8leToXbXlva1LUWDh9vMToTcpQy0fwuL+OYG1fRc
+FPLQcRyVe1Iz+MBqCsTkap1W9lEoe3zLhjpSh/sp29oC2rHrjqt3Uw9amI56OZL3nbHOtbt3eqF
qc16zKturapu2qY7iKsbksoPJqef1RQRqNR+Y36/yc48c7b/iA02uFYY5y+x91XNl9F76VdxtKOz
ms5lmlx19zlrzLuOQc6usdA5gSWNloO3ObhM+9Orf2fz5I/qxpNPzB47piIpHnrqVe6qzRfI2OQl
H8sTvqLQHfZQ8i6d3fnSWjhHn9b8xix2R1r9tLO1T9Iqnldnxbay3rlezbqmOGrez4nlkmPY92n7
vtXMdc4KcyF9nPNBxWcKvtuCWMtJDtL5bcXBMrygmj/wNk4boDK5zead0eN7Wv3eLVk6bm2k9rNv
RBcsWgQYt/vZql+uzZ0ZoRh+iipGtgCF9WbeL5jkSid6QAsY2vji3VbcYqs+bnbeXeFZ9q3q0sOa
zZ9pOx+KsSUcaMZUM09XyQwqRgqnTJek0/FP1u7n7FdVY7PIRMEKOWcolzBnOSSqfgQRcPRwxZra
vcWZzUSn6E+IRdNHRCNBjCA1M8/m+NAaL6mHOQoVSj095P05xXpSjuN+GUg3YqAYn+Khuo4MUPxM
I5kJLAziT1/qDxGSwliaQd62D8oZn1h9MeC2MVKa6N8JWiKacine5y19jtSYR1W5F5Nh4E4m7g5C
6V70uKaolSBRiR+4EoCHZ9mbyTAEW33FZad/6+LL0mERot6/LekLupODYmj/3yk7jx7JmTU7/xVh
9hyQQQ9otMhkMr0pbzZEdVcVg94G3a+fJ++FBN1ZCJplo7/uryuTjHjNOc+5u7ra4a02HWPf1xlB
8xmYRMa8zSxeOhziUF5YWIl1MSOoXPb3YZPdl7QQTbomc/PqzMBI1W/qTpfOhync2mifkKyrBFnJ
R1HDO1Bj0HnFMVEdVOPjLJ/ahiwlQdaC/YVN7KVFhBinTMxVQVE23Dpq6VXlnboeP7VpbBz0laX8
lgYTSyN/Y7L8FCU4bLC0E1MWQD289Cku9sR+6Nx6bdT5HjrgbjTH81zpf/3c/gDIznPw7i+7TquD
CPOnX7R7q3rtq/YIFLqqygPBOyuIbsdBTDrhL+CddeuG/2/nZdEDWvtfGdt8LT3BNdZoGDzfCmas
fVHL0H+5ov3rt9VB/uPb6MNSEnKVDMicWJatHNnQlaUfUovefI/XA43mL86uHwi33KUeHsPc4ICI
ko1EICW0fKPwDKdxccMysdEn72FSWhMCfMChn+llaIzTk5vGH76dMa1pMveqzURFaYu3lxi/1zMi
6WAmNDqcZH6dXLYaxtC+zLxI7cSpoOc7fcT5XH4s9QYlwHuW3bIx2ZEv2HGCPCX9X4NOeNUXVIUk
x0+1/GNAv4YpsBIIT7FewCBBcg9OSCNuU0d6cM2VPT1yko6B4c4n4DgVGnwP/FyFJNwVR5G7zVMl
NUxbuoUBz7e2zfyisGMslhhuTey+w8dtVkNlPWWuILAvSTZW3zGnzJFv6VH3NEu6EmcWDzijrunk
xHuPVjx0UNrt0KsUm8rQHMKDeCdpT9LNmCWfmeiO1T3suYqu3lBpgEJOXmXNz4i03wCe3bI0Paau
fTFKjIzWUWkxAukh+eml9riMETZI3/lpI9YIU5YiKZ9TufNnYRFG4KWH1iqQnjJNG7DpfZi9jyMf
7Ddlui2Y0s0K3WSbNqFDVrI78xoxBz1FI55YHJFYvYcY+IGVnwCsNwBEYFNxipagkAniPuP4xc3q
q43H8g29rTbsBa5z7EbmCzrOYp9GurNHbeg8aa2tAredJCe2fo7mKHrvoT2HDpX4a8vOOrRnWT/w
YKQbpCfJCS8XIC9S0YK4sypm5rChSq9uCBGiSMdAuQTNTCB3PKXZGgX32W39EJoDXxq+ABD32xhC
BufZX1vHU2ikLUQOZBJHK1symCBRs2kVPT6L12pvLDXxlNV33cdPhqbtzEarwlk8dkllniI8k4HA
p7ppOa9uXLy8M0iXywuW1Z5o3H74I/Fh3Fnds7Gf7y4rihKclbYoL+7IjgzNU3PtzEWRwPCs4cPd
TymddYkqbj2hlL3ferH4tEoWCtITgT/St2b1fYmOx8FK6lVhkXgAGTrb90RLbph5FIGcM4ZIUg9l
6nXs3+Vbzr5z1s0TaGW1Rwv8lGRzebbcNPvb69jiaqbDh+iejYEkwFs3cOshEBTzysL8TKubG9ux
qZyQD59qwBF/ijQlzhB1ZbiAnwi1qrvZFvQHFo8R6iStR7GMEblo7n+bqe5mkba4lqX4Mo182to1
tvFOyl3ReM+jKa627pEbUtkN8ALqA/dVuL6/RaWMhjidFhzP8x/BFpYjYkqOnj3iqOu8eYdzwNop
A/uL1pzniV09FdPyC/zm3jO0+jqHvrGU5ffgxA/wbPSN9ArOAZGfAZW8mEm3B3N9loXxsGiQ7sxy
19vqWbRFAKB71UTL38nNPquGUk2rt0gcAgIWtzasIYc8mwS4nHWaJgfJ9L1Usg9JZ299ltngrxm8
YFUvIhwY8rDQHqyqVm0hy3BNNefKzg74Va5EVICeuDadvStL7VLV9TYynQ0iMJpSSrXOMjYasIuV
ZdQXPnvqhyfNSv1DnZeAk6JuOC7DwhLZl7wEQAsMsi81te6KEVd14eodi6oWP+6iW2BbdIOkyhiz
WlsOE+HDlWau+tEqk03fLDo8cWI04aN0NdqibrB3sUuygJZUCTTc1vAPTW26Rypl50+mUTeiMq6O
Q+tkaxn3+raqF/kAYI17UQpUct1A6iG4G32LZcQPRWHBgWdavjFRia5BqHBH+si7B2lpj4b0060a
F3unZGachrYiHyZZmnsLCHFcW6iRWL9FTwRUVqgqnMjFOZOaxBo203C1oYmjVLQROhBf/AaecUGV
Yzp3Fed9QgdHEQ1TPT+noO7OrW+rQ2f19m+BDxUp8NgDKNa+7JFsO2RraX/xerdZTXFFNVM0unZJ
USmEyiuTZ11hSUULir1B6u4D6AA3IEAPradBADq9e7OptIHk6Uj0HH/k9zoIeNajMRaHNhFcHW5j
ziHnh2nuzNrcTUAED4OfvIuum6yQuGf7zchFAoaBTJsOmNTNv/O/KAA6U3FQu5KNvhe9OIPy9+iE
Fr5UQgKwhVCkzOW4NopOO5bZOON39M03k1Xpe2F2OVEHI+4BRncUivXsfi0D9bDW0MhzOHVqi1pQ
nadSS99bP/f2033ww+VZYKUs83r4XvLa2k2DZiG66j9t9FAciPAhXE0RpF15j4lvbwmnIXwlTgI2
dWHTigCl+qGJQRgh8i22fJIslfGARmV18drpFThjMM7jRUyVxaM0TNORqr0LmgGHXzqjcldZ9Gla
Y5iDSMSWX54SnaWm5BqcvXyvq+oZ+NOLmSNSICCrtjDAWtUzl+vB7LwNjoM+mFqWNMioPjRFxIyj
GeGUuORu6dWyGWnbBXmf64YVKssCJJScl5j/IiBj1bk2JMunL55BsCXZWG98J36twIPURXTtUM1S
/undvqqkPDCUguYtBjIxtDReI8B5W0aG0GoQfPguic7C++NPDiokG3ucg/IPqIlVPwvR6Cv2cRZ5
xXBPbMeF9zLS/lmpIcIqNVB0pO3Lki/+Y5ZlzDzihR0/jNrC9QOVuDFJXHl1RSw5r/BUEeWI9mSl
u1G9mWrtELtWKGr/cTY+K/DxJigwFn+oCVga9+STAUSAgb1m47mp4/4kXD6klKrSF/iItWk7zRm8
APsXmsKmQQnca94hI8FcbxHiGG+10TTfvjF8KyT6K496O5C53obol21sEbqGzKZP0Hc5fAB0BGN2
1Bc1BBNjwEB3M6SzFKXcG0gtyj4+eIa4YHpRB4Iab0QnMQ12bW+bo9dikCO3NZm/RCZEAQ5TiWSu
7KDvMPenbWndMuS2cM8IpbMtiIYEcblpvuktR0QnHTJeUFo5YGF1+5L35MYWXd5cpZkMG8PIk6CI
Yu/YKcFLYSB4CAUU7bDSc2vngYc6aElevkya5m8sz5C3nNX3upem+2bmat46eKa3fQTSDJD+5L81
XrzcnMEZXlJnzp9cW4kd0Y99iLGISAgv9+03QcbSGUB3es5LzX8qc4IbmyrHDtF5RKxiKmj2hp4U
b2M9t88xK84vFGT9n4F649AvSjvojjS6UOGPfPHRNxNQW6YHiAX5J1ttxvIDhrCtRQYKQZd+4V/8
0enfwVlFTySmx48kanExYeKj6EUXVDwrczY/FwfLMpnsLoi/STQRg+t62qk0Q88vSvfZbhsRYt2Y
LpnNIhzIDQ2Zy4PquIXxFDE3Daqk1YgLied90brNJcpAmyGf+UeSZm72CCWWxjlxCSzHBZ3KyJPT
lm99xr1pIHdEPtJaTz7ksPfJd9uWxGEQ6cqHAnLntaGst/Jp35JVtvGKrNpodrpfei3ZTzGZuyu/
b8XjRCAduAIq3UCUpKopHotD4nVo37yE3FvEJ5vGKeObz8j+V1kDC6wutrIMPe8CWClim7Jd7GZY
i0gY4aJc+kRXq+cjqSvcEX7mHVAZE95elbh0OnODB4Ss2BuRMdPemNK1ybLP1I0OFCCzCat3ngut
RYpskeAMQQL9R7RKlcV6C4gw2X1BHtHWGJNWrCk572uuxfj2iwEfZxuxkDLBBUxp8TOrpEccn+6T
iFSgknZ9o2xjFUeat8n87L2KRL4VrgwJftikJme4myWwRTqWUN5IGZZ9lBU8JQ22IF6tSw3xj3dd
h4hgtflKtwG1DGWLjBA3wZrA8eGIewi1y+/CyMRiQTko/U3JaO/jaxxxN64EKuxVK5aDp0cRobHm
YSpJB09wUWNNGKEHoRLIXGTMtGJmXQS0pvdm8sFzyUv1l3HYkdnmB/Pw4Cwv8AkxdzF7YKyEjj6o
lHzWSUZlxVeRupEte52EFrsFEadgUNL6GfVZ1D+9uOKVQdV9t72nBa02sl9CrcitnrBUYnjcS5dU
FscLfP+YNKFJSinvEJK0To9/UqMM8Sb+1BMC8rLQzqjI2o3boLL22UHsDEhJq5lFzYoV2pX2as9H
+a3BpmYPFGmbuOvDLJ6+HOHcOOQ48/u7wbD+huK30et36EgAaxiepNEwrsuKzuDuRVpPKboieFr2
1ll0/vmG4rjUtFdY/ZuuaOhOfbQf7ISPhMsaAGTltoscf9N6MYIhBEl4jpgcEri70ts4RHNnkmJM
ykbjGFdytP9q0h+DRHGHxlo2r0H4ehgQKwviLVOZNi+zTVvhDZDY4ikkapOAtwIdPq/QuhBV9xCz
gVg1ncfRUsBx6J6R/CG+RQiFRum1jZvAr70vy/KHdQ/jeWvo2XnIdhi8n2CiTVh+l7PRwlMrijXB
bOcYN8daEa2za1JEInXU2ZvOrBm++POfKNdPilXZhTMbvlHZHS38NiujrcCZoWhaMf5dk/x80pkK
4UK10i/Ct3gInaZ6I3vh1xh7O1zu3aje5ukm9sQFUeYBpWbAZOMLYIt+smLnpKBsM0YzjKsqHf88
jSYWtg4nyYioUCCUqbBrIvUV3Er2r+5A0cld/+zwHCDIfcLLV71iYHE37KiBQ2k98IY6H5G7IV7R
JUDJPp/QRTF/ejJNPpu4GVlIdf2lzZatk8QPeOd5zQfxOtOAbzCEXVD28Hlhg9OZz7Cu7qwyLLCG
lFX8klVmvvXZ0h6Jz6WALyU8wir0Ip5SpKc3QiTt54JhY+KZGjHWCwvMXLrbCll+iB0z3aYlAmTq
eu9Bk9lffBY3sVgH/iWv3IlnrWOn63pfPg7xXTwLjsKUuzGKk72NlRWocYItuYQQplW3hl3azrcZ
OXtZshVRjlejJNlutryjTwXUlBMO+bwHV4muZ2AudIJdySxV6Gkwglu4Dajyr5QGZ6PvWAvzXgyj
ZQbemD5kvoZTO4p/DGC0m8FZ/hKbSk62wZZqyhde+6x6YJjGIdlOKozRZj04WZNRe1RQvCoD8H2X
LeJQ27V9QmQWXytMTjs4AElIhjcDmrkk39wy11xct9whOyipnVfSwrfjDIBMIPG6cfFsoTD6pMTh
MO0JbsWXzhTUTq+GUzx5NpSJwfwe6uUftxLfCCC2gEcUPTOlTVCmzQsWwWwXE7iM0zUkamFVpCLo
VfNqOp+JxUA6npAQSgVHsQpc8TDga8n1L42h3JNX2feGx2sORru0Kzox62nGQLb1+mV4LhEZ4iWd
CBEviV4xqmyPz1I/26jpQO57H8prKBST9rVhOMa0nYOXLRpp2mOO9d2vEQ3Okp90qk8ATrPAj+4+
QiGzo0TOW+rXAc7pIdWQwbfscz132IhBY2zabDBAksMF0RkUHsviXptzChVGtKrZZ36014khGkG+
DGwvgGWuRfJCESzWQyt2TaulG9vuN+lCg8wQ9k33nO4skXCvLJI3112jkOZ3w7blzM1So0Z34jVr
QfdvFru2Z0iC5jTu3rMGJ7bdVPaxrDoVRPCXdqXlSyYIlF1V33VnrkvkNMPMPZjWvxJvBmS+ZgOz
VpKBvqShIxS2g1xq9kHPWFAgU9FDGCh/UdiRclqemNuZ+0xl7y0axSOEtBZd5rgvED/sUizbyCKW
IVsVxFuyuoDlCWzix8OTtx2FOuX3j10reEvMrjkMSd5vjHneDMLks2z/+EaE1B6i+p23N55Gj4c8
idzDNGKCKzxrCDD9YHc0ur8KPe0zToUfyV5xgFqlmCePstRCKBHcSLE/ooNRXJJ351swYcjBhGZ/
oSQEbuwP5nPtjc88BjdVOElQm/EP1Y841X5/MPEIHidbO8ZDWgA4Zh7szyOKZnghlBzRRsfegeXF
Wkmljfu4NkHJoqFHekT4UTrd6BquThy/aYrY2MIqtvYSp9smFQdUvXf/JbUA8KxTbuFANfEracIv
aeOZnTH+ZFKteWtzmbAEpNRUFbIX8yzVwcXAkz2X2bmvW7ImYVsJHNuz63D3O3noYmYukTqXaCIR
2VcCewCCKVWGXt2eLV1eB8t4UFCNV7LNNsS9I0G0UeWwUF4tyChCP/8h2NEuePArvSKpcyI5EzzZ
ztT7G574J7sv4j3opCtKwEM7slG3xHxRGKbqRv+OHMyKK4Qr2ybpMTLxH1xBcAATRJEOB8PiPTPx
crqfeqv/UmrvoB+VLIxUqM3ek9+kJ9qqa48zvYRkffI6y18lFRZHEdvjFUDPsZ3p6Gp3eetjMra8
uuLiviBIfbizrxgdrsn5OmjmvCthUASL322dyT+MfucHfPyI88dy1TXzw+Dp15o7b9RfGmIkACUD
Gh5JsiJt1M7jTdF2T3ytKwolqMkDRVIX+bf5vn4kDisYDN64oiWbuFqOagb6yLcZxwzISM9D9xTJ
b3AkZwP0Np4kwVQ4h+dq+2+kJ5Srni2k2+qBF9+c+6Te0N6UnaAiFfLqeD7UW5OXXxFzfU0MXimQ
GhEcQtfeM2N595vqgQhV7h4yVkvFaireYquB5DZp28L2PyD4rKC4BqOZsfVU30DHV8gngtYOc+fi
kxgFpjz0XQExCsxcI6FaTRvMl+hYPsAoTWSh/JFLcVTuFmP/PQp1xuTbo/dYze3ZKbWzNakDi2KS
kLWdGtxrggqf0M2G6zhNKQPJctTxm7bM355QI/VbnL5eIJuGkZyz8Bjoy5PPxve56Sb7qXZnYr0g
sz2bFVgRnIalxoLISKojDfPBwopJuxZBYHLUJwpje61yFnOzBUnJ5JEmTcZlhm0hsG56MJKLto/v
yJXG8H78knPSYKGLo20BrVJJbnE8l6uUVDAnK4y1sGY2xKm3RqtlH2pV5vumALgzqCsZl5RXOgzH
FhgRjZD2kKn2oOXxQ5vCQ/Ksq0QlcmhlsdUyKAuW3x+FQKvuW9oYTl78ltXyOrfZ3ojbHGcWeA9m
e+4KYx68pw5qZQFMu2DA+JJWza+uM2+dXZrQdOF/oI3+k8txGCQVbNiuzK2tZlrobQRURCsPqmF5
LFB4ebQtD7hc0wfZS3ZrCBEZfiRUVsLXTrWEyJ311wXjvyRiVUuWbT//7aPmqtuPZYXHGocMimea
upYtcV6FohNbay4fPfgM2Nxo7r67XhJt6+16L+OY4RzbJ2kawvXZ6r4XJszigNCw+XZCPzUpOdpV
WeNdsU+pMazd6tiXNdmcz7B7ryZnO2a/SyK04O7QdU08dHxr1odvlt1GYbpd98Q3vyJigYXvxDQ2
4xhF7ppsCrKJfIFn7hmlMX7+V1xdIerKC8G8YYxSfgjy6WS7cmvFf316coXUqKE00GZ05C3og/xX
gJMf2omfCqZIlrw7xKOYPY6ZUDfrd2K+vyKMA/p4Vx+YAUCk9SIZD2XFpgWclQlQQF/wJnCR/cwp
Z3LTh6nTbfC/s3oxVrnzURA2isIxCaju4U8mB5cEvNqFpYBgPnquG2xQkcFYL7NglDs8ztAH6LtX
OKr0xzR346c27ppbWTAtrBcyqLtW87eIPcRamG3yR/cja1sqnmhNcSit2240NmzvCSZHQBazmbwT
2WCMWnd9AT/qLOdzXasOOHJJCCQ+rk1VlNYrMkg6uanj3CdssQv8FmgjGrirlZbGh+3yKtv13DPV
zePfznJJ9cw4r1NLr96U0UMlGrHjbNrUqx8hDzlkTmYvJkt4JJeWByvBxRiSiu6WURY8TxT367gE
KWF0bPls4FvRzi2qp7QlLaEH28eI9SOCLFpXOiuxnMO0Euqh0y0iUNpX1ugAW2ZS9SIsa6uCdgGc
5Zp0ijsWnZxL4XtNAD7mr0idG5u8VzFYeyHl7wjhrO9querbnHEhHb1yHnvPO/gR8956sq942mIW
leZVT3hRwLDEyOR4jaJ3Tnty3is87rUZFPQxwx19QAT4tGp0XpQRpxbbDUtU5PeZ/QNQjPvmtLi1
Y79bfPMCXPLa2O6nJmzEhtoBUt5pydttauN+ER3Id00t2i4m+hjkIRKvJH6adHItzf7d4pbl2MVz
31vS3tW5FjI3RVYHKQU/8624I0s0ptWVCWlgYhmpWN8Y2TmKgPIiJvtjZ7+tobS1TpG/pltFWMLo
18wm2BLK/SXwCJnJyOEek2jnguMkmAxq6ESRit8QTqTEDKUePGJpV9ESbc0p+1Q+dn6g8z8qkn9g
O1FmOwmWdEwyfPm7KLYBBMlpVxJNa1pN6EKp8B3WQZFdseaOj2nkv1IgXkxDS6kUkttE9nYu54sF
mmoGS7dK8IynJtdqZXq8eIBcHfd+HBtF4ET4F8cZ/nrHpISAU32VIW6uFy4sORwMa7ovGiN4R36g
V3W+rW1al6j/nOvimkYdNYAnn3SE2esGkpkzRI/KXNZ6Lj5La95bvbr2ZRrGzCwiWf8KS9Mxk/vP
SYWiomsY+rqbVhekD6pm65WeuXPncg77gqTCJRX+WpJcBHjLukxUjH1h3oai2ztpgZu4i78MWXgr
3dE+DQWVaOiMX4Sc/ppg2gMrcbzGnrrJybhG/nQRenzVxihwuv5daN21xLynufOj6//xVZjksMpq
XMxun20Q8Sc0Mn6Qj/An6IEyfdjlafJjsyY1qlUDKROISbzGLwsF+pyzvbYAm3mF2KcM2SYjf5zV
k+fuIdTtvLJ4mIonkWlB3zt3cYANIEO32zXNKu1blO1Bzh6b2c02chT2apI4VNMyORKeBN7LIGY6
wZgMoxhzDQLnNZYGg8kyRa7ed1NYN+42dX1EzZlzlFoNKaerEekUzjc6yxOakCdbJXDyjWJVqcFc
6UzteoI0ycicQzkxPx+4zlBf9u95PR9y1/qO2/5Agt4je/YAV9mZWceBtnVGM82+kz4TzjxA1Hgo
ILw2c4AfHj+VvVV+57EjIt897ZXYkgbLoF0bAP24bCYpx/JVUw0n5enfVgruzTJfmrr4E7nFcfaH
H5U333CYt7qK4sBBY7AWqv3be+mDZlvMpFT76GEyl4OzT+oR4VV88uFEEmCynlTKpu9X1/phY7k/
Xea9QAC+2Ggt1n02iYtRieOk11eCIPR10WKMHkgR98HBx2qpjpW82wgQBSM2yt8pdvd6034RlPk+
dpG5pYM8TqPxCqT/t2TBuxIM8hiDa886r7bBIIrX+XdYFjSnFadkLLy18pwvxshAFxML57BsblzD
B+HNN1x4a2qL7V2y4eYGUKNiDBBmz/yIGVBwvlF7FicM4FdGd+5aZtBt/bE+aQV6Jplp4CmN+ZeM
YF55KtZ+9Ag10NnYYucNgA+f2q52g5LJ2aoT/cwhR6ppNWt7rxnAeqOY4SmeDklcVOsBcs8WoYoR
1o5/JVdRP2F6k2s+nuIF0+MaRPufhYSn2pTPSnO3+CyIXx/g1pmZJ4+JnPnkahZlKNwrHkXjWLJ7
IPwlrtZ9WzPy5jXlZtC2NVqfbesM1joSya+d+k+zpZhP36EFUbH14+Gzh3riWaeyZgszt3zGMk0C
nLafZTudLFoFGdYgM0meRarh2CQeJgF703tgRDds5oG0VKDmX1qbvpB5I4/l5ENRFbn9x9T0XwfS
+SgNQoRptYq6/hBJekpm+CyTiO+LqT99Jz4qNJE2y9S0R1ft+DjVG/x2wzsJKFRiINJXpihgDjVo
G5K95Ykb3xTibbRpbJVuaW4FNRnitWAjnSODyCMKfnlV3dmXF+RCPWbjTe84+1TUB8jwu6YZHr08
r/c6DIK1bUTPdu+gl1CIY2YDeaM/HhxzerfTxrnok3ADlrqoo+dV7BdHYxoufeI+N4KP0BShK9vQ
Yii2GgtH2/YatU1sfkTVQ0uWDTu7JdTMSGc5yUqrkI+YVUKmcitL+g8GCsc+nt5iJ/9sFmluMQk9
dVr2d0CBGBFbTcXQsfcdIT2XVPmi32rjts72s42pHaQueqjz/Y3AzZbLZR2nL0ooiJwE2Z3qcZOR
7AJrLNHZc9RA4RiKkNsTTjNjo75IxIEIcdw7cNsxIq0Qi29epL82rvZ96V6UTJ0fGunIZwyv0WOr
84PW+GYOYu6THxeE064gseYnA4a6yUlGe8IDWP+a0uNyEX1oZFxCxZjIS1LY4xwI0v7Yvs79W4Zi
64K6ttiWng79blHpEWaat5+Xxgw9WXaARKQ8FXYm/0QlBgqp0bqaETBMg7VmWAD+2mmuR7IQa9L3
0Ym/SPE+t3b65Task0RPsovZ9ux6NBcLe1/VpwEO2xm7YnZxzQIqdTe8diUfox4xCN2YWvnqksPA
vlwo84AHKmanmX23cbvmuMUgqIULnPNJOYEsjWvVybfZGxC1Oa9dgtbUSMrm3jrd3FKIADYAOwP2
7c9N6mgPSP3/OuZXRU2xrhN3lSn9nNbZrclIMFYwlZhB7BglEU3ktsWmsRZzlwz9rUncRwRtyePo
1AGqdnRUopwOLQJqHBVYkd1cXSrHwMfeH8n0TQHQJAN9B8sZIKdjz4o+zbYZ1pyJNVWkJ++efh5h
FUCfN5w4dFm7xM6tcuHBMdZtqOlc4wcX1TtStF2qtGA2m08z/bP4PmPkV97bNSNhH/3Q8km1PIcK
z6sVg66UokNV483LFxb0Y6/T6tpO5awjdu4Uiu4hw9nGsOQSp/XexlsD/B0BocB75kf9vWdpOFXi
YEkJNCLe20hLFFrarYIP1XLwiSSwxL4qilvjWkPoJWpj5nr0nqF3DM2KmhpgyTTmEtN99QYNdqiT
Y5XMD/jcqxVcb75EcgIPc+fT1+LGX7XDU678U0Ru9iru/TIAtjDtBTT3Te62H23hfnF2IABusz+R
rnmvjAdlaOLFRwknseyMejiU92UAirasxjM1YL8PfNfbGNm9YGkTZ92QXr7OJ8ddkcG9bm15jrMl
HCbjDc/zEVN1OJf2NpljhMup/+0LDklmLNqHa0wwk6Udn1MHkguZEketGrcDcScZiG364cxbJek0
UGQJrDDLRNCMH31LwRqwR/qq+cO5UfLk9j9Jp6PWsaiPLHuGVD/lX9y3vDyQROZqei+XalOVqF49
7nP25bDJ/QqbbkNVVhh/3fRvW3eI0aHIjy7Fv+IXNiJSYHfqIa/bHnh0x9g1z1OOktED3FHLC/K6
FaczZhTXZTyqgB348fPcx9XGg3jxU7S4fnSGbkFs1Ac0AOc20V9Zc8u1svLxblyCsUQ0UMG/gl3t
PzwH/y33xbX+KZ/69uenP3/V//P+R/9WLOGJFOr/17/+svvnr+OfKvjqv/7lF5sS2sX8oH7a+fGn
Uzl/9J8Rsff/8v/3N//Hzz/+lue5/vmPf/tbqRLD++NPTKn5L25ZzCn/D7ftT/7Vqu6//oF/+ipM
8e8u0ni81ljc2FN5/8dXIcx/N1xChn3LcV04CSbmif8dH+3wW8KwXZw8to8tl+RBoAe9/I9/w3Ih
WIGCZkARjSPW8f9bvgqctPgm/i8fDlsTxyBYk80RPlvf+6/+2mEy4ywh6SpAtcHKOGkRnRkEc21z
teCj7GhgF4dKzVPgI5XG2jaPr2TBJeZKRksOiDtxt6VVfiLv55pAxkw6GaF6SJD2/oKKgvlJGwh+
EB5f/aGM1UymVYWoQzPcDY/bQqXbHprsvmtINYS0SE6wyKfdKu84CO057g5e2W7noY9/QVeroFQA
061U2nuHoDRIlYyi0yXkeuTJh4111/Cx0ZQufLJpicfdUNQfXKEPuEIlMnVy76OY5ihfXu1sJEQj
kvrJRfa7i824C3UXWffYfiSG23BVEAiPGxIeCkGqOM26o297n7ndn2XFzR1X7q/CVUiQmF592yiO
yLhpnnLJdmX2/TPidf75cv5w+ZFry/jqgd6xqfWOowEbzIZZr1lDcRH/QG0RY3WcMgVFIHOlDD2r
VFtsI4JD01w0tEbA+QBcpq8Goltk+kX1PVvooGFPtTtpW3S0w3Iyak0GhYZoEy5otUEXah1aHdS0
yJ35GQfAfIht12MNA7aS68rfa47CHVu69DBEITIAkuX00mTWt89Q89i7XRX6bescljqqd9Hif9na
ci07wuQICRacxpTnCEbQA5VkIGmTzclvj8vKWSpz0xvtjVFOdtbc6hNzjQ+zgUzG/dxUEEdQrq4n
rIS7ZFF7M48YdWmKI71KRmg894u6An7f9MkxaY1PH+rXpsa0UVm4DI0FytY8IsHUpPY8k19zw/bb
frJNWwgwa/KdJKf8GDc2ZRguYKalHhPI3vlK/5Oj82puFAmj6C+iitzwqhwsWXIYhxfKHnuAJjSh
ib9+D/u6WzWjkaD7C/eeS03hUqZMlvEQQyRzyRFkG8993YF3rVpYZGxhLf8hQaAal8UbAXGU0h85
GTFcNzNkKOt1bHH4uPSx9SLOmzjZUa4devqRx6IkaNJqLMTqTsHKD5r3YzmmHbPOrvF40kPCgqzI
bf/oMfeCVSiUecrToaa3jfqXqpuPEW/KntV7ueZbPzfY1Dditghtg3staTv7Brx2W1ng69zgABAg
QBYdO3+lwaNnOEgj2rjjTje7aueaA7mZSU1fRZ+jHyxzdE6tV7tUqE0tENNTJDBb3hQaTbFRIT6R
4wDClzjRi0Rce891y80QJv7PkE3XsNDbTrZ7lTpqg/LK2lQMJDemJ80N22x/m/tz8eoq5ggFyfTv
8OrkjU6kBqfkTachY1AYgRdfD0437jMm8nLVdTRts6fHm+uhWW/tDuRyzN4aIlq7DVv5bkdtCwJO
H7Qk+pS5ExJiEB4uCnMyaKgKGdPl3qmLLBK+sKkCW4ShGVOi5GZMR9lLtnXiC4ajOMM9NEliIRYC
xjY3YNNpHiURhDvhcj12VgNc158NwDsgOHS/9PFc8etkYKNHgfHq807P6LHpkgLky0V0jHuxzUqK
MbYyTz5r9LWMBBqQ0Cs3o1eI3RSYHJVyjB/SljUu81bEwVGE+96PLQ8dc2Q82QkTygTc6U1xlQvS
WjHNqnWQ+qhpk/Bf1aO9r2LETGn2ySLPucxgTCcOhospBu/QimT5e3uUE0GUOmuj4IGFVkC12Hfd
Y09w/YP0Sn1IRujbfV1cpWYvDQ0Rzwdjh1dLoKcxLJYoBDJCHzIq4JHhIvpsHOL3HLiamGHE3uTm
AMecMQDuC81KpWPcSyiku3VRTek14GnoSKVC1eo2fb7Loxa6IfySoWD5bT0WYfExTSyk5vkl48SP
0Z2OlbmVpb+2QsYbHWzzBpNa6K+lnqBlJsG691uWVe23L1xmStR8IUjWmMLIta/5GNygoJwWJWrd
d7yM6l5kQbOtCcfaVxZHeEfP5ujug/DIR92/DQxFPfADuZzubtfov0RQ5as8oLSO+LeNYX6LhcJk
i9nPQKPCcbSeOpzjVNLS+u5lcJnsmU1iomcScuo0uYvEMR9DhdUBU2/LjFBNau3YoJWmsRhwMav8
CPk6fKlieDwF4Qvoll+jakRZhkAUncKAa6gc7HE/oZ479xbMKNkPwCnM5B8PV4BsRGb2xqur9GoY
ZrG12XevIu0yt+flMd5ciQBBZk30aOWgWuKWT87ebFU4tXXGb3KxE5z0K6sd4kOus/Ri1xNxhHbg
FfsEvOhGDHXwVKkg/jL8zPrjs1fniJOCvVxDdAuDDrFY+izE+GVUX2ZUeu9aOuSdT843viGiU9GX
foPdh2HXJTw0VOz30hmZg7ba9g7cNpzHmcnFUzXGdKjLvH6BnxReJ8HsqsUXRk5iRigHUPtyn1VF
zeO2/DdmYb+qGYrFqHNsuhCquA4SH2OPt8w7EUwy9WEi2p8S32PE0bXuRmF/OEDr5L3Mm+7eMKvZ
UpdvMm3Mf+d5oQoGmBfWY9IVDwhCYVBw2O+YIz+riDAIaP00wyyMIdS06PEgCNv9bB1jHDQ7AZR8
iy+1QFaahBcerE8F14I4TTsGAhF65rFOc2A6jRc8JUUnrnmIjH9qZ//Qm+k1CpIPtFb6OFbzR+kV
h3zU8KQb7B8MItG/g8F6Gei9jzoL80M3leWuRCr+VhQsNnOuYn70pL4YQ7+Mc5H6H+duCB6wshDe
CdJvXYnG2KXToOEGJCwpSj0zJC+aPepCOha/epQhCEadQankhBh81pLsyiRACelVzUEXCu84FpwM
DEfBkjsW0xfJSeoDaRIjGBQqJ9KQUXAEMLvWbRLiZyOF4YDgNN/aTnDPNGpKlrvZvvPIVKzCkIyI
HKFbh7j/D5Ir1omaO6sfCjqYHrVmy7h0H7ICXaIECK++tItRqaY63AwYPg3NXnLWQD1Msqht77lW
xWed0FYy70pNwuJ0f2MZxGYK4+hCNT/yIzLAdJeBATxXPB8TyOLMe+sQWhdTiqE2V/IvnE8fhxep
dwuw6KbaANsjPjKZLSucItXfco6G69xaKLMHyC9IrwMyDJL4pps+exOG673CaUPPURVQ1S0H9U7F
ppfWR73kfIsPMDP1JvVMZss9Kqeun9hS2CSKAp7vd6WVMEDvo/EnIxbsXAcGfS8pNuxp2UFHxd/Y
gVm9rP68sNqJbLg2jCRCWlDfH1gE+QcV8JB6VfUkxvnoZtO7iuOj3zkJNYC7bf2AdC73ZMvgPR3H
t8HDoOOZV3gRlHJjvDeB/PNmUumCOCXUugv3U6L6QxElf6QPNHCmJ+7r7j50DIGjoj15aXiyJlrn
iL3DwARrz3j4Kaj8bebhZhmMbV3+NTuxaeHJZ+UECsVJms/CCD7x6R0J7l3i5tRrHxT/AK/ugPGx
puNtLYfg6lRyWM8tauh+3DuBPhGhuWUhtCX/4VmSdwbZyGflaa2Q7T7FQ1z89kPuw8US46nuOu+h
yjpzOye+PLdGoq7tMJFFBs+PwFQabcni1YgFpZFI2osRk/uUmP6jiM0PiPPGemRfTmwE1AjFWcdH
SvODit23MsWm2FrLcC9kTdan6pQRDlHM2BFKb7rhpsHoRJR3hQ7ILDE3gIXfAPzOL9AcnAMzEuuG
ukkeSqZfNyheO5QvV4MFOCL75XCMTX3XnnuNR/AachjtPZzAjAeJfWxuOfFTUQzmFwHf7OEzifHc
7H4dJFqwlUWETyzuNlbT2dwMAi1MRlodZPiSYC7PeSwK9+oE3X3MNcsS4ma/RJpXSKHy5FemzMk4
b+Q32pTrWPYcYIJ3p+/fzFKWr6FV7QbEMn6Z7C10MKQcr7gV4O9nFtGDWTVemRn8+CWIdYdR4LWc
uUodk2Ueigl24h4iLLYUq6lXxMFX3m6oHYF/d4lec6vaO6Ovd07k1v1GXSs2MyD5S+jEr60Nzyhy
saF27beUE6DALne2FnOFfcoC09Yy/gpZLLO0BeY2r5XbROvICrxtPvnFF0iO9ox5I931wbxFDj7A
MF9UdRnk27EVu4X5ja1vwZpOjXtoPXXxxUymxtTc/QBToyjru/KS5yRO3tFmXvxGj6RWpd9ewvoD
6852gHRvSHXifmMsZnbsOLmCL0FPwcB5lJ4TB8JG0GrsCYXpQ2HNH6DdeocQ6vLe7S3OPxk4b1Ez
mpvCVf5XWTv6o3HB3xApMuMZkj0phRSrW0X6AKDbP2QHsdyhKHYH54Cwl4DzJjw0XED73OOtRsaO
bSZQZzjEr31dG6cxmO6QNL998su3ZoFox++rr15Zq6jzfgMv+9Kg4NbV6IiXNLPNnedRQrcVZ1EU
Oszr0TSylxsfQA7Av8/ym8FBGUWmQP3hHCzjCwvbqjD6nTe4/iFl/D8Wxs0DZPSlRwT5jS3zY+Bi
tEKLxYUSe/7KY+F/SJm4v3iCBxhQarDzHX1uWs3DtYjV6opQd9+x/3Zpc3REXZxJ1JJXSOjjNsQL
A12no6u2m+dwGXl6EYp9JarPgLnrIegD/wDlJ6fDQdJfS4vDNZxvjlG8eha0+t6tgGSJHqcAhi+Y
CdBS0nWDJe3AjAJQUEofd0YbSUdFfV8SPcdQ2eL1XIWAjIk4NQsK5cJ9DTwrfxWt1VJ/2cZRt3n7
5uYCfqtA89q0vVhpUfB2d1NNstk8R1u3T5gCYxl1N7kFnIEExuSWVlhpamRNCBWpOZCB9Q+Ke/43
nIiXnrSJi91MJ6b1Pqq0sjqAk2TJiJbmhUHlIohOy98GPs+pR5yzEyNeAPT3xZpQZihLhAFsHNuJ
OHScbKf8Mnuv4YJ/VE7RfdkCYCnSvF9pdzCvghzClRL1DjgN3sAgjHcspSGNJaY6tC48fzFy7QA8
rE6E76hdBLAagck8f7OMMPa1QeaeN1UDs/DcqJ74afpNu6ho44Wna04+me5dt0AOy148ux1OWYmP
5j5I5TxpR6TNpjHG4qD7kTaqG8FxwPVYe67X3Rz0djca8OBBkc2H3kezxDQSlPokxa2zoGMMIkdr
VRNEsu+UmuEUVfG2nJtpByQ1PQakfLz0gZVeotyOGJyI7IL6bwMSCfB7JNsT/Hp2mY1R9O/Y6/oH
PYbs/U1lHifTe07zel/5wT9PKzgTsY82eBw4WcvRHc5daT/aDXonrx9Gd6uFZMprTpqOGZLSt4uj
Yk8JQ8C0ZSYH0VjyqUvmd8csLjFS66uZV8GW+EIezFiMiOu19VNHeBYZ1HP9+x7bwlVWkhyI/rLN
EXiP31VmzJgu6vg5b518E0+C7V4YRx+WYePUhM45bGza6qWd56MnBmGRpZoY9LUMXbDbkNvgKmdj
ZzFT8SCi3F5C42lwLkjLcSl6qMdXSkn7I+ry9hD7Gq0tVImLdNMPtyA2No3M78ibIGHz7ZypNxmd
uXP6BRL2OYmmD2NoHsIoYnvnEZlT95gCYn86gcieSaQVDqVob6GYJRz8NBWBOPRCmm9BZiCYdkcr
yFekYozHGjV2SMADVnoY0unGaglSGSeGFlBTg4OPnv3N6azkACUXwp605nPDs32OwB49ZrE7PqUy
cd6C3CRqlcQOTjls9qt6hgAYtKa/0TE2X4MsT6z7kY0AdO55COfp6gnCSSaChO4YBIoTAU9sa2PD
IbjY5kr0iIrhfdC/zGaizYxF8eQaiX0g1AZesTGcfekYe7O2rUcikK8BZWhdBpipMUiqcUT0Vap/
ijIN9BJ1AkBiltlNmHj7ZrbltpuIQmdQiFjWbKGXE1mELo4R8wqsOmpvYt/RR2BinEKLRhLtDhCI
dJ+VXjqsUx2QgRyGO/Z6UCJqxKwgB2pTUG9nubuul6jSwqjGZ0hl8UM7Rjbrpig+zjZgtoo+5MNn
WZRrZz40bAnPJI1SRrnezTeta5aI/KXyiBIk7Z3JSTUER0JUKDxH4Vwiv3bOthtxe46sNLWexktK
dPmjmigkaULtvV3pYiNJ8lplbnPojJnN/qDEzosEP3DRf5m2+EH09ZEnrKWzkhW3WX9YhFEfSPTh
bRoLInESi5FEG7X+XvZY3fOM0BjHTT5H28OS9mJYKVxbIDtqA/QRT9koZ+vujuo41i35PdkYrEoi
wfaOFbAMtup7mBISrvUjuu+LOVePJDujdCXE20XQxw2B6htTK8cWcAO/6P7wSNM7Jt696A1NhLH5
TmN2Imt92wrQKcgL9gr81T/GF4yDjeeSKCPq1jpGGM0PAcMRtghLnHlGhjhwgr9ZZnjSRDmYXsVe
2s3+JegFtwzOyz9FAifOhQtN6rfVw/UYv61SRrtoyJ7KiMzHBnfcm9/Y2VXbNV4DIu3EiuSIjW8l
HxWTlKFyn5BXr4AlKEOipOWLDPPwX20r1uwokTCErM3Ot1dz0p6F7zS09VV/9TVeS88UxckhSg2r
x0OQNMg42GGye5+ep9nSWyAl7y47uA2dxT+raXek0Ufo48jgzdnJJ8YQYKLuq0Mqy/qMS8bY9gQ4
TWICEo4q+OB0CWdKF5fYB8WHwOL7YzPbHKL5FdpJ/cImH39JmjvWeUC6T2uOsFIyJ2gzFlhySjF+
wetRlL/EwPWpe2uikP8NNzGpNo7hldND25lZw7hWVn9pg1lqOoSfIO+bOXKayXLai55MhT+/mTqs
TEssbZ91Fqadqk+Kbx9PZ4umH1zdqlMddPsJLJzPXz6zl43rPh7ZESOmjRxCp+GdY2Aksyavfnwd
ulcw70Z2igIpuy3RxsGH1Tst5g1mmX/HsAkRZbHX/NaSPbTdxiCfDItAyhHD7ZbwA/1n8oDvY+/8
1PGCFjfDN1OozkLxKJNTYDhPHkQ9yqTkgSODMRsQwQeWxRhnQQCv3dEx2W8SIel7OrzGcVs8DyUx
2TMMT81O04PSl0QkUkYwYRzDnWl0sJfsOjWJW2jR5oGdT85mpSWXofSPoWNtPGgaBJWkLnE2xhmo
12eVeDkTlfk0m2G4Aoywn8SPdnmVRotMKHP67VJZvCF+DR60G534o5oTzhuxq/Tig55KVOOYq3h5
jXA9NxxnQByC9VTFyd5sh88h9O7a6nG0ViSVxNMQE32yxDzS1ngGpxDG/+w1isAtRBXUvIhNl039
xeE6gJHy2m0mylOTufmpz2j0rBi/VL2gtS1nIpkulyTJsdRgP6tWUuMFRK7yZIF8kVlyZ78d/u37
dvxqJwPA6sz1hzjb69nVSLUFagn+ZNCoZfoy6u5FN90gAHJqOEupkvnXSTfD1lUDL/GgcnKgDHvv
pDNeNUQmdDevPKP2uoEhpBzzI7GjrQjily6Yj00Z3stkcP4x86r5xTwCjs2aFygpMyhDxgKcJxbh
JZhGAYjB/IlJAVjlfcCge3DkAb45/6oI+wGJq1c5er+oIQDDGJ3z2LDPcX226kNlMnrGKEVNAFYE
8Zc3fzJvL7eEU0482ljSFcUIeiyYj36HhMTKLOgUJDEof4FfuETBdKl6agx9jNqIxVBIz8xp70BR
wpDbE7P5xxqd4HFSGLuIRfBvuiA+oCA2akd0YwxrKsZVPzbZzh2F/x4ayueEMaN/XZYbXOGF8S7z
sHia3QluKJTJ8ok40/ydPRpaA4pZ2uMSe2r6b4YLWufGX7JFAT3GiO3S/622Pfk9lXWEEPrJfB7B
ryp/Ap5zLviVLY3VXPtHUBNsT7JSwfJRNNR4ssM9Q4CX0GIF4DYUQfDWf7gIc0LVyDUBzZYHUXmR
jjedGcEjgzbb5tnF239Zfkwt4gRgiOOudJ0/mSaRMMA2iUY3GFAOeWTjP83x4S4yySCaHwtZlfsK
VjrCMT/dkux7bH14b6pAyOSKV38sT6B9VrmBhw7mPXrZjDlfHuS7umj+BGyHthnfO7Uz0CLwqqxa
a+MmXFUQ2l25xaM9Fj09d3oA3I0Iy3UgYzTB8El5ftcEKsM1KuY/AoU983IZbdzBU08liHFKk4zw
poAlh7sIigahUWBNEvgla6q7aTsd0C8lsCSEh1qpcFeOsUXqkIknkfyh/KWlbNwU2CQ3YxEi6NOh
fEYh2e54DDtNusI0rsFPT7tCFBXqINvZmIOfkXhEzgll7l/uThsPFdpWu2GRifmHWUioAL7X6TOJ
L/7ZKQB1+k2G46GvV0OVUN3m7Z94XmZxdrVp/frXtvTRymdu/iKtXpEEXbTZ4rJUVDMeRscKs34E
a92zvzofPG1DdnIhY+tqk0L7F5kXxhyBPDrucpBpkPdfdWWq4xSF5TXwU+8cTVz/FZYxt4ifIj74
KcZjP2XLMgsJmr0xicOh1yzdc5gjpO0LuWZi86ZrrHH4JLnNHH1RwMdOtV8Ph0qh6xp1+UKP2K7d
wSbJHrFg5albaYGECVKWBeQKeWtBa7XqJtZWyZzzvMJHJUeUSW8BWUlS2HLhRDRMxvgX6DAm77LU
0d1XEQQPgqnwF6qPzDd+DIKB+KfhxFOd1OA/apbe2BwReNq2y364Hi/uIrjyp+GP7rpfsDFENJc0
7G1Og6DUO07siSKAuaydO+0tmcf12OCKiYatbqMtkmfW2QyQ16q2X+oEz5qW57r2ofCReDFjsJb+
lRJAbWe7WbKa8Y5kw0PdLglkFsdr1GBTXMxodoAQU/g8ZdkSHdsYzLwNKPkkBNCpdfew9zN4ROoh
7etrXPvpBamjyWa0AK5Y1YxAhqFgESzc157VySEeDPkY1fB5EZszyDWyhhlp6QQnPTJhDmmWxnT6
KFhgkK7qH/mGHoPBtdZEMzDnxced2oTLhcsO0GVlc0CG6+6tRHY/E7nZh3aM9VMWzhUVbO9NW4l2
F5dpBCuqVKRFDsjyVuksPgnVS0g26Rlfa3/Xli4Zp+6ZMbcDVolaJFAgIQKV4LjrxwoM5aJNj8vy
HCSdvNappamXcEwTuCQZiJfWyqyZBGtrjg9VYd3gjTdY17i+Erj95Ezk4CFUawaIol397VmZewil
/0FYfE4uBh5ZH8PGevAXElBpFyD4cmgAlh2fI9GcLKLFoTszrcyCj7YC09ePsKtBkW9BUXbbOuWk
zSbDuQxzvi3m5BAnzU9rC76Raa3Hei91/iR8dMj9mWnbOrERNoAD4MtYXL+g/6p3ix8ohZhAYt3F
CyAiVBbSb6bLQf1seIxUUqiVjtHSrTEL1mi7bGDxAzjIqLb3GjqV31tXPQbDTvW9Wtvh8MbrSnKo
fp4D1OFTZR8Z1zJd67fmRMABpALJewS8YVshGh0Hc3n92QrDOC51Nu2ygiRXAJ30mZzUMwK5Gjl9
hQE+NaxvIfGX8abIgFUhWe+rBieSY3nI45meznzyRNf7JcgnwQ+PkeBIc8CwwTgt2aGLXJdJP+vC
KN9blJ3HWbnWo02KJ89MQdyTwk696gydkgyqUCxa2a2ndd4vAdTXREdbe6i6AzYTICATx2pkQgMd
DJLOx/IWG6leW13AceUGyaPd1WpThQjSENUgMtWdCYSCwVTGjPFiDfYnAe+IQpSVHXk33OwBGXZ9
cxA0YKuW0VHXHX2A4kYz2/Z79BfhtKkeZyxGG4MVKfe4+6oD1ihVmuTv3BaoBUoFTR8zyD5psg8Q
V8iP6/893ySdi9b8DTBkPKYCx1Y6YtSxq3TaQNiImV8L/20uOl7gnC0fg/V6grCliGCTgKgM58Oh
YYEOuQ9tTDZ0GyV2JAOr2aarCaplCr0m0heZj7IOkajJBya4zQrSH7qYLelNewFo/RCn7cmqRL0N
shFcY9qBXmgjaTO3jDKSB5P2PYRr56Q2K+phI1WHxSyADG7Z49FtsptKl3NR/k51uEvgOg29n3DU
pjNmCucicA1j0gK9A1MdFYq3t8kCXjSJ/cX33Z1nMuZX9pPAsHFv6fHodYKnLA/eDTAxyCEZ0YJy
RnvN8kZ6VLBNGt74JYzHirbhA58VbbeOmmBP7C6KG7dN7SuMaT4F46xqMVkh4kJsTJPHQrEYg0Pf
g0sj7NwFjW+u4TOxBhjDVC3r4Ff24uc2ZptvW1xrEl8F4v0AP4ORP4dDhGk08lCh+7AwGNXQqUWp
QSWDwNbJzzH9vpJQ6zBngTZ8FGn9NBvpn8ro92Mb78m0uaWueCKl04FFiwXC7NsUUWP4HNs1yyvd
kx8sw4J9G0HypVsXMD74vRDlJuY/YQVysbaI5s1SSbE1rcQJUcQH8rW0uMv2fZLEeBZL0hlIC2AE
jkr6arL2Y2INwQywSTThlaw6xjMWt16IWwYqloeok5I0lKvEM5lIi1phMbdsrPVAKRnlAyGf/ZcQ
UP2GFJzk2PSx+Tqmo5QEsfheCLFF8jp7WGSfvDzjTTf9aufpWd2zgGAfqkmxK0NnmWiZnEu9ZcW/
iSCDzMQKivlro3RuH2lR801fu8VWLFNOC8XBWk0UROjNrh7BWuvWtB4FgL0VchwQtoSHqRC2UeUv
R6xD2qJrx0eikJtLgoBxK0jbYaok34oU9AFZzG9w7+kQHMRKqini+5RzNQesIKQot4i7fs22ho5H
gI9rBBMAu5qJ/+w4Kz/sq23gS2Ntt5W5LyzvhWr/ZnIMjXq4Sx64dRI18PrUYgR4FJl6XaahuxY9
G1YEK1w7g5nvTCTPuNI0Cy+Vhq/TODYbMRoQQmxAED4Dh469Huv05gmZGcvNeTsye1+pHNBLPD8G
GSYlf1kUE2W2UZbzZBnTliGpQHSTv2Ql4gXTU8/KiMhuNkW4FQZ6bhszULmigW+4wxmfFXVrXCss
r3tYMZ0BEXNMNomavgt49Rg5cWvVpFWtodoxD9D1Qy+oV8t6zqDewJwfxKSeqCf9syCSkdunNB7I
BvP2MJCXV6qPd5ULNQoLdLzuwvG5xDTEOr/ep8EIhSzCydElPY5VkiyozmI24j2YF9Xh9sktxOnC
SSuilLFNTOl4oi6pz1WljH2TKf3ANyJWqZMXH3GXEBk3V8FDibJ9VVfDe+U7A+5hs1oTMak2Zjwg
EZybec/qLrimbf3bs1nAvRsP235M05vRt5xpnM9btvHbNoz+FiUGtTmJN0A32oPRk5pY9EvlugR2
M66JHkJz+GQNS+QZAzlkiIYD7LcPycky48Mw+wzqZ3ArHdPZjSSfHXs7y5dIueYVMR3ObLsaX1qq
FrKtu1ei5L3NjBB1TwK9ObAXqqMbfuFm60nOh8ZuzB1BrNkLlf64nhgkr2yGPLcmSZs7BDEU8hWl
EN2H+x035nD2THu+QPEiysUnGGkbki94hMdFaQTDaS+trkMIUMi7k3v2mXZouFRYS53ViNoFb+ck
NEAwHOTMwaZ70Wb6Zyi8inZaRsGL19s3ykiAFKXul7z0VLMxNWMWJe9T0owaP0mNvSWfcnNjsCJm
d8FCdGPw6Tc93ovV5DTlP1XZSf1ZRcFkrHN0vv/svvY41P63koWTY9EEuIhzE7yC59ZpFfVR1V4a
jfF4p6dFA5LzkKJtV058y2w13yu7ZEhDNhDFmBrjMIHBQ0LcqiTPmdvMTilk0rkwg+WIRp0K26Ry
KrHjfW42i/ei8iYNzSKBblUIFBwuEe5PbiLbg+fj85iDm12SCy3oV3B5hffOh/eFtNU8uw3LMkjP
ZQ8/xB2skG4SdYjBtG+DT/scOfZLpcIcoxvl0NRnD4MbVnerx4cj8+5L1e6ja9DhACpT6yKw61OR
FcZhxNayLpRNrRczREtc/mSfkaJWswVKJz3GBtDdKLBujhynQ6+wqJTisVxi0ET/nlDTRkB6nXDc
4SE4m/w6qay/VBi/Sa5xM0kI5SrIVvXD4wjfy7SZ8lEbbisYxnpl9QY8TG5H8AC+E8N37LC7jx6M
HwZG57kFBiV1glk7JVeMHBTnHEuPv5PE6WWD1H/a7bTD7RzhkhzEzkpwIfsxJRD+HvPUj7H3RPQs
2bYqiayvVhBqBq4g6v/MBGdccEHLLw1/C94tJOFN40T5tnFMMtQpbvEhpk30YOWVfqcAuzsBZEeK
ljg4GDFEmYzOZSXJXuVm6+QvYYrZlnH3E/Ya8OHe9JjY5q8CVcfK72jK/sHEH8VDeq2rft2CWUob
98FQzTMY9O+AzRc1hUvfSJysu0uCyNiN0qhefZtFMeDM+ZrJtF3bZBUi1S3gLxXetupHLm108wTj
dMGYB1+QC1kTONppSHgtna/GaCCo4zxaJXHqOiybMeL1Rn50BujrIPjGm8JI1A0NuPKQeeSDPzCI
XgDW8UcyL08pruo/2YARNRvBOzA1AeOBs2ITcSeKQT8WpPm+FjCxETKmSH9wexCqDOSanJpo5xiG
/cHQ9clkM3QSOa8HDYLxU3SegaY9VeFrAWQBi/hEoE4VyMPolWQgFc5MRqPN2IMF8i9yCnVxi0m+
pOhmWVIYxrG0yeq2K+uLXNe/VUj1G6TkINhR+dHloERpV6Y3k9jAAxLq5j4hBdq3aFq+fXqEY1fV
9aNpVu5tSH0Y3b6UDy1f7iOnMpsMmBXMs/kls6YcjmCOs2/d4GovkGmEIxkqeBjxVk1N9wAbIwGj
MhVbqCabyY/ltmms8KB0aL7JUXzLpNfnfmD67OeoumH8WVfpTeEGs+K90HE2HLI6dz7Bk40bQe7K
M+/rmp1pSWfpm0fU0Q9ZMfwD6wOZMNbnyexx+3u9JAi7qxqQl+74O5TowdJ8KhkyTTsVdc3G66Yf
Q/R626aVuoddFbPKARjZzVZ+F/3EqNEMrB2Z4yHza6DXz1LxBw8oEKBOKZAgIntDuOl9aliG06Zq
5abVQfcjOODQeHhzBzSHHSojf4ZU7WxV+1TY9rUaKFwtDFuK2FOS2N3g5Cftb5unkT4wgCp2Ci/W
Mx2YvcUA1sMm5dtJ0+pT9iwcByPltQkC4piL6RXAMMwpxkPr0POOthFgJ+tz98yMjeN4efcnOX+I
BHkmq+SwZdJSPgsr4ypoUfgf2sH/TLowJD2WpUcwluVrkZNnP8czYB0yamm70aEIEXN+p/2v8p1p
3dsFkWSKmfBcmjaECxNhVjchI3FAbm6gZM27oTVR3ZNwLg5aeYxfRqctt2jHioPT9xijlcWuSszi
g96D/bH2j5bTnXVto7qqIrc7+PARz1ZWu3uhjeyY0sgy/bCi41QQvgWVut/VoTx7OGewROiA+URV
rAme3LdlINaDsrcAU/BAQFYFtZoEt2gmi9rWwtjzVuBPDufoxc4pO8oAOFOQILSkZMgP8xzI9UCY
3d6k6PpCFYg20mYALBi0U/tZ00ONgGrrgWch09d66yM/3jt2iL53YNLI2W3Gn8xNKI78xnwuWOcT
exuHMGr89ilvQ+BMsDXKdLwokfxNZ9DbrCflA+tRGrxsgHGJfAKAYknPg+HQPwSg+bYVOol1P2Z/
8YL8AcPyvWTZIZyru2NLoNlBG/iqx9mzdqqdXnwrmP6MiQGy1mEwLcLXDjoyTlTzoydXCTQDxvvU
XOTEdXiEuneFA/MchoBOB9GWG27BlkQ0EJ1p7xE35MS4osmg72v1ZHNV34c2a/eF4ZLNlpjy4Bg+
vIQAbRScxHx4tcvqjv7AW0umiOhol53s9B93Z7IkN66l6Vcpq3WzjARIkFzUJnxgTIrQEFKmtKEp
lRLneebT98fIMms53dtpkb3ru8i7UCrhBA6Ag3P+gYqsHk+w+WTyRFfhMFSp+VK9BkieW4hYcMpH
zTQfipBsTQiqUMi+0DFHUkPbYe467NF42mkYW1hRrfZuJ5HoMfT2DlRndEu+zdGDJ/MXCFaL2SuK
G6jroLE4RM7OxfgE9CF0tlDTrFurjq3HsCUukYG3WDa3xSbDrmX+A0CNfRthlhVgzrlD/eSdrkX6
U9dpxi6sTJ95EZOXcf8cXWygdoVFVgNOhB5v23HmAModJTp5Af5RRCrvXNUgyxgb5ftBVPK5cYDd
y2Cima+1Y/cFIDk+m305PpJ+1fTYtB9zD8c9rwy5I7Cfy6Yi30EVhtrSkm8F2ei5sxweVRNPT6+c
tP+/eXeYAP3feXcv4c//uPkefs++n3Lv+Ev/cO/gGC8OlsJ0LFeBBDV1eHTDz6b97/+EVP1fMPKw
3YDuBEPDWAwx/4d9J+z/WsyGQHG55vJ3lj/6H/ad0P+LPh9eQOSEr9Q8+y3sO6h/v1HvLJ4NhqNL
Ew6gKQwG5Nf9boFl1UNDYADBdUOe8ZYcrJu85qn/26S8/4fK9x95l1Ebytvmv/8T/84LozgCwiDX
hVgIiL+PIrjAe1x0Sy+lKQcXGT0IuLtIwvQ6vt05sv1VGTxcH/Pil5mGrZtMJO6hqzHnAlbHxAvJ
y5C5OUx1A4BAL5v99VGMxfPp/3AXlwkUpmlYJsxFqWxTLNzG3zzElFuEkUN9xZs1R92bFNG+RmM/
3Mx6MX1prHAEPqujkxibf49OzqNSH82NLzVOfan++Q2WyTsO2SDYkzZOqL//hqGY3a5z+8JreGK+
h6oEQwIMKA4FkHC+OIBtUPgR5keEnu27uELn3u708TAZOcm1VtnDxqScTz3sG4O54ChcopTg/f33
9K5maXZuYz8dJPWdlvK61VyYwtenfvmvnMy8NOhn6YbO/zkKlNnpKBybPM2HIAXE0ZNicIXeI1GD
CEQEvun6UGfxy/ZEv9RgOyqKmM6yAL8tsmm1FA9BpKNOAjgkG9vxj1YKVIicIv+sj6P2txHUffzm
D4R7a1rStAhjIYzVB/roB2AT7wbeRInxOa1j+cFuO/sbcJD07voHns2l7TrKMCRTytI56xULhN1X
RmtQzWE578MIcZ7UmeKHFgfaja86C47XoUxbQfh1idVVsPqlS4ZPauFpbRO/YHgKKt6un69/z3Js
ncQGg7BWhtIhNFhoQp4uWJwDEwNFQ2bsA7UFJJ3cCnC/z1hqoATRWfZbDzh8TQRnACRrw7DRLTod
L+KIpyBBT6hwhvdCRo8zpt97lCsPGTeuNeJSe/0DL8yiC33IZMGo4qC9ejqgH4lhzoGEexlKYnTL
aH3naDC+fa0YxZX8fFPpJJqnoyDMJTIl7RKYvQAGtuCdDAP47r/4FiYQx1MHh+V1RNhRa1t2apbe
UFc+jd/hr9HA5f36IK//lVVIcJ8if2RwIYDdWS2R31YUom3uA/583g3oaiKIDHOung0IQJN6BGaL
nDXvyp1Iu+hIVyM4FAMAzOs/5NLKQaw3+E76thyTp3Mq8p4Knc/KDWVT0n+GOj7nlr8RkMaFHY1R
IqFhgKISXE6nw0RoVDkNXUjP9V0E0losTXgSHwT6llPWv4Rw9yi4YoCrF14QVXd+aXwbcV/CjAR4
VGH4QHODeuNXXfx2DjPm33AMXV/Fk2kh2WIZ5AGT7F40X2hHE7XyfzEIOrIc1EQt+Y06/XJpNbzf
awYpyzb3NA1BQts0g414ujS/JBVUHrnmBKt5OkrTOEkRVyO2Pzg73na0L14STrV7aBzx7fWIObUp
5Uxhb1BM0gUqCZDV9NXtM7EYcEm70usLxEL93MkAukHoBU5CIXxMNARwqwkoz1RufOT5poGSYli6
Mm1XRyPCWH7abxcfz08/Nsui9NTQ9F/jzsoR6whok1IH38sc9EjH2/VnQwS/GyhH3aem9HfKt6KN
RV0W7WT3OrohbVtwPuDkaYjVD9F0JYu2cAsPTuMvXQfVU06Ix/stoK2k65ONTXp24TPLtmUoPp9z
ifz99Lsb3wF9mGq5F5sZhmR1XsEC7wnfp9hvqRxl0DIPWMJPn68v9dkGYVzoYlxbKLKxdVcOo62l
hjoeOjInfhPcH3Yt2ufWxu14YRSpK92lI2+apnRXO0Rzm3QQCADCtZ2sfQZpG63h/uv1T3ndZ6sl
YxQbvjqMOF45qzkcBF59OH7m9I7TH0EZPY8waXdRBLncNVAaTfr8fShBHevzITYUgk6+8tAGPgqM
gm4wdn8sRiSsxtLdujzP9i5PHt12dGRNDKmks9q7sJxjpxv03MsGUA4wstHQSVCnziKEaq7Pwtne
XQ21moTOx5fRqWYCSYzd3WxghTKXoHkpQBh0TREGgaWreWZkOBshfHGRneWZaCk6u2cpXT+LQe+G
nB71aB1yVJN3lQqtm+vfd3EU4IQ8geDcOPZqXyaylBhXLwHbdAhnZqyrnP0vbx9E0N51TJ2cDp2Y
092oa1YV6aOWeTW2kCj3CQzJh8HYmLBLS8XjVHDS6tI4O2KUrAM8l2Kigrvz6ONb8mdIKWtPaah4
F8eDuh9o51Ob1sz8X8wi/mpwhThrybNWAYlpXNSlORZbIUpNCATr+V6r4eRtTOPZW5VgdJxlmdj0
Bqr8p/M4Uvm0RxBU6Opo7efKcaY7d0o7zCwz7WEqccpxsIS8CzGu91AMTZ/sxsFKJOMNEKBaz1uR
3iNy6NYAuil2aBfitu5+tjvzzwxV4w9QY6JHHva9pwSonCSpqjv03hYPr6C8lxo1ulzHyZQaWfdB
IuUF+BPob572+gPSwOED2m60KU2w6TRT6BPi2ua1LWkINmm+l6XoTJbZrPYT/byNjXrhguEg5Jah
FmJLCi+nczM3PjwqJ8o8kVXqIU/z4YmpCaHu45xRB2b4/fpiXIg2opnyBA8VRHHcZWP9drOimDBW
9D+Q4e4bzUNMC35+H0gvLoDuIoHf7UVvc8fkmAdfH3n5ktW5TEvR5FymfElVavV0wB4u7YeiT715
onViNajwYpeERROOUp8UEX8I7LzeB01Uwcwtjcfrw184MU6GX50YyC7kpdY1qadVJsLtRZVQw6zH
jczlwnKaYqkM8InUneRqOTFsEospDaO4pkXL1TJuwcQipBHSnbUgBW+Ez/mkcpMojkD4/tjXOKuL
e9ZGMuoiTL1CujrGIcWfQCytr44Tq53boXWBWKn5rIWIUmZj79xdn9PzdIUeOgeXtBD30p31O22Q
ASAcpZdeXCXPlom7GnZ/GKxgpvNAfOlPdhpsnJavZ9JpGDEmZR7EwciCSehPA7gL8Ofo/AaPbWx0
gz19chM/TYEwAPCnQodJDWsW65ZWA7INbPxeYixkHWujsu4qvRrFTQdXlHcszkeA6jr5iXIH/QRR
2iYU+KnRHqcwx6OvM6xgAY3QmP44BVH4cn3u5HmoGJSPlszaVZLXx2rpDImNToR7i2cDEgw/UhMb
fppRXQ4PY1rJnzzjRvd5ajpguyLooFkra6FiD5OvF4csGN0/cLShwQoGZWGH1Opr3Rg9AqCmqX0f
kEZH0HCaaFq1sVNbN3qHLDYIl6n9iDA5DJ6y63h2QT8wgt049K1xFKDMv+RWixhVEhTfOlBow650
SqyqgwGeM++0vYDQ6nyF3uMs6odD+A1cVv3z+tRYZyeFwW3B+5H8zTBtc3VS4ACN0idoNc9yaZk1
pGQYayr5RVLX3AinCxFMawoogqQOpVx9NVQO+CnTKsy8Nao0fjA+GoMLoVLmkEUWSf8GocbrH3de
uXWEsbyrGE/allynLpWOHaGDmAHwKrO7U9ng30OuGvdsdKS/hY9uQTLkhzEr8eWqIYw/N/awde2c
f/fyI5ZaPuU37I9X51Q2NkUiGiR5e7h8gmS/r+6hXDjIVAYzUDU7MB6A1M1/v/3jSXPQ8GPz6hbH
xunuVQiS00LC6AU92+QYA+d4IsHT9iZ7YA91uH2KIE59Q34JK46iwVetimfv+o84PzOF4G271JXI
t0h9Tn+Dq4U1WvAzVyA+NS8pFOu7IGrbA+I/9GGDEMF2yvbYZYftcKQXbm+Mb56F9+n4qxPMh0tn
+5PMMH/pvgdtDtTRnJuNe/5SmJ185Sp5LRqS4spHMbiTY/Ghauf4w2haCSozA1IKllVCGEEvRkvg
aPQmjOjIFWoj1i99KT0K9Vqi5Pxf7a62oU7fC32JMhm+b3oTx1KRya388sJ8GpbzmsG6JFGrmArB
VACMIIu1fcQRWyMTUBwnZ+OmPa9sQdoQpm4JyaVDX205tX7LnGTvNjV+UiTLcbY4aQ/hp7GZ2r3C
OuQdJl85pM+xfw8FzHqXg+EhgR+Tn46JUsc8auopLy3YSFOX7M2kjd+c3Zz+uFWK3amwoNXfEFMO
QuBIDE0fNN/uNk7L84OZURChQC/TpjgjVusZwrGroH0iomyWKc5c2FzNVRIdYjPcKBWcX46MpEwL
81xjEQpdralf1gFAxzTzpjlC5q/Okdy08asso/ob1uVbL72t4VbHoSa42qK6YDgdR3JZSLVXdeDf
8YiP71wfFuX1I+jieNRgudyoc5OIn8ZS0waoiPZZhraXH3zOZGF4Gq6F6AwgNYZEqP/mtJTpRHGV
/JtrxBar8ABurpxgYjw/77RHrBPAb2EivHOdZsKDb+jfPp6kos5gpIcUAlZHbJ43ejhM9MjCCO8W
BRvy4FjF99mYIVAj3Xm8Pp0XkkIhSYIFAFNemNZrrvXb3tSCQiTAIhKPckEPOCb51ZY8Htv2WAT5
s6ajo9KDEDGi5DHWqnsctfaYqexrI8GMPngsaKICrI1xy8lxPiqPMkXRCDUuLIm3Mo4lck/zV0GB
jcBZXsLnHRSjqVo5KIlEtsBifMxUv/N96xgO33AsB88EOhFShmNvHMUXh6WFyOVLtkll7DTi7CAw
QnCPiSf1evCkrS2P7iiBgRK/C1Su8HvGNiGKEHm5vjYX7gAamLQSFTUGizbI6cB9UEB4KsbEmwYc
dbUyrvZNAcnk+iiGPJ9Wkw+TvAoY5axlpNn6PBR+mHgtOpQA2hRqlojWPY+ta98O9RzdC9+ev6dt
JOEzd/qT3mMBYaV1AqmnB86dQl+7/psunJa8TzjBltIqOIvlz38Lysatcz+bEUO30cW7k3lLmqNH
6BmlwLH+xVAcJ+A9eHPSgDgdqoLLTJmar4djFHm5HvOMD9psUc774/pIF5aTQ4vmMBksVb71lZ6J
SjedxsGkD2DSvpBVfWwTJ3771JH2cfZTEmOTmKvzuNEnExZWEXsZ6DC4I/BaHOlEn/Oq33qHXVgl
lw6quayS5fCkPJ263o6gDkgZe25gmPd0cUbcOurp3unyYn997i4ORYOI5o1OM0qtAqLTUL2MEOvy
wqyfuWWgiM+TFDDXYnPj/nw90VfHjGsbOm8b0hZa3st++S34sgYeT9e7EZ0EY3hxK6zaXSD2nlUC
I69Bwt3W4M5u53wKj6pS5rtZU/mdpAv6AMPJ/xBG2FxP1D3/lnZgVTcIG6NGHvT7fKyjvd7jd6gS
miAyRTJDITGym3K/f0YqAzK1PwINBFa7ATi5EHv0Fm2HdzOQARptp9/UIbqFQgnfNNKx2au+VDeT
1SUbe2lJYk5nTlIcM5TJw2i5NFdJjpH5MLBRqfOKagasClnh0FtO540Atj2lNP9Y8abYuMHOQ4NL
gduZCiB58pkUuZzCts9QdfEoGyWYxLkwHwvKFLbdv1wPwgsPg6XKLOgyLSAFZ/38GbU41ENbhh7K
BJo3dI55NGQr7tE2k4chxC+xKqr2Gcetdj8M+KhhK5dv7ITzlZSGAPtFKoLQllrn0j1PO2QJssir
qbQcLYwPD9ZoFRsr+drTXi2lAcDMpqXGzSDWaQjoRkAfLuyzlOOZFCDQsFqMdR//D7jcQe0jGzc1
7SN6GfkdrKvgGTLIt8DH+xdncXkzEcQPuERW3sYaLLft+oexzJQeOHLYoatL0aCaLJUQyxpo/p0W
IbNbjQHckGxGHjDPx6dcAOXOYhSiUoEY/YxMAwoE0Xzwm2DauDwvBR+lYId7k2PdWBctLTUOZlXA
tgwaZWEqN2EywamyD8fE+geK+Y/7wPt/PvF3RN55GsKqk4fSdSBfo0x6uoWthptZtlaC/lOBCFvS
lAh6U4ufApT1VA5pAXcazLWHfKtweCnuebsIk1Ip+CZSktOhRYduA9YiiSdiVzuMI4xpRU2Vuks/
3LZz+WhO2juUaZD3KCfhOaGsP11f9gvzzJvG0R2HC5QTbJ2DDV0HyyxIyMIryDWLo4ws8NuqyR02
NtiFQ0xw0YBCFLSuzqqkEhKGml5vNSEa3NeVcw9FG6yy4ySHxkL1oWuLNwNqeKmxowGOChuRjjUm
0VZ5OcUJV+kkpIZmnFHvabv8i1RP8t8nneR/ADvXGCSZV04+V2bsCdN+msfYeXbaWJv2cYmRuu6j
0ikBN98hBzbtO3i8N8hAVfyLXLdOZmXQQY3yy9tX1lYmnQ0wWCC/VncG2paofI0zKjrp9JQ4ZvUY
Oz00HLcw76+PdOHkRI6aRE9hWIJS2SqKzcRoS5VCCZKVinEZyDLnxjY7jHmuj7PcpasTSrx2iBwe
C5Kj4XS3kH7hJ1fmJF9yMnY+RDgobM3PWOjPHFfpxmiXwpX+IBgpEK2CU+h0tLYWemiBg/J4OPrH
uVlUP6Nqca7NKkhyAWzeDnm26594aTsCsqBsjjocVY3VJyKU41bD6JJk5kV0LEvMiZRLPitxHz9c
H+oVsLKeTl4BuruASEDPrR7EuhsZ4aD7BIhmfApbdROhD0ve+ehb4tCHNtID1V2TUBJFGFD29kcd
R7KxaJ6cqNnnARX3oX4y/fGzXfa3G79tOXbOfptJTYsbx2XRV2eybSfaRI4Xe1hVtbsE0OdOjaiI
2QaSiCpL0KmN6/JptkRxxycGh8W53LM1fKlKgQ/Gv/o5r0gtW1GvWMVC1ZAKJTV7Ke6xN43w4HwY
s8WpD7XgIbeDWzbgolmB9Td22eP9ZNr4myH96qFFu5UMnteKeUpa+gKFBQ9Fm+00MHMa17pA9NeL
aQ/d0a924fvqEHAhCt2V6Mrv59BVfxQi7G+nGfeE65Nxabe79CZcnagBVbbKeHvbLkLc1nicDCVP
dwOqWEFe7F0f5eJH8lhQLoYxvNBXwekXOQmvNjEKnRKIoU71BSlTY09t2EIbReg7vEN0pJjN7Kkp
TLmx4hc/kjfla1NYyfWTEgCryPoOCTInmOtDk+N0gbZltpF5XNztNg3vpQYGCHL5Fb89iGzZBdUw
EFb4tNRI2i6ebkhh7rvWdV+uz+fFD0LhnNHIO821r9AYuTO2r8ttgJmEF7oQy1BBejPa/bUuCuMf
bMVSYFitWoWlHXgwPfbywK3uB9VB54W//y/uG9eBSLK0rGCFrHfjKFOsc1gcszOQ9fD1eK9lyHtf
n7ELi0NokaC7vIwlkXC6OHhHJmlOO9KjcGWCVML40EHZ9ZiUW73FC/caI/Ed9CVcXax3FCrYkLBN
Yn1SzvwIJxnf56Rw7tCZjdGxK4uNsLsQC5BmJO+tBfKm1pl+Zo16keh82QhTB1F/5PwSe4r21+fv
8ijsfEquvCYseTp/vIS7TCcV8rKuhsKHLvIhQIxm45a+OIrS6YGQvVpnWY5NqoVVL3OXq6l6UBFK
xjxaso3SxcVYoG4GN4lIAJZ0+i3cP7OQsKy9LjbQqmgznLODvDxYNtLF16ftQtqxlMRfoQuMZi8f
/NuZoNWGjyWyFXmZRa2pdJ2fnYQQ7NTxe70uu3tcEMyNs/bSHHKvg4Ra0HEE/OmQdShzRH0p0tlt
hql7o6GuEalwo1Ly2h9Z3engOHljk4xTKVk/8lGmiQbMkEIvnjj3bug2ZNXOsaMGVp5RYlWKOc58
iOD81kfgefigzmTcqHibmRNDCPfnBxtOIs4ToyyiPZdg8kcdiuolmd2/LX+eD0itWV8MGm3wiu02
gh6PCkAH5AAQAvIZdm/ed1YprJsIXbpPgT6gDoJATj9444SGLlIXBnYpJg+vHzaI12MSuZDA9MB0
c0Tk3cr44IvaNQ890oh/qjqKoRXV2dB6ldWjbxuB/hh2udErLy0Age78uhBf0SJW2CkVZnaXIYhA
t1FaPwC+4JItsQ1BrK3IkDuejiIX+Mk3YxfNNwXtrvcIKccp6E+RfitbF03m3J7GW4W+WnOD2WKP
vYeTKUS0dP1jq1CMxG2trf8IK6P5a57p4sJiB9+1cBub7yoZPf5m3t1YqWUepI68BH6oVtzuXNGr
rzKJ5cea94oF2mrAWifvFXolVWKjgTzZCidX4Ga3XYbNwr6ZO+OROevm+7qMA7zJnArOsKjeZyqs
Dx0mFbTKZ/GuGozuqKOFeutGdqTvgkiM6LeWBsVGW1XzH7IZHcr+vhZm++sbabkF1uFGXQ4cAf9w
IA2dRrWONNDQWER1WeWQYQErc3YvrRitrGe08+v+xix49WNz8vn6yJe2MLwhHXiTZCOv76e8z2Yq
ImPkRSpuj/jgOh+1fKKGm02DV/Gu+As/Ln/j3Lh0iUAbwdKQQuNyy59+btqJ3o/QpvbyYRT3zHJ/
J7Ox8Ip4/EH/Rt84My6ciFQiLYAT3CHE5fLnvx1Ttd/ZRg4v1sPiEkfrxEJ+rIz+niHqbHzYOaXP
kQxFE4HyJx31dS/dEXPd4D7ERezU2YufctjrDm7fmNDZu8is4CbTa0bPCDfBwQ8UmuIlKkMzIMqg
17d4GxcW9+TXrA5LvUBuHS84fs2My9kYxlhracU+bEHlVImW3aWx/ut6PF2cawlyYmkkLrSg07lu
Wza7XXMbYLvpHnC4QwWtnKzjbKMKf32oS+VJk/Yo5EnIMgAGV9n94MTdKID+evYMQCvAdg5pJrM4
RFEd7pSTVIcqA9BmU5zblaNcdHF97a6IMUIS5SB3bYosE/SvjZTlQnSf/KxlVX4LN87UwOHuIFOe
k/QWoL1+DOI437WV2Rz0hvr09Xm48PygRkunwtTZS9JeTwOG5JhtoS68kCKQ9WlL6qD5N4Fm2yF2
7ezQIuvr6XWi3Yqy29pcr3ny6uwClkxPdCEh0kZe5RuAYMY8tgUniJ4n9DnwpXWd3ZBUj1iV/5xt
dTCn6KiS+os/xHdAIB5Jt3ZEx15ry69oN/9pC/8uVdmzrfe7Me1eROdOG0fAhbSBDhX9dLClcDXW
aWQPpQgdbZoSg2pSbHtz95B0xfD2BM+1DOYBrhRYOLl6UiRg6fVcCyjLTw6WcZ0oUL5JjI1vucDu
WTi6wJAdXpw6xdDTANPRq9dxAfKPtQb8eKjc7KCSNrnNMBS+W/CAiOTFiOvkqX/Q6xDpGlQnvKyJ
fl0PvPNAp44GkpSQW8jh61xMR0C81mnzH+0JHUcTYx2MnJPgUIWThUBGXb37fxpv/c4ecPWZbL+i
wBWK4jGxmuK2wq3S48FYfK8qaW9Vds4PM8q/C9QNbxiXiv0qtIWWxsCBbPcY18h1yk5qeBXUyPO1
hYx3JvY+B6R40OZ0THxnEIy/QTq4ZOGj6Nmp/P4+crUZ8bKmq/aFvgWCMc6Pd3og1KgFLh8kDmIJ
+t8OmnisRRtV+E42NiLLFS5sgKqQ/cwt1AFtrOIy5yOtfpM6/aABAkKttOz4AuRcpo8KIzTfbx5K
O/80IYvz5qWimmvSNwLGQn1wdSbZZTUZaIACImjRcJ6lPS2KuR8S3x0/O1aQbqzU2RFI9kJZAml6
WCYLVeJ0JoK2isMQ1xrPDPJh52sIJ81h3L/DBVfuxhih5NpvDlFifMUsr924h86WYRkcEgh1Xrpy
sPlPB5/HTHZ92EQefOjwJkMCTQ35FyNBMrvsyl+W2b+/PrkXB3ytuJLUUONb1RQibXaqoew5zNDn
8lIk/D+hbo+62aQ7B7NCN65z2i0i7tkJCqAY8AsnPZO8bInTr8w12FAIBUae3iluzQHzy9yftmL6
7EhZRuEe4zyRQF7WcYM+m+1qAZ9WBUZ5F1j6oiuMBG7YoP85+Eny1hN7GY/SAnQK6pTQ9U+/quqD
euxsMtF4safMUEI/+n2zhfs7S+9Xo6zOkXwU6HfjgeMNlv2EaDnSkPPo4GiSTzf20Nm7XpTW+6AZ
tmrTF6aT03khDSmHE9pcXUijMpteILmJvBJ20NgsY3A4j9FB6dP4LrE2aWXnVxMZ30JSYjMu7dD1
XtCCQBOxX4WeXwpxC+1IfiwDDIPLgEhtnKi8ayd0D6d+0XLCIXWP0Wx4E7ux9nJ9j7wyS0/SEn4J
wECSH5DiKJis3hgBoLBac2BE+WEd3QCRiXfYfP7kYQhon5P9hjLtnVuNxziQu4l6yX4qpnhnc5gh
KxXvSJLrA/gkcz8gRumrhR0yhYcpcu6SCGfaUdcRPIpxGHCfJeinm6iykXM3zAcKIurQtG3z9lg9
+aJVrJZjXGlhvphV6BMC8TJ4igAA3V2ft0sRQ8dz6WXQYOZAW22Irux9WyQIYDbIfwxWjquF0j+D
hun3wrS2SE3nD6ZlmWwHMCztAYPM6XS80c7Qr8S/wENJ/2+8BMU+nkz5PoGuu89866Mlp+QAVCV8
5ABuKS356XFStvbQy7eTGZbfsqCmaMByxK13C9rrLdK8WuC5pYwPKDijlKk3884XAw9iZNCOTjpv
PRkvnA1LzRa+9oKZAZhyOgE8WgLMwljVqGmxuI/Fixt02SeDHuWLEaJVmneU827S0vY3lvoVbrza
IgzNI5wEjpq+uQoojovZmLCxwUCneAiMGWl738eYYkjpo9mURtCph+U3/jnaHQek/yG18f9Q1Q9e
uH9XqFMmQ9VTLe1/qTChpZTC7tb679SpbwOoVvum7t6B3Ebbvqq+2xZW3F2Wt4eg1HbXg/bC3bQQ
gbiZ+BQUPZYL87dEqOsKZU0uczjmoj26NuYsrgHJ/V+MwgOCdaKpCwPwdBSqoDwsAz9AHqfq90S0
2Gk91mfXR7lwuVOztakRK9CtPGtPR+mSBC+dAfUYuvHzDk6njiNBamBPzKe1M7bxS01lIxQuTiBw
cUSrgOjLtRJRokeZ29sIujWm+6NqDeNgBVG2kRO+VrHO4s3mIqL+vbxTVxNY1L6JyaZgAlFAeDYr
hYxhS9LMLWzd5wF+czzoEwxnXO2zVi6+jXWqH4CMRZ/AxGCb248mlTzTeu7n1ty3VqrdcGjbx1Ql
zr1f2/MDxibp4m7GP7V0Uw/r4jQ5ZAmUnmH7rtPMGIdTv9V01qZzhxsl0IlRffjregBcHoRuBpk5
R/C6Flgm2II4FYPoqmk9uUiXqjov928fhXQZxPeCAWHZT8MMg6pkoB3Bis9QfvMJifxuSQ+uj3Je
oiFRXHr2NH/hOZ7xlbIucU3fbjlSAz3+4jZheg/qZnxSc4SOCQ/2PXKNJZV1bMqxMsf7nYoOznRx
dztgxndTJOhPJXlebTwYLiUqgJh0Rlhw/WRHp98vglJlARTeIxdK9x1IC24EkE52Oka897qFvHST
ccGAbcYuXqXQnDp1RISx2ZqhZaDVpoB+D7gOjRv6T2sUxTyjzdZhKI5PTOE+B9H4WAWaczvrGYqG
scye83LIdqHr/6Kymf3yTTzro7kfP2DMYny4vlwXQs/h/LR4z7++J1d5KrKMQ904hXYs06lCdxoD
q9AH1v/WUZbuFyk3sBE4vutybIPNaO7PSOeoVIw3ehvXWDknWzoK5+cooyBpuRyj7KV1JdbEGTTJ
jdk/8k4V+7qcptvI73skJKPxVmRYDei5GDd2FefA2XIyLDcQFyvlZmjap3HVRChqWyPl+7RDjScy
HkuZlT/mgWrxQcdJwSvBRGJf5hbYzXRZk37EnHBcVK6tEUtLfeYmLm39I2if6QNgFY2bWH9WsYsz
QW8m38YCOM7BBeAXeXIW2UsY4mvr0DwwdmYZFeZOjHL61qVGNu4rE0nvmz5pM/NurEfcfFzaUbio
+Yno9qmc45e4nlLsl+geYWqShSja2hLg0r7B/WDE/aAI/D1qdDimOZqo49tYpcG7fmqjxzrr/K/j
oIV7Nbrl9yjopvQGX7cmuxHg9D70XWl+NoYx+5W3Iv8rLoMKgdhAtwZ6LlZPOLsRjwMt+isx8Y2L
UIhR+ybXGcqn3rmY06iRNMweSpAGCsYtPr/hj9ip2AFF0kTftcE1shs43NEfgSi6L2qeoN4CPP9i
FHOJ6aUkBrw4FLnXi7aDiwum7sdoGt2zinIX9Jel6tsJCu2HDCg4djOGQD6/NiP/IMPBvA3x4rNu
hKan3zCJHf7IS7P5kJrGfFP5evPBoamwC63sMekyjBprp9NzDEBLqi549L2oHktqThf7JaVo9aGK
Y/+QUTNq9nXuTg8FPT0XidaY3l+CnpS2r52m1P8q7aR1bszBjSIqOC6KoJmG4+ARXmnwzcjnvtp3
htE9xT3evl5tlZq5+19pGyPZgu0SfUB8C27s0nQ/aInKn3o9tz4j5YdIO4qBuKZVbvsxgAMW4FOS
gNY08FOnMqQnwWc8JLQPQ5RlX67v+LM6GsqXC1GWzgjFoDO4clC79ugnmEoGTVngbJlnu0Xv17Mb
9fntI6H8Q+ZEu5UiwiqbJqWoRB1klEZRaXgom/BXC/X7SXebaCPnvPRN6DsJ3SJ7p7W0TmbiIAhx
HmIk3gTHKsjqh7n0rV3TaX9e/6bXlO/0iuBFQpkVdoXzSnc/PVMSp0TrlqA8lkGD+I+csxfNpnXJ
eSBvuTymfWg2tC5BNu7DoIeXlWRbx6lx4WDjR/AD4JXwOBSrg20o5cip47vHLFDzMR1VdmONaNkX
Zv5ZTN0DxMz6RvnOsMM++3seO5RTOrd4wK3vZ+B+W4xr29b/GjnqQWFm8asr8YdqYllu3OwX1oUK
EjQmnrDUkdzVuoyVPWOvTKy1GsLzSLP/nTb4kgGI9d+cqbMsakHUgEQnn109lZ3AB2MjU6xSLYUX
bGbRW+pse1/mow7zPJXjDRbdbxYwI1kjaYN4vqg08XQ+DQZcr5FE7paatB3of/atgb2eiIdb/l31
L6YSVgWFIzYulYvVZrKN1nTDnKHcJMSOKkrwv8JJBxG+dt7YTRdj3GDDEt9g+qHHnn6Wa+FIjHaA
e+zrgb5/ARrggB4pOtGzcA+psPq7gQsXQ2UDP2unzO8qsoeN63uZu/VGQ3uExx2ioezs1dwq9CQm
wzbd4xwb6dFwRbbvw9E5RjPNS8RE65dq5FmSWvnWql4ceQF9Ly+/Rfr29PMtHSdFLaVe3kImPeSY
4N2YYeXcaz16lEk0BJ+nIq4PWHyJjUU+z/nAPNkk3RZNHCi1q5GdAPmGOoDu1wGvxZC2JI+Y3C0N
o0u70lhYAzCfiSa1mtmhSjo9ykfcGjU/2jex8r/DLkEOfbI3uq8Xv4dXB2AKqAJsktOZNEl8qjQR
7tEEOPNEi6ogcqMtGNIyK2eRQoUIFBd5Ctjf01EsmucuSQaj5Gjg9LVsjtIY03d6GdfvckquG2fN
pdNXLHEBSIOigFxtxR6Fk7HkvD1qWN89uxMiG0HZloei6LH/m7FY71uJx0Ijw+e8HraavJfCk9OU
twGxQotjdagOpeGDomH4Zkz1H43y4wdpZ9ERCk72YXLNGiZjbe41W71cv/s2Bl4fC8joklNVDKw7
un4UZpD+IWJbw8gQ/YkQw+Q9yvvpX0nmb+A2LzwfgIos2olAOXiEr0pKrRrnGpgKC0zzDKECXGgd
maa3eruY8bRh8Qn9oh/XP/b1Dl1HFb1pKugcP4puy2lUdcrC1Sdu3ONopX9NSmUHXGrH+SZLpd/t
+twURzsO8BhG4xRL1yY7+q3F8TxlDfgsbaJhYv9haXX1vsES6knMuF1lRMdRcJ3cVqaL93NfZUfa
qJh8UVADYoYWJRi0nL8qux81LsMfr3/UxchdGMxgxahmrRWWmtYsprplImnmxPnNYnF6J7Upuet0
q9/P/oSqf+cnD1ol0l3Gs+bu+vivlYzVpFLRZTXok9KjW6NEwnq2eVxxs7RF3f5v0s6jSW4kTdN/
ZazPgx5oMTbdBwCBjJTUZBUvMDaLBeWQDv3r90Fuzw4DGZYY9l7KipZMOuBw8YlXPOKNKx6z2R0e
O8fE0sKo6kcepHxwe8fzZe/FGMC301uFtC2stEIN7cIRt+WAXx3hZHU/qsDBsGGe7iV6VNjrTrDm
E0we0PFBH3AtbVzpteQEeV79ZLnj7MtGOqGHTtxps48IVR3cwczogb3q+ClNNdpSGo4G2oxXXzGc
BoNWiYmGEJ11c7NtdMu1ejSHbPkNu7biaH5enmSI521SUFsLDCLH5ZpT8c5T1I5VZPXl+Ni4o3dS
s9Q4OL+u7OMNyU0fCk3gjTt5OUpaWlmsuzgTEiU5eL/MaMM1OMMknaQOtGA3p5c9TicUa6LXv/8z
tGP//ck+kI7kqN7y8suh60zD/MjiagVRWN42qdGO97Bg9SFw7VmNkZBslq+z3uPNa3azE6xWUXwW
s3OCb4JjaDYN5u9V1g0f+gaZ9gCpF/XBVVOslL0kbj8jBqG9V1Rt+IC86YRbmTP9Molig8HTj0DC
nOUL4/PyDQo8fRFj3yav0gwMlQReQvqM/2SKkeaqm0NoWwagfyLHSPGGIxTZlbub3AMgBBSKrZa3
OwoTTZjz0uG0jOCGEi56jM10I8XZ0uKD0/4ZUPHiW8ESIXrXkBjfH4BiUYthXW03WjCL/GgM9Xjf
Km3+GURiEQ5G23s+bvfdP+A46r9B/Jg6Xw7eN6WjgkAZOVveLPASv8dgknB+mufHnEJq6adWlv+u
KxqibgvqgF9EYfVYpNboBgZLHOu/FXGuHTHArgQiFF2YOL4YmgLmrpiWSddBPoyvpmW48GWuJTFm
TdSDjXWlwsp94W73MkQsosfdzpozPGEl3tpR1m1+ZprM3M4HTTojwUq0KQLcqfFBwb/rK/7ayQfp
WevdFItMnDNFZPRvgCuSy9UL3so99psfDvbflZt0K/ZBjIIwDQJtt3xqz1Hy2BFeNPU2nvDe1znv
Njm18lQlFq7Txf1Yiycvpr6TmO/LSf1HMa6PDQ5XSde8G9rpNDVZYKnVh5GCftMbQeHMZ0WrT7qF
taAHHTlhCwwGt8ngdb6OGsfBJF97BYusi6OLyij1xMsNmAl7KEDVuxGJHuDNAYAN3p1mIE3rQfP6
HmtTwI6vz9uVe5MiKd0SRNwMTq/9dx2Q/E6rxY1675sQ5XqPlGp5W+Fg5bsjyr+dWth+2mKWaCSA
uF8f/EpbFmGvjSJKe4Azdw8LFvgqOQ3InggbdOye8vZei+WNkncf1cSlpa5VkTKID5WnvU9t5U8T
PoOeySNp16vz7tAtIjMCibUHumgI+yZF27vRmnhP2pRu1XpMmucqS05e3Pa+E/94/cWvbVog2CRC
z7HffrFOmK3DrONLN9qE0EmJcRTGQ0dYmmvFFAIS2uy0LKmC7ylbdaaiGTFw1/XJ8hWe4LZ7URJq
6JXczkXVnWdMsHy1lPZHN54hyWWOeWNrCRbO69aczarpTLs6fVgQg7tHgsyIREN1drZT8YTq9a83
JdH2ACCz4X7crd5xuQHkaiiVbAw3ake9uKeNp0fQ+iQ+eXqH7VCuPCaKMh/suqvfglAYViXKNAQn
l4NS7l4hgq5uRBEmp1jZ2r5Rt9ZBfHBtn1GTdCzQDg6Vo93laq9dg5fh5EZCc+sIxoVNBXTyonat
80+WlckHjMC9+7Ia3Q+daMXB8Ns23t94wO8BzEB+BkCxTcJPrWuQ/a0nFIbviq2HLmyEFUZcX+gN
eOkdnIk//4UFvqG4cITjwnB2k6rgErYMIzUNNzU1f4kd89xD3A//v0bZB/0W8MOZGrgbKUYnHwZZ
QUD2lP5g7q4uEHQQNOp8IK739CNqMQtlE8mq1AZU1wfNCRMXKYh/4V2ApqCaQuwKmOryCwmrMEpz
GFmGWZpw2NofKjTVDg7ca6uQLBPCFrwmGrK7QXS36lEf5aSb00p/I9w1e1o9Ai1lweTREA7KA7OE
R97iYufRLz94x2vhOaElDVG6VnRcd/sbzEHajK1gJrEwO1s5BoN1zgEIZQwLX7LHU2/gX4oJ+HIQ
Hlw74jfSIpI+7D56BJezW+h6a9Ml5sDFu/tth2p02NrFb1rXfXAH933qrEeQv2s77ucRdxvexES8
hd5FjNk1Ib2C78LR1zNMl2CdVuVgib7U1dpY6xvCCa1MC5TP7sO23ZANxcCFIial+q3s6rn1G1R/
T62ECZ5yyT6sEknHalE+p3bv3U1IvoWz4RbBgHlkqznpwbe+smsAxHHmsPk3c4rdt+48xR3IV9wo
QUrpXFXmePe/iEuvfNeLUXbvvY5plyTbOYOzdnGTJbEZobJl0y6T8m2RLBmqckfpw9U342DTtqqN
RQ/oci1ZtTIp3nbqGPU6ESWuS2Bvafzr58G1Fi9QGRrLVMXpCu65BLFjFLVpDsBOtNRB2amdzFsF
r2+cUKGWuz3v1dte/ptpFHON+fCi4pioWkoRkIbM1p2Vj6vr4/rTJBj0VPGfw0jl2cdBc3QxcB8d
6ZeVhd6ntrDvk7bWGt/oPKjJw7q0FH4oy29GZV6JL/jAf32laLcmouOV74klkveGJ+TX19/6Wp5B
/ombCOhqmNl7WwgbZWetBuNI8Ugf31kDls50X9twTrX0JBPN/dzl/RItMu5CaS7GXW1U5jdai+Mb
zYrFXVoo+DUOoChef7ArJyc40w3oyVMBytodIAhPmrhtoXqBXWfnc1LiUdnHJA/UlwIsK+mLGYoW
jZbxxVW78dPro78UpkALHvgIUh9ASC0EqS/XXEmeutKniCOyqLELvDyZHtPYGpsg8+CZVbOmeWHh
yuS91m56DMXaT5mvxeKtTj0hxUpT0ql2KxLYUKEJfMrbWaRRXmdiOwE4U/zCFebBY18572HQkjNu
1D+Qc9tO+inqcGbdUvJpqy95OI7TLvyuTHZ/44kU1YIRGQaHMlekytg+oHBc2aLPeMPnYhxt2t2x
4OUiH3HjxH56QcXL99zGkL5lNuVB7Pjy+KElC6pxI0bhjrAHUanC6Yxajk4US0+EqlKk79O8ywPM
f52bmYTDL724eP/6Yrgy6NbgAMVDiki0vLtZWCdNU2iYUJixLlt/db3lbe1pX2Jb7x7qZq2+d85s
Hxznz3CZywiSDgSgRKg4kL4B1l1+y6oy5gbIBuDUgVgpjNUCg7vY7fFBXREgH55kMzYf1W7KcK2V
Vv0xi6XRE0rHg0Hk5GyIQg8GCCTYyrjvU+kulGXTRIZNYk/uaaEOJoMBy+A8kIZVqgBKYu193EDn
8oXM5jzwRJ3rD263tC3iM0Oe4PLdqTKUw2x8G9gHPWiqCnKE2sX1H15VTN8c6tC/ZU7dQzJGXRIr
bzPvxrBf5XrbwaJpo1yyVcJKnVyBGS4iCr6mYCS80IF4T5VBxVFVkBveuVVclOfYqlsvyKgpPYxY
xQ9hYislnHcFL24KWFazoVTWMbDaBM9eEIoNYNVytouQbFK8mwtnyE7Lkn0pLEU2JzWOZxE4MEl+
W+LRfDe7WYsPcTXP4h4VsdkNUTecnFFqkSB7L0PbW20EUsdyfuTp84exKzszKJaqACY7qAZIwSGv
DhbcleiCyi38RwInHLMAo1x+e1w4Mip/qRMhjpzcUeWW7xeLGoibaAaymagKtloTP3UeuJ55tr0n
lDWaqLZpGksXtIDpNL+etemoDlC5IB6nhrDP2tLBjRNXGnaEkbI4G0U73GBW2p5e32ovgzhGgWOK
3hrYOVLoyxdvhJlmGGzZEbZs4twR2oaIbIQ4hcxkivWRPujRcLtjSxqe7DlR7Ai6lR1ItelO3ghU
WnU2d4Fs/PX8iRo5GTcdTKwN6Idfvl4mlE5ZlcWOZqPpbuaenrdolOng6Hh5CzDKljqR1qOptCeO
dtI2kOyXdmTHehEasZzfjUZiAHNUGA932wcHhEewZvMRs257/t2ZhZQHxQ9OaeRE9tAJkTReKZbG
joCaK8EiJHJnpmhvs8IZf1XZm2KOR1IDrJ++JRDU3VTm1upYxWRF1up1txwv8e3o6Gp2cOFceaNN
GwcbBNASG4//chgKN2VSZbUViVRJ7oss188jsK2obp364A69MhQUVtyJyRQ3FeTdgW8OKWoFVQqn
OlNqNNLWNsBewgubej0qwF0dalMwe67I0wC4fKtUppnsJs+MKiurI2IE+oSTPt1oHIoHi/HK5Ymz
F01P7k8qj3utSbqXXZ+uphlhaAyptYgR90sT60lds+KL1mnqDYXS9eCrXSnEMY3sAhP68uaVuUML
qBrhOUbDBjqllCfaCQ2zueESFY55N4qiQ+dwNN9Pif4994zsQ2EA1cTwI4vm1fMQzLK0uxUxitAW
Zh8lbiGiFa0POjNFggRm/On1U+/KHD2XJkndAApTwbn8HCTHMSnHSpenNF0OO86GKDBB/p27Mk7P
rw925czz0PRF8ZGPAUR5e5ifYkQao56LMpIZYXBt3BMQWjfKoowI2mFwsSjl9Mv0CmSFgFOBnkV6
kbjtcrxJNBNbGNRzvAKN7TQovqVbZgdvdWVFP7PCiNT57MDfL0dx8jFvG5Exir2Y721PLKdErD1y
7hznr0/gy1iXg2BjxdO2Q15jDwXGY0dURu5Qml067U3syQTFgewo/3nJv+crbfRT5AwBDuD4cvlG
benMFpKceoSuonKneG78XhZJQz8QSZHCz0ylPrltM99ikzX/KOtuiarZnG87tBneOBBa7z2bjrSV
tfWKaosQQUsQi+1FlvqDk64yWDXFfmuJdIl+dYIoiFBT3mRsyaj3WUhvtHVvN66O1AmtDdHE3123
S/6VQSjpQ+xidtg3l9OjtWs5IJKrRxhPj0ASa/nVTtrq4+uv8nKzoLtmUM4nAqdbsqfNmWVS5DD/
KeivWkwVd0iDte/J3cDKoAKcHfn3Xck7LwfUL19LmYhY89l2Ir1R+rtFdHVULGn5Y6qL7C59SCFV
asMY0FZ2UFkZSI+zOY3QFZp+L7EzIrR1vPe5jSSIC7w4Igxwz7Ip9dvX5+XlduMxaf9tNfytjbV7
TCNbW0CSjoMPVNEG7UAg2Ezq4APAMA4+9BVKB2PBoKCUDm8G1cHLKcGXxgMzh0d0lmhFAMevC7W6
1gIayHMUVw3tCuSZb9WmliFSP0s4FqYS2FVbHZwxLzc+D4Ju/VZjJ8t+sRg88mYYNU40D8gaTjHa
4cbiHdUxr0AmGYb3pCcDIQl4zeX7JtUqZAxwgNZPQu4CK+ycxOngt25LZm01KK8s+hQIrKbuGxDn
txNF7oPve+1ViVEpI0JNhQa/7YufLok6T0l5gV1EaeKYuASmdWCog/nLJymBPkn1hiAhtVB3wZXa
uFq9uf5EWT85YbxMyznHp/70+lrd/pXLoJRRYEuj3rOpa+zXjzp0MywlfeMOOoAuXW0+a6vzY0od
SiG6BqNsKso7nRjgIPS5tkmeZaxRTyGn2Vff0Q7tY9GaTOLaOPe9tOKTjAV+1lp1NNS1cwooFqE3
xUvgULs1g2a+oTQL32sa5iocc9qKmpblWP/2XOqW+euJzHOKRp8OxDLR9+7LaSgZS2WenMjWl/pW
HzLhizF1D0KHq2/F+b55x3MA70OHUVtwA1dmqkqV4wb0sxpKMFl1zsrpkzG34u3rC+UZuvFipWzd
UGIwwsd92l3QJFTj1LWjpa8rZL4HL3CsbA5TJP2DJDEaX8KQOaP/aZ8nwoMI8gm65FOXvlmF6MKU
iqGvQOggKcHKQwzmFCwqZJJRlpqPlPf4OGA38pAOZLJLL9Fcju3mwbXHKRzWDfs5JcutQ0ITABJT
a9/TWvPcdDEmvBgLGHKafbt2fSTYXbuecf3JrRt9MfL7ekbc4N8breuTrOvQUiwhUjbKKu+Qghrg
0kzul9cn69q32Tj4m989aNx969hoB6NZVipxSif0SIgijihZgIWBv0H/2NAO8L/XdjEn4uYfSTfL
2OOZG61NhZVRnZee3vpdXxqfrd7S3rRxbgQtAtw3CJ1ZgQeM62AbXzkLaQYgaeaRAQKa2J2Fc1J7
pnQyTqnRah+GGU1pTUh5fn0+rxwW4PW44RyahYAad+EeIN25sGFVR6PocbkTVnPOjPphtmZ5sKte
ZhtUMX8aaXd3l6WBxLNI2FVJYgWGXk04AIARV1aQQo6C1WmnKt2/MolQNwgJt5htL3CvQCfpW5lz
CFvVfFN5jUI3Jz+CUz+jwHc7mHtk0xVFEIqsYxcrZDSRUhDV3J1gQU81EOMg9gYSN7HEkZ4Yye1q
jOrZpY4M3D+b73Rwq1DjGnEuZ+STSfX6UFN781bNDQR2ylGEvZL90fST/gggQoMkYdVnrdeau74Y
f18FJDRPAwU1xuXwZkYw4kHpYzvoNZB7SR5XMKLW9Ob1tfLScw1dLsyJmUY85LaaweX13I+Vl/Vl
6URGki56pBmN0gSJYrj/EA09Qj+rVdt3oX6heZFNyxt8FczOj61W3ruT2ciwRXD/bC81iC30jdrf
il6dj2p511Y07Ru6yFuf1No3JNM2TRqzoYhZdAMyRapSBVM96Xe9Yh0hKa8OxWm0QaoQqHN311+q
dFliacIhEC7asPX0DzA887OsgbEcTP2102BTyP3vobaf/xwZlWIonNS2I8W2nEfPSZtIxnXxYMLH
i2Yvbr5WZAwfM5fwc6g6x0+oxt2svfYuT5Q17FFQuhWwPw4CtivpIuTbrddOwKhBxtg9F5V6Jndk
CszU9icrjRrMZlfP+ap565tUAQapaiQvJizDNH9rDPN51NPHaYOYD0X2dmmUW1urPtdWHyyG+iQd
JZjW7kgX5PkK3W9QAmg48NzpHOa7PJ0yh7NKQYHXVZSYLuowLfeelYynPuspxOOYE5W6bM4J3gx+
s9YQoFIEl/R0HUHF5eVpmY3ppCBzfirKJT8rQphP3pCvD/Zkg5s36Wzk9qp9+XcduYGpJlaKJr1Y
zigMTyfAQiZt+s49ON2u4Oo26jMR5lZZ4b128dCytkviFIy16bJ9XxpZ++jxjGGumtUtPYc+UIxR
v1H0cn2behUYRy8jhy9LC8N5QtN/YZFSbKN5xHWFg8luMWATOi957tlRuoFnZFeiR6Qn5o0Vm6Wf
ixXhU1fJIKCiaacK+0c3ViMcdVH4BKjoKXbqEHUwXg+mafu4Lz4+NQGAcfBdwItf7h1PATYkuOQj
mcYPhE7VB7tI2g/9iKhro6o/7MxpziXs4MhYUTV8fVKubVySDTqU6Hohw7EbXJ/GIrfz2I7IeJZQ
y+BfECx5BynNlbCI+j546m3akQ/bBQuDFk+SGi69whonUysepodqEZ9MOB6nvPd+HSoFqw5tRsCc
NEPxgLqc0Y3mMWSdY0dDGjuneDaysNVRFH596q70oxgGFRuT2hpg3+fl/9OhV8rU0JSJPklVFIOP
RpEIqBx/WfXWCxf+/+u0oMzRddadkdTo77qPrmKF6TB/fv1BXs4u1mpIE9IShdiGstDl63a61OxE
THo0L+J3ci49sBR40wkm6mDeqv5gvb68VhgOhPezV+NLZZjWGnFIsys9MldFGXwgXoM/ijK91+3a
/OV+xsVYz1WBn6aYNKqTTllQz4rV+aESxZ9xUx8VFa/OHwYpVH0JM2nSXM6fqOPC6mxQnssCtdUd
PPVkLE19crqe1MpZjhL8axMIYAd0CXhPwIm7oBbn0GVDG2vR7DS9X6Nv94bwrzpJS5tPry+Na0OB
TEKdkyodRM/t5z/NX6WWiE8gnAX0oVJPQwbmRu1dHKKcuDgY6tos2ttr0XuCYbmfRaRo4Z2j+0/W
Y5pvjLpp7rq4bU4JOMP7uKnag2W4rerLYxOXAXJ70OJwOtEGvXw1juulSLOaV1tVKlsT1alThjkl
mWFfnmK1LUMFMmM4C+9oB7w8NBlap9QNgZd20R7XMQ96pstEaBF+3N1NjReZX0GbPJjQ66NwtKAW
hlrfvnqx4knfam6mYTqqmUE/UChBJuHIhunaCqGVRwqHTBFB6fZZf1ohzdA1QAr4bJs6OgyxZcVh
sFmC1my7gxe6tkLwUqCKR8IDumq37ksT6a+6a7VIzaXw82S2wy4d9DBph9Hv4R4fpHRX4g+wxlDj
IchDIKc4eflurZfT/K9iNcqmzA3KTikeFBdxIVNNLL9Aof5UsopS30CWGkxDrJ/VVl1vwWO0QVc5
R0D4l1PN41AeRnGG0B+4zuXjVGqtjTwsfmnShdSktlk0cYFFICY+vr7tX8705Ujbk/z0UWNJIguX
QY1I3OzTUrsDCMwCv6tULU9QxL69PtzLlWoBq0ILEXEZ4rK9x5ZEgKEsK15skwa58dp4Ogmtag9I
qlemT7O4eSgbkucRol6+lCsrYC+1tyJOJ6vbzBJJVAGovSX/POqUXnkhgKzoOBGVbafL7kaVwFJ7
vbbWaLVQa0bfeAhA5uQHWdOVr8QotMtcOsBbXLR7oVi1BsfW18iSaUtpXjzGRfykjdJmcSxH0KmX
70TtDfwIPAxI/Vx1l6M1Q8yUGbMeDbrRRiipCFR7pPLp9aXw/K0vj2WKknDrn8G21guZcq9qy0So
nRoNg4yNYFLn+Ota6ZYRthPySv6oyLgIJxGvxLPYZt/ngJ6bKOnqdLjjryCNNSApVN1DoBWrP6il
9kFzcH8MdQ6LECRq8i7Pl2q6jau1+YzLg40uWuNlyzvV6/4Ebtp8wg8q1/y4GdYv+Rp3k993A4TU
dFR0mhP5JMSb1J3sNiy1vNXAMSkspaIDgD079SdVTNqAP9xWxpu3Lkv4+hRd+RBkyuipgQZBNXRf
plBxuq4Me1SjWZb9TTdnKtlpmv7++ihXIKwbogZ9u00ZBr+SXTUkJZaHLYdKfDwrdHuzKX2qqrVD
nxDtifzBahYl3ybOy8JYsnl96B/OEuS5bt0kdWy+z2y1+divRQwJE2DVweJ/eX0D5yD8QcCJiOuF
RvmkFpk+V8USGbNd3W/c1NCY0vKp6xVQEdBBoHHL6g3mGEf6tC/nn5Fp8lN3I2y39/VzLBXpJXr0
dzs8J846gNPQcKvx4P2ujELOho8oiCOIFHtrAEI8U5lyNnc/5BPCryti9eZsH9jfXJlFeu2byCCF
PQ0c4OWmrjvcKdnWa4T0dvdkYBs9gFLcmIOqXgWVK5WTUi5DaDTjkUrCFfrqhsfZ9AEBArGQtxn4
6ZJpRWeM7aLTYDcH0uN0LsWXjryguxOKvra+VET7IGc1qe6VooNBnBoTXhuJutSKnxuKa5/61ey/
NU06PpCtp/GNGS/tJ4+Kaxp0jQITrIETh3BV6ym+163D7Ld1pT/1MSTLcGy1/Khkdu2r0dMmWANQ
i/jJbj6LNu4To8OFpF3bISzbpY48Aw7a63vzaJRdIKRZreO2ar9GSd1n9zbwsCCzS/dgBb68L/k+
fCELtAGIpn24NbnFpCD5xQosqtavu8zwzaJag4QD6CAVvvZC3PsW8qrAM4CdXi4FUU05jiY5QyWm
Goocmnvuzmr469MGaga2A/VyoNy7aUsAhzrZ4i4RaQgFO6ucQsWIj4L7l7fyBvknW3qGN1j7lKlT
u3LWBxNw/2Kkn1dr7G8Au4mbGtWeoIQFf/BWVyj71NfoaHMU0TB6AdKZVlt0Aw29qAQ6fS96fawD
LVu/JEaMPjfLxJ+bpgpmxap+i9labwjnAC3LRvlHV63yFuOTES8igMzKqCLRltVgYia9PZtdq9Iu
z/8wezX9xE6uDk6fl1O1bRQOUkIK2t77K8aWjTOorTlHnalNUQ7f4X7QhfExtmYdB9DBPogzr4Ae
tlYQWR9RDB9oD4QFHCBkuk3V0jbe2zLPkjt1rr8MRiWjWVc/2bORR4iKwIdBm/BMrF+iWtsc6a5d
ew4q3Vu0u3V6ucsv13u7xLmtzv0E4LFqfgP2I+A50S57WzdJ96eiUA2hyTyV1clop+VdpTmdgyGV
860yp/JIbeLlPiep2rTZCCjAIu8Du1lk1gh0bdP2pglndM7wYCEMF5aL0A+OlJf7HLgJtYSNoEyh
aV+5cPIUvx/BUOM4JV+x1xlCCfzjINC/Nr2UjQlZ6ObQXNzfnVgYefZoiymisvwR5Z04ECPtzWVF
5WUWD2tv3c3OZAaKPt5aff4P8vwjINWV3JEcjWxmy2eY0z36UF8sZxRLOkVTgeaRpdUm9nV68kaY
RutTVKvPWeYZ0VwNZdBPi7yLc0wX6izpgzIbzYND4srEI9yKBBO9duQF9ijYoqHmMCrWGJWZbbxv
YNGE01AnB7SnKysJ9jvRItc5PcHnOfnpRtdaF3i9ZBTkaVoU8xP5oV9B8vuqYsiDN3rubV4mChug
gHolvSlwBXuRlBVpCtE1Wk8Dcsa5x27SAMCLi5vH5K5zONemsvqWAivtph0F/tuawNc8sEYFPryM
J7MPPdhZ9/SZ4m+W7LIS71/Ri9vGjo3y7Hg91bS8bw3ArJk8WdJBgN9om+wbyMDRu0kyiwFS7BlW
XxqNViCc4Tq5XwO2r3zK/pXmgzlt2sCUdXw2evrc6Avp+hNs+vUhc6TzXjVn3I3Vtq9kGDuLmvjI
/6ZVgI77cNJ01AADLba82c9rdUSDY9Tlw5I3IsjRiEGPpyyqb9KqcGuXqqL9nlHKe8xqPNrOS7nY
3wX+PfrJxVmnBiMMBy6Ic5w+fJl25hwK1xrGB8MrJb0JI0WQMAV/BraCLu7rF+8L4DBhHsRjEA2b
UC7n3XYR/LQw1KZSTMTLoKmAwDrpXIW/p/HY3qBB5D1BGcZtoE/ddyK2xFdXKZJbs56cR5P+q4+A
NP2oDKXtxhy7+6509MXPC9X73HEsngGm5g90DvNfjEi2J/YAyG1wf4gTe4R61zQK5PKhjSazcoJ0
XR3CyGk9COReNO4YZtNOoJ3Lq5JWOJcTM02IE7DG2kibVB1jyLxHSU/V08xH9rFCAIrUFcO9KevT
0E02rtJo18O90NqvelkOuP3poGaDZQI97yepOQu/bwwMvfoWp7pzQwcNmnwu7TfZgAUpkk3p+NlJ
6+kPMdb4SlV2eZuPKscfDmT2r6aQvB2IAWaQusHWwNsFXAIAWToS5Ed1aqdPztJmD4ZIvXd6b3e3
mkIh3uqx68PRoqvfw3xd3udOvXUDFjAnuZk3erDK2ni3euaRvPr+QNwejQuCQhqBOlSg3cRXS07t
ocHve8ZuGuqgkUZFnRyZUOzTK0ahl8Eo4OYpPO3XvdOqWMvQcYjSpRNPsNHkI5ywMRiyynps4sp+
RMq2OKVo8x5tuS1k/vl43IbGggYdSxYvefIuxIhLHTE/zFoiYZWfS7tmeRjqVPldoQ4fZuyfnmIJ
1diU8e9NYSPwXMzTwT28vw4s7nm65y7XDZSZF1E99r2WPjnGGI2rUQdZZ8u7tkuVm2EmuHz9hLk6
1NbB4jLAU9DbPvdPBwySqkrWu2i3rYX7QxaLcbvU2Re7bI5w/i9wpNtL2bSjoUzDKgAaeDkScuN1
2TjlGLUxVq5qir2PUxTGB3vp8PIq0H+Zkf4L40l0Hwu1Wk+m8ctYeZ6B/HKLHD2yDJipl89gJ9ts
j94QrS7AAiMr+2Bt+6Mj8MqcblksRjgkgUgl7UaBCuTBCY0H6LVVAU5QxgGc4uG+pC5xcJlfGwrO
kcW8bpCWZxjGT58vlcD5nNoegFcINdQQLryr66W9m6cjgb39jtymDtop+4IquoGG/OXUrZYxT2lC
Iz511ApwD/2XwbWKc2fgRGushnyPu2kfuTMKZ68v0RcGZNvQ6DpRgkZ86qWIPuRKo5uaboiSbBkw
HzM032oG5As8JLq1dK1qn7u//YAlPTUNdb2xB5Bkg9Y190vqNedYT52Q7WZFhlEWeOWZ68c2rvKD
pOzatyAJ31CI0LP4v8sZGmlrxClC3JE6AVWwUbm/6ZJmPIGFtQ6mZNuVP59RQCk2DDFhAUcE1cbd
XiLVWAZsxdvI6xts380V9dEpng/Ohmd42m4Yi7tVBVu/hYz7sLQtkiIes7qJtK5trbBY5PIPQ2UV
+MniuHczRj2QPrDifBKzlJ2/mDbo2NywJs/HfLip/cKQVhY1la2HIjWNDp110zll4GdxnNFwY72J
a5XYL9cW40eTVW3tS8uS3N84OtzRPFIep9hUf0AXVmDriDT5atDD4ZYX7UDpXsVb11+8SQIyyrtM
BsKu3D/GslB/WObQf2pMI0nCfJRjdRqwwkAmcbTcJxfPY4TJrXT+PVNSK/ZlY+afYVlicKfb45hG
Xmw5EsK8NryzRg0/18QoNnkg9P3VtFw/lkUMpolkjKqfUQZ4G6+fJt3IotxsdcdX0NpLAkqELrhb
u5FvzRhezC+GWqwCmmtbjLAxHMHmXy444fbC6qTVRFaZcqwuWEXL3KwORtku9N0ioEuyOcsTbm0F
k8tREGxZACeXTQSqtQtLT49DhIMLUDl0txtHiUOwj0f3/3NP6XLUDUKy1ZxMsi/c4C5HlbWAIId+
ysayMEe/QYp0CSszU8xwSRXzbaNrxRvRlHIKVtaoicpip363nFQ7uesCMSOzl/gr+kDrdFrsbHlq
h6K2bsy6l2lk6kjqxl1sF7S0SG5OM8L8y63tddn7BaYqhsgpNOZT1vax7lcYSJxiL0Xhz6DAMAdK
bsw4Fm1iUiG1YQQGnLJPoAUndj9EeIxkBfIVmorcvdFiVooN2Yx/eLVM2s3UGLHty9ahpLSwY82N
pb6oWHsxjjl8VNj2lm9OKCQHHMRaf/A1XwTOeEXA0IKc9tyNeuGmWbW9WiqNLKjW8DlzJafbWg7D
+jZbm6KEVlEXvq52RsVDuKP7ti0LSseVxBhnFahj3arrWP8whjUDHwex2B9K9mpgZmreBnmLKzZb
bBWkiKvsT3nTIC+LLFX/BRic9zRw/WY+mbA3hVO11OXbg7tiW40X64aOM+ACUnZc4aAU7lZrmg5G
XwxdFvWYMUPPGc1hDU1Dad/Gi6dgAuSmuE01rgdtX8Ab68JxbjwkYZkUIEJ2/nnycI95fqr/+D7/
Z/Kjfvt/x5d//y/+/L1uFtCdab/749/fND+qD33340f/+K35r+1X/99fvfzFvz9m37ta1n/2+791
8Uv8+/8cP/zWf7v4w6kCnbi8G350y/sfpB/98wA86fY3/7c//Lcfz//Kx6X58be/fK8HlKH415Ks
rv7yzx/d/vG3v2y9if/4+Z//58+evpX8mv+tSsS3P37IdP87P77J/m9/8fS/0gUCFg0uECScsQG9
ph/bT1z3ryoOm8DWKANA1NzQERXCuSlD2n+1t9oUyAxM8lC348CCG/r8I/WvQE3Bc+OuRkkSt53/
frSLb/Q/3+zfKBK9xfmml3/7yxbQ/M9K2jR8Udtn5P9D2Xntxo1sa/iJCDCHW5Kdu5UlW7ohLMsu
5lgshqc/X8/eF2Mdw8a+GXgwGLNJFqvW+tcf4HfBEAQA+HUHqoS5uKkWZPs1b1CnwmDcidTysNMF
k+Y0sP/S0v66z3LsXTXq0KghQ9HxYzfw6/Vqyyg4pWqxXxJ/jmxjSJ5slVYHVA35ZfFT/WyW5d/C
BX6tWf5zUWZx18qOg57d9teLmoM/jaqxxV52jnYeyiKNyTC3Qo0//uX+ruXPv58n9weKRlOH6Mni
pV8LzH+VqrXql7V1zWy/jFV+DlZEQClIQoiTSLHtoW+Q0uUNu3/+lPr69Pyvlfff1/vv1/np8lfv
Cp+8vX8C8ECxP3NQHZw1p9Lx+30hxzGcysrCqXnV7sx00Ei1bXrscWRq3+RQpd8xPRx2f77+J5I8
OCYdloEEnIcOOvL/J1wTYZSja3T7ZLy+5GI2n2EBZG+Fyqo4XTIcJxMsSU6tCYOQ6mbXYc8kIzGb
bhYpORiPnjvOO98Yp6/TYpXiLzXlp/X+z+8DVmcvhhPAgPbTiYupALtKqXd7tkhmmTgRxoMzu4gT
1LyRotb+tlVfy5N/LYjrBa/2YLDD+WAJMfq04LVe+lLJcdhrK5cNbWM0iSZaaADwRWnsh7Tp8oe8
L+JCT4m08U1JZNfoLee5KQq5+fPr+ZRSSPeEqhaLTDYckrUNpKS/Ls9q9BpyrpMCHvpgr2Hbi6AJ
lWfSejOBmYH3U+xWCFT6mo3tB8E+cjdMLhVXudh5OCZ++mCtif5mQ/InCHTuRR/VVma/CDm2MFmQ
geCl7xlkj0ssIEMAV+3csL+cq7rTDhW8iDIyBeKlRDXJxTMq/S8g8yc1yn9uEReT6/Dk+h1+/gJb
KbHWqrNq77STb4Rr3Q1WLGU7P5e9W0QNLi0vTdDleriMRnCjl22Bm1olzv1oD7siceShqZLhXRmO
drfKuXwsnVF/m4PF3S8qLx/zwmhf/cZJDh72PB+WgYU0TaH5bVy1AGuYWk561JnKerGHQcdUmSna
ZaqU2nRwZh///EZ/7ZH+e7fQ6gC40QXSvvz6QjVFjq+vpeV+HVekM6NdRMPi/C0T8vNXw7IBMIJH
AUgLF/hzZAEdsDfOLPu9V/Tiq5aychI5HFS/Oj/8Qv+b7c2n/fq6Sv+RnF03MlCxzyW/Nw9duvZc
zqoacSma7MgPm6MAw4i/bAefjqP/XIltEgkBhtz/jxzPKJaoxAH/7UkJcSmDen5m9FY+rlo3HFHt
l4+VkWYPf35nnzfp6+1dhVLMzLHZgBr/6zsDBWfQKOsKs1Ap3mU++T4gUceXmBNDZ4Xg1dbLEszt
ayFLPqLewe3tzz/hd0/Y4UeAUzHv4aT49SdgPoJ5g160+77xNJLJqIcJW6qzJTKdKvmLx8pvVg9v
EgUhVTkauM8wp7LyVMpC9PtW88pHO5vYabPJg9lKbHpaSvn9zzf3Sc//z0dxDX1AlANBiQf86aNo
4HZlXVA18C07ZBe28hyJPSRdUWhLQj6IwS7WO8MT6E2heog4wb38vJg9kLpKMz8/NAwOL3WSDe+j
24/vldkSXZhOibWdMlc7J7ZsX//8o3/7RlyqeQK3+NI+n9xm5RaumfrtfkFVFRYalQlG3/UpEHb3
9OdL/W7RA95cS0eodCDAv778GvutAW/SlnKoTy6GORiXcQDe1UxCcjBarE+ppf63/KP/vhOmf8xL
IC5Byv71outkd4VZa/V+xspw61l1clkANPa1k2h/YfX/5vtC6XJ19/eQ7DE4+fVSTbp05QrDfk/u
cVpvKzfPz5W1+htld8P9KI3lYFr4v0TO2Djnya/EXxb8b94lJBL6emprzD8/u8iNOrkFmifrfWWL
MazgE50NqHC3Y9YE/5NC9z+PFX4EE3pGY9dT/dd7pUB3r5tltbc5s45zbQ3HARvmDCHiar0Ic/Dy
2G+QJGvdX1/pb57zlZ4F25qLs3I/rSPMKMrVmVw0s52udhYq8Ye0W6wumr0yueTrwt6VTYzUw6Wn
lQxLQbX1vy9leALQaBj1Qqj69KrXwSeG0ke2a6c6QcmQYA6TTHQG5cN9JTTDCUuz/FtN95vXy46J
nJf2DKfdzwxLsAtLh++MXi5nPploiorOM7sqjTPCfLZ/vsPrQ/x3/Xg9LK4pzNDwUJXRpf36gls6
JJhWfrPvqNVusqp/VsNfq9TfXASqCWuVAh6232eAvQrI2VyrlB1BzAmj8FYLIHKK4W82G795ctAt
mPyzYq9ygE/lZzmsSsN6rd3Pbme/FNkwDCFYNqFPhfXXVN7ru//05K6yVHqqq7EHQW+/Prm+mQo1
z7LfU6EzPE2DzIwDnYqWTIzqlGqddpcQipFFk/Y3JtHvnieTPVw8uFmCuj6d8FrOW5Uz1vNl4RJF
qex3HEL/Jr75zTaOVysQK1AQGNnnMzzQ9M7DRLrad5rDMlwpGlasZ44CU9Qt+mKsUbNA/K14+c1h
zrcOHMudcVR9bqBWO51TUk6rvSZr+wWGrXYHn6J78lGWE2ha/e0L/8QD/c8ORycLPsrpgZrp0wcg
yKWtSvwg9zlzDXdPkDEDsxxA+ycfg0cqkAd7cwyC6Zmw0OQOz+IAc5qsUSoUTt79bG2jfIQqSxfQ
YySz00i98ONlSt8dO6P2J75ksiLKgjSUhOpYGyvt1L7pzOGJwqX98ufP+TdfwNUNxUevCP+f+cav
ixK50SBtpBp7rIY0EN/SxRi8S7QvMjfU/zSq+efJXTdGDgY4tMw3rr/lX1gEJMfWX8yC4tbVRCwN
+Alrrw274IpF/M+3hWcwJ9DVsgHE/tMxtFw5KnB1y/0/iMdAZEykJ74W20ma7/98qU+DsuttQelm
Oo/bIk0PVcyvt1VljOWg/fNxzYKOWpIpBl7gtjuDhPM38nFXJ7Z7p1lvZYnBaTiC7H/o5L4/DtoE
Wlqyzu4WX61n6bXVs73OBimBepNFaaM173/+teZ1S/t1F2KmcK20dSLnEJJ9egmdvQzOkgKIEMcl
Tu1ktd9Kr9TO7TATLTtlmXgf9bR/kpipTmFhJFrU9OZ6L7y0u81XW0Qp1gj3fSOhh3r0Ik05KiBc
ORxd9Hb3k4+1g441bQzSX50mNxvDP9/Cp5n29YHTYHLCU9DgMvn/yhmDqCYKVh8ve7MrUI83QQv9
YkhCp9Rp7Nl+bkjSA8GQKUHQwnhfynw9/OVH8NB+eZKAFtRz8NOgDMB659V/2lT9ulla5iTN3pM9
NrZ534n0dqrt3oj6vN1kuTbeeuxO4SqnFy8vmDA4fabHzpxmP82ieZn7BvQeOE4+juQ38zHkMhZF
M+/95WpnzLT+ZMvyVtV9rF2R/0Fg0zc57+h1wiRVJ8CbuB/UAyYL3+olfXa96/Ky5oOogl0WkMjW
aQVMoKSuI6s46XUZEQMf6cEYZ0xoVZdu7LS+xTHmLNx8N7TLMzk0kQreTNjMWjns6yK/XyZ1mrxg
PTQMGNZ0eoUkRuLDersAYuQxiTwHP/c8gt1HoJTlsPbdiw8Vqp3cqHX882BmkcCeU2Y6ahRzIyXE
KlEe8MP5MSbaRq/6nT3kBwaDePqqVwuXbx8/YwfwIoVOJFrG+TnMfh9jTyxF9+vUnWan2hOEJDZ2
zxwxUHWs56QHEdrzNpLdiGtA8GQjsijqO0toYUG7tJZzETbpcJNJQ+zrVTsvTvpg9wFTpbJ+rfMy
nMlDL5zk3fK6+2WxI/Dur0AacWvqW885FzL5yCqczgvx1C3qkNrmTeutW6O7FcI8Kb9/nRcAFncE
miqnsCc+TsuDzVJlkaH5m0QkG2zeic0l8Yqs53CC2tnW7S7rHqb2NOjOV+V+2CujN9Nzbv062/bL
B6FkzESBpiO3NY9uq//wx5+raR1H5qZsqLFMxa7ExAN6xcHLnY1bD6csmLGst/yX1iBGOwDiXaf+
YpYNFltNcTQ646Ec5d4rs26jGvFkdu6WVcwIzg4tvcYogll9qFvw5wvFc13UbTm6z4LlXHr589gP
kcR9302KA6LC7eAa36Uotyix/diYkxuvr8N1cJ/bYvgw0x5KoNdFpYb9gOfA2nVzpn/Dq6abpJbP
etgv+ptTNTfWouh+E21ntzdDf5oEIC2Z4UFbh1quHYB9otS6pipYu7XmmK3dk5DuxZqDsG5IB3GN
HNJOaYYWha8Knj2pQyK0H33o5KFW1peAGVBcFHgx4IATelm2saz+1S6a71cyomrTE15ysSyDNGT8
esq87OI0dh+JatrMZBaFbJPP+do96lN1bwTD99Ugt4eaK5LJj56Pq+2NjSH5tr9nRnGynSJuVf6S
61/roCC2wAuJCdgtmXpB7rPXguHd4tjAyBGyZZf+HPzhkDQGI8/mI1Xu2cRwv+p5CHMW64pBvlJ2
VOKxNS4jDlJqL9zk0BR9HzE76E8qT7Gslhe0QM9B7cEqdZ5KR1mhqhmXXneQoOPvMHd5WXIN9VBz
KuKbKKDhTYcGh3FzqsLa9g86mKw+pg8rD7DtilPJPjL6OCX4eTfFSqn21VpSWe1KXMeqaJiBHama
WyiIfdJeytR5NYnq8sp8U9tzuNTtQ2YX3RK6uR93hMlXwtqg3JFTyNQZS3NqD+YUYYCVXiFd97H0
0P4yXb+p+vZd6VP54uMvCMCy7fTgm1ers92PD93Q3INmup7UokrZ5JlI0fLz8EUkobmoJcYLKzQC
yRakjeKWua/dhYX9UWnGE37ZN07KD27FfnX2Y9cpVlRB7N4gQurlMGvTe734MDDq8lv1dQi0/TDO
94uU27byvuZsq0nghMnSfG8Q3u0bsSax4a2kXpIA8QVzYuOwmHbS7vzm1PZ9eVvOTr0NOulFRTV0
12BPZM6w/IcnofouZcMR5m0uaKCjZfC6NepX4NtdN8nm3UnLXIubxM1i4iwnPn1bhOOae8ckKLxn
g6iE0Bu5vdVugo3WzVBwjGEzdwaikURrysesFNqH3yZQumVeqh/esD6sRf1TNxozJjeUcflsXBMb
gzFqXWGCqo7rN33utYODiUkoi8a7KU1t3TQLtvPO2n8ECV+I1Qb6Hmx5IK6WQdQznyiO7nAn3QOq
NnXpfG0dd6Wx+qgY8/JWpF25N7WlLUOi67Snrlmyr4vZmU7Y6Jm7T51Z++mYWLX7gWQzRDy3yLOT
lcFT1lnJbV0OJaWLfbVQ8Xu/jVrZOlvZDs6KgVVux/nYZhXkZCUvDQxOiCtjor4FnVWgRlZOGs3t
9DagZH/HtKVZQulUy2s/29lhyDtthIIA2XBMSJ8N/d51NvU05A8AKKUEn1evlNHVd2OW84Fxi3Uu
q7J9CYQaMdkb5cWtr47shVm0vKMp/VbZyePg8cFXZTXxcUEP3SJlbNww14z5dpgqL8yR7ffhuqxI
w+1gCKyYDD94mDoKlxl7zdgkCjLyG72507qa2CqauS+ZSzo8rvvZ0ZdJc9CsWt/WmAdflgB5Mhui
9F9dW7saY1/3Hs3lPJ3UVw+DHUyttPQIZ+gj75VD0uxs4bligc04/qM9N988Kat9TVPwKFXRPzlY
3e6HFTwSdvZsIa+q1E016nYRCt0iI8RwOc76znwHvRruU6tAv0CE/ZGpjnkQnZs/G5qhbVZAzTP2
ehu3yp+gkOTxmE3yyOiuryNXm8q4RkQYugYEEiyK3U02JGsaNQXR72HuBlm67cd82SYGgWGFn/sk
pqRMNslNUeO4wcCq7TjtSsA0ollkEvnBgOctB4ohNf997rIC1Mv2t26dksc6J07U1qkRtatfxcVa
ivO4dnrseam6pKllyXDNSkXeQGAc1pXMlnCBJHuC06lFdWaPiGkd/02hB8PdxR/jukUHHLHGjUNF
EaiFbL7ai7+kF7km65d+XtrdPGfGj6xL65+JcMSzprvN+9rdJ5pn0vJRRO+MYBTbBHLU7bwm7dmr
s1Rnw5CZFwF+IQpwO/4dmnXsTBWbSza1Nx6syPe2z+Z9nYr5SNqR/jDYpaAc0syNKqf6sLTzerSV
6yEudOiIptagdpTK/OGOlR5RrybxgM5n69Tml0G3GJhqdcdcup/lGoBE68up8OwpDRfR8riaph2p
STrvOZm08YtdgPiJ2nXUxlmcutqCpKj9LM3lu+/NNVbDM41tMeldufFaBC/kBXPydGKxbhd0s+RU
VvZ8XyfB+mXMTGOPS4gZz96o2rvMqjVK227W3o18yXYlpPNNnqnqpU05DWe9qKOuZ63FtkJNUUPT
LtCwT/ivqbqQu7TOcpxxtGxv09cenSAZnjQndfqww+rVYRGb7Z1TWymG9amC003otI12Uxac5sPq
1aEzEUG6pTUOznMVVFt9XKmiRWs9OW1AqcR7Lg68PMItmrFVO1FU1YcLbvWIf4z1PtQ/ZzQNRPvY
5Q/GVNYGM8FTMZ0lG2Qc5LZzP1hsvjPevfD3tSYqS9177IwqOEk5+qGH1wfUpkmxmadWl3xz1RDc
yjavj1OjuqNEgJuE6E/Gr+5EUIVRSTdyVHpyenH1tcv1K/Wv2Fo9B/USeFNkdH2347OFPKWZ42Zd
be7VMUcsRJS2NSrXPnSLvJ4gtJNvWF3qRdQxqXnMhjEovpZaTrHsmXJvoPLasPAJeunk8sPR2vGi
zaV9WIgBeEXdyPw8HfN7s3X6Hcmp7WNpOtOm8rT0Y7Hr9aWd8nLTdfVOmmZ5P3r2y9CnVJ/aNMXr
dK0PU3Ne2L2ahCp4LHLuNAFpfbXxXrlAiCUewxqx8xDF1IazuaQHB/+yKWwZ5+WRtlry1Np99lQT
sluE/YAzxrVauO0Wtyd5SaLL2vA/ODHiHMVLSEtxv9p5Fln96G4qreFkw+TuqgxysidY4vo2Edb8
1DfaNTDTVxvfgU/gme2NZisjCMlWY+hZQ/J+XL3GXWLmW4l2JSX6T6k3V/eNTNouak0tzXaTNAAq
Bs/6kepYZNulNehxjfzg3jWcNEZd1xlhm5JBBZuqPTgOJQpPv8RuTtsvTJ7f4SsGh7nCUS4kDkXt
EOMFOJGqvjyrZR0+0qRL8X0jR2SNS7trGYdPIHWx8DJzQ3TKGOFiUP8stdG4ad3UeVZB7Zgh0RTi
rMrMKimFSPD2g0YhgRvd1sVW0R3vlWjN/eo3uL9WAuFmk5mnBTMGmKooKNqF2NYgH1dkMNymhq6o
Q9zpGnRIBk6EtvWNoBI/IgC5jhaMEjhtLR23BLekd+mcCsGRa25svMyh5rTdemLD+pFaQb1ZqVZO
Qy26fZOr+puaBQveE8QkaOogZRCEtt+ps6DmpOe0yltKLrFhJLhEPsrdGIbqe66m/gvp2PQm62h8
JdNX28vEezFaY438ojNDBgq6DFMUGYeMsIwQ5lwR1TWmgu5KVqxQk4yT2tH22CsGsWHU1jmhRDCn
qanYEAKXwhP5j0K6G8LDT6KFbf8RRkW1I+g4vawyLwT/WdXbzlPWLUl91oNVTOsNPr5AFxNWPnhm
BA99mwyPPdQMGRUmKQVNpcOm0Rf/wNpvvqRWr8WSyKeXOe+GexzvEIlkjdcQKs0jGjys77CRH2Mv
c/u912M6YRVfOf3YxWtTGE+2UawgQAuNK7NAQASDvIuLGNyDwUM+6sP6zU/NPrQGUgzNodD3Rt2o
KJm6Mg21Xu8fKHB+EsrTvKm1pg9J+y9jMvevXh+8AyuoaPHYAw3236lwMloa4w25RXNnsS8QFVyt
D14hX7QpSba5qWX36biWEAZzsexEV80hyYVrZIwuFrk9hJTRBGPtA1lddHcINrYru03SVf3JD4Sz
TRusOEUyRdWQ9webJu8CHrVbOGCLMLEWY1t1q/jS+5o4EDL5YFvVE9pH+oZBtkf6yiWa7aQ+B1Y1
Xr8BGXeJ/T5mxbW2m91NYPIPis1NXbXZa1a77pEO146N3k32ub82cbem/kbLB2079yjmZrcK2Azm
YWNW9bXQ7C9LPvZh3cuXQCdFvrCc8YjgtV1C3Uj86GrbXISGmwXgDkkS4/PvPucLUfEhPgF5GnpG
a/O5GUFEHECwqUfNveSlTCNjbdROVZq2WzMLMquqvAva9Op2zp32e1vX7s6r58exSZytka865oBZ
9WWchNpNBAcgdpueumA2mfe3zkuZZcWFrL9pg51OQQ5sEMR6ts/sejmWeqsfzHLSb/pRql3aNOPe
6IQfysrHgA6263Glyfs+ZZa+lW6OE2pHol4w+vOzbS9BxPNvI6+10yN8n3FTp9ZbRrMaz1a5bko5
scKNhARawOm+ytcoJ6YkKo0SCAI31vommCSRa70zbsyps2/9xvIORlp+JyVbvsgE02R2dHVMeqQm
Rm4UG3t0xPu0OHnodnUKJcYqXsBqxm+95jb3QeZmX02lh3bn1Lux8q2TnJIhhjTYh0TPqKOmjDrY
Z1j57Rt7bjcL+Wa8u5IUS6jg9U+0xFmMldrAhrJLRyaOmb7X8XG5CVwcb2zBoatrIF5aOnbHfqGa
ThWid89o9JhXVkZpq/WU4NIIg8nfWTxTICLDh62nKJQGDCSzwtk4ORq0widcS82o4MkH2FZTkWMN
HbQPc1GKfZuxF04VESctRKko8Nh7XHqYOC+r5oLJyLwp0HppEQaU9daQKPo0uGbYOKPCD20Ke1Ja
8kJdlrLL7jxXuSfg+n67uNbKOnWPSCH8Og6sqbk1MgyYayrAvUZVd/CLccTW2kq2QyfEQ0nPFHKB
KZbkP4QwuEgK82d/X2oDg1m9BesYOj30k/VcNtm7vujuDX7p6r5a8xtVU+Arbf2w0QtFOONd/KwO
QnMyzZ9NqtJo7OrlngygcmuCln61skU7lQ0ROuEyj04W6u74nCizPndM4ePUqW+kUm+Mh9vQHvQv
OBmqW20kNAwrXC00W1dGRHdO+9LAsss2ZXHfKuw7SuahoS6Nb3bZWuB6iT0eDWVmNOZdstPNLOVr
n1HG2UnwMhlmvinz7HuBAvPcDYyuIswivMjLmIPbSi47nMGrD0VttZUQ3A6G2eZ3U940sWmy53o6
xUoIXCBl1FWd/WarQg+nqtQ2iWFWzxoi9JM/uP62QE+KwYXhwiPBbMicxXILe/DdF+2CmXiG4Wuf
eu9Fh5KYvsnYB6ltP40OLW9duW1sgJ0Dt1S5FWZu6XF85OubRyx7bLQYMQg7E89NEJyNAqtY35ua
3TTM8oYI2/q5qiVRgrgvxKq1iuMELQpAZ4F/X5ruk6uS3dJMwwFDIRczCdV/k6OQG72fb66S+kir
WdzOGLT3rqic73rZvZj2VJ9V7RGvuMx9tPpzdgxwidjClvfiws3MaTu7w3gmaG54XAo5RWNF/xhN
5Qx02c5ZcbKSpcClPf254ncFS14TG6N0iX9dVHXUE0ZsYGHtvJVWSsx1Na9xXuX7xqjVpvUZaZia
hfRwHEDZ8rHYY3ez/pypSM9a4hmbaU0uWmbJR8stQNpWwJsK+4B4MLzmg7wtAhI6baA64MsLUt+p
Qo9Z+R3xQjPkTnbHLx4WRTvHbo9jkXY3ksClkyrnt6Dof6QZzthez0Bhcshx0deAWKRpqo4z2lc7
LFtX/WDwYdSRJhr1nAdL+qX08/7D6X7mvUev6TT63kyYFgC9VRHJt9UrfvNYSVnueOzVZB+LblZ3
q7lwhExuLTcmyTX7JDd84E4p3B32U3Y0X3v5NhUNUJ6bPIiJzSsRa7nPZJ0/crrOkYmLXpyLQkRJ
ew1CJX272ZaN5EsqNJwKgY8HCsamaN+SaprB1mQCElWkGzlmKY/VWI7El7z3OIUcCaFKdkXZMTaA
9Hm71HNQhWmunx0rEOepKYkwsPUm2PZZV+h06D0+BSkdhhFSRmucow4+x6G99AVJfF0D38KxF7uM
DNHrgh/UtVM8mAt4WwkbY0Byv4Y9LcgTkHFNOpQHbl4Ud6njWZtGUIKn6zWXcCmY6hRrt9WbtThA
H9U5OPz2Za2aZQ4pZmcR0eAVVmSWApsW2Rdz6BijsQBWI4kZs+wBzIrhcAHE1GJxJjyvaCmjsQK0
8CeOBCOZLZeZbhJ/SHZGno03c1LqEVbH9qasvMiAlBu5XXEhwvCbqtcxtO1M7pk9ZVuDRNFudTsS
R3XgiS4YT5MVJPtysu/6qelBaXrKz9Rsn3VlN1Gnz2a4JmOmbRp0a1+Yk2P/69BJ4xTe/ZzgPHxr
OB7viYhbwNxzETVAoDvsVq0LUgXza+16BdsClbYVVpWZ/2iFMHZeYr8FbVvh11ib4YiG4IAMpzx4
mnESjfOlHvz64FVDG2fd+NwY4OLYSqg9Uv4hdjp73VSBL1+Vi+Z7tyST3LS2zf6LTZezm7zEeQQ2
LeLSGrsdJu3jZYaffGyTbNmmpp2+gfWLqzIqBVkeVMuUA2sKLxiYsvlZdoM5rL+j01KxS8V3HFml
JyqDZt+0XrAfbEE+nXTtY1WtOjWstJ6BFICY/cY89ak7XBw1e3dBIJjdTwGrsPGpw0cg7a17NbOn
nTK3opzl/Zpk7t28WEW44k1w74h+vNZizmkgaIyirbDGbwXTPJSTwWz74cwzfNSllWkhNmnuRwbB
h/zYIevvanPmwOgZMknqhmMyiuHCYc3wzk+8UyfdlqmVoXn70SyqQ60R0hN6HfhO5wzJ1xXN/CEn
1uvgN8J4McCYtsVaKASCOumd0apWWmRIj299Atk8z1qJjj+YN5knqwYdwmSHTe3lX5D89I9Gb3c3
YiRcGm3+tIpoZicjl2LVejcMRMGsROR19k00C39376pKxIsv5osLISK2mLt9l2mu8fGk5a5YrgOp
hBDnW/x0+3vcaHEBIsHnKTdEQTVRL/SCTBI2XeqqU+FOeo6HvhyLmEwM5idrYRgf09Vjnzje6l2/
isWjFL/oO7WkIPI6LlruuZI1RYDfNfkZ5SLEL7Iq/TT25sz8Ymeq+zmMRY/LuaHqk5n7HMxzjh12
qNVmcldP2cjRS8d91keI4pfeI2UqMibH3Xed7n0sGWKKlX3xp1ga4Z+ow9w9ojrO1RmX9SQaA0Pp
kVP09al1awekaNC6Jw3Lg5egrOR3vW5b0MJE5D57GHSZia3qbRx0Fa+V4ueOuZadxQj1t8BH+wXZ
fffTRkH/xkv2QkaqQb+ZTM0OMXInDAiyivCjwCUcNRwsDUYoPHN/O9DSgd8X5j5JLfOxLfvhZkl1
q+JkzBZsP8zGvqRDBW1h0iU2VrixdBaezVeFSCDm53r14c53TYVkw/7nd+HS5ERDm+v5lgKzex2W
2QnCrFD8s5XseFM9cyckOd1aMA0vzpj2wCNBmuyX2Zufm8Qs9d1ULcEx79e1Q/k5Ft1F1J5uhdA+
s+ExZ3JM2pEuxM6rYMxkSEOHR5WTv7u1q9zeVjnz/Vg1VvnIrFIUh9JP0iySDGCtWGcaluE1Ulu4
QQc2yIbJV5+MuUV29cC0lQMhhT9fLQbBCH5SnbxpKB87P5e7diQAYiO9kQcyLAOP1IB5Kij/WzJ4
WaW5sYU7QWVRDbB4CkZXY9gK0I0o8dbyEUhDfAWGp4MOtNbejvhkvDWDNxzBz/NtUOXliz7nqiDC
yZ6ZhzZyl9SL/D5Mo7wxlnk5uk4+ZqcA5s8NgCx/fTHA2Vyv5BU0v6xTOvrkMjcszAipFpzsYGxf
3ZrKJMhzcfGQaWyTTuV7P3Fh9NTeIt4NTWCBuOTDECrkIWrTuwBP2LLQIG0KQEsVtdAQGmaMS/Po
Vcz1owxfgiqW2f9Rd567cWPbtn6V8wCXBnP4eZkqVymnP4QkS8w58+nPV+6+uy25t4W+wAbOAQzD
3bZEFcPiXHOO8Y2euzEMNCQrrckfGyWI9z2t8Ts6AnHsNHHVsFhk7fQMJ6W+Scaie02GADtuYCrC
syCj0NdKpb6hqymwuZtL3Y3NVCGluRjG20ZUmnvQtaTdAPW6Y8+gHw0lBMyepdahbHTqgxrGHy/5
QmCg2LJeoaChHg/AErsW+VhY/qME4XCryY44CdSVHQvpkeegyx3SGNDYJH2GnF2RZpKP5SpgeNCD
kA5XvTGKD1WWwsvNOsTgdLC4s5ohUe9MOvRkLdcKF6KGLmBjdc24mGlS7YYYp4YyN21whdiO9y7N
4PwUY3Rw68GMDhbZKhdWVwTgUQL6qrYw8dAvXG8aoPk8eYjZ5miLVli7U2qwmAGj0MdM7vTvuhIl
+6gKZdqQ88jyIHYI4KFEGrmdsTNnrD7HycyMQeThycqzZBF4p9q7WqZZNxE2XXQ5FnegUJ090UXP
5MhvAYkmREJpCjGAEJHuwoGA9zU9qvFWMONkDQGLB5aBwXUYo+PIRm5cXgvBITL07Bo6VH2TWmbU
bmPIQt/Z7Iy5Ww4dz0bc4UahIFgE/ApCSWXWoaxeUUeHiV+Sll06C33Eh2xeZOqsspLbDRCq6IpX
Ua27ZpMGyUbHWb9uTCNEicLzkTsjI46nKOPWTpleHdGhdKtZK1O/rDJW3XQOH5hOcToJOZyL00iw
NUVHFC4eweawVn9omHq0yO+VGJayVwYDy71eKdzCdXJ+vjtobvXRPDt+ihln7lnXqLHJLgrZk2AJ
ygQ8o2aRrHm8zxSLtvBoyc11p8wjo6gg6TCdszJjpw19a5mmvagFmM+Lsroq4mJiciR1QFhjxN4t
oT57kY6zuJKTYj5A62w4B1hALlojKLWnNGuymC1kpNNEpa9+7lBxkUBMdquyiNgMNTlAfWeWEx2Y
azcNq7qry40oVOXmnHa07ZaIa8FLrtIdLjBNbqNpFV+b+N2NFvhwrPBxcMo0nTUyXhTWOS0oWUTE
WlDu2FKKqyxB2KMRunHVcH+f6ikNDiNORa+LtGEthBLDsoma2slLELfeLEPy2BlD2c6uURR0WgvB
DITtnIvZbJclN5w8EAzpDHMyrGSZmatbpDXFtkiXdAXUaUGB0y8mdMyUlQQ8ASpfDFk4Xbq+vpkq
iWexaHTrNFTD4HIe9HUAG9NJlbyp3bEpMcRrrbYtmScwsTdRmMpSpd2o3N2rtBXykLqs1J5JHz1X
ydJSr6twPCQ5oqk9o1BeWZ2O36RQEYJTPCRra0qUdZ9MGgoljVtlYELrVIToOAi7eF+I0TzeqmKn
Uzc2vKTIZUDqrszZNYXWGTBrhty8XWIxo4wqU46c0ch4YVIdyju28f1profOHivYR3bUtji6kkm6
oEd16iWVgqUQwXChmHAEYcINU03Ctu/Hdktrgk+jRQQ5O7TGhTX56JSAuTGwxg8s/5c9m6OBFvXU
irvE4todl0DCQCOM9NiIupVi4YDyoMzYs1RM2pN60f4Q//8jx/W/9VF/8F6v3sqzWbn94ab+d5bs
mzLn1+d/8j/Rj33WfP57Q/b12/wavWXZW/vBkH3+oj8c2Zr+DSXx2Y5JNhY+LBP99vjDka3yN6KC
MZ9BFcxDcGv/cmQLyjcDEzEURJS7KA6gzP/Lki1IIl+nIsRG2I25ma/+J6bsjyJhNt04RiUSGtD7
Qz35RfNfUNbTKJDpu2eq4MNXb6gIRlyM8/QVCOqjUv3PQwGcYfHjF06Sj2LaMzAS6JwZ0BCcKde5
Ve3KyIwvJKS/HgVLhHHW6nIYg7HPx6PUJeq9uM7g8vL8unrTqt454HX101W++ENU+7P5+W+OAsiF
fRPoB5mr8Ekg2rNVm4OsIRl4npZ1HiiS01JkfyF1/uQuO58yrM06TokzqkeTPkM7sH/TZ8xoaJvG
/L3u93XRYPpkZ5D0TiKrdrgY2yoP7XLO9hojfmb9rPKlW+IFFZE8LeWFXIkHY4muf//5PxoCzj8Y
3nYLowMjSLwi+lmK/JPeu4OtmOMOD50klwKn7vLrMtQ6au6IMU6mzoC446/oLJ844H8clLQxCzqZ
xCG1TzfQEBW0ePDQ8SZOzM2EgnrTiTKL5oQGUjPRLPIuGD0zTcbNYLFJayT9WLB/XOlKEW1gUdTo
9EPT+/25+EQA+fFz0T4C6YMJGLXwL+6PUZ6tri1iJ2O+NLulNfsohWXBNZIeKVAvDby9rFQSroo8
uOiJuUJ9mej3ZsI4SlSVcW8mTEPY2TMGplB6gwsZGjRFwpieSwUcs180YYeWfLminicAVAjocrON
VL2gJXPKaZRYzv/xgwSYCpcvywLKLmaDHy8xts2OjrAYMd9bJkfBoLqqQ3V0f3/yzpaKvzTrf547
6KREuKOw137wGn+6kZZUmXUtViJH0ERGQ6U+uUuY60x7MXfJaWI4vz/er+udBf2KDFXMCiZX7NON
S4etrowJmZgZZYaD8IP+DIBKd56RF/z+UL+uERwKD/w5oZ680c9GBSIJU7GqCWUzIFzYuEeRICby
V+m3Pyy8n84g9ANsOQwquFTqp6VI6is6MAi1yH6zimOMX+FkmF3D3s9UV1TCoi9KseL3vYEfITON
Ez1h2V90tD7jYQjIEjDGTZVed1FT2dHc5Rcw6yf2iIK2ruXkCbtM7FIB9b7KhgdVntzukO+IzEEU
6pOwruiRmgjFLbZEvz+DZ3vF548GKInlXBe5QT67/sQBwXyPzJ78dQUAkWG2jrykmWtYmeywy9Nd
Qe0PKRXwF3fJ31w6jEeWrmuiosiqcr5rf7or5UbRW0aakRNBzl5bNU1loU/KL+79v1lEee1q8hlr
rhOTfP77n44y4l1s6ElFzgBBmPfVPK2WSYEGNSAvMMc58gMWtC8O+nfnlGpbFEWeNpz2nw5aaZ04
8HqMnDxScSdPCUkylplen7nEazYH8X1PzeubKNO+8FX8zUnlvUyJcbbu4JU7/2Q/fdyUZ2QZZ3YD
MwpnhkQC7DCj7r9Yjf/mAbd4LZIcz0uCIurTA252agYUXWQx1kSkuOxN1sAvZ7dKiMb4/e35ww/2
8/1J/YbLBvohHmBFN43Pt8kcUYCgziKBR3qq4uyciObqgpCsxkYuiPJtr0Oja33BrEhgbIqbKMc6
QOSUvCpiM1tVtdJvJjmznNIskn94uv/44YAmMkqBpfCDz/HT6bYClX3mWUuw9Fp0OS5LfoDG9lV4
rvz5qn4+zKerWsKl0VGSo0mNrNmTAF040VBpKLPm5SVFD7ohF7vdi+Uw39RZGNkluHs37qP+Mp5m
ze2a4HXC3GzHsapsGkvqfWHOH3llQCowx/BysJIRzwTRkMqYxjQIc/hXvfX2+2t5rqg/rDXU1NTB
jMtIedRBen16LliYGbbXgC0YZtPTjOvvk55Zdzy4+Hpio3/pggLnSiKn5DazAdacsZVmaF3s+uyq
jbLHqmMf7ag8vGRB4/j30jQ3ziQcRbrOilaAAlKCM6eB3LEJTGP2346kDjE61yHOVFf+4XPqwyF0
6iX9iqH543Xz8WY9xxszwedNwZr9OQ0ACm8+GgA77LqXZLuMy/GRj5V5UxxZW6qOkpm/OTjgGBtP
Fs3xKmbIHluF7gX4YvJW+4oE/jdnHAoGTApV5+7E0/dxPWhlGCWpiu42MMvpLtOUd4HdL+qwJfR0
NZu/WPh+MH4/nQBc22f0OAl5Om/lj8fLu1RtCx5me8RNghZwn+p67/RTKjh9j1EppaDE2EK4b2PW
qVemOX4Za/risfxhcP74Y/BIsOhTv7L6Qur6+GPMZtqcdxQmWV155ZEeE950PeIEyu2e7muxuJO0
aEy62nJHZHPmjFbd4MgpTa8iZwfPVCI9V3LO8lHl6TZuaoiIgmrdDClRiZ2mvkEg+QJz8HlRPRtI
LZTPPCI6D/xnBjWRyEq1BB1znmbWfasQXrNQwkJYlOkXV+lvjwQyn42tiKX5M/MTuUrVDPXItEYo
3tNzdympmsWxIvGriPvzef5wHSTkqWwVYUTI0KN+VPU/rY+k2syS1lihE9P0Xz9tJnz4fpmjS0XE
/RXz8Zd7HULvmZFlAgvh1WudP/ZPB5MWZEHWWFLJtIu8Us/6FitTVyU2iAz45u/Xsl8/2dm/jxmd
fb2Et+nTg2VV9YSPn8Uq0JeAKPmhbDzpLNAUwVtekhK07KQIUdHvj/pjZ/3hhLKEnsmmnE3Ac7Cf
Pn7GifTCrhPoyCMId02xvxnQKpe485LG2iXxuEVgvkqicU9d98VD9ctdw+Mkw0BjX0pDw9A/7VUy
eo0wS3ETnCnfnhJUgZO0ZkrlDWf69x/zl5PLoWCnaBp8LeBeP1aZn65kElRdbZynIyAmZHdoMDWd
A8k9vGWCmyZITseq/ioG9gcb7+O5ZV6ASpAdP8UNHJ2P53aQG9xEPSIWggXaVd1n6L0k5Jv1OIar
MoVOXliOkSjVqQo7dQ9spTtJYW9tmjC9/f0J+HUdBRDPOeDT0y86E8s//iwmI9Zl4hrC3ZoEV2Zs
09pW3aOg6MfKyQKjWlXBIJ4qHY0qhaZYTHYn9l+AT359n5lQD1iO6M0a3Oaf3c7iyMi0zfLKEaiu
L1hKqoPO2MBv2G65TCi+p1oT0IrGSiHTiD3pQdWuulGaXToH2uuUK6sfJ+Y/0CL9Lbryf2ATlCbk
T/fIGXr5gUp5eH59Lv/r+v9e/dwD/fE1f/RAJUn5BlYZQ7fOwgBzmrv3jx7o+W8IWjXYErD/B+3C
cf4flVL+BroDzNi/+qP/aoHK8jcK+zNv6Yw9ZJ/2j7CUn24kgaNAELSgU328j8N0MqvaqgfmHPRR
rGNaKreTcoA2Sxf/ItDQngb3/eCPu67Yp5by+NM5uvjj4f25hfgjU+ivZ/qv435ansVIbTu5LYfd
MPtLv82ka3Esj0V4K0XmWqxl56R1zXOQYcENdbc12MCUW4HMWxVHzzrjH4iZCTXzTRTh5GWFZ82V
U+qnMavsUTXJCylXZvrY4wsDA9DD3punl9//7ESTcHL+7oeXP540w+qHHBMj6o14M4lvifaSxU+S
4qnERCfFozahmXktpHdjOg6vEn6/EJvHhZjMmIGP1nyBecExsqPwGL/wXzlChXJZL/JekvdMQrd1
fm2kt6k12E3u44MeAnsMnQIz+LQtn+p36kU3ie1oU65xsB+KJ3KCElv1RRev52peB57mVm7r9R59
JBfd3H6xYzv0MAi4sSM4iZt6xUmwXxhR260XsHjvk708O53KHPGeNizaOl/OMIIcp2id1JtAetSr
Y5bdFtM2Fz1DuU3rhYGbN2b3FtTitO0Z7cAd0tysd9rhJFa+GfqDQnD29onhdokyz9biUxXZ9RXM
bQMRIZoxJtmlr7W4TYJjh8UAfRlYkFq5TOdTneEF5eW1htzPAYfC7hrJlUjTrBDRN1u13o/5Ue3u
6mKL/l/R1lK11iPcOms0gHV/MkNs4Ctx2CjDd72cXQSw/bDOS5Il/HSubG2+gjBmWwkyPhu3vepV
L5Hb3+K91tKraDloh0zzVTtHqWa52hVQaFRBYJ0rBym/etBbYm5nV21OVuPzS9qWcE7r2K4n8hkf
MRQh5LWHZ/VVfO0VHKlMANkPm+z4EQtJust344aRrlBCBUFnV5DHX8vgZL6obKSKFVoRG7WsMK3H
6/hhkju/tqT7kTGoGB5R083tTZvXDJ8LOx1rN1AjJ+WyC4e4d6VyB0scP8YznmMpdJpVprmcp8ib
DBereIJ91XDBGCrGrihcSDb8Znly4ufurG3i+a6f4U2mR7T/nXXXAgL3ZX/w2o3iZdvs1lrLW823
fM0XPQuXPB3cVfpSxF/Qtj41F/5aHs5sip8KjEmX8qgzER4I19lFsK230jo6KUftoGyL43QstsVB
usi/Chj+2Bb662ifKqdkahRVRGeyK/b9XX1sLqbr8im6DlealxybY/44XxdeczCP5f/nET/3K+XZ
yJBXmf1OOonbYKvfLZt6FZ3Sg743T9o2O4p7fS3fm0fl5veLFkE/1t+vWp9ROFgke2mStH6nnOra
oeBWuL9aW7oHc7WdNvo2u5lKFPt2fjdvpU291r3FT9c8AtvG77f8P79xlU27xTnyqvjDvrnoTpUf
74oLKkEk6vA0IqQcFpEbthCT9miHLs4udfRlNMuyF6Y0vJxYtNPZMc7Sby+S3ShAXGPLBwZh/Qva
35GOiAvgwOrtGo134iSe5Ok28nJmGftj6V8y55hSv58R+DnaQ7WXV6HIM7fvhkuxYdzvV90KIZuE
WRMPxY6+C1YbQ0FdYs/vM3MDPvYditX5HRYIgtOktPV3vXSiyM5X+aV4OCPWC9t8rq/qo7W7aVfo
ybDraZKD1iM9dOuWwTluzYcGG9fFLNiBnwt2TDgEh9xwgBPJCVgcPOgnplvBh0/ILndUlhLatt0a
8yvNrzrf9vWbxepbVu/WQ9q+ZtVjp9zJxXsobhpjbSbr6VU+jDvhkd25lrgSxu9Vrm+x81NoNm/i
S3JQNvF7C9o9c5vX8GV5RLuB6XgS7PxluhAv7+KaRWs3pU9DD+PBbRRHYKyfM59C5W8H2VrUz3+o
Oo8bon03kGK9xsfZi9fhuka7c2mp5/eI4nCREJPucMgW9nivX4lX4mW2iW6Uh95L7diPeCSzQ7nu
nYaHqHO/AwlwUWW64cm64OxLI8sjyRJOWDsD94rsVqy9sd1t8IL76QrazaHxFlt1Fl++HGd7dExP
sWsvPZa1A6RhP/iTb53E9+hiR/iCjQPM5ULZI4fHO7HJHmoP5N8dvluusOSi+Ve98cBLb2N4gQ+h
b8tHrDaWzTQHMgHAiTdk4tX9fJKO4ROG+M66DBXW5LuW5yC8wWfMrVnisXDm4kV8s3b1VfXYPHIT
1PzCb5OsmgVAzdqEVO+d9ZBeg4/SCd/xqRdefJvt6IP6JqYRrJ83GFWd6CTBiChvNcPmS/kGeuH0
oy1difO1mfnKpXhh4qovrjTTV67EjXDZPCdH7bJ+kC7nk7kXPFZoT9nLXu2kzux2duIu9g3K63V5
JTwYvrY/n0zBiZxg+9RtLP514pOK4RY+kUoH+B32o+Tofn+j+2hUvHld+4+T8zp5pj/v0+84LOPH
7jm+yI7Bdf8wNM7ERyK09SLd1qF9/m6qLW2XLe8sF/UHhM/nVFl1sZsUTlS78uS0oye9EDEAssZL
cW7ou4H9YTWrHi9+EZ/QQnlh6/MV993EOziGoEE1Z1u25Rf+sONpU7Ht2+WDiNG02Jn66FApOhIW
OYgKut9es8vBljGvUh5ZV1iVe57EZZXv88irIixLe80TjuFlLNyVT4bf7UkHmPCA5u74PuJKtXDu
Ylw6CMMKDRE4PEZDk+XTbNVaJ31SvXCtbhU/oVrCIXgv3Str1es2qmabq6zdSH5/XDb9sT7q2/xO
2C0X4+XwiuRkatYtUbc1iGvkleS3+XJNYKWdvCaVm1/Kuh2GGCXpEq9qExz3BmJQ09vxAK5ob6a7
Hpkq/tPpUlPWTbtbugtGIssZbtyCcAA2AiaBxIHjNHvLasKuMW2r++I63YW7DhHWtqzuZOmxMl6s
9EkX7o2HcEkfgYOt6Y4FMVNMuraQOOZ3lDxF4iW32SXCnZu2yF4MWBNABUrTlsXzSglpBBm6TYEa
Ye8zvXm2CQXG6xd9Fx6Gm+HCuh8IynDKun4qicEzLB96jyukMn1tiwuf2vVb/mY+GlfyhXgxn/Jl
snvqPVgor91z+NhdDZfhQz1eYFlYifrgyRN+qcqNJGpC2QNWsobzHMRPYbbSyO4bKfMrEnmQ7N+q
zSZCFFvgT0eweYW0wemuzbfuu4pee7BjtJbDvj92J/VRv6bI6ecHDIYbsvzA28gbCZXpzBqB0Hh+
juPTgJt92Fjymgh69ar8ngS7oViTy1Jdm3fi8ALiZ5Y2wkN+1z2olyJ33EADuWyp3raI1qwXPOXI
PUvOD494mTtkH1bD3dL7QeHHlS3VnEOqzypwjWHaV5TCoR4erPa7YqGhdtXKrbCLt06tbKLbKhu8
sqYFf6+6xkHDIT7bMcs2i6zm1PFKt65yyS+CndJd1GSlKKdeWLEzanZUzxAk9b26Tk/1deAHkR3d
MeXtGzcDv9M7SM/xTQ052kBKPW/GQJ7ghnFDMFPDTkyha3gjWqrhdsm5w2JHfOTtxkcL9qprXQav
4XcYakAForuquGBAoRORGPV+hgpr3gyqr6HbxMkUeTRkRIW4AcxvtoqX4i1nk4E+QbparEsNVR0I
rPF8TZP3YbbTC3nfXc7ce9U6ap4VBcH8PldfziptNoDapjW37O2k5jYGo1HlaCxGiPuozmz0Dsnk
BKWrSTsl2U3Zi0Sioi7zetYh/ehOlN7l9Gb06Xsc3PDaNChgOl84zXesjZdGZ7c89cJOAZXTH9NL
1Yuv0mftVD0o5VP2gMKgvI+vy5NyGywhRr+7JLfLTetOV9LTBWuS1znVLaPh2qtqdloRHkdQfCVg
Ma/i7RQ6emHPrataa3MEW66QNTq6s3TfJ8UulCRbHAZH3OBhXFaLl140WHjm9fwSlpfytWZ5OR2m
iO3JWNz01xHfrbPNe+kg3tQXMi+zxVlmj10H02E2l9Pl+KrMLBO42e06BoqxWRAwO+R4sTV4LT1t
j2RGvTduUM5fZGT6rXC3BWwTOpvR9xOqJMLrBXllVTtDvSHoKsZb2ZBD4/Vu2q6Tde7WL3Assluc
njCarovL7A2Uw3TgDscZi4GIP5Qv8Xuynx6jFBiMrd9G+/Q+OBIYLij2pGFaWiODXL7X98y7stCZ
sekx95HXEFAyxanPjC678cUrLrOJU0h0/g8p0XWCkWLYxQFzMPQlttgra91MLoUH3QHIY9q8AdI3
nbgc5kniMWkPgh7ZwbZhu9S2d/LkksdU+aMwMJkroAe5ojiuqkawVeFRqp/7LPPGPj8g2/HYTlvS
w9g03lS+/yi//wPtsePzEBfv5f8CdSC6zZ/2IL80xvbxy1sTP39oi52/4o+2mGB8U87zf4IfVY3Y
Y/XcMf+jLyZI0jcSE/AXcoQzUfOshfqzMWZ+o/8LGpGOGRNuwsr4qvaPuBb1GwIklBKMGBAiIdCy
/ok0UPmxLfqryXPuo4NbRoeoqTRZCXI498J/2oqac6b2UgepqlUADhgCEWxOitZDcII6RgaNFp/3
mjwWAwFdRiBjZGY+ekHwXEVdHmFl8k0Fb3GuB0HuA5wSaRtAweehJhNUhMpDyYL3B+dfEUYGC3hp
9FfRGVAOVqyNUF/34SI4ghI3qyEoQQS1OIAC5l1pabmDOTS6HYSm8DYFgWE5VR/muzJCPExfbBm3
4tgDGFFqo0v5HxLgQgMTGSJnWbB2I8EqqL874T7v6khaq1WY3JhBlr/pRWlsTKFgR5DzdsnHiu2I
klF6WPDTWIi6JXbnKkiuG/Jkb8aY1r/NYGJ87NJM3mJwigNgaD0VWwmo6glURR866jSn/QobmSp6
wVwA0ava0noPWmW4nYjk03ZlPeIrGYl1oSmmxzqcB7nFLazNIZsFPBrXRkssMxuyKaDeyJXmComR
8lxgDt+0lp6IW22ey2eSUITFyVPQnwW5V71NNKR8P2Vkfa7iFsw/zREJoadihCroN2Q8u7Bm5ul2
vdw/JnI47tK64QWC38lc3G4wqotlrDJ6dfnC0Hox+oSxnDGaTtVKrpJo41WwdOYOOWL3WEsK7Zxk
MCVsfpj0ZOa7nVmzKi+8EJRKkw9aGkrH2ooNxdFmupf4O7PmhAE90twxgeiipFL6YMhFk2F96Gh/
Dny4607NJ+bpnZJHjN3x5pBVmGGhl9WqndwBtdop41votqm16ps+WZAzlYRhPA6DgnaaNoZ2UmR0
Sisrj91AatqbybSW74M4T5dBb6r9Ki81CzZgCHZsBTCPSbTJrk2BvsRuPo8z5YqwzeKtaGcofgIU
gc2Aduk88Ihw1BABfAI4EPZeMwMHcEiPm6it0kxZB0V2hjswXj4oC2GLIJuEhmIvC6EwzaM231vx
oFU2UpEZp5uUF/coztlwybVA/0uO5PCWzNym8UNybm/ybjJLv8IEoKDcF+ZH6BD9AhI1hUyVik11
VOQyHrliJddbLKTyRNoC7+WwqHMypLHBPs1iSxAz93nKRlLTdJgA0qBk4CyMBuFhKrFXhCFEva43
aRb5xjLSfTrbBnwz4Rt7Rm0tZ7KBTh1CGAMDt1geIsuekyVQeU8ZSGLqFIyFLeZGcDMpYv4uiYms
+HDN55pmXi88gHRBXzBOZZ7ZcBAMiuBek0t/Jor2ocQCSRrCXPQ6+IxR4j6s26uymaVDU1jGYyB3
MDYKC+2ZgzsMkVoQVNN7E9Zi6+ZLtnS2JuNwa2sRWG0g0aLFdMlWB1wGnmEm/jQju0XC+QhFTHhO
IkwNRS3jPxdJdjadBdzdwazNKcJiGkOJwgyG5waWARg/JIRUw2q/Bp260GFQdaIdhXEpb0hwUTRv
VltQGWCZkne9bYJTwtwWC08dBHhw8fGIV5YcRs9mILME2dqi0V0hqWkxXF0ibtmuBrjlVwP5a8Sv
lWbVX3S4Yo+A73Xj0tRTqn2rmU1aSiwu58yBNvA7EIGJnRpNLdqoUtia1mbbPOR52Gz1dqR+qMti
PM19LR4pKXnTk+lCz2exzPglQEz4OExWy0OLMJyaOixH7PkIJikqR/HVHECtsPmarfoqluWUwLtI
XO6ybBAfcMCxwg5Bb5XArdKaMUpSpFVyGsdOYRckwEj2M7gysRvKRt67XWJI8EWzJTeZJWbWqQGU
hrBGKcOqBR0DJPUSWubZjzq3ceQuJAxkTtYOybzHn48VfWqb6lC1BVuRkCcN7h/nyhU6wk22hiBW
dxXWD9pAtVYNvkL0O2emrM2eQTGIBlpYSyPl5JAIueDm+HVmHLqTIW6McOxVv2yylvnL3KWbykrL
xwYVwmWQzbG4g/hSSG6EnZcnluC/G5QKer5OWLwOM+7C5QJ7JYmuUJXSVTiFBU6YquDFJ0LuCPEZ
p9OVPk1U54U4wHZgTR8Dc3eWXyDf7MgV2AC2ji0CmtuiOmnL0uC+ygpVdHszbS8ELmTm6APr2lwl
Cf2IuO37lSCVw/o/Vbb9b5tqnifG/97Z4ZY50U2vz8V/Xb1VPVOs15/LuPPX/lnF6eY3ZuAS1RZZ
I+dyjIb9n1WcIX+DVi1pENgROOFJYPD5ZxUnWd8sBcmZqJjo+iUESf+q4iTjG9l1iITORglZ1cV/
VMXhr/vQ9GbdRqKPU1EhAMiUkYVwpJ+ruErI5IR4s9HTOs00dtCJxNkvO32ixZ1myY2cGgmqebVl
50pZlgx+C/a6xrFbZ7tWEgGIAsALy22rZTP/0CKBg3Z6R5B2H8XPSy+HirtkpfK94g0DPJCEyBzk
q9rfFgnSL8cYkRzbcnd2UcGsaIoNyxVW0cxozNuYVxNrNwXR7Ayd0rHjL0zYkzzrdc6WGniYneqI
OQ5FlgNvhXVBf9zqjQAfa6LO4aotE0OANmSIx0IapxsjbeUGopQJ0lfKJxQIDStH5QWlMbxZPf3H
ShMKCG9iTKIBslRlAhqmq8OxjuDlusHQUsAIPOwvES+W70mBWZFytpNVd5DH7roNM14KhdRWloMa
sD+MFhHY26SDvmHDCDI7O28AAPg9RnXDb8eRNz/szBlbL9Swxu8kM86PREN22ObyQYEuKvY1Ih1j
wsevFH1zMWhLSKJntyTP0lTQeDZ0vtJp1ALUFHriUnIUPcDJiPWPbXU5dX30FHWFeBICXazsGHQb
OaTQTIfjOPfquGrjsblvc20AbGQVHSB6wnRra11XVXoj4yrDzRdb+V6JI16pQTyhFwUz8DwaZnIy
Ug3WTBGqrR1oFJ3OVPbjxHgtodGBnjc5ZarV3TFPT02qpTPOu5gUWWfGISgviwG9hv5TstyGljbS
/TACCnNJb3ix1ZjxJcwMi4AyuGzxKzeVXC1+qNSacZkwzRZsAlAHbQU6sVa2qhoxOxnTMRiYehu0
OmpNaq+EJDOIb5a14FBpQwctsmqMNzOrluyI3E6+6gZFNPeJOsj6uuoVGUy3upi1Y01BmrtmPtEC
Q7xisIMwZX0EvNA09OvlWR5BtAdt57bdVIWYiUPmg4lUAx6Whhriq1iToIv3RssgQqdKFqyE2lQh
NecJPX8UX1w3gewE+painPsQb8uF1kbbX7VSxCajDYzxVYKlMti6gO4BZGUUDfuis2qq8W6uz7ri
gFCyLqrYwsiNibw2HejDkvqGEJ4Xs+E2ujJIJC+QJIWmsaits/22vA7YaTFWpk9oYZcvpYrOHWkN
j70mBKYnUbAy3UECed/BZaRg1ybhrokHVHBxbmh3Jmbhe2sYc0ZVqVwYXPGcYEkpD7hbY5ANijnV
r1ZZF6GtJqLY01yNqezyZqCvmg4XAi85Wo4DOnrerXn+3uTlYDlzKjPGD3VLuh67/G0OGngak77M
k7PEaSDZg2UmKymmPcIC2uQ4F+CEOGkUtq/dAN8KMNBi7qvQmi0b1D6PDYEF003Up9qRnHv6e3Nh
1dJ/U3deO3Iry5p+lfMCXENvgMFc0LNs+5Z0Q7Raavqit08/H7W2kXS2wZnBAGegvbDVpeoqMpkZ
GRnxGxe8WuUbFYrgSEiuRuv1dZNEVcndutIwyLTehmWE8NygJeOiPtCg1AQsUPEFaUDQBfkSpJgF
pORV21JhfBF6UCj06qU0zp04SeCPDI3OvAV+cHJuU7Ys9qZXs3KUEw1YQiWK75Ucj2830sPN0+bU
QgtxV7e0V30bpWDJEF1X8xwVVfmmSY/ajqC6QM/Ibp6YaOOrqG+UEpMBtysH0ZdFRClN0VBcmZi6
ID7SHHKpisqEnfEIJAhgSfI1iVP1jMapNpOHywqSelNhoZa96GJrm+S91HsnizTbHJUi/xMJ9Ys7
78/Qlt+ggPuWsyMAQfcA31H54TeUiNwhRdIvHbrq8PQowHfIsDniwDQdUbU+w1fpHF3O4y9zkWpH
adv1ddVha/yfdux/ALHZETw/1S/+vAzqKCrapiAvfydmKdmiZFs5zt42YjoHUYehK0n4/vW37Hi3
X78FJKCiA4lTf+zzv+Hh0l5pZ6R0W0+vK+lgjvn0WWvy/rnNbipJxd9SkH9wQ7/2r/dxNQE+6ejS
Qdu0tN/ZUjcEdFEvyxqIUmj7OZO6aL1XIF4y2xjXm9IJPQV0/NJKphg5ivzhCFpnovfjMv4flPL+
f8sJgcUbPzKovz2V/1TUe/x+K96K8T+ivny7fev/h5uhnDTSF/yP+/H27a3+OU3828f9BQgnq39o
Oj6MCnkYVOC/F/wA6f7BLqRAP5DBfks7qPKvQDjtj93HzrCo6RnmzhP6W6Yoa/CEqQWKMpBsHRKv
+l+p9/1JFfv7TP4TBGKyTH7LEDUc84xsypVzHmXH9tBfhKsQKja9GUj7Z/mw/6hezIvuGRzw/N4x
QiARjx2t7Wt8n10mP/Zu5/V1x18te9v1OgfZQXZQZTnkp+KtjG4odCDut9KEVoPxmHuJu/i6I/mx
gwC6q3v6YYoKbwpVZ+TviysHiLk8xAe6vcFypG3t4KN77D3VETz6pG4aoY/rbK4UZmEXrd7gi4F6
aIMiyN3VE/w6BCzwmBwUV3KLSx9ktODOkttEjd8A3SH7ukwgFXyYzqHqCucZ7Qj65Cf6xGF7kQ/G
VQ/ay3rm2B+p7gYsJYumsPGrsA9Kn35uOB7ozNzHd8IFtZiDdanP2GMdhrDzyAu4z9RJPOGsBXSL
Ixo+7JXVOb2WKD7OFAft4hkqqDrby9fqQH/VK/b2sqf4vf098no39p/gjDpSgKKKJ3vxh+7sDWhg
Xj8uQ/WkkE9wUc1ytxCRlqj3PfEuPi2HLKiDwhMcrC7CMcB20p/9Nto8JeiOoKOCLtQ/d0eqI77i
oFV2KE4c6H0jQAYtmO9u4cRvzQ/VfepvgYX0gN1Hpg+ByIVNFQDcgO0UTI7m3AL6aQ7qOHZ+QG/+
QNf+QzoUd8U3+d36MoQ119G7VGKfnMRBI9IGxuJph/40+/q1jlQ/thGoCZpQBHiVhuPJuI+v62l1
6U+A51McLG5c/Zo/iKfq2/bSwlnBZmtyUMNqyREvott52kW5WOc+Kh6b55vXRgvwA5AxkeFWfEh2
lx5RpwjzQItybwBMU/j5WT2D1Ati+o0jab+dPRp3RoS1MKOdBYiY+1txdzugvw7iBKDEqxo2B/k4
v2Ip7IKk42JNb3inAMwfMVQfqqMSjXtfZ5Uc86I+SHfMxCD2Mh/ha9aJyGvfxmP5LN1lX1k/vDO/
N6KVUqytH9RA8LNr8ZifgSEeypN+ro/mQ342WAHIYEVgSw7qsf834Cvcsn7ZtP6+1H/brOYakX+9
bqXz6szeRPvMHwBMxk4fjjYHI66hcz8+hoBKF6uyjJoIrIYneiAkXeFJiRRQk9Vbejc7HNpspIn9
2QOQ6hT2S+ZmPsKujuzInmXaWSi5HYABBSCVhJESUIDMMzxmkZO6rUPd2Df8Alxm6yrM8uGoIvUd
gCrnz2BnwIeqYAnre/KDUPDo1AZJkAXZ9wppHONACa//vn2tnqdwOBZB8Wzm9hJmwXptQhwynKJ2
puMDx0JHeFHdjteGMP6c+npUHtWoAMFRP5ufkzMtcQ5iJ5O5dNavTMgoieSn7UF7MLzenw7GuTLC
JJoOyak8bhekT331qgVKfWfy7tiGEWZL5yWgucf0Bk7hxP7kmLbE6x8IQzpvn0v7/UZUmFkLq60B
TkXSxVXsbx/I1tvQ5d39vdgZOLmzgungk8Aaaof5lIewXwis5qUNB582nj9FYHwld/ag/zuZT49x
DUn0PeGYvDLj3MZ5o04aoZHl0Bjh4r4Rw09qwEM5C0D8Nn9yR292am88Wnelo/FTcdn8wYfz9kAz
oAwspoMcyIHmGi4oI7f0Su/maPYtonF82L+3PNOkvdJcTFAZ4ytzDzcLjyUAbq721CAJRdC3wF5A
QXWXAawSlSqvc2dHdaRj4WEVBWiq8DkG0uxcg5GtpveAbdmj/YE5gjO5RH0bqf9Icy0XyqAV5byr
DcWHNgTv9GR8Tlzgbnb2aUdCaSDzBHYggWkMoNUzHYyQHoxotBUbsaIQCTU3PTTPiTv+m8xv1zv4
J+tof/2n1thsZAWEFFM8k/adN7ay2ukDwUZPOqxo9/JMOncDNAhGwk0YytExTilPgro/gzPzquA+
ogPtjyCWsUVmNF4oAfurV9nfbg7QKJtasBMHEyNpuE1QHtYQMSqW4eBP/r5kEbB2F/eLGejB5LM1
22he+ImHGQNzrKPSau/TZt8k+Qc38bhCNteJ39YD8IyReYgJVJ1vEspjr2QJI+52KKP9A8EoM8dE
p7oA6OZvKUGTsxN/aG0sRzMYAaiZzv4SM+htn899qLk1P4PriYoHlQ9qvTq0mBIQnoI8mp2Fm90/
vPWkKGeyDO6fN5KTKEzMbkR2XdPFiIxZmUf81tl0Zsew25eRu5OZPvgAcMvFhUFjEwe5xMzV2fsX
v37Ln/h8xlUGHhd7uicGg78xnpJbeRl/dIes4sDnMdzMKeGufI4902u5pPWDx+IAp3DWr6JoJ4+Y
vKTP/RFNIVcNNldn5EpXABEF6sdB6JfYufg3HieAT9fyU9asqxL4zGDg2a77RAcBhvAQCweACE9m
/7d9zChd8TARL2LvKL19Y9SYyFDpCJwaU9mIbmxB+1SuPYvfk9yaL7lxDxVgtJNkly64hWi/nT1V
GvzxuIZEAp7eymxhgHiHYO9TD7FZBu8WbZ/M83xYGQ78HnyTZ08+EcRBc4Kbe2j3ierqgXDdn7Th
ruGNGGAwgSlTB6XXOY8VVw8vkwl3cz4KLgphYTslKoAd/zEWgKq5aJiKPwYZ4XySOnDR7AMiGU2D
MikTlssJ5eMQ6KEeDuzKNOA8KxSOxKCjcDeD51+Zx/t3qWR5+xoB6uilPyamxFYxc6G50wQdfckI
wwK+TfYMVt4+JW4nYlNI6yqIiS4iUwwRTL6gC6gUuOQdDswkp/e2T9snyAMetg0A0UJYBFQU2ery
wGB+o5eADR0zT2RXbr9akRZ1PlxtXkmDOaTG82OmZhczoM3rC2Hnh7EzH60I+G+wL4eBtwAGtBUi
8OStpCF4CRB/TEcI02h4VwnD1mmPVWVA1Y8ps09LxI7tzL0xogrToHMNZpXMWK4eIxqwpO7N5/le
vRDTeNaVK52psjLeyNoz7YqQ9Nfl02z8FXgiAG0cciS/4zpuQbmPh5PxnpX7r4kIZjDzXOaLxG/v
gR+MEunqyErY2RM0I52JjYJ1QRotBuZZe9dZvuL9GphsMR3Qy+YN4CFhreZ3Rq9+obRM1i9zJz2b
C45aTOmO8UaE0TZ8apQkEuSvDmlbiLyB2/gW9wkUmEBgAqJHnJDPLRlkGp2HyRUPcAZ4quKPGb74
EhFr33n21bo62JbsUeYWsFIdhfyTmha30J16jUkiEDV1h8KdjV+XLXuSP4DJ4td+7HpcCvJg5BaT
TfXShuvwrb7sQ92C6ZedkmEgeu7QZc8iJTeD/CkmxW6uVdCSqKQuiF2S7u24UQC+Vvfrd9g5JAoD
mU1GutKFRA6WOoK/vM26oHY8HTmVeDA6AlT2DzTRc18K+fGAXfihOCSHOijXk8DvXZdje+7P/feU
bHn1rQAfJIckSLSr59LnSBVyLb5g1w7NVZ8JZqcuBmIObmZnTkU2wC+ypDoAmB5Ce+FdZCNuzpEC
NTEHhzmGRXIFzidYU+5//MEWvwlOwpkB8IS35y2UycHLrmfEik+6k/umO3ibZwUDidoSNqbd8/Gy
h86cF0dK7FiXJsSwz0NJ2cWWJ2qO2iV+AjU78Bfx0Xhu9ee18/QTiZiX+rvfQ2BylNDQ5HE4BdgZ
w2K6lqdDF7XVaDhievfM+DJRgEZdR04hyLjewQg2qWo/q5FMBqd8Ub+ZT+pdFjA8vDd/TLgc/XP2
3bp0R/2uChKv9AHeZTS8vSRxknuk+b0uxJ3D39PMPQ+VNlvzkgChZe4TTW0HTVLunot0SpvGmxvb
70NYkElpAS/YrdPbd+Smb7c3+rTD6hUndFxrzjWjrwSz33ikeSFVA7UN0WnKIuuLptkIbPef5McY
YSbmCX+pn3gzOd/+eIX90Eca1pEvKo7JGNbRfg6zfjw3zB/C3s/f1OUofCE9ZQIK/SkOYdeC0VbQ
Lo0yHMCC1K9BOeefJebD+8JDjN9pHfiL94adE0Ghs03bZCVyjQgPewDTQBJbHM4a5u7AT6u7p6ET
aTeoQxYVyDS+AhetCrVBzlwcL0XXCmRfkgJeXQWgPx89YXVoKdnjLMvlyO9VlEWdl142zV8+Vr8D
ec7QcKcxeFOOXziLMrCxLfMNJt/EVdhWkJihcC/7Oiyb/TIG8mSA2Mm38qG80NyhC8vmtqd1JEGE
NXB6ThNyED0bIPMSwnri5x5CX6yHkTMfRAUSz1vAnsODY+46b4OjsNFy8c6+aGBm8N/+AID4+nuy
vU/u7bA5zx95sOez+3DtRxDwkVzOyDFv3z3EV9y1+cjpAA7b7tiy94saHf6fAIQpgZ0TkMjOOQjI
vCax7/DJ7IsG8R/gO5n0ntUJx9xhU+MweiPYAebft1GAND8GnWNocANXKfujC+yKO4kJ8ns6aJFE
AzQHqt4+4XLpW1EZLAFtLlanEOzvZPt1liv0N0cNrQPz6KmNGC82pdnrX+j1kXt0jsnem3tTYIYN
pw020mCvv+xweMKwt48yRwCCMmnBDh2vP3oyRsFv+KLcm9lbSFxsfoELJpHy00g8ZJc82nNsEwNM
X7Y5gajuwgySyRGa7xy12WH24yJ6WO6/LoeiQ/VP0u/99Z/Sb1NYsmqtG+lMkkqmWW0OTcWAfd37
Rp7i6RSM2ENuyLezkxt8McAizhUcOlnfJpEKLL4DUIX8bE9zNzcJUXUltVkiad8XgpQAR32KWhKZ
qb1d4+f4HJ+7EyCFCM+1aA4kKhwWGWvvUGMiqZ4PGjWj/qV8WgHRD1FMvjc7OhEbqaS9UBNWh/5c
gvLvwhv/6S5ByMvOwxHtJCLi6JuP035s4wqn1+V1se8MNqEq6J8Rdr325/yx/75vA9LTvr9VFG8K
D+afXbMF9PfGcbHfJxY3urg/QpUFQURj6yfOs9sBqiY6aCBV7I1/BilOCMamDUYkogT7oXLfV0y3
O0KS9CXXPOgfEokv9SO3oZ9J3IQmxzey0YT7lrJxsJxJUfl+h8qJA7SDr8jdfk9a/X1TAgzsI87P
l0u8e3Hj+8XfsxvQ/HvWbMsvm7vnBnv5TvYavyeQ7QPBXhoIge5j1vnjdtAGIylsCVM8kZ5tRGV3
rqPtcFPue53lbteUsiYiOrxdMmki+QIXNcBAmYirP3LrhIHY3rzpRbjH9ZZ4sHjKIeOor7FrTyEb
c7ASLxWPxcE5K/NzciUzWMh/On/PIy33Roa459icFrgH4LuONkDvac7ia35fNSEqMdjWQVlC0vxH
pAKZ71QkYVhe3Mju6NC5+5yc+TvapiJ0osR/zskUxwhUOWEamsH9Amr7AH3IRjKX9c7hmjU78xxJ
zG0W4HVPEUfynz3FU7xW9BGfbw6lB3PB2RPDhYEbI7ZWglVD1PgrIZZKDkldo5z2QwkSKITUPXIR
x07xe3lJ7pC9ICbtJYeKMHMjGzP/3WlZ+2er9bd2UFU0Gvgx0zjH36WrekCumTLEnu89iw/bI2BP
+Tz5m7snsiahcU8tgfnfCdeZKvPwGVLmo3ZXH6mq3W/v5YnXP4qL4Sshe7xnHrAA8NNrTP14zx7i
u+Rwe5yOzVEKlMP2UVPfTMh5kC6jyrn6WaSTGA4nDtCkMRyNI+BsAYc4vwvXa0muod91R+N5O1Df
c/uITdODX8IUwYD81HPEPH9mcyT0u+KlIOBtnoehXSTfyZ+HQ3ViFyKhpUNNDRc4Gok4p9Gwj6x7
M3HndzD/bdT66rE9WtcyIr4TxSmfU3lTrvKlPxoRR29vP+DngfV/AOZBd5X//Q6u/kXC9Z8Kvf43
1CZQqGz+82aN3Y2379nPLZn9/X/pxkgaeGmM5tEm0IDFyNRC/wTuSJL6h4hCoP5DXAARzr93Y7Q/
kKHTdm04C0kX0Dmgff6GvgaRjSIoQEe6gSpm9v+Vboz062JB5RIJlV3UBIM/mpem+luFaWsElAKk
uYLIsEBZTp6FrmBniVHT0K31BaY/5t90V6aoAVQWGeNE1r81l9XKv/w0ZP+g67i3f/7eFvrLlYA4
l8EsygbCn79utmOfYpkZZxUqgXMEdBEzP1nNPoPylux//U3/8KYZQxmtIUMFH/Vbebrtc0UEhFMh
7Bm/puoNapR8WmJdCZUuhfETx1DckhkBASnB6yKr2RO6Mvc3WabePGIY968vCCz977ducOc8V2DZ
oqzv//5TnmGger6ipcc6rWfLS/CMn4EVeV2jIic602aoCw5rov78r792v83fRvyXr937wD99raAX
irRipR3NbU1OqO0HhKJXcAUw7//1N/2DZ/vzNxm/8b8xtElL1Ougs6bzVyHJgjif0KncjG9l9m/v
Stxnyt/vi1kMDo4O9o/B5PGCbPvlvuLO6sQeqfdIKGNU/o3CcGc1JjsaSaI77UVe16CypI8ujrRa
gDV9aFJV9gbV/CSvfRpUCx7zph+bDRY88LKkOomGOUBCibppdSsuaY27gIowT5O0roR7tzuLQv0A
PkC6G3fEby+oX7U8vbYbagt1Ln2Kefg8QRw4saUFdvNcbGrr93r/nKOe70zTuHgVPhcugoZ02bP4
MwFiutfnEttQg6I90uPuIpuXOF9lb1bi+qUbVPS7x+n2We6FC/L39QH4y5OI1rKv5dOrMKk4EGWG
18nyo7SDxiwzSc/1Yp3xjsFFAG/COKWmkdDXl5biII1QaaXZDHOoIphhVUiUJSzEPh2f9RIa+YBu
lYcLpfRoKQ2NlFtxxYzR65TBhKE29FiJtLbaATAqMSnvs+G7eUu+tdIOp+/LYFAnm/XFCUpIP5ub
4W/T6Nczij5pQttCgSGbYTQ0V5+kW8/BDcxXIgZ1/67LnMsBbuGNCNgoGmv8ShKxb8KlhzFdyyFx
4tO0Dleq5d+LHOPLTtNRJ1lBvMY1NRnA05CMZdVWxzFsEEW081l5TiSONmL/VYhTsF8taKmx/IIV
Kcfe1sQ2jwJMv1luNco7ro5wBNWpQgA5+YQvtBhMPeulG5DQ6/oSdRBTfey6QbJvWXvB+AP4DdJj
3lQMiYejwJ2M2bm9qryh1l8MiXlhrWPliVllvqDMhrPjmn+Ra1G2MSxrED1bAwMHJX/DexYUKSz2
dQKsbdWyfFhMDelOxXwR5O0rSoPWK2LEz9omAVIXdNCBgMSgZ+MjPVELt1D2QI023BQyUl29T3Kc
6Vtx8W4tFj/t+wJRkU7aWKz3pSTiLUiRyIDjN+Bf7QrpcEAGn1Zzmx1TxKBsgyIDqOMHYIH3SzoC
beqNa9Wb92bb4H1YCniADPhqSDAch+xhyyWkk7PZxdMkRFH1RU/EJ/StDkRn8NGACBHnXPJXE9fP
XnqUrVuULN+SVD6VUJ2bpQygazYj3VRYawM0cXVztYm+QtydZQVL1fJLg+5BJg/2hJttIj0mBPQa
luUNLwQNKQ4zF2GiflqkPQLQJ2jjA/6EzlqS4U5YCSKFoDWvC+EVNtzYsPyS+i67+QgsihoEZIjr
CpVS4Wzuxo9joKi0BsobNFOTI+AlGakuPCRZESkd5hGbKw50jZYvSR+MHHnaAr299loADa87QFvt
F81c39T0rRm/CSu9knlzQKwa+bcBFlAp3SXS85ZywFrcpWHaync3SAZLAzBP2OVX3DkBKwrWL/1Y
NnxyM9QYvmXzAnoP5x/hOMgkms1hqR5uCg1+CxIz+rlQMuZKczKOaPpwuXWapwiGu3S5DaEYYQYK
0IruCdandPxSLq6xs/Tl7hCDs8xeGV6rXx4W9WYvbWVn86WBMRmXwAMs5krhdYB3IclE2/oIvK2W
xaMq84YC/YFWPWQibaiywSyeY1PCFJ4qv+4pfSFUp7TvWrVhnQxDiM4W9ttmovpmlV7laeJ4xQjP
ljt0o7ePZVXDSJ51vxtggsA1rir4kCpHFZap1aLSkvtKJT9orQZb8bExam8yoZU0TTCLGIErKTBQ
mkG4yfYYBN/iT5W0eePmbVaOBezmS2l1WC0UO/CFKegANPJ6NOW3DEgDxIAcl63REk8DNK5W7F50
2CDmTT3LiMl0686FxTZOPK2IPKIybQt6h7sCckBdCfzeG/Fc7jvq8yCq2t21wdNU/UHFPhFxRqfK
ZU+Gz6zCnle1t21+xER5jynnG/qYunrN5S94usKwl/iUs1wXD3mWXqzubb5dkxuu4Mm7Vpu+pXdA
3AYnr+nJLJariRmUJVR+kP8px0CuRI7rnYbsQ29RtNkvu9VKKyDB5YHlmuUqXRlKuRjNWJ/4tZR9
uXUJ9dM4p/6tKb3flD1VwMT8hLsS1fYBrzolXf1ims5zBQYVZx8I1ZLkL1X9UnXJB+40qF2l2yEr
58dFTaxjLA0Kwg9FdWgmwzempzU2PxR5uuvob1k0idQEHSWhO9YipZKBg9dcUV0Qyu+YUkGugnbE
nnVU8/JbPXVgc/LxXm6LU6eUJwk4uTeIyb/BGqrifnr8NamwNF21doLizpTUf0sqMsyBhkyzcHhu
BXcGffqQx+hSSBwCK1wDi3Q7FuOQux0KZLhAgtRX3doUxaOlz20gqVl1XJcWANCw3K7mKsD6a6Op
7H2p79kr6fJb+ds6yPDZaj3tv8Vbq2JuQ/RBFPqlmgzlqRX0V6TpKaKxbqXmW1Oafr3m5AVoc9KY
RJTYAYO7XKAXomZZy2c1jyyI+B8SjuN3OoD5N0bHaD9vzbUTJi8DXV8DLceMykI7HJF3FybkaaMO
lyWviWJ1TjLOdmpdBJQlJkk8AeHCOlaCjL1Zr9sNeQg5YTsF9GhP8wtOOw4G3xGi7vHXekOuaiqn
RwkU/1GthfbOrPiaAbfRu7Tt8jMW3xTzJ5MYsjXgcdJu/ZquOXzwtfZnXNOGHi9sxSjuB90UEE+v
Ps0anMRpBoYhEk2qFO2MekMHxiS0Jib103naCAf1V/wEPCkvxztgrs+zkqqetna7epghUpVYsyJ1
rAoWmCivVxmHHuxM+9bp5hSIRrrQrB6t+Gh0N7rlpoWUAdQcCtV1y747laI/ldsXPAK0nboW38J5
FgBLzzNbiYx8zyiu+LNLr7Vco1nTiYdObYSz0G3MVzO5GHFTe0lqfTM6AOuCVlGebXehAGyh7Xwl
LaluGWW/eaU+VqYq7tH1zTE7IXGrhIhMCCE2Wa0c1RBxqlrprn05NW57q4NlN8+y4OVVnGg27Xnd
pMNNVCNFzgpvraovqFa/dOnwKcFezOk3mFrmqqM6NbCs0bFu0fppd3mrHBK8nlO7mzvaRF3WfYnh
pwBMXiSewIIpEk9yE+5Lax7fh6KeHm+K9apCerVrlY2yUT8lIA7takjuikE6LVpJqbSc3jYdmgaU
NbQEanyJjCm+bsng4MvmrRv4bbnQAnHsEaroSpBfgP9hACN8IuAWO/QGDNOODEOZPpl52d6+1LGp
r+621Lt4ylpYh55bNmwUJSc6awKyJ5O6u0OnsjaQQ1mt1d8LxUBPgRPee9Hr7GiyUc3fS1k56+Mt
fdwaSWAqtDJdLWaMqL1Bec2LAJWJ9wIDNcsz8uQJh6Hm7SYOb9rSXFOk2QYB2RMd0il6brQu2mrK
uKtRjbT+yw0EMh2NEfGAWRvqSyeNy6uxSIdhko07KJCwZ1uJYuc2VcgE4wpaQo716luNL2WzRs10
yw63+DSuJr49HBVQR5ME7RPWkwW490zD0U+F2SxP6JSZ6hd5yDtMovRdLQ6cYgxVtFSRc2jPandD
IYoNbbMCRIntud9MNGVoihld1KM8EMPA2UUuVfQ22C9Lo/Qs5Vix9i3tQ8r9JWNyMKZfFYhgc0HP
oH2dpK91z+v0UK1qskUaI0vt3VCp0tontZgdLBdfG7p5ys2e6uax1sBnlWlkZXct4ht1ohz7DcGF
rjpLxmluXpFL1NcVXfXCVuU3c74TMVEtzcm3NAxC++wN615mFuaf4/s4QxggzQ62VnhqWbC3sT8l
ZkwLSEEcSf6abTeUkYAYSqkKkKpGI07WG4plSGe1qeLkCy5vYm5tIRhmsCYFXAs6qmaD8hqdPSTy
kZX6NM7fqx5JkDT3sq6E7DfYApFrEsdjYo6IIOpeq8+HsexCrautYM+pSKNdhYy+EaIWv197qHLa
GVV1HLIyVNWXSgJDlKk+HQl7hssqtLBQjTL39K0a3G2jZftkECLG/Jo36rFk8y6npzLNvirm93E5
5TdEKfC6RqR5yqjlpYipLWchJg1bWsPTLRzBDUm4S+UesbDNPC89G2oiQ5CKq++NAatXnClma7Ny
6W7SUYVM/OPg/1/CcP/flAJ/KRj+M8+n/4b1Qo76P1VI/hO6+1zvqcnbzxXDH7/xZ8lQEf/ApcRA
yFTliIix018rhrL+hw78GpFsNL13ADf/8hf8tmoi5YDDEwU9TP/g4FFD+mvFUPtD1Q3E1E1dptil
80//63/+wrLof/v5F9aF9hvvwhApY4IhN7gQOOAoW/9WM2wNztNZqtIotLqTYOJA76n9OtznRYsW
0zxJrRAoTXInyCrug9BvvawYJwh6+nAtVHG3y850sffhZcEaL0w4byH+RMrrkNSgKs3pm9Jp4M6G
nH4/ZUHbMkgIk37RXkSJLaNGOKVT6/gThiRWsFpx/rBNN8R8SMY1XbCCskj6g9ibtCIr4UNu5uUM
B+lR75tvMS6kip+JeMlB6B6Y/FI/ThI2jajyH9KM3YZa0Pi81VUCowuvZyNRZvFOy+ri5kpo6Bdu
Lsay6Zvohw/v9YTsE5uBdUv9mQpwmLX4h8PprZ6mWvqS1hZylIKS75zrZMYrymrj1fClyRKpJNZL
Y9/IBR1YPIiwZdsK+Uav1/Mkty/DWgkdtndr/NDUkH29aUGd2UkFAxuEbMkiSRjVXQKC4oFWtMk1
74dnuUpRNUxG9bRABkdJjgMge9IKjlK5wQkiP6Y/rIyAdgqyyHl6K4uVI0ZXixOaUDfjWk5ViSQN
5VA0ppb42qdV8xU5eQIuu7u9NLoaDvC6OHagg33o4No9a3gLyqFgtBXwC1h3T5YgafeYQaJGNWia
9C5qt9zVVx4OcjBtf4gHFeh1Bz/LK0Vr4vQ3zuObVhnlKcUS5jCpiYraT0uJpbTU3MM1e3pPta6I
MDvCLbbrbl+KWLNsMynYjjTkmJ1KxygZGrt2TPNOuMKr0scIZ3Ckdzn7gndS1Od4v/hR150h6Ts4
cSu7LPUx/WG17qCAE2sbfFHcYtAoxnRojZUzUNS+kM8FFr00yCiDnPrcypBA7XAFLXSAeBvOhRq9
Yle9VSiQmYkecu5EMUIsIe73BXW2PrP8oYOIrY716vfVSPJjviY6jqnlmuzMzBoNgdsMrz8bfa1T
3aTF5rFYAbHCffJ2L8S5mbXAEuLYLWK2vME0IK7uVSnQHesKHqiXZ46W+n0cy/f6khgnphfnOTaX
EvKtV2yoS2ABMtmCuMWudts+45Iqu1nNbEjJBINGVQBgqnTJdAugoCTr/hRvFTsRhxlSvixCveSE
PdbBKu7n8qZFa0z6JA6IPCq9hgBqPAwHs1URtFBG4TDI8w6OsR61dO0C1RQxzRwRJiytZQi1pXyR
hslRB3mzZaExHhUdDTlFEFcsavnFalEKy0kKEQRWLwENhDLfKeZZGnVYsOrJSNJXzVjofkFP7Ooc
JSPw3Jr0XPGUntrMAs2XDQ+lYH6odaIe55mi26rm7+tWOUpmob4l7YJl/fraWMq1KAktcl58N9X6
81pm+G+0qOn21QKgXJFInpKveWXhgJTKlB3wbDtKcblE1ah/X6XGmWg9Or2ZTG46C9u1W6jeawg6
ZBUKzDEM5++aUrY+fDX9o9XGL5UlX5ZZ2l6SBFU1cdHqxw4zUdgHjcF1tJnTs/4+tPhGql3pEu3x
cULno0pE1BL0As2FWSspZ/Q1sntxdsF7Jd09RzVqhWm+qKlncv7iBNCQRslk1JTCyJOuN5NStFSc
ynqKT/oKw5WbBKNEGrEoFQy2Ub7fJmG7hyxL+WdOvqO4Xh/KVAOcKGV6UIr6bjNCEoUbprFeJE72
b0os6Ud88cKyKVNHNhrTgwQw1uds3hTRvrECXrRG3yhMCiViWEa2tJhlL/upoFCA11RGi4iOKnmy
VuT3zBy5sbdB/qyKqxnVzHZvoZB7j+V7llN3aFCbLDu0F/43e2eyHLmRbulXaau9ywAH4A4senFj
HjhPyeQGRjKVmGfH+PT9hVRVV5mtq7LqXZvVRgtJmWREIHw4/znfQeRn5aSTGrMuy6q/LeoUsJWE
sSeFH3dofxdZE9rUtKfmDt4FX5ZdVcX2MXcTrM7LlPP8z1S8AaP0uKB36j2K4nC31EhcMi490NhQ
+kKfQvBFVyFXZVFQet95Njpijiq1MmFQQEKu220+TCE7Yc/RMNPyhqxyfSUApK1jky0P0SDcqz5w
mPVbrHr1MEZXRF7bTdS6PXxtVzgPSQyAZzWNietdqDjJm5oXTZlqH+wsr8BF4AEe1lj0e76X113W
vo6w4XJ+c6pZD45dbuNKJde1UndV31RbWodr1LoBgULI/NaniHQlWtKSIDAmrPfZghKkXBInvZIb
GaXK7Mp0Qa/HpdQY8YWWcXGKra66o4/D29npHN4tdDlDzSsh1zgb2RtKTFR1lTR48hiR3BbDhKnX
Lerbvm4Qh8TGGZCA85z9jxJn6g6j7XxpUZibbLoKZYPxo+8lpwVu4WRigYjk0UOIhAba6jGZoo/E
nx30y0EcOh2gsE0dMeHFw87XzmmQg6WUd4HDozfH5Fp9fccAsD45XHuO/STcRy6L37vM/j7YdnVV
i6FiGejLjbbJ//fpjYa9sm+qTB08nryHRvCiUY+Xx/ISnF8mE19FZYnLpwOkBgSpuEIjte5K0tcn
35v6I5FP5ohF1NymZVHfidzid+8K+8P2MZVUZTjsLIqlKap2rxMdPAX0/n6V3CkPqnN5Hnv50oqF
sRJ+o2pFQTP3HNfjK0HveZ91qBpT3dw3PcJmvqTRyzx13/uEnUeOoyEoP4Y3CeDDXRyA5msKZBuj
1AMX9ctf2ccHet2SvTKFw3XOK44y9cpNFafpBq5Pe2rMCAXT7Tr0xvjKKUZUBqueabqI35nd1E+0
2XX3WTbWZ2UD2ZtluRytmuNTaafjteMxyvCrxpxaXbYHPqUQP8qMNsiK5V+FLony2gKubun0yrLY
2hNG30eVFcOxmpf8sxuZzlQZTUehPT7XlX5Jo3KXt854GuzW5qsWlHdIBROaFbKuiUv9PI4BThWO
ybcgS56BHeTc+mFuuwvuIDb6BzGHCeHmoTpUVlCdW9aVR9+PsHISnN0mVTTBPfIbRJxx0cnXxnEF
2Xa+Ht4+mZP6LGj+fjQAe9COMq9cF46S59pOigpFOhvPfJMu+HxV5e+ZZ8VACtvgfWmD6tWGl3Dt
S8YkR5PHMBCcfHkfBydj8jR3rP1d5D2AxuDbZyZkUtLud3PPEAbVtzuR0HyeDcV4Dvv7GeNAs2on
oDAkzQEJ1l3MgXOOIwDo8fB9cBT0wHS2NkVb2A1ClSBr0xfNYfGn8TsVyMPDYJcaPSFl7iqCeRvz
n78VlFefYL/F35dI/ZoWfbguR9Uf2r5Qu2jOzJUVjerBOB5OKZZ+kL6OBA8vWm89Nw79mHkl5GF2
h57zhakEqCQF4Eblnn5K88sHno6sgpYD4Xd2S28zdAH82U6CLDJeS3Q4pKj6GHr+dJ6M55x0F99M
Sd8eXB1fdDDQuE5lsBMNmXOzoMd8Zqr2+I2wnpRm6b7zJSkxky5WvEsaDf3C4MM4qRZXW6XXacte
bjwW5yp31ItphougDGRs9M1HqofoOEVTeJVqCBZCqmrTiEquOD72z3VQkb70k68amPxW2gGuOfqj
o9h/jtjMK9c6ehIMmhr8tV9p+j9kRx3J2G/KJbtiYNjwDlrdU9lHjxQmr1UVX7PhcRuR7r2OcFyF
+dWg4bNmBYLQtwnd1Adbli/UYNnhJzAFhZLX3ZUU3IBtXN4rX9wk4AQg+Eg0+FRgyeKgCZeDM08j
7a1wOw7dEpe4a6B9tPu4XpJj2Q3XLX0te1/3cJrZTNZIXN/qrnvlLHIME1E9cx0hQpoJ/SIM3z+d
X9CNM3Hc2S43+bgQvh0iEre9RfOcntMvVQynYU6CbjfTB3NIFDzspI2BxznTh6MZZnkjxfc+B9sV
MBd+lcWmfE3g6bfxqLLwbJNemb3v6rUzjdjLvHkHPuC+tLJ+a+k4O2VdiNZUn5o4Co4hlwvwp07x
GC9NeJxHG+dsELUbdPf8ZCB/rSCkBSdGd9EuY0rDusZoZlnKGkk1JHSkx+Tg2eIkJp5yJwvrA+CT
Elc1fnjX8wb4Ki1Y0xnkRDqtvMwh2eTR6C2XMbtqemdYA/fLV1PhRx3HB5/MhBnfIROk1wXKODy4
9EtpmvaxTL1wLw3IqtWc5Sc9u5hlqmnD/8S+nhvMyRybr2re81UbmOIUwdzzLYZRrZ7u+s4nyDS6
KDwSiXQJDm2gN5XTQzZ3jkXYxJuwTQnQZMGLYVUJHKGu7BZOSOEO+Mdn3vA2QuurqfnmqDx1u3ER
LKNVn268WCyHOig/RKMM7zL8eD2VPpUYLo0I/vzVVzEdDSzSOhzRXnEpii8iJpI1A+BOOocMZoFu
N05OtQ9dAjHKibeegK3VulZzmLgKbFoZtId8rp9dZwEH3YjxEHRm5wdx/AxNMX8LouvENzZOYjX6
/KRhOJfZjCFbcYZntIFGGYQPbPXDbqZ/wh75i7uaVnIZHoKIj8QmTz1o3PR9xUdaPnsNvFITwe9t
ARpXmhMbPEZO2cGOblnBl7fYU+uJUTxzXvIU6dmkI/HLZiQP1JuRmyhYMpVJ9kYOGrpN1pndnSad
wtTX8VYvabljesXpO8ifygiDv1W3m7AID+3QhSs3ZObTlSW536g+JWPabcTo5xtLttmmmWW+E6KP
90vaL6vJ5Zdn5T9KyeSzNOUpnZWHhJjgmC07wogp4GRpQ/7N6/aQLb0+xIWpDnPahRy11XKErnhf
LDVfTM2Jedl2UTkf0ymD4pgiNyci/TbFzl1B7UZsmq1Tbvp4sDkyWulhbIr4kHXmtUXgXjuF89bw
Eje5nakLD7G+yvwbnXyOXGVRLDCFzNI+Bil0ETtkK65fMzVMa1W8ZWldHRZJ1CofEXkGxi6l+laZ
4k1oCec55aIsi/4ZCBrO2zC/iaeDHY188uqLM9G+UTvtBghFvB1MwPxzhjoztj4OXE4lXMDb5ejU
fBlHJyGILZwE181iThWr2X7IG+a9ZftqacjEYhjoQaHZb2P1Hg0uVDjxfVm8U1sotSl1NUMAt7uV
nrmmBg1T1Tyut4688KGx2ffdxefVP1qQWFa23xcosOOHN6bX3uDfL3Ezb7KSxuVyjOVWYPal6nK7
KG+buYF70JBdgFhHZKPUjILEiU36zIbjqgIdCdBtwXQyvEZKXVVM0iw4jJyyieHJYOFEWYNU5JyK
fsMHFQ4l424E5ty8+EGWbYahG+8kQhZL3cJMl76RPMT10cRBugEFtBznik6ERhbVGfwUE/YYTrDs
oMchN3Nvnh3h3Q864no/UdPSQBhPAelNjOGGuLst6vE2wgER4eyFm4kH3y9GWlL0eErChizpOP2m
3Z0HvC1F0KttErHuqsB5Shx5HSPgrJSH50AMF3MONrI1c3F/C6cvOTRcvjftPM1YosLbvGUPnoND
3Pn1Ry0Bz8tmLq97xJ8DLabfTQWHPG2s9EQhZbwJ8LGATOTV1FywAK8G38tsQQzKy88hZtxdpLxX
iXHFyRYW/gwHs1DTiU+b7mfqiatlpStKNsrahdNcyWJf2bNcJ97igCgl1oUxhiN/YqbbcMGaEIw8
DtwyQH8V9eUK6hDMxEbr97s5Cw215otA/IiY0Ao6tYsprdeOLZ90HV6PORt25X2GTbf3UvFQcAWH
BZ88eGOH+GjlD4zanLPM5+NcRPd+VVpQjTAZGACbXvQilfXNojJyZwM227QLNrx8GMYVVKly67jV
yL1NYfeP5k3VfVHJ7O5imT5OqkbQV8Vd488fuV//6sUMCEOj8OHHVMKmdeOvbZs91KPGTTqbclpu
qmK6ojD00FnlqXHHd7+4VIjM47Cfo2nYxlNqoWEAKcrchdDYpThXcttdBYv91bFFuXeluOti/y2f
peDcnALXYJxd13eUw06r1KN6YikbhKV+/j40TrmOsIitsmJ8n/PwrDRGG6dNCPQGYbLpG85Dcgop
FahmDX7JwRBPreauH6L33CGBEE/MAt3m1LbOvgb4ux7cQT5MYUeIgd17VVjRfZdkbIe++Dr4+Rs2
2zsEaHL4GvjjEPW7wmZq7EdmJeMCk425F2Z4QW1g4lHXl477hLmXIqarFdMXbIFsP0sW7rO5vDWD
t570l7mq8Aky7Fm0Q6woLu4CxYoQSZ3fyUCJnWPnFMu4iCiLjDaowXh25o7OxaTYqS4KdqwN3By4
TDLeXkW4GqzEXFOtxzwqa35ldv8Std1uSuX7XGTdSoY+lyCXkb6X6EOLyAIXD5mc3Znag5wMyjD7
t3kyveE6/uhnrplTrx+yAEAnCF3NA7pQUR8NzKcCDozg7+AQNHheSgCvoM9CDFHeEUweECy7ffA7
KGqx1ZDcdni889Q8UneXroNSVpQSKLJEJh3QMpt+PdkIwCGw2zUMTUpd8uZZjNZb5sJsD6fEecqd
+oXLWLCpewW1K0tvmko8Vov7Zkz5qctpE9kBLUwO7Dd7xo2UobOsa2Bjq8HR37Sl6eYw9QW5m+7a
sbhVs8k3U6QShtscXqnMvBf8QeRbprN1VuxDnubSG5BCFf1kAz9uXV6mYqM74bubZ3vrtJnHCRya
nLMwQV9mH9iICHluGvHNBde3kokHA9BHfNQOCBlVpd16KFFJYmm+ZBKbU+Rw3+bKI+vmuytGl7Wu
ClHNGuIQIQf3COdZj2TKLZHlLgALF2H0WyjOZE4P5StOQwMjaQbfwQQaJVd81+lwFA1qYz2xTdh3
4ZTRSdO/Rz7+Rbk4L4kGy+s68e0FntYK2CXYKPKOr9xiN6ReDFahio39Nquq8EAdPf+uTMGcDHyH
dYEnJ6a6aBugTNFtgxHBm0ui2lP2gBYBj4z1xq2P6dyql7in20DVH1yayX9aV8M07OOgvUsi93nK
Zvc8DNFFJw5PEyfmLkfvTD7tGiKLN7xCw6aA4T2RwRe/6N8GN1QvhWmrjdaLPtkWe0zlhkfo1+na
ZfFZx3MPSsMCyNx4rgP6tDzYPnUbRr3Q+vlhjP2SpV18YJC04d3yD4tAKax+9Tk41dDjIgcCnmzn
N9N2aoVz6pUbYsHEQsI4aBYfOBwXaxNhkuPZ34zKOXWq/qzZ8jaBzKYTBGbyoLb0jm6DZYO7g3dQ
9ng7IuC9pwvHu6Zo72fssF6bP/mjc+/X4tUDQ7aC34aD0DJMJKjFXXve8i22THMdDoLPob/YR8m3
Dr21svywWus4BDeQwLVtBZW2EyTAlQ/m7YyOTpVCcHad4Arat03t/PK1WsS4klUc0PzMHljoAiJj
IZpfQSLjoQ1bwiPKu3U1A9wuzO6n3jCEcYmS9dFTFbp3Re/eTWl0x5Fu2g4dfTn+uBzKwrs1nIpW
WMmaVWfh+8gHXKLJaIqDz1FiJdIODFCCfdQb7fuhTxZ+OPHyMU43fcKUPUw6Hq6AcBA+GIC0mqIB
vMlry++ChxgZYt2XY3VbWQ0zT3IU/9b8+H/MifwwHP7/jQGGaf1/DpT8V9t//Dgd/kecBPr9Lz65
DyhtZBdcWCF47X/Pkwht/WJBl/O1qxjPkifgP/0DBCt/YfjLjqCA/f82Ov7neNiWv7gX4FtwKa3m
nOP8eyDYHwMl/FqKxArd31prB3qcuiCB/hgq8FMza8G9ohzt4t6zRhqKliU6jJ7jxcfiEjVRY1I8
9b6ITsQP+mXP2I/SEbFkTwl3vROW6Bw93NpibODwyZzAvq2TtMaVRJHAqa2YdSiR6gc5+rjv/A5E
uVRt+HtK5D+P3t9ACP7Vw/eWFB/vH+Ovf3Qn/PZH/u5OcHjK4LdRZkpVsE9R9z8eQEBxuPGwJ1wa
czXjPAInf3/+GPdSzoqmCyYxkOryBP7zARQ0rbrQEy1ogyzwFGU7/45BwXcuj9h/WzU92i5seitI
TvmBsiAl/xSnafzSn6GJctSulNcf5qoPTfkYMdntwutpWVJBYW+CwS0NO7WjSaA6k8Nqn6aS0XIX
cgrC/GCjKaYV23syVsdgstpzUuNCL03NOYFL5cOsfZo8PZp25LSnMAJGgu9hVQi5Rvp+w4wKw9+Z
jrPhMCLCU5Psfbqly75Yd0+6Gv1d308vlKRoTlNWLO45UVN51OuGAEXtzuWnY/U5zTWWfWgVwyE3
Xspjyq9/qPlfHmuXMf92dCr/LCuh9jJkJyjDSq5LzAQrbPbjKrfseFO59atrm4/ei8+Ixfd8pNZq
6KlmyH0s2lVfsw1wgD3zQ+/61N4Fc3kPNPmmcdKUQWncn/Uc4Vya56wkFBHLMPnuTBatqkUUY1Dr
qtDeu9VkHStr6ZgBWJm6Snrbe2+oS1ildAisJ8t9LBtbHMc5G/fGi+Q6GjmelEWZgxy3DvBJbdhM
Xq93rT2XnP50txkdYkKCHmy2zuGz8M14X8u5vm0uM3OMJMENJxZcskglW8svybd24XNfmnmN6RvH
sqk88AfIges87u4W6JVHIxzS1xZXYLuBjTZ1Q3UWgps1bjjAFY6JjqkwPefNyH4a/JADIe4789ky
qmWe3NmvSzG4Z7yrzhtHPbEv0rY4XC4AR9/0BR9gYqytSiRWxtqU9cZwIFoFnOg3hAGvkJxqLPOX
sq4xbHeZHbMnY8Ka0eYsxs0GoxftWoEFYK4elieWSuL0pupOc6q9+8KPxUHTE7GZnN5j6FVnZ3/u
OG4YDyZW3vMeKsm00ety/Vn5U4VNsrjwp2eqGGu6udzJSZ/SQU+7YqkaoNdDuoqKrDrFkWzPQajs
oxMUDKp41Td+cpnypW4EQqymQWE72ZnY9bHtXo2Ys88qhRSKKbUb1Yp6dHsftnn1PjNp38+eAJDT
Ly3VLcuoDk7jW8PaSQ2x4KDlCBKE0ZXTmuWIuXPkuaaerepmLB0xx4/QZVbviMH5jAfxYc/BXpcz
lr60G8VLwKhtU5lg2oeYQd7RhbiHuDH5G3teeFJ0tum8bLpHNAES0VGaFGvTfUYLkoGVRsNDi54A
DiP5UhaupvwMs1HFUWZtxVPOLGiIr0ZSS+suLOAKiQV4Q+AQquKUv2VMzyTesnDFrDIn1t+bsQHB
EpTuWafzfVRQQCfRjO5Lb9oPk7ht+xh7fQEDCKPvzdQCjDQFCX/XOnCCLx/1ImsOo/GN9tRjGpTv
Fb6TVdK0h1Fd7OQlVzrI32+zDMT1UkUPLt7LxYtACqQu2jr5PaLxTvZoi4DbupPYN35rv+rJVS+E
SElElMwQZOseBl28Z6G0drKs7JsppwsKHvangxP8Yxzy2ywMnqoKsMtsMwtW7sYPo9t4WZ6LoNuH
XXZf9PP7KKPXedDPYQF2sxTFzjcltpiKEDw2JKUtmkHb74RbI4Yt3qudD59aMkotm5EZQh59MOu9
9a0lfsO0ylx0yTUX5yn+ldDTQxDrG9wMzTmfxJcqsXdLZwEdycEfqOSMEeOoYvGK4qTvpCvo0Ezw
nkZ05STuqnZw61R1fBfr5uTUWtAQaZ1EX9bYK+0r5XsktgZq/hzKM7B5bem3YLnQet10tfsI9xzk
JmM0JiD2kjxNjed9r90G/VZHjw73xNWoSIPkvH+UGpOoKoObCBEKAvRE7cviUYCtR2/r2pi4sUJP
4ID9rV98c52s3jkA6desGdf+TJcRUzhAa6qSp8KVNwGlRGh2lIMNNSbUNveutCBgaJiLpsH0a7KI
vSfI7yk3vg7S5pSAcUZMvhQNefFnZNLT0kRP/qVSz2oRuVympH547VRNixeFPcXAKA9DRUqgVPfx
OD4VXD2ohYAqM0j52gu+T32SMrXX3WGKbWD6MRWh0tlawchtQgXfuajj5s2M2sWGssmqFTdpwu6Z
qixaa/6C3dIUqMMMBzT1hKtoMVS3uQutOx73/GYoLcYp+pxO5HoIAT7T1VKvWk517LZlwaZlukdS
AT3C5fLWd4Djw9TPQat3+UMg+NAcRh/IwRXJ5C41Zm/Lovn02wAuUTtBlCFg+m0B4U6pNcOlQIpm
X2nh6000cI85j7oxwX2vCQbWy2JQylwTjDuSyFSnzQtiUzgknr1u8jH/6M2QPNYN/yTPUVLn4sf9
MFJzWNH1qdV9H4fVVvQBmBcDlq0PSBzFC1KEzDtoRV0zUCwHO9GVjANNohnmhGKTBS7zN68pd3zY
3k3qN3sp+MKJslnWNgkWtKJWb20zTe+NVSB6pMaxtlaLwwELVFMzqJhrOZ06E2iB1tQN01OBAyE4
MczGySYLRT5khY1K1FwEKUUasgU/TFOvR07ju7R0+m0SUj074Mvqq3evj7dNG21kUG3YWda6zr5a
DZfBeLDA82TulyntzZE35s7qvLUmGRBU4J5jD94LgYKwj25CN9sEOapunLADkNgbrLWb2Gcrnz/q
Yb5SCIMbQPz3dTrTAVyrO4JMYLIsdlYTRpjDh4bXeJGgQeR/9y30Ml1hvFY2ehEfIW3B4xJMm34m
5dbk+XuqGA70IVNBl9JcDkNbCqaJwpbyqaXghHeJcNtqYYbrjeJjrqb0VlVdS+bXeUWbZ+XsArQc
r8Rn74zFipaIZ2yb13EemkPQkH2rNDSnXLTBKrQKYFU5T6mbRcwqsnnZ0E0ARthPYK0kuHjWFi0x
qKZMODIRxQzsx+yQBy0A23nmv3blV1DbIaWs48U3RcFYsq0x0V1Vrh/euC2mGN8T6QvzmQWlJTCP
g/bedNw0u6b0xdU8GEJUGXoVv4rFIymKcThyDFNvaWfrLY4SsrdUt6A6xsHObiHi6oXHyN+4avqS
MZjb5WMWbekritfJbM6BUK+eS0GTFc3pE5myi3/OCnkECL+SgmIT9Jrko2/C5DQXF0Or0l1NI287
vDdpuzFaKg43huRfUdUl6XhUZ5jDQyJrgDD02qyFWQregKrq1SGL+Dy2qRACfNs4ZQw1ymgWzb3d
cJoGJZcX7DauWy9M6M3kwAsmBNNCj5kbmi8zMyfNgppYTf5unOJi3smof6UfYe5JqwqGSUXsi+La
F3QBME5z7Oiok9m6t1ImBNRT4ITdFQwm8jsRzY791jnWdGy8wOlodS609p8nS2TEUU2RxTd2zVBd
scDO+tcaJ+IENSt2SKwGDJLNnqqpkWFXpDE1FcuSzze4ZbrqVfHhfpuQCqmxnJJWUDQVD2mDfr6Y
+CQkOaKNw7tinrjIq3NpWXHzURu/h4kiPMc+LMmCRIaCuSTPNcfaE/7VaY1nC/lrcpoYMNsl07tY
HdhLwy2l47Jhn7t2CL1tOXdj+KYo/jonlj+RTMjHYWhvRhdR+dxmeEa6hKmBW5oEj8BYQnScqRE4
9UlOtwa+yvYgY+FVx6gICl5r7zJp7KuS1O3Cj3j3NV7ZYV1Q6URZMXGG8cq++Gg4HRehvPHUPHAn
kaIdjo4VFk8BXV8fQYpbkX3P9iHEEvyBhYLhK8boMHdlv+rdxfCXucsi79IhjeLjMKQ8X+NU++xa
cUlyZhakWCpasSAGTbXtHuY+qeXrGHVCn8pWKVaiUiYUxNqBi34+duQDD9HUTuIhi9tlXBcT3VQP
ZaKa4IutO5ZqR9OutLPyQJg93y4LHqPCf0x6jrKUfJWyqeGzIdkmNuXQ4mYvq6qkJ5lSDnWt7SJx
TqSgYsiadoI+LUWmOP+yZrTfaHwa2XdiMVLqSpvEVeaECzteGEQvrintd+Oz8F78YO0zjqUZQzjR
wPEQtuGDZWxLIVBjjbwevYWp+1Qt9jffQePYW9NsDdTw2uR+1KqhDeW8DGl1Iwzb354vl6L/24Qa
J6kv0r0bt/7wIjpjARxNp6m8s5qxZpstZi7GDsNiTDs1sxRXdEx6O9vb9kP4WhW+ekisDMpaTl7Y
XHabtiO7WMYDTacDfkFVpgTu0nk6dM7lYidlf/SxeN7pxsrupNXCXxsDPte2DgtsypZsvgZjaN9B
HXC/hjgBuDHxfOKdRNaNyxC3KF+7dU926HWkgu/WTga6sywjCBCWrRk2MOlDwFLzZL0HuXIh5vgW
KNhaG4plOIV/4a5nAKc1k+5OpCI1lKRl7s/NVOLHlgRZg3AyUDCZZBM4CFsTnHCKlvmmVkP2hFf6
3WRSXSfMaXdNaAfr3ndvFkl6PucDKKP+WqaMJtI4ve+Y98Z+iviNg2oiCDTa+W0bpd/nhtm/jqos
2M01TbKjo+xt07jTahhkWq3I6/fvwnX/jgf+j071N/WXGRry1h8Ukv6A3bn8id9VKpemA5txP5gM
xyZb4yB5/S6TuvYvCETIpNRbUNRDiuafKhVSqKY2waGKVKFr0YLwT5HKtn4JiL1cehAQUX+rSv0p
NPNXIZpLQua/FSrCMxyZbU0GmL8Jq4D8iYdC2VDUcxOGn2qP0YEuDrNJdRH8q9Dyn/0U/wKVodEN
Oe4nKRa/30KGlJ/iZ+58FUVd/JLbrfxdJ/0hIPRDIEj+/GpcXo8kBsT7I6XtBxfOzB8k33yIsQRw
O1oRgHax0DHopAOhDv07v+9ZuuZMk2HNaApiU5UQMGsmiqx7g7mrA9VhyRn68qmcx0RtCajb1fUQ
RtI5NZl1QYZE7aR3ZaadcZuUFV3uFNfhoGjLfgKM4LH8uKnNoXZZpn5vU5wYIx+TSwdNEU6V5lcZ
OhwzVh96eKtzqzlHQQ1U1BHpQrDXdaN78rVeebD6QZuNTkq+uCqcnE83wOZ8cCdj73XokBfJoVSQ
2O2z9DasXO5alRonrhaO9+DpxE9uLVSwl1lKLPi+SrPnYSjoao9QFm9cOZp8Z6Km5/yf4gjfNyYs
6APvrQUsA7P0DE/YBf+ShYPnb9LFwsXIv7DqbQuWyG2Qwi1XHaYwDl/K0WA+9CT2yT0giqreJigq
AMwLSEUM/ZJyOAsvYS5muOLAdizn6NjKcTFXo1e47rt7qSDdqM5U5QulQSSqUpA0h7bS8x1V9gUs
oBb5jfjNzPaoJSFTzGVl857WYfBOKdn0XPpt/X3AFYsHOzL5WzTI/I0BuPc5JIODCEBa8yuNvUuz
rvNpsLd2iVx7CGI8pCvsEj0wpcUex63xR8pvL4eH9CFQnAl5YflFl2Ljbs4Wp3t/VdhTTZO7rXrJ
4E+4KEBQmxDMpCFu4tr5BFA5aOh5n4PAov8awVWuPWtKp2OruNvtXM+2cByCP+FGkUX2+Or3eNFW
sZeV9aGhX5QGxGi4+s8Ey8zHb//7b+5fLs+PbfK/rt4psfnjGOHyR35fn337F0ZELM2cdT0XpwQ8
hd/XZx38wnKNvsQYi6TjH6hoTL4cj+VXBuzgygJ+9s/l+dJew4IdKMnMySY+oP+dEcJPYCyXljR+
qwuZTQJZkz/zweoyVDIcQDLZ7eDdB2pqzkbZDea9tBh3f5it3P2+6P9x+fwJjfX7z/IVxTsWxU7s
LT8unsmUZzThltNWk4gmIS3K66VGkQ8HEpRZKu31X/+8P3ttlBD7NtNDEpzuTxwLPakgK3U9bTsy
hdhRaZsvCqrp3EaP/+JHXeYsf9jlfntpzAIZpDu8Plf+9NLcRItOAm/aupgQ7mzRtR99OPdPepQ2
0es8BHWa+hULatp2evvXr/PPfrjvcQTgR0uqM3/alCaBQXluxLTFk1EeHN35DMCRaCCpJNU1u0x3
Z8nUP6Z5mH7+9Y/+aT/87XWzGzLMsm1p8cJ//EhlZOO903LCMJYW11IV2cGp+2Tz1z/F5pzy89tL
/pYZnKd4dmh0+vHH6HzOvZn7MtAg6F3VYPorf6zSfV008rFuXX+bGRxn2HTm7E51/YVJYGbIM0M/
/IszwJ+8Ylv6PE+cZi4nqp/OM6FxTToVIKUaLC0bUdHdPmKDvP7rV3x5NH96ni7nNm3R+yYVRac/
vmBqqqckBcq7na1peYm5/xOd74gwUF4ekuddxo4UrllUC/TZ8aMnmxub/S/e9h+Hi0w1uYq7/Aqs
Nz4LUfDTcNGN2gCwA79E0Hfq4A9F9OJcLmNy5A6QEDHEdiqDh79+5X/2/rqapYiZKs/zz4BAxomj
oGJy3lphOm2jIPqVkci/ZNz8ydvLR+d4Fxbk//1DGI7pzM+9YTtemuWzC5yFlej/4VGBzodJwLoQ
11jif/wQ296t4zG7PCpOEJ/7IkrXJlT56d9+w8jNc+6iEJwn8/+wdybLcSPZtv2VZ3eONPRwTBEd
gxHsG4mcwChKRN86HN3X3wVl5U0xUhJfvtkzu5Myy8oqIgA4vDln77XFydaXZM3QxYc+bqg2hWsp
YqxsZuF/MHf/ZCxYpsn0JjzL52xw8gWiM+wd2wjZwEhhbQzc4fihVFI9kMsNiX3sAAx7+DF+f2/L
Xz35DCwToYZhY7hhljm5N/wL1KVbyRMcpgKwe1mt2HmNG/ic1gcz+CkpcxntjAT0IXxvvKuFQ/pu
a9/UeJrljDU80SCC+GVivQhR2elazC1ncIM9Y7kbDSLEd1rel/mK/WP6zZC1vIqNFEtAiTN93IvK
yOLdv34OIJk4irHpZUCdfhQzccMJx4QOr0ZnnBeDX26NSvnng23GH7zoU+QBz4EXabOW0ZcjvnhR
Nvz4HAgD7WU1DpCD0djSjdixstwnWo++LTo6AwZqJ/WotMd4LMPm386uLpf2WUeYW8G1LmiHHy/e
q9CYDKGReuEhcp/NsNhUwo4+GFbLavxuWLmGY7GUcA3LdoR98mGSx956XVJDsQZXQCetmRAwGxCf
iQjeWULb/P7tmcY/JjWXdYvzC8VikK98qe9vKwphjXZaWm2KyUafm4+5arBkmw5+5LgLLcossfm1
1qqWAKpsRNNr5F6SnOmAS2hyDHoMJx4b6qL+0afo3NTpAECoc9Uxp6RNQleHy1N2MzrCCLQBUWl5
mVLgNlVPJb9ODZJtICqAmh2BiwVJIqE/4O81km0y1D1pEo7sv4Z1li5S2cS9oUsUEgo/+4W/QCsT
yHCamZHJK+Jo2+WCzZo0LAXg2sGM/9C22gi6PHZECpuiSqy1SyUoviauvqJ6V1LVvG5GN8QF60/c
9WCn8atRT2AaBB0pTJI0nM5KgBVYEEZf3cnRSO8yEY50L4BqASLXPL/AokorblXkdMQwBWNfjNYN
3UAE9KKpopUdGRQ1O+lGkB+cAQdwm1DfnKushi1oEYgslNu85GHO2VyvklJf1R4XquKG2lzoeOlL
2AGYCtowmb7JqEAWk+q5/BYaugk/j4lWP9MwEsT70AePkCp/BhYxqMrB+GjO66npnYw0H8oQVN/U
3NiXppqj6tAAlKuOjlfPiu4mop2EN9pglrysIkxFa9U7nLE7vyeueabmxiBRLBZrz6kNiDl87dke
q6nU92aolc8u5XW0uEkGsBAXif8FPY0R7w38796mmotk21qh3p2jtzThiqHu7jrAOeweiPne6BmD
47b3mz499zoTPQ5lXewkIUWowMIqRR0SPy9HRzotxCkYyzFyFNBDtuSYJ0gIROS/1K6v8l2LmLUO
tFxAzejdLtHO+6zB7gaNSXW0Oo3wwi77KTzQStf9VTPn2nnDQ8YBPqR2uvXtLqwOVq/p9OaYatQa
e5V9nUWR1dJKaJw6sHia91MO+OpclIqcEGvO2u5Qeba6KmwHalhUQHFbj55WgwcdsUCIPIr1TRmN
5lXSh8lxzBuJXSlW5Rvr/vSJCS4ud6hV5VM0lXSBmjrEe9qZyqLtm2ELQciAnCSw4ip5xZGP9QpO
afdi5zWdv3nZSgfwItq3nK/eR61e53eJO/I3xrqBcBinMeolL+6arSP1xr0bLZxxq0aIlCAHqtcE
uNkdTrgZlVYBrtWs0C91lrIBP9W1tqprR8IO7HQJIR3Fhuas9d4uipXZVCbEGFvPYQUIF02VzkRA
VAUYAO2yw0+lXj3aX8WDHH2fbCkEVQ+1W7nj5zgq5c3Yg+oD4WUxPxSxlTB+63AOt5rDSOfji2PC
UiadkZ+5jr63FBYE/AvYYI6234WfLGkhA2czA5Kv0e3x7vtk+b813v/CvfzDuvEPUNL1t1b9WED4
/j//s4KgueIP1wF55LD0k2pLW++vEoJGdcHi6A4/3RHUBVgz/qfGqyGSte2lkOt7SBhtuOz8y/+g
kjRDAGvXqUIhjVnEimQf/z+XedkxOTqUJHZPJPTqOkfh9ytc7ABOiNo0wuJKIkZdOfPONbLwg2PR
+5Puf67iU4AlCRApC6WPd9uDth7MqmFq2Extfaul1AP95CUevQubdvA6WeLRrerth7dw/ee24Meq
xfI3/94s/HlNRJxIdKBKefrpZqEUdVm2sYSEGU7ORtdC7RYKWnh05PyCwsO6GEvT/GAzymv5xzXJ
1+ZtUzaiE7bsJ34oMw8dGKNK0nWtteST4QMmzqEiAe/FLfT7u/vZE6Xw4+o2h1pffN+5/HAlZGMJ
xCk6SkAWhkdMW+ArIj2/xFVDr7QMjTNLHzDToF3c//7K/7hHrke9yWRPxEkX2uj7e/Tn1HIy22w2
fSp6Eh7szrgrKoeId5Rb8UfJku93YLxFvh2HIzUbP5f2qGW9v5oj0X5Iw243iLlJH0JPgmXKi89+
f08/vcpSitEBlqEvP7kn5OATOm633ah8DC/ousWsOWa9+XdXAYqAIN7jS0NDTMD18mR/eGdWiQDM
TkIALF05XbNl0Lam4Zb/cgwuV6FrBD2UegulxpNNcg1CUJZ5RB5lh52QJPbhrrJCWvV0Fj843pw+
Ni7FOXlR+HPkX47+728oA7zgaEUpMWH57sqPkKUMCLT+1dli2Xd7S9VxOU9SWhXiZAhg0swV2HWJ
IgUYoaaz1xmmOfr3L4diiW5SuTEtg3n5/b3krQRyUzecYDTh4ptKSQNUovqXV2FiYK7HMuMzsRs0
hd9fZXJSG+MOBZIGysoZjPERQWoHVPGD6WH5Oz9Ofpw2OYQtk4NJzdb1TyZcXkLbI/nSN57OKZyy
lzwzUSk9Reh5sPNndnn9+7F9UupzKWwzChZFvc6YZV44OYbHIIZUzxZlk0g6yVig2RsbGnoxU0/P
bbd+iWy6h+hMDKg6jjyYdp4cvSGaPrjzpRl6cvPUHRgvrI7U33kE3smrBDM6Q64oqBJFJjvaSoJg
DrR+9sp9nRY1PRo25761tpENm9sha/3iMazzSNx0qMUmqgQApSbdljliuWaUF804DPNnx2Suu65Y
S4tzX2pxjZQVejTYm4EU3FU6mO2tNkJ3wPnlDhEoXnsGNZAO9bU0sqHflkPdHvWqR4E9WhB8IfHW
2b3F94U625WeuUuiTiWrcUoEMOnCNbtNCgrOWyO7juWm6RMftjZK7K8SygK0vS6cYdgajQTSF7tF
ctCjxs5u8cfL6SCzaDyo1Bn8QPe6ol9FZTwgt5zqGSBWxuFKO8Af7cTRs4HHrKNIU8cqweJFR60U
ZGk5OtnQwufklpBlsPFLjqIbNv/JIS2nNl1zisnua78A5wNQeAHzKKu+IXslA/8nCqQVAiUMmtsM
6TyOrrAlYUwZldw6iN2RaOYdbs1udDWCFAflfZIebb61aXYtmZsurcSA3bXFediWznVm5y5+NRpr
B5v1DqTzTJdzrTsd2XiaRM9QRpYZrwu/wdRrJSaaaWlrFY4Iw5yBpMjRu0XTCZBFjstf0bNREAbJ
3b9pM670tW4nC6hVhvI17Rqo90kRAyWhQxc9xwY+MmHV1rMWD/BZQUwh/B/tLFdBag/6sNMz0yCZ
MTWG8UbW9fAko3p8m+2S9VnZ0WfV2O1LoutVuC6SgeJBWEWK9O5wdD/bKSbgoAl9O17VtvSObuuj
YYUOpl3pvle/Zn1txWep7umEVLsLJrqqXQ89ZZrK86iNIw5BnsuQxOtNGo2XxXJrTVXirHoTq4UW
efpl27jtoywpseys3o3wn7dJra/GNPR3fR0DyNbNmnpYyHoB5GBcQJJ9Fxc7LUu9ZwgW9WetmNxP
g0XmQXEtEMKI6sbXQzlfKCJIFMUKz+R4hiEFu2BMjZlXZtprSA1aAqoxWiDW/ug/upmiC1poaGHx
+I1mehD4njmUei7G7qzNlBskeP7LlZk5jbEOlSzJuY0c78rOQhuaT2snWgBT0JyPGDwwyvStkXXh
U0bR7yqKxkHxbiL362xChqq7EX+jnLtRx9o9ULYo7aZ/1gblaJuyNrwbVLMzB8PWS5Dp9kN5hyi5
QR0XhvVVVS0g/xrlE7p5jmIpvvW4v/dU6nIwF6l/n8VD7uyxO5C70gI6WYWFbaFozMsmu7AGYT9p
KEjDANmsAW1dw8i+0lrccLRfuhRfx0yXcR2XsXNhInX85iWQcNfK9sLzwTXNfIXqfJq2jtF2dC0g
/5D8m7VYty+aFLHVSiQz7A4jNDzUwpUI11piJtR/yrKnqhJrMb6BxLEOXsastZEcfJsNLW7MKKkm
IGEUejk1+CO17g1TMmEvlEMSyg2l4/cYaL3+iE6vmc5N30cBYA4aKHM8ANFXQjmaoaUHqYM1rev4
S8WCBhuxEzGxF87ofFN2XzxarS05mCvTfpqEHT+DokoeZ6OznigONN4ujJbD+RQVLqyvOBrvcr83
SO0Gw7fXZ1kZOwFAzeUmqryEdBURmTF5nv2UD9b0ZZia6lbEGaAwZH1dE1TD6MEojGcH8JDs4a1Y
lRne65afmMcKvFS/quPMDwOesP5a2bIhvTcq+HhyvgqABpHj4FFBO45AwMsdKKB9k5+FNji4oHAi
r9k7vbLO+txjs9MXcfMplwvcyYPiSeBjbVff2kRphznLhRFYk288ObM3fy7abPQhcpqgpxbQXbZS
Ed4t5o+Jr9GzMjveQxEli9xAj7Ki0DO+zPogITuaXSkDZ1K9PChLn25FmYk3Hya7zYTMXgD3ECJ8
hOR5/cVhDviqpZkmA8sGtmk2mJlWg40MLYgoLaRBz0q0oSUJdDyp+vjaN0xArOHozS2Isyql9thb
MRpzSekNypSf8G0oRagwbpp2Q/0xuwsZ84TXpKbW78BNR9T1rEoV0Mfs7CrrcazvOsutBLS7XOWb
MG6bN6xEFjGSdlRtPWhTtHDGpDGvdSLEbiynHi7zUi9eu7Gvr1OtJXPVA2U0we5olxQJHQX1oFLt
fhjn6TPBLqRINCF1uqAwa+trNCTetM/1SQcvERa0heqpmEiSt2uD7ChLR85pkH8gzzN8NqDvAGVf
93mJ7b5IlXGjz3iVAhANWrMlwKnDK1+l9W01xsQlmXrs2Csyx/I3v5mxGeeysjGKC20iCs8iJMLk
6Hdjdn1GKBiZJvAa0Rvh2rbj+pNAJjkEYwsGJWiQQz7mVQkuAjcM5o54sqY3W7aATVWpqvZIPyME
VevmRJfUM27YtdvqOBTcysuag/Rc/VaAbEN62LrY10eNQp4XA4QwuqyjxDMV+Y1vKQxjRQdX7KLJ
QV5R9dLTcIVQqD8UClkp7yUmiZIlrmOuVfpFiyYNTEkWygfmnAzrSZT5lynIYH2le737rdFNIqbq
Vn5zrdnHmzfhRtlFVajuepWT9BLnXZxdeH48SuwXIVZFJL/aM5DF+bPSPUIbJlvJ29BK7Cu7GQlm
mseWlUUQzDLNPesUuibo/AUz3fPkTrpauyN1Rh5oZ39yzcp8nfWwOlO5rbDjkgXwWE2lS6Rhm2hX
VKxdODqJFX+z2chfsQ3Qv2BtgZ1S8Lcxa5kMB8Bmtv7FkLZxXSdd840dnt0FUeR0D7RFSKVWITsZ
M6pli+hHhPO66ZFEB7CXrRujC7V7rTAKqEPmUB9V6805+Thx/2UuBGB7ZRLkEEhryvYQOSiqj17H
9i8TNhEBnQ/eP28MtS/phoWstiG52yZeDwg7tX2n5SPInzCcqxkWqJ6xfXI1vO802SAh0udEr+1D
BhroLPjpXraxbgSJpMpBRFDKePVCIa5zjxkOqWrl1pvZ9rP71HD4kZlh518KWFNdAKDEuI6HBodZ
NluhCOJ2mO1ApGmSQqSf8MHQp5YPXVOIi9bOp4ZeUhPmG/T4RnOv5hAQaVrooTrT2DckG16VnAK7
CHt3TcvEJHidbkXMdrZGNWL3fgF5jVYJnpsMpe7aqaRPpKmt4Q9slYun0CmrmOCGrkVCBu1RgIuM
5fgYWV7dmeT8wfCNF9Y+7NnKH9womK3SeepEp191c0UejhhI0ggm1fIB8PS1L7peg6rXxqF4UG3h
39Bmx3iIUbuUa9q+/bVHZBShoBSfEOSXWbVtJ6yAGzoIxOiVoF2qrZ4h0QqsJqs1zp0ZnSZsbtUF
KoPRhAdjtK9NG1vMGWZTEJTqTCjR0wG7HKu7n3DOYm/8tfF6BRGltu2vVRLN8JEawxGU4tlGbSR1
YPhKHrBP9HVmZmxtasn6eppRvaErTGtya5oGeEosAbmGtIgeUFEkBC8Iae1tUrdg4EQjRle4fuVr
K3t451QFqnXqeMT6kDIWf0MBWF71VSs/61Y7PvDUim9NUoO+itJw8T95cf1llnF7G/mYsFYooNkH
J1BSnquK0l0gAaw5YMAt/5IzEMZP361Kcp6SlLYHIWbeFJj2WBDmZHW6AX1clugKp+Je96i+Bb7e
eI9hIfKvY4gBKFBV1Oz9XjAJZ1bn5PvImVymzXzgPhLmpgtTtTrhQnHm4XGK8XXVWoPSz9GSfMbv
G5bPRmsPM9kRI84hu3VcEUgj97/kug6Mzs/7BdaZqvGB74smSArG9y3Oe7a+GYrJF9fK4YdanOGY
YmH0JVhXhhSzpwexKszGCQyzlk4vtRoEXS/YaE9zI9rPXtxmGbAAc/oajXrdreJSGBelkekH+kjT
vZPWA5n0TmZWB7CcNFxL3H9fRdYU5xYmAoCEtqmeFaATAGRhFB41meVXEblF97YP8Cp2XUXcspc2
13HUscBZ0MXYV3MaxcHrFG8+VBxokPR6Q5ji1fgJfnsIgruc7SForTJW2B2k9aoYCZxGEvQagaeb
0UsSZdqVVuX91zZe+gudWqjNfZHywugqOhtcYAV7t6Ed7qdSefd9unyZRarFb4JD691oqDwmuyRC
+T5Eg83RxRddsp66qjDXODLJei81jNmprRfhxhMVTcAxGsCTF0Pl7wEvlV9w+fY18xo6d3hM1USv
Sif1JjDqyoC1U4bltIo1r3x1MpURIO62gh2T24GOKVTEPsSR7fQSelVKLhjdrM80B1vJwjlPNl12
gCS8TxPPY5jU/vk0eGwi0iSZDy5U8SSwwlC8DmQutoi7DEh6qZFDyazbTl97pCR+dvIhng5pTfOZ
JC1NmZusX9Lp2t5gILjYpcmNEcJ4QOvi3qQV8SvchwTiUrWW9lR7g/yGP4tuu1dl6ooVZay3TNTF
Fc7B6WmWfvEAlpdQKxOz6FvYNm296ZdIHKvrwFhjX5A8hrnsiBnTsJgt2UxvE480RqTvehXrl8uS
2Zr23WBwrFm1JLCcmQUao5Xwpv7Zc/34k9JtuBQRon+xk6UfE/kuOtdk1kF3u4UqB3UtTH3r2JX2
Qtxku20AsFyiTiTi8+G8qw00rjSNIcosdJgOYYVL4aLt8OpvQFkQOJq59KGCvEI4wbervHZtynL0
wKrJ/o5qZ6oQj2ssz/iTOMRZDRzwoA8lfWSHwZCdtaKISBUeZT4/4kuLvhPDaGaBVvc6ThjC++Zx
wrnRsZt80zSsPKvcgTod5JkBQTcpI53E+dzGidonC+mo6V07XTntnD6Hje692KlsLPhZCpyjNEXq
rnU2/hby7qInXtmKcZspTjALsLHLi7WVNtFUH9HlWRcu7bUHOw2H0rrvjAa95YMXdYTnDar3yYWA
dixicT93TtLeUIOIrbWflmB3YD+rT14z6/s4i6OIlaNtvsyZPRprFFsyIk5esiCKIm+Iu8uT7gxa
ek2WXmyM8YLOosBZt5U9nttp7SYb1+0I6ymjeAl59Mb01TXTnJgomKMTeQxpSdhAXPKffg8uE0jO
qF9o1dQ8ajrEusCsp+oRNRp8aVkIDDPu8qHqY5h8GnEf+VQHq+nYp+34hn/b/NqlJQudiXIP8pgY
4XPVkqM+vPYUqNHoOQoKrDGkGF3TRvlkGmTDdWfF151moIWvyQi9zieLMOtIKT/eFTQvPmP3dLKN
Ducc11dFzXiF1B+Jdd5O5F4xDfisswmRhfvIy93ms5EqQZzPDA9oU9k4utAv0cPaTJ7BmwrMFptw
u6yvM3OHDVUf2Kz0BqaWHO6KxZkwFOkRDF/Yt0RBFr3Y93rco493RBHaO6HicSQ3FK0BuLApEm9l
zqq3qip4vhw8Y3E+1EAA7kfYEtUlrtRKrB30H9Q2dS2CIBHOwlH3bYwRDKezNaZkEGTUAYPa72x1
gxhiDg/1SCf52E5FDw5Bc0shrygbSR1aaNNRcF5Vk22l123nzfLG6upyeBbSdYkhr4euD7eDGVoe
RinX19eG4vFtVDi0FDb5aDt2M2UWCTQYZexPLSLKck5uatkJfWfknQeoDnUzx8sOuTk9qS6MR5ZJ
za71pjga9dy300p38R31695tPA41XdlWmKiiOBm50daP0hFFlcWp7euo+Ed9S9up5ZHp8SCtrbDh
z3OMtkbfw3mtQX+Cj8gODIq6+y3GaHVh9YPDtNaUJXZPRQbZK3RAe97hMWfjOCJdIFmQ0JF+5SS2
x+Gbu4DvDV0AFyi0P/DvzgPTYerhhJ3tqct2XQYwFJgqnXc2x2MBx/ObGPrEo/o5lRQLISoX38w+
FNgu0Xy63gG4tJ8fsHmlPDUZYX47SwnArV8TDzXMqsSySmTYuAD/jxgTm+He6eFykIpR0Qi4RrCi
e9TMzNwJVxUiOssIRIU7ANsvMv/kjnVLZo9dwhS7ymJ3jjExgn19mDTfBEULWKI5ZK3jJLdo/QFx
Gu5o+RzOVShI2UBIw3lSKQmua4LgaK/hAlQm4ibTrlxrrdjOleSnNx1sRAvlqrXHrwpFxcEHaX4u
FmMePZ/KMjejtPw82UUOZOlxPxnIceZN12MfEztwJ53WA0dLIovicYZbJKSozIHJy1eWjg+vCabB
ZbJFC1Hn7XHwWotFudccvJSbiC9BzhvXK2hL/9mz+l/xwH9915T9mqJ191L+n4uXFlPQjxKC7/+n
PyUE+L0c+kTCt0nhstzvHaM/TQj8G7obNO1p27t01hdp519JS9YfaPGIXxfUcOi3/5i0ZP1Bzxb1
wJ8dNcu2/5V64H0b2uOHIkNA4UgzE/Evrc33/awOUrbpDjZ4DY9vsXTHZAflcWR9l2JdTdLfmTFV
TiPtr7Te2cGzwQnV1VvdzO5z5DYw2e4cjEABMSTNsa2cR6vAxWMtM74mZL6JOcWv295q924eQgta
QrJhF1SIfVIB1SEkFI8dt9kjCKxd6u+j7r15pE4nnDoJvyw/eREE/H4UnCKVcde7CME8ilWNthAd
4c4IRz7VEWfy5plzCWFLLJBrzQ7vi968+t4k+1fD/B70e1V8x8u9VjWphFHcfddv/P1P/3c0uf+P
osbMhX/164/g/iUZXsp3H8Dyf/jrAzD/YITTW+QjwLJg/4+ExgDY5ZtIYKh/oKPWF6/Nfz4AUsjA
sS7jnKO8z2fAuP2PfsbU/1gMOu4iUjUw6xAN9i/kMydtT40PAA8Qnp6THmMPaVjTR9041kfjajyK
6+LMvM7MwD1QR/qgpbl8RH83c/++xkl7HR2/Psa4wI7ujbqMHwOil55+eM7X/9TInIiG//7TyyV/
kCJ4fpZo2syfto7ebXjsP1VHyh1fojf78qMrvO/G/n2JpUX9wyWGwfG62ZT6sY377LrzJo6EUdpu
UtVSWfPImKRT147n+aCdkWwj92oiPn2Q+rjNTRWbQdrYu0KxAdEGcK5ZDvmYIAyPqNGMFivO7rVP
KsXZ1BCD7MQcMERf415MhWB/tMQJmmm9UQO13whE+M5nz7JGC0XoIL7PQLWScl0cxzujdcUnYeTO
1uxE9GroXfU2+PDKvdqxz8oGVqlGvMuq1wus8BMbW3CnZEMISqGI54uLMkaPakS3nSzPUILWG0q2
7op6VHxWCvI0yJZp9jSrfVyWRX6t5zrKRKeyMGur9M4kkWYrSNa4i1oLQBaa0WCgQPKN1FsJYcYu
4Hel0UpnK/G5SYUFTqGtd2gRaYUgWL0MJYHmlVfA1MjMl2wctF2HhZ/WnaQtFrvlPQdse6PRajjA
/ACi3lcJ8SMR5yBmaC5B2HpXFOLVy1RFdT6nIN43A/4YLdpnukdHz3KaA1JCsK/hQD1nydYoUiLX
CXatN3loWPvUap5Qc/YXNATEpjSKZvfBSDJ/8Rmc6D/YZtE4pnB39IyjZpNMc2jnM9Ajwcgao3kH
170Zkr3w9xGHst9f8/3y9vfYXX7KD2OXUBVw1VpuHQtrGNgO9+aqm7J01aoaGITZmGC9AFJrNIU/
EIj86oos5j9eUdmVp9TEB8kNnnFMHQJrR8K3/sENfbdt/2wuOVGmeSRogFHl7y/4IppbF4AuxuuC
29HUud+v09u4PBCiHcCmaWierTkxxwS6Ak7vb3//UGEl/nw+O5GI4BkCaKL58xGY+8aP5P3gFRsq
Iuu4SS9sO4G051+yjQUVl2brzPOecDykGwgZ1Xk726u5QPkLasz4FBtsh9uFf5MSduZVT3iPDswo
HzytZRL/2cM6kVB5XefmdinnI+rjddHfDKQPkt0IMj+RB+erMs8+eCLLnf/kQkg53711V0QWXBry
rNN+17b3S++RMihRdZ9BOYCuomSIJn1TxQfvHJYtgBGKsc2Dp1136qwt7ursAxnPL4bfKY9SchjV
5olelr3joAvvpbSObv2Fpv7GH/a/v9tlxf7p3Z4sOhAAcEKR5XhEHr3ODlf9FnLQityPy+yi3ztb
KjqrYq/W1WrY4EgPKKRux9Vls/Z3/k2zvSO/fj9t7oANXp7nGzMgHuODldZYPrOfvYiTxUrodN5S
yU8zxE4nVBdPhHtR0GQa5Lp6Q9dG3b4czoGPByQUNl9+/0R+tYv4/nN+mGfGqSr72UnRMCQrRY9J
okzxN1VhUea8rB7IJFgKl+mf29Df4BB+cZcnk4BUGoHEquYD3EVn8coIyJZYsUVfW+fR9qNn+aup
xjiZr/sIcY/wuYq7C3fqsdy3R3LrVvVZeOc/lGf9udjWq3ATX4QbbZ+uPniUy5v62Rs0+e9/eJQ+
nkjsfN18BLwSzM4LrLjU2rTgmNgTxJdLFdpz7tHIW0kbKB1LzJI1SO3og9H93VH3sx9wMru5XrIk
qFXzsfTiFRmSjwCNL/ExbQVR40JPyXXf9/6hrZ5B7q8XdUlJjHPueLuGov86jXKQeJzch72edi/k
iomgczBsZYesfPIpZQifDKJxPtbT84xGg60vUDRvG7f9FqTPppF7ofZaepSoIcp7EwlEkx+a2Vqp
6lyrH6V+qzBGlNZN4nxKifOO5seBOrgubkx+YWUMmyzRN6EZ3RrTlTVQX3ez9ZS8oo1FpLQP6eEK
cmvNA0kQ12kVERGRHmKNKpXXbaxm16FZEXQ/KQVGdrdHl7xGTrU1kn0kL7oSKgSF33G4ZbtD2u3g
qlUdklJVJbwoe1rBlnRH41Pnq+cRvncgh3lDc+gSxPdrbKiLpp7Xvx8r5i8molOrnA/VqMPds3wH
ycGhmnVBhtlZdkB7V14bZ/jLXsSrfhwf3E/dxXBnHuUHE/6v5hn95AvELQX6PubKkXZtzqsOPZSN
iGhPc9V9rMxoJaPNXJwvT2pqLnTreTRvfn/Tzi+meP3kszQgEQmwnjOeGnUxWz6ULnvj5yxqKh52
oJiwXTt7n3qhTQLFAqLXUK4LqkxiZ6t74H6fUcDN46Fs5XOcAVpP5s3o3Tu07VUabnWj2aZw02bC
UaXaoT3NC5prLQOyD9ej3e/qBsFLi4dl6DciIlCQFBvm3PO0ASui1SsjJ8aUZLjoaIRo2loacU/t
eNTdK2SHtYUmKw+glJK6BM1NHZXJhpXkchpyv39EJwLSv7Z9GAzfzyFY38Y+LiLz6DS024Ph86Tt
22I77dSbuSSqbBi/4FWD5k70K//phZ8ortoHk0iKFULG/hGmx2WdB3qLUj0Yj4hPpSAe9v73v++7
rvqfU4wjTl5hMasY7atmHKHIxNtpIr8Khv4W7rEDtnILNb/RAvduFg/ZzrWpqXxiiges+C0ivvls
2FfWsZE3lXtFnLN7WX409f1qVH8/Zf4w9+oY3kXfMfcqWa0ao8dtu44Ncg3IkpHFhVE8dUuzp6eZ
dQ6QBSbowHyTB1rxJ8nklyvbL5Zv/WQfFQ4FTcCcuVG6zqoYAbsfyYP5YFh8h0H887Ejbn4/LDL2
LbX0G/OYtI3+POIQg0GTRNRVqcqmmO23xD4628og6A5tt3nuxZZxTsKBz90O9GZtxDs2yr6VmLNk
a9DAO5OhWhDahC7VEVrFptaKFZznbDvj+9oMnSFvTQtI3s7u8w715xAPH9zOLxbKU+TSXOBa6khV
PrLRm/ozwWYjRruTja+/H6Xftew/e1wne6lR5NTLWyaa6Xy49LfVCo/lSlu1zKvG5k37mmzj849M
DydO3b8+WVjq798NGZiGPch8OsbRThnhM9oMXOY3nFnDlun1tvRJL+vWuGmJtKjSK8yav7/NXz3G
k+U+iQejhloxHTGXl7SdNNyVoJTHj84g1nIHP3uMJ4cQf+irPAITfyw2zbO+EU+vcj+s90bgPm6L
8+V7ByzKfCTOyuBaDwiGXr8aq27nrdWX7Au7na+/v9HvJa1//hCE9e8fsduD1dZDbzpmxoU9vE4V
HvazBqHVc/Eob6AWuTvvQBU6EEG7086LfpvcpxegtVvqN/oaBrDxVjz10Zk0g/hcHT74Wcuk/LOf
dfJV9jS3tR7d9DE1UA6lz5l47FKI4f1ufsuyFonCuPKbV+uyGXZOfT6rdRLvCFAKQp/ix16Oa3JM
55iW4gUUWgJIfv+7flFac05L4ojOrFSlvLd5y3ygvagtpN21+cllt/v7S5xQzf4a9P8A8oAqwnva
uwz6o9xAy7qVF82ODVt5SNflmX/hfm6u07NyU69UYP43Z9+x2zrTRPlEBJjDlpkUlWU5bAjb12bO
mU8/h8JgIPMXxcGHC9yFF2qy2V1dVX2CkVw5FaRlnVqpFW+svUczP+tVoPEKweEBEWSIX3HBOwG0
sqgESF8J0GSnjTElcJarjM/Lgqj6+XcMpst1xA13LLMWRKSr4sgG7+BJqSWoNl+gGuBdmpUca5LP
e7gwpr/fnUYcrt+SXuQGx3VJuD9u633N1btx2JTwTGpfIAKbMbBcAvAStOjW9gzwvrhB9nODDHYM
vKp8XYz0Hppj8G+cjHlUIgXMISWtuN1WnN3hmi6oD1UKsDcIwLjAfP5ZF3Y8tF3/PngqpFCRnh68
1HtV1ABkkAGWlQVVkEcVMUytZAC/ZVeF06PiWbHMW7xqRBbwj0puo6aSYQ620nVb/MizwNpSgLNB
xB7pYuBvSr43BPE9GS1COAakCYFOpWF2JRCeaRdqOQSLhxK5RSCHNbIhf9KXrXUv/BjhvAtkqsml
E5g+BxwNlVirjswRugAK2RLlSjimpibCo0U5i8cwh82Erpy2HXIPBaUShfYCvLS+ih0cgnBrz6ho
xaY7UniBhEIhqVS/IujCPM6suTnjLsnjgmxGpGVwuZ907PGVRptOVAgbgVQCtjcaqDLI2dfqNdqx
ZmjgNGrkFD6L5N6D3KyZjHr4Rm28WuvPUCo+J8fk14WBzCEPQdumNHFlhS0kapDz/bvCEgYoJlfE
k4oGo46qZwp6gBYAY+OZ95Ga2rBLVZ+v5oVuH3h7f8di0dEOU+i2O8GutlibU+NL7og2XO7wD/bI
cmCwsmBDQczyLrlCbCRVWBl7ep0Ha2EurdMSeTymLYbmbc5BB0WF/LY5boWVbHOhbQMRtr+vFkB0
om0L/L4EYchLfxbM9pX44dE0grw2ulPPZ3Dxa83ibIB7LFzOYxh0hyBgmAhqB/6OTGx7sxk12hIE
td4gF0Wqz2srYy4ET3G27QEX6auAxph+a8B5ku2PNHbvGQRmGJ+gH7mHJkOxEUgNKAIl+loZdWEH
TXqn9yEbzt4kAQMDyulsaNQC+aVXIw9C2lsHOWYKfwCesT0EXGpl/AZsULkAKMOCCV+X6NlKQjHz
5vl/p6o4S7h8JoKhJI9Xz3qTL4y0sDNXoSQdV0eQhgYeDdWuNhC/9AEwmAgQTBXaFY0scgZLaeU2
bHWp/SXpQwcBYlYLpCOunAH7zOELkKDckTsPIGjTq4H8ksf3lZmbHu7BUp9zHWvCjTt62mXM3n3J
1eaTMod3mISnu3BlSSxspskV6f7b0B3Z4PoTI4hHSr30Mrt35Xg1JC10C0Eo/vvzoPP1Xjnt1dCC
nEfvwETW6PXWguveFmQsNO9kNO0QJ6zhQGkxYKAri46ZttGjqZvtYpC9YHMbYWRAOL1dcGX04pSr
lZ0acLpRS2vUk8/4QG14ub4SW/6QGcFLr7RXyYZz8Q6rX+10b4v2nZWdVyP0wv4TZnu+hoOdBKkV
hJYz7CsFtFZ2vIImLQL0G8j2FsLlfi1TWkpVhekh7jIlGlxEMpviWIVaHH7HinTKAcBQoQ60XdMC
XGpaCLOsBug/gk96DNKqkQbmrE5rmRHruZ6qojGqvApo4Wmw6g0EeB0Aqre1QW64w2B8xFr+8h+3
ySys0V7Jt2WHh2D0yCS1H8GAN7lBWGun3VL6IcwiWAdlp7iaWjO1Dv9EvFdlwPTpEii5DOieAjiw
Suj//JU9ebuXebR2Z7HKi3sykqYv57tfuQgTmi1aEYFSqTRMmRib8VXYzhNn34ixheCVsSVGQ1o5
XRcKfG7SRb1fNj4Rgck85TveNfvsTqPV/faOYPJnkOkuhFHp47U5xz/PP91C9wVA/r+jeW41iCWL
0aAOZPD25TQqAFzKJxb/jSql72H9sPcUUabVRK20K4DNirgyzwtJJT8LTqFEiyA6YexIZrVEQSTQ
1k73m7bEg0/Iz8JPPVQhVIDw27UO/DFrjLqIEp6UC620Ei05AeekeDrI0wpnMjolAzmBLXPg5fKT
VjMd9KE9t+03uCJD+aWSKx8XlooPoyLP/Z1ulglGCGXisVoVQkx67zRXQABtWMU6uRWYiRxqrNHE
cqRVV0pGQ/Q3c9w9jIydXqsNE5W0RauCQeuANGqd6VueLlgrS2HarY+mbBavRvjnROy0yWBNbbZO
ozXGaOZaZMCBRnNVaVvuggP7BofqrW/whqgE+vORuemjPBp5FsTyOICgfonOMCntgPpsQsUVVRjo
AQwxsYnhlpJswR+tGx1ia/xeKoHAPnSTCYLsXunu7EkgycoCXEWuTa7TRxh2oBORF5pQ6B1BqFWk
w4yZDd+h4AsYPGDbDHcYcUMlmZBu6MGFhUvAdC/+07iwPoqAa7lyjJo0B68GKGTvnbJCEwGKHeXn
b3y7gn70xrOIySTAQLQc5rpROD3eFwal44JIa1487RXdJqM3WJ3UKRt+8Cs7fan+nSs5TmgKISIx
JKhGVib7xpXCd260VqUVsL8UXwdcQP6hcBtcqbkmytA41Gr1pddyA7J2li+fV15+IR+dK4DmRRBm
w5R5U/vR6TTeYBU4+imUCrKVVakg01rCsTjk23BFKGkppnKzmBoRPZG404g5BCVIYR8S9igfGNfw
K0BwVK/6pLDyEqVVIk2EQ+PqwTXtnQff+XZddJcDkEzutv30nYE60pIdVHoViztqtBpr57WNu9SS
meuB+rDrBTYTg9AGgQukLcgb3HfcbGpfg+9qQ2EjHYhda/UhvGhU8AJGsz21CptAeEKmr5QVxe9M
puI+kjy4uFOAcRrS6Z3YHcCVAGD/v3322+6/mwuh9WI4DIuUM34Tb+MFF1voZpT/cLPyCdw0u88T
mHbIg8WcO4v9Kl7/47CzkEvBVbEGeQhhTU1Ow++o5ghq/hTq4fWlNjjWQjTyAINdW2zTDz/65rM4
GibwP2DB9nVGnNo/LnNuiiMsbxDVj1yjYm+hbS7Xpcr6qnRZecmlMWcRlG7jKozBmXSGo7TH/VpS
6f6/FjxPuYEiJuQLP0pExEg4DTA5CVaasUuDzoJYB+Mlt684oKr6D4q7SjCyBGV5bblMud2jaZzl
fKD3RULZYho5OGHzMr31Trkebdkz+VYiWFyfz9xCLOJmqV7fg57Exzw26BALKMiJSC588i2HwqAi
iZ6R5WBY5n24MtxSvjVXX3cFDp2pEOMVV6GRg12zc6/FNtxHyGtVMF7MyhntwCrl4BeiQmZu0zqu
XtT6xUfe/vyVl6IhO8v5mAAeskSDxdL9ciqEKGOZeQsPsBSEBzv4SL+MnZ/KnX/kT/9xwFmiJ/Vc
zAeQWXO8nfQtuZdmYuvLUESBeA73Q7/SZ9g3wfqK/+e5uUq9Px92qUfGTunGXcAByzYeAxEraN+e
s1M9zXH1Eu87NbHGX8n2zqkB5hW9ybQIHHFUpsU+f8nM56MvbA52+vvd4LVLgX8Ss8BVkiB0tie/
uDZg+T7/8aW6HjyDP79edFJR9xmWEWx/7doCjUsBumlqjaJ57X9+fpLmqI3alCPm6vMx2YVmCDuL
MeCEeUPb440wl44fOixwoq6coLb3NvQh+QAhHM1GpduTr+6rYNeikubXwOJOXWeC4wnEDWxOcHPP
K8G2/2WuMazDbPEr59TuFdaU9MY/JitLfGnyZ5EJcjMgbQt4VABQNLiKr5wlC9n7DXp3900JMO4g
+o6f5bk3N9dj4aOvT977ZJwXKdRgPJ/opSvB2we4G8YT0oTobpHvOzjRO/jx6jQnh1YI/KiWXhha
5i/cVtyzsvfCq7GMIwVtnB2ApSgStplO4J4wXGm/L5Xet0rm7mFG6OmwRYWVBrdVc1pfMOZSYKxo
uDKv/jAKZL418LtXds0CeAjC6n8XNjEEldiDauKAIa8FKDxG3dd5gPN59QDNW6XVkMSovN2qmIqt
t7K2l1KoW9fy7i3jAVJWwoAv29hToUFDkcQMAgWKQzAh3EindgNnoQ39Tl+IbXAgVPZYflcb/yM/
oiBDB4DXOU4n32o72ZZ7+D5sWG9lq08x8sExeCtw756MrVq+ToMax2D9FkM7rwbshwbcLiShGwKP
5Odr7lZzPxpmFq4aqeQ8cNUpJ+YBkfOjSW+Z2EKgRouEb5cfZSEUtzBN5IBch6KeFgLJLNbojWTv
ZXuGWrJGA2IpTllkY5IBFisAxHX0JUCRehJTgRGDQtW7oFbr8CXHLU4gVkcCYCYmEpXR/2JJHdo/
Soryz+1TuG9DWobiOjMUoYX83kbw+BMtl6Q/oVMsxy1IAGboXUGMhHkgEC+Xfvgow0tJ2S5PwhuJ
MvyIl8cGlFWJtiNoM4bxa1TsQRkGGQ/1PV+ChdSizQwVo+dTeENgPprCWUzOeQiGNJATcqhvFnbE
uUp8eTBGOtc23RjJN+kqY6dlK6FocV/OonHSxJDFhzW1UxJffanGkytGkENXAcoxlQa7Px7+fNsY
7ufoWRdWA31zAKpi4AVCWn/+xtM5+uiFZ1GWhKswl7l4hKaklT7CmaALtGDW8Ld9PsBSmczMcsC+
y5K4gjchWhKtCkq8GSIDrM32i9BY6zs8TVVpbNAb4gKs38qYC2cHM8sI2aTzSxj+Ias1Bq3a9Rtq
E54921cpm9drA1yRYZOuhfqFJHdOdIr9uBtzAeyLjoa8xeBajNdfhjHQO2jpSOHUgAh3hc8aMNBU
xoHRQCyXKebfADMbpmbMvGuUAIVbXX6wAIcGPNrloK88n4pJLPnRB54rkCbQcWMb+KU6UE2otsw7
+LHndg+LUsjhJh985ggAyEHPxIH8EixImzMguZSeEMr44gJuDkQaZLRXFvy0ix4sNlrA3+/iYAHu
f9S4+Czi8FmKl0Za27cLh/otU7/74UDMsrB3c2Tk8AGg7BLoPSq9tpxVSS9cAHOCUns+ndMR9ugN
ZiE2AcG/rHu8QQWMtO9D7oYhtFDYQJzciP1t1f8+H2cpEN2ALXdvNNYEH7oZFhVuOfbZZ2F3L95R
0OJP8W28th/Ryhehp33+6IVmIQgI7KpIoIeInVLtSie2fAVOxuqoSDimeeApUFJA1UMmN/lLbKK7
8Lp2Xi9d3t4e6e4VW1wlJpSPocsDAyk3gIzRTfU+hFNq9jb9DY+SWnbZdfz70rebBSJomfQhN70q
jI33KBG1Ue1NX4/Rshr03AjUd7gaKrBdX0lIlsabBSGpCQZI+2A8Bs06Sb5ANcFZYystXUzdou3d
5LEilKFiEj9eA6Uw7KAZIYcmFDyRWD1fgdOefLAw5nwXP2spULmwAOP4g+n+ccfC6uDI2q70HZaS
xNuZePcCAZvVnTeF6FbP7N4s94ld2KEa6uhybdpNrWVqtxdNkJtsuJt1G5gwP3+x2yHw6M2mo/Bu
ZK6tujqERLmDr/IW6y0JMxF5dI2IkynOHHOTgDQnLoVMgpA5NHpirYJF/DuIz16jDRtGAy2ygOew
OcQqvAgFNdgzh+fPtlTW3/bK3bMJXQi7hg6zDs0mSucV5Ev/IHFDnED72khHWm23rZGo5Zod0VIK
MldJh7ZOKRYUiYLwOjrRB6PCJzLWhe1ouGfgtCULd2P8rjaC92QtIVioQW8h7+4dByTqEaTh8Y6a
e4zM6WsHANiA8PAfgxo1S2qKiO6htI4RYgsdu+5YW9CWegUmRI0cMGvN3BzUUuHs+DNFcU0awmWt
j7u4L2dBRgiEriumfIpjNCm7ZIYXyBCyyjd9aPsbf6WiWzhIb6PfTSEJO3hCKtAViXoaapoMzJrN
5ytwqUMwB4qHI0HXYYAqKovV8N0blejEUEq5d5n3ZIBCqRxmsHTR3FHhanRAzx57kqgjUnzhpe0u
tOlu0njX7EFPbBglhB6gMbKa91v9+AGSITVwdeDtbXhwVCbXgwdwfv7cSxM/h6CznusNwxRtCw0t
ItkzQp22APg0xNN/HGGWvUDmJM8LKZ26Qd8uvBaZHP44hZxmagtdmKoBCuO6zuldiL/kLErFRRfD
EbbDdwABVGvfhD1qoFNtQfzXGo/+1T3XO6AJ889sZV8uHFfkLLWBd1E08GQ4NQkKm0plTuOANvlZ
bSAupMlzYg8LeXFqwKkCrj6W1KuP+9l8S6oIavK/lS+0NGezZCZ0AzZlCUR2mEXl2OqhVrUJ9I6M
FAVnjhab5NBnsUDtbeN01tlDOUS4XzTLlW25NP4s7pBtxJIF5eESh5O73/jc2m6stGt3EtOXf3Bu
kbPQQnnk4OcFQTrjvt+7n63VZUp84F+6k2d3UOUweoiMQSp3VPiv5xO6kFaTswzG5aHgJ0YYsYVg
IFoqSAXtzKoDJTusgdQflyfsHDofQlXAJ3JMGerdr3jjs/LzR388WfD/+HvIQ7O5hOoPftftRlhT
V9Do2fmFLEUr6dHCSc3OQew5KeVS3kOCC5K7yS69iEcPbQ9HOkLb2qFswki1ZE9c3DWo4+OQz0qz
eFA1Hh1ABIx0Yi5Tq/5YMIXa8VrN7wIfmgPqiHtwCmTJXXbxuUvaHJ/P4+MlDWPQv/MIWfg24KZ5
BCzoBRtmW6wWzgsgUdiO/v1tQuSg8OdiCr3dcA0P2ZXBvR4zKONntF+rfxcSHHYOGY9LiYIETwwc
kMVqIIZvhLfeimwamqQF+q5QnfU3xR7npwipx3xl9T2OpXCD+ftmUPEYG5LErNUWLiyyF8qIzeZL
WPv5pY8yiwSD24Y92SG/EST0pkhOAWGD/WqElae/ZWL/G2nYOVy7gnZmz0fDdBM5wEK8UdpOgVMW
AMgQ9jy5ehHrDaU29Uqnf4GiBMGkv9MFS6WiiCBh4gjElvrith2Y69BmtPyjCzEyHe1DB5i+ldEW
Is4cdT3UqdCSFc6hqfwDFmslcVr4JnNEtQgDkZIiXERnvoKe3BVajDJ35ThFklZA1beO2YPPMgdV
Z9DIk6D7iOPFzgH04EByCuz6kh6EDcAnNneEBPK+Aggrk3OFBN2B1wPVBzIL0O6ruIHfjSxYa8Cv
W2/l0dPMIgOuZ0RoLE/tdgCwUp20aSNCR8+95JvGwV2GMmjw8bX9HW92JnSQVeR/KnQFFe79eWha
CPFzLmrgcjB+71BBlsMBhp6gJnftALMKaWUbLGziOZc078IqKIgMLRiZcYgdBFRk4uCenj/8rRZ5
NH2zENHA6hkHCH59jD8Cx683vWsIH21xdWkYkMCwUyYhkbp2H7XQbIE54t8tNhA8BJeJHiURiB6j
Jh7DMJdLyhrhpsGpAdLLSFQh3Ql+zNVfu+JcCiRzwDhR82RUTdeNRff1yZRQa9RbXi+sEBYmIHya
TfnqfqC8fz6nC/h0dg71hhsMF+cphoMl+ChZHP1Lp0qQamykZRxcMUdwlJCZQdE4KiDiwtr0aJKR
BQ1fND/L2CYAHUzUqIS8Kcha0HcnKDvrfIUZoeIvQF1bLUBibAqsbMIBPyus31nmM0GLGZD8In97
/hoL5DV2jievCcFlMgHfKnRGYB9hP5qdBB0yRGq56fRezi+4FEWDjj/0v957/xnsKwjvXKu1JsTj
tA8wl79rpfd6IfQgC+X0Onltrs3Os5kdripVTsuc0Ebj+JsHoCw9kWr835Jbdu6yx1ewARSmdtAE
aOM2mS3o0THfBLiirBXindzUx9pwtZUZngqCB5tvjiGnhUKCiwTOAEq/tjpKkm19KYzwFGy5r95x
rczxzcwC3BB3P4anhLv/D4bR4/YHxNH+zq5UdczIBkhIwDQyqRbryRpTS4jh5QqjAy2BsBCMRJ6/
6MKhNEeWU24Ka+0YSaPPKH2gtWc3foe5DP36335+FsPyonGFqsJCcTsYlcqDBFWPE7hjw9rF6dIh
MweNQ30JCmklhw+lsi+jRb9AqTwx3APzOiXZaIQBoT4APQ7OGPaFHU4fy/hIUQE1K0FlIe8WZjUQ
wfHwkoWks0OzYSvTqbeFfeHKib7QbIFM3t+1kLhwO+M4vJ4I84Uwt9ILSeso7VgLlha1pLfii1sc
+OLapSq8CIhcK06QNE6L16y4ivBcSJM3MbR6wW7cAleTUEuGZ9Fot2jboCjknJYDt97qjU6SPcKk
cYcowH+k1H0Q74p2ZZUtHJRz/HnGpwHKOKSL4772Xpj6NECbJNAZ6KOEK19hqVaY48z5nOgYKggo
h7z6F8as0cvrUd3L8RbpjfJ8OS/VCnPAeVbxjVA1NWqFRjg2DPtN+S80rus5M5HgOfYLrwgl6nwN
9zLvcGk4wT8WLjWHigY9l8v2ubSWHdxgnw8C1Bxj3qQiBMWnDiYZbbgBVCpSb7NL0ZyKYc+7tAyD
JEV4Zfc0GF5BCBEyoxxGPdvxucEAwOBDBmus1DSehGog6DsAQkqaITyFf/Iw1iHVF8JfCWYTkBKU
RC3JSNkHaI14bSRY7RgBvFmaWpXwWpAaZzWe/iHBxaRgfsHG21BA+6+DUjxrp8G2LHq18VSwHTQa
ZE2xdkj24/n3WDiH+FmkjKtxMgzGzTGplGfe/mnt1G6N0Hj+6wsbm581iwZ2gNiWWyIOc99k/e56
K5t6IS3lZ0ERSoJekXj4dGOyx31C5ptSNsjeqkTVwvkxx4CPfEhzKVwGnS60OBilvbQ2Y1MaCo8e
+enzuVlK3Obw7gYy3oTQotfZ6tDukCM5tygzsULd1dF0lA7xypZbKMbmoG4+YyE8z0aYLAYklfhd
gFNL21jP32LhcpOdI7elzKtgcY5mPEScqD0Fb2mo1CGNSszSAippg1sADSu+NNMrcMt2fS0NmMGs
RMUFBhI7h3TTYln7cO9FB1eOEwVZHHtNN6ITgI8+3a9ISmCMmq8BViy9C+/PX3mpLTUHaGdRCL8N
Dqs6tlrdNSqjdcJLsEk0iLMbog5JGfF7cIT/uE64WRE4DCSaQym2aGf3e9GOtoAUsQfiFMvwU3iV
DsPp+XstbFZuFgp8iK6HCew8HRby+AwgUyF3ef7LS0Gfm8WBvq5qRvQQ9Kmm2UZMhYawD/yLuxcY
qIlxvcZUcMh0X3qS14oRN+Euo3IEmCVJhUq7dnKW0dj2d+VpplEfBH5uFj1caK5yY4iysFY7rTo1
22T7U2MyaVU0262/km4vnNjcrBqM/CLPKhqfDTZqDgmHmqrPtLYYN0kfqSWbWGnVr2zCpUJ3js7u
WEhtA2UwMepZGyQVG7gf2SGMDBQtbmWQBZQLO4dkw/eKkiD4P93p0lplTIN4WrSl31kViEMDbKFy
Azq44Z1jI3wRDoTlw3oLJYW08gQL90/sHJANBBDwGtNrAnoCXlqhBMBNgI2qrMVk6fHKYGdV2SCG
LVlSaJJFpV4kOLrNKlIrnQLNp7Ybf+VUXOrFzQHX5QjFXAEeaA5hVrJ7+2Tg1Nigs0FDY1Cj/Rpu
aul9ZqFjJMYYVl0IznWlAX6SQxgssIJDeVxDG00T82ArzfHVnOsmXiRgAN6uZGTHx367Bgxf+ulZ
zICFXcOFGX6aEV4Y9gofCiYCo3yf+ytt94UNys7CQMEIjUD0GGCgjObkQhtEQpcCLoyiwrsrZ+8C
Mg8W93+rjx6eEQTqK0x+okFYr8k+/VgR0eq1mVSO4ICLAqOCbI4nwy0Wwe+XllSoIQcS5I305/Fu
qddxq4zubrJpjmHGjsIzRLhQZpU62QuxA9ijAL07eEeQV4jkE9cs6OBTYbDVWzKYPBQFkq2ow4aD
Qe2TbwkHIkr/nj/QUriaY6UHN4DPZYcHGs+tSmyyHa0FR4MyOE4Gn2KlAbE09XOIdOnzREB2KJnq
4ZXLrHLYkBkkpqEnOPIfBQwd2cYMfLj9gdmEa1iftjPRHIiN0F/Iz7STg2gNK7lAQ2DnsGkiFQQP
tqWkw3X0ofFKPXgPYDElCbzZcnrAdNuQ2QbMcQjhPGK14RUqdXD3I2uUEtuEBANz46b+yppc2Fhz
pHSTZ77kFngYuGQpTQ26Ew2ZcwG8Tkhx+ivYo4UMnZlFHlSrcP/2EeJywRxH3Npxp8JHr2flKJh+
5kHcueHT75Z0A09Tl8rxDrAIU1mqkAmo4/rc2kXgQoZwk2a8+/m0aIlamg4aEJ+N3IGx04bZtQpY
zhrQOmh/PN8IC+H5RkG9G4aAon+diBim1ZtPKEvLEz2BdNbu5ZZy8zksGP3UlqWm4g4uLpBDPQ9K
vI9sXhXeks/2lX4ToBwJmSJvC2tXSaHgg6d6UFhZu+NaWgOztk5A5THc2KfXA7oFRjCQZZf8RM3D
lVumhQD+P6DgkCE6P5heD4z8Yod0QBFxg76yTZaS1jmqtxo9Ap5XSPNh3ubTcndNdfEMUXRN7ORG
He1aES4DWpjcMTafr4elcmYO3m1Gf8yyqV6mO1VEYDApM4MPOtinodzjqok24XfOe2iYRge4D5e7
YWXkBagge2sO3i1FOq1ha0xj5P4bfLu4VClg0nDprXkGu491QgmvUMXAm0rb6BJBrgmpl7aWpiww
edhbynk3uhR40hBBuQK3bt5Hhq856rC5RYA8e6arDu+RMWybLTCyKsg76Yk4jqUMFextuOF1GLEq
AC76PyvfYDqZH4SWOSrY8+F+TjOIXJ2SqqnebsYjTMyV3KjsNdGXxe88xZ279y1hTiz6sBR3kp30
Bt+ZKFBaB1vx6qqFArlkx9U5jdVBMuYA4lrZLgsxc44FptOxIsN+ZBwxoH+JGthDcYDUcJ5+P5+5
he1+W1p3LzWg4+9nPCZO2vsgY1bOGmJzKYG5Hat3vxx10DMNWRRsqUN/ogmOnfEKq0Id/bLcaQ/F
NnjBEtUCIztkDl2acaDENvdOO8PK1C1lLLcc4+4JhAIqwTdccwmNg0+oBcO2AuyDipDhKqP0P7An
9NYa8kv9hTkseKjGAq50uDlpgQWWYXGXgzzwjzwIlTzaI/pc31DKrl47u7P51b7sQvV/i4J3b9gL
BOkO05Ks35JrARoH0tFvXmVU16o1chPpq7Taheba7bXvRmpzhhqLHsCN5kRAJEUWjB4na7otEOZW
au+ll5llHw3sPakxqHGlLCaNKdLdqFRRUa4c20t16BzQKxY8VOUorEfvExpRhNYqkGP2lBcYPz3f
Skvh+NYzvJsjuL0MftMUpCOcvRNukcNL98tegUiCTUEQgHoNLiF1GOx026kxLLjVdLvqmTPVPw8C
4G0P3I0dseH/hXWNKALsUh+FfWJIWgohgkgXQq1Ui5VttRAxbhcRdyNVVB/GI9sAb4Vm+EhW8sDv
xIaSiXRNTGEhw5qDeIVQKL2BnhAArg7R7pJQBx86rQkQSUSqlJA3DFeqyaVFMQf1DjATGmsB4U/o
zn2guuVnI7CKAAH8xnsn3oj+LVjT6FxIfP4Hh+tKXMx6wOGmgcqAaZpbdfKvkfRe0OFiqj5fgwsf
Z67QzCaUyJFuwTgu5VOfsAZPlLgPoQVUdpO7byK1K4t9Kd7NYbitDwtiKm9Gx1fCDrDiKITDyVvs
qg0gkYkKCWuVgSBlVshZarGj2rbvcBtXmbXdtnQcz2G5ggiPNyFsR6d17S7bNAMpw8ExTzUSREGI
17olKJJGYQe9lbjW8I2w33g/SezkCbmyfG4NgQe7bg7ddWshkaDLD9nV8gKeIKyIQ7Ub30lB8xkn
7LURjtiROO6afBfVH0PhImlgFSp7SwLdLTKljYsXGGwrLAnmZgFf+kE4hbHJQGFY6j0YnBdawhRK
4prodECENEZJZvAQzaWSDZ3nWhJ+driJSmlIBJIaHVwq4d/Q6M/X0uInniU8AckERR9hhomNa9O/
6QXoCltQBj3elSZ1zC5pJJ/Dl5XRFnb9XI47kLqUSlt4fzSKZ5IQ9ew03Pvq3iSeBfU6/xO9XkhV
Q51ZXtksC6pB7Bw4nFGuSMGACnK/YH/Tl6pCJylN97QHmcL4peJBNfEO8FGUi/GShpzh82Cnp5EW
B6nDC+O+KC6QJYFRAbYAhHV5XvMYoBUm5+tegVZ+M6g5C4NgKoUjQi8LvsY2u6HmV/bg7TLo0fKb
1WqiENWjwHTwAHJryE3gOmVk9ZEzo1BAJ+IigsFTVdiXaNE09AA/xX8Rscuz8h9ErmUv/h6jzyaj
jMH7EePXlEJDy+rgf12yZh2+EuG+gco1tI+lsxsZEbr6AZQsuLDbJNjlPDSqKwDAYKpYUK88LnJI
Lt2zmZHnhEyQR8b/gcqJkvsQlvMJOUnf+jLetoQRS1oFo4wBPwdFHIlJt4IEO8YSztAlIEgrV6QL
F3XMHD9NBEIR1RxEfUn0AiiVOFFmqqJhey0sH7g7YuVS83FUZ+Zw6pAf+Kbg2MERAahnIagse7DB
8DJQs4eL1L4/3xwLAC5mDqoOsKDijoO+c6t2W/imSHr0WxrAoHImbeDshbs2DmNKVBojdIS3ltLg
aMUJMq3AH1qmnQjNS/1ETNZHldnCubpCMxM6Gu2uhmKIuLIgFyIGrOr+lkgNRbHwOMCGQkCO0i9I
im/Y/aiRkxRR9CYodQ0iPLgyChWqa4XGAm3tZmZ6X5dxLizevT4k0RLOgfevjuyIywVQFvl98JqL
qpfvR+rS5fC118lj4SqDKPfiG0v1clVnrzQolmCwfTfuqDK4tSIDve22A7zkYzVB04/bhj6/UrEv
lCTMHNkd0uBDEwxSRKqyC2/UpRBzAnVCyCxQWuW9S2DtA/BdvpPFWktkaYXOoviY13kfwc7bgR7f
KdY9izerw1p5ulDlMXNAdzikVZRONIUWBAsD1Te943LMsNV+sRe0ySHmDgXJzbDhLtIx/W1PZayM
BwoS2ka2WbvlWugaM9KsYT/wjJTF1bTZj7wdvsNryAi3lEWpkd1u4n2yReeDgPZb8o/Fozzfkxx9
u8L63/gL7fq/y70SWcA6ahpi+kl4YUnpSA5vORF9pW1zzBi+FoAK8WHZHAFVNEKjgGreGOoUcJ5d
BpVaVuk2g0UtjSiYHgf3IAZ6Vh7b7BxysApMI6XAtQOsE2UGrk9e3x/cHDr5yfDPdxu79oZdycGD
NsPtfJjD/SeE8DINIemoQgJUotiUXCUpYEMZlJvRrdGF6TQv9rQOCp+xrzEuqL5kfSIoCXbREg/5
kUyXaEotelaFDr4s0laaOHFTbDvpXIDsyZAWMG1anYo+qHt7ytXqXlQI+hNHHizCO70Rs88msEiu
VSi8Lie+hyELSA68E0jZbb6SbIyUOH4fpFxJhV+vkky4xCvRSBcqjpuo1vP+lUx0okZPPRPLUIk9
yCJEbQBT+YPPxonMUPnOS3yIaQ4dcE5Bl+tj/X9IOo/dxrklCD8RAYbDtGVUlmw5bwh7bDPnzKe/
n/+7GmDgJPKE7qrqqtwfxuVAsWR1e+KyDkI3PqK4OJLb+TplhWfn1bOeLGEjxHtiF+7Sl1/JMl+H
Jdkrdjg2+J4OlbwbBtth4EHts1OTdhgpCXbhqmYVDkoirUanr3UOLs3wq41cAiyu1Pc8D0v1kMXf
dT96Agcg2RIE3pMlblYOqeRXS0xMpIyNPDy0s/HRW9rF7uws7MzRKH2zNLJ/U6m2X2PdltiytCQd
VPbCE8RNi1Anaam8mADJvRSTTFG2venwFFdn6ky+clINfxVkIGscXgz6+5WNxbXUvSVGF7/pdfWa
lR9DMUwnPSdDedG9esqtXSHWD6Vfi12t6f1bkuBJbYvqd6vbcJt7/CX9bLhHyXUenzvjmiS9KxEJ
0QQrThTttMMTn4rerJJb0rl5ZPtaHOaKm0WHtSqJOiiJWLTsEYZm3yUEtj7k7cqo2XdE2nJ60xgn
To5ZvC+z3dAclu7aUwoneeRqY+NF2D0tDp55yezIg4c3LUs34Rw2vFIKF3yqh/QkxpO8uqN4wFi8
EDsaUQzgLOlxWk5Jj6TFCPXOBcA2fZJ8NTfKX+TtTFZEOaOS7GSvU5xIWo+F3J4jTENKeBSs0G7W
ljzaBDauDKTUzWXO7w3r1nxbZSLGWvIt77o1nurup2x/Fvac6AjHUD+bhUWiTY/9kIRWLl6h65gQ
M2lJpMVLRYbcT06w+RxdunQ3YY8rzVMlblv0VM9qvTcr+YrZyLXolHOndn5Lytd+HeLXUbGC2ABP
3B5z5VIy2LbMH1teH/kY6ww3KWHc079E7eZO9nBc5Rj9tX2YtcjeD5V611bxSKat9mRFc78ricKV
Ek/SluKoZ4ASbN6mrAgeqjCyYmkICKwOr6fMaWrZFcWr1ibesmZPmJTOK+88IZq2NYO6vUzb1rqW
Ke9NzS+n0l9yAkO6oFy216llQJ2ot8mWqEWdJb6M78Vq8FDL6zSToSvhJ5VMQOUp8nIiTqQYImvw
JZaKXqQB7RlDowTCzE+LkgWduXm1rrm12fOS5HavtF6l+vLfrBeuL/WpkqoY/9KzZHoTqIqMZbRP
+pH393MEqZDLqdJxu1ftMEt1O2jlvt5pCYp222je20bcGnWNTmV8n+fr2P4MWeeQPDysYd4+Wbx1
IwUtGjzmDtgdpVG75ii7vXY0pF1qVZFXjZcNC1crbU9SUuxLwP5Yzku3S+2niHBhb+I21CTjrg49
0V9SfuABz2FbnEGe7NjHhrI7mZxsVxno2rxNAx6mTC4lxYM8OVLxgTLfsu8kh8jTl2FHuiMh1/go
7FBedyRoMG2cGe5QuMoX39lu+2xwG4I1LEeZXQUpI4SA5kw48hvpZSaHpz7JmxOXj7VyS/G8qvyB
BiZuA0s5DtGDtP0mJSN61T+lxL6D7AsTs9p8jJ+nLtlJWbE3kuJ5yFoMafNaDfvykEB0tH0ZWlNi
BhpTeLpNAvBihD331aipmN3nbj92i5vjwItFqc6VpnMK/lk5HmPtiZM8XYkFWrEs+tChEmL9aNNf
iWrGgsJsXF3fJfI2uFXd8BviYTi3lZl+KfcuDRbdjwpm/QxX/aNn0VuWoWaaIcNgGGgvpqsYqcPi
8eNeuFKNAiVlDim+zbrqbebgSBZRiua5J2jHijlEt335W2x4uzD28diQyZAThLYfjNwdajLqsmp+
F/14XQZS3khWAPpY/ao4ESWXq9iVkWQ3+aNyaDRfSvxWgzPG1Wbg91q2m8zpwIgFT+0zzS89drQ5
bdHMDOa52vZaTi8pfjQZpwHhrfUlk5/LTXJqkIDhYBq+0kOxdM9YR4V6f4qFFyfMBbbjg15fmsnv
sewSAAEEo5bEOw337WFC4JMNj4xiVlFHcl7lEy5imf6Yki4gnteV86haAoPR814d3WFdCKz2RvnD
yr5NEioG2pgg/RktDgkmaWvOKQQviGYJtlP2ta25qhooim93T138rNcH7e+ocIzpXFdH2Ki4vBir
32G2DUItnNp0m4Zz7l1a7uX2VNO0iNGbor3KTNsYVsPOJvkTjO9ti4/wj4LNsSWfpEgFlmqfbKM9
U+WR2zuD5JvK4I9tyTmUrY/Nqu9j3mgTy1dBF1o06XDKiO2pug46CnrOFe3m29tyyDAf8WO554pZ
86thgRspiZ8Zxqf1kXR+Wm0s2szVDHUX98URK6rD9PfwQXStOQ9GEkLbjVS8Opg46BveBcjNsCwH
fDtcpR29ar0UsPRTa966wbWHQ5EMnrq04TpOldt27UkHBzBI0hZae22HkyrdI6049uon0crVGjGd
P0w3LZVujJy4LQahuEw+jSaYknQwJOJPWywml1lxxOJmVnael1bjeKoMMjrr7jiqZu3a20plpezU
+G00gYxGYVJUyT3FHkVZoprBWi7l1zZx4Wem5mVlgHgZM2S7DkVsBKsYcWHqvXHTnBH0H9BSPpsN
+zffcwmYgiHyejuI1QrUirZSNcKkna/L/AZf7LSid2W8A7ty9lQyGNdauIl+sgsdXXa1Hu2tJZ4Y
SxEuttS4N3MfMFhJfiRpsmABtlQSnywnb1VkhlL0KQMZgLY5m32wzQdSTkM7Vgk+/VvMDAJFlXCs
h64L9TI6NLb1u2qx5k2ZdCurfdTIn0pGDlPKq9anNlSbmScGMv88QDttoXVHSK7rlmObRwTfLVXI
1n2s6xLaHTZP00tpf6jyy7C9iJWyzm+Kh43oRGUIVoI78HeP9gmelZQCrmpkj7Oq/UzMd7kyQSj4
vo2o0sprmzbnerJVR6ukvdGwYqVuZ06BWodymf0TZusn9oCF7h+tWG+ExxPO2lWGPxdG5jA9v5CX
FB/bqpxPs9ETilcNyT5Zl8OE4bbDMO/jVCtnY1iTnSZP7zV3+I7ZSzusu09ly/wqs3+WhYzVOnMn
4yUzKN+R7IOzpzei3QnlVMqvPKMxmUrC72YcX6bW6wvkW+t4oJrdt5F0rJRslzRRSMzoC/Z9RyGk
cJ0pcaYq/dVsLJVjsuZ0Qu1N60NeTYo0lp1BPjmnJSqJurpwOR811MV9d9qyj9R+l3WOiouZ24mT
s+GriVBPIgpyvwFk6vXel1qOkmnBZge6+9hvC/HOjGI5qT0mp2Wwdl2kXRuzO+mQbnFTHrfFZoSN
ZqCLgiLOvFqpeHyNvBNDDVG+raclLoN0S119fZWF8dEstGlKdSwVNhSIa6b/ZP17QoU0lA2J8UwC
+K2u+9vYX9V0cGUtSNSvHq7X0qq7pDw2mKd08zOZqKdSFLdliJk0sPhJBP5cRn6D2q+4vRcrRZv2
2nf1+6rZu7rPX6pkflHBZxb11o6npUp+yL0g+5LkMzKypjXiXoS/KSWG6ZyoeYpJxlRYgfeBLBH2
Qu7nzYUTtq59tT/mkNBKsNphWdxt2gFqjb+9K5rDYKs7pSK7jNu/nVklJIg/mWO7b1OO3Vb3Vgll
qPI5y0/G6o0Zk0NC+VGL8U2fv1mEHv0Y54cblaXfJZkX5YsXtf8Mk7hx7aee/M1sTyuFXD+nJ0WT
HWn4MSzJUUilrp4166FMvdLEkRyou8aGYgFL1ap3Tc9udqSQTSTl+5VxktZYOeOgUOfaU423LSkO
q1U/tynqgb7cqbJbyhhaM0RT6J5pH0zqRO1fFnucrUP+IUwekpsyhpHx5MZdk/oifYqYrq3eEs2z
MPCQpZMl78ovCMZOd2Msw6v3WXvTrT1VwraEeQ+SoRzSmRzUPjmYdqC33NS0KUd9GW/bbJ1jDDOY
N5L7ypOge4eBkhbD1MlwJ9yshhzPVGqi4XvZyHYipUt7i9YwI6yhY1w8LWNfzS6i/TQYX7KmjGBE
WrspkI1zDnKLCSZ5Y0MetObBqC+cnh03zJSdNGY15QcVY8mF/dMMniUT2kpWobA82/qIsdTpSMZW
9zocZPS5PicIE9o//+FSDcztZWGkry/cAdCJlBFl37Ch2kukBXp0tmwCilw6nYaKb5C80bwMWslZ
dCwG3G43+2JRBYu89RX8oACExy73lHwkuYgjmyq7L+N9TMel2bkf0y2oOdtahlN7XCtA38Fr1viM
0V3YD3QUy3CQhiSwFTwz0z8gISUkqvXj4SciVTQt1qCdas642km7cIrDTi9wgnzuBB47Yan4ZhHx
IbpjVsRenWnUxqlnyMt1rs29HsO3C+1bjjGjKrsdV/tNmkUgFUGEw+LyFjG/0VXFfpV9zTjU5a/J
0bNUtB2+AlwaZXsVZaVjMbYNk7Mf2w9T7CfE9fX62Tc3wdRH5cAvDST9cAIUDtV3PvnF6lQ/JD04
bW28lP1eTS6D9Ea6dyjN5JZZmARgJsfTtwaPHFfLPisFlVF0tLlqp5ohtaypwclqPf3+s4akWzbN
8SGp5/ldb+XlXURtD1RpjeIgSXWgzUuYVYMPPtG6SZIHBunQ0UDnqzLyndW/FnstrjoM2WdxKLrl
MMdpqNpERxjbbVNUJqbyYFinfaV035thpGdK4CdbjqsdUhMXx6anQWse23L+jWMaN4GdQhQlZjgk
1WNjMT8VWfajvNqGsxgJ3csakWIrPdTq6vbEUfO5PHkdv6xiSsI4Un4lS/HrMfpe58e8vWy923xo
7T84wpHRD3qe0dMKt/hnYDCWTZ2/jn8FnDkc61dJJQcHNzos6qzwj2yx6MjEuUkZ8PNNibQsT5md
tfKVJRjqzzrlr3eE8iR6p2jcRPyNJ+zZsaL20+JgKYHex27UBYSjATGs5Rv+lBSCFZJfb5CPCohd
0xIGvydvwLZvZc249K/xpVzFi/YurQHh3kqojJ5ieE0fFOl9zM6j3rswx/pt4LLWYw+wgknWXscP
MczrS8f/Fny8BbTN6YvzmO0rrDcnt8rCFsdL+6ploUF4NqLiyvRbIpnpguODRKFTPxuYSkWPU6v6
Y+lM+b/UCCJU58penDWUiPWG2+KXmeVOEUF5vrRMrfW7TDuWZbPPjJAQeEZd5+ErGT013UfZj5R8
RttTPPyb8m3fKEGHG1Xj0fpVwIRxh0mwQyJt3/p2c63NjeMUOVsMBpYfKOS2pg4y69Oeskuh4yls
8GVsD52gg4a8XFG5S8bSyPf5XWtiOtDHNvO5S9bMUysssLLkjJo4bPvkJKyTcdWbE1PkFkY6yGYa
z/4nTS1dth+bLyXIRHXtp72ykQifQ9VjG9Ya9OHHLjtQJkiM7cvkHDBUaT+X9r7R3xKFAcRifjTE
PxOD3gyAiZD6mcOsehMd2Y6S4Yv2VFZeIn/3Kna/1ZeNfq78baabDvuvMVte+xh9KjoAx1kt38GZ
huQaNftWv1f5udNPNdPzSMBLpucRN8mSz6W3dntF3VMQbPV3FfkFueVF6ZmAdoOPHaqjglVly/A3
hogjfDIZXvLLlRQRNbiI56oXHLPBKAG0kEE8nilHGqbM/lHjeW2zU7Bkey1rx/riUulf6h+9DeL2
qTD2gpl8cu6J1RmY7MDSeNDs6RqV9QMJpo7W8DAJqpcf7SgkwDKxnvksZv1Q3UXyEi9XvIal7bnT
qGyS1M3S6tIM9PE01UZSImUaQ0Pmw23n6LWSNkamSUzS9wKvuLwBuTkWdhGaVcaOxyLQ9pTkJh0E
HtIVzuGnsq1fDG7JgiJMTWhmixe9vsWrU5cP0cCSPxu0M5XgDSAJlAX2z+Rurm5s3db8bm8bZd8Z
Zn3qrsjVHNM8rfWt0p7b6KJT0NawYEWgRd6k7srimDJnPWqAh3kAbpVV+/6x5hzEnLlXWbL0Nfem
CkzjY9wOpQTGG7Yffb6bGfw1PzUicmQuTcYGlw8+l5mEs0w8u/KvEjvATaeoD3oaYMJCBIltBuMP
u0yy/UHsYEBnKpDtlprPTfUzFp9G2z+At6NC0PpTM7gi59298bdW2fuidU7bQRmaj4hFbV5fb8u7
BCyiqR+W8n1NLxsOIfFbX8VOqT1kUVjRj8eOaT+LxQN2sy9ZBw6mhVq1R53lmpxUE40YIFBB/on5
qrRHA9lRnhwnSlnOEcPtetb7KePeHw3aeYUzZZM8oCFKiq7aUwHRLKfsR8KHWAvRwkS1gzM7qJfN
IJsdRNx18aeo/83FW9+5gpkiTGjsa1VXLha9BliJcuxrcBTjiohhqgg1Cs3sRu9UqVybRuGY2otF
WRG59ebKKGL7hxYvyZLL4zfXb1p9KwvXiMNY+9btwtONpzx2i2yfdOEodpAcXMOT6c7EOTTP+AZn
BbZl0nmt7j1Z2s1lzG5J/6pXALjHXpr9iZmBrPhY7L0m/1LRtVLsGlQpKnVMcsw3RthyT1rQ4Lht
SyqGU7HmqV5k6hEn6az9HIn7UMfwJ3w+jFqIZdWd/nuud+yUJvGyLrSyXddRvDz1reT08U9kHI3o
sCGCTTyzCKfvNqNUw8GJMX3dT14WcngXT+2vzA1TC/Y0eOqTDeJ+0ohBtmhRAJdk9nLKFRgaoCRS
tm/jwiu6l9wgDb2E8DhmI0WjuZf6z80yXSM9lPgd9rUrm7sKiTNJGyrXaWhe8sUX6sv2o6WvKpHq
Es3va8SYPOeyUblyydsnP8qLK8/kxCrPSEkk/bsHbn1ahQW27ZSYxnecowXBuEMgMTBJihOMwPK9
CH844ka+KkiAgBefuIHMCAc7daca//LlrbvVXCzJLsW3hTIt+jGK1xklMFBWwVErXG2IPDQ6k0F5
DuwI/uHM/X5FLamb77F27gWOOXkwJzyk5Vmdj6yEogUjdDXG8VrP7i/ygLQTsNdTxWsK+GDepsXD
/Umjj1ReJPhuAZIstYY3LUBiiDFMx2x/6ugyYytt78W7AZ6TUDbvVutak6s1OoaF78DLLNUeukdn
W7//8MB3ZL+mfJKXhwVJEa1/U4dr7zdZIM9uLXlR7/fDHttqOf2wpn2eVd4yw4TJ44M2Rc5mWmEc
4zPfP1QLO4z2UyfZAJXeNWse48nvml07H7rnlhBQHOZ/6T0jpJDiNUataPnRfURQ/m7+jrmXKG4t
41C/U22HKR9r3k2HAf5g9FXu6B8tOyg/pcC5HzPBOBL+GH9Yw9uiPIgnDRsCdXro37Q1rPmLNH9b
N6DKxypWdtQgJJa5dPFR+rFpsqsh2cI8Qa/MPVcyuAzdAs8hzP8gO47ea6x/KiknpT+UR8B6W/1J
Yq/ov9IiBGklIdtanhXp2HdevuwiOaThM35Fbrrdeya+m/ETkJfIaCf7UCmp73llsciaP02DVocl
yHtxiZZ23xlneGynWE+CW1caQWGDRgMfXIiY/RxxALAe5N+6fqSVKIydiGunXY56zTW90Lfuzfxf
q3xr+uMf/o8RFCebWt7+A5b+lpxwslOa7LCOsV293sEPoOKSAYaS7cvI9jJJzPJzwSuf+eaNAen8
Dt7swLWa0V2+w5v0ZDMbS9guz3pxz1hTSYOZOFa186PYD82l0UJz9aIlAC1BEEYYACbcJepGehl2
F/5GYSfvWyVgvZnLx8i1EJ8G3Tcjd4zDqKk8ImHr+b4lWB4c7fYOVDz/G+PWrd+EuPPa5d4rcCo3
wqkLgKpnRh6+NuOYRcQaEDGMWWFLUSO1vLX1RYeeSV966WfrXJWFY67wHse/IALxp2Nz7bh0tca3
ldoby2/cHszYz25b96oJ8BWFmxDr/Te84qR8RxXdrP6EXkri+g87gQSA7Obui/haWz8Wepjlu0Jx
bWpXInIs3MWG0LI4o4OC1pdTiNh0qdzlY8jWNMoAhFsinw84qQhk+yX5XAc69RJuSnWnZKebFwWZ
n3oe2p2t/pv5z20/mfsmdyrpNWqem89KjQ5R9gxz8tf02CMi/Q6br/6tPwsg/W7RXK146IyjMnGZ
K4wtP9vR65IgCqldXgK1mkKhveleBiXGSdxTORsw5JMjT38GSKmX12i7+dfeqKiaJ7GUx8WgaRPB
zNrKGUN1pCeDYYfyR2jKe60we1uA5S0QGUxXdarGzXFcK28wmrP5/+udxIaaBKh1nt2ElKa6/hTk
HzC5YjyYrfomAUA4kj7+cdh16fYdrD3XkAXyrJc5KBFpNXH/1GntoV+TvVrVrjE2u66JfuWs+bAn
60tS07CFWnZyI3VFvzPyPChn4ZuWrxoTF4tTxYGgm70hZEJA6liKVyffavKlokZQj5EV0oITNthp
e6U5/sFwiScbv1D25Tcp9LtUw3Sbmb362t7HNvbH9XecNA8FSs/FBea8E/xkWfOVTRvDZWgTF/u2
YNL9Tgk2K6igWvQx/V2Mgwp1sljjeyV8mvG2d4U1n/MWD+ZhOq4Dm7gEE1MZrwGkVtNL/Wj377Eu
B9mMrVubB7GZPwABBPn4F9+lPk7TX2MPULsQkdt0f3WyjL0/V9DSLX7ccrw22xlMLdqmd8W6p1r2
UEf7jK/WdelRSHe8RbucawKj+1uSnLk35zXYbGqsk/4bzz8zSusYBMChwMeCwvQUcZyRLmq4ZcU4
arkctX9FL8zw8Ic+rADfw22Od9V0WEFiIaugErT4wa7gL+B59rpy3Awgd9Vvck7B7VCvwET7bYON
O3MLp6NrGYFY7hV+250TGX7NgGZEikk4yf2+Xi/1t4nmKjenG+AyKMU03aTxID1uw4k4C2YoJ/Nd
t2KerleoYWnu7CZG2/BjYJVSX9X7ou3LHO++PSF3Tk5sI6feNAY03KJ7EvYjahfspJETSOpdZelT
J/OOZuEt8TGjypApEPBrsbBSgzCKMZIig2/iCwGv+6/CfB/nnanuV5yKiOtavic0gSUE3nXiLBcj
1Vrp59DE0YLfuJbs+ulaZi+2cV7nSw7LCtCrH8SA3g5wt/0LAVzaoBhT0P43rHFgT+4UeZQoCv6M
z9N6bZX78Gt/F6nhjKlvRP+aBQArTe+LMb4r3Awr3zwmr3XzWaAEs+fjRJKfcOc0gBTVBk9ivGuY
XOvUTgqlxHtO9UgZWQTgd9ri2DubpKroWuRhUd3t6dRNvlRcZbjlMT+SwG5p1uv61oJ6/sj02uCe
YfNdRz+65eY2TT9a5Vx2ee6yftkWT+d5Ly7OuYa7CgpXt3pJZ9KSlNJP0vemPctfFl8z5v5Sfkf1
y4ijq8hvtICQkLBHQpy3OvMGwf3JxGCvHOK6P4oODhBHIijGUt5vE50EyDFQX8BeHqidzkbxkm/Q
6chZRsQBRR8IHm/xivXNItZjSx2nGp49nDblWrTuMmP6HGK0EYhjZP5FnAp/bd8XGZ7fFdrP+ien
QFFj+3QfGrKVlmLjr7/JVQoLVCSFW4P4UTKg9LEZ9M3e+yeF1qRxB223bL72aN+m7qV9zWyX9QAI
ClihxJBb0m9RfeBK1pSB/V5RaCpvHTBLnO3kyvbWyolRyJaeZjpNInvqLa2gw72/2u19XYMo2jEJ
JFtfLXmrV9BzRqxhiq4210Gt8NDnUAyHZqSjscn+UI/t+MVI7snE81tsgQSNuX1FE2qJ6ml+l/6c
YIaThEqja0ixHYKUQ0PeL7RK9YbR3znWUMX+3TOwCmrjR+N5iy/5+t6mb3Hi2/KHDEWXilcjt0P9
tMj+YsA9HgsQeBv6h+AOOTWebUX+GkvpGLfcNBFGjy8W2L7UvBkZx6yXkOiOCfr0iWV+knv0GhUq
Q+u06lhcGbwchPriZ4kOZSaFMvx1Eu3lmQeU3cepDewyD1sTDgfibrs2aOliCFCE2NOpiTgnYs9g
azf1vyy5pCDTcex2iEjibmd1pbuSzkbDkHRfuvSklTPioBlNPuOe7JDYpHhH+lglQbZV1BDg2ga3
VGv4Zj77q44ep4gBHrT8OhSz0yjmeYTRx99ZcjX1YYzvREzCdcc2AimHensyO9r7/DFpcASYCr1D
AwVioja73CDcxqILL4sgoVeEeQYxGV6t5tNSQtYlzTiQojSfu/qzsFkTKYAL1amV1BfFUt3KepB6
7+9RTw9iuJb8wrj45KeZGTJG66EQ31GDW/ZrJiPPV2jA1SeJmN1ED5ZtwOaIZpc6OUIVzlFR7pRf
FdDeTgKQkXbdkENGqvAq41VqeCjHhqNw+6ztrz6O/77lyPrPUMUYMW3CWZjU3amrisd5SVB+le9c
2ZYCnGgazoREuzTzj94AQi0WPG1ewUEY00FABjHwJvenKvnt4eFXut3pdxO9959Q5brplxFqPaZH
azkTZct6qymJ0u5tKvKDZqHJSrKDyh8eW+aRWMxjuSj3EU+C+VCJpyi/CbSMcfQi93PvbbZyHYcp
8jv1r9qs35MiC8ujtLzbCvg1Qjd35KOML6n9qKpTsBSHfoOnih6qGERJexjiQ63CHD4q0k63/M2O
PGP66Wo/gV0xzD3hrlS7erVPpedUnai0/xn1lwBiSoe9LqBbnKwjcbICec9xhC0fh3m4ZKX6WOAf
7RBflpQHHRvF8p/okEsMqwzrXMJ0bp9zz0Wa2HdsrNlzS/dlLOmzZMO1N5seVMoE/4TyUevqfTuy
w4dR51wz/40DSAk3sDJL1m7Mrc8oWQ/k9D3F42FRn01kxTUjBGn7qkvxQw+o3dFgpKY0nVPYfeA0
S3arFGI3p2gJdE1OgkbVH00jTu+aQCDUxtT01VbvhR3fa5PwHoFwtP6nxrmv6tpealEzltvrJv9B
QBw5sWyj+78UCUwuQigR/SkD6RuF3b2WNlF6kjUdxDwxC4CvmiMqdTfaSeS2mZm7o9xOYTKIr7gz
4wAmFNXCmpytCAGJ0CayQxWq++oaScFQ7IRiM9/mMXcwa/OLxP0e6bd1eqL97LKjbTE70aZehSKp
+tIN4ZkEIWyO3tFO5ZjpW0zCuF38m0qPGiFFNKGMytja/EBEEyScgrAhV5gxWwaNmMC2fiws6dgq
0uxakubr+HKobFTbs4b7qKeeUu1W7VO34L/UsBhYDepnt9Dil6gpmgquBM7S+iPocCGuNdfEyGhr
2kuXNK+GoRC5PcFEqT5idnHIFP06YbwJTLBSxVpAWIQeUwbvUgOuQHsXCR6VSTLtu748TfMoYLUi
2C4MhhMrbFuZl8nAnGtaZeRGUi+crhWKn8Q8b9OGJhnVbPUgeM591d1K1XYtThFpaS5a/2Fn1qHE
aKSdxpoEJ91bbHSoutZ869LJrMt9Go/Mxo0p+H4ZytFVn4KMFBSbsSyNHPhVumoWhrY4BVSXTKNw
dqkiTWVHCIXGbbHEZ+aUUqrOtXxejYPUBap9qPUwXu6TdRSkmTIewG4bmuGBZR0HA4Ed0FliA6vP
JPBIDQ2YgjRL8bNFA/dXzGesU7nmK0ya0u2jX7oD+ArdaD24ZffUkJoR091cobcl8yiSR0P3e6wm
es9OwZkgelNulpHOoth2dAA2A1KMtFqWPzLRoPnIH4IaA9txNT0t5uM2+7i19uOaBCMKhFGlsWxf
ktlvx3HX/o+z81huHEvW8BMhAh4HWwL0ohNLUkkbhKRS4cB7+/T3Y99Nj6JUiujVTMx0iyRwTObv
MjW2ldmacG+UTDGaQ0TPnL+P1X0BnNqJd4dzm+K37V/T1iWwxngu618AZ0GdH9swOmrFJtWHu9n9
MAVgd0aHUuu7yWpWk81zKJWtkG+GydAWxcd+RlrULtWa0nNz9VV114x89OsS+YtbB691XjFAJw4Q
kaDGGzXTVwr7NXK0mcqHwYBN99Rq6kaP5XUKEi+oBNPuTM8KIpQQhYIOt2+mdVM7xH2ORef+6utS
XXbqJHxFC6OlZgUfWoEelU1tdA0DJcsW2XCsMm8hs4yC/wP6QJbc5HOmIulsmAjmhO4eCbbhwwCy
O5ouWyVxvOkqdy/HESaP4TeomAYI+WIMwcZKa/RkU6yA2orCRHLWA9+IPo/38ViBS8lzhamtAh7p
kvygQMYZvbaZUSKOXfE8aO4qEskJee4xieJLcDMoGuBOHeX9jG8lQ3Vj27a6VLu8W9nlTSF2HK29
asbifkbaWQy2u8pvol107t4gickP5NbuF7PINi5Sf4uCyqQ7ifEmFagUjGvLlq+gl4KspmRr1aXd
v/bzi1ltdPpOAzlZjdJGUp7g0VP80L5v9OPouNQ6pc9k60C3FnrLV/zdlET/BfZdggKhplDOHap0
+zVRKjoYxfbH7CkvkwdNTPZpguYGS0hpzW/qbS0x/LQ/OeXZlo9KDUq9U/PituHyiNzJzH4rbRaa
8RNNy6pLsKOpKIilUf0ukfInXi9+RmG4NiLIigoULlFN15tasWVsEJOXfjc6OqyRGse9IuGo+1Of
/0qCN9kDd7KFxfSByGCgws5i/PgtKMWkasvaXs3dqsEdoZ57c+0El0A7GkErzwnOTQMV4tUa519R
2Q+7uHkU6bpN7Q8rixiz0q8t5GLM8luhlC+Mkz0wN6BPIVb8tvSS9kdk655NPqwzeClq3MRoN+1N
eUfeNdqQ0UXzK5ZRmwIxnIvqMEkET6hXhZ7B8me+LeuNLVFiL4m3cyYmObC6FgPhUreiNoefUGH2
lI2bKpgnf3L5IjtBwlWjAlHpusuXiGS/TON4NZd1PhznYRsFe12cGiv2Qo6YpH/s63tIJ6jlIYNI
Xbk5yBuiUxdbrqdo1qpXudZgaGSfvPSKPCVU42a9H5WXbnBXHNqXyKxWyvBgGibRqwPeBMPPE8W6
WNR6WYqcoW84adNLaAtr09YzGSCU/8si6OBNtQt/v9elh4iJAplNWyTtXUQnlmXzIdRI6ganMACB
2j6GVp1OIrVvKiZtnambtHidJxI/RtOrZ93TtOc2KHbumPI7cMEmr46Ddop/sbnBgfCQ2u+sQwCr
NwsHTL7Fq1EYaeQDhs+TjeUUpCOddy7zq/XZz0oJQUKQdybCAV0BbW+sfGTCRkGKuhGhfRSvZbgq
yYcpALCTaNOXk6C/21aiP4/qhLulb6KSUFUI7TyFuDZb2s+KQBS7mcAcjFXf/5aVI+5RBlSLXubd
uZMg+hz7I7xWKLXJV1V8Hi5AVXyndnHl9aX56CBDweBR2Na5zI11hM9lV+NKxrii5BuRMc5RofDu
JsGGnRFRjnog/Vui08+yJPd3mp+SuVcQb2y0Vs25AEFH6qhd6+FhZJJT6ZhiUenxKVeWKQKRriBg
zjBoFx0FZkEVuB7TeqP3CpLWEQyQQuzSKeE17FN/Gg1x147T66iAGxqWWvtCRz1cOO59pTE6zR3v
QVyT+qm+dcqNHv4uXFLmI+1sUIia5ZB4heuc9QZWOT3pwQ9U6ukyiV8qBo6MT13NpVlW10BcDAKs
0RN2KpMExOOYvAc0X3X1JIdnjcNNih+t/TRaoLragwpoGN8UQU+xCVls8Dk+y+boDngHAllVd84E
yRRYqbZxIqm/BrhVM4jTcIaTK4LAdymu1H5l3Jq7DuI8mCsXJNXZDnVivrZztRz0CkNz8GOM+o0R
OH6WjNoPVfwKOsXjWrCqKHpEIsVcBhtBRm2UDorgQXmr1RAHSvzaNNlHOEtQsqdybrZVHDwqwAtq
9yMagWSljeCmsdJkI51RZ/ug6i1UP2P5LTiHhOVoGAHCO9PepOr7JBkyKAx0xcZ7FokD4EU3CxU6
mdoEWw7SN85xq+DAdNZ5/tvIbQjGlkiiUev26ig1woLfi+HJ7vAJgckTsch9l6ybKdvYoHhh91qQ
kt7JHzixkLujQux53BwPw0M3IA011ZxuJfYtEBV9hh1yzGjTUkaDoINNDbdfE9ervLpAy6Z08q54
bhz1Pszdl6zMKKDBL+0pU9AW3MIdED2us6x+bG3KOwC32O4PBBLHygrdeNiOawdDFApmE0JE+HVN
t1PHN5k6IzIWUoHegNDODFQvlo38u4yt4CfALwdY9WHr5VvPm0XHoUmko4TtJWeCjIFJlHulOwrG
0ngN/YU/VU/kOqJmMUIvG0A5SUvusHVpHeckzVxWWJeM/9SSedn27bZTEYHMYs+U0wW24lFD1FIL
L22jdRRMzDEGnlGeppA3VmmH0rkDgjzUPcC3sM9aWGyQT2fhUP8cmSObdwX+IdRqJDw7Lf89h/2g
WZ7mNUMDtk3NxrKINix/DwFAXjG6P7ukhnqWdN0KDufMNsFlzHKFOWEk4/SIrL3aNqkrNrNbAb9K
8y6PQfuohVQ/LNzqYHQozYRWIzZWd4FOMRw3fhxbdHUhq7BRe+pSnCiNhTZdurCFZnCxBxsAybGO
iiOuTlJ5WnAspvrOpqI3hFw1ArBYeBxj+8SlXoEAC5unKkGcMoybwjRODAWEunuAh5zwWKyH4UOv
nH0Wu0tT8Ibhv/i8H6C7dTZswr7aRnwtrUHD3z8U2rCy4hcO/s1UZPvIdTZBs6Y5lt3BegjQ7JQl
s71RrTSF5gVgu7PTe8iwdzJ4DmpORxYK4hoZzXdlaK1a2G1zHIFixUNJRFwxMJXGPttIvbFbQz2r
XjV/mCi12qDbVvmLyywm4h9uldOANi7/5XZPinntnF/owGT0GqoQKejYOj9SXgdyuk3b5aeCaNSM
jkgmfyh7TGQx6nE4NyD+xDwb8XMwnClPixYMq2QXI7pQnJXaKle9qDeuNFY18fHedONijDHc0qWv
DYECfio2vfI0VMnaJsnWjfb6+FhiRtJ75rqZqiei5kZz2Fpae2mvAEbeNv3AwR4T2NK9u9YgN6Ye
bBPLeZHMt+2rdD06JmPFMbzlGG8yBHl6YqMyQ5hga/uIOsjEvBk04aHpr8MQrcsJ659d7gwsBJgC
lwQq3nzwncmTUnrITmRXjrmgR+6xzxegZbRJoTXuEtQeFihdJq+1/aZEV9X28RchX3ue9De9fHfg
5bWKVNfuuchnPKDx8D6NBd76Mn/WivhcRoTYNkZ71kbnQc4q+QXZ7JXutFfSfekSMdcw3U5sNVCx
mK7y9hxCydd0sCDWvCcMLWoofyFK4j7egx2ztzg9CydZhwXy8wQq89CVZxlcaWZkASm8z8KbbXJV
dfGyteJ3C+B0uE7KA/V+VAXn3oK6GgkAUMMBsXXQ0m8AydP/79oEHbg1DBcVSeqM0tad+k1LcyJE
lC50kR/1avJnK9tN0tLvmZeFJtZo8UxG7bgUHQpcTQs5u1NtXVrTuy6ct1x/ddLzLDovrRUELnqD
JCtzw6OwxlcU7EXiLvsAGZ+GcaeLna1hOOm+K25VUhFkD1oNqk8r7Idx27E+8hsjfkt5oMIZy4me
l/gNI4fSmuiNy9DZqGKl1QxbjFCZ5kfm5qxavfYcdjUZ+aYw9kkGydyKYDcmxtWM5SqxDD90RwwZ
6zJeawoKUyTunenr9TqPj4oI7jFFtNH7MDiXcPpphb+w/ELp043aluLr8l6zLrFinBvw9topj8qo
erYpVoWt2vfOmKCIko6xopkjyCkbVlgSX6IB99VAUlsmYvPVCRJSZ/uKoaDp8P9lu5IiLtUS2hRR
KRBoFZbgruN9WeNqlmiPME6O+ZMQrygAZ+O9hDQwkD70/qhQy3CwlI/Cnn/QO21tbp9cgyNxQ/XY
Y4ZS2rdxTo4866mC8QgLP8pTLBYO4qFpk4zTWorwqKA5qMb4YMXlTg8tvDKjtepKXffxAS1TqwJ9
UndVAHoQlfKxTtQl8+l4BPhPIpTDRbNqs+EYNoEXQrMU84Q+f459Qzh+Wgxo6ZpKey1n15ZALES9
Kk+NU3udy8m6YZIDAPZWR+Q2MBXAxrXmpyFg7ckYnjmAO+1JTFsz4KV52C0p+u9nSYwL6vV7Cu0y
vLI+TPeCrls0W5fWORA/ytyGlbnO9mos7loqCq0CPDDb9SCCK/ssV4nVUz4KxPLGmHi12bFb0hKB
olsimYpLxdcM0XpR2PCAtTzbpc1AJh1gbxz7NR18GPkVvE01DDuntO8ZwlX6jVVcmuY6ybVh+GZk
7EuQYs14aKuCUjqkIVgWaWAsqgprWrFSYV8NMXrpLYWJrsXIT/HYYSB/wtq2ddV8HWqJvp61+X20
7wdqtHI+u8qvbHyCFqdVvzlDGY5DQK8lZi8o4hW0bTpZ6DfFrkIBIZqNKrW3vikRG2e7EUBGz3ei
/xUaMzL06N3RUzBxhTvQJR/ssS2iw0gYOIPpxJucadoCY96bMPkzNUU3nvC9gKZMy4kLfTopbPBe
tbAkaIuoG39iHWrdX5HxW7M3c9OcM+sEowldPOE7VqqjrHPfwJkfW/Uhnc+1ma6Z/bqs4ZCM7FLn
z078ONXch3jOxT4d0LTXyMaNY01GVVILwMobb7EqHCxUkZ/e1IjwtBbFK2q0ZnYOtfLbIDo3xT9s
19hhbmKlLirx6IslTiJJPl3Tbpg35GWRXEL1TkxO1HHerhBB67bwwr73i/lo2jn/MMxcADEScccq
FRAjglSsiXm6mcq7TL/TqXPUdTvvyI4F4F/M5CE5I8bW+fFGgIXLotzi1I1AJ60twJFprtv+VHVe
BtwVXs1wWeUU26i0zY/qNiMLgEQkDwoqD/QSKJbkHaLyRWK8CfpoWAV0VkoPAVvj1FWOnUSSwhjc
BFGeS3OuG7wjWILoBLOpWFyzKCyqIPOiJl8N03BXNpAch6jbN9PzZPqxbXl6sm/jSzMebISjenQq
VYWlKZPnMjO3jhA8vXe3PNdKvrMd2N7aRZ2JRVJ5o/zY0p4D+2HYBk9aNqn051bsCtdlPCAGLlrd
ooXfHq1H1fxtZTn6LnsXhfNDXL26WpfhX8HyUA2aj0vVn/QWGUSyVmKEsmIf3n5R90a7zptHNwVK
jQWwM4Nl3pYPat/dRdAynUOAdL1X+hC7mLKUdfgjjG+rIrpYbrSreNJ6oK1gXzyj7ratcRDqZJGM
Sikbhw1T/5KN2jZHTMcUeT9EWPzEsIEQAGJgxTi2Zaxvg4TA5N5CXDLNuT/1b5ZlABt1wARhuSYf
C1y1BgEYOhLLHU93p62mTpNfDSbRnPldEacktEiqsbxvQVnsPhxXgWiZuVbR/lZjt56ZFGYkNS5P
EKhubB6iumC3N6HKpDuLrBWz1fVzqGj2wy2/T/Vt+nw/7K1u62oACKELpmC66DfFiFwUKxTWFGV6
quYTEs9E+5nUhTc3JBagi6/goJ8drvgxvFaQQRYGCrdeBXH9arbn2sY0MeELG8bsI28wPU9NQK3a
ofDXqkeH0cN11lGGDe27NPS7utJ24pYJUWbnkgwjuxDRpugvNQAy3NqsJYsQMExAIDsa1yLWmdGy
VpX9iyFH5B3F4zYYPkKsyq6kkZPBxe0pl3Ixlae8RqyGz76nA2UOrYXHb9BOwa2LLKFEDPU51ayf
RCApRbfN0vjZCPHl5tl07zBT4Ap6uqEEbU2wr/48pAigNNwNy4a9Vnf3gtge5PuRfJ/arR4pS1Vf
CqfbwrKsSwKfyjS7SnKzqJ9mJGtkDFKqM6EBld9kvoTJKcv8EJk26tBoQuUwnSPSzRfU2+QIIAGW
inPO5tkzhsCLm6Vsmne9LdfsJb9v5L6jgzISxbNgIZ0UCrsK1joIkRyv5kSBZl8F6KvfBNPsOVlK
qU1KlpL1v7PbgotWjC9bG/Ydwp0quA4mwxlFtS5v5QXoW1W+YP3thpWIcLUxp8oGK+e3YkGo9BVi
IlHAVpNrVDgnFS1fTJ+hJYQ62/iQg3ocKSWwvuFjlFHqz3nOPT43R2dQbt7ICyhPEf+oqhUGXDz5
5whSdKKLe0A3So6Ayq8eQx3/GGDDKsx+iG4ZTPca2SzKlm2JtbV0V7XyMrQIbOJVZ3lj/YL+O2TO
r3rfBDs5/Ji0bR9sklDxx+gcxHcpGlTXH/VrWq2m4VeeLd38NYKdt18iC5LqsYVNjZ4lZ8XwqKZL
h2FUw0EH6FRyYmpy+tq5oc/PzmMGci60m9gzugsdCptTwqHh9hfb8vPxqPePuXkVvX1SQuul5O5M
xZFa2Ff7IxRlo3YPldx17pNB0VyCh6d9UCwb1w5Oohs8veGlRXg9Oh0zGE0Lo//MoXNObkXoYYPa
vkgdc2/czLVVJYj+hB73arLOM62hEm2OroXEZ445ouYMrDEzTm2NKssopk2nCBipotkFTsGx0E36
ukeI5VXYr7TsqVLf03haV3hKppJpvfU8E4TTR/xD1n4ygq0W19u6rDapgmsqVdYaZgBBMkx2J29z
YcalnH9J4YkgPqlF6wI127tSU+lANFTUoJtbF/K/Ad4rh2eZMNA+1ylgbDgObU2+1rUvqOKRBe9r
i4JowpZXZS/kz91JlWa6wBscy0vv5By/01qQlTNm69Y+GfpJN7YCaAgmUnXuUlr2ZjoIS1tYVVXv
TEcGfiytn3AUBI9Ad9eSKCkIRskb7zXzPdTFJsbrlcww2wlKfNgO2RtscWNh63izCMpS47dMoH6V
UDSTbq6BcUuTolbMu9pIDpnRXCMT6a+SPihhtA/QaFhKeLSayFiIEjNaG29cITf6jDGCpLWxmHwi
N3qIwPxCBtDCqB/LGF/DsCyUu6AjOnrKLK+82ZAS2OJLx1LtOVyNm2PZTjjoqspG5W0bBr+zvQfl
hqIvFgFdo9RHTANRky26Sv2pVMGzEkMPw1DZNqkH0vplc1nX6VJDoO822zFa2RHlipx+h3G8z12U
7BgWqKCsArBuuik883XndksHOZvU8mVgX2QYHVo0OpYKWnGrz1OcuLnt7rSacKcfukOcnIMmKAHg
hWFrKz/GG88scwuXYaM8hnrtuzAEbSoRblxCvhHy7tiq/HmG482nX5WLHESBmiH8pZ8wRonszgE9
rBGadhHSItSBCwNeMEvzZWNW90GRn+xUnhkDvR0zcS67QzwQrtR1HwhqYmUjlFOYWD7RGz+1QO6D
zFa9RGJSoMqHjnQXYFmHJEDrFI8Ii/8eS6Xdcr3+EEr1eWZwEuZz5rgDtpuF6r3NTxifF7foxMuw
wDv4TXTin2Opjc+zgssk7i1Vt1DymSup/Cjb+zZ4/OYH/DnLm97rf1O1KlOqU2ro2l5Vh/ImFNXr
w6TLGEmiBUukTWX13CUDFlmrtqjoJdzrRxcK6CVzlqgQvvkef85S5dr63++RtHpe9y4qnXk83mJ0
U3ztUIGr2UfnhV9JX1apx9x0uM9AOcTgDuo3H+189Qg+RSHXrWHPtsPNMJoE7JLhZYeBijFvXILp
oZq+JozphMPBZpt16b43toO2tbvXsSXwoGGBKdW6dfEs4gqJ2p9Vqi9jxf3FLdbIDfsXgC7nadqL
CuzBbC66NXn6RKXm8qOqezk95RzDzatRaZsIHYjqYjaPQ/tVDg/coZigsGZ6AqdZUI6MoOg2saXs
UrNBZk8C/NxR0WKgZ2EbePKzhR3+YDKJU5N0VrGzX9Uee2W+qbp6oyXtLpcKmiSTYa1Uhb9S+gO9
2un8b2OKA8+Azf37KzX+PEXDEOb/vtK+TNIiy9WZgYzy7uRnu+BcrKPFm//YbJJ2oa6RmKiLJ8XD
YodmdrEbFtfOFwtAai9c/w69d7xIBxVN9PLv30i3v1pln+L5pFD0RnFC4y7U+w1ZVSpaD6X6SdT8
z9rRF6VrAFOGSyC8GxmGuhX1aBQPOJUM6nJiHGEx0pbqbNdBW/WUnpuK4Pu3uHmKqM0zkk2tcyXP
rpZuHBTfXUj6+gTbNBBkqlr6EbnreXhXy4fU2o+/ren2AQ7BXfMmy+9j41EhLbFcomoJT6okveom
Ezjqg8Do9NSj08vtHb5Xs1sie7wweXrpXEGnZ/kwWSuVmIyE2NCDQkHT+Q4lIEw0S2oXPrcaynBk
QZgUl7OJ93qVD0Dfa4IK72+2SvDa34OD5gULoseEF/VgvBNFV56H7tXgXObuYnFkyT6F+JnLE9zr
WOL3V3YIM2sxLgbCzPpFQCZUDv4BqjQ8Ok/QuJZxZ3CNUS92/QYKA+NbM2xt8oO65HhL68qMHyOh
usjJ9F9NySagBw6QFTB/bEY3MbxZJrpk2a2ibD5iVeSGkVJfqKrNQg/PaR3iDTIfU908R/EhLNDG
uKcMGSLBBDEQUbNsp22jm+g5r0I/dsEHQ23a8WSM1dKq3uZ8j7UIxvqxxotlM+CjZIMSqIQ7RgPJ
0q8JW0qrrrUZdSRwi6te9ue6y9/0xPFdeh6NKz/L6fHIqyMjYtonluvRSUT1ciQxgGaTCm4h4jc9
YDL6WK4kXCszr8twkwWvjXrMKaRp20tTkGFLBJZOqgnypk2ScuoYR+6wGZTeQIKb862SYY3KFHne
HJNnUlIkGgxLM54mTAE4t+LmoZ52Xb7XURrUaJ7R0lUx9u8o5vy0ut+C8LZAxfZoDh6jqe0ZNICB
eXgZnPHcmYcsu5AGo4Vb1yYqJ1pSKg5Mdm/woyU45MLnRo9+Cikfk3yTq55bPiTtpcx1X+vDe4W6
L+t7rM+MBMuFJzscJo0h12ORLBBBl0ghu6y4/n0//zMo+U+376dISJZIL9ypRNpJKgt2FRIclf41
aqhzUS32CFptmD9JwTan2kUxT5mG+5sESfjwQdYLxC6jgQMxAfNIg8NQOb8VE51z1t5MGa8lEJdK
W0kd3xO7Li8IkAlK2EuEzXgskg4ho1176Dkrh2qG7ZFstaaBtjkMyq5ND4rY9dnOtTVkFj9SmLcU
kUzaXMppM8XNuQcQSl0g+7Jr1ynA7cKS8mJF7nsRWF4hfjXBPkD2oyLzz9ormPCybMdLMg5vRtBv
zHHyDHz0Y0pssB4ezfllzLdGe3Dm+bv65ou70fiU9ZnbQ2B1ppYdpksMP0U040dWrnTquZvQwgME
B0P4+9v8osoxPr1MJ5Bllyt8VBFLbSvyGpM8uULjjVz8T5+g38Kw/xWmP+WlKOWAj8O6DSmd3xuY
/fab2+7PgdrG51E4uVIPMfVQcoh1H6WiinYQ088NSPYrnFDfBbHf7s4/rPjP42/MtJxy4czJocBZ
o+gnI93+/dl8cTN+nm5D4W/WdtQlsMEZKGdjLBzTXc2091auP/79M754w0L/3+ffkZqaMnFJvwsS
dlakcONyyKO8KQjj+/tH/FNc/OEBic8LVnVRZ6fKeAf9ghuIoL2aADakp8TBWmG8EChCszBdoSY5
5GgkyuROid4D0seVYEauNfpZf5xRAisfSQW+HCXbsIHUqZWVyHcy4UjWQH1LNOYNaF7W+1bm+gbi
2Oim5q/ydQDFR39Fjl7SiHuZvmvaVca9Dx7mcQHX2qEhDsxoAEGT6LnLjwUSbfIy3JT7RXupmYPZ
jStXeSzlu5aol3qG2oszv5do8DTSlt0YKF7pmFX3WJmXnonabXZEUDGWDDoYX8qIaHJmHnTQIpO7
U3iLgJcM68nfx/lBr6FjZHasR0wqdHgwoTFkVJSWzjf7WPvizHA+bTO1pdG27AbqoF1LhQA7PLc/
FTN8MEOMKrsgI08Ws3v/33aec4ti/teu5vYcJqQT6r4NS/vq1Elzgn/CLpAVhUvKep4TEZI6PuKq
hHg04Vjnv6+1rwK4nU+9k6rMqlHmk7FXmhrubg7yVTLZV6WjxsnRhOUOZwD4uaW2IF8fWaUue6VB
zTnQLHdgmwWQmatG4pvF/89m/cPidz41UYPMmj6UlbGXQ6PgwUzbwCBLPleeo0IlyymC6/s16Oi0
zd6B2LF1FZWDRQCm2aZEezjm+F4n6U02k5Zbm7x10jHzJt+3A4a4KtHry+hQ5ehF0PwYXDtG+zpo
sOe3TUcIQIQUL51JdulEE3xzaP9z/v/pR31qzzpNj2OV3NGD3dlk8TngLMWqIFIRk5TXBQ6kG9SM
Wr4oKFstURymiASf6RQa0Y2DQbPRRB95l13LdFqbyJEzhG+SSZOCeYEhmtK67jZDDUWDC3WoSwB5
ghudaJmF9jdDmMXtDvvTb/jUCo2mG6h64hYEPw1QU+hpPPU1eCVtOgb6JwJFGDj/xMYyAIt8JJEl
Ou0P61peov51eFDoN+Dw3oYj24qwnvW8V5Aq8fPRlfODGDlCSM6bXRO5sXHiVzBKwmX1hfvU/k7S
O8TlrMOPlMHsgCncG081IzzMpfJOfaqgtiBD8gM5kdIsk11DgADOZmbRrVGQtzkBaYvqBUNzrS6y
MxmVwlwmzYWQklmG6AP3QOj5N3ME7C9uUedTf6ZPWlXMhDrdEda+MjbJDlriDkXlQjJFWln8EIwA
Mz17xyxVT65cxJALhRlk5cpmHJNN75j4wYLqdQOudvu3/MzD/OgTk+KZIDOvxhJz2zr1cBmesDMc
0zUF9R2px4hk15CB23Tdbbq9XIoVlqr/uoI/3Xu2CIPaLvhVTFP2sN6v9bV6wZJK7jNTvwef+KSl
veUxL8aF6ZNZ6n08P4R+sgLt3OP2rr4LxP+iI/8HAfnXURnNXTJy6usMboN19HGReLdHZC8o5jwM
/otoJR++ORxvP+5PS/5TOVdzPCTJ7bOCg3LNt4wnOE/vBG17+fI/4mL/rKJ//Ry3RQhS65NzF7iI
xavkKHRUeflI2fX3H/FFUWR/ulpata/EmAzOnabcLJAdE2+quCAnXVm5afXt6JcvTgf70z2SG25N
7PoMUALbWQ6db04P9BLIDpzVYDO9oNmL+S11vyuSvthl/6Aj/3puXTH0VZAifu87ouRJqFSqXQbw
SrgcISqDX+pMHsm/WQhfFH32p+PbgFk10xTGjItjPauvBn5v+7tH90U5bH86V0PTLqfENBiaEzqX
vsKaR0ji39/9V/CV/ekscpxMFLbsQCTrguSipIZRT6Rrtx4+CuKuR3u2lqqDbbZEXXPSRpjeyCJs
ihB/ucwsSc3JXFfCrg2yA7qqBR0p3HAxzmqHTlgnHGRCFMnMGiLSVSXa242ublMh1X1HcoQ/tthY
ehzdhE7l4tnUyWpk4m6A2CyaXedOZBo5n0FAFFaqur86wma9tByR8KdmQX4BkXR/fxJfgdyfZ08a
GttMxFFyGMKYnDY776eTpuQdhCq3via5QmbGU24Is42X0BvD0p1zY6No41vSCmWjhf3wzRyIr3bk
p6MUJrae0Twye6Ihloe8b84zj2SDhW59cwd99WvtTx1EVFs2Zh8+QhpJtK5R7S1yXuaydxDBWZqj
LofRaQ56XwanSNbdLs1wuxH2GmOzKmc/5pD9pm74au98OkPllEF9O/bIGqpADKKdQFQ1RdU3lfoX
D9P6VKgrtmHH6hhOd0p1YLKCPq6ES4rMN6/qiy9vfTo8mz4wi9FgSECU1qDW5MI2h15Xl39flF99
909nptpGWVqhj72zBWkypuq+NESl6s3wlvbxdwv/i4PZun34vw5KbKdy1meVD5mAYLoY9XhW9Ls4
M6ku5V6482k2JmdB+rmvmwhS/v7bvjjVrE9HZkXKTFUF+ogL7qHLnov4m4nTtyf/hyvZ+nRaCgf2
ta74u6G2S/JbnB7qbA23pVzas//fvvunU9OO2q7Ki9t3V+CmxSpK8m8u46+eyqetX5NJ4dQZf/mW
l9Ym10H9ZqrUV0vp04bvmCOaBRxWd2j8iRqeNB+FMel5f38gX22DT3u4boYwVHT+uuXIBWMvAp2A
+PXf//YXL9T8tIER5YxhfPvmLl5PFcfQzZ2e3wuyM9Rvvv4XD+efaTz/2gIyC8K5T5GymDqGbwPa
2CZy4R3M8+8/4YtaxPy0j6N8mEOib4uDjUQ8VOdgoTmOvjV7YvWYiSdYqJy9bgqbXujkf/79U29/
/Q87wfy0sWWK0Go28+LQRd1bkRgWSL6RrZOUWIUi6fA6kKX794/6YuqlYX7azXbXFVyJc3zAf5Mc
1Yc5w5LsKZfxwVhM3yyEr97Sbc/86y2V/0femfXGjaRr+q80+p51uEQwyMHpBkbKTUvK2izLviEk
WeK+7/z181B2n5aylMqpvhtMlWHAyhSDDMbyxbc8bxg6Beqj0baxcg4MWRnCji2dx0iR+1lQNX9I
eXffiNuZ3skQuobl1eBXSWanviYJ79Rwpo0Uo9X3XVAc8OnsmetiZ66XqZYIQX7nttOd8GvJiz/z
3NzbfP5K9kxJsTPhAz/yXb+ooq3wV114G3Vf9EOC8vsuvTPbiRw3mieSaKvB5kzVACd3WVYHdtQ9
c8Xame69wro0OnolvYOOnlFJBeHMACV4PAFoPbTO7mtlfvVvxpK0oo50zLnvCct16+onMZsIlQbv
aACu8fz5K9g3K16t7jetjI7RdGNCKxFsq2oRdUghQE04ogKu1U49SgbKAyvYvufZmetx2MTIEdMS
ibxkwuM8pWrWqZew3iukGQ480J4Xb80/f/M8LmqzXpzDcxzdb13yPUlqsBdPn3fWvmvvzO4mla43
hGkKsuCyo8oVHnbQhAe6Z8+MtnZmNIVXtWWSRr4VW+DsLYVleL0v9XIp8gMr4J7J/CoI+qZrRNN2
XZfRQtvcwR+jLu/Are+5sLnTL670gjazi2RbD180cY6azIEL73NhmzudUgdj4pRJmmwLCvZdwnbk
XlOmfNQ+efc11YpIQB1KStj3EOb7gVNMRhs4aZlsI9J6S3XX1AdGzZ49wdxZ5Vojm6bAduOtM2lr
AYyjwu0cglNXh9bRPbuoubPYtYmotCKjhVaDzd5Aubj0tJemgmtpRYvPx/6ep3gVIXwzeEY/xMMs
Q7qHQtdW3MQeYW0i8vl0SAB7zwvY1ZKP7Xy0jSEgWmumd0ndkKOpff/85vd0kDH//M3NB5GludUU
J9vpqbs1HosX757Cw8+vve+2d5a1xmq6hGraZNuMtoS2ZX6rhHbg3LnvvncWswYYh69COr19EUvE
9+7sVXD1+W3vu/T8OG+6ZNBJ9Cojn5mFeADxKVLKTAETZIpsxLXgzHqJ+x/20M4kVkVqt35DD1Hf
gDRSS2n+58+wZ8k0dqZsVqJ6BW+MEdOQ9HGWrfRLNzsrHg7Fkvddf2fmum0tM8en+1FPNG7R+5rl
jCtqO4/INvj8EYx9w2dn7nZFHgb66yuWR+lF/VBcatfEFqwf1rH/3dkce0uSMD9va88GrM8/f/PK
G+1fo0lnNGkXNujGYgsmbv355fc8yZ+k3uHh+AYFbMR9TDgNj0l99/mF93mC9J3p67l1bid1nmyl
eZRfkIJMJjjaBC2JvS/jrSD1WC68b/6B0/m+btqZ0FqO3mA48hwxbv+76la7pmaUYM06/w8b2JnV
g1P1BPlpACbJBMHnwv5u3kLKmx7kgfVub4/tzO641AzHimjCfxiesqf4RbzUV9o1+c2NsXaemq1x
qKV5rn1wgtN3JjeJPMok+Jps+5d4OiaVjwJjqGbXpkAw/Lg6DZ7bzefDYN/42pntkabbuuPp8VbL
yLxTS9fSDkyMfZNQ35noQe+ZYzJncwQaJJzcR7GtlhxEIcwRk611arhDNCqyFE9zT+3cQmtUsXTs
ur1o6lys86TJT9nnveXnj7pn4dF3FgVh13ljFUa8LdGTJenu3v8q54y4I+oMPm9hj90P/+P9YlDr
PRXsiBpusydqvkmhTJyj5Jv5pK68e04xn7fy8Sszd3XC3TJXOtIKyVYFeIZxm+dVdeAB9l16Z00I
Cr0n55371/Hqpwpp08g7cNcfm/nmrp63nlpjRf0Py/7EMMs0KvytrhggRvbl4vOO2dfEzhKQ6wpM
xNTF2w6qF/XyoD1sQgiHjo77Lj932puVPm2zEV1dzOY0JR53NobrPjjgJ/rYbjDd3fmuWw3Skly6
vwLdjbBOtRge0pvPu2WPvW+6O3N8KEOpOT0pQWg3DrfdJbk5syr0l+ZH/aX7UT8eaGaeR39etEx3
Z74nZQgGI+Yh0HlDQ2acNSSOwJkZ65DoG+LN1oFR+vFENt2diTyEnuuFJONuyUKBxSUboIPr3jsK
n4pD9ue+mbxb+jCLWAuodxi3ATK3CK9Q8YOlslTViuQPWP/OoXjlnjm3W/9QtmmN/DLdViJK6Gmb
tpUH+mnPgN2tfoh0Y5i8khhFp4F0Q15Z+54DzPr8de+77Z0N3eq1dnKpgD5vCgQmMOA84/r1yv/1
NPwv/zm//DVk6n/+N/9+ysGrhX7Q7Pzzn7d5yp//nn/nf77z/jf+uQ2fqrzOX5rdb737JS78u+HF
Q/Pw7h9Uz4bNeNU+V+P1c90mzWsD3OL8zf/bD//2/HqV27F4/sffn/I2ozzt+tkP8+zvvz86+fmP
v5sG7+a/3l7/94cXDym/dxNm/kOB6POffuf5oW7+8XdDF3/orkkRsu3apuPqdHr//OsT6w/pGlK3
XeCeupozA7O8agJ+6Q9ANXyZRFzU/hzqpv/+tzpvf31k2LZl8BF/26ZJAuy/7u3d6/n36/obqUSX
eZg19T/+bu0sMNyWQriexl1H2bYUu0cHoFcQmSj2XFNxOMYKGlpOlVYwrotOW4L2SI4tLdLOW7K1
l2J0M3BQ/ldTT48hPwU//cre2HnyksGYgLoNyDeAxi8GexUpCq47OznPldhMRrIsQkIAPkIxmYMO
jfta8k4YWlLm7JNtmSsKofoJQRPqXXtZU1oYkkoeaGj/ptmlcuyLUXPILXf8Mz/Wu+NYAgjOfKpO
K7TDHEtcUcC8MhW4QFq1o/SSqvjlJJtthxxV7cjjUlKMWbnMK/uysmpydJL8JnMnSkl9UhxiC5F6
6CWDWmmUeqo6+WE7YhMjsqIrHtz3uq09PjawJqwov0Q4GO2M6wZZvDAqLgeTr9kpfDq5GQQlDDX1
A4F3q8dWti4r6BFaJ5KTarBPXBcSYaFllxmMkSPwnlCe9VysooD0wBr3v/4Y8yiakZzrcQcA8FqH
lWGn9jHtUce6NZS2EZrYSG7DT/QLQNxrWzCl+XbTJOuECPTkr3VlnBrGeDMl1LMojm6uV9/3OfsI
SJ+bWEuBcTXbAONbi+DppXTopHvgvoEYaw5Z49o3nZfBHcneuJPUiIb6ddJeZ/m1zgsNnP6uNK48
3T+dG3ZDiVaNPDNlcY0VuFDTzzLofiQBxCF0lUgjk5vYoU3dXjVufV9lKCaN1Y0GytPokuWgoKIx
KthVL8aGA7jdaMs0lps0CBC2jbpt2WY/4kgkxF3S0yg3T5BPPx5L0oY6dyVH+zgu/VXe8w4UCmgo
BrR19KhG9zZo9LvXcYOIVwquDnoukvG5dsoue5VJe9UawLeGMKEOI5aIx3OXPG2UofpaubdJjigk
Kfclig0w41Et0yjD6LaZ6s+c/JsZFmvXq067ASIQdZOOOoHasKYSEg0Ccg+Bfq6jUaIBN0MApmXv
ksDvZDcdJW0S/R8y/LaBnYCsCX+KzKdmGURAb0Q/C9NGueDaGsFg5cEZJbfmcYUkUUQSsUdG6Vlo
K5ico92T9Ag9rp3zg9NI/UgDMV4LGGkntpuep22pbqasVDCt1A+38qHpjjkUKRvNvkkPJUXTLVWS
HTzuKlDmsTvm1H6bQFdJEvFWpR18L3y+VhgJMPn5w0pQ2Bhm8WUg4oDysCpArLKoUWMBmcarGDPg
Ee29P7jPTWdB9VPiMmPigJ4HJhYR4b9GaL0mYqB+jLrtneT2PApSlED6DqG9jIzvVLfsM81l7loO
Qm3KQF4rkhJ8r7CTM6dpMnyIbnjSpFm+sb2cKhzL1OAAauiINACTNXSWnKxD7gXl90tfGOoGxfZy
aUny8hCzKkqxiJ1prZMZnaAkrsc5WYX1WWoBSMi8+wLxLpWr02Rwl1S2H/tVd6YddBV/vACbVAgL
W3clK/p7E1VDlV74SGKsPTBWmnM9l9wG9iNwXyTDB7ohvkZOGhTodKe5xgFLwNg56f1a/y0pXCoq
cWvJ3fR0K7U7lbRxvjZcsU7d4rTwetI4C4eiprnQBMmvgBQMazmvrkOtVgGaJ5tqaqB+FRTsjkN5
aumWOh6a1oQ5Hb/EMbg75eq3XbuUWnmr7Bis0KQuwlas56tEZoTs1K3mJafS768gbN8XOp4SW4Mp
DOVwAmA4b0N6hqK6XmQ3Ss9XmT+ezstykzgnzYw8QQ9LCPtEsi9pnQ2RvT5XHehEJu88caZGoWvp
nxUdOd7duNTdYBGG9qYu0W1og6defSVbF58WAp75SeyjvjlcM8aOOjsLjqr20bfE2oBynLO7knh8
DHQT2lQGMck8Cg1iNrZctzUIsT6/cZ34RUbiwkTX3h/sC8uHYOd1p/ha4RdPaE7BVQcVRTEd6lqT
a20awiURglYsW+gqOdT/Tk3gvRS2czKwXGthuvQlazFClH3yOKbFzfxAko1VidNqoL6N7JLzpgZG
k2cbST49AXCzRtLBunpjzvw2Gd6aCLNR+O+jwa8BYhugoWyDmcFIeT8+64RgTytHhB1aUpI7Vm03
cCrgV+5Kz43Hzxt7NTd2W1O64dKQY0gld84JOkzZ1p+cfG3n6qIl9SeLYoP89OCq1ilX8IsWpLa9
0gT1sIN/XAqAfIee+PWR/nwTEDuU4OQldkt/gXKLzAntfN235LpmIdJtJAyVHlbFmg9Yhii74oXO
21k53HXIeqrIWiZajj6e3T+CNFgVks0C7U5PAfZDmjLE3K74meXZ676ol7YgsWBkvbK1k0DTLzxn
Qrmu38wGAmDyCGRu/mBa9x3IRVdYFDY5EBKynpSHW88E1E0y37BF0HoTBT8F4omhfqmjm6QS0Iqa
fyDsvZPr/msUuNJU2KsKA/TVv/bmIJ0Zphl0ep6vW/zjuaGfwDA5Ri6FnY3QU1ItJ1Dc8FXq4FsN
JRExJHiPl8oC4jewW4ZII3kYY9kRTPWNKtPz2gh0hna2ztF1cvqfjdZfW6jSBmdi0C+Kqbsem27x
+ejaKUP411PMprM0XMvazR3p4Y3FomWtbQfIDmV+PozQFZBRQCZlWSfdJrO6RwPxoETe9nK80AHu
6BU2bGM+oBLGKhANyToPzE1Rqxuzai6GDpvT6E7AMm5n2zMjWbYO/APx9deQz+6I5Piquy4rtaF2
4zZWoZGXIoccxQrrcdSCM6kp8EOzoCgsybwj5X3mwzaj2AQuZUZ9A90P/e8RxnufQdFNptfFrZjR
IhgZB7YR6/2x/nfHcn5gJ7HxZDnzcfbN8LCS0rIrv87XA7U+s0lsCBZzF82pAOZroeJzC5CD7qqL
TAj0lIy1zwZiYHq3Iev5ZIGgtb7atb4q2stIkMNZX7dxuhQmLELYqBppOF4V3BmpWMdQU9jMTmwK
f0e7WgeqW2SQhPLcuhIGkq2Rt+jrWTSVYvfg5+dD6MMFylWW0JVgxyYp9v2TJvbkxVaa5OjYWVez
NWbq3cb0zrtEX6U65N/I3nQhMlXsKONogj2vDvmEPlqRXcXZw4K8II1d74MsCg6yBrdQDPZxoTsn
rKaIr1CCaR4ZYXBm1MmSo8jPWpMLC5CjOSA7Cqq0FenLbGXbfrI80CvzU78fn0LnFKlsZQAMlfpO
r0xmn3XexPhEehwh+GsvEpeKel9R5JcqD3+WLa86BrSaqGUsDoQPPngntM7bsJC80ZW5m5zTl6an
jZVk9GF4qtlj8lVmWJAKWFIkrjinOma1QbP40i79M623D7gAXxMG/vT4b25gxxdYImqVlgYbRoya
3gTwSyB5UXB24a0IE1Io1kwGF4n8bdj69Unc1aijfE9tjl8TtBw5oADzZWI+M2XWVfU0r/pkaR/N
49ohYbEEilY2FMLX6sKrQJJhLzkRR11IMhjB7vHr+/z/2Y2D2bLfifO/Mz9PHt56cPj6L/+NifsG
18g804SLI2au6fjtvzH+sJWp8N5g6vGd2d/423+jiT9Iq1Ou65r43nG6SKz63w4cAk5/kCbIdDF0
25k/sv6KB+e1XOHfY8/RHYtmdNPiHnULy2nH/58HemMJocDamI2+rpLJBTnP6Stsk7VjJfpl6nXy
ZqxDYoMRkkQng+ZKBKhLd/zpa7ZCAol0j4dyhHUKm3nWbJ2C/ssoO+1HEwozX5h90H+rIgXBHfn6
/kI0dsAW2TaY2tDc4OwaaaU9dUKjgt3VIk4tbZpl0XGpKUmZVjSiwZ7ErXsToV9YgYBw9AF8SE6S
HuXyGEVe7/juNz3UMkXFaStucxnrWBExJjHOHj9FfSodxqWRwOM91muS/MaR/XsZzscnSPZFdKtk
Bi/C1STGWZ68gnS9lpNIV+lDtBhkTBKqtExKW52ixH8UZkZzJ/rQH06hrcPpqmsVxsjs5BIVETX0
vb/VwEavlc4hckDnzynIlOw1M6ISryCo+PJmyH1gaL/3yvIipcnxD0wtIkRspO78+Zs9tC+KyRxt
+yTUM/Ul1lX/zfMGiuA+b2Xeid8OF9dxX12LhsAGmg2K9624SUb2k2l8AWIO/VPLRZluqrwFDNP5
Uxheft6a/Zq6+KY9g80AH6WL4SikKzFe3rdHpDD2PHJabdutkkVpxcl95qr0IXQJZm+mUMuDUzfP
ZvJVPTsBTDsAJjmME0UbwRAW6AogKzOfjvrvIMPRXw54aWX9nDStY+T3vo9Tcl0khn85xO2snQy6
SV+TTusB1hyNpkdooEZb0LQ9xh4uCUBbVmlRYhgCkDu1qgHpTS9NEBjOICVuXcpHmkuCO/k3R4wz
UatrLOpJ8NhC4sSNcJxo5eDCSekhevp9aDi3Xg/G/iipBEqFk5qsaqU7cOwEBxg0dtiui01SWf14
qkK7KxZakVoGbO68/amngbofGVuIXlLSQmXHKFA4rUPd3rRTNaIIPEeC1lIm8rmBpnXaywLKVB+3
8XQUxVrYuQ3SmMM0jAuzhObRASY2xwhnSYB0EbquWngE43+AC4SY3yPymeBW/JJyBcRCbJjTwioG
tXb1VF4O1Na6p2CDLAT6JrqAatA4fmz8zs9WdmeHMAZNBbVMSQOtCilysnk9EE0PRuCP/TEm2wiw
RatCcVQHmpeukjHOzOtpMpAqcZKAw9BQ5O1FbaW1PLebtKuP9a73Tmvp4fkK8ES4oCMShNcmV7Tf
AgsdOsj3MKzBT3Cfp6KwpuhYMvvPpz5I0pOo0trbKpEhlZe+K8zVlMTWt6kzaweTsdVAG0WO3Swp
RVb5cSxS3BpR4JDTMNRl35zi6qQrbIlKZOF7Ji5nv5jhbm2jQyWyMmdYI9QTktHURaChS6cErhpW
I0Q+K4sVZ4ME91RgWQMHuSaOkFubClyCEX6zgiRYklqgUJYQYFsDZXu0QUPjjhL08rn3x/g5EE5L
ZaiG85/ZONnlaeFX6Ullzs6O2KkLe8HSN20aXVJh5YZdfzRVenJcz+f9yMyy0yKsImNFlkN8ilY1
IHNwdvKb5UzD115zCgrp+gat7qZ/HpCB+RbSi+ZCiQr/PFpcYb7we4sCxQSIH64TKQDUJGZXXdpO
PDrHfQJWcdlnI15hgwJn6vNM6XxpjEk82fQxuncqv5aBDzGIdQVBHrMyYgfbd+y0NdYvBfeynHkH
HpRiQutmCG5ZD3OAb5WZAQOncKpdFTj5kFGMR+RMQyrkF57e9nDYnTGMVxR7c0iwp/IFODJnyCgH
sInijay+To42GMvMMqtbI4iHZ9n2lgkH2kY4dTA0f+1KikzQnEyTZ14lhBxv9OEQuLEWkLgwdrkA
FGx7V3kSWNEmmoqOvMp0QmspH5H1ANAbIjbYmbnz6JgtGVbjiMZ9OxXOS2CG4ougbPE5mPKiWmql
JbMF58UEobyyQmsq4YA7HUPNiwGut9VWFdPw0qasfEeDluJiTDtctowRKu59o2CtmozevHEFJGQo
MnyNmYSertm64Yg0IVoZnGDRXkzQQlCrpFFatgJB6j9lxHG/WUE8Qt9/VYCoNDNxkU+wGip8O49B
iDpSuKmtqTNWuZ67ENMzUFaZCrEl+25AQSEZhV4uMk8vv3rskegXxwLF9kna0ZFtWohA526ig7FO
OtRNTCt32qdsyOKGes0ySomEtkTv875OnfPAtPMrvR4gkwflUELmT1K9BXjsTyJfWzB1zenMM0Hx
wuRpZsC/LrXutGwNYGs4TkptIU08EkesEUod4epVZ3EyThrovAoiEtxIPMOsBXAsMpAGk5J9cWzn
uD6GKPRR2MLZ+iP29dTZaGOSPYe2b8mV7Qfj16rUPPvIcGY4EL4s9DiyGsahZc+K7bkfmejbZ7VV
XICcb9XCrrOQeEQ1jsY6QQaTuEWZw/APLAyChRdQVLzokehCTixw9Lu+boznimKHnzKV9Goz+sEX
S5ra/dBFqCMITwtfwEpCxPBsinZPwzoUHOToSADXTp0i8Oi0siWHqKtmXEMRCdYA2UFYsgOY7b7u
YojEVoBoSyIQDUMVJITe2U3eBF5pgJEOvN8WAB49G8ZP57rsASFY4Nug8LWnKnLFd3dqmi9cT30j
FUV/yjwPCIEb1AW2jzXBqU5A7AOvro2+OTYqvcP/7+sUOjl0PIT8you+RUrTKH53fUT3RNehjWzp
EfwfM09luQyFsB4DOzXNI2mOPYbcXLNWanoD8ysgEOgjuNYciSAS+plMc3nnU0R30zDgq2NvlPFV
FZus/kWCrp0pfGrdIiWkR0VwyHuC6tkTl+ggSLfaFOSLsfcI/Iu0QNxxYHodOW4gqB+OiFP0UY2U
3TC6uUTjK2gujQmLckH8NXlCDKWo0Aqw9Jeya7P7uPO9nw5eBtTrI9+5d7qWt29kpF1BVk9h55oq
t38mgayxJcH+ozPhNvAAE5ShbqcqsR8aVPm+pw2zDvhYg26jHtdls5J6pJNtjroNec+ahvxF6JC6
syAZvYMP7Nn3HOyRmQQx7KoZ4x2XQ3IW9z0+Zli6fo6RgBPuhTpbZbCVzRplTLMfeaGsJ6n6BtwK
uy5yWzYoBBQELFSJ0wTl5/PCUUnFzg5k6rJ23Ai/4tQQhQzjaJNlwEnPtSqG3aeAb8bQ/Tug8cpr
Y2JysdNNx7UXq2wZeE5cgAkvIcOYRYh4hSTHHUp/k2jNmTvVRYGIi+WRna6FWnc9BJmLk73vsxup
4Z646KGNlJtKmxpGZCbMAaWuNp88YJ2dRBmqOy6IIRqPmVf6M+vK9EciPoQFdcwzyuwy2a6JcplQ
yVqclcQ8zUL3UXIKMSxPS2CDFFEMteNDic38XvarNus4NEDCwhX/GIKzEpvRT6xhFnTw5HlSEGRH
tzg1FeE4DB0vvdTssQfWT+wJWUkrkRInfJLEwHfBqvFicMYmoaldjlNLNbXTupoHll+vp+CnWclE
W6WZiNQlPHBp/yTpgOdxvCwMSQQcWRpPdKfTiScbwRDr7fHUZ64JjtvJkXn1THAfeQkZlHQ3Z+RA
E4cdJJ1atWX4tXanQCaLqOTof4d6wZR/DdsgNVfoBqG41EZo/BksDFNIerTFnrjx3TqC9iTTyjGv
wsCyTUU5m6xsNAk4gsCUDZBCR1ItUmyjWsbdwreaZkwpSyR+lLFqWuSF6sBGIsvyNRDThu6LeqsF
eZCdZ2UFvbhWJTo8hLSdGKhzMHD8PfFEVepf2lLIGMVUafVXRdF5CITXhWNv08pPiN1aY3fnAq1h
+sWemOOSKUaO008pUjmRsL71wTC+4FCuU1TEqw4wd1iaySbzrf6+NorWW8rB7c4oRA8hEsZej5Fi
VWyHmVNrtxoWNvzTSJ/sZeilFNrYsjH988hWNc5nDhk6Kltxj9aciQZg4fTmPfW1BSLXdSuMTRkI
CGcOoZXixJWBa54afRkgcxMAPgdPS+czvjybNapBRJSdaQYJTynV2l/KJrGCZeNFXbwcKwzzBdlt
AsS1lSLUGLkFDEaDcz2aAJmLiEpWI0OHqh6s/1qmiI+S4DlBOE+aywH5hd5E56hLfcHerTweROtQ
lch6gTFcgmSzFtIRyXVvyPbJjFzr5zR4rX+P7Fp4nxSVf0XmBRRjP+9i5C+tuhqOp27of+K9NKNL
Lxcs2NIMoPwzxNuRR8/bZWobbN8ZQ/u5YkgER4Y2hOg7T4AV0TkAg1bAauX87chqOAEH1X4dhNXc
SbZBiHcToROg00SpAfHU/ZWT54DwSA7RzTU8r8QhgljQYb2eITiF6qyz0F3fv9UrO/0+YS8RbWaH
gKwdFVayKgMtYAoF/vQ4qcjxjwpqJEogfh7ehE4fQnFiysh5Kj3lX3l2SPg3Kib2VLsih+OI2gRq
iMIoVUg8WsbQrF6Pun/JZ7Y3r+ldLtSX4jm7aarn52b7UPw/kAGFU/XNqX/OsHqXAbVuw+z5nfPs
9Rd+uc809Qe+M6rdbSxzm1XMwTf6y3+GduIfurJ1C6eAMIka4CP77T8zTFxrfB1vrqsTlZ6pcr/d
Z+oPcp/4Kf8Ri+KTv+Q923EdS5BxXIh0acvg3ixb3wlcRM3gk94cbLWqrx6GpEP+JHSc7jlqJk5e
epiKS2nUOMHiSvdQj0gVuMUwi6JH6bTpeBI3dX8oq/B9MOXXPRkW9pmp+IPU6XuXSZpmpW4OpDGO
Y3GTJpr8XvRMswUhw/iH6/r9V7dP3HspW8M44B16H1r43TQFs/SFLub46/umk97EfFDRNisQlEOC
UZ73KRK8mkl0sRmN4EC496PmTN1QOmkP0la7ziErRSZRUZvK0oVQQhBU6VOEbuwPz8nLRadSdSB6
89759evx3rbHiHvrYrMi6Jgt7RkmAoOYeCDFyhpnEaDE5ZspcNCZ97slkw7EZWyy6+7Esdkginwk
j17D37aNtBg/RTB2BwIfHw0UUMKzS48EErXbiFZHbmvX4ZZzWA6DNTJeKnL5ziF5Jiem15SPbUmy
PgapeeDpZifhv516v58Or7guaVU6u9zEOp70LPODrY+YC/tmhoqnFff+tTNJ5zpDPfNsSDD80tjW
CAXlpTr6D3qXYA9DVEjmyc4McVU1xpiEWz/O9WVRhf3a78tDlUgfDE5DCJYYAHxCOruspRiYMdof
wTZ0QvmExjIqBEBDroY4DrZmUTUHXKU7iUCvnWoIhQuf3Aca3S37MwcnxkPsI8gNDK0aCu0+D83w
Mtct7wpN0+G7O6b1erSRXNPbGLayYtqoYx3fzOrz7v1gmjAd5/+ZlkQ+dqYJpxFWTc9H1jIxjpsi
EQuv5Xzcush4/eWWIKsTOiF0gaN/znN9OyHbSsPz7qnzzmz8e5RMo5PKRQ2rL1H4+7ylnazw1+4l
UoI32rCI3Lq7PNQUtx1Sq9Y5IAXjtqErf6gidh4LN4ZX3ivfvgP4OosEBWn8gCfDBSUYFf0BiM8H
U1aw3/CkDsdfsq7eP/AgQ5khAHDO7FH4PJJC/MBGgciMGMl2NPwUux6nZgpM/UAOwQfDmaC1bhts
KZJddX7pb8IL6RREqrOs89yPnY05us0qxh+7iGKkrDwj80/+en+TUmfZLtqfGATzvv+2vZaDLXuu
eS4Mu3SO0mrO122Vm4ujuFTtfd9Zw3kVODgkNcfYoGZjEWNq2gMrxUf9/fYudgYYa7yn2sI8l0nB
0cQbg/Klhle0biXc/iwau/WYu8W6sdzgwICbr7yzRgrDgStqMdZIFNjZAewsRsaLE3IzpNNpjNN0
A4/aPFTx+cFUFexohnIVWSEsiO97uekrj/xF41zz9Gbpyc5cNwHgldrImgOlt3Pa+58eCDcVZ0QM
M/JndiJHykctGTLNeZSw/i4Le6xvUFRtVqIJLaJ8ie1v8eUisG2O5iITdXwuI62EvYkz6JZspvwC
tqt1MSCYhhOEaMd44F1/tIKS8ke4yVKOZem7JXhORsxBoEphFNV43leAI43MTS7NsLfXOOGG6yBK
UewOJ++kQGBklVdDeeLlqjg09udZ/P7dE9sVFhFZtkeF6+j9W3GDRutKjfRVvNdfUFaNFn4IIp8I
Sr3WZdIfQ2UXR2SYJeAyhuTKSUSwIekk2xRsluPiL09FQyfSjJQZKSPYlPMkeTP1rYGUJ+LbZ6Qh
JGQOxy3Vx6F7E6YFaGgV+NeVUu0GrYtugf/ZWIUQiO4O3MM8EHe6hEpLU5AjYltEq3e6JArKiTCf
OtOssN7mxqTOTd/z0KxB/6+SKrt2Q86WBFRc5MWyCk+LlV3aqDIe2HE+GMavPeG+5s8Q4NiZl1EL
AowQM3osdfTTs5H/QV71xEmLhZV2VbcoFSI1flOVG6vUwxfXqLp7IsbZwgis6SQgT/Io60R14fSj
ODTF5k7Y6SSTDWo+KZHFInenmBGaKf1nnUkz9LVjt0XMqR1HzrXt0G7L9MHTJ/LESaNbiKHzlmnr
mQss+fbMy0HPocbajRzU/icP4vJX22+zPz84IBmmTsoZkV0yGkjuej92fNGAgR/1M/QJAa5YKi0u
p7CuFkWD7eEXRXI9ujUimW39EJBohA5a7p54XT5eoXKHGO/nt/Nnw3O+G8nBkJeI+bmT7JAkka5H
0jpzElR9K+XZxlFFdO6oHapmOeVNcTt6Ie4UUWQX06CmA4Pnw+YlSdKSWh6bzND3nUEUS6i6N8+I
h4rVGLjVEfpcqE717lAvRnL/rqrW19e9UX+PlRAHdpTXZeNPw4OGKdYw9Pm8+r75MBN4opWB4HVd
boSGeHZHhe4K9Wr9Kqlc44cxONWzS0iZGlk99E4GNznBVSJIAauaRZq6zV8+gUgsCZccGGlhtu6u
LAl1P141RWdhnk8PemUwVKfRz9GMwkcICdgmHqUw8UjQr9oDy9qfN1hpYCyzmNAVBlvg+97Qgp6S
HTci3W2sTj2vqE+zxIwfPx9wO/nxs9lIK8KiAZ1aKXfXbJJhU5jlFJxNaswvRrvuTqoUQVtWCmqR
GiVWCWOCtHYvXHjxAMpdIrQ3qgDMftJa03dU4aH7ZE7pLz+/s3msvR8M3BglAy6GM7v/bv1p4hWJ
TabOGb1jbobcSC9S4YYrb3gFSSPwOeZedsykPbCSz936vl3bNbFfTRq32VJ2uj1uUC7PUu3UsWMn
WSAw/X/YO5PmOrk1S/+VipzzBZueYQGnlY56yZInhGXZ9M1mAxv49fmc21Rlfjcrb9xhReTQdsiS
DrB5m7WeNVwRsTNL4nzqejZGOs244TTppf/k/f4n+e71WtDrXksdanherX/+lUdMbM625DcYvrpb
m00S5qniGn4j3lRHLOBIstau2ZZHtuvejdaDu3eNVe0N2gmm08M1zJ7tWu2m47PvyPsQp/rjJtzh
0kgyQuSc/RzM6WXSpX1ey7Tctb0kOWXA7+Pxx39SJfxjQe6bvJF5HVInULld7+//8Fb2B/xGxeSf
LXl9Pmq0pMmWg0cfXEnMrm1t2eN/f8f84wNz/YYIjDg56br+TPXldmmszfHOix9mO9jBcl9Vsv0n
R+R/8VvxVJqW65pIBYjS+8+/lVkwczVK99wYgnhv32mu2egZeexCILnRW248//e/1T+WpXAVUHN7
PKDXQ/n67//hY2wrPVB0DOdxlQXY92VmRCxwCJAS8U9+NaR9f7r3mVFR+zIu5LrxC/4ZTSVbwoXL
2ttZW+WMe5m5Vhcr3IvfzNZDehoUs9tHXtps3yz2Sja5RAax7b625/bkqdS7WPi6CJc2lH00dbVZ
R7VaUDq3RebTbvLW8l5oVTRJ2QbeofbDJT01au2+2JE1v/BYKvm8OhZ8CWcieytWsrbf9FBXt7M9
hj+VVGuOUyrvf4jF8cn5srxR7xxkQ3qn06D+OfQTzqgeTBWuBE+Udz2Xi/BqXL7h3ppYt8bD0oA3
dDaDIGhV1z/HzNpuGyG1StrAJsOr6JSZ8sYNLRHpvq4efHMLSPvrCeHl4R9+y3pbbqrOn+Ezdhqh
zVRP9W/Vt8uITmb1fnV+WT7Rppq/VbtYj8TJkkmY94NPRKwl2P4Rj5AlRrVtPZgZ9qkl/rAZkYyZ
fndYfi6sS+raTlJtEiBYOdXjBN6M5ZDvGC8MAaz8gNUcj3NZtGq52Uqn04RnWyQaKmtpyMFLwwkF
Rlry4XV1EY391J3KiRgkiwTXXwNd0CuwY2j4+eKF3MH9Kuad39ZAQ7BFl96+zodv1sRyMQmRmEm8
m5mUO+mkOZp8uwyRpo+lzybfu+pAKNTc3+zrh7M51x7Wx2rUic2LMkDe0PIlnULuFJvFSr6BIDZi
iIzA1jed4WxFMjHtVTGWSPawZHjKxDe8/goYbnHS5+0a5pFqeRUmij3RUakG4TBYs9xIOrsAD+NK
N71vBvTwkRd4BIahGrMenLQx8sNQEuWIF2/ecKOsMos9q/Cg1vcDP49EaZkRv5i5XRyGhUhv5pAI
NXyVJDRCCAl+uiUamJi1IXeVsgvoGQgM5zceAwOJi4lMKwrdAYSVPTjryUb29UFVZfURJ0/6Obn5
9ZKQeTqRVLZWJ3a6wxuH4rKQg7DYL00r8vdcyWWA5rjYX17Le5ZMIuk8DWQEIuYhCpwM4W1dQGoQ
mHudVLUuoPJldZ+16RgfQW7z7acqlyW75VrfXDlq7mEuaJyjYZxlRaTyQNprkYck2OQVxuXIUBOJ
RSnyGh+ffLX+7L1CoV0g+5EFY9aBR4C2RCiCvzUZur+MyNes23ozFkbeupHi5plunLLoikNWEiYc
hQhP24OGP0yk5+DqOkbGTaHU6LBEdYW9uQZY0EzX2PJrOl/VI7VhhV3Nn145+2ZkEi363d9ce+RC
Ievdh8Oc3Tra3A6zCWwoMsgue+NGnrwoa7P6vqcYzGNC4AR/EeTQ6OoQbIdu3UyeROfax2VYPSx+
Lnkfu201GnKdlna46dAJyvgqCZ13RWCmn44HZXtnV2ZQJdlAqFii4WGOR4sM1Y80CMrx3h8z/eQu
llWzjSxmQLt8kBkJvkH61vYVeeay6iQwRW0SE107BQdNqiHkJ4O0KZ3qLVjI2esDs0lw900VVZaJ
u3BWnt/seFWGP/vVFKz/tjSAeNPDQr+t1h4+xSo7jTWnFu2dgRpoRl9DKnxGjiQlEEPxn5tfWYjg
ZPBil04VRoI70oy6CgP0QaSbNewG6aFDrKrMIl546tWz5xX+kNQDo4FoFEFpMytrOaFR62AO9Alu
uWYbWxPr94r9ttAdauemgswTQblb77bG2F7tQHHsZLPVHLOyI5k+nLTx2y8c0ha14xXXbfRiPJbp
QmPlrZTYxMNx8BLSpObLtGKM5uDpusfrurZAkRzqb6aYiRKxBouA8AZxFELs8pULMD9lqW8+W0WN
OgG77LzGTdaa3a5rOqfcBV6JqDa1F0XqKALXdm9lhf8c0s2yte7YIsTKLq1bfFPbRzhRekVjWKfE
15OAidTIFfiYgwGpRdIVWnrRPAdIn1aHd0qsdWp/uYEuLmiiS7R2/Ib90UWT82yhLf3GvMX6RLay
/Fz8ZvJ2Xm40rz6t64NTDuGb4Tn6Ds0IgYYZwTDerlWmN0WlgxyZAelSFIkp0hQVIACBRzN3e0x2
jKDgk/iL68VD79CHoS0UpNfyxD50gTXy6htrfSzg0X2znFn8YhSbPtSs0VgHk+/+RJ5ZyuZ823z2
atTYt3XJlUscVCL+gbK+D6JZb7wlvQBlKjZpU/7WJtXhkVN37iJtianc9cHVFVqMqmpQWfW4sftp
qLozVAMNWE95QNoL/LUnkxnQuyxDfPI8V9N4WjGYDzdrQHrqikoe7eBEKF2tr/IiJPxlGCHtrF8r
MeMWz2Xq3ZuGxGc4NX12DYw1R3S2jR9McRM0JTf9tIpbihYG9qWx9APWeoNTG+3K4GLISgeC5xfd
/SLv2m5jt+ONGwMcHqBJDm44n/qlas9bSSEhOPDuC81S5ZfrzdNR8K6ZotY02+m8jLZVxXlho6J3
RBfcD06Hg9a0M450u+rt747RVDKhGIKCL1t7rZKq9OaPiiivk7ZUO0fSttsWzpIwntq6kRkJx1b1
FbAnW2FaLozlmIb5AShUQTJUazfTEy03tHa+eU081uQ2P5WHdmHv+MOsLnp1V/uU1aF3bCVyNWR8
1KUcaLX7M9/S7G7cvP6nLoYKH3o7VY8OvqDPzg5JgQq21mkSZfQD4YpTiE1BOLVDlnwuJQdOWD7b
3rjcNZzybLOo13kpTOOAPzjNFEpEWZtnk25ko/8kdPwbIraFCMs0Dyfi4vtWElY0EFOp3dRwLoLz
h5pwpaF4cBwxQ1My6u6qDgtTQi4W7iigs8DK7F3Vj0hDLEy2PLB12RFzOzE83+XhNr15XUpNMcui
Z4bGOmpXe+7wruTV+Jb5flbuB9/LvxXoKL68VBcgN2bKnmhZCuvLmXz9eEV+BEQOoZqPHNRAj3Pq
C07AhqB4dI6NGRAkyicYpwF1NMmXmtd5sK29iZU/ExREge2+50aR366ZFzyji1+fV2avL7bIHfdk
tD1DGNouCKWNmfbFLhiX2SXna+5vRrMcisS3GfiTIL/+cgc99sk42+7LovLlJQwy9NdMMTn/Niv1
kbOZJBugoxZ6HzbTmD5Jd8g0x5I7XissFym6tjdyhBAY93Pc+mUo9tfC+mJQK/TxgoWQd083zI++
XvPvjQE0YgRqdQksV+3gGoz5gVqeM0VrFTA+sk3rzgj1vO1TGVbkNvM3362OgXGCvClYdiXH78WF
I/uyuWYjT6WJZvco9do81m7nHzhkihZzbO9suyz1GAGkVo6v0elQ1Ka52Tz1tX+N2GyRZ41ZQBCY
qTfekzbHp45VYYD7cEo0XlFp+MTQb81o5Hun1kLsLLOqNkrcKfwtlOyDeEkJb4MEOHP5kDqP4hJW
jpXte9ACHsCV0UHLMG0tUvotdZ/beq5f+5yv2le88gn1MNT4MeelMUQOYq7mJkgzfL3DWCDnn+bV
/SrXrvwxFktTMDHmmiSQa9QnhW5I4iZE+XY/riMjn7m3uSb1GnRTQhyO/94ZIKYiw9uaF1M2LmUa
dmm1Q5K8EkDrpdk3wDDiwuKYsEgE2m/O2NrnoJ7yIe4tvT6FaNfmuJvJd/LQb+tI9Juk/Fnn9eAx
ME2P9qxe5q4MD7YxNCQrVRRbBxsF/a6l9LIvCx/O4+SXRXnsCze45X3rkO7qpYrKw+2M2bKPaKsA
6rLf6J76bZhfWiczkR955qaSQFfjZ+N08wc64vWp4aaqkzYcyxbGxAQOI5Tt6B05XlNKv5UY+ngr
a3nDJiY1EJMrpg/p2g+Cc9tZvoZ65HbIHUXgHaLvbdcrNX/YzBQNWNCZ9bWsWcUdvdhkscg15QO2
x/TZWF0AIplaqzt20fVvfytNnYT+5rx3ljvnO6MQJQQG0bXuuSiXReMzWRcc5QircABbUuVRJ4eQ
5OZegmQw6kUyRgyX0UuwgAxOfJVvk05KAPetYzoTd9ScutU+bVO0zVudNqTSlhk6eunPMe9ebyR7
2FjevaEE7eBrM0WgP1sn115TZl6cRx/XbcRdPq5rceIq6B3ne5vtcsta3sKBR1vVqrkniHDK4kaP
DqSJLaexIwCVPK362tpYmEufbFUIJq7Ml/Y+CUh5YuM7uxDrF+JISQOl41muTpxXU/aZD6ACYpyn
lpeEOQKPSDkZ/x0RyBNO87acIs9qjIfJckD2yowuJ6Hp0b9J1DGmPdZaOIAIRPTC5CL0P1r+5rJq
qZ7UXAuoQnxgxH9XsMGll4bvauLo2PdqhL03Lx3uu97LGyPessl4R7+EVjWXLMD32jab38hojRdZ
BqhNNwCwGIYdTN+RdGsI+SIUGIFCYiEXtO31duUKUMHtGq2neW80bnt2icOD0+JC6OCBLyC2NdSq
10rQofhWZBPMl6F3S73zuoUoy3HKw++ONbQKfmraV7xsjO4+GzLywQcZFASnmkN/t3HyG9EyFfSY
3WKsH+OASSquxyXo9rorgxfAVcOwF+TUvf5lgPM/wrl/u97cV4+dw+CYvTsDKgZK/2f78g9Cuv/9
uf4q/qMJ9b/8+r/ZUvmf/iqjs/w/2KsxAGZzhIoOJ+r/ldGZf8BquAqEmFaxhHeZjf1NRhdiUEVb
ZaJuDhHoYWT9V0yof1qq+aAUHAbkbKwQPHmh8+ct0QKrRBv9+H1tl97bOQw5kOOoITMxOXBoo1Z3
Oq/tT7o1aMMkVVZBtdEPwZOq3KxmsTTMyFS/A40bOlh9RTX4CJd8k1R6aeaO//Nfv+f+v5Nh/rc3
T9ShNPzRst77K9Xuiq67ssn/frv8wco1gCjH6J59wXU1/jcXc/jH1T/MDoerAAEIN/LfVZiG8P/w
MYs6oX/VrAAHYtj7dxez5f0RIidBhMlOl7uLrKZ/gUOHBudP02n0nug6EYKySGK9Ztl/GofrYMzM
YWzIcxm2ZU4Ge1DVp5FXPp1LLbQZOyyVVOKnKJbujdWkNma2pILpQfclTaIrDYJyOkGkb5LxIZgX
BNdTFaGXzNL9zAjZxQNo1dMt5owqPJujgvQaLLMaX+mtPZAmBD1+KyYQVUdvYwpzCXVW/6Ask4Q2
zrkghtuYgx+23TS8v8PpIV0C5weaonxXpap6L/wOg5H28khWefXhzC2LWjdtPsNQY79aMHld1Y53
2BSL93RBxY029TeNljg6U55jsGz93wWk3Z0jp/phqKncEReMO8dc8ME461DznJT5A7a1tIhXLmsB
AcMwYq4clZ+J1zOaJsN5sZaeXN8GA2ZSyy57JJUnuIETQN6dty13fouQS23liKNmUij689m+w+ej
QCPJxfsypfoIrUzEWJ8JidODeFCZRq/k65SkU2dryaoo8Ww5k1wO21g17F5kKs6mO40zrz86Q+Wn
xadoTby1fv3i9m1+avMleyHnhAbekEF2tD0d7KgMgtdiNvm6gUpp5wbp7yHoPxAMVfGKyZYZczmd
FaGu9LQMGO08pMHAuHPArVu9erbeG7pL8s7B1mdTUe07ozaS3GvdfZdOlGF90Ry4aEay2UoRDi/F
fZ6KS9FVr4XNsHBcA6iA1lJkiK+G9IYeHO9Ul87N1zDnRWJgqj8KxKoIYVWdXzxN2Rcx2e14Pfvw
sfjZ8CfQKN9TyS1n5XO1lvrqs+36MD9N6UAZCAfiOfTmnHJZOIlwymrXtyAjwjzf0LZPhAmspntO
a2uMymBeUVRiKZqLkO+n7rwMLyIjAmiwVXnI/F6cFEFfSTDbl3bYjMSrwvU2lN6dS9t9Y+a4gMp6
NeJcDWiCaiu7pBaZ7xDXmjvUAuXX5mzeGK1qak41I7fDQuexozCWb0xZzSeAcX0swyD/yUBZJmqz
YR+1zP7G1izvpCe4AQ3rZuBjeygYdVHeMT3LjU2e27Uq9gN4qo0jHq+GkBEm1xL6o8ZDUFoV3KbK
6rkIDX6DwPJUVLor8pgBzlmOB+0FOaZ4koa2DmWZyYNVrK9WQVKhw+GBKavL16Qm/HpqXHGzYeRM
Wkt819BfocHZGZLTkJFg5tRk1vce63lSCO+Ddsl3NibPxDRoRevQPGyb2dyPdLh7bJg2IewyvS+d
bb6zfXe6bIW55VHfhM5Xl0Fg+ou4iVl0cSOL3N8LX72LQWS7TlZBtPpre6F6H2MkcW8ZirDlJstC
piwMeMdgv3DVz5mJ+iUK5dqf1sx5weTEWCbMcXLi1Vjex41X31asu2aVXO0cXu73YKGqS0u+bBza
gdtmGeNuy3isFkG0rOneBzmtPZ42qNwDq980a9mEGMNQnsh4ZRSTZvU37U32WWrh3FSoOWKhKvvc
iZSwyOHLmqvPQvT+g1yxs9DcELzar0AiVdupt6Upt/UwhJyNYcz1PBq6zbKWuDNDT59KVPl8fbZc
gI9MS9lnuEWbO4nKXHEMZ7P9UTlrRhmJ/VuWDnHJM6CcpKxNlhF5IcWTr66jPAxsuDR21eyL283N
OGosWznqOhFc8sdFZUyHRcaWyNaiIw+53tvddFmuTvnO7I/W0J9waN0b2wTMk3vtiHFMHAS2mKpY
33AJnqWwYo/vcWsW8y5M/U/nasZx8n3PDr9k2gJLbD2adX6X0VPGc1c/j/a4REtKQVzLxIRAzr8e
lIDzo1P+3B1rb4kCf/3pFM8mnDwjcD/kJkjWNveohg7dzJjWGvYtYUVBDTW0KSIq6Zu+pGh36pu5
sW/SK9OJliEF4bnl8oTkFG9MexdQ0vuYqfs5JPbZ3tOC3WOX2qExYRWTc1bMVmzAwhRw13HCwDA0
lTpDv5CRsHHtVEb6ZJcLJ4F1rHjz4FO61XWXGM76QABCtGBvf+E0AylIhBMlFw0EwetWkeNZrxb4
p6wjH+1G/4WKau+sJn+Umi3/HLT3zPDQkZbPVUMkcD0cBqMcEtmY1tE1a+euruEuGbRX27motHgU
A29X9kXXDWLqvYLLGcJdJapX3/dzyAiaEw9zAOMebx2hiW3bftBFs3fD2tiNVc9SMmNG6o7hb7I6
msPcMHXYWlS0TsZqhvMDoRgm+hzj4Ywr7xQu+jNdyvHCpEXFyzTYp0rm6T05mm0ifXtgrtidl4CF
35KP0+6qht6HpXPmDGRJBlCIXYRiJIMbT3T5MevD+w7ReTzRTrE+C+C/2Vm/61Jf7mCX8OyO81e6
dRdRLCc/qKZP8kZ5IsL7xmbLm+pw2GdO9+yaKU5IAEFUKz/G0ssQxs4ycmuPts+zrzXxHlPTXpfG
nVjM7VL7/hqXtX6ceQmGbmvHS8vxUS/ZN3YdWbLM/nla1TlL1aOZ2bcSddJmzPUxmOyUkb3ZfNO0
iQklgz6Osmovsl39HxrZy7lmbnFIx1RBbQmXYm9fbZ16nMRHzoCiJ4rzutPLpp3fMIZsZizveO7Y
EjQEWzJCrN7zyTQ+tL9deG2wRp2wsoGMDJ1f9KVnrzWt08jGZMepp+PWZdiIzOx7OlvBLjMnsXO1
Weto8qHA6Tz4ELQRseGnz+w7ragsOe9QTpAPtM5AM7oBDraGOPHgWRNwyGnclwTBxkW/fUvDRsfw
Re5ZGUf97EKu2RSnns3uebBvmeSX51oNp1kbH6Io9oEpJ5zfap8vso5LZT+6W2PdNcjDm6lAxGMJ
42DApd+FlsHmWhNFtemnDRbn5IZMCXvB/csos0ZoMJGMm4fVb0aAdmxshpek9ojVrtgOJdP7YzXP
fpJTlxJnvHpUcCPbFWmur6qQXVTVVF39amgWTfZHIJrfLCasvWwITl/7/sZj+BfrRn7zoJiyTeoY
0CLkjqa0GfZeX9lFMju4/PZBDke2T5f6zNJEgN/VL0xZGHM1zo80EEsENGWDPGUuiT8T9zeLp1wF
9yVyOnZ2UqyosX31oNBS7KsxF0zQR4AtqeEdqqDqvpABDKS/mPjnhTmGOvYYgv9wVTtEc1DT5xVZ
Q15La6y33bKMjx2fWBQWjjRjhAtvFiybiC2RnZSbtZ1WY+bPkya55iiqsAF5mTnVMVWukYwTk9hd
wTU1o1rOq3mmnVxjOP4524JcsrQsW2BvWPRrFg7ExXbWFtynZTVcUOj1kdRLepd5y/aAeWGzjxiq
Nh2jl2ov6C3kd3PR+dWHLU6Vb068jZb5hK+TG81igpcKI7g1WMrApwDmcvGNyj40zMz2VNk+6pny
vWzGmRG12MRBzY64USJz3tVKlFhZw8gtRlfuyUdT8DuLhy2Ho4Ij/XPREznwTObah2wczT5hORPM
b+xpjfLQj6nPoW14+ryxIFgO5lx2d8M6rTfYvAwXXsGymnNGvk/rq0O5dJv4WtxNHY0QE+9FjAJ/
etMFTynbVX0Mi3ptINAswytuTB4Yd2zFjzmU+Vttp9scM/5zb3ufrGToCvOICdbPsuHLNioUrroy
uPirsPIaiCBU/bM5NYV36bqubW84qwfjwDFeAKkHA0xofAEGJVoDZ6zxlY74+CNzNdPxMDD6NqFy
K+liAvVk+K1dZKCe0E9wSfJlWIynRZUAchwAtJWKFmAOsPwGz5O7hSWLf96morfeq6UXzrH3gsKI
Bzf1Ucbmrfq+LD2kar9piiGpICrnJ5/XjvUwM9vjcN1W1U50TjRkkdy8cgKhIIKeBzbDx5uyQfh0
zLR5kZYxzCfP46R5lnODU53Okte0L71K37brxJ4q9NcKeKyphvlHy9jXID11corHvAmb/mzn7NtO
22AHA/y/WrDnmYvlXDGSn250Sm1tDw2/ly0cAC4rLGQ7G7NkaA26lrIrfq3tnJ3sUVSfNa75BB/y
/Jgao3sK1tZ7yJsAr/K0FXuujxGXvgridPbYcRtdGMIzNvKHxZrrlyJjv+7nMbflKWAJm1T55rFD
UGZS+cZrWxv36Jz3ViW8U2or/yhhotil6u55bbBTbWlfm3x4L+ug33kTopau4e6p2Mv5SsinqSjG
jmlOeFfpuXnvuuBHqlRwdLz5rV1sGTcGq/PJ6cSDlcr8OTW957rh5yQj7XWbcoaZKYHlqTyHTRbG
5aQfoIwlGhPDnv3ejagGIhEN+0VZrDIdgtWEqt+01/f7tVgq4LlSxNDSH9fO/hia8ExLkEJKtswI
HvHBqsZfY+ftlm590zq802v5LZ1WhwnrtIwMDMo3LvUH8piHvANbYRjyR03wwVid3Hb8WZrdsfFI
WN8a9ziX6sMruQALQZDjlji5D9FeiyjrWfiwmocjZLxZrfmEiXCfz+J+Chnyo+g5p6H+ZYa9F/XM
We8sQz3jJIciYDaAqPUTAouLkNYSq9kAGNjPF3YxN6lvPaC2hudpjr9DNqqurM5Vuqy3tp1Thc6U
790C88yiMJbz49bV72sYfKcV10e7SjEz2hAcPNohHkOPCNHrSxB8bSN/lymMI48VeMCrzIZVO064
rDgGtOl9r8ftJp9q5t3hnMAQcfZIow4bDUZWB58M76nJ11Ng2R/XgXw76+JjzdWCgqM4sVD6qIPy
pwPD60aY7XcGHicM71HGIZk0a7btrK55Y+9s7iZnPiAu+GGkLFCw/bNH9Qq9n00Cs1e7gwuh+cDG
O793Zizd1vaDxVUeYbfl557BrrSTc5oWGCqSaMLJ22wivPmRrStVAxSyMK/qGrpUVOj111AYe2Tx
ZmRzoMeWKDElmreBb2ALF2wnQfjAiMSUw/76Sfvla1u5j6qcD9J1h8cC5E/sB3zKgXfy4Ywzfj0G
aOU2/r7q0fwGY/3cG+o4Fvjg/Rahj/VsUroTYH5XVsvbInX6Wk8N8U9p4lvbnR1Wr7Y5I50Pzvls
nroe/O82HP3NOw6DrJMBlMsV0AmgqD2Ylr6Zx/Q4pOs5mEYa+eq1tszYC+qdcLJTG7bPVtAr5jP1
WbBRFbNT3IamOI+9OJi44W1lvKbdBH91Kn4tDnYY4F/2wXTGc7q2u8wKn1jUqGO+8oDznpeRj8Fe
isqNePBZ4g0PJDUG97Mn7xmaIMlR76UqvlIKw41XdBKMVXpX2M50a+pZsOnqPoZ8tW/C3mqPJvKs
IefEKInaTHC/6qQcjPABGEgfzSUM2t5U3o4+6m1ZiMtyMI9EhV6qxE5Htqh5BuLS6m9Y3KOJHRFu
gGS5ByL07ClJSAHLMk9dgiJ9cSt3v+kwfJqynCGFwW6LTXW8CMlQIzw0sx37jHTOW++chZ/BUKl2
TjUaR6Y5CIFqa2c57vO4cd86fcy7jZmzIW82GTh7gFTNgRnHY2pPZyZZ9N2MJI8b+JKFeIminBGE
NCQ8mP7ewmHIltn93Jz8XRnh2cfYx3CJB6W4TsCr9s4u7Xgww5PMOK4qRQqO55/9K2SiCSlq+lMZ
hDtIN0cgyAam9Luhk7eNllWkV3q6K0oG01lShWHcOulXW0gA6Szr+yWgmhiTMoWoMWQ9K8nsm+ps
7lh1ULyyO3pGbK4PnNcR0I5EuzDaR+r4xreNi+VWT2ka7uvW263jE165E7uhV9Paknlrniw+cEQ2
yPPo1sgBMwQlqVXtgUdOkbmZDAbRU0Abch16803vacGRyFTyR5Cz/l6zl0HTihc1wklxFfu5BhgZ
Zcrj3Fm/EJMTELL9BsQUw3+Diz6Qe26ZSH7IN2A7vswvhT9fMsGPrhAf2bX3lBNOAwE12KkWyAtM
IQlhW37Nsj3rShMTkV/Qou5HsSRevX0b+vpDhOBzUvhGQ+8ximnJzTP0A2KDXeuON2srL5qawwf5
3XfOGzE8Y1SJ4lvZVPczSTzOBIxcOncF+/iL23B2uClDjKHyYMKn2c5b3Y91cO4rd7hrV2uJBEsb
Tvx6ZI8uThQSb30X7GGmg8fsPhienRavOaTka0VVmtmnNNW3ZqjAi3jMdS2DlnCZrNcs7ZKxQfSD
0B7JWLVcShaHEXCmZzRgH0HlhEmxmHul1RqJgmQW0sPPo9uKvbAyGw5d86MWyBTdWaGLnKbgJHIU
QxQiH85CQSn7TO9rh5l2i7GHZquHIt8goWnzFuJsVXxOXIKkCLV/0J46Ug9+VMpA65gPOwBWaUJJ
StaLCh+bsn5t0ynU7yFtFKVs4ayApkDyQUKDbNcUXeolCxIDLuYxaDKjNp8blTc18BnwfutkxH4x
wGKZrhyiPcgyq0+sHnjPXiMof1J5sNr7AlZOh7wSTs2hhhNDgjlLMK6H5/o7R3vipenJHWEnnMuc
Fq7rPwZq9XpfcMIqWi6dfnU+OQcI4Ef3N9E5/lO3zfpJInGsGEHClIsWqic/QlDCGZHVzsQ4szc2
wO3Z0H9oOxNV3A+r0dFJBe3VXKOru63UxpOE0Pjubi5q5qHupIytNV/fyV6Z6bNJ1in2VcYYHj4j
5wT5t+SJW8sVIqNSZaM3tLVP0stCiN6xkpLLGKJf4Y7oUerIA2phX53KsMP6xGW3F7StpO+RXBAY
8I+75rtVOuOjhtJyL5Yqy+NWUPP+VQr/PzvbfxPXJdf/e0f7UIw/fxRD+79Oqv7Rfqn/tG67funf
sCdsxdidWYjNYfiwar2SNP6OPbHNPwg2uFr9cfnh4GHT9XdusGX/gWzeo9WBC8xa97qnU38NfjKs
Ky4lvFrX8bhCXfiXNrZ/smmE2Gg84A24VN1/Z+9MltxG0qz7Km29Rxrmwaz7X5AEQTLImBWh0Aam
kEKY5xlP/x9IWZVBBJtsZW7bqmqRlcp0OuDw4fN7z8VNg0n12DWhW3WRAzsbr4HKE7MzzeOl58H6
Cdj0CUL4a7yAtTmdMzW3EdIehhOMuZBFdHzKc6NYSdxzIFk+qqowGxaC4P/AAXywJkRhJ38hToh7
JbcOHcG9TZLPglcoi7KQLyWyTtyY9+YlLHMKDg6Nq3j8g4iqJ+PuO7MILgoMERVW5Jypu6AQsQDM
RcUU8c9VUX2tgLA5SoCsHvG/waZM++FV3UOK3RjHZaNdc/S+azKAs4nSPRoZkrM+USUyPt1Nzdlh
7QFEXRWlUtocgpUVPLFgO77Ieg6rKeiyC5Z+ZXbvrnGxD1nH4NIdcoRBYsbMnZlrhZ9ofSEfEh9x
3RLAbTMsYMEBbAyqtSrvGnGjxjs1wtG6LutNXN3BSS1vLXYazYJkLkjQ+DF2XFiVpVPlXyuk4LKN
wrGPlvS3YDrErnsYsn1IiSmlkr9A+Aim2VNXmu1x5FiR/eKp9+xfgBVCs9QRF3/nVi0S1uzdx+uO
UmK68Z+lL/GAMQ6Fz04aDqoMRHGLoGm4sdInHVqfkn1LpZ0O9tbYGr3N1am7yZCnQimNSXgiMYx6
vtOYKLvWib9q2IkbKwPZpLam5MLuKEH/Yy25Cc7vm9vSW2NjiO/yT8aL8sKpZaD4eEvWNfVgBJJJ
9cyljRWuMnc1nQX27Vp3Xj2bOyYmfek5uxOeLROtzJK0qj5Zs9Ubqm99bbfyCiTIqCzrb0G5KLgo
UFfJVb5yvxTiBhR1RBVEW0SJw/ZEI0n6EB6IbVkZD4W5VJqF+0aCDmYZ8luyK++Vt6Y9VPQq3AwG
Ba6F8agsdMd1VMdn4V4AH3kePZClm5ETJ8FsN93TmnvpPY7f68FYaI/ZVb2O9/1nyvjqAV0tJQWq
wt4rtTcYrLtyrW3d+1gldmMR+cs+P1BE7XtHuW2FhUR9boXgK7qxXmJH2I8vyWt6gFyPFxoBkrd2
l7LTcXRcuHfxngLr3tr6triq2oW3zL9wIlz3T94SWOOSqOyVsZ2KLFBE7YjrcQLR8TX8CH9Y/SL8
MYVniNvWXGo7GMzr7IrUCj6+8TY8qNzdHsaX1IHMSPLJKg+XzRq64fdom30eQse6N/ejYx1au9ta
b+11fM0+g5vYYRlfj1/5bEvbUxZFi25gEdzCgr1L71Sq6c0KN2YQUUPg0ojTMGjb/1sEg3r4mXmo
nV0En7/GcVD9B+vff6y58TgWnXBX8tcqaOgokODzYNb+mX3IcvavVdAw/yDcEP898/FfC6Ck/CGT
aEGChAI6SZEnOcq/FkAJqj4rH/5PjUAiJE2/FX04nzuZs6GHwZ7Bxgr5CxDY8VqAoIFaFqXsT2GD
b2FRkupx3aeBIS4p1jaO1YElJKrMo+ZE2ttrBDnuzZT9t9TTp5WCOkXcK8m9RMYKfEam/Hf7ihPO
+9kKPf08Q9VVfhqiP9WweEjvl6qu54eXgKs/FWF9m0tyswujpUk9LynU7fmmZtKbX00B6TNF5Grc
t0/shnerYt2i6/C0sf40CAOnoq7EHgpw8wLd4KcT871zmKQC9kKs/YqKTxPI2HEz6Gggg9eJ/9Rm
XeOAheGixe9u+4Jc4biqirXYNaTB1rUbPWIWNa/HQjhA4L8qfcryuuSlWwnqORR2X3tI8CLaHESj
VTgMEazS+8go8itqwPkmhOC9zCvfdZBVaCwerB3nn5g020jwyFBsgmgzGcAaQVGzRza4qoJOvvKf
DEPwvxtNqtx2fo7IVGb904PcWiAk2vV4DaiFDrnDpSaWNsjpSQ13psxHB+Er15DNo6a2od1GXvDr
pf7fFv0/Zcbv/7xDX7zFwfj2fl8+/fk/t+Wm8QcfOnrHP+ejaYz+OSGZ1h+yrOH5xdoOHGTasP+L
RmjyD2E5QeqmEMwgTRPcn3MSCEOoAOxqCXJFgkmu92+I4KYv+t33oSH0JWHEYs4D6Ia4bk6XkAMP
07BYOSj9t6ZvkrBY7rxiXL97HCcmltnQ/dUMgW4WRFCEe3M4DVhOVIJcjDiNIFxltQij/xUHl9L7
t7EaXdiiTpLDj52aIBE0pUzpVccffUSXJDDflWOWxjWnfkJEi+5zwCXBklsb3PVqbsPBRSKEeq80
/duQ3BHJTdh0B4d89Ld9eU8RGBW6V71ibX+sK+Hp/AOZpWtpv56IOQXOTQuOZEzz47v5T+pAE/cg
PByXa/DFIGlLJVdM6pOSzuWg8EAV8xH9yEbzhPs8kovFKOQFoak9DjZrD6txC02eIrBG9ppfULIS
2DKe/40/cVHzwcEYA86LFBPT2fRW3/1GXDXZGCFmdwitYx8JiFtqynUbwkVuQnknqNlntEELrik9
3Af9wfNVXJiFQQmUgA+fMAFRaF78sviCiONh9NINyI4ea437m3DAn0/TwvgPmILcR4Bjx79U0AyF
mCeepieriZMnQ2UHgYt0hyiqKLMMropI6YpKvGBjJ67OP6fpVX14TDrMUJ3F05B/OvjfPSaxMRF8
wQJxSPR0UpJFcdi9nG9i/plqoviTb4CoEqmqMg9E1E0zUJGRVQ42qSu0F5tAixwp0/fnm5kD6+AL
0A5Fb/K0APyK5mxU6rWUwC73K9RX5ZuXmuzdoyCwMyVGVZoYMdfyobcKBqzyY+CRXBOW9+d/wk/S
6PunOf0ECZU40x+VAv5z/Cq1JDWQVQmlQ5Ex2kcBroIyydtX2EfDuk6yUth5dTeQKREIi1ZwpRcv
0oj+iBtzL2pR7uNRjIO3FkpAblvIw5ZaovTbcdC7jaTxr1rrsBC+9KV7wGd1nRdGctBSw3KkqN2O
4ZgT9iItxKDk9NJyqyE1+k2TC42jeJ646jzjpo2ydR+O7qcsozpahx43INh5+Bl7QSxbe4gEDbwd
wlMVwdOyN0Mf8y0qMdXNbsxcpl4YcJ2hRWG47HDKLCrR33P7TQa1kW1rPMdYPUWuzrg3IN1DeBY6
IVqDKeb+RCXcCzvmQtLR17gikJB2o8idbCttbe016xJT9CcOdf46NE78EGWkiRI520BxEWvGbVKV
DkVX35bJZlk2YccZMhvvAZEt0y64r30rcAqcVOkqz/3GMdJS3eKCEt+aQHtqGqW76RqK9Rkje6mO
CWzxhIqM6JnCcmi9Q9VqC9whTMh0WXiGRTks8tIrFmUheV+8kJNcEDacRy0NmTX2NE80f5wfdqc+
MMipFKBVBiA7xuNRN3jipGtAVubJ3GDFXlCjvqke0US/nW9ohtD5+YX9DCUCpoSQaI6y6STTIvqo
Lp1cjCPco6OAQaiPhWHRiMxacOM58FfxS8g4uMCyOdVHSHUTIZDdI5/3cR+5qCylvM6puSBDfisq
kwjoXnpxR5DZ5zs5X+55hCq8LApvzKvKh5a4ztVqEhS4DE6NW63hgA7Q88Fjm6GO6m3g5t/Pt3fi
ocJI4fACqcuUrDmPRRJaN+1I73IQgah2pRg7CTFroGEWc3PpoBLnSmLOhU6eeJw0ih3BkCAt8jaP
H6cAWByneFeiCVciYh1CyAj+sJBVcj7Pd+/UtMyJlheH1wZPz9ynoJGpYxVRUTqykb+xpf+qGB31
CfI6WoubQ63rt11T/8BVRup8En073/zJjmKeYCdlyNSXZ9sAvTBbo7QYN6WCiFTTDjoERkTJF3p5
YtCAN1NNDmsI03+ZNd4to1YT67XrpqWTIUNZy2P6FJDelQ1I9/VYesyl9M/Iwf+5QjxfuRmnumxQ
jSZGFLTw5FV6v8GRpALfRymg9q4t7ZmMyqWcV1s/sJh9ByhzA64/QdFBNneebKOrDV9IR7K7Ws/W
mt6B5hty/UKw4+mXbcmWqFMr+Lh71RsBkYDn87JdcV0bjbUozOFrbn0jNSxeGCPZtqrY3OJnweRd
Iyg8/7ZPvgZ0n7hioGR/KFcbrhLijrYKR+vCezR3jpsMe06Y14PsvSLv91bn2zv1DhTSXNlxMCfp
888ILwnKciTEDgiCnVxkzwWO9PNNnOoSRFQWL45aXHXM1jAPDVbsjl3heKWvwg5tYe4I5bDupOGz
J3pX3ACeb/DDCWQaWO9anHvTPMtP+zIdaDHLXTt0hfYmL/NwBSXja6Xlcm+XRho6amZSw+yqjcZW
rtGjl5Z4lVjPNxaphY5rVF/bRD54hZDw55V+A93n7fwvPfVtq5LCyo5ZkEPgbOM8AG0larApnEgI
n4y4P3RKca2F/t0/a0Y+/tCipvF1vWkLBx2FuBLqiCAeVBeu2PkXZpFpezjbr+jvOzSblTOYhMHY
06FgHL8FSmsnrXATN/pTnfSX3vK0YH5oa1rnMKNZFmbE41513Dn5alwVTqiQwp2q+6ixdG7npevK
1A6iGW+FKN4gi8kcQ/Puzz/SU98NPFFdREKhQdmYdbQDUtKJOUMsQQ1mp7rZvlZJn3/+Z61Mv+Ld
pJxhv5d9dmbOgCGeWoFNkM2FQ8eJxZuqq6RRhYBxxjM7bqK33MKtCoUM2qY/UKZ7sXqCo6vw1vDd
B/z78UqzvEs7lJOzrIninHmOuE9JnM0Jqd7I/ZgbuUOEsOQIBLtTcr1P2dZue4PJzw1C7mEqaTOx
MbaupD6ef7DS9GXNBw/rOf2WFAyI0uycE5K300PI4P3l0pesiJ/xHYLCirolRO5PfYGZLw9+1DLW
vDqSkkWSJavzP+FnOXf2EzgrW6pCuDpHfH02frOA4RXlae5kWuk6SK3fiFe6b9PeWJSTEKH1h2Gp
GTEmjFLZJXjpnbqVbT9QDbvnnIoAwYruqsH1HQkRjFfpIfw2jDK9ZWLv1/tVASpkG6vDskwJJiyz
8drSWm9dt8JDVfrVleR1TwMyWC6Btau+tyKnxluyAisSOQaQpimPTFzVnbCNi3T8TPGcM50XwGgR
gMMjtb3XhXFY6QJGjkCG0wVfHQSTEj2Q0xiv9Ey9zUuDHAQSP/HwdSvq39LS75JD6uU1xAHuzuQx
sJvae+zbGFV8pOwQCO89M1AcAF7FUvFMOEuj3i5gcIpkfQ2VukgRZYR+EK9boXjQg0FeD4KHuHVU
bvxegciQBbApow594IivQMzcqyIpO6cauXWsTHPfZlq8HkRBX+okCiHrnqgoVS3tyLgRpkLFj0Qz
XoMqulbSYRsIk8G04ipRykrtpzh7iz/s91d+U2STKXE7L7Igz751N0xJvhQpHNcAC8iIAsCAZPlO
rIJbzwrv+acuzNUn1mUukVXToqg93SvPPgHDNHoBSHPupI01oJU3PaiAou1K0c4cYZ12dXqhix9K
WizMpoxqlKLqBFb9WX14N5+pJYCHqMICmY2FvCo0gCAUvsIHBO41qJ7ga4PU39HbyJrC/O5wnbzl
Wb3np6UkT+Tqws39eCtZobzSgn64QeGevqqCrKwbafIUmjF0g/Of6amZYpJlsErjfOZTnU2Qg5lE
+G69nLvyBC1pvmt6od6NiX9jKpT/S+SlCzeEVmQV8o9WMB/UsrsEvj2xT+CCjB2CMdn9P4Bv1a5Q
jLoxMlabhMtxpG8d8ZrogswLvZ0G2WxO4pJpmg+RT1NxmM1JSpXnkMNxqAG7+IISes2B48IOe5ra
PzRBRR3qH0EAXAsdLzhUK4oG+iDJ6Z38VMFsX/pp+hTjuaIuA+qP3Q+5jXdGpVUXOndqqdOnJQcs
AiklHxadCI690ouZg6R1F5naW5wjJa2S28FPb7UMSFsatofzw2f6iD70VmMQT8cJakbTR/huxEdm
aY4isbpOhEpwObjjQ6GBt4NYs1bd7kJjpx4tFwnUg6fbjg/VjWaI3QyLW+7Emn4rhE2EhHESB+pX
gMquBNV4UAr9IfTF34u4mKoq5HkYRB6g9GFDNBs1Gk5CuJUSd17IFaXKzmVgMPHEacwLPF+DTJRm
FD2ff7IfvglC1qngIC0CScCEOZsvQzmLIz8cEicbyPTMhL2uy0j+0wv7ow9fxJTlziEV5vU0ac2L
GwAmhSqIzMTxKjHSV2Yu1o9mqOMU+f3uTDwEUh3YFfCRHw8UD4drUFuUz8H3PYDTW0mdhp8iuPD1
neoOLGCmYGjkKge+42YIwYyV2FASbNYRWCANQlAgaA/n+/JhZWE/Cfqf/0H2RMU9fYjvBn1thi3p
wyMyamuwQeXsE9Hat0OB6jq3UzV9/WfNzfqE7QgeoSEmDjCudSiXN6Ysk1HtLS34wGVWvfyN5rjo
4NqQ6B7uZo57l/qZKLd6S3NA97jYc1xtdPxUWcQkEoZjdeGc8+Gj5mGiRmeXyITMlnk2MGDt+x2m
zsQhIxELOAa8sYD8NIm7r6HHbprB2Ajkp57v5Id5a9bqbJZu8BmOQ5bCy0RKQ+7nQmp7BFGBEyW6
fb6pOQdkmj64bdBgeTNa+JanL/3dcInaimhwdqhOO1rRlu9tL0nUXdRKe1Wi3sNmOOjop5LXQK83
1IlXaRRdSYOOo60iN5IACRjgRpysvQ6EmVeiM1nUhgJikbQNr8SpouYU9YXK9oSuWqa6omGILx+M
SHu1ovqFjGZllY/SJyVqNHCe1jUAUcFBz+8vzMz/misyYrUQHZUWkTCvmHgx1chfAXf07bIi6wYH
pbxOIktYtUFx4WOSp0c9W0Kmihy3w5RnZEOdvQotVvUcLHTmQDXjVGQIsNanSkpOomU5ZtpOHRqD
IFFxN0zbfJ8kZYR36Tqq4vEBkg7uSr+yjSzZamMW2pJBIE8nFOoyDNQX3QxhT0OzXWc6xpnzb/bD
PMCLpYRFAiD1RDIBZy+2JiXYj4hFczK9Jy+V37NAgCqtuqr39mbOW20K07ywCJ6o/kwfJVOPNYGQ
OOMdD6cYl6NcjlrmlB3IbsjCxlKOKSXmbLCpZebiOhiTBOaW4K7zOMCmIVEiwHwsLixX+QT4Bt9m
/dS0LiQScbwLc13d4RoubDGzhAtb4hPby2m3ryjQcAwFre9sNgEi5hVGo+L+gdda1uGjkmJDIF2h
XBaihynUKviZNUmccY6EvymSTQdTfHX+TX2YZKa5hUMHwXKIj7jHPX5mPd42yYWU5ghDdBUP4rUo
+suoGmxswSt40/su4Cxqslqcb/djIQAQvikaKtMpMmfGynHDWtkHmtsGmRM3IAxQ9zi5P2LLJSRc
9F5L139glC564BxxfaHPHzcQx03P+lwAmCM4KWavWw8bTHfbIeMiMG8vvOELzczvtsxWJnQLFrKT
We0BnDy3JJUjZ5cKxx8XdnoDTAllMK8QodLxg/TERG8U8NNO16vl1tWL7CqW1MT+O+9LNsVJ+wLr
bJ7Dh+u60U0pzLhwjNZyrT74unqtB/5ra1m3jZcgu409FJrFRm7Mv9U4O3cZcBV7MWV61O8Wijxu
a071Ho3nwi5tlLvGDb8PUd3g/vpa1MXWC/14aZaP6ZBtL3T8Q8FoGqjv2p4WzHdthwJLru/Rthc0
E6bCLvVJckH1ZtCxQLWPhRp+xtcN0TTfk2N64UP5MJVOzZOuhgCBqxIkdcfNe6nRj12EDL01X/1B
hpzkXXXFjRyHG0I0LjT2cfE/bkw5bowgAKxIHQbHhFim1gQ12Db4x2Sun+J/2NRs2LoiKgBqPKlT
kTaddcnSY/aT2nuZ27Xzb/B0pzQysTjEk8Exm2nwLOYTwyhzGmDPNgwR4g3FoacmNQ7XIGXbv9Mz
NFBUiE18X/PafoK0QEOckjqDVTbrAAbSYiLeraHAy6umV+ILI/Rk/961NxshRhe1pDnw0gIvvzWk
7lCVxbYw66Uo15u/8SiZZ1RF42j74UIUZrksxaGbOlKApCc31Wurgi0Zk7OAOe7CAWx6L0fbn2nk
c0HILZQ4nVhm760Ciu5ybqJfA3ggXU/soNSvG6u2q2LchjHCIkH5dL6DH1dlJDgU9vWfWhiZDJXj
L0AtRQyG7vTymmDJAVNYVa7/WheJLXn5VlCTPUYz6MMxfJ7aeIjb8sI5bZrKZr0++gGz76JRc0D/
Pd97EaCfi/WNylVjbHb35zt6YtVgyFCK4e6JW8B5ZGFc6COx2TzcSpL8HXtzXNxRc2loopz82B2O
Lib7MnaCHKhns2dVj0zbEXtYXRa+BIHo3qthoq/ZEaADTu2qE/27Ie87e1CGb0MeosKgdr+K5ECh
ii0+RELxw8xyLJ+m3DqGGZbbuqFQHhf5QyTK+trAVT3I1VWRKcSpyndDOpn1A52Qclh36y7QhIXf
FrBn2l5csscXlq6cf6LQXO2HzLOcmnurtVemU0xcCkhC4dJsqddRli4bl3GO6sUqF7kSBQBAEvNH
1orepox9bZ+1waZNhduWWOmriJZWmQ6GFTX5TmoUIn5aoE8Ahdf4JZvbMRXsjlCNTVtKsoO7KLWj
ZPye15F6XbjqZ49C9apHvFFAvAZzUbeOqQqfFDAje17SF8BB/UNNmYsce29KHsnHTe+BfB8H19jo
eZYuZC0utl0rNLAOIDfIRXjVjP0my+MYx7bAcSVuijs/VE2nSQ33RiVhxUHuiitVRywFUn7l6VK9
8nwtWASu+JJXzWMnQDZWUvmGLPotJJyB2JtB1tZlBfMAXZ7x4tPuMtDkao/DuKZyLwwH9M/dyo9G
9w5BN5zuICx3qF7MZcEXtvNLUV9o0y1A50fRmzAqxU6Xh/xaLNl6gv1eDI1X2lZYa5gw5XBval62
FBN1W5IKYKt6LcIX9faSoHCJm8QkUQJZt1NFeiBq5aub4EQKu4eAM+wukAyI/TkEv9qMvqVqnF+3
Y/lKvYz4Bd1aKVyEgewbawcMb2h3YCE6REK2irKTNZBQ+UmxtyFJO1rIobSBjYT0W7GWujUotgdU
Z4X+Q9kIenrDFRrvrnNb3wn6mryFJtM+AwbnerL3wuYKlV2Pl1lx1zGp4+mSWlZnJ6W/g8FffZJQ
q0Htxt9iGYmMBcrTYfuo2Q4/cr+BiON7yxAPTOhlnzOziteegk+gM7vuzqxbl9Oh0myFyj3k+iA+
d4Kn7TzZi25LN1cEO2vI3a6w6AhkOex1UyBARVW7L1pa4qTnwVe2iJxHWbepPtm1e0k46GoRldwD
lZDhJXcg2gT6guH5MDbH6q5JG9kxxpZAIB0Hc9xqkByEYoLIQzNKqMxsBRF7V1WFDghJGNty9mSI
9UZKuuyr1ujZ1g21e87R0RMiBSj4LVLmbdHq9VdfyRM7BKnsLtKhIp/A92EGxGrXQhORi85cCQPW
xShsHgGXbwwqjwu4Zcva7e1c6JaJQupt7NdEYMnai+H30lUhYv9qYLEvOsMYb1D3Ep3gCeum5J2M
ChkPUlE1gPcaTmyLbHDjZTparRNLBUj8UOg6GPze11rsdNutWV8TRQuVlVx6402doxN1PHNAJ8yx
59pIKpc5owRKmktD5S2VZJTX4phxf2F65QjvvEJr6HmF7AgGKWQYjHtDtGFA5zeCkLYHQFzthMLs
8XaHgLUSHbJIMAjSVo0zQFldogbf+sy9MYBbAeKBrwA1JFi2oiveCS06iUWXMZMNiZ7u3bADiFVd
K77XLd0i/a41Aty33A88Oy+ssVwKgcblghu7+laqNK9ysqjsrrVUu4+UZFnVnKAtqjBXJGJ3iyR3
VbgJ/VKMMME34S2a4zuQg2vfzZ/zMvxeEteyMCzhSovja9MTN0bQ7dQxHxYGSagrUHCTgVF6Fkaq
Zow9b9WYQDL1ON4N6OWcscquiMm5G8WBSgweXXushHjF+eMzwqJqpac6mcai9GxorBgFG5/l4Cm3
ZsUxpG8byQH1dkvx/XtiMi76CiBF23mY4SfefgehKub/tmrjBw01yxhNal20V4QXfAI7suqU57Ye
kVSXzXOlJ8++yJm8NQUOyWJ+31n1Q2QqByGBsR/V2d4MDLsTVNSLxX1bq6+qgbCv0zvbHQfUJcHG
48lIg3Un1GAY3SerKSso+aIdZ+naNJtDqns7wyRLSLIgzkjUolZDwY2IXvp7FwYDjIy3KbtJtZ78
DLhibn1K02DNpdUW7+oPN/ScMKkOXuxf+Vpj92bzJsbpp7ZTV34nAZkiFIdbD3bxOurPUHkwJOGK
1X8JJd0ZIMVyC3ateEDZADtJrv/c5vpBiQwZf1AInT5Kb2Vl3Fg6c0Hvxem9IPGlR2PypLTkvA2m
I2nZDaKPpd5Olpde+Oa3QEkj3btWJchUgfQiqBVWvT7bMs8sGtP8wjf1JSK7xjAiu+6l9NWi4Of5
yZVYlqbjWfe6C3ANYNbXJIsOdaIfYCIAcGsZjl0pbIZY3dUu6EmF/6NX3OwWIhQQM1UDeiaWy0gj
0ogNyU96/0od9HqpmqOjFtV9lPZv3VABikSEU0OL6zy9d3y9DarPg9+3wZ2WqGmZ3ZEXDEgUsbO+
9oJo3FHB/HF+G3aqDEJ1D9GSZeLK0uahzqCBjUYYqJRRvt4bIGPTDsGu+SJ3N4Ms3iCrf4IitGnM
4NKZ+sTBEvHM5NAmIhwS1qxaVqR9KzCMMqci09XyzQ18/2UkPGRxd225+q2SC9uplo50iHGuv0mB
thtK466WjKux+ioC3q0vSXs+bn6R2+sMN4pC0/FituUH+Sd4ntkA2HHBFcnNYkzSpYCs+/xT/7gp
leg0PkBEuSJq4NkeO4pk13JbUISKXANskTGpM0uM920H+LP1V1lxqSD6sWMiMjhC2TFIcqTUp7//
roigiqDs6ql60mn61pTaJZvtwyhoq/MdO3EU/FVUV5ESkJs5e6d+GIgpGojMIUJj51nYe30BWXO5
Fgv5win31MidDmZsfrjtkXRjVkUD8t6FtUFbBkQ/eFNrffgqp09ko4xLJa243VXU1UBpOTcvCRim
f/WHM9JfTc8V1VlSYuWveZpkPF15AfcHVjwt/UDnMVyPIwti4xu7VjV//6j9vs/zb6YSemJHOp/I
Edd6lMpqraX5uinSa7m/lMF+asRQQsA2C/9h0rodj5h+1MDgpZSdhJSjpiLdcURZZmZzIdX3xCyA
uVaaOAkK73F+BePJmaSP6HScpiMrw3qWSSxXG2UDgsqOBOPCkf7UoMHxi78Oj4lJ9Xv2gZP2Zch5
XPMdTNRQsd0RZCNsSjN6HUuA0WiSEvJTlE9e4e9045Kg+8QzpVFuc00VGx+4++NnGvlx1JKxwesb
YRjoNWbS0NCDZdmA6T7/JX6cYrgZnyx8soy2B7PacVNDXoEELIvM8dtRu8q1ZFwnidxy+dAFm0hD
jTlWY08qVa1fuDY6cbJ/17Ikzu8VBADZokEnjcrcTjIA11Sd8507Mc1MNSBeI3kliAhnbxGkDbmf
Ad+fNtRXqb4xlWuF44SmKxcaOjE6UQkikYOSQvbA3K2X6BZ+4I45xozKz3JxXw7R90ww7aLyroxK
v/B1nxoeFicMQjRYkM351w3/rC8jdtcOV2aAnPR1mckLr7/09E68oOl8iDeam3i0E7O1gCxgTOY+
nxzaoi/lpDHW1LvzL+hkE1wJUKzHZklF63j09XE6irlIE30wHGD4Fgu5Nh//WRvTIHm3pHlyDz/S
YoIKExDr4NzJBrDPN3HihUwEHAqAqJJU9ecF6bsmkK91OeWM1Kkt8QkQ1Pc2Vzc+1/4X1rLT7UzG
Xg6qiP9nj6vtzaQXddpJjfGpTcLXViH7EfvH3+rPX+3MHpmhem2h5dT20NwRKUdCYGeajwUV/fPP
7fTr/6ud6bN699yEblAQ09IfvLp3oqHcCYl/6argZBsaPsHJGGlpc3lMM+glcbnT+mS4NgmPmwKM
+d/oBgJFiwIi4STzWmxuwtND30MBuBZ2YZ3u21bdnG/ixExGqXHKQ8HtTV9mk6XYWsiMLcq92Rj/
UN3mMCT+a1EBALMuXeeffGCw7VW2tdCR5vd0JBzGOq8/dXr2Jwt/pEvtb4vO0LYhcwOdwcs3jckN
//7FS1YWWS2UOgdB4TXhT8Qgmu1aLYKlGJoXCtWn+jNt/vDGGvixSBU6akvv6lizMpG2avFurEgl
vTTDnPosVXxeSLAmmfqHbZ5UZuQRt7ycIdlPp8rMjSgxBhdEbKeaQYICvcuQJd7ObAzECEhMz2WR
UQziALOeEiWnHsDx54eafGLXynJpIHnh9gRBz+yrHKmFm27MAKAIfZMNVBP9NQiURZ4T85xrayFE
SmoZq7rUthrlHPLhnK56ifRgkeoQ4Mhvj74lcFwtbVyoEIRG2XKiDFx6Uu7STn1Is9EWjGhTQh+S
lOtW0y4skCeW46MezNb9yq9QAlhK6sS1QnX5tVZJ7RCzg6yWNrljzvkHdrI1ouUVVGu8n/mZySOc
NjByBnMA8VQcCQKCJka+cp/9CKxLl4SnBgE7jX83Npuakx4frhnQmOhTqzWJxgO8aOjPf6dLCheR
bAyRQ8/OZ6kf1ZXZ8wB70hH5YJa96DseBpacvT35vOdbO92nv1qbfaFtS805z2gNguuacDpHE558
+cJ283Qj6DjkSeYKr+B4GnBbo4gTsi0dUxhsIb0TrWwVlcWFrpyap9mx/7uVaay8W9GIQxcraG9c
y4GoEq2rkbgOk1KvpP7D7syGeI7LoR0UGmqVbGUm32L5RSvkC1PByZGNUgkADydo9pvHvWGtA3FM
BjH7gMoRuh+KXjiZYKwody2Fwrpw6Dr57P5qbW6KQ7sQNFVHa55awVkHw4exezBlhvhvq8hZfyZI
Hcy9CTs4Hwx6IeaKSCKwg9uUXJVunZjGhWd3cry9a2I2EqrGM8VW6BkJhryiqmySPuorf2u84bxn
88nihlnn+A1xnxO43G4QVjEcNPDxgZfZucip+JKb+eTLYYEzWXqAtMyP+Z46GKlO9pZTc+XWGzB5
pXpZE4erJo/nZ4OPLVFbkzj9Trq8KeXkuEupnFtiGLDVSTV9rSjFtqq4ISmam5CD9/mmPq50NIXv
E8+HomG3n088cu5LDd5VxxVA4BXDE/IHx5f8awGKa6Lsua5Nw/pCox8HBo1SY5vS62Q8LFP/300R
0WjFepKO7BbgRonGs5XF1wlpoee79vHTpRV4nZwT2TdyKDluxZIazBcJ76sLRxtvGBeAiR2JzzDE
qSroF97ZyT5xbKYiirX/gwWlwB2qeQXfUy1EKwnHWCxwX9j19s9O/RY/ynnLrr8mb9V/Tf/Utwym
cuD59U/E0V9/dQi+IZvOftRn/9RjlvDf+R85+vdW/+/n34YoOkVjHv0FugnQdHfNWzncv1VN/Os3
/Pkn/7d/889kxMchf/vv//wG+Lye/m1ekKXvaVHUv1X9fFDnFd1ts5P/0J9xi9IfUx1kqhdQpKPS
w4j4hZmSxT9EdHmTyRJZDB5rxtKfmCkV9J2hUKCFIEMJgDf8b8yUKv1BgYz6gyIh+UWB+nvku19E
o7+KpWxpJ8MV5iEoeoxYzgXHIxa5ToiNLkqXlIYJjiBKjjywONn6am6QRVVFK8TSftoQNDBk4rqV
yWAwtPy7l8VfWAp3clN/DcXUws6REGA8QNU2slZZZJpOiuzI6dLL2JW1ldqtjMR97EvDWtcEWDZ5
zl13//+pO5fmSJEtW/+Va2dOGzjvQU8gIhSh91vKnGBKpRJwXg44OPDr+4vTZ5BV1Vbntt3RrVlV
SSIe4L5977XWd87Z7M1dzsD7gMT11UCUzgNEX4zd7tvQao4EPVtEhIp0BaGA+tO5E9NyjyWOaSab
SOJazg2J4eJpMJddRNSaHPLLwSpellJ/CYk4xCrNdNuKdUsYnWa7bBpD/Cgkk1rlQFuzyH4wWjsW
QX+L4fF6CStgvc6lN3Pyzr2e8NZmOjmqyffoM66zswQNHfwj6RPNRStrNhg7h1esHc45vThlVn21
reG7cEmXLUv/YVopvmETA0IJOmCNXXfoK3k3qqXcBxCCaSSN943lWpceCfHTsB5JvvIv8FO3FzHr
R1SN9JzIjRc9gZsqd5NF4JxG5r2BYiP+YQKapVIJ6ypZXPcpz5dbMn3T2OsebZwW/aSOZY+5fRtO
5bKkrXJPkZ1fz7a7j8oJbSsjMtTqWcMkupE4yaR6rlG+pm0fvsRE4aZl5r6uIaBgx7LxZgbOBTBu
wqrFwV8z66g30d6snldDQ7f21jjAD3R5MSb/rIYlLcLtQq063FVtIYigAVgsIRC1OImbwUna5nxi
qYhSzYtqB8uHWHiODARawZsKG9iPNZC/6mRN+RHq17H3g5uyjg4l/MM27LsdvKByl1fjFZFXV0Zl
wJckE2m6xQUS/O7dcVSYVq3WiQXvaHCCgxjDrzLKxsQjCACJwgQP222SqQwvMjl9gky5RsVPoM+4
EjgEzlA1FcPBiJ8DN4lyriLyoTjKfkZ5764ftb1+hxF6sUb9eFgxG21182qN1T3q27ue8LBqnJ+z
BqOiV++qpd07QiPS0YjVpHNRKkkuilTLznjRDwrmi4Uw90PQCiu1nRYhiCkJw5+6SxPax8zRjwts
bVIJr91uOQVWZZIZVnVSTbabKM+VGGD916wNb+0NYB3S3EcnItiyMt21Vfb5vkWHWy2uSjMbgOeG
w7kULULuKT6nEpIaJpq98vInRfJ6rrp9uGZveChI7RL6R1+SA7QVn2AsX0Fs9JcuCcDr7H1uYfgx
jPoqF8VnaI8FtCf/WQxh/cmY+wkzMx5u59r1oZgQ21qtaIHzKUzXtUdEWl7IwLkb2MTCanmILZ8E
M/TlXb28FL18QAmxLzv3CdTQg3KsxxL+WY7wSvTrmZfWPgsQYElWOYeohgZvbzL16vjN7XroQO6t
N2YfG23hFCnRwwC0TWX6Rit13CSuB1vGqW/ZR4eWS9LG/jFT3c9Q1zAYfoo6DxJ77J6MY12OWWUn
Oveg9QxguKOWBaKCyOFrHCi1YQQDY+szCiEIhV7YHNTy6pJkQR9sNzYNH/DAPSVa8cy/VGk1hVhn
ptRs4hu3aJbWFeSxEHG27PvzuL+67i3r0gmmQ+aK+q6XTnsKBsiy3fTcb+MLmAmABKgbBjLWqs7p
U3hLzS5jvHlhkM8mmypeIsvsgrIEtBm/lQhSItHdzAyWAIbCg7ky55Cc17iFDfXSRMuWgl85KAeu
pmXch7nULPzbfGMzsG8W8VoRDq1jgv6j9bNbh1R7+ZjEa+8dyjGWx1EvYu/UAenDFqSr8taWqGcy
r51StwyucDvcNCjROhKoUpdHFxnWtuMo/OKH7X3o87BNGzG9SPCY9mQ6SMTonvxp+laG/iPgnLQV
zZHu2b3wprfJHycIa/gns3wASwfbL2q8W7gj6GW2+SfUC0U+WOMmbicfpmX+3nR5QNMkPn9/0ctg
2odYGUAHWeengd98mKJ0Ka2HB0a8h4ZsPzRzLLnhOr8ZAmDO+Hh4c21XHrUV/zA+yS8odi+N3d6z
FHDmtMxbUDnb07wUryOGtiAPruO2/1w9cZ839TvL+WnI7FM9x1sC4iKRzvRqDxOqeHAP2TScwq7l
aS7P0Fb867VaJ2ztOE78AB9K787o3NblMujLH1YAdyoANpRshF8zNrtZRfRZz+R9zWaCdjC4r21A
7GgR1HqfSXW3GO86WuuBLIP4l2E0cFhFM7HKO9BmWsQ+jLvm667Pvy/Gfo8kADmMh0MHj56NDZBd
HH5CZL7qJoWewwZf1VrqoOYFWhQrQxLm7VvryP4Q5GcU7Pra2NYXOkuRxEafiHV81CvtqiEIj1kc
PpiwIvNZ3zd1/9FtbKgb7S7OvqhC/FS72ET1uFxFkSmTCNJKZ5zgvJWP+2aJj5rDUDEpnZrSUYl0
xc9QCtLMzQsL13BdVepYuRb0qyxSqVLTY4iFgy/I3njcWTIInku7aflacudJw01KtTVf6VgRS4+S
r1Y64raw9wNpcI0eg6QX3aG01od6kEtixqg/eF11z8z0slHRA9FdOMS2CfTNjJpyO/dUS5P/GJeo
TuYY0pZXfY4C2g9NccBEm7yhmqlYbBy+wzh8M54vU1CFTYJZcd8VA5SHsnssVfPuuL1mzxZH5k15
asUE6G3BsEcmcNucSy49XYu6fqm78ZcVu0cs9ICIW/dXAyHKGqKrGfTKqVFQPSZjX3jePO9gVnTJ
JCbnplTfiPrhpcOfIMF9JW1P+/ZtpeOLQpt+F+tzNKSzsTyMB9OsRISGwH1jffLJ10qdavteBtGP
1Wng3eZ0DCbfvltDwrrV9q3L+J4CR/KnuyVRRvKVVB+j8Iord12uCskeIeL50RWk4msJm1nRd5AI
+s6mrOtyJMjds5SbxNOk0qVr5ou2L8o0bnzY21u906W5OQ+z9vNZp1+5JDFGwZh6qLnI9Jd4tiD5
9O0nmkEnJYLmps8XJ0VfeCaxlMfAbc3B0VjhpF89W6V9LUAuXrCQTfsMeQDTvbLf511XpoU9gGvK
a3kYvLhOIvJlUu1716AIEWWOrBrSuVznIUuLLH8zSz8dtrV3L1xfE2ggZpk02s4PhV+zLuYGqHTR
pxXuON53lALYBSggPhxiP5KBveAwrvqWde5qdudrVvKVJbG8QQX2EdZ8XaXl2YmJRitF8re3tNxN
dp4lltYWdkNEybAFfcag9V2wut6+9qMXLUjlmMpvZltvRFNeo7r8CCfiFYZQ82r8at6LAimPr0d3
t8ZlnwY9OelbRla/3YaoH/PwS7lTsGddLHeyWu8MO67Xy+Pk9Tc9PsNknM0doQtyRy7Bg15YmJ3W
vjXDkmjP1VcRmtc9UbNPHFEv1kVfNcK9zLsV5NTk/lRkgFyFi3naVPQyetF+sKJfZgMXHCw+I0R1
0F12KDCg7ja/6Q5O7PJoWeG+xhmNCLdzoYJVSEy7sN6NNrPZeDXfVk16hRdmoFzM9TrYYJWhmCda
gbEJ1gyfQPZo1rmmSJYjS6b8qJYJnylAJgQRZrcJc0vAaJyOUnqpW4wM6klMrYCRplU/PXD3oSnM
xE/ddy/kpJ3kCkaycfdqRuvsrdszkoMMGGT/3I5wYiugWKNY360w4uDjko8/LOuzyIbrRbrPTRbc
RdX2CKrwinu44Ws1z+Tc9al0/B8Azm60LU2aW8slwu/j6psrhKWnnFFoMms02rAq96ukoPK66X6G
/ochyPoSXX/TtBTDmwKeNcv4Lvd1k+h6vjJtV6UC8gY3cb2zp83fWbUPlq/KIELE97SFTnrMfwE4
mi5wKu5rdhV5DnbJRiymfWPAJ+Tyos6b75NV7f0hxgbREvoZaTzrupouqyK49WJZg9weE9aiQ17J
G9X7R8quvauKd2R0rDq2mk523WgcDSEMBsuejkgZ4eIi6T4V5LqlMckBxxWbTgrkCilooe29zmpz
6Q7t5eYvL1nvXa0uQTB9GX/ME4XrWGsK3HhEU+pfqomYl7YerUM5EevpULQDqa7nhJi5ARFrfLm4
dnVABsNAwazvY61ESmjEfYHwmnhXuScsiRNoNb65urkWXfka9e1VmUXuPuvcEPMQGYCKp9HrwigN
TX5YhtjwWwNl4AxF1G2Hg7TA8lmySdZ+qO/nrRzTssja1DF9+TAU8geoze3Km/zLxndzyEUsiYtr
kUqWk6QopyzNAo6iYY4os2jui8L/0P7gAr2St/rMge6H7mABf+7OVzT+QwhavdqiW48qNpFkXNoe
t4WFbTXq3oVDYzFrckUAu4sq3mf8HHCYCUClgdJ84XH9FFF4V5Tn8wUWJary4WesSgXgtngK2s/V
rd8YhzUHYvMPHrU1J1jCQNelMntt4b6uqs35Dvm0TaNCFXvaWCs3ogVGvVL1tYidD6fAMZ85/BZk
UZueSwGDDYjJoAvIEHUE0h5UeLBaHCDiPTFEToq8eaeC6zWy3gkGaSgEde1cgboi5adsnzeNY0wU
Z5FsCF4TkAdb51jOP6Nuv60SYCYlCAFSnr5XCNQbrVC25qgH5uoxcAGRIGzt6d0gZx9AF44npdZL
r8OGYC8AaiP/UGbjthuL4Cq2YRU6YngnHRA+hoD14U3Bug8sUbKjew/afl9Mn52E8g4th9ytcU9B
O+nEi/q3ZYaynvXbax/C5nTXm4zVOzPrbTdCN8lC906gnyAr+SJum9PSmYe2yvxU6PJ267qrcrRv
mFrdaEqwImhfxm6AeOU/xVX36hjnOBaFhj4yHqfN2xfF+kwbwUtUPN6HqnSoTARVkDD1nkFGds7N
nUbU3qqZ3qWkPdq/DI1vY/gYq6MI1p/D5l32I0dTjwosQ2XPDg41RJ2hQX7hpNkWiNRXC5ppw1DZ
bS/nWJpkG+OzT6bwE8KjLrUwiZV9uuLNsCDOWw9hcS0u5rx+v0LSc9Op5maenUt7qTlcz9ldgT/u
5EcZ1s6J9Wx1Uz8ovsawv1Z2BM+jubAUp2nb769htqUewTuUme9b89ETyKg+mLWmi67aXWjNB62o
SWyJ12eEf1M62anRt+PAOM/PukegaGc+T9Ps/KV4Wt3QugJFoHeaSKJDP8/U+qENb8V77qroxR3p
xDf8QLIOA0Df7VxS7mu3++lvApMOUKWhDOFETuZiAmyLzvZWjXHqZPMxGMbnsuhgwq8fvvQ/wj4E
m7L8Ir30JOkkNK1916sJLNMWQomzfiKqLt48Wya2Hb2TUNsdJ43cKeNdRPM6366rT1iVF6QiKGi1
9eewg1KKfR3DxFRx5hzCqtnla0GnTkYozAMvxQJgXTj0+Nyl5bV3PChxW4pfQ2Hw5WsKHU/o7EJ4
nbyZ/ci69MdQXgXadfaLQxsA9F+18zJrS8fpX2Eh/6uu8/9dQ/lOfbVPevj60jcf6v+DvjKRsb9N
Fc4d7n/1o88d9v/8x0s1fJTt1+9N5X/+xn83lD0bOEGIIx+NJKOM6Nyw/VdDWfwH7mca1gi2PaTi
57nKvxrKvvgP/g+5OITx/JNqQK8Z64Iu/vMfHigVzJPEDDBvjkngiv834ILzfOO3bjKjFTLRBP1u
VH+Ykv+s+m2gbEgx4VSTlYgv81B6l1U+Dv9mlvM/XoWJ+3nWQviW/ydJRliqqAH2bnZWRv17Ps/p
46Kb9cdvH/v9f7/s/9NOzT2xb3r8z3+ch7l/fDMELyBjRF0WIDk/TwJ+Hxlpv1HkMxTz7p/wSbDg
XcpOaR3jISwvAX2ML1Y7blddhQPn37zDPyFpEN0jAYSUxmgAP5CN+P+P126N6noj2hmWZ+dk3+u+
i7Yy0T1sdzxgrj1cN2uL5UlirsPREMX5q3YG5xv9ETCMRTPC3bYmtwbeZIUix0Vmd+1tM9kOXIO/
/5j++m14NiZOxMikIPHNn6dUv03WvGhGUzRBs3UKVz+OUckM3vM0Dee/v84fZ2vnj+Rs9GUyyTeO
3evPkwrJ8dmYYFvY6dFJJIUrFv9O6KY3N1FnAjr5apo3+Y7qsKRz9PcX/8ubZDIaiSBEyU44GTfE
H9/kpLV0eldGu3C0gt1WrOEVx/Lh8PdXOX9Uf7jjyANzmL9Cd+CZZFb+x6sAbZZZ7vRAckOI03MQ
MTjxXfXql9v731/p/Jf+dKUwPIvNzoMmgcD7j1fy11g1jLadXdk7CyTnAK5OP2ch/PDFuqorn7D3
v7/i//AJEseFWMcmD5xy+/z1/nablNPkMfSlAemvXsSwZTbpEhDP9fdX+ctNwoKIciIkQzAi7uyf
gI/froIjzRs8yVVcW2WPMsirQx2WNhSz0gXc3L+63Vrf/79d80/rRFO23uptZ69f1J9thtm2c6r+
U4EifcNU6iZRHob/BqH01/fJksR7RZWGjiI+0yF//zTDfBk0hGrBNa3scpabvnfcDcq81XEE8CW+
4oTkMJP9m4fwr/cNSI1zDBnOAySXf14T85bQc9mfexok3zzO/lB81FuGJko34YRBE0Tu33+4f3kk
WAH5h14H0BhUA+KPb5QyKxvr3vd3jo7UnROrXnEqbmSw6yE/n/7+Yg5rCX/vtwdDECXABiYEbhwb
IZ77pw/W6Xq1Essy78Ygq4GUj5tsL5W09PbG2alGj8WbzA45hs2ztrEOGIdl61YnNUKeo+8MvfOx
1AsTVxzz1TxcjucEzbM1arUOatj6MO3cFZj9gn+Dc1gtvW7vDBBr9+3ctTOmowUc3xqOi3ucyHZ0
0nkoTZiIaCqHtIE1pe6Gsdk46s6hA+R4K1z3LdqQ9EKZrNNxc0/4XWJn7zZONiV9m2/iKIt40T88
xoBgCaOVQZDpgj44zvYUO5cyyKxPB++KvStLS71DcA/9UyBnbI6xX4QUx/NEPnemO45xud35DhOf
irt9HrDAlvXAbDVrMKuDZFZTdSPtmIkxsSmIFHPLl/emjw2Ul1BE8z3zqsI99CJU7woqh3UgJdNX
h0X3XnRN9S5Khr82bVsHO/fdORzVPQa5Pb5mqEDDNHLyCixl2Ko1/2R19BZiO0QOWzfNiCzmo1XU
pWYkBCv0XrS9eC0c55UyWuiWQVunMyE4/EYcCTekAa/r0rT5Rcz0BdZvVxMQkIuwHq42RHpHwZGA
aPcqZH67uV7GxEDTRrVXJ/6eRaGeFF7guQ84J5ghHBKvXiLnybBdOA9e70takuuKXXvrPa04+HBq
y/c0cbU5LluM6xdH4Wxdm2KB1GlZzSygiTbACrotd+mXBFFu9p3WgbV3HYbNnDB1UN0LZ2y309xr
r0kd7JzbKRsCjz4gKBR8I7J13qS0IsK8TeVfgVRb6iJxmWiMuH3L+DlfdeckuaTzRrN77l+jbMBx
XKC+iM9+Sa+69ZVU6wENT8Y5mQ0wiYtzem+nVfA0kMC0JJlbESfEuk6x0aCNW3ftMJJEGgyt/zG0
NOHSPiInlRMind33XmvvK2sLIqOadZudg017oExFY/dIBeTSv87atZ6FOGcIua7FIKSrM7r7dKXp
Psy53LqkySvs0OfbhuZgQWc26BQES3fMsteKLHOVLME0aGbUS6l2mxI8FjCHystu8wGkLLNWD+0E
QW5vET/f7yweIlodQzy5EFK6/K2rgbIBPbXgKeWjcMfUmtb+h5vPBMDhajm3cjkLc6TE/F8wlZ0Z
6wKiA/JsTOb8jK1p4BCKPH3h9kLlkXId/ek3YrPTKKzZjNBC8DBMhN13u8a4JU3AwKvWY1lgdDmM
7nmqsrqRYirpiW26UxRWHOmKWnl7e+W5eW4sk+ePbIKwWKdgLqaU/a2/XbN4JhGs1M23KWeEw7hb
3kXYXL2LqVwI6ckl5CBSEmqzJHFsieiFREj7kkfX/qbNvOb7QVniiVblFn+vxBrlhx7gFHOUKnKG
+LuLBbe4d0c782UyO+3G32loiDXoEjK/Ly762Wt00tpmeHMYpI33boif+aqsnelpdnO/OOGWxkWW
kOJQMAO1KzblA0MpkZ+YcdoYh9upkNeMs+rqMIh1FPd9Xobjowk74fVppAdrPjZb75IJ25bV8FNW
lbM8W30p2yPPZguwx6N//JUHW0mSArWpTMWUYTWcVmuhR2rMZqV1JCkE6E9Ot6KZCzKje2PatCm2
GSVk6X4PB7aZFPzklp+U9KoH22LT3RHAvD246+wS6qRdpmyS5nGZkVW2U4Olv5V1WV1p1Zgvh0Hg
r0Lag48+S8m7aa624d7ktfWR0Vv6flZKPofRAgYlKyMaGNgZxq84ysy97U2zswNiPnzJfMGMjvGe
vpJyNcO1zW/j4VQDAbugWWBrBrmxwzy97mgh+TqyL/zNyxmTgve6Lbpp21l5hPuaAUs+IeApBYoV
HZggwVDbMeSwddxfOkrSQQ+jvnsuHZbPpJnXrkoWMmb2o64Mk51Wdt9Cf8N63kh3Ko4NB5B+Nwu/
75PIca1PUPDQxUwdNm/xSidqcwM8/W2x2HI3Dq74WirpAwUmjEVfMt6cj1FewAKb8o6nnNCE+thV
ZTacxkkHH6aKGHCKYpneR6dm/Nh4ljxTYdfllhyc7aEeS2vAypkTd5zTErLO2hgb3Z2d0dty2lp0
aceL/mpqX37QawcNXMajHHd9oYgJqH0PO+O8icG+qO3JhUZryejBdep+eDZ8KnlKUMv8Acfa/qyp
TyistAlsFEcmLhNgT6a8WH2sujSFlgiYDWawZm5dve9IheRbbNh04CQV76vP+99FkSTWhd2XED2B
/Q9GXDWQo5lnbXW/WVtPmMao1+g4NxaLcRZ7PTt3qFa501tp/RjazKjUWF3s7ObCFMF5nNB+1yLM
4tt1qatp14PXbp9t5BhWQkREfdOayXH2BdCwfYu5PzuSLFN+FeAsJHHt4Tl7ovXVZ9DG8XggrMGK
L0Y+0V+SLB0L3vDKrbAErfea9y4ULeA9eXax1B1/T4n1jnBAmBh9GG/kd6wrLb6uCeo3sUio0wQ0
+ZxgM8ONFFVtCeleUyoThur4xcHxz8IjyzGEAiMtKu+XARY3OoHO+Rhzux4Sxy7thXDNKjDkwVsR
MNo2e+9sTUscLYtAv+It7suGNAMWFWo+HOF66j5IyAjgE6AH5QYeBCkEZ2BCTjN4XL5Hos7yA8PA
4TGXiHh2nFkUtKcq7sxFy1ANPrBSIQFgPvGQ+4pxwMEahZ5SFWU0gEe3WfeDU9Qd4qGpIg2e1KKI
TbndNV42bHhqTDAehrZi3KGpuvQeZwfLpVMQ3khQ0RC6h9Ej/fk0Wxp504TW51sdzczdqmnLlmQk
0mbajxnx4ijwZsIVeYHMrcNKjMel0sPzGrGunDJSA/EIjKyaO/AailFb3rfWrlQIetxK6+IxpB61
diarVJUuYliZYU6E9buDg8p3q/35h4xmNC15V+Y6tQIZnI2vMbPorMTxlnrFFiPAaqaZcgrxyq10
mccftTMRfT/6nusy61bOqWQ+Te2oKqazDDOWb3XhBR3s56aYjyYI9SPddcIUPCzG7DzGK14ZkFGM
RQsKrMQShXvudrbehW3QTBxJIia5w5U9hW/pjOWb2bL5YxBGRvvWKaNw581l+CtrJClDo5sRGDJb
hpx11sanoJ7iS9uoQO4I3RteZ6Y6r1rkLnKOIuN+LjaCjXQ8+va5s541vP0gUBib1+HV9C2apCWc
1I+lK7qntpznl3FQW0QdjmAo7DRvelBgrAiRiAaEYCYHH7560BW2xqvYirFYPZCfIMe0Z76lk75x
+rcRbp1AE2O3l50VbMGumBy4wtaswlcgE+cQzzWPhn0Nm8Ds2ZN4RWw41KQ+bQ2boAXRq7030JHi
SYsdclLagNZzzrzsSjQcjJgAOO7NBueu29HXYvIBRIP08hkII6oLyrcs0dpG9Bz5s4ov12yd572T
BQGIzcWrLpTjtzc02rf3gcpO7t2loTy0x5hCTpTSs1N3680p1EX7lqH7oxLqmuaWr5P8gFlGSMdE
WIiHQI/r92Jrh5YExLp50rO0n4RYmU9Ig1DANTr7wgDd6yQv1+k+zhYyjMn5GSDPNeB+owzlRxoP
S/4abz2z6LyviTahtF4+56Jpbz2Xhn5C6VJB+2aENu7nxSoofHMiQakRi4hVS9vtSUUlQUvC7wTw
+cDCCbCGi3izmK/1aBWGjkSvTfLhz7JrT74MeHQyCtWHjRVy4JaYO3mI4zJ7Wr2JTaReavQbyHl6
4kMm9cvhP5MEly/9Dy8QyMeCwh3ujMw4CjCsaqKkHzfipjTSkidHNOoQdhnD+3rarGBforcddkWu
beQiS2C+5bmPFALFkH9ztmmi5BlN9ySn3GJxVqXH+YKs4jNunh3+ElUYQoeFpehlVrL4EcWtWo51
k3l37byR98IS2XwbV7fpoEcs0VONyZDW/9JN3/VAtl5i5cZFELX4xLB0XfYacSNUJ0907OD2bFAn
ZNKh8p/88Jp2Ai3IIdLli8OzY3FLuF6XOJbEbiVxjZDHii4BX5RCe5FkM/ckhZfn/WrGuUVv4qDL
1UVErcK8rztrWvj49+6oYh4RM7Og4lDIJlS2uIT2SBeZ2yCbQ79VA9g0O2MNFlIPFIxLModlsyTB
CGaHete3y/0W2uGFR/b7CO0kWuBU8KKLiyEHQ5dgenefifNlefZN5H9rEFeLnYPQ9a6DIsOgdNba
TWhYE84jqAWu+lnZ7Fcj/I2kNM6YPZANRUFogsl8m924fUZAmdWsrbK9JawI8TANwZglZrCpPvrN
ORe5zuBuO1q5C3CSCRtXIsq1v19iKfUht2KUTUWjp3U/S6OH1K5H8RnR2fpmyq17bSuJtGVl6xfM
6i31VYRwXxP0J9tHs8UcwKImYvF2agsB7WAZ20qw2spfCCaKR45WU3HI5rz63vvl/KXEtLSHpSjZ
hIZ6QGC8jKVEDkDeYXYWgBSkRmk7+BVIe+3uWoQjKy3BbSVwBkxmuMs4loY7KdCMHThuy6/CkiTS
FGSrnhN+YLlkbW7vR3pELul9+ValpbfKr9IyNBOb1sv7pHHERqgPgt0gDcnPR8Bp1vra1UBrp6l2
r/ORIOu0sRVHyiIKxIdwGut6Hhb9bc5t2KJoK8sl6VypH3sd+R6cWwDllLWOtHeV79c+E+qc6KRA
q+wHhcCEejlEM5dkVsDrkB2kvsQeuPMT3D3RLQlD4ZPlt9bLFCJEy7J6Yw93y/x5as7nFZl1k0mt
IQueFsqlAvVR2WfoKYBGXAAU5+9QBtCXWDl2/BSjV7wr31YvWSgQ7eq6zDQQ0vMsWY8bLAROSKN7
ACe+6RPHUArJQZArQIFEfXGhjG6eK77oJsU47x+rvPN6okriAuGfzvXVsOVnwfnSXjF28NVerHZp
jqydDB/70LYt5t7KfTRBBWKhROLhITfz+8eqMg2ies/dWD38hglgvm35tgsnhntoERDYHq2qGh7a
bIvjlGPZWZejWXH3Ft569AHW7OcXkz+qO8+yxLdYM8hNheKhhDo7ItSIpokGEqHp3vXUrJ0FKi3k
9DF5hUPsiteiNCD91BsQ/3Hg+WiZZJF4ujUY9hfTeW/z0HWkB8YmQhPr2AXZ7ESo3S1T5Pd72lQb
Kp1Yk9iN6Co+lauOgx04NzJoQaTNrzqUNGM8PTsfE5WolUbjijhnUtybly2nsfw4x2U3JmIG3Dot
3Hjkmq0xE9MKAcBVY9aBn/A5g57j5t7NonI/9YkyRYI6hLyGFkHhR79VXKatWN6uhjHuyCfpFqbg
XRxwY3nzxBXMqiKejLYI/KObwbQhjZ/5feIOsS4PolLjTWmTMn0y8ehuyTghlEEIxmwaZVKB3WHs
e7MdhlJ38d7LsYftGlRgCN3dbT5IryftLBi5V/bnGBz1btOOkoemLcI2XawF7eLS+CpIXUaJUxr2
znjhyDEgkLGXTGcGlYloJ5BhvfAEb/7BHemKcFT05XHgsBQc2iZDUTv4yjbp4AfLV+V07jvHCky2
na+3T4+oyUtxzp9jg8uDdx+n2ttAStVn3kAITmevYHpsLwaaChoyCg8vL4fdOb95PYRkN/004cLA
mpK8/xZjYL6LtMoX9pQ8emF/6kIcAdynFzMej/9i7zy260aydP0uNYduAAi4QU+AY+itKFKcYImi
BI9ABDyevr/DzKqbyuyuWtXjGqdSpM4BIvb+7T0shggwecjuaXAbkoB7oaO7OmirF5CLtILZzwdG
Zt0jBOntHsOJDk43vLWERsWutg2yu65o2zhkj/i+keWG2CWHqOw70kCTdFGrt8OqnnWHKczkm1uK
9LEPR5MnTZAK7xpXvqoPZWqvr3hlRZ3YQw2eREuWO59VpqqLu74ADdyZLTdq5wZ94JwVg0Y17HPM
kpLodq2329K2hMHi/b1zNoc3Yqz87mer+nE6c32XeWHJ3Bpni8qpcijFNjVPVlWqp1XD1sQFztbP
nRkkAXmUybYIE1g3z6ZgCHA+z54X7Jal7K7U0nOcy3mKOBUmOASQvY6CYh+3KrMO+ObVKGuLZs0x
79KT/J4/Qq9Bex+OwRLFtvHRNQ52Wn3L69QBNuAlXA/EAKopWTo/fBYNiWyJ5Zwu71FlEz9YlSvT
et/4t+uGsemslghNeIjy7DmygG+ScVWOikHtANX6IpDvsAnG3tWcBnVcmk6aXavq8muByJNRsi/D
fGcvdlnGytmq8IyjeXoJGwLxDmL10JQv4hSWlzVeasf10lLZ5aW6e1ZaqR8yFfZj2Yak6vljPvNl
AlAlo9PrJ07M6caZAnRuAyslklMO6J9u3VdvDvJ3Lvx6sTBzNCw4e7lO9kvqZUuZjKMhO2qai/Ha
0zhoEup6tL+fqwV1jaW8gr8PWnLl95Jpeu4B8oJnNaSWnRWInUhbtNzsxXVbfRfVVmPw7szp/Vq1
7hrn9lLeRUsJpxtFrXOGunaiC8ieGmyRa9OjG7PTKCacM3wKynnlLe5djXTUP+2ZYqidkKqGtM/3
gPMbk0swruGB/Sm9ygUkeOJl2dBflE2nXqilUnqfpk7+k/5qpz5gNMmRMUZ191nCqvKllZ71mg4e
urSNDwFHAOAeorO5JiTTVVF7x4gXfsdkMFHcFmbNs/CtNd11k109FZMyBCI7LYxQv0xNkAyFFTxN
S6W59TkflkPt2tV36OQeU9NQl+03adKNqbgP0q8B2F/PuStc/Uaiy5buB9rATyKtKsruULWJ+lzN
1vzD9cbh3dZyqejdyM14UQwwLnFPMTe1FXlt30o3mNBp2nMv9t6oKqrvaKtmmQGZuDacEBYn4rgS
lT66w5XkZn4WtkM+qGRQOXfncUI91Rn5vSaLHEWYTsFkLT9sn0uBfYimzDW8Lf3Oe1hBc76Lke83
sZfAest7xTYkvaAIj7ju8KN7dtD91AjyLa7I1bpeuCrc2Otd5wzCuu5oWfXDy2wdNXW+XcccOgDL
/oiijRw4B+nilWV1QZo0fe2RqDZs1Vs2I0bnTVJYA/JRQdYoXXgI3qKiIsa0dDlgV28NCMsbhpp8
39wJGf5CWw1nCi/GheXX+r30RF5wgsILcF7OVDU3Id/PQa6V1yYtcDj5QIas48sVjMzZTVtQfLVD
zWPCVjarpPF73t8g7YdbTIbr60K0Huucy5SLoG+kJAaEnj5OCyLWAtRZzee8c+QPp92KaVd2/XJT
a9eeYoFpzHAFKMxbmFvtB0SnzBWpPNkQrTWfgDUyHovE5ciYEH0LRtSVZbo8h0HzECQPU886Sjth
nM2gh3vfhKAALrCMs2dq6Lx4opgo5Fc5KZyQu0af56bJ0sRJAeVjn2mRUizfENY8Rltmo30NvZtZ
deLOPj3VDFdctTs9dPbE1OECKmcQvjO0T+ddzUuNkFC13obg32qcfI9+JG3juVp5l2ujHLG3rZD3
1TVWGh7zHAryEI1pysHUngSTXV8De0fkdsJThYroXeI73e7K52VlgHS4GK8rsE9rp0DYtl3jT+1X
NO+WlXRRZRe7lIXynknEUnsGTeYuvCt4AzQbwb5cvfS0NPtBsbd5U8h23LagvpsdXcx7EBAf8DZf
bYKPyQFw4k4jUtnXi06bHSGhVG9yZW9q1wYzeY/sZKzUaUVRCvlBC3zGDKqVpHUT/YywV4THAfcm
DKei6jF1T8v4xPp5bavCcXYp8iGOLXzGfULwmVsfW9gNs5tIXrxkU/LH8yF3rFvgkQbQLA/LLDGC
HM9TeVP+Q26m6XcFbF99wPu5+AfSR3y6QfLFIPBXZaniwZj1M69tY5EDMXAbjxuHwqELRHpb1K68
EcpVb1MRIl9bgGWCRJZVZ8cmXUierjdmICJQSwJpPV45MHgN3XSI0o4kCzSs6YNXp5E5RjonBDon
vdHFAOOymxIbJM4Ygxfad9gD1Y6qBEkxBZesfWynQuSfBZj18J28c07tzl2xPVpNGlpAOPzU6lZ1
rW+OTPkwhrhvbGxauYDYPCW2YxpxiPiNu5V9DMtsxHupO/nMZTk4Z26nuWhbZLT9AaKeGghKcMdb
moYhOpC1L+Yhr5h0Y8Wx5ZMwHEwvsP0AxRsM18jyW4c2mdZlVeS7musZY5fXBOF+U6N7YM7HP+Ej
0+bpaK3hAUFS8UqkZAHyWoPIxlr38xUgPmPq6EXNYzNE0TVqljW7lpnsutMcm1uHHuA/PzR2SzA0
kdARCsqF1u/Y9bax2i3sbgOK+6hOOYscyTxSE1dyht6ZrNWFeL6vNoc8qwUhRwIEf/K/mm7CJsow
J4ZkchTQgyibwaDHz+qv0WSJy0n3wA1dJcqfsBPVy1IgmcPJWI/fI2/szDvrCzqrQy4KT35VHFYE
ow0SVuc1BHRtflKRBq211dLKdn692F0SlcqgC8YbNNL7MUINpgECc3YYtAJxsHScDy7W1RXpdxFO
P3WTk7SlewO06lZtln6GbMgHdqnZfJtlwOlh5YHOSBJPfXmc6fgF7Jui0Ep0lG64IJALnGUYYW2w
4qgI98IgS9qX3JOPbUhrJ04eazxf6EXoY0+U9ZeNU1PvS/j37rIefM71aLNxJ2muh+1xLWx3Ocqc
MsK41KKCKwqRxYPK+11+oQws444Y3SwHnfXJz0U2jkK+qkfXOu9mL7oLGfLoLbSIom7AvsrUOwN3
mXSWOBmj1bcoGsbtS5fZhTmnSaqjw4dlng9KB07H2p6GzW2hy7GJRcCrcQKia2qFI5OCqU5bA9Zl
iNtweG1HNSD68rlUvFZZ28HG1Y1GvDb+fDHP44J+gqqtQ9pxlcEEScL6deWzLCxDjtGotjBeO7B/
Gyno89bCFIf1EhjyyAFD+OBWG+Nxn0t1OqSnbbsIvbyjr9DOyD1G8gBhAk8T8uZ1fv8+cEk9Wtuc
sgta8IGJnS+dJOlOeuc0OOJ0sQY9giC26dLsbNBcA1QrHDTQvT2scVUB1Sd4tGBHyVgP50vLmzje
yI/utqM9FmV0YUNfX28r/pygDGr70OrSp3yganR0dMqGEBWpx8zheKzXgf2xBGAfjVMcEdP5/OWy
UtsTNrOiPMuV7+a70daRAVbmuVzOdVX731Wgou+2HuYtnlEjkC48BZbyr9kZRo5QVAmk33ciaJ48
UPz8LquWuvsZttIcq34um5u5BuQ/n0BE67hYQP33gwzyW6ClftiDn+BWsi3wuCxGKjO2X1bWVgUM
vvXBOVamQtynjLDeeW1Pgzxylwv/UBiEASiMQ2D9YUT3nMgiEs6VnbmM8Bu4lsDXqez8djGFjPa5
DHT34nAltneuFWkr8RZEHQmQBSifi7HtN8XXf7TJf3NOtWn/7yPX4/dMjV+0yY/j+7dfMjI+/vxv
ymQ3/EQbi3+KYSLBKkDu9A9lsv2JmhaQE2IrfFTBHmrW35XJjoOcmYYv4SD9IVXhlOn8uzI5+iTx
Rp1aq4grPuVjOP+OMplMi1+VXXRbMu6jHpU2P5AEjT+phnFbVMM2+C+92Ub/c64njUknAxBBTBu2
Dfa2DNlCme8GeqQ78yqH2XLWPeRss56tbmGLhFo9gowFjdjdCYQKbY4VoLkNzlRubO00KbiDc+Mu
hLI4B9baEYFI7pWyThrPh73j1R23RBVz2SJeHvy+vB6VpMihTxfXuUGlSPX3brSKdqbsTAkVYDvw
GxvZ2dKH/luW5iVOhFCtLfE8M12bGGMDSORph9sPHrzmNff3VqYjmbTLVtCMEpHsQ0Sq8tXMnegs
RcbVTBuXSbZsmStSMKoyuKiwgY41fqrVMTuTcY8Xu/r0XV5YuvO897Ilh/haecYbD+vKvQFhn0ty
5gOnbzCrb6HBnzwCPsC5GxtLYdlCq2xybFQSKENvCNXNXM5Z2A3XWmWbjik8kOaHQjn12PTMXj9J
zGjATvD35ZAB+Hb0W4k1Vd/4NGydTmrPIw1hWw1uWxRN02hiHD/4dRsdwpsEcglDRvYyrH6uSrZw
A4VDUNyl6Jux2ltEM7MQOcT8UrJhq2eSFNC+hghKziEtWZ+WjJELdLzWd6OeQmSNkRwf+cq88akP
igFawJIV13lJy9j10iDJ2+mKu4QcgiW9hKfp/YSuWYv6gWyb+fUcIAvaInqxmWPdts67NwRRDZVs
TL2nCMrpdvWYV3k8TOvQXjSiJ0oqt/mDWeoykmqMZVjJVhrcwBzdbLzACSeeQzGJEM+pw/9ZeHY3
uKfywuBe5Sl8o5mjpo5b5VfLBGoc8mG280IG68nNiz5Ir/wrg4n6imfGeEmyWD8EHTkjLpaxerMc
QvLbzGalBBjTeRg3UOZAakhLJ0ZUmITwFh9mAU2M/NRddmAcxTtlq/l8DPwWWo52HW9xv2VzpYEN
O5WB501gYVmZRJskvALEa3PL41TNKbU2A6tRPNYby+SSdS6ocFa4t23E6kFqSahYqsuMX2orKKtJ
lITlhUlJcbKvkEzrEaWIh0sOKuJutL3+nVsQmg6EgmsxQ1FTJ6vbiRFc1i+oEcum7I63dvnCk8vH
OFPQghVoLbGZWuE83Jq84q92crT5cTmBhNKdsfYRm5rbfY3cWffUpTjpcbbQfu2y0gyvbeOLxyDd
5Osm5uBLpw1ry0SW31VtuKnOEH5l89WY5xiN+s6hERb2OaIDZ/ThhjZZ8rDVHQUmTCMk6dHHM8Ac
aVKksRoMIsQCP1OIQgcPTmrgw+khbCLzUnsd22S3UuSQdMHKb92ykSk2fX/6qiXHTAz3Uc9nHauy
ujKITEBfvTp8XXIxqJpEAzddbgeUjgNYfpavKC3mRufAaWHfXgx+QfoEx9Xq7krleMOjshFQXLfZ
AJdSzZtqIsaJ1rMmFHelxAhRqaakTdWjoXl7BrKx8gdrALYvGPTndIFrIIhnwci1SC2vM5fX1I57
AAbNns4myjjfQTQ49NsGNk9pJbAWyFnY5nzh42h286TcYl/AqfuXNNLJ4bxSnu6v1zEPrUveW7Ld
UTa1IbEikV4oLwmU8IEqhQm3ZAgR6PDP8yeVfaddNZ9elygFJPbmFJM5gL5tPbfhBM/FAtSZYiKE
wlrWGceBDDr7DW9AuFXnbWmx+bNBuUaUZ9GM1PyJFELvtsiQvRESgvZ0FlDvUFrA9kfHn4jO6OqR
KOGGsOqJg4y1BOivSXJ7Iwn/0aemkBC4S2cs0o10kGp4Rq5XQX+NDgEGLHV2d57nCEOAzZWTPyKu
IIfUbHXb7BYXPv0EzbHDBYDh4A2ZCwLhEI7sPmQNvFoSRulwH1Lgcso0T0eUy41VLsdo7dJ0p6Hm
b9IJZdquZU79Foo6N4cmhTWEEc2bG+QeSDpqf8O0nCHCR0w1V/OYpMYVZBdEYmxuPNYKKy6p2SNr
R7uwWKdU9ZvJtTcu1N4bWBSBw5zboa/T9QiP0czHfs3Tu1Thgo1LRDjrObcCigPhD/oHpEX34rfb
tsLCl8H1pNfuOuN+Oj0aQlw0gL/URBWC8JGtSiG38rnfxHnh99ygirsXrMHmUDmcxloM+CNjKD1J
3bTmOPSH6ZulGtKsItSc15YBgztQp4OWIi0jkgQcxMfYJP155pHJ+tRF7C3Fxbyq0uwKxQWg4ooy
Hx336FUr1l8V4buLGmIuQKC8YhcGmX2JNhPtWRR482voQZqgSoqAIlIY8Ah9U0C3Tj7VmQBK7Yoq
WZ20upCwpAten40oV8q90MqRDEIESV4CQ0HIqeWwsteUrIOruJR9K529ClxTE5Rgme1M4H3eHnyN
RzXB9+Ue2e59dcGztSATixZ/S4yZ/cdQ6K7Yl0SNvqN4B1G2xmG9QCTVhiganVAd3K6jx25sU3OR
uelDjfeQv7KZ65somsKVUI21/daMffeZLmU/3C+Tn5Ik4DuE9Fxrj7ZfAhJbe31a0ejRt9sXREal
vePcSl8ufdwTbFPe1nm1qfNyQJueMIvk9xwq7ldXjVVxhi2o+OHxhfPZoj10XqbBkeMTDGI0sjMg
3UgM7IVzEU5yEoRCTVqfUcC3cRxFDSdkgBTb3g9+ozvrfvEQUr4XLUafmSq3wCmTWUTbdWoK5y3X
S/aoETYQFpaj+0uXPG1o2oOdxiCpm3G/1lXwAGTVVRh1TXC6A3Pz2YexfDdyHKfYoJ/jKxbu9r1e
ePIPgdfQ0EwlFxkpUHQBGQOYjSDDCT2Mo9B1L8VAnwMW/JXeRIuBBgFQIJxzr+GDiFHfFQ2ldXK6
zjPILb63TjyZdsAnwPrGfEF6GmOjtXVoK2adIeNtpx4hN5srv3xpb/qtMRlhD6nIh29oh4YL37j5
s4Uu48HOKWwj4qlCPo74fboulBeImKeSiUtGmd/CIw96oO8X2rUvRYPMysuv+mBIf4LvixfEtbI7
rpPrHX2ElFViim3WAJiZcc7JVRE/QNLBWhZPp18gX/qfOdnQ6bM2ZK1wyXXNsieYOne+LjXCp8+o
sSqYTLShbXB0CmMLQglYHdx/kdb4JzMLG0GATZF+nVA6J1PXn7wlEXnbRLo0UZyD4DR8EzTh7ZUt
+vsiqAhI6PUEmviHfenuNyfJH02Ff/mZEm+SR8I/DhOsmPJP/hIoU28KIb/iwK6aS+l24RHFFh3q
aKD2VT31/8KwczIf/cHP4tKLwEbm2VC9/EAcX/z3PxqirKXkfiA5R63Zvc/Vm/AZj3u73CJqz5GV
0640wS+Q4Eep+vQv3Dt/Mn2dfnqAURVXKWm2LobNX3/6Vul1gP1nkFY0WkX+MCBDbN//+Uf6l8UO
A7drO+ydBCZ67KC//hBocyTGnOto6bA/Ux+uJcexcPYZGPe3/8vPQhgCtwD6HZy+3j98nCk0emYK
yupG5i/8NlbzrOdIXI2mxPDyz3+W/ddnJcLDJig3PYWCy4+N9g8/zLIRAdSwraw3nD54DlpG2EZs
Z0YTCdRAQKPBDS28WKW+CBo3fLMIPt3nrmb27DLOhTmUzws6u29d3a4X2D/Mv2nr4xvmd8RKiCqJ
r4A36tcPZMoyV1UzH34JX7Efp6I+Q6adHj4+iv8ALn8LeCH/d7yFHnVWmoKH9MdH7un5+399/B+/
e8GDTxH+m4CgUi5wgQP374iL63yiMoxOY0SHpzadk7/zd8TFlp9Oxj0eKSFQQBMh+g/Exf3EEy0l
KfL8B5KAbfffQlzCP5kUXU7kk4mBec7moON3/PXZKOsVe4LPxpkhH6FwqTHenQOTbMk4dzJzYcoh
G0Fh2VRJkRCwacEOk4T1tTeGGdqU0jEvOjeStYYkGCdPAkZhc1kEiATcGa/LRb64J/ISHNDfIRkP
qz1hIj4ggC7r4sKMiritvClteSy3E7fsdeldj3WiQfRDW+nO8lYKNTdUZu8cI9Vr1VQ2qsOqN7Tm
IcV9LLSj111hhEAU1SLT3flhFwxJDVN672p3uEtp1kNdQhfBchSUsyoo/8ojbEfPZBVxOplLJxpo
2yzxoEEsZSdHiEZ0bz+Bks7duS6RIcX1GpHVOMEKZOeoI8nYm6TJiJBpRFZduAhexC1GU8scGw+K
4FDhpFriLXOQJPjA2BEKcxIvJyeeF9eNbks1bG4Tz6FA38KEujI8ou8mjgMy2PSE1Wwi7yDzAnI2
PWU6RPZBa0s48gVhGXj4CIbxSOVk1n9mC7O97ZzJIO/DN0cQIzpe0rkwiPF+Cno0IshMcExFN+Ms
GL0fHIuwZQ1ZjaqI3JIJUQGyumKUjd4eNh/gYkzQZcPfxVXfmokoV7eYiVlCS2ITsWei4MAm2Y/k
xSjI7MZHSk1REpzOZTHW1attacW2uQS5Du/mNaelFmxjJYgkMu30mNW8L3uJCuIENjt2+6A0+8g1
Sqe+Ogb1NM+wyCeLg9+GmABsPTKchYZqO/CBTXnAxhx359sQqgF9UDV3GDdhUQpSl5zxnISmpd9h
YiLHryQQcNohmXBmxFoG2s9fM8lTlU2CgFxWO3Wt1rnw90tBNg1CsJ5ZyK6Gu2ya+D9tl2eOvpdA
7qixDPrjkG3hXd7Dte36Wbr0rPNXXfENlbeFV7XdWTSGZLVUrHwvAWIQwaYTzqfn1seHdAIoS/qN
e5U6JK+NKDbCsNfzfi6n1Tku3uBlfDIFW/BSh167mz2zOK8OfEW1C4u2D5FXTqO+jBYHomYNsbsB
4qdZZ+7tyAQPkd3RUsXg14PCbWnKPjoZiKgnyzAcHondmcnH4VnvYIosNZ5ndUruaxrVE/5Fkl+9
8hpVAvRBXBSp9F+EjWATbh/+yNljEQnzl6lC03S71v5QHxHG1fKVRCDR4fmqPRyjxRChJkiGpaLi
lEjC2b32ePmnm5y6nBQEcvDUd7tsN+o6sty/E+zbUeLmiEmwYaGecvzG3ODS1jeWtmeZ2JMd3uuN
e/aMGxdDoVS9dZlH9NeSkuKi4iqQ/clEL4WtEs+rxL2TebW9F1aOciyEF0GbKqpTMhNRv49juHpn
0ULFOyLgYt7YGrz8Plvc6shPRbrcQ8MhTpT5xJCtG/LG/FFO+UE0Y3HOugLDW1UhppJyHtV45P7t
3rysXCPMZvNCLBIbL9xpaUUX4WijDWx5Ru6JNAse8rIAA+Y0LXw8en0OCaUqkL0s8CrEHZ5itA0Y
zp8wM67feoGKfh+igoACKnp7OWiJxzQ2VVETmU3OL0Xqa/i2QBvKnRJavPqDRXKAtlMaxJjkl2RG
znORpmACiUbg4MbT6rlUPq3k4CVokkJW0yh1phjoFaaJhBpxsWUGcxhvSPMzsNr60gxGPk0tLPu5
2Jo0V8+Iq+ZH3zudI7htpx++5wBHF/BnRFGWaUd+zipvOlsQNeFPTKEYC2wEpyjG1hsfKLjaO3j4
FI8/CpVjzkHXx+A55h71QJOSRTb40Iuu6YsDN1m+XVWceXdtFVTe3t1aXqgMSX+7I0nWJibxJD21
MYncG6/LrP26ZqksQb9OcOhq8SbruP4ASnG0Z7iF/T6iZhv0fTmVjn6Aq6gW/G4Pfw7oCr48R88d
Br+T9+0EzAYATcjZPwDbcjUZ6C3DJVAu6iZgXZQu/j28IDj0Qfoo3bkzvQ3Mn53sGcrMYqv7AIp9
Z3BCmMQQ6VXUSvsd6Mtq98jhgfS6einzWJAGA/SMtocq6w9IOocbfsezC1Dt4IYNEIF0Awj2iiNv
OLgLPCuEWptedh+A9/wBfrdVxYrv0FyyAmtKNe0t7YOS6IKWmaf5hJ6nmweeia5F3/EK8G8lOx9Y
Njqh7g1gBBvwCYvfPmD5jEYnzpoPuL78gO79EekJyH+hveon3uEgPOfZAOxvPoD/7jcWYP2gBCIE
jASpBT4R5VW/9vE0Yi/8bOWeRXd4MUjohF5QZxg7H0QDSVqlkHsk/Bakh177Yjts3QQYBlqHy1i3
FWwkT4L1pbf7fko64fQPE54JqnkCtOMqH+w12US93lV8cvAQyiKPCWbHThNvivJTS2JVf+PPrV+C
aYge1hKbH6zAsuIwnIKbua9Rhkez1i+ePTuETy1L4F4QyBeilATI/2n15ZbtqmpsbyIxF4/RKoc7
BxlKGLdZtD1HQypfu6WZvpbAPtcFinESa03R3dc+uIQ7deQ2Z+5SjYdGcjcSch3hj+b5wpXXOsUp
/oze4FOtTYHhI496JOmsT0SVV65CwOjR4taDBzcy38/Nsl2l/bwMRDs22RnX6TAnmz9VB59g6eaY
+3JA6YLiLglQkz9Y3gJEmBELdOVGlQ+3EXrqSx/O5mbKUoey360rH0JEYO9z31MnXZGSvbNFZ2f7
NSwB1sCSGPyG3EqPtfQi1B3tTGdNM8/BOa1d2H3quWO/xd/ctAfhYobBDtJdWCYzZuf0c/c+bLnn
ok5YzAvj2egwTebud05X1MuL9FDK4jiHkxeY4G/zgHUSlmLSSwIbVTexHaVWh890xPjWpgUeECKz
rmAUHKZN7AfffSRA+NOL+UMzHUF5h+uKOqrRPlF0InPby6XBbBiXDRBD3LZ4yOLRN35/pFmXBKPc
oGARdkVAH/pTGrlz3k587+RRctJbqJBRP9qS4FdR2S2K+q5FdGFri+9F9tPX0ZHlS+kiBYnHJke4
H25+hbma6QV5bDQ2426y0DEkY7BZ72YMC+QesimI+5S8LbEpCFveNdi+JcrCNXw6/fx53y9pXhPG
gLFFJKitU6xU2LzDiOtCI16kHj2POOBcbZ+pbF7I+us2/3aBCKLIPNU1qXpr7YLJqsa6JsvC2EeL
UbBAErkxmHfElfWky43ibMF20O9U34R7RfJ/eGiwuD/MqezR4XpMihbHteQTiwdnc6leL0fvh+Kf
JB7nBdF3h8St/aIkJgFMkxK9wJGmPpaIIMJ3/2A7wg4+m15Gxc5XFSEIqp5QSAxDd28NNh7HOkDb
E+mawrdjEYUZMe6bZTiOi0BZHq7IuSuWaz3TT6riGVFHT1gur/wQc2Ejoa9CHd2bLQpvM0OAHJmO
4/KQItJXTFOdvUBU+rZARzIT72MBN+EmJlfJEBk4NIwKGHehOZo+Gg/Z1K1fwqwuussWFWS+b3Jc
7bGPzvLkX+ky4sOGlcdjrfFLoEOtjw5ELiHzLb7MHYK57Pf2lP/s33+jCPmfLeBn34qh+OP2/fHn
f1u/rcD+5AOrIboTFIUE7Njzj374r79ZgfzEexOwmYMT4SQ7iSr+LngQn4gWAYpzhCsjm7i0f6zf
dviJazcAK5OnAKhIev/O+v0r8AcTTukIdXIBnT4hv8RfoLfQYFMP8wAomGUnLk69z0UVRudqLWSK
bDVS1wTX8qhAKK/Hiee32v3ho/ofsM5fgbm//wqkdUt+Gz6m03//A37llLpSRptgn5EyezCaLAyZ
t/beqdJ/C2f87SehKiaPyHH4Wd6fcEZPo6cliJFwYtvWO9ERY5u3dfMv/j1//Uj5UMEXXQoHXQk0
9+u/J0capxwMjXuLffjWqFXg8CXPpY9LMQh5cJp6ONPoupg+R+95WpRT/AaEUaqD3OZ/+Eh/hVRO
/1APiMYByHWAkOE3fv0V0PXpoCwduUdwftrhe/+6JvVjt9Q9rREMy4krYFf++ffofHRp/n8U+fRj
CRt0APhCG8aLrLc//Vg0zroGt9iLloEVXq3IBTm/NRnHW44HZB8tuDvPB2PPG+nguqU7Rngnzqur
1G02WPKpgxhn3q9q76rtfGx6YvL1t4pNDmmYooUMB0iEwAKmkOzzcmOiXLYWvVxErlWFxo1wUboi
mHkYXm17OBouhM8iRAV7LFjxgxguppDvZd5bxIR0xMccUsIFuMuK8oUvq3xAsC3fwop0p8NKRdlw
dgKGAFZ15D9kZF6/bsHi+feDl9fNk0TpRvI4+FB5Fo6W/zWj6kTeuHWUj0+VXGsSeUtkrmFb2U5C
TAhpPWJopueAFgEKPhYZdTeQrM5jRlV1n6wE9D5t/jbSnSJryUU7nyxSykh/27dOOn7DnGV/JyNF
7KCIZ/dS4XTEtrhE/pRsEiQt0WJCdYopBDPUuPUrIz0fO+rAPJXxWLLYx2VY113S8FC4BzjqjqqL
rrIAloZlbHY0jjhY+biEkDlxk5y3yCv03sdkWyYePNUBbz2WHLacbSZ1ZPRuwrxYPmddhjTQbrYt
AjTYwqtgbkijMljxvzf14lWJDD14SaegKnuL7PIoigpTzupvxOD4vCjjca67H9yk9iMDPVaDaSnB
exAPNT9BVYgkztaFbEI+zukOQOhNlVhl47rEfIplARNRTDuO/p7iikg29KZnGF6nYJ/KobivhyC/
ino/Yr6b8h+zKRo09paI6CQIN/eldid9RFs/HANphZdNhSfiktVZfoUPrO8c7Z4u0t6RRMyy8qPc
dZ3rZUE5QrKPHd1P6N0MLRoE1sWQyQ4R1qpodsoJ+n06rNha5lYgfp9COd8sCGc0DpKltXcRTRdg
FthrvnTVlN93NYjIvpBdNJ5R8Ei5eN3XGXlN4VJ+aSY+NIJyIZ/8i3HM8V10xEa1F4ss0+0qqpay
2XVY/R+KIGKxzq0IWlH11XZE121NCXk9Hn0naevWu220tlNAMbKvMznX2ZucVh8XclSXeJTZHujo
QHEZ60iV37tAgYi6wyboffEmtlakDZZ7W56c+snakpK1r5Ze3ZSEOCxJQcTdw4qb6yuxNc53tCCF
Fy/awsukyvA2R08GisaS/KRH1E6UfNj9DxCH9i4qBCkCGRvrPRKygcaJFNR25xRNiV7do7VGWqJ5
NbRH/4zawQpjRrLptaca9c1GnKU5XGBNEWu0Ppy7rBqU9tL30tvpv9k7j+a4lTSL/pfZowMm4Raz
KZRj0TtR0gZBURK8TfhfPwdUTw8L5LBCPduJ6MXreNLLSiCR5st7z4VBBq7ZVSPDU0kiwJKOVEZD
Ua6l+AJwIgZYERK+E82O3RurM8NmrXdwsvwMjhXHmZar1oDqSIajJtev1GYOgrAotLVorUcMmlal
QNoI4ZsitNBMTd9GalGKtd5zN+V1kTt9q15DOTqo489mUMzKibABIJBn7YCmxwCOvy06nWpSGzs1
AYWOEYbkUdUjIR65dBVc3FMaXBsllBoU4lkH+9op+2zXct8crrB455VXhpUCDCGKeqKjgq7wV6NW
cckN4sLnn/0a3YDVOcPz0NbERiaFXaobhG30rLENBZW9K4JgU8XYz9bUztTwIPwoMb0STTjlwISY
ATyQ2Q2a/yhc+VWoE6FSFxNpAkquebBK/Be3BYo0N99+SwNFfagU7BB8EQ5Xx4NpS5hWKrgOVPwc
5da6QHyD7Qqi8tqt68Rd9zI3H7Iibux9jpsb55/ldAQctQ0jc0hq67HV4JCsSjV3CKm3ZKKdWNWO
b9dM01JB1dq6bhkOdx2v27e3u5OpQL2EANPcRGmh3PR6Nq176IZbzCjiMoybX58voh82x9UK+g4B
ZFBd3FI6BRNem6cmFZLWhF10C9eVO4EpLe8ExDfv89Ze767frtgWWij2kvRNE/Nt5WLFrut8qplC
xKbDMH4bUtcNV6GJudNTaxddhBnnaIf6MI77TYyCJH8kA17x103HwN9AhCIOoBJWiXO1kuJSBXcL
2ycwqK4yJee/ajQ9486gNmCt+xK9tcfkA3aVLWmSPIxhixfh8y697liPu6RaFndZGmrgeVPJbdfb
F6ZZyC0bWFabtO2VwBPSdrUfFFAla9KUuBbXLNagc52CipIioCpnVK6umNuKibv9sxf8/xPRf2iC
TeX/fiV5+fzzOXiWL8/10bFo/kt/jkWmyuFH07n4A9vpovPjgPXnXESuoebY886Zc486D89/HYsU
TfsHf3a+e5wvJi3uDv91LkJv+g9LRcLgUFMDVQ0b+W8ORtxvvlFEsHvnvpQJmV/o8PGDjDweRk7p
twi3QzzqIax11KWAnIImP3FWON6oO3x03IyjNeemVUeeIBbfn8O9vjbIOPc6szoP1eqxa7snvAwU
wimL1EKOJ774ZbdoynJpESWEZmImXRxOBrBUeAVZIcEiqNchmr6da/fKiY/wXSvzIYA+YVTh7arv
tBZJgHmM2iFb0ZAKiCr1nZCG+OOv+F9POfMr+J8vnYenazYkac5a3B9jP2MEvf3SYyVxUg2AJDep
g/CmmsCWjBtPEV1EjnwY4vilpR59omvHE/TcKAoZLAiMDR1Ps5i7/ua0Srxd0PRSIT7IqoK11lrN
FvSasjFxAVwUql2eGCHHp+O5Pa5hAbUbSFFUvA+L07FNiZAdIEIOxbC/2n5hr2mu8ESQNCdaev/S
DMQjrAVCc4y5IHHcM59Srx7H1GxzCvCHcSK7BkFp+m+0orPrMQTAdLQ+i+8KKXds4XhovLAiSIjb
7spXGIyVHE409O7T0g0TxryuWrws7nwWIz0WbhdMRFDhhmtJ98HCAIeFBDfHj4xtqRT6b6rS2f7N
JPfBwfuDt0VhhhXEJCuVSI3F21Jt32I7lLYeysN8Y4l82NZCKHiygHZ83tTydaGd5QNzsMwQyGyh
7Th+XaprwhiaiyXkQMQ7EI0ElfRQyj5vZTHcGXzMUK+iKddBOjLXod4O94rzPCZfID2jXSZwZoAX
6OlF9pT52t9p3lCoGPMeZNYJWWy00JgcN2VOVA2GAeW+2o7nRuiaMzfHPhCvU+BCC9MTr+qDnqHn
My3GIZ8Vu63j5iruzJ2q1YBbWJYpIf3mmOm7sErPO4q+mgf5ws5PPM3FO6OLOuVb5nRcTNiMlqUh
I7di6SRod+3ewhop3HvoJfKvO8ZmlUFPsRFF3btXFmpBJU1JYBMxWfIsUDNxRkByvAl9WD9DD0rs
8yHyUafmiYlKJmoJlubjBymcmOkeibjH5w5nFjADaSIEIHzeyvvXxUo8N4JtDDmmuShpcViNxlJz
Ynb9GBL8HLYNiNjR45paemqTaJvP2/ugV6xgDEXelzlvOI57RQUAyiIqdrLNOD4zaSYw98rh75Zj
BgSviO0F/5v3Aa/aqDerCQ7jtDNH7M2oqy121bLmFCmL7ed9WcxKcysItjSOtaamuba96EtjuTJy
JkBGDqLjlc4/wt+awM0Zhn+iQx81RQWI2iBla8b6simdALipt5GXg8bzwlYM95LY5JWrjzH6tX9t
KE/Pta+94slRbORrMhDJHr+hdsLKXU7YpHwreChbfzjvgNZic+nbvx4Lcy6KwVmJcjxL8qJTIGJw
JMA0ZmUMbKzJVqtAUi7sf6NDzOpwmtjjzt067lBoFHaP4wGccKzIy4kQSu1Kbys/uFJztzwRDfB+
fLPDnZd5Fnoxq42PG8PzUzn1DBADJzfbzyPSW4vAOfv8HX3QCtxbbJQGE63GNvq4lUxRe3PkE/X6
uiSrWU7fKInaJ4b3h43wIbF/ZqSjYj5uJOo0KpsajSicnDdRXgtqyeR9fN6VD0a2Y71pZfF2sD0R
mZhRvURZE+65oQVq2lQEOem9ff+3TQm2Dzq0N+HMF0DLe4oeJ1HVUW4yuetPuGw3k3Wim/FTSon5
xBt63y3yL5jguNrkzIz39vjhuUmS6L1QEw/4rDhPbDu/aPogeuYUIU7MDe/fE06NeW3S2ZzQ1uIJ
9r6uEONIUwXz6sasudIGpi9PtPJ+oaCSBwQLLbvJGc5YjIY8Bj8EoDLxQsrR3aXeFsXXNEichohT
ICkw6xRSwT9/Ye/b5PhhcVZEtD/f/CxeGFLKTO8LYhVK5K3kS6v1WoEyuIbUyFbdqLUT+4j5ZvDt
0Ye5D5s0SHbLRr/LSWTRYMHbARRcpWgmXB8RhQFXn+vyUgbYikbni9JbbrKzmA+pbnSAVsl7LNVv
uizl10ZzOrSK2FB1r+RKYQZRhO21aN0M7g5uUO4syoj8w1Yo1vkkjOD750/r/ZDDdv2q9Z9HAnFT
x0OuRhwfaAbLUT9lwC7xvsqS48AEiBH0qHliPHzUmsXpGkoj0x2P7Lg1WaclyGj2eX1sNyPBp6b+
WAtSebwatGB4orUPRgJ3X0QxkXXkqOxmj1vT/SiO2oz1TxiJRDYSWjFXqym82GEAQojgvqhvP3+c
83/yzTF4HgtEdTsqpS4KlcyCx02qEOxDJbHI9HBVMiutXyMFei9RQ1J7cB8J0d9/3uBHfeTrpSjK
hoUwy0WDrSokl2csh1GPnLENjCd3IDQXhqXHvd2p4KgP3h8PkxqR7WAiYDY87p6RduTr1QKoEtYO
2FMNDjJlrJKzGP7+iQvij9qal0PuoamTcLo/bsspzbof+zT3TEcOm9AqlPOMQIlDmslp8/lD/OCt
2Y4+n4F1h/u3uTD29mCVh3lgEVqDT92Fd1NVif2IRlvdFCTPbDg8xpsU6eCJNez9m5vLvRYlEz7A
+ds7brRw9HaKIrCEvSXlpURAuTHVXjtzo5hMauT527/tJPqEedM+H4nR+S++dEUHMRA6bNHafuh3
VO7hKZJP016kYa8eYj8ZbhS9Mteft/r+LTp/vAm6SSi2ai6+QSlGUdgtrdYYY3bTDDmoUNN6hEWc
GpwOD+z422P+AhIh2OLoCDgWD9SIXUTiOYD6WM9btNwj9yHAU9R8ZeRT/iWdkvQ+kRWAUQjWGOU/
7+j7MUShgfHKpftrfWjR0TRiNwRNPffsum4uEaGZXiWoWa5cYNJXXLXED74J9vBEs+/WcYy9s4eK
758QLWae41GU4K4d8yJmtXOx+g1okAifxv//eec+aoU5VGAOMXTYk4tZZiJxYVSriPM5kFKEsXXt
uYHTnhih78YKJS8+hPkJuqbGWnrcl6YZaiAE7B21mszLeUOGGK3hdYWQVT/v0IdNUU3hrEgUFxa+
46bSicCZzISxCFLV2utWM6yFOmYbNVaG3edNffDs2GCZrEJCML2Y879/c6zMZvZ9pMO2GUoFV4TK
bLP267T4y2oyRbw5y5Hy0AxKMXlNx+30umxjHBwcjBBQksGMEPC75ZCEs/68P+8G+ms7FtCAeVZm
l3XcDknWtcQhnIF104EMA+nsAPeWbu0lg0beb6Hockt2efn3I52jLJUUxFE2daDFJJ0YMax3DK3Q
bQk/qWHZP5uJQWLv59378HXNDl4OfQLR1zxy3ryuoJ7i2rb6zOMA0poUeGFjegrlsBPD4rVadzRd
8RwNNIxozhyuSd71x04Kkl54XyDiA4f04TB4wL9PXpIJLVM19mVE8SbvyW+unHZngxg98RF81NU3
v8BejBg3HaTdWhoHQsQynee0Vv7Uism8+/sn+raZxbxsyWgYJR8X7qFhuMxc5xG6fXeiJPVxX+bp
w7ao6y3THvWum5Ten/daI1ljW1CvxF1niqueeG0fjX6KD5Zgb0edcrnI5NAlkrbSgbPG1RzHM2h3
Usy35gY7PrEq7Mq/0FDM/f0EzLUclw4askBI44tXNbZmARKIZsUUQdENp3h6SoPWOLF9/WhahCbJ
wYgivYZP6XjwW92I5hhdq4cUzJ0j2MR2tBvKLKI38Az97bjgY9b4kOfaObPXYlHRsZZ1vUmfFLDY
K0iPZUSUTE1A2L/RDptIDvF4X1knjztF3pzWioIJy5gcQBiyE8HOxH54Yj/3/tlxcrc02Bxcd6rc
tR03YxeDKHURdIwEPG0xWi8Sf2yXnKWTUoF5ij2eOrB76rPtE5Oxxns6bgqTZqdYHCW9sCfYMC4U
pFKkDF6TJlLsE8xqJ+pTi3t8Znqb0zsIEI0d3FziW8y9mAvNUVfawUPImMTXmO7N4jnlNIRRycCb
cBvCHX/K7YYUiKS0U/0L/MjWPmPPoJT3n7/Od8/ZJt6HcoyGf5Hd1nLWqnM9DmEegGm2K2xlNv41
lWLGbWgQmfJ5U+wFFk/a4XMTnBy5+GZdFctNs1/lSOh9EsHTIleYKcdc6dxrexRCfs0BFJGpkzh9
1VoAgRQgglhZnGm6rrvQaXaCpSP2UsqwD1UyJNFzPEoCVqJsdmdIHItXKSetO5M7RfOQDCpgjbrs
NcgCtW18BW3aWOdDlbnFqiJDBtJ6PVTBo8L69Ho7EvUonLqJ7Z6x0RvRQU8U6FcN4E9WrvJqcAO2
/RXpEWV957uDaGC+tAOpe5maunuZhTOHOYAb6v8goaK1MCjwsWI6VeEFOwR5FaMBuzECg2z88PUx
s5GMWGwybsGfKnZFiIqiwc7UnDqbhZe1LTOylQMGQdtoVlyvULEZxiWeWV/BG2PJsN1UxqjYF1mX
YMLduG6doSAE44QXznPiqY1/DqbiDweIdDhUUbyMw4sBrTqiwhdWvYl1c+hI6whwtETrHN9Z/GTg
KBbA1LFEWHd2V7juWe0TaHhDDASm1Gq0DHnW8IJ1rxlJ4tpYpRhxYJJvBGGxL9y42omxtdyrZMLT
6/WyG8oLH6vheN1Pdao8KkGmy3O/a+ruwRkLg2zTSFMPXRDmJgTmacp/VWSK/opJZ9cvprpMYOSC
mhYHJrhUvSQrMK7P9JporzO4aH69kT0I/a/AITWY010PCNcO/OCnYFMFpmcKEjHjPUUenBv9EETB
mmJgGJGCE/o6uku7KVadEPX4gkCL23zUbXDmvvO1JTCuKzP374nFcKwDmj7H3spEH/RvGQnwRATl
eW09D3VIBiUlkCgjNRFgZRVsEoykuLrDelDvAoBEhEIrtbSu80THi5pNlWofqj53f9co7H/VRSp7
GKDWbCpq1TBlQ1jaGI4I3hRbzDDKtQsPLVmVskeParQAqdFOCoJr9LEjJ6+KfPWbYYTSBlHEb8PT
XZJZSXpQXm3rJO8v1JF02hXlPHXCLdcRPoRLqo3Z2/b4ubWMzctKw/X4VSegENePLEw4EqbfIqmk
yAhtPgwAyKYiRyVpY9c15hwO4wVEO8kaJpxuiE5cj5GmDMcdcphZxNeSINAXXGNJtMZsORm7HtjH
gwtcpz4zVZDJmxDSy+CFQhbCwwptWussLStzm5eq/iuIifzDXarb3W7iIG6upDYNCJvJ9/1mx5kB
QWt0aHicLNCgSEDI98khAhWbOim0h5KkrW5diMLtD3ZpcuaCbVYmB8cf1XEr+jx46QuOKeRN6Qaw
b81qvtuksTaPEZvh1iM9p+fEm1jsgigAV/cyL9Tx0k4CvcGbGA4htdepcecAncpOrspC9cl9MxMT
Q3vmhCq+oy7zLwkZgN4SEPEHgh5mqfCCKDYeIJ9M4dMUWTkvI45JoyFMmZv1GLPTIxN/+FS6g3/H
3I3VKocFFRO5XuZMN04FBqNnzvxdq6L5ZsIWGM4pGsSwfmWUnY9q38LnkZUFNS5mf7+GS5P9UnVf
eww7LqoBpgN4XJk4PJUdRXSItf3gF9b3Dtm1ejsUmSafsnJU7/BONtcaeT65B1heTOfMQ/l1BxMw
PVOIPS32pl8nE/JprbovGxTu+MYU53eHLr84G9FdVzs3bvXoogQo9E0JVfBmZPqlyg5NUPAL0yow
xdaRbn+WuZXZAqCMS0xh7BgdKLcQKi/I1CGmFwqa+YR3VoI6aYX+NVY5sBPk4oRKxceOge8wBqpz
rpE4O12ULW7ItTSLRNk4PZgOz/LDvvNcfwwtKACFNG4yH8jROqnmAE/ov8KBt9z37Q+f6/zqUmaF
3ayMFszYhrnE7sEbZ+i5pRKTvjhRUvteq1L97lh+kJDthRL+PCUfXexHkMLhqgpMkh7cVmsQyLc4
IXfMJZ2+zRxJYC9K1cnS1gHwA9OTZI0FX1NtSH6UXaU/WSQM+sQfKBkyCCOFdISbOa7rzdD23Uxs
MILqzldwPTykiVG7TwHxWAHGfj5XYDMcRVC5G/qdgftLeOCURXxOfgL5X5yKSF5QVVyfa7sy63CN
cbz1ia6FWHkd5F2ZPlm4wPRd4qbOdGEHCMYew6ZEZ9uXJatkAqsrW4PZsx0GIvQ/zyVJZEY4xoq6
q7HSOd8UqI6WFzddewAXPfRnYuLlbVycd0jGcav6xDwUY7LPcVQWv8EdYCR12i577kPb/oUjwalf
IMJrSJ8IWkakqhTJTKtWKjYJRIubX5g2Zm9d66eqe8tsJeUeV1kwHEq+UcMjHycmWbElBm1YAWOu
/Se9sqroXnFaVWOwOxZcC3Ir6918z9/dJRgMYcqVfiPONAI5GdJ4fEW2cTo7zx4caJ1uCH/MaRkl
pIAWl3XY98kBVqqb7oPgNfZlcgTRFJAhq/oJDCZcKg/oJEmUq2QytO47JMBMPpsNULy7CLa7fDGI
GOITivzQvMK87/wShd+x2CPex+yNbCNa5bE2TmejRfTXxi+Ylne+RdQDigHk2V3r5cUQVV/YGVUM
Y4wfnb0fLIBRD4Tqqtp1nVFLfLLaRAb3gNfsFlRV1afXtZgqbcv1Ytjt4mAke9Ix2vSpt3Qx3kGz
IkqR7sfVD25bm8Bzk1G0Z2akV+qZqjjkLRVEBQ5UlTDsmjIa5deSMB2yBLQY07zJbfw5AS69s8/t
mOL5oJHrRqJYp2WzDUbt9uQx6sZac4CpXssR2LbXlyD1NE+Khg9zFaK6Vb5nWaL0Oy2sgn6rqLRw
IXQCwbecK1PtEuh/PnhDM8AirDr4rltkKGAfsfPrw00glUT/0lmGclUBQyHEjevc5gVPetdfiWAs
qLbYidDkfaijH1llstebbaPYpXZj53Hs7NRGuM9wPlT5xfbnhFw0wS6s56FVWnPD8kRFVFGQBCte
4mP0ABrdh476XAZjr3yF8wq6TCPU7/F1M/3/8tv/sCgS/EsssX5uno8AzJtgLJu3wtv5j/+Tv2wB
9tEdRJkUCNEjzUfgP7pbXfwDqKLgmoXremQvJqegf9oRDSyMNnpR8Fxol/hT/CVZtE34n6CgYQjN
AlYbMSnqW1r6by70zZ/zo1z8/7fcs+N6uq2zpCIUcBAkoEHkLmsuhbyphMEILDSsTgxxh6wzsu2x
Vh9KQKNxRWhXKhFpP7x5MP/8BW9bPC7i/LNFbokBw83wIWtRKSozlqB6sgOOds65AQI5808VAxa3
tf/dxqwJnDlytr44ylr61HQ+bmGvXMdnU8vxbG399g/RPlpdD6tf9BSf90u9OpAVcPZ59xbH6Ne2
KQNziOLtUf1bygRHREspicDkVdYvobxOwS6EFowcqyTWQaECfZVxR52Nv/+2XRR8jDJ0DDRui+Xx
PWpbDmwq7eYNibV+sSPD6QqBybllbEwj2ICAvtVTc+dYJ26Xj6tldJjyOtUkxCAI0qjKLR429gSy
+0YdlQFLxGroYBkYYIuJhngoDKwsNoYK7/POvhu1c0XfcfCU8lGh7FuMoagzHUKzaVKW4w85DN3B
JuaUvaNy06n2Y03J905mcXKiVPBBs4QfcVc5V/hxqSyaBe9LikcUh14xBdzf9Zr+I/FbNg6Ec7JA
rA2XvaCtvHze2XcfDNewOnx0hDY6Kvzli600AkgoeFJkUNB0e2zb0qcxdUgZ+byd44LT63tkAEFc
RMoxawsXU4EVpHPqW06cgkyBSmvbgXDvQs3P+zE48SCPyztzU8g3WNJAo5lIfJZDxgq4YjYrAJ9U
kwhPuxpwP4rpRCPvn9vcCAVZEIeIRZbKABJEUqDByCSjOoJMREYT5YRu8/lD+7AnMOK5J0H6gors
eP7MBmgGmMBiDnAw6KEolJheymdy6sL137fEyYKVhAte7qQXLQWxG+t84wyDUPWYtz040R4f34kO
ffTU8IXPTmrko6jTjztk4xQUeklJK9DDB9us78FFnGhiRtm9KW3+ef3UNfl2uc5UuYU5bkMBB1Sq
A2+mkxo3SuTl3qR+VexJmrxHSrGej1XJetTabk1uRLKvXZwN3PeqdzqXhzrbKrPZDD6n6b9+xLoF
3cFA40iFfOkFyxSATTJA8jqxL9TxHcL9WglsDp838355wtk2O1D4luccheUS2IBRaUglTDxj6H+w
8x22QRM/qG5qrtXE5NSvFr9cu7C+mRl8d7yiUb3Sq1YeIlNNLqqgAr0bD+ZZJeCf2K3xu2nZJPbk
Xq0ntVV/fv5z57fxP4Xo17cFkhVBAYN81gIvRoQF8DhFdMBTGe/T4aftX3FFfDsaj58387owvmsH
MSG6RfxEfE/Ho0KD7YKXdhbhdfhsy67f9hC5rpwCDpCX17KrvFpy1QapfOitlTHU+zaBmUpmLDAS
JSksCE7ViUnx/ZTPng3D2rwbm9U+iyk/K6Wujq1kccPa5tRjcDO43XPS7FvzrMl6ZZ9D1jqxupkf
PHADATTfBps/993sCKOP6V5DoyzsTdET4oZz/eBDB/78iX/wGbKmMJvMCljr3YwyRKWcVLUiiW/K
bXRsBKZtM873d3/XzOwR47//SoDAXrbcEMWaomsotGKvHAPKhaHhr1susk90Zrl6LVuZO/tmIztB
nDNIWqUzRaWvQ0IqKOdPmA87o9qkWf13Ogbuphe9ml/im/ZC1Y3ABNIrs74U2vlUfdFOPbjlOHht
Aok/5tRZGL9ULFmFioDBpQk3vYC1vsooGhfilOFEm4fw2++OZlC0WHx2+Kw4/i6GOMDNNolzVKKm
SRYCwHRrl/rl8K2zw+5KVWv5LKVE6DZRwcmGG6kxOeK5mU5xdZfzzOvvQJzINRQC5nfdHdJRozY9
Jl4gw12Xm/XKmatG1OU2ja52GyD0J8bM65r5ruszNwRCCRKb5ZrqmD3CrZwsSmG35G2VmX+LJTxf
+RYYIFIQ43tfuiZEIV+sK8JcOLDr2yEJb0gtnpPMrsgY2Rv2LSLI6qGp/KvPv5wPBgCoJYdlguOZ
ieDjeIyZk+BsJHp+nt/LFwB+ybZwJUuh7+Nb/7+1NX9fb8Zz5RiFqWOt90ayHkbV+GmN7hbN/Yku
zZP4uyf+pkuLpX8maCD0YefeEwBC/bQ8cDOFOk5cA/q4Gwn3WDVF+2xz8bD+vIPL2e51eL2enNmr
sXdftDxFSWMqRs0wtxQApbWVnIPRPzWnvv+aWL3wfXDrbc/dXLrg5uzJJoh0tjWkL66iLNuPHPtW
ZqF6Zmlt6zh4LPpgz1XDAQzeDmzJiRXr3QGUrTuzE0YNPLs4c53FTAj7uh6o99VktgQ/7UZcpUZ6
rxZIOdssvNbq5kFt9bXkso10jxOn33cjdtH2YsQ2BRmLiezmCN2XviPJQqHA5pxSqr0aM45G0aKZ
xWAFglZUQJSwu/bjhjTzva1Ezw0llpWllwcuqzZJN55VaXuGlFWsCPUAESm73ecj6t2ENf8KFEQI
85Ba4vw6/mS4mpYqdJLaa5L4pgq7Q6QoG0WL78lBpSAK6+Tv25vnAYddGElxS26TY/tjYgxm7YUW
ikNh71A4ry3GlGVuh6440dqHDxnJMb3DI6NzkDruXqh0nZQB77Lq3T26jUNodrdQCA+5qG612L0s
rRqS3GRflBH3leXo6CssrSfm6OUGbB7N6IxRA2Cjwgu8WJ2SyO7bvtHIlwtz0T40UmeOAjRjXytJ
JeovudH25X1KGHK1BTpZnhI2LUc0HjuMLjx1Wp9twYv2m7AD/dfzFPLsWhnPXSk8KzRPPOvl5mVu
hFfqoi11kO6+8+gKNH1mNB9yorOMO0kTKH9Hbinh1p8PoY8awgri8kYhieNzPn6nZaqLjAgfFB1D
Rc6Av+NyqL4CYlndRX58YjL4oLGZVs7bw3XMNeRiQx8PClrJFN2/6NQtNTBcE1tZ1F6GZePzbr2b
dXmAkENYLClhzlKOeRS9Wb1UlCgBxbHa67661zlhcPWjDzMnbFd5fZ4OgGTNM3QzJ57muyXlj6xv
dvZToxFLxWwuB2VqGs4lydRf8AUGONXC75937YNJxmZzYuLxQ16KVfy4Z+CWskIf6BlI1W+mCbSz
DG8ckKWWWnwlFu7f6dKb5vTj5vokNKaQ6CwP+DnhsUl1GLr2/vMuLcfFXFt62yXjuI3BESGFqIlx
YbfmyurrdZ/bm85npma9ONGhZWOMDNIKGYZspKk5LwdhVLtBoPqUGVKJJjeUlfoEXq/38iQt1n4R
n7J3LcfE3B7KUpTwJjI0NpbHnQuNXq8xEiDMSQII32RPrVrxd15ZG9TD3AiqOoz9DPmly89UMxu9
BaHcNrHNKwDhcNFDQrf/7j3Riou0Y3Z8MjuxLz/uCjiOSYKQZupzrrPuLu9/ivCuTr983srr5PZ2
Mf/TDMoz7jpgLC6XNdXys6SMIWToqbFt4+SLjPrnFO1Hb6UHtEk3bBm3hgrfM0WtYtfOPomtC91u
Pbd3HvWcx6xgQfDcwr2xAdye+HmauxxCAElY3kEkMXCp6C9/oG+SDZ5mhAnUVqV6gxx1bW22UP1/
t5M1pqQgK6R9SEtJ/A3Y3+K+oKxlrhqrBW9bTn45TjMM2rQ8B6LutRP4bfgUBo6ZXmEDye1DOXav
ydijOd3rwO6u0l5Tvo65ap8bEzDT71JWfri2GlFcZ6U5cSIM4+533Wv1b0067T4B53jj2CPB9LkT
6de+2tXJo6sRlc6GpJ2IQHfvUHI4G2kr9iPiu+y218PeuYgg8Tr7sXeVb5obSbLHe1nc1mRwe5oG
tx7GfTd8UXuQ81fT5IzXQiVXdiBaZqOihvodsWX/GqRBeakXmn0Vk+RAcGVT7slj/G2SLiDOZDLg
Ry47jav0IJyCak3qDOjgGhMk/PUgsHajTo0LmQvelB2YNEo8tZs8p4lTbyNgnYece6x+05lqyLWK
DDuyC129WUk/v6jIH4s89LStf9Y1kXGTNPGWRKfwvDd9/1BpUAXTREgKaLX1pCrJVO/NUVMvVC0X
t+6QGesxnu6tpGiuECU1Z/0USn2d1M5WtuHWr+LcP9Oka3u+XiB86vOw2SuFX/Q/pJkieG7aot92
qFbWmRHZqAIb/abxk7IF6Z4xoHmfa21UpvaeyFL90WwGFFUofEtzPThkcZ91Tj6da0lJthOaYx5c
tmkKpcV5VZNabkg1vOmz8dCLGKojUTOVo1a7rEzsrxbqLIQ2jbEZu/pSk/gL7XJC/jRWN9lAMDnj
kivhdPjtWBm1AyLGk5Ua5gQxV9kOuedBV0HREJ1t/SyzMYw9i8TFBPjVWomgdtqTXRK2JgIDCYCe
3Gi2ot7yvpprEhNU7dKtph+mOk1otXKDqMYA6vFK5ND4Es7qhpv/NjoIVGrs3BRzxbpQyBmNQ9Iv
CgHtuVLFUyKnHzZRwN/ilFBGDVfDxs/nHxgl5VlXWCXhFvZEuHmgnOml/rs0RG16SQ/Gio3SpgyG
FSy7lZImj/EQQOMtizOnU0h+b8WdH/5yR+nkKzUYla+DWVyPBe+YZU1bVSM6J+hpeCLHEhFW1nn8
IWWP/rE/1PNRQiEwAKo6VDu/bPXryAXzOxVYOqY2LDb5oGrbWOuu8THonrRGbd9nFCfTnv1GtZlS
9QFAcweDNOYekoiAV2j9qjKG6HsuORZJM0O75lcvhlrHG3w35aWradOBQ1lynfKF/eyHVp084hfE
wa+/T2l8Tslf61FuQNv8ag/jCvzINXFyj5n5tfQ3fav1jwXDI78l+2wokBe1+TZPo3YfShdau0JS
yn0PP9dZqVql37fqbwHgfa067doK3bWTht8mXX8OFIbZwHZqRYK4uubVNw8JVcRz8Hfpo/RFtNbI
vN5w+xYmh4aJreog0rVKtcVkoL/ISCEtupLuGSpYDc7sQI54ol3WpdgEKcT8sE/hX5u/7C46l6l5
yMNg249wtBvJB0QaQuhYQ7bpUhQpYEUJe4BFj1ujKb4EXVquMVbrs21opfVxTeakxKiSOvz9fiI1
PdwLR26IUT0LM7ESqvvdbPUtyq51w/YinaJtJwBAxe3TYCdrNY5ojow1LW1+tlkgC8ofe4LTNw1k
b4ix+7LdxwaCEhPCtNqjLffXLAOrrij6Zt+VlvFUIehd57kk7Npau4StdQd1DA6U0YBsq9Nv9DBk
ZYMOL1P7S1MO3VVsMS0EFiS9aoLov2VV0n5oKkTgztKvFcbFQSCEuVQTw6q2iPJmi8hESaYLWvki
4+rFCcxbEPfp3iHjMlvB36yuSwQqm06JtXpDfsq9EfCmyYcMr4nrRZzr9NO0RaJZ3cFVn3jfBtjz
YtTVG11LcdCOIvkxkcdDbrj/05EklGRBZ31R8yDdT0Z4SWj6BcT3L7kpvhJS4ZUO0sDAcW4sIx82
tjT2wThVNyaGtbtKsVELuwPTa670EYnOA/FXECBd7cystDo71OMgbjOXGw5t8EGpw6cVq9FmfZhS
/6nJSYX3nTZON1le9cPBp2QCoCbY+QOftw9+/bfIylbdxGM0hg95k483RGYMOwVLyEVgpb61m2Rm
nzd5Eirr0ZkcL5KZuEyFfuCTCy4cp1DWdY1KQHKTFsbDqm/Qxk6a9iLb4UntBqs8cFUpCCfpQSva
5GbAfVWn3WSaN6mRldQCs2RNAuyl2gNC5MC8VoZhTSVi7STjgTPYKq3LTUP8ASxNYJRj6LWlHPaR
ratz2IJvcn/ROmgA2Xk8xUQuiQOS3VrcycAwftVaxQa5hK/B6Xij1tYlyaiXFF930pebyYbxHwCC
vIq6q0hyJ1G6iNvSsDhLU1FLr6eiq69iq7qr/4u581iOG2vT9K10zB4V8CZiehYA0jKZJDPppA2C
oih473H184BV/f8iWM2cmtlMhBalKFIHODjmM68Zq3YPxA5stajM0J/ejJ5NfGWTfR0MyFyqWjk7
MuEDW43WkLCh2aJoxcvVrtJ2ka9Uj9YQa3ssCBGzFzMZLd8sS6yrwdcmp6T2abOYZ8PRGtB1NlIj
ptEDnDOYtkHvT/dm1+a8YFE2D8i+dshCwXjC8BnA89pCwmTr+a3hEvi8+qKSvWIG1dUOcLdnTqoX
umgF/YlGrV3MW8Y7Xxb67YRt5DERusjAplvEyBYHVuUoKAnWIpI/jDCurLhP3GqMMSGOTLRkRwkb
XnsQkNg2RtHNNQXkalzlvZ120bBN8NdAKyHtY2witSrcyqXR1qBtLf8YTaX5vQS6vxksDbld0dcG
BDSxTKgBAqDw7qI0WmoOpIknC+hXFOnPtVHorpIIIDTlbjg0srDTivI8wBb5Hhpag3PCVK4LXcBn
SNf6ftWEfX9M9XS8DTIjtbFPfVKiprwuDAEp/rwP3CHQ0g3KULLDT/k30pBDpTE4qQVFwGmq81J8
XPKpWItZ+lBrEX3Usi9Edyyt6LpJ8SCOfN9/9uWcAAUndM7QtNwWTQZAXNYm1ELGYzYAn9zqvrLF
99TRw9EqNumIBCmqKD1yod5w56neBhD+FUzO8pQHfojmXFy7TaDG2xQ75UNm9rsmEBWJroW/ggH3
DSe+HXr5VbAq47vUM+9BDNc3lmc8pbM5h58p60krapoMgwZ2hj4Hnt5d+uxPTAP41S7eFFwIDoeY
d6xj1diqU3eDjejZjLXcTceWgBB/ItEuMj09KRImTnbM5oGvJRiCbSXqKSqByAm6IO6xXa6uTDmo
nyHanPxEusNw+UkYQYIbSeNvk4QzJmlW+OWQYRVwx1+wVVa6Fba62HfhuxXdKiG3S+PtqkntbsMm
rzHKhddg2Si1Vj/6ICufGs+sTgWR7k1ZZ2Q09VTcY61xNQK/rty8L05haOHz2DQbJW4MN8+L+NcU
iJvWq4bnojBwmYGmEdploj4GWjRQGpJfjDZ8S9NpOAQyFrorK9S8fWW012Ekg0gceIk8kym5xOGj
gne7W8VoTCMdAPIaO1u77ZMrX8u1Gz+J5I2g0OhOfKze6pZt2VR4PfUCCSXnwBkidelG6F1jR18Y
eE2jU1IFjt4Vxi8YlBQdm8K/SVtzr4fxCvXiNYUMRwcTo7a5gEUUt3+CjPOhl5RsC2ujW+tmUG9h
nmbcumblYhiFcnnPpneFYpp3n5PjDDUOFmhMubw2MAam8xyXka0NabOx0PoAj5lwTctASLorRevy
wBkqb6MPkD8Sqfk1QNEobXFEi93OB7hDsdKMvmOQgry2vgFgGJ0XRy0DgNIecY8W+j90eegA7fqz
inp9AgT8PSshKHeiP6WHsqpwYQObjxibF8S7qpXa67IgpAogNN9g3+K7plYM+Rp7YlR+W7GL3TAW
ffr59B1sywu6VSHp61Kla62CVXXwxqtKRJu87JesBMKuGpBr76IyUrkkcYoGw8kZipk4Be4yzBHn
T1HwnZAVk8L6RzaSlsNZwozJ6xByJn4aQ8CzMwi6WCdVq25lw49dGqJhZ+fx8JiBA8Y9Szj6Q/wr
R6bkLtKbLFkrvZXchCGX4rbh0AycEKu4yZEayrmu3oMUddk12cvUWzByyZA9/wqmeJEdhgzb0pww
XsnSbayF1snyZqgXCaU/uC2iJwnSPU0aY8PdVoOjGCUq+bbFDdlcx2lj0FVHRb1xEaPn2fCSivVT
RRVYWdO57SQ3HEVrp8UpTtxyP5WtjaE1rI8eFA42ImpqQm+IGsEN0JJatcmojE9hRVHG8bWeB0BI
HLVxn8520Zj4JjWZRRiaxfn0RGg1RBuFXG7YpKYy/FJQUXvBIgnV9iiOM2IhTUwexhqj8FU/jOMD
bcJY2ZTFaL35ctw1LmSF4tBFSnBrIGB+xgex/dbKmpetfFzDh0MRdf2en5SE770Pt2kTBZX5GKRT
B78qx4D4RxgW1i05Rs4RXESKckP0YfSPQStnKw+HL9n2sME1HzvBz7yboOhwgPOLwQgPUVvr/jFX
RlFzOZoKjqO0wOjGag5FHkjboepPfZZPOyErNd6lequaGDKLljW40qdkVTYQmkrZp3FWWk951rXt
FV0tqBRCoVibONasTUjw1WyHKWxcaoFIZmP/Hq+4qT2dxWgdR3ga10B5XnopuoI317heVsoQxYSs
qWxOtfi1x+vnIZT64ABzEekcGrwcgZir0Q5r1OEhBPbcd5vCuxescxhWe5ywybrRSeMkKHSPwlO/
5pYrugBPJzCp6lvol+cqWivefpaRPZCH+3uuzs71VVJWcSOJdxpuN+7gi8mwSivFSLfB5GoazJae
7AyFehfXu4r7thXdWg7Ngzeitb/GtnnVmZhKuUz0EWmVKyXUVoWIMmL1pBrfx8lC8RS9PU8Z86OP
kVZyV1Wy7m2jmVvtTBPL7tgEWn5XZFDKp1sGzJ97WSrWfRd9jyNie3+SyKuuJ++pMl2Birg6XI01
LIcg0ijmRlW5DiL1B9UNwem7UQVjX2UHnLkPQSk21w0pHEQitDTXtd43Le5/VegIA4SZOBQ33TCJ
bzXNxxak/+QZDlXE6h6rv9nL3LZG+tpddYWGjgL/Qiofe7l8KK6o/VUH/BgTbkosOtlSTkRyLTTq
QVaaIhHB0+MGlIortKOOmCH4Gae5bgnrAl0uaZ2I2IaEuj7aMJMCl/R8ZjdEyOD/wFAOl+wBK5Nm
ckTO2AyF6ygrnBE9/UaSVn2X6RzuOCOEXeiIfbaymCFDSaBUgHTYwd7CCC2s9BQyUBGiWY8gZklB
Ug/uRjFVhLVaYeJ1nWrCPpDl7xa2Bq+Gn8QonsOSw2hXMQOHBUkmY2T6C749VFiynApMRVsvOwDK
b6q1MCTBSmbPuZ0lYwyEcVh99OPSo3qjeOAGA5EHJkpLVm1pqPcY6F3F6NOZOHMW34ZY3BmV1xOv
qe3Qr3DK7IOjMEqjXbbBfQlWtVj1hvpWq8qGwu1TU5JybdO0CaDaYfPtGqAejlKWKXDENMi17JN7
AlD/1FjFWkt01V95gaftZBD7DoQV5cYc67paJ6i9mLYCvWK4V/XZmlCtSyeUTK93azwQRL+5H3Rs
PX60kugdotg0KHeEGpYCkeTIE4rOKtwCzrtsjQG6J+xaTbiO41pa50G17/Pu2OFMTJnN2rdCURxR
IlrBYpHcEV5U7GrNhJ+x2wqa5AMVxX8Neo+gxQdKvlMz2zCzpKZMuy5gOdC17IoXyeujAW1TwGyw
V2SKB3D45srBIDjwd4abLos5Fc1wIuky8l9JEiTRHV6g4tnyaC87Uj3VoS0mwlMeR8FhEAwxu4kz
EW0zqxm8XWuWlezZldyWOD96VTvtO60WDxCZKH96Xo4CELxIVlniT27c4d6whmgF/9aa4uw+iKF7
TYEePOWBEmWHOpBzlC/ipMS3Wpfj/mb0ECjaTPJojHup8O/VDvn9lSX0UwM1d1B/ifGYYtIVkwx2
ghy5LdXRHcIOzSummv19zZ3/E9OWWNgkuYfVlwWVRlBHyeXUa26SKMp2mVg0xwgHrHXMUx68UjDp
CEqRv/Wmjsq4Fze5otsJiL0d3Q8JTzaJHtU6qo2hzNYUqItUOxXYb3gD0dJkBbPve1uQdH7rQyjQ
2augDrMJllQbnO622PqgFaU1bi78EwA/YkFoN5PuAYsJioL8X8vC4JbgSX2g8H2r1FO2jWnkweir
tZshJf+RWkVwuT37aI/BfXIfwYzPKD9IOTxZEQ8O0rAUXX8Zcpyhb4dELHreP67kqRRe+h6UnyCq
HhzPbui1JLbZ++P262r+spTPwntHXuoaCkLgfRY9bcRipiDIaZzUTeUismCPnN66de8Np68HWrat
54FABSB9gJ4DqO35QX5rSMqYe1tqR4+L1kHjGJGM+YsUPcWB/kRu2rt0sxuAjuo/bUm+j6tBOKH1
hEOotmw/wSjxhYT2E+zXZCNWfnxMx/ySluWyKTmPooEYpLlraLNgwMe3wzioCYKEaQxU3VHwnoA6
Xa4nw8RSQ+92mBVcEvL9mw9HzxrwKX1QY9YN+jhiAD2tbNnTZIZSui0yqmfdWGS7CiiOowAmurBQ
ljiludODYpCBmq8KUHnpXCX1hpLLBamGWUcbyx9x1zCPEUaCSjtu+7FZj0H1o4mT56+XzefXnBWe
UNPn+81CQouWecgORZgM5aW0QPFAM92hCRyt1k+QF1f/F0OpGkwGmqMW/IKPMzpkZSx3cxqRUqGJ
iYwBlUgVQfA/BHAYMzIG+CeLEcEnvt7HcbBPAXBQADlQysilY+I2bUGrZ1r1cDxH/JK5vy40Lj9B
idFHQmzkHZiDlAWt0o9jmr2uYLHC7mvR1bDHQdo0Ae60BCh0rcQHnGq/Qczc+pQYS5FoMiafVppT
FNFW+HqW55E+NDeRMjIAlINyR5HtE+ACXet6RPWhcrSQt1Xu8l50ZtFwpSKISrbZJWbMp3U7j4cu
iQFXxOCoW+xMzF5YtLlMAW+V3DZXk126QPqems3Xr/XpAGCYuck9g9gxtDMW2zHTCe91bnWHylRm
w+UwHNBJp0IT7rkoQseUO/f/bUT54ye1MgXDa+rpjp78rBKoA4lAKZN6oNCsIdxf+GxLEB2Ad+TC
wQ1A5ULrXV6eo+CRysY3AasUebuXdO+o1Jg8EUGSvOT+Vp6stV8I66BQ/xz5HzEo7/OUP/9z/p3X
vBirECGGd07fv/+2ecuPL+lbvfyhD78DEfCvcWfC4oe/rLImbMa79q0aT281cuT/xRmcf/L/9H/+
RYG8H4u3//wfr3lLYse/5od59jsVcp67/5456eR5/B+7OnnJftbL3/rLz1HSjD9ISKhsoYGHgofJ
P/gng1KQdO0PoDccmAbSaxIw5n9RKAXzj1ljF1YOsGYAkYDH/sWhBHGOrQn/20KubWZiGPI/IVF+
3HQa7XKeQ4ItA1Z7lsZeoB4NbdBavfKUUy3IYD5jH2hLkBubRrO9yvExKbDHngbSNJ1/m6rbP8+R
/55L+T4wN9R8wMA94qpanHMp1mFa7dMtUDIvd3MjsOzJmILd16N8PMMYRYKuiercTNZB9nBJCUIb
IMKqthHvJkG5RhLmzZME6kTCsI/7n74aZXsEdv7R7fR5zMXtlNf0TYZIFO/qwMMI2Tc2Up2O60L0
b02Erb9+wY+n2Z+DAdtFbwl0BxbKi2nMhRTVFyQL74KsF10rbtVVmcTQ8BE0OONfeRGiOx+P/74V
3gdELhBRfY4Z+L/S4u26tlYqXHvlO+Kzk4yb7oGm3A7X7h0p032ljsKOLH5fqluvPZJlBZeOt3lF
Lh4APJkE0WaWbNbNRXiK9S0IiyaX7xhKObSqfAytvNiUQm9sexIFKgG15YhdTg2QSPUcrzu5zeyi
yKKnMMx2wq6pu+aCuNbH4IdZgSKicl8jcEn8A9794xHvy2QyRRIat5Pagiaox9FuElykjIL2ECaD
l9aY9GkWZk4KunyEdzOZdPndq06vdbOc9NsMM22MssJzJQlXUlrQlInG3hEwNb5PsP62sXZDGzxy
jJ5WplCMxU6GoODiYn+mbWVcwBx9Ok94rhlsBB50Rr1+unxkFCZSazJuc7Gcm+A7ugzfU2qfKwBU
Embe4qFFwnAL17i6+nor/O2ckK7AB4FZLkPR/vgRqsQ36AMwtuHXB1g7v6yxUx7IWdY87fBkWO1N
0Ng4fWuYmMFZ9XeW1G1ywmVb6cbxgDCMfOHq/7t1gTrXzLlltSIM9vGR8KEaNL+U+UxFFd9iGoCZ
kt++xYL6DcKIfGEVLicfmhurYeaMqjLQtyXqrQ89T+05BU+m1b5YpbyruOc7obwfBvl7MDUPQ9gh
BTN5Fw6h903/+57ElsJUQMvC9lUoti6D1j4k0faaSTrhUoK7NV0kH+dpxfb3FBY74VA2q44eF9JK
CXaJURi6SvftwtdfHvXvz4BiqjwjdoE8zzvmt7Q19ysFRRRZOnWtbV4bihMoP1R53epHYOeshV+G
DilkqwuOnxEaOcHOmyjL/tPjafkYi+MpqUJwYVziJ/+Xjpvhq9RuJQRhOkcw9nrmeFQRSyehFQW5
HCGXC+ttQQtijc1f4rdZWKQsTe7Pul4MT/c4lLa+vO1Cd6IYa9zA+PMfVAlreKeaHhKE3p6z5LYG
vfB24VPMp92n5fDbQywupVnnFbCkKJ3QbHO08lsHG7s1K4ojr5l4hzWoDS3WqcdLpgHy8jZ8f3v0
Gbj04TfgCvdxDXQi8egYJvIJjZk4cDAGnTxExx192HTTyfNHW1O2XA123F9H9WAjNzTlx0zdjzA2
k3vaTraqbDvlHLRuWuxDFUi74+vXsrz9eore46pPU8R+Ubi537ULPz5pogkt3qGKdEIGa7A2U2ff
oCtlDk6OWBPSVbk7FK6HRNUZLEH52v2qd1q2EjYDcVmyLrJN2R5LyZYtAAt274pr7bHO3RaMhmGr
EgpJxPkXlvY7X2H5zCpwREKN2d9kGUwVgemlgtLJpzhDdGw7vlTywe9sIftmqPAUHVrhxpbGspHj
BLpCiGny76b+YRBWXeYO18GF0+5dGPOr51l87UHKgwy0Ic8zOtTC5jbp0eyuafWAk9KN1TB3xK5r
f0euFQzrtHyIlK00xrbZ3vjfwVdFyV0qXmnidtaK19ax+BRSXadhWe7BrHSVelWqmyLc6JmbPMfm
XeJt9coWT/h6fr0c/u7s+n1mF2eXJTZNKzTMbDh9b6wtooBJuvHMl3akC3779VgLwgFHBNUFZC/E
mfVPjW/phaMKATIRmSqd8DvT75R1us033ta6tr5T078kkj9/gw/faDHY4s163GyNgGz/1PZuofDH
bkC96RZNjZWR77XUtrJ9HGzU+KoDKufhy+LTKz6F/TYfgVDfdO2R9pZIo/BQBivwMdqdeMASZADN
Zjq0jVtQzOfwHHcYp9v1s7rOJbAT11EA9iEXbIWytbKdOvxXV5EK1uKg+C6/HL7quRsIJzm7UDT6
FIb8Ob8WsvmQEeZqzsetTbSJ1CZd7tO4oTQvlk6qrXHhfu51p5bXXrgB8tcZbhgc4C9j/Pv1530v
732acS5hJp7bgAD54/BCn6hWVDDjuHxEig3y1prc+QTWaKJx6eDuccy0TY5J63rQtugiDj9BO/Wm
S0Ery697Gnneukd9X44eBVSKcdDybC+9yzpXZa8lh6l+NHG4PMtb3MmUeIVUYuHK6bOVn3zBkfI1
pShAMpN0JRZbwTVzN+svhJmfz6J5Xc2GJrD70cdYCqRTlcNVm67sKQk29YS0tyu/IHqYP+pgwZAW
kK5Lfy0P+8xz6P10INptZQIAv450V6w32FR/Pe3vdePP0/7vB1pcvF6DCBdyLtLJHJ2wdAT5MVIP
fewGN7NYRHJdNjddeDPLAyAbp++zid6TLZ+hCgcTeDOgy3iGgp8AEAYck9TFhSeLUqJ/QxswyJ32
B3JZr4U7noI77QV0u3FmdXnTbq33Lkj+nPbnyVx7z7psK49UDH2cc39xtQA16B/TIzGAdWPdRpTV
Urq6jiw4EIVJkoq98PPruXj3uPo0F3A8yNAoZ1Kn+LgE5dnVTqS/fhLO1o32Gv20FEf7kcpX6MAB
Pdaxi+G4PlR77a2aUHi1yxvePX0hELeeQXPlL4LkpsfmpKyKx/S+3Gm/KsQUbDG1s+fWxGbcFl7D
U3bwruCWC3f1od7ll7KJZej+vo0pwUO3RSYIfsfiJYwkb0D/s40Tu8KMRaF+b6dHoQB3CQDdluIt
n814Q76vzMgqsks7+V0sYTmNc5KHGxvk9k+tih737lQPAvkU/MzQhX4IBCfcxK1roVaH2uIAYHud
WAAKEPt2xGdQtlf1fXbig7a7tHAz1U4QXu2umwekBM3JNYTN1x96wbP88yqBLWRQQCLhIov6OEdW
alT03Zmjai2OdDbt4Z77X7tbwWuob5sH68I9eXHAxeFWJSko7XllZRWphK2/ZYUL+2CsgEra0zUV
zoyoLrtw2lwcdrEWsjjzzHReC97D9NrIdn9s38x76S566V6sx+RC/PwpjeNs+21W9UUxQdCBGL6P
5j96yPcqjvki/8R9qJtAOF04t/5+kf37Ey4FXfyp0YNaI3UbwTkMOwWW3niTIwCdjbPs5XMAmHNQ
YSeg55FgT79Glq8w10DmBu++Nba5fGtN28I70vS3tepRza5VlhuanK1245XnHPzdhVW3LEHNO/P3
+VkcL0FEg1cJOWpLA+6YOz5k+TaHiRfaysi9Dogjiy4tvDlO+bQXf5umxaWe9U2i+wFjenwHyR7H
lWCts/pMjCl4K+VBMNzsNKMBAQjdev/QjOGvjTbz2VAhIXNa6qoIfg+DeErlk/dLfPHHvfcNmejs
R3Elqbgc3YTphdj6c0Y/z/G/B1w2Y2S/o/uVl/JJt1YyvTy0B6x1Ot7jHDBqpd2x3cNmk8lXBnFW
LOprOb8w5Z9yucUTLPo0XQVfGQiUfOrukWUjLQogw4T2GN9/vZw+xd5z+MAMI+g1VzSX7dLAr0DJ
eZ547gdyxgqm3n4s10gM20UgAwb7x3WKxXjL94KxjEo048XjKjG3LZSpbpOU7gicSHSQgW0QoC7v
EsPFcFF7gLee2foqjC984UuvvdhEaCZqXt/xGKa0N00HaXhk+SX/W5jNGq0XtuznU2bx0ovto0X5
ZIIDEpGKtc3QKQc3r9cBCsGa7ScIAqw6/Sa9NntoE1BuduK3LAH/eK0rdCNQBLT544vgRF0hdyo4
OxIlTcr4TnHRc2R+kg8bffGk6scrTYu9zkSYVzxjzAz8wS8OyNdPyLlSKTwGeOTmVwWaTaVTT3RC
NxkbYuhkWxtfS/WoYlHneSEZcOoqs59add2b+6k8xhUFMHcUEABLOEcPAWiy1N8gS+6gaz3pziAk
jl62DnY4ibDN4XuLJKqlcU67n1+v90WHmZU+vyGkYsTl5rbIO2f0t0KZJgRRG8q8YZfdfC+sHnoP
sre7ynA15ZsS71AtG6fbZHAa/dI9+qkwtBh6GS+YoSUGIkMH6gogbAR5AbttYLSBU7MVZCDKl4b8
dFkshlxEDBg19399zwTL9R3sp27fWWtR/2kEbLhrxYL9cyEuer80l4sI1ICIGxVygeoSZBIISEuL
0SidqcI15U4VNyW0PgQQjbUW2FY7J63jI+Cl2HLlcB/FayNAj9cO+rWM5kfDrbkDA+O1cxUoAj0q
OJ6xApCloi9+6r9Z16K589RX4fv4zWct+vzTjRskKFTbqmx3p0pZQ3PAbsa6BoFPmbFGif49UAUO
G5gHq2jtRn0yy03j701wVikJxPrrhab/3VaaxQUhICOBQUPz41ZKZoly8DbiOZxsxoPV4x+6X7qT
TWvDu8FpTcxcVgHcouBHm2+mEESwXT0N+wFck23eC6cY4rTJBFwT4KkBvttbpV635jb85t/H1yn7
0h4QsjbdpNsE41VbrwcT0pHtA9kbHixh1aq/WmEPEFSBLdmu8TEOTVveUCqamMwnBLUb/83Ldgjn
dVSFowvn3qdIjsX3+wwsDtnGqi0wwaz3Wr5rCtKITShs9d1LmWIddom+L3+KURajzd/jt40dCOYo
ZDBEzhRZdtWrwac201UP3ekl9znJAHTZwluCQiZKRdlGJmjek2OSV71W31Ec5aLxfsSXKkB/c55S
CsbfUqL9AeP540PhuCeG8RRJ50pxldruEHm9lHt/DlbmF0c9FvUtjFegcX0cAzhQIqEcJJ2NwK5k
W7BsUuPmZ/JjppB5TgNmrbLhUGX+1n/6epHL8/N/2uq/jb24L/D2sAIVd4hzCH/40XgS38xiXoLa
U/fUg90FET7auEz436j21MDNnjxqKrjg2B780AsSVX93qf8+EYtqm48HE14WvXRuANvCRrnD5U+s
XXiCl1pNn1OixZwv+hwZeGXUmibpXI/Z1owp5rEbsURwTOlgcKsLJC6Ii1+Pl9TrLo68uERi2N7i
6PGSFfwexYZo7veQ252aDEW2VQwyTVtrXONiFjh/yq8+9eIqSeNIVUaNgfXv7WP1jTWmv0y4coCv
fhTekDYtSzcZbCKTr9fY397Yv3/WRfqpoQdsGjFzrQF/l1wVykC5EY8EkMrN+KK+gXQtFL70dGE5
yX+/nuZ2O6gsmrqLE9xCykLpelGiH+JElasojjCuoStpUF9G3PugHQX3Vf6cGZOtRq+hfx4fpgIO
+rdSgj4n3SIAN3n0YmkFIiadQv2TR1sJQdTJNR2W1dcTdelxF2dN4BVS1zDy2aMIoDoF90y986RH
2o9teanM+3eBBT0mpGZFoBDUIT8eOk0iJH2hFtI5a1YlRi99MTiSSq8AqMEhwG3DC9dFsL9Y+nyX
mP20DH8beLEaSiE3C/zWeEvCdrT+YKIOmJa6ibwydQeTN7Rn086dMLCA94D0PqQ2N4ZQhXEGegfK
qpXcul3NkjLxDjqATDMcMyiwhPpBN+469eyH66jbQQLS2utp2HiX1MD+9lr89xssHc/MLJSEOi1Z
VqrTUJmuWB9UQ8foWzNsQTnTtnG/XhmfS5LzcYXiGfhi/gOP4I9fK5EmFco7EVlg7JRpZl8daqkl
/8hcNdnJrVv7a2wcEEmp8Bqp0/VADigpUFWhpK2T7FFLr5PkmqKb3EC6uxmma1N2OsFVZEyxdmV/
bZA1GflTJX4L2+u6Q0bhOVF3VbaTzW1ilrhVHAookUVSrjBjcWXonLp0CrxDWJ8vvOynfUBpXAGK
AswZc3M01T++7BiC2NQHAgGruM4J7VREEtqGMrO5SR8ra2c0d4i5sFvT9MpPd0a0nhLasncaFCsd
S3IHnksfutZbYznKL2lcBZiTyG5LrEYQRvBwRC0OvlmQkbddNZsCzOY6GVdDta6NXf8sX4k2Vy8T
0iSumd19/XrvXdwPG2DxeosLQNCmselqXk8dVlZLhuhAHclfTEfYW7suXvulkwWroLqjimzITDzU
rytVoyAF52ZNSa3g3VRM7F1Jhq6GFs+vCDa9vGqZJgioENExzBA2RbHh3eHwDVs1O1cipgJwwLYN
hCTTQSRbO6aGI0UOUwMnSvOBI6/1+CVtEf28psRehy5qhXRsq9RuwfKWdjjgYm8334fSLjDDcip5
nRSTDV0MX55Keyqsw9dz9Tk0mucKoCsydCZ1I21xJML6kkDa+IRG6mqU12IAN6G5nYl3uK0Z6gaL
qLq99cv9NMfew15v3r5+gvljfPpYvz3AIjarOrlvYF5JZ3jZJqSt5mjojiFf9d6FLf75lly86jIS
KzQFTBTBtuitGlLLcXyW9DvZ2GEH0eZ7y0Nr6MrANSt363z79VsudLFJqheDLyIvCF3l4M1rshyx
+ATp61oshmEvCpseKk6304K1NkDi2YfVRoqOfrXREdrK7IFr8VLpbAEB/vw0iwNgqtRM8qJAOqfZ
VWNsTboT7Uo95z/B7ZXAB+oLqd7FuV9sSRA9ajXJvD4Ax2z8WXY7uPM28iJiespGt6zv2vSZWSd0
8YZ69/Xkf058wH3MMHXQ+jqI2U/Ar1pOhmxS43OqFR3BN7I5KoIBq8aavnkGcqxTMqkkl+13v7SC
K/y9Z20R/B1qg2wog2iwGSvv2FcpZjTj+MuU89GWJAHuqf6dmG/cKOn4ClG5m3rjmhvrfqqr6kKw
9Sm65CXAbkMfR2Jdhwbz8dCeW/WoCUnxGUY2/S29HFYD19bm67n63P0nHUe+Ap6xBu4W4O3HYRpj
QG0Blva5NPVveJJNKyVsAPjmEA3r2JNWQJUP8LUoyMh0Tlua6kp36V0/H0vvTwF8FJ8TFEGXtuBD
Zea+j2vYGeI71b0aDnqp46kAO3inoi5gApvCVqJfkaGn+VYQDnUkn41Semj78JLZ9rwbfjuiTAy9
QU3RlUTgG8HQZSRXDjCeAs/zzwODuMgZnQOch23EcH/1VSXYX38BeT7xFsO9O7HSM8MRG9Toxy+A
wgLCU1bOu3fKQZdDDKMUqDJlIz94SBwkhRpuG1mpVkWWvpQxmRRWM8JVLU7PecctXnRIQqhQGBAk
Sl9pgPptq21LnBzsdFCx6eJgkbQ+3gW6llyIepd993mu5i4EonIAl+DFLJbPOOYGQBbNOskDrY+p
pHxYoUa2trx45zXJtYZE0y7zIc6WQhrgM5gKa7+ih1SUcWkbev6IjlWMPIiMJpbpbxRMXoIR8t0s
GKq1LUppyqXv+26u/HHG32FWOJHQz4VjsoiY+9FrPTQFxPOgS8cAMYK+VCO3N8P6aopgcIexcCen
k0/XfTC2SVBkWAPK4iYy+6MWFc3VMFAsBF56GMN03LWK5BSedh2C67ZHEZEzj/d02nYiCtC17ojL
Fr6mApIyeRpNF7LB5WnHJ0BvFad7MMW6bvDn4/pBmy9CNkOsz11klXDzmX1fgFgaDkhRIv0CECt6
RlegXcs1sZHnA6Qx0hgUXE7MVmXtsBeEnmoUneUsrr1jFFKC8yd0r2hy51VT3jWykRMEjem66QrT
zoXKc2W8Wy9shYV+ItL9KmBRS9TZfwifgmb++CpijyOBheHhKSqq/AoW/INMqJnqxlFjIaGogYbb
rAGmTdRKlUFDYSYA0KJIZrxPpHjV9kK0V5LIJlHNXeBOkSsrXPfvO/YvfsntnyvlT+epf7FUFn/9
X9fha5XX+a9myVr5QHS5Kd6yc1O9vTXXL8XyJ/8/5LeAIf/t8PpkDfb0Vjf/YUMt/53d8v47f/mD
aX9QFTCgvHJdgQg0udP+ZLco6h8mC5UvzG0GfWWOl/7LH0z+QwPNoInkY3woLu1/cVuwDsO6hRan
Di2FgoMp/RNqC+W/DyftXBJUwOIjP4ai+eylswjK9LhTiiA0YV5b8b7z1MdG0dvbIhxUty1if6uX
E6JlvYFOXp5MV+Y03MpJlcMEFQ1aIqqBjj+iZTaZ1qEVK3UjCkQ1VqxMt7muDtshjLAbUwdZ3Wjq
4OJcN151YovhQKqj6JOgLFU3Q7iS61JyizjGdzjz8KHVhf/N3pksSYqk2fpden1JYR4Wd4PNk7v5
PGwQj4lJAQUUFHj6/qwqqyszW26X1F33JhdVEWEeFqD6D+d8J4hxc5wgSygayLbxtk6mjDu9BK/G
EIUbY8wNXj2/+EVSjHVvK6t+K7HlkxjscFQtfnflHjSPga+rszcqPJBNjdh9FY1d9jbabXDqcL/G
JaweVlOo6AoGFHO49ifeedoUogHVdvQ19AKne/crflkd3QaVCsx6gXgzC86ZRyQwOkRv7g9udii/
EsvmfJ+uXlN/JX77WS/tt66rjyBZNiKIKOnluSERJtcSCb5/tdL6WhHZiOiWZNXEep7m9IaO2PkA
/4JrHRZPWSefWIdWsV0Hd3ZabVKyk9vZ2vRdeirFdNXhe5Gz5oe033ViF07R2e+n86iBqdSYPfzG
+Gw5EuPerh4UcYzk7cBq84pPNbWPnqrefBI3szI4zWPycQOo6F4wE1K7uelfvBFrPEsZR5IZnXbb
gDzTVZ2mAZ38R8/sfIICBRfpfhypCCswVdr8cMQ5bX9O87Ju2uJcts2j3RQNcJL0FDT4zyuFiTC1
TwQV8ZPk4SWzql8tjXrMQeUb0Z3sun3bh/dgPbcB6rglmIt9GhL3VngYq8u1Ku4jjO2hdT+k3qbt
ki9oJz8Ysq0N9YAv/77IwI8up5LxWmrtPfs6wLkwuu2yfIwsM7LpNbMYciinw2ps4AOyv2Rj70vn
3rXmfLW43S6KxI5+hdlloN4NYWw7Y9n2afPiJWSf7VxXPHYWmWjMFge7gEy3QlF5zY30QGLtrrOL
TaTtO0cBDhnDO7sOt23zuvRvST1QwcF8DJK1rLy9K0uwEv5lHhduIfcz79JrlpS7yRT3s2ExsG34
pBY9fKtYEDkk4AKNHa1jIse9J0sIYfMKjA3gN5AcY7hrbftC1Fh6F07WsZLZpwdVqqtOS9dvrdH8
KO2PIny0Mv6d2n2dJABBRv0rN8SDWeqnenS4+LMdiIyYqOVDUL/XBvuQ2vdOLolUoVRnuELHIpAv
+eCteyVXU3DpGa+S6brtkFUO45tVBFtXX0LnMngn7jYZ6wC15zydh4xsBv815F4yUxBFJTgpMsiC
2tnZudpApf+MhFgQYyYPs9BPwe3Vy8Lo2Rr37fDotj+r2V07xbarrHXtIdFU48prWvSZBx/GSmj2
Z6cptkRmXho/Yp6w7xrQNBAAm5wikgSQrgk2CgaB71T3ntG9i8Dbz3byEtQG2Et5NsoKSJIRPUCc
Pxn+w5i2fA32ronSg63TDSDKuuo2cz3ue6/feNnn7HrXXvWgVHqx05P5mrTjHQDmt9B0v1thAYYw
15uFvFt2l5upvXg+5LGgTneqB80SgNRNj1m5dUfjtVcMKG2yetOCXV3nRi9mZF6dCMq1wVaUQqZe
dTmwH98S28n6NofzbvKXdYooeunYo+arzoTvWo6vtpmmnArJL9APq8hc2PQ05SkqSiq0Iohlmpxk
Xf+QwAY4xxMgnNTJpu0euwWWV6affBHqtQitcUMoRr4qpYjewlr2HPjyE/BVd3azQl46JVj3B+YJ
X+a9Yyzndk6j2KX2uMHQwvsh4W3F0oyKOS9+ZMN4n1jE3kSIk0PWf6ekQrLp517cWBYPR7AnfKlg
0kaAnLLsj7JenpQnvgaYJT3QkFObdcZGqdrce6U1npW0vZU/u9Wdy4Xz6FW9fdWzY93Z5ntSbLw+
EWtcOWtdmJCCXrLUZ5Hap4Jnt7V2YR5s++iio/xLCCAAJP0CarXgBKb9PgnmB/AEclfMzYtBL1gK
uRMArk71zihD7x7G/kFNaFODNIX7CvRxbSf6FBEQvI8mc4tECLF/miOcZwhYzU92sl4GP98JsznZ
RfhOtsRL4yZkT3fBS5e3yVrzj1UGWBSHdjhX9TWvPMI28sRd0bgyNKum42g3P/Q4fl8G5znrxlNd
sMQkEJpBhnnvGlhWLMt8J5Yy+ZIdMO2M6lDlvB3ofdlBlUjD06xeNcJeVtkA5kVEI3s4MCAsgbu3
bnDalcnCEPohwVtm8Wb6kzoYTpEeQmu6FMtXYGfvmsU6w86pK3YVA4OwKpd1XRg/zNLeVGMU58ay
I39Xr8vUmbezgmdpwcWu5Uy9AZLSh/g3jsu7ScqZMUMQXSyoXqoA40ioJeLFqUMIMLlny3TOpUie
rSX5LHXyEMnsbqyjd+3qLx3ZV8/jhnLVj2w6IMhK8eGvs8g4Ky6lZzqZeofZlEG0N5pHzRI4tglM
2emGTUQm/epsFIbFRH1oAHxqh+NbkPIBfNjRxOWMor/rxqXdub3XbpPbNybALK0gaiVbkL3DRWUh
7/SsXuvWdWCHCfY5RUbCgxuk5zwrL/SbcE/CVL579K9rw23Hn66hgm1Y8zRMQ+evhfRCtA65OlJg
/Kh9TVY183A/INvYJ94mLqxqPNQJ/J2s9+F+EPu7y11LbcOO0HWzVyHbgdtev9vbVcc8z+JbDgOK
pIUgaJ8FCCPQfqf9eiccFJPm8E4MVJu759STxqqKkqsT6GrlpOaR8sLjnEJfoKJ7zLoHwmZWjqn3
Xa9g7qkuBrABQ+lb1EQ+6dQpCFNvvgt1y3AvLGNtNAImsPGAKjTdOLJ6BrF0nOk9wgzP9NiO2VY6
9VM7ZeeFoGkONpgycdFJcF9DeALp1C0rZTjBnQz76aLCSVzD7nZ6tiWKp0JFNxPDXD9UCCfKyDlK
03sI0zk86Ey+K8NIt06+783CeFxIVn1h4QGm3YlkYXKn6QGgWJowPOJfXLeq2rWV6HdZ67zV8mZr
6Y1f/6dqaJaM0Zmo/4InY1QHmFRTHBr4vlvkw63h81gj+5zkfLE7+xv42bU92j8G6ktXkkid13+f
TP1vl/UftsvE6f+NEXjphnT4mv/UY91+x+8IAc/5jeXrzVQb2vTJhI7+o8kyvPC3m4MMgykTLJwm
NxDK712W4Zi/mQwS6X5s2jMMqIwJ+r/HMBt0Z/weGrR//KH+v9Nn3bqof05XsOnfHEUmUB0iMRkP
/TXrrfHV6HIZ2pulqs0PmNhIdEDlP5MSj9XwD9/M7534H6kBf95s/f5Z1s3Kj22O+Mlbx/cHiQvD
ltzJ29LZBHXQIwz08+tIBgR1ljvshtQYnkoAmiuvw1TxP3/yn8ezv38yn4nChPb0vzl5yZeGVWbn
zqZMGYk2XpVR8f9Ldsefl8q/fwqEdpdhCA3yX2W31tj0s4z4FN2N+d1QpyGzqs54lq7BtSGTftg1
U+AiJuPtjiFNveXL/JBNQ/pvyXb++w/ylzlf5Q7KKRt+kNwLn/pwiutkvHAB/n98qahu8Ve4Lk/2
X7aydY1OzjWEsxl12qxbzztD2PxX8qC/qBj+8Xf556fcBrJ/eGg04Pks1Dw0eoUQbA2b+XJzUlBX
7yz+C0dIb2HKxZSgK7UOH/QqXFXfmIAfueUO4b94hP/6ujA3JcqFIST/vmS6hX+ZebnurHUy1M7G
t6W3NWwh7mTek7TtTP9qK/XXZzZgwGKRSEjyBzJEjoE//8VdpwdupYplU1dsOsuaEIFAVf9i9fX3
McofDwA+huo2YJxNzhRTkb8MJM3BWKRR8DFlNxUJasMZcrbdDDOKqCwDfe4SF5dhpHTcb46tESHA
nnTkp0rhnJRxYIZqPMCwQLXhaW1mxK4h5diZSTWVD+XYtinpOqbp3nvCYIyZO9KiCYiyGv2w21ve
arbtoD91ImeAH/eN8PE7S795oA1Q3m2jgzOlKcZSrAJD2OGlmvliDkUpiWPIG672LIDm7p0Lm3Ds
WLRmjh+0BAzUR+lkbYn4GV26xmF+CbRiPdyNrYsmniJH4HflvztZ5j1JY5BwiVCzWZ/XHVcvYe1t
20TQgeuInmlIkvvBGdJoB0nes+Ns9kY8YEZuFN9J0XJN8MbS+lgqdauXhSRjJE08S8VGJY1XYFE3
x2LUT+i5atBeynUR0tQs2noafy+zbzWtu2Mmj+is8HqBeSzx+1WhyQ+I2yxx3qfMYq/vhLk6TBVe
mn26GMZFLEFzCx9V4Q+3maR1H4kUXFmkUqwu05hQ7mTCAkDlDaZxoSxDNqrDfpw3mg7qR2QWkxPu
gmgKT6kx8/eNgrknUdoJ4V6UkxJkSjs3Wnw1LvO2zieIcqXoW1YZXVtvKt3XKLmT1LpSaeQUxv4c
Xtu6r69KO8FDZ5X+N49XpFkJocRjNGbWiNEiolbJS0fmq2T20Z45xtz/yianG2Cm5ohsu6mqWDy4
mSYCwvWmePY1U5EqYxQdZ1bbWfEobfGd69MX9AJj+5G7NdI5yInZc5Ua7BG5CZDZwte8S92KbA/e
11uusczmYCNpikSsVCo+3KgG/Dk4E1G72gjlr9Lv5kub5Mn3NJX9FXguGaRo8+Dr2AEdIpERNVHo
Jqd4KtP0PnccI6NlxmXcM9CknKv7kdix3BifJkRNP3Qvc3lA9zbhcm2NDnOXb2RvC2vnYl2ZfYMM
KNdkEbhWJ+6UJKM5ntpQnQdnzMUKXsj4YA+OQAjpzPrOSUnzIN0sH546MjLydWqb/UsoyghC9K2g
t0WAlVIz4+XyMY0lzufKLVdGPpoPc1aRfrVQ0SaYvushixf4Otaq5EG/t42OsrUVcN9NQ+BvdYfc
YT5XWs6PwHJH89RElXkx3HD5tKVDi8pjFt7rdsTkppTSCpm0MD/9qEY2aQ55IBluShdE88h7mUi3
+dVMhv+llhmpfdQ1lL18+wXhaXJ+4ZESP7I0s8Rapzd0kdSzxyFjtAX+HIuvqXAT67HnDCE6gACV
etVGMy/10vT+JfEqRB7M6tT7PIbVRapZeVh1g/Cxqic5rpayq37WDnR5JEROyXM7hy7Q2tnEJz5C
Efb3bltUDP/cG0HRLYS3L21ebkbMrMBQnNROtXHLYEGP0WmswIM9MPfImTEQ9AgtfFjZmWw+He2x
5sssb7xOVsZ0GYpf+5NGbxiY7Nh47ZmeTWdvqIV3zkuGZ7HIdD5vgzxYym3fprgqtBflJuq0xHPj
evQAxBqSF+FBFrJmCTc0c7/PYMaw3Wl6LzwmPbPJePFaDI+JP5nuDsp/t5wtkHSv0VKh0F/SfHzK
etfMdnVPpMMqyUfa6ZaoWrHJGlqbi0yL8boYmX0LOrEEYZ3Q8r10KOTGA9o57askQW2zSFpOFP9D
W+zNeW71yumAS+/dJpBtXJiqppPxXVZAC2cfT3OURU9ekLMsboXil9dmbfrIKAhS4bz1DSNuKmsa
d3aULlAQlIOpJZ0bMiN0aoMln8KhlGQGLNxA5BuYN9+gX5sxVD/yMMIyIKgJGPHQ7ksV6me39Ehz
6oFFPpIWmZsrOLa2cyJ1JtNrH/Y+8QpjhoUHaxaVkbNM3nWydSchy02ETEHerUi5qHNkoVbDD7+t
PNi+JwvWNk5SUkiWdRtwopJ5Il+oL1N3E2YjwcWYZ/1NWhYiZDrBN8A+nGnbRigTiEpp5dglUqUI
lsRk4Ntnr2zCjiGrBwS7MTNHbGRT2OrZL0llWXNxOm/e1LLZdCcWbo+GD60ZsnDdTtvMNsGbjxk8
ZEjvo9cQc0Xo1kpyb4+HIc8dNPQNzUbsDUQcx1akigvHaoE+v5Ps6om/2psyXZ6sQJKjE42J9ySK
0lVxl9g1lSmDDxLHJJ20IgAChZnFiqUgwIShrOzLgJCLqmhBjHKfW7hU617tAljoPQs+lNWQ1CtX
otMT+GvnOrBJH/OYHJe2/86ITM5nIzMA6jNalFacoNA9t06PhNDNA1WiVS3dz7/VrP/bp9KnUn//
D31qCuju689tKr/hv1aBJs0ftZrreLdyk87s76tAO7otCdm+IfgksOi2A/69R3V/QzjLMCmkfGQL
TLvzzxbV+o3K2AGB56EmABLn/lurQOcvghPyM9F9QpxhqwYgycbU/edSWIu56BnUP7ZtsIBezVUI
g3EeMh1n6WRcWP48tb6mcGO4g89bSo9dV+NEqFJFk30AF2NcWPnaJGXG8vN8p+yB+V42W0EK2iea
NdsdS6dxX7FJjw2PZTJo9EW/k/7nzQdCa+YgZi1khrGK8uR5VGqcII2EBVYQM6u+ZrJ/kbKnnLjn
1jWp13a3QGbQ66W1jEwFl8UPLEpYXQO5duyslpRRvk3JR7UsbYt5J3juJz2n2S0ko3dIwvEr91ZU
z/yoWrKVXAVDASrMTf1uZ3Y2ieUjg1bWWr1NQtxULlO6S3PVZgDUKuz2eWVV73q4BSLhCEXdn9qW
Ea4yOyl+mYPtvrd+jrttqmqH/wtBDyj/tJ6J0hlsP7YXcVMkNw2jWZBV5GJw4PpeHPkBdbZt6oLq
r5fmPpqretwlflF+RwjSIcaU3DNkhClhbRGgO59OcSO+D326ysK06bbhkrTo/VNSd2PtyoKBs8v3
0Ya9jE5Fjl191zHZzwk2SMrvXkK00FosLQsqcmp09GGbhvwoJoEumoQg217PILwP1Wy5ejOpynur
c8UYeMp5ToysnknnqHJSAE1XTxMYNSEJT/KKdaJpsNYB5Tsypsopz11gofItm470tTZol3QVsuCN
Ntw6/b12I9BrHU89rkZj6pu4cuflHITKJqVd0+/sHWfish9bSyVxnVnsc/y+d1iipCFdAeS1iZrH
gioe83Sh8SDFqfE4zTnV1zIaHcpnzyXkx2lvXc88ARBfV0BPmb9OjY42Vu3AcC24135aLGdJhkyX
WsY0ki3q1oSdMzE1BrPsKPVug3Stw7vOtnMK5MiIuvVkFSq71E5RfrNkbV2nbGBHLCYjJ3ZLacxn
EblITBn98TmvAvtRqyDReH/KqrMl9ytvQM8mJnHYwGUCUv3HXKaR+JVWLVSk2Nb+MhzSPOXpYDE2
lc1qGeDfrRre8PJCWl74PQ0HAhEGc2Lkm/G4KUwn43wvnMXh3lzmzrsw24X+lDXD+N6Fjn9Z/HwQ
j7lY+vAxCsYkiO3EI5VCE5lBPH1tddvOTabqnAYEW+6iQGYgbi2wbodl7hEAykJ9S8DeP2dLTolK
PJd4gC47aqR6QkUbUgL7ErEl6YebeTCmvS3t1Iy7IYKksngT68rcL7e3vNC9K8pOk95BtpTWvUuV
Ie3oF9doeRcl7TJfAiNsse3AuHpSdq4/zJGVECiZaJg3nZ1lr9os2a9mNhtVVLztZujbBtUX4hix
kmbGHr4u2vax0Q7Jvo5f+N6mYLNFCi/xSfQPo/OR1X7x1laguFcVZRfrr9KHzIWA1r9q3+Zhowwk
1mqSXrruI698SSOyk+4KWcC76KJOHLsmD+VumXlmtyIMsFwItFSsP2RWlTtLqfmXbMhX6ylTaXr8
bcBMids8qXX1aGZB3sboMPRXMojmPhAenCWUiUuwAhuJ1zdUQ3UpBjdlIpD1nHNO3c73qSpVFSeD
CajGg63rrryk65NV4oU0Akmdsx4AdVv0D9SoPjr13J2JAw4TMhALwJYsyim7iz1DOP4cN7WLl3qx
o+qjD5hTyNhNcv0tCgtXbX2VTd/pDvT7TXr6jVwq69GvM8aNvTDFJpq6pb82nnRrqOxOl+4b0jVr
xL959N0zNVkaBECW+hgqwJTxzPaUlYwoah07yYgjUrTesreomaINQY18G9NUINEqoTv6GzY2y6cK
Kl6DIMrYywypaOq17ZNsG0cRXSRbGYddwE3lla4TMbR0mF7Eeo00UvjJQ2khY29M/Sojxa7V5Hk/
osix+tjzugbZeWRhC/3f6kjNhx//9z8s73+c4l++xJfO/1gd/e03/Fd1ROHjodajlmFMZlLp/C6U
sn+DVQkDGKTa3xDj/yyPjOg3dMB/mxG6CPdhOf1hhG8Fv1k2+2Yw/SwHGL79W/WRDfSXAuifQzyP
axeMrItgipKMxcFfY8irpGCCZy9TzBgnKFYJm93ljAjS3CZl0rxm9S3gkb8DktwQF8UkiCXP6qq/
Mmnx13VoV6fe7sSzr/LwlsHQkQ9isjBNpXXuI6uNPT+lHVv6iang2KpjOonmIGmw136E8le3rMb1
yfMr+6cdzR8VufXtkjyqhRohKSQw5hH9ksY2Y07y1UVrxU+CkcJu3aPg0+Vg4fTU9043eWva+pZN
JxSBVBA2Y5QyIqVzPJkdUinfMn4ZdvQ2NHhFlmHTG5l1mK2ebZcm8ppZ+4b5gjxKrQduWRKslojX
cuzD9Vx2yXPbfs2zw32ae3jWi2mbuj6fj58prcpt5DR3CgLYdjErIkzELpU4raYbI6XdqwKzezdj
8PfL1WCW5Gbpvmc4l90TNUnP1JOBSwzUkPsXRv4vCZINRKZuJaJ7S+Rv9JSrlq2dFvmmKV36Y/mZ
+LckPDAuceHYP82+zz7MlKPUVN68nz3LwGhncXy0wjnkaRDGUxKtJlRmgU6r/VyVTpwTtgVSJzu5
DTpI06lOZYQYxhh65FAtJ3Y3mN8dBYtBeT9YKh8z03hg8ekVuGCq7VgOF5C860po/dV5eth50FUf
Q6u7a8v+KNVbXR6TmUC/omeAyy6J6k83B62sd56oGn7teLIj9VjbRAbpBIvgaNs7MfjXpZ5/dkFU
rJ2+PkTjhCaomb6leqZHL9t1kJRHPWQLRMvqR54P31PXu198nqWOiUFlsuEuciNBmaCJdIZGWbj1
ofKSrVNp0mHMxdk27lCQ6EFuMKqxTVeQTUsSH4t/WXcorcy0jgeSW4+iX86o1NxdDUh3q53ksfPF
tqdpFYUD8CzJSzrh/o508wGnUPs9GazvhGKuh3k+OOWApIiNfBKJnA7C6uJEyWrFqOQ6lOXPPvce
rG75ZbMaoNRT06ax8p8uNv7InmJzmaOVJ6M5rvv8JXTVS1mQ8iNxQGGyjSqSPwO8bXjKWvxWE9ux
JDs0S3vM/PpbPxBIAyvN/xrd7ps7ju9j5JTlaiqs+45pcB11z1FDgQYowDIEYCsmyUWifjBiYFZ5
U5/7T3k31Vd0HkXskCpYMJaz9kVqfy8zxz5mBvaneorQtDSkRhaGOBLr/mVrh5HvwrNjxct8IA+J
5uC6pCcvJfcRNVGNF5/s4aSMKCesH/7sHUky2snhOIzbxSKmFngumDSb4o8ZtJ8TfUWCd93tnICd
/oJPoEu289R9Wg7PjA6ZiFS8C1qM68kxz7V4c3pQCgEjBhQQLkPNnJ+dV35Vtl/a3aG2WQXybQz9
H5mgoo+bMTD5RX68yHblpuSFRgPTqE+ttBXxeoKbBC6YLDbCw5Ic1jamuUPyFc9ONj+GJPnMx7Fb
BPW0gwsPFNHoRjmus7LCX18beegeImJYs0+zQAWBImkOyvrB9Hu3vg8sWbUfDW2atc9yypBj1LUW
RIc+qGSwT2Z7nsE8OEl5WsRcIk3Qdmrf5js2Q9Yxy/ihVOp862QV3ptRlndryzDGB0WetEHioCsP
pAvWtAZLdUtLLKYsjUNVoIbLkHa8CfSWoK2YZHa7Hr3i99RMTRYtdbE4m74YR07nYmmVE/sdPpqV
0RWuvxG1aHsyrp1iXLMSMMDZDIbAUch9g3zOHpjAtkixAJUqx+xi1xHNdQEivUn6Ltxlwk0/KtTr
ySx44UNczFZGkqHvjvWFuu5Ah7D2ZlW+iwWNVL9Yd3Uh7t2wMC7kITnPTeIgP2uSAiWhPz85FrEG
LMPVR9OFUEeT5NVhH7LK9fADspLcKzlV95YaeXWYkHceVIRo2td2d8SvEB1btLG6X6F5OilPX1w4
6lGOs4/AM5+52DD2ewLvGc6hMzKbq74hDSJi5xz+3Q2LxjCp8BoT/pMuR0sTlJOk2zowqssYTcW6
lOo5z3NWuYhReyffRIkMznrkfxj6n4sr9kF4syf42b7KwZkjEGoJeFhPBVlfq6Dc0r2Tw030jjC0
2mg5JEcjE+uEdsIhAvMzCFPGrVTzcDF8xVrImg7E+736EAQ7xEiwXo4Eea41fRerHV5Ju80e/Ty5
hDLdLqN4SkyPGFJYSc8pY/7zNE/OimY59tPpQYCbP7hCnKqOZMjcnVDveIQ4jjrBJNzthr/h1+f+
ZyLEr7BEc+xgQNxnxN2skWCLvZOSpdcjQukE6xi0JRs58e4tWmzAA1VXDSffGqtf3WCc3VQxEWDJ
35ks6D4cd+63aZOfGBhcFeEjjpOtShYLc16w+b+vhT9uxjB6zQwSDOXy6BNRxRxHjeuugzJj+uNK
yXKH33IfmN0vc1bXwKkEWwMsB5O77HqrCzfWZJxHb7gLOvyRXRnNXjwgZnyO3Okr0fdJWWaxVxjR
TldETuG1iJZz51frAeHZSLnEVRqOPxpPvboFEDwZcPgrBvgbg03slu0UpJe63si5fcGKdVyycblL
jGrvk3d09tGRebl9VR4tD5GP2MCm6lp5Zbkb3eJ5yb5q9JVVPtyMaAfaatLMzIGViDwmU/FRwY+a
HWywTc310g7RwVLFKWxccjj5BmSQP/ZAQLth5wecy6SL7nt8WKtc+tHJKLNfgbNshGt8QwO/Dxse
JEnO3STWkuR4FbUVtFIegGEeyl2Zz6/SbrczIZupCWg6qD7SpLsQ4rhvUSWmJl2tUf8sAH7oqtqI
kVrM5VPzpnxzPLX3Pd7FhPwz0fMammm4Db2pPjjetHPaBgv2tGXFR05RsHbza5+csxy0Py2OARdJ
hxzG0XM/yfMyMd+QL6ObbOhcd0q/Mf9ln+CL10Ga3IL30WJGu0o1hzYx9rZtEKKMrbnqV2hu3sz2
a6yM71GZcfWTyTiaP/MK6WJJyCqhuN6k4AyysM2NF0ZhySYtmCyxpatepY7eLG2KJ95J0i0Dbrkm
HS+NZ+5S4f/yC2djKkoaLFKcvszGuSonjMndY5717bzuvQwFh3wzWvg7Hsa7cNb1zkMsSQ1NI9xx
FIYIPcgojHvjrgJ10UWffkqC5anP0YbR0o8w9/p8yVZNvqRXLZs3L0Q2Upi3gDt3x6MWxCkzfsJM
h9MIA7U3m6/JlSdiRe+iEgRNm8uOhOluXwahTw6k6QEomjnBNgI9dVX0y7vOwTc33Sfq2AbwhJWi
/B43Q7BLCWxcjeadq4waS68T7hO7TV4KDU04J+hqel8q/0FYbKyNxv2I2m8jnLPBzkjTndVmToIH
lgZsKByTk6G/bfOTLFYlGJ/CT4J1BtQj9+aVW/D8zDZaf/8uArGQRku/xgHVUhNV3UtDmDduPd9d
vsuwwVLLSzcSmjeSX9dOy5bhmmbvZoCCruExtdJ9Jjkdsab0rk01Tx+L3S+/8pw/c9CxaZEWX/AM
bbrhGin9ssx4PIroGCztQRArHhc2AHWLaKI2XxdzenZEsB2lv+1qvfZATXgu3DCjCoyHZcYGQszz
+Cqy5bmyqbCM+dQq3W9q4v1ICxasz6w3I/HxayR7BxFkR7qbCIHuVkF0DpEQFnlEvnxxZ9Th21BN
32Vf3GX1QzR435I8v10u7+1krbOKiED8c0XI9aSTzn/2rNogaZwo3h7EgZF2e18Re10sF5tFKKe/
5u+R2DAlsfF75hMG1PuKocqU1GvECPQJNK5MadtuL4n9jnv6u1WK00F7wVWGxi5z3XU0q+8jsax7
ugd8+KjlWz/d932xYk+rV6Pky+uRgzM+Lue9FU4vjkmIVlOFbmyq8jnikr0Nizo7OTh6eKEQPA5N
1WyT3oUL287HXAtqgrc2HEj1yDz7vu7d715uHDXnV1JX39gTZ5tBJAyisPx6D1wrzx6/qXMH9nmO
zSqqc8EkeogGxmQ4yml4Kx2oGPlwt0icrl5nYfTMf6YImoe0eB2iAR0/1ojayt9dFJruTBAxOW0z
/yykpioxU3F8JsE2ZzdKHFq8NMVNFWKiu2cOX9DcbYSo39pmiF4L0r3Pjhvu3SqA0yH+k70z2ZIb
ubbsr9SqOXKZocfU+yY8+mAwYoJFRoMeBkMPfP3bSKkkkspKLs2fZqlMEu5wwMzuvefs0+1Q093M
CTty4oEFq1Jqwsgant3Kei1zG2ZBkFznrfFNz8m2Jgs91uMCOA/WjKzfO5gMuaW9U9PfaHOCC4aZ
pIZbIQwsMZV963sxswy73KV1Pqxmk9Np5VV3ufZ3+Is09JXhM5prvmJoKpaIOVu1JuuqCFixMDds
9QhKOcwA1E3Wexi7KAac2FmjpjgY2VjCKcg2Vkh3rGSYzriFRDCvL85ybDgl2t9sr2QdCXwqfGd6
8Gfre1QvOmVQlYWx9vqR3sKu7bpdkTMPZwK4s1V0P3TEhYZ0i9Noi6JvS2LJFrPTe9nUB38YH9yw
+lpxcM8lxO+GGomgY+0jRCdjoc2fQnVVNsUdpmd9HzrAtfv+UDOE5IizqqCLzfk+GZ67LvQutdY4
Y2aXXNuMsaktQxQVRqzvIxdEX13cdrTb3qI4EUCSkzz+iKxuvqR2uvCaVCmPPFGGgjDQ8QNzIFkR
ymgd46WJNyW++dhIs7oVchZXWcazp0NNW1Qk3XNRghR0IA0fkVZMm3qieA7n+aILjrh2BRahcZTa
cZ6Pqah5gBMzkhvXG5r9PHc07SqxGwLxPbRj5ixCRPKYFTJYa0ePB+0l+b7uw1eDwdATOZcIwpk2
fc/HXD83aLf2MfKbXUB7e49Owl8hl2uONqrwW0pYeRdaxnAIQ9c54O0Ala4Kbe3i2LeerLiEaGTE
AtuuEU3mPfm8qcP1id0lWNZ1HkO2shO5hiQ4GaWdMTkwWebzHnVGmDkTm4abqSu2lkzvvXRGmLG0
OZqs7S4IaeRN6YbDiciIpNiJIZve8fh763rS45EVSB2jJp6OvYqM00yKsFu39lot9jAzSMwdOdsE
48XEu2ToE4jcNsevDfN3vMm9YgPgY9674zh8hpynNgkI431p9SHE/2G8GcNieicwmqJXFNN2UiVx
vg2iy4DYS6ogxTdTV1kaxVupqnnfMitce3Xk7w2eh28RbvV94EzZdxbyE/KymClPLw5gF9txw041
fuD+RrHd9w6KerTdj4Pb4mbqSvuKnrlA2EJH/dD7KjkIbZsbBN+8Q6hvGqe3QCeVS0StLh599kNs
QklKrC83/1IgjiKVGDo7ae6CJpKHuGO19BcrlhLXeqAJA8Ylm51r12y976NZpI+igAY0oR0hFVIQ
DFOZgjHkEKuzghd/VSQ4zwopzhk9fL2aXVFuLcPmrxmEau88uxKvkRN3LzGoP9bUtp3v6OBTkPhD
AWotKTlsMNIyNian24OHKw9d/2QdCI6niC2cxHkvRd4DjtXWgG4kbLOjdpL6XGdNdnIMlV6lHI++
ttkwHdPOwpyUJBEWujAgtEWZZniyuCqt/Fbb5KzXDsd1pa1n6ifsdwabTCi8IxlP2xYuuhO4d9Lh
GSjr4H7s1DczxD5Uh6chq6N9LM3FNyAXD07W+MWxDVvGAVPT0QFQngKJmhfOdK6SRcsQ9uz+oDoY
ua3jEqZ6Qmw3hXz/CIx6ob9YkGk96nrA7a3nUHuU4S4AfYj4UFR7mwautUldL2QiU8Z7wV2ZnKnH
E9p2+yxEQbbpso5iJxqMcG9wnV3tVzDQUZ/gRvKGb36rnvs+kLcGUy/OAeU5t4ZLZRBTa2a4SLMg
SO9IafMQVnn3BFDvCsA7aFT6fWvNbXdQWvfRvh467zJ6rS42dd50D1FZvWawQnhTh7g9Fkna4MMx
p8pDKVQnZw1SJt+2KGE4lGC/qkb7uxO2TLslzddL5JRY0Ka8wB+bGBCJJ4Nua4ECEnURqjVShhUz
HtWGyHQCIMIYLat3TCb0PGf0ZfyiI9T+rqzvBsFR2zSppTiMdP1LXBVTuZq7fGb1Czsf5d2ITilh
bLOedVk/GY2uMKzy957CqE63ieERTcAM55Ca0bElIWilI9FdBjgDW0v25iP5QMvRY/b742DLnJ4i
wY/EOOOJXCMGbS4jcWa7TtrOlVmFJkKoXoJXH6gQebdmSVOlbY80ZbZJQRlYdmKLO1jsa6/vvkvd
JZuGAeoqdcH/tfiiArffGbG17/RwpTpzuDfbguq+swRJ37lCU5NzDllVU+YwjIng/Kds4kfKK/2B
3jHezX6DcnPuEQ3miRMjvInH88w8OFmZZtzrddUtGfKTukWQUXH4KaL6Lg8sE85JiERHd7rE4Dku
FIA0OluSFTtlunQDDOGL3emnTBGV5rTRnexluy4N093oWQHLpKCn3UGUiwtIR8map9tiFLmfCQt/
CUJDXeUWnbbcy08may2lTfKKoSQ+DHn94hbprRzbxz6Unywj64FbybGUOtwglBs5H7G+dGvsYaNF
85UWGP/JFBIiL/PtYslbm2nKs6T8jUCXR5YGZVj37BAnzVMaFlfaezGV/UAnSe7DWturILduh9GD
QD+ofeGg282UcUgG50ujmftHs93e0We6TUrMyfRWU/FozdK7Uk72fWT9k3lNv9dwbH3V4Qa9Mwya
6Y1jJFtIU6j9EYjtet4kn3G59OjXxeQFoYEwX7Fnw9SkD0ZSde89JbW79RtjnXXicaI/j5LZvxkb
Tg5OULzltnktbIWhFJPspvNRLTkpwYCOUG8Oz0rFqryxuvxGEMC9jXW49Qvcqt7wQI56u59FWRFu
JfytaY9kh5jP5Wy9NS1KyPSpCb21CNU2mXtrn3vPKmcC0S3aUKal+TrKqmkjnW9z4HITE+9pEMFl
Ggum1zQA6qlf00VEtSkkzZQUDBjMTAabaydStz1dvr6pDmNVbfmqO4cVgYypbdHi/8viL+Pksa8X
dr8OdXoKhhLZSDqiMbDte0+XBJqX9ePQdTdhgFKUAvpqmK19IqgXiGoSWwKzPuKmx2vfeve9QA2Y
cU67ot9wUH6UXDLJIQ9Vz84ySmxckrpABvWH5XIgnZUqb2kQ34+c+lduT60cDs6D6zinqaK5rRMv
2LZCUiUPB2Y69ldcllQF1ZfcjXfURXrT+sUHaSfDHu4HbvwhTsVNkpbGE2zf8jgEoVvsLdd4oXNw
7kh4h6I2fPHNbj1740iYVHOnJ/VedR2+6nDgiKaKzwZzK/2Vz7GUMHa7dKOQ4vPEp/0qiZxkX/u4
YemoPA0JXXMR6btIVNmJ9vN8MZJQ74oBUbedFyiAXa+Dn2RdqWl8dfP8GESSO0c3bDUU6pFuvIHm
SJywwrT7erTheU0NwyOGGUdnggFqN/pPsYO6qM61iIh0N4gg9sIKxUZIzZ0L16o3Y2RGuUMvZ/yK
XjbalH1wxQTavBgYzQAJ+MPd2Elj3Qqq2DjA8Dgre0tlMOERbzO+4eyz5wK50/kdw2x/O0bmo4fA
aQVQwHztnHg4iEG41xYGezQsAVgCN8UI21su/lwma+uxfffrBsWFkTUP09xnL2zk41mp+PtshMmL
PUf+ddiEh7LjcYkMl/IE/KeYcSBHlT5RFYU6C7dJCGNcEl6/sjKLd8JvJuy4mbGzLBPcn7rCf7Hv
5mpL/vI3RNL9O20PwLwOg7HAmi6tg6hoHD5M1mXSNL/GzGEU46F1j0BnpovDihauc3yW2zjunIvp
8p5WI9QCO3s303hXTnxrjnkrbwh3uZU9aUhSx1xWa1vSqJaLFwXhve1hfzCo40LrKTGMEZomHng/
aD/TRn+dsyC+Crx0M0UQKhbXY8sJY2VFc7qHGgS/OT2VWhxxQNDVZomOqXATtGKvDvrwbR+iEwhL
/2kerLfeS85YNE4Y1w9pnu2DjHNVhsmaKOkYQiDYc32FuV9fQ/sM11mAPqsyWaoDEZIeVM8TsL8I
KHkSsKilfEl6V6q60t18NBs/59SKt1oGV6XtFAe7yrNTFmJUXCE3XrtV9jiFxbNhjZ9Msfi6841r
loqlfTkhxF8DGkxdl0PQKGqO+gPE6DR5QgdmrasyPtp6hlMZnsNSXpza3acMsVZM/c6JPZzYGBt6
wBLtB3PNXetYELNtShGP6UYKqgPWUHDOJY5zc3aemxl/Z4SoCWimI0+MQx6NgDymDpmxNvRLyHR7
03uhfcn4JjsINEi8Czdd+Q7nNuuLSl+a4VM3DDsMHn0wC+Bf58T5aCP3tQakVXv2QRWWZIBV0vC1
8WcqxypODrZy5jXXVj8/qiT5pkT9IkbGCkVYId+Z1kN0rXtMBK12IcLnsb1LI9/fBFSYgUQXZXUg
RTmecWyI5FZxWaeRdz1ic0RkwylNhl0Iq4QWFcHg4tziVzhULavD7NNqyBRqvtiwV3YpUGHvBhdL
ezofAqi2q6ZSaKVE2JI4110XI+iB3AHgmiWwuC0LgWFh+08QaNmoZ9IMjcxrbmzXeuuYduAn3S8j
zt6IM/CuYbzRsSw3TTW/gv2/S1NSkMZtkVYCDJtNAZOrR81dIMRLsoBL91Gi8crQZ27jWdSbDMPL
xI3mucPR/OmKt7Svh++w3ND7eBkXvxULQKVRYXDtef5dDXkx86ybtKIPNFTFl8yENWuTepW6/QOG
FPMwC5KFyMSseb4w+ATDF4uGbKp9mtSteyfM6DCDdeQ/g/PPA+sAJh1BdPGos7zIe+EmOKJ5Wec6
fULTp1bJYH26MwkgfOOVrRV41Tj6atYpOYI+k0UzupsLho0jkAodkT3IEQQ9EnNnJEZR8Rm5+ZqO
drJyxTzsnY5jK1vNjWaR90j3w4S10Z25UsEIMDsNz9FQnHEgUn7O0Fy9rDikpXXE8tuQvtHkb2wo
0boP7GpXGs1eJXTXG3SXm8Akop7qhMNBUd7wamWbTs331EJr12UoFyrIeG1tE8Gc5/3K9IZHOsC0
u7rqEMYMg+U7B/9DERsXPBgUdF7+HjXDxc3rZzuADDtZAfrxWyZC654nOZMsyKqxNmDpr0oOhcVz
PnRHGTJIARJO/d4lXwrQDtYMDCZpZXjvZ9XbYOX3DUonSDviaLvYvcfkHKCxTGX0NfOY4Fey+iwU
coTJACvBFrKWIllGZRNNf4dkR7NPLkUsv3eZqy5mV4cr2dhnEQH1xBIOUifeBuUAtRiXFK5JQjcG
g+afR1Now5nx0E7Gy2iTuBhrWnQOcXW2AdyMwKzGy0528Z6n4XVb9utgitkdx8fYhlonhgfCGhDl
tZ/0OplnipAXK5yeEPwmr11f3k4Uq0NNg7rqtxlhrKvO12e/bc9m1d2W80skkNv7BdoBEP25d0fb
DuGvve/CZLsoY0yexdCq96Okeae8idW5QYGWD8e8ZU2yJkDKeEWhsAA66fkHv71uKrZmpVbIFW4Y
DxyrVO5GZb0ZmnU/qttL2YurmjU+0AbttLseGvNAw7oqo+7GKvWmt74UBPFFDP4CG0KPOrWTOMXx
chSwh3DNnk0FKIC7siP6xldDF8yVZX9uvAH1z7SXFmpf2VylKtyxy278vmuO0jTXRn8QfsEhkmcv
8fftFL+hr1y14NkRCjNsAbrAGgds7bGhl5+pMN93wFttfF7MEO/NRj/HkBnaLNrGaKd7J9aoBmX8
aUWsshEusdHNjtT4q7pwt/OMpClqo2PtTpdGJrxZ5oDPPnoWRn/KJK2V4o7j5rBLmRKPaW7gzPjm
kDgT2cZjWzRb0UfbKmS0O1M3WNQWtWRsYJ672j5W7txusD7RxS0APvExC7MuyDZZcj365FDOKAEw
tPrNvJdhcypSlFXIw8O8+Obk9nPvTTf03PLNSG/fLc99DbImYPNydHxnNCUizFhM49Yj0hWqWzV9
mCGlUziR7AbgIp+5UU51L4LsYXZOQQmVOzcfkrK/HhiasLDXVFRVsx1BLyAozJBFqD2jxpjq3KCO
hip+mtgftyD0r61cz08Nx1MWSOCEIe0UO7JPzlRu/Q6AwSznt4aDU1JnD0E+P/jNcEjgGbROEcDM
8JGtiw6yqVvNN6ofz6M5c9QJ33/wHPyFA/xXtukiVCP3fumTWoGJrP8XUysa5znMSh6NUHkORhBI
VHu77DL4SHX+rMeBRmpSTt7V2Fc9J8B4as3tkDPq3f7mk/xs1kbNtyjvAoJyfIGvgbDHnz0FScJB
uwDNtUK+13wDmMEvLekJ5qu8KLN7XRjGO217/xGvdvPgtxYhs/7QtBtjdrOPPz/M/7pS/i8ekR9+
l/9g1D12ZdIkP9tSlj/xD+GllH8AgAuswOI4IkFhI6H8h/DS+8MxZYD5RGDh9Oi//cuWYvGvbAmG
Dj2kA2rR/rfsEqiCCSEUWzIRw64g2OS/AScssIJ/Sy49nmLLB90g0INiUMYB8/PzkyI6GAXOB9RG
dkhXrAXgZSfBJg67/mEwkKRNNUg6rxTDWRr171JqflZ8Lpd3QSuh9FzUoItn5+fLd241lRx0UDyr
WNyqcu6gfITjQ1BzhP7hJ/mLl/Y/LoW7P4BU6QibOBhL/OK+wThrj81Ar9JCvPM4tkzLVM6+q2Ue
7P/+Uv9xU21ghMLBr8AC4VO3/fytrLoc63oMUIk6tMlaibsahkpfOORsOmo3c8lHF2un3OGTCT6a
oZms499/hF8SYLmzfEtWJ1oRS6aY6/zydZuki4Y/laZz2KeKg90QozZg/ONs/DmhOOEsTyaMN+Uv
TkSUOyUwHYmg69h4h5ITamSV3RfHdmC/uoNuzG2JrbD4r4gWy6f0lifZ8jCd0EX4NeAymXzwwtRm
nBLmhlZy2iOB0sXviLH/+dt7DheiLws6NiDP8ucfhO5HFWjJFDIzysXc7Y/LUbDHbsvg1RQvzGqS
G2IdG6qHYIapZEaMfOmHSvttKMI6vtMmiNXE6xqCw3SvkPSXg0HeQZiLxxZTDq6k0Md43VdtvM+C
vLwuAg+ZWh0xmNy3Qe/QrYgtbE46rey3v/+xf4YHe6YpXBiWwE9QaEOyWDxsP8IlfNMuiFu30Bai
4wT/LgDh8dKthqkYtk0bD7d/fz35FxcE3ezBj+CClrlIyX+8YESq0uCrGR5eLJgsAHoDKr1hsA2Z
K3v1w/pB+c4+1Q0hOPYLDZeT8ImU9Unrc8sLY/i1boz+N488S+JPSxl3IeAeuGzNrJv+r+pxzzGE
Y/RA+uLaSR4qKQpE29PH3GT+ebR73FO6ydd/fydY1H++5iKnN7nk8p7zzv/yls19XI4RWcegpHx1
ROWS7cq86X+Tk/dXV8HVyIUwEJq29ctVOvgnUKFDKjlktgs+rN2iSnN/c//+6irsBX8OgvDy/hpC
OI22G/YlV6EFEB2l07obFXj5f4UY51nlyAKuld0NXqvNrvfzo6ODsjBGYucp7PW3wraGV6lr+/03
P8svuGUu4xF8BrwVIBArvpDLl/2BtzJKt1Gyd97qoGPJF/HgZAc3mYPqA6YfTbRKRM8N8n9xiGzb
MDd5NnvONpJ9ZGCCq3LSVVtLmdcOVPl0hUreU9dW4bTNoXER3KzHuVX62Npt5K/TsQa3aY4NGqwE
nLtzV/Sjzs8mgwTrKjIj/iyTjqk64d4m4sCaGM2v+yZMu0NjgbdjPBi31QqplH0z64gTI/JdUWzC
LgbKmdWIO3WJU37V84NgQS4WQCel0/idLmHGUKMdmLHMBWpgXqxqiG44dVqHcarH/NlwrAk3k/KM
5ioHmjDfd5aeBXKFODL3PQ/TvB0CWb8F40L1Qqg4kyzRumlxYJ5vZZssqeN+U05isFfaMwva1cpk
SlD3DXBmXTkgtCdIA8+MDnpUiCKM2h0dJeem1HUmQAz4fncK5wqveVYSGrNpc6rTC656cAMDTOeJ
NBMblhJQhPgRCViHH96JA7kzJjhIK2mDnFjr1IT5YbZEV25ChbBmJSwQYWslGweJoMy7aA2z0zoI
2YgaU0WuLFB6NvcnI1z26FPC82eaSLyqqVDZtkrsDnVm5hh6x6gIBWZULXfQyYscZZjrRHctLX0m
Cezc15OZ1FRx3FJaekjX0NyqyaAbk879yzhV2Uc9WIxMcJXiqFB8+qe6r3kIckYQEmW8ccNfVqMX
DSXzxTrri3FvVov+NEHN/ZyZ8Bsuo0qBBOC4FMEOlGe5m+yiDGlvsgifTH9qBzzvVpbfGn0DuVVm
ZpZscEAwLG9lZ3yVdaCIha10QbpHXhcvvtUXaLQwlkKU85LkgqSB1lEqWwcqjZOj7O+9ejGnjaL8
wL+e6i244PzM1Fv1UDB9cPSNKPS7aUQwIgYE1wcSAvIJGZ7LnG5ocoKv57gENC6dclzzcMHODW1D
klLre4UHjS7P0d3TWKU2rB0SnOCvWN8RmuDvcNghaCdyaqNT6Y0yP1cyw9HopUN6CinTif4F3TPt
RBFB1R6Z6QOcxeRGFnbZsGEnyou+Mf4JbFjKuV1vCyIuv7tpRWjKkE7wsepiNLCpiKK9LoCTekfP
dtWOoikutjLLrKs01FN/6+QBXTyNZ44MSPp35jrSNVQ/kebS2nh94IW7fordZGuoBbvFNqM/MUQE
1+ZcGe21Y/n2uC+nbvZu0WibL66hq+oWz18UPsm2cZKT7lRymoXuUfRWfYJVoOlLJGvZaFIwDjFD
26gxxpd0aIxmnWE1UWRVeLIHn9mUr1OQDHdWnMdLIznEsbsFCOhQ9GchlFabMZy7rfpKEk6qpmze
x1ll12ui76ADocFy1CaJZKORuvaeBciym1EnBXn8YOiJRDjPK21gEY43ckRiTQ3Wvg9lgz5cRKtl
nAPsflZZ+2ddNcSNmnkRENTaJvreNtKpQuyGBgX/UmHPt6bfYX7xMUa9i9QK5d4epyTeidmMnkdf
95ImWqrfE6v1Lqay8DdZlWCf7rBw4A8OGGCWqV+dXandRz5SeKHv7NNNUgAdVzWKXWuDrEgfkrzu
ea3TGm1v75TYRCyaIoZfBwAyRE4PvfIwO+oQF+PKLUFub5I8RYUukio4mTEajovLwcJbAZSsraMp
qvDB9nDxrvrCit6DqJPXho1q7Vj4aiKp1M+xM4Og6+Z9lgcI2S2nGvRtHyLoOjrM9+iWOkPg0tyc
yAcv3EZjSPKns0C9C+9GZZ4EyhnnX+RYBIrGjqoJnsTou8rL2NK7JADZunZSHuDICoFWeMz95xEh
yrYynGZYx3Ss5SoynWKDr4Ls3KQpiHEIDOMMC5QZKlof1HaFNrMdDiJX0+0dEHPNnokcz6SfiWrU
T9Hi1qNpfPJ+NF8nW7rfVAVmfzXM2nJWXhG7vMFj2wqOeRUeXs9Hl8VQKsKyH2cGRWPlEve3FkGB
NGysPOc1sDNpruO495ud8nryPJwmbsu1QQbD7dQbMJ4EUydBMuDYvNnlAKNJY/iSK2OO/Y64oqIW
2yGtBnPbWlb0NWXzKk84ZGPidg2FbK5WrnEThUUQbIpuUg8MHRkcpjJBMcYmkDxmGE2fgrEKP4su
SJu1oTm8X1FzjT6zuAlo5BxX0Wfj97GNWMsqvkyc8IKVGTUOCc/jUvzgRrDQbhhMP3BV1fWFDm1z
ZfBqE6CUedWtW7kDJ8qwN5/yMG59VMuF/zK3urpzjLx8UlljAyMyY7i5pjArdMKqFP3GwSk3bW14
KD7C4zQfDxL8arafhqk26CENDbNJTw0n9NlBv4kX9ujacfTwVvSMTVbSRQPH7mpg3GLV7wK0m85M
fg8gstBtF3eXknO7Rs8R13j54NMcUjsyGIgz7McxGBoeeJ/WXF6rIFl+VYhBYH0ZFSUbBpRjaa46
2CfjKq+h++zGSnjRrRXZ5fhgMPfOsXi7XuudFP9fRxa2BApK/qA38ZZVrI9xu5FlyRK1UyY2//Z6
aqzPLrYlDgcd+WWxbbLExa7w55Hvf5tPNJ/A8/3/kSiPKlI/Wn7//M//2Xn6g6BlF/6mDEzwI1Ta
/6/zZIg/4AawhC//80Vg/tkg+CcThYaV5PzPv6bvhHR4AZX8E9vp/iElpRz9IsHJeknx+W+aT4Qt
/FI/BbS3+Ps921/6QDjYfz6mV7gKHS/99FC4uZgac+PKS0t74nVTUOMwXdbzt8oDj2eVRSAB89Id
XyNYiK8NE6K9F5tjtrJyN7yNijH8kpqWeI2HrHpS2EnF1jQ7C8Wsoy1M75EwS6YZfftNGaa2VsZg
MOUUZhxpppuasXbm9N1N1RrY15sgbj04H95iY7FtdWtxtOgO4PJFtZ0Mbb3IobGntzKcavksCdiN
93XTB1Dd0yQeL66fJYvdsBAwsaWrn0pkaAGYlki6T5ZhZpw/oZjs7CkjRqDPFfPJ3ltSytalqiT2
yaGaAiIAYki47iR7+Ng6ULyPbinT+8auIB200RhDITBs9woMeXGJKpRVu9RTrb3J+sln04ZZ8N1I
R+aWvotceBVlKrtRjm3th4bj4G3PKx1H6ymE2LbFom8RzDAkNSSLmoEwmjMLddu6RVMabOaOIAsi
5DInJISmKkmM0173mEsnS9YB+P2A1tYkiPA1VdE37yos6IhIJC9PTjM610ifEvLvmjhhR5otM+ru
PMuSbLFJuIh/hvLTZqp27hGpN7CKwaDotvIRWdvZoHZVL50CBHb0bochPlRafU22DXob3aMoculj
BAI+uxrKtH7wM5zreycKelTOGoMevs8MHSmea2ZRQejMYj+lqb5qZ7wROAOQQSI9yohAd6Yw+mS5
j0A8Zy1PAREZy6iS5sK4clO2lBW+dP3esMnF+yFwTIYcLQE2Kw8RMCdp0TAYb3QTPLFagqVWE/0/
ZjwAklGJDC51hg6/NjknwLWZI1f3HP+cBGNJ1p9j2z2c0y57oMvEF2syO9NrRpOz4vGkGg9oczyb
Pmgfsil6vNE9lEUSIa3Be3KtjjSGYfLMBmuvF09rgBDFu6sB722YhBAX0aAYrdamX0dIKtnErudE
Jx8zx3ymSmWi7sykgLiqmll9z/1oOEdxHGTbMDCoj/4sgLeTzsuvo2O239Mos2ccJIX3weQzaY7T
HKTf6Q7Ft1NWctZJvIHYcFi5VA5mbBiQWSp3QvbRd3+WUXaChT12IxITo2Rx1Zdpeh6SJGajc+rZ
YIsrjRuzdOxug3dxmAjbbYcjkIB+l0c15qUCCVdLcCfyaiIVJ8QaVsvAsMU13q+Q/+av8JOyF6Nt
Vbsek0UNz75Vf88nq0CIwKBykwrlmauJSiXEcWb2xRbiZumu/cQMjM0sUz5qiyzxwYLaJ2CFV+33
evYDvUXoyVBzDhD1BmOPP4Hv4Dl7fwBrtJ7oFjWLwhgNCIco46lFhm+shz4JPxa8Ob41YO/11TwL
GNeltOgABOVY3M2dEV/svDLKDUL19GOM7ewpZh6GTJPnvl5h2i7uo6kBL9lUjJ7n1OyhK9YCfn8X
61eemFFsBdYCdShZUej1RmF18prCNhkFRu6TGaQaX4byR5cisHTNVYFR52xDTkOHthhKZdS7V0p2
AEEwW1YmjQ3EN9sqL+vm4M1EHTEH7vuOBRUoShnE+J0dlPb7OCkCZEwKZPT/Yj2Sf2A9/L/d4Hf1
R/kW/59lxFFiwv/242a//Ml/7PUGkyV4ZXT9WbzhYYulS/iPMZPBqvGHJwSMIcgqrk1n7F+DJsP7
Y8lMsgMfMbLrSuZB/9rsDdP7A+St9GhsBgxMWIb+q93+5watQ9AeBu+AAwTnBwYw5i+bPWZv2SJy
nC7QCTj2V1lzboe0u/F7IKfQiPpLN7bDVkqkFzQR51NHtbelp4pbo/YxvTkV8ix6R5j0YrEzXBvL
8pwXJ82hmK0u6aA9ueS4lfOXeuyeyOn4NqRj94iiiNwkBxWtYVBu/3Da+ou50q/DYO4oM1gJRRkw
t7WM034+wwxQLhU15njB1usfObWL16oHg8P6tf/zgwoP6EiTxLe2m0ynSqvxNx9hmS3+0IbmzvIJ
bI5SgY+7yPVsfsMfu51ugkjDouN9wcu7++rrqbyFrMjYp8+MbenXIw2ukLRYBj3RV681FsAWK8dX
trdlR1DgHrFHxUuzRLmTPSCFCBDcZIwfqfrIp+mUk775nlfcABztTqwQyAFLgb5ztOBtGfGcHl2n
sa9qNlsFkSBoyJjtUvZxmu6IZU2aKyvZGmwzGdyw3/wEPPW/fn/fpXUdUDfxZPyaEV7ruJtoI4+X
wgms+zzivLLyZEC/b5GeflIb4iJ0m27aKXKADmgskSOW9HOSJg/VxqNF0f/uMy33/N+T1eU34W3i
ZWT/t0jK+3U0YPpuVE2JbV5CGytShuP6vcxBPKw82jV7R0/2i5UNzgSx2opu0qgaT3kfGDAfTFSY
blONiBN9P1e/+WD/+ax4jIh4RoQNNN/9tc3fAImGG4F8qk7S1xbPBl06XBF//4ss1MZfvr3nCpcz
FhM3xrsMqX96ItlIMA8ber7ARx0JyBnwF9qwi4UTP2RatyffteYPMB/Gorhz+1WRkx1VVG3xWOQK
T6+r2nz5zZiYzWIK2V3+h7Mz3W0cWbrtExEgk/NfjZYtmZJr9h+iugbO88yn/xZ9DnAtykdEX6CA
7kYDlRSZQ2TEjrU1tG9uokp7tR7bzzUSIZQVaFOfjSoEKK3QzksG3bok1KnTtaLbPwedkJuNYUAy
hO5G+6T1VvJqJuVroLcj2h16KGisqfwNcWe5AWgDpTdw6ynlSeSyGiOj+M10izYo0wGb3n9HbzWI
6xnCpsHGa0ymkNy4ZjWKcuww7fJ7+aTSnfJdRINmrVC66CUPS2+olAXVzkWTr1VhDjVxbMxPhk+n
HvSChBJ99zklvgvj3wuPNVWTZo8FLJMquUWtxuDGdP3pqqqi+4m8JmK7luwJpJFTBBhy4yL/PCQd
UjGsG7vDmLXd13HMiGNCpGsDlj3fF57kdgnZHBoGl1PusRqb3PWTKKPmhWkuAWruM6oObgyKRRtV
PhIaVCLCSjUQqGYwDpRMHl5ZciVyxYoXGPUog7eRwTJaNUNvbO4/2XX9E0dBpjYVZe6tFOSmxqnr
B6vVmHap2m0vkFN+5oLXhDSX1Bb2AmtyuQuFuVkt/204KvmMx2Li75Cnx3lXzJIawnUUQO0lEcV3
zgDafcqTH5bDWkmpBHExDDZ+1PyWG+Aiqvy9sP+xUvXN8w5kcVnZ2MZZ3sL0ne8jU7mVAr6FsMVQ
TFb67KF6veeGZsiXqleLH1of+7Tql+nD/Td9c7oKlClIXSY3ClU22bpmw0hCj5rCUy5cLLnEVTE0
qiLxn0ZqA5uh5TKG7/VrDoRpVdl28BomEAwWnuFaPjC9fz70VK6En4bqa27OO9ox3Ly0GS5kp/u9
WaX5rtNkaj3cqU6+aT1TGzhZFAYfTFfQAwlN72RaWAjx99JeOdXsZNQGaxot/+sLiqOn9yc7/2dZ
vjcjefNKfr9akZ+RPdEpd/M5yOXMpA1jSNJSIEO42KnSraPatdaB1bdIJJGedH6grmvXJNng1/pL
pFAjA/OmHynauNuFtzTf8t+ehLmAIyznHn/L9ZfSvLTvE1mNLwraWq7eoD/VvlI21ua51UNo03oe
PsE279c6fR9L32i+a81Hn60RTaQNXaVyfKH+gHtSXsnbXsaOuEjS4otbdLR8pqhbgS9RnJLw8grU
dGeFtrc0YW/2BiATTFRTmyJngVTw+jX0kaL1aS/5pHfROLqE6rRlpPWD26jZJQ1TWpF9ylapBKUx
bX6AaflRpfquL436S1dROwph1Z+MEWpE58flws51u554PGWazTqGpBYK+uvHayRbZUKEwUX1Gh82
kUnbI9aYem94cBk6zp5Sbp7hAdhPRku2RsEaYOEZpil5NWV5BAPIH0oArhZcB64fwQpSSi1ZF1xg
bTwXgy6/aCDStwhb3UNVo/nPGtd/tgrS7Pen6EefZlIF8DehlCH/eT0wMiTdS0aXgQsMglSsOVZw
H8hdSaa/M2IvXpgLYh6XiumXkkAlDEG7AWP6esAhDpNaK8PwQn93hTY97A4TCH/lFYlxAHGMZreC
Qu8S3+xJKeCYJuOlLRJD3eWZAjw5DBt8UjGo0BFl0bjjFRs5hOfW5e7wWvmJsYEO89Uoc2XnGaq3
oNX48H0RwXJxhGFMIHv9+KR0lLEMmgDTBoiyEo0sU+3se0iuYKUktHnd/zzT27iZF2AoOVqV6Yid
vS2rl8llkvG4FL5JQ3/U7qGITTVD/58stI/YhfULsfDtyYoEhbw4NG5idFzDZ1dSEpd0uch2cAl1
qvuxK77LcFwPHZ0ZRQMUaAzMeldG2Ys0Cg7bEMJ0iPNjRss0QGJjK8Di8O7vv4fb184VnesJgL/p
sm5P///dcZ96ZutLGTsI1BqLeqH5VYj2Mta+shmpFS69g4+Gs5TJNIcYVCHCuB5unFKfzVAHl1QC
b7bGykBT1xKQXsjB/Vj+1iAs41ayw/+awCsW6NIDLP6qtVz54x6XYDrxhf7QeoP+xXIBpPHCIebc
fydvT3E9OVhHJjR2OMu6gWTw+im5DSRF0I3hRXAHcNpeGb/UgAMOvg10dp3mAOXIVGU4PTRWTLzv
uxMFrcfbnjnrJq9I1vqjgu/pL8sr6IrrlDZYRZXRaBsBw+2U1npx9AxpuGBmIb7ff3rtdiNgu8NR
GmyEZiMZm31SKqcZF5DUu8QpWWC3sIptLOIRoT3zKmjQF3C/EOukCcTGA7XlDp36RE/C8N1wFaAv
ncCxNMNntZhoow3UDlmp/XUu9/jF02UuLBC/YjrWeqleVxX6ooDd1IY9t9FKw15lra6tuYX/8dAt
Purli2Wk0SeXOvFG06IeNwuJRvy0Pg0lTZBq1OcPXZGgI0xpEhpqW2DDHNZ7oNfhwvy7iSMF/Wcm
aRMSQwrh7TzAGyLZM/uR8nBO65gArbZJ9TFYkoB+MMunQhjkOETOhO2zc8/2KiWj3u5dKoA3G03P
zQPtf/GG5sxuAx6SNsEIcFIlKeMneizUdVUEjZPl3Wfco8AVkXJ/jGk5QI2U/4R5/aWJbHPDKfvZ
AN/kdom/HfGOlquiwx4Y2AAcqgwkIp+kKNFMLUyom61SY+OaLvCTtzl1uOvVYMnNUDKjpLNaRXTX
lSI+U9cIf90f5YNggX0IGget+1OHwXx7pMpM4ks2knOAEmwiUBDTYlWw9dXUQW7iUPUyd52b5huQ
gfRF6snCCaTcngk8AT/QMAhXJoH69Q+Va8StiHWTc9Gan4N8b+rPEpxN859Qg3RSm1sao56UERzY
sCuH/qgWYPH65pT7fz0R0ExjL2gxJ6+I2SnFE1lTgV4jjtLnl7GxiF2JDuUEimitPqguiTBlgAIz
hrj2dJQ9oN0F8mcsw5JPnV6l+7QGaia7SHlgsuBX1ZXVppb0/PfYNN05pSuSUqAXEmlF1r+eJtM5
wrVFqFRr5fmmaZqdViiRlmBQiBkMUElgZlPb7f1pcnM9Ik8gZDY2BiDB/OZ99+68imVfrgf6S884
x1T7qOm8NYqpauMOIDPuD3W7ipHATnE1tosq/zqbDn4bGDIOAuF5DBJvI2icxF8MiVhgihASo7z0
sT/4af9vPFLos7NRAFAEhB5EZ3xwDoEFyYk6zVMV4bOmKdscTFtq5Y+ximdHYqwC6QEHqX1HL5bV
FtCld/d//fTrrs9A0vrTAUJy3yJzN50y7160l9R1iagzPucROJBcJ8tF9Rab3dZ/EEZEgBhY1Ldq
V1+HUr94wftoeJTOaKyn7CH34Ovh9RJ+YqH34TnQQFUaZll+cofCPJkqchUppFopCfXUaVIDWUNp
7IfJ5At/B++YtlU0riRaoh6HqITUKJOTSF3RP0j54MFtDoMjbZif77+u25VqygQmJA9sDWnBPJEF
B9hVVZJ65wp7ACIXtNNGG+qbFBvTtReneM2bkpNZiJLuD/zBvknSgpTNZIxK1uAtX//uQ5lx2jE/
XDoG9GjYdUnw0lra+KXFvFbGceFbrWDXrpbYHoT4sNCKpycLj3A7cXmCaaYoU1Qn5gGHAKBmkHLw
z3ZVvaR5Kc5lBTEYnXC68JaV6bPPZyVpMJYjiTCqIbM1SRW9K4DAMBTmkXjWA+qyIvXUSFn1ZCbV
M8aDxrMP1yzHIrvJXbCSNv5mnXhGvmUu/O4PvrkiWwTOxBNcut5uZO/evKDzbmzgHp/VEd8c8E7V
s2VE+kVY4/eA0iVmW8kn1ALhfxyZ/mceRrt9CYpC4mOK8XTOqlmAR+MXrj6iCs+Kq+t7yVB1FBFo
Ju5PrNvtj6855RXIh+lU82a5hazS3DFSU/8clj12lYgJ1uQd8+1oaJ8qZTjeH+2DOcTO/tZ/xsFr
W7PRtMKIuhrS9lkq7M8UfiN4G+RTySB0h/sj3Z7y3I8xYCW0R3REjHa9s5Si6PoqisNz2ym/s3pQ
twrso6+eFf+Kh1r+Te+Lub0/5Ec/jkFRRdEqQvVsFkFlRZAIxAnBWQlVCept9dWzDekhNuQ/9wf6
4JuR4ae8CruSu8tbL827Geln8P8qzmanCFAt5HFt0IjQ/4HFlD8NsrS093xwUZqS5cwNohPeqDlb
jkoeuySZBIpRyKsnGhAxKvKD8RneFZkOHR6NFbYPPu5/R2p11mNB7eq73eSbMijMQ+m74qH0dMx3
1NL0fjV13e+bvP+r+n30EqL8BXoeBQtOvx98f7aqaZIRQiBGm30M4ReWa2iZ6pSgKzZImMMLtNZj
bRJnpqVUbQAhVAs7xYcvCv9mSuYkK0mczpYsxo15WjeFcPQo3Q+y91hXn6PmL+KsPwRUDzUCkngA
rIAMV27tehVCjKEJXXP3FWpKtGJfrFGig7xGQ+GCou+ahT3l9q2wmZAO0amBmBoKvutVkbiWSneI
5J2BvJybxn6pOll9LoR11OQyeelSuKb35+rtLjZdUVkO072CVO5s7uR5NaKWdb0zGbQQ8ENqwRBV
mv39UW5z1uJqmHnGISXY7zL8t85GsRM0BdAv94hkGQqqpXw34vE7eL093qdHZKj/mKzihW108QFm
b1YfAk8NWts7Mzt2UofWG7NWHDyzeNfkYte+mTzZ3xMXpJG3TWygn/dfwe2mQFjCbKdrm71Lnn/a
DkSQ1qoZuw8cwlUXMtbQ/FU8GBhJ9e3+WG9ZxusD2hKC7A5pPKo1NwW9uFbDIBAyKl78R2WFICzG
Twknw0SAF1UzRIhh+ZdLi/c0ZaF/KDJU01oz0geNxlRwGlgZEubYRzoZ5L9hndNdnsaICFY5dqB5
5ZJcb8biK6kFvEukwdujMcbdSgO6+CTZvh/hDGTmGGWYIPI8Wh2SPh5OQP/tnQBd+SysON+5bWL8
o0o4gNX5RGIbFPdo8ZEWtpqPvj0rypo2Y94KadnrVeWqRWNHOdLHRtj2o5GMfywK1Y+uAM3UiuZR
N1sy72NAUsv0si2FbOVLruYP9z/KbZxCdZUbNbdrbJL0eWmzljXSvaXin3WmIX0q0V/Eori3ll10
5JaDW2fd/KYPSf77r8clgFBlakVAczj6rn+90PvRw9XXO3sI8SCpaOolayzvBWeHs0wQd+jpV3hI
w9p8uj/wB6lWCngaTZKqQUhBTfd65EyitbigmHCWBUU73bL+1m6CbbAqAJ5i6xFwNnbuo43NNBhG
+zKIQewVNiMHszd/Syc1qqBcc0LLvCw82m0ES0qR/ZUsqKaZ6jxoDKS0nNJDthPa4mc+Nb7k3wSy
gO8GKXoKutEno46ODfJ68EnJY2NilgJk5oRpnPHvd+Ap2UKWE1W0bcxLjVlZeaWhh7YD4aL/aWeQ
kWX8uxZmwW3wQ8WQo4Xgh8S3Mi8CZXFAvnd0LSfJGqeN/f5YhXa579oS2/L7L/eDQwxfMm6rZG/Z
6PTp3b8Lf7AdVgMDSxkHj59sSxd8uPMKL10VptFuCpUeM9SF/3UA+5/R+AdpIxY4bw9TKiJlbf5F
0wIDlTL0bQfgLFQXrQQBVmXAYDMt+BENoHCS1vAx+xjYfkNaijbd6F7Ax/kPtlZAGa5L015XdS49
0mDaoJay5L9Vo329/3I+2owQ7JGbYSUqZCdnm9HYSUU70jniIAsGNUhXBhSqMVzXpWi+sYH8RBea
H/sJfMNTWQerkMt12Pi/Fp5jGuf6iAAFzOqEJWKQjp0HqXDpJAV9an5u4P1+gwYTH7hAhoRiZbcZ
qOxuDC5rD8Jwv0ja0G1b4vhNO/TrXOpTvA+GrehD/dhJ9M7UYxzQNoI4Nx166SmOfenfnp5kH4gW
wWCANrD0eS5XwQdYhSXLVlL0zVruS5L+8CdxJ8VUiq6WfzuFGU7leiuQuhGbzu/SEVcFmJ+qxxW6
CREvjsmuxxxxY9FztjP8tNpw6MYL++VNKDYNSlMEm4AFa3oeIZRMYVrCGbQjE7MmLR2DO06GhWPo
rSh/9eFxTmJVTokCeBGmOgUq75Yn91Yjk2WAeFEVTi6KZLTTVQaPrWkOdmBu8HLZJN6+a/7E7VMm
HfpIdtr2i8gmrlj+JPXRxlsVv/qg22dFuNPzL64dYXzc8k9t4WFvBFOELqxpol42L0gexvyamJoy
HRWZ5NTUDLZm0r6YwND20z3oM9K56CEOGokWU/vFHCr9sU2iKVDBFAu7Njklyy+bDzTXLTXO3+42
Kl9iEuZwdTEnGMD1S+RGHnX9MHjnhjL6zivdAOsd+j9oAKb13IiAEVIG5srgPVtyCPpaYVVpnd/s
a/RTqMtpkMZEnpdWD1gAUIq8IAMbF8Lu6VNefWqN840tf5JJUgSZK2nclCYHIcnipasDe6djj548
KhGJqCSiN2thQ7k5UrlTEWiwQKl7AfmYbWxaNEZEi9zjcskynDLTHDNAol+ELWGjl5vYglXiaYp3
tcwKnwxfgb+ZyP+oDVbpEqXG3f0Hur3tQf3goBPciwVC2Xnt3xobmxBE2OdGq+x931Sjv+HSR5IS
1dBLM3bBqWztHxbymH1nAeU3s0JIG+hLfMOiT/ZgwieDz6L6bKEF+pUXEtlgeIWgmNXGc1eDbf1F
qww58P6T33w2HpwUIuUXonjl5pqqRTkOSrKrnUe/29IFatLDkl2ozXFcUPv594Mh2aQWRxAyDXg9
kxFieVpc6to5iSJ4pXqa0mVNobE2WDr0RImF8W52OX4cyRdN11FYacyV6/HqtKJu2zX8uJQ2jlzY
MY3W8tIu9+EozEIDyYk8gUuuR0lwzsLgxtDoSqafG0YeyhtbLRZOpbcs1dUCYwcgA8gxCmqGwGO2
DaCODuNY6s1zAtj9KIMhpw3U6zZN1ekvlgp4HssfbhihOcLLraJuXaO1NMGwIonZNkqj2BDfjBa0
W2vAgPAH969ZDyZ46sr9BPaDdksvlfFzmQLWdeyTvuEWR8M6LnX4Rgkz857BMkZfbLdDxA2113pK
Uyhsq9DNq13qpio+JkChwc7benIIaW8HYct/r5Fw5j9tv33IZdK4a1paMFoZabvNV4XRwtwN23jy
eZNdDkC0l1FusELweN3mUa/sXC1G8p57Ab0yrRm7+NvKurewhm9WAicVBqRIAbmWQzWa7lTvzipu
LaPf5LZ81oI02FYIgGmFqTSeKsYNhELDwuRUb6Ii5PSAqSbdJcGyNT+DseCO2jruR0dp5UfL/KG0
6mvdWMcAzxwDIYYXPhbWa4btXgcCR0HbXYQYjPWQ7DFIScutUOsH0TWYs/+pmr+x9od6MGViQUk4
wEgq3tUUlANX2sTiolKjiEL/CdIr3UBooaUvVoutNOWYS1Pau0xJt3IsbepuoTR+cxmYfiX1P1ow
aQ5Bs339WhuC907uAOY1AwZ+K1FWx94r4t9gvD/f310+HIkOif8URqjqXo/UeSqN4b42Om1oDt+o
bz8xs9PDWNeLXLyPhiKhPNGJ6IwwlNlGhhRQcQ27gAKo9y8Bbj34LF4sAwVghn1e0OIspg3136B0
9z7w3jiMzx2HcuTD3ARdJMnFwmR6C6GvdgdeMzr4KY4UU8A1m72REIE8yP7o+JVZQ2cX2oFmM39l
1hpsdnRy+bYUvbGfOhmPYZtQqzEeq0RXHLWnFQy6pL1rjdx6NtVcbDIg9wu19ptdEggdGmuV0Jpn
ZF++/jrAgI3AzEzFkejiO+hWQQQYVef7U+C2fM4oxLXTl6FOok0NTO8XcdvZtSiAKmK6RqZNEV2H
cyXuJ4eOWHRV+671o8nss5rZ4gETa5x6RtlbdfSj7A1a/PHmyrGPaH33d+dPYiiaBfmUkRKtoEkm
2/tP+yY+uf5ogLVIiKLo5J7HU18/bRRquaLRguuY+HCvWzsM9qYWgNhURgEktK/iRxoyh1Pg4ZGR
a5W85wbvn3uAPl9dTy3PMRbw+0QtDXYphHSQXSKgoDiXr5SyGdZ+XtmHUWmgP1NgX2WB6YHkMUEL
qx7+FS1O5RtTjjFs0LJkb6vjDn5S9SsSlcackRsX9xIXUHo9gNaCOkbdtaMLaDCDHWkEgWWNilly
HZabHoANFC7vTzIEzb6lTfJTMHTWTgr8izUoNhMxV4LXrpdtp87xAKKg32/dVn/m1D6CKcKATgKh
cf8Fiw8mHd0oOsXs6fJJhHb9gvOoDORIrXvHyATHmz0ZQeCuvuo82Mu1W8ibvhq+VgrcW6rvphNo
2vCEdjA4l2NhOSr0g2OTYChU+D0eRaqdPdWNTy8HcKfnHGnJ0+BG5h/oA+qGhL8M0yGvHmyyrwsT
+/asoJBA8M8fRD83vL3W6LEZ8v3OwfZG2fodFxGmL7LOVJH/MLt+FXWAf049tPUu6ktlSakwrZvZ
TKVZX1E0TSEm5Q5//SKTghoHnB58NcLQ/KpI8GwDs7ce+46IlAAEHG4YFF8a3ateK4lbStOXm0px
u5XXWMHm/md9K63PnoY+LNRWJhseitvZZjd4qmibvDaxkYjDgwyYh+kKxuVo9MPLaDUylHizDjZR
2KonrFqrnwnGnb/g5Q8vFByqz/gjGZi4jMkpLGX7UkRF9jRAxniWqiRxfM2Gc4d15sqaOFnUpsNd
PYbt1gD4v0vsIeF4rXyq6olW6gcR1MbrYBb+pzTP8//2pf7PZNNNWDIJNZGfE52TS7sp/cLBIOVZ
WkCLlZzu+6QKHTQ3IXaPEEDKoisXMgO312B7qjGThkRcjO5m6th8v4V2KOtzhXZ7R3Glageqe3zl
AuGdAjuvnCYq5U1YKs2O2d+C3RmLdRlr7e/GN7OfCPDKLTsqhKOBHrn7X/1mLZNAoABOXRod0O1N
ZWhpkE49cpc5jde0HmbGIRedtzDKzclO1WS6bFMr5ppyAztUUeHKApKbY4v61GZC+lqL7nGCJvxz
/+d8PBA3RRKIKCnmhdQw8fW49Q3bSdomPRlmka3xtK72eYV71f2hbm+n/Ch0fFO1/S1JPr3ad6Gt
QXvYYInYciaA4e8UofGFO6j8wyiTyrHD0T/GQ/BdlfAK6YtsChAT+5MnQ7HEcax6lSQ8LAI/N7BS
B4ColFL43cjAXHdcwjHII6VIC5Bu/7n/2NMqvlrlb33BlLahQCpUDGdPPTSxFWZtjdNzCtaup98d
cI4Kjafv2u4YWYN9kvR0+DIWWJveH/omrczQk16biUA+g6Vw/cJaTD+46EW2YzVjuJW7F7M3QW1Y
sKEmF/pocJeyTx/9WJOlPiV5EPXPtzQI/wGW5ZLlsDqjzdhKAC9hlT/zWaGU05bnHy1qS/XK8Pul
DNPt1ZKfSw6dxmlUNpBSZlfLvgxtH6Mky6mDQfkkp2UHVLqB+11a2SlqG4VOVpwnBquEIuBZFr4F
sZKtUyxfdkGPobTtFe2x00tKdSA6Xmkboj8mMHAUG8YmmagePq9upBUS5oV8HHU4UHDl2o2CeBox
9SCVGxwYgZnTwflQ17751o7gbZkEIDf8IcadqBwcqe7XHsmcCmcHqYbhn5c4eyaYPuSBbY8rBJLB
QykHwaM/jnj7gLWINcs9uGmRH0KvrU+hHWEGU3QavcjQ7dYJsNa10cjq5/sz6DYSZWkjd6fN0aJz
meV3PYXC0leCuIlUJ5PAXeEwSxNjkVSnIBlNdaXXIgLw3jZPxPRfijrGU7M2gk2uo7whVvwU1CLc
4jLR0sDaoBNwk646YdoRbGVFLIkVbvcinhWNAtpHEmtQc6+fVWkN4LRBTPUrrpSfroUt3kgrtzcG
L/ffyu1hRhFCIUs4lYf419nB3Y9Bju6nVh1lPBOsuo9DZ+JLIPLPg6EshEy35wUDTMJRzkzEavMN
1sz6zFdjXXVQy7XPSlXra8CZ0uZf/yIOZz4SqXQkOHOhj9ELjSqCpOJrIYi/MK/axon/j6+1EDdd
lAf3h/vgRyFjp7TPVo4CxxbXX6pQkqawNOqUo9RR5zQb+GT4QTUL3+lWYkjjFL8L3q/F4QTz9nqc
ISu7xuB+4ED+edUbH+08EB+AMTLQNdnIn4KhD3djH5fbEPDHBf7fp/u/9C3OuN7+qelNMhEieHRN
8mxSxn09dkoxqk49gjMCbt89jGlgYR3uXpBTDD9oxeNI0MsM1F2O2YtB1r63afluwkE9lcL/FuhD
d6J5oXkqhq7fSbVs4Y4QZTs7d6uzp8An80etPbhxR+KurZ6GWFvVXkmDdiXytYXnawjX8BnLWi3b
muhoViWty8BRA/8xTJVsKfaaNtrZb4amTR2Cc5rb8vySXGL7AI61wdIiaQwMfsz+GGeEWDA5heOZ
VvGtlOwzGSl2PCoFyBoUs/1x/8XfXDWIBmjcI9TiEk1b6uy9675HUjpRVceiM+nQ6HpDXjrRnjA0
bjZJWv+s9TrdoVZ2jGJQ9/cH/2AnAjk/1d24xyNcmW0QmSJw+TFz1Yl9/SjaGmoPhrSnRiuRJN8f
6oOlxM0bghktzeAU5sloxQyGQQozy8m6IQArlL5iCysvzOKPFhKfkTiSA5bEhDntiO9CL+hUsiSp
jKIOYKkAJEooHDn9qIhOJaQqPJpSi8twlZp7PXH/FBEtO/d/6G1oAaANUQqLWRBqziloUSipVqMm
ttN5Jl7Ow7MYkuRikLXG4DtLjnbIkZjg3XJ/2A/eL/0LU76HeHqiwV3/8rGuAo1so+1kVIB2OaZu
Wy/HL+v/YxRAcez1TFY0wtejwLxs/bJxbUei4/QcB/JRVfp4ScLx4W9hfU99+VO9ZHb91RvPruj2
spwcH0aqhFir07vzqPp5fswNrXhRM7Bymtl+Db1evuh+omPvbVa7GObiITK9+rHR64UD7nahClKq
tADDwNBNcy7XLZSBmhG6LKfVhleIvfVTWNA56NpZG+KzCchWNTr6wkO2oEf8CayFs+h2XnG62gwP
X5/vO28kLC38mXHUsxwNu9THLu2yTVUXARTMS1FtSilNNyQtl6RN0we93iLpESCwmuot0BHmJ1Ps
B7I1FIrpmGP2PYZDhz8aNNAufKF0+1OV2nZhS3pL5s5GVKZGW8FPnOoCs48ftZHiVaU0OsRmzR7E
cLDP7REPmcEtT4rh7UyrVJ60MAD1onYJVjK6sunQMawp3DdLmZgPfj/tKdwT2LfoNpvfimQp77ig
sj03eapv5ZBDamUFYfIaUVl5qtIhd+rUUn7LticBLmjWwxhBN+uRGtE5rn7VZIg6wh2TbYFb1zlX
VVJJKuf6v16Ygi51no9AhY1v3t0bTqjVAjy1o2iBcTbs9BSDD1tYArcKF9CTTPGp0XuyKJh/G0TH
TahQLXO8LBnjle+DrAsxQN0lQ/3kR0m60etx2GJkK3a22nyqxrwhk+raf+9vQ7dFenvyKsASg4k5
hYOzG6MrDQ1hrKQ43aBEBy8cs0Ou6VyASCGF7cqWcu3V9TFENjDy2ceVOZwDtTg0dA7+gAVonewc
gg13vpJrzQAz9eCJJHm0m6Vb9e2uQWiBnwCJHaTwULmvN0yDgm8lwYx0RiGNf7wKXFLWKpvU1TA6
Mx/8PvwSK9X4mkG8WpgSbw1h1yuJsckfUmebCs5zZQ2AWzXs7N5wsHJekRM51oWa410CSAvr8/FX
mfwu2v5XhukVArVDajSPFgmJVToS59HOYluHPjyZNXR06yk0oAnUk4tt+0ey9cP9D3obiDB3oSwg
oQW9Rd7k+jX5foY20PO1Z9wS/6ZtkD8nsZdvbK31F0a6vRNNtwfa36dwh5ZLcT2S7IWVlOSd+pwr
g7Yr1ETFYM/MthWCi+10cV8IB26lkowFyArtDVGmTefA9YC6XFMQqWP1uexcTCLlRNtLcUA7bxAb
v0Rq649Gkfqrbor39QgvVN31t6REtM84ykqvHjDHXdkWwTrDfXAhaJjgs7PtnWaFKQHJBJkkQ9N3
eR8vsbvDEa4NGMzPiALyMt9mGKj52ncJz8YA4FIbGU9tmmJtHPdrQDyrSPxT6+PF8KqnCjagBevo
s0S/sZT3mHs+l+IUWBejRXELP7wL1A3w7vWEf+pR4fbVQ53tW8lcmuwfRH78EqJo/CgEIcNbbeLd
L+FyP6YGf0iw+V+huePrOJbgFcMmv+DmEm0qIB3fGwOMI0SqfF/l0kKHze1RwU0CPhYFg7e74mxm
Af4SuJwawjG6QDnmsXRJVHvbdNpJaQvUfkH35f6iebsbzBc4swrhM/UW0AKzaNdTaqP0e4/bsJ48
ajoWrRQqfMjwUVVto+bFQu2P5+Cqk4PdOKTrxkcaaWSHpMi+ejJg+fGlt/K1rONlccw0dxVKuYM7
XB35a6sWD7G67qMaVEL9cv/JPzhIeFf0TbGNCLSS9nQze/e1CiidqR+pwuFa3T/7ODi8eG0fOmZe
KWvOMg54E5s8XZPkfVVp+tYN6P2vRoTo959E+2CDJsFDHo4Fyt13fqT1Ikhhhyea44sR3YH2FFqT
Qas4R0G3taMXJbwk+C1bWJEXQ31gEaEUwJVBx1pBhGfb38FCPbf51156RDmpl19DaV/qAOetX4H8
rEPRy89qlH02vOIBw5SHzhRfg/RgADZtLc8xsSnt3Ge3halWBzgk+ggh6uiXK/R9IcYL7fSfYrw3
yGFRBxkl82va2KcJGsDVZal9/818ZjajuAe/wVzIsNBsfP1dDDglupK3slNCZdIktv0R+4Dom9R3
64bQJzDPQ/iZhB+OkRIEczVwWkjO/d9R/darytprHbJpfefvcowpNJqoAaUfGkt9HQekEGYaX7og
csZ0V9dfMqBCsv5w/4N+UFCBK0FnBFdMtjbVnE0tgDHQ5MpmdDRfH4++JKAdcFs8J7mb7IJRxPuw
yrpTk7nhXpZKFzF6lAwr+qmbjaTL8ZPZxs3B91prqVnh9lqDgIFIkp0W9pfxhtl7N+m7NlKxFhlG
p6+Dx7Cqg1VgdJgcW7EFQdmUSO4m9SuB6LAjiGt/1ekY7PQRI2Lbzj4DYO6/t2W1sIl8tHFS9KW3
FhUDhYu3BfL+qXrhAoKnpY1YSHmsNPGD8NY/hFTpL23iB3vDKKWtWgo0amSaH01fXcIrTqfMbNZR
LQYgRCcyr+YNLP7uEVrJDvUMqxHHU6MHBUIAGgE6tp5G318KNN7ujjdjkdTjTmPRHDDvGNFdPYMa
7g5OZQ0tDpfKcdSK+FGnbe3kRZDxio42mTKV/R8eYlo40mHChG398YlTONngN8epmKtBc7Jbofy0
Jc98EKVnXORhNE9q4MoL58ptWZ1UAlMa7RLbvADid70oGyUKrKKwe6eRk0faKnonqCl84+QpyAcG
+ipmh14ZvaldKnnwn/DUzp5cG6/lGhTzI2DEYCUsf3iuMIdwlCS0njvd3Da5WR/LyC+23KD2nlcl
CNKK6NzU0j+eAZNlYav9KPICdAGtCX0ASozZaZU0eBH2VaM+hziaAklwN8h4nHZUm7WdawuD3a41
oi7uydSxkDxhrHn9zpDuWb5eFOpzLzUKRtyqied9+ef+XnM7b+n6mawWp94fPKpmvygKhzBHiho7
ruanTmFVL0Ng66cxyv/13X8aiBIpeS2dQ3OWp6Pz3W01UcWOifnDg120v8vYfgy7IFx3SnQE1q5g
o5L8a4YTcnWMD4E12khlmX3XL7HN3MgO5SRzAtP2vqqj/kMM/mctjxCz2FbzEPmY8d5/pbffbRqS
PgCVrhnuA7MDyKUr20yw43Jw6zCOpleIY60viaNuI7VJAcj9ldsG/aKmuP5dcoePEoAPYh2kH9uw
Hixyrlm4NY1ErHqBjZIUt9HCMr4NNAyyrMBxaFfjMjgXPJpW6rnBaOZOOujdniNYeqlyrXkuQ+sn
2O0j5XGFHLQ6HDPcgJawHre9AXzL98NPj/dujw3MUBrDqModLNExw7n8H2dntty2kqXrV+nY96jG
PER0VcQhCJIaKVnyeIOQbW1MiXnG0/cHVZ0qEdQW2r6oqHB4mwkkMleuXOsffHEjgcrqO8fT+nZL
UfHRT7uDDtw9b7/nNprs6E/2VfZQxg2Nso8luXvS7KfyurOkDWX1b3ZR3SH3n7ut8iF01oQa31oJ
3LeQcaNpD4Fq/vtXD+zIWVbYY1RSMEY4uvEd1bMdrObeX29vLQU6Ltx/OAIJroudJctQpI1QLlDA
SYILEeGz0iXZp9HGEGeM2+rOmvS1POCNMVEtgj1OOMfJY3niquVo1pNppMe5vW+CftWN+oMhpdtI
G7249N0qLMi2viMucRsXDxj+fsg7yeXwvlT79E7Xwj32nSuAwfPoDC5hRhuxNAHyLSu7w5SPbZEo
2THO+8+NaeVURGTzYtJTVDXKYvVafD4JIPCIzqRD9GAIbKeft1CrMuKd26Po9OxzIgRudaU9fYpG
FciVGsFNF3rc3ya16l80uvMhY0N/zKKSbMhCYLDCtxqehRloH9Imiy7iwpqeUscIH99fIG9cVWYA
PYGX/AjdJHMRLPLIAAhWFSibk7wcakv1r5tew9BEN5Mvg9Pc4Vy2q3JKfBvcMbKPJV7bbs59Y+UM
OP9AXGw5OclowaRRizydsNhWgl7UoBflCllSDcOTXVs75T4vDLqFSr4m0nZeb2Y8ko45VNKjXjam
QByWcQ4l6xh1AZagaVl4RmPHN2ml7xp7UK7zHl2BNhri7cqMz/nMaYoGBoWGKBi8uYOiL/akil+X
ZHdWe0wi2fCirMbZcDSkS1w8nEPa9NJ9GAxQhooGdTQovV8j/haMRGQcJ6Dx2z511uRy3lit3A8B
QgGKYhG83JteBaNEqwY5pWlzTBvVPJDJ+peGUWZbunT5V8C2jteJ4ev783AeADkrwMTMhWcDtazF
6duMQV/m0dBRCOdKaiuJ5U4Kcmfvj3Kew4BUeiGJoHNK/3GRKMWlIcWVqMojYhk1+MG03ttKId9P
oROt9FvfeqGZPwQ7F4AA3/h0BReNKEfb9ovjEJE3+GBaqAlV08o5+9JJPF0+M/UXeAXBlXlbKljB
B+U6k8n+bVzThca2LbsggbrOUsN01ToqvSI3vuMOnN0ngdN8yAb5omorSAcWt2xRJbA36CR4kkhr
fGKmp4HsaNerPubPnHroCQgkqgtsH0epWzP/Pf8arC2uJpCGwX9SNzydospsrBEQhX/bhbhZ9wnc
vdzM6n1fUcJ9/8O/cfEjEZmTSpnvT9hffI4a0zbMGdvyCN3jqeGm9wGrIN/rkyDYpZHtbATR+6DJ
Eg18G1ey1m7qlcU3D/H6U2nK3EvDQgL9BAoLy9dthtaqMqPBbtEPpV1vY4oXOaP9qbNFdOiTPDp0
Rl0fu1C7zvGxXRMgO2sjaKg5zVEGhWP2l75EYkVjZEWF3Vu3LYLPV72tlhdRGewGf1Z6k2MP8yEH
fTwdrx8t+Rq1pn8hdVAAG+4cHwoJG+JElCFe0OqXwc/6A953rff+Z1pGHtRMQcTRepsrGhzM86Z6
FXmcIIA3MurRXeeUP8O+N6i72NWFbCT5UasAzWpR1n55f8yzHtw8KMVU8lSSTv5vMWiQIcQOrzy+
SzU9eOgxXtrAY0dFRtD2tAf41+iphgdJU/HhqaXsGv301E1w08EV3SjWLgXLo+/lcdQZLjdnKNy4
TuegBU4ALM+O7nrJ+R6rzZdUM/bCZkdmZd6trMn53U7W5PzurwZbbEHuzREleyu6wxDPvvIR4QYt
gFju+1N8/kqQF+d2LgkuifnZ6Yo3sToOXXSnNk76aAufewhf2a2GwTwo3CpXdvsysFDqUAAvksqw
01DnWYR5lZpO5Ge8VR8Y3ydDTzBLbAo3HKW1o/LNkeYeDtdUTq9llM91iTtcO0R3+IXYxiZDv2sj
hk6bNlwgY/f9aXzpP59+Ld6LzBf433ysyIv36nFHSgnzMAiUBruoeKfZcwcrQkawH4bJnfz2Q5GA
PKIkDhvH8oxgPMj4ohVpcjNOIxwLCuOCSwzJzQZplV2gBdcoylxGQbKS+C8zqvkbzKRzfQblcaYv
nhUpPcuPTSe6C4sRX0Y9sz9MDTZ2RYcWBf5g/TYfDd/Ti2Ht7vnWN6HZZSDnyI2WXuDpBsoSu8Li
npGj1NA3GNxpV+jo+ptA1rOVe8T59pkDFgqwRHXk9a05nr2KV9JkjkYVIcUVRhaevdg1uJLT9yvf
/c1RZiV/lhmZ4rK16eNY2sRdEN8VcBtpGCSkYrAJd++vrrc2KUcDVzSWFiIm89+/ehcToUNoin10
5zv+rQj87lhRl70spX7A/y6PL35nuJmri9oFri6LAxnwDo4nBXsUqgc6pOafpJml50j2dxVrZ+/9
wc7PFb4TNXJ6ZfgNkI2dvhtqq2oRDzJhbsDAeIjD51Iuketq434vUvsuVusf7494vgg15BaYyJcq
M8jX0xG7SS0wuO1phesm2GIxVDvkP9tNp5X9SnQ9q3aQoGHZo1PwIMDOUOvTsZLOgFSVqQawDW2n
4ks7UAndDnYNJblvLqW+kbZ2aGNb/aAG6mGIboR+lw8fw/SuroAd6pcKOGY1pCQqpl0kDapbWdlH
LBf8jdI3O1toqEnlK499dtfksanxUa+cpfoA+czL/tWC64vIHByumMcEl5xNnGr91sFq9sIPY3ub
lEbxOUY1cGM2jXmryF132SkovcSW06ys/De+FRcdqLlcPwxSgcW3MqqmMuMEbe4mapSruT1/GKQI
XisA7pWXnt/pNIJbs30AUAWCE1eRRcUPDX+jdFJpOGZhgGoTyoG7Qa6yz+8vvvOtfDrK4oXyoCjM
yg9GSpk2+HRNxb3BVvaJRmPLD4r9+6O9dA2XLzU7sEFPtxBMeMm9X31IRUJ8x67q8RhkGN/X/mNh
q76b1BALQ1wBLsv+qxQH161yncV3Zn8Zlx+i+NMYH3HjVIcfgX004js1yTbp6LZl5xbmHVC5oyie
6uR7XV2m/c+gCdxJRoRnp6o/7en71F7nzTcMAj3KLpvW/9qjLj46l46NpkuD9veXprgLhuvI+d47
2qY3K1jXh1iKXUd50Ix7aXqUMVk1D1J/3zhohsV7LNGd7qJXPqGb31GSxHljY4V/So6bY97ZxQdz
1hr6ngWfeynZZPEPeupJCI2lfrKi5yz7M4Ulb/s6acblWF8q6ufCubVbUFDqNkNOWALDbYkLTE82
78//2d2GZBnk2KxkTG2eEsJi/yOIEA14vo4gCFvalK2jfEKF3/jROENwVeISizp8qlxAmdCvc6B9
G7R3rTU7lzMnN56Ca8WMGCRzR+B73mWvVkGaDDaELr8/NlWB+4B8GReH0Wie8I+gWBSKZxqBYjsJ
44dix66sPMUj1b4Mp9KLrMRFT7vsoula1F/s4eekPDvKQdhwOqTbVn+SQFfkU3GT5FdDs4tz67Oe
q/dG+mQNdJBRx3Ap3a1EhfMEBpgwd1MaHhy5Z3RfA3tOqzeFdlQjONha+ChRPcXq3vZ3emZkV0j2
bzSnNFaGPWvpai+tOtwCZj84gA6LlFwpM2TOjGE8tjofKbbqcj9MCGAKw2/2egwqD/3hTvkSaf6+
STPxkLSacRPlorhL8k6/aTD8dk3gsb98YFOawSkQzVFwzWfgyDzBl1vEgXysEaXNEbDe6V1mY/SR
b8oZjPb+oj4PlDi8EEso/WnYK1uLw0HGLFceo5zRkL3djUWbQYId1gARZw1SJptTmtA/y2gierzY
OhYUXVUpVKjtqXThE5GbC+DMGyEeujRlDXYh7TTDDRTsgOMAhOakfI/97IeZF9oGQ9EH9Eb3VYKH
6QDvXpusaiVzOQ/lM7uOU526BRen5W0wivnrZkTioCiMHpkvTXo0HClyfdyMHmizaH++P+/nZyE/
yNQjZwoaGWj36S7GWac0KY/LR1WCnd04Yb3rgnzwNHMtd35jf8HU56AyaCbOFJfTkaZUn0IpALpg
IXm2DSKgjVB/240fTtdBuKew5v/ojfbj++93XgXhi5NzgCQCcA0IbJ7wV2FKS3PwRaGYjj0M8U8p
QMUr2l85evvKeMwoah/DrOxxvOGOr0vSj7yR0K+KxsJttAA4Bfe8fQcr9cKEBb+RRdVhGNUn395/
zPOE1eY8JRJQC5mx/Ys8IcLcIx5rE/0Ozc8hd9XKfVbW5m2hTxEu4kbsaV271gF949tTBAGFDPaa
28wSLZAh51b5vcIX4cY8DYpNxRs7COAA3coqO8MJsu9gm4OChH7D9Wkp5jhKI1At2wG3osbmVulk
805U00dRJBOoS6fRn8canS6nEPd0ATYmDplfC8cY9jrail+rIXnUgq7adY2m/XKGBjfF5C7H41Gt
WNLIVJFWeLUX1ZH2RoA+koF38VCkK+HtrWU4d/tezpb5Oy+WoSgLwDNGWR2jegJZJMLxykbEb6NA
H7xpNEnfxUPpyWoT7UhEzC1+1MiBZ9URvQjNA5iV7fJW/gr1bHLFbMAyJsOw9pDzUXOa2KGCxd2d
jiEzQV3udK/YTcuZb7b5sWm/RIh+Xap+VV3qwui/ZBmwmSxwIEL6o4EVdFfcNZiveHJahF9aub/s
01+2ndRm2TzwDVQV6KJxuz99HqtRkQs3quIYQk37qBt9cTvZ8Zd0iJwvUh1bD90Idl+K7GupCsXR
NkPzSUUzFPfB/nMcVfRNSln8+lE1i/oAS6Rnwv18eVS1Dd43bU1XVQRh8RjVebjrsmTy3o8I5wci
rRGOXzDpaD+A+Tx99xYcd1MCtT9adhpet1OE8q852iurf152yy+O+StgASoAyIcs4o4QIB3kMi8h
43MfglBZeqVtTFtTCgHaD/EvNknmD8pY1KJJHDXArKcv1Rt2MQ2Fmh+xFmuu5FYmAeytlV7ieVgj
ztDoJW+ZnViWW01t5ICbt1kg1BEEkMvr+3xQxA8HFcb3P5Hyxn6h7DS3sTiyZ+mz09dRlSm0hOTU
Rw4yhDxaxT+oVrw343rc5+hC/Cwq9RA1zfitG8bIBerauq2qJahFa4+xla1plJ1hZpnfOcZCFGae
4TIs0puiAYcRYyp7rMP+0OrGxo4LpLqwF/YhNKeJ7OZprz3gj+5scwfn9aZ3tpPctp9xXZzZn7qT
07DP+40Tol3joMB7zb+1N0nadF7cI4rL2Wh03+w0bjfIS46PXePIF3UeVa4smmrahFoEhE6k2vf3
J3tOD05WKt0c0hNSNu4b9IkXsaBohwnFz1E+yjUQFj2comw2b75sFbRC0tSOLjoQmY+5UkQXkSxN
7vvDn39rWqRIptEs12fy27IoZ4uwcqZYKEcxpMmjbzuHIp6Ggy+0HWhLEO9d7e+R/PqWFXHiGnln
bi0sHdRpaKDN9NlKI/BskfM4M2uJVjt2BGdONoFiNjSXUuVIA19cCjUIr0cogE9l6q/dN88i0TwU
PUeId6wvJHBOV7nfhs1oOLlCdSGf7iTDqt1BpU/+/gSfpYeMYuPRSk0GtgRsktNRoBeIEIl7+TgT
hF2hNulBy5UezbFxOLK1qofSMDqvRHR95dg74wnQCKKoyw2WuhpUgWXpGsB42dlOUx+xc8ZVLk3q
LxJOIdsh7dWrslHGgxUanzMZMGKcB+An8fo7jm1oP4wWhrI0lDvsQwL/QSA4fig6vH7zqvwGbv2O
W7q8QbqyuRydIT1KYc05TlnmT13MnBNEEtVDgXTWThvwZO0LaVeAktiKzJC+0jZRdyOGrStL+SzX
5HWpwkJY5X80SxaJuMgjp8Pxms5jWSGNSv1qa02YfcajglmA5rRoW1nJWtFoDu2n+5dR5xYNcEKc
gc6sNK3JTtJOr491Xe1Bdlj1J4MKoFR0wKS9lty61BNXzfdp9Yg2zqbvLxsIGVL2JYjBh6f3QV1v
5zBb6Dq1znu/RzRCLWYNtIMUY2XlPBW9ukuaeCvy2yaUcEHYIeEctnQ/lPRQ+Bo+lojtRI1r64kX
qEx/iPbhDbzzIDFcqcm3YdfvYivewcY7WKL34OJuUcRLgSiEFbKfWXgY9MyrY7GdE0WBMKLgn/mG
lwyHRg8AfQJZAWNse5pR7TIbM2z+P+hlLKDtnS6irS9dgODeC0txk+C7zNMM+r5V1X3tj/uUGgki
UlUXxhyM0OPf32Pn118KHPTHLO6Vc9142ZLOzFqmV1XJR7+dNoU0Yb6LxyD6bc61pI3BcWS29gO5
2FY1RQX/pZ4QoUzKy9G0/pS0Mr8QRmZtfVoULmbVgSfBOtjWla3dcH1bExY+070AUY70F6Uu1gyh
f2m24SS2r0hCpcRkNPkhK6LyGqVWhaJhL13pU6DchrKINiGwbqW3dU+uGt+rhaZc4Xv9FYjDMbNo
kc+CMqU7JXG/8zUnu9PSae3kPY+RYAxo8VPmpetAH/I0epmT3mj1CF6qoFqwHdMh2I2qVd6///3e
GmUmLtCsIfGkdX06ilPIRgc5sIXuZ2Mnlvfp1pRRaXt/lDeOOrIZUGvII80lsWVSWLVZ6Mta3d5h
hWRd0gn7quKHsKlS9XmQ4fRpeortY7enLucmVY2IjRVPOHcHSXTF/CorOep544DLKQgBWspcn+Bn
L7KaPK2MKpCS4q5yMs3V8qQ/2hnK3VkUGLuoDJ8wKO68HpCfm+WkXlKVWW6UNA/vz8v57M8wjpey
JxRxiKCns29EwRDj/ZLdTY715Oi4MxeBnK8cg2eD6MDhccBAyoke81mTJHPqAMOPWDpOCG9ew0mk
+lcP+Uo0Pkum5lGQNmTxQ1LiAnD6KnHEMtWUUTpKej55jegKrzXz7uAU4CBsO4x3bdSbF9JoW3sw
gtJKhn6GYgIUCfqZIDTXPOCbLxaypk6ZFhu9cWv0EYLsuLNulAHHmjIPgy03Tx2WFnXCjRNRwbdH
FNSi9OfodNomSsSdViNXVqvJ6CKK8znuOoBEgdThrlhZ6t3gxNbBpu18ldRdvxmxe/feXwhnByi3
P3hdiHvhOzNrAZ/OXj6kadM0RnJM0lLZUn3K4FTFFIz6Zl8p0YUZtfLanjw7PhGd4aye9WT5ZHy5
0zErfaiYRlo8KU5KboOlyV0fIx9iDbn+w4q06GLIqU0r02Tc4ImBzaVvFhf1FNn7EYlH9/0ZOMs+
qU0SjnkYskL6x4tqhoPOvl9EUwHfwsZxxYi0zyWiwn9Ko6Sv7P7zDUHjTMVFl0YdeMnlrgsHQ/cT
CbhCKWXJzupmuBJSiiujnGWfzBqLEibK/FVpq5xObwvHYaRWEB99q812cYgNaoKE2Q6p8+BTmfbR
5yT3w11F22tl5PPohigYvqE4b8F1nG+Rp0MnQ+/rrdkUx7ZvjO0Qyu0NLgwxHoTxLteHZBfA7dxU
IswvLHwOOgQb3TjTu+/vf9LzkDALHHHgAqChCL9Ei/lWr9OrqdOjYYATQVak2TeG5Srx2N8X8Tgi
hU6DJ9d7ZJb9Wl2ZhfMtxaUKmXwAlC9CH4uctFdxipjkPj1Crwk3GaSpvd4a3ZYd+CHuEtvLlHjN
V+28Jgf4gfhjy9xqqLEsK9JIok4IfdnqLQeX7pGgFh6ZXpFum0QPvgaSnB5CeYLknyN7uqHsE27y
oUWSPTCTm6xIVDdvpoLmoyZ/M4qWTZ8UiXalCdn51f02s6uRxYBhTcMVaPnpGomnrLOLYZBvdUn9
SJe8o+Kko9/jdyvHz9l3AJ/BJQh4C2VaeN3zbnxVLZdS8BJFzkCTdLTS9KuF9WSWIz9RVcknP/XX
esnz753cCubx6DzMBahZgX+x+KdKzypa/fIt9NNmE1pD5JqBECtvdRau5lGQjeauQ/mZ6uvpW2WJ
8BGM6+VbSUrRwsYf7kIlYm8os08rFa7z5ImxdOgsL3w2AskiNBZDpKTpVMu3oak+aDOwFoOXxNVB
RD3r7dDtu1q+8Qv1ITLrjQrWvtwkVeDsg5RuaTbYP9/f1i9K1csZ1sE5kFLQXCB1PH13rbWraHBK
+dYOinGbmaHvIQcSXyq51m6E7Dv7WA6Tw+TL8Z+FiTvmBl5y+M1RJw319iZ1PEy16n0VWM0G5/Fs
59Oq2Ju2KA+oTf4cTBEegE9Kezkxnv0kKbZlpY6EKUm7MvokvY2mPHwqTX/8UqHffhC5aly1kW4e
y6xRXOI5Fqx6V15zkDmPStauOuzMsft0BmhiAs4h34DFhn386QxYVh7HrVrAMFRac2v20Mf7TrlP
YtV18t7YMqa5rfsK7T7NDtyyksqVhOG8V05ZAb8msi6QQXO59fQRfNOK1SCDD6Jm0qVmSNetFtRe
WVnDVYpe32Udiqd+6uKrTEZHEJPJAu5BrOG3kaTRtRBMqBZMyh532u5PsxH61q8rTxsEFPy4CA4V
Sc4+5sj2SrIfr1cG+bq20+KyjLTGlSXk991phFU5jZp5k/mRvrHzVLpWNKXEczEj1lvoNkXZ3fur
740QizgIdfJZ0wfh9mU8KQepiNsygWUzatJOR43eN7UasY1IKQmXUdNep5JTbatkOoh+emhKsRUa
9rdyVxsXaUwPliSw8R/ofzpbihrH1u61leh6HvR4SHggXKvIMTgITr+OHYCjquxaAiuul5f1GCKb
KGAvxTYYlaiKh03dafLKiXce+ajU0nSi5OVw8C3V92LsiIqZk3Esg2B6QDesupHDeK3FN6/tk7U/
E5A0MJmzJggiaItzFQ3nkpdAREFm/auj3nv50Cde08clgNJVH4Lz6EdRAZEu0ijq+0Aa5rd+dX7Y
JpHWEKNyjJMCje+iNqmJtEP9Je91ySv9CncCLboda0W9iLXQcJMc7XhVGuqtGovhAdjbWmp39nXn
R0LQi9yCwEZD5fSRslqKZGtETQcJui/8L3VFWqQ/0hyYSqDL0cfRXxNjP/u2L0OCaEfAh3vOi4bu
q1nAJHowx9xXjmNkBG6D9Ok2HvL+V0vAKCHRs5yFXmkSURQ/fTFZRro6oSF61Csl2NmTsL+0yLcf
UinXHt7fx2fJIZkZw9CJYgJhiy12SFz0MdLDSOnJVdLeRslV61SYATqOJFwEhjTZpcXuqSi+X0IU
Xhn8HCGD0deLgCTVINotS0zElOBpFplNeuyRwNsjv+gfEsOqKEgoCuRNLK5kry/lR9kOC6+rhYJT
Qd55KUXxTdEbvhsE5rgS0s/T9vmhgB0zLzOtcMlbt5NO4mAP02Ok6fUFRW15m+e5s0+CytgkNI0u
Oln9EBqDm8gxyk1RcvBVsVZWPceC8RhUR2aJG64RXCROF4EGpBKTn14cs1K5GeUouEFvU/PIsgEy
KWW+FXA6tk4rJ9shw+BbJNlKcnW+v8gquDpweaCacGaVkU5BwtHSwRNv9Qddl4KLJkY5SwqLZoue
lye0cm1Lv/HW4LQASMPRkTHK0eeE79UGE0h2NnWai+NYZBVSrIXzrQolHOmahNJlb8vAO6gcxFTM
WKR16dWDQ5Hg/U1xvstPH2KRV6TUiJKqasVRSiJpV5pS7Ik8Dj7+8igQ/Onx0KCFiL+Eh6WNo0hJ
GodHtQ/B2MmKtO0zSEzvj/LCSD09KCjD0DKEuo0QIDXX0xmNRlkvmzELj4HTbznMsdr6JLRoC1dp
NxhfHPUuNi4b7ZPeZ64V6xtAtBtHtNtRwm64vbX8EU3mCK9CedNET+qU3GrZpaE/t4GOafyDGn70
B5wlEqCXbe/aNVCTUhzIzHd21n+ECHVtB92novqW45PmVcV3FI9//XtBAuQMBNvAQbBkJkP6aYM2
UoMjvipXdiqp+EXUqxnPfGNZTqQNiBA5wZkksMy30ZkdyFDK8JggXn8ojNFyfVh6h9HJd6FkBR42
HZXb27HjWmDpDplQlQ24i3rli76xOmfWF/hmsLNc5hanQ42wh9OiMXLsu1ijuYHhoDxXSN9fN+eb
H24Z62aOAEjWLqNg0TpdEFlZcMym6rGXJ+ehrK3mUSJQ4YQSWVxxWMAffnlQ0mlQKuT1gLeWCX1Y
A6IKbeSFJrkWFxNmEVcAy/Fg8YedSKRuSya65nZ6/qJciZlIrqpYakNwP90ftT6EdIWbDGUV8IGG
GRufZHtqtnY2KFuWUXAVlanYv/+ixvliYlTASQBNQMyhVHE6qpPSRyvHKjs2znHKfVcJ8Tg0BKpj
6SaHYTD1uxaedvY4gMGV+0chcZvTPb+/KPxDQa3KTG6b9gLxlo1l33fRN710XHMcD8l4UDQcaqB/
wc1K853Wh5tYe1DSGy28tRzKwIFR35uTshtlMOu1QOex3kQcq06U7vwm3dfIZXZKs22QzLTq5CkF
+OyNAsysXQFYDBscg/qqP7w/JfNN6fX2oiRBhQ7HWWtG3gCQPJ0Ra2Jvy33Uf8g4HA6ljDdaiSHk
Qcpljd4cOgqN1Vle2uprIfIlazsZGr1bwEgk7bOnA6WE06FtJw0nDiXxAbFMddMgQvvQCuOuUpvg
Ag8XWmgBc+3bqe9pMdvbbHv9EDcgyVNzRDKrS1Wcec3oMgc04GZJ6uxKQqaFgevDlGK9Nfif3p+s
s34f8hLc/O1ZepBVdGb3OAxBEuqVKd1z9T4gpFJc5sCljkUoak8qjOogtfVWGHKxlXoSmHGQbc/X
JeUutiPnMDS4HLeU1M1RxXK8U7SH0e6qbZMHyV2qxurKcj9DCc6IHUj5GJQQQWl+LDZZCU4vT9tK
ux+n6CFrsAbKJBWKAYTNL6DMv0l+ixoZYgaurPr5TTDZxqY0ndZFhdjfldhVuVgrde7sKXP//lQu
wynQPbp781V2ZnFQLT79+Ek+SbmTD+q9nwehF5tSvW2D0F+pHr05CjQZbM7g4tOpPR1lKESY9dNs
qTFGxQ4bPrZeWTYXK++i8TOvVzKFNsBXwLu1l9vD8mzoUkUojZCM+9BSuJXZ5ieBSUIW1qk7WBY9
bVt+Qingkp7Qj7YPtnmHMXpilIarJ/GzOQt4jHXrZV1ceOOAIrBjN5WXp0NycDJHuUSJ5XOFxc+m
DR/CMArRUbY/xoY8bDstyy8pwJuEDa5GyK6UrhoooZfpVnnt+KlxCMMic5VJSnZUbRlRTi1kPRsk
4TCxdrNS1x/txBQ8ilV6sWyLlSPtbJ8zO0wNrQaiLgnqy3XkVXIZFf3kNHgI3pMEecYOMXh3dLuL
yKP+fzW4+U24hft3LL41z9GDv3K2zeto8Wlm2D2InrlOyfXxdAWgwtyoYdWo9yBBD9A79cramvpe
4R7x/iI4Y5G9vCZwDNSqYKgDAT8dCV9GOyUsqPfFtb0398ntsCsulB0U7E3gKRt5l7ravvjUeda9
sbcu5W22D7bhRtq9/xzLg3X5GOrpYwxm20adXKr3SAhvDHTihPFNK/aVagI3XVv4/NbJ5M68XWtO
ykhZ0BlZvLKuzWWWECm2QcmMG8sOPtWZ46xcy5d7mEydQQBVU+/jxF6K4pJplZUvUlDVEVaLeRRH
HvDWaOVV5pP/9FWA+c0pJpxDPCPMRaQw+hCd16nIjmYbYO0MCRut6DyYKfv+FiWNb/QM0rsSMJ0r
JdPa4jl/xxlk+M8yD/XuJZWPqvEIQZXRSzkxoVWO+Xz1WnO1XIwCCmyGH2DOO/fdqe3NYezVRkwF
JaEURYojpd203Uzgfw+Cm/ZKaH/RzHg1l/8ch+I4AiEUydjzp+NYFboZgP5SlBsBJonGbvd9Xtyr
mfFTngwFyUozGjfhiJIUJDt/O/Zmd2MUUeHhtGQeEDKst6US9hu5UyIvsZst+oIgPXst3Omy2HMr
3KVxtJUxX3adwHpUrOQmlhNn65TNbtSoweeOZKxcdxaZ0j/fiqYRDa4Ztb3UVhihlPtNxluVTnA/
6tSCK76VAUt0g8xPtNEDRCwLRbZ/bUO/jKvTPiKKk27Ruz2dTccOhrZ0qvQYUNv76BR9dum36bMp
Un/TSwONtKhd2QxvLBTgKsCXqbbxuks4Q6JzmPRlJI6NpYcHf5xsV2jwpl4i1X+f2KfV//gf/vwj
L0Y6u2Gz+OM/jsVz9tBUz8/NzVPxP/M//fd/+o/TP/Iv//XL26fm6eQPXgaxdLxvn6vxw3ON69DL
mMFzPv+X/9e//K/nl195HIvnv//xI2+zZv41BMmyP/71Vxc///7HPBX//frn//V3t08p/+z/VcH8
K9nT8p88P9XN3/+QDO1vJDvIQs+YW2rUs6xb//zyV5b2t9m9wIavBhgeMBmbM8urJuSfqcrfENsh
LGAszBehX/nHf9V5+/J3hvE30NLcwClqkHwgKfzH/3+8u3/uyX9OObPxrz//V9amd3mUNfXf/zj9
8AxEjGXsJSJIL4Hc0o8XXiDaz5MzfvfbT68m4v/+y2fgSCOQG73ll8HEopgwbCjermzMv3hoY3F/
iKax0ctBS7zRse5kTboTivZrIfPfE7J0iCrI0jM/8RMP+b/pJjdU3EhHYW5/b1LmpOVVIPa5zdci
shNP6WC1Q4+L1mhvfzUni9CbQ28cRtSfvGnIusspk9utSEbn4feeex711XPDXgF4beXCK/oKRJge
z8QG/fPv/fjidLLGEMgEXppemybmIcDMpqe85f3ejy+C6GRjeFJip+ppdbnxg+k6qoLD7/30Igli
eouCAkri1UGt3tYGDvFaHMm/liL8ZyUuElir7KEviUx4sd0OV3ncKje+Lf2SDse/f3xZwjOI7201
8uyh+qMsArACa6fmXyzEpSwb0pz+QJNWeCLONmZhi40upb9WgfzPYy+StQipjVrPrcSLivLoq11w
MIpBXjl3/+rJF5uTbDcvaqUQXjWO4sdUpVQjaAX/0hH7n0dfbFA6oslAvVR4xhdM8LQ1FvlfPfRi
Z/rYXoxRzM/2NX6MlVLGrj4pv7d5zlDOgFtLK2OVANgEuNCrlKWH333yxc7EwKUpyqgSXmcFuHEP
kU8xty1/c7oXmzPMhD8FPZHWdsQeyDhwGEtfk0v9q0lfbM0JXEof1JPwrCDCitYwUQG1mtXqAkH1
P9n0v1fKUvPSVNs2nXJ+vYiv6/YxX5MJ/ounXkrL0mPN4kkahRep3U3qC4DIWbEiXvRXv73YmKY2
hbIz6bEHQOAiT9L0KcwNbYXb+1c/vtiYJej5eui1mGqRmXyrUCBMEI+o1vpvf/Xzi505pXJUAqOJ
Pb/GAKHP9cOoSMP+tw6JZR9foJeqoJ8Ue6oQM78hSw4d8n3u7/364uiM0Y5tsjj1t9VcttZ7V+1+
/t4vL3YnHYoyDqMm9upWx+el1X8iLv17+dsSq5Zh2yyJ0I48bHi26VB8C5W4/83fXmxNxTcs7AnL
2AP2r4M5qQ+plRbb35qUpWhZ06EoUFU8eNIHl6jLxRsRJ/e/99uLpPZ/qTuz5bpxJWu/Sr8AKkhw
vuWeNMuyJQ91w/AggwTAAcRAkE//r+0zdIk+akUx/ovuiHN1yqa5QSSQSKz8loN4qKWAqR44HhtE
3RNMr99te/QqODsfgU3Z4dFjZrJLE6EGNfps2665bkcSckZhXOPhbc3LJNmP8ca3XoWl1zFA9NjP
cBUy7WqKxRvir7c0ba/E/PpMr3k/4lxfY5ooEu90jbuetJifto33KiplRYZO2JYfUi5jearCYk6+
ZABUD9uyt19dAX9JxyHEM2gzlfCiXdCDRT7VY7Txa662zTkj1lcRntyT+cqgRahs9fK4bVhWoTkk
NbcuW1D0b6dvhNibKhnUtoXw1/3NX0akDzLrcbEISyT0/73ngX+KE0b/VkHy3xvy2v8SPsVNg26+
5oD6+m2HuuRNE0z6jVaOV2biWndCWQxluEJrRdAAmhV13RcciOptq2G42jmrQeAkZZL60BgAa3Oi
ixJNQNv2/F+XUH8Z846gztGEePjQfCkgGKrrYFvytr44IMEAvWIU1xhwn5cjOq9x3Az7jZ9zFZ5m
nBixBHPFs6/YK0RZWbF1wFfbpsybcLLt+WtK2h9yZj6CRp1vO3Cuq3OTa1pKGR6eGTTQJicKi9JN
obkGkdkEtnbLjE85cbMDmW8qbSreonC+MsPXSHKYrMSwacF4tzmkqrgjpztWkGnbXFlDKzn3hM+E
1geKtm1c3TO+g3T8Lb/J1959tXUmzlnnczy9D6Y7dKk+q4W8pYh47dmr4OTVWDmwA+vDSNBaCcn5
QSy62rYgromnMcsnp+q0PqSKwpcqDGDQ1ap6Wwitry1gZGNBmcKro8tjtwzv0uHzpokYrGITDeGL
YSyrDxEa1ko+Fe7BTXm+8emr6ESfZwcUbI8dSPH9PF7I5a0W+Ne+5WrfHOeqmFSBJ0MzWgPd8M1b
lD+2jclq30StfpbkvEOIaQz3aK+CRZtv37Aw/c8vDhnsy8reoPJI9r3GBLeFL93i9pAF/L2m3n9t
nL8JPWot07YmCg83Nw2ast2mPRPXFS9fOqOokbvF1gfTz7DQk7fLW5aHrw3HKiaDMV88CAZ4Y1mG
rNSbtko0kbx84S6erK71iH0495dpaK6jqt5vmR24tHv5aFx8dXldO0TMkl610y1Ayn9LS/HfX28V
i3KOgslDIHZQNefv60g/dbZ7izn82kCvQtG3IxOZxyfsZfxhzG8HVW0K8mTNF/HoUDDAwtSHeH5k
0FbUGyfdKgxDGZNx1AhDdD58n+F7tSzRtoISmlNffkQDgxJjWkw7P1QwixYz3OUnGIhtmiJrJWXL
pNCBP0/qnoyHhfbVPrdk00aD1rCXrx61WTT3sCY99Kwbvmb5AKO/ZCF647uvAlIW6eh4gcdbBciX
q/3JMPJW38orkzBfheXATAAOOPLMRIzq01L1Nj1GmU38tghay4NYEAhIrgbs8JI/iNCjEWbelAvC
a+TlsPcuq6XTiJ+2DS9qCTo58NbbSrPAm6werlKXjdM5ONtTFs8w+xy2bTf5ap+ceZQ0YIFgtery
C9Et6hREnh+3zfNVhIpWcJ1GWGVnQ4f5mLFl1iAqoGtm22Rcq0jHoJ1x3sE/MJJ4uRbS/uCKxu83
vX2Wvxx0OyzQfU4B1q3wEWgg9PFvu3XEpfHqyRXIHyBBIUWui10dVTAsKdq3GutfiaE1FhLCDXCv
PR4up/6ibm4X0py2DcgqOmVODepgWLZErt/JnITHtJ6z/baHn3/OXw6vGXiktOpsdnCQqN3YIOhu
FC4iDtuevorONBgYQF9Lemz4yPYjvKsu50klG5++Ck+BFm5sRSY9Mje0p2I0y2Vl2Lxx2FchmsEw
yYemwUpYTW4XZWw+1Cl/Cyz/2nRZxyjJl3kqxvQoCm0vRvRiHj0O49s2ozWIM6jOPZCdSo+5Hdq7
ImHLXs7cbBv3dfPpMIWDgit0ejRWkD0aF9rdDNXjttVrLUQrmCPBEvL0mKIL5oCG5/RyjHLxbtOM
XJtQDhXvIELJk2PlG8RqkENnzwDO2vb0VajCDJz6ae7TY1ukHQSIKroUsnjLhe+VOZOuYhVE9jCo
Kjw9UGnwHuQDZEeuSzeOzCpWYWEERl7cpcfJAgjCnck/t7G12za8ddPk2C5okrcyPXYzhbhe1NE7
p4x52Dbu61ht28JQgznTCwo/k0C0txNNyLb0ZS0OIh1AVUGGkQGjMIfELVXLbWASsu3l1wqhQEMg
PxM8Pqdhf1QkD/dt/qZ70yuTZi0SykKYiKXNgM+q6gcFudzN4PJp23lurRLKwZ6lQYOvitIk2F3o
UoThvcu3jfvaAhc0I+DdGVaxJPbqEc4O9GeNFqBtsbqG9Fltq7bzWIGLQtJ9BZ/jMisauW2NTFax
Soxw42Dw7hHMV25a2ZNdKBu23zTf12xDz+caDGeWHhcDKyTIndKSwExn2wq8th7hrVFRPlTJsQ1M
fQRPGKmHTJNt58e1TDyGGouPMXZtwwU9ohHeHHTcbtPEQTj9Mp/xADdUY18jVsd4Bvc+kBcZi95i
27wSTGu5kMu7YQHMFE+3Ek0EMpE7H0ZvGZu89vRV5psKpcAgbjHfE0cvkECCsUDBqto0Z9Yy8oKO
uqtdkB6B6bJ33gSktCwh27L2dTubQlLQhxx7U2/gI8M78Y36hWyqbf+mp1YsLDots+Q83bt9NFF3
SOL+rea414b9/P//JQVOLNZ2ZR2S1CR+R7OxuU3SKd0229fSIeKKKU2cTo+1Tue9BOPqMCz6Lfza
a6++yoB5qEIC8wMs7mHHboImJBfoyYy2ycx+a2+YdQ1ktMN0z1OTgGiv4rKPQ7NtAV67jrjQUmso
SY4zvOmei7iPTz1qsH+Prv3vst1aPsQCoaApRiUDJdLwoFwyw5vFDW9s2r8um35XJ/1mUN0BdIzu
ewy9thOQNr2AH1oU2IsM8C3YviRRCfiVvpzteF2ELYXHA6ePAin+xpVubUE84bgwkB57b7VY/rmf
M/1TxtNbph2vzKw189rG6AexbZgcbafF1VgnDNLL4S1a+PnE/Z8Gb5UnSyUjrdH2cuSOdJcmsB69
9UHbNaVGF/deOGBZpZnYtuTzN/FRIixOWVhYa9jtHWJNmwM0q3TbYWtN73NJ1bcZpA1H9PnqXZDo
eDfFyca64rr7Aa1dNfyvcdgqqqG6R37b7YBDiLYdctcSpPosq0dbUXackxldaSHJL7I833YbBOTY
y5U1NNXUMI40JTDt8MMD3nI9sW5+3LSh/aZCSgRcbM5pikHPz4GSqbgYTZNtSz7XvrjoIMNMJkjg
0HA7yz3h2fg8sB6A4G1vfw6Nv+w6PkvHKZnxfD3PFPSkJctOlYuJ37a6rvVI4CSJDkddHHTZYD7l
gW5uFgki5//89q8E8BrhDR2ia9LzrNQRTP/ALHYLuBh9cd+C1r6vhF5Ki/s6ti3E1jIlhzI9p5nI
jhFs+PY6Hoe7fgr5tpPvmjkAZcKSdxWqVEwqVVIe1zuUM+JtJ4G1SCn1U+qDAXnXjLtzWLL7sYTI
IP7wP3+IV9bpX46ff5lGQKv5OfbIL3QwuWtcrZnjMpptAisQn15OUviIjsKzBOc7LnMY/RUm0IcI
NwUbV+a1XinEzbNkWHqOqqXLRwv3s59jkfttH3YtWIqh+BkcxdMhgC4OOR0+N2BJbQvgtWBJdNHk
XJLh4c77D8AnhvexZvKNAHvlu64VSy3tqchIju9KQ/MOkOZwl+EUue0ssJYsgZ1IatLp7FiYqa+A
GAj7DwZRQLbN+d+ES+hkGQIKHkEy2qKs0OxzJHP3li/Ha2OzqlRxFds8HvriqDWP7lrZBjeFFtnn
TRG19kmJRQIqe50Xx1yjeQgutMUTG4dpWyqy1i7pAO1foY2KYxYrfjnMZ8/MwbuNE34Vr13VLzYn
aYGcUEAElETt95pF/fOmkVkLmGZIwgtnKcY9JfNHCKMMkHaOtduOkGsFU5rVomiyuTgSQZXZJ4sE
5rJAZ/C2YtWahTCKGh7uDHbb/cjHMuja9F0GKdMmKRDc1l4ulW1Uee7GrjrO4Uj3YHE6SJmGt+C+
r0z5tYypD1Ke6qyvUC+BJXGBwns5RdHfM/P+91FpLWMCkLvogUovjpEwqAq0AbkYjCw2ftdVuDKB
flAoYCoUxbvx/cCz+s4asq0lD+aRq3GX6FdiYqyO9YC0/mxRcGc6wFq2pVG/+ajVVQEitQMMpIff
J4kI/9p2rfm2LaJW8ToC8c8sEJ7HZoJoL3WcHhOH+8MtT4cd2cuhyXzRVzzW5FgXbfiURr3cD1Ot
f2x7ev7y6QvIxAHyenKs2tkfLOpup8mQcFPdBOyMl09vOzJyXcjqyLSUOzLO4l0Wiej7tndfBSsQ
I8KfL8mOMpL0tg6Jeqzb5S3wx38OVkB+Xr77EtStSe1Mjk45/5mCmXNVZcGyqRgGt9aXT48zPlBh
sYx1y0KP08DvmqrdVlACo+Dlw6t2CpXup+qYJWQ4hLOvSg/m16a0AM38q6e7tBsIOIcw/kyGgyEB
P0103Hb5Bu7Py6fTKkI9c0nI0XSSLZdKDupDBGh9tPHtV8HKWjhySAbqLGgLEQQb0wTnEGqbYFtA
rcVPHAiQUKFwcC67p3vAEatPUdw02wJqLX4Sie28rrHU2HlU1/U888uY+bfOg69M+bX6Kazjogb/
qTo67OFXFM1SH/McdM03VuFzXP5eL/oNljQMOGTO/USAFrag/FTWBye0ONmjULVoyrRPs7f8uV77
JavghQQtl23syXHW2VTCnYmiu6TXu00Lz1oJ1fQp/GXYgiU58tFVEANmOKK8sCm5BIfnZQQ00EIV
pGXspKdkiq+AJkmfetR0xk3HBiD6Xj6/LvrZ+DxQJwNnumMSJdMFH/TG1WGtiTKExiik9frUCwY7
pNkBlrz0zfJz29Cvwhf0/7oJ0dl8ygoP5Fid6H1bC75tcVhLong9k7ShLTnFFrlr3cvppDhMgja9
+1oTVdUFqUiUVKdk7kDBo5ykz7Eb2aZaV7wWRgWQ9tdaGHYhKAm6/dDhgjsVo98469faKKdV31c5
gAPZACaTo87emEG8xdN7JWLXRn4LQIcN7MnGC21NTPaDZAOwDHW7rS8WgJCXs15YMG+EzdXFJJJx
B3swtetAftg4cVYxq+D2ElSCJXD/k/CoIPPwICKz7VQSr/0xe2GxCDeeXDRq+DRPSfcss0l/2TYr
VxvumDs+tU07XLooln8mIR9+DKZ7S3z5ypq/VruMGfAmjPvpssiImo4OxSd/oatw+tkHJgQ+Dn0c
byTKoD//5w1mTUkTNgDLnNrhsp7h0nydoKZWhacMMOyku5lpbUmBjh3Ng+sh77P4VkwTyU80jObq
eQJwKppL2fGxqctA94PlZU0WYm5JnHWuAzBrjrJjBg9U/k11E0jwGQ38HJVkblN6VfdWDICjLVUR
HHnjIvGN+GjoabnE6RTCMwN/BSTSqFHL+9TPo7zqKlAzb7M644DisnxgX2xnlYUbXa/9+CFQysph
J+CBEfMSP6Ji3widQlaVIqA9/0EmYqZl5wvr2VMFNYFyME0gNeZ3P4+4Zwhj7m9a45d03OnQAUEV
xq2o3sOMME9v+2DJF7LnkJfy95myInTl5Fngs/08zMn4UY7wlzmhPaEbLuEIC6wiM651/d4BQdji
99d2UZfLGBfoLwhIrT7TQUbdXd6HhYJB9Rin5gaSDKpAxpt8nv9o4yFUd7hYU8FnWBw4Guxd2DY4
6PXe59kI776aMfxYk4vZXjo8U6m9ViDjfVtkkNRwpcsVjKp2c+SrM0ow8TTryzpH58BYqpkHw4FV
U9Xf8Rm+FA8jeKV4Qp4QQhNc5tEimQ8sx653z3Un+B0cLZy8KHAMgrszrv36+Wh0mMvrJc8b+cA9
gGp0j1yiX051Mif6VtsIV19lQ3DB/2EBYd/InQE2EI55iV/YAHeYED6NbWRmDaMACBCzunQeMpUe
xRyfTFNp8mHSdg/pYzROO/TYzVF0PXPpUB8MwtksZeW7LOEnoIAk0zu1aJJU5dLBvqnZhYCWDV9d
pKfpCeTivH5SVaLciA50cFWaXZxSj6Z8ErGovkxtn6R/NppK/tMEGVn4EZrzhXalSwn+2i6tHfcX
3ONXhScAM7WERyK68EM4VHYZ/t1DVzSsQkyAXpb/DDSrYUPUcFWh2VDltiOfyWJswndjvUTLd9jI
zOQH7ABku0fDhVG7mg9Fe4iGSfnuupvFOcAyZWp1QN9yX/h93fWu8Ndx00fheORwazfdgRS1AUE+
sVENuUCWN+30DJNcY9+bANLoL0otQ/Dcjw2VR1oNUVWe7QtKNhL9yXKklmB+9pd5jzQhFT4dyjFx
vt4jP0GYB2OAYBhV1pjvocZI/lBcU9jYAo8Xzlcd6krZDVqqNX2fK5WhcxgHWfnQnjmtUyiCdwUt
ZPxD2UFfjdBk3ETUwoNOwSRySMGiCBsgcOumqfiHWIQT+8Fg2xefWFbU2VKyyNequvWyN+JmMgIG
DBZ+j1Uh2GdbYw6K23ipC9pcdfPYInhgWdyPHzUWk7g/wHkia+o9JJVTfyU5g5nDnoMwztU+lnM6
fUpJoJdnElVsfNIuGwoO605U5oPSRrFZHuqwQqKwl9izwm4Hp2XBlxKLDfGq7KGlBGPUxaKFSXEW
OFCMTmh1THVVtoDhqJ9oOxvmCR4JCdypIE4HLyQvTTznFNIry7n6AmhXlUdHjzRTFjuAbYTrSyAV
LSvKhcQqUGUwA2P0GYDquXg/0m5Kv0RAhjNaFg6SH7zb5Kb4J5yDo/6hqXWuPvu+7WFEGvt4sHdw
paH+68Qch4CHz8HQnGSVuBH0IjU0VpaBrdsmPE4szbzDCjpGgt4IFwLFV8oY1gRuP+ZV1HhYyhId
fvZ2moMDDO/T+KclOB5KmBezopfHTOD25Aienh7vlOO26+FP4t1yPCNCsw81gAHBN3xWO1Vl7vOk
aUvsJFPxzg9NnPijBvFY/lhg407+BCfNgBvIqOririSs89SehBoMUeDcDCm7T+uIqD01yRJcBk1s
sLtkqctZic2z+jEL6eoHAQtSe99XKqEnDA2Lv8s8bkM0GMI5nD0hA7FclBK+qsyVgLd202Wu4kV5
COXzKYCHKvZ4LBMmdh2ddpmVlj3hIN6bi2Ckevqs5RR3ZKeSphbTQRqvzLQbJh+4B6uwKt1qXssz
LgZSlV0ItrrYM3hm5W2p+z58yOrY2LKTc0N5OcSTl59A6E2X/gGHDo6bmxGenny4nrNhOZvS6MFf
4/aUJEFJYdNuT9CBh/FcVijaybxsg35uvyXSxzDa7Yp6mqp9rcZ44ODIglMjwAxg9T3PLBwWZFX5
+Cu4VbJr93DOMeFUoqlnHNKyo3jGJw3vBn3fCsH77lQHvBb5qQvdmAeHkIWkuaZ9F+j5fsrd+ZK+
0DNly220LPhWpQIed2xQVZ2DCr4OlLS8hXeSyLpup4bzqb80S0SGBzhua1hjAjk4U3VYJlQfu9KM
Cevye6km9qUifYIEwgPp6p9D/PalKrOIcvcjnqYC2jGvw24qJfGduYDTHsxtYDxWTQpWPWbK3wc2
hDqWFbpxRYnbMNQafjbV4mZ1HHAbVzxhvQxoU7q4KcgRjovWpqcxHc6eiF1X0/nbjOVzvK5glwj7
AJUt02MnF+1u42DuTbAzSjRJhExkwRogygHhuNRPftKYIDuqTRaOO9DJTdPvZk9b/xF7ACd/2mzO
KCs5bavsxHgR1c+8kN34OOY26tkp7qM6D3dKpqq4SQKVs3RnbS+c3jXh0DcXc+ebAARMF3awAFYE
i9P7iWQOS3McK7hsRlB1AaddeJM+LIEIHANJo0kWvqPGsE7vgO10OYSULMrOJ+gOvgKiZj36lcAO
j+SHAmagHQisSZ2YP4mfHHuG7WWsByiO2wmGww4KB/6lEAP4JSWZJI8+ha6ALU2pxh4nq7LKLbDP
pa9BNgoPeoHnG+JtRvqYlE7GM79OUjem73HhHRUfmiVR0uBL0FChOpyqpkNdDr6DdZnCJGO4yuMq
4R/lYpPue0abgc5l3EUeC4UsxjD9Dolo7/zZL0w2n9jMqhEU9pwgUyo9ijXqstU1P5M7IwjXP2qp
mkCUgOfWBAOYGoOpVc1Nxk5Jg6yX7hqQGYEekS4hIRpGQCaxyLdGnNfLppVDdVnXVmMExezDG2Qo
cf4xklgaj8MSnuFW3QJw2ee5j4QAhppOoyhjjZuTL+1S9PoBr5LAYaWyMNq9noJeAxQOd0pSFqlP
4cHSdrBeJoUwodxxEOGq930FG8vL0MPQ6rjE+D5Iz11fPJms9iN6KTWbv1RLBo+ZcoZ/WGvKsA76
+JYsiImHYOYDj8pBFYvoS7QBJPD+zbg0kAKruWc8wabhurZDAhM3sHiOYKaaPWsBZtdQwju3wJ9v
OS6tL5IWm9SnZa6y7MrzvE8+sxDryfelx4A9iNEk7r7u28jdeYL85aqSHewBS5zrp/zKdHo0P8MB
pnyHICiyxJbOhnV/UbmI289iABnjQ6RiWb93E4ngqNajA3r+KBot1AWuoespLAFsz/qPY4Cr4h9L
m4ddeIhG59OppLgbnR5FoSjSf8emIbmcFZ+a7KJlXKKjtakJ7AjDarDJc2gFT7C9CtZ+nLCIYHxQ
KmwSjIEn8Mw6x7OCPcLSyuVrMAz8YcYZMLnJLBnRN21s8M73Ft0sUTM2xVPTNNy1O5ynxuSWiEKI
LxTMI34vUB2hxxHQ2uAr0woxuRNJVSRo94JlCZozw/jZVT0pHmYAAjyOWhMJkosuAD7mEnfvuXns
4elef5uLMcfPx1Iv5vts6mSLaJOz6W4Zmbkt4dkzdZ8jj6SzHAZ4v1zC32xQN2NQ++jkbCPEY5IM
dStKJ2baXsghhgaRILf7CDOKFDaaFQxhT5obQlTpgi4nj/WgGH0WkKjZE3Y+5csupHNYYlvMMCtD
TvU+AKg/uBljWxUfu6GTMdbsPBn2YWPz4cl3sZWXGOUFQaCXzKBvwabIyB6Ingxq4lZUHT+4RBGx
d7kz2XvCtKdXo2NxdsGXCSh33GIU8i6Si1hY2S5YfR59Mftk13ej7bHbMFgsLCnX9joIpjp9D7pc
68Su6jJpGHTjuY3fCxOkrdtPMchix3jJkuAEA/k8OwSDdgwgYpiITQcQGuruBlln5q7AuQ7TQ6st
XGM4DIPQb710aQVN7sJxKM5gxXZTORGcSZO2h7lT08aThLImnISBd4Sx+Z7iXCzv3JIM+hJOnbhU
TmvZt3BxwbulF3AAadI7Dwub6KYNcEuzT2CHMxy5R0dZVkYsX4LrakxF/52lba4/2wxa2PtQRvGM
gx66ntJ7NmgxHkZtRneTThTutXGlDFb70LrgsonH0N+gKRXoiTLlJi7+FH0z+GPeLK57FIhf8Bz4
EqrTGOHwc586DcMq2F7gAtOhiEWL9hbmR3S5cymGuJM7S3xA+WUys5gse5dWTdfsKjJnBSiQNCXR
G9XwVwpe6+6uBCbBpOcxu0QXTcfLQhS5KltclP+5qa6z7u9StEJEubG+lD5Q19ATBHei68W2+6t1
fxdtjc2QIS2XSV/rctKhepzRbfCGLve1sTlXk/6ih8qSZYR9aj9dqrQJr2gt+adzrvzGu69Y9/+6
KY/T1e0ATyLRM1KLy76ukpQd4nQ5n9nisbpMoOwCcB5wQbY3KSWY9nO7JMcAwOTnBm5R57MWS+4a
TCSDGi6SLmDU46EY55LE4xxhC8rR0biPbZvjD+ghZtWJqr4YSpjf0aysoiRgd3kGvv0Vc01YY1pr
XNNx28xvEnBeG8BVPdIrERGnZw23sdGTK9mcSeJ7AI6Cfl/0C2ooZVItMNVDKYDkdoebH5yKoQIM
ARwn8xLMJRbwSR/CxJDx6CWMJS+KFp6tN6mriNgNHXrk7CEG3r2AUlqNstN3OIqnyI+MGWxuwKfV
ehjvoYmc0KkwVPAsR6aSq6uzhK5Hy2ElcMY9wNXciuQgfc+zPR3BU+e7CYsBPYmUUX9ybAynR/jy
4Q6klKlraw/rqEoClL6rcJqeTwqceFRR1MJgMBZUM+zN6AQG0KFlcBB0V3HuC3fX5imz4k5Meuqa
/a8Y+//HAH9BBL9tvo943Z/mJRr8fyUpnJ67kl5HhX/8aprvX7v/2oFc/lda+K+/9g9ceEj/gEkZ
dAswJIhRuz43a/6DFn7+L7CGg4s37JOAooc64J+s8Dj8A7bmIO8DCQ4benhe/BsV/us/nZ0N4UYG
f2yA3f8WKfx8X/Tfd5EZDcEYgRUWTAvgcJ2isvRypTEDoWzyUVgWMJge7UMTP1Tma1UpGPDsNfy5
glPmPwRpyYuL+2M7vC+aexqxQ1XTPZaRkrTDMWJo3CpUmY+PnfoYDR+T+amenoLlrlbvrMGKcSpU
V3J/SqvdnD/APiXP7pi/QZaRhB/+/lR87Fv8bz27/u/OwXMh//U5eNt35rl7ZmP/Ygae/9I/ZiAN
/oATYwEhC1wxoIU/T7R/zsD8j/jsSFDAJxFmGL/uzP41BX+R7KMCljtQG4F8jTj4J60eUxBmLAUq
G2EaphQk/L8zBekvxd2LOQjnqhwWUiGNYbT3G7aeJChNo/oq4E7gAjRP9CP4VtYZoErr2qMo583g
/4SbgaEH69B5WzLuZFr6DvnfhQwpTw/D7PXBtQMNDh3L0xutjV4OvJlNs19wNn2MYb4H/mE6Zj9E
lE/FDkTOQt6gej3tJ5m07V5RiTKUicfnLPZYeGNSZMcWBb59nlWj2lmQ9ZdSscndx7g6G0oPi9Su
PBP/nqRH9abCzUZVWhRm6xNy0vzYu0UvO3jDR09tS5wqu8Yirw2WhfNy9uOfAFCktzHyQFio60w/
RTAiQ/0aI0B2qMVXYQmFKBwb4ZuCml4Swu6DhMmAYxtOfhc8ItFDH8Xxc6p+tWbGY38VK9Jw2Ez2
YBkveZN/Md70XVlEpseWxAEE2HcTidtywnnhBouWuMpxArJ3OG3Q/AQCRH0RjbL1ZbFASn0RowD0
KJeIXTWBXeD5K2UmdtCOtHciPd+r1BjuL0Sa5JPWETXlDNuT62zxbi5hm9173A3wQR2Goj+EE65a
dorPg9kNQZv2GBvq3gX5oBL0ZCn3pEgqaVmzeT47rYE9XhaVhuuazXL8iCGexU9hk/jWJ17cMxdH
31DgiOypbfPEwLzZFum+t20x3s6sRebUOPDSJmlDbN6hRBW98A99jMLEoVt8e0lR3MTdBA4VBPcZ
o37X9f6oCluE+M61uMlJ3HxS4VB8TIGvSA62CqKrDLWkuJQoLOG3SEPmsk2K95kg8iMmuKxLdOFV
HjA14eSBVB3IPxpwzGJvRhhj3gnfje8WMy7XdFgAiSzgHmf3MSZffklQaf/YUhli+ichA4VjQnrG
EgVwKk5BbEAVjH0N0sryPU5Y4VOcEvcVBaN42Wv4kvGjVAzXLMKhNXU3JyxLymEuAF+rh2z8EgQL
DnC4rPC3TBAkC6yLxqUUvTDvBTPV7XSuJYPnFzfwvcrrFqWuvpGXbZfKcddkPC1KXHktbYmcSbzT
RZcNuzzzncbBfejjXb7gLq80dIz9bmLgE+EGUeNfSNAOnpYt9sa7vCPZGdQam/uYu54cBpSgxr3y
QfNc06XuL5dgcLcF0ewqwQp0kVHCJcQxBhXNHpXs9qqPowHl6axVxwR1X1QpYeUMc6zAodax2Oh2
rqZgzwrlH7Ip10kJmhv8OOcmbpNdW+vgoUUNqLtcVCfqPQ7mYtlRVYTxo2lBm8K1Zub+qfn5WxnS
q3nPi53p/5qXyrkl8fXNafe1+/rj6183pvOf/5eRCv0DxnE5vKDhUoOK3znN+cfGRIDd+nc2lEd/
AH2N7Qm7EUzmgrOpyv+j7Mya5ESWJfyLMGNJEniltl4ltVrqWV4wtWYGkmTf4dffL6tq7E63zCQ7
50VnWq0qSMjICHcPj/8/isicPM+MHuQv/sexKW+TIQFSEEkR2qBToOCMpDfVxH/KrrDZbKsO5vQ5
8KJtW1970IJM7Ke+wuXhKyEGbINcn1HhZOL16DTVpzzNMG3bQ0M1PfS+7aNtYQNMed7vyq3sZ4FA
zUoD+zTIzcu/FYOue3Xa1Dw09cdoEl3q3sC9OlF/O3fKz5k0mSY6rNhLgcW0NekSxZ/t1RFGTa5R
VmzPWN2I/ph0o9s5H/I5CsFScx9I2vmQYqql1e56WVRAUQsekjsd4ENh4afSPYcYbLp6t7Rji5bW
qdADMKW2Agh1wHadBGjgkMOMOyK2VGV3yS90XdIoKv7/vEeCLRwvcBxmlnuRJId9J8AqmTHUMKcy
/c2RaTVHYOz9JO2D7QYh8/Z0xeh32CEIpRYFgb8tYqcyt6iWo+acUi/0bM2oCmbgXJZkKJ2EyEAP
blLVh5SHk6/w5kMaMQnb2/ySrjSgmqjbaQgvFluWuucJQBK3QRE3RTl7hLw0qO0lLlJO7/SQZ3PB
daW2zyzbQ2rNWC2d+hSUqI6jtoTRuysX7HjxhEUCETx5c5mGATSbMwV/ASQ79VfBOnJ12OqaD5Rd
bfPVS5ZOTM9Y5UAf0s73y3Rwb6xeJ8Gz5emg7/dBmwy2cw+PjJvRSUOT0PsWMs2yge2oGrQpHdMY
x5ke8rlGp5ADzAXBrk3Cic9vW2VN00O4oOJYb/UwgPk9CLhRvq2lpue2W0ZbcQld2y7COoGkoRpm
JKdtrl+No+K2sxzn8tf/bPpPl4f734lE7PF3jzwgUxQRFZDjC++9gqfT0KRFPncvuOwtaXDLuLFk
m+/sfJ6kDzhXS5yhYJr0Ot/WY73xkmM+MQ/5jVMCUehfSGSIK28vx2cEaOgz8JYZcX74XsKr/Gxw
o2VJvvaM0eXVWHI7hRt35Lxa5aGRnGjqRFpQNtmT5RaNnB4WNYLm7X6+LOf2qjdbgcQ7lI6QzLJl
dd73Z27hrHI49OBrUOvaLz9M2BtMTOfotJLiKeKBJDJOR95HUk9Xb23dQYVODq+WWkMxr6Zv2vwx
zWs0M4FxbPzB+Rjk0+pZH8ulmMLX2hvGVD8uNYKFx7DUjvwFSvVW28R+ZgYWUznZztSPDNA0YfU/
YZNhq8Qmv1m/LmbMgE8HACRgeRDjXEfrCatJ6Oa7iE6tmtTkFwt49pB9s4KBQ3yTLq+W4zIX713M
LjuHuVSkp19liVo9+TLC2ActGhbZ8gxxPzdfHqjJ7AFRd2Xu7myrn6L2sdr8vvI+NC6ZYBFnKjU7
dZqcbMMwGbTFvBegZB06icwJ8ugjiaXr+ic5MjKWWdVTVvOZsmuh/ECFt4AoTMY/RX8keNctDQNx
o5xdLDLAoTKO/NESNKdwArDJejg32R5Xt8bZ/Kbte2qfu3UBZe12kdeMxJ116kauqGTcCf/AUsrE
pMRaJA8fs27Bb0KN6AHqMAgzJjk17Wj2tufSftTtwsunTK00H20PueK+FtGbwLLAFPDDsKpSc3tL
Ze45VxH7fql7fJkOoobez74nqkAZcN8jNpqbuJaV3b4SRCtWuIL44/IYNp3RTowrnXT2TqPsjAOQ
Qcw54MCAm0ujbtd0ZmzYU94ozSOpmiCdkqcGRaK0vkEommUvgrTl4cG0F0vzxwTPzA+9tWK9fzOm
57nzUORurfVNnqD8ovuUSaibCbDbNPCrc1OYq4ZKbLgv5jRP1rOYBhPVsLw310lZNFvPVdObc7T2
gzQDQ19dhhIcGUlg906sRskYRVjQZOztA8e5174CqVs8putHpWaAnfzoXyLqMqT18rks7X4+tKmG
Zjj5qlgG98tYt+bhKoZm58Vvw4TnsY6hr5w8udNZZW54HihVxnvXXntiTJW4KUv6871xtlx6uzUY
U8ekTdfmqGVzvNsamUzQwWzh8FKPQm0QJhDjbbW7xjyr7RaWTE4aFiyeq9zhj7piUFV6uP6Kp5QR
j3l46VhPkctI+ij2auQ+6jTMeEo+Tx0aNEb+FnCTwSnKXLPLmg7U4OSXOYxYvGiv88Vz7iy+SlVs
R4h4/OeBUWzD9tle8j79PC+5v8gHOPjVxojVd5s2GO+9ywHqer2vUeoFKV9w+Q/Hs837XV/edmei
VY0sKMxNzPYFzOEco0KZeA+YidX21qfGqQvbKCD6qR6y366nnbMwHrlAhYJoLNq1OJDM7c5q1orn
wfFIWhV3AcKvYZeKHPPPY5VnDKR/SMew67/TezqzcZ3BdzljPWcbG2tPFdz28s7XYN6R8fJENXEq
fafCYEM7aEDsg9+gPct/GQXfnmeANxGHqk38M2iOLd496aYUOHBGvn4O5CZqZtQm00oW6Fa8nO7u
mhomQjBuczfAtkHsA9Jnjn/vrd5MVN7qFrnN/3i6hTb5Onk9IAIY54+J3gaX76tVdV/9wZ25+W3C
dcg+FH2b9NHj0NA/85ngG9bEa3qyl/l7VERBg+MRio/M+o6swyYhjpxl9OTJneupDXdVUkycLiXK
kHxBkkBzWPBohbkUt12ak1z/Qk7+1hyAosD1JWBs6DFAG4T0/S5Cr2iNjdu6zw4tJ6m1UxMiR5Uz
fFkyz+RYJbmPQR7GDcPMfN7VdoX75ecb+V22whWwjx3p82LbZjObv//P+bp1nePPWzs/p3WlA/+3
2V4Wfz1aOLLwyms6ysBaMtkNPGsGG5unGwSlRz/b/3odZ6SaCxBMTf9hJTTuqKVs2+b5EhtdvzcB
mZ3PsX8cEqj18jAXbmQ2BLuedATZncl7f34Z79INikUbzYULbQVuzpyrdy97rsehy6TX80B6iwEY
MUc1eoIYxr5yw3/kgMRZ3+eCmd2/avD/4UnwxWQ6jLrnVWAV3lUu21p3gCVb85xZSlL9ESwQcu6n
JEIPsb8GH69iGF9962XTtL4kieMXv2qFJHV+t+GB7R2fXQWA75LJvl+DuQjrXpdR81xn40L48y4b
LMsrnt5NMTBHyjmFuma8FoMxzklMWa7VPD1kdFPOdqwrn3L06OjMhGxt2eSGalQceRniO+KiaPzz
PV0+2CORzKhQixUUajdni8/8z6xtrGH5oiyrHvOPQ1IOtXWwAy0j9zYUGWLCewhyk2jMiZDtKyiQ
SRy6YAUZ2heuYGDmZwZqmLe4sbsxX++okIoJ1ZWVkHQe84z2e5TGl3JsYHquSYTkPJuT6hL+84m3
7xWMySQ5PUBP3j9M/uKp5KQd2xwajqtST8ZMc5V+dHSnfqu/VsvWccY41SY44y8nYG136xA0sd/q
gb/TaDC4WFH7lFr3YF6UiUfbSazE+Q3lc6E/0Kc+OMtjYkTVHXY2KfdIO9FATfPQNUgiVDysSWKr
YxImCTq1WegGraoIK5qs47AY5TrstlxazVfWpeak3ZR52EfqSc0lbL6fcQl0+5icZe5KF4Gd2pAF
rTsCvuLvNncwcAI97ea8aqbN5lLUuAkurAhRha23MuwyPsxf0MdHsXspVS12F795/QcO25oXpeLM
pZgkZzMLnHhrykeT/StyxDJzSKnA5A2QYOeTWMobDnqTWVUz6QK5aLNE/OFe3qi+kuaih0UWnKdF
wwmPwtAHR08PJATmrHYWy+LrxJLRPXncFGuVHb2yWlNfx1UpEHv+vgQI9NJ7JHJqGHdouIOkPaix
Jh+xh8jf9LGfMLH6p02Cc/buDCtrZOV1nc9xmGvwWkDOaaCYQm7KOy49lYc9+PV5a2yAMsSnYdNe
MwDgZ+UU4nO4pZ2SOk77tbWnPbMrwuyfknoAha8bSfRTT6IYtiW46yLmVrfHvEJxkt4gcizqfkDD
q4gdL5awt6m9szANNnKzykbuEtOOhL/WMenLdLtH1qxV86FMVgQvz+wYBgW2+xLgP8pOdiGVSV9d
0W5qj1Q99Mtb57KfbHSfrGeZNqU/7fPJq7lP0jTPlftVeZovCtLOFArX6ub6vB2ZmfSouqRTcJPm
U66nMlN0TOSOgtViSS4p9M8D9w/RM3RJUVDnM/7Y9aP3pVpbtA7C2jr7fDk/QAxI7TzuaHny52Xi
9BJyNpWIwFmVOrIOJvb2z6/hh8MjDMyxARsLuyoZef/2LG1VUGNwYE1PtjsWyxM6Oqkf14pi4sWq
PGqdIxLbgmPt5197vrf/5OJANNJzIFrJ0yL+/3sPmlyW4FXR0KFTS5gFfsIUVEXMEUzdZrEOs1ho
aX902qyPbGx7sjaoD+xFvfr3kU6GbftKZ2o3pjdzs/G0D2VbBGFzdFKQ7eimh47mWWdb7pD1EdUS
BEKWU7TT53T1O0DLNrezfD65jei0c0yzgO4esP2+dYoTcwHTxtsXXuJlv5y++rYViWMaMBVGLwoJ
r14g3h9UjmxnROjF+DmqNul03/JFdOR5jPIbed5e7fClsRMyUYPKUK2uwS5rZp52e8V+C78MSyr4
GSiOqVQdu+dBNdRc/EINcxDke3tFD6WpgUcDOuSXD6YJKM+7Ozo8F2RfkWWmTsVS2+yv+yByZKkO
2ZCSv9xKFEekLyXtfSz2UFnmNKLtRCvxdxtYcvHvnY0mky9p0yxZt+8VEMt8tzQzavSDbelOhLEz
cwolO2RYzkIbTZvYDBh7WhoP4O6GCj+iW5z+p8lBQ91Ho4Og3ee8GekNXVYkf/59M2B2Yu59QKNy
ZO+W8lcTZ94nshSAkrSJDIZx8P4PsGveLypK1jF6oh97mprfqej18rRlXspeMzkL0TvL0erlx8UV
BkX++R54v/VAQm1eAWpRk0b/kD7WLbF21WX4BMBcbC/YU5q9vqKt5RVA4zTxjSTwxIT/+Xuhv50I
MQU0tv0e7PObWSrU2+LJFhbfi52JwXFntzbxsV88oPSg8B1+9vPvdaAl/osyhjTOAU6ZO2YaPDDf
u1hTZApn3nnbniZ4dHhGd2gxFttd01UCVObWdzQLB4F1WKnGG/9TW1CzKZptsrXsKXFFHnSotJbW
WVHAkgf9DsQQziiPfnGtJmn+b3xyofEBs21qDaxGCNNv42K02OWomCrwtKDupkoMNT1qMAed7MM/
yQHyNNq7dEV1X/OpB7PZVem65N+p/6B7b6+lSNLMEeOQmTTKuOi95zV0bey7JjAL/fPrfYcnh65L
HeTbNMWKECHM+0S8b+08XKrS/+SvEP/uTqrMvEULGnD+qzkfHGpuo3zvu6NbruhbaVif8XXGBz/7
xcX88GK7LuIJSZVo/he8B7dNmgC5nkxPlRwVe8kehUmuPJ/e+2zfhxsHXF/Nanv5+SKcfcXePjT6
eKmGgsBna/1Q9kfpklIcCiJNAMF5WzFcxWzlCpmwph3AN/DhVtcj/QDknlmtn645V9p75sAYoj4h
HZjD1STWvqM2LvuKyJVNK9cRmAAlM1ndhMWL+uCkzKjc9sFSYgEARkgvsfrn5zd19pR+c1MechD0
uZyTJl94v10jsWabP+XT0xWRjfDIkh9Hp11DJi4Fm2yamwkwc6v2lZatTm9URUNGs8OUwFBxac+o
9YhuE7RPVjxRt2A4Jjrgqs9bI4LE2oHKSs/a2UNP6Rp7YolcfWzxt6PzLygzfDZvg0FI7Z3EYJH8
fp08x7atwyVZcGffgLRKYDtJ1guoc/6DYrj/I9tC6YNNBmgWlkMAmV54J2kp4dPOU0l7qg6Fztww
uhvbabCet3ooxPB6fRzbOhlEahtX8+D6vqpp4YAoreH9ZVo4RXecLrg0CBtDq+MrllwsGUfgfoQk
qkNqp4Yz5aHwanN9bST9dT5R54XlNsSNDmltuk1Lu6nptdQL2fAumByV/cq/5IfTxvC0sD2SfIuG
r/cHv/SzdBOBHp4mejnYk1tNFfNa4ETEPgUKNmsYOEUy3PZK+78Mvj9+vdkUToQohlKZWv1tPCPX
QlfZY5R7hTKFi5++2tEBbxpP1JniEr72uIoizXnovwj+RlP1NqD6RH0pkSgIEoof7j+jZTl3tnb6
lMrUVFV5Qf4GRuqlYz7u/DnZlmjP5WzUZvQCGhjB3RhcgD1T1NYUFdfajIZngxuOBGR+mDSWgfGr
CydwTefpIeVdSnq/s4N4qNKJzm3LP3/r9c0qRWE4Dgb9DaV/swa0g2DsZQ9jLveDw5zYhqaehKih
0LVUWWn9IkL+EK4lWKDnAZgYmh4949unseCB5vaQt5+uIYpyRPDIr2S1R7navmp6W4ZbKSuPt2WV
WbU8zfRg/qoAeJ+QCmlkayjuZeCGwn3PuCW02fjpWixfymqwUj8mlvEdM1MdCNVRyPv483h2nrb5
33iGqI67YeiEYcmMCO/tvc+WL9M6GdMvmUiU5yFTgZ3zYmcFvSJlrLNo+jaLoKR/tx8SmjBQK7XF
stOY7AUIaBoIm19tzrMr9duLClkCkw/CDfx4ZPVLMax1XWZf0ojmDZOFYQaUHzUcGunvJUGbIYmW
p8YaWZNysU2CtJ3PGY41oR99lMrm5AWjYBnlhhr0sVeWeXqXQFmmXrm9BPQV581pC3gWn2nihH7e
9UVp6NZLAtqSO7MLMRYnG73yWsrrzWsuUc0Nt4UTkXnQyTmt0O+lhKiLm8BOgoc2qgZ7RRMVNP6+
R1rI1qaleaR+rUYmaDGdfW7POEcXmXyW5n+Hy8OH1RSbywW8+/njfp8LsOkhlSHkHTKCCF/jt097
HBzUWPAEz9fKsuyCYTrWysZ8jdJ0RfjnN2zvXyVE4MFvAo7vuYQ5MmyH5npB2HvvNIGkvOBtn9wj
fqFo2mkBSysB6RNFTmsklJQ+LVCpitDsbXO0JOkBUU5Wf3QvRIj0qLXcGxV0jvXqjCANIKtpCOpz
5XWulOVUU/tMMUqpssv2sH9s212Gu1D32KUBbcS7MsgykXO+2oaJrZDfBehlgGuKD3TuDhkcG0UT
7Z9XmgU7KkNtiqmZCERRpumIjmlDATK8Alt1gZuLtZuraHOmE85ha6+oVXq/eUQV7+nyZEVu736D
Icd7/bD6pRe86C3xOYwDYY29PiTThtrmnraQLbNP20gt9GG2oYBS9KFZ0xRx5WtV56dijarkkeYn
n4fU+/S2dXs8mpto/bB2PawqaZPaeH+AM+lfvFknGPv11u7ZI4x8nhNl6YOuB4P2+H0fLtZv6wr+
Ve96jz7cJa5JSKwvYrZtH96tpnOiOGoAHDc4qdCng+Awr+GwkZBtw1qkBzX1vfUczgNxitkt5shK
bLSp38GLsvyUFsncBnGmKzbxvmsHjCbi7cIkKwmUyJf4jNUlI7RWUtj9tPRBm+4G2iXTakdKn+Xe
bQnuNnZfUmqyHEsn1HCbetrqPFctcF8d2D16lbHR38Zsme3XqLXc8HZsOsdJd3pJijHbNW5oDror
/Tycg4TC6ooH0ulkXPXDFDYG/7vArldOProQ2nRbGlXOQINb+zpttDwX8aAbg2RNIwdVT14z+zT4
ASx1018XJjDNK17PLJAzh6hcge27/ezVEzxMHlr5r9JtysW3e4yTHKGDgGYDx8Ec8/3hwdau0OvT
ejjVmfKmuGiitM6/OEESQOyWVZbcBGjHfJmhD6toXzUiYTcJbuYCLn+/OAt9ZPVAFNw34HsP8zwg
iBWjg8SWrvV+F4kynR/doOz7XbYIeWezBiOb2fUFBnxhuzBcAKF0NPT2fuz4u+xUutqqP+Yaydmd
1QDbnkYAHYV9k5q+Jb1e8yNz+uaS7i2n+0y5pOpDC9xZ7LotJDFtaunOt7KxF3rxvCRq9m2SBgMt
D0uQir0z6MW5j6Kq+WDR3TyhQ05538YyQzgd4lUXV1nY7AHs6uguZUpEiN6sCh4oLqroMAObhNys
Dp6LanQex05M8w7uwf3TkZisIZzuJdR7kH/oymjc433uvCzlksZ66L7JLGtfLMfVHwosoh2kq0IN
Pd2Q2B5O4NUZzPpDy3HlhvuFxj0V7XAUKXv7AQzO+iuaUu8EQVfu1yRjZEXDyxr4fXjDvTpgNxTZ
6K63+osEfIl75iyANEfbAy3DOLJERbB+tQuxHYdWiHo3OUX/cVJt8ynxmg4Fbbod8abxPw+h5Z1w
vakPDBcwVJzvV/ckU9XJFtm6d7amMBBU8IgqL71B9Dt8sRvf/2M11iVJP3RPq9UlDyn4+W1BE61G
Q96Lfa1qZMj5vB3kkguOPkwUbm1vGJlhoJaPtds7h23u8oPOhQvufu4RZ1LSX0046+cWWdCnUtjD
HSh79mEObHpDsaNsD0WJ9pgpxNEzsHFxh52O/yl0t1XQto4SENuy8N4ec/G18MfuawQvc0K3Ye0m
v0tusEJuOE0qWe4cq7REjLZO3Ag8EZ+bYa7qHbgzBMY6Wd9SV9UPUd2onXTc4ZnxPu5+bjrvNAe1
+0gTibWft2n7G9vT+jWVCgxvTax9PemOXtLEeXWgAG4CWmJvPOWvHzfXGh5l2jcnB2rtNmO6eewl
23rPPJIw36muFp+Q2oQL04/Lim9xkoMFPnDfoBvHHCLsgmNY6OSfUC8vkazHV4fj7VSueRRrCsK4
HxjGXCpNswAB+GAtOvyIhDq48TZVg6/33EBaSv9LSN1pWuOlgwsCwvRvY5n7KiaDqh94NdVuipqZ
fYKBAq4i9GHboXbo0pzlt0UJ6651u5DeLRnd+oSTp7pWtNugNX0Bi9riGt+Gb1mlVbGb3Wr51Ppz
tWNsAj06JVxGPM+TN+zKuaheCailF7v8kcccPHqHgsWl19m12t9XKxiP/tbkt/hsjsSMbNNPcGzD
08xhE28ogU4jElBcO7zqWc6qdWMsOB2td5aaspFO9wVP52ORlv0fTjBUHzL4wYM1l1OwT6aATo1U
z/TfbvRY5xBay1j/Rg/scIsk8/tE47E0XQT0nC1H/Kf1bovc9qhl0Fi3DvYK0UMkkvKGGyu8HXRN
84GMIouOBbXRtG9brJRQj+f0EIZJQ3itBKJP18ntb51lIS+PfKTEorH+sFBRZnHTKTxFuKriL7lV
/k2eWeK+3tb2z6isrTtsnic2l0D5Lrz5blQ9DRyV9Ms9FXD7x8zZce+sOA3Cs7RPZdLaYl9lejjK
dZYvrtOX3T5JrO4uGPwAuSlJ4N8W495XkNNmAAdwEdkesONTj+3ijYBfSd/sG+0H9F4EEc1/v4ty
DrGOwAQ2rljhO5Rq7p5O8OE222T/uYaFOIxunqnj5Ef251QjLYmrsEy4Icw6bFQAn0nbrScHEuPv
2lsJP5HyHtBD5Cpm4e27Ga3wIfTG8gtAvx8vyxZ+S/Cd+KpTu+1psUBNHLMKzbMT5cwtWbCuj1XS
Fae0DtWfguz/JrDW7FXgCUSj8RCAnMzZDvcSt4iXpErYmsVcHmGo2jvlKmz2StqdW6GTPa5U6q+w
ydpdgdXVU+fUEdJpQYdOSIso822HAzhtel9uU3PfqvUDF/4972X5vd3w4ZEpNFetPWJ3yzQtZncb
dxr6Ju60GKIPKljEYVV+d/QwECljf1bNPvct/0E0i4yDxv4TDE7cL3oJdlFGECpHRP6xxd7dq64p
ft+EmyFe8+s+LvUQ3TR4D36RYJUwLlqrD1ZquTsO4fpz1WEpKiNru7WJZqd5XZMbwXfn+4DZFp+z
cJpgp6rIKo5LrlV10nTw5H9bpODbS9snEiJiUyEVpd4cgy2orTVAm9SSwqnZSNQUE35zUyu5UarS
8SMOoEherhVo004UxFd44loL0bU5NN7nMewNx6MJKChjLiVaOOiMWifDuamaDwP0FbZDS5HOm3rB
hcpgQzkiZn7Fv2DfJFemVArOOPwGrjRijNCMpabrdYCDfFnUkLa/JX5ULlN8YesifB1Cj7Qf+7Hb
qPIr8Z29afDGxRrgsumnQpaxX8dp2h7RiaTdTZdYVgOKnTZrgzvHLKsPeTkO0xinkT/khxGhe3ag
QcTr9pZVGQouqdbwbxvNQHKH5tIp712hSfFwcLDnYxuIpnoSc5vkvw+YggwNMEdfq8+w0Ynj7DBY
LVz7HoB28eUJTCptFR45eYVaZ0YBuh4SWWXyYRmDDFPONUHQe0zmnIMrpkj3e+C1BfqBhnFT7Brj
lmw/OmQ6OBIhFj1GZ8ak3TZ6amJKkHL4G8WMHod4yOze/+tfssptQohNDzTvboJoX+MwqBsGgSde
iVWa0Jv8NhcqSfYMHrY1sm1HV5+uslIsVQw9wczZanu5VMhRs7UhNUjGMtK17/T/QPYbzb+9zqZc
WPzSgGq6UTVSkEtqrGzL4LZXVVCpZ4GDWWiiwNOVarrqqKJEFFIeEo/DD4enMOcVnim0qOmdojBo
uje6W5nvttDC5/sEE9DwnQp/v+XJ2qAab4uzbkSngExPF2ygKjyjRl5bhAU57grnah6GCTygxNOP
pB5VsKnwYVyNaumqXq5n14jqMns2rKBdcHQ8XeqIZqmMMtvoPJZ/EUWMZEAEbqmCMMS4tS+wbJCV
5p2ka8FlFS9XQ78fD6+6QP89JR0ffinPh4kxcuWhS8ukKkzwCRfnNgsmf7JuCzF5CpQsYGnqE9X3
2rkfk6nuaGyOZNDl99TF7QTEPMNUNHdbioZ82rk2h395GBFSsk8vousKrWGPtCRbMBJDpVoHOObc
ABqaS00A/3hSa+JY6NnQGNSug2RPO2inS/zjWJ66DXnbTm02p+Mt9mQs49gLw89IO2RB9KUJZXDp
Dc/2qUt1MBxCBdX7NwpE+rAw9gsrP+DtwQviBekpsEobpUMW3lKsw5VjP1j1PfL8eQOgOTl1NzKE
/LpWrXCXxT50gTW50Geg7Tyxi04aA4ktE39btc5EFlceOZF9yNth5cFEc3p+fSpMfBhnWjfy/EQw
/M1i//KYrhxgKuYQ5r1k8APdAFMWmQeakLAU/kOuRYN9EG5m5oEGXskS5JIut2xPZWE4Q7lkzpKf
yhkVErlPoruVbBD6mEsRmF6xxk4VrvxrfAZQONMpYV69dgWdeF0vTOe4BUNQ72ze2rQ0wFQrvkIZ
Gn55gMyxs53KqRweGSOzhCMEb2buaVwHc9tOLgztI9tpokZZMJG2mxhbF395WeAP+td6tWlkua8j
7HceC3xKuMveZWQVVzHDO/e7BMtvs11R5+en1uuk9TUnLNhfMIqzG6JzlOXlcaTBZPqTqk19q4xM
Zt7lXeToz3ZWjGhmFq+jeO67Nhcv2YYrzoOSqBOPHfWYfLrEkkF2hmeuzyfMkJaW+mb508ZdTIMN
5GpNNjDDZdO1kzJrPrbCcGtTgXbK3ZWTMivqFgOB4kre6gEdOlnvuXink4tXsmpGI+FAIAMCh7FC
KQHvQuW7+hGr6Nr/cw4glr7XGan0q/YHU+h3Lqps/99Ne5akXVCgPrF9Tju6XDODETTCHT6Xa52U
3xoXKmPEfGpcVjteBYogtbvEoytkmZ+DExocczmFBaqOyWMYrbskqERDPXjGf5tohp24LFGndVMa
f4iQ/l6Svrxcfg9UxdI6fZ2yUuIibtzOdPIFo7yc2BrXI1aqwsqQ054efnPOewAq/HBObENAzlVK
ULvE6OsxvwY5MGuEu+rfvV8z/G7HRAJ+xEBXc9RXF5x6EinL6q6BUcQWKDjcZU9LeOF/uYQylDU5
e+KKghahDd3YXwAUQ6Naw8d57UygKYfe/OLYzgC2CV0n7evoNmYjgXuZS3SW1ezUZoKFGj8mNB9w
+V0J2VFjy0kSQIdrQxaLlPgCBGtlfqNuG3PzFy0Nkl1z/Gwz5TrxC7OMur7NJ4zSkOxfArG0rZV9
sPmOIdAcGuAM+jgliouLotU8rsv7MghaR9QpVzjDrSeP7rHtRU5Yy9W3y1rRKbNLNc2bJfl8rXMZ
HOjmXgknLRZWfnA70btKJAAaNDlPWtjEvrWJbO4Gb7QBlySnqBWRHnNL84Jf+Np/9RhrYjjRKULb
lx/nUJ37g86bJ8hs89JfH7ZE3rO91EZMXMdtl5pwI+fEHM+q7I3QIagDk+EZReTyRGPEWWsEGWih
p9xQkJL8joT9x+58xolNT2N3g/lO742HjKaHAr9chhu13cnpadeqPlUYii0w27Lk5T+B8mOKix0h
aM50p8tsQlUyIUFAfjcKdJpRGGuvUDK/oUfOiGk2CaJcw392ZpfTdGfeVmnXXtbs8CVrhu994dRA
2V4nSqH2vj2twXx0nNVQBTYUMivjlej8XrEvNUJzWjQM4w2b4/GHLEgfn+T5yLGK/nx+n0H+lAKU
iysxUCRcXeQBVwIC1tIs4NJWJgNopOK4SvTk8zivrPrl8OLn0ktjDwSX7PZK7k31VmE1a0HW1s0N
ID+k0x3Gd4JL24qE5yMGe8OBnNFlhSj2EwapQBJzSxPRB0TdlKb71MuWQO+vwl4oO9NiGYVBZLlf
8yHciug4XXby9TW+bGhm0g5e8pgqi0ETuxZdVN3+2TvLjMcr3QzTum/p2OEurpmOd3n+qrQCb3hF
sn9+vc6ES5rWNa+2jvCnKw8y6BVrZQuciH3IICshMVukmNgKjQQHelKXLNzGA5dFvy6g7nIjxvRJ
M/ln9diZHZonGaqOWC2Q6P6+uagF+jA0rHln5QjhYKz7PKFO6TJel+wsxhlFNCcBRsKVCQ40xJqD
quMo5RNLTPT4L7cS5jPUhIuWv78SQ1aPPiHDHvKsiaDWN5ugsWmLBI8UNqXLkzazgj2G4NFRtNBf
YZnPdDiC+XdpXW75sNO4eQLRL4hq+ejJTlJ0vkNJDVXfVnJNOxT4A9kRrM7iokTebQx5tkCcq20u
6ZM6p9FXkr7q/o+z81qu29jW9ROhCjnczsQkUpJl0166QUleXsg54+nPN9CttS26Sjp7X7kokxMT
QPfoEf4AkC58mA0nCwb44WryBZuL92IpflRH0sIXa440WJ2IczTL4W149H+8yxgC5mlo7FcyXd8g
s7RgzTe3sPsvReEJGEanuzRhel4gs610ekDod2Ah6TXTt7YMehdAy/zjiDIcbzPEGpP/ZMwTi+d0
dpDTeyUrk22z2jH7ICxN2WT6uQIRlJ2CbJFswzUeZfeaC+EEvvsQ+JN5WXuAvNVZnW200gVIt9GM
XK6BY+51c8l9Jwc/odeMrjxAqx4FyMC0+EGHfcTeJHh6CpcJMNrkW+kyaQPuM1iXusx65h+qIk0a
4H2c1Hk68szUIa/3NIRGde/UxPmtU4O5zQrgT5xm6FtzcWvMjEemA7ZRLgJS5eYzcNWa/la1eco6
mHJ6DNtdoLBK4eZI1NUjP3eDl8JYUR1tasRcj40cOTpk5yq2T2Y68Y/5vBy5Q479s3dR8+cMLeL2
blp2Z7Ee2iP7DnN35yJG60D9ecKLgch3nTrgNCgfH0mEWnIRmSHPSP0TCsCS3wQ8Ag4As5Kz89vb
xDiJJ5X0g7x8013pN52AknPWo3kt0dSZSO/JpGqO6o0u3oQfyYbabEGH0UnxojklTLZo49NyQtxW
r3X1HpARl5duegOnfB8m8tWDY6iqU259kEdAWrhUhJ8Qz0z/RPtAXpGGHFAQygFtDV6KVuweuokH
VEFtim5o5f6/QQkR+eVTinWW5Vqvq2QxqdVL+MDZUTIoi14L19PUEf2VEXmhBdCjhc2fOSlq2q9p
DKxPkFQM+UihjhQImK4sdXUO+KqhQY/yIKXtOwSA2+B08uzNbS06Yei7wg2gtJNFa6qSVBC6PO/E
bqQS0yzM2cK8rbiPtgX196e9h7AMDIP2BlCjeVrlZWyKONnQweZCGrRYIYEhd6qK3t0rpTLTmNxp
amV/TiDl+Uwp1+S7HDmMzhbFW5tPFvBP450wmwXAdNJ7i1qVbBxGhAT/8cjYVNMmcUI6mGeP7mCQ
oOZnN7wbitGjN6RWcmWwbCmSjvn9stoyj1TJrj66IZeTZbr9elRDKQQo0jCFxFVISSQ+JUvyj9aI
fUBvGRNIkqeyqMFdCEuVyvQTtxVkXa4iRZFPc0tvlPQmNh4txUOzq4H6Z0qg7EnwVlg53F14LXqt
62dnpM7KhVW7Re84lWuu2QFu3xRoVRNXnRHL34quv6RPcQwv9GtddJT8AYFMXq9qd5lZe7TJ1Bmq
8cImpjw1CV4xGPsAMCFFIg1FaHNfzp25RhZZj5QzTd4LykGl2swUBhaPp56cs4ftdgNPbfZImsaT
nITBskgaa9lICnMyqf6c5+THvogtwTAfX5aDfBP8VwKp6NWJcgneGgIBnUviuyoFQhXl9aMGbnW0
MDpU/NAo9wfB0gQrklzrc0g70XfPvqJgWza5vHehZ7dyxrmqEt9tZEa9Jx2AgERLXqL6X6oAQnRZ
8B1ubYm39eQsTagPkQrT6a5gtnWUv9+Bsm3kMWV/mcyGTBLWUR4RvrpuUGICMJXRVl+BG0o5oDua
uqSnFpNcX/9kgvXkV/SbxW1cXiDblCpRLQfdwoSPvPX9K3Bi4LsVtuTrR91yaZN8DGwgzKt5Q9dH
HilTuAOqcixkBTqDiYjc+n2tYhX9SrJY8kSsUTLHGLDXOcrCfg2X4Rmx0aL5SNlebahXgwANT+7q
sMoAXwpHChh98D+noyI0aCD1AAeUYJB1lCnWFT39vZ8frbYiV7kB0e5nKB0oonKPOu4FSyPnwRpW
cup1rilpT++3kuG0R46WsF+Jf7qfgs8FmIvb3M+yVXWphEa0pA2NYjLoYBXUsRD0erQDOWJqlbk1
KMPxj2lFv6d5sIFE8hPEMiccOEihtbVkmYcaAm6WQuWzvDAdV/D4uCOPV/1tB7gMFJj+aggjksmy
3FDib6vZ34EBDq3tQo9O8HelFTjsS5Bx/OBL8c/jY5PIIj2a4/TGeNXObljcFZtYsPnL0ThUvTwN
qi2OTYSJnMSJGDEheUroIvGyBecsW7CqGe9cxsVo+U/XEco4qBHEJkjBuhEcEP3SndtFbFOWgk5M
ZtVg31UmpYHhZI7HZ5pAh+hCqrQGiwSJqQbU94CJ2JiDbTo7TG1oJOw+Xab7xRsDUkddSzqMhfkq
Kj+wjhJ/mqzKTq5pZyEk+YnusiTmYLNkCYQmCMsGnBiDEZqhsODDGJQHPCfgAMfqTEsDNe27cDyS
MxeYKfetaubGxRaN4F9Ao0SRE4QNwV0jrfSmCBDIYlPR02X3uZA7eTBgVCX3G9xOStu+TreAnVk4
A8rSugGhDgBN1ImwIp2uCH322cDc6UhFdcsZhxRZsz4YTV5hqrK+cA1qhhgQIaQYqPdM6tC1qaSn
sExO4ppn7BWGbX41UmCjVJRhbVnr425B/yBn8qty2p9bWC+r9zJG6L9H0ivd47ZM/1p7kxwKw4La
zn8ZC9A1/l1q+7MXQqmykgkJngDoFbl7v0/TOffHrfsL/g3i4hcD0mPxQqmNSJjf0oWbfh9gULhI
/C5Viq2Gt+9OcG3Riiru9jlo/Yt0oyysAIK6e5o7QFHpXVRSiX/Y0nlyHuqtbsrXmmX0H89grPta
+ggx39DYRcqNZt7m044HOvXYLN30h9mirf4SWE5c4Z/O9wNF5Qxb3twVdmhsHirrtntHzy+dPqyI
J9u3yo7RZmyREkVIbM/nS9HkNsigxg7ICxLCL3ATF6+z0+hF3nQxlxX8lzOkyyNGIH5Dp4b6znpX
73W9XFrAXf5tZKw3nXCEWZonzF92s7+5QzSO9ABDCHzZzS0XAxZo1hjTswF6uNzIY+0tZokxAlyN
k1fHS+FA1DNrJ2BaazQ+08O9XzZQSGE+IKXPCLtHHqzJYATho4Lmkk+pSXzwLybbwLl0oWt672Iy
fNSkUamdg+jR6rNs9E/ObJkrosTMrJb3ZeNX/ZfGq0G1RHPqLU+WFUzNbUOyroZKWZr3GUYuZ9Ze
P79v0YJoHzo6nu5zVA6N8eShu9b+GRKU2z9bE/VjepwGlhOfqx28U3GFWTu782mYIAfSGTbD4Ktf
ooJhAFT8PeVNIESu+9itkzAkYonIaMPj4E5Heo1Yy7OqA6f57O2kV6KvuZKHa3KNahwGVpIY70DG
2P4HQDI8mVPvRlvjgGMvSGeABFMzoMHrufcJo5catbnJpIvaqLBsAGJhq7bqoNCJskrx7SMUZXiW
zb+HdNopDlSK1GAQxOGcHx1WW1GwFH4TVxd6wKsDIP6ZSSAplPqQXM0viX6Sm6tPsaxD8QTuFeMI
PcvIK2cJ2WHsg3i7rAetTh84quWpRqSxY3dHbHZAm52BUMvGnxpa2Rn+4LkBocTed++3eO56M3y/
untthNditEg3syyQEmm3QPr9NcAma2pGapKI/rdmk+RotTqi2xA2TfPr2IZx/TUbCz/+94LE0fSA
lYdZfRzL0W3+o8ab6m433XcaRPtjMSIq4GxbED7klswRd5ZgKF9hNxXbtaG7OIU3+KLJ6lzw6JGD
ulAlQHZkJQk3aYPhQFwlq995U96Gd9s6As2MEdiu3fedNSXldodgzQhrZvIoJwb0NaxlIKWY6uK9
79Tx/sdE4oFelw+QEiuXoqBfcHXGAkWsL3Zp55Zx1wzYMTbzLwEagEbQ3QP1saL5KaV75c/GmQM/
bSLTuWRZAuv63LVznZzWysS+dOq7vjsBmrIxPCELb17aNeoAP20LNlTz4oXFLSMtunnjkpZ30bgB
TwLkHUQ3pF7sT4VpdObLQKy/wBxbGRmV5b+KMfNe8Xgq7hs7nP7k8BnbS7CbDGAjLx4vIA+5aBmk
4xNNRJCx/dwuf80ZPbh76rrml5Qu5kuVz85jmM/zdVoiNuJIf9n9d4v8Rn0ZYFb3d+lcrn/2LpCy
U7jbC45bw9R+7ZLW7t9tYIAuAc2UT70X9k+LmbvvIKw4DH4X2FU3GwHyF99b868bzOv3RLeSt5y7
6S2rKue3tO2N+yAmzntYYs33aDIuPbwFxzE/w/kiqpVtM/5OGpI8Drz8sj/FzeQElwSs54NN9/vf
9KDXRydJUlAffQQUgREED69oB/srI4jCe7Yp81C1DJbcOqcMtLtT32d0yC1/9vFKItPDkWJp/AfP
2zMsO9goOWAwe/iKTRMIpMT2HfOE9DCzeEqX5bzZmYuvotk9A7FmWowKvV1ccgok5nZd8xBUmXPJ
LWd5l8eJ9UdoNsHnabGyP3G6mR5BPjrvl9VilUUYXUeIqYJfKt1HexmK8DzSt8eGw4z7R8uym39x
tnEyIHFa/Muw3PqGRzuVfV39NlV++kdMPYScypJ/qM2ouo32GN15nrneHGc1P9uVnb5ilOGfvajI
bouxx7+kOdidYLFLJrGTvZ6N2u9eatchpGZGOl9A2FXdHW422b/XxrA+DeGQrtdiNvs/wb4ihgay
kQagi+8HAqlFQmSJW2s9dz3WRHC0NibVRtG+hOPaD1dzstF8naPaAWhqZvNd4AfLlzyiFrvUyWCe
bTeeAYas7lMee8azxxn/tCcTuMF08z5ZdVfepjxG+ahaowevrhIwkSPmPA9gN6fkSlxqPoXTlrxr
Ouga15YM7uOSZMu/bRwNGEDPIRN5B+fR/sKNOJ8coe1/MFfoS0yi89A8t8kaP3PZ8jQk8X6DMVT9
WRq4rPyahzOSNfzFLZT5wH8yzswvaM3V8b1pzP70W7QBZvKew2UNgvRK+b1H/q+4I9HdLtC/mgHR
35VuCqAXpQcGqAaWJFNqT3QxmtjCuWKjFQyjfKzW93uRFOOzvQDDfwCe01oP9NEK6+u2jdGan8No
Cb3XZAbRgRC6xW4jtti0jMns0H+p3pumXWE2AmK0NtfqUuAxGu0O9jFQbfP3WbEXIIlGGXTtmIvh
yHFhN23LparjKXhezdxkEo1vuflu2RJGu/WMSMqdvWX7h2bsl+BkFt7wIcsjtynPiISlKP+tNZC0
U46/EXQXuGrNuS2ZFV3gRIzbHXG3Mx9YBqXzIZ9KzKZuP2YBvMEJI7bkOp5DeyEApIJmyxv2Ued3
KPuC5Lp3EDxmPKIKxJET7md0ljdXEnkn1wNnCKsFQAvQlu/5Bna7ZaCum/XDZpjR2v7FCG/oyldE
kaoCWc7/Cnd+UOyQv2v4obPyPfzZBvFssw3QCofb6pOXfX8xd93tsIFK9yFtmDJ1pwLFEwJQ6rUt
MdlL3Xlt7it7tCHeFZ4JNCRJWiv3GG9P8p+2jBt+UY8UHRNp/k9KaGDGCU1+7xDuQvd34QcGg+hV
wu5wff+zb08O/5bDLqICQ4ZE5kM4pYKse3IhoQJaHxcii32ZGI3wm1Didr5GSB/F+GSxgaS7lU/T
/Eq8y/f1OudgI8FR4lqAd16mvqhBL5gbC1Zb/jhOcPF7SYHqsPSrpff4+HbfTbk9CpjVBGHnDBHX
VIJfNYJGPZbCfRJF5W+1ehAL+cK6/U6UCAMX245xMp33KLbN2fZYAX/zpxv7yHO7J38dECv7mCBz
wg3ULsMR9+r3Rcozy4ZKSnoMA1L6KVY3g45DnD2Xug4Z5NSv7vHMat0UhSlqjISNYGLSDOKONqx9
Se0Yf8t3Sbd0vLAdQm9mPqTQ//b4Q+liMpEjVu2W8X5mxiWKLWm5IAbyMSYT8j/HZShfJXNqD92m
AnkEeB36HbB9B/nI1iV3+kU3r1CV9hFDqTEbSNsr3fHdcV6A8Yfteo6oeBE7dQprJwk1+kS+3446
B/qbVgS4MH6QcptXbqxyy8h1iK/hYCJu4lww7pNWcAjvkDtvvAZRN7WEDBiSvBi7tqLJuMYjZQCC
wYhi9ekVbeKOh+ha7cAKHabSqYz7ImZ8VF+0cBHVo2XGiFybTrDeI+CHktMlmYxgSJ7N2UYp79TH
CfDau2LL5il4ac1uXdNfGc1WTGpsv/C4eos8C0+jDSZGlg+oh7EyH7KW4R+MgJDqBuNgPP/c84gv
pvVuUPKTKP1BlXxex7zz7o08WtF8tt3Bz97n4AL5jlPmtfzpT/bzQT37HxYY6t0BVCV2tePCavCR
5fl+P3N15ClxYfwwwwB0e2bxNpLizPpB+NenDjFsKKPO6NNUPyt1QLoW0i0OlWDolk6WV6FR0tgi
dGj7LcyAVwO5xDD5Y4lZOvQvHN+IYIErpZSCUZF/14E+r+Iz2JV6aC4wm406wJYwJQV7WNvB5OnO
WCYwG0M7Uq6nBVnB4TCkXL2Y9iSYA1Fz3ZWErMdH8Hsp7AO0uS1ABFZ3TV2QwtWptWek+ZLFKFDv
ovlLagvUu3Ug7YTxJhUb2uwi41KOg+jZaEW5Lq9L1N9OYOoi1nLOJD0OrqimLe34VFqWU0Xf/nBD
vNsA0T2yYitSpjnYsFwdd1x8LuSsI86Au4Wr0+96lpI4LVL1t9XxKozNsIc6lB0VtTO14RUAwjik
ibQSJMQaUXukURX37/e2QD0VUHTRophY51FHsxWEzSHk1Axp1lRPZMRrk543fxPSqOaODnsSG9l4
NqpJ2i7EzqpJ3vs+PC5WZxvNI6JBmjeqVQpzb8A48QMzL8/q7qHoiGqS3W3S9YTc7PTxxZtRsgCd
gYgNf67FFmP7IK12NZAk60UrSmn+mN1Ck2Qwx8Aa9XAKJ9RiycA6POcGSyrcqz14FHcPdQFxMRBC
gfTeIpYcbpAtncF4evzxTvieq4s2hOmgPc11kNELLNsRat3fBNZ6YYQWSbS/JLDHaF22h36Awh/q
8YPWx9Cgjx9f/nt2LJe3aSWxXGnv4Jb7jzN8Zr7c4BC3vug5ugZcaZKsmvInWSXdQPhHsql06/H/
R1TAlk3/96DAhkRuzrMc14F+77xlMCLBEsjAMee1udMG1mhkkZKTZkQD0zhP1eDkOGm1TcNeiRZh
paUZQ2WUuRRaQq9WpJ/iIP+Qkk5UPrLxlYwPI6Yz7DvVeoAtKOy0iRFR9mVqwqSafylwRWN1aMmv
jAPYr64JgZvs/cdPHeGTN3fKYYQWCvEcGTVkat4yc12G0xBtx+R9nTRomV1JR8K6uZGKsOyvA9IT
7AuaHXLSgDv1oS+qEB41aVuFIIA5wTARCLvCw+nTnCYc4akV6lvse+KXyHZZkdJ2ZuDGaqCp5wFq
+jOVICa8i8ZlKWxr4CJDiipnVMlVNWrCinPpNFNwMmQ5DwaU4e1K80qeVDj18iH+hN0qGOAhtRhk
2CM9mQqra5khcHjQ2q3VkDJH5ADhOqSNLTYVMCSZpXZLLsNNYzEFH6KhnYCD6D/lJiH+PeHR9nA+
RBRhe2cDhqGrHRpGzwFezuUhtLsmzgYInJIlm07MfuFT3zSuTI2fzQWv2P2jAwCq+ASDFBiW4vyu
FbMFZiQikylLu3D6/TaByW2qa6QE0ovxABhuE6YHJF28hvZJkZR14wuCo4wewqr3s+ZxXjjvmgvT
FbpZjVGE6bKezB3xiukp2SsBcAx5JMgVhch3zfbAa5VgdwFiKDiBxjb2HdOf4n6wygRQqkaejqst
w2Q10M8bt4zu64hZ9faYqzm3/sJBZwncZexDEQMfNmyCetB9hczGSnuIA/dU1WXZyyCq2WL37FGH
G/apyekbTO89s0Yx/C6keYE1pN2lLnO7pXBlZAMfIuF7berhTTVtlOBjkRVrMp1Bf2yZcbMz2jLI
KjWBwHFH0NTswDyhm5J8zOalTfoHG7RD+pCij05i19IW5wIaxmMabs5fc+J35IOYSDCXmVv2MsVU
ZiYG0zc9l9JZTOjMNcPBLYhrvpjVcKja9/ph2gYKPBh0T/hDjjdCekiA73dDUkD957Y5DUxQHf6n
m53hIiTN+zjoERiMFBAS/yIZ5ejR2LiKoNB5HUFt/bJl1Ur/WIEe9KCLQ5Ilpn/QMya0DeStj+4K
cEoD4LVqVmEZwOPvLTvcxxVkr9W2Kd09tHI+tSinFOTQnt2jSx77+DXP7xqDut558hKLGeJZI7D1
ZjSzOpiDE/aKltFeNPo3US+Mka8sMjXBiVpEwJj9YUGMSM1pUGttAo/7sGw5/oXwH2SUtNERSI5s
RGcQpZrxq67lXJoEpBuqPhl+5pihOvEnaJfWYj52ds2k4coMbFnoa8C4Yel4S9/WI3ytFQ3ml6ap
ZUQJ878Y6e3601R/LY8wsrAtiQec/e0KDS3bAybjoJ2TPQ4h3ZG1rHdBmuAncMrMKi0eWxt36/ZS
NmYyRy8jRShrcqQzQBjKQ78DWbUoNRBjA6zA9vZYi2gwqPm0ag6b4w5VMD1rYa55Ng9QFWIfpBIa
f8DBJTmBRUBBU6yOOonU2zLJHFEj7Ip+EkyrUWDowCSee+RL6Ke3j8bALSdtZ04PGE6GH9CD9BJo
CIr3oPDcy5FnVnErfwkUZ8JLOWXag8VQY5VAlVAJj2dQiJXRZzjqDvgU5+0nOLM7f1CQZzDyLqYp
CaZHIAMCEREpGL53zEiHHVnEvQBNtBKVHqo7dWlt9CD9NfriwoQvnl27AH56Gv2tw9A6HwbYxh+t
NZ39OT/rbbYYSyzAxmzpd/hzpzXvM6v8QPsLi+gZvM2xl+cQ+Gf1nDWFrGDHHwQfmylSAiLeJtLb
vU3pZn4TgA52lPzsgu53Khjado4EhNXkJifRLcjQNkgiLNMz4FqdN4HmhFopCKIC5gehIOFuCSFq
0tFnECOKJ588HFROHIF5DT52Vgu+Glh9JP9Pp+OuAvXg2Fjgutpg4VOGr1sQhDDlFHhDfx8NvFHQ
lDU2cLb8Rb+vSaHVLXis1MW0AQwJ2Cnyc2LekCOaP96Y7CEC8qwla5mRYpf7oMvBuU1lgS41Q0Xn
lyaCx+kxxkdC+69EQKdf40yUysDpAedeD52SVGHMwZNKjBkU3pPwfDxkQj8D7TCnTb+8qypGYvl9
u1Lnmtc58OFrnL0BvNFy5ytmRKuw94n4fnwt6QdAVYj2JoxRrD5oZvoGNR7RUaAyZgIyWFewIR1i
FLRLg0v0cRkrUJ1nRy5PX0fsaloEimMewoiQiSQB6RTFAmSlKSgDH5nr+sOsoOazmtsympOCpVSj
D03UmdQBqUENUKwlf9GQqKyH449OEzoMbAndMejwB+biXj0LOiHxxgPR44NbY5uDwOeuNPWNSZYM
jwsVAfdDKKY/cMUaFbS70KdZdUGAxdapmxgyhTfbCAUj4Cm+kc7mc2x1+U16vACV7eWQoKwUXk1z
WEqkITj2A78UOLWm4yisd7bG2Do9DERNc3200RpFPVPft15E+mF8g8uANpaXowDPehSub18H4Shg
GzqnkUTMzy/JgmgTaYyFdHpwTm3kbB/sGZxlfFtU8ldP3s7BvXl2XjVP69gaAZZmPXQvxrheFy9/
Ib1DsLzgCz+S09o0Iv3PLv9ILqt6aN0cO85wLXrmSsGpHj3pbiVk/vwVXW1ppYWhJf0L1kXIn8WT
vBo7CWkMDU7IKO+0Vz2oh9McBgsXYVX3NCvcJq7H6BlecS79K1B7fGLvlfIfDKaQ0kXwxo3XL87M
uOHzgsA1N6ZhenSR+YrIkvF1R2eiwAahTKZpY3JrF+1vUDykT+f0ofTphn2VlavaRiQQAz/oRlGi
2oBt38qmnDJmWZjUu7HAWX9cT7ytJsCVILyCuBBFE9XcUW38rYhMy76HqtE4L0vGMdOwIYI1Z9Z1
TGFdte4Ge9mbDM3fOXfyJ7Xufvwt/lFLIu8YoY7n0//irbxVgQlwPfddY7Cfw4MppbcORqOCSVR1
bb7OkoFouGKl2Bipyox+/GXeSNLYFuJ8aAyBrMErkIPiTb84j5uxG7x4fk69VYhh60yWRYQ54Kia
GwL6AHWBux9f+B/vwmNebzlk+bTFLXpc3xf09hjimRK507OnDtwAejaa4Fq6bXI7dAx1LjBnUwSD
LVF5+4+/xtv7p7Eg0T2weAgU0m9VCpmszUMCUf8ZOwzVtUwF508LW1B0lP1CCNG1/I+vbH3vsYTk
GoABBisuEmxMBYK3tS3UrQSR6dh4lyr2SRnE1D3XMO/aHrrqwdTSMKhV8YKmsJN4rNE4LrjS+Fer
BUDxM/Gpt0vUtgKehUejIrIQS3o7svCBsiDdFpvvdIWtUeXjwUpUS1SRKr7hBBUvx1N8m588p7fd
DhuJuMjFncBCpC3iO32/UnofIr/nMi9mQuXuiEUraBjIudn8ZUvGzp2gAI+B+aUsfGlHW05fW1+6
CSn+5Bx1ODPQhk6CCF6NN5dgVn6mzPm2OeVHwC1szHV8sM7MCN58QzM2Sdq73X23VCH+er87Xj+2
xQP6Ii6qQMRzAlqAw1j1h80ToiezznlEkjMmKwiGlzVAd2DBFBPZhumb4tJSQvvCtSxAJewzuRpk
f80GYrQVG+Ptx0/57XZE38P1QhuHW7aD+w9xUaLmjAp+FDxrWKcukltUTwjDimwRHtxAnJ/Ac1p7
5fGof/wlvO/lWD0u7/Cyw4BwhJrrP+RYOdlm6Uhvzzm0OY6auRuasH+O5qiMX5N1NVDtwc0RINfH
nfjOey2UY1imVJQK1MvclzHwtra4g5Jtgh2Jx6T4khoWFiHOyR+sGZnIcCLjxGBsY4BNqZCIhNZi
YbNLqjykTKOAxMphpJPRrqK7htmNGYiSu+74Nsk6g1bjPAZZ/zXyvYhOaE9nSP5OddtYEg0fOS3Y
H4FCDCFJFRzVqAs1QKg6GzhAYYrgA2s6DEmqdMDzIUsan5Iw8jI0m5w56OcrfXJnCGugfnlKa3gu
NqD5d+bcGW3CHaTTVN0VipqVhINggEo7TVPzGnikZu3FhAcwjo99l6K0e6WoT83XH7896x9rCP8N
4obpgVaDzff2LMG5M3XB5WfPutPdqtsnk6G+e6RNCLMIc6WljJhEKmS2p/TNdUuxUz5PINOlbWbu
hcjh74yD+UmBk/RtV4zWmt/MFZWhBeBo6Mc/G6S+naP6DFGRiJO5i4XA6VuxXQcfN5rYZv+O2qb1
6j/h3qVOfVMo5F0ZG2ltNJBPkP3ByghXToXtdAYdY/5sd7zphQYoVPr4jPiRb+E5/VaucwYm3geM
2t4Fu8FQnd5mXDnJxVgPvuf/KTsITBDOnsM0ORD/sEPQ7m8JEzMTAFC5V73TA0WdzHUqVcPYLiNv
ZJSOtNtPWr9vQyohAJJ/FDJ8p/X+j1StmDsRbFzad1maBwSaijrM//zt+mWAQPSHIBpk8hZb6N39
zL/jH9d3aCOBxZMmuwtS4E1Ir8stHbfQSp+0Vv9CQJDy6jsbkcryhCfRKVL0j3fTP74ArxlQsI/G
Luk/4fn7U8+nk+jjsTc8oqB7RA/3qLf04ZeAhpW47FHEZ3ce2N7g9x9fX27w7zOGECQmeYnogVJi
/uNAKNbFxRsp2Z5ygsv+axhOqIalgx9T7/Ole2O4+TbuVT9Z5PbbrIhMkDgaoUBKZsiae3PfhefM
zl41/RNWF2k3vQRu22yvUdXn+4MepteF1Ti/j1YvU22mNVL5aPxGFtu5tEK7fKKGGQIEevcz3g10
f269XUls1tN65hsS4ZlNVqwhGEhCNpodjhYwZICBm9+Yqgoi4seP9W1mhSw2C9vlMKByl7Pu+9ca
g3daUY/In8ZoRmrkBKg7K4ITPnV90SFJUcwefC5lRuJtdMy/Tri6zEg7AJGb/J+8ZO/tS+ZZ85pD
+VaMtt6WIksJQBvkWf6k4KjZQWpTmZ3qCP345v95OSIXgxzAd4HJ8fzm3eaZ5zHD3L3HRHQ9v37j
IpczCeyoAO0/ueAb90aeMT0nkDfs5NAzMY99c8lhiFdR0egeNZlJaQ2sCfRUBDoWGbuIsdtcPqX4
kHsWiHof8aUXewLwWd5w7YrN/glFjYKumm5caYcPLzGFTqPYo+tBXlbkI2QPAO9iZYjVyAdvn8YS
vi6fykzDE0ULrFriTaYZraLocsoHLGGtOpHGtPFxBTkAropKpqlm3jQLYyDIKhmkjylTV4zPJwX4
rRdpBuUoBdOla2J0vT5mqmCCaIVe0DBX4itSzRCeXgMrk7TuW7bSz9lugkHtmPac8fUAFZSpGcxc
G8Lu24NaiiMcLYSr02PWwkV0UdAktUeHam4nuSX2D1dWz2HIfWkdg86UporWzwDrLIQrDTlWFUUp
JeDXDeG24Rb2hpuMp6U3+s2/GyqcOKKHvNtxQFN1umniuA0ZlHb57ty8BM+3D+ph6WJFh+Mc5XAq
Od1D0X3jBiG1/VXPkGlxHXT/o/xXbUL6LNIyPLSnzdozt/wuxq5ms85KKldXgqGNszhcvW4Wwo0e
i6ELIaaT2dFvVE9A/ZFOqXGkz9yPJazQGZ0Tml0uWQ0drfY/ZJdhfkL1I1+/KKA0M/4yG08JjxtD
kQoV0Jw2WXYs19oS+pWhWKngA/r61rKtIv+xstslekKpcZh+zTEtxJuGVrO342t+VJORSDfXN5QZ
h4rRGH51iYM+ievSM0I/sfoC8CkLziO9d7+7zmYrrC8tZqN0VGCVGQki+ggyzyffQm7UuTZlgRUH
1uHSzBqL3PTuNBO9pqUQAY20sOj4Y1cNbqjfo/M+Kfyl3C66H6sH+FCopQepO5LxhBzxV1QAINmf
cOYo3JfeRLEH7v4+FftvinLkdNCQ/qog9eHfmOZ76r0qKjZj1mn6k2aG5b4yH52n9/i1Vq19Q/DK
2F4Dd4c1+h5xI6EnexCvGYgV3rIPyBjnuzWUl0GNBHWzGLs74Uujiit0fS0zEdC6ZLFSK/sWlVub
NzT2A0ZQ+03PhYmGAuTfKzR9549BWIwGYwjVbNWkyF5FAZ3ARZuPoT3odCv/qJb15K9s2eLYuDMa
Vh1yuHNoD80V9rssQzW3jg1a3/etYSOqcJ4VskeV6gUuRSxMxRzMbTv3TDSYMVrcLy2SBLSLtRaT
Fsfyc0QD+ys8XG+im1dCpABn2sfzS1A4yQLQS+s412vKYavvVC2xcPPhSWpmkaLgaQEptdWLMAqN
39GpnJ1rpEKXHgNp7pXaOOMhW2IefW79mL4xkXPEdOElK8qwaqDT9RO1JEV5VLoqmkjlohpO7MFf
NTFf15HsAuIjeEM2EKyObvzUVjbo28bx5opurup3q2GFH66yGqGWQ4y800I7+4q/AoNqnkyUXNRA
RZM1XdX01uJZEb1swqHABLuv2nlWE916cE4EeERnYUQo1RoztaTf3lmplz57WePvcO5UoMzqOCSI
Vmvjse6KJjUL8LWRgRfkKTJcGNidkn1Y1OcdIie9s23hb5hW83ZPMSx6aMt4eFngvXWJqV7Nt7V9
RL2Bp0CQ18w/FSntAxxrhb3AkThk5RTQmnJqkvuN93hwZTV7NUEBd3+dJ19+W58SeuyqtEh0eFBN
Rq0QoOltmqDYg2hhXdYo9ZVlgmxclu2vUWegmA3ojQJ4OtdGL7ovliLuKxIMwnguWTrWe1J+paoO
/ua5dJBl/rvY4Cqml2UDGo8EOcR9ft9RRb+e0NQKEax41PoFaeqsjRz1nv2Sw/4CNqKPOTcYyWmW
cJfpiO6bFM2hMT0oeaZNkY9g6TELeHZIM5hbaP7sqOJKC2uKQ2uSYaRxBZPomQ0D71HGXuTpzHb+
aBV/GUbjJmmC+slS8h6rurrK3YCWSOGgYUkFqRLrqCCgymE81Sw+vKgEWxIoVw4qzsp6zo1wM991
UK6YurTwcj73uKqkvyfMGZH8psVg/FXm8MGU9VepSKp6PtUCQ+NA1C1tJQag1HTqHLVSDLvtmRXr
KNuViGGNgf0LBjw06uIkqgvnZvhgABsoAgcfeHAPYSG3XWSARc/YLcMzon1xUl98GoDTcJ1ME3fY
66gE69WyjZzDGE9nAvq4x8GXCPCQdfYEEhDj8r2OzkkHCSA9Q412jP1WQglgISgepQ7IOnHUC10x
jqxik9xCj+oQOILbrCtErWykQRWRgcseGmdKkU3nuJNKqjTcx7YdQZ6gaiJkTLyGJOoofSyvtj0S
LUzlJc4C9Z9YMPvgp+unkVHkiGqmMuvoFUg1tqnmUEW0kKTDr/FgvGkYgtbwdvUnkh/yiSijSW+0
UgxrDRNSkldwBoXqZXIU8K0GxpXsZXUeKQaacaiQpSo6qeSpV+mh1i7SQ8BEjVyVOqMaAurlqail
SjLBVwmpavIMKrMFd+xj5z6nEHBBWwJO4UkS5OkZPeTI2rDRMyMUm1q1mrVqQa72XC4AZ5EImx2w
nf0AjCh4CMe6azJoUbHvfq3Uy24OBaMxx6YPa70UuNlHxzdl6uvMSTLMv8bJXHsNXgTiQFeGgSCD
KAFk9qzAHUZ+cJU9NZ2kQ1OVYMpQ2LBRenPJps96HLsNHkKwtyzG9wXOpdIHZL4tSXWu8FMW6QXv
vxtQqGg+mEvmWACQlLKer1S81EPSewzY/N5PlzDM9tJ/0M0KI1nGwjonMN9S/9Tl89Fs5pQsIOLN
BCNoSCYzPQa2Ct/mlJ7AyrgO4g2nYEtK9Pz0l/7G818NWYsWRzIrRz9kbT3ECd107lmQR+n6Mig0
Car1yP5cKULWpr24EJyH/F8/Lu/e9iii0A5wZGBq5YUYrL5t0u2evzZZUpePVdkCztYCrVqVZlOT
LK0187+6sAMUEUoHkzMmDwyv3rbiysIZu7DZ08e8TLvw60alEADyb7EExRqxM9aqvtaoLBDmf3zh
o+3zt7YM7XEK2tBlbsbUAxOJN1YlhhE6PZ+e3tfL1obuA03J0U8eI0xPgXAz7Z6C8A4icm8Bqdin
dPh/1J1Zb+RYtp3/ykU9m2XOg3GrH0jGHIpQaEhF6oWQlBLneT6/3h+zyu1MFW6VC36xge4GsjOl
GEies8/ea30rKzw9njXiVU321EY9pt9pe52c29gXgRb0Y3X712/ysz4VUSpEKoXjA+wT+c8ZvDPC
B8uqBm3zh27sd2Xa9Ed+eZMs7VLZnqpMWmOoqiIrgVpnW/b91A1VVW3KbELX5qogD6T7poylMvTQ
T6E1dnNuAy1f6b8Hx9dRnmXYo+JMKlCpGg1YYzeiUtWiVQ6wmqb970+L8b2j/v1j/ve36X+E7+Uf
bpv2X//Jn9/KCt5LGHWf/vivzXt5esnf2/9cfurf/+rnn/nXQ5nzn7/8JzfxW1O2YEk//6uffi+v
/se781+6l5/+sCqWYPtL/97Md++4I7rv74HPsfzL/9O//I/377/lYa7ef/vljSzmbvltYVwWv/zx
V7tvv/2CGOGH+2H5/X/85fJN/PbLLe+hK//jLn4r//RT7y9t99svkmn8yvSTcpF5j7E0WXmwIYF/
/yvrV4c2N413TkY0iRRGREXZdNFvvyj2r/xTQ/99PMS8lt5ZWxJGwl9Zv/JQGDTsmaOqdE2tX/7X
5//pOv7v6/qji+pTEihzTx5p3Bb0vREPYvlZepQ/tL2LeAiHDG3fqoQTvapEP/p6i6nRVa0MXHER
ZYxvZGs/q9a9Lff3LJrFCrdCtM9w5Lspbp0t0qvajTrbdgdKqiOnKFysTb8nLsHxMDEcFMSeuCYH
5xxSmO/rbO7+ppf6qYXM2mR+N4GRiq7q9LE/9RrHSmdXVWK8WGWA0XPuWxpP8a2RkxQi1UPuUnqP
7g/X+o/v8sfv7lOLj9dETkKkGBRFJorm54lBaEhSB1chRMcnp77mZB+qVTxjCx39v36hT666P73Q
8uF/uEa9M4HvDsheoXvx3CRh7tm58/DPX4NPs3hwuLv+lIza9Rpq1C4OEWdiCeecPkKhaKq/uUyf
hQDLR6F8Uoi35t4ljO3TRzGjCsJPRaJXY/eOz957KHPnCevtxumb69D0jw05EgS1KWs6E5fcnv5m
wf60j/7+BuhK41BkX/mTEsEsB8WpkliCLlYeMyIDbwSeAfRbnYJWc3T+pgf+KW/L+P31lukK03ya
ONanDxwbQmtFAVw76uvZK+v4NcpDBN+hLdwgs86Fg5K9MfQLjvyPwazv//qyGjKLyI/DjeUNOExk
bcQNCuZPe+nS/3DzaMUE1pusr1XsVPvKqE+ZJNSVbiYfYV+JS2oalzgdiw2HULxWVvaqa8mHFmfH
Su0SN8qrFo9svOgqRbRGvKbf9rp9qmPjklv50ZbMk0jSD7nVT0Vsp8iLM6jHozRhVcATrqRGsM+d
NrpNFaVyFVX5NtAC9RqZ/5kD7SKI+lrQK/dYep7TwHxobf1SNsbFlnll3QofE23MPBwMr1ZltW4t
mtZfXm3sAkxhvA3bMVswHtbDWJY4ciblovfhKwR2zcWl89VeAjWG5a+MVDXu5WDqVoAQGjeL7GZr
tmBdImzPftYWlQerI/WlWRYXSA42Nkd+NeaoIwl9l2QZSX//ZGqi38xDPR/0elnzloSlQhonxr41
TrC0vaagXzW6C5O4KUTujdNo+1LZqSiMzVNNCBK9SvMrZr7iqQNn6c9d6xDEyjcngXfxjJREtrBo
nY0alIlb1DmoD+vE8PNkcBLapm0pbrK0d9azYZMWQ4oTa7i4sSt98EjuqDxDgyVfQCT32XlOilEQ
y0GQlDtJ1oTfUrtUaU7EnfZFjVX0b1Z7DfIoW+UWb0GJi/lxua4giY/Aq2zwb1l07p1gReC54vUV
ieVGmRPdVOnSSo8azWWIBON/+ZK/f42T3mJ3tsHEA9ibH2m9qiuiJWx/1kpnXSiFs2Em73h2bJ3Q
tmDFb2b6TjNH7SqKX3UQ+aCLOhLuVb7g0BnVFTYTsR5bTWzL0riUmQnA2uZWmATmj5GvAc+pWDcp
r5Qw8b8JQugANWFcvsHcyQty/ghPiEZDnX3YY4U8xdp9f+9ZaBFnUVi7gigID1vRyzioH2YgPdRT
X60jRLK4NfiQQx19wPgk5yIcVY+cVcdjBjS89/EA3zyZsaQN2YVEuHJjl5OKQZX3TSYGDdKgvYqk
kH0DrKkfK86EHg+uhtLyPTkki661pEADB7iQ9m93JXGUW4EwUynUiw1QrSvhR+lqsklhHqWsAkvC
xSQXgu3VieHjOsrFUSpYZgPvTMIiAQeqOC4PDSGf8wbMSEU3jP97edx7TJzuTN24AGZacGQBv7qH
sIp748MYeMgykb/GjXmKRuVGDcZzLTsPeU+OYzq1nD2IoybINXc2jCBbuob6RQQLAaCdbE5n5qko
FCQ+WbzEPzonAL0XuijkJJnhq+bwxcylwmsEzdVQy6MuVVdJ4puarfjJaqWFDcQFA6hSeSox4w9J
bM43kUW2CbEeZG8PyyNqibeBUb5HtMeDLEQK90B6kFXu7uX/0ULKzzZ7LQATk7hmPWAgkEDfxq9d
B063bptrkquXJq54aFUeDsgUmisHEQbRJqDEJNGlQ57n16WEV0pnyRBWM+0rQqj2U06EVE7Dz4Wx
37nMHKOT1vUi8HSOfS5n5sI1Wt6kLEnJjSx4TyMxQO5QZa94D/gEeQQSIhbhWqrr3mtQLr/lItql
9MU88mUT2mzNtbGi10Hrr03eXDNsX5RapYqXpmFRtrhPbJBUiJWijyyuxfr7cypV1kMOLJDELZs4
nLl3vIaAgC2qaZ6K0OB7G7hJUAA9THPKzSU5eyfN8GqQanQ36AlOfSuYQTLQR91kTvAOzin11UmT
VpLOT0GKuWQpGT9smcFLmxgTeCGeUDLkWRrrSTlqVinFdN4MZaOBjliphjWelY5rCaxiurU1FsFk
VNJVgwNxpxehw/iLW5tUkJZUpFyVtmHc2H7WSC/zFEa3dDRUL2H93vYqC35qlFczLnQeG9tUjjqx
NsTOC/WOgDgAFoM0N4fBmllptRSzbRdJcok73uAnlV7a0oXD1o0faRPKM29iHljpc+3SACt0xdQP
3pLyZrpBnLRPMI6jc8ppa2U0xgtZbKmvK3nrj04LiCvS5Ouk68ahnepqHdRy9RXPzrSxi2C+kTLd
hq2WRK9tKKV3xF+8KDWnUbj9y/XD9pYjgBLSCo6FuuLcDkmmSkvGaxq4k5CHZciI6inCMFsR2dYi
/Bjt9TKDu45J9jpNbM/L4lSROr/X2LDtid9bDc31+7ZI3XqZx0ZdFeQK4W1d9kXsHYd8KTZy2zhp
gvuwsHgMKhYMjRmLr+YGw1+lk+iAjWdj6OLnsmAF/75GME86yW1V3EtF8hpmVbCvwkhxuxJwIEv8
sqdkD9kAGyQxrdBf1uNJgO9Iy/ijr9TbSutvmtJ606Psa2GlB6gbkSsEVUI7EcBYFrmzTuiyeU3M
A6eyxK37OJwpOjLTNWJGbjD758NUy+kRtgoHlcBu/FK2ApeHbkfa2H3C1HcN6av3u8mYbuHvJF47
ttO+qFjWqSivNpExPvKnlhfleczSWjwTvMgRMXoF/cYT1sQfVci/VurloV0KjO/lAkivK7Oe1zrh
24R0qq0Meyj/plL8pChb6mKECTQn0GgiRrGWOu7HOi3nqFeA615lNmuVaUkPI6/Eopl8jHEDMjy2
Yk+VSWz/6wrR/KRCQboOqQOGmYycjdL8c4EItL7tW4X4M8sazlFs+V0X7TV9uARphmtModsQFrFM
iEnmU4/cmJ30RbHqK3AiWMcFMj2d/VzoGiUb8xq5qVdFj0O9EffhmIIF4uDmRW27Czr5zbA7ydUC
6YnT7j14igOWxGoNP28fSeGj0vbfEjXbKtCG3KUOHbLgo2rgYkR5vDfDmjItG6aTIXXpPp95lvGQ
aZj0zN241O5jzEOz3HOQk05Ylyry92ZplWeskG2Xnme7Mskdjtk3DV2jaswcHsmxFd5oE76XVymc
n0poK1yP/8zUvXzLiKBp33HGNjB7fBJnlBWQvja2JR/Zm7QaspwiTTF3wgo/IHFRmbXpx19fWOtP
dxQviY4NCzmyYoRdn44eak+/rA4yyS+Wb4qLo+9QP+F5jZwlz1t87W1rR0gcKRqZvhkC+7SUk6pg
Qc+dQWU2zgFAEey5S80kj5RAy1WmAf8wa+krXq7Uz1lDhsKmGzv4wAebXalmH4i6r1pFpUPH64L1
+DIhbAADnlYEoVRUQWz7KngFhrr6BUshhSDlpiSoHHKK8JZ+mRvTk1+1GWtANMgdVRuHlu813dBU
jgf55cFueUQk9qc0BY6ljFzttjBODKRZUc36OiVK+1A6qha77ZgUvhOyJwvo5vvfd0bOXOHIxjAS
h7KCnUEQmtM2DjqFioU1Zy8mwXZyCX8AzjFkrc9R5bU3x9Rfyi0trq8ps8sVxXOwD6E+Pn+/fP+o
5fZ/0037qUn3X/Xu/l9suS194H+DgP7UcrvPyuG9iNG4/t7A+96lW37k936bYv5KrxgBGxIvHjRl
EUn93m5TtF9p0ur0hxY1Fl1lOgN/dNt081eE7HQE9MWnYtJm/3e3TTd+1TGOoM1Dnqgi2DP+SbcN
Df/PYls6dhiKMJ+AGeBQrqI7+XmZF7wDiFgGh99Kzr9oaDleNXRAg1trDtW9A1+IiUU4zIwTCifB
vgraowS2QWIZ881ifGuHms4cgr5yG829qqy0wlJPMnyZ1u/IZX1rwyKKPEpk6VSRTTlv5SwIoQJV
ba1uKA3y1p2VuAHKAyjVRVcb7YlZoJBXtY1eOa26IWowfgztTilXlV52Ed5ERDXk6lXBi1olDoVW
o2WIuoSOKnwQ4D18op0gD8aIjRMvqEu9I5oPIgdHhpyTTqoF6ZmxqIREBnW2so3MoEDOUWi89SJR
TV8x6tqjshLZHml3c0hDjdibsR6d5ya1TbolBtATjxrDEbsJ83jhlbY8f2uUdkKPErTKS0J05U0S
dOORydZwtJRyhjc69A0gwBkkmtuJSEF8pCgS8NS5D6WDJqmysyESA1keKaitil+MA1gS4pVGb4nZ
eVs7SEv8mrjTqyr0+o6OSpuhUGJA7s5zOlyDXtPB8KI7ueahoX8Foml8AZc3Pqe1U58Dk/Ohr0wm
x34DtolE1VZGZHFOyUljLQPfw9moHKii0bTo8N8qxy69rrS/OGF7KKPEBYOTu4USr9FCuHUlna3g
mk+3jZ4dAgp6yEE+/qIt76KoTa/W4x0niHjl6P4cq+s4m144LVxkBYX34osTTwLW8VYtRUfzJmZl
rAkyljjy5NZK1vJXIamPdhATKp33jLrqs7GAZOb+hmkr/llxnvr+QQ4cNm3lS9a+U0Xe1iFM2fhd
rzsvCeVr3BdHwplo7djnvuu8jPxSsh13yiDJ3qiTUBu11zrNyJRMTvU4ozaqLzx+xNTYYCedYlPn
s6eo5Wq09iXofKI7OdyZoGYb8jWh1W0o1Y8CxsJG5ZSf0IzqZM6wsXUP2WmXEGGTu2GnPizK93sz
E+VbIgN6mrgF7XGa/MjKpMQtNeWB+NDML3SFQly27lMjrgav6qJG4GMw9NVAKtsViXbMuKv/UNPm
xrSTW/qo1QECVYJPux0foCl4HGTWfUDfOxyakzUM1KaWGw71rnOOjRr7tt7fmq28jjXhC915cpQX
eT7Nug3h0Ff0yhvlJ+BqKyWYn7JURwjONbVItwpusRy6IpNdzXbECj7dvZnT2CaA2pErwHKwtsUz
Vv5LILp7jVgc2NwA+/CbVpov5QRhJCdaJmvbqT3ZCs+tIxE9rPu6M63Trl7HtnmwI3k9gSF3pQSr
dO+i9V/XiXG028SngecB0d0aWtqvdN6LXjXbsivve+kxyt7UPjhogH7D+Uq9KlynfrOSyJPjQxxk
ax5Zz5k424RvkWnxtqKVNXfU+XE7fI303DXDgLbV/egotFyKchPpzqskOS/cdQco5zwc0eAatZr7
EtBCR+9J160frBoAqUyUgNvmmmfZ1SWfLFgnBeJNc6TdV1zNrjsOeuqi1HJIgAAr0FXqDkWnPxRi
g5BqIjq2Jsel2JoyI4yC7laCLx5xn9FDKXX1XlUvcWOMvqrNNc6q9DbW7VUwZscpr7fLPW1nY7AJ
jBRM5JTmayU20sMEcfZu4mXGevhqSQQnAw69mROTg1f6hGp6U3K09yxV2rRpvzOEfZ+L2RvacY1B
g4PRWY7jvZOJdZlJXqlzJw9tdoKg9upENiJD0XOgi7+H/GZU4Czyzrq2zH06NOZaAIaS2yt04mfc
PFuryJP7YqyxADn+ctitrPgs50cjlo94cTbVkD1MpXWyikZHNDNbQ+VVdXNvJcMdoIydTviw0t5K
8GW8OLwbzeHY1Om+6F6GAW6D0/bNfWaJm0H6ILThcdaaO3XcO2MDBt56xBzmA5h3AWxBoNtMI43R
uBonyCdHi1YHoTQhEIf4LJL6KBL5mBnzVud8X47teq4vUUUn2ZSORi5WDtpNdZtrzRErssXhMse/
XOSuDhDGtxLVlWmDrKAlE589j47Tug5T4DUmQ9vXqpmlJss77K4aKJjgg3DNXWKn23i0gkNROM1L
blCzyoO9tar6zDaduiBBUi8dhkd9hK/F/BuogTDCdFWmRE634waywUZ01bGjgjYI9mSfFd057oxj
G7w1GemxI1AcMD7dAMk+ZQdIplXT5yCF1I1I+1c62Ed5Nm+VsnFVTaz1cVobZA2rxqtQd8Scnq3p
DNXXFe2tTELvKB90Gz2qRvewirZOmQcQcBHHvWiw3sjUHpvS69P2nNLw7LPGg5w5vsRVe2xm6VVP
qg+UD4d+psmh6YJkGd1FDL6uu47VdmrWVr6rx4IwVPNh1DP1yR5JKVetI20QL06rc94vy2+pwVVt
jK+2aFSetrfakvxE7ogg6GnSSiW95SDeM2ZyOfy5bWDbq3YmiDtzQjdoymskNUzwY/l2JufKn8Wt
o+zy3nFbOeHhKmmWYwZjB5u1aavlglUwfonN5kUNdK5yexY2kd3dtK1ZzBWlFH5n6rVnhcfQkfw+
HJ1taEHJoClpyPG1kSwuErzBsVYuUsavn7/IMuEC3mQ5xgn4AZt/bSQrrIYGJwD20mlb2AZPJzmG
g8i2s3Ztg9A+NGLa4be/mazmw2CHgxqY+hM+cJLgPWMet+WyraYMF+2z0jzpeQ5NpHoUk3ogQcoV
9uxcuuDWDq0nonoJvXSImSTKeHq1lZhWbDkdaCStEqP3pDDawFTdw4B9SHoStVXiPAmhWsOKQMzC
bJVwu3HVJPKT42hvKHxYx+Zt07SnvlOYtvL4lN0unRELC81Ya07/LTRN2zOM+Ka1+33ZhbdJZVg1
fVWaWrPyYIa0DU0ETjDV69HLa8e1W+MYasFOsw4tQzqWDzqzjXST8PlM2e9SZ9Mrg3yLZpKzdu8S
KyGSb2jyTfZu0w9N5G1ERebd9EKgnUvssqvP91kSrqFUeXX6rCV26dvF1ypUXXzgd3BZPG1+1jpg
w2JyTTFciJZZkTjvFelXgAwu2E83mWLCYakGo2OGPjI2C0+2t6ahfOvNcKuyyKeDwniPypa4Lrjr
7HaQA1Tbs1qE9DhkjFxZKZXpJtJ0K5EIYQ3QKVMsl7bJ3lx+McvCTeKvonqK0D6CQo7zcywp7FOq
O5r6OpyxD5BDsOQKsEyUpzFHjoL6qVO5bObeRkns6lDGtrFa7xJV9ueBDzofYtu6NrVxP4IufjIq
9uQo2VKZbBtDcQNaJajGV5GYV2Hw1uvtDHh2WFfht0HVSeWh0qWYJNLCWzbYSZvXxEF7kyhXRUCw
u2lyi3bsd7J45Gy0EoQYYDO4jJTilziZTX8gWrAWFbLuyqAgrrUbUhm+DPU7VoTNXJ4H+ZBXnGoD
Dszwv8dEX2fVqz1NxIUcreFlKlezY/tBC91FUja5yfHjPTCGXZqfkeHvja48tHIWXrHYhTQhNfHe
g9uus25V0grg6mXo7EscpiHHCIg/plsMTAra7KrVCpVuATuXMIZa7b7EY13vSLzxHDWB1QDeOZpl
gtCVnoCZTrsvILkJKre03o4W7NRJ8iIUs5syMV6sdmNIjksTsJhmzxmtb63Z+LMkPxgEJDuiKmq3
jjo25WXOYHUQzwsORsJqX5nPeJOqfev6YbwAAHO1mv0k0NdzGOx161235+e62WszlXcqYzM5JHZ0
A2J3G8+9cSmmHj/nIZbU9xyWYFtK/kR6FPhWtkCHgwJgJBKYSi9Aw073A01qvaqbZLWUMiqu39YE
OBapa9SxD/HE92/ku2h6HbNpmyXaDZ7YjVU5G2Rzm6F5D+ViZcDRNoO3IBrPnTauQ40o1kz3gAl7
YVkcQitbm40Dt7JYK8Nda23z/I73ipFTSpBEGl/IT2GzsC6qk/tqr3ilWtzQjHfpEG31MF2LgZEw
Rwd1fkBeeDOE8tFmHTzpeb/B1ej3Y3OrJKWX5LBRbS1ZYT3X/FaRLmDwX+i8u7U8ashflVR1tQHs
Y6MpLlqpxhWBdK8JA0ipcbQm43mah5xsAWtLWz3YpWaIGFtIZ8fqqWRkkM7JNbPuMnvws2iJSieq
RZJqVzay5kUjfqy27FuStEF27ZWkuQ0C2VoNjDxlF9VssS8ysMthcaNVjVsSmuApJnF7SfMhQoUs
hZxN2M+NmSZ9Kp+C8AvdUX9keK5lFUCs5CYUkqdNOQ0pvd0MkUxmBE04N+nH54i0owe1aKCAVn7O
ATiUCeFLeLq1DFObavau1FPOaMWDygNMhsJqbhTHHxXOLVE87HExMzYNnKPa8Gh1cbyNjb7d0rQf
kAhk9+BPgnplkl7Jtip0T58UH9hJtq4aWSdppAXKTibIXhlFd1CtXvOyEAmz5NgN2kTpSMDhGyrz
jaZKS/jstHFGxGOmHZEHWYcHQF26q+uIoj3UfYSq1dNRsuuV1WTFZujXijkObj9BGRPyTke+kbb2
Ta83T8U8g6hlAmSXsSvqKGTzkhjetS85vDirViW/mpn7jcngQczWRkdQs4tdQnriXa0lpssQeoox
GVnbrMr9ojE3sw28EJK+ZfYolsM7vZBN0LX4RDY9EJzVQMqHg1B87j9EvFuuXb8m+opfAi6LokRt
klm4lDHTFxKlg9brMrv9Gtf1AL+9D7qPAKK6up3HhcyN+BAHvqMYyGeTVPSMCdD0mK409eizewLt
sCCPxFQxRZr1c1/mHJMysIZ8B4WSLwAZEQCHl+WGxQLwaDebPMiSJrcMSuyQDivl6DUIlCncktkc
yBuzRAfsdXVdnYd8qiS/FJlyDIqa/QV0OR2eEcEEjUlcbreAGKj4dYyeC/emU58TxQrNXdthTuVk
oNGJD0rSBFxGQcqFWojj7SwGTpSpIyJmnTG/zw5LsUrNymmO/7xT+V+K+n5qQ56r9+K+a97fu5uX
6v8D+R+Cmb/qRe7e3rOX4tuPrcjvP/GH9I+OI/M/uCLI+1DPOja6rj+kf6pOmxIVlMM8ANIQspx/
NyNN81ekZAp5SooDCOTHZqSp/YrODOY5vBI0gbQp/4HyT18mDj/Ia3Xc/hpaeYSJ+kKG/2yIHQYz
anoonaueRA4/4ybx8qoERyic0QtIwvQapvGeOhkUV93UbqIgIPLJpvzviD3fzCNUfGV2StoWTGiI
MKtWLdjIazIn1l3qFJI/pk7rO7nEck+qmkflamw0qVZoflqZG3fZsGpTRj1yVcFwbagrCiPvOIer
zMBrnSccPwbKHDU5JrWdeUxRCspMIpQcMQ0+TrnoqRAqAgvBvqLaVfM3wzH153YtBxTG9zrBSijG
4IIY32csby93MZkLSDH/mwEEfbIKPkqspPWJMLaAzd1Jsl3GWvw49tb4mNo6HR49DU+D3Zff2gEq
J0VBlxceo5mYLbhTpVuRJ/pjGAbVI3mH9i0PsPRSMrJ8llqGyxOREX8ntVvGOz9fX2dBHfHu6TYv
aIefO82KKMc4T5g4tbNmH8oO1ZuLpIssJazeD06vibtZFMlTUEARD2Tw3iNamt4d47T5Qkp1uom1
2rgRjMu36VQ1G9xg0lkO8/DvhJR8kZ/fq6ogUdPV5b9QWZxPoyozMUs7Bvjmm3pIE2buFE16VkIM
tt9QPATVLViQsr5R+1YtTmqL1GWt0kjkMlRjI6+6OIl65DHwJG47XFSLeibWJhDi+Bij5zyDNnSK
LElNH/GjtARtGKFxVCWttz2chEZMW9BCYpAM5K4/TEGgyqQ3DZjl8zk26UdOZssSXYfRUOyNtCK2
d4YNvSTuDn3gV4VNn4yudhmyj6OQf8oCq2Wj75tulVhTJx5ncHHsDVNU3qtRKd/lhVw9JmMkB6tS
GsVuBCSt38vYupWtokf2vJr0MKEfHA7loy4S514XHIYXkqL4GhdS+R621XAvErVrXMXu5mMqon4d
ZvWWNL+A+jwJaOEhwJX9dFSjS6R142up1Lgc57pxnho21B3ELnqExqjptx3uqheyQuRdFtjyOyG5
iAYw4+Yjfu66aQ99mzU3OkzVayyqcUsepAhomEbmY4pX6Ribo65uO6uYL2Tj2ndTZ0l3lOz5VYC3
u5q1AaacULstEO7oDRZrOXrQfsUVNah+mhEcgrF09GdiI6ZiE+GW3UuTRciGTBJYFmXRfYRq5iKE
aQiXHE11GxVld67IuduzilJvV010NnDwyC4UHJV+ENRujv/BjOJRIR1lVpIbS2vzGxmjySlfoqxc
Ay87Y0orb+jwVMbBCtXplJDQ5ctWTwDPYBaHitwHAmpi3fAjiQhvy07E17Ko1DvTmfved8DeLUbk
6abKZ7VDve/UQHKTeHbrmfrYSTp9Y7Lc7vEY0/mZpKL6QnJbmWycIK8rJrN1Na3Ar0vNjVRj57vE
RmQ+WbirtxUduEPPQNmV6G6/0NwZz0Op2LfWzC22nsBXR4eg0+X5LiNz9j5CJ7KCqWXfYDzo70er
la9dMgjaM0Ub7XLMPMWmkTCu0cKodrinpZ6TSVx+ESwGXzAINcz8J1t9F3CbHB9+e79Bx9JHcHs6
5E3jaFPzhnlcr+XIDjgP1uq+TKQE6SdU4sNQWcGm7BSiamdt7I6NHnR3BWA93QXkEq5J+KPlZhb0
Tpy2DrxqtPIRsDLjk22rWo6+KyqJkmoq7OxYWwZNFIXjedc05Q52dnIHgUo5NANDXpjzotjyPbP7
dOiETD/QRtNGWpyTu25khePc1ZUTfUxz2GurqmsDmZG00UhnqPsD0zIaQje46MK7sjeGw0ybRvFV
Qd6BFCgJDR55aVeVIUzKXCW8sW3VCz3N+TmK+4qU+VLZJG2Uv9UQ7laFVShsRhMjJy1Ng81QTQR5
9NLUvHWOhXhEm8KLEjsc6Ga+wn0+ydpJphdLsIecVdu8i4NzRzfkpq2rGbeKaa85ZBTHMGqSZ8Xo
OH/NDk0xd7LCbo9jZ9j0plK9MvLkkTAiEL1rY5zENaAftNXrLHvQpgIjowkME9WDaSsM09U0u9i1
oT0YltE9EktXrfVGEM1BCNdwaMak2mrE5TyUNfZMpGLk5RaR2Z3VuG0vHUZdRAJB90Lvzj7ih2y/
AZqutqx5AcItkT2ThyYdOmilrHZmmD/XwBJq6nB1sDZM4Z1hy0BTY/KgdFFNozWpVhKBQwbBdkWJ
X7myaF9oImZQgt/Py3AZ7ZCH2zKnKGN8jAlpkL1UGXK+4JICBLUlYiSyNl5MpZYfx7HrepdwUOOI
jTnYdJ1R73VGOocxUvF5BV01e7VBewHtZqP161bSFAY1zPd3sjnV91wh23HNmAwtVxWICNcU0sFd
JoKW1K4ip5NRSLddH5UPiiSm46CG0qXIbIlhZgIhGXOS5ZXl0L/G9JQrf4J4sSfinvjBIXTQvkVK
R0UAOxNtl3RmFWq7gxB5lvhTNIVfQ9iA6zYB8LuIp/S9RAL8ulAb8gurMKVjrXeFtGqBypwIYJ3X
/RiOX5yu1TYqyHbkSSQ238hNWJt+MdrDOcEIt4cITJ+a9N0m9Fu9SO8nA3ORyznV2ODqzxEfdyaZ
MvRt+Oy1Un2R9FKzEIbp2nRW2D7vcz5xgGxZbx/LNM4vtVZ1exENqvXQzKXFtlgO0QZYvXwq1Tx4
mJE2gjRuEJPMspEeW1SnJ1GX1ZMRhUpMzMRYPJJIQo6moZTD1sIxfhnmtN0hyVKol6yufTL1buKe
UMKdPfQ0TJBGuSqkj0s8m7nt96lkbycQIZzGDWU3FWpx15G2yCv22YlOSHufDY72P7k7r+3IeStt
35A5iwTzaSXlolqh0wlXd3/9MefMq5+n2jMeCVZJv3H4H9lruY2CQGxgY+83/AaWP+w9Owd/oqEi
8NsHHMtDex6TjqW3vUNradPlEJbxfcwr7FACV7k2XCAhN3ps8lbuOXx3OVidu4g32e2KPBmiNmH3
kGsdWQZty5hytpMNt70x4NMVdo1R7juqA4cQqRIaNCc9t31W28kR+7P8AuwZgDgttfAsbyllQs+8
wZzOvDUzYdzZZiPEFgx9/2TGhrPeZE4e3q1Nblyj+qc/DVEZWruKFv6Ta67Twlu+jyjrjN1+MvFe
B+gw/dVH2lrd1vbkJLsmLCm2Nah8HDC0au9r3pZX5UDWtGuy0Nx3ACmKqzo1rXbvTPMQXncQ78rD
TGvzUis0P8MJHHPPLfHPMQSZOHtqkc84uE5i3SzeLD63VZTemLmoLkNgBV80F9LsVTJqyY4WbdbT
63J9OghNVjzpVqddzak+RofRWNPP/NfhruZCPHh9hGltUaTDF9NbR2qlUXVlDHpIgcXEz2Azj+jN
7H2tyu9oWVmPgBaT6xDbsptsLUpQzSHuW9u4L5IbZ+yWPeKr9dVCpeUCq5b1CtQ0dXoD2dNfE0nB
U1br9fdQj+BSecT9FSai0z4mpcbtzLOqa26M+bLOfY06exOv17HgAN4X+mw+4PUX3mhNbe9pKqDF
TDX1vhKrecmygubwe26DpnUsoI8ccX0oMuzaB8cBENFF7m3C7Xrflat2oVGZuQKy4l+YmO4d9K4Y
j0w9f6wHnvGHwtPWv31zSg9g95pHmhLVQRsq69SDS+6yMRy+Z1Fn3vZFXgYWN/QRw3qYFlrdjfxA
UdoXYhLjX0lr1DdYMEeXlblM11Bu+2IfZmF434BiwUM7nQ9+gkYYrVFEJyFSWuU+XIc1gEcX/TTK
PgcJQCPLqjPtzshKkonFa1oOcq/qDjzjEnsXzV7y1fW06h6lJ+1w8lJB4yRM9B9zaPCms1FpGLYW
TsvH0sjcyzrrmpsV98i7Imysy9Kq6qvEN9ubBR7GL81Z3H1IoecaEdmi3GjlKJ66sOs9OlV5oT+i
qVUe9Yors29X57tdTCs2gPXo3KSW6dV0YmLyaIT//27joQtEXKz0Aob8Lu7N5LOTztGt6cX1M/hu
/drq6J6Mq2NdYeGHu60bgWZzexAYFvYVV/bY6SWPjrDA1qDyGsJdG+/Ah4d7SL+xe7OmSCETxPNy
MdT6/OB5pfszBROXHlJ9AvqNUGIwIHO1r0gNvnecL7/mdnYvTLuqb/LqBFReqyrc99mYoBHVJvEP
CrmJtcVaYvyWaWl7O2SNeRh9F8WlyBuab3qIjKyu65W7bQo/u5oxWr7RNU8jY+6tIG+LpgGYkw/H
3Mrx7LSjsNpmk1XEx5Ve3L0ej9m4W4rYTMmpI2KXSvjdEPGQPiym33yO6R5dgj0ajl466wixl3h8
3UI+pUsIlP/RSb30i0B1B8J83Ok/NdfIruy4+V0ASvrZr6H+kESDf0RUN8XKyBXJddJZ/TVFs+4T
hIQEJeZmfczXWvvZNfAvaDxQMMM/JJ/Na2i++jfIx34J6aNpkkdjSbElWOLku6MPza0YMoxxLSjI
n9zUNKYnrx70wBpDI9+2RdECguq89Je2NF19dyIs/MKfayLhzmhnWTlWuMdK95rblFRO3xW4j9/A
Qo8vBiuGoFBOiPlDpp3DPYjO8QpBeaqGnTv8SOFu0A6bx28lwWvQZ3QdHTDWOB/6nmcVT9D5sXLZ
uhvN8YqfcUfECdSL7g0I/k+VZZR/O4nf3xRTWzyMcMlBI1MW+RQbeJB6E58CvD30Z5DQqMzT4Sms
i3qwTU4D4TzOtHSTneNZ83dUP9cLA5xEBjMgjK4mnqbVMQVcOeyi0NUrgPRFXN44pL3AID0xWpD7
fR70XbOQ0g9hfT1VDeV3GuX5LR72AAZSZHW+l+CzfhW8GYyNY+Te9wwO84VR+9Vvt17Lr4m2VEcA
YyPdBl9UQeKJ6eDz//4cOlw8VHScztwWmK9f95ABY1azREMg85pPwilS+rFDEl4OC02M7dK55U+E
fap7qx1IG+Ol+IQIyvyXacz1U4pTwXOfzWuDbIY+ultmPnQXXuobfyeRGd/DtSKzi9Z8/IVxl9Vf
5Itm/kCn0GLXgHveu15r7pFRFA9I41TVhR4mHnJU3WQfMLfjlqkG7bg6objoBru+xP6lrwBQrN4P
rI+qDOxdQ0eqHruelmBZdXdhn1oPTd4kBxrv9b0WY5QHaIM3Aq80kueNsFDBAA1T0E9IKns98KzX
AqtpW6A+gFQfvdI3wZTFzuCgtgVKd1ssuccbexQUZUwr2aelk9ePLbwu8+A0DW0ViCSAaeDVIhKz
8h90AnpTy+HkzfFdhbgqsClU+OKdQC4KV3ktHa65tLrPXOX+neXFQMsoFAHqibLmZhANusHw93/Q
6lo+i2Fxn5ykjnD9jkgNMy9ZflOesu85iPpD5JjJrd7GaJes4zDdRXNeP8DysR4QKILD6YzaHbIE
873hZFmyb6ahooen93a3pWru3OjL6H2N85SHndCEfzevNmI+POsvEWxr74c2cX+N8dI+I4Kr+Xvc
2VaxQztwikA8ReHl6KdfvNbOvsTOst5MUTZedn1nXHdm4nxt6fdGG88Kw0c8urOvXt/Ul3VfwgHW
26L6pKMhf1XTmb2yC7x69kXTUTMq45HDMQW9exzqpvmc5YhAcj1YNAapqbmHijpf8mnGyCmB0OBT
n+ib4qujTQjbYgM7X2KDtn5y3KG9IyEcfxqFj59uWg7Op4h7k0tmLq/MxSVKSf2/2jABv+R+pR+W
3tcwnUlaHAnn8hFZrsGlmbXyUEENpDnElABsWpXZfFNbXdVvasAs2UafHTPIHDM68HHq26nHnGmP
95kODSimhHMdpmQW0EoW19sYkd8Xhyqis7XPrGbSdnia9T/dno+XiDEJDA0p9MvERc9sA/SyALqp
9Y12jAcctHdRZeCXAe0mo5+WZ/ei9earYZpIqYwxx5dXEyU71evQYMM1vl4eaoDm6W7Q+rT+HTU+
kkH96NDqOJFvomqfO5QorkRbrOKmQBkxux9AAi3BglNbC0MSmnV46SAFV/0CHNCD6Un8kEYxFCPo
5SuGt7FhfHXzjjfL5h+VqCuEF616vzYQti6wGq2/NKFll7t/5A7Qj3gQA801Z75zi8a9zzTNcmEH
2PbDPzAHGEJwFEDgMWgEie9H922XclvyWnl0rKF77EwD59lQa/9Zkv2PIN3/fzZKLAq65zHbaECX
rwDbp3/+P3ht0/ovF/lXiBEnUDRp2f/2SFzzv2ydUoBtAOe2BJX+f7VIbP4nCvKYpWFQh6r/SZPk
f9URvP8yEGT+HxT3f9IeeVWR1hjWtVyTR8nrqnm/joXn0Mi918tpOpglWWo19cvmxd8Pugc3qPKl
dAATfFGb/7/RT5SNF+0Ew7XhH6CBg+HMQt/EgqUL+Cg/qI0uVdGz0Z6LcDS8IENfcesOKQiw0Kov
1UY/MetfzD1yBeTR2reCGmsxnsTJXTO07gcNl3MLc2oQvBg8LgaMSPTZDrB0fabB8wyb3lVc9NNv
vhjbS3FhazjSgyKOL2azwrPM2KmtiYzmb80Jsz3TCjQdYEkYwiEr5u6DwU9Nxzd3i9TBmZBOIvXX
rGCpK66+zB+uW70/SUwAdK3AIqJ2UZEUlh3CnM2S7tzKST9Q4Tn3QSRdkBYSotHYrhWg5YKGWmpf
rqP4pbZqp7/3xQcpQr/mYc0HwYcjiHx/gudHxVZp8NOx8XJwnbMeX7bJDHq9hGu94qeYg01QG1yK
XzpIFDuMXACId37VzfqM2uJvtaGl4EXiGeOMsBTBiqs43rfTHdRMoXYyOFLsVgODwo8VFJhr61AZ
mn6JO1isFryOFLw6r7XI6lMRQNSHiBV9iltPccGl2K3RkcnL2ivuC2zNdnMInE3AVb9QW3MpfG0z
d/RTDn2/TDnircKuuns8B8dIcfbi9V6kjjeO7tjG9ymSssBYFndjdvXz+5M/yQS9dTz8IXa+CCON
gqUNNie6R5T4ScA12SVTASasSsWCxxqwwUnrjN+Oj1DXmNr4dyLUuSfjQlIPPPrO1mpeLO9P5sxx
4UghDRvLyhGZhe1ipBdtbHmXoqyLK6XBbSmkh5H37urGTYC69GM4AgV1Vp5CaoNLIR2JCIVatB8D
m17pxm5qiI3GjdrYUkyjOdVT8fbqAIyY/nwSo0zmLPzg+59Zclm2f1ip1kHtqIMyQS1vY62hj1K0
Wfpqn9SWoroxJ8u3i6IOXIjr1ykNgK0zxuaT2tJIge03iVMPc1gFJYS9zeBb050NnPXr+6Of5vh/
GIh/5Vm2FNgm8oQrJqJuMI31tKsiOKDTUNrXFK7i3fs/cW75pdg2w2aMUdv3AnCQ+9CK441vqn5a
6fI1pzhs68ZyggHxxAvTp3EB8EFTO65tKVarBZM0SisiaFxx54S0WaPsn+RVwFxvy4qdWRRLitQS
eqVY9bQKRNo4OhImw/IF+Eajdl7LKl/elOdN2xhuYBrhlYeKBXSP97/mmQ1jSZEaWtQh9XxxAwBR
FnVx3/ksxjze+slgPL//E+J02b6xKS3pEnY0rw7NtvOCwkX8CRJxd91EyDL3YJdNL0mc3axF5ecE
ZMS4Nn/zRDUvYMYDHjE7WA9LDSY0qn1tk46lc20kMeo3YYOGdzxnn6Ku+wnHHxZhXT0MVXLlnVju
Rk3Vo20K4V/Pifj8/h9y5iOb0v6xUMgwk143gsnliWSnuXNIKvDLSqOfnoqv8jd3pAZCgy7ocVcF
xSv6HU3s8J+Yxf94g57+phd35lQlY431jgiSIf2F3hdGW+KT2sSlM2ecTNTDtcYPXG36Yjrz/bqe
sIP/ejbf/z8/G/9A+V7MGopXUS5r5Qc4fYBQ1musiH3FN6msAFgspYX3E4NHtnvj3ExG8cHtd7pB
39rv0j6B2ixo6Nlu4Lq5foTU1O0j3Vg3fF+xxxeqgZVaw8oA+RS8v05notiUjh+z94ciymo3sExj
uUX7ILv2196m3z7bu/d/4tzml9IFtOpHu9FTP6gIqw2uw3cYaqi9uWTBBqOEboRxox84hp/CyWua
r0PYjmqJjikdP4WgbC1M7kQva64bUX2vRfzBlz637lLMmktbWHlUeEFr5MnRNgF/aGClbkIPRZ33
19049xtS5GZxPXjlanrBiCzJt2yBLVM7QgNwl3RPParFOA60I8yGIfTo4dbrRZaE2n6qSuNyxeHq
vlj6hiaP6+znOi1/vT+tc9tBCnpbN+Ev1rodgGrDZNTKLgyn/qI2tpRhoLnjtDb8qMDxs0tPL9GG
T+kMqg0upRglEpomCDJSjAyKpFUBVYhH/4P068yqCCkOV2NC0lwfDZ6bQMZqFEO+jJTx1Q5a2XvN
HMFgCNjpASVke48z+7jRUCdUWxghZQJlPAt3NEIH3468vyri9jn3m0Ht+vmTGrw4yHG7x0TbZnAz
HB9wFok2kIvVtgtKFa+uNt220ilPqU3M9XyTAj0q0+by/c1inPugUvCNI16zFZgi4ERTftN6U/TT
GqBsOyHGLumQusgGOn7/YKE0sYEF4j5Wq/vLj8riqUysHpLN7H2Jm6VxFL+SFHdeNqA2Udh5gIJv
jRwF2h2fktFyFL+TFHp6tPh+UeVF0NjOBZfuz9UZDMWpS5GHDhjMAMvJAzQrU9iyLTxBPZ8VR5cv
XT+MEc52c8iKrnPnebCcIqtTu6AMKa4NFHWciJd+UJTWIw2YC/DBu/e32Jkd9sdw8UVkaEDRXHCs
eUAifEv3HcOdDxSYzo0sBTTdLyda6WEHvp7/XFFj7IxMbZvICsDFWhRd7y5roGn6z7IV66bt0eJQ
WxEpnvPV7iKYQiy2ZkCEHXlPTanoLtRGP63Wi/Xu8GbKTdMLg3Cuw52WVs02XwDaqo0uhacLMBWJ
mWQNjNr1L2fELGjlgch5f/TTl3sjsZSZDXqM8FUT6l4QWvrvtSz6PQ6y5UPjWtUlDjzmtkvW9er9
3zq3e6RonWpjtGZ06oNlKCPgPVEBUhuwqNroUrSi86Ll0DuzoBTk81rYP+lp98EqnZm5LgXrEGF4
WaJ0Fwxp7V5hfBgfhtkd1Y4C2dwvHocsWydEfbQw7y4KMR50sHsfLMuZD6xLIbt2k+Gk9RAGsLbR
40iWHO/sYcqtDX6yerEx68Q7JVrQJZW+gy7lxrq9ToMZLvw1Do9ClJCMfhcvKCBv1caXYtlfmrCG
Z5QG/QAisrYauMQAh9QGl0JZMzwgXeaAvF1U4wLSxyiJ9PTN3x/9XBfqj8D0i5NCj60uxQmHokuT
DHsU9nCMX43souj08FDEXX/dQNwn5TbLTdX61u8eeVfVDyNdxC1UnCzEHywAHr/xhuwSxuPx/T/s
XHxIkZ01jd7ouOQEkZfvBkzX57D7oja0FNaFFjfRZHRrYOWNthkQUsKy2FLaq5AEX5/c8arNJxnS
NPDATKBygxDWJD4IvLfXBILi67EFn05MZhgeYTT+peW83qrGVnty4O7xevDZnQE+WuUcuBMyEOSQ
R2cuPKUIQ1zt9eAc+OWsV2lK7ztGy4vmvv2tX+xJZXjOSmnump7qKdySHNyq+Jrk2fesNhSHlmY+
AxhGThFfQsstDlnBXY8Qzw+Fjci0/+3cEfCJVsZeteUTyHN0YCdEd9QGl86dxljnhNd3dhzc6iaM
7HTnJc5HZu1v7kRmbr7+nqUDnwBhmuJI5ED4GPofqKAqvR4YXDpVkMcYkVX20iMqPIh7O2O/MYFU
qS2LdK4MRgp3LoqyIxjJX2BIURyaUNtRG1w6WRrMEDUDLaFj2ovD2Gs/+2RUam4LHKlfL7mNpMzk
zHxPrHytjVNWX7vIVjlsGVs6WMYTOzhvluwYQXs6hKFjb8dFJBdKqyIXzrDkRg0yrYrj0rXaI7pg
15Uxro9qg0vxiaHACX87ZUdrWePLyvfyqzoD5Pn+6KdI/LdcloWRgghAYIy6qpkeYx04n+2s7QGq
bLRfsqpVXB0plEzXRdPYHbKj2QzfYTw+2GOqdr6YUiDhFj90HjyaI5yhp7nNfi7DR+7kZw4AUwoj
+OiTaKY2O3YzrpUj+K9tkeKB8v6ynxtdiqOpTCpSPXYMbBdnk1j+NcrRigejXP6ioO7nkE6Ko7Cq
Gx80InvdVrr+UYOTIkkPx07UJMFHO7EF8n/pRh+EUs+XwaVrjroHCpGzxanbIcfiiRzzqgrzt/cX
/RQxb+x1ufrVQKF3G9fOcLJAr2O0v/ThH4juc+oDsH7/N858WLkKtoByXkRtwTUzf0GWjDZYv31T
G1oKVXdwMacEunrErOEZe0rkp3K93akNLgWpjfHyinl3diyatN64fYNdRdgPaqPL1RUjhyTRDS6j
GxZKSubzIiy1VfnjSv7ieQAaQ4jO43hEqutr1xyKyVU7XOTqymSIOCvcKD2mc3OVT+lTlk/6B9vk
dKe9sRX/dBlezLqdva4f0Yg5IuLSFjdN7brPkVnGu6osu6CA8RxuPUT2bPw4YvETvdNQ5eEssI57
fct6pjaLLp2LIwIX+LjhcQwPc/hbaRf9gQq9+LMaRM0xSTXZosiIXFROZl30cFE/WLTTFN9aNOm0
Lxo/P4muZ0dNE5djizz+6KtmNoZ03jv93EzWoJM24X7zlInK2oluHD+4A89cs38ety8WBpkD27Zx
UT1mzexfOvES3ftaYf/d5RxKW6XFlwsuntXN+lCN/AUtCk0lelokUUp1XUEG9nrb0Bq0WgsRumNt
x78LaNgTzuCKE5dO/REH7CRpu+y4LPnRheeTZmhfqi2KlD2Nlbc6bTIUxzbS6r1Av9dwLcVbXD99
7RdfdRrXGjdbcoTWO7UcRXTflOul2sSlOEUSOp+miFCaEG2GhoJO1Q8Az+kHG/JMLMlVlcpaktZK
m/woMNLcds7gY2YLaUl1v0ixajuL0RVWXRwTB12RZMo3ueMXihtGilWXWzZpkpJsvjYgwwi0fG3M
GT7YMmdiVZdyszSH2oigXHYUOItdxWu/XmoZLjD4d2kHlY+LQdrrjWP2wk6XvEdS10JHs4elpBu9
0vSRfXo9doTJetQNPKMMHDOwzLazdt9A9PmUxPX4QU/jFJn/fhL/m14OsjF5g7F8cTT1td57azYh
X2gMG71iA02u+3WIGuOD33p7p+Km9vrvQdWUBp855kc/0t1gib0CbJGl9jhBquL16K0DPTUveIqP
OWao6Q+nnfdq31gK4HHNcASe7BQhAHvYj5ZhX2iNEkIPwSIpXTPbydbyiWdb2LvAUQWc1dmYP4BT
nFtxKXZ9q50QbuZsCIUotrrblzukir6qLYsUuyVEQ98L1/Q4W86vAmoZFh9oTqsNLoUuFDPYY05P
YaUyi8sc7ZdrKy+VCivY7spbRbOtkh73EfYAiObe/xmb3bPSxE9+qy9vkmUxvAmMbnocvN6/mlEZ
2i16PKsdN550waY52P7Wdjns7fmhEVO6r8X0kYHQmd3iSfHptpjT4eyTHTPwZ9ex0xb3Xex3ilOX
4nMZl7judIdrsKv+8sSM6575wcFymuAbh9hJHu/lmsN7dGCTp2xzEHk9Cva+fmhXQ0cR1fW6y7Iy
nA9ybvv0Gd/6KSlcURJedc2Z8+Ny8lB20B3ZZC6KwXB6kV9ve/hM0fzbxPyi2Fq5hg25jg3ekMbd
ZdEMyW3rCucwR/hnhG2K/ICt40zmDPgrDPrwCfmVGGHL0ECuq3EOVX/S/Rh4F23tDjeJnVjWCTnf
0DxMfp3vEcEJ9U3S9NYl6jZLc+yrZN2j7/Uca2UBIQwa/8HASXzemkhXop4zT5XYY7slnrJEUDKH
QlaMu7gINez51v5yxeJ+r58MuiCw4kVdQPPAOyNeYYJ6sZ1fAbY2kEUBfxF+tQajQE1sQNABDKn4
7IluuXd9TVy5HokOYoX1/Zz65Qdf+dz2lA6zeHUq6OlctYNwj0KsqHuWl+8H7WkPvvVVpaNsssEv
aUabHzWUXA5OlYSod+bu3kby4er9nzg3e+lAAy/XzlnCHhXeumzaRv9S1bgGKA0ucw0110pdvhR5
t+viaQQ1bZ9NAO7VRpeONBxbvLHhqXks8J3aPMOxVCLUCU/2tMVApNewT6E0ly3mZVEhtIqYUa2U
XGLM8/pYoO3qIelB/rSOXbn1WpjXWIJUalnBHyXCF0+GqB3T2qzr9GiJqtyagx10pqv22MHp6/XU
bc1Fh6JhYQwtunT8Mt5Sb1HL6D3ZIM4QOCM1RZUdx6U7mOl4mxRqRCW+qBSk+pgBpbMzdmK0RFtU
sqNnf4ysp/d34ttMJYaXAlXvC9usS8HLGEeUG5O8+HdmIRA9W8ghr4j2fM6Kbtn2mENfmByGh3LS
zXjbGItzlZbTnPAv+VdqG+zEHn5579gQ1XVkOZKjU1UpFpLiZ9dm4wcHxplLzZUODMcIzdFKwuRY
aID5t8JbxLH26Djtmt4GjSUQi1OMQ5nq6JnF5PC8SI9eHN5WdnzvzboSSk1AeX69SL6ZT6Ltw/Q4
RbhpoGbK87QqbbUodKSEqKTOo/MAS4/orGJN53XWJilnpV6TJ5MdcQwZ7Mh1k2PZoPo9RRE3X2Gp
5UMy1zGJUZjLXU6nyq+MbYhx7NaYp4/eWuciRRblRc5r9XOkncjOl+4xSWf7YmkMc+9iV4EtO8W8
2wW7nLtiLpKgK/L8vsQFGV0s7HS3tZ0PwdxO5gd7+RQQ/3a/oh0i5X7oVnc1IgoJcL/4ovaH7epW
KuUPhpZisF5RQIs8CyMaxGwEJmQmMhZGoikOL+V77jriy1BE0DzmGlml3n8cZsRZ3z/Ozi2LdFga
bZrF0arPQZ3Zn3sHYaXSmNXYGIYvHZV1rGFkq0VzsHZetxcof+BxadU7talLp1Ncg4hYDcMIcje1
/ppdjKDplnqflUaXH2i+Zi9W0+lrkMftb0M0gb98BNZ5M9XDpFQ6joRV4jJSj30QL11yH7YTBkh2
kj+37tQ9qc1eOpP83Bk8y236wHWy9JPWRA6uo4X1RW10KatBI0xQO3e7ICa3uWzxkL4DSu19EKlv
3josjxSpGI51GjYSXeDGpfXDMf18lyLleYFjxXDRDAj+fLD3T4vxxpEgv9kcNFTCHlPpoOnRx8/q
1v3hFlX9efaW6KG3mjraVIMVfZDgn4k0TwpjdEx5UC2ddxQNEnt4lmmJGrrW8KQgxnTAWWN9bgJ9
WHAX9rwZWdBRqQ7C95CiOM0mL40KwztmVXNbGY9Gk6o8pxhZimAH8bApaiwP476BuvE047w7KSFA
TFRUXl/6Sen54xqXTNu0SAMzt9jkS6hU6mN0KYYtvHrt2jS1o2bH26qj6Fqq6XAY8oukRItOm3Sh
HVO3uhSrdj9RRVAKXPk5gldENFfQfI4OKm2VYWDRqdQDYEGkqNU84U5Di02nM5SPekU2PxbDXm3a
p5B68c5BNXuMq1hH0EmzzW2M+Dmq/dVHx8CZwJTfIihA4caV2Rp1Pv9kmaFhODXMKnU+lkUKTXvw
MVvs0GRD5h2zjqq5CC3sDNXWRYrMcfSTqFos7YgA7bOmJ8haRyplW+YthaaI0pBqGZ8TycI9jhBX
aVF+U5q1nOk7Q2c4pcesuzI7GP1nHJbU1kPO80dj8O3RW7SjjiXgCPqo7uIP7oozm0RO8kfPbpc1
JHIENs8YE+485DQVx5auU0MfsgGVVO1IUe5uHuZ9Xjt/q621FJWRMPul8nsNxqoXbTO7x3lTM3dq
g0thaftIwuOayPbDMWSzTvO9JYZntbGl2zKfF1oSHfsPIZmHocAyNxpR01YbXApKxzajzNFndmDj
bgZbx+vKVNyCUkg6YdtmArF5YEEL7gQLj43BGteD2sSlqMwKEyXqZGKnVDMOcRiw42+lNLSsS9Jl
rZlolh4esT3Yt+gzoGWh8oY1jT+F7BfHN1eY6GyfWeM4cSSB0Ob6g1TxTFTaUpo7ZVM0tOGoHZe0
sjena9jyhFIBjGlLYVmMHed25/oofa9/T0DVkCUZlAqDDC4FZhNZk19hMBasAkMxYzCfDc35SM7j
NMgbia0tBabfRyW65GsbZGv1OUltdN/d9QFEtbZX2yxSdHZt3/n1XPADdXKytwf3gxtuoRaethSe
dm2QmlgOSjNxHG3S0tiUUBsUB5cC1E4mY8Wjrw5SD0+xMmrzzZJParemrEaSeSfZF3Nl5vaQ72O/
9XCc1T+iFZ423hufVRYkyfFjn9YC6SAjnQG/+rnYVms9XIoswwINq9iPiopn9o8sTVJX4GYs3j8B
piYjKRH8pX2vmf6T4zjE2Pt76NyPSLGLJ8EKdH2pg67zsntrdd0bL0l/lslqX7z/C6dc/K31kgMY
cW/IkjYCExZ6sosw8dNYIwsMXr0aD02b44Ljo5iPscSaqG0vmaSQeMvoaq12uhPNp9APk22ptb/e
/3vOnHZyrTdx02bywqYMhDDF5dA42aGn9Kz2GJNJCm5qaxTsQp4d0ezf4KNx1aSLGrkU0fnXGXxN
dYm3dnTSr4vju9pCS3s10vWDlui5hZFiWlBE1DCcH6l2pE/WOH2bBlsJHmQalnTlRiiqFaZIwVG6
2X2TRvejU3tqm0UmKUxln+LC0XaBrTcCE+z6oKfrd6XNIpMU+lZg/5QWHSZXw69QF/dGnisOLUXu
MFDIGHF9DLqhim4tgfQwuifDB3WSM+eCLO2Bj5hvxxpuH6WHjQveijxAEh1Wizf20CXVVuf04y9S
kqo28gXXKMqenlaDbLRujG54UBtbun0NQxO9WJol0A33GgeVb4Mz/KU2tHTvatwo9tQX3nHuNAeX
GeMWZXJ9pza4FKN2g4S3MSYx3HIsQ3FWeUDYUnHLSBHaI9o0jlM4obkw3Gdr+N3tRa34LaUInZsB
XPWs+ce2AftgiO6T7akWY2T6Q5+g7T7UhX+MEzbK0pftLvFzU23qMv+BZCHtelAVwep4t7q33IZp
+6T0NWX2AwZIYi5NrQpcTK3wqcZPk1LnB3f3aSu/cbP+G/kBJyV03P02iG3/W2SZ0baikKf2yJFZ
D6Zlk6IBpUNXpLlPKJbi2PVBaJ7JoMTp73kZ9nzNzEi5QfXJ+V2XuMEPofNt6DvnsnJVC6ZCilLb
n20nXDR+xaX1kfbOwR2sSe2aFlKUloYzocQYpoFTjv2lj+/qWBTlBxnTue8qhWmKpTlqITXEU9cx
LxLNs7HNs9VI/MYff8oXq190ZpxOY5xiXuKi+QvDG385tba/ach6HkVVeScXvQRauv+EKVyMF52a
cIIhU05qGwNUT+hJMK/JxWqHv1atmdTOAJlzgihl3q6jlwSijDHLw6ptqZT4VayJlAGLzKArhht8
AJPCvfOTvvxmYQL1wU19ZrfIvBO/SApNt1gVJ9Ue9AKbpnIcFVdFilS3w3PHTKokqJpa46bTe1zV
E0ttn8vUkg7DbHxi9DjIPf2LZ1ufh7xTgjCy5lKADk6P563fREG2IKo2RQn2dWGkdvDKxBK9Q+p9
7E460FoCqWeOYrxu/M9KV4bMK0GxRqSlzcz1ZK62nl2M+Io5SsQMEx+m12dvvvZxN+LBd/SHMdni
j+vv52xRrKfIlBK30KpFKzrqbqn/XXi4hRjFvdKyyAIeWtRhvplW/tFKnIvGbJ/c3FDMQ2WtDow0
l7EG0nbUUlvfp3Mf7aq2TNV2i0wpsaykwOO7cimP+V+owe2wk3pWWxQpPuuhi5tQRO4xK6Zqk0eL
tkky1RWXLlBAA75VzVp4rEoNy3jfuNCWXLEPq0vxWVslkiVd5iBRMHvf53Rx/p4dqsxqB5cuXaFV
rRv1FKfYwNYNZnyDZeyHzP9bbdWlVDeMMVOc+tk80pR9dpf6Zq1HpQxdl1kkYkXq1pkccYxav95U
W5FiTqIya10mkQydnmpIn0xHLceHbTwJQA1xcVAbXHqMrmsW4poWTUdr8m4wmuIiMpWqediLvz6x
Gj8trTEypqO96H7QrqbeHPKod9W0bvD/eD3+f3N2ZUtyo0r0i4jQhhCvqupdVd7aHnteFB57jJBA
Qgvavv6evk8209UVwasdQdEoM0kyT56z9VnWgRBmOsu9aQ5Q/1sOahq9gnnggpLAHRqovY+nc0zG
No/j/V++BV5mGLgDI5BZnMC4FU1nAij3WokgZ03mFxID7vhnD8z3HMThdF40wOCWfLTltfT/9YQl
cPFIFDgYs6KWDBBjXGFUBAhxYJSe/QzR8c0qhoYZ8L3TWUBsMtX8K6+IX/cxcMFIcpynFSy54zmt
E32IUnUL8nK/VCtw4Ug8jO3eCDZitij53NjmPYOSu9eZuLMizTIMRnfleKZ1wsEPOZXivaq51yR4
HLjTIrW0KXhyspflq58aUmiHdOF+l2fgwpB2cB4ts6TjuYco2YFmCrqE+/jJ72Cc6zPM5qZGQbE7
ryAuOGS2oodoEJ4u5EKNEjru8P+6O5d8zjerjihremXOgQs1qrNqGmgoO4AloqOx3yO8bv2OxLk4
LdeaThNWHtNV3GqxmqNgsefijnNCeinpp3ptzytkygsNFfn6YDFjdI0N4kJkccFGltvKQsa7PUfp
VkKJLUrG7Q4k57sfcidw8Qe9EjMPgn06t7t6pLuNjxVfPE/HBRlvAZkWFYXmHOwlPWBQ9QMR/Ofb
n/X1cm7gYozJUm8Dns5Ym8bZYznFoLJACtbl8dJ5XqQuGGvPIHeKmeb2jNmlp9mO5zYLfAZP4sAF
Y6GXM840pe15HFC5yKE8E0KQDsK1foHARWRFq4gVgWTdeTZo1h7iYW1/hQGLP759+pfs0kkxwt2W
4MVcujNVc/eFmDLNZ6IjvwTJHRGJIT7Iq1DoM9fjc0P7nzbp//LbuPsE6BUzm6ntud/+bsfgR5Iw
vzvJRWTtkAokqsHK0xJCDnPP2+0aEcel03ZCGPqIFuOu0p6hutvnbRIcajH4PSwCF5FVp0wsUVtO
59LS9gcKRvtnvJKevY7bxWRlAtz2UQAzh/apzkW8fUp36gXSwDTKn2luOmVCQl6yPZut5zd6VOs9
mhbX6DUvnLk7ZGDiPWtksgzncEiNzMt56fZ3shvpNfmVSz/gWGKpwccMNfrhnAlCTW5wTFCqTOKf
fifvpLtbDBw1ZO8NRFvFOzVj6nEFNdTBb3HHIDsLzWNW7+O5lv0pWsk7WdZewMbAFUnKQAll610j
95rrZz4Pd5QOfmHFhSJR1e3oLjYI4zVhBzwcn3VK/vE6EReLVNXT3LeR7M9zQoAt2eOHdez92jmg
pP3T0ncr9orEogcxS7x+yMpoxyStEVdSr5dV/tt0CVw8EqP7BA0KYs6QZebdkXdz9ncnIZib6wm0
GxRiuodap8oz5XAhSvu49qXsdX+2aWbydd1HDVJEuw7Htz/FBQ0ZcLr/eVxDPWdBUo7D2YA2hH3f
wz6YT9lUtl/Ru87sZ52CIrABUbRg7R1U3yBzAr2NwHxZAhYNjwnDXP4BotWjeUSVu25zFOfslk+m
qZFdhPF+mHgNQt+smclz2TcCc7tD8LyOA18elnJj+gk6sbG9m9tqy4UUa5T3JGZd/vYfeCFyuMJN
mBHuNrNG5lwxA1lX8nVYr73uLxDZBi5GKsM8bFwR02MuzO7p4wot3uwbJRLPn6ybhhf1rG383HVb
szwY2/bqdihHu+RLN8Y3Xn+eS2o3imaNRwCzz0053KJo+Q/Ik/3uaFeVR3RVNo/QbDzvzXjMeHcb
VsuVpsWFfJQ6IbHO2qUcsr0/Vw3mkW4Gwav9OO2y7vGcIZkfDghiRX/adtB1oRmbuD9ne3LkYcuO
TQpRO6+Td4FgPYm0zZqoP2+BsR9DxfqbyorR77u66K8oDaHB10zw+7rqn1ut41tJbOOX2Lnksylb
dgURsPEcbyXoSrHrFITtfvedq0q1ZJjCmyzspkcTNo/L7FEx4meTLrJrn0FqF01gONhUifkaPqsc
3Ol+yn2Bi+3Cu8lWfbv2qPDQMY8EfWCku3LkF0zeRXbZctJzOZf9udyhUB+gLPXAJIMWm17LKxb5
/07oK5eTC/CKlEoCqKX1Z6K5/t60469Zl+09QjyornexfoPQaPlESNkd1zXY8rHR9t7yYLwNe1t9
0PFcHSdl0PlcIWP+UJVR9liBR37IQ/zXlYO4EJBdhs+WmzgcDfxGVM2vQan5IMt1vfNzSiewpGzS
TYDx+/Mcyw973FdHOgNe7re4E040KC3qBUSKYDRT/1ZiezC9n75N4ILQ4njWe7Wp4ZxQfmPT5gny
Az+9du1i0BiBijAdu/4cdVlfwPD4vR31dMXmLn1N9meITfewQ20RkXysl1PA3peU+D36XQhas6Zd
2Vnen3kfPjNbpe8Iq7dPfofy4qW/oSAw7bkCxytQQYtXvFe2rD1AU+LZb/GXs/pt8dJW4A1vUETj
bdccsioDK2MGJ3p79ZeTfcXJY+cpVNF1GogQwzmwNnwA5eB8qregfRwpVY86ibsvyKzslamBC1HL
RV4JAXWhjg54GClSHjqrm3wjHXC8gAr7XRcu/KpnWciG1ZhzEpJHvEvvhmH3ex658Ku40q3hAZIj
yWb6pUHN4cOamskv1rj4q4R2VdUofGYo1JIDuGKAAuo8a5ku/koNjVwXAq+VM+lu1QKhXyYyv/eX
i8BCmTSRVak7PNfZz0Qsdb4aLf0yFxd4tXSi3IIG7690IOsREhgyB7Oc53vIRV5hqof0UWO7c0Dk
047Rdsx94rn+tmtdCGaRc3vsgVZ2GdEQ6Pbqq0EyParZL5q5sKsSORFvQKpwTnsyPY4dP6C9PvjZ
uYu6EqZcFwzwdecsTo4Qt/6raZVfB9MFXe1Vh65RhqVTwMWOUokf3c49O2ou6qpfpr60jcHjJYAo
55qKv8c98szPXdhVDAV4AoZ/c+6msbmPEvI+K7vFp5UBjlEnCDdJtkHUoutOfUKeweWFty4njx5W
iLWjP68PwoB0X9NdnZJ1zo6EDeIoMOHnE26xumPjgca0mghFe8raeTsw3T/uYXttrufV6wKLOxkS
lGLStSWdOS2YUfkAKNNyZGXWP6kyvUYZfOEnXFuvs3oXZSa7U7Tb/rCPU31I+666kWuw+5S+8NJy
aqVGzPuSTXV7StLuBM2Iezzu/ezGtfgKqoLQG2r0aY20PIEbvQTeKF6vpAavxi9sPP3TcvBehPTW
OpqTpt2PxpQcesnLlUBw6dxf/v23pCaTMSO4+vWpCvT+IBaaFcbg6QLZi2sd01czG2zfyZuWDnyg
My31KSQm+ESWRYFHoVnGJ1ln4yEgNbTmqyj1ub4j6gI/xtqMQz8zfdra7V0q/0Ho8am1Y2Xn7wgn
kQp0TvVp2OkXTroPceNFoIMjcuJOMEBdHoLP3Wlko7qZhmLvI69JYqztxh0FjQFwAXanoetYruv5
MQxLL3wDFnfCzoThkR69Un2aukojh5ybXPTE5/7D4k7YyUC8iHIJ7040/LVl1ZrPMiV+PuUiJpsB
0MBokebUgLcin3jUPIx2pld2/uKZ/0nmo9RFTE4Ri0dJenVCTYNkj0lEq/owJxUIODZGxb/gt0j8
rhUXQTmIfsGgX6tOSgV3bJo/mdmPuzZ1AZTLiHnfuFvaU6Ob79RsXw2p6+Pbt+GFuOPCJ7tlBgtl
F6tTxSsFScG03p6bUYx9Xm+7V4sGn8HxWG1VUwK4rU4r4CaHTO2A4ZRe0+hY3PHZkG5zGGyROoVx
AgH11Oobk4G84O3zuRA0XSRlIgnlehpxn/O+f1qWsoXCQAdKz5BH9XwII5S9N63CK7Ht0udw/BiF
hGDZ+7k9iSnsbhgwHPlcrxApVvLft/+glzN/zSUcZ04EDdVUrbgiSZNnUTvnERVeNDoIzQ7+uRtR
f7clFl+6JCl0CC6jtL7GmfT62VAXYtkuI1+nwMANymi74VX/UyeTfGyiSF352K+fDXUFzzRnYOgb
Q31S0XIYSybzZNXPPudOXaDlxJdNArytTnMq/kVX4/NI+isJ1es2Sl2oogVD4S62RZ96DM59TOu+
+auPIlB3YGYacrKyb0GbnkmvDJe62MUZddZBRchwGyrDu3Tt5ZGXSeW5uuMAMyTD03WfECrq8V8Z
jfcYkveixIB1OqY/pyuGojejTnVUoQVdxe/SZmpvvL6vC19cWyVnCdrck2JRduSpYTfN2GRXLrIL
luniF63kvYq4VSe61ucYb5acD9N3v52/mNVvqSeUFMNqV4s6dWv60I1plQsI2/h9Txe+KNs9YF1p
mhO6nU9rsDzqyX7w2/dLnPh935utkZqE9antqzFXfbfm4egnZ0dd3jQCETrbsKU+dQYNWDbH5AC2
Ca9cgbrYRQYamcnuoTwNbfmlwTtxV9OVpS/EAhe7SKZSmpEt8gR9lsDkgTTlQ2KG6XEJuvC9ICSE
GIlqvvl9AsdbOeNpW25WnrrM8nvQZotDBl7tK7nhhYDvUqdVo1ApbXZ5slPZ/b1s03AronB7nEC7
fSV0XvArF9NIy3oTcp3kqZXllPOx3g+qh+SS1/G4mL2pVNmwaIHV6fYwd2t1s/aplyB0RF3U3gYq
OTPqVJxoOb8z1N6X4+5FF4a1nZcu1N+nMlGxONXtzA9KpHFOICHhFxNcGrWGzZjrZJs4Ldx+bTAl
MUCZ3u/EX77zbzGBWWVZZBpxUg39/AK70HH71W/p+M+ly0SYKUOF7qSW7N6q7q9IkR9+SztPQ2hq
gHlH9OIkMUeSJ8mOJ1wqrnjRJRN3fNTEa2/KjpCCqfG46PFhDs1ffvt2LtQIFH6ooWHpMow+RzuG
aWoSeHEbRtSF60FVbZ/TWooTQcnuZq1fBNYGufnZoAvYI2S2nYw4KWjQvpfJeipt5pcJuDBm0Y4C
qi4RKTJp2Dtwk7F3wpZ+l54LY47sIvRkKnGyXTy/y6pkuel5lviU0XHmzpW6EbZglo6Kk9HhmKel
hOxBEH5/21ouXE0uirGS8B8dY+vSSkyNcJL072i4AdNUbtF0Z9EeOIboAV8Jvi/lxP8+dGjq+Gsz
bnMW2oUUTU8kPaykk8dOpNOvTAHPj2Jbe4vxNXLYE1rdvf0XXnC11PHjkMwtl0ySYttt94tkZDri
QVFeaRZeWt1x5BAijAKigPiDQvN9rMR7Zu2VZ+elpR1HrsqOamPw3Wn6K4Ua7hF0V5Hfd3CRjlC4
QyrSEnFqs5SddGrM7R5OzaNSNTSuYm4B7dvGx1JXfgVmzK3/GalTKOq10zSSol1hxVkNxvLG7Ff+
nAtH5eIfq4TPsF7U1sLV3NR1+d4M4krudmlp59Yt+RTXeq55Yefts15qUMZufnmOi3Os5kWSlrfi
lAASCE3pDVKeXtjniLoQx2DZ1nRucecmwfYYs/SX5oMX2AlrO04cReso074ihW3HB1Db6jwKQy8o
OxZ33BU49nihYimLptEPaky+bcPked6Or44Vi6cZvEpFQuVPDMuauyicvEhssG/HWylYrvthX3kB
rqBfVUhL8MzHpd/F6OLuEgXbjsoBV4BZwEek5r9ZYP3UsKkLu4u56eWwtLzY6u1bSKoPs1n80jMX
c5dgrKpcA1oWck/I0x7P37eBiiuh9/8m8cpl4oLuVE+TFKTc8PpOtactZBPEvDN7FjX0hB4lHhF3
/WSWHPoC5R0TlLxHiGsfNgMt97yRZSIBA2xTC4mMKTlgVsCClrich9zMzfQzgZbaM5C+zY863ROR
Q0c1/WDrlom8hTqXwIM8tr/kUgZf4yCZ70LSNyqnEFy+USJThykL7PcqM/stOgzyEC5av6uqkFgA
zaYFkkLIhHND+GTzCjZz6tIEqG0CvaNUZO3DSFWw5ElVqVwvA3uyENz4tmakmnJwVNHbaNmbQmii
7sjerg/psoA1XCyc+12bLurQJNUY9nEMSYxmlPlej6cMJU+vK9nFHG50TFk78LKgdgOBT9rlNkIU
eXvx19sL1AUdGkjNNvZl4ybkAmC7bHiQcf2vZFqcRdRN92//zIV7wcUdjqsZaJ+kZQHw+F2ZqU8L
cvorf8KltZ1AJVMVNXIesqKEelpO1HZDk94LTRJRl1cOMoEpeA72skhtXMiSfiYs88tUXURfOaNA
o/iYFSrMyjwmn0gY0itncqHu4EL6so5BXZJYXpRNl91O8SbuNHjIDi1GTv3MMmZOigLiVat7qMBM
KSbX02QDyGy7Vje58E1daN+y8zlsCNi2UJV5CPc6PHRzWPvdD7HzRIjm0kCXes+Kic7bMVlMf+hB
mu/zdooDl25nHJaS6zhoz7Nl3c0G4p2jlF5FVCz+cl6/FQdEHSLHbV4GwMj0D0Q/n9qe+bgolnby
FE3rWa3rZs68quK7xYo4jzLDfBJDrO4kKpIsKZ9WTN6GDcCBUpCHtjdXrrZXjQVrOwFg6xuoYoql
PRNzVElCIa0Qexki1nYSlaSDUFCWAiAYzO0PVY0Pcps8hw/cxvFYDUlYc8yU1TF03sryMAhPILLb
Na7kvKeEAr9nR/aFRvk+lj5JCub/HLdvQH01h+0MM0kjnvcHlqT8StC68B3dJnFpFtEaKdU5y7Cm
Qe3xsCR/v30BvRoQsW3H57MpatDwSWEjggOiymq7/hpsDcXCaV+e3/6NS/t/+fffnJOvDLNmAyQ3
Md2gbkhWv1vp4hlW3B4xBig50pVEnVuMSpGkfLDl8pffvh3fHKq93aIAoEaWNY/xltyWrP/59tKX
jt1xzWESYLk2W3c2GDN4mJK2P9SD5Q8J2z037zho3QUWKu4lkKrLGN2A1Tw51cZ4CfRE/D/d4G0I
NAYEO6h929tEDxUoQ5T0ibhYPPvTXsKNhBigEgaKZPSuSY9t5UW4jpUdJ7UDaQRpZHUG/0uQq3b8
NDXSJ9pibeeJb9uUzqBKNWfSbzbPevZuDP1gOtxFXMlprpNwQETE8M5XSFKd5DB8edsSX3VObNtx
zrGJGKObMudM2S92yz7SQf7jt7Rzc8ZzFk/d0L3MBk9zzrnBiOM1+M+LLfz31cbdVnVsoJKojTbn
PgzMIY2r+CMLg/ouSyd+zGi5HNcyIIcepfe7t/+a/yP3X/tJx2fpvGs5sqw7q37avqJJA1J36L7W
N5Yz+aRliF+fw5fX2LSrfNC8+cj3ALjljpm/6iFbP6btZA8YI7HvmrDUd40CIicA0uEoJPsY14M6
dKhmHUbOm2KCkAG6/MYeh9Fkd9JA7n5Yluy23sq/u1GTu2BbA79OAqrKf7rcHJQo106bPtM0/aA4
/xGWoQ+7NQzMCUQZtSJB68BAH33SOchnbT60g1euEIF178+NcyPFIFPY2DRiiiDY2Z7Xg5dKEhZ3
AtHMwZsXiMacgUq8X9UoDxuEOY9v29MFx3PJhVTdiqhkTXuG4PUN2wCELjnzIlrEzp1g1HUz45GE
yHKoQftBaPaex34wI+4yC7E6XECcTfVZhP3XlPL7LTJ+VSTuts+zftBNlsFpWC1+CKL/iRa/3g13
2+cbiL55aXEkdUin24bdrJg5ufX7lk5okGwC3nNkAhpjUfcQBZ0qwpmPV/K/C7HObZanjMyLUp0+
11Go7rZlU/c7WCLMzqpDwxJyJAmga8tMvSQbI7T6/3Qq0rUNysq7Og9zNFc31oIhmeoQscjruNzm
ua2YNkB7tQgJ0V0MPc2cmM4PL8v/0zzfWDqVGk/BWcrPJFnGY1/tfvUs7nbPtxLSuQN89ZwEQwz8
XlDlknrRuuLYnVx83zFjGqBAeO4xa5iXTaTyJGAf/M7cifBpEg+T0hhH6Uj/Va5JlPOp9RpHwc6d
m36UUGUCkV53ruq5xLO+2KEmfMVYXnKzV65dl/AGuA0dRZVowYpUbskxGK08gEYStYkhjR4Sbcen
TrSe6ZArjyxZY7cEBKngY5SfKv2QpIFPQo4zcu7BBqMQwHxO+rwtmBqJ23TJg01/fPvrvsT1Vw7J
7aiHhrSbZhGojDZ+W3F+pHV2F3D1Ldyv0UH8v1Dz2m84t2ErqYynPcEfgKL0erOk8mdLW/meKDBu
k7kKn/dFpE8izKYkb+agKWLIe6AHaOP+fVIy7MSEC9r8YVmtP+YxVNeKtRe35uT10MwIbQB6obMM
d+CbZ4PbVInSFLKF2MxBx7oLbockkvcG75S7ig1xkTASfW03GT+yvtnuyaKqU8dYegTjT+9VUeNu
S59HAsLgPdHnnW30qAIFltnRa+Yu4m5Hfwr2NKkT3MM25vyWLpE6bBwkXG9b1IX0xG3pQ981JVM3
dlDQmysQ2C7tsYRgn+fqTsDohyiNbWtQdgj7KJ92gX7G6PnucHv1CcpcEygV8fQNFpanok+hrOs3
68FT56pvy8puKQv0Od6XQ6eCX2VE9isX/aUzd0JEyGsUBTSqAmpkMJU2qXPo9V3Bmb5acoi426wP
ZjOQtGsxdCvq6rBX0XpotxjITaW9eE/wE06EUC1EF5Mubc56yrLjMOnHeZPXTObS/h0fhwibTDEH
qkHZnC0PkBrfDw3kuOHMPfN7qrgURVLGSMG7Wp/7lI6f1SLfx2Rq/R7abp++gVaXDiBRfcYYeghg
BP8igH30sxy3Ub+AAmFt2wU7f6HMZF2hMvLeKxC4ffpqTdBDKjU5oQqe5nUADCjLxn/eXvzC5f6f
lsPeLtGIKcqzApAE3VPTBLeY3aq/dD3UYSxLt2K1sbp5+9cu+Jc7H1rqkVXRHDVnAFv1oQ+G51Ex
v2Nyp0O3rnoZsNybs92q7oCLjx8mOnlGBnc8FFQRbbrVCzwrCeJPC0dFIYyA6377XC58BRctoTRq
QO0A19r27qZUw1M2tvddnN1IkCRHaeWXgrrcRZsZOA1KeEAjyq9c8AJYHr85JKzz55NFlxyt7Dh7
WXv+Nwmqe8Hp89uncyG3cmET8wyuAgoKKhT2epT2q9i0DwG4X+7axvK/RJI1n97+oZfn1SsJlguh
aKEazoKVqzMXNBtylXY9Zt239m7ag+Wh3QCTbJO1G9D0DxqQv4zzNQbS/7ebXvlpdzaY07atcN1r
VNHNfFqXLfjIpgTKVbNob6cJcAPwfvCDbCUUgKkgh6it5XPaMlnonfjNhtP4xW9/axSITk6k2g0v
+rH8Kbvwx7TSKwny6yZOXe4PkM91YRNMZVHNiT5KEc03LObQ0ss2euAt2R/2LL2Wjb8eZ6hL1KMA
3V6ZCcpiNXUEoH77nmp25Rq/tLaTf9RRkAwVLqpim/gIHqf1RizsGkPKpcUdL5ppMmYtHbHxMlC3
eKOfxVia49vmfWFxlxEli5cImn/4ujPkk48ZZNlvaKozz9Wd3IPqNdVsAnJqHNPygLSyzvnuJ9IF
gKSTfIwGNDoLo7xIDEYD5WrnfE/qz34H8xJ4fjf7OpRACBBepK39S9ngp0xKPyyFS4Ziq3VoNo1T
aWt9n/X3Het9Gtc4kZev/NumjViXkOwhLzLSnXQP2NBMB6+LgrocEWAtbqE49bLrVH2rgrI5sIxs
XqkSdZOArAn3tq93XnT9lFeGrDkiuCey3c0CYHYiLtuEFysEV1pth2MV1NLTxB3vhMrzuJJJsGKV
7V1bx/MBfOaeru/eAGNWV6qRIi3kKp9iXT5kyPa87NtlhVgrFOhTWqUFeKOGvA2Xu2jgV/rXF4KK
Swthwipc971Oi2b8gjbqu6abr9wYl1Z2vFKPXRmwWqaFkvB2HqUPQdJ6JYvUxcJoRKYw20xaQNu8
IPPfcbNfySEu7frl339zy7UMdRuEL2dN0qAISU3u18FPyCGiLhZG6abahk2nBfD+9JjSZT00WXj/
tpn839T+m4RQFwtjtVpNjNSnsFEEd99aGxzWOhUPc7MB4Uf5T05YlW/ZSp8CqtPv8GV9v42IPVXZ
xzIXTbDcpHj8YxSRRAya6zR5t5qoCjHHqkqw2fahX2B1h8djlsUQa1C0WEOQuubtePv2IVz4fq7+
TiosaIMU1g1SFAj7sgvytvbqUFMXD1RGIzCgUczgh80TuHEBZGJs8aroUBcQtJgWuqfhlhaARP9I
A/3Nwhv9zsRpR7Qd78G5wWmxtcFylMGw3MZ0vzbEcOnEncShqepuDIWgRT8nn2hj6hzEAH5YcRcU
tPKwA943ooXU/ID88gdf969+h+KEJ2J30FyQhBYc+Nq82WcgupvM85J0YUGcC2Rmo8TG5/TfOYP4
CfoHd347d0LUrpqw32YQgcgE2niM9l1OeHptEvzCU4a6gCAVQShUQYS3eCEqyGehqpxB87jJQ9xv
UEzP4veijIbnoIzMcCgnjl70BHLbu3ablkM4QfnW7+90ruty7OeA8DIqspWdyW4KiBlcebC/brOJ
C7+REgjkYbNJMVZxoU1XhKXwXNpxh0xuNgURWlwA2Edz0raneKqvUW5c2reTRiOmycC2cVQYaY9x
qu4gZu8VfxIXfjMZakYQqEQFEB83klZP1UqvLP165TFx0TcjCOjaieOkgTNoc1xGv+KR9scdDTqv
wlTignD6SLZqSkhUIJF+2MPx0dfbEpdBoquXOtDgEysmjTNJgw9GcU9Tif7MNUIkAnydt7CARofN
GWgFw114hbfE1boKqDTGhOGG8NbXR15Zlqtm9RKKjRIXk0JiE5EkrYIC/OY/t6HH7JS8svELxuIC
UiLLko3ZfS9kxbcnA0L7uxDwrXzmiV+3NXFhKVSte2VNtBddColOXpbfTM2vvaNf7o//JmGJC0sZ
hqGVIut3TNiZ+blNRP1BLX31ja5SQAq0HvxeBYkLUdkxnwBX21YMDPFP60bAJzN5JTqJi1ApIw3O
lIUuRTYrdPZE1x3A0L96PWcSFysVcAw6hR1W5zE7TtkIVT0Z+GEAEhcAM7ENYmbziFOxGoM7XcXy
tg2vPGku2abjsLuyDWQAsbhEsDnosFX3EO8Ud6hwRldi5YUInznlKRJjQjNrq7UQHebdmWoOQxdd
e11f2r9zo5KAqMhswVKwDVgbFhpdlCqW7+YyMV75d+JCX8qq6WkWjEsRV31/vyQ7+CnjzY96JHGB
L8kwdqqjOB0om8tcRdG3mFmvXDNxcS89RF5XLdQKYrv6qAhn+YDI52fzLu6ljmw/9FavRUC7+TaO
M3kHxWTjd5G4wBcNqcPMNNlcpFl7HOTwbmnHK+H4gj26Gk9zH/PSaDsXLdneZ6rKDpGwo5+xu7AX
lOvGKTHBUKiJHG37I1zqB5/cMXFBL1FC01nt61jgZmyOou1ulrnxGzJNXIzL3CeYONnIUCSkE4dE
ZB9IXe1+qYwLc+lZorM66Mai4p+bQFs8exrP83ZRLoTPAUjOsLZNum9SjB/J4HkmLmmEakzTq6oe
MftNZG4NxFgm5ec8LmtEpWOUv6gY8cLEBHUVBQeS9pnXaypxISZo+2oxzC8br+b9YLryMZ3iyO9j
uhCTtekGiwHwoTANPTUB+77x+pOXhbv4kr1P2m0FJWdRcvDI1/H0XnLP+9/lh7C9xTWa6aGwOvi3
nNPnQC3f/LbtXKGoHA/NMmHpclRoI98F0+j1XExcYImlZWWA2R2KKrTiqIwMD5XwU+qOgFr7M1dX
W0KhRK9MMaILdorbML19KeH7BUIXW4IiXafQFTTFxtfnqA1PlWmevQ7cxZQkQd0BtShMkW7pfqt0
8JPs7Bqm5MLt4DI+7LvpmxpMocUk1n8SNnzAENQ11O6ltZ0CDSs5b/dNdsWCwerBrjfbsnoVvRMX
SlLTqhm7cG0Lu8TJE0/5/BCEmnoVpxMXS2IwEm4T8BoUSG3lAQylx2RVfjyMiYsmiZWUITBNbdHu
RNyYpLM3LOtDz6073lkuqpvBz9MX28YfKC3iOb2SorxUKF55FrnYhXZOoChOq7bgZUOmm37uMP0/
Brb7wdap+hDOVXbPFrUbT49y/JU1PGVVOOGc4Ms3JbP80IzDdy+fchENEdV7HadMFWwgP/qWaYwr
lV76C1HiohhKcMuGO+G6EEP3OSwzxPXQL5lLnPJRKoK9l0ApFITZGFosgFSWO/fL/F0eCLpJHpXT
pIuRgrdoIiASzgJUDP2O/OVJ81tfBvExM52tdUF1YI7dPIChNQn8xj0SlwphXk2lUza2xS7+x9mV
NMmNcts/9BSBAAHaKjNrcJbK7vb0uTcKu92WhNA8If36d7JXLrqyMoKNF15QJIJ7L5czyO91uz1l
s7n1MPjvq+srW9+VQoBEgYohVNs8YXXmB5F1BXhczbAdZ16DBJKJ8i7qw/3DsMo5nfS4neqwDR+j
JtBPVsrpcRpKUx8vwTBOVm6y8VAsoj9negaAJRogDEH7esNqxwBNGY5yoNX5ku622jxX34kLZA4j
3Zc4vWyTPxce3vfz5tdr4M6Ft6Cw1gnbrHoa+yxpO9Im0cz92vDcVVmo+W57UKG3M5gBPWS/32fV
cOsyfSU/uTILJYMFH2LZdgYN5sGEc/CrWNvip9d2d3UW4r1alznU+zkol5/1GB9XGnd+5bQrsDDz
rEeXutrPBWHwHA9Hnh2gYMg/eU3dfeNsbaWsKjNxBgjhGVIra6Jb/eXtsV9vYCi3MF1xN8r3Wenn
JVZ/jQU8yPOuCY5tY29VkZfq4r+HVbnY50XXaxAXUQlXqXo7EOgtALCWQwoaPK6lOhTQPD2+/Vte
3z/KrVdzG2Z2jwChomJ/WvDTktIwr1pYOdWq1/zcmlR2rRi2ptDPSqxDAiNviOVUfiIfyq1Ko7mE
HtwMHtCyZuIU99EGRe/g89sz//fN9JWP6JalehdQkYWv4HM4hutBLwxmWMWywGuw7SnYQWZ8GKAa
rJMdzeakz/mQBhXsyd/+81c+rIuCpvNS1nNX6ucmot91Xt2bld6ooq4N7WTBhm1qEoLpZ8PnP+Q2
swOrFj+9G+XWrQYPBZXp8U2a0aJrN02fbVvd6lZfAScot3AtYAEAjFann9uNGHZo+kx8HC2Yv4lW
e7MnawPnECOrMTtka52pI+SCsu5Q7WR6CKEVdR9NWfAlXyqck8FkR5ox+m4DZBUcr0klQMb1P4aM
Eq9uoHKTNolCwNWyoHyG5e2dmloDE6zcq8pWrmiR3LMt6CAIDKtAJpOYbyoJ/J61lZtOWSaivWCi
wDLPB7O1n/kceFWPqK5elmAdiA6TKcPiGU6H8Eydev0UmNVLJoYqN52qce0DabIAbgsN+wDg6vTD
VNJP60q5CO2VdnQI5k0/i2X+pHTTHpg13Ks6Uu7dps4ZdOeWvHzGda+0YLBDT8/vFqxcXLbcYr7q
etLP8wplf0vpAqfn/EagvBJO3HuMCgd07TgUHKK6/rmJ+VcG6rpXlaHca0yYMTsrOBI/86ALE6Hy
9xMhXvhG5d5jZjwr2LLNyudN148ZklSiqe/hdNoOEY2HXVtTPmeyyw/xFB5kv/r1eZQr5wat9MXm
c1w+L/n4fYRLRsJytpy88o5bM4IKEo34nCCaROJjruoPwP386Te0c3GsqoY2glsMbZruELNWHUem
/OKKq8mloNsiaC6CNNZ1d7D1fWdHP4195fJjWBdRDVvwIF2gKnIIgwy+FV3nd72Axd3LiFhIUlnU
SJi5mcKnCKfoE+5kk1+y/w/kfphZFi22eIYx4KnojvHoZZSIWOtc56qdIVsWQ/HMVX/ft+vDxtcf
fjvFuc7xumf5QtfiGddVeeRi2qAmoqxfXesag7d1v9ckxMSrfRgTHkpzGEou/eK4C7Dn+2A6avA5
gVUnTyvX5KCoyPzKQtdtVA9QWtGLDtKhLrP7rurQAABNxGvZXXx9LpWc8klmaZV3H4JmPi+98Nzl
rttosYOZDu02nKGqQW5DB/IQdIPfJncB9nbeqYCQRPEcCPoQhW3+0Nm4ePBbFed8qi5Hpi+78hnP
GeakSakOUbPdMr2+kj1dlH3MatTQK0Yf1/db/H3KfvnN2jmdQTiXxRCinGC5fRBiTvtySd4e+trN
yMXXd4usQwF12WfoifI/ooaWSUXj/Ni3lTqveF7LKyDW+qxYnoN5Xg7z0vvBFpVLwZuQ6Ypiy4tn
24oduub7csptc0vS/MrHcOH3m2hCu40if46waGOxVUk1535Rx8XfB+FFypErqF7BM+TAgv2dZSQ/
vv1Jrk3cSa2iyc2aBzx/VkN57Ph84Ht542tfG9opZeJ5lSCZhBg6EzrRzf4NoAwvGpVyEfikh0F2
UGHsagAKv+x/tQ3kffyW5PJ7fuv1zit01rma82fa52XSEKsfVlRl936js5ej67UObMUHjD6tSxLG
4tRkEMD1G9w5u1UlTE7nJn+uNeA7hQ7EYZ6oH3BNuQD0MADitrZYmH2ov2R8+hxPhZ8grXLx53kb
1z03BiVeGy4PPGs+F1wav0DsKlLCIxFmL2TBbqHsQc7Bu7WsvfrHylWkbFEg0Y4opFW75ElGdpqs
avZ7RlIuAD3Km17kUw6wVACeY7cyFJHFEN04+5e2zSt9KleYUuVTBa2mOEh1EGawjhyHpFfGHndI
1XmuvNMxwtNvvFYhDdJpGDpgb/O7IVs973iueSGYa8CdG5M/t0vUHHZWfoRa9Q+vk+TC0OkM+4sM
xl5pgUJm08uDCmO/Q+pyTyqWd7rdSZBKyLs+N2E8P0xy5X6dI5eBUpdqWUHzidPAduZQD6E89tnm
d2MnTg9GTiXvu20OUqrGU1ba8yCbG6vyeudbupj4mlYQpezWILV539zxsV0fdcamx0VM0f/QqdJ3
Ph9WujpiAfAIWb4MMcRi8mNgtw3KW+KWDfTrKU+60pdbuUq145qX1rmd3+k2Gx/WVntdsKWrfqny
WNVBhyI722pymnoIpi5NcMus89+LwH+jAfzBXiameZd5aWYcVTR49ZEQ0r6rNi0Oa7V8t+uA8EOo
hfdAVCZrNn+QfHhvGpIdtxjyYnAw/rOA9/W93erlsPQ17Gna/WPLInPo+4jcz6YAN9bkH6Oyfwin
4f2oIRlG4F2bRHIpnsKw1gci1Revr+xi/le75XhH2bO0wA+iFlTRUfSf/MZ26gP4llOlwkClW0n7
Y5EVH4S9+Vx7bQc55cGuTQN68oabFK8vzJM9abA9b5yxa4M75UHb9FOsCYvTrJNPE1cf+mb3igzS
BfxPTVAEtdBxamDdAc8/S4Lu0PGx1l7VpHQx/3G86qGgYZwuxk6HdY7/gjaTV7CXLuifhfMQznJR
Kc9JLo7TUq7wamgCeaOCv2S7V46Wi/gPB47HwhUxuapycJYgxPWwRrM+wTDbD7eJ+/bL00sLC+zZ
JOJ0ECQ1fdMko6r9LgnSxfpvUblvi5mzFOJgAg5obQEpLht3uZ9Fs3QR/zruoG2U2TjdQeWCyKhp
7pqguWVPe2Xbu4h/SQGn4NBtTfPZ/jkE5H9A03l1VcAafbns6w46kYbkRQrj22PdnEhXeOYpp5O1
75BnZl2LA8X5XaRU/NyB0HtjQ/77Gv7ajnQSOTMQsVvgkZTmy6yPtpzV3Uj38VBntntHwXo8Ikea
73gqIjQxg8geV9kFp17G5l4b5Muljm61A/+9yL4ymf+A9kUoZ9GxLIXoxvgOXL/mXbyi2ZaUO8lP
tTK8x10mH74M65DVhxDajUsSrQuk2Ggoynd4ryuPFZP9nAC0sL2r8326uzzBwtqlKGHRXK23otCV
k+zCo3FJDudi6FXaTKw5ZXRiTzBeEZ9YEchPXunFRUnXvDKlWJlKy5z/ndPuew9mzdFvbPVyu2a6
hqLxUCN1FS0/kHaIksUKr1pfujjpEUT+KB4rleYt/RyNtDvMpPPC7UoXJi3ieIKMspKpGkZxKsx+
H4GN4bcqLq3DAlfL8lnFKYE/UTzO92Fk/vRacJfVgZItkACmxmm/08/NMG3JuHhCgKBt+PJrFjVO
wm7GOGUz/7Pq1scah9Vv3pf9/1sPZBGMDrydEDKBAMxq+n2JqRc3QrqUDqHpyMYQQ490e6cz9SvQ
0nNoJxoDyQli++XosKipDpGcoEwLCUS/JaEvl6Qo+7FdjFJpLNbqmMHhL7J9dfIb3In2nGW1bdFG
T63Km4RU9Q4xNem3CV0aQLzmKyNbp9Jwz+b7DEKmxyHiH9+e+WWzvRK8XSIAX6i1eIJWuG+K5X6t
NWxSZbYfzbojwugwvnGvvRQyr/0d59tCcZjSkc8K1fyMVsJaXZjhTIXdUQhSPZB4aQ6saP0u6dIF
Ytkg7vet6mTad+SvuNHvRRh6dQCli7xS0GqjRTDIFKI+XRKJ+f0eVV7YDukgr/5PxAoq7SqU6RDZ
j92Yfwcg3q/UcQFZwDNPItcUeQnSKt9mUZSf9zFifgHHRWQJcN0AGMXE1ZYtRwiMfu0jGXoO7hTH
u15ol2UYvOp3lTzFHGCyt3f/JXG+sitdsBXw+wUtNNwzew0oP9Ncvyu1Xu6ZhY6tYX15VwGaedeQ
vLtx3q6cAxd8UGVTYdXay7RsIvQx+zIp6/yXtCyVeLk5UrP41SEuS8GUscI9dJbpBvbQcxeM4cHA
JcxzN/GX0ZRdfAUKsch0l5IdLYwkk8wGfnnABXvtFbiOmdICHTYwH/LZjKdx8VOHky6WR7fFMAjZ
iRRAiicDO7xmyH6+vZsuP/613eRkgagslgri6iIFQTM+7jr+0Ea7nwaldKE81Tz2O58FiGBQ2E1x
Qyw+An+T33iQufK0J10wT0Sg+jNVLbZLzIGibopo/FrEEXuO7fithWTIqa326YTDMie9XaYzii0/
9Ujpgn1mMH4t5COjlJsgP04Nq+44NdwvN7vMgnlpab7tMkrDLWNI+oS/30nLbl0priRQF5RjaDEQ
yGuLNB6K6EltQh/hR4AbSzYQ+8eOpyI/yLh0aQZQYtsp2NFRKkI+/hmJ0R5sZLobCfrK5nUhi2Ue
klprLtKoiNVpgEauJZ6X4f9AFqc83JZ9ilKQGd/lHfuZz354cekiFg0pczh/0igl4zafIroxuG6u
fqKJ0gUtVtjyM9HbZcntfGh5zY9RvPqFORezuARM9FXNsSrrWiXo7AWPrJa75+jOXTEfmm5YQuwW
CWfVu6Gy4T0a0H97RTqXBFAuJaeBjhGMguBT1tIUr35+ZjjSBXTN8W7yqkCgG0VFkm6f7wY4WN9I
+Fd2uYvoGvqp6JZ2j9J8DMgRqmTgACzKz1RGuoiuqLftVgqLNV/LX3IR66HLNz+OtHQBXSC5ELRu
auxF0+jxQCagREXGIy9zPipdWJdBcxbB0WDdl+1Pgv5dMnHuWR8yJzVuzTJAAbaJ0pIEGShJ3c8d
Gvd+Ed7FdeV7hJcnwOXTGH7nj9mi2rtygIay1153cV0SNq4TzSjFXTr8i/Dwyfbjt7eHvlzHXykY
/gPqGifRhWqnKa8q+kdjSfPYDdnwkNtK+4V1F9qFEmHtCXzH8C7XQXREyyRguTi8Pf8rp8nFdnFS
wWi0DnjKwggEqai9izS7ZStxbfDLov3Ww2ADOORk7TF4Cb/seKPvRLP73bNc+dSAou8SRMVlrxM4
1KzotxuzeLZIXGgX8FcZGG8YvVDyHvzpAxCpnhOnLxdljiJsGdFGKezV/hm0/lbR6MbN5Np6O0c0
A92dDQazZpV6v1t9v4TjF7994rSrpz0rmq4oacqgv3K0aw+BhzbwwxFIF7xlMmgDa97RFN6c38Iy
OI6E//KauIvdoraJor6EGdscw4kJjoZN0uZ8P/qN7txrl4XuQAC3PJ3C5mscGexygNz8Ml14qVd/
Oz7dXEXRguttiucAm1Q6z5NScc+T7wK4IgVP9ihYeAq3gy4xQfZjt/X//JblskF/m/ney3wY45Wn
bS1/0YH8Un302W9o9nLooWxVDE3FMO0GYtqkINx8abhavHqM6Na8HH4jAwjwpKfpmLcR5KPIuYon
v+PpyrMOVIkBdRFFBiVH0VTkYIrCDzMnXWhYO60lyfKGpVFmfnI8uRjjeYKcow8xrTbkHQtTsvMP
4TCdYzi6+21xFxdGl1Vneb+G6cT39SQXg75urjK/vO9Cw5o+LuOND2FaGXPgW/1Z6+7G+92VUOvi
wloADioW9hiaR//EefFn3fI7rx3ugsIaioc+gPNpKmD+ckA0/KebPTufriypGoalZOtG01BP5FTD
wn2JC9/BnVMf1HGu+ypnadE0n9leQ9FcT1/9FsU59h0bRLBM4FG2ozWJHcSHDm3og9/gTkreWquG
WBmaylY0P1hFio95WPzjN7iTlPfeyE23M02HYLMPUA7+o52s56uFCwfLMgINhCUM060Ptjs29gF8
Afz4J3jhexkLOdtYr2HZkU5d82mRPSzdJj/BBeFCqYquhNlAOIXpklfDIYercLKHgGb4rLlwkVT5
ntV66nCpNVX7y+YrTlDLvUKWcIFNyxTXYoeLRFrqOrqXQT0dmALDzW/mzhnKx7zMi7Ajab03x8nQ
p4DrH35DO0eoiOTY0cYQRMM9LSL1ZalXLxKHcM2EIYrd9zbK9rSy8D8/gCnLP0+zzT69PfPXL1nC
hTZBfTVTfCUEsksNNEs2NlmwtjMW/JUXfXOj23JF91i4+CYAZRfT7Dn+Sl1G2YGzzvxpSA0T4b01
B7VD08xCc2uF4rIKKTxk4DsMOwFy2oN8+zvqiuL09s99PbcI6XwoUsPjo+f1nioYS9+rQHzrZ7Xc
vz34lbV0kVbtzgs2x9mWdrq3/WEcZgll5yZUsFvKVGO9kphwAVedhTzOSOI9bbbG3m/9Kg61b9kt
XKxV02VTN47Yb/W2/oqBQDnwqriRaS7V9X9v9MKFWjVLHG/ShnsqY8D4uaZw0JhzetpIHb2bh1ZH
fkfdhVwRrEdeUrmjSxZt32QZDYcwpuGt54BLfnntdziRpNuXvlS63FOIwiwnEFj0P2WvxN8BUHyP
Qq4FPjvph1O77CGcCKAcA6HDAN6PkDby3ATORs7pUIyLQTDb+U8ombbJQEq/3oJwUcR5aKcWjyck
DW0bHSD7/MzKargx8X85Sa8tnpO01yCUHci6e7qNJH/YDQQwbAQ196nY2mOmod4ZdSAGrrZuDhnf
w8TEujlUYQtDxjKuEjFmLZ746VgkagjYadsM3lKh2rMfeLFt97ojrD5mzVAf3z7W12IGfZmr16Vu
6QiB59SycT6NMd61d7L5lenCFbzsyk5cWOgYvckLiM33yx3egFbPuTsXDBIMdUassRcUDficm0kK
lXumaxfMZShgyOOu1nSt8DLVmDUJbenXLRausTQQt3E1bohDQQjD+Uw/tPjHLzy4mLx426eijNs9
Xfj2V29KqKUpP4U64eKtIImm1jxs9hQOit+XD3ul//bbhk4/ZALZZFD7iMDc1D0ckgXa0ckMb2PP
rXIJ2r81FgzZDRjdxZ5yWquzWrvuwIc5v5Ebrx2iS878bfQ5W5quy7o9FXyiySZkc9poewupcG30
y///Nno19bTte4xOaJQlougJHJ8qvwrMlV8NwAPYCiO2tJ/y6JMew+2DGMfAby+6wMI2UrymgdrS
pmjNyWzgo8Z88uPMCRdaGGjD2ybsl3Tg4Q8aDvrYlqGfDa9woVd5pQGj6y14E/WiD+NqsnvgFvMb
ieLSFnolT7jYK1Q0jDbFZNNQVPLOQkzbHOOSyCdTRfp7JOnwzsocSIJ4mnx/kZNVM/jAdQsv59QW
CDb9AK432bw6JsIFXaGZUfZ8zOcUWIX5MWNheBeBKOxX2Lq4K8ZXI2CbM6V0CGEpXEp5H+KN2nN0
J42sXbgBviHGtGr4g5k+Ah7vBZURLvBqZDGd9paP6VhlP0n5q4QFqt/JclFXvLZyyXAzS5tov4NP
5pBMK/nlFYxdFaxg2cE2odMIVO1ZVrZLAL66RS2+BPRXNr4Lu9qaQUeg6I1p3A3DHXxDphMAH+yB
TWH2rlky+l3myy3W+pXI+R8g1BLiUlzgh7BdhUlUx8sfdhz1X37L5MRlE0+d3Sc2gJMz74/Aty/J
tNR+YCXU0S+j/ibaHDysekirYvlnzUgagS/tN3Gn5mNNFY6t5H0KtsyXKLB/lXHgmaxcSaOpWuIl
bLDlm3FsU01Fd7yEHb+j6iKh2gg2B0GwDGncgqsWEZJAw3rzO1IuDqrRxTxYEJ9SxDJ9ljugJCbo
Yr8awUU6sbEKbD6tEIzTuz5uBNZ28KP+w+uLutBCgOXaPd6yLu2q6S4gtUlgVOzHPRMuikriqi9G
6IamVsvgYdRxfb+Z0fOMuiAqFoQQMqVlnzYN/QgSwqG29vvbq3KtM+PCpixoTviUfZ8yOoqHzMqH
fl2QOtpDxtoPQRidhlh+E/lavDNTrs+8Afhps/Wtd4QrWd4FVm2FRctntX2qQrN1oLQYfj/2iv7d
FLCigAN3HiarYev3si+051ZwDvcW7xwS7HGXNuE4PrXt0J2ahg+f3l7SKxHVxVzBSAt6Hyh1UwIU
93EJpq+d8bwDuIgrss46HM3UpWPzxaLBkbRjs/qdbRdwJduI9nHD2xRGz8chnMCMuNX3ubIkrnrW
ZmGhU4UVlmRVH+9C/OO11C7Qauik2rSB1QcB4Sfc2yrhAb+lLXxt0s59qGNjEEfCdinCXH8noVZ6
YiHkXP2m7tyHqqjN/i3O01lmYdJBK3YAx9Rz8MtP+v06BI212QRhm66HqiEyGbfGM3m5OCtgFSbU
J6xNh4I0T6Iflifa+vFsQcN5Oe+a9mOhyqhOxzJ8hGvg59ouN1rQ176m03Wipq11Jvcm1UL9BRpa
nvRr+afft3Sq40rUGdAgW5tyRT8tgX3SEWpwr7FdfFULVCsp8S6XwhNMm6TudP4EIYHSLxS6GKvY
zpwYKkyq7NwfSqO3gyWbZ1p04VWFaresoXGT8jj7HpTZnszT6Hf2XXQV1bQoC8UM9soYnnYWjMcq
LD/4rbpzOtts4iA9XlZ9IA+4onwZCnajyLkM8Up174KrSsZLHUabScF0EP9rVRAdox3vBGOWCa8H
dO5iRElrebZt9X5GH78/WLOa+1Fyv+zJXZCoWLNAxdm0neVs6TnjIMFvBZ297oPcBYnCDlCpro6i
s52b/TFkujwYELSPPt+Vu9FLxxnsh/NKnoNo+SRhz5UUcRZ4RV3uRi8JDEdXRLk4l5pFyQpPkETn
kV965i5GdKrhLduLeTtDgqC/W8eiulszP3g7dzGiQ4RcNMqQnddIfsubEhIl3S3T09cjL3cjmCYz
RPmjip1b3Ga3+HOTtTc6RNdGvtSUv6U5GDoqIRpFzyyGirssBnaAQaDfIXJj18JGWEUAV3kO9HzO
ZlCRiAyJV1TnbvDSjcgaGC/Rc9ll23GMJT9q5mm25sr+gUgct0U/0vPeh8PBtvCKgtaM3ys6d+OX
asJiD5fMnltemP/VVK3jQ7GTgtyIj1c+qovkCtDFChk37CyLJ1WqMqlJ5afCzV0gVyHbAK4uO5Zd
dEMSrigYL/cNr9jiinwBJ4cecdPZM1kXm7TFKI8DrAb8gouLmrXQ/bQ1kEtn6MJBVzA374yKvOoX
TunLc5SveHndTYBgDkHHZO3Gh54sn71WxRVFjJcN+QkqqeeeFRy6F2SF2yjso/xGdyovtbIKJcZk
z3ra6KGi02MWjNpvcBc525S72Odc0rOA2DfrEpEPvhvRiVz1zGS0ZzE955Y/kOWCKq792p7QaX35
NeOtl6rqhTibOf60TtmdXcLZL265sNml7mSVN6s8hwX7MIj9Y7RJv8TvYmY71phBNzFUt4Lc5IdB
08tLSLTh2dJrr4SXgPNbthDhFoaD5DhBuL3Akvmrns1Xr6FdqCUxTS7KDIkIxlp4w51aAdCvuCUh
ciUiulBLXFhqYwGkO0cUdjY5GdcPpbWz17MEd9GWuqOMNS0quTaA7K/s1B16WH6BxYVb5gZN5WCc
6Xm2yzmcoIW8+ylNchdt2e+R2OJtoWfcu+xdwOf4fa9W4geB4K76XjzZ0eICbc/dBqvuNmP6k5Is
8Fxz9nIr9nuMXqdo7NlMksEBQalTVVvjd5JcCb5wLOsxrPvtPBUhT+CYvELns/I0jHQl+CbdaGDm
oY5Xi1XDtJsODw1sHm/0I6/tdSegT1xOZi1adiakgCz/8m5bpN/MmYu5jAfS0k0E6zlaSPwuLrbl
AcRFfoOt9PrMmYturxcAOQDLW896B5hpqgrzGSpyt9Qsr43uBPUw5h1s5TVDwlBHkZETwFNeTx3M
BXSOqyx5OdbbWXeiTwI4dB2AEfFjnzEX0olbi+jHDROPh54+xmqrT1mXtV4Hibne9KyHx0/Osegk
qsrHsJyHc1bvwY2Vef2qzlx7ermsBTO4wSEI5NNdSCT7aWJRf2TbPNz4AZdm4n+7AegkvIwEZBog
O9BG4UVrUr3PVTkcjRjEydYqQA5hjddthrkwz7gHp6tfZXiWbfGNy/5DljGvCo/9B9sZLMHYNzw8
F7Yi75liTZLDSMeLNMJcTOVCOa515WX0Vf5B4qBO5oH88EnbzAVSDmXUxcO02jPA3dXn2hTr+1Uy
tGPfHl69/m1dJCUshIgc63U9Q9hy+9iFePtPwH/pTqaiwXFn9fChHHIrkroo6i9v/81LPHhlP7mg
icIiVckhn8+tCaP7LcDVtQyCO9KF4VcQH7YPU9jD0+7tP3YlKLlwzm1i7VYNHAE1Wv4MdPBdxqVX
DoNgxstz0YtijTqIRZ6bVR3mdvyRd7tnHnAV8zTIUz3AJQvaBqY4LN0CF0jl9/yK3f5y4pE0BK8d
/XKmlZgfgZBbTrhr9l41LHORmSHn3ZwBsHyehnBMLpaiQK55HmTltMiZkWgTwDn9bKKWJSrEP7m9
sS+vbRUnr0c062zQh5h4uAZHe/EkH2Ttx0lgLp5PE4jVQoVmPtd5K9+vwZLMZLVeLXLmAvoGi9dJ
A5bJGRdY/VDKIEvmDSJ5b5+hKwnA1VCzo+km1Zn1vGRl92miWsnE6KE7hFOhznbSMMl7+y9d+QSu
oFowBVsWCXzecqffpmhKsgWvTn5jO8d13MgKbwOxnKGzHSXTGFSJqfr/+Q1++UG/Xdy6NjIyKNcF
KQBqIZbHqZ39TE+YywdYcJZqcMDncyytOeERuEWLUv70mzh9OfF6bmEJvczrecj5eD92ViXDhBd1
v9Gd44p3mxX8hn499zko62Rf6oSoaPAc3TmwbQZ+GSxVl/Ne9nNSjRC2qeNW3L0998u+eC1NOfSn
eZzj1lBtz2jg8juCiPyU81Y9bCKr/DKIi9qc9x22eHk+nteAPTeM/lpD4Qd8Bt3i5YdtwlxDnATb
nXZ6OkUz2WBLJvz4W8zFbE51PGVTlk3ngG/tM+2a5aGaIj8vOOaCNuO4IEhS+3rehq5NLI0/6tKP
JM9cC9FLwhbZpJfzysmjrv9a8s2vfnXBk4pXVESErmcoDbeHbYITwc7m1i98ueBJ0oasDlesCSNm
OZFtKo9wBxf3b2/2K4HXla0Lq4UGfYzAS+imz81cjOcS+Aq/ubsAynVmoRyXCqODp3hX7uNw6NXo
dR1nLoQyruLKBqRczr0KP681rBp2cuPmc2VVXAQltvjcVBpr3lJIC+sm+9AQ8Cy9ltyFUPKmrFdo
gU/nEnrjh5wMzQG6+2+PfSV2uYjJOpor+G/H8xkIUHuou8Hc22msjuWq/XpyzHULjTgvynwqp7Nm
ityN6LrelwbS9G//gGsr75SoTQ7XF0gFTufJkv0p2+3XcGnaGziLa6vj5Lx9YbjSSmLP6IhW1UMb
5eaPivT6ccypuPVHrv0CJ/XJuW3AmgmnM9XTQxPyr5ss/Ko9Fz45bzU3LdmncxsOLJmGYEgqst0Y
/MqN0IVPllCGIqBYID6WkXyywxKfVjsD3A7v5Y/Q6WoOtMvJoc/srTvolZVyIZUTHns6yJsv56Eb
6GEWxJxIvpdHr53kYirpGm0h6LrDWZfjk43UB6abG+20K/vIRVSWHHZxZELbWDSUPwYr2NfzTLsj
/LqGGxXCtT9x+f/f6kqiADYwEg92qqD2n5bE+rTOOHXJ0MS3yqgr93EXXqniaW7phHts3Ov571kX
5DSPrD3qcgsfczGyhwiWvX6Fsvu8Gcz4xmbPq/O2tz8b3euTILho+X1rJ2rEZFGBGrrlXDP1Ne/W
MhnywTMkuRJ4RRbHAbHRiFfC6B/w+N+FjZ/EBnPhmK3maONNlxQGZ/Y2Yc1ifvRjF/qBc5kLyaxE
CU55LNczNdS8/3/OzqQ5clSLwr+ICAkkhLZSTs70WK7JtSFqRAgBmqdf/4571a3XbkfksqvLWWmE
4A7nfkfJAuLo0V/Fp2JbTaYrax0PsusuYs6m1elfcGcOfl71QLeizKRIi9EOaYvylP9iqX5qvbgO
JAen5X++WqxbFZQBi78MeumyTsU3jaHvVATfOETZayb9t9e26H05lU3sLyCOgQ9QXGjgdDbWJsxM
PD1o8JkPcXVdx5Nt1U7ScZSWI4RsFt5xOQuLGH67lb4uCNqqndIgtZhmWobLwJT/hoJIcBpDpt6p
Lbxx+G/VTmxJRx86PIUOw1IPcjHyGMLS650D4XW9/yWH28qdQAodRpKGw6WPFuYzPwmWJ8xPCsIK
3GQ2odeNyLGt9CmKOzFZG3QXUEpE5kNSZxTOxO/U1N64BrbaJ84tGY1f20vAF/msATy6VLULD71Y
xPzOv/Ga1/7LWm01UMTDNnQVarqkcxXmoEKpfKEwQ50oDCpMWqiDR+U5E1NIp0wia70u1NvKOzEf
F/SGd+E5nmW9XzFatCfzdfoItlVItSB0NfM6hmeiCpbJNQYTMbyyorRVSE3wNOE0xodXReWyVd5i
UPLPVQffVh/FWwY/jhAfnXIfZKJ3Nush77ruw1/fxb+dTg7Wm6NP6HhJ1wmhBEs0uTQmma9rSW1l
QIvWXCURby7VWAwyA7W/uFUuYRc7C/ZOlPrGsbGVAxk4IQazRX185voPekW57kGj/+/l+SsW+bc3
YRO6F/Bsc5Hq2ksRTkWKhY/gQPfaOyggyt5HStQnCWzNzQT78bxXtT0Eo5V75q39/d9f4a1fb1PZ
SkxlB1jbjJfYelgCiu9cNt+v+uitYsjALaB3SzdeSDjfifRDmah3YtU3vvQWtVc2aynKqEcUY83j
nNyz8Tq1IIoF/9ywUwzJpAN1AE0c8oTa5/dIsd11y7G5qa0rZOVVi3cBg5088RrNCvPjus/eBO8Y
g8Toy7I2r0No37v5iZL+yld4KxSqYB809KIIzza1COjmPbPpO9nxW49xE0TLkM2VWxSOHgtZQ1JP
eTS5L9etCP3ngzRAMRSRxGerQUN/2LkuL/h1mhK2FTeuKilZ6LW5DM69MBtfNAuuE6yxrXqKDXBT
k/BEOxfD8pxG5FMymHdixTdilK10SnsOeGlPgrNizXAiKyIHWNSLezsE8a5hbP141dpvRVRomzm/
JjI4R22RSSPvCZWfrvvozUvUofRewkotPMvU/S47vRsYvY6DwbYiqhIOkTGfRHCezfI7SJKvSyuv
bDdtFVRE1lw5hSVRrr5vLI13gCrz/XWLsnmP8HpiH1J88cbWj1o01b5PO37dsbXVT7VS+rKRcQCf
rvZBseE0LNdNuLKteCqVVWqFwUeLWeeCxd8VD66bV2NbXp1voxGTuRG+NkNrOPU/CdKkd67tfz+3
6FY6ZVgtlBYsOHNhPrqq/iy8eyeieeujX9O8vwVMeqKji1t8bbaGN6NOj20XX5X/0C0Irx0ZScBc
wIoU3327nIXjV13HdKuZArmMjlWI9aDe7EWfz1YfrtnZdKuXYrIkDSLf15PEfA7Mmi318s5h+NZK
v/7531aaLi5KW43laEv14CqTaXadBzXdKqXUMhRxBP/sSxeMdSbsvO7WorvOf55uRVJrlPBpMCU9
G6o+FmSZMOu5XJdc0q0yqigo/KNaTc/pIF/KMX0RZr7qRqZbZdQgmmlm4+tb08h7B9dN7oLrtvZW
FmV9kXbjhG0iB+RzvdIuG2Wyu2oPbnVRVarMooLBX1pd65MSju2Gkr2XC7+xDbeyqAqS94DA3e3M
0uFlrNr9XA/zdefUVpEkxKpLOLEYqA2ZyJiNftTTfFXsRreSpFJTLomyISSpBBSL4bhO9sqP3ryZ
rpwlnK1JeXk1LYjKDKYy1z3JzT2ZUG9TOA+VFwx14ID1uR3EVXEJ3UqRYnilStEM63mMR5aVvJ0v
RaC6626FrRZpJtTIOEzLCxw8AdStfja8uU5EhSjhn+cgcMgm0bJ0F7xAEFAFkNIyuKCn/XVPc6tG
qjD/M5mgqy7wO1pPXIFGx8crSzp0K0ealenSuDP+kgThkrEyfkwoLImu2i9bNRJI5bays1vPVRPz
bKFjkFF9HaKIbgVIa+NHWiZ2PVtW7yIrP7Free402aSDDcwQWmi73YUw8yLXFvO0Nr4uj6VbU8eg
E8J7YIbPQz/PVR63ZUKzoBzfcyd/40TcipDkqHFahW11kST+RmZ3WwbldSE+TTZZ4VyRoA1V4tBK
lvXNWnfzgYHc/c5N8bq8/1/NoVt44dQFnYEG21+WuvbfJxMFH1o/6Gc1pu/NS7+1OJu3VdSCRWJl
7rJOy7eqtHdUB1eJSuiWXwiybiDhXOQuqbf6LqqT4MbEzfBOjvJXvexfFmerQEr6uJznqXKXSg92
l8y2OTAfLQdVLWFO42jMVeMDmYW67z+tXKzHCXv4+0Sm/iv6AuorxQUvd3YAV82MBf8+t6hx8LAt
3NHMrs8rUoZyT4O43Snd8QMcC907D/aNVd8qnFgxkD7Fup/RfdotBPPp7Wyu81+lW4HTwvQSR1Nc
XMSwZrCJPJr+vYHAv7oP/7bom4OgBNqlT0PvL5rgDM415NA7ovyQnEroZOq8h8tfDOvOpn2Y5k6f
oHmFlzshcs7HVEX7Dtb0Pov7ksBtUIRlhpmO7iOrwuAi1aiPhRqDnSkhDkowSv51aERyjyl1TJLr
NG13MlzwYMLXsMahF/l5GmRxiGnc3rUU/WULlMPNK671IpvmvQbGW89qc8nLTpuy6bCc3P5qp/QS
DMPxqutgqyZP4P09uLrziEui4KkZ+zmjfZpc1dykW02X7kcAvxW+91qG93z6aq5UMtOtnivVTCJB
wHiS5GqH6ccXUBauU4/TrZrLmxhOeTExl2Zun9NC/opG+c6J8caD3Eq5TEJohSnC4lKXsDzrRVse
m+LKaXl44f0z7LF0Tlxd1dVlJQ27mxM/720or/OCo1s5F3RKcSqLVF94mdzzIIDWpLouiN2KucCv
ZbZaE32BMPKHJO2nNYyu24JbLVc9lvVKtNYXLP1jQlDSTOx8HdkXB/pmwUvtI3Dv9EUhKckWi/5Y
rcrrKhBb9h2k6CH4+BM5RyX5ZnqUfDAoc+UBvXUBVb0lC2zmyZkt+gtV/hJV10nb6BZ+p6sC7B2P
XL5vuxLMY33TWMYfrzqvtuKtjiwVL8RYQPPb3QcOtMGyq6/rpcKy95+Pc5BzHCVRrS6OFvNuqF2Q
ObVel+9sdVrMAVjOIeU8V6GWewxBLrm17rpiwVam5djEAT7g6mIrMu89lSLDONjzVWu+FWqtfS3W
GW/RGWWr/iYW67qzLb2ux0y36LvFi6kailCcxdgVt73rp5vAptfp1+hWnWWLJWpKs4pzG81jDvw8
y4ZiJNeV8rZoO+fb0EwAzZ27MDV5F66vTsDXCfvoVjG1qKQLE76IM/GgKJdR8i2u+z6/7plumrRd
C6BPiEnTsyasuJeEfSO8b67cjduAvg+rRgTgBvCifJaeTfsqXt8bv3ojIdkKpkRRte3KJD9jqjIC
SJ0VZ0iomp2v2XjdY93qppo6JGYuAn7u5yHchQ1dPqZzm37+76X/q5P/LwHs/0mn1rVhoCAm5zbp
aPINfIfkearSIKsGqp7qoBwybnx/HD0QyDvAqJ+XIhqf+ilWv/quGatDBPdpmHdWDH6D3fQhoTJ4
iBCnHnQkg0+hTc0RsPw0H4jXNxgHcNBudNeNQdOtVicuxjAaGxOfY2br+xpWwned58C4/PfyvBEi
bcVfJCCQzUgen6NJfm2Ifwam9bpYYKv0Cgl2y2sYcyZVuJxX0cy54ul7QfpbG3MTDDiRzkkCI5cz
yBwWI58N7Aoob8MPoR7ddTHBVu8Fn189Q+8OK41eLS9iEMs+qYr3SnKvgoB/25ibSoIPgl46m65n
jX74B9Oo+Qb871nlzZB2LA/qFqAhHtH6nUOIv/Hvbc4JND5hTr028IFPRbrDPOtyLBgxO+BM9MEh
Qvn5zpZ6/cB/+cW24qwgXE1fTugN0WoIx2cfibLN69aFO1G1Nvd2qrOFxf5Z2TiIdv0cA1FdhX7A
E+xgl55ZmpQ73YKwhry5/6jjWX00ZkmfIPvqfBY1I8P7aAOoNtYJrT9S7l7j2ScRVMVD2RN1BH1r
+lgBpnIzOBh7ZIFy/IKKwae1jNTeF94cLYZp2ioTbIRV8eKWY8OI+1QxT259xfspixO4dvtKd18U
Ld/Lp99437YCMtcbV+lGrmc3uHAfh27eJ5q9Uyh94wlvBWSsHVuULQw/l3irj4AQlIfYRn5vTVt/
6PRSvqOyDNkbT/j1C/yt81UsXdm4tMatQGCZclPbqdkhdXtFy4pO76Fvcl+AKWh+YjAi3hta/A6p
ibLQwi9Dowly7IpFXNeF+z8lT9SERkEzfO78+qsDkSaTFkv7zl7+9190K+YhjQf3L2rpORr4t9lm
Vde/k4S98ay25B9GQPvnFeL2gLg5G51u8yCY4ixZI5G3cCN6561/Y8NtMUDGWK5D2VA8KsNyIvuj
S67UatP/U/518ENE8T88411K/oAeKw9tZ4If/734r4n0v50jmyN+GBaguYYwOsdVmn5Ogn4+s5Lb
26hM/L5Tyh+mWiznV3eX6+ozWzVgG4wLH00TnUtUXs8RtupOYALvumxqqwMMi2Yp1t5G5yaN2rN2
LsxaHabP/71abzzoLRhs8ZwFS8zY2a0zDIZb0LlzNQn66b8/HjCxN67cvwyI/vbWo9ZdVxrV4rMP
eKGivCjXBdt2qvskYK+O8n74sE5wNfilUcJOXQbq+AzKAC0n8MHhBwsvkTZbDe6DOpO0cyV/VGgs
jjDS6cJhLPJewDypy1bfLaHJCRjj0ef+r1cwg42aCv6ooUnVnKGDMKz3JTex+gmQgUFValZjwwD+
XW3p7qmeqn27pPSoligm+y7wuCzmcdAniyFfsS9A9Pjay6Y9ooV/S81S6ky5RUL27uIgj2wR74Bu
BBQuLHABpz3G304NEfFtBa7gUwj/0mgXrLqYskGa4qDT8I/SZP0lX/E61dDD7CJI+y8ymeW9VxV/
sUDDPjSFCw5FwtfD9Gr792fpltZn1cwr+dACnfHVChGQY4EJ7eohGTpsj6xD9GexyXVJslcbz4cU
3lG7zgZlBjILnvFiRrFrh9gizWXNrQ518Uv7BhYKvHquzRrdpvgdbCaKfs6rLpQ7TkyZm3KwT0k7
J0VG2yY51HicjwHwMuN9WskZvPLYxQ9VrOQDkYk+VYMNSTboEFy4tZLdCW7CtH6GFJvD2tamX2HW
1WQiUZzumKWfYBgW/JQR/cMX4891qdvPcSqUzzCKFOgc2jGzg3o73lnYo+3aqB8OpVAd5B+aSNSR
E8AE27GrP9ddRUVOq2LWl7ZI6XCaCkB8H1IyQ4BfjFMzncpWzuxT4+sm2RPv8PPDEs+vJejImXxM
uD01moc3eAAe39KVENbf1JMCFKaeUPjpM52A2fkZhq4TqGOdSZdij2PTl31OXCXcbSjwoxnTMAFY
WxU8aquCKK8wTXWQyr/6hw5TNJBd301e3fSm0sWDm4f2oLHfb6ulnQ4Dq7vbycOta+c6zbIY+YiD
zZNt66fEiCo4xB1Y4QeXUsYPZTynrdzVdkU5IEP93NcPLiGDuIsb2RSfBxOm7gf8nMX4UyJwDHJX
ONMYfJGmIkeUDenqcu3QRDrzyA3VgS7d1B4wO6vY97Ef9fpIpIM9mIZiv/5Kx8VM4S3zjE5NRtGr
GDNTj6O7pTSo2O2MlpT+qVcV6ttQd/irFksSP1W+DAgI9ugvHwodOw5rTziUniYnW5HD6wfasqyG
/3Gcj92SijvpklS9JJDFtgeI3IHkER4/sFutJ+ARTHPUyyc5Yhb/AJ03nw5FU0f6N/heHbp4yM1G
9VAz7MOjGMaRn72vyxqlQKtRaajVgAZ3v67l+GjEoPZlS+QEYbdqRnC702niXyrGWP3SLLGpn2AW
FCNgCYBrfoiGsGan1UXJ/Ac0ZDJi0HLSza2LZqJumAWFYRcWZVnc9Lyo+98sBbj7TgSl6V9Mm87i
hHEXTT4pG9WIH32XzAJijJJFuUimWn7GT7nhsW7iFQzxiRHh7nUSdMMRtEU+7CPbBe5jlUTzcJeE
2NYgAluS7BvKl/oL0FpDjESzKrCNBxukx9oMaXO3MtUXp7QsbfM1WAW1d0tUdyrMx7YJBmC5ec/4
TQL6gPvVyvJ1lMRjoORYhsCSnKrZLupSQ20ZnniRInCHhHuu1ps5teOkchPHXu/6YI5eD9chJOMX
t3LfH+qhqdktxWG0xHuvvSzPRmOa6ssYcQ74D3cpp5lzk4xUhik6KHYqHBX2ZsbvVD61GDvye5nK
Lr7BrHJcvTi5dMm5GMf4oNsiro7VhL+/c+vq5R4gUNE8Seo7eHSVoaH+hChmmewudmNQnTBrqGd3
WFPRudulwoO5JzxCHzBTZrD8iHsIIwNhqnV/M/lhcr8Twyk/UY+pyEyDWaGyruVtu6s7U4W/1nYk
w9GG4NaVWdsm4wITrJjsVAePY5sH1jfDd0+TOXh0lTOuhMcUwHBATMGnUKFAxVFA6mC0F6zwivW4
n9LYavkDQ7wT+ZA0YTicHaA88zGyVSJuQxOO4mfpaRh+6kEzcoeSs15+ZWELH2EL45T+Q1Rik/4Z
KRmTmwKNW3hy1YSG0Y8ooH17YmtEgkvnxtllMcT+ze9kHMelyNhIWfslocB6H2BWxeY70wd8vp0a
htwoq0YlzPehH2R6D8+IrniZ8SKMRRYlUyc/iUVLcijlRPmBJsusbjVmB0jesCWMi52lEQN1j0zk
aNqhiS+KGsoe07C2Ncfg0hiW3U5qmk4uC3CXBD/XYgj0Dv+QNWb3+nJ0C2wJ0QSaMurgv57s0X+K
za2mIQb08hUwjvHXapvOfC9dXPbf+1WTBNnZUi6fhBem+Mg8BCK/h0ozOB62MCEd4gPXDJWkfd/X
obgFPM62T7QkQVecLFB4YsoxRto3p6FoZqZOvVdLtWaaTyn/qmMWyT1mPlOrM1HxOp4zvsJolYOJ
jIHjKOtpTcDpF42WmUtllOCylbKr24y3fRuHeygCuOh2BXOxj47JMPbDS6fB0ImP09pgbjlbIojk
vpVD3MCbjA8j2uR2gUXykInFqZFn3IVEwN4n1PNRVsJ35ijBtlDhTsMKnrgzCvMDe6IjuIFTzuaU
N99L64a6zpgJC332xStPKo90WNk1q8SUGIwtjfXKd2LsXVLkKbqRwbF0xNQGoDpoX27Al1zMKSEu
HP/EQc2T40Q1qY8FKk8CYHXeTnmX2BLx0qy7ItaH0CdSVWjHjNzteTmuy7Hik6EvRBau28+DiP6U
a+LC34kdmTnVc4heHAqwedVr90jJHAeowIVldKwQbYhLqmgwnzoSi3k5xWvIzgLA6wXX9WTNQbZk
DD45ZtS65ymRcXlUdDbkdunIGP4UlganKAqj8ihiXN97wLe7eMzTcTXqThdBCFvueQEmKEeRjkJI
1EzyUVnlMDBux7HB7ANbbsjQur2aBpBq6wFwwxH4gGOKKKr9hgYuNGsTSjciOgKn2qLSXbg5TfaC
CYieMkzop+7YESjwk0yXeoBhEAYqBORXrskQVE2ROy6mp/RDuPJZkQNLgmY+W+51+UTCDvS6KKYU
0Rpe3RB4joS5tPihCGvak9DJORSRvyko2FI4YVP/MtUpwGRNtxq9K5OFips47FqB/9c50mUERTj9
wywSoxfrWJDijMCas699i5vrAfo+Sz/ASTAwN2MvsAE5lAloafRl3Nvj3JIG30SYaB1OeH6zeVp5
3J2jzupfaDfhMizlelI+nv4kSVcMXTaNbqwfGZDcw21SF0v5wDCRFD8sM8q6zwuDAvcEiaLVRTZW
RQwydcWW5eCl6fzvNAxJfKhUH4iXaEiG6TkeoPF+lsq28meJ79rzzCTJWnyTfUJ4AK3wWvCH1aal
x9RkVfUBfrOAu6wIKo25ii5a8P623TiHOQq28G7yQZSoGxjMr4dy9tA6Ad1U6yM1Y9LhrJhN+SD5
oAgCyio4NhyCBp1aiEX2oxC0/RjzoBnDHAaxLXkefKPraY+WhIzrU1WV1TFNBK7qPpEiLfI2dYQh
OFvj5JcEfY01OR/rKbjn4xTrGzqvsc8oENfH1Ublc1JaVSPST5DGHXzpIy2yKRgCCzOM1tVFZkph
m3sqTeXDbODLwHE/k5Z2eHBElbCz7MJi8HlZL0uGPyeQVVVxMTx1uCBw/EFDK9s5U512O7bAfepX
LBfyxNcIybsFYe/iEKX3K0402q4o10VEfcSuBfo0AdFyuukEYugMU2RLcB/2jUAbVqZxqm45FxhF
y83oxbDHB1cnA4bB/LFI6nSa7xpcCs3j5OWS7GCnUgVPCBQ0LKkXs/TqQGzAkw9Dimjl4Fo+iKc2
rYvp2MHQ5TYSPSaG01gdEXIpg6mTwMATCuprFj6sCAPtvqbYV37fYry4a27G2Md1g4D6tbxXhCO5
00PZjH+6qeyTHxMoC58nTsVv5KY4zA7pYsEYHqmch10NyuivhadjrtFEPPQdMDMyb4VUkctx+LBx
2ZcTZneaYzSgkNHcKFv7BoOgZGDDfoCFS3Ff1IWa+h16sX2jdiRaBYMJwNDS4TFOu4k+RrwgL7qZ
BIQyComByNnitBGfkRgDJTKYWjmAeaZoSZK8JC0nAEahshrFuyJyPbhdfdrD84IF3zvGm6LO55KU
VO7oWMMROLMlhgC+NmFEph08Td1g4A0+yfGumady1lkvEckOaHTBrmTfzUrW34SuxbQ3eCPiD4LZ
aTinTTLFVY5mT78rm3oZsqgTHq4phI9rXjsAcSmy3boav3sWh+FxEVSia5bMpCWfccha3iJ1JWbZ
r0UIUGCWtnSO4qypwVQ8clPExd0yt4ydpiEVw+9RgKZSZL2y6LZ0KxoT8XMXl6a9tSBi0hQAwAE3
qUS9IWmNx/WIEsGZV5XJkQHV4V5MQ7xzTDG6a00wv+hJkGNCafTghoWQHZnx3yi9s98NBqrrQ182
5R32Cr9EwqRoP/ULyfuxZjeWLePHcub+eUhiM2dAmaXI1lDH7LMQrl1LFmD4z6cfeRTN6EK4+jcr
Ozahsg6xSdPOazarlD+JESkWQhIQ6EJkhUeNkxYitDXC9N5kHjvW4oSf5crO2tv2grerC3O/zvBe
atL1xoCqkfN+7RF9T+MpDvom03MbZ2QRNoeAuoVB86h2Ybx2p47F8pgoOZ1LjQNKhKPPa+vjuzBE
vSYs6hIBGyRxIpItwPdrsIfTWpgBx2dyQdmUx6rzx3GM6pdu7HBoASq2g81PuAeGiiNEcEnGxPSl
7VODtCxSp7pHxr1WXbAvSpwZAzzCc9PzKRM+SlHlR72jL/lnVow9thw07zgo5J6gfEKxBkQeehO0
yJh8f7OQ+Wcf/RU1KiRsNsH30d7MeTh3EuuvaNjlFta0F4EQAVlANPxpGh5+qmGkdog0GV8q3015
E7X8kbd1+alkpbyxqpXnUjQO50nTZYw0sHcvQ7VfNAO4JeRW7SEYR9hUpA05Ych42C1NiZAOXhj9
t2EpRVZLKKdLKETgVqvRn+BMHYSk9mRqBIGQ3M1rlMfESvD6kDYvUB0doe7iFwrriDqLUfo7Kj/y
IEsY64v9LCNhQa6K5x9R0yIARnIbPTbGa2T/yVz/hmwyOHURWT5EmPk8epWMBtMOKxZN6XinyibY
V6ypf7pxEpeB8+5ZzTXFzqcavRSOQnKBzXBoYgXkdllHp7hUdg9ONjZ6a92p0u2y5kvaTwdLGlNk
QSOL36qy+qFMmfrqJ8MzOhJr96wI/efKyXk5GFt2/KwDbw7a9nzYhVHlnmOl6qc6quLvMqz1n1HN
5LGdOAKzVIhPqyeE3aHMWDyMrZM3Ey1Sks2ATuwwk44YYDGDP2r0gL73OAebE19R5dqVhZLHMpYz
RjrrKijyVcvlJNNQFXsfEDJlSWDKcFd7H6O21Y1Li8pRObidwfW1l6tcwpfOzriXM10twSWMkrX/
TOMetP00Honew8KKdHtk61GUdWta3LM1UXcM9rjDfkIdDzUku/wMgsW+cCgN7jgB5w3PDiki0soR
9QTck2TfJ6J9BkANeM92gMvJH6lLU+cBYqh7VdKZQ0zaR0WWmLV7VCFCzH4th/MyUDioulA06h7N
sNrcrwh/1d70kXqA64uDE69qUKzSFeKLXOCq/875nNxA4ecPlJP2j+yDdkXJc5JnqHqLJHOIVeMc
u6NUeYVybJlTyM0fWDLhNYLvelDvkjDG/H/Vkik+0DlO2qxN0hRM2C6pLUY4S9bcVAluv721rHnl
kdcaEaSNnwradBwGTr34FSTaFTk3LQLasJztS1BHCXYxGgDBHlIYhCkJnqrfV2LpvyHG677INZW/
fdOyOAsFUTTnE3yBs2JwI3TgM7LMfIGP54CXpQu+aj8N9zgUwu9tU0y/W3TlHieBucEsCAz2JJnW
/m5CsnaeClX85FUf/0DIlnxxgU2Qkyk3kssC8PmfQiJ+y2gdLeVOIU66H9eugLP9zNJLqDqKw7zv
6AfTI3rLAuz/IlvHSl0oIpAib0pHu4Ocu9UdVBeN/oaH3p6b8LUEkuAfSzN8hOsRd1oUNaqmqHKG
IYjki4YtfLVT8QCJMcV8QZwPUzP6+z6GjaHFqDJm0R67OcHJJiKcf4/rOkjydUZUd47bud8bcO34
bg1mFFyBPTLpHtKO/hmERAD0g2gWMVxopEqfVrRaT6h4IDfDoRhIFIZE5W+bPgiaPHELOSUQx+KA
9g2nXwpVpw8rnf1HHwIotluTXrZ5BLOfdtc3slsHXAdz1zxXPFp/9j0YbHMgYKtMFus+sD4i34i3
ydG3oteXoWEI/+ImMt1pmbT+zFfNxh2cRpunCRzN3+VqKnOCuG4d8nZGae/A7f84Oo/luHEtDD8R
q5jAsGXoIKklWZJl2RuWxgHMADPBp7+f7m5qbI9H3SRwzh9xbGKFaLufLULoJ3xX/aMOMezkhVDl
mINZBGvas4PIOwkov1z4E/Gdi7ioP3uhE9SZH4yK78muBpnukU3fJPXQbZSWdliyc6D2mLN59L1v
8UbPcsJ/uxySsOyPJ7tDtZwoLgt6PLydK0uRk9nfb7KmElNM05gMpvXdJBj86Gz74wyAYgxDuD9t
6I/XqtlCsFlZZqVrrCOvvF2qu+poeVMblBrulc9NBrnw5vpaxRB8Wz879tXlo/u0lg3kvWUwucUe
noRTYevJXMOmUf61j/3wY1zU2jyHQeX2ydIcPS8EN1swXAEPyiYfQwCyy2Hta5D6SxfdF+Vu8JRQ
UQKqHayr88TsZWa2hHUu02jd7YoVrl63rBi8r/vXLVQcX+Qsmx9+ZZf6Wzw7pfUtNI5rUgZ0tZ+t
SRPP3pjQeV7Wvv5sKJSuc1EZ4EzSXBqoFcd3frdlyARC1PQkc2fWyK/tcfSWG+UPYmanXe09qyjO
ftK1tf43zktFOFej4pwND2AFV49u6YAq20+x1l4WHkvt8qibtcz6gMlgZDFTpyjeyvOI0zJMmkpY
v481DG8gElFwNt5grlAgXf3b06P9so6yYxeiFflB20s3PIelZ1+BIJ/LdvOeHGkfd4TC8ckqo7BV
jm4RAjb2HV10/bQjVu2rRf7UcWvqxHa89doFc+2nbrXL8+ESXv8x00WQ28M0vpVabQ/ar3229G3v
h0zsQtpnK3T0j0FPbpwx9Y4K1bpa9Hkwa8OVvLCYJbpxo1wBVMZJpxy6QVa/1DfXieo5mZgsu8T3
uvml7Ml64HTZurNy2uNP6S2Qwm1JtuujdtdxzuMYp++dGDj6QXkjpgtR9dNXXJDFsGa7A1kjySwq
v8z24FBrjgYzri9NYEdBCjrqdSeSmLot6+2gitNN4uEPpi2A8jCBUUlQgdgkjr1xonp+Hz+KyNpT
y4+q37vXNCs7RmWvp9oeVZhzZjHz2EaeAreP68SKqUFhcyB/L5Gl6ubr0WszZL0yZZS07aq6rBui
2SG9XTfXcPGCJ3BrkdWtJx+jwuc5cavwPZhd8KqINTch9aLo3qU1TyJp9rhl1Kvj/zdy+XWTCdjG
rx8FDUiyxYscks3x5rPX94eddJPX5rsQ3c9iKeeTuy0s/eXUQbOs8fiyjMr8EvYiMNV3EAjpNjJy
50tVcRLgXIzs55Jg+bf2OBritwrdvFgNTUyPQ0STDMv6RsaHgpowuSjYA9MBcbI+qx0UN+XFC/tk
0gTHJzBp5kXJwSwZmD73gLuA/yWztvV8tWUbfsq4bPp/h6e3OmG9BC2wteJD6tUq74vRq92Ubt0e
JW5RWsfzEMiiOY/KWgcm5Dl+QKVP0+xCbloe9FUUZRWatTnbw7g50rEY5MuOp2NNDfEKbxBr41/t
hIa+lNqpL6J16jP3PDeTHLq7DlwMexNb4xezsJZP1cYzRU6dacV9OWzldGeqMNDwaeAMl0XG3Z5T
edl+DoDduVRF9bH5wfqTNFjzx7DY3AHA89R5Zn8juAmbYItNJzo1xeA/Law2V16tasuM5w9t2o9Y
ldhu2tAjtYhCyjdH+XNwDjrV6uuXON6kkAPbY+8jC7iHwOrjX2Y/HMi4kembA2Ps/mo9mt/jUbry
tNmr81ZL2DFZDc4V4UJwv2xO8YeFR0zn/SgqJnTImL9zMPIUyGh3UM94OoQXDgb23kKZBxFM0XXF
JfIWbduTWwg/64TfrBcGBJXUrimZKYb5T6z2ab3RNN27eR/I477xA/caDd74MG+dOJd2dOgUWK4U
YL4UKWVD0e1XxRcNQEqE7rULJy44prlqSrrdH4EdgEvpb8QicUZY7/4pB0iVZLUgZ+aqXv+tOH8q
jvq1SehyL95NO+whj9cUqkxa48rBsw3zTVh79a/zY4ZgQdi7oEbBh2UJZbXd9NwP6qLmqHndrRKO
E7vY952rjct4OioAzN2HBx6i/q7oYufFWB7hiKVl56t2Ve7YcGU1ZwwHncdk6EVlmHuuLe8OvfSn
zeOvd+y5PE2VAvOLGy6ZDpIn6cOoPAELa5ls4VoN2QKy9tI0tIonJGzCvI92cdOVYuRdm33+XOtm
yIpRCG4Vq+0SHbnHqagI94OzkkWq1ti9bGG/vof7srTpTKd4gtckvG1dqC8eVao+3E4VPLGBQXdD
mqV9K0ZAgEJ6P6e2Wk9zJ+U3hANRNgfhlu1abD8WazKZC+P8MoRW+9TRlJICc6pLGRbWO287alGb
+PwENMw5L8Vo59sEgMBdKM+ttzS8QVXBWhLRhZZ2XcV72R09I5zB6RFs5afjDBgvRaRY3arlceyQ
e0YFc2/qQG1d3AkMwB5ldVu83k2ARHdWzpmcxH2krZlyK+KWY9/LTDe8rIhCMtfDRCVoBr90qtgv
vgMZ2/fGPLBsmNPOG/G8Cqu6oEgS17ZV0Wm2uuNM4Ej7MLcizvuh/t0jxkv5o9ix9FhUyaIaZ0uM
qkym4j1+bmphv2+VcjOISfsJULd91FXn/OZh97LDL1XqeWtRZLuyYTmkKxPllXZS9EeRF81af3oS
zNDrbHmhr7jMQnlMnOKW9YnarADQrD4dE3RnGlOj0xohx+K58P+EmA6XksZa4MGsDsL2WxlW8wlE
Glq02PfMG8PlHM4mtJKqWP8jZQ9opl6O66D8Pwzcfwe5BS8YdE22kCjwuNdwVhs4/Zst7RAkv3Gz
ytrjaxSP1uO0DZ+BVjpvhhJ2RRbxybSd9XGMHhcN97n/BrIwnQGtmjtbYFdDczhwkZv6r+vP6gIO
GXxrx/ltCtvqvbUDGtkWZgC8SVNBMlvT3BOaGr04bRVmxwgecbKCuEuacozdRCnTJQbFTVb0zm8c
ZROf5yqyIx475CulCcK8x687pghZ+iTexLqlJeKJksse00I2NKiahn2Wz7tV/XRrAsQ+y633dkJC
Q7sP/FxS65gu5VF23nmbFy7CJrDgY54HU9vyoVsm17NOJsBUBSo1z/IQvACdWH+sR7z3F8Y2s78C
pdYKssqMfvy9nFb/t2iMKp9sGuqHXDmRGf9VxjvmJtm3RuisnMrBvR0xScqfUTXY6o6PG6e6cFES
QHOPunxySYn3Ho6xazJfrp37w3jOMdy5jdO1Q+LNWzm8xJjJRq691eGWtNvB2b7Hy1gOfyNrCwaT
9LpyRtS8/ALTBlmXW0Lw9FKmi19LMF3jxL+WuWWG9sNIPkJ/Nk4+rn3xfx9inbvhPL+V21J1yTZF
o5UX60DNM6BuyGjpzyjHuRHpl0VCqpVbfpqh8eG8Chqn28dKFsM7C6VmRmo5bjpKog/zbhMLPn6L
q2grT2RaOXYat4O+Aaq4yBmaotH/VsR7/ZuuhelfHLL+xzSuuPh3ij+2sU4qXtb6QU166NLYIVyT
vRMay0+4lvv+qZ/ng09aHqC1SWMArNN2c0aoBs9HMXMXx55vHnB6FvJjtpSJnpi27OrdbOLQybH4
enuv+oGHyXWhnpzcM5v7E+I1cp5RojTyX0ny378lRIhNuhw69SpbhR2xzSoQhqsaF8dLQZoO65nR
Z5b5FJXWW7zxlBB96zflYCNMqMKmSOQgxJBIa6l6ytzmCtx4FiuhzmlURsv+OpeQM1k1IXqyklCh
80VKq+a9g/a1C3v552waAV8On6d88bC3JU1BU1AgfeDen8ec2mJr+WiE1W9/YyClyCUzb9zHnnmM
GNc9HbjWwZS5nirIv2nX8odXWzDiRIN4kXXtdDlFXVZr1GZ3rYviqIGMp2fgFhvRORfkPqO5TqM1
dSoLpy5qH6d93ONzWNaRHq40R0nGIvp2j1/+unQy3WwPn6zsF5imrOsIwP1eAm1533baEPSQ7VO4
BAU5GYI8nyRwDvFIh0e8/O3466vM9vmE1kQUCAZ0Yllyf5gc6jm6e3ZStt2kd8lJ+yOMEGI6eWtQ
Hch/SgVkcY+lV6rxtFcrGNhiS9rLB/iw9jcEVn/8mDiwxL/amW2IyaBqt8q+2BhA/Y5ZIUQqB7fV
8LNns9tVEdXhTtD37E7lbM2Elx6OBdpw7vgyZXvlPGGBo+FOuceHLddQZ940R1XzAllgNvUY2W7Y
2RnBI8PxX+DIYP9sw6VsYLhN0P63gwgsw6nyPFmedFTtg04nVxzDTR4Q2ERNB/iJd+CB7nx8ueZf
NFXmFwj4dR5S+FDJZkSSpI0dtMaekBCa6P4D72/CnLevjdYsms14Q5Te9jdHsJqpE3dpGFH6uwj2
E+NxTvBJd63+j5e59m/27FZDMmze5p+cei55+xvaWVM67COiR+b4nyzt6nNl/tlneK5SRFNKaWbc
ybP25dG+FMHEdX3YNFhxmAT1FXKrE69NVC3F02a363yzNOLUu7rWFKcV09hlSNZFXvO4MZusQ/Sn
jOsmTnavHnhFJWMFI+MwW+8dZ7bK+fnbJa9QRrc45yMvdwL7WB4LH0DnU8gj0L9QfLl/Bm8/IqAF
CFRg7S3yHwQkNTsH1IZ3LoIRwZWj4vYl0lVMedge2EGQra3tjgQJ+O1HichmeYpZL0wKMRoOt1LR
OnwyHu9vrmNI4MRb9kO76VCSO/G+qXnz8tix9ylhfziejFLboZIVf8eR1jX467OF6kWcoJjpZKk9
IwwDyT7cD+6w7GlRtEV5IS6uhJUsDVU5vDz4OJW7vwzS2vwf9hbY+6dNs7WTmYWFHHB0Ne+766wj
wzGJjT9XJ1bneUOx5skgvMbeDOwnkJambtPS7RO5Nq8SQEbNi16FINgxBRppzD12ZErFSObEUYak
5/MAuG9FI0CJdGu1hM/X7fPkR0PwNDHtMrSU87LnCMm6u6apwuMa4G6/ol4Pfot4t8scwYb94Qbh
+ir5Zkkd3AZDXGsXIAYN7fFlRCMQ/gnA5v8rCt6Wy970W59hmAUZDG1GwWsI++7fIUpYv/mVbwD5
uz6iZ0nY6+PWWHVzXzelYtrwuuXT17G3P9p7rH/B5e1/uiLsmjTWReknavF9WD2JTcRCvJpucbFG
ab3WZcfFQYkKMCP/uDAJQzXxZcmkOqz2ptsoyHvZrWcRhXtNzPwGDGF/vcjKjWFDjB5/ldt8rOkE
nc5dsWoZAoW6zbs7repvC1H4h/Bjdbwevhh+GQvXwbeaFqTifhwbi3hhY63xqYAhH3N0k4fO4n7q
GEw2r+wfhSEJLe0rQJQTbq/aegnQd5DqdDTjf1ByXzLjL7h+SvZdLSD6e6mh7BppjwVMjKy9dKsW
FHDCeLGivSvyGi5UYRdPALhYvRLkrs30j1op6eQlUhaGLTte4ibrhemcs6VHy/2wVaGGd96qcPuy
PwBwbQPdoU8xMPaY8MV14d8p1s1/laMGh2foWMoTEZw6uEdDxlVd0VbxGMTNEKaH5biXfhzqCVcl
wMI8Kf1tDdwBcHNEqlA9S1f58gWgKngBgm3kn2Bip7CXev1QxDZ+w1y696kTcD7gmFomzn5raa0X
ydn1zS92GaZhuIooD/ayQXUaDpZf3W+t9tofja97jktZWuKysYCFlzgCMjqFAfDICYVXtWTS3pCo
dCYS/lXIAY1P2Na2eR341X1MqJrxOZdCv4/MlFM8QNCGJ+XgvnU74O5+bt3u8LIGy96znCkQyH1U
STxXR7d1aUk/LfDs5sYIVxIy4UP1VJqmLH61oq3FA4DQWkRpoIvITwCRjiH3hiAUt0gyGj9RSzVe
O1V5PiT0OHAuLXU83c2R2d70dAz0DAt3KpN46GAdFBTnuTOLvIYdJ/1lNcu00cOIgA+Cg3PoXpuJ
4nPko3bzqriV0LT3vuHHkxqg8kMci/LzLdY+/xvrto7ZdlT8FEFF+GmwFP1rvG/hmx0H8Q934ElO
aXKzrX9m1yX/LPrirzt746/IXkN12mGw1qQs9C7z9gA6Ti3GsuC3y9lnlckSky/yEm2BOPK1K6fh
3cfTb51aUk2KPz1jRvjj0GL9Nkq3vbcYdV4mHQ1oUJqR76sthIFjWJYwsS2/ngCOQzPx1C9tP5TP
/tC39tPqoEN9aIvZetAdihZuzt48avrlXcTZddM8DnMJp4LyE79VV7ZtLkKrJAGgnQ8BW+5I761H
N3dVzhzI574by3RjS0g0y/SabCKIL2OPvnPtreGD5qApTlrplk/aIXTnWXAqltlRz+onm4lEADD4
TF0KEKe/NV07UjdGmVGLbqmpy9SO/J1DrHdjAmG83eWMisrjZ2AchVxLTMuXWt59bqfJlt+6tR7V
a0SXZ30dy3b4mv15VZLDeMBLZvXEyx7MFdJrF4HfuWT67+YkLMyB9gWs8pWNJFb5MLrro+/24iZ1
MVxj5gWEFrHlei8oWnY/Y9mapvejdZFXhlvQtW+VLuw+r+SOYseBgwER3IpJPtr0gj41jt0LGIZm
ak5yK7ro0utVVA+I+GoA4nWYi39QCvX8c4hbrd4K6qFFwiA18w0c3XQrAGT9ExL4OQJ6XBd+cZrV
cB7RyZdcRHBMl1jN63ZtUfa+1AvizZN2ddFmUMNGPjtHAdVdWogxHzvIMKJlOofdPPGUa28vh7Xw
2OtGzjMmCW4+cYPg5ofoKxehYs1bhUdeTEHSF8c83DzS8ruL3xzlAcEyo+UEIz/Ok7K6U4vG5zps
HBVJjd1iTRlU58eJuuu7MSKMp1dKfovDSd3Nq0uxbmwFqIEsg3pqhGsRuaDY9Cbhv1K1WJRoDmPh
eR9MFCZIQ8tX3tU/xPGv1rxFb9vRVrd2d4dfE44TmdSKcrOUdX0zt3mOA/QVXB1zChGL8k8b26nv
F9ihLe8Ga7puBBzyvzmo8FkUXym4X9KfR9Pq6r8xDvQ53Gcbe9Ls7fYFBb8YT/F2hAQLHgzJaf+F
8tyBZRbgOEV5nH26TNe/USxEmPrr5vTpUs39FRnC+DIoyy+ZN41v4kworq4UGdhWPq/LgQqBN3Fm
VQvtf0gnurSbldvk/OWDD90wBN69N1g6vk7dMLYZbjCq7YqGHfw3T/XySx5mztF54Ubwg0KNuXY6
dnu/7dz15MpJMxBa+5MY1uhUy7ox6boshIHNDodVpgZ7Pg/HpP4wYTX5KprtQfhOd8IwuWQ7493D
IsE1FZ6DX1usah5I3RCBdGiV+dPcPTt1obtzW5nmCWqku5TO3j0NVuXlnGUunONu1tPILJTU8RFf
hK7NM5/yvOSMhK1GTRLYc8qGi7rU0/K0SPiCb5rLZuQLpOX51d6pB/JjvWRIKshx3eWCWNUfYxTd
qglHYMFj476YJh9ORI03Xxzyp9D+7n6vR2d2/POGicj9GMe6om+g3toHd7LFq1sG0Y8C5ZtMsRgV
axJZkMRhfMgpGbva/bujjjoSO163WynUdmm9BhFMd0DQ9uMXbEBw+j3Z6ZHksx+9355qAnWCXMU7
AL3ddunak0p/lQf6ic5xpb7YhYg9RgKXrCpb+g98Y4wB+1ggrGqcgUhj238sKD3m9dK+NZ8E5pyn
vTTzjf/IB7ItIk2IIDhesR7iaW2isXHSolzsyyFQG+WybSyVjujlDvKYuCuiY5JXuVl7olm/LsjH
p1fVjF4BphSs5iWMeoCGg1A+lTRjaJlHBLPowhn6rO/B6kGHb+P6ddcf6uwQojOfIbrMnvdcifZf
215cChpQOjUpwAQaw83z2iOb2XPNE7gwYjUOlkHo3DqcbiNo2uGuOPD1qPNu976VDbCj5QvkEpVJ
ixWzWCSQewODZW3HVnxX1GUxIvZp2Y5iFEfiPpwXGFLDBX3hGESYNfe6YMHc1PrMPu9/xnoKcBz5
a7nTGe3L9wBx250dWsOzIMfLz/1jVM4j4+ZSZI5CIv/DrhoLWNC2ojzcdqZlHtroMvBMMLcxYJep
YH2EFnOoCsvwdC0m6cJAjc9Hv5UFYN7uDCDfkyxQdKCtfWVSWRf+bCWxZLSqfyOhNLTuNs3Gl0+x
M3z3fbVnHCjyjeoIRlsi9SrG7+qIA9rZoKTKBJ02BwFwIqe4DQnwSC4eQxes/JrzHTufNotJXi6+
ECeuSrQKEtkQnFfDJJ2MW4PyZDMobG8rA2uQcpvu0wM59EN9chCBmGdnGSYH0oTmm9PXOUzlDbSk
HSWiRcWQ4iVxylwedRA8bzvW8EQHeg+e4k6ExxNCvnK7oov4Ki2weatuNa9qd7eGYvIvRuqK3c/e
N/8cq8Ip/7pYDkgKtCqgjhLCdUvspoh+xiryg2cKdiefl9oqXZxGqpVZUNq01S170QTpzKHQp6Oe
sZkkA9q34ZuZuXs5+mWLCCslp9Hu04kLBDJiKeZyiFPjIbZ9iJdhFIhoAbOt7/ze1b/uuI7pxPWi
h25Uqrg5o9cW+dbv8t1b+vITdxhwt1+KLczG0Qjg29j3o+UdNtbv77sthPQBpkS2iZx1QJftDdNJ
22zQyYplygVXRQOQNajjAYum6buLaUefuims7HMfhetfWer4VAbHpC+zx76Q0IlqTiGqTwk7syyP
g5qX7nSsJhpf+mNpLEQvlaQjoij1WOZr3De/LUj86bEvZTTlvh+bcxBam0k21ZZWUn+5DJiXO3ky
RVVhHsGrnAZ7EP1BZ+a/DIWuHkoVwoBGpctmG20VYpPjmM1pZJTYU1wytn6Dt+Wjt2Rog8KT9Fwn
sl294rIo3RWPnnXYX2bPufcQlNuoxW4+0YT9T7VN1VPf96GhHzgQb0LTPMqObkf1gyswTd62CXLi
r2xCfF5HX4av45eMC4IODvnOB9HuTm4tDugoaz9uPEgOk3SzHZdpEsVzeyCtfO1Y2J99Ll00BNjq
skJM+/Hg1lUTniJo7l8MW6TpuT2naJWgcz5+2I0+rqrADfrbJcdleaHBcFInGy2HfIqaqGsfD6XX
6hpi8Pu+NbF4tac+nIGf2KHPa1fVz66MQ1jFulkrLG1xVchUNjI0T5ale+x+IZLolEC9zvnhD75e
wfe3uf0bb5Wu/9Noz6KLCJAVBwDOFb+177bmFYJV7B+y3jdALnCqKUNyO3l/XH6wZ7dzCZCWFsDa
6UAJilfJW7Tzhi336J/Zz7b9BUZs7U4kWx7/IvA7uKQBk9yVckMtmrQZ3V8rAvcsLDcveuxRAL4h
U+chm9yGUw0ItdWv06Jm9bZHU70+MIQX6xWpWr0RliIwTzS1fow9ClZyTBJQd4QBKHOOisiycm5G
XIrGiexbpGf3N82nargLwSgQ7uu+/GvKzb5VSM6nsy9sOTxbyKGHxOpJJc/mbtpZKDY5XevjmD62
bmX0X1FjF9/gbieFYMeqHnEryn+757LrdHQHE2W+QMbj7DiCKwr7tfg4aE9pMnrmVigvRVFYjNyn
TWJZF80Nk4YHptlhznxcvWG18n1Cig7lZaOeaDbT1C/W4tSMw/5gbmrumUddGhwlyjWBA0usw9A+
1+42jd8lA6DPZFNXdaqiAq9pG4sA4Mhe6GMd52KDlNhKJCakKvGDroGYb82C5CZ3u1Lru6jAYJRQ
iaOvS1FEHSCk6OnBsB2NoNdau6eNj2tNuSkmRVSjMW90VRpxigZsCrQBosRq/88WF9odEVeZxfkt
g1r8ZXhGsWHWbjrVA+LMEzo2y9zF2OayQnvenz4Me+4AKAYeDHCPvNxbF//TsugfFhZTk0UkP2mk
tPSU4KiWCoCEzA1d8K9WkQDm+fQbYU/FPOqyiHsb9aUZv8T5HHqOZCoKl+Lk78X6iNiDBCyCd/o6
9acavAP+LIA8l5H6Hq3YqnJ32cyTnJe6zyfapl4Du/Q+GyxQ/+2LD/u8x3AVjzZy/fqzKhygSMcg
JIwZr//ZiFFyf1za429FWM1pmv0leopWB+p5ttrlYZRIc+/o1bDfp4lNJi+FPaASmXVYX0sJDanA
DeTcZMVUQ9NWNblJZ8x5UfeKGT928smU6oaYzPruUk6+nuLeH8qTCiE50gZJjDyhNxd/dFkE6mwG
xNRJGe0c1tXodvZ74wSBcx5p7nFT0zJoYrle12MMEIbwhD3ui1XcTWbd4yHVM1sZ1gHhFCZlJtiG
B4QYhg87HlHcs3HUq0AWzoPPmIKP7oRv2asZGWFi99M4z+JqhWZwf3VwNuncFs76grkvnN+2LZLl
9VDu5n8jfOfYk2awWjvnvvfuQ/N/BeJUmCfUAVH70BUWLzn4XlFPj2Ia6p0qSPi6E15uVIP7WPlR
ZmleInXyRDBk6BRdKhbG0Naa3yqVWezMlKG9/US/+YUoMwxZqNK1ijC+EyPw0JLQ5L33B38TJxlB
oEiD2sb80CVLenXTweRBe/XD5uR2R86UOU+H4aUDuW/EDT+9u6UsAAPymRjd5vqyzw03ZRPAj3aF
7es9rYU/jTeQ1ihCkNyJUSI1CBFo4PTqx+NeLxxoLwdnnPtkBzb6wBRHyjE+exGjHUI4IeI3u7fH
OdlXf9kfWMjMp1AxfGGClHo5qRIoPE7GAsXDo9OGIlgTzpBQXfzA2TJ3suB0umNyXmPiuG7BHiHh
ZYfcPVS0KvzOvhr9MJxgZ/Dk4c5rlfk27h6K3b2+oABtnpYx9NMhFP5/A/zIL4nI+W4ZfD83fsjk
qCHeYWNQTAdjYeXYQje8kEHz7HROmdI52yQiGmEstznoctE1msS7ulhgmuP2Zkodva3Sj8++ngXy
lMZNHZdDukJN+iE5Esk0EhYHWCdYOkL82nc+1U7/YL+ctB6/mNSp6F0YkqB97teofD60FRL3rfpT
0CKBnKa6FezbRetnMNfuszksc2NZbFBxfVlSEsqCp59jEcIml1qUn96kcQzSn3069tlksgv0+z7Y
SET9df8BiTp+D1zsUEkreudXPHjbJfY2KNs+qJY3MrEmbJTVuKcgbjvPhtq2R5cCxg/lYT7hrg7j
k9dE5p429/bdb/X2qyHQYkxL3goPGoa/6sDu+nCEIyoVp+veZ964TFAhROlqs4TfMDI5v62KagcM
Of7b4VbdrbHDWiad3pcfnUEaiJ5bnQWD2EPEaHOZBvR0iUEG/qFprXkZNjMiEGW0OvkcB2DSeAhp
bSzLN9tS8ldfbk6b2tPiZ41DUWEbe86rtqevaysi2WyUFhrt3huemqrhsDFUNf309xp5dhUc8pWb
9n+cndly3Mi1rl9lR9/DOzMxn9jti0LNLM6kSOkGQU2Y5xlPfz6ofbbF6rZ4mhGOsGV1V1YBOa21
/v9b1RHt4Lzu89H6qjTB5ZLoyvHgJHE+VI1+HMi9XjZSqWfdSMeb3EbEJlCWn2plKonEsfWpayLh
vQ1qPExYZuJNZ9UxznwV3Lh8xavGnpvv2HMw5ehYpetp4m4Ukw/a0qgnuLBKoEIrPdTGZ26j9VVL
NESmIO/WWKLjDy2a2segl9YavtW0tYIgw4OIGEusases602qKStb4xZqriIQCdYVklW6DxCLkbm5
U0OrPsWDMAsKUlSW17gra7GdtGL2ZDLKhywhZTwwT8atIMnQfyTJbsm9omZdbvEft89EgM94M5AF
6ThTqhVNklDzm3borJO8sOiArsc40gWlpuAy1Eq79/y4qtbNFOez1/slUUIeZuU21xEh7rq5HnbQ
QklUdBC0ljqa636ynEALtxrXQFakmvqlNGAU816KvkERgkH+qgRotTfy0NkWAjXL0dda3HFU4u8g
NaDynvRSMJftqJ+PbZHrW7fpqIhEWk0GlTDIS6q2Y4vu2o3sHNgYWZsl+3pYpDaLQ3tbZ6lFcOQa
Seexr3XrnhTVvmyG/nM0IUkezZZSOklbXTKpXaKxCvc1zO6eznBaUSFJ0uPhM0VPwCaKkAFrAQXp
hbcYV56shgwdop1MeJ38sMYVX8eSQD1HIJOR49D62k9uYEnM+6rsEZzFo3bkeyEV6qdFhytwuRFI
lxvf9tODheLsCFyDNvQh1qkxRJDTiJHzQE01xaa4LGgfTKkYGZzvjuYXNCNDg02prR57IuCvKcfR
5xC8+yZTenZdz271VCc2i2caJo9MRL7Lhb1wMuJSy9dTGmj3semW36ZMZRvUmCSpe60uPGWTp7Fn
Z2GMm25tYJbyKzLSWv41wzr/OPs2BROztSquJTPaON9EbZiEst6ETo8ewFcaJXHruaFN2z6Do30F
9SpBsRibu4Yc2pbzyL9p7Gl6dAsjJ6UXx49E7M5Dl2E+oLoYZdm2b3h+1BDJvkYUj+5K6DusdIT9
3wadPURrDEQemLm+zGYyI2JwitKz0dSsskCSakB3SPIyr4PY6+NeOwpqE+t6EAOJ+lpJGsgqGnHS
xrheOwpZ1k7o1PkPZK7RR6tR1yJSLQUJUBJStVj3NmqHQy/rbA8rML3VI8P2oL/EHl5LpMtuiTpl
1IISaLgj5xcuxRTYXaqLEQHEPm4V+IKZhNk1h/P0FE1mfadVuHyxpBSJl3MJ3huuHo87yG6u3JJb
noNDAkUgZGbX8pKgfSkgktg7mZx7H7A3t/W27JqwJS1uZc9icOblrjnD5JqDWhW31ESdk+lGbfwh
KFsdlIIee3Va6PtaN0r7IxftOWPfwWvhRVFR7mcLYyPYHEyvgwnVPJmLbrwjlODRhZlQ8xrZWN3s
zRzlDMIN6RDJh6I1SGylzUM6dXGGGk+Rh2yrGZoSnCM72Fki7+cVNu40ewQ/3cdeEwX1ooVw4+BL
OvgRMzmvalLYNrAU/76fcNcLb5rKSN9KPc8qfGrumBnAO4jKv/RRXGXf28ymmkoSNUkP0/Lpx8qZ
hLaf0Mpka5S0I8GzQ5i0EGlyrT5ZriXVJ1yits3Ss3OzvHNzERohMUcy9cfUGAZ7RxdKN6M1H0/E
CzlmLS9spb10Thjseo/NO78jg+3e1bSRfmiHclSb2p4QOXDJHbNLrc264QLDXXyb00Psae6tKfVo
GzxEW93KBn+bAgjZF6VRXkR5Qt5L5mAjqP6iOB5Zml6YVM6HqK1R+htIjL5E9Lv1j3rBlf1jDIjF
QpEO7RF91DS9TETUFV0phuYFkS3kqr5Throwa9e3dyT6TH9TIRG8DBIZvYyYQO51bTKeWgIKCpPI
DIhGzTAyjh1m9mlVQxAAPTPJ2rknaztU97FfeBTh022XsRmVjntB7FZtnJjQeesghx83oK1QUVPW
b+8K0mZb1c7iasIMfkkBx6QCT3W53WFacQMiOJ9+B9gnOAaSwOdeEg7fS+oSO6uQZuRlndkdYl+a
3WoYQClh6o2+dlZgChKpzvBC9i++x8k7XLtkhpJ1ZQ7EGmAtiN5UYe59qSf5ioiw/NDBf9r1dmhd
ZD6W/ZSWa9+7kkTfLpDDwDatUfbI+Lwrt3VstUvntrmSCCrHzWihTohdkhCb0CdEo7QS4x10kdrm
bqZvHeSG5hEVAP8su1Eh1vDk7JJSJPXBlUNUjjACOMtOb3Nz3VVoZ+GAcHllaevtai4ztii3GtFD
t+RkP4czHoUVDtZxV1e2oDAxT4cxIetLOinwj35NQReya/9S0TcSN3PSusOhcyd7WxO+bc06zq+J
UmGdoCRIj0VMIxGKKMNVmiXV0fL98CovYh/NQqs/2pkmk2OcZthnO9LAV05buTs9dmHGaOaDFMV0
MHzDpALiJ+4x4WYCrWMa9nY8NtZNXvluc0k6gIsMVvLYVsW6mkbwPa4W2jS3mNG0V6V/gxljvpwa
FmbbOcW2aWQGjYnaMLSL7Ig10CC+yxHxhoA8LiMS7hRJWkt+gsrM3diPwuybjxyU6u1YfwqMNvXc
BRri5VVqfyQOkBsyhfMas3ZzXYX1hEhB+iLwpNZ2chPosaAJrx4mpwG11q5QALtEZTbPIyZicYg5
TLlLduW6K6W5N4auLlHwpq2zLuxEA3iRWhsU8k+pieHPktVTpkp5JYHrgIeYh13uzuZDF4nmCw14
65vacvMDa6O4N+ZZvw9D6Escm8KaVjT9sKNVRWcj/N1JzPdMqXySy3ZqE41i9gXb+HShN+MAZpNQ
Z8Vikuyqk656D5scVKYJEMIVgqne9tDpOcesr0ayJ9DnuPo5Y/3gqjHbch0i1VAmQ/O5AP9yAg0A
66MdpntTQgr1mpITrbfbftckc3loRsO9n7XcugYsYN4T0Gsn0s7GhUQZju2DF50fRYtus9LLPNnh
SreBEY9JepEjVJbeSGolOhlpWr5UdS33BtoCQs5g7HcxyJcd3iZO/qnGHEjDzW41R+2wD8klXTi5
P6wdNr0vJrTpB8fKR1IiOQ5xnZTympaDrRdmPSfyMOFwi2N3r2iNg8PEB37Th3HxsTErVNAVhoyV
iTZzZ9YOq88XdjltDFf0wd4pkurBrlXyKDC7IgLKta3SSmxRDX7edY3uoFz1DenPosF5OeeiuYM6
Z54c+aPoPKiKpBYpwRW1L0VcS6/Pq9jRW0Q8JmACf0aWG8Y93BK6FKDTM/z2YoypUOal7h5T8BaP
tNgFQaGocFwHpSVPY2cPz00lvk6zHj1LS4Z3dhsm15YVVutAEfuJpEv3VHqtS+pRzZYGRBbkWccv
92VsQEvzQalQuaqWfYvUN2Ky4JMfCtVuWuJqAIAxQnWUSktqnUVJKe+jkJP5NDSdttVGI74kvYDx
VHbpxtaRsgWF0wO+gjjzlYPX/mJpCLMnZuo1SQ2JZN7shqtQq6eXThuDi25u4w3Ge4mXoCCpUe2h
X5JO9LIIAKVxSBVIn2nrApuPMa1HoKY/x3GhylPMYRXi7hjMqqHrB5LldDUkVTaQQdRs078SYVKQ
P0hpNNLdIVqLjNgDL5GlTw5hD9shy9kldyhC6EusLhQW2Q1R1GzCxfDDFiMS0fPcXFH2TFJ2AkVU
cM35ilt0VVgpmrVLypU0WtzOIBsCbr9zkGydGfXQnYZkp/j2awTlfyBcnneDboMBUYNN51blqysX
iVqFP/h9H32GGsUXn9nDVKojD+dj1YzHvBZvQHn/07deGLo/UTMJ0qSdprk8YjnDYrNr0vad/U3k
GUFak1T7k6Q2j6Q4bpulGNCIoXwn+vaMWR9oPonCOlHHoOmuiXWfOOfe4Af/p0dyRqKefIQmyJzU
kdgH82twryUIaN/1JsVZVwlrENTeFbLzIvM/G+30yWaqv/Ozzzq+UEVCN6DbHSkRICh6IQ+R9k6K
/586HuvY3BQSwGOIRnmtR0oH6eHU73uZ4gzYjBzZwZ2DtZyrIqaRZIuY5H2QdLHQYn+a31lVYnSP
zJLQGvzSsx5Pbzzt5QP+Av8rztZkLQsRitgujxa1bI2ME+1QuQa22wge5zs7Voiz1WlA/TRRfTCI
TL7rZXaNt3L9vpl4tjrHpHPiRublMXWdT0ld3KCZ+f6+jz5fm5XeJhl5kiNn6rUghCv69/VNEWdL
c6w6eGZ6NB0FXG9nvDGn5F2cbnne8hiIV4TzNJiOAd3h1oZc+lS4wfCuCS7ds6Vpl1JU5MlHlr2j
X1N9rg4o2Lp3vUp53vg4bNBqNk43HK2hv2hksBNFfPueVynPOx/zJueqRiR0zLlr0AjnY2O373zi
ZyvT0QGqtbLpjz5NBTcIF8yNXU3qnU/8bHlGvcQ9jBjiKKfYv6pHQlco4NG7Tk3pnq3LBDN8Zepo
/5rFd1t21jffN9/5zc8WZkzWA3sOBE4zxLziagWxQWYkb2xby+//87Yl3bO1WWtZyWVybqH0UfIf
EJIgsJLvfKVny9NxmzCBApnRTsNG/BycaqN4eddEPO+ArAWNk/RBXR0rTDUbPU3sVSUBJL3v08/W
pxGMJkhfQNBs4JjuteAxHuPhXUcQz/X1EURPwlmZSVcefSkXe4/NZTYBTfO+r352djrSNvnIojgG
+ewAHuivKFgV3vs+/GyN5jBlYkm8fERcn2B89rcS0+A7P/xsiXZpE2Vdz+EWifQBWgZRZN691QjV
/NEG5S9munO2RrHECH2KTR4MnsMHpcW7wug+UHJHVFDSsU5KrVgEoPahtOfjWFCAaPL5ZDpuNm/x
5wcfMIglh9ikbGb7jUuss+TKCXS81m2+mqOgPSIauwXgXXuzI2/9GkUEnvdHiIV49eoJjVeHasuc
lHmsJmjZQ//FHskl4AZbEfs7N0PuJtepQA2GEmi8Qt0eHW3gPKsw1A5pZ9xHtXsd0/CnG/qncQpJ
VM0JOiVCvTln2NLOteHByfNk21oi2LSz626T2l3SwuVtglx/kwadvJy1sD9ItDCmpa9gUU8X42gH
25k4r3mEp77X03ooVthktK8gVW0g92Z/RJ1zdHogE6i79F0J2e+Es68g4xQD5gyja7fy/Wv4ghsR
NP3HeFI4xlprPdFmc4M++kI69fOMtuFgdOm1lvfNlnS9RnxejC+jy83AEhcZWYZK+KW9lxqAEzxq
5IecaCGn2rLHKD/2CNq0ZkQon+vw+iG/Y3gwVlnon6KgQwBXXMgyPRC45vej4/s7U0PKYiELvgIF
hVVoQjLVQ1gz1E1v6je9Yw5bgsAME5494o7BYOvllKM2lH86z4rd9CmOjGgdtdpOmmK8SQAGwbS6
Kl2wlFkRP85p5njczvJpSzF4D//hoVw61Y85ljTum2s3dZJpDa/2xsDV4CGyAx5Tj9O+NWPQ4Eno
nKDcDZtYTicN7xpeItOTge97Dm8/0fUajxV5cDyp1rjzwTXuLV2i3M7tLa7h5gN5xWhV9pRFEUh1
EiMIye4H9E8RpjCIRh60CLG1BqqLHnZFDD6Wqi8cvbFHytlGBbaWwnarQ7guq6k9+W57VTAjF+Ln
xnFhn+2cmqsWcJLB9LJ+2pNoOg1B/ji0004mTpdvCgouluFa6V2DtuU0meIyBu+3aUCweqHt4gOR
8Ah74J0XWEZar63Eo1QgNehrhcIwjcm7m06WIKNCvmAjVrYc7JNGsINCvqOAuyghHJ5q2X13qWev
MxuTq00i6tDhM1lXlDpXgYUajKcAbLUT32Zjvm1bWvncuIHdwIZuaoAtcjxR9J2A5OasY2qsCuTu
Sk7j5USDKQATUzVjOqNeRsWx7fVjMKbms9F1WMtqR9zj9bdO5lBQ9AQImj0NIDR4CMbgUQJ1p3uI
IJcmyQ316Bcd9PjikOiWOEVwMsn8NGLbKfem0mIqLkN8gpOE9k0eLB0ljDv222ZRZ+AZkpvKrFed
kcS8ggnlWRQAHcEEjgmdie0tfgmMBeNtAl5lmw3RsU30C/Lsn+2gd67ghoLEaWuW9zSX8/McpSle
8ygyd/DUlVcM9B/uq/CYCd36DjJ+wrcPNxRyv4sq1zLtaN5WfaSfTEWlf626UWyB4F6akaucNUBn
dGIgjjbokHxtnU/lcr36FIY0CkCuR69sKvzfpJ9rMRCM6kMUiWQvm5w6ISa6Uz/7H9LIWkw3M+Iv
g/zPVmXFEdUKCwSiqdstyazCGNE1SchjFe6qyDf2SLdfcJ3JD65GJIcOmAabVMqrtQYFih7JUZzy
515cm9ADNuMwaShXSr9bdmaUew4Wg8cQC8rGaWp77SQ1ABI7qHkXIY6lKRL5qZnSa9hT/iUs/GuN
fbzMyQTquobiVQUYCXFHnQD9ryVc5o/SKvd5Uu+ZYNp1gA9i69shJFmfgsBY6l5RZ+hpzAo0Ee4p
1rRfzV/L3Ci2SaMn9z2y6BUX9uBZUjG/j4VhPdd5p12KwtUbb+haKuqpW3RfNOQjNaiSvHrw6+6b
k3XahSBfe9FMvEpqJN0x0OB8TbzRddXa8x03i3mLmKOc1xqyyxUi+v5Lb9QE1b1FjysNVb/IsFVM
RvpJTu1Eh0g615NlVRt3Rg0SunUOBru+aQfcTUlL+zLdaAOUWfXImzEKy4W37H4itxjsRVtFT6nQ
2+LYa0Y/eS2I3FM89K7t6W77sW60/KRDZz722RDYx6RxJmo1VvvSQXXwcredETIZ5gMeTzRVLa4u
isvZGmYENh3Ar0jq4XpI6YAwgJWzd5F37OakCE59Ohx6U9ZHzJUhhtXKuElsQeftJG0OWi5ODX1F
NrrZdLY3ZcENyUeavsxGN6BZivVwa9FIoS9cy77QQDFXn2zaPXjJWAc7s7RhJLn1Qx+m8knwStFH
Z1hY8PgXRmmWjwBx5m7tUMHU106s7Oe0X3jalRDOVZXNeyC3094wUcuNMPV3FZpPHc5u8hIkIWoP
4Hk55VH9O6wC566oKY22afRVF9ThvAyi5XM35eKipEf1c1+32abCNLlO2ZAx7xehHa+42KReGHUt
WvoImECcyv5a69ANdH4G8sduHZ16knrA9iIPATAuvHt2+GhXJSreOKNem5sZqEVjlBtX4ezRs5a6
EgS167jt5xtDzEQf1LzY0IJ5hTOSip0AvlFsjRJgvefk6G88OmqkKxpkZKdMpDUnWKHLE4YXF3Vu
mTcXQThCA6LtTXc74Cl7KEidnxCI5494UbpNa+rBh4TLMfeFrhzaLT1Xpj1ao7E4JpIeK0LqoUkv
n4bqXBfm7EZxWqyGklhamw308UaoIUBwN5FfgSq3Jn09FMblAIeU4juq72RIH43GHyDB+7eUVzSJ
N6ROd4ozlWseKBC9YwRUScjdourR517mocPMb6Yg5h1mtvZHx8H//jL+n+BbcfPH3bP55//w5y8F
ohZU6+3ZH/+5+1ZcvWTfmv9Z/q3//ade/zv/fCgy/nP+j7z6N/jcf427fmlfXv1hk1MInm67b/V0
963p0vbHp/MNl3/y//cv/+vbj095mMpvv//2pejydvm0ICry3/71V4evv/+mlsTUf//8+f/6y+U3
/v7bHdaziDjvj8/633/h20vT/v6bJi33H0JwebGljtNTOgRfw7flr6T7D4v/y3Uoz9NZyFk6ZAPv
bsPff3PkPxxu4jb4GSUc11l6uTZFt/yVIf8hodWjVzZNg0QOjaz+3zd79W7+/a7+K++ymyLK2+b3
38wlxPl3+GBYOsYCmiZQQlcGBfHzDsa+jgpnwt4Vr0rkZVtaEqAPCDp0gc/wIrFA93NMcXZbVCmi
SiHa2brzHSeOaXqCjeumlhwIyP50VwfJMehJ1u9jTgcaK02tU6xLCEy3cAeLD2EQYQ1GxESOEuFx
ROOS0PKtW3wavr84r7SwRDqQO7UBPUeD37VtEsS4NPyIraHeVJVC7D/3QiEWxZLq5HXzxaWWN90A
/4iPqhwlei4SoQgtisjCtkKDNEF7i858lh1MAVSTbpCtxWDQRQKHdXppDv6AKiTi1F4NRltT5upy
ik3A90K015GZ3Gl46Bq+ArzErVAI3Q64EefU2OLu5lGlmlvRSgx1bwCg+6dp9K+X9erl/MW7MR04
GIixoMCeNxWriCgUz4ztEDkhNdZpqOuGF1K6F1kiAQn9eji5JEdezwU0gcw1+eM/xnkDNj8KGqZc
a7D9avFsQCAOFC4GKzCGzwIHA+3D2ghTaQFGMP0yu418gKXfPE8EUkBFI6q9bzyBpV7w6hvRlsHG
bIuRkP9hnfcAbTBMxLi7uQQ1sbDcNbActe6KWVPcxfQBm1wMB2/jpC60VlXlI8hHilRvfY0fzdV+
/h6OIXAIuYaU+K9YsGcJFFjUHSJnfwpxgbeptS4iv1DXSQ6gBqEYrpit4WtUbSl9iORiDCz9m6Ax
8FpSIIeEl5Rqhq/VN+4HpjzE2V069mGVc3vpyvmrbHXfvkPIMIT3gz9P/hd4O00JaFa1WAr+Vj7C
sHjBrjSXbUXoNi1tzrJYInbw0rQmlOAocopPs63b2cYKdawlv55Pr5srLgOZDGJIZdu2Muwf0+2n
2oSZ62grG5/gJcSRiysukfAQYnLENo6ZEX7gAMele+PnnW9ojMqS0YWUUkFashVT6qdRM2eoytyi
HSbUEGwMYVJOnJuFv65j6G1/8xea0nLAKfAbybcYzllyKtAF1oiElt4r30rHco1UR/n7dkJFfZyq
1lQXbTeMo/vGqnjds5YHawmWhK7wPVqWIc2zYVsgIAQ3gcXtAHaMNyLM4ZYZVx1qHL/5ICdq7Nxr
yzdyk396sgxrWcR1FjR6XZ1nnGaVgZBQhsmwAkiEJ036SqBULbsV/Azjy6+f7bKkXi05i/KPxOFt
MCzn3dmPREuu+hnXNn4fLen23CHtnd+RStD81EVsqSBMWfp8DHnAb0whjIt/Gtzk6bpC2jbZb/f8
xfp+UkEVgo5BLmEsc9pquEaT3zU1sKWX1HQM6AhWwPfeOeZs4xZJgoR2trLXUnDUSSmk6cMsRvqD
XDiprekGDEufX2L7bixP0A9OXSOewT+wShPVxticurmYb4eigdbk84Kz22LOa4DNAwpbdAH+UE13
ZStQACtELdbt7EO7/65HFVTEvWisZJKrfrDF/FhFvYZDUVRz8DgYQ+/g6Z+cOLlEAqiMqygXskLK
l1n0vlBBYWGlAdhhXyB/nyYQKZJYnN4X+BiumqAwMtTqY1VPW4w2asbRKeELPMVa0Vr9wYWebZTI
Fmw3fQznFI0lMeeMGKy0Q3CIsT6P83PnqAgcd08jkxW67cAyPAFWSnMOZZoO8UUbCDqz1/SfiHew
bzNjz2cE7gz7YCz8npaHEVrgNA9b/6QCY/HSW9Jl62iEpTnFFRGDE2cHZq49DutyxB+2Bm6TITUd
Qk1LEJ1hXzI3SIqzUb9Bq1ZNxvdcp7ZZI2bOUi1aF7T5oTyTa1iDbK/TCSDVKpjAmh4CrKfON4BL
bveosOVO3xOLGCpYjcQq5WeCdnhKiNuryotQn4TAgeWgNd+42YDCxpkTxoDOkCEcNZjhFTaHLK7U
SSPvA0ohCmYUJDYIJtp/GPAz6D1B8EkuNnby9MlQM6DHGvL5cFSdlbn7IRgy4ZkoYPtDCGpdu7Ig
/3L6oLMNm/swx250w92l/J7FpePeofwfQsvrSlMmzw3Nd8jOWDCY6G+NJUfQnsKM1B34Vle/6McJ
M6Xeqclh4lqReXRgGEfWOsppZvAIN2jcY570k21ZQDZa1XTVsL0IEttgHsmT1A+RoHHbBqxU7lA2
1oLOmj87JKFo5QbbGcFLTDstI9kNsoGLeWoqFUprh1lEYs1wBxB1GFoDunilNL2PPKSGCRIL+pWB
Lys5UiCw2m2Eb/+IJN8EZmgjdY8fbGhr3YcZyvjUeVUdi/Aw6jg+mbWOzMYtfdHSkk4DQkQzTFZz
0Ksn1WJOO0J87S1kpq4Ppnk1kxgr6Ctq5MrWVx2WGzoIAMIZ1rU+GfEBHGlJj5KypBmYN2qJUDeO
hY8HZwa2d+OzqmnReOC9huXG8GUr6Bmx6DhUYnIXFcMwxp9GdF/OlgZZVQdMuijz0zw5crq0ENpG
nox0eMJeoobK3g++6MfTBGcl3DkD3DqoaCjJPgCvDJLuso8z7BmbAdY+jcyYF8Z4KCNamzuf0zrw
m0c/ahPMFnMdL6jk0B5asIzO6LvhI1DIKNpbRlMOCPVtw7IOfWInS3MNwDW1uq7xuvlQvbLWLm4L
xxkbbZ02OpsEnExppB8nBK3tU6cthNSIaFR8yOxOdBekKYrxoGFI9y/pQ9beGZjIjS9TS0/Xt87C
15cMgiciZPZZQheXywYnxuvjHrVlmGiOb2+rSau8Ik8aaBsFxD576dA3Yvb49bH05/GwT9iCMhdl
bsPWz64XsdANmuVOVCHwh+7zsGj2hY32gs5S0x1ZEPON8V4fg8vvU8ttXAjXZsIt0d6r64zmW33f
Do67LZPC8ZiN4xamBi0UWp9EA8r8FVIbjHyWXrxxfTsLB34Mbdkc9K5i31SGc3ZR7OgqWaVqJjYj
nxMeE3aJ0ZvG1L+gh1/1JKx+QhnHy/HKGtVnALEO+zKArGRtFUiufv3giXjP7gMOX4Grq2NZQhfG
cmT/dK+DX6TB54z97xRe9WPcSXUgn6v/3auVzWdTZLNNG/Ky6Z6NYnaI6IB/1N9DAZxp1cL/Al0u
df+Ikl4LNpWewlFuChdi1a9/33mogyDb4gZpS96zQRx2Vka1fIpZBe0gvlcstd5LDYpeu1qJGKF+
gYPmgEms9QGmoEXHLDq1BzzLYnr+9bd4Pb25WjK6hNXL9UdwvdTPvsVooiuEaL9cfEKfgGyHA6/O
OtDMjl5fVsSHwMv0SoeM/uuBz+e5BRyFVInN9qVY0uevV+kBeDaEwnu9jyw0r3RWaHeO6uRdzhYZ
7ooG1NCsMB94bWTSzODXw7++8C1znSQ0cYptkcLkGyxf76fZpanAQogf2dsJFiKwGFUdAzWEVz7+
4bcEbH8xFokdxUZBHsfkmb8eK8VNoMeEqVvu2O4p4Ka1Ao6f3JQW4vu/+7Og8yzTiQmtKypkZ0N1
oh8mk8whjVooyjhjnF4EhVbRAEJvyzdUS6/Dkh/7BaesBfXHAB3J5Hg92KQQvJtYP/BE1c4B9aKL
3zOvVwo/GZ0q6HOwKmJNf2Nf+ItRQTMRltjskpZlLvvGT28OdgaXX33BrZlpe1soNRws+vLheBLq
PtWcBPF8T9Xp1w/2R5T87/CEH2spxxYKDKBuu0p3z4Z1cNvoPmC9XYGgT+wyzGtc7NWENBFnnbV1
BRpO5LoYjuYNanI0C9Q0KFO6oo6D9o2v86cpRWrEUBbfySAMtc+nb9D1PlJsblVdLLXBKztSwB/6
DpeROVVR+3cfORsVIaBiq7BsMkJnm0Rch7JVXVPtFi/S0mM7qyjrSnpFUTsEPpQ1GFzwg7+xRbze
m3jk/C4CUHYlDiSSomfDGj3tUUJkzzv6KYn7WFfDncibofC6rtNW5G6st0Z8vSf/GNFVbIeCU1CX
uqVezy2RSE3vuAPuAhzsqs6Ca0p/9g6xWPnEpH6mEJ3fZS2434A73e2vp9j5jsgNg6QXy4mUHJvT
eQw6ljQHrOj8tpsKgk76IpMuigpMaYaC1wdtZDtgZl2PcTK+8X7l67N2+d1KmRyzpNxIdxnnm7Ef
5FoQ9lgeemoju8ihUQ+yLZdGDv14mCLKRPPQwvej4dgGhzi1+8TC/i5Md426g4ZPXd+vO1+VzRtT
4E/znGmk82Ak+XRScc7ZCylKi8OhracdTkPqqdRU6Jczv/RZ/9bO+aenz0gGOQ6D0rBtsHe+fvVm
VGUdbkLa6cKAoEKvxHEOmxYDo6l9bLWwWVqyN16MNzT/u5s2Q1uK/dNYBldLWeDnHQ2IaF4bMzgg
LmVc9Mwe65CeBi9Yh52vv55j8i9+Jr9OuC6JFkF28uwsWnQnUSxxnBlIJzZdSllatHWxy2kTdahS
q8Ht7KceffYCOCCT3LVNjOBC1OK+BO23ndPqycBF5AVAdryFsHtJZ+nwWw6a541Z+fqrcuXmBkwl
xtJtvi/pxLMdt82yioGceG1Gpi6PKXrw+ZOmpSDTaLiSXNul3dxlvbBor+BOg3jjrZwPz9bqGqar
mA0kT6Gqvn4rCT7sHjjEvIX50B9yQEG3KHBeEhn2OzIIqdeEg3vMNZof/PodvT7gOGOWgfnNiHL5
Lw7X1wObkHXQyISwXg2Zf021hL7roV2L0ct0uxQrRCL9Bxpjm4+/Hvf1druMu0RVtkPpQdj84Wxc
qahC2/WEtgNI0Y6kOw0OixFXYVjwppshPbxjPJdbkdSJsFjlr39nOemwgH1S6aZvNxcoZoZLLaaK
U8/YwOUo3the/+rnMZ8cCPOUvqR9tsA1vazTzqnQEBmFe52bNaEbAAJz1RGRk3bD9/PGIf2XI5Ku
lUiGODXPJ3DR6m4kub1vB5A4a+FWajeRNtzofo/JZzSKPwqxr+qw/7l89McLVI4lHWUBe+CS8vqB
pobWw85XPFAwdtiap/5u4P9Z99bkvGMo3XEVgxlw184PDMfUuT4rf97Ofh6C25k0GEPIrTaJP/ra
3zoE/vhd7I42IiaHVPh5ZhhSL0hIJ5LbGPTQqTHRmllVDQCYbN3dr+fk6/NmGYoDcFl63Gs5CM/r
PtlgWQiaTLFVKD42bkjfGGHiE02ayv5bt+c/hiLwYtOXghBsqfj+vOu3rpmVsbTENrGacmMaUEOw
+oNMGQj5BV0nN+wvyfbv/z7C6uXN8YrIXbwetLNgevVOK7YOPnQX+IJRPIzGoKcH7kVZ87e3UMth
dbOhUDARHG6vR1Nul/RhH6ltZGtddS0LBPEr6tbIzf8vZ+fV27bSff1PRICcYb2lRMq23NJOnNwQ
qey989O/P/q9+EeUIcHPCU4SIEGG0/bssvZa7tS0st5nESLQK/2vPX9OwmpCtvnyhM+NKWWptc7N
fHUi/I0DYaRCmZehp6V7UVrKcznIyCqr/Jq/C4O6ZcIumWTv39o10sPYSGMtZW6eDgs0pTBGBq1N
K/bWFMBtSNnhiHwXiDiYp/Z5PzfvvpIE81x8slT8i3hyp4vN4vY6uEDpx4n5MqgZCJG5QCc3t9un
96/p6igZ0qFeQkRwOpLSxlMvlVL6KiSecPVl/S1xEz5ili6HQXFW2d/K2F8e9I2badvwZRIHUM1k
kqeDxuAHgBS3ktcJBpLOLHNSxUt602Y0Wlwe6txumwT9FBQMm4Imd2UzlCSbq5izhupuLgAlKfJx
tOLxPoCU/yOk6emV8d6YGidUknSzKDXjBp6OB8ndgI4c48HnQR/a0k3PCAX+hqjyfS2ArzZnDWSp
AeNROcbWbFM7GgEnzYsP8Ld7UXtIBdHsKZIrL/v6wf8XK6/DWCohDPUD+Cg0UgOnE3IWlICbIoTa
DW6KmaoJKaadKIX8enmjzi+3pZJ3IB7ndqva1mePxhQEDcS5vt0aBUlzI/2q1HVxH8foL9EE/qWe
CuhtLg967heSzAHGo5MT5obrm3tmOygOtomuAVu2OYhYP38hAf0bYYYKdqGhQfnQRKfRqa+lhs/P
5YoPMgxNUOm2rK1ZAXwNF1O3aP6gj4pf1PKvTVXiHm7mb0tQm1cu3FujkROlKmoaa4ZscyoLghUt
pAzlT6A1CfNW2k8EOZudzDKLtpXZat854prXB+AsSIGTFiQIPz02gVIHZR7C91coMPgOsEz3wqL7
swIZaobjO70KRjPJtXPnSAba+hZsU6BP4ZSq03m9Mqi3NY7oQUGvDdnBzE6KK4dmu5ivg+FeSxKe
gAXVjUkxiI/LqGOwqhfRQVSOuk/zvr5bkO8GqlqaN5cP6fqy/nsDX8fjMYC8DmlbwtnTpbRjlZry
oHeksuEXLMIKYJ2D8ACCLHlyZDzY6pcmuKVF33jhd/U7Tdo6voZjyPmxiCa2fcFtir82JnQgdGE2
7UjiJv5MUdmF8We5cmq21pPEAGA2/seJWm3ApiA0OUMA6EJW3tia87chQQ77uUJtI7kz4yp9vryu
bw3mGBavLGk3wzjrGwYmJ7VYxzerigQembTwVkb/WzpoqvfPixznmv8wgOvxy+kWTjLo9drUKxSe
orpx6d4cVFcJSujzUZUsvr97YngHXD4CpHW0jauWonYF+oy7F1LH9wnN7P/S2kn2XVTony4PtbXa
bBjJBRA76pryMLcTSyzAnTXcgV4edN2d2Zq3xDO6Z5o2sRiMZbuqWsor51E7u4CkkEh88DbhivBq
bFYztiVV8axsPatyimfF4Ji4kdl0YOapLAepph0tAQEqsDuVvgQpZ683HMVvDciUqb+pn9SobwDY
TsWnrNApOmYlxF7vXhmTih8oLdwAkHmbTZictCs0CziB0M3CLyboHne1Xs5QRNnmjZk3sd/A5pa9
d1j+ObaBJAdpL+p+69r9k1FHdBmimaEYPQAbM3BDcI36SsENbGy5VbuGvIfWXXERzi7SOuaKdGRf
SHlt3bkgnBREb8rR0+cs/RtL+MxbejZuS/gS33u016EoFcC2yFjONnyU8DxFqz6RN6IcAA1KJlFU
yurbYrbSK57x+iaemF2GIr3AlVUNVcNEnK4kKm/1UpsmHUO6oj8mFjh4VQ3G916gdRTDXJ9JEnlg
3k5HieSMrDYcLFCf0BA8ibT2kVRyEBGJari30G1tlfpa5Hh2a9dB16qLTtsMx23d0H8OiTS6XkI+
MHmihizBQQOOhtXR/hBVMZIv6Wj6Wd9fa+Z/45SsSXGcY5PEFKCw00HjAEZILUG/q0+icI+cZ3aH
VZo9TeS1/867tz4gQGB1PEngZ9vUv6jmruht0sqjmOVvW6pTvkskQqhTFXefS12la40Q+eflUd+a
4OqOg30j1WdtG69FpEaNbLTRi43hr+xL7b4HR0OiT5+vpL/eHgmEpmph6M8K3XpekGI3oAFAhz68
WcxVK81pnX1OQf+KPdl6yLDRgzP9v6E29sSilyvQi3n0bNjV7mGYhGJ9qIJ2Z6ZQhyVIMD8rA6yG
cDWOV/yeczu/jm0IQdqUw0o65/TENIkdW1W/jF4Hv5ir4infOmEYPWfWNAFwzlO4MSGqMz6WpulA
wmzPzrM6BNOT2jbtkSxNApNBUMFfmrdUpSuq8YTVqnJlid4wFBTeef5gZiSA3kJlAwJZRyfj6Wld
91crsvnzICz7ip1Y57qxRqSRicSI9iQmcL3S/1zZxcygpoNn12sHK72riKJ8G5Wee7TFUSScZu1K
2uPM6WTtKQebZD2IGcS2zg28q8K6DoyHFhm03lTXUW+MfYwJjVp2j+RCOIW7dqT5IEMa7XD5Lr1h
oRieSBoHDSyD3BjfXl/SPoBY36vNKXvQam1QDyiLTA8WIta2a5dZ/9QZnaE/XB73zWW28JqsFayC
edwss5aN06By5JBg7vdE1/ax7SyxR3Cq2Q+pfa0w8cYZN8FrcOp4r8GqWhv7P6ChFC+mNngV5PaB
G7Vm8oesq/GZzgy6ztA31P0ZPPDvIRkHaCRputzDJVz/KSG5QqsqqjraPIKs8wZ1gksdrDaMVvZk
/7i8MOcmh8NA7EgajDIOKdXThWlppyUvPgyeGIhVUXeE7s6AaAbKUFI9wRXX/HwbVoeCOiZJKYMq
/WYbuGzSrMDbeTKFoA8IzfKNXhGsDJwQzFbR3m1Q1ytFlZj8rcS/2IxHh/aSDYs9oORhi2YX415V
31BvpeXPZofK9w9nrVE/IQEOItih08XsdAr7PW3GXlvFKX3euvyKdmz1IxBhkuwub9y5dbIJpGzc
ZV2nT2iLIgHMN8NDms1eFPXtHzHoEtSyNX69PMoGUsEdJc7QV7ibCpSBzP7mwrb62Iwo485IWTnG
HiaW6EVr1IRef5zkvzWt3cqDBu9TgGRBqP5BunX6wPJSkL/8IWfnFM8GhvB1cUnFg3U4XdoMb0Ci
XAxRa9BGe7hqu5syClR3JuD0Lg91dkh1MA3A++jvoZcLbMPpUICCZQnzsOEncwINgF30H2O9sW6k
1iToBKnxlVNzZpJxajRr/YlFps1n40ARTmVdMSfCnwK1fBJxaH5UZSr/hjr9KG5JI9jkFnQ5wRPU
O2qOEjxq7ZenvK7eySu0jm5TIqIk5RjEX6dT1g1IgbN0EH5YRPW3gnLmI5I7/YsKtepMfyp92W2v
mrRriPrKCTvfWJJ/HN/XnjuynZt4CuGUXg/MWfgUV9buJsNpPUNCzxrms+5c2dq3BmOOa5hKEsKx
NqfIqNRqxCgLnx5K5ZjOSjvuEUKxjJcSZnr7yqNz9tixqqiPOSqQJGzetnpUSSuDYrUS/jDBhR2D
fP7I/v3N5zDeG7Tz3SA3fo2P6Y3DxEgCPjeCDk7vZoaTpF1dR2XPJ/EU73UxT8eltqt9qcnqk6zG
xlfDNHsYaGFzM1VcIyI8X2DmS35iBQwCb9O104MUURMPafsHBpPX482s1tNBAZztk/dpr5zZ82u6
4nC4MgSmvF/bjHyh95J2CQFlOx66G6EC9MNEbu0+nergIcpRWLx8R96YGnYdl5WUGW/Jlq0rquce
/xRBa7OkIE0/eeHpUQsjPMWH/fuHIpnkEATwRtBzerqKeVl1TlG3ul/TknmXkoC8JTZoYSCJZv/y
UGeruMbAICfww1d8qb3O+h//EypUYg6a+fx4BNXshqFlumZhF89aC7U3YkzvnRrjmTS7gZu2+U/f
+Bv4XDGMAZ0GQ2gUfFEBj+0ByBftXm+Q0LuyZWdmjcE4hDZhKe8D2fjTySlWDvk4qn7+jNT7p6we
Zhw+KpoFXIturKTdF2IHStblslx5nc+uPkaUBwS5Zx30KhXi05GhTGgA/jNNYJDVPT316tEsLeOA
QTA900EXAU6Wd+IfV4d6BWHjQ+FvagDF1q/6dzPhnLCWgvkiE4BSqVCanR7LZq9BceomkaJ6ZY5C
zaBBCtGrpXHXFIjTXT5QZ9eEbyBWoHLNF5CrXA/cP9+grsyEilmxwai6e7U6DKABIGnPouBaTe7M
BWIoS6zhBHrYqE1vjE3VKyJoaO3wReCkD+M0h8clodnp8oTe2Ep8Oe7Gmp0E8bQ5scrkFLbZYtLq
MtL9KA6SHdzK6E4gTXcMzVw/0u9wrST+1iq+lliA0dqSBNLpKpq9BX2OzU5O7PQO0eEMitclBjlK
08vl+b1hAbj2lgmSgkCF4Oh0KDvIVUQvJIcG6DoU+1LZaVbS7uOqju+VUFwrEr+1ngBg8MsAjZq8
xafjoaQGiw5dfn5TpuJJdNAWwwWLVGA6OTsZlJPbm2niX57km+tJXY5wgLtBf+bpoLmYzaQGRu6P
top4ZJc2biQUBw4ptCUuD/XGehLNw/TFg69i5zYWFWjvJIYmEr6RKXPpVmgvAb6k1PuNpkR9HxpW
cyWj+caKMiLDafygLLB583MzWUaUB4U/huG0D5tkAQQsrAOtds091OLfZ9yhm8uzfGNBCQtIRVMK
5KHaFq8iq0bGgV3GjkOAbA564kO0HEGhnbeHy0O9YcWZF5kvUjG4FluQX6VOukidQPUlHY9+KlHK
RVWy3MMPS0iHTJ3f2gsCJ8F4rbzzhoGhH2B9QSiX455vtlJv7LmI+1z1NaTN96G11NCM2Mv/cGCI
iDHfOv4F+JDTs+n0dmfKFDxTUiEebyMiBu0IXEUiamlehxDuf9g6uYKIiftJTL+yT/xjoVPgy2E/
Y1vC9cyYM/iCQA9QGtbn35d37q1DgrOEWeE5WH2Z05lBqCJgHy5Vv9L0ofkxznlvfpgQflv2TiqV
K+72+cUjZuPl4e1ZC5tbrOKyNEKmDja6IsDzFd1JvZho6gAlRHaHQk7nvXd2KycDyTtz7fgm6346
u46iN5wHhe73kQqxf0YZPhJLjSxREH28PNT5DdfW0IxWnNeCzDZjWlH0Q5UvJTcIWxuqYTw9afhz
MvUl3xvzEOYeKVXwhNYQw7xzeexNy9nqVfC+AscE3k/SjoLG6TyJsOnpjHsdDKhuFY+VjhDRL3OE
whtO99hq6gPECEnoGx39pY8mPPhpvpt6kQ+fK5uG5hsxWsa1ROIbm03ISA1uhVqoBAKnH2VoVqWh
g2j4UOp1CH4UtrgrImH7tMrWO4s45IpHd26FXg0sNTh8OnA5G1uQxctIUqtwKOOUqd/PQ/wS2ENx
S+YKJiQU0B9yGQTuGAzlFfN+PlXgTfixlOBo/SM+P50qKC8sPEhOXyE/+6kWNKfvEntIIWaxhsWr
M93JrpjcV6fmJCGAaTAk1XrCkPVSravxj42IrE6igQETm4gqSL+M0Oh2Qw0wD1Xj6scyyAkORfpG
Y7iY7tUJIHA9VIhfoE79WbdQ782dRVy5BG+tw9oCuIZ8hO5b3pGBjmwZo9/iU26NjoZoey+dm+IY
leXyWBn2lbTMufEicF8DTFNjx6kXni4Bm2kjiBnKVTymaKEkLOlEbiMEyQfNCa8hJF6Z6U9XHDAN
RlkldwgLyDZiWDSVuD7kQYXXqNnrdjW5ZtuLj1O3FHuzHbq9saR0dedZ/lOJ1BdIJaxdjhSfZ5RQ
fl2+8+cPH19A1ILppsKNb3g69zwFpNhrjaAYkHcHdBLmdEeDFALOl8c531LG4YjxNFBKxyc5HUdt
xQDVH8kfdLOjzznMmUcz0/JjDtoOuWz75+Xh3pgW1XOS3Dj04NlX1qd/T3WbmkUY6cAv04k1hurA
eLSjUr2S5H7j4DAbnoU1ol77Rk9HqewurND4IMmUJfrnboK4DC36cTz2Rd2Ld0cnFDXWXAvQXaA8
WxDPXKcwYGoB6bM2in5EimP8oFUnXG7joVdarzK6STnEqzDfla17Y5ZUYTGHZHpWL3BzPTrN6qhK
Ij8WxUt/RGWnQbmu7etdOyvql8v79sYxea34EuswRe7I6YoiYz5Fkz7wAs1RfhdhufaJhDgAXzjy
IiuNrsB03xwPPxrkA6QgFPFPx2ttc7J7ktC+mS7BTZbY2Z1FevvWrlN9L+ZR9/6H+RG24wXyxhP8
nI6HR9uYTQfPpswT03MEMNMyDaxdusZhc2B2V16Uc2NDoYXLjfNCbwc0OZsjKtM5knZtk2BqUOP0
q6KzPqG7WYMXQATKU+3W0lygEXroKlXboyaYtc5hmalTqoUGvLC6anLOzhOfBAQcg8upInmw8RUX
oJKNASTZL4j+KPKK2SsmEASZNaf7dy43Q62zXkGp4MO2OagoaRbkI1XdX6C3eAyrfjpEyxR5XQLI
f6BB+MpxOjM7a1mLxh28FBP7szXt6DoFMKlJ3Ueej0a8NqcI6y6z1l1LUZ4NBCgJa8DyUWDDBdpE
uZOttCa6ruVB0o7xia007gDXR1d6vs5HwR+gjLpee5WEwcZoQ9UhwCS3xkErFZl7cYq6SOgGUza1
9hXrdnYo0DOjCrNeClBBvPmnF2ORmd5Bo28fAppyflEUMW8CGGD3WqqO74Z/Mhb1P2r9K1wH0ZLT
sTJLa4xS1vYhTnVqHogT7+H0kfeB7GAvVYJ38dXjVTMcjAKAlMlfY6I3d35I+zQ1G4hFdXOePGSr
liPS58qVWO+1DPivW0F9cIXjvzaLgVrbbtZgImCO4Gy5H5URJnhqWFnR3NKg25t7J6lEOLhDb1jj
A7eFJRX0IwQHSm2RvANTD89m56QIMSttayGi1BQZep0phX03JI5rfFQFte91b+R/oipsPo3VYj9B
HiWfjSDVM1zGbP4CCrM/BqkpPo1T36lu2Be2tqNfXcTumITGL1SwKzS/uTgPk61OP6JRQFtYk7M9
dgkJtr0lZlS680Y4yx2JJaxSiq6yQF1xDqRrWo36IRwF3QYIVislkuZDN9zD7i0nr8xS87cjW9pj
BRqMMNpm4w/ECCKq6xYZi3tUcWHpwSTU3U1gdOFj2Q5wgvZwcA6+adQxym+alpd0+oV57YYpAiye
OYpQe7abqv099mVeHHoSM14AAwt8T8a0jL9lSCPgPpy4jWDaZAzH99wYaa4jjRml2T7Tkymv7vpi
pBk+QQiwhbXYSODScjs7bIJiL5y0R3ylzcLIC5vQCP5IfeoTD0cAMsZYjWV+21XTYu/QCay1dhfr
SlOzeHpPRI97GNcoqI9O7riqTa1UQds2Sqbbsuim6U9e1UZNNkw6g6c1/Tx/HQJLpotr2U7jHFpl
oNfpstldncaTo0jOgUMPJMKgpkzK8fSCUWpYtCoaQg/J8vKQVHq3zwEaZG4U6ovfUy9AImyJaeMs
Sq9BiezK+NtXHTwwDhkXAmNCVn4bRA9LW850yyZeYML02lntj2CAN8S0ldpHaKj7fGW62/GA4WGz
eGTW3m2qYpv5GrC9ZgssWHehRADDHx2RN/4yIQLtlQWdUPslyuPxVheVMG6ttrbRe+tLcZwWtXdg
XTeEcbD0BHrsIYCsHq7NRrXdvNbh+gnb2E6/l21kRTAl6+iNlb2aBp8ADNDuIyHMrB/nKVTvKAVK
xGrpbIKKilvwIQd7O3zt4LkvPVGPotubK3uxa8h0stymNTtorPJRC57yoSzbPXSTxSrDEOKZUFUo
mm8t4BULggElooRI89jnStB4/pSChb7XEK9HPg1j8lMd4kH3GnRBi0cHdgJ5GDs1QiU6EelfTU9S
BO/VmpDHxV4kzvNoiepjmwzhN3YqN3caTHMPidbGwwOk94s3jnUXfxohnVKPfOsU/0QQ1ND/C5HO
WO67ZW7lIZC1VUIMkFsA9IqUdlm64AEvT1rbjs/xBJEp6oIONMZOOskHp9RmGJAXpzgQYwf9PqUo
gkSAQZFKcRMIt0gjmAbNf66pJU0z79O4ycVL3YX1VN2McRRVNzYkrDGcl0moAe6Bh6tDet1cjDtB
rKjsB4QRwmdUIdTpE9R42u8ON0s7EnMjmlNNFWqlqi2QaQyQXA93emPaw8vlk0gotbl6FC4oC63o
TIhlSbxv/L02Qq8TY4cuRZJrdburuR2WT/MrFz5SSkRfXUSYncaHJwJC/ymY/johZuG5KgIe9bQE
WOq2jQCI1JFu6W8Wq4h/qnYRPaLqR8NcPuhQwklNVLoXcyFC6TZCpcsUGr1ZuHkcieKJMz4msEyq
kJaij6B17Jdals+DEo7VB2C5CloRSMKVnqqOqLQWdSEbFQYt+MHuh8bSUrebVcg7dmpUAPor6YpM
H5Q8iWOvqHN7gJEU9jf7qz4j/fbNVBbbeBFIEf+020jCHwdLVHsLv30WQo6nSujUsAcie3RmyP3+
xHPgVBgis03mx87M0Aab+7T3coTM0f2LMgfyIer9EkFCYGTtd0pt0HxniNugFFk53V2yRAbSalFo
zOBhgrpGzmEZSkj/IzQK/ITU2KMuSgfV9aIogm+mmQ+mW+goAdzGvYVUexJyux+CLKzASHEYOyQV
ZIJcEULxvJwoV88foO1yelcg2235RkzDQWqQHfrQjGNxA7x4SndAr3r1FpUBOziiJu58UIw8QkwF
MYix5ZEUzazsosbqki+psMTL0uRBD/Nnw+2DEkVB5XSfZ12u7lUZK/M+yKrU2FulbSg7Cg1RicQn
mg1w5oHJsVeeLQQOwRgM1YDkQ1TG6pNaQFWErppUlptklmXudVHTj6oLaCHJPuCyGP9NddGmnyNV
W2njtcS+MxI7/NVkmfaxQoVWu2X51XlfQ9P4gtrkFN5IoGpUMgHq1so+MBZxkGqSWO5olnSKQ4sk
X4JWQsMdBX285+mU9SFGYWX+UcT0Kj21MIXMPyqnRdfM1cSUPU5plMUuvQ7T57C3rWQn1G7cgz6l
TtoNWXETljAd7eexCjnHiMUadBtD8oQ2Jiyw2ZdCmYPv6Ht28inuVnGgOBlVeN7bKr8xRmUWn60l
meP7Frow8jjVUMafoftGke8wZjRs3ToNpx+J+biTEOGTj0lzb9HHYv4MYaPxR+cP0QPQkdtpXAml
Zza7TpJ27aEIeeZuwlpDT9Wb9abVd0lSLQmqBZRTvo5BoCu45SZUBUekbxP9Lloi2/ILLZX36GC2
4DMqoJIPkVNb8rgESq7tsy6pBqrEcGe60WJPjifKXmS/qWcNzpF/y8BNDWSP+opVW4fenEMYAsM4
mqQ3hEq87Eq6gBxXpm1bfR80qLm8tjXFLzUgO/9rqKq4ReR76cIPSi+b/3Stpp2hMCc5H+ZR6EhT
VFF87PspnR8aGm8mEkK8Ll7WacotOQYFt28Y8J6RHXUcpHtmiDt9dUW9TztzzKMX+o+y8iEZ8/5L
XUBK/RfvS8J8T+NadQdf2ai5U6Jqv0M1Sq51wYttbLT2Uq+1VNC1xHxUi099HJ0oIp2o1CJDhzyJ
10vUO24hzHKaPczYKa5eCW15VpT2F71AdMCrc6uynm19lnivE9n9e6UIY3V1xzW9dksgKcFHAoOE
RpYwFBJmuSKXHhQbpfa1TbvkTi/RFf5U6Kn+1TY6rXO1GErHW7Pq82uAplcSoX9dOEhm6ZQm/boi
1Nf60en0nA50XhBKVHocmNH8rFDVh94k+qu6pnhKZjV1vE7vk9h1wimIQLS235q5QLBghif0TrHn
bzq1iz8Aj7LanfN5+KL3w287GMW17rqzJ49PBX0l1ubgtWFnE1/plO4aq53Hu9FE4X10p6pFwSNM
Kqqa7pTGSbuz40R9tNRxKn2AacZ7uTNYLHiy1xIpRT2i2NU//CeHrvcRVbXAVO866lZfKNJ0Xg3c
FgLLBGM5hTle1+WH/szjBMTLOw8aQuJ6niUDE70Xg1K36p2STll20JZgXtzUolI7Id7QahpSGYiT
fLo86msX5umpAJmJ0yEovNEstkUPhjOQk2iqjLuUaKX4YDcLJPQ78mTNLymiyHw0GmRYIEoCguIp
fZNP6DrlPKb6pBjLszNBHufa6bj8NeYZPYy2LIauR5QD5tTDogTtz3Fsh3R0u3FE8CIuNISMHKsW
+3zo+yG9kvh//d5/50NwDmOyQSae/D+ofHG6cSJJ4YOVCJ4UeJvyAcrOAHbNIaH6jN8eB89VCkeP
S60iz3foRJu/qnHsx3sS5NGjoyz4lBAl18glYUchER4iv6eZTb1TJydTDoZhtuiCRmidHyuZDd8T
AROoFyN77QdzKosrmYbXvsB/50MCE+A7RSRk2WDN2DawcAG6ykZ++w4cSYIImVWV5d4eCJaOViUT
+xF4MuS1Qxjbd4ogqTO7zSwsFL97Kw2EK/vGsT6kQ4uCWNpm2fA5SUw7ASxqwCQ3jX0sdnjk2aPJ
76rHJqMGduVkr7HSyRTWZgVQCv8/pU4+43RL+iyEcVZONtK79nhb4eA9ked37pt6sv70zajs+AvF
tZTQ+agkeck5S5p0V+DBxpo7sq8D0ZNeRok2MQ4N4grjTTlag/0cZnMWfU4d2dnIeMPBfM1nX2d0
OmN2jEGZBqGyusVRFdTHyXJV+bFNVefeHm0ogBFe4uGMKQY/00OPgnVSS711NWjpxVOUwgTp6+Ec
wEnWQFF7w+bFj3OSDE3hznVjZIcpF9nLFAp6IGRSAbwnXiv+tsxRwmUaVM6Vtr5tyE8qDXIN6qK0
2r2inE+3LWzbqBdqodxZZu/PThz+GI1u/oNxMp5529FB0qL+CRpJ489sLMGVROVrN8npGsJqAuiH
6AcDBWvD6fBiiKsCquv0OCyy1lAZCsf7rKtN8k64Uvl+ilNoqCcZ6fUni3Qsyuix0T7DcW5Mu6BC
UPabDI0y9ISFwx7shiUP8p8IIsUPyM3ZKCsthNCoxZUWUnER2DfFy3i5m9nVe1t0z6MTGfdwMKJh
NOmoEdDMUaFG4BZRpf/WDcR5XGBrcMmEnWZ2HuzmUXikIuaIYz+L0XbnNq2Ub1VH6J/c6nI07R3J
NwdRckPraI9Vo6BVD5ft+Rnmn11beSckhR0K3fxyumzFuIDOMNTkOCL7tbjSmZHubJfxkQx9eSCv
kRwdau/o5IS/qwlhaXpquh+XP2J7clagHUkJiD/pqAAdtfkGp6xQYTP74Vg0VJpu0VLXe5c7rqEp
MgxkaaVMTHWva80ofcUo1fiox6Wa+e/+DMrfOqRuGAIb8MXpUkzLMmp2FnXH1Job6Y2mNcHZrWrT
zhBRrrmRHXeeEabKwzDlmTsPWXnlEL+mif49xKwEIFKVNBKlKDCVm5VonIjkYhzVR1QoQvuwMhQs
bjvY0HkuXY8KRxxMQ31PyNj81OvOFlDw6+Vj2k19s7iwVkMEkYVQM1RDp7R+38RDs2+02kw7t1PF
3N3Yg9onPv227X25qMX0I2CPnbthLO1joQeQ/yhWhpq1E656jXZTV6YPKa9yCBABeB/RHvMEyQkG
ionyBFMH2qQqRiqNSwjL+FGxzV+TaivDPonSr1HdVfru8uaelcHWsciHgCZgfwHQbcZKEjT7UJkp
j8Oo/Jrou9LdIMsRwRnqOT5UPVleN26kVfpN0eVfxiCK9kuc99/IMA63YO6u3r2tB4ehV9Fx4Oi/
dvlviRJmErRjMyfNURE4yruuG0IXzuG626kGKdmdaOPlWivoK0729IRR92AR6D9cjcfWf8OcmOpU
d/0RTjmbKM/IKnkzlKIdbsa0g9hSL+t8iI+tqoTKp5meueqpRm5in85Zl70sCEXmLw6Jm6c4cuBj
LpysORKpCkT7wkbrf8PbPk6+ZS5ZcEioQ3TuYoZWvC/SNDG/IbuW8WbJIh6NRzpM0vEDnBk8usTp
3Yuil7GS+DU0P+VuGDDVJKL0yX6EdaYOvSsnYhs1sP6AuUD3rKRpxFabE1GNgYLA11AeoTzsHufI
QN80ndsqu9GogNqQcaVauG+Mtl5QJeqqXzRXTDb6ock47+yWQ3oHo7S6j+lijuGuMqP/sios55tp
0ZRkX81C3g5G0F+Ffq+uyGYP6fkg+HTWChYm89RQdQUAg2gsm6NlcYKf2pKX/SGOyHZrGvy3R3Re
jEd1aYzgoIjMiJ6UQU/bXS/NFPJyNHOsr1eWch1x80VUclemTq7xSpN++kWiUWckR/UJ0ymr42QO
QDT7ST5rWvnU13b0PI5O8EzkJ24bw6gTV4VarFqRstPXsAGTecWFfONqwS5Aowhw1RUhuNnaKcoD
vPRMHlsS4+SvFnN0La1YDnoNnmBRKXNfGfHsISWQWGG5Jqi9Fey8BaiX/ZBpgaJ2RzmiI70bUc6d
drLLY3XPZqJV5zb6KNqPWsJf8uyStPFeIQcGpifNpHFlR84XgOnzESabQqC2/ZrR0oNQrczmaLSW
Gd9mC+W8vRoi0YiS5xhX+xaRD+X28jHYvuPQ6NCfqLJrIGIgdFw/6p8gWCU91zm1Hty1qqj9IJi1
vSmd0otRm0X8uLb2SKFQP5MoViZDF1+50Ns5r8OvyHbuM6BvOndOh0+CjFInmLo7oKHFAQL8+gY6
VOgWbTv6Ckr7WoPZ1n4wHmUZeukwo/TVbjswhjhUG3B1EXJTSv4N5SF9N6eG8BLRt8SKTZn8GEkP
HaCBRH/58lJvo5XXsQFEAkXFxMgtJJu+J6UNBGOXLDrvVlTf5SnVoNlClrUb8+K/KWqmdx6qdVBe
K15RNhmqxI13AqtHYs9ZEx/jgDDURRu5/aiPNeaxm/LUTRwHLpzL8zy7VoxJkoE8HvyntAxvpZba
FvgVCDy4fag+0WsbBbzFafcsrZhq1mRmN42NKmqfBoW2a7qRomaPTtnlr3hjp1f46UqaCJEIaY/N
yeo1q27HPD7issuvTtBrT8jj5Ue0q+NhZwTJdOdYyrg3nOqa3MVZOWddAKwKMAxebLyljSlrl6XV
FtklR8ogZXaTLiV2xQh1E7GpMKy+NJkkAtfnBjYnNHmX22qG7mGXhoq5M7px+MWzLGZArHni20Mm
9xOkmjcVrRNHSKmSHwM6A1c27fxwkpunx5O8FIsGZ9/pcjUajf9SUfELMpENT4mphYmLa41+hlbG
1aGxqFh/xP7Y7c3ljTofmXoIRHcGORCxJmdPR6a22KKzxBMoS7XwmxqdH1dRVpEOK066A3DhbLhL
qLtdk604A07jN+EmQA/Fz5ieLfy9S8MyC8l0HiGUNcn4jFqmuHVYCeKGMFR3JHfzn+GUll4HVwqa
wg262f1kt781soVX0PFvfg1saiuRg6VxZjfrgAa3MRJypsfc7gQlqXxZ7jrgl6Vr9FX1pQ6csDvO
6LjvOF3198SKkmE/Ro5+qCnrXdmUs9uzvoZQC7ExNPPS1326KcpE9sQRXXgfD0b2n8iW5LbVdLLb
ukZxDmwzqPHOwpUs5TXY/tmTsPq4tFbiJ6lkJrZNgfWi1T0Vc/S/4Q95EX2Dloq+lil0ORxRprvW
qH82VQ7+2k9O/gjvmef3dKoQg4VLIef0Dhn6EubY0Xgy6lJ7WPhGjoAZ3Mix+xqghHttx89OPiPj
EQJP4cGniL7++T9vLyrABa6yk/0/0s6rt21sXcO/iAB7uaUk25KsOC6xldwQSSbD3jt//XmW9znY
FiWIcA5yNwZmaXG1r7xlh1i1FhHH2lX0CLV6hGJl1d12UnLZohOeYYNtB0MWrLuROv0NKPfkdpRF
Zo1pw+hsqrjLHNzFBnm6jac2B6ioVYlUuZ6qYof7yfPKr6ZwTj0Z6PU5aaSYPKvKpCnZjU45mjsf
NJD5VEpwdMQ1ZtW/0WVNg5WdRGaxgIu89MFEvAZ/GYFhOiynH6zAZt3LUcPbAXuWv7A2abjSEGH5
JtHyoXOtd//SNRoXYpTzk8mMLe4n1oiihzEfFqsgZMPsMcUiXR41V+vj/Jb2RfQU5H3Wu31pFrdQ
m0NY441qf8HNdcS3S9LN32bF23f981/8NWSflDwFt5Ln/fQjGGrbBza6NLsGpy6awkPqbTri5hcd
20xaoGQf4Y2CEdyrHPf0QfWezspKxW08eqCS1iwI1lw6PqIABJucw0N+dvpzzKJvOzmV012T9n9C
gPAbLPiQ5s49zXRbH3QT2B1pLQdqs+QwKmb6MYOhi4cOEx+BKgQWo/PyAHhGojlLz3dSYJR3JhbZ
+Ij31i+9zv1v17/6paHQC6HWpuKbddZySMqpgbpTF7t+VMaXuvRfo7FqD5pnegtFj4sjGUDF+Uf0
cCaBMJolvQC/wMMdiLrIw7e1GlTFJi38fkmQ7Kz1ID4hvXwCYjBQQjr3dPVKjz+o7OcdbfJmq2mJ
ZKyzpA4fR4Tl8pd6qHIcywzJfm47s/mmSRo+b3JujrdOkGZ67xaN4h+lxpn0vZ7gybuOpSg33NCp
yj+92VnfWi2IoXArtSY/X1+TCztPCKfDyIBXCVR4Vvtz6hogjKYUO6fOSUwjK+2HbdSY/pdequil
KZ2WPo/QBgva81icLmz8CwslLD8AidJ7EPWw008HsGEKYMIWu6ZMo4c2SM2v9VT33xW5XzJaOp8p
A1FYA6Ms+B7zXoOUV51eY5C686mYrePGKvdSJhnbSlOTA2zu4CA307eWNtHt9U88b5dTnUcJDJyc
TIJG3iL+/uGFKrNOtjwfLxypssP7tLUkGKS6pS98yrN7Xeic6XS/uF7pBc+T0MYOTaR/qnY3WYmy
GRoJ6KhfYS0vgYNp8G++G/zy7frUzhJfRFNoQlK/RsGBO10s74epmbUVWwWOlLtKlUNvZTdJuREG
2C/yMEoIuuS59TUvKoj5nucTC2NV2vxz/SdcmDYxB/OFfknLTJvF3HUuTQEwIWeLqIO1zQFZxYBe
ABpHdh/GmIgQA+Oc1t1dH/Z8USmegfPk/UScW523G+UMOxasrfxdroCucfFfjR+1pl5Kd88fKlrN
uMLR8xYKW7SXTr+wFBb4NNudDyEkiuRvPb6fxK5Sk+ev1eRgmjKGUajT63H8cOvXmtQC4sqyF9sG
f9HcAfsPlafrUz9fdJyH2We8VTqwg/ef/GHRq2J0OrWXul3SmoOrNkapu4UeD1sumUxzPWeI/3iR
129Uvy22WkNl4PoPOP/2/AB0JwlskTCmbzD7Jm2Yqa2R9DtF9rV/tBGrJFdK9OnTB4rGJKEB74eo
pM11pxOTInVdWN0OXd/hO2C4V6B/NnjSobi3m7G/o9iULwYm4sI9eY+RDSFSgnQkxGHJu08nF9IG
4ySrA7C8rPtaBBh+rlgMuXWVMse1U2rH/iW0Gs1Ya7BziRcVr6Rlr5hA2AzNB/dBVhJ+MUIp2GUg
FpE9L5LBoKXWR0R6YJYsIMnIMK2yILZBw46Nh4/yhHs3UViNRpllVdGzHGO0uxqQ99g3ipx5e0Q1
7A7c3+QlD2kFFvA5RrPQcUtzlKaVBZjhxXewKwe64CTFM/hnENx5H4b6iw5GtH3gPNl3WMTGyg+l
IhX+M3VKHWNlqsE1asOuh2TJLaq41WBWpguuKoldOhdyuknytmGT4fz71uA39uoVrVPsSqgMP6mh
1CgQpFkJdE1GJg0AGuUygHKI8mN0p7WJQKA22RshqPQnoxjq3KWKhLWx+Cy56+FC8VZ36fBvkA/O
Pe6HtCTZe429tkdrcm5pHJHE+IbS3TtDqFYu5YPqmx6N8UvcWTgo67HngC3taqNbe04VD1izxfGL
RLuW74VIkO5O9dBSxanNLHib1MFTb6MWcPyfOKLptYFa2iXYWNqpvtVt0G1JDaxuZVcW/HHTTrrn
qM+08nvYO91X4HkZnuK6UQASsyZ/eijsQi3BI1dW/1UtcCV1kdsInz3SrXjlm14Sb/SyKO2tUjZY
gpdRavbrOuwDKilGiOUkHykl6iuyIFu1ke3lLuBi+4eX4Jq7EJmdoasojuiCWEOlksUkbzvd35Pa
DSahZrWztV5+DezAxw7eK4RVdFprR1VJ5HElRaneHDS0MlVvZWbgK1dW0coPieH45apCtWtwqwS7
pJu0YfZbgGNaGGGMncrlune04tPMVfGzRceEJJNqFIir058dA6jtRjmsdxZGdwjs1LSGUzXKEWhr
W8xureGJ1DO/A4eQfkF1r7yTKIHs0OCwfxgpcJmFBPIscBK/BzUY8f4AVZvLbnW4dKaNala71g4L
zMB0Siuj1BtrIM3jwlt3Xotk6tyAlF0ZjtbZLLunnRkRhWb1juPNQvH8DD1VjNr5DWmzw9Ua2EBl
U3a2kjx9CoYyuPESnBIW9s6FOQP6gvvCxS80wkWE9+HhccgbsRus691Yj+atPlTdIa1qjOCQ5lsY
6qx+IsqdlBSo3JBDENmfDqVSMyLi6PUdfJzyMYkxzXQ7DDNtF7XtUll1RVAcr79qZ4EMuHVqNnxk
wQ0kjDsdMikyq+lL7D91JTAe8yjNt6kcSQcoP9MfSfJ9ihjFEkvwPL4Q2B9YSPSuKOdDdzsdFbVt
NXNgZYKeJURDP6k3f0yG15W3E353v1UUuhA9ADBSrRCKGH/1UQVTcpwaKTwioCsvvLln352SL0EO
FRF0bPjCs3xgSpqaoMoy9rU/adsJ6bebBjuptaK20koduiVmsVjHk9cWqRxEiPnHKqNCNJv+BHWs
0qtA31cgxTa8B/3vKFEr5WYyOg2Ivl1Hj76QXTtkaaw5C7vsbMnF6DRR4MTz+KE+cfrxAXgFg2J7
iCsZHOLWMui9ZlW/p1VY+zx6dvpVd3JJvrm+0y58ZITzyEko2LHL9Vm1wSgHze6A7uzzkWAyVeyw
ek0IFH8ngZ/JrxGd18+GjGBsZHiA8Ps10XuefWaIuLjFOx7S9uGovtqFkd0ok6KiWmJpv82MHulq
zEzvNo519VanWVYswAMvrDOtf5ULjHsDm7DZ4fL7OqY3pyl7NGjzY4pt0LNEcW/dFLl0F6eDvE1M
vzwUct4s+Quf3VqEjqwvrSNKo4D75ldJ26Tv8l4oMTZj7U6+Or2oFY4frk+VcgFIcz5P4lSdwocY
jn7sLDSGOFB7Uy8r+7Ly/DcjN7mrCggKPkyNYfouqCurIvX9yvWdzM/vrm+s84dChMkfhp/NFdgu
nEtegj1XhSh2S/kmLmXQ7AER9jrjVr2TnCL7U06J/NzXEZa5gzpEC4t96YuDhEMYElIt/Rjx9w/v
BOphsZoNjrIfWvjlZTzY+SpVJfkOJTcrXDjDF744jQaq3zDhyIHnuBKYyKlslqa6D+Q+1vYtNETe
iNTf0os0w/Wg6s1vIERTeEi8vM0W1vv8KL8jRoUUA6kK+tqnU9WiYEQYwzL30uRV4ENVKAVYq4Sj
MKUM10GhGgvl44sjouaNIh1lI7Kj0xFt7MScnNLpXsvSAg/WzEfIGb78Y+FU5qaT1M+KcAlQLNIw
CsLGjEnkfjqg3iqe3Ce9tS+VxNlrUw8dO5ViT94YWVMu7OALq/kuB8LLQ4ubYt7pYKYkGw0ukOoe
oq7zMGix+RzZ9JBAS+IZA/axcBsjDtd54VkLqd/ZriW0QvUBJD23MkJgs7PTd3qjVumU76Pc1+sb
OR4AQAIjMBrX0pDa2Fw/q2frSOGbHcuRhEJAZWr2CMh63BLayCUzjYt1qXjhFoRuvBfwzG2iDdln
vyzwM65B0L6IGcEamE3PrCLLn+oYYIYRSTcFvisr4f21CkASbJQ8Vt7gWobflKTTHq/P9PzDIgdP
4c8STUqBjDldU6eTjM5QsblrokZ9lM1Je4ilFJZKaRnFQlh+9qIzS1t060WmSel5dh6DlJvdCfVq
T/fN3hp+E+8qXvOVUXaZOynkgq4aLVpiXFhLoC7sH0bE52hexPVDM00zf1D3ddoYQtc+lF6q0nCe
uyA1NqNktQuX3vlFb7FzgK6KeUK7nx/KKQhtU5KUZo/BQvJUwhdALQvSuEIyZ2ZU+Vwz1KNXzzDS
73XqRdWWx8oLHNe2Q8SeF776+QoDbxSVKKE9QR15HkepCUcrsMd9pebWjZwKmII//iZsW7pvz+Nl
AIQotFBK5jEnG5pt47xJWziFyrT3qSGkWwBWJOed7JW3ap9R2EXOw+7Xg+ZbG8QDpepFnghn0LTM
3xnNU1RE365vbzHiSQjLLxJWhApgSZKzeQ220JNOD/xw2hdD49ur0FTqBEIlKdJ+MlIV0yAU+cKV
H2Rhc5uRedsv13/A+Z6n/cGthXyXJR5/sTonz609+vTOhr1exf7rYGtttjJGMzHvpjJEOydMArv/
YTS2tlhMEJfUh7nz6CGMDHaaTO29maedDs2F1RjkC/5D6xjltE8slsDax20NvsCVMl0ts1Xa5378
c2gzWK6+P+XRk+InsfMM19lunXVhGA0gDaZmfVZUjiWBlk7UjkIuPQeq8qc/bxBD6J3XP/jN6OgY
d2cSiaMbBk1t3dm51D+A5koDncr84JvKZvKo7ybuVFplvpWaoGndhjtjWjq+sy3D12LLECBxYxA0
oMZ7+ru8KXMkJXeU+5hC3gg6Pw7quyBpBWbatPp9NxrjwVBSA9WcblTT9fUNMz9EYnyKm+9ZvEjj
ndkrC1UyVPgu6n1pa8VtyjKYPAbSMP3uMsu/VYtuSG4c/Jji1E2UPiu2lRNBknUab1ih8Y0v+PVf
JC6Ij/tI/CCyk3e9IMobcwR8lsQSXjGRdp9kaXjXWBQT3cBA03vhohILfjqOJfTnEYjgooazMduv
QmMMld3CureEifhOR2w7RksjtqwV6rdVuOnSDN5xBvsldcfJ9MJVOdRWuvAzZvcl35+fIVoXVBze
YW2n69/S1y61XLLvYwOtXTeV+NFuVYZ15zqZ4S+1mM+3G8PRJAWXCcCfG/p0OCcxmsobTPseBvdw
Y8ejkm91ySu2Th7EqzIJh7UlKeZaroPOXljZS2OjQEN7k2IOLWfx9w+XU9iWaTF0iX0vkelHyG40
A20oALnbAKEH6S4i73MQVh+zZwHtWsLFzO5G8aWBGeDZLoCSNBLEBfZheH0oom4kIb2X6tTY6X6X
rbmxjJtJQsukwq36DtmCpYb0hTnj2w4cmTYnT8NcNlLhwjdiuXHuSccjrI21qEGity0QBtfDaO/X
ff3oj7rxqFUwERYO96UZk+2CvgL/xu08++A+XH3CambMMS02Vuckd2PkaQfErd/qLOg2VNDtm+vH
d96BFx4AAitJOCKa/oiCn35mkG5weCZEBeQYB7n1GOm1/UuTPeUlN3QoK77ROakbKl1nvmRyPPrH
oSpoUNKHCb+mdmI8I4yRJE/T1OnDKjH80bDccbAy/60xWw+L70melHblyMWI+5aK1Pf1GZxdDBT+
iCc0MCDgp3jFTycwBFNS6FJgHlorUnxXLZTaeqGxqbTyyoq0tHhpUk1uaNl4A62gpA+aQV7VraZ1
C4Cq+eYRSSSVNzrl3IiAumdvVu6gzOJTBT+MjeW0ax+q57QucqXvzBtJGvvborT6+m7MWjn9oYaF
MyzeTuIW/HhLCqU/2nrENMTRRHSz1YSTnXl9Xcr3TmbSUW3lsMAoLAK7hlxJaSGK4EN3g4gt+1uq
msq3qs+4RNxRq33jtc+R0tBWsUO/60vlcUCQhslymJ61XDqolzoBttF3mYf20kNa0sNcMaBZvxQ+
NN5NogArXVFeCbRHwPSTcTsM3XA0CqUdtpbXyvIqqqu2u/UNBBw3vh5owQqVQP+hJgAObvCxafgP
6GikSEZMSV25mdepckn7KrVRSmkzkdBhy4cQXsvHg/87vBTkY03h0m6L47UEdh3YfKcZQ73R+z5R
HhPZH7aVD+H8QdFqtdqoWoC4DqzU1voe9dP0IgfAutDgSGP97vrenJ9oHHdtbrH3BINa5bzsnmNO
HqiOHdz7CpICN4balQ9+qUlfYAyrayNNy/yOUGupZjhLagQ1iMK7iLahqnCdzXYBBKkeJYYCWqhW
orggxVhdZjlzzMbBfIS7h33i9YnOn0WkHMEcoz8sauEE+LOtnzmRJsVq5Ny3mWGvPYuiRtsY/Zp4
rFhisZ/FQAwGTBfEC5ODxT/vqSCggEpCVQQHQGGTchcbIVCvgFar5k40/kYqVnJur8tobCqXaCKJ
XAthmHgdGkGwF6c4WTj55x+cXwQMiCar+Abzk1/jjR3Xfu8fMrsyfo2+knwjgaURXQtMp9JYS8X3
C9+bUAgbFXRKqbfM6TzEQkMIIsk/5AbycyrD3tDwC3dmPxgLr9LZULRwZCEr/M7zOuPptAEuYwFS
y/cVgL8vrRoOX6SygntW1u3CVX4+FOVc0dpkabH+eOfjfXjyq86WcrtRtHt9LPLN6ERKtNKcyjlw
jyGSf33Lnt3WaOvROQB6w4rznM8ieVlNJzWju7GHTRhulDoCBq/k/c6Muum27Ar0C6UeNmdnLJW1
5y8WiSb1OIU+FShWqrcipP4wzW6s/BZQk7lPnLCUNk1dOpuu8QzThTvXxEhqNs62l1RUX/Rg+O5g
cvr1+tzfe64n7wS1FhrJQEBQgoDGNjuvpR+bZdwrFalK3mWretKs+6EPNG9dpJ72dcxHlHrKET02
EixV8RFZUlPphg9Jmdytw8SUXpTWLKpDqnYKcX/S9vKq0nMVpYbIoH/uZo3pvDbk0lD3AJu8er6j
ddbCvTPPPqiiAjR5t4oTdqrzkipkyLYoq6Q9yIGFAV5Sa05y75coh/y8/sXOTjgDCbE2VeC1BNr0
dM1AXeAmovr1gRJJs2trS3mo4lDZeWCP/kU0Ywmoc2E83nCBROdCFUCx2XhdrVSKGdSHtpvyVYJS
yE8eZHV0Yy39mi6bjZ8dPVCEoKUELgnKDJoCp+MhfGR0xKTNwZ7KcVeHpseTirztT9K/9uX6tzx7
FcVYvIqg+rjCuMBPxwIM40R2bTcHuazUgxINSA/akbdX/BLLydYY/lWDYVzYKWeD0pPG1BK8jyrc
hd7BFR8OHQJ1du/kpXzApmFaOa0Rb0yQp7dKW4CxA+djrbo4j39cn+rZ/hSjEpxSzqT5T53tdKre
mKup4TTyoVDwAnDRyR+/gzQMtteHOVs97kpCP8FbANpA7eR0mIJGma5JhnKwKnvIXUwHUhTkLPMR
VTdlc32ss53JWLT2ge3ilkL7ZrYzdZkwOpRC5TCEerbjDKgYUyTTzgixFkNPKiterw94aXKicIhE
iSnQ9+IHfVi5Qg4phkWdegjG2pGp6yuTK0+grbY1gc7SPnkPVU6uRvJ6HjwiGT6QLc/rs6OdlZD5
jfjL5Pm6vY4qasTrwUGjFOtNOKBTWWoOGltG9ZoXZnwEBYQhp49ntOHmjhzdSpQc5ZXqD82TBlyp
WKVmiDdtGSa9S7HNkn50lHtrV0dwKvldDylbcawshF6IT700w4S5sMpVl7Tpax/39lM1aITCcoqh
I0WdMSzeAMZKk3pz/Tu/I/dPZy5cd4HbitMpdG5PP7RXBQOgBl85mLEp1w6pUmVP/cokZ8O+XEPL
YG/0jv5Awc2H9OH7+ldkttVyHemkODQq67TdVYNaqNs4HGzqTZFhDW6aIgqzsWpq2Cu7VNX4Ne/T
NMg2Fa30/h63WaE6N/plXCFbESIo9pTXfL7vBPxKuPbqZliSvZ0dS1o2ABMBToskjeLiXHrTG7nj
ZSWV3oAmRrYbanaCoVEfpsfrn3S2df8zDvkYlCKMr4GLzL4o0gCpyADe6jZWAdsgtIKfKm9kByBx
iad/aTC8D0RTATA9j/vpYHkALiA3JOetqYtmleZZugcuU990bR5++/y8CHaZGJw5oYR0OpSVcHNn
JUNxTvxbGz/IlVHn0rfWRPvrL4bC3kdhawqYgZj1h9Of5mSeyA56b55XarchuinrqujkeyojnzSB
el8tKrt0SsWCIQB+OpTaYufs9K395lTaky37Ury2UIgJXBng5MLDMHuO3scifQGuRKlbRDCnY2W1
o/t2F0lvSiu4qF2nF5orqViWguAb2y26AQBZgR7Jnyyk/u/IRNn0E0EwzXt6tpclcuFH/tFwwv6X
o3TFQ2LJv1I1Hr9NU/OcNULGM4Ft2QROs/AKi2l9uGLE4BSZBI6FTEnQdU6nLXn+WDR+5x8npa62
0eQUCN+ZUhavkjFqntMoj9S/GFLk4QJ5qKK8J+6CDxtIbjo56II4OMJqLP5J2zJeyePkeK7dt/JT
Q6K8kAxeWFoASWT7DqVTWiyzc1gYKF4h+RIci16v7r0aw5dM09J1TuHizgtqDdNWTV+IAM5vNFpq
YBqpBXIBkNqczrJMDLvKO9l+4/2KnjxFr2waaoP28/ppPJubKENbiFMItB2F2dn6aZGcQvwAwFeb
VfLsoLSGV/Vg0ZmxRhJROddsRFZT2rb/v3Fn35SQDiNGuLLHxDckKBGW8Wj3fX6bSlm/iaxQbt1+
XKK6nW1WMVm4SdRIqS7S7D/9pskwdk6ga8UR6ety3QhuUhOjWpjVzfjgFO2SlM/ZBS5qd2BSubtJ
Ssk2TsdTerkmGfCLo0mdu7vDllWT3aYxC+kh9MJwSbvo0lryAlIpIrKiyzC77uIwzFWrj8ujkdvl
Gpv5fJ1rY3YXV0Z1mxe6udIRdHz87EJy/uE/UK2Fp0PB9nSO45AXqW4M+dE2wggEk7NHhKwGrdGn
0SotI2SVg37JAO/8wzIo9SLCR4qzeHGdDtp7eQW8wMqPitPL1jpAG+uJ+0ZoxzZj/nx9hmcnUdxw
9E1YStHhn88Q59yqV8esOCajaQwbWN564qKiEusLBYyLs/rvQHPhp7jA2SulJXYs4Va8tnlePIJc
slYATOVhYazzo8CkcI1AI4NLlPrM6Rfk5owq7rXiaBWF/dgj63SDfX288ixf3UW4oSxYYpzvTSqY
3GPgI2CS0KI4HW9Qja7yNS87NpC0t4hTRFvNykb4fklk7K28lh5LlLWur9ysIkSadjrobJsoBvSL
UosAOVY5iuEjzIuVFQ5dvLHxkXptkcn6FThUE7vU8BYu1kuLKYBa5Deg5M35hDWUxwerZ+xWy2qk
XBO7Ww8dvOJ1rGtLohyXtig9W1CzYLUJ32a3qWcnlPnobB0NZAIf40EarXWZZ9kSBeviB4W1bEKu
o45hzXeNpFnSVLfZcRojlHtTqB70T/9UsvcLSTzICm1uBKMrF9mStqr4P5/EGWIp/zvyXA+ynDrV
99oqO1bs19fCNkvXnDBqVFu/uKNb77xMGtQWFyfjxFvRK5Jeru+lSweG3UujGqku+vViCT5EHXrb
O2gZa/lR7429Cnb0C727eoOyImLgg5p9NpwURmwq0HfuVPAJc15X4XBpc89kRy/XG7eQh3RyW7tS
Xe6P+MWSK/u+jzzr5tOTFL0N4BCi5g/L4XSSsQ03CHvK7Nj3jZAGyb1bBZXDnYeJQeDGgzktlU4v
HBOW1UKN7D9GDbMdlRt9NiAFnh1HdBm6lay11W3Xdqrlxo2+1I+9cEw+DvaO5PqwhmXRV3WTOtkx
K1CYRhwHagpF8KRZSHEubFZcA0U7AxyQqAuffsY2DQkIQsQmkB0XBInWabdKW9W/Mbv1jyVssrRz
hfyF6lZxVdtPQmnBuf2LtaSnQOghUKPzAmfVlqiUBjVrmXnj2vbj6dZvPPuOgGS6nZok+359vIsr
KfQbYIlADZrDRVsFIeK+07JjgRTuRmq45dw6cdS7aXKybCF8vHAa6asD3BCCkYBVxI/5sJKqUVJe
94Cvo72L0UqQT09yV8rbqg6UL6jU+QvH8eLkSLBEZ5oTMu/7KRaqLf3E5PK4q+6HVsgBIxcYZGtc
tBxt4RheeCx5Oaje0g0TANHZ7MxCtSo48zkJR4WQc5TaLiIZ8qNit+1XHvVpg6K89e/n1w9cMQxm
AFoEBbOT6JvweM1g5CQibXJwClRLtT4yfmTQ4LfXh7q0elxrVPox/RGmwqerp+RaVPY4ux2bJsqG
+1SLQmmXY0A4HoiRB++H3Eo6YrXXR734VaGfUy8WcIx5E9XIq97JSi89RoUsvzRhamu3jTzEv5RS
tV9KLz7kNB2WFOIvPJlY7opG4nttZR5oWQ1SARWFtKOMQc83JxpLt2nVAkJlHyqAEzNEr91gtNX8
LgCJuyRJd3HS6BpSKldF7XMWd6HaknuKJKfHJMkTmOde4HZO6dmu1FTKpg0mJXKBGRcLKfOl82JQ
VqYRRZQA9eB0hUG8NUERBFwGfZVu2yZINmMr+998lYLv55eVijzXAEAbSm2z2Ad+rYa6rp8dYTQk
36VYKdeV1MdfJwoFW4NiwbCKVf+TJBoRWr6LcVFXFRI/7y3tDxeQLcmYItgm4soqwDRvzKQ1EZD/
psg18opYOGAFANshboJ4IR25tKJE0Hhnvvfn55dDNlUmtRw9OZZdYx3qTGlgy+Is4BYFqCZg88Xa
MYpqgYx24UnjYkEhRozKbp5dSVUn49aCkcpRxHl3dEP7J8zH/XU2Imi+DusCccU4a3nRAscznoKq
s35dX+cLjzdRtACRsdTkfLN1nuJOAVrML8jUyY52YZcGD1bg2MPN9XEubF3G4eUmlCbjm1d71Ahn
S0yF4mPpW3a1apOxbbfVVKHaFVZ5Ft/9zXBCpAu9Bigds7iS8os60AaNjmAG2Ul53gTqvYk/95Sh
eZNMsb9wDV64kJjffwecreTUI/UzRvQ5Wi7ZdY1mHepQklO/FRX5X9XVIFiGMPsVl/200KW+cO8D
eQTMYskkELS1ZrdClWMVbZXxUfMbW3fNtrXjG8x22tfS6Z1/4ig1FjbNhcPCiIKKRFNcKKufjthj
7NnotR4fq7IKHmQtsLArGvLkZ0hR4l8gyDRFcrNb8o6+dFo+Djt7S9uuzCRFl+IjCso/8yK3kFUG
zeSaeVf+LLxqb9vtg9HU7S6Tw7zcXN9Slz8z7TxB3OHt0U4nXWej6qkNKzx1Beg+K92XqT/+bGR9
vNUbq1+Idi8eGOpOYKdhrJIbng6H7QMSPX2cHM22+VVX+Uh04itHqVOMJWjgxb2Luh53ED1RdZ5/
Km3rZWihJ0cHcwWvLNKdBpq2dWvJb2/DJgTbmQaejZxXr/zNLP879DwBdUo7DgHiJUcF06TYtUrH
2jiSbrzB/h0Wxrq0a6Fbq/wDMUB2dPpFDVgSdNX06JinbVevogkO9k5FtrC+wcfHQRJJLT1aToox
/cVtRNWZMte7QLYy2zoZcGjKolbEY2qN+wEbNuS/R+O33tbt50MEUXhGJ5FkCDLq7DLwAhUJTYDm
RyOTKpx2p3rb5Zn1mNRD93T9QFzaoVQoKR9QvYOhPzuOUk5Xa0RU/Ag5KLoFEAE+IG71L6HFQ/I3
QwFapeMsetyzpcN6ReFvnL1qKjusNmNMfs1Ab7ubILHy4S/ucuET/3+jzcKsZoQYZ0dKfMS1nZ51
izGQeVC8HrtIaB0uRlqph1uEat0WRr1oMyIO9qwmI/qttA24agi8ZnOl5SLJfsfoaUss6FpBT9O1
VlWIgRg1gxoGWaDeU4EzntMQROhqstJ6B78AxcfPf3VoN8S3QoMX6tfpgVHLFptHtDyOaV/3NzSH
rD3ve7XByk+K/2YsSK6kZ7IgP80ebFT0aeYrUsKTgooT4vARtOKw1lYoquO0d31iFy48oPo6+Egg
SoAXZkGPGSpB3CBrcbSz2l6ZiHUe7CFM7hMDece20/9pnUp/baQ+XyKmXLiDyATpmgKeF+KM4u8f
AlwDf8woQ+jv2Idm+SUdgypee7LvGt7vwUhqzCWnYClXujQmb7SQgYQSCEDrdMwGRvwUNnKAp1s7
HiIDsNwtEtpIxsI+raRD6Hhqucr6wOrX17/zhSeT1h4KlEhgkZXOqRETHgSpAhLjiAmIfSd3SiW5
fRMMd1FTFV8ipVHKhW10aUSRiookmBR/3sVMUrVoa9mPj0GXWxs/0p2HWi38ndz502uSZcP2+gwv
3IGsIqtJ2g0gZt6oHWMzGpLOjo5DYCmuIw/FusCdEqSK3Xbawue8OBiKmvB6CPR4yU4X0g5HbHrE
tm1J9OVt3NoolWRxZhdvYx1p46/rczvbNxwQelB4zEKoIbOfXURhCCwCTGN0RD2BDLpDCzdY5b5W
JKvEjv0A7w4kq1eGk1n/fHZkNgyPGAkZEDRK76cTBa0kS2rjtEdfoRG+spQIozoTAb3JDUNM7lZI
LDU3I+JOCxfD2Rdmp4rykFDThcE2L4BFmSCPDml/tPKmOuQ5Un5tM+numKf9j+tzPB9KlNkgM1KT
wk50XtgbwrHyaiewjrFej29pqw9PWLUEK6cbrYVDcXEoer9cOLqOaMHs0imrHqKZElnHlh5nv8kl
x5Q3GuyzPdqQS3ovZydQTIuDQIwMwAbY7OnaFRHYlCnSk+9Iw+O4jMrKv3pvjm9BLeff2GeL0ev5
NhVQeqpn1IZB684JUBPeX3XVxNn3PjDSjV7VwKOm1EmBDRfTj15DbTKL4iXd8kvTJGsH5wqIADbS
7Cx6XmMiAFGl30tECdZZJksynAs1cQvHTO+44Rtl4fRfHtGAe80qcZHPgsiCkxjR9U6+pwWWocPQ
2ofUan3gflF2U+Rwgq9v0LNHkiGIklEgpCxD2XS2a0YNzVhpsNPvA/wk6kwhEGzZGL5B+2xvKkS1
IL3EQ0Sa4HhLsjU6m+RDDAQhh8o6LxXVaPphiAecbqI0iwLVZmLPhVK5UzZhuLcQks/ZEQQ0YPho
AvEqCtWt+T4tjVFqzVpTfipDOd7kVdF8p6b3Qx0neT+Q0n4vhlq6ie0YOVVDqe+jtn6cUnPJ3vod
c/pxqtwzqLSJBgoQYZP+++lUkVAEEiJP5Q9DBS1euJqUDN0eGGHb4N+JNk/o5hOsuo1Bz2i8ceLI
1zDN8+qof5iQJMS7tLXz9nfTANxZp41jv1qeWf2yYgBcUD8Ha+i2EpT47I7v7HRfqt6s/6BYYLy1
UiNje6an3RetwHTu9/UN9C5Mcjo1NHgFNBsAM1fdXHO4MZu+CD0l/DH0NhIsQBqaH5i4GoNLkBvS
+LeELUwT2cZdqJW6tinNQU60TRZmybQf5UJRvlqIDMJXJjZBEyqLfAwR03AqbqUxj70vyqTD9Izw
3TO22mBF3rZI1VR5jGP+aJnwmz6nTcIrzwpx4IWmEoSIeXwx1bXs4Zo7/vTDOn8CChe2Ll6zFvys
/6HsPJYjVbYo+kVE4M0UyklVsi2pWz0h2kLiTZKYr38LjZ5KHaq4d9DDiwrSnLPPNkGycyt1ASAE
xjnbCjyRhIKV5M6CZZmebcNGIPrHfkz77hQCsYXWz7RdoZbPrXuN8sK0Tx7MF+OmoxrY4I4YzFsn
rg3UBKAy5a7LEv+7nqaagXEgQQXIb2cksK1wm3SXaWlXPZZE4xGgVi/JHQnInntyfGl5MGqCsdqn
fmtUX3viq5JjFzf20t4tk2xaeSPLudzbFmOUxyULxvqQ10PpMKXONFKB8bya1J6BS3etZ1XZY6Y3
GeJ+MZLxpsKh3w89bch+uohT56i2u+XJrjxP3/SaYjcWXtHusnme1EGuTiz7GmJzH01FUp/qoiAM
fTegCxyuJ3/pQNpGa47d21qVxa8c+EuFnhl37RZzw0r8mO1Z+GGfEz4YFWXuJOFEgoCd7YjEjcUX
vASL12DmlR0rZuHY+RCklN00bVObRJlrNtN3LFlaRzsSfut9x0DcSrdWGxR3bbcMEt+jOHP3TglZ
cNujKbevJl8YzUaafTlvF9WNzdZnSZMTVkzBI77NJolzo9MHe98kbT6cHcT70ZT0VrfJG2uWOy9P
BnHVaeAxWZot2mPPNRYfarRLZbiIZUqfgnZs/G2F+MHf9AME1hMpsk1RrVHFAapBUg9FBOd28o7K
rg0P554+rqK2JQIuXObJf7GAQ92jN5tB+7SaCg+3Tu1UNmP+Jb82B9uqvhAi7EynruomcqK6AVmo
k4ogLNulS65aZU4BVx8+IFsbg7xyrw2Bl6GQNXP3tkG5U0S21i3LoRd+FoTST1vEfEtVH9DAakcx
MHOLIHmP1fekSZMhmrjgf/pujzatdevmnoNzfWuZTZQPmpl0PlqSXOtbrx6X38ki0+EqlrWHH29W
M87Mw0LvsNYJGyVGP+K2wgA7Qc9a3uJYpRkFecocq81GK9M0ubEpSeInArON4aptk8C4sfVOq67i
su4mBJoDGRdPSVlqyW5S7ZT+MJTbVne97hWy3vSyiM3tCHF9aEKPLCK8SLR0SM1wRFlbm7hCiNL5
Qg7c5B7LGhbVFZ4LCZRR5MsqYusN8olcNpz/d+ZiWU0SjULzVDiSOxdfj6M7IQnETAwReeSiL88k
+dq+CL52sZmnG9OdYxD0vmWeOaeJ/pwmnf64MP9LQnyog+xKcCgbO1nq5p/YD7qjbSSptRmtfFZb
U3W6hfwXue0P7A4sGCeYkGbPY6OcW1uz0vbkDNxKIUwnkzm3n+jddRuPwYRNqSm7jQpc+Dcj1oH6
Y4az9p8BzJ9oLHJPvs0geG44YbGJqjLLnP1i+KkRYgLv/nQJcfjaZl1msLxTo9u485I5pERaYxEG
xGn3YV1g2RmZ5D1kYC19jaMZobm7wkZnD6doEUbUz8vwyzfSuYx6nHbue7iJfpi6tT8dMMNu51D1
CYF7Dm1ueY0/V4vdUYoUYrEKy9h0UqKTI49xlnguadmgbymnaPaTcfTv0AxopKPZbmVs7Nip071l
Z6adb1On0Nxdt+htfqV6L8HMgBjXwHlFJlH+ipXNvi6Gok83bhco+w7fTDlcF50Z26emRzBX7jJ9
sd1r0cXpV6fI5n5TLJaT7pzOtKuIIDbnaTGNbNxg50k8auiMjqqTsPUXFiSBuvVdghWs/FYEkJOI
nldmFiZYLPHr6kZhNkfkYLPj/jeXbTNwRD3UylQHfaxM2rUuNsaoJMFrOfZjEQ93S58227qIc/1b
ByX5LxebzTSxmufdZPSV/kt6bmLCWV9gc2GDUvR7p1mqez1A+0zoRpc5W2uyh2Y3c3WpqHFbeyIG
BNJiSI6s24QzdnvBoWAaAh80tr2vFTSO+ThKXxUbVPH2wBgzmO/hGsCmHhcpqxMeL4W/bVCDuFcV
5iQJISu16YbQpOvu0RYVOTfQlZS7jfUK2nnf4O1wUgqA29j0o5MYP+dyKMStrrWLV4XOhOHiKVkB
Uwb+Ce+TsPhpiGL6mObrkI1NLfYepEjN2xRNupQXmsq143lXBiHUXGmquDRYwE7nGAHz8XgIZjRi
WeKQBVgnsnhqWyMZ7mIrZo/7XCNGyG1DgGktJR75JSaow4Vy/qwJZMzILMxFoQrVmgyVc3mQJZXh
6qlr/IitQoiQQ/+bIQktCUe3+PN54XfWqbw9CkgUuj6WSRCQzqp35AlZmsjG/MGpWH3rZ5kcvVR0
3yXJIGrfGF6e7j5/4lmvwhOZ9MGZX1WidPDntO48S1VOSZv+DAo7dcjZbMZbQ5XGSWo+u7ohFs+r
GzwKJ2k0Fz7vGzT57vv6Jr9ztd4AI2XUeNaY9V3iO8yGsh9JKrXHrLAzjIWtNRzasAoE+U4CiLqv
sAgL7sqyWNptq8tWoQxaKJSIlCm+u46K26u4Vc2TDQlXAbHKQP2NiRCp7U1nFIN4GbVU13c4+5T6
FbkN/e+2ct2Cs8wv6+MCt1AdqL8q6wLF9MPHJBeL+AYaJTbI2tm/709UNrl9k83Oj8Uyaca4YY3k
Pifq4ohBe8dCaoe6237+OT+sVZ6JgdsKOoEkYJ/6/pkYGPh4AjXej/UmGcKcOaa4HpBT4wkcJMMl
s6IPjwtWo3mAJipsdKvnVOTKGZnhdVr2U8pmaqN8dsVrqafTxiVh+enCT1uBgf9fLXwIzNtWMykI
T9RfZ78tGZeqxNxM/zFlwTztmsaohvtJ68fl6NDCjFuHkC/9ZLJSyPgwC/87LAxlRgxhvCKaNWwo
CoysM6f4krYWXfq+minHbs2mGoxDMSdu8Li0lOgizAiyI8y7say0+SPmBq+0UFcIEKawHmJdPDfc
ZMk2zpe+vA38ghh2E3ZivjUH03jVU2c0QtduW+iRDdMy2psm66/rMl3SJ7trnO4+qZChYTtnTUON
wx8eFZHmdprmR501xtlVacMbDWtB/DdVbmxqW8/MnUxF0lWGtzOZxy9ZNNm9B/TNYVH02bZUjprq
zVDLimFZnDWqf7QXrjDS4ZKy+umlndP/R9SKs4qBC+fGqj/VQa3OjiwxNJkYu3F+bbQ52Yql0sIY
B7pbb7F+1mOhXZhnnV8JuDJgV/QmbsdWhie+X+ASCaGBwYr+StadL3bunCe7GWeIe71wimSv+4va
mD62OmGeWm0S9m6d2xc22fnG5m9wkBZDp1y7Wv6W93/DmBBDWwSV+YpM0Yo8Hz/5CnOw0Kx1m5JD
lZcoRR8gl7cnrocI4OqKuZz96hyDEwJKe/PVs6kqhPTpJ9JO7MYazxSN1M59n+CzjYvci0ZY7dEY
7AQpZGFcuC3+8cuhj3LAvJl8gzm+/+Wlk5YcJoX1GkshrvS+pLtQ3fwAt0o/DnIYL2FNH/Y8VkWg
O6uoi9eNy/n7B3azN4zO6Nqvcxb0vz1ZuLcBfY97RDHjkfaII36wkTJfij3WMhotbqd128FUuMzH
IxS0HZyK+AKUcYabMh9ZQ1VINltZIyiV1jv1/0ZRCYbfw4D+5BW6TxqZVeUQndoOerioavxe1tPi
7ZbOivWvn5+A586Obw9mUomihjOX+/psGfT5DIWNI/k1xRH8BS5JVxI20DeHNpVWsE3rdCYTOc7S
1zyou69MSbNt0MRYDn/+h/xjGSCaoLNFY49s8gP3PBA1CSuT8zr0yr/POtOL4iB1JUVg61F0+nU+
7D9/5D/eORnsYP4o+zEkOX/nfaPp2jLp7msjxN9stOujbtdLHpXIqjYAdfKlAPy9//yh//id2BWY
DP9wYV9/6PsPrQwgCewYSIieRv2A7ZAJ2rMs0yPQth36SFMvyWD+cbzBTlxfKh6efO/1L/q/pRVQ
YxeqqZzXquuXblvN3XJ03dFbwtwz4lt4WMRGWFgpkKbueXWkd9Z8waH5vCJkdbPT2OW8Zp969+xH
D1Yr9aLnR+uVLPYSksc1NTpxIzRZGz3PjbAUVrWZJ+eSDe3b+3x3w/NoaFjIfqGoEpq7LoL/+/WD
BcCWx4n/KqY4H2+yihXxmJIlAeuDENthO1VT3t32RmxFszv41lbRwY9RNhrpbe1MZnpVZqN2UDiG
LX877thBhDrzBrHrMdSYfk32KIcM55DUeFxQUJD9mS7Jgz6Oi3+ha/i4dpAXMaSy13LMJATm/W9p
u3ogRL7gNTZc4Zkz4GSZTnYBKyLI81sD5tCFcvrj2uGJWGEyQSKMiOnY+ye6iR0bEnT6VY3oihZb
k98mTc47mZbldVCYxoGIsnnfcLXtCy7SC4fCeS0I55Spp7/aGqD6xRT6/eP1Goo9vbH7Gqh02Jt+
LTdJGky7JJ2W3ef78h/3IQ9jS7qQZ+ApnrOIU9BUPNMb95UcoEKEg4P/lwxW84S6dW1JuvJQgGIN
+FUEdRUcJNttazLRgl4nmjr5z4cTfw7XFN5lOOsRdvX+p+cytlUxG+4rOTfqIXXjdps2c7Hz0sYI
F8Sje6+wLyWu/+N9v71wdiimfVCq3z90QhQvgEncV0pEb+/W+vgz83Coi3okOv9t5MpBtH5cz+MI
JADpg6QbiNjquyx3X43azF7GOZvDylxd5Ou6uvBtPx4/67MwNVlvfPrC830TQL/S+PKvhaskvAB7
DfcwierO6yvhJPioL0O5M51EXFi//34wkV6wiZGuWWdHb2qBCdnKcV+1sQ82k1DVwQuIFqmqYArR
4m7V2P2IcV69cN6+7cv3px4qVR7KhU5NiQ7h/Yd01CBglrTFd3tyvOYJHjE5S5afGAx9B70Ia4c5
z24uiWLataVNYjlrKzc2xI+O5dFODcmCHxtQ5F6RsmppUl1yXzvfcGwzKM4IsleXbniV5wzAPCvq
xdR8eVRjkfdPJKobd9hztn04CSBqXDuzRVxPk63uugpB3oMlR4496EpZ+uLUySWv57OzjsEOKVyr
pIm2A3j0XI5mJ1qA8dmUn/LRajqiqOIlXyI9J4Vx43oSTVDYJF79YuJ4PW5GZhTofrWltC6UgudD
pvUPQX3HsHVdqqiNzksypwuWCbr0iZifqR2iqobx9a12ajOIKuXl1rSdvU7aBwEsSupfr1xvs0CS
PwEYMqgc/Q7T0Y1bGGlsRK1d+3xxpgFGZ0S1Ver+H1sk02Hxkrg+eU0308I6SV1FbozN1+8L5+q6
uf5vKbIGEWVgKAs3GaogZ9r7pZg7Y6tbdWGdtNrT6se8H0ZIytR2x6BsLL+JsNY3bgOTzORoGoSv
RQNykvKqL5zJunCovmmYzv8YwKk1eueNlnR2n+kKwKIaevsoGCVNVYS3oB9HOokvIgk9vxzLp6zx
0pSdUGbCCS0GVUpERYyqrg/b3JRTpBsZPlMLmZnfOqNlaNorMKcdc6jM2ihHEkY96JP/aC5TF+ml
dCEjkJJdakcZV+2r6Q/1oybLllBKxKXdSYuFTmB1bM4QGfHUtr5MAoeHMB0m8A8jqKw7iTGNti+G
bE5OhPUSppXGQbsF3EpkZCmGLVtkDcL9VkIqq3Zl4U83TAOqei9z1Sa7xDCa6dlMNPEiVZy7WAIU
/S/NW3TvVPdsdzwua/+XL8iwuC4xif5dxjPQJ9dS78Kk8KxyX6/jq73rac2xqJ3FvyPnxN73eZW3
BxtqNCVzzGwRJ4UMOfmpcb1e+4L5kaMz2nPm4Kgltdbuxxbf7bwJasEPtNWl3OFzJ6R1uVHrwo8C
AESldy6VKfXZIRZMS08mJILsalwZfkaoG03dhQHY2VVqMme8Hha56vbBu1LmBMTTTTsod1Ice5XH
J64IaW6x9auzPqzsKv6jlrxXNxiJevOzrhV+93NaSQHkBo0YG5MekX8h88Oo9nxnXYaL43ZLvpn6
fCKPT8vkMkcGwAsyKGQtOE4Zs4cLRW4GmfcfCeS8gTXjAZnFqtmB4nxGhhnIdm4TGQRHbyRduAHd
27uLMHEvseN7mDGI3hTnfhZONH4XoBRrLUvebzBwG7A7znR9lQ2dPTzw5mQhI8U/jmUc9zXjQkar
EeOWFSqqs+QZKl3h/U5IMf+ReNIRz700lfvT8UdGmcL2ZxW53NU/ZiOVEi9VONp31ph4yriGeDZn
z4AJfquHBTF5w0ScRKO9sLKWjMj3uExu4zbVxSZoE7/HybNT407YbR68JEYa3PnxYvWRbNmZmGzG
mX+rmSqob5MuqfMDwb3tz8mYaiy5Pz8E39752Wuh3qHnW1PccDk9ey2Lk8F+aXSHiJqmrMWmqoM+
uDWclv6jXJgYWV6rmFpnVb5PHa38hl920NYhw5t2wdQu77PgD/IOV1xDH2BiUEkt016DrpUm+CN2
1kyp88zcGE2rT5hSdJk+PE6d30ptW2e4jV5PlWmXFdObgjuDLt5u93YXJCWYxhS4hNZVwvhitJNf
3yADSPqN12c9X9DxZyuJJlJHic7VqvYL8Htl3ecUduokKfMUw6hpaaLREDOz54HfN4Zlw/jHHPyl
2neVHo9f7FjxWm1PeQ8dgT3yNvDy7LGqvJY0ysmduybye2JCvjKczRJO2Rn55Db1V4mAG1sK2I2d
oz3L1l4YPFe4fqEOSIJDbA/8sTNUCwIhK63p/gqRw7+qGqElL59/x49X81tMGd+RBAQa2vPLrCo7
iFLUH6e2FvbwO1Cj+b3MfV/tUQEnTZRni4EbcBtXqLsDcqgjZut19UbEcMZwcSvCxVOH0iIc2YjJ
dY4X3bxfEjrNjZ0xdfo6xoF4mbVmJNMz8WvvMLR2Z13apx9vZaj78CrfzJyILDhrL0SBenEaBuNY
NL0oV9a1/yO3wSB/Lb1ZFb8MP2OYJ40YHW4OZWM7wwEbt8pjJ28Gz2C+HXbx3Js3c6dy466jkUkf
sk5azwnTFjmEcQn0/L0WjvK+JDC8u5Ojj/DkQ2tJ1bemL7z0V5sqAImlc+JgG7S9HUSBJG4x85Nl
+hK0pSGinmS8XQPtQlxops9q8/WYXCVaICJwhoFjzkrkxWj8wi+D+ehqsd9fA5AO95ZmW8MNh4ep
k26hjPguoJLubzKpL+ISpW8tfM7OBLxCqDahMLFZzglZwANkZ4C8HwdX75ObXOrJTWcPUkVGEevp
ds7KpjxKzqxu9/ky/vhkyh/SjKnM8JYCcX5fklk4H6QwM7OTLMuvOOV2XdTl8/wMGtybURF40wYq
Qnf/+VM/RIHSjSAmQMcBjsDCO7cqkw7Ikhxi/2gkJbGZUewnVnIgrtSDz2yNFT4iLdS3iJ66yRl+
2JrD0U7szK4kUwxCVTHM/Xhs52za+1g42DgqJpl6qLDiMK9Yt2NZbHJRyeS/vy8gF1TVQHbMI84H
mrqR+1kqlHYsJuEbe6vGCz30lsYvH2vH6LjeHPWCs6zxH7Fx1ijkcrKuyU9lPkF78v5DlSPUaHNY
0lNFWPu40akdV8jQdvdYLC8HmU/G188/0hkCsD6RmRsfZzXkQIR6XiDrbg3Ak4mTn2bDhOEIGQ7P
+pDADiX6eXKUFX7+wI/bEHSJcTxHKoJ8rsb3PzGZ1NCmmWAtZkFt7/h1o71R1M7xPWW0L+58bP2b
sCco8udQuln/8Pnz11f4fhdCxQZbYmmic2Zq+v75vdMR6Qv769gOVXY9xQu8BK4m/WEAtrgxi3hR
F37xeXPOO0Z2y8WIwGadu5xniTPyLJoS030aX8MToYARoR7Q+nb9UYNU0eIXJkUf5VMHvywd/V5G
TkXe0f3YNF6yo2yfu5xOsFfFl1LNxRya+ly6l6wZ/3HZka6AVgR4nM2qn1t86NrowZ/ukhM2+hTc
5M2qnMgW4M5bbcYeI+wgfx7cvIKfmBdpcwf0G4iowrfCuEvxH4FMhSObJk+uRLQRumaZardBVbgi
6uba7w/aZDk/NcT7ndgMfIRql3ilSi6gIR+PO8dm0OUywubEg2j8/hNXQ9ssvZanp3oyjGv4qV0R
Kl2k2kGkhSFJDrIoLbY+87emvvCx34J5368vvIrAvYk3xeD+Ax+htJwsh5jtHcm0a+6XxVLfHIRO
VGKtW5ldCDki4dRapO7v7F7GMbko5mgL/jXqbON49FIqm6v5y2x1ekcZNFTlj8Uuyu4Zp1J3eRmc
cpi3vSaC+rVtZ+vguDnek6Ec07W1l4norG3gzznyraWs8k0NZ7bf9iMJPKfWKIfqV9dqjeju0jHt
+26baiqrSJBscsQJ0ajcCp9ty2ucJ1Lx5FXVGY2964GUzNAsLH7Dks9dH47BXP1grw7UNnAJ3SjB
pAnKP1EGxc5uiiKuLrzcf3xYzOQB95maQU0/11LlOZ6ItOHJyeesKjcIvOlt/HTRjTDv7XG/9K6/
wWQIiu7nh8Y/HryyXMDYHKjHfNb3K6oLRpopmFlHFIBDThMi2h0R6TV/goaqyivL7ASsfqmz+0d3
hdcE3RXjupXJc64B9NKSOlzFy9EXU4trGjJdt9vNHifeStRTf5A8Zahms9IIrmOixW86WVVyG/ej
rYXuYDfX1igy/5hls499uxF7K7ZmxLslyISIFj0oRz3Uc735Gud5u1B0l3N/Q+lt+IcYBGA+pgHK
+jUySskfxazq+lbzhsmC5mDnP9TUAlRo7Zi4kRNrMwKXwU/F6G4QqMeV2izu6B4+/xhvV8T7LbYa
SFHJcoP4YPjrFfN/Ix6JybtnVXpwxBceJqNVJF63sRChzI9tVVcvbBVKgjJLgic6m/o1jWHzTZu2
yJYeEppy0mpfVZn2G0Pt8pI/2z/+Ova+BagHTX0VHJ+jeaqDCgVB8DQVw7LGWWTNmF7ZhqBLCpbc
9/aJUfc3pLO78bPZTCWVtdCFaLtwYvrwBF6sWxvPjoX9Q81NJy5Z8n1czICwlDYMenByYx+dvT4P
iHUicuakSFC5Rmsb4y7S0eokV7ZkoewT4gb7vT0OWdVd6EM+3r5rQ7yi1Iz/SU84O5rHWeJ5oeCR
G1rv/81t3KZHrxOHLvcHxBBuI+zdhdWyXujvVwtDB4ySVwktJk7nAa6mlzVmFpvlyZncjOK7iIV7
COLR33eiejBqpnzMRVeiTjY/ud3op2GLCfuDjglLc/X5H/MBcub2Z/a8mveiNvHPX72XETRiihbg
1oVTE+W+2clNZ2rl1yTxNfjhEvMabWc0RTJfi9qrfmQ1ngvDhT/jPE/p7cuD4r0FSLkfEWdmzn5j
Fr08ZYvSZhHBddDVhtLUn1qoQpNh3zt6494NlmRa0jelUzwMiL+hpohyhqEbjtbko5VFwiL8L209
KjjHix9L7bmH3R8/cBhqq/d5sTSHKRdZer9AVXcvVepvxMl3X5e7YB2RAj6hl6KMfb+YizlIS4tk
s1NS+Xn2PYNtVT265Iwx180C89r2ZlH/deCA5NdWgfB7o5pCjC9dMuY7gaqxZ1O6Bn67GvB4FTEn
G8uIo917jQ2vrL7oxVg9kuzBfVMUS/w9zhX0hLbmgtugqfGfhTfUUKWNVRiSWXbs7Y2qKDI3rJtW
2MVGy2x7vHbqXFiRBh3esiId1rsmNxJhUnmIh7j0d8vIOOq7KzRLbTDZ0J1tXpN6cRjjlNZ6Qcwg
Q8eBv3ubEIwDX6UO7O/xmBnatZxMt39EuOSutZkrQ+iBq7wYrxIyL5xOdHuRO65+hbeP14bGaMvV
fS8RwdZYGLFcuZpq4wOkKIiaTmFS2kWN8iwRymBZfuCzjiQlRK7QJE0Yd53pRoWb+2Ue9qNfaF/d
YJLpRmP41TsXNu+Howqm3to5ripUxInnIxoU+q7DCD4h3a0yhp8YzvqRHsvRuhbjoG2CIaXqwCrF
2n6+T99iPs+W1XrDoGRek5E4q94vK4yemI34bnKal3T0IhzL00Pvjmb7F/ay6K9FazTeoRswgmeq
qNRPPP/c16XAHl6G+G8F82vi0EYFgDzKzDnlRF0N4MbaYF0ntlGIBT3KXPxMuckuTdHfPGfO/nq+
yaqSQgTqfyjkCYleLJJBs1OgAb7sjQzrTGt27FsPa5ETwxvTDP3SjcECi7HYlwA4aWRnhgVvPPc2
PRN4/QL68nH6B9uIww+5LQcOaX1nt05Cc4d6pCxPrHk5R8hK7Cwiy6bzTn2SCC0qfUW5UDOC2PVJ
2/2svDh4nYe8KKnX63F4+fwTfziKyUgk9QKeCrUVf87ZTQSk7PZSklGpa07NrsbNaxkwU8UDwOu/
KafskHc01yt/4JAJGT9+/vg3I4n334hwCsSd9MIQw4NzHhY0JEVhoAUnU6Gc+gM/1DMe8AUe2x1T
sqre2F7XjD4c/hTuDmkZZUIg1gxRzOoiSLM16n3Cz7CdA5ezhPlcZkoLrlK1gL1FjYnNQn4J1T6/
SXlj5K2jhcNpGjr/2SesLS+1ZMYH0/1Ke3Z95VxzX4zUw50r9wha5QU7lfV/+O4dYbW2mk0zxifO
hlvz/S6c/dxsNMh7J28ixWPIa++LX8i5C023Hr6UPcPbEDKhdlep1Lswlf3YyGEnBWuQ4RI1ZkDU
4tnDS5lIYwnIDC1Lv8qvtN5oXqSt15kXjX7iezvpIeNmptjMojS3jujJFAqnufPjIxwKBCQ9CwCW
JfM+PUzbIPiZSn+ub5pizLsHW8/6eV+j4jdCZpSVGXUIkh7GVk3MC4jpJnfO14Jhycl9ysX8RdfR
dvzKjS7/Y+eVmDe5KVQeGaU1wyB0suJJNDNRFjMiT2+L3GPINnXqy+BY6VNtxrtR9cFCpEfCpBPV
n9k62YZTDnEiUXtV8mrCJceBNW1JCC1EkllDlMiuepgso7iU23l+sgM58d/a1lAFYgp0tv0wnc59
XBi769jJnYMWGOnvmgHAQZiztm1Mvb4rVfr18z33j2fipuAArq0mm/RU778oiEA9xr02Xhet0g9i
alQU6wQow0YaDxBKPDI2PHVhHa0/5P/X8KrfRr4N6AvsBfXlDO9qsmYVzrcEEjLlfnK82MuRSlVo
vnqdKcd/3KJvT+NIWfcn5KbzC9OTAQHJkJYOTUNbEXiV0MOh7b1mMxtTylcPlOX/x+Z4feYKeEBd
WNXU5zBvYqqxxZgZAQRqrK8B3g0ESuLNWt3aUyZvBVZIxVMpKZ4uPJgRzPnL5Vig+oOVie4dk5Oz
VTRUWjK6XbVcI/PJbt1p1BBvIbdywzJIfTMUsrKuHfZDFtltU0z3WZYkf4nVhG6CLUHlPXd0Sk+V
2fZ/3DoYn60JP8CDlpmuxiHTV+IUeGUqXnGgKKZdzBQ7xtozAX5RZpyfLCzbk5e0tdM/k9DzYOtV
7vhiSanUjvDE7jAvHjxrPob2N23iybhpeyvGTZooq6a9o/AYTpWPSrMK+yWtsk3fD0P/NAtUzbup
bRvkssQW6eaeZtg2wirRnfJHWbfGFqGpln5vl3bubyGKDG3UyRmlAhWTdT9Mlaqfa+kkgF2zMSRy
W1q9A//Uquo/KbYjd5AWh+/VZJB8xvhDPUMZECmXn5j+ytFotEfSofOWisVqTQjANcZPts28XGtj
x94OhTfu6thJYCmjBNwRV+nH10HAYJ2+1+A6DVWgiqeaeUR21xlSHw/W4HS3I1hpvW29IXUOo4OI
dO/X6RRHWTd5GmaEbV7edEUeX9lo7yYSjNx2eJjddjIiEq3rNA2Lqcl3CVrwZNN6wB9bkcAw3gi9
HJ9HSTTRnS2MpI7qakmANlCqHWfbaePIGQbnijyRRcJH6GukwzVaf0nxocJ6XnxcYQeqH9Nsp3yT
GUFNOipV1CvltK2H2UhMHJLGdPo5aJQjoXDt8Y8/wvO/VbkFCiQL03wMBoLzbiG2FfNN08mxCrHH
K70oh3jcheUsraOLMhPYSve7fiusxPnuBnH/MKZLvlbZ3twzHhReiu94nRK3MljBzhshGO+N2GaJ
jAXD0wMB6PlO64hkCRNWmhnRMvj6rrWWrjyM5UpTmYpxgEgNPPtbEVz0C4EyDktKI/jx3vYwBTrR
sNnGXlNOa9wEJNe0UTu4/ssyOAvhzcoVJ6LKxuFBLOg2T3nmF7+8KV1J6gsz0XifqaZnrQFdffET
jtM/QzslzbGRhIlhGmGV38Uy+cnfyo3T/MEZS2+iFXPzfFtx78ebcqHMPlhJ29DcDHn1lWD0JN6P
4CZxNE/WfD+gcBfomyE4XM3BlJTbLFlcIq3ZAw2u823fb+J4qq0QPotC+22rZQoTY9CNRzauZn2J
J5wOQk8xRI8KaBC/Ujcfi02iVi4KwyPbDJehkPJ5yirzq5/W1XTfj5nc9nWhG08iHYYkig1fczez
x8nyLZvjsTdCqFducG0mi/0br+r/cXZePXYiXdv+RUjkcArs2MEd3E4nyO7xEItUQBX8+u/a8548
vXvk1nwHI1mWxrChqFrrXndgPYTCNcckqDfxuG2l/yIapqDpXJjei6kmXb/YS2M2L60baBk3Oayk
U5eXzrpfcgPFQRK6nbIsVsBSLSnGzFH7k4mu/BlN/vYDO3HzL7MUwO0wY6PhxyTrsUPUK8NDVC4R
3CIHAdsBjWmGd7RD1ZBqeGXYMyKBh1cQTfl4tmTukksipPnU1Hry40lP3q0yhUXNrZGHpHIUWXsz
jNrZEnfJxzTccOlIKnKUUakwLP2k5dBunwZz3MR3Q17k/7Vr8qHBJx+mhO9h7G+3RmfzzhyCzEtM
7fsnSWZucY4M4c+xg8PPT5CaPmd6H9GuwsWILmoTPe62TgXePmt7D9zMUrWGy7Bl32TJdDIZ7A16
ArLJ7ttC9ibhY6UakTv3fLQZOoWvTplH36t5cd27wKb1YnDmzWdjzLIDoybDTJZczgIjDrdDUdsA
kJ37zS7rw0hJVEFhMHpbJxV2+cliTX31ZBXt6p4JyO2Lkw0f/DR49AiPfWmir4yBzOCNEdlX3uH1
Ma/nmXi4s7HVTLTbMWv9ndf6y5eoQdaazlJQzGfSUgY7cud8L4Q15Ic+qiQ+DrZbBWm4eoWZFBqW
3yffksQQxSviQ9whoqXtniPB8fbVLRu7fcBmK5DnMRytNQHe6sUn3OJG49hhGvw7k5612Qn79uLu
JmG5OnXUxAQAplRnpNCohhATTwK/BsMoYTyuAopqNtIlpSurDaAjF5k4WRZphIxMXEenF7wChXCF
L4H5aaVv6u5l5S/qBkLSRp6yYD6J63JXEjvzXZlFX55UZMvbJoSofsv0V5/R9DXm0xJpl9m721px
OdjGnK7+dCE443R+cixGg+lgAdad+mWZqkS1joqQcGb+s87H6MVlQuoeseMMiq9Zh3fBQy5H8zsb
SPdrcgrjbsMeojkXq2WP3wBpI7Urmo3NyMgMYaVhD2b92XcyaziTaFUcBgbK5c6EDWn9FA3UGR7c
0IElZebJmIW1pLBnugWdvOxtjxFwSXMYF8HFAwVmz4Z+uNEkO99u9poH99vUqvH37BfB76Lpum4f
6t6djibC6r9WmTc1mFDPVIyPvDLG2KqNpUsx0+bPblVCC6HrHH/NU6n61A8b93cE6zVLUCoW1t4R
sBxT7eee9dojJW5vow3XaxVb69I0X7OBdXpyN9sq/gZSsl2iDbL2q268NjzmJZYRCRrD5WjxDsOT
Y5Qeapd2q+adWE1rvWktWdwEHpKMHY4ThnNcjWBwcUVw7eYGEEb9LINymdLKQ0VzUwx+k9+4c9Dk
SZSXbnBLI2EeSqwqmz2hbqX5Yl7s/1eDLg3ZameKPcVj1/7K2SdyKK6Dy0g9WIMs0e2EjrLhPLX2
l9fpJ1rCiWEEPBmH7kJojlvs98U9O1TOnCzPu12xTO1yEsa61X3cFXLy0x5L8P6Qu6H4YpCPkv1F
6+hme9E6HPgD4P8eBwZbpXaJHP8QbHqt9tSIS78j5pa1u1h5v961a1dGiaHycd5ZeZPPqT9N3lcd
qTVPQA79LoYEGlQ71UXNr2EdSmvfRMtkH6ayCfahWyyUMSFmRjsIXdFBO0YEEXMN5K+g6kqjTrzc
nP8OuqCwTtgRGtOR0WQ+nRf4NhV8kM2yp9gXW3VXt33jneANlmmTidLbIV5yRsCQ1l9B8QLp0Xr2
TrajBMaKAWG3D8kPxUj5g+atodYtlP5Uw52UiTdgMZSWbbiE99AwZPFJBG01P6+L0R4I/9wo6VD0
RAdjkkHbpl2Xr5hvDjLcMAwiuWM1yNDKreAhm8a6vwM6D9RTU03VF8wFt/aoo3Gi2uo9khaV06/f
jG4B7Y57H1fAZGHc3B8NaS5BOpaNZ+wYoQxJN3hOny4tBmm01LDK4tBqJ6LRm6Ew1CsRb3SiDLsQ
XrC4mwDHFrGettluJU2bI/wfde3W4y4b8Oplp2JomGo7kP4Rh532Jp8MmSeDcuQd4dvSvw/6ucwi
8LnB6286GkB35xtdZCQFdRnNrlFZ2x5bJ4fsThVG7R0q235ckiUzhoqI8q0UtypwO0SzLWYUpwDR
yKXiXo32cShYnhSP7oCRAU4hAzszc5Q1NoxRftZj69Wp1YUt+tYAGHrn6Hb+5G+Vsb6qzegYCSM7
Og1mPTpw9kwd3eVZs5E56XAS2A99pHDAMvO5vkX4HUFXlzICGsWSrzPNW5weix8+g6fxdLE7YN/K
2s5+gm1fI/tyLrVnxNYFdxlmVLHEOcAtvIdusP1Tk2+Fs+dEnUWKU0wjUuJDiNlpc9Uc/Qzi7V1h
Lt4vm2GjCSIQBcXBgCaNbVREOk014vcUT+Co5q3alOEkMBjLMQVRscRelNRriS6y7DOXFj5cuXXr
wE9HXx1YRIO3L/pKmwl2fE79aW3kZhw8iRChmPpiYDKhl+geUhblkoty0foitsZkhaxtUZ+LbFyL
F3xvJfNt0+uPft6U5s6qNQ2e1beTm3S1t4rU69C2oOwJbNjXsTfAtWQnG6I2WYwqwOSinWr1KzQo
SOJmConEyiP8mFMcGL0+9kQh1xP1iD0dNyyZHrYBnkTs+0aQxWjFpyzmpJoiloJs7Z0sBy/xalhE
d22Uu9uOp9yEp8Ic6TSwYfA/C9+m+uw6NeQ3chXIr/PJ926tedJOLBqhSzarLt+pJryovReZ7SOq
/BwqnopGLMbspTpD9C8/w8EM1h3CodX9x6sn8GK7n6tuh915o5NlnMfmKJeBv6fKCEJmppaBEZUY
M4Tocpi9Isl0PfmJKH3ve4YmikgFezPC3TBPVM7e2jKjjJdpmzyaSDJ1k6Jmj+gAS7ymvtUlxO87
w7ehkdpa2MdckuPGl+xv1LkQTifA70KbvDex1smyjNk3P5yR0fvQUdOtoSuMQUkJk+2VboNzjtFC
sKv1svxYZxf+/eLYWu6oQDKePoCY/6WQeT/GyldLfeZID3eGo7c2tRiK/B7ZQXB14hiZxtep7qrv
gzBd/UU03Xzfm5kPeqpK59Wpo2G9CyRY0UFZbf6jcLZlPZsiDNeYD7KeHmU2TmfhjlaXFgrpzLGe
bJvhHDaIqVyLoTwL4hE6E4x2a6vDskWFl+be2nGQOeXcwIDJXCP8jPx7Gc+K/uvnsOXW3z3usw2E
Znd0D87Mu9UcZGIXac/cUvIGjMVnGlkOQxFDZCEqmfocmNeW/VzHudBMLYH4zT1DPCKN22DReFZt
Xa9TmhpPJW4zdC+rGGa3jWtQ+XUncBpQselt7tegqhr0JAvEjZ1VGspKB9DjZEYmJL6SBLNFe1HY
hv9s28qQL4MxDX5aItBw03zzChf2QRkGsVsiCUhsvVrbj0z6Wt9zCCvUu0OBG9wC/4vO1yMJABGF
oTUbZoU1VBVuTX2Ga6+RgC7sYmS2Q2mYDzWDK0kqjLtmiN0iu3DjQdSivVdE/SqKRH+bdjQ6ZhdT
CLrqbiZj6DE3FlkdfHg13iHgdDrjptKbMdqLlY8Wau6A+REQ2L4Qrdnf1Xw8P8eSjSJ1Isjg+2qA
aVPF01DWJQbvsC3uI3+Ygi8ctFbwkpcW5T4xZ8P408o8WT0MOtLWbYghfJXAgB22Oz03VrRX6yow
9cRA/Rc7K+dY2+mijwewBJq0YTXcGK8oa9s1SN/Lva5y86tkTE4a/VyUuB0IZBqxu6r8t59Xk0kf
5xtTjv9TmRntB6OYd6AZeB2TIXgTF0YwSSZvYVAdLVGGBm0+dpMc00B53bYPa1nytU4ujj1/Bl0v
A9g3+CcsSFQZUUSIEhDqtTJt5NwtqeLLk3BxIdJY9u4iMdn7TAa/Ruw3PrjcPxyg6+shuOaCJp9u
dG1zMAvCcaN284+jxUoPDvOw5niWuG0peH+V5aokmDd/++TjyXEea6P3b5sGksbDIEYIMAMmeT+Y
yNhlOgrDaGFBOsipqog5A7Zflfc9pCf7SULIWsZrs3ntyVdd9bmt8CzfsZFF0bEMW/uRMCCZkx9i
6+62HSNfHaOyEcVLBNSE6VQ7ZSvIGtCgm72WOcX9z2KMENbAAOwmEq0Hc56aVzrxYBVAdMBhKb4j
NEgN0pYGSWGZTeA1Yn61s8Eub9C2R82+YACdf63hn8woK+s+HRBA56eJBTYkjrt6zBZA/O1bxUR4
117Ku2QcnMVPbBUs3YD4x6Ht8drCds/tCkyBTopN+3NQRXX3+89r43q+E+LbA3JM1DhkTATrV/Ct
54ih1K4bnFqUC6k3b+trv+bFwZeDuOtBGte4h6N+rOEHf3Dpdx8BlwYvhhQO8RU14tUsawOTl6XX
+CeCAaIzjovhrixE+Rx0w/L65195zYO+WP9eZn2Q7wFfLwOltx/cagLZZF7lP7YRBsEUklsk63s7
hxoN58eTgzooI1/yEw3nMnA+2eu8MNzOml/EtIf2LtBeUceZyt1l2Ql3kxuMnTbfmmRx+9xP/aoa
+ioOF6OzrcMHd3/Fn+HuL58R7FUoszj1XHPf1oWdO3A3/1HirfvA+DGqdivCF0HPWtxtnS9+GPOW
Y+5Vhf6xb7vmSfS9+ta7Nn41f76ZqwnO5V64BeZxIdMGpv9Xb21eTQ+Cl1s8tTknd5yDwSUF1pY/
1FgEz4XWwc4MouYDVe/VFsZVQY/QgAD84BUNc+rt+2uryVhmtSyk+bbZX9lciM+ZEW7bL9Qxskub
xVXrB86j1+Py/7sm3FUX9kHwXkDUinZw3Nk0H1feTXTqNSlmN73btaGI26y5aDMcUfuHTOaik9QO
nHzfDZgGGxgO3esOOMPkTPnz878aml/uyrcunrIRjpQXGtfbJ9FvboY/rtSPZr3tpoDwWKDB4KRs
QLOEduqSquhOyN3KonWOBZrv8YMB1zW9DhoI0wmb0f2FRYWr2tVYtkazN9VrZj22mLhhgIXbpH8Y
ezhJ3zA9Mh8uGEzLIGGhb5PFKosXDPaUOLd2HZlwgAp4NbFkJIQzGbwT0/3odL1ao9yghb8bNR1x
okwar/l/Y4cJZm1O/mOuOPGrsz/7EQeBGJDzUwmbwrh1x3XRp60IowKB1rwFIKwjAbOPZqiiZT+O
Xh0mUaupPS8QWNM+262TyxuUW+1p6zKl/h7RA4DlDoabKwwZlZAXwqOi8J0Jb4DE1WZ2phPLHadn
oUUxDRQpfRlyevR0hSnaUOtoidVTmA2ukfiUQYZmohDlVR3P+Putjzjj+aonVK2YdujqCjKsL8HW
5y4rPTKk5k19hhNaOrtmmTL64EKQjn7PbM12H3viydY1bgjR8R9aqVfctNYh2BK/yPr5aDMtO4CU
msYTd0X+DOS9MFa80CbxGlXCezLrVZyZJ9xvBjq2h6yjQPyIrH39lV3elYXPPsJ5eCC8s6sDqDc6
s7XcyWLqrpbbNsqEJrduZaZf9ZZIWhfvwrRuSMnBgmLOUlsr3C3zIth7pRmtn//8dV0dh9wN1EBs
SwIn4kTixt5+XVOnkHN37vA0bdknJXVxjIymS1Qj6afarP47RJl6tBZU3P8fFyZQyoKSyRd+7b9l
KLe3QZvGJx25xdEknDEOWtnv+GvxUIWrAQKPn2hMmJY4/vnS1pUw7fKjL1YjfM3/qEiv67WCqWxp
6rV46hVWSKmkJI9i3a8w8kLynhJ/yhrnc7ngobuZffmkECd/baLqI5/I9w/fgRLLzPwfrhkn9tuH
b4BujBX8n6c5YKVjg2L/00eAXa/jwXSH8md1SWBokHd/wERiTs2//T81K8/g8rphMvIoUGddh86Y
ZaPlGMnmSeFAPTCncAamzboFmG1A95wWjBO1AubDkTZ70ujcdnvW2pvHeFoZsBZpaehK3Spjsf0j
8jqVPdpsOvpvPTYYuf+mO4nUHU3fYB9UJVRxmMD/8eOJVAZRuZ+xkw+L2l5jv9ca0fI2WvbjWLfj
TadyrFkbybewm5bSvBNhZa+JME1tJJa5dVTIzFt75grZMt5lW+HW+5pzcdkTFGYwV8kG8JnPlEfd
g++stIvsQ9mj1w2Df9Aap9PdMlO77ocLI+YgA/S7CTT/6cKTmM3gdZscV2DZYfUZkwOv4ROdRsX/
iwDffwDNFLdtBR3wsIoI7XFnGzb5xRsPbDqPzD3wurCXck6DBV1eIqQNdOO5TTA8F0ZYyYc2Cydx
o7RXOcmFKVbndK70x21SAGSXt1ILXe+DEYm/SYXRxQGw09e6rXQFM6fa9HfPF94P0BhAE1/N8qEZ
4QEcZiQ+VYK7TCGSQuH8sZ9sxuChaA31ReF5eKyRAoVx7jujcasUhVYc9rQNO3jKtcNhgeRntJPI
km7116gaQg2Wmll/e8jXwR1+hMik/YeR/LntIaikARW+KzxZJGsUgPRRlzgJtZSzDcdBteZdxT5Y
DVBNtxFbSzFzyGzByodF3r0zfR99S+EP4frNjdVhGvBbrSJ8aBGVf7E7fBNi28PQJM3bro9SW/Rq
Zy6N3QDhoMqtNS5nMFvhXcgkKorVSMxmC8+gJNl68FTY/WB8j3hZhVv1FfPSJkpXg5kathVOC863
5fa4HqBYmkSEOcifD4xX+hV8bsiLHYRWGSV4mBQZUiLFIGrnAR81p9XRjXkCNl5+DY3I6xRiftev
bF1L+CJxtXNuZ7iHwb6wC3yFu2JaAnFkGmBDCfHd5QaSb+A+T+vFwNrE0NEqU1dE/vqJhdCIn9Km
2Lgn86lTJwOc3Is9A+7GIcC+X6QWmKC4aety8j57bp4vt9tgejJedGG/btta83EpzJJulC2w+kLc
WgLqZAVW6TsNhfggAuVan3HKNTYM7MtCngzMhmiPL6UFdQ1agBdt9CH8WsvvURNILJH3VSiB2u4F
rJTe2JFOPjrJVtXyEa9xgH97m1cvnmthfORad80sxUrXunQCF9Yj1Tfqzre7JEwpy0SebD4JpuDw
masm6tibFu83sEL5SFkOcIPLhDxUyJ0+z33RNECBZvCyZq2IJ1N4H+ye7/dtdNkQStkZuTsYVm/v
SISmhOPqeI+sto35+RxqiAexzxfEmI2h0qHI1kvGgqB6LlIJ1FP89zMMEByLkQsVCSu/a+GcLxnX
+JjYPLXapIIYm7z+JAFETq4YsmdnMd2j56zl0Z+24FFHhtwZU2kc/nySXnW0HCIXy1/6aJRK0KWv
Ca0aBk0TWZ14ajxhAaxh1Fzn520c1+wF0aoffFCJvz+0IK6CH7EKLqYT13Vuw4xicKH3P6HSKR7x
uC9+43eCPtDxm0+mhBD3QfPxL9UaC4WCGjsX9vnQvlp8Sz9tdEVt9ySDvG2PBkZuejcHHeDa0HVB
inomDO/xEfjSMso5LKRENJwhfnQ3Alx+oG5+v+74BC7aCRS79mXlvV13PXAxedJW/6TGrvkhp364
5ZvwElVt/U2tt00nAr+dWGlj/qBOvPzTb8sFCMM+ZRp9N6zCd08+4ABt9NA9AR5XzEYcM9XKm3/q
IES02ZARJxjMPf15ef3LRS3UjA5dcEgTGF2VyrqbhhYob3rKmtxO5dyFO2gR5u1qdsVLNyOv6FG9
fPBL3z1kzlt6TeBKWLj4ZV593HWwNsoDtH+qG3/eY8pbfg6rsHuNAimsuOMot242hWy/naIx+6CT
+5eLQ0yFS4lKymFzuXrDBravFSTn6lkEVbOlkfSGIwFx3sHqoY8GGFiSBAPUYaYmc6wPvq6rTvuy
0TKOYVvhTA5cpOhvl1ddIXIQ6NOeXa9Qe2mYvFlqjVtTN6TFYcFwbI3a+eQ4nXs2ysp6/q9vm8MP
rOfS8PP8r30Am96GRyY64zG0Ml3tG28p1tuS4AA3dV0iCSx/WngBfRd91OC/31Y8B+82Eunxs0F6
77z94Y01GPA7IN+gE88f+rKiELpEAda4hPX7mYbW/OBRXyflsHMSSEr/gb6TZfbuCGF8TsEoO/ex
LhnPwErqHGAlPyyWY05xZR3k6jX7DUW+s58GtzU4wrMimr5y3hj9bR8yRzzkU97BKnGxDb4HLKIu
yxijPXPnNnb8lovtdExopxP9tQZIcOu4XnXZJVYmVgc/x3KknP9gAb/7ZKHoA+9fcAifD/daYtDU
IhiMZrOfqrpsnhwRGEc0aVu2swfXO1b1kt0u29h/cNV3L9DGXZYKAZ3sxXzvuqGDMT+Qqei6T0OG
0cbNujjiNhtEt7O7IaqPajTm1z8v1ncnn80o41J5RCYpgO+8dAuDzWjW+fo0a0N8lgOuY0FpVYei
oaL/86XeP1I+BlYLpAkbFUTovl2deV6EsM6inGyWfvzaKfu7KkP/pqWxF/GczUwAjL76r+35RdpG
fWFD4eRwj64gr1GhWc/xmHkikTO/oU9EBGVBU9Iq8+59dME3Q0upyRRpXT6APt8/Wq7sY5nCF4ka
6h807n+kthvDC103c/Hcgcocs5XxemwtY/4pG63R/uCAd/5JFntzstkXQvcFYr3E2mIq9fbxomlz
6dvK4ImKahgfW/gEA9v8Vgu1i2zhyt9moLIFm4rQLFImfgLAkbK/IoV61suFVYuS4MIcstq9j3jk
r3AYapxby1I8wOgQ2d6Z4WUz4K1KAfRGsMyZFGTpNDHDqwnJxjwV8gzahSh2CrylHBPXRgukFErR
BzoAa361oDk197WHhojOrnYt/WmqphDpveH07nFW8MZj9AfDl16U4mWomqJJQrITLyA5UZi7fDaH
V4taGW2+X8HMWivpLOi12/pejjDTUop5s8JYth1/h9JlALTOsp/uvEka38kQXeZ7OA7yC0I/gxjV
Wb42m4VvY67l9uB7InOTfCm86daEdP3kYjn1qsDfngsxQryrlzWCiKHJDI9Lm8hi2BR5caccu4TI
YJKkfp5E1T3NGYSEU9vKzUvRqcxJH2HUeM7XbmnjeYLFnCD2VWJn+nrLj8G6QrS7KNW/QNc2ogM+
Tf3fqsLbfOc32SgPTQgJ47kFLTB+j/YydA/ou6qUSrnTey+qOvMmA2C5RXrSQJPcjOlv/nPtR+pm
9Rr5i3J27jSXbQxcs7wYignaV8Lj2vMoOUnRkkwOcxwosFW6Ftb83eEQ6XYV/HpMJtVAZAySKenE
RCqU9AL8vY9p1ejh52vX2IDdr5Bhqtg0iWV6COnQ9D40u3W8dcFLyhdGwGJIMzpMnUgrd5qjvrgJ
x/BSliDx3M6Dm9gKKwFr7Lp47ubKPXilEPPdsILXJEyxreULBMw6O5NxvNjLbrOzEg9qeryo/yFs
G569N+TtF4znsjpd82U+LGtYYBLY4XEQE3I4VvuKGruIKbxXJy7siKbYsLNNp2XXhd9g2Ef+6zDW
2k4hoE8vQ04gERlpVVBB//DRlq0TfJFbEeLddWqLrPw55w7hOvCRDeCDxZkZNi69ql5zOrivuTMP
P0SDQjyGYtfuVVRE3n1V5uEdWo+g3cFCzIJvAN9dnwLawRrZ7D5r04D1X8TlGq0ltkOz9xeb/yQf
Z3y/72esZ6u0LwTjgpnNbY6J92MeVpIl9Q357GQ+1NPmMwIMSt9/CjPg/ttmEqBc4xKZR6pQdhFw
iFoNeCNPxYAooy6H8hPuWVrvo6nIg5du0VCfYztwCxVzq6tZpb5geJR4hdE6REupixWj9Ofl2Jcs
Nr6bGkf6IJDckSzJB7qrinH6NrZqft2cwfqrsVjcCeJ4V9/KJZI/2qzT5W2bLVV30rBlUm9bfR+G
RKWDUy2FJ06mzoyF478tv3kzZiB/ZWOIn+fQzIhp7bmyXweYLtmx7pldx/gXwAdTiLnK1CqYCJ60
4TVQqRsl3McigsuX1M6optdMrlBglom0pudq9hrr2A7rRI3m+UZ9GGotoANNvfdFsx69pA85LY5w
+TSDxW6E4CeIbtlX+KH3idnjzZNatByavSHIi9Rc0AeciMqq8nMQZC3JZXixrnFYCTsDNWxKi8yj
EVnppoO1SqvOK8s99ZEPOOk2/TeUWJgezF6mujk2A8QJ3zf+/XWHwIYJ+MVu42Vysnm+WzIgvERY
YTseNCxxGOu57X9R2eCRqeaO4x2ahBWC3bDOur5x+gKmHtxNxPquYeEYpj2v31WI65ukdlsBE32k
J3+K/HlgY44qPJQIs2aQDAmvNjB57NZoxz9gDwe/m7rf9Vqq31vVty+ojeR8XCJe0H0GA0ofc2jC
MjbLDrJ7e6Hk91CSvHvTKYOFWmpsbBj3vVOc18k08BUtSJqDA6gJFToYFvF3ZBvo8e8OjRJeIU1n
/DZgnC83M5RL4micDLHHn8uU96g6TTJeJR6F5T/AwFXJEHRYFPe1lz17HbJ7gEwfthcmxEiPZqIH
OlIfkChgSRZ8dgFZyZ1wVPcJhZzrfVBBvIeMLrcCI4PaDPTMvJ5qBF4/OUO1ZM9uOytYzG57H4ZD
n/wTOALGjrG6bbVGSiRG9r2xsyYprdH5Uayz9dSHm/2RzdG/3JCHeJWsmUv2aPguWXlF7ReGOO58
tsbcuzVB5L6jXCvIl4frViRVLst0YKxNiW5v6zknzK9K62jLvnp2b/6aMBA4/Pl1va8qXSa9vKjL
bJXW76qqdJGllDg+OE8M4vNbWXhVn0JQaB+0t8on2Kc1BMFuVh/UW+8rdS5L1isMHWAcer231dY2
SmHLXDlPqiAQg5jPYs+eHt7XzSbufb97/u+/kmbkEsQBPPWuzYLCtraOLR1Yqb78Af0al8TqkjsY
CnDe2WvlcRjM5r/iNIzPfVy3AOdQmdJXvv2RBLM1VrUUzbM30w/EeTS4e6cTyyeMK6YILUaPcovB
VuxFMuw++A7fd/GYf9qkr3q4UYVEsb69eCkI1fHEEj7NqvcYrriMUrSNiGd0vEKmc+2WR7kBWKKE
Z30pAg0/Qs3+5RawPIR8S1d2sTC6xm0YIegFbdUzEiQjXlW9gklZFwuvfIh6ptNoD3NTBd/ayIiW
pKm95QM7rvfLDEN/rEMgf+GIRd379iGA4ZhLTZTgM32Gc2CepyC4S8s9o7ppn6Q9ti9/XmjX9iZ8
QVzRJ2GGb9zBx+HqnQd9j3rHXwZUaUWhT1K1sG8HC5ys3iAQNLHXS//vvI5K4gYRwZxzh1rEas2R
sfuMH8DOr/FQTZqSc3TnDa74bQXjyOQN81/M2aJJmoeqHNUt7iLio/jl97sBJmyX5hmnSJ8/XDVB
OXzaHivv8VlgctZTrc8RWj4rjA3fRFzg4m6Ssl3AAfvzY3u/Uv7xi8AREK4Sw/Cr60ajafDgpv7Z
sS4WoUU0duIwzWEzxITOorwMJtxCknJZ1TdVzwO83u3j9JL3qwXgABN7IAQ6egDHt6sFhl7dYG7Q
PW/Ssn5hiFOUSV/gwTEXnQHhdDNPf/7Z7y6IIw/wLVsERnyedY20DaasjEhn9jMStPJuUOaaInrx
zgz/hrNThcsH+Mi7x4zjBCRruJcg9pdT+u0PrLMoGkaraJj6mCMU7MAIf0K4Vz/cYoMCXi3fVk86
RzwnzRPuVdDP/9vvtThqbOqT8P8u71x9jhFheR45meMjTNS+ONdZOTYPQd9iz+dF9gZY1XuF/8Ee
cL2muSiP+UK3u5BPEfy//dFtfqFfNmH4UAt7+2ua6JoPkr+1DzZeqGrnazHOewfh6vj85597jeKy
/TKbYFJB0teFbXj1uM15hKxmMKGAwBL9yibh3/XdZrm7yo5UtPNQYBATERourp6Quj9YXO9mFvjX
8AUHGBHyh4t73NsfDldvxA/Myx+7dtA/NcTq3dpuok8c2dTfcS6bDhFJBI8RarYYKdn80s8LUTUU
4B9hV++KQu6FqQHjGmxE4JU59tt7gU/pSlgOzaOFgfQ57C2EA7ldHTMiMG8cKx99cmWiHOktlcEh
C7f6yzJumXP88xv5l/ug+qQHxcqFx8JQ4u19VKXlzHDL/cd1MdvTCHf63kX+TR8IOekVKzDrZ+Bq
+ezAVP0NQJnvOuF9cEa8XxY+uJbJh4hRIyOzq5M5qsOLRmrxHueFsWrit2gmUroE82U0J3dNCxdP
DuyryxY/fDuY7d2fH8L7DwJMNiAu04ftY2Ji8PYZzKgSKz2Y+nFCx/RYW1rst2BGQYJu54BO2Tjx
iD46WS4P9n/hNQs3IMwTHRhq/xiRXh7K/6B5meE5Sy/y+VFO2xyhTmijPlbIsU4gO9Xhz7/wel+9
XIZnS+3FGOHyCby9WAlTYcTR2XokjQISMYpfsAohs79LbWb73HE/shS53lj/uSA0ErhiBF9xfry9
oBQa3bYHmcvdtuiol62981HTrvdQPZYT67j+wvTc24HhkoWFEqEIP3ip/4+081iO3Gja9RUhAt5s
0Z5m6MaQs0GQHBLee1z9/xR1Fmw0oxE8nxbSYiRll0FVVuZrvhoypzp5FhJ94Klmd5eej+gZyaV8
N6mq722peXXjD7/1FSjNoaIcEnqTyYK+yMlGZpoNHSs1TWPM7KbjUYdgWrCQH+U7A9NyeWU0EzKr
cdjqK6QPLO2KKlL6SEXQS1d67gX/zi/yF3Mu7hKOdIotmj13X815sKdICWh38EYcwy21oPpToPy7
jZs2bfbcXnivBlSp8D3G4C1D3OX8DzjZ0poAzdG2QaaLnrAz22U0Gwp5lFT1bqJj1qz1sJD0Qwxd
H+qR54er89E+oNpHXxA1a0Xm4FIZNi2OWWZZB5lKDclx7jLE5cZ1WWL2MyHGpvdX9ECbfNfWsYc8
gYeZHv4/JoDM3EAW9QUAi4ZbiI9R8r7NQJghvxbG2xaRjERzO9zQ825V6kWNAng9yoW1MXJYAnQX
8efGKY9HWmG1tluoNUrh6TiNGHObYFmTFckaONyuDiiJh0UBlL/G1tKA/y/eHI2jNzdhhxLL0sNe
7Kz5XJDSK+x0Ehpdmx1hdRc2Od0k8y4ZB0pOXX6H/N2gu2hw6GssTnlNBHBiL1vcsjb10PQ7vTCz
Z/RBR+jnSrcDNSov/Six3rMfJRDKZBi0DkXf5PhzCHQVeU8tnu6UjGL3DkuAyrlqJTVtlVWCbNWO
CYc7Bp6wdDZFg5QolGFDDe8j6ILSwnY5OeQ1NHEUAJVMk1CoEZv303kL3i6o8A6f7lQ1C5K1lQfe
GiVBLC8spcDwUVTHotjT1ud36VdhcVFzSKPJeU5Q8gmuRah458qdlYeyccAT1gSlngdUrZGU6aSr
GijWti6bZqFR9cXHyH0mRNWoTtAgE+fjp/EOlaEGYAnlOwBw8btZ2dM6qHDcALDkyOXCKD8QFrOl
FhwfelNAEjhTZrPLZZehT9jJd14zVU8+4IR21ZLoZxT6kmANBGKKLgHu9+ugLSx1g6wVDQsli6qD
Arr4yq6ssbuFU2Y+ItGnqW4pCTFw+GXyGkGzaNz0Bd2IhxZoNh4PeKVa69y2yn0IaQbJmLjIkPfr
w8Tc44kgUO/K2MAJCjQnDRaS9i9OeWpVojGm0H6kZnM8swq6lm3VDdpdETn+hs6uuTK1UrbdStOK
PSXmRPgAp9a7lAX6/vx2mkvV0fUTvm3/TbJIIcV++7SsOli9uK499U6B6l9TNXVir1xBDe+qwwhE
Wnuou6jfDVahydc8n7NrhzdcgjCIIV/6wWSPG99oegOhaclIr6O6628g/Nnqwo744vrlkhHFDnq0
NI1mhzNU3cmD86vcYfkq/1YzL4pWMbomK3hcSbZGLiN8WJga8b/8tAehxXC/ot5H/QxmFy/n46kJ
KR3HeTpQriyavx7WBluji4KVlgjcOFRQt495Wej1BBkQWWxOZt/ZRVQfFoY++/L4HUCoRaNWVkm3
6J0e/44mlOs2QPX0iX5IcKE0HSI2ZSc9jz3mMt871T5i8S6HzwfLhxR6lmeNGmr2JkJYT3GWNJee
osE5p2S58kZZ+j0p4HYx1llyKpyt7UdQ82MXIhpMbWI2wGjyrWQyu/BvpWrSfR3FzlMLz6IGTKm3
66Jqh3/nl/argOwhzm4EGjESnQXE1r0PfBDJf7vaGP+ongrJBrEwmO/K+Ng28sv5cPOPTAwQEVsZ
Ihw6p7BbZolMkaCW0FqW/7cM7cJ8APCiFivEbmr5MsHhyAVWgAJEov6DF+BdVhqUDne0GmVXoLy1
6cw6jnZ4KrXJ1sADC8MV2rYLUzK7Vz5+Iup5oN4QYyStn31f6C+NWujV9hM9n2KNE4b3IxoatJSK
uH/VU7KTKogwzTw/M19sbaRMUewD/2XDJJ0dfVKdlJM2mkTVJlikeaxeAYM3HmUpqqPvHbOMkL1F
9Y27Q8cPY37MSgkqigD7or+yFUYrAWLf4dIA2RJL4kszwGJpVNoCoft62H53lAY6rTyTVDY3J/xs
bosmQLOdCvXfacotFCAQp1uBIwhkN071YOG0+GKzEU1cnZyX4Drmr08JSl879nX8FzS5rK6yhmbV
CvpWWt4ih4CAfAJctl83gy7TWs671n8funi4KXine66hevI7hRXbuhyLjr5rkDh29DOmKhouLMjJ
4sMLcUSNgNq5RhFbfKWfrp6Q5oXVeE3wgsyBk65y1AzWwARHb4PWdPPz/BqIT/roMOeRSoXapkQC
I4OP/jgYKBOYE5ETvNDejK86M052dpoaaKKUg9vlkvarQhJNq7tqIWs9OWugoopaIGkMtzuJ03Hg
IAPDkpJjP0fcD8+ZmkyXXVcMd0VCzSgy429Cdz+orzKXlUOS7Kg8WI/jNZkFbHCI1WcPX4q9mjjS
nw5Fk00GjJNOkyInC7zNrwbosIgmz0T+OWfbWsgMhyHUwGdeNvbz1A2QwhJ6IaiHZ2ut05co7vMe
n8nxpCBHKVQhhRP13Nh2UjBNbA1VerWpK5prhDbIzGQ1CA8V0kLZJcKNSfeSKKNF8UNYl+SAq1D6
ecg0zPTwdpxou+9TrPXqhbWG1DPfZtQi8fgho+Izd4BXHc9+LWNI0gxp90rWFiArB1MHxQAMsuoQ
Zdkhsw3vysaPfudLdjIBZ6Bl6PKnGFZLkRE4PwpfTdd6hX7qelCMtP/RFK2NRZyly/W+QpgnAzDg
B5WbZEMmX6Burxj7qQ5pNlWjInfbXu5S6ZHn16CtwrbQ8EIB9vSqkSsA16B5orh9p4QZsNu0hvQk
6VI2Rhuz0KqydLPEjn7Zti/xjAsa60kzMPu+VvRQf6LTGOEohnJcu4kwfglW2Ekgct00+N4UmWX/
kQoIIjvHL31s0Dt4X7elWmG/3hToh0H+k3tYnGu7TpL+kPumEd4jWNHee03lDSC+vfRB9zW62KTq
eKaMEXqEaykeistRbdSfEKsb5e+YTk5Ffo6izk3XRcOlafmQ9Seqogmdnd5Mf8Goo7xuD6gGgguh
Bt+va1NDMLsYPJvGlK21ruVLFbqZSQW0Tg0LpznYBqofb3XqyTgkl0o1rM1JzYFX9pNOUy2E7mGP
ZNMsnwPo3mrrbFsr+Wi6hhnrf0a7DyQwOkVc74DSSVdemg7OKuytvPpplmMg456hl0WcbYTsjhXs
85hi1XaA0fkIYk3WX+OATHsbphKAKaeUtHcda7kcukOOQVa+NnuIrf3CBXxyLIqE2uRUdCiwcEzN
MhOSfoQHqbK8ckQ0gCr7FotFDDaEUziUQM1a00ko13LYxwtdg5PI8OZNink0SwTPfX4u5iaPHjCN
+j8TjcJqq7a15K8Bgip3jYO+aQWNBuI5Db3c2QH3idslNYlZeQt4P0BC2kPMgILwwfwYGRHiMdI0
89+bEeG1O81u7EckUyYSsbS66VFsjS6n0qs2UdCmoOCrceGmPkm56IMBhKQt9TXJYipp1UpN/EJ6
ryCvlur+usjoo7udZP2QsqmwV/goFUuV4vmBLdRBRJ6H8wx/cVAdn1GJXTZDgYbOyyiBCyunsTwU
ql3sEj0b7kGtmEuZlz47FIU5tM5lD7EDMQiuiuOALbg727MG9FOK0JoueZljYSwkh79XoqBYwFzS
YBRsIZL7+U0kS1Ixccs6L2ghhS5dhu4n1tLpm1q0hrLw4ZxOong6k0+SvYDd/cjCPiUv6qh7Y4j7
7Avgq2kf1VNzgTSUTI1fHlclspwL8eaNlY/B8TDTLGFzwqrNksjEDpMEVyjnxUmM4M5CgffGs4tx
3ck98qlyiHGFV+CDnlaFfqBy+gw2TNqfT6LmHa//fgSVaKHRAITXnB0XVUdpyyKneEGASK3WnjnZ
oEwt+xfUu/GiH219E5hR/NoPvvemBlN/g0Qh/noGRtXb879lfn6IxRYCN6AOkJQkDTjeVEnWysPU
dM5L4ditiaJtl1Vu10627zp9p3KWKOV0kad5dKe0o393Pvrplj6OLn7dp+U3hlxH0kTxXiBfhihI
2igIIpO8uOxfbjM0pzghRQ1i3gEYNXXoQSQw4Xh3POhOpWzBmaKINAT9pRk600LH4at4qKhjR0VD
FbT9bFbzzjZHxxntF0hH2k81Hew1Xqw9TE0sSZqyWiq6z98AYhURaSEz5qMFECHm+dM8dqU5yLgk
OS9gHoxbdaj8pyyw0U+g9LRk9PXV2JCXgLWAwgRdSpG7fYoVV2SElRoSK+isYZe3kGFzLbQnV0ok
WB7AebRf394mpODUrOGfgE63Zx8tBcneltCrFL54SA2jpVX5WznmKl94S33xNRBILJpB65WGyfHY
ipRChl5M3kstF0Ie23Oe4bRIG+qm3h7ybbIqc6/6GUUgtc8P8YsVpE9gCzQiFVuQSMeR1aafIHVX
zouiATXbTTJkVRe5mWkjD106LWQNYv99fsaxX6BsCXEQFRkFrCqOo5mh2kiJ4ksviS7pID3VEVe8
WjWDV6+QErKIJnV9BMAezw/yi63DIQ/MicqYKMeJSfi0dQYQprWXG0yvV/mvcYN5D0/F4SANIRgi
8DILy/lVPKAclsoDmZhz0Qa6ylWi0Pt6ob4vXUhDBztcuElsgOBHVzqzIC9E/GoZVVF9E5xPKlSz
DzFCAgDlMEV68csp8Ne2GQvcOQbBqyzAhe78dH5xehKLlxKfPjmnPbtGEgNvwiLovJdML+i+2+hi
PCoK8J+FS/Or3ULewXsfvBgyDLOvwumqknaR5b2gAtkeJhUTaiH4cVG2sndllVMCQGHy9ucH91VQ
DHp4f7NRsK6abdEh93JK6q3/ihSLg15f1W9wSzT3QaCU+7Zo9etCXWzInwaFtkkxk34p+SytoeMN
Cm9GDj3Z9F9beObaKjXKDmy2j6m9PfjlFeaUoAEC1VtSxDldSeKKDIi6Fk3OuScFFetqQDKFbyJu
tMqla0HntKNk9H5+Uk+3JwcoVwU1PIedY8y2p9mit1rnbfA69JZzpdEkRbTfMu91VXI23w9FcxEM
K8geR55X61I/jCMZ5T5C9ekV/efoZ5B2Jflknnz7WAEjI4pRtLdh/M7hYn5ZB7Ut64zK0bLrVKol
SAYKn0IX4Nlb59vzI/tikwDVcqBEchmdWkdh8gU7MWzD11qujXVoDc0jJlLJIcUv8hJxV9WtUzrV
54OK7X58Ypt0UMDEfQgnkTQe70x0h6tMz/IQi4K+32nY9a2R/NBgjsTaDyrMzQbovfobms2wcWLZ
XDhqvto4pBaiFAYshlvqOLyHVq9Vomz6SnUOUelauIVYWXJvTV14OD/S00Ob/JhKtgF7UJyg2nEo
Q0glTGaZvtZDopUbOQ3z+NZuMkn9RYWqufMLGrpLzcOvglIL40PjMUlqMztK04JmG8qZ+avSV/5O
Rm7/jroQ0JAhC/a8gYeF0+2LeNQJeDgDfRPKTbNBZo6JwAjPm1etAtRlyCpt7qKvm3U/9vp7RJl4
4cY/XUBxC9KQotAnxMlmJxtoHPxrkZR9hbeFlmUO8acLNWNVK920RFL8IhZvOoBUsLLB+dizvUoa
kQc9eoSvkken4OcYVzz/PZSjpEMemPnP8/vlJJp4x5ETAprEgIgderxf7Er1YR2HzeuQW/JfHONa
FyQyLxcbo8D/j1i8zCyeEeJomyPF5cgsTGzv21d02o1VI8PZ23Anauu+lmDLnR/YyTnDI1wgabgU
GBmdr+OBdXo4VqWnDq/OUNdXmheaq7LojZuhiw4dCoOhiuXW+ZDi/D86ZQTxAE8/ujt8BgAkjkPm
he1liQ/XCrtb0pfGykp5o1IrvDsf53TNKOfTRBK2ZSBenVkcJ+7qjnea+trQo+jdQTX9CyxuumaV
yM5SFij+Z8eDovOMSiBQD7ABfHTHg1JqQ4Lo6CT/EqPV3CTIjF/U+6PVNKBGP0phttJGz9n4sZr9
Oz/Mk2oDDTKya2oNXLd87HNcvzaYWgoooXqnZGo+h1VaXPKywoM30r2LBMeAf4XcSj8jXRkuMPuz
fyPe3i/M9Uf37/P4ObcBUNKxoZAuxNNmk4251ODlk9G8aZpcKZvJjDzUncLWL6mLQZq9QA9ceZQc
1PJ+STrKxmtr1JR92uNuRM04VZ+bWPWiA14vubxwl86N3ymfCSwS8BSaWB+9nePF0ULQQU1iqG9Q
jLX7Tve0Z0nvm0cq3lW6ShQzgfxio7QNbeOyjASJ1DEk5MUR/xbJhN79rqZ4+IPySztsFpZPHB3H
M2cqcHHQcwLZwfLNZk6psNLr8Lt4k6vGuQ7pPD0qhgTYX61t7QYZEwm/4qZ0LBe+e5lChrQCONdV
0e8b2JQBENkyMBbWc351iBnjIUwmwKsGZIX480+PKGx6LAiYpvI2jcnwZpQK3q0JVVWdVbtHi8Fc
mgVxFx3PAtJz1KhFvghsyZodsIMNPTdQBustArkZuD58WWPlW7itlsj33uR1kclXVjDKrp5Erb3O
uarvoUKC/9GU9B9gQOyZAhW+9MIBeToTlH7FY50HEM3aeUHUTnLofa3i/Ytb41mKTY92f9b1V56V
AfiJqrfz22F+HlPpxRUaMCVbDdzu/PXqOS1a8Lnqv/lcAtixxDREoMZcVkXdHHot6y50nJEXZn9+
eH0EBbdKhR+SFi+T49V2RnxWO4mg+QQFGgMXfUfLy1n5Rq7ctsjr7FDHVQ61H44LGecXs8sZjaAB
hW7E9+ZFl34KSsNoJf9tVKL+qWhsJN6jUMPRBO8vnI3335xdCDU6gFEggLy8KJwdD5RMCYPvKIre
+HDq1NW6PHsdUCJAKq1Le5e6lja40PqX3pnGfHcTV4CRWVlw0SdPL0WZFPQ4w/gNSzVzU2bgAH2E
cqAS4zDifHfHEozWJlwagb2i83o8yKKy1A4tAtwpHTUc3TJpcgkgAdWPLMRap8e2bInL8sX4BI0G
SLuOOTBHxnFIzcL0tCuwTzV8P9tXnm1fplPmHabQWUKXfx0K4Q8uGgG2nh2Xk25DqJWLFGcfNdyk
DjbdiLypGZa5FAjc8/vlZHsCBEEGh3MJkDFfx+xWpwqJsbNUZW/CtWIVxgOgYZpRuxG/lts0X3RS
/DIeJEWQL9RASF2O51FuQDVFSpi/hVghoWpU5GVzkNXBuPSrLJfcotC1v+eHePLtiyHyNYjjhhbb
nAQivDhLKbbSN8SrhzsPAWtE/nDNrtoYwI2MY9hVqRt4dJMWLiVNX6wle0UDqC/SFoAwx8MdseuM
fE/O3oJ2QL8SDEu+r8s+Cul0p+bt+YF+MbcEA2vBOU4ub4g//3SlZZkWpolW529TFmubHLr1hotv
2HWe5q962FgLZ82X8XhM03oBk02p5zgeEhJtUKRD/tZWkbmnIBGvJ8Scbrm4sn3NNb/QDjidTIRp
QK0J4Jpolc4msxxSy+9RnHtDo0O+L/0WFzm5GG8VXS8256fyNOUU1tSi9IilN0jeeQqvFEmskCwl
bz4MctvNJjXZYq1i/nFqNbqzcZZZl5FcgpzqtBuzl4Jt3U3lQgvxdIL5EaT13B66gHWLd8anBaUq
iYrEmPNxWlO0M7AYWeV6pv3DjDLe107+XbQOkahLCmwapg3AyWfxPNQ4ikaasrd61J/rtmz2vsbF
VUzWGue/aHt+jk+Xk2yDTqxwrGXbzm/GVoUsrHlS+6bFuvcjlCdpG0dOeNC17u37kQTpkhqvILzO
ZexCZwQvjYXlm9ereAYiY7Lp0ezDfqSsdudDzQpMwLqgW4KOBcIAaQOk7PGSjVOdWJGUqu+Il+q7
Qqkx6VHsfqUgkXkogI4fkOf0cXkJo1+yDervfPg5HOm/+AJcxon3oW52HL8Hstkjo628S6gVYspn
l+rvBiWbHR5LxroeC/lK9r0n2VPtPR5ngHDMadrqVj3dyE26dPzNjl7xa6iW0APitU9eMu/Q0rpF
cEBp1HdVwo+r9r0G/aTM0+6hIti72tPtD6KWAjehWmK/is36Kd/+L7bFJ0xnnONiDqs1Bw0TTT/T
3oOBhhNy19NvdGmkhYLQ/Fn4XxgxQPIRIcUudvmnbzRtKGJmmaK9N2B+DkoiaW5WO2ntqlUVbOXR
UPH/lezDOA4TgHTph4aJ1CG0mkOS98UD+OnKX0iP5o1xftOHihb3He9Vg6z3+DehS4r0Z6pr73gl
Pdd56u2DNjTQPVKeWitC+kaJzQCdQa8L78sxbNZ+2ALEmkhqzm/H2Sf+3w/hhlCA14iHz+xGKsrM
MjlE9XdgjuGmxmP3gM1pt5U6fYmeNT+xRSx6KjxVKFB8lJSPB932Togjhh74+NbZaKdTLbzs+sb/
OyR+fZjqKVwbdY4VbOeU60HyKGiD+nk5P+DZ40b8CHiBPMRRrwT3OH9n4GOZ9waIHQx1otq5aG3n
rqh6u3NLpS0fogqHFIBqbby04rPH5UdctiD9CJCI9MvF7/q0C0cPQfFY71D/H7TwR2FJXnKN/Fi3
UktpfK+Twd4YCMY8D1qWJW6eJOXBGKR+1ULpKyHay8VFX9NsW8guvziO+D3c2hSigVbxOjj+XU4M
wdtJkKl1eazI1/7QBgdjlGw0g60BsRhvuBiGEo+9MjG3nTpYbmzV+uU4YW6m0a7+fX55TvcjxEGb
fIzv1WQ/zj6MRsVquJHzCLccQwco4+jeDYsSuhGa2gt7/+T8IbuFs0Fng1ox79z53s/yXpJqq/Pp
DWGaCLp8cJC6ShEwPz+okz1HIB3kCc8+lW03r45ZfTnACpIH35W9dIo3eDzr6jppsA7FB4brHrm+
tPEvWrUv8oXj74vYwmuGLg69U1LA2b6jwltqyQCj2zU58w5Z7aXXml6i6RAU2V8eZsMjJm3VElL/
4wQ7Oty5U0Q9kG6O4GRqs8n1SjPoi0ljv3sB7PItBg+BehlASLsNUw0jycTGnB74PHhM1L9L2blQ
PC98VFvsy1Zl5AszcpSZEOyKcbRI3UEhnYtcCQKEfpunEoKZURk1uguY2Mw3Ve+gXWZELUKlZlUE
2YURSSjZ5G0IIBONi5GngzKggFTgaac54bDSNd9+QcIxewxSlOoBcFqV1m68qbK1fE2deqqgv2tJ
+Hh+O5zcuWQ6MEkECIKpOdFw7Iw8gX2fqqhDIVNTH/oSWbkVNDrNuTLKyg4PiYmdrh+lRbopadgs
Xfpi7o/WBroOGEYEJLl7qE3P1gbzDHSv9F4L3AZ0HBZ3eofpH/oanrzKnax9MXXf2Hxz0MTU2IQQ
oyj2U6U+PmdAtSPv30nE1I38Xy50I7POdmgy91hnoxG2M2AibFEPXNKb+GK0vBDQF6N9BXVk3lHk
KRcbTqzSShurcG81fhmj5YrI/D2GJbV+lZOxpwvvgpOvjn6+4LuDyYAUBgL9eLSKr7dRS1ETLcFQ
hwaLH2uzUipDgQ/c+wUSf5KDcWrrLQkVz1nJFODBEMCNESBRQROcPcFGjLucVEM0321kjHEvBp6+
dbUqWk1J/jRlQtc911ul2dsDikPNyrKBGl0NGLO111bWkwpsef1P6hbthfgGZxcUbpVKBTKfSmmL
pp/TIKNOYm25XVFPAtsdCtFNxA99618gxJnXOqm8fLA0HtbByqC/6F06DZ+V6kqZpYRujBnrtNHT
VA5/mAjmS+vEqBGfTQBk+gsX3PxCAboFEIBdx98ALM9xwzG5vswbTf3TO+3aUH85iCWm48P5zT1f
7nmQ2aTHbd9okxKof7QHDPwkdxjd8MZZ2FPzfTwPMnvMN4GZ0BHw1T88M12M2H3pogoPdr36n8Yy
J5+Z1hBjofQxFnQ87+WH8bA0kvkTbDaSOTY19xHoU7Fd+KNaq+BKaVDeWpuv/s/ml3p/fjDzo3Ye
aZbdlIMaWHJFJOUmvjAxgtwY18GFvSRUvbD+83RehZeAgStz5l1n62gtP/QHZaF0tBRCJDOf8sew
1xs0lEP1Dwf1Sl97brCRtucna25Ox1Ps6FuZ6+OEyI9qRckwyufyR7nbhjAk3PZXB6fgH86U4aNz
8NfSoSkRzVr4TD/UEj7fSfPYsxMzDaUybnrGF/m7St/XKM+kt3LduEjmXCiqKyfGD8Pe+NpB0dCD
NUrAQwdJvpzqLb95DaPYNn8i6lbr1sJPWzhB5vh3GaIBNqnsocB6Sfu7Ontql4SJvvwguC6olZP8
Ut45Xlw1IPMLc0J4sfszvVD+On/9tb/N9+cX+Ms99CnM7GvIxyh0gpgw+Xu8z18x5j6Mu/8txCx/
l8yi0VJaq3/ajb8R2xTbxm9m0x875dMoZl9Co0mqgmALIS6KK/9CPZSHeOlLEBN+shs/xRB74tPX
VgV6YVU6MZSbzHE77BzcsXSrF+QiEOiL/8kv/9u0zXZ/7TsyHjLs/vx9upR+axfZbmnx5x3o/77u
T2MSu+PTmKxYCQopYkze3+JK3eV/zduee/uiw4zod/BLn9zmMbj+38Y1uxjxXB6qICTmOK6kP2a5
loqV89P89b9Fmd2MWYEtr5Mwe/1m2P+36bTD+RBiAU43BK17JF9BjMyZxyjeTAAKY/WPVV3k0oOt
Pxj95Gr90/8WZra35Ryj92giTBFsHGMX4aSBOqq+8JGelJ948EON4lkIv5TKz1zxqrHgyFeJPD2h
cylsB8OhvfOAYnZQ2iHRb/Msj4OtZcfhXhowgF/Hud+8h3Glk3ZkOCd/b9RC4Z0OLM9EYDno/c12
/9gPlRY1nvKEzVLvxvKQ3VRkyKRrpebyHhwWMikxi58XU4BVENAAKwK+ibL2rKU2Tdi32bET/PWN
1NFdLwqTdmV51lJaOL85hGuHmGaB7f0QhTj+4trBi/xIV72nrlbtMljZhRHJFxZFAE9Z0Viry813
JxKMETkuqH7emEjtHgdMgNaGiEEWf7UyNVZ8d5m8sqUGmzJjalA6b4pqIeL8SvlQj7NFJVtomuJV
eByxoaoFTkwLn2tVCi+nIA5vTEn2rrHHsm+mfMqvEsgF3yzcfBQyhMwTxVPhPDU7VVItwXBuqvxn
T1NBzPD83/lRpC4kwierhyawQAUAOqdiR0freGiosFt9kCrZcyWhjroahy5/cCrD13fAYdKFG+dk
SxKMEix3m4BL8jI/DmYXSOnYqZo+I4vUXlXo+WBqaixNnFj/o43PZAnIG27YFvSLOQlK8pw41mPT
/BUGePIVkmlcd9hj7CM//U0N1MTTJtKx+ZSUbjW1Xb9QizqpAIvFEhbCAvZADWTOqjfkJC6lwLd/
lQHXArTcwa6erUEG5J7lQWu6CrosIbjwCcbxz6rNMiSfTd+Ppbc44V9bmPTZCgvPpo8zgF4apTHE
044nXdUqWY8d3zwYTuL8BhbrF27YIHKIMPvSHTW7QP6LBSKdMAhYWPNnVep4sTr2mEwXkBi2fRvS
nrQzhFz7tt9BomoXstbZh/lfPLGBKevT8ZoXN2U7wjl2VIxDhry/5vZlVF/aKCCvlFqu1hiBRfEK
P+1varMQlhIL+H64BTp0BnN2lLdZJcvUjPWDFQbBY6dUvB2mFgNLreYoymplff7EU07mFdaZeOBT
w6W8BLLueA3DNDMaxBMpdFRdbriF2kyyq0yWvEPBu73HaoOmjoFRkG8V9eVotOkWg4J8Lxe5tO6C
Pt7FvR9c9rIxXEWt0muukzpLcronP5LCA4hdWcATAdjNpYEkRZ+yCjmRw5j7yvRTDSKFzZ/Kb9x8
U/sjGeNvHl6sg0C2Uv+hpA+Ma/6icMLOTvHHDA/Q2JIfqMUp1ZYGtvxXCpsw35xfhNkr+/8FwxuK
vU2J72Rv53mjtMEYHlQpy4HqU4p2UfIY1rYXJ2s2WbHJIC7ULj2vpYfj6TesAKQQxr0cayCVZ+tv
hL3tpVFr7HNME1ygtvKFrxTatT6p3ev5Yc7OaDFMAYUGOEzLEobQ7IxOPGMCaV2Ze4DFvVuqeTSA
6BV+Gt+OY1Mwp3BI+Y6e0WxIilPj4Z6H9t7HHEX/08ldb1ykdKbaJWLV6SEhaKKURj/4OLTDZx9P
qA5tBdBgj1ykd6Pje3Av44RNhSwrJsVFHs9cwY5N7s4P8HTNVKrnOo1+yPwAjWZpihzZARUghDkt
sFPm1hohz247zauvO8nMh/vvR8O7DWaVYI3yFR4PsomcNHciT9pD2Iua61EuPbeBghj8GNN2Acl0
OjK2Bzg7lPYEinHOv7VKo0wAgzqHvpFraM2pt2mnakLt1BrlhYrQaSzOWKaQmjr5Ao3643GlfiLZ
PinKhe0ZUe52g9GsNClqKgQ0bCjz52fx9AgTxVNurg+BT7i+x9ESb+pMTHaBSCSOvk+csb4F+VKu
p9ax16qa1gs5+hfxaByJdIVuAYQgsXU/vVYVHJ6GqZ24v0rjd2iXyi2Y7vqCr7xfIc2zBMuYZUZ8
2wLHB4OS3JkRzlsiceO3njSikBhXEn13FEWoMcn5RmtjxfVkadyHaTOtfeD1O8/RltK/+YvsIz5k
XGKDB+BZMktFUlPxLKlJ7AM2J8FTYJfJpY+D6JOc6umT3UnN3sgdNV5pRmZfpbo87jwojBfppC8h
1U/PBNGfASJDo5p+4VySxoGea0p+rx26RMf9hZLcGidwvB69zEPV1fOTW6lV6yXe1+luJiyPPzpS
QmRtXqf3M08W21hnf3XhTvFLg9J2rbvogpsLx89XI+RphhimOGHhBR9vrahFuKxrUv0wlpX8Xnt2
9cdDUMXigWROg2taynSN/FU+rBc+oQ8u56f8m1WmMfMp8mxTp7mCd3BdFxec/v19amRmdygqs/NB
H5U9XueVEzuujsKN8SPPEVqBiYoPcNlooFHkrBu8S60JaZ4OnUr5odQw76rwS8ZOfQt+dILbnEXp
uEmNproHXJM/8+TUn/zI0vq1Rh/kJx/vUGNt7Y+SC8ypVw4hCOv2VtZSL91MnZeWf9QawvlVn0qV
fdvh+Z1scGMvjL0+llm1RsnCUx+FVXu30nHL1i/QvbGSrda1Mk5RVTF1v2uBQn7gc1Jqt0xDJXPl
asQVL4sT7xftNqH1nuEftMkVxf+d5QpaLmoatj8K0A/ZSmHAP7rQVIpb3TOtgxQNA/ZkoZlYm7DT
y4eEw/fZUlProdE9aMB80RJugr72rkZ1/iIbXS2tJnhDOcIhWGK6SOphVtTgzHPgZ+rNFm3SuNxE
uRK2F35bB7f9lKrmD9tMuXcrJR1vrFD27+XRjp8yLosnqggA/y0UmC4ivMXQdUSxO6caYtvpL0XJ
4g59x15/1FAmCNwMuHW58Uev0XZ2mw2XbTpIrxUmueqml0pDWeMmBSGI/669LOzUvuapWTkCDZ4U
l6E1Oh52tbHWXaPcgc5SVKeNeW17BQBDcjnJuy3MQDWvgwgFI3fKpOKhLSvf26VdHFxXOHtUroyB
+CvCkxgJwFFoNxkyTa+RpeShCwAjefKTyMaRua8qVKqlpIiDK4AxSXJrYp8ivcQaehh16tvOS+8g
nyQgzmW67jqpy1d9WQzOhVTU8hX8DZSN63GEF+JjJBdRuBqV8iaz4ix2U7Wgo6iYuXPRVPBqdohW
Kc4Nyi62serKrgxXU9D58a6H4z2sQtsP5ddC6aLiWracst6UAtj6XjuhTytx6qL2Jk9pttEISI33
AiH/ZGeleXVl1QD2NDdtasW48Qzwl65tTjlm7Ukfr8m/vfa3nFTwZVd6o+lXDY+XugVor5T9sNbH
QXpLS2e60+2qmZ5bfN3GbJN6bfqCkmnUPKmjJz0XfcPXUxqV0lVu4Y15sorQT8d+A/8E8N9+XrV5
s8q1QPYfygB82zqWkK/5P8rObDlOXQvDT0QV83ALPbjbQ9uJM95QeycOg5gRIHj685Gr090ud+2k
KrmIKwIhLS2t9Q9o2FR1okIBDEEQYDKhR3JZepykUiG0z+zGsftUmPV4nDxDV69L2ncewgGm5u2q
ZfS6nbCUnIOQ21v6TeRIemEaiq9ZyGJ2fkGVjdu7Qk7dw1SnZRXiKWV+lu64WHfKH/rnvBsM7+j2
WtNGdTYXbx0yTfbGH5tWA8bjQ/8Wbl/Ib0oEkzxie1TeeUKmXJZmiKr3Ce2t9q5ajGCJkFeZmrAR
i5zvi6G1+99e5mT971Gzm+Y5FU3qFNFoxGNz50uUqyPkILtDVcuh3VfziJZFDZi2DLVgwoEtlprT
POioxRUnMSlUPHrLmn8PbhyoDTVdyw17lKy0cOxRxdwys2b/HNuD7W+MzDG+dd1UPWeO5vq7pMOm
L5xNrMcQ/xU5G4MG9efKRVpfA9eNEFjawLR/RBMbUbTQk1X+YCD/Zr6x/FP/XiS69+gnddyE7lhn
wQETseRLlS6GG05ewg8E1oRBq+cmPt+apbKz2THHzkZKORy5iN2XWmFpUVnJooz6XusEZP5BYUEo
W/1rUC5aB4USokIUU3MtwsLLyoNvdeiBy7xYiV7L4nkR0t+mvW9RdLIf2jZxf1Yoq5y4AODK1tvD
gHlPYY/51huZh3+7KQdaVDdDMkYUqVQWmboSWVS5KrbCzmv7ZNc4HYIidd5lU5T484jCcTrlbxq2
OX+mAkEV5erpq9tZrROt+W0dNkagfo9DTvSxRDDf5zJJPy1u7TrhGEwEjiJNg6+aNsIIN1M9b/dl
7iwHVEDnJjTiOv6mKMvjr+MP2U8lPP3Ra7F73GhLMzympvCTKMXGbURvTlOHIOjr74UGOyAEB994
oS81+TXBy+kPqtG9F9Vu37bbGOd2lJ2Vl/0WCNFlYVd7dbCKphcEIVTmtHTfjPayWxr0UvcUuYt5
I7tRMyI16HykpZfihBGQn0UQGucXExl+gCGDMxQnemPqq7SS4iXPMGLcaYHb1ic7bzX7xbK1YF4N
5pK4PygoxsiA2eO87SzRipdCLc79LCcPbRhtrn42sVQ/dHhFYqdXXWDu8AnrHlIkX2HQFZjJ9TPE
tnAa3JZbVkdRcd8ai/vgVYZmhh5EhNeiT7Q3ChVGe1Cg6aeobTGhDu1eEyTehl9EyPS5ZWQtSV3s
2jrBVDCWTaWiKZ695s4amdxQZNn0aMatbXPg2OXj6ExYvcWN3oWK8uLRFRwQ6BHZeYkaYjv1B4tc
U24RzB50SBiBhpR1PggRFXnfPljZWHSRcBGNQLsOQWyIlWZghHiBO9OjU+flaSLPbje5XvV4Yfel
LUPUDLKHIkgCDDTryrUe7KGOf+ddbHDE+Wnmhu5UAjseQON8QtXMG6mMZUW+Vdo4vA04gv2QVlvZ
W+xi5B05tF5Ro6EEDrLMES9lFjdDOAu9GENDE9h3oiqG42g2jcMngbWDE1K0ME5z3XjkWThO/AAN
5C2nqrAR/HPy0RMYvlZxFaqeFIYTp6rraMYPUwttYUiPMBQYvzw7q6ZILZN8lBplSy3RJ/Fg6VP/
ZpTcJ8Olxs3xs14WgBfHrvK/WU4PcNKYyvEt1wwlDkOAhNudaTRxcs9PWEHU4LHpIUiTDidfISRx
j4zD9BtIooFRn9s68qtRS9Fsk77Th6grSviqbrasmsrLPNePmQ12e58tvvzk4M2Y8YKBH2x6C/oT
wLi4iw9YfzZP89C4zTHtoPaEEqqR9aZQx872eOrhLIqJ5LgN6h6bztoV4xsaYZPc1T502nBKVGI/
Oigl6iEumsn3wO4nKrRuawJ04GMFkZOA+QpN6hTpQdXlnO813cf4s8PaNrsfjBm3SPhNcXVXiAnY
QoAL5L7weutrlrZLvZWu6BBVH2bysiBY5s8tDNR2nynSyC20KpdLJ3ka3qqacry7MgjEJy3TcOBO
sPr1I9gP/nOeGMYcVa1hPDaBVSfHHvdwFVqzYYu7QST+Wxrg20kJqhvdXamqvI7KFGtfzlcfbTLs
NvnqQZ1W8hhwPI0bB+Pg9FtLXxXIVDwYe72icbRxZxK8DYWi9X1m2GWhalyjfIw1uM77tok1HePS
OMsPIk5MNuJkqCmk6lD7UTVnqOVhNJDWn1bE0nRMWfTo+lZt/OotqdaFppYYw6ZuAkBymSM+Gcoh
FXTgCvjHyVTu3TAVbACBV9O9Xrh8IRFTZgnJTocCAHcCvL1vFZHIqRZSugIucRfaWH+03c4bWPQb
N8MeeV3UeRkZRZJsK9tP9c+Zqj3jOVgMlLRx8s3aUA8k0u2zk4p7oRa0vdTSi5Nbm3V3X5amhK1A
4ChDr5bs377BGuzVkUPQb/y04Qm8xSm/VLiyWq96Y8QT1piVZAPgchrs8H+tscew+tQ4cBEdDFzd
60aqkzlptjiYzlwGYV9DySWAp80ukWM3gaA19a6JYoeCIyqnJt6r6LfF/bfa71RHmdsfk40xFnm9
K3DJCLZQWbUXEdSl9dNP+Z/DJjO7GAvm1tXQCocO8Cwb2yA1IHIBb+sahkWtrqwf+1qBO9XKQvvU
1sv06nc0me+ddpCCrlrh7dEEJX77JKcqEpqs6gcTtxdxsO1RR7c5qPlytTHNODRTegiivJLN9Aj0
k3SGskauPZNZk3o5CTD8z5B+tB8e+Pn45zK13ZP0jErutR6RnBv9M/e6kknzDMAzfAKod5zx5zfg
if5Mq0H6OVgUzvIHC2tca4PKc+pt4nTu59BMfVwEMJ5rzWOcEhMQ7RjNO+Fonbkb5DiKyCVB+IIm
aZKuigLAASnlZL8p9zElrpGkD3qXDt3GTDL31Q4Gu3pQfmP8otVR7cw5ndNHzxHMpMTRWKNSTEIU
QZF3y0+Nl2fmPUp2pXroJhe26mwX407H2yZHN6GuTv40EqFCrQsS9VPASHTCevHtP2hxxfbBKFP/
i05Fc36oW+V8cyUGWGFFPP+Tsb2tfeDGWraT9qIVXIX8Jrtnw7TQvLPO74n5kyx2dl10fiiVW/l7
2NCNPGZ4NS+HOc10VJLQNbmf3cmsdsZspMY2nV3xZUZaMP3SaPFcbrifUY+2IVDlhGoZ3yj+XZfH
+IJUxVACWbsely1QRDuaMUEv5DAvY79vpgrKhKY0/Yj0SYO8cZercftx+eK6yr8OSRuS1h2FGuOi
WNwHGBoJyBMHeijmJhvSZD85mrZJMzs9msas9n2HTRXqCuWNCu47BRsannTqVwKPfSWx1BvKE0LR
ywqk9LFSSvJ/ikYfsdcI8MZqqdnEi7mUN8o1770vtCG4mhTC1mk+3ySWWcbJesk+9Evqa/8URWCl
MCACEU2mN9Ub7lxJZA+TKHbpjMrwDZ3sd4dHgYhfEEVRyjsfHmPmRXo4aBwC3N13FaKp976ap+d2
Qq0k6tMu/pVkdX9XcdSX+48/9XU1dOVwYs9H24qW1aX8S6Wot3ALcg9i4DoS5q1p0EAr2rYOAxw0
8zD3hzJScEFPbja6j0WFXvPHj3BdDwSuCxWYDi1tM3rG569fD6OFFrbvHPq+NnclStxo6nQPwqtu
aVhe115XcYUAQUJIpDpNpPVL/F+pufempjcX3T0MFH7GnVXRxmLn+tyu4QUU7QPawpkIO71LPJSW
Rd6+YDErUzgNuf8wjcZ4q3l7idVCLJW0mR4JIBVujaBIzh/JxcPFWJIcq9KmdfZmx0kf2qQGezDA
y73y4y4/phTIn72ilcX9oGN3fm9Xrj1DekcRPMFfmQqBkXVbDZ+1Wx/nnQ0JjQu8Atr49MQuvREc
QSd3kIl9SMb+uIyF/GwarRnFg2YTpqEzoeRwY0m+E/DQ6aE+jyoFbObL7YAgptKdSrgHlYEgx13b
v/dFP0dNV3qvuK3ciK/Xi2KVjGfj06mCIKVfAjKgjza0BGLn4OKHd2dmS/6sLRMuRkXnzl/Rx8si
j0Pj3gTEv4Rj7HE5g5xrH/VMW94+3gvvhALWAiklArZ0Oy/BZ9zXzAChfgfk7TLedc1g7nLlw2ox
AzRaStKxn/1g/puncez99yDIbLs6fEWWInH/fCEaTVLTw2NvWMl64aKusCOH73YB7RLukHE1fPeY
pntPaOPu47d+7xPQ2IIl8deLFQz/+diwlPyk9Gb3QGck3phVi1HxOJRxs2l8bYgoWOZDNFH3NEJD
AgQIRa/gG0nS2Seg8oW6kTZdrXpWOifQqnuOshjaFufPk01uG9eINB7ctEofW5PacFRpgfMgy9l4
0FSgos53s7uPp+Fq4a+jUi5fgQOAKy5F/yhuwn4aRv9Qg6h5Tjyp7NBspvwfNFNrPyyF7d8Y8Sr0
ovnFxga3RnWN6/pF6FX4fse+Mp1D7s1mhDNkmd5lsw7knFP3Fiz1am1DyzWRQ4GHR+/tqs9HU6mf
vMZKj0jq2p+m3loeBEDYErJroWi1Jd6vWdbdPlXD68cTe/2aK5gTZV8WN1HlEgWY0C/Ab7bOj4F0
jzgnxm9eWQU7y5iy5sZhdr1yVp4V3cxVlA5YzEWrNvB7nsAf8mPRjBS53XzcpVywNkbimW+LXW/H
lsrgjUHfmdkViAMyhrY34ePiMy693dPUEeLolAYkns5NzCe82Nr7NEmK5dAXmTFQmJrz9C7R8/yW
DdV7w7N8UPRAtgQd/vXf/+9UdfTWJF7a+VGfpMum9I0m7Gm8UbMrjPYul21CH96Jx62WuOPnj7/t
9eBIMvw9oJDth0d8MeGclJO5+H12iJOuP2ZmA/HKDLjgJzgMH3VtqA/Yuk1t1OqD/ufjsS9pFBze
YK5In8ihVmr7ZfZkcdecmxI4jD5X85ciEV211w2puM7mAMB6dI+bB1W1NO37tJTx18l0aDpj9ovO
pXSHBkcPJIOrJFqqoS3+MXzVmPd41Cf6Hl8a684dhPr+8UNfRxmyaxu+JvseQNWl83VTTbCTKeBz
3MUPyEDG3+cmlTvT6X6PKrDrG2iC673HcLDf6fATY2hNni8OY1QrMdVtDkXSmlv8Z7I/0lzETlbG
TSOn683HWLTnWIpoS9BbPh9Lx0A8V3XbHBI76z+JAdptqGuWW4TSUFm2Bfiov2bZPN44Lq7PL2YU
eAaBG8sMUoiL82JAgYJMcjQOXVCO6kip2txK5LMeM47NH21KLaCbnQzZoKAo4xAobf/W1fiCRqAF
kxt4iqsZZxMAuFnNujhKAPycz0IzYxDBnoM+U7vzt54+9An+qxWg5mqP1Y27y9WU+1j2opyDaT0e
SniFnA9m++3kVDVoCiqG5hxNQnbGXcbC8w8oz/RGmLodgtFzW8zFDYzp1UIGYsqJQk6y0tqR2Tkf
upV1m1UUKw6LqwozNNk7j1ZFw682x5PbeDcIDtfTynCrRxdSSayuS0GWRMO6mULleEBgZ9o0cs6f
O4LpXk3Frfvo9aTaK3wUXS2QEizmi3ju2F1ZZks1HsxMz/cluPJtLoCElAn143CozKfSSOR//pIk
+OQA0EoR4SPfP59OoCCwtFEjOwQDZP9NWrnFGI2FTvuMbrBd3CVL277lbamKw8cR6SqE+4hYMu5a
b+DSf2mg3FACg4AQLAdQQPE3e0nMF2rgprO14lHvj3PmeS221aVmRhnUb3P38fDXs/0XikN2sNpG
8ObnLz6UJbDvzrAPIxq5LWRaLw0Lu6iPchLmVvTlW2ugw/fxoNerCfAY6sMrRhjU7uW9KlNCywHD
OYc6a8SxMJzRihaqDV2kceeK7z4e7Wqr4NgI5BOMjwOmheB4/opTgCVvbnjdfdM2Uxn6WUNbMElS
mrJuNb1RLmeG//OQqHytICsY4Hzfi6JGhlmD9ItJ3oOyMmgfTwUNzSInQcBXVSXHJkHS6OMhr2qd
6PzYqxQdFygICpdX6TwQVcxCGu712E+MPS5Vcjg0ki7s28cDXQrNrIEOwBRKr5gNr1ozF4daB54C
ATNd3ectSOtDhq19FWXUw7PfSa/cz77TqzmIFjVlIuqrzP+hs37LR5pU+TOt7yn7VePY5Ya6W3u3
nJuuPzbqnqSg8ENIT7hRnH/sVedCmQkmy03JhT00jZxGBOCMFx/3v7uyn29coK+2bwDDAFoIpXsq
zdTRzscTOKrrlgroiBdKecfeW+wn2Tp/lGGk+yR2jeElby39Lh+nW27zV7sI5VCurHQCbSQHoFWc
D22kkyNL6Vn3+HKP7hBChwf36ajYLR+aAhG9j7/79QJbXxXBPIoTdNcu5TIXaQm/iav63vLrzv6K
rJNe7MpCOs2NlXw9pRQkVq9VGpirEcLF5vErh2a3qzX3BRlNNm9lU484lumD+FY6s68OGhe37qX0
NAzl3Niuf3z8ohfjA8NEs1JHf36t+VB0vgiJ/kTtTzRd8DiLtP1s525L54o2wl0bJEu1K1o96e5i
rzSrqMuku9yIyBefdR0ezQz8p1bFKhbzRQaj97NPRaaJHwtXq42wMAc6SmPtl8+JWuJbugHXL2sj
sQ3UYR0SCtDFImoND+pPXJuPTY1w8jwU6dazwcMEWp7dOb6oD0FReBvENG8Vfi9ZMrwoy4mEAuty
hkbI4Xz9umiBJkO6mI+uTPL7TrUA64vUjUAyUwFJ24nuQiPNRyAl3AVmX4YEM4QSP/7aFwGDp4Co
sP621yydrXT+FNiN5ohYjPZDHNT6qR+K/CXOHPTNRT1H5qrIemPAixOX3BRVFDIMKHM6MPvLw29E
LW9E7yV7DEqxvLVd/mNCU4f+tYwjtpMd4eH9H0sdaz68irCiPUaKgTTjxUtm0gdJ1cf541RDX0M3
3v03GNyfWRCUNxLFq+lkJKrk1DpgPjC1F9nbbMW23k26eFwQCURXxohhrSOgNGMImCXDT8CS8pZl
3dWOYUyKdiQyAPqQI7lYw0Mz9mACY/HICVsdlmTQdrKY6iWMee3Xj5fLu2OxYVBuWuVl/1a0/++6
P6agdVP8SR9VDAiLk9b4x9Km6l+rykax/e9jkRHCkMAFY721ni/NmvO3TGxDsDebYAt8xtrEvj4c
EErNb1zi3vtsK2eNPimsQ06T86FsrJ9MKy4Lgk6zLvtBf8wm8nsHCFC9BXQg5xsvd70NoG4ScRiT
Dgz61+cjclYlXtbz0bKqyL86GWLplOP6GFpNLtn9dKLDZG68WzLI12GH1cIWtChv0lek6XA+8KwX
RcEhxxcMxvSfyhH2dix6VJjoQ8hdM8/eT1cLjCwqc3v5iQ2y+mrOIr7x+uuE/h9E+u+OpBHj2YhA
6iSo6wf5v3U0FI4zgqpgwgddPYOmeXTS9rdIgCwcOg7YUMDwskAzJQkwt/YW8//qe6/nONc5ds0q
RXtJFlk8dPlIUOeTjZPkeC/hS8ptOwACc8LZ0ouEiD86sb/5eEVf1oxIiqm9EBpAd+KpRLns/LWl
BI7ZNVl38kTW+i7wAE18Bkk1xypqu2asxzBPU6vcSm82PhmFVRv3dYxrbORqkAeiOfbz37rIaxmO
YLYDJ6Qi6E1Hr3SK+cHjfmSH5C+31PQuc16em6C5XpBW93eO5ovnpnQrEmtsh6fM0JNNPc8D5c10
rEOANJYf1cDtIq/X4ntgv9rnTODOSVbWSBDEOvaHul2nr5g6JzdW0WUDDVoMbRLWMXgDlhFV3vP5
xAUgiGttHIGRz8OMOlGBAW0hNXeFHgNwG23ZfcE9NgXsQLWr3cnGtfuN6js/ByTW4LgM2GF9QjQL
85OhQHDdiJhXK502wtpIR9UdN3Po0+ePmNWDXesyF0/6rLDuTC1T2+mDkz+VPbjNTZ1Pvb0L4gGr
TZe8rt+7KUj9/3roos/GEehC2ISpxkydP4TvgOvNi04+uSWKjENqZv86eav3Wz+ojNe5FuOmsr3l
28fL/frVIdBBbqOXhaQCVfHzUaUzdGAyXflUd/2wU208Htw5V5SJlQi9zIxqBxF9bW78l8b1bhXm
3hmdy6AB+GVNZSnRno9ex+4EGDQYnlDdKL4Aw4dYDA1vAkhHMzr5Z6xT+YyFToMm84gmIDpzs+xe
Pp6Cq0BDUYWegMeuJ52mK3DxEAnXJk4A+WRqbrzztbQNWcbzb7834qg1te7Hfx7vL/eE6z4CmKTP
5+N13rAUVAbzE8Z0OiKUM6KKUVCJ5tkoi/rNjedG7D8e8jo4cEKvJq7YG7mkkVcnip/XQ6KG6pSQ
5vrhXK9OxyFJpYaETzXEswYIN+3Ydg2Upi0UCXfYkfp2Db1UNES/OmZijg+WGKxVRB6PCf2W9cV6
qJ0dN6tPCKmE6az6KFdUxBnVpsBsp+xk9nNZPql+pitRdUP8VcRqbncfz8j1yqPmwSxzsLD+qPWc
fwSGzx0Fd+IUeBX6p2AYU/50viVg9D630v9hUpINrXR0j3Ob6bdM+/7qb1+8LVVZWMFsOxpOl3XZ
Li+7vMN5+oSPZX4SoL6syM21OntWbtzGj6my5+FrypW+2niDyJundBQ27AaC+4++E3N8B6jM/0pA
65KIulyQbOaB69iuAJ0F+2imerUZfYhUYaPyxlyBi6ba+8Ksn3n3iix0MUwj7PXasp8q1vmj8Ob8
pQw6zQABnFUvEkxqsG+dCfCYp8C6bvpWVNU2rq2iTMLGwv54UzQGuK4+1j7ndYbcN3Vm+W8wunH6
mqd4flPG4u7/ADFqIY60wnwtNC/+uvZXrSMkLxzMvQIr+rdkGPrmXhhzY32pMl3OUWAVnbVxUjuJ
Nz0k4vYIureYdkKsFx9tdttmN6vSUUcc5Tr7vvVs5wf09iZD6s5b+oNWORk0IwhH3YklVBs7BQ+D
hma9as95WtJ7n4pJb9Jb+l3vrC6uqzhowIJHjOPyQOEwqTpsqLOTI+V0nLtavZpziU0I1S92n923
b5ponXmTd0YG8jItvP98pFGgpuGxqp5w7loXQQ0zpYHdTRbTKWv41GlF+prS4drAMS7iCCGZPso0
3X6ysyamt2Tqm/+6v1YwIzHVJoGFznwR2YvOW1yvMOOn2EmzbpfXwQIT3UfwNzJ9sXQqDDqond+B
L7WPAzWWYoMCziJuTMNfJvj5PuPCRYzlOQh9hntxgy8cF/l5nC9OWQWfI/RjO9M/+53VP0zT2Psh
7NbygXPZ+14tUjtWFVaBaGEk/idUhpT7rcibJn814rJ2fziF9Mz7vOg1R7tx+F+fQZCV+f0X3saE
XRzDfdsu3C/G9mSMMQsGr70uSss6cVFZHYnUNFnqXx9/ob+J7MXUrCWNVZaCg+FqzKwcK8w7xuo0
9osxbTV9ql4zv6+6bT2WTQWrxKngCwqjz/IvSwrVNjIrbXqcDMqFq3J0IpwbR+Nft8uzZ1rTRCB+
tMspMtEAPQ/LzlLRqMO34LmruyJ4auJ0kM/z2k57oDPeT5uxTwM3LCo7SF9mRznaoyca6BUoFY8p
OuJ5Wrzakp5apMvRyFdNZym2YzdX4msTqKnZAxGZglfVYC29rbGjfOqMWVef5mEp1a7B/kG/cXG9
FNTjAkdeSTig68mepJx0/lJWOwiYh7b1nA/2Qis6WX75Q11Znz0zTvaWbIP8W9a27MsArfvgGJRO
XxwQopffLHgvxSY14uwByXTb/tYVafvgYf0z7btCDhqMQjGWXwKHtumn0htNLeoqr/xWxGY23qh6
Xt9LfW4q6EKBSVmBrpeZUuoCOPTKYjjpvdebERwsmLkuHobJp3HqPYRJFy1I78rMmaK+MTv7RSBu
wo8oV97SnrsKsX8v5exoH0cEWnEXOyZL83GoaOaeQBN7xp2WWsnTkrX1Mca6KRJVUf5oYwvoPJMC
i2/ysxsXm6stywMw9iqgg1j7VXVgREbcxNJUnezBhOMpQbD9Lt0uc6IJo7DPukynGzH1nfmn2EuF
7K8AMdvkIqhaaUCu6Aj9hEOl9a8+jccZaOIO6RwZ5tzFIUD4Im4jw4vr557b7SP1kmJ3I26sM3u2
R+mgA4UEiUa5jvbYxXJWymwtyU3kJMwlN8OhbW250SplHrUlKJJo1CpDHfTRbDe1M4/VvaX8nE7/
2Jb4KQkisvEN0Sgrf3RcOdobbepXAE5Q5FM4OWBAQ1irzg0/lOtot/b9KWdQy6XhRWg534RGH8dy
GGfqp30jELg1x385NMplWw/m8hTL5RdY90Vs9LHztvi5KhXlU/WiUea/hdm8Xjm021YNDG581Bcu
YRB2ZidDI9YJbGxvl+b+b7uW5qseVMmTKPomuHG4XBXQfcI8aTXm8EBguOmdv/qSYWxjSn8+EcO7
P2baL89N79t7PzOTzynKDuGiAvaHN3TO948XyztrhfLNinqyqdkh63E+NHX6jtr16J6WfpRfx1j0
WTQnieFt48zQnq2++JPVwfD141HfmWBIHHhZwkgm/7ksFcKsVkHTO94JPHY5hvhkit3oucsPOMn5
49Bmfz4e7+rqQmOcNH7V5NC5QF7GIhp6XY+tjXNaFofw15rqdZDdEOVjZd6IAddh73yoiwldIGhp
fp07J7cq4yzy4YXUke7UcpNCI93FgZftRVAWW2Wp/JRDfIs+ftfrjIqeOPuHYj0aSlxkL45oOI5Q
0ONAPylQoTBsyqbpMfnCEjGEVdfd+RUshK2b++WvSk4IQWncvpdDIVv7aaRd9K8Fd/ylDVQ5RMib
ZbtKpFjBf/yU1+uOAjHeDoQo14GCcTFN2mg0iszTPDXaJBGQV8NGd7vpFUamGh5NbUE7BLBG/V9b
C8gRUT6idIhZFFOzLpT/K5nSA1BdTlp+UnqqR7HvNdADbO+lBn90R3UhOXz8mn8dU85jMS9H/XCN
bFSvLpEoQZ8pqN6jd5qJq8ZekEtYIVJPUFobPSm8Yyp1OTABrjoYw+TOO5n0gcaJnEkvGiFzalGe
Af3bC7RwT1yd1PRgLYPWb+3Z1t8wPPfnPfRseTcguxCj3VW3Imx95dVlFJvQxmsUDILtwg3a2Q/S
GNV3MxOjQfHI9gUMu2o2wzL2lmSDMCEsUWdw7H3cwc/5Xuna9JkqYFf9nHH/+Wpbi0ZkoHnjh2PW
TIdUjnN87GBHfC+ntnrJhn6IHybuxjVqxLQa57CapPP28axeb2eQtrTKqQmS5diXkEUHnsNQd4Z3
kjTJ0k1cOjFueVjd0eochviWQNhf/OXlR6TBQO2D0jOC8RfxWSYW3O1ed07GkOC4YNU2KZ9AogWi
g6PvvRbHob0xZwP8PtcZkcIZCdeHBpjaXZp5pvw5wfXsgK0tq+AADd/N0JqVEWaBSpcdSFMYfR4O
4bdkVN57cjLaNb9dnbdAl56v97Lp0JoHU3aKk8TjQUsz3ZjAXU9o2XfOa2IPWmQWSjP/lGIQW0HP
yn9GUwQfBbdKLWOL37DYdw0VgkjTh3oUqEtTG/9HWxGivelXxWdmPLmpRX8dRuknU5mmv4sQFfnM
+YMnIoPwPZLJsiUWFABq5Bsqzzrix9CEXaAFm0q1P4NRFzvOkP/cX+UqyuJanaphNlCzPx+9Xyy/
EtMgTzMn54sRxOnPeva87ZQhMAtZvPva9eM43YiJa8y7WGYrBBl3PQrywOcvlhmaRhr6FV596tWE
t8+qM7PxGt+6a1Qfb9B/xFOU8FjelUmN1sPHe+r6SObeQIWXlBnIHByK81eubaQgfExjT2VVmHd6
q+os0nFiDnNqj9+rRBf/fDzgOycAspocUqv3CbKoF/kesJvahQA9nurW6scNBGplHMqhTDZZk05R
OjYJV4VSfPl42HcmeSUkwIoBdblKDJ6/pxTtsvjpMJ0AzFnFdx6gLELPG7JhMyV90//uKLY4j9UC
KvOzF8/yRux6d3w8blamwtrVMM/HHzqtogxSQ2JHq0GA/lgQabDmzNnPWIwWrDh31lH57/1sX6Or
davd8960r7gUUL70L/n7fHxrssqmMMR4yk1MAUNb5pm/s/0xfoHMhSyAS9UtVErLblQz3llfa5JJ
6YBgxNRfjEt3KxgbtDtP/tJOBzTcXTxd9Fr/FyV9oukU31SSfCf42Wwl0Gz0vYH0mhdDVi66PKze
6aR8L1PHCr+oP8T4wtoIzxU9QkNS/BZr33BvFEH8a+q8Udt0rRrjCI831763JlNoe62Cf72dE1c0
FMU8VIRsyPTJXtp+/qUrUV/afrxG/wqHnUcCntyFb7GCObnEXSySyczNGlGd5YS/yLQKb/DMTV8k
NPCtGEB8IvLnNKEmHWGwWqIT4JLgbpZxlN19n6ZZTQcU8HJYK11Ds0AqvQ3ngEYwqkFtE9w1TVn3
6LR0jXVfGbUpvjeDK6aoLpT3R1+k8W1BFig5ZhSfg71VT7WAZAK/6Uauer0ooKgC0+J08liUl80t
zNbRn4SydGKp5neAWOMvCbfPxzI3sw27YryRjl33OjkE2XzYdnuAFGCanK9+aRRCC/RuPBl+K4oF
KLDKHdosZfU7JRfX9kRBW0QjOEP7Jz5z0z1bKA22TlKB9TQrx1WRk7XWN7M2huzFcBf334+//fWU
8LnXXAMDLJPaybp//y9DxW0RY9feXk4YOxpIeic2UipxkB1Hrsd4SuqTfuMjXEcERlzJS5jYrinC
xVHbqSZYJm1aTtLu8nBCd+uYKO019hviUw3p4xdets7+49dc/9PzFU6dBDkqqonUOLlqn7/mRJcw
duNJP41zmYa+G8ifVup8L/9H2pktyYlz7fqKiEDMnCaZWQMuV3l2+4Rw2/5AzCDmq98P3idOMqMI
998nHdF2tFJCWlpa6x3S2fj0+ki3FvTPkTb3TOUNBTpVnf6MFsN8LMvMOmQo7X/1cv1+nNz24+vD
XScuYHa5vFfReB7129w086xJ5G2tP0NrUWd3QEH3TOnJzv9VCv8uMBlqopNlWmol4mMcFABlhg+3
c53fWN9V5ZUwQl2BT7uZdS8L352TyH52xdwicKE1Bti/WD+peOp2TtWNFV4TcSI7cDzI35s4ayHB
WJVjxetkyBckxuzZwrkqLzEkwSKUJ08hzq8v8q0RuT9dwABsoKtkJYlaqwTzIp4RLinfp26W3PmT
NeGMWfTxcRnVXrJyYznXytTKvQP2AwThcru2sRIKiJaBEdcyrX5M9uC96LmFIxg4tsjaeaauX2dz
Olb3Q74cBIZVHfVyODReMPdrffFcSQJMoZl+ekeJtTV2Kt/rl9mOA+kMIWI6DBRKN7tES+oFoFBm
PI9d1QdCWTR/cns84zZVBzyq9AfQpenRASIsdzbojU/ICeE9tXp1A+LabJohNs2poTL7nOVN9pgM
MnowI9AmfVP0x7IwdqGia2i/miupG4URIPxQNC7XVDbUFj3aqM8oiFjBlKTTXeWr/k2JFcAbEaV+
4GuZ8a5LauNJixo/kG0/n3KjLdKdqd8IuJBUoXStgBbhb8t9vLGb0kxH8cyNnH9YWpH9LEn+7y3C
7ogeYmEtR8StPG3nnN7axBSn0Stdy27W9pz2Yz1LvWnEM51elD0gc8mDtkYgBIfcf18/oTfHgta3
FhVXXtfmoqX+ZGUVf/5sV83wrUm19oNIbUDQg7DjnQvs5lgrdoKn7irRsv75H1dmpaVxYkzMqzYL
dNiieCgDnrSD9R3JI1vsnJlbX291poSKB7HI2VKtRWr5SwtF9hkqhn9vzWZystJSnX2FSQgNfrRG
20V++vvlBBUCBgjGFrtmgyevkHLr+3YRzxKFsHcizvTHwmgQzgNeQNf0Pwy2NjEQVqBeur07OuXV
c0T17LnKlrQOdVg/J9PT1CGWWm7vLOetOEDrlwIFyQ4ti00iUI1eP45ZSih37NQ/ZlFU6LyzfeNb
04zasR/ksMdCuPUFSTcJe6Qf6ye83C/LamFZIT747Gpec5RuZZaHyvXSo0jp5IrWxFsRMYcdetiN
XQp0jMKV/hvOsgWUzBjJjP1iEX/Qv/yHazsX3ymlqHsuOct69/onvLGqiF1zGWNs4nFDbqKrx+MA
dTCH8qps84exHH7VCsvsLqdAzv7MzHlnz9xYUwZE7VSAlkFafnPeXa+sJ0RkETkxa73/MSiED+8p
Qdr9HXs6ovptVMo4dnYcLzs0xltDk3u4cCIB9WNPevk5ZY6TqWOl5rPmavULiK0iu3PNufDuAKpl
33ggjWWwFON/yXscuGB4g1AzWQPr5cBOnHVlQgx/XjQnO7bKLfoTfpDR0xJ7zTMaY1V7fP2z3tpD
JHW8XHQPjPp2D8W/CfPKNJ6pGmsv0sSI59hUQ4rShLMU2c7C3mjJMQbnZEVogM7QNxOcRK1TK9SL
l6XlMeglfuEc3aKjalBqyyMJmjwPIisPIxyiR810Y/kW36z4kXKKeP/6zK8Bch7tMSBHa0FwrUJu
UhUPseBMiTR/kbHDt66GzsTPtpzk+6pdppBbpXtQ6VzjFO2MUeDa6H869dT+BCtJyTrNtSrATCbd
aVteZ1CUmKlrwN0iVXN+y4f9cfeIFgCca3ftSwT/I0NHsCatAKD1BtQP5WAE2j5k4KkOcm7wTd5Z
k3VnX6Y0bD4es7TtLE7dVjcA5FqWSGV1bPr6l9AwDjNwC3jTlIl7l4iseF+25XDq8FU9OH3cPo4o
OO4EmuvD560GBWwOavwrb/ryDFAZbyej9KYXEhokRiYJ7g2Tof5dJ5zUP3gGPH3V6MZeDnUd4Ojk
UJsFwgQMnQ16OW5Zd/mQ+vX4Mkfm8GvBavUBHpDSPgHZ5wq2LfQX//qmAlW6IkVI3cADbmvp1owT
etEl3nOxciPbzDAOClOnk20W3vtiaaLvr3/e68O+PiP1VdeJ1vAVnzhZ5NhFve4+83qtfg3DYFMe
daIvox5NH14f6vp0UYgE1EP+pPOQI7xcLqdVxFy2Zda+RbBseeitqUQsrHLx3x6L6NHKo/F5SJA5
TbrMbINmjI1Pttkl1aGwhfyamHP1Q2bob+7s8Kt3ECwL8KZEHr4zkHnj8mehPth0CD+1b4veaH5N
vj7Bb6KVsaescrWbcDGgsUNkZTdzkWx2U+fL0hJRP7+FyeGNd1aZcGKsjie6reLyV7w4zvn1Fd8b
cRPOotTprLme5rc97AwVaB788Cju1BsJHOZOyj1NqO1m4nwSJNCR4GpmF2/vqgY9a4hMsnjCUyl7
4Fo2nyozehYJyps7qcA2JP4eykOeBrGYtbS32Ut5U8xlXEPWlW5Ei8sqqhFYX159BTibHGyvc76L
qirnIBOxuXNmtuFoHRvuGJ1d6tt0MzbL2it7Msbey5+miZaUzBsH6l+BArXTi/okJ8/8VXaF98/f
fczfo67hj00qENzajIokKRJYWpI/zTgqhUblfRGWSsDZLFgD1NnOYb05R+5+SCS8BqhIXB4KFM1R
/oK2++QgF4OQOs0i4zCDCIxOtYjbQNUxRgONY/bH16d5PTAvHl6OpASrvMG2hN8kEdpu1lQ8pShf
PsZp9alHUVDRQo6QrMgm+ZzidXD/+qDbg8LZp4JPzgyAi727bcUVg15HdhmXT0gtzcWhytG6O+fS
msZjaUcmbIRR7Umu3JroyjykJEJeefXEG5DbMVJdlk9cueJs5sq/101gwDFQ8Bc1O3lAX3xv0OsT
insQsErg/S4CGVsqa5wMM+32unxqZlOdBrkI6xTH/fKE/POuc/W6I//MHEhZSZZxqAGXSsl3a9Sr
GgSP59j2T7Eo8fGipxulh7zQp7+t8DOQz6MOuioYD954m8jamCLKh0L5pyTiNolmC+EqX6HjCuj4
ufO6ake7Zfvpfo+3lpToMZEabc1hxtQQ2m8xW0vm6lBqaX5UJdsTzevpZHSjODrY2u9EvO2n+z3o
+vhwoFgiSbH++Z9JIL0thFkN/5R7dfNNal1zqjtH3iV52uzk5Dc+HNQjZgdciyLDFjkllF0rqp/g
OYrKPlax0QWl0RU7qc42hK/bAh0gkhxwKxTnNxOymzGNzHLyTxO06kNsVc7JSsB8GKIszo7Ge6Py
x+WONME4vX7cr+fHyBTFwONSuuD1cbmURuzHParBPkJHhQjtEc+rxAGk8H8bZfNahalRGJEz+Cfk
4e3z4hjVSaGasrMttqHr9ypimrOqAQIu9jZ7PxuFWZdm65+oVa8UkNEK4iqZz57d9SfZqT0Y4a21
oyjlI3mAGCrZ/+Xa8Qua1gLIz1zc9CwXeFLGmO+pvdya1cqTZp9z310RB/RIr9sOr5NTu3jOfUZN
DsE0o3RPS2XOJ8dp4N/+5ddaxaHgl5KZrhj8bQzR3QVfiE5k52XwqqfOmZunRIvS4+ujXB3iVWWL
/Oh3wFo/2OXqxZlwkKcArdssRhPoDjfp1JbpycPKZ2eo37H8IvyuXEYOFidsZaBsvc+w/tY0lIiy
s4qb9FMOdvHO9nttCQqw6t8wAeleuAXkycRzODl0lR09d45yfsWF6oFLUhy2dk7EVdzkF5EZghtm
jakbbWZfLzl4iGjMzn6iiofCVLhE1kl5RP6MpreziEfMjPydYHZryf8cdN3Qf8TNTGICU0OMPlNv
x1lbtNEx0iC8DilM4r//upSiV/QB+cSVtA2WHtqiJQxlJZUkM4SOBVu4m8v7wUvL+j+MBoznN0gN
5uIWy9xHWa+ZfQ42Sckk53hwVAKyKuWcPQsm9s46Xh3JFeFOkrT20jFetDZBcwATNXdFmeFtocm3
Om+ZQF8gEKVFUp2LdFcg59Z3o3fOzCgMcRWtf/7Hd4vtNBosg1tgthrkrd1xOpkSA58mJjd7/btd
3UTUuZCA4J/1oY++5+VQRmIZcekP0ckqcZX5NAjeE/d2llTtg5XT5A9ysFFGD4XbBpk4NCNg6dd/
wY3Jory3qhWxf6i8rSfnj8miRmjGbtprJyMa7Z9R66TiOBVm/RLZsqp2IsONL4nGFLhdFJLgQm3z
Mj1eRm4/nUwCO3gH0QsJJrBz6wTwIHVyn+dUu9R/e9uTsfBQA4/L4QDytvmcZZ51lL9Vfp7Hwg2M
YumO9Wj05wXN6Rf2bH/s8HEIlqyOd6a7/bq8Sf//KeFZCvrDNC7XtoscoKyL2YcF6JPlboW9IChi
qrfSc4b5CBtH+YFjFG2YZgllnb/7suuLmHbRSk4B7g9o+nL0NnVjN4LAFOqF57UB1JjmB7Ar8zT0
wtyJr+s+/TPi/x6LOiE1jPX5vRW8ktJXWaGSIYzVYCSndigsQbNjbh5yU2IPsWplp+89Jx4fOvQy
3DekDH589/qEt0GeH7Fqd691AJ7JIKIuJ2wmWp5lfjqGg46tb+Qb8Ts/nb33aa38d8ukdWe7MPz3
rw+63dKMtAog0UhCa4p/b86Pl8HWp6szhmObLtln/IZz+4jRg7K/WA5kkoBn7vjx/zbmuu/+OLMd
K7C4tZrCpNGn9peqMj/Xz34uzO6kpWLpvpeEruTl9VG3kWKdKRgBXAu50+lDbPaTrlX2YKh8DktN
Ld6pxAJoOALexhbTk2rcg3jcWFh4XmR7v5HQ0H0uJznUCBKUoz+HgMSdu8Hu4k+Zxb09zEZSB/2c
yr0U6Xr/AJ1EzpvSjkM2tjUv1uiqN7gQLaFYiBQHW3S4mzWqEw96rGvO/cB18LYzHH+ndXbViGBl
8frEGodHD5Vua5OdgOpo7UjOY9jFQvvktVHfH2QhXXFsl/LF8Br3XgyAxl4iFTnpubUS8SnSbDd/
SK242+PMXEetVXOKZuwq7bWiCS4X3h+QnC2HZAqbtI//Ab0dP2aV/qtHGOkDh8p9pi+Tvue62pME
vA4ia8pIW5bDtOJDNtt6SftCNVozhtFUTmdDmvExRhjmc2134k2ZJOm7caD2hc+jetaEU+w5lt+c
OMGLlsMK5dwWEaNhEK3t8hmobg0AFxxs4lQzpNMhHlpnCZJY5p8bs8l/ObOqPr9+um5svlWaEOAG
1ctrqeCEgl4fTUw+TxbtBEQue2r9yXAP/Tx0R3TsFEwFvf3LegI7D3Qcypp0+SDbupszPdEPoKvk
jmFSJfI0W+6MfruXHQ09q9uDZ3blHTFzD6R8RST8PSxqTfSZ1ytqCxHJhJ7YHVSP0ItAFcz+pB/t
JpVVIJzEfymiSZ5wr4vPdmY/a2vmh49Pf/cfFpxuB1cWb3Ky08ttTimOWE13PtSSaPjup+a3JNGT
9OC0hfY+SmTzvtMS//z6oGvKf3lPst5klOs7BGjXFp6tz7JbROchDJm1zp0Gmac+lF0S/Xx9mFub
ibQSuVaaqXBINnPzhbm2xpC9F2pqiV7ujAemruk1Th0S7zNTZdigQYLckze/cUesRUWouTz8oN9v
BrbmfIoyWbCL3bo+R0hav6De+hE7tHJn5946rIyDmgiZ+ooEuPx8PBH11Xt4CleM10fVzPMno8q8
ey3OjfHsunP/HButz9sLKOpOwL4xS+76lTnBpwTltYmQ0QIJh8rtHBo0jZHyJmQYQ1q1j+YixB7r
+UZUxPeFIgsgMmpWWyQZ2gzeEks1h6IdDN4gtXlMrM544Ind3w2y+GlQmvmfM6UfLTOtf/z1RiKF
Re8XaZq16LiJDw6P+GUQ7hJaQzRHZ3LKvsTUrMb8OZjm3k/elIPs9aM7yqXeyV9vTBxhUBB0WM8A
4N3qlPZmqlIPt7HQKOr0S9bKXgY8VrLhzlpmGSIfS4GhTaHH6p0GAjyVQ7mni3DFNiRSERtRi+Vp
DRdru/q9lUVj3mp8ah8n9UAvfVs7xqY9qKcSK5AyGLU5rxJ0egy8eOLFjfUHzFHT+kj11jFQSEuT
5mStTfJvepnLJsxkXh17Y3T1YWfBbgQXiKC0FGEYg27aLtjSeD68bGMKkRecv3oYYAWujunbzjA3
EjMkiS1yQQ4f4du4PHkDMhS2SIo5pL6Quiex6MXJMnu/PyCrmpZ3k4227Ovb8NZWgC9AYgYqdi2X
XQ7ZZXGdpsa8hEiHGdBHWuS8ltTV35a0355xLkPCPcr7oX6AsmW/1EPn2MfXf8KNeANMG71RVL7X
Ltj6E//IuS0MIbTOTvWwGl3RHWbQxvaT3wH/DfTUrnEd7Kwk8CovP8qBg7HzwLqVIxJQCazAq/gN
25oa+A6ZR7LUQ8+Mx7skLfqvSDogyocO33SSTgWtxk5nFd1jidbL8wjZaj6AoNGhxWZ7mr63Pshq
AEbo5VVAKLxcDe68qcJcTQ9TcDmBan3rUdW4ooraKE4TrihcNBrsdZSknyOziXeu0Rv3G6AviosU
0dfIuEmYk9FFkzQSIqSM6P4osKZ6Q4cnwVRDiCogR06qozOveJ7XN8GtrU+ysEqvA0uBP385bU8z
EjwcBhE6tTlG8lCVS96/bblr1blAShNpUqN2ZfS/14e9tfeQoCH+c52bbMLLYSdTL6WhcaoSLTOP
wkzMD96stwFmHs4RKlR6aie6hGY+5Tv4n1uZGi20VaQFJDM37eZCt3U6CcjPLeFAAQozZT3rpeJl
Dz0VB/nVYzUdYL/80/XFmLyJReUGejYZAqnlSPw1yHk9gDT0aNqs9X+gDJcLYZVWDKG+XsKkbKHs
ZCCdmwjlrFmvx+M8tujfop9wN46W/9CnbXGMKkvHRjpJdjbCreOIqhH9TNhs7D9rcwDo76OFafNL
Svykv8+9U3+H56AFSsXyXs6YKLqag22s17fUwRc5V5jLUAgRuKjuxf0bpwE/LJ7KqOhQRdxSDRP+
U+rhchIOxdzd29TWTp7BG/aomUP91sj0Co5XmexJmN3Ylb7gvgFAh2EPelOXHwMd4qqkSz6Hs68p
PRBtNQ9BRm0GXRuHMIwlkoI04UVTfUwtQd1v5yK6kYbxPKVLQ1MZSumW7WRqVKj7mfd6MusW0jlL
c0DSrPzqFa74+2xzRUd5VD+oIvJQupyrVU3tQFuNCwj+YDirdAo9TmR9GAl4T4aCLnVQc5oV7+oe
rc6718//zVMIjpRjuMJbzK04sVZWuD3rgi8sBhkM1my/FQIVMtR1a/k4aVVzRDClfrYLi0fyRHX8
YDdVtPdAvrXgK3uLFxvw/itWE4abjbAxdw0pwYPkx8P2GNfQ68tRajtTXk/y5qFEMYZyCG1u8MHb
kogJ2q1fRQ5CnkvGu8bJ1cmQQrx7fWFvbeE/R9nEE+BtGggPoYfwI7XHpW4bhHScXHzppjz6iqks
HpPJZCDw7eyZEWwPLfAhtif/B97f3GRbRDEpnLQnb5nDrI38Jw/3vq9ZM6Vf9LmQyEbVhl8eeoU0
3usz3l7ciEwCKKTyzqMAY5atu09Bx6Y1zMQNzaRY0iAGbeMfkCma8RPq6v44O7KmTFo3H5rOG9pj
nlG72qH/bLfR+hsoIgJH431rXanT+WJU/pwJN5y9dPCOa8fTOoo2BamRZwoP7tenfL3Sq/ALjEN6
/tTht7Xp3DemtEELI4xJ1T8VRdoEGCEWobP447sZ5tjJlZ7Yyde2mcI6x7UyzFrzma/o3zEWX7VV
ll6YgSEK/Nqb7UPXde6HygKGuMAbVae/niYA/JX5ubatrvSgmlrx6ZLaC+dozgK97/p3yaS3oY2Y
hjy2mqo+CH8s97T4b6wuxVKglbTl3ZV9dBkZs96ubAuLhzBO8YkTZg9rVw6W/65PeuOI+oaLIrGL
IfPrs93GB9Z3BUytTV3aO8Tmy2FRgHT0QfrsoRoPrEPqJr5/LBwLMN7rA93YrAxEcR+ZTiDaW/V/
CwHQDpc0Lyxcyidl5vfnJrINzJKW+ct/GIoO3KrHCf9me5+pqrGkP6ZeaC998qRa20BVq6mD0UBg
/O+HWmkMhFaQ/WCbL5dPwQR00ybxw7q3myeho2oJlMn+Mg7uHoT8xkmgDLV2b1d0w1UGSW/XXzT4
mmGvxcNzu7gcP8OPQjxzkxdVT/7D61O7tTMASAJ5pTZsgi2+nNokqjJN3VaEqcy6r6pbsh+RkexZ
IN/a9pC/IGRQPoKXsLk5BCWYIiajCz23grI8F2jeH1q3sx9qwOTRnWlH5d1gSm8PXHEjgOP7RC0I
tAhFti1g0MU3Lzb6zAxroxPLAYLG/GiBpb5XtoZeMCBC465w9PlND/NYwx69SPYC6vbWXM8evTbu
DyDFJufwcoVRDnRTP3aMcOwbSx0Wy63QQq/yc1tMQx94Tl6TIaQyPyxGTnfo9e97a+VXcSNjFapG
SmRz8kfCQWNZsRm6iYKHMNXtPQZ51UlqSfthlpp3UDANj68PemtTrZF1nTSiC9s+PcgZjWJUIkLT
7IqjpNX3r8Rf7J/XR7nK81hZMMVrYRhAKOTfza7Sy8pLHBTaw7L008eSFsvJ6RSIba0zTnTIXYBp
Wv22iSGV5x3Kokclfe/z67/ixgLDtkCvAIgcYWBL0Tfs0sNC2xfhhNuXFZ/g5yoraDN4zkGBrFeG
Zjrdpxht7gGf4b1W8o3dBQWZqi6ta8SztugLaQ7otSndCvsxjp9k4YmPcdWhU1f1eRfMy1T8Mt0S
n3g0LXey/BuhinrCWponKnKFrmfvjxoP90ml5qyxQilNVd3LvurtQGWG/9VUk10npwaFcGNPsuTG
DQOMnG+OTCzDuptGZxQ3vj4anRVOEE1Pkb2o92i0eIDKTef+9U97I3jwhuEdg6eCs3JXLyfoLnlc
jzUWkpqZltW5a43ROQ5tXFu4BABkLYOEx4T9PFpaKT80ME0fyrH297Qzb5wm+FZ8XJaaD72dceEh
Pl1jbAT30s/9Qyet/IRWmbX8fRIGS4svyQMdC59t5ufNo+EpS5phJ/34fxXFqPaw2I06xcobkbjH
svr19b1xdHiDU6mESIPA0pbHungLcdAozXAY9eV7PmY08dTyTg61dwdCeHyzpH6x05a/sWmBOlPw
BX/MwL9jyh+b1jKGHtZhYoa5grBL8c8CLQSiVdi9deJRvAfkvjke7Vl2EI9vJnm5h1IrJ3sdWjOU
qSWPbmRhY6u3ZdCYRX5HAtM/vL6mN+IBhQ3k5VatVZ6em3ifcROk/VI7YR4NyMYcOhH70z9JMnv9
CVarmOL7SPm0aqM6T7TpPCJAvgfRvBGYKdcb1FiortCh3+pIdplbYYKaO6HXWF5dB6IQSf1pLHqX
FKOVjf7GTtNhwNXTT8v0IxCMuUd7D0mO/pBHU7aX/l4vCnVPCwAeNyG+VNtSP/KSbjZXjROWlMbz
U1yp/jFL7SGITSt7l7lZ985Tmf/ZM8v/cP0zNuBsmMVUQwBRX26AqV8gGrK5wjFf8DDmLkFnL+6r
zEVDraqHN6PXySGg9CbigwKv/uv1DXEdL9nsq0/FCmgF4r9JPxajq4TUIiuEO11Zh6UsxruhWJz0
gAtWvnPxX0fMdTAfShx6fBD6NxGzSw1uQqu0Q7fEZ81Lk/KcNYl7b47qAwlI9Nm3oWuWZlLeLf2Q
ljsR7ObwZFvemngATdisNS2v2o57tUo1qfkNeDLt0CAH+H5MxHyExo4sf08T4Di6eT0dLBTrjJ10
6+Zqg11bV4HUZOve52MO4bqLy3VsF8VHrIHeK2OsHuQ07R30WyPZDAJYj5bllVZru1Rp4ySeFWpN
cp/HTvQjlpZ+toYp2bnnb50enlkwD6lbroWQyx3MdYvupNnaAE18Vb8gH4/Z4pmefzG9FEkfj8kR
/qP/FTSmHofL1Bc7KdbNqa6vBihcgC63MU2aWZrbjWOH2TKaYZur6b2eND2eTu6e2O/1Xbt26sBj
0y+BZrnFfWdzZqJr6NshbgNOE1Qk9PIUO2b55fVTeX0toLhBRYeaOLf61Z2+aFZXW3XjhryXkzNG
1e8GFSGJnkW6eaiiZa+QdWsJqV9ROKMAQCzcRIG45i5sesaLrGGeDkoh8nroxrK8d4ay3tkw1/c6
k0NAZi0CcAltB9Oa2m145rgh7T3nsxP7Yxv6i9MXPzFbtNrvxmjmw6GNusp6+PtlJcBguLu2wTHK
udyqXtePtp5FTtjq9LoPnq15QV3ZdqAVeZodRJX9+x8GpJyO39YqD7mdams2hlfFnhOirlt3916O
CQYyenn8PLSFP56gPO3Vym6tLrAYtg9pN4/pdWv9kcEMzeCZw6w5ZPx189IM5XCfuI3zbNd9fr/I
WFdB7sny75+xAL2gtQNuANpAoflyWOJmBlmSHeS2Vh10YBp5sLZZ/iaVNWIZdjfPpzHSlg9Tr+9x
22+cFkFEJaaiKQHKbjO2URmaKRPphWWk9UGy5NpJFgld20aPAnDw5c42unFaID8QVH00R9dF3szV
0CvK3IxHUdd+AF7nvRn6qvg2Ym2wU929NTWqjyvhmJVFG/9yKHfiEWs1M5U5mqQnHYfoE3AZK1hy
McANcvdoQTfHo/JIerYaWG1lENMhjxw3ogBZdkPzMI2a/3ZxivrfRZ/V2yIb9kDdt5aSWjLa0+hL
cnkYl/OT7gDvF/MX4JFleVR4Ur4fsRv8NJmztgfOv2ozkt5xR3H303Besambo5GWBbqIfuyH0dDY
566Q2sfCS5eTKpv5nNptG1iamRFl3Xk4ipyaFC1/W3yhKGvuvG2uL01+ytrtI+aul+ZmCzmSHNts
qOO1uSYxeUiTL+VsiwHp5S5/cMRsfrasJq7ObZSV318PSlcE/nUdOKG/fUIIv+5mHYzWi9GaUH6Y
L4YOTbYsV31HX31XusTDeLKK4cHyESjR8HrrDzYGorTAfOx6jrM1eF9WO5xVD2fvHIMDWr/3H50q
QycHJlz+Pls4tW7hMHFT1xmSGMOpEgbInsrOMjOgPNZ1QZLF6EM4RaTnxwHXxHetzUP/0LXYvB3G
vtLU3aCNbXm0Nb//hHuQbZ76BAxA4Js97yozr+z26IjWeowyM7JPq0mLGUyTFX1JtI4qF6yRefnM
1aXfizrXtGC0o9Scg5TEdeqCNPWd3gpwiM8F6hVRP8Q9SpeFSJcADRsZve2LAsxnMpjoP6CJPJXi
qdT80dcPbez62r2VWqY2BwkVmHgJYHbN8h0anfTiDkM3TGRq0aRZMaZCUd0kn4TohvrJGNOcB9kS
+Wb8kSqO0f6yx8T17iPMR+r5oAj5Yjj4zRCpOzTgkhbu5RL7xWONp2J/cNPYiR8cvbbiQA1eJF5s
rwGfmtVAfIJExpODBgYsqvorRmCsyJLhE9tLfc77g7BQdXqYWwOmlT97rbxT8dgUb2avHqznJEa6
LJzB18o7w1K5F/iZUbi4Q8xlcY94qJ4/lPBDp0+UHqciKFE7jE6GPzvWV5W1c3aPjHBUnsw+sudD
F/M8O2utirxTV5iiCGj3xM2xdWJDvRt7YSw/IwpI5hPq5GJ6grqLt/fBtxHbeKuhQI9HI4IB+Uvv
OMny09baTJ69NJXJU4fGoXbGBl7v3rlxifJghqFRdYR+v3KfRAHRIASGNsTTA2DVxQ/aPJ+8r10V
V9MvdBMn4axyt1n3SPOyUD+WiDZyfRy7ETXe0whH2grQUvc5ScJcmjw/eEkZJ2h8m43ZGwGWDDrf
VVYwrD4ZfRfRw+E67KonP5/r6Bhj4C67A/6TsZYefC2xvDeLgwLdSaumbrw3oPjw15ZcVhhi0QFy
EvkULZ3bPkkNwlge1M5s5uIom1Is9xP9q1wwCc752xgHRN7PfgcjPQlIDmTzBd5XUzyKabG0M+Xx
vslPfq4N1h2uYcYIJdlMk0kGAh2lbjyIuRmTEUbvAgTuWLQcyuJQqqh2Hksfa8/TAtCmekAVXPkv
opZm6gSiF7l8i8BarH7G0ZLJYNLTVIlT4hS9UsG4KAA+lt842VdHQz6wOPjjyBKjMGcmcgxEldCf
O/b2IsqTna5SiqWGH89h6jXf/a4VUPQAEorqqR3mtDpEIuv8w0oOKj5nWH70p66uVf3k866loF20
dfaZGgxKeXERdfV5aWjmGYFpJI7x1qWluRyjQVnGm952Gvth9lyeTse8AixyZ8xR0XyLCpoCj2Xh
eMuHMR+aKcG3TPXikI5LFv9EPgubLupFkfTJX9NGX3S0gXVH3UGZL0E44WGuVYdlWfSI2OT1cX2f
6o3bP0DkStGh0JUxvyh7VngjNXEc+eHUxvZyKKrUtX5mlaHi5aCn45AepOlrK3h0cPXoZ2QV2vzd
xLa3/SziZKof26xLsvexjBt9JbHE2jdsLUyLOntBtbvxF8t/iVq91x8TJByWMNUcZRgPCcrlUX1Q
Fc2CoxEjmZ+dC9sBG9HkdeF8S8xGi3/Ifmht0EC0Kk+J0af9XVbXenM2+sGIH/m4bf2jRh6ifXIm
WwNK51iZzlnAACoZ/+3jMlvOELm8ND+I3h6G+3ikUsW14nXiB/V8PY4PLQIu83stavlLpiej7L41
Zsc9Z1Tn4udaNf3wViSNNjzotSqmz2wQ1wnMcWr6wGktVd8Njpia+8QY9OR+7mqRP+IGOA3/zpXr
pkvYdjGtJmfIRfqAZs4YhXKW9UCQqjUaQEbcSvF9cKEoP6ReU2Kn2aGl872suUACD+BRlx+cyuuG
5WTGbToh31Hj1fx58SvL7oKoseBZ6HFi6d8gcdb2Y5nM89yd86mIh6+G2SLZMHoFLYMz10zR3/m1
g8/JgUoz/OgEegSeDvWSplWQRuNY33PnNc1HaU2V+goqTp+rk9NHqvk2zWyf/pxMqnR51IBVqp8N
Ie35IfOAm711nYRaJjT2KLqnzzuVfpB0sVM9FHovtQfGdp0PyziP8lMSc6ofUGJ3p/taMySAcNuu
ZnlAvVS+AQgadbxElZd/tx3NGcOevgeOolaXzfZnKv4ZIul5PTrGkYsAdSfkXVH64ZJEjusua+y5
H7H7JSO564H3dO+pKVvVkQy9ohbZ1nbt1AcgabxO/AZQ4MtMHbs8ldiPIKxZ2EWFx9tYSfcl/X8c
ndly1MoSRb9IEZqHVw3dnjEYjOFFARzQPFSpSiXV19/V94U4ERxstVqqzNy5h5Wu+Vn0k52qYU+d
QOVQi5uunBBIO8XspPFGjhgeLjA2MQNZ7lqc+CkWAp5twXfrY5sxdWF815CShbfzAFv0MZvdpa0G
51zaH1G8ZOdDEB8yNNURTIT+QlNPsx96253uC555vq5iNNYyuJMyqYlr2hSJpDk+MitpSS7v6fyS
hKb9pl2ovU/4+dXOdbdz17UV1N4uWXOr487+Gjazjv82KVyucAHZzl7PRgr7vvRtOPTFyoRsizOc
anrFAxd28xLojbAqq7LgvIwbPqgkscBRFWFBnTzqtzr0goudHKGgkmEifJ1REfovTXe2yyO8A+So
JQoNQmcy73ZHRtiS/3EqzUellmkscSFAQnn6VsqcrL1RvPbC4as6zTjj+8qNIgpmzaJ/Yzt0b4mU
7U7lDrB60Xrf6MfIJ30cjrP+I7qNrbuz0jZUZ4vrXuGzr/sR9WnavazrnA7XcUvlfNXzQMPt4liB
KrnxxQUZZjRd9FqTJ1GLtcV0laIyvxhZRwm/Tbrp9Vw2fIOgKO//danWUZ6mTfcT4/PmXQanC4Wx
SXbv0k16JPa5weP4GK3pK0gfGiecgaS57Io0JRwu+kyEfjoGnLvuPEfD0hQdZfRhGmfzdgRBfbwK
kTrZj3oevC5H4Rt/CQGMnS8Ojm/mj5im+M1bvJ3sz6iuX08b8XUewY6rqOtO+r8BudpQjOEavm1q
CV6lZ22YZ7OficcT1/TyvMl27l1cCft8TQ7Vl5OnYjpfEUa0dj4m7uQtnd5y5bRtorvV344wR8Ow
va2g/h1Fgdv0Vy6hkAVezvYs07jG5HgJ1/at3nkgCy9xprduEet/Q5qq+upnejl/2ikJxv9OS8BY
cSZDzNPcrp5L2BupxXXVGjaVP2kwdfaZqMvFvCt/ixQs3YaECYvVzVy4k9NPT/RJK8j1NtDMSIq5
oD+vRfKZ8ta5D4ZlZFhm6RnqXMojdS8dj6slM7Ppk381XC2GsYxx8NrAVVmvRCjTLhsCbgc4AHuo
X33JyvAJfyZjPkKHNVW+LtrMVdykTXY3YBu50ETZprn2Om6CqCTFJObxiYIjqeCUJw/hccZ0yx7H
4NO+a7e7emHjxB3tXRaTj7tH7pdxGI+/vUsiXRlxJV+HwMlURQkL/TxO9/38ZOvTy5iaQtoEPA3t
mXUlSUhAH9EoxFAO5763D6yTp7bsBaGLuHY1yXq3oAbPflA+p6jqqVLOleXZYevcuq50SrMg32I3
nU7zdQhIp3/BOy5ovg+JTObKrO4WXHsTuktxtlEkL3jMdOZ5O6Vmg7TO2/ILlESPlZMMlLgm4Dj7
IXq7+Pc3vl+HmsAc2V1DsMPyPQj3+CrqVUL1mYITA8JpOIYWF7e4M69MFokpAzWk2Lyvgswnf0Xm
yXRI7tdQP7pL2je81kGfPHCC3EJ+IpnKuOgHQdhwf2ZYKppsWrmjvmLX7R8klITjaJICYVwrrhZZ
lcrDtBmm74t0gx0n6WC1ZaIPfZZDutR7fmaY2N8flmm+8nFKH8t+xb2yCIaoOckBJAD1Q68jAbLz
gom4yytEi9XcLZk6D/XVgppCnICNnRlovJunJp07fdyM3WNUH4knXtMa0jvdZhy2fXjvz4f7soQd
z+rhjktWBvHJmZlvNSqwIgyPLHo6IP3FeUc2SFvoWu5k5+7DvOe37sc8d6gV6hcJI6D5Iz28zku4
gfBZtW4T9YlpkMHvCFSGhCxrmq9DEkPa4yMlTjnA8fqVwojn5ZNO8HGGQUfQk6hHtjN+a4J7r9FK
PqykGcdFm564aXbulr3FSRd9G7jUnxHNrJsfhOEogqDJ+UZF4p1jxWuMFd/Ah0l/jXPi9oWjWbIg
ICXXgJC6IbgP7Bh+nhi4QEY2LxP35+yI5So8IkhyfD7OtFzlsqm8O5wmK+uUzK/SOc6DNPp12T/p
wYMX5LUHVIaxr331OCzhyYGAoivvAST78vQC2eZk8LnR3dENTcAkvIYfQBxZd1m6VAV4sq+zKLC8
lmvV2xXSVpC2SZgfuFfO+ZxO8Xn1nYk6RzrScdm22Y3zkDy8f9m+NT/m1ifdmaC6+J8rs+Y399VO
henxjwoyuZJjFdbnc+TcqAjuGO0JTUfWO9Wahc2Yk0wefZhdR//aY592ouO1OIs426efQzIiSFk7
zoEShvjC+LP2c31ve1cLhCrQhf1g7CIonkAopQo72v0ka0IvD7BG+B3h1i1y8gDjIxcYUnyNJdNJ
3vlH3FfHMCYOlLhkHAqDxhSJrNHEGjqO2hwO00R/ns0ks6IGtnhy9gNQZp+0t1UiPBuyn+kynTzY
Tk0OcnjWulhwIr8FeOrZKzqmk7Ywi8ySfHSO9hPPOPlSsdCHve4MIZ/iob3xy2tsUC8o8DVOLnWn
nrykRyx7hNp+oNtl8DO1sMAD4pDYO+Pq8VX7PclOJgmHP8xnC6JeR57y7ri9fE+7kL1XeKLr9rze
M4S/2bl5r2lgB9wM3Gx/dcJw0GV3nrEuZvhRTwbzmGc0EiPTKiek4fTd1n/+1sduVUs94sqnnOWq
Jg7pEnpUvxXJMLpUy6Num3xsmItz58hYldpsJlNgwwb/n9PNpN16G64nBU/ZKIt9WNSXkCvzKshd
TVsp9zxs2XYnPngDqEWSkyk1fV1n/8CP8FgpD+1GR182cef9mQIXw1i9eF5f9iCNXEvTE/aBleHy
qonq64o5dtpfi6/mARXu4Do5Ey3U9kiPhrg2Zo+LZTp5hlsF7JmaPmKiO5A3VI0W8c6ZMaAPSRMV
fzcLU7ZKUUgx+MbqncX4HOVBZAOf49kGBwZ3LoRK08MFrI8NZ7FsU3zB/ZbS4aS2ZSjwgl7X3ONb
C+cfxISUi4r/I0wFRenkn13hD4n4u5qT98b13od2S2+jbfR77Xrv5zGkpswkKq3Cref+Re+gLZwm
dfpVNKfsLjKIqbgtFB+Rk9MaA4IsNvhQnJojuomIEMwJ8OCO12wOEEILb8o3sx1B3gciTMrZt2fD
zzZThZfSiig/wF4uh6lE7KpHlszI3aFO5NvheTWKtQn73HQ+Y5pQMrCiG3s+Nnkthh3ZaOPtIk/W
3m9w/VumqfTm1H2Ju025VGfXJ67sFJlf4A2c/RcGC7GyLQffR4chbpfHNQF5eSL35TMNkCJrLZgI
Tj7jBU2mTztgPsNWrGEEnFyW4M0VRaCCcS4ndTp0PesqTJF04xF+imsovNwRz78gxgfi8iY3qsuo
m7vftAw+Mhuhnf/Msg1RdYwyfpupylOx6HZlwHbT9p/bq0VV4E/nz8knya6cNGNbrlpkaIUl33d7
g6ncTJ8oL8f2sriBeEj2uHvrelL58qX1yMikSs8Xm8LrfSC5kYucdeItrBN0vVYN2ZP/bGJUX/TH
OkZ09wGrRkzk97sBNDEphpEsVbKrs7jOebZItZtAJNoL/LVxuYQAT+cFAJGpZYlHN1/FZinsy163
lExnUEUTIbmt6C5kjzhg0l3lskLJvrq7rXEdj83IpDj1H6dxurQSmFQy9K9qGipfu/3nuHNC997n
jTEFOtZZ/xkdFyr0MspQP3kCTP++1qgM7urO9uN9RjOwljVt0dsa2B7cBVMlWBWzL4CBGZNVIc4t
YUhf/fD5xMDXy48ZSwbI1QTNXZtji8/y3HXL/6KSsLmnGTncIp0ce+RugKFFwYaU5ZI3n31L5BpA
dpF2EaIc1Yb87ajNvl7GwJzTs+PYWZU7zUNDjzD17p3bw/rr5BoPV8Ll+569BySj4qY6zApGcqIW
2Ki323USemb+yqSJPpKoT/ZLsgEIFWRF91MOHqrUH0IeIzYIDsNn0TdpMpUz0WykB1uyO1MeAHfx
bnjw/7smbb9ahprhc2p98+7T6a3Fusb8qlmpdntue+D069xo500B8fq5kJPsWDntS7IUu3U8lFdL
Hf8L/ZUCN2OcMuWiy5iBZ41pe+7B5XEqw1h0FNbf/Ps1U0JcZ3gW7w0ky6nYG9TXgkA3e6kjLd/l
kA0oQHnS+nJk4JuwCmGDU1HpwQyDZWuTKkym5NPkJAA2UWuUi4P5yGnHcb9WSdY5Q4H25fxCPHj6
4TZO2j+kjdXeqy/ERH/jL21ToSPeZE5VEcHzDbYVpd+d1t4nMLC+dIg0ttJspNNUw8RLefHsXscF
r7Q2BHkz/N5DB6hfhasaUek18r5Qc7OGPEl3/tiMjkRuby4rj52ro7ACXmX2yUwQfBmBS7t89Wbn
95DMYs4h40Y1Ume9gkd0pBcywrV+UGBML+7DHkF80YST/sd37/zVOpvXfKAf+LesCdPNvPR2zF0Z
HiwfRNPdbJ7YzFyyfmz6Sg171lQ9CTtpMSbb+GcJ7LpVKwYl1F977i+LioLf4W3yyTfL/HBlGpga
NsPj8jCnDNvlmbZ+XZp11z+6aYl/xSwA/9Vet/xqMgcDv7p2pJe7xBMcFcWFrqrfJtCwbcI/5WmI
prOa1n1bygFAgM/MWJev0XB+GvdNToXqz+gz321y8jKH83sokmXAoKS92dG2e/Q+Me14RbpaHdK+
xokuuLZpuTR02QCHhB0T44mnBkEMoW2PSnNCP9/eym/Y7NSySJGWTVXNLsNeiPD238SR3EwNIvNN
pkd3lN2AA/fd6R/6DeLK3JahVPZVbFS4Kp0XbR8RfrdnxZzF19Xht5AV0+6w+yEMdW647XvYFzHG
BbJQtQhMsYKRzJUkskLlmYY6lkfH2DKrpYPlPrdz3BVWhfbmTQ2/a6L3JTzb9JkAK9i6pEykSMt+
3PHIifFLvAAm+M0ldLfjj0dNj6vmnJr73ZhsIMyS7QibuA0LG1O3wB99uLQXHc7cwRmz2SVfRNe+
6SUGVOfZnT8W7zjolUxshmLCk3HNFZn1r1Z0QpTCd/pv7NbdrmCtbf/WO5NR2YyjjIp16NK3YxEi
uQpcy39mZGE8GEcq/dQwMt13UbvFtPee+dZHRvlFD5XiYLek5rOEldSbqyLd/X6wIskuaU1QdhGx
OnIY7VT7ANhiVE6aUvYgQkjhuS+tNMXubu0jovlBFmPs12s5UGgeGIcF3gCJDFQ5beskCnnCMCmE
XNsb7JYt7NkSgE0w1H1hdzs0GgGtsM23DV8lUUUsnujH6MT6cmgc9UY/vez5HuyE4Jl2INJQB9r+
C+oUPfDgL/aZD27b5yhyWvPQnTuzvj9Fza8U2yQnlzsodBHySD2nC2TUQmf+8mM9UyD0tDvqNO/F
qD+sPJ06J2NC1IUGnDgvjUzMu3sg6HRZy/2o29j5FjZu/Yswog0D6mUArD4tQ6IBfyWKeTKL+yCD
ZjGF77XRY0BPuhesGedvVjb1v4MT+MyZoodPIaLRIAf4X3R+9JAei8b1nB/94QxzNWSMgAW8adtX
ThbMLPiC5bhF+s7pWEzauTHyBh/8aVgzLIn2mAexNDuSwSpUtqPVO9cozmO9YqazZE1C9J5N9FYS
LMI2UVjUA/xaaViNONFM+mHGYrI0MmIWcGV7Bg+RFo5X7HoDIlrDfX5NAnOT1x5KpDkOXBMpDNkM
Camejo9kX01zOaPM2UsAo72+dxo5+y8ObNHx0sSgvZTrLnnCzdr4YDhT9+FpLAdpfP1lAi64pegu
hzj3ixeSZVngVkWlXHePdyMRp6DvPI/ue7Dy+F2StiWxYrFz+zcVqbWsvFTHj22Slmh79qX8+8k3
6V3HRJNedNQCoR1eR0JS2I7t1RnZLlzlOq/7i0I6muT+bEABWXzszMmSTrZCKiTSgm6275jfOKMv
EL1qc1d7Sgv6EN/72h9Ja6+A1zSy29SaoUywmjk+dah/eXPGW1j47UH/grRJztU+GulRJJp2HHnh
ResABZLTZ7Ayj8167dTmV+TYCHVZVh2K4tTpOuQgCJl7F4dj9J0zlYczBQjg6RsN0XNBrCOHAk9T
ggZdno/rIBUQpXHUmTtAVl2uWPMB1Df90WP6p9KsMG7cicLvW/rHjGEZH4k5wyNvAZr+7vO2kkwr
/fj2heisz3n0+FM03vAw9Vv2ZokOjAs4bsCPO6GqKLbCo/91ssOhq5nhKVRtc/reXe/J09LVRfWv
YMrwkA2OUdvSTZz2IcEs57tqW2jLXiqZE6CTZGPVx0attPVwLCC2ubhmD/vekZed0pmgxO33Aq+C
wZZa++HHLJoDLxoRpM/4KdK4u56RTywwlubK1tCbHtIkqodnh9y+5iuyMuHcwS6h5Hs23Ld8Xb3z
R9ZpwVJswl/hMRJdr77zRGzkQEdqHF96OgfA+Zr1fjGn8c7GL5iCvuraNeG4T7o9vTSmZsvlRMEX
4l5bvzoOTKqRzcWdi5Nzs9Cgu8hPn2+MuvPFAMBM77yG7TTkdWb883mcvX56M9T897rxp/MNtz9u
OQ5W6VSx4l1+hzLYpguXdbSo8DBJ/7QpJHw/hsNT4rmGx62vxm+3Kt3p7u+WeaIkrpYs+TyUYfzz
WAKF6zMQV3+3YJMe3Llmnd230KR8I+c5hVu1pbHkUMbh5eQYVPaz203TeQf5h8VRbj3ZRtcZ4MrL
xcxG5+lcQR7ykJZVfV6mgz8HoG/LUI5LU3Tvs1JPPsYEBgoSpWw/XtdD8YUeIvUVgGkfLW/91jpT
YXdCXR/3nonmsgZOkr3aPd6di4qXfa0QAkzLY5u6VuYBuXx4hdrZ3dk1B50qljk0y1PbjchcbzfJ
PM6ZjeKvBn/548XjCWvoZdjmRW822owXVXAdpeirsGMwppm0pBoMx3r+mc+JurVTdu5k6tfvBtwJ
rdF+sAwLRp0mudBS7mU9NPK33tn7VSzHhp8WRlBbEZwzZuUenzMCY9WOL3sUn9N942hdAAfthXDb
zwzUkjNt+ES9ea/jtC6yWMrfo9GS2HURfXS30PmyXk330yKyc148EzLsblD+eWPSXwO+tu+JQbO4
NqiBNgJKmj3tiIZlpA8ISlzGkpC2+drJZnz31BHGF3cdFVBBe/xMAEYzatVY6//GwBteYlcC5g10
IDoPhbDOw9ir7ShSHcRfeimbOVd7lP21WrGqaITs7hoRZS+wLcCt6rpJ/oggbMILxT8LvyzJufqX
lmbtKKe+GTBKdIc4j0jT9e+ayLdXlubBI3AXsF64TF98qKcX4I10zp2u3f+EPl7kG9QIjpuwV5VM
136/mHlRxyUgP4zw3AmDnzbCDqRi4z9XbtRioIZcLCpThhIWOUkf/ernFhSAtHtOl6Y569+ssddf
aX9+gliezeVAXgiIt8zIRN995HT5RlJKm6OLTirZKLDRratPTeyk2q8bfCBZxMqd1NUfKVF5q5PO
LXlyMlJ540GO9JFMFuqwO4Y0acisQEiE/rzXZrvfOhS9zEzZ8JP+YHqB2eoygcUyupM8kgHDmA7g
Yq7NgPJ+7Np/eGvFt7TsJflxi1v1mM7S88/SwOwsTL12f5OWLyWKbKs+oy9NcuhyQ8vyTc8vfXQk
42XfFxl8iDOd/5r1GMCaXQUwnaj2/I7PbcN0YG/4T+S5ztMwZTL7OGEABS99MO8frZV6BmicDucO
h6Gxh5gjyf5aZtgruY0ck5STcHj5U+WzL5RII65BbZP6Itykk8/CGU0M3t5Gf9t0cf+DAttsOQi7
6345aYqQ6wSd6d/O0UUqOaV7+texNS9OffRDNc/H1l4jk7B5lfRgT90yDw/WzTy8TRrYHCHflcMe
49gqFQ3L+oVHkPlvnY7Bu7jK3UzRxb2QlaH3FSUipEX9VWurd7g4PrXG4fj37jx0SyCaAoytDNiW
7E+nPITHrxMZdHHqc3Pt+jRowYaNamnR52i7tMRSkarMZjibixEKyFDWiUcOwpgddPDSxlxVXDP8
jYmLi5/OzpBRm5FjvYmoNzKd22F1Cq/31u8EV/PjTRdqvESE7dN8100NuSELAEcDTC0yepuQWpA6
bbLlEm4/ZDATD91DIz0iZo91jf46ap+3l9PZ6e1Ci6cjVBQ3y8mkjP8EjlZLsYXyUKVjG+gzJoWk
Wp4z2fR5ffarfhitPf3LbTAA+3J5imID4J5TdMO6UifFK8+OpAObWa2o2DrA/MhUn0E5CnVH3+iA
oxSzjmG89LCLmKNPwSZjHbdWPsRLa+O7BI2fKlUkm/Oe3K+wrTo+THTZjzDdWfpEcwsXr4+e26Mf
P6/tIb8zz9TM2447f2lqL7qn1Ci3zKwWDKJ2viH1enTu5WSbKUdZvfRV3cn5y8ka93d/nNlLuAar
oY2R3T9FRwnezAZ2KRrNQh+c2+7+XXIGtF7Q2z717rn/dZ1u2PMD8lyQTyKbHvulV/cCnBG3FXZd
t8bUk7k7jf5fZvYJomHgT1+XZBr6UgqP1duwNaOXD3HjJoWXquPH2E7HPeXePiYA9Ow2w7YZS06n
z411+S82JwYJteOl5ZiOJ6bJpuXGJ7ULnY1geRPlbD/OrFJpKB/8fjTvIZ7uUbHU9YIPljlH9mDB
vjzgDzqG+Gc7OkLEKPpXvzHD/rhrxqVuhjaZo8LHSdaPpyDIz9CT76e/xJcNVQ9sAh8fzMtMQ30z
tep6JhNHbAmIyVCPubIZvbh/dOu3KO2nv5yHEECGZmxf3dRtq1ultyWlI63/plACL2las2gljWGE
LSJq+V7jesEylr44vUZZHY3lMM2cBRRyLAX9FgIRL80YUs+OkxpxhNJoQhZQw0LGaMxlh6P/lNmD
+gJYPW4F4iHbVVA8WBs75MeNX4idnH+EEwBFYUJvCu5JCVHjU7I0E0stX6/rWXat37JDg19ZsfpR
43Xjc0IxVVE05YBN88z+nse4imTbreUYi5D1QtAzMxwWz+qrYIqYX1SmXXOPybO6xr6S5Iedweft
SN2hUm3Tj29jPaBf6rlcWoeJj0igEPuPpkF+dae6Wg18EXhTPpAfQ85WZIcQeNGBpfC0NUxKJfWP
XDKLPxzDdmQcKAvT7AP3xQ5J1wMiGEb/E3eaQvlY4+SqH2ddjolS/x3D0NRcdDqOFSg/9FzN7PM7
TpbWL1kRR20BkzBwi9Gtk19RdGC+cLC4Lo9GIK5fhqy9JFOcPI2hkX+4q85fdz3XtRLMoO5dMCfE
BydQKFlOEXIlnpPelxqGYb9sv6FUM7BDGPefl8Tarxuv01J0tbM/nrTiR+XNvfsbF3LzdOKt1V6N
46ZfDOKSMPfHUcu7WFua2WhSg1/wovQjIl1sBYtg2jHBUrBIAbJEvdAoLFgyMR/UybuNTlAb5e8B
Ia5rvdav2xg23f0JoSMuknA3Ew5VSaALZ+gi/9I55FpybHlal8LigsvWfMzc6xnHrPikN24vFmsg
QapVvS08obDxo7x2E8O2QGYZpoz1cdR3xpcwnjDWYYBYUxqSoU/74J4ZCOma5m2PCs5Kkk+3DvTv
Ysc+eMHlE4KI56+dV7qbBVsFi9VJ3kSHu9KKz0f7ve261PlpmZ+a6wImNhY8ocvu5SxfZnNPgYz2
Eo4qcN4B9SgpDZRlVYT4UCUXnQB5FsZEsbkznoQFHg++pWTDkmt4plfKyRJP7q8MUuvfPlL+yCXU
W3T1mEGS27+kNvcnr+Mbq1SCAKVTp/xL0XBSQ7RxvxDbaCAoI3nq89BhtXIk2/TR13DLnjG5bdpL
YObj+zAo2RWm6+PgEjKasaWZZ6GvWsuDIyBLBu9+c6jX16HDH/cpBPpyLoxficp9tlnJlR4LELMH
w3Pv0Kw4TinMLh8DpYlgmGvOgTQduL2OI/7bxzjW17RTdUgH0g2WA8cJ5VN88OUVk+j2z2qCzQks
FMkgz+SNVu+w1Z0vUW375pMd2fuXsQ5CfYmpEck/P1mTdySw9XE5WGEmD32Wbr8D3mvgj8kHkFtj
Aq1yF7wWT7ypga1i5TwVNE/y2Vvd/rH3tvAyOLt5ztbWw0yAkvCykDvwDYrkFld2RMIAKTDdgmcN
9cEwNgfB55Uo4KaQAqfRh1qY8GskRfZpCsU5lKz6J1N5ezS/IfoLpscG+gfRkEPrsh5La+dOZwJU
JT4W360SNo6MNGH/fupG2W9Tv8TDneUTvyABHTBtiyHEXInLXp/Q/0B1ETuKiBtPpBeUbdRoFPW4
iUtYnqbJQ6NCel0bMRcnwYa83CFuD7to3ClZJGW1AkTDs7QQfd3803bIzmuCxugse7KW/8CKhQvc
Am0rNhuhvRi01ySttvUD5rVqrfbg6L6dW8yzdltmfjnPhrGdneqNPt60yi3U3nU/DgfUN4+pwxBd
65/jtCVP7KmPz1BRzv/QQCXoCkC5AWggueJW0g7T8rR3IbyX2exhpbuof9erBwpjqISlC+n2zFcW
O1/gyeg/xw5zksGgT16DuN3rfG6xI7tB+uujbo70YWuX7OvCxviFHJfx75ZphqmtDdVDL4botfP3
/dMiPf3hrkFG05Ht5pPg4sD512j83guaeqsifeRqleHfyfKmQtvC121ooulxEtal70J2V4aZezyL
yWWTSC2ZomQ+8EqfYvvH0+Du634j56to+lAp08/Zj/Q1Ixsvv4ndQqThUd1w46rTsbgMx7xerZfM
f9djDO5VHcX3m3bnb5u3eY9NuDlsUUNGomhe2zJb2PRFm/8MgVJXjNHmM9TT/9oZVg0e5Vk+9zgR
OaNHZ4ETE0SWqbZ3Y5v9Qm+HpUd/Wz+t4uomq/oEDy7+dnuhr4PPRs85uGxjw+5uDhp1Tef0qVnB
v/3wDHOMd9kvR2L8AZE3e2H1e8my8fM8pj7bTWptsWThpd/P7bHB22F2NdnA6d9JG5gI8/m4QFHM
+dsDFCs+nrZ1W77WEpPMolsh4phv3eowXuHsqQuVrvtSwpSLv6W3LKkqSragmJk1n6M2TuCIr0r+
F8fWjy+DNybPdhvFvdnirQH5lQImfLrAHen2F3TqPN1ABrC901lvF7vsi67afjgxr1m9pIjTIfpQ
vnU+WwSf7zJFFNIujfy0OHPzn4EvTmuFa8OveArd75qB4qcjnfDr7EzeJ5bZy6u7jdODaByzlW47
BJeGWvHkLftUZeDQjyz16ZL16U//CIVs4NksR5un4RpXGuIQ63c/ezlVdCMa7aoCZh1/eoN/nvmY
ef3DyLr4msKRZl+GN/p7PJ/pL0XVf/DZlv7LJghHyYvHmkTA5ddA1vQ54gJR4njGoXL+1niKLj4V
4hGkDJn61Nj1za+V+ytCeVLRBrC73QVwXWb9H44MoYrawa/0JsNvKe/K3WD2jm0Ghq605G8NdfsV
h1h+lCMT/3eX3UQXR9T8j6Pz2o4bV6LoF2Et5vDazY7KsoKlFy6HMTNIkCBI8Ovv7vs8Y9nqJoGq
OvucgvcL7ZUzt0U89OQE6p5W7hFtLf6A4uruKZF73mio9Ge3CdpPLucY5S73ro4g4BMGwub9Hmui
c1qXpL1zJGQ23JCQqCtut/72A1G+rBG+nLaqxWMsm/V1q0dv3fmT8o4GY9C3MLn/VS2jWjFcjPZC
sSYM1pEg/0FWQPe1Et8DNOwG1X9jmfv8/CKvGI0o430zENCvEfAnsIqNeObWvuXn1OjjzxDgRP5T
Yxfpxe0CwSgy9dTtGCGkxiYFtgGz8L4VPf6YQXbVYemV/wBMOdxp8Mg7D35jp2O5Pa3khJV78DxX
ZOEiASGTkqOupY88MCnsn9OhsQj6DBDf82KqXho0b9BSR6xMm4u++J5tLmf8VRBEehP933KeimyK
8HrvIh2mNA0hq053bl1a9kkTI/6QUkY+bjguNFNes/2nXOYmaCtgiH6QbO9sLunnzFXeaKosaoka
uMKGTuaXs62I4bt580p1phxxgxdfO5V3pQ9jRrSlQsz/9Z1anB3DNefDL9UUAYzD833lBgz+3Khi
6f6M5SDrp5iB+3jX1a7n0eol+XigY9lC5lyieYOBDFuolEa63QHAZKkzNbXDRhslI5fMoW0Yi3K/
brIJe36tpfGuGD0ae6HL0BB8tx2auH3WPlm4E4IemJ4+U7BBeFS21e8iKgHt9kj31XasYpXHzzrJ
E++h6MCiD2FYJBfcMNtfEqyrbl/abi7PJV1A/yw7yoUjQNC6OsdydLtke+xFpOLhONFh1MVpipnS
VbtEmcFgu0vxqv1QCiLXcOPpLfmSaA4RzRH6O64Gf7AWp0IIqzyd/BGQo8Ipt7Hxs7fIDQfg2ARy
QW+5whksoCec+7YHXGQ3HCoMHW3v1N40wHWjJ6n9Cl23Fpm/RKX7KBGXkrPXTTrnk0S/UX842Dzm
p8umXKMvXs5Sjc9u2ow4QZ9Vet4lBn7Xp2jPZxZbOcmU2IllYfTJzjFOqqV4m9kB778mM9GSj5Aw
48wcY/KdhiWe2AbeI7ed5cXgrovRQai1rwGUQEobuy7LPii8nHDyFhbzUAH6NfdlEOs84/euJgfh
zEvWn3wXJeh9tKy/Zky1zpsdOR2/p9jpVnoCWzPu2xVT0TlfxFd5pMtsVKvNSzRrd3wcEHG9C3bp
3juRkjFCxwcjegzPQDNghlrbrnqMBmQ8OMjJ8Q8Bak18avtc6n9RJJsJcQbq+AdOhlx+9v7sIj0v
nsdUxF8VNaqpBrd6XDucrszK2QLj7SvMR/lpW6MVYY3GjOvCd4Sm2O0ATrMiIdLozgHWyDc8Holf
HYXnV/7PUlexeEDktHy94yQm+5ijaiVvuFkwFTiy7Mmz3fq0fm7BhVlyTrJPfq43J853RL/b7dJZ
THlPU1pNOQJ/7NNTbIK/tNzxaSXFWSSzXYGenElrLzP+AInMuLEP6ycWbnAKb4kDRiGjIWTww5Kx
cXwSpWH+sSuEaoqUwHtdh+GJ3zCNz64TN+DJ2I/n9oJffUYxjkfk81209EVBehNtc/jTaZPZ/RXU
7CM+NIvGqHLAPjzkyJw4oG75QPmYzqe+oPI5DPwTPTdrNYvWT75lDaZ/4UBPKK3namRAJL3B978H
R/CMxFMjPLG/YfJUvALDljIEZOUUrZhrwvU+N4xrd9hZRZ/lfJ/xDPF3m4DsfSEHGAzG8Ln7UTu9
r55DKKH6KXcTtHDFZGL8N8dhKK8Um/GIRamE14YJCuri6urUNScECi1+AZrk479R9eF0kR5T2gNk
b5nz0BZWneZ4Xrp74hREyoidHepnrVZp7oTM8zxzYyDQfboEfvCN1TSoD4TcL8tzDcMkjhNjwOqB
/1uFOxsnzMWwHKNal5JOnBFgobaDKLwh4in1iNbJnKZcvMytWx7+Y8KYu/ikUNRKonmL1XeuYaqq
eTlyp3ioBmMVV+KOjbQm4RhgWwNidkOMOndGJIHaqXTWpaWhk/N4FwQmHRBaJ10HmYoDYTUjEm3d
H2JFc0BZohP/EW2YQwBuXd888MDq8sx9EC3vy9qxVA03A//9JgnDEqwjZq+7BTTI3FBkW+952aX8
hwdQ18eid/2QYw4ra0/8XFhHJ6vIeM+KfBji8JyHhNX+6FX/f01hLYcremvgbzu/cBj7HxJGwepJ
x3Vdfw9uXfCuurl0cD7HjjeuAXGM6yacE9ErxqKN4i3qxlPLR2KHj0gzpP9yMKx4lsks7/1zn4RT
G717uY+JeVeyOiHK3GpOKtqoQrXJVQ6F/Gc4StK9aE2dHsNCGw19PWzOdspXv1nuySDH/7rRRpnn
2PZc3hXhMy/xYly6IL/p1v3Skt3DmzH53vS7J1rdxaIYoixEx6pnzcfTnPZj0+0Zg4r6Pg4bEXzF
W8+6TvYQzfIoh5B1C7uBD7F08KTju7uoKEjz+y6OXAYRLVvvgqtIRtMefA5MTlpYxvTOMvXvL+AK
M6K18mT/oLyhaa4xVywKzoLC0e9AB5aUh2lb3GMkGceeW39lGSKmGH8sPn3RsCyewWQqvLNx7eC7
76PhwP1Txn5ffsqGuC4fBrVeI71Da9wmCCbWS8mdmZoIIqjWcEGryxzjEBqGCh694zLp6+SnTKcO
CwuXhnupXVw2BCE18bSfCEKtXmSCOC13bbL2gMbIgO3OirFKf40kA04FE3lRViUJgYRiH4OxDhbv
QCJ/5JunJJzldsFWPcjfmCJQOfgtfPEyDIw6790EgLrMBlHQpHXLOuevuLU1GwUWRhX5DoMwUHPv
scT6rsXM3aATbUVY4BDNxXoaKVv/hluk9DXQOYkTwkQzMkms0uHH5pTp+LMUoAQB51qTDldUIC2Y
Q6KK9SOWjyCnuWn4nMqsTBYkTmodFe3XImmaEx36EME8hV37pyUtrHyOSLbo/kFKqvKfv9zWbu4m
Tf44VDsAm6VEqxyFW0uFGDcxDvqZ8IouZAZbmeIDX0NbX2bQ1P4pgkEoX1oXs9Vxq4NYXhZba2qg
jZin9uJX1FLrLsZKiK8z2UIH2Ri87peRmkuJPD1NzWOWaejMsR20qDGM69SaUxk6btFntUEgOOPd
RIjPb4vV7py5ieRBdaP7n5Vt27yA5oeTgUvl3bt2MFzX2mM6Sn2OB/hnP6dJ/gcyfV7Erp2hqDMF
CRYnWZQP8fDbWZt8s2dbFPH8EUpCK+Su9Ehv2hVEkxDkgpDD9D4xRROS1xsmNFmrt0ZxprrCmOOQ
Von66kYm7FgiHXf9BLMwEoMF94/75oPVcDOJoOrHTAYgZ4+DZxOkLus6xckhAQwCJhgWwQDJbfIj
tz8Hq2FijkSVKIGuaDSS57H16hsshi7qI6I7xHu73jrWp5yCaT73MTV+TQlYN+JrY74BzYq5Jv0M
5p6Uhj0zyVyvuzkO6vYvdX0BrEvGLK1KiAib31tfx4ooDiasr+g+s7+v4bWpuBBO5XMBdGU/Crgv
gikE13XWJyIK/nC/KM5GjGXkqeYVU2xTkgJQ7XwV5upYpZWnHvFaiuqQaDsEf/PYic20D5wuWI41
EV01NQnM8so/sIjGX0ys2OsbEG9V710RMAbaYbfDgGvD1oPtLipBiMCcIGMIx2jS4yZpBrZR53IK
b+VyMbyL2KyA9uFc1R1ZkTou/+mc4wxKtFjb5Q3PdWJPhUcSAYC6XgtSxSkQ3ZtxDDcjgCAtiecO
vvxtN5kvTja0hlpiHg0vSMQ9EL8RbL/U9wA2WLlrc2MCxniuunPVzw7cCcs0iGjQU+Pbt0Czmu6m
T0TDHV5i4h1EXNt6pYjEvPVNgMg4nlSI+eys07XtNU/yINYf5Eog2x0HOzGNsaHBWXSSVD1lxuJT
z7VHsUAVn5qkoMvlq17CUxfOEQQl8JLnYyab1hwovrcF7rol99rwns99s4/zWvrDMdDGpL8xonJi
ZU6iNctPisqzbwMLar8gwIKvIXBXbrEBoKi6r+eQCeABtJQ4htCb3fLO9aTA9cVzXo8wI5rBU8Za
oXa71+XoTZ+Un5P69BY82Kz15apa7ltH4PqkEIvHzM44xtsLz7ucksxSVWGlNTEXqKCFMjp5cxr8
FclJiWYuIEbzemN3VCsJBk+GdJ2Oqpms/uH5nV4WgNKllAGKwwCxecHjNXvTecLsV2uyiba5f3Jj
3mzJbH/aeISHkeSFH3D3onze6JntdwOVIn6FbJdbfzcFOxUvPQdrtUGXOm76i4+1tyc7RjBQOCbX
usicbtAriJ1K6KMdE9jtDyFl2Jso1kzg8abGKVw4ClhZCX8Xak3Xz3OojFA7gi8CkSI5QmZze3Ph
Rup+I6d4Gg/MGONeAjVMJvKzIFyRq88BpXj9zvKEHpocxCFc/6ZbMdo/zAEc/Qe1LvJeZ2yr8b9y
bhbvP2dVk2l2KKFB6z200NPLdMgdaeRJOdXE+z0tqYkTLqli0WHmrj0xEvsY0BNHS+voqj21DPnJ
YvAwsp97YdgpFQ+t9T77wrjmjhxTpV8bOSTh46hELl9HdNX6p+rBuY7lsqXDo4MEF+18EdQs2aG1
r36FTPzzSwgyzT3CLepmhj3X1d4pA7Ynuug+wfvG0D96dSw1K5Envrz9BITt+9XYxB9v2KRlndbI
FYLK2fsm6O7ywtnazzBsw/QVHxumffrkxpOZO3Ain9O8jtyzYqwVHOKeE+hO81yoEwlPPnTP4JAU
nJQsoMjsitH8SnyHs9ySBTZ6kLCazcqhZFXgP8PibME5cqOUoScZN/OsT2OSAsugdS8b7p3QxtXV
8IBFUYZxIO4uaFHK2wibDhjnzMVWiUOHYhNq7lwIMpWxnqME+erDRIy/CYnp2nm/FEjDVPVKUIoO
iytXkW2IV/9v1VY8yDC+NebLHYseWaO0g9D0xX+LTzkysP4xytcT6ORSPYYKuw2bqDe/PBbtVIRn
HdzMymRP0Ftcp3XD2IU5vZ9vSGqE+/qBb82xdMVuN8ABLIXyLtivZXCUm+g0xUe34fzvca0lD9Rg
0n02OOXseMCD7+AR4GSdH3StInks1TqHA/hI6kS/KNVLwsOw/tKSTV0k9+ja7LakB51n8UUDEa48
0RBL6z4IwNmnDNyyIKK7wrxh6vt0LSuJVdSX2v4b86pqHlTDgXUpV3SNOwn/izGQO8sQT9K4bjbJ
KCkZINaFrK8z8mhNMNHGYcaeNMVgm4wYVR43/mD6YsrIjqeJXKvpbYQauZ1vvR9HH52lff+PtIRk
eJ8j2WLgyr01xnIn0U0/MNE4xJdE8LMfpk/98agqmfZfcAKW7pni3qn+LINjhhdgR0Ehhy2R1xjk
wjMvwhJXjHjmllsGYtl2L0k337gVV7mU/2My45I0UbuIeJf2KlfRfdm3APVjActx3HRt5pMl26U6
BCRdhAQzjEAX900RM7hLg3XtfvRBMKRPQ7MhOS565nddEqo3N2Pl2rz8XEo+3oHaJ+TsPXU1c6Zr
y0C8OYR89mm6b9YiDU5FnIxf0y0BAF9nauFHjO8uv5JZE9l4ZcyHyhQyb3JO1NPs+buPB9x/33kS
VAzkYf0Gan4PsaH+2IgkWKjYAGYbCvsIihNYLcc8CCAxiK+WAFP9hh6l5TtCMaLorp+ncnkAP1i2
21/M3LRfUtwmntSMsSs3lXZ8csuxaOKDTXuXyXOuffaBgLDiYzHS8TGyK0/bR+7NHiVKaDwdIJZ9
MxlsxmkZ0BPUTTh1MMM+7EDNYKt6zNNAiT0mUD3+Wu20DWdY7b7aF1VE6kFCuQNeVBULqZ8sl5nD
MNmtDORRV1SarONDUPpt+r4OfQrJGwyJE+w4vkpF/+ER0LNjNraG+F8SxT85wVmaVfjekvdNYq/H
XlnlHGuHyq1ZlTSGvcZD3qtYYCoLC1duWe/kbRI8Fq5H5XFpAsVS50j1nh2eAW/mMnylsfJZL83i
1Dh4q1PHXy7r2JIyvfD5TviBbRozaKor/0gSnuO9tJ2s9EtoGXu/awIT3J9OgvJ5zEknae/wDxPa
ahzTJ/kuKsM8Ik8hHpLHZdZNd22qqccWWlRBMlWn0gYLqw5Hn3j9GizXltC1/W2pKIK4V3e09qEE
XPzu03ngwyhd97okqaiecMENtIJjTymTSYwg8iTMgCq8g0jE2JdFRYn6j1xXEk7QgV6UGDuaMaZt
xUqQj9sB2ZfxaQK3Tx8mqigYDwQ5mfSJoW5XnTltkKEY+Akv+eoHqt6fdlQeY0M+PVh/zIeMxHD+
usH7LCzl8m6NUNN3ZC4yV0YHih3+ybRe9cVgOA2ymntK1fuqkAw0Y7Ysea9tDp6k97Gsi+1Lk39B
+htLoHogBUDvnEfLD+RsDqmCK4UGLBl0H0gIApXrHJNMzxtSFEN/XE0p3JmYCbeMbQFgThxFW529
SuuufLhl3YyHdtws+NJEGyafGoYCTnWZb3VZRSGBEVBms9E9YBLAZjQnxTVaDL3f47CkWBSg7EM9
/6MTxiG5R+q54VYyqtv1x7i45IAdWZruyju6fuv8t00qVf5uTsfSE0cvWJuZrUBzzye6bQgPGR7d
3L60Q+l0r6S6JNFyiTc/GNorThNdP2LKqY89zXfzHwN0JkxoVZB3GuspCSKeO7+5SzTTvg56+bNi
CuO+LLbllblEEp+cvq/+lgUQ6m5bw9mPGbs6k+h2G8eXfxRzun0GvBR/c0NOE2uCyBTb0VL6d02w
jss/ynv3uQhkhYo5l6mbhTMWJUxPyntaJ2ZUx1bkZXMRjJyOXWtLH3fmOr0Y98ZyACub+NtlptoT
L7KQIwMuBE25YFKuf4zECsrHklu4+W3wcjouXXlaGoZO3uQv75yzceLvnKiP7MdoLBXGjlbJbY89
o7kbi+rN2+M04EnEpbiNZu+O7kTjE5hbR4BKwYJlPEAgtKWCWPJWfOWw1qDyx4krnjyMuJjiFy4e
53fbllDfGH386xLGZX+CcKYxN+SBeTyjPR3tfm48XO8lvq+cYU+Fnu53dvMyhDr5n/EkQfcxbNQb
tI4P3UDWqfdz6hJ2abQ9sNk5nAfVXOtE+i4R52nnHeQ01fN9Bb6oXkJ2nvmfULc6+Cy6YPae8oRh
xp1gA+l4V0EaEA3TRp03fjLCDMILoVjtdZjUyrw9kmkKcEOW6ynNS9Jy+WVFc6nbPNeQqEUf+b/B
8+To7MeaNLgLIE5cH0t/w68VuU4qHqeqNUy7O0vHs0PnTbaPsgm75QF6iCCI5f+R8CRJl88BfKja
Ja1Ot2vaiUh/CW7LRFMuMtRkqiJL/g6W3LgznBshWwbuBH0OTcGogieQd+WlcZi1MmbsdVVJhrBp
F68Hvrg17bBFgEqg6fVtlzb7MNgamC8y2JiQwubm0nz6DEwDkLOE+b3bTCK4o4yKnLsCAG++E1ig
AuDQpm/mzyAMlbg6KWQ+4/dw9UDf0smMZ48hfvhLpIoMOLYkhMtFNw1O0yHtmydI01VScflxc3DD
kYKBumbhVElguAh2ITmmgXOPUs6pyuUn09VAJdfdGgyHpJVrdGyZUgc/PJIPMQ7WmFqHDDhE/6Jp
XpcsoQvHRFov9scq6lofZ2/xSVgq4CMfPbVs/c2YET2zLdyYQ9sVxQLcUJf185IvqZ853Ojlo23t
zYCw1N8VHp3HAh4RF54L83yI2tC+qhqw+t4XpHDdrRyRiFrN6F1b/EuUyBQdjMq3GJvUC0M6HJzE
NDn+SXm4paHNmZg/j36TX1qOPOxIM2j8E3dPNe0SDrLkfGNegh0RE4PLk5BgFgvmKMLURJCJfoKY
bfw/C5kSBW7RgI1/ApzVjhi5jJogjclHKxVpxEELUTKSC6hlyExsoOplC8lUj3Y5sFuXLQSFQ7vP
ybgEJM/u69HRhvQKIVLq6979x3naQiQpjHOdvBYVBGtwwjxWorwyDdsO02qLgLGm1/1OVusN035N
VP9FcCfm4Sqeu+S2zFCLlIeUCQYOMcytAzTjUJorWxZbvvTcm1Li4EMZR8S196XozxvZLPaF4A4c
VPTWk323JVwxcTSyDuxT3zf+P+X7/X/4QJ3wlIZJ8UjMZrMd6mqmqnIkPQqtMi0hTPjE/mOcYJX+
GcKummNBsXWJi4qYaJ2LltCJrfL5t5GkcJtZd5FujjngyissfI1hC+fwPbmBPY5xQG33yO/hv2Lv
kr9c12uqc82X0x3bcQyZKRDLyB5ZihRx5Yevx1rEW/VjCNf/27gox665w8bXjJgDJF+aVl5c5koR
YsVS/vHbyLzFnHB/hBck9r5SOh4fde+od36jKfgqumaaf4clIyCG2rqRZ7cyY38p2xFlVPVDkR/Q
j8lEKdIJM4JrMcCjivTNYSBhAu68rLr5xYNjt2fBaJr4ErdtinseLfmbZcVtdNzGKn+dGQX62RBQ
XR+I6oRYVHChM+OCsEwyctHhqQvWXYCwjJPjyF+20WGx5+GmKqpoDdXBY+dC87uRLUlSDLbyqcUU
LUOv9jIHVRkyPQWmxGWmWhOdyR8uCN1IaspCLAQDL5I9sE6sH/YoMarLVsOM/FtUwbBePEVMyLPj
FLm9RUOxQRV+e2hjghqUS4G5KSjWXe1MKHC7FK9dfZibSoCdkQUXPhYojP8xrxPh35k405/j5Fb1
D3Rg8I8YufkRfZB02GRbWGZY5tzyhXKsODPlTP4yemqvqSCmCytGUA6Y1+P4paAXr4/RtBDIgufT
JWCZDOCO0ABWPe/bkew6wlkwUAPPYtJ48nG2MgbMVUXgQLOhsHOvDt7eoPKrd/yi4yln6G0psRoi
NUgmHJzHnKyc+tKnIVRx7hdbeFUprz86vJs8FY6R/V6v6CtXJoampaIayOYzvQvbOHDRZFg79UAA
gV0ePZBMs+/J/XJhpZL4x0I7NhxHHph/ggTVW/pAT8htDpDqHNMm7/JTOSXOpRtaFdwzssRTOTW3
qBdaq/KtYeRD0B/dgrcneTU5WQRGxvth6+L6FuwpfFAyVk8OG5DbPTu/5N+FBwdN1rDiO2KKx3YI
BHbBZpIO4XbnVtKNmIjoQWeNjBsWFZt0is9UAgijZmkcODPkIxZYLdv4ymkAwbtV5bRm5BdtAJYo
z356slptjzJm57TOl6A9RTdFPEK0iU/ROkzEtKYYAqq7nr1cgX+UfFHNGRmkoEmm13IPSkxhPF6T
gbGL++EOItTqgKGwhAXAXtJ9L3Pk1vfNhGX3RNXWaTasRvlfi8J2l89uMpz0UhNx5+M2+FkCgyOU
0jN/RGR50PpRPrEII+KeEOfVG7X+ZVr8MycqzU1mRR1yFDKWxwZeNJHHK0btHNwVhBc6h41Bl/1F
/Ami/m8ESIl92sm7siVlcMgd9p5ixU0KIAmV3Dn8ybh7Q3kbuGlixZEBGsIJXr24s+2QM92ycgsA
or7MV2uBl4ui+2indDv3kzsXP1tny8lS9AhFMsdqtHLEXgGem81LRAjF5Lmuv/N8kz4SqzujJikw
kSPsLZqREIIoocTlfQO9HlmZhMu0wSDN9bXB1K96/lmtbruSDNSvTeaTEpYe0P2J6h0Xj8gcnpCr
gwVzPBsWVD4mtorXLO6sYWtMaebKfWXfiGn+rkopFIQ8GQjuIWDG9T8hp9hzcPBojfqLN8bES2nZ
p18K5SU9MJJjCl61gzefh05jDU/yYr7iPguTP4kl6uEnZ7wt7wmaGDMiwmyCmjKvl4qPksFIl8jm
Ez6j+us1EZuluUVDi/6glid6+FW+tQTN/ZtmPH94kYeWyAGPpYW7apJT02WqWgCJsQXZ4j6A/2Sc
Uy/EfHgdfM7FIzmerJOqs+1padI1PNp+bO2PymMrKEJqmgxXRZhpCSDk5eqUjF2Iu3ZgrLurNzha
ZsGEvjaMJFE0zsNSrkBYCYESBfx8fQTYoduMl7V9iURjh6zSXjMc19KbCUFpG+7OIkmX+WEd6uE6
8KxjMIs3ceqG28a8WSrnJVe1SA61H873m9pc4O+NN/uuBSfFJd2r+VL72O+zwpsbqH9bwYLmuYsE
umOLywBdqOPpfsV4Tge1ifFeFgrjnDQUbG8jAn158gyNzC62YR1+dxqb1a5h4P+XK7Z4TiZc9yf8
YvWLWERA9sFNLGLuPK4jMBMavNiR3YE2tbhr+B1HN5sKzwqdO9ZCElYU7tLMuqp8Hgkl4M8bU3xO
bIxbMswUbvvNnH32d9CA2yNJRrrYMz2KgUyZ3JHF1YZw42nsBZC8Gl/R0cWEPewTa8R3NAm9gla4
tHBzTYwbVnv9e7UGl9YtogEiKWJRG2viMJR3Fb2yyyrA97WPNcEfrg9rRXTx8h0xWa2e2topZmzK
ZIhT8+lu1M/9OHoY3TEb1afSiahjZ2HwILC9S6IjbOwTGdcJ78Cakh6Nx66rTmPvD/ODotKdz6pZ
it+m5hBmsuqsb4U1i3+Y7UaEU4V6pzCLUg7viNB21L5l7cuZtHDDtL6s57e0qMLo2PnLMh+XelF/
ypRC+9YU61dZi3DY+7PAYUf/4JOmAzu74B/egs8Wsr89NI31m91a1jzEQcvFv6OTX36mxRDLrJXS
rzOCHgxa1+AlJ7n1FS7AobrvCtu+a2ImICOlbL6hC4v2biAA98P1yM65I7LIf0Hnbz+I1dlQ87xi
uiaJmXGVA+LAvW12wUGZr5vfPsKnJf+hqBbxJSDqbbnC1/XqMY1CeZmnAZCUkIj0HbM1SeqmxUoN
eVUP9jHoCmz1VYMEVxpT+wdEhfkAUmgxham5ZaTDpqfhFtWVQ/QSXpT+FxnT2eUY0M+bYz2EKA+5
Rwj3cWArQb4neCK9NjkgS4Y5sVnOjfGjC6mI+iRbo3EcLGUKrr1QnDxiqOycQ9VbgZN7YGEFDjhI
dA/G9lRhHGfMBWtH57fZhrOniZ3oSBjZ9u7mtSceyh6x6pZ7PmJEJB2AFzgnI3vR1Rf6q8MjaweT
xo9tVOfiFWkK9ShZw1FfnUj502VVRTseK+hvsatFmn6vKid+oqXiI3F39fBgRdNaOGcskXS/qUQQ
eVNNEiK6izUOf2IwrxNujwlgwmmIas6mOXbzHm7cwjFFvo3RDbdYyi4bcuK0SRov9Pzleintxi6f
Sv1uWPzF7NfVYzZrEVev7Y0Q3mmZCvXUjCyKOumWjYSXjXbcnnTtxESDGQW4s6mGfnaamF3sN0A7
GkeW5473s0mk/DORcvC0aLru+3wkJ7aXNA5MbsuAbPCdnupI3jPhJ0yMbDujoCYcDv/FYnvM+m2r
X5ogbv/k/I4/pppmB18/HyRDS2PeyATVIwPHdkP/jS1J+wSdIw8MIRC4P8iYUXgxNDKr4i0ZzpGF
2eJYa1L3OsZpfF0n63+ESdU9sqOYMB0XpO2jdDxSuILYI56UIeb6w1I+kfmCqXx6gJpEMy9WCE6M
6LPbZ24pZPxrW1iJcWXFYFKeqomenC6T2XA2kFmHc1iQhEgUCsdNrfFj7L2AQNddTATOO9otX3Bt
Zc65UJpVHxPpQPMDAkYOjGVXfRoSdssDJ2D4sOCzb/ZqaRGwlwoN4gSLSuFJiGFAVbsrQ8bYp1Uy
eT6k1P32gZhY/G8BH+h81bFwi9cIJcq7rDESyxkHQf3Vsign/HAZr11mZvE5mz5Yaf/Ao+Vvd2KY
ze9KoTjuupIab7/5XVVeCZ8eO3iHpfk9hKJ57ianAcKLPBLj+O7od5rYrv69FzqYhOhamI7gC1vs
F7nJ+l/tWU7GWBVz9GuuGZbt4RmNOtQ1WYd70TWyyVi2qZeMMPcuPMyMYt46vEvhuVqGZkI2ror2
hXH1En+qmKnjR+uUXvKyaF6brKFT1NehHsXXJLw2OsVUF/7V3Zgj75GNknLPxoMcz0QVbK9moZfc
k5mIZVYuIGc7lajVMLezE7j0QHR7vAN+bu0n5JHr3cPeeuuF/BLnv76p0uDqhYnn/MS/Or/2us2X
61R1JsYC4boT+a5wuc+0JW3+NuBHyPcGTn09jMTBvq6QgD1qwzxd0ppx+4+eQF52afhzeGrkRP43
pT0BS9gRaqCILwi1KHxISNqtdiaB9WRrGEsWzk0KdInTrv4fR+e1JCuORdEvIgIESPCa3pT31S9E
XYd3AiHg62flvE10zO2+mQnSMXuvHZeHwY3Qg8VsZrYBXOg9kHEiN00eOP6TtqQI3iWLQBsKCNDM
WxZgTBRrG8/P2ZIS2kXVPk7bxc9D8Bbaa9Ntm3q13dRdUqPKDsHcIU/pM5w91AMQEHXi/w1apgX3
LqKrTwB7hXtM2EkofnIxvoSW+2kns1ashId0xfgnhIXGli9mKAOLli97XwN5Rlcz5B5TlXVow11e
sGG+y3pmeiKsTfClxt74vyIKz/NAIAITQFJoyt/gffxhS43TYitQAYzlORnjC1MGj45+rbu7fCQk
eocNLgGr2tJQbTOCHdhoFoP+bgIvY1Xf6jDEOaz6X3HZwITQa6BzllEjYn/wvesfJ/FpHsBAB3/W
GnfGfWrNwn4rKhPG/y3dTD8YQZdGF9xuSPCgUoO8i2Bg0pVDw9pMwOigbiqa9SqohkeyVJjVsLNN
1TYs7QK4dCDHUSM514CRSnJF6LDaG2MQHdQJJUTCPMwglvBycHtsnTo5bMmmbXqGN554p1iXkPf9
BpBYWQJi8bPQbAQ30j9vQVAODFe3vwkISAmpoJvgFE4Y0W3cKRmfcHkaLm7uxgxOZGTfLAqT3yDe
oTPE+WQXugYXHJjrT6icwyWcTx518YziEtbwtgfT9DygXEUmWIFM2fSIhfwdCEjznZUrCNGSoRXR
KkEti/t8VZAyVOeAAnTCqf1aB3btN2WRgiVl65dqXcyRJwb+DowD57lHLpNQqxX9xY9jFxtl6IiG
6aoJ/vmxy0TD8f3qkC+l8wtpPQKvUMfFo5k7lvIJ5K6OwW+lPxBZwINVBVljjEHFsC2727jYw+Jw
s4eAC93F/iw+OpG5r0M9tc2eXTTa69LUgl9imuY/zEjq9xDjXwiBiy3NRtS+IWGHoQkMKkB7NdQ3
GWJLrdfvtuyrX6sUGfBQ9jOE4dUBLrZkHBOGdqWUDM8Zq248P6pfMotudVNZtLZ8tEn+XkConvjR
JGk4UDt6fG957hzcTHbkfy83nW1dZt1TX3cixdCZM2tA5TaSX7LEcHdJhF2rrUdn9mYa2T9xa1bw
CMMUPlq9NATXSwTXH7ULUZsCsl0/TS3R//Fm1tlWTTJ6zL2JGoEm22CEFM5SbYwn0IcC1mzB6ySY
6g4JTpdoS2Zz7dEcFAy/0f13H9Mg1h+YAYXCoIlwOmVXCEw+nLJ/t9YYRP3qzq9KlSH0NnRWVHB8
35RrKWPPpSHWI2iNg69twZfskqDx2As1g9YFzxttbkrLIzEzTYynVmNmLxiE5NuC9/kMzi7qL1yV
4bDJ4Fjgj80ipK0Wi8u3FaVF/w7x9XkqBSulqkmi3xXmWZglEqPvQXUy+vCWmpl5Rfn6wniT/4mI
9RZYkw+8mM5oOrVfWwXbYwCyt+5FlFTPeeplP525gQZlyUqt6X14yLobeLqA3yQP0qvxD1M4cKPw
RXBLL0lMHa3SeG63c37rQuqmoUCqhGzTfTv5A/O+Iu/RUZAN9o6wlEU79peb9XqJ9XnyUIXsRjQG
f53VSf+S/KMFS/xInBNZr58T56DZxkOlvubZ0Rn7pjx/xwxsv6o6FBG2r8A8RrCR3G3rW1B7k8ut
tcnpYl/jwUuY3UoDKojtNf2+X6BWZwaBAhEfVRleCjW0n/HCQOuS8OX9RkEINwR2HN39WmbqolCw
5oeqhYbA/n80+8Yk6lGGi2P2Q1hnd6KeOZL9OSky2Bxh9zhRf/xecl6XA2aM2NmQmSTqPaxIdosT
GwpG0Cx+iR+QtKBrN7NvMuFs/V0Yapiq7KG8P16mPMR8wRwOp9wMyXNZ+2AwJh/J5W4GVdxu23a0
QKh07gbVxvpC8LC4NrjgMHN+YiZPMeX3XD7wXbKyHoh8PLP14hPg/UnNoSG9ifZqmLtrSy3R7qLY
R2V+i7R+9RP2aP2G7Y5HuQiYH3M7xmm8Kcx+au/Oz5wEcEIHYuuzQBilDtEAnB8bEOMS/VRpVLEb
EpR4e5u1BzLBgjmNrmmYR7+QtqP39lvd/7MTogMiQVo7Euw5wvH8vXqQUIJN7XU6erjRABCi8Vi1
6N2YTvuI+BFzNOJoQXmbrwr5v8Z8TKLCDIgI0RJ5Mkl+QlbdMUZAvzCNJL26VLlfKlwYzx8WGsjw
BB2VbSbLNHDDLLG5cvosmk+smrFatZNeTgVBCAV0zTJ7C7DOFtcw8/ufXEsd7aPMq2Aq9zL71XEw
/VCLEtHVjm2c0VxTZu7mZsShqhlN/onjTq7Jts56NbYXSjg/OjMD7vDXxihq+fp1qE1wN3ER1X+J
41loaMdBNLcIKH3rYqC21XQTXWzi/5SHVmzHPDYNsZaxjTmKrsnu/BrF8fZWzEHor2ZMaAv6fxyc
lR6K7ZozbjBV5uHx9xP7wzo6oKj2uma+W+CZx5DiBdnxfLltbVEMgWid+pcQg0UvcfUosj1ytBYY
l1PGM2ezav1eugV/jviJpXvMZ2YhG1U50U+cALGiKsNesGmQW5dPNi0HEljKpPylmLbGJ6PG6N3R
kV2QGkqcNH7dmn/9EuAPq4FF8sM4kHhJgaah34Pli/QxHvr2DcWiDjfG2BhMRaNqsnFSPav3kQTD
NwuqGx2BHw/LyZt9MNYpITrLMcZI3e3DtnHr3ahG/4F1jxk5Chi5ksGGXKe/Wk/n46+UDav710Gq
Lrglhgq+Dkbvo/Vn+ZRahq2fXW7ZOBe+29lzW0Y1BnBIaW21ZY6VVz+GVec47JoMfzE1xZJiv914
eP2cO9JkeLkQSKs/kxkh/vFRnOoub1Y/BsQyhGySk6IPr0OE+pIQpTwpNmMQdkRJQXEaxCPZ9pSB
Hbz/Ff5mJhHB+WVZoP6wdtmycctgcaEKqed951aJBtItSt8+crRk9d+QHbc+BcxsCfowDPQ3UIPS
5hU/e7u8eIVcXhbUq0yp5iniBW8lsEKe1dwCgV8L8boyeM+4xuMpewflHM+f2VBM7Z3rjULcZ0R9
c9zR/wBPwCqQXA0yPuKMaqxweyVxJuE2Lv+/eyr0I0OEAsJRV5R610W+pFQNWa5sGLMnw2Nk9LKc
+qrVV653rhq8dnb6wzSMOKMQ6RF6gyVBW2Yaod/TpWjUvS1JDN25hr/xZ2WKNvjCReqpZwXKlW8b
NTITV8hY6IZIwjKPHOItpTX2TnShRF24B2tMeqQaz9W2soIdO4+faTc1It7hBzk4M1C4Rsgdk8Uy
twPSAzMyreapf8coBfgijXRiHtgGtOG+NYzXv83KO1Lxm4HtPSBnqPJn+GIsRwJpqg/0kr3cjP1i
H7PBQjRq1mlFHQq+VZ38KuzmK/vcXny0Q7dOOyfUkmQSVt54uG3iesU/9gSzf9bYLcangcC77qP1
JY8JYxQmHiFibB76P5aVLlIiVaPEWL1BAQ81yOyJwbQodWhKsBxtYM8HuGbYHHXXQfu0XTUin+CZ
MAodvfvAufC7osJIviMhM/cFlOEE7stP3AsQGq0eDOKT4a5iU3tk7NE0CPDRLZxxlQDtWT0Gkr9g
b4YsctA8C+ecT44s3igY0cjD4a+0O23rAg/LW6R0E7zh//KhBzKCw72HBtLZDgArMAtiQXZBm8MM
eMuRQcgj5b57QhVRRW/s/cjg8pBU5rtOLuLJ0uwvpxDYwZ21qfeWxKV6HByMAvvSNPklbFzGbqwr
UnAqeU2xFI88+oR3TNXd3N/MJNKwNnuuHdbolxHrDV5enCLYDKYFGg+KwtE5r8ghMxyMLijCR39I
9fTjr4NdHtggodIkwTv3/ys9FrbfvFNFuEfjidqDTiXkCjcV8s3/SIZHc6mYNJDdVik91YTSLxhC
KXIVhoiNCribL4L5Vn/ftCzu265Lxvs+dmLEgG6QTQozWow1VbO5x3wARTqLWQWP6KTufT/u39A3
NT/0sCr5ifmYP0YNDDNLIUqWKPna/MPihuYdcqVgfTTPc5ad5zbNnhFgr+luBHcwbA1UV2glbA7u
GfRqdnL8Snm17UVxO45CjFzb3qnFLiyCvn5Jlm7wDsFa06eOM7JVcCl2Xcj7ctVjGNVhdCjjhkFB
GGUsIZppBt+R1H28C9gn8dTluW13E/ex8xEyzZVf4+i8p5ht8FG0zjFQXBVBwze8IQdCRPcVjd3E
RMdvudY13iJByRp3TkHmy7xiMB7LnM2k7lmmRYua70ZBDDVlGuRyMjfi2nQrzoWovW8rV78vve5u
+LbVc58KBsXOvYaIHjwByi+Do+Ft18do4Y37aAXl1Wb04MsBmYun8liMYfydZZH6G6EepiBY4+lP
WcuabIfBdOImBmxe9ShrwjbJ2mlQ4jTzB30tco4ln7y7oEElRaKXzShGelxap4ThJa5r0kmys9eF
wIQQR+AgXXPCFo457osfhWZheb0xDZbHGL0pZNOefe6+XvI030pEhcWxcvucaM+6/13FldvSZzsd
mkmCTP1TSrHW7kP0/Xd9zEZ/x1DdtcwTO2EhquL0RuJcVo/T0ocsjyCjuB8QcKDQAaemBZxULda7
eS1g83p+3JlTLYeuPywu83Z0Ob2otqS6es6pxLdNg+4XMLmgDoxySxSjqw+uwuC0S9iAPYfUkQBE
QR0PA7pVk/McLk6zfAb/D5cp+jnHZSuIebtHXT+fqYSC7F6ItvuiM62Ho/BkCARhMPDYU5ENOxxa
HYYciGkHXzb24CgyQTZk5S7zoR5inZ/rnCEj5BMvZtjJS9NuRmnVfExYLdUPHhXCeg1DOYX7MVHi
FuuRT0V7EmEWPCVmCrrvMCcmmqyQZTBHFrnqIyE0DPpaxaoTR3YEhA2OPOkEuXBGS7skxHvbKCqq
QPaScjvOUtk9B4tXnQNZ5Q5UW39YDx7Dse5JTuvwN0byyvZiWSKvvg5tuuyMuKGvmS6tu8lhTn9l
UMtmw2nxNjxN0PjJucFr8VSJqMsPHgXHLbikLYKvHr08xvM5d34838XaxpInqPcI8YyfbydgE9WJ
zcP6soq0j+ejwIkUUGBjzxf8HNZnKe+vjnNFzYQ0pK4TSs1UOqxgYejh+NRlceA4cZ4QL3beth1x
Wcek+ZWy3kcyUNO2ydgmIKzWPp2pacx/yxCV13BGo7WNGbvHR2l82UNLguUjKSUVFe52qaXmBscJ
oM40096MrF9yEdgGOjHbkBXkwMoqU2YxstdGzqXzmSE/vGpTqXkr4eMsh4g5kaX4QDJARUklDMho
HT9X/ED1ARUeROTRgCRCOtw+c8C5rySCJOuz7hUFHmvNtqFWmrGbVd0NuRyGtQMEoRq/CKpDz+Eh
IUIM2yTvCSK4/9gjioLfcGaAgS5K+Ke2jupHrw/an7a50ULWHkRyH8eLf1c4A5f/uIoZjlLRute6
8xbzq3bzuHt28S4eKJg7evollM2b19VhelHsuKuLy6DsGOS+Rk0xN8J97tgcIvfwpPgJvNuTkkfC
kvPXhi3cEz/C4bkAO7R7SRJJQmViPGbinpd2u7VLgXoTDElWEOsDP3td5ikJdjVKCLWb+RXK/Y2d
GnDEE915oINaGm76URcvenEn9xgYAjc30C8YsrBSA58xCRePDuHbxkmO7JElO8MhTVR4TCaG1uxB
Bn99CTI9/yHYQv7tKYnuoEBmaBME6dTHQatpfUdHTrURenPyR5suHe+15yRPHDgQsdAsj2DEfFCt
G3+kyj//PxLky7ULFyTyd52I38Q0k+3s9nhJ9oDJOTnrLmucH2fA1CuELqPHMsvDD3werfvNXrWJ
XmzDOYmKkqvQJTh57cKtF7rr+O3Pk+uwMLqpHnZZ1kcJQhBcyxtLB4A4vs46fc7h8Ko35DkBKCz2
oYz51wC7N+woDTCw8HBKxaUBOm5CH1y6yz8Anxri04Fa1Vysp1K7w+Rf3aHyG9J7fqLqGzdnScbG
0KmJdId2uDcDCE+Ytt00XUcvI0Ruk/l1ygvNT978pMyF5FfQDYOgcWhKErkYuSJTpyfiZzH8vlR4
ILQCzp6anO0IlMAdvj8wMSMelv/AHMQRZ4CbTGeto7k5VQqp7iEAzKkvGRVeeHL9MLmv6CTXp6Bb
0XsMap1T8kEykZ7pghFib1x2lMmlv2VtPyEnWNejm4ed+2h8mOM1cDT2GmTqlBiZe0OV2vBpsT6W
sQifG7/Ul5s/dt23twUBoAz/SQKu+isWZmm7CYEUQmFyw3eY/7wLjmDJ/q2N0nR4Kyc7TL9Hpx6a
Ec2XVstLG2WVs9d2vj3oQkhaByqpt1SUJEFvLA/SD8s4R3zfxA3+Hvph4j95NjfxOe5o1u4JB5eX
lSSL8A5hJVPBiFd8/GSIaapjXPnOvM2GeIQBs+hhBzalGvcDQwtu0+jmgN1WMpDzz5IkAzxiHt95
XLexWu27A7fbfwzBeLF5Jk+acf+uWxz877ee7R5Bu+4fmCXK4dDSVCDAyCoad7SM5fwzLo1hsKg7
+7uwXbI8hSSR49sep5icHM5bXG2hDadnJimeh/TuJq3iyskeYF6qmgkcAzX2+GRobUW42OaZgM6h
OmYTu8StJTLk4tajJN7CjpyiZV50LYr/Vj3e3Li0S+QxBhs5e7Xz1BBBtmxCfyBZZezF5B9cixMc
4heB7zsbOukrkR/CuyDuVXwMk071QUMQeJt7ePpbgOmKuJR5ytjKzZNK1aHOPedCcBJyFVHA4tmz
BaWa6sbI67cFUZ4YcApUTeRxFIVXL1CDU1fvVuA58uAzdfvlxsWSsI6IhwfGQTddJvTZXYoRe+Xb
mOHz4fmgArGZAQfGwKJuDgxg2K4DFb+RzgS5kVs1ghb3+27WBM/4nd0x1G2f0gIr9rZPBjoFxO2a
GIRbIvDiAZjbRqMzuRcPevtv1dWmfR8xfYtHtr2u2PYy9VB9Aii8R3JYXjV0xXW7FnjKCEWrC3sh
V6/46wEESg8pqLOrr3Segjzw+/m9KXoHZfMYO9eCECV5l7v+Gl/yPGwrAFnB/DcWnck/Ocqm5zrO
VXshfweb7EaxIHsuYm++kYldyyQxmpCP+oRYElw+dzQXFu0ZgyiPMsczI+ZZVp3jPmmz9gv/4Vo9
8ms2zQX7HLlsSw7+7MwOET8Bj7m//CkoebgzjBxqFqb4nLaRYIS946JhNe90iSWWuyGBiII6qULC
Rkok7R3W+2jjGWxVEaBcF31t3l4q4NHge5iGnVRP4gTsQIZZO4MMqtyvHqjwFVGgOrEllPN7NSr8
JwPQhpMOdJluUbHfMifJvWlfxhTpjoxt7bxGM65KjjeWfU+MD4Jnp2Uu8JTyDRGPniWMeAK8q0fl
FOhTOzZeP21NxPCms9ogK1DBfHSWOr9nnyyCY8EJcrHubDNUIcA3H+IgNASlcAAXPrbXMGoe8cy6
R0mIDYjKttHDYcnQ8r+yrkzfCE5tulNTRs7R1iPhI24f6UsZMW98nll3Fj845A1cu0iu+R9dOASg
wgHlwWdB6vefE2qNi3J6l4zMGcP61DtpfWdXDLmbWZc+XGOFp34bYXjuLouBhs0WLA6rgzLODGRn
Ia2Bf2KB6nh8zp1DpANTiYltGjEqYfo4gbybL1B8ALBn0D3/ATs0yJjY673w+2d8vkjlal/6UAiQ
EoyV+ayqpMVKrdgZCjKJmUCyb2n2XIc6OI7cOphyRovMVi8V4FFcFuaubthVPbkaAxSzC6zDJKDm
7d72BZxBFiAr5S/YXkIs7ZCs+8RaULkhIxl1F0AvfcomIuu2XZaVn2MdFf4hImY+J019DR+XxkNB
gEWpDzEq3qDbK6ucZ/QzLDiY6fooIQov/g//EawbGCJj/9AyFFcbJDXdfzDoMiZPyY1sWFDKsRib
MM84sirI5yto8TbhAiHhObYuMkLhFt1zS1XmnmgUxGc4GI/1cBHZU46ue32aXYRZyM+QYWOkXt0r
giNyxmbdRfFLhixA71dRaMbCo/jHRNTS3vHk/aGkthc0ooiPXc5iqCiTdv/ddM8ETpKi6F962Znn
CJRRuHUci/IHYVrcfi/kfN1o2D2RRKas/nhDjnh9S2UXHaC1BMmbiYbs4oG0rP5iXfLhzeF8FYj4
iIAGQGiZzBPQ7c/udDSgJ+aPgGbW/ZN4fp+fIqRODAXxLoPI95q3KQmRzqxBnmL9TXuiP3esy6bx
CgsjgiSPk2i/Qt/HpdAEy+sAA4RKK86W+JvoPwVcRwACBGrSZA9kKiy80ouP7ihzlMjBVM45wYs5
MtJrEuXFv0FJ5GUS6BlEOXKLPPwJt2hNfOsURWrS6eus1+nOLiyLty2JrcnWHeuFhEQ8Zo+Cu2Z4
C5soaTdDPzb5sZmcABpEPKcPrNT44EIbsvQarxXXeIQBuNHJil3AIl7lnJoy/YsK26T8hwPm7htt
iDw8qQrQx8kMTn9sAwz6R2IJbpWhw6L93Nd9eZo14v7tUqkVP1/q6Ssg2fkXwp66Ii+CSuthyU2Q
7LKhjWAVG6TvO+CHIU5UCecAfT2JDSdXR0tK/ECQEMXn1WXyj3ERRwaYEBPv6JidHyTRdI9Z64Ju
TILA1B/lkqysmUJc66/09aBSHUXLuEUhgWwMMIg4kZhnloNcW9ldbJWF7R2l3sz/UTjhP8h6I7Cq
QahjEkcRaC9ZI71NcdL3Z+IDMcwtcMYSRul8YR/RmPtvYNYjNsQSSxVImlSA2ijQCK4YMPSJ6UY3
fqVRp5S8+pTJy3ezzto5zyRv3g+yxoXEpDH4kIhY5DYfApK1wBeswAOt0w6o/2TWoQck+hIGgBtr
BDZEfQRHG5cQ+wp49m+DJo3sBPI8g0WnCyNuUQYBBFh3YKDHoo6mXUwlraEXm9LB5zCbm2PIjfaB
7pdHKEIiQBgbD7e+Cyf1XhR+Mh3AGxALg/geDnc7uZHekCULg5QL19yRXnljWSHMpTdZZgc+k1+s
O9YIRu9iu+jPyRLhRA2DFm3PBAvjQaSEeYedi9ZooQ34NrplmdyhI+ZYR5XkouEnpWqT0M7ERCoP
4ws0K7Io6EkdHGuu6C56sFLfuTTDN7DiqOzRc5v+gdc0W69LOQX/FU5J104qx7DelcXi/gzkEHXb
ZO3U+2DLhq4cGz9BpJyk2RbrdL2w4Kcd2INrlO80xym5CYXv9ASKuPHDXLpjdD9UlgsaYob3ntk+
fmBSXebceVnFnLyx9q4RLVlQIFOmg16hot2XNs8fZ89G6bZvNdF6TmGa7MLFUz7WtK0kP3oqju5n
xqy4tP3R/1cA3jh6aimR6scDnSJCSXmBgDlzWIgke+Iyc+2GRbb09nbNkV9mLZw5gRKGx6nvnS+c
/OJ3VPWkaWJS7o+k/1R/O+G0v5qRrDRESPBtfDrZomigzKbeU0hcJXChQDioMGHr0QyLhSnFdvBG
JOiJN7DWTfyRoNaW6e3dRHab2PJSA4AauxUl30bx8C67dF1Cs+0CgD07zzrloWWQ52/rLveDZ7bo
pdnPbkn4lEonnezXFbQ3QlWn7u4pGgj5w2YZp688MA1Bh0wv6aL8ZPyQZUsp5hakSOH2jhGMehMv
xb6J0KPvAB9gEh8w+P4NxBS9l5S1hDGDMPsFUxK1iJjtYu4724r+02fjt1e6MiEjQ4fFCcz28ZMI
D9hMEhnjo9tlCNaJZkaxA1Xrsyb6Kd7iugAakXPah2yqpvES1tHs7koSlm/9aDg9LQHD7tOAvm48
2yGPXqAZMDcImFrE/NUNAcM53znxSpB0NgRS0OU3cUJkImbQLDpFfaiQ8ggMl2eiwdEhwx8TJPuR
GPnh00M4v5AXJyC5rNb3c2jT9NmfFHJq5nZfCH0Q/IQhjso9k6eMJXtaBc3wGbZJvJ7p1swEVbSN
QalHyeqeMF9RLxrC/9wbMCmsXkjeWB4Xo2hTMrxmZ+xtaX3oCMhsH1h1RVfIuyEPncSvA22hhTO9
klNTXWuobN4x0f/nsc9RBJS0na7LSCTWPl6TQB/zAKLHfwj0xaOdKQp3HhEYZis00C6qrwXOxhYB
SEY4yWw7VelNN45BecQiOOGBDB1PcHkFXnXse399noSvmP6WdniuQbcxMR5D7FsfoUsOwE8NnUJe
Y7iycMRilRqve4qyADn1jv9aszhc16XH6IKZp88ylAvRgj+KKpKOVxADPNj5xGzfQ1zzCk3BtgcL
LPeZwjJo9+M6N9duqNxpF3oBtvV2pSD5oi3K0iNbg4lReCmGS+wDzNtRbPjxvhrl8N4shvagy1wL
cGjJw1OrmDnvhRbyD/5gw+FouD42XdOIz2IS0XWI8+Iragm12BDJYojH07L/abVLR923xCuQfIti
ZhOyIKPD8cbwacJDTjieaodoP+qhafE7tuXZR2RjTkvbzsGR8QxJQZSQLG7nEpH1kYSG9nslstP5
ct2FaHUHIF5FP5NMJ8JK56cYfy8CC6cv2x/HQaG7jSEeUMPKFikhmXsOo49M1/5/EGzX8jwSIHA/
wFaZNyJZxn8ALQq5WwMfp+wqMXOfyJ2wcs/0rK0vk11vrgXYS6hZCX2LWe/hYUfrFg6/lZeGv7Ku
x+UdOWO14qwj7TmbGmwSGFSr7Jw1nvOMsV3jR4uQXNyRx5C4V+rzBBX0InobHlsys9IzmbzVDrYk
co0t0KOkPsUxLJKr9RcINKAIELIFDLS3dDR1dmVzuzwnOQ/pCSfnwt0sMwI+dcgViqQPhM6Byh55
3KpsH77iiCOls05N5u9xHuEgQKhq7Q4AH8lLQNXoXPKB+TkEdN9k+V6N1U0tDKJomW8tBNYSCCV6
/YonY8Oz41ZD/rssS9yJTq0FYSvg99Hybagf0QVv+HMg9g5sWEvt7Qq8HP6eWCji9mQb0NDWtHMr
DAicgSRF8S/e4alCrQ8bYtxT7cd/DTLS8XQTBYzs4GgXNiFtP3McXaWfqd8w0nyUrGGSV+LhsFjC
Z4zxbPKSIIS5LtXQ+X+pQtbiMHFB/W3JvvnuRjKzz3HUA7KyLGhWhA2CrQlPYBNfcFboCykEaXLp
+sF7HWNZ81qyrfAOFVYqeyErYv5HCLP7G2ZNU91emCra47uRLEHHqFt32oXIjZbQGR4gtVnnXUy4
oJIlZ8rAvLH0aZTTHMkW07HSvNWwZdz7JGWW/acriQc4LkgS+U4hWAVfPID4LrYDkuvklPHji19a
jq53XnLUfMy3utmpTkr5bolvVQT/aKJ7tPszP9ElmSXBsTvHC0b0kQFTuD9OWFCAR7x7hCMkg3bP
wK/wEjtIeZOTt/BQXhKMrrg5BOJRTiQBfT4J3aBTBLcS9bGVCaNcsxMzoFioKSBO2MT5Tsg1Znwu
ITfJHHnfgWN2rtx52bpPY2Dre4gbUr54Xs/eGafLlB/cib/xA+poxFl2CPVZOo70z6sKK2ZygcSl
NQHp8ullnLA/pL2qHnhOExLNJqb0AI9L2DNqrOU+B4wV8JWyTJ4vboYIjxlxGKn3GnsDjLhKK58F
cWu+3LwTPz3amfhtwJgICJ8F4SW2gyFcVxbqhXPeIdFssYxawRI0d1MXkLvZrzUyfeA18WlgSUWM
vTf6VwMyeD5SYtJsd04UMV3E0lLvwmgOwgMSA1V9+gWrj3NmKcnf4gzV+caMaSbviZZABA1NWuao
C4paZq+MZEOa95JBgTyOPdRuRrv1jUkRh6BZQaUrdje7NXXoWZHME2L6isAqqB9WEFX5gUla8qtp
4ZNiV0SOdqhHIjG3tWdZSNEiEds3q27+ctZp/sqUlc6pCzsV3DNTw8aHlLLcafgkfxrTBcgZZeEH
73bwPGdTY+u2aAslg6YVrUK5WSYXu3xhzGz3NUE3MTlWQdecgnaNoz14TgJawHJ1mMInspAuqSmj
N9JquwcGaixM4ptIfwdBfagIA0Jpzb3T+d+qILV9QxG9AAlNQgSMJH7R+wHfJ3QncpPwP0oKzpmh
oT47ioUxxiZB5oDgtiLU6FjHAVnzOD5hn4oxtE8osqPqXTHMu+UIG3HlYy0+5yUikl2ZxCA3fR9o
b1x1S/Ud41xfQA50+eS8yKFB/JIbqCvYflFxfEDwlbAFsfKgw7eIBuRem2LIrwnBzkhznSArr0tn
g+Z7lb4JfvhL6eSnC0WvvJ9mYKN6wp6exofWH/yHMaKrwQOepc52KqFcXLiFVnCUFIb8Nz3ZOC8F
8CqGNmvXr+Orbd22RBNuQBBcDMAyeTAhg7EL+wqz/GSinL5uaFPYM3admEYmibuD25AFDHK8Os3O
2KqVAxK4U2hDx3Ryr452ZbSdiSDs7mQ1YSGJGcwxVs6DtLFEoHGiwrUARZdtvVJHD7ddDFqmIq9B
TRoIXxvkvupaiCQlSBzEDWJ4IsTplJFIQXy99TTttKriOEd1EezJwOGVkgPUF1CKrZxemT5HwIaW
mBMfnoljt3OKkg0FbBxwt7VjmvxORTXFz53mPr4r51Xy/Uj+bPxYSLMMbyTi6eJZotq5aXaMl1BL
kJaDnZkV57kBhAWbD1QfZvtiySWIK1zKBzXHgiYCanGH2C9PkmMrM5D9G2/me7qJB9fRhDvOwZVH
Rk1j8E37Oz+70m88yLQ57gTGZvLisl5yaO2dALm8KsUrEdwriV22guSxx8tY87Bz2G6I1urao5F9
r96DOKfXZEW5HvBl433ogQCNiMHZ37CTsuz2cyXUO4cuGnGsxJK3TCtDKCLorf+GSYk/GXw51EYc
oIBJY4ZIiC9c9zNjHKsPITpC8sndLvxvzkuiqylQiIen9yRt8n8cnddy5LYWRb+IVSAJptdm51Yr
j8K8sCSNzBwABpD8+rv6vrlsj61Wk8AJe6+ddMTxADvhEn1EG0Sel2s37oNafI9cNXDOVJFtH3C6
bVSyTiE+dA0AwimjXOwWxE636BPfE4cVYusr62e2Kw1K6/LgM+hAHJb+PxcZih9ekVE74ixnJyrg
0ftENOua+oa14UBM6aBn+RdtCvgS9miYDpeQaT3oVeVVl6jW3t5ldEG4i6r8eUtB6XDekkiH3twv
ZlZx44j8i1Opg9SOZ4KRNJd2EoPZSH/zQShiF9tJfZLx6/4bc7L40irJv+mM4FygTPyXLpqEBxvT
+AlPEz57UsgL65vTGYF/0vMQ7igdyf+sLDtAaFaBI7xrWwmgTrqjao75jFYWaRzk8vuMJvxvzQSr
2AY6KF5FJx/mcY6qB13Mzl0QjOUcL9pzSYpZAriO0WIJ96j8WcL+YEnIpBwORM4RgYLzhe598Pds
XNccwvpI8VNVS0F9WvdUXWD/VtPgx6zpKsEWIQuEad+UT0HnTPl1dNbyx15bae/qGsPDyCezaIZi
uvr1u1xQFh7q1e3mGM0q+dvpSKd4thkI9nET2EW3sUq/RQjR1OJdT6V5V7YK1L4OjR3tdGFb7qVN
o+SDZ2JSB8CmXvo+VS7teWD1jM2DYPGv9UKnsQ1RAZIVPXcpYU8qcRbu3cR5jUJDRF0XDev0pvGz
EZ8beeKuJeek3kIuIR+UcZg7b1tbZm/NIvBjuSXcDAxIbB2j7RzdnGJi7vv6iuOkpc5tGrQ8i72I
i1g8Eqs7rKjQMsJ0FGjgipqK8FVgBRTPE8as/EJMWtf8ZZg+AIrWGQaqhSdxTqpn+uH0Ax4fIzcM
Wky6xiBJZeylwsKcmNZogOttT/AA0rvWBywX66y1hru1CcYuXuiG8pfJU5pDbA68aBshPMNZODH8
g3OGU2VGfKxVUkkO9VFgpOutkZ/xpjzBqsLYFTYUD/hk9+mhaXvssF1FqgIQdWBNHcsNlRZM1IoO
V4/qDCPLJvdH5L/GCm1E4x0rvuKu6l27FYeMWBOzXrEhZ6xplYX/Xj86Xa7sPf1Y174tjVjJ73Ld
boj2ZZ70GMv9DNNy72N6fq47OfKLBTUHhQLp8Yj9khV3tJz1irhxPxOaU19V2Pj+XZEPnI8XO5Ut
+Srot4kd2baccxIQQueNB5b14/jNdmr2PhL2psWbzmoUzgShAE+I7Z5o222hu7W5E4zw0ZjVzHXh
hoXJAD9KBdjlJwbr1cFu+OMvWYULCuYaCwzku93oWediZHp9WEWd5Y+qQsG5YQyg+JdqYzKodikB
AijhJ3032HM1fxZp6xDDZi2S4AZRNXHUyf5CIo1cXwTgOffcTRW0KMtepgCLpEaCl1OYEiJKQgWT
h8ZfKIKlgst0MCwVfuiKDI6BMrCRnlFaoq/ikm7AAqVwhOivwImeNYvWMU5G11npmmFsb22Qn6AR
fGGa7dCiLN5GDrELz6JYuk5vlE+E7lUvXFyIwAYITleWEv74XDhu31wRHCz9m2foiZl4lmm69awZ
L6GLPBeYid8OPwnU4vS+z5LhrrFH/Yr4W9RHVzkGJxAWEcEYoSXUZnGpD6vGYULU2o1gP5Sr4a6Y
R8DIlUlmFChquiHCWshRn02BZhZzUBl+l7xfZgdp1K+IZ6EQ3QwZZDEEqiICic4XI4ODqyK03jls
Xv+4RGvPEo5asYrRcRGJCrsZj1KUR4Qucg9StLGVMd11bh2a90ZBlyZwd0ZRWBLAEp3KQY7hh80w
971FD4wSBmnONauKfL23pknUf2GO6PyRCAROAvb+ZkUkrqsoeBnp3tQW+IL5anuLQr71qEyOqOST
DxTD3Ql8GVp81HKCl54m626qFdrG4VaoEe7IHOqVNYQKLhB2cRsIJJl2bNRsz8cRtYGzU7U9+I8Z
Dy82sQrkx701EvKwnbn2vkONyB7qqDdm+CIZOW60HfrF1m66KjrzRKtHD+TfLbDBdJ/sSyq99Xw6
BNAi/XKe+b5FbDzGzXcKtQFaDmC0w0V3XbqOR29c7frf6oWLdeb/ENQvua3mR/JfZ3FnOcJ7pzKU
dUWG81zA3wTXgOIk7oo+tN/nWs5LeeC7KFPW05gKPeaNBJ3+7TJ3TAiyCYq3nAUrYWslLx9mvhtR
/YU1ZpSxFI+a4U9SpKnGc+9orJWw8Sp771GhVVeW0knyl5d3daHjsuZH0aCyVGzpO29G/qE2hCbj
etJBDRfAKYqvoYTgeTsr6YsKz3Fu8JPSC5ytE1aM+8Yq6VFWjnku1YvhL6tT6XEKc4Yyj5av7TrM
5ywqYDIo7hbybopWwzMjhRHCRObdHrWy8L9ozmT/XmM3PfOEGbT1U4hfi/QN2kNi1SXY3xQq8Tfu
LE8eg7AgqD4Ddd+9V+xTOnKn+NZx9y828jMFc3DvoB1/98iMv0fgQGAg8Kve7MkbcwakF0k3MyAJ
6oHBVSjfYEb6BLdVk+X+Qbkv24NBjmSfyhsSiHKKPKNn38PlM5phqo4VNPRsV3h2hxsUydzFZF0a
EauE92Ln2vgBKV2s5CS6GedRvxblNy+5/mvwvYOX9YX7wVaJdLoFTGJ0yHyH6GZ2a91HEyQ2QbZT
n76tqh4f4U4xz27xQCB6I14a30crp+abqiwyv6Xlcr90HuGY23TU+XzGclI/N9EY/pfBIzEEszsm
RCIbgsoqsqEpYwTj8/oWzNI59aSkubHl0vnFA3PajsUOV9GBNWuCQLgZwabkjSdf2lAvJR4sEFXa
rm4VU2fXLuuMW646SvRiZohI2OgpHCbENnU31fU+H2ZfbwlsR4qegGgnVxj5Mam/c8cyOYvSFuGM
zplowqtE4khtZmsiS0ZnPxJWbu1Kz/OuTmmNKEFWt3jgemE/P0WOA1xeBx7r/Hb2VRDnFqfTnliV
OTwkc3CDhc/464f3pLzhhyodpho1j8Ce2aem/yrtHA5bCFEIGzDxCBOuhJ5pquPWrw1yHd5zCjm5
MdhXwMhimnb6ZzNGiAQ2KPBX5zphMP5vzWGHx9pIq4zrhQkPiATCcWowb+mLDb4dVZ6Iljf2fVTQ
QAEtCJGA2gGW5naLsDcw1m9fqPwi6zYqz+2adtnR8tPm2pTEZ2MFVNPkbOZ8dUnwlsx6thM2s88Z
31x6zn0QfW9UDsVlFLopbsbaqL0aoiTEz+I5ZFHh3k1g8FiO/uCxAdSdYl1QMVNlD96RX6Rvro3l
5qBqyP31CdJ3PX9OOAYQtc5eVB1G5mnPIAND4kUL2pR2qm35aZJhnK/k/hDoiWoWgjNw/pZAsAFr
/ibMnI79o9384L0IrwTmImtw8X68BMYhhRglhRQPocUoTJ3sVaxsPSGyjPeN7Q0u2DNd24/eOufu
weM2ihCIW7LU3X6cysoopOnEKIzQxJAVUsE3XiiWC7HQLMQ3lR3IaQOeobRoVljss0RUIvyHVyqU
/BCkQB9R6UwBoccIdjd13jN+wOVo4OOIfsFEnds9ZPtm8cFKSbolfHg1Hhgqz/ku6sjn3ksjwjOo
ieR7CmBsbsfKdrsP6sipINmes+LLgZrxBtdkJCckbX4DPZlDI2f3DaNG8JtxI5N9YdMR4Bwnq4u4
8/sIxQHQBQUcD7vK3P5Hfz0tx1kU8Ps6EkHeUGpz6GOz4zZWiWA/EiiHKU1mfC+5wA1e/6JVWb8w
a7p/4RzzYZyQZQ9zPYx2+wBh0S1bByteTrrLelxHSoYYlwmGpohS8IOgaHvlNx9F85FojvHmH6Q5
f2CaXPiPaKoagfiFiktdvdzx1zvwhdayxUMY4DInUwUYoH0DcemGLol3O4AUqFFb1d+q801/6iA2
QTwI3KK6JACuLAjN5KQ8e4I/VWwStJqMiFHgc3x2yG2vEF1LzIaTDp7XbiB2A/F+To71iNuNt4Fc
5Jwr9I/bCesf9njbPQYAy8TTnA0JtzcaA1JUcKu1W+3WdXF/07z/4S0hYKYvqiWGi1M4LGiX8ujY
qoRhXSbkdf3gcEESOiSOPI7kpLA2LeR850dFL08F0ZxA2qj5wdtjRCJuJY9Y5rdvVlXUNGI5XTOJ
ttjkd+5Uk74jx8kZALFlpvs7a0cHW1fZw3pgnVsu55C5Fht5EMzNP9TFEb+Igve7/ax9yIIH3Aau
2d/SgpY3r7SmIS7KGwwU5AXxIiy7VBI9uwXvOZWr9HGSYfqHukSwWqzLjszaTYGCZSNaS0UPaUo5
dfajuleQeVGiJ/vbdQ4dpiJay5HDTfPq2s5rwxItYze69E3sErfuxCsxndNLRSWf7QFriec2hcW5
EbdvmXFnPeQHTD9lxIij5USt0sGgLzK1uBMirI+ETxJeQYu0qiMkH+QDBaX9Z7EEWBwiTtrjhPaV
z4so7RFCjZ98AyPLcdSkvqLkSTTZgCydlitbDaIsksyzgGFOHuiukCP3j3EWpHijtNmizr6rQTcO
1rITjqvcx2yZVm4b/P1IhFBVvw6Zs+BPXHN1nQTXc+R0Jtpn0mYyxZq2WdH/VpLUW5Qg+pl+QmPt
xV30G9bKVRdCBwzhBXM+3vHe1wFqXdG9Itcg/huVB/2LtkqTQChcxmw3tp73ULA9XAFqYiPNtVq/
W973lO5qBHTMsN6z8XKy/rMjmOabBJYCfliyC4IjThw24407AeFTtH8IsdzIKQ4up05z6unCpp0G
vdyMe1YqubPje7WxwGcmZONUje66U8x3on6rW/Yv/gGtx8D5KHIYlfazUxZ0eUp7lnUYWnfRB8/p
+S04ORsGHsUU1UhhLeLPKD1T0WxZ6BM6wcxpK/I8CX7nteoSYqGI8UB+piDpNYCxUV6ZuecVY7Ja
PSNnXJb7osN0xbMM17Ydp47LlOiEKyvSkYHoyOl2AJvgfbH6YCg901cPB9XAoD8hpER3lZdwFmIP
/8brzR6WcT9bCvNEM/XXwqLAfR0ZNR+1NTsDs+F0oGocKgcJ4GZtUvxDqByGs7G4MLZYYzg6CWBr
0rNPCi70+j5MH5i1AwUyuHfMLgjlOv+ZioEQFcqGDF5dSkLlR1iK6hql0A3IZcZPg40bgfjgyphh
Kcd5YqnwWyIzAZGnUPZue+bljBiabHxa057IEyYP4ZkoDvIYuzJJL3ZphdGbEuN4rAgFKTd+OCGY
IBpsQWMWkRtFP2j0KkVzAOLpmDt2slnwDA0JpC9T+vC+tgXJVS2Otd81p+veIqs0MhY388LRr7MZ
yJEX0YVbCFoNaitXHrtsAes6esQPUAA1YbinfhnNQ0dM0q6iQQ92KXgO964PI612mmQTuZlGIAX7
snCouKbcDorTDCftV6UzujtMipA3CQr8T68pJtrMD+B8w3EhYuXISipfT2oyEArzgoKdN1kSrw43
S6eHgX0Oi95AcUXfd6hMApdvo++mY1n2/d++mAcPnROpz7esbyAP3Nt67PPuDketCqejTzxffy6F
U9moe7hOP2zV4UmoDYAihFqq5qsxzsy+U+FkjJG/Q3TUtDFfoJzKCR3CopYJuSbQl89EVO0Bvlgt
3iQS8fIZqkei72fIWMSzwu0HOQiE0b+FpuYJ5juHhTSzxRX+Aio2nMQbxaCtePHrAE1CQLp2yDo/
oyIuqN1xL5Vp79/jpCAYiA3Ajdyykja0xK3Ts2Uoy6m/uVnqkpC7vGSgqFYHskafNNZJ5byszIIq
ZudE2w1k36Dd5fhnX14tLGyTnazChjaKp1Imxd7JiL2E2jLCH34ua2FHNyyL1c/PEcJ9xBfK6+ph
UxJquaR7GoxKqu26tNFfz6rKbKtsa+3/dES5ldsKnfI9RrT5JbeSwmxwwTLomeniw7gHZXxtGEg+
15pCmY1lb85u6KLd9LDzP6dWmtPNGKLa98RoFqcAKfVy6EDXyk+Lbr0gtAVNUBFPVpHC+1vzClBl
P/Xr5yoN8tyYl7uCrCscg2hDun70d83rcfxZy9mdT4tNcs9LGIKqBgVh4BQBrCmrhE0qatNl2NRJ
h9RFBDmUNpkxJ74fA5QnlxC2HMvCOkE6ueXC8+SeuG4rJOOCpPL2nlMwkeg9U4/VJB57gbAT7Ogo
D5JJW+gdYVbBCN3SxLWjs3HYRcJzR+KWVz+hi0CNI5PDGYk+CVxg1UoCHVErUgxk1p2lZme5jk3q
df+YCM6McBJb+PjaWye3Dw1kJAR8FV53vPPwoNdw2KHML9Ov1g4jZyfnbE4vDhSWkbxLe86S9WPm
zvqXIZSbqaV6UT1ZUYlVYdshHpmpePvKvi/y6GarogN+0zUWvmdWkq786NzBgu/hyMnO71qxam83
z5BediiJy/FX0kjIhH1rBjZDT9zA3j0rXa9G5tgm0G1z+rzwHrGCLxA75YXGh1ctk77H6DmVOw7D
qnmAHSWRGQK+S+9yD1XHo7bpsr+TuQcJtbN7OSfslVF8Ztjo2dT4Px41hXNTBSfVh8v1hv1jZJR1
jgQk5o8F1x7q+LrvRM7yrWVhZAz7vW7r4OeOdlT6YHH4L4Jr+4rmcfXTV4nzgc0ie5Y8OLRsnafv
Xoa2xrSbddbetNq3D6EaKJxXYIEZkKKA5I1tj1gsIhIrTAx4Nremzoodi2QVVuBZ0N4hEI9SItfy
VbJ1QfAypafe1p4A6aV8s3y3pAkHh0n67Enh9GJa/iwLimc0mU6WbifZdgspcv1SfvaSLfDWAIA1
sVvy9COv1UDyDoaB1IAogqsgedB+Mukzgmc3JBdXkbZrr1Ye7fEkAFflcJgm99AVfh4+ZaD36cUx
jfp7H9mn+7QIr0uPyTpQmySekzrbUng11rJJZLb1ajemDPcOwZQLRy4C8+vATgW8SRCIrj8sXSap
FPoCFN7BrnOPykWDoLQCYsRnWjScFquTAxhEKYRgP6LMgZILrGEPHE815bGGACFb3BmciaSqTYHN
e0ukUCE2C4vz7rMchsF/9RUqWnKYtE9ckQlIw4zbwmRuj8+cxpY1MgOxqNsGBb4T/iZLi+9mXMom
xorXm82cJkJ+lmGmi+zCmxO4eKZLRPsYCBoO1h+etppGeyWB5poKnUA089msb8JC+XD1tCTGgaXY
DPwJlhG+A/rmjs+iub4/ZiYg7h1bi1L8+g2qe1qPsnJUuyHB1ndn7MeoZhEx40gXSOqhOQby6Hbp
6CI/XFgsnGufeevRyDC/OSGFy9lOgghRWBhr0OcNTP5jD5nH34pqbvqH9oHhH8lGTjgSkqIgqEjo
LT0XnzHW80A2Br2VNDz10la+D6baRbbMvHoQ/mPoQtchhzrRib4InCF+d880G+rfEuMFzYHyNJiA
q/w+gCNkinvo3a0J9y3oNaV2uIGdGuZiIwIRxnD0cU8vhCEYNO1hsU77simC6pPBdzRdwrVYh4Np
NGEVdRrlZk+7GpCUBAgz23fCJpLP6iUQI8YW2F+NvSzELd2woyfG/cOEODhD3an72gEaZsJwwA8M
A2xXj/58quit0Ijy66m3NSo2CH2oFRiYFVX+jH5WMef3ppKoI0XbACZxoDBoGmr+rWWigdKI+QXd
WtYQV4ee2tn07kK6LgMbbzkGbP7ElpWWQFBRZNFRkLL8zQHPkLEufHnXugOptogt3lUlnHEnoCga
zOI9ni6JhYSZkpegIsCDwFy0m7PpRGZU8tu3LvnKnZeE/S+iEc/7orWxOyy76OJiH3ELSbxyVeYJ
TR05OOPswlxoi74O9sz1gCKXqrfilqw11n3uZE0s8ziM+m2H089gPyFP+bsMTXtBMVKA2StXuiib
qp2CqPJmrB+pg8UthFGKjVyV+aXvdRtdQDFMLR7nCnVbSpS9s2M1RakWpCkZJkGR80gFVlug6Wxn
b+U8NBEBLFaYfVhDm6/HGpBjz1NtN8mF1x/x1DCFw0/G1vFVVGJm5YsPDf283VIPNxL5B7Mp6gSG
4jRsm7AMW28zY6IDNbH4PP0WDFTyliIufBt0gPe4uBQiO6obHwEKDUp2Jm4mmB4QkBf5qY+8QVyC
uVq8HVER2Z9+kmGIJpge8ArQXL0VIZLLL79Jmco1HpCtLfoXN913pW39TUOv+h3wmTd8G3b/Z7TW
BaMVIYB1bNB/fYOQwfhPMC8rhC65BXJOvlDPGJVr57QS5fZTpX7XAngCOY7Kr1tzIgRT47DmK8yF
g138DhPKMPCkUbQ+EaSVPbRwoJZDUteeitnw3tJsWhG0u4B4Z1JndNAc0R5ncmt3baSYgSJ9fBoc
dk37QZNT9bAOTPZf2FYRy8HvJ2tjRsOwI9G4EN7utXlxRFoN6R4DV/4q1Ziqc+G7IDCI2gGN7oeW
uF/SCQcw6aL18yTk1O5rf7FDQpYiSZreaND6Sj/vX1Qzl4yjOXj2BSLn5hDmbfoQSpbZx8llvkXy
ThVhT51Ii9xZvfKBSMksERs3YOT8kDW18aGNjxKTQz+EjGDSwop9O8eKIBirBiemKvMpsGwETKMJ
JI1Bk2LyIQZa3YPmJXHH8gOcpzZyIXJqsciQRBH51qHRCcEYJdqAknmzRNeEuZDNM9mi1mMbzsAJ
4dsU7gZxWoo6E8fT7WTG3LZXPi/uV5JiaNsGieU9ozSCWz82Jn1StSj+SasQdw2DcUZv/4d1WZGH
fL9c19sRiAcfcWK9DGDYh4LhGUTe5s4DV4FObOgFW0sM3xExSGDNyhu8cLjAHAiQnfUrN4tf1ubH
tql6A8IMoG0EbX6aSCO4TZZwASIJnCTxXNZaD1vhd2q5oHFPuztEalgj5iL7pMRbfHK8uvR1xPPh
nY2XEXqFw6F8b6yh+y7Ij/9XQNu0z7cw51dLI72M2Ss2Z8VHyrcZlnIGNDaRG6+t3UdvKSfnszeX
XYXii+NWoMXX4rWGqtudCOSZ9mz6+C2HSUAWodt5Jg4QofdUMkuwn+E/J98MqlwEHNDKqoPwCtc5
ChXmP6sQ67+QdRKhi+NaHCIAt7jzrEqER+q6hcVkxKcnpFqkWFZ5WSLaWmGCbY3cg3Sv1OvvBoCC
kn04TwqTktaD4ClLpmSEMK1nM04BHC4E91fEVUN64ht04TbbaKC3jfBKVhtdRA83W2UCpxuSrX0Z
8DLmm9Gd8Vdxyzb3i87NhE3B2NCJHLvZuiuUnbt11eptDMvxA78jWJ3ICstyF6QUjfE42LeeME+7
v4rxD+yTnLHaZ2NN/T+9Cgz40WDIQ0IeUvjhpXIaf/rGgcdAdmkt/zs1Cy/l6EjFfgVF5oFBANBa
HyjfnmViAkWMKBoe4jVBornxmyT9sRHwlLDr1t49hjnB35sWCA9nKQp5Z++MXdhcRxV6zb6nqXNj
N1CefpF1whrc70lWd3U2EvlBsuvtBdbDq0khs+xYot7wgkgoyEuiYCdQDSYMvW5DfsVh1YheYjNI
TBRpljmfPstg764nHGx+bXBUA7pxs5oUXyRLGKCtCdSPm1j2KRyjinSXUlMP+0PiNRdEZUSGAqFo
fwprZRadU9G/hK0sP3CXpd8JbDyzaxZubrQcEX3pMAW43XOpH5KO4jBOswmIejvo9JMCA0sSKCef
xVybKEZBKSu8TcBULUFns45bL3CJxiK3qqrjUuL8byVaNHpXaclnpD+sG/2cXOaZtO7wsbZ99x8Q
gQnuudTuV5WhJjnOnqEfdlukPghE+mCXZ8CtHlysJCW3dy7Ke1tg3rs3ufZuZFSYCBirQhzn28oL
1xMQ9hlsYT2DURR11LnbfLbxwHSm7OXW6dUILhN14XBUUzsDO4OwYR/sCH0gP1VNltEAnmSbYTUW
Gxwf4fhkNL3OJtTYV89t7xXHZmzt4bKoTMEL1/T/m5XOx9tl1lgEe87x5UQrIREIT+7kW/dGYs0I
jiKh29lhOnWnd4aimXioO7YI/2G1wbu9G4MOAOl+QmCdp9cqRSPhHfJprfphVwT4TKk1vGG58RCc
9T3hp0JzMkfJSE7C6Ll/rHZCwZqPhY6oz3KcDBMhwT2QcN8d7BhoNsek60i3/lJZ5V/GATcBbhM0
BDVxUEiOt+UiR3VFgbf0+9EsLUpCtDAWU3rbInJLwAHPNC52ZnbPLHcxSHigc9WmXChAQTYEjn73
S4QaB0y5XXu/YBS1cFEm4J9jiFxN9kgGWO4w8l6Z1iC3WdASszHlQ+X8UGQhhKlfxaUlV3MxnI/5
ceWcRuBFgGCKJRl10QnhyEADKYPpFjngR5wdOOCqePXE/CdbIy0x//a13qMnsuudjRTx2UvxnG2D
GqL42Q2t6k9BVoBzTTqfqpUhBDpTRvpa/mEcN/5GvLsUyaE3EQ44+9zOWIF8wRqQCNuYB+Z2CwSt
qg9+503BsbOZKbPOgmhzZKvjpP8I+kIFCb1Q+vu2y9B9B/h9syNZOgstjCe1aC5eNg7jP+55J7/C
iOD3VeDfuzF1Wvni3Ar1ZyQQafICdOq2SlxApBN8tvBE7wsM5NnerJC/uOrS0DlKL0VtSfk6vgdL
tuSHNEWyvFH9jMeMLhwFO/27YJiS2fQrPrUioBq/Cuu4CCl24wZpkv3s0cizVKgJVS8eshC/KhcB
RKlyBfRMNQQEEpZDGHphLP1ueaT4cTg6QyBRV1iP3m8Pr2O5mxw37F8nWxD/xjBcoRwKrOBUlzCT
nkxOzfvRYaDwj27KQAjtVGNwomfrtFlSzxrfs8wL23NrUNLGjFQ7wZhI6ejBbede7JhQCq4Igirb
/xybXeAe3ZoH8jRrMmafLljPF+TuU3WaMsOsjBlMhOYpRdMpn1yUp58j9jD3qskvHvZ2Qp0BUsHh
nVlKvq79RIb7DR6hZ6NivH4ZWdpaozb5YfOu2vh2o1/ZiVObDT4LQvSoVtJlr10dLl+UF8v0pCKi
nONucvCW+uDOcBBZnQzrDdLzprumdMrFhdyGoLjvWrY+2wieIbtqrB8NAx2U5S7+TVyBoPgdF9gq
k+8QLBNCrE5FhAZgXuvvWiQvg36Cx7BSfrD3R7voGQEvZUFTVXPDRIn1mPt2oPUrLYYhhDS105rV
k7UORFIomQz+e4dfZYZpMWJh55+EbvQ+hNHS/ysiOucjvqjROzKds/N3bjvbemRUbpJnmRaqP1LN
kDFo5sDFQu7a3Ca118vmcUaUne1uyx77KDwscDsydvUrbTR7bJZMgjSSROI+T2qPGpVqpydwFvCF
pVEbyT1DaUOh7RBrFJ67FP/Nzvfyvv6BTwDmYs6C/EPBzzlpq7MYi/i24xDrkUx/qpumjs/ZD/MJ
9jWkdJka/ycheb2PNRNpcohKi/sziCbn3sdwmBDLzrO6vV1e/m3c6r9HDqQhJt1go9j8tVBq0AfB
4mx6Wx/XSYw3eJXCXyUidJ7sapaygzEQQibVTbiekwBnE3OuGYSkmkKh4AUaknl6VB5pXA4oU+ol
i/SWoRwZp2xEPGSa6K+BOPO8vM8d1yLuSJ3+ERn4F0byxrpa+B0wLfW8TDEqPAp6lGpyugXx5m+I
rIf/iBdAgmShu2eN3OUefwRYBlN0K4deTg34Dw82bmQPCXHC4hjb39ZLRlyRaL7RI1OHhO+lXxbt
VqGx/0DMz0Yv92dD2iyWw0+ENA6xQSSqnHyP4IHdxDT8bVhvi53eqZd7zQN6BW/IILMq23B8hzBa
fa2r09/oaiax4iwY3SeoQebZOMnwSXJl85/Ty/I7WYLk7DhmhOfYocbfzNzhON7QE305bobcSi9K
dztCpyJrF9VV8RGNDTQ8G9HzZ45l7cVCEJ+haUZzsjW4F+/rjNisTaRbRFfw3PRPX1KksFx3yidc
te5bJFznvzLP/5/ZNI5BvIa1RpI9+koAwbRLAgKRHLOySxt7y2PGmTijNy23rI7rS4gcEwgSYcdq
g2wRvLKBXNpw4CmsjItUZBjhlGR7USScaWSjsC2qQx+/kCMLztq1WPBOqAzF2ibsBU0BDZ9VYe6T
7X9adr0fk6mpfymv2nznmCbIqVsaAJ5F4wSXAaWhwFQlWX+HbcdnVUTc5HQWQVSdfbca8BhBXRyJ
jEKtGgqEKYgUi2Q6cBDUv2ZS8tsynLU3NnhtncfOVz8Be70I4V7dkP8aMYDfpRYQrN24SnU/uHb4
wn2T+kfy+EhyWBDLwsVo+D1tRs5UGjgrD/RJDzf3lZnS6kWrnmhKh7uaXN+WTe3OZs/yn+xH69Ug
Az6uqnMewCvfQDsQmnoWZWWGyoRrPTZR4dSHPEnxoy1ZFV50tUZ/GoAYYzyCdEDS2LZ4RXIHagPS
D5y+EWvARwuljDqZOnSep2nInlRicw+iGlygJizpfM+eo4HRgX7c3WRwyi74+9ZvMVGUx5lL4vXG
n2nEWavamGvlNM9vRiwgM+lHWXayqNZIst1GxqxS65OHwmmKR+0NT+zS1GuRLu21aAjJ2iCUYVrm
9UH/VAGAZDaTBvN/dlkgGGH95R/ccqja/SBIKd9bFjn0MWJzYixDNa9/cVKpl1BPKcoRcbMJD5Pd
1HtqJnLNee/bKRYWpdSu8fLVxCYPIV2hoBMbBnvlY1GK7BsHVMBgyLRevsXOWDxH9LZBzCtXf42u
FfxExTAVW54EkrI6urLnCPAPP4aNeWfH0kBdops3IV7T2mK8tnblHx0tiFNqy3h3aWc3zj6ialKb
oC84PFPN9IjwIM7UTQSn7EPPc4AP2ef7p2JIeDS4zFAFcTaAaR+73H4kEZFzCjaX/ZWys+ahalkO
9ctQfXijU33AcGk+h8FFTWmLRd6xYChek8YHCz00nVefprqoD9UM+G87s8z+RHtDY5QQ1eJuzIry
ibqhoOQNnBYIp4PEPDsCfGAj3uN0nU6yoYMOE1TekJ4W9lqalxFS0/9IO68duZE2Td/Kj/94iCWD
jCA5mNmDNJVlVJJKriidECW1RO89r34e9gALJUVkomsbgg66G4iMYJjPvKYsCQWwtwFZZVCvv+37
nsif59r+gaN7Pez7QNZeRsL50VQa1suwPhw4QBV9AShC41GDfvUtDcP+3eDA1yO0FpKArc+seUFf
UfpCXS79rOnAu3awSHWAkEHgDgcKPk181EH+gN5sKP7ums5dlNjprlDQKWzji8P5pYuu8gQV8oF8
dxfUQdfuqQ/1Jc1w2v9H0BJIP+NunDxL7L/03ZwMmJsndeOgMNeHmERUjU/mFaAgZt1kXJVvHXsO
HkDDlOMBKfw4+Bo3ofkrAt+kdgC3GqrpaQvzIguLF1KO9EGPhsUHYDAQKibjCBw8Vqb8GQlgY3pH
hbZGCASY1mM4jiK7M+IRURP0OzIeQFEh8hnPU1nc5nW8oC2Ro0ACqqr14Kihwtw/oFpJ89CqgXVS
rzDk277KtJ8dCOyTXH460q3BAF8OX9MfasoMIO9w9CBe9HLBuSY18oRuXFYfkzGzv7t1M/CKcgdC
WUUW5DjpwkJgifrnG6uzUNwkL0O1x0E/LaWxTjvjYODpilG2ENmICwJacjskEQYdBWlhYzsMEpac
agabve9opyG0NBC6k5WFWbFDUaFt6IOSBh8NEiH83kQjsCVK9eA+5yKiVIxxzC+t59Hba0i90N5Q
6AHBfsknC2xTjM+cSJAN3elkh9oeFd3yc4vEIOpjNMzf0Ao2yHv1nsxON4b8OcUkN0Zqv/C/gM+H
4+kHA/2rllYlnwdyuYE/4eKdOToL2ToncxNl9rVOszx8IISw3rEDKsDgZRx+h49cfEankqpz6VtB
dh8gt0E9XtMpDUS0jpqbuneKjz52OQTPSSAfLchNaPGMavgaBC3vNK0Nqz6EhgjsY6/ws9/pIiuB
81CoPgx0thzSVoiR4POb+p2pRA9RX2rVd8465hhK+cWvEbIPvrIgK8CnWl384rjQqc2OPPIm10NE
oSDktU8u3kPUG+MivwO3XvYUoWzsx5aQkyqHPYrnFMV52iB0h5E0C1wbnHKTgA3soAnjWECblUeo
CkHWmubI5uQr5m9HJLd/BCgVYXczV1G1D9sk+NIAHR05r3n71imyUaNhwRndiaSDqZKadYvHgev/
ZF9TvEFrOKeQHusfuRCzj8Gc1/lBts30zYBm8URzoZV7SukVYt8oYr2lo7jAFDCse7btabjDptbS
93Pj6osilY98hhH0SYA0yTh7BrDmx2yE6XnQO6Q0WDOdgpst+xJMPk7Tw75yQ1QeWQES/Gk0UO/S
6Z8SqySaLA6pq5mPBlsQt5Yocx6w/oaWxDcUxcGsTfqD+GIRg7W4S+p7bagF3rEEJdB+jNkdjnWi
qfoIIJsl5/axv6RWRLU2BMhDlaMqzdtGW6ZWZkb1rIRDxpaNfdxgWpsWTyRT0KKIaZ1DjsB+vJR1
oMBWRLJwhFKLTKyDIHBbw7DBsiXq+884GuYfybX772MYJ1CIGoxyNKoL5T6nWpntQvzE9X0wZ8YJ
tS5svhoRmCUBUp58AZ5ef2nQ3ot5ExfWQqRRYyG8CkMUGWLyCLOP7F/cJY59gGcSwxJO2+ElRBfr
eS5psu6USf32iFdcpG4rBxLZKSBUfdc4HdkWSPAYnNeQRl9MC6YCYpy40t+HjZZ/AEMYgssJkblG
Yz8fv4YlIdY+zEuQ2ag1GndcWOTwDYCT9KCBChhuoQ0Ebynv0MEyKXagyxjx2uynJJPxHl6hcmHh
RwFXPw1tZNKDYviepXR3bmBBNUcD8wA6ghXAGoqbda0daNb34QcqywFRVllohxHWo/62HUlyD26e
gimbHJqxdy32op/g7ja3SAbqtAJnoI2oW9FIpU8t4u4Yd7OP+AJbwjygxWN+7bQW5cga+8n2LnSg
s98s20WyvJyiIy1rVDfIOdGrBCNY48ql2aq60aA4kzPhBT6hJojl+FhURFWpY6EO4VjYGwBIwvSV
LmqjI4LoFsPJMYYK3zXIceEBSnL1wcatLLipDDV+a6Jx0XypBeRg2qsWQAVQHRh3tV3xQmXVQrhA
QDnZaUCLP8dI2qATY2Cgt6tygJYHK0lQ49H1CAxIjaY2QnVRYby0JTLTe/j44t2M4hBoGDngHtWD
z8KFtbW4sR13EZZtwmSY74wxjpqbPFPpszNNodyV6GyBsyBMSG/bpnSxkIa1559w6yL7oFaIWGlN
RvMr7mL4jqIFuXWXaXaDXiERDJVGa7D824DqCOT2EfNrFIfSx3nqLQ1+W9Dnn5SNAcoBioTvvo25
lL914RDSJSoqxzhUuT+QsWLm+51aAGoj3diU1JHo25lPqMOU9QFuZfw+Smpz2JPTlzh24zDFuYA2
guG2Q2xzMKUWerOVgfAOIjN4n/a52R7xd7JOva3jqjTKpHskzBujkyCTjHYWr4/O6e/Q02moWfxA
4il+MfArXZyGtLz+hFK785TpHV3EYYZ/cpIdKFAwyjU5Hd2DCAVvNKgo64gqfoFimv+ESG4U+1T3
4WdgoGfMR81SoQZ7CyYHDJ9Io4xCeoLWHjFdiOVlf+CVrAlg0Pby+sRBqg9Qhnqx1OzU8GBMA9Bl
EC7W1Krrb/1OWoAeMbHLbxwC3Z8Yi+nxwSQgQMk0capPgd1mz02uuLuR/NR+0DqvKiI72g4AsMZQ
3bV5XHytEb52ACP64IC6sKAGh308mRv+HZ9Kp1i6YXrrVvd4RxUIXeL9qXaDiER3GGWAQXhA4Ypa
YLbAI2Ze4ds2MfRTmhYwfB2FZBVRXDNqLzGF5hgPWt82aeMr5JypCtY/MUvqjQMFz+F9AqLzJ5rE
7bwzpRkbQNl6+5NWCefbUAn/RcV9PMw7nWv9V9tPbBa3Htuvoe/30cGhunYcnNYE3SxD0zO1fH5K
jBiwnGE2CS7CuRHc5bPAhH5Qiv2OaEtPFS/rw/RmBLD4VsSlg14CTdWhRNgd7+buL+IqSqMcvDJO
n0C/hArMqVP0gioDV/DBCKeOi0IXsnc/unDL8ps27JW9E8Y0JLR3at32qYH5etN3EFkRnHmygBHU
h6I0e/Mrav85nyOhZ0zduol08y5Ajb+jGVNMFSAiqsX0zfndFLL2hpbR343Yg4tZRmtGpxZTwJEZ
TTqnoTICN7F42cC23i1iHCa27hUiIW3imuN7gSMq3AjJLVW994UtaMegFaBwWYtV2gVfhIJ/6ey7
phhhdFaxRN4fJSzEKj/GuD4jhT+UdveAQZ1r3WA9HcuTwrYw/wFHVeByb4qyGVBaLAt1RKgBKUTM
5dBfJbQPjA5p+TA1FKxcaplj+xg6nd3kt46Ls5J6gH9PS4H+ihOxIKNZoqtzbJKlmHlEcHBELCXE
nW6nU7bXl8SA5B2O3kgM5mrz+xQ1/uwEhJvGHEKdXISZ1fKo8wrRcohxCdT2o5EXeEuAWsJRFeLU
ovg1IMceYy8+I4uD9e8+DKGgI6EguGJg84TPMcaK3S6uwZkSPUS5ASdWSZPUmyDuYOFJ+lYClceM
swb6QXOkIoWh0f6tzqP0l7Ks+gu427rZx0gHEDRl2LHs28iXz7Ss8enpCmEYXNW4mh+iAkLMQQ+c
1Nz3vap/LRBglP4HK17ETWoJrx5oOmbmAH5wq4lyi0xrnH45CuI0TtfZSI8HmD7RDRSF5AivSr8F
HSgk1YWyfiwhUU67eard73Y6TDfouVN0xzijVbQTWwpktmUCcBu6Nvo6Arn/FmCHFx3H3MwpKZGH
4StGp0ve8jvorDuapc+3EKAI35EBJvAqx4qTHcyys/hbcx6tDJILRUFpA+qZWxiEoyIi3ZO2+PUR
XSMc4AuJd0jU565HwRw4CtTWTN0rGvSgI5sELKPbZtoHXVmUXrgZql+hyDEezWYpuwcnrsVH4jow
WIFL8LubdfxBj4MFhmUnJfJJlq6b8R0OJ/BDypw+yR4yI2iiSDiYtJuWZlf37bJFDjE0GO2kD+Mc
oVhUAZNBXwVFCkdi+4WI5ux8ViSrtEdBSQgc8noBsQsYJ44hVYJd+sC1dDt2Ga0PU1DPKUsI3VwP
uJyR3wLYRl0gxx6kC2tH3TZ13t7HfhOoQ9SLod870qfOgJwK/zfqOVxSeeF/BxnUPLsAPAlEIU38
lEZl/oUMWM82URM7uxQtkvAj6rS7qEWi9ABVzXp2dYq6N7lK6ycAYJSOmFty24GZf0JIafwuc7N8
FGqCMhLRmvGPGNJY7hHEnMmriG0VEMgaxu/BEhCJ9xKksoELg6rTPd4ZFMyAlrn6TloWGgRO70+0
P+P4rzzNaWbnTa69RbopReHN1uv7PMlRUbaVU52yCJvGO1cN84Pe1olnhw0GM26HXOAB/QLAhKCV
wSMZrbLsnQ8O+BkEhwFvD8mt72GUTCD67JnUGSxJs5NTEEU7ar7kN4FPC2bHcvC6N5Q7P6tQDF/F
3BbvfcmHonSYU2PINdTpMQozEcWdBv0lzmT+k9Qt+pAYS/E0ysypR0rdYb9ZOMtBpxspyJDGQQog
QAXgbwdD/KIXSLMaSdTDQdAQZoDHNEfP7mTY6hCCCnRvSlrO5Y5HHzUNpJMlpDuDLg0y5kOI8AM2
WjB5ocPhz2YPP0jwJnyQq7F94DuSbseGHy2ZFYW2XcdVhGQlikDOopFgf5WutdCM5wx1GfKrHHhb
YXXvSKPG4gA/QHa3FB3rat8pQ75Hlmd8gY9Y8xLHyQ83QzWPpG4evRSu8Afamq2HOHf9cUSJvNxR
U0EuxzAVM0bqkYX4D5hsYN6J5o8VKqTlbaXbIUIZtYs24E1X0t+5j8DpY0Kl4AWI47//9X/+73/9
GP8z+Fm8L9IpKPJ/5V32vojytvnvf8t//4uGwfJv7/7673/bptR1S1ou+EibWqarK/77j5cPUR7w
Pxv/EfohbMkmtY7YiX6vw6q46+geEC4F480/HglVQF3XpQWPQRnO+UiD5IWROC8dNSeyuj3mFjO6
LPqAc1pH42T3itEs+GsSwSZT6OJ8NPYDDELHBs6mEzgeIVKh7z4Jt7s3aSf8ujyY9cciGpLugWMr
F8CdrdvngyVo3tMix9MLRFkN+QjPTi4qzfQuD/Pnt5L4qwrdAlRg2Y6hnw9TApxC4cm1kBSDKvaI
6oYKnwfQ9ep2shzf/3h5uOXT/7Y1JJvJdtkWtlQMC+3sfDi0UOugQKDjOcgrF85W3YtxX2gzLcTe
1fpvJVzj4Mpn2xwTuoGU0MZoVK/GFPTyiNDwbpFVhugWwO1DUoIjmULYX4E/FafLc3T/nKOju0pI
C6qrI8Sy5L9tf6Buk66VjvZsc1nuGXq+N+rlEMzlbTP17icubfvGTDTqjU4x9vJwefzVJ13WmO/o
LjLHNrjd9XxLURi+Q67ntcYU3xJbtg+UnxBkxwsyvLK2y9qtvqdjGApuhm7AxjKXXfzbXIFrkrq0
nfbcoaySv7UDPAqVaAPryZ/MkIQCFfH0iAkkviJVU1rZ/vJcN74tm9dVlmEahmXaq+0LRjAb6RLz
bUtjOMF3NXO82gu4OCOm7wYzHq7MeGt1mS3NCMnqcvOczzhAx8ZANyv1UMWjKO8M83vAB9ZLnrj5
X5cntzkU+ZMlTd3h3jHPh1Jc+w3Kt7HXRbxse4qzMIiCthuAbwFNfbg82tanREvBVYYhDVxJVxcO
gpMQvEBXe+lM1/dDQUdEf09VqBw+13Nku3v8x/rshw/57FRjEGs9XR5/61PaSgnuO54N+oLnsy0b
3/fx4QPdEaAqtAspF/yyyCk+2WYjeyCwtK+v7J7NBXaU41iuoaBcrXYvmBhDh/kXexYyNhg6jciH
7SnMpfM7Px6Nb5cnuDUaCHNiX9uRbNrVPeS3Y00sXiVe1Yx+BrOhCmb7XUZZXHyPBsx3XzMcPU7d
xteFqtP5evqCfM5Ak8szyRbmp6maa/8hKlz5FybZ0/H/b7Bl7r/dA2mH7dGg27FXWCbKqiS5Gjo+
TTHfVnYB7OCfj0ZrHVqDLljN9VaV6NtYvZZFHkxNv4WEmUL5I6GX5pNoXV9eGW7rZFDLo0IFNMzl
vjufXAajFl+jKfLg+vfZTpaUHgCKGuA6zEDFp2BwXHAcKJI1fyETO7SvOBmutYQDtuko2xXn45dw
dIqgtBMPaoD90sDxPlEtSY4YE5lPREDUn16xvjgTmzQu0KEQq4untbBGF5WTeINR6/PBTTTasGCc
wHln1EWi1wwHM8CUFjEIOJLz+fVl2LflOKaeCk34sQ26DAiw6dR/W2eo312e27LtVy8WUDVbdyUw
Ud1Rqxdj8tsGeHGcgv4YnOpBR1nWfBhAz1+5WzauM7Yo3C3CNx7G9aRAUAQUiszM87NRpTfonUhY
f9FQTzeywqfqvrBTK7lyDDcHhQO1cA5t3I9XKzmYIciRrk28bgT6totHK6Soj2Ip+KQiMdWNMddw
rS6v6Ma9xpXtuHDrXWFwaZ5/vgBqnxSVnniaRAoO5fwh7hbEb4Wm6AEZh1hc2S8b5xGGmq3DzSOD
ojBzPiB8xYYSbp94MyWaDxakbLlHoUWRJFVcQ48uEn7GKcS7BZOgdgZYcnnCm+Ob+hLbubBd1s/G
DCWNyLhMvQK1xOoGX1o07PEENx9xf8AKLRyFGXW7oPThZdVa1jtfLv+ArRUXpkkMzUvt6Gp1Ibmw
fqlL1blXBZV8Exl5/lklKJ8C8GhfLg+1dVwEUFiXUJalXuc8mtVyIVGI8EC209WBVYEXaGMTglwe
Z3NKFtebC2PYJP44/6bQPMVgtXbuUaSW37ulFKOaLke7FNXS14xlL1+PAJ09u7reMgTgy064mdeb
acAI9ujlSseGBzXR9OYV8wLeqBtgCPliq7GCLhu6LrdSr0ooHN4hR9ecWlTA1MkApvvp8mBLiLS+
2xCSkryMhHF8svNFnGcjdLEqyLykj9Wt0nSwMlA23iVDTnmmG8efQK/Hu8uDbn450nzbJN3Q6USe
D1rbC743VZlXg5N/k2LM9Nck636iLa1J/XB5sOUu+WOGoAwtyR3O+78KErPRGlOAB7kXp3lqn+rc
xI8tMqBh7VExCtB1ygFvveIbmjpZFUmVIckjz2foYtCsIYiYeY5eF4ieurReQCY7DyVQxitR+NZq
ou4iHYrpkNLFajVRk1UCQ5vMc+UwIG3qFPGxkDgiaAbsjSs399ZqmkJR7XdIMPhzPjEn9icE84bc
yxpNdW8oLfZ4BqDOiSW83n2gqqof//n3+33E1VJGlh0BX1S5Z3bQ1W/MvkIgPw7r+migfeSgN5/F
V0775iRtMjXeC0hM+mpF46rtG/ruhUdRGRhr6I5vfW2B5/VFrpAriPOPr5gjCQXxhUFaur4y5dzM
JRygAsXxMDs5hDY7s0BpyZ2sDDI/qJbL421umd/GW10xA8y2FOHqwuvwo/JB9tQUH4lP85fUKJ23
lwdbtsT6AJrI0UqOA5UjtbqnJ/RYmwCGqmfreMceajXS8m4Kp3rF1uTdNpUu9EV6Z5UslWPnUkIW
hVfrlvtcDeH72oz8+4JK7Zt2ch//+awogAlTcL75a3UQZqweKe71hWemfYzySpuHLxV+9NdCpa29
SDZP4MJxY26rWS1wJLhOMbNCEyO76XFD2CGTADZ8BNdUHpTdXMvMrg25+mB5kMfYcrqFF0N+ekKU
bCGFNN2t0Y8f8qo2X3F/EZL8HV0bfL9VaEJ86c7Q5XIP/IluIQQAckP5WV19lDUqqVeeg63dSO6O
sqaUQB7lanIhqoN4SQ1sfV/a72PkPXATqEp55YnbCvjY8IZjmsZyk6xP2NgnfjPJHAjppKBTi1Dv
ThAFqlNJhP9msbtBhdBHQPwRkX7zyvne+oK/j77anLrdLOGKQ2g0m/pTUCDRcJNlRuGiFuPieuQi
AH5lyK11XRYUrQuwhqZYrWteq1TPYiP36I/FA+gLMDI3ea/brxqHDEkueTwdy/MHCIamGYLg5AEy
aPT8oI07lO9dyiTalYE219AEQ20L6twMdT4QId5UQFjj4FVRpp3CrL4HkniTprn9NgTjmL/inZOm
u4SyDkC09fUFwszXiDwLDw0VQM0IBxcHfJXm27pqO7UPJeyNy1fYVuxHF4QY0zC5oK1lBX6rwNQt
Ir+08EpvxgLyqCFYi3hCk4FUyMPTbNfFs1v62pVBNw/Gb4OulhUZpwTjGK3wsIGs7x0MAPa5I8xf
s+0gHWmo5gkz7hRzPZ7bV0xXKUfqLh0SCELn0y2g9gchIrCeP6HkvNNqtNwRAwcfQWBx0LnGu70z
WNeepc2DYeuCPEXqtJ5W8UuZwDfI0U31OoeS/gmMsO0c5waM4Cum99s4q6/pzjqZe6wIWobqqACG
/BC0dOH6W6ryEdJJq8ckaNs3l0fdiiQUYZLFwpIb2avnCUnWrtTnJX+YM208xSMEmZvKHEsT998Y
TMMrhjOXOjpvIvfqajHJGpoOMZrEs3AX0L7DlO6SR72TJVQ0KG1x/PXyeFsfT1HVolFAfZs+yfme
aa2RhxAFXs9JawpaBjq6WAHCvJ9Plwfaum14jGjEUKWQf5x+ZVQSGQCSPjspou9tIYL5tlCcxJvS
KZvgiBVCd/uKIR1T2YTxtiXk6iadEQvXJ7AXXtEAS3/nytLMfsEBbJv7AOEPrJNkZNZXHvu/OxDr
aJCvh8mDSz2EpOx8RWMH4BPkXe05Rm1OvjQ4bxc3RFOZ8RMwMbSazEpTcep6V+nv0gFtWBz36tZE
oRT+Xdjt7AJaxwmCTxi9mQj4Pl9ela0NbQvHXDpx5KfrIlzTqqADgMQOA6T5MUdxHZYosqMgt1z3
4+Wxtj4695DNP+CAWIzztQC53TsdvpUk3wMaW4ucp/PkOKX/xrL0TNDrm22K/a+4B+na0NjkCFGl
WX0Bcm6sZE0NdktRTPVBD+EUfBStBScEhYdoj7rSN3T9MnVltltnCbV2m1Y4iDnhrvZb2FKyrUyu
ir7uUvcLis8tTEoD/NR4ZaStdXU4s0ubT9A9Wa1rPtZA2Msp80BFFz7W6P70y4hS/aFN/PybbIzp
yundmprDjqGSQvWWoO/8Q9rgIbN2ijhKeIuPTyjm1OmpLlDz21/eMVu7c+kEmcoBwED9+3wgXmw5
AzDMvTZJTUj3Rh11t44+dc1NE05APS8Pt7mQEqI2EIUlLV09mUiCR0Wv0sLLW+QLImHqqEKpAAxN
G9lg6yDW+K9ZSgBjSyeaAppcftLvQUkCFUkXWu4ZscO9BwydXoXVpcXPV0zNFmoJI6kNmaubPcnK
MU9bUm6ltTCKRQeFao/OQISwTAt+9oB4U9ZcWc8lCF5ffhS+dfoj9BDFuj2bgexLpsEkSAYUepB6
nHc7X80NkF1nSva94+hvkAjxb7M4Kd9TGyy/X571El398QMM7l3ufZLkdfkGYjRvCvV8TN5wnNr5
LZpW6IK2AVonpdB2egME7QCyXX25PPDWTnJR+RcmRX9ai6v0AOQdjzMlB+wwNR1kYCysnepxDzzQ
qm0+N1Y8zldCk825okXpLpUxIDirzauXYHDtVsu8FvRVDIavtd17TQOz94IJHtoSYd36BR05BLNe
E1q7NhUWolabfs7qjq3SUg4o1eTejPXR10DGmf2An8+CHkHT8+vooOWKYIcRB1d6VVsXhEsKZhi2
yfWwrnbq2LupSWuo88cDRJwiTJrxwVFcfB/gxuGAd2VH/93J/GNHucokQeKi5dSen9eykdyHSUy1
vx6ML3IM79Cuo9avd2PwJsRQ7huS6OF9jJDKF0xdgjc2zg4f4cDKp8s77M/PDaqLTPt/+/JijSsx
orHArEjknoYtAJYbmv3gtBkKrVWNHTEkMtoIO7ggzfvL4/65sxn378odzw08jdVF0oONiHrbCT3T
7suTgFsSHzm4st2nUTcvn7pMrkTBG4u+jEkmYxoSbKRcRd223ba67JAk8JdWlY7Vzs9yiOboHgk3
eJv+qMb2pKFjQzKgAWgNTRgoktpHcnBB11yBDWz/HEcqNFGX0rC52gMR9YBcYjPqQdqcb9Hexjwn
NztYJ0mjjnYUpY8TjvLxoj05eZHCOdbGwAiENcQ7lAMuf5DNn8MNC2aCA7BgYc63pD4TVxmVG1P9
aBO8AOw5vRWUjYfPk9O3i6ZfHWOS2xOLIllUoCOMuUKiVW9BOiOoFNbA6K493H9GCKZOhMcOIbiX
4MrOfxMqOm1d1CPsldGBjj1ZeHHc0EWLr4GNNgdSjkHB0CUkWddhagGnvYqr0EPoobqNqGLERxsS
dnm6vMpXxjFXN1wx4beaGgHjhBqCpkORIBCZ2in44csDbZ0vikqGy3u5oBqX//5bQODUup4kzhh5
Da428HQFd8DJmjV7QPVNpvlbmGeVc3N50D+rFGxlolQONgmSY60OWGU4hCCBiDwYbUX4AJl9/O4a
aYCWdI4SmlJmSIl+mPtTPlUgjy+PvrmDmbECa6CTFK7bRwJ0r2FWVeS1GAZ8scETv+nDNpA3YwAG
A9h8aFpvgyJWM7wAB0s8Y+wHhYuH7xg/81Jvq8PlX/Tns8J6AJbDgoAqvhCrj9Baeuz7mG978SDz
LynywvRg2n4+qozDfXmsrZ0lUOwAR+0KDs1q7cOmNBoD9x0PmTV/fJzlKPI7OhQjGtCvGckCL0e/
YGkQnm8t7m0/wZKLWSGdNB1K0J7tr7TVymv9na3lI5ckgAZ+QK63mlKcogVmawlwHJG+1cew+Ion
xA8w6thR/PMpmdQQiGs5CJS5zqeU+hqdwE6iumbj64Q6qtuFO5sORXPl0t96bonl+EILjNpapwa6
2esCKEPstegjIteTOtMJAwHn0A61dS9TKR5APCAkdXl+f0bQpv77sOJ8fhlqkVVucxsgAGBPH2Bj
ptELLM8ohuIYltFblIJ7fycGvepOvdYG7yAA+urKr9iavAViBk9SGst/wDli2skSn7YYdsPAm4qa
l3WXS6V/AhlVN7u5k772RjebWbtyL21tJJIV2q+cQXLp1eeNuiEsJF4MXmS0PXYsPjENWgD4vwLK
Rpnq8mJvjra005ZiyBK7ny+2G05KYggRezgmpPACRlhw0aJx3YzRx8tDbX1X2gcW4HWK+n+ARooe
JWTA67GHxo8PAlqM+AoIAmT06JtA4uaKzP17REAS7O6CGt0c3Qgt58PlX7E1YWgIlOEx3QOps1re
GhOwubdy7CJ8CflBHyOjfCqyaLAhZhemfSVDWW7N89jZpI8BEpnIADTEOh0Uyg/h0PBWl5ScfvZS
/zJ0QnvEFVJ9BgYdXxluc3a/DbdcvL+9pEFlTcYMC5w1NtFYGSsguk/lPAP0IOGNrr1iW4eE1iTx
P01t44/aada0jqiNIvBUZxXpG1wefYQt7ULHdKaOXe2b7VfDImRYq/IVGxfvcvBOXE9Yr6++I8/g
NBbNAJ4dO7UPfV+EFRqfZXpwcEN6RfwPyhPmCo1ganmrQ9JOAwBW9BG9sDIGRBkM+VBBWYctFoeH
0B7tf9xOB+RBB/Nv9KNU7iqthacz5SrRAnjQVj4ewgyXGOj6XXDlgt/aLeQWFPYpVlDgX41jowvq
IicSe01bRe9iFOmWQoyWZBUyEKITV6a1dRa4Tjn8YGZp0Kw+mYthPda35BAjnbAJyStLvmhTYR4d
ZOK+zKN59RLfnCCcC+gOPMn2uh5pJlQOMFWKvRyttZu0DxcdlKRof1Gm8dtXBFAMwZIpAkpOw/nZ
K3HnK2xA+R6Mwzo7IuFfTDD7tbTdFWPeXokCthbTgQgJ/pg6L9Xs89FqpbSuiKzQK2QxHPKFK4Nk
cnJUuKv9mknAf16+N6+Nt7pZDMgrU9yR3aBTmb+Tc/sLvZ7kKa9wATSGPryymNvD2cKkKskBX1dX
OhRCZ81ECiBMbPUXALlHOaFAvc87BU0RlcxXXJzkAAvwjzISBJnz5cQmFfdfGg4emkcQ9Uutmj41
Seu7J+Ju80pyv5V6sCEl4RvbRa6/nSjcZhioKXipgSKcoCp3WwJTf1Ch7sJVNZvizsr0xdtCaC//
/DPCvaPKyDUG5mp15Av04PUaEyNvas2vqYbkwE4FTfIAV1g8tohRPF8eb+uFcJkmZTJA3NRhz9c1
SbJG5toIvQEljp/8rDY/ZEWSH1F1xRVujNxbhCrFfLw87NbBJ7swQKdCogRTcj5sY+MvatkdAMtu
FHfjQKloXysteofmsZZd2aubgy1NCC5tgPHra7RFCbwJ9DAFMNc3XlCXHEhp992xtq3uH5IbeWPJ
MgSa6mopSBEnns8s1WFfxjKloYSjza5p3ewJ/VlaOo0MX/O808ID6gFXhJbH6sJGmCmb+9pIvBEz
tfnWdpL5RSFb/D6CxLprp8RGt64PRHXlbtvcNPi5AMqQLrDV1SadnUg6g6PIpQp9gpGHNJKrVcET
7Xxrb04zrkoKrcvT5T2zdeWwWf7fqKu8Ayk5G+lcCBVtXNVfrcJx3rLB5tMcmYO4xVvHsa/s0s15
4nnE2+RyHNcPopGldahaPfXynORqN6OQ9heCs9HXfsavbwqN4SYfjKS4srwb1w+NHup4kC5p0brL
fv4tSOxR4ycPjhJPVeOHzEd6r3cSpMwRzkDfeES+5zkxFq12XEZSd395lZeTtwqIGZxAGK6cjbbl
kiX8NvgkJkRY8ybxsGAJ7yqygPYeS5r0Wut7Y22XJojJyi4TtVd7SNUkIAzDJDWVHTUthB4PbgkN
qqFvvwwuSIY8kcPXy7PbuApALBjG0hYAUCRW946DFi8cCxhP5ARjsQvxqpwetaiM8WYo2jL853UU
hgNqY3Oz4iu4ugywfZIjQS9btg7QhjVi+RyCnbrGrNo4GYZOh2UpthI/qNXj2BtzM/YIC3l+MVLi
NTAYsW9a1EVtWPsIy1eh8G8uL+Tm51u6HAvLEW71aptoi+lIjTy7Fw2WiD6A4UEUQ2Ok6RgMpVV8
c6pA73dahY7Qlah4a2hQ1pzJhZKMafH5DnX6ZHaMSOJlhVsAfrRV8BF8fnXsyhlLpDAyDkkRRN8v
z3frWPw+6Gq7Ap4FMN9DIPXLCfnEGBXA6oBwe3/7inEsgLoLQ+XPsBHo74yangkIxS3a/l2SVKJ/
UmHcXHkTN+ezEJwEJU7ypvUiuliVj/ihghWcTB3LIH0OPhTAQN0rG2VzINipwE3MpVazvrWRnm+r
Ls88fFnkKcnlGByl29nyyr21uSuWUhjydpCa17CkNJU+ymRh7qnUDj6jwxAax6WOle6MuLERypFm
YxzRPEH04/InW1/X5NbA1AHI8e4DEl5ngxkSYctLIZ6oqM7Buw7zp8+h0NLpMNq90d4nvm58NXgP
gzvTbqwvl0dfDtrv9/UyOrn98jedFjKO89Mwtb2JSIgQTx3ufcdmNOQPpKZ6DCN065bj5xxmUNk4
z8bZDXyB+cp+Xa6W9fCCOpy95KmUplf7iFlaqL7O5lNQRu2xRxEeLZdMoNGXRAYiNFb7T0PHZaoL
WnI5/sSszup1TGPRoXFewFWPAh/7GNvq8UKIUfa0okpcqSysd9Xfgyk2Ly8ir8Y6wpom2pkNsf9T
O4W4hY40s3+JtgTQAk1xfJz0JPyUtW1/d/mjrp+pZVgaSPyxiYOddd+cJY21jL2G+aCWfNc0J3P3
7WDa9zR2s2uvx9YcbWrRdKvp8PzxEotcU0NLM+upRCYR95pR055U7+vvsJgMykWdzDoUYP6uVBv+
vmLWW8chcnW566hwrG8GEUaqRgrOegLl5SLJYREf112HriSgNwxm8qz5q9EngReiFh3zWQZHu3PF
lYhg+2cAwKOBzn2AAMr5AUIHtm1HzbaeelMz3uijmdwobbCyXYse8QOuZiglxVP5Ywoj523TFP5t
0UXmlev4j3YTX3xpIoNB45hyg63OEQ1D/AFhtvMRmg579wmM3anszcA9ukGEDkRPKPoes06VH2WB
ZSviPIgMcqGE6aIoWU1Pl7fgxsFeaL1Ev2SF/8PZeezGrWRh+IkIMIctOylZsqSWLN8NYTkwh2IV
49PPR6/cbEMND2bgjS9cXcUKJ/wB9tRy6/0RB6LxVRUYCtl4N+Xpjd6myV7Vg7lYk+R3Cr+YCytw
vuVN8kDiXd9nVHcNiUsyHa6000WfZ2HoCMu3ZfNFR1ggrHAHaHcfT+780gThzfla6By0p/3l7/+Y
XBDlCTo/Tf5ojFiyPCCgMFuHUQ79FinnpNwJHIC8bZUI8dV1Z1jHeu+gsP7xjzg/dx7Dc63Q36SR
sP7kypocrXam+rHuZPnO7+mwfkaicJPXJWkNugrmbY627oWH8uzDck+z2+HEGTzIxFGnczd4lPp4
kNZTDuqv2gfSwNV0uHYM1cg9Ko3VhWmej7cUwICUsL0tqOKr8Wq9RN8zNSOs2jBYvW7qOnmTBmar
+wGvT7XL7XG+ECH+dUh0hWBwL1XFdWOsArHWINwaPEpHNd016gnpQRRegEixU40Dbtm4XF1YVmOZ
x8l1xiGhcuM4XKJkF2sUTgJBLkC9N34qIAW5AyppVfu2WAnOx1Gif4gJoxHIG1MExSevSo1pNwXx
VMHN18vxWiiBVTQd5OQS2v9sr9vUJCiZgXJFR4fb5fR700FymhTfu8fSU91L3g7lm2ejDQjQLJX2
Qy9y/RtMra54xH68wmPBSy8Ajv/yOUBCUMYmpaVsvg6QSFoFxMspfuozbbgx49T8iqlXjc9bG+PF
SE/fvrDnzkIy5hx4bHDwF9Tp11APfOK0gjpC8NhHYtZua6sor4vG9znNI9JvmD019jZJS+TUKaxY
1oW9cHaXLWURQjHQEjQKyKJPl7wwepWjGZI+JULhIj0gPnuQCO4mB6dHIvjja+R8rlRfl3kCR1o6
28vq/3GX9RbYSYxJ8qdM09Q1nqD6cXaE9V9sO9BRg2xfBHWNXvfiP3dh6PO3c/mmS2GEVJqXYg34
smrpxfjSMLZMnNeomjGynWqkgwet/YoGaP1c4Zq5UZHWIshbpb9GOzYvHPa/HDxo3kCfLJKLJZhY
vsYfC4D3m1YPKJkiwjfGJjAzS6nndIw158HHPnmRNqiJXlKrI0Udh1GLrmxgWGNoiCFDSdlMzLt2
cam5sO1/FxNObwQudTANLjcDV+06itMWP7JkzIJHlelT/DmLwUCGtKnmvVtiGLJPNX+KDk0S64gs
uhJpcaXhXo7XeRxf+Y2GP9yYDVG2oUSNnnNdjwj1NaJubmOqFz0mN5P9uPjYBPsOTtkvH/fRz6rA
5hASMDcg8tC6aHaFsKynj/fcebiCuw509QXjSM6FGfrpmmdZPhue6jlgrq+1uzS2vA0u9fG14pbB
7i6N3cNo2M0GAoJxW1BVWthM+Z2HGcmFw3b2jPJT+CFLuZVGGT3y05/S8ep4bjRGuC5YTnkVFVb8
GrtYPe+kPsR9WPo+KvCx22bPHy/CXwbmTcOxHebpkoqsDh7S9CDbuYEeA6dFkVfDYfotTee8P1D1
GvGcxrM1iRPtX5nDhOIcdhpYMChBuq9FF36LbTbFGD8p5RhlqE+G2GgRFj+hg+b0BTDr3740CBOE
bChqUyZY64T4DRy13sjjp64o4p9J5Mn8gGuIpR4G1J2d3YQEMcqdGRjuu1JhJP2smoySpWXkqEVL
XWgXjtXfLh2uueU1Q00D4szqdtUwFrBF7yZPKSL0L1Cf3Puu1t2QmuaiBa5SAZ44H6/LEq8rjLr6
McTIUx0+/vq/NSBWpxvZK0J18v6FNLS6djAUG3uJtfTjoHVVc419xIxuZJTDGemQ05t3JcD9AhdL
DDc2Tu85b7EjqwYpZtwor8Zaq6KXCLtkvFjtYvpJD2RIDn4gvAeA8OVnVCESrAt7vRebaBqr5wmB
Fmfj25Oj7jXfRQ27s8v40wyh7qfXEXcgelJZd23Qjf0+zq0sffZ1jCg2miuxfY4dbWJwP68Rkrft
yL0xcB3aOV2ctnvs4pDfjETmGwenVtqhK3yUZJ2IdOlqavUo2KZtUaffMyMRV2A0bNwwEBjPNrJn
39NFldLfs2MRiA+A0Ru3XTDgQk54W30WU9ZPdwpk24CBkpaIG4QYdesbfCKETaWyzWk3BqNrbPvE
x/DST8X8gGS59V8TVChQIuubvnz88X6jvdYfj+B/Ob480WCGTy8NIH2go2gqPiq7mn4Mbuq+IjLa
ghbwNRdAvOpSHH5qZEDCcVIYQpTSL7t3k+fst1AoHjZweNo+bHuh7m2kr5EN9+vuu5VV2M81tlMc
8ghW14XL7jcnYvXDqUTAYeTWI2MMVnliWsFqRoVae0zmquy3cVdZGO6hh4g/Xu8kyW1v9oV4iEGE
+QcNXawWq+eBlEaW+N+GDTLxZFftgIZDqI2dbu/Y5N0VpL4Mg5nBMt7nSGdHWIXefEMTKH/28O61
d9jr6Pg2K7ebd/Vslg/gc91ph2aPw8CyzDDY7vETY7/3gETDwBgJuQSLFiIUNYmdskp14SY4jysp
kgY0D8lTTfC85ulHdJVn1+5kVU95gkPeAyaO89fMbvv0vsVH6UqmpXz/eN+cjwi7c2FsIddCh2/d
GE5GC5vLPCif0liaehgJk/ih9BD9juX0iIPmpQ7f3wbkjqGpCGZh4VCcThHnMRhPkWyesIzyr3hx
rDycuiL90URtaxx0GTXyQkXv/FlDocVyqCWSGzqUU0+HLGKtDGaja576dJBOaJfeV1lYM15/ZZVt
LBSlRdjiL3th2PM0hXiCFJE/kPe2ndVMy3rUfCf1qqcBkoZ3jylyj+9iMIofjl1YzyOl5TnYYQZg
0YhztN7NQsfs2u5CSPuXBedckSwh4oIcgreafe9hKdYSMTyV5iJnJnVnx/2TfHXtqAlrYq8L0etf
xoMlR3OITgYqGGfs1jEeNLurUG4sg+RQ1tF/AZ7Vd25Xy0OKu+WlwG25H07vD6ZGr5htA+YNPu3p
1616HBcnLM6fIihH2IpOmOVhzYXfPJ7A1rRved+THTGFYd72lG95BPq6SJ+MEZX6CyWfv809oMhE
32ppIRmr34I9Vt74om+f4igaDrE5N3dWblgz8sb1A4ZV6SVg/u9caDV7tjWXPqeYLuB69hL+U0A5
vHpyUxs39yjRnXfqUWNwNTdwEJCh75CwmmTM0HoJ6jAkRa0f9NKuKtxyrEFheS58Z+PqlWaFbm14
hzoYTeTalJ2T0QrLbrYyrrAv1bsZw9yOawRNcr+zvgJfzPt9gt1BEg7+FExbLcNf+HMwevaFZ+Iv
Z5j9S0ENQg0CG+ucMLAzzRpdVTwJeJ5HoA/YyJbgKvDvHm4a+mTXvC7XH9+Nf8nD6JETkZKHcpTP
sl6dOrne4D/6mJaUnb6RgAzkO7VFghO2amps2ujwUkJ/mCr93mtVcDOgdpXcTLOYMT9AILu5qSnG
Xyot/uWXLQgsHnuCRrpd63pQaaJd1Eaz9wRqBxcec263njla/4mhNQ+uJrMvZoIvLEBt9kCMSMGN
MAzNRHMcoXx8uY3pn0897SJzUdmGjUvte7XzoXynngQz+RSnRl6FLSDfXSnSaNyhgG/eNXnXzxe2
xPlhW+rKOuJ7aDXyoVZpEvb0eJn0ufeEyAI+dl2NOjmLML2kGYYfGAC044Uga5nE6WFjRArqHHEI
N9ZaAHMY09ovYP885dE8f8W31t6gtJe6YSuqfvfx5qPWsB7NWTSHqL1RzyUfW2dFkZML0N9JwPvh
zd23xFayxyAlK4rsnXqMHOU+nhPE9kWtUnM/VgN2KHxbLJtfuHOK4E1ZliYBjdoYet8OuJi3jxWO
d8WVUyOs8pObQLqf0z7r/W2NpUv8DSuuLCdInlNnk821216NSRXfgNlqszvdV8Rb1jiO1/pYDvYx
VlZsw2/ScYRoHNwVWQgj63BCX6R96xskmSYi/p46HiBZ29emGxCE5iczBqLVbSzOlLUElh3a29YU
mC8aiT9PFCWGI9luP+8LwLHlximtaF+jKz+Ejt7isKDhr/bF663+fgnt86vWzZw9vuuJ2oqMEvB2
4KYoFmHbAONtDW7EtBkCu9JfOmEpPcwXIZ1NM7QzSCYReLvCCfr3xNaycus7NbbmatCfjdExJkwC
K7uPrrOshkHvJrFvEs4bzmPpR7IK8WgyvjhVLqdQIHf9OavHwd6WsyWxa7GU+ZN41LFeK45hfVvH
jp2GNPvFO2L47be2o4526HRD3nKeNS3M0F7CbiSvp/TY1nRerQFAWVuW4jG1YzHhLADlEn8N59UD
155vyp563bYWhbytECHJNqkYvSe3i61XbPL6Y+7l0fc+h2QUUoavsJY04/itCcrgJzVKI9rB+QNs
UNX0OzdlTjKAXVsmrQ12kqq4rzBfHO4z/DbfPeWRT6FSRh0YEhhKP1ohQRAlnTnFh4nCYbNNA6mr
g8gr+Y6rX+vfJkaSYWWPG2EaugDv8GyuUFX+5M+RCh49L8DmlpqSi5LRNLxQ98T+TtpBdUsA6QfA
53zsh1SbYJYwpZN4dOcK0y0HSVMVZihCN6RpywWAtzwALV3rgv8cz6u/dY055PdMKtniJeV3u3mI
kpuoGEoztAe9G54nsF79dp7lNO4AlYqfDawHHHw6fZhxewfH99LRRjRfRFxbODr00vCOeD9G7wN6
PdpzR4W7v/V1CH4br+miBCmfOMXW2J/6FjsGxNY3TVPqtgqD2cFxs6Ht9q1V9EU2klZpucswNV6O
V4z5UpoqNC07+u71HhyGQUIWNL0eptTi9E2mC2y9XbM33nro48NXoxG2+RBDwuueLZb/jVpO3b/b
CQ7tEfr10qyvk7gY7nSo/PV/GEfX3aPtEyfgRNg2A85cvfS+I6CWDb9QvLDdexlQQd6XdllNYYMt
FgJnaQA+q1hkpDRdjN+cXAYPDR5nzm0et/p42xX94toGBRNz22kga9pGiCLczxQWyhv+w2KnMB8f
3Y0/F9QpC6I4LcShxDCucMc20tfSyRNMy/VGXRezQGdgVmrCSRTFUzxCQAJ6OLTawnvqZB5jGKnl
0t9io4mTmmrF8NBiw21cp7qmHdw+c4IDtnN1tlUxjsG4OSLNuq8ClZe3piimYW/FcP+v3TmY5mNv
N3iDMt+ofsmybCSbLFpbPRjCdD/bSsXGzi5V+VNpgZFceCrPQhlebUDgC7oBqW+Sg9OA1aJw0uAN
MT3psek8RrkPSYLLJcLQBfeTG3RkjfQQFVF+Cdlw9nzRsfqtAwwID7boOg/ihYn9ntTzyS0q7QeQ
oqOieJFuTSO6KEpw9jjDuwEnTsOfJA8tu1VJSweGGjuF5T9VyNnt62Yu3xOSLhFGk+M8maqdLoTe
50U0yh70q5aZWRbQtGX2fxTNZ2pMhSvM5LlyBn8HdlK/h71d/egS17g3Wjne6K60Dsbs9Bjl4iWE
hWZvv338aq9zPrrdi8Lqku7xfzQCTn9ESrtzkf0vn9HBqc3QQqJ7Y4Caf8e4Kdu3ekaSNxdOO35S
7dD5YYs714Uawnp7LT9hUfuixLlomXnrGkLma5hMx/Vzh9JdvA0sFWw8Q8T5Q+Bl6i7p2hZDlfoS
Wn+Z2Z+xEcNiNU6DCnLrEgcuK/PH8idD009tazbPvhrM6CGqKhokfCr5ZbaS+NDEfR1vy4pc4ZPl
d+WXj9d9vbWX0fn0lL7IDlCEWGKpP0bn/censynUMwWMqNiUVe095oXZX7uyH/sLW+18bwNQJuKk
M+OZ55pfZQ2BDJJt8Ww0+GPu9cwcf2pYTsY4ERPa3CT0Xy7UEs6L1lAvF0MNdjjFDHDYpxM0UJhA
3Qv0rLTSOgQaVm0zDKE/CSmIvoLGaO4HVOj9LQha+d6gJIcF+QKVRPlojP818uYGW1Du5LmE+6zE
6Y/JMKAtY7Man2DROJsJx97NqCllh7qjvMdAafEFZM3688LRXthz7LAFSkEH/HTAKtWh23fW9OQ0
xRwOInGuSisfXhGkj4J/rJegVk7xDaLr0v3z7DUH3ZtzePx57j2bg1rMw+wgCZGeGv0dDTXz3Y6b
5BL15Kyvxoy8pX4Br41CDaWD0/lN2C7USRuIY6lZJp+u1CfHCuGlolNFdaqMr7q2H4zXWh+J1Ynn
52ALcsZ6r2OTHmgLQWzajBJ0PK61OijVeMz8bB9xBO4cSE48sBbmxpuk9MdP5P59sIc/IZpNbQFO
/qFr8fgFmx3ja4E48yWJpvMLCQU3LBIgZbCyEPdOJ4ezD8a7fqWOmDM0v0pNK+5a8oNjDp53o43S
vcXvPXv9+EL4fd2f3kekTeAWFhgY53R9E5dd7GOvW9VHaC1tsynbCNt31C1iWo1gNa8Tpxi3fo9L
4b6cWse78Y2mv2qk1loHa9D6JjTcbmoOpLPjVTAR5VyZk6bGC+WrJUld/UwmzzEiuoUOt6ZwpQ7I
mFxI83lqodjvc6o46mDhSH7hyK5PEBwjgLEsKzn4IpS1eh0NnBs8l/7+cy8Qrd9Xs/fDAXqGVBaU
60v4u79NiqO6zAec5pnDiFvmGPWCIX/WKi3d0mqrkmtvtsR04Vb826T+HGf15nS+kRWDHpnP5AIC
p/oAQEJY9XKKtvR/QJR9vKf+NhxsO+wvyCLOu9/N2HrN6M/Wc1qbFSFbk946Tlp815McyaWPxzpf
QkryyG8vr+oy5Cp+grCgvCQ1yTSifPg6aA32gD311pePhzmf0uLPhCQd+2MRYlj+/o93UwjdbDO6
ycd4FLjPGp2audTpui3mkeb7x4OdhQhUKReblN9qOjygq06Pa8ed4Ys8PSJY1WGhjurwO4kf3vV+
Z093wMXSI5z75tcMweqSVsrZLbQMDlaI9irdZlgFpzMFNmDNOfWII1kT0lyBiU/Ctkr9IMyw+4kO
qsmrawPdrAtFxL9NGq0PCuKg4vCnWt1+qV85qfTa7JioNqJ4GAgbH6ouPs7Z3BwR0SWtHzrdxT/R
Ee6/hiqcvqWMAhbPBk8C9PZ01t4MlsVqRHEsM8q41pBXG+xjtW+2FM11l8hLNbmz/bSMR2jNpgXl
C+HtdDxAnhHc4bk42kblazfJgLnwfuyiAhhNju7hhUjs7JSgGL9gsDCFWND4a1iS6baeSWDQH+c2
VmjM5qX9I5gROv9445pnmwfi4gJcJuxB/oJ22em0MIcteGfL6einlEf+K8HUettZ+HG2zdq+++QW
VNKuzM4NIswG6bWW4eAKIQ6VE0w3hQe3IyzcQc5XUeood6scOBe7vI8kPjOzmtr5RriiaI8+wk5X
ta63Rggwu8N2tJ/RJmhNjaw+VBUZvTqYyBVQomkq96XG+/lbAhlQ+9f3AmtBXozFiIvjgovD6Yxb
4nRPRUl3nF3NA5cxem/G5CcH4XbthXz4bM+wVWiXEPsQv5+jHwb8EgaH8OfoIop6TJI8MDdDKp+6
EfTs/sKXPN8x6LwiccUOXZTM1iwfgLcpQHyzPXaz7ySHaJTFlTfAsN7YUaraXzigZnJBuszOIbG6
5hno/0zdHPknMrlIljX43XlOqq0uPe1x0kuBRylOWsAH+thudujRzd+zGH/djXQ785dDtHZFFWBq
9prCmSLMtESKB9GlenkB2XJ21ViUvnDboH4EeIh0+PSbccTbPMUJ+mh4su83RtvEB35S93k0kV2e
TA9/dgx/DxlV5wvbZZ0S0Xyit0hVA81XOKJryBI2AyKOxNQdm4Ra3sYoGhrn9lhihgmnSshDmeBz
emHQ81PJaaStiZYkuBlaD6fz7QRBpdeY6mgIoxsPCAxWoFOaTFlbwrXhvsKmeY8b8D8/JdwCZD3U
/xfuPbnC6bgtrnMpIrb90bRkNod8Vf0mseZr35mjrz3ZW0rsaF6SeTw7JuhAENDCvQOJSwS3uoP6
ZGwzhQTMseqoaWJLC5YjDHqtKPfR4BXN7uOTcpZx0k1FMGHBN/N4IJm0/J4/QgNQR+Dbqil5mQCt
3+IXJ0IjGbI7Kn2f0rY+uHZqPMhMynsKdc5Vx5TvRTvICx/5rK4DvpoJ8zOwsaKctEZ3V2NZst3z
7AW/h3lnF6lZhnYi7SqMohbUTjMn8m5qRIPtUAObIHSAiMAucGVwYUnO9hu/BB16cGrUlyBzWqcr
otIBN00xZi8W73W+TXjWDgjkJQejmdu3oJ+sHeH7pevxrNdHWsh1BSpkEbldNFNPh5Wqnft09IoX
xDWbB1GPmII3emldt0ON4W+k2VoaYoommhADc/fQ+o33yQdAlWy6Rogd35C278e7Y3XeCX4XFTNa
j1R7Fi2z1dETIHAn+k32y9S72j06WOl0209m9KVFc7nft72JZ/aFMVfLz5j4TC1090U6lj9XG5Ju
gJ/4bum/NEYHbMM0oxDhXO8Ge2HrOppd8cmuPXEhfFvjqpZRSc1QKoJaQd1lTaxoll5Ti6/Jq9K0
jHGjXHrVwelUj4vFHHveLXBC29iyZ0DFIfmFlYZuF/r43Fpz1vy0NdlN0WaOPFtkdM+GajTCoJCu
vClN6TTbyjMUEFIsqYcKr1uZ2eOFI7TcDH/kmMsUyP2gXruoklAXXIW+lC5ysBF19NKY/eziIW3L
Ype20nKu0JC3/L21eIke0rLXK5hC8xgfzJkI+sL3Wz1Pv38G9WdWk91Dcr7aM70NaNrGmfWFkn41
Pw2aCiz6EdK1rhMlArGd20HUu1qfJ29Xi8aJHj/etMsGOV0Hnxcf9SB0LklDrNUNqmf0GlPdrF/n
nIrLxhTZOO4dEVElQ+QjLi/EGmfDLRcW1QcKheTdJFmn59aPW5QrLS9/LeaiQDFSVvHSumwCFeZz
p44fT+5sdfHW1BcgCFc2rfi159YA9yV2kk574aGcHimWdZsG6e8DIP0ByW+3205FNm7t6qL09/qG
5k4k3ICr/ft/Bo2N04mOeF9zExftq5W02n2LpPmd3WfBfT0B72TS9q2Vl+ajEdnJvW0kv0xDlYeP
Z392N1BxXrgJZJWYa5w9yYFT5jZcbfWaTGOfYXle9LuoK6wM8r1T3dgi/pqCkbrwIKzXfCGKE+zg
/YCUPzHy8qv+eCIRNRA5mvbjq1t7/l1UpFX3LhszQPPZylrAoro5lofJVsOhnsAj/uOBWmCev8Ef
v0VS6aKfDl/TDATZ1TmvAyqAn2Xc1Y8Dffn+cSq7+ddgemQasDqkuscphg7cx0t+9tlpsSw0XBRd
CKj59qvzHPXxCMo0nV4Hii3GJslM/6bK/S6/sfqCVmOtium+krQEMiHdm6qf0nerjsZLrjjrt2j5
HXgN8CZTIafptHylP76C5hhDMHVCfxUS7QOEWN2mPQymKtprFcRxgWpw2VwItc/HRHgFzBXDkl5T
aDwdsxtLvdVss3kNCPW3ioLqwyyC736Za9s+4ux9vNbr7U3gg3o56AcyskViYrXRckfNppRN+5rh
gLzBpnT4NMt03mtBEJuhoN0d5gnk0o9HXeVKbChqFhAiyP8WVszaUS/OHavxKuG8Wl3VWdtpdLIv
jj1Zlx72v41DDE/5icE4S6vFLDFATds0sLgoey29wbKm8DZs7fYSiWp9IzMh8nguYxTguSjX8FqJ
YZdVFJ3xGuejDHMjqnfA1sww0aNLDqhnV8MyFF0iyt64PrB8pxsk6LLKBmqDeHVl1XfW3Hq33WBH
Ye6wRfVcp02NR+l70QeX2CPnWxN7KIohqAORJpxdhYYMPPxMTP0ViUNvX+FFrlNcgDMSitx1j8Bd
1X8f75O/jEhCRPOVLUoGai1//8cBpKik57LX41cPYfB95HpqHxhVsPOnREedWfwjGRJWN0DAhbwB
JS4A0Ls68GAR+3Kquvk1q83iEEgpr7WxF1dxqbu7pu7ePp7e2fY0f5tl20T/HjXy9f2iB/0MArOa
X6s8Se/R5rJ2Hlzi7f8xClE1RrKgvrhYThcxir086Si/voIzV9tJFHYIbvWSSSblOP6dP4MgYNdL
rRe0PaEgrdrVxnT6au7QdklfYLBp6jZqJ6gtrlWL/H10RQpcLMl1tHhCq+uRuw5hXSBBMbe9QxKR
aSCAfkxRJqcrdyj8eMM1m5RkXtXYyE2hlWbw7o25N9GTHGcVvVlBhvHURkvcoQ1CUAGdloU4Ebvz
xgKVUz5Iq+4wCalGqUhdmqQLji7yw7oBqKRNnBwwjUIkdINWUlPe4mVbOhU5nzWk9UFK9keyydRs
uWWIzrbCSHGGxyLDqHYKv9+YbdnP9cYq7KYnRy08hH+2U20Kww0TgeQhdqRWlzphDz6qvAuyAVtG
iBRWO2zzMhtFvnOE9PPbpRhWv6WZWcMAFJTms2s/x96k2gyuHqVlOFXjRPehMczFW4Iueyk0dKWb
wtlEhlX3ITxYRZW3HBwhriXcuuzLnFGYqcIkaugFwFVoEhcSK6mwd1XqzjQ/KBmp9mCklZ//0q0h
MJoNOLBee4icqTO/1K1sQRWMMBK/RykqtrsU1Q7jKgua2eNfGvmGNwOPR7SfEW7PftWjynFSSoph
wKN47t1Xaw5aEVoYH5V74I2z/tmP7UTdmTFGPSKUVtPlMdidpFI7G3y1n4aenXfFvTIi6FPh2OVT
doU0hqddxbGl+ie7RYX9azpy1e+CMSicz3nbqeCrrhdxMm6MrDTEvMGjHYFLNklVx9eGqdU/C1L4
BEC6OaY7KG8DiD5sDZxDEFSavp1M8I7PzYALwWEizE0OiAOm03XiEuptG5Qcs21fJTGuF74W25sh
GorhFiBcax/0oAmGTQv0r97a4ATam2ypNDznvtb5bxMiK+28yXrsQ3ajVtQxjh1d4hxSoZNCQ0z0
e4hALuB5x5dAFYvZhyaDS5CVbnucZmD8BmmWQJKxk3rwUGCE2ZC3bPZcT3c9hV2tCYMoUNNnLdG0
+SYCoAHZrO9MdLdMaTuHIfI99TL3hVXeipja1cL3GuZvcWbY5S5WDUwFokm8/0BnlsDsjgnZJAQx
JMNdf2d7jQJDpNAM3cMH9spPWtvj872xXcpRNlQOR+pVCCmLokZIsyWNQquIJFVQM/WH65Gsu7jK
RB/gomFbY/kErHJufgoy3/y64991Pk++IRx9k/rOZISDOeC+jiox4OdBzPZUb5rcgxq10QugNl+n
rKmrcsuns1IvVLNXN/cN+DQ1hUUa9dF/gp9UxqFmT2nkbAtpp8H7IKpo/Gb32L+g8GTFatqXFRfB
pyynd3stjT713U3dqEyNm36qgvmnrnlGbYRpFWezExZKCtcPF2Yt0uZ93FY/KtupU3WVmxkrsTUF
edAPqCA+6huJFwfvH9/h6/gCy2igdtD46LISEZ8boWAPwnEovjSGlX8JEMb6Meq+fDRtATL3n8dC
7WDhlwC7QSpr9ehaUgUDJtjZl67IvKu6QdB86wv8kMIEv4ZLfnPrcIaZUXaBjQxclTHXUgCmPWnu
yFXwBeZxMG6CSAJLThz1eUjL8mBplfmVuCs3tw22RV8+nulZeEFBmcKbSQa9wNfWPSU2R0a5tdCO
RiExk7fAL1ibAul22i4pF7heNemFlsR6SBrXlLVAgjA0Xex1oDjBGxkEjulfjSnv/K1vIvi0t/TY
m9/AW3bRvXAQJPvHbHKRJSFYhNuANi7cmVU6V2XoZQdt3n7NkiEINh2KJMlPQB6Vf5vTZOpvzDzz
+orjNCt5SExnNL5+vNLrmi/ZzCIgQtBAP5i+/RohmNoORRkCxC9TMkTHxgUGXOwDJRIUwSttiiBd
xEUebNDQNb/X7RSPZWglSGx4G3O2R+Ox9yJtvABoW0M5+FWwL4Dc03hjExC4n4ZGskyNuAZz+poO
eW+lh8Sp9AiGrk9k8pk7axyLvZooL+z7KOsor1R9UJmvceWV9UbIHmT0RkZ6kbJxReXDRLd9KElb
qP7cMVYz6MWF/XN2EdgA4Jbfy/6hFLP+lIFWT7EVVebbKI3aRcJe5ObV0AREQkRIyaVk4ywVJzaF
9klteNEBpgSyiohTwZlPJ0d/K7PZtu5xMTXHbeRbstmnoyjhVA8x2/lgmprKaC1yZOLPceMM1h7o
S+YePt5HZ7cFyCmCZZ1cgIeUn3T6wUZQBTCacZKRMvJ2BtTlUPl1f3AyQ25NOAv7CEEHMGN5dUFU
9+zgAqGCHkRiQCVs8WA4HXn2BNKHPmrkyDsQb6oMga/DUhYDFw22iu4MpaJ/rAWQjxNL8wdfmxr9
mqcBV0DOJfHvG932/JrGYwrqMNCe0kRl17QAi88fr+6yen9G8L9VyXxwIcBLFyTDanUrzcBiqhjl
G6AebIFKty9fVVpG7VYhbtmGcnbaJrTKyP43FB4QJXLKhaS7HEIUlFZ5+jCXcrmZxjc8LvTsRiC3
Xn1K0mrOtl6VQVf4eJ5/2dXMkXvQWHrvLpz0049ZZRjfDf3QvmlwjvRjmkmCd0nXr75FfcLObqgQ
6NOmHh1ijRLRMoTLVQBZwK/T/FKR4nxn8ewt5QMKMJSR192HMi/9JO8H1KjhiW0nx42upXXfeha+
AtF49fHUz+8PUoxFnI0HntLWGrYxRmYCvWQK3vypFS91Mxifs8btCsIrRA0/Hut3lfJ0P4GXJYDF
2Yg+PMf1dJkjt1IBXX3trVRVTHLlOZon0w040qB0iLeKckLpKPXKOyfvdG0jRBcUr41wYvuusRbx
Apoipl+rMMqs2jb2DbmIfpdPTVLclE5jTm9dQCT/koz+8Pzxjz9bKCqPxFygUalC42a++u0qLgUQ
Fx0Ojp96yQ37QXwFoeUmt4aZu5eEh85HQy5i0VqFwuCDAVv+/o9Ch1W2unTBt3xBsR7dU5iBYeJq
zk40jX9h8y97++SjgNRber2I0ACogYJ4OtTkTLbeRq7zRYkCOSuribeICMirshDzdo4XHAHI+2ve
22wXz3b9rw8Yw9P0gim6lB7ZFKfDd46lmXkq/C8RiUh6NXdBlfP2q4QUPEYyfPPxZzw7XIgC88oT
daEvg6rD6v3qLE2huKVr332nU7BtYCNlXRwj0hbJHYSi7IKK7Xo8dg2Ne/rbPi8UUN/VtsnTKJiC
QTffe+gevt/HN23udsehLr+QCl1Sej8bDTo0JRfU+NAMWyS8ThezkRCNabKP3z2lu/VhbnUFXbMO
0gOQjLTZTbU/XKoCrotWiIIjcwBqGpT6Es2ap2MW/cIvyGf9exBE1WdUPqvbDsD4haLVX2ZGqSpY
4JAs5BkuKi78tLJRuPiudf8j7bx63FaaMP2LCDCHWyrOeJxmPJLtG8L28WGOzfzr92l/C6xFCSLm
LOALwxdusUN1ddUbgv5k9da4az2RbcvJTNDQUOrf9/fJ8gBS3VfBZVN0h1lyLZTbzdDnqypIf+GP
pfq1F2W7vp+gGCb1mtHj9afRs2PROO6UjCl/X06gFMPyeP7iOTfazUGtZuznPe19Reb4HvGS/o3P
ObJ+xPnp2/HOoo23bKiTvSb1ZM/Tz3EY0Aoc3XYfmmG2sUu7eOPlQueV9WYmZVVf2tldftmYpGbK
5I6/hNOVh8jN54dY0fFVxL30dH+9riaRhUL5EOICFydTtkhVgkq3J2O2ul9T62Vf3U48uqETV/5s
tNGxCe2Vq2yZGbHNuZgpa0IC4vJcdpgtlS5748Xjr9CpnK9WoloUz0Y0k3y8fcZi11GzSnyaLN4b
fU0kMkNqRiH7STuIsvtiTs2hUifQ5vkvr+SW88ncAnB987xB23xVLul6VoknBs18dgzptbrIixq7
7k0g6xPxxPaOIRz8fx08hs5uFlivXViuxa8/bPK/LyNYtjRXSUmYX7r39mJAaltRpgWB8rN2Mc37
aYusmB8UJ4kDbYOHeVCIjTNPaaXv5kYqL1ZjPFaboo7L6GEKoOaofh+zGf2qwz1z2/YS3uwn1lAk
7TtSdE33NRUeX+cXhREgDdqZZuJssiSLcadQ+6ajaWLWUdV/edv+BPEuHU118gcKfoT2y6OgCi3P
J7sI/50CbXouKV0eMw9pl1G302+WNr0RQe7ATCL+k0TTO4Qltizyq12lBHrdGN8DkDsbAC2jrzRz
ekjpeK29mpc3gJQs4OqmUyJjFXzDy28rY84A3rjOTz0we/t3pXrJ1Pkh5Qsl23YhdRro49iY7nWo
k5O3QSbEsEY/rrmqI9jzPVbGm1yJEyPZikapzafZM1EnIfy6kHDuL8RV5UGK1wMg5IWvYmUM7+by
13JzRn0WVNkv5CXa4bdel12wLaY+BSArKOIquM4JNf3dI9Pe+mNrtuHnUG1rKo4paWt4KLju87W8
ZBFQqHfRlZTYGfg5EvK3uARQi1KCAOruc6ko41Y34M1MWZs9wCvsNqmIHcow0RrMbPnu+d+ocl+S
CdF1VRcrl6OVHNiZ1T7rjlvs3WSIjlnh1Y8l1KBNYw39OxKIfo8+l76xgfB9LBEKP9xfkEWMkb8B
lBWJJwp0JKBL2Hrnzg1Cxl79jMhChaGpG2juJu8m9+A0wv3QhnG05sl5Y7IpnAKVtwGQA6xYJIFK
hRyC6LT6eZiC9KlpjGKf4FX/olhKuq+aWt2WTrhGG705KNhxWm4an7vEcioxqCA41c0z5tjFA9yp
7KBqdYyDQhFsXFnol0rcu/uTu0hj/kwuvWiKxKiXgkFehJ3aQoPOclrxjC1Ns7HoesOR7uetWefK
ymV/azPJS0kGN9n0thZbOEuUhvaG3jxHpWIXD4HSFu0eE4Ww3MyFADQv9L4JdpNbdwqdKOggPkoN
eutrjRbWb3tWoL9E2JMYRihIsAeXajWzkYQombbl89AlxgP47OzYeir9k2BcU69dhL//DSXTAEak
JLaUPVKHqMWvsSif4ywO30Pj7nddGa2l2Ytn2p9RILURZplkSc+8DFutFhN26qp4Hsspeo/E0a85
V8aXVg2jbehZzQ6n7hZBzKQ+AiT8/rZtJGeTojzKUkRmAIqLpCNRQicBcx4/o12VfOZ+VjZeOfeP
Vkxed3+oG7PJNSwJENS6vCs2HT2nMVOsvHxW+s6gnzS2H/XMS3/cH+XGbEoMCJUImPEkHTIo/fW+
znKMBUSsVM+p5tJNjtRmg0Ms4nVe5Oz6zqyP/WRadFWFyDaR01sr53IZ9IDZSvIKVxFvQvKcRQQC
Q5ZneTK0z7k2B5/UoKIxrRrYPGwRuKi+B0alrjxEl+BeNhAHE0QKrwnkPjmol58MhqNC603vnvtB
Ud5FQ4iZxDAr4h9APkW4xeNA+1AEbfcLeaLhIS9C5VfnRfkvDbvMnxmfsYbs/TPJfyV7FtUG3A2l
XR4pOwntog2RBJ42qGFVvVY5zkDYYrrd1hFG5/hCmK6gbd45rd+SsYTbqqA+dRzdRE93WVYqX9yx
Tv6pTcX9lRNoCpoDXPUbPYu6g6Ahu1KQ/EMdvfytAHNpSLFkBDdgYJezV6cIUM44tLzIU1j4QwQL
C72+GJVK1JjEQNqJobEvMJVGU3BwLWUzeFb2r9kr+VdSejG9m5DvPnWJpr9VEYkuPY96Hlm4S0Pp
NRYriwg1x7bzCAaTI94Fs+49g/eNebYWVf5gMaNreMDF9mXlGFHKE3GpkGMuBecK0xN9oXTjCz3W
3PPTLgqe8A/RUj8v4wINx9HI1tqQt8fk5pRsL56Ui6dBl/a53jvj+AK80nym4DKhEF4NZxpnyVbm
3P/eDxFyRZcr7iC+TtDjPiObvlxx0kf0BVxrfDFn6zEUBa2d2M6mV71ylBq0oyLg83niU93Ya5i/
W0OTSVOiYqPx+pKpxF/RyR7zmLa+mF7g2Ytj5yrW1ptt61dZqWKfdpb5oPah+5oXZvt6/6PlLbL8
aPIiLjPeX4hlLpJjO9cC1xWMrOVz+pnHZt34zaRpWyXUjbdd0XITUQ5GuoLSAJnYkvYRVrU35eY0
v6SdRouBQsS7wFHabmvOhLLN/Q+7sXsYDEFym56VpA0uptQzesBG3vSCbB5qGK0rGg2V266rfKF2
0fsmrT3z+B/GtNDVItpiLLXk2g9tr3hj3/KBofVrbNyh2riIDin7Mm1Mfeu1olrz6VwkmX/mlLc6
H4i0Lu2pRUh1G6TkPXeeXoia8cY28B/2mknfNF3uvAYIbx3pJ1u/7n/njU3Dk/3/DbpI/DTwQAYk
XuYWXttLpZcfMScDYzlNP+8PdLWItDgpp/JaBfsg/3q5iFYNICaLnfEL9lkWkJ6ItMsPUs+q9zHd
g2FjB2gQrKziH4vDv8+EbMLIEhZ0HKIe0eByVPirs5aBCXtNRgT5aIrD7Ud0N4MXhPlZ/glAW6Y/
hHqiH+tIE8renWtNfSh0zHYOYWSI+nHWzo5dNecwmp1PZl2IvQ6T56ke9E3dWpvM6YfMB84YdRsQ
a5N6mGojVdBftmC1wwHzkk2HNlj0Epp0gNogrJuNHYnC9sMqCaMNYAbjkxFG7nBEz7Y59XGG1Q2X
zvA1ARwS/DNEYzj/KJKx+qfsJ/dp1HvD26AxGIkDoF43XZm0P4Hi70mzID7IGipBhAT8KpA4CCgZ
Lp/yOnK67X0jNOuMNKrjPdaw5p09pZKhR/NxRk4uUdR3SCgo5abzTBE9Whyo+NFzy6miJBO3P3Kl
L9dOyrIOQH0EAXCVbAiaG9iWJUccmJ4TUNytXhtefdk+CikP+Xo7jcFBAwSR+1VlKd02Meb+59ja
+UnJrMEBs2jp7bGZCtRk37a7YRZTkeB1KOvO1GcXj3EQPZFw3KB91YrBM/24LZGFDgoFJaN8ntNt
LoAK3h9ymRQyCUAG5AOc4h61qSWbMhy9oR7Ksn8dCq0b/HgC0A9AzcyKTTXMg7lztLT/x0uqzN3U
rlDfh1jnjPu56k10uLW5bDaTg4DxWg90GVLk76J0icspMBWaYIuQMlZDaxvBUL06MJbeh3MXHC0Y
PbO8cqe3ZjMMRtWH3gJlIckdWhxwIHg2WsCKeDWtyPgZBJ37ywyNAdhG21IijxyaJivnYxmnGdKi
/EC6JrVUuSIWMcVoKUw4dfeKVdW8abyiPtEkU/c8N4ZfDeGzfJfZfTmslOpc/tu/T6UsqcJ85gYk
ieUALDLFXMSWXfam8sVIvFwc9NZ2PhqdK75pTjKafs61REAtnPJdMifl2qKaV6vK7UMlCQYHvSJO
3HKigxgRnal3vqhZkwrfGt1s/DYn4WRtrQYw96swkORzAa6y5WCRkesq1nGawAlvdLNNf+QgIb3D
YHIPHCYrEi8uGLhpm+pCE7vZ7JGUxtAcxDRlez1Bm6ZBG3UWndsczaAelQHeIv7E4wF9+Fi3dihA
U4vQUm3otmPFY3HvdKr36k4Uaw5zUDQQ4kMt2SlmH1E7hXsz0Ift6m43hIGO/0QWK+37cYy84aOW
q95vKKRu9XtIpsl8mVDJqT5bYjIZt2+mVnV9FRmG5r0dgOn75/5RXt6NtO6BjMtnlCQoQwa43FGx
2jm1O4feF60AQfvoQFL6gkBl/q7S48reoUxTromvXG1iqoZgj9hOUGbRnFikqbU+lyXW0uXrWMS1
DQQmMj+2U5F1uzy0Q2RtAmNUnzW8fN/qoEkOQNCS3Q9ejdS3FiN36IZqStAXr9zLAyelUn211buP
TqGpkLEBiWqATsOVAL38XtgcUhiK8wNPVl5wl1Mc4LOFRGOpvHapDWPEKfTqBxIfTbkLJnP8MVpT
8FJPnvtGMADadowLWJ+Ujt4nN8TluFHTA1wbi/CkWEH1ikamsc2b3v0c91G5u7+LlkW8/zsWAkFc
CTzLlw2YadDcqtYU5bUBZv+uFW31Azs7TGZjHUtC6pXGLsdRzwK0ATLngbeB/dBajliz0l1GKvnN
Oggn2np4JF9xS1JgoA4t2ADa7+gaxxl84NdM4LEERAWCmSmoRsH462b9KQcBvtolkJft35GSqwCx
DxralE5BRqjy9/31BBvnsq57LEFOHWFmM+byWWJF875L0o/2ZPY7Pe9Gv7Fb618ew8WBrs6wv78W
11MgfwKBkpobSKBlyaEzatjCXp6ezBTyLny74UOeAST3G4OLMO2VYAAAnoqt6XVrVqpXiYH8fgeV
cx3Cm+xxLkI1WFtnaFEgPgESVw+qGNSnMuuCfTRmzSeUqr2HBB+e/UhU2vRWG9PxrJ2diu3dhl1V
rLzelheH/DVS3JEcnNcitcjL1UijKXBbWjSnsJ+Gd4pWOgcTzdx9FOTN69tnnb3P44kSGRFmEUeF
E4PZ0OLsNM5Vse8jK/8mHHPwFbtJD7i5zN+AZmPe0Gbp2hv1Or5InQcwKSqoL0LqYuiuHhRdHb30
BIk22+eNl7yoUVfvaiO3Hmfh1edA0dY8ZuV/utjosqSrIeAIX5nL43JqxzHPOkVY2clBGZbXTdnE
At2Rqd3EmonUVa/LB0bfZjGC7iAuvmigb6O3r68sBLhUZAFgA/u7/BGKBoS1QSny1Eaa9zHL6/Sj
M4Xptp2VNUXBG5MsxUsAlssbE1/py6FyvQqxF9OKU5P21aEz1CDcpF2g5H6eYhlgRzN5kTtma6yr
W/PMXQVGQUIiSLovx01Rt+Fha+UnWmj99zwYPZRDMaxDWbx6iNxaf1dRyPqGlpz2Pqto/93f1rc+
G/os2AFQzfRpFzPM7IdK3drZyYRROr4bu8bl+co/PcwjdQTgjHO3rZGkWePi3/putMxJ+cBzEkwW
l1cKKwVKZ1SctMgynkyt8eyd0wzVoaxt8V5Kun3TIqgwvhXhlKNqxZf7H77MiwgdtKRQA+MxCh9/
WennDZdgppQXJ2fSFHUzlMUYbgsx/g5c4WX4sUx0du8PeSNakdFLmSiwexJodrnUQyJ1MTBSPHl6
+DMsKqXaDFk2f6rpRUy7/zIW5ZD/AVGWWi3CG5wxGpzypIxN+TqTfDS+7HttLDMsH+6PdfVkpryE
bBIC+GxUKMlXOvi49EQOhPNzpehTR5m7SZJDPLTRDlAdCX0ZZ8OnMNQUuItkLQdSZevRaVw72bAz
k2zlNXOdrMjfgzQoojwqfYSlpKFuRWhgt1F8noLQyLHHHPrgEHMKYUGZuO6gQiniceelVczdNLZJ
tW0Qs+42MZU5d2Ulrja6Ti9DJk1wRnnWLTnMkxoHbq8bIWWOpP015aXzhFRtEBy6ZJzGQyukOFHR
0I/ddLaeJA+Fo/yn3yCBDTxvaMcvd4MxYVCgZXl8boQ1bwfOxFGp4uxHmvY/BnV2XmMjT3K/CKJ5
E9Zp9NYgwxTgu8xCcN551y42fjlUA2TIJDwXEFh2hHt0SFBrarZ9Cy1P65T6SadB8NYiBhqTEg0v
4XNUUK5etSW6tLNIGuUUNlEKIpCm0yaueLBluhe/5ubo7Aq3nh7DSG2fzKZMju2UIikbqsPHgY25
Ute+tREknI+2Ab/oSodv5OnRoHoZno2x1yBJFYa2HScIj3ujwNfLyCfnKQzS5lhObrklHq25fF8l
jsyH7JPQpKF/QP56GX80a0yVxJ6jc2rH4ZeiTb2T4hXmU+aY2autAOfcxnGd/RrndDjdDxFX0Zah
4aJTSHKo4F3h4mZ9QoHdYgdooyiPyNUIVqKmbARp5NHqK/dwf7yra42WJrcaxx/4unwyXH6qMcda
r9lKfCabG146NWupJOoqfoqWup1B1XyKQnbD/UFvfCScJTq3sriJVoKM/3+9DVLouOM46MnZg9/8
EbwHYaXW7JdJFSjFQwC5P9ytbwQaJNGvUrJgqYE88UqxBQXAM21498lQlXmjU1/o/DzqvY0dqvne
oEW+ElyvLjFmVsq8cIplM35Za1eqAdA5ej7nwkBYEd8dhHy7WT1oIPDXCnC3vhD4E0mvSx8BhOPl
hJqdIKTmlXLqHZwNRgrnL5U2WZt+hnAoeivlga1Gn+9P641TInEUIKbJOnlULFZxBk9vQO9XTkqn
eJUfekl6NobC2cJH7rfUCY1+UxSl/g7W0hoB78ZNSp4LsNKG5kgZemmGVsAEAwxnB6ewRNTA11HL
b3x0ROCYV0ILvts8N5CWs7Lc98iN202Fei8F13Gi29pmw8oxulpsWQuU+AC5CDyzFgsQSVhX1RrR
yRaK+mBPeKb6sYDRu81a5M1WNvTV+ZGjsa947Mh9vbwpwSWO7diL6NSFafx7dgKcD526B5k+dfbP
GPC//v854uJianQ9TEWnRidXib1d0OfqoQ7Sx64outqPqsl7ub+3bn2hdNQF7cUfgMmXG1rNkyps
hBmd4rr6ESrdtO9bJ/2CTyCiB1URf337cLLPaCFaRiHfWmxlGtSYxqRhclJbET+bjZc/5k7Y7JWA
Dj4GWsJNVlLB6w3DU1WKtkiFB8QdFiPGdjhQcKuSk41Vl197vab7CdaUfo8VydrqXYUHytYezFzc
ci0UJ5e1GBf1Xo3qanJyE2KdkihtgMaP01bbscmnees6gfGgRa3I9m+dVwaWPVXKD4SKJWhXm/TU
ErYVn6KxReZyqrxM2SpmnGq7PnHE66Bpc7Uys1dhSX4s4pqo73NAgDEstg4wktkNuvTUtm35GsRd
NfvW5HkfHGV0vwRzNv0TICChbcwMlthKHLjOqKm40cgFnYgcPSxsuRR/XW3YO+HdlBrpieQm+J43
bvo5zyMjPCh5YP0sUf1MkMkY9U+GEzUg+iYx7vRC1Cu/48b24qWG3JVM7AErLc5PgBxs3gknOdGC
mnt05Kw03KnpMNGOU5yVF+JVvia/mXxVZpAOdOTFXm64TIVXKemJ+yAg3iIQgnpUi1eKPen1xjRi
3cSKra2+F0UY0BFIq/T05o3Gu5yMHRkfoJPL+kceR7ObztS3Er3r9M/VXEWHNKQLtJn6IdyryLpp
b81SZW2VOwg4AAeLv12utEb/YlRQ4zjNddeILQZW9F9ttypfsEIvj0gMer/CyWm7Q9KhkMB1EEQr
oCq5ihelJ34CFz74Fj4d+uXi1snG1APpp2SnOuDd6leak70vC7X80nppbe7tdChXDrSs0F+PyPsE
IAiFgSU8Im1KcrcmyE65mSRilxS9Ph1rvID/w3pCZaNFINXKqPdcTi7gEqsU7pifGlN0X9p8hliX
a+4TxkLpcdaNaeV+k4u1+C76uDyCpBQ+4OVF0Cg9s7ca3c1PBfYHo2+1bv4gZbERLzCcD4PZKWe2
8Rru7PaoEM4cxC8RWpQH669g0alG7444+pyEjfuTj3qC+JCmQTIwLJIg5ObJR/qoa82f69o0KmEc
VV64gIxZTP1y3FobrRBr9/yE/PcY/kgDs8oOfah3xmZQjPCFbLkxtyqZS/dT7cwBF/u0Af4caH33
IMa6nXcK9vVr774bQQsBBwlq4vHFG3Pxs+xS18LcYzo0AxutXTXqjg9wwe3f4bPbrElt3hjtj+mO
y7LD9FiGjNIEWdJV7NwyEl39OcxqB4WhenDSf6xAN+OVa+nWcNQ3KOQh5sSsL3YYDb6mVBsAjHbb
9uleMXhGbgLVEv8qaAV8ux8ObxxToEucUWBTsJKXTahBpNZodX1JrdTOPYAPWmo+aPFoWCvn5uZX
QX+gYAHvjtzpcicpiCwlRL/yNFVp9U3zFMePDUHPv9TWCEA37nWEssFuQyAHj74UahADYsqD3RQn
2527fmNqdf9ujnPtiPAF9QmO0JdBL5J9Nhvd26QKuNh4kPOqoptB+Rf45OVXFnpeG5ExFSe1zqFG
mXbDAUgD5yDmMH7p2mRNm/9GYCCge9D/yPCBzcrA/1dgGCfAuAYKWCcH47FnL7SzLRKw2jGcs/Q9
GlR1uKP/B3T2/ra5cZ8Aj6cPDZyQ1+uS2ai1dRtPRl0RBacaPmMX7yojLbfGJHAFVOBVvnE81lPq
hdCukWoqSxJgNoWCslKmnUwa3e9KvRRAdUxwBH42qvZG4LW31p+92rAMSXQhV4BNCadDzvxfM6uY
buyGeI+dwjlM9lE2iY9p1OY0L0aBLPX977vOBtk5NMFAoaKy4ZKTXo6WIWOF9IamnxJtEi8INA6f
XGxnnX2eA6jawNexAMprWrLXMrx2NLt2HsA+vFUFXW5glPLhckiZ8Cu6jkGbN+f6M049r9Ojh/zL
2VJswye0Fg+usA7q5CaroqPy7F/cqXJU0jF4wIjXMQGXH19kA9IqqamfRrfLzknUJ4fRFc6nbhI6
TrfjWP9UR2P0R7Wdz0XVJNsxdOz3rhqgwzbXduujKjf+vr8kV1ucH0XhiRYodBOV4sHljyrTVKhq
Zxknpcjin72Is2Brx4On70jowvzYxJCxt/fHvN5zjEkbA/1DsHJXakEtBQnMRm3jVBWu8yMpy/xD
jQjwtjcjfXd/qKvALz9PKrBTBELjZBmp9D6Z5Q1qnnrMTdtNG4ZFtm0GJVk5uVcBinEozsLJpM3K
eVps7NDtVLOeQuukZln1BIzC/B72BYImoSb+sawozRDrM9augFuLZ9PJl3ILiBAsrzVbmcYy5Red
2k5Nbb+z8IYlr2763jeF83XsvLlYOcK31o4GvlSNIfZfoYKatqZVEzb4wsaV+QSNx6wP2TA2m7rs
8d586+rRFeLDSBMITsSNxeZsQSfkeJqdcL7QFVyqQdHt2kao9q/7A13dpbwMAcOwgrSjgG8ulg9t
EeA/s2WdYpSyAjBdsubgQel5johl+8KNdHs7GOjlj7DSs5VNer15GJ24KB2hueOWKjxURqsi6mzr
VMXaeBAoQB+RE6+PZYE3NoSlUoH4PdX7+998vXkuRrUW6NAsreMs0xVGVaf+JZq94qGEvAwPRrf+
TeppXjkit+aYPUo1AEAqMWcxx02rJYOGJgCNxTnbZeg67yiXxn5th+K9NuBGmwSoPQkvXnNOufWl
fCsFEIdSBBfP5TaCaFbNYzfbp1C1sp2TmWq8iYpZNLvS68RzNIXQ7N8+ubJ7Rz2S/BYS3+WQ/YhB
cNhk9qnOUvPoeWawMzt4vlsAkjZo39Suf94f8dYmopEK/JgsXkqEXI6oTAAuU/w5T21lu+e+Gf+o
YtadvklCvbV2Wl6WAC5EHzLn/2VohuXlpCHDs5jfkS+qLdhtJ9gPEabTQfMpShs6pE2joW8bseYh
nAj3eH/YqzILhBJZUuL14MqDK5f9r9QlnSYXEn6Un/s6VI+WOtojoL3yt0vbsPWzLLd4sg7O1taK
0M+9NyqFgS4h8KI+BGGJl/mVWWnXo4gyjkp17mKErCdTtGcold2Of8Ogu8+NV62ZjHdO3kQrJ+lq
qRmZHhUVM3JFCcG4/HAD1SgMfIb6nISIuBpCM3f10JcHhGXjB3Ouwsc4z5qVS/vGbEs9H1k740IF
F3o5qNQJwr5ENOcIG+ZzU4b1kxUkzSHuaXx7WaztEPSsds041c/m0Cr7+4t9nTqCEJAdUKq1IOiA
al6OX6HvhJCP0ZztudM7v3UU77cNxnj+qBpYLR8ckqXcD21LEaQucVEcFa1N7Yd0CpSVeC0j1UUi
x09hxaWkI22Hq2J8NaYmC5AKZDILgS7BbPjmPMU/Em2wVm7A66UmR9XpfvP+pz6+bEfOWTnUKOmK
s5611nYug9JPba/ZxpGCRHxXfSD3qVaInX8i8fL7ZENFyoDiVbKEm8Dh92ihmM05S6LK24Sk0i/T
4HTarjA88ZSZtTn7FSJ1qT+nyAgC8xGyoBfFeNqYo4ILVWrjWL4h1ELimZUMgVk3UZxPRmQpwT4V
/fBYtKJRAUp1luZXZRSkG9VMJrwmhgQdJRfEFmrxZTq/ZAgFf76/ma4uBBYQFw9adbD4aBIuYiVA
VOCvKCiezSx3Nl7XjftxpGs2owGyU93q7VVwOaBkH0geBuV/ucx/hSoAWl4TWH17tjrdPFeCNitX
gLIPHVV5pDLa1pu+q5OdlsxFvolcVOvxEl+TS7uxmfhillW2PXh8LW7gvhdBOapVdwYcFn3kl37r
IJgfesyudmrX6Meg1dfQcVe3PqJjdHtllIYwfCUONIYJyfJodues9oJ4UxLQQctYjeF3k2o+Dk7u
Hgw9DUKf0tPX+8v8h9Sx2MgUfXhx8QdRx2WKM+qVoJraZ2fq8NHrkKr50R3R09nURUhVs6rFtC/D
MUv9No+Gp1Hzmu9Ri82H0lR9/9AJrYOt2CvlPwOyMB8hdGf7zirLo611IQ7Zn6Jyryq6h2r1bB/i
Dvj6ytV6HXUl3Iy54wVDoF9SeNJJ7Zs8i7OzhTjvtxbq3VObVZHum0jn7JRMy7ZaRwsFj6XIr2dD
f7g/hTdOCmweukcUJgDH24vnodcGogxVtMUq14g+1YMafYgUrX7I9RavoLByVipLf3KxxZIB0eNd
TmUQl6ZlLtxlKZ6IrlacgQs0T0J30mPZI1kV2/OMoEVjlh8xjoi+1LqTd37QT6j6FdjhfU4hC3/I
dEe8THMzdv6Am90WLfH6RE9iRoHO9raZZbdbEKDKZ7rDaeeXIuvSzYj32bEx9PzFgJe3cabZxsbY
4JaLc6Rj0jTiPXV/WpeyRCQP4BKA8xHWZV9u+S4dFc9ookrPz54jSts3g8kZtpUtJdVbSwzfQYV5
D16Xmi0+65MR7poWC9AHXEsKYz8lkdtu8r6Kf4q5Ur56c2Q2e+iACAyMFZUPCQmaYqy2G+MRYFIN
Wk6P7PeVnhVrMjNLCcY/XwKomWoK716NTOwytNVe2zVlNiCvHMdNszP1xNg4FQapmBQNznFysNva
Qtm3PtC0SSK/oyvzkBth8CW0yumzGMzhh6HSJtzagZel2ySf7T16etkGZdh/70/7jQBIGJCCnCTm
Jlnb5W/tYToANmmqs51pytepzPsPIGDwTAxIVqNApEecm9a8lG5lLnJySF6oPJPEyDP+V/Af9ZSm
bmSVZ0oU6O/UhnJECrh7J59DT6qBO0MKvhgerWo9jmGWb+KpTL69+ctlyJdeF1JbaVmfaMdcxZqz
a86N4GyAMKDVPbjZNyr+4wfDmNotAMRgRQjyRuz/Y6uBWKFNDFvCMjQz4xlYG+Lcl3azQxpnZI1L
hO8j/TWauvnBQnfBL/Kp39z/2uuoxYDEe1RfwThBVb2cca+0VBjg5XBmcoeHVhjhQzCqym6s1B95
5YqVIHn9neTE8n2J3BIfugzSepiINirG/oys+XB07ARfm8kd0fyJjG1oZMln0er558Hr3JUPvYb9
SPg3gwO00eHCLcHnakLEGuN2OleB1z92c55vHcX0NgnSm69qoKI+lGFghQKZZWOB4U5bdHD146i8
2eNRiuVB8CAjZo9T1lvEgWic67wc2vEcjJP+uwVdd7SMJjmLurZWvvqP0cflJQHDlmcAlXIQI0TS
y/VN+1hBZEpMZ68fPSwy4nkmmPf0tzfp7LiRn1UZsdB1i9jzY6uaf3YUleEiQP0RD1HpRa8NTKUc
ofKk/mhU1Ci3MRITymOaD/l3y6I77ie6Vpi+VKoPcTlGnu7+Hr1+RFBm4gv4/bgzkBtefoPrTrXJ
u3w8M6cQUKdKU+h4gpo6UPxvvt8fTIaYywmDekWMhvYEc5q6xOVgVog9g2102jmHML7RDaXfai2K
VL46qe67qIm0Q1GDRGhTfQ43MFHGT/d/wPWJBMZM+eXP12J2tfjajJ69DWhIPw/hoO8S3S6fkK9T
/aFS7X/juOyf7493HekZD1FgCk23mpl60NRzRLnirCD/tbOdNN8IBt3RV/b2SogkrRuBor0/6M2P
JN+kvUD2QjHmcpbhz4MGM1v9XHETHoJCyx5yFOk/WHNb7QqWduUcXG8hqB8UAECp0rzmSrscDwi0
ks1kB+dwytKvYhat8I2w0z5PY8+r6v7H3dpCVO4kSJXKByDVy8FIv4ymSIVxdopGi44VYvWVP/Cu
aXxicFDtyrYf/NAckhrZ9Nz5lMeKs0bruVpWD5FztAdp4yJjQr328kfQVKkoVBr2udFr5INMwLGH
CSmQjRWW6uR3IudFbK2+iK8CPMPCLoZkwxMGVpNc+L9u8Fyx3MGyavNczEHn27h5RIQVT98miWKd
Hert7xyhTwcX4vrx/rRf7SkkBSCkwtjDkJGWplyWv4bmRCsKBr3WGZBf8h12cPLoTYHz2az0YjfE
MMr+w3h0S2gJgtwkpF+O506jO8m349lMzIIQ6oxV4kMuiD+4fRkdGhQzVr7wek0BHEh8P9IOyJEt
68JU8Cot4KyeR0UZXouqTD4aQLD3aMXX2ywq+tcmL+y1vPXGqDypAMXRauWlsQSopvk8ZPD0lfMU
O69eFAabUtO6bR7YeEDXrfE7V1uRrgSIqwNLCKZtQisaMD8vU/mj/lpMEFEZvG9dQe60z39Urc2d
ZNTVa987zsr1cr1l5VCgb8n5QDws9Q7cVDUbbFmVc2DH6rsKn8ODMUbm1wZXq5fBNCk4tP3sky+i
T/rmLUSJA0EA2Xlj8MUWKvuq08Y4Cr8atDun51xPlB+dp+T1b32YC30L5zloDm8eE7wxQAgw5lIt
cBEKpzqhoaA3mCdg3/OvW0zd4zg69edJm1SL7Mdd44jcOJc8IdADlL03usiLpTRHTxm8So++jlGY
R36vU18Yq/YbTfPCV9TMWjklN7YOHWM6GICxALct+/RZ2xhY9hreeariUJC48KrcKB1EXj83iTsr
a3hrOKge9KklUZy3y+VO7e3/Q9p57ciNQ+v6iQQoh1tV6na77XYaleeGsCco56yn3x99Ds7uUgsl
eM6NMfAMhkWRXFxc6w+Q3WfDEUGLLMnJqiko+aou1Ae9GbM9Ke6NwWhfOlgbgpWEH73aMFVqV6Rz
cXitrD4XqKUOypcmK6fpgBjA37+9UaB4ScEItA8ltOp2YjQT+0ZLsuia6WXaHZowj4d3bVI4+rFZ
iiSF45HCqfkPg4KXITem7/2Ge554RQYt1lGChtGLTx0W4L0fo37SHLJsjrJzlUMv2skO5BLd5HxI
CyCdS62Pm0g+P29nWnlxG+UefiKIZHTRwZ5ipTg3Xq9cFszhqmeqkM8pfISdCs7bxYTbQVoid6uk
aa5OopY3MQ+uPL66jQ7SGKAQRgzNxIWizb+/cRiLEIOGAg8CVvV2inqppTCO6vgaFpH+aBWdcdaL
qX8GSlbuhO63510OBYBAZTBJqr4dqulc3EOrJr4mzZi/sF3n760S1e80vW2f9ZlB72+Zzc/4arzV
6qmj9GtX3ehaJeNY+6UzzAga6naiPLhJYe9El7d7hdnZKDkCI5MKS6sso1E0ArTB7PD5MedDj3vd
wckR7UGdyC0/LI07PxV0rr/+9iR5N8t3K4xgaOqr9dPqMAIqY8eYEw7xg5b13hVthvKkRkq5J4a0
8UF5JvMmQPCcmoC1DjJ2p9tjpMfXnml98yoDNzzhQOxMyszcOXqbY7EhURuSLco1erZmP+TNuETX
OTfM9zDJlOesQ5prnNu9N8fWUCgPIxIreTb0iG73pQdcjIKaEl2XaMo5bghdooPTj22IuczkRL8d
yWQhGvazVBQAsLAKnwn7skciIrk2tI1e7LH8NkJ7kvVw7Ws89v3n+xtEboDbGHY7nJz9q4RptsvI
CsMkuhYIi04+3e/8nOvj6P3ptnb90QsrwN3tWFku7rS2dro/+saZv5ns6swrMbRarw2Tqz3EAy9X
ffCxBYhelBHTRYG94c622RrvV3uIIyElBVZPrEIIdzQxirh6SPs9pV6ifAldZ4BuPFs/mim3fps3
hUY3JXagsTTQ2UKrCZadXhbcIPF1mD3xRZ304rm0w+rQuUv2uNhDv4PP31pOACAYMP3qyqy9vjyz
N+qhs8jSKEMafttjxvTcz1E9nopeL5YHr69V52mMJyTmqZ7v4Ym2PjBdBYleAvbnOKt4MyhOF4qa
MOdW5vjsUjv/0sxOHeRwBP7ma+wpWG8dTgCkUh1LSnKtWVtZpsRIv4v4mlXN8DkbZa/TMPFftcMF
UdP7u3VzMAhirCm1T3Djt2dlcr0hnVw1upaKaPuPTTfUj3pZzdWHCTP5ndLu28IjYjoSL0h+Qd79
hikPABiJKyiO1xydRHGg0Ztnh2nCjtYxvAWZ+7DO/nTzvD7g397yt/kY+72upe8n6nqP96e+cX1Z
7GSg3aB0CUqrqRdFkQ1DVnFwsKyzPhqhh0d2iPzDecQhVfjA9KP4gSJQtQeHe0sd4DtAPcRBTRI4
3xDkRZfj79h36TUpdHxca9HN30xboKbYpmjumcR9/tRmipItkpJBgVVoeZw6y/uA3e/wDOet3Akj
craroAljQOLPZXIE4ul2IxhVjmepEMm1yK18PgwJBRv6hXZ4uf/VN04TqgBQNUxeiTxqV5keqiej
h4JRdtXNauIpqYKqXJYWZ113zpd/+rp1Pt0fcSN+0Lz5P8gXkAnrgpeecr0Dpsyv2PSKp3m2sUWM
8kXPfaEvf2P/oHxuhdb6cerueVJsTBYUF9GShy3tujfvBjsq0mmhRW0MxbVu1W4+aHZcw+1Vik9z
ZO/G5o1VpGkkydKy3EK36nYVB3Vo837AekZPcJk/lbXH5q2tEhjw/Y+6dZRpL1OaICsC2rl+ryNn
bzVYc+XXJhb6uXEG25/bRf+Hh0z4rjOL+AGRn+4AUdC0UGmH/Z6iSHFONGX+tvNT5A33eutKSTIq
QTwDpSArwhe3kx61Se3VZNbgiJMbc26FdhlsJ6ZE7Fq+lUX0gAcsqdD/TKfwIc0W8+s87D7u1/tM
/gxUJxBrBhzCA1iG2ldpR95VoaK1hRaIRkkvRq/G3ysMlU8oHbb+JBzkiua+dP9SCw/A2+9/A/Ir
XsPSx0LK898OXtnDrE/eoAe5ikykr/eVqx341uLslUMzYAi+dA8qJHrxWGdJ+aXr6WL7cW4k7vH+
T3nTZ+E7ALVCVRJGELfXmtI3mbPap0mqBmUckpGYOAnyJq/LXEK8ijrk3Cm9/RQqtp5/bQxU0t/1
hjZreO7hd3hpx2Up/dJTevwdw6YRByWJ+59oH9oUFTPbmEac1DMxHrRpMTD6zO2oPtKVLXh+3J/K
+vjKmfBsk69hKX+myn//akWHctbHek60oEys+dI0C7ATHBDc7N1oJm6NPlUX4w9+f9D1tfRrUM4G
nG0kzVnM20Fxi+7DCBX8gFPnRZ+tuZmm08D1jCN25pVgI5OYLpdfo6q4pze3zgYYG9tJpAAkKJNd
vNrCZebElDZ0PUC3Q8M2dlSmf2uU3nOUQ/L4dH+ib1rccjTq1HRxqN9Y3Aq3M0XRdqSwMhpB0i7l
S6Sa+RELgr6gh1+P/GN0MvnOn7VhNiMgguPylOmNvZOTbJxa/F7g8XEzIA213q2wOHBvBdUUpGJe
vHeqhqo6nLknyJ+Ndposr0VO33DK97Xn7LkjbewvFprXHt8bXap1JQL80uhky2QGfZ5oz1Y7Jc0B
hLPydfZi2zgIx652DufmiDz4gI3z6ntTqC8yvSZhNUxQBVbjgfhMogu6B8K8jvOSfKd4X3sP95d5
8wMzO+5AanXQqG9XuUkVGnWxMINhHMP50obVNPNW6DTTF4ahvO8WL9OOw2SKazYue73urdFN2fAF
EUlde40MsqOmLk16y4GXj0N0djP0vB+1yRmA+ZSD+MeuSyc/Rk3nlIcmntBhuD97+ZJe3U20CTip
MEqoVqz5doYok7zVIy3o+yybvjqNkb2YemkezKrLwrOY+vhPBXHh/kPnROOX1ltq93z/J2wEFEaW
LAXuJoql8hO9imJZ5JZV1HhcDU3TXWKtNj86be18UCehRae5UeiEGdWya3G1OS5VIYBgtG5BctyO
26MUOdtGZgTlvIjPLuAdPxwsED36IOJj2E31j3Bs2ub3g7YEVnAVUrkBtrSKYeivD5QwTCOY5ypR
Ct/s+/RB0xQQLAqNe/0l1RXR7cSyrXMloeww8ED5vmmVq3mM5jyCisGCWuYnPcmKE5D59qLFTHjU
2z0axta2lpBq/LLION5cEkkbhW7T820boTrf+q7wog+F3uBihKVLN9DTtMbxsYcYdhjrodyJmVuz
BXeFUReORgA0V0eaNVfUaujMIDFSMKdeNg/D0S7GaTg5uqLHh1nE2n8JlhLULIu2smq1ui2cpu0R
gSyMQKEH1/iDNk+qb7Vxj1mX1pof3TLZJbTLvbI+vWwVng/YJqBCtHqsqB5IUNn1DHQYeM2hGQHC
nrV2arKDFs5du3NSN78reG3ex3T7iFi3J6YeO0efrMYMsBpevuiZ0nNmleTPdgzb/pRhGbdXa9gK
TzzDKbnzXGAvrZKNUKDsodmtHRSaJZ70qi/zYzmVz3WDCXWVZBdNG1KXevWi+znOcDsT3ggRDsXj
X7GR0tUaW0x3GkS+U9pBO0+TfVEGYYfYDZhj0KBH1jzYSqOmRzOP59/VVCH3cCQLGQ80iYFYsyHs
ouGmyhw7GJXSOC1Kh5hxXuIu6em5/S+/w1Z2lKw2FpcRaarAguDlu+blW7nL7kGfK3DRPov9SIsa
pDft5WFSRX1dut/le/yaIfkjwl+ahp7I6lWUVG1SmrnqBKWNiviAwxMtxolyZ+RZC0pHk9meaa78
h5yZ4jVlFRS5ZZt8taM0TMPdrnKdoB4NNT7VlpEOvlZ7/ypJ2Ot+ZY/Gziba2MNwgyV0Bn1iG0Dd
7anBb1VlF8VO0Ctj2PeHbEqin1Wf5NFRHZBURe9ubpWLZy4l0gSNo/PoKPB0uH/LboQK4h70DmpJ
VCrXJfXJnSD9xKYddLNuDA8qTnN/NDmJ7Ycup1e6M9rWZoJCD9WCChKlr9Wco3FOrTJLnWDJkpel
G21fqaeo8a1EfO77Wet3xtuanQ4iH9VWgDxvaiiN3k5o0dZO4BJxE9/Rmu4pRysrPphht9fF2ooK
BHrEUpFL5YjKH/MqYaE+OPchpe6gTZXlW5TjveEDe4uHS5gsE4alZnuqQjHuFbbXxRN5YqQJ5S+5
RF7wq2hv6FPW26awghBjHOErVIpMv3CHaedjbi0eMAD0AXh2SI3z1fxa7C7M3LSCNMtD81Hg7jBj
6hR64pMSZ8njnFTdzhl5U675NTdMX2VzkDeHsRrTrkwU3hTXCoawFuPRmsO84/2aOs7JjhS3OqAM
GWM8V2fZOy9P5u+pl2u6PzRRV7+vUsWbd3KIjQyGfJxHJseWesU6MQ5TBCqNLrQCNCG0L7nWDE+K
KNT+oaq8xTn16pLkCPhnMBRcPU/20KBbGxoVZDrOMBR4D63CFKZ7Wto2pRloRi8RxnOfOb4lispC
2wn9lJ2kdGs4cLYSdwpYiT9XS47BDceyN4KsdM3uwTDqqb5gJud4z2Ze6/rD/WC09XGl8iYEaG51
YtLtcElZW05m9FaAJG9Y+EM5PQzNov4s0FP/Znm9+rEWSvLJqb3l3/sjb+1toC2QpKC2I4CxSmE6
tyxyoTROoPQJtbcFSxZOXPInkOoY8FDe/ibVDeE+atXsIsr4lEuc1SMjLOsC1kDEhzVE+rUIkyF9
0mY0rA5LH7a4qDhtTz6+UGr+3YkyMhuIcEH1mOvu9hPXpTGz2pkV5J5ZHZPUTlC6DYHbfdZHHpUP
AG9KeyeFeLuLeLhzyxCnKKu9UaBwqn62qwJURLvE46WM69j209S1Lo6edMrOBN9GQ0Cb6AaazA41
gDVqss5Dq23Twg4yvWrOlk7fjT+1QT/e/5Bbk6K+ws2N1xAjrU6iMeWS3pfZQR7xgj4i4xYn3xoP
daSqz/Rs52RsFJ0477J0RqSnpb/OT9zR7frBAmdmlxg2PiGugauVKEvLO0zY2Z2tUtH0d16dWeWj
61CL9JM57/4QSdcH9yf+9qjwLAaQjrMEAjUgGVY7SG/x7grD+FpYavoxbLs4OaUVhOuj2/flAUs6
BAbvD/k2LsiXuFxOJD+lh+rtkPEMUqzMx/CqC0v7OkdWJw4kGPbXpoOcSUUxeSEDL79QBTR+f5kJ
fFx79Hx0iAer82LUrZ1lpq0EEwjAJ1NBCDlPHeVLB0Thcn+WWx+W0iKtaWICpF/5FV7lD1naZksx
peG11MbGH8sxfPESMR/7JftCkdz6en+4t+mKbssuIncYJTx1XXrnkaHmw5wqQVZEMKsXrZ/mU86C
xycTzZIp9JsZeEzoTHvxQC7X7fMUrSjSTfJONjMaALcTbfsQexJbRNdeVLN9ThHpcy6dE1v/4YPy
RNJsqZP61hdhMCpulMiKrxoM9YuJ3oS/aHAOMkyc20tsKdRn73/TrSUkQ6JfQ4uJR8QqFWvI+bxk
MuJrB/tmPMf0LIuLNzdW9AAE12keeavVn+6PubWOknAEkgmNGcrSt18TL16tEOYcXfXOcN6Pizrh
Bi/Ug1V23ie7x9u4NfM9PYCN6GdLzBtKSpIEtD6RygI2W6/d8IqhmzPhK1aWjzry6J9asDI7EX1z
LF4M9O2kkM66QZVgyaVQ6AB9mo31i5qq1UGMeesdyx4Hw509s7U3ORPckWxP0KerFSwcLcwcL4qv
qd7lP1QtLcML7h31nqHF1qRQcQBTQ6MVFO8qirYR7Gsjzb0AR8bhnJalIw5G14XGozUv7Z5I59Zo
vExU2gU8qhE0uN0jyDb2c9hpbuDZk/VlXOL636KareWgFWQeOyFz6xOCFEYgiJnhqqXfDlbpC+I4
6F8HvwRn5xRe7zkTKDaf7m/8rVtBNnwkBITtsU5OJfXBTftMBBTlrfzBC534WVpiPy/a5NJhi91i
AJuRNfEPnPrUZmd4uULrKIb2iIQoS7en9RFQVWY5LLUSpPhG5L5itMOp0uvyqWwHCJaTV5/NTo0v
ULLT9pQXbfHt/vy3Dj4VGTrI4NOIy3LRX90XWhillUgI4FFfiWcBJ+Q5NcPkfWEtGbaXNk2LJjd2
DuNWIiJl4qjyQeNChUn+qlejmoUGRVqwulQSm/S5LBvhtzBujUvWUv3E/07koesnw6LrT7Rz8g/C
Ql/hWqhL+8/9D/ArnK6XgKqjBDjyICWhvf0tIdWqofJKEeRZRhRq+NwPkD8rcRgyrXunDl54CbW0
gws9WxcFlGJ+mIxZQ8OaIj/GoXV6rK1iD77+BicjrxsVjA4QPdBJ+NXc/i66RJkeL6MdlE5cqF+U
CcAXHaSmH05WFjrf7b5PsoPad5agINxGE+R2mP1+khrzV0OPi+wQtouzp/C3cWDgUJEX0WXg3Kx5
sbFTesKwQhGUapXUPv7BvXeYzZSCOEBi6Bm1MyXfVTSZund63aTZ4/312rgdsYB1JEqUzIMge/tZ
pmVO3RZ9jOs8tdZzHHv90cZI52AmZLEIGs97gKWNI0rRnboIqo3UwdeQP6fVOlWnThn0IHvyn2ZR
DVe9HMVDPdeq95zMXZJ/htJg2S9aoo/eoV7CvUC/cUqJDVRLJIJUCh3eTrqguzWIZVGCOFlEdKwL
TyVlrcFX/j2moPIOvFVq4VPZaKrT/e+9OTTgClgiVHDRsLwdemjbsR1aeA2zUbbjQ2bQIMZ13Via
T3YcT/+Mi5mQLCSNudc+3IoShOb/HVreEa+iBHdDog8duWwyDcPJ7cPkUCHtd0b7RPEeHCt1/q3h
LXxozaK5qEUXJafFbn5Xu0aeQ2hBoDl+1S/W5cZM5OCfU0MJ9FnygqvZND61lZaEWLVm6eX+1946
XYzDIxc9XymueztlC8+MugnH6DpAiFQ/q3qhKz4qG7M4DmYaPqGZ5Kb/QI8dL0VVtPrO8FuHi1SM
jgj2IaD0VgmFs1hVVjZ1eBVNl5y9Kk8+LkVRUxArmi8JwC1755qX81kFX4m85NtKwAw8k9v5LjXM
pxL9pSvKluJhNDxxRCoUfRy7aA/3P+32UKCTpGQxHnarwKFYmWcwwRCb8zH9o9Fl4q57k+1r3eDs
Mbq2BoMMSCOAVyWw2dU6zkvIxZ5UIhhVHQtfOzWi+TwqbbicHAuFxfP9ub1dNxCVXOFSQ5ets25K
tpgLDWoVFde07dSPiHhrik8E1VR/LnL3Z/v7+rJEfs4fFwGACozq16dCUYlECenINekpLwk1jp47
ANefVLThTtgSIk7RK1Si7s/z7WeVXCDSXRmHmfJqDWNklKqxLYqrSBMv9FN1qX5aXVhdndJN/ro/
1tY3fT3WKvB50K5VAyjoNXezhrEUlERO1uBWX7RWN7/XxQhv7f9vyNVpQHeknJQ+Lq52bHR/eArS
kX5blxZtstD5NORt/fk/DMjjGeoRvWVrzcmL9IgCF5iuazlm5iXtLat7drErD8EuYpR3XDBeqXcK
eW8vFNaQGqkUcERjdL1zrCKptcTNsquyRD8UFF4PI2XwT7GbWu7XIi3H+FHEwvldft6vDfv/hjXV
dTqlNnj1OG12Hfoq0g6WmwvPB5lXppdITGa8cyLlUt0GttezZLK3gU0Ks1Bj77MrHmhtfWgEpJ3T
FObKzgpunQipQgw9j5OBwt3tOFGXDPMSx/m1IkU5p91sPQ5LGr7DyiX+en+zbC0ck8IOlvc6b/bV
ULiXV2Eaqfk10c3przQy23eFoQ+5n7nhxXaRIQaruDO9rUMIRBwGsMTI0au4nZ6dA462Iiu7jkaB
vJmVe9VjQZHvaeyzsDh3Rd3ssPE2sg70jdF2kC1VbBnW2oxzapcdXeoMYlUX/XCy6QJb/REVeeeA
7HB+COeKRr3nzRNKQ3SPurOFsPiewdXmugLMlyge3ptrtvXidY2VG25yVcKhL33VzPqn0BkT9+C6
VbXX/dtcWmTsZQNXpyq7WloLpTk9nKPkKmwDO8q8r9BFshf9s50v6qHKajfg8WvuRNitM/LLuYYN
jCzk2t/KTDt3nHlFXEGoq4ced9n22MZaNB3vb9ytb4kKg5RAoCpDb+Z2E2XAKuvQGNKrqejdUz+B
szyj/FlrvpfXYie8bQ8GWR3ULJtnDezEML7HqGuGAtUt5g+K+8o7tQztbxB8+tP9eW0dDvRhKR5I
5hzPgtt5dcZsF4tisGrw3TB78Phjiur5Bfn8abp41lDvrNjWPgEhC0sWyKhEmN2OiF6NmjtFlF77
rjFSPyqn8efcoiaHVrPndEelaabm0i2LtueGvPVZOQ7S1ZFS+hvio9uKmhtYSyE+dmF3mONKOy0Q
LMcjS+A83P+wv6o+6+gNSBQZANQzcDaS3+HVy4MbURQzJl9XC23oQ2Wa0VdS9u5cOrVxUZJCORIE
evPQ2/P4BZCdPRziyHZf2tqtn7yF//XBnZ0Yjp0IEatSanvnFbzR06b4TeUPfX969oB3b3/h3LrS
C5pfOC/u+H4UtvOQK83yT5o08b9aqqUflcYyPg3UjSs/6rWuP1SREennyBt3fsvWMUawlxKkzHjf
oIi7cVS10oTYlJVtDno9UkNkC0e13fO23NwDrwaSj6fXq5LoU5tWZXpFbLr9cwG2WR11ZIq0x75s
efzd3wRvn2IQ3ti6UFi48mjW346mYsjcAXRPr1k9xOVh0VtF8UWD0sChnyr3pYzb8Lme0PlQS2Xv
sbJxtMmuaY7JerXEZNwOXkwKymtZ5gYAeBU/xh9pPA9GgrtXj57Adye39T3M1MZ8QdOgB0GnCrzu
2krGpHrjNaCXAsUZUPsJx8yC1yjMaParEU0uiqA4m/4xtmi2PuOMJLJv9z/420ILEBtIJC7QCMvS
1mBpD03TuMFsJEihRXwHyGr5iV3gmza3zRSUtaSFJYZT+DghLvW5SyYr27Mc2PoNSNZAD8a3k1bd
atEbZCQKBZfWIDShWp+A/oXvC8ft/rUSNAE+Uvme4r9QS9TSgxTr1z5idMPf3P8QG1GWpQc/hgQq
7nBrfB4wyChMwdIGWgfJ5BgLFXfmQ1vF9Z8463rVufLoT5+mxIr3CCxbkY/HsbSj+r8NjNuNZzRU
45tYF4E3of50iRMUHg6qNcwvhcklPShznsIyYgUPbjct/SPYYs26LFB/GwkwM5RLWHMphb7ppc6F
S8S9aJma7GRpG6GANwQEQq51zuibdUpp/7VA8IIwt7N3KYXqEkXhwfy3T+xqB62ztRyMAF1PRlqK
xLefJM0UBYPPXAQG+pH10cLrjyNRj9qTMhSh9Ndtx8g8UMnw4p2ht7YjADnZScLBihbP7dBLqODE
yWoFqG9m9rHvBPSbjO6MbxZq1nykUVb+m5Fk/ElFKvs8ZYqWPNzfjFthgR6kSXVG9inW6hSZWoLs
xx0sCIcU1FahzOdOLSPlG7qQ2fuSrYlu19D8mMWYWo/3x96KgqQ1EGQogUNSXUVBPSz6JtM1mjNj
MrZHeoUYhSdphgVhuKTxJY+6uPgv80UGESGXX9bhq9VezBTXTcigcGKmJn5XDXA1krTUKXLzpDuB
8WSjd0uBAD7uBsP3+zPe2tek++AOkJ70gAXfLjiluUKLtEEJkhx/76PtYeed+rpbG8nDYHbNnnf5
1muHoSQJmBYQu1v+oFd3qjCTpZuN0QuUcPFejC5LTN9qi/o5bFCGP4LTyLuTZ4VGfwgnXborKEqv
HoeeW+Ryf+4bnRipSMQLk167DHxyO7z6LePAbq4VRQQRCu2tr9au84icttNe60zv3g11OX9Junk5
FHNcP9TYLiQProK5u5/X+Az7SVGqJ8UV6o6yyFayRZ4l+WG8DOEOrVbFdIpOGSpKwFboxVhcL1IH
RouA4MfoixyHdsg/lEtnO0ejyFoTRRzLe8kiJAQvcSaX7v6H2jgWMu0Dwv2rQbom9aLBYdvjXAG6
ECPNSdDtifnPksWLX1ALa448F6Y9WeONJE8Ox21Ep1SybG/XJp7MJu2RUQuGfEF91FaEM55CXDh+
H1sGQpOjh148cAT8EW8H0rJQrw2nkj1tAHt+MWvqe7xiRHrp6nL5lke1any5/z03Dp3kocteG8EU
CM7tkEJAPdBFROKhVMtRWZRqPkMqafRHXGjm9PePODMkYwehCE583XFFhzOucPVkNDt1/w2NZhlf
Qk9voP6VY/kf6gjQKcljpfoIT9/V1qWyQNPcWLwgUvXsz7pIAbJVVf2zEmG8A7Da2pbybcjiUZp9
o40xIPKBy1chgixKvHdKrIffZ4OMlYSq0Y4zcq/m+fcXTuqlcTuAQnyDo50Qf6aIQ/DKnHQM9AEs
pK/GefOQkb7toWbll1q9CSVvn/1B85MkWV6Ur6LTEoYTUpFEpxxHWu+Y4pGRXvoq6cxLkw7mS4xE
XIciNd5TmDWp1bOeVOrejLfiNRcimm2SCgQ6aFXGtCfEy0uK3wFiFU540pqcRnWj9yE2Gs2S2OB4
Y73284Ya3kPajlkgzHCITqOIuj1y3da5wRsGQhIAPkA1q6MKMmIEI0Ge2s/4bPm53Q5f06rPi2Nh
Qu47/IfFBrRMX0q6960NPZWO5+5ojS4e7I6C9QFmJkcEQhJf9eLkvwyGagF8eiqrtIxWUxM1O6EV
IfCTDoZggQw1wH8kPD4vzuxpOzPbOjivBzNud9YAqMzuCuEGbtH/jCpntnwRz/UF2L9HVad0650B
NxaO7g8FeOgMksO12sp54cyYzYDkmc1KPVZiFn8k8/QNPeBhpxq2tV9NAHrSjkMqeq87Niks2zCZ
Gl6Vja5f8q5Rn0FDh+DNlaa4FNA/T5nlZZUPsy3G0mBOVfRPkuqv+5tnI4eXHFwZcoHc8zC4/cSz
LXQ7bCYvoAQqdDTknMg7pAROcXTDuM0QpIjr+ttUN8med9vG6jI0STquOzhPrt/VeJEUfRpNVFA7
UikjsbVv44i8nDUCa9GqYtyB8m0sLicEXhkiqEinrzHFZVQtMWKHCsrFCe+UxQ0/pSLSPtW57u0d
k42sgNRcvo2Iwizv6pjgEQwzXzdFoCwFMhvCE5huqRhm77mEbnxECXQj4gHUk5KOt+unx05njehn
BKbbttNB13rMCJoc65oHi1pd+w2rrEXfeX3JTbGK+HQdJAaT5w953yovcLxchLgIgKUdbaP4EhWh
e9L0aXAerbFdjKM2I2L5XEVhnD3kU539c3/PbqWdRFZaLegwUOVd160XrbabehI0xxtHG846G8nz
x2YIvYObCu+TZoX6I1UkbLLVAvZ2Ck3p+zQ22XCJvCEXO1Fjaw1kn55uL18F+M/tGtCRT/XCUcJr
rMwGOqGTc6LDjPGDjYrSIbEW7ev9D/DGVofyJhAjRPaw2pSnV/6iV1duFDrVEjUOC4C0n/OYgki6
5vzX9cM8ahGVoMkuvPDFcUNDHHt91rurNY5K/0MkvVu+b+LSwv+3HHMNGNfYl2e3H3LVj4Zxji79
GCrihHXvjBfsuNh9F+T9EgcdfibZM8xh5ZvSVumHNJqpE/sVTjDheycRXfPz/jS3thnNbCgrREjp
KXk7yzCleomKmQJZsRJO6sdd7U0fc20uvk5D4XzKNSd/nDLbeT8ATT/dH3wrWtiSjwVKgTC97jPV
IHsk3BiMjae1fwgcKXzdKYrWT6n17oy1kUEh9YAyD44SMLHWAFLYtpOO7ZkIisbg+axjHIgj9IBe
ix/m4zNSY23Jk8rVWgjkozr6PclfsrOLtyZMgYumABRyqnyrXYzllaoSTUQgtAp189YNsTrTvREJ
RWvPwG/rRWsBcGQUirjcPfLHvNrARTJbWjQgX5zYbvy+n0zzRa/wVXNnfPvgChVfnHbOT1jVJh+j
3DL+QCazPreNsvih6Mid4yksPf/+km/chbCTgJEBGJFomFVY6z3qCP3gigA3Fdc920ZbqA9lOsaq
P8xVpfmqgw89WrbOzqffHJgwTkWTdyR2Abdfo5tss1QBRgeDMiznBfUJ3wZMeAx1JXvRozk6oSAU
/31/tlunC+tNuiTkOy5rcDso3VyYwOHAphs865jWhUo/pPaa97mdz0dXSdzyZRFkykcd2lb9cH/0
rZiJNzsAC/Is2U64HR3uKP3NpPOCRSBj48NqH22/soB0ZGhrjoeodpQ9xN7WMSNp5UzT0eXWWkVN
8Hptala9CJyyQey4X5CikmJF6lM7Wtonz+7iPy07stpzodjoXZZ6P3+5P+2tQ0YFBz0IZCHANq+m
XSJpRM3e9oLYQqNwIEnoTnnv/N3j4bunM7t5TSI3TxmYFBNphtWJRtEd+2Od+FlPbvS+nK0oGKs0
fCDDdJ3AKrTSe25KfMWhohTH1imdi6emn6G8Yn93f95b5XOuxv/9Las8xajzQnRyt6U4Sz4awtS+
LW4bvjfsQXsqkIGStm5W/6BHbT0c5zyBeckeED9Uo+3pvFTaMZ9Aw0BrTj/23Hd7ZMytDQnPA0MJ
eLD81NXhh/GV6VMfiQDRlPSrKkpk2Gy8hNVDrmHEe3SKUvldEUuucWgDLA/lDph7a6lxs1vywdFR
q4a8nC8nc3ZzCYkbCTDdLK6z4Z5DmM7duSG7U3dO4EbQkZokpKkglkmL11uRLZ+noEJxYZia9jCG
mvFBHe3iqIZIeR7wFqLOSm272JN42vjSDIxIMK8sJM/XVSU7dChR5+hmD3Fv+JVjemd2QgkmoLY6
H2C37Vzv7769EVdTbZMMn9g4D6+FUmFzoIVk5UcVZqF20owJr4lK67xv98eU+2WVI0vlKMnulR94
HdMbzWk7vEOUoOiy7ptRa8K5LOrc7Dn+bs0NArcB3x81d3Xdhojx93NKMYdXPrb3Dnxc87OvTSc+
LYaCQr67eGKnxbT1dIUOQK2Bkg9vqXUNYCjyDAYIbw5PJOI4k4wvD6paWCfc5OxDrGB9pxth+6Xw
Eu9M6jIWB8eM8j2DN7lqb77wq59h3F4hCq3CLEXDJ1CVQk0IYhOZsGtJw1Y9iR/vL+fWZ6alRjkU
XpbU6b8drB/UqXfBdV+H2k0+SfSnP4s8ex6KSl6Q5R6EZeOuAl9NIoJOJJnh2mi4cqtkDgf0yHsj
NdpDl8STch6brsne2yFyn0fLme2far6Y7yxtiaKnSe2jvRf61hemWQsrFMdsiRO6nbTLQyBtE9BP
SK6AaiFVL7+OHShos1WNvV21dWBeDybzlVcpYTdYBpBZFIQjzL7+it1+Ui8ooPWXZraqnIddj70E
SdtovYeVoj12bjJjtIk8WpJAkUsL2kG8mn64SrnoB83s570e+ObnoPoOEBy8FJSY219opKZRKFL3
e1bNaXmXNpFrXnKji/MDXanld42f5e2AlDJFPVikEnJzOxxMbgtQrcdwDaiGc/Y/7J1Hc9zImq7/
ykTvoYE3E3POAkBV0YlOjtIGIVIUvM0EkMCvvw/UPWfEEkd1e1Z3cTuiFxSLlQAykfmZ15j60OxV
7fWomYCxy65sdzyRcRmvTgIq6ltaiV7Lse9QkmVpCgCMndIMADWG+eC49x3+yGZYyXxuzxAT1YJz
uWDe2mCEXIQy8EpipTFJ1blejOsaaX0JDlALtO6bP9qzcaKa/tosAHVCPn9ju/ziyNZw/zX9lgJy
pIvMU1lAo23rpDvThnGxT8Qtrw62QavIQzcQ4NEek2aWVwtXg+TqE77cCDSB5H7FckUe1j5rvv9+
k3nt6QOooZdGuEbj5egV6Cdn8TJ8Th9qBAxgmQki9/va3zyJfz/QKxwqi7CQe6JiwQZ+XMEp58FR
Zl2XD06veTkFP9P42rizHYDs2MqqgA3lHJng1Q8w0NV5YhXYMvlFG82Og518Zk37E5e0ZfPH2zm+
d5jpku8D2D96uxCbTy23QcHftgtjQu9kGev9aCltiHQ3u+xJm5Pb2SrTyHWl4Z2RBwd5SNurzeLf
X8pre/3PV3IUq1ayGzNr1osH/0uRD9OF02j9NcZCeQLOxhan6DyvrTE4/7DZSP1oOB/N+naWkK9U
xYPZ1D0+aklWxGszWd8g4v99ISZaoIjgsaUTLpB+vdxTiJ5R1K4R3W8aB28SQaQPd2gEURvq9E1s
iOqTfmKxbdd/PLEw4XlTKVEy+NH9KUOuptFi47Hxt5u3QaJKeQA/Nl07ATnJPu83Ccixw34sUo1q
6NL8fj5fe602vBpUUiQngfS/vGlrFcrp3Q4OtyPxNzd9zT8PqLCfMth6dSJh7GzCI7A4j7nimuaO
ic4b/GC12vRx7pb7qakCzqJ6OuVH/GoMxtFAtQiGAkHQ0UTqErvnpkKxAgmO9LOv7MqPuqHaW65o
4j5FSQZ7RsO+UHQ2P3bj0p3zmSA4MbXbEXQ8tZTH6AVtIqlgQ14+WZrPdDBBuT+svj9aOzVlBTdt
KENE5ujWKJf3vhuhtqbNu9/P6WuL6ueRj+bUCbJkFMUAaQm8nBmVqilp7oEAMG+TKtUOGm52FyUy
Plmkw/6s/xdbBJxHxB02SAq5/MsbN0CvUn+VGQhtQ+4DD9OWtRzLu0kmE/rWwdybJ274tUft09t0
IKMARznWs+6JbEeVUmRu5Wq9g/Prv0PRor9ArE9N+9SvrXyXjpV2yuzk1ZVGqQLPR7YN3t9t1f8U
lwXo9qQdgc+nwGt0eSOXGtBa2vT6FXa0wflkNlkWs62n2SG1GucpnfJZ7bNymU6pqb22L8P+Q+yG
q6DlsT2in65kwXqMQqnNI1jsuY3q2rXBPiF7H3kThmv0mvT/zUPfNOk3EU8bhPzLESk8Qh7Tq/zB
K9P2Xq1+Evm4e343axrb4Uo1J9a14ZTq/qv3uTmB0TumknGM9FCURCVedtlDsebrA32kUb+dg95a
7xNQZ0NsC2MwT+yR2ywev8l0qxChomW1CdO+vFN7sQcrdSa0NcpAfB4K4fahvyIB5lm1f0o47tW1
DI+S6i+BNLovLwdrzbrJB9/AzIJyDxqSnbfeET/iGN8qi00M1MJahnQpMFP9/bbxWk2MpJUIPgCy
RIf+aN/ocHdMpqHlsKWvocLGMsp5t+jruJsw8bMPjtHhr5DOmkwvWhB+kSGN9hpsDzbHdmJrd7+/
ntemesOHU4/ksmjDvnwSxF54Xa4B+0ifFHdTmflXnVYHzl7CaXwssYF/+P2Ar80zDVcOjQ09TYfy
5YCJVpmoD1sUX5zON6PFyDMJY9jT6kODoNtwAiH2yjbNsQtL+IebL4aFL4frfasjQeYFsrJe+Ei6
u+4maJAuPq/vKpZrdHhNceZVaMOGuVYup8REX9u+SArh7YJRo+R0zNwN5qZokVYm+ui1JC4tb9Ki
pQCxLpMy+B7M0KKt1XAvHTtdotVvkZkHanfKpf2Vx84hvSmsMNXAuI/m2bNTxESpt37alKx8BHEX
LOWHFUjXHm1v/Pd+P8uvLCtsVdk9mDkK7Mc20nZm9rW+VKA00rm9QufP3k9FJy8hM5qxxAHgxO7x
SrUCjS76wTSP0BI8BmaPUCibsZv8T1kW6NdiHg0vXCY514fSmEId4uStjgClFdHWmJIbY5Xmqfzh
9UvYKiUcEBtK8uVKQ9cuk0g0+p+ASI73c+9X3aGv7CI9Mz05j++BtSZaWE5BcJdpkAAPRZ+3w9nf
f+6YZ1Mi4NUifz5a7t40Obm3gsttKzWcDaA6LqSVlXGKV3lkTuZ6Yjt7ZSPdgkAD5diNVXlsiz7U
RmbVgvEEW/qjGOZyXUIHOS8VV1rnlKEr/Xq+VKu55n/uXP/+pP4jfW5v/zwbxD//k5+f2g7YS5rJ
ox//edM9N+/k8Pws337t/nP703999OUf/vNt/jS0ov0ujz/14o/4/r/Gj7/Kry9+2DUS7/G78XlY
7p/FWMkfA3Cl2yf/b3/5b88/vuX90j3/44+ndmzABd8/p3nb/PHXr86//eOP7W3595+//q/fXX+t
+bOdkG2Tfz3+g+evQv7jD9N/Q1d+E62hZkfRdwtR5ucfvzHebCUVNiCyEEByG7SoaQeZ/eMPJ3hD
eLRpWIAsgrG01VNFO/74lffG2WQt6M8Bk8HAwfvjvy7sxQz994z9WzPWMGwaKf7xx3F1RweigIPE
lvPT5aCpfrQ8V7Mz5ZAXRgwt07z0VvHQpa44aMbqoLi/IP1v1M3l5iJz8I3KO1jDRmrwvAq6dbZ6
Qey0yXjRIKj44adH+NeV/nxlR/vVdmE+IP4NPkH3E6Lly5fXSwqtYG/S4151/WUjx5ouuJi50BKr
D0fzT4m1HKWEDAicgDiSwI6Ihwz75YC2Pg+5UJUZe10yRvrgDxeDpcmPv7+to9OP/IBu+tbgIfk0
UTM62vXXHoHc3B/8eEUI+KASGo5h1ed6jp6R+aGwzP5Tgtxf5Ojd+O73Qx932Dcrra2Tjy4JUnPc
6dEdJr6FxLunUk43t/yS1m11IRpcNDmjpikcKqsBdObOe2p4yCsJv6H1kiGkU+Moc115wr2RVuN/
PnFVR+fgj6siqkVBA1AqqetR2up1dhpYSZrEibK0PSAj76w3WoHqrNaAyQrW7L5Q803ej+KyW8B8
ZAsO4a476TAsShagEdxpOLtm8UBl7lSB97gs9uflcYJRf9tkHI5Bef7q+Ws6NEms0sDfEwpbsV7Y
w1fVjurMW0rjk11rbR66easfaK7KKEB97pAot73sRCpPgASPtvftcigHsWfwrtIuPq4+uqurlkwM
2c4pfF7EIV3UTk7SD13Myb7UvqqoB+un8Lw/+GQ/5QI/hoWmSyFja/GwIF6+HKaHGVCe9fkOULgT
FdVkxeOiqjvM35Y2HIaF9nyTZxGAOuPtgKH5QeuZ0jVpjajA5vCwcPTsWtPoLrQEQow+nxRafeXJ
sLyBNm8EREqlR5eohHB6s0I5ADsU726QidoNyFXFdpqosyafROQNdXBiOo43DcqlAB9N0PcUTOGC
H73OwHGsMUgQ5EROLj34SJIdVqc65aPwyiiwbFCaBoNKwcrZ9sqfslz8yYcgL5Nyp0qRZJzghRtV
o1Xf//5V/OUJGuRdm4fp5kNCX377/c/D5GwdZVG4ceku1dvWzOzzxk2wfyohUx3WMXcPhVa7t78f
9YdIwIu1xbCcgdwaRCKEP4/uDg+wAAvo3MabadWSMy1ztO+2obJm3y59tq9nA7vRxaocPZ61YRl2
CeAAEcEFMGcY/iTbMU41AerxcDLfQSDOskNrzR60YvyYIuGYcxYO9tLdDx6tgtCzV3VfFE56xVKy
bgqwkne9YwmalZTQ/LBfEnGVksmrqBidpQq7Wk/eZj6gtsPIFnEQaC211zxGxwmnCTEx2VjdvtdM
FMAHZbZFmAZirEM3M+THrFPuta7Vc7PHnL29YJ0gh6S8YBZRaWdWH5U5Qh44cXnVO+HnlR76WNea
cTMTPp9X5uQ2d2Db0rPObSv/QIHBoTq/TtUX6ThrsguspfqoAjOnEFGSpsSr5PCInDJPcnpeZO2H
obeJ+8b+XHQ4cc550n8kDPYi4P+N+Hvx5xZ0MptIFLBnUqk4Ll1XolhNbO6d2DNrLW7zKjlA3XR3
Lj2aGD+u6Tqr/Gb3+zX0yxmyDUpXFL4N3wXH4eXKnZMkHa0UTe7aGtwdln3Brm86GM+oMIW/H+qV
l4QQgcFobZIgHDNvhUhLIingUTUvBBLSg76nRVZGndXZFyzxZY8lxKka/WuD/gANAIqmH3Js+Vul
wGTUWrox+aJ8Wy7qJsm8KraNZGMwEa64gMX//jOlBQFFhUbXpphwtJ+2tpVp6WJzo3lu75HecCPk
b5q91aenNASOYz3WzKaTB0nfYkTiopfTRzA3TmpqWTNrmsfT0vZnc9q5O72YnWvSplNV+V+Ps01V
x8NzjvEIs4+F2nBI6VuA5l5cu5J4p/ZJ+0cZkIzaatjbcAvmA2U1Y43roV/v9cRT3UEvya6jtfPb
gzuXYLPMYtBv+9TosthuxHIuGs2XJ16nV1b21msEL47uKyfwdjT8tCcnIugoPLVe3CBkdzWONJb7
DrFZtxPqfzEUoSksBwiOm3rfy6GmaRJB36RebKCUHs6+lp9TFPFxXzXUiaT4lfXsQ0PibUV8edN6
fjnUkpnCL6bCi8XqJFfjmohwJQbpQl8gVT7DrLykfDSdGPWVZwlNHFAMUC7wVcd4rjYIcpVpqxeP
XtnsEOXJYQOJJRypMx5+v0v8uqJJJmjTUR8GDwNz5OUNZgoxyUVMbtzgNRYXNkZS/ToOB7uo9BiB
zOpEUW1bBi/P0I3GQO+bMjin6DFcOMk2aVu3dmPkjp290BZ5FXCwnlghr90V2DDQ5dvOTsP95V31
udQ6cGlOnLtLEGlGPh6sOhuvUS1tI7fs/RPj8ZW/3tcm3QFeivmCR3a0JqsyCEjJGj2W7qRZMZCX
RkaNYU/B3pAqaMKmtbIkFkvWXQiFmmQ4ztJFZE1AOAiR/ynuvcQPkGQG01nFynXr922OUlm8aBgB
RAg39FErcMQMp15aZ7RC1/cE8H0TJktXPeVUaQ5Zbs3fRZ23N+mI0Oi+90YO7MrK5nEP3QE2gaDX
ke68ss+v1VoPXxQaynqseTaJeTcEadg4ovrcF5gXhbaejmlY6MP4nLUtGPKpS6s8nC1zfkTV2cyi
IGk9SXZd9Jfka/qTPXRKRUx9/UGMY/+hZLa/l1g/XyemouE9TYByQx811j7Me62po7L3avwwhGEX
oaOr9tFpbUTiA69ytoeYLLcORjgIgaK1nuxFmS9luNTZcG1rg6rCQgNOGUpgmeSBMvcurbFsyzBQ
qXo2Ze+R+qdu/dXtZA8ge+zM96QM06cKUEgaldVspFd4jiFoHiyLeqS47lah6HybOqq7lnY4zY38
hMJY0+3pXJHSKer/1b7Me4FCcras5SFXnkPEpCxphVwUGxJmWvXTikMP4JOgKOK2T7iQmThnE1NY
XHtPl49/IRJ0nuohyb675jRzX2Wejvshn9P7aqmSLjL7ubsZXK37SMQmJW5vuQN6fFobPxSYbKAW
WqM+GOKDgjQDHQc0O1PbmHguq8A+YZLKakJYLrp3hStjMp6Pri8/VC0Go1E2us0UWv3SXEizsYqw
XP3gPrCaPjj0yp0vdaNq4IEYaIVEXRAIHmsuRB6iHpFcMoPKiAg65zZc1hos05Jq3rzNLR8E8Zqv
UZFY4zWUDVRqtkbc+0IHwhhDdESIefbr9lxzmuybCQu/PBStlZzT4XeXXVn0zXluoVAZTZae3k1I
Vr1nIB1jbQxOPs6qWe9Z13kbJlk3PfftEIyHslVcrVlzyIWOn/Q3LmS4U3jFozotIeMGcNdpklNI
2GBUL7eVXDkGOg2GGfeZ7hz6xm1jjmDz7ejSIybkqENLn+fYS1DpHyr7/Pdb9a9lEYbfZKoxv9Ih
MB1zdRrT6Huzbs24A8rVhEa99jFSCmsM86CLaul0+9FG5QXQTxN3YghuArv1bkwmHEGlcb7qTlfP
fz2qeJ2x3dwiFKKwY61PqeECptWGG/ebrRBd9vJW8/sg7LOgOtFv+qUEyOMn5NpunrYAneTtbPkp
xAjK1hptD2OzKbGay9HOEA2Qvdyb06DeLa4SXzPHa+KpoL9pDLm2I++A8wAfkNeZZro3LmxUvt3s
fz8xvwYJ6MqgIEDWqxMCHTdIclD/2CI0XqwPrbzSxzmYQ8vttH2LkFyYlG7zEUrkKRTBrwUfuFOs
COItUm7aF0eHnB6Mw4pDghtXYNYuupwNP9VTcebn47hfLY4VVyu9Ww9LuvNqHTGuQdFTfIEOXz8I
mZxCqvxpHvjibKd2vHGOHF4UysHHabmBr69mTVZKBDGNF3ZWrc6+dMkGw95KujzS1ZKbh8Ebx+s0
LUhFTPqFfpgQUV2krOFv00L5NArWxjtXpUFuCNK65KVaHVvf9QPxZZQ45dCdkymz1zXAcS7Szkct
ejD6qos6TLY+lqOun5kg0U3O334KQpoMw5lZZGkXckpWbTgWBscoXulCRvPiuJ8yJwU1ri+LIWKn
NK2El2nMryuTFm84AQCCTeSXuoiooLlP7SJsDhZDSHVeZ1Xnhp4zzB9au7fMEIlsLUdcbE7PjVHS
O+ysSkYwo1oRDz14OD6ci/qpBzRe7epl1P0LEJEoEtBC9HFijDx8pFp7b+WeeeNYnfjgrvMq98Zq
9Tcj+y42utI10r1d0PqNc+UO74VHBWE3mqo2zmbf1NaYzPpt3Q5uczuxp6B1rzzLiFDxqj72WJFF
mUK+9yBVQ50r68SGu9GQ8wtbeGpppJaldiJr7OWtaqXzrWj9RjtwLlb1M84gunyfr4AAP9D8dUwk
s9usDtF8L/Sd1XTeeMHBLc7XOemvlejc6ar3isAGqJesZbxUqrXPC6C4w2HJJNIFnjMNxp1Z+uNe
y2yrj8fB15Nwqz7nkTN2fRe1lchu8qkP4NnIYn6vpwp5Ojej98Bspm4fL+OgSS6/M/rY1JFH2A+W
Lp6yJJnvOKjTJ1SCMSkEve88EvS6FgobDcjQ1ta6B2CGHJRNpovP5JIjNatiSIooA8aanPvLjF2b
K2YsQbH+pkoQACsMc7y97d3cZ/K9EO629aulOsil9cVubmrvPdpWXheLoVL7Ls/bImo9axxDXSQo
zkgUlvQ9/NpyDnP0z6wwsyfvplhyGtulU9RLOCQym8PGlOIjUYPQQw11XD9shxyK08rbZ+zbLm2/
9KXRLqGtCnkxUGQqwmSeHSI9xE2e5yVos7MO4tAc1Y1hjriylVUVVkjwDLQYM+eqWIegQmAh9c2r
ALntOfQWCLiNsrMxnCybgnu+LMmhS2SeoZEzT2PMelTdlRKJ/iEzkP3f0x3RHt258ND2CGrh0R4W
TnnW2mX2kDpqPgMX4Ke7PAmUHnv4pD2szeJ+HuW40MweE+j4ZkmLIYZhRIQoVZ7rWwKr9dGy6EvP
6mrUF0igGHdbqlIPq7aafZQihFeEKAy2h35QW5CT+g9aq6k8HAXy1rEe2D130Qn9wyhgIkY56+tC
oW7+7HhCu0uFPlG6r/Lp0cBZWY+wr9Y/l32gvZ9U7uVbgKnd1dKarTCnWvNOoi0p49mdqs9l4bsP
E/Tr945RlN/nyZ3eDmlXmHQkukWFtS3WDxsS+bGSnqeFoz6OgK1LaavIGTIzpVfvj/VuaRCF21W9
4RNKd6pfInJsOYQ+smRtlCSL54Szp6og3NpPOzBEZRmbSWXkvKGVcVMRX1dRn+NHf2jIAL5MdYaq
alViSORPc8cb4qSFea5p/dTscNYt6U/5uf8EsjCdd3MpS3XpVZ497VeSzNtE9fODqhvXDk2U2j6g
yuVciB7X9NisJoUyVramb40pKazQgL27RH01+1WMhrNpR0YJyJtuzWI5Zxw0QxZhV2Q252ml9Py8
G71e25VTnV/XzdDP0SBJBiPLr3xjN7jpWseN4SZ3Xde2H40s090wD+x83ZnmJL5ZmsbW5qeFdjOx
YaY7qgDQfCUPdowg+Rf0plSpf5ylFvihxQs6HIKVEmeUm3b2UU9Mq+J0GZoArE634Demt3084xuT
h6nfluWNZ0vU0P1AquWwBkH63VoAhJ/NLUQ0Znro6QxYNXYI2UzE7aQVGpHZZMDVntDAexhJFxAR
S4tyV2Bx0oVVXbjZLihH98OUgNqM0rGtvuXGqjeRpXnlJ6mn/V2v02qIjbFprvolX62oS1Y4GmK0
VRJJdCrzWPVOhQRRvQ5rOPitekxds51CkxAaodB+fRwyLZnOMszq/FBOVtnETOZ4pey+pfPkOVRr
Zast3i6h0zDj2g1nTW6B2tiOxkONRuBwljWWm8a6WU9JXCT5bEcaMmTUgGvaB3+iPP5WC/5/bKy/
aMb/tlH//2ALfuM6/M8t+MPXx5cd++3jfzbgDfsNQSRIH8rx1ORpX/1XA95/Q9RrIvSz6dR40M+M
fzXgzTec3yg8Qp9CSBXZhn/13zXrTUDJEPYkXFXEbUDv/J0G/FGgD0cLOy7MIoj1N4PJY7ENMLpe
L9Buwn++uLNbwpkud7udEqZ1/dMDeaWh/nIk4kcIYTwFjGQ2X0BUEl6G+RKtlAQ8Nd0FYkavbwgF
sIyBoJWcMup5WYz6ayT6pbDyeFBUwF6O5NMorJVjhWbWJxRJbbSf1fL3qpU/BkHpgDmj/UaGdAxc
SB1/6AcvgAPv9Wdp0MLEWAa5Qafov5x4cv4vdwTbA2UJSF5ok9Ag21KVn1KkxOoytutyZyWI/vFu
yz55G/R1Xu56VfldnDjgmcJ0Fe6uSidrvAQ5Sk2zZ9fBYz1xa+zeJiW3FDOFLOCnEj9lax7UEAal
bNd3wZjr1i5ZrHqKirYxzes0E+VNSVUIjWDdSp9gCwbpzgHxi/5L67WfAidZUNgmbzeutX7ml2ba
u9/zZsVQU+iQRPdWOznfc6zDvIivsIu7pe4Z2MDU9JvNcZ7uIL9S2NEIbZyo7KrAv0gKz+2i0bSG
+VrHKuXDKHH12Vn6WnZhAG4dpMAgvScvaLwqmszEKEJVBhUSMaW3fFYc/Q+ZsL0iwksPpSMUNgoZ
+k2DBLgEOXoxZU4/7xNPF89NOdfJriKBeZySRH1Sc11/r6vcedtvHHsgEdl4r5S/FvsyNdOJG7cz
LQpE7jxQ6bC7aIWC+yjG3vuQEER+SKSD5XtuJ4ZPQ81IZVhjUjs++EUBV2orbEssCubxBlQfT7rx
y+4L/Yjm3hzSivNbzsVVrRk+hUHbW/NQikA+DE5VPoLRyx95a8av2YKGHKWg1iVlaM0OMJtliq+e
IdYKrgQzo2tp3odVWtdp7FsLsShFs/kz1D7UP8lVFhGteN5+BhttXZuWCO6GIZ0KHiZGt6HZT+Un
ZfqEZ1apbjBxyFDUHWX5DoVHorOmrO2PxqTAKxpk3o95EMhPKqnmj6g+J35IbTZ/wk1b0E10zWpv
LnJ+O5SzWkhXXA6sck3VlY+bRxpT1KrFFh7pz1RYiqcpbasiws+IzqY+DemdCRxxjEfaG1pIW38q
EbAsjAtwcg2hvsy1K6w3aUeUedMZkQpk0sZz7TR3kjwaUto6bGojw2J6IekelTF/5bS9Uytei01t
TF9gNmeP6aBS7568JH0Y3RzqWC+zpomG3vezaEEHAF/nUZ8N/t1s1930g002ySEZ4PoZ3ZPohZWE
c+6ND0ZXtyOyHLP1VLaymaPeJWEOXcIvwmz47GhgFVp5ra065QzU65HRgApc31Ooz64SOrJmtIFl
29DyBVXHwi+XL4j12xMwHZRHQ2U5JS3hpOItw0purHY04bpvRiZ0J0RHusjCZtRmO8bJt/0wYMv1
gb6RH8QDlKVv2OPMQZiJzPtcW717Zw50qMjDgDttF1OiADcEw50+Jo55uSQOibJEoLrbEeex/vUO
Rb64Wy01h4FdO5+F0PInX7j17YKTeRsv4PYwmhKIoUZ5oVNadQKrNikeJ7h+r62aHtZ6biWhL2kc
AmnLvVWYD/hUMVulHOdrYajl2Z9yVtLYJ+UcJVnTVnFQJv4OxHszxn6nN1VYtsWoxT12EB8Htswv
Q6L5c+iM1tzHbDhDfR64SfOVrCrVQuFaCStqS2b3pOxpG1nUmjC3zzqgRglYQzsUQEnewvqX3Kat
zTf8Xf3B0go+YOiFqrc9TdVxCgHv+2qwVFSgqK8GLYySWOWJZoVQazKxyynz3pnAMCqi+na+T7mB
cj9hgBL5pM2xS3GvBLmd9t5euPacbFFqofYWjkIdepl+6R8m4VAJmQrTmkH2TC7Gasb82WicTsHd
ybkmoBpzFXWdNNnMqra8dRJDs89MvS13Qd7pfmxXCJKEujPUF7ICpU8p2Rio1OZkgKqH8RRVFvuz
l+BXZPXny+gP1m4yvGYOxax0EpOld26HqQZdlKxD/mSzWvPQM8cgj6vMr2rshEdritp0Bm2QjUH2
uerSfLlQjZM+5wAF7F3qFNMtBYZiitOi6tBa16V6N7o2BRuUT3ocSEm47LOyodNCst0GeZRbC5pb
wHTFE9DckaK2/iNDrDo2X6FJ4yxoUjMI87lB47fzBvtTg0MtNX7Pm+Is1/TnMWl7O1yguNXh5Lln
lr9kbkgQhKSQvdJo2RLN89JufDzAyBGvMBB3whERiMtldKr3elkFj5D/hy8GkCZBC0CkIp4Hmb51
al9cS5qF1iEw0naCg5hTvXGyLM9p11b5B6Qh9Me5zdW9bcxDHUFi0coDkLL8FskJ9MntxRyeunI2
PqXZRE4pZ426RDL10Ib7YhpKxOq9/lFnb9tVo281CCYl7WMzV/NdO+gWBYvBuOVY8K5FN+hzhPTw
3tQ872nm+5cQh7nJjGZXjsNZ6c/+zTJvkDoUsjhk+sJp6Ft4jXifiDq7D2pHLfuB/vi30kZ6LTK6
yjVibzBXjl2P/Su0jW5AJBKr+yiF+QUaZtY5fQZT+iqSRjacSxbfI8UvmEaQlNuKEoO3niEk4cKH
TIc8bgLh3CijydtdNiIcgdQHb+SUBf27dPK8ryi6CS9K1ml+29kuFoOabUpnZ2HYds7ZKw41wKsm
2qyMPrE2ja9t0NtauCqDA6QYMQAAmTKxnHSkAOjjovX4Gfu5lMrUkrMDQJqk04rWlLqZa9usN+2R
lTPFXArkoPug/+yw+Mq9t7YIzMHS+J7pVndtoBxvEQcEZLzBlOZf3Mlb1bmdjsuXZiz0MeTb9K+r
V1ufqyBIrsEZjN4BmdLqUgLLG2No6mRcVL06yjHBxOEww+P+kM7ClpHeeKMdVostPWQg6WTtvWU0
67DAy1nwQTMLqM2kw9UyWFMb1pqVt2xE8Ap4pFJyKO8mSbnOgB6iT3cNZtDlndHb1XQp6CqU1nmf
OvYd8Ll5DnVTMHUWW5QgjkurJWKD7x8nCgcVQqoG7crB4JAGI9PG5ZTlKpoRmS4vIX7O7vmA/1DJ
umkNa4fb53RbpKbZHkZfWNqlWoKMNtrskQz7fbrOIaX+4T2GOrQPCv7ED52yk7fg75ts59f+cNY1
pgJRhhKlCBenKJoQsgsTT69BPTbabLrxAgnsotB6dLtnKsbAjtS8lHvfF0EZ9Y00l08r2st3pjBl
um+nAn69UF5h3krTJTASPVjFUF9N/2rodGxXc+kCLytS3bWvM6+rlhhnQqK7URludV33rvo6YCFs
hg6HYxXTgPOyuCj86duAch5hZCaVH9rSkiaVPaQAOOm3K8ds1e+pkU104NJVThe2asW3cZ2WPHTc
thnCMtWMOjIGm1MnFYOgRhLoUxdpwnVFpJAa+K63i34+V5U2xDUFKz8Eidb1d6sCWviW5L8IdoFI
rGBfOvp0BuE7gxaUaR1+rtXk2npogIl69ICreVCmh9LeJVA9BZUFRxTWTb61jsdAM9fzeplK3o7M
5Rhac9lcWJgYa8OOGrus9zn8PYN9x5zsM1y2ZUK5Mw2aEd7VVslBhW10vxoZOUDIOu8TDmedQvuj
6DyKeGGGXd4UTWkZ2G9739a4rqTqHoykSA1oTaLQPyYzhZqveV4E/W0Je9m77ajkcFZ1KQcxwZ1b
Pv9Iof5/XeKPrVv5m7pE9rV5QQzYPv5XXeKNAciSnNw0N0FIZ9Np/JMYQInBJHxAggtTZCoDP/Rb
/2IGGMYbSJeAFfgPgUGUFv9VmbDfwCbaaJkG0GCqFmgg/g1mAKIiJLX/3XdCfQ5wK/9DFQJCDer0
qBHGfjFV2f9h7zyW60a2dP0qFT3PE/Bm2MD2e9OTEqkJghIpeJPwwNPfDzoVp8UtNhl1ZzfiRk1U
MoTLXLnMb9znqILkT40AtM2zSoi1iarH4qGWmjiVLvrFfm+Fg+oXVH6zN7nSDL2JPJQhjm4OKxh/
PV4IcaM9t2qba+iYGkV2yFrNqfdS1jFQZj2P+6sgR9zi0IjZrWJvVLJZQXwwm4dTMEtHHBDl0Umt
JfZ9R3TwsnhVQddbxWAoXL9zq4KMvUgSZT+pbtMfBjPofeaUZnvfqkF7gx6O1a50ZXxNkHl2j7Ez
MjV3GX0mG9uJ8ydkkRgGLMyp9kgPoUp3c1I15nM2zZNyOUuYEjvH7QUSUGGVV6tR1bsSbLPa/3Rq
xZZrN4l7ZV8mHFg7OMYj+lClToMiQT9O7KwgNbelG2X9ynZrY1tBDOrWoMtbxnhZAcQtaRDNXJO1
0lquUC6WHhWvdRrjQW88sw/M10ItxNE0C4teOMmyxVmSSAYLymw+UKwYmjc3DJ6AACUuJ3Dvljsz
laOy7rtIfputGH/tROszQLPS2oYYg3Y0W6f81mUURtlM9iy8KTLSBz1Rk1cjzEOgtWUVX5DO5je2
XXUV0Rx/LS9WzKg+jZguyE1YTMErtYIUfsaM/EEwYQE3kTlM9txBqVkxGoi7bVTK2PQVN6i3izuR
uinQQJVrqzXa74goUEVWZWLfKWoCckTBV0OsYIAyQXRLnNPWnPF2sOsncPqengO0M42mwOYkNOrv
ba5rkBX4Lq2vuSJ9muYy/1bZIuoZkraKIKghJdCLkcKpUKKIxkBYE/EKzgyk3dRhH4zJMKFJbxrd
Ksa64Uoz61mQOMRo1+PanRyHNIw1kogojvZpZcS6Z/XwrxlmNLw9NRJCo0wtwYlYoDWEP6cFR2bo
dNH1PLvJd72P42YPksR+7aEWz/5kau13K5iKx1q3umaNPkqU0ziPFqR3JAf4A3P5PbchZwIxjssb
JXZA7QoAwK8dA+BL3aFtsU7VfATVkiNAs5p6p2aeVof5i2htICb9ZGsNHyMfU1/XB/vBDox09LKs
byI/SJ22POJbr37NTDu7BPMJ17FVjZHiG0OJ1IPck95VdWMyroqsstpCnz9avdl814cy5bAlZX1U
kpBxOerP00w9XsWhP7S1/lPhrCk8R4lsEOSzERveSCsWRIyVdNF2UOL6JXb7lLtza7KUBnBO7fdp
29p+HzSMlVWrC3/WSgqcNuw1ukjdjC8ha6+RpyAwZwV2OfSQ/bBg433MHwM+Sej2E9Uqo7NtWff1
3VzCqyJxaDRnE/QGMwnZWuRtRjojHpS68UuWFFYOQDwdyg0Neyfz09oY1jUGk+SAfSAOqjEUPxGB
J6SItNBe0BRI0rs4soefth0PP9HZb2jhpsinruAAgrvuCkd9dFLDfgQg0pd+narOl5ok2FwPip19
M8ykvLbKeoy8eVCTn3GUaPEmmDX3mThVRAhoF5SJ8ITdCysMwled4fh4G1Qa78ViSWa+0M38kEtl
ntcAGLFbEnyWvYbkwL7O62qixjdd8W0WpriB1+tOX8LccB7rKVPAiIPJYnRpEL2bObB8O7TDQffb
1o3ibeaOY74r8sqqb1tds6anrA9SeUCr0t4TNQKSqtLuLd8sSxJL+LH2V5vOaHap251ib0QWOD9T
5vhLK6RdDGBAeV2oaSz6rZPG7ndVGwASh1Y0RZ5bD/WViktP7NVuUgCmrsAmcH9MzYEgE9MKLsaY
kNYf54por505YNRumzOQqNBsp9ZPu3FiKmmmzrhr6h75LbJQ694sx6D0e0bvDLmDwfH1MahvC5FN
tjfX0pzXiRRljn9nZtxUWHK7Xh/DvfejliPHS8wG8ElMK7ryswJeuh8MCOT4SVG394ljp0gLW8hH
elOjhpeZGQy/vnt5Ag7WxCylXL5wGACdiVEfznlbSQoVM6xTpDAINPMGMvzUrelJTJQZlU27skQc
3lq5olxwanqMs0emNon9iECJJErahmgvIOAN0T5kfQ4A+suZ7Vbmib6A/siZ8SMxvshAaNW6SwYt
PQ7G1H+1tRFXkqhXMmeDQFrErBqxzR8W8uKlCmaD7XYCYt6oX8Y0TzR/pOlgem0W6fNNxdBeWZUc
MHLFSLf9OiOAPmxzt6SL5yHpJ0bPFkNQAdMK+xN2TIRlXQ+jbwngUNpraqXdhO0w/RydNK99dN/A
DXn9LPNv9CS0nUo11V0WqlDTx5Hb0u/x5J1TVgV85lVhjt20LkNHf5UVPlf2YFrb2BqTG2u2Z8Nz
BrNrVuy1U/61aHUwJHahdoA3JoKKzpKITzUxl8M+Q57JC1oHM9NSncefQaZz6wZq2BEvOyB37kiw
3L3TJIx+1SKIMG4Ps+/4pXlKFolv4EGK67qt7Wonk6y+CyJZiZOo6Eb5Q+AUj5J2/Aw2qg9teGJq
0HTDz0SbpydXl+ZLDuWu2A7SsE4hbTnFyws3pnih6vqb7f3/8+3/grG/cEr+95T7cqHQ/nXx/OP1
5ZyV+/e//ZuYq/8LWBlw8GWgg/bRIsf4NzFX+ReUANzBgHBzTqD3+p+5oMFgkNY82bDJ4BA3EJLm
v4m5hvIvRN0XdWg00gxcNv5J9o2a9ZvsGxQe7F5EIEj2cZIC/382RFMmS2pUu8R5u+ydnTJF6imZ
tNe4uozC6RGnAC9KGvQJTOeb2lSPUST2ljVYz7MQE4iF+oWYUzFA765V2YIktSdyWp1R42RS5Xfu
kx4KbZOn6tYJ1BtEaFe6Ka+ROXyszMq4AhQ7vMxJjXR8TaeO7jHd0Y0yNpdl9lPXAWJUWbMMb9z4
jiO7vJqjg5LuG4zf79KI4sHL6ZAnc+4LcF6uMaW3pazXnMOr1Mm3JSrO4diuXJW5kAr+dzM5Yr6I
pti9iNkXmWf0NY1H1LXbAmxt/UXm80WbphfqEIXbeQLCUIgNpnd+HmNJ3jGQWE92k67GsrSucEnV
LtCUwOo+3eduD/Is2IPOeWhJGbaNofmQWn7oLS8wqGvaNxgAXDWlfAWdQCsIGHJPMiLUtjq1sjuR
g71EsfpCIbKrTOYJiZJ/tXtlnTuxei/lrG+60KGrVxh3uirY0x2ZdF6LTTYOX2vak1M438u0egUI
1Z9EVtynpf005/bBzMdwQw/+pRg5WlQ9Wo2TuCni4Ki4VXPdm52xr4x2HQN2AgJjGncC1+lDrQFA
yWaI2vV3cFK7yQle0d+ELk3pQR0gL+aQRmSWR/e6ZViejj7j2u5MzWtrfNlGrXiBLAsrDHTRbaRl
91F9m2n8RpAFpICxHO/i0QHv4jb39NSe24wBiJFsxlIMXlJzmzkiXhuKHnAmuNLTTJ4YTMb1ZUNb
EsTHbEDkafttnPfqOlAtmhgwy9GACndRnVnrCDSHXpLrOVJIr7Jz14+VTN2OA1IUI7IonCxUVZoi
aMQUJU6GEmnYcYi+TbEJLEyQZ1eDDZA9XI9h7xwFGl7rFuA+mnEG3gOzhvij0rIDcmOVlwlKMlX+
nXpxP6hzs0tBZgSxc2lP81XnCKCtWr+l4c40oAt2Q0I+Yo22n8S0h7DDBt5YYR2gld9Lu6C33yJl
VIMY93ug5jxWH1hPmtM82dFCBkY7ZxVkTcMB5AZkhqV9kzTN1yHT6QKrnI5Nx3RH37LGmQtJzWde
CoZen9gcmfyeDLBg7HK2VqEpjCcRAT+zS2M9SnGnJnqPj5XoRm2ZHferSuMTCJFfmyWgpeAJUB/m
EtWBDIteLVoqKzcCLBPkezXptFUj7OjSjOabJjOmXeCowVVS7wBmF77bzfsJbV/FrcmH8/JV1EYG
SkpMa7upKB/cb6GtgDdtV6opci+On5AHIkKFIOX4KrVvKXS9IHuv0pZJZWKM084i7uxAZgzXem7a
WxpP4Qpz9myr9+pdVljrzlW8MYqAxlnKWqntnwbJoquV4WWazM9I4NuXUYW2c1BeOmloeHnGj8ag
ZAUYdDOyFYL+FIeavlNAwq+TPFdvu1kKKhFRQQ8x0lOTMuNB3TD33REzolDflwbDv37ofkhQe50h
0k1Vm1vLlaUPHJy5YK46/Kr6MWmRvnIAuZEvvfZ43HVRdB1xG7t0KktfG59dRpVrtIv9UOuVKyzB
YOWJY4BeOSKgoCEpscuaPROCYdKFuhXu+E2VauY52kyCrDvtTlY0WNGO67wk01PfaIavTjKfkkHm
lDy4RkyzfRgD+aiP0VaZBY7zi6Zaigi8m9JaYCLr8bsxotnaFnzb4E1ZYwJVEycnaz140cNKuPb8
jVLq0Or2tynPEYcN40t4FcnaNnNg9u30pMb2ymzHU5iJ3p/wLXdDpsVGuQldmtPGfCEi6lMzq2y/
RpU9bJvruGNMrzdE+arrkcjuvUHOfmV9Cyu1oGkkzQvb2tqzeBwje8HHzjtJzhUpzbMjnW0r+3v8
QT1nGr+K0u3X8B+e8Ji4SBgsOVBvyziUqzkS7kVoD90lygjisJDsZhQowa8UxYrJerw2i6L4UfYq
VdDQh+zX4Tmewwgp9/nGbhrMAfN4VZtXZmO8qL3eHgOJEHJpa6D1xqVo/ILeYHKhK+n4Le56hrWl
ta056+Ko5+BrAmbii0/xMGFPD2LH8ODR3dCneJZud+yVdhdbLap+aNDagxSwoprhMQFC6JUidNeF
wXFoWfLK4DgFZZaZbUcXPH+y3RE+sv1UFFW/NeLO2jjzum2V3vU14J5CiS9jtbpWRXOkKfszrIAx
Klav0uo2DnHCsnYlw8AUaL5vV/2PKp5ML67c1hdK9BDarbqVlvVjatp645qTcacoo7wJGed7nTqR
HqitE+7TVhoroOTiAUHXZt2Ria/LCjZtYiIaTRck9F0jqr4gVtVegLPtrk0FOaQ5zuUlfa36dowS
cRnmsbkv+0a5CQcn+hlobXaiJVBcS0xnoiNk0maru639WMDthhzdzcZJbZp5k1MG4q9g2ntXVrMv
51n/TqM9OGUcJ6QVtFKaaWTR0v9T6yHjhRXd19AJy+daCuMgibFrhojdoYlodrnKnN2GytysQsTp
RmY8Wb5rtCS7peLXrhwh4kPWO6tEKyYfV1xz18VttXFjBfdnPSqbn65DS1HpEvhRTpA+W0YyrqTW
mAcjz5urNq+1IzyAZwrh9iV1Gd+MSS7v3a7pVsQLou9YHxLcrleySIYbBV1Aiv48+NGNQzDDFTPU
vZxae5W0UgHuqDXFhTJE1VFP62ZtwIW/4hGiQ8jmJryDtrk281heKI0FOD/LNmb3bDL4EyO4BE9B
p2eN4OlVrkXdVVJkar6u4hwtKaAw9c0wuuLQUIB7Y6eZW3Shhx6rYGO4dJNKeiINaNLNcXgQIToc
XkIvhoAfOyXxKQL8nsXWI9hyAAi94m6mQsu2Rpd03wdTEx4JJGKw4UR3KNFE+qW0I2Wj0rP1EqAb
CbQshbQh7sju0Og3QQDDs/GIkQ0dRDFvQ6DgR/6N5RflJXYux8BpNgBG6FQC8nnuVfSeuzb/kU0K
XS9rNaTWETsu3+U29gWyFw9xNl5mvGkUJ6g2syNuO5zb2bDX6iG5AhkMp7gNDbIz9KIr89f7hTuS
K9tAQ+oF1vSpjOwR6LV+MMCLeEOdnqj/VvbYljc2vaNjlc08fJQc1SafFkdVQljWcRV2Ee7WdvYw
Bf2XJpg7H13ukHlhlK+7PNrBtWIoVrrHMlSLjay08kq4JRAHZ8fE/aHNgQT6Ri9vxmEAvGvduNFx
0NiAM2Yn9K6BRBSFcmk0TM5znIwR97iWkqFlfaGWKXnoEKxkzCaOxWJ5rIvywRSKT0HvG9q07+LO
Y+i2qbIq3gYivh3CxvAGKxw3DCsPeRx8mWdsS3sJwwZ1KFUyGLKqy3y2OQFov1gYUWjmsBstGjJ9
V7o3Ywiw2tKCrZEqa8eMvuiYLp3sgRBaRSq2b10xPbpm/sjxfcRceMSF19xpzk8JvfPK1tJwz1yO
3cDffRaFY3ljwfkRD5A4xmlVW+2PUKrzoXPvxzQ8lYPY5LrVrN2xGXYtkywziDaiimDHgetCbJFm
YvMVGmiExLzjZVgNUu5da+Oi5U+lk5fyKnCGg93CoUNOL351B8MlO0ouZLscOy1oaClOupNeFCZ4
6G7pYiRgDJoHHdd4qHn9hdKmp8mYD/rcgeIroWpqWXpH14OJdHuYJMWHXWLjp7qHTJ04OZV2UvvX
rGMGO4zjt7SW8dZQ5qOaCY88rfKBdXOp1i3WdR2lmzTvI280i4PRk5ZzqonQ8mSBAVpl0RzFHISz
gh8haFCMtcWkpbAum4zLGzPy005Ow4PbdNtNCBfjaxon+qmeZPK31uY/6in8P4caBgX7v7cKNvVr
8SP6625R1nqti7+ei5e//rton+sfbfzjrxP/2/wu6uXww/7dO7AR4QIEBgwOEQFUIByQw//uHego
d6EFv+j96oil0wn4T+9AMLszkfVC7stk9zJT+5/ZnTDcf9HYQFcfEKDzD3sHbzoHDpiaX+rkNC5w
h4c+eEauT2KU4OkKRr4OfOweecP0qkXO8LlXjGAD5AgcWMv+/e3FvYMu/mV+9T/TQq6KaADdFGxh
uTy0uTN4sYC2ko2Gm5B2divZXarmKbO/1+5pTm4NjtK+vmm0W9kmawhUCKRkKzW5l8WdEaerfnjq
zMGD67zP6++AHDdLKpf2Oy3YZ/ZCB+v3VndTNP0GfgTYzBBw20lz70HkrbFag8NDiyHFLgWi19QV
2x5ERqXIdVJttcD1W/tTWai37Zk/H/cMEazTfSUj5HHtO+civpRe5xGQVpAT/fqqWus32Zc681Sf
Im3/8Zv+7MrLn/+GRabBKJRg5MqBBe8JJOBVUD+GaoLiSfyzG8290fz8+Ipnchl/PuxZLwrN0zHP
GTb61b5Zb+R6065w0PPIRLbBrtxzPG3uPr7k8vo+WE3n6pHUVgP8I64Y7eN1djX7xmb4RLrp3Uss
1Fom6WD/lbMFq3b9rLaaSPzR/jE78doyr0OJGED5JU+ePn6aX1TVPx7nt2udrZbMrG3ZI2jnh5fQ
qTFB2MqHejcey+3wWFyGr+FBu4JGZxyLGySTKRTvRyA3Xz++izOh21+fER6E6WAWvchkoRz4ZuUY
WdPB5skYlSFwqq6cL5w7s+31EwcNjH4PvVXoUx9fdHmLZ0/+5ppnqzVXa0tptZRr6mClEIwo2rnx
wpGxS5nOm48v9s5CRVJvsZRCmwICx7lmTUNyn4tMxVymFAYVeTbeoNoWbCiVkeIodSbz1EKbgknx
RQ7Uy3cna3qYZN3tGqnLY5U33ZVluNoVKXD6OqWW8c9WHeHRRvwIOrPDN9Dw6Hz7DeibqMS/WHiG
GS3yIwrTHpdmny6mxHdI05h51+YnIeMtksPR8IS00PZFngaSCYxUzrHfQ4ai5m6marnldxEWVrkT
1hv0uOLdx29/iQK/fWo8GnimRYYJ+SdOuD+0OqaBesRpaPlAOoaFXILPoNQozPtaUaqrsZzsI/Kk
Ez2F2sJhQpmt4PbjWzhf4ot7IHgaGNw2v2Jnn0WqVjJZBFij7rTOatc0oLRj0/cLiRdwvjPE6oZ5
ZnqUppKsppD8u0zH5LZpk+ATP9Sz6AJXm/kBjhE6r4MPfv7KZ3SaoHqECFzoyJGIeJZH6i25N2rn
FQ4y6WzkJJ+cwWfUdexPdK6noHQLlZ+pxTnxptTLpBVFxEWnMb+rcriwceemD7aWpLtI12nrYR04
L5J4jrUyk4k2fqw39eQ7c18Z9ATS4hPW0ZnY8nJPqKixBJlNWsjG6GdBp9eUqKQnJDeRapsojk1U
eXav+xIZz40SOC/pkB3cElSuGk79qnVBxX+yKBb1r98WJsgdogH6ckxRFkjTua87ImlSFbUcN1bi
qpHPMF9VKBJ7INmRXUa3hZUA4m7KntlhbOCk6lsTlqgg5uWzreSltXELTE+9aJTB90/ubdl6b++N
SRFLxUB0j/+ss9djgEMVvUT6GHgvGvmz5c63FPHxDsWY/NY26cR7itHjdacj9fijpcmClbetT7T8
6jq5dnIant6gYUO5tmmdPMT4bMWrf3iXCxEOvw6UH/mcDhQynuK3nMOF626DWLZ2BIDgNGZ1/qgO
KQyynJa+6Cd1k+rMqh2bhuEA/X3fMqRFc6elqT9Bj8ZxLN1EcZVux7DtPnH/+WPZL3eHSaqNQ6eL
bbS5fP/f7i6d9AbcgWrtCli9oG9QQmGCEWkbM2cGkiahfSjVQN8htgMAwanzdRI6qh8ZcBwUexo+
OYXOP+lyO6x7XCKhFqpMFt/eTgXgqK1Cxdolhi1pOYdy03YNdLgi/Uxs751Lgc5j4Ig3qW2jDvH2
UkprIgjWoscGH/dVqWc41HptM5VCxvCTJXC+iQxlGUXa5LQAHuDcnR9cUJVhy6bBDg7Hjwkb+W2L
1PQKIMMiKV3oD0Nt6N8SGuqI0aU1Pcm69k2ZOP4wAhSiLVp+sq9/SWf/vneWW1qMihQenVHpuZ4t
XOHAsSMz2AVtm7wgRWrcuJ25Z2Qv/ERPy20SxeUxi1oXiFetPajTAPo7QfVhHOIcL3fRHRsLzLCX
94zr6edUx3aeQUhksbyVnMNrtZ/rTw7jP78Zdw04kyqPgokR8ttvlnFuOVoTB7sOKPspxv+G1pxU
dtCops/27fL9z94QNq4auGNCIDjSJTH4bWfgGImmQmS5u8Ys5Qk9IRsP2zrsdjbDRfgWbht+M528
eY0CXd9oiYq4wDTjh2j2IaO5j5fQryc7v5tFWI5YDHuWmPf2biarS9Om1IJd0QzyazkE6Y0xms1N
FY06GOrAWMBd5tS1fmv24qVga8VeZVTGenYU0aAVlbQPpVmZzr4fRCO36KGUNEwrKJWRnrmQfIBp
n7q+Tp5zMzHLnZ0jhbktbbMK4Z+Z+d3HT/TH4cYK5LDlWRCdpLA/L3oZ/UiA1jwRkEd7k3eT7et1
tFgfNu3azLNiU0B6Wpn0STdtPWfY99rd9uObeGc9LSo1BrkPmR1CaW/fahtMeJl37ALpTO0mpl1J
+dsxHuAM+2Q9LXv87AOS2yGvSXxjhZyrzGXwY5BkVMQu6apoDfUIer1mQwjomBjIhsHZUCpflQBG
wcfP+O6FwUhzXXQ3jV9p32/rWG+q2RWyETvFjMMVc1wYbXLGqjOtipXICwbxsq2uJivJPvEgPKtf
qA4BjZDVLmaH8MGtszXLTm6SEKbs3uhK/TAgeeEF3aRcFw0ec/HYPX38oOdp4/nlzj4mFn65wpQz
3FswVnYSn+19p1jZZiK3W/Vm0K1KNUs/+azvrCASVXRFVbxebPNcgDdnoBzaHc3ZNnT6dduIr3aR
mJeKPVSfXOndxwNu45ANutRA2tu1igAulKVS5fEoSQDwBszR7PjJnvvgoOeBcWcq87eP3+ifH5Dw
p4CjpwCiO3UedFJjclDM4eEirRqAH4b3el4ywBwcY5N2hvwkyC2H+9stwuWWbYhILHXGuQq1gNQ9
QJqi0Y350zNfLAP80N1BxMkkgEy9WDs1iIAcE1Zmg9EnD/vn+9WoOuAvEQwW4fyz9wt1KHFzyfvV
I6fYC9SEPQSEx0sQaySQcRWsFLiun+Vff54y7I1FzGf5qoTCs+wQfg7ybRODRCdEqNCLtK6jxyjg
IPtdGYw/i8IJH7Q2cKa9A18cYSY2M+2/Inwqx+izJoC+POTZJwDQhd0a3IpFpfcsUyFOI2WHcCQB
ESW5AR9lECckoRZ+M1D/EnoRRW2iuiLMvdsk0wHd6HxTBbW7hZUuvb7Pgps8xea5jdRyx57vDhJw
+GNuJwhJFkqzzkfdOsZBUl1nhtPt7SJN91mBxkFGBbZvpzC/VsdAv2iRrT4o4DjXydCjkDMBLo4d
hMM+XuN/fnaComay4igmwKadBanBwLZkRt9th1v1qtYuZ7ygWvOxkJdx/5kr1DvXWtIW0luqAfyo
ztKXMSnh9tZFuI8hal/Izn201VA5qpUFJbnK7mHBR+uPH++dYxaV1F9SG0i343x49kWRYIOE17rh
PkyCl0rVw53VgnJawtXVrHTNrrPBdML/S0Gh6/YJ0c7gk1f8ZxjhFjgD6KFgv0U29TZyIVmVtLMm
GJY7CMQgGfQsOhmugLxra9SAk0/CyJ8hGW9EXq6J0RhKxecbuShmJMWhOu+dYuoOqmD8O49af8qm
qf2kU/FnxFoGBpam8GQGJqNnNcTUTt00REW0Hx3rgBVW7SUwLVaG0WTbhrdJJh8Ed5YCxF8aQ/JJ
sXTeseGAXTpTRC3LpK9Gq+Dti0XsWhf9jNYw2kRgblDqgjOpR+vS1Wuf9T7vmilH46HP1LVTBvMV
ig9fY6uHWfPxKvvzC6NrS+imcsMgA22RtzdiJ4KhTurEe8XR6pWKe+9Tlw36RZ9X6JJNY9V+8uh/
fuPlghi5oC+FNdO5HXhQJ0Mz0wjbo6Mb+8I1miP2jY9yqKzdx4/23pVMVIFdxeQoJFi/fTSo+50o
5PJog4udqz3qO6oT9CVm5TN/indW0/IKabbQaAS4ehaK3IVtC3ky2WclLCxYS/eZsjTcmqraWBw+
DIqVfN92JRMTxEY/WcvvfUNGa7pGVUjP81cf/rc8sVJR9Q7gHu8LnFzWQKbKjYRji76svp97u/nk
ctqfwdBQSUppjhB/6TueLV7CjGTkVCZ7MYOIHCx7XJsKeAyqk3iXN0Vw2VV9clDjfto2VQydqJ/M
+6hF40B2WDejsRVAEENaREEkA6mH0t5NrRmsyG6D9RC71b4UpAtztICl4NlsRVCMF8GMLHdAD/bZ
7Nsb1Ivqh48XzDsRlwcj0DKrXPpT56OCMEXPoiuaZM/oM/GKEEJ639HciYIi3DZddERERd8PIzgm
Z7QQAY6nz3z5foXUt+c4M0WFpI1BJn5x1llgasTQqc4Up/sRKa71SIcbrOO4EE4a9YtpAiAWcuLj
Rigf7rCra09aYTqPqsrLzuu63EKVxoV6yOc1EIoY2rY1ABw0zZ0DofwkjBCKHnn2oVApPG04CDdB
7wCrFTAU4c8Nzzo/PUfDcNtYs/JJYfHe0sFig4SfoEPufZaqySWqRNGYgEYFVtsCl1vP0KXXIgtR
hGsCWXtVMT1//F3fCwT4ShHcXJT9mXu9DQSGmkASolmyl1aHHkeJEp4zD/oKxet/5lhJncYsmIkX
QYfGr42H09tLxWHTYYZTs4IEDJM4UMIjCwg5Gn0ctynWTp+cmEtgOVstGiczSxYJFDb/WYxzyxo5
V4sVqzbI5upGjbqIKetPCphlQ/9xFYejCocLmsrnAQbx+KoV4ZzsA8QKd4mJPg2QucFvMtjtrVK4
l0IbSoSGmuCTLPvd56Olb7NkEKP6Q74rTHpEEJ1k36hOd6GqAsnm0q2vP14g7wRQQqdKMs+6JKKd
ZXdT2EU0OkSyT0ZXhXSD8ck09WInbJHeWEHzz/xb/71K8LGnqQz6gQL/7NA1VSuvh4732eOhYzpN
uQEGG/qMyCD2IIb08dO99/XINRh9klkxBzsL16kOKwkcbLK3GzU/It+eouhazLsxnX2kFy4sOT7i
p1uuP77suy+VeRi7HGQGtejbreAyAqoDzLX3UaVF2ySx4cyq2OqEwSQubKi0N/8X17OIgFxOpTt1
tvXAwBsumKJ0b1bgjJl8Facg4dMNbpNv+3JwP9l675z5IOnpCjFMZ1ecHxZ6kS0SLJRAND6FP6hd
skMyAdVWEPx7gYzo2p3UkqarG+3oHkWfjFTfCWqk5QqF3tIDRqXt7etNgsLCi8pK9xXPRnfGHC/H
BA1+JoC7j1/s+1di6SD/p5Cbn+2OiBm2m8oo26t9EqxDsJK7OmZqbtt5+sl2f+8E1phiGqTkqo1V
+dn5MCX9qOI7yKJR2uh7qs8oBAE220hsAfax1VV7uNEovpczbnhQoR9NGL2fLNx3JitgmBYb2l8t
W+PXTf6eTyFWXQTqlOwVYQYgjxsINboI1nruzpvIhtmR2Ygjs/ZDaJHolIWWHrEMgmrn5rA9P379
aDX+EX6tRfVA06l36VSdN3MMgVyBJmexixOp4lBgR+XPvDXUK4S9onkLwGkydm2VGi9ZnQVyaxnB
cEJ4FaGsthrpNlvqnVWM9UU71pCVVUgUXxNh9wdz6PUvWEinijdVbXaNO18MCT1dGKpaH/Z7J33q
W3TitLq76qq5czbMPPPXIC6Gca3BS3waQyCDhJFkRf0IHbyab7VOzS6LNmvWAUnFbW4Y1TWadqgM
FUPeMpoycWT1JGIlOrwdK428GCWFlLy8aFf4PgFyYhzpAE8VelNsEBfjrwdN1my7BNIABxxkTQZc
mKmgs9BmP0p9dr7kOFWoXj52w3enwsjLgbv41RAz2ihVHjGHtgbU0rrOZkgPPzPXAEpL66TUanUx
Sq1NVjpyW49aQzREmG5EKmBihEMJFMIInwwktlQ4lM8IVDdfsOwycYwx8x7gOe4Idy23HXlNGuYq
KP1cfcqVIrzrxjKGx4PCme1JpY3vhFlWYsv0zYGt1KGTlamJeRqcCtBF+Ji4yE8jMNy6jTdmhfoo
27gYd9rEGPaSlvv/4e5MluNIsiz7KyW56U0bxeZBpLIWbubumBwzMXBjAoCg2jyq2vRd/Qf9Y3UM
waggEJlkxq6zFxmSFBLwSV1V33v3njs+t7qP812PIU7TLya/UmSedbS+695FOaWwhrCJqVOfJg8O
McVNjG6t7fVbq0vnez8f8mcvIf5h63LePMLzH7GlSKzOgSFd74RJuF1Eaki98wZQy9OaphUcd5pn
HGtdB9U6Kwd1jny2DzYB2V74Zdq0i/d4lf0XGEETH2JRI/jRXAUqcnIxi8KbcjYdMghjO2nxAqlP
VR4HnpbNRqSlwXJT2qvjF3aWn29z6Q1LWCRD9bm0mqneky4rj6C01NdolN3jJXFoN2WufvAdp7n2
fG68bH4tIwjQEsNVUy1tFnaQevCuLMrAnMGectQVKjtb9E6/dPno7U0eT3gDXU0DCjC7sAf2TaqL
I+W2FtY4QOp+VI/ehe2Wvr2XtofDQ4ytbCOCuEkHyZ1S/5oQP4J4aVmAnuHvah7MsRmeRZ+DoUCB
jLml7/TmEb5a/RrYhbyxnEU9LXpqTKzmicmbnBuehECyna1ycvT+jvPsyBF0NOA+iPUm0p6RdZig
Apyc7ka1VOobP+YSGlbKcZ/6PpnLcGYPesqzfMy2GpSUBzP3sn26jKWF0SZFAi7S9fcUWcFMGp2Q
TUVcG891oYpiTxZHcsW4SZibKq/tDNqRW0b4e+y7FNvnSdXO2RgWqaFiLE/VgHDZtKsvwUiLdePj
l0Zvnc4i3VpmYZ0AP0FfoIwW5GoHCcrZ2hzLDx4xK1CDgoavko2ZegiVnnRipyo1z9siSTG5jTMI
KAJB3OKytKr+Eu/aXKH08wRBd333UvdTea9ZmX1c1gFABT1B3rmp4qE/DtBi3wGeGL6OdIKRdKUC
PwwkZWT+PQyCNERcjptsTAr12I06HCcLBQg+bAtIkjkufrvDFxu/jJmSd+NcuIQU0xS1cdUREx7y
vLEAJehOcYyk9twe802Vd32VlOfF2Mblxm9XqqkgNuM604HrbybsKJS7VTddJvbY3KZ9M/KBKlbt
TnWl+Zp0i/NVh/IyQ/AQ82WXQV1GVZDJCs774LDK0ya9ZAcXA3ZXaxlYa7N4Gmm7LTAsUtDpgM/y
syGDXAUQOnn2ZmM0IViiO9nEHdivyMqX4HruR+a8Pdj98ZTyCJ+58oCaz6OgUT66vW5s+dLhyhpn
lWNf84qrUm/li9NkDIbTe0Artto1OcoeKhol7OPc6xo9ajSghyUC1DGKEbyRDTRMTYfAKK2Tyyax
9V1ptF51VJvLIEDcJJ4XMcPSrtRiudkWplp33acKFpw/BM8jb+atKPuz0gnuqR3JunEVp00o2d1R
xVbqTAfHOm8zFvAjvit4OWxXwYNeCG2hwiVJHLZDGS9bP1dmulV5mt5iLROPudEmd/z6zsO+EPA5
LfkcnyxiCCAskGrBWvL9+lsNh07hDQLAWCKN/Kz6ooVEMBSTuzHmN3COplViE8Oa5RTqnVlwZlnO
tT+reo9bxDwr2txmbU8aXk0gEMCt/DHooN85ccxiShixsyZksAIcSzQjCfT+uasauXE8LlhL2Q8e
lMQEEKFCyFRD6hhFwtObgmPZ18bjMOAnGsU4rNGnTUkKg9DGUxYzLiHPAq9DovFIBKBby8kjrKmW
51KtcTsz+TKPcHD7i4YbosL5H0xkeiQ0nkNMLCUKlkagBzXbwXgAAeYffKaP30ep/1+L6Q2dLiWT
lR9ubWvU9rss7MsnrUi1lyR90vpe/aie/+Onv2voUcrTZqWiRSODSOwPDb0XfOKRmC8Y/Bcx/Spb
+I6/sqxPtLO4fiOVWmX363ztu//eMuF8c1fm9xEkTMq9/1cM+MZbp/KPUl+jeQFni3LtQ9spMOcm
ayotO6prG+OMi3m80tIxnM2l+xIQxLiZzCDZONpYHul1auxNK0tAN6f66YyniI4dYsMNGqT0yRu6
+qTTJ3EHUNY5EUvxQM+XyqTtz5vRA+ZUlbcu8JsQmnUJRrng9yaEVJhxA9vY1xrSsLJiTwzaSZIU
GLWtSTOiOpiA2/T+hRaTPlQEMr9z8tx+wM1pMyWeMf4MPPlDWxVfCMb06fFY/aaPm3hnm5odEcZ8
YzhPZgGMYyDBMkxwOEa0MrG8YsXBlJcdGK7VBwgY81HdxDBPMZTgiq14ljP/+sihO/fipFV8k2Qd
Wv3BEOJsnF2Mn4RQn4h88bZN63FNQOUJIGUuz2RRVyKqLMhdVh7Xr5xf9VHmMsypwcWeNjMWTqJD
4123uOI2hoxw50nOtbGF2YOCGAImyYVHlUitq7aerW3vmsuuwG5wQloGd1Bvxn0VgHSM8pgNGuq7
EbpeFdy4HU0uwB/tggYLDxRbnzgfRZW/Jckdx05cRdbYqBc8VOAFM9YWGD2fUaCpd+MJodn1SV3q
7tYJejzbdsUVGTJDdhiaqjnMmltd5nFXYSd3dAauudR3oP3Ixuvq6gC01Txq0E2cu6CZ7lUKdHDt
6V67WRJcEFGjnVVwOz/PdVGcYKuF0pLQtkLWh+y9qfNzLKKApl27PmNXriK3MQYE9zKO1/kXJ3md
JAfVgG2V2WBtSleTkWsGNY4iYFW2j0pC1ymZyDsk2WbDzY/snRRK5GR9LjXY733gz3eUP9mzSLrm
4KTDlV82GjzMGkpCkPoXHmFqmz4jAziWfFyWmUI8n/tXp4zzc/KikFsn5vhbrf2XNsh/Lcngtiaz
r/zP9Te/gDeGEp3I/3r/x/63P4vXet2w3v1hW8lUzlfqtZuvX3tV8KP8ou//8l/9y+9b4O3cvP79
by+1quT62zjeqx93QNNjI/vnbqSbp2faua9vz+f469//9vbPf9srNRckIPo732P3Y9ZOU+d3w9Hb
X9EegOqP9JFpxLol/g4L9D65qzpQt9fxHkYlGhbfd0uDv6KGZpBLIY1XCeHp7y/88rddkPfstzfi
+5//o1KkFaaV7P/+tw/C+1XszdwZqRkKQZ+ryPpAPwrNjKxxvSX2zWiRgba35/TIAnAaMXK3kOKN
L70wjuN1fI5f8gpD/EWq29WWgfyhqAYT47W1KzTLPjjy8e0t/EvL6N/NtMYU9Gfr5LZLq/Tr09c3
u9pt/fwk6nfLZv3p35cNJJtgHTHSBiRim9Xxx7IxPoEYslfp5Pp5ccr+sWyMT4j56aP/bkij4ff7
stE/sZgQtiPioUPMOviwSn62ata+5x8nLPoUvBDQLdfIUpDqTBzfLxpknWKCjxuEyTiq/TD01hbD
5K8SdP117f3wMKRrWAZNUJ0mIRNJxq3vH8YdzGUht4iijZvIwYOIS6HVDw5ZQGOXPJIDqwFrSbXW
jfQ5m4ztMqT0gcgXnS5mp0rn3RI7KYrxRh/6rQv4v99xxgJ6t1yZhn2im9NZY9nqogSAXCBW9Kdn
u4zlCW0bwNNiKuXd0tsoBEmE1B0ct9wxGBkY/ePiNN1lN9tCoERdmPTFzox3LFUm81HipNinXdKY
No6hQR6DH5w5x3Eh0ZzQRQYBbPUALCCeTeeD3wYu0T0537/JxdIStrFdnZUVPK5NVlUKmMISJy4o
Hl5eyCR4+TaiyhWhmYn6IteS9C7lIwf/37vqrjULG0YuuNwO+HY1E+jpZdYxQVL2MW6C5YT4Lg+u
fmkOy7ZZQExsyrYY8NSmuu9gq0jWW01eU4rg+jG5INjVLcXEQiY4CrTzBJAgARmjs5bcGjGdhI3G
uzWekrJiQpkd2rLwieVssceGEDrMc23IzeccDlgeejSJkl8MBz6sRuxkiJsZOHi0O5H6fRS25CX5
HJjLtdBaegSzE/yYgPyJ3Q9f1X+0U65zqHercX2YVS2KZN0wjY8TpLmKUcWrXgvnvhqP89S77gei
L2vJ+N8nly4E/xufGlmNndyysrMpztJfPId1wX98CvRWHSYhqEw4VN5/IUTGjS7giA89DKIH8rWt
o7RPIe0Bediq1DWjn7/m9Xv88fHYZHjha9INe8f7x5O2NeU2qQu0HwFV2osjowJCJj5mz/hFi3jd
6z4+FpNi3Hzm21u82m9/PIha4mxS2qFxCJbZ+FrAxHfDFlP9gzYPcFPnRJPY61b6HmTTzEG77tBg
Ebr+CkQvzXdWgXsa7V7ih1NVDxftwJPfx0sgg40NwTOUo3TIS7REm0akvC6E2/hJe4+ap7nuGKyd
JVXgHTLYjr85af7SSfavXYj+3c671af0z69Fe/UkX8un4t3daP2R72ec73M14ohD347K0yV77n/O
uMD8xFmK5AULEnLAt3nBH1cjpkU6GklqSJt/wKL8/YyzPoF485hGItCn4rX/EsnN8d4PLdhRSEKC
3kPhjAB/XZbvlyQZN/lARz/f2+2UbslJaTdgifOorOQlRNdyK2mfh9hUvvl0dG51D2yYHLSrKfaO
ANF3kZk0/Q4mKzHSCrADWZ0CzieGnI0PajzOgalWLbXPLEZclYb1bC4TAdd20wBGH7+AJAaUKfF6
Vo4681OMpo6GF8u29KvcHx6qkiFCEI9PRjPqG5EP4ps3IQRu5xku4th+c4yl2Aoi1zZMMomuwcYz
NMVN5WnOjvkVDZeeAdy2Y3y7UYmCYdBbEtKJUSQNWn8ldnLUb7EoGxusb9aaXeHfY/TS2Qdg0QAc
7QCZIE/LX2bZyLPZmK0df+0e0K7OkDkbsQAZygoqLGtFPZa2C2+xXjYoZ86Rtp6TqycP/siMxE6b
E4gW6d7yW5O4NZhUWou3lfquP1Vr6jWBlG29T6zO+dLGyoo6XeqHzOjOm8z4rK9xRmg/3f1SaeIb
lIdu2BDTfF6LRIRqbuCqBJn56OcFhXLdM30p89U1VmlHY942cObHB0g4B7vvlp1d2s7nuZw/rzah
o3bUxQGqa3ncV775VHdVIdhCpE3aqJN8KUYJfcogF4Pk6aE/cabiEdHd/NUhIewstQuX0b87P9St
1j+bdftECxDQJiRiaMae1Tr6xuymYZ8vs4I75gXjshkB2YfZ1KXHo6MFF9C6LTpwdXvi1bHG4V21
t1igCVZ1yffBiRL2jVk8LDawMD83FJm/dXfq96P7VXS+2lSdm39NO4UeDnKTMq8St7K0gxwRRx7J
CQTzSOpheRYTFcg430nyk2XAiBEOUwzNb+oKWPWOHtMXFG11NFAHN/exX+QZvlxSmBJRABExJ0lY
wugtYe148mwRDp6OSl2j/kBeNQzJenCQQrWwR+udf++OxXnAGIlE9zmESnhvSiQY5dwAZQmgGnbz
jdba9k0OXOsUvx/pGwa3Cj1S/RyrED7xPN83sCLbhwGSysFpLf9IdsyGnEqBF9HGdJfCxnrxpyxr
Ii5Yyw3c1xiECh+gEO6M5WHsmW+X8iYbJZeu0olv9boM9gwXocR0k+OfmmhsSFX1hx3SO/M6r7vi
YurT8gEvn/VcqFo/8/QF1HOq5qy+YNalsR5KK91Vo6/dky4+XarKBGo2m63ku58NY8JnqGX7QdNr
eDD9VddN34Bw6QSEQIHxJG1d11dFtKD8ZxpnqRNwtmvsTnlRxPFDrk+RNnj6EXE7be2paHLs/Njt
3PSo7cpXeEVT6JJdvmsHWtgZ6JSyKhSQbC3fVPivQ0Ya061RzAwfAAl7nbmtSmYZmdCu41Scm1n/
NdYt+SrpLOxUivuSloSdgyo+tcmh1D7nvesnAFqFVhT0xGxyZOctnkgAZ9sej28a7Fwnpp0R9TRo
7mgXnoIrtl6sLs+/yrhwH5y6ci/jPoED1TIRBpa0MJIMlZA+AVXutNH8pThqW7s8atBFFxz+rneV
pc6LlDPRJVMAvS9uIGYOwbawjYWYlgSeD46o80q7dtse0Hrswo+12R8Pqp2YVYIDPwv8PHnMSLy6
QKw3HOK0FAelqgJmIUPzXdJp7nmpetlue83aOfVyhuvsTMbeqa8Y1U1T9WzO1jFe3mQz9GABVEMz
Op3S4zjubiZRGFEf6FfOMp3GDU2tEYhTiCIN+Xo2TTstb/OTun1sJ+A3lsNYrinkaTW3/iWjb5r+
hLhfBFkJHKO0srvSIyulKVaeph4ThdUYmU5GrOycnU7A1KbWJ49pHEqGvWHUdbqNyzEiFvOlcOyr
qeld4IfWOByDWDcjJrzWt8FzEKspd6OpYV718lCkHfew2N5w5CzGKZ+XFRIlVh9Tzk7gd4iMjaek
vnXzduelrnHBcLYC+6dPX00ytXYjgb+XgZiNk4kBcW8Hc+h1c31LdlUR1mqUYUNnJJo7b9w2ZieO
Skg5W9YvXdLUxNJbSf2m6LT6eugZVKRT+wA8khyYNvO2nhBf2ad2U1trYYuY5LmeCLn1VICXKE/a
5UYawZ0jam9XVQmRAGjJl6G4F00KmMR2RESxN4cTuK1LYU6sRyrVkJR48KjxGa6k+YtcgMz5gjBh
Ky70HfnS+9Irqqie5D42xmKblMF4IYkh6cz8MxkxYt+uU8QOZ+XOt3N/R0dd3MKrIsyO+q1nrh/V
uXczjMvDMoz5zdBnbRTbIzrwwSmP7JXhXqP53ymdFiZ3EIBmsFGsLtsbKUgtManzPjDLrdGa/inA
L+6w6TQfS9Bnp4lvGkdQirowtjnHsGLzQkemldxfmUmRnNJ7uk7My6BThWlXPhJVtpSZiFXc8nls
nOce149aQWXJ7SzG/Tt0pyZJa2HJCM3tgILOMo9v1bTsMmU/kPzGsHEgTuY6mVQPA8HtTSezT/CR
2aAoLGYtxPbNBt6yxIt17w4tZL7XLH8wI5MbuWTK21QXhC9fELq8M7li5EV1x9btbOiAcTcfJLP1
VKu2skuyHf3SI1kN9j2cD2c/9snRFAQH02uvasBsITrRg1XbXQiqmhPQPdQ5u006R1UnIgCvZLuk
YLaZi6JdqEIfiFc2ghdN7zlWn5g/bTOTyRGuAzrcLAt/omCm8Oau5RK0Is8hq0OgjJNTSvhjMoS3
U+1u+qF7UY1IDgzdphttTC65il6ng5EgqMHDrOW1jv4TrDjtEGcghn4aYPB6cO8saHQvoN6Mm0aS
lFSs97QkI+1ujJ3PztgkkRO3cyRqFdyMJom15hi8OoGqDopEqs0w2S+k7ZS7evK6K61TTNj8GNtc
k2dneOd1qWBhDqOZRAGhTRnwNy7e20YhMIBMXifpckAPYqpI+kQ1ASajWXnIVV8SXmc5U4bYK5AE
HSUpwrZje06y4Z6xXRq8EHk4m/FvBftfKoj+ce/3XSf4X6uZ9q/1+VP52r/vG/8/2UY2jJ/WS+H/
/T/y9T++/q/jAT/764+dwbcf/F41mTQGqfxJoKEtuDpN+J2/Eaw0/5NLnwcSFSLJN+UX/YPfqyad
jBndXLvG2Iptiq3/qZrsT3hILHYEuoKU31RQf6U1SPf4fSG/UlJw2axTeKwhRON+6CgzribTEtyl
KmMhb6dYkDYZKppvoN0lVAbG9o2rdY+unlXpF2zwuXndC+qjDgN4a5RY4QMhM//r1AI55DxuGqf+
ihKEXMrDtMLaFxwYkC3fGO6oi7qb9o3sTipJdTmYg4+CZSie9RUD77MfEXYKASWAq4csYuO8UePj
ooMw0Kww+eCNK89ThjHf28Z6X3hjz+d2OU7knxrqdkDoiqC8NZQToUmZ7E1AiMaVbhHgxsjZel2E
Down6RAfR7wpRn4xv+Hw6zc0vvmGyRc1dBMsYOUXJoUrR1/KgDleIuHrJ2yLVxZqn3qz+Cr5Yrfa
mpCyUvmRvbAZuRi+SWHLcxNyf564znA2EheLGc/1cz3iOuoshMSiZSH6FGMz+z3e3juTOqs5Sxsr
Q1hGPg32HKP2Srzk6PFVaBdiZLCV2fnpTDe12epg+O+Kdo0jwOyZk1T3W0yBcJqR0f4aX4DGkigD
y19jDcq3iAPrLe6gaUnUCpnyAOxxakVp07oD8QgMM4hKeGvc7ID/EqFgNFY+b7K3aIUZ12wVDZbR
ks0hVLpTVtGgn1gjGZY1nSHgwg52ucAlDtXbkrfkm9FQtRaX+1Qj9Xo51+xsvvXIBi+jeJp0+4XM
BGGHVjLU3CQLBpynSZAQm+GU5pJHoJRAc3hmm/T7TPVQEBa7ymABSpXxnjuUGJAAE9SCSzaW2zqH
AIqiaBk7BHBKFhsiEw0XDYeqHju/IFvPWxof7HNvNj5Zl3lwV1XY90kVi+PjUQSk5QnNA4CsRuXH
NLX4zEjXlXa+Nw0WBQmIvUYeg6f5X8cCIRCGuKJD9kbJCVvRVl66gYXA/ZMbOGRKAm6Dy1iMy1Mz
cfUKZz0OIIkQL8Zmn6YurpPGnr74mjldG53uPfXNpJGk4oo03dCKjcVuVLoDndiycko8JuNPmUEO
/MZVSXCXttJqQ9+cKjoN3Jiu22boHzLM2lcDRxeT2rrPXzP6zAyJyzF9xmVt38yjzwEyDt1EwFoP
lRsBG6RfH+Hxvk89sRzx7jTfxqyreGVgvT5rSVbe8S/JMCNRJkHAoyQA+tQ6K4kTgUQKUt2kx11R
nYKdJol5sokPjJosGB4ziwySzWJ0zcTbWig00mi0v3FdqgmE5cuNgM42qUbzpeWQz0d5LzCZL6HT
SyfbFUZe8HnMbXGuTV29lneyf2H2rV8UvXC9aG5tMw9JsXLPx4mUnB1KMF0/7rEG2aHSaO/HnRc/
lcuUadsuU3iAWltmp6ZBiCKAV5h6GwaedHoWHJlQiAV2VWbaM52BXj4jCSMQ1DKUfb7YErBf5S9c
HJGtQtMbKr38vDCZ4ybhVIV/LEQnz3JN05+LgEhBqBMeA3qdOvWKB6XxX3SVRipobXgXpj6l92bs
Oyw6Q7anfeO5zzVQScqUlp/DqpTMdz3t1fO+jZubNuAOvYHwVH0Wgy6vSRmyTqe6LYiqMol6qr2U
24VHHshDWo709Sskbe1JQ4Bovyv73nksMulhq2g17o9Ci8srlZeE2JqinEn2av023jSt3h5oszV1
VOmFdt6CNqwjEZTqhjJ5GiOTE/FGVU3nI42V5Smvu+5Io00WP+ShAkYlgYEo088obw8Oqu1H1fnV
XauR5xkiORr1KAA8N24HUbTj1jGy9Iyyq8xD5vmJRN5cW9zDap10SLIjxLNmFYT1gGhF0eXFWveS
d2U2n3mKQJRN0GXF61Qi1Nww24nP0ZKxly7pPISpUuOlJRpsSYpqC+mdW2cwepMkecGfl8HRzgfZ
QdCeCf5zVWs0m0UoWvNm0HjelgrT3+MS6iTqtayFh0pN8c1sXPVoZZpAJez0Sx4KoQcg7bDW3sKP
8NyNRBTrbcgsNA99abVDWPj1bG4yrgKfuatb16wU4n30OLG+BnE9dltTr5IHIQrrtpx0+gGxjeq3
SOcc7Vsfc/nMJzoKWQ4aqRxbs9mYvVU+joUze3vDrmegsE7DsprQrN91fEywghePwCU5ewmMNi33
XyTRZ3tAVUW99YPUiE9LzcaQhBi25JLddIG9/n+HDEvfawSFUUfSXNWX40k9awGWCi01L5lRAw2P
0YjzgSAzu6istISL29JniDpeLWpVTQe8VeVWENG1pO5WpS5G4kWrBkx7wzmItlQt9PiJPQghic3g
2HyLIC5XAq30UYU7PO7C8+nJZ1o2qEB0b4NM36VYHuhGeH3XnRSkN38zXKLtNpVRxNlRY8f8Y8sm
FHfrG2sZWupjOUS5K5dp71cFnG7pe3Z/UKQcxVRgjfXZIJzotUdhdzu6FvraJSh4ZdKcSvKB8V7x
xbdjAq4NaVUWcFnhVRvmrDhMqqrXbsty4GswzaXDWwU12qKBkJB1q6BHftFM5na0cEznKc4XCrVS
8guiembCJhqKDRoRI1m1vOfmFcWo8a0iZ/PakKn32jVEuYPwj/NvST3m2IXJgqJJWtCoaAzVffMa
S734+uKTVtq42eUwwTzlXDKWeLOQKELbtpRDHyXAv89Eb+YvsOVhjA9WD3CH+NU8jLOyC3aBQIcZ
omvIziUIV5LbgA+AIqZj+GJ7oBa2ynTluDURdnMwIf6mQBwnjJiWDF6IBcoJ7yisO049Lztl5cdg
+MtFHhLRyGZf1E5QngbKt9W+y6vpimDY5WtgdP3t0ATU8mlVuBcW2AixIUK0r0LR9WiqPae3XxtC
/NxNZyXThWE3/RQ57Htgp+ZGwDbPqhKRL7whgkncTL+R1FA12QFGE+xrJlCnqa4LJ3Lmorsouo7k
jJQ1ZLHLCOM8WxURACNc9trS67kxunSFN+ng4+aZkxFIZUJu4KNJ5NZpV2fD57TxSLei1Zjtq3IZ
VVixYriG0hq57HKuDhEbHkF6/Hk87ZWpHjX2yJb9UoynJncKRPluBfnbHQMfEFvKcbkX2Jbvy3Hm
q6ECpZ1lk4m61Cba8akLeFEnXWU0x1OuW0+e7LprUU2xGQ3SxjjR671/0yILpddYmz0VtK0xiEPQ
jetCTA00T4YHzimf9fjZ6OzgWzBXXQVvGQLZ1ppm1FO2rZAuV8DivjjwZorNIrWUQyCW5gkSwPFR
UHQT7Kc31S16sOwGY+NCA6ayQU5ZxTrkH5vsqNDIPdHI+UXerrnHwCiLV6z12S1OYU0/yi2p3SOV
su7j1gxO3X5oulCSPwUHWvaItHWBKp4krGU8EcpemwFKlKcG1S43SeFrr0hfuBs0hDiSLeF3BIgg
YE2SnbDTbo8ObMb1W/WJ2AXo/8ljp896XYqEaPZKc5czNAhiioYl7vWIgpmIX2I4dMJW3Dgud33Z
djsraaW7c/oaZBMewPwSmgWgTmOsqOAdE746MQApOTqMblwtLFufM+Nt5PaXau1/t7GiS936z8eK
2xf19LXufqyP1x/4Xh57DumsTBORpkCWQzdD+fm9PGaoyF0Lg6SD/dMENcpf/V4ef4KhY1E4Yw+1
CWClpv0+U9QcJK0WOhcf+cyqdPkLspk3m+IP83T40B4CMKaZKGAR4nwEzGkTdVFuIulb8nqnvPzW
knSeym9kVx4V6KMJGVPFU1XdFd4ZTbktRxEnVX3camqPwWefmN1Wpw34w9t3+dvj/6gB+6Aq4Fnh
iUNqs+p1PRsFxfsxZ0HYHhIULdgq3W+Y+ORVyB01wHttqW3qBtov9Br+Kht49zb4qzkd0iXvBAPW
jwDfeLGzQYd/vYWtw/iKHcwpz6ULVZRc87yxsCzYHWkGleb1oUueQ8Jws9JueiNb9DWcbYC8Jri7
q2XmBlYKHPUbXRHWvBn1XiPHO5H3bU5m4LbKM04zi75Js2kn23xopgWDkhiS5T7JpPNFU94k9jF9
syYafH/Mbqo+QHpZmg4FUQY+JN6trwQoYqF68qa44CR7dhYg0RwlqX/CEIFPkyzKfNg4iymv4x4u
SFjPxbJrJmNw8LH4+P/dOcMRoanC3hFJqHZJieJ2UzeWe9LWRTXu09ZpHS73VXYvnNKCO2gnOKKr
rOKCWQyjemxtl0Ix42YE9SYbON0Mk3Fmwh2/JvvURuRL6B7SfJeECwLlhWglp1m56GE21JXc2Ynt
UtXF8/LixwwgmB73bXCSi8ZpQHxC59lkVl/nUcUJftFbvmq2rjnz9tpW1jCIZszmbgbfg3EvuoAY
kyrRHJT+mua4IKEK57OikKHdXvvu3aRhaA3HYjTkkaAfcm5oiI5+tZr+vJgQAQSoIWmIBcyR3q/e
xZrsQc9Ha0urR79yC44V+EyGrYVgzZvjbEmQGQMRjblGDWzpP//u/HkpA5HXkePxP3abVd35o2ql
J9UThpKL47rz6HkVqeyJVVKtRq8+16pbiXS6pi2ht6TeMJvodz9/fGN9eT98lxAt0LvCnsv01VxJ
WR9ffj/TD16gwo/EDXM0tv1llvRjNKuyA6inquOgEIRzGmmAgyj1z7SRmCEvppyG9yOiZPglLnDd
L949JUzodBnRC2FI5xl92E88zcVNpePsS8gvPwRE51zQKew+//yV/8NHQfHFmA3zgGt+UPuLSZgZ
AA4jMq2pOp258m2LeLG2P3+UD25eYgIggoEDQ/GFb4HcwA8P02a6jOuYF4Oi278MBt+5Rtxnvxro
CdTi2+fBjH9nIjYMhUEfyjZPfrE905n98Ha+fwbm+yWG+Q87A37MCDjgeLLQOz3JWvtLm7SKzJKm
bXYNNrOvuGPSJCz1ev4FWeDDEv/TO/BhhfkGToBsyo1onIxvnl01JIrifsvSZVO7rReOuOGJjZmr
XzBaPhxLb4+L6GbF+FkGp8GHx9VwcjTCJhiPRS12MbpMBPaOuvSmvjjBMuA+/+KjXj/K9+uWj3hN
bwRGsfpRPnzUaa2Vsbm4DHGCLt9q7CdRrzfm56Rw9XCt7Y8d/BxXQ6MN54vhTK+zW3o3TkEa4i/2
tD+vbVR+WGEQOCHDeVM//birmLbVKIKijIjQJO/ZrrXuIjH0Mvz5C/7QqF/fYL6h5GR6vL3sUevf
vzxdp5jgEIr/7xGen1U3gxFlaPxuZTAvx1U+ebdkzAWbuWaFY/cq4sPPH/XPrw3ACIwhE5Yg6nD3
w+6gtGDOi4bl5DS0SbJE5atsd/jFa1ulWe8/S0jm9GpRhCLdQ0H9/rXVtXBmPk49wjmc7KZyavc1
gX9npZEVjz9/QX9ep3A9IJpaPscPav4Pb+Piw+cmV0Mn7WwYDxWTgTttqkjObjSbNC6R/YI/849e
msctzVzpOtgHPhw5JKETmjb4BPumdbuHt4pwGd9spGhY/eKh1vnUj28j2zKb3nq4gubnRv0m2vxh
iSSei0syF+5Wtj1y4bbnTkW+p5M+c2Oyr2ebNF12AZNmguG3wxCNmT0eNZMp6lByPXoexql4LoZW
t8LSa3S5laKdLkchY7XNad/bhyn16GOJkdzjX6yBD5hhcl4YZnEnYP/4b+rOrDlOJd3av4gTDAkJ
t0BVabYsy7LsG8Ij8zznrz8P3t3RrpKO6nPffTfevSN2OwtIksz3XetZbPmF3Hpef05wQ40k/+Sr
uRudUf8yU6ulTEx97WNXjR5t+hU1F0bKpLAOKWlycYBGWVwZMpvhqhNX0FEgyvOFVCvlfS0zPgB7
JDDuQJvcEo+AMkj4c+reFKGSWJEIiFwL4/Lt2XXytLdrsDmpbKgVzgvgY46vATWMkJQKzF1aREto
DWtNRGO27HULVeFfD0W/jt4gOmc8IfJkIue5txio5q0dKj73xiws90qZ3Xotp3x8eHuok6VnuyoW
N/b4SL84eZ0yfyp6L0QJ8LUWQ2IclCEUchm0QD5VJiAFlR49QqAe37896snS83tUljnknKw+FmaI
43tZucPczzqbezQow603Nh5pYSoJ3x7l5TuDLcfEBLlhxJl+J7cxasq5bBYXwsZQFTfONDo/yMx1
YpIa3eTKisp2n9uzuqlG4T1i+8/PLLCvjL+lHBsb1WWjL54ssCWfrB6BNGtPXN2APLhuTHGVyPau
ddKf5ShQA7ryiU/M97ev+2Qd3O4urxo4fGwCeIlOt8JN62HsnVd7RzhZf2lwQNmh8FShjQn4wrIH
+8x1Hr8ZfKmFxZl945zBGNucUMdPc67jWswlvZpS1TqupR7VqWfmd3pNstvbl3Y8cf491FYY2I6l
+EuPh1JG09ZcO0P1jiR6UMfPDFrjzPt3vNH61yhsNpk58JvgRx6P4mh21wgrkmGC1yrboN72Z6uP
q+uFQGblT6ZHxEldqWt3Agrw9hX+Pif88cHk6aGkdqHxEIvFqdw+2fzUo0vzvSmtXVml/UPWtlGF
h3Dt4ISocQ4ohuaXQ2eg4YRztXC4WQyCUkvTIC02SobFzwGdOBeD6gyJjEo5VyntthqeW+nuYIoR
7TL1hKZf4e8v7GtUcrI6uLbbZpA/J7fwcyNz579+FV1WTliGW6iGgb/4+I6WonW8WKvNXb6M3Y1H
C+iDKJPqMqE9QVmSrNidp5nY3rx1DmQqEEq/fVtPjw/bbRVg7jdmG7cXofvxL4gIq07RLdk7a82b
KehFQZQ2XAVEWnTrJko7DgIzqvjtGvmmRLwVOBbkkDZ17PnMMz6exdvnkIIYtrFtDnNfDPP4t3QJ
21+ts8RuU9yT3lz9AktwjuZ2MpGYxYSJeqw9HIu3RJNTqrm0taGvGo9EYPCj+HZjx/7e9ImxhG5U
SQFrXY33aYVy3i8GnIkh/X3XPMx0q345S1N8xutVExWK+IxYakgK1Eh02dPCVykZk1lamdTFasR4
IlHFpz7PVXkR5y5C9C7z5uqg+mH9eeYxHt+63xcFM5cHCI+f3eTprfPiqKYNKczdVFDajU3OCBm0
CGMsne9qUQtByCz5SIMTfi6xIOMBANTi+YZKl12vGnKi08p+L1wtP7M0vVgFNwMg9xurhOQnntbS
PI1nveadDF1JE20aXJJhTMpi793YsJ/evg0v7gKpR5j+MPFvhUxmy/EE0sw4KhKs/CHNKSucyEQN
bHMtzry0L65oO4Jtpr/tI80rc7IMeglQGZTw5LwO6MfzZZY7CmHTAW+3PHO0PamebEsuY1EQZr2D
HUvV4viKIGvQ7moYS6+aO8Wv2g2IYpEuGfK7Z1E/dC1KcvWkxr0+euZVwjJIyR6ToTVmzR46uThz
6n159RyK2BtJYWxnUXGy3zOHDn12L7l6Taz73hhs6qOzc+l263RmcToz1Gk2jBSdblYFQxGt3u1W
akWB7IuKVGEVn1l6jvd7vz9t2FihQujsu0h6OlkGoR+WXjQSXaQqfbqf9G59qiVacwVY+/2Ex5j0
9Mo6s0EwXs5XqszsxJi0iNv44/jpdmu1Jt6UoeaIZ/khx8jme4vILj3VmxdxgVWxkXWPfHWtd07a
Jzcs5PU9xNHux2R0sMAmz54e4L+bf/+QOSwSzLNV3eEKnvwwVQG8qeBEhTNUlH3TDipcuhGRCbTN
3dvvrLF94/7zYf9969EDb7skKqSQZbdZ8McRDjEY7kC0A6FycBFQSx/3GEvFO6eMmrAoE+8QIxN9
or5R7EvZQnAxu/RrLOlWnplvxxvTf/0SiqUwhiS1h9OMN2hiUeMtCOLTHLgZGtv8ew+48a5c3J7M
XX3dy9psPspZHx8bILZnaIOvzEEM7txtk+IDC9g2W/64EXmq9IyaLLFttrYgVNCtp0WMEQrn4ZH/
etzbKEWe/5u7D9qQ+iSdfaosx4MWuhFNGCSAXDTO/E45yCJYPM13CV4u2o8ZoQJEVqO4Q6XYp9Z0
280zaAzn7w4l/7r3f/yOkx2sUzmr5i7QwZe6UEHumVTxOH9fNomrfeOrtF4rYZRPM3ndhwzDyuPb
9+GVpQYnH9JUlxMf0JiTVW3EqJCBw5CIMgwCxVxrvF/KPLodTHP88d8MxcmAJ72dYk/erVWAQk1n
Zpm+tjMh87z0elz/4qO9nHm1Xr+o/4x0srtE+VBV1PhlWBU4HiJqbbvKACpJPlkb/hcXtW0lqQpi
ezxt0Y1gIARLhgytCVuhsvnymvNg7Rcjdc8M9Xsvc7pgbH57bJR0NZAMH09ZvUE8RM6xJLWk7HwK
EPZVnfXWIaatcb06SXchcwnYpFDTe1vO0Z0eL/nnyqqd25G4xv/iJls4CNl2bLXg0+VLc9rJmWqW
L14gb190g703W8hzRrvYF2/f5OMD7D/vCLMGRTNgZ6bryUfKKxpXcxa2UrTnUeRgkfvi6d2ICaDq
9hTjqjOkUMGNfHGjOR1YlrAotMmTtSFeR3azY82ltYYMQBYOQW2ay99/eoEhcUl8aLYm0cmbv1i9
lN20rbpQX4KiT9x9kTvlIZltHe/qYAfUaLLD27fytaX+z0FPbqUsRWm2KI1DpYz+qp2VdmclFAk1
vQOqV+Wot4fUui2FVd1Z83wudejVO2tTjqUAQvH1dFtHBpZeayyqPEmRhYWoisuVD+6Zi3zt/UcZ
wIkHsOw/odB/flC0tCgbIbmzWaG7iMFgO+kxWkkZ2We+nK9ej6QTQN13KzGfrDR6slYLDW/4SPAH
g3ZAS2yihz8zyqvz/49RzOMXvxEdcqCeUbKJk44+d+2tYJTbPrPaEBfXePn2JNlm3ov5T/HPJJqK
hfr3zuWPD/JkFPrmE5VhJ6kxcIJyiV+ezfZQNOtwMeTlfLsKi4b328O+djNxOpDhClpkO5ofX+YA
wdVIVcNr56jkAMFU7kmpSs+sW+dG2SbPHxcXYXGrLZ0Pf19oJTLsDATknOhnbuFr7xmbSGK9qPgJ
1C7Ho4CTNA2kv7zc1BWuVhnjzcqJvPk8rTTM/NpKWyqO9BKg5LeGcQB4OZ650Ne+F/Q+qDfCxdx2
micLDLpZPIacGPHXFqxeWku5kWnTHLKeUNwqStfdYk71Xgme6dg8t7ZUX9F66KQX03U4s9y98lJi
j4GOA4KZ/3FaLy+8zIqmsnLDZYYii6ld7XFNgqwgZfnp7Yn0yvwlJhIlEfRs4uRONzWODqBy0WqG
MuPq81R0AHEprPTIvb50fMn3RR3p+7fHfGVaMabNqdjmRMPqc/rAV00rVsaM01YhO8uMK0JUz3XP
Xh0FhydcBgszz+m0kpOj1NoVbog9ogpds/5ltcin376U104mtFph/vMNhLJxivdJeyJFizp2w65a
8ickgF0UkNRDhIMCqbPixtONx9qsBORCemv+UKqy3pA1sc4JXVJzfPsHvfo8//g9JxO56K1xdQym
TmqVMuJbBcyXSS8/Kzma7+gZ5O9nTAlnRn31XqMHIy6HohxVleMnypEEK8PEqC11hVvNTMU1/p5v
b1/aa0dhqBg6Z2ATSaQ8PXH2iNfHErJumBPqeVCFld5BGerv3KRUNw3C1sdMWQpbq052D1+zqrLj
YE1UH+YN5IreLHLbxwB6rqT0ygLG78KKjgyMX3dqFkvSRGrs5ySK2rnfmc0U/VRaI4Eoe4BZ43bz
5Vid58+uvQbDAjr4zI159QeAspJY4uiHv0DckEdlLQalfbbTKEhGR899c8CjwGnZvUsLzXheRsFa
NhRBhnF119rj6nejsz6qWYiffRd9lrKAUZWl4rL14mwPGiR7lzrpjIbWjaYzVY3X5guCPVosLCFk
eZ1sz1e70FzoFG6I7AXdcSyTSz2KnDPL6GvvAn85qvMNpoJm8nhW4oVrLV3PeDcLDCdYqbXF92Q0
7w0rXg6DlaPbc8EFdGfGfbl8C+bBVs6kyOhav+fxH5/NqopJWQBdGLoGfoEElc+uQ5W7z2AIh28/
+m0Perz9YCiLHhnrGyeM0+7wnDUaHnLsHzoU8Pt+hhzuZ/O0LOiWXKvc5Zae3YyDLssvMgdncmbm
vXyO+DGphSBg4ml5sGqONgh4Alyzyjht5HY67/paZg8ddam/rjQxyqZPoA3OUnVajW9GO7VjL6en
1I1U4Cvl7W01/czNcjmjFXjtdsJ1BWb4G5hzyoRzEdt5yK5liGizuQQ5Zn7UoSTvraajeaWBTv1l
rsNu1mzr/u0H+crixkXSu8IoQp+fz/7xrTQHrJrExjI0KPzan6Ee7FhNQcnoq3yO5rg9SKdp/NiV
/X5KWQA7mlDXvNPE+wFtzfCZvrebaH5/5oeZr0wxjtKkaaFgspCIHP+wobdndGkTZY+1ty3sar35
AejJ/EjRXtwt9mY5ULlRfF9jstT8bnDRECqXORgsixa3QemM61+Xwdg3EIhHIZ8zrnEapZJGDj0K
byUnznbrO8xbEYkCk/qB5acOF4LIyTVA5X5mdrz2XhN+I2lA0a0A63d8JzozWZoJoGWYqnIOYtMG
+NPJH8ZiuGdWkN8ltaP3GsimNB2mAnuzjU98MlRk9B5kXS1sSRq4chHs+o21xA9rWY43qZviu9eS
2fxSDH0J8cQeD3XlCkqhbfZgqrL57rYi+YGGBdK+BnXCL3pxLpf9xcu//UYmBrIgmgrIEU5+41y5
iQ16KBzHArlz4n1UU3KudPLi03YyyMnsi+JYAyXScCPsAgKN3Wnfoy6Kvva5A/yshwWiHxonWX6N
XP8zlOT+8Pb8f7EkbD9gS1zixMr7eVpxxRdoZwPLbJi52g1EyStAPrg4Neums6frQdgPdt+d+Txu
26UXT99hS7kl9ljyd8boHx+QuRVN4mipFmI4wtA9x2XMsud0nL7aA9I37fntazzp8FI12i6Szvm2
ezFMYZ88SuhMpi41GYWSSLgwHnEHZb23YPjJRPdrmcr2W1V7qCKmcvIxnEa3Tnnu5H4SZ/fyR5w8
6rJDO1CAyAu1MUm7oJhh4RneGt9nFWVeSPp1c70yzfzIWa2raR3UhQb08cKVw3xvkx0QLkUafUid
WrvUeqIbvTGWD6XybD4caXRdQfP3IThZhxoQL0lIpDfMFfZBRPFj2KkZ+HLeqxo3zce37++rbwpb
gU1UQqLNaVGOLliM1IY3paoWcZXJ5IG2fXHx9iAvVqftGf4xyPYm/TFpFt7TJLZrLUxRu/oJHwx6
frpNBuDYfHh7qNfmJ6F4xJyBA6YlcLIQrlJMS6xlGtCXIol2lWqIBnBbVz9EZa9/WkRq/Xp7xJdv
ocHkBEHMR4Wt/+mHWdOGtq2z1gv7SksuktzoP+AzNfaVKrtDQXQIdvH2UbR69untgV+uPwyM4ICE
sE1AKE8mJVGz9dBL4qIxaImfZFjZc4gOSHyAq6OHxZRWjwle7WdzVMZhqW3z6e3xXz5VxkfLywcH
iCWpiMdPVelV7hZZ5oXIvspPJaei3ndRqRx4Ac+KK14djC8bwF7gF3Q5jgfLoyGeirXzwsnz6n3e
JCr24aYP99raR2c2PNscOV7juLA/xtrm2B/TVevXFa0cT7SKov7acIv1FqBP8b5YNoe/GrOCh2uX
4Znbab0cF/eSR/UBFC8dh9Oz0myUK3YH8DmJNbjXMYoHI4iXWo27TDYQhzCozu9r2djvsthYer+z
B7ChOoZUnSluOhk7MA1jT263jn2oxia1sJvoxSeeYPKJ0tJ9HUH5ID7RSMUu6ZPO9pPcqqoARzPo
K4q6K3yrtBbPyYiD/bBYNW48eATdfatHlsCYZ8zvhT3p70ZAY7ib9bIbA/zovNZerxHA3vYuFHY6
FoiPx9JChdKQzqxjw56sH1gXCL1GQn/jqbz3doSEZJ+WwcY8iC/Uo1S+KPHBatb6qVukzvU0a/tk
51K/jSa5VH6LQd/zW8vmzwr26EqwjSyKoEI9/l0Ni0lMgDMAY8BN46SYRmqxXEl9mgZ/iDqojUY9
NwsF5XQgh6tobdgSLsSUxGnG+EZDbWGEkd6130isiwkxbpV+iUJh/ASUbMx2Q0OMRug0bp28h5PR
B6Wb5e5jbq1dDhZyxksaUIZwpymwXe1Cb2OP1ns1dsj0GpYDaX40ejBOKeXCRZZt6KKla2fAGU30
MY0tKvZg6OpHg2wr1ziMcihKWmwzVLQKr2OCs6gEl2UkuWcFeiRzUCDOaABWKhIK/1oLjGJYkvxL
N9HPCjI87kVgFWJROFIw2voE+82DX9oA19gtpxssRKbLzwnd2vuGpu7PZM5xDOtOqRdBocUxUEns
AOqpd0sgDU7VRvlF74h2wrCsDw2wNporYWNoThp0o8ver1376YPRV9QciPKTXdj0Nic/M2+l6RdW
N6idxOmlrtiAu/AZpSDboXFX0wy9xIo1xGwGIhD839qvlUXTX+zJoCwl4u6eClVHATCXEJJn9h/a
PiuigaluTc6dayslgmLUOzNIahukQUMbpi6cHidZoq0/KL3LLFwtGT+0VlYtRJFFEhP22PX+UC8V
HvnV0uHi2WX+vFYxe4wJLt479qju+2Ftmw809hsIMm3dULozK+N+bdoMFbO5dPM2K+fppo3q3tlM
vEQ4GTTkJ7/X4Xn4PDkn2Xn2omNPrtuPuuFMcBRMqiKBip3uMu10zK2ZDXcrZJO1fKPXN321vJ6/
iI4aTj2tzJWFoW1SH+wo1j/QyzS/2JSUEj+bAEr766i6x6ro7WVHRXkCgWlFjkPyFMFVQPRWxSue
uenPwYrWq2yibMv+Ik3uIwFZ8soyyvIq1xoW8J7vK2mydrJ0oZ5oM0IxSJZ0KGPU2i388/jG7cXy
oJH79UVNuX1v93JILkhuwAZYRLkdljDvcz/hqHMrtEzBXKmk/D6PXkwUAzdKv9Q0Yip81GBZGbor
zp+gpCeoqPEmAmCIbvVjuFaW+NkOILDvJ82K0yBOMm2+cPTVcP2Cg6HlA6Op08sEn/pnIAvVZyOK
LbAnyUpKXdvB3Za97X1xYYzU8CGjpg29Ji5AsZUzkV1DmldDQEkM2kE92GxMcK4f2N7Nj86Smxe9
nWiYIT2LfGZ1NRLO821Z0RCRK1Rkz4mtpysoirxjAbbt7ls5xc1jjKbdCAbXGZ6NoXCMCzLWCB9j
YRidIB/z5CPWaeejmY059Fo3W/oQZni5fKbyZOF4XoRN5E+amO+XNJqWAy9FxK9OLX38nnaQQ4Jy
RWDtl1nay+s0XrXhMhIYfGjfUt3xDVwEKvD6aKh9c41Inmw01Lu7NS7ydI/LqS4CfVh0eCkOsRwO
lVftwO/Sv4CZVOPFKurS8KdCGzCNG5xi/MyZ9DWUvUCMtowNrCMnNXEjVLoN4s1tBvllWvr4CRog
eh8FInLDTI/4tdZF16hxktilX9YJNPegQZprX+SlnA9u5mRugLciHy+MwrGeTG0ao0NTOx0oWDlB
ndHRAns+4hti7PU5juUeol+ZQtNbtEOS9Povs9vceWLR8/GmsEsoQm7GtjIYezFHH/NB66t7qeo8
vygcSaUzHQRRcha6eOg5I0pRjGXKWQFRVdanXDQ0cWfOU/pFZuR1+tHCSlr+GMjlncPGXdIK6EDf
XBujR+qakzof9dZTz4KdgQV7EV6Dn1pR+smxOnyx2YyH4S4f8AHtclFV2bdI46vjGyamZEQG3sgt
HKGEdpax6pDem9ELpEy0r5PWeyXFHOobIRTYbgmVmaRfkHktd6rM5vyBqQ3MFWCDwS8leKgDCzBe
Ao+vv+qU2fMAv66q/MGJYtYOKN3KukrHgo9AXWmDwcLrzdAG0KbYO7R3dOTzrhvynb2CbU3LwXjS
rChqCIbLWSc09iFf3dSLb0Sad1sOXMmnXYeO8xg7kfbc9gIYn2aB6wm1frKmYKDSOARZlyefLHDm
MeT7nsQ+FDBm2NaT8Utrp+HnbKn1M67jmRevFdm1BPvDlqFaJfxAJSRvl6Y316qjGruvonqND4VM
i0vb7nlmS1WJe6oxxRdTJuZdZ1fmEsJhqIePoB7T26FSVhd6tWrvev6raIuXa5ydbib5t8SCsxqk
ACnsgCRfhanXzaafpjHzsSbe17nJGr35MtbdqPmLbuTDjnMdNl63XuzrofL64TJNVTscRJOTOm4U
lYl0ZAQhGABtZP30lLK7PQ4Z8Z4omOVDVLlrd5BN6jZ3kxKzGzozPC+2cSM4Wiw7bERQidctX9J5
Je8LhlQSrvivIljN0/o1HyoQvVZWan0wcV9uNVkvni9rnNcYtot6CtpsuYrMbgb0UP4EH7mAMG6F
dgshJYPbSbPXnh08wilTiK8NhajpkAx1fl24TevudW/OPte8j0MwjeRZQXxswL7A0tKe3d7gJbSH
pP/aresC2IoygL1ztIYEwJoYMb/TdCySBhK0r9XiHnSrGHCC83v9sjTNA8hkvf9Wktan79KyAEsp
3DKi9r/gdQrJSSEeoWx7KDuDkurKymaAj5kivKzj2H2Hrr/KQ32Q4qGA202tUtWBQ37UFJR5xvZY
tCafktlsCux1U83nu45UPSB91MCNREtTtTurjpdrN3P1CDYObtQd8ZbG6LPyL3nIEUfu2rJuh8BJ
0vaHICr0l6u37IgIei9vPYT4th93E7rrYiVhEv+Sq5XkOHgdKDdTdURgLcLTfaLcgF4ZrR2PAb7H
HGSVw8JJCBPfyT29PkeEJkLU1scWaJ6LVX55pucoSmlmYzTgQjxtRrWAa5wlMaNQZClQM71ybgwj
Li7fPq+8cu5lF2DR7oLnQNfr5KQ9U2FzlTlFYeEZq+8l3IUgAfh0k5JFul1XGR/KfF35sLLfPlNR
eKkstrnGP0Y/OXzmGhs4ODVRuBL0eNcXAN+DqRraR8fqb8yW2DuAww2xHIn80JRF+SOXygwc9L9X
neEl13bfnus0vnJEJZOYeGmkuFSsTiu/cvHmbloKLxRmMQSzno0PrEVs12EPn7n31na2PzmiMtZG
ouTASLzQiWIFhDDlVjeOwnyMRhHkaZv/zLURIQktOHGXFaZHxuWoOzc2N0rtoAF90IBzQaS3es4f
qdFNXzT+/bGIiWj29LF0Q9FB5GNO292zKefKCiN7yOKD3k7ia6ooMAcLtK5hTzvevHPXOAdJLtNu
3sVS7x6QP8FYRDD8tY8ngDiw8et6X1Z9JwhIa5d3pIP1/8VUx3yy2SDQBwj6WsdHdacU3UyL1+Mc
BGO7yPN2pwHY2L091V99srTQqe4geKT2eTyKl+a47FOKDyIDcNzV9CrZvD4Q3t35b4/0sgRAOeWP
kU4qZXXZJeiWKT3w6JYL4Jr1hbsuCkmiREAbNziFkjx5fHvQlzWzrYJF75oaEjZO86TeYY9zlDQk
goSr6oxwNWUepvpd0twAWDzn2Hlt1aAjBwyGttnmGTq+lU1qp4CDoUVknefyatT5xYKm/SnqjCEK
hFnbpPM5cxlWJp/kt6/zlVoynm+2l5vpE6jbqVoYGrmao0GPws3wcTCcUVzCNTeCphH2rUNga1AY
UXbHOR0A24J/8q4fneRvZYn0aKi0moAlgMnSuDq+A7MTcXYwqaBb5iyfAC+OgYT+/E9j8q+4RP9v
gN//3+hFm2Xj/6YXBbCKAUoexctt/49/8EWG8z8GRp4NyYOnkRob0+8fepEL9peq2yZbQyzi/E6E
+ze8yPofHZkj5satzIu3nr/u34koxMhhfYPtu/kMOG+Kv+EXHS8z9KtQaaDbl0i40VYiNzueGWyQ
jchqinDSx+rCiXp13VrztMs0te7/uCf3/3wo/m8k0b9HYiDuxm954PFIg8ERJ6qKsMChnQRJa7NH
EzopP9Dwv9Hs5uj+9oDHr/0/A2LHoENJMw551ckKqiDMJcLLwiTJ00M3LAZHg2FZf60ulaiiT6H9
OBM2JHwanvb09tiv3Va6lRRJWFm5vSe3NZoN0oYd9rJ6qhdhjw5zPXAGJERZr/O4OHNrXxsN4SMT
iKI4tqeTftWSREMlAHE2hluZn8iRrNIwJr7dhfk3kkz29rW9dl9p3nBpW0eWzvPxg0wNsHd1wTdJ
ZuVBgL4Kh1w+i3xLQwNEHLhNZt3nJn+8Pe7xd+r38xQ8TMFSyjLKvx+POzl23uQumaoOJzsFeM/O
BycgtJQWaMGxX6M8//cjUo9A/oBiBrrYyX01K7fvyILlaFbN1BwGWspe6UzXdmMmHwxdqdCM5/Fc
t1NsF/KfjRYXhv6YJovFZ4NNHVqW4wuVFgU5CkH7aSsk+OvCFsnnyeMpHVlJfszSjG4T4lq8CxmZ
NhnhQ+JcJtGoP2oLCM1ghlMI2Nh21odVMws9BNVo/TQGNX20M2vQgyaF2RkMa65THq3G+sbq8RQF
hMxU3+aOTDbq76a41zynWw6L2RslCQm5VVOwANzv96j86h0+X7sKHMJkMGON1fpOzNn0wMFuQJTi
ZhXM2IwYnLEr7GhXxE1zpYGEtSjMFJHh66m0iOYWioiRpeuBFapcjmagpTWxaxNC8/rapQ6gsv3S
rUO5NwcibNKQ3lO+biSuLJsOJAA5FQHopc42EU4r1Y+xciZfTjP1E8Sbz1mnpc6BwJj8wVaid95P
XmPvZ9G1VUhTORdhMrNHL9oKbVpRFlOyo9zHGVI0GdWilCIFWByLbB4fOnae7bVCqi9TbXPoRJ+P
chDNkfW5Jgyi3ieRVtg+7p/8C8U2FpkOcycl5rYyPs4NmXuk2hOx4reLYeR7r1KS3FxzQpWn9Hi4
s9fFpJjcu+KSnN7hZ9JPw7obXC/7YdUGkb9t1GcK46ThXDl2NkUXUIQm8WQlcQXYdYGndll6/W+k
FyWPz4DOoPXO62QbzzRjerifQ03z7o7Iqp76z6wZmOQoBVbJU172NQVbvhVRFC4Is5r3gHZ17RrK
cGEvQTL2WRnBNBR5+6yRqyT3Q2Inyd1Um+QG+Vo1tvl8B4xUtO9yc0pAuIlaZPtkKFMQaakLr8yo
F2dmHaxGnX2fPrj5g26naXIFgHUVtwlwb8VZwd1CyFM716QAKEm94MYoG1t7TkruR+Wjzx3ayk9K
x60pFlKrWD+bZMav4PUond/MrdXPhyGbpvZHC+sN6ngCGJPUqs4ZJqviAfFc7gxBKM53fdRq44Nw
l8jauwXObgDyLXlcEA6SZX5WugkbDedzB5/T7kT0mRds63aNuhmHK9r6HJ93LX9BgCMqilNB7gWr
oTB3Jp47xtQ80ZlBKp6nR4x4g8K3ZPUtyVtbBFjuiPWZpJv5cQUAQ2YPhUA86w1ZSiTaA8eL4W8/
0/9pH0bBV5rjDaZrsMlTQ9ezwGtVyM75DCYhOpQKnmWgjzX40lXL4PwspSfudEx3Ok1Loil8oTq6
VKVTO8lNTGgEr1+2Gh8SgKYfS6tYv9M/ML7CSSo+Wywj31vTW+it8JuGXZ3pxX1cJfq3rne9HwTV
N19nM7KnQC+6cdgvkGIIdh/XiOQXYo/fOy2ZPX6NZ/B7TP/aJEW7Eh8qgnBan/Iq97OsZfuYGsNI
mH2rLNOP8H3/ovZJvasQrv2VThSm1djW6p7qlr6WX9rUIpET5mvk6NXlBOL9szHOir+Rls4Pq+2B
t2izHK6oDOYjvR2BKyWn2vZZeUR1BC2FcGKT7CzSArXozRMZNsYaOAP/8OlNktsyp035lMd1SrfH
KDTs11T4Yz+pnMr141jRYtREpHTqjsBPfRoOPDhia4x+t0ZWfTV7ZPaCvzXSR82ulAsDOVFj0KWT
/dwQ46VTtZCxE3aRRkUHUJ98GNJ4qYIEqDbzXZAl0E+oTfDaG2m5F1mN/8ShPksClqVS6lp9VdbX
Uba25S2M3Kj0Zy0ZI78z4vU26ktqlDiG4oee8rrySy7rElBzk7xLYTLPu7ITWpQBSTFF5Pdxaa73
TTcSSmYZY9NdLeUWmK7EIuerrSbvHHqCS5z9wtsWhfXUeDk1NzyZvtkW6a0Fpzp6BMdbKzp1hlWy
vNMZ+0ASFif1MlM0Vzity96nCmvFHGZnSIKkuy7FLkUuhXiQDgSQ+17H0frTa6bY+xg3BATdaEnl
RhdiKcxuLzxNs66HrIAfYDZLkSBt66fupmvdtfRl6or10mhb4C+Ltc7tPTbIRhB6RKeRF3FrnZkx
wtCLJU+osPui7HonWJJmaXerPUbdD0/TdYhzlOLFLRem1HM/uiAAhjiKMWlv4VfDA/ADROOTtON+
V5izk33rlpLgpghkpEuxz1rlTat56dgH8Wy18TenMidjx0og+sbvx9WeL6d5supwnHqQxkhw0w81
bnXromHtA0c7mR9xOva/kiZJHuY5Ta8HCXEeLLmm0Usc+wvDLYF2r0adZBQxEyEDY3V49czSJlRW
pwAFph2FoQ2Qxt6w527cXdeuXVIgbOCU+hKJrBlMkCL7Axg8kOxEG5G/RdCZDRGtlcwQeiKBRrvi
TqPpQwiqQ+xGoGEh/A5fiU5Ml/bttznha77Lva2oJWIjhtiguwPl/aWKnpxijaber+PIHfdzFi3P
oAdgqhmOll9b2UgXttdnVVw2OnmK71ZVqCs2AGkDccmJXPhMWTfeeGPdq9s5qwzjg7Uk7lMfL4DC
3Ua6CpQp4o+gUvNk7oTKHDJGUN3WHyaslu6lwogvcVQslJzb3JDl1YRMp7ytK6O3weZDpP+UdrFy
nlm+IQvnWj0S79BEbhfMiyd/xIZrP/8ve2e2ZSeObe13OfeqQSMkuN0d0TnSkY50d8OwnWkQQiAa
AeLpz9yu+qsiVN7ef+r63IY9tEGoWVqaa379NmVfkomRx3IJW3zKiYWPcUubj0Uvmb3BXZzu9rgp
aNmxSuBHf5rKDrfdK1unHjJQlQ4QdBAh9h22JhDDyFTB+Rw1kfqGYp1vkIKXMMLeUP+BbkU5L/xE
GHLKe1Doy88QV9o3Amcx3ArPiH8A9qnI50gzGMY3YQ0cR1LRFbu67FoYtLDtT7qp8QG8XxUhpWHE
spcgHZMTg2pD4TK3TIcPCzETOY1ihNveikvQNufEFsA59vg4+WQ2OMURNvZYRVO5StyZQ3qwR4gB
19RK2rE8kYlWkIkVtk/ue8yk7lkkVWoeBrnO1X0gViw0O0KwbcJW3GzAPlQIJvYlSA9wU+xgPi12
EW7gBlRJCvoRvpNlsQPxt872saRjg9gAoL4jLrKKCrHaWN7BvgLlqVNW6a9wLsfFZskji5g0s282
O6fDcSiwGSHWUaBGhQtYmQc1SSzE9SqQdoQBa2zJQcOhjP25MBFCASpx6Q2kCo/L4nsdd/OQ434P
kxLXCaL+oLJYS1ipovvSbzDCrlFHgCH2Hteq3VeSJTVeJ7KAPEAo2Mk9Mk/BF4Br7XbXjhMXh7qq
ou9IzIrHaQnXT2Pfqt+3Ksni5XehxNAdIpKpbA/BJk5PZ4otpmtJ7+OtWniusqx4PPsWfZoVDb6c
647MLi6N/Sx0H663kOuIz3wLABzTCHYgNg1i/bimafodQOzmCQYiGvFlNwy4noZkcV/i/hT0DNJW
DUAcdP2tGmZEgFiAS8C2gW+WKAlZp08jvGywwIYgZ5/Bh3LK56EDpA7BMSWIIsboyybq7UMDVVq7
J5aLP2H2M1Pk1HoQpVSQLG+qvkdavJN9+gXkkf5dRnuCCwwzBjdT2NXdcYKl51uhWhjlFuMQ3GxB
h0wArvnAlBuLkHxFFWt/O+s2g2J6CWDETnC4R+UKPAa/GFAu3tIlSghgMMrOPcmxmVe38SjT8RCF
OKQg5urreBeKAcSNViz9MUPIyI8MxwuADlg/olKVRuptEaxZu6uLMf7YTWr5AN1P+wE3dvIRIRn4
YohEyzfAEg2fLDdZfQISRz4k8dQ8s6zfFHjZBhA65BwBYATHu+v2CUCrX+Nt2fQxC3Xw2cDH9owE
Eem9ABUBJ6eoYB9CEGqexmXbnqcSl/u4FQ1AU8rKdV4gp7DRfaLaBG7AyE5CzVBX8bMuMtyHaooD
131drZQfGEQxKdwFMgNpEq6AaV601j41GkqqPaXYGhVygdHexNEE2VLZDLj5Quz0PC0G54AMEfVj
gOuS9hQCSNHuodmbHmBi1XaY1/Vq/6kz+7/M4P+E51zq5dTgbfun+PLS1vzH//9nYjDj/0C+DU6M
5yP+2asGFyr/TAyyFIbn+BMEpfhXFJDhX/6VGIyTfyRn+1QY+sG6DJUu+Kd/JQbZP5CrwB9hQg6n
GSDDor+TGHx9oUcgsYTAJ4Se/XXyIYvEDPXSyo9TAud8SK7AY62wNP4ToA3YW/lX95Ns4M+bRzHS
6+ZrDl8KRAgcYK0enIKF4ej7XK5b9/1FN/+kfYZ2/pND+X+PH7l6xkxtMgVMgB2BXB+3Jx0qXI1W
cY0AH4JWFcH0up+KK/m3Sy/jXCyMsG6qlxJ7/4q1IsZFelwCSWBZ+vnXL/M68/Wflzm/5AtRKM9g
fF1nlh1NqOmbMFyoeoc7Ptyw2XRq15zwDW7yCjKx33/9g5deyMk86TTQMz//4NxkfL3rcK4AUWyE
AP346x84f+affZ7zD794o1RsSzCZODkucsQJg9m4iPZajlH1kMiqjt6EBseWfY8N03IocSisReAi
Ng83v/79Cy94zsW/+v22TuCFIWiuoedDqd2W/aXXden3v27eufX5zxdzcqOaq1EmIwwTTVnOZ+JW
msPP9LuWcb/IXV8uswKiipOHDhoAeTRR16U4s0IPr65U51x4QzcX3JRWzU2yoIfTKAF9tPvOUbHk
132uaUGHhWBJoUg5giHJP0JU2+2K2dRXCtwuPbqz9DTwe2NjPCQo0xPiL0gYu4eWCPkvfMbfXXpS
Z+npyJIAaJckMPHk8/sQZSU7iNa438L2A5DwYmQPqM/QOoIrIALcbTsi5JgHyHa7jl8ZWxd6J3WG
brTiRGIRhAJcSnFraBmDAqfvMVMPvx68F5ZOt7RHZfMCtkuJ+LMBRux3rlRv3oOEkAV3E6ky/mTL
Lma3v/6xS2/jLG1RbUnbjZrkLThl7C2OI9X0Xk0T+e7XvrOSjWlggmVN0nyDrSBkiJTgFADx8d8r
bv33RE/P7/Xic2edpI2B0hEEoRQU12UI9QzGjQ3FoRe4drry0c+P+5P1MnXWk5h2IAFrwvNpMtF0
08IrNDhuAFmtRy2mZfWb1259HbRxfRGvKs11JLdnCdX6by2uAZ5//S0uvQRClpd9tUgUFSwIdfKI
rOLYjAOPH0pqu/6DTHDEvNJVl0aUs3pUaYnbIa7TfGiQDSIAZPwGJTwu+X79Ehea5+7qAc8LXFFu
DAr5Plohal7pJ5y29JWN8VLz50u3F+PJzLxDhT9j+dzgC0xQyBypIVx7Pr2zeBgRtxbysTRH2kzi
G9h0JcjAWBj++3WPM59lRpI+g91LjqNF395quE4vgCjybXnr9wPOhMZ5Px5DsjLcoVTiPVI/49tV
lP3fK+H+93x2C5u4HXDgRoV+rmM6CXjexlA5VvCrCfymmFseugrbsykaeC7HUlNQJ6MZBXYGGp8r
P3AeKT9ZKlx5li3rMlC4Y8/7wurhUJdQFr1VZJvZ3VnnKY+ga9j2Y6PS+LMBC6a9spJfinlcXwFU
KBW8g8gFdQ9powFmGQuOg4PMEDXCnrumkDJO9QbOIkpe1AnY1RIHWLrEyNUFEzNX3v/CDHJdYmzB
CE8lwVUIJ+YQg9OZpxyVuL8efo7Dyb8HCDt3+4sJmszTKvqoz/I42IbuuMEEEBn5ArXVNxriKvtb
OaruO/gAC1jwW9omjyv0He0bMBPS+mMqI6Tvfv0ol17UmWrNALaIBfIsH4iGIHwKKdKIyFX86de8
M9FQ2gNRcl3SvEQx2KcE28/jGBDlt865TuZ9jEQiITzLkwYnmb1BPhsIQjHY8cowuDANXEPbUfQ2
QW1Mmk92KaLblA5D8HXVIaZEFVUBqpqE0Qp+ukyX37SCPYPf/sOi1wMkXoB1ldHAcpYWCgVvfTQq
5HMo8VximbONbnSTvWEDPyJ7HR6ZnUv4f6LA1e+zO9snK7IAKd51y0fYA+YbEJM7Nuj6yiJxYcwm
zu7JQpT0rIgl8zoSah9NYY3CJ5h4ez27WxWKY0mHopFuyyOcG3G9GH5oS3ot0rv06M7WGTLd4hKq
3PKS2+mNsZD0HAEWD2u/ceMaM1XwKtUxUIw5OLvZbQRW26EAAyD36xpnNsd6TvQk0fpUQFywxLiJ
G+GV5vns5z57sShCbQRnC47PSiZoumRs5h2TuLb3e/b4det1QIZggSQt70PRnMasBZY0odvp162f
e+An+6Ur7mkLMHG2kCw57Ev+wrlQzic6Sd3m08KZ5xs4Uzae+dzWuODJY0zc3zMYiB/hySH9zsuJ
M2WnFrEKdO9L3tEEbtJZYg61bT2Xm7Og8eW3DScFN+WtNnk5NvQexoj8DW5e/R7dVTdjJwX3Huj3
HGXsRbgfEhS2csg0rnnkXpi0Lt0BtYqjhIQxOcLifb2TUzk9mKJo/CYVdXZg5EfJHAIvfhpMuYzv
4gWuJL8lQ3qVNXDp8Z1Zi5v/uS9nuNuuJUphpE4+WTBZrwz8S407kzaBNQ6cNgoUDzdQk6DkMdr1
GUq0fz2tLrXuTNpYw0eiqNMZPU8+4dIzxu3RWhz8Gnf2WKkhYSEj+9ejQ3IT4c6c+T66O1uTFH7m
VTgfswVJ4+jcOmxnfFt3ZqsMZl00I1pf6wx0xVRC1sGia3rzC93uGhdWZ+cf2IyidRr9hVvV5lSK
0jP1FDuxr1xVk4oSjWebUSiGA5y4kmz1iw1+WBS82ETWKYZTtkUxO67Plt0aztH5Hn7y26JcLz5V
6QiVYoE5tjNKE5dK/GXqLfQb7K79+bgNk+6qxRyVrOiO0eQTmcfIs3FnngZFMsTwf5mOvA/aw7iK
L7hM/3u2uv8+zvwo9nnR6T3sbGpEwrB5YFBUsFpAXDpE3PPRnXnKz9h7QTI8embCNyOuR94WvGz+
VlXDf57dmafw7oOBJFoGZGo41/62KNU5kAk6Is8x40zVqF8zZXQ555Yq+ERA6pXkeommb16rmIsM
DgWqJTsIrfKyAPYwq8cQwJTa+gXDkTNZzVDouISqKZ+y+HNYR08jjZ/8HtwJhdfRwloNpd+5qMgj
lsdPqNvxzK+5BUEZcJg8bDmMiJYKTgdV8tzJovP7oK6iuoW1IUp/jMmJwFV7U/MHHvWB32BHPcar
QAnXt4se15Qc22b9U9jwQ5SoKwZvF1b1H2CeF7M0FUtJsF/bHM1CJLdFY8V2FkI6v6U3cubpXCYo
7aLDlKPqL/hIJ6wDu1FsoV+k4YJWDXwDgqboTK66YTt0K/9aCV14drszSYtU9HwWg8kTC0mhUqgw
hAjkys3rhY7/AVF80fFZy6jQRE15N0zZmxQ0kzcNdM4fvOaRW7UZTSgJnQaB4Vih2C1Wy0eeCr9P
6ppRbbTLAO+SJh8SuHyGKSwe+vSt33M7cS9dKExcYrRN6vGZGvsmoeOV6odLHe5EvN1SFOUUl9Mx
KAiB8WrxALaHZ37AdSANQ635BijYEeWIvynLP6WDvQbJuvTg8evZTyrE6VD8m7yp2ifw606Fumb6
d6lpZ3ZSvdh4RdL72G3zzbBE9zTx20F/JDlfDG9toWnsNM52gJc8wFwgb4fC7x70R5b4RdOigRmQ
MXhoDfnVbPY1f+81+FxvV7iAD3qT+IgUTgrDmj2lG/Nbp9xKMZRIydUubMrtWIfPm51gHGDi8eD3
4M6uGbfF2tYim/KR4K4/auVNVmQf/dp2ZiTkYyM4BgE5JgLRLQnYF5rFnhtb4MxJDOy+bwJsyZVg
6y4ZKUGlN/97xuT/juJc/kk6zhx2kTM59uwdBJEpsth+feLMyKqsetpXdspNCrXFgtpzuCKwZ7/G
nTm54ILc2rYA0LTSN0uDy3f4Ok2eI8UJbAdjAkkaNJ42ydvY6G+oR7lW7X1hMfkvXRfUf0EPWP1x
UPHbBG2vBvJVn04BNuP1GhguKOaC4zbSxihpezBpWd/1dGVevQJV3OvWKxRzNIhnMVASmDyA+PQH
WEpeAdZ/lYavmaGLzDDzId6f6n1ACwZtLiIg4bW0QLj3+uH1omiBu5opL6n+Qpb5Ay4f/vDrdWd6
znApHliMfjFng1LUtkBqCtsGrzgCpcavH3yoZo589IoHX2E02wV369z7zdAwc2ZojYpfyqt4zFMZ
v2kgODyC7RV59rgzQ005QBtp5ikPdPNECSzeh8orSIFNmNMnCWnh6qzGHHVyMEtVIYz1af3d73M6
8azFjQIc76YRCgD2qRzXO8GTd15Nu8qndZigFo7IkNuwQdUXCq9Orar9pAuo7n7dK12ytNkMfU2O
K6Tt0G7dI4+hLvd7dGfzNDoaUbOzDHkHfUqzG81A7gmKwX73a96ZnguJsSpSgy86w6wPEdw6pl/9
mnam54SNp9JAieeSlb+vWt8GSvmNQ1d8NBepREUCHfINhnrHeSmjA2nab37P7UxOsVHI8lc55qi2
QPmIfVTptbDz/Or/feUCD5nXI2UhyAfPmg85SjkTs0Olcf2mZ3pFEW1k7N7v+Z1Jmsh2bWWXwAdX
xJ+bin4gWj77Ne1M0RWSRBi6FSgViebxZh6HcBfO0N57te4qjEpUPoohjvDgNPwA1hB4ZUS/92vb
maPV2p8NA6sxTwAjWY4bsChwVk2bSvpt0i5oHsV7ZWrSBkNyJU9CRc+i9zuLhy5TrRFJjwMzmi5s
9jQF4rciZl7XUKFr09CkFuh24PdyINyjnKTR9BSWi/CS4sIl//Vwjzj8pmeBkVgEG5wyhz6HFY6f
ogtuAa8bV2tBphV2unk762AXzPzUL6VfdhjeMa8bnwZqDM3Q5Vge72eUpKAG3G8OuTKlbCkbU/cl
TOmKst3xzd5ng7jm+HPu2Z8sMK4UKcMoCdZIDnnYzW9hdfYwBJPfc7vyokHgdoItpM9Rwf8BNWVP
DSrhvSanKy0qVqpkqeshZ+gZoIjhC9pbdQ2icKFPXMn7FNc9qbsMCDZeweYvkk+GZH4hKHO2zyDA
OatNgj6HFaWqdwsSFUcTEObZMc4WCp9vyMZQ6JzHKFXaw8qUwYYv2Dy/6LnDXmQq5jphBcRwfb5l
qAQMR/qIndTv9hxGqK8bN6RNu2TtMFw6uPhIrLVWwjojzWbplcOBm9brX+iRx0qJUTqH7WT6Gf5D
642Rar7xGpPu7f8UkNWCfNblDbyJYL069ztiUUXn1bqrlYL2N0C9W4txU6LgEdVnkBzBvxBlh37t
OzGAlcbAt6XQeUpG2e/nRavvMLyEUatf+07fhwocgCUjOh8qO4JpBRt0fN3k5NW6K5bifF3TYA50
btD5+4BBtA5TDM+13RVLnd2BcYPQ6nykHI6+4RbJL9Ku7TXznAvrTeJE7KsY2LCs6BuUqHewvlV/
rE3ot1+7Wqkm6hZFuEG/t6m+sWMwnpamq/zGvMulneM5trpZQDksku1D0BXlDSCX+pov1aWOcdab
GGs8zN7xWbO26McTNylcFJKiY9eg3Jd+wFlzcJGIOnDQYXBWGpfbYUj/qODR4JcPcOVSXIL+yqZB
55xO70Q5Pi1yeuc33p3ZWhZ2iZvmTHRqs89tt8CLg9Jrwt0LneIqjQZLcEcPC+I8ma3ZJaG+k+01
FdOPuOIn8YYrM+rFCnkdWIr5zCRq2HFbXGPCwt4e5eEqK+WN0nZ5Z9TYoEI5JiyfqqpPnlHixvu3
YMOOw7uMK3YjcS/Z3YAGTdmON4AmPpYr+CEwBqB1P/yx9BExe8CvW/mlqyrSw4N2FhHMY5FrP3Jt
VnNoQmTJ9gy31Out6Ula58C/VxSWXPViwf9DNuEjgbLXnsK4BsM05ivaXEAl2E5ln1Ujqu2izZzg
mgvvx3FWcft5hTVd8XaijNRfxzDp+xzuq9mcDyveF+X0W3KsgzlJwUJA6fWeAVZqbsqwK7MHlBKj
cCvot+hdlGbLbo7gN6/FOGx50GWpPS0wW6KHeaBlcpz5QpHCbqoZteqNVh3i2QyghXQQMd+pTgzh
/diX43hqwokH9xt6GwSDWM6320bU49DOAT3QYJ431HMPxfYO7ggd94tCXGnNoMp5nvXc5TItzfsh
7TfkUFs4WHiNfldc07dignw+6/IMubwduM0P4Iz4FcWErrYmQM8lNNVdbjtdqEMXLHW+9qAZ7v0e
3gkAw1aEGwH4ImclCA/HaGwNLEZIIq/R0i9MX1dhM6l+QX3/1OW4H/i+aHqXkPFatealts9/fxEA
agPv3N7yLq8CWAXtALZZga7I6ui7X+c46/GcwNZoNpHOG/i1p2fP7BhXm2kEqwS/H3COaYtumzBY
S4SAQUh3hi/1UQjhGwI631at1DBp4i5nSdUh20l2UXkVUH2h711UYkwLiwNUo/OKqb8KKt8VXPjN
VxcGPeMGEqZBeG44++Rj1twVSei3CVLniyYzFFkhMqc5CtvXXUFghpQ14NB4fU4XcT7AG4xJXFbn
ZVSDQSL773DBefZr29lja5R1AxgfdLmxRsOUZBU3XTwpv8jph6Phi5kEQxfYh0ZszMtB0geKcxvK
qs30yevZz5YHr+YpX4p6A8sL2Yhp2ENRxkCXWAK/tJtrK7kEqGVORNuhErVp7lg8J9OO9QPz0/eH
rtprrNsSQqYOw7E1/A50rOAzzrTWLxXsqr34qmBFMiLmQyprBZKjMDnsRPjBq+ddv/UohkOzOM/S
WqhyPy49mC6TUn7j3ZV8hUO4mhXn5JyAufJXBbX5X5syyk/5GbqiL5jItzUIBDqHNfNMbmXWhgAY
LUty5e7wQuFb6Aq/UA8KSG+TtmAvh/HwrKWYu33B20gflrEjz6gIeyQka2rYnvUwBiwzHOhOFUmS
zu/ru+69Cxdd26qhzcWwkq9gdMTfBoJdwOvru7KZsaZtR9tQ5QiBHvm83Td96aWv+mGK8nJKlytu
XRi8hfIR/Ky7sBlgrie6xW9K/8Dbv1iOFslEOstY5TH8Ystdnab9XcVNW/lFPa4sD/XLLDA1wv7F
9lUKXy1Ak+G01+prxr4XdkdXl8eCeMNx6xyZFFNY3CtRotzP9hberV6f1lXmbYEZUAkctXkMdyK5
W5d6ocA90vkaxvLSGzgZEjYCPdZG+AFrIqjFN/MBRRPfvB7eFec1k7JTZrY210M77tcy/r5NieeD
u9q8sgfRF7QvleNIcWoieRdFo1/2wpXmKUJgqwnjlnyi87iXhOKGZ9l+9+sUJ1qbqmYow2Vu88IM
6dFUUQmjS+EZKruCMZqtXczaQOU8aet9n6U3koLA4ffozlgZdFuWRSZgj0ur5WEcFN1z+Lc+/br1
c7L4J2d0VzeWLdLOsPNCJnOjPUKfYCyzYxPAYPjIEN22fsG+qyFLLWwLWVx2eWDiSe8qYCzO3zjI
Or+9OHDyaoqIsZ8zgdU4id6BYf57GRZ+C33gjB24P0xpMODZkaFKDjBOq0GcDFu/z+vKyFosv0RC
FXgM+VD8Plui37UVYNG//rwXFhpXRtaINoQZ79icF4P0SQP/mE8iST073Qn4NbILYH+1DS7DkZXo
+vQJ8Frh2THR67jW2KmF35tooBCAhdMexYf9p63JutmzfSduhmMMYFrT0OTbwL8id/RG8eqDX687
UxZ2vLitRoUgila7ot71o5nB1er9LjfBuX/dMwJ5hBZuvOh2nRa42xjTW8US4zXcA1dQ1kW1WbcB
D1+UFdJOYaR3sCHxWyrBN3n97BnbuE1G5N/CZQrtoRXQI+xrgNhmr0MoYOOvfyCdl0Ijsm3ysGL2
kJYBGKuo5/vd58sG2XkZfRE7WXgEK5AXyQGWrmt3Vwdh8BhFOjFXnv5H5ua/1+PAFZaB2BCtjBkM
HWYS9Vsfhq25EXLuhxMOYiY6JRll4+EMOO8e4Eyabg+a1736FIUxPRkAHG85JTYB66wwsPCyRMrf
4Ji4glHY91YAbVnBhrErrDCnViPKBJauXr/FitL7WdfTHTiH8ykuDNxxN5hUgFCpBN2eK3BS6ydY
WzPy3AKYNoKiygHXA2922VdAK5WPNaCe2wH/e4T1MZias1dEAw7w606HrrGPzgXJx7IIa9hPyuwh
ElHpt8EGricYYGAgCgSzzKM1+ItF/VMWlm/9houzxuCsaRVhi8zjDTrbJqK3UQeD3V83fh7RPxsq
zipjDBxrt3GVea9hpnE7jFuzHDLwtYbDglC1vAVbpam8sgzAg7/+BmGfJYzOicyJJuxI5dKcNt2U
f/z6VX6+TQWuSK6yhcEZMZb53IE4Au/vD1MdXeun89z8ST+51mBhUAojByNz1hjxDqpq+ltaleuX
tQ7JlQzPpZ9wFh2wMHkZ6V4exzUGAria+qEXYNUi2X4LG+siunKovtBProJjrQO4XMcdAN+KivUU
RcsfepDy2sHqwohKndUN6ofSzKwpj6WAV//JJGsI8RmBGbna0mgPwbhf9jRwNXplhdQMuCT4Jm1E
oKOD7yvo2FcmxoVecm3BCPxMkGdoZR7ixmyKl9MUh1fW/0sfOno9DXgMqeiGEt+DLHs+3WZA+566
NMPVPAMNPfASLwDK9fpXAL3lTAhO4AICI0GU0pcfsx6wZr/J5qwbo816IexQ55wn0wmSbrizV6Hf
6T9wdXqzQMo9NmGVC5rSk54tWMKZ8EqMgM3+umMCpsOm4U1xCGdxB/75jnbMr89diZ4FlX0ERq44
gFl9LLL+pETklXAJXImehRGaGDMJNKCI7nlC7nvmlySE7e3rDoFqEXAHJoqDrpf+rh7HKSdJ/M5r
oLgKvSLh1WxjgsEewtNfa2ADbdbQk1/rzq4eZHIokoCInAvgeyGq/dCX1s97NnAleiXjJZmB2c4b
GzUnQIXbm6Bv/JSugavSI3bFvaEaRC7qugcpJ30gfBiPXv3iSumqLpv6hrbZoZ37R9l0eT10fpu4
K6Wz1bqWqkQg1Uyw829NG+y3JrmyNF5YdV0l3Qx1/oYKP4zycQaSPRv2oL17rlmulG6DSc84T1qg
aknZfVvqrgdYos38BGkBc+ZRpixqLmSSodCq2yLgYwpwIVYp/OogA9fYy4AR0fI+zg5q2XB39QQV
wJXV/Ee++Sfhjaulo2wLYU5VVnloSTwDMACCyx1UkjZ8hlNSl4sEoOkd72cFNDDyycse+PZkhoWl
ZvbUmyzoj5sOy+iL4kk050UaC+6VgQ9cJdtKQKoKoul8XBqm8lbEQWqO1Qju9MFvsjg7ZSvExNKw
4qDUVQwriAXiag/WRBj7nT1cnCn422abC22Opqv0UaUU0PGMeqU84fH5evVGTJXEOlbmGJ59v2Ds
j0ptyr301YGrZNN8pgDOo/HZwFy5GWm/65rITycH68fXj04rg2p405pjVIcaYIqw3iEj8dXrq7pC
tk4CsBfEBfjeEYAgKSEo4Fpp4LfxuEK2ElrTgALgcuygrNl1cigfGx5P7/2e/bw8vsgQ0EXrOGT9
dCQZ0u9UbuVR2MSzY5w9E6ygsMNF7HSEiWT0tlWr/MqCjfvFKa6IbUuqpZ8A3zm2LWv2sJaGIwwt
/FxPwIx63TFNNsVbnCbjUfB1OCXFBANwIv3EHoGr942XKN4aME2O8aIqKK6mZ5RXr1fW2Atbmyv3
NUsPyyxuAbECXwWAGjnsufQMJlwJXiINI3GPXt8U7FqWyX4PBqBvvEajK8Ejm1Z90cTmWKJ65pAt
VbXHeux3eR+4Tl8byiAKMSPy4Tr6Oqr4naoiv/LqwJXAVAop5U5TcxTBEOxWHRXHApze/a/75cI5
zlXBNKHsI9nF6YkVTTK/rYwCTcyyqAFNa9DYBX/9M5cGjjNfizkuaFjjJZIoJYc5AsywXY2fIiZw
FTG6Kvg0MbRelkCappDD7LPO/un36M50lTWWA+gZh6Netd0L1deHURV+G5+riMk0DSaVJMMRILr5
pKo02sFhePPb+VxJolUxY9uwDMep2ppTOMo/trBO/D6pK0jcKkW3Drmeo04rvlfNCkS1APTQq9dd
RWLLQU3kaaGPRJFhX28gfsXa+jk3Ba7bV0FpM4Q100cx9dV+S1SzT2Etf/B7dieGNqFFynko01Nd
t9vzFuj1fR2017zeL0yl+Pz3F/tqES9LaCBWPiZDiHqUc8Cho/BajvBS685EpWGIdLXNshMFjimb
ybeuaZ/9uiV6/eAyjMICgAt+gs9XAVTZBpnsVK2jl54vcOVfYdPF3RYM2SnRqoUQsV4BsGQhONJ+
c9VVgOkxNYjidXbKxnBXZ9FdE3hGYq74C0Zc/WQjNK0otr/zxXzrp4wNXOUXAAqiqHifnbaz9ZFc
QroHrGzxm6au8gu4z2rabEcPcOG6aQf9NmB+boKBK/tCZIMwSSl6YBD81C15oK148hqJ/yX5go1Q
BRgfPQCBqMKc6gZ119WizB9+7TtTtNUhcLim4yfahSs8zulI786letf8BM9ni5+cdF1hkSBS03Qp
2ElpMt5MxTyrxxHws/KIOlVe3JZqW6o301b8fxyuf4SnP/tRZ/pyCzTrXPcNjq3r0q77sBFNpI9S
YtY1gBqvstn1nQJPZtfGPfb2tbZDy2+7RrNKnXCwrqXaNZucLSjUlhRf4niB7K4NoK2Wu7i227Ls
EOTo/kGyMNVv5hGAdHa7Esp74ES3piRiF8SZiMvdMHGNQKhj+HS7BNjW8oseKmXCHQUfUt3Gm4Td
88HiQM+B4O3nZdhLG9frO1jILcCtJWAZg/HZWgGy8S7MDGF0l1l4t8sbcPGAUt0pJBUntUNdQQP0
Yzzyrv1DRwoHmZrX6XelFf48mJ7OBwbdebwz6CG5n+clEvlmzQrqkgzisf3SIavKzW4dwiBcdknK
yupTK6jMvinw+hTYk3brBmDnBlHbj2e12I3elF13LUyjxj0Qn2MoDxyFk8Vxw5VNdCRRsY77IsVI
y/YzeMmJOkTzlgT3YTqz7CQSsynUVvWdvYGNf7vnTM/sTR0YkQJeGC/xvuKsRxSWqvSQKhjg7ta+
ZH0L/WbdVeVhynDe53tkSIDxxpP17cABsmUcdSOzyAvKETZiLWHK3OFrdWA9DikiO1DjSKMORrXR
535S7LDYbeXfjNhsDFpdl8jHbYhS9r7qI84f46mI44etABmyPDQbalToKVtMCEeEDSy+5g0qNFJ8
Ly1ANWz3ZbBlpTkFcDVGNKaCbpM3FszQ5WufKgF8YTcjW3vLUeyYPYcrhxnhvmkpSGJlSs42kI1p
2oWgimWDTBEOOtzM5mjxLbvuNkqQSItumWzTM3YZkEgmq3bfsXVRA7IplozzObKcx/vAjPK4DFij
HhnQu/XzukYl2L912XbR7ZxsMd13ZUUjuMRWtjngXFOln9Ipbrv7bN1w8KuSwKzDbtFAoTcAsCYc
PM9mmuI43oMCF9dPoUwHdoLBilzv22gJkXYOJnirbbhmnuYS9U+BHRlYzRWDyVrQmK8RKLn2NMyc
6nc8UWF6qIoxqb/i7JM2mDSAbc8AuSbd+Ag2dcmeIc/q1akGohEA8i7okrstIZF8CKtFbn+KtukM
KmYG0tFHkJptdWx1ZaNbrcK6/1ARlQYRljdZsmTHFc1AC5wmGX6ldfG/1H3bkuQ2kuyvyPROLQkQ
JHBsZ8yWZGZlZt2vfXmhVVdXE7yDAEgQ/Prj2dLOjPqsZs7oba31oO6sZDGZQCDCw8O95D4rK9FX
F84tCzuFuo7Hj41L4B8LzfsQ0+hwv40EpJ1Z0r2V1lVtlbVTy78wmkzqA6bLN5mj/YOzC3z30V+D
x2o43jwG8dvYwJv+2BPl/VO7hVGUK4md9NbEWOaHCha2N1aE1T4kE29uuZ7TZBfyWsmHqZXrdudA
dCcwqyTQDYD7MpSIk6Nxdhi+tWityMsmmai/GEe40F/A4TrSlzNMmEnexDQmn3hCYvE1cm15gxHy
4IQ+z/YGin+fNY5VRQWBoKBY643DHRnS59sB4kH0YyfqWBSqw7TgfeplN9xEVVlHRzfCRXMXTLJZ
D8LrMLlIE1iRfwiTsi0f5CQqlStvA2giNqEwGCboE7Ocls0wfW3CzYZHqhLVPcNZoxxvZyZSuQ9l
O6aFhd09YqdjXMs9+NORvp7Ekrx10AQY8hKQobuVa6gRSuS4ul3CRqurIkQ7ablsGwgc70vYgmLM
IEiX6klyI+Jjr5RKMlsGOvkipWgUbF9Na5uMD1EZwhwopuvRdL2xhXUkhHWpGUiUDd3m1CdqBe6g
YGEVQc5wxV3UQWU0LFgDM+yGsyQPDFoRvm8mh8G0HVPafSahdwn8z6oBupywgkiukS5V7yW2cJo3
nSR9nvSOjR/8RBmDwFHfQ/Iso+221UdnMWn65OFPp8tMTjZdEe835cYRTuw4pl0GxHsxb21kbfWw
yE1cwuwNZtXIlgYhHjpc6vxtKjvrHRMJ+pG7wcFJOcMQ5cAuOhGJdrcsFczRsyqyfLt0q6kAXazw
fxKHsPRIFDHOJuXRwAstyDZd18FjwlpNChknc1CYcIlEkfpta140nJ6bw2I3Jy7mfgzKYoKHur+i
sNi6CyPT1I+Aj4hvs7rrrNhDOr6yJ9GijLnxwMX4Pm5rHHq2LNkE1nEs16u+CuFFO24wC81jpVM4
vCfalPCMDrGMogcbtj1Gg4bY2rt6RRvpMKKx29yMkLurp2zxMWxuIC4ON1MtomNEhbG3zEzB8Epg
5NtdJR0M6zG/Lnu4btOOb1gOPXTbzG6seL3s8cnWZsd6GPc+J+0iy5Op6oYeMY2adNezJnDG2iEm
dUkBQyNavsPidoawuZENO5ixriowbTGOgoXCIaZ0ko316qCanoLBSsBoDXdGwfowW6wfyOMQCH5a
+k68wHodgC9k0ln5FEeyC76Bav94pnkfIKVC/N56nT6C/rl+G80UuiIKcADmSzO03xSmvF56jGGw
Axx9sYQXMbX+ELnhQ6vjpoAccv2AqgYaSVsYwJCw01uf5mIlWPp9CMOGm0XBq1kZJGt3LUFfb1/Z
gBSuqWHtK8v7JB0Wd91txMdFXcNh+7EXEw/2cgxULteRZHCTCLEMetfl4cw281k3BGUZbyCkklvU
gteNxdznnYyhpliA5lReOvzD9VZ1VVEjdwK2QFq6Fk2s/cdW68rmPUZ8/BUkAemr1HrN4ia5ln0b
HhdjAnqBkX5FjxMYWAeR8vhxi3qIwUiBXf8URtiLmYD1N9ZDBytwgnM/FE09FIg6ZrrZgpnvFi6G
fA7LK9UE/TM0e5fbdEaIL1jX06KexrctlFPm+7L+DG+V5ip2HmrnzqAlcmgT7WNkHHYdfRFqWOl+
mKIK46NItDYG+UILxUFo9bVYB9nogviJwCuGFDWM3Ic3vlDE+wAzTJeqMeBONyANV5eC2nX5Bn6N
rTO44dqtCAOysEue2m39mg6921eLBXU5kxDov+WTTWQ+rYFU97JDMPxMx77MtAkUlXnf+hmKKmUV
d3CI1qmqThuJrC7AObLzhTNJf+16JIPfBpveUbv1UTE08D7Ho5IYS+9EMJV3RKly3YMYOQwP4KzZ
5hECBMmVDOtyuegn7/1NCgUEVegVnfNjDKmcJetn4khG12mSH+dBV+HnWtLltqFkulNabzJzkGA3
C5oQ25q8jVE9RY8WjonBR4pWWPAhThBJIdtkLcMUbdwlzOdprReSVwoOtCdZbzqfpjkF3p3Mc5mn
G1v23M5Nc4HiZFPXDqSVO4HDNtXZ4npQrSp2Q0Q/5D6FpaEuQctD/J6zoJlL0I/lnBO9pbs1EfXR
93VeuuFTD8uvLF1rd3Tg0TXj8AFsPJ97OsY5kXGbQNzEwS5Bj6LD8YWBLt6UIUTaZl9UXayQ2RsF
r75FRFf1YANfSC3DA3Pg3/oSTdF4SOwuwtxv3nV6ymrKIL6gk+EZWe/npGW3cwRjhshii8b+zMTu
yYr8M/lY1eJ6oSIf4aGdAQ8JL2TbLUO+NQ26R0EYP0a9m47oBLU6i5qOXrSxEvmMUb87E3b8FDTp
oPOwGm9QZ9jlgnQpSxZ8Z2E/3Sg5SShlRJCC3SvRdOM17ZULcFZApeBSJBUtmnGy655FdbzcRkOo
IeiMzrp4ivng5H7pYL10NxFJP3ID26DCxCWwJV4HNrnxgyrTfagbR27R0KTDg7HJdsvirosuVDeO
wZqZM3wxxIi4oP6DA8kvlkihNtmGSlyWCJlqzeEUXd15UJ+CfE2wex/M5iZoe3Q0Ii6HTGbZ5qmI
anXbGmCYeHhVN+2ox9x2t8csbrTjJR2GQoclUXlUyy66jmd1dgpOzDm55qDuShhs84WRop+nMJpx
EcyMD71Ndw3vIM2VbT1GBJ8URnnpSwX/+Cs9zEjrc1k1QR41kB7E0uXrkqUuQZAgM/QpDlXiFJLK
dA1RC1YWnVxIkmgHjyUaB/ZY42bC+3nExswJS6ai9XIeLtoV58knFmq37EnadhE8cDTE9aK4przw
aSffxMKqzNBo2898Xj8OQykJSh5WNuZmBlsPEU8jpa9PtFYOvf/S33J/Nt7d9EYvDedtuONwTlqR
viHVLfQWU/biuiWojm0yMPs0d2W0PAx6jnL05iby2XelW3K2wv0dNvPPYp3nbFHBu28xTjSi05Pp
tZEHaRXEUWLM9SPZo/m2WaGyFAX5BNpv+2h1SA6kJe5iHWexc31KL1sqxIcOCVW++uZLBSHr2wiQ
1p2MSFLBpsA+MrecxhEnw4m7yn+NVBO9TAPj8kBqifGCrTGbuJ4Cou9CB/1hyN+zayiHzhlPPJRI
5nC7QNoyvVSAnPTdEigQzO2a5nMAykUZsBfO4RnvR36NNiQ0BmCKS3VmwuoSIW45es3JM6J7tWtJ
k7RZ368W5BiYnRDmgrxycICAHT3+l62zQ8wo60M9p9UOCwOGYUnlT1vCv3Je2fsYJuenJGyx4Gin
8zpM7jsG3/do69ZbnqjmvgqVAdNp7tp2ytawFs5kFeo3v/cwLPSHZCHVSxKt6mQbz0XRDFOS99u8
rftBN+zkQciNn13A08eqcxRGA8QOaXAo+3RxXVZir3AIP3gZfq1t6e0zY0nis6XuVw5ycrQ4X9Rn
MZ1j59cNQkBcR17BK3qaDFbZWtOxKapkiYLTEsWYs8bEvgtPWkaluDHBaux+gXJF+LIlHUly4ePF
Xs6xYtVn1GL9BNMMEpCDqlUdXzXr0sFfuBoWhNZIaf5C506FtxOdqdpBvMMP0PMxiTyOwSK6TwF2
JkzYmK9ZXTjuxjnzAM7LnbBzWue6Q9btspIGlHaZZ36u31bO6HS1rOOyfYHNmkOCLy1nOL07bGSm
sgazWM0OulAludC8q5v7FWbz0LAeYtrvbYrAV6BGr9LjdCaU7qa0J/QW80oNuwQjnEZFJFYmjhEm
0tZvNU7R/nY2lqsw96Ja5MlMhoZJBpkZjvxva0jn7wH2pAS4DkjI26UxnUEkkkOKHEr12PqPLeAX
96llrTjGI5q+1PQu/RQZ2gafe1AGAPysI4PvJtoqMsfqQOaflfPSwgFGz2ux9JXmHxKoVNgX7mTI
PxozCdIULJ0CJCvlwILlMXFbs1ZZQEhKkeWUus9FSTtyYza++m9x2Yjuq64xKLjjDcwrH3wnVwEJ
DTbqO7iWs3bdDQv0ii9EHZDxLsH+RAwOqT4nCLBHSgF/ywGKEYeGhtIdaCvbsC/iTa96zLokSSoY
G4yoqFG+NFPukaQisUbeY919Y5EiugvRVq1+6UwwLvuxCaw4GiNmhm9sE04XE+nW5XMrGOZJE9kK
89m6dlr2qgr7IBftHF3WU1Um+QRqh73yTRNX+ErSGuOtBn2jXKtlQoU1JRAZepm3WHBoT0zl1ViR
6cKVK3+YKPHWZJZtm7r1XddlGg6xGebtqpnCMY834947jvSFo2JxhyZckx1JtjjIpJjTzFiHJDqz
s3XmPo1cKr8tcOzhu60NQ1kkDppeY1YZWKcctqRnXzwMGusmo2MgyhNcxuMkzk23NQEqLB8GF+uG
ZXyREhalJ4vjpXkVWy0LP0D95HYkRu/qYNpmUAWCMjiiYqM2DwGPIzRy7JYcqmH0mS4WvMfFyUod
hTyfUXhkNoJo8TjWOQ5C1b8wdKbCfSPlYAsVsNrtlhXzOcAyAswvbqmM6hveuBA4UO3bG4w3zMeu
rJMhm1k5n8YQ+N21IJUlRyTd3WfeyNHdDK0zJzulQycL7v2aM4boAYSxKj9DzQUVSdUjpNaNbq+t
DQUmJKDk5Y5dymWuNg+7HQw1hYc61bS7niw13bUuZ3M5KzU2r0SvvN2NvNVPwFLorg8oUjHcT8KP
fktjnXdr7F4YNHbeNUnCMJNQlamxkpHtZJ1L+z2F2/mcTyhYx5yjX7/A8ZGvaFogeBrkpHrNuxlA
SA79JbHmGOTyVRZJrODJt6TLFfhfYJ5DNodcj2KwQA1tsIn+lLqFyY+rW6btaotx4j1DvWYkV31S
z7XJLV1UfTlysMOgDLiuRZg0iHHlEt8S2L8Xy5iuDXQ5Srg2D8gs0vtIUmAypUGxnyVwdDxtTRms
oLVO3Va06KQjVSgtZuPeygGOM0fSAkfMSmif8PfRAlvDeYbqBY6TawgixWYR464DLkb7iJ4b0VdO
pQ7Jr4NV6U08Q6gp51wrd9ujJfol3lDefh4qZuUHOVYYmWutUh3YgH381BOBEgfGvagEWjilAAiC
IyQC4KI+yBrQB4Bms2/N7KMMgWIt62wDIM2KNk2k7C69S4GeZJgyiz5rowaaj8BXlluvqs3dh2oK
0o+unIb5dl5qUZ+4FKhrdv1ctvVxqeQaSQRdwr61Dont59ZXrl92m1DQym7HaXtG+6AHBW4BztSv
2YpzXh/WxjhsbzK9ECrpHp2e6BISCzhNOIPQeTa4ZE6fsR9ctxPSSlQuPBrWK8fnof3kekAyGQrZ
Ob6OApIM76oRoi3asdTkKSBbv9z4kDfLTTnC5+2eA1cl39Gk+UYZSodvbDAiPaxR1YV5HEMu+wqn
WYUTu1oZcUWZpCtXOZyywM7NtwgUmMcF2kbhKYFOU3jJIB/SnZAxrQrGfeE6XAsFlDVLFHVQO1dS
v4eM1vKGbOUAVlEZtsMBsvMBucPUY5qMOTycNofuzeDVHu6LTu/BU1N9jp4Im78MrjcB7A03y49B
BxzkY9j1E6qIBOljEWmhGhQwSGr7mxnoX5tjfMGaOYOkT0QuwUZkSN2ZDYZDAC9Y+WVQrVjxqZLS
Xriq5q7QTKl211HKp4LAT8a22aR7L/fIpjqUBTEEyECd7M7mXvA6G4tG1mI9lRbU9BxTHpVgBXQU
QgNV9LJHNxqNzLE6JctKtxyYmIoPiJMjeu0TzrEMKGrUZhj33Jpi6oe528frHE3vac3aLkCeFMWW
wq0WWjjfVNt3mMZq0d+yJl96nIlxHnRaXCREEb8e24hT/jJr+LBcndfcqvDB67iJ8yZa6XjL0rpb
PwT4NAJHAyq+cd6ftaiR5C98W+Kb+VyfXJbB2K44aMB2hTyUL6vq1veRQWKmZwzyL2gsAWxKc3RK
mLNZaHoxvNUeIRvMPJ/24bu2SzDtZ+jHIjnENgcAAK+ZUZ+MGGd+y2SzVDgWebN9bSV6CZ+bxo3t
Pq7iIUAxPCk6wOo40fV9jNQGRwMRacz2CqF9epcqZo5nFhLs/sal8cyfIgBrNcxbgN7bLwJirO2L
CuYxuBsrtGvuF9FMBoPvnnckT5cJqsQYelO6O8oeXSsskljRvU6R5CU7uCDO0yXm9yrm8g0doLGH
nKNO67QIWWL5pVPoA10hk+DJVTvHsXkcuqbVp7SibjwGM6zIP9MwRI2eDGuCmZmxD+asS4kLrsYQ
Gjv3wWzm+mOwwVUwF8gChp2fe65vamMxR9KzMF2etg6ExJyHBi2amnYDlIp0Fdg3nhhVPlEARDkZ
4E7QLNsp2OCOrQsKZb/u6FRFfYZco9nyKF3tfPDjIOhBAyN3F12bbOFLJC1jp7pFHy9XYY/2/Q7T
wKFGgTcApgd4b1YW7CdNyJzTpG+CDHvuOlHmjEcNDCoL+zACMXra10GEbk0yoEHjsw4GaTzz06pY
oWXK4oNdZ7EdVLwG4QBBNuJmkbW0gtMZKrCouWKRNuaFGWiiv6dVPPdXIZDtdN8xOYtH59BYKboK
GB9mC0Enu6uHoUsuy6ob2kfH8WAuPeGtOYUzDHGAVoBfDsNwv7G7Zk776rQ2WrTPSGoBJQE2THw9
AVbgPfDmGAprdZjP2MwqyCEhkXhVoIuXcrFvQeY7CxCnn6DhF5ooFwISkP2uRyPHzMe0dxoP1qaN
0nerxkNDxxMrAZ7hJBX+keKxY3ZJMNluz+h9AN1asJP3YtvSK4aqK7gkQQkYMUtCaM+RcxOOk4uw
SRJ10TbpxK62bsTcdET8aD+5ehbA79oZChR7C5tpL7PIAYhFh5KAMhVOhi+QuNO9+dwvMSd3I2RC
DNmfhVoj1G8rg3c615tYmlz0zrWF7/XZD86a5IbpMh6OMeZw3WEa1EyLavFquCIGKjPZWrZhdIw3
xehVYKIo2KO3aOui45VAcq0mowCP0b6mr2sKe/bLcqua9QGocmwBl8tSb1/pwGj1RbVj2B1DihHF
Y1g7P11j2l/bpw5S0vJ5HFi8XkVxYPw3P7FGXdXL3Ke7bWYcAIhAjzpDo25GT6SGrl1STja+nsPe
uNx6GH4eNW6hKeaNkDYHpz1BrzuOz7TYhe8FGMk33QJH3+fQtZW51naLhlMKuzpkBIC9S8woCOth
uW7SuPkC5CQA/MR4oAwgQqRguRmwzvsdmkkt0AaE0HMx486ZiAj0QnMfBJHGNuGTxpiDYudnJxRq
9SoDcituTbp0AWQC6rT+Op9Pxq/pDLANM+CsOk6jQBISItJ1j1RrYuc8rgDf62zuYggxOAp/pxR4
aFhQwgKwYmg1lTdEptbtET8hYbh0Q72822ZV69W4pT37gCwgidesmZr55AFIrh942qvlFsd1RQ8G
eUrWQyxlyuDhU63FQAHQ47BF3/EOWbFIT0ZiQOAGrY0ec+pwLdhQv08tSnMGv8mY2dd5DiaeYWCH
OGCaqgVqoSf5AHZDVBXLAi/lhwaERByIsMaA5KJYeCleUhUKEMSHEG0owFylnkab1Ziji7ORo/1P
c7Ss9fyOarkCJoaqNLSvKMm2OsgSCwJEkzGEV7tlVTdiSCODtrxy1X7FVCc8fYY1TuQnDEYDmc5m
B++Z6aJHrVE3uZsg++1OqIZXFhWaSjAwij9HdPmBG5n4eOjHwXS7UHxs4qdk+XPMdPLDZB7r6LIa
FOg7Wj9w1Dw1+5PzJz+KwoyQfBNlnaZ7nFIh6lWxhNcGwfJf+cr/gdoTjoPfs9xQdRMLOhfy7gCb
YJJjbS97F4wQUjOgtgATWxpo6qdiInerAUqUwws3CHNAs6g5/vnXkvzP/KAfFWSqFUBbHeh0P8IK
tCtqTIRcg3k35UiX0LZDy40f//lv+gMmUnS+g38gI+rJeBNTmuwxTT+lj9aP5Vyoqk5ijF6jEgMM
LoMOSeHqh38xYvwHDMUfxawakKsQzAnbJxyGFhaaLbsJsNa/+EB/dPUfqFsKdngmlYKBdtF/aXX0
4rgq/wXX+o+u/QO3Elny1KuqZHv0upCva3+s547+yYv/QM+yUWSHcU7YHnDXDqxHYKwR8I1//jX/
0Z3/sM/LFY0MJupkX4WBwZG6lKi7cfj+uav/sNtJqyioNXguqNQgbGsFLBq38fGfX/wPVuiPuj6J
RrdGrQ2Wi0wF+WqGund5mHgCUx5OepWpGVTmAyaEmPpT3nbhjxo/klcuheAJ28NLlH2IJ21umgjo
zD//QN8X+v9AxAvPn/Qf9lzaeJosvor3PRcSOJcYvAOOiz/vPrLJS4zEF/8yxNGQXNSqeWq2+inC
SmOH0tSzRKlQyR2sDb+uC5WKZDZFRvTr3f3H2/p/qvfx7tf7MH/9T/z9bVRe15W0P/z1r09jj//+
8/yev/3M79/x14v38ea1fzc//tDv3oPr/vZ7i1f7+ru/7JAWW38/v2v/8G7mzn6/Pu7w/JP/vy/+
9P79Kk9evf/l5zcAu/Z8NQjJDT//9tLx619+/i6d/x//eP3fXjx/gL/8fP2qbT3U0/z+/7zp/dXY
v/wcJOEvPApT/BGEcBadp7nc+68vRb8QIs4jygRKJyk5j3UO8AyV+LXxLzzliRAUFFj4o2FLmnH+
7RUqYrzEwxiOXRTCgv99d7/7fv7+ff00zP3diHao+cvPv9/ajIkoCcX5zqAUQ1FX/jCCN7RbFKMD
OBQsMaKoWRoeQx/8K4Gk7wIWf1+0v/0aFsaMJAygbvJDJOnMHI6AJ4cCADUgKpGm5aHxmAXJEu+3
p36BFjWF7vV+dXQrZDW7D8lm4vc+keWrCtLDHPtlKAgQnj6LVzJ9iGgAX0o13sGdMXiMreFXG8qf
J7BLphxat90F+kmiWFs1fIZoRPg0orB4N4rdV1U6wSeXhkuxAoa8bDBld2t6Vp4gvgjq2QgFv4zg
gLvheixBcMP0NDrOPPoKziP7SJNU33lsIXhLr+axggcV2ri2Z2D81tQ+NsFA4Ieoum9eGYGO9KY4
YHqwN14iMtGvGwzOlswJ1tzrtZ8BdygQAckax2NOAMUsyD5RlHZ2YeOeLhA36sbI70pabR8B3YBL
wNE+HpHdfT7TfjMBPX2GdFqm+xkS2z5rrUELR7Tkazcu1QW0JffNHN4psGqfk8Gor7Te7AsF7tFn
FPpAhxS1db5uCmVip9IhW9ZmOiaAw7oM9V3/kS+y63KPflsmZVu/fQ9o/1bIuFXvAxqS7+/2+lX9
bwgKZ72iPw4KudRAL/pX8xP4bq/D19+FhvNbfw0NUch+SYEAggeQRpQn5yn9XyPD+RVGY2T2EXZm
+n2q4bfAEEThL3FEAD3BYQ4/ghmPv4WG82vna0WCCYBf36/4b8SG7zT+v+9angAhRL1J0yRkcZym
34+ifzhyBN0qINhxdJiAl55I12rQMwLohBWo+YqxFhP0j9Tgb4aJApwV40tXxfySo3R/6BfqrnrY
DIxZZMIvoE6Da59Ud1DH8HnryGMdAXbIQYSSN5TF/hkkLP+2TGuUMxV5jOfHHoV6aa7HxbW/HtH/
1pr7L/QF9WtXvw4/ZbN+f51/Gr/99GhfLb66+u1/w9FEzsILf7wKH9/1l/r1H9fe9zf8uvYI/SUE
Agx4ByeAEORcEf229jjOK8RoAZEjkbCzDdtvSy9OfkErBexsSK7h1MC6/dvKi8kvhEZxLCL8DhBi
cZL9GwsvQjP2dzUMSHUp2qDYE3EqkliAyPv7bKeuTQ1NIQ0vA90sp1q2wW7pwFMO0mp8pWM0fyAa
FbpvEplZv36mYgxySay+5aaEPbSr4y/lpLYcHDVEUOnRM2m2bQ9+fIyDAorFWUrT9COcAAwoMuUg
L1kqhjsBL7ErN5r6m6vi8D4AT/goNhvcsLLVD+AITjcR8Nusrd0MVmZsr9dkVi9mCzDa6GSzA3AP
FsAKsmiLlbbT4Mw9N3aKYYgQVkdoviH3dLXG4RGu0z36mPFjDOviCxq0zRdw3me0ckGPonQbDqvq
7b3zbrtcbcIOq5XkapPRthshoLpn6MBejcZdExbeVSTaVWv60EUlOngkeixD0PQ5Dv3MA5bEY6Dl
q+Bn1t4Y7dYSeEhcewDzinwtXY97r+pd3YGP0aUn3afTBWvtvgFVIqOJPEHr+Tapnp0fHwLW6YME
Xnw3wx9t38OzS2SQLnUfBr34q2HgFe5+tu8cgvwX4Kr2B7jI0KzrkXOC0Ou/oLkQPgL9nI6Bj5/G
bUDzvRQ076s4uHBAU5ykNw2J2cUW6eG+7EfwGkeunh2GRnZpMieHM3r9VNWmz3SiqjkjYedOcnIJ
dBIN5svoyurcyW7dVfEkbsUs3+apB0kEzUkM5KQZcDgKtX3aoCa35dssFwnyHbX3lCoBznIVXCi0
+BHo4lsWlJgZGu1dauzHYAFoL8G3cZ6wPFzj49BXxRpPhQOKezPN60ulEpH5Ncyrdv6SAstgLa13
a9ten3lRJ+6bMLf9Jvc0bsYdmAWXdlkvp0CCtcvyTukvkughq+aq3Q398rwQLkGRqWZ5FUygImZ2
gsJ5ZiI9F2SAJW3a8iOf0vllTpv2EiWauyw5ng6o9lsGVuKU1xgK3YeL6ouq0SCwDjs3fSWYnciA
WLsMbNr1mE4nwLq4a0PNblrH4EInruAWvW3QbMrTOMsdEqb2WmNQI68Fb4rE8AvewKhGVQF/i0DK
3I9TXIIXIVNeLFE033lIB8dJdQHLDwGmoL+okV9mzHdL3jB0MXSwC2NAcXLLqEWzedgAL0/jephI
PZ3IIt61jo7BCtpr2tjLCGJ9Gex4v5O81mt57r1pVu2XM4Fpcc3lAj5YARwVG47KZefi9pKqOjot
3SQzAPN7zE+ee78DPdaK0hszqhuz8Ph+DTqbten0ZgL9DPrOeBtxdj+QsMZ4Bmx+PPBBPPN426Vp
8LpCd+zKJHXzoKH9h8YRDYv0nMHFa52vXdKhok08z0GpPw97xPp1g1PKpZY8vmh9mGYLg+6XLatb
CxgzU438RLo+hL1r5F7m5KxlOE7z40zYteUBnpUMikEBxQUE3A30W9PXRx3L+jqp1vilHTaCCYNb
i4QTXX7QGTSHkBx17m3wSBmrKaQvDGrwBeR/60sxBXtaY87IxgGUteoQbKYW1Fgtn8pNF+B+Q+/e
94f0/5J3HkuSI1F2/SH6GODQW4jQqXVuYCkqoZVD4+vnBDlmQy644JqrNqvu6qqMANyfOPdenbcp
dJvMuZAc0b6aq4FZZaN+yjR/sGprvM96KEDPvBGGfszW4bVxZOXjR80zObRPcZr91qvz5YzdrTWV
7a2TpaCAV6ijauJDCv9zstrB5FEn/0WUxfRKeVHdSNdgZeeQcSk3RmrxUhY/xuSpS5ZUmj8v5fan
8qZgilvOUVPayRnyvd+Phc1x12uQynmdx4ABpjgN6Dp2fb4wG05L3qeunQNT1ttere4VRmBEsKQe
p6EXpyFR1fMhK/sEJrlII7tqbrfZtH3bnupdAhUaJqZ0z6uhtjMb+/RxpbX7zBrTQqaVDvrtZFfq
DsD+ZCbFQyy7to5IAc/4vdtNWaxB7LmMymvdTn9tUdgHnW3dO94EML+qV/+8orL+LXxtp2LzHnRG
hgAA8/Jt5cL9WlsgNcDDMz/I5rAokmHSJUeXqyiaOlIslJuUTxUj92HQnZB9lRGKQa9fm2GbHlGw
la/9Wm0+sMwxVcBmSSLrB0gfPQtWKMAeOst+F6xP/NqroqFdPlenfolRD0GuE+Rype1u0ZX8wDjl
fk94VwAWUIZaWiYp73Ynv9oUMytYP9m/Zi7lHj9qnGrs9BJjh1LQyXxZd91jvdm2YJ+Dbmnfr8I8
umIRH/AYLGIcTjMIv9p5NjXBNiRjS/PhQHofPDDw+0GM05E1f3MBZbpisLlACUCmKNxWMqkL8UWk
/+ggAC9gTvM9SUgcA1k1Tt+j5rJKZT0bH/A/aF+l5lqIA5qBJNuWWB2/L2vbOwxNLL66MRsfJynV
kzDc+lG2af9EKeL6cq7toLTH3u8rQp1i3eiQ53BoNVBRd6ypthsQp/EEPUy2QLwVL42pvzZdxiOG
rOMMZ2ucgK3xXyxK7Cg2u2v+Qd43fgeS+nfdCq4h0hPjxVmXZIJjl5yQU5KzH1PGfVHvG0LQA9SL
06O8klmuBXbpaXA8sfeU5+yec+22w0tZFA43cRMHoFD5bvTKFxuy9A8TFXuHrdmh79d9aYFK1qHQ
nD2245As27cmdwgAizBNWab7hQfQmpVNfHGLcUAfMR9NffoCYlgqNioZJ14mWlxYPOPMht27r5Ke
VdiyxbAryC3g5JqvbkIXtSIouj6+N1Y37j2Hd5SGPARbmfaC/I4XUx/nkDLCQNLGcawVS7KrkWMy
AtkiBiz9w8Q47UXxOlUQvkv3lDuGhJUzvfsUJdJXpkYrwJPHC+JSdtG4FbZf5bl7xA+JqDmD6i8Z
WrUbvNn+Zzv991o620vZjTMfTqX2rTaav9aKPRi1V88NCqE3Koq0vtPPVrOVT1bBhCKLOwWbb++R
ZRKnkerfTq69esYwhmyd69uGlfwhYRG1+E28fEBoHcjmIm8r+yUh/JJgSSVjh1PSqxd/k6b2mvEd
KySpMjlzCdX/UJ5QpWwzDLFsk72GXsfw8zJPfru++HKEq+5kpUd5u1gXwyjqR6t1Ct80ZXqvM076
6NQ0nWsxNS8J+py7GSjkYJdrHfY23RWkhLnvyiH/mWovjiaWEf5WGMYL2auIooy6c/+MqjR4VQEa
9pj7Uvs0SYjjW5DqJQJJqKDkpBXgIHW1t2YHDNe0D1VsZ1Eu0vI+aVR6wiQCwAc00/f6PLnTXBac
UYYaPXIkyickcLiCcMMea5k9jNvqvFlG6t3OGz0lVBxL32zSmxdmZH0TNBUDJN+CvAQhTTNDRGaT
89ol/Brp1vnnvBYHQwyRo8dPXnnJ3K0DJAFiD5Nh6/bw41PO4taNj3k56X+F2feHtkrPDhObkyKf
9DwidPHVai8HII2KfLx2PG6jI986V6+CiUI4g91ElhBYGQiQX7GG9t0NlG10FAw2vVHvT6UVXxI0
ouw+tRwnebAY/aTMBWMeE/CbadLkFLylbH79RK4JuWrX5zxr1vZTsbyJWmsgLrVu3uehZJ+5rRgu
hzz4iPM0AC+qKJwq+ZT1EJSe7AdeNPg/ZEkanUdqRGqp+zmS88ycrHM88ewpsW5H4ThJSfV9laqi
Mj2APQ9kvfdXaKbdxrcZnS/QpoENF8kb7DydbNSeyaaRkj8om8iaQ/Kgh+WsxXxwmvuqDwAAadp0
UdwazvNqJ9oSDKTaPS452RrCRZGQEPceaqvZofnB5IdvvpLBhN4EXWPGmrVvivUZBrAPbCOv7jj/
k12eUMjRuWvRVlakOYsu2xmJpb5kvvBCi7xo/qToty+kAok/wP3vCFJ9nvoGYcPMMCzYagoNc6Ca
kzlWGcDoxq1ID9a22pfK4k4yClXdmmpUp5xQjmdJG8DBRFPHBWIGuKck0cwg45NPZzx26dXQdipB
e3ox79rWsS5xP360hmbBBQyiIHMosw6WjjB1rGKOvFqz6ztwaHkggG/AwCTxgkHllCqGmE46l/Op
Q5+xL7GPD5kxivMs3CQQs43IoHc1uCtNQF8o44iTd3fILfLv4B1rAS0/Vu/9CgGQt+4WjggzuUEw
EgejXw/8Eheqpmha9j0YIEzytBUhDeuj1nnfFc8vg80ag495BUGukkjgtRgAVG00Xx1tEaJQjp7B
XO9YZ6AVh8T37UKArtph2z9tqfE4K/PkgrlFg63f0zB8jt6vsSRHmff7aZy9Y4YD9h54E1H//NjQ
8fmMgryTlxoOgIWZHXk+imAY5uGdv+hHPNVWkA/Nm5gzcJkuH77swvw35+l5qjMbh8bZ16uNrYpx
syDNIsOvrXy2dX+GxRshtNYOzFHSMCDViJy8egPacy7kk716vZCoC9sE7UV8s7EBZ/I0kghomDUn
UOketnVx45C+2LpxBs6qNbbC3BEagn/Q6J6mwrepFkNtceJwpbpc6rr1BVVvv+XGxURDQsRAfQaM
DgxV7JDTWE9qq8SOTdAGu2d9TGjc3zkIi8OcFZ+1VqMwY/jLvCzPdPGq1esWtbKx9nz1TRjL3sLa
oXieJzpEjjZkmLk30CvQ0LP8b+vHJgY69U1EsSh8da3cN2wXgepZ96OTx4BSj+2cTKYOX0Nvecry
7WdFDhFCPJupX+djCBQa33eORb/TOa9GVntQfiha4GLy8TufdC2w9MFCwNAZEaTELvEgDSe5iFvH
mbxHyfocAUDs3hAc77vjcJNB691ZTG3ORse+sFtHe2cPyHgtsntmGLdwMeiOjH69iZHVAAtRYHbD
LaLgn3x0bYofqLmq7KNFyLORdTIs7M4LV7d7GS3xhBRdBbJD2IoP+8cw2POBppLn1eLr6DzEYt1k
T4fOTFx+Qi6kObmNdd08Tda63elL+bmZ2hQ4xuQcBkImwLpGaKiqp3LObqVQyXGhX3Za/h+AkHuL
Ch3CTrWohTQZ5Um1z2w9bK2VgoftPwUIf/rU61/ZoEYOVvmZW52LQDjDtchQYTuhofOYK0V8ewYV
cWn67lQNEWlDBUaE24M+1k+d3h27lodMWKsXGrnFIWzq7U5PzAv3LXqZ+KmQ3wJlzN7UrHXXLyr7
XtCA+oy5TuXkfDr9dB4o1ztdL/ez4jJuCv2Ju6K/G8GmT5XTMKaoJT3WDK8UXw3y4/og7TgJLDPe
TWq472ovIjzNr2Y0L2MxaX6MWlDBPwVtUtfHlHlf0A3WtOdxsx6UbWIsG8crjg3tGtp5/8Y6Y7zr
i1rz8cZ/90xOlbrJ90U8bkFexDcF9fihjVHhrFuCkLHqX+Yq3xkqvzSV+m3BYSNsCOhU+bn2Kxr6
U91374Zeq4eqd56H2Kp8q2yoY2dv2NemO92WzAswcRLshrr+SIuuCmjtNYxNlQSlmdgoGLBJ0JB4
RWMlH0iSdzhLhf5N+/YN+VZQzFe4GqBh9mUPwd3FoL+MYEzKaNRQyKtIoIbUmLTFzzrLQprrIa3m
evanRDuy3CX1A1DpLKvkDnLaN7wENl1VDP+yLEF7a2s3bVnFoWXkL0ts3BIvox3gfUzePEY83qRo
6e11CbepSn8yAOHRV/lgfSUGmgno8adWLl8DzggooTx8RWrEpEkCx5W1C2pYpNSZGtSxs/GUaOvY
Y0IhHqXdnUhtpd20TeTfRnJISiZ6WiGzEIgvVOvSHWyUIH5iaR86F8+dWbk3WKfyN1rDfNDBRLXi
PNf124hj1oElZ7azLZVddLfisRmjmRPlVsa2pV2fk/oABMh1UcXefh2wOfCERn4OwvHJGIMKMjPk
TT8tq8Ex0tBgsptLfErAv5Si7J+7pj9G1tj+VKyVPycucu+p3fxGc9e7rjMOHTZddEJetu/GWoSp
NzySthjY29gHHNnDY4WYwMvKd0OyutpkVQWYqqX81S6aaB9sNuKKgN0/N6ZOzuJ90W4fiiAwakwa
DASHyOcYWLDeyhTJE+b7YMnk0/OmBB1sHBiyvLRT+uNwKfqkAq2Ucbn+rld88BPDAhtF9KZP00Oz
5Gc59DushaDDCgup9mLsEzPDpmIpwwRX9md44nS/mMu5T3qXi2Odd1ikfHWFfari4aKTaDLxXBlL
9q8k3DYQ1yfQnBhWYv6ls/HEScaqh7M12k6oXKM4b6n9sEx8XUh0orhPKZ2qag8ztkWp03LVFnlC
y1lHMt5ldvWc2QioilJyDNH3lWUOmrkMKz299FbjxU6NPxxk9UsKxQnKZBk7kdrqMsIYX9z+U+um
d2EO6H9zI7RU9+t0NUhVP5TBSC8YSTacYYocM/XNuf7mniUCxiqQVhrqUNTLx7I5bZgOC0LR7p/C
K0W3l1uG0D4KzJ+xX95Re2E0YXtcvlVqHHKV5DfZnG4XvZPW85ZwuAvT5Gkx3wR6nEZOxsGbbkaU
eayqkp+iqbZo7TSUAmu/hGO+lDvm35QtPavn6aJn2nkeuUyuNjFrgU54a+3bqkIOjyOHB8fKp9dy
Tc9y20nL1j4ydg3uIq1obOP+YKxVsIh/fRP1PP/dcm9KJ8KoZS+Lv3V7HbWPqUGYzt24FWUdVkbx
byXSyCU+fNcOdX7PbrsMx0LrYfyQSSC1eOvzUhwTYW88jxeH0/xZE8SL1IYof9NR2mFFNuTJQVL9
wDgTXlMMDU4wCri7FfWJcjS+zLxZmaifnDy+Hcjd2E+yy25K52ok0i8vkLnBYKXnNEEAao1ChO4i
lM/K4F2a1WFE2xk1m0jPZpGXN3z8y06M0CMQnD3nXP2sPFQyfFTj+yjeLQ/N7LpEqnRsVGgVTG4V
53Counoyq+swzZWnRN+OqFbTPSXJjy2yKC6Ss6ZkMI7Tbx03t6w64x3t0a/HHkY2iH/KUjuLJkEt
n/CJbXmE2wsDDlh18tb8XG9CU0u3k71hDRBnpbHbHJwSllg/pwshQI3emm8rhRJ06gy9j1I9wF9A
+fhVbTdJ3LiHJe7bHe1USaHd9g+QeQJr5gW1hAlAhfR54Op2zX89+OHKdEVfyIdx+Os4oN0fxdX+
QPQ5uPzTmmARkfEQ4lsAcJAVCBOzaODGtRIaWOejLQaf64g4d3s8JVgC3SBNT3btpEdTVfjA33Di
TFQYi0vqX5738X50DFCx/EmN+RYq1D2fLCzPKI2Yfc2P42B1oYGWnhle/1JTNWUrdbNS3RRUluOc
lom1BYQ64/7M+VlK0w5sSolVQ0tyha3PihQBnyGYOrNhjZJ5XH27YYDQObwIXmeeOwazBrdehlWK
5my2xs1I1iM653pG3YJrxeiPk9Po1/Ffe7NsSp0LbdqYm2BS0BDOXeAB1N8wIP1rWkTxIu44eHUq
vwjXkf5uQO4QlakQ/mpyTQISJofVxUiBYu3ZwQfkMIDholrRs8RvdeoeU0etsqQIMEjs8W7IOhtT
f0QxucsB9DlZ87gMOj13XpyFexrwHiU/5dRxcnK7Qn6CyCms4LRvYr3hYOIOSiDJB3efr7TOuEqs
IX+cB0hvG99C6xqqO7cXgdZU7c7pZmb8W6N9oQ+9CMytYrfOjlDy6RvaAxlOHsf8tHTjbjK7/CgX
Lw6g55Jo1aengXv5H19uF021O6Mocyck+EWuvYmy135TapvWj+My/dd0aUY3yUTMhagPNj7IH6s3
tUtaOtqXyjabvJBhfkeYtrwWzJ6Dq/vhDtFWeUoRtY9dFliMQzPjQ5om2ntTWtjnU2iCBvd3pOi9
VNsQXxbSTh9SupvvSes7dQ06WkLLE9grjEb6OuS4dfkFYgsW+1VxgztVsdMXkrVz3cpu1nls30dn
804IFuId06meqrYcQqOP5U29KBVWW/2VdOrezNgfpBqzpN7qxDHtc+eWB2Lc6dixtXxhWvNE2dee
R1zbP2Sz4omWWsn8unh5fhorU2fOFJuo0EY87QoP7bPXbObZKvTtCbVDhgGNvlB31MPKVSuTO6ek
HkZNYO+H0nV9cgncN6TC6ney+jGsYrfZNbG9Xj28tt20weTqxsi1OBPchBDy0SQT9Chl27/X0lov
noWhSJNt8S/eZczgwBISHR4Slyqe6qr+nR0G2SZAd9hu/csAocFxI5Ltd8yQ0ohMj/eMSg3M9F/z
vhBfaFRiOiN7OMhKGx/6xExCF18wpOVEvS1Fjryk99S5j/uFK4ziosBFhpcHrWNQVkvQk2LfUON1
Mr5H5jEfNKmbZz0ZHQgdq6ZCcMqflg/gtNWsXhkxDEsgto09jraVj4oOP/ofJi+yqlymt1s+OX41
eTVShh4dy4LNnZEk6FBEknLEoOH//wD3gU74v3MW/xMk+T9BC53f8F+Mj/MfEHaO7no6njn2NXLi
f2EWHoCPBXlnW/K/eIr/5iy8/9B029I1jXw424LC+W/Owv4PwwH8gwgygAYhg/5fOAtpXxGj9r8R
H0eTBvoD29Ytiz+Pf1w5jP8N8clJOsLmGBNfzZswZxoRpZdrtMzOO/F3zs5gKeypfq8Ze6NFBLwg
MjGXTyfLx2CSDMVKvU6fPcT/q2+KtHhBQhYJkPM1Wfw5fV5lWlBVW/vYaBDjGAmuIBZGBQWmpKVc
dln23OPQEQJSHCd9ipRpcBml6HsZ7bjJdBw9Vi7F+9BbzcXwvpVC3sGbSP4flfyiipCwtbBJihAV
BQPf9rTY6Eel5CCqZWD17kPnabhkvAmkQQMtUSnwFqg2PPe07S6d5z6MN4OJvOwCFotssUQk1M0s
uFI3EXJMn7Ry/Vh0rh4k0kx02l0nclTIcIh9/M4sAZONgdVyjlW3FYcq+UQawWLxpLefw+DhYOi+
20VkUg2OxsdY/7bX63d5m8QoQwTMxsHxGPH2FDe93Z/UqL10ZbVnjPsyFubPlm4tJx9rpO0kVzfM
iH/bucVw4e7APRPNvzCWs1eIA21DYOrebsSY7zRTKAJ9pAdzfjSW+DSn9fJKAkfQu8+Od+d07N0F
FdRY6cHSLHcqT42ANOdxX9SAjLmTPnS5vbua6wjD2XcSrdrymU6591ACCb02rds96yIbYRqa14HN
vVDDZ+U1kTa7bzq9VKl13EI4Z2C32ainPO2Dquc+p3xn/ZsOSWjjQ0SKSXMoGxk53vfmipsCi4YB
k4EQ2+2o3+aTJU3WgatxZI7Gldxlr4qmr5srNpm5ptj/pKwT16eZFO3vjWXOP7d9i0emBcv6pQrs
M2L3fszLe4WFTdk9kATui1j5gqgjj7llWFVtE1Qt1pGgnttFQrz0ynwGle1fl7F+Wcui95eqrg5M
6fNdlzNwHzSt9MdG3y8GajnDCMHYAqt+sRyXPuAm28oHabdnO2ZzX2F7MLhmkOYeIylGK+AiKCIP
VW49tF782jR8pGvnF8XJpCfri1Lzvet2qTrGRK3ayU1rHymfA4PdN6ruwyKaMEFkqWT14koE/c4v
86mgac6FUwGypjSPbehaZ0uOu5VVkGT9haTvWabeU1b+bMk5uWrh2zP/6Y1tFIRYTPjtTp9b9e31
DzY+a0Y6hkuzHz0aNfyQkuIMQuZj3c7fX1+ZVw/fZIz5IEwLXqBsuvl1AyUle8eARTZfcu0j1Qrq
LnvpVu1ebfnbmri3LEp3myyRMKPm97CyJFjTdU7EpJcXL2Pz47XPnZ08tM7RWEomVRM+QZZ+qPrG
DpLF7ZjpsziQE8xPaywH0Yu/BZXZ2XLze71QN1jQ/s1Z9onUNY22NX9vEvIhUnribjJuMeUY/FEg
i6xza/3Rty5539rWfZhL0saZ1g2hxrkR1Yb+nJrTdNoWt7+rNm/ciXbCPjQVOFep5bqCwXSj9tQ9
89onZTSPhTvfFJ7as6fDTHJbrdfSmWcdvxV6aBk/WwY2eZ7w+cLarH8skmxn9ekJ067DlIobmkGa
+c1XTv+5TVgvYKGKw638Jv38UMbDWa3iKR7cHArmw6SnwXF0iBZKyV0NXc10YAUAG6mSTWFiYUaG
XfcVw1cnTe3gjirvgEbmrmKTby/vKBebbQM1Gqc31xggZ7Cm/Z3jefENCy095kW4/h2WYo20GBMG
w1HMWatN+5yBtC+6SmOsRtwmgqVk6VZo3r4nTPPYuaw/it5iL9/dFXnPLAmK7mqKgLzT6N4r6RKk
qbR97omee2LTID5ZB3lNienGdo2Rs5yo696k073nTmlRF7+r6iSU5z522W9L25zEJfa0Xe6vvGQY
JvJytDjm2qFw7jLtZA6MaLz9YPwwMR4SXo2WE7I7o/A+Vsn0aedVSvkeH8rEOBW9tit4DFsgnc34
ymC6WSUjP1sDDWiblEci6BBpLeZNSXe2IPf0HbLdtPWdnjKQjvjQ0LI7XQU8UJnF3toaJyoduofV
nR/12I3yWV3kNaW0yh9ZRD8Z1zzGQCub8txW7q3TZuyZFpCycWG4UoaTwiNdPWUSo75wtGNQqpPU
tnBzH1wz+agyVpozHp74+Y79xTSfOs7XTmqYwyaY/qDELya88op90izB7MG+2Th0NsdeXfrkndSR
T9HzUneniXWMVXb+WOHnpjuRV5Vh6qiwEMltNw17ELsbayk/iCs52t1LVap3F9tVn1Pw7OpXezZI
3qjWsIPDfhQ3ehs7aG9wbgHy0sBkuplO18nKgDtjP08XMRcP9M3tVV6LFyFDzEO7sHdybmuMZxBf
YbSQ3pamSwfJt7x6v+aqdgmbADwwqL2tIQng0Pf4T5yvgPqIpU/SUmYYlhNYzQQVUvf0PmXONsws
PhrRPNMmf5tle14U/S3WfGGVkwPLEyw2psNDMz2Ntb5D3P4rWS6GMjF/GTu9DTq74Bl3TZM3H68Y
iVdHhSfvKnWBYYCJfYrFo+LV8F3OxlXysdjASlg4YYDS5wwdync9waNg6VCus1BYCPHZcMbkh9Gm
527J4fO9IRhEttMdPH4c9W4Z1bPQ4wediPldN7S7tGOaO2VkIrXsnvcmRxWuMjvgbww1WCjiLtba
GAku+9HIg4Z+MbchH+0JwTb66bTtaFmzbUF6QGWyNVHh6uemqe9G9jy6zH1tltq+c/h0OiYAdXGq
nelQFo4fm/OZvHWqg2Y0siOXmKQLiXd56ey3ygvtJbtrsNIYNfFvQgbbeg65q9mDXnVPrVE9rGK8
k/byKNImWoy4+jBMLPRG+6nohg9N+6sqYz82f/pqnOae1uUrYVCaGvVx1kbmavMBkfq+wPuv57XR
KOvqmxRbcPczlidtetV5o+PaJJMjmtuTtb7VHlpAbT0UOYgQp6yOJWE6hcJ7NWia3Pmrr9zIUuSF
FrcZvxFHg4Cvk+/ODBfNes6Z6GCJcpj1lOui+syvBd7AzuRNlcAPscUInV0/7JCFU9NBMvsGonLO
MAEYLEDUivEpn10b0wImC3H+h0IjTMfinJjzJWsg4B013ebpUTed81KS+mxX2u2ydGE2mj8KTwZv
0UwqmeagD2KnGYwmYlxOS7zlZJuFnVXrvMIPdiEp3xZ8PLrDvGFUpSYM8Ziyycw+luz3Gw1jMmCX
F5dJ3uB2j3p/I1lPbal8GLM/R4OMJEIGx2fkzvIE5nLvEb0VbtV1Vj4UnPPja5fo1B9DFIMu+IaK
IyiqXZt5r+akjhml0y1Q9FUjHuvB1ebCN5gT+4aZFlEyVQuw3NrBxWIEz3eRu/jSDtroV/0Jo7ix
WsA4SuPPjjdc3vgRkDjgqDU6j1dA+WCvELxljqS/W/B8qh4sYFjb1Rg2L3wn9tKcs1w8luSaLusQ
bbq4k0q/QxOPm/Kv1XQhy4CM6tJsiGmY6QNomK38adxeapMtsOIDbfqjUXhhemWSHWzoyL086Uq9
DuZ2yLz1jRSo18KRNyVmNNwTwQzRmDfauYPwhCW7AYY5SIHER9/GM0MRGbQmfMSEoaqwsTOqpblL
0xxuosAnH7Dz3Nk4TpjY3224RnRKD6pmfMZH7+AJlvND9rzykQs4j77iUMm3+jLV0g0ZqJe+PQ0v
LpSHj4QnjcDw9rnZrvDWFpGXw1ef0QXMo/ZD6ao+7Jrzv1jI5E4qbO2nbKr3WyEH9kDYNoRcuhae
15hABsKRqy9Ed3biNsMRd913rW4cXM2wjoBGIW51T6W9JfflIupgQsL8ojbFiZti9e/ckQBZ3C34
mfm2jmeVOdVV6DHF2jYNgKLdY2jIv7Hd0K49Zp8lpX/Hh5HWguV8E9/jwRqpyZDkAuB5ucbGcVNG
e3BG63kR4pYdqccD7/JEts3i7pSYUYVouGkCbh4al7avwb7ddVLxhoF8T4C6E38Km/GdxkBbWlTs
uizu1txhfj8X/ZFoLNfHk4HjwHSitmlOgG2PWFppPilLt2nWoNGv63skrjj5178ZfEOpmOzZZmsg
NMYRM6/qL93O83twrf5Xt7b+4JZueV0HBzPAkd/B7Aezk4u924j+MjhmzSwH//U+y4IOV4uLPXCR
YWzCKkETJ2syYU+w5TJstwnKq40p3pnOIr8m2Ru7ph67Q2ZKEc7djP8XHDdrJ5gQ6p99qysOvzYP
VvQ3aEE3ly9px2hNZz57N3TFEb+uh17zyD538AtDuFtMv87W+bMJz21j9h13+p+NhTMs5h2ALrUm
L4tkjCQrqsdBF3R/zZW/mOv0bqm3fo8t5BjhVC/9eAOCbK2q363KII3GYm03aP1nq+T7rPRHo5UH
onsvDQwCqPXdwpMNo/vXme6H0sbD7Dl/dZaHRV38UxOMZx9/uY7HTOzH9a7Wka+G3j+p0nwGWk5P
OND/CMf+slT/CQr24YjxMUM/HwhT3lWpKiO12V84qvmzlkXIrCmZl+HYyzY08ITNst+KJv6c2g0x
UbGe+Ng12D4+LMgAyXJorrhWTyGRj9ub0qDJG5FRtePfn7vtrRACin57kO2SHozys9VHdpcaIZ+Z
Ndw1iAkjC6Q5hAm92co+vXVyGF8L+Lti2rjBcG6a9tpzhfRl9dxfW8Js/E6XGvOfems5aOwFzD7f
y2U4NUnyVtbpU1OXt7HV37aywD2ZYqrdfqdsxKaO5UmqcHDD0D4kyRKmxqZoW+cInhnvxHxPV/5Y
thNjYZa/EPdfCLxOjoqni+MmfxllDpkc57Kb7mtt+vUGBsd8szT9TsL7WL+7Gy4GdtoGHjpIo8Od
XbnvKse1i/jKwa/xr/Wlw2YU/jjXP7Mc7/A0hq+y2etzkbB9jko3LyPHvDarxDvI7VSa3l4R/e4u
+qnWjbM2Q02U44slK1DvytnHi7NDYxkW+owlNpt8VhAWpaTvcVIV9npQrHgxzSFuw5BvW54QGmIy
3tB72mzIvXk4pqNNKeV8GUbFfz2eGMG+sDQ9jgYjjSXGbdcbQajJ8L2w18f/MNbvDcy6B3bagyFe
UQZPGDK0HTdu7gKHU7Yekr4dL2AFKaXo1XhkxUYXF/LhjYroP9k7s+S4sS3LTiUGUJChuQAuPst7
dzZOUux/YKQkou/bixnVOGpitaCIjBQ99Kgnq59Ms/x98UTAAdzunL3X7s7BOXwRrHUA51bGwNZP
UuNeIte1L3s1QIKwytHYh5aKgDfNmxPNCmEcT6Ucr10El3hdbAf6YkMfmmrGZ6sCuh/rlnpsS/Mw
0LwdRg+uVtvTBe7i5rVy7LU3fgWGtUqy9jaMxss+sr7Bz2yZMXEnBVYJQ9wWtboDxAj8Bt4ahaaK
lVesO6XTu+F7oiMVV8Uu1hr9pvLzM267XcY6dCfFG5wYJOt2QGU0WuOxLwiiJMvR7nmCllMeoTux
uSKws6guUD9skswptnqLjlhiZl4Bk+eZA6CQQ7XEhbKG/3vv28Vaom1edINtn9sUcy57GipL/OuM
O/VYpnIPgVRsctFUK7scILc2xQ2x9dF5p0ZsP1G+GaRhbmn1HyaLRTkh5mNhg8G/rWpEDZlCt2IM
YbLSykSOK0pBCzirX0gVRGhatrR21MadqxS5KziJ7IbWXZGhszGyOTDCD5JqHY189mRsOJdM8smD
NCnsxZwFmK+fOkUoTDCwf2mdbFvbEQ2otFWXnU1rFb61etFSPXhLiAbw8QFl2g4U5hfLbKNtUKL8
hOAJ3xAjT09R5IDLZ5FoDraUe9vgHI1MOyj7WUxlf+5cUgpbhKiu42x7a9+M4s2KqH0kClmgHV2P
Rb6xYvoXfsCBDBcmfevyQbP0PalpNwODeNGDpml0gA2AJ97asN7OexTLATZHNyk+o0+xKgBdCrvZ
GnV6K60vVtsT7lOuPdHdeDkyEOxQF243fDWHilW0KvZ9nZxFbpbu4NndxKK6qExjC36TVQjmPtEF
fPrp/FzoH97UmX6Rud640RFVLrTKih5S/wkjxrnZ3njZTeXkO4IJ9r7vBEcKU44dUOdMt2U8oj6l
Af48ARlZIjTM170er8oqvRTNeBH5r6X1WXUCjJt9GdXWo5odQI/EFGHqWo1TtkTrewkCH5AlHZgW
44yW+2s0Qj1bkemRmscBi+POgBKOIMw4uAWrX2pwFjCqzyjVOb9F9pOm483OSYMBh44LkaVCJvIm
KqHYtc4zrRb6XY63dmozWhpt5lJYwUpu3zaBu7KZy1qWWFi76zyI6EcZB4mLLogoADV6vAt0hdcL
1VE2UEUwBY3/Yac8xKpDjzJTyYfRj2swmojnNJq3IYtNqUHiztunRjs2FKXRGcnSXGOmWSl7RDLl
w9iOV8KdmI4m2PcrPRiHR3AQb3gm3+ZR5fQlSrBqq9X6Y5syAff5dFPm/F4rPQyoMXIyPiAhufbe
CXU0aWjZ+m3vPSR8O6MPPzsrnhN0aGQd+WuzTPdI2xjQ7WcoNnirbgvHWxUT7VcefDy2F32P0lyf
J2dvm49fRiN9brxwNfkY2WNayJtByW8xJxyN4mfSZfQN8d8rfeu43SEZ202YrYnYTczP4fjNzF5S
+YhvbOGHX5myz7y6XxuduXSSpya6o6KhZ9G2pNSui2lFTeGySe1N03BkMIxL4WmbBAsSE0ZzlgVv
JSKexMhAmSLTD3QariB9lYJXjFUTghcbNntp6NhFyliif3lwgdtxyOUBgrQ1w+fQRJ2bZnutv0oN
KsiJ0+3qTOxI6ULt4lzZ+WdpvaQwa03yc9CD3GQpB/oai2NnEnYi6uTYRMmZz5kNu5KFCCZFJFmv
sHLZi0rrrkGUvWYi+IqiIYATX16l0lzFVXAN3+wwMeMBHdrPkRsLSlr5odbNhxIKp1M9VP3lDHn2
h3vDijZl8DbSS6iSZW0+5MNxaAlryu4LtBtg5tB7T9kV8Q36YYCMpo03CcERXI9e89iu00QeRNSf
63VBQRjQlfUIPQDr3HCbms8pOmIaiDd9I2ik5wtnDFGfngX2k4jkLi8R3beei4IT0RL753MSSrbA
Us+KlmZ0V9xCZafepO2q2IWNP3JKJA3FR7Lqn5mWQ0qVtrXI6ojtAHzvsESNzqIvl21+VRE+OZGR
kmQ3g7jNO2QzppldYEEI2ufOPCiKvS18wpCzd4vql2gP/UCPx6jPOUcJ4ywrLyadR0dxMjwkct9E
qOSDQ87uGBdvwkYRSG1+n07H1MFrqz9rLOHxeVkcxgAZIfuHcLwVfXwxROtUVywgc8rMwYPeHYF5
h+C9Svlk5mOh0IpdNH31SePw4vE6pTFcwScTahlguurT5oL6Mlx3ys7TpWFzhBwwa+bBlemZ69Sw
trG1C0V0WVcXNh6yFGAlgURsk6isRbJfAQnAvGkfKzZL/gPT/8J3c9QNZ3Z+ZiPkYfOp7YqWUtHG
ioxFUX4b83ureSBSNjJZ/0r3BhrnGevQhR9RDjHTXdo7G40stUWm3SMAXLcRjY4e7WGFXEtOW1Va
u2IolzLtaO5c1gAZc1AT3vBkxdf0mlVOsdzF+QnaLs+3MsJY7Oxbi4klYo4yN8Jjw6ST6xS6+ayY
vAJ3YtKloPchIa557plmahVs4oz+n8gu+jTGlivLN78cOiaZbpdw9mLvtCaIbm8aWH2gnDWkYoa8
wbQCqhVnuruWlu/uMFahe5x8CH3E1Amro1kTsvKkxqLSZbYXquFshsbPoF6bdufN1Ba7XCuPwDxf
Bqd4tjDdTm33YAtZPcTQ5w6e6bEjNJLyQnn1UzI+oi7CzNE0JGdG53U2gcLHoOhglO3KtQxXrS43
mXZM/HYx18c9pba1qzEXO4tSHX3oqIZ61tObCEmaQEWHBza6E0I/Klecqwqn9dhsRxMwAhD2cK74
3ib0ISq69usM0REQ+0VW8v9UL0O+zrx7ZdyT5GOZ/oId+mLSqjXCcbAn6cYHgWz1V0bzZbBQPhX1
3pQv4INvYoqwZnTl6y1NmXrtTmob2O2afcKQFHtwm4r0esRiwxkqd4rcl3Vmsf1uJ1TS5PHYOjUo
jCWfpzTGy9xaT549rFLvSfbleelYK6+kyVbhR3UryWySYcaZLnRlfc2DV0HtGKBhsfZMhK1E+0Yb
oNWXlAssSlGEUySiP0d2fhM3aM/RL+wyu0mOEPWSJ2ciFDFR5hXDq13HtEmIy9tKChKe9sQxmxHl
0gTCtZFM+RJ538ZKresgA8elO9E3vwELmJoXyD2nA6zkdZsEu6qxiBMeiQuS6GLimI+5MihOUw1d
acrd9a7m0VdOaPDW2ivw8Mt8oo1LUMhlmnhAMMgAue0n8eLoDPLcG28MikOjV791bbVXyLkWigAn
ul4U/D2qk8sak5A2jteeF+sv4MKdXTN18uDUnCindlnZLzNkf+EJY6RSRIUlwG26h9By0XQW8C83
cFaE0xDRKMPqWrP9m6nj8NHZ4R1UcIDOkiJH6Jc6o6oJdnFmWNeZscF5H7K7Pg5hxbelEcY44y29
cMIVGgaKE+cojhVT0kK2atgVpqCLHoAYxe8vPT4hbzrDn9Ru5eBph6zqDHvtqCDZuFTeVyKrd6U7
PgQjb6NCibMW9cMwyJ0W2i+eZW8SR9DHFuY9EX+cwMxNg9+DHLej01d7GsSbQFabGqJNaernZLtd
uiEawVhzFoU5jod40hdl54VommqdIBdN33p8SVeIqs+MIujlIs2DYJ8nNiD10lXoj+M0JTSkFDHu
LLfeNg3GuZVuxm7HKckySZZwgtsI2wgpTIhpaWiFXHcVq3g7OOm6KbGMkXpBsBzqK9IW+E0NTQdK
tG3io/uSkb3x/bLYNjrWPMvEsWHQH/WU7x7LmXMPMbldJ05k3rlNeZEMmbXmpIkWx8XyZ5QcbfpS
H1dZQaViCvX2c0XRZU1B37gaUp38FIKB2h1577SquzGDX+6YkbomqYUWuTB0Y0MWW7ib8VGEHhif
E7/8QniJkVzmvknETRoUFvRst3rr5xov6IgBVyCFphRR+tuECn3hBVP3jTGI2Mi3uiPwcHeNbYri
SgZhwCu16iLj3yFkUD2nqknjT9CMEf2C/gSaUEm1gtzmRRqm5lXtuPe9R4VMlFCfUG5swi63nui4
05cuyu7YmROOPh1zYZMPxkovSRa1p8h7DPDiUZRoh2cpzW+wo0S7y53BPq+awXqpA3reAXKHb2xi
56iXip29DmE6HLSd57cZAvupotDmhB1bD4Aagy7yc0ej5oT9nHcBipPjxiGv6m9tb5RH2ws5ONKN
ZMkls6Q0Jkr9gdYLtnaDvg81tmZ6M3SXRqrsR/yTVbE0SEh40yOQ0wtsWz25P/WGqsdgr6MYN0LI
gWZbhhplXz+sGheHg6w5BqcqRfuMGbBr/fKmz8eG/gl2OZRoz62fZxs9m9JvXkwM6aqhTkQnti8t
FuQoj6+bDveJNqvfDfpHvGSPw10vUYgVOOy8ajCfjLwjDAjgxFPLuWZfJja+etyVW7O2zcuM8wOb
nJJNVcECY+I9IUuxTSqBo3LwaX+mfuUwro3iPI6hWNlDKLdlNUZr8oiIk/Dgrm/8pHQIcr1IpNJo
JI5Cfi3tPlvT0NbBCCBuOepF7r2mtWZscZC76x7S4oXv2gTjsUU4UKBmH8V6emxQyT24/aiWZm06
V42hwN6Sv0StsrThJtSWdykTy131ZYsQxuJUYXnaHKBUDRUnCqd/TQdsgttI0zi2+BDda6vOyUpp
JOunGRg3Rhvgb8CsWKx9j24uBzAFxEgrKMwl7QziapsLFCECrXChgquO+u+ac2Z/lTgjvw8OA01p
wx02SDTDC9ugGRxYSUR1CncC1f52C+yZiHut1B+kD0lhU2XRuBNZKp/7pA1gMifZVK1YxfBoJKh+
XFf7qkOLpcqg/K8ZWvhFltNzsi3DWEdoqXIqFES9ELVln+N87lZt7EpeC1Qao7GvRr/KWDVzA2F1
SY5m7joGJ8XCNR5E6ltX1HcwjTSERBqXTpJ0s3nOh/BNsR8OuNatNU3GBmPWLM4pbVD+ju0ejoW9
kibmekvFeDnKQG1HH7SGXmOLKQYUQ4HruDsJye7GT8fouuSIUZluBu9wjiSqBlzmZY3xz68CeVEW
0dXolYpArXyJoUffoHCmj+tPFIlL01xGfRk8DokrDsRoPgxFXh1Fm49Xpgn2to9NjKOOgYHJ8v0d
NaT2rEp843GeCje2xzHKBEF1N+g9L4Fv4gbTqr3FusW/xdO1cUSt74GrqVvAMRRdRqzTEvrZKqI8
ca3XZndNoarU6Lxjtl1IvfcwfA5x7S5iTdjlKm2zu5BGgi8HgUUtA66SqPYgh6ZiRARkREpDfhP4
7GhSy3ZTlDR9GUP0VCoOPAvQ4eprPGu/qce9Fh0NcyDLW2/qaSS3JI6cpdgGL12wyMTWNezwW1IZ
0V4m+s4ZTT7hwdoqD+FM48m9C8acf+9Wy0KvDhVH7esyF90FPUuxMapRXZDHRaxomzLG4pp8PiBA
N6OfO2A1hu6oenvcZUWV3MsipuBUeiZ2nngYu0uLJkm18CPdZ7/TJ1cjONlNOBdjWxPURVZbR8W7
7RZsTqy1Fpjujoga7OsyvbYdrzvvhes/FJrSKbgljwZ1hmWmNcZqGsdiVxfZxuvFsDH6uiSFoJ3u
MI09eqYu1+Uw10YLlXYE6FihuyjIJB4X4MipJk04c3Z1NSKqH4n4wDxN4z8o9A3bH9pIqaLhIuhT
TvRHj65toMrKqALRSD4bkwHCS+XUS/gmzxR6qM8Uw/jq+xaJD+mI9GJwCEFzoCeNZT31i5ZGejqP
RnNdjhm2Qk33aRZnBaqM3I3W7oChgw1Dy6LBRiRPsBIoiBQZxbwUTD+HmMl/NoPEEEzYDqx0gA/+
KoDH92LkvDqfgJaDlSEshiE1yy+qcYCMHiA5aavM/4a+WJ6DF9xXSGtWE1b3gFTxle4VWAV0BNB8
oMnOMwf3NSOAZ6vTkzyi4ZgB3DVuHsxANHkMU7vUzZDfXSQ7IklqijDY4fc6hmDoDBb5qZNqfSx7
iqN51FRkmZAJctOia2SLKfsCvIAZ7Vr2HwsuKx+I02t2FcI6tZjzB3gFYJRIFW7MEBuVm41HE0AE
VSNEbJeunhpXNXHh+9j0Y/SeHT5A4TbxQ8kZAclXRfAw0eDj25BV0VEQwEfcck9pmpTehsIFIROI
X2nohPw9ohvtqTfOpSyrq0Qo/7UZXR5d4XQcj1Kt+qraYnpL0rQ4eJOukrUbaDQKrH5uwI7BMwIM
+6gxk29MalBAhbA2oI2xw2uycfP1FBgtfiCq5AMMl9009lhMg4lAX5AeS8NKyxsPaf0FZaxiDYOY
XXQI2IHzAyOx0CgYtmg8bjt/nN7SJM4uPN8nPimF474wTcLLG9vFbKoj/JuKsV4rRdXCM+Hlsz9S
eDymChErEer1cQw8UlGSDL9O0u5nt/8BIAq26IF0kYpclhVJ4eo4Fqh56si9wcACWMW14qdQJsRP
2Bxdz4haK1YasUi1Fk7PlT+Wt03roc6KCzquKNDvsSEioBojvaZG17pnjqSpFA/XGDGoGDZoEXRV
X6ZVbG3b3OyOo449axUlrndXgzvbkb+OuSgzqrVWdM21pc0LA/FirEJuxkyK9Qwpm8xRL01KXk45
mivGjHYeWoZ4rQMeZghzivUzgK3hAw7DQTAauEam4Ro6Gxm+vaPDPC+dOF+OLlNEYsfGA5PJa0dT
cU9X2IN4QQIrqQlqQ7xLjLE4Zoz4AK4soiOn4cXxlHctg4vUp/MRnnn2lZ+F2SGoveZrNQpWJ/+8
wutFOXvhOi1bgNqfNq4xr+aTdlYFlCpxeNNvObPxE5k1ZlJDoKjNzoiqIeW49jDsEmA5MuilFdS0
gag2sEGxv9CSEE+sHMj/gy6FRVa49he4S/49CenhDtOdR/OcDj0hSLWusbGPnZULsUis0hT7nw4/
eAn3a5sZNbnW0b1OBbBbyskIrqR1kK52Ruw8xb16oHdc1BOBTSllmoBCTETP01TlUwcgQUumc192
9ziqyMwIuZpJId9W335f1f9vcH8voi910RRv7Snj8x0rePvfhw7MEecja8DnF6i7f+y+pd/yl//1
x/9uvnzLG7qIf8AE/eO2RhwJfPLryx/LLg/fgxrnP/sXPxgQMOp8gIy2LjDDfpfw/2kh0AzxyXZN
10HBb+swfhzrbw+B5n7i4Aw60fVszpgmDu2/TQSa0D/N2U7Clbbx3V7wO6zGGdP9nw4C7AsSCbbn
GFgcAPtap6TtaczGKCtCjDps5DeNW+hmShHbr/JdnRt9didsuyxeg0SMJJmHmlX3rxZ1e1YY0w1D
608CNR9I8DeA+kegsfHe0TBbGcTMLeVH426i8Id54kdHg+kQkU0OccvcSn8wl1WHJrmPS5ZIMCOq
iL5ofSPbcFPYWU95vplsr9mNDUstzHzivnJtPWJyc5Cme+75D6//L/zyu7ubuZU/PK05IH4mPgO8
RBeCifDk7gJUljhQLaqmbWwifyxJQTUPSeuGKc5phSkAb0MtyLL0OZaJCcNmKqurOE9Hb2O7lkYK
GfYc/Vf3NecT/HBf9vxxCQ9srC51mLPe/FR/8IGYVmXlmhMd6hyXvSLXuiOgREu8zoEFOHO6XEiL
JvIeVH9JXt2PA55kMpi8iCQoQGVkyi8tpuIJJoOXV8ZKEPEX32ZG6j4YfTIr+pM6jqBeoPcAnlUi
I9f/Snf4LazrvzfF/P/MVfPt/A02/68BKedtfuBPyr8Wdf1ufuH//5c96RNuIouRqzNT2JiU+F7/
wsB+EqCHSfWCwGp6M2j877lFmJ/gwrqGzn9yLccy+XPNn3By/hPxtZBjDcPgf8dM8Tv+pO9f3X9+
lRicINQapkCgwgSj41k8+So9YvRolBGh6Rf6a9TH7hVqixGaEKYKvlE4MDW6br915V3vpi1e5Uq7
g/t6jlov2HqpRlipgsdY7GP0AUdXIOIUHAvvxxpLfUQ9fx1MFZk5Aq1lPPZfMr1+JkO9p5Krrv0y
7bcuMKz1SIkRrGqR7FHFEW/RfEdAiPq5NqJntIpPJemeq5x6II3YO9Qz1gZLIrbnqj4DmaAtqzG/
Kx2jgycYf/NnXkkxZXQeBZKdIXuo8Gmsm0q5B9MsWppeMCsMuAkAtZo5/WtsvwhNv+FWaIVwjB4K
rP7ewF45Bzi5QDlhHoNJRpvMUCBNG1rbiRdhwxqcfkXEmbNKhvasrUk0gsPGlpeEmU071AFaOOtr
ISafwpME92Zn206GPZrY8sYKyq9+QnY4WUI86ch+01DvEM0IJhLiFPqEYecVdIuYJypmsnI6YF3I
z/5na/FvBQ94H47qm//7fzp2cu+zCuZ/8ufAtu1P0nSk69oemc7CEH8PbP6Labh4/uZlyBLuvDH4
D7a4SVaBi1GR2AETsI3nEjLx18jWTOMTE8W80RBCkj9g/Zb10OLOflhwpMktOaw5hmcJkNIs1idD
m761Ezc+21U3CeEKDQkbWQm9jOPDqDtYD5VG/VtkGSRP0Xu0zH2T9sSZUZNSDofJmYge95HLbiHd
wTFDk+g1e2PER78kXDROD50RcRZO3MbbVKKMyOurBrBUbGNSdzXHBKMGqEPzKqcRl68AwOUp5XOF
st8g5P5rQAw5UOKqs258aE/JyiKfD1F66jUOo6VrdiIYwJsQ/fTYdE7xJdAi91VQHf36+yPg+N+N
kD/Hn/zrNYm6w0t74pmd/8Vfq5L3ScxxGJ6A6/AnTfw/ViXrk5BUrOBWUwMVfNh/f7zQydn58V/h
1NsUBF22MD+sSjhmiaZnRMAS5z/9xo53/jJ/WJSwzBqSDZzrWC7YdFOeBLGAFq46hma4JOcBvSDO
jxUlcX3zw/O4+vPv/bhTtN4n18zOXEM6umHxCBwHzOHJTjEl550uhUBnGRndjWM2+j1Ccg2YKkfD
m2qkXxuWTnExWTm2wbzNOUoqIqHRD1YA+GKsCtoyAo7xEDa04xYq79E0wrTCDeiYqYY6ABZMmKg0
O0tsh6XEA2l36Q19SOZYnlK3KLoRO69l9nKga25oTxlMrc/k98b3fZKM3VaB9opXYdZiLCwcV4dK
ZusrnwBHarQGomnCoORRdpbXLT9+PExSpy+B0wamQ9pCoAxOpw/lo7NDVgWFw58w43q0SOVnkd8F
Nhuhv7/Ln7yHOQDl5G2/u9DJawAahyIVXQGWuu5BlcVllUpIknQSBjQ7Jjp1upDENP/i9528fX6X
ZxsOX7o9b6LcmcL/4348iKKut3KdAorKEOAX3rAO4rRYd77ro7cHIm/arbv4+LfOu70ff+z3q8JV
F9JFXuOy6Xl/1YoDJa0RpGST1QHQ8PpoDbSX7YbKzKsqyYjubmYh1ECDFg9ZW2xHJaiQ8yn/uer/
y2OceH+sZGTZFouCxRtmRM9ZBO9vpcmwnQQZuL/WARCxgvdhX8wHXUhc1gjcMyr0HstVI+gLBcEw
YgRnb1Qh3MfP0KceDbS2088NQHb+wvJr9RAVg38jqqQjkpRa+6GsDbqWfRIQ8iI0pakt+naCeKva
aSssu6BYEbfBKQ/rwr4fNQsVXGbNSDEDdt7rPN1QYs8MOvFWzXFnXRexuimDHv/RCDSzpt9ta4cq
iMN1URAWjHw/1ce1ZzfxMzgHvVp9/PrmT/GHT/X7I5txAZZkK48We367P5zhbMcNpkLR5MlK2SFa
dap75WvqtUQ28ovP83uW3Om1XNuWOP08jo36ybWytmwcmMTaonMMIri9VjpL2XTtOVKZ6CpukZCM
MxqjYZN/qSUIWrK0qq/tuJh2dF/zFNyl1p3DfC0OisbSurDimLQe0ca/+KhPZorvT0WyZsi5FmJS
LXn/VKSbYGMtAGnQcBy2WexBgWwmDWpAqZc3qSiHYv3xe/ge9nfycKg9CN2TnGAojHB0+vFFSKLB
6aQCD2ti3T/aRKl/Ywed98+qrDFGkzCLxKUCm73LFGWdxeAkOEUjCCUvVm0ldy2hXcGy13y1rybQ
ioshTxKboiZhABH4XCYEDWDq7uPbPlnX5gc1V5mI9mBvx+RzksemE52pJsErHcr4cykVrauin6/+
8WX+MbPBvTDYmlo24CxBO+b9w1F9kTgEwPr8nDx6UlqobTyjfmkhBV2rWg5Ij2J5/Piaxk9mEwYG
21bXFbo07ZOPwA6onJgdVgNdV2jFJl9N8db2AA3Ds+/KJzxVVKzzOh2GVUOerLdK8MIqKhtkfn98
Lz95zJT7hT7vRii/6Se3IlQ/sb8oNObYAOVGa4Gljjr/V9/gTy8Dd5lGEt1wJvP3jzmzU2GjgNIW
ydTrnFoTDKDAT2m3o4gDHxhAbu0hXuyJpJg533KEcgyaDnZMGV0WqeTU3UnUsYEbmr+VkPd9bmdJ
87y5/mgQlHeypqqiS6zQagmQTcN2ZeMj3bPbCX7/KnPRgAqlwVaRJe39EygDoKEV+OMFLhUEQTSu
FySHWw8fv87355jvv4UhbjJqdMaMOB3rrgSDO408Z8MKs43mNDBCWiPbgU6dLkfSZ3eWQKQ8Za6/
//jK8xs8mWXYguqUYkhws5jw3/8+wjV7G24uuelxIyULItlcaPAc7ToW0ES1diwudMfRHl01IHcY
yiC+/vgOvgdAnd6CIIRXtx262NzH+1ugi0SdUM4rzoBdB/Rcuqrn9uwka/uYtamzL+s22KJP6/eE
yYuDX/slVUMMT1PqtgcDAfGFHSif5bah+/rx7f1k5meEzRsJ3SAV67TW2hlFxD59Jiu7tXEkHKK7
Dho2E8uU3vu5RLZdbz6+4s8+BhbDeWJjA/ePtWbMx8iCHRGAj7MR+WbATAQhsK8k7KVIdaxmFVmu
daEaqR4/vvJPZlXHmY84Jvouk+nl/ZvwAtqLNqRPZKfAdlNolyjJhh5Io6hRqDSOvy6byr/97avy
AUrWCpctKuXn91cFuFX36dgBqdKqNzkk7bMimbyHgKc3NHONqAOn10/Z9uPLivnvnnx3krQNh8HN
gY+z4PvrIqkEG4FGYNmmeOD55opm12izHcVxctineeHb68DRS22N7MY4lF1s9XTdO+2NIrvGEpeJ
CY1njxs9okMd7LKEfjaBPZkJ9N8O4hLQjppeo8xCpUL3t/EXdtBje3ZT4Lbo+f0JJQOIsVsZCKhl
DaCQbmeIzlb4DjMlFogQmnzZWADrzmizN+S/FlG2s5ACKAxm0rmjLU35AC+xexkPnVBIs5q0WHQ5
Rn7SObtcLUYvRaTqAmxDlAS6I/7Fmm/8ZIxwJMZhyjAWiDROViP0Mmln6xMjmOQrouaHAb6Toc22
jsDfYGDpML7CJon6dDj3k1GdCzdCKuvFYqcSTEFSdeUeeJB3WbW6eeytgVPmL173T942bS5KzZSx
QGmeTOTkLAWkXaB7NIFnf42ZzQggr/rnj6/yk+lUuvx9qfM4XD7q99+U8GqyvoOYfVdYct7AyZit
zMEJKnSdpGvAuFDQbzk34dWU45JmuL78+A5+smRjcuXMZ9ioXgCMvL+Ddki6SAHKXzixBl2WCMol
sSzBr1o9P3nlnKdshiw9KJsZ8v1lOMVlOodnEKDYTs6xB2pLz0cjrewOF6LKSm9fULPb2mYdbSSS
vyvgyN6+jBJ8IZmq8/uwYK6O9UlfekZIMU7FqfGLZ/HPmZTxDS9truMwsegnz0J5ehLBNeS7xNqN
4QONcl7q6EcK4K8T6KC9CuKHsdWdX6yqJ/3DeUGng2HM+3auTAvjZE4LhQXA0mbbkOq1vU3NwD4W
zjBsZakFONYgnYRB775R9rEWUEyaQ9vqxbkDagWvkEMJ8Xc/Cm6H8AjWr3lj/v12fzzUuWQhRnnF
XgniEJpgDGNhjhX246t8D0B/P6MKvnq6pjOkTjCzvv8ogEGWBHkM2mIMzRapL1y0Ckw0Xj5UzFt0
F2RwqeEGkXj7NBngKZYEGsQINEiraSK9EJtUt3KMNTrGUEx7EIrGOHw1XehL+B1pG2ZC/mLEzrP8
P+75++nTlDSb9JM1b0joO7ctJYJhKF6JUmtKoiZbABQEAv5qL/HP9ZUulKnP5zlzbnKfPJ+AECTN
UDyfyed00k01mg4SMe6AWzl3oB7ZVNjKef3FW5n/6ukvlPNcIJAQzpzA92+lySi91bACFmYV6gfd
t3vsZImeE5tpFo+BptnTAnYBLEpOVMkymQC/WA15rctkBAoLaq88fHxL/5w85poM/WFJiYEhcrLy
5rgBuoHD1GIsYCdpQ8mC1bgYzUVdEGM7RKO/+fiK5j/PbnBK2V6aJhUhZuaTAYlhmgKBx6M3c826
6YYRD8zUkRhzyJqBZlmPL39cJJaIpmVhalay8jiaD7sg8pHnZFkep4CDwMsudROgEdJW8PWuM4Xj
o5cGZUOaU9jGRw8KfrRpQWdjfEAybvxiqf3JjCbmT4dzDw1VftH7d5lpgeEmHT/D7Y2BLKM4hmSh
PCDcfb0tapFemH4XLwPUFn+lcv/LYto/63rzDELt43s1nYd4cm0nLrzIAm24sK0uvInwDH2LsJCA
Bo+zFr+61kfadeulzXkdIzX+plvDdJvUMsY/bOMt+fiN/uQ0zu0Ii7ItxU2PZej9o1B2giatNyge
oaO6HarYXlHqJYStm7QeK3iFAiuhkXlXDQ1WN9tjg+aXoX7x+/dhG7wK+lpzud0++bIihdHAmWHY
DZzqJ4ysEA+bwgTg15MwA0jBIr8hJ43kLG1qBBow3oLoUCTmmP9iufvn0o9Jj1dELVvSE9NPhpXS
/MZr3CignC2qBR9IvhpV8KvjyU8mTJSsPHVaJGw0TiexXCrVyoLpBBYBbmu7wqZVYHzBJl044y9+
0k8vxmpKAQINkiNOdpZ55nitkLbGwRT3clTH8qXNs8cBCeb9x+/xJw+PoidPzSIvWXe8k9eYuElk
G8E8snK/2od5168TPY1+UZH+2RKJsMi0DUqJwuCc9v6rddOoV6Kbpz7PmVvu03A/tVE67QN6Ty9O
ZobYMBOT0JLUSFeISuMS70iAf77rcP236QseHMpr0nbfsiioyGNy8EXyxyyIJAU+cqwYevr59x8O
5Q+L0yFmdss8WUKoNNpSWbALU2Tq66j1FCjwUvxicvvJskDRkPKhieKKgsDJdi3NKqogAVfR8s6h
ReqEAM0b484qQvecfW3zq0VhnrFOVkb0bcRm07+GI3J63iWVCQQ72bp8XehBZvr4k2mGkNGnptsG
NeSNKPPHc93REypeLXAQI3Qw9gEtWhCnhvqYrLs9MIoczbHMdk4jg00l69mDGoh9oVnngtz35jxu
Ief9/itB9EYLnA/W4/T1/kMyEQHjk8AAWHCC4phaR/+PujPZjRtLt/WrHJzxZWGzJwdnEmQ0jFDf
2xNCkm32fc+nPx9ViUorJCtuFXAHFzUopBNpBsnN3fz/Wt/aoZmfTsyyn30VNFFZaOgjmapYdjS/
bRzDtgben3LWLZju9/VMPr0p1+2Jq3z2leuy+iYD5CM/XtUICI80cgXAGhS+DT7awP9c2mrspshX
IufrB/fZxSx2pwwyen9o6d7f0jjrIlv0/qsyzMIl47n2iob6klYE9oljwGdPj+/cVJFHIdR7q0D8
9vQaNamGvGJ8ETMA80auYUi1mXb99Q19sqs0LHooFKWp4NG1eX9DuNvMuh+ZUkD1tw6HgHpTzC2d
5eaGgEdymoDGf33Fj/dF04ZvBk2pgb5LPxoVOm2pUu04/AWccleLJvNSb6XxxAj/+KJ0dCcIQwFc
LyfZo0mHQBiZigfLWd9h5ROSiTExm5EzyWYYbP/9O7KpHTL1MxlwSHr/DLsYGqlUcy3OdcKtMGkR
dwtc7eurfLILpaqHXAa9G4Mdgen7yyRTOAFpyQPH7xvptU6xp4xyFuzJ7xx2Xayh8o/T+kYkQXyB
Zgv+MS1qgr5mm9SoGsN5PHW72JTaTRJDXJLr7jUZcvt2RONzrpGZ8sBBC0DE1z/7kxdhKKh5FqXP
0v442vilfUGkn80Aa+CgcIQs6LuY7WDTssUZ+PW1Pg5migkIjTVUGBycj6dkDVpJmMkUUBph4s7L
aQZOEuELuVojzwnI2LqNrAU+8fVlF7b60VLw/rpH92i3fjcWBUNaCqhy6rX6HJdlihKO+Iw2i61t
Poj7vhl1eWVOrXFp98kz1pm5wO2cFJu+JYhjQn30/PXv+mcV8v0axQ+j27WIfZFHWEcjMzMm2s42
PmpDhFV53UyzJN0LaJ7pnqoLWMI5h6Hu4IOQfxFNE+HWiQA9uxAr4hL0If5Sp64lcZFj4NM3cdiB
xaPGa93SBDS0HS8eFFw+aOJhmXiL1eCrTe/08Isk9ss2pKgSCypGsVkGnEGDAA936ceSY1n4bJwY
c2Cy7+151l3Rzkq1Mi0Veow+z3LstmOCSYoKmPiZAp+7oWjOmXcehg6HuhUjOQnq/LUvsEsc2k4H
6E67CdCnPxKl4vArJ92pBob3GZYTYN3RsPR220JZuGdVPD2qRpyGa7uWzcgJfCzGPCeg1JQWYZ4q
toWuJoH68ToqFd+0hRil5j+09TOTEBkdlCulKQIe7PDBhKLL99dV87AyfFt+qPAeWQedDKJmzZ6N
rlckRkEaeF7gMys7WX5pJTl/sSle5uzXQqFtEp4JGdhjSEoNTBLtjkZxwF6mRyQpW4OpO5k9Kh2w
vaCkoZ8rOJirXPvRNGWquKQma/vA74mpSPW+35LVjTFQxnK+onpYJ6Sqm7Da/KadXysVWpNBoUKb
ecKDD26GU3xVXPcKe1doOSqpjnKmwgsAbxXStorrFushKgN7JQMVpgxDU2gFh7octuQsL+lQJGur
27CO0ptsiMenBh3H04g5ECB27NWRUeN69LP6Z9Uo8mvSV8Wjb0vzFagGoIgTkWM/rGEcVcyrUlBc
aSIva8fUgOy5ahZCrSKgzyTwRZsIK2uwv9NED4L2Tu47E6m92cgPVEbUeR/roaWCQCZF0M1CMyld
Pc+mLWJFwo8wQQ44gfpWhwDcl8qVybeLB9OYEHTIlvTYRpP1Gpf1knxkBeGtyn8rE2zRQLPHg0SW
TTmXw/dGpl6OWZygRkxK2TlIrjR0MoAA5D3WsprtOw10FeM5aGXeWB2QLaYb/u00pDBk0j6QzwbD
wNQXj6IF1RalLxi3BvDDZvuS1FMRe+Ygx16VsiOccxB7DgXD5raI4xBoSB1FQAunCXN6oo7yYSoW
g7xudKDNS7Uow40hI2JcC3UO4rWNTA285Fts42R3uMa0NhIEJFWl/6yNs8TiSNQJyaWTTzgkBlSI
T1lJSpi0RJ7a5qzfAl8LILTZCxEPL38TuNpo1SSGWMH4g5AoFCVVI8N3LUVXO4W85MSNSVs+pBkZ
AW4K/aoiK1PoL50J4dkpc+KSSffTrNlpMlUzyB5ZCJM4MfMa/0M0ZYdIVEsstS3P5Ij0erJ8hJP6
mNRNAWMVfO+B30sYA2qy/lcim/kdtg6MAoTWD51jts2wR5tqmu6shAMW5yGLfha2DP7fFBIMqDwo
zuDNxQNaKt/+jlW8f9IKC/4DvIsBFlo9DuaKwhvoooijHzmGdpddSsSiUfGiTnknQG4+dUuxoqsN
Ah5CLQeNPLUKVE1gyRjdqkEFhhbqzeUs6xPsqFlXvpl9SHgKUzbY4Yacb0oE87U9BQh+cmQkMK6r
WZ22qBdA6vjqpPX7ytKikldey8BJ5Ny+zJsifW0bOewhf83DWi9J+3ODSMLAVkf6SwXX51IMBUhg
+LDiZag6VKeSPSSC0nklYqqkJQCdOkp+dbUuHqcYwyY7sia4Ru4VAbdEEGKQGD/oPOKS9BZs6bOh
EZktpTeDpVJzlMee6I44aoh9KmcClLRK685TkAKGq2t9hVVZgrnrijhK7wJ1qKwtFS/tTlZaMOlG
lcQ3wqrCF45vVNl9X7OeAQ4nj9HUtbea0o/zTqDdBYZNDF68QnLVPoow998mICKsYZ5d1KYB2jYI
BcZSfNX+r2KEydyaWONvDSAVT8zctnUmNI7Nq7Qsi9fW8JMQ2KtUjSuSaFOIZ0Z6b6XVnG0qwWJF
UmbU39aCht2awystl2rqAukgVTA01t0cgvnBJ7ygVfsOcgqm92lalZhMziK/Hc7U1g/PpcoXz43c
LAz8IZ1+TAQto/EvKUl75K9GS6oeIuKVBi/ke4Izv1oh/6gPIYt2Cpw1IwPRJnHcVXJVuWhhcA4Y
n9VG3imT4TNzqH5ySWcbCTPCIzRkwCCAMIZUMAHi5cylbky4XwGsSGM/lEgT6bt2pjT0WCLTfuYC
vsqdJ024Ca0WCCA42vB+sOZa2fqNsq1jH4CGGsCNG/jgJqmm4Zn4Mdy4zopKhbY6kVVuwRCcoNTM
0kVj2CTKN7oWvM7alDXYFwflQvZraAL0t4pd4+toBEgUHF6XOGpAK8yVBQ0F8l3dSNSjtfaxzg5O
ZNVGvjJLzSdCze+sF6PIs4fUKO36zA6KeZ1kEb5cUWXh04yRvXQ6QyMcrs40ca1kM3Vqcj7UcAu5
hNYlk0NgeBpmtu8RvJgQUjILx2qSJ/NqlGXatDhMl4BtTNUkiPmmOKvLEQJBKaTiMpg0O3IikHti
q0z1EOw6ubefYAsECCuiptl3k0FeK+kT4zlTs6hBmJPZdJESaOJmSguzPEsV4PCNnmuX41AQcJ3Z
JXq+ALkcia6lAF6aJHNnub6sW3Ae7bbyUY1LEakg4UhcG2GNkKF83twPvTaHb4s7K6Xz5Zu3oE1i
mDR1TMarWlXZM3tCJLmkqQKV7XtNQEXR4ZVMY0pKXsieT3KQNgri3sxlV0qWBDOv39nwag07Vi6M
prMvpbhtb0o/DC9QuoNIDGVzIhSVr1eZkPyyHZDHmzqvbcTwfUwFniyIPnVi3P/f2fxxAin1RIld
X2DzwLgakQsAwIM4A/YqzXUwpcq3pBJg74N5SsCJdoZ5Ab6WQ4vWYezoQuF2ZWX/ihtDesavN52J
eQp1tJLAHFFGBUBooZTlGyUaRL9R1Une6TEg1nUI5z/ZQkZUNiYd7OomkUmqcspS0edrvg8gm2NL
FJ9T8B2SKB9I1jcS3MN0X8Y43Q6ppvU9NvNuig8mfF8ULalI4aCEaZx4CV628y4Hj0McdtXpzhIT
h+MVHUJ9rneVD3mtyhIicfXUVt2qq/J2q0hTZ21NJY+ICLLihH0CdIRgI0HeirfksGrIo0B8Qozq
xnuAJfFtESkLyoauQ0pSOigI8LN5fS8KNQEeMOu9zJ4lIaKlaok9X496TIhc19twQ5MYkodvF+JB
z8zgTi/GDEq7OYb7YjTl2dWTMoPPa09ssxkqV8QTsMVSfQuCvawO8d4iSfs8p4LGOXJEcLBC29Hl
7jD3Ubvqcb93a8KC4POaGrHXHqN93OWJZWauao+M60mXzLNkFHK2JhEtM89AFZGkxL6qY/sSSnbg
DENj32B0GKxNAQr3B0bwwNzMIyB5B+69QkZwp6N7zgsr/NUTKclvY7NynuaTuNDJEV4ujtwBVoal
vLJ6jg98TBjmVSTl14U6QBJvy+wKJmHoe6Xi199EaeeXaLkTf52JodoWQ5+gblCyZVtdyv3oBFJr
rAMwYVDvrTS80MB9cHYuxZSd1XMnwQEUPuzrsh3BhRsFvHNtYFOwEpNOVmfaTGazqY0sUdwC9Rpp
hWaXxA6JSDIIuGwCYF36OawtanOGvkq6NCf1kWjRBwT21YXMcWdcs0Oh2C9srRCwJ0vwXQlYWShu
QHF6N5B78ux9ucqAXIaqNu10deJv+T/BXMN/6VD/EJ9HCh9bRfi3bS9VDh2ZRjlRAv3saE9j3NRo
DC6izaPa0YT2Kq+zJepYV8JtKSXNTzPJfScCUBmeOGN/LO9ykrXkReaFcomq4vvih6767GrJiXFQ
fJA62tuNC+y4+ZUvQCRFZMqJs/MnwjLdwPyA2Vm8KWmPylRqhdagJBsSOmWC677t8fPO0mwDOU7H
H36YDXcGtPSNQubEfSJZ5WUFIWXd6QrnJ4kPfDWMldSR9jWO22Q2aUB/fbr/rNhhoDenuIpiRD7W
zSCiFIXRlKiKA37l2IdQF+0xJrSxtwjqLNFGdHkxnXjnyzs9qihwskdpRW4cjSL7qK5mBqxKjGSu
qhbdATcedsakjW2XBt+8aUySxCNLhbVRFWNyogL28dpU1xYlqSl01aaj8H4MKIHtJ1bOtclymmiC
wXBremDsjZI/sxv1rzCCQ7aByXSi6vuJIoMrmxZOVePNtX40GOB62FOvDIy+SS8R6bc/uhB4Jkxu
FISW7PPZW7rnw4R5QcGa7EPRNwCWR/+nAZD0RGnz44s3F3GQSguNLjjtw/ePYYwkWy0GHWOGNHR7
DkHZnujdao2LHDpXPqVPdM/jE+/94/eHVBbJDq1bhKyyfVTiAh5mp/OM1FMNYlKL8uW4MLMbIjE9
PONfpNuvR/cn3x/PGzM4/Wq0FdRd3t+lJKJurEqkk41UkJiJm24daESsziN7TlY2w5dJKtBYL2nb
UrVMpI6FBelneGOLKt/MiHr38tghZtIirLODorE3/vpHfvJQWAwZGEhW6AgciwCHuLfKUBmJFOxL
YwU/isjbArg17NRK/vH1tT5pWaPX1pbvDoXMYkV+/0AGSRC+mS/U+74oznSwTPhjRhv0pTpEPd73
0NQVp7W14LGbwb9t1VAQgyssK7fWJ37L8rbfzwK8GOr3NjVFnbPF0W9BkwehcNGiRHDB2rNcyiZY
0+WsXAypahLx0VomEYEGAqWc5UdzJ1Vhm4Uxw/ohSZCETryITyqwlljEUsLir19Ume8fTqSCyIRd
QLk/rpV1lc4a4na2G+WcWNeEzFHuhrVJIlVlsUmfJxcscrWpOr/f1ZCmvvVUBtdd2fju10/q4whZ
fhdtKSRU2GGOtdm1Mtrq1DJC4pRwq3FuBGY6khIAKEi7dK5OCRU/TpFIYelFYDdBFkvX9f1zaKVe
VAxImuo5xKSJFtYqatsGfpa9HBCCib12nJB6o+qWMpx4C8tffjQq0AjhKGBIGLQXj14CM0/R5PYc
OFVVpG7bp0SSc+Y7Mfg+eaQMPb4FHDUayTtHt8g5K57lRaMYcoC8S5BeX9UKiVUNASGelRq4z79+
hx+3OaxzNMn4UlA20+Z5/0wTihbInFhou6oOLvVMWGT3kWmitUjU/u1LmfThMIkuDjiAKu8v1Wdk
CbWLbSdMOwLXwNmvR1Q1qxmE0qkJdvm7jt4WTlTILUx8NP/eJuDf+ouBiVOtJ7LNGccwOxhdXj6G
gALBDOu5dR72sNtBzQ7NWWZLgrQn5ZcCtMpFkimcsqWe3JmE2Gg1ksyqk+Y19RtyhTsN+2eCL3+f
Ipg98Zs/eROLK5UYW5Z/TBXL6P/tJ5NxjWg04GuikhX/hM09bJqp068jMc/e12/i44xCw5p3DZOC
QvZiYj+6Fg67hFDIkA0cIP5LYiAay21JhfoRhzXxqhYpr99yQ47rfTxq5L6ulCjsnyviZlvCYOqK
FIAM5Zir0sxQrsvQBqz19W98U068e4XoKSxm4aXDg6zxuMmpEngDZhJi/UzLcHoMojEgCQjbB4RV
6tgjIZ39lG4NEnKHLeHU9nSP3ojwvT4xCSowdTE6qCXA/yKg0TZVWRVYBIltA0LIt+yv6AlJF0ZM
+o87DlNASmleg3NWMDKVqxH807DPdLU+77KoSdZtGgCiDUQ4gj33BS0JCbn2RUPPQjnxobytdke3
jqlo6YvzBDTzeK6BIcnhtfDZC7LZ3A5SJY1uKqzkO5UItSCrsMviNdVEMyGZBgzwhqWVShhywukc
QxAq8ioqpB5Ju2HeNp0Zq99T2g+3KnSzV9OMKSXGtgbjw2h59St2Yd33OCu4edFrU7qOYVCQDSGi
8Pbrl/phEqWayUHH5pvkf/Q33o+7inDJhF0w9GrBgc+uiRYsAVmeEFF+3F6hK+DUpuoLooFN7dHw
5klZJIO3SEg7vzyLs84eCdCcmtBNMw2G6Uxc4P1U+zmF74jkWZR4ZHxGXVm4PeFV6Blz4trdYGzx
cVP3gFbYW2M8n5A8fXwamOWQ1tLBVMBIHat6DArf8kiDzzFlILZB18wEj1XixJLy2VWATGoWbrDl
SzpauKiQkLaTLSWl0AyokCMqcEhmj8oTo/bDlIu6XyG2F+uZZi7HqPfvVlpc1k1mwGIry9DVIwPe
HHUTkMZtXmxj8IiHfukdOc2okcOsR4m++Xp0fdgf8At4nhi6UUm9hXe/m0EHkfdqNfMLNOiqm0YT
JAPiUCMqbCQlKlNb6NiSbG8V2oZXX1/6w7rNpW30UpzeUNHSnX9/8yNN+A7sLJ1W0lycAbfKOR1H
/4ZJR74efYiDX1/vk5e6nI3NxXYFJcE6etgEHQt0t5Re2jIR3phqPyYc+ifeqPnxKovlmxPR4ulc
Nubv78rnfN6mUx87kZHpjwlFa9jStkZtv2bXEK6hqRIN3kghDp1IdHm/nifSAktMuEQYGyQkFGp/
WURN9woeMiWVY6JvbHZa0e36PE8fVdOAFioRUEgSXUO1vYGhfIPQTblITbM1SZeLTACic6GS5MAv
/T6Wsi2tuyQhUnnmmzL4eKTBdyrRZByRdCCkl8VUElOXopyk+59L0m2EWND/aaVq1cNlT4xgkw2j
aq9p0/rZakBOnJKTgVzAbbWsnQHim5nm2kkQEJjUhyPHMFYqAh0wZbs1ddZrjU5TcVdwOp4Oo5LM
6NPHvq3WY4Yb3GmbkeyDvFwQ2XS5m6cZyZbshkGpj24chgVsJKMrlG2bzKR9JbNaXEqwDVu3n5oF
nsLHch0gxsICMab+XSzV/XNTgmp2hYiH5ltJO9rTzZIwRs6Ec/3PKeP/Aejr/zduCrvPRb39L0KF
+9w+/9fPN17QxXP283/++7bEC51O/+U1KRTBBmTK27/0fvzPf//13/7FUJGNf7zJ1zCI2vgClzXm
L7KXLP9j2cAhZ3ojqPzGUOHfcJYGAcfazjwlFpXTXwwV4x8qfkb+Hng9b5Lpfwv/c3SeBibE4rqY
zpZN5m+byDoc1EVFS7x3vacb8+oTGJYp/n0OtleqC0cjYMUeLrvAPjFXvJ8A/77gMoX8dsGMpjKt
H2X0ZkEvoGdy7QSNyjl6QP798tubuPrnBuh3ZsubN+jvfdHfFznaNoiA3DHCvyYv6W6GWXM1gsQJ
dnPRlq97JhAy1fpIOdQqQcLIfNoWCQAt2hNXV7iVz66+/Plvt0g+DR4hLZE8Pr1tkSVu6ksOSFDc
MCDGyyuhpYBDo4U17UhjdsaG4sSV31ck/r7vo/kX92AE7E9qPMnSSL3ctnXkLX2RIJgOneivhso8
mHSYamrg/njqaPjHQXR8JiQLGVUz5kMijOzL7iK9bB9pfOYPxVVxqvT9fs3+16190E3L6AuaufA9
1mzypG1Xtgeo4peBPbrgQ9yQltmJp7iMkk/e34LT+/39UZEQNkqp0RsMa4u3bQn1oRmk4DiNrlLE
QZY/b8+y/tDldzSg3Sz7az79vzWI/H2XS7Xzt6FjzNIYzjLZiVoqb3tx1Q7mVq+D3RIrS/dwVTY8
Ue1QWSDR2S99fcPvN2R/X/Row2eR5VuQm916CbEYCE5cVYxAvLQtNgJkLf4WMvwiFztxfj1ywfx9
vaM5p9fFZFWtZXnlU3kb/aQ1M4yYflb+Y33O8ooi/Ov7+uOFjuaaxMfkoCZq5dkSCHMV+iWlHqz4
y/CZmdEIYaEpsZFj9V6cnOBoUP1h/BzNPvoA5GXw68JrN4bpRA/yU35ehOfhbQTZMLzKPZIkO5NV
3AFr+Oob+3CVXuTnPdTTA8mwr358kMM14dr9WXJBFHfzEF/p0jOR7Ss0oysrUM+r5+KiuKHrqLrJ
utrq+jlkRYdWG398Hcdee26V8mNapc74KK371atFQpEbk2va7Fp132iOreSr6Ft709801rm8lp3i
zGodc9t48ZoWmkew+uSNGzg+jupvCEfaF+uWaGF38haQ7MZvXsPz+qLZRdm+3dUXNkgsEv9Ivx3v
shtp011WV5W5yqNrzX+JH9WzYGv122oXHIi5JGdyPa/j6kd6DbmcbIr+RdOYMC6k/RC547be5lsz
PnS75j+cGZWjOVkeMjtIkXx4GnwXs7XdQYt2ZutXQJ9jYBQWOWmqm/UKmioL6cV0agwug/qzyeRo
Spaol1U0fhWvWz5fcPS0E9xapx2tfA+JXip632nq72TiAdWct31bXmWRsp3olUKyOPErzD8sDG9q
6t/mlYTouGZWet+ztIMgGUVkttNNljvY8b4B2UWFYxU06WM6iIOfVeq60JFSh/TymwblEloj+sFi
3eQK4gbCB2mnh42roAJbjVS+t13Q214VVTc0iuuAQnsXKP2efFAImFq0rghNYU0k0EdJ2bgSaEMB
Hx1lK59lA/RZHRaI3pBOV1vUhoNHc4oYbNN9HMjeiKByA3xOdfpu+hYRftyQsxVTXqGCqyFX0c+n
nICMOK02amYCFZyJO1vFJvkXYZ+7UozmhMJEETa7gJCOVQcNRJhJtZlijdDbSL/IC+XSzgfORi+B
9V1uT9Fu/rCQHPemYgp30AlK3/OjXVw94WR5sSThjlF3ZZJmFM7r1ihvJuvcmidY5zq2L3FiEfvD
nH5cHOzCQKAQzH1P9quXUJXd3FKBXbAF8E03CswDWOhVW6un5vQ/3erRwqXVYEgNkflelW+5Nd0n
Ro1BvqyayORukEQBLL0Jq4npPdiZiBBPzPHLHuOT7+sNqPDbyJ7VUcnGQPI9Qyuu8gRcc2mt0lQl
6Mci3q88aPOh16/z4ubEBf90p0erl6ZmfaPqdbzPvdK292lT3xNqultealwQ4iOd93V6pcus1IZy
mIP9KSvMH3ZAx92MCSsX6RZGvO8t+0Dunyui/tBQdsKQeyj552UbdOIm//RUj5awQgwYdNNI8YpJ
XIU+KRf6nRYbfNbNvWXk7IyiVUkajBKm6xOXXGbiz17k8ue/vUi6QXUOfFH2er89SBFBV8ONBZoj
C6mlyvLhrT40mZc+W1udn5IQpX1ielTeMH6fXfxoltaayVDTiC3f2B+Swd751EgtFoe4aLOVPGKF
VREPaSlTVJLQ4guTA+Dwy4x8sKomaW48zOngpZX/DWHGGRHsTZhsVZt8RhXhaLtTjI3VbBJ1XzUb
QrKmmalom9Qbibcnb6TWd0KU5hMBPBxJKA84lsQsK0Zm2V3ImyXHrBo7J0eOzMLthBRkhxt1Pgzl
i5ZelWwSwy0q99r2cos0291o7uZ6Z5L2O66LHbOiFG0NNnRImyf/MCVPSCiJTfC1J1276ZQ7e3ws
tV+t9pDlt3JPbtIWpELf7szG6xtP6Bshb7NkJ7KtPC4/Go1kPW7lHh3yLgy8QPf0cCeVm1hBhINq
2Sc7TCqVs96aOIj08YhDXtrFqnqZ1N1drNRnahFzW+RrBkt+WeV1trozJux3pN6rUb9JOtvrAzfs
q4txSrw5Vm+Nut12k4ci9UKzHlXjHm7dFtX3Lg1YQ/nc21I7xDgzQjvahtb4g1x1JOfTLdAWEgVV
65eUyzfAfu619kImZlFNjTtbzc9zNXtt7fBgRuONrA1EioXe1BgEZddk82mrMEycpYpECNbrIEGn
ZpeTNbVbxvnzLBYRTBReR9a0neilQmK5z4h9n6vciWIehtSgDiS/nKDT5C6uTMIGifz+icNgpTW4
9avvDflMwa7uNilGoH7KVrU6ECFN+CUBWqLQ53WK2JXi/K4KONSNtkNAEaI1az+oClnFwPyU+Wqq
BMi/ftWTyImQcqsb+ypKD1ZpXcthvQNSsYad69pVtC5pkgQsN6Gy65viNh3zy7jv3VjW2J4ID6Uc
mm8i4Kvl0Vxyprxrk0d0ZOTfUTJ2TXSZWR/fJNnwWuaFE+RiY8+lh/7MS8vm3EjFeopjak3meDFF
hDEp421XnlcoWQuqVKsiqQfHzIxzlLKKiPZDoN0kIyrCybgdAvPFIoN3Tlo3EcouTFNQKPpZS67X
BPRSYt+oX/diOFOsZJXPhjeIbgt3aqtm8k7yC0/XFGj91s4Ir7Il+0jXD1ZLGHSXoIT8JpU+3+94
HQaQUthu++SHrsiFetbsZhOEVARAJaniiZl1lZjEZ0VXshGdWif/NMsdHZVl0km1Quk6r5q8uRl3
VtW7qVSvo9ByKftv518LX7n12VIZ8/6kcOyNGPrJBHdMrjB9RABmA/YLnTqZLP550PKBZ8TixOJC
7dDfNil02HbVlReNXqyK7NYfyEliwyeMW6gaYAAtxwwqt0wNR5TCAefpmjlR9AizSe+LyTsN5JGq
+eymVuzgAl9p+V2TfxOC3c6PiDxd29c3A0FMCZnMpiVt/QLGHVu0sWvWnTKtBvs66K/K/Cahhmtb
lWPeZcPsfL3AvKkfPnsER8f6OeznBC9W4qk4PpT84Kf7VLnLxTdWGDxWSNhH5O0Y5Gn2Eul41di6
Y7NnheCGnPG6Gz1AHyOQFexfLH6RayvqGTu3C9T66+uQkOGvf+ibZu2zH3q8l5K1cNb0pPagUXoh
izAuRdLDh21eP7XajbAv6jlBOVESwHxdKwQx5ZmX5O2Z4rcUqk1sa5BSyyu4UH14GBhkyiFdwslK
HjMZVCndauw6dfqktgy3FwhlTpX65GNin6lMdyQhqoEgHyS5a/j5JuQTb3rCd3SxBIE5BHI0OmJp
HbQxM0ZV3GXBOrJnh/TZlVBf0+zXcgTAv+kQjbtuRkgoAYHSE8ILDeo3MWQ+81TZPkvDd0ABqJHO
Sl2HvDVdt+rkQlQh3OeawKU09JT4UsPFY+ATk9GLWBIJUHl0VjyOJdFuirWxiFaP4gpvG06TuNmA
fnZqZJCjj0YqI+uq/Za3YpWZd6RDr7TxxWTS7eb6xLB6c+p+9raOqicSeclqgq/Bi8/I7tsW+Syg
FBlXZGBtg6Qhy9DT29sufsA1sKrGb1V4DTeUvg9HaaNbo3GnPd3caV2wsdJDHLhNEi0wn+WQtR/A
XerV6I5V6AR1fY7HgV4GZAVAZZPtb+OkvrST/CxGi8DUt8oMxcsQwymwiUJrctWJ8gHVzqFNnDwJ
1lU/70DuOjFi2znN9olt7hKlWqS4rPLkEFTEwEQY7PLARQNIgN98Yo/1hmX47Dkd75v9Wi4tAPOe
nn7DToF01Thn8T6ACgBT3e5Sa7yoIvta6bQfpRTddWIbmuJc4cUlQXqh1pXXG9W1XHsawzyepMt5
MYzVyX0Tao9K1nhG0K67VnEljUa1nTh6vhyi+4AzyTcDasAQjAeL7G/IayuRPndETNispXjmgXsQ
WheLdchohEuLp6m6LAfDC8oBrnKNxAKY3PRdK6j2zcAjxmJttON5aXbeFJW7qPW3WSatBf9f4TPr
a2MrlpDrh2qI18ZyYi5uffgTfa07/JNBct0skm2ik7tcE2Lsn5o8jkBy/yquHQuCikChaaDG4T6q
IKPZwAbL5rqjgGn5/WFqL0eJP06tbYlls2rs+wzTC3uuVQqTE83u9nRZ8a2H8NkbPzpEzKjYyfeQ
Jc+KCcbLa/UgpstmKmTKmRM2g7l7UdMUO+pwx/bbU+fb1gsSiyagzPwrYeBpr7GYCkwliiacaXqc
0vsZ02poUFYYspesmz3K+nuo346fsge12pu5KOK9SpqaYu+QvLfJCYrpn3oKxxJMvDc6Tm0QmpWv
URsLn1QqWqXhtrJDSFgfG4e8DR4UoR6K8WCoEoKlrjrx8fzx4kfnk2SuZCxAPW0aCsKTrLgVfdGi
tJ8zrTuEFebfqT+oZMgur9GO00PNa10sEl8vSX+q8B+jvTDuGJJSByaxLeZlXfoHtULX2CVXfkyN
v6BaudSuBv0KHtvD19f8vIKBMfH9ebBOJCjXIAA9mWNtTrPIsq6Wc/1SOUnZmgyhwNr7n71dxJDv
ryYiATFb2KoHDODeYG7W/XRT6j+U0D7o1l2G+qHQTVcL6ytJnw5mOB90zkFf3+rnJ3vVPlrw+yon
liNVdM8YKMllxnbuLiZDd2Nus0n8rVKdrL1rn56yyTJ4f59Kj2UIYyLFuulSHrDEWdm94B6XJyt1
0rb+1VSWM8oxS2Wjkl1nsA6wNY1P5oJ9XopU7aN1IM/busUmankJq2WmaAR5q46cUCvneVY847aV
CW22FiP2JuFnff2M/9AMUI9Vumnay/WgTZbX2Lj/zKfl2638h0Yx2eDMB6T7rrF4xMvkCuPgqf3+
n17t0RxoRxCmFmGdN3Zd4VAHbPIHKGMRnlNlhQRmZci7NGbLiWegC/bYXa9Hwnf99nunxlcB9Wi1
1tzAP9Xc+tNXtZxLfquypFjFOr3jbI1J/tnvg3Wj6RiL9W3iT2z6xaGWpoPs66fu//NCEuWb99er
1Iwucg/CclDiFzTQbmbUpOS+zVcWEEkl0t2ieIw4DP+H7/nohNXoQaBLFiMcqtk20oSrEFegDk9+
YLmh0lwNE8Xi8qkyt0IK/rO56lh6mIWdPg6SLbFj/1/2zmzHbWTr0q/S6HsanIO8aaAlUVIqpRyU
k+0bItNpc56DQ/Dp+6Ndp46d5bL/6kYDp4EGqgBXZWVJosiIHXuv9a3hMpqdy5RpWc8TvCyLXiku
4d/toNP+b17Vt2oebDXEv2a2dhHR+lsWjIrndJoBDvDPZqvjt7R4fo2N44TfXvMfST3uq4K/fpkZ
+bexb8sL/YeltaFjXoDsLJF/L/O4fO4TrN/fyzv+/WvfFB7CI7wNbSxmBLC1RKWxsn1TePATWL7o
F/Wvpi170X78EfFkme+Awlt4O0C1EPCxDKb+UHhYBuFPyFkX7BHWdgTe/yQl52/GkQ5Vyo+PYChS
MVadCndRPp46d8a/pYElIR3yJRvyHQXjbmCe0wwoGhNxkTAk7d0CR9Fdo0FCi4zbMaIaSwe3DUI9
fI5MKjiRmwkzhQwqvWOUuzkno3UszEui3cw1fwisrnyfuebW92/l0K3a2DsKo91ljXY/2/2DARsT
3PzNLDGdGx7gO5Fdj1qpAtAEaw87keWdieR9nTiBotIiatXuHrK0/NQU1kXkA0SZ4pSZpYM91+iO
Mm3TVeG1y1EmjXi5ZhtZgp6PRicJJtImjSC56PSVDF95KMpzkuioEruo+6y1BAoToItPAx5LRjuj
Ti7HUT4N0XwdKrpu8avA8ayVuhnourhbBmYyfR/GX/qu2M2l9x4AiLkWU/KUGNeN5dSB3Q/PTkht
qFcPxMi/OikzbsRzt4Y+Bwq9iV8Rx5gVnnlqnUw/4NG/BjDIyTrKq7Vf1vbKU/KjkRAWkMjKCJQ5
Pha1czULazy4rlODkVf0KYp02MmibT8OabIezEltMtkCvxDJwl8lnqSk3eOSKDB5ZpCGbbwzRWOT
MT933s08Gs1V7zb8h0Z3X0CZPdjElifN2Fz2VNKfVZjUD4VmJg9uNad7o9KP+YjgrBrUwCnnD7bo
P1pc/nbl+H7h+B8/X4L+ExeXZQb79+vKVdJ//mFRWf7zb+uJhh3hHesJmCjLI2cWqeq/FpSvP2K1
wMOEHB8m8zJa/FdonOG988EiQvkyXTbcr2axP5YUxKrvMKTAmbaQnS6ZXuKfrCnmjzUcthMoaR4q
Ssyh0Kutt7aAmSiVKPe1+kHXaqhNiStasYm10AhCJ3ZeyNqOTjIJaSIWpMCyrgwu7TNaVsxG3Blb
NDnRzTop5ug4YpwfljWkPHspuJG1VsibGF4IFCaPnnLd6fHLPBfZN+jo/4Vb7v816SI7yd/fd/8T
lWLUP39NPl49ty/96/P3tyG/+8dN6BrvXAGq0gUGYS5pRn/uajAh3vl4T4kZwO3MkclmB/3jJjTE
O2EuIT80iUDAwZ77c1tDBwmPCvAlxrTFGuW4/+gW/LGw/Jp4ZC8RD7yKjrL5rRGwN+vSq9MWD9tQ
iLuEVvJBKk9Va1HN+otV+3jZnSELt6Nu9Kdy9grwJqNqbIS2sbgYkqg+J9k47mNPNK9YkSJ/HTc0
TrCK6fNLZoY5+icNk5iYSu83x803EqHl3aPK5ulZqHxUDm8JsJo+h7qqHJpMOPef0Ribd5nrKFQV
Cw8t9v320RgWBEceJlDRCnMDonSrdKrpFVfFvmingsOEJjyjWo+UJcgbtMx6iGIDJIgurlhV1E0v
qX+t1lDOCpCOdkPgKrnqRCZgU8rbnomdVr6fI07Z1zB3IOTooGlvXQzzx9AsswtfLXjtsViiTSWM
zB2EcU4m391/N9/6Qd+LNZdz37+7RH9cCjzmUJEXav9biYrRk6KWuxWCI8MJ8VTFgItAba/9Wnd/
06tdKp63L2Vy3+IrwbhJYsWPFRF4cNuAMjdtXKFaZmu1fug0NJqmP3gr0YUCb0V5+/Xj/f915r8v
u8LfLzSrzzlxScUPiwu/8G11QRLNDoKfkLXi+4LZJDoS6D0xyOxvhoO7+8+VxTHewROBe0A29tdt
8d8Fs01MpU8pjVfNpKhGFv1PVpYfbxKMh6xNvoM9ZZHqw5pfOijfnZR1O53AlixQCp7HIIQAXVT9
U5/T/BtauTXnbvfddfnJA/BmN/3jFQnuMSEY4HZ6a+9JqohIESLKV0SQP9hG9pzEChhNet+F/Z3p
97deTYxcOFpPfu980q0WtVX9ooqG8lqztm3vfI4ZlGayXLtN976ycGZ1gxsFdve7hYsMjB+eIbyS
CzMdwTihWfQveJh+vDy9ikJXD5H3tBEjOoKQp1UHwOoqxl6OKoJDwdYlNn0vPWnet3Y232YJDJq4
HXfpjJmqKqFPRSW9dCvEgDO03cqaGLliLe+uciv+4CRlvUCdFJktjfXR6/3b1rY2FlHTK6jp5mH2
rqPEk0GTWdtunBhoSWEFA1K0h7KkteWIQm0qWi54w9MBkJJ6mUx5NQ3MNTRKjpXQjHZjGSUPPoeH
qNOms9nW9rpvrWY3+x1yNNzDR+LXxEbHGLhuRfWxwEy3GebcIGMmhitdQirexE5q3DZ4u28jiu0t
Eo1kSw1v7fvZi1hzhb3Oez3wNcmC7HpbJHZwyko6X58JdM4+d5WdEu6Ca0+aHFGcnlEC4FRmrsld
B1ZuGxflUyxt/4IT6PvZru+cjil6ZEjMUXl2yOwk3aUkwe9EM89HSkP/gubho7H4mPTJnxg8cYF0
PwJJ5pkMl9ukxp3fdAHemYM/NA+RKvTzjHYggBZVBoY2aCdf6Yc0zconCETpLlTWju/Q38Mc6a8j
nZFUPpTOKSnsiyJOX8dEK25yP0yOTqn3KM4AMOySJK1WxJhlu7ROdoMaiQOQjU6v3g89Ni6STi49
lYsV4O74rjFLM6jCjoFLnAYy1ewVcUDxWrIu8xTaD8Tf7VKV+Rf+bD6XfltsjMqYGdn4E0OCsgiM
3Lpx0PQzCEIiUXbsbgl5kVeOBqhvyKomqOp65k+O3GArrk/YlbB9euGX1I2j12hynjslc8bSgPow
3cRyX7tFdTuHRbopGHCvNZe7NGW/3TQAwtaRYaebljScLZzfT6WYk2fT0x7xH1jXVpdkR+ho3c6s
NesyNqJnARzifeN2+l2mIKXFWMQymP5ht6mtyD618MwDdkimnU4aj+tS1OWBjK4rn4iPj80Uin0K
s3eBMRYbOELZhZZAzNSUkQUES43rtnav49Sw7mUiUi6OU1wULfZsfGXpVRjKmpaq77yIZM4D8G0g
/MB4bu0pvqmcXAbCIeQoLXx/z/oXPTT6dIZWSn/SivJtK5HaMOpP4tFf1W47bvBnd5uwrZm0RvG+
bYspINM5JMXRXJTLtbMzS7u6gnEwf1CmGD/08PRvcwUxaGxjkIgK8t/OTOpiJfzbruz6S9iT7apw
1HgC/Ic+M0QYkZsi3JEealorS+tf8sm5do22XNd5y8gtrpYk6lMyigdbWa+21dlH1JxImSuvDzhc
z/QmgHfdDsy61uRhbq0WDZlOs52kEgE8CIdgF3SJnQDdmprXYdJ8pq22+yEMu8dCyWSv4jIBJlj7
qw6yqsv0Nqwe7bJ/ns2ivjIyz96L1n1KLZOQhMjtbjurD6+qzohOLEOQ5IeOgizyyqDDCXRdSr8i
klmZNyhdvI9I+9Jdwr16Wzd1fayTMr8xU3IxRQWyKKQgpE+aZeshKY21GdbP6Vh0uwpx2pcwbsBe
KYEV367J+8X9xjhdVu+bOv6oFgJM0cuzVOi3YkB0l4UzUFdp+rWMxnvNtJ8mByhW1jMoH8M6OmV5
E+8zfOzu2kwH49zhBTiAxDIYrgF3grs1fTYAb1wSNBDuayPEHS1qo0XpXRc+aMdFsluIhjtx6JNL
IeNQbWj85HtL1DzXXTEsaObG2hNPo3YNyUq0nkISA6CvN/V13Th6zE5AaFrV1P0HIVs0xHnY2zOc
rLhnjB1K/b5S1cSVbcsvdt0X+1maVqAbtLqOAmGdxM/thUn+akplblDdV5dLrOh+8u2MoGARihcC
CqqtpSXhhnQhCmz8d0lQSFxQkdMa6zJ35SasIufkWWl9G7Z5dm3nOVy/aem6hhyvV1FvfpppXE+B
4/XhfSd6A0twDGcVP+F4FTbgxSSZY7dR2hsBt/UFEIcULURXWyvdadVW06uZnPPJ3EYu4dJB4UAL
KfyZlLTY8W+qNmT03BUkp6fjpgQgvCpix11ZfuVtORWkp6z2wy9MK4abNiTxaGtw0p55arY6DAJO
0+k4rkxbZRGKqz7GlD/n/rGnbzVqnf9YtZ0faOzzz3IQ1SWD97FeNdrcX5oo3uqrunfr3ZijnxaV
AbBjLobiuk5D+0VT+FFCOJ/7yR7uzKYMD6DT+0vCSeygTtI5qP3+c1wwt++mglk58NZtl4+HVuCM
T61M3nSm7W87p3hq2ypbTW5VK3aDKt6rpNTXUZ7XmxJu1CnX9Qg99+CyTKiRVmDu67eVRihSBo4V
wYrnyY1VL5xC/vmD8xX4q8/rPve3ftFcx92cXHG+kxccAo8eO9CJ6iBd1ZOD2TJHtp727HFE9OXj
XS2KGjVmMmYbb5i7q9DPzlDmJ9J0zPCoSd96sqg9gN6W5TWOJzLXemdfDFm7KNJHFQdS0+N9NQrv
2JDCfJHZRvilF8AjwGlUl1qHEM+w63ZPzMeXpPOsi8Rxq8vGyP3HpOMmZcnWJpi8Xa+a9qCn9TCd
ASjmztqLdHnwLNvbg1AB+xRacb7Oy87eznOcbkBCTyd7ITOb7hczB6i2IhbM34LJuVFOBxAtNzqG
a3p0amMwdl5OMkbnDsNWK1KFAK5nV6sdmy3Jda7G1oHa12v1+5kEoX1DL3DfESxwGU9he4ygnD5F
aHS3qC7BcrL9XcLNl7Av/H4io2xRR0/aok1Nwssxc+mxTkAKVmMRVYFJaNaJlrK7s5y4PdvueCsJ
Qt2UZXQ3dkZ5MZikzs5L5BniTBLdwyLCIUCQuZWZcu+x/AQ95K2NSKv0sjI069obl7hjadlHTI7d
ofSV3M2OuElCA/jDRKis7WWfHRuGpKNl+l7E5T7zrGTb98SqRzL31yWQ4QDjXrWBX6vWI0PZPS1V
48qY8qdscJJjbIfnuWzF/Vg4HaO8vDzYg/laVmOFoUbSay2sx3oYJCK2eZ/HvGylt69tJEGOttg7
Bhi6gE0p4eP0VmCwCpJ66BFn9B0b2+x5V+ykRLn3bJ4duYSsjk1zKQUyK32MjkBB3c+h1dWnbmrN
xySJ/CdPhgQhpmpRsYzetChS3ZsYpPfNaC2BwUjZ0G0x/IiRj6IwLhMU8eT3dKsqSd+LNqSANMd8
Y3lNgtgnb68MFVEUajmkR1ndhEZxb3datzaNkqYEyUA7xIIHlFrJXVa7pyZHNuiYbSCFlh9BTr5P
u9jFueLnF6nRIy8k3n7tg6N0anHHSpesC5H4gSPYyQi2/1K3oF046b2Cu3wuQnmvqvoWgIc45Zn3
qXahdI5ufF/5cbgyIvNENsh9TaF9wNLxPrcn6SIHIw7Rh7Wsj16yBsZLNVlw841dF22zZhgv0iRs
1o4B3jfPnX4Pk9bZFkoVmyo1EdI1hC7MxXzXVqWHAhSBSd5NiBwjLNmJfcM3iX5Xtac6J6C6JtZk
rQp2ULsnscGuwlfNhXZedxN+LspN5YGxJJ6gCxw9IqaeDWyVSpXjNiNiJIYYeu/aWXzMXESeDgb5
yHBxFjbDhd51xSl38gLZUdWRqdUs6WGFTTHqmTd6As4Uope9HYEJrc1ZoiEX4zatIUbm8OvP41S/
WrSaVqGSHUcnsZY6nKPJ8eV6dK3DkEv9ip4I09ditgIRiY+i1nCdtcl0bRfJIR1zuY1Sb75k/gDE
sdTa+KhyZwPTnkNXh3gpy8FcKGHc5hVrZAX+WNiafaxbq7iJkxyxvDQX1GIuD90kem+rZXn1JDtN
R0g7g8CcvFdfVk9zXr7o8OE3VsMhZwVbfcJXrw8vEYx55j1WfmfKqK9WuWdyo04OAua69ZBb9cCm
ob33YOIlrhJpW3g+nKjf940PJVXbq7KuYGGCF+iJ9h5rbj2OmXMov0SZ7gSGb7IcJxXYh1k67ImD
pjZtp39oui8oxKYLoiZxQ9XJ9GEcB/+aAD7/k5bNhBe0FfplKqSV3+X6yjAi/HFZVewSRPSQLEgM
qa3bNvNf0CDe5TKODnbF00C+F6B9RXcyTrEC4GV6P5VIihuO5VPhPkjfIyvAST4Sya6u9GWlE36e
r+IUzhHA7j4AR+4VSx4JzUtK/eroF8aFp2rwsqYoEaJWr10/F3dZBH+oKx19Z0fZdc7Dt2FnAVTN
jOliLPpw1Sa8s6b3D7ynD656zFWktqVRXXNgN8+tmHajm5fzqpjU2akg3nup6D5UZsZJ2YvcXQ8q
eqdLZZByvBw3oaxC0zKYuM2cl3h/wxbINpfJ44GtAYdiEpNLGh8fIGij9MCcgGhLQUEUp9kOgv+N
p0/H0czTbcdZfC3Cs6+y7DSSHQWSIVJ0BNyHSuR7RIJ86aE7H5OZ0+s34T3r4gxS7Y5gI+2Rmrs/
DsB/LoqyCD+Jr5h4L+8hAjqQ2LPuqc36g8jaaVVXsVqDibbgksLB0JyxPqQuNOq1bdX6Q5cM9Q6a
kHaa6XFcyMHotqKtnFXOWfYzMPL602y16bYlG+FbH/QfNQp/Pt36YQD2XxuT7T5XC6agezur/w8c
lAFh+a5f9hfOwsPdf3tM2igpf0Za+Pq7/xpY2O8gzDkWM3MPv9DXqcS3MbzmOu/0hY9Eh9AloBLu
y59tRYZmIGb9hTQE94ZnkJ7wH0MzZhlEWtEkcnwGZswr/hFpYWkb/tB7dr7qyGiauZ7Fu3nTN9M8
E3JmaYbQQgZIzXhGvN9lzf+lk/7mJRYt0nedS8YuyMlGXmKK7ZNZT7sEoLc7+HffXf+f9CsXqdhf
P8nSpOWaIFxYOoTfvQx0vSySuh5uQpIkKrs4VhXDZ8d/1Kr+4tcv9UbNynCAj7TQ2Wj8Qthl8vnj
a/lO1TY6cQyU5QN9FHlZeZBSDPKFQg6RC5bJGi4rRfRUnB2SQl1JRW0eWfvl6vqjQuvj/ubj/6jo
+uMtCQYWHlgO3tsbZZeRAqip5incsPKcayvfxyPuP4ND0PLFtt5DlE+/GRf97iXftKRtk6JZ1xEF
Fnr0VCpeFmTVRCR0SVClhuzBmfzf4FV/drsa333K5V77/ktGsuW09J2wfRBsoMeH2P4dyPaNIu/b
lXQZ+vBgEGjjvr2RUqGGimCQ5cxe3cx6+REV3J5z1MExrZNb2KfB7S87cjEpHIBn/C4r7w3P9tvr
I80BJK8vEJa3j2RrO1TcWRtu3OFjbbfXsyw2YHX2WekfaSMcQAoTo+KfRz/fN4X3EHe/cwiby83y
9lliUErwpTBMAHsshd9fZj9UuPrpT21UEW3dOf1gtsWxFtHK0L2Hsp43VQIzvh8DK7IOYLUg7pnJ
wYvzTW+EQdn05JTy/fDgcSscc7+/zJZmjJ7t6ejST65ufv1ALs/bX98v3xmeJHA2b0FPTVuXdPcr
vjLlngAzwgVkzGD20Ff9Ozzjl1A5T6Xevfz6ZX+2sjEQYhht+mSgvM0WK0LBA0dlsKnL8YXu701d
DUHrxudfv4z1s7sewiVwRZPY678IcglLIqRBpiEGtPsqq29K2+sITLOCWlZbPXUOKelCTRRt9Uw7
LktMigTaV9rRVP5xLPPbupx3xDhhu5whC0a3bkZfXeJG0Hq6W4r1SE0YDuDdV/ke++N1Hc0bF/fg
yL2nT9ZBN5bQzHuFr/PXn818Y8D4druD0yTPHPiYqb993OaYtClNCkTVhn8fi+LGxPQaOf7JBfia
g8GBpZpxGBy2cyIvCLKKINU8E3ET+EV6SC0bm3ryYaKIzu0wqIkOGqfrhttv0ux1TQFoh5gcNBVj
rRsD0Rb7UgzbvLVYId39PKdn1XJfthUWPy0gg3fdGQpVUr6fzCGY8I9FXbQrC2fleEOwXEmd9JXQ
ZGUlMsLoxhfRjQE5mvuWKxrx72N/vHKa5josPjY4DmMLMw5cHWWCoZjisxptEAP+TEOv6Bn7Y06L
iqMvmAl1WLya9AOpPcHygnZR3fCUH5lurUVnX0XEE5OF8qFR8rIQ3utogYnrpl1DC1jF6WGezIOG
Pi3kdKBb5r5U/dbR22fTTg5JWt6gLijWWtxSXZsnD0/m4MY7B+Nt1eU7EYV3s988a7VlQTWcrsyR
x9b2HglqPItMXicNRy+YvfeDIvenpSkMhBHofxRoUby0QK49T4Mrkbx6OEzZjHZVlAR5PQTkkT0l
Kd+o6z2my77g2Ctf+ZzS126fBs7OsU7ECRNsGwbLQlK5X2Ku7bLuLte6VvTICQ9vPnquW0Ow519Z
zusU2fuyoY3Dtgfsvz4bKSkAYY4lRtxp43iZJ9q2LbXj8v+qhnkXzR3upPgg4jDoZH6chuhQjBLK
nqN2PZFeCZ9jIFClQxGcMQYswCyGlnNyHW48bb7ACHziFLjW7PxYw2QsTf9Ih2PfaKgKWXW0RN9F
hnUimmBnMuikP7GP6HbafXweS2Ju0X/AnhsnpqTaNvWG5e9VrZVsm11/keb+HUS4h47cs0lyKhh0
bpDRKI5po+/qxRUpeG7xdnUN/YCQKR7GGk2O2zJLD64TBaPAdgGdzejUpg4xrA0OeWHzppNcWOFe
oME5h3a6piV27fHFVfbiyaIX0BQcqvmdiJtQjIBXfONTV6KhwnrPzKu96Dv7sHzVMfFLiUthxVBJ
G+TFaI+B0WDFjoZ13kQMObQtwFX6wcIjWYv7eOgv5BidKY4PmaK5Modf7wHpspPZ0ReVzbvGDIOc
dDVhRnduHAc2MI1lY3XNe48QpspID44Bl5nL2i5fTYT/uU0+dAJOVjGis7T3Q1HsHSN8IOTrNyvU
zxb5RRGAYnYRxr7djoHFusAH6E5aXnstgNJE5bRD8rz/zUL4F+UQNSWdJRsZCCB75tg/7rn0sfMa
oQ8oGD/7EvMUt+D6UV+CeFKbzrAPZG7tew7qK1X1QaOVN1kZvV/2VN0Jn+KBO4nm9tn15JOY8mOo
O+sU+eWv3+Ubx8+31drnjVIaQRl3rDdlpsTKxVnW8zfaIt8BwkLIjT9/Gh17n5oWulFKJd84GG7/
MlvmyXYmyDklM8UqXf/mrSxFyNtNn3aD+bVQImfhTZFiOkg/scwTqDzG50R693Y5v/SZQn9aIKWR
gWnJy3JsnhMh141gsbC14Nfv4af3xndv4c3VmIZCK4hV8DeONV2JBn9/XDEO68T9r1/nq9rozWdF
4wCgxUF4yT3y5pg2kHnOjMGCEzXmH2oCblwBYcly9nL2vz4j5RAGQhAwwzLUWPF7UGS2r20tViEf
k6NGy7P1/WPVJgcmcBdj3P8GBvuzspn928DPhxqGP7y5Fm6EKku00IR6Zh4aety4ZeHR8MdnOAzz
YWu0YdBr/oMWkYRQsL39+hr95PwHvNRgJoUAhKbVm0ukpcKKm0kny8n4OHUxcYbmJzIt0VP97vj3
k3OPQGGIUg6xFn94+0q1LZa2m78x04uitwI3hWUVepvaVDurtlmRP/76o5lf2eJ/+f55+CmUWIHo
N/64OOQuwjqZ8JKExQUZG0ePQXnp7C6FbmuQDCcaLVh+uJw6kzna9hYRT+GY7Zc7QnEosxvnoKwx
gNq7LWZz76h877r5cfYdmEvtBUnJy3RlW1f6ri+GoBmHIHWLzcTvFNMQCKqgNopOhFEdi0R7rAvt
bsqAqDbdtaHSNRiYY5Kx+cXOQZJom0TOIeuSQ4cR1W7TW3qfKzE4+8ZNPypOVWoSj3reHFve9PL7
chpAIDGyQqci2W082lsWE/PRZo+b4vdLNdbzestU3mnioM6ZoZXRaUrTtdHLa1uFwBQR8c72AVX7
zuOYvTwlvc/Pu/ZaZ8WEf7RfiqVx7Nd9Fr2PbG2jVZxYZArcIPsyeNmeafyD3U/nxp9v+nLSV1k6
bN2aEjHpLgzq4KXSEmy2chjY3fJ9GGtBrGtnL4vgPkQ7druDraZPtinh7UxXy/qtWvsAYStpmNkg
T6DiBZWTsUfX6JQoRcLBO1ppdJFPJzcuP5Lhsguh8cJ3fQQMi+ffI2/cXqvBISmUn80MSmruAj+5
jag+G6peAe2nk/5RCZuwsRgWh1wv13CQzbVeRLQxsaqb/m75vWSmMGRH1SdnP0zWidCSkzZqd2OT
fJm4flXaXxbefTugWEocOr39lpjSdcKGb5JiNYfZbUaKAFTR8yz8ACXGrs/zzair3VLI2Kn/6NmF
SdqqdWJEv/Ej8RByHgl9eS1KdUV+3yUaLEZmfKfca5GPLigrjo47XTnF9SzSM+lbu7L76BLr2IzF
zdIz8kLKKgfnUm0dxmK4qFV8sNiFpD1v4iS7nRX84mq8LDmckrF0Sx4HnPCWdiqTgohfjoeUIrmO
75ZeyHKPuJMiDX7eDCPLE/fgssUWfnehRHZU3byz9YL7dQx8W14gztwQHBhIzwYHMKMdQ63Cd0OO
euCiVxCxdicqLhC5QlaS7x0idsieDqbxnkf64dcrwl+bBC5pS/QT4e1DvHbFG1uZb+hpz2f3ubQa
PAx5aeK8nakql9ugTO19kkV3QsxYztSOXD8YLv5vjqV/WXB5CzQtEVtjFFk0gj+uSRUpla2OSG7T
5WBMS7nOMbKHTr6HmP2bvZ6T7tvNfmnGoPyGPusR9/D28xKpqZWlhmfOdtIDSU9qFSuJKLqLz0Kf
N9ZMGd/Z2a3mxEHDOpw2xmMTTx+bJj7XqulXdGAPYa0dh3jccpBZMdZ+ce1k7U2k+NoVR07WBtCL
EIkGKnXN1Y5plhyQ1vUrSbQXamcuLoe0uo52feLgv+dQkFR0PkaGFP16aXbNLlXYNE87t1a7cbRD
PIzZPgz7S5/ytxLWqQK65Fj0j0Ry5vxx7nh0ina8wn+wgyQfrmI5rmZvib5U9onY6nKTMLNBW4WG
II6emIbFK9edr0pDXY1yOYHmrFGWKQkcL1kF5+Jot+5plPH70kpuibC+kS3SAm8Kg9ZZRg2sl30h
WGO5V0sOjmZ4bo3wjqi/VTmi9ZiGr59eKk7UpXansdmuzSKGyxSZK6Uz+bDlC6O4z2pyLQQP1t4t
6xvP7QEiTFfMkQ9dpJ2zFHelNoR3leusDYtvIGq0Y5FFT9LiRMjJsRzKOgibIWAlOERJsRuT9BB6
5Y10ONQ5bFcxhzWz5AxcDVsmktOSKXxuwD6yIlsZe530jghG7oBpH2iZ3cLM3+pzfmx0CxO+fvI4
T+eaHyzPRYeSzSrt/WQgAOJeUBz2LZdHlHNG7wxbWcfEC47brI3OyzIravFgIPAQsmeO2rYru9Yw
bPE/99N9gspxlfeQ78lJdZp8L002RRBXbscP+i5bN568M2vmeeGYYrTyX4UrSeEhiMqIO20lYyRH
NlkDq5J85cj7Qvprvepqvlw7jA+5lu2zbrqyYGY40iHKoHzOMoK92/4KRsGty9rCPPy4HLxTFuWZ
g1Sty5e4zT3EpBqRmtqsDjVJe1KKRxLgzp3pnRsW58DviU11veIm6uAqc3SKAbGvJ1K2NZBPCxMY
lSmywowovChwc3bKyln34xh4NWfrSgvKWlzonJNXxC64TM+Xejs30P27rJkrPASoIKwDLf9DLtz7
rqM6aebpKmM6t6qEIGW1sXL29vSDD518a6Ho6RmRXC47fVtGv6mdf7JyYEqiZiYPierpba8egosq
0AcJ6BMj1REXk43XXR5BuzxmdCd+vTL/9eXQetOi5oGm8clJ6cdVUUejOVmy5ICU95dLfRJzavbK
8nm50+tp/M3L/WQjgKCPswWIvmvz95uxh8L14rr2iAeORT/ngN0mYgBmoe/o2awTI/uoq/hu9LJj
EheQLvr15Ke3Xz/zP5oR/tcGgP8nk8T/wCGho7Mp/r3ZAFfTc/tJJp+ev/cbfP2lb9NBhjX/9tAt
f/6Xac7V32G/4ft0fE5Ti333z/mf5jE2hB9mYp01CQmhW/BPfAUGWv4fDzSUUIv1ZLFFudy7HgPH
H+/ZWunkWKYeLfq4VxAkTUg8GQ+0ZxSHyGpD0yAQwl7VY1EUg/xSiw4z0k1oO4Z262pNmomGjY60
yXEdNllhI5rOIqvTThaRAZNa557fp81BqHS2wys9mRDKoDEJY4dEQFVJa9fmw2xPd7j/7VQLZq3p
p+FQWm5ZxFeRp6tohN7VqiWitEfo3Y6atK8rORlAb8KF+jT7emzsSf9R7aveyaEgtwPF7icCm7wZ
4LhUBSvl3NbUmxEJyvWUz0V1KFsZkcooQww32SqsaXrslWMXkMOUjdyOTqObEsS+nmICfYg3KIyM
qtuZj3k0YC+oZb8ccZK8ZgCI8KapPnWTVcinuZrCM1+ev6nGvBcxMLvRjE9hV/njU9YhoTW8iJR2
tMs5sijlN0EstLq+9QenfuAVymffb+qrSYu9dtVSlxRr1wzdau+EBP12xmzRIKVvFe8YDQyvRNk2
8lIVsXsDQNepipXqqjA92jOoxcyiLnkv/Rz0tK3DOu5c+xlfLimviXKRKiqLQ5FW6JW/A15KNqVv
GI/DMLSK3q2tKxheGRK5PRdLrrNJWuTV6znO6GxoyfsbBxJRJLr2p7GIqZL/F0dn1lynjkbRX6Qq
EPPr4Qyex9hx8kIlNwkCARIz6Nf3Ov3SVbc6TmwfkL5h77XnXehj4drkfkOAB7XXJW48ryMLJasN
sGbii7yTj858v6mjcXJE2QfsvN8HxfPzOTon6n/jnJYKfbsQXBZbWSVQkNRWHntPJD3JQvgDb+MK
tSSfdFBm90Mqe/3bm8P2kk4gabyKkSBqofJ+kSH0sC3O3pfZazJiWXcULkiok2Mfa/E8I3Y5cj8S
7bInEHt3keF1W/WL29cB/KJW7U/AeOq8IZMMc78E9eJCU9rcE1d58KZlMh6DDaQ+aP3irBNAaVsz
D9/l2JuOAKh9mA5F76mPNh3XF0IUgBFG1lXf3LDhcxd2mLZ/HYqw6RQFxN6+dlGicRCYdSS5NODj
RBi70w1Swqz0IJ0a95txLyWQyWBr88YPYBf7A622cu1QPV69azwwNTur+07zV9xXA4pwVC4CWweK
vzGjUtCCySa0xmrmuxyqxXzGpu2WXy22hbNHZPtNAZ5C3c1C4Wro5FrIv7zB7YkRaHHX8tExXC9M
ON6Eu1tCnomxSA+brIfPNmnhHW4KV1sP/Oc0JsGI5HZy9tQzpvi7Eq3yPXNViwBpEl/LPOsCLTlE
/QPld/OI8aR5z2zo8sLMnX8sCJw+Y6GEuTbPoH+QJDHN1wrZ7v2gOkiOci7CDhW0pRIWPaFBRwrw
KKPeWWfEmUVXOlSJtbmqDsfgNKOzuXHrahkaVCyYijnQ6WNo/dJ79VhtYi282on/owkbvjdB3dj7
lIDC7aYUy6jPu0gE7DNVBeqonHI3K4UqnKhCoMzdwqp5XNK0evPXzXzvl9J8IP1ev+8a3Ltul6t4
tCUvNyCgLc670hBZn+/mKkrqTDScfO0Vd27ZwouLdflCWB8e5XImviWv0xLMmLCryGeSwR+M3epH
2jPkXgvN7uO4ZMv3uKc7/EzCUXp5i0MrOSZq0dS94BB5KnaMmGFJdjsy7e1s5iV5HNWY9sewTck6
WuS1XJ/3pIBxzfz7kM6AsLuiKZ9SunSyZkwoKZhFJ38SGb2gn9x7qJ/Y8U2WL6Owz8vipjAf8Z+c
RLs58LjlSlJvxN14zKqlTh7Xfok+i5QzHPihW0a4O7v00XTK8bHDOE4ftRVbxObZ1C/Oltl8LHTs
73lkYGwfAtR2SKCLraXB2MeHeii2d5NkmrRXsQVHr4l8+M4qfJ6NK36Xq8o6cKHtlEJX60w8Hfa+
LeOOU3d3cDj3poCxpAuZt26Ppob7DPMuHtSFL/8cyZ/q83AnvPSlJw2rP/T1MJrzusppfU0iv45v
ULkuOFGr6KczCRHm/BsrWMqy1dk5buv+BsqnPUKy40MMOl8d0wilWJfrUARkOshl2HaUg/SF8bSJ
exfYTv8oOKVY6bVEn2SFSbbceoV5jSO7tzkraQJ3vB39+bVnxtIVha9ZAkUVbMRe/sA8s34ADA68
bxWU0ybviN78O+L4+FIcUSBo5ebxYTeEWV/fq1Jnacs+MQnQxKdK4nGaeFRQi471s40ai+1wq9Vj
OUOT4LJb1uy0yGSyZJm4LrjJ+sZ4N6NJ6GDTaoBiyVdO5jf2ous/MbVcxFKD20a9Z/2bcfHw75Jb
Dk4x4/+z/kF0kbomA/g1Nz32kJEUIoK3qjb7lvVzePBVuSDtG5KwMdDascB1Ywp/mG9tKOgfAwwM
d0kSrc9phSIHJZDo7HmLo5HvaOa4p1GdFJrYzmNtVKhAqaOvpuAcAPE9zxOnhUT1c07asG/nPPFq
459D7S93ZO1tkt+ViMvbcvbw+Exyar3fq/E93R+7lrsa5hvukjPXvU/YsUcs/D6WyfpM+bRzEtbN
ZXUTv60SsvN0qHGy/1paG6YXZeadZEefLEdDE1/7N0EHMzMnK57fjeZOBN2LgL35yJqWzPleePOY
T2tBcnktbXZmXqyfxNo26ciyFNCez5IGfyAm7Y5+sy4BWCb8Ei7cvuut6ANAp74IwxPXEx9TRm4j
4NkpSg0ITzVCRIqZ1N3ayF3dMNEW/tf5jtiPMskGi3p9n5a3Gdpu84htVb90GScgI4jOkjIPzp8u
Dzn/q1TWRnk0k9SHKDqsv0vedj8fQy7dj0Lv3jfPOr61uQ6zD29gdpInTdO9KVWlP9elET/qoMrs
Y7Es0fBMG1Ug25ywkNi2rtPD5JyuTlLK5aVfHbJkX3PQ4VHUSfVdl6r83VZFGOfFNHdDvuuiDB9m
IefuPnXCn2AfDtgLut6LgbuWIvjD35SRr7lVIB8MlMsLSgkKFFyn4ZdZB8+jrfKAtByth6biFEnw
LUdU/vstLgtgldXodp0rdmZobLMVW5/I4EQfAi68n5YUQ5kPJGMJrP/E7LwtBKYDEm3TbX13clj/
YN7Zv3a/45zscC/MZ+33V1towzTsMNgsfiUrfo0u+Dzt9rHXU2EBnxLNdQ6sq7NzEZRxc64hVzzw
EU9sjoWObwZeqlcH/PoX0glbnKpF+l6uZzOgD051/38Pm26O0dql4jDMYc9Uw0s4yKswXOJTqtCl
UPLWib0b4q3tMPKnmbkfvD4Q/SVwzsXDYc5woF0aK0ldTeoYguIc6j9jMo4iZxsJoXscF4E/RKXA
xENpqcbXKX1f5CR8zBkAjxG3eJ05L11tWe+SJhw87a6gSmlGhRsgG9PhOg+jue2ypRgfJz80v+ZB
x5Qj/Pio4H1ZkvCNweEl6pQq7pBTexdk2cy3eHoi4rDbxP7qp5b9yLGdcb9hnvT6ty2eXf/auJgg
+IPbtMALINOeeN5CB9EHsvCxzGU0qHtoXmCHl7jZW5AhG4O3YmhhhbHsXn8XnYj8OyJhA6yAfbdX
h9ks2cekMhZxC3rmh4jqK7gmDnQdBFlh6pO/LgRXiLqP+3xlcZAyQ+lbRPhlFOrTvnl4/ZYm2+6a
aoYIFGBbgIldtLoDwL64t2kbyU3qBPw6qH3edqC+b6gtYwiC5z7kxL/O2KOHoqn9iMdCrvrcL5X9
VzWaEJp1j6Nv5nqvHrLMlk/1PAfVj1g4P8Co1Un8kxEh2i/a4hk+l+nao57oZPq7nRrTI+UvirsE
ZyrspGGy5Ym7+RpfKGr1M8DWJO4Z2Qbg7cohGV/Sygv+DnSL3YE6en7sN1qG26Sfkvnec6L8tRmr
7h2wUnZFQlTnzoQKUGi6Vo90oD0Rexv3tjGj5LXAcVdWt41jkvgg17Tz7/e6tQELUCP+WKnm4C6d
S09j+hm65Y9XFi1kCYwBCH1MdTWtr3H7e6/ZEql+ach2DKq7uFGKmq0sfycaBc9hGskNDLZ0Ck+1
J9SnSFy88LeY9jVequSTn9kbDrHlPDjgxkR8bdtxAaTe6sTHR2imj8WbZIGNYsoSHJeqQhonhjZ4
BOAe7WcQ703/uQbxWH3TcwDVGCWCr982b2+Hu9aLAelaU9L+5bBCdHO7lavnPa4bzwPTpLHEU1Bg
gD7EXGZfQW1YDoVxuF934Z53sr5YcQKRD7o8SdBVP2fJL/m04NbDVgKvlGWhq2S0sQVL6u3v6k02
+thiLcdL6zb/WE/RAtO+L99ml3ifMIHkR4v+8bb1Kmc/MXgxcIrl9CPgfkpf66Fz82FJIYiImnjo
41xf/ROFn/aITiZTDRez+mV6WyZBLxD4YG8n+7N93uKSiebQpZgXBBqUUCWXYdLFo7+hw/EK7X+S
0NLyVLLLsIek60cOnRmSV71Qx13N9Rkzfjq5l9jFfncaKhcAwo/CAHlJVWl30vHGFL/XYKXZ2CbZ
IxXv/INiVJUAxhpz4/X7/jCRXMtQFvVVVnJ3QWM0xlQ+89whTvJiZnCbcwnyRneogJvvimehe7Ts
/RwaHrrfm6x1FBdpHNXf2qId93NjCcOY5jVechhIGNe7cbttRar/M5T/MPnK9n3zusJ7qrd4hJSV
xc/b6vePUEE6eomtTejNdyyerIHa4leK0BczZVeOzyZefaIa0qq7i0y4Pa2+2eYfkBbKu6hO+zvZ
7Im6T9ORcLBmdH9cQCzlCbtE+0RYzXLZstIilqyXeszTjhHQ0SXavaFrQth8gJ2wQy7epne91XiN
ZW1reVg6B1NtUmr84zDMIZBKlvhuHAgCywnzvFptqyT7iAvEPLMC7x5oGpnDIgL8Q1V41XjNYbf/
inCJI9MKfZL2RInB2ZFT3Rg1XUxKmPVhSpriawwa9W/pJYWZrB3uzY5P1aUTFAapyUCupzikZsNv
xKcSr/NB9hsEMkGm8vNO5PslW4YqOybVhCyJBN30dmI8e8oco4SHWc6gXaoB4zRPiiT+jnbCzyMa
6JX6aGyOnh1xlo6qEPorwv5fX7wU289RVzQBr35PJftCj50Wfzucxl8lMhgCp3hS7zLyX94SEn6/
+Swae/Ibyql7Nn5JaEG9NZk8ScTqd47qfLhQDtj/ULiEyRcy9jiGvcmwl+k+rlMaV2xm9LDbG5da
9JMEDw+vzRIQZzBV7VeH+3a/G9BD5cArs1dwHljRZz3o99RJUPB63wwytFFAYnfVyvJ8LxS/7xW3
1G2RdAaAQxL1BztUxUvp5u0KPxjpfDLuEopkLv0bB4nmY8t4v07jGu7NvVbJtNx2eyKSYy0FcLkN
DV8Qi+Limz54Cqt1+c+FoW0uhgnTqZyy8pJUS/m9tAVRS7Ncd5kHWJZwb/rIWAZjHNbIPXpvVzkc
q6TcRvYLlR2fqIqTM1d+Bs08LvEC6aRsz1XRFrAsonAbXj1brf3RzYOo3pu64+HxJ7FGaAF6tXI9
93E036qR9ZiamS3MsQ5IP/Mzm/uYW4NfmOyG+2qpUpKC6ihJ7vxuT98Dj/KHF6Zm6QymPyyT4hWU
Z/riBUm5HjeDSx1duIYggcPhLotqCCHFLM15243+EI55e9vOVh1cSfd7ntck2Lmak/4nCqrG/5zi
ZJX3dmQozHkRGqyfAcbgmdOqzQFQMJzIbZ3B5DYDcHWuy+xd1Y7tjlc3RGLouXGvxaTqn6KIOHKv
w4dHBJCMArLQ4J3DIVzzh2NSUfC9Ibzs11T8oKoC0A8Eqvtjuc+OCGSuMApYI8+LEAOSerkJjF3M
JCkeyPG+6zsvkbgMlf/owSpAZxG0RO0csBx0w0cyNXZ+1mQFun/GrNtLysW0P9VuZzYWdwzr1jbo
nhw5ucv3uvbsnlt1xc0nnujZSTaVxi/cxuuAZIhj6impg6k59kxVH+2ELfojUFVIMlqwzV114JyK
d6riEW6irQQ2Yyvj4a/tWu+nYtuvznbw2u2sAI6C9W+0ltmrG31Cw0SBpebF2HCaju3OshC8N91y
SLLY5w4t7onAYPIUh2jxQBBWbJzzdB+7h7i1qcr9dS7ygJnln5qZC3bDhBb4vM7Oqw+mRlxFnW/R
LJbdfq6YWT/zKu8AzQkOmoqSiQDHioKjaJOFRDe1N2ffQvYlUliFDOZ01R4KAQK37oLwa0ti/aCr
mWeZS2FGurHzgJzWTOn0xtp1LmEEBPV2KyteNXbEKxyPUqLYXEQ6vQRynz7Qano6z1wa6tsUj1iW
92FRfWvVlW6z7fNC8pvzSaKHlBEv7Ie66WAXz/vZwPwPT1PX1fPNPu7L+rH76fxzsWn7tRpvyls0
zchayXSnuAj2O4GQhMFSv84frOU5MglR9fZT0KfpTYW9tAN8M2YIEVhkmlcYM9lIJIxK9GvYZAzj
RJlxdm9Zn/6qFWMXWDLw4jgFGvsstV0vbWy7n0TYlA8iBqNTK0QXGUqhXMcKXQxYoTVALrtH0ECg
zBBGEGM9HGyi/8x9K/EDperS1D1Y/WASD908bSQ4zyCuBz96Xkzm/dTDujzwc9lnFUhxs6grNxdn
Z3LplC/mS7yL6G+XmuZq0wc9QjiMvexBUf7FOB9+6N516rHbDOvzcd2L73XbwFroRH1TEOhKf50N
450/EpmQl1IQvgCFhPgJM67JQAVfMVMAuo1TdthU+l9AQMpv0mXG24Bh7W0fJ9Tb1V7VLL73+rPq
Q9fJPFuXqT77MIh+SkbzvEagEV6JblPVHQNOg2g0SLFE6m5OyELtKp+knKkewSAtfo/ReddeLlXm
gvMkrWwuTbhg9S0mCWy7EQruaYyNivKeEJAMzHwQf+8wCof5FrqVGaCsxcNcB33yl7Fjiw19S69k
UukViMz0zCAaiq1DFblml3Wj7A3EZp9KBBjhgeFsiRZjjydGCiJwLBLCGOHDLnpeuTkuX5d6vtp3
425ZT85ZpK9YvCTD91Q2L2af569il+W3qofAz7GlWEtEA977Y+Tvcn4J1Vzj0KLug8Zjw5YpW6Oq
6mXx1+Q1UtwXT6G9ChGHcVfeP8694stFc2zu4qROH5e6ly/M2/kIwEbfDKUJ+yO6xxjzekEYRlTZ
2v5IVJP+mqOkeSwak8B30f1XZjF35i5LKVKdWNIbP2hXsDzUnu15Wa/zS29c1+6GgwbDhh7RZ/hN
MRFKNyn9HLu0eW02tXd3ok8JfKpim/4KeL39E3mvBbeM9bZjZQt9Bq5JPmRvSOCyowiT/0NZMGtP
fbyRDaZT7haYN2lu9nXEjMsf396npNSXVqbR3Y5j/pdzOy9vqHEuQ98V5NQpEdxEmciWYxqL6r7Z
sCoc2WiMP9WUQkJZT8u+l+dllIN/1OFU36aZ29F7rWBEbBqIv4iTmKgsHQcp+CPmMnTac4/Te2rN
gZJ//51S5DxUHqnpVEx2e/aXJvwP+4S5caSgvnGubKRiNm1xLhZRPERS1M0pYZWjLmPdh82BvPMO
84DFbKab3dZvbu3qhLtpHeW5HzwmBa7Z8IGg3vkYZphG7Rhk/7x68t5KE5nvTenUua6XzH6vJh+p
vEHOqxHFtdHrmAqJyQGB878hjPfHSU+BuQsWSekddyAvOA2b0Nz0Walb8kuYX+bZzvDtlekImBtw
SSU5Q0qP982ejdu9IrJGkfxqpmdykWX6rZNB0BPMZ6eCez8T8QtW0AyXbxqkl72CnPU2gWK8n9j/
L4cyLRICHsoF9URYUQJsc0TM5MASBhbxNBToDlGplxzCBcuvWEeEpC1zGvxQ2dYnp0Zi4zjUTi6Q
bGBUwJtsfDLdGXpOc5AzrYjvMWO3LmfIhwHhwCzzms6+w+B4XCmR/ytQJVVPzbCs5ja0QO+OtMSp
IXSJB5EjTyu4XP3IOkYs83tgwfUcuoZ4D3pKGq8qFIbne2dNFC+6fkfbs/rHXmifmhcbBJKMAZEp
W8xFHSLGcu6YtiZiLC2CmujGcW4KiEhbvNfZISK+vlryvWHAm8eqR4HF2//uvNSbDop/n/C6pRsG
9Dmi5EnW8ncWVD4ENdUnX3zt/KZ0YG83YLcXNk1XcNIkv3vZuH9L6+vSKix6ScRXUCL/kTZAYHNY
tq3DlN275rNZs1U8pEmn+tcohJN8kNUsY9Z2sfkmtI1f48Es3Z2uw7Y7OjcmD/vSh/T+SQFQostS
kdzYQo6ETrV2KQ5rZZOZHJpCmp9hObr2L2lcKHjg3DIBCH3cO+deW928Btl6xZGozK+49fW0/hm6
zC65g0mUntZtJi1pY5/HbjNqe5HvRVb8x6iKiRkFy/rLoiJPbgy/zgMh7OtjEelJPUG1EPnKVcNg
alYzNzzAbP+UIvJvCKvp41+wi+jPss3XN0YUw2+Dyi/FdT9buM6T0a6+HZiUl7e04sHdXEvUUVEs
WXZ0Etv9picYGnFHVmoLpGakoV7MMysHSFCBZTDyjYsmGRj0wAAFtxlUlChXstsHOoTC3XmLaS8R
cLT4qZxsxtKyxlfcwimZ7PIoZRVntz5DxvGcIpxivM7oAzzblbTtymX+t1np5N24dAbNaDmF9+wb
YOb1LfJNQi0mUtmzJmr9b1u8mO1uNX1/vZV386NgT8+o9P8z9+t36pAEyHk6b4iI1/fOABdHwbF/
QRKgMdqrYES/xWmx3G59tfq3GJbVbdyLPWZ3x6giSNtV/2a+fpUmW4k41lgZXuLZ6EcXBdVGcwR4
R8+4o/gUaOcH5rb3osn8tz1uRJ5qxVsNBXm5kU0fnmbP23D2dDsKyI0WobB9Mn6LEkycp7npKvE4
CH9tbslMgfm9Lf5pbXzvnv2s/b5POuHt3ZadaEtf9/6jvw7+m0bitBwN7QN18L6TsSfUNh69IVx1
7m1d8zHBQvUIpzNFdCQvqgYlo6PyazO6v6cUZ4G2IfomVodci+ZDprv75c3K8f6gX/jk3iuQj7Gk
aKuHzYSeI4Rnr7zVO8ShmPVX2bSKUJ0m6ONnR3dFY5+MZj/XZpirdzrVhPTihNLvpigZ67SHOGsX
93McXYDamo2RrR7KeUPpRh1RZ/FpLBRd3EM7A/OpT+FgFzGend8NcXapTZwVP9B2AtWExzNO4e9t
MCI4ULAwhpkYeC6vnuKewAs4j215a4oua+ff/Fha3oSDH46c/iXG3Xsw9lNqTrAQQ9ndKt7M9UtH
VSmJpVmS6iuuir1BEjDSgrZX0CNAdOOkJ54w4uPGAlq5TBcYvJAm2qrW3sX5Xs/Mm1VN9kOOc2am
HNkDLS/KTQ8+opizET1LNSYZ+1xm0+c1nC2CnHobxveeHYxm0atZA33zA10C6Gn1yNj+zigr9JYb
/BTTfsSYa0ovR+9aCXWUA/Vef8mYSyOINWjF8QsIKrynDpCL+Q0IsKDK3zdnThUlAgR5dtSMk3hc
wmh9aAqqBWYo7MtoERhj9y/tFqntZdGqbklHI+CNNM0VkQ4Bb6EXLoQcoiMm52WzTNpuBL2rOfjI
TWd9KavGp0jemM/7OcTkab7B7Mv3PoeLru61NL165uS4xrmx4mUj2E7EuRBI145mxQelvRFrpvB7
Iw9yXZvRwsOcVqPvimazRpA0AHPsrwkBhn/4aRWUDzSyfXtaiTgtj5r05hBDw5C4+75A6Q6SuEh9
4CkNI+ZPQ6bzdEqZVXUnVv8cbl2EkOTW9qWvn5ilBds5m4Z1vcXsSiQX9OQs+zsg4WnHI3qmCJpV
lsXAP8I92rMoV1t0FQeZEn7qemJ/tSZ38abbCGrTKhgLsi4ukdIHakvp1Le9qWvsrEmlxnvkZJO8
zqQlnegBNUn1Z6hZj12L9W4ka86lRSujC6phFa1vo7al794zbwiiC8IalvJUSlNI2hnTmIBqHMHJ
cCgzYgQQwzq0L7lJunrJ0cFP8/0mrmhMRYQj9GoWGJO5SbISWf0UGy84DbpZEMMOpWYcZaZmTy/e
UMUDUXE73el4M3ibmbAJ9WyEG72L9S9bmAZjC9YPUZ75+aLhVjmUJa/rWm3evzolzv5byFthf/el
YLfyL6p6GLNN2HUheyyKZQcvMZCVIe00sV7JTeRF3KACS7AYxN9h60dzTNeg05cGtQm5twqGNVNh
psHs5RjrHWy5N1etbcR3rOSgtjuyY2PxVI+7NuSd+jp7yYKs4xpVVovI5qNda/PeJ7XJ/okxrvYb
NVjPPDRVS4VK+AIk1UlWSv7CVeOx74qZZvngGUYh2aZGQ/IPlTehhJyDkEMl8+VRH7WTciaZYtPz
42LC7psnaZaBNfpZ87vePAzgO4DxiGQ/Ru8Ns6QDopvSN7eYgbv12xxMYKxOWomoftLM6+V56dkV
nGY4kN5FGGOzE0qxufwyDUXQbajEJn5e1wTx7ciFnfzgeLRYSdbG6s9CgKh+GnubiPbQwpNc8rTB
LH6ftduIWlp20tjzXHHWcVvM9bZcm4lUnlNXVtacCpkqd87G0guPIO52wVXp1PYrjcdS/pgYhkYP
DKIong+ZxxXw3oSxaC4dzYMg4Ne3o4vyGFiQazix8ERf4UcEmTe8kGGHVF/PniUXOm7bZkBP4KVT
d06cXzb9aabsze6Y5WDScNTH7suG9LV3vSggUKKsGq7+KszN2y2qHdk/LjMxKP/4351GywtXMz2l
CYuo9pbRCM3ZhjEVb5TceSJpfYq0vl3rthPYa+DLnZEq6ubNM16Zt3NHl8CZKGIMA9zDC11F0ED8
dF3Br+apY4OVfY87Q+ZdPsfLPt6tSRm0UKu4MC/S56x+2WL+4wYrfRBeGWwj8ZKHsDcpNVamEBG8
TED++tyFQzkw1NnlQAz5Wpr23Kx+077bznbBG+cHuooLq3bXvtXwg5rjvpAYyJy7adv9oRTp4lF7
L3BLcr9Nupmg6UmYv0urvPJvbPtZv3EiG5ZRNsSjP3DWyIdBTH0IXy3T0yctWFreuJIJ0y+gbpQq
Zy2ZTT3zkK/9h9ts1pxLfPDD9jYrNYUPjb9O04kSkxXaHjtkywdE1nv7tVeGRepu6r10d262VXQO
J6n9f2Gy2aU7eFP6GrEIiC1rluekXCQSdFlHfJPP9d4W4Uioot9vHRTQBRhgPE3ecMWeIsf+tVh/
QnBGDTNjG19m38Koi3YMXveMQdTSo+eKo+x5dymf08EhNqnUfzqt3LI8L7PZmv9kkdAUMoaqDOy3
ZqHuDx78VEcb1QtTq7zq+3nIpfawv/lzEouTXsqZdZT0tS9O4CzD6S1UjbPysl439O9Sm9TeqJmb
FDnO1jTo52ELdwCyFldYe0qrFe3mAanG4raz9lj1bDg02OU/lpE/h090UbC7kMug3XgxqPx8lB9o
uPQNChTbgCFjgv1VSLmvqPyndi/Z6i9jTLG6LEm6ncdw5h/FKy9f62XGf5JU0mPFgtA83/q+/YhC
H+bW4Mbgj1rV8ANvXPjaChWvh0CJ6WHuLSw2oENjl0Mfq7MnEagA+W4bcrAjjJhceynA7LjTkLYB
rXbLBHA6xd4ABpr1xaLeChkM/jkrJt3+nRbGfs+IuuT6Q84rZPx86ssQgxcmcMwZuMpjwsAt9NU9
d9r3K1paL9wf/G0IoZqZ6gy9FEdLPQkkniQsiBxAK6kBo6gEk2E/HF66sSBqPe1Zow8T3FnXueFp
Qx8Ges6fJmwLwhynVZfloalX9waSOAToyeaKVQzYhkHX8aUC+IXDJ65C5plDcOuTy/cjjkO+vBBM
eGJXlJ92zpJjFSvvF+VmeBl15N/7fBq5t9hozzduovNs2PvFXRTeDV7UHIWrHXudsQpeuqVdnpUS
guRBN3vZQegiZre4RxAihu4oAxcAyy49dsfMoG9NurTv3rbJPN665A1iIKHCLjNNzqhW9jTdO0o/
TojPjs74lNRu/koQFeemqroLDNLyiDOdxIWCQJ6aK688rGqKv3vlYN/pnDomaMJXLGezrnhofXAI
uZWWrOo5ab7qumO9nHTbPy8p4/2Z/U5JmTZgt1K6UH/GEcxfHvGgX49MJf9rQjfseZZipexjTF5n
/jx6z1IlvBpR9ZQSRfezLWcULv4wRh9oaNFnhDuY43WZg9sh7lJUj6p4IJCGOaMoEajItWr5mOGQ
5hyyFv2lmZHSFFM5oKMcxqOydXuaQQvf1P+X6zJbz5j+bw2RdzzBT8FG73lYdZEAtATuDHlvHb55
U3TNFXeDegz0tspDVvE0lkPTPoLwaetbH1VJngZFB1NDJw6+H7DYNU8HXIeZ2PeneFpQTCRRe5Gl
p05+NyHJ4WYBFMwwNDhAAsC/aplU3OBljy8aNA8rtwSFdzYyVGQ7zLy7btjP5yrQFe36NZ03UkuI
FJfJyQUgTfiDeZY+B2O9XYLUpWdWZUwMZ0IPrhHSFUY2L3jek6672//H0Zkst61jYfiJWMUJBLnV
LFme7Tj2huXrJARnggDHp+9Pvb3pTmyJBM75x0QxshdjRFyMi7DVXv2Vd5UNr36tHMh7YIN4FTup
RXVnl5yVl/LPjVLsjduJmFTQSlWj9YrKgeiGtYSgxQk+IyiInWY9pD7g0VZkRFxDF4rmAVgyuJv8
EKqiXDRmTb+LnR0bPQm/TUAiLXXGJ2IOyLTVILRnauD1ebB9d5J0sp+VBpqsmnq4y/mPv9HTNq/5
wIYar8TzjxZomMUhVqe8DqZHPZX5NY1Vco9NaUL+lSTlgzdOANFuFMkXVSdIywLhhKd2bJ1LKufw
PxeYp+SMiWQXnhefinIiu5v1vU2d6s0tbfvuN0ty8YlB3VfGgx31ljU7MbpCbaSjEupqh/iXrCYm
TdLLSQ701msHfnIdpsK0cDied51y1dFA3M6/Y62lv+/rMiAFhqiI7c3zEJ9Cm/TlRlWivOAo4FX0
hrp+7CuLsCjmplEhjztJiZ669sha8oMlYnc3j/EwUKPV9VumP5q44362DyW0Hv5A9P2zFGTpAvwc
+mVtYVETX/vb0TafPM/lXZ6abCFpiyDl3klKQkdT6WzgEKIHyw2FxhOyk6sCYuoUxdg3QEdt+gYe
vV4H1vTf1g2rC9R2v28RlWaboAUizEhQ36q0Gp+SLqagvQiwZYHVHkRQyIeQOfWaVKvdhWu14sql
gYWE5snqHleBLl5bGU9Pku+BMF7hZwePM+fvgqa125NDSucxkrlvhrBkOTU+caxtgSGxwetxwlnK
hrupI0zxq57zj4LL9jOvllxx6Tgdw5ML5ZbIBL+bU0VzjjfYjtD5kfjp+jR9VV2PrXNmegFuMTrx
TwHUR7VdOjPOe/CQsNlJCK4ntqeJpUDU7wbh8F3QBcnbEPtWnA2A1nGQ69Q+rshdvM2UhPN7ljbu
Q4bzBZaiS549gKSzO/fTmYYAQnqB72PvsKRueMwAnf8ixBTiaZ6NfQWGNM4hy8nR3MW0x/kkYsgK
B5oh2LdIPQk4IyuQtAxgc12KMNulphp3va6bv8Jbx7OKhHNhMij6t76oiZkYc1e358Kg4t13sovf
JCLNW+/P7LFg5Erxo4zC929EX/SA8ZfI4Nb3zH9jmHjvN6lEjIFmVSAlqt7nVLfXR1cnCru1n7rr
79p2sgCtnPn/n/g26FUFWQsHGg+UD+FW5TCEcP5IgdzZx0FSSDc/2wU19d4JkwrPe4XihTFRUYzR
PNq0GEmZQKZYPqcurMRt9/fSSBI2trBgpm6W0IQcjxPJQ7mskSCky0AHnu8gZjHIv6t854adj0a5
XonJ8bdtgkKeWXK2oGlYrfNrzA+HSAEGcYJK5n/9gda8Zo4pB43XbwVp3XRDROPDnA7ts0PagHug
C6mPzy3gV8hqyQF54WqkKE8Mw7RLJXaDnc6wJrKbTjPi5iED83ZIfa9+KcdLFao7FPYHy0m0bko7
DDndBMIgVEwS80nAPitk3Abi4NC+Yv+MrIvbKmm0vXCgOd+0bVBCuIiB395pGYsMqlDeOM3JsiGN
uBxQeJKge6BoT6pTOk/rBRqAWIH6ZixZC9eGn53VWn/EeOxLAkicpN6q3vGBTZ0YqpbLi+FYAt/m
dwPizYKgrfAmS5z9lMDoPJvIQ1EhH8NR+CRM/avHsXQQFfD5M8Vq7oJTYo2WX6C4GHBrgSK2loRE
c790VfnLLBVq3ITod72zWSMOGQJg/YP3prNc4UvkvXQ98OH1lkTegD/MRnq7em5le16swvy0dwdL
tsxWLL0QZ/DJ/o111SckbSibi5dEpUK47nrmSWGiTrxNl06E9tJEWNS/LCXTwa5bMDP8CK8HyCwJ
orXpCre+gK1loe02vZ8nJwYTp2O2MhxbxD+3ORiy9NOwoxELpLLBgpHii+vIig+m9BHe1DkI25c/
PX0WaNldt/7O1pFtds1BVzaqFGmP36p5kWMzbxdbVGRXlI1JTsrL28NAxcp8dYBlSdJVZZVTn6LN
9JMIMVfbtEjru24OC/mcIsz5izp5Ks6RrfUMl8etfbPR4c9os+ynNqHhl1tLAL7ZjU70hxZ/C8dM
F2i3KDrZxF2uSIP/ukbGnF6FzIPmc517vHa3pI96OkSIWLttFq6Sn1nCh3Eaake5D2ivWrVVfIDZ
j15DYY6DI00w7KYCzhaJ4VKbU7CoNKq2uhUO4nSWvcQ9DWT6mm2E+8E9EDlMIAb85DizIWO1QrNV
xkmVPzUTTPSRmgJb/3YsgW98bT2NJYcRT/PylbtuKDclA323rWt/xNXla81zJ1v7d5UJbUV+3YQz
7sAJqQ6o+oqUR9EwmozBAEozC2PYA/u++elcT813iKYlDpAks8J5xw2S+DUTzjQmfzpoyfW+o/GI
B4L+Gb1f0IaV96pRebPDMo0pnhQya9qjG4LP7F3+OGJANSS+rx2y/PmU99Sd2O1iRPOfXi0w32Wa
EWzSMB75tbkIp07SdWsKt5UukoG1DGvxWmXLsCx35J304CvMYsNKKXsKJo5sZaoaUugMrq52C3UY
aom4x4YhHh8QcqJhhIdUGAzUrehzW5ePyJjOvAZDVhX7iAwIHmNGmijvYETGvjqXpQ1/Vj4pmoCQ
o2bzXmguns+mR5CwESvkfY8fgPz1TS/pDT0PSgZdTy1S19i9Gp2aZgenDpfm0WvDiX928KksurdD
NzvPbquKKHwHxioieod6lRBiAezO7hTaHun0cotf3cYK49k1Q8JMVCcNTVn9z5bK83+8RMFwkkKJ
GtgdBYwLYvdnXdVkVbISEyjiSyCfZx+7/cCtFbjT3Zzz8bz2wOTzPkQWS9FLWoZ0NiOO2rjtDbnS
0+wevB7oFOn8XENlVl17dvBm3XEmZdt4hLW6IOJHXkiO2k8J37grUSkFZE5DPif5VNyi5yaXJKYm
PARaetcWzfv43XeWM2hvAgpRD0INk5cc5jA0XKIJktYbJLKo6dx1SlAOxc9HxkDhRH/WosWrs4q+
+JKOtcdxIgLl6Ae1xLAfAXHwkC6w7sTBRDdHq+N522yJx01eTMOBAJ2edK6KL2AvwsHe9xX2SA6F
tnlGH5teyC9oXxd0syl7JoGAeN71b2sgDXat3yLpHDIcv1C43fQYOD0S2qWPCL6PkccOZ5QY610Z
BDhOEOpWCi8Z1yTgMdjBuBnrpC2O2u17/lO52nNfqeKxTAybmZ39/AncnyaKEbGaR76MyJ+ESKgM
mYlht1jY4VIDeNJxCyJo3MdmgF298aEo2UtW45fOG2P8sMQ8bleEej5JanFBzS3ePfccqNaP9zWG
GX1oiOrQxHyrbtdJP/8IvKLaTskQU1ihSui1ChG68xCtlTlWA9I2zHlSLWcNALvNY6CXjYlN1h2a
0FPD/WpC9jkscGZFvVDCTGEtmvkdmeKSz1k53ZtUdZxtB/w6HH46Neu5DsRIyTymke+lxX2AKwfR
TleN6t2n9KrdupZKHm5a6Mq7EUEXLtE12emSHJ1dV83hGew3UIfULA2NQgr2jfoo/SuacjfGeTws
NLFh573TMhlfajUJc5ZiHd+8KZJgLg51WqJLVXugElK2h1ra8GTywp9ZpL06fDQAK09NmeuLDict
HrS0/aWocBAKxXxN4e98JhuDWnVrorOIKvFD6vUEXKFAy8OQzFKtqgKrs+OxIF3ydKj7fYTj40cO
WXGqMWyeeEtIy/HUxOxlQOIIvGPXO3vYRfBylv2a3Hc9ysGTdpDJHNxgYXSrFa1BRwe5KxqalLpW
CmuUOEqt+r2bM6JyX476r81mVl12+gg4cCUR0dN5d1cA1vMid9b5TBRcziu1MuG4S0diMmSI1Q1f
h4JL5or2WSIae+yszKfdNBr4X5t1DExj6Rd7mqHRWAwiGc7t4IlylzAJvPZJAdQT6BRQrJYDk2VX
ayZ5300e28kQVgqthK4gD6LnxSvw+M3z0hBYlrnLph2c4Sl1iuJALGl9WcaUkqpwRIw02OW5xhq5
dfoM6WEz9vZhqUr8Lrxxmg20kvS2jEW/E5qZAxJZ6sMi/PpR8+RtA1DPXey7eXnpK1K5PcS+txQs
Z8KNBJKuYJFt8D5wJhngVRkeVeygecrzMbpx8tkALBxUSI0Aflr33McUo+0iRydoDYa0O65wYhcH
vQ5j94BH+IBEBtXzKovlnt6ott3W+BWxNBU+SkHlWkhmf6BV6pQjHMeSPQ0xA4YfJjsPWuFkXdp6
Skp6yPzxUucPXnJ1TKpIfYkeoS5VCm5w9geDSqYxspUbH4gRzCVIv0L8Rr/Csh6cbY+U6oLzrD0o
Mei9G9Jf8mkJ930VvqA6Ji6hLn5px5tJ1wy94NBAIbEp5n5iNzwdJAeIXFV/nGGInjQVrNWpxiVM
j0TgoBDuyumHFj21CzFDPjdLV+5qJM7NVpkZsUPnUDqgoW3PGob3qaBt7cnaoEpfcqjSx26AlEHj
ELFG0eBA9Y3bkETkjyYT+4Z1sN3kZHo+GLdlIZyaOviJpmZJv5umTa9QDLxrTRPIgP0ji/BrA3md
bIGUrd5YtKiPQ93aAl88+ghnmeEROROKN6XdpjgNqRvtPYgi5p7B38Ewz8BnKKYLV6avofBYiC2W
LdRh9Zz/m3pj3Y2jIAA2VZBxqGJqcXbxgPmQVJvFPZA6vLwu6YLiFoDNPfamJ9A2zFuKc3oMGD+x
s2ITc8d4qz3S49zCy6M9yV2WT6pwGlARpo17/McdNQ+wLw8zY8uvSRPzsomsUHxA6WTRUIN4+ZRp
BL2tBJ0i5fjCEqzie2ltdq7bPrjGfj8XlwSPRXLQLYT+Jho7XEsu8WT6A+6EqOQbddef56CfmwOG
ohptL5xrXOzQsqJgwCXg3qc8H/qEHGH4RlxQkd+03MJ7SDfF/k2+185PR1KKIp1LcIMifEAAAk6q
Qg26ls2tOU22aL7bgFbzDVj6cuaPg4egbRDS8i06/kWCSnv3HTa2hynxCL0LTH0iGbn7zdra2Oui
k3k5T90ogL07LlBcJpLkl80kdQZ0TgTExd721LrVeMBa447F2cyTBY52y3+5aVgsuln0/1Zkq+EG
+YzGDEvEJreUU43kY3lMFG+TtC4zQphkbbSvuzTHLFBCd9WjRiCBnrI4VXFfPjlhG2bHur65MCdv
wl7l4bjT70Yta+5uFltHSM7qxRPdH8xU+o4QELNssWeiozTGjYhLQMda7RF2M4i4Pkl1R5xtndyQ
SlAyB9aDOUHqJXhtyBPZcWtPj8ytff87BHtGTYjapj3HjE3xaQ1J810XZ/6KDPDx0rk10qEk/U0m
TmCfb6Dy9FvLaMGlBvXbbofULz+LBeiCUKJ8ffeQ2fBEQ/wiaUxZxR58VRPpX+JxQDkXBfmpr6Uf
H8LWjnf8igQ0sBz0/whUSd/91aNVxdHIAIsq90PYH4/YApSZ5boNKYqSRwlRklakD3QZ5g30NBn2
RERHY3rTsKlp/eRwpHNiw0IeZPAVuGph4aFBqXnDSX1MREoVFx1UKPLi1SWQwlRhYMKdHnBHHFc/
7//zo6F7tggV1s1ShYCQPArIASqUp89l7EUvTWXSLQbCYWebxds73djRjtYWu8WPEfBa5GXzmxjR
aIi1sEcEdol+iRs3U3dKKtUdAy6AAhSWMN/zJEj52GcLXmCac2r/amqoKwe/zLkNlIsRTrYLIPAE
pZMABwf0SB0IoBgeU/R3lwyg/MchZeZ3r6bOcmmNVC0vMdKbGg/SwSUAmWNTEffArhG20EBEOkdG
mOg0F+RG4qLi1Jkcn+bNZVnxmJASg2nGuPmAGHjgs2vxUJDoBkM40iu4a6EbdkM2xHW1SeNZ1kyU
xPA4GOuZm46IOJZvmZrp1OuRyAEmWSJwwps/qkUJ8ZcXsVFY+zP7wEZJAeQQh9VLgljyz+TNgucJ
4PWWjT0e13a0FFIR2YI4km5rbAL0OgG/nMXij0c9rxVq3aEF8Mt8GE1armbn1VqBl1qtSFiLGBkA
qI5t96ON+FwrloC9i2Xht5vxbv5b3M64X86CjtK3K+pvb8kZyPEr17tRjvoRI1J8Np4LflSOlsy8
KHMF7FeWGCSz6wxc00xbi8D7tWedORlqYFlk1K3+EYQYhb9YUIp2fe84p0p6zBUkTda0KGGPs7tV
g5Fju474ZoWJBePTrVc35j9jeTETH1+V1A/92Jj7lC/8ipgI41mVeoLnrsdorJYa05rO8J+QrFxf
2DTDPT6R+I8ZBE7V3oTBFmkOybGTcaFOyeRIcAeaCVUn9oM3UYug+1V0KoRiiuVEWGdAHJuQHQbd
UpmKc4HqHw2D3ES06sogzw6dFxIswEZDAZqEEKjePDaMGJaVbw9+HtbhNAbSxHuPXrBqO9hAJaca
aLndVyS4oIeRUO14ZMco0R4a70lhGvIJW4GBFlV27Bztek/4T4fxfsBk8kjjLCtvPAH6P7mSBjMy
MocQqQNk29Fzshycj2/e2cTYWjURIXbeFkWxPmbzZPgrItw9GK0/ZsizN+ZMFI5hqKL6Dq1zPl3d
YSlR7U2DXxzrzsbxoY2FY6651yXetV/dKITC9FHip7bVRFP27gcK1uJrTsqxQ3AYo5jlLuree4c9
yuXuzhH3IdYzx6lxFIkInjjinQV3JGV7xBPbzagV/eKupILpM58q+SeIw+i5ymiwvl+9esrv2ApQ
N3K7z/VOASOAuQI7PzTE0fzEQZU/Gr7OZ3TtFvO3rIoYjsyfl3EbDfQUnkmH8YNniUA52Ae+7clt
ACO3BNHgbNhGE0IYyAxiR1c3T1u9GRm9fbmBfhiRHWaMpnOfOgzryXxI+Qv/VjURN1DpDrHkkpZw
dgHyimE3lE3iA0WP3DF9j+7kl5zRsB/jFBXMnky5hJqvIj4Goeoe20HnAx8N0SM7fhqLzwjF3tkQ
n95vp2UdPqZy7f5FRDi2u2qJsDg3ERPahmaB5TFrURpsZ3clRqFFFnWVEYjTw5ytE59O0CJDlW0P
zRwrCYadpuja79c4q54d2VXy3lkD5C2Ch1YenUmZi786C6l2XnSpgjj9cWcUEJzCkZF3okXHdk8s
Vr3uFtfVcoemt2ovit61xypv+h0UZvrctrN5K9EZU0qQogO7a5kvYkKV1hDKrkT/F609JqptUjtD
Q0nCreA7A86evoaBD6i6GTxTdO9Ck5YKNT89ZgWRl9iDqNpcsrI7iaEp7tvZd08EMy3+bxj8GLF1
yeSgCsTKDHVW2xeHjT7cpmMax+elEOsJlov2XaKXwtclHNLkEcUEG13XYv+9TzBlrKD8TrCrR0wK
Zk4gyH1y8kiHddzwUDg+Squtk8Z+9Fl5c1C89Y1pZnjShowiPFoUlWHA4feFQid8G3eXVt4bFh8O
BnQPvn/nDUn8UKbjvDNE59XA8xEECF696BXdfzI8I9mnELHzFMdADIAHSUFEmn6mcGTVdx42+zFk
x8ExwLfSl/9cRrvwPag7J0GkF4kp2djRje+mKSMCqFUtMgus+vQYaxGnrIg5wQx/vHCk8CuuXHHv
aIt0BYOUERgHhpoKSBze+FdisSFsykeDlQRuvtFyWO55UfReCEOMUUVQKx2baOJzdxiOqwOYuKl1
SNBQEyRlekDCQZHIwjzuJ350rXF74LRYguwZPy+dI6PHkBCxd95XqR99T3Ghm5B5AfPKk+/gNDmR
KYWNgEgEDMLtZkDrX+GwrNtqvC9lQpW2xBzV70YgdqIgvGXKrwMbhDrWgQXtLkaQL5phaVk4Bq1D
BHJhtbyWPR0EX3hnRPCuMWV9a8EPqvq6KQ7dwCGIOdqY/KIn73bhyGiPBH6QByBcdz2H2hJv5lkK
AL3IxQI5EVt3HaizbElZ8UIojmZexNcwT5F3yqxk4UYABbmhTMS94aJ3WP4scdm99nBbCwlTk0Fh
SCVvCWa/NGUp/1W2aYsPuAc3O6F0KOr/E+EISHQ0h6j3RdEf4i5g2y1FF4YE5g51DN0u9TlkooCh
9jtTr4celRevfojdJXanOrljCV5Hftd4/Y5YZa/tkPcfKYRU/iQnIR+AiNZy14993JPTA/HVUe2Q
O3/rqe89RDuyv0BqcpLBFTrXirqaPbrPChepRPbsFfbUG2JaSRpqyQRB1V4gLW1D/90ZagRhY1jL
b4ILbovbRHFH8WkSb4akXBC8DVSu/NYRr0ZGM7F/IneGI8T3MTf/QmiLHIwkL47mA6lQSEc1yK3c
J+60DqdZ+KRMVWDKH0HZAKuAKZbARGJK0T3V9DKC/JD8pZFW7fjlW8y5aQIuMxSQ4X3Py4cP46VM
ivxoxqzuyGibgCU6b3La82j4Pam2QaL5PTSLb58dT6ZoJqMoR0Rq+MMo9246GGueeYnnZyKaPDp0
6upJTJOkn9BNxQ+wfnyPdNzuqjleqY8RzJTkuqH2vuV8mei3r4cbFpLfyE+14mCj0lLmn0GXSEKp
Fy946ATMOaDJXJfiP6h+NFMphNqmaMPyMahbiYfFD+cvckmS+6xETrlfcZ+4mDZdorQpQK6Pc+2k
VLOOnRb7aincX/RyYEppw5A4vwxZsD3xilF3QFJHXiNVQj5RX1YxmasuqvGtj1ETYzDJpupIKg5d
wqKo635DllNDeje6JjGp6qGHAp83iRcLqnzjlQAJpGoSDeHRItvZOyz5f3nxMUk5xmfu8jCHkmM1
xOm5m4c5Pg2lhm/HB7a+d+s4kYFcU8X5UvYFhF2GlrXaUttGigHirggMPiZY4RO3+cqrarIoeTYF
+BVNjVH3EfODz8RfuJxtNcPEJYpUilVWOQCg4Wy8cTvGZv1EY2+/WQ/KjavtQnRcOpMpJQXgYYZ6
jSriwL56qlxBCmAT3IPFb1bsa7jTW9YR6vL0ENBhoTcFCdPEKK8KCTlXpjhYjqbuuctkjhDNjYpD
Ezf6fva4+J5xNI3+feJV4SWsw9plD4cgO6N874M7x4tIYEqC2P8qyK2IPezblJFvELvQ5qykjtVD
hWy6+J0EbXTWAh0omVaDkWQy5N70Mlqvfo9bpj36Joc9ZE7Z3ZVNuxY7GZFssxA3Fbofk2rn/1Ly
eE+zaSmBXadleakcIS0Ms2n/iZsKdztVfe8/4TMIqgPjqINEsJJkPoUqV8s+S53uWjHF3JOjAFGQ
BKHRIIQoJs8x/Zx7mQJVVQe2T4YtG091d+wtayT6/DUEp3Vov6689WbWXYKqQ1E1zcRo4/y81Iju
d8SadTlrx7yexzSKgkOKQBHBVM2zjmQ3Gdpz1szJKWiTG8KPComgLq95a1Fo/yRBGm99VFDXvDP9
31mUgYf0diR1I3Pde67QEc5SJx8uzst5ozTCJJ6ucLof0bFfWrDKLSEkBj9nC9b8BEGDYdCbIOIu
iQKZfFtCWmAFBCBtpV/L6riHdMYgyXCeuvzTLiFLe+V3cBpsQug7Gdfb7jpnLqGm+YTdR4Nu+Ps4
StaPqhzqP+UyORe3cWE1tA4FWrOeYTRxsiWAfqGMLIeWuHZtV77n44CemA+f3DPBCzFGqdvvatKZ
5FtBQS1RXlMUYF8UKBtvdgzUAtbKcwMFrZ814nlks7Kv/hCVgHtChTMwaODK2xG5QIkRYtf9tyZ9
+7zmy/qfGmX47iSOI68EOTY0iUJU8LJAAQYAHk0w7YWL2uZ9ysOYawlU5RaUNs53sPWyQ0LCdXiu
CRc+Z2B/0WEp9OrsKgwaR65UlXG2F8Mjl7CGvs4Sqlqr2ls2ZecVRzlUQ3EodOFexVhyMzhMQOQ9
8kQ55C8mzX+Aw8SRJvgwUD+YG/qlrKGdKwFEdInn/8F+WZ15MS0KskCfe8Sf9BwkS+rv0wZpEmFW
PZcgiWc4Z7LKttHO6K5R8DJB8eO6E8n96yzvAsh/JugwQerb+xnKuN5Gu7bWeOV4GCQMWZrg8Y5J
Ub10TSIJuCH+qMF/i8eGkQ0CDYLIwzh1wDwybyljA7ec5nx8LRqtMLV1mHWeK2UZytNlKQ5U/5LZ
N7iD/0gqw+ofvb426rx6eDVI1qJPugOHJizH67W6Z8rI7keFx4WsUsYHjvvV3YRdkjRP8MRr/0ju
IhosMvJMfJ17CanXLLUmXx4qnWeXSEbEXE6ml31ox1bfrSRg54hwnAarW5Dgn09huZZtFgUYq60m
FRd7FRrDHVJiG2xJ0EArmbiZ3/zTa9w8RFxfX0Fh4hc61cZT6EycS6VC1+y5/tzA+LZw8yE6/4ei
rTRtXXaKH63wml+roP5l342aNvs0l+olwdpC1njd5O74ma1e0hI3FlMIjvxYg2nYAQf7GII4/Iup
Kwu/QpaMf1O14FLti1l+ypbW7gzVSIxDvZfQS9UQPAeN6AW/9TSvb0zIwe3GAquh2ioyqzxVrFbd
ezSmbf+nGuMs/4/dIsftYNasvMRrjwcdSoibV8L0rehmqzg8VHFGUb2Wdfyvm0TyS2SKPA3oba59
JBY8F1CrZnwDBuTN3FtMEQ/CIeHmEfEhksRNTa8eSbx5LD6iuAqfZ4aS9jTqajkHYYPqwV/a1zAf
UVO5YYKb0UzkSekk7ezGzfvlUnQi/uo0kVQ/DcYMmpw5RqExo6b/mUSddA8p4orgTLqhaNCYke1M
XA03E95bJOfdFwudXv7gqKIfG5ey/1dTQ1s/yVvoB53RQ4Ayskltc+yRCOEYj1klN4FM40vByXsv
psVExIJI/3v0x+gUJAHKEtk18T5II55yM3TN1pVy8pBrBP2evAFWr3ZO8NCQibGeC6RQ8289hJH+
JH7DL5hzlmz8Mr6eJm7lPPpAYDCZF54Ur/9FrKAmSmJOrI23M/gffu62fOKMIA+mnxR6DwNYr6Oe
thOZJHe0rRKYJ1OPiCzcb0N4qsu5VmdV+Nk/FO70UXNS+0+MrMMlaVd5Q7wT+1+p6+53V8x4MIos
0ycMH/bFkBtw7OK++x6JgXrQiCXMa+xm+bGh7WV5tAGGRcTPuQvNjDKS+CqmnuI/UPjJSw9DgToF
X20QN/w1+SL2sKOCepkW8R/fWlCL6U+65gGJxi2CwWGXFGRvf3Jy80+uDEwpqE8aPkCWjvcLk5N/
6UPoFBRPqwvfMrle7u4EYdS/SiI/SmC3giQLvCdSbvkYvU+GPUkwi6p0QboYDmOe6JmWx50kb5h2
9gxxym88DQXKP6oaxmeSQXn6Nz5Gm+464Ansdo1ZiKgRVpljUsgRqKxFKLTDjZjn5HcZfFlhPDbe
k8jHilHcggW2vWBhWPMqdrDcUs1OoKvp/PbsBmsjUMF28x/bMI5fCxUD/Y59kV1nbBHfeQLLnu0z
SDuEaa4PexqQcjofqXMkSs1Uq3pmQ0f+ZPoSHszM83MakKw9bbE5uSegU7iTBmfAdxv32fqaN5T/
Fj1ijmOgIZ1g7zh4yHZL3d3k60WfFJcuEmae6Np+NWUT3Rc4UxroQtpu/o66qF0u1LRkYUNeyjNz
i4nU6TOerLZ6p/wowbbAlFYcFr/M9pVPePEhS7ul2Dd9kTQkUpRp/ePi5fM+gmj1Oi4cMgvfB2wM
5UeM+gBCFPUsVQ+kWPqv0H0FOEtOomPpyqTbtBxd+zBMYSS8TrXHJuCw7djm66ucZhzXOZrXZ6oA
pdnKyRFP4N5pTt8v0bY/1lcDDwjZopE9MtpgPyGDkXV39M8pg42/g3BCphfPvXJ2QTLgWkBihA9T
5HLjYvo8NlXTnZkqnfW0+rHjvPH8h+YYU0GS39h6j57zwCF0L6jnUN+ZCWT/3vL06GNpTMIcGALM
7rIst7cS0vUXsVum4g7qkCXT4FGBobseZIiX6//U3A/lRgdNUeLqUAWvRRwG49EVZFntl8GbSEUr
FrwWATs6QUbNcm5nt5hJLvOrfYIEHNgMj8fZCwQaAxkPsCi1j6NyU3lpu++DNrtChxSvtejQglAa
Wv9KKjJN2HBa9Q2PlWHmDV1CSaYRkTbCTb5bokm2SCEDMqcckdU1wrVVVOar7JZoPBUze35Jh264
l6TvHDLYCiyxlSTsIBEE/v26BZ8VzM68zfueWSfZBAEsKM9U6/d7tKDjDgsYmWTYLohhAlq60fBk
SJL51VJ6741R3DwCweP3z6sGIDpG7oUYSNDFVHk+Zq0GlEA8Boq0zU1Qrhq3gxnBUtJocc0e0iaH
alpF6kzE6uJK+9dxIBHk2oFivJIx6OQvUQ5s8QqFyESQeGS3n5g6FvUeFFN7kUnhlVs/U5il2JzO
NXQiiTTpeBSqhUovw+WCMp88OMJHTws+4G6jwwJOo/JGiZnm9jq7Lnn2R27EXLibDPmBBnfv/0fS
eS25imxb9IuIIBNI4FVCvrxql3shqmr3xpvEJObrz9C9ryf6dKskyFxmzjHhtKAemaefgC9yuWMG
u0JxEwKXG+L7umfJOvBIXFee3eI0IEfAGTfgoEUpq4I/QZlN3zBTnPbdwl+Bt6HmYyTMdM618n1y
OcviH+1ljD6xI5UF7k3tvOWxjJ0jw+38LqVfpkktnC55QqEiEUosE7vpZEruGRexLssT9roe3rAN
02uX+Z5x3eehtiBIemLGgeQyFt9xbHkfyGasl6aQaELd3gXAC4rkfh6hoaRQXlmRT23z3YDtuvR1
1+/pvXAwuXYljwZ5w2uaAs+/D/A8R+AkLBtimZu5WyQu5WOqO7niy8ZTvC3ExOaf1ZezY8m7NDv+
QHNd6HBf0cUr+6CwQfI1TUXLVJx0tkPs+cW597Rv7Zs29h+VGXx2mkuC+hB1gRze0rBqfifBABrf
cdcgzLNVfMn8BcQK2wf5x2GPXp/map26G9mnz45QEOL7pOcGxCF3G59thhBn0e2V68VH4wM8/KYU
dcPHAbFod52TsfAvARjL9TUIu6z/7CCJ7us2hFUbiqZwI7lSXD2uDHyjQHTLh5T4PW+7r3+gD1En
2Rpeba3QWcVj13651UKx0dYjCT9Zmxd3wJPV+OzMDmOThgoHDJZno6a0ve6I2TaRp66j3hgDj7W5
bvgHN6W1dF+ttc4floUZHcyVxpw0mAOgEU/xNOj6ZCxZM83z+Igs4ZZAP/iBQW6z6jK/FwFkmhfo
GDIGkKTkkYtjrRKkrkhYdkwd1KcN5uIZD2cBAKUJmSetvaRpRFwdVRQNsHSsbDyAMKC5hwJd/JeG
vKRBQJY96U51NX/rPEBeNyu1+NBvxv7gipEwRVNCCt6OyPGdLUVv9amVBL3aNrjIp9ILnA2jOveR
a8K/lrSw6E6cFAtIHRQ/cGv1PZzvucfR3TtPwI3zqMo4rHeUE+vV9UnIWTrfqg8ODv9d7cYYTWOx
FFhOoLNwOtkHm4r7TzphYd8kyrifw4InnG6Yn2mmuY+ERdNHA2llbzbZBVeMDu0T2q9v1KjTD7z7
9DhDoGF2X5TnEqXM0QEwyATebXNmx5N38n0f+E92szVvAnuwuy0s9uki+ix0doNV+Mx7qsR+dt1A
ffeaExvhT9ody6r2AWKM8l0yUWBSNGrJ8TDE6qikx17bvaF9UCnwKZkUp//WzC1eca4uP9AnLYgX
Xuyw4sPLIm2E1Kgls/Bxnuz62vOxP0Hadk+UqdRjBNWCFwW2+1yayfvOc9liDfBNeB/aRi2XxEmV
f8B8i4tltmZ1mDIaQARKsLN8TDoPrqjpwCgXdm6Kin5ra6i8oFjRjCJ9vJeI7Sk3AUGzSUdhZsKU
pDk6szVybceoCElR9t6kOn0raf2BsfXhQ9qW/bVtM1BaFDXF++gPH1lXenxdBXqGvnfqexHH7idh
SOWf1CEzMfeHPDuqmZX+6i5/2zSYDnmyes9l2+XFMeDF2zlcfcOm86T/qOsO1Y3Cg3c32nTju2lQ
I0YuBedSO3yrfjt8UIQsuw6jzF42STj/eF1lq70Fh2XfwBHIyQMjTplsKcxemYVGrufXIuokNPHR
mutQRtZgX4PQnR7sW6eFbITnN51AUyItDi+yyuMXm3HCZm2DMnJZerHaIOPk3LdOdmJIT9RlMe2r
1KfYwnbekUiftsHZGD2COXGfzZwChXOX5myNWfK2GHXFeWXtJcy+exu987GuRfDkYzA/rGWzmJNo
AAdwFrU0DYik60g4jjxn/D5QjVgeiI3rTC6LmFFQa7hl/bZwDJ9B4PHbsmhKWfF0WfDesMZcjy4q
jWeXy+qYp7H9jvqBcAvkzuxUfVAgqlvHIpocl8BBbtZv9Jn9a5g3KIFKlb+jxpSn2gNNXI7SOOjv
wUUi7k5/WRSlu6y+xeNZyOFUz+eqZ/hW+ShQTNNZRY3jQMYq/EnB5Z2YCUvPLh6xNIyRSYPwJWXX
RF9PYDiqMEuxsM/dMiXJB6IXeorKPiLJmv6auZ2/nVxU1LTDF3LDeSfLaUawWsXhmxXEiNUS63m9
/aVoIJuFsAzekRsVBsNF5ZNwPEHmht9LGzsiBxg6cywI4dmCsJMX1BR0o4E/j7eVZ25vyrnJzj4W
Gz7qCkS3ylBx2JJ6BxTqtjeMtV141RtBxsYT+ykY0gx/8pmqqZOFw3GYdKQl9O0JHEJPEsw49E9h
sh75rsNdq1fUgL7F9g+b7bdEGRB1wljnOZvO2KwZWbZqyP8FRLhtrEFy+fV8qyvQ5eK6LoR0RaOa
SEaBgtBjYtJbetCSCw1I10dC03ur2sauu22EqBERST0RshF8Wr13n3raXEAIJPIcJoJDVUC2frBH
BPwDJKgtjnmopohq7imWyntvvhnSFUqLn7gVfN9eifcoLAK1J0ukExA5eKItYf2Xa5BhMluAL+Iw
2DN8MWwcUYKV2iGKDagoF3HgV9ei8QvYl0UpTwEj58/A181l9kds6dTEP5Tv9W9VNY/lzXDJqxv7
/J+JQ9rYwhJfU1s+Nr1OPgLw5puBhehjHKhqDzBdpJspAfW6zb3Q2FhrGi71zP2pLVE+c2HNZ49K
q91MoHo2Y0f6z1E7FNFUuNDlHB+ECME8tyu05MZ6cxJ7ihjvkVuwhsORUYXNFJKPuWoGGHrJFkIE
MZZt0xzfApoQHaWlzwiBAndDXR++6znBRDA2/hEVEJuivMRxm5f6tS97Ok4ig3q0R94No7pO2a5R
XsYh8/9vRGXKv+ymQuLol0Q8aLMSikjEib1Flw6EXjvwuqas/oHCMjgbHr+b3lUP6Z8ijuUDSS/5
i8vWPCr7OQBIThMwbzXiEH/n9GuaR2U1pvStSct2Fo7Dhqq9u1UW6e8cy+FKw//Zxk586HNIyLjs
qRDYkJJMUOkv9vBTRuHX6ovp88Ddpiyx4QUwpftaIO+kW+W1tbnYPX2/Hru/jIjjqA+cCcDVPLYv
GWGfkKjC7KY+rxAA+fkNNzpCgscxLl89ZyKGx+va8kvnIj2siO+3eecy3YZ31hwW6GZPSWfaF1oV
zhJlWvOXoA9C7scVJYGpK+YtreelW84Fn0AeoD+7flXpsL+pFba0ltPWWACEmkXHEVGGyDvmBBOi
LGiAkLLWrDSUfZYxA94Om1aElrjfNSbTWBkqnKt2brqtmkeCIvIm0MMuW1tK2QZxFZldbTQCseQ4
Wd4A0CF/dCaLLN0pxOk6vbdp4rHGv8E7EDvBw0k+zITNFLJeiOcXoXI6zwbMOWt2xXGGm0JYr3Jh
d+M4prizfUd+MKhJP41vt6dwCJU5iLI4QI28qY8Kfh/c4jJ9imsmYntfwmTsNJ6dLXlkKGPijpCe
CT92nukTqDfrlLF9bA7WwIzQNb66lpi0r77jpVGI843krhAumt/L91L39ocFws06lJmd/4zGRXHD
rVX9Fl4/3WeIsUKY7wR5bSVD/5t9nGKfYI6Kk2PMHupBlRd3CrqtJgd5U8CCwMoBkCceFD1zg1Eo
i03v3mTs0EuzsT1meYBbIGPfVfmJi9Bv/i+Z0UXhkzznNj7zhuoYQVX+wfSF/9gYPlcD69OwqM44
BcJNG0z9ew6kHnfKvDBfX4uk/2OK5TWJbzVCzpt2mJByowN2vWiBM7RTQ1CesJwlT5q9w2ceO7cw
jspntn1bOMg55fjE3UTJBYv9wKaB0UZgV2Tv2O1DF0ADzZdCv04wK7ZFYZxuiy5B3GSK6etN6veG
72GpzjGTD6qpJG0ICwL7erdCV9+Rj9L/4McODRutpOaACzOEYJ7vENXpSsvZtcM8/zY6Z4E58lf8
elPGk5VV8dZqBfx/gUvnqzXFdKkY0TgHSqAAZDeLcFxoPODobbPKYqyLrARW9y9EivmdIYp9CMrQ
00Rh9c7zGDRdeioEO+19v7ouFh4scGYjMGj9k8LlKprRkkZjag9/eXxFfahY2P+ReTbVX7Yx9ePa
re2TDwfiaUJ1Qm+nQ4HRP5iKG70frM0JMZtL7lRoA/DN4XNOUQ+kHROPkp2qXmgc3Y6RR8sNjsY1
l0ffqW9kvbiaLmae5vBrpM/z0Un1mDcQLVnXFdXt8ldnvAKr70OfZeSESmRcU2CHq8nrS7YE3Lz8
gHlePfvTaABzrG1xzqSfwtFrsp9FpoS4BkirvT2QGq98wgIgp90EYuydvDpqLYP1bZ+quj7SHSKR
zsfafxQTOL5gcHMa23INrmlSeEDmDFq/q838N+PYgHFDNTE6Ztyheqh38SAscs19cFrboay8XZZ7
9m7S9N3IBWEaFhmhgHsa15R5HQoZJ2whbxJkDc2W6xARfhPerWld24fBzO5/LE+bc+EMGR0geR8C
AbWc7ngLbxhksgn2kEz63wy15iOjHCJ+qtB1kQvHDtJMAA9sIQPcRSYynWEMZIMuiKkwZrEdXSbr
ey/w108kN57Z+O6q/pi+XOoosWulHwkFFigNGbeF47ApBw+EoNdl+Y0WJ+n00giTqybPcMF9eu8A
y6tf2WZZC+Kcm+/3y6aJbT5SF4kBOoOWjQq2Cvp+/vFWYjj1Zqui5CLYqd/KntGURsib9MuJXoGP
iUMqv0I4SVvSWmxX8OlYiuJsTN1CwZYCv7rF7lPHz05SpEkeoa1KZ01pyxQ6O3I0WIlgTOokzkuI
sAKzMPLI9A9sxTx+i6vRhJ8TnvnhbCbU/NhXGsug0zYQ6pqJ24gkQ3lAIjBMx5R3leDZ1kqNBauj
ie3sXsaxYwOshvUE4S0gGqI4FUnmzwRdras9EL2ku5kNQD1kJSUc/1OO6FwJjOyUG0mMF4w2xGT/
WEna6r+pBIsywV3IcrdF1FGqSb+kZaxjRBb0xwXJyBY8mG7PfBk0OBfP+oI2JLzZV8jKfAlz2+qP
OgYnRLYK18mGJkxgtmvtMKqUrl+4sHhZsMgyF0vnhCkyGun+s0jm23KqlOaeDjcGsw4IgwoMg4m7
GTpPF8exmtZhb0K3+iRjw65OVkF4gcAONEYyt4v8SDdNuqJapjV/gH2X+4dF+05wmmGvxSg6a2pO
IDPybJyRHgVyD9snj+71Cq4HGuTGctthuFRDzAQHaX5Tw90KsvkFWxPC4dooWmjJzT4+FMPse8eq
q8NpH1jZqqNwbsynlCPM3g0F0+ze0b1Mxx5fJGr8svO7a3eDdzTiFuaI5FXQON+EwEQzxhlDT6QN
/RabRzLsBXyvryYbUYi4IBu5aypPPvmpt9w4WgPqpl4RqHJCGxYsp651VLoXciqrO/6TShM6qtHj
chwoQk+t4a2zFv8Z/ZOZXoku6h+Vb1z+KNJp4JY4jia4vnIA3YVMZITUNPwe6jIK2tKeONvT5g/F
Qj3+jnCAfkmvwwwl2ZAHuMmw7t+jU+je2zJtwd0ycX+urXH4F7rYQ464XVG0lihKH5gjOvmjqyWF
jxPMOx679Btzhd+fLKarG9Um+WPOcVAezFSmxb4mF+9HKeJzogwjIskXjC6TYwHrLcUAmvE5YRJX
FyBiigQrS2ZutBatXP4xlB9fukQ34yFcuuAHipyNm5qMRcaMzkANrWBt2FGaqObUuHnzt4c1wlzJ
tsit69fJvtis2r5wks4vy9xab7y2hEIhGSL4LBjz0T/1XiweJroWd18LU1xSdm1okqeWo55fPnf3
ri5YE3cMDHBsYPhni6Hz8L6EzmZFCa4MWkVOIHGZyrV5w6CjmPzTKCGqFjLD0DL7gr5NKocmieC2
7oF0hNwn2alFPVIqqb9jgjnuPE/F59HDRM6FPRVgcESDm1DBzkaBU1vqdU1wdfDvwARCmGjSgFwa
hX9HxgJWKWVBE7wZdFLDCK9UVYS4zSveKljp07Eax+rHKmfDlJbZLM9sNgvcQ/CKftwciyoOehH7
r3DNiyu/aM1ioCv7M1Eg/ofw6OGODAElQqTeoD3O6mDcd3XrWfuAHrg5rA5D9ghjCt2nY7vuvO/a
iXkhTwz+vh6392e2TnF7KT2IwWc0sGnyt+vSKt9ZwzQkO2vSujzFABsz6LFks+G0mMUV+Dk8bsXC
75b4SaE24gF89rtRMxARMUuCsqQk3Ex8meBDW9Dj3HLT8Jwj4rrYUDizg+BW/CZekZ6ZJa56oSoB
cmrK2yceRpt5RW3VpOR4eYkffhpDVhiBTeXglPmMtLgSnNtmbaV/wOYCzZmTEl9xz8n7jJGg+hCN
RyouTy9+gsSATIoIEIPOxpVIZITmIDqZJMuS125h9LwbQWqNW8YHzlMGTKyJNH/Da2IgdkWz4yZb
cLLi3hoyG2tKshZ3zVBTevUMXavPzrO67g/j1PrOGtYpwb41tdmZts/daYwaw4HJGs8eO7F6BgsK
O9JFjX/HRM4+i4RTQ6Sx+RZVUOKjKVdmnwILHSuhBSbm7ZlL6pNmaYiEhtQzgYISi28e1ZPs/gAR
U8tfGVeEhGwqwQjvO3cMWgVKT0cdKQiN2vSdLZBMw2dOX4ai5tsoFjERiuSqOQTOEzJJmucm7HfL
hJd/IyChTtvSqsxysCcrzg8mCwLnMFiMw6Tm2dm0kx5+AsGSe6/KdroTKHPa75Z5coGqIemGE9Nx
K7lrSRtVB8fkSlFBleBjJoYLL+XsBEicOkpunKU5pD6FaYiwE1ZvUE6YyQq+amWSyT6yFhiyL9a8
o753FU7zo5Ru473kDJvtjd2N7Xosm57oMaeZau+42F0enLgtJgbi2Q10OiT0w1BoJEtTxwazvrXb
1n+tcUUSQwUjKvkezFi354Tb/x/hLexp+LG7q9Uh4Yx6+CDrg5vU9j+EyfPjmEyAptsMpgu+B2E/
LdrC9jRP8GLOXSP9f4gZWNUp1878rY/2MTiTQLL6XxqiaDQG6KAGyIZUD1WZPfida+yd4Sa26Ivw
wglUvdulTP3zGoSkJVNaMYHLuxTQHxz4qCJ1ksOgr2Kxz22WnlcH/tqpBIZD+TDVv7OPJnpjugEh
ifFgPO9EUjMaGNwRaGJd6uGxgxhCRVkZSuJMZ94rf1N8nT0bVBx3dmiDnovJeMqDoBmfM/SCp3xl
1X9jqtkPuN/Tu0aLD1uz740GmI6P6zRDXCEiT2888C073dgrbnzLOQeABxMOaoXQvQ5i8Y4ddcif
l9H24FUxB99Kzl3WIJZ89OEK2RifK8UgrLGeBBL0u5x5arGtGPTtWysnp/CWBdHVKLd2JWPyE5qJ
FMbIXIUHtGMs950wrz7WymBvrRySpA6Tma3irlsc1EpGABAbdMh3YeJ4FTvgabplzxWvZYE8dsWN
1OTyv0JjiUqrmRupaepbNRV83igxD3wG/QCxDUiIw7q1Re9UFnKTTQ1os7pavpRTdcB4V4wqNt6U
syud14RR9y6ughvEyogz8il4DU0VfkCO+QvlyAXNaqYnRIe8//m48hIwt/UeZ5qoF1DCMwceE9U9
ysfkbbAG91AEPIbFtKRkX1SZgKuf0gZ4rVPeAzFA8LSEw3+tNxTnurUVa9cCveYuzIrqLpRxcezL
XL01QckdyDYb21EHPXgzaQzjSAaDNN9wJ/i7zEObDHIoDjd6CCUMNfxDh3QksxohOLa5Ye0ICi+m
xr/PBBZnYBoo2AxeGTYp8Ekcd915sctNCtHgIStS9ZiifrsLBPFDTKfhFvmMTBFctvpnpNoYI+q2
5dWsDgAkKvHQ/W4YrzqUvPxh29mRjKYaLgsGZe2h5BGw9wjX44ZvT3N3LL2GvVO3xdztBjlm84l1
rh1HpqwGYLRUFthgeDeuvNakMDJaLtq98dPRjnxXt8V3sRj2CJ41c+TmcLjgCVQkF75myKMQ3bQG
VBkCaZWC7SAHDgIBErIT4F6PIfVsN67eC8HrF9F8VMtHb7dpvRVrH3SPs5UM0x2zFnwdCsOey7Mf
Im/YJDGO1ENi3diXnATwqloGKc62lBOyAIY+IVpK2w0PbmvKG9eW5B+ul8R7AE5xW6MN6X9hgqEM
dEC73EKBOEEIR0QzD/BDxiSU7Fmfk3+LaKKCWxYSjUbPPXIkO7VtCNFjaEbIXV8hlDGL8vnjBd3n
bY6MZmmbpZVeuI0qMTK+AoCGzBzVdFTLxL/C0WKTxn8+f9d1w3G2BGH75cSs+bYQj0JuECy87UuP
zZafdyaxczcj4MXuhRsZVyp2WaAhgd+PezSX7hUOWchqDvlGgtgvb7NDWlDy7DizWVHmQxoGUHRj
5PU+9xGvOVnNkD5TM4FmTIEGRW4t3eWINWgy266eB+eARVWGBwe40akJQbug7kiNYXSidX6HOULr
w1CwY9mJviWhIlR9CyAlsPpHd7xlZgTk079VVoucb8A18qLdAt4shEG0wbkJsoWTpLXtA9EyTBJ5
koiizQgqdi4dkYsSJ1fdpb/wOkAz18ESf9kAzNCcDDrTEUiMku2TE3evNlmFv+vSA9Um64n7HtVu
Q4Pvu+L22Uzgv63JgPWHqrPEUNdBxj3rpc8IFySXz9k3y0qGEK2IS8ckqdx4XYmo28OdHNYIWSwt
IhplykBCf80awfKW4PrQeczHFq7FP8kP+1Uz9g3u6yW35guHJu5okuJc/HY0WM+83thZ/bkL2FmF
RMBQEYSZRXiNuuEBUC48hwiegdHF7HV4nuziNGlAWFvTL+GnFUtLbv38ZhlCzlp78E6XTrJq6NtP
NKYg2qgQ7P1IS0E4jkSNQOx1Fw57F6ETqk8nWBoUGGMfMG+in9kNjQupSZZAojZjUILQMFqmxaVn
OOIx+G687MjGzbJPnlTI+EzcVjAOjQmC3dwOPELQY9S4ZcXVOOxtqv7Fy9HJ38yjkw0mj8OPM8VB
WVznNe2toMYPItZZnDilEATrJNgcFUxqYnJ3fA9NAZgmbt0T4hUnuboB+rpHVu09oRte482fnnAa
vYf9KcdDUQYy3CIeUR57WTRZBHIF/XfKRdJHkAL828iV8L1tivj4OmcleZFY+AbvkChr8nYU4Z3z
JwPZb78KWi4LarSfhTgYeD4jhChlcTeiBQSERCF8LpTV/c7OcMObV3N9oBBMrqOPa2TXNgJbOXia
ObizlciCCk61KcE0eKZedmpuYND6iAJZzg83qSoVqfoHh5hlHpWDF5yXSsb/Zm/Myakqnex3SUV7
V5FpzSgFyAu/++qWMbGiaCqRBIVogTq2qixZIIx9osVresa4EtoRTlc0a2liWYAy/OybmYExTGpb
xEqxVucqQZ+Fq6Jdrvxv/nOI+rbdrQ5yun3KIFpu8dT3PyxiZyuiVNFeNFppPz4yti1SNulDDZNV
TB7dZI8q6V4mQeV9WDFOntNS5Ax43M4Q/g4cciy2c5yPd2bC4B8tyE7qHSOmVm8TjH4vaCLofvMO
Np+Veu5buXjLpUOo30OVbf0n6M3E1ZDHoQciIJ2Jg7Zj2QJEC20hEMoxPZJg0P+zxyb/sfqMWnjq
0VKeJP5icfS4rV8XSJb/oBTF+qmW+GQ3razWh5Ei5rHrc++hTlrWETGHKSybqbGek6VtrLuq1+V3
Smr8f+6QEAqmWxSyDAZaohqIBXUjmP4KXZ7pCZkMOwuemrGdn5uCkNfVyvIHxULxL3Aj8YtQvX4K
kgWFWo7X74DaCYitnTikirGwggHXkT+C9S+7IbVCX42s0ZyCes0VgmIWE6jzTpjLkG8pnd3nUgM9
3xW1QrbWWi6rza4F7nUFpSnbqENx+NPa9OWEU9jtmyCIzN8SmJH1+1Tqt4Ij/q8MmMeBQUv9L5zY
hHh5Ik8wi+NYhUOSobHDLmxsP/KXNGWziithaKvwO9ZZxxgFvtLqLFR1mg+p2dbss1apB2X17h8A
mS9Fs7xCYXwqs3x+suaFTIduFnfIy6D9dGnyiGN2eeh4qjKI13NxKhHknpQ0qC5QLaen3vRqz0VT
HBFl6yvBP8sLC/11R5NHeuXsW18IGe0L8b0c0XJUu7YnyisHPbUXQb+8J2p4nWp3QrqQ51sndfzL
jIXoXtU9+ucisM51MNuR3XufK8/KLvaGqwZZE9VQ95AnEHiHmKdmP8vwkZWsxkwT+qn5wLDwzs4+
+C2xPD1bA6wCSvzsmKKoJBG6DL9aBSwpEYbdWcv8dhM3ZcnBOvb7JXTVlwdW6d1K6xvFapTVUy18
+96Z0niLousrDsisgRXpt0hXWxgQTEP0Hban15VLH19eAJMptLoI00ZO2OGc/TY2aLllGa1zQYrK
c5XDaLDLbnlCP0hoRmcRNBQE3QU9dnUpijH/adsE/Ede5ceOqMBHy4zru+K9jOhkfZxC3vpF176c
uEKxOKQwR9/nDO8io33vP7+1hwtUpRvpsot/c4r5KAnW7hLqQN9JXElY5vv6iI5rfBtRibHb7fVj
qH0a7A5UpGX7w2tHghwgDZwnwHUW/q76h4cx3A5dJf/YiMi3gafkCTS3c3TN4LzFeaL+G/G6HTpJ
aBAqBPEkRV/88bxcfzheQIsvG/HKSL0+q9zLD8SH6cOqbYwN+KR3FlAU1er8IKr2PzJZ6h0gCeZ4
JVOJizHgwuMGhbRnHJeBLyquQww5ARuM25PaQ+rRYSkRyVKtIA9zUKJFpijEfalN9gYVqEQ0Te2I
rGTcj0INR0/V0z08Vyi/o2IGQEQRs8SQASMuP9YXTE5O8A8WtC/5FLDlmYMNFXP4xOWiKkjXi/8w
ucF1xGFyX6SrVmyZO3Umvz35RJf7go+k/XRG/DhhOiKXbeYTsU3xW1OEe4s52qdHR3RZ+koeGjQR
WEwZ2OKj6488QE/4hT+ynvtZlNb4DzsgrlXaxtKd+yeOuU+/XrP3wnOnCDIt0ygJBaomeRFuc8+A
nTHX25wBtE9rXEA0AN5BuppzAbwgflWn951tTKjSSwlIyoDSqHaiCcsjMGH9RCQZjtBq8k8rHqF9
KYYTpjsb4Ugb5hF54PRtQ+/9WZCFfPJTTAQxWNcWi96nVdA1oJ+o78iLI7zGRVYDwW/EVFQTAn1s
ZeoePZBsBH+DKWTPXDO5Sab1txLpggVgMPtVaOxU0/guLBv1OCGzioVsAhshnkZGlfQC3HBTtlwV
oeEk41rJu+p0vF1I8nstTEpO6Opp/wcOyvRYOCwiN3WHTniHN46hPFJR+ZP0vRcpiE5i47VDTghA
4rRfa1s9p60HWKBXdxrSKGqbiuAM/h0F3jFtb8ltHd7ztDZXfhO14cr2DwLfOzNmz/y1XTv88Ce0
kOkMBF9rr3J3a4KoP4EjBvQX3UxUr4l4dRaNmcOTmD1lTRoqEdkvIm9QY+d5tq5oOf38D21Iewhk
NUflWsLIQ3DenlQCwrxsESy4DUNYhZBBQ8Z8LD2bjWjfrJ/2TDzIHCPMZ18oL2xohx0cRI4siebC
h79+0nH4MXmw/gcaqJcsCbJ/zD2RULQZIwC7aPK9nyk/wmmA54OyMGbs2g4/0mduTdFL7A3DeYJ9
tA/yr3FQG/XUqpgEBIZRYofQQbQr8F6tz0GK9KZQIe0fw+9tF4f6mEzV//WkeDNoi96z0TYf2P0o
39lZNWdO4/SrTJS8dJ35zzYIFCCkfWWucC5aEpg9kRewj8HObcUgDYyPOnlgi4Ul1GFtHiHYwtlf
2sveHob6Ac8KAIqiY5fSp/hGm1zVGss02zkAe/p7yHP3Pg9M/Ci8OUclaKVbe/Te4MAmb8xg2EIj
enu0rDL7nJguPM+iw1FYQY3XgCjvSSN4JMzAeSqNLw7dMmdPjiXMuyzR4w6FGHxKBbfY3wK+72ar
M4cwhNhLLejg+wIq8YDBBAewGs2WMU/z2rg2gthi0rsmjOUWspPZM3JTTxnvBAVzSjoiqm1cdKvf
/ytiMGAofSbnhQVNjJXciKNmNhjJcohf1jIA1pAQmodUMb43PqnDdNSEJqH1cr7xgmGvmeeeStEd
Oa1waV7grMC9QagxvwFTa5JIhTSdG89m2zYkjnu3LFl7j4uRdb5IZLQyd3+wklbcwZnsL/Mc6DOe
Cv3ud/SQSvh6xzB4+eqS9BlYJGLaJHiCjftlu16LFJV53aaSWHVUWsuXGPDFfvCW/uLIltuHa3Cv
1OicxFK+3EzCO/KtYNYX0mJ9MkyHJeQLmfxy1Nt2SmjOAq8PNwYR2GOGrfJskDhcfW8Qf4ahU3Dk
bdMPuxjX57CpFT3whStJHYO+tk9U7+I4L50mPoMO/0TbZFN2NPJTrU58KvD6n/VK9xOyaYi6WJnd
iKZDoFTuuuelqYZjnc3zO579+hgMNVg3vlgfxiA70eus2/U+7Niq27OVXrqwcV5zGfBpgz4PmSzx
A9+QGuOj1RXWtrDS1zmDdkiQgES8CzHJ3U42kRE4tmpGLxbybCx/7PVdppFwWd30W/dxE4kpjj+M
PTwAEPOeZXYjmVV+HF+cXqWPZTNWf+rVc87zTCI5NhT5IJoVYypdDBGJTUS+TvWNHMCN6OXx6KwY
vNk+moyTvSECwxrjFyI/2C7CPv4hltv9Bu5ymGhibwqEvvjiNAb0geBxD6cgnPHWi34bJAN1Uj5V
pOqUhm1nXcWs+1EWnvLMWH+QY+gHT1t5R9XddBi1467aTK5yIJlnEicmz1G+rXPhLAgxuWNiTZXg
rKr5TVMzHLx58N+G2fyPozNbjhTJgugXYcYWBLzmQq7aUnu9YJKqxL5DBPD1feiXmTEb6yp1Kglu
+HU/nv7gF8ZwAeJrJ4iX/86VhS+AE6TbDHQKH1LpvA+ayOsmmIXWOzLoxQ3dJAcdLkzj2Saf8jlW
SmGZEEYUerWI7lPtUQ0+c2/Y04D8lgztQKWG5z5ieIJExnmeM/9NFS0CLuGMjAoOwjqsbD4iihZe
uKNijnOGeIdd0Q+7UhiHuLSs3yDTYD9W9jpNAQmTeiReXDrgiQbZ7TN+5g7aYDTvkQ6QrcppoDKY
Ih/2iMXIHKu7GxGa5Qm4msF1f5ZIfUWhTikkIua7WdL10Pg76gcjLJ3x+CWc0gxrp6ludeoFKe8T
M9nFlsWtI/apQ6ijmmGhSxMAzYF3ogs7uG+zofsaeDFddSHlK8GscTfHA1sCbuKCGiiHb0PbLXmw
QV2utxFy9lfeUDHPbmq6WqjLx5TAyS1LKFLc5QP9bfjRAv1I2DIJqclk8Zabw2PfQGew8yT9aWwH
X5QxrhVbkXvBwJfdL8FEteVsuG8VbthdPZRjGAcWHXYJIuY7Fo/ulWVldHKcMnqb2/G+rpfhPGQA
/Suqcb5jrtJ7sh+cInNvb5KMIwNyigV7x6cr2sqN4YxZsv8nezWG/HPRi+GbXJBbQTndCGf/bDNJ
YHenUSKN5Xz1Ims6VTGv8fV77SJK2sN9ypjUUDG74rlU+VfP1XhfgfS7E4JQGfZPCOvmRPKwKLMf
PAAc9mlirHhd1X6NE1WzSHznCXrWBvxz/A9tK3/gVtB8zpOiv6ZVVvW6KPuNjB16Rk9D4bYZmL2D
Ro4PAeTjfA2MVxfVpcDp6Wx/zMqofBaFGl9bGGdH/s2XM8Gn6MmVhn62G9Xe832ddiL3+WPsjiGx
y+nH9EQi79iAVf0uFrX1hiGXG+hAXv25+j/vRvyqv01+rM4DSJL+TKnieKSJprzrIIRuPM31awM4
d4BPVlQG53Eaf+Zi5EQhqOZtingqwlTH3DxRi99E33FGBBkrXPittxyo54GGMh9mlLkCkhfdJDvu
i3YJ2Y6xzYuKYd66bY07eSwBjFsSsTmPW/nZ9KjcmwwU0BN9ktHTAub5RDfRdKux02/UlHrnFMNg
gtFem6eEFfg/p82yKyDq+h7xdQ4xjgdPdFVEzxA7GBcX/tq0N+ftgBDNHrr297HbYRM0cwdg61yi
hXIJeIcnZjIwpdUFdglTFN8Cz8ezGKmnCZXzoxFqfqHju9zVhb38xutupaE+6x9bRhjpzSyeQS8A
n+gTqD4+vNTduml4zBKtQ20v3I1cvGltPDkHKGj9RbUGFId2VuxyoThsOqlodm9aaPEy0i+ezqLL
IjuPcKQz1S8l7SZwKtim4aKNgdltwYqYgOKiCiJw3NcaR3iXsI7mS4R+J2hxse2DjzhGXsLS91xC
mVxYfj4ZtgM5ikR5sM3byAPQV7q/zcStnGxoU1w58gKUzNpnhh8nh5srfpLQTVFkJ9ZKBFdBobSF
TkJCIfWxVI6fhmNrNSHJJxBHzAKvbhaQErVNcj9Elh6jXmIswRR/InLlnEwOuHfSiMZ5HlV1A7Yl
ANSL5NdYZPxIApX0bW7671hw3T9Dk7xpP7FPNnDOrfZhQgy6zX8pRq8eki5h9xITFdn4eYnVUC3B
ty0K72QM63BV281rTDoaO4AqhxCOJAsDuh/OC+IysLOguM8Es8A2zlgVqdEaz0Hbi1vLh8tOpDXg
gzMdHnyAIEciU9myIhWbo7O2tUEjMg8NkaS3YbSte9if1jnWs7FvSqw5FVR4lOO+Cs2Z7EzC0u4j
QHb/yNvM3pfDrP8yfsA4KKaCBndb7nx6uTA6034Y71CK673GzSVRXbrhmf5SYrzSqT/NqjfWYVSc
Zogm79MIGAf/JKY02iReF24/HJBcGZ5af8gf5mYRnIg0fPitaT1YvUeXtiqrd3orq90QuX/BffU0
dEB47cve+DI03UCTo9KjBK22hhiqz36y2WesbR1RmXhIeSL5zjHCsBmp7ItH6SUfr5MCKCCBB8Qk
lhDeYHo8RgkOsg0UTe8UK8+BcVRlTyuPbKMSWrc8zSOaWQ3MEWJnPWUAduE/EiofXshwd3cVF146
T/Ow0diaR+dISYIMA6JgexzI8a0mavZqKx0B1FjYfmSBIoKy+m8rv/4wS2ip8+AYx9ztp4cya+gL
4Kt3JLLXnXlYEppiWJ5s4B1avyUxrV0r0ZjszDVhcQXcVPBFfgZVZzFGsfudBvrVyiYPFn78nDKZ
AOc9xuHoTXENDTYQ6t4JmhBTN0jwfEZRo+4JguunJYmHU8V0UBEzpoLF9YjrO0BKcE3Dy2CRpf09
bRdLOJZecUiDSL8KBqAL5eLlzVrbXGCcuNiIWZh728Wa4eY4JAuyPS8glxxWbkVPHYu3awLi59Mv
RPNo1CZZN9X23dY0BRHcBmjszlvYf/Ujyeaqhlp+8TDTW6Ft4GXYAHxajla7JMexgUDN/ON+KM+e
na2wu/IF7hzfRpVkxn1HFR3RnSkVrDb6dPwBUWLZ+O68hF8iRsd9V6dYpILJo1dkDeiELha092ot
EXhCzbe8Peg9+4yZjwUbGn8p6FkUwgz26dyPLyxy0fSGUrJaTTPa8b5JhOon1guxFSa1pkJDY+2Z
Lk7SY5imIzDOHrE12bRVcXP8cTzLdLZlwZYKOpLJmo5WDwyQsx4lnntTKh9nQoJ3wMonQd505s/c
QAC0q1ClHYmWOSsdMoG5hjbJ3oGEQ0qD/BxR6IQNPODiPSyTcaeKFeFjr+c0XnxasdjX58954A4o
hVZasvrKVZZQdpRgEymDLn7SmL1ucKrwnyS5QdxcV8YeLiMXKuk41bHBOcO8V1R+j/3R6tieBqCo
TqVhrXRSGSz/yIUQy/KXQZ87tVjLGVJo8wLmGtxehxcAQEW9zrWZtCL/EYQu33JCaowebgLPCQRc
bsCsEZp4asDNFV2xIip6sckRE8pJh5LCKKb/4qg45BKea5BrBGwboHrw782D9nryP1mVf2g8wAzZ
ZBK91fJNA5+qm+CypB2/l9TkqNXGenDDObSRJTFHYFBGXpBlwEpZuQk0ldaAH7KfZt/8l/cGHTNE
0cxLCnbBejA5foODXWrlh306W9AHSyHOml+kvCcI1XCMNBbd1aYhjctsqTLa255VlbsO/ExzKa1A
HinAM9uTzgsYg3JKra+VHctdQnX1ryO0DEuPjpFNxvrmhc12v9DxA5kibCms05fUMt1fU41cC4vE
b+4AbbgPlN/I95jmLOQBNOaXPuICurdwdtOkDAruIMoaYFBQwDxItfEJStY8Qf9ViNh2WfshnlbL
38uSffUOSRHDCwVSB82L9dlGy/4xhvyVZmYQOXGATg0vgMCIC51GzV+Am894mrG8R7k941pup2do
Nv6F6yLDW4zs8U42gWaMABIxxlSaRXO1D0CdbgrbeedWjnijSuPAvSV4S7vpd3ayNKSUhou0N7K3
cMvg2JJioNeAFAmbhSF5wtZC2y0Gj+SfM2Kb4WEAC+59z5z+74CzzoKjeTPRbl47+tHULMQFAXzQ
e49kUG/+mgYNmMiJNb97vcAaOumOGnmow/sSG9vOGj1SkRAlabiM7RCDGhlir8mOdt8XvHn98WDT
Qwn002P6xYj42AysN7YRHWjgIWYdEuP5wD+q79gJmJcsbuTJFL714Q5DdIZCSHWYbwT159K0wV2u
Vita5L4UI7PZaAbp3xnR5GASYSe2DM6l5pSgvywbXLWxc//qT/Z0Z8Fz3Ba16cFlJSCIZSR5adlH
io07YL+FMHlDurfeEFv9O7TQ+ieOLPXo1/1P1EV3oJ3Ag2KQ8S+ysJoHwwOauMHqtRx5wTQEeuPb
ZFv+UwJbFxQXbIpybU7TXVNCLVhciCAFQDEQ3O+l3/0G2BZC4EHRnxlU1b+I+nNUB+U+CpCRYR41
08bxjSPLRlYKpc/73yT7dB09i0Sf1/MOSqv6NTbE0whO5GTBrwk7qjnvAWfkbKs5olgjHuOc0E4f
REZY2dSfZCwDut0Esv+uUqK80NaHvunfWMGmWFda7wKDOSJrnJjJ1l30s7UUs7vxO+jQhaY7tuLE
2aPWs8/BCHnAv8Plm9UgWtKI4XMWnx2hk80wOm8+qzuGKna90AEeZBNE98Zk32VMe5uRSHsIjIqP
qi+G3bxIFc5T0OxQ2av9wr1jO4q++QaTOIS4hYewd933ZCZtWqMuchcC28k8vSOqtDKCpX/Fuuud
xap3dBbdZF2EnVF1hMptFbwUMVw+mpuh7njfC+lSkJmqci4Sn/qpShLvHcfBRSz48K0uTSmlFujV
o/U5z+qv3eZ3PYiJvlW2g0RithcnKrODI70TZmB35/miRi+LkiPO72IfM95u/FrMYT109iPrFP8i
0vkCuBAdn2sC0CKX0WrZq8SdL9hY/yTWKJkHOtDjmMFDLGVfGRyXLSbOjKXrCJKD9rTVvRmTu13s
WD+OJjpVkQRkLyLzTNcJpqmpkbtuci0ijM7sthuZVO2nhaU71G0Ne7nVmLIvlKJKb6sk7waeDJC3
lrWZfBzSLM/EAe6U/dSu1pEy9sp9MBfuvlfAPfTKIuR4wqTe1d59i7UWu7+V7EwqiJEsqYaHrLGz
CJkTNrCHIxcBnH/aUptEFf9Kh68P9znj1jFUnn2z648Ac/S289P6GjnDK6wQ9znuHGS8DAepouW1
j5xDI53p2zJFiWrsXyXqIvdYsEwQRLoQrh3gMrKQR8hS+X0PmefQDMa3Ag29yXU24MEmyuJ7Xk8P
CUfRUaad/KbMERNOXuj6wlHMv4Jit1cElrqfm+SOPDjV7sLkFubPVb133Dk6FdJAOmAQT89JNSIW
uZqZQpoW6yEyIqVeSXxR1lIZTA+ES4yZtvLMolzS8D4JzQ8Dvr9CgCuR1hjaAW7XDfy0gXyuld63
UJ1C4F3trg2a9DWxjG9Q+KM++6kBmJTw+S9ubvOptKCCH4hU1NjSU3rVjWoS4dLRF4wojcTHmM57
sHbGC8Qg45jJsXmk6Sb7RB3Bfpa2Lp8lWmbazPUjRRvyajsqDOYft05dFLeOC/4KcYPzsex6vyYF
6nm2d1IBIlBmjvmjXzhiE/i2ceN1gy9If7X4mrLDhPj66TqD91eNPtYkK57nrcri3j6xWsdSk36O
vRs9eLyVLmi2IV4N/44QyVU4kmbbrHLjccc+5r1S5Bx4w4IAG7h1pDQqlVOBy70eSejy3WcB+Tft
mQn9oM13/I/gbCZLM1+spYrfU4OqcD+y5Rb/vE/rkvc1O/O/Viv11CbIrS6slw1tZd+mz8WiTpar
n8fOQ9tgpTPj8tqWbcfG2c7xhufmvqQSabssPi8zIfwmZBz1X1m5E5YpRndmfzsah8zueCu1Mrj6
q4dhTGnTprZqvaTGpnVppo4XYCPKF3ZXNPzyWE+uWYNFSfJXbmscSGwzSQpy/LuIGzIT7O9cMg+l
fMAi8RCvYyMIvuIuX8b27FSDHZJ5qJ9pQ4/oFqfvamebk9p5MfnVknHtD3Y1CuLH4bUz8ByWle9R
mljDpGoks5TJBr8NVpgLGsJtstTZHKd3v43DYMDBVpFdWiZnQqyoGjb8dvk3duamoTnFAGgjGQnZ
ENwNaSbf8oVanGnOHkzh8cpqO3GudBQWXf7dG8V+ASvM6Q+Kc+aXSYhPCBX/7Y1lvBCYgm2lOa/B
5qh7NwgcViBpd5iTYf0Z+vjBs5P15ec54mr4cX+IrbR/4VU6701dw1lxy6H4kJ7n/ZiTlf3g7QBY
k6T1PoPc+RvJ6DFNyRrtx3H46J3lQXlZfy0mNoTbgdqFZPH6m2c3Bxoe/7iy+46xem9ZA2bk0Sbz
qEWlriwe187ulZeTc8HUidoLnKJbXiHfTHBnsK/TqV44aFxS7ye7m4nkTEOcbvqOdrtRNeUeQbs6
iNH0iemN6y6peWXD9ux1eUTgJu4vuVnlrz0Lg8dRKppR0ZwVW9k6f60dzlVpxCSJ4SofRz84ALv/
V2XeAii83xeab1iaY19NQaefeEzcu9pIDtNMuE47VZTt+k62u66y4YWnozZYsbMzEs1rh9VpgycB
ao3F0DuZJSBUQStS7q719cUi7gkwanODEWtbRP1n0KgjlJOSzVVZQ/IJHvOMtJuMcLeQlaL1TM7p
iUrC7ML4FR8mDClXVX3glMLlPr4YdMB5wFsaQl3YPxwuWaBjDrGsfQbvqldU4EFxNaAaHkaNm7PS
+dHsWytspVs+KeKY+zpdhdespF+rLxiGS+8hdrOjRT6S5O7UfxGPaA+Oa8whNYoM37aEhziOzZ1a
kpuPksBIAi+7hJbdrEsF2xL1NxHw9KfP+2ceIIs61GJ6qVzyBGywxY/o4LtskC2tW94U3Z1N1JP6
VoR42x//dEKQJdooK70l2sak7gXxKhUzROVATWGXp9vIS5trMKgHLJpPjYWnfKYOcgMS5jtQVX2B
8lPvhzlhWlRr0XvOUv7SGU17Grw02E0xAU9ZMbel8fdcsrFZ3MkNMcG8JFb10DQdr9Kx5K91k1ge
NePQbWRTTAxrwuTNjq/QiNS9ksYzadJVCccDYON/Xp99681ZEYBZwJiDA7Y4GiJ5Wlid4XLK612M
Nf3JiIbHIodkzFBh7pF+zH3jt9lfE48GxwwP7iCC/DBZpbnnBOkAYuEA29MfKrZTa4xP6TgqSpT6
hSgbDdDIZdj1SFJ4KUItkSAK0tYK9fYSz6yJoSyEip+zaVwZktfhpheDOuYCDNocpc2tjl2WAMiK
QPh4/m/UJ1cXqzp0WXYGuf/FdcA7LcBdDrZ2BAj53N+3HQzlie9FFfFyBBBj7bFEc6VFGRx02ES+
fvFFXO9S4WcvNEuc27Yt7xzZOv+ILbEGHbPoAxFHrzhDOHvN6O/ZV77FvjkSYuZS5G9Ga55wQtUL
64lAz5rVImbrnbkOHTsjYmqFe0BxeRzEZzDP94HhalYWoHZyhyKK80Ls/K6gneAsF/CUfHMb+Sco
ZX/rDOe+ARaBvMie40SgAvtnEgzpJfHpO7AZODZEBrKHJWcLNY50NmQ8Ha8s+NLt1Fj9x8L6E/mD
unOgP+k5HePYO5UImbsaPYRZ3qTHhDYp/QUaieumXSTOgeBaseNZqw9wJDoCQ7ATXer8QGBLvODM
nfRRAXrlQ5km4wFOIJ+MKIwPplCqBkjmbXGh3q9kTrbcdnlusJwS3pl5NV5sOZXP7hQPr6oV7X2d
x2bYJ4t+sehaiNn3kd3uPXQKUc6XQlFXVNslsyHFy7+AwgPGSb1G1iS1WTtcl/DFyjgdi5AWq+a+
bXonHHvrKw+qs/AH/aO4w13IV1qcvWSLJnaHTv+b8EEXh7x0PWybbQt2Ic2WaDjQnaHZXEfRI+74
8RKr2MtuBWKNG2qBGnTyrJ5jv+HKTH4WFWKTNH1vseeq5VtLOGXvUs79KFMDh+cyYKTHT1q5vAPy
/klK/8ca0wStqnMOBbiy/eTNWL5zOxCwrz0UU65e4cIgcUDZx7A+SgBVExmtmGYl4gHtuv00J1hD
hJrRvt18+auGtP2aS/l3rnrvUKgu3+MtSHJsmiXPMnrbcYHM85SJ0vjjN3VEQdeKB8CdTYLXtyk6
hijdcjEtxg0A37/wkYmv2rxtVnjdNqfa9MDFadi2A1U9/PDARpL1Xs9dvj73ddyALiC378Y04OFQ
H+ztEmQnUaUYEdtO4Tie2ytHJqgHzPg43c1xfu9Hu4bfREiNw5L+0OJldFj8nqXWGZaYruJrCjwM
L+jAKilGYKB9J+UTCTFDefLgm1N/KirsV1sPc94BV2DHkjgtuzc6d0hOg+xxxbkELFHre4n1jTW6
MapknccwpSgSxXWKydEcrwvucLg2nhT7pYw+mbaXm0tM3dzAALCPSFTqNEKveCETLmG3YLh8a6Wi
BQGbZ3kzldaHPAlwtA7846bZx78wPsd9QNHoGeLAH4Ix1XEhH7AaFZGwSziSCNCZADUWmy3rH1m7
N6b34ZJPgN0wtiHgBcqKHyKv81Cx+V6SJMD80mjUWjv7oIWnPycsTI5ccDvQsDL+n2Ewnk2YrhgV
0CExVZTmKTLGBIsnZYd0kZDn+SaiRxTZSXx7IwdMURRwbH1CQohrKCYbNIf8YBqWk+0LC1MMWYnE
erVz9ZbNFTLkPIMQgqrgYIgU7W+flKBUAcFmE0tOLeeHnALjzZhg4eL52U1Q/+/xMXl3HUZoQNGA
MFuXNfosaKziffA3dUYrjMo5uXITeItZfW1yMH6AerjDndplGbHXNHmEKqekPidRsWzSRRUrTMmy
LqPJMrVnED6SvHFoPoL+SiUARUUtfDWMgfo8WSkxOAnPvRDicXHqBRXhaLYsBKogSY6D3xJmT6Go
u0Uf7Dp0GCy8nLx/mK7ICkSD+xol9juf6qqBY33exEZ2XSK5vFcueMi619gFO9vcEg2rHq3cVHtf
zdjVs/ZG1ysWiAh09tonYrGYlArUYsEXH33PgjsA6IO/ZN01IHHzpgKcCvJGcvry7Zm7nd9hj2rM
mkkpA9FJn15A92FbXeh4Gan8jPzdMPX5Plsn0QgYJMUjk4/SQophR/B4UzsZU2Sg6eSCxv7QZPKX
7cC/AU4CeSXAL4NBoxjurwIn6+BisF3ovd8PQtrcnQS+WvCP8E7TrA5tv1pdSUvFH7iIVyJ+Jn0F
0ks/eZE8kaGlw8KCEQAQnoGfyrRlaKnlMqLbDHKFQMg8TPe8f9unieDrfCLR75BU479mHBszpwYa
4EAhj/uY2dZ5wFV8RFQtj1k2UMBiU4GYTngIh4IAC8V52KDtOLtMQ5Hd/GDaJbCbD9J0oJoV5vcS
GwfVdnSEFkAsW12gbyV28DRruivkRKVLMTcnv6HpC4Od8RHTkgxRszMjiCDeApixtf5U/Zg0Id2t
UFk0NNbKE8OBIbQ7lws2OopHmwe/m+1jl+oVkkEVX2ArUhpOcBPUz18qWtgfs8C4aceudy6kYbzH
Bhpuoe2JeqWWFEGne+g8A32l/oq0nf80tNpRa2AEsE1LYDZr4sT/UztKzPspm5fyYsKVf5ZItfUZ
5wV6her6kyprDTC286N7NfDYPoBBq4v9VOeANJK5HHUovIXU8Y41YtWTairty9Sth3er2ucpn26Z
bYqd3apvMltTs50VTlb0ISa/ZqFlE7A8mWPsRDOeoiTGJCggO+wmbobHMg34BU6m+DsNQXOO0Omw
jCL9dX7xahgEO+MZHd3EapeAp9908ARiEs9Tvs2nKUabLKptlJs53hWzAP0UkbZGrems4uIvtOeK
udDX3C2A6lkybrdF45e8bTNt2lucH7Scz9p+41iv/zEFLO8Nl8tp3y1yekZrVc/uAuE9I+V+tFAk
z4Vhvq0U8j0VHv0+Nu3gBWv5QJIq0RjvnaFn42k2Z89s/RPDBESRfJJ7rPwIdjYVOI8AK+aCyHeb
ETePo6vgrZQ/GI6y9IXepPkMuMbDFuc3wxHPig5YdbTVNuOeepQsRu8sa4HcPcj8Yy4L76uhqunm
LoXz5oAb3EBxZhFms0PkKVIUM21ZVsVEcCIKxkskgQB+BCzPxu1eM/7g97aom3BU7h61gu3qQg46
5Ee0GcuUIGPOKR4tZ09G6S2FdXenfRhxaGKAyiBwZlOYzhN5oFKLfDtL1f/169nY9rJFfuKkCn2P
S3bNd9co0znZQ/MArt8S9ztCCGz5DnLFoxUYtzilvVm6g82FzTz1551JCueYloG8r5f8E4J7vF9I
a5M8lO058br7sl9eakhgtmJlBPOK8h9j6f4NMephIOtN03msALXnSjaMZWFsPK9sIW4kYlz/rpeo
SoufkgzrPmjHFldbGixkhI08HLvIPZowtPHDFvX74mUHNy0fvST9zT0OAfgGhN2HjOAHawjeX41u
1+oRIeleT41sGycgqbIRqnEMbnVf9Qho5Cf78k0NXs6uDMQ5OiwHbIczLDS49p9M5eR3iwJm0KM+
o9ywKGqi4IhFIT/m3BIkAcL5efTS5ZFS6povzYwKPLYqTINBXJBvuDrLcjzUhMWvMfymfyCaBcBm
mFrIyQHXD5xDD3KegyMLahs/Gxn/ZWIF30v/n6RJ/ULFEiMHFPsDRw4AXJHxIfAYh3JiRsAtvBCy
8+qPhk2CT8nrQsXPoMRWdKN1rH371QqmoiYyVLSfUxwJ4tE1q8WwSKX9hGv/iaIM59yvNIrI9u/9
xhD3+C/ZZrJapgXYyikGSKKnhC3ljtpQXBSkFAbaVkYn2IPanF/bcbC+Yw+Dte0TPxuz2npoRov5
poWcbR6roPN2oqvLhzLIpp1DcOwGL1IE4cz/XW16x1GwyHGMXVhyNm+OkG0XKpXo51wV9v2SRXxd
nTQ7EjwtzsyCbEg8m/w9bNB1s85wy+qI9mxtYHHw2mJQNy1F8zV0sfvJHDOc83g2Do2yskuQDIOH
3mG4Bxhm1g8ifvLPnC3CBIjkxdxXd3Iq7rSrHmoWSZAKAhL5ukiL21KNeUhnytpnQ6ZsG2jPAXVs
UA1OFdip5MbLf7gVaG96utkqUH5St//SFNqS3XGsI8TywoNGwJawQs7ZLFUFg1dbt66d+EN4ZvOg
Lz6srG9DzW0lw1mggRC4MgpJ31PSRksK6JMAwyCbz5NoWnGAtWiwCvHqkFH3b8AndSDzRLpb8wMT
/YpywopLeklxue3NKcm4hk7LYzvo+gRWOYbVNyc2sAhmzY+FLTymFE/pd2kIdZrqVt+kEfTPBoAh
UiHAf8QcfHcBGqqdQawmmesDA8hmiec44pIx9fNd7GfjWxk4Agts1f54ceae7TSpf7MYC9IOyyj7
v8HSsDo8IL6kcLUTER605oM0lhfKmahGVSBVdjTMpkdywGz+XaBBWPfkdLD6CGv2IjifWt3/329M
upDvPZsVTKzWT8L29AEOBpXuDb+S30QuxWkstDTYMXHsViZdMHstYKP5WAMvQMmCkCeheJxL8VcR
7txHFsjrRECrJDnS8WHmvHjIyM+eSviovbn4Fwgyg+SCsAMMaFm/WRMjzA9WoQ+9MI62KAtSmtWT
wx2HtAOxFYQlyjniJsHKAxGO1YTFMsbyDPvgNG10pSM5fQar388b+qFQaZsJ4hgL1hAfJryUqcLF
7ylvuluIZaNJtSJCSEZ6xGqKcuv4AUC0yquPcc0aA2+8EywvYugTb991sv+jGrMs6OUo53QXTaPR
bgk+8vDj0hjVG8wsPERuPZpXSVf6OchyI3imc8/bS6uFultBydnTCm7/WmS+nzw3jviFW2ieCoPD
R9KDVtzkievctdE80K+HsT/MgnSJDqQYqg4tqlRrsyRugXwa0HEmux/SZy6ik7OHfoqsXrV+ueuN
KfsQiZ2HDrcZ7w+6gB5Phmp0FrpmT+Es2DTSSh5vj4s9p+1T3UEhA3IdyT90HcjyMUFIdZ974bLf
guVRJ0+Kl1K9D6KgqR5gqguun7SFj81ZkfGdQiUyQ6xiXnLtUwo7G51mzjP7VeJLjhn7/QbgDU2T
W+5DcZhG5NKRi6gLR6CzqQFvluJKHNihsrwyfO4ak5iVRlShxpmNGULKqXRljvKC1RXTdq2ApaU0
b/uNq0jeF9wFN7JZpu4ye7ZVPE8QeozDkEptRhtLtTW6TDx/04m2fHUlHYQX1zWGL5LIdlhUIl4e
MNNm3b6L+nh+ZWSE04Den1Y/vtuLJ4bPUh4K149IsI4IWX0p+nujMHNrC1lJex/E1+vmwWkssRxY
S+Cy2SwWGuV2TkDqNBtErxHAZQ7hNTIiAn+p7fLmrWl8a7bG5BYTj9+AZM61z2QGxIYd0GFfOycS
qeLLdTPK64Oe+ZRXFe2+UWaN9ykLzeIaQyXG0YPf7bRkXeliwIe6fEcvRnXjEpqLIxcxzfGfT8TD
Iwua7CZJ+Nk3uQ+eDEDQCOJT89qakTV4awdBWfC0ujaVEqOsG2uHVyf9YEx1KM40m/J17vKxfZcB
v6s9lBNE9yhj999KX0ZnquJM61QmQzxd2fXPgkJnbnxbOhSS97rsao67aCShpPjMr2UqXH1ueNh7
WIGOf8SQ1ttvBLgprXXphj14jOc/WCHVG/uYVvykk5tetRgYkgVr3D14nvwMpWh4KLRVHc01K1Sb
lI5tjAaVH03FW5MbYJDeEPVymkYrGUd/aoZm/eRhJ+f4oj4cHIJLY0/dV+uNuxyJqHl9lOrfiUh7
jTUzkW2IB2gavgtDBfF3Ro29Ppu2tvNrMcjxpDxEWwqjumKlDegOj7kRR+cG05N5w2s/3cibgnvs
ekUBulcu1BbQd5RwAbvHP2Vjxks5KSYnxYO2CHdMr1XTGdm9WdoUdMaznZ0dMgAN/KHEZVHHdV0V
aJhUdRwrM8O4bbVxjlHHiW+xCuieEEWHi3gsC2pAh2y+GrjyB3beIn038BHOG7ei/vqhdSIjB+cE
Js2jzl3eZdPiv48jXvCNMZUBJV59/tY2jdhVU2Te/LqpTiL1hq/YDjwJwcYW1pk7HivQYIEjnKYQ
jOEazqoaqexFdEGyzur0gC5HC6NWsYkh2CG/wplOmoTDhgKfofuPszPbkRvJtuyvFOq5iaYNpJEX
ffshfAh3j3lSSHohlJKS8zzz63ux+kXhEiKQFyigCqVM0Z1Omh07Z++1AzT46NPLr8oNe0Wxkgx4
OifkAscqtMfvvhux06Y0VSMcjVk/7WDD05JtQshGq/JDBNUxaGuJqixrFxT+dm2XpwTwCgjdNOzp
9+nhIZ+Y/EANBwoFDEEtcvlL9E43fiJkJGz3yVQmq9IkiolqqafYSy6b0dY3Dd2A5VEJN7tPYViZ
4gJblQPZgfglEqyGqr6PZtI2kLKRzXgheouAp6KgD7UbGBfTBma80F21Vtdreqqh8W5tchfYvkUs
v5Scp2BpQiwUlxEBaqeatvr0hfwJ6wWZM7QJMll6D6LvSsyONo1gYs5JspVggk9eiuuipouVkJie
JSHKBjso1/RyUUA6VFChUUqwayMVrZ/TGoKG0wad/6nqG+X/PeD97u+wE5ckBjgDXiaL+SpqnFsx
tzYd1dI2mXPyCOvdlwF21E3Twye7jsdeDqRmqCI6Vh7FwaFHarBDNtm9qCYGfVeFJefnVetzNBom
h+VCEZrJKzPfOYG0OyL+0DWF4FPvfcn09KoSqAcfO3cVOXYIQSHPNkxXL4wh8Om2F5mHqz7G408o
WtcZUiKmXKoSc+XgHw2hPPVxEKs20V7FPPuk8qO/yUAR3i0dUze/RfOp4aT4wqvxegua/3RDE8fg
1UtGdh0T2Z3YK8au5k75YcRwh4nJVuFcCrfUyel8PXXsrfd22dB4Q+tUX5l8LD9h2Jmokgqrfc1s
We/SOK/E58iI/BhTmDD8dkIXrI9VN+1LBTwgYvaj0Ps3DEUvZRjAWXMj75jkTfDDEMZAG7+vrgCh
BydSucdrE4scFhKfQBNZ3aoGjWmHjydhxAgL1kHR0HIWZN7Gf4E9VFEGEcIME8oyF+4Dnoh22urI
Af2IjEujYFOaGTBm1GgXCnzgV0XuR2umSdcv3pWrJfL/sceM1PEs4G0snT67bIMatxNGQPvFK1Y0
N5gzuptyifNdyqA03/j1TCAChlqOkhmryiYZapMRStioTUT5/inujX/H12S0iI64X6Wuc3RnmK/J
C9mrLrqk9m/Jhisb5dw1o6+OlsdsGI7AhOwRqC1yu7B2bKYmav6khHY/yWgQD2mfMrkf18yJG69R
TXdjk2ZT3HR0gYLvOUNGVg5pWE8hDpJfduCUS9OTdhdhXKGJMyve+rhkw4xtguf3YI2xYstBF/Mc
Trm5NqYbreSCjCIru5ltjl3wxyLQ/xPrfnXR5pb5TFEqrAec9sAl00TjRrUhx16iuco+9bgmx+/o
gyHcsaGr6LPpqE9gFzXV+Fgkc0TMz2QQFblYN7YNURBrkLPRWK9M+aAAEuMYaThEb13ZYWFrS7wy
V0ueDAjRVjbva281yY7TefXIkxEM19gx5TMZMwTN20nnH2PGvIbhuhN+zgCyz1ukej4vGD98cBXA
C8WuW9U7cC/ozovRMhvVToVm3CWdyL11Bk5qJ3CbubNcgM2ZEWbVYbyCQhSAhxc6LCEScsVgYA58
XM52lP9whcdfK1Fj7hisjQrxGTX0AduKfyTioENrwMuys+e+Dq/UxMF+k1aBzu+S2oXxQU+N4jcb
axesZSeZJ0o7hedSGre1kJo5jsE46UmH3n6LOBjKqe/uyOtwp68+GNpbS/Abyi0t7PFTX3SWKra4
RdrPMNGJhq/xaYBOY7J+FXa1OdGpWA97Xbx2LVzNY6cT3WA7FbBFvQvhaRkfHQ3x41gksSH8yWLf
uKAZjC4yMu64w7W3XNOLXj6HrbCby36uXXpAzUzoU7+QW4blcNygItTXBWBEeI5OVCSY2VYCV7YE
rfUJ2Wlw9AyC9qsKPJl6LGVRTw8xpt4y2WRQqLD/pXXoOXvRiap5yKN5ZIYC8ZZzqIMWloegHsDN
qOFIY3i4RhkmScaeYchYjnNt4Pz4WzTTDiSSpGzF15oIAXfbN5TNmwQGzYxuRsR+BmrMFONJ+Ouw
rIwkp+dtCUXG5zxvRmfut8nIM8kYjnjxjLB1XgoOYHu5Bp2EU+/8lYBWuPF4Sg/kr5uOFMelnB61
ZXMsrscA4H2HtwdwdJZoGAoNkwFX+VOzdWb4gVlTI+5F3j3+xbQqir57FeHSN1jhM9zFkijIvaSj
GiAHTdq0e4h0z1RfdV6RXcJ4Es4jzXpSCkajisuoDvDOtHWATYLR8k01QEQ4uDYW4l1SJuUVSoZs
N9S2OYQT+tdtXtII6yesOxemiMzKFg25zUtzQ+o0xXTojG27Q+Gn9vT0R8RfjCRr+EdJnz93k5em
11iGxhKl/WL/8KNa/KBjBLm5tJQv+NeBTH6teWGc7dIALAqnDiz8RezmzLi7TL9g19VbbBw92LjC
urJxtVPa0aQsrW2VeaKA/ZdlGeHmcDUQFMki+LZM7bgbQLH0GuxcuEBo7QpLnupQ26v9lEF7j8nw
xc2syv1mt1FzgzJ9Aa5VlZfoJEi5YZ6VKARIc7+HJjehOih7GkhQIXXE/UhkvwMl2XCsqdpu79Ro
5WmfeuMjdVxSvsDoQ/7AXjsYLKEdtU3lzOwF9eC5HomwiEjnckLgTrJDuCmJSkVMXVlz+kBK+OJd
Dj0F27HtdOAcvDIU1TPGLtaIKQEV9G0a5gn2YwFRLFkl3FV1WkDR4fk3tuw5GSxh/IA8vdEPgNJG
EnCI6+U07kcWTKKLEhffeIKfGTVEMRYUP88wAjlIbaW7Ak9L33J2jhv3DH0X9siWw02VRPdeR+Lk
RT8gakzReqfliGyLWRiRMOSPtrvKjN1Pna0D+YSe3akxHjwjzqTEm8mufinj0L+MHaHqfShF5KEo
c/RzPrX+U9en3bNo/OjnBDnD/upA4FiR/p74gf5xRO6eOsM9pXsEdybC/QYaux7ZziMwTg1/S+uX
dHCtLoyerX62vhSynx99GkgBgSIeHGPwjBDergO4gQ8Bp/Wfte3TLWItcJ/BnnvpX1k69vNdBgD/
pvI7vjxkDEW8rh7ycKerWjNsKFIf1kkwQQLt3ahsdrnA9bvRIpuv8FszOAlrMTxPGOC++QjCxB7J
fZTfe5UNMjnwPbvY0cpmbbMnaooQMfQzMFLLOc3a6ydqoAwMOxQzpywAu6fE4TCIYXRo975/g/mm
qsjyrYmIyl0ykK5yFMEZabokq2KCibTY9aS0XMmKeTi4PmLVGS2y++1QJwbTPXYl/zPGlOyFCfk4
7BqG6UeTuyQ6gH96XCSToBPHUzc/hQxi/4rsZvjk2QMsDnq8M50Mbyb+XIKE9UMxdl8JMq3H6mqp
aQ2VaLrYsW7jgUEkAdFWNXwh0gi9DJqihQkeUMkAO61vo2UDarzQJ2Nxh2fvoc/RpVVfTQQmlxt0
Akymor4dGVMSS0aCs+O5DWxp5ILT7SD84W6oO3Mr4zJ/ciFXBnfWlBJJLINhIii7Mp0vtoWoWmrA
oPLLnew46BOsUMeHuK+cT5EmmfCIZsC0zy2VDHyBTEZi65MYZDhWV7CSL7CrjtCELIIZxGQnh6DR
8V9OJOoXRzewjJLB/p4lmX9ClVP/3cV2d53Enr6qsjDMLqU/EIfl49Wgazfm8Y98bldIr1rCgXgl
y701AbO22xYHlM85kfL4anbsRl4jwW7rgxr4xgjIdLzxoyLlnDl5cQ37Wrrqqx466whPoR0/4Y/2
baYAHE5B9jdYyn+WHiXAXa5zWs8MSZbS/+HoVic32dgnNJokMDdiI9hY0P0FamKXEVQA24LEaHHh
g5k7DMMSDzccQRB3g0LguDAlCcBKsmurhazoharz6LoJEt1xrnyi7echfGwqUpp2/SxSwPFLpNQd
2hurRyFL+X+aCEjhGnOCdydQ3ng7sEk8SLPMdyRGu9U96VLZl6II6ayOfugC94ireLPU628Hjhjh
VIFLfduOdWY9agnbpDiIkJgYQP5z41cPgBOBXluJAybxAo+ckOWaBJ0QNuBEPvQWEzglIlkzcmK4
YI47WoBaKmeC5MbnPQVwbQnrcKo+H14tBpQRJruuwq9GVyqewsOC4d4lRm5ZB9GaXNtru2YNQlFJ
X45u0hx9CkEIVqADyqXZMubH4E9bZTIvmgA8+O8oWTBG+63pYuiQ8IWqCzYuv7l2mIC9usEEtaUD
B5LRNSlDDvz5TDJuAr4DQsikS/zr4P45ZTpOSjZMh19SvOZ504GWmIcotG84UnYoCTMgwsz0ValT
LBv4WFDueXqxGA4k5GvCeaebStU7cfPa0j3kosA4EjaTRfyh5xyVa9IWUgy1CexfGDfu0+okr34C
Rs4vw9GpLlXN8funwc6OZpY4lqPxJYNS/K/59ylRMuGgL5btQLq92RLdztM49jX9VugYq01jzGzE
TiVHkdvYMlV5J6XV1/sGpVq4EUOhs6PVTrb7KCtdIPALU/SbZC/igyGh6TDx/ANBVaNr/8RK6mWX
GOtYNhOO+VfuGMJMjtOsvgNSzoYepNV0U3Y+aOSLpgtr9znDCqqfMFPkGfZSd7J2KO1QNVZAy9Af
+uMrg0m1JU7QRrVP9yhEWlJZ8iajAH8RVCL5w5IU8ZNL45ZzHO3j78SyUOB5OmweRNsk5ZYkDe+q
4L3+gv9ygZA9IxnjcEbjiNGqmNILhwPIBDe/zN2ruAz5AzINIEmSseGBZW2tprpl2hdDuo0WVbuf
XGHmA9wJjRe4IJKSxp666E0Cz7lI62OrqtS6azkJoSgRypnuStZTBrRMFvJlO7UmdBHh+Oo5BvyI
QCv2iwwDf7psMIpXfbUd80Q2N4h74/xLESHm/apdd+iJrESDv3GDths3aWxbwX1k4Vdi0K+pE3D7
ltL9XGKfNhYmbSXlK54kZnZozPz0iBaqupGThl/EyMH55pMHGOCQIuyaSCdWI/fSWmhk5Jx16OHf
WCJIg59+SQ8LLB2LMhDlrxW/qHvgtWo6cipyW9Q3qiX8+tPg0AffJ72sBJ5Q25gd0zGMfGE3LjtM
EcRNG8ZimM87vZhrb4ZqAXtkMTcFiTqGadBMG8TfZfR2GOOAMX2m9xUhp2MsSyniQVnAmKU4SpV4
MkzanxIPBdORBW1xH0lwr0M4OFbQUjlXjDUzQhrVXbaoYlMFAoUlZWNUeC8tHStO7VVuph900VHV
cv6cEVHQeqxSWpIEoE3DT+XzDTdCx/Qr/Klvn9MsKvQmpzP0eWYtZjpruVFOHTZPzy0l9n22DBZv
VlS/gkzSh7oS/XJdO/hpkVIXDIBAaoQvWtgTjY1FpO4PThoaLx1TLvmURbX3uhAIEoZ7KRcILROr
P0wXI1IQaDpInouyDIO73kIhTEAKePw2XZ56kfDrb20JdeFFT5mIdv4wQ8oloK4uuge2nQT9dQ7R
4VXWIa8nppzoC0uM97mdR0PzJVtEgMVK6nthOb6NN6IeBrpr2YJ+I9f6YeaUYB87glC+ll7vxa/o
nYDVTU6TEhruBepxKAOJbalOORhFo/4s7RAXszdj8aVqdcLnDjSb90AULWcu3hz/2zxMIKSU8K7J
m8ivGrE6AGiYZq+UsfOBVjCmTk+53Y58bsCYxDh0QN9QMcw3uTM3r/g24ukp9bJxbuBSSP7JtVtK
A5IC93vHaH01ErhknIEjApLVV/j8irwxu4VzM/6bkBPhZul8Ff8MwIteTzO5nCeR+CUju7Rzq0vZ
L5ShABiryyjuE2YzTW2OQlK64upl+EUk+OTqTTG23i2J4BTeGFIYNKdl7n1hAl499FoO0FOcfGiH
Hbffsq8L34zNFwHKyXoZsa9bmwUD2hpKC1p+khknyaI01kD6hhqiH4b6NDs2A+lCUnvYiWhsD81B
4ZceIDmkOVItv02rO8/3Rsx5nLcs5296UQ5OcwuSRfWYIeEud8IY7JFAUOGh43YembI6VhbeKwuQ
nx1PJHvsrKWtvccwaXC4UsMEGyadQF2gtEEoi7HwWTvRVKa6qUa7RA7tsTKTngGIsgw43G+DxfG+
L0yWSOfmLXgJZdci+0ihbGPvsIhJpSqU2aZd8tHfcjKS6i+/wE+8gZTNsBjEE1ASFKxxzcgJPsNF
ZGNMpGnApOxJdRahJDXD0B3WcqaVo8x3DkS2ntGS4RwAdw0JjIxWIrGxO5wxdHnD/ajwjA/gatVG
MZR7RrJvp/uE6mQd2Nuz960ALwwHBHhpsWc2HeCnJfj3NI1l8ZJ3TcPwI+nnEKHnCmnljIvAcB9R
oGI47gHmQE8Ms689K9h056W+TK9E0sddC+SiMtZrBWHNfKl6HwRnF7LvnACsIRasBf+bhh6t1OfF
pVf0KaJ4vpNTb6fLhVaoyn7atptw31hYfPDTIPiWA+6CzgOyw0/8madGLK+YF9wQTFKSR/1TSUbk
EyPcKSQwwwv/Bqfepw917Wlg7ggnLjOLe0hVbJBf2Q1/y1fSvQSJEyqev80dadZRFjJsxaWqLrw5
RBJu7JAjBMMKJL0iDJObqg/Ln1ng+bQBBFoG3Kuxu3e9gY7TOgWfT6jNnea1iafgJ5M8r/w2slEQ
EYrMnPLICprmuQgiRU4AncDHwKlpEKTQn9g/pLd8AxtW4dGjsMNnSAw9CUUVi47To5K9cSd7PGSL
XV010Rh0z2iPJvW4Qguay052MBS2VV/PZMf0AeuIjjDwPxFOlUdPjJsk17RTLLDKIpvocoaG+ZMc
Ko6jiddFjJmSfl/7nrmr9ZAepUnrXS0S+y+DyxBrP0YB1HGkGNXX7iJJJaM5hl5s4ZXcY5uwbTRd
8XIpyoJDUM+74U3QNgitAiUT03YCF2I7y0Njofra6twZPxdhPvmXKTGlM2CuwCchQyX0JDYA+AuC
J1k84EWQ2RDIaflcMBBDtyqKJZlxZbC3b5hPuSvnlArjYpCOVz0zrPOWY4gfNeXQM3vQ9VgX60Pk
DA1jpLm6YTRZNDiEnEJ97yO3evGsXmigTPPoLOiALP7FrpiHe7do+ms0ReZAPpKFlSiV6C6KETLC
7Bt/bf8XsJT8YlheVVfFEMrsaXy1sWc79Jlwq9pDziMcc1/1gWIpJIKy8J8YNnGPc8tLLBYy38Ft
Sgqbg0U4T0T5FPoAY44xSxzKzb6kvg5cdn0EsfQYQ3jo2Y5ya0GO4etKbVJEwcVl2TMRDZFEa2j4
yB0PuTs5Ke/90DhfEHuWSUfPIanpCywLOk510LgfuEIy25H3gCA3vlnaPCvhLHiDdT8s3kh8Xe27
9t1Ui84+sZbhaeQU1nxtSDq6T22rCj6ZqreQzSiaPscokHJf4ws55bY732o9M5+1Yvdm5mjVwg5h
HruhHyd/0Gsp4xeyN5aX2jJUbZwFzab0uK0PZGHGLy0TnQ2y3Mr5wRxiqU4kpfpXeU+K0ga8rc9M
KiF2CmczORZXBCyk9+wLOKU4EihrF5vaZ5Kd5Ngs921uFhw1Y8wrOp1q6IggnzX9X3IOScAlN1y4
4FzaiiZ5shEZ1YNE7zJEtj6kne2aZBvyflLq5k5vnpKRkyXMlGXkdK9m677yZgvbc762ta8X1O3g
xRKMQ4Rm+c7wVUDYTJ/ndkpDaIN2S1vCGX1cO/i+6CkDe+Li1kCyqr1RhFfk1kWvK2YytUfyC9EF
lQzm4RFvQrjUfxu76QdclEM14+rEpdVNdC9LZHTFvB3qqCCaGjRyQtp7YDHmb59jBRXxU+eVw3SD
Xseqwh8+xXYS7Jml8YIhQQcfFF56PfJn8vRyHMa3nPUWQle0sf0wg6sBl+JAegxODGfm9HlLZ99b
tn0py69xI8rhMtFWzTBJ1Er3lwkbWY97cMKvVGxMjqJUHRgdRdGXaNCsWIeZpNi52osCuZ7T/f3v
f/3v//t/vk//Ff4s78tsJrjqX0Wf36MF6dr//rcQ//4Xy/r6fx9//Pe/OYYAJHUMiBmqNt+x3fXP
v397jEn045/+XyoN8w4zWPUtcLu63nLyGS8zOxOvruQ8gfkQ2zg+fiLYW9ufOb00HlP8KWXGFaNS
ev/TmLcfRhpa3SSD+FhMXZ9p6tmHYZI3uyP7/pdUoPrYCl35nwUWm24nh3zOL4nNwZ1cpxElxT+8
MowAx5G2Ua4io0H6b2+D1EyCrMgaX6kV08smnwnhcdHqGeOG1/1ofRdBUV2+f02x/qW/3HsFTVB5
QtM5h+9nuP9vL4p6ilYSKpVH4l7G9sZTvQsjtNNOfsFslgEUxDASCC7wTzni3pHYYIk9cPyM3VmB
BSMZpGeekZelfXBp1iY0sZqeooA41VUuaRFunk5JNTyNog+8U5hzsLl+/0uc/WTK9pVmFO34WmoE
V756+x0kN2hxwsF+nI0YUClV01fQiMOulTYoNEVR83mWMjy+f1Xv7M4JaQvp0TNbHxRHqLOrlkub
Rk7glk8Z2ctYIAsvvx5SjI64mpduQ1PYMGsmX/gYeWSxfPCYOn+4utJG87RKbZSv337nHulu07Z2
+RSUY/eY5sp5CttVNQz88oNLuX+6lOdIhT7P9bni20u1UlmMBXT51HacLAtEIBu8Tc2+T/1p3xjb
e3n/xp7/nEJqHkhkh57DcynOv5oDP6iecGM8kjGKjSLy12ELfYwNOtPiQNuf6ZFLefz+VX+/oVzV
oY2vhaQI1+uf/7II0ePgizKCeyxTSvSLxXL/ilo62MzOrOX7P77W+pi6xnMEiFtxdi2bqEMHG13w
6EYj7AyVgFHBHRdfZYWq7X+2rChup1ZaGE8KzbjVXX/eX76YxpPu0rpeY6BWugB0wG/zag6CTCSx
03FYJ0Q0i8W8e/9LivUR/HVp+f8X9lx+RdZR/3w9I+wlTtHkBI8m9Aa4iQrkckifhTD1liSCeFya
b7krXvWaxrRJ245EiQB4RsNK6+LBGDnLBcs6QJ2HUty8/+l+f6jZ0n1WPtc1vgAn8Pau1FEVji0Q
jccZ2OF8EeUu/Th82/qqaIn3jLOyfn3/iucrLbfDcPLlF7CBlDi2fHvFiGPy4kWWfuT3Eq+qwMfQ
0Q1Ap+36tPGhWR20azG8xwbT7WNykDfvf4A/POEslILPQVtLuPLsA6SDwK7Sh+bR7Sd5zHRLC6nK
AsS4Q//Bpc639PWhW3VBLLCo2hz2tbdfNkymACR85T5GReRvK/y9e1TZHAaZ5l8WSXVVUfJd4MNV
WyEChORliTagWfLD+9/590Xa4dd1+DA239zWZw9/R2YPfoLJebRGX0IxnjxxrLLsM65+SvwSwO6Q
2fMWr278P7iyZj/1bZ4v2/XOVk1/GRvfqbR+RPHBANRyJrOdaDztvQW8J9OouyafnJ9x7VVX73/n
339nhy2J7ZCFRSsQwm/vPbuSh22hFY8yoXoVyVhOcKeiZavidvjr/Wv9/hq5xthEEWrJlNUx6/3/
ZXEhUrx0qJGDRxs5495u/fUQFzmXqKO7TWFPyUf1ym+bg0FbqQwrGqZoW/znwfvlgjlai8GzcyZ7
oSWqK+IrE3WA9mrRDo4Dp9m7HWzZnCAjOFZzSJAhmZ1QUIktXO7pRS+f4pp+O7OtwmQbU/bldRQ3
2N6rKkpu/cjx7/7RHXJdpOwSKonkDmGlcM8WmqGd+2YJRHEll2I5gCxrDqWViy0DuOwxjOyPXr2z
X4TrKVu6/CSCYDRte2e/vo3YiMD7tGYi6ZNBXIx454OaOaQ3MqQAHu/t3/+CYl03flnn/3NF6kgD
UMzjxTdnVxxQSpRIl+orZsfdi6+t/FJrWWzcyJ6OsVrUZ2vUKUl/E0KQKu/Sy4Vp9dbmzLJzpJye
P/g865v12+cxVAk8kKAV3bNnEjtKiCoLohNKmSKPSG1t1I8xqYLo76Bi7HZsomnFDNlZclkglQEa
PafWkyaCyjsp8mxf/gcfCPGRpxQAIwpF++1LwnhOIJfs+EnCPBs2EL6RJ2iSuHg4ncS+IyAUETHN
WHhKZHHOau/0lv13VmFq2Q65Zrr4/ic6e4nWX0wY3/chUaMDY7F4+4F82xop9KfuStDT3ystxRMZ
RtkKrKjguy/qpy3oFL1/0bP9b70o+4HwXRe5s7TP97+0J+Kop79xVQPDzjdgOhb/OoTaF26Z7/lf
vAKDK32yWhE6Q1/7mSTVofngYZXr63b2cFDFKtx5rCKO9M+W5bbPiAZqo/YqmrL52BFHCKfUnj75
cXNLqa9hekV3JRnFP/J1UsPhV7E51TTLXUJyD8RiwY1nqjNB+mUZIV3L+zscoD2FMJ8vgsiNn2Zl
zCFWGWqQnP4i4tlv79/J81fc48DMTweZUhNlxyP+9udrdWorzuzZseKjE2vkOpB0THzHHmg2Qir1
+P71zjYU1/P4wQCQUDFpjxC5dQH4Zc2NZBMZKO/W0fP8wcZxSut5YspYhxjvLrJ8Zgf/h0+o561V
GdsX31PYvx2uXFwKdPq97qQ7uzoY+t1ku8zAkzrdblynnnaAH8sPHo7zJ9Tjqg6nAGojx+YwfL6Q
eWbOkXwSPOEZj7lhjlXOuXMzhiWH2q6aeQ99zLKOUyuqjnE9qoZN0jP3+eDLq98/iG/DP5Hsqg43
XJ8tGIWNsKfB+HUiC9Aer5myRd1jjrA8Zw93+/az7oWLx7in3beFvz0RDh4M3TQ/myF22uuOcav9
ib6uQ3sEurEdfxnVGouErBf8522C0C99rMGDBFubqZr/vdVQQHcC8T5LUNQ39mMFQTbahEULV4R0
0Bw5s+d2EWVaNYMMonyvhH1s4RSR4JTriYnpnJTWegKN7fg09nk/kNUZo7PfYJaywmc1Ap1+SVDZ
Z/fU17ARJwjZvbwgKMTLj+8/s7+9I5zMfUcpHltjc3Y9K0Alkr04iBEouW3BaDQNRveC2SJoHrlU
P+ioeB/8aOvD8evCwrPPOM2Wgv94LG9nC0va4iMndi4/2ePUPQDurZ4834QfXOW8sOZdXC/DoVoK
whCNWJf2X97FCpRMgvI8P6HUILKbluGx0SrERsMkJmB8d7RygI9kvUe3YSVvAaWbSxPN6QdF5llh
vX4OzpMO2hhB68WXZ2vQlCrYm8Q+nEJfjy+6zuJ9QQL5qSBzcbiwSCsikb6sTulQ1x/dg/XxP7vV
kp6US5/AcLj4T0/rl3sgoASWVSyKE6baFVidLLc5TKXduD6FE+6OI2Ifw7ObpjsbVfImoyFz//7z
9fuauJ5sFA8XnTNNT/bt78A83ktc+nGnZRYwtdCFwsXDgHv0A3DV71/rD8+yRNtms2si6GVReHut
YSx7Q/w8v/mCURHg6uTeKC+YnX2YjOEr6n5yHf7xJflxDfRG6ihPnW8xSRtNVZRH0anVhCDpob3C
S4i+vkdg5kgyT96/3J8ea6jQnJOoD1j3z1vAjZ3OHVOx6DS6GRvqlDasdAHLyDSle+AT/RbnAOSP
Oamuw4Apwex10KWb+vsHH+S8NOK51qz89KNtXmI2vLf3mtYl35EwllPEiJh1gwIbYC+Unu84FYFO
p97sQlZmfIT4OMtJk2fsXa8ZYsMzARgyu04Lr3iSaDmCjfHa+IZ4b8IVSByW3yGfzvbu/U/8W0XD
J3Zs49I3pwR3Pfus3B30hOyhCfMTKFq5HMfJTN4Jt9GUftZk6i4XNblq6uvUIjfccASU8dYtaXNf
LJ5jhT9Q2wlN4xL3Bbpov1lc64KZjKO2jfBDCWSfijg5JTFJILcLWqrhrhYGZIJvA4tqN3nQ++pQ
FrpBOoQiGMjp+1/wD08/ByhqNrrTrsvB7+wXmUsb720bn0BnLgo5NcnBOjTti7NIr7zpmDr8/f4V
/7C2ufz4AJtYW5Q8b15MbiLphVvpaZz9YUvEk4Nk1cSnpCjifaVke92qkMjJKkxe3r/yHzYRV4Fd
ZWllD2H/evtd20wQkFXHyYlGNyz+iAwojTrEzx7++XWMpAbWOPEUZfDb6ygHub4greSUKm86dvgg
N2JOP9oj/vAurc01SilWL7paZ78cgms19n6anjpPl+YusuhY7EbkSE8ylMweJ7IjyZcop+CDH1D8
YYfg1WWeZLSk9XL+ToyEWnDnDJ5XRZkcFPZXkpYzrLtwnBw3hCU2A4CKzABfBl7BJtejuX3/Fv/p
IWKLsF36PxSW8uy1XFDt+J0ukxM5Uhk9PlledvCRt5EnrG3eYm/FSKU3oVzGy3985fXJZaLG7H8t
f97+uE2l1dxYQXKqXNXs0hEc6Izk/HqaEvfnRCQgYRxhif3El3b1wd7827booyumg24zzfPWXuPb
a6PvDmOvX+TJxfW2KfmnHhYZgA9M7PyDU9BvTxdBU4wMBbM6BgXKPnu6HIQXRVvb8kTCtsQyR6oW
I3t/Qwo6dPxKYpyHHfFPy0qKnfWqFGCI8Ol2vP1+TYamfraVOWXwPq44DUG+Iovpoli6+LJjQPHB
/fx9Y+QYxHmEPZjhLa309S78UutIk3dr88RhdUffj5WRPPck+bt2iS5IZ7T2RZzz7asC4HuEKQNr
otyXE5yb9x+qP9xtVG6G3hKDC8VC/PZzaDdJdRAG+tR2tX/ZdsgvQUgUW90YtWZ4288FVrIPvv1v
7xBfXlFqaoofm07O2XIYB2A0JztQp6xN3AiFbb+gaBkpqy98KuwTUEQI1sbJzaFBX/rBb/2HZ9mn
R0DHhmMvZebZGwzmucx9GemTh8vr54p7v+yGAT47UlswJu/f3992Ob4qw0umzxyzDc2Zs/tri4bt
JHFOjlzq5BV8Hdga6N7lLSqtFHhG2OI+eP+af/pN14mQWIds2jn/govFJpOHA2UdIXFYVOpkF1il
f+eRx3IZriw6JLJ5sn3/qn+6rf/pJDioWVklzg5KBBdVqDk6fZrtXNngsloSkZIwoFUrIpS171/t
j/cVXiXvKw8tnpm39zXPTJ9YVqFPumIZ6ggd2zDGF/s4mr8paIun9y/3py/HsYChLK01Zpjrn//y
uvY43GLoVAqSxJxvOkkiGRRja1fALvjgBPKnl4Ner6JAMRzCzk+4tajHRTNjxnIY6I3G2QBtuUj2
hSkUsWtz82Iv/byluQm58f1v+Z8B5ZsT2Nqc8VgKOYdRddpnX7MBjBBKQA0nBRk+99A7L1W5AZkz
NaT2IVHHGjO3LEQ8tQQrE9yseXHrZIkPcknaGCJ7gJ//gn83AeIJB3C290sBkeIFvUUgPxAI/Okh
MFAWWErpwEKJfPurBF0QhE2MSXjxkCUOyEHhaJj8UCQcbkhjsj64P7+VcdweCh9mi8iRDeX52+st
yPKreg6hn+dd94MMTzK+nCD/oML407PmMUxkpOj4HLrOl+TOm/4fZ+exIzeSreEnIkBvtumNqlpS
y7S0IaQ29GQEPfn09wvdjZKZSKJm0Jhe1GAiIxjmmN9IXa/tS1vJ9k88oIpr2yI/lTSzvXIR3w9F
LYoqHBfTrybm4ntjneCgrJR5RMS9vg3j1tx30kaMOumtlVtXXXS3W4uhLE4OQSPR/rLBU0dOysXQ
eBcMMkxA342298yk/QJkvMcf0PT3YOvD3WSJboehWr3y6e7vRIanrKKSKhq2weLTWagwoUhRBpcp
9ud3ubBfMoESL2W3cJNbABHNGH2B58fp/iQzJlgjjz1KPL5MflGLLKN+UmoWlO8+6vOIzpo3WLhx
euWrU+Gx3Qw9xOxK+/v5wPf7VAVqvOmGAdjC8Bfva+MPQkrwQbjEF679IuwGBXf0nGX25flAj/aP
yutVFkeS+iuH/e1a7BH7kpPFfREP/XAxgSK+S9z4c62ztM9HerR9WEZbVXJ1ICuLRzuLWz2ZzMi/
iLjWwLS5Ld6jSZ1ejWFA0y4rZf8hy73i29Dp6b8UIqy3plZEzSpioVTjmlTOF6eSaoDQtGJyL0hK
zX+E6BfitEQe/fY7hgSRWNTnpBAuLHFqferZmoeiwiW15xqLXQcQ0imj5PjmW4ZxeD9JJ0yHC22x
Ryjpzv4sPPdCgO1/9+y5vEIuqskc9X+ef7r7W5pwAIamCRSQXr2/CIE8O8bnnHN54e3Q9qFuFAd6
mc6XGQqGCovKlS/14NgZRJdcNK5n3WdodHwUTJybBgJ58Q0ZpXRnU1Xd0p3rvsHQKI6IDXY7oGVr
XagHx4EiJc0wepRAMZbpd5VgQIh1mneJgxI2lkaba2rzbNcNfnJ8+6JSoXTJjygg2svPF6da/4t+
eYFCTD8rCrQJQeoe8KndI7+iYWX4fMAHFyjT8gFO8tii07Z4KgINnSohUu4UI0LhuXfOnYPfaZBY
DvIneCaPZr8y5KONQ2OdWjBNRnLOxcYhMxkkKm3WJehR/o7A0V5tEwqD7lU2sjNZsHLHPPp8oB4o
v7vErzyMt887Ot2zPlnSutA5BXAADANJshmblMH/+/liPrigadSSTtOwJN7Sl5dJO41S6L11mSsn
+Gr0cb/znbFaOeKPDgK6Hw6lp0DBBszb+bggtSp4SwStWv5ZBoX2BYOCchf1FZURpzGbLfKQ3yu3
Hlei5Qd7xVR3tE+kbDu+s7is0dTPcA0kODdA/5YbyLDul6YKvpoGSGt7hB1Rq7zv+Zo+2C0mZQMe
IYXxBRB1O1uEJLxY9BlpHaWxYxtl0c4OqvBTh0DJTsLQTFZCikcDIo2ou2bAd0S883ZAlAqgcQ9k
sX3b2FiYJ/3ZLM3wjFtSfgic5vPz+d3hMejGUB4EHkPPlitmifPS03pykqCzLsj8tFsnSpG7Qapj
lwwD5ISReGDTJxbiG72NWGbV1y+VovoMnGVkHuJmWFnwB0+ySQWDbhEPFuWaxVf2EDXMq05YF/yo
obBbdaxcTRpcReshEIcGHsMJF/r8Y5hL5x36aPpa1+zBgQWgQrWGFMC3rSXYzw5nP0y62sSfZwiP
CV31yyjrZh/LKlqZ7IMtTczKc6k6j6DO1N9/i3TQErQc1BPNS1r4+hWqCTKtXed+qch9/p28dHpp
rV4/Pv/kD1YYiB3tCvJBLl1rscJt4Hi9Nzr2pdRRF0bmPOhmzCrQcyHpCkJ6wIgMvkZta4gtgvHe
1bOHuFuZuc3MFoE7rynIHoeWmGrf384cHcoUGT+SHtCa0bekUQ7gfWzObz9NIGkcyqqqXa+bi/el
ygc0+SqDtDf06GGgH3esBN7yegYvzyrp+D5f20d7J+DyBbZCXOk7i8cFF+YBT1t6X7VmFP+Mmu1e
QrvWXisICCvv2IOhVMPfVBk9t8UyAELPL9JqO7cvOoXxLcqvI26aLaLOkRkjqP58Xg9uJWIP8Dgq
7bAIDW4/V5Clc28JHs0CuPqnoCeT28ACxPrJwlgC79nAD1eGfDA/yrXkVRxCnrRlJwdeTMpr5psX
GFz6u7pyBNXEBj0/F63T57N7cCIo3HHXqOgYrPXiSWsSnObCNMR7ylBYHQf9jYHgx4BfmcwQva1+
/KZZg3sYUDYgrZycj89/wIN7AKacT/2Q00AfYpFHTknulUkoIFgC8dYgyVsKDIcADuIb5migVQSC
J9tCz/Llygl5UDPmtoXoBPSaRIgSze2nhcksG1nFOVGQ402QBUOk53QXS6gZf3AcxTQfxb4kzl4H
00i3dLLNvT/H/r9267n75+vw4FZwASIiE8lZpYC8+BDZqOlk0np2BaBg/MvOKLYiT50Pz0d5EMHc
jGLdzrhHlahDsj+7Onoa7sxgtPEiicJN6xfVF/okH+dE1JcuKddA3Y8+Mw+Lx0mil8atdzuwXQLt
DKCuXweIYfZ1qhFz+BREjvEnrd/8ezvqCAN6Ru6NKzHbg7MEF4Mwhhqqahiqv//2zqStZrpIVaZX
hCDqk1825jFNDYw0omTt/b7vpgUksgS6hBQeN6+/+IbtwN8s7DeuXp3bOLzAx8FKKCkKTDc60bXi
jKVgFx4ivCsxGx5LnvmTlNCOZ/ys4RUdnn/t+6sLJCXtJdUUYE8to2KCnmwOp6K4poT9Et/Sekq2
LJHxYRLO8EfXlmtcn/vVtkiiuCyha4BrX6I94EZFjq6l+OTGY3Escz3ZS6dodgD+85XJ3e8oC1Af
Z0UB0AiOFzsK39gW6yPIbakrmx+xkZRoe3JE0fUpW5jnsVns9ClAR/H5oj6YogIU8oJTSwBatHgP
eld0Kea24QXRKiRTKXUVL1hSldVWZBnAh+ej3R9YVZ1xyNbAcHvck7fb14K5ihcKeFukbv3XHFm0
fSg6DGxwHkdPd+q6dmsKhVynxB3+/Xzw+6mqfiHNWebrmQQRt4NX0Dy8AVPMi5MUVPXyblLan/lr
HiVyJXq4v/5UYgOSgIqiQgotIjMAUqjYYRJ0aUNJzdTJzeMAfGX/5gkp+AeXPiGgyRN7O6HBM9Hz
xVP9MmH+/n4QCLrR4Q/2PTaVb98njsOLplOl8RTFY7F4XuLlArTTdEFkqDzEc4EmNSrgEJWztfbf
g+9EzqTw85wjHtHFlkyHUsNGwOovU+clP/D+yt+XqZbvtHlOV/bj46EQ1fNd1TT3FyuIQ4jQUbvq
kemsxvdIipQns7LLPfLiazhoQ+3t20CZTNuiZKerxqK5BHlA7dXjwQ37i2zbzkXJ0umxOR3DPytb
Ot/0OjSOUQyqbVMXFDHciCdlJwpzOJk5ZjTcqgKrWkx5n++h+0vVgcahkDaE1d5dN8FveiwNg2JA
D2EojqjO1nuZBfjDBD5XAFrf++fj3d9zvCSkhIRojEgkcrtnixqvOjPFgQuxA2Q1zCnae12YXWLE
ZFDiGI9IhNrn52M+mKMKBhUDSt3kziIw6oB5lDn6nBcLNd+/NEDNX0YZI6CJHMTBaDDPez7eg11F
VBDA5YUqqjgZt3NsgxFtnSLpLg2i0ZcSceQzJf355HmNcfwfhgLSDiiCNPuOZjLkQkjQdS3mvbl8
bZ0oPFtahC+oHvb/w1BcM6qMDxiR4s3trHAE71C+StvL2CfNe18zgiOxrvGJGoe/soAPNolH3RkI
EbUpD1727VAJKhtClx6zkiPy81odnAYPh1cvToeXWk6IVc3VWjb9IN6h1uZSrKCaCGnDXUwwCpra
9wq9vlTDDJZlh+BJyEHUsa75MdcGNMZehq2Jt2psUMlAzlipnFt5+A/6LKJ5//zLPti0BF88zCB6
XOo66u+/RXpdl2O+XFeAwVH7nT60mB/E57KWaNKR5WgIonZ2mG+fD/pg54L6hDit2Gsc1MXCe81E
pWG2m4tnFeNxwgzskKAFc7I19JOeD/VofmqdyUMDwktvUTcYsFqMdWOqaWRgU1rOSbgvjbI8tzFi
lTGmayvj3YceVBqh+KpWlOqbL55ks+tJHGOnvgRcACj0w3SfsM84ibL6gO1RcmqUgxgyP83KuXk4
UaIB3mcOzR3cAtHCctLwDL6MjZN8YjsN72GcOCCWsxx5RVHvny/sgzyQErU6PMS+tBuWcXtKtCFk
K2iewMwCapZm+KfnmJxtp6FFbqapMSyJpsRHYrKYR1KmIvqZ1Vr2nZ/UrNy99zuKEwXdCEAP5G4K
KbfbOJ4QOUeWZqbyJoeID9vPr0GfyemoN0a1tqnuP7I6v1wYRF4klcsuch/X6WTnUr8YsnJRycjQ
ht/BL7I+TyiKfwpcBLgxw0qzXd1lYoVbfH9r0Rf41cNWbV1ocbdTBc1kTEgs6ReaJHLrNan4bgx1
8m9VaqjLBMrB2GlT/8fzz/1ggcGjE1LzmJoE14tbK00lP2XALDgyEJez09b/oyzMZudHTbGykx8N
BeVThbaMBJf4doJ+48jYdihPDVVmfS+9cTojnoIIoY4I3/NZqXTnNlhCH4RNQ47gw1hbFnIinkql
sz9dIvDHB5qpDkLOpXPKARiesOIFDtBowUlLxYjahCj3z4d/MFMPN1c+Jy+CQ/l4MVNkeQtFNL0E
BQL0DcnIZsCrZIO6XLcSgt5fD4C3gb1alOyh5i2Dk0bXLELQTF56G2kZFI6QF8S16VBgmYSPVZ0c
nk/t0XiQUhWqA9kDEvjbqdVUgXCtHsUFcxbb3JvlYHjHCM3or4XgIF9rjku18pY9WE5wBpxJUA4A
gl3zdkyQsPgCxnhSRrXVoiWXO2XzvkUt728R1EP+RuqtDwuaqMuyienVkViM1mKSqGPRXV6KYBDF
cZZ6UBwsBQR7aUtZGduKiu/KNfdoVcFjqX6rEnf4FVv89lpTExR97lOFzvCH2yH6n+GqmGDX5Yp/
Si1Ygzs8Hs5XWBX1gC73pzEqC6IgLC61tJoXd27EoR3NAhKWLI6D1qxpCNyxDVBddm0leKKw8Q5s
jdsv2JVB72FtPJ/xkonM4NTXhKPZxsfCJD+gAlv7V59itf65tFF4ov7jtwKX8HpGHfpbh02A8TrM
vo/LtWsm2jcNXShxsHpUe/eaDgP32MAuiOptNAaYYsdhnebvjS71EJavFD3gux8ALPvYYACM/FsS
Ix73/FiomPz3C4ceHdgtBd2gY+cTdt5OMLNwYB3dKTzrOqijlBd7G7tT8eX5KMtrjWUky2QpqRyC
rLAXQYheVWUMFdw6497V9Ccxobu7LazaRdu7QwW3jAyYfYXj72KACPvBH4eVm225c/gFxFz8w53F
E2UtPqTRIYvsjr59noy8ivAasDBHxTY5jrrXtNXzrtyoJqO+cgPcBSVcHdxw3OU06z1STrUyvx2Q
WmKtPBeRecaNqaUYLsdy+FQ79RAd6FKUw/t5yAb/EGpBGB4E4iv4kOUii14GQY9iHyP0n6zAA+8C
fn4T4Zal8M1wyqB83P6mOHIjUMZiOudCOpsqiurrSGd660A62uIViXUQTOGtj0kXNdAsOgr86tbq
AvcfRKG8KYqx+cjUlo0mg/hISwAYnwf2y97zGRCH+PHiee3fOg7VKxH+MkJSc1Y1FXY5FRY+5GLO
9oRjVGH259gdxvp9VgQ53K54QpfmgEB0nOCBWAOdjbdY6CUTLWMcJlY2w/I54DcAtaO+Y+jclwTk
t78B9f8EQxK7P+M3aP7nzlP+Ja/j/LVu4jWMyP2xpgnEnUX0zTN7J4swY5uoN4PTITVYehh3yGbv
ksUenh/rB9+QS5H8giiMLGJZvA0KpwTJMPTnvhfTS51Dj0b3A5+ffNQ3PhqBKzHDg4+oNGwIUf6/
nrH4iEEKz7U05u5s8fWGT31Wkc10hQWXC+vIws0vEATNELtJ3Kg3Ud7a+ofnM17GulyXZBcEgpxn
tu0S3OCKzEO7PWrObLIUv4fULqf8ADkR8k0mPfTDSi3p8BUtLIzZ16Sp7q9RXiEa7QbdHzbR8jKx
kyABQRyN52Kw0wtuMN1lHrC+HVtMdBotj3dJpTXv6jK1DpaRaCtx8IPheSvoC6sqCGpxatP9fpdh
ZFyZdhcCvEbbfxM1HYS4WTdDLIf02omPSHJFA8VlQOF7b8xMGwxpEf35/BPcbwLQhpBECDdsCM9L
ulrsVeWoyr3n2Qthh3LaAGH39J3mOAt/YBoY7bIo7wJUu9x2jat+v+Nh+ZDQUMMD2wLw/XYJ0OYT
SN3MwXnsDfyCdKd4l0q/eN8bSD9Kn1GfT/bBeLT/1VozJA2S5Y5H7raP09E7N5nEbLmyrB730xoq
WyM0UoAmkitR5B2ehiIXs1O4XMXkAjh0O0VDWEUYci2erZZKzHtc2OeK/EOfaJN7MrSQsZRxRS8D
PE2SED1PCdDkse7r9+S7ro8oLdIXCH6kYbySaT5ajYC2nKvIDcCVlxswRyaAnj2rgS/FRYvGT0iI
y33Y69lLIbTkzTGDTcPEhaYHthVAxCI2GsrUazGGcs7RmBabuIUbUkWTuzciY9xMOhzU5x/7/nwB
e6OCQS4PC5MQ/nblR5t1xbAmunQV/gabWZhYlcKON364VVi+k73jYv812f1nZOExLArwMClPz3/D
/QXH5cb4QNGBpxIX3v6GwqWvHFoNcK3RqE5dg6N8lsQ5zg1UTMoI2cOc++mN3V22HN1dBSQCyEyr
YHGqCIQatj9CzriQayaUDjhAR6fqO1wS8yZ4Kx71/4dDfJJhSXWXOLyCFhsFiiG6oOgX7Ao6tseg
8soD8gJrGhv3Tz4aSGxUnyq8aiMtZmaITGBzZGoUwrXmDNhL25SFm32bibFXbucHYR33MqhJ+Hjg
D8gDbz+dCC0MRo0ONzfHmQ9WhsNn6UbzRhhoitfDYG/TEblUdObwXIeMhDtvEB+eb58H8yWRYJ4O
QT6VqEW4G+ZapIs+CM5t11WHYXA++NOcvgsBpOyej/TgLqBOwlusRC+4kBfXVJIHzuygbnPuWY+j
X5S62NQWhgnbss/rbR4VcImfD3k/OTR9CFepBZPRM7/bBU5mG8H+QUNSbTTMFwAQDjR9Q54glbUr
ehMPPqaq5lFzUp0z1cS5HcuMhsKIMFc4z6KZvL2Ujf4v9RHjL7fP8EtJi7xFKMWV+maeOv1ltrX0
KyaB9sqV9GvT3OaHZJmEW7RalDaLviibpEVbBgNKx3iiJHDLlMO4Vl0QDvfcTzOeESPq/2GBiriS
kDm2gS21jyOuJfKdM+iZ/C+U2uRc3GTS3I8DbqYYzNRNYf3w0s6NsM8ZrJi3IuyS4jyak+gOgTGU
qCgnNWZDm9Q0Md7EIxAn3g3+Ocn8DeefWP8cB9gRiKNRyyY+OHbWg6CH3WB+0/F2+xtNLMwQfaS8
vX0+pFH23i+rAp89hDLW9Cbv9yEsAUIiDxUd8pnlAolqbi0Y5fI8Cs3HTh518cj2tEsAih/cRv7l
+R68v58RNVZXJJ0Riyd68T1KqzJZdlYraUR4xHv+4zy044kmSXFoJsC9+hiOK0HI/b4n7IUyw47n
35Bib/eiptlYYLsZyq44PO6SmhabXjruRod4sn/r9MBOEV/BJAPXQjXrdijMLosy1or8PMrJ/GJj
aBHt2sxvxm3omd14FP0IYHmuuU1XRr4PK9X1zEMPpJS6/RLJWgRRUdf4aJxdZIFGiOqRDhRFi/B0
oY+cHXw7wVBS9li7ztxwhzfPG/452gS0M1nmZSYVaZasKbONZ6cvLMS6fW9PWjwCaZiwYsn9+UOp
aN/PB33wXQO6E3TZqMPy78Vid+Cmm8rCptozx1ie+hLe4Ek3qxi97Obtjy7lbB53ypP0wand3X7Z
JMIQYjKa/qxL3dm7DU7ihDfBZk6ttVrP3RnhDQTW43EuAR4Au7kdykPHeRqruD0LgJdYbOZyjwHg
8DpGunEp0zzDZjVbA5jeLaZCo6hCBn1E4P3L2NSjZmfT3GvObRihhD8n0nn15BQIRNVE9Pn5l7uL
FJFdgo8KdAl0qUIV3M4wmdJ0rvFqOXfNEOwxlc1ei0EEmwjdsv0EdXE3ZcSOflcqD29pr7y996+T
ysCAXEITt9msv/7+WyaYJWCkcECS58qCHo9IfnC0yyFHg3qu4z9gjOXbiRaUzS/Ab3yHVbE0cRpJ
19Bj94uuPjU1fVoJqs+2eJGzoMJg2TfqczFbSE+0nYMZAj7hmxyd20/P11xt0JuXUAEPAyqkdMjJ
QZao+s4xUd+s2vrsTBaw1hI3zXSDiF+G2So3y8GOZWisnNBHYwIwJ86hv0YysginIhtZjdoN5Vk2
johPojDi8bNba/hdV9Q4Pnpe1r+1B0S6QwZI0OpQtEXIc7GmoZePWtY5kipVV/3rwqfaunPkfp46
hD2eL+l9dZSxeDjZyERWKsu63cciTULXKTqo3HzhtKNRK8o82uZ121B/1MLJOFmxGRR7X4jgs6NX
wtnHWWI2HzWcTcN001iyag/Pf9WDRSesBIQFBJ6S4VJzDAWXtsX0ujinWL19BZ/YfyfRj7UNGL7+
SM0/at7+manIkmbSwlWdt8VnFuXseFplFecuL2RDo3o0kl2MX9v8PbQz+4vVYiS5EmH+Ykwu9jN7
CtoxDAq29PLs6NlgJQ4tiPOcy7zwNjMHJxFbBw/DCckU1YIw41xM8cWycC/64LplOhykQ6XndZIm
GjqtMw3V3wa+O9ZWOEYb/fJeTPH76VzKIUhd6kG3H+IgQIgOV7DB2cQCE7NPujeO9UnOrmhXkqAH
305J5RJD0MtAkUA9Db9dTHFlNV45yhyIbpWcSs0xT5lWj3tTOJ+FH6crpXSVUi3WkNqnDQ2E7wZ8
dXEPi6KoDJGkzVmn1XfJxra5lt601qNx1DFYDAPVDxwFTxov9VIgsY4DpKtmOZwxYum9MyWBEo1j
HcORg/Q9+t2hBrDf3Y0avgmfJHKqxiUiVkNj2sKc9Vs2Yz7ynnrhEH4ZjDiI/0htHOGmnROUFr1Q
rYtw/8uIy7cY344CmzasNN2zM4zc6XBDfXTiJ5lbeyfJwvYI5J4eX6DEyzdlXUpYgaAPzFMi7N7A
IFp4ziab88n7gOqtjh5PmAfz97bCvRZfTIy+fpaaocf7IjRt8RoHRpLsc7o2wzZp8Ana5b6cxy+5
bSMwk5hm/x+OFMX0OpdG213zKdYsVGyteDaSzRSXpXapA4nG0MYw0dXINkA8nOAVHcTQ3472hDHR
8wviLlREIA4oAPxgKhMomCxqJGaj6UqFlPniMlz81DBob7x94ftD2r4To5NGSnIo11/ntCgaXkIv
QYLh+W948PLBqOW6YLuT1yxzUaA1rAN5z7lF73c8NcIccRCP4iTfwuFp/n0+2t2MFWqZaonq1Cth
msU+h8aO+BntcwQw3bSaDpU52MpVD1g6Tn9jkv3byijtjJ0W14XY0YU25H/Pf8KDCYMTZ6bQpV2S
H/X33062NtQ5+OhJUt0Yy68WHI+vNVY4mLFi+PI/DAVEE7IQYQWdy9uhgrLwJjcp6zPmtVXYb7Fl
88QuwTiu+Wus085+a1MBAh0pPnghpXfoLotEQydTkUNcPuNS17wUNSZ1UG7PuVF3L3jBIu+Umc7K
9X8fIytcDttHXf7cLIsvaqeIHmGWhVttPZXdzuxas966ml187qNG29Zuhd08RmM/3ri0isymtMF5
WCmp3mtZui4dYM8FWVfaLx5u3JeE7is+m+1acHH3FPwayiNIpfWKIv7iKajTOGyQ8XBPTazJH3YT
zPUe+8/svVm01rmw5n7lWng4IC+P0qEHX7Js71lV3NA10NyTa88/QxS5XwZcxHaGP/9TmHry+flK
3sfgwKl5dSiY8g2p0Ki36bcDgWHOjO2lZ58qXcs+GJ2jf7M7Ipp9mpUugo5lWeHfnA5teDY1rzU2
eohO1g5LXHP//KfcHU2F9AdBgIImYRMyZbe/JOgaOnEJ7qvD3MC5t2L9aDpNeeyB1JzfPJSjWF6q
ral27uJo4oSLtz2ykqeR5lxFgSjOLfdPjKc984eJbHX9/vl4dxcfpR2l+6OIQHgb+ItNlNL8nEZd
645u6g77pnDjn1OLtxRVpvoY2wLett9GV9sWyUqOZd7FFuxcXAbA8lDLRWNgMXRezn6Nvk17jL0G
CUjuDQofAz7MmhWKPQZvYgfbFX0fw2sPsTBw0JQhHcAcM0ascpKz21W4y9mIidJnL3bo4SEeVojq
nCP4TGoWSCxQ+8754IghOusDzod5WJuvtpF6K7fN3dFQc8HuCvo53WiymdsdkgD6iGxMEI+slnuN
pZTnvNLTbYo7xAGbs2Rlm9yRDgiBELrwebUUK5Jq0u2AhANuOYi0OUa2HYvDVFYxHWEr7HIkLudZ
mtGfIyKe3aX2wiz6owN9nxMrgA155+PeoX8KxtjXjphtUmzbaOgp2Wu53a8w4Saqc0mvKPYoRQD6
S87i2GhoBzvt2NXHBv+Gi9FM5qau43rTyAS3d6K1HyVF4L0+D9bLWIWkmag+7FqJwm8h0vRodLq/
M+wIh6o4Tj9gy20fGseRu2ausjNy/9k7PAmxBkVC+XPQCvOQSSfbUXY1TiJu3I2D2eoBBIR2wkR4
Wtm/Kme5mx0XPN+AjIYyweILGD4aQpVWH4vIK3ewrfJ3v1zEK1GbuzDr2pfRd8ROb7v2HbFUvLID
7u4ktbgUnKDD0jG/e8Oz2igNbYybY1FN4E9l4h/jWs7b3rXWMqn7OwKkKV0Bi4CBZGCpDW1A+RuF
a6VnWehB3e+MLPXCw+DUY3qw5iqsXn3TTa3vYRSXM4h6CoBrRei719xDeoQ3h7NFFMF/3y524mSD
ntP2P8ssH69xVDVb3ESbF2co5KVxOehaO8+n53fjw0GZMAgyde0v0QgDorG170bZOajNtk+28Gqd
dGvpbRyz++Q8/52ZZpFm2zKz62ZNgPzuA6MFxO5S7REgwMhT3k55GmphVoYenrQBObDOwd6k6L1s
T6UpW9nK90NRS6SHx1XiKhLTYivHpDNuUkzBqWrc/EQR0fyAoIYH9CEZ98/X9O6iVFQkXlIFMHE8
BFVuZxVNuCLrXhic+DnNPkKt/uT3pnudzelLnZnZSnvn0XDoNtBDIzLR4SjeDpeNFR5MMTSTnHLq
XldyQDl6aictxjpLE94a6OsXg+W3WwEGAq0smmjE8PwHONbtgFDf9NC2Bu2dPdpoaoayksO7Akea
7BB3vS8pIBZeVGwoqEX1pvZ0Uf6FB/CgHzNcI92rP9g6orIYmKAvm9JAOBDEdvM3QVr6H0kl1q3p
7ABgnklg073tZu50dIAGzM0OP6rs3ThkunswRpHFmwBDALkN23GcMMOaw1F7DSAzv0ekxO5O6QSH
cYsqNz0POwTlcPJS4Yy7GZRydEza0CtIwgtjttZAH4sLBZYhUA/VbQOQqWBGi4ehd7Cip/YTvdNz
KzzWdf2lbx33kxWO3taz4dClvQdMc+rXKl+LE62kmQBzAShARwUt4aVCpkEO+auyjFpZhK6GbvyA
caNBjGvNsxHbw0lpexye7/gHY6LJyR1tqY0PRO52R2CgnAhn9uW7MfLdU5QgX1B2wr/WqT2h3x1l
O9Bkq3VjtYQ3+5C6JpcHUhAU+JDfWyxxNygH6tyer6KR4HXp4Vkf+96fTcx72ryilWZM8T9VHQ5/
yUyzcFqumtzeIiHufozwPUbUIYV7v5XSbZrNhG7oqy1lWR/CIva8l0hE/hdnrs3oa5UWWt5yHQNQ
Qzg9jy28y4t4ku+rlvUQmyDCc/kV6aw23fVT6/mfdBx4y53Uq1Z8sHwxG1/qoeqLdx6WYhmVlXDK
qm2Zg69GwnwOOrajkpCPkAmscbTA9GEASfmRAh8aHltdugLMjieCUe6MqCnrXYcr0bVpILUdqAtm
X3uBXN2G5vlwRph+1vcJb+cfYzf2/2RYvP1bzY671m9bXD3IzBLBq30GRvzXt7j97gHtkmaEnHoV
XT19dMRc/dWaXX11LdqZgRKze77PFpc47xN9GZXMK6kuuG6LfVZYKAGZo0hfq0aPDpWd5td5jiE5
1KivvXEoOnWcIuSLyTuppS+i3TkLZQmbNnwnyQT/1OsR1pwbt9/ycVxjNfwqRv++kcF6IFbAPuYQ
oYi/DD5a4jgdVQZx1W3ZBmAfyjA/hvFofOzsVugfUVXx/hoa34ygtQnDOIhUK/UdEppFtUsmW2Sb
eq586zWNB+8gdAhvG2Jkzzy0buFnJ2uqZLZy5O/uN4WiQMmP0w434o7zP0cV9V/ZW1dZ2dM3MATi
0vcW1u+6le+phpj7ySx/aGktVgo7auF/XywyRkXDoPgAQQwU2eLDlFnjFkPJqQe90l8HbH5fhtaV
K9NbRL7K8ooqALLgfHqs6ZaRCe+RG1dxOVwzX/b7wq7mnTdrP6XIi5MhnPZ91CXJYUpmSJaeSFc2
3/25UsBu0gp2uQI3LQo76YRbbTCb/dUe5gkxDnyjt33mO0f0ZqNDWVfuWiny0XyVVJCyEVXdVvWL
fitEjFM5V1pJ3IkbPObkpj+AkLHyEZIoepeRzPVmMxbt9Ice4ejTT8Hafro72mjrqDCUkhXt3rsz
oBnI68P6Mq6NM/c7LXPdDYnJf+0crLG4H0yVtgJnGokbxlwC1VqYjFmZd+011iKJ9QWNDx375t3U
Q3XJAGoeDL2vX8vR+xaM7lrG+KvMuti/6t6EZQePXkc343alm8oI26lN26sM6vKLjEZN7kFex+Gf
loVrwgYUiP3TM+Y63fSt3VebNujsALlTM7Q26gE2PkV0mPqT7Npe7uzOyS5+bWpfeVmCal+0ClAc
tJiEuUYShQCqaswyPBzK6QVRaU/3XtF3P+3S1bMtQjfVB6RFzeyg29Mk0Bju6uLojrHhbrt2DN/Y
YWfm7GYCfgwRFZn9jkSiG6NjyFq/OvilHQuEOje9F/avtAaGzfMb/P4QgcRUXD/lqAfdaHFR1E1v
OBOF7Wvl9f+Vkkw6HCL7F5s93ThCr/5+Pt5dEMT1jVQeZxasPgo3i2QmBDM3YI6LfGNu2v+N+P3s
O38IooOTWC9eF5WfTTEnK/XKpWOt2kq8vwCaqcnSRF9WEL3JCpO6Cuyrg6TyTpR2dA6y4h/sdcBU
YaS0dVpZvBjC0Iatp8SA53nyNgDAxffSH/wPtZnPR0vEayoiy9Lmrx/Gu4YDEOGBg8ba7T4v6ApX
k9Csqx354yUlxN9UJoLfg5slnwZDDl9Jud/7bu38ERMivgsTx/n8/Ivc3ym8UHT5AXKgK8jy3P4E
1iHNcV93r6Hs5n2M7cs56gZ/H43JvPJePPj44Dh+AX8RzuLz3w4VOb1vRwbJjRVmlHsQ9Dx19phu
pUAJQ0d9/7uvYRz7fH73OxxwDGB+6mPU/4n4bwetgngIZm65axEYNaKvxo9pCpNXG6b0aUpSa6UA
+GCOsMxULQalt/sGUg27LBwhSCDZ7aTXJuztTQLaCG25XB7mzvmnDDhfb5sioREhPvQ2tAJZ36XX
u1mgJeBOkJsS/s/TD2WX+caugcn0U8SxEO/hKjhvbDooq1YAKQQ1SgMMUIPaVr+9hbM/On3vTvKa
ZH3+ExcUv9hpdStegjTtmkMQ9tP3t86Sl0/BJ3QuKyWyezuiN2pNPo0hVpK9rF7MZtZPdCjqr+hK
dmgxWmvi8r/Yzr8/QmqKZKUUCzAsRJJrcTizwpcG9f7myv+oojBu2W2BXvGgfbe01BYb+IyQ+6rU
G9/LLHPsjYZUYnCsC2/47OdmlCGtgFvdqfWBFsBOR5JNTp3xlZfNeCPrS30OECaIZ6HiBb5t2TQk
xu3NqsD5MwJQH5HqG0m7i3wYDueqxn9r46JM+tmdhbYdzG7++uZPA4ieijdABNKcZWDkOyVlMK6r
q+ZFg7EfWy3td0EngvhlHCp9n2KLHr550yNpSw7PgOwLgH2320GZbheh52BgNuXVl3Egt0qs3v2e
JGaobxJfaz4+n+TyoiRq8NB8U2BUVc1ehkSN7RIomNp0VZTcU06j/1AHoDb/j7nzao4bSdP1X+no
e/TCm42duQBQjmTRquVuEFJTgk94++vPA6p3RgVqqg7P1YmJ6W6JJisTiczPvKbLmnl3fqj1mbUM
9eKwhI4VYKg1xK4MHLVBp2S8HkpF21S6XnjF5Mi7UIR/zZQ/L5xZv5oZUR7kOeDsS8f/dCkXKMmg
wYi/FohtRl4NEb/zh0hvPxtl/FahT4sW2jI/EN8LrgDFntPRemeKdRuE9y4b5wEPgPzDAEHY75Hy
u0n7Tr9w+a8jWYbj1Vj4Fmi+Iwq+Go7wDzfVvqp3QyfVt2GTRGCI5WpLlCBoy+C0M5oUVxWhZzvL
CSb3/KN8yUt/PkWW8QFMQzGigowl7+qgtIncBsC11a5QhgjubaI5+W3b2U7rgjPLYI6pcbkbSww1
3VAIjVafhJTRPof79LSQ0yJULkuRulWZ27BxGnV4sJXU/lBJdaO6AYqvT3LjSMITuTTS2oaSaHsY
Z2ebMEHbFOReNX4ZinzaTCFKgl5klfmf5yd5usZo2CxylOh0g9lBAYtQ5vSRCiVrVZs+13YazXQf
qLl6NUlDstEo57T+IEkl0m+x2InJKD+FqXxJm3wFr/vxAShuvfTBCCzXauiWUTlhCrJwq1Hl2AoV
jm+izPJjBLbYx495Po6qbdy1at4faqUJNxV4Uj8xpfJCtHGa8f/4IHQwyc0W1h6VitOVyKuok5zZ
lrdmG9DopyaGYmWIXm9XNd1VUCrVfdVZ4Rb2iH7h0FhC9X9vNE6KpYhKXEUteGlSrPPhGRtw0BSR
ukstM3yXBnNw05DQXNjPp2fFyyiIB3ER0x8gynl5Ej/d+1lczHKnz9rOzCbH7/siPyiTWvtOElwq
+Zyegn8PRdhGfkJX+pWhUABkq7AiXdvFVqfexVLL3VUr46cgHO3tPAeXIsVXU6MzQM4FDhLuMvpe
q6TTlvrWqanl7eq+SW7HJP6OmHJ7HCi1eOffl1XXlqktQ9HHQi6Ikwmq6+k2UYxmouzbqbsKJdMn
7rEEEro177VUqykIg2iWddHv1b6WENOYrX0mzJq2qFRvbG2CLW8je3r+M626tC+fiXhp8WgAdET1
cJUKGiFxBX6M6q422vZ+7rrAVyTbdtFMUHZymzyneVTiQtvV74NCMd3QiOyjbMfpO1NgM2VEarCt
7cTcVgKGLJatxmEysYJXrSS+tVqn3FVy+zHBTnBvRAhbxQPC1jVsy10f2jmE5sW6EkGEjTC76uH8
5F5tJbRcKcMCVSE2WixETtc7iG1N2K2m7mDbKFQDG/B66nADzxjfAu77C6fAaRLwYymJEwAdkQMs
wPHT4QpzHiE3a9punnSZtFpRr7miKi+FY3rVZlUau0nJ+Xh+kuuzh03FS8JVBx2A/1zLm6URfBPo
K9qu5P28ihRQMYkWBa5lldOTrMXSddTM6iGQmkvdrvX5T4kRpgN8Eg7RhSC/Wl7NCGowsFO4z0iK
fLCL/VZLsCdEc8pwzbL/nBey2DamVe3TTrukCf364ZIQvDTb6CeSBa1G70tD1ODY0v3s4AhdFlax
KQwtOqY2cRqKYJeq3qvxaN0trg1L/EJFGs7dKqLIRh2pm7CEi6SVqKBsh1QiNstJXW0HveVxRmWV
3KHfn3+8r4el9kc1iCiGTQVf7nRT1VaMqLNZK/s80CRMJm3Zw7v9Wa+GcRvP4SWQ1+qZMkuGoyjE
VIntiepPh4NW0YU6itZ7nM9qv3GsbpMWvfZBE3H02ZCcdp+Otumz0rKb88QP52e72swvw6NUt9Dv
4QfTNDsd3sSPqpvQONhnXOxXXWphJx5Lw64qk7s4b+VNFqefFrrk9vy4q1d3GZcaxXJQcBUsKi6n
44ZCjp0m1JV9VgXxBxvbS09Ph/AewTV1N2sEWLSZ8wsx6i8HhVQHYBBiKyHU6aBqjA6f7eTqfqwN
bSvlpo2wDteB3kQQ/0no/KpV8gvHxS8eMIotSOWSVMO7WCPIQ9DF5pzr6j4CzLbDdjFwE0WpdlqC
nINJeuU5Qdfsg6IwfLhA6vfzC/16O9OaUDTyeVhokHtWcx7Qm1Xj2TL2dQb9K+uM3FOtIdnZkZG4
sxy9zZ4QZUA4POxm1Du0pbi61kWZYlVLhyo194k92p5Z2PZtBGhEuHOF6KX39skhhUOlArujRfXl
9IGiYiSkue/Mfcoe3mPNXN+qwwKRHPThfc6Lszs/3orj8GN2kAmhc9DYBqW42rZVMY8Ea7G1n6mS
u1WizTflMORPahHUrlor2q6OTLFTMx0zOZCRu4lL0E3IXXd93s43SaD2j02CuzsZUXGvlSK/by1Y
KXTSIo8MNY+9WiY2GoJwyN8WUy6Phh4SKgz8GzDImktNwbnXiiAx95Yy5PdGlxuepiAKXNVIcp5f
qNfHCsc2zVhd5s6CnqeePpi5DxTRWD1W34Wd7B0VDo4C7OV+aEygDlB+vSKL7W1cIRV5fuRVdPky
SWhzC3gUbDlb43Rks+GWjOzC2mPcYnycHT6AW2kVmjVCUd6dH+sX75b+81jLKvwUpJd9lOEc3lp7
K1Rw/bagxU9WZ16ZsBa8Wu+tC1fTSkqD7bdQ4RcWClo/EB/X2pvxXHZmQJd/z9XUPUplfy+ULvXV
JmrfDbUTPVdOcq12pXHoESxxMW2mgbQUT9pUqi4EX68WGmQ5iG8CeG5L85W0n9VjfS1DUd6PlmR6
Sd0bVzBDj5HTaE/nl/n1SHA8iZjRV6BPw+lyusxA3eA/E7sfJgfpBimZpc1QWuohTlXzwr5dP1Ft
0aoAssLiLk2x9YHS2e1cVMJRDqpZ5deijb5IdvkcZ2P+qOTydOFqWE+M0bhxX3iPyJiRf51OrOus
QBKxph/MRZmibpzkxhEYREpzrWzPr+H66mMoaqv0kBfUGQ2o1Vbt66nurZGNEcvN5JZTay57Yvby
NlA20aR9rXPdels2wAXAmFTL9aVeTm9+dTobU0IbV2+MQ4T+/1al2+jjYyq82KzjTTtTbTs/x/VN
u4xHa21R8OR4RrTwdDmbDIsBQW3qENpN5XcIz3jyCFjRlzpT9jTTlG57CUl8ecydGU5gz/t6/hP8
YvswvEJLkfgYiuUqRC7y0ugcezAOuLhJW9HX6qZvFfUgO2XlVaFVXbiPlt/3Uy3iZYWZLrIqy359
pY4hB8Lq+tFgvKgaH3K5QWElqLECOz+tX+xTii0A8kEhAINeawToolTNlBrPoRiLP+V66G8QvZu+
9bFlXyqw/2oFfx5qtYImGr9lm8bmIdHs8LoGhvmoQ0fw6NUH24jX5f3bp0aeweQ4wsglV68g1SXI
ffUAbaWiZpW1RX5rcVP5C/fijcfYsj0pooNMAx/JaKs7MZEHEdgAJw520KeJG5ih7YX0jCy3N4W4
EOr+6pFxz6MyTrWKyGj5+k9XUx42upbJEaJLuFHswkyTjp1KqSAFBPvmoXC/fnEy5oBecpjToaZJ
64ykjqyDEufPWaZNt3IyV24ZlOObV5C+wBJT8G4tqdJqUl0/2E1hddaBDkJ0BytfwyZlWEQNkS05
vy9en5cMRRFquXHBQ60LjGkHKy0INeugqd2VmS3uzPbQAoSzAcVZqABokTn/eX7M18/MoUUN2IZ0
SqG6ujq/pm7W1dqeg0Mb1ipIUIHiZ6knB0Cil5TXXlKd05ODVubSqaeNSVtnnVzr/Yj2VaZIh8Ts
Q7cBJfCM31J/U3fD+wzNt4OUmdoW4rLm52W1UNbqamcgN+tPQaRe9cPY7sWY6ns1abSDMqf31TiD
uayyEEl7W/PoINYfDewBPQN+49bMUJSTJDPcmEZiPqfJYB6Ro0o3pa4PR0kfrIMY83Hfl43jGzV2
1kNiXfKxe31cOtDs6WURHJLfr3tZedCPY0M4dEXgYPqTqMN7S0+1CxW+ddWRU5lhQPQskj60XtZV
ck0JM2PSxxBbRiffWVnWeM2c9Y+xNE3ukOT9bVnRqLDQM3us9DjxiMeHyJtNFVw9HKeOprKKff2b
dxfgA1A+lBqWC1k7fU0LM28IyzvpAAZ1vMoipAWnRBjUyTrj/2koTrtFZYCG+eo9LdK60Y1ikg4G
1/EtBHekrQE5XYW9eJvfNHUoc4F1gMGkEQDufF3hzea2ThFZia+svoGrlEjqwYka2bWiRjpoNhQ9
XUee6o1LyaBA6WmxUbnhsl+deHD+ODi0MblC2KzZxZ3R7DQ77ndCTy7d8OuWy8sEGQItZjYszhSr
QyFIh6YwApFeTZqY242jzeFGs4tkQlbXRnG2bZIR73c1jR2seGrni9n0cUvinc9/AcYRbzPZ+7Hg
S1+WPITeIlDn021kSfB7IjNIrqS2wIxnNMfjoI6tNza5uECGfxULsMw/D7WKH7usNyZjtBNk1ezO
rSNFbKZIi3w2xNcwpI96/qmugAh/Tw3iB21EOIGc+6dTc6acun2FFGLfFYYnpKLwwzQqN+o4T1AH
RHgzGMBoDGFZ20nSOkgO0gxEGsEINVHEnYO60Lsp7EuUb8iLijIL3xpRsyIWxzVCEmx3aD2nnzCw
RKkkGnoz3ED5XdIZH0ZVCT9ljLl19Ky4JN24/L6TW4LxAGXwBtPcXa6L0/Ew1QkHfABSTGZ6sU3E
XN8mokOVRViSi2JDJbmDGlXeTOAo3FFvkmsTI7wLUe6re3FBYVKdXIL7RaNm9VwAZMEDKu30qpOB
Y84hvEU0AvKtwTv+1hRiGYq6vgJvhIxz7ThTt0WfFFj/XZVppt6GeWa5GPgmm0ixhuMYVKZn479w
H5mRfB2EeIud34K/2PEL44u7Y+kNYbBxut4jMoJFO1TZlVD6cWs3cnRVJHKzKadiejLoaF4YbwWM
e9nyPF/gFpYGVOCVKtw4zMFc5n121Zujxq5KB3Arc1u5g4OTGv+MDG+GYxB6c9apXjGizsObcMly
8VXmxrKD7uGypCi81KZO5x2UtdMDPs6urNEan0agbdsQp7YrPeve85XhgyY5mWdOTeyZLY5Ab72v
GH5xfCTg05dm8mqDtXMVTkE5Z1d6lwUUihr7tjHL+ArgxCUzwFdxJYEH6D8iLpop/G81VNlDze9H
J7+SqohDBabGn32B54RkI/uH9JundnF6Seb4Vd0IRB74dPrI4Gk4NV6B8xQZQLHiNFdjYdmenCDn
2MBxhxwVFcCpBGItOXxDuXOyTa9p3Q4ZHPsBirjxwer1i23Z9bFCFLI4SJHn4VmjkKGcPu7RkXKB
2uK4l3Q0ht0KkMY+o63usd9KdEjm/DZmHQ5T2eufaPRXu6gNpP3b3jWKoEuFEuIYDTX0glZ7zq4T
oxgKuGmd5oy3CrYDrmEV0TW6H+P1aFWXCuPrJ08xiWwSCMcC3YKhuwoasFAm8BKGcuXowvB1mAO+
ptYEYaos3eeoGKAyLMzd+Uku2+mnA5yYYVGXhDdCJMYZvpYQMNDX7QII3DdRWUkE7FZ0L7VyjzR9
p3tF2xv7scAcRCL0vPBOrab7MjIZFPW6pS6PJtPqGY8hhaEJYp6SGvJVETr2Dm9CJEutrP1TGDUi
8FxzFwZdBfgMyoOEnU3pbjlC14WKBM2QiIJLfmzACvlprwTbZKjf2JhcRuGFoglLHrow61Y7x2is
pnXEnB9RJen2kdxqbtiO0bFu5NlLlVk6nH+Iq/vvZTxqFIhDk10TlqzC6Ry0zxAaU37MbCvxTdZu
X48t3uOzeqnH+wIMP90wbFCww7SZuReIMk4fWxc1TYPtrjjCckd0uQGi9pDVmYllV6PD/E3BcbVJ
tsNQD5JY2eQHHAjkJwVu4xE8bAM+QUfVWKOCE5a2+b4r0De0YKVrfpBPyub8yqzvr2VpwI2qPA+H
Pj/kqNOPC8R8lmC250f6J5rlxTVcXaWR4l06tO/ICLR7Zlq9K/XaOSJ9prkYUCsX4sZfPB6Qkdwa
9GWIzvTVaSaKMmmTyM6PRUirj8Z4YFluPqAkG8izuJRcLu/Nqwe0OLJwnNPOW/v+TS3TtSZGM8J5
uk6N6YgxlvNddFJ11eH7B2iNyLRMnA+tYwWyFxoUSBDrFX6OdPD2/Pqv4pUfy7+c4TQXCSHWorJJ
rOsSfhT5MUqLyUaiSbrV45oqgqZft06hfzg/3DoZehkPEWmwV3Tnl4rn6eNuB4VuuSSLI4AoQXUi
URDMD03PCnT5JpYIVlrwcZ8ru9H/bIpE2xSZJj4IAqcLG+9XE+fiwPoHvOMiqHH6QfB0VFI1HsRR
2OKj2YgCtavZvIpVcHeDZV/YYb/c5j8Ptzpxhg6nPMPMxTGmkbwVo1p8Sspp3vS8nl6hR9+abpLg
tSKUYgdZi3xXeEkR4NczpvC2QJYW14vTGQsjBWk49BwMdTlda6ETPNEeTTdS2Uo+XW0nvxCbvr5A
UAGgfQBYCjQnu/Z0QK0ZluaTLY5ThjBtLFexPy5Fix7xq71sIV5vIo/mn99hr+9LBqU8QlcGlgij
nw5am0nZUQwTxzquyrs6wmktiM1uN0ztPero8UYH7bLHf/6S+s4vBwaFsaA6mfG6NJURoSiAusQx
ybKZOrSpHlC26wFjmOXOqPrUDZJWchEyv4RP+OU6A0m2UIWkbbLOruo0pREyhcUxirv5KZHK/KZu
o8Kz6hz3Uj2sH+LSvKQt/qtBUfJAkYD4ZPEjOF3nYFQShFsqccwzR9nipdI9y5FDa3jI4s+jYwQ3
WBgPF+7RXx4fHJzkVxBUFgem01FHeJQouBbiWM7GmHrcn9OmqZLmsVGM79i3mrd2I32ooOsflVmZ
3ytK0/oIHVzqp6yIUkSCXFs/f5BVcAQ8wU6niaK/WiNSj7O79FR1BpIC5RDfA9pOWy+s5PlLrmfG
FghStLNiZ+KRFMUhCIpyS9s3uuHBXSq5/OK5gJ2GicF7x326ZhiUJi3WzsyjY47di2d29uRbRq1t
lFrLUVxUpi3qMfqFw/TV3ifiWJTzAXIsIl7rNz2QyjBP8bI5Nn0UYr0FlNyVu0JuXe73/FaqlWHb
G6GzzSyneDz/wr+aMGMDBFrqomTD6COdbgnCirAhuYyOsWXlT7ZcQA9DJv2QieFjDFjhdk6zC6f5
asgFlADHncowsCCOtTUKqRybVBuyStyV+HbFuzqA+pa5gG0Lo/BoH1rtvRy0XbZ11HYyH87Pd3WM
M/hS+10ETkhBF1Lv6XyTOcqpH1ndXVHNxTXJ3XtCmsSvxkZxkVYZLwTk6+EIhxbhkQUFsnDf1sda
V/amUehG+8j/d3U3RZ8GI239CveyPWhG7f787FbxP6hsqkOcZUudaCFmr46VBoX4MQlL/bEUZeE3
KFA9hFXivDs/yutJnYyyhjgBHICipMX6Y6PNycbpx/5Q0P6+a2UA+SM15wuX0nrD/JgVDBUS1UXb
dpn1T708Q6/z3DAb/bHKRJa6ltG/k8j6tpNthfuiypxrgqVLSc4qqv2xlMgdUS4AnfeKGzOlBl3n
dtQfY0XG4yGG42+2oKa1JLYuzG8d3ryMRfeaWj4gLmh9q5ewLixdONqgP8p473mjKhIvT1CNMBHV
I2yfxk2im0gtdXYKNN0admkxSE/nH+r6cvjxIWBhL8033tC1KSduBLEwZ5NV7svOE4pZeXiIoX+v
FZOPknK4NZM62WZoibwrkNL11EiuHyq4pN75T/KLlX8xhOA0Uii9ri2h0sZejAkS4zEyQ7Exuiq+
UhvY73NRXBKG+cXOokGzpHmkfJR3l6//tLNAwJfKjOrrYzcl4UHgUv5dzcPEFwNM/0CfHM+EJvvm
MwEqI4X9JYcByrQugZlhVgFEG4xHVRluI3j2ruZIgFKyPgWlZY3VJfL16n5Znix1RbwoYbovRPvV
qYD3m5akamc+4kIHrtRJ2oMzdihuF61+nAN0I9KiAGYwoi5w/lGu1DTsZWjgy8v7Q7q22N+cLnAw
tDWa6YrxWE5wfTOzQjleR809QI59OwXy4BdpGG8MC8sjuubddojy3rMw90WhOs426qyqkIywgaKb
gESPKOV9E9aXIO2n+4Adz6VPVRJkIKyeRe/r9GMqSRpF3JLmMyVx2bmmHJqp10Es15XjB5oGDLgX
bdK/z7siNN7mGvAyOMMuxGGibgDfqyspGjTqr1hUPo+lFW9T7CCuWNPIT8GxX8ielyf97+T5x1AA
U1F0wKlwAdKfzlNPpimztdF+bmPd8WIZKP2gZhNGuIVy3yVSvqfdp5SujTOZm+Co+qbbl3rpCyoW
AiA3Idaq61fbyJSxowCefCtGrbD3g2aW+l+lrQZoP1SRMgSuhMrCfGkXLrvs52lzmBFv8s69QLEA
651OW40rMbV6pX6bm1yCuuZEZrpBD8usDlZWl31Dj9+QuycNMqJ9DzhUTm6nJo8aV1cDgPBocQSb
NiDBPpx/P05vUj4RnD0at0s13HxxNDr9YPVgOX0mJfK3pKGj4+qAbjZtY8e6bzR59VGOCdjfdLpS
5EYEAGopWdaCxn4lBWBLiAj2lhF9h+6KINo0Dn/i8Te6Sp5Hz+dnt36rXoZaQgUCy+UGXS171Ha8
cNUUf0fpL9ZuEodd5sN+srN3ippY99hEYuzHu2YZF574q5GXsHKhfgK6Axm19jICkdl2wawmGFLi
TOIBirUPZWWZudeXkMhqFC58U61b+a2LS9aMZiDgB1wVFxL56fPsA5ypcifCD1Wy6MlLYWt4ZZiF
UEGLcHd+dU9PdR4kmj/LDUkFhuYg+evpWBIHGdOs6tBNDDPYFyIHBJAVgzuVSnw3zJZ+V+tJ7zbo
B16I4E9vaIYGfctNsuzcRThk3f+v556CGDUqLNB1e7oNnSnY5CQxd2pFr/D8NF+NtSD3MQwmKlnY
jmsgVxNLHVgQETDNLkg+z+YYSJ5YUCP53DjNhbv59WgmjSnekIUwrPJ+nC5qqiSU1ud0iGjm0r1x
TTPN3SbJHMcduLgujPbqEZIK0RoACsf5BF1gOR5+Cj/kWQ/nUM3MyJVDXR4YDeVSF+PHQKdBkhnp
gvOFsOAYU3HUJt3+eH5t19fBkg0R8C19qIVRu27JIDmeZ1qvBZHbFrRhbi0t18QOdHpvbYvRwWKs
LsJk2ihybT9HNo4Dbl9zqF14W9enIAk3RAmAX/QgaQytt1OEy9hsOYMVuZ2lxbtOzdrrtoDOZVaW
wBlpviQq8ep4YPuCxebl4Ryker66cfE4sWo772EwjFqSf5ry8hFbYe3PQsiqN1PwuhI1zrbnF/vV
w2ZQULGUXZbyGu3e04et9l04UtJiUDG0zWOfR+Mm1JJuo2dZcKCA3D2Epjb4BnHQ/vzQL9v2pwtw
kUugvrWE09BAKdSvtnUfxNxBhSZHrk5I3zzJ1dCMfj3mk/D4s/5OM6Ox2I/ZqH4y2zx+0HK1E1/M
TOlvGlQhB9co0ulPQxax4o5WPpU3cSL0jwD1jaNiNeN93UVQyuPQGKRdA8d0/Mw5ONy0MoRkr20h
lN1bSFV0Pw7c//pr/O/wW3H/Yw7NP/+HP/9V4GIdh1G7+uM/78pv4qmtv31rj1/K/1l+9F/fevqD
/zzGf9VFU3xv19918kP8/r/H97+0X07+sBFt3E4P3TdUHqgpZ+3LAHzS5Tv/b7/427eX3/JuKr/9
4/e/ik60y28L40L8/veXDs//+J3a7pIH/tfPI/z95dsvOT9517R10f92zXNoorj+7b/+9Z/xb4cm
+yKef/Hrvn1pWn63bv7B0QOmCvYGB/lSCBy+/fiK8QfB8CKAQvWaphs7RRTUO//xu67/gSIZ1yoi
N8QQIAR//60pupcvaX/QYKeqwmUL0Rgm3e//+7FPHuG/H+lvosvvi1i0zT9+p7PHq/Dv7QqsDEM2
4mzO4KXFCGXn9FWBsmKqkpLUfxp98pi2kn6sFFNakJNfi7YrN4tlnZ93VfkV7S5nmwqr8LtUN4+m
WpZfUhD+m7YS8za2M6xVcPoAzER4JbTRPHKBZ65Zze91bVQ3dSq6bVe3HQqtte3neTjt+lGL97Om
SRsDbdXryRmKG3RQ4x3OH85uVgvd55V5mJrZ3A5K+kWzxHTIm5hRcPjZ5n1SkrKUkU96VfmWlGT7
3JLT7dwMjY/Kbu8iZVN6ElaWXlmi6oVp+nXRFmhPO+bWmjjunFB8rpoCR9I5jm/RqKwPlp19VSbt
wRb5TVwnz/kcf42tGhky/sIJ5PfYJfUuzcAt7gqfuDywvUmrJxANN4QKjaslc7wzx1l24QB8jjAH
3fQ0wN3ZKKGWEkpsZsRdfatsVQ+Y9nfVJg0RY3BltdK8RxD5azSRhjVR8RRa/XEsm8q1YpAyce+g
MMp753VN8tXS696NwimGYMfnL2s5eVeVSnaI8zi6g17SCi4bOneB0U476Jcqgm/FPRlq5IdqAghg
tOxd7vCQaj1QbhCCvu3SatpN5gg58rPcMlqTic9ZL8oFjmy78sAqLH9VmNnnYaqfxBReB3MLcE3w
zYB2c3eoEshevfSXEiuFj45mT4WjPaJ7O/g1CqM4feiZiwXXu07Ez5IpZ25TZ5+rcSi3FnJAV01W
xzz7UTZcZHVSv+jGdgNtfvKaoKrckVzxKPN4VCesP44Az5l6j2VymnwPdOkqnZbP2GWfHSeNfCdU
MjeXi3s0ndGQSaJum4mm/EzX0tgXSgEkZNaUG03kxX4gbyUZYeuMWnOE8iW5DkauN2PQdTcoMOiV
K+HjAoYZ5bjHLMzKryj4VA/x3H3kutmpcWf7s6NRKIu/loBRcBQvniKzHW/LUXxugvop0JPc0xLx
1PBpk6r5KOT8ntI/4d0wRtumltJNouZfgUc9T0lX+Lq+OGPrGv0YrRmvRJHpW0gSmutEYe7l+N1H
dfnkQLnB8Yj5tiJ9VgvjHYoID0YwiZ2RF+kWb7fETVPq+vgsxreFnDd+oRrgnPLUeN9xwUAXtJCv
DRAn9pIpu1drY9+OUuhroXiqJ96zyYm+G5Py0GdolgxdxraLxXejNCU3i6TMw2CUTYii5y6W9Akx
WYmefjKmvpMPxwSGMZZJsi+FAkfmhKUlBe+FFwEG3ONiW/iBNIU35my02x47zE0bzkcKuIM/0hRw
5djSqMkHIWvRKhjVxONdrOLTMAMi8J0U8YHSQASkQM/bS0LN8AawUZ6c8gsMrRr8yk5mFCamzBVR
9bEdORC6yQz9Ug6aXUU7/bktnL+otFZXgRR/D2wd6WUQS4rV+bkeo43QVwYd/uQrIBTtYIpc91EJ
EjsnZAE6O2t8HCUNr3KE7svS/J6VNDckTccskfG5sFPZ75EadCNDnV25iZ77GJhfnn638Sl6nyVl
4qoI+3p6FdhujIix3zhR7g1JK3ZdqI6kz0nkAuP5mNrh11qVv9hyn/mYL8Y7YYrxCvhNulV4uV09
xU8o1QvVsycHbXOj56QVvbop0FByE7uQ/XIy6OFjW7ZPNVHe0Xia9zagw4+AKLKNbZfiBhhm/bUs
TNqgcaW5Qd8dX/aN0ZIo87IRXNm8Uk49q56U1tNeVthkI+fRXrIn2dXj2NkZeveDAvKmMOQ/Bhcn
Acl//K7/H0OQpUb8nwOQg3guxLcm/nISZyw/879RhvKHTK6IWgR6SETbpB8/ogzH+AM0q7pE/WA4
uP+Jlf+OMow/CE+JQBZYEeEqnMd/RRk4WP1Bh4zEbKGlkLKANHlLmPFio/LvMGNx/iKB5ReRQEOH
f4WAyyGhCKNKiAkSbWoax5OcupP8aqrpNBdmGOVu0UhG6TalHvduF3da6ynVgE6LlesIOE9qIZlX
atCjvB6TQk3cXnZIoKFPoOnMBna7J9lhN7gtzY15G0Z68BUaPEj9VG3Cr0nQFSSWTcNlnRZjrrtD
jx6TdbC1Aa+NGZJgKkmfO6eQy68L4bTGxJTeuTvEET7B9oQzFUeWgzRTNndB601ANbA3MgHjJ5Su
VYObW0G1790yD9mVzLRtVI9JCvsptIPkPcXfRPlaDpYo5mPfpkp+HY5FNr+PBpwunhInlc1dPiji
oXOSMkAAHs4V34M+RmgsVdxak8lnejm/VrVENkFTpoowDV8tceU+KjljPRlaRyodj2NU+3IlLz8C
w23Kr+vMEXLjGgkpBpiNSFc/DVYyFA98TP7GrLJEv071agIvmAJtOtYqP/5xaO1Fz7ywQv0paCPn
U9dIQeqlKIDENbBskI8uFwdFXaS906H7puFZURzbWCia8DQMxIMDDGMNVfy2jmVk+hM5BNmggB7S
clOvvkZVWxR3ZNxpeQyGTEl3PerCyoeuNsIPFYBw6T6SG73dt1RvGySgR6PZBnCXyRxUkUf+zB+u
K1pIAMKtcBoO8dCzqjkicsOdNM9J8s0pqCgcZ6URzY4Iphh3acPSfaqkmObOEOhm9VVQLU7vjCQT
zm4oeJLXgzWHDTddmeTbHKWB4KlPguo9DhURULReU+pNkZYS6v8p7ga4vRWxIT5qsKRHnCSM0rg1
ZNQBv2VxybMWiPGkz5pcN9pN1Ol68oV1juaHhvjg5cE2GHB4WUlx/31nN+mAXn6VZ82nWg9hYgMV
nthoaarHL5Lcclnc5Uk5q3cUNZxojxagA9FvoiWxC+M2CjxKGzMbdDF8yq8zO2XFyyBqNC7+KIvu
wyZj8XpRiMg3Mt4Ftx0t525qYM5cp2BusKSjoHITy2qefZB7nQNfdUTm7FGmBKYwSWnLC2UnUguh
0Qi7QzRJzLZHXD6/7nna7WNpg5t3RVPjrCfJqfMhD8i94a7gQQxl1o6OMrhYdWeNiFruI+Bjys2Q
Rrm+U9qZx6y+/DOOy3x+nxii1Z8nOSxvx1o30uOPDy2ame3bAXZJjxbS4SYadNUsv7c7NbLcIUun
e90spfIhIPfJr2V0fCQfm2mKWj2BGQvXy3P3TXnZkaHaDeJ6Dqyg+lRwxY0PE96IwaZT4xRIqzVM
EO4TkKafmzSKn4tsjGDCUFBKHkWYBTj7dUYsKRrSjJMwrkOp51cwlIpuEq2+eFPLsGcxktTmYFNq
tMA1JU5Hv23VCbPbYNKyHUJwIfKK6VCYBgwu5BcPhRkn8/sfM/0/nJ1Xb9xI1oZ/EQHmcMvOysGy
Jd8QDuNiJotVjL/+e9i9wI40wAj7Xawx8NoWu1nhnPe8oZjcanqEfefIn60j1vXvWxrW68zkhHma
Mr8PYbbYN5bhjeOh6XO+Ktep+OxJYfJm8kYbGYI0N3GoXYDzD+HsavN10oN66USE2gf0jCzIxLWL
6yArGSEFTc1JFLYi7U+Z6J3itnI09AViBXT0pRFdneL6N5j6BLQzPJpJptxY0ZgVO+15LDzLWgK+
HTULd9z3aGyafTYZtn9Yeg7kvZEsFjswa1lFKJ7ahI0/FIckiawGLNJY+ods7H8vpKakT5ls8uWq
H0x72HSDLdUx8vIglmUvncNoWxgq2yUb8taKFkM+zS70/h/94qTWQc2TSPiZtvWDuNByjOK06Orp
scz5VIgCG9ayMVWco+6IRKeMNbqX6codvQxlpt1ijB6TjRaRHFkLq4DFDc+Ug9iapZF+nXJv8veM
t+rpDovAXAj6v6AOV+i2F+IB34J+uPHCKV/GuNB2xg92nGm4Jh1E1dVGJr5FXEdeGN6NKGbHR+5V
8n4Gw586GGi2N+0qI5icuMtmX3I0FQ6nQBZofhWlgdyeZMnZlgelMInYsST9aMegQ71QwbpGjKl+
vb/8cTmPrtpfdtnczawOJkJl+ZxNCyFXl32nOQDnY5Bgp01gx1RGjzXAvqAR8fTykktbeVsmhbq/
m6euMB97KAPctk4inZtGZfx7nCB6wucwIadEDNs2ytilIpSRNLa9OQ3w/vtI9G/ANkF1v9Ql/7c5
hlVzTxJyFgab1nGz5Ji6QxgkgGGS93PZ/EOx0j22zflflEvLwrz8t9LtYDzP3OpcqQXcKNKsiTGK
s8YvWrCFSKe3l+OqPF98ZRQWy9fLNhFDwhU8+cob5/0scUgHtSzyUNDhqEDqPm7EMFafEaE/OL2A
wRCWAj4K+RAPXNCdD6MMb3FaZgADuRz+yBk/WE1VXUVSLXT9YGzbhaAMfZVXIa8sUHLMN+mCN8fJ
qfIQLWspm5duHqvpEIWZbVxXhqFRftc9e3YJGfnQQjm6O47lMhSPuS3b4rksw+Z7LZJMfDL2/ODz
DuLp23S2HhZpBEmsY8j3gFIXBWjbYB6eeuGwqRbTHMZvrt/Z+6rpWpoJQ3iQS9OkEdf5UubhVSqD
abwdyNsNNqHMEmuNAl+8Hcq4Ly2C7xqilqSd2gfkyDb3rgQl+UrOQ6v22NRyfJhGW770gTTr78Vc
TbAllgFZUYPBxnUGm6T/C7y2S524iorA+dWWs9P+JULTGE7u+eb7W2n+H5Dt76Aatd07UA2SLuMw
oGd8NlaLUBDh999BvYiEBLOgxJ0tyZxDao5t8VIKjLGf3MDslit4Sr7YFC0PtKfEYaunaYkYL14M
IpMBODoHq1+3IFoWjQjVpNXgL1w4gy67DY5H6yrhyAjAlIJGd7sVzYAXTD7u7TInpOyIztX9z3al
174aucatcux1wxfQkvXLabA80x56J8J4freN2+2lV95l2JjuiEqVEJ2LJ7zCX72BYwTXDhPWMwF8
04JUUXt3VtN8KxeH04bWN/GsvV2k+6bKHjgZN1NQ2LEKMdsJpb4rpfHYt9R6xXw1KruNtZ69TSWi
R3PKw1veLrdWZPcAB+7APGBGERkGnXrK6SannemYTwlSxMPQ9O5VwhWFJHJKNrU9EugdFsPjoN3T
gp1CXfvf/Xb8qrBMjhNSkXahsJ4sd7g1mOrFNN2amtwnddsnbct0tRvj9a/+AoftsUASXuZvkaOJ
hzKpB/3LDBovv0N7FwKpnwtPS4ShfkagftfVxd6ffQ+NS3k7BcFDULtHgesBbIt7YYY4uTmGPLTt
/LPvimt/suY4i8K/8in6oTB9fJRQbA5e52ZbJx/dGB8PSfJkr+J0ztP1x2FEPegXJgfTtrTBDZzi
IR26Z2PJHsq0+e3MIdIlGahYl86XLh020qKN8sf0OnLEVTjKByNBgeWX/ZVtTWozDfmv1JGHSXYb
Xeb13sEVM7aVvKO8uAOuCeK5CB7ENH/3Df95WjJ1DTrTHBqBZxgthfO16NVf4VhcwVoKd7Ooh51d
el/DSP0xVal2S9r/FqJ7sZ2+3/QO7rDTNP6xk+XRD2ZeSBk+Okt1VfTRDiOj5LnNKOuN+TXQCMLa
th9iWSxXo7fY21zKQe+MyM7KA/rist6MEssjjuU7uN8Hk4BH5Zm/YfsON1SSQxzmpAqWerwV/bKv
3Pw2bZkK5yohu0Q707bCIfmgguAHwZd/LWX7KAvn2SuS13nkW4rrIsHPOiODcrTrYT9hVWUaU55v
RtQO6XZ0AfNIxbEzljak2LiHigdkpAgWikdkSckmKUnUukGhOkWo3rw5uC+7JOHam3V240I4qu9W
dcW05Wyzjo7DhbszqiL/DQBs6LgTns5GCvV67Pato/X3IK/y24qBZQERVvvJJ7PQ84Xy32589ZTF
N2D1z4AziQ/ER+/MtvYHMuKL9EjqaDA8jXA6go3ZhMLZZU6Di5VPQLeFeTHflmZgatT2IVUFlSTa
WGd4Chtqlat8wvY22zRZF9BlUm/iAqqsPtmLLq0TdF+SGlXkUYlfpYeZ/U2fkm62TbRQbWwTF5/E
nT/w513s00XMtm/GvTM6ZbKrqynpdl1dGsaJIHtR3PVWT62LB2uuKMd9bT/DYh0+IzPg0PPu6Ia2
wnFN1CdwBWMZuHkfRoeLCgzXSYvkMOs2Xb7a7RpjZrW98c1UHfeZDEtaJTm6KX4UxKeLO847fsec
e6pdItsoYfoxqxJOhdSvHmrp+Iwi6lLf1kPUZrixNRLk1p1SjsiMs7reGBA5y5M8V/NeAl0NZ53J
+QtfaKF+DkvvIi7xkvDxUpo2S0sdcLm4stHi5y0MX9ItaeHe/AQYz0iG/xToowj7eGvMjOII9J7H
K/qEYtyeLP67IYFr+ar7iJqq4HtS+1q3vDBKan6H0Lhq+mkrcyTtICc1THC9ZEXv7uVg00VAnaNv
JPmYWnkee+6jJRe6eLOqUclby5/4N9pRrWHnfTKY8qdk/sSPSEdKTV2PGQBpSEzIdQX+Gt6VTMPU
fqJDS7dzM9AY1PNI+XL5MTpzeTyET1Q+eU6XOcZVovhDKQo/9WaSOaLetNNSHGDM7BNVQDwqxYFT
8cJ8X6yfre3TFBTl3PBEaSSLHVOr9WvQy9T/BR7Gc1FwSPWW2Jq/NrYpfRZuemtHmaZUW6iSIpvs
9jSo6uvLT17aNreNberO01Ri0bdCE5cu6bJc0ZPysQKKAXVVrQbpCAEMNzOzjSe0bR0GjWjhMFK5
VNetvfDxxjLl0SxnSIE6imzWe7xJeZAIEnezkWE9po+cdwED/DAaFdtsrIoC80NXT8N9KbRsHwdI
rXJba4gQu3acA80+I+CZxWy3UWluCZiyqAVEMS32n8qiHHpZ7XuCbRqANJz8JON7CRaPNk962Fvd
moXHt7qdgqYMvrVekgDZpU02xalB8vchaety2PL2e//GMSBGljFcFvR5TjiU9hCTiUh31xDgqkhx
TZpiB7Sz9p1906q3yzc1uLBgyf4qlmrTV8MKMgCcvWUGjMCfKfa/ry4jr/6q1PBkmMIsvBBpz/xb
daN4XBVxUJ5I/llr9qWm4j5ElVWzwEeVcrOGk+0sT9KntPDjMqtGLIltGhQq8qg+mlUv9Akkg3CP
uJkHJXfcAOxq5c9sGNzV0VoxnzoysTWRtZ5XS4LENbyjD21/mSUxkPda6jE55PacDM91OVbqzTXC
iS6yKnMH0G5lN14vk510bH8j4NkHw7SM33U+epvC7orsq+gMs4pli39TjAYIrtGY+DnhD+MYmCcL
J74a9xFfLVssGztvB1o0Av9T2Oeb/5yQA6aYO7gCqixjorx0dWxtEdhfpqRgT7RnPGCqu4LdoGTK
92SeT48g6dYNclnDgHh8eDGOfPg0TwSNJTnvmfu1sjxF051YD6IjazMmeymdv4w1a+kR7hVlxQZC
xrwavomSbIp5EI/WOA5+t3UKFuzPwPQnohENZtt/rD7ksWkNvYTJ6nzVjH4ZbuDkRfpU0ViyTs6H
LUhx6fG9esGmDjs6tMuXx2B6FJssFdbE2SBp7BtX4WwZiWHFGqYKo/FNuaTGEZVHNt8Ghcdh1c2t
k9zZyzQFj+MEjHKd+i7RoVPCbZlusPJvpu8L/NWmj1UDkv6tOp9ZQef5HWUZteYYO6PPieNHOILe
Ofy7DvciIUdfL4BMccb7sr63wlsa/ObXLEkbuUVJQO2Mdr7fJok1YQVOJBYPOqLMtuPWjSYoG4U1
yPSIQhu3nDElvNGLW6tQrootpeZsE5Wak1V0pG8cvLTrzZsAR+aQCq+X04GTwlcH38/m+rp1Akaa
EZGIJQdHkEpvk2eMOztpD1Q5eC1228uZU/ZqPQI9h7dxwX6TwE/MWy+TXbsL3WBuDh5XwXc62Lk9
Ndg9Lr+zoKosxsPgSLgmh4E245AztrwS3VLJYxeCCCDfdSsY9IOV2wc3x0V52yB7cTfWQqewnSgN
naOGBFZdZ65dGwytMCkdblDLWdnBcdkL17OXcMNRQ7JSYTLm/cl2JQPsOZN5CfICrRxsxJhm82Aa
BF+7sctbqTaJ0yHHHBR34242m+4N0wFmAZY3GPpI1Z2lK/oxDGDhOp+YBQqPFZ8PUAZSsKE6pkFb
N20+q3Y3SOyMQ6qV9TTws5prknV8vib5BT8Tq9kxa63sn2E0r9toPeOnR5ovp/mWZYbXHxbDwTMv
HoPes8W2HEIjeCxV7yb13VRrkGqzSpfmAdBJBk8o3dd3kSzrXVZYIReebGrK830IwAPgZFdBEf4J
zHFcyo2D/fj8nJ9PVgzDK+CBoK9sbzNbaiElSLISnP10vlZtYXHuXMqUSwnhnY/7C/45mqQLEdLZ
++Zdssx6eBQFh9e+InvbfYJCKt2DDLvuE1e3szTnv/XoykOzcTiCJst8iMH0R3IcDRcVltYTjOwh
cI85Fsc+xwFmebe1i/vtUZrC8estH52yMCLoUf5cgEDEwRgz2z6OVCDJvinYtxtFiFvwZLh1/6rm
RLexOxA6f/Td3NUHps/casMydfmLxd2ex23U+uOdgCYRfkJC++C+v34q/HMAB6gLmAWBB7xHAcwu
60hEFSPu+WulseReOG6rLslNRKxlLt/Y4FyJ2ZxN6dOQlzmhZaK1kh+EhuXQhIeiNDjPULFF/rGa
Mwz6oWSyJ3QwsifSM4AfBIpKkWu9r+NgCAd5M2cdWBsHM+V62pp19DSMhSWP1rIs3W1i9Jb41irV
qHvurmFkRAte9Mln/yCz4bOjK0VXgKSE+f3qOv7+s+sF1bI1GNN+cWsKxaLAbupqGWdzPCLPksT9
CQDCfUIckHu0ggLMfFSDXYXxjELnM6Pe93xAngaPXsjCLCzicFZO1funCXoVSUF2O1A37OCvEJpr
JzZK0uD2JhQD3B5LqssTuWnGsFEZtO0Ld+4dde7vkNCZ7f/fFc7Pp46wPcAE9GnIDz+qX6xBBa0x
1vVV5M+4+VtOUV4xIsq/KNMay5fABf93x2ZMd0tUZ9mRYYKw7txa9UVst3lWP03JwIO21pDbT4xa
x3s36vnu/h26ev9FrY9JmjaKGSBJm/yljxZnNI6V7eB0feVaNS1w7J1/BvSwKNtltpPBXUmxzbzX
nfQxmWNmVnx2FrwnjK7BptBjiVK2XFRo/O8DfrjqAtRUJe6Vkw+UwgkoMZdkpm1qRYLIkvQ6RxyV
PQKhndHmtXNxzlPNywS1PbdHWG3a+GW7jX7IzUmLJ+5SJaB+4er1RYSL33Tx1FT9rk/8ud8j8Vft
mztZMnhp0IMNr8SxOw0x0gT93IDeB4S7BqPo2GPT1HxCL//Yc/KRGcshfkSQtq7PD/RyNiwnI73o
VTTn0fAUaHtt6uwqGl+w6+es+/eX/EF+tm4HcFmm8Jil2CaL8sN20EGrCsY/3qGZSet+nbk3edcd
KEsXh2Y6gHQksn2Dfhf6MT64lb69nLzQp0zjahEzseafYBL/fKiVGc2RuQqmV/PSD6dlXjHlDiyY
X5fBZImXPSX5GfNO84az7IL1Wm2lxa+E9pA6ecFOCcUDwXE32HbhXvXZQ31gR2J8AasiWJ1tUAD4
sDTfHxyaiKPcQiF36Ioo1b96o6y735K6kzlVFZXYknRMTDb4gNvmQ+IMQX5MSOqAPFOXpAGp1q7H
U0RWqdrjHVj/j6ZpvMmVpr8GOuC7v4ZDf5gcWINljvkkioNZRa76ooN6UYymG1SNIHteG9El+rb6
4s3IQlZcXYfBoyQnYb4OvAmS2WdfmM0X8vdzDqZrwO7FjhKRM3fAB/ikb3HUcPwEEpUlpmS/3rrV
jW4ZqcQSWmG4bwyZ6L2qcp3FKJNacPp60uk+xOFCH5qwifR26VbS2yeL/v2rXM8Vl7MNYH69j1YL
3vevEtQGPgZDcjBIZ0og+k9qiB5KR7SPTTjQI4+5GIMr0TY/ELJADyvL3B7AnGH2/RyHFkByU0TQ
Hg6QIeBr/PvjncXf77443uFKE+aaAH4yP8pZRm2VY4GT05VTZc6uCrVZX+O5GKDBNZTq9nOTULlo
O1ggmzr9eIeZwhTEpe/rZjd3iRfdCFdE9k2Fm8SE965O0hPeeZYp4qxPHLhoqyfUbVS31I5xecZP
aB6X5Wax0cPuhU7K4MtcYOK0+/fP9s9iAHs5Gw8yWMYAiSRwvP/qs8I17KRgoNtgwmjfBWaQjicN
hbC5l+NsVzs8b6T4cZn/Sf6If4D5Sz/vUOL8fzY1d5xzZkSRCcL3/v5xugZyDL1XfshCh7qMlM20
3bdj7dwyzumGjQkRQbXA3iXuOht6N05geIkrHJIQYvyfwdZlWLiEMHk/uwI/biKY2KtHBhuIdPQ1
5vTDA+aIQIyyqU993gXhi2nMtYb4sszTy7yMwKalqrgnarcYOLdlK8mQyhiEuOR+tJb9O8uE81WB
EvlXpSWz8LXyxei2mxwK9dhce6M1zrGMssXEu0h16pYUzsDZjG7Av32BIWXrpPNnauN18/99jZNJ
yzXmQCnDHS76R6hpzVDed6aVJcBWhcCR6SG4ItW8869U5xvjSzJE2v7MWHJdXe9+KhRjVMBIpyhD
cSP4cLGg+0hdL0+mU18btvdjNLykfTPsgRYDICwF/fEb44Tc1GcjpYsZ7pXO1A4gE3P1Ia0aHSsu
5kPKOLk6mEiktmBxWII2jlO6t0ZSW58B9OtZ9P6RuQQxxsAjnFo0tD+cVYjn7LJGrQvnYGaaHZ1H
ubkfyX4XBqlJ62rWFc4GmpK2Wor0IYOQpTb/vm2hCf7jMdi2gJo8AQli//jmisCVvC/LPHn5DMfK
8kUUbdNZa6zVZmYIT11TUj+oujZnK7bw1vOv0HKxiFpYBO5ROaWy7/MFfBYGwXl+0EJh5z3rcO3X
MpNfjSxZPD8GTIOGAM+upspt6lpmt14dphEH8Ppnc2tmkU9Rz15koEvuPYzGINqZhDX4Vxfoq+ta
CuIuyvkJdSF888QJU8PNjWao+43U7QPqb99+plsIjEOe2kXzi756fOBL6O2HZDa7ZHd5TtFO/FQR
ajG9WHAXkr1yqkk8QzUBAXOc1vw2uT6E6Z5Kqbmu7MztX+bJM9Tu8hEECTH8VWzz8z9m4eq1wPLd
yrtCBxKOjMjMIqEPF8p76NzJKH+Uo5X1m7xPVXprqLyO1blDEh7T3qfWT8UIyOO7yQMkCevQ4m/n
zuRDVkGzN4thKW4VU0Vj45VuHZoM3CrVHLTvrYD6uWu2sUq279ueIm+XD8nSHaLCSy2A1mQyH1hW
dgfzLieWr/MzPrUQ2QLdZewaqDSXjtOajMh7FenaQ+OUOKwaJ9bNTTT4+XRoAHBmEJnMmfmwmZfx
9y79A5R6VoNRC8PbjTDO/Vf2vLQgMzPHucd7W+SwNjH3eI3wz0r2S6bXVDxG/llsnI+EsBc0/tr0
snmvlDDLzaW+wDyAbUwkL//O5e/aWJsMT87QUEIzuGT9UQLz+krtsVAurxLNLmflpaHCBJTlAgaV
dK9Rw+W8rywtfXPnJEI3p6JMrPbYnL+1yvB5OCvM2vzPOGEOdihCwhl3lvKr/I8WrZmzNvn0257e
LNmjcxNINRZ4XmV7MBkkPplpWWa7wAViuk1FWSdMqW0ChjHvdoNDxui5uFYZ1I0rivhePVuoWeYv
4QS/+21sl8LbwLFhnFzh5R3XZp44z0mpJuNUwnc91UpGj5iSeP4UX160mKD17I0Q2tDRSVh/TRzh
96puug4iya2TB53z1Sm6Igh3vLA+PWeq9KdCD6SUbpd2lvkfH06G91pbkz2eioUAgdvU9HsNLQyK
A3+oztn3meyH4F6kWQIkX4N1ba2gjTS6EK+0j6yAqTsmMuhxdhe9kWcxwdbzwQjTGph3mrLuWPVQ
D587SCL8yGBgBfiGGoOOWUMBP9MrGT0fzfNeLFlqCUwrZXJypLQ4w9PCM1WahlUSURyHdsHfT1Nq
yljBNtTfQI7ZCphNY6D3SdF7BjPeH9dc2OiDKUxoE9BzcY7+TVsqIq+lfHWdE3SW6GfYuzl9VB7o
Y+PoYLOqB5LY8Qd+VdKT5qmmiXzNSUsoITjUQ78HYR+tAyzabCUrwrRoBMvrpSaHdtpOcoK5vHIP
K4y52TdPtaGT4slQVoEdcqum8iANphb3TtWXcgujbek3wWBFv1xZ6+DgUPmmb0sqWkY20B9rP25G
PSxxKSsPk8fad+et2UcEyRoF8vsNrfPkO/HgVcq8S1OU8bs2kWHxVNb2JDeC5VyfWgaE8w0qxsm/
audkajcrpBCLTmRyAwxNLBE0P/+u7PL2M6vRDxUlDQ9lZLgmTqw+7CCGHypKClm/H6pl3qe+ZFUA
qtnOoUZgkz31AHLWpsygSN4GfjowA8g7S10PfpmdcH0I688sfT/e1jwM6mVsh1DVQm//aLzhJ17f
Cj8ism+sWXUUioOtto4K7b2tHOsO5S8MCS42Zz5moHn1EzTIHsz/k/v643VNZBEZaKj/MYSntQ/X
svJvy7BvgTUqIb39WNXGHzMhXn0nvRap+CgwGZez0SMD6720vndcPXYTiiFwD+iE0VQu1/o8lEtM
RYl7AVcCY2TPEOXDzCXPs5VCqhbnrvfbub9NAJrVXTd7ff1cofKWztYCc5zvorlFLQinFF3Jv3/C
f1RykeXhSWTBkaNY+Qc0VIl1Wu4PazaMMb1lJuJxpj0WVJ42QXN3sLhgkph7V6sf//6Tz0Yx77Y4
SvxVHQ8zYG3SPnpZhfaSFzNSidNlN3PkS5uONvkFB2KYkNkV7U9ZlIRVFgYle1ul4ilxYNDHOTMj
ayOSvMNb22mNA/qH0do0Q0Mh2ay/obO0cR8ahNn9TtdRlMV+VfpbjhTCpTvoMvmNM6WOIDC8crIr
5Qall236TPfWphqHsbkV6ZCOTzmGHk9+EyAODphKdqBXvn4WwxDCsfJ6iL0BOADFvts/DomMfuhC
mdnJHmZvP3VmzRCsBnmKDeZB5bZIG+aUJMkkesc1UREJm8I0AqkiDLOb+wplVurJ25Ek1vqKhjnZ
gAMDjLiLn3WbZEE1t4Xa4jY0IcXwMyyj/hR0bff9318N0QQfy1Sa5sjyWRFrzUel/2HdD4nA/aFM
r/JsACfC3A8dNFcNk9rZIWkxDibBNKStYSjvXD/Q8o4vnMEowFE5bWZXOvf453t8wSkJ04zJJql3
PqwiGGlWlXhHO2o9axtBzWiO3bjcu+t1i3lbJ3L0dR0qgRpn2uYbGpHobvAaBuQjJbG686iraanG
yGRA3lndN2+ofaOJfd5tcSiRo7/MiovrCvlk39449vAiJinePGB9Gds5+/Ibww7WCxTuAI23n87X
7lBxlURLyhFLDab0rrPKYDjW0TKNiL/a/FmPRBlufAZ44RY/VT5OasKuZmTIA+a6wxA6ckPd78MC
A8QYJrZdQ3+Cmb2RrinjpM24HoSRjnvhJIEDSoOLtPdV9Li434GWQCOwck6UE0kJA/QmDGvrTd9X
Jm7qDasnKTISJEYBG/66k1OP25A0ZbO1K/bHqcmISp8xmcq3pYEYcJNqDK5ifGV1/pza5sq/GDHo
E6gMYMSVcpiRLUxh+iu0q/yunhMUil1ULjbQQRktzEVKmB5ZUj5a2Hrz9p3OpRRdqhAEDHLJ78Lv
KFXqWUXj0eB3l61J/jHE9CLkcLtwRJjghhnTpRw5BfSwoDtVzlSK2wvxpJY+oTO+43X/4d4IAqQg
nPilJ39yRfSIM+xliM0kav84diEMEjAptU66y40jRbuv79GNqg05Wv64bxR+l7Fr1M1MJFs5Phg4
fg2bbPAXERdVOIz7RNf9eExmjsTbZsqMLSl42KqYhpxfdG0ARud2P8+ftH0fRwD05fR7a/YW7kCo
wj7sJsevzCwPaG9J7KGdulywuCkkkEyWPjTufdFw5ZZLPXm7Bi1E/0kUR/TxPsXEzwOhQd2O7QnD
rfUJ/3aPSSTyGrq+vEZgXP2GKZJPz5mNQGnLCEu+XirgMJS+JLF85c5i8rD4NzbsTcTSZ078aBou
zWRSSpzm4YnB7UQ4UuwutCHrAi6lyG++1mFDS8n7MorrqW3JsU9r4LSTzlCSnmAFyfLF4O8eyAmy
5zv0ZxtR5ebr0nojGxmPT67LZEQcv8kElJANmdSstE5C5Xi2jdZtVUxuRqEJnQ08KE2q7evoGmco
Tm/bmYWzt3i3RaxbMSGCGxyP6UtXLacsETI8eMVcIsGspzFFyXqe1SKqZTIt5pWgkiYJV7TWkO1+
Zoygo02SM1S8DZfZ+atKqizaOU5fI7co4U7vIOMxjbuQwcykgBiWnEUh45l51XTkZh+aFlPOrdMK
HrZDmVO/5VGnOOLO8gwIeCs8B2cX8YYHMz2PrS4c+2tpo/eI+2hIl+PKOfuG4WMXxSxn2lpnNtEm
M2UY5p/cDl2L/KPz0289OPnr0CdjswduXVHy0EiNjQhaU177QkcGvMAxN4udq5c+fbo8Z6JahtiL
45f5YTIMZjPtMKvpmE25hB2ExDny6q3VT01/73ezrT4DNFcA7r/VwAq7k0NJ4Ql7Ep7gP2YVDNFB
ksy6PBS9ruWGbQ9mkWIJeV/nGSZzDTab6irsYXMhcVyVFrTI9kPlRUPyxOqD8PDvl+A5DPb9E0Hj
ZHhCD8KkEw3B+z0TJH0KDS+Vh7kLcEqOctZ+DOFneZSz2WMCJxcuxVJn4qZE78Po5/I24QCUB7cx
m0jA5K7KfVmF2KZAQjWgMnUYc+HlPTqwcvLM2E2htoITfAVYIHNumgcyYmS2EeHkmMfWnXwZW4Um
r6UwIfsfFBj0vhNlV/9vLwACK4QBgHxYs8zNVmvf9x+3xwi6G6acdHpoAdlTKxFaISnFX+WlHUxP
7pmSJuPLBQy4NPpFqTL9JVdtJ+877c/TJ3XIBxIDz2TxUCGRACYeOy4UsPfPNBjh0JN1mR9wpWD0
0RouQFhVKWPcwbXtHmHP1bBsYR795XNqYbY3tS5eFQ0yJfuVJe+IP5EqdHVrLiHfuzgDZnOgimDf
ZwDlm8YpCrSxslRRfGEyoMIAFxkx1qQRHowoR1n07yvrH5NrbKCwlsGnn8wUqu+PsQ666zCtNc3m
cEEh/cBo39S5VZBhS4+lh7ZVV01QZPbrhdGVM+GAzKm6lVJZyvA+D6N2vppTFBOHeUKAAia3ygY/
edKP9wZPytgaE5MAbB/vxQ+LoktZhVDmmgPhJlW106mBKBPhfR6+GVRX6SbLfUyWG9hHwQGUZShh
YQ+mekygKIu4HbDrVxW+QjwexPqDwjkWjKO0G/hlCCXvEU4iVc37ibm0XXifDmZX05m/nSvrWJZK
Fhc3RmQkDmL39X4J9RLr42qqnKsRPHHcYocSGhuMHsDbom6CHiqgzIbH3gn6dMOwQjOySOz2R3s+
si9s3EtF4zAvt1Y1sSu/ukCn4d40ayMW3jqKnM6zpGr05oh5l0Co22edITGRYXAAX6bl2Aqi2Zyu
o7S35m85xJGR4VfgMYlvC2L8nu3QyL4k0P4czB9WdiyaW/7lPBjAcwZLttkB6a+obgpTYxID0Zli
9pFhA2sic0s+Sh10K7VyQv/4yBJ3nCcfEuXvVKGP2xhdbZb3Bq/qmRInepN+b+mtGpLxakbkfmdF
dd38sWApY8YBWvELPhVhZZVc2DjpWf/rQ2SeTy0YZ3dAw9ndeEWPv2g4Q7Y9NqMXzd+Jgl9eP1mE
/wDNmTIg1MGpDbtRkPOP4wbtyFYtXYuYgdtfvUGTY6Uz3ODBLjyg4nyq6qJb6l8Az63YWz0Dhfu8
UQjfxAw/4hC4qHtOHuKeP0YxCIKRkihZdlBAmvkhy5MipNBsW1QWrV2qb2VeTR76Rd/J9y6ZPtEN
pvp1sMvbIKpjo/Lwg4Brho7mMrVqjNz7P8bOazluZIuyX4SIhAdeC+WrWHQiJfIFIdfwHgn39bMA
KOaOqAhpouP2bSeqCibz5Dl7r93v4p7vsUGKZPj3bjnowXMjXRFcfQq8wHPtxAIYIy2CXruhyJ1N
uIzLVgc6tQy7Go2ouvw2VZyyzpyfpqPQfY6RflqwThkE5hEHYU6xcRMpkDA2jlid5bDmyAO2FiFR
V6kRBh7mWp9WWbjMQ52ZOSbBe7soRjQ7+IyBwDg0qDdrod4HthN6mU8GKI8X4dPm4m9l9j0gUzeV
KfT80ODQovDCIp2sawlPZFEIJ7E6feVpQkFosCVidnesOtt2WoxE2Z4GDMwRYml2UF9f1uCev159
vKuAuan96r8YqLZ5s7rBOhGrnKDnK5vw0a4NCdJtmayik6X1zgcLpgI4UNgDx5mq+c5iXvWxloum
95Ru6HNPIORV9/SotqRSCYQnQeV7IQVWs0elYp1IaNZiED9myOlVDcbw6o8VkvC/P7hLnvf/Koh5
7TGZhZJHRsueKuIj+TlM1WKqSsM5C6wZw2O+yLUnBkNACZavBDucCrpvM4IVA9NfxKKDa7wXbV5k
32Ruflvluut8YPS5sp70Z39R6I/XGK2P7zEGifTtMHbJNYqa5DmW2eR7nIXVYYumllpeosu+D1ks
1J0DI9jxVLdEhw2sD67LInEkEofCl4RJPlkFev9UjeDMbqVvm++qmbpUOF2ghmeOjmrECaua3H9o
Cf44IqngulwT6wzSEEEn/vdlOuNL+SAklDMtDsX8omBlbHac0MaBCXEf32q4bj5syFgyCOmXmdXf
b9aHcm++WciBBH2wmaXLEPtDx1kjF8MSZZOCz9Wy4TTabvWlCcBAUWnTCr6Pg5SiDQy2QXtJ9fFE
0jZJuuOqqZJ2OF/p5USU2pEID01mw6T7JQ5NDdW/FFWpqdtWrTnXKsudD9JJlXfayFBj09YyCY48
0IaGut3sXxUyJdJDuqi2VxX0P77x/I3+93jOJTdCY+Ks1JlmS4vzw6Ew1pgg9NADDnnSZc15fZsz
jR19z6Y8FKc4V7Lhl/ODAo1HeH1hOyYG6I4rWcDy4DWNtpnLuXnHaG6wvELrp2MzVFaxLe2RVoCb
FW4CntrKg71Cq5xTZEKReQiq1mYoR3OCo1mZUNz9KBCTdv+yzzofawBCIQledJDQcISYj+G/P1wN
TsduIB/3VCzGhklVgTNVRRrHVzkkmArc1Mlwrq8F4Ao+qFESTq8DJk7+hd7Xsx9cz4viDsy0kK8V
iSqgHgItojy0YocdN7fZ/KDgIigdbzLDs5siiNQbjk+rKHxaTOGm3ZTWKe0D1bitIrtmkTGtA1cl
s3BZrxABSEcTPosIcVdkbPSOnMifZYiO+wmwiC7fis6Q3TnrsireCShszaZbKgbhIAC5FE2Ppjog
ApKSzVq2TBPnOD5wfVJGvqzZuc2vXTQts/nTSmBOxoOKe6/6XhuhkHcCtSTOFF9PaVAutamF54H+
nzlGbfOeMPTFPWwVEWYbuondE4l4hvOeYNmjpzMxCj+sm9JqH1qtRGXeWzNqJZfsdxIQFyyN5aT6
ywe1GJBD28EPELjzAukAX0FN7xRK+YnXl8SajGYHSnIShIhALqdQJ+DQxwBFfcqMDcu3jHeruG30
U4joCUr/eFb/U1ApHa3+w2qbWg1owEpnTcz6Aqwe6/VTM3DivhcJU5OCMmcWzNPqN7SbVgKv3a3O
gfVm6Saz78grl/M+LdqmPDXSBgeGYUMbjszwpV1tVoBDQk5N8wYaIc3GDaAA+lSbAlRC85ZEeDEP
cd+7tB1Xs+QQk3f5ENE6cvbqeopZOQtrEYuQCc+Z3XVuOGDiiZTop176+LPzaWSV8hxd6/1tak9p
PmyE2U/R4OV1jEGff68mPFCyb3B/zu6hVVWX2TZXMrHJMSGvNg4M/Gaio0pvDTt07/WwdxlPLPAT
q3Yr5SxA6xS7kkOPdYBnk2BAikw5VyWzZQdiQW6VvAT4Aea/G5f9bxXKj3XMuX0tr8vFBDfPyfiP
1pNOjh3b8Oq0b5xTEGQM1Zmv1QyTvckM23zfFhy8kw1DS0B5pIkmTYjTYBZ9awutgmbK3LxQcGIl
d5wji+zNKdpYe1xX33C9jgqnJ/6rtKi4AXKW27EYlwNXSKMyEOeh01XzzqlDI7sYqT1LZ4Uc7eQO
2xFLRBHS+is2Y+pbTkcHVzMmr2Z0E5+NSlaqFyqlH3gZSMhqn+Ftsw+q1OiUD0ELOaxV7Cq9Wx//
VV9uuZk9U2uiUgl+aJk0JuIw+jY9cNAa7Y1Bl8HdwRUem8eeqVG6sWMG5KdCbVM6SgqihuJbEWR1
fFCKukvFRtPkbD3So4lPOyblTLBhoGnUz67I+qdEDyISwGibbtbXc3X9JY1UXxOhRPY3P6xY+vsM
HdQT41+bMXVgKIM8IPAalM2ItUO/VAnvpzfqykScXm2P3Y6CqA08Lm5ESOPiSGnbEUwkQwPCIddj
U+8jG7tUYTLKRwnzZYOSTIyoMhxr2mWz6mEPDV7X9uu70NCEOhCjkbBD6RZ7jbTpJkHGrAxry2rA
GWhyh/LNWtpEq6cJ6Sifntm1rDy3pgFy++V1QrvBOJPildc2YRRHre7IjkTAGF5WuYlLWotejrxl
egBdBXKDWcAAoAQZTPkFSG6sfnIXR8D684rl8AU9xHfeah04+KVUYIY8poWjTvRTZ8jUOgPMO2Ou
ttKOdtj8qLTD6Rd8wkEqeYpj4AIe+D2t5LfUxPiGCAuejtvKyX+hhRq0G7ULgrsKSePWiiANUoq4
yYgTZ+YSlZaOwbRJJTl/emhYCnKCmQIyf9HpFe+yWxxztFLqWUR+1DPSqLX2CvKLtbFIa0pvUDpx
wTMydp9ZIhz39OudXQx261+v7qEQ5pO2d1ptyF64N5W/Rw46RLug7F3lvC60aZtM/5F32JdbpUCn
swszoNgXNHJSbhNsjrFXJCqBBUXmaM6mW0zJqRgTBiTYutEDrfI5h+qN9wwpzuzwinuB8yztNLBU
DoZrVrqix4cEGWvmfUyFNnOTgkKzro7a+d3FLBt9fk0XFEpnF1xQO7b51bExsSky4eYXm4hZsYKJ
KaZjoeZ0s8+xImgVkNXNQXLk4mcXXXCyf3Zy2FN31bLcgyziR6wvcUu2iQPpy26t40gobb1xU1bG
c1dW+oBUROP8Uc1R353/WQlUtuiVPaGBMONLSDCS1c7HXoNYqzAd+dAutB88yEZ6Z6E61NududRi
mRNZXAkzHbkSkFgTcYhLZajKzbq8OWbv8qqTpteybfmLA3W5ONhbeVFiW/DhVqc1eSE08jofIsYm
VlK2ub+Xmoto+n+lJiYIJJfzAX72P5iG+bGR1xYKtsy4SFFbUHzsMsVngTCyJAsT9E416zunXE3e
Q3Qa5H+UIbPWZ8hDiium7ZwaE2bChTeMTtNcLXN2wf/9E9ofJ/1z8U//k1knIa8m7oHfa0RRFwgp
Lb0+rxClAbclznT8l/LAWl9izVfN+rEIdKpd8BkSZQoCz/oAYU49OjLGiLeWAzjQME0noIrqLcq4
LNjbiTvFJAfEQ7hTltkA4pywP7SKSMd9MGmtdizoCaLeIow0P9AH9fFfWCI5AJ8a4SUUgXDOBb4j
l3d5NuJ2scp5v7BE4feboJFFtRdNnqBekxa7RjrE9Q68Wtm8xFnp8zBXqRG729TJu0NTkmnyFAfU
zOcMebG/iTC1DTsCXFyepzFCJglVq3BKDO026m5pMTN9XZW988gSp/zKQVsL2hFFGo71Zf0oW39e
Ttd2xJBJKoKVA5SrjmJspepG/Q7gGFlpwJiq6qCJho22m3KKjcGeYUS/BMHreSoqeFKrpbJwqPkQ
Ci+mZrq1/PPIoMXi4ROW4z9Oo8bH+TdyBKwJLpZqNHKcuD40nnFx9zi+tOjcGwG7R6mazLKyrAd1
W9EVcx5N3JWPWAbpWcCUkcMOfZs1fBGZacd49W2SIYbZddFu2cdr3IXMcowDIzgmwVMii+lx/cmO
WlnZXdBX4LvkAg4ITDOlGEWugW3Xqwcmma8kFsyLWlLQJR2NSHO3yliO26Aztbf1bKFTacl94qpt
gp7NrO2TITr9Tsg0UO80lxN7g65Dr0iqi5QBRgCH/3wTBApl32r01tNCqAgVBvNfL//sffl/X34u
oAt4G6EwanxO2B9eLY6gjlqIujkLN0TMo1QRfZMNiz4Kw1VIGctAFdsEX4DvIVuf6nyznnhFRMvj
H+fBDzh5Tvr8QVo4tiBaw4BKPnyeONeN0SjM9BKEIOMf01BD4rDyuYhscpOZMKlGWL1LuviH3C9B
KsKZUOXP9Z4Vk8sdNSwz/95XmaUeflWry7aetCplFu8n1ghv1XgKLWELMRDROTs6L8K/yOW5zsKQ
6lfTG377v69mf3RTZu0c5HFsefRSsNv8vpiFouPAAioALIQaKttCM9LHsGOORhBni7w4YGtTj3Ym
dRSOBLH9y/P2x3pP35qhGcMNpnkMvj9e4jntlPwpY6DnYaCWtEMAwBsTjwg65mWI08TkVu1wN0M5
HsYK4VQTmu59OSlh8jiHtqKAU30KNFkSjPOPJ2BGt/7+RNIDYChgqfR5BGLVD2MN36+haOiqcu6W
G9H5Cfv62pQQUFWK55ZQwxOCyLjfwitAxpKRa3BbqUUQV7A4+5ORnTOEGsNVN+ER7cYxmtgJRB5P
txpjvTiPy/u63uu/398/iGCuPfvMFmL9nE/1sVk1jIPTK2hLSXI103TbaCTG0rWf2Z1ZKghcrMvU
1m/lUhIBFhtbmsdGH9KsL9Lmx4oCCNKk41xgpv45S4rafPjVlFpEGApqZOV5bUogi0qnT37WgkeK
FKetD4ivWYAT5onZRSl089JwvDC8Fqx7fA8DVpnna/PaPYGntM5tM9j/2rA/3kJXUFXMiRRU+Lb9
saLQsghRqFObF9DevJ8iL9N8p2qzUGmzTidlp2TGY1AOavOPFe2Px4ehEmEYFlee//9jMiyhX1VT
bSuAHwuj/6+N6rS9p0sq6E3qPNiN1yQDL1UUREa+DVP+3IAhmyLzH7qORYf1v6WVFh5picRA6nwY
ljPxscNsRHQO26mOjy1GgvLJCHxdXutJjBnyqTFOLoyxXH8bVo3evvsNuy8u/rFMbyO8hfTTUGtj
/LWqZebsYqTCKINXs0FYV8WrEtDOO8hZAfuvF/D3aT+DXRy7s7KXFhaHHO7i7wtUlnFaVmhvHdZj
dW6l7GxRRVFzAkxSRe+/hiHWyKFSR0JoP7VGoUx7ERpVsLUho3z9+ytlfSwA0X/hKZ8DzIzZNvpx
y68rhj9hQ/dl7GNeo1V4KorWDh6IOLWSlyIlYTPedD0j5l2Hmcc8Bw2YCz9K452kPNePqLI6fBmF
owBoWl0W3bJ+mV3ldE+rhQOT47zBEZqGm2H1Sg/5EFDqrhLrYFB04zgtrqTOzeDRLINKRCEL38le
7BwuhI8aJtHsSF9/o3VG0MqIB6/mVkPSXYhPK+/HCjIU5W3G0nruMYujHNHG1vWgDAt/uw71Gf+P
bMw9qK/hxVx+wSpH7xppJQ+m3/j6FR6njJ8KLXaQAsZoZby8bKrybkppPW3WMbviY2Y8mkPHBr++
i6FCXszLKIPZtW+Gkx9calnE/rUEMoanUYcbtk/dEATW328rqKn5WfrfO8LZA+cTdC5haYS/IZr7
0Nhv2mFspVSCU8DZMR29KlOLToWDJNIk8IwZ+fdk0dG3qIbdnldg9UH0sc1nchc3fRCjPt2u3pte
0/kqqxiiziXmDiVAZ/ZfOdVc4Qzt4reEEWx5Y0LvPBu6WlUnBIj6WwK2zOH3m4uBZNK75KQBn4FJ
vRjCE5+q/3mIu7q9raVRsWzMbmeU7xH2d2uHpy6R2/WzhJZLKQU2GRk//+NyT6YC5wEhA+MTlNPG
rRFTYPPMzR8rclyre0roO5XbskJwu3NCmLbbyXTZE/pe6O3jOnNp7BmEgIhibuYuD5mYQu4juVPg
1G3f0pX/GF6P5s7gz9EzwCGwyuvHSRJr9F+sNphvZpKh4PFda76iq/tkfZhHonZ4ZhUdu0xi2MNx
CozK7SG7CbN4xXM1JE+2MsBwFXmLm3pnWtDE/1td2yv6wK40u9/VE19434hWUb8I6Rj5f0k4DxjX
W7YaXmsTpAqa9RrZAZP11j27scL16DrF7z9l1eC/rF6/9cSSQ8tlVFapvD3NyOiS3lIEU4VuqHCm
u7QTUfou2gz4Vm1MMf2uIPpZBrmdP6jUVcbeFMoXFJ+ue1pf7MooeVjWuneGdLQXM9MykGxL0be+
76v/0AxLFC5NZAjlzpeVDxarXaxD6xbcK7hpdn3WsueHU6D+QALQZQdiVzv9SHJCTOqh2SjU9Lpd
gVrRwaGc4E421bdW4/F44jTojsdMD2lcBtjV/68xLMvDMTtOSSu619WO0/FijPu+GPIGVPBiJYpZ
oMy9HUkneg7q1sElIKC/3lVGRRcbxHYYW1+0uGcJWD1WOq77EZr6GI2n1G9nVnXf8dks7TMNMeuk
5nG5s4jHfE4do8IYOhmbwS41VN2GvY+LcJuiwEP+6d+SHlhmTabKz0BTQq9h5d31pTJrN0sbs4Zu
7vJECS9ZNJZX2seT12oBtyYxoJ+XkL3b1Gxhf7bJ8IBmwmGASazFiSlNsEvd2r+Zkf1zQla9z5ya
VBR1eEq63vhWxApmjKpxnqdgkIiUXQIhTMu/hMEg7pTIYaCPI53pTx3sIDFON4rKcF81tnwsm7H3
hBhH+LZKUUhSI3T7TjWjeiv94qj3pdwxW8JMmkfdtnWlgDk8SZXonDR8pziezjaavq1OY2yXj0Z9
p4ZTaHHoKI0vWheJb7B/ei8TtuuJKtaRDSjhXdlXOASrVr+M+mAcYpVXedMBvnqVxGSczKr6hJCB
yD123XwLOy2+gKUZLwWgIhJCGv9WA/o/jLmfIfXLjB1hJdq+xv6kbSIh33t2F68Ro/PoV0r8xUAu
fUJaQXoLpnPp+SPwOalLsa1UBqYNwSsJPk8AXo0ynAmnG3bhlIY7aD+Eh9R4t2etmTiKmn7H5I6p
vtU1Xdsimze+swjT2a3hPZ4VLZZ7qpbmUWm18OSSg3QQ6SC2Rad9rrIiuHfCUtu7OjYUlttroUQP
2STLCyE7w86PR8hsdmRM9CimfC9GpIXbsLBoY+N7k7sad3aExe5FIFz2YNFFe44GwbepT1JP6VU4
uMXwU/jpAFuUoi528q/4CsW47W223mdyv0LNG33zc2J3wdFUQ322hLHacJ0bY1sO2bSpm/5hQhCx
CYCjYRXPNWJ0YgcR+aBPBzkWrbUD0hbX23HI8PHlk5N6Nf7yT2qmwTPVksndF0GpY7mdHI4fkeuF
JtNZ2aYg4yPWt6mx0OTqqIG6KayPoGLsd8yTwOnUzD26hfKz1kVwbmLT8ny7Gu9yhcglTTGU9yIx
4hfc4RDUu6q9MiOJP8eKtEvGGlp+MXwtgKgov2YtUpRAL5xDjhV6C6DVqTZtK8mMsFl5sfDKjGEn
/V06sL7Y2k5tPxZwBPptiGD9KZZD4CHd58qnmrtDc6IG1A9u/lOVffCjj4zHOFH9H1lsDw9mqccb
bILDF9kFueLpVu/uCtXsy89SJNpnf3I5T6MFsDY8X/EnW+3cKyZi7WK0ypOPPXnn08HdlgmUaRna
94pNk/WoAYjK4NUpAklUSQ4jMi1zHxhGfBgVqzg5qZLc9BLaLKrL6QthHyauK1fs6s6eXvB8pBcr
dX3ebqs+jvZgYBVQ0mtpkUOYKKV7tK2JiVtszueAMqYftMmJyMPa17bVf1lgB/ety7hCVav6nAXW
qxFV+oNORUL6Zc4pLSfXFEyT58hk8sjnGbeVPj4D9/HfEHyQExR1iPgTtXkumrR58BktkBMwBg/h
KB6MKqk9mcr6FPclzLemVYlGwJ7WKAEcHqjXnZdqSXPonCLalmP3PCZp+Ki31k+nIygqhah5Mn1z
POrj4B7Jv4mIczJYaJM4Hd4TO983DKWvfRQZnlYM6lerUidt08qeTCoIdR5uouCTriPbJ7OvjjZt
n2mvlTmpt6AS3UvuEoxGipT+lOlBijQOA8gt7Cz6wFrefK/TPD8QV0K3gNcAXqydHErVBVpl4Vpw
SAH0zKgbPw+J2W94JC1CikbT+aSRtr33fSZtE8sJVVYQv7tBO32eSlQHszcr3blIW3iicAN9yY2c
842RsRS2ob0pJqU4GYiN905e9s/Scu4cPLcnHfvnAxC59h6Df3xoJ2plHm793sQ2vRm6sDzQJByj
DafB7hpHpvuaRPBvEXdrr5AGwr2ITf27pO96YoJa/JCNdC52VRcQSrWh3td2nnulkNGNsb7hWcro
7KlNWi9VuoqRXdi1m6lPWy8wsq9ZLbJrXEHrRIbvKldlrI0NYWwLvCA+aGGPl94dINENZXeTyN0I
fQnduzwIg89GW7vQQLkikoHhWwL326vccDrwNozvSdwlHTL9xN4llejFhjcZyXGW2t/7VLtBu8jf
8lHoQAR7td5aNUwRj/LS8DIpYcgapssgEnbCXo0z9asZBNR1PmlNKZK9aaMFSo0nzpGNwLyV6nT1
bWVGRIfyPtHT9ks1VsVjmqKQ3GEVjoJDOSbtPhkC5xkup7MrSnnM/cI4+FQznwUsATPQu106ZrbX
O8N0hXbmkolmohzPWdjZJstHdsfmaLQuYblZW1wTatGN1AMwumqS7dl00n2hp3s3s0LPCJkaD+ZE
Hd2qeGKtJj5wnW4K2NNPKv6fduMjmLkpZURizCQ7lCyisjcxsrFDJts3k3HWQSIyPCGmdXe5G+pw
GMCGJ2H5NrDE4FYep21kWnRordZszmo2vAOMse6oKW5jz7rAgFzZV5Z2KkMVHmtlUzpTfnrYl5pj
Cyb/KycZ3DdjfPMpzjxEn8XOZkK4dxtUz/3giC0lgL3VraB5qwo/vYESJ0BYs9K7omuUG89lTeXT
DnLTWvSpBqx+7HFaxNyn6Jv/cNflB4cQPwJ9Ah9snYmtdtTV72YQi89WprxaWvIuC6kfJTRPPOko
Y15kGvezPbYLdyRs5F+TROZHbO/Oo5EU1iesAxEo5qTe5wxUNoE9cCIIi/6exg0Mm8GJviM6NQ+u
r8JxjBhbbeLRSfeOmiPZaa38xihywJE6A3P1jP0plDdA4QI9WGZdMIc2t9Q0wouD1OPJbTt1b9ky
1TbJULvPqFwI0oq7LroTRmA88LMSQFiNzuDTelNIJ/FywhQoJizzrLR9nXtQ7+WE73mgvBxU9VQb
nXoYARDvYmlET2pkVbcShcdurKq3CJjjtqrw8bUgXb2ycsWDZo3isSmseqOgV7ivQVCeISATOUgV
xFA2119YbKa7GBL1pumCNxVDIaIHM0I8WbxbcG03DRMoDyp5yhM9gn/nGNlUfrbXuk56gcmIl4NX
iC+bxJ19W8YgYtHvdacoJqzei53pme5U9l21auUtzwRfIM/cC7SV6JMOdDBDD4mnOVY5IeSIgI+S
uJYvfjmSYIuj7t1FkX3Xm1V3nQhA2AJKywlKMMZ5/J5VG/ApxuCBohQ7kJ1WuhFOUB/Qd7CcRf4d
dFdqP07KLxVI2LtsoHfC7VBm4VuGhy8xsc36sck+3J87BoY/lKrgObWj+94cy/chJ58JEEb2JddC
k2KbuiGpepjtUQ8oXOddsR10Ai7yj9rttIs1huV5mlp2sDa9MzlLvZKjw8hB0fMtVbr9rcIYz9zV
N29dGBN9pETNV6SA6ZtihJrP61Ar5NgJF+56MJIryQeuBh0XUcmAqSOSxn4acYrcEKEODAUU52T1
jnOtJba+Qtfwzmf1dNGcpt6UUWpvBNPBC5O4Gqq7AZw8Vi3COHN3Ozb5dwG49snKDQHcWJP+FrT0
uCWpM4CMPDnhi5o56TkWirr168nck0jbIZkt0exiBNj2U/KljuwQaV5TXgIWMUY5Zd5uW63lHuqd
+5JpHWb/CIIhiiizPauodHe0UcFeToMoH7CdxZ8SzUZrRhiHR6+3dDapDI39EMvxHsNldxVhbRxA
RpTybUqMaetjGNu5dpzuspZqD01PezbCogqfEpmZe6xi1TbImtcxEs7Bimxt27fhj7IK2pd0yOKv
+MvdbYOeyINBpnmIoaOT3WfKjma7jDajT15fZ6MKMOyS0IMptcbdhMz7TKz9iGQ4SfNPZlK6NJIW
/AbKOvY+LbLw1GUdT+2T29hq9U12wIjuwf24Geu1kpsbMeg6EUVBXs0dzqW/Z0ZJ5B9qN3Hz20rp
EbhJs4c+mSqxL3H4ZviPHNFvsQAF3S70kU7v+inW3WMCfxFRYJmq0bY1Ip3sUA5J6aeVUbH2wKae
pO9LhB+W4j+JY2dPDNn8xDfhqIpPjP6LF1Ujm3tjKbWSv1SDOXYEcRqVtcsH4ZSvWT8q16YzOFNX
Lur0p9otaKnUNM+GF7on9AP0yCyqg5CTe5pIrAoOkd6G1r1Sha5+9hMcPSc7jtMfGhdpVzf0Irf0
+SNxCfSBi7biPQIeFe2gkdqR39YGYeQksKmTsiJFZ3Yf0TrCmUWPCb2d354LPbeKQx9GxFi2A66P
e6WRfJq1J7ly5u1gsDhhhPGg3MumTeluoobPcU1jx2NBrwBa7AN1JtCwfbdv7uTU/iUas/leLl2Y
1Gk6ILwMSEsuMhqeLyvHYlj6R9PCmBxSh37N2iEZzJBKTqlpUF47tlXjaGUjz4EUw6ifEb931v3K
MHFBxGj3aaXBnvMY4c7ZCUQ8KxerJzPnuZyEXaMaKYfd4MNCNfcCwmf+YuLAmE64wPR429gRzdt6
4UG1yy1a73qLVs9vNyWKs2xPBBOtptXziUCW7lwUi/HrTDuMbzMAfrhEFDbQxwZcAiTxdcRYvyjR
2FQ/s5DGUUkJPTTXgWJQOeowMcI5RgFEA7ojftoK+ymIdjO/qKPsmT6sFI9/tFA/jjtQCZucwxmV
6aZKy/7DtKxWy0KRdA1/4fRFwC52F8wSlgOJMQCjG8QsJSR1vMHXzqDhcMee3nyP7KqajkirMnvX
8FuUZx/VLLNtamaBMsWl78h8IaXhfE90ti+OUGec8NCTHtfs//4lPn4HFwGPYCgq6AMbBjKU3wcO
PVJ/2qdjAUtZL6Zbog1TfOrdes4sqdQfbkBXEBcqvryjpKNE+EgJJOnp7x/C+GMS7jKU1XWGsho4
zj9mDHGp5kVbg79UON7Xtzy08+BK+4Y4WfJsBDODzHS6d9OgcfHYxeEshRQIvJQfVV4h0JsfhGIT
WnViPiogaFEmLAKkVYeWpiU4EqJ64mj0tIHN8ZgLbGZoS5nkWUVhvvkty5HQTIUSGZsABIvO0Oxd
lBqo2rOuDLUzaAXONoWt2AkPu+PG+8Yoxi/48wTybZDSLOu1fOhUOsWn1lREvlUGuGl3zLfRgZhj
jB12fRv+fvXUP0QZs41rHhg5polm4ONzWDpA2q12ci9W5dJCNqJUZlcg0nVyUgcrIm5Nuk+Najnq
VsPX8KlqCfb08gGe07XLjJzTOuwAa/OPj/W7jB45AawE3gtYJTg9Zi3D749WMpomj4ztX3TFplHd
MKEoPJTipG2OiFOQVKWxbL9pHLSDx5xREulucal/0uXALmoEtmRkZPuJ3d5xZzJjDxCAwbdTmS27
1d8/7J92OD6qUIGwzUkcKh3n3z9sFw3dXABX194fZPzKWb6zUeh2OT6HoGdLvq7GN5PtoN6sIRaL
pBJ1G7Nea0klXBdcFNhIpH4p+Bbr62q0Ulce9mIjV3Q1Hg8MXuwaSEeYpDeiLuva69gd/aOkmuu3
uhtU03yW8SvAPrySh4B0d8UrGpU43YCBUVgh4D+ZfLry2ujkLuwRrobUCX3RjT97USX9Zmau/czx
O8jtpDnTK29T7V91znHVFpEBmimkfW2PBSDgeI21JmpPYzJZ42EaXMEJHoNZ6AXC6PtNnPdkT2iK
HSZM97Im3VsKzDBPd3NQuYgpIq+LeQk3RhAq4k6r407LNpqoGnk1ew67Hoh0RmzI7ZHtRLQA/iWo
0z9MKxHTcAexzDDyBf7IcvL7fWyiMAcPpWiX9UbFhbTic6CWpbw3nC6wtrZCheNh7uKuBRwsijNB
q+n7xFwGpyVBDo4nYs5pZM2w3Z6IlYzTmxU1ZvnIxLx+XukOZM7xptmJYHqwid0GyCGmkfKbLjGc
n1dfVtahgLrTmyggkRSEwQBX0RRfV4n+mi1q9UE+3U/ZgE6tRnSqPbep5VuXTBfd+A+izfLV/595
H5cGNCbqACi8jJlN/cN2RSGF0zoJ7UulK0p2IDhFP0xj46CPRxutq0c16hL1fo1syXpftW+NHXbB
NoZHoO5XNwad3tLespGULeHzzHMbjoqA0a624uLnGnQOUx6vcWjAPTTo1YzdUHHtyW9Wt3Wq8k/y
DvzhNvNV1NHwLrrgOjK4OgtVtLQog6xXuJgmnH/v7+/4B1EAA0+TZXImTcxbHb6cDwNPSXBiFpFN
z9m5IJBIyNp5Giwi7y9UXdpANKlMCmLJRXZSSWT5qQwGzva6BdHiOYDgyABkjZgll+bEjkRtxNxI
9pKsb4ql7ajoSqH8Y2H6oBji7UTEgEEAUgaMCpbRD4qAoK5YJDJNntf5Jgygxnp0g4Dta53HrSC9
teZx1SwpTxUPwNOYG/obBUU068cYq3n/PwTtP4E45Czz8RjcGYCUYZ5/eN8sUxtczmT9WWKNu/Yu
LtWHcqpsAPpKP9Ko1rrUYcYYjjkK8g7FDCVZHaBcdwko1Z75aqV2XMNxyWsmE2CTxe6bayp992po
yLRfOE4Zwx6kmbinJsojeg/91BwZaifqpUIUMTwy+APwuobzIAms5ZVC1yULqc9BPdPkrmYfy5r2
83+oO7PmOpE1a/+VE3VPNZCMEX3OBexZs2TJtm4IyZYhmUlmfv33ILn62Kqv7e7LjqgohS1Ze29I
cnjftZ5ljU0kwkZFuX/Wk7zwqYPZo2/pEdLcQw6f6iG8i2b4gofeaU6Opw0llIUStj0GhAb/pljT
/Rwv3nmVHZf3UVXLnl8+F2UgE72cv3a1Ppk0JaNZ89DpZphEidHQxBEyHDs7ImXQt7mNjXX9TQnX
ToKd3Ztoui0inLiQJdMnT7rzX+a57FXY7dh1s2DNtJUEfymrJtSB5RUbhyE47xNiOPmceV+VNF5K
KBwHzbJluc3iBj36wPvS6bmnVB5ZSLKTN9WztmN3gLwUzNngn0nXXaiiv9lxNPZZ7r7SigiT69sO
FYRxR8mm5TT2QMrNGF+uQiAyhgxHI/2dTNyaxhp9sbMIDvNaPOOQv0WAEFk8QnhxQ61yYLwNrdFY
59LGtEKiqZwVia9afhhSq1XEdNQ4NQu37EzSCPXSPdq0a0glpmSyy1xOcUcedA0bnYjZKdCULpfN
QnzsjV+kRbeXiyOY1uOuWdWIcr5BR1emB1QmJXbsuU3wHadamp2ytvPF/s0WZmIhQptAGQjgDFia
+3k0lnzzJpsf7X4h1leNE6X3qIVtXJlTmT/Kxe7lHY6IQgRlQZrZ1eSSjfTreetduAMbKVAINpkC
q8N7nQzePWNdb+Rs4H0A0XGJNjmv2ubG5rTxQdNtDE2AX0Z5oBifa587r4R8FBnjPHFP2PZunXHG
npnWhLZuiAcxemqAVFKw/cQMTqCebb3B85IV15wHq2toiN5wfHNn1iarUOjVkb2J0tK5sUbN3oGa
q4p9xcvd045HnaS8iu3tbz7y33RQnsWEwhLOZM0B673tlewsZSEf06h306z8UNXTIu6sTEdvTWOW
pVd79SW/6fXefCZOI6RvUA/EWr3tmpEfWpjQcfwPmsJ0AmUyD8dXKkChQFnspiy2hk02UB2mCpVl
6kOCnAEQTQTM6XfQlJ9POOsmyxUoumwDURbcvPfAvHF2FgNvoIE0as3Czl7dE4VOstIFCg5yyjl9
NfJEb4l1tVZ9TzBelBvese7UCH/zNRhoMYnyuyQyhqJoaaDxq9FD2LCSlKJ/k8dI3QI8nVr1jXTh
jAIbQkROSr++N+L9vUEfajr0JqFe+NaqBf95iyVinSlQi9rTW0q032D5O8bkuQOwTpN2LROPdbQh
1K+dT1o9Q4NGSVtTkB6QtUKPhlGKIhIuAmV0C9uAmApDnL2xIN5uQdVLY8WiDZ3cveEcDHqd8N5k
1+z7pp/xzCv2IWWxGNVuqXBd7W3q6jnd+lWy+hZzNq+Wp5jslr+gCL++EH8/tQrwhz4cOI6CBjDG
dwccZY6id7PIOI0aycLHpcvqas/VABLWgCX4OHlM2hTZKLoyv86FovUHOepC1WNPXa9agBlR+V5j
/Jh1+/MCQ50eJKLM+l07a/GJNDdv2da25wG8o1nw+EYKoC6wWh1eDUEKuEvz3EJlIUfYJr3H2y9M
rt/xKOXrFtSfY15i0TtpXTn00j/g9xAVYatzXRH/2WHJ2FJVaemmIQh71PJkjr4yN7rLp3kcu/aq
zYpK+91u7G/DSLjrfoz1YSXR84o/DyNI45gQNajcmfIokgF0RK5a0KYmSsapKPvYYkKyNaGg4W8G
UGD3MTBX49mlfpl+eyunvd7R//gpO6X913/y5y/49KmdJN27P/7rQ1Xw33+u/+a/fubnf/GvC/lF
kYX8rfvlT+1fqsun4qV9/0M//WZe/fu72zx1Tz/9YVt2sptv+hc13760fd69vov4pVp/8n/6zX+8
vP6WD3P98s8/vlQ96db8tlhW5R/fv3X8+s8/jDV68j9+/P3fv7l+gH/+cf7SVl1S/e1fvDy13T//
MP0/EbSznRa4NwwO/eYf/xhfXr/j/slRmhYna5bt8QU5PilmXfLPPzTT+xPqGzJ4aj4GrPY1o6Ot
IPnyPaH/iTReB3sADgiCu/3HX2/t+u0883bPuBTf//xTHA5zEyPph4OPAbaAKhdvUlCJEKb7LoOk
dWev0SdSvWl8vB79ThjL+20Wjdonw1rVokN+nutmt+2q/qSL5rEh5TdyhkODECaw9aSHjTbsTAWF
WljFwvEx74Khne4a0Zs4IrNzZXq3Q7f6M6zuEjnch9mVHfXfZud2IoVw8tVrxJehMPVAjfkOzfi1
kvlx6NLHGBcj6idzOC52RDQ8XM6ADYEC/a0eotHZJK4ilSbCy1sO45XgrI2UySIKsjovc7kHXXzt
ZC6GxcRAa9AsQH/RJhAhf1Za4xHzWhokROraYnnkNLYFUoTORJIVpQ3fmglAIAUycpKX5zTLr5wM
NBwh1zk23W6DSuORtaDf4ADDrVB+01Z1H8KtT0oV1z1b3tBnx0kkxBeb/Fk7Psrkga7u8JiCxgrd
Dh1MD5aFnlxshqD/x3Do5jQP47jWPpRU+UuQphPLdTAa7i31dazilCbCGudTaDfLJ670piOYcq9z
piDirmC5QN7fGhw/+/aqlOONNZhQZr0Qw1jYGtUF9KA0KKry8wKsMsALdaKy7YbEXGAdjMrQUEoi
4aoInMuAcGtjlO4XtyB+sN7mWY4EBNtFvNxw+rsQil4JTYNWJX0Aj+oOSMVtjLIp1GKt2q1N65H9
xxdtiq41NMST62HhavhhLxeYCLq52ZP+BPYFzX4ZLDC6zngYgh5FLijJ6tAW+WUOUcwQdX9dKnGn
eVK7yxSQtBJWc2DgKt+b/YIqIz6jbXzXqKXJggYGH1Kv0J6E8U2LahMbuTMeBhJ/wlbMEbY0I96U
Iolh30txNGeOaGm6bPMpYW+dg1KbVUtOnz2BcY4tuJTttVLRt8YQF05ffyyzUm0UMv5gsrMrKRvz
XFgJXVbX3flzO1PFtycwKf6FpI08S7/YUJc7JYWyg27uL2dX74IOQhrqLEO7KZfhltV72TU5zDaj
SnlfTfIJewVrIieDIJMWPv3EPs969Unl/r2u5Rcwv1FU0nzH9m1OZFQVR9La+83cp5/H3sjoAjbD
Vhc1mdEZIT1mdTmuslsN8QZiIfks0v7CIEQFuaaTEjisH/z0Il/rEuzzKdOm1KSKvpFBYY2GGVhT
daYhXQhb3C17enjFRhp+AdU1J6vPy78AzsdBILE55Z1mb7q0PyNH6N4hCHKDoOcAwpHnO4FpRY8W
B/r0BcHb+dCBq0gim/5Zq4WmKk6IzwMNT2poSJM2M22mlqpU0+flhkyWgteyDz7cQooN6DTjfJvk
V9LMG2gCEoLpDX3Wne8/IpzDBtykX+LxfOiFvxFSXSdW1wOiJg3VslR53g9zYQU9etU7mK/kihLQ
dk70NvHmfl2gFh7bHRjUhJpHflRAJx9zpx53QBKMTzQC7ux+Pp/jmR3IhJ4NAZF9WXdov0ggKFlx
Yhn0mCs3I6GHR/ZhCwfPLAB0PwDV8ctN6VZXYplQdsenxvCmA/m//TmDoL7GC30218NZm/tfaeR+
SNPxIScSG3o69aFJe5EcSbeS2N6tHkdX2MtDazFP1jCftZXMAseee6ZifNKzJ3iRSjsgDkD9YI/j
vq1EAUFGhK7m9fAyMV9W46HShuvE6y/TKmMe0OP8QIAytv0YgabtndqMKj6yO+ew+Pp5X2ifGodD
qEn+wEuKLzTwPOau2vTS56w0i5NeVkNgTNPGW9R0rq8arb7Aht66KDnTdrJ3onF381De2W7+OVO3
FSmUJQ4l4h97xpCVb7shpvWc5fOHKD8ulWLq7o2he6Cn3l4gMz2V47JdyGIFuohKCCg4MAN7WoLR
tkbMRKbN0rCqfYyFcNiMqXPO2DBlTnKl1agDhpwDBVhGuOo5qYc6chr0MmZWon/Egkq3eb7MZ8t5
Gvr6q4y7dq8QaoZWZx+UbxySStuNHZLSqFqCuh0D+qinMV5C15CXmpQPi00LNRnIW9eyo0RHVtiq
3gxay/1B3OfN3QuShGnTxOgDIy86mk7Z4AFdwLINdZgN5ZaQjY3T9Bey8+4VWqSxj86cbPyqGzDn
Yz/M7C5UEWfWOtZfVJvfGy6AsspS9g67XrnFsljsaBEalF/KfiM5A+zmDo9CWSO7boWBYKGh+pT4
KFhVjyClH29px32e5LKryM4O/Uo9wXToUErx8HN0dHatlkPCw7q8GZbxs4T6UQduaxj7htC+QO88
Bjn71t286hDQhM7bskWzSx9o+TQty0fP6ckmHgkbt+uCtQpZG5s6uz5MSAhQlE0pB/kkfSbWe4AI
Q2IF2q/E3rgTfMAG+hDeAdk/60j3cVSP2QFB/3jkuNNssNjOD/Y8V5/RTRQ3RCZv/XlwN8q+suMd
bZdm1eiEzL13QrM+FmAhPqTEL4aL+7Gs7e5YRY21SzproPCLMKWqmGU1+ixbG5EIhezoEcGAF7h1
bQXEBRTwy5Jd61enae2alc3L2DriPDLImFw0m5LYbD+lREsMpWsfC0PT79A2fDRnh8XMvcUUvu+Q
43+04opKkdIuRIwePzab8jQaHZCGxhg2dctymWdoM4Wn7+h/B1NG2QkRc1emp8QnYWUyg6oAZ24a
WWCXzYGoiI1y241bL2FGL6tIaVFISMe5/eDK5jyKyHoxaWU3fhCNrb+bI6Pd5YMUYevVB6SiH4gy
qwL44uyXYCHX0TRedYIAeqwarM7xhgCrIJupsqE+oKnNolmd6z100jhB0MkT4UeIrPu72BSPc4VM
nbpLkavjKPWdtKz7FfotDPRES6ptSPZBFE9uiT/AffTzbZ4Yl0YGcTcaQ5v6DL0TOj3mC6zwfWWe
l7q3kT4kHGQ2Ngwsy76OS/kF/sXZ0jqb2umLcJjYMMU8DW5BayOGn9YfQBqcqsbcoxQI2XftesdB
wNV5eypl3PJSywgCjd0N8XG3WelcCgDxaBrHZh9Py31lODrvhJxokfT9oenHBw+A1MYiFIKV3blC
aB3Utv4cu86ZobOg4Qj5NgzjhWyqdAdJJ4jK9pAb8VFI84qRzZ5PVuGyaAENSvwTqB8L6zC00YXs
1bNqb/FA3NVIf7M2oqZ3V1X556GOP5aVsafbvBt8dVyQEhexdnQb/bKxiw2SKUhbaW5upnHyERZI
KKANhVk1f6sy75Ods1YxQWRO8xkCyYuFu9ge0TtH1Xkr8/1o9ntNWvskMwNb1ntks18REm6ls+qu
hs9Lc4BPuK+amN282onCPxfZpb+Mj8NsnrfxuW7dxs5yU01UkXM7tKjfegmclkSdO3jZm2jIgsRg
NqsmdYZ9YIIi018gG0YYPCL5yopQ+R6bprp8xgR/cFoNRfZFtwC312NogT689KAmpSWYdedbmTGw
2U5b5zPp6TR7LxpoCpVQNwNFOSaRC1paFBO8a3sqtou6FWi/A72YBpg/Vznp7kjuzAtdzptOmUil
NFaURq9Cmg5YB+bPEzu1yMk/SplfWOxU7RYrmOk+SCu5r0siYIArx9sZWST0PuRp/XVl6J8lNtvN
gCiWdaE/zCiA3fnLIFC+IrpYJsRbJTAfNfnI8/2HzmH30nT9aVb6bjKF2vdCu6Hqcd/Un1z0KZPj
f2EkwU3rslvMKmWA9ANrdJ7HW6DUz4Av/K1XZzuqytZFOdckcdSYdCbzkkjG63GF4wCGwFUAvSHq
xywo3BeHfKBA9fOD1Pz1SIFcmrUsXofl4H+mOR6mrGcgS89XaO6Chsh19jWdMmZR2YYOhq/VjDLr
7VVD/Tc2+7OMhTDRJi+wBtYB0ADHaIkCw3E+D8OVn9eXBL1dCM27I5uHkBTxCQ9BYDDtsXDQ5e3N
+r5fnjPnKbW1l0WcEdt8rTtbp0HJybR3M8/2gRb0BSg5caOq9OtUyYtKtx8IRbdDG9lcZnXhyLvD
QH5pj3Kbed3JtIYt0KFvvlHdQKJDHIz1yH1JRHso0vIslvp0GRt2kIzRVd2QzNcO4sTKzXENKTLR
EJsMVmWG3Uoa/dGQbkAl/SsF5YxEreqIn9kMx9w1Eca2FzlpEtJctjEZ4kopkGfaR1U7YTanE3av
DjqZMmWosTTkxXjUaBXYij3pojHZiH4YAtmSNZAmmUdzYdxqukLKOA40TJL6m4auuKZIy23SbyEo
eVv0Q04g3aHbuN0ojsbooQFGUCBy70NUJ5/rImPHRRUtNszLumlgZ+RFSD9yPCGGjTDh2A8c3eew
J8FqI0T63NXWXaUJMH+YZhOTDaUguYu6Wnk/DLMbmFFz1IqZPHpNfSLE4nNBT589kIawh85I6I7p
F6i3bqhQDp6iqnJ3S+/1gfScZxqqt4BHbOxC3jVyKAIW0AvSJGrJiOovlti5zCyd/gjqR0TyNCpy
8rO3USScIG1RymckM2ioCjZaaxUHGKTjPrVsZ1O107J2LPKdHCoyvms0pwlQtNB30vKUtzpK0llG
Hw0j/pDQhuOwAg+U34agnJkY5Sy7ZBMBPjdnCNQaYqKbqGoxVeBWsvozIroWDCDxTQ5mfhrN29Kr
Udb420i2dQB/cYt77oXK6HWulh34VSOcqVPmqFKzeqeQw164EjeSgXwHn0uDvHCYO8JzKkIiKune
ycFKtlzSNR8IgBK8yDRmtzJV0zVRQzKInSE6l1UB2xy3CR3hvix36GYb+uxokqVbG0cTjExgN03+
GHlTAaxPtpzRvhAiEXp6usMXFsjM/VRp3vmocVJqzZNjF9881loxF49JpHs0goA2Bk06usFkDo+F
HB/ochw1CwS+F4vT0rK0Lb6FwlWcmwPDnMiSM/anKBOZqzaqAI9FhDvcBsg7zHCuUX3ojRql7Jzb
jPFRS44sLeRhcfwgt4+7abIfrrydWxryyciBI0zYFPY+h+s9qSJ1OAGdC41azf5xBMRQgC8csDt5
SxfoPH3MHtFZGkcXM2oPQnQXpFm5ptjXmQ99lDz3wGuNyTgb3PLSYiR6bfIUM9RKV/sgvdbdGIhG
opS8UVXukhLD27gYW5Bxq58MMEvHspwWFeYJxCghxahtafWB2ccHxxjPYtXHiIrnXW1o06avSF6p
7PLMMMQlbumwMMsTrYoXy8exbg0nX4rDUCRnVHXRNNxPrXc94IWx0A32nnlyVR8MfR7CCkYtP7SP
kY+HLi+eVTZe4sM+y+fPSIDCqpxvhBVfTXP2SSvr8zprDgS9BA4xQ4UvT9SYb7wqDYVENaA0zFba
eG5V6bUoMkpJ/XU8fNRJwAir3DlLUXktHEI3Q8te0fQMi8s5RuSlA3fuDeMaScACSdaq6XjhHJDz
clqGdXc86qGB7LZPiPQqOWUwRBZtl2PHCA3XfG4LY9OkxmWjWbvccy4GXTx5XbFthfW1G8kqaBqM
LdQ7ZFHujBzpa+VxRmfPt4h6VXPCzOSQdylHlnkzc5udFfGwl+5mzhWZBoLnjyqa3/vI4pqbpE73
1YjlAY0/+mdOf7P84Dfz2bIi99pOBBGF18BKjQMmmjNv8A+lxdSJ2GK/SHoqStAZxCBXGNkOnuFJ
t6IbNcuXZS7uDPIfNr2+fPNldOsl8skv1aeMOr2Aiuy7sAZY0hEB3Zpqtm6YLvQruzjJtqd5URri
a+bSvS2L8s7HSPAw4m0AULtCXIPUrjiInBRmwOnjPJ5rXYFFABdhx9PiQU+G8mXvwV9FN8QumNvW
bJJtkWf4h51RnuNAVCRczBn7hqG22G4QzxfSMYqPLeSWw7TU3X4Zx+StVfG/agv8z2r+V/UL0l71
8tJdPNX/Bwr/poV+6r8v/N+Xsnv5+o+77ql7aX8s/7/+u7fyv+Y4f9IJhPYB4RFYMOKav+r/DPw/
bTpkOpJE+BFEXf5X/d81/qSl7QrK8a8F/r9q/4b3p0+xnjaCQU/NZ4P5v6n9v0qa/l35X18RGgwg
X4r+Du2H1876D/EuuZGq0hgz+4W+PjKHrVlbyAxCvR4g/q3yxOzJQhkNXbyhpGnhE0AtTboDHs3n
uFQW7koa/Yx9P6HWtMl8jWPnSo9j/2MXNUKlKpvs+tnOCPipwJoRE4IR1AV8/QLleO5v82Ry8yfP
s+voiyhE41zGRCXVHFQMSYkhtGo0EFcJ2qex3MS5rdgl0BktinPDnRvecoxRfz4zC0G4pwaxl3/z
wy39/zRIfsZAWARw04PzAXL7FPK5XKui7odr5BrYOBIn8V5IRinT5sAikCOBsIZWuYeljTvYKAtE
UPkt11GoRb8RIL9Tr/L6qPVcsbYBgbWAZqJ99OPrYxzwKJw48mtqQICQYQc2B9wajSatSTFZj/jq
N4oTObxVPLn4Fq/JP5yhSBkghUdxIqiqpNpUVY1QxqVvew3f+/U1+rmDZLlrNC5ALUJy11xfhuXP
73FKJJO3EtpXPAmDbm7ixY2Zo7Hod4JJT3GwecxsnTbvr1/33b1ZX5f4Ytc0CSHxycN497o1/meX
Lar3NQZD3BK7odd5+ynBd0y5aExlL6/KKOm6LkiSCnRb8OuXXzv5Pzw+vDzRh2BfaM/aHnEX62X5
YWhgpsINPCXiq+bmboPDFF26/fSmF6oW6eaXCEoq40JkzdzfZSh8FzpLicy5KL9+Jz9ribkB0LIs
5M0Qcmho08/7+Z10DvzfOSujL5G/QHHjXF6jrtpqUUFe8n6mYcNd+fVL/v3De+QsQiujSU0v8rX7
/8OHT2Bz5emsq6+WA5h/oiCOhCPb2WrsW2srvchyHmG10H4PWgcU1WOlz4Pyt9Q69Hr8zUB47Yb/
dCtsBN48JTyo9Mspgf18AWJIiZTrO+05kcottMPUJesDgXKUo1mIx8ECM4UkdwaOOqFG4V3hZ6Ey
VdSUnMJSMxQLckF7ptw0+I/N22KQZfv862v2M1+NUDxDrPJKC/IUc7h4ZQn9cM16kruU3izT86Q6
TPWB3mNrsLb6NApbCyYlSJiuzWzFCpcdmlO+vKpsf/0u/naxgL64loOjAUyh4FT0bkrzGrPt5tap
nsvc1pjDU2avZQyGWe9m+0xESPKeIByo7KlI7ZIZVdWFMuyDp6Ua9ZYmYbZdZ/555WyWcsmHM2tC
3FH8Zlp5x1tbrxcXCVAveiCGuOOs1/OH6zWJcTX5L+K5jUxHK7Zp19Z5f90sHezgcMT9y5vT3AJi
17ZC8VTNGy9bZu1uhGt6hGWUpyDYlgVWRZEQwBoFJQLgCB23Tfvs1in8eClC5HcTU6KppbNRnvTF
JwgvxOU1Ns1vHtP1wv57lNowIXUD5tS6HeCB4c8/fx6MvJOkHp4dXNJJSRB2i8IVjyjCE4bdr2/y
31+K7BOPa+ehvuHxenePi8gswCY58eFtOiKNcR1Ok9mgnf7Np1q1CD98LOZfEk5f4Yiotxy4au/m
QZ63shnoVjzC+iGUG2M6gbG0EKPeh0htLC6AEzg9b2tC3lt8741ZCapvxWJPYwfUE/+C+P00tUo1
3r05wRbLRvhOBAzT47sLQSURxWhS1Y+1Ym5otqLNPOvCpIkz0ybvseIGfjQgnIM0NVPW6BM1NknI
MjY6tzgMIu2gCgs2oyKM07kEnrtueyZrKHKf0DF7HXRVK/y1EDm4mAnrN0p6TosmC/Q8X5diyZhi
2FXYu/lLgfRmefCKaWJEChLd+dIuetx5m9puUb1iQ15HJD52ybYJ7hIv73uxhgvTq6aUX0E8ps47
l4QWMlg7FJbZ09TSOqrJN1PGAECqWjqypTOKRHmOoq+gI0/6xCG22DJ8Lr0ysh4GfTB4dFwvZvc0
kHzDxuvXw/D9wgRke83BXeMtoA0K493QEOTgxcSGYCAwipYD9WTqbk1dpgLqexR9MzL9/foV38+x
5qqJNIE7stdmR/L+FVultwANxPhZLP06GMfeWid1s4VJ1uycobGdxygVC4OQInfXxhfuyl1Vv5m7
XpOm//2ss3d3HXzHLMdoT02Lvf/Pz/oiBgT1vlM84CAqOHGinaGYSVO/YY5NsrY0tgpvqLweWs7K
Y1AndhVvibk3KQB6rjvSUgdI1FBx8py7SSiY9fSeDEyVAOB1CsX2QjueQYTqJuWACnucQ7GxTmGJ
zjishoQ90zFKs26dz3BLi6s1tKueA0HNdRr2v77w72drT7DssoniU/NpBSednz9xRj+zHMEY3Q89
LUt/aytlsjUfIDeThfoa9A6fYGLYThCD+RJ3r/t1jZzt9ano09GM7mAHrkN6xb8X6iBrU6wTPxxa
PBZNPtSt3C82iMx5E43FelIwZo8kA+UaDY/Rrz/SK7zvh5uIoNiDkmgyq3EHDUN/N2E32DWWCmH1
PbgPwbPV1fH6BjpN9Ouj+/ocm7q++j+iZFofcebKdUpRdcPyqSUGhxMDiy5/BYS3zZ7yN0PnmK/X
gUBCYrkjyubzmaQOza95Y+lnmqvErvbUgDNhZhXk4/7mo73bO/PRMLxAKOZRYSViF/vz3eqmzHBR
ws/3Ih7WmapTDUNryRdZfel0L6MFCQCpWR6g36yrfkEEGDdkIhA5xl8Nv7aLdz4kuvGevbficoxu
Khh9AloS+kO6CQwxa8xhO5N4teIFpVmPTGsd+yxeUHYEXJvQiGaDS1HEFpei69yENjNOkzU+L/FN
sunCt+uzToW/gze+m508NkHsGV3TRmCHsfL9Bt4YF8uZnUb7MOD1Y3Z427SbiYfbLeS8nMTl76aF
d8vR+pIWej9T52iPz+b9cVJPKzbG9eR+oB7ECOnmrmNAsaPh+lgkCFRUuUetmtrAyanFqkM+RCUb
MSY9rhJJ4Xl37TqtF6WE0mLZuuVsZeLxzit+iiAkHnzsYyxU329b3IwllxLHc8mzwlO03g6QduuN
WOWifKHv6g+3elXg2kLIt9L+SchdT9+/HnJvjt+fHidnXQSYJJA9srd7f15jk0t3AB39hyQhrBd4
Qp+JOoxGPUovHXOx1LxtEuWAFEBGiTk1UKqRzUnPezHZABWSRjtTcaFZF0SturhUgM3FX4Dr6Ycx
6tcOqVtW+VcrhZR5W1ROoZ6o4ObjFSAO3C903UrfxnHMrrglBnnENHupmiQCsE/WbmGcCyBA/qYs
kXaEKa0vFdGf9BpKi0k5KMgVMRVpHoaBFD4iNBDgpla6w73bW3co8WYrDvUJJhUZF/6YGBG70iju
jrCC2G+GhKmMy8JhnaFYH6dsjvqgaevU2Q2+G4uNXaAP+kD4likhr+VxtBFWZ9JA4NRdzQEhrK2/
8aU5ZoA88vjgmqLbNJU+LmeRj2V3b4xGQuqzhmlN39ZZVVj3sz3EmXbvV/o0fQDgIroLre1K7ZYV
w+2/2spx1D3qorgkQbeqjKS98UEoZPtIUrNZteNeQUee3aOZhK5a2sZ7Jm7eK78mZl0N04ahMjcv
ft/hyg4zMlcMqLJR2djehtONnWOgLLTMufQNF67bfnBq2vfJS+KVouMqTyjHlXWx0GRnSC+Gauvk
Rjh65+jbsrTq2j32fiST/Ly0J/o023SIUUucj3YUU6klGqKSzq1N27A6OqmVxN6OseII+BvDorOs
560nMSHGNC4QbCZwMdL5OMatlsj9KAtWG+IUR6zKmwGfkk1TpHfs9sjgGDXy0ATbFuOyr9l1+bT3
BbnPVzk7br4Q9rL+JSqfNetJ96lV0GuoMP88L33jm8MJwQLZvQdjTcZ1wzkl99Ddf4/es61hXRd1
W5N8nFjYLCpPUzQ7OnRVO/FtWCWI9Wr3Oo20FE2smyGSqY8o3nxvuHJSYUsfwoO/Vlpc1ZEn/kAY
WqQtZ5aVt1wpPCBM2RfM2k1inxENodz83JBg1PNrtGQQCbYjNMA23lYS1q4KmbLWtzQPGmpfNGXJ
LJuNTsok0eVlp2t2+clEmsLrFWnu+/d97FG3V5zuubKmRzKqQyq9k6y/hPfPlgXxnb/u6a2EHCUO
BkSUC2eXJuNrOhYRH1y4qk067Q6c6jrlU4WPcTb6Y0dIwfYttKDz1ZqyVb991KSzlzWeIuXUg2jV
byNeDaUIR2faRuvtMWrILPbHtYHED5YW5LBuo9FS41ZoZeYl1kvTcKBZPaWSnRYkKAOLZSgJ9uvp
aVUWFoqHLi17WXK9tGSp9gmgSWO68FJ3fcuSO10vdw4ji1cQfKt5jrRpHWDgYNY7b88af4cSf700
w4C5nP4pal9kvoehhH3hht8/j1JCkLdFe5m/s6e6cu6wfUQ+GjPIm/z62kUnoW+/j55oaX1+pZtq
64eLuvn1YoBj5P593+P6NnhW/iRWQLx4TR2BlbW+b+3tx/+6yG8/R/0DT4Fr1kB+Q6PUkuE5k04t
1V6WYuZDf89WQsNDi/yOskJc0Vl5u1HVMnQMNeoJvYqPpeHDMwT9kQwIYfwCyOtyh8c550fMmsqh
CineRINPKvG8bnrjwjb5y9yNQaP6b1ewqnmCmNfePhONZ85oYV2VzmjQ0vDWmgMUx/XTvw0PksVy
ro9jSf7F1iZagd8IRSRhnMaGWl8msejQKnq7je4m9wvClr478UnFennfBtLSzz3vkg+5/haDTgr/
ThB3zOhqu2R9628XVFtGOP60y0RlubTl7TJLjwvg9qnex2udTt+OsidU5txHukY9px25v3Jw8aEY
5ARwG1qbHSsfHvwFw7WlQr/+QjAefLGG2ONLXurr41AsRHlSY+mdOBnhZcV5LHdl7PF7k0YYsThk
LXSC7ky8jRWZtn7nApd7veQ+VGDezoQXm1/CClDx4mktM9b5waA9qt+zc0uJn6pJ0MA5qrdxxIvb
aVJxZKLjSsU2pwxCyYDbRES5C+KZxxms+1q+In2JCLtdxmZxmk/CR81VHeBt60UR5r6VF0MQtdjm
j4Zv9Px80jUtX9g02vll0fT8fy5GSoO2PpKUQeQMFqXLIevWpJ5RQblCdBtXw4NTRhOngGhe1rE/
+kzl6W4SjckMA5M07z0kUyyxBbL1MiKeDg88qoPPujOlzDdxXlVZdvheJE+7PFHprk9yzrtfZqu1
hDjUKVFK+l68PjNN5a3gmTYas2h5EIlXjd19I1DYOAeQNOtHn/4fc+e1HDeTZd0nQgeQCXtbhaqi
tyJlbhByHzyQQMI//SyQ6mmxxCFD/d/8Ex3TES1KSbg05+y9dhBrbpHEeIeiFv38qB24tITVONuu
tdfbZ00ACNstVbj1FX8uw/gaUgii9V6s19ulyFOR//CC8/NNSoHX2JAOT7U8sJGgBsilUmRll1Kh
ya9Cd7bWM+zg9Jr36rnIgm2uaKN9X+HYFacx4eL8GziA14IiCkRJLbRx7JwqcGTlHH3LkrNTte0K
ChPOeYkOlivtcEjSWohRyTBVSjeaWfP0zEyT7TnrrTevT4GbljvR+zkdhqyoYv56OxdcJVJzCbTo
DOcnzoGrX9lvz/kt+L+k293aFOfmCC4ObNxk747KKTTYT1JE7A3KFd/9YsfS4kjOYriGySyGDaho
D6B4XTZKmOXctVa0Fi/f853Mupr6ukzNlODHEexW5N3mS08IIn3/jqrCoprA/cJ8y/tljApOLAoR
c72GSEEea/YcL9cqVZGyX2VnTdrkqL64wYxt/Js9FS5YA7dRc7S3Ra07458xhUQb7VjRZAGOqaCq
b2z9wvJaajP2mHcf0KXhFdtCwQT1fTd67G2aH8GQDo34rCMIX+ahzfsBAoAhFp0/LnYvVn0lq8PE
Yd+CfgsNkeQCQBm85Ri9xXbgfzS8YeON9Num8NeVPD/LhqhJbo/jkDTKZT1NN0UxrPMfnrZ1NmH3
v368qS7Xn6ieehLwCNf/Dd6HwU8gXV9/MJJUJ8odJ/e1Y5MWAJDrk5jdYnS1dLOldhkf6vpVBuX6
J79eWfaUzEQBiHz+6LnKv06nKIDaaW4lWVh4gvwbIKoIfjajWdETsGcClMXp2FTrVx4by1oO1HS/
+C+bbRlJPovJ+w3QmgdMNXb9zfOU/umXXwM5bUCQ1rMn/vnEVqXZ4uXwN1Rv3+bPE1b+XGhsfGst
sRtFsxYhdeuiNQzLuIRyCCDAxZpL6OAaMwjpM+NVSgV+o3ab2BNjeEOx/lr90wdnAEWgpRA5/fqR
K7E2T0OIH+s7ieCaFEekWRrH8C7JiBsEyv3U9qC6vU56ORwY/l1bW0Z2nghJIOA7ha+jAz21HOYH
3mDB5OaipTs60CcdnRGq8OKeEFaX3xoA98TXMCL/XnUX6xf0K6ppSJv1d3/ndPeyzroO767tIBNb
msX4R3XWtp9qdG8eparnqTGjBsxvwTmAL+ntoY5aT3xNJkkLjEXJiv9/nGIy+nnjR2wl//2OmOSG
1ttGRbZ9jcFnfbsDN3nKjgSFbtwjhbd5ZL8mx7d/l5clBGe15/Efh4unqs97Ll6WUaJBkofAp3cf
0Ct0v6SOte7HtfY9uVtqts7v3ec/ByR9iMIBKSaC4mJwVFekVWBaxI5Gd+ScsVDEOSv+qTfnTHO/
vuy3L9B6ac1er5DaLSkhlvChUIEreHmFE6GxcQV35e7XjDEmy1q0nwlfcJz9ZGt/2JPkubS3/Ujy
Ylj21Tqfy5apwdCLzUL0zm/08k3nN+Io5ZPJIElpxLd43OybA9MYvVk2d0iJ1o9qZF/HNz71ecS8
nvpDyiNI7H7my4R0v66IsE3WXwR+UtMv26HhZL+HSlA7LOVMLfOWqb7hxylMRtZVOkshm+343KVT
z9Ps2xdx/Bh5cDRoiBByKMla/nHpiXW36cRkDFcJphpu5/K0EVJAIfpbsBi9/U7ky2vjOfAqzfX/
XNc9Ks56sH15wGZ/9WvZQ6HfZBuzZmaFjgqE5+vfXR8lf8unssjEzaf6x3Qg4eNYFeyVq+dliU3y
+jS8nHghnCDNumC8PeBRF4rDHgoNMCuC8dgxMwe9fE8rs0uibFLBdzOjoPvrBRRuvm6qwL+uB6/R
H6pya5Y2OYsbry3oCWwKNm16S37e5D1kTxCRd36vZ4nIf8peuHQFjbgA4c6TYADQzsvfzDTprHhp
gnWIWM5E74SDmpxdtGkTsfqPXkiAJv5ax1RHkZxFC+e9TefEHUh21ltswUTD4PyY0FnaVA/MmzKC
lFyfzKzuTg3TNyW0fd5GgqbRZ900JQeZFt5U1aAO61fbp1mbri5Dco8oll3IyaqlexM8d+Ry8mcN
eR1VpdXgQ4uTAT8r2xQ3tahq4HSQJxwVvLQMCyNTzGe/thgeUDmeIsaI9WGyx/aZ7t2niej5sIC7
n8l3TIgGB4VuTOtCPg4wGoyTWvjs9Elu5AfYJLm9dyU1FA82gM+7E0XTludmKkJQ002uu9JaNpVu
gyoNXeVBRtv8u2jRsPARrfu8FXnaA9EbG7m/S+Ovy7DXDLI55XSQu2KnnmgcZc65YDgz6Tek8RbI
qOZEREUexeGDZOMayCt3hrauTjMXCg/HeT2AQN7OzyepYERgCh4MfCmFU2ooHn2CTZZ0fh1tDbBs
o4nZEsKcI26CJlCEjsSNazvNB2cOhqX+QMdg7UmxizOFe1V3mjbAh1RRLyajCJyCHeDcaogb38Lb
0u0/M4dH7Z85LoLjL5ZDMI1/ZYOgUrdEO2a52GWVJhRyo/j0J8xgXUKPf1fVWN38cJzE0s4b06C2
MGzZXFmOv53tORpBW+sV7EebfEw5Dwd+S2cTRo8+2CYBO99cs8zJkYxstswVXoGqbD9V1E4M9J3P
TbNfs0lDnz4mMrVk5s32VVK4glyH550Spet1pwf5d102nl+N4mk/V3lFzqGrDVDqQOaA/QPuptUx
EMHtJHKsJ2NuDMEHpuHav1dVYBT7MnViJPo4EkEG4qcL55SgCAS18iQ15XJattNwQi2ivvNgP2wn
4JdXWM0Lk6rv0H6IeKlP7NhBG87Xl3zLCDz7FJtpHVa9ieAc8r+957hKUUhUDtQdk5ADPsdqVO4F
IksVenaS8HRNo91nK8U/q9P+esmKztyxr+52Prhzwn61W35PVH8vLFvhbzHi83LQOMg0RWQEMvEJ
IJIgTILRv/VU0qA3UOmPFFJzWCSIbWe7qkInCpozfxElzqyKPi7mNGjNuT9XWzurvP3IP3nqc6L6
1k51f0CPEf0A+Voc8mnV0M5BhgMwM+vVPCQWFOgmIWco+uOHcVr8r8WKuA1kX34YfZHuTNGZZ7YZ
JKA3DENeYHFc9m2nq5+kW0W3lP9SdFSdDH5YNGs4kVjKuhtElqR7NVfGztJld6cHm5IBU0Go56mH
hAQ0cOOUIyYGsi0T/1M6iGA+RUPQf9cCAe6u7lXHQSUtk3kzSMf/6XcOZi0jMtqzMkBQENogOG6n
QeacdMr63NEdxkf8jvVXM9MKlJVtnmvXWt/QCEE5p4hhPJvYkF6aoOVPqV8bZ2kuExH6zH4/rHGU
OM0X3yIqB73j51E1488Gu/FWpNbyVeusFmgCFLLGZdG8uUmhCkhLdduHinSP6czt4ybemJZKr2bL
YyLmUASbUBbyDNJIoc7aqWn3QvUrZ6+cNtRqH51x/m72UQSxn89n0H0XUhyEIBhPJeZEZ67lzva6
6go2XPt5VvD4M5MGdYzsN0fFkG893ESE9PbSxoyKJUKKooI0NEoQgmV3O1lVfgslGMt93nXxQ5PM
zad2UqXA39lP28gitmKT8fvRM/WpmvHhTQkExckfbwKhEzIYliH7SvLrsqFNUz5WddpslBqs24A2
wKkSrb/tyaE8s9PK/qp9d7rIqNij8adkyqCYeKLewGEb9/EFYLA63RRWHnxtDbYloc8OK9s4mW5u
3NHN90z0rrsN0sU76aw6uUE/hDqDrMEHUVcEJPSTdcjU4H5tZfQwctJ9WJqSDJNG2fPKz49/ztyQ
Q9J5fY/H1ZxRHgf4NVobobeVYzM2k2E4dYNcQZ0JSIWJPR08BFUXfJOTkh+yNqq/Dcuw/MT9HYWD
V4tLG2nAwWSlCPHEdvfsEI2NM1bDhdHq/Mti1tVBFla0BuYu9hXJGeB0BRlHLJQpsu8O3OOJR2tl
q3SV4Zrr2wc0Z5LffxBnsLrkPnOl/kxlrbmBCtmeWHMR3JcrAjyG67CbPKZcDrJlegXluztre3u8
qXTUfmjJ9Psuc4x/G9HMw5U9l3w8VKWuLdn151MLVhUvCxkyde9Xh8gtQWA0LspPChdwng2wlhHT
2y2Yy+TBp/jxuVn87gMLfnzCx+ZdLpbRoa1yUxLVIuciHQtLAiIKCuzbcyV537FFLGAdbnKK6Dfx
VCui0VVBHM+YNZ9V19sxx+NluWgDnDIIqHLO92X9IZYLkIAkLqedxIJ3YtG12w5qsa/9IZbU1lvj
hxEJtHEXs2MvRNTM5cRuNfR6itL+Re7IAfetWbc5XJEiUBG2FRXfUCcBDGrP1WPRtV/5O5DZutR6
1CU7mIy8iqspyJCFOspKz4JaiS+9gettWySjeYlYp39IxTA0h0QU0t4GieWd21Hd+vvALKvgrEx8
FdKJtZcNRo0x9IMFu2u2dMGwKcmdvqoNOvbns9F43GvXHLv2ogkGWjXW1FrjaWU35TWBSsatVwWp
2rpTm9S7hChXUpTTAbZAUc9r/lROpIrRVrDt5yiyjIM3aL3czX7V9slh3XqYYdBMNcwk7lo9xpDZ
OFW3BdYKdi5bp+yj4ZJ6R6YJxMLYNHpLPW9rs3AvkBFGVjhabBHPO47S3aOTcn5rmUda1TkuGycM
r3F0MoCgPoNWSA7phwVABla0eWrMoD/D39KYp75NTR+I/wz2IhngT94HRkys4ShiwrBwSkXEggKW
CKb7VKJ72cAmLG7r2TKWw+hyLtyaUCxNEIjZVMF4oBIPvoLpNES4t2DlWNKzDJPd1rW8/Kwz5kln
1wXJOsEiuf2VCcWPSkuZrzorBe/2uuvsjCD72c1cMhuqXtd8Dz4Nym1v4ZuCAtgXyQUxGpm7KSsK
tVsw/w0RZ+VM68brs/ykSm2n3sW0+i7zlEJnmE3pBDHbtvzQ9c3Eo6iVtdZpHreKhmLvePNGjPSv
oR50V8ZT0kOZQZ3eeHYuKaZRdXu0lNH+GAK2JrJVszjUdWTJXTwkohdbtnCJUW/priMmg26VuHez
YdceG7Pen9Niy0za8QO1SXZB+p1JqPHhB6hCbRwghVOwy0vP8qAViKl2nEvLGNz+gXZsGZ1kjW9/
jQFULEQRPMSJ+gLwDOIAx4TyfkSdsYMv0B5MFg+CWnq3pYHlLRiJRHGF4aXfw78PtqpRC1Z+5KNq
UxJLeN+CcA/b1p03pLjZzK9DV37v4mjZezW+tiaeyG0AmoMDaNJjEy4sNvZNoBN57yEBagEOUK3h
feCFAWyQjj+sWuW3UOK1v9OeF1/ouqrv+0Z38a7HmBmdUveNYbKXuMbKGhCvwCSzz5vIua9y09oF
0JjO88gxLkU+2edC0XasYxCIOeDPOhQiGr5WPbZ6jK8CErbHIhwCCGz0TllufYUCcOxOFWa8TUCe
xrRt8jgDwqYHtQERGqFtRdLYn2oMp9MOR6B1T4pe+iOic90cMjpkYctHiQUer80VqzyLf+rmRZhm
7C/4FaI7Vp1033vAwftKJY/Y7q0v1M4mqHpWcKjNoNx7ystujAx4y0CSzCezKh+KDC1XzMFt74ko
+1yPgggyR9b1ZwmW+KwXMpo2EZkB/haItX0G14aLjk1q1ClOZqSg8hrHaH82AGL5TliS9yWPYutT
bkkAKPReQ/iY9amk6PtI+Vzk65y24uIzs7l0cVeyb2VyXF9C+7udr1JR0j/WVXsS+ls9+Ea6K9yU
Vibl4No9rZwK57pu02mFEC015T5cnxamU+YRAgrSzMEIq8W3JEk6cj0KfodNVniJv835d0EEuLwT
yazAIri9wLidIMUk/YTl+6xUdfcRnzEpO7mS0vzCwjvisCJteDiB3+eGpJcYJym2wYe187+3lgED
Yzob6tpxpuxbP/iK5YGT576GHwWlNHLkBc239lzNyEI2bcyW5mLSvfpGxCWkAE2hEOPtUEzfu27m
W+Gj5JzWK+qQ2N8D/pCe2rCrMpzBlJnJBBrTaWEzj/Dzp40INNqXXtKdE7DacpZlO9KFBaF3zs5o
SrTI+BWdx04XxWdPDdM211KTMmJg2u9Hz7qnP+YH6HrYw23cbkzw4bOpOmP2wwE8NQkG+mYK2Hqi
wzDqKwn10MCOt2rp5tJ01K5VA84HNCW8RGQTlUlmA+aKB5dmCH4/KI4dLLn1GDvg+G1SwZ5aVtHy
qdJ9lV+L2hp1yKkiypnSArde1La1+riYD4Ypsgo+Xi8jfwMiJ5VfiTbxjGo7GP6URXtaXvlkXuYJ
9GLCBQ2+THx9S1JqIn5YcJ05TOhA+cWmR2Vu43wf5qjMz2c/oqSDz3EKLHVTDGinJcEGcR/0+7ZX
TfopBp5Yx+HIp0IjBJeQrNrNMDVE8e1j9mrVaZ/0RvmPbvQ0OLsEBVNZ7ZyGbtl9ZOLEG7CrZ2lX
hRjyDDO7yXqV8xxsA8FTn6FFpopPhkbL5f8sjcAjsw3IVkWyCtg/55PTOiK5fy63GmptGZCdtxY3
hRVN6hz479p8p+O/djL4DhfvR2xH5uQeUEYDmT1tLBKUP/dqTODnVz4ycIOTLSHhLksE03H32CcU
FPyLjg3ldGVmgTnb2z7WfZPjRzQFT4slL6uzb9LvqwEqQtH1c3VOZuIakwXOTgic+GiHy+hedo6C
OeMiNU3lmdmv5GGURGnHHoezQ9zslfIBDyO0q8McHdGlQI7F1l0FzJhzABMGjsIh7bxynhV1VHCW
4LAQRYEXtndxBVi32KkRzQwkx7aq/YuFrZ+/iwyMrPSxhihQ/caym8DeEQkl7QOdu/JR+X3xYKCP
6TaixhS3sQkyXnboRcofZkVQDH0WomNysqB0gN+zRWmCCVo0tA8XF4BMhvof22w83DjoW0+o5KYX
NYk4pH26/WVmzXO5U7JEbjUEtHKVUdxnWL+904YtnLeRlZoJC63GvDq0nYkOcfIVyXmIoPMfhHdE
OVOrTdK8yzrah51c5judGuPEBsEoduxAOSHiDnacQ+vaXRlGpT99I191mqFExmNjwWdLcycc06r6
3oKqbjc6GzgaVJj6OY20mZXs2E60GoK9kw8/YhAJVFzYUYtqu+SwyPCPDaCryt7ykdeIJqi2kWkT
IGPPpj6xdO19LobCpmDpka1YY60XqcMJ1Zv1Vem7gIKE6fTdJ8QLCB82rUInt0WVQWBj1VuYxW2K
W1cxJ+9yY5O2OV1OtMzIBpQkuIHaLM6MmPBWjXQa0wfqOFUivhA4SUO/cgKaSkaXHPBT8GDAQhsb
iTrupFFFk217CmbfFiQHvBtRcNsbZs11LmrvWmq6mXnYoR1EfkAYVj3+NJAfUTzEWHxhMA3rLxwu
x+TWy8p23XVJkZ6wg3HPWkJG0m9MkXI+yMEmQnqU0SVCx/gHuTvceX9cJgRnETihfFnSiRQlc3zw
J6e/Gdsi4RKw19Hf9UqyZ3insRvkTnBnUT70wiCrx1OLokUajqhbPo4w3CAD59rGEJxlCAxb576J
4nrficr85LYaho2HkjBpiwWNvV7mDb6s+Qqvp0hD0esBs1lBtPUmSIdgOI2JvGOar2B9bOII1IA/
BsUqbuA0vFWVN4s9PR46pabE8BjGA/nO1GhwLJCAqDwEgjLWDZuCataXslfwG4Q1+KHpxIq8WyQa
H8bJ69ANdxVXST/f+2K3iR9vSjbg1w0MtWqjfduvNuypSRx08yhAUJI34CxY0DO0U5RLbpaSCgBI
H6XcHQCIbA6lWaa7pZn4O7GDIA7hByHQg1T/jDqpdiLS03bsnPmzx2wxnE9dBdeqaAb/TjstyZnw
3yAcGqhyzmQp6ktZROLcT4rcQ+gTETRPkF5wTvys+DYXaX42GUrfoLbLYL754itunR70lSbab5s6
OmvhSdjQWfpxzkB4tz6ho+RA+AXzbyuL88wSs7Pv4PI8GhGZyFdUrnIgAHZdzptCldbnNECzsCmR
UlzVaETMnUdkGIeCQOBLaCLTKXcweZMPuTORosm6ya6O/XmYyLaBNkxv6XqUYMSou9TRlV+U8lOD
TiLeYNP/LHVZf2q7Gup8WlF7RBOJ1AnqnR0U7ecYf3zM3moyoE8s1mXbYzvS1F2+VHFvnLYZH3XY
prl33fVdfdY5ULY4kecX1AW8EyMy/UcqxgBH4ip2vymxyN1EBtjd0M7iNNd1J7bZ4I/rbg04vxNU
lHg8rf0TTWacGy6BwcapTAMCyByA83e4eNOwpbgVtrzq9raRTr9j+2KdVzMpGYCirE9JNE+fAiKY
N0oTzRtjW9pBso/+QRhshrZjdw8+2/2DZUfWtxoN+SeTv+IQrsmNQ7T/CdeMfznRpj+ogWjFye+/
IjHublRvAlPwu9q0+A6WGzJ08L63ll0eWA9AhPa+lqHvIS/hb1+MjWg/ZhQ7Qn/ioNLUKXylKbHI
4fQL+z5LJJl0ds1tVIogR5KnRyJE5Pe5p/rf7nJFPaj9xgJFsDjQIBwp3idOtHWp7lpb17ZzTchC
wyyvCa1BXdQ2eDto809zVjb0GmgZ1tfEIK9GypF0HBoLsjanLjmFGldmyylS7BnYdzqNznensuv8
JKv9khDqyG7Nzgj9wbFHYkyGHD0Kji8UDllAFqAZIp2zFraNvjmn25bkDHM67cnxRULnCuB4ZLqO
/he3qjomlUblBekio+ckphOyz0NpEBqzC5y4aUCHDQiK2caji5rxaPPRIES3HcSciap/mo0xQwKj
JYnUbqfVOOckCSxpnKP3UTHcL7HlHYTddoih/ZjN7SD9jiNMKie3bR9rf4yGLKSV6nPuw/STTkRR
ZbXu61CP8MmtnalkrwlRy5fBmuH3xYo0obG22ZJtFpUwM5xE2DezYEvFer0S243NoDiQij14zcfe
iJcnVp8P/nqDmt1zp3Oj0xyYz7NZRwVxloToeMP+7fbcy74oXUOPjjbe2YBOJXrp1YP/u8UwdWZM
PHHq/chrtbqASh4Tj7/Mg4IHDtNHvwcIf9m9Xkd0LZNm5eodpjm6IgZ+H5HinN+ZOAt+ls8jDs/6
E+lULU1sIkXsHrnYYE4G5ghSGeFPPl3yX/Ea/i/68gus8/8L6/n/R4zz2hL+v2kOp+3Xl9Tn9cef
IQ6u/BdGETQQgUNjEmEdipRnhrNt/4umLuXr1dfAg10tDb8YzjL4F75VbDYs4Ob61+X/IpyF8y8c
iS6+8VUDsP61v8E4HL1QiFAdlxazhffKxDB7rAiplswjkEOIXZn3KjobtEjPk0xb0cnkDzL44tS8
aCdY4pFwv9N0P/p6nobmo7UtpAWoMZ60I78ZdIEpUwzgrLNjL5+FRpXNH0bICNt+MJPqnbGOL9NF
MWGZLsrINTrLdbjTv383Q6nJgk1cjpFjOaKwkT8IkcWhQNznR7xf6iqJs/Ed1cSrY1qMJbHV863y
Rvw+psMpdqpLglp9e2ZJlVPzkw1w/JFITYMwQnXntiDnfnvrbp51Ab8Tudd/8z9qAZgfXKfA+kyb
10bn8mSz++2esn33ULOQPmyrOOFM0mXyOkeQQtgH4bX3a5zt7d+PaItgNeTYFjqfI20I3eyFnTIO
CGds8nPJInLueovYm3QXHk1CGg9/PR6xAPQrPJQ8zNlH4+ki08QdNXPYyvg8wWrlD0ly1bpxeiqx
3b5jO3rlGdLcsUxTPEHOjz18LbgwQhfFHJrYR7b1NF9boJPTsoe3WDkn0k/u3768dQI/eoD0L0H2
22aAVs1b7dK/PcB5Jn66mPM5TIX7oIcsOHPgBr1zD18bxDU9sQbHgYMJju6hMCZU0HRXw4WgqJhF
GJrKZql9/x2ywp93DxgLExwqFlxGyAtfXkxDmidWNmsOY/Zq3cFt4SJcIwkWcDMplQQ7ldVJcb5k
upyc8O0beTw20yqaOcrZzJ7OGhDycmxBWk2FH2zBQDEb2yFW3YOVrBxG0nE2MfvAs6XiRr8zzxzf
2XXUgJg7G0vq+o4e7QiWfIm8JE7I3J6qCLYrgWPoQcGFL/u3L++PgZjJmLtX+/zqvzzOx+gMzoYJ
WVlh54Frg4pd3YrSbN6Jx3ltFDY3LgJaF+PhcVSM5xtjYbBnDEtcLgS2B9oPnRiJ0V9+Zh6pacLh
WiCxeOtALx/W0Lgqxty4hE7v5j+QbeIgcqzy2iTN/LxiJSFbOgb3+/Y9PFIn4rKWlsRhDYuFZRlh
27pC/fax+X1U0DjNh9AVB+XmGz/feXo6uEKeaMM5GTPIYKo/mBjC3h75j5cTfBLPj0YburP1G3k5
MOpCbRg5BM/Gk/HFmMs4RP8zb5RfDVTJsKWBPJ+t7ubtYY9XXDaOAv0Jzl0nQN0oj4alkziM2CvN
EJTI7O6Q9S4UCTKKuROmkdpIL98e74/Xh/HQ2eKSBbBCXMWqxf3t/pZ1O5pNZHAARJAUFqSBnkRB
nr3zKfxxVQ4uXEy47Ic9nLj20VWNFZbbPi79EDa5czYVef9Y+nNABceJ7t6+oNeGIiVKMLGY7JeO
N/wGFQHUL4kfyiTQuwUNBFzYZExBImImS995S/64fVwY2zsT/hd7NHxaL28ftbWyS2Xghdoz89O2
8yMi7CHe/v01uegO+QClRB3MTvP3h6TSLHGMxffQoSvve2XW9Xc70xV1EmEY4X8zlqRA61Dfhxz2
cqyOBC/cG0B2BzMqdgAc0kvHFSkcwGl+511/9eYJ5n3CroitFEeXRV7wkrkLN08Q7nfu57YG5Vjq
v50g10e0OuHZdrHAHUdPCe0EI81gHznOUH8YKpWdlTE82Ldv2/Guzjsa5ehaXNhmWjq8dqUrjPM4
42bNsk9CWrWSuKukeHh7PGv9B3/fhTwPiN9aPOmM/aPn1JLxMDB1gT2nk/SAhjm9H+NanufpnO+t
DOMNfyr2fq7NsxYbP0lfvQwX0UPmz8mupqJz9vavtI74x29EzQGW2frqPAl4f5tKklx53lzy5nh6
IOXastqLsra8vebz37Zm/8McW/H49pjrqvPHmA7uVQ5b2AaeKB2/jdmX1VITn+WFE4rujTk6ywEU
S3kovN54jGV9FyMIuSRAxTt5e+DXphnXgRohBKVf1oqXn0kCMdQzSscLJfLTE0sVyy7th4WgDtN7
58Dw0g7BEri+Wr8NdTRF+9VSpNjcvbBPxukiSaw70dOiTSrUYpYsT3xtLvcNiLZ9TSv5nYf66jcK
/czlqEvIkXc0eB1oOY0GD7VFQ3oYUWscKJX9nenh35f4v6McK/4bTErJOHgeONBhAnlLI7QKfBJw
lP0euOXVC1qnbGaENSz66IIw/qHn8Q0enAiGQ+V59Rev7t87I7z6XiJSZ0mlug8O+OXrYfRI1+KM
24ZXvToL5OKdDdEYf5woG32tLac64yjvHPzGfo/b9vrIJFjj0eHN8Y8mInz35lhiSgqLMadQl+AR
P3HN1Ng7fZ2cTY3dhmDIl/3YDvn3t7+J124tu132h3wSgAaPFkM6mcoYiTQjpwjQ8UKtFLvVFL8z
87325f0+ytGtpc45mjRmvNBQFpAMCAFbGrDtPp2C/h0j0nsXJF4+RbRxJehpvrwKydZp1tAG11Sa
39lDvLZ0eBQfKELAoMRl9XIUrzI12jUuaG6qICQ0bNjizLRCy8NfsVn8WodvP6dX7+BvAx4tHSZN
aadLkWM0blF8p2VQhHlUpI8ao+f27aFeu4NUrnyKAIiN5BOA57f5ufFjm8Y/y+KAD/671w7zaTtO
3TtL/GsXRCHFoxDHKk/H8OUdpP+bNLHDN52jT9ty0o0QDSHBqXl6u7cv6NWhhLTIfwzY8B37wWB7
0LasMz9sVjB4CjXnhwck7AT+dHf79lCv3juqNhYnVY+D3dF7UUAFazkPoJqRtrU1EW7t4L/k77wM
r4+CT4lKtQV44+gd94OcZmwbI4iLlLO3pK8uZtjKp//NtfxnlKNZac41RxgoGeHcZszyGOdJo6rL
/2qUJ26lZXMaPn4PIgTg08DcB9eILvNMYoqVZ+k7r8BrdwziHGRMqoa4lo9WkHyIFnsBax5ySLYh
2cQlc7t8rzDzyotGvZVVN6AwjaHraBQtnB5glrLoYWeB2rRgZyYc8k67d6KIVKC3n8+fo/FVsOnn
FXgqWBy9awsWctx1DhRv5RCenLS+IoOqdGVxYdaOrt7Z0vx5Cx1AshyX+GAxtR4faCyRYqMwUewb
bQlaa0ZKAWzk7+B0665itaqu21GLW8hK/HJa0H4vAoRlIqw7hK1o1xQZO04bD8is/DzP//q9cFf7
JFs1eLHMEEf3cCgbthS5sELCyJ0f1LYQ+czVNL5XiXn6vV9uel3JrgJasaCzz39eXhdGP4QRJE6G
yzDn4zdgPG7j7eDvmPMpJAB606DvbZl/tGfP9hCEynEVISLS2WSCRrjPWYA/uaPeLdI9MAS/2ZMm
bsJqQb+Rbfkzqyr3ETANsYs0SRJbECetPPztO4en1ked6cNIYLdytF2I4SjWHS5yZOB8s3uM8UO8
Kpgasmxymuxvj7be/d9vGiBfz6We6jGdErvpHC16PLGFc48ThRUvTbkZgRZ97pukLkIkzASRtZFE
0Pb2mMdfFWP+Cq+2oBZiWnz5oOCzp6So20Cd9BL452qU0qKKJI0MAx6I+HeGO/6qSBLFLx0goKOQ
Q/noaConrmXCHjRG1HIS4j4X/GafW3cQ78yyf95J38QovL58ARW5J6L1b2u6gW49IzA1Cg2oyFno
Fsr7OZcZoW5OpL7AQLLG8O37+OeF+QHdeXDm0LKJXT76kCkCYxtZRMSHPLYnq/XilLap/87tWxtq
xy8J9Q5Yxxh26QRyG48G0u2oKxpA9W7EewPMz3SNhvQRNi93hL3ocY9UforqDWSvT1AAxjDpRX5d
tKV/jbRn6klwXGS68QgmM8K4Trr7JsujrwuqABQA8P43zIb1pyWPz4PY+lDFtX0CCR7JpZ1FZFqM
ZRBdWfSov7tuOd6w0S08BHfT/JgsTbdT6ZLd4/LVd4YIEP4sVtLG55m5KHU+Onm7hkF1CRSdiR5d
blkz0RetQ2yVm5YfnK4fD5Lcx1OzYPrbpV7mfBzioD2gYJ2vDNH8VMJI1yyUBRgHBvwfZdbMBJPq
7Is1B/pcaa+4GQ2LZdWo2+SD7FNkzpLMuYjfZEOOsUI4Mn/Lp2qNRbTn7n4KSHkj8GuuSKrKKmJA
hsZA9lePdpaGc+zHUHXy0Y2J+ih9or+XAVtogXCPcp29nLhj6Z83nVGWm0J6xTZBhAlzoFuu8M1m
O8+hl24MmvzPGcuB3HD6mS9Bc9b72bZza9PlUYmixy7NbGfrwoeoGulLIIxrKC0hgJ+9aJgeUdES
lQV4e5s72iRVJkOcaiSJ/B/2zmM5ciTN1q9yrfdeBi0WswEQCMWgZlJsYGQmCcChhUM9/Xwx3WO3
+y7GrLdjtxfVm0oWMwJwcf5zvvNtGZMxhfC9yARmKp8prmBjnFJjPMiM8+4vTFzgMISOHTWY6zR1
bzN5rWCALoYHiFbZzKNXqqIOyssz2301zXK2g8bvtF+YJ9w3oDM2zmWhUyBKGLb5LGXd8eUNdfpT
jnp9HviK1bPQy2aEFwPPsmHI1TBdTAMHcrweTBnO0+9qAyN1P4ALgFrTGw5FVLqfnPix9J4MW2Eh
GCyO0caMrpiMyXks9UtnKoPOpLJvD8Q7qALuyrGl47fBSGVUie6ciYnJ6UR8a2rvCKzijXQrwNp/
JlXlbVz7nftK8k6cemPc8p3y0urVWOSjnq1NtDZqeDPwX1TBQKBf0UmL2WaXjiy34TI1/u9NH4v7
tVVbjMcq00NDT4sL9ZC44F3Z43Ampbo+9IPmuKxmrTNHiJ7Yo7s6B34R1nPVLOGYE8s4GASZbdqK
pUNkeopzV8+aoCustT1aLS7luIbRe5s2V5xPQehnDkGZtrfjwH8sBMmX2wFYoLyk+s0gYUcezlsv
V5aSWT02XGPQWpY0KWjHIrfGe0QJ+RDK0iPZXVXdmj2yQSoZGwYemp3ry1Y+OvZW8WbPnu2leZRa
5dTcQdwR1W1KPiSn20W2ZLcXGyNwtI1eS1qzcAvKSnGK/Opmr/NCEm0i/ai1ojYPbloXbuzQ2SpO
jUcvuXBWX0Q669Lgk4pctYxpJ2D4EGoO45LJHTYsUSD0vUC448QPNui5iV2PwOfOoXVWRCZrPK9a
Qa4pyD3NiC3eVeA0xISauF699t6beJPibCm3eyjsHqlmZ6oZMS3Uy4dmlzp/qqQfTDDdDq7emmVM
j6sM/GgIDQ27cJuueb0zNTW35DMpxt5BRKDONxV4uYTpr+bOpb8NrxjVvHd5K7F/YcpvPy3C03f2
klCHpq7+pqjRB8sJepeJfEZqHA/ZPBdHRRR3Obf+6r+lPbtfRJB786JtJevDeYb0EnE7OH6R2yfb
1ywLzcSY6U3vE0gXd09ElfkKTvH00wEsDDumSTUmrRkWByB0ueT3hXf2CveNVI3ZzbPYMd0Xebya
1rKfbZfSJS3XTCsYF4iUWPe1bgxSk5DiOm5THfYpAypcpXjyd602mA6FhTgmr3WYGOujHIaVe3Rn
fXYu7O1otDwDlX6iDgKDn25PQxn5o1DzTuFMnSPLWozXLO18MLXYtLbd4iQkoDbs9j/YjmR2JBYB
r3/KCGyTUmG3muwW3h/0GP3egHiUhzr5Aiq1wVb+0CLs33JqMq1Dliv73XHGTTuZY4/zFf6hLw9W
S+1GqJqaJaSRNHu0cz5tO6uy23fD5ewZKn+l0zShbtSLF1cfXzd/9HIWvK1oDyO7xkPRwoaNrGZT
Pp7m0pwD+5oXDscu8W5wZTd/RNG45Lh0bOeEP8fBDNIO5PEePBKI3FK5zm+erzGNPLZgfadvOn+D
1qRyINzwG1hBM1ql3GdTbz5kjbwmoztRkQoHIfqnaSTLj+esA80+pduPV+tdJqM6xT4etpVL7JrZ
EFZUzRhINXoWFMqQdh31YfITDVwFSTmHpgswaZf1g3jXesv8mIm5MyepcIpKWntoosWTWux1xsqH
wYbwG+jdcn2YQCiAWmgN/0a3ZUqOqO2Tb5g9SxG49ty4gd9bmGk7JxuHmASUYwQV7ad3nl46eLLp
8cp2iHbD1SdulWStEWW9sMZaZ0aDWIuXEUi/FvWVWRRsyHOnYjyJy9eWsE5DXs3US7IVuYr9Ips/
LHcrbgoi8xQ+5y3Px1in1bdQLIthO46Z/9A4M/20FHETNtHXAYqequgrCM1hyTxAcxlb2yQ6vkC/
8mczWqfCFXtYqNW0o6ilq/cr4KYmVnzYoJQKajw4RqStFsil1PCtMzn/bXuLaZ47t6GtHPwAXau1
6W3+KdPWzKIKr/SakLcrzwE4COVREswSi4vRzAYWgdSUkVHozW1G3a0Bqk4IEJI4Hn0uEr69Hvq1
oXu7vzamuv7cqzcjYZE/Tm2hAxUYZtv4TNRKQB1A1VDcElBkTA93PWvXXU7RfB1laWl2Dxsc7kLt
zOHaVusaed78GRfhJCiPbq7KPXugZw4v9IuZ9fZR59qc4PxcKZWtH4Z5A0ERT+BLE32X4DumRben
iwK1pTBouwkGBSjiYKc6bvS9Tr+789Ncy6lLOi6XCWJAmRnFm6vT4wrJRlWsk/AjJpco/DLLYHH7
5toO56xrXNLLnVBCXgyEpNJqbO8So5QnMGYpzYFFJykmHazym+WaIJ7b9a0C2JltdrBUqFDB5Hfk
4vt8zgACpEkZEHzunoCpWGZsgZLc1wwayjhjvol3nVZ7G4CBa1wqpjrsqRNfKmZ2doSwbjkHXXrL
kH68Vmn/bvGzxc7L6Ew0u3Ga96IaCad4PWfSoFJ2QbikWuZr557lnBeoEG+TziYZWymtclG5gTje
zVXR637cUdneM05Kx6fGrKTaYRej4aOCqTPF5SbTE5g2ncxQQyT0pe+njIZcz2q917IR8ARbUC2f
Ey7ALdSLkc1vA9nhx7A+ejOcFeJoOG+r9wSIuSYaUUqAwplaiiROqafLQtNIqJYz81qXO8+YfDoE
1u7WoGYEBmsupjN+GYfEhZLZ+4pR+V3KusmeZYsnf29lm7zLFiK/IeRj4t/rTCmri20ZhJlfSk6M
qDTvbrnA8zeQK9K4Bxsn+bw9UoOa1Xv3JAXKH72oVjesBqzbweRuNidn05gBsUp3eSxdSlVZFY3n
qtZXcNs0SVJ8ZtLgG+C3cJi3bs5M4mfMfq7+CmtfFYb6s4qh0bjBeKibSbvSECzHNtnhgCt//IZt
nxxKr8mgL8bpfrEKol52oyff0nDg38+tw8m9W7fiG+O7Pu+arOtvtIloeaiEwcbcjCUFt6Rl+1Nd
Z5wKp8F027hkV6B+GbkoMnVpygCDbmvtCm48kEC3NeEk6UKQDxKzJabSY2HnQa5/61Zq0Z24/rhm
Q6IYFPfd1s7bgzLUfdVrBcE71V5AuG4cbYbeSwFVJM1wD1BAPrfzkv8kuW2oY+aoGju6ojygyvqe
tcjT65BtcNivyP64oV0RyyI1OBh3W/Wlyql7lcJ6Wrj/EPUYORQFtso9l/Cebu5JnNeR1IYt0vqc
ZEHmGOtV3sIQzjGcKwxZ0kjPZPIINkNb2VM7/cZLxHGT1ODN66I/W1q63GxFTzpvXL2Ld0WdGqvv
//KZO559jdJJKtYXErvaLJ7bvBbvlVXUT3OrBBmj3nrujXl6mDzQPFTh5R91ViH+2JuYgfNLLq3X
r6uHduFtp4xj/Z4OdUIoPD2vKa7/J8AcG7yhDQyBXcGN6PorNASYBTWSz9tSH3SS+1hUxo1qSNK5
c88bHWQbeYtJa0DDtEqFpE+s17wrc4AAlXzb2D125Dr90AIOSL3i4l2Ih+YNz6SBJV4k/LWaYn0a
XPbCrCP/Sq3feMwQrulm1G7GrTy7tbUf3XUNcKWOFEdbDdsgCp/vlCooZkKfGBaMV42b9cFtloJ0
9mK8g4GHEgAG51dNiHGCtK25d1u2TXG/eOcF+soLSXSijlqRR8Xq9Ges7CfBEOZnnYbuOE/5m19Z
2a2piSpsiWaELVBoqOu2eM00s7tZe7t+9ghNEPceV4DfVkJovZsN7WCVK2yDVV7MbTJjgljvE7dM
ssXakelS89or1NytrOXOGIWHob8bztw9c+IIBA/fYfm5WWwtSU4LLbl72i68w4b/PqJcID9i0XPO
5VBtP54nwMV2JSfpgqySz+15m7UPp3XEY+kXycFIR3GWeZbTunCtkMzI75LpTu+b0R7urVLPn/Pc
IV8/qeKSLYs4IkcsB14+1rBp/VYYNGL2HR3Ih6PekKHI46mCZKE3FL+TIt2o3W70G9o/P2vOXVwo
CD7BvLeiYVrz81zV+adIAUZg9DXgEfXDrksQGmDNOXzGkEvwxHZwUdg9S+IVgpgLrnkZS+7yFGvJ
5Ij56gE8r3+2JoyuZLqJim5UYsEyLmZjlzkTxeAowyetrsWpdfTTVM7J0YJxelaF/QtUkbgHDbMA
mwLcQyARHLdF0cark7XuresYj2ntuN+VhNFUOKl5D+H0Z7SGV6Jf6ye3joYMgV02H0vpZ4QcPOns
7EIOT8ZWjSfaFfqDqc33Za1M3hsWU+L5icRf7Jj3uDA4clnj/J5PeR4sGxffRSXkKEyTCwj7kalT
JNrifQ6430OwLMgrvukmaQ7uTshj4aqGlkprY3R8yNf6dijbjq06XwoixVSSLv2eghQSOpzd1GNW
N07EHRSOT0qmZcevb8MOrRETIpWognBbVwpBrKgbHsm3cGL1+tI4k/BFWGjpmXujeYa2aJE6xhce
7Iq4KETumMAuDKcNPPDtkvrUgaIKwfv3unROo45vS4YtSwTd9mU3Et+ZW++3zhJL7Dl17P3qK6Pc
l9OS4M0qCs5ayVBoLCCqJhycW3UiwzlD5IEpUIHj5hnqgoKQlRVblATksU3WksqKsqfMNSeYAsKB
3C018zYfXgBcQrADZxMxuQJITEPMp3TvRZI7HoAs4dpAlsz1HRbZmoVSOokRlCI1XxuRUu7NSMLJ
ufsZpHI8DXZEY3XuGkq98v/0MEG+nHEcSTJX8xAkwkrTaGLV/l2L3Csi9rTKjCHVdDyYuOvSEKa4
Mexyp7Fe6lawtOGizItoFrR/BDnnyvaiUE9WADszFcIT1yEfuhKRyx1wk+GpniDgw3HiqhKw645Z
ZBWu8YGmpbhxEKeke2YeF1of8tFGB5tr2mjBVHr2A4UFyWWE2E8smVkTFbe5nKkIbImV13QiozPB
RXxxRyqMg3obklfLLpY21OhCTeEypeMPLWG2hJcwtZ9NMXXVkYYf3MKwFQz3IszrXXl1R1pj6yZp
8A9bBRuNwR5tBNf2PhWtSde9txO9SkEFiPyOIiXyN6y0fHpGCsqdyiOjWkNjadsu6vTCu0x16T1u
3eT3RNWSgkpop1+XyF24gsPnopTvSGV3uuEz6OdYLgUDirUfpYx1NbFEwjVfugiPx+LufWCV/cko
e60CyzCIAwDzd9MmPbkjGi2L3Yz6ekW4lyT61rWftgOn7HHclazbv5zOTL5Tyc4Trk5XP3p5PmQ3
Boc5GXGB1Q2kntL70wL4m3apO2o8gmmWPDbJBGxdGMa2ofVh0tmJ3ExgMXHVerk2fsgjD6Dkyuel
TrbD/NpAbEEfJsiakkwMrNGC6WYZq1nEXuJPl438fYqQSqI9bD3IUkFOZfvCnuFRoDu0msfNsXKV
8dyAb0t/5JUFsFNlZQxHHa2Ntvi0VU8a9PuW2BOvFDeRDv/rrrb4MGKPi8s1sdqQPvdtjQ1EMyfb
jvKtpUFhAXDjhSbNJWeYAM0fydxmpu9ihbqg97LWIkoL3NuuqOUnEBNZh+RP1zuw4SyAANcVgbut
hleYWPZ4Cy8YzF9m0plF0q/SnydFd9ieyPtkRTj5aEQuWzy5oZUmV2pYz3Xs1EH/x6baZXM7OoGe
WIrdh4oG62Vk8FM89N1QdxeJn8exQog/5cbxrWT468Gq/OnWkksPmCKYVUnVag5o+pZIMTq2Wl+8
kUq4Hfi1CpnWcSH9couS940qNQ7EXbmYAX0PsE/GVFk0gFOCnVzoeXL1ADXUxmWTOP6wr9tiwK6O
ed7AkAUYXgHMmCmzC1ap/OaehDlXMWuyN4/Wuqpo79dC7/WLBoQDpO00NtxGql5pSOJmofYOdmuu
oXPH55SYaeUel8mvCemitopXsqDYotXM6TC2gdRN0O2ICWm/FggmV3LrwhzgDARSLif0y2m8HwYy
ezuWfGN6sgeP+9QO5Ijgm6yqXDr7Jk/67lmWtlXx5Ih5fkhWU0t/eojv4pThBWtPBK+x9LGwdP3T
7E8GhjTY6v5Xk5ktJI+aNIuqiPhawt5D8kvq48Ap16enQXda4Dx2lXe3OVJfUwXgF8Bfh1rF8EgP
SKrPjRaOW9OuelgBVv2B87180efHMAWOWAliwkdQ0PpY+Y5G+he+q5H9QunSZpYyYAyiDWsfSOwE
9qgTSOTloA/Oi78U5nIHU8P1H/PSQPnR83ziSKSsbE2ZCVM9CfyeTc8/WbMUdExQcjvvgMoOAhig
Lj0O21KQkb0VK+eofmdyQRCPlMTow01jIBUR8+/oIp/teQKxANZ6cTjo1UyZAkTrgXy4W9uy27dZ
4647ze2FC1E9EQI8y2q2iR9xBkypE+uWWe3dDoRoHgj2cv4rRp4JSKZZI5YXDMfkWSNNVmMlwn71
m3k/JHbj31dyXNdz0oBQOFNMogh2q8kqIpMJQc5gfyKHzObmz8VBlP3YPjKVSoyYggN7uoXo2DCA
91XXeicy5BYyjRqokbtrIbF3n7XOkOtpLbWustnvSHO3fx8H/1uxxf+dNdMkJ/5p3hl9jp//57se
83G9/ay+/+Nvl88y/+d26f/61/8eTLT+Mhy8P76nMZ/GMXH1T/09mCh04y+cvwz7dOyvhGj+qV36
Gj/kf1crmUWux/X4U1Bkx+w//qZrfzEH54VjOgyyluPLv5NMxMH1LwNTzpxYHsjSEBHi/6/T53+d
cHu6YEksEGqGRbMP6K6Mn4AD5eObOfObYboXvVfv8orRAS2JjE4i0uBdR6pfKH9vc/yYHqH1cZjg
8XXlUUuTcfrJOpj8Z5f5wQ4LXguqCZjRcDSkMmtmsE65HC1Gh1mgb6TSYwzrtfrlFoLLy2JuFIl0
W9/goFtU5r91bt5wyUiYQ8xPXsfl4483U+aSQre4AgAgM1XDH7hK+V0F0LKNMAXM+Z9lMEZJ+03f
+0e5WrN1l+U9yISsQB5QmrTcB1BrC8l3DLoyGmz6oJ41d2agqhq1RICKnsfZ/93482VySRqZffHA
peYGFpeZhKYoJbNWrozevlKjTv2SNiKWX7zGBweg9R/Kb/X0uHBl0UI4x+S5NffFyrNXqxv909b5
Q71r7QXEmpCbV+050XtruLXmpO9qWIhIOY7p/bIa8ILsH2Kx4rJtx/Q8+0V3cplHDr8sKl+3PZMP
rPdYp+ZfqA4kLgP+Bn19hLtu3jXCTW4Uns8hbgqxQP8UacNy3lbHwXDKgat6rz8PRBqXMMummsGP
AkR23BrhN5S7WfqjWcGSYVNYGo8bZ5MtXyyoOdimJFm0/bJaZnq/iQ7US5n6w5dBtvXWTGD+P/Qz
BvoqTHtIZLBqjXejU+snk5H+Yc7xuMsyu8yJ7UTAILg8517nPPpietnq0TiuuW5+swNk2576j3lA
Z16cLIvrxTDhXy3KToEoDYXc2xY000srF1lRouNPb9wUsPdpaN/7Iiv78kPiraBjo6NIPeL0g0C1
jnOXPIII8O6WUdekGelUcbnfTFFK/bvYCLg/FevYzceVjGJ/C4ZYq41gaukcgBSF+FiNe4zBZmcG
zaBvBYkml5HgFrgGU6pjqy258dtxExdJVazaLHeaGqvstQXc6r67tBLmCF12or5zISSHIvi7PSzD
fmrqaQ9pKqEoIBih3cBMK830Aio6cfsYWUoAiappYNsVzTA0X34yq/Row1xyn9pl7HNKA4cBANoV
eAadxIPqQ4sIqJ7hftD8vLwdvdItQSRrWqkfUPQ8fYfXx+a+nivdn0CEkXnzCPXRweMaR6eZIbpJ
xwOZOfV7A5vFrQeyKiQ0cclsGgWDQsn1adxS96NFsT4nAD/iFEvQR1E7Q+j7bvFVcc0K8q7gWsdJ
u6V5doNlNsx+DFynPlA/Vu2ln9Q03BPKHoK1YGoVStEadNAtG1WVXslkea2LZ1gBzCQk1+kQnpr6
tSrVk4y15IF93Tkx/SwiQCoco630dmmT57LXvcem2JCXS5fPvUm7gd+ZXEIwkbsIeixOd1W7mM8e
9WEVd5De2mushCfmvwXQC3BQ8Sqmlc6ixXnR7H578Nt1OJVipMeVi0e40l4Rpb4n9mNJwQh8EXN6
tSqrnXZTB3uMl7IeJwb4ZXLsjJlD6mB6Z3swodmWhhk7aux2CuLDF23A6DG+jm+5edC3hHpUzqbh
ZOTWzpusNobQBuvMyg2Bbpx4kT6uczi2YK01YxBHo8zFRU3DvT5mfIBq0GKKjZpw6zY7ZN6Cmrb0
3KUJRizPrt0qTIr/xSiFX4jtnFOszujNmdbL9Sb+ZU9iPth21z+Ow5If0BG9EDOqhnPDWGLDKqBq
W0I/W7k3ntZszt7SteD61MxulGhOH7uoJMe86p4Khrix40igp56DpM0oADK5krd5ZTc3Ulx9OqLN
j0is6zsiMBqhYwrx3GXtF4G7q0l8Vm80kKmHbuwXVNnmOqRbaV/L5r1RWNmZybex8ypkoURU4GVl
+ZlulJpT6sPXzDugX9Kt4l/xQC7bzpBHy6KMGNVmDa2+KdDxTf+QGc58VAvjEXiQ1puBRn6mzbE9
Tn3ensakPE9GP0QbUsJ1D7N33EPqg0WWmXryab5QCGWeQGskF1xEyZ5GJeOwtA0U1AQAkw5N7Ai6
JIkGo1IHfxu/GLuuOzs3jMdunuKquqIxSTkddGc1z9aWeO+YmYBcapXvxlYhclSZZGxCJj/afVuX
kl5Cw3pnvnXFcyDk7Mfcro+NO5r3VzfHtV3YAxOaIrYEazrXv6zSfmgEEKUedtyjIIkQiSFDRdfa
NRI0VD1MrvY09bZ7YE5DWTymtbDKZzPOtaEImY14p9mqzVeuKHYkDe67qb38FqVircnxsPDzaN5I
QscXphOUK774FnzvE0g4+qo4kff8U1OPI68yUyCke9YyL+xrXaErpsCJmlZc6JujhbHXNibKfTPe
Zvp1W7c0m1CSkEnZxxSQuw8MybobA278z7yl5nCjtEzmdsFDgMqvQ8NuVM4LGtPZp2ej2s/Yv0xm
lo7HPpS+4XwBFXSf97MCMtkNQ+KIXZYK2WHg8u28AKEbgj5Myi0NuLFBfsKW5EG34UrLkphpT7jN
jQFCzKycBPEc4Urdeo4Yqm9Ld53k04CRhnmFq9z4gaYDdm7DkaCTGYgXzEHcf8aPskNJYdwpD3Kw
83uPFsTQcbIS6BGayl7km6nFDPudYudPDJfqembmpEBoP47IYlFdJPpF+s6463u7dYK2WtbYhiF/
oHupjGaTsfjstisW0QLxcxoYiOFn7I8698+jEGt+s2U2ZGm1gDnGGNj8ZgDKSctmsAp6vmmipIZs
bnblS22jYXJPdE9mTrV8j4p6EW4qP1s6zF8EpiaxG0cbSmAxo6zOG5ODlokFr76/vg6D3xyqpqji
BcfNt1wx2xJTFPt0cz8h53OsY3b44E2lf/IqZ3x0VcOywQ/ksYEdrI5Q6TOBgOvWnNcMKxgK56kF
EhTZqN0U4NHS8dtYckhf4+y+dHb1liTr+IRu7KdBnkn3YTAQ9Kn1Gk/4WhhWtQzTYrj69njGHdT7
0ZL2xtNsJaAwpUDhZwZXmxfVbdnHsvhPOgTi+5bjcOxkymfSnsl7/EH4w/Dv4aWrEsBrcO0UJsve
qT6WyaouXNSNw9bY7QXMJ+hFu6PaIHPLAx4tGBJu76lnxLblJkePwi93pe7o1MYePbhsUWV3TkxJ
6ZfwMxtnoW6gsFv1GzOVHObchNPcxAcA0seAPB7Uuc4onQZbLwu60jcfnM3T3hSZty0Y9FaxJwGf
fMWqZP3eKm14YavE8jLSMMoHqIrbjEFflCymTtOC1J+z1TMutpjTX1WTyK+iX9MlSlWzvEyGhtNy
qa57ezVnu3oVBj69crgwTdUuFdjWU8GPQK0XrXazVZvzXOtjdwbckV/dGwVjBn3jYNPaa/aCNpde
rAF/TLyZYnya9NnYj3ZvowhvC+YJDh/J8JE6dCVFhdFY8/dS1d4jv+krrGMoUw14axNIXq4bX9Rg
jvYFhalf79ZEW9LXruCCdieVPnlesDjetgRAYmb1rKMwtRchGjRlGBnwPzN01poVjSuN5UM+KjDU
+VXHBq96CmYv+qRtww5HolaEVdku+slKZxdE7OQXXjAZXpEePHsqd04yoMTrJea5IU8OvV4hInZs
yFwUQjl0r/y9WmCGeD97YOt892yAdH117bHCE3JDNms9z8r+KvCxXdbN9h+GzpKUxGGlqfAAoCPP
beCAQaYLgh6DUi85ZOgijeyWUit7vQKNSyw9WV4dHTd1jrZdIXKUzFynLipxWYbuOr2DLmRKxlsd
LUUp9sKmV492LfnDC2o+pSzdCKGz8T7OS/aiY1k++bNOyYPbORcWU0xUwta3WNBt+Qmjtzwv1DB9
ai34/NtZa5bfywC/5GD1VCNwd1pm/TghLQ8Rdple3nKsdz6uxJDtNE86Igl9wWN3p49Klq9Vvi7f
2C3Y+vJF88oDYv/UHbMy4TerW9c4dNPsfigKC3Ct0dMJe7fKlXbEirtkyJyWfZxpCZcM+xvutFul
t/1Om9dJhmUhhcZJDzTnQcOJZ+48CuAVl7GMR9itNE8dleSUcYL+NQ93q0eq/5MxdsLkSqnkd+70
5hhAPp2pgjfZegKvdSvvRtWrm326Y2WJCyULbvUA9JSPzkvTERurMlnOYX0vp833AdrDp1qysGnz
xI2spYUbaJsqdR9K6ONlKGfwsQ/UCrrJxZr61mY6l9ATUG35DMeWv9T35Nh1c+txF3RCr0D2iom2
DsmhwPBoRZsQfNsCkNUNKh7lGTojcvaBrSubwwYQhskMbZsHIRU08qE80dvl78xVJXEO+vQOBSyP
uy2xDkCQ+9/aNmYfCltPQH+y8ypGue3aTQdxL5J2L2tkb07rmA06w/XrIKuW8mudkpSIKGbag6Ux
sPIQqHeATN7K3p548jW3Ol19Wqd0xmhnF3iAC1G4kaz5Y2nd0QtgYNsMMCOZv6t8wmUFSdrfVRSy
NvhDy/4g7H78swI9PmmznXy1SCqsgXZr+lGhbVa86m0NR9vTOsoCRobJMCG4FUrNRF/HthA7CCM0
3KSNvqdVd3zAT5ucVz2d9i4Vsvcr2NDd3Gx67KbjL7fBweOWV85aUvTnCXJtMNJ/euOthXEBxO7K
YGh7783PK6gGhjZ+mTQZn0utz+LFcFk6Cs/4I+jaOGeINo/pauhWoHXefI3XSGR6dptA2aqU4ZLV
IPwskws9L3xsVw4fygaxtTOSB3PFJFMtZnKeMZtF3LeLo5uZdJskheXfjCMVYIkNqrtZU4xnwHuP
NQFkjJOcaY42VnLY44Z+XFeyAaVaknM2N3NkGHpxGK+TKIqP2l075eNFwz6bHJKkY8CcjwVDQzHV
yr/ThrIeYcRDmOQgaafLSdhm6961HbXJeyRzCzCtWzb+P3KE/1+C/BttXf+TBPmk+rxGjPwXGfL6
R/4uQ/Lx/oVWqJnutZVOI4lBQuMfOqTt/UWmhrgJYTiXqtNrUO0fhDTnr2tOhJQ1KqRHBOuK/fhv
HfIvj+ScC9iIjjTXsPV/R4Y03WtU6P+Ge2zCQwS9SFfpSKFEbv7fSF5qGD1nAweTIPu1F1zTtGPs
GbLpg7J0PMZbetneOdCEm/C6YbxWTr2cbYitBuc+KZMDPuD0V1Z4NSWSOTxXRu9lYWCP0CtuU/ij
Qla5rt5JkrOxnLKKkiLAO3Hdd3oeVvYsP1DSOpj6oAfMvecOORds1vwlSma7Oq+w5D6RnOopsKl9
xkGGYR/LitE3+POTxDBCxvwUOPkyyag7oDHpzl89rQnXlpQINUSM9msl5p4x/8AqJo1tZCDluNMU
bqKi5rqkaP3LmyZg7awrmR4rxynaYzrAQmDgykQ5HOt6Kx6sJN/8YExtgMqeN+CQNhuJE46844aL
gNPk79nzsl81I6ANuWisllDPFv/Bogvgx1IqfUnYv156E6Ep8LkTXk0s2aOxGJhDupHJnDKNasQB
JKZsJ4qkvpM1PBtQ8hPjYQ8Vq2TgmyeUzqTu8klDlHxtiMF+5Dkdn+EkySqEtEwwEW50mdPL4xuM
8QtzM0N9Ff3Fx1h535RpwnBkcV+bVJUEHGRRPmN0ymgDYE76TLA66cn5m95tl6WQmM3R89/yUpse
Si7yfQTAtdq3rabnh7pyUhx+17EotwF16qcyZ5BNjkf/T/bOrDduJNvWf+Wg39kgGWSQBM69Dzkw
B6VSs2XrhZAHcZ7H4K+/H111+0iyj4V+764uoBpdspjMYHDH3mt9axOkNd5LgrVkfWm5GsPu5Xha
rVsvtDRm8qK5c42F4luzfz0HiWu2zIjhP23Ic+YPDCHL00kah4jUmYJzcs1ndbeJY83kYLcapDSn
1ThM9nNjTb6yw+JGGEG5H/gy87WQ+oI9Hcaa9CyABTRYRRX/4M0Sf84IpE12gH/zaj1LsphRLEYY
RWS3RKgFEIMkp2JEr2s43VpNsnaBdNVyIO5CwzZ67HCtDh937mbbuYiaEqHtFLJNM/DptfiIPGt6
yV0LMVDF4YyjkzsX+U1II1nzB5l5N6puumllCnyPvaU1n9FNZuHRsDI9OUjUPXcdbpygpRDRJ/PB
JZur/srZTSYXCn3ZnVEh/HksGH8w4I+lRAVja9W0r6nC7/qcmB/UgwWJW7qVOUiKsjqrbjVJUgvZ
JFrh1gQwx/O4j2wzPA9B3VGjLsKFFW4fJ9qh0hTJaTTH8dIoTeQII7ZTtERhl7fgnEuDyqkK5+46
0EG/byp7EX0g3hs0hvVychTT3MhK13GLjNPvENHWuwLVMBEMIcENe10rZbdK8wLINmcl0oGHNBxI
vMgYRVYjTS+8QSGkY6YJqc5X1Ip2NSh7uCEKpodfrqfRFjm10x2gWbf3bTVRfdMZ9r4Xo7TEJvFS
7TlD03HlxXrSrcqc74KbmYhny0mGpxEJL4O+KRzPjjkg1ZiCaLonDpkGj16ju1vpgQOPHnjXoG0i
Mn34Z1wAXxphzOhbsRB9CcopgoVt2+o5M7Pgs26K8EdtWOVLNsleEKFuzxYjCKwD25Ihtb5jAiOm
Ves50cnOqqa5gLubfrd1UXD3kpnMIkY1PStJ5vJcW5yhVgisYZI5YIy+0osQdIhDh3FFQVhCcsD7
S0fOkyn4FnQ2+lrYMRrBPI4gC2MSNd2lmVPdI+nNgm1ugbnpQDUj24AhtJpsE2NSO8eZte049jJv
j5z24M1eRieorPKzbZZV85XuCPhhFUamtfVoAiI4ohGTb2sENccx7RvaSFGJNZ3NbR2zBVLazk3z
NIqRf9e1GgKhAfgTkgHG6pIuaM4AgtHvfpkk1JD/gwgD64QJMnXb4Yl27aSv5NygOMxqFX/leN33
TG5tbzHAZRFxUG5OueoVpqjQCCAk3rnNkqjWIAp9NNuypBQv5u8chvUrdEXLnpOQ1LJRmWmx8qdW
I94gzEDb90OM8olW2kQr3ajCguDr1nixR5sWTZ+zEulnO9FN5yn7ifxntTVdccycwl17ddoQlpzk
yqfBjswXpdtwb+GrwsTXSuvO5A8c9vpkTx2N97L/Gvd4CpaBu/c1HjvG+oEVmRjq4hnXiObaPJuz
JGdlpRDAHswhoBQdZpl+Gjoce2sxxwQhVo7rXCI7xQ8xNnl/Z2rCdJAwWGG/s0SQf5YBn+/QwvLb
QzKBS08wS2yv8ZJxJOicIaGxIYfoXlOD/jhIRiDkAFEGrONZRu6NlaCN1nJVoejL6bDibo+sFe0K
m3cceGhGZR49pb9MpP8pIf+xVG//O113Tf7Wc/FfDGKfi+/t6zpy+bm/y0gHZC7FGe4OLPKwcSTj
5L/LSNf4p2XqJuXiEnrsgFP7Vxlp8FO2xD5mYEDzHNfG1/z/y0iPATmdZQ8wL3pTILn/Th35kxb1
qozE+I1F3NEtKIdcxc9p+2vOWsEAFCMKldMQp92uCM38Kq0+pYiuyJIxo10ksaB2woi/oDZniGyG
144+KXJf240O6xuryxBQVZTeXu+QqYeNStg+4d1vh3wOronyoT071PtosL7haWp/xDwafjrn7Qde
5p9glfcfxYXspy/Oc2i6i6X6lUk7qrM0bkSj0/76Vlac1OjaViu6lMyRyajqz0qpXVQr0PJmhOwL
ne4kSFkqh32UNvFVac7VLmNUdSJjgJgR/Bbozgo6g0Y29HeNm1a301w96pwnX60bajIVlsVrPu7P
wOk3l24KgK7AszlvYC7x3rnmaXjFdehK4bemjjjOsJp7tw2nL8gwh2rtNQyOJLOQ55IQzduqHh9Q
hOqXRWj0jIGKXKwtPEjXA3EGn5J6BvxgtnDuV1KyH4RePv6IsG0ciqj7ospGHHIUos8aBV27clVe
3HRuz7QDTVa7mXTn0HjUDSsvihZHTEdn0CL+wVdR/KjLLAg3QI1xOWpA2Smj4y75+vNu/Gc/+Ydp
8hz/7xvKnWri59f7yM9//29ZjPnPZWlIiD+Ozrl0Ybj+tY8I+5+OEPgVHR1lFbKY/zmNCuefwjAM
hArMFtl7lqf/721E8OcZBvggj3Y/U17OsP/3v0Glhz/Kvxds++5/v17AnHHfcQRM2wXZw1nZYC/D
niDfPX1tbzcTBwCTg4KWh4TdtvTgatpM2xJUvoe3PJgYpwoOPlRp0KzWpLDb2pcM5xfd23FIU3DG
VtiuBKOFadVhfaFzR0yas5qHvsN+icMDbC2qO0wioRaJC16fnb3OaqTH2L2IvtjE6AAfixH5AZwC
aeD2BfIRHpWXtUQM5JUWywsCOZNH3v8cVmoCqUbabDoKBc7NtQhDWjm6JJnPI8mgpuyh4V58k3lh
Uhq59MRT45PJOKyeVwYd4/4udroJ9SbJxA7kEJThDQKEKLLjFzBWHf104pLTbd2LbtovB2VU55Ts
9JsAXHIsahpzQhbYpZP9ItDyuuHa7PBeXfbe1OjXrmYEXxNYxuCB4foLau6evOzuU50RSk+q3FSb
O9U5JEobSYA9gBinhhMC7kEGoKtcU8kTvnF1nyWyvcJgsrL6ANf5OIV7pzCib60mP5WBOHfhsBrC
yT6ZWbcDVINtUfzA7HNTZ6NDjFiBQqboiWgtaoNQjg4hg5uUlww9x4c5ahvwMm1z8hD+bhl80Q71
tBOqwJPu0HVc2YO6sBWZZHN2cjOxS2ec6rPzKSotv12gMU2DSsisGkI5vPhOdlxHj+gfAQ76ARyZ
HsUwrQPyktdWXzwOuUs1P5JJqjJrPLkTHUKenLWqPT8m2mja0GO4x5zs18wYrqrJKfDL9Icu9nat
AyymYrmuO8JiOVtj5DLGr7yMEW1N6ENza8SnNe4Hoz+YhXV0+QM58CRdeaDcX3lEAe9sr3us8xTj
uQijGMRDGZvkRCG5WUVIvtr1KOoLkha3tqYe1NhgtGEhH70gWLucrqw1wZ9XKc3PG8xdrb0Ph9Ek
XC/EgB2iDIkCOoc99pyRLj9hJz2ZR21dRD7ek89I1AicCOanxKPURI6/b3GF4zuQ9oGcVm9bzqa3
AzrxnNQDj5DmXpcJTqxav8eBxOmVSR4zVRxc0XiBkCtfGV1zZ9VPYdPtZycIANDHa6I3iYNqtyPq
HGRt/bwthbDuyxB3/rbSidnYGCNYIY9VtHLzah/bKBGsuVlxwCj8oZnOMfFLjKmKjITR8jwIvVqz
cDYRgRmwNMq9LdXtUONaqmL6N3NX7KRnPRjZ6OtBjL8SF+ql6PBJlb24wB+GV1fr7lsy3v26Zvjg
MdBJVoOxt/XUQZhwg0GleZ69RPKehkzqm26QawcksKeuHC6Ye132SH+TTRVHxTeFLJQoQ4TbCIUw
T5j0ZsJ1Y6Z+IaR8tMdwuEnMMbt2RN8hH43uvWGoiR/xgmU7Q96VYR3BuGDg1XhUQUWL38PFZPjW
qNYVVZFN8hdWMToYP+J0K806WSQVZS72ySi7H6nShbcq0XqvEyUOjtLPQiomFFHkmUezqTS1qxzo
ptlx6qpLplMkn/DYwTLYIgyvRnTsgUFjWVS+hmO6OmSZhu5mNAgNaM2eoYRMCt7X7hSqVYGnSLdG
mg0xmuez7RZyj2ISoZGQnh3eqJJbO5HDFHGYTh32WIN5fdR1D5ypszWw8Oqk28ExbKzPyiky7Sv8
VwyCdCAbtzwkxqKdcnVU3UZQiG+tR86jPhbuedIa75Iy9hyX7JMpTIphFZTatSWjI8qQc8x4GXps
ueqrzLrKBrghKXp+tjtusD50FpLgZFqHssdhI4wXhEoeBB4+nRjqH82YBy+wf54yT9sK8qmwjaQ5
usHK9dUUPAYocngFaIepy+cHszDRg5BBfkgGcQZKSQI3e1ApsBPk6XMZaMUVsp9wYyDa3jRWsUfe
j4lpOCsCUznRp27nD45m+FpvdEs3xV13aUP7lQx3Wmcsx8rGZJiOF0YyX7ZkuG95Xvi/mOgS6UDo
HGaiSLsxwtq+oI7NSBdGeghx/s7pAlKJGaZV7R5qU7pGLrrpXbIrx5bsN6uyz2g1CPkMOmJvOO6N
+6pOmpUctZeJpgsnWPBYLW+TsGzzdaycO0Lqv9jB+NmxS+ekvE/Ye/cl5KtpoGvLa/c0sx8pAn8Q
dfWfMZ7oK8frD0VzsufD5IFRyOqrlIoZbzo6UwERhETMT2GjdxchZsY1/WdvG5nVxdSmDHfjbxMD
+lUShfbl5JnWrZis8LsYfpA2vhU2BedKa9v0OubhV8xQkRmsbGPadUF6chwz2uhVfRXPFpTnXOpP
dlvfghU6ZZG4le4zIsDhFOrJZmqbfTMHV3XdXnI2b/eaYiNmBJn5FgyUr17YX1WOfRwj4zLvjKNK
spvUPOikZk6Md2sYMZT2E7raqSkR9I2XoElOoTJ6guW0B6Xss6y0q7rjaQuL5pCb4Y+K7kt4cAL2
ZNMG2hFbmU8pc3K1l8q46cts5bSZT+XwOHj0nhj9IytgL/YqzttOnO4YqWZEstXpt4p9sKzuTfHV
Hdm+OKE3yfe+4uw0lVdlmPv6NOJHugxisZ4sFClFeB9jGkJxiFidbhP0nbY11hq2RtmdG+0u15rH
uj/EZrJHnMCWCw9r/oGShql4tpaOtumn2s+ScZ8X/VnOZ8t9mlv2+AgFBBvUIJ21455Nx7rkkb2m
CF1nOUJmbJf1jD+nH9nmockRiJK20Ivi4diaRNQZ9U463xhAXrmxuI7ycpsCcMF/wzJiLKB9sbVT
Lixs5wAsqBdgvgzeZd4jcaYCy5yNJAOLGaRpfW903p+mGV/3A1PRODzStkNnNcuFUra2tXbravXJ
QyywCpj3DxxMvPJmbkvkrAyXUU5GJsXJ5F1VbrBuU/CU8rrGQGnzOGCcixLzsiixj9UjDAeYkNUN
fUYKFQprFwsD+WgycRvSYz2x14P8APXXVgWyFNK8M+bsFaslU98qcsGOI613wOTTznDtKyb6nLQW
lSxfdlUeZTi3NzNWjANAiuJYaja5f4qgcLf3AfC0l2XS8ewXRBqiAj4kizt/xXC/YLsO4uYGmeNt
3lw5UUI3PDfqDeKZK5qWF8TSX5jIlISrNqZT6gNNWIctskxvbcHJb0IwuZch30DqDJW3Tup8U1ov
jkqvPW86hPzIauR9NeY5igRqEGXb/X4okMFECoINQ9gG2Ts+aXUiKfquFgA2bKvChSF4texKjC7d
GmPjlr9JFCw+E+YVHcexZXVbAfyrhbxGK3my1q4ZPSMIPDgOU44wonYcxV2gaPxSgZG9iYOuPVh2
dm/ym4smJiBX6rvERLvN6AOgH9Jv82x1N7W5rHiRbaoeFV3hrPuaOFfQYmOpTkasE88WcmMYYCeH
yKE3qA/YSd090ApFsnu3HZKaxUsWOsFukijsDFN6lOG8nPoewAJmoyD3K03/LPCopxOjD1XdId4+
wzMfgQiJB6YFj8tPEU/+SZ/SuzjRnjw7vXSG7lYz9JcO8fXoESncFJi+vGCA8QLSqKNSuprH4q4C
QFRniZ9PNfNf46iJ/OjEGFsBq66YENwZVvtAujAhbF/bjMfLsbgdSX5B2jkrQD4Z7fTF68cvbuNc
hr2+lTPR9bB/few+uyKuHibS+6ze3vdlKH18V/mqInsd7JQuHkbiOBDEacEWfKLiZ1Ft2fq00jDb
rO0ozQ6LRNZBDaFrfUQISUWzNQ9tvkiEZ/Yc+pwY4nU9TTv4sE/dEDNuB5Oxb5z4VI9qm9EiX2S4
nchuwuDoFeKLG0wXKeukm8ItuY9yJSOdCzW3Mms8PyndI/1JGpUVMjns1pAEtgp2xAyuBm2WavdF
pT+TPrUB1gifhKwidsaEnoMVEF7YvkSddYTxtIHH8swY6d4LnPswG3CPGasiz9AHSSS46UWgmVCi
qoaobgNQU+RdyWSYNjCON4GYLxhFIAKw7aM2puQDLbmSll3tPdTFDntvOO+jLiUAV9ifdSYAaJe3
pgn+bawcrGGj7zjqNnZi0jat8xwVUH1oC1OlsMNs67Z8ylKJXy9gAIPRnay6ZW7p2tkJDPYxmq9K
HTGF9Vm39K3oXsJS2/ZzcROrAX9vT7+2OSKT2EzcI6u40pmf5gUEEY5Sq2Ckogr1m9mUiIyHvcWb
LQ1BXqXdRs+TJ8Qcl5rUPrXdFcyEu9qOLtsQ50j4PDohVDrl+aGUBBsPCPvHT+UgoA8QmglwRkvv
K+XybpjckHNidTW0dPiDWHuRApYBOD5qmfActKG6kMZkZ5ssUgoih6qzb2noWf0pcGxKPD1dVLxw
shSURGSfj06fOmyC1mRV634ug29ZFGvZCq3qNN8SsajTbTNCGexs0aYmZw8DLbrNC3flYLo+xpXm
UjiSMvgcVU3+5OltbnHo6fKXqAJttCkB/Z0AE3nqzlIZFmE9RJBxGY1echBdpZqNFqKDX5Njj47d
1LGBcG5JjSvOecS+Ktto5TqRgnRTSqzmWQ85Z2/MiPMqMsFl7JkGQasxLB7UolwMw5EXVh49Qe3B
/9xaDRApWw1yrfe0HhaBeko4atJq+jqv+y4EU9Q7W70MJt8hGLGAvFfY0daMjLOU2PHFrFBKmhGx
4LUXpowwdA4kmbnkek8kncKqm4pt1FAhk/TBsILLtxl2guQpU/4NjTlIlTfBtgDsUF0U3F1KK1SG
7kYTtnwI29lh37b78GwTYE8IOBPXgHefaj7jrJbVOm+yINqYghGInw5xeJpxDXWbACjYmQsb70M0
qowWNaJn6DM6d8zgWTUxDpj7ZKrS+7T27IcZb8ULcjboZ7PeeBmD9CKNsX/oOdGs7XKsGCeajSs7
s5kw1lZG9YZScKZsx/46b+raqaN1ONh5v3HYMZy1NXCWZMzeyNsgq+x7N5kHthYUaNnKqOxROyUt
9sU1UR629FtZjA1PHX7TrZiLCX2rjG2mpITPXFlWlfH4971z5WJzJUW4Knugf4yw17OBZHadTrwp
15ZLa4FNHGkrNnMjuTM624PKwfKZKfdLbM6tO4TPMTOhT0ZDD5gEhjTW78bRjpdtz9K/4MAwmN6Y
CaFWwBG/QWPKWIBpDnoPM0DBbG1UEJ7+0z/t1OH7//mHaaKC+UP/dHjOvj4339+2UPmRv1qoQvwT
CaQFmR0CMlWd8a9RDBZBi64lDVSgyUtAFvObvwU9rs4kxkG2Km1PSvywdFf/bqE6FhGKromq0vZo
ygr+vHct0z+1UPlzXul5pMdQBzchBA/8M3K5wrfTC57efk5bOG9URgyTS1ch+CKPHacUsCr3xOEx
dH34uhpqsxhK5EmjOnQeX92w30wifmY8/c8k4q/LoIlLkicKRVrDNKxfD1EKVEfEwuZcRhNHeAGm
yfIOpevN9LjiMXhi3skbMXGq7HNfS/q0fePhsE4k7dd9D5njyuLeW4cgJCOC2jxsjzJtcPzqipYN
P2gV4fUH17y0ll9fszDRStDnpong8D2+D5Bi+u4ZhSzRnkaItJnIK+A+CGdLqVcXgEvtLUzU6Lbt
umSr9Ylk/kH3IMGmd8FsFLRaEtQOOl/ypz6YSRnox365NK4NmoGtkza3iMhe385e59YZ2tIUHY38
wlFgsjwVJtspEoPfdvNNAqAENaGJMYb4mH080z7IjL7+KKL1bUYGFEXuEfx2eOdof2zGkW8vJB3r
Whl1ZG0topNTkDpB8UM1WnZt1xp6yRoOKLwCNjUFfuqD8RZPz683gY2XXD9JZuH7fI4G7ZXhBg7f
jxQ0OEhTDi3eWonOSwYeJIpfG2tFWaMU+GBl/Ob2w3MwbAzAPFeMTd5+6rZvAn1cVMlgagVRAhOD
As01SZEGUQJibMybgw5GZYWJxbode4XRBx/HDQQcjJwfXMzyy94uU2R/JtMbQhuZxcjlNr2aT+Ij
aGxkrObWpI2p+zGnlWaTGODj4AuWjrkJu6JMjg2IFpgacsqeK5iPYo0kLGRs9K998fqvX/pmXvPr
V0I0FPYaA5USa0O+e8xHKEJzkLbeFhuDihZbS+07ZNlzvkhDUOHM+b7EDI3W4Vhl59gK1MOgxfX9
YOt+Jgsd8fCgUNSgzDlNuIZQiWsRzYIu+GBD+nXd/twXoWDTW6f9++4b7OKEKGN99LYI39HlMJ60
gUZO1alrwkuUOxkHH8u6U6oK9x/co18Wj+B9QGHEfWKchdjy7fdFoALGM/Kjfbpyum+YFeScsvc4
Y474Mb6gSjYfjT6bX1IvmvYYfaOLyZpiP0Vm80Hah7n8rjdrhytwBfZH5mwG/12u9dXa6ZOQYzXO
Ebw3McV1Wk+SR7VkWztx7ppvi5wGzdFkh76aleWaBw+mFon18eR6m8415puW6VZ8UdSaMTwaNIXL
IrQ1v21meEIz1ufBF7oyTuhiQ7UFTzN1u7Yo6S9YTpZ561Qtx6MP7vAvT4TFYNIFT++gphUoEd5+
Kuxk0o6NdPBBpHT7oR/7vVHgZYUQHW+YDCzsMIGooDCTb9MwaHsoVsNHe/TbwSU7IxfhIIPgL95M
/MPbi2BLDiEVTb2P2muiqOtod6MdTYxLr3MeOE5auz9/7N98mbxciVgGvA6FzXXf/UbRN1MFXbz3
J0uNX3QSrHzYpNa9iVSRlJV4hneDKu5UwwU5eZWtH5U9R0eEes5NUebf6b1lnxAX1SulzORTVcIS
dwb7IjIUnfoob3MmIstxDl8aUUExnsLFE+p8+/PneBfKsNw5PgfIBaoqNhKELG/vHBgVS7lpMPhA
S3SLdrnebeVCwLa0sL4ojcEmWJGWSKyF1b6aQ7Vp89K5w4xxo6ym8j18QqssMOWtxWsPKyc1eo1H
8ipIxbCp2EE/eB/8TPJ7+xjBsmHPW/Y+SY7c+8eIOaumOghKLni/FwHqEq3d2F/ZKlM3ESrkvckD
c+htM791tPGbV5TeCS4DrIOwlpAQEqUBLpxzkEOyuzJL0W86+jlIYoNZPRLMxoCVE8dVMnUPTqil
mF8DmFELhpIxKs06bRjOE8736z9/F78u4uUxMtgieM+i43n3wUAi1S6s+cEPel2d2lTrt4MAvk0l
pw7EPCQfrOFff58HboOnl7hjsl7fZwLZvRB2EthYmaep+Cw67TtFR4yTtxm/6lC50g9enr/5feDH
PYRvZGcs39/bpdZUQ87ovR/9uLWtBzey0x/aPDkXqE05Bo+1/cGGayxr9+1KwT5EnI6UqC1cAF9v
f6GTot4O6SD4VVPa6178HM2W+d0IVlZnEOectYj3Tt1rA+1QB7pe3xfI7LxSN657pwvvRWeB9ukm
+cF76f1BQRDli1YMtZBHKceD9fbKEB96Gma4yfcyke4C5RmfYEYV9Btkf56Qe29zEix+dN2Qr4RZ
tNs/r7Tf/XrcDVRyPP08++82r7IGColMk+aqDhoeCbHxZHvGTrNyt9t2bUfTTuu+u61dHaNE+yiD
0FiUUO+/FzYe7gGAGEn18vbTu25H8K5rk5ZeUrMQ3ODZ9w0IRVQgau43ydwypi2c6y50DnHkWYdG
d4YroWw3Ja1XZC3zNVSaeNy7XdyDJvs3747NCRJHBvFUFLr85+3lgeSMRwKPIRNQCuwbKzGZ6JTR
KTPr+vNoi2/umNe3EU+VXyBJufvzb//1uMEknr94p+o6R9X39W7c1iVutFb4SdyY2i2aifJhZMo8
npOWp2qTNaU01uEkq27bMspJ1nFYNnvDgAQDJbXt/u3SnwuC5YvsA9ojn+pd+UY3p9fztLDYJ4i/
WA2dlq8CvewuJy0dv+DgPyF1tw5/vg2/LFF+Kc8IBT9aJBbDsoZeFUv5bAWTJxaVYdgunSrgHC+d
TU7mEtW5s4Yx/4atzth3tJHAdmvmRyE4xrIK36xSm89KbwDtJmYgbsDbK5giyALRIKXfBViWV2k3
AxdP4zEuDsrU6yN4sSQH1kIaDzl0Qp0ibSjHa9EZQ0ugQF0sizdgnvbnG7O0S365Lihy3iL75Krs
d18HiAgT7E7v+Pg7ApBdWT3Ya8/pC1AYcIsjvDE2SHTFjSk2GClysYuHtqWhHnfyMBU6mBM6iq7a
e0YJQrpIFacHMWi6A1k3su/ieExgeMX9HOza0cQRX0Qaruo/f45fdwEbixW9D5etBaDT+zgoEOeZ
URkd/ZAlZQ3YLs06Wq3kVsMajlD0BEVoyfXi4UvWgedOm7IsHKy6qWWnW0VeVLcb47C9Mgp+cl3B
B6g2YvHvfXClvy5FPIeEITP6XwSe78//kPk6TDXccI3mzybNlH3oev2xxnl5acYq2wNnUl/tqtwp
nML+n2/TLy9NChwKNGLAbLpeBGi9XYVWg4IzjWPH90ah3aZFOFzLyNNPqcHhQW+C+oPsyJ/l09tl
b3I40RdAFhwU76dn7dWDR4OhlUYkHD9yiv5rpYlpx3B4BtZk6SdwTFa50BDRLTToJtzQ07fplJaw
V9iIHFCQ53J20iXKvb0QZC3scsT02rbAALMiVsb9HDk4hkbVUl+BSf6gxFjaf+8eDtgZLgFPUMJ4
8b9/sUaRjpe5j3W/YIWfESp690Yh2osyxCeXT5x5ofIjCYBe253wFARrI1Tdppoqh+6RSAa/lmn4
UU6ssewVb28quipcg57j8L6T73ljpKHrZTWL2Q8a2AD43IaWUbwZVA/QoILycbIivTzQR66itQWa
utzmfSNBRwvn2OFaRamrwZxetX2CiQyUX+CTBKbGi7H2BvI9mniwT5U5Rh8U27+9cOSgbLSStofz
PsyRlWAWctCUb7hAx8BJ5mOxTXvpXRfAPb4UXd2pNfbsgvah6MEpJYYxPkEOiMPlVS2QAGkDdGC8
iaSXYcVy9j0aUmptfam4GSTYN5FjQcj882Pzm92btxWhrh6IOWo/5937Y6w6h4E4dvy41q2C6ZXR
PQPsvyKsILwpjKnzc0BPTxZu6xs08u29WyIJH/WpOCcdD/a/fznL0RQLqrAQ+v481Lx6qjoxcOqg
5velM8JSCgQICpyEx1La7WXQSrDkbeQc3XL0UBt00zkz5vySfzg4pgo/CP3+zdZLgB1Px0LA4zl5
/0ZXWZmYeTtR4cTlLhOBStfIzkdoOEBgaUOYFwJtoN91tX4KZdM/TOmU4ZNrh+3cq3Zx88zXpQUq
2muH7IOy/Tc7ECcgjLeEmfGW+zkveP3qN7HOO41ez34TDJp1WdK+XnnIKqprbUJyiNQvjpxHDWL5
zjahK/uupsT0FDNvixEdkW3qR4x/jEva9fSSwaxhkXPBAKm1lpKpdJzNQpQYeequgmITRCUBDDFl
JoYH8dGt/rWKwAngLNUkzRE2gHdvaxLBUpEQAQKzxkvgr5gNx1BJ4Ax5SMGqsdv5UpjUEeMQ3iNE
cK9Fk8i98IJ2l2a82P+8Dt9ZRTju0z12dMKddVtg3X3fZofF00Y9JwM/kvl8SMCNn8nzcUBp2ZAz
LUwi206RXFOg/CL5Q3V0lFokzPlU+FE96PuuG2vEpuwVnEwYFW8hqDboPBs7A8WXj7BLRa/dQ0DD
opxHyVNt1n4Ji/grlszkS5Y78tOfP9Nv9nyOsCafZgkPZIKzfAWvni3yGJUG8sHzSUIzrog9Epey
CRvfK7L0mTQpKAEpIbSmHisGG4H3Iw7Hr3wRjDZbErA6PTU/qBh+e0kcsGx2uKUz9r5HkUC1NFPm
LT7cqebUyLY6wVXEjGdb88YcDLUjwrj/TJheeGZfUCgEBqIEGkNuF3rF1awXH8U1L2e6t68g2nSu
pPOIcx2T0Lsz39AKQn0MJ/BLZctHlaCNZFBUXlLTD9tIK7UHq3XyD865v1lvtHxZa8zFmBxQUrz9
boBwE+XjcnaIavI6aHya+67InF3S5iivojy/IH6y/Bw3SXJRtbp8GUX6HEHWS1aysMsdWk1kEOQA
FHh1iwvbbOVZAwULDsdATld48IuhfBtblADZYS5A3pWDmdzzojm12tw4H32zP5sGr++jxde6PMgO
kzUe7fdd9zRrzOWVqG/bGM/CWkyznDedaTv3iWeC+9aGCpphx0QC0a5uV4Bse9M7TPkSDmUpjpyr
LF2sBzN0m+pTYZaQ2M0iUURitYNunlEUaySI6MPUPE1GNm0HxhG7ucAPgcPcxIIIWvDeTiP1mdAy
GBhukX4qJx3tYR8N65ok3AJVjQGuovcyqvdE1CA/Ah4TQFLUxz21mzVep2Ro0X+OnDFey8ianmyS
chCHprFBV5Nk7aNo23DcDuVg1GuJUH7tylqbN5Yxad6maPAIrGppZdkhsPTFx5sBEla2CG64dWhv
kqRJfzR9LBJyUqaek+sQhki4qXJIdUCd32xys2tbPiApTgcqhPSGRk7zAg5u9FZqiXyBnTgTr9Bb
I+wjI5u3cdnWZysaEh1OV4vot5y0Ftnq6AEuqMFKGetk0jLOCkJpF33Q1fCvrApBB9NbTkvaSCxN
GegeMFScruckV43HUUP2zb7F64JTcO4aH7FLupoDZFxbfWjEldfiZSVQkBnbFgME+NUodMG6R3Wu
B7ux6ypjJ9I2u+XmsR026XKjyJbQ1zyNKHqMUjrf87pYEhU/2P7enwdZkGznpk1VYXFkhUnxZvur
atkUEVv6Njdi8tfI3ENJjorJxPpCeMdChlFTVvkGL/EjMun0wPnR+OC4/kuvjV9gLs22ZfDNsdl6
V2/pFmZCEjgDRGBVd8jSIIRGaevbzI3PYT8WBxHKO5f8QLqpYXORT41NRIcH+CzRPVRuCmdOH7c/
/nxz3p+e/roqahyYwswm3gejVjW7fz2HpAEpDHTZEhIw9U5zPeA+/n+EnVmTnDgWhX8REezLa5Lk
WnvZZZdfCFfbDWIVCBDo18+X8zR2T7QfJmLC0XZlkUK6uvec73wNiqb/w23tH7ULOxw3NQ5YF+AI
P/W3xh5GyrILxyXK4mRN7iqd15fRLpt3+Ba4qoKBd6PwuwcDrP+sTCu6HTa+2zULyuwurMEb7aBI
mLdwG9uXIHGr1wBEo05lFN4jH2OPGEC0Al3H8eTbyrH/tJp4Qr8dFD6FIT5Sag2Xo4Iz89f1lPhr
IN0ZvzpRGEh3Sfsc4/PQ4J1P43HCfRRuZXnJGza0o914IONZfwUCL2MnB41k6H69hfEca5QzPXBZ
LrVp2Ij+HRiBjnZO1J7Bc2KqcmA4fC/qmrp76UQNf5CUpH4vbDm9jZ1/tZDVt8c80kF5QXOLxUKg
R1ufyzYGhw/tIux3Rkbd1zI0mo1vUrI70rxDYk1mm6iw1BSTyvqKFLxsmZfeYNgH0fOEg2cb06qN
g8vtfp3sXZsUsKwbsZGea7O0H1JW5IRWqL9MlnOT+IjmoWtOq6q8eh8mUMjBho2z2oXCMf6lMrk7
7hxQIcQf0Rrb1wXfF0278QcbRDN9ogkzfpRjR3yVBDnCdYr8gPbSES6wMUtnrLePWy94aGJw9LvY
FogyqsXo7769taRbrlWFDpi+nz7O4W3AhNKlK86MxcgTBTSJJqCB3A1NfgAeACnBhsLO80fsDxAE
l4FD8E93iZrEJx4U27q37zROWU3s273rsrVvtjS3Z+2+QGKnINoU3OfdkjcQh/0gfgqCBHTtVAmA
0GtnEf3DHeLQ2hhh6IsNr74H7v6U94a7hFcFpAoGNGofNQJR8jaDG6ttxnNY7UvyMd/J6EueiGuL
qrR0+trOOIoSaM+dMp/At4w6A5vfPFn9ROSYVS/L/drpacSXyO/Y67BTp2atcGrkBLqMWT5b4Zoh
0utc2FBsB9iiaAzv5so3zWs0tuKBOj8qLwgi4Vg5Y9G9CtiHbWbWRg2fSMac1RMZDACIB5+DKdv6
0voBF21xzkXAmZltRvkhLLtu+GwVU7IckoGonrQnnlwd6JZD6MUdTZdsEohrgT5sPapa7Jbc5+sS
gUSvIGHsRIiG+clbRANJQmzdZ4xOU3O3xjwE1Oi1PaaBXc3g4apxQrzvx9NR3hgsd8tSozIL6noe
6eqRsnOoSG6pDr2RzUvHMbvsvU5s+4AY5u5JOVPIyR/PFlTh1XE7pHQsXVfjT7vvsF5XWW5W8dLN
rYAGMaP2vXOVZ+SrZWSIxI93U58FKS3OzjV6s45rF6Dd9OM5Yjy21m11Z4hfmTJecCSBOD3X5kg0
aVMeoRsssBF82f6sA4lZA+Et+v5WLiHDFP774ZTAtwTOI6zZS10xOPPOpdNJmBwZoDOoTiKCHll6
stq12ofn4AOzPpBUsBEkG48IqZQTyxM5AAObOrcWLnk6+aZdH/ln6+TrvhTReMcXqZiz1/NK3CpY
LhKfRPIKi8aJsBWAi9h3E0FS+8XcRjGaKeinRrsjp1es1L4oZpg1i8O5eS+hr7dk1VLKHjB2o280
W4nvaCsArO9yInkbRJ4NQkHhb8lrq2bfuXTtFrwCodQ/gnEmKGUgpCRJkxtd8YAnrS1PCAyZsll0
HxWsV0PioCtRPsulIXNkUdLpbuBEIic4Tq2RojJx9Nm+MUoyrUfxVus5/qmRtb2RX0PsX2AFZHXD
iC2C69B0cD5AaMSIyDcCxMA+L6pLfeElYJyitvrIe1tPmfF69RYy7h2PiDe0oZ9nGRglBWzcY9NH
LV72ppjqp5IVA9bG7+T0HJX8ogfELlSMq1sLBRZoXa/YZJu/Kie22gxrR1AhdYDB8mxPcgKam1Px
Nb4hZM/nmwnvS78qv1ltjYrHnQX7RB+UVCsM1scpG4KwOY2qiNQNlcyrTiebONximRAZB008PdsI
cj8bNeZTqpZ6qu7R76ubYH313c+Jp/y/ebpBd225YLmZokh6szbfwgPl+uYOy4P66XkjGcAkqsV4
m6Jpss+WZRqKYFEiUy2CxMIBGARAONeVV/+4UhEvWdWsxed5lMC0YKd03jnESHWGKdzM5xp/7aui
D+DsvHBqt/tVWGpmUQZhfWgs7JaY+RG17odookiLbeXiXd44ZwJ6aVM6LmU4guD0JmiWYwy70Qv6
YF/X1lCcxGTj1suLObb3PmHAG0L6wr/gyWq7i0V1mgZJO/LsOyNxALs3F2wobRcvIGS+19zCDXSe
G52Ml76czXTqqE2p2Kb5k8SWc2X8jImw5h3NNogkT3XZhl+Bn/Trsbbtbb7ferW+Rp4qy0y1rmce
p9roEKI57PddrXy22NI3eJb4XVbIkoOAhY25rqT2g2qGJGqwUWZUzpRfoFK0mjOa3LsbRXIELZYI
78o6UHnWB830oskfwPcQRTreocKDbtisqxNlzurJ+JnZwdofVkcmP0uEvxhY3YEWJf1hSYaA9o1I
q9LhXwmmXhJBE6xXsyx6xojA7kXgccEpCGaZwDt7G+E46lbQfEtmet+bRlK3r/WwFWQoxnl/mPgj
79QsZIISe1s5l9GFx5hhnmneNuk11VXT997OYxw1ZGJhqW73msn0RUwNtU7c+F1wzkOD+sOaG9LM
5s6fSBGz7YcacSGR2XByKH4osYCu9VzVliqaS9JVTGCnYxs61z60DKPPQq3rnZQxs1nTjPMBTsdG
gwyvlblASOUg7JiEUBVgrEnx6IcvyI6mJQ2Dxk4+QdjW9kPL2Ky8zsUcfqBdw+cFLQK7TjmOJETh
VhjbtHOH6TsmDcAbwQwV9MIt37xHINtktpBxhQ2iNyrY+0arKfW8G7ECEv/2Um2hIYfKWOsPSOL2
98jBU8LbwucaZmdL2V1oMJEzh9dD9vW8s3vbI7LHuHN663Ij6WMC5dxblR1gqipq697tLPrlUbIu
EOHWxG5PNQLs5bD6PXAwAdR/3w7LRtzQFseXCXCcdaq6hmdjO23xWdB93dHfrOeT9rFCYKTokBy4
dLXI/JE9wTfVhKoFgxRHRd+DvXwhLRLkVGQG/2fUlatzoOazcGtYY9SnvO/gyFqvnJ59fE5bttSK
lUpJQXXUmZJyGJR2BXKzM0VP0sRELKOR/rRHpopdCVyvs5w6u4uWA7tGqLKxWcIbAjsRbhottORO
ud5wDuSz5z8Pg6cJ+NS1dZoCUpLTgY0cfK/WtNcb6UvIljL2z1GXOwWfYrQYCMaTdZrH2EzfaXza
932oLAwSDC1vdg08d09FG875kXh6IFq149X2TgVOu+yAtHVcq0sLGz7JPeYYN2KiAaFUGRxz6Yek
gjEWrc78giGZYaBhyQCVubnHSaTLR3jxwYisz7HsI9EXzt80nTx9WWVjY/y3pZUtIHeJIAO33O1b
lcBkF/YUnaA2hy3vqPC+19w6ZpBJaAj2Exnu44PGPEG+vfSL4eQr7Lo4GhzsQ7zsYNT7pEhbsNLe
1nqC6NIS+j1oh89NEndAPMM5BL3uN4P7lHSKPZ05mip2obVG7zXkJnDWRKONB5nX7EMxyVDLSQzA
7L/ajMqKU6C78nGaW3e4soPTh4lKd33QcQsD2NM+ts+OEaFJo3XQFVycgkzhpDCzvqt8XtQ7z9Dm
eNTSF81ZtIXIM5dJw1M5DFQYOGFiUuewsTLXhlit78qEgKcrFn+yM+ISfdOxV3NIgaGEBYRvY08V
nte+sOSBDQgksWiu4MxxCROD3x+cfmuujstFc78EWxhlfiT1nevkXCI4gx2iALSNt50dPP4+lX0P
ZWqziUcjVBeiDiCAc945Q7Enizf0T7ZdBy+DBwj6VPoIxjIuLLlzgpHddjvGKwVhcWSNEUoCGZl0
UWLNdLq1lfmwBcT+nRZlcUFvmuDXlRWPkMiUKdXtHE+pjcJp2MEXt6xMMALOtLMBMKynYvhZ+AuD
r5VEL++BcCvvRLJr++EBTg+zlWhGhFJTXxHeZbXDz3Wkfjv3opn7Y1B2mGRWsqiKne57ITPLyvHk
krACJ7Pzt7k/xBFxir4alI+XA0vQC8YsM19qc9PFBq0/frq9DTolN2qegA8X8o155fDqsKLFPjAS
1wrBKxrWdhuvNgkwXMV2diwq8jUcH+BXpbzpOPWrENlUogzUjlP8rYEU1deBSEn8tZ7nXaYmasPM
9qUUFwuapT4MEUlme59gbsYz3uLum4ir1R3v8/xEgEEcHyYSWb47larFUQrfrq7svdMzHqkwzKaq
DX4Mnb7hr22w+a8J9PWrmIruRJ8bv9I8EE2te8+OvuOCsR/wIMbBLZNyPRR9peNPyYTWDxe7ZF6h
oMS4GR191f8drhvJPZiW8/EIuaBosjn2zaelmOVCuk6V37UyhLxMKNro70tksOrgOAP32bEQTZyF
1RzhM0pMVB1EwXogiLcrv8+RBAYeO+MNPO/yd7za5ZcmY7ZEZhJjKxYQHd9mv12IYizk+krfrnwZ
h97+i1VR11lJhQQxIcilOVPKT+VDIQeS+sZgaX4Qo6NOPpF6HnGtwJ930Vb2296PtFqf8xtWC8Yv
PuS0gL9JcrszOC5518DddzUFXHRXgjOO76Ju4OP0m1qSVLgJPYMxYiaShi7Bh6hTKFMh3YUQzTkO
qoXKY3MCQExu8OKj6VoxTZuYfUIM+WBh7nbz9okqqL7rIHPOd7heITlQx7ng8edopnpuE/FkaXdy
96D9iFZ0hatfBlvQMPAg7GzHnqMl+syUpxuzBDUixozCSqbMK9bBeyS9Pjiu1Szx0Fl5Ik68Mcm7
hw40y5GTcwhQtJhz4tYBHXQXaGk65OVYfC4LuAKJCwGUErPFJJlsOJ/gRxBbPW7KzjPKa6e/+OUo
IhAtJmF7YpB3iqPVxLSF6QJhOl78B9Wbvk8rgTIp7SvyrQ4EhZBUgmf2u54iYnZmKp0LyiNbX7a1
b/yUpoO4u7WlwMVo4WzZELtN+JJsdPgbJyQypyNzCwNlJNV0Dex86Y9ED+ZMpExBXpBfOvqaR8AL
M7+fHWLfu+bW9kVGGUaYXxYdkXTpx/YOvR+G5W2s4zmtGnrPCprPNtRnudVJcw1kYtMnJyOWjrPI
8+dR5VZ8yEsdnEcdjaQp5fnyrTQ0GODThP6GE281wyNxg03/KRlmK3nwmijBl00hR7MdAfYtKlu/
j0nHaUWRRdnQMfTF00qUMtfNZpl2swS88hRbVMxnAipzF6SID1vJ2jrOlMEhqeQEF4U902qGvqP8
4MJ8jus5wCAbtsp+A0+7btmkKX2yxSF54iCr2tE7Jev8e1XF7IMrEawVMweU93srzqtXDpkwPDF7
ducTy8qesa/QNrtie/fsR55y9FFaEFjTMM8JrR8HuVaPGEfrZt8a4/zVOnTl08bezPKcy1yQgxB0
xG1XjQiOUd171dms+nZJVFNzqfyudnYOgxOYUcZZvwqdAIVae2Cju7kpkA4kJasVK2mZpLqjewBD
A/3LXuCq/gIlUWy3KWMw7lY1sDf0geTyOqOsLQ8jIjnOpmCdp4dpNqjeEdZApnF7S9yv0aId6sUy
Hs7RyHX4sWvs+m0F8v/dW+qgBV9PiPmFDdck6ZjAPTgLLBZUj6RAPSe5hPzJdMgBItJYj649D/nO
kDHYvEh30q/SMpXK3LGuzyBMlbfHFO/Ue0GodrKTOWnQQzc39zPMIdZWvDZ3dgummAbCIv1LwN94
nxiVip0stf+R0OrDhFjlHeAYj3bIwZWi2MDEc7ff2aY2tOnoS5KWmay+eYZSgR6duEbjpopW/FcN
bRajN0lu7MRWuETvnhrbrwR2MIrseDn9R0EGW5Dm0zbrs1P0PX5iq43fxsmtkHiE5XhpuloScE4N
C/FzUTQBod0uQFJRhzZHtUhMLyvg2J9LFEaYovy4+psbfd8dpaxN/hCsG8PXrtfexwJYdETQ7sQk
JPPP7vhobnx0xMjnEUVZ5zuXaPJntH/+eKRnRApqFOeUa2uj7XsCh6AmCBcIAjldlvfc0eW55T0X
yU9UcLNLiERb2adKVkwFlyVqnkpSNRQNCp4kV0KNr7s2c8LFqVuuY2tcGl1RWXKSAQSaDomzYay3
+I22dO5rwVV7YJy+Y+atesCkUfsTiY05x83sfNAVRMDS5DHmM9s4hAgZnO9Vr7qvm6lrl/vSJvIn
U0r3vRrXsNyHKBnlfp2VhS84b6eVqz2uDqosgCqX0la+2MtQ/U2TW0fPiQfI6hAArhpfPI4lIBoI
Q7rDaKJ4ZXfM4SnQjUj8iz0bt7kVuQRUJFbclvdep1fMsw2EtT1p6awwvmsN5Z6Tax/1sURZTmYZ
CFqu6a9qo5NxiadhbS+yHOz7yevFq/Zg72KP3YAeeH2yEZRgucfRBaEI8TimttyCxqJrKMnD3vsF
Cc877jPlU0H2g7uTKgYjRQMjgj2diOHCYDpUB4KDOv0gkzEaH+xoC4JdQ3wulxlnqKfvs1WXjCRj
PR77Eo14I23rWxvy3iC11MWR2rCb6IVIeY8qdUvOOYLUiloBjuEhwUjc7+HyjgPv/LT4t24FXBDa
eiY4Dgito0e7q/HfkNW6lfytdQu/0L2UoHS9nnzQmqyu4cRvDPeFYGDir3McVsuFsPHAeq0INDSX
yXVmkujBAiRnQMbVsi9im5jGWKjYuhNqGetDoDVJGDlbmbkuHcWpJ4PlRnKNyAPvoai7R2vr3Zw2
BYZn9xYQYJ+pKCHpTMYdHzX1knPSrRshXXcSqu+Epqf6Nig0Mw+68TQ0qaCXXwksjz7QAUO1LbsJ
PkPYDM6n3BuL5yXHiQGBxlZcFsa62q7YO6FzqcILILVxmu8g5iHb2oa+tFMHqMx2F1DnfTF2yKGk
C69y9yroY+bKoeE3nBRE6T3UcPWemCH+ApXgJo7P6T3tW66CIHQdtWU1dfAHAUflh93Pxbd8qdR2
ii2do74JW/GD5t589vVMHC85LxtLMxnAt5dJNb9iFCqcHaVeCBuEb4Zmb+nGqCYKSDb0QG2V+kMw
EqjpRGTZ2OYHtNBpPCsZkEFc1K1dkYhWyhC8Db1xhk+Tt54Gotqja5/c+p60hHV5H1Qu+1O0Vg53
4gikV/iNWe2W33Fb9CH5Vc7sHOqOcPYXgoEs2AFrtC4/Q3dLlr0risSDm+YjVK1Yf96TGahB0toT
9L0p3pR/qCCu3iuCx/NnxsFAqZKSk4SEn1vMqB8dGzDNHX1Hb/R2NyvIkUfAjwFAw5XeJSae+lIm
GBKqnPSuXcdX0jyUUaj7A/Cm+Buw/KB+whkkSAOLljq6UjrO+3Bgq4V4JazDQF9NBztvyHP4EuXS
/pAuWZ97y5cdASH9NCPo0e0G8ngsFjtFHsU9nkRnVe+49tfJfUmj6jnv6lAyE0PfkSaMPb748K+2
u1xjojutlFZ7DibOAWg+nFgty/RN5c4sM9urmlNSkXpwETN5okBGC5css8af3X1djXYD8MpUdaqR
YxLmEXQhMA8BsBTSkE+CDeKkUZ9Ez3Bsr5G5/+D2XIGQdlzr7yTeuD9Ja1bNXqBOtF87w5p5MJj6
Kl7dBJKd8KPwrhs9JErrQIM+jZqaNE/iESx3X3bb8KKIEdsAcgj6pqKUcZxBx3GTfSVyqNBzucqC
vMCahZvHXjsTQ8YDgIy2aFywqKPhQLSDd4GUmfAP2GFn7dimx30APdc7VgBaYZmjkiS/hRQETln8
q9VXPZqS9Kq28PLPzNv6R9QhE6kM8zjVV1LYSE2FCLGSjjXVySM2sZASowhdK9VTMc4Zf6B2FS7h
v2KsS8mOLFcf0PRgfSHXkwAI2Zpa79mZYQDyyG8IK2+y8eOh4HgpSmbM4HVy72w1OoCTULRemM7K
Kx7E1I7VYdnUpI88JQ6ZLXe6hCMAbx2vVUw3zgsLqc75si5z2vhk4aUqrNG16Jngh2Prb2G4p1do
AbdbkMDve+a+AKOg7syHxVmHW16aENwsxrZ/xt1ISoVnmSX6vjqh+jSw4X2lYAIlg2NwILtCTORs
ukGvSIlYzdtWDrFzQf9b1owQFq9C+QppNCNlpVTneJZEKEyyjqEJCtP/RVuBZyXL6fY6TTUR8Y0r
pD4SMxgfVckkLrUJSU2OE7plrk89EPZdofL1TbVEwOUqIFdqYUgZkSEf5SeNnnhMOy51BbPqaATh
oWP/CojNMHklRRCOEU5syrdIleGRt332rxSn+OrUEoQ/ufkMazrFWx9wwWh0fMFwhWQk7yvma9Ey
9vSgqwLpy+rMVcYUKb61QV3nsaFa3FLUmmyPIiwRFdBUHu9ttNp2JrUDGKZJ5HYgDwr01sp/8ty2
DuDIqG/q8qwJx4DiKRa49yIZf661T4rQshAff6Fea2hTYL8/1Oy/86Ej3q06tQv9GjppjE33pdG6
eywjG10SWboqPEZIVn0iPZn5MTMQ4x3jQvqC3Za7f1dFDU+ToJs1eG1GgC6HPJyQK3h+a04E7jE9
31ke/eqUIKwcJBN3VFBIhIYMOwdAP1coKAXQVleeeLuCK1QrrMpMDeDkRLfIAPm4Xpc/SdX+j+7B
R2OP24OwGLydv/k9itrmiubMoDdzekiQOvV+WoL5YltiwS/YFz8KO1+ZTDsQTWl0OIe1JyWd6su7
bGEMil4b9zIbE57qfmzSbpnKz+QWj5TtRfHu2E2Q+aoH7NTmjfr870KX3wXmHDaY6vjggeshQQl/
E2007daEC9ORQ4/dc9cAYYOkFSWMcRa4X6phaNJB7ukThnV/kIxEv2vu8d6iEuEa5TAN5v//9rMZ
SpnYr3tzWAJXPc4BkrR88h3SYJrEbg4hJ9aKGpxpd0Xke6zz/RiGW3hsI+15B8wMIBuE24bqNMrO
DlC2x7TyuVQjiYNL5rPtUFqLKwdd8ax0qz9VkavNgyOqGFZjUema0l0iWF6dnGiQdQjbgvKOllzm
N3IZD+WSk3fnMuxhoMJQJgBIt7byoWi28osIyIcBRmrEebUW5ODbMOnPRH/TBe/M9MNDvpTSwO2+
IHqdnxhsEJwWV2uBjGUJ0JqoKQJwhJR0ktzNeNR8SaF4pjAxw/eyysN4b09M3Yjac6vvZjVuv+0o
sa3uK01mnODKD6woLYO+/tGaDj06PFsbiF6OzIVxbbW8lMW4mKPjI7Nih877b8Ea4zBWvbaIeJao
ye2i9Gda1z55tzYvNg1sj1TMQ7sMw3sVwrD4k8L+JmX6RQh5+9pD6CI3IMTNxvirTsint7u1XoSd
kyzgA3tsvKuxH51dHn/mTY2z15FZPsakfocgLX6SJxkdusLch37EeLn1l0ct+Mz//iL8Q3p7W42B
z8wbR9F/7eC/fqySFolLq3A9IDqRDxxm9ltSVtMRFpB57RnVHwdWw46GAvkxy5x7b0EIhNhDpJu6
brlAE9St9wd53O/iWz4UrwbPyI2Q3oAS+fVDTa4cZhtT/sFqZHEZk36+3Q8GcHdsijvNVfMcoLD5
k+vg9ub9+hUFWPdC1Gi4X2P/d0dxGE0UTj7DKyVpYotRUXnW/viAdh75CP5mJmbcmV+toRGXwV++
8M90j03cmVMRRvZhtJzkKahtottIM93+8FX9v08HzoO9NsRIT7Lgrw/FQfxcM/V0Duywj7ruCAIB
xDTcS7eBG/2HZfGP3T3CdYOsDU8BKwOFx68/rGSoXJImyKZtTf7HrAYfbF2zqWyCoffD3ajVBtG7
mfDlBmTSpgNODizT6Nxk//5R/vlrR2CKsHeikrQjsBS/fpKpmqT27XI95ISQvNRc2HelEkmSxoOp
fvz7z/rnsQD9l2GijSwTs/HvWzO9yBk1RWkOXiS5jkfIQXfd4jED7AMuVorp7i0DmDQWioE//Ox/
aC9R5Ce3J44QEqf+DXb/v7J8tcY5UybW/Az49AVKo72P3aUlHBJqbeYEkVX+YUG5Lv/kL+sd7zwd
bBeLFS4Hgt9+/ZEQvSwrFi7kPmdDqhIDNCrZlOw+m7yWmt67xf3ORWgviP3qoSdYzOmPtK242HMl
ss9d7FORaFp684dNMLtKHcvQj6wpBFgv9Py9LKdK3OdNw2VP+NOoLoFZBqAJpmeO8u9fn/P7M4RG
5jCDIDsEjTeL5jf33wTGzPOGkms70uYP7jtwxTtcip/Y/rvrUAT6fYgHVJXtdiPFR8SeB3VCD2O8
GWI5foPd7C00f4fCvp9ny/u2ElV89++f8v99yFvhgT+R/6Ht/vWpc9SvbctY+zj3feQctkbM22e7
t0DO29PqqAtmt3n6/u8/9B82aR4NS9R1qHlCN8bH/utPRa5kj4DS+6Ps5+FMv0dSmfnBCzVanhkG
5PdemC+ncbvFEejudmHUkVecGD7/yd73XzPy/667EHAYnyH8r00Uu8/tlf8fB0phuaK3GTcdc8dG
TtejBrz2Srn3QU2u850M3VZcDXe++oE3IneOOO4qMjq4O+EdjhhaEEc301XAuZgsdwhcmVmgGRud
6yIdGjZbo/gTe1Rs41atggfmKY05hF6shrN22c52EFrt8uQqmd8lAsEGCU7wHVMJfnO8bxE1RJfa
Z5+7VE7t5sChaavtlaarA7FPw0MQ9ONgOzeedcu9RrtLQcsd6w6xvfoagI7Z3gtT2dVjP3a0cVe1
matcRBJePX/0vQd3QrgkgsoO7wqWWpP6c4n/jrhPLsbIb8PPEZ5uSJoJsYNPSNlK0jxDwLi7EePr
8Q/L4/etIOS4tW8GDSz8lMS/77JbM3V0GVf7iNHAzmEKJBJq9LRiKyvsCIKVN+D1Iz3MjheMTqVn
IQBsYp0mOSzGq73GGo3PYI/LH0qB37d/9mHXi8Au3dAPyOV/M4Rh67SBrRXb0TRTuZ+mQmJErXlb
i5sz9Q/2Mw5Slt7/Lk1gG3hPAIpwtaH+iH479/qtsloVTsURpVo03ARfTv+Y90P9d+tZwFA9TBBI
tyrUYM9zovRbMscivsy0BYvHbcGAcqznIrC/wfjkvr0GiIue6bqVD0mLjC4tCCP04dvHm/PeW12z
fhpKMTTZQJm8ZlKq0QZay2RjH2ibcl9tsI/uYcfLCOPKfx94D/Trwdh5saQzT7/KolUXzTGvteWS
4axvcR2zIADjpJTfmM+Rg9x7pwffY4wHwMQ5JXXSHX0LC9v+Ng79mjh5/HMC0imOhRMBrivoylHY
ddMGoJXYjW9uWzhH2wnz8NI4G6pbTFm5nQ41PiWM9bccig6Z0iOS7TFgXE5tdWQA1pbYNLc5ZPxU
zCqbocrnnxVD+mNIt71Jiabs/1o9e+kOaI5G2LulHD4lpC4yXh2s+W8CrqOdNIlu/uLsoOPTJt7c
fmU44xJzWQrn07aKCqBn3XnjF1kHxbng+tSe/TlYXrxehhQmed7nZw929Q+PnZUtvscSn3r1PH+K
vS7RZ82w8JbBV6ivtyMr2ZEh0ZVpUGmHHE4fHOouBIn6t9O4Ng1YMW0/O1STr15Tj9GPmkhe2MLl
EHYDsdA5XF2P7jvp8cqpGD2wWO42GpI1KXh6DQkTxkuaIa9pBgRX+UxOY9sxTh3hwaaMfLjFIPWZ
rdSNhQ0trW5rjbunJ4gkBG/gcZjyxPGrxFVxDLmwgjF25u49Xun+7qJ2celnhTL/xgFp+lvZVlrV
sQcTmrkVUptTsVab+4ZZFoexa6bl4jujOEcLoX0ZOr4Y37TQDPTLuYIq3UA3avdBGaufa7UwZmyd
gnskIZjYkhG8MW1AqDbp68ABREoxuVDFDhRqAMobOWN3LWdZXDWsxOFCZz3CgCWikmg8rxQfU9VV
EmuxhvnmOKJt03p0emYWi4kMpFvD11B2AdGM27J17p5pZfHkCsTu9HUAi+5v2RYqs1qSVlIvVO2r
jbSZ9KpuFdd4qX3sAkMY/DSVS3sfJ0osoWjn22PLX6/2Pdtq/EhnHOFLYayntY/G79z+w+TWmdpY
Aa368GsTuAfKKO46EQ7zVPr+2qSb38qIeXC53CIbSGtxu5bySZfkomfV6IlL6NQET3bTgrzOartP
SVht5w7ZwA80JMM5rGPBFNita/8gPfgo587jGwRY0qCxxBcTy73FPdakld9v5C3I2rsTbgDxfFw6
hL9ToCTKHPywFN+wFC6LNZRvtGPn8b6Y5PpiO6R/75ZWOndIOK1xT2rO0N3RuIQPGRlCS160a8rk
Wi2qCoj/YU6DacW4751j01FTAsPgjoYaj7tDpoiHzCmIuh0pY9csrNeVkRVkupERd14/WQ1c5NO2
0tpCuFa5E6IuOh1YdvAl7Jogn3gagblFhiQFu1Byk+9Eua/uOik2nUG5FB6daKt7RqU/fPVpkkW7
Hlr1i1jWcEy9uOiv5uaW39mUCN6esJV53Q1rrb9opv/9JY4Xf98h/f/azr3p0m2zOrPvZFWs56WK
m6+Q9+w1pfviF6lhFNMSbRBWMJySMuOtoCWgpQtLxunEe1NjcDkl7SDeMS1imcmTAqK62xj5VlTo
AIG0RSs7HzPEjlXRsLb55+PPWghRMAbKAcGPYIXgmwVrkxmUPgdT/Ye6M1mOW8uy7K+kxRyv0Ddl
lTkA4B170tlJE5hEUeh7XFwAX18LUlSE6JKR+XJWgwgzPYmEO5qLc8/Ze+2pbDdOmRN8SStbjbZV
kq2EaVfP5tvBLDtvExW2eVM1MSOOykzquz6yLT0En7zKQRa00cE6wSEHEQgNWHnacy9NTt2+IX7O
aQ7E3i/P0k4oQ4yeOzWF3mU/QbTPkZcgUcpCWvi4EPVB4SEfybdjytbMcVDnhr6dI1qhJCJ7a0p8
btSB0wAkplNjtS92YlEjTXUK2AORvHMr84nlh5C16HNZOt2Kqp8Xlh/XQ9g4SAtPCVkbDwskr9Kf
SLM6UrdVWWCPuP8PkMFW/bqHPylYLHIppoTZIe0rXdH9STUVUoF01SnOmTVNj9nEjJR1fJqSOyvu
82+dXLTbQq3bZG9XEDdZsBRBFMgUadaTxlylIawGKtAZvAUFH6Ud8zpipvak5QDXgxH9HukNkIFC
kPoJKb7a1Dx1TaKPYedWqNBZppgxmzAI4XnMnrnctJUabxUPoVKwLGqa7mdy7D1StFJN3SqNUbI5
ZQqg74oRW580Jtfegq1OQNTXGhlVSa/XrzjcevQvRcN5TtpaRKhriK9GguhssCydzR28BdyUAifY
oqfT2sOu2xeX0StJMwAzyG2YJ8vZj7YRmfdN7xoT+moxajeTDlD+IbK59QK8vrzUQDfR2/LIzPUd
CzhSSAx2fKdnmHdwfI/TrqN66FnIsWb5HiI2zshA69NpxBLfFGOnXnk9ep+QUys+E16tkJCXx8ro
EE2gIdv3pObBvIuVYtM5E15QddLVnrdp20WHESB3ep6UpvagydkrD7Tt8XvRrh9ecnRZFV6LNlJv
CdEByE8kixOiPUo6JF/ammbftE+DlebmJqkQr201J6lLBt6Ar9Cz5qujwysZnhVxfJezKr+g9c5S
TiKwi53s8Wwg163S7ZxO4tFJ1OjF0hbo+xGXdJPkZfMlZ6O4bNu0rF+d2EXU1/FklgF51S4pSlkN
jrvFS1yxOOX0wqRMHRWNB+8ufBfWsAQjRk7hS9lO5w5bHmbA2jLKvaJ0YHgGtsDsiQF4XekFeJ4H
8LwRE1tlap3tIGr7OORZGW9tUkwnv7CNnp9XveLBWWbCaa3MWy7GOofHCfynOhSklRBzAq511w0V
LPa2tmzQ+rAjA9XF4LCNFhOP5JS6WPvcSUfqrGREWGysZpiXW8x7DZDBvjOLcEwnswy7vJyZrtsk
czPTrs1vUxe3LoGujW7usil3Ou7znqb+ojpoOQeX+8CLm6NWZjqJLAgdH8ZmLhYqRssMSn3tECU8
Z2kQzw1D8DIbJmVj0jqr/MVrSWThTuEJig22fGW+zOMF45z2C0ArnAbapI7WtcJQWQZuOmtXCwI6
lp5Fa6awqrQ0uaiGSpD/UyzRZ4ts5teW5cTyR5lZ9Xk1j/oN5jcGPJidh9w+J1K6msKsaafszE1B
e4Z5yWJ9AQejaVakadZseB8QBqFLzYyueOgXF53cOG28gUXrUmHyfjkZJDIBLE4t+2jWpPBttAR4
55lbcZHCdSuNeCRxifg1VIRkW9jn1gVV8jKHXq6aqG+If3hW4ikhe2FC+OBXgGDcfRLnCY7fOV0U
yg3gP5tZQc0L/J9xjXeVROwjQuJLFzeYZE4iSm7BzPcJYRbuhqp6WPYU6FEvwqQW+PxBPWhhpqNp
2KCPbJRwnAoKRdJI7ey5QThibYuxbsmL0BXFCHvdHC5BSCvlWUlD88uiCp02sGjTl8jmWge4acRw
UWvIYs/bkqw1khWEPX7vrWgcNzmy/fFQZYt5q2Spae2oqHpWfQRtk/BnFB/lhtLG+0Qeb7WfklR1
fX6LiaepB3Jzk/aJywhi1Ct149C0KDeZouBmM61siC9SM/ayu8KWibq1Wb3Gg3SLOLl3MF+u9sfG
iDdpnqkl2UmoSC7LdrKLLW6QWD5rY9ywHe9nN6nQPIP6cYokGncM8er4rgCHjR2gHQ2y7tAI9PPW
JsU4Q1E4FS6j2UTDZon0kggCu0WbgnBfkTfwWDsaW0VW38ZDj2zdgW8nA0Myu7qIJf3SJ1J56lvE
jnjblwRpAOVlWj6rc5x6HwW//t5DotJHvULOpW14UDPedlCqmOwt4rvFDoFafQX04XODYU/6zIxV
ot6mj2C8a+Ps7bbYZU4AN8QF0AFha20X/9Kx8dh8F3KexS6b8/GxN9I04E2Q3clkEFumFZEg3lo+
w5URl9S7H/nE/3R4GgDAxGgd0ak8+brCtekwd0wl1FQiWhI16SV0Y83uQZpJ/+hpffy9GGr0UnXa
XyiG8v399sjp8deJDf0RxNsgU+jPrt2TX74+7dO56zBH7WjX1K6PY4suDPXYAdHTsIHa0W5IvhxX
DR4aemrLNnz/A5y2JdYuCPMZih2NrrRunpyAhmpCBeo+gwdDPY7EOj5T0kZ9Inyyv3BtMX6yeBd/
0HnXTlEJ61FpBYEHsxlXUua//doxVjy9ixLQ8kr+yMQmPSM5eSBJM+3TUCV7cx9nrnueacA0CmTe
d6Akyg/6P7+deqh31g9YAshiIoPXv//l1LuuxBzMldkllKH1mWUDcTtXpRhlAPCwXc5bSFHVXdKa
3bfSi9VrECpDv33/9P9oHP96/1NUATEBVcAclmhA9eRMwGGpak1DFu401WRv0sR0vqpdI5dvndXK
8Q7Viu4EHd0Ua7XEDd91CvF0W8BmGi6HrNeKS0I7deWGOM+6/y6HpsDzm9pOfB6bhNvvqQBmQsm8
AeDL2CzFJooaZ2LtTpAjmYnNeqt0syBsDFVMoAxaoZ4vkyuQl7cJuTyNqdrRPoNdVT7gtjDrZ2Th
rn5FABk+CyuJRLynBUyIu25Do9qTyirNILdpgmxF7ZkFjnEMhkSqmBWphpFl1U/M3WdtI4RefsMp
SnyUJIcFciCcsHu67xq7HSApxXleTpH1QZP8t7mkozFXhhdjGaBwLMc4OeMqytnZySVGMijOIRl2
9Taq3SW0Wj19zNCBXFhFPZ0RLVn7NcX1NfB4a5c36+hcEO9F0lC9f/8u0H67DZiDMX9zAV06NNkA
vb29GYeFXDoF7NzW612wThJjmXI2VOjiHoe5BAPgRiNGSMSTbRAb3lJthENhdNXRLuMRqUCDPk4E
UnQHVG2zukO8o7W+OdLz+IaVun90ccnH+zmiX7SRldJ+ckh1QOI5TdZzIyzXpnR12iel74rsbMqQ
/RZwcdttXKpLtDd1nAS+aMnWDia9QpsBFgPBSxnNlIYxXb9NkUYNYkGRj8457gzC2mh+WOatNAiz
2RYmMNmjO5CodqDqHFRmOES3bvG1S8UflMy9yMEdmiHkeutJb5euQN3bTh29chFVnxrNIQ1jHkzB
RhdeR7etM7onvofzjR0yYbuUmcNgIbnQ9CG7malTnTN2P8y74Uwv2Waesk5c23pX0UCs2u7OzFDm
Y1rQxvlgw/2xH4UGJitWMgPtFPIMQn64UI9yrI0vvWKJ5ryf6L5skgQ8G7pXPUq21cJ0BVl0jxiX
zLxl2ZLpHadXcugk++N+ce/N0ZytIG/i5a7nwaqCGmaIHWaUBsm2JFVL8qVLmbKdI2wM3xCuBLQM
zMIYE3rjlTVmXk1sbUfDHBwkwUU6ccQhlsI53/aWK740RWwSywFh5WzSYpSwIsn6rZjmzA4o4vgK
iUhsBEwSPCf6ACIhPRKhlE0PRT69HjOINme1StbXzkJPNAZO3NTyBbwpWn2fGwAUM3DVARIPczDF
uIg7b92+ar3CsWK72CFadeebJu/Vxk8Vp39mR0YdjPIFIRwBVMl0Hfdea99phDueoWXSkIu7dpHg
0knFDs1TrW0jLY+TXaVMmnWO8Y8vncKES6/gF0TPONtBnnu5a3YQGIBPlZ0WvZrJgP2pmCV6MQmk
8awvJqc/m5UOJRPBTfKxzHvh+DSCVfHBS+y0UoJnSNlrrVk3a1aKcTLjBHDeqEm6xMC0YOHFk9fd
Lh2hLlQzy6HiRvubY9z1eJQJK8OL66E5J+8ralEhRp3jGaViHMEVv4DtQXaK4ORrYnXy6/tr0m8z
XI4HGdv1yIlAtgBy9e2S5CheU8CEwfzmWNhknG66TmJv22F7/JSVgGRgWI3FufDG2vdSaWr+4Onk
2hEW9Em34y+5o1bsj22TMa4DURZUdOYGVSTTKPQQygWUQ/VF3ozVRYILGntpaj69/x1Op+7rV+Ab
6LrL5EVz1ZNVle1ZlIgcyF48QXnBYqBtHWxQIQGRtFxjHf6ZShfwQuBF2L1/aH0de/76YkeOQw4D
IUcM/j3QayfD2LoWyCJFZG+rFIMN6sUcHm4vKwxjkWoJ76rSR9xDqI1RuvZ2jNRDkdnyPA2tJUJ9
APodUDMCcurZYuPLM4S+Z4+JoQHa1vJiFzb3mr3Ql8DYyR4mwM3jJVvXEmiZ41ZTLpvU8aDk0H4a
/fe/3W/3PjMAzi2iEZYgDa7c23tDqcYoruqxwYw8ZyFh3+P3OAPfqmn4SpGfK9kHZapxWjGuYS8r
sx4RGgUjJfPbI8agBaENxe1OzipN7ygmXcYVJVA6jJa8CMxOpucO3Yhyp8edTeAidZURJgbnbaMO
aT4HZq3iKgHGQWaptLvyseoLc0CAkOIUYDuG7dhJDBxNC7PqR6UU00Ost2l8QElErz6tk6BgU6zu
Me+VbFnNbDjkSDheGjaHG/Jx2SXFWf/441T/r5fpf8ev9c3PW+ZnttVL3RAEFSfDyR//67p5rY5D
9/o6XH5p/s/6o//6p//19o/85D9/c/hl+PLmD8wDmB/ditduvnvtRTH8v3yt9V/+d//yP15//Jb7
uXn9z3+81KIa1t8Wp3X1a07YWlP9K0Fn/fX//LGrLyU/tlrHvnQpOoOfv2wNI1t/4mewmO7+xVYM
zLNhaMCoSfT4x3/I135YA8v+omSjdtJ0EwEBVea/gsVM8y+WYguYKqRkQplMnsYetmPyn/8wtb/W
8S4/pUKQJ7DC+zvBYu7JsohMCHIn9zyfkQOh8ztZU0yWLymQngcM4rLrEZNsCO2FAayLpX9H1t40
Bki3MVUuotY1n1l2HeFJEKTzpmqfPdlua+MIJKbpqjPTqGfeI7IqTKlEIjy7dNg1U4HaR9u6Txny
jXofuPxnhyw9S0cqo0+dd2iKqL1DV+15oZfGGOsitwH9QWK6eyvgYyOBxxUQ+xHrtaAvU9BeNxiO
fAPeF3/Bm0zbO8FoMUQLh6V+wvPVNY2jHgicdGZMHq+6BsaVBCPU907e4uiT1dNYkqjsWNe6UV7T
qnpWiDKbpHupWMlFzkzSK4Eqj/k2QpdugZvWaYdiTNkkDb1R0Dd6r+35d5RMmTFuUCarh9aNF7wT
ljHcQJQwvlr6I7o8DOdqol9mpAhXeDebqMOCZu8pML60g3MVKTKsXFCVrfdAdMLtzEaemFcgOho/
KRzcY3EDaoZEQ5K1yYBm9Fi38/p/mzZ2Otxvrsrw2pj5EVCgUaIEDfxBRxjP2Nq2NFkOpD80ZJPj
wh3cZc/bCWMNbAidpfWVYC/C36fyMY2zLVyVWxrpX+NWdXy7keQ8FdWhoStvF+WhYV1w83tzabcp
OAGcmsltv6jbAV6j1Yy3rCzQwpLnzmbCpvq18il2mRP1Nb1RZnb05POB4i2Cv8W+bfGY4jKbjJ/d
NsKW1qM4IVvjmDh3aUKulC7hOCW7mJYlqWDQ0eqEIR57MeY4JL1XYlvnJCwv+SYlVAJHaQH1Rj9H
nnAoZ/MGIc8m0urAxfJXC7wFOPPq1L6z1eLckSAdUzwGxJpz5mgHlwpiPQStqSMvjP6sx9PcZBaT
qEck3FvwU5sJqWkq9AcRUz0P5i4mZ+NuUD7btXNZN3myy9uXzpXXzLJ8nGSYD5tN6vQ3fdxtsGqw
76++C5Ne8dQ/kp0EKACniTuPocNUQDOba4ZZYV8TR6GzxSSNziw9ZzPraK2nqxSij6G7d+6w+IqA
ux/dRVIJ8r6KLySmRIjd+UMiu9afSKPChLu383FvlYvmO+rKqVXOoB23n7r2Uqiz4ffsRsFydo+A
0Pa6god9jsR1yXuBMOsLmvT3BWr9EE3yNaneO53X/oyDv6tmdT8C3GBU2fbmppQLrmq7wiJXbrU0
PYdGyMapxeXW0f0f6yq0C+cAPAGV/ngJnDwE+u36aupeSZNs+ji9RFG8V5viLHGHicrXvnGa6YCM
gc4gTi47Yk+tEqyKL4Gs5vyKsOiDTuTTZFvfSaaAcSeRL5MRTleFkPIhKLor3Zbk0yuDd2MsDNF7
cTGW7CeY4em6Ho5zcsyh5sAsaYjVleeGiPASZFJlIpH4cVe82vj9MvLudJwPQ0GxDsrCJ7bnE7IO
YtkFxg6yZNn4qIi0BdbLOdqDDCA4oQu0BvlDlyL9aXZVbPiVYNbnmdey01Fj6KFec5EK0H4p0b0k
qq5usfyYafYRgg6+Xv2BCO0gytm2Rnx1F+uwVtK1QMmqsJ82ei09N7rqZirh/E6gnokRUcW0+QFQ
xeBCAMYh0ZqA1t9eJ9cuocnsS4P2b8zCILQVfPYdckqosCOy3WGvDSztKL+18tZK4Ud1yNZ9s06e
50Kek/B2rfctrA34QkkUdJp67s7EhGFsrszswJaJy5PbYLWGkoYngxF3AIJWwPA3RqBgaguiuLa+
Lh0KkcTlK9FJ820bpwkTfCZRZ46iXapaC3LKK0lieO2whz01iKdXe95WB5vGkO4iUrPPJnP1El1z
aRH2Zi5HlcZRwpDadowJIgRQQAaDY83tBLgMdQt7dTuY5u4WpuR3mo9ba7bKkNfatJ9t47rvCR3s
3Y1rTU9Aq7ZeWY9Bn8gLR9gHxhQMLDDh1Pj7uQJp0HvuLlKA5zvitjbbi3U5msjFtfJWp1fxChIh
GC00k4bzDRN5qMKLcNIbZifjdkZkuWI8OqclgzvzlUX5PkWXQwk+dYFf72YXmUFkxlh3B2Fx2Q1Y
MGqyHYnKuJ6i+bPelwRvw4vo+/RGTqRQm0Ju6uUubZ7LtplemMPuzfrodpgdvPQc7N9lS6pK2Ecl
plBPK2f3zMEPz4I4gYIKUtmy7DmDhD6B9qf+RiLR8JzQdXvSO5I/9rKLcPNq0vBuQVExLqJ3zKvF
s7XuW+cZ3eO0eMWT2gywzaLRsm6mEc6hvyAY+1wTNvYEH9X6Olcc2qdYnGFDM1O4sIxMhfGbDzyN
JOJY11FUDY+N7DScz5B5Ox+xvffArptMEeblzM2iIum/MiVUjszSSJZ2mKleGPWMAiWLOr3eILDy
aCTabLXJyPbkhQm6TW6mSc1fAYgxJdSbaWX3ocQNil5wEkYVrzUTMJ7wCygR5SstffniwB1HhWa7
tvK5nttEp2M/wG9U2c7gQlUasUtcmD9bp6sjd++0MX0edKCDGfK/qDuf+tl4HuyBb0uFpPtLG1nE
sdHJshhQ5wzaHDmW9UUBjDE95CpmskM9OLl7qaGMAQSw5IzrRSeogugT1KgZFdek+4Aqyp8Htg57
tJSxdgH2IWV8Ow1lj32wS7DwDwglrpZ+qEEcd6qCRzHOkihUSINgNcBv7vlkrwHFHToAHQH5c+vD
nmN5ZHoYqWWglCnGN6asc3nPtUs9HtxU7p0Rd8lZ3kt6d0DkC/eCpGkAz5MGeH0DzLCWV3JKkpG7
rLErzGgDGFcHuUx03UC9sel4WEOBMsV1F58ujxg3/Rgjlm9GbahvcgsoclD2VqpeNhNTYzopNtIq
xBnVM0baFRCYtj2CA0eBKz7BRSGKZsxp/y1pLcoQEiESnJ44DG1bCEW1QsvzZg1KpmmxFQUxmG1G
TzDu19jooYIt0ZyGPD+q3MrFW76jwbXLa+mqS7zn4gNLcEjYkodFG1A4TEjyzjAKWeK68YTxEAFN
Y7fb4CzaNk0FUtCW/Cq/wtZpb2Iz4omxXYXd1hClFAJzFTntru1dK4FVD2Tbx0edsOebJ2EjjrIw
bjg1iA7u2aU5izTMp1srMuuzwe08BeVYzWzddvuhOScLPHsySbXEM8bLpdtbmLufPFBfFxE9diQy
yPPPypgxOeuskZk+DTCSAuaxh++wTMN43jS1SfgNlTuLCdtJ3INd2VoHBTpJsaYZOKZf2tMc08vM
zc/Q20y0WvGoFiG8Pog6RTWBJMtG+xwjAOoYqeT2heTBzEJc6xGDfhGZpItoIs9h1EwmLXq9Wyhg
hNLCWUybhFc5ZS//pTQq8hImZ2Co6krGAzLpkHSZCwoHvwe4+Bl0DeMijwG+pMLIHEauWZRDODEz
jTgBc6bEGW0ivSCgrcIH5JdTwflsaS/GxVJ/K/t2/CqMyUoDkmRxVRk9nfjUE80rEnaj4qe5WwJc
gJGAOdAiTtCPrccv10rG9MxwEvWYWwZXKSmKci8K0i/CzqBOWmIpn0yT1A+MYPB4tD6DFpBJfU3u
QQUZ0yGSIaN2hkJkTp0XZCYVG7uKKvqMdZmmO4D/mMP0EsHXGNfxJ8t5jLlDCGs0xTf6iaN1tWJn
b3OA4UaoxwVVlWvH3osZOajCoeLN1+i34GgkQuqPGYtz5BcZXVhU1yKOfE6wfXQa03gx6gEJEQbu
QYSML5oXxBA9nNu2q41dGSEU9KVKGI+/tp8OSTv1SwDMbnimS9E4AYUS6603aDYbetf4bkXS+AYr
2BkAw0/GZ10aVrYZTMcVIUvzCNE1h2zjp6qGhgLpjvY9lrhUYMGN+rz1rDXblyRLko8bb3DWHIO2
Iuk9r527usdg5HvkXr9MPeN0hv2Cyze0NjibjDFnGxq2zitJ9dgnGfpM79BleDAQSXpndO3qCS4K
sGt162HETpwl4m5yYCyCxcyYn4NSrEFdVFPLKxmJ/xkeadSDFhBcRLVuLrdz47gw7MdImUKJrpQU
yBSiSCzAi2LI9r5pCpA/OBtOE/nW7HYyyOKEEFLDlmO2begT3xWkxNyyfxZfiNXJTb/hQU43Av0P
LWPWbIf+e1QfgFB2I1ImZtXhlOsdoyjXggCFSnXmbQhu0dyQ9dOaKDa1pPGhwVbXhHtamPWI7wTi
VpLJzfzASs2fFqe/1bG5TF+6GhbX8LY986Pl8u/ezf9vfR1Mpe81dh6/VOLLIH7t6/z4iZ+NHSZc
dGIcWsn4UxxN9fhdPxs7DOT+Wk2r2GtsGNa05P7V2EFa8hfeLKY+DMUs3DfGvzs7is4vZIBrEj9H
QiYIQv3vtHZOEliJE3M1z8Zu7Kg0nUjlOWl4swI5eQM54Qih1H5yWSWDVlFNECHsxHg/M89IDeOi
Z54BkFlk512V61+gxunBlNY1bLu+hWjhLNcxNKjQiMGyqmTH7XqXrK4lW4YPWvRvu7A/PzDLJo0t
AHWgrU57ougEGyvJ+2M0A0IupmUhI6JRw1rvva1WUGn/cjX/2Yn8NehaX0ca/+5p//OAnBrKVVpf
GH/eNmGz3hLuUqj9EbeJ+mi23jXhNQihS0XyhLpPebG+f6si23tOKsJcUH9V5lhsssFBZqyMl/kQ
92C+8HnSOWeHiUJw0w0F/v/Z7SGQZM7WnE1iSRi7HIxEn/fvf4W16/72G9CsxVm+ej5QjZ8KDxZN
4LaZy+GYWSVPfykQwGdxGvDSLDZz4RzVrOsPSi+O7x/3xCW1njqdwgn/n4ZDiSbkybVSULhjKZ4G
nK+zYEClp/Spm/S8FIM48wazo62iiEPN22/fzIoSlovLPp1a5ufq9Kad/OtF/NMn4fj42LCnY1X/
ESDxi+6B+ajRRFCajlZl9ZDBauPCBbx8kYp22M+W2d8It9W2AwI5eoHZACyO3iBbW/HRJ/nDxUC4
SO4G7y36MKeu2AZ6uaZWzXLM51oEcwSv15NCPkD4z3aMjKb7buodP51UN9Dmqrniaco3JT5x9k5t
dBDq6CIUlsUTAiP9kj3K+OiiFb9SAcN8MM85cQCuF5CARNQaJj5OME+nF9AowedCAkFnDNHl0kna
5iVpyjiwqrS/TAyJqWDq7J2I5uqYNXZ3ZkMcokOEhXGr1jmlWm0vW/463YGORIyYKuoHJ3Sdury9
uQ3P5blce+DwTE4TcRQRY6atMuNopj3ck2aefVS+wHGwNX0wAPrT6SB6h0eIqYxKG3z9LL/eRV4G
L2Ay9SP7Vw98Ngkai28DzErDoUSyE6C5K+/HarBQFseqeodNYlp7gXNWbLymo+mWaClkJxr3Yto6
cWuhqkw97Wk0WuPb+0/funK/PTHrJ7R4uzA3tez1HfLrh+0tchOHRDOOBTXjrhujhWE70yt1mNug
JcsHSPsyH1LFhaBkRtoH1+WHw/bN8QlUwP+maavoxOL18vb4AviBKEzHOxraaH3CUTFFZ2MZs9Wt
K1M9Dkyz6C5WU56j8zBzjAcFuJzQIdO98jO1tz6XXjFXIFU076BFDa6JCa7Mg4Ez4MUj1sR3pt5C
LgMRI7DzmQZcYru46lw1cV7SzsbdL8jJgd1RuuKSwxsIKT0MLocOMwGYSWDprS/ZR9NfmEZJkJLQ
8Yf0dYVzRo8m8370WkIs4tiiNQVFJv/W1pr3zdHBtEB7xlHJ3jjv7x0L+gYKcW15BduJqDSWtt6G
DeHmqc+cIld3Mzu22rcalEpbb2g8fTPIstnFo6uxTxmRwtB2LukdLQWafAA2DOT8uWVMF85INPpt
vHTZueqgsvXViD0FLRFNyy8zJCFdIBxiaukIpnDEgOLfZ3aXZnzBGGSW1mFynztdj3bj0GVTSIZL
phwaS2YHqQ5dvW31Mrlu+goirqTqxzbVSwAK79+OJ/I31hJGWKv4zLAIGWBRORE9xpWJzjMTztEu
J2+jAHr0S2Gzm1Ea8zOG8PJG7fjOS21ZR8yE2Hrg1n5wU/5WPKxzW6ZpUEogkSAteHtPajXtJuwz
zhFob06vGup/pTgGg+qq3pdwPT740r8tThyPok83VDQ5K63i7fGcJltm+GjukQ6q3Be41kILL+zW
9eiGv39+//DVSEIxWKgdB7/7adYZa2yGZHXxjkiM0H5gLdnmikadgsdrW7LZ375/vD98NV5jFI7U
RZSNxvp5flkLq2Zi0zi53hFFEuaf1rR5aPPXil7t379oVLsGYhONRZd35tsjtWBVoXeo0VE2Wk3n
3ovDuFGi/cgLIaT3OH1gW/3TnWqpUBr0ddZpU6O/PWDZ5KqTepVyNAuo03nfGZsxLfKjhr4qqGze
aOmAvqadqmVDNJGJAzRrPrhzfojf3i6fyGzQGlh42pGPOCe1U+RpYw9z0TrOqcLS1yowLA55iyc4
RHXmkgwxlSZLWWSC5QfH6BHAzE0YBySMGA8LPo/GdxiYWh99sPU5PflgLnNgF0mOhXj2NPDQMEo3
z9rIO1opWPDJiw5N5FUH4GPa0aiAwQFQcnzPiMZQVZya6nyWV6ONaef9G/D3wpx6zoPwwG3PZohe
w9vLxOrX2nXKlLEYSuUlivv02UJ7ed0mxvBNcDLmEN0908WWyIwvDFN0iGhYebXQcT1Fe/Z6L39M
hoJGgWHFjwTaMCudHSXSLgGXqA+GzhcMU/RcWcBWLXIYX5Sc5qYwwY2nTTNXf/sZ5h434CehAWDT
6J08U6JrhqnpRXRUEhIhGtwEPiFYAFRgeW0no/voGV5/39tLuSZEIsGG2URA4qkqlBQEWy0XOzqi
ocSZ2kdhmud3BGled/QiPrhx/nC90BCscm/uG7TQP9Quv6wYuiZ7om5d5QjnojjWxpBe6xGSKBnZ
TQAAMqaV1CuEkpBSmnSDRI/IvgAF0EvPyowHk5FbOuM8KHRrpfvZ+GYTr8+DEmsHnqu5d+Hq9sum
aBAyz3baPhsLD8r7t92fzhm3G/e9afJUnornS0oHFSR4TJkXM6lBjzRmy7d+1L8Wprp5/1i/r7Gc
McxVtrvKxTEjv73DM4MYDNqlTDPIEguq0vicSDKakQ18ev9Av++PWGAJukdipNOvxh359khSMJOb
LS++X1G7n9u5Xr4YFgpD/NoT0+O5tTIlqLIIpXqNhAuHkjbYn6VWeouPqHJoPggC/8MazAeiSFgL
BTaRp1gPk2yktEQffF/YnbN3lFre4LmyAtk52V7N8AkQD1xcrHlAG9eLXOYHcfOBatr8/fFAho8S
EPQJPoHTlU4mAKv7IknuvbiQiE8cubHSOfvg9faHo6DL9thU0CGybfXkoa96wojydkrvFyC26Gml
FaYi/x/ctgBeUZHZ7ORYNE9upZJ8BySDaXY/9Evrk2hytGbjMNTtGGpifn3/dvohTHu7sLD35BVK
10tbERDrd/7lUZ9Rgipu12T3vLHDKlZX7QEjDIj1KXbMXZcM1pVZjPqKsonK7HbRdSULsPrMN7KV
QBsWb5gfCr3xbkZXqb/qVWMeIIC3jEcA3ZOaVJDKkgbW4HT79z/7+nI/+ei46XnA9TW30TVOylT8
nYq3aDK779X+LLNTXr1O/8Dg71y1ihddY7r6/gF/f8hpkTBm4j7DHPLba8zKEmKheyO7l+4EJGRS
QEAUAp15NHofrF1/OhQ9R8ZnSLjWbf3by1JUoGwNoeX3skEnkWCnDWEyWP6sFc0Hd/WfDmVrgJD4
UlgP3JMaqtOBhFoIxO+pf7NwwSq2s7tcOST6h7pM5/eKhNRIXppcrB/azJNjTYmW4X4d6vvcbMWt
a3f6c4zd8CspD9onQn+Mb+gLFGJHtA6Thlr1D0mn4KQv8xzDtyVS5QH6AvVy1iFvkQQxvuRAZ/MA
WXw5kX6ZdXqI36+lDlzkcBFB+1tt8KaxIgLT/qbKrdrkOUJdD3Zw6D7ZSmN/7boILLE0prHC1wrx
GviNS5SYomryWhla54AYrcTuZo/ThdrHjFVArTLrIhTWxo1fLAYI2Aw3Kph73Q5S8InzuRozjg14
ebq3nZxULLM6Y3HI82pGhLbdtJ+U0gRvglA/+awyJe2Z8uCq27SOXo8+wVjyuyZjg9dWK0jxo2OK
lsADVaoINPVBOc/1Vac0fR5qTC8o7eORYUVpkwEWprDNLwzUAswqSTojPKp9GBSw/Bvkc/N5MTTq
5/efjh+K8pPnEU8HPi061dQNpyGqeDDMNte65r4kIwNpIPeqJNBhRHc3WZYThZrKjHbNXrJHv5vc
/Gtkd4x0W2Ylt/XYSVYMo3WeiOZgVI62U93qbpshoIgmqK1URYdqjpvHIibvnDFMekVgWA1nXhjD
1dj+X/bOY8luJM3SrzLW60EatFg2gKtD84biBsYgGRAO5YBDPv18l1ltlQzmJK173VWrtEzyKsDx
i3O+Mw3lRvnWiNatCL6yW2eUy04IFR2bevEdgk9OGigcbZ+FpDLwQY/u8h0/L5v0f/4mfvQ5H74J
2km+C5f2zkcn+vPdWwSssGyr7s62MIOvDnIDbHP9UBA/MbborFgTZlxC5DmU4aK3LUBubVIqtBjy
gx7GkLwNGqs8tnjJe64gzXrDQsCaSPOE5cdNJ003zC39Vc2lVUS+tOtrPlc7RnZLIY+oBJsk2m3B
IFuVqUGgdOXUN4pfIZR97rqHf/7Av57EsPhpgjzwcfj1PnaY7dAUXjIE7RkLvLY1gprUNmP8yvtu
N5m/eCdPVL/ron89tpiPW5exlc+8k63Iz98xhsUOzHLfnA1G17Fsu2RLjh2s5W5aPv3zx/v1uU9r
dxklWi7WMcP/sHnpYDZYjVHIc2qIDJN9P2yCeV5/c9VcmqCfLxpe5TKzNC5fIq/z8wdiiuwoh6in
88ySFTe8fwvWQW5SyOjoQJaHWtJpOKOYN//86f6mf2U5dbG3AkJi2B18OJQXdIp55Xn9uaf2+HKB
Xl17jZ5dLx4b/2bVDJwzihU3J2CMcc6/YWAafC+yzNvnHQkV/4O3w30D9fCyUPvlsa5G6Bw4kNQZ
IiF+jbw6m11H9oUzTG9LixoIs+5y7zcGGQf453YzZvr7Cm3UkdiL+jfV7d/89IAiUBBixLuotz+U
fC5Os9qe9f6M5c2MKjllSMDG4DeFhfk3NxDlZMAIlqAKBkMfLmaZ+sYwkTpzzvMC4Vw6Ll+VaKic
g4sFAO48S2Oee3KjN3Z/JAHYXzaGFSCrkfowAHXWS55Gri4ahqoa3qsDdkniHFhwr1+Hsscq77jI
ciMMbpkbr4vZn2YdLiuQKP4hhmfain1Xdc7XJFdGZKIyI7p36dA+/Obn/XiZM4ngUuPLtGDxoXi3
fr7MBwNSTZov8zlgzXahrvHoFL0lDxL8pGKYs6vJk7/iF3kkfaN4rGqzJXgIQiGxAgvIpGJhbiGb
I0Gb47bJeuM4pQlRypM+/6ar+BBWzpqD98o0y2BmBoyVDLOf3yt6IzdXrTOfU5h3T/j90M6XJPTA
Hy2DTdcXZD/6+n4twAcZXCsP2jprh54Ap6P00uDWzAL1WhAMtv3nL/Hj2Xd5X5d7g1sWhKX/0bzT
jkPWO269nOUlUbuV+XgaTHBM/rBk/4OX4nrEcQ8kkGL0w8+F69Nya2UuZ+RaJO3ojowmK6l2g5V1
vzkAP94El0/F8sMyPe44l2v4529bVwRQ4VxZzpfHYzSCaj8vU+JHaSHH6xrS/LWBSOs31+PlBv7r
qXt5Ubz9OmMhrFg4yX5+UYMEJtzIIy8qbcKuzNkKOxt0x5gylNJl9rs58y+nLS948XnQupvseq2P
rSo+6xIBmtLPJBouW4sKZY6cFMIHAGo7NkUid/plo7DODkOR0XgE9z48QtgJrqc67X5zif/Nd85P
y5if2RJf+0VA8df2b2gDjXvL1s/MLAkxzof5oWHwEE5TZWxlB+3KmaflN9/5j3nfhy8dmQU/NaoA
/vfxvvLBQEIy9Nezk2jaaQ3AJYHvJgZgThXrRxlsRJPQknZ1uSW/SD/37N9iBkrtaZjUNSoz4+R0
tn4/tJo6aESSX1HuN7F0CW/+b99qbMdYRSC6cBi6fHj2r4JlCKm46xnte/VUNAPWrTXHZ0js8m9u
tb85GakyKKAtLg3kJB8mO40xcwDbpXG2veGSuGYth3JJIbBBxw/TBek+IAA04YlQv6nfLr/yz78H
t5uJy19n163/UrmjJ9EZQAfr2R0X/ag6c7mD/fHln7/JXz+ei/OMepgah63SjznSXycNc0mOpF3q
57oV1QXRUj3X+iVFxW7E1upbUE6yGm+qVI2/qXCsy4/04fP9aNgv1SL+KP/DIbaMqUzAppnndiWA
DfOT/VA5CbJBEjQhalYwyrt4BWz1pe5TKmfVDDNU/8AzhggR7QUPz3wxav3RCrgxs/bR7DNnP7P/
76ImXfmb7IIcN6/p9Bhq0vo+m+SrR63mr59gtA6fJnwzjrOWd36HfGHLZZCiZYX9/G6vEHwIQHHI
DMrJxEHZUPgvUIp8QJLgWSKrKuxnl6xRjqe+0W7KwANAaKFbkb+51n9MTH76nrAw6jpaEA56dkUf
aSd+OV7Wca54hHogT6I2SXgDMDRfedA4000WkIx6q7G6wCfg2dV95dWFHjUJkCaYyTAmo3mtGtyO
0ko14P4a1o3Rll8wKxaXzS0o6XUtcy2c67qOCyhcyJdJl2lOmlJoJxbUzWZYkdH7sHqBl24DUzlH
MrdSFRqOphDvsWvZs07xxxu7lsXrP1+ivzRuXJwoYBgXk5LAKNG5PC3+co02GhrCyVLy0bOyDFVt
NewNh7wPdIBunXICkRIaVtkgb2hrij1GKrKY5OA22DcleaWIsW1SDLtL6Ds4t3KEOSmCTTnKgOgn
h5s+ttl2XPvSZ9+M/bVpYzKPsjf05xR6PgFM23FlgBIltdfdgoFg0Fi5q622YE7s33Tsv9wW3Ip4
jy+CDB583P8/f1qWGC0SVr95xOnbbVOeLhZxCml2TPLA3nGVNJvK8fv9JTMALhuAsN+cO78MszGn
B0jM+OAkmPiI235+B/YgBsJL8vExcMREHAaEwAYY/V7pyonX1BkOAG/InfRNHsYlTL6pcYv7zKuW
3T//8h+wG5ztAXDLH1sqdBgXDdbP72QEhmXVdTM/LtWkXj1j8pHNqcwREZhT4B8pCXEAxszWfFn1
lcYo9UR6W+MLHrclFOH7yhq9SAcL8ueP9L9yzf+gyPvLj/SLD/fYdN++/OTb/fEH/lRrWsEfl6kv
bQT5sNQtF7Xkn2pNy/4joJfCfMHeCjP/X9SalvUH1Ty7oODCVuGG4fX/ZcM1gz+YI0DZoSbD3IvK
87+j1WS5yuXy75MURSjdwo/X55HDUP1Hw/eXg2Sc80D1JhTuIBtJGTKr4apYG7PY2BA3vb3qtBIJ
R6oXB8oLGh/NQ0/taEsX9Z2tTtDAp0NvWE9TZQLuzv353pTqdWjI0Wq16aYe8+VRqzzrbGrkhEaX
59WuBWVCZp2+Xs1sa3CUtuqOwkZe91TV/dGajCDF09rzLkwi1rptQFVpHb0c387WF1bV2iEBAXkZ
wRrq8RS6iP+A49d5EiL1TsR38LNO8yXxe7v3Y6u3CUQP0szXEIRnS8rxncAVD3G8ux1TKuJS8Ld4
dg9pBB1daE22d6KPduUJJ7u/WduFcWBVQIKxEsckqrKDDx83iHhuyg7+mN/Upk0SMD5fQ631dc7f
iyh+Bs+/qUVuKCa+alrdG0w12Hr0mbnYrh5m135INJwcHToHH2wZorZDr2Y7PU4rvEpypDPObT+W
Hn6OzmqDs8UqV8fJyvdk12DrMnlyCI6/oAKqV1nNs3dVyra+kXL2Y1T/63g7453BT0gEDAxHo7i2
g2IeeDi3/L2TmhF2OHXgfCFLAndhns+yPOsuvt2ju2qDlfAtmVm7bnIY6KBKS8wiiEvJHE9cHJl6
/jwYdOondzAqvC8FLo2UgDTX0IgdM2QfZ1rmPOdImNa4RZ0gCfX1QTJoK/aHE+wF5qINxFzYsaJn
0aoNuvCwKC7Ap3GXwG0WfQn+sscNLWJkFEQYzAVMvFfIkh1iQYVNNCKBHFvV1DNQ3ap0cORGDa3E
xHNRFq7wgLpoyp2KyDGB7DFscwwH0aytX9kkEAbMjAxka53Y+us8OTkZpZ7I9U9mR1lLmoKdPCl/
TL+U9rowpR6JmQ5hXgaA8dm0fBpSbA0hk44Sas7MRAraszc0AFkLzuYGnP/Jd2fGu9oweLeO3ZZM
M1ip3fbpBesC5pv0YmOUuPaIjsvJgPTtd/JXKjc0SUE4ARRqGvJ1moSREmbfYlNrtnelaa2Jw0F6
wb6Ew8ziWkzrA3xZjQh1DE5EPs52cC34flZYDDipBdQduTVXZkVh2azLuSNkl6S3SQxvft4qCHud
7X3D7zVATPVm/aXD4vFotUQ7RngUmNnobSXOA1nqCjvz4mhUUE0lrswaaOg1Tb0V7JymYauusqSu
T2kneoXQpJHfURPJZEN2NwHn7FkJfreooGvYWY5xDZStP0AqI+Vd40Dc4nUDgtuY9rjiSqCjuCKU
kvV90tXy8q24YJXXrOvMjY2rrgx76kGimt3g4jn02x2JANWThlqRDAUcZC3OjqA66yrISefy7Rus
syz5RxfnS05oHhTW3NWZmGYZ3lskiIN3v0L3KrfEVbRPXpf238FYBtbWWTXifUGQPvgNRlWnmy04
yQwtGWE14wzLnL/I20rPm29JPaz3o6NnBqIRI4EoPkB97WADMXDaruwKaCfMK/LvBBujBmeYcv3t
gps51EcP39OPh9L/Pp//40ez+//nZHy6ACz+z3++d/lXOsF/szJ+/LF/PaX9Py4jDssDX2hAXTd5
TP6Xp+KPS8wOLizm6R7zrbrpLjgMDYoGAnRGI2x2GWz9EPH/6xmt2e4fASo2h15L91B18Nf9FyTk
7s+H759kkn+DS35Smjs/Ctx/P6XR2wbYE/EngC26KP8+NvfokHHljKaJOMSozDjVJxk6Ztl7GHI8
Nbyas81ecNTqnnx3Ul2FjCyMbZj9kLG0N5axuvaVWw0SoGzbcVTSWiysx60yW29s2Lbov0kGToMQ
gW+aXFC93XhFz1TKjaWTO7EnjrLYCZLF0qOJaE5xYtUDvje4RNP4CfI4AfCYDRmJRh7M+iFOlVz6
L6VheJMZ0lGnho9hWUvva0JfZkyS3eJ+1nuBcDWi+DbTHTwLeoCLa3WZbxGxzMTLr7WdjJuJG049
Tl7repGkSZijmfCrEmRAVXY7UUu/+KSbmiMezHxtq7de6717J61d/d7BqOAfoTP3pBNDj69jE9zE
SIwYhqg99OTRP19S252e4E2/EXEAcq1842hqC8wqwbQy61JJUx1Y3I/B9dgwdYgt6Pfeco2U0SnQ
+FLfMPady3VKb4BI0yhEfLxmeXVUoK3HaZaq/Q46PpBlqEZwJF/KrBEyDtZqIjTAXg2SuEPq9t7c
E9hgiHsyjoruc+Z4eX+T48KljwaIoR0qaif/3UdbQ8MHQL3/vgjPIENgtkRu6xyEk0UcaKn74Ekw
vqka0F3WzXk2x4pEn3VPwIDhvc966SIKqVdDg9pnNPxssmL5MofKaAP6hYkeyI0Wq0CbSGwgTjT6
Qt5szheRl8lw+e+7sr8l2aqxbkYOx/VFGwDUW9E8M52DLF2ygPqMl65PXlYcafKJGLqmuQNwv5nK
QMI8ys8oiAjbmCzxlLK7OaQEp4dKeC8Eb7bfjEYkc6SN4wsggjZOUjv7ceHeZwJQuu1y3GbNNCEX
kqnGPhk+LF/EPJd3Rdp41rOFHXZ4laYAJeCYHc9o3conPe5xGhNyMLT24MfeMNbOHPUlD4hyvmSH
FHbRbAuw/vcJKqQtP6rGszvTZ0ByxCZQUAaMOHpH8HZmIxeku+eF+yoTyygO+OAudS6ivly/EbPo
9LtJYy6QRCm+7i7W3Rwrdpi2KoFjZcGdr7+iF01UwgBTOOaNgFK33qJTEeazl/jDqygXcyNB2QxR
A8PQ2hGCNW65uZJX/lMTf8JgUcvaphSRTPn/NXkSnXvUjZx4WF3vRvWgtSuOZRjimVkWITYK7ln2
Nrb2kpOPOr4hQgymbz5MXf+gu5Xm7DXiPPNrufDsf+909jVbQxvy5OhOsig2mb4MAwMmCzzSbUfI
gdqvWl89MEolARc3ANp/HqXEqQKIhtU7XFJTLg+1ObK9sbowK7TmVRszmRGfYZFxywrRXG/ahNvl
AtOzAbTwfYaTr/kzuDqB371eHW8b2B64avpvNwo81QQbxgJOZAYD3qdu0IorsehFA+6nF9YpWRUR
ncogIQQ7bFNnod6mvglLuqleRkxLfYinWJw0qxvvyLHWSqzFhTsgqrdLRA5Uxi8D/tjvSWO7J3Ys
SCOGfPrWmGTspM3kPhAt+rImzvJAtqptHXI+NDyLLCF8x+zFrhKau0n0lZXczKLryBvRGC15enPw
INLv1macNrmb884qMtNf5wCySJhXWv4VA5P2jOkrvVX8newz+xxAn7U8OLVf7lrdtXYyGZYrkETV
OS2q6b6vhWUeE69/p+1UHUbv2t5KbW1fyWdpHgtvInJVV4b5Ppqoc8IOh0eoLb6HCxXyzKbylXHG
bLdevKhj+q4ry3sBouyWuNBt4vYWwKodwbLlcUBBFyW57zzZ7jSvuzWhN8qqEoaa2ZjiSo2Vl8XI
SORtFmhA81mPiI0BGZacit6avw/d+Kg6F4OFN431C0hTltYTmtEQaBOMoqrSxGHAAfCNWV9A32RT
WjlMttAvLtdl18NsI1nZuCobNW3GocTE6ptTcUv4tQcgI5sPbhWIz32L0yE0Gp+4Xp8PFaIcA3DN
CGmEIYAyPKolsLV9a7rdMx58P41beE9y5422DYnaB1gA0/6l1r3xGmeFtgMPb5+hA3SvHZDbLXQ3
d4sjJ39obatHuz3DqPG0I2hr4g4slAZiluBmggnsZq+xuyxQklhtRVrF1DnLiZrP5Z/VPjcVkCCM
GHI/LLVOG6w7j52Rv9k0dEdjTq9ExowKToWjnoy2tbnqdfvas4dbAXCfkfG6kiZNJzV0axbPTcNM
M4dM1SD0YbXX3Q/lwAR3vVQBVmtWr0CzvKMJ5OFh6hcRq7ppbvWEnb4ptPQ1yMduJytv3Ejd0d7L
1SSXI5DFUIYY7+17cnCkOLRLQ+9s8y1E/TwCjteL/Kpch/c0L25xLxKnIpPXxDDvPAZkn2xCgzYk
PtjPUstpYPP2xivVdWfIAelSy8RVayr9PSHbOATofLK7nix39PpPmqabIa7HeIY8dyCkiUqh748y
oN2p9JGDxbL1JpJzZ2JIXKfkPEO/2vLQ+2aS2TtilCSllEHpDml9c2qnelvXHZHOwAmc9tCa3cUS
3upQr3J1W2MCP1Hf+HsO1OAKZoO2q6rUeaIC0tzPsunG9NvsLgZsoLKWD6LUL/LqUq5gxLS6DpMi
Uc9lWRPV1bl5IGPHb0jpGbVkaNvYSzvCiH2AG3JPcNNcPRirPnmv5PWOb5lfuW1M/Oqyz4uhjsES
6bHWGu9tOuTLllOuwhMk8ht/IDSk0YrXCnnR1mjkGuUeKI0hYQ11ssgy2ycqMGICIQmkn52MA2Zg
bl17urwmnEtEjpu3Wy9A0TMvs7iq2sV/4dbQFlDvlrNrLIs1UpOV6ZZpJ2TckriIQ9leju3BSD2C
tsk/VluvW5avc3bJ9gjGvFG3dGVyl3at/OrMtblp8m6JUECWn+1mrBxiOM0AMpfXb4rFbjdJ296a
CGPTDYuGJCJQJcXWX2K767DvXyUq502khYKGs15h/SfRCh1vfbUkDqQ0sh9Yu2PYjVwNMKVmTOSf
CY2AEkplVg92zykaulM6befVHKB/WFC2Er+LwLAzSepSMX0LClF/YlRDSJNwxMuijfYLeB31QMpK
QySuB3UMaov/7IMa2o+jqLfz0HxbK0/fy6Ir45QJznULR+W6cad+6+Hv/VZNprUbhK3vac3dUAYE
IxBxjhR+1CH3uMUQ91gMHsaJWQ54G9CtU1U9spddj2xnjefMax/LnP52lb6+a4p1/G46sgWT5X0n
+UXsxqCEZuHA6Wgzj/RXMT5QHPQ8QnMbpJgMnMjtpX9n1kl2KFYvvWaox4XqzylPWD25Fk3/nbAm
lNhc9UGM/kY+dPyEEGB7l156GKpnJhFa3ODC2Y3Ebr9NlI77bPG5zXrQdo+9A1DC7qv6ppkG+/PU
1OW5LyrAG7Qe0DC0WfN2mBCoR716IX9g6gbowoVowsRTzK1rJeD60q3VFGOY5kjVMN/rnJl6uVJV
gAvTvc3kVWYXidzDWecIxSMfvyrh8e3kHlqxUirUHYCbQDNtJmUEv2/qyjf6UKZdoh1hvxRthLcI
Hr8CcsUQQiAbMVoVN35KvgsDQftFMzvn3XGX8s2Uw3TNZJTycLW7z4tJstVa9QkR34VOHDThye0X
bEXVcXQvMIdlRaifWhDGpNZJVD6ll2UxVNGUGq6/g/5m34zV3O0MnS1LVVbq4aI9uVG6wWXd1wtB
62Uzsp0jQzUczEuIYDnUJFSZK9GEpd5xEVqdVwPaVsUgrmVhDtHQVmSXzJMnSB4fsTlklWBvY5Zl
nHjZemVDc9WvGy7rEk6QyajTW3AhQDOz6Pq4WKebYPDEeV5hb5CfkyXtacZ4vyeV3nrAs7/sJUls
xXHsclSRyrH7x6llCR9OxWxAZ7wAmQfPyEywScKYn4d+ue4AsSehoQmgxH1JgiOuf2tDzeLc4d/R
djK13a+OOelWWIpmYM8oyoO9iOJqrtb0zcNZ2R9SWPoeu/Wm20y2A5pKLC6HFOxQE80qsSdM3spu
PTmNkzOU7XMckN4gXuFfU/Wh7z+nc89d2FAowi9y9HfbV9XGRVZ60DjVnpkR5m9jYUDnU8X4AoOi
vh1soswRqMoQLQs5QcwBtFuQtumtz5FuR4nZBPD8rUvJCj01WugFbrVGJXEG82RTOBnJAwozzg1J
1d5N0NjTF4MacrNI1/46spFr8Ds4+oWRknS3pe6OeK2kfYW5uz7XflC/ekTXCoKqFMz0uVXtQ9sG
+hYfd3lakJ18dhnpbvBMuAdcltg2ed4k3+xWydiokumTb3XTvb6WCJEv2zsVs91NuS0dwB8KAkOz
IsHi9A4exdjQ/Wvk4NjKG55tQdIHV0T72dEH/bDYifhKelRxJXPfP6q+YWivLTaMFvD50vUJTsHu
9pwZRgItb1w+LYlWfHcV+6clsIaTbLgcB10R55MiAyYHLbvBoykeDM5EHjY5vICA7uge2lbJRTb3
X5qgDe7zhLgtcw76DW6fA/uv4ap0q/TIgFrALOIriOq6lJ98u0o+KyWra7PtaLCnISdkNOfhrWVi
gVqTtJrp7MukBj/Wkzg+R/hYrc9OklQnV+tbgGepsZFW86lfqVTCGZDUNrAYA245vqGxEFqQ76Yy
yY9GCpnIGHKno4ztyifMcRMEtJWHskfIW+xV9IAc35VxH6Rm/1wj7ncjNq0TVTt2WTsyYJnxJ0DY
3Kep27Q8XFsIgFad0UwzLaGShgwbzr7u7hWlUh0qVjVBDCp6/AIhx34ZGOI/tsYKpctGomxu4BL7
T0bNfo9Lag4OanDa4LSsMi/eVnwZwb6QFPaELwnrQAKgnLfoiirIWLL4VvYjLgm9n+7G2namcJT+
O1Pi8bXPgVKc5tUfCEU1HOZHPtW9fqEQYo1ekjeFcGU5V5qC4U8OK2oYOaXPWle3R0Ede8egI9nJ
fHaZtJup7hwsRwq2jV267Cc4lOxtQHtpUYUbsIIoBLLKL5auPkJ+bepwkuDT6qHWC9I6nEDsupWE
zSBhiZM30vnmprokRrMBr1aYIw/CQFUAZL0EeZtW6t9daKKQOnVzMwce/6Y3WBps6UnXaYMA1LAP
rTuN3Basaa8Y5IAiQatYnRueliX8s5Gk2IX1dTjqrXycwcr6HMPeuEfjtDAa8UvjaVCGc0QhXWDX
S/24Gybtq95XGZ2uRd+/WvMn4uLsK0pSK2YY5UVzZeo3JPAU9wZxiTtYRURGY6m8HjR7/uSpWtzw
MWm9tEq8upz1fdymLNi6vqoEsR3KPGkNvPJmdLFo9kTlhcgj0s3qLAuYPdlgjUQxkyBhz/Ot03TF
g9skWZSDbQ022YKtJqLJKu9cLb9sT5LG0a8N0jabSEDmsygEZss7Dmu26g9dGbAellIRG8Fog08o
cjPjw86DM4QUDzDTu7Zv0jstaQc6NS6rqcpDU2S2+92u1qF+G9IKeqlwOqlKRCzdhXrmQlt6yn3O
jj1krqwgxy8Rc/KinMHvdC5BN9F25NxnQxC3dOrpDrqRcO562m/7kHiFUFExTrQuKpiC5EQG3LJu
fNKJ3e9Yf7wrZ27994ksreDz7APZggypOJk2TW+5oO6TyrujV7CLRxFMroJjVOT9wW78wt9mAzy9
64RONrl3EitptiS/DRDYiCwotqsSvGqeVs43oGerjFe/KNBP8GhG2l5XxRgZHr3sHLbAyoJ4cczE
2CRYqteQtYRu3WdV0Zb7AhvQsOG1FSR4SP2bdBjVyUbiD66z4jnzICd2Fduc3UWy07mVnOuxh7l6
6oRY7L0jEivbMxGqvFNJfuuws+aV8WO4DqCHH0C58eK9pmt+jBfVTneMBZfxkAZ9pe4ulK4ltHxB
VkyBRl3bkmxVV3t2v5p2V+RtUO1WChgrdBcS8FhpzG5yVZIoTIFM46Q/umypOXPrYoAq2hX2FArE
itpdsM687qpIbYv+b+8tvtRnMi2XtWfLlAovPSQZqWiRCMb2lohRb4kg1QmNlYztP01o2YKtUyOJ
ZYpVfG50f4Q1akCm7SnWtxo70hgUifcQDI0XFS13DIVfxgTW8x6SZl7C1JrzKG/GPhpM8wZw+L3Z
eE/MKCcmm2n7wASZKDgi+OJyuJR/S7vzuKm7jUFw2h7HuRETGaQeSoK9wNqLF5/46NggvokNXjru
/dXqXmtHDRD1GvepQqMMQE4QkGprBVMQJiqgPm0DFUb9TSbz4+xXajN2/gsXYR+iyeDuUIqYTzx5
IavOZkMVVoZjVpNjq4MUWQVR7hlna5SV2TPEAhmOBX6bQmp9NCmt2yp7rTYyI9Yhm3tt740dvTBJ
c6pWQSjEtOvJQ8FUcgnGc1Y+eKUvoRGoYcNQ3Lhzesi4oy0ANFdzmlE1d0twcPpRkoFr6oLRirDo
4u1g4xPi9qW3Mn/r8J3FJMYbS0DO4mjp12u3Fvus9E7a2Kf7wmqqja1lC7CH8gHA4Jcc3C4wY878
+9QnFHzUU3FwJyzl2dKaZwVa9R1PTXbT06QhHG2r8q4k0jaVEi0bYuTh2hgG+WrrACwAWJYHan69
CFte7vNk6/RRTm3FFffZKc3l/O6T1UN8PPS/0M0FaeWt4b5lxYjIci6fylGlz2OruTHdh/fVYm/9
plc5g0u+3RevpxAZ+yz/tJD/FRqzMd4YRrlsOnZErKfbeoNShoHTCKPUJ50d+gxrO73Nnt0mWIqd
Mthihp2cimgxg/RBG9x2T6r5d1vU7gHj963FWDEkx+XRqDPYw0Ijy07mOuPQEVzlnLzbxOIdDNLR
3xqHLTah5nc4yr8t7SU5JbBbpH7O8+ASU40g1ohBLPsxLq/kNHpde+dV8xfqfEy0hMahr2cb2zgi
vSO62o9dg6Fs7HnDPUXZW8WNDPWNQHZwlHcl+xsstjlMwzWrX9ZGdOTO2IbatHkrPwmVTxdg7Fw+
rM1ybwywybUZ++CqTe2hGlIttsEwhk2iG/FS5kZUWzCEswolnQy6LoauaOxE1rdfRqE/rMp6WFgj
L0KQAgooD1vdiwbD9IT8Yo/MId1LwXVVWBOptjCFYdsck3lcN2iwASZlrU0Mfa1O49w111Xtz0ck
dvQgFLsHaWo0Qy03o5E7xo5An/Qmn9Q2lb7xXQaK+g4fw2UQ7BNKKN3h4FkdJBf2V5JR19HD/nlh
0u6bSyKQiY1hq0sKsMIOdiNbtTgdjTke3RQceO++cK6Or0M7HXGaJgfEmGNkDQV87kHaHuuBot+r
oDkupakRyNyWzBhhIDKKNQg3VuZo3RJoLmziFJRD79jZ9ZF2rs5ig/tlgrnsgldGWXFjuVy27ZrP
+8Cqlngdy+dWL3jOdonxqJdGxbIPUwT7pfroZXiWFiwRoXTqR0A0L2nHlSlyqJCAbzjSPeO5Mlcb
TwCZIcohpzXMSTWEV9v7+YaO9tkoja+Nm0niF136NtutdtQHFZCK2rmy60H7FiQzLHwTiWE7eU20
Zs0jKHSxnwf2XZHBNA/aTm+Cayp8Zi4yfV5FSTE4D/029yxWeSAeojxzq9eRBeKm05aZb7fyo7Zg
20Y3WTj3GCqmncq1bg2ttMW5VC3pN7pT6g+zNMJZcEByGLZcxxztRxDJRpj49RXmZvlkYPYlcofx
dZEQY8STqN57Rk7Ot+Vp84YUJZfjftiNeQfHMlNwc9kQEmtcT/nVULnDkRHhLVo61KF12d8vReGc
+A3r7/ZKgrkpgGkDD88e7WHorya8FOeMAEEGKQ6NAenS09fLhPhdU5TXcL+bR3PR83iguWKGwuoo
rkqcl6tuIbdaDG2yr7uWK/aA1erzzCAZCip41AjVOGhMvJD6NeE9cuuyN4wrY37LTHzE8aB1mCOT
cSJeeRBoykOztt1mNxHORuJUp54TJqmQ6N2eYOGsvWexXUdCg6AhLkO1iIi+AJpLrn1hlEE9rYkd
3Y9xbVqqfFyTArH/WnO5yvybvzhpzHjq3qiDe4isPgdRMruRvYo1LuSaxoatM8gWdoCwOFPYJQl6
pyKRZqy3/te8UBo+T5LPiKp2ZUrtBPM3xMFQWJHZtiCQlpSBsOsQ5s4SDTlHzmezsXiP7F6ZB9n9
FrE/QyIyPpE7EwTJyqYFkbmaHEFFiaoRPteyzfRS39f/j7wz260b2bLtr9wPKCbYN6/k7rTVW639
Qqix2JPBCPZfX4POvOdasss+fipUXSCBTCAtU5ubjFix1pxj2v7EhEOr3/Q5y2i96/NppgztkqXa
3cNc7rbUrhr4fjc90pcgCEwMzvV34r9/xvffj+vfe14cF78LbBnb9WCs2AYK3fcCzZasdM0ijDss
zOHAaW1XQFtiuDt7v1FBfxDDr7iL1eVngLAhWwhXxPsLxaMzFh5W90hatd0eKzczp9PZWQz9NzaI
D4J4PgZaY89Aa2joOF8+Yrdifx5zUdXZ1mKS6m2bwevykPFK/HloKCU3ATcVfIMTpLdG4jrDH0pe
1+ujobTgY3gEAWHFeP9BxxYaQ+MG2TZD+FRisEO8jAAL0YKdela989EMiUe0E/lwDkbYuNIXQdfB
bp14wzBdS8+SQOjBudH1KM/+XFWDz4d/fkko/fc4pvuvzRrtoj7+VavG56WBU/5PqM0/mp9Vifrf
FU2D1+a71+IHTeyn8al+/aC24Qf+Udvof+Fg0oFgIGPn+V0N2n+rbQit8YEI4DtaYZxA+PiZ/yu4
Mf5C8E8JypPwD6b0X6JYzfyLP406G0siuAsIH3+kigUq8U4V64DVcm380D5KHAQ+4GXeP3HNkMYz
rgpm5CkYmCwgdlZP4uCkBRV/b5qdvVWBW16kLqrNepn989FwpmcdSt8aWo7Rnk7sJuktdUF3bEKe
Q3NuBpRy6zSW2DF3nk+csszvl9m41YxkIXsbas2UquQaUMNyane6w8ldm8gHGRLyb6nu6PuhkLB6
m0SAoSvPrCz1j1UXD2t/JrMSjPeyJ1vWdGKOCt3wWPgtLTvsr8JD6eE5Xxw2EYQ59ur8X6OsL03Z
EA7aOtIN41ih+OxHpIiydTskmEIs/q6CDVZGehkUMrRHlk6W6+xAC1gUIUhVJmoO2zGaclbUkw6L
571yoaywws/2dcX6tOdXUedVbBOa0MTGlS1mL+psY4TTzNjNnUBRhQVoFklBBqyizpNNJ4wj22e9
jy1S69xUP82pfivIA1ej90h/8aqjZQecbKKka99a+nqpNl7Dwz5yYH6WxXxm1aSAVKdLkx1p+Nx5
lR45RU83Gb0rkogbPY1fiUwYjq0cHwXGkJMeMvSltH0ECkDSpaW8DcCJZ4ae/pnq2iO36tJP7Zsp
aMXWHvpd2o7zdo7T5Jk6odykbHcOatII0c70pFfdq+uiMRRVYHyeHPUZV+LJaGrHinlTmCZx+Wk0
OEU47dS81rp7Q8YFFhvjzjfsm9jRD/NgbAspd4rJOUQ5/qs1lb3pMww1IYKwIoIrLXe58MVhrmKT
gsr+5IrqVlZGe5ab45NjcbIJs/jQDniJRN9vRlks+6HC2UjsCCmEU5MxqhnnMbRoFLvkLdA6i4Gl
vNEzRmmFvNPlRBxp6USP310pim3R7B1UltnQn7RWl98TazAfJ0aBRcqgYngkCMftX1Gr3MjEY9D+
ueXo7ETdoOxQVbTyGwi1CFpE6qPAtWVKZpAkQdNxJOkVjmYZnD1WtmvNLKdH14TX6swg3vRJ0736
Sg0JPUOrT8h1YfpE1pIxFyAo6owTC+lPqUL4yYEyNAcUVWmF+jTpL+YM5iKdhisvb4NwnNWBU+kD
kKAts6JPFsbBKjFvaBNSw872pjPFNcgDmmkTKR00ItVpbxF7UdrZZ33Od65JL8wH/IcMPSArkc/T
i/6sVml6ELSirb6oSCJZ5ggD0FnhYidCmNXukDnsMMSqiwpd0HGxCp+5V9JsMF86IS1zEkEwtYcT
qRwAzIW3r0x1yQ4G4HJq4zO6JHakwHto3cIBrkZjrrRq2HpaHWzSqp/Bkyc3IC18+BOTeatVTnIN
fhjxbsGtxKAL+tyjewJJvX8ts+ShyuSJVr51c2Hclv7SbtHVaPe1y5HdaINDKtoHUdvmrlxPBavU
tai8Te8yRhsn7oeej85W5SAPB1eizlVELCg0zNHS6aoNFQPqaLFsqqDY3zFuMvZo8b1n+uHerk9R
QEixmJ/nKfiUFPUh1gi0cZDdpfX0nFTFNY4rKPO6y3xlk8NYvFEDvQhiXAe6tD5zQFxn+54IFl/l
LzG3bqMqj+Zp7LykQ3Eyt8UG1BLKMvViz33xXNRweqXdUqSuehwscxjqNtBzI+7/ZWb3F7XhfAI/
LSJdGyhQ7f5AU/5Rl7yOhCwesqIPESVHKhunTTHAda9leajr2LnIvVJc8XFkNCEMvmDY0G9zI48P
2reoFN86Jh3OAxf8mJcY3sFOs3sdaV3TmSZSC3PkG/fS+LargbqoyiDSNDODcHIZDAyATe+IVXrI
W3vf6akFgJ5RkU+yDl6lGvFKZsVbFlsmMuyfV5YlrDsxgq6P/eQZOizvLlq1uaIoLdu8hZXgEbae
JU5UlYP9Mg4toQeGn9KncsB4BiVHJsb5p5Y+6P1TWXTVKf3G7rmZ6JHiLXKcFxLqa8iqsY14mqM3
8UN+oXNMWVpvnxG3dMHMHyO02TTGXV9wyJ5sSLZ7PAJYD/L+ohpqmYaujK2rSdLu6aQ0NqzcwS7B
XHIySic/9Yy4ZxKD0StsAlVeyHpMdyNmQ4IiRnJ0HaVvco3mzYQkH99dlh2Wwpn3k297DyJBTlBV
F3bcHWSf7EV1aKahPBgmquzV8ba2gYrQVclwMjRA4Ur3TeO4dWpNMCBJmof9ohgY7zK0dwe/I1C+
0Yt45/FZVDDQla1a40ppUwRgh1vAZxgm976bRjLSpkx8WhTI3lg9DUuekeMmvDuNpKbd5BHthm2M
yXOixkNuq3gb0xe/TxDZPWko+W8T38twzw7VuUVn5B7OZ3oyF7W2t60Ma0jepMfCDLQLrZTztZb5
4nM2u/gYU0oRds/Zj08KuzLZsDv3E3PC+ozRWH2PDq5+Tg13uckmK0aJOCmCLGJ951d+fBX4ZGyA
N4qx88zLy59Xyf9eCfw/DeW/8lf/a+n5tvw/N0/l8PTayO+V5+sP/V0Ka773lwsJTtdNila4NKuT
8+9amMgTFOaEJK4o1JVw+5363LD/QowL/5YfourFLPKvWhjQP45sUBABGl9GO38U0/iN4/6d8NxB
tMjvsLqtV6U7rJP3hbBZ17g8ssHZDWlwIRKB79Jdc0CLI8vTkbTVnuKtOHgZ4p3MM1Uoir7eFfK2
btoHhNn4LfxFXX13D39ywubc974+59dafedYVDGDQynwP9Tnnr1Ms4X9FJlufNuzRdwUk9Y8mdJd
DkKZwYmqnfLUriTjXz12ui3MnyoOFZ0TKxoAJJ9Jo5JXXdLgIct8ssA6WyeRjGkIZQND0flzY6j5
1KWgSukSJeQuI00iJJjd+4TG+rSpM6O+M5wy+xK7Vv2JMAz8IEnaGNeOhEMsA6M4FU2Vstwn40nm
YPPAWJyKyJNts6kaz3uWXZBvTCdDLU/MoEvjQ5ZyixAnb6Is0a0HejSWR2VUzI/EV4l5U6Sufp7G
arE27VJp15iXumsieZ1XiDKtjaA8xSbe0+7Xd73MSDki9hKvDm2UJGfgUTasc6ZTEWftUOCWDsm2
B7QcE2VSZbqCNnjefpaN982aV+BjMe0vWYc9Ieq0shipgGyEAwVcxwcxJvZTUTk0a8tK35R+PX4x
WeGCUCjafcjJiagLvHDGkPOq1eUCFMiaCcEshE29zBdASHeadGidLZJg5GSdG5OeItwpQOSMYtjX
Y3ckixcMjMuAOnG628SsaIZ3ikY2+myq23ZCOBbhrqzOjVLLL2pRXSGAyV9pZiJGzaXLgIyte+gi
1t2kihzmxHcJMd7xxgMH9YT0QCfbZgjSQ1dP4lGfu8epaAUd4Fo7lBXdqk6gT+7USGM7Nz9XdkdU
SpfQbc8d7SJ2NJr8w4BeNoZRvS+0mZyX3LgrDHmhECycy7i3Np0M7C+DTL8QS7NE7LJ043LUjKee
xlgnHIju89oRJBxWvz2qyKM3qno3VnV3nnXa+ez2F4kijQw+Falylc/SvbhecWDV1ma0w+V8HdPj
OmeXWKMFM3W7eFXx4nTsjkA3q2zvCIpGHiDff1iWNdHXyGmoivmWTi5Bd2UqDp1Fiil1pU8Jbpm4
L1Snpm0iOxRjeeqg2yvzmwEbJjusE8H9o5D0AS5x+ntzxz6NtMlEF6007atjUDhPqn8iwQnBed89
juZ8TUYCQLSVkFcbQ09cNRt7jhTfTPsv7lQR5can3tSG9dyuBko7ddfUxEDbecqjxU7zieaPrxG2
0M8niVUQ/5gKtasDJTdj7B2mLrhWaP8Y4xn1bdEGX5XBw+43JKf2jbwSzprsKNAqA6YNVtNksmwZ
by4MKXqD6b22kqT0UtO2wjamw1gk2ZcGEsGjtE1i482RwtGeRb2npkdjU5rX1AQNvAXwQ6ins605
6eNlZ0/VWjLfMwQlKL6ZLI6RLP3hYCjrUc4DTdUuln0Wzn4horbOAz2kYxhElWlcyd7hbSo0m2d1
thgnN1jyme5uOqus0cI6lM3uPESLr5nHRPrptojpimEDsCPU0cEnCGcy9MDKb8lfDiK66QGzvUTt
OH83Cc1aV4upFVRwb06ecab5Yl5DmRbSzchXo7gs2/gWLRQNa/QkfnKhj77aofVa9pqVWQpuoffJ
Fku98YUXd1cIS9tj0LbqYWaCfDPN82hfNcHQbVvDzqJUy56ZPNIlJqrxGIzjdEXrw71p+Ez5xhrt
6apgLID5EJfcAU1vc5OIgEp48JYDWXrB3ped2hScy4++LtQmZ9VghE6abTVPaJeHDt5/gXpsR25W
TlboYqCKmWsmOEs+XQ7jZJw1UymIoSknzg+LUe+dcVKogV26O4tDigDe/+mKhj+AjFw2w1cHxQ2z
MkZYiOjZM4Kpjt/6wBfFVZz47YOspnVA6wr3ZtX7oEP3sIhGv97nPmSfE7TA7kvf1SW1FfuX/Y0F
8J05mwQ1Hb9y5ux66M2cluMHpxzvF4wHWFhb62QwlluD4Bi9r18svnZOr43aJKl2W2TuhWGhc4ib
HN9IPYQiIDHKdtC16Z1/a5XIYxbVvzFz5Mym8uP6Nf361/+QbfH3r08D3DPgFEBrIVboHaQCj4AS
CZ2fXY+gfR+06ZGTN8zM5smfhpz8w/jWDZorwlzRThDkkpNZdcJ0isNHu+3dgiiDuDqgBDv/9S/2
Y/VgGYYDJQ12NKCX4CPMQcPt1zm6s+PM1kWTqO/LtLJQqRk9Sl93a3XD4dsV/8h7+f9jl5jn9ruv
5ocu8TnM5+o5a/uv31fH337o7/LYplMMtRx+uU/klaXbfJX/0BPIrDJMaLCu7fEvICvfdYr1v5i2
QlwAh0YpTKH8r+pYM106zPDI6OrCdTOIyfoTa+b7WQ9/DckIugPAgQGFbXGt90+47lECEJk3hpNO
gmiiNc5ZRZzqdesq/w9J7t+uZZDDgNOURjjF+PtroSOAIlkKQrCDASd4LP0BYTq5gy8KZ/gp2h4s
3999Gz8ptNcy+v9V/98+3sqsNGjEQ1ajL//+kk7hV3kOL5y87rHbDNasbTm1Z7+Bq6xzqo9XWX2t
0LChF5ofeUslJAyCSmlCpklQpyceqyFgB9+hxWrWvhOODhCe3yytP/niVoIQ7sKVuc7j8P6TkaUo
PEjPY4iFKiBPhQ5qhBc2Z8bo0Sz49W382QcMqEFNl1ECp7YP3xwDgdYwCx+hJbLxC7LmnVe7GdtD
y2Hj2GeS/NBfX3D9Xr6/oys1xHU9WKDrmY1/v/90PJD60BQYc4YxPdXV/Dyt0u6+d+4ZsuNmqd3T
lJjsX1/048OyXhTlGFdk5omk+sO7kHYIBtxpZejmBltS5a6myqb8zcPy41X81VRt44nGfW18RJwi
+qy0RS+J9jHEcJF5ApOi8n6zc318OixnBd+BNYcvhcX7Iyl+mmt/EVJQIDiGvAvGYr4qTLehM9JX
h1/ftZ9cCpg5LzRMHzixHz8PvrY8pYtK6zYpIC+XFZ13ZIXz+GiNab/85jtan7T3DwajNdYrug2M
p1kh3z8YIyraqlFAJxDKx4c8mOOHFEjjg2zz5Lwy5lSEbj79Lk/r4/PP7fTpYazjOW4qGL33V006
pjSCbDRcH26HxnuZTnPU7meWEDKa8br9joX3k4dkRSQ6fH0Mx+2PrPgpB1ulVxQ2Wdz624Du6MH3
5uk3r/XPr0KI3zqoJPznw2tNfJo2ESiAVMUUNBBygwRNMkp+s1L95OYFOpE/7GLEo/A0vr95cblg
5dCZrxPh3u6bYj1zthm+vcxr39K+bn/TXPlx7WAmy7gd5AEfjP7x++vNEt9PQ9oFh/XlwF3GV7kQ
5N50/aOojMucYpzTrHH849eAKSttLhveOhvBh53GtXWzwr+zMDWZvS1HoAbHmRswE1j6u19f6oev
bV2j6LZR+fmwxNau2vfotNYVWl9aTEbBbarzcUnyfQ2h7TdL8A9XoTm3hhSi5zL4i4IPt3HRWp2h
JVVlMWczebgVUa4CdtzNH36YdZXS0WXQDoR9Gnz4MIj8M47gq3gTJAomt8Bnh6YN94dXCSg8CHOA
L4z8glzP97cMJluHao2HHPunRrOERhiJZt7m11dZf9d3ixNvrB64xBOxElrcvfdXwU5jDgw1+GJs
Xzsyqlyu/NUxnrsq3/36Uj98O98uFYD1paAy0dC8v5Q+AfYd81Xb7KQWSJ+q5+QxCzqY219faF1Q
338mPFYOhELW2pUU/WFTlIPfM+FhnNcLNzZY0+cOGLVdKS0yvXltBZlzMUduiws2xA7AgMkfc3/6
488L8Jw3i56pzlf4USrE+2qRzulxYp2A1BznGFvR3gSk1fzm8/74HbprKierB4Uq1/nwHmsxWj4J
wg4QUlPvEK55qzy9PyQYjm9/fWt//A7RHiDT4BgHseLvHvF3h2MXZFPLMXwdrS7iknT2+tAUfvqb
5fcnV/k7RAO6ssFav37g764y10x3SNtGU+jXyRbTpQqRAaa/uW00rz88KD5nGH0FBVHZUtn4H55I
xG+4O70RX02SdtO2ZP9SW31M21fPp1f0WVNZjq3La6lPN10mYhdCPkldyT6By1bfuFJ51c6c2pbl
U9NIRoedpRkbsCyFfpYV1fLqOYMl6G/MhfwaxyV9XDvGtxnOmUIRkVhq8HakbuqSjF2CyPDCgZGX
R32Kl5jZfWq1ZXZk9OWhZcdnPsPoH5sU6d8Fi3Qyg/I28yC7ztPJHnaj8pM1ccI0sUPSYZmHMOd/
EyZd171x7XlZV4SGyPsh9EQRBFGbO7O3n60c13dPs/seO52+t5qhwMjKpxOXsQ1K4HMqx7k8x3GD
ZsBeRUH088lPivS56YJDQfJlfQWot5lP6PAsxbUWA+zdGQzqpjPq7ZkGSI3N1AlrRG20iOqxQhsN
7ThmTy2cxkN5aWbOp0bh/2Va3/m01RZHs6/pdctsUwA1uM6NBee3DWzGZGKtQJAUiuIq7Atf0O5w
lFk/mkmc6McGh6t1Z0KXWpJITDIrYb+gadkKv8YHhOcihU+gOz3GFoDCzCrtAZhUS64gXAZcy1+K
fPTJBpOTWaDeN7I7nbHAcuIHWNw22FiY7EqEPNmVN6funQ/hYz40i0+80CDBti5qmOgnWjAgEqBe
jeRbI9pbQkGpmEZMcZ9eJ0xomwhkQ2Vs3KagzVhW/O3XqTYQRaFV7giqpHLKBYMCJLPQ7auyu8BB
gvqhFmZ5hQbYcm/BACBsUpDpHBTjdoX7bItPHlfMZtbLhOh3um6p9uznsrdBg1j6hEAqZ0xzOiID
srZCywf5mlXzgoeXMWZkiVJBjHAx2YQ2azUqYjNDQLabgFXIG9EBxX6epSMsC2OgTsrv1oGlYKlD
AQvMTDZYdnXk3DWEGEAGSUumHbqeNtGH18Bq9O4MIl0J3AsPN0F8Ad3GJaHVaRkXeuXX6ZEGVjph
5nANjPr5oF7AqdXOPoZscOVXevumKVeRFt/QpT9NxsCbUAioukLIb2hGh5NMWdbwgn4451vtpRZo
J8G0uMOzPlZmvU/6oOw2ZtBiA9EK8Idh3eSAzoJc5k4o9SXxSd9ztekEV3bpIbvO2uR6ItBzRQ0G
AInQKwu1T5OqeWVs3A37tOMdfqnwcNj4Ftr6lJgYfT4rgS+Vu9EXg08gNIHB25mXZ0Qh4QwX3Wgl
yenU083/FFhZYeyzBgEA8L62NQH4p8m0gbcGWCUmGAtrCYAGsS1ywFXb1ioqf5/mcYUfz3bZwaae
JEfIIgHxpDjR3MsJPuz9jDFv2ONXaO2tjUoE+zgm6WLr29PQHDo0DEnUWTrgPFsJ/CoYElFKgago
vi6dl1EApyWec1HhfTo4/ViPnx3SeTCXcOIJDrS5K+tUqCqxr/oAs+VD1+Wpxr0KcJK7PvKWfcew
H0VUlUpnF2CdeUCblJ3rsMWTLUOj5qtu9Co5R/ayuuI6klvorQsMm4y6/PKmlT4jGE1vUK+hYRif
7CFAKVcVTXrboAcPolp6AeMxXn/YPzWi8N7ws5kRYEP6iaFsZD5gpGTAZCEFsYtgCM5FwNv42Hia
Wu9ZWV2rHq5iVEyldlHMRXvDwu+ZUWlhQtlbeAjwX9UKvktKquStYFZFDELiYy5PpthRu8X3c3E5
xyZAu1TrXLVTmWQKklma72+Fk4ssYtQl/Z1tiBYs9JTL+JFJKA7HqWlT48wK8BxdGGOQneDA9uwD
XlCmbLOH4/MzeMV1RtcvAV5FYNaR6fuj+9a2c6qHvrEaNTyVMhOL55SBFuaASjtDv5jJjY+P2T0u
o6Gwu496H0Rs4rNOQ7pu+61t9t280wea2ps07jyo1MrSDGxMM/jDRG+65QjYGbeV1HJdRX5PDPix
HRLU/JMrnGrrz2RenbTkKlbY6cvcvOuQlYBCAaYXHEkMg5E2MVNbUFjRtg5Ldw7anVXTuNmCefee
WdZa/dxtADr3iWO3ES+L0Hcii8EUpF5je0QcwaOhFV/pxXHuE6QpfJPIIPW0pykhcODi8Uv6plmj
ejNSHofGWbaBtJPHGUjOCJRxLKAmG+j3cUB5Vonef2ywyk2mu0IyBEWhCFz5tUHnL7d2NhNOxAMF
qwdr9XiYBkXIyDCnZhs2Y0Ema8ce8IUQtPEGPzucngpmqojKUmqXQos9IzRFPowhJjogWmY+BPmx
LMCxbuZAywBoNLbMdzi80OwP7YQ7hVZj/mbivarI/zRGL1J9NT/7olVDlNvW6CNMbHvWdjcBTDbq
BkaxQBikzZhEtZYHvWIWhbFs4Lw6EAKMMW8kwpVFN4hZkQf3we/qtD7BcIcjUqWM4glwJrMx8oBK
4glneAO3QgC+kKYm/B0s5fK0AzvrR66r7HtvGWrw24pQhJCQK50x0tDjyK+KmMhlTzTddboshcfv
k0LMcYocymzrudhpcwbKc0QQFl4awKicOHXHbR5Ntj5e+XpB4ghj2jPpOhKfnXoSYSHRErS11AAz
MkS53JohyNVWi+TCZrCRfl4DjgXA/zRLGxSbIIPnFvtCwlZQmihHdQnz0tDykWyaOve2XjIo78JS
BgJbeguTT4EEvoomCRrjsEfzYG5F64HYNmcRt1dJrLfJ5ZyWoPK6BHch0Q/5MIynTA4X61vucRZ5
et2k50VRTuD2MKVNN+ZSkT+Fac3JL+ycCdy+sLt8Oiy6zbNTpbNrnMZdAf9KUEt0t4whTbgDSYZh
8ugisWTCpaXK9nx8ZTG5YDu4VL59Amem6ZIz02Iy9SJHSgX2V5McEYwAbKRuOOAhIOpMaJYtvlC2
mM1GMtcD/dqOcbyxoawfMjZEtcdY5TqHDMkXLr+yirso4XCIggFIYMbeAXg9sjkJPrbanPRHWWLb
4WLSoCvcePO13yOrJdswMMow0NKs2BGQ1uOX8jHUQ+KxpIDnJLGOpBAzuP0tt2DLN+MANcBstIdr
VV7rWkPulQsu9KEh5LihBm/7FhiqtD9JQE1HB5hYhhzQ7M+SGDt5hD3b7SIrcTV2qEZJhMUdauLH
PjGtx5mzLY8bTDIS6+Ouxp6twy/ExzJ3yZY/t5iRB6fcahP3dTU/uCE+Voh6s261V6mtY591+M0F
CyBbI9jYWrtAg+ghIFE1DJK8Ie8lGugpEERuZPljrKesIJoWV3PYWxSJ4YrEIC/AyJnAs6mPUd9q
JqlsZtUBC8Eb+9Dmvo1pYzTx+gF+cBECL2W5rQ1QB6GJ5g+tYINuLKJwlcN2Nn05IDQ24MeVS1vf
OpppacBwNafbUfZ5V66euHpoleWUwHVK80eyISWZXw5GeAzrZY37T8QzV2c4E7b95H8iExEpMUjY
Ele1jms8TNN2+Fp2ppsQJCF4DXOUv3LT5z14m8TyunsFZfYFxyIt08U3An3DmW18q/1ZPLg4iA52
HFNLITLgtMRZoFFE7hXqbPYk76ojNSh+iO8mcIEoD/xw6D1RhS7HoadR67xTgJNTtTWTvHS3U+mk
IA36StwFmcSeO4HG5VHqYS5u2sA2dhUIUG0nU7dwd3qxVHXk1c7Yo8OtTfSAZsuuV8z5ct2ja+/C
gM30zNMGSHBpXmt3rZt4+p3wzXgMpSyGy6W10UOqXrcitObapywPUm3r6oO7C9K+P2v1gQj6Dhs1
UulCNM92nTRXpOwgSJr1ApuCMnHa4zDFwMDXX5fWuh3E5BfZfT7BsOSgcU3PY/yatHX9VorBwZam
KXbPzClIyQ2MqX6a4HnZod3JuhOnGaPUVfm08H4kcK1wVh/RGvfxMeNMKk+TYjbjz6bPsfIa9c/M
ELUjPWPaNUbRF3cFJlcCnlQtkZVgh5zn7jKttZJ3UhOohFv4P0PmsryyyIeVnJa70ePt2gLPcoZd
L6xSbcbOcR4TlQ+3AMFoGvscQtGdLjXElbYHbg0acfKB52rGAL+Cmj3y8M7GIS8rYvJI7910BsBr
d+lXiavaDkXjL09Tq/rXvO3I6mpWjhSPqbZivLS2Vxx4kkJhMCjqU8cl+XBXAWntyDuocLNBoKMA
XirTum/It7sn+VAkrLWlXu0D7OWHHBRq8Q0Hd1HbTNv5GgQERo9C/RXgUBPsPT8tHoVTwpPpOvJj
kEUBz4QqEDw6U6+JK7MAm8fBCwmgeO4zznG3ZcWM7EvRzzPmAG1s5y3K/DxG/dC7d6mAZbhBRk7m
ntZ6XbaJrWoYdhg+Fvu08nrnFqNVP+0nKsEaAzrNhOBao5uRn9YeSsUNiiLN3pqD0vf0Y9sXY3Zs
ljY3p1aB/xUTmGEU07Cl10Q93nRApiPZCtPcDmpyDmTFl2CuKDdJfsTJewu+qf+SuIGywqbQjUfs
hO55PfOXRC0qN6IBR3e4HzOpK94NvXW2BJVQOtA9ddhqe2E2ICdooYV0h2E1tTJPyn2rhIdwtxzq
lwohLgsfQ1qsIE4+GlHfeRDkazjz2zkNPBFRf1ZwJPumfyK/QmZnI/Yx8rnhHso9088YWaDQ+0/Q
NuDzGOAmUYGrKtiaTasF7PHthDooM4r9Ug8Y+MdB01BTeTRKefR8D2P3MroHzxsR5gwDfWdMDLrR
IoDOAqpuv3S9s6EykkfegIY4bFdge/ScCn1+41Y1Syi1LlJjdy3dSl6orOqnCfCUlt9T8c3Unylb
aCRjh3cfRgTAUYzDVRk6Hcz1sPCBOEVDb8sXr0lAWpK3Bkkq94yiJHOu6cSG55LVsJkCmDdaUpF2
X8IrIzGiz8ov7cgqE6rZpsqGyV/eaa2/XMZ5Mn1F4rzUVKb4pVdB3vDKc5lYW4wEXva2IEkmAorS
WDvGBmFsYd8tKePpQRrlwZd9V++BJLNxwqrprR2HXl3/UlV4R8Payot2K/VueZ7ajGWnr1LjCtrO
2JwU2iI/46+U1ExYdfFtW0sxa/E5qMrJrG7SuUeXn7c97plRUJH0F1hNyYYr2sU0Ns3CQfWFvkFe
fdGxZhtRIg3V7VUi6FIhzeOofltQxbXseyPww0dCtrP0hpmiZ+dh/A8p1dFL9QmuuhNEDiYl79gW
YybOfSghb+OEyi+a6wm+KWu3vZNewXElg1t6VhAP/tVph+qN2rb/LBAWmg8DqJTyDWJOPiBcooIO
DbcxjZMZmEtzk6aJaPdm6Xfprdsxq6YJ0OYPXdJ9qiE7Ss4QHRBLh0fDqgW1bq7VnIocnDPCMQ/c
5y8YBs7aWl7Wjf0WEFuEG8l7rUtz+pwHvoLsmQRw7MejWitOUIJ7v5o66C+jab8kvj2np/8heJXi
og7IGpKaUW8GlWlXmgvQeYutCbKfK1bpZ66p7jNdCYeTjEcHdm+q0bn8D7+ZYhT8CAcxiiZTmDS5
PjAnyvvLoLeMGw5mqP78PqU6nZGTXSFHmuyQOqu4+3Vb+IdGqucR2WfgO8YYC17lw1SuDgaHJ9Ml
6oG7HcV0KFH4xJBRdKT6v77Ux94w50LGLoyQkBIQdh987NlO1tQtYlxpZ1mBrimfNnY3T3848eYq
TER0Jt6rrNv1P4xFlOsATEhzeFq2J4+cgeozdC3Wb67yMeGGWDVUT5zPqc2ZM5prTsn3jW6VdGgc
O6WFwaiV8U4W7DphPBBetPUUTC1UwP5FrVkL4LNBOheJkDrQDra9N921qH9+fW9/9jUaukvXfZ16
2t8cmt/13Qcg+Yam8TVSLffR2HlBpOloSmvCBLbfLvVH4qz/neYExo/f3fUf5FdnT416J7xa//jf
witDx5dg4TuzmAOvc1keh3+A+Lr+FyMKnz0VRSJmW57Hfyy6IPEdMPq8DQEjZINxxr90V7gScPra
hODwdq5BSv6fyK4M94M0UjPRFdo8sB8nWUWa0FbrtfKEnYkmAZ1JlLeN0X6p7XTZZ4u9UAnYhFtm
o9afWyaGcfK7lnY4WbqJ5G1n8lG/jsmcvznKBixaVbI9x1cGpcOmK5BGVVw51xPV40bLU/sknXQ7
C+kydY9iLo07+N20e4qayURoFa0JgKia6JhLOmgXkym9B13I8ajTHIXhUg4XGK7+k7oz2Y5bx7Lo
FzEXexLT6Bv1raUJl2zL7HuCIPn1temsqrQjLasyZjV5g7feiwiBAAjce84+7q4MJs7FOadvLqrV
DALF0e7XS0NMxlNVau0mc7g+UJgasLLVRbjR5Qg0KmSL/qEbKVs6ma7FTk2eWkal6C4zLffv4JKh
Gq5Foi7ZpgZvHRWquOViSAvYkZV9Dzm7yI95T+2E/gtnI25GRXthJFGzl9TE0ZoHwFx9lKY7AH3i
QrcG/3kE+0aYO8ByF9RjoN24iSHvMy6VT/UQ1K+2StURhHt77AE64c6d5PPg07NY9FYeleQ8S161
mht2hKVSAuKuWrprBoO6Azrd6DIuZfmVTcPEtuY23dZWusiWSd66GwfTMn22frzGppEjZp7EFp1T
tcmmlvIvmeRuvUvbSF7FoH7vChHMEOmwKhMKuwkAeD0Nrbu0MsG8TXgulBcfq5hoYteIBAePWj9q
vJqbDZr96t7HSAXUApbqay2n/BLXp7YljNZ9Lcoq4dLVJQ+o4MEzcV9b2ln2Cu1XLfVAVBvMWMUF
hzVelploQrKHSCdeDCIg4SfqqxURyPGdHDPwnH5nzCEf0RCT2ccmvJF6P2xbJf1iI+0HjkmXZlTE
q7Hq0jWBJ+Imj2EshiJysNACJHd5Z+o4zeruwSK5ZUl7R1yg4/Z3bjDYT9CGwhvfbYc3CkLtpSgN
eWOiyG+5M5OTmNbJhd82+67y/aNbpNNlTc71U9skybe6z2iQIIoPVlZb5xdlFmjfvQkFrmbbaqQI
k5fZxrIG9ybUNXEYKd2B/oj9r8S8ly09jSK+roAvbsPOG1ZYR5B6J0kVQCblKK+8ML90Zc3dbKLd
ZGcg3mZJv0i468lgM9UOxvF40H4kwhXfnXYo95IjEuw0qi7lQg2ye+5A24jniJx44c1HDMmNOhG9
wWw2oaVsSyCsAMY4k7C+EmissXod4yn8ossquIjggFwjntDu0bRbmC+s+CbMyAiyZJU+B4ZVP1Ar
9NplBFICiAg1HOjZorhrIru7nbzCv9fGSn/zmckUqHS9XWWw7YHEZeIQ+G59kYOG3hJEyi2v1N1r
tj9HHgdNdrtcDOowuapAbO1Hj6WqXAoClUvEuUmPpHdUWy/ZP6IZ1zVGVNqwya7iTnmX5tiqy5Hu
Nxdkq77uq8i9Hf2MGy/8lurNyD1ztjbY5bXC8cQUa9MW88WQ7/l2+6rLbPPN6CGWcT8OtqK1p7sg
NTQQVJz/Td2f3IVeTsXaF1G4A5SoLf3QaG7qgEaZqKrhufFy50UXvWJ8/QaHgTHlBzKuaO6CpV/R
pmyP2JT8e59SOV6VTqzduPaf2qq11xrExJUWI7RbwMNJj5OZqPdxoEt0HxSmtyfQa3qAZec/4uR9
rD1vTRT9ccov6n4KL4HecrGK1KAtp4Jv6QbskpIa5CKLOI1BAkWu33XjeDX2GIEnV6NU291Q/4ru
aSSrlDpIGb0rDNnTqgZhj+PJTKZ16injzuva7N0sLIdVZR+rPjSvaD1gZtVHIM8A5K4TQ2tvC7Pt
6f95HkXsOH6PVN3fOJlbXZIzYe4Gwxy/JB1oudjtzeqhgWi5mGzM1+vESotJX0MiNzajOXW0Kqxo
XEY/+2GVqo1XMcCHALCD2jWLGwrhcAe8RVXU1TtQupdp8DxClqqObENCvPcJdKj1lAVgkHJ0RQ+g
9pp97xndpkVyvI4CPd5JHCMXjZ6NN7Y24Q53p5nQ64bthSzU8KBztzpSg5JvSIirTcEb6wpzC22v
umWRqz6cLij96XdW3dcLfRwOGIPxRcUlMNssvq+8AsJykjTXlinFFi1JFy48eNw/6P/2F4lPIuai
C6xqXcO6W5i2Vl/WTo2S0ay0pZBOQdk5Md6yNhb7oprKrVn19ks0ZuLRVG57COFOqjWXH/+BdA91
A2K83aMh6I51JnG+Zpm+abpUv6pg4II2lBiR61ynFD5AOz8apXC2fZp1O1k5486uwwnj/0B0XOPH
z/gkxZqyfn2fjbrzjeqY0bPeYvMht1NzZRCS4BKP2iJJnHr7Uq+JfOjt1hML/HHlVV6DUpOup610
FfQv+Hm0rVSm+YpoZ6IAomBAdWZuf+E/oYAuCmpkSAGc8brEsb+bcZe0Dcus3Y2lbQPnm7JDBxCj
pNuz0hsw1skUpgBSq+jGwGf33pXCqxdB4+GSoGrkLTo2KfKsOREhRIHpekdcnDgqx+EXJ2TwqnFq
bozI0A8+MsG9pTXZvapw1Ll2aR8IVfaWTj7iarOtpNymohuNBa4uY1uhSyCsNKqdO72U/te2b0Z4
CB6d2zHBMrWoe824JXiFYJ4KmtRTUtTmwbDK5k3vg2nrVZY34e1GPm3QgoJsXwA0WCZNYyUrfETm
QaPhe5XUnoOqgyiPMA/itUEDm3Fp3QYgw1gjAXHK4NopuuhAtRefuRVP+0xyiBndPHsvbD1f6V2i
PeOYtpdDbwdXXBxJwnVEfBfFZvrDFZSIFw2Rw+PSbDR5kOY+pTGYTd8JpViFxwkbH9fXmpi/dfyz
DzXRbzIosj5Rd/a+zak7aGZ0kb81LTugp1FiQz2Q7xv0Ktcjdd5DB8Hwdog1ew7gS4u9HfrVRW0H
4NAzraFrMcIhX5fwA4+GBPeRcXrbsBirK82NaH2HvrXuU8vfa2QUfMXPiePUQOezQvWmH6t8TF4i
3m8hbKXceoqgwWCJyco1HM/wkvZdsPMyYoG1obUuB0O0ewqXyCPs0EvovCti/sjqKJk4LhnFmeMg
1UOmp2j1JOODDIr6MHIFvLAaY7irMk4aFS/jVcAjPxIEZ15b7Tjc8mor9iNvnNsI+RwFXx3p7CrK
p3aRpBIwC6EF47awG5DQje/dQ7ZLnnKRpZu0K5nUlGTagzJ9DQt7NvDmLpwEHjlMayDVo0+Jv+Fd
YqXta5QFlAimNDwMkvMaGLOe10hb+ns7NrSHsZLea2Qb3gM1LNgPtZXt5oj3b/YApdmxs2FPLiNw
TJFZb5NTZxtYogA8fLWeqoC+bMqertVW5MAqbvJ7GwvnjvSO4RB5Ib2UzrNIoRSaouuom6iFUnVJ
rBS58eZk9TuD8af7OqRrLJdwfQbi/L5n6J5uU7IPX9ARiRUsCH+WItX2Ip3S4KLkbXitaZ2xsvHk
3cTuTK+Mk5gmTlRWDa480w/uUzNiz5ko01DZSa1tONqQROrJI1281xCCLcxaelv8bmRUFrDXN3GI
XCOueo7WKF6CfZRE6irqZXlDUc6frxX6anBr41KEiZfwGhqGnn8GI/cH17zqPcK5oetgEPTJFl3A
TZHEVyrJtCm0YhcCB7owaJvHiGgssazClMYSBLUvcBaijSVH9yYwxgCcOEHB0yjnNI2hTNfYewtj
mVvW+NQ7KVxQwRaxcMpMHQp8FSsq+iF6VOI2kB9mazo/7PZZD4MOHVb6hHqq3kRortYFVNz5ZNw2
2hptinFLfpJz7cvGXhZlbu4SMqFudZro0AfjSrsz/LA4BFYfHbPMd147skhg0oGOQ5mYXGY8m02L
93AvczPZJIFfXsdM0T0hBnxCPMXlrqcC+9bUUq3RbYF97gxt+O6klPaZ5a1aQOIlfVRKceFnlMN9
kNcHt5mEvSQK6DKPXAUj1Bm+Ok0VzG7Q7qEK9B3Ekv6mB0eMJM6gc+wH9rQOU8fdNDJls49BPB90
1bpfrZwwOeZDqe2g1EwPiFXU98GPu4UKHO/WClKyNqFQvntU/redlO7TUFqcgNOhmpnKxTdfH9K7
AOLytS5DnrduZxduI4a1S3x3sfB45W9gXkMO0cLuvQ/L8Jb3gNhaamovB5rZX21UbfRBlfODpjEQ
WM7ut9Rq62+E2HhPykkMb0XXkcweV7e9J9FqjQJjThEc39MELRPn3sJC1rfJ8OhcUT+0aNJpNBu0
Fp6+n/bcbpTG+tPKkIQLFGgbyemMYr9qkCXEjfutd9CUOFbYrBl8Z93TvwJU4mN5Nrr+KoE29eS1
pHhoKjTRgtilu5CuSQSqLlmAc1NqSZgGRwXuqje1X/LhBVK5Y41OcdV5IEfqyoGUQqF1eiS4T6RQ
5Ihwtssq+u47TPA52DsGxp6IZ48ZSdImTP8NuUL5oxa0ai9FIB6D0vRWLWEN49IAP47H3R9JvNEB
hS3czpE/uLbOJvrMktc2MSLf+W+bhZ9VExxqrw2O6DDQ1xhhqV+YkzPfGJ2bZNTcpUZKBa3WOOYE
6A9592Tl3K1Coqya4wARLFuCHj9GJbhknPOJtagaqy1o8ITqLsNsBhJUBywrCo/SQjgAnLRI+bqC
rwbRMeVuXeqa92O0pXsJZGc4EDrsH7taSw9VNCE6dCyFH9f23mp8rSvLTjdh5TdH003stV6PNfsm
qXvewC67cqa2PJSV3V93cU5MEb3GN9OR3ibnQAbGCwpLQQl5PU2l88p3WxKfMbyvIjaDR1ESTUZC
+Mw9LznHYZnboJz0rk0C0ylG45C/HlEdLMdG8+B76sbj5BfNdsjhQgJiae/dRNMvRBANzx2l6HqJ
ekVcKhN8vOnlO34WfWuO/nAAsg3l9UWW7B0utgunGVhH0Lhex9Sa8sUE83/ToKR6CETb7mk8p/e+
gldQz0kqjWP0m4mMtCcq5dOPSgysv9CLrkZFu8ulabaAWp0DJIbwCnKVzUNrK2IFjDxZ+QHHqXzM
sovUL5LrXM1zS6BHPep9Pi3TUHhvKCmwCstqFCPbTpgeTX7K1h50uRGxsJ64+hODhShiN+jDgxq1
6d4H7kCWDyjVoi/qyyKlS0nbW26aJpkdvdyW9r2YxnUYBtOaY0i/DA0zvpLAB2CWAtmcRZcvnlM7
MDYbU75EuoE9hoyPLya00YUGuo5cBh8+HBUdUs/agFjN+RxUG+MlnTGf2zGBzIuIniuUY01pS62g
MLx0O3Rei9DQpq+elz62+OHXmjUAMOpcqUEPTrXLsmyr594y2ndaF/b3KJ1/dI2QaWmWBD7oxUxS
qzTiZcF/LwDPdZsRKRUoAnEgPzAiJy2nO4t2h7/bzvvqmJNQvBvY03fj6GqXjkdg4SKkGMSLmF7Z
aJbuawMWHenhQM8uQrmT902+LTXuBCGskCtw29k2SaS8bCmPkWCIImFlKZQUHHnKicJEbYP+yxUZ
Yb5eVzdAcVGEsTe17NiucejB36FvxDp834EieInSsjsMddevWBHFXYZf87tHtGiyJD85unDNCO1h
U0XxVwgK1rBs+szn/69NjgVB711bOWF+4HerS16l9VqvjGd0m0R42uRR+qbamZoRMAgIk8PNMPaB
sWgi3bqoRvaDnY7tY5+k4aRmqporNpxQ/X0nvUwBJbDq7xIWGuwuIHk51zMleYsoL9nhcSdsyTDC
GMPNHCnCbVLsEL2EXxI6Jndx3QLuSLD9p0tIsfoe7HeyaMjqXAZuSXPKTjg7rj1p0KKiQsKbtgmb
Lx7jAhyattdKR2EMdEWb84z9KpYUk4rBzQ/TkBNpFafZM+kzHuEFtuGTMp1qQGFJJnt3vSFEz5BV
9aUaMv/GQhJEogZkuaOoUsv8QmlwvIlcn2bFmJiKvyKdRfGUb/mBQ2RdJQaKtVUMcvs4ezD2I+Bf
4LTsr5xf6qC/GVuXidD0xoPFhXbTFr37GGJhWBie5h0dI80PFQfIDXBGDq4V75Srqo6wssc2kZDd
FCNQKJBag1oqS/VsUm7GDSaMMUOPAMijwNfKSwv52EMGQGBauVTcgEW7bbHl4mlekIqaaSsYC8E6
n1J1C61lWEpXtd8LQCerMfEnJDDwun8g6nTXfWG4D8oR+rJuInndExzNkTGI/J0tXIOAVwOF29j1
8kFZrbs1AY5cocLO3nrhxgxNKqKlGPOJeFG7vx3Q2vCky7qgiwm1B3kzGZN1P3S3HfEmJLxO8bSa
MZ7WAv3LsE1Eoq9KjfzWAxFVahF31C5bzWFC5AhrOfnhu4NtUwAU+RmwFRredI88udvMCaTRIis0
7UfblOJa76T+Q4fPv0EN1H3PU+rPgaWN6XKEFbDg51CZoa17VUzS2pORUG6k1+rEy4TO9OrD0bnJ
OzdAFwCaWlHfXbe6JHGvs6qBTV9ld9E0ui9TrNXvKWEYL9aM4ilJTfueWFFwafGMXmpKl3g8BXqp
WCMpbWmo0T+GVUX1sM6MG2njgGBqkz0/ZZF8ShCdYBgwepCFKCz1eEAXLyyunAlVbM7hJOgRdjOM
86uwcnZW1BAlGVXjVy59lGMAguc3AeSQb5AUYfOA8ZheJ8vjchsotM5TH9sb4PDtekSZ+Ij3pUaN
Z6jr0PGydWhTlUGH9qOCLjK53YO88IntgupgjO7W6o1DqHHByZNXs4tjeN0J59+QYIvEDULqAjp3
kVTWWNJk4DWrhAvuMsy85Jnsv8JZwDbkjRAiLUmZKKnzVDcuVH6vq4rH1uyHg4hnufig1fk2t3Lb
XvheW+/HsGYojGZwX5qeMebIm+nXvCoTk3uoLQBri+gbImjO1IXfAu4OE7UfwMRfoI2Ga5ZoZrql
ginpqKNJwnvCJyxtVwZLx7Oaue0HsHJBRTqr1vnY+UctzDjlBXrYbSpYP19A08SvDeDve49cx3sQ
RFSwAhhP5C5pe7Mrq82IoorQlhkZrYuh46BvxktONy5ySxQ0BKy5nnzAseet7SnLj4CiKBBJhAwQ
d6bxgPite2omH+WC03UE1hFXbAjcYvChwhs04tpNTd7wTsSp+J4QrnlF0Oy05jhX7tGOWxski9Y6
Dnp5oHBQXpWE4z4ZfioMBLXYVpzWBQxV9NlTFZvFYwQA9HqoJt6IKLDExpVgihZSasYbgpNsh+8l
2PRDoX8BypKsOzPBK5QWkM6zwogQBwDOuY76ZIaKmiuswO09oQnoJBD+rVAnE2Vj2u6Vo3KHi1CS
rqPJHC8LbidvmaMTFjVRzlqYWDM2NHTmkLO6BN7T6TsVpeGF68fcYFuPTLIpqKe7Sg8Nquew/vJd
Xc1uD6fKmEVgMq9Cy1HRatL0Xq180RZvnBdy9k6azNoqM0hfznSCXXe+W1E/xbmEcigpjR0kLWIY
SA2LibLuRPs0orC5oL9IswL9VkYzxkGz8qUt4O2tGmWX2TblEp5sI4MNd1+xv3LSq6yUzeln0Kcb
tP0GIQXipCaxjLd41OQTfvVmZQ2edcRKW36b+lLCQgoagE9yzpjV4jqrlg4aNmyJlt9SUyXsy990
vgZGk4oXoXluO7NUTIdjUBSEmlzpw5Deiw7+6dI2OsKJsrKAMhC3WvDmDK7O0HRk7qBGtZVYJaPb
cIpp2Hs9LSGuy+KuuATOwH9RpLbq8PG0pbXUHOT+aLWJ1rU1Ib51eKpA/5IeHx2bvi2dXer0Y8VN
hg1saYfmnMYokBgtB3funAWj5T/3CUagddbWBXQj+i/bMktFeKSjHzhfRBexKYP9FfdWonfjrp2L
AKCfNDi6C5nUokXlMqV6BCKtITMCfdgEEiLxCaRsoii5o+dRklebZ+qb7SKf3CEKxWWpsmR414eS
nEQiottqnaUNASBJ7JcxfdmGXx2Vhvdt0DWVb6KBUjseNz+3lnVpKpRuZAriP1HenaZJfQuukHt7
R+51va1szy4WjR82BvFmXEVZ6a6zrHLf3jG8tC51GmkQoqpwj6MlSDa1K80LwEbRN9URYbcqVG/u
C7duDk095rfcmaihuzlnBI7p5XPh+cl0pLtR3TUVYLGpkSXZRNRb/SlgiEOIc7XVEILacDskwM/q
9srt6g01CV5nPt28GF/AIK+sys6+2PqUdDvSaFS+kh3pKYssCNEjtn5egTanjzZttFxU6PLNmhtk
CoYytuBVLmhmUlNrYfVcKMtFhxpIjkLo6JM77vX1KtIbd180aeBt7MD0FrMb9Y1CBSkB2TCuyYOH
IdaEztHTE/k8dWPD7cGlEF4PWn+wMeH9KGTCpRm912WH2L/FIW0m25wq33NIeYIdIfWzH1LP85cu
MhDkqkTybzN7sNYyFQi8O7M2L8lJ4f6Mv5Cw89LqU4p9GS9KShXmsVeldUer2Luf+1/gnNGEWlpG
SgAmiuHZz2P7agAZyMILi1vKb8lBlZW5JUNIHuIsMnfwvyr6b8bwOFKORdc7Nvj2PLq2HnRd26Xq
MYSExaGNgFmthWZ2LcJiXAmgeQAxhs7z17UzivvR7ckGi2sKMgUkFVFxureahORVw1raXqhdCy21
YL4W6onrrt8t4r5O9m7Xmkv0id2j71rQ7LS07vbUiIw5p0y56HYtHXCeKdSBcAZ8hpmeyQ2dLrUe
JmukSmq5jwHZXeUq1bv8KlN+8Chzm3IPP4hGgjYQYDO/RbFQGIG5gq8d7M1Q2WTdGdqqINGNKeHT
7kL1a40rLGfON2CQ7TURgBwXjbD1DwZUORZYLsGk5hgcq2vpD7azNo0CaLIXZr12horm/4A4+n+E
uMeR+zf1zOVb9ja28W+Q+5//y38raAzxD6zQiJeQbvn/RNn/U0EjxD/gGWD39TwXN73ho7r5bwWN
9w9yFvBo65imuCeAxv9fBQ0kJIL9Zmu1jg+f/9kx/xMJzQcCGv9U51X0XpRRq7b2WlfGu5HyDA0D
TUNpMUp17AS4T3Z3U3t2BzQM0MqxZjgVSc+I/gx0MVp5QIbfXGgJjYxM1Q5NSSsfIMp1nXkZVIb/
VlFA3Uc6ocmQbdHEj0aD1cBWcRfvlRcNq1+G/eafbvpfAzd+wiH+ZbL/Hy0QuP7fJWsib4Vj25JU
v2zEUsZtqXpvgQazNVLZHNAtmqhP3djlnYxx27kIm6ombdE3onQ1RLJ6R6PrP025W8uFrMGGLBJa
uoSECzO75B5pvig8c1diGP1XnnW2jQh8m9O6h/zNn6aYMOo+r19G1flcT3TtWfa+fTFFqfcJHmMW
3/3pLzwRMyrVtToZb86e6O8MQrQ/dd9MtL86CgtT+8pdPHt2psmjcxUKfJl5UNEC+fvw/q7E+9fo
nugOB9pxtfLLac/bh5g39JYvHACCL/1Q19on3zF/1p/+vvm7f1H5BVqFgIkiIJPLGr551lh8jRtN
v/dGJzpiqh2yTySb5qzJ/NM3zVrOX74J25UVJ7S09zGj98Mj4OwOe51OCL3p47zpvXHHCdnKV66u
tFs4gd51SkRXSfEw1B99UeuPICv9r6qPiISr04qbDlxUwleq+aCFNnFc26VvfEcLqi6CgWzbT8bo
d7Xpv54DW8Kvv7zUo4i+R99tKTdsCzEdbEM//v0Rf/TR5u8fLTmEmcE4ddtRebBrix1Cs09m7kcf
faKNTfGO0JGU3TYw62tDj+5oUpw5ICfsLhHVVhJZNb+6RRU3UrQu2aT/F9L8hx3lgx99ikfy7DFs
IzRW2xT2Pw7CxVg0/3xNEtASvpf/wUef7lV4ZW07L7utqelrVJfLTJer8371ySaRmgPFLV91WyfV
CRtK5kjVT5bNRwNysgfkRU7fzHJa4I3EWJrJexPYZw7IydJvK7+jlBzRn/DF1xLVFuK2TziP80f8
Ya3PSTW/rphiUD7Mznla40FfuMXk2Qui4NuHAWHlj/MG/WRVDhITG0KObksPfiYb27V4swSH+vM+
/mRlZklvuEowE/NRuFQz8VMr9JVnPtaTxVkI/CAG/fEtWbLccrhLNfX2vB9+sjjbDLZNX1X4LaBO
hOFc1bLr+3M+2xOnEnVXUZAZkm7rmXNBw1nhMdic99Eny9Mv0En0RdxtqQWsSj0kWKP5ZLDnZfjv
s9GbQZW/zsZJi3ur7XI2FVLDn8GxGLugScVT1vfTwQud5C6ET31x3t9xsmCbZCzTaGJVqbzBTB6u
4tH+5O/4814AEf73v8OWZBSZYcgQofun3bI1ovis2e7NuvFfh6hngZqVaMBYEB7nu1RsqjM/2fr9
k/MqsGkzY/TVLe+p0/svgIuu/z7U85D+6bmeLNExsgPQPLA3vIi0Y8vGsdaVAWI+QcmKVpi2+/v3
fDTuJ4s1Mfu4xzjGHjzSV3ADB44IeYZnPtWT9Ype3M1twVM1a9xHwbsqtE+Ach/87lOyYSBCfxpN
0W7pcI3kSw3PeT/Ks84AgNx+f65VEWc5WePtFm0nAZLVlg72eVuBf7JeIxEXEWCMdts4erOIK4LY
YzSp5433qZvHoBcGd8Vtt+7kH9Nq2GbaZ/TPjwb8ZIEiD2ESZvNEcbwOUEJJZlX32W3gow+f//0v
5+dIyQwMR8dCEv3Sd2kTh/KsUyiwvN8/ug2jUPW9bLeOkT+J2v5aBemZo32yRuvWMYtpoIFvOiVG
SVg69AnPWpb+ybKsQXzYQcGDTGdavPmCHuTMCXiyJMvMKdCesWdBiNqDC0OKdffJb56Xxx/2rFNX
FZYRayCZA/CC5VnYQuF65Zxzlwq2zq0OuOCiRQsKM74H5wDZJLGvjbZOdqh9yRltxx66T2GEzheq
Sf5LRLLnAs69taKR4d2UXo5PPI0r7w33OeZ1oht2BHgnj3pbdksRt4vMSevVYAjcOFanrUJygzZI
6bOt7Guis6JY6YtYN/LvjWnnG2xn406ZyA8HbSL0xwKzt7BU6e6NNpHvceYAWcYYIQl6qEzvYXCL
ch2ITL/TRrfsFjqqrTuzk0m3aLEInHXCwW34+3TV+3RsBCV5RCHOMsiKVdu4501X72TrwcWZN1bA
SqiET7i5fqfjJfnk0X/w5E8OBtakNFwITNcg3qcmST9ldt5COOVpulkYdJXOJ0/VRMhaLL9Gnn7m
WJ/sOmRY527qZe02QVa0MHA4LEQg788bEuv3B+kBQZpancuNVQbH0o4PpRmc9872TvadqZJBm0Np
QrinwCDbfrJKDUSV5/3wk60HCY5fyIhV7E0m2bnjcWo/o87OA/unDeJk72l5KwnqfjxMCYtAm8lS
/xmL8n/qGJ57cnqPUC6m8HBgroT+ehjclco+ezn9RIX/4Wf/G3ayF31tYczZDpho3oIpkwtBAuUq
mgLxkLEXUFenm3MFvaQ95Am3KUsP6vOW1lw1/vXVOGCjmmSfsF9HhjrqFon2BHdk570d3ZOFm7QE
8HnUNzl2i5UzXKjqzIV7irbknRvBTDR4IG0GMRD8XWid9wo7TeyNJWCqImcaIcJ90Ava6HGszhyQ
k2UbQN7C7MI73bC16zimHdiW521l7smyTenE4lAq221hNjdZ2a9JVP3PwMD/mv4nizZvsQM5888e
MNjUIR2a97N2A/dkyfoelqEOUS2ChIHkSpren5aAP9gNZhPwrzO76ok2bCUf3SaXddgsrU+h8fPs
/cOCxQ782ycbeLsVE5s829lu1rm+tnLGlt4vovxrkC/hefdh52RtYl+eSKfhifoREJI06G/p5n72
SI15XvzprzhZm6ZWIHCrQ9bmNIGQ84ZpTW0loL5HBK5edfnSrEb90IAFPADebSCDktQDBEX/YQtc
wWdNAOfk3I/Nx85H9OTzgriMdMguQfzp3/jRFJj//S/n/thCTFDqvMlAu9ygZ7mpjOiTC/RPhPmf
hu9kJYepRPOLRm/bqRTlEEXA7ArsJO1Vl6BFcBqWjjCnqteVO3eOVA9QZ6i0PfFW4r52++ZljN3i
UFeiXc2EhhtMOxhQFEOB96te6hbmmQklxEWpOQoCThMszhryn821X0ZlKjTo0bJvtkaV6wci14OV
IwhUO+/TT8alGZEqp6DUti7a+aDHJqL0TzbmeU78Ych/PopffrihpCnGyofbopX+vT203SECLYj4
u9fO+/W0KX+bMVh8YMHlPNWaYyZH/YU8ezKe7KGzpEDSCGO9dT740lfaAOc9UOdkEx3jCOAZJN8t
cD1UAmMyZ6F2n9SjP1hD9sk2aoQaw4CbZ4vj7VKfinvbl2de+k+jKmxbBwzqsj6bETKbD3PHbd3v
Z83D04CDLAToTDIKBwTVHvpAwSdCLHfeiJ+GQiCeR4w+VP2eOMTyoRt6cxnTe/tkT/zZA/7DRCfm
57dZWI8iT+jHEVItpL32s3QE9aa9jHDaN4gN44MxUEMLklQ/YhJqr2PLKZc6WW/AKovxSH9J7jsE
SjsDn8Kxt0CZFoGb7MbEMs47N9rzdPllLXJPVj5KFAl4vrG2MIgQv/LC+mR85zfcnwbgZBMJGnia
bjWZ23HyhgPElnyfaF113Tl+vEIWQzqGMLrPePcffdvJos/NKm3HRDe3jWjllSJ360IMsY2Lx28v
0SDNLVLlDVfnTcyTfWCM8IA1Cf0L2yv9gyl7sZIBT+jvn/7BHmmf7AXAFCO3dwxrn4ms2tZkOO7D
XgeX2kfq69+/4oMdwTrZEZBqaYjNfWPbYFxcdHn6Pe6L83abfwttUq7MtIhrrRONP8K4+hKU6VlN
Xc86OU1p0KzIGeUKB0na19/N8czhODlHORB+6Y36zNUif+UEmF75ceWfOR4nOwGpl0MxttLaFqxc
SHt4+yLCps57kKdrOCe6R7jczshMOVLyXrSJvz3vo08WcDIVTdWDatzjzUG+qVP0v+9jiFvnffzJ
ihXmECDFnZgm8A8Ul6pVXY3uJ0vI+GiCn6zQJuvQROuJtbVI+97jIayxnsqQFE7TOKQZGex51MXf
5jiK+7p2sUo0vnYEXaZtCNDW1q3yggOvSviH5/25J4vaasE/44Swtl2MVMjt2wTBQ7f/+4d/sGOc
5m2FucmbAxH2PmrKJiLHrJe3npz0J9+Os8e/f8cHO+xpQo4F4L0fNNHsCyDLW9gK2d18vr2zyYpa
24B0kZ+Yzf3fv+yDx/czf/mXV5NjjPiAu9Dajk34mExqCyf4k4/+4OZnnqz1YnDq1lWuuWWFi22F
zXBh6skVXhOswj47+Xl/wcmqt/6Ls/NYjluHFu0XsYoBTNNudlYrWJZka8JykAkwZ4L8+rv6DN47
p69l1fXU5ZJaTRDY2GEthizbHOD6DtLAL9Mt9pQW/24X/KfF6F9fTmz3ywwztN2F9AcfTN0sm8ny
sw8WqnN5v39zcF+r6ej4zhc7W2BnazqZb9LRM55A8OR0lhr0I8nUbp/DWDn3XPkUSgtYxzAhLvRq
Bg3u28VnJghVw3we9dz9smIme+Y4aW8ZADPvOIOZyZVNcQiIhlIZgjUNYPVQmm6YN76YVQdRSuZL
ZueGbmCmAlB0bkWhq5fOnSWj9IP9Al3X3Pph5jUf/NHvrLfrpsTahWsyp0m7a8pO7WyQ1DT8/l2n
iX/dJli2GLal1M2OdpOUWUBgs8g+Pirv/+Nf/M3zuvYyDlMog7mVFXSlzjtmdIRuUtFkp7nN5S6f
czaEUFpA591kQa9M17j9YCTlsulKAFqMQBkLlhYvLW9oB2WiSTInuQ6hm22x0Zp/18nj+deniVBK
Q0vsd4bpjzchw5yRxo/ywWHy+w0Q8+B/Q1nBSPlkmNm0u1gvdkM7lpu8tHF4je1HrYLvLZGrfWOB
IA9IWTXgXy/nQw5E0wUF/JcL8Gq76FVaM2Qm7Z3TpCBFjHA4WQajLn/ejN7Zu/85Jf+1Y0hGvHuj
SOydr0K9XbrauZcdWzlDiOED/ZT+k6O78uXPv+z3z4IO5KtnQR4clE4IQIVF9TLiDDjlc6PvcYk4
HzzuS5bud0v+6nGblZK1yq2FgVNDnJgjFc+FrSGlwSA41JPmcj7a7VpaSbr+8x/13jd4FU/4aWGP
vbLMQ9cy48OA2tQlzPXUzubSk3qckf19RoTZfHg7vcQFv/sTr+KFdOjMcBi9BZjWCO8vLlsG3iZT
HZoJgUJEOTHeWLmdHMEjldEwmv66HsZ4XdOrsINxK04+PJSNCuMc0gZ8QHzrb1NTX6Yg1VgwrsUU
RTJBVaqMpQfRUTfT1hRdd8OkpH4W8eTd2WgCcD8UeXsftnFyh0k8BwOcB1uCq+wMTb7smJmKY3j0
8Ci83jAZ70z0Rir12jNlzzzz4J7TPA63f34M712rrzskK4PxYEHj0gHsRlevlzBLfrWAMEzGsqXx
yluUMINimdGkBvtNMG959qalZwg0zJ6NyavvJfkmeOvAjifN2LdCzWGs40zKX0xc6b97nc2r9HJa
4+AZPa7W3uXyS/HzXEJg/iDaeyeCuSbMSpPKQEAz8AWgOJ/hJTrnxBH9ay1KUr84pP4uhLn24bWM
dxlprIfDpBmc8psYxjv5ng8e5Tv7qXm147k9g+SDzodDYokZHKWzAK1ymaT+uz3iuglzsiErVkM3
HCrLAJKpO2He9nWbPch50eu8cirmYVBxFNKePwojLtfn37y01wraegJblJTDcCgNP/vuMApZr+wq
yNa6SsKoKPLwB54uwNcMscanuaz/j8bk/1fdMa92xJj20hi6zHyozfBVN97ZGJr5g8V8hej9/z/8
avMLi6LROpHDQXZFPKxDMx1PfdzkP0Q9FNukYKAzGkzcKqCazAtCwD0DnZq+9X1Mk8Wf3/z3lsvV
fhgSlopAmeWON/XLyBYVUdbrP/oLL1/T/35wcF35938dkDilRidpfCbnGofErpOdUj9hdLUOLCop
LfOee69V7Ske0zai1oXJwalo+irLKsPX0k8fHDPvBHPg1P77QYh4JSIfq9wVRW9smD+wIJk3M2E3
vSTwDJpsj6Cr3pjUyG+0C/0FK3a17STsBsYD8qiYEmYCgbdEFP37qOiYCs39Ofmg+Pn7wx2+0n8/
H06vuKzVhDgsaC9CjD6LSmPuVpOdiw+e9D+Bwu8exlWk1Xd9bc+lGg9TTKwfxB0oVVwMfAluCaJ/
EWNwxP0yfIehj1RhGlOuGHKUy6bqJA9lGJ3HVtMh9NEExDsvgHfdeppn9eR2wDgPY6OWt9YL5TNz
VFYKfFRPkUiqT5LMUZTlvB2lnTKVx3ily/RfrEAG/PkF+H3MAxT5v9887h+yMa2cD4CAranbZmgl
RD1Hgf8dru5u6su/ChbxJv/3F3Vj3OnZEdY+W4yduQwDoFG4G8x0I5jA/7ZBkvSRofy95XS1bSWL
L7066Ky9nc39Fu7/dMyZ1Y4Y3Bg/WE6/Py29a0j6shTk30Rr7rUtAA7EQAZ6O3gG0tEdqZDGmz8/
nt/vT154tT8tPpmXHkzMLp0daEUDELOP9t93fvR1I6ufAzcwYBvsRmXgRzkAiftgTb33k692m2AY
5naZRL4TQdUemk5nERQf54Of/vuYGSfDfxcSncJNgXMo3zFLXk+rzLuMkCmkRrck5EHD5XC8N4Vf
//zzE3hv37hubZWirZ0ibXIo3Km367CI/Yz11D57IIojnWZAaE1wVmpS9IPwP9tDrp1051VuF40M
PsPuCZuP9ox3VnZw+fd/nSiLYCTc9YAUGtC7/X5hl8gjHX9U73in48gLLo/0Xz9/6sCoyLjLd6bp
GFs5XcJuB0VSCOAaIx2qT1XvzKGMLw4FBoJrMDO/wGyiKPnz1/3OIKd33TYLitAySJhOu3yqotLO
8W8gWe18k+h63oTeXX5B7jXlHdLhA02SG0pX2zBbaLSII9tPfpEOXbepcepNKE8JF3bGP+PuDHcd
S5x3dJvsgwz8ewvxapdxXC/JPQtAw2i5ZpS5cMLnVLkldW1VX5wj823gJR8W5987Lq5bc5XJ0Hm9
tPkuFHnQRQN4xB/25FQ/jCXpuUEybLAG9+L+QFS8/LQmy4pXtUx1d7RgUn2wjf+TK/3NMRpc7Uh5
ANUxNd1xN8PBQBMbJHj38jIFuOmm37n2JDsvSy10oGO0hENU+stuCqk+y7JJ9n421GXU551eGcJO
N80EMMEb1JzA+0ybbenUzpPvIvwpZq6iCIBAXjZh3TwzQB4/prjE7ltTW28uZqQm+vOae+cM9K8C
0Zb1HGDFJc2TdMVdWtQ+cMiGvt5uWZabcUCrZoq4YJJ9mj4o9b3zHvtX36JhdE7dewYDLUsAbS3x
gH6PTKaeklI1n/78Z733O66iz7pKKqOq52HXYA9Y+wR8mxQcFVydrt//+Ve8cwpeNw0jX0No05vD
zmtGFUnXHg6Lm2c3PljRWwMs1geb8GX7+c2iu+4gzkfXLLNYDrsscb/1s0i+Kt0ET3/3R1wFhtnS
p7UDlHhnFo46Jj1ahZXrV8OOwan8XnRz/8FDf++vuNq8dRFjr6X6ikqr23qBG3VZuvnz3/Dej778
+7/27RB54ILbqNgpExL7yCnofrAhv/OIr/tb2YURAoGR2uULpF5ceu5ZuRBhV0AgjH1WwIJb/flv
eO/wuW537SzU0t3ASPCF+2ID0BiWTV8qfRLcSzYz4OgIms2eGsUxqF8kjP3oz7/5nW/vutU1dkML
9TEcPdhX5kHNZbcv3W75u2dz3eoai6mDgqvhq/nN7dLk31Jz/vZ3H/xqRZWGqzwPduJuSjqHE1Ob
4KDajx7Ie1/L1aJKmrryqtDgcuxaGNFyJWhuli9//uiXj/ibV9pz/rtiESnFk5Jc+VQy+udFoGQE
GOM+Npljvf75V+B2eeeXXB3RvoGjL/a496ZWQX1kgSou15Wy5m2detlBhlbyHOdZhpJelLf4ItNT
lgzNarAZ1IisqZ9eIEcMK/XkHFOfpKRj3FXoxVaw16pXM0B/6WdhYcMHxfvuKCOAGWv2b+kil1u4
JUTV/qC+mUAxAfSYDgB/1ChvDFtQ8sJPBhDR4RqOqJ3x+otlcjCgdRrjz3RO9VY47viSSUc/2Ilh
kEa106iTabfv23jG1lk1zUoaEtTyYGePQ+dzlHT5soejnXTNSzzH5kqPk7zDojyQ6y1nDC+9qyAI
NaBhSFsugOiExYL8PC64zFdWYVOaRirRvqgQDg9G7Dk7De0FAw441wTMxEfZS9K/t1wdynU8eNlT
XlUxZOBcP5ZmiaFqFLCLBhPhiaRxF3XJNJqPNgqHKKCn8YmStdyNYMExArfTcA4D2W482/amTSUF
dFGZpGcXCsY+7rrYgYsVIqDkXhxQkIR5Adqjs08gckFeuZXh7MNpiQ/czP0oLDO1T1Kp53WZdPNb
nkn7qIpcVGuMk7BczVRNwXqci9B7cJuwQMTRF9RdlrK5z+dZ/IgHKz0V5iWgLJh3OGsQXMk6a0b5
5DpYOABQ8ipTC7c9zlXTdiMvN4wUoyx0I/BWEEPSrgm/GH7ugYbHYl9il1vbrjvVq8wObHvVFT6y
VjeDYDTJak++CUhx40yfUwsr41a7NTn4giEpV1HwQDaAQeEkWlz3u3DK9Ughsa7LlYK86Kxiq08z
0JyDKrapBNf4eegtMa2MQLAPdJamcToQcKQd2c2fL1XCTzbJQv80dYM1PyButN9ifNDfiqQnakWY
6B64GI63uW9KfiuAkZ0hx9zaQIgrUa36XHcHbSTNOpFua60R+loWqHdLveYZeuqV7+c1sj3DPQfW
Ivbl7NWfwXGa69HGOmehfl3XAXBjXJUXL05Z0CPreZgqdhO3xm+WHUNcGpFfwv1oJw/zHUaJVd7C
3sR+WZru2kXXu+owZl4ERjBeqBtAfAt006255luY4Z12hAdeJ65eK7hdNzDBcWnWmqtCW5P+ikDs
Bv6v2i5KSTKixkQDUVXuoStmUdwh4qt7J54w5paA2A0rwTzojjrFfzsgCpmBu627dKq3tYdYMR1y
tfdChEN1NoTbwkOO0g/ODPGdMnaAMMCwgISOKRxSKw/UncLvdg5FA/U49GBNh0YHH7hSl0GjcMz3
GgLmCYLfUm9xm3RqjUVV/VBmH7e3JYq58U6nxvhdJXopd37alf1mCsAvMrF7zOHTqXM1j+WFdmw1
5nPXh7/gJ8oiKjkqgOOMsZZRZyrvTldzujem2X4DoFjctcJL71zbTteT613s1XMCV3i0YSquUpzE
1CYZJ38GW97ekRNrHi5G759jEvTjzqBu/zgZYf7ZnXOIHl6AvKbnLd/0LAOYbdZsHarUQ3E1jc3R
HXTbrLi+QN0Wgp+8KMsKWV5a3mD/UHu7ma3P1PCDu6oGHZkUs/40Cu48pCYzH9mr264xfdhg6MJM
RlXlhXcuBgzGPhpgV2hKjrml2rWvhoYgzm/OzEvnUQlD/lG1lkQ7sZgPZDN9FLEUswWgXkz1o+FF
xswz8OjK3TOA0MDL0vLNbHJjGwSt95YL1/9B4wixViKL71blsweYCskiQ7vlepQOl06rGO8atIXb
2EuqIlJ5wgHgZ5BxYdmOm9Ko4bJZVbnhoetTONXZgymmcoORpt62po9HaHaFpVFyt7cOOR/fbS6t
jX5W30z0lnh5uYFWewhS7l+MrZfOplwW08bPMcY3rQjGn+EoEVBWOTs3EEf4iLEZNaAgi1UPth5s
V1BJ9lbXw/2jx7vObIe9XdXlY5U6NhEw23+/khrKY5VWKMbg9M870+tzh61gyV6Caug/4zulzBGi
Glg7VSBduHES0GPdl9QN2RFXKonlfZ8zI7WiITvd8ELNEVSZdgOuWt1qrZtkRebPf3Lx4/4aR3Ia
lHrpFzWWWBx6r3ZXNrREzuQW1ZFoci4asZv73+yhw2o+d0Z2qDDTrLHlhOcmDJwb3KDquccFyck1
Gs2FPFs9mW1cH4M5cHGT2EvHtgidTK+rym6wmgy0H7Fb5spdDYmU9y6W2ioaVIpHwZWGvhdyok4F
Gj9fMb9ZbP0kA+I/2d1tuyT+2Wz5xFJzfgIfFeV5wWIM1NjtivtqcRiiiK3wXlvGeJCQomrs7EFK
GKDQnId1e+5IJqwE81Z61Y41BriyMbOd4aXBKy0stI34bvtjDkR2Blagv6gkHY7GkCXfwjh2dmGY
Wp+bZR43k5tMAbOEKQMNEL1RCKWT/Wa2fnKc0TO8SaGrvSC4+NRPnopE3ogozIHD5z6sbu35NYi7
oCqfqKO1Oy/unX2cGc1WVFawKyEintqQBD2IVOIUjde3J4IjyQCOzbLzarqFutsED2G4uGMkKsHa
8GQGzjrw3AxmVRZMxk+PLroIaavud+ml+Wsl3DaIkFxnDzoJsycniOtv2p28UyLH/rEhkfLElmr3
HHZWqaM6DItmxb7I9pur7F5Wb5nrNHt419h/zQ4hNejQm7R3+sgxkrSM/DDxbjKtJ4fxlVg/wpZs
geEhb97mrWiO0DCnh9nW+dZOJdBiVJ/B24A+bTOYXhwcJyiBp7IiMFuxSTWIajG9UfFuhVOvQ7Ad
D72aAdA1mWfeZalZfTfqzvjSd43/qQcourW07R3azmBKuDTs0xAzLL+aFG7rNf2P7bMA8hWQaAuJ
sxxLz6/gmChMYETCsta65fia2mGy0b7McmJN1HtoSp26WQOTcokERIP6a+7jTTUO7q6tw5lR6LY5
IfaZ96rNsjtN2rTEmSyM3WIjPFhN1LRrnHux3g2+l2GBGJ+HKnCwKy+IMGrtVzel60PmV33pfjct
GvIYL6zEzz5pEmedxh0QaNeFLGpaXAcB+gZng5D+qRDMVQ0mwNdGGAUwd5EY9TZD50ee3McsNczA
ARrJXDOWo1pJTMU0cazqoGbmugPMTWVTqMqO5BCnwVF7rpP+HAi5t8RXZJqqvDJOk2cULlR7M51X
FdPdiLzEsrOxHIS7jrerWttOmha73kD9gfDUKjZDaBFz5qmSZz+8gJ+pvbBAU1mO8I5H90gXX/nD
wH0BBLw2vitHGzJKckk4i4V+PMN+MiJD+tm4JvCEIeoYFp4zuCdR4QJL3OT0rUFXj3NuM0zFNROn
GxBcCtwS5nwO5HLVS2yLySLcn0kNmS3sg/7Ss9lM90DVw6e0mW30BRoyKY1uyOArYTLnTYr1KGb2
8qUX9EVqOv/8HN7hph+98gaEuvNizv0Q+ex1tKT35rnhyQYrs5cXt1LmgHul1smEaEkD03oYs8zf
JvZMk50TFMk+LCbrrsxlthtw6SZBl73l7dTsplnHt8SfvElIb5FZzG+g/3T4iS5sT+ydumudfZ10
3rc5HuphPdcYxHZ9KswChBjK5fWypLjtDFNlt6mqa0ZUqVRPvJKub25lyWh9xf17H2rmyKRRJrSZ
qBoMKJfBxSZak5ZxiyyvSG6T3FqXLiirzUz8NCFFQbK35QtSMM6H/mQXftPuGLxbfriutzTbP98i
Lce93El/d1e9ShAGGgAoL4ncz5gFivW8VPmppIR7C3l92CrLnzdDD8nTtWXwOkxpdyG8DuOBekS/
daTi4tPx2vvQnmGcN129wyTCCKblDhQKQO1XCJwt4oTZ1yO3jTlJWa3Z7LdbazHyM1/IZALKj6He
OnFCITDrrfGGKT0Io36eo8hwHIgKdgzLYkuXfHqvsqr+nhlOfA7rSYAfrioCBdkJA2N2bNNs5PTL
8NmuyuxZxqBFo9wIWjyHNR0fnQ4hfHfLdCizpqBNMhBf4kKYwJKN4absuBuA6qQPqLf0xEs42sHN
ALF3gYlIrmjtsosCkpu9OT3KaQEFn+JGJ1tOPjhLnfyBLoLwKW+96bPBDvN5QkS/h02/TJsmwIlG
snKZ08iKXRaX7zWHwm7lmar/JQKtLwDjaQG+32SX/1uR0f/SeLVTritUqL9a5Na/wD0iMGa4z7ux
lfD9M+zj7FRNVvfKlIw9r1VYicPs2vOnQdpsPklDQAtY2NXxxlmq8ZuTLvY+r5T5taWw8wUvdX9o
J9+WW+D+5ZNuO+vVHsH4VspXW4TrzZ1go1MRtNNguOwMU0aHZKNWdDbB4A2gjiMdQJ+Sef30XGI6
e8BSMj9zT36OJ4aVo8TPsh9hM7qHJuidpyLAd5h2M4xg5cw8whzXGjG58Kjb4+fBoQHKHEMiAhKd
pyalEDe2mAOozJZgdxKHJgmdfG3TwJGvqqUmJYta7oRXVj+antNGmoG2c84dpVtJ10rdi4apNaJK
OJcUx2hqtSqyxDO3E+r1E31iVFkICr66vUyxqRapBZHc81/j3Omd9Uw6BD4742wrQ5GxQyQGyXGD
zcJ49o3ehfUrHZ+23dq8XPlEINKTLcZs55B9naNhMOMno7eJkaD3DbcjFTRs3E0oCLQAh3BdRp4y
sxfCf6UrzNFfYtPNHxqVWacqL9qjzvhvKx26zZ3BqM5pCCzu7rbq/GLjF4N4bfyLr9RmkdsrSLjJ
rexh4a6SVMcnd0EQFhuuuHeEztx1m43QfYlv1R2dPO1jnxvWvrVsfZNYjn8HtEs90SocDBwoFS9Y
bVjzYUoNf9sJXz20itgwGrndfoXOlt/6HkDPjNiPxEUXfPcnDOlmOsVre5zzV790cOfC/So/M3dR
b0CstlHvKUwzLe1vkKMoEChGGbo0XuE2AEZuGUmN+ShJfzDTE5+oRqs0amMsuCHR8xGDbUFoClUd
7xvyOIzrPzD+xJ/dpu7JBtRLuBnk7BwyFVjWOqsL6zMmreGut9TyzJaKvgMS6BfIA/4XTufu2XbE
0kSXosI9eq24o2Az2bcYT0uu8tKsL9bSpcefGYq9wW3O3gwcuyHzr6X8XphDs50tt9myk1tTZBXC
NlZFUtq/nKQbn2k0dJ2oQdP0rAVdTOuuZuoYCPb4Hc+ai76Givum6NK5WFV+M79oHEgJXVakaAwp
wpdwafQbrl4u+CNB23qZE+u2t3v7pzZHhHu9ZHw89wLcTVgCLYcDm6u+r5EgKaEgDQ99foLb4imI
Lk35ubIz8VQ5aD0Sodtbvx7CR1GPE59kUuF3t3OrqEXCeGyX3t8y4UcInAaCbFdb5vGba2bNAqVs
6rcVbeX5YUw5Uze1WwoNzX7yPjGMSagAD0//AuDt7WurG7grZGLTkAc/G1mbP6VaoTSw5149C9Lt
mLvo1LgxIGbFxJoOyZE4zZm77+E9c6dAYWGsQItrTkGzxts0oZJkPDyjyLal6R1ngjSV2tVcvbrN
SKbgCbEWGjJ5iUGy1nEwZpRctVyg6oowQqU3dmItb30j3Oesa1wSPWWI+SdLu0cBHz5DnGMBAkfh
op9kYSTnDgb8WYuYSVNf5/MB0D5MUYooM5OnxB4RX1F9R8JG3diT56YrQDo4Ub3Ry70NIBTnc5Fr
DripwFG3qty+sKJ0qhLIF5Ra+Un0gZ1tb1y2qpLxkRml8rs/ZDgPzdJsT2yGuGVU7zlWFJO+2CGB
qJDodomzD0qjfyybrKpQy6XBfvJCvdCSXjn3mRDwyWMl7kqEU4e87shPVZU0kcnOrfUFXHtf4u0p
yWdl4byamUVbM5yAupBJ+YMjHfvTWGfZTamqDsieWRwy1D4UeaS6WebJ288yrrc4ilE4jWZ2mEdh
ntrBrO/a0bT2sq9rRMoVvqq8ofbNO5DPG7IAM10HPd20fdBwuddLvhA/VBXbTUAfuhqIGRIV+sdF
2MF6MkSLMwCRMdew5dHyivpJWwuHZuYGMdJJJV9TMPGKyz0LeRhwWt6pqiS9IIfCZLLcs9S2c5pA
HaCllLccakw4WsQ3JOAoz6YbV+oQ5n6b29+8sC+OjRmII1Cl4egPDENpsST5mjy686UM+AFVDGN/
tRDJRi6uTLHmoaH5AJNAHF04U5SMS3EL+3shwevbTwp+CQnS2kYqx1IMDw1r80vhos1jHwm6W7Dk
hliNFZ7ijD7bN5wG3ifVczcyF2t56CQOXi5liuWMmIxn5C7z4eIWujRXjzRoZJPw6Xpjxo9rW3Pb
1la5GSbEWY3RWT9HpKf3qRFMx9nLyVfXfTLeZbyjX1tSxmskH93RpwdruzgDoswiR+/R0c23Q34F
7akNuL8zXnwwixwfCcj0fQ9lmcuu2W/6pneJcEem9ZBHbIe5UTu4CeHLwGd6bKugewztMl75tml/
KSm+7CG/NBtPs2/AfP8WpFnwlDdmBZMae1BES4SI16kpzU9d25i3Fc71tayD9siJzanWQdonX5mL
oYpEbU/IJC3jvlX1rDY5Iz6bKkziiPKIUmsM3uHX0aelZb2YiQgIcUWMcQ9jZ+SPU2N/Ul7aD58R
KqAoELG5+JsZdcUhdtMZdWftSnslzT5BJ0HTIyFjJZp0F7ja8ld+OegDPm0b1FFRWc4R+UP7rfKF
UT/6Gp+QHNriR/HPoy+mMvEinTc551wp8f+hyuSSMs6j8TgkJtZhao+VeAoNxxk2eqDuvHFywXXL
7NW+c/thE1ixeKwk2S9rkc2yMkWo8JaF5XYMKGqsvCmzAuIPl1zCchH+kIuvMOngR4vtEevW0liP
ugxclG0UaLug0RvCsyEKyAWcC1+aN3OtELYaMvwyIN1cWXy8vSrIW/ttqpHwVR4pAlX8YNLaX8uy
LD7lQxPc5UHf7NBNZy8z98SOeK2tn+Yh6+5x6/Uvvk2+xwAKsStsr30JQvfRII7f2p10D7WlaDCx
OEuOQjfjtwZx6IPfpLdShvar3bPlkK0y1qk1ytdBV5R2mmneGss4f2k9qtuiJsu4Stg173wVQNTv
u4ASy4AmQrR28kSBJnyy8OJsO6akdkyZMQHm17M4UzWgl8kDA6tWgsLNQ+a24mfSi+aLG3httTJ6
uXB6Q0feYKZUT8vEGB/S+uqNxDtnlZ4HbJjOQKFAtYN755WXddGSBDFW3qyaKurhi9yVVD7OndUq
d1P1Yf0wt30QkP0zmqMvbZMMDp0nbIIJstPFsO0j1+rhlvFAeRN2dMfQo6RLUjyh0QJGmbJ7S5nB
J8oE8algnolbU2IFnyo9hQfhQoHPrUy+lNrWX5cl7jads7Sk56xhO6a2U6wBx+knhji7FVkH+VwZ
bXPEVTNiTvVo80cHfixI8fzk37qIPEhxn3tFePZQPEeilagr8iX9mSRuTHLESyNEuUzbD0lykKzb
HXY1ZkmosGYrT9Xu0RkHeWpM9I9NHfv5KtdqOdfox/XFsV3f+iSkF8S6qAjXTPWoTU1drdhgQSHS
LRYHucRIYqIz6+KbiqV5rNte78s29G7KubZu0lYxs9EG4yGAjf2oMFRSrJEUETgv2+xrXSc+hUis
P4eh8xj8o9yAkMghoHig1gaes/QVBFmkNKu6QGi8ItWst6QS/G8ubuLNMlX+vab3L6RvK0OUBF+/
nSAqpuVPJDE+9SC2dSnj8utEpXRv0H0bMS6LEW+xGlgjs58jMptS3MxM/dnhK/kX9I7+gtRt1NTk
Y02lJp2aimawzpx3pEaylyoMcQOJoGmjyfdSELGFvzOyzPkCTo9FseQpjS8sYWvLWlS0rBWkQQTd
m/ma8Fk/N8mlhiiTxTiG0iR4EtPcPQR8e3d1jZukMeZ5N2HX/salO30aHJl9wSioflhuzNZEonyK
SkmJkSS3Ls8itRsWT76MUTjH7tmzy3Sz4IqElNvHj/OomQ2uCbtXCRnIXT/XYiPmmReMhoeIA0nt
w8zwfrEEy0OxlLRPDSHTg6yHU0JadDM5QWOsp6y017hw589NaPc3nbQ6FH8tNQNcNmG7Iwx95dY5
Xog9iyRy9M3jYqNLMzHvrZKgmgn2jHTdkYw8FylyX9VbcbWXyNYy7qhWcNv2k9WsqmKwzhflxm7p
EdDS4WgdQdXMr1hmwlff1j1vklcokNSNrFHZObP+6iCH9DYGf9yd8oEIcXEqN45yptt2spnGdDo7
P2ScF8GmSIr+IUgIQkxrGDYyccNPKXOSh0k4nBXIEM4CPsoJfGaLMq/TRyp1xVPjau4WGaOF1Hi9
rW1dTgxQRdgDpbU2tYRhnymciW1Dtd9e5p2NvmtnB7n5nHDsUtR3LWYNIPOE//gqxYrSwvQakn35
mUHMAL5Yp5QA/TLZB7OlDwVZ7WZVGgRlQ5Ba6PNs636U+HAJnsrI4ng6Ml8s95o/5h6HXU2gOGZq
Nw+xc0q5P9LKlnNFKnQeHt2WvYyKfHKYSYDdG/TA2ehPl/q1zDLzIelj6wj02DrkptWfY8e171w3
bX/mZTWlN109j7QmeL3Y907rPWdD0X8VlmV/n9q02/ZuwiBt0M8vZUoJ9zRghbe2xdyZKIHTejyz
uZM5EYKDOaUrQfM8vqJBNuSuw+3H8+DTtluXjvm3ce4gzA2qpKWv4c1B8RrC7s7D6TNC4iLqSh2W
ewPeJmmeYvy0SD+wEIhy/koxgmX0XMys2WAdWlEZmxj095Eq1PTV8eN8WxvM4fZmqskTCGMb97Qr
xsDgfuBKoHjeWmG7oRxWRV5tx7+0G4cbGBPqrVoCksgCBS9ZtjHYjlVm2WvdjcN2dkbxQzhjuXf6
/6HuzHrjRtJ0/VcO+p51uC/AdAOHzF2ZSq2W7RtCsiTuZDAYXH/9PNlVM+PSdFWd0d0AhQbcttMp
LhFfvGvZn+x6SJitRWN9b3LHXNfQrDfG6Na4tKQ0r2uAmp3umdox7YfpmlOBILnLBu1OZaDO6Cep
zvBnrf3SE6XDUz772k5mmrvtjYTurmSgEWg0aiuigLk443tL+nVGiw6PFQ0qAigdgpi6mqYR4aSr
oQ9VJqHGKmE1Tyx/2JfZwvaVWy4yigUQBoGCzT3SC4NqWlNQ5pBpHJlb34rY510qZ3PbDRMyJEG0
ZuiImW9/Hwd2deeAx15TXaevi2Vxbq0gz+EdyuTAAJgdoOTSNXeveMQIADRpOObdbBe0iE5lNd+x
+HV75tAAeNIoXpdeidBGZxH1cI94nZbSuNOwG93RbZ29JnVlX7U4F34U/QX1dqbFuVc1IbcNEOXG
t2c/BNKLX0mqeEk8qdatPjD3Vj0EHmPEWqVdDLpeWZeXt9/qGIuh4OD3ZXapMJJsmUZOjXxmCHPD
GZlzW57X86WCNvmCFzfwo8lXcPlxPj4QnDzdkF6L/7h00L1IKoJ2xHCZKzrby43GS4RqA/Z+W3ij
WgVFVV5LzU2O1J4Vd3R2VqDwrp3DG07D1ZAq4z4jFTyO0or299YAv89yP3vIqmq8LnX3or8V4PF0
GQd3rjmB2dTJsk6novJ3UgfApT9GsHASqP1moGLfD0atybW2EMp0NQdFHDas/wvOc9Gt6gLYazUW
4C8GbfLZigAutWOxS3WObXpFjmesDaeKPq8goo4p0fF6md6jC1v4iLQkvuZcYA5Rm2pPsaZGeipr
bQfYN+6sOKUbfVja/JADR7JxNMH0ZQrG4ilFmLCnSVieSvIrjob0nGuf5i0RlZRgrxM3iTWaGhNk
hXXRZUUo3Kz4zqLqdndmH1fZanTzYKubbMYr8nJr66WmJXVV6g0EaU04rlrMDkBsIMopqkox6iup
Gjp724HWZ+iGrWMt8YM7oo86Kw2HhjGMWfdgEQ4QbFLGtzzCAZbX20HMDn/HsEw3ueffmN49cP8V
bQj1gKyBn4728CBhx12yJ5NVONkwKqsfBoKcs6G5oC4NryepD95YZ5zr+Me/KILzTqRo0qtK8WlE
A2Yf4lj1wobNNUJJ3e4nJJtXLiwZd9pwLCh+ezxp0kkj5XUUe7emG1S7JS7i4ophdSrGiMgML072
lxtWamHMC7uCJeMEzZmGRIKipXMVH0xyah0vru8MK2se41aU6cqTaVBTnGfhwUmbXJZhQKbBK7NW
rzNhyFnuzR6gAL6yAGIevJjDq1V5Fn9cjgxBc+rOWkR/29BTB4SVy8yr+HGs52xEp+M649bVp3o8
JG2RNOGlM1f73oDP7KQJpc0+PLyi47G9b3UOOxCmgdAY+6rMydnxkl5FXCfb3kJBeD/aWff1NSG5
BfCC2ZTL1jDRui8y7e0VVc/meYEWAkUpUn0OXZHYa2XblH87hUu7dgcpVGt+bYbWQptFjKLotphj
96GrGhQmKaImyzGmlTf286HycRnbwUX70YAeRj5LGNO+3Tkptw7JPQdLIsLKRDe2uu+WkExpXleA
2vGw0fMEnwI+PHQ29fiNG+ZvZC+tQ3UxHLVor1/GWWFqs4DMrmNvtOMd4+6kryt7aL+Bnqo3cN76
W5a4zr2jW5LuWnRVV1A6aOOKjlVbaM6ykn3CgI5I3Cmvy2ya3lt7CnYNoAzYOKEXL5m+MOx3ZpJu
ZWfqJwxQ3aoDpGNT9pNgm/Ngfw+IvWyjIdDsVR6L/ju+teKcIum651FOr7uy0L+ZQ+OHjTVNJzN2
5rNhTS4dA+MsVxRTcRahAfTe1zotYudw30tqbzd23rTsvY3+sDRLv+H9nyLLzc2jzXj7ZqsLsuT5
evVEA3zPQwVrzaUFXaV81D/Q7DX80IoMMrpLFSwzEIGnChjluBHNDtFMSxkvjY1al6sr20/f4aDi
40z8g0FHvZ98xaRjp6hZcr+MVFZQiKDnnvMsnBu72Gk18QGmQ90I5KkM09Gt+CEMcQVGEBykSc3c
phpGhpfUb3JUQk6SXOH/WF5HP51hIQ28KkDq9x3NXccKHfqr02vVNxuqkXTuTMiBpma2XwOG5kry
iGwYorP1oGnBLS9gcNeIMj63vd1FPQPeZpoNuuzlDHxNOHcZoPlIOH0TzOA9BLnIbwTdjc+UfYKA
LnED/xMrqkQ5n9jRiMnM+lVf/39/16/T/ePf+PUPJPkS5ZD68Mt/PDQV//3b5e/855/5/d/4x/+i
Fjqo1f+sLlo9q+f/81YrtELXz9Xb3//2/96T9LnOOvVc/+2339i//v1v/J1fS+g8+xef7jla0CyD
GcW6ZMz9WkLn6r84Bv4Qz6Cajhnrkif0Wwmd5f9iE5epI61xAuuS592hUEr//jczoJ7Oo5qOqjXr
19/653X9r+ajX2/Ff/3659o2Vv3fS+VZP0zHc0jcMzzLoD/to5+kF4neOQgG1kbNqK5Z/tucJtZK
X8ajnaV0JDnjoVV5eoibITloQ/qtsHN94w9OpJuzuTakbE6NO0HrdrHrbLSagxG6pL6gT5ygAsS1
vgxuMADFybob4B/DUSVjeVMgOBrWbWo7rc6nMCHQFZlzLDV/EGtgy1fHkRBQEzzBkwjMJnkSuaq+
DsobTsr2ANKN/rakSQw5T9ARuOOn1VhFwInrpHdBY91gNdgqLla6lvi3qT1rqP+bSa/FCYyepshw
bGQQlorepmPgAzPtMruizZl0Z8sX/UH4DmYuWUJQpaqPnJZlSGnZzYUZXzlU2YZ61l5XGj+61tJe
G/ffZ3lRYsEX8fpOmTwwOh47h6YMMALDW5VTk4M3SHdLI1IBWF2vycS9MlKoddbKtttgpKYIOqCw
vYmwliEEGWKn+QIHwvmLwt+OAiKAgEQLB3uGRlms6mi4mYLDr6a1BJDpWrjrc3VBo3Ta3Xtt5kDc
jffJhWPr5y65FtUIM4UsQX7BiciiofJTx0ciLF3cwtjHfsG/O5PBdzYLE8mLDev/1kEDMFxSuzZu
pIkaPZwuaS3MUhk7eNo5XzQ4pi4aE2R1kaWPS0SQM15gc/Q3Te/M45d5NtL7PrDUlUzHL212wfig
GsHYhX5pjbUFhe9TdqPnwDpQUskgbpq6V+vZaM1VaXrmKpHuBofYc9EMdCIanb516GV1iSvqNmnZ
y+0QjMxIJfJM03eQiXg4otbs+aMbCh6Z4TAqJ71J/IRpFT51HPcowuZHrzMMpC+ZuO4cbxer/NAk
8PZI5xK7x/NbonNO5VKi5erhEBHbWQz4/niK43IvVaFgpe1mFLclZQ7pASXIRUhh+ZBZTolYcOXQ
1ShpDcaLUqIFtyEKaWdeUidi6sy2nZbs+2mMvwcmooospeUX+HpwV6j41rzWOXSFvtzT54vUVZsY
TvuyfzDixTvn/eXMyKLRvE4MvSCiPnipUdtnGs8pGkehZwj3Ct6gXynh6xtovTaU2fydEJT32oJj
M5pDItQR+cuqKoIXt7CmTSE8RGwyOHpGFn+xR3z2c5+LjS6YxUKaCYuO9ygT2Sp3Gyw3F3Vc9Wby
Mm14pulJ74tcTEhqkGs5JCkR/kXq6sKRArKt70/LJALGNpae4tAMhON4uoVmWcsHShStvB6WKEua
PpwSW19NC2SGZurVHTnO3j1ZkEfXFPRQk8IyH1BOXsXJmF81Vg2u3bRBieqgd8kyyYiRtDYjZFU0
d1ZbIsG5JFFnaqijDNV4uZ3oEX7WWw1Nt2UHXRUt3WSZa3pvnUNv9mhd+5Kgm66T4pQ0TQblo8/1
jdlzgAvFJFJtqzzHeBkSg9nNkyMq9tJDaBu5RGvYoEabnOCh94WSada5GUilwmG4jIV7q81JaoWt
Vr4Ho51/BeihDppkBwJ7056hs5SVDgNUD/NaTqXcydat1xo1Eue4KKZrHtngWJTpePC0gVqYzrQQ
JHGoyQ20i1HTZnWx1mYl90sJSLQrpC/DdgA+N4MyWXtFQjeNjRxjq0TsTKEtW2vctE4ZsNgp+pRN
OGsusdSiciTLohQYnTqVbLiUPFhZuW5IlwoJE2mGK1TCvdxohVEDi2IlJWyLeKJD03vVde7Z4mvu
dThvCSfdFj14y5hkEuGy/0Cld5+uJudBg7Io0VIlVRTEk3xMbPNcCmhXbfB3bt7SNJJO/tYLIOyy
Uh667BKj5VC0jUel2yWzOHkEb+gtfb+674Sp0CdtRpSQxP6qanO1kZOLypNGGvQKTn9MF09ekYJ+
djhsUvSclxU9lLRVZVFlBjY8d5a5t4VWiYPVZfW3ocjTx6W3XT9sTRPcsL3tNU4+dYq3u4Ie4bn2
w2Hwbk3bAsE37FtXGjMJ2ml7igPnLZ+LV9MbnYKacd1f5ST5XJd57roh/cgTSwMZSiIyK3iHiBiO
egdLf8em5B/Av72VhN4/tbqoHurKrCU4crW2NL09CiOYeXBLQPIF51mKAN5cnhshV4OqVk1n9CtH
EAFNIySbLOTPgYN1HZpZO69dg7x6WQzDSkhptZFmJ0gMhba4qzJebKAuZEDUKh8b0zrpk7iL0cir
zdjZKAN4v+L4qa31gHMUAVEFwulgE2PDKhcMFK2pJbsyywqBysbovy8GohFaxbV9psz6vLRmAwmk
WT2HLok+Lcr6gNnelfUD4sucG5kurJM4ZbrmVjOWCdmJVVhRjAIKtRYb1/OsRAV8oSzCAO3Mm+/h
dIwKv5JbdaFp9j8Gj1d1Y7cBZmffxWKw9Cgh6JCtobRyZovBsNqDUtl14CD7cSnyQJaESd70Av04
IV9eW2N6nHwPDM9JU8W67+Accr1OfSs85wLg2qbhb7ogrm4IPCJ8jubo8oTq3lVXutFNU9hN4hi0
5vANKbY0j1NnXhvwdTdd2WyJ7ihWeVn/qHOdmqsBFVScFm2BFqpVD0tW6FPoGsHRjZsqRoxNNMva
miAi3CpPtkXu5Qezs4IHq58mJ/KB2tgPS6Lr2BxrMUzZsU2tuyzmZBLymKTtOumq4CbVuTmbDLU2
J9pyLF8SvD091W8GbAiwo1RRZncxPiGBf2yVBRU/R2Hislm5roG/h9r7vo+Ur5MjRbtonTwkavbe
ynq4jamuJ3jfUt68t5HK4qwuOmWGyzyL5ostPJGAJXUNfpXKRx2Pn+wkehReoc0YGl+nlq9Lsqhz
XF2ihFUKiUq00nA0g9jdQQ5pMKU9QONmkm7XbgdbG99zw6uLUJPal4wg29XMo7TTOt3cuIwkWLhB
X6wNUhj3TDBaGfpWsUqnPDnSqeUfuhw1edYMTyDyciMM4G1OqHnaR2io4xWFZHY48aStCqSDYcmx
ihfFzYEu0kY8TYUeg2wCWBgr4qFuOiM+1o0Jlt848RXJRAOCDR99bu33xbTFwwN8hCFDR1RMCGuU
xtksVsPkJGXYoh7au36ToeROTS3y43anenPcYCuWoZGVb3gb3YtM1rzOUMuf4hnS+6IhglOhDcG8
1tk8XxzPkIgDy+6kVyhbXUBAtCv5LZIGp+NFmJODbdlXDkg0MDoWrd6qyIq2nHQb9Nq9nPQsQR+V
dYdMa6Z1nstHM3FlxNya/lg4yJKeVq8AYbsvoFREkiMasl56Mx53PaK9d26swNlLCkVAmS+HDBiQ
rM5qn6k7flLCm9YoPoPvbWvQIJlOHW7mYfTHR1Zuvz+oNIYydSSSxWr0H1N25otennjHVV4k48uA
SPfRisvq+7iMQ+Q2FjW3Q4luMRGWtg8aq3ym7qaIFJoYguQ7Q/xYmtrI17bhvDsWc8u6zlv64Xub
KATiIsR2mXADHXvLY6XMgVqWVTDm5ddlGqrX0vKG+TAsuV1u67Ffgr2vCW1txIiqV2LpM4X6uS8e
DHchf2L2KJPf+mbV13QhGBg4vHJyk5NPJKpzSh2bGF58IJm1k7i21gQETmM01y2+ThtNxhTlM8tV
mLrAyDHtWmrFnyPSx80Fi4aH4e6tZmE0GLaD0TLDuTTRDhAXa8Ic2a7AywT2WoNCD5EWjzm48uS+
5EM13JTpnNiEZTDijeuEV6yew6TI5HIfDJ0jvsvSY6C2W5IRDZwEdRi0on9eamUYuz5L5uKIFaYB
aMu1SO81hYqAQrHbEjfyK5JB9DolvpYpnGPbeVC2kzFJ9p4j1qIt2XfnCQKvte3ugW2k6tmpCZ1Y
a015z231mkNRD+aynioMmpIwjYxwo1iq7rVNyQLcjKM44z/a0h1dYZKZu68uSRZlpHWp/+SYAws7
SCQaolzv5Fl4DW6UOHNeqrqxvHAIlP1tsEscaOk4JA72yLZWG/KhiqiS8kY2Hi+xlQbPWcl5CJ2h
R9l6i50M7kqtu4QVZYVnIQlCq6ZGJsydGDtKGmiDs8ZuWVxsgiLD/MrelcJ+c+u3+lgkUcymelF6
FXlCy09M9TDqQ9fbtGOej2HdB/iaNBD1jeKY6H6fhq611wXCEvw/QiG51Sp3AJOlbXk9m3U1h47r
OrdV0bC1pcmU9ccsTYrIHVTiQgVllxe1qqp3GTsuKq4gNx4ZYKSkB2u4TEkJGVrDUF/HVdK8TLPn
tyGl2fqTq40lByuIwuCo20VzUwTCIU0mj2uGOKvZ1AbahU2cOw22V45mwT5XucG+3wlX/xoEZdqG
SKq0UwkCuRuaIb6WupYlF/K+ecRMO2ebOVED+JOhXqRr6JFYrPidINZhgwzKDT147ZqnZWKOLYmz
OZdIB8RmMtom4X89FHoupttrfbLa8c4huidKDGfBkkEE4oCQTqeYQmVxja8jQK/BSOoxQyJ0aKYw
7n2OQ9ZgXPy+Poz42omVHW/QePdPkxDyLgCRdqEgxmxnDawBX5sg1mO4Up/AKdRWZbNKzc6WEfTc
ydMW+84uhgNobkERCUMNxPJk3gyBGBLegbmnUNVhKAgpDi2mUx3AzxmLpWAPYAafcvim6hCQalTs
oZN0Zt50XkjRWpLk6OOVYlKTk4WWZYTknleLzNJ7nxpIdFrA+Rzx7AzvTQtFOO61QfemHVCJUKd0
4VR20yU5QZnIXk156Dle/cDRNjYbUO54w5jLTtaNQn0LbIxTIWmV7tWU+/SZ8bQyqZe5djunZccm
5WuIFoP5zpWcpnpfv7BiULF5ntnXppe7e6CX7kaWRRv6Wo1Fi8Sdr57VJ0cmEH8faIl1Lw0r/V4m
k83MUMK6WpzK2UqtOMe2mQ5Y6/xGDRlMP4FihVmZx0EYiCcgI3Fc191BhzA5Zzb3AQnYtUr1cYV6
hlvOcrCa6nhOrz0rt9XOJAF3vi9Fab9jSM+tKyzRZbULcq3YJVnrXWwcA6bynsdcrmo3cesbX6FE
KAhFdB2saArfdPCiEWGmY5UP2uL7MFbiKFveu7MHgl7tkIUEEPN63e/s2F/r1hivgK3uCb68131u
beC8an2sP42lxztptA9TIy7CV3mDdugo9fIWkHgHXcAPHufzuWfcuxdM2jCRzgnV6c7xfRyBcQL5
w7ZXO4d2qJAYa89a3t4GnbiTpvFWGQhfe7JPC3wYiAefzRRhv02QXxIvd0EOIKy68rmtaryMnvOk
WbyNg9PcSL9Bk119Qx91n+naecQsemywQIKhQQJAJJ2rqTsD1VyNtAOE0lienab51uCgI3ItczaV
QEg9TWQQppXzo3UL87U0Sg4FCt2lksnzZBZrTBuogAWYTABwUnpT5PRJFqqga0GJMG/6KC/wiHgO
5YJlDBOZ7ypBZVklW4AXhk6e9rfR4ikxBvMuzZsviNIPqLzohnfR2HQ6MQBJVnRyj7ZPLDsdU5uT
8TSVo/NIPNPSrpE39HwFlOp28lgsVosEUx7Zn6/jWbLH4X0Jg2U6Y7PHV+3egeKcGqPeU9e49nOA
jtJh3TI4UpDBt4qXYidavduP2oAHzcw3nj5BJ9TXFiN8XOSkN7iDFhaLG+GYOY7Yv061QEMxe81Z
H0rGEld9I3pr2RQXV07RZsHezPHqB5M4M291ET52KKF6XFe97651pR4Rt98gMWjo5kqODQcpnfUp
nDyUDo/INd/N0rWOLGxYABHUXxiz9goJ6nKNJPSaUctEjO7tfElmn6P0KKdpOKltHHnx8my5xjfs
Bul6LHGoZlp27JrkZpia7TiZ1wMpNncWZBGnD3JKhd4H2M8ase8ard7ZNXuTe+FLvd63Qo494gq5
arbHu/mVJIONEHxBdv+QufWQMq1G8YJV1Wi97VTCbBvOtHfT/K5xqG/iDBnz8LXZpTCqs9bW5Z7H
l0q1aniJJ1oETRKCwjnjakLkiVVFtm6I4EjtPbuGPs3vl6oEN4KFPQfFML9Q/biHHf7SW8t3rJCH
ynK9rVXMZ8AEeLbGujMY3jHWX9zmOXpGJFCwNM4uN2zjCJuFIr9yrEjvlp7nbFjOzmSK3eiJbdZU
0Hc459Y6qzdMNLZy/hmx9hdej8t5eudJ47ktGX4NF1F/IWBsa5wtOxftIOCyearNsT/7QGhhL4oH
6aKLyONvvZ+KFamj70wb4AJ6jMVNi4pAP7kVg2mc4SMTAst43ge3nS/rA3EUuOU4MUsyxbK+W49E
XhLBYTlfk1mfNgAgZ4Xly4rbq8ZwvjdoZdee4cNQBaDbZZCMoV9b3zqN2vIkW64xzvLAGt0xcQv1
PUip/rJtwpdL+6Cr1g/TuVDBuUq8kWNk7prxOmvtVNt1UIvODmAfZLQmd6z+YdVmW77KwBi3+CWD
YyaM5b5rUMYRxmzeytS3HtwlJ76qTkysePpTwClrnTol7r+8oaR21nJM8N087say7J6wF6BHGmZv
7WXS2/Smmu+6OF0OlogrXs9J2xiW4cDA6vFLX4Fn4GZkkKy7KM0FOw2B3/d5bFQbaU+4kqr0yhvH
Yp/UrbHxEG6EuLLv4pw+0qJ58Kvllq7eh4QxP2z71rsaZDXv8rnflQykJg0HTHOn2ppkpPNarch+
HghHoI0YvyZODst7MAqIUmAmiOTMNJBOKn/nVwgxCK7gxXXJ3eOdtZb2SepLvkfBUO0quFBOLvmy
GgSuILwuO6tSJ88CnKiK7Nzn+uNMhZ3eCbGyQc+uCnIO3rSFKYA8WkIeOTutfGkfs5rCjTmd9nVA
lDFxzF1VxfeJ6OdjkuSGXHmFtU/ciyjPKrqvOD/0Xbvk16blYbioipNVjmotzaE4ZoNyv+FB/mH7
ixPGAVZ0KtgfF2NMH+B+9FWKXnAzouyecuSJSdo9SI/wlVSahAjgv86GFmC8qp/Q903h1DcvmJte
BHmyY8yBvnImFC/l+F7wkiCZMzDXl0g0MpuVduHQyGnSAt7gRMqnFubAq9R3yaZMbBmOxKBTXixf
81H7Dhd+U0pj67CO7DO7JGSgY4PXdHrWq53y06+Tj/3PmB+TquUAnfSPri3cbwkOog3PHl/e7xIq
OYfi5Ovey+KPzuvoLNt0wkWW1U+EXuyRifKd29bcTjMmssLdT0V8GuLlzdSHNKrasfIJ4sZKtjKn
PtnDgFXIGKlk00HJ7Q3qiGbTTnOGKLdukhV0WnzoWaa+WHr/NVeOWvut/8WL82+cTt6tpT8XaG03
ramumQvnaLAcAB2aYg2wEYQXADZ85r3vKg48MbdOyuUZ7VwQ9nnr3ZDrsGkb+zQguANNMGzzucx9
ww1j3ZpizLQK5UpDtlwNjonAteq9i0CY4202EacQIfEOLnCbdyarn7tJUAiPaOocA8+iUlZpWwAY
b52kQfMVc757CrjLr44ed8+G5nzVl27sghALHW2ToAPd2YF40mAYnThbQeYF10xctbVbhjg297Et
p2ot6OjyySeP5RcCGIAw8nyDXWY8DElN4sLie8ujb+kzxRLlaKB2TjQ366OpFEHFxlcOzXkAVEi4
xs5SxX6I5l3ld8iMJmfdG/SLbjhJjeldpZlOGTkKfgYFD0ZIlo73Asz+pGOUfTNdhbUHnWk2PTpF
OeisCF6981urOxTEwRDNYIxIRk78dF56TlvUHocSgHZTAW2hByjUJbegn3kKi3olkoxqwcz/PlfV
qbAvokKXsAzENWGAljEidarEM46kvi78zZjpgO5D2wmy6pxThWbqB66j+MboZrAs4B10McMmGGOQ
ZsW2tiDwVF28MRLtleWG8CRrXXqKIDcfFwCI9LQaGhJ/4piIjplcknU+KLQI5oi4Z1b2amra5mvL
yQbeZzy3uKQaZGCIOZbA3xIziqR7xROmxMYMzMSBI5GOBrz0nrr6ouVHxdHZdDlsWs3ITGElmyKP
S7TaAgUe00DdWQhjtNLED+EVy6YHFU02wh7ir2Ipipdcq+2BJBp8GVAgjYtFjwIWO179k63/H8kV
TtkP2XTNu/pTxcJZvNX3Sr69qdOz+Pgnfyd1gIP/7d+/yAV+94v1P6UDt/2bnO/eOkzP/0HfX/7k
/+9v/qYzeJgFAoQfTV+ry6cl2J9+liCYDt7vPxYufMneVP1c/be/8atswdCDX2yigh3bcrzA0A2E
A7/KFgzd/MWwbTwnRPyiG7gEYP8mWzCtXyw/0A3+M20HrxUZZr8JFxA08P8FgW16XkAajG7+7T9+
8ptfbet/Jlz4lylvvu9+iKJ0LZK+4bKmQ1zD1nrPlDz/RTrkH3zyx57dKXMNyYlxPKRq/AFw+ENr
k7+Idvujj0bm8XPeocgnSoOQDR1U7i1h1hp3hVUN0U/37rcr9LOU448+/EPCcBAQKQyDBwXoEJo0
NdW5LOJPdUj7vnMRj/yc1EjFhY8Efjw4Xn8MDM4tS8nW9blv/iEP0HchP1h7xwPbRLyxCo2AoQBN
4ec+/XK9fvrqU60svTW74dDMRC7nflDijjS9T373S/jCT5+eZGmuGGKGQ5u0w9oVMr5Ciz9+8rt/
SAIENoJWW9z+UPjEAPnlOg28vwiIuDxz/y0dgjv6IR1iLLJhiosZxMpsdHNHxFZHr7CZF+2zGhai
V/uZ8yyp7YN2Zde2+cmbbX/4kfx+kHkVpP3BYi/aBqrBW9azoXzqZtsffipMx9IkZ1AdJknM72Di
pMHt+Lm78bGL0gWpLEGz1cEdsuwGVLU9Scf+izKBy+P4r+7HhwVt8hdO/fPUH+psfOO8vzKa7vVz
F+VDpK5pVqLsKqs/TIYI4ltnqct9Zi7J+Bfd0X/w1T8WaBIf5zuZWXOg9gIiK3TA+yKZPhM/6yOU
+f0L5jul3ru9rg5aNWGxKdP+QdOqz631Hwt7Ax4VL1covGql4eHDyz0ND5+76B+WYwNRWo3Krj+0
ngeYXQ2yvrEXNXzumn9s7O00R/f6tu0PPYE8dzoB17sZieEnX6MPKzJhYICqGhBJ2yKM6wBGLxKA
289dmctj9NOSKYhNcpeEry4DANXVHBviJbCM4vnPP/73esbfClp83/6wIqOoJYtCZwm4xI+Sw1mO
nKOsqrprabjpSGHL9P2f/0t/9Nx/uMW4py2vc2jt5nCfXxl+zXw/53/VPfhHn/5hyyWpZnGT0VKH
WgDybKlCy84kKyyf3BetD/d4nH2MkjovVg34tKZsZQgJUvnxuUvz4R6XGpl/vV6pg7Dc4JsGCs8o
b5h/sXf90aX5cItVADo3F9xikSI8GAM5RhlRqH/+1S93718sxNaHDcos25mQMa+DQHTG9wtXeQVy
7N1oc0vEZIXxsNgEteV87kqZH/45PTUx6UslD60WgK6QA9fLv6op/YPr9LEc006SBGXTTKYkIfWX
4geq51Z/fpX+6KM/bFcq70y70IirXOruyfLwt6nuM5WeyJs/bFdwI81oZXxrlRqnSpU4DOzPrfcf
2yedVODWwCkIPGi+jsVMBtn4uW9tfZg8Rle0nY/14AAYj1U6fUep+KleefbADxdbZmZSq5HBo/TH
KyvwH5AV33/uPn642CNwhhTCV1CP6THXh/1c/VWfzR89Ih92bj1wsXEKQjYIpVzAjzQIps91Pfv+
P4seftpEUsyVg9BZHVWvF6fFQEzTjKZ4+txV+bD29kYMjZAn3QFLMn2thC8V0ec++cOq68DtFLqC
hdUAW4puBMD3PvlKXu7DT5ekRthvprj1DigEz/2UPTZEfHzuW39YcDGR2VpOi8dBUxo5NLr7QIXr
J08EHztbFyw5GlnE8mAQYIXHhLSHT16SC3Tx8yXJkM8vhlsTLuI1z4Gh7tpLVuqnronx4U4KSVJL
kwjg7dT21mNTtFu0usX6c5/+4WYKgsUB5rgooLr/ztm5NceJc134F1ElQAd0291uN20nkzhxTjfU
zCQBxFEIhODXf6vf+i7GmmRcpQvfymqhrcPW2s860rg7LSoJXAS9j2mzJJs6yD+vbOzFiYvoO5xX
foZ129vNGBftnHJM7zhNv1Xb8F5B2hfWtLfADmsxgMRaTigKTg5F+UMC5xfWsre8jinsM7PbWFdQ
Ew7p30gWhH1F36EzM6hDg55+uqLM9nu1gDScruavoF77tprb6ia1pMN0TRzwvnO3/ChiGrZK+a6a
GS0FXnZu2KANXEwRQ4Jkw5YS30iTmzFGRhGi7WEl7+zEgWhEiv6/h+QW1r84uhE/JLModqPA9o7H
JE0Oiwbb/SjbTv/ouoR1J6qyKehaipqKlytL1uA9RJVsukpRgoRPWinPkCo6/spP+c3mSbz433q4
fJMY7dvNvWEm+SYS9vTfo/S7pr34l2UD3qnBx4VSa8MLw1CCE0uD7DeyDNndF0sutKdkdnOMrUL2
UK+aPzZrwtKnxFsB1l1SJTtscPuWAdR5A7mZbhkDR9xbBQbl9s4VoPZs8YZnK8AwizZoGRC+o2Yn
WVzuUN1dR4GXHCfxQBkNyaeQzyl8l0wchAC+WbAuolTwaNwHHLJOYS3fbkj/OFAYuUcNwNlgvo/A
luKBbRCvmJD9egoKeQvgf7RcEhtlLi4w1pzjIY2Lj1BwlIf/7vYt2v+9CuCN4WXjxKakBHkbRI4Y
cKeDGFMtn6DyR/VcsTDx/N//5Tc/wS+XRMXgChGK0VeIAuQBxTbfK44X06DGfX9LOekZUCCMPHBU
lwbcJp39/2vXi9rc158JUCLzcnSSqsUJX0h9VXh+t66/WBxCw3rthT5KM5DSTTJ9JeY7wPwQBQZO
cS/wyQ5Uw7Cjz9R0jxql10Ay14FD7YU9XZRl/SAw1H0FurkFhQOVFGEj4rtVgry9DgaF3FfgndVF
b3hC3waVBG2l8DJ/+SnBV5IFlRjvrBfHdgEzc28CO+6FfpRYB5cXjLjLUI+pwUJ2RVDWTGRe7GNw
ZyIEYh/1rffwZXiMcc8KmoC+zyQ4nHxF5SMGxEEmCTIhKBZhLdOXQx2v5SIqjaE2680IOTv3UL2H
Ne0HpEjLlNQYj5uIY4A8A4ndwKa9gCSoeMXqxwCAa5uTgxWBKF9zvLz98F8sspkXkihQaJt5wwRJ
sTcsSfu42SpwgngRWQOV1iuOUqxoV8kTqM6o3EtVEta68BIeMR7nUFUP+wQK0P4B9JiPRr6WA7pF
xy8GxTcWFCDfQDyErKewLUep2YL3kM2hROpAoc78blH15I6OUKhHg+aO8MIU7nkVqpA7xBKPTys1
f0FL3wa27cdpoTc9bOt0U7QABVdAH7hPKiyjIIS3SesFeBuAiPV1dTdSis5hSxHYcS9WNxUTATW8
RsWpe0/65IOs+Ss+or+Z9cKL1W6qZbw0McZ711e42RyKLjqHfUp/1k+UsEg2+hqjtAg0Z0BWIJgJ
8grMhO+HOMVCFxDqwMFoL8TRCQZuHWoGg7ruOyDSBdpsUWEWDpBjoypxPIAC0YV9Te5NcVz2Ie1D
EeJVtsucnHYyQcmHsm7UcIT13pvnS7clFFwEfcXV5ahrlI8MaWDT3iQHblxAzYqZKGxzxIvFu1nb
sGWMe5McthWq3CTq1mSrH6CvPOFB8C5sQLxJjkJJVLsBk3MFEfokeXkGM+19WNPJy23UAc+XlNDz
X1cG6WoJFBkq59uk/zuseW9TgkUKCrHaDVKJro6fXMXcxewZ+xHWuhehWVLIrlIaZyKV/FBT9SXK
srAcKCptXw4M0KY8WeIWZYim+JNH01tTL6Fte8fEumqjYWWYhe0kf8SNPo7JMobNcOZFJ7ELHyhM
165DBAb2nXRyREHSyDIbNmN84ZEGkwUIZixcTY26hdjC+N2osOnCvPCsoQjd4gExxM36FnrQnGoe
pOYAI/zl9xwAmEDlVIlTRpR8nlh2BXD29N/T8DYlfnHI+J/dyz/uzqhl5RFIDLiVowqQvY/1rNU5
A4XV4o0ltjMK3Hb2CRJOoe7gGwb9ZpUaYwN/mBfBUBukLUrf4D616p+NgINZKnSYmAqsjJejFqG2
eLbm9jgyy/rYj3Fe7TTwLsb88JXRKpNp1tdOb59QxfcJx7Mv//1JfnMsoF70qjRxnYVv0FVCbPsT
PFaB+rwhei2h8bvmvQCGSHZLDcoNrkg5oowZp0cw78JkBoJ6EVyYsYB/J4ZlM9U7W4xfK5IG7t2+
SIVArQMuIyYLBJwX8Gee9zkJyyBRL3Y5ZH16xhPJ1aX9natKcAzNU9jX9GJ3hg3I2MBaFaoRFO8W
pUW9+RKYI/HVKb2toQOfbqdHlPyPOMR0QFKH9dsLTTNCRo8KV4QmYV8SK85Nu4RFvS+rk0t/syhd
cVov6cUy0LW2HvyLsH57gdki0w0RlsDxMSnfTR1g6k0WlqX3lWktNWawsNK8omasQM2vRkliTP4K
6revTMM5hvagQCLq5fCtlRr+PjFEU9sxrHkvMKnbGHgKSDnMrnhfFyjMgDFzWNPekbfWSYziP5wI
aJzSw2RSINUBDQxr3ItMGhec2hQ7tkEhLMrT2Q/UqQVmNFIvNnVUzks6EX0FJO6pSFFHPTaBc8U7
9i47SFmlQNNuAnO4wGHdlE9hQ5K83NfabLIcGdzxKufiU+LUU2LTwKb9LXPd0nUuEPTZoh6LxcCi
C+UnYd32AtOB2mnTBVHP7PQda8AjSofDztKJt2OapGnAyEbMz66+51H5AEhI2EX6xlL859vCUJtM
uBlJQL43cC/s3i7r8CFoQHzRidvNrOAJN16Jmr+7SbyFI2LgXpl4MQmAM6vljm5Taa97Gb2Fqjzs
OyZeREbzDIOVDBEZg8gDbMKTlNElbES8eMzGLU3gKoM04ELAZiGP4AaGxWPixeMgLUl3C+KW0ORZ
EwBGygSYwLB+Jy8nyeySVTW3DQ3VK+dtQuPzCmJJWONeTIKbrDvVwHejGbLobtnjm7H6asIOm4kX
lbAXhMHYhH2B0eIeriB/VHgRDeq4r7zrUg2BMjx8ruAaf7UZ+dBHbZBeGdXELwcctVsW7grYcgBR
rg+qj9yhtFsVFvO+hIiOKEm0VYLzCay8AcNd5AGAoLA57ouIcH4AbFex8cqX/kM2y49z5b6GDbgX
mRWWpqo2uPavlpujyvrTxoGjDmvci02xwJinXDENx93CAkeC6cW7+S6scS86RYRiyv6Wv4XNOBzQ
QP/M4sCP6cWmQh3TFk1IyDGzbihWtQDoEaigwjruBedazOvcsE1fiwa+lLDjeAdr08BUS+zFZm8W
Bt8FLIfLkqI2BH6ldU3CRDnCFxPxOhl3suB7OuPg76eep9KEbWy+lgi+ur2VNU4RnILzmAj+IS5t
kGpD+FqiEqWfQCzixqNWiRL4tYNDIrABYZPclxPVMP8o7GDGa424WUn1N1sB/fvvqXLben+RafHl
RCtwIu1eQRcGHmv9CSvY8uTgzXktcLqFEURZjK/ldG4h+av/5IUq7AxpUY10vBaFvheb/ajAcvnv
H/G7pr1AXUGVAzgH0RTpqoOP81KeIqfTsGjy1T5Vy+CVgX3jWmn2yEiaCx7atBeokECkUdui7s0N
KahNY/UdlNoqbPkiXqAWoPCjLt7hcDG1dyay77ZSBi1f3Bf79FRpOlOIfewEs9CKtPMx2lhQ2gPQ
7pfb6C7sHGUDBoW06jHbp7dtpYIuhfxWzPvPczMy2xHrtbwla9R2aAfzMCSBZZL8X4IfgK8gM8eq
u8wLPMVa/W6Ho0vQJOS+4AecDNZuRKHMQcAfQQ9PCYn+DIke+Mu8HJR0A21ScyzoFJZLBwF2KYxM
RBLYcS82wUHabVPdNlEAIKZmfraCPYd13NtEcfdO4ToSjVcAhT6AGpLrVX8Ka9oPzCRJeuhZJ6yD
gJgAQ97YLCgsUVX+crjBnxB6p3h6grGPewPr5vjcr1VYgoz7ahwZjXIlALWA5hzdQ4X/Y47E56Ax
8aU4bur40EVYT9Qco16uPkbwhgpr2ovLdtao14Rb9nWbBdzaqjo+lLMOmya+GCcmQwObeMxvS9qv
abc8AlMdtO9zX4wzwWml2CIkf2XaneTYAbNRBN1TeOZFZaIVCLqwILni2bn9KwVz7C4Z6iawdS8q
Y4DXJMpZcafNdtiPCf0Wlo4sbHfIvLhELXpCO5gYX8vkvUyqe2rawJa9sBR0kbGyWL8bPa6X0YDo
DS/y5BQ2C73IlGW8NdOIiSL5cg8k+wMwjPdBTfuKHCCHtZoEJsrO1Jkl5L1sZNBdmfuCnL3fOLTO
0GtINfx0rjn3Miynx33pTTewjKUWC6yA4x5wnWa/b6bOBt05ueAvF8KSJSO43HjemBx7BEXzOrbl
x7DhZi+briXcEVINtQbjCfxkYfTHw8rruPDisiBWCQCD0OsKvoQAySA8w7ZKX3mDPbhPQJdH3HB+
QZr9oSBhS6Cv5EdhAOBBET7kVs9fOwmzT2CVy8Bue0EpY5Asxx7hvlfkCBTxIyWv6Shv6/+/7wxc
eBGJdGGLYi+8A+8auKBvHSSm39ohBrxuBmySn2VmyLuN0HR65bfczpi/+If+66xZ9x40dA2TBvyI
6ljDYu0RbFb5sK8JIOW1bYcnFFsU9Q1X3IYtxv6rLQBdCazaJ5xjQGr6QvkOS7K90SosznxdFF4Q
iqyo8fEzSd/pMgHrcQjrua+KqiSHzLCQ47UfMiD5VfKtZTDNCwpiXxVV0HZO9hgvCoIXd6D9v03F
FpR35dxberD9LcVg0G8YXZyIERpQzD5ML4KL/8vFR8z10rIJ4z0v9U9g2J9nDVuZ/x6TWxu/mJ++
JKqsKrmu8F65jqQ6tj2fnmyq+OdiW8M2Ku4dDFDVAjMIJ0Yc12HYTOfhT2XVa6mj34Qz9w4GSJLU
cMVB/r8TYAfvaTv/GOsh6Y/wrJirYwkL+XcFSIlhqx73Fqa6mCY1WEilUmU+xxsIxssclOrlPppp
XvqxlPCZvO5yRGlRd/PFqAHZ/e+vfNtLfvGVfaXUAHOIwmBWXmE6kf6sCFmga1rBYwxr/rb4/UNd
E6cT3nWQvAdyftmeSeHU13TqqrCw9eVSaav5JOIeQ7PyIQedWMGoWK3vwvruRa6LRgf/ZrxgMguL
ZphRdkebmDUsP+CrpfYGJWkzxe2psg7FXTD/TW3YkuOrpSSSGaBaI/2IJ+4bcpNqmMnwan9lrv/v
oetXc8YL3J6lcPOu5XCFy10Mp6mq2d7OEF7UJ+esNYdMLMNHJJr101TF5LlXs4OtB+3E94x2zUM1
p0Kde0BOH0ANjoAYTLU7MJwb3oPkPnxtsnaCnU5N3Pc5YtF4xkZviscYx/EHG2m0ZUdb3HTmLkzj
zJm3WvSg/9Eu3vsrCMYPkx7fqEGGpZh8MVPtVkvBfpc5zoU/YKZ5HIbo76AJ6uN2WjnA2L1B0zR5
A8H6tIdttb6GCewq4MIntFs6gAGBVp3b+pVDz2+WG1/CZIu45gYXwpyoKnt/261gg75238IGxNsO
+2HZZMnR+gQrWAdK71h/D2v59nv+uY7BXaa15YihJt3BFQ9ZF1b3zn0FE2yLRwkHGpn35i4i7VHA
4DSsz96kTipOEnjByJyl491msscVsrSwpr3tbk17BpcuNB1LdU7NfkJiOWy786lg1VhT1Nlg8vXA
mR/LEs/I2d6td0Ed9xVMbDN1mSRa5k25xydi+3e2h6N2WOPeZqeKZe+5QOM0mg6CnTmsoMJavp1y
/jH9yqpNjUMBWS769MRA117Vx7CWvU2O7RPQrHGPL9moI5gXB7kGPcZyH4iklFszawYOfDjgr/ts
1DGGMXjgiHgBCf/JqBWdEhAZE3PKlqoCetW1YZtz6u1wEIsXZSQnnivG6gfBWHUHe+n6lQ301sdf
7J8+EskxEfFWjDyXc9q8gW1y8VFruMaEfVEvNqWOEmocZ3m2wv+BxWetksCmvTsyLGBWt1vL8hiG
IMnwDe42YRdHX8BUyww2IPHM83kaD0PxXe+BJ1Bfv0SLhaTgz6DlWY6nksZPKh6zc9BY+wom4L7a
ZoIhT65W+wco2m9AYf4Q1rQXmFu6Kx2XjOVEV/DN0EUHgyceeOz3NUxlz2vK9pXlAPB/gPH1u8mw
p7COe5EZZygRIQ2axtkkn+LyOtGwc60vYVqtAhZ76BkW762+xGZZLkVbhcnzuE8Om2C3EkPpwnKs
K/Anjch8Aue9CpL8cp8dZjaVGthEsdxKlEkKdmVzmLKL+wqmdYVoEZZBLB9XeSoiCXu5sIXKFzCV
VKt4rzeWbzEcETO1kDsZ0zChMmx2Xm5qI3z/imZB6+C/j3ctSNZHglNW2Abha5giJE9NsmIaom7p
cVjU52GnYbuDr2CaaUUr0yHqzZKpP3G9Eis8FFRkwlYV4u0+WzXCcsvtDm5r5FKZ5Di3XdjBzRcY
7EXU0KlwLucaELF1kx9RWxi2hvs8kX6f4qyMF5c7NlZ3Y1Pq81yIISxb5POhmnnVoInG+J7jWN2n
uClepjkOnOjemrVXGa9JFbG8BtQKnlzzEeYrgQtL7H3OrIX3dJqg8aHU9BBD7nZcqeWB8zx5GUVS
80HFccbytVTAuFANT7PDDHfNsHIZHnvnCVSjCrwLTjTvYApj9+kIk9tj0Fbh67uQXs80GVqSm6I4
xnGRp2sSONHly2HZoDxfUXhC8tqiDNWpY5XIsFOQr+4aAcdre1OSXEf6w5i0H3UXBamLuC/u6vqq
bcbK7jlcuj4B/wH2XLOGTRRf2sVTO85iz7YcuG572Gv5GYYl74M+pC/taroJpg8w6M4LFIwmSADV
9qNpujDIAPfpTX2jXJIqgVVr4W94390ZScJuKb5yCfWQcFLalcvh9HVY5vYOTh9ByzjzlUtcwqAS
G+eaw6rNHPDy2BymjX4JGXHmK5cGjuciUss1R0E0VEDszbCElc4zX7lUJONc7SZaciS1T8JUeSNo
0CIOSdLLqFzGdjE1POnyGuYalMIMlgUla5kvWhoAnXMiLpZccZiqZsXZFj/CRtrbGxTdxmpY6IIZ
sq5PnAl2ycY0rLwH1fwvR6Qd0s6lFVlyC9uuUwVaAVyRw0gCTHp7Ayr806RWdslh2HbqWPymDKx5
YtLbFbiirs6G0uZjurw1y3CCEi1oEWS+asmmuqRMDzbXHbxpYRmRR232M+hj+polvTqYfQKAnldM
5OsEr5yJB62BsBB8+SUzaWHoXGMGOgriQdtv/bkicxR05mSZlwFiTsXzROIFwrPU3sEhkR1KOcen
sGHx4rLTCohg4pa87qOnXa3nuuF/hTXNXg6LAPXAMaKWPIYVZ5H077O9/RTWtBeZG0XdU83mJQdq
6l2RyE8JHGjDmvbCEihPCytpRM7YtPftul1EIPSE+ZIlo6rNrRF6DYOe8tCL5KFsxd9h3faiMm5V
gUqwcckT/qUk613c14ED4qV++rmdWcbhcpagJH7vlnvNXsP83CbZv9NhMMV5OUOSvqXw5FiXXAzj
Ju9EN4n6zhZT8rXEozCMaw1VYXkm5iuY3LwSMsgFi3lawx8OUOwxCjpfMV/BpBYqK1AP5lw247FA
TQGZksCmvfAs9nTckoHO+abW4tmQsX4sOpi8BU0anx3EuRbYhKI5T7uKHMAOFg+pG7awLd8XMYnK
qkWxGisu7B8zJk9NWYetuL6IKSU0W1NwvPN15vepNI8gN57DxiR5OScHvFOCxh6ZfIermpiKy9iI
oEsP80mHe4NHsBQmbzn/ltm7dAhs1gtQwZ2SY1vPeWwj+H6p3C3Fc9Bg+KoeKRRWP6Q38iUSoLXA
RnZLXlOZ3NbqXwS/L+tJqbOkajEatZiLhxVRdIm4MmG7pq/r6RzsU2FTZPJJsed0y7pDL80SFje+
sgemVppAKQ8/YNisX5epfh6raQ66v6Ks++UEhM4glUBvmTyT3VnBX1Y5FpSKZL6wp6qEqm3Zzfke
tx/gYH1irQtLFjBf0xO5FFYP8HDKO5v8jFX8bVjgYhw2Db2Y5HM2ZaqdTZ4MP5hrTo2sw44/vnqH
tYtOihmDXQz7EXKGM9gmYfumr95Zty0Zp9uELjuzwlGzme5YNptXFtfb6e8X0eOrdySMQRcBKgO2
TpVeVyiW/9Rjx0po+uAZezdHpoQfuAb+OOwb+KLF1bhVjaDY5l0UTadpmMiJt2F4b8a8EzTZYDlg
zWjyqiQ7LDAXfYRHVJAOg/laoW7WNMpsa/I+2sfzyNV4En3Xh91ZfK5SE8Funk+YmzDfIo9tLHAE
mALJwczXClWoNq8SM025jGHPV3XdFza3YXwy5quFWJ+A1p7oKR+keNur93XJPwQFrI9WKp2eKYp9
pvzmR7nK9HtTDWHpD1+wM1e1m3qFpqcB9U9YiQ98XV4rVPzNnuSLZNc2Hup9pFMexwDhtORxNkPY
huSrgVIYcq12GaY82zK4xheHvgt7EWe+GmiVBMwk2k15PRTnfYRPbhG2hvl6IOIy8LAJoJJxkp5A
Djhmc+A9y9cD8b1Oqggspnxq+sMi3SEb+7ADkY802rqhQXnSrvNuKMsv2erqdzspk7+C5jb17p5y
qLICxlg6LwFjYXBK71zgkchXBGXzVvVLg6bXrJpPzbaooxhHFzgDvV10WIYIQFi0rmN13wyw2mbj
JWxMvNsnGH5lKcu2w16XzCe4JfWXaoHkNqx174A73urN0r0v8xhqIBzl3mdj2IMe81VB9dqxuiBO
QaoSQ1lb9O36qTN7F8YkZj7aCMtJUZgK7VuYHJ/03nxbojYwg5h6mSEKk3ew8CN2sUZe5y09CJAD
g4Y89e6dVd3tk6W1uAzRcloTB3uDFnCjsMa9E+4GGMkSjZRfKPyXdyiPeBwWmz7ViMw11RpW8Rdd
W3rOqnK/n7fMhh0WfW0QxJGTKFlpL03EH6OqupN2DEti+8KgITMxm5HEvsBOcj2QSb5JijrsoZD5
jlrtupoE0k57qaft4wQ7ksMYycBzv2+pJaMOWQlzG5SlhIWcyHLQvQN77ouDUthe0dXJ5SJLkFmz
ZOVH9D8sieDrg7qislHrBBovig9g2Hwu1rAzoS8OmrqxN1uf2kvUjsdYwf3birDA9OlGcaW3qFqT
BbfC6mSTDPqgP4Oi0hcGLVPcWco3eyFMfW2j7rw2U+B4eFsmNsltqobVXph2D6Otz3IPwwAyXxk0
4hkvqSptL1Z1xVmWUXywdEjCLsy+Mgj+IrHCE4e9TE6cNFHPxa6fw4bb2zJt1yCvohd7mef4TVKW
oPgmcdjzOko9X+YQcDy2bb9YTECm30opBmSbp7ClypcGiZ7Ug64ae1nNfsQ/uk+FDZsnvi7ITKRh
dYOPuXckOohkuIvYHphK/ZcsyKpi1KS1l8HgmWNrdn4Hovz3oK/pC4Ng82DZgnrky+D0/d7xAwYp
bNfx5S8kmwfkydG0YM2xNfVxLMMsTFjsxWUxxZsWDZp2bj9Le4NsyMBPmb6cgdOiCQjjiBw4us6H
oVfPGZlU2AEi9k6yGmVRbHK9vfSKHFm63PU88Ezla14UI6WN8XeRa/ETj1fHSvMfYXPEC8qaSrX3
MwIn3el5IIM9ZMi2hw2JzzTqu81MSlX20g3qQ9L8NUQiSJbPfNGL7geZmAGDnRKHPYHdl3oOO9j7
ohcCLuygVgx2bQC8aat71PWEXXZ8zctAQQOL8ZQMP/b+wGGtwcHXCPqOvuRlihEpTafspaz3UyPy
eRzCNndf7dImdkhsFC0XV8G2fKkOcCwOe9bwlYVET5smPVa/8mZdW2eodt4DPUyYry2UpeJNXKLf
Uk5/tTv7YNtNBY62t0+KlkTQyaPtKn1c4uxI9j2wZS8e27jaOcFF4bKM22ErfozZ55AJQn35z1xW
nM0OEwR6mhOU3Ie11UGbATyJXi6rZOTVZPpsuWjHOGAgEOTNjYkCW/culFXW8HK5HbdNHC8niFM+
U9u6oOGmvgLodsEW64Sum3S7H912vw5hKDrqS4BikSROwADtghdefRhu6BhZhgUl9clFphYFkhvp
cploI49Lt+v3Tq7mldPU//bafyfyqS8DkvOO69JAzIUgaUouZKum6G01yqU4sti2xYdWxSrDK+S0
VvdgNkwwvmGrne4n6QZ135KupgeySde8rXan1xrOmC0NSy1Snz3DWuxXdm3NZYwLMOfi+Cd8yYIu
69SHz9gmYkUHF8LLPnZfKSsVMsVhNlM0S1/GiR1SWomkMZfM1Je6zepDrMNkYdSXcex7p5sMOvCL
s2Ny0NpuB1Ats7Aw8f2gBlLWbo/r24g3zUGI9FYgu4fRP2jmrXmL1YOZNcZ8QSweyrgYjnPGfgat
e76cY1GFBakaXS9Y9YXMa55O0X1Y0966Z5N6rywt0O+kPFGXXqQIq/iivnpj7uZu5QZTJYkHeoS5
T3zc4XYY1G9fh1dYxnEAceYSt+kDU+4EMlzQYYH6OrzMkmxS0qBpuSaHlUV5A1RD4E7gzZO6K5mt
o9VcGrLcOYV/AGJzGGaO+lI8XqZL1RWTuZR9352Y3bq7VU5p0HmV+mq8ohCkg2budokUGlePjq4l
asrnIuhmQ309nlJd1cSkR+/xZfNa6epRzisPu9tQHyS2yLWE6S6CSNtncNDeNIsKSmZQH4VE1rFl
NabIpZiHr4Mr3+EbvLKUMyyrv9jEfCGRXXlSZlmLrJSk/QPoQv11kelGUFdqxLegUPLlRDEK4chM
GJb0XmSHtTd/F3YMS0nTfwmKahi/tmOC+c7UfWK+uj4LiySfioTdPUIBKVomciuPKiVHAouTsM3C
VxSV8xiP/Y7GK6HfFLrF04sOejWnPhWJu2YYGKqmL5yO0anjzR9RWYQlHqivK+o4TSaypubS3jQE
qPv+1tVN4CnWFxbN6bpP9UjNZVP1Gzp1x2luw0LIVxUVGmwZkcaYg2VdI1FaFUeg3MJMCKkvK6qm
dNiHGKOSjfOlr9IT7vRBD3TUFxXxIVJdBFHRRdbtfcH7Y9bxIL0SLMdfHrXI4Gq+AdsGh7AIdRT2
UNVhbwvU1xQxZ7IWcA5MExcfoNjIeFCum/LkZZ8TPulmitCwhQXUm6iU9cEoHoY3or6oSMklI2my
mIsourU8zaPuy8NYjai7C1oKfWlRArpnBi7h7WuOx5Etz2kaVsNL/6UrYqPeao0DS+u65JRU7rIu
sgpbrnyZj57ECA9mHFm6lt6vszxUkoRNcF/kE8UtSpxaNJ224ooUyqkaw7wqqa/wKQAX2W1qMcEj
Wb1pig5j3uJpNOhb+gqfm2wbeE/SX2haxtcqWqpzl81ZWHD6Ep+9o3KKtUbrdVWTw9CaoTu6rtRh
fArqK31YtPWKtWN/KfquPWjcJ8atDNvxfalPNyeTLhptLsu0H6Ddemjq6jls1L2sUqWMNDru9AUu
mMt5rdh+jAicA8Ja907PG/KD89RKd6klEuBseMfVHLYt+zKiPY3Y1Iy7u1gX1SeQqaY7N5DAY7+v
JILW11R82txlaLNPJdK+h565sL3T1xIVDYwN4kRvFzj6GUCgbHJvZBNGYKG+nGhK6IQX18JdOrHN
3QGajrQ7Sr2tP4I+qa8pqvoBWEaHTxqhy8uq7rh+TSNyy6794vDsC4qGJl5qZ/FJ8fBqf0p8XnpX
9uv096BpC7IWgOLqU7SLzoTdHH2Z0e7IuAlJ3IXPT5GJAHoK/Qrevrr3XUkh5XQX1iyHeWkPMwvz
J6C+c1q0UdDJM4xStZo/lIjv40CDHOqDh8S2R91cx+6CKwaAh8PeHuopMCniK4xKWoD+biZ3KWjd
PCN3FC2HbUrS1zIMMfnfzfYXE8gXGalOo7C/keOlR50v/QiP4upquY3YYzWjLv8JaLN4/GjKpoYp
77Y3ZvjT8TXdgB4txtZ2hxqvXr0+IJM47FfY1gCp4/aymj7EHWf6IZ7apb5OVm/zW7OVtbxrCMp9
8xkor+nUtwlb8m3ma/aGwtAhvuuLtOxOlpWgPBwKJssvNGJJdmx3LAGnttDDdDKMw2czlVG7XuYa
yah3NFkidm5mQst77qCbereOGT3ubHPuDi+VV9sl9BMOUctflAzzG/ZpfN/fVU9IN1WmzM4Gaue/
F/y37cjgGsIvYOCBbpRmJPsZ4T0SSBwsGyXq+2tRntNtoMOHWCX25+6AUwNqtdMp/FFgH5EPLmXd
97jf8erForYbLpUSav+kxqp15znj0XYWKDudcpQwtdlDZKTVb1jH+vQbsOjbcklhtVAfMz6rZ1Nu
rDwWDJLE4xIPY5t35VpObzsQNrePHNaj9akZUOB3bErZ8yOcCVhxnuO9MNebLXl1In2z0T/wwlyv
B1kkkfxrw6BPOUvMAm/MVqbqc61cQfJoRf3gyfFq7s4Z75LyKFO8D9xx4aI/VrZX9A4ogi07UroU
/I+trvunNVFquCurpafvB9AV0Ju57284siEjR12aNju4WfXNmYB4k/7RVMnUHjW48nif2i2IplXf
ofxGNCsE/ytdyugoezHMp91BhX4k6xyDtK4LDmRTTIfhPpMQ2B00lfun1UCudVBpNkbHlTQlPezb
IpozgNNE3nVmKdUxc9PyeWnbGAzMiqzLfcp4JH7sIFill7QY4/I+jeGBfljGFMY/EfBNy7HQ0XoV
pBCAd0MyUx53PSZ/4t8YAHZFa6+46I/8AFbiaL4sKjPNAWldIS81M8QCRJQgk+4oougw9ylf3i2S
bkV1MMn/cfZlTW7japZ/5Ua98zZAgltH344YLpJSyj3TTtsviCw7kyBBEiC489fPkbtmxsWbsiYU
VVFRXhKiQOBbz3dONixRUSlnTtyJW/Wml8Gcx20GHmGo4CwLj1WtMDc9On7QpkbbgM2ykvA8tgMh
s03JWzYlFGD617HIpiGyiFLQ5aiLnicBkeHw3PTMf0HhgItEj25oooqPfNy2+O1y1wdOt0R52bDg
Dq0Dr41AizyqLa8C/H8jJt8VkeU1JQTsJQh+psT0vZi/0DkUwPGB+75Qb34emjAhedU71yVoI9/s
JZ/I1gqs6buBhMq3OZP2Mw1q6aFmkVvmkWdyISCY8cbl4IoRHMVxwYymacdtj92P1eySTZ9VZX01
99xWWzH6solatx/umqEv6w3ultPHyjX6x5gzVP44KLT7HYSErGJrzUP2EnoY4dY9YQ3oHk3lfxpd
Ze3lgN+JcrC6+C+dDqpSp+CVLJVMx3Zg5UPu8bJ+RzePeiloZeygB5aYO95+6hywKkf1kLmijiXa
QtqJPOLkc4wvO5tbDcKBYdtYzA6u9aiPZ8DyM5ilTGd4XcgL+RPG2HL6JHsrr6Fe2nLaRLrJUEXz
ikp/qikh+Y+gcarsRwsViiYhhiPEzvPSqw456Lunq9qjS3m3mML7XE7ScmJJhtHdGCX69hbW1Jpi
lvfK26Bz6tsR6Bdl9QnjI074KVOU7wONvj5Gonmb7bU3ee9lb1dA7zK/Hm/quka4YFdD++K5YQ/5
NdEX7105dPdKTNyPKo0bZcXtYsvqqegXiyd0QYwRgaFtdJIc8VKzJRpnglieCG6nkGdkK62+ydIC
oZoVN4GfOamPKbMsaYPcUpHwW9dKC8saX706qJsrJZfEWWA7ohH9zuP2PtrhAF8TIIAUnEWCz6Di
NXdL1qY6bx+kZcIlhUnw8YSZ5LDOdcAZ2XQlJ/TKQtlV0cTBhMvnZnZRL6NeG74a6viHwFHjjWes
Qu1DP6+crQuNC3vDcAm6GzjAfTXruAEVZD/lN+Ho5ZgqKdhyE3h1c42yFry7A9yIHc9+zYuNkv4o
opmhYhzhgobfwNg534aClX4MGuSvdtGEP9ywyf60NdH1g/bzBSchp4LGHsmDZGqohEMEWSao12YO
zkIbcliyzP9kQ7AZmOz3dU2aFAV0kYDHpk5Vx7f5NO0YKVTiCrSOWt/ZGoeSKKTzHa8mEzl8qaIQ
5HCRAMUTzmXxgDCij0pM4sb9ZI3RAk4CGfpLwn2vj7jy1XVh2zcTlYnrmy98tIaNTYo86SGIlECu
/HrxzYxSngyspIO8W8KrIYyFsoYwouDR204Z+K9gnUv/JgzK5342Pez59KfPebcBXzlLvEGOz/6Q
qaQpQG8NZgHTxCFEAHsc2yCD+XGnaQ9GOzuCCNOzZMggLFh4uLb60xxYsIdZE0YMLzcGhoJGjM43
dOZbWkw34WBICtr7CUKqlYg7X+bx3JLb0uu/Yhu9tAFz4w6FrD8F40vqOGMCWCtPqrl4hx5Jnlo9
OsoBFM8QAEzlRkxiO1e8ibOQdDHRPdxKT+9JFdz1s793NLCCuQuID4aF68jP+m3FmvBas/ImE9OY
eN78UNZGy00+WV8ZpKsimclDNyw3NOMq4rT9pEYZ7FsvMGk2eu8yH265RLs4rrGHbqk63AQ1xQ0J
rpFyLkcPAArzaVAwQbXV0TyyuUG05bhOuxGOJ6NgEkNsl8KKmW4eM5/7O7vj4A9X5IFhiATsSmXs
CFtHsjdRoQl+xq8xhTAA95uWLpNXKFZ4WURHzJhIFJ0jU5fuPYTrfXiaLMEX4nWyQNxTRNpf2nub
U+999LIuS8Iht59z5fRz0gwlmo7ULmRxTV3qonYw9HS+hdqQn4yk5mLLg1LIGN+P2rFrVRnd+KhM
TXuiHHrjEUuoiHHMokaTUcF3Nbt1ogvHCq6CMvNedFW5U+TM3fQFgpEe2YSmyV7GshxbxHyYC92H
NgsmnEwDDmOu8+VTyNAJTQMQg8bVXNsvkIdRJjJFbl583fB3w9H5OVRVj93pJe4UrlPjQ3k6LxY4
EBTKbj1rKudHU4e83vucBPbG2JwAcV1ZHUs1NRVLgrLmQDvVY3bbulnbb0uHyW/V0skjYl2wGkBk
gWNl63Ye0V+awz7hXYlnZRiXKR+cMKffWx8qc5+EImUf2RrFVtRIx+YLKaumR1AV5OUuz3T9WXUz
019V54/vnQfUUmQ8B0h+g4gYvauxpiwBgbYd3A+iUiq1+xI8dbKeS7nzodD0RCjLZKqVwIFs+gDj
nDzvoKUqet/cdePIF4QmppPQoZr6+l43mhdx1dcOhWEpSBehwuq2m7CtFxoZyecmxtAzvWtAiy+f
GtBNtHemJaTZaNK3YlPQDLFh6GDqOB4nG9PA+BZ1txm0UyRMEbJD0GyHc4JU8Bo0by3wz5TuQevR
+gewmduIx9xlMWkJO/NCbGeZfrhzBrinGhqr2xoNDusEc8EFf5CQKXWuGidgGbai8JxoGKgQMfHt
CnbF41M04n2WOxec1OAqniSG71xeFPrBqqe6uKPUq/PERchLo06BAekeeQvkwlm7sCBFbH0PrsUc
U00kgCtdhnlekt4X3qGYmCv2AeUd8DWe3wvAANsgi4ZiaZ6mPjCvrAEp3rYEjt6KvQL66TGTYnxX
ViDsSGA2+FM9W6DhrBuv5Dvw3SMq8SYMUSRDh9g9slRgDl2hrFTCkb+y3nGf28aSe88PkVAU9bSH
KaTi1nU6NkRSDhPbh4IXDCnAAPpstizvcnDbz8jqAj8qtcmc2NhkZ2dcpJYcqy4ZrKBhW4dZ0xSr
gdHpoaNFN8eOKocEti74svQyA6s25Ilr3DFdf7GIH0xpVSIWuG5geZc7iXA16qG+uMm8WpE/Sdc6
S4xkp6i3nTVLlS4h5Y/Ad4R5uljWQPf+xFh44LqfnyFBKd6B8xh43DaqzrcNwq0C/aSxocnCyutu
qEb7rpTHwKjuMyjugCtR/Qjtgnn3PmdLque69WN0/3YTKD2nqIX4pooyi924ZgmRIUI4poaUSTa3
KLQxhyW9xziJRS4l4jHfcR+aXFuP0gwCnqiT/kMw+qK/W9xWm/uRztWf9VhPNuaKlbCiWdhwT23r
GDDu6sW+dWsx3Oet1BCCH/Mvopin5ktGPTXEToYxMycMLCvBBQBTAC/bo4WfGxPC2gediadlNPl2
lIu9H4IuL0DUtrApbhVyYQLupvILgrrSi2pmF1BVx4M8LWFYvLlCjA8olzufct8dVSqWTly1UMJF
kNR5c4kL6VlknwP5kxQTHdLM78ROoFMXiWmxiw2p+yk7yKGd+G1uCP/UDO4dRLNZpGwM79qiE6kP
MXonHnNA+FLPmXJ5aLUzgiSsdDpQyvEZUy5chyLtJsaL275wFmtLBkmu7cCML9noWDe15bMucbxS
oYSAkSR/txjkFSltHMfcZK0t/pyKWsiIIJIdU+PSPjh4tPJ3cyhLoKnsoQHmgnpCp9ptrM+zpCxC
EcGP68Att71TNUeYzXc9kFvWa2heWIG3IKYofSupferwLc+atogGvoQP4Vgur8pVfE9HPtxKgUww
CqeKFjcBfPj8J2Ro5yFdZvjAbVcPejfRJfum635WaTP6NbyNmPSwqTNK9B1qckjKBxvhIWRI+Q/k
0OWTbDsgbfPF2zXBMDwZGMsre3Yy70CmLpf3KONXbzyowibWYu4Su5mqveNmiG+kMbddyMHrCDJg
mDEdMudLA9wWi2wQBC5pMy3qttNFx9PMHf07CnnVbpfxDmlpNRP3O272sVhD/Nl6NM1U9khoQ31d
l5PeuXbPvrTAY1aIr8JhTCuqDE4VnGIRyTYPrzzQqLJoLnxlxVPYDPaBS5eHSePXR5dQ5k80V7dy
YE4i5bIvlrmJCleTR8gxLteaQLzzxnaC6XmBr2jSko8YMTcgQkgbqnzvSvfTZO9r3vvPooVsGTZd
VDKGsg79hl1jzj53ZL0QQPsbu25hddp5SrKxGe495sOO5tRqH4QIMkgPiyo8qHJ8A+jTW15bzLe/
1fYANl8U8WQkxTzHkwUi2O3I55lEM8H0Ye13B7JMqctKmqdVJaabzC52U1bdz1XLRhQnbP8Kzh+Q
M5DhkdqNLcxD/Zh5QHfDvLRPObV7GWPiCIIbtKRtc8WqALzyQcuWR2upexr1JbNfgZ2XXwe7d9iO
VPBJ8eC4U7MpZgxCyRL6CHy2x5u2HwzCL6msbe+i3hGPZlzEnoBbuj/MLZqyMTO2ra8tSQJs/ijI
s8zI0N6GLgv9jQ0UaPMEmLRq42qcq/65y1X+jiZDpxK44AFlGJVprLJgegdsh71bXFsT9t92Ju/e
VZUqN6pZIPzLejO7OxcIUjviIVjLozGn7K4IbOXGAwz7DVF8fBV5WflbX2oA0GCFCrBsg5uQJkWW
K70Bb1H7lYkJXV6I3sHadODZkLFiFJ4P+m64y7oXtrfTfj3Iq3zGHb/CLIp+8mVI3YM2eYlDzVSe
DDWri6iCQxMRQnkd7ment1WEPk+PAJdUvXgJjrK0CXwGJFDcGfJjGyYr1ibGVGG58Z26zW9Vpjiy
HnvwdNp3YvizAx0Xielgo884iKAPYtrkwRPI0AoeN5bn5tfEQUXjGUlAOF85vTPTZzuDgPEPXwCl
fzsGsuv3LsA49rYZstLcB1Wlnbclq6XYguCPvw9dT/MDRba+4OZK497RHAWCRJg8t+4zewFFSEQF
GhG46W1g4EQpxnuTfq6QTk8C8gqfIWbkgwmms91bB9VNu4osWB12b7s12ZO68Idk9JvKiXqCzTgU
GI5xtoUdNnLDKuzg57GSrZ1O2TSzZPChzRHLsavqL303w7qhxdVMd3pCkTLqXacuIx5IksVgT+94
AsbT4alyckjbKV57gOyMyKcjeBHx4vVFazY9t1A66LteI9r1WqpvJXTf7ISPvp8/TTWxdIz5SjLG
2ixTd+/3RZNWdY+8ETlIJTc8yGn4jjKSO6a1X7oN2laItKMWBSn9CHjroEEZiR+4KgPi2TLKVC+G
DfdRyPzS0EwwGqF+gekO3DLHumuUBUtbtSIAiY5Vh/kc+axqh2uJKEtMkTfYNn/NnDAUUUiYNFEH
4ahXIfH/CJEKd4yqasH3AK++eUXV24NoPZqhXZwVBm+oqv3F7EZ8QJmoiWBqr0Aw7b0SBSGYXand
1n0Mx2rkqZfhkEf27Kt7UpJOfg+MBdYnXRZZkRQzET4gBTZmPtqkYvXEvrXuYoXfnUFpVB6Gpi9S
QH8t5E+V7Fjsq5aE0YRYfL4MBrceDu4cIYucK71rIai5q0MT3KFYxi5sx6wHhA3VVJHK6F3QkSkp
a6mipRZ/SWP8x/fpP7M3df8/zYv2v/8Lv/4Oii+TZ6Jb/fK/n1WFf//r+DP/9+/8/Sf+e/umbl+r
t3b9l/72M1j3r89NXrvXv/0irbu8mx/6NzM/vrV92f1cH094/Jv/v3/4j7efqzzP+u1ff3xXfd0d
V4NJrP/464+ufvzrD3oc6viPX9f/6w+PX+Bff+xUnf3jcPzP0/96/Lefe3ttOyxB2T/RqcA/mCd3
fXacShzf/udPnH8GDClfENooWlAb+LxamU786w/b/qcLQkXA7onn2A5syR//aBWM4c8/QgaPvCIM
bc8//twf/+f5/vaG/t8b+0fdV/cqr7v2X3/gI/6ti+kTfPzfITUkE9UozEAOmdvGCBxCpIn2OUjX
qcVX4+jD3FZ1Y4/kALWnyOvbzzrPwKd+ybT78dmPH/uLyMbgdzNceUsOIaoFjYXucR798hb/2qVf
d+WIT1635o4rr8BRAQqrdi96ckDtKi3tKRqmNioWtYUqr+1a0Pp7+/0HHRf86IOcv38F5PMgMlrw
QSa4oebaP3vRT209zs2ve6N6e7Fzm5FDDxFuyKvjpYaxCi5RHDpu0AqIkTvBAFaK4wZNiac/+foM
wuvniO5HG7LCYFgwfjPRmh4oWzbA1uwxERINlbUZfYX29HDXSyDrkRg7U7az7ObeRykzACYpdPX1
FLp3AMenoB89BE13U6C6a5O95ykZTeM51oyPGv/47mssh9JuMPgomRwmt/gycxKh0J8s8j1k1Z66
wwXQ+eOnHI/mL4eblgPtuMIO0/qbgxHMqUh/f+ROnIw1oCODaGZbtrjxPkHKBjWwCcilMzCXE/dm
DefIUFXsPIKHPiaSGt2HBe0m+t0Xd8TYO35utucnCveDU7KGdWSdsn1VLuTgOm/e1B4a6F1ZbZ7O
5cgjlC1Q4Qn2jvITCqI3RdwNaO4/VbJOZ8wCZejvjTNJMmtMDOdb6PVtLH+5azyRmFwmws02VWYB
31rfFHxMgkCiPDea3URCZJRlCtqejR2U0cKsrcnC2BlKhI+fp/lF9x3q1y5qKDf1jL6nLWN3ELfA
id31aMAEzbJRdhnLfrodJ+QqgYsa8l4p+1inT2nWHRPNLQxPktveVUtU3Mrx1uq/DeGQeOYHKgDo
YcwpQ3LI/R/TAi4lFAYBMokC9lgsTtQ55uGyc7KygfVYuCJYCnKY66fGfGMoKKtz1Js/5/w/eoEr
u1cUA2oNJe6Q16B7h54Jg2RZVI1+vLRI+mYAE9o0Y/c5E3Fvi42u3RR0gMmYi4OekN84M0qg1rNj
MoQy/V6G9X6GL0ssdJ7n/hzBWfixeT56318vIUjjm14bnGfkQelof5GWiMz8jaIPoMyXBX0yyfwz
Puen7fxoT1Y2FddyWqjVkYMT8BdQCW7a4N5rTcwJ6FZC62ou32jh42q5d50HsFRHaJJ54P7MuwTN
i2josrjsyUtWllkkFEq8OPDmmLp5DWaWTSRLfcS2xjaqb0O+xArgjqKAPnmDcPwr6AhQfrauKfQr
XP1OsYgZRnTwgqhAR1jKPq4rtbWnBbXVIM7I00g/K3XDHRF5/DmQb4q2UdWNF6DxjgZw5Qm4FYBi
tsLe270fFWQC6uXMyvYJr7sG9yhaLshnKF5r5sYCGs0QV47IlAqD70nTybJiilI3mJAI/RaAS3iR
8YySvt3PsRFh5C0vk48uF3XhXuh1kT/UQKj0aGTXKAadOQ+nHnLlAKAS4TS+F84HxMA7EOveFOdk
CE84sHWOEeaALOjahmsR1yA4Ty0W584PoCppRc8AWE84mXWeoaFtAa57OJnOgsf+PIyvjvX2e7t0
al+OH/mLY5S6GmQ741yEYdQMu9k943BP7crK3mmgYQtNsa4HM8L7PqJoaYKwLkB5lpmn3z/8qX1Z
2T0POhQDdJAQEfN75d0WzXevuCBzxH35Ny4ib/QWlc3kcAR3ObvOTX7/yD+heh/YpTUPURMCSUCG
iRw0FahBmG3NuxSV7KRG7usWwZWffzWtjmzzKS+uWsrjQrHnsevA85fFudUmlJWxlfNoNHI3HHlk
WnefM8yQ2WaTcWcDLYqtVY1xI1HLhIhb3t+3+fQw+Lc2QDFt9dqyOrXmq86Ndaev8iwNyUZnLywr
dme+5MeGfk2HZA3+VM0YQTv4xto4zcaE1mUrr7mQPI1pkDyvjknKYzFfo4dzxj6cOK9rHiQtUIxm
1FsOVQv81gic1yBS4T1A0TvC+P25t//xxqw5kZpuWSybS5hKsbXsK8POXIRTT79KDfsqL3DjEADI
3I6W7HopXpb5HSXY6IgvuOilHtPqXy0FY6pz84IvhzL73tMDby5htsNV++lXfjFBujB6tCt4aiPS
AVOK59TBT1iHNSvSOAnqgwxuOXit3nh0TOZaYH7rjE0+YTjXrEiOiwqyk2M7gJpNumHjqHO8Raee
exW5ZICIKSDgloPiT21roQGFKHw8x5Fy6qisAgECZClQ4gbBflhGvnyeyL1geVzAZ9vjj98flRPf
YM2OlM9O1fvT8TPMrmOffNlGeXcJHRqOy5ofKVel6aFhge2pkwZ39JJi3nHd44b9cgzFMlQdBsKW
Q/9aFjE7Fx6dOCdrUiTdBVbehO5yGCFmNqd8ucyUrBmRptCgN1PicaHHBsDZU+ud8XynXt7xi/yy
D5atgRE5LpxldwN5oMjBnAsUDI9bvPLXZT/nI1B/y6HWV9aQCPX4+/N2ao/tvz+yHUJ9rji+uhB5
zbJz3fiyddc3sVpCTJcen1ds/UfVp5ctu7qCdog8pGmwrMxvoPo3LNuL1l3TH8kGQaJBif1QZQ+T
8625ZOwDr21NftRJnXMvhEEq/ddJ3ojCXLa//0Z9NI0Y7lCwocGUsCwR8sKNWLnDMhMLLwe2HJj3
ZC9P3bkE9oTtXJMeiXyc0VjFRgBc48nuoW+hho3hRmKCq6m+RCHhuN2rC5h1AlgthU8RBJhMa48p
9ctc+Jr/CDpczbC0mhwWYBnmK6AULzt4q/tXAWSCfx0c6HKHJmpxCXv8cSdW9w/8qEXfMKw7I2no
4y67LIokqwvoLLSxHAl7MVb7mm34ZUkDXXMeoelI+6UJAb8bwXGxm88NR31cOKFrwiM0SVXQKOzD
Er6O5p315Xbu29jhbRKaZwalyby7v+RV0rX6maSG8sH4C/JklJL6Z1r/+fuFP3YrdM18VDWj9juN
O0k0AJ+EbO0ZbsDd/H71jz0AXZMfyYqHJditl8NkezEtWSwuGL/0CV0TH4GqwNG1j60fDAZIdry/
8IFXrrCrvabmU4DgFDwOi32XX/rAq7s4OzZQRR0WZvreqa76/oLJxeNGrO6icXo0zAXeXy0OJbq+
4iy52amTsbqNhmWtgxlIeG8G3Xgktr19X2fnrOnPuPDfE266JloBTnLMgmMARotv7SzuRVjGot/M
Qx1R6qeh+0lhnKGRbZxZdTSjZY1psZJuZ7Zx0NqnM9nleXbG4/3U9vzoaVZ1qLzPleUYPE07ACcH
9num+2ii0DAEphE3o8PEVO8/TkNwkc2na6YWoKzxCVU5H6AVfd9odWfOGP0Tr23N0TINxhW6xDfx
+20BnI/id0eWy9/f51OLH3//lyC0a9G66o+nrXNo3JRyE5Cn3LLPvIWfstMfvYWViy19zzGtsafD
cYrLGoBKabJN7YHoUn3j7XGkuI4y29rbcw+Qnh0B5wloY56MAOF22o9c294oCsxNbSUlAIvSJ+Ae
H8483gljtubtWjwKdOeIKyxIg5LQ1TSfS/5OrbwyDtPiNyWCFVidOabqqvbPWLNTr2tlHNiiMAgh
sW5O9yC+iUChHBExn9mPn+WRj17XykI0BcaaoX8Dfw1FxLwoN3KOIasXS12AIHfZToXzHhYvZAjT
Yviz9p+ZvQVqMHIhF1I3P8qRHcCEPusXtkA8tZUJYDlbbXtJsbgx4MhXuv3sWo+/P7rHIPODh10T
gBlyHKvHJNhBQ99O5g/tqKOKYvyNOmcux4m3uFZxQ7sHdCsOmQ+Y3oyK8n3uLrPxaxaw0oVyNbCA
84Ggt4fE5LLUmq5JlxaqIFmvUbUb0SexqiKaPXNRqA/l+L8birzUE50K7PasDqAGroczb/HUHh9/
/xcD5FAMVpqewgD5HjqLYxyUlxXS6JpmqSkxAMwaNR8gsb2YqH/5/bk79cSrux0OzGq90p0PS5vY
95lJL1t2dbUt9Hyh4svmw1gn7u3Fy66udFjIbpANnw7D85IPf+qy/f775z1hitasStrVWWc6NFoH
syusr1OQp9wpL0oc0Kz7+6noC51j7HOaD1YZo2doLgsy14xKw4zQWNVYdsojFHCbC5/2aKF+OcMT
78AEr7Csc+0+FtNl1mfNojQSK9eYvED0Lu4hA/mttOpzTbqfEkMf2M41jRLGfv66dbxVQK5+DeGa
3S5uIOnjLVfWMkdZmz2QAqMjxo1cBQx3F6YieGt5HXdKp5I/WZbeKHUIgwcc3HhGg8N+lubFa5BM
g5ipLcBzi1H3HDMLUzGldfF9NNaVS+ddwHdu/9iNew9Uo+EVL4IuQqUxLamOQsPiGbPxxEurro2W
hQB8bqIQA5CW+GTIl9+f3hOXeE321LmQ/wyGcT4wP249iGglv1/3Z4nto51dWQc/zPMGE0bTIQOu
xvOfMpHFYPDbVOMXbj1gfLcs36zqqRlf3OEbRvAvPCwr6yEm0nFM/6DCY6U1CHjmC/gHkY2syZ9k
juk7FlqoOLwOajdf6E3WxE8+xkgy7h6XfXfVvh/OhEcnQoI15RM8Hp3L41vlxYuHYK5cHj3vOx8v
a+7TNezQqZbMCxw8tuKfHQw6sDOl4I/rXXRN+gTSu9qzAWpGaxvTvgTzlQBPsOLRrb+Ch+JMdHfi
yK9xh2HZOYjAUQSkwxZj51yfOfInHMEaddj4pB0MO77LausREhV1GLPsXHPp1FM7f7etcg56DBnh
qSGZ2KmrUZ+hbP+po/PBRV3zPfFSA1PW9Qju+DXNnAd73mcjS/j8TMQnATDWwsaEDO6mVMV9DlIJ
i97S0NrkmKAt2mbnCrNz2YzhkwAj/DJtdI8JK/+BWi5YIZClaAgRvPV6Z/JnQkUCcsp4RANoyUxS
ynM81/RnTfSj77G6+WygQ2A7yOpBi5Es2Zj2GMAO0HMemx8Fp7FCfSnLHLSHq1iQIK1AkrNAzkVO
VwPINtzev5oQ7bfmdtAjIGkYOGX9xvLKnYRjN15qkwVgngwoNYaxe+Rndn3t1deTy2KlYLBlmYb0
08R+OHYBzM0XX1tPoN/euHZ1pyQm+D77vZ22EB8QYCf3LG/j1Cathxxz8N8hMSyEBUSLt+nUPWYB
ymITsOaGDksyTcCHuVc1ZiiH5WHAWEGLUTwVFhGmuqIg+OToKjHTa4mhpIF8LWs7bjFjKgxBTmli
kPhEk9/GQWBFWfVpce99Zcdc+luMVh0JAJKxTBfyiYOhBExCmKp3b73gc+BcSxVG8xwm4VEmetxa
PIhFQe4DcNJOnpUam2IQ9514biqKb6A8uW9BNeE07WU2d60rtTCeqcY9dlmcGB2y4ZyUwE9ZiQ+O
ylpSCk3loPRHxNpaP6vgOvihrk0WBXmcLxtNdxmE088JEJ4wCmtYR+5mAohCZJK83A+Yym4xx3Je
qOmEvVxjOwaK4fswwBchmKr3zKuPMGN+L51rXT6X6gry4dx56EoQ0vjf2+xJ6XFftk+W3FSYyWiE
Hw+eid2miUJ2g6RpF5TNE+nB+k9RevBFHGiN4ZVHk6nPwmzKsow9cM5UNo1tIKotcMVouQUGbQS8
rk/tGgMr4Zgwey+Kz7n/UGfbzt9izusy576GeXTMn/hsERwIzKFx8CkMD7+PVk4Y1zXKg5cmN6OF
fazCOJ/vzfD8+3VPvP21suUiPJo3x8JK0F4XBlrOO2s6g9U9UaJfw5gBD2/cuYKrHCQDVPBHk3Vx
3dGoFgXoL4A98Jr9GJxT7D0RUKzhzNyRasa033SQ/N5tn428YaC96YYzX+bU8sfz/UviENBcL4OC
D+I5eCisHNPH39owj73xHMHziZuyhja3/UBkf4xYSH0AC04UBldgesLR9eSZ73DiDK1BzXbdQcq9
g4NGqub0m3JMf3+GTq17/P1f9oaWeelIjXWlu5lAU3mJDAwi2v/N2Zk1R6pj0foXESFm9MqY8+TZ
L4TLZYsZJAECfv1dee59qM5bLkf4oU93dVenMQnS1t5rre82j04hK9U2HXQ8nXI9kYDZ3xwCv/ou
bwr/puuE3gg2wzc3hK5oIJ+uA2mdBvTRvlkHvnr2b7Z6oQ2j5V3HrYo/VvzV0g6iVL5JJOY88EfO
V8Hxd4XFV7f/pm/QOgghagq0qKa+CYzBSyA0+9mqc6tjHWZY80E0mLfeHLB8W3w3bfziWb9NpoN1
GSlz16lgDm+pruZ12+YBh3/WINWGaFb47wfzvz3sb9vozVvrtHk/VgZWN9fcNRp8KuaOujxYyGlB
BstctUlHf/XzSYOW3stXJhINiDzao/IVR5oX4l/6OQYOyydIcFJanoicBlO33Hf8obH6ZIFt32s+
ynqveaWv5SLmAuluXvzv6/+qy3urcp2cqTE9gTer6Z+rGTE60xgUyHeh9Rg12a8CBurJMa5kE2jE
zl16rJyz6/0SnQg4trqihup4KUOj5Ftka2A7pOFYxD0rscuf9fKxnsPa/W4F/mIrMa///R/LwDRp
nqBwvG+tMlQImUjMnyTUYyG4VSJ6mV5ow3WTYuLXMA1hASPpv+/wF+/OrfoQOR4Oyfj1AfHem/ak
qZd/f67+hQRcvwUyLj3JhoXigCswLDEEginEpVSvtX4UDfpkCMNlmAhU3evZ9sVgh661qbpHnb0i
rhCOhCLgaHa4C0ksxNqw+VPNeDaL50rxAK4ByNRedNWGVRVJnhQM2SUaOCkuMoJ6Oxpdy3eY7k8M
xpJp/ki1XSW2WbEj9UXvEEi47Zo9WfaVve3nj16sOivWtRenvMuXkyZlHlf9vSRQnxNt3ns6u7jC
w5Mu9KfSKnG+2wjnZVZHVhah7b32YieckI1PCJzLgzSj0dLJqF4+3f5i9fDaZvvFUT5CBqHsgOLd
DrjphqaFnGdT7rOeQAp37873eXcy1D1Xl2WAHZqdSHO3NDuerokGg/GK1buOH2d43q2tY24WZGxl
CwvdbIsgVJ+qY2nAuC8eSmvbmb+lVYEfu8kRIpUXIzz6v6teRcRyEY4nn2aYnjLnCXl1gdTOuHRr
+P3vb/6rJ+rmLRiZqThSG/EWZEHRH3LtZ4OIW0ko3Ma0RqQSdhQDZpT98t1S/N9L9Jc18lYTihid
NEOuFT6YpDHGor420DBLzwxZjJn9UCFurXwunl7S2F52mvui2e8prO2Lt6bek5N/2FN96UR1trWV
PZYgDiA9U8Q2Tqctg8HuZ8Io/VZcCsaD6nIdKoy0q33b3RL2zat6bVT/7fe/2ar5kptFAWfMdqls
zNrDjCfj9GBOm5GEE9b3nz0WN5t0zk3kcske9TvH/DzE+eRHn3urK0V4XWO53VUpUO4KN0R+z78/
96u+862mtKyQ4PefwGaEO1UUTUTdN1jwDWwpjVaGg36Z2LvpvvN50+WY2iD1TbWbupljIVYuMkC5
HAIXbOh8TH19+SXmA1oa1zSsnhO4mkKrOWjyYDpwEEU98qJIWkW58WnQYtXUH5rXrYemOXQiBV5q
U05akHpLzHJk0HQPUhyrNOqHvcuOtnmw7Zja/89j/j8W8z+tuV+8wLeiV4oQV71Ocabn/FLqOxcN
jH/f0q8++FqO/rE/FiMi+CyGJ1g3Iud9yL8pEr762JsFB6GnplZfexBEE0irfUae8A+fretP/OOC
Z6/qkPOQYljyrjH9MLniG9HrF5XCrej1mj9ElJyh+PCQJI6Tcubcj0g8/fd9/u+b+ssbrRv/e90Z
EBkksy0cBTXui8zdWgiwCCpyhRX1MTM/PAwwU9CXAluYfl1WKFcI0o55gXwdA1uz9uo2+QfVyM/W
7v+6PH/cyAXS9Romh3lbO/1v8ykzrd///lW/+u5vVhWm0tKy9WvyKgXkPTS+K+W++Nxb2SzzjLwz
EUezHVDOZmH28aPLvVXN5hrGVUUJfYzhPAmy+aEoWb8VzbZmjdT1FpcLwO7kxcO3s4/rffzLk0Ru
XtmRFEOXDbjgPoWswl186jx4iF3pml3pjj4bP5sZB4s+LJD6bmVnNDKRfgvn6HRpvPessGHrneH3
NY5tARcKIr3m8U7BRok40xC7TFrD0acnk6f7pG9XEqK38RnJYkt7YjxBgt2gJ8uI03p/VPLZZGT9
sy/iZs0ojIqYvMMNs17NbsPVz5aiW5kuApuKJUf+8lYrj2xMiPzm/fniuHgr0s1Gs9B73cQc30Ja
9YyEpxb9kazAWAdplX32s7fpFleK0LJ5gBkPy5LRIDWnj6V7/7P7fVNjtHKxSede36dphSgg94dT
rlvVrtambGk9fK5OdsOz+s7v8Pf7TW5Fu5NpDmxxR6jbxb0Db2/TYkb6MLColXc/uSHkVr5rtkbn
EDagN9jX+0GiBTt8U879fW8ht2pdm8+Qwhq4dsd84Q0imMyd8H5CgXYJuVXsInHX8uT1wxc7GuZY
km+2rK8u+uZ9NDqL9Rx8R6AAXxz6CcYOkj6z6Gf3+rrI/7H7IOzHRvAuHhION3YaWN9d9N83CXJL
KHUJ6ma3heqhj60JjIHkZ5d7s3tPdK6IM+ByXSQ26TuL/WhWQ27VuosmBOXGgDUPQc8kGvgPr/dm
DwZ6Ap0gUmLR00MDCc/VN2LSL27vrUh3dmHsNN0CHeckPY0PP7q5txDEfLAFWRx86LgT0XeBH19d
6XUZ+eMBUxSJ/ZX1f68UbZ9/X+l/uNf/f+8lt2LaVDY4A+jTtFV2FxSlB4VJ7fxS4CG0ltxUtQya
dNs7elxUiE5HCE1eY/rZMEwRTx3CkJAH2iYtThjFWYNYrWn2vHmsu+fKYivVsDC3lzBn6h1iuYgj
JAKccV+kSH3uEchcmcZGIvLAzh+8/FTAcSLW9ngwDbRQjoBxJ0NnIxD3qRr5ujbRni5eoBAJGrKY
6zKzIX91Kj0gsMYEE0HAMuvWAN2sx1ZuMiRe2tPc7WV/UEaz8fqkTy/ThIbKNmMrWRmJIQfp65MB
qauNZOZriGianxbVbnMtmh21MrCj+NeUYate1rRVa0qbxGI6QrpJ3Ch6T3PHRkwic1at+RNGLBa/
WwxdyxYgj1WLUVEZIlW4s362+N2qpzjBUz4BtrLN+500nh0X0YHkZ6IEciufomzIu8bE29nZvwfj
bq7v//14frFi36qSZFeSoq8WuCvmePT0yBqeBR6qf3/4Fy/ULYZO1kLNtsGwzcDHWIS59c3g46uL
vilDRD2LbtRxp7MxQSWOzLv4WkX9+6L/s2/+5YW9FSAhvhEpjyU2Rz5pCPXXw76hWGkfBQK/Ef4c
iAEZvToLawDkBrBXnOcOutdSpok1jmfr25yTL+7erWKpANoGTFos9MR71trH+oc1y61kKSfILGRQ
O2yN7lF6R3P42bd9y9LWBznVhcLyacbsYf7172/ji5twC9FuCSVmhhzELRaeeP7m+bkee/7yDd+q
8C3ZUT6M2bx1Fxpa6GkvPRQymgPt3zer/nXL+NtPuNn87T41ueKwZpipEzeIQSI2UgRR7efyvpqf
f3Zvbl6DHLJSaypww6s13/9sRkFuCdqlnjpWedWAIujhAbG+D+xnpfKteF6TxHYs9OG3hdVHtXnp
YK749334Yjm4Fc3zQYkJOfQo4ASgGBZGSJDlF99ZFL54Am+V89D3GZM+4LobCVHOHYEL7WeXfXMo
N9xlztiE1bFwX7m2nD1E6SP0qv7mrnx13de79Uc1AzCEVE2Op4MvRzkfuu80PfTvj7Z7/Xl/fK42
t4C8pJilph7osFCpYSgUgDYU1mkJyCAJhZFH4jv/9xfqVqSZ/++PY0O7OAgnxZuUJUtHw759ndBp
s8mUqEomVj0GiJKMOoGsZuC0yHAqf0LxRaHwX6jaH7+p6bRKyRxrT3nByOableG/medflgb35q0V
BURmFKnZ28Zj22yIekSLDp59bNBRT8HD47NYNZYNTpD057qNCNgBjbbuLKhOmiaZPQ+ekxd8QqCa
pPQea3Jc2k3J4FceHwtvWDO4UlIoCFN9/KXGt1IizntFlvXAx3hyvUDQ35r7XbSk/tVjdnNsKGoT
XEIE1W9NHb2ejQXFeNsBeI4INDI0W6hwgOyYyyPcC7VE7Lx+zo3Lv1+gLxbZWz9AkdmwPBc4bdbZ
fmC5ny5raTxVdKsAI/j3j/jit7t1Bcw2EGd4DiAJeVwu5Y/aS+TWEyBEIasKEePbqsR36UYAxH9z
uYbxhf+N3AqGLQXNTdU2qG7tEYjCwGh/OWrHyLMn3xXUhbUJsPux7GjQuG9jBvJEsYGGBJmgIhhK
FwiKVcZ2Xoew4fRJAdPlbJT+jCf2yhBJPL0NpQYvI+LWKDnpcueaaxP/l+HUpFDU28FgimRph0SD
wK91Vsh3XUmEofXZhuJflXNB0P6mo91WF+8uGEp5VwaOqfvphKwV66O15dpw7zXhHdoeKkrrgBZ7
5NleAqpjYuRIgbgGa7fzZbkCDZCVD46e3qD16IQpYDlESwOhrVIXRyung/8b2DSz2beUI4NdRhg5
B7DKh6K41GhM1EsXTEgvG5m6ZB2Jbe2x6T46V8dAG3+iiaJuUHlVZKR3DdukFdLkVR5P5mlZdhA2
Bw0PEdfqu9q+bTcgUAQZcAP9+DlrOwMwhlZfWQWLBYAlTgqWCggnPP0g6k1NHihB0HzqxWeHW+SM
Q8AGFWnkQOsVAX9T8HZV6gyGKuQ2dwTZnjNZT4tMZoJIQ+1D1dNpxqrLm09ONiVgyab3qq7K27xF
Cze2MUsrjKe621L1kZO1zB+NtghI3aHRmIWzdpi8MZGF/SjTC5BJEQLHLzbAKjNeYIpRNlMx8hBC
VTqhPXyqtgubvoNn0UiIfaLF4OfmgVcA12JZ8tUc64zGFSOh7QpgI5D0nYqgpz2u+70s9lanJ4Zn
Bh3cD/rUhV6+hJZ7h64ZOka+nLwknftgyMFewZzOMLZClOB2fLg8P1gL4rPg5lTmYUECoiftAFpM
wBXfqimB/jhUwkmWTPfdoY6wkUINIknIaWRFhXVnGydJ79l0Pxa7sTqNczzhj/31P9vaNU4y4BzJ
kg9decA/G/xzvKfJEC08xuRU0CgAorBA37xWPXrniQTdxMA5exwPI3QoGeZ3zqEWW24896DLTBjr
Ts2nZ7zI8t2Ur56XjOnLnL7ow2eF/w1kzxLRd7lbB1Wl7asiKqp9urymBki60AnXARtPU3XsqoNR
rVFOBxpuqE5TeJehxkQ2+b6u9yKPFLnQnPgOnCxcOwCe5hcATJD5iD5OzDQOdAN4ZvXzWDTYX+CU
QnUhXutijTjyfVrNCCqcYmI0cc8hroDpJdPoymtAmLWOEAQHvXawx71y+qDvI1XDUl2/efZ9M7eh
K6twFsP9hOgyAz0JpOTtUSdFvX6sgafU5EYsWlCXT0u7tvspHtl2aI3QYRxAqo1oRt/CQwqAgz9h
1VkWuu0wmtdeXNj8CteXVgk1Nu62Kkp/kBRdEWhLlinwDBlyLzGB3czxOmXVsKf5ybaOLjnVHiTZ
IbToGIfpgEzn/Zsrzrox7ZhlXKYKAhTT8rXysUBLdYHIqcFYF0d0r7kr+3xFhRYiOSJCNmqjYTQM
AW41XOrut5jKk+PZm6ICEcssEtO8AHzhV6XwWw35IJiNTBLYPUA4jNrGUXQIqbqndPY7aUUuf3FE
CVMrpOcdUOlseqjQRxlACC30O0Ty+ralfEEfBgn5E147j1khOIaB6x2QdA+B1FtuQ3PD3aDo6hXG
+4A5IKsYPmbT3jkQ+bfiwdIhyZP5aqrWNiznCNWH1QAaqzIU5iN17lLjccjFwUDqJIPVkULRYZhd
DFV91MlXNqLl0shnQaZfOsR8LtX2k8T63yzVNTYzaB3whsWwKgD4ZGa/FjgsjSXsBwRgJ6jfq4n7
BPqIobLDzrvGNiG9X97PYHDTIY2neQjFkoduYwMdsZZVv+0AL2Nxr6E77CRXHswIR2oRNcO2ks/K
Og780THg3Qfm6AndU63b2Kh18DcmWvum9tpkZ4WHh6cUJ7drWmztF1DTl+ZRxxNjDHesxTjeYLEz
JpmIvPZYKPSoHov8zsJ7kjU9pvSb1KBbzMWChhahU75ObbfBOg1yVqCZGZpzBNJrPQIZZNSNpMCm
N5oPpntZJHSWVVhdqXr8qU1h86QlftJasT3ImJHFEXePvDPXmO5z87URG11DpzbrwhowUxvOMgi0
ED6rqVfZ/baNtSlR7wHKap879q4v0qcQOE1qVfBVX/3S+02BS2oZcC/t2hl7FIPb0QbgorhXc6KN
QzinjxAP6QAKUgsR/V1MXMiu8vcJ/jqqzrYMmbyj/Fl4cT0dtXEzGPm67y/o82D3rGb1vli6P4oi
MjQtqRY8RS9O8yZxjMp0gf6cuxmxuhYdshSKtVHAUA0uo45AhRZ1l1ixdvbrNq7mQwsKC2+wcGWh
1E962SYNgmC5XIA8KHydsSi3T/ABrit2WNC8ruRKaR8O4guh1wFtAxnI6HmKAB1CHIpshPMxePua
Zg66GowELDULKCGp7O8H7O/yDATDzI5AuUzlDsQOyF4SYibYhyEbC8q8A0Y0JPobAVrJ2NrWwzIc
detRr05mNWAydgb/y8/gXR4sPzWOo+fFOsZPiMAosBOq7AnMONGsMEVCnsMlHx80bHvCQ4h63yH6
eAHhysHPgOuDNuzIwNR0Cm0r+jc2angxLV+NQOgCe1pAU9aSaKSoxcaV2w57r5KAidSB5aEkWPjR
EOkVL3+oaowgULDUZRkiWThg/Ror88HttgNWp7brghz4vYzKBAiJwHAVqiwkqjZjZMAVP3R3VGNx
Oe4LJRPaaAjHG3yax7CQnTL0rUASXklMfPPsk8z70tjW7QdSIjX9VGWbfrhL68G3+Uu/AM4jTznH
Gjztu/xxyZGGu4gQgL4eHWsrf5H1U2HEpULS3BAPsNZ4JVYwhp19KGIXMS2tIljAP0WxgkcpyJsc
D5ELwCYyUbACTE+U3ldAKfUHbgO3mNtJNWxbWh/0Th1KBokWMoHAgN9xxIn1kNprObYWZ3JxKPqA
aTmZWnnpOABEKVAfS5VkY/feT3w1DZGLXzqlImhTvquVQijuGXUhlgIvhtDGqd6ufLU8z8O510LZ
ylg37iH88RtWBou3G+1fhr6u0+t9NU8yNQAflKHswUbELXBwuMi1xClGREknDQExpnxfsLXVKFwW
lPOA/fo1HmITxTU3s1iVdmjMvzQU2Q6CgAdxmNlbizoarC/Q2FYL7nLDZZDZy3GwSdRY1vUFuLJj
maT7Hh4n0/7tChmXrhcxDYawtFn3M/FNQLg4npuia1eV/jo1XehUPWqAQN/rvQk2tRGJPo/13IlG
uRKCh1MFH6F2jcHYlMO+dIa7wvkE3zZ1LmV9Qu3ZS5mIVkVLuaUMyhKdB22xQj5M4AwgHiwD1ncY
Uep9pduhVWQ+ENp7qy1DyVEWtsaq7mZfLnUCrpEveAVIC5xgNmCiRRsAt+j3Fu7aAJSODXaN/VtR
xPzNmDmMbvdkugdzeujmZ5QLq5GoV3Ag8OPNLdPLAJYULG4K0q33uUsIsyPA+sLFOUyj6+sGKnkA
2V1U5B1YS3ldBdI4NwpwHxu4xK4PNNRSA7B+6BfhLDAluvuU1SaYmc1ubGxg0SYkO/GzQFBlJvST
ZWPLUYMvebk1zAbHADdixTbnIYBhIa1oIEcv4DXywRwLzeDWpwsKGwHaae4GLllzgUIRnHhZ46YI
Gdrgc7oTAqW70zwcedfEXSn3udsEtZetoCAPNARfePhQF9KMokNGtLNgvuetzK7cjcj6NnGbF23Z
0QbSMct+qbCgCiTr6CiKFuOzh8fPARKXtvVaqrU9AWMN89BEUdwjg8awq8isp0u5qKTBy+mB78bR
cwIJ05/K7AS25X4BmAtPGwn65rfjtkcj34r2TZoAwngGNi9QQ2e5ciUE+tlBtrA3eajdNB/50xFC
9HCshcWtTZBq7IMglOYARz4ODl0R3sRILt+adIPfo9KfMjtLsjmmEzinU5QicWg0QTP1PooRKTm0
iUp3CjMWdlez9G5QfdzOce8eXRMXDkNfo6BRH4YD79zIURfDmJMe7Z+WeD5C+OIpN86iq3e8hxZS
QL3q4czYhYaTYS720ON0yJxHlrUBhy4elWPBUoA32yhfXDhV1Xr0+KeLWHBf9Vja3EHuu+4OwS2+
Y5yHNv9VW9lpxkoDA2TDk3zJAygX6hqRyNOu0UcUd0gC17Fq53Jq1jUyZXqzPYB8aMMihmwdXzkN
7FothMneKu0uUuwVc7A6Puf0FzL5Or9Dhic4UdjScPjJe6j3sYojDtgcdNCb0OJZBAP1aYp10oal
MPcK8QJgxYV4t5JueWhglGTYeG11hwTFqPOQUp6298qe7gmiu4eqDDDvgacxkXpSWfiBi+aX07yj
mopG5cbAREAjEAyAAfEMcMfiXmdV6Bo0mGccJXCGVMUSgIccTmkTDcujK1ES1FZQO86KFjo2dKol
DfSPNZZKQIAuhZhO1MTuqut9yO30EZzmoLazw2LR0CBrUpYnyj/BdPQteDelOYULnMkLZObTZAW9
jg6DJw/WfL+Yx0al26U3IqPD+2hvaXpecB7Psj5JKQ7AjIcGuENAzCRN5oI8Me661vq0EEiPgH7e
nnozdpsD0zeIgwZH9cXIH8fsPF7BSv0O6xaE7CLf8wIdDT5ABB07SNV3yHyvZUWQpkZQttUJEy7U
D52PCW/izPRsFtkqnem6L9neqlVsM+N3iQrVGbOdch/BRcKgChUDrdF9AeRcmDGtc9B0wZEusXg4
WmJSsNOgwpLjjLM4eguIbEMutOGbJsJ3auZ3OEtgvhs7qbZNnYOJk4Z0MUdW9wNwt0GJE7+7mAkz
96MD7+01xr6dwFUWkUFb3/a6oMRqZ1j6MdeyvcK0WJHQggtMQ6VTM9iTjFAzwBiYndfJ+6RVtuUg
h+v5r77JHzCQOaIhgtwGfdNk2OGqwT14lriXgD5DaYfTwslr22OXnYvpcj2TBjWK4bw3g0Ltqwaz
ZdfYO2oOPKtHebbgXLRlDljlKbYBgA0nFriN6RuNFi3eK7iKvsJbhJYRpLjABkOGu/gVhsPNa1vB
sX5t4mSXXrwV6NQ4loXKrAo5+wT4Ai0tFki8axIZ9bP5NkETaWDg69D31M3uvBFP8JzYg7dyBhxV
uLnLSjPsHLBsri4aEWW1ndQ0Ergy4GsB//M16a7s7oBmY6Djq0eKeMK8Vda4vlONAdXy2EHXzRot
nO3xToAI0HuwZ0/XhWdtMrlCUJHdP6UOANj254KFs4fbs0jZodbGFUPRWpk4T+glxMdFYOTV5wTw
HVTp4A6crx0RHfuYsvq7wlh5/IB5GwwwSDVrPnL+RmW6zUmf6Bz7jj6feFZHbvWpLYld27GRgkFm
JlMGJPYiEoKntjBRf04A5qF6wNlYN5comwH/VsRcc9fDubYNi5qt6mo8NfS10YdDi0aUbYPXNqJW
Z+Sw4NJ6OFslKAy5+1wv4P49jVDnMO2jnU/oaMzenR0CZZ//FqDQUzSESvcwSxqXqKkaVcLg/WrY
b3W6UWiyA07WN4m0YgkbslbuS1Ryo3wumnWL/oU1RDbZpzko8FDEquxXgwzlInOuoGdf5FYMZuyE
gmXB6XJCDrcpd6WuwNXOcT7EhcPphNYaFNvqWCvtSSDTciibQ4F1mlfgJtTVOuMws9DF1wso0bpz
M05hmZt+i3PpMoU1TtqQfe/Y6O3czFzVKOFqwKjp9Fr3w5akxy7PYcI/tswLNT6EPX2zpIXArHxf
YGpBcL2MOLj747q3yiMYkaiMP2tvDPp0jEaO6q+VYTmO4chyIH1SdCof0iVdUS8BbHXtAOiTu9W2
Fo9dkwZ0QW3V2tvBg5uGoInbX8+R9p5n84aCM40IWuFCln7FZVZQlcg6mCFRp6W16yYs4lT4Tiaj
FgxvzdXhe1BBjapgAlXX8KBBBWuFj3gAuQ7LC0zKqJxEC8JY8+iyayp9cWSzGxEbq4ZDQ5sDVt4p
/NUhzAoOVKPaKQ8PSl3u2HyYjOpS8OkkpgYmeyxihRZbep6MbYo+AGz9jVqVWKqE++oCu8ghfbHw
uBgEZYiW49OwbjhPPSxZuqafuUUfbQS6oDvxAIMuOKTpni/0oWzU2pL6HlTh/ZxOiYSKlqCpbWjr
ukLiPnqP179eWBqq8SZyp8KvRm2N7dCYBYh3HsoxNu77+dd08Xpz2/f9i6GgQjFwCh1SFTMjRTe3
tWEF1u6yAd01ASmajuaInRknIjxUv2LBBo84BnfMV2oW74R2SW0sISdw69XWpta1qG9tLVH165Ja
WxtKg9kGtaSMjLxkMD/B9w+Y+dy+TBJ6aD4fgDEPm3HXIp9jejHdyS/Te5s9M0E3Q1duEWv3ki1Y
ualKxDIHdoEXxHnyRpBu9E8+PnGgOazMBcEY/BywV7Oyi2pDHaWoJt91sgsOJRAGgFmJgzp9znpv
o7LmbVJQ7Trtfub2Wi8FwiSIVvrgK2IahREUDkIKC1FZQAKv8HzNkbK0wOU7cHd3psA9nu/YvPO0
41TgK1vJDOR7wh4KN2odlPm0B6HAQ0yF0TqhZQtwXBYScHG2Ed82aAU4764dLOnhwvPls7OSTnSg
qGjovkmcM6joY4Vzf0YfiLi4RXvWwGylJQCtckbrmscSiT4MPOdquqMoVyWnGwFCoZnhCfNGiqyg
znfyVyXvajQuUmpsSO+iqclbvxcAqIrlCuc8FOWaeRZyiSw8AKJdGcbZWg4ZZPieUmELPkNkVryC
kvpiMzhYxubNu5oayyHOqIH51xBf/wxOTGxiTMXx7z3mA9c/X22iabtEC4pBpXt+B4dan4Pa2uLA
pOOD60FHiVghTtK6SrHXBEktJt/1KBjkkp1dY/A1Ows03f6c0hbBQkihkbUXOD3sLM4JTsawxESn
3KoaTRiBUnoyxZ1s3WRSwlcYOKcTidmA/hM9stwMCfQuA+FAXw53oLi8dRTWA9EEQ/2aYto6fdri
3k3flwHbpObGvd0l3EInGDEfY/fb7e65u6npiD1XRkLtp6yJ5ZBH5nB0PC128de75QOn42i0u80A
AL2kVoicV9gnqI8CYNsPQEjtuSgSNr828zqztzXYoXWzo84jJzLqlO6zhYQaugYFiTwCm6ZuBLnj
wpX/JvHsd2jx6hivgSXq66Cn+jNsFDoEX3qW5Jp4zkfjsVN2hddRJWh9XWpvo3Wr0mWR6tezvbwR
lJ1i6pExBe8jW6dqlXK+GjRkejYkznJ0qYYhTnU7JngRZtzsIfs9lc1bLmu8YVWoOQpb7W9vBpx8
8h5zEwmT1C3vvEIP9BI6eg3SMxBS98iCiVmpo7bejGqLbWONBzzpBVkLHetAOX46WKVa2a0W/Z6B
WuLg+jnu/pwPaDGmbjh71lsPZHNr5mfKHN8csUfbDYK0WjSQlqVZNaNXhy6xwmk5gxGkBxTtvmma
o8bMdwhsOQMXs1Oy3IE8vcpyY51qZEUaD6c6a5flzVmHhqvvZZLiTDDWVszLcWWBaysxsdCrPTMf
yvmpLd5p8V6oN4YtQEesSbnrzbdWodXeH5l9UM55xJmtQUwwQycSDRNNq6JyeS/kE52fyuFzgtOq
mQ/WuEIPHwpB4sXooJqZHTklHAr76+Ra6AzuyxNmibpo8AmA0Z49dGUoWWv9ZlLnElju7mBVez3b
5/qezO+TcY3yvsNjGI5dGQ+adkYeaIOlaSFFUKXwJJdqfs7g6ZTuARxxgHUN755n5WV2cCDldVTx
McDN+N2278KOOxPKRokdd4qmlEZTHmAl8hDekt05qHdtNOGbDPGeLORmFyxQpSAbcONaOIDBJmtu
zOpwPV7+H87OazlyLMuyv9KWz4NqiAtl1lUPDrh2pxbBeIGRDAa01vj6WWDWTEd4B+kzfEpjMuiA
Q1xxzt5rj/ZVLF1WLdWj7Ch52s2kVQedKc0nc7nfQCSn67audRzDrP6nK73feulP+KQoLQ6t/KpI
/kbTeKH6YxQta+lhCO+rwVGVHaWCDGBU3M+Imnqv6utCs900H3ds/xNrvt/71tQupPCibi51AbWE
Ri99NJ/q5b6Pd1lraU/RpK4xFu2T/Ls62AetvRH1AIY5kwHR2M9t3l7qhAy6dkfa7EMTKCt2Wivf
Dgk7JOmqIXz0hTH/evLtjZC040zGSdprK3hMWzTt7b0UPqS0ippbq3CjwtqJYGexNN8I84fU3+pP
WbSVqnpZj2JdyxdKeomLn7aGU6+tDqWpv/Q9WD21djemipMwHvdeyXN7oSXddRhfmHWwhI2+TlTv
yQiuA0YEWYftwxqRhgEbPytcZOa62rKdSQ3htNYtifVbSWP/I3OgglCmO0SSS7mlKindFv6P1E9f
7TJfTp1NyLK/N9TpoBZ0netac0oTWS/sVSJz13ZoLXWG77BcGfQdCUEJqQLcxmxJiYVe9Q3pOY3V
LqsAyVKguWp3TyQgiOCadvNebl7Vql8hmVqolD4SChl6KruNIt0OxQ+cV2VNLaPgN1l03/b5rdXe
KrK0/JLu4RQPJgK/rtoejWBSu1JG6/4MduwDPYV+IkqKhjRn/uNzrXpV2sfC/Joo/pQIJoehnOsj
nxvRw2w38le1kifqo4z0MrWwEH+NFRxpbtEZ7dcH3j5ZV09kTWmpDU0qMSlpxjYKv3dSt1QMhTmW
Zqwq1kNcOn6irlL7zfKG2ySoFwX1V9+uXB+3e/ZixPGZc/nonpwIkjD460k0f8dSpzXlxl+81SfC
oC7uDSvOuSVyejHSyqL3/aVn85THY02G3YXEXO8VxSVmOjyn9flAFXpK3gm1yoo9FWszk02mp2vN
umDbvvCS6Yzu5yNtjpiFTK/PN2HmEzSs/K9Q9hupC6UegCnlutJpp2btF6yx6Yt3ytaM5MUgET+o
aVt2jPtQ15dCffTGhGXoZWbTW+kYh6mMKF5+IVfdZZOeMWl8eGonYsSkiyc58BEbp1S9SYrFpr4B
O+AXxSFuf9CD3pbtJmvuEfoI41hATzcAWEilCcGB6HH2EOyECAQ8eOmdqn/NuSufkn64HTnFBBtC
bepScyYk9WuP0Pwq/HIjSitt61pG5NrQmh3Vt/ZrSHZZnIwXfV7lZjXxwWJNDDzxPV8735PRwuxj
RUi2Aa1RdWSNbaj7tc89efXNSsRlH1ac7qi6PsJDnTLI1z765PUnDE/NphYTYtbs5WQVDl8b6U9R
PgFJApnfjeNeeZ0e8x+fn6z2gZTwf4B8QlUy9dFkOBYIs5B5dPoMoqV8MkwhjevkMkw1loDetS3N
PWuYIBX9xT45FOKJFoQkHUS0C1lNFBGJWKogk9bCV0eO1fQj6yDK9sPF3J0PZXvdKd9k77krb2xV
XhvSXeB3aKF2ymRAHuZlSpWbz7/Wn5EQ+E9+f8xNNQoUlYr/PulvRzAlfdURw1D3T1pRPocFXzHw
hq89ou9y119eqTHWUyMpeZTM6HKqVqb18Pl3+GB2OqXxaJloM0WEjPb+IY/mvcLnn/vBaH+KPDRE
W4DZ5Np0Us5ATACj5FFYsgj/PseGfZeI/0Hqe0o/7CJZk0uddyBSA2fKrrP8IIu7vPveJDZVRo8G
8rbTDnV+MJPvWX3JtJ5nj6UkoXGLF1QxKV0nTl6+pt13W7r1zMdQfSJZ3Rgp2BKmQQh6PXctJQg7
PqWdPFnl5ZtGn5QQbEMtmM7vw/hBD11kzAuLlk1krxW4S2YZOI15VNu12V/J1BHllzC61pVXe3qi
+ux0waUyXE3GHMN2lVb2hVTth+gizJEd5CVNxu8F9R2jrK78TEMSiYLHv4FkaFUT8br57SBkt0gf
Om9XIs22d357xvD9kRz8nZD1y2Nm4AdrohYc0YzlYDOI8IlWDVjNcaDQb6B7tB3dVwjbyN2CnbCg
+G77wZfIc/IpBbIe7Fzq8Xjth/Loe5v+nIr6o4f8ZLBUc18EEvqBffvTuivOzOkfDWqnrMUxlHKr
K1HqZ92jTrIoKlDKYw7ALeFj+q0px7XVavAVVxmNhSxPhEvTkfBNt6i3Qbxlt983az0ZKRpyselq
mLp69PPpmxzWl7bIUBsY11YWuEAF1wrF5SE0tv60SX3NCdLwMFJPjrVDSixLqJ0zdX9wrU4hWo1I
+myKFdYEO+AD/dcANPIpQaur6WZXAR8bXtCNC8/BUj7wppzis+acgThNeWI8nbbcDzwTG6P64lx4
mtsZ1n1blWDn9uEEfmGZRmcWqh+d9Hzpf3nJFCnFbF3wuYGfOnZHpQMxSf+12EQCeH//dJmkjlRu
4ZUrr3RHv7bbOMUq1ZKa1cmATcT85t0ZL5/PER89aifLo9jwa6lDpjNjSerIrb+441JPXnejr3Ov
n6/A9G26OAf5+GBCOyUopa1l28JLWcvZ5bqykaKjQTJlZBJW437pepyylETEgNIn2rDPv7du9va1
Dz1ZpESAmOXQ4mGrvpXmkirO1z52vky/PMNpFZq2nLNORMVIm8s+g2X46CqfFDBU3a+kXlXZwmnt
xkQAnPqFY9baWkvOsXc/OsTJ2xerYDUtlLgg5WlKvHXGdURGvR2fgRZ9sNQ9hRa1chRoktIwfo79
YfC7hZ30e4ty5qhe4eP52jL9lF0UJaI3hhhorpqiMN/Yjb/62n09eSfVUnTtWCvY6R/8O+mLD/bp
CylyGrYyLQJd8bYU9bGzf362H4ykpwAiw/Ohbs67lTDexIicWF/lQbb8/MM/GJ5OMUSqTZpwitFx
rtb23XbUvnY1TjFExRjpVMa5xHW9Gme9+JktwgdP3imFCHpBqYIOG0mDQxTcwKyP0cxdl2O09MR0
5iAfvD2nQZ6qEVt+E3EQyqKzroP+gkD1pdVfm2hO2UCaTlSIX4NzMMo6XBhCcXPkhl+7oSczo69b
Stxa3FDdAwQH9OHMqvmjB0X9fSy0QImn48g5q7rbv0rR+vPTfQ95+sP+Rj55F0XT63Zs98Nexg42
ggOM0KQN/iECzCoNPya/Q/GIpajGqzGWrjTIuLe2BppLWV0YtLOSHDXXpaFaCICxeZTBOio0mp7p
up/uRTbOnf59YKkOYskZDKoVwb2diqU1Gut8oiqrrRWjcymYOQJ6hpe9zO4IKZaRKnyf2GQR5HAw
YPUNU7IXcoNU87ZG2h0a9M8ByabmMy36pcIuy6fUZ9ByCZJsPSXDVm2qZQPaz8pcaTIOiT9u7Yhf
t286zdTmflL8VYApqUuvalD+nrixVJQJqYoV9R52HeqCM6sQ3Zyv55+u88nwhEtYUVib9kC7G2y2
D95wr6M3khBQ5tZtPnJ9vO99JK1VW9uOdrNq4mo31gY9jJ3ZjPTl+01qHjMPaDn6VAG0fLBplReL
zvoxVyXifFeZ+IjUfD3TRwZtGSMD8OUdUsG1L/Dq8NtxuizjH5H6jPUBh8NdRuMwE5uJ3vPQrgaB
jmXyIRu6fZm6ITrvsH/NsXxBL3JEXS8SxMLmMGAB2gglWsV0NyZESQmNev0HgdFGv9fapy6x16nV
r/WAIgkK7fElV18iQkqGfhuhy1Aum2Ql2ehu6NmWilMV20H9SZne6Y32Pq6zy0Jq9mNMU6mjU4k/
udZyp0JS5qExiTXwr/3DWKOU7q5GJPN+ypWILkx6cnjT0EgBQAsh7kvtTR2UaMDEJgmEM4zSTd6g
+XxWlHHRstksgnwVT/HDQPR3Ej7k07DMq71mrHKZXj0ox1apXJNf9unDRApyr/fXEubxUvDHatih
kJVkV0Mw3o7qgtegMC5AYC2GYmMUzaKqr8nOcLKwXWriNSkP+qi7kZE5Wq88ZnWJQxFNOmfVhdqL
AcGdlKlNaANc77t2JU+EWuNJSYP6ZiiLWf2l6fXN2DWuhZOiVSUX3cZ6CK/QTZtptkxgk5uS4vRh
t+1Q4ftm4pAoORUkTgTTVsJgJS7I1nMT5Oi2HpORYTkKp6Bz6BIlS+cjxZobjEtVeK7wqq3i1auu
N4Cc2jsFl6ftDXiq0mVgNpuWXlsTBssEsUJcDevS+Nl03ioM7U1W0vEKtNfMRzqNQcunQWul8tII
VTdLbsdKm+kwjiFB9a2Si0T9EZpXI1YGiqQO5RCkqTbRealjme22CXRnnC2Hk4eY6FtiF9fWBI6J
Doq+kPAjSNLRjppjQeO3HJap+DaSvDuFBxPyXbthI3RFvezSmvqDYt8owdvgY9RUkCQUKNv13BnE
ndz3OzteU1GiL+qtdfQWHHox+Cu6dKZtODYadGRBdk16w7FXZORiGSLMctkn011rYQgqkY3KYpFx
x0T2WA2PMk8i0qiBJoHXeU7q5Uil0kXtS041gh8h8WWyzYXWP4I8rsPAiQcsJinK1Cld9dpORuZg
NAFyNrqWBWrfBBPAcx5rOAq3ZaQtAlMjIhHCX4qpsTqE47ACAAV1cBnFt3FqIRx46zRrQTiNUu+k
DF86daKh44Z3hqOBCtLkGx3DNcYdyOEq5Kxa/17n6Sqgm2FFd+l4U8sIzH3b4WagsdqrmIXtDL29
zXNMMbKJH6W0Akqk4cVQN0lvXfu6fduZe+RbKbLnItz1wMyLYWVUxrFlgDbrb1KCJzDGJhrWrlzA
aY5YWgHbom2CejYJ4mXSfBt03s8WmQ5hI532BqzRUWUMWKNwC/25RN3aDA/NkK3l0KT3eh1bEDOt
DeIgpYmdNiA2cvY9dvEuny4VpjAlfKxbVPHRs22ITVEYyA2rjW3KVOe6RY6LM0H4Kcm8dBh+Lo30
Oo95jAd9YaHrl+3NaB89k6S22gQWnTtdc28pqDfR2Lt5HLzJUbLzg9uU/jrv0jwh9joCKPNR9BlD
ZLacGv/Ro9vVIAtO7fRo+N8tHyk8D1yDfq4nGmYxIhoqeEVl6yFC6ZGRnpPH05VRyvcpmvgxxVk8
ZIzLkf09lRgRgyGu1slguEYzOJVO7Vmv8qeqM7adfECUGgCKAe+Aaxj4qJGttHDfdC9KdQyToyo/
Wf2winJm5YGmZD3Tcvu9Kpj2f4xNua0LbR1HN2gNl6OXHdkBOIL7RhBMFd/qBThmbICNjb62oXnk
pRvFtI+Veuyql5KOvN87Ddx6owFh6BfL0drq1bAozfvG+k5tyY3Czi2NBz39qRm3XfREZJgrsJL4
LDra7MXExzARuqPW5nUVXRU1SSn+bVQ9pOGKN2rde3yanoRHPx6veuLAQmkX9yZaOkZgNLhgVR06
LhjxUDXFUY0d2NrVmez0KeKBtI6WbXTj5c2+y/BpoMUxkHmXaDcNViZspgzbfvLGGznO0OEiYPGD
O3+65TRcGdGRbHUvWucdKvlaEvd9uG6oCWOlGsJ+m0g706MmbB9jWkgFIvaZlJKO5mubM+N0bzne
vHBMVmk7HBoTq5vN+1t+82xlOwR0WWuUnRIPayLL+GW8hU6Tbk6zlcKBpXDPQu1Gb8/B897r+6dr
E77UKd4tIDfRwxDT7+3xoqkVN2RsritM4eVP0UfrjKVVg9AlrDLyn3Cy4x8g+HfpG5LTB3jfwp+T
mt7EHpObd1ulqZvqPus81c15PaOcuqO1bdoO0RVe97BxqkDaVG2OKtzGq3lrJyhDs3xlNIiqEAZ/
vrLFDvCHJRdf6xQdmTdBGxdBR6W3Q6+YYHiHW1NeB2q7qaXSDRmMcRpvem1dFtPBUp4q6wca2IWa
GK6Zd4tgwnuJEatA5TFEOmbsS8JFFhO2iH7CQCotS9HukRWGw3VUJMsC2rwRX7UZptVI3dezlrBg
gUqrrxEY4s3CSbK7WLluYB5MTe9aubaUvdFlr/ojxYRqx9Mq9AFS0TQYr8lKX+UYOcNtj08sbK50
VEzaSPyQfN9BZTQxk0TeMQlekdLqRbfrjZuIeSrqs6XPXtJqzWMUo0ijmu+xssLARp8hj0lI7LFO
1zsgQcoiLUPc5KsKt31Pd7pCFMRwMFXfp3IP7oeVEHZlM3+UJajXlBJnAm0rHfTSv2kYuEacAEO9
ssujrV9UlduE12o+beRoO3Lfa9xcno+qWMo3muo7iNNYF+y8Yu0lW7WvHcMI3InhTDfRc2K2sATi
bKVYCusyY1CWy3ahNjmjOJJPjETas2hv+vQmwH9GFTafS9XhdYFQDliGXdmrMGYBaq0lA5+aJh/C
5GKSvjNloMjsXY2VU9HdjBF9Un8le8eJybMqb63Jcn11LQ2L/sasj+UwLby51yLv/elaze5M5UqP
qyU5xwtBkzxsj635rcaXmWwHhjWD5bKu8CTPunhQAjH3fQq/W3AmYhz/9a3XP8jydeC/dNU+jB49
vNUhz0LK86fpF4X/Yld4qfjg6C6vwjnsmrUGA66Fa5+WFtEKnm9dBbhwBhPdMhloyxYjYpXKd0Ny
ndNXNwkdQGi7tFJ1a6vKyjK8G/K4l7G9JwPDiqtVUSC/V9VDkwfbjN2Ph0Q8TwyUU9wee6RdUD7k
9ffUu63DeyW1d5iEYAFqd97QfpPkYp/wSufm62QM1x2xn4QukPDmZmSe1dSf2vxONIwQMkaGIN95
qD+1kAuAWzqU/FsEXk6NTbSTmQTG6zz1SCkbFp13MRLcWaB0K5895aZT80WFEcM2QReIex02bRri
lpXjgyjuu2TdDt+ieHTzdgepbM4IZdmKCkswMCraMeNV1IprAocXvGR44PExk9rAy/6sRDctywuZ
u2/f4+8icqTpnytvr9EVVq8ol7DcX6oIiZvpqItD2A1ry7Jd4B+NvB+ZP1LxPcLpMNgPwnpTSPMz
wnzpd/mNKfz7DLN2CGEE/EkDAd5tPaTxATNQzP7TB+u95n8qCTyHMVinyqvXjEtrYBmAKtypxEYE
67EvcbLvFZqYicHet36MoxxDdIxursXUDoGhq+8tqd7LOXkxZdCwZza8zcTyOm/rbwFsbMNu8WAF
a2EDMqBLZOBB7Bp0nmmz9HEd1KK8M1p7C07/osfVb46oWhM3NSCnKRjvFNvpSdeJ5q14z1II939r
XOmY/wPvYnbRwE3xrFUz2PTmGMZ93MqABdIpWGFoKtkD9PNijkQ9WxpWAXLfzB9cC9OEWe9C+aDm
DwMFNC0ZMYpMTuyxIsfLoRjWTTERETLfT3tcZ92m7rbzJKQm5c9QJJvI0xws545VYYgQtyMlhJRq
k4Qla0p8F8MHtIpt2CKDNjbDsKsj69IUKcba8Khp8HETRIVlswz8dQRvxarTG08R6wYnjF+1F57Q
diDT1sKbbVPWzSSsrdnK+zrhWWQ0suAv9/qThOXHyxic6hsfcX9Vfe8qb2WmaJvviOopRu8wZuZt
EvcbxUJ1CP/mzFT2wUQ2awN+qYPjWuJC4Jfej5gK8UQH1Zm6/Xtj4Q8z/ymhuFc6oxdqOeyttrln
ILvwoPMMBmtQDSgE0VAja38rRfBpvYFqYP1hOBjL9pOkXMaDtZXr6SGwfka2f2F7Pz//tn+qt87T
9lwV/OXbVpNdop03oIUlYhGzAJrlyX2Rn6mMKh99/vz/f/l8EVtdVya08wpZc5tJvu/9XaaSUNT/
DKVbv1Voym+VHpVxs+uZD9sxukjMi/Js6u57r+VPV32u8f1yBnDJc4Pnj29IDWXCXa+OKV6QcomK
bOf1No4LwiXzy4H4hBCXc808larMMNmhKfbIXAeICpYqf6HOP1/wk5JlgAksjGmK7wNprfT3U3im
tsjMyhf60xc9KVqaRoZ3g7lqj/F+URKtSyUOT+IGWcQtG2eMIdmexQ8JHomT0fHPwtcygU+vuPJU
3+bMJlMg3BKDGvPAUmCTHvAsJBlb3+uueNJ8sdKNdiUmsQuKbhlITwJ1eK5Zl3b+rS86Z/TDZZo+
lJPp9DFOuGJb1wdvfMia0gVqZOOGVZrLKoqcFKBIRZG59K40a2cxkjKeOYVxwPVXlo+x3FJag2tD
htCAmYyRvc4xA8WTYxZPYEISDyfbrukQDMkuCpA2NVk4YpGXmseAQXLAbTTk6VxFcDypXsyEgbIt
WFE8xwELxRiRLvCMpMEVGljHxhi2kkDNP1M6llZysOUlBlYxYVUsL4J8W4+eo1MeVKlBDFq6ieBv
xWwJ8gYjvbIVRbyA44Y/NR/voyZ3qzbYmrYFYOvJ1Fiyh9u43BWU10hYCv3nafiZ5f6+wORTBmin
cTBCZ1G1td4fbCjVOXEGtMcO0xReVGHITMyanRm1VyLeldT1B9zfPVZGf+2tfF0BMmVyq7G9Dk+R
UI9Z/lPLy01ijW7Szs7+XRHchdX0FPcsfAw8g4ayZLvpFCGzDRa9Orvr4qMaHxGJwnTyopU9vmip
shzl6MZs3uzgVaiBW/Qw41KTokfEPiteVKrsDNlGKm4as3AnrfjZ19mmkSb2a0+m2CMix+raHFJN
W8IyYRMvHGBKi85IryaM5D1eo6obVn3uUTxKDpjd3oPF/SB5shAVBElOVO63mOJwO1sr4SeaU0QJ
ydynykUwHRtWjtXo3+vS4xhVezt7MwMctXrqDlq5HPEUtL19IQJt1/jaS6hRfUC0YctvUqfhOyZN
q9ah1Rbkqz9GeLaAirXFyoatkaXiKjLlMz2QPzVy5j3fyZxSxlHHI+P1rDg6Koa3gx+4koV8JMAZ
N51TN3ww1lrz0X8Z6YC0ZioAoX7fxPcp6cJ6fbCxtH4+UfypJTJ/hZOJwp4yNiisova5vIl8cvKG
8dze8c/jlnUyRZi+Egqquv1+qI9td8sMcOaD/9TZmk/5ZOQ3bC3vM5MqeQsaovMmgGCw48g4zuRz
09ufGg3zIU5Gc93MkjqedG4sLo4ibogONCiV7SJwJWF0H8jrMbMYZ0LHFpbz+Z346DafjPPZRA7K
OH+tKnjWzHlViJ8P+//nn/7RRTtpUVlxEKRTy332dZkA8v2gNphPYc/1Pz4/wLuS5w/z1CkwN/Ia
VLS6xgxojPNIvQ2r8CIuxIviU6AnkTdkZG2UV7Mb2NomF6n3zarYjswBeJjtICy5bQE0zB83ccFu
Vs5fbCPdNngtadytqk5ZRlGyz1hJnznjD+6yfXJNZGP0Za8YaDPiLjQCWgpGfuiT2zh46otv/tBA
WPOfJnBcAuCHHcPzMSVwZs1C6lF0Fdg6a4xIVi7TTnrOpNcI9vvn5zY/y3+4mPZJp6v2IgWonEUd
Ec0hk8hIbfDzT/6oonPKHy7ZAyut4Elosugq1cd1mfpLu+m3qjGucyxpklIs6jxx4dVD+IHEkeUP
NuYghYK2n22sqHci47sSoaLMtR2dpoUXoEeNnNx88SNG7vi2nCEllDQVhWUGUaAy7uAeDpRfg9KS
wbl58aa2mqUWPMXec6wXS7xxm2KMH/Jx2MRIjZPwSqORn5Gu2trfPU84tb3OQrAP0/AiBnFDWDQV
Au3MVfng9ThFJ4+xHfglJP69kuQUQBJngBNMxhtd3H9r1//ztyCy+l//xc+veTFWoR80Jz/+6xi+
Vnmd/2z+a/6z//vPfv+jf108d5je89N/89uf8Mn/PrL73Dz/9gOesrAZr9u3arzBi5407x/vv+Xz
v/x//eV/vL1/yt1YvP3zr9e8zZr502BnZn/9+1fbH//8y+DV+c9fP/7fv7t4Tvkz9y1Ln6v49A/e
nusGu4f+D0XXbcM2FNvUyXdheuvf5t9Y/5BNS9VsIQj3oD80T69ZXjXBP//SzX8gseR3qkoNRfCf
v/6jztv3X4l/8HEqGi9jFnopQvnr/5zY1d9v1t83g+vw759/DY37fTB+H/o5MkdShWkI81TplWex
NETh1AOiIlrMLjH0wRZgDRKCJf3lmvzhUL9zpN8PZSm64CiyomiaxVf6dZqPCWOYBOx4im6w4jic
ugpHjKiD2WWHQPaLdV+lyX1UVNa6CLvgjCZC+8NXtUxN11RDtyhfi3ko+mWZ0fbB6KU+5dpQxH5w
paiBtVQHK7RWkdZl5UISkUGPw+/b4xgp1ZuvGNAYQZ/Ab9Q689WPTO9KFTaYlioZZVCEsV4CJlQq
s1x5sZQqK3WKsNWYCrvEsi/NyM2MAAV2aXFZKynBEh91uYpIooLmiod7Ys+iRpT2TbNRbv3GBstS
idJ78c2xe+yg/91DkqCn0o0SbM4sCe4/vyfKiS/t77tiCjL3hD7fldMwi7GQvcoYKdT01FIC7OBC
fc463Zw5lnoK3TUyxKOcqMpzUhuq5poki/eLIi8YuIxJK39MKTI54ByevpKCZGYbhX7xinCroC7S
FSk7kCyyzAUMKz1aJ2mrvZIUoiM30OPmzmvUnry2KEle9DYo6fh3VjVsrKbIvw0YU3O83rRX9DIF
ilJZAS2PwZCixLWtqnmN2nG4q2MTI7bEt+gvlLENLrqhLklDEUWgXwb00uKVnJppvUWiD5FUwps4
0VorjNYdjFn9Efc2M3pVCRzXdJwG07HjrHmWE5lGGTUGhY1Uq5rGcbJyE45cDYDXA8UVb3Iz6Itl
0FUKNflqMNnJeHZouhhimltDF75/pWXRoDpeaQVgSk3VIApF1amBQd3HYl+Z4EDrOpvKZUwhFThT
rdcNG9tQgNWoKGq6kR5a2MfFpBuLcupE2y60zG6FM3aDXFKb6FFed5KHd7/2vJo+sjCSmxClgAz0
QsoI+Wl5pl1hJZW5CZXBVl/5woZOoYgwYccUJuXx2LPM/uj5ku2tCKot2O9FnZKsEp6K1InlDEat
p2lJ4npdXKtLcgft7DJSIuz3eRqhiNEDFKNuwptzqRoZNAUtMXtqhXqdIQ3wutp7aScRhCvRaCZ7
qoE8xUUklUbpTiTyBK4Z29q4kDNEIfNapGIv3yb9SoohRq/k0ZLPRYX+aUCyGHYVUzNkRdZPlkcg
kce4k9vG8XPTXhuBItzaqMvLWCExawGKbMD7K+XQgaNiAbT/XO3q97n4/dWzhSlkg1wuYZingQMN
nu4QxFJH38/Plk2VC1rnbbhTRaqsqbNGZ0o3J8Wsvw+oK5YJ0kVl9nhfMf0yAhploOSFgnyhz3qw
F4LWN4wW+g1Vbj235VBtPHUSbqMPkTuWnbxNykJ7ySmKwFIeFZqTkZesJl3S9hqdBPPM2uRdK/rf
i8H5/ISsWsLWZSS7qnivEP1yfmoq20NZJhSuJY/JzR71dasBfO3luKP6MYQKLKIhgHGQgtTOB1Uh
aFBMqzyV8M63gAw+Hx1/X5zO58N8Leu60G3mbu1Ud5lJ9IEVjQ5rnYoSjVHU+8RWjlF6Zkf0h0FY
Z40gmJNsU1i6Pk9dv3xxRDN6L1uj7AR5313pSSPV8MM76S0VtfkmDTmVc5qLhowSBmThYhohikER
C/JkobSwowHDjf23Up80ZdUaVSm7piSSdSrVXuq2earXZ075fz67umJomm2qGheGdcjvZ2zpJuQD
bz7jbipeFA3DkDd4KT2rLCCUWxJn9gnK79VBUhmEbqmGKqu6SlYJ7+vvB5TMOG99icJNJyXiofSE
bdBrNvrWsfxJc42yz+auSeJfRnYcP/R9pRmLvqQD9//zTLB0YfGCH0ixWMvIxvtq7tdbFUwoGgol
Kh1hSf11YkFLlLt4vPv8KCcpC38fRrFtXSdHzDJ5En//upqhMDHGQelI+WDfjGVKOldapsZN2Cbj
aysKb9XU1XQ/1kLaj3WEEWeQM3zFLGLieBUYZZwu+Tm4McMiufn87H4fOOeTEzYRiJpQVQsi/2kt
GHCNWguPk6v61NuWOlD5IUGIBNru3m/jaGmJTnFpYQZ7eezOWfT/dHTF4iHQDYNMBXGyjgwrFR1m
ayBnmxrFXzZJDnA/DiUIc9AM3GnIpWPcqdQblUKGumBO/ffPv/9ckPrvcerv76+qKj5LjXFbP82j
sExkMkrEMwBDCc1jU3gzLmxGXuWFQTM7SkKq9XW3/PywJ+PjfFxdFgZrf51BUvCGnTwUZW6oVdEX
kA0JR1h6qizfJ345A/Q1Pz6yVMOgWufKJRZNeIbZECDcCXW2e5CLkqlYGbKOjfDzs/p9JHg/KZPJ
i3nU1pGQnu7keUZkLdHwjU1e0oGvg0OD46V9EImY9h0o3sfPjzc/+b9ffAYCXTHN92W8drqM14ZJ
BW31rsGDcxJLkr6E90MKfGU1t2kBOVfJ0ct6uW2cuf6/Twfv3/SXI+unzlckHfAbY611yoiVoq9T
3vdM2Kuff7+TWfrvw7BLYpCzua76+0j4y2TQ27qR6GXVOUkRpBs/Cb2jVrFTL1slu2sTs5qnupe2
VsyVSOHMBaHp36O6ko9iVOxdnebxNqpE9qx3unX7+cmJd0/AyeVXFN1gADAUA2TXyTMICEatR9so
AS725MBo1nUoQZEnFRvCLKtvpLAJqlZ1ajrWbxc6OlD7f1N3XruRa+eef5V5ARrM4ZahklSlrJJ0
Q0gtNXPOfPr5sbdnTqukUcEHOBcDA267N3YtcnGFL/xDgoQcoGUzTEY8QOI4uShqQ6vR61JMxI2V
mutNmX2MW6W01X9lckHhsQlVYaF2xorhhokUPumhZgG/a4ieS2Sy1iz8+VoNrCOtqeDS4MoAViGY
IaKFoP2uw5R71Cbq7X5roRU+QRCtYztHjWtGyK7EHyRrxDpf5WM5/RJCvwq9djDl7dBpGXqkWYsi
oJ/ICPPlusaRZk7ls1oN4pVQSvgCZKHeVzYlpkC8SHpzRmHRknrDFVs/QsZuAAPdlJK8FYvSaraE
zGjAypasD+hnl9rdUFjw7KgNxpJd01IOnHyaeqx0DL1fxOoy3FXySGqbHXj+dpVFhZQCe4tMVFMF
ATjnqKOdL3U08SvythFcXoIEsNZW9Yfsh5hOKIhBzm6ZCtEujxuC6UDIZzftu/Z+1JTiKfWj5sMM
lAoYuJblmqs1dfwRSmQAW9Ym9HilmXrAhvU4vBG1RbU9ExDdi2oAzkCfrbTesPGRyo1FPwlWsSn7
AhJc0nRFT0RCamEc30xAEAdy4165t0I9OkaGMZEBRI267wQJsGldYJ8CLLQoBmJRGaHKTOgs2jUQ
5MFyjmKbeGAnEaEvA84w0GD03W1uhso8pKUSPYXKLB2MgcKCIzaTkmPFGCYgNPxuEcGWQ2s960YO
arpEzHmU8gl1RElTtnmdLlqSE4hZwgQzeZ+6ZH5UEXwV7X7Q/O1YNRKAmWECcJZgg10DIxEsPmLa
xI9mMXWvcd9aqqPEokhvL5LeSSUgP3RSNv/W0Rd7CpMQUGOCCNe4ndIJAFIIGPO+FpLquegG8aaQ
JTDp6YDLgDgp8S4r4gDoes7EO7I1WCP1g3k8tP0ihi+UymRseS/jl2RqUB6szKBwLxfgErQEMM+a
vIUMvkZAEwnYUkPdKVB7UkRBb0x53YwCgKYQ4z4DacvF5iXOyvCqbxP05SYNoEqCrvS4jc2w1Gjr
Cwrv0plitFP0pE7cqE+Qx899FOA46kPyU0kHkQNUHOCrZvjl4FAakBdceyFKTl+OAAPTMXwFwFbW
jjbOnelMEY11D1boIlrcU49iOrs68ZIm6MzdVOuwl6skEbY98pUChiwpXZWWG//NF9QZ/cK50ssd
r1+Oh26C/71OwokQrFMwSELFaYxRTvIl+A/9rJDEIw2XxpiHlU0GuVXTStFJWl1tAN+IU76OGhaL
nQgNwmypvKhkYjMhP5G5o8hvRr5ySNiDAJlElDU3st6jP1e3sV56PoLFMgKjJgu7y1o6ckFiHQo+
lInEQ4Doas82L/mMUYuyfUHnNtBzRBqrWIWmUmeB/BREZgIiRrPKiqQq1h8HvFR7MLodNaM09+Mn
VUmxXDAEsxO2iWYZLyVeSRixT032nk5GdSNA+0bVQKCvshYiweLDg8G9gJ1PA406zEIOwOcSbGXO
pkpbxXqWBcX8Te3af8q0fL4vsrRb5nVcNqBiNffTNEMVAOVk5p40ChZyVFHAXdMYpvAsaQGBV6sk
iFb7oaZc0wQDiM6FqLUbWZHkfRuopenpM1PjaWVKS73sK6oJZa/eWqiOaK5Rm80M6rMCn4Bs+nBX
Tlw0dtEjs+apU0wXRZa1mgUy99llFElauerNFjnl2CrEC5QW5ut+jNI7URxy3FdQSEBBGxFH6jlp
GBRoUlM3djoIySOGUqWwUdq8Dx30zCTc8WJlXFEOCjYQtln5ObHzuyapASXxZBRBIIUJ7Ia0ltS9
NKkkWFabWejakY4JK7PVCbmalGY3zfj5Bopo/oGHbnzkF9TfjeCjnBqPVf5s4omK9sOc4D4Q+ZGY
c9tFJX5Mplq4YqgHOVYhIvJjQ1pHSCpYOnY1GIG7nYII/ZUpl60P5lxZZDRrS78d/Wp6jHMk8B3y
+/HYp8VYwv1hsWzUppsST+trrXfMlgoA7agpTTcjSiMUZlS16GxpGNDVDArpYMU+qXyFjietB4zB
IneOFRALXSnq2w7VA+gNdQXj0BaLdO5WkJiTEkOToEzkq46TdrgMQ73BSMJHFX2WoJ8gC4wSJWCn
EYxhmZfZSz7PxtJ1F6lGOXWRQFPupRo3h6gKMmUvVbklob2LMIcbRKoheIo893TRQ83E/qfH6wFQ
ade3Dn5SIeeGFDY7do6uuCDc+5uk0LqVlESoRMpQY+ZCmpE/TDPAAGPDnRjKITK2sdJ1i0EZVAFs
6i4H7IuijeonVQxy+Tbyda6LqgevOlfNPrPy5iNL0/IoVcM12Hj+GSCPMsjo7/wcRZ0gqZYQT5dE
UxElTE0lhVT1cyCfFmzPqE4HR5MTgMJ5W4DoQz+Wnoym1cmvSIs7HROFeL6K8aYBGGIsIYLfgVQG
7R4NlGt1TkzAHKrJ4xth91KXEIU42QXkGjRLjABTihPdKko2eKCceYElx/ocBZKKL49OuVdU1FN9
jGqUygw+wehYqHQCU0FIp5wyXLK6UmrfRaO6UyMN8HYoJfWW6pL4q9TUxSYHsVu7F3PlnPoQo359
JEVRKRMopiovU/x5TtuQpCFPks7BWtpUdj2cIXbAUCivuqlTgrXKCOhyisLwoyGaCHuXdYLBPBiu
GGtFpYuANUr9jYV/C6K+gUjhlI2so9OaUIG9ahRIQRo6YRmWEG0PDjs0a2QhY7mfliEnAl9BCN+H
FsMQzw8HFeuETmY/BPAf3qra8qXdnFvV4ESaIWw6ke9l95IA9r/vJ/+uy6S+oA0zBfc+y/21Ef0R
6FnQKb8p14rP6RyAJ0msCgBjkvt54YiDWoxuM6AatUQhE33KgRW3mQdDii70INMf0mjsQif0lfo5
pJV0p0hJpgFj6quaInWUIxAZyER6bWtUnkqVXbhQilidXS0Aw23reoLw+zglvyO0VpHfRt0jsQeC
CixBFBVKUOOLcCfoer2YfT2/9vEUp5iC1rhkGI0lCm4eaDk2KYOAkLiJhKHvalPULgqbQ7HS8ixT
IS8WvpcGXXXsLCQ/3U4zwPhk6N6KTt5Y6Usg/HF91IrUE2StxzXcaJLfOsEanL2uV1ct4SNHEUie
EK+UrAAOHCdINab61F5ZMyUQmwJReskVhgZxJZbw2XDCwLyChLbcE6niW+IXAjrt2JQAV/55u3xN
kXUU6XUsEJl+jTT589KsA8nsxAZJ3bE2i5U0ZVgZxAp3Qa4tx2X9n/nj/jleDKqJmkxXUZb1P+XG
vzLIjDBHG2q0xhs5xzGhFaJjMbTZSlILzvyf3+1rNUajo8YYlC1l40vNtisEK0rhxziJ1KQebzpS
CZkDiiKGcEFxO/fkFnunJI7Fg5638ply3NepJQ+nrUrpgWapeqq8JE1yKvqUOaGLwEuZQ1gDAnBx
V+86caXrUXymJPy19KMplDs4uw1FAbBycsqU42wOSUN4kY9V8GSWE8gwqRtXJgHLA1K7A5Ghn978
PMfSUtz8fNxyqtGb00RZtDRVOrkvaBDVfdzrDRiBqLxMrVE4xpDudpOFvPpYk6EMProlQtj59E9z
+ieCqWMeVdZnwMXfvL5qSpas0ETQLU7bzysZeqBJPSLkQYoY64qs1T1rwOmqV7XJMUKpdMQpEbc/
v/4fqbeT12c5y38qTKZJSeTzqInaG6mRo0+vpE3/nrMaVJBvNdfNEJU5LGihTXARoI3hr3N9REHV
t8LpNWxlIOEV0WDuzqVcI1vYQlyuJC3ScODtMBWUcx2vI6MmQVExW2lXSSkJz6LSECLLZXo/T2Xi
BmGMYOycTF5SWAoclh4Htrw14DJkRl3ojtb0MIGU3BzLxRgl9eZcxnPNpJUNnr6afN0N6CZi1CXg
ZRXp4sIiEaPR9wBi+ucgHt+UqQxFFnU6kibyRqfyljQPjEyqE2gRGNf/hiBKbVhpYkSpf/4s3xTi
DCqwBiRcS0SL/KQSJDByG5d+50QtjhI4tqikFEibetDXbnyVDNMhooergrztuXf8uu11NoSpG/QF
TF03TlYEKsOypo8hHVQ5lNaWNg5eoMamU1rmtBNiazgT8HwzngoeQ6XercqietoJEvu6mNU6a2E3
WfOBG73ClzMf/auWzR8Bw0aD68z0fv2MNAUtZhgXJv5bPrk0jK7g78t2ifQU0PxwJCtcTRSjOjPO
1wOcWo5BL4f735DY3J83l9QVTVOrHODG1ETX7Pl41QXkfoFUC09dRsVDIybfUqzscZUS4uufV9HS
2vq8t8mmKeZS1CYOI0X8PLwo+uEs9qAy+rE1V12nWNdSV45OJorF089DffMRNQrVdFW4sOQv9Vvs
B4KUE5o3xZEdRwcMHmA/G4VnWqQ/Wpg0j//5gCadVl6O1hWonc/vxk4UhbqQWsfENn1l0i3Z+BQS
7itDny4rfYjPjCefNsnIK0AayfSo6Bmx/062ZJFPKICIrJk6I79CZyNXWpxKM+T9ZBOAWyNZ8zoZ
uum+1DXw5WllqY9CEk8Qgo0K/r2e4C27slK9O4RUeQXXiAPUpUxt7G7jVoAWIwJiQ0q1sEq4gEEj
nWtyfLMcNWvph3NSADU/XfZZFzbSpFBjCigL7+puTK6yLKIkUGkieoZaECD8vvi35rGyTeVx1s7s
h69XHIeaCiJGW7oMtFw+f7SA0lqXqz6rpPFDpzYzvHTEqfzd+olOJSEYUQ8BovHzSvlms3OSyqKm
gK/R5NMzG+MFHKBqq8WkmkU5085CCj+e/yM1wz9xoQ4Ci84te31pMJy8WgHKSE4ZRS+M+aYmWHKA
jZQXP7+L9E0mZlggeOlcKhzTf6SH/wo/2VcG9ZVscKhkvFBfri/KpqIyTtqxjeDJOookGMjh91TR
22ry4iiUD32eTatEREiJwmBan6Mtf+kfszVMSWf3k9yBddLkz+/ez7VVRcnYOW0g+Femmpcbc4qL
x1Yqp85BEEb3zNLPYFLHUfzMIshtTe66c5n/MszJcWdyICzBjAjG5hSHmYPnD6M+I0vtKhW7Mnqs
D1CX5LtqCpAMKAwwgDQBVBQ6xGIcP8y6t6brNArR0GtTLH2KxDSDM42tb5Y8SAca2rQVZeboZG6a
vjEzQ0FncxD81xzNSKxqdbQl+nH2rIgsEXqEeGYmvkYPCwCFBhK1PFp5pwLKZiqYKdjTzlHzOd4G
/kKyUQECUyeuHCDUrTfHiBOEEBp//bw+v3lbS+IGUBTCeJ7g5FQORg7l2LIgNCDdcB3Sc8WgAm5V
QEllM2l1+0aaWrz+PKj8dVTAh4bEm5rLRXe694ooC5Z6GXtPL2D3CFontwcCm6h0Gy5YHwJb2+Fr
V1m0cXyCw86LIc5Jl8grt0djlGNy5lIFxD2JoVyvKDeaKqCuDrIxle4hprRZQi7paxCzial+hK3G
+QV7gwJNoI3aaq5UOHoTIa++DocIT44iaCaoM35z5qL9eqcDe+BWF0HHsNdPSzFCmpplgTSKI3S9
tgY1jzSXbOJ37EfF9ud5/TLUn9QTAKNsGUBhTxkqiR9ncViYs5PJ7f1cCePar/HLLUP0YH4e6cuC
5RrnCF362fRRzNNNEpkZzhMDJS+q+0gfSZW/zan7OCJwcndsJH8xAGluFfQpVz+P/BUMwmI1pQUi
pimayjN8PruoFSia7wezY+mpeJdLUMGUidp4berFZp5m/TrNgQUKMw0+mirKoYmb4kYKK9XuUHnd
JnHVYOK5HB8/P9mXa0vnyaijs4cXRLJ+cqGIVqYUvPqM25bu70Oz0y9wRVLOaOrJf/LbT6cmIT44
6QWobNALONXT15JOzqpCHp2xAAi4iiRLWHSNy1T2DJq2T62RFk8oeCxQLW2sASnm8UADVSlg/EyU
/ybEGIQGMZmQMg1+zGH9Yo2J+Yb1EtbfYT7k5l4mc8+9ATLpnSBU/VVmNmg6aJGIORUhUjUjwRAX
PiVEEaEsqRIg/ako3XU29dy2RgCBphB4zFkJvbHJqnol9Z2J6lAFsX02qHjbYhJSXJzUCKJgM9Rk
p8ncUDiMku65kSSwoHJWg3FSjQy6GU3G+QNTSui0RZiG+IqEnVrsgiqhNj/UXdOT54pisx0SvdeR
B0mxXS8twad9x1kvwHtTumbT0Sw1sD2aat+dAxbEb6UatAerGvt3zSzgvoeIC1o25xdCPHJdT9xA
0VgqKzJXmmc1QGUYmX3fvvmpL7/QVWosuxcCFIWQJqFGr/VZdd1m7WKRLmc+CGgEMz80I5iWInQF
qUHTK/VXVKlw95GM6Z6Twld/04aWL+ZRBkIq1EmJLkZh4RuZTWm+pxkkxbs5TtC50kFkgetRgvaO
JqAWEoPC83LkKcXHrQf10tmiPmESKeYN6ZER6QSu46BguNuoZX2HlEEtrssCNDKiRi3YVrwH58e8
zMWHolUhBVrjAkGYWQwYOepLJRXoKSZ3XTOUV4E6Dr9MOUfULrfq6QXP7Ei2q6rMHoSu0tHNSlrE
xDAaU1CQIafLbHYLIkphj4CxPQD7DTfGLCXJupPhl4jAktDQaXMzXSVVKWHKGYsV6kzCaAF1QEUG
b/VkGhEzM1sZJ9MWQrtf52TaXMiVgIevYCLDJ0oISuVagmQormp7oHoIfulEN+h1ZMmA/WyWL62D
rBDKbdWWZQBdBf1V0ENdhxUZdDK8IP3AUNZhOoxvJZ1frDFl31qJnd6ocJrrKr4sBL037DhS66ea
U+66gHlaOGlYdXtgSPkxDiv5vqNnX3gI8/qd2wlL1XiQa+vWyuTwPrZGtLEG6rFvIq3Ft2bu8SoK
AR8/ZQRruj1V0gyaHsQpKJ5omCy7Miu0EEzaj6GNL57g1hIlYOCngvygaLRf63qufpEBdNsMTUCk
cLKpT9ww7KxfVFeFyG76ql3l6kztudVUJqZvWrDj9WCY1SqkM8wnnoQCRjGlRYDqJhhprFnZknaY
Vda7VujVUzpT+rbbUME1N5el8kKaWutjGvqAs0APcZUTUSJPkJowYRLBdQlpNat6KbgKOKncbU2t
F1dNAIT7IiX6PBD/+zCIBUQ2HOrEgXzmjvp6Hi9BvgxqVQeiY5wSvqI2ydJooPCLLS7KD6ztNQ4e
52xNTijpDEHdBW4K1D+gy/yxxDp/BfitD7iKDiYN426ghVqzXF5SCXGG0BfMHWupuZZTs78o1XJC
qauongEfsGaKFE6huEDFZhn/9gkYjQwoZ01X+bksBOGh4DPUZ+6o725Pw5AlhWyS7tCXLLyh8NbT
6UXUK1SNHFvH3HjIdZPmRUzL7YImYDzbhj6Otxw8/i0qyqifVEl0M2ATj9gGaCgd9QypPtISic+Z
0HwTwJDliobG00kW9/znuSQGTXOYIoMjZ7GC8+4i8KfmzXNRhGdC0K8pEJ+NgBcws0kKSAPy81Ag
KopUQCLSCWn9urIPkp+o04w/KIvoV92InHTRISpA5yjYh9FYXPR0e89kh0tI8Pkqx3yOot2fUEai
Bfr5IbSyULg0aX1SnMRTcvJl26wwutRa9dB3pXQmtfl2OFohNCYkVuzpO489ZUjToBjah71yCMQs
exvVOUHdZOE8WZF/Llb7UoJhkmm86GDZdQM20EmDIOpT8NIjBSx9HMwNON3yvpBUWlG+HiCMarUb
3/KNzeDP5m1Da8orwd2fq2F899akuIRLsmwxyScBY2EGEy62C9XKr/tnpZ6NVy2OPwCDa0/y7EvH
n8PAr2uYdyYso2CjouugnbyzKaWJkRAJOrSbmm2aGwKoukzfGFN4d2akb4aSJJnrXSN3M2Rj+ed/
HT1YBAmhSv/Vob8VIXwBjgVRuVrVn4fBMroLI+ybZ+oOabBWY40qLZrj0eXs+9zsbGz1tsT86BgJ
sXzXCgEAIVgoc7futVJ60AUJB+gx0g5Qovwb8Y+QUiWOaepVyVAgMTyX4tucKyhu6AAP15i/tQ95
aYWvvojPoZuTJl8MfW7t56g3w5Ws9ogFTm2cXZt+PPW2PjY5KkpSNa9HDUUzN06VwPQwwMxfJ0MK
0aEQlPJNa4hv6buiWUSwCFimFWIoKJGQiaifikKorQ0l6H9Tex6QB8KGln7bYNXBvgfMU930WQgq
IJfnVHIpnmXl9c9f4ZvlJbGydPJZmc9wmo/QdGh1TUH0APTrc5bp8uWY8V5CP4DHAuaRnznCvxmP
vIeSJhke7adTKyBTsaIZgBKRiyW1ENNUXwCdZZSYHXOkuWOoiufOym/WmQJJhuoVvw5f5uSYgsWl
4Ww7I2RazvNh5CZDpk0pDsBlmldE44DYF4jgGbo0rSiG1YCOwZ4bif5UWuK0AbxmeostjBsLWVx7
P8//tw/HDS+R9jIvp1J8QoUBZa6SDlXSGB2V0MKot+0Nale6Pp9JsL/ULci8TJFNDdaDBuspEaHt
siEUsCFGdCnu7aiqqsuym8ULQKeYmVVFuPaBW595wROO/Z8IQyHFVuj2EWAYp1z7rojDSNB4wz60
IEjBXNb9izzRQ3VVqnKvE5n7QbTCD0Y+hpUAmdLyS8yZWyCRbhhF/XTJXuR+m2IqWXYdZMmv0vSV
lBZgXB3BabVIUyrq7NToXSGJmqHbx2+qBiK8cuf1WpxU67KMi98ghekOdkLfnhNC+IrnJ6OXZcmE
BKbqCp/y82HWs2VHn9Ie/P+ufowoRa0o3Wa9XUq5heFlncHOUwQn6IGvhakCWgCpSBWmjd5c1pVV
b35eV9+EjzyPaUgWybYonhLSaqn0LbDUQLXyMkGmzKQzY9M0Cs4k9FCUT4OAhd9F0EO/B/bzafuu
ho1qlc0woLg4RZtOEovWm4DM3kxGPiB0mYPkpO8Vh68zpR/UtrlMK9DlWfAaj6AY7NRXQvQXfA1t
HIzBb0WCCmNXqcTdZOMN1vCdMY03lIzGY5QKYo1F+jAGttqEOIxrcuiDpqK9eJEEyaw6Qq4X76S8
0kcijwZZuKjltxB640tjssLrJAVUjBl12/grUxSBbMe4jx6luQS8lRiA2RywRPrv1K/wEJzCKmBr
yLF2riX4p3L+KXgC2kcTknudHpYKd/zzgglaAzFH/LwccM1S4eoCLFlh9pUBXMzcAz80pCNVOfnW
FDSrdUHJjtmuzEz1MdJ85Sbp1Ty48eekUVc+/bXuUvDH7BXFCTi4ZWJQobB4+s4zmsoq7gwjxqiD
uzSq/2Ei/g9IBFyVH/ldW398tPvX8v8HoQBtiU5glepcVqapaEsP7v+tHHAo6t9FmvyvbZO+5u+f
BAS++6F/Kwroxr+WFhnCAABeNGvJGf5RFCAx+5dFjZl4d+G4c339X0UBJOn4l2gumSadB4mdx+7/
t6SAIFv/koCXqAgKkO1KuvmfSAp8vq1BA9DX4JegMv6pVp62OECUIdAJneLYAei2gYg9zWfOj5NM
5usQJyV88AYtlGuGcM2H4LV/Sq8oUYDjB9N2JvT4fNV+Gen0IkoNA+yqyUiFV2+uz3J9PmcL//55
Sqd8RjQgtD+ttL/C2SDv8kQNh/BILo1Y1GE++ivxvjxEq79W1fU/R8TfMg9/2qb/dXJ8HejkqlEl
tK9KeQyPOYyF0IMBb6wgklpv4WoLdGWn7dpdeeFfd25sd1sMkQ+KRx1Qd80VyZJb4E+7kowz1/wJ
1enrUy2z/9frp/EY6DMKgsfa3AABSDar4sPyuhVaB279Oj72L6NK+e9MleSkfvF12GUF/zVsWPuy
WpGcHMWd5Nb343a+jKF6HJuH/kLa0Yq5bnonxiR3tzPuf/4Q376yQZ+NFhSNIELoz2ML1SKoELfh
UfqFGAGa8MULAP5nM7TVe0TM1St0X2VPG+zk7eeRPwdy/7z03wOfZP+WXMu1KC1LbfKMwKZ4OD/+
OqfxcRLSfB3lZGc2Sh8SsvThUadZj0nmswipC8Aq3poI4xZ2F5LGOPAgfn65P3aAp+vbWMA5Bq0I
EBDy52ntoyI2c8kKj2rm1QgKroJgmj3iZCQV6B3Z6oCIGsi+m0yLU2cat4qI3VlW6+2FIQmp00VU
joO+q5FAH4s9SqcHC2YMUtbGXSzUL0JuPqKWH3uZn/m4xo3rXBZ+F9NS2kU9wJZ6IVqNiuwmeXOk
JdN4RAeB+/NbnpSy/s/s/tdbntz/dH6IakQ5PCJEfNVeB/vxNnKkA5Dqx+lNelbs4ky15qSX/3XE
k3MDetvU9/IcHpU7FbB0YQu26mVeYJtXtGDMJ7g3P7/jcg39VSD6OuLJmYAJco0vsRQeKy97rTa+
R0Wq88ZVeolWxSKx7/XXs40grTfa0gQk0G2QdzKdPtlEIcBtG++WdbptNuma/59cCS4Sw2cOrmWv
fFltlNEI2jm55dMEeDZ7McxbnrG+RFL6kLnxGYbxn87Z6Qg05LkTKKeARzlZz1ML9UNFQ/GY2ZOj
r+ve3ie3xW393pb2bEML934hpFg9mM/YWLvTVXuUAlvwohcsUbo9SCp9O13LdyLHeelMx8D1PRSP
AVcYW2El3Y3X1UY0bP8Dp6rnwdbegcwmkncjutV1955c+3ZsDxeQa9CnsYPr18GOzxzCJ3I8/3zn
v9/wZC3TQJDENhTCo2Z3Xrjt3fxKsOdVheK0PbuiN9zSnkh24Z25VZEFXcHbs2U3W6lveDI44Qsq
b/xZ3YVeZ8M7OPN4JxSNr493svAnaFC5KvnhcVrHl9MONknzmGyoFG3QyUROGSW0cSftQCjslGvr
kpj8533wJ/n7aQWc7IO8LwexR2L8mNjlJdKlz6k7b+gJXQzXiXNvbGIXQV43cY71rnEtZ1kU1a5y
2l2zD1e4uN7kb9evv8ab1ItWqRM7T7SPXAVeErOFeUq8L47ybXMxUDXYIzV4ZhsvAlVftgjorYWk
DeCIfPLzgRzKMPKhX0bH1m3dfFvLrr62fpHguvkKnTmPMxlV9LvZ666idyw4HgL3988z+O3ZtaCm
Ee5YlDVOpY3kMBDo/cawTh/lR/lDuFXfsRZpd3mGmpur0qbD7PKcWf0JVvvfC+evUU+Ci7kJEAnM
s+gYr8orbSPY181luw53w8W5LXR2qJNYoi6N0vKxrjkmByqZ2Z4TAWudbe75Bw7O4syhJ393Mv89
nycRRKVYRQIVNzpSgdiNbuL6ByTY3fFydDmQDuOb4E3P4rZxCR/tYdvc4SvgRsczX3WJIL7si7/m
9yTCMKYsnQ2qmkc25XpYYy62Tt/Cq/DNOgQ7zVO8co/lUrz3D0h0TeufR/+TYX8ZHcMuivvkdlSo
Pi/rPM2hY/nMQedBpnbjq9Slt+cii+rAKPo9PEOadX273MkXAVRRd29S4ziztxBm+24OEGswQaQg
EnBacJ86KygLlTl42r5hcmY/3e3fHlfRobJzlxXXOP1FYb9t92+GfQHsxqYM7Hiy7e3WyBPa11vV
yZwrHOadbJfZT/r6pbHjVba+5wwJV7de4mwuQ3eV2Gizu9trT+X9evvtMVjdZfaVv+UWdlYXDlUP
F/KXvQ8YorFfbvbG6qJYv9wk9hUKW7ZmrwwbotBatG9GN70cV/ur3h08utmuk9rOenKvP1bXz7e/
vOmKLrzsoaJl769ER7Nlp7Av4MLurvaq93IPkMn+nfCm+8cXt7LvHymw2L9qd3Ku9sjRbjN7U9j3
qc34trRS7KeVvxW87M8ESCuoEC6/2vCrs/1x9WLwcDeFm9l3h8l+37/MvIJ7Ibje7ZVd25epw2Nv
3dXN7hH7EXvP+7zXdrR62LwHK5OHw9zG3jx0ju+8P/ne44u/jezCuda4vlLnDkEsp3CumMtldYwX
b3yPwIYrwDtjsGZvNftmf+f27n7b2vfr0X6Z1i8XzvvoKvzVy8hLiQ41f5e73OLJm/XVC5kaMZfl
rDJnjSL2Ktm39q3OV52udX4F8QGXfbfi91vbU208Jpb/8cvTPG9t2s64UxznztsddDtZb69Xo/28
eeBRFWfdO9vGvo5slXV7eTzcXaTOwb6+nFnOl5ud5QhO5Xq7y513e2naO8t9quyLTWff1d5W8y4Z
xCHSsh2f5fX7FeKpQ0Q6Mz/rZ9VWWXHXKLTsTJvjfd/Zh9z2NhqxBDR6p3MOd7K98UL7fV5pTKiy
+xW6axS/dsrOllev9uEBYaP7wH4JnWytM3HeLX+U9g43Vvsuth9RY3JzO3dC/vLyw3C8HaYhF95O
cpYn+yiclSuy2KAJXB0uGYjndEpnfxW53m/P3a0/lkDHO7zvO2fXeZb9wIEm2sO1l3vrD1BNm8rb
d7ubydn3br/qXWnVupvE3uwVnl/ePbK7J5bV/uq+d1eTM3m1+/C4v9Lspw0q4Hbvmmtx7W1a17Af
9xc3PHniEpF5pZPbk33ReVePiWsX7m/Fvnt6ZyUv28iwf2eut3l4dLzrHcAl+7B+Zvoy+/fj5mmw
mV38Fw+vlwCE7MNz4DwjzuXtvPZmck179npPWBduaMcXvs3dzn/WuU0Qt9ow2eUutAOXX11+DxCq
q7nC8kAP3gNP13o737m7eXob7AuIhUwIJlaOskLtenv/KPLF9DXC5M6N4aYPop1uykO9y51ds/n5
lP0D/vxyyv51vp10X2TYSwjgcb7hfGY/CRdPs/u2b1g1j3wpNuw2dPaqgyw5C/7tft162fYXZYNq
ezTtyyV27b1qpTh3/72oEOUjEmnq9kjjfT7+S6jTmiDUEZWDfCt6sEj9dbkNEju9i1ctBajhSt+Y
hZ17ipOz4H6eF2n5+S/z8tfwJzewhY6JDjhgiQnlm5fiMG4NzsF15CkH7Mav9FW5S66qM1/juwsX
2iKoEuV/s/ddy5EjyZa/MrZPuw8YgxbXbB8WASCQkplM6hcYJbTW+Po9kTV3OgvFS1jPdE9P25Sx
WCRTIRDCw8P9+DkoQJfn94x6eCQzpR7CaBX49aGbuA1C/1UXpsgcwzYj2YSy5UwoY+L3kbrgBn/q
xKGYB0U+ONQDOcv8zItYTZrqeS9wuHpvTyv+Q/+QH/sH8QHHkmKnHbibvyVlflVo+v+1dVM9J+Fz
9hfkjt+f27/kH385Nc9NWDfha/0nCEOzAoL/OepM8te8/sv/3ry/J2Hm/5+/RZ/ry/Az+4Bv0WZD
/SsLULLQMFjHJFHHYvwWbcYzgNSDowxxLLAYMlX6v9HXcoLwVwC78R4d2S3gIfGe/441C+JfAZ/F
G3jQ62ngcdJ+VbB5NjsBDBVlWWaMRAyNhHr07+fHJIMzezAkkaooJ1C6TeS7YbXRRVSNgFrbUqEz
lp2SDJYQBXAy7w6Nq0obdUJeHsJ4ZbAGZrZMSAhpPeRAQtJBlwqVC+q60h25tVVo0IKaubDKGuJz
VOIo57kgLMk0opRbkLeaYFsIVEeL1lW2kvqtp676wAZWT0nA5EHTYVNAdCaHFp0bjjdpBeDnLtho
d/VN+jY8Kx/Dc0Y5eT+mR5QdjPBkvIUQjswOHBdG44cemjnMop77FfhaRAqatvppfNfu86fyCQKl
yj3/3kFr8QUAZu0Fccin9j1DyATqZS9DY0KlkPie047vI+QyANNBeKmFNpjbR5s2egXc0ZxKiiKV
WiJj5Iz5qomp4LtK+5hwHyOTDesB34sO/WhdzNbDt7ZfRrPn0b75Lc2j8mCYqsFcjkHvtYeiOuqJ
y+sbhbstxIOsmvvpgzvqD+02vZnu4kfJ5pClewSlVNnBWIHkmIDSFAQmxXXvmaMHNl5kgU3QBS4U
yy42c7aN/UHNXJogcxP7J5ggZwa+L+b8XN/gP88qfGIUDAnMkgwqCuDhPA2h8wnIJFMVtW1iryBR
DBXNtAMHGOQZA3XSF0IHS1ebGel/8mqzNDmrB0Z+HHwASLCA0dqY8zNW8pT7chfKlDmsI+ltmURW
hNOSQQwbJh4u9EQUElpQsbZ8+MBfmydgKX80uZcNmLMEpEk8oZYsgFgY7W3eZlp/KHSqzDoxIXao
PIyk2UI8upFJd6M/D2+AnYm3YmmCiQn/gxGE4xH6LE6gRSp94k8UqsLQgVmnA5E8S8Cjt+m7f0Td
f6qCvZjEt9xeAq3XJrzlexO/4f/4vXMTsOud/wB8aYAvjbKBCHrFZhuZGorZzQqMebUdNaBLI+qN
v20+QG/C3XK76BrkPXWOxKB/gELEczFYLZgO9r3VXfsyiucJ3Ox2W92hfL5IzK1WmeqDcFe/dTS+
Gu97BD/S69IEGWZ4HYMrFRLOinkjOZD78EsyJdC6ARMWhEGd6RHaQAifIC/0EeDZj+I1ey1eK8Sf
EcpnCqGmun/j9xK23c4eBTSYSMVtooIKmCQxzSGUrFhIE4INJ3sSN6FV62aP4xW4zE8N9QoL9FfB
BviNxeTt4jDP7PvPYf4zDvOSNdFmJ5Df2prMznzfjBmqM8GojHg6jPb3Dm7ZDYIejIlMC9F/70UZ
0vQlZK21enKNShIJJ8nxwjlz6ZKzU+5vccl5LPvbbaKS50xywliFv7/NGExYpSFlMq3tkSD4QG7u
JzvYk6XExOKFZu7wP3yhGYbx2y4EGPi3YnJA3me9GIp5gKLHUqad53lEwjnWhAQoNGdlaPmFw+DU
xeC7mlFDZj3zJoebQFNUqTHq06oR5HkC5IfFbExXoxQgbsPJqAsD1Q5UF4LSUUdY3mpfFl1BVB0m
OfLiDHylN4MoJw4fN8nCnJgVsP54O7MByupYDaswkqkBbiYS9CY/gAcSdXXQ9EQTCGCafmYB04zN
DKK8oDJ9ADPGgHwi9gvACDNTG3bZMyTiNaiVk6VN99Nletnds3H104Q3UAwq0xGe/QolQMUKvIBJ
RqJTdaU/ICzjig8Fzgb6Vf/S7QYKdfMFmbSlIZ/H5f/kQ67M9rd/9ZCzGTdz8uHb/X2BKTPDnKO+
jQedm0zL5xKsAciTPtetGeyyhRjU0tRSZkmf32NqLd0rywhdhMH+4XudQ0zOdhgAYFQ5SyD1AQj4
+wvVXZBEkBSR6cMDT66ufOQSHh9vT6eFqMR5cOaDd3mdmTkBw4zaGew649q/bhDQLU1+7VHfbVYv
xapCiqq3VQIHGemJwaQclZD/hwyH2W8LpBGen9cWAt32muUDBHimhXkPqBjSLHsw5iDFvWhf2Gz6
qsFz+1JBKqgENx7NJzO+hv0DhLg9Gg6UhKAORkrw8a2qCVJvJDsW6/Kq4gkvE6CKvFtt9fUBY55c
nw/SGR95MRv837EtSxPmvN9etOUfnTCf7tsXE2aO8FICH6HIFBOmcxpsguv6aYVNJoeONShg7aFf
WvQL430OTF/cV4+aeZ6vMN7IcL+CEdy4Sm4gXA2GVjD3BSGYtEkhwQ8zI6iYE0O6iTsED5EtKz2U
7qBAYaFBSytmDjr6w1fM4ojNECz/7IjNsYc/rIqZp1yrrdHFIWZIlpKc8jgWE8+VZUv4kAhontPJ
4v7pWTIzl7/7LFnshJld/S064bMAIqrLUZKAmD/iSfP6LCmKhamvC5la1lNuPhVOT3dPqdlYD05k
me++bUIg09KvHsmxtiXTPZ32EtHN0XI3I3lwLfc2Mt2vTSQICT+z1780Sp4VJSZto0N8GY3iqWZW
QCEAR3eEvLIT3Ki0HZGcBZcunPB1vqnXWMgP6q5ywMn+0bzilQXh3BFLvwGY4I5z3kpXelSAMjNc
j5RIAZe2fgv+fvPo2ce7hAgH1R7XiJe4Kw4pc91SAZqGuKKrWyFFaT+y8ZrdmPTgA2gxbAIH2eXO
nkhtFfZ7tZEh5nNzQGiKs+E7v+c7z5IPjfnOEbqKqWZ36EDVJPYjS+yDFp3ob7r1DuJgpN8rE/gv
zwlesFW/+LR2IJ2AFws0JK8HZWem24NuaUACrAzsUNCbRjtUKzHtGglLftURDQ/LeEXtGCSk3ja7
D3FJ1VKutT0LlwmUX91HH826de5BYbrG/bzG5FW1to+9db/XzXuEt8j94RrYBBmXy8x8BSQ+NmN6
j6e2dWgq67Wtm3i5tE5Y7I138lVmrven4xHYYLNB+l+1N7XNvh56Epubt+EKem9OyyAmdmNtkPa9
E2H6kbXG5h6RNwXvAzUEMu7ZNjU75wEQtl0CbEWDTH1j9eRht4lWlVXaiA5dBdtNtmUfVliVE6z6
dfdQfqA6AaIMPRnX0TZagXADFcHAmbRrcEk6w0FE+JBB/6QrdlnWQg8wB4/cxUhKS7j82/5RoeCS
Mp/dj9a8u+OPKOgckHQ3y21ilujjwq4t/sF+jFeNrSIpna8eQT1v9da07h1th27myGCufJOOwAO4
GXF73N/CSpiBhb6ZxYuFMPPiUa0XqAJbnYpZ2xCrXuEGds4qp6F5tYPShZNte9s6aBRaUuvHemUL
azTRGR2bWAte35KlmMNa/yWWYql/Zt591ZRlM1Tn/mGTyttpV729A4oKCJ4nwZosA/ia9fO4JbZE
sQYyk3f8w3a9Ph0XumfZaM3c/J9G66fR+s80WjPf8fdclEv2YeZW/p72E7xan3g1rG4IDEJwt34s
H5IbbwrAA4e9qbIqi6dsf6xtgNOc1gYm1ZnwM70bnMFB7omw58Z1iV2yOb+OZaTYcyOBauJzthIc
wdHXkyUSwVIc0QbQzo7t0AaXtN252jWYnV2OoArMUoExVy3gnVzliIyPCEWMysnuoLlBVHPbWsCd
KevOfvYtw9JttpOqNFqhMPU0Yhdl0LkejxYkBUgtw5kdHgNKAy1Y030ETOrts0SeGViNHfHhNND3
lOiHHLvjdUwP1xClhGPUmdc52YqtGW+Nffkq0YlssdNm5vawvX9UERQITDeB+wDcJoR5z7s2tum3
zZ0CXwHxDM2EBzgCwXlszTfWNx+sQacPbN94vsfzzKl4e3sDYH5NIjt2fAcqinBeZXN0WqewWbcA
knlbWqOjOqkFvCGcAp0AEUe/3rcxngtjPXPlQ30IMh+qoLTA6LXoPWgd4puNvIStnI0kg8jCsWXD
KK97u1hlK1D+rIAhtSWHR+pRRBClgBce2oqbOL4dAHwPWWLE11M7sGIMOCR9nQDDzx4raeBwCGZE
TgiUboLn8WoHGrz25KY0xrMQL9/hzAstJf4KHP+dzaMwozJjp9yOD1wFIi+UsAm0snunXk32aMHT
Z9hQERhFhfjwpgv4YLgZfAloFVTscBsqvkcb3hsA441T2i1JN6UtXalUcHgEgpJV54Azn+CdCBxX
mGCxkzsNEd2CkAx4GjtwzfKGX0176Zhvy5UIyD0JbN8CPI1EQEX2jrDO3NA04Z7bJc2c1Hb6VbNv
9rzDW9kan7Q7Wq2pk2Cd4l35RscUZq4n1HhJAkcSjiEJ7zr8ndi5NeATO2STGzMkMuZxYzfoig3i
TnBARQpOYRuEoraGG4LTzhYPAgOutjW2oeMaBFQgN+NV65jhyl8BvhrRYGn6LJqKWcCK+2kq/qym
4ht10zw4ebEtzA+7XitzcajDVHRODUNR2yrtYPAHxzsOf9sYPKwlETaCPaM8eJTZBwF1ViNWoEd5
gJeR4LdYGQBHXjscWDFp7VUokfyhxnGgtSY7tULMZw2LMCEJXVvZrtn1K/UBNB3AenuIw07r8Qqw
AwurwrczR4L3jPMFVi8K9YA6Vy35ijf34kNw3ZBkbawa2lAsPkcCrnu/Cvb5Ckl9op9XDqzdEgxF
W9g+z8QUF0E9qCjoWdBXMgUnyHlFQ8zR1nc9ylhqbJ/K6wSUd4FtEYj0h2QFMgf0igRgPrOT7Esl
oKcgLWX1hwIspmyj/pBGToB+8/G7D0vp257lWQN++nZO/XVoJ05NSyq8MNsbw7JmsK+RldPgxN6X
Ap3CXhseQ2y+gNRZ5Q7vg+0VXtgnCG7klHh/YGFs7BSAdlTQmt0mpexV315Zv7NX5PgKHPa/v06c
cC24JcVPXDG0odhIU7Q7xLgkKLODtrcDYSR8p3bhoE24xwy7QOK0aAGz+h7KPjxcE9+7lLL7YZEL
fx2xQjTWHof9RDtxJzlexa58/r5i+wR7H4ztvnNB04NzLmdrcCA0BBRCcohXKXwGVBkw/wESW0dl
DeKo6+hafshXMN/YW5t9fSOsewvaGhQBm7OTM+Bkz5wZAJUswWopaCkxPgGBRiBqRLFjwH6rdgL8
O7PRudXsofUIa852FxHj5btsPqJ0CTtjj30JUmYEFb8o2ImuFSIgoQASQZs7hA74fezAtqJjAOeE
A0g+wZQBChQbQuWgJhXVpT62tNEZrRTPNQ4iCcyhkNHWzmFbdUBZnELH/NKsyM6uRwtVCbpTfChw
LEAOufPgNIymckBuFwUNpxyoH5ogypNR/TqioYVt3sO+5hE4JSPWll2h5xT0JFIyrC4DtSQ7jSrE
oOWq3tZbjZ52JbbKCtvYrsceKqLhFYmtB8FRcNOQlEYDC0x7tr48lAX6VuxIxAcQauNujFVv3rE7
BMKfNRnNt9zWRT4XWy5os7HuUddlt1aO0FZha0cDLTCoYZvY+jrT1BA1mMgtCnYVRHi2LkLhq3ol
reutQMUH+VV9RWHYq4+ZWVvxVt927grn6hwVOThoo5wC7ldqbhDKsXaT8+CgjAEQ/wCep08lGh64
9UATm3xksA8fHwk5viGdTk63++fIvL3tzTd4fR4GjLRudKvurQ3z9qCUbV6zEEtt3rCrlPiFlZ6A
5wSlDeyCb293hltZCIOgVkOlpd27xsHHCOvoqRL+9IipxYYUdJR4eeUg3kR7N9/kGBhmC1lveRia
EvNgNEEMbGJ2WFsArxDe6x1pHbhrjCRzx0GQiVnHJhOy5ZhCHqoy4SxjOoyYrykMbAk/k2g0X4Gr
Hx0nrdUHDqGhjOK2yF60FDKiY7YkcFl4z7QNinq39Mq/+oB6I5wIyCjRDF/AteEWmKGW8KiBIdQs
1Q7wMdxCyEI5w1++2nqYF3thUqH2B22/oUae5BytK23xfCZhC5Z5qGxRIINyPp8MD+zswRZ0vsfm
4/gumA6cCRQMrC4Umi5bAQa23fsbDX83KLCAPp7votIDa1clO+amKtvCeRHM9hZWDCXDZ08VVo3Z
MXisTubE65aWsHfwXo/jbUurU2K1u5oKJqwdXgdLSAWUqcFOwzJHsMA59ipm6+D5IrYZM5QgvnDM
MKC0fDUcxZN4Crfto7BXdvHWXyn77j5H3RaHdxk2C5EisnowcDZgtpDZYQH16Wcri50hpjHWrQpb
+O2zWaGgv5XNCicmKFfh/DG657Ky8yixACN8641gDyS46x28CuHcDu/pDyhjWg0bWGaanFDyjqs2
LgK2FgJ3qNwR3QxVQgl8bMSl7/v7irZWCb8zhH2LHR2f6tkRyncwmbCIR2zaKCRynitC4FaDTxzA
GzaCAa1fEhxqCks84hyH9c+OQODoXCEailmIcCnzbvGzc9hIVwi1sq2TmWYWXWe/IcyILb8EkKdC
MBanU0xE+Aw0vBoR4+TwiRAew7rRYR7xZUN3AraJhVVhu9AZAWY1SKjQTOZUj5ZBexy3io89sJCO
tmVBWu1sxnz47njKElFDNWL9jA7zxEFBi12FBVobe7AnnBUMnDkklCKyy3m2AYNt4JjKiuJR64c+
kw7pPczcyiMpjjMYK8yEFKaNHXhx8ARilCUwwFHlsONOu+JZIRlbTtp5Kzr3jMvhI7XHfsOtwK8C
a4AvJ1l3tCHGKtvzAEtmd91a2WG4WNDdDJ65IzZy2zupSA5gKu09S1/h+zwVdcBVv22og1ncx2gC
O0Qoe92S8M021/gWNY7X2Jg36W3nDhu2McN5cNgncDiaeGenAk6Jk1mhyw6DExbRC07e9apG+QOk
AWG5PJuNRgSjLTpbEYXZr2wig4jQ7mmAIyCcDnRBup127VVB3dDJCEneWwSqdYxui0RIifEzrBBT
GWXOJlRqyJuGueydB1e+Dij+Op+Qy3vW29gVcdiBRbph2xB3w17LHtVRSMh+V1YRFa/ZzslOgwHF
MQqnQbyaYNotOISLZ+y5DMHPM/bPM3abHvIwa+r/+7+EpePELFwPobhmSnpE4yI4v2zjqOHkPTMz
Ke6WQJko6/46HiSz5y922p+Hl5+Hl5+Hl5+Hl5+Hl+G//Pf8kzpCFgH96ugyy+wIXJr6BjPfgBog
Jr2iGnzihSLApWvMAEL/0DWWD2GzVMHPQ9jPQ9jPQxj8rp+HsD/+ELboRc8SVf+UF60t2ON5iQbP
l3FqDMiU9AQ0Vsh7FCuWOM+20hVLrDLkGPKPJoIVyO4q5xxigbOphrgxOMNsEXkMBbGmCXEYFt/+
FjUCTk+3Xt9ZXDYm79AP59/upzXC26iXtBVQ2vDInwA7B9BjbvmAv7GADIt5fIuzgp8Qid0F3Nfi
nc5wX3/eO11Mf50z6Rcno//Q9JdgfDr5ISgsQcEOItlzCHlfdSBZ6cAgzxJeSKIgswB4693b3Uhe
EFTNAX64wwOFhWj6BjBB8ADhb/zB4n2IQ63Aw3M9mVclXgoNcPPmhjOvACVYZ1fZVU31Q3MvHqS9
tBuO8k1hFwhol0COaEhX1QgtmYfD4TVBqvCAqGZiHhCKmtbTml8Bk7qeaGkpCPW3To7oaOAIJF+N
ALOWFoOEDDhcB46Jd3fmtH5MTO348XEKzBPSAGgrZ72F1hEMYWguQ5QCQACcxx2DbXLO5g7Ue9y2
NcHX9RYRYD+Qy0f0/66y7pDaQFxQYTcMCCdQIS37yZ5hd3+8Q1+c+wifDHHw8ysYqOD49jXY4/Mo
+sXIzM72SRgbsR63MrDK7GuDlA956u3Bys0HzXRuUIhz35m+eT2YN+dadgrwsmlvwVZmboGguUWN
DBjCPAsyZiZL23VIrjgZkleRHSIxgXuJEHO9ewPUZjz32gewL5H9MS6YnXMK9Qen+uJOZk71II2c
MojIB6hPxYP3Dpg17dfaKXxWj/xRPA6H2tYycwgsERBLFXyu5iAQDnzUO/2E4kBZBGUIq6YZXvJX
FUk+iwMWOyK1hwovgsJB8ajaXW92j1+PgMRgnl+1e+aoG22tdYWHtTHuhRB52neWAk3Jq4CckeWb
4S70yW3qIKZrc1Z8ik/BTjRZ5i5ERojFtBk++Os2nQvsvmrTzK1vKl+W4oLlVpChkgkyUUiFSE6z
1YHjYvk8AGLM2j1jTUiDMn7BzoEEEu57Zw3sEiqmGBkWh9QfC9WD7ZJEaCowMcgR9UhhJjvkjOA1
ZVR5RInqwlQAF9BCn7LnL+xylAW8FnJoP8sWQOcGG20JrJq4Y5CfESlblh1g+aEMwCVIuF8z+BJj
TfPukPsBHq25Ymi0+jbBT5beZklmqBi6LJ3O4Ews/c1A9my+hyRF9p1Whe3LlnT0bypjU8pQ5TQz
BJ5HNwL8ukYGs7bC7YAo3bN6NdmgsmNJgQLbPRK/GEUdidMaeb/OOafTEIRmLU5WwxmWZID1UgfC
ieEVIIe+5uEigOcLODLab97ePPvj43b7ntLrQxZDnM/E+oONCkHHBlvVm6cPwwJdHmLj32LebN9n
eZkekW/krZEoaF32N8sCsVg50osIrlfnfDJStv/k9BJnJRKtnIXeKGHKpyZ/xiCgXtdl3dvfSi70
NpA9C0EAF8KUwPCu17AYJ7AJg1EY7G+3qXV7ewKLonO+Q9jE49tbhto7ZkW/Xgefe4i/2JRzgebF
POKHLOykFg0tr5MrmdE5AmlGO5ozFBitMEjTVrxfuOjSbnmuwru46s/d8l+1Wy7Ohxlk/zeZD0vG
WJwF+/+41bJkds/IwIuJ+9Ps/nuZ3ZmH9G+2qy85SmeiiIvZ9a9wlJacTnHmKP27OJ1Lbv9ZtuWi
L/993f6zZNcPrirkzBijGNg6pZl1VPLSB+kIXD39+NQBuXOVD+7qKjvVO8EFyNt6B5LCTsz3eOfD
kwP2wGpvAaMn4RruhZuuge0BlSmULMzXgSgUes8EnFVUdaYdxGfAUQugXreLz7iKjLAqg+DWgOcd
xiQ4FhTqjNGxKs1jgpMeijUXXNnF25udz/5kt3emwv9h9HQIsQm8ilLeOQWgntZp2DAHix9JdgMq
ZEu+16wH5pozLOxgwRkn1Q2OHziAxG68Uc9YUcis7RgONHJYmQiUgFWzGc1WA9AKuD1WPACGdICs
nHQH2Q7EvwCeQYacAS4B5SESxtQnA/VRQZALZq9SRXCM1v7akVu8uZm38Ke6ubM+8FcjN1t3Ix/7
GXRGwdcB0nJzc7xDXOPuAedoYO/A725SemBE3B05RycP9ACe5+1BIDiPLBwn2Lb1VUtmS6T0wGSU
KGjJlbNan74ew8XbnO2Zv+NtzoU5zvW00FD7+1qZBQoUKQ8h14hQTWkzLGm8nxCkAXF9aL6w4MvL
ai+az49b6qN+NFyv9gjZgJ0Gz1y9AOyIl+UEMTQWVhjtJ4nWK9lJD+JWddWN7qYnvzGXVJlYi74a
mdnuOHmGlusDWgxuW2eDgN7XgyN/esy/6JHZMb+JczkXNViPCtLtKAYaSXz3worJhK1MePzMgMBU
XIbQZEj0xBJcR9gw2Dg7wQdOYF3XKZE+KlTlI2LRbyUiwDh4pkSS68muTIDTzK63veuvG77QL3Ot
5nZQeS6Y0C/p8RGlY8elA/bnu8YvHTPXY4e0c9BIJS6waVBFzFSLmExLjtgeQqicecNmxoSz9wvi
qs6KEbWjen4yFedlQnTvHf/eD+C6ua3MRybcUJloJQraWIQQlPdkXZnX2AtR4HRCHO+DN3nA8j4W
RleaadTN57shfh/EgX48F/EBbgJWZUTjHwwTIgD5OVr8tGOPdJBkYEBVVgS1fWSDx9HKtL4erKV1
Z8zM+L//uptr4Pzadbc0fWcG97efvjOj++ecvjNz/XtN34Xdca6j/Kt2xyUDfI5kXRwj/m0M8KeE
eVDtE2SNlyVF4WcRyCzmhFpRe5m+BChPqimUU1AO9XoPW0dOcFFuYe8s1FKwJNVC5YLAM4Px47b4
y8VnCdJkasSckwbU16ak3EeoKJpQCzvauzOz11VqS24GsD2D8xsophpANgWc50lBIdTLpjr5EOAo
zSDCRg7gNWq6mIUHp4bkdpb3CEi6s9/zuA/R+oBus9VRfcMj/QuiZVTl5BbkKXj8Oq4GykqNIgTs
Q4d3I/CH+KgiQZKGBVojW3RjnH9SB9KDgFjjSVR/iHCgRYu3ROuZ+dElnvja2IJ3c6FzZlZ/LEOw
UHoYGUtDJfWIYhpm8SGvo2ETAIcj/uBh+ndP/LmahtXWoNoYj2jmw39nsVgV9oDacslhewTEH1Eb
8GTgnSUeZl4Tq8Rh9Yjs055KE899+woO7DXgD8ah8AYlYADxM5h/gWQGUoa2iOSgjoqoiQwo72JZ
dlBusb8B90dFEsrCNVQMdOcCix7vQu1UZhr0G3pfgDqMgDfqC0fE/2F/+mU6zfan1BfSNo8xnXic
kkrzxTdXJbm+gdQmcw1rSCk57AE2R1I7Wz093Y/WvUTAXFfA6Xl+fgODDfbwyHw7fqxDzPqCBJgM
qbU0tosTf3Zm+E+a+J/SRl1apNmmWlYelPdSjOLZnWeRCvbFBo25b5Fzs7pBDRFqiVBAfnb6oWxq
3ry8lHDMjh93d6AeeH9nunwxzsPeinl4qKfdrj8+PlBLeHLJB4d0LBvctWiy9UxOKNELUaJToA4v
oyhwY/naaA1hQ0gEfb2sF+9utqP/ue5u2WjN9vqfRmvRaM2Ohn+Y0Vr0FGZnzN/UU/jU0TYEXoCg
jQDF11kneZ4aJuOAvRC7VI3l7uMIj90qh0lYP6sOlLDWCzb6U8pZ/eKSs9sNRa5RIxGXDDThbeB1
sFLoFQRYmhfIhbt5J3Q0jYTKiuM0dbIJHKmyAKpROTYNXn7oexDtl2lWE44vDmknvhRBSbpsrKii
xVAE7Dt+qcWfOgy/tFieuXJpFMeKV8NwgomkQx0uIDkBwHWSOe4QH2xQ2OsWoAG5fWaghPXeBz//
wg58jvL/4NBdNGHm0KWVJo+qjCbgYM1M9LVvs0I5RmcHiTqgd1jdoA+c0BHe1ekjARbia/sqMq/o
qxbMvKZ0aOs4KNGCHcNSvR13jBDxygGnX8NYbW7XkXlcuORSv8/djt++389M5l/d9cyfqIu26TkO
dy04JTw54MKgRQvYAPuf1SROWC+MGAFMPh000vao42OuIUQYM6AJQgsAidHFkDDvV0HYH1EOgJQ+
7r7uqc9t3cX0mG3tg95xnJihmXfYrV+YhwmvDG4nQhrMpX2waEfAR1SYENjFni2DWIjRNtJ9xc4h
rLDbdW+YJ8Ca3rN4DEEh+t3dx+nj65YuTmQ25hfnud9+Ii8O6Wwn/YOGdMlMMtWyy476483k0mqd
2fXUj6U+LjAHU3N32Lpfz5uFD59jm3/dh5+FJr5Y5Wd8xMWkjAZJ4b0eWxJWS40FLICmBMQkJN5F
9425ZVXwIUn2OSBVLSjHwK8Buq8CIp49pFcAvWQZh0f76zteWtNz5O8ft6aFBSdiTiL/WzgRC7vR
ufMuRuw32I0WJ8nMxqZTqGpFxSYJJIJBiAAgL7wl7ABMAxdkDdgTOBMatzjzUwUguhEBkNjx9sAi
UmAZT6jNJwueyWKb5tb036FNM/v6Wy6m/zDpSwXD+4X0ZfvyfKlzyV79TeeS0+S/CpKgQg7N4HXI
HwjwpL4JXXK6/FdDEcDGKCKZowqgof+71KUo/VXUVFFlJwM8DgDE36UuBQMimKoM8UxV41UIkv0a
oUvmQ/1ifREaxSfpiiQL0GYQoGU/87Hysmniumk6Wtf66FSSAOBxIE4LDixbnvOrQCwT2mmSiOPO
OSp4YTGiyOiR+Ew7qsrGq9IIAKPqnkz8KubXF91++PaZlxqOS1eaLYCCy7WiV5OOckUnmUPJkN1C
AKJCTjIWNgm2p85uSoFYO6LLvKYY2px0WNf7RE5EsaV5zvmWkCvcNu36GhGbJihoZxgFTWse9NeS
UD/2EFXCDPr7DPvkVj8ZOkXSRNarGgRUlZlNFMTKMxKub6naiiqUcQyor3lSvjB0n11FFjVMDkWB
LDw/s3JCn+rcxGctjWtJd6KohQppYCwBYT4ZNuXyKrNhq4ugFry4bKlQcBzEVvNg7XljaUlCnvz6
G1Kh3yfKKtMdhgDW975dJrWFr2teQ0Xeg/iC3Ggn0VCXxF0+6TYVFWaibEiywYva7IZarQ/DpJAb
WuiNvBnzwTuORj0s7EHMD51NQRVKtwoqdzUU3igzty9vRL3Pe7GhvphVq1KQG7MoeX2VNIm29g1d
I60WGFYa8v7ClT+7Px3CySqsmiwqxqwX+YjT0iZrGtq2Y0u4XC7sPlRH++sp/uO00NB5MJ0SJH81
SEV/P1baxOdhmYoFzTwBOZyh5LbCECJ8X07VgsjSZ5cSYAxljBlW9Fz7xDOUkYdyVkFLIdXWk9hq
qzRXIYWlKdnq67v6se80Q2Oq17wuY8zm+Piu49qiqDikpGCPTUOQhV2Y+/GC1750lVnUQiqHUW7S
pKBaU0tuLsfKZvDTpXv5rNsu72UWmWiyLpCnNMRVJF6zsroC9xonRlAdE7mFKffppQReUUUNOkIa
P1tSYRqNaen7uNTkj64SiNDj4RRw4/NpaP0DI3Rxqdn5r/OCxqt9jJA3avpK85WJqqH4/vVFlu5n
tnjVViqLfDJyWkSpTgOvBfqi58D+WHeN+fWlmJH+3k5gxumGYvAClitUt79fR5ju3ujxOhKNtVJR
v0kVN+Sb1An19BXWMPlHpp4hYeUKqizJcxXYwOemqNE1EIqhTMfhmiAjMafFv3qQdB7pXV2BAyXL
4vyQXnaclqWpltE4aO7aoYvtwpB75+ue+2GQJEGB8yZpqo51CB/p+57Lm0gMvYYHFaPegStLCJo3
KWhKxysqNV0YpR9W7Pla0DYXNQDBZAmO4mXUIZhiXzJyIaGlp8aPng95O95ToiXJvdmRET4frsPE
02FQRaiqnA82F95Yrgh6GmRNQnk9DvacaoTbbKxBnRwrIOSqsvZKUINhx0l9uS2TWLyKIYl737bZ
FBGB0xGJk4Jpp7UQV9W8AardY1ufMmksFtJKP8xa1k50uqqLEuTYdNZfF+30xDZUwiZMaOu3xlPV
eMpeUPOScr6sWXzUqQsG5pP+Z8JvMjqFV5DXn421LIZdVvtaQkWBuxv5XrISXht+7ayVBGxlGvRs
DAjMy/zsIvGUeUrMlwmNvaRytLQEU5vStQtdd95DvlvxuAyuw8u6wMNH1GZzKSlbiedaLqY1hum5
SAJptFROykQzk3WkhuuogNBUDzWxbEqHB0kKwPepqPwNtibUH4p1cdIFX9z2Y6ltUwkdYZZc14PH
vKsnW1DF3OmLXEC2fuiK49dr7sdxEEURwqSCDJFLXjoTVl2MuyiNU45dEQyHyaibadvkbsWN+sLK
Zjbv+x4SRQkHLFkVDZ7HAez72cX5Bt/qZRtTryq8x7GIUBncj74zdmq4qbqq2no9VO2noDl9fXuz
MiO2/nBl4Nmx0gGLluaoaKnQMk5Xm4hqQQBhl2GIpJMyjcpzXlQjGBlbTetMYOGH4xjxcW6VxVjG
pKhjf9oWuoFl5zW18RQPevnkB+o4kFipeWQ+vm7nj8sPZwv4d7KBXtLw/X0HtUoq9IMfxnRSE8nq
k+hJCTJUPTbpSMZJWkqzfDYeCjvQYIeXsABne1Ri+LlR8VNE49aDFGimNLbCDgVEbUKPqnEhP7Vx
rNJiVLPbr+/0swmHiQAvFr66Ksxl3QOxisY6aCM6eGpuN0EDQLqM+ff1VWYaWudxx7FD0+DJarok
z2dcFuZqH1ZJRMuoqjIz4YXRVLt0uK6R31prYSWtx1EIbqcg8P4/ade2JCeubL+ICAkJEK9UFfTF
3W7PjO0980KM7T3cLxIgIb7+LPo8nC6KaKLnzMue2Y5wlkQqLytXZp66JeP3RuqUn3U7zvcu5eFH
3TTDA/CAS3irrfC2vq3oFkq73i+SoSHogTZYY6aK6UiNdi6X4XsiePc9ODWyiRDVYudlqr0imXJn
vmRu019oiU3h71/ukZSNvaPoOJ16uIvE2AC7JuDPIxfF3QObsfd08XIF4gAXRVtON0qadlyKyfI8
sbr5LFrCfs+LTGEeQO5hG3tBfO2ec9t2LKKNS7+4qev8R7IgbGNR+uS+CP1u/dfQ/eXiUf3Tz0Eh
zh+/CU9w4EowoAzpzPWzHbvCoVkqMEZ0MvauWcTywmtWXt6XchsXuQwvBarMAQv870iINza6kgvN
ymIp0CjTmAcvlCAeh8AGELnrg0+7GuKNoWahK9BDQkJB3C1RODf14FZizBOgK//MZfB5KHgZ1WPw
te/TuBTuj/ePRlcXfC2QuYBUPIBVDOjY6372N2fLBdWLmts8cUaJga1TYdGnn2aYEY4U/jPFUrrE
Uf74OJcEtXovazGlm+Uv+JTe9/d/yu0tr5aQ+C5B5xMQwk2wQN2O2LAq8qTX9fKHL0p6zsU8Rqzw
mwNjcGvtr0Vt1KZb2JiXGqJchNVxEDbVnUcnm8xFmH3yJ8n/n/K2D5YPmsgU8ohtq9jvevarqKr5
xImPgf6hyw6e7uqtNh+VuWts5wtvdTAbeSVinTEkXZ6wPMX8+opwvNegyPJTajV9clpVnUzQY9l1
Ooo/6zKl/7z/LffUClfMBcBbbBf23dWEvVUrVjlyoNDjTLryizJT9y1ox+I0pSl7NPjKFxk0KFhY
Xj2EmUwvk8hDbB/WB/DDnlIxIhgVr/jUClVf/Y65C8KsVnkyG+pECs/uNOlJRZlfkwNbtCuKAzkk
K1CK9PNaVDprRbMuyxOlvOq02KJCF4fFmHK3PxoQsqe/zAMs7jK8F3jZa1FjV85iqoMskSTPH1g+
m0ujPMymtoUTWWwfPtCnW4fD4Ak4hlMAz4Yh3LyXSisnlAXLkgqLkx5bpek/JGjbA1Tq1vZBCk4D
lNnlLn0l3r3RGTmX/ThIkmHtaKq/97XjRlPGsHEj0PlpRl527lX5YcgXrwO9lv6KKTN0Xm6uMgP2
glCzzZKakf73pZvMl5wyc2AAdsIhxnyC+B6gm/DdbdTlOGKea6fMkqXmzZdqqTDGn/LhwZYsfXaN
DB4GG+QX3ro9MKWyBdEomF8CJkAT7trlwMusZZgbAwHF4ehSBOyG+OxagXK5ADQuG1w1kvDPFSK4
b22+OPCggzyFZcV+I6L10DRkmfxvV1J2IY3ld1Valk+9m2X3rK2w+vN9o7GnZT4TSNUpEmCE49c/
qiHUOIUjM4wfCdl/CWn1qfG1OYQE1oe4tY7Y/oX9XwgGEQ5u5FjD7OCPeZZMqEr96Nw+vNRK9Y9h
s3iP/eRjZlKo8vswG5xL3/T9l2W281Gk+Iqx3vwKAU0IUShDI9zGRkMXwikNHCdmtlz+02Khyqns
Wsxbz2sskcLmVUDAYXUel7J8XgqM+2mKsPvPh28ckANlAEZQGINiXt+4DmCyei6cuCFB9cURxLuI
sFIHyr/+LZuTooAH0xqA/AeF2zj29dnlfmucOFvGb844D09FDsKd9GbYr/D394+0J4yB1QrLuLrA
rRFhRc+WSo9YPlpWU7x26l4QT3gvXt2KR1j96rf35e0oLQLPNToOuEeCbcSfh6XwpnrC4Vi4nA2t
sJ2iCKqnfyEFlVOPr3dIXs3LG9M4tQaB06ScOJg6rET1S8SC6XwE14idD8VQ3UPcsL6PLf0wq62a
xgWJRDku/GnszfgoRxsmeuj4j4CZ9G4QQidpnwbx++fbMf3oXfk/yRsVQXklX5TE+bTyypfMiuYS
DqvVIdlwmjppHlU3FB+/1LWY5ANRZcgLt2ScomTjUAL5jmnezAnRsPqlY4bk/aPthAVQRhQ+1uYc
2Nv1z998uqLyqfHUHMa08evTrJbs5HUhWlsKWp4+Lgp+DGheABVBDnEtSqeK1iZXYZznWnwVRi6P
JuPLgyC5Pb8vaq3Wbx81ghwPATvMNR7a5lju2BG1qDqMfcWwj8TvcixzSssuaouZ/GTUtPFSkuKX
XwqsK549nf3s+ESf3YVgG7Nf6fPaj/wyTMxBd8cSKBr1sIanQS/9U9564mynyXw6+NU71kH4yBa9
IFzTue2sCILMJg3SIoy9qu6feW2GNFkoU6KIRDM1DRRgym0ESNP+VtQL16AC58XPyumq31xwc19y
G7gFZoSRRUU1vnsf+bxjoGCabMpe3v+1O5ojQB+gggcwZWJbyEAjTFaGqHDGE1FqOgeuY3MEBx2W
XIjGv/wLYSgJAv9CgSEkm+9JTJj5apxFLIZi/gxvMdy77mye5LykB19h91xvRK0f6c2LkFU4+Q6d
ROzoll7CPiwia5z6Eih1NPD/SNQmurPapGnQjSLOKzH80VaK3AWo1nyS+WQ+Hr0IRK64PNhoJLCb
x+cA9tGzVSIevXE5OblYLqEJjiK3HXcDKQFCcThuEmxjlxribalwd4DvsVynHZyoz9vmwJDsPe63
UjbXVglvIXMtRcy0lN/kLFH6Th3+yWeURPPI+gVLKgvvRCa/mSLfH6oDf7B7TASB3mo5UcrbBEcm
qGnKyQAVUY0TEY/ZKLXGOzjmrhSEXj7KH9xj24xtWcKKFlUPnacFTfBfOW60yQ7Cn30pAFwR9qMG
TtbLfqPuwpY21U0r4sCtwN9L+yqmrdQHRZBdTUeqvdZA1lRt/RVvpEyAcZBxwlgU6JV/znOn/mYc
gSEwfXoEuh2JWv/8jahOoY0i8/GoZDU2jxRxdjJys5zKuW/O71ulnbgA4Y6LchhBSRcEgmtRPEiV
H0x4VL7WdbwENTowTIP5eWzQCSNzf9KkaT7usdE28uqzkbGh6Hot1PV1vnKNRKxJ1t3ZsRweZtsW
59CMweVfnI9jTQlFKgdWy8ZopO0wVi0WKsaF0d6DtEXxUIO+dsd9yqLCFepRt3n//X2he04wXGuh
UPwAqe/G/uqJOq2u/CAutekva0nsMo+Z40UBzeY5mipWHFj8fYkBOHwe0jvib260V2GghcUT6MvK
f26MwSgc4fQXr56CpyBn9cfNR4jvhqBurTt520BWV97SkxEPe+wU5mYUY3f2OiMPLP7OqaCSFJOA
AaCCFbcJWjmMoSUaUiip9MVkBHulZg/L1wLq/CHD6ciZ7YEIEIi3wELUVRHoXStm2TW90rjkGM61
bFCjdIcvbla0XexPrfhzqmErec/al2zo/bgv1tKa8Sl/bKvMvXcQuxzcwI4lCFFdB9i10svAULj+
QYxM3FqXBXHYpcW5sRMWQZJUxjwM/80nRYgOrIIyBu11r0VxsDVV5Yog7itVfNHGyyOeaXEAF+7Y
aiQCYm2jR+TFXtkEb0yb73SGDHDu8RhAPSdSYl3rNOQf9zuhByIb8kbIgZpcnyWblqFMS0jpA0C/
ZTD9vSjdHlixvaP4xOeeALp/yxipAk36uqFBXAzlcmG2FpHy+BFPaVeKCwuNtB7JtL/++ZsLE+Hi
FnVtgpiFSp1CtxOREfl08Fn29Ay0FFSPOQJ3vOlrKYw6tfLzIYiHwYo742T0IXXy5gtcujq/bxz3
RIFyBZbQWsbj23x+ydqaGZsHsQpa/+xnfnFxkInEGMPLD77QnijUeJB7ovYM5sImyKlyqoNlzoIY
1IX+vNRjc9fToDlnjjkK6PbweNSTEDgC7wLhhm2CEErLoZvA94ip8u6LyqkizG24AK3+T+CMaK/O
gq9tKLDJtyWwGYP7lxnlj4/fLNAfVNJAdAAza/MRU1OkVYWiIKzXhJkQngC8V/H2omRoDj7iepoN
4rSGQtSDw8Ej3pJ+vFmMVUOsHw+96zxmneee+8xF8pRS+uQVLmZnmxZLcMdcfxFyyP6F+0G9AWxH
FL+B1wTX6pqFY+Xg6flxLWoeBbwdTxq28sD43iKIIdQTrgcglw/EfEvu7ZywtYWWfoyUkEeizgMJ
jxpMTzSFw+uH1L+oruy+TobruGin4YWXizsf/IwbC4BfAXsJugwYTADdNp91kdSdq3nCsmFBmkeO
Nt8HX5MPhiwchQdQVzDjBP8glN5aTIsVQ0JqnQRCdk8D4unTOLbye0ZdDLwGNHYEEm/f5qtAwOMh
Rd0oCLd5Vu9lFWraaBXwlRwuZVVnZ3/UJGrVMFzefxerNrxVViB3CMICBEawBOSmhh3mTu657aJR
w+b2H2CHvxbS9+dGZfKu8kV2Ny/D/Pf7MrfHe5Up4IYRuEDw9i3mgW2Vq3GfvFbueclmjEzJO3EC
BcweOLttlASACMF7uFZ0QchEtnX9GDxROhlrfZmksPBxTXG0qSP8jLQV25r9Njxoiti+/VUe4GYw
XEAqxP9uHp9bdLbRepLJ3DIMw5nd5V5npURcW1TzheamjFDmxRZYuJRHlIFzfnDg7YN4/QHAAFy8
BrzKrUuUYVmL1K9lYschqCIPtjdqyNwUBw/vVm8C7gM8F3CMK2lp8/DERBH/umi8CEWRtae+dfXP
2dcrLb5ri3tBJ3ZuwHVMPqo6EItmnLVjBx5lS+zhqQuWGcoGSaXrv2ohMFu9l38sNDjqo9m5R6AZ
aApiPnJAsg2vWS+MI6nFcHpEe/eN9DHzLXPs3YePg14CUC5RJ0cqtC2lLpkhfq9Vl4CUab4bljr3
qFe0Z9I61WG47N48dVDvYCvXD+YDM93oZitTFk5t3iR9i/6Bk7F9Ib/wCZDjBSyWFAvkTTemlyqf
RRYZ3Q8yoviun9d6HXDw1Cw/8HBrfbIktc05Ny4GL/Ws705j3QcPZKiGOaryrv/hdUH2q8rBWgRi
2KTj4+IPE7YAL/7knxpU9H4Bxin+MI2a723X2IsmrvpclQYDEhzKBh7ntWqbxAR2yUDBqHV3hzFg
7BsZB9Mlg2cV5iL44dmmlP0lGVJYkJ5Zc+l9Sf4uUlP/17Gc2HMwmpmdhArJj1w6ll7GekrvuOMt
2HLdd80S6SoANuzyrIt4q4LiwLzeqhHuPET1FX4YsObWSy60UmFqyzbJnWaIeDDQCCzJo0abWysn
ULLE7F5E2+iO2tJpSWdJAYpqk8hsKs8hHfkJVbfEcJqdBidVH7YxELeWufA+VjR7VbQ3Yfdcqr5q
kfklTqfDEyoBWDBdzUcc4Z1DITnxAlwfzBnyuGspuLpyaXKvSya/+u43CzuVFb8bxqaMjOPq8/sv
cedD4WUBuQLcg4h4S1oZizHwEKl1iZrJ8oWNnY1NSD7Kt10TLrbSYBEZQiGC9Ve8uTmeOp6mkmIk
WV/zT6am8zfWEXnwfW79K6QgVycUXh3s143Tqy3GhNQjRw/CQtIYrVGAuCnGus4NGw7cwN61ofoI
ZloYovCzjb9K4smqckiX6F5NEQExEAX8aflgSLteG7QbVAnAseiE2hzIAbjt1XON/g1j6MntlxGd
CM5RGXBP4VDtAAt3Zdn5W1osdorB9PYhFqtUUvwntwO9TDb0L1Woq5MKZHqQV+7dHeDFcHXVqIKT
jTLUE20q6S5tMpWoZInAyU9N7vyLxwpFAJqA7kVo3CvP8o3KzVNv3NbUbdKBdHRphxqEfr8LPq5y
a90GcRbsEFCizRcCBTdTtGBdkhvd3CHpaC4Lrg1M1DE8EHWTeUAbkEii+gAcEvjatozW12PROCVc
M9D7MRKlAHuZfUfl+IfK63+aWj/mU/t7Z8PHvlAfrNq+ykYjDJpGwBH0t+GVUWltADZ0SThl9lRS
jamuQXt0xJ0HjL8ebSNgO8Ffb2ciuDCLQ8o7SOkGMIVHGNhyqL8UQh2Zvdt4VSCMA9LA0ASAvuj1
z99oR7hI30GXRJeAEIPFPHLyIjGwKUnroXxmS4Z5gCB+3IEPmv0maz4cxD87TwDhHESDUg1obdui
4cFp9XIquiToQntSjuvFKJAezULcedjQSLhgcCUo4sPNIdGB2BBPo30pH73hpVwcsL+LhWOGoUHQ
ELUV0Qc6ehsdg/wBtNlFagzMaDsqoqJN62jY4aQerHz0uwmr17KOPylaLnmEMMiNQHeQ6sAa7z4N
oLMhzL6HjpRtPOnN2dA6aQ4TNi8oWk2F8zVTbfUglMt/YmdiESHcYy9j0aoHF+H5twn0n4MfsXN2
ENwRNCM5wEvdJq8FbwydSNgkdAydh3Iu6ydOAH8P3ojG0tLVT6AKHJEPdhQJ5L3VO5AwwLPZhCTo
hB+V6REBKVDK7myVh1HgZOPH1dWDtQaMhGQSnTPru33zWgpYa+E1bpMQabMvS96PZwdww0HMuKZO
1ym5AJyP7ijoKr7jVl3zIGintjYYfCXH4nO39O5nNH+253kYsReuRzNmKXMn6uSUnd8Pgnbsjodc
eeVkM7Qav45we3O+sZnckinZJE3vyoggO40qZrt4cYk5SJRvSICwpOgCwTAGKCpqJds6EP5fsIpM
3ySO7/9EnvHJc8ansQjPZa1e3FHf+abBGs5J3Et0p1dOeZEsu1N99/39M+9oDmBqQKAAJld62Abc
cVuZtSOcFtqrFSxg0zbRWFXLxzUHvbuAWNb01b9BQFmJnqI6W9BwyLGbrq6YF2f+cEQC3jF0uExk
HCv5GcDO1tDNStKhAbOZT92C7WW1c++AjJandRYFwvlonRyfcG2vg6YiuoAf3lwdS2c6jX1QJYXq
ybmWrfqTa7Mc7N/esSdrBoVOLnjcEB/q+tE1QWYKRqsq8cJq/ivHZsKLXTT2Tcxl+FBLTR9Kjcmt
B1bstWS9eYWw3CtdFgMZQAveHC5fQmxhQjdHAqJqZyJnquqkQR/PXVD7Y1KWGabZN9b9stCGntGp
gDK0o+rYDNhu5niiPmVIWBMvlcFBCHJTiMO1w5VhPsSKdSAU2Hxl69Tw2DmCq451OiqdNEDW3Wbg
AoWfBC+f07QoYpdkn4O8+VS25rmRwo1Kb/714ZcTUhCy0XqMyPKmPF6qlmtPomvN8Uf6MA2hjK2d
9IE13Hmfa5Lpo863ImpbZkuvx3nyWqdMuAQ7rma+ekhH7+f7R9kxfIB3108NjvSKJF/r2NDWosfk
QSwMXHR/nvN8OYUDOqemcDqQtPNEUd+BIqNkicezjXjYDFLuUtoy8eelOmUF7NsQZPh6iPyX70tW
HSWDN8UXqAuaqChoGQKlJSQa27OZqtYFeuHEUmQPHptbTDbMnOJ3M2Ze0odzfXbmQp2HWmDYs7X5
o7JdeVr8ojnQ3L1PiVk6a5exh2Bvy0VZI6WZpk2ZUKLVZeka5+SA53lA5N/7lhxUX3BiUYCHI70+
rwjyrM47UqIft8viqdHyHIJmc7a8JQem6fZAaGJElLV6aiTAr4sX3vhLYnNughQUEHRmOfc8nX8M
hpP793VzJ6iDFOQBUE1wOMF4vD6QJbIsR5ehj7nsl+9ahf6fsvSck6CO+tI3OX2iDRfwJ8p9CFqS
nqmoPlotRFiF3wAQi609vNg/fP0bkA/Vri09mEB/yeLZ1Vhv0XtDNPLgKHbeu9QAiBkHsROau+UZ
TKaayBBiDoAr/fzS2RTz48W/yDxAYEOoI9CCj1alLQE+7JnXylDVSV6l7M5rjH6u0QB2oIt7Z0Fw
g+ZPsPLQ6rF5ezyrcKWLQatR3/1BNFj/ado4B6HUrcJjvMkbIasDfaOFuWuLvLIQUhVlGw2lqJK+
8PMTCrtHrTi7opDVoGYEqNHfFo3bbJm6QOk60RkZ0MYk0zgFyTGaZjsenOrWUOJUoJLA9q/mYmss
FlBJLPFrfCDVtw9DP7p1lHcNOdWT6vOobuejqtttoAGJ8DFAFxDfgy13fY9lqopQlZDoyYE9BcD9
T541wVmJzj2tI0RiXbKPAycQurL/VvQM2OMmzKiqEsBamNeJrwvzoDtWRAHaCOAU7FHJZkcZ0QYB
hYdNRNPRdsWemI1e2jasEls05qluXP/vSgbOxyFB9HSsZTCULxHWb2fuBEPTEaIYxHiueXaHbvhz
bLPmwCrufCy8KHg1BLs+8s2N0iPKhYNBw0NSdjUWKvSS3suC0PmE5l/6ZHThn7UKxAGVbFeqB+cC
biiY53yjIujdm3wrbZVk6KGKJWfyRMe5fPbTisRdxstv/hJ6yfsOYO+74YwoAfEAGNsW3Qcc6q4o
SZWMPdV3RTimkQyKj47RgoWnKEQBwQNnAWH25mi4Sk6HbqwSs8js09ynWOXdebo7sIir970Oq6/F
rBbmjbGyY+7zGdPoEm8U5b2PuCsAp7f5ieknVRwWg5/UZQgmvm1y8cDGlB/E9TtfEN4rYCutF8nY
tvY8tK5Nc5mWydLy8VljFNVp5pk8zXpyz3rg6t5pmuzb+19wJ2RHHdFb/TeKsgRtk9enLgbblL2U
mLjg6UJe4GjC56JXAVKzgf1jhFA/tSLBI8pzOnJJOd/lmHSc+OjFeyJNlR5o1I4ZR0XqlQvJER1u
aUYNbKc7O32ZoAHbnNAZWF9aS8lZ5iw/eKc7yotBE+v8DSgvspUV7HjzvRuRWreekSRAsceozGV1
acvpqMy2d6BgBUs4qIAh5lZdS+EFUSRFf2CSVjn6jpelj1tSiifmmaOy1O6B1pIt+jeQMmxJs0FH
Uio9iMpl+Ffmi/aBFPlRc9CeloIageINfCBF6Hd9nmnO0Sgh3DJhIi1AbZbzpW9t9onn1jnlme/f
g494lCnsnQyQJSbYABMGeLC5xDJtuinEtaEFPjURMDbz26w7+fX9t7Dj11GbgpNd+fUgumzsDAZw
pdxtkAAFXmE+V1mmXtoyxRSOqQ3H05gy78Di7B0LKoFBDYj3gLysFumNBpZW9qPOFBJ52onEc/gQ
O5Yczc/bi9JXZihHeWrt5trOqKwd0mhe6TIJa20eSG7me9PQ4hPrp+oly9BYjECmvu/Gsfh7GBbg
P3mzdKf3L3fnHeBqMQkMc5xeJ4JdnxUNZaDiLhnsjFj4t9ApMa6XYLyCSvUR5X/nWvHYPLwAHHqN
0q5FTWYys2hskbQdaf8OCw7tHML2/P6B9qQgGkMlh6EzGzHntRQsUADB2FYYaeLQv2QD1iCT6Kd/
X8jerYHsgdQYuo+Oj60QzNXLqjYvkrnKnBNgJn1qqW+jxmXjwXl2RSHe84OVHX5DfWoW0/qqD/KE
5s6fMpux28C4L45THm0u3BUEtQfnHePUxBZEhvfrtQ0wPqUL/OzU2YFc2FzkEdh5R20Eu98IiTag
oJWJt0UdOeaCoP3fxaQWLoFHKfAruZOJy/sfaSdwwIgkkGIDFIFhEtdf8fYZK083biuKBEUpDDcA
qz8t4qCv/OGCZoP5Yqwf2FMKNsYSmRqdB+BzON5Bn8uN8ULug3LcWmYASTf0N9H6gLEHYzbgfWHe
Y/e50OWAjpAijcCBDs5N06YfhY1XeaCbr1Af+iVet1W8OXQ4UoXBTG2Z6CBo4pCYKRJ8zA70/+YD
IoBEWInpn+t4LkxNur5a7mPMLBLuIqGh+SmdSZ8JVelB4LXZrAHNWKWgfwAwFHAveK9rKWRWgDQL
WSQOsIQ+ssUAgoKDoWx1PrDfRBFWz74p07PLlZMEJZ2wZUu5zVPgYhheNgxVcwqpnuJlyIaolphN
qphB8wjohHHtOc5ZFbl3yuW0OKeASfvi2MI/CORuXtV6BlAD4LmQryEDuD5Dg/mHyh1xUzwfh+Es
ZcsRJQu/LqIZAe2BsdhskVivjAGwe2WCw3eF2ySHF7wqwcfG/BDXxSSCzMryIlJAdg8E2En6MASm
41GtZvDe01n+UovNnsPOdJivYjsnEikVD2gtbn/lPnOSzrpzEw2Z1z0VbaCf84pnl2lKi6duMQHY
pVMbafStnlq28PtxLEXSaqLuGsPZvUydv0H5Per6vtU9HHFlESM6fh2fd32jBSUtRZkeI4e62nu2
1YBNe7wvDt7RZs3E/94kpjcj3sDUM9zpRsX9kmW0xkTlJHWLMJoWNya9+1suR7Cyw2/D5D6i2+sF
8+LqiDc8RlZ8H/Ia+79adcpb+zK3+o9UA2k3xGAloFGxrCdsxsFQmY7NB9DH7Z0AkQJi5IGOhJB5
27CE9uTQ4ah8xbzVVkdtxxsZoQ3gaNnNrTWDnDUBAJsBLYjb/raswmAHNLuLuEkX9nsRlO2PDjB0
g8Jx3fy2gA14oNB7B1t7DlBpAzVJbMHvaghmNcE1xGmonfuwRN7F5rz+aMCH4GstvYfAp1Ax8Nfg
+o3R9MJCaLDW0K/RK3PPp7E4r/Pg/s1ZQFxAgL6iAds8wGfduPQNzlKONn/KiDRR31TFQfp0a3CQ
1aDHCSgHoi28k81ZhrHmBbj0cUbRT3Xu3ZpUUT4YVkVjq46IEnvSMCIGLwSUIYBvq8K8ublcuJ2u
DJokRtnLsy/zSIvuvy24GQeXt6N5a+wIWA+Dv9Z6+rWgkWVjlw/Cj9sss49G1kj4WYBMR3vmq7T+
kZXZl4ci1Uq9W7vlruUV3BsbiZgubtDo8peZMHzSbzAYacQwyovpqPft/WBlR9HXnjRwMRElgEa8
MTdL1Y4Us678WLij+5jmXnkBQjXH70vZ/VwIvECRFOuU9Y1HRXt5iJFe66kYiDM56Bh3A7Nz5Fn/
qEF/7wLh+WCmV5IXxjtcXyCzAuP42IJuD2DND8si2Wc9g6C7fPJU2R8o/e3trbECJrGhrryy8TZf
ayy8rmNpwWLlWj/KFbaKYz0Vu3z09tYiFDp1AL0CCtkS47rSW2aIcWMhwx+LX9GTB9ZHrMhUH6CG
e+dZ55EhFocbB43x+vJGqWvYH9eNVejUIOZ707nJ6vTDZg/nAe8TYTg+E3gc11Isy4jJMuaiCFuW
UVFN9Ksz0OmPD98abB2GwACJBMi7nUYfYixj3qXGjXuLkYCYklLEZe+R3wfXSw9E7VwbWAWYioW6
Jdzgll6wcAwIxtZ7F1G+vB809x6nJjgajrcrBB8H5Hu6RiAbSzTLlGBsL4T4dWtRWwjEQ2Gco5rW
LQC4xh1ruRfAI0pbW+y91TXmnjYNjRfRqj9UPoKRAdcy5l8cjjTihaZmGKKK9BVattK2x3pRdBhn
9yqr6wK4pMk7VGQ9fWQYb48PfUTcvzoXoKFbw0iyZjQFejlinvnVf2vwDVH9JvKgTnprPQDSI+QH
7gMY+6YrJmxsM9ReS3DJqOYJYTF6Pas/6Vz2J6+p1cHL3hWHzkbUZdf53lsuNylddNY0GYnxYJb7
tuduXPiYV5TpJo9m0hzNKr25RNzcGm4gksI9Aq+7fnk6LbjiLfdirv0wApu9vZCFf5jcAymYFIHO
FzS7IQPZSOnJgqFsk/DiwRa/uB6DkxosRwf9+NNxvOYg0907EyARNE/5DCDPljUw90U5SEW8eO55
fcJk9v6Shaw+sPQ3XwpnQoUIgwDAGl7h+Oubk+jcK3qH8zjM/SyZQ9QcuF7M/dAHYEzy/Gg05esl
XZUf1h5UhDZrJzt2BYmNYzb97DANBDLmIGXayyInLN00qsF2CKKnORYttb9QBXHyBzw5icZGW9IH
KYZqiZp6zoAt8ILO59F0mNqkRxLqRHtD+09ngsqLwjlAa7xKe/0INyKryFha6d9n5ZKvwYAhnBdN
15St9ahuIwczpw8u9HUs7s0BEeVADddNQ6+bo9+EcMWEKtiEIalxKVMUZvtFjymWhgy1Oi2So0GH
877PgfS7GOo+LLXrRVJl5hs2cHjYjY5FSl910wdfa1CaaCRyM9JL3VGHwTvKbowmM4J0XZveHtUN
bzBvfBrkguCqo+ED/Ukbrz+V+HIllTyGzZu/t+BVXGzr+GfWoz8Qs5LEpxnNPAeoxK1hXqVi7B9I
KUi0QLO41sBpFgsJMqR82ZJj9Z3V4WOIcRuPohb6LpfYGxFVfmfOXtY7Le7AFzGw1e6Zd2X6QzN/
OshUd94dsCJQztBSh+LCdtJAhpEOmpdozA/bnD9bjF6KSG2Hj8YKOPW6nACxyBqDb+sLQCBH7JUZ
MQhj5PYTN70PYDBwP25DULrAmG9MJELQvW37DuuQN8LWPJ4WVp4tVnCcfFIcdZfv2BCww1azuC4r
Adn6+guWwJBIMQsWz8OQiRPGqTlgzjrk93G27JOpBP/t/RBo5xPh26CBCvM60QC1JajMVWBpzRCe
OqjKRmB24FWPoTq4vJ3nIFwXhNG1BQCOcz32m4dsWj4RORE35usw75BCzgXz1eg5NQhXogI2PwLN
Y/z2/uFWA7ixH5hzAN0gaD1Grr65TR+fCyM2LeIhOmfRZOf6j9LMwYX2VgAfTKdLJ1LyJRX2n/cF
r3/xreC18oS+DtztJsOQNMCocqYRJLvTcBl1Mz1XGEd/byefHryxWygSwDtCVwF4HKYSmej13RZ9
2OD0C43XpqNI2XTsT5i3NuDUc+9U5xT45c+cl94ZXGxxQcV/uvhlUPITX7rxggFy6gFEmOU8qsaC
ci7VQ53l2PQSjBju66D6GE5d8SjxNKLculjUY2tFDkzXjhrCY4J9C2sBJsS2lyzEKC6CT0Pj0FP+
nTNX5Qnbo48aRHalYFYImgpXxs92yMrQcAI0aqSx46vPakiDlzEt6YHSrbq8+fboiIPxRcM7HMCW
4dANAIZnMtG4cBaY2kL/CPvGxWwxfW8HoBDva9rukRDtBv9D2pk1x40sWfqvtN3nxm3sy1jfazZA
LlySkihRC/UCY0kkEFgD+/Lr5wOrpsUE05ijmocqMylFesbm4eF+/Byqq+Q51ojvQhhxFzZS27XI
nvhqaziX6Ywc1dtWnttp14Mi0OClhANcpJSON1mBElCdjVLdqYVVWAG95vU9MmKkV8kquX8oaR5/
KWM9EcFoQNpGXnYcml3Wk/D1o6RT6Xd0teapMsZQ+jUkn4+G08wPQ1j3qT+6qTC39DnUIlBq08qC
Gvy02MNux42Vmd0sodf27Acrl563MY0JEjP+RxtzaWi94HkRGoUvErP4ng+h+9OjQvqo8bq/6013
+Dy2ijCBPxnmPUIN6ejTL299NaOGvgB6W1rNV2nFA7Wqu0ABMzNSxyCH2Pajm/aqGyBgQpmJps3y
UyaG9D6qqzEKDDPXezizyrkONOmOxdIJk7U+X3yytv/plo4Tu02h7fowS2zfjgD/+mrpFn+cWZpX
2w1MLL6VpQcVSx36eGU8N5MzIDJ1p/F+2OpjJv1RERI5qPEcS9PrNgd2GfQRNMRwRN1Xrka1ujpt
5mrexTzzqoAX7XxJQqLgws1zUV+OddIrQWrESbfJusj+gtSI/EMvh/y6E0XYBVM2kG0206L88duz
sFBPU8ha3qOwux7PwjhWMinpR6J1utIDj07HDYVYzddlda6Q8dq3Q2u0yH6AVcK/rx8Tmmwir7bi
eVeH2rCFG9fcKao7gL3sz03462sTU0tqgktsielWp65TW6V1S2uCYzPkRa1VobzVZnOivduMlA+Q
cyG6E00GZFVvT+drr0IUAmEbTS0E31Rej6fTaq0sDs1x2k2DN1+lZfjkWYN6Jih4PZHQWVAvQaSA
9kfE+o6N2CgC9a6eYYSEM5Fp20EBWroNKU3rXBPi6wE9h8bLfbzQmK0H1JEXGbRETjtR9nUQdab3
Ph7i7OfvThuBoQP7M5VHEEnrMEcT/VQaUzHu6t68gW3CTn2vwQv89upA3cKjD8UbFA1gyjyeuGTq
lF5q6rBTwVtSHQMWVKjTOY601/cYxVNQvuDLCHxRoD224s5tgyJbOew8+vBv8iTOP9S5l11poWXs
qtI1zgDqT7xelmo4xaIF7M7ZWu32WVTGbFnRsBtMuNqtPr7O6z73NWP8otCs4rtFZQYVNDy+NTuf
ojy5Tez20NW/y2NvOfQALdg2Y4lIXn2Puu1nXpF6S6dYMlwMEtLdAjaJ315ErNDeRB2PEfO6PZ7e
VAd0EhlDuwPECOa4dppNFkEB+vaOfHXG8NQEIiQIeH2RdVylCEpnzNCI7CGJCof+JsngAcVnWPt2
FFnwtqlXRwzue+of3PfPLS7r9Ec7tjKa+yzfVa3TBHVciA/NKIYzR+zPutpxKIJvgq0FDnTaF6nC
H0+cnIu2HjWv2YXlkHoXlddOyjY3tTndGuE0fjetChIQtYyM0rdbz/7SCzdRcZ6DDXtG1YThJi7H
TNv0Vp7oPoTciumL1qiEr2mDFm9HT1r6lsfCaG5ja6zuRm8u42AIxZhANAItzgXqoqTwq9wbq12U
NTBTWFCVb4ssnIyLeYhlGowN1SefKDGrfcphSRSIkDrAO5nnaCVNc+YkQW7p0bdq6l0lkG4fuxuv
kO4BDHBkXthRBZTfqUvPl+mg36ldV0U+lJ0Kr5Ywifptb9d5ug2jXNzasIDklLsjtw2etR82YadG
qm/ovCV9+JfqR1lrYbYxtMmWfhrq+bfKrrM7+nay296N7J9V2CmfQARTkqsUqX1yKk372hmdS3Om
LIw8QOqvKvyqKS2bpgx9uDEzTadbwxq99wWnMPS91EmsYJrYdbsmrjJIxx1lLg85FGJgWuaSxrZe
KF0E4sEle1NJ1xPvSNbkKlyETv+Jq07XfJQx1M9V72YiSKXRp5AOzXnuz8LKQ18YEB3tK1vGOe2c
ephswGJoH82hFsZ2yPRGXuRx3X0xrNh4IHPWQo+0kLaI2u7f2YoSZ74bISPwORSyuRbxrM/byvSG
eOkQLY19y2CLwFVTe5O4Y+76phWZT14d2hZJNWsC12vGkYGO4KS97wfCMj8Vg/rFhHal3vFuibwt
O6W+zUqlL1Hd0BBY02a9JUtsx17rO1OiXDQV6A8f0lclJDKcp/u0SSsmzVW42+NOmdDbkw2Jm96T
3PtCUMrPSiuWASrbJQWeaP6jj6opJt/l8rIb5rQ5kCWejZ1seuOu772s47Wmxi3xQTR4ga2Puo0A
Xxc/FUZpHnRrEB9Aa0DkomSu+JDxZv3oRlWWBZnnFP2mrVwql2qiyR/1PKBv1jkZTrBTmrAMuGcH
JAc6o78q49T6IwWIBZyAAgjjyb3Z3EZJND3JOrU+6UNvO0gu6CQnp9aehs3gkA4IEFOm8oI0Vkw4
U7rdfAGyscmDsI3UD72tQFNhA5IK9DwmaTsOcTj6ueuOgA0TIZ/00gq/029c3RcuHcZ+M7jGbUPV
zwh0j1QTNDxafdPY750+OlRChneDrJQnNxubNKj6rikC2Jidx8Ec63v0qXVtX3uZOe303sjz68w2
29YfRFL/oEHRKlCwjN14p3dxKvza7ZN3BU0NSeCYk/sgq6p/FKSZb5mdEJIfts4YqHAiP5Ze3DkB
dBNK4Q9o6z4gStHdTdOgyn0JiTp/63h9uzFyzSiDDnb30J9lmtxRQ8FFq0AKNL+AWOOPxiMfup0Q
sLU23RSyL9LMCr/xYwIobTfYfhoNSRwIq3K2YK1tXu+W4nxs4TrvLq0kdX1Da9oPmSEh7END2GEz
NvGi6iA81qApnFj6Bh0A196gh9VliFpAv+Mgee/tyHSRDxwn4EimVtaR39g6OA4BGabjUx8Y7ng1
QeTOEg4JTy3NuHZLe/po5IkaDIlBY/6gTuZVNXsam1aL3eGq0QdJZzuJkjaAbznKfQY4oCLp2M21
YtniNrTbsdikRWahtNSr5qcwDvNbO64amyUsNUT+7Fa7sKh8fig9m+Y/h2oxLzH4wqptYyJConht
Aea4E4cZmuK7CrWceWc70qquCnQoq6ARPfTbU+PNXiD6ND4suk7sDXOwx10pc6ffzWNbFvu+S2RB
Rr9wi4sU9liQeiIHZj+WzbeMUmYTxAA59m4YmfhZWSC3kDeDdXC7GkqGTK+0dyrAUjsY8gRiwaqB
6C9HEXWPxi3Os0BqU1whYx61KBDFg7a37B5XWcHvdFenSfYj1pUh2lvCHaNd2yeF2GfDrJIy4Qls
7IU1eDxnZYxHSiIhv2NgpHYT85Kh/dzTPiGNk/Y+C9T/rKyq/m4ORt37o6lMaRBnTvbNsFtb2ddd
76gXSEDrsW+xkimLI6QejF4+Wr7RhW7p0+LcfstdoUJXkqjQWhWOOX9Dvx4JxDlv9VtXT7NLowNn
5YuhKkffMGDh2CZOJJqLED+sbvSocxSfvkZiOZQBgDiOtnIPA0ouLx1HKiraAWaW+XpSZI+Z6GqT
RIGI7gEa1dclXM4hEFetpp4jHZ7t0yynD6E3Kz1aUUWO+65Da/SdJIE+IVHMgqWG7P8yG0PLL0ke
7LvKUYM5IoTs4uZDPyiWupt5+iW+jhpgQ6Ake6YA1hdEAaNFwBYsTvfBFGOU+IBso/vGUvIusOqe
viNq88mV2lnyZ0kannyP1VmJn5gqD3KezYrcZEnBozmcpkrzI2mXYjNNjnLocih/Sb9a8b1htvbN
PFWD2OMtjXEjFZ2rLNYSJqo3czto60pLL8MqGT9YXdLc52WYlYFROmLCoVqwopPJkOFmBh6X+uUw
WP2GQ5N52yjv24eZOuweuvnJpSIk0ouq5v7YJA5v2ofUSu15K9Ih0i7jQom/O2pvyo0RW3qyabXI
9uWYa0vkWO4aIaFOM4200oJikvmBuUxI24iyKQMxK5EM9NZV380ZXed/mNNYyqBLW/tO1pbxGHs2
je52kw3qNmtdtCIKBtv5icZN7atujYtoS7t5n9Z19dhW3HZ7CEYByhpNOJELwvU2j9HQuVxNKrWb
IlSnr7wT8sd+1nQCg6qezLu0V4Yfbf0zznZaks8/UWl378dsLojlJFWiMWwBxemgt1xf6R272rBu
FjgQVGNvq85tf7Rd1n8tIZ/L/IrW/S9idPqfpDMI7KStycGf9IbAzoQ5NPu0RCa3cTcp8b7PYmhh
PaTxep9GKtrgaqvthgAinDEO5nGmtVH1RH9X17rzVbpW+y11RdO9g+aj+AEBQGoHbqM5tZ+HSv3O
GRvxZLWF/k03TMnz1QzDJ5wb93Ojm2RpkVjOI5/fU3zszEL7nKq586mvJhX8Ya7EXQAEKqs2I65O
2XAaM++SAMoet2mpjZf2zHaieWHZPSndWTAOxTSOu1Hr3CKtl2b+GMuYJmrYCW/VMjOizaC0xb0M
U+sxhU6P8Dnpvc+KpccGTB5W/tiEnvK+qKfiJhm0cSt6LZ22hVbni6iJ6B7yvKx+TFVLJ2wehnK+
G2gE1q6ccZBfE8Lqi9JokvvRM8yDE6Wag6wphH9+H1KoZDDpBEFAUaafmbm0v+qhSfoSl4rIaCgr
FfmO95umbHqVmsbGwflLn1Q3t1OSCsvZS02j1AHJSmTx5Gp1QYKjyZP36mBP5edG4D2CpjbMeZOO
KlBzXEJ7G49VLYPCc6bWz9mz74q6Vm+nTLHRn1EH/BxxWDH5kuIJb9YYJWXf7RJv8lMPAlQfWIIV
Xege4o+IQo618IG4yG6btm70BVlp72dJ1R3UsjPGs9+CPf6UVjZaWa2tKt9zdIpmouks/jjoXKm+
EGSwx9oMZ1+PqXz4YxmVpa+ErCvnsoiKK6vVxhghmd54l1M/0PeN3YmnsS06MnJ6Gm68ZMwdWmzH
5fmRGFobICMju6CGcFe5GlCpEzC0uPFd4mS9iSOclPELOt9Tf+GRHZi2OdkjRFNVuwKigxIxd46n
KxZFD7uTOzucRXFR0U910Ou2nTapkVBhmjMv3YVCLxuoPA3radFiJzAdCte6LLty/AnQ3ZFXuWlE
td8oTkhKV4/yIKXN65thlByptHW4Ucq6G5v3Osre+UVUd5kX1IMl0o02zuOXwmi7hxAIeBSkXR83
gT608kF4oo4CEOLOjyKZEUfuimK24ftl/QKB2L3lm0pbf21V4AJAVXP3ISs7CE+hgyRPnedWdECa
oVK2amtrydZoZIz8I9e04Y+05USbzE7UaKPMUc/0zGJhSI3SOd/3ek7HGPJ7iUC9CF6fvY0CA77G
7ijURElpDO8gkSmGD33j2J8VBx6pQJ/yud5Ic9AfwOANxp0jyfox3aNyUelTe0fmPzIDVRjZJ1cZ
uHvJPdvUWEOXpDj80zCL0sY3AesnzR5YUV+pF1WTGfp9huhQ905pGukGUJsVN/EUVeWll07xu5zY
wka7oDALnxdrew9VV/uh1pzI8se5tJLAUwhgAzwBXcWzpXdhUNgthEiZDgLHd6spIdRPsvQTLG2Z
4Xd94aGw23TN4NuQtRdB7nrNsG/ZFe5eeOjlBG4Uk/DRC8ObrommUGRxpOZeZpVUAQ0X8DIHWeLU
nzIt7Z6KFA+6GdKp+jiopnWbdykPhSTiJXmdhE2Gr6H5C70/WbbxQZFKPYJ9qGWP2GyewqwvRg7m
GA9l7cPYZT7AINHEm9S25IdxRKvoQiFs2KcpCJZt2avh9yllQTY14WAauG2l3squItA0BrVMtn3X
K/UyNU53S3mr9DZt2rWN785eZfhJYTBxraFHkhhULTtinpH9RgoZ/BAYZUu7TgX+6Sru67YkYonk
V0dRW3GZ0l9576qQk2zmOarnTe4VYQ9+YIKQloir3bcdxRXIx0OUetvJGR9zKE6umt7indvPCPD5
tPBC2KXKKg/xam7eUyIso5uG1voPbiztW11xcfFaFeXqdnKrUPd7m4ibKk2SOqRUROxhq0tl4MWu
J319HtQfbl9DyajLsf1ZJTTJXtDIG+7KcfbCjV00xY+uMWp1859G3JcSLcJhly5v5zLVCTYrZVTP
CdC8LvVSMYcNDSo7UkPauvWcpJaZN+TrSNpl1HB6bh47+TGGPS9/5Z4uPTDx54D4r5JrkHOp7tJh
SKcV9ddVHjbrUHJsVYsUXpGkgZYnysYB1RdAgv3b7YzOYoaSBQR6YHHXw9PnxppDq512Jio0viBy
2s/Adc5kC1+l8J6t0B5DUwt16+cM7YsyfZbkxdCZFfUGqcxbrvPZn7Xyt4m5Fiv8t8imA1dZI0ij
3BkcrS0myiaj7Vs8rHeiRb1xbpS/GLP/68f4v6LH8sOfacHm3//Nn3+UcqrR3W1Xf/z3e/lYfGrr
x8f25kH+9/Kj//NPj3/w3zfiB9p35VO7/ldHP8Tv/8v+5qF9OPrDFt3ddrrtHuvp4yP9U+2zAb7p
8i//Xz/8j8fn33I3ycd//eMHnaLt8tsiURb/+Oujy5//+seyNv/18tf/9dm7h5wf+99d09YPmXhY
/8jjQ9Pyw5b3TzCo1KcBJ7EGS6FveHz+RNP/Ca8OGGzKMihwLa12RUlw/a9/KPwMr2PgGzbk4xQC
F0K+puyePzONf1LMAfVGvYpkNrwT//i/X+5olX6t2n8UXf6hFEXb/Osfx4cZ0wD1EDwGZWygUvJK
UzXKS6f1oGQ+OO+LgpexL8Zg+FbKTZFuX0zLX5ZfWlqy7L+Sya8tLUf8xY6fI1AGjtXrh9TV0GHf
RuLKzvw5KLV3dXWtmNaZE3ZcVHltb1VYG7U54kbEXuu89yv3ss82IYiwtwd1ygjN4wvZPh0Cryj+
pQnYQ6km7UA5Hwa673r+A67GPenNM4aOHeCfo4HWUl9akiAQXVfVcqcW49RH+qFoYLYTMnDdmJzt
5u3hnLAC4taEmgiEC55pVRfKerximZOzjKAvv2tJfQWZKpxNmjXGGTDNsQN8HhCmaE6jtr1AfFem
6OhJCjSuzQN5KDdwnGzejGYcnql0nVifBc0LpSac0PjZVQWjRycXkAVvm4Ige2P01l0XDfF2lq68
maBtOLNKK5zon6MCsEa9hAoN6N7VqEjvKxU1c0TnaMTSAyV38s/01UGmP5LLEMym4aJqTh4D7cah
V6/SNKofujof001Teo21jQaLLnrFRKYy6B3pPHQJT+idZrUKDKBxktyVI1J9wlCTp7iqB5qU4NC/
j4Sjdx96isgXiUxTa5vyijqnFrjiBPtzePCgACwD1ENT3OpMEVWqJlw+5sEQarxtteqdmYroGf55
oc5OQLD1Pje77zJs56usIVdD0sM40xbxDLRZeRJK9PhTcPHL1bnyJLYMK7vtmWTdULSNPqq+6bU3
iQvzTTMl3HUoisjWLzz1Mq7nc0f+1CRQ2OaIQN1lgxxclRPN0lHDlvrpwUzhsDciOd0W2sembuYt
iezsADhmA2EP9GF2cpkqtfHeckb7TK/fiW+xlL7hhEP8ksf5ms24heUhb0VnHXQtrb4hThNeAJe+
7/skvRC6PmwnWr5uumnu9krVSl6nQrtokPO+fNtlvDrH3GmQ8NIIzKZ3XnEOS7KxxuCWyrWdTvZ+
8pzx02wN4RnH9HrNMUM3G64JuDz9N6sSOUDRxmj0Trnm5eeE89XoyJ9eqsw+DQQBehjSHzQ3YbuJ
m+jT748QtCuXJG4EJrPVeo8kv4c6mpVrV7tCq9Yf7O9vG3jlpJax/TKwFn5Dq6BWU31QrnX9Np+u
QE103qVqnXGFi+s5OjUWeF14yyC0gOMBx3t8/5aZo3Ve43nXbW9ogSasT6ZS70RNyjFJwvQiQotn
+9sDOzKpH5ts3LrOm9Txrp33WXWv6Z/d9HNjfH7byKs7azWu1c4Y0jjq+9L2riP1+1A8WNrlkN2+
beLEAhG8gfwiO7R0vKxeH6qBVij9NrxvFQQjAQt7eheM0W1v9Lu3LZ04TUeWVos0NEmh6XMcHzqN
N57l7jsxfn3bxIl9sESioKmI+xYJtONFqWhyHfMqiQ+DpK8ZAMalm0bNtojs6zSU000Ti9+DnHJt
AB7gsgcmv8hM0Ad4bBJG6460KPmBIar31TTco4/54e1RnZq4lyZWW62vaXIvK0zUUx3TS0PdTFrn
QspXIewyDr4+PmiRwltTEWhzCPwv7OIDBzWM+itX2U9c5y3boPCu3epT6xpnHN+prQdefNFPBOUE
GO546jp1qvTMwGSk36jQqrPrlOFWNNGZyOXk/P2ys97imvQSp7eG+ABGeW8OlMzjKT+nuvXqsbHM
H3ElBG8LHmeNn1YzqPKsHiPae7vY0s/STdn7Ppn2gJAUmmbe3hInV+uFtdVGz9PUmdFVig95lO/1
Lr/SavVnjlB26RkbwMh+3dBGNpyjNXm+eVeO9miUqxgQ2EevpCF26/ijighx43WbqLqSCahX/Ru1
gg0FAAAwNUXYDjW56zh7jOKLvAkDoXwf6ptc/BjIAlMvu6GC6A/lNrHTXQ4DX2NY+5H2+gKlHU0h
Fzv9DU/3coWWFXzxSGtVp3LzTI0PcogR/A0vmMINvU++lT+8vTqn3NBLS6uNPVit3UGTGB/i7rZW
5btqjn9G9dcI1AWkyU3wtrUVdP8vFwR1ALh3oKvkRI4H1nugEp3ZiA+9JfzZvSA34TXfNSoV89Td
09t1F/EgHatvSrLJLT/MbpcSdFxPm3J2Nl0BWfStnUyB4YQ+ep6RdY5F8sQ1BtTw1xdczXwIyYRa
ux6ev0TVA3T5/K4bVSoM83TuWj511hHBoj+WpxdvytXBEOSCNNlp8SErs3rTkZrwO9M8x7R4ynO9
tLKa8am3YwiXR44BxFVdfTMo31tgCdDgnznnJ4dDv+/CsLN0ga12Ekg7K+VxHB9S9Q7tqE2vn5Mm
OLU2AL//skDO5HjzCDWZSeszlFbJKDLVvlvf/p04BlAmXY0IrALWXYOdu7Kd5lrMoCK0W4DGF6Va
BYohzzy7Tw4F4Qz65OljMdbUw6UAYCbbEBfM1lf6L3L+Psgzb5OTNkAakxOBbBzS0OPpok5EX0Zi
x5CI38AQEqTNPrGqMxfj6wcQlwntVP9jZbWLDYMKslvF4jDqhUqh0NSBfUXx5RxGcisS/cY25Dcp
hgDimnsL/adtZNTn+qBPebGXX2K1yUcrMkh4M9R5RNQepRO0xUaBCvYEgMNVIsCRw7kkzUmb8PUD
/yTVoD5PzAsfHQqYndOOJbzMYXnpqc9B2haY+vvp49tO8+QJfmFIP15Ha7S7uncWl9R3vmI8WOSF
uKRmcGX/f4ZWIXyyvFr60Y0PpfepRRpnRNPVMq5cKbdvGzq5MyF8XACtS0S6OsjcbR44YCU+FAic
JM62nj4vYNK3jZyctoWohuQ+C7RmX+r0ygDXkIhDoj85dP6myTtaRzZme06ReaU18OelBt+wvZC0
8zxZFxHGrlCcuhHi0Bu2X03txkXKbbgp/oBvikreBcA44DMesoA7IG3+OR6gE7O58HMuMvBExeRC
jvdHOmSJcMZloN7n1vgc8/4650pOvfuPbKy2hl6rbTFa2AB3uycKdq7sSWzlrp2yi6lq9kr2U3H1
Myt44kZZBKLwXaRYyDqsXEvn6GBcrUgc3HC4TSprA9nSuW6yk5NHGIyZpcFlfaeETtcqTZGLQ9hZ
O57GipFu6/D3ilnPO4ScxS8rq5dXBxNsOxqFOABM8jun8j2ydG9v91OTRRaKHj8aCdiHy+cv3BHA
xXhUvRbUn3vTFfUuokH8bQsnDhQPVbLrkHEipL1m/fH6GOxI0YhDrX4R+s0wlh9j/cZQz/GtnFoS
XAPgxEWlkBN8PBJhhA1gEov9bD+a+Udl+NwCint7LCceJRRbftlYnZmyofqRwM0EjnTurqIUJuiu
NOWelP4V/fNfE69Jb1W3uh0Suufetn1ufKuz1M7qQtKH7cb94PVfEuu+9Z7eNrHqW/tzw70c32o3
zK7QxrGxxUG5bjR7Dx5y8mf40MDxGY/5VPmOtje7wefp5eTnJvfURnlpfJmAF1ux1Y2hiwdDHFKk
ladiW1lfRa4Clv/x9ihP2iF8pgxOeZW06rEdU3ZuqsYWQdQ3e3wY+q1Z3anqx79hhEIPZCNEGDAA
HRspRxMAx3IpGs6FiVZOoDnX2bktcXIkL4ysZswuKAkbs8OFiFg1enjiow15kt/UqRGI0XT/xkmG
4Gqp5PMKo7f/eExOaip5peNYHUATTSSRp0aKp9gISPrfnr0TQRIVAri6LTjdFj6tY0ujaVY0+nBv
LAhHImrwCkB2ug0QdD/vzrTXnbqIj6ytPIc2hUjgJVgDROR8zYGo1Bntgz4Fpri5BnYNoPPzUOJ+
nS1oVn+azDMze9KvUEVTl/YxmPJWfqUYZRpqDj5yjMgX6BRPgm4aXB9AtLmpacCnEcSYN/WUDvsS
RPuZzXrStbwwv3ItXqVrLZ34HHvQPp1w/FD5fDYN+xzPrDIr5MHQE1kOOZxAq0VF1tVV1K5eHDQq
3Mr7qhfs0psk/ya43rz6q/NZKy+JijbU0848apYz/co2nBdwoyxscNZq63aqTVIsBtz+ZQJPFwu6
pfs4KNNrZzR2hvM33mkIuf0ytxzcF66sRCgKgiPMqWPmW85tVj/OyZe3z8ipRXtpY/V4iUxldPQF
ry/pLSkfRHc7WWdm7dQxfGli5SldJYYLpV9MbEz9ptC3lXLhTo+Ndmb7n4wTIQthddDTQYZgNV9h
qPWGO7H/GzC4hMSAgT9GqIslnfKzi+VBLWagc/0lGm1nSKpOm4b5kF2xREFr03LIDK1crvRcRgYQ
XzTTvaEbN4Je9b2jAnyOwqrek9/TDkYNGM9GKeDMPJ+8d3nXUAlcxG8g/zjeL4mSiUrVVMav39IN
Uu7SrtrMvfGTZvEbgwUwFCitSBsaEiS4su+HS1GoZ0pMJzfUiy+xysSobV1HwhzFodJuvLoGy3l7
tlh28hzC/uS49I5Sx1r5ANcCHwqkkgCqpl+igKvg0rKjYttls3WZys4EdDddq5Y0f7x9Wk5uZdif
tIWPj4h9dR/bg5mXEPKJQysz9UpDFzmB6yhwC7vfgNd0N4Keo8u3bZ5eVouCOwxzMJM9pzVfuIFO
Tn2Swc10GC3lpqs+p/2Fbmwhg9+BuvbIR3bulzA1t0LLtmSVtv39219gGdQrrwd4zKXoRXi/5p8b
Wjfs7H55pSThjUOHH+WpM0f35KZ5YWK1adxE2HY98ERRyy+zrIJZvTHsc+39J3fNLyPrtFcdxzAB
0Sd7UHL5jeg0ST+NTufnjbjtxY8sO7NXToVVbE6Y54FI0oq02qRzGJr15EnGlF/N0+Rn2RXZ5jg/
c+ue3JIoKkG6sxArrkFBvTYDIqW75TC6UF16ceBY3+HL22ji/Lk7OSQoYxbZ3SVvuAowYEGup2zE
FiD2QAg9aMsnqU9bazjnyk5uCLCXC3812ZM1d603ZLKVDa68zBp/DH/GNAp2O9e6nrMwuPTcpTfg
WrQ0iNlBSIRlF/1umH6+vfHPfYnl8xcHr2jpexEaBy9JHhaylFZczeKPt22c3JRkiZbnOQC8Nf9f
7soY6DG+2SM8s9yLMdHgIf8QxTtH7sL5jLXTI/plbXVDRmE604rGO91aWlnrTd5oMOXcvj2kk/7i
xZDWIUVhZqnIWLtWr0D/f4/k3zrJLyysLjoHSVR6SJi0gl4b+2OUh1tkF+G/GQPvSz1HZ7zT8yK8
8oAv7K3cUwczXw22mRwbWgs6zTtp5SfN+1JcLqWgjj7CsUx9S/2Y0M9kGR0d7zQCsyPTc5CfM3O7
diqprQ2JyBl5nCVB4tyG4TkeipNbBBovYDYArMhLHW/6eVa82MkmvKTonprOmS/hDv1WjEZ5JmY6
6UxeGFqdrmqorDFDuewwpg+o2QdZQUhN43nYnyPwOGdptevhUjLByGGpmC06OUokrW+BOWyK8uFv
7PwXQ1rtfLcoOmlAinpI5mjwhf2Yivrc3j+3Pqu9PyGRTSsONmbncx4b26L5Q0vz7dsDOWdkteHB
CDtGrLLNXBYlDZ9AHJwN4k6vCmwZqklcAVPd8UZTExOCsJGNlmvZfihmX8mfJnU8tOLMRjs9mF+G
VstvRAVNuQgBH5zKvs6NR3dyt0rt+m9P2cl72CX2BjqLJvRzFPfispDt4NAESvA9RpYDistwfJDf
JV2W1rbOhHbtRto55fLTI/tlc3VWy6wCPmphs+sfVG3asuPoujzj/U7eUKAcF30sQoy1Q5BqFPOy
n3lVlE8p7UV2f2GKx16FL2A3FucUS08NCX28Z+i7bb9iZCxamPy80SPXHxfqvioVCCXCZNg3aXmO
QPa5CLN26xQQYSxcSGQB6B/vwKZL684EEwkkab5oPChLubTSbNvE5b6Ue6+l8Vb4Q9ps037aOPOt
5XSf2s68atQ2SBWoO2jL27+9jU6dCvSEUKwm9PEARR9/p4USzStTvpMQ44ZQTiueilbxx277tp1T
FwlkocCKKJ6CZ1wdiiGZZDu6WXLIoo9T9EQR7O3ff2rXvPz9K1eYxCGZJyVPDrTyu7kNF0IKYcJX
OdHwyAVZpJu37Z18gYPtBp4JNRuVgpVBaDHMam6XAXlDtasreMLm1KYfbCydi0jSnt1kXhRUdgrD
SzTm3yYPjO7bX+LU5l3wbUDDSDtCjX28eIaTttC1MGgt+qJHMDHIK8X+8raNUwsH2+GzCDSUt8by
+Qs/kxZz1856mfwf0s6sN24k2cK/iAD35bVYm0qUbNmW2vYLIbtl7vvOX38/ejDtKhZvEa0B+mEw
BhSVycjIyIgT5zhpnDxXvPY3wMPydwQzQrKOBAaiNWCLL40UQQGtzJCGTlGlqt2IfmuLoIG2bZ7/
rHKGG2PoH94RZ2jJwt5Lc5Yy4swjqQuXg5gNoTOID1713MJLGGXf0Hy2k+RhsNYIoaZvMT/86NGA
T+A1o14xxAexRY/Cb0LHDI2XXNnIzbdQPvbpMejdj1L+kffnincsWoQvD6YrIKQ81S43NVPEIBaY
WHXaakfOAzch75YBFRnkzwTL2HhF/7XQzP1tf5mxOk/dGPSGmHxg4oBeJk2tS7OVlsNS0Xs0Kn4a
e7gyiuReiu3mh/tGhaaXbKt3iuGgdpArnlr0GXSYNYC3eKvl+GvPnYSPmKcDvT1xY81CWweYMM69
wneswWnELawfKyuVrz4pBhiPgboPmjYgzpcrHXyxUJiAAAQE98wG6ZbxKJTuR1RXQVI/d/3bkOZ2
VyIcI7iPcMOuHJrrkId5OpMwctE+RDbj0nyRG/rgj5XvcNdsvKjcdHTkW6m0610NFWblr9i7zjgY
ASOPIH7DEwo516W92MjTkqkv3ykgAAva71XeM3r8M9b3Pjrpt/d2yZbGyBETmL9VJWfFjDgXEj/z
gIEobb6Tk8/jF8EYgUJvEvVf1w9V2q4gQ4GlAYCaQ6Csxjf8KCMBENRfUUgSBQVeFKy4yvVRRHad
6AlgQibUzONbIkFROiaUguqA9kjyXEA1Zr0O+quQvsl/Wd3Ki3jBMzAHj+uEtZ76ypdfqkzkXqsY
p3QylLhc5MYU9y/V3cvRnQnfmN7+fftjLfRIpuX9sTcdlLM7QgCREqQVz3xJj/e5K9ltrt3FvnEw
pfZFATfs9b/G+rtwFwf1Zq2isVCvvLQ+88vSRy3aHCibCL5wNEyoA0akviEZqIJTGLkPVqPtqtw8
urDxyWK2zVvN5g2wcjoWEgJ+xtQgYlYJ/oar4TLG8jNtqqzoVn+HlI6tit+H8GVAga2KK1tRvg3w
/bTK2t15nQRwKC0LtDb1UvLKWSLiJqLkWVlMmIOP0mRomBYOfe41F14oSgCjB+w4DSRMJPSzbaZc
C7FMDNp9HP4WD764zf3BjlTf9lVpMySbZ+1OP4ztMYVRrlppdi6EA8IsxXdGi+nE/b5zzhyMsVWx
GLyAqpXxU+qR1Au/lOWbFX4Mw58rvjxFlst7mm94ZmqWU5lGo0K2gKmiew2Ht0x7DKA10b1PxnhQ
9ZNr7rPsrxWb0/m4YXNeZVFHQ8pppnBeo2pTPU7s3BlMB4f+R11+8tF74D/VooJ2WDG8tFhaSFRd
KHryyJ5dkZ5bst09R8ePHbV9E4vX6K2CzdmLGngQvqimt0+Etcf+lFjNV4tcEknXNCHJY+AyWriZ
VMLVzvu4L3dTYdc1LQZyR1tOV8LgQoscHOSZpVnuasJmLHtTHS0ZG5spRqH6Ky3lHU8uxWJm1s6E
2B7Ee+hvPspycvCtTzBMrkwOLh1P3rEU5nWEbqk+XK62r9wxFKfVtoIg2aXQ5RvXACCiK+Gaou7i
EeVNMg12E4wZt7m0NbjV6CfSEDBKm0ETUx/j/AO8a5pxLFQ12qjmi6QyXWu4W0NNdlOXUI4jx4d7
ppTd59u+tXDlken++S2zvdflNlTge6EIRskwT62Na71GUB4hjbAZmwR57cBerW4vb/Yfo9O/n8UJ
i7Gs6TlPDJaiZys3t11q7M3u7R1Ls2iVq7C70m6ZbXOV65DlxBbHdZSOpXlQGihBan1rquVbaG5H
OArDRjzeNrqQzfI0or3D5Bep5rzjm6Vto4u+RO0FZYV9m6uCnSjKGqHs0tk8tzK7TOQMxcOio/gi
o/5V+/KxKZ6UjsLDGg5g0ZBE4GYyme75XGUerrm2gZIU96CQtgPOB1+iZvxSOYB7CW2MlSxvcfdI
ltXpLTDpVV46Rg3xGzx1KlNUAwiZ8WnImu3t77O4oGnykPQYueR5eTFqKpCUAjE8KSxb0R4kMdsJ
3mm1uriUZ6Az9sfQ9EPOfByapnSEAp5ky9ccI/F36ONAgdje0SXYSlWrb4Kx34tW+JOyw7f/bZEz
9+gVzSvr6R7WxyNs7EX8Mc/CjeQNK8nU4ufiXUVJij4wDGyXazRzZgXhofYd8imbYR0lGXe3V7KQ
IjNbwSTi9HiCBHt2zStx2cWMijD5IKdbmqQumbIufY3rYJ/Tbjb6lat2KTIxy4H6BRh6zM0ik4LA
Ev83kwNhvRt0ILHH+t93UibBrT8mZo4xoBYVMsYZOEP9KUR9DdmyjTysjaIv+vmZldmnUZBGk4WM
SYDuF9pTkDg+Mc4x5q+3P8/0V+Y5wvlaZolJTrIL4wBr6eUSItRiV/T3Uf/Yhw1cZiuusLaimStA
ukRDGFi50+TVgxkOcN6+9cVfclh+ur2oRUPwqFBlBTMkzqHzTSS0Ui1yegpx2KrFizQoD5W47b3S
vm1o0dnODM0uKGBcpeZNz81KysnNpekFaGnf3bTQVm6lxe/EfCowKKjqr7p3ZZJLVhrxneAFsAfl
hLBL+KUOaaupmf/r9qoWj+yZrdkRkgCOQq0ILsRQq/FDByvkIRnMD7UhvZWVERzSZPihi2O2cnIX
v9qkVEk8otY6r1xLlZzAvwsIwRDrbGd4zIpkqfsZDT1G//2wf0/oQ+VYm8TsCH2zVVYwXqqFhrnY
oNaqZRGXPSN8Kz6/5CFUrqFfhwdA5n9cBtgR2Tcjz+P/QP04w7XytB7F14zMDlYQQUdmTiibSDrV
WskM7APyZO/Yr2lwgkofJRwSo8uVuHkBNt+i1lEZSvFZaotiowlhtvIAXejdIDxyZmb2WUKvUWuk
H7h1LSs7wvSqgLWLv8dlmOzj2ApBFUvDFhK3BoL5Rt+5ciRuW1fwtyls2rt2hCSyi3XlKPmIeof+
6J2gjlkdXZnymHncPP+ZkzOfJQe9J+v/AQGVso2OK6iBetd7EFUo2tFUT417r1gTHbBTr9a4lr82
oC1FNVA1mSNLUC+JLSugo1XtGLQ2h336fPv8L8UaKnX/GJitTdEgsglGqkwkPPdADM0dSpY7Q2sT
yjv+B3UMVk7+Yqo15aemRNCeKr2Xu9kNtOy8gWwYrmBrlzdCtk2gBNwIaRftIrmES7/xUjs1edTl
UMt/K7Vsrcq8uK1EAjI+VB6ICpe/IQ47SN1Rgoed4Tuzk1ZYbvzox+2dXYqsVOsZzwRkbJja7Ayl
HkwgshvRBDS2onwqlGor8PJPv4NY8KqV9vjv6uOVj55Zm+2qZGW6mCrEnkAW94Zri8NApjw80QTa
tXW+F8rviTKQlDU7U67ubi91KbNkL+lQMAqAGvpsqZYU5D7Ml7w72kNp2v17wvf5358tzm0HzobA
3+/dZCvJEDQGa8nxFDav9u9sCTOPEPpRGIyOG0It4F2Ug70s3VdDcwzFL5nyMpFiryWviyfvzOL0
72dRpda6UFBGFhWqP+MePmXLj7YwPm2rwX8Lpf3tT7To8WfWZndTIgqyieIB1gAvw/X7Ybo0Gq98
R2GGOx0OPBRNeBXOv5RktmL4e3ohei3CH2F4es9ECLfGJIiIAjWkeXOWHS6GqCkHQtbob2nBfUnN
bVF96ddYJxaPFC8lAOFTGZjE4fIDNcAoYl+k0BWHzX2dZXaYfBl1ALtwm8cGyrBKB52CT4kiaA4D
zO7vSDgp5NG9hZyT/t/sk0l6oQYZPKCOJv+KQTrRRGkwfdsvFqIUf51PRdZCX20ejRUlCcQUGmin
bGmpKdUmbw5xqGwpWsCzmm26dCVWLBw0DPJWA43CDTBPkoCNDIYr0ZUGAmeHbvhBFblRZWgEB+tF
04JTI55qY61tOx3f2fEG6cpUPoB6Gaq6WYQqES8sGjiXndKidqfrwpcqiB5qoXC3KRTR//7LEQyB
tAMIhbdkLhCaqRAvq+iaTLiMmBZlLj105koddiF8XNiQL71TC1OGANwwdGoalIPqnlAl3fj9Q9e8
lMGaftuil0x9CtjSaIbMu5QuKiWK4rWho6IqQx8/qTeFpiLt4YrxHirvV6HwMt73+ttt71yIWuBp
/9idfbZaNePRFPLQEWpb9R5E87VaIxRZMsGykNSeKJSuXiIZbyzRirvQsTrzwUP1hop5269AoRcu
SF4EcJ4xAUCpca6/VKFKIVqofDiGDErnLTPWJsiX/JvhAgZeEa6ySNovvaGXKo0BSSN0piwRioZg
j1QcHP+fbn+PJac7NzO7JSslRQWJcUYniKGvifeyeScfgzLZquHX25aWPO7c0ux2pOxWKOXAggw4
b9sy3cSi+LXXJjkntF3MXaz8+5FG1NXPtnD6RWf3carSRUAvNHQU61UzHnREfQsf4aN3BNxzM1N8
PDMzkeFXZIuhg2SE2sGcJGTOVOyJXlBgQEy4XIm3i/79Z1nzVknYKlptQHXtIMi1zQ23sitTPYpN
8uv2B1u6Ltk/GokMLlGOmwPxxkizolRwQcakILSM5JusyHdiVz6GWf0TUZxWfCvfNJ+S4JiJa8Qu
i+4CsgEMKnRogA4ud7V029KtFAGkmgnIr8rTrS6ljOGH8SY3GFYb4XD6eXvBayZn9SCIttwRZbHQ
6STpQ9yQi6SQM4YweVTVnRrnO9/L3hHzJ/zGf1c5C4fwdaZ5K0eRE+mhjRiFty8TFNuyThI2pR8f
k66NVkwuug/Z3PRQh8tm3lfMRwhjywlELMe7hjZ7SHmy0lcaCYtGmMGehqOY8Z1zo/VClTOoQhtG
bV7BbPrN82rbcvFr8eyc5p8gTNJnpztGjANSXF58QSfb0cBwmfjDRSlXANYoH2V3JQNYPg1n9mbH
PBIyP00L7OVB+OQV3WbMT+b4IAX7Vq52IozxiXIXxd/ytff14l7+MTwfq7MQQ4fIQaFgLd2lKjOK
urmj+f/xtvMvWwFaOF2ZnLfZdpp14lZBr4O9oR5uZKcSxb5GPdw2snRrQtUoTpNKXJ3zwXno+4yg
TjASapITlfF9q7qvt00srWMC1FFshfYEBu3LuKHLfkfVBRMRGPkhfVWRZFkDDi3agECJmQJ+8VWz
OtWSrNGCgIy3PglM+iUDqipU32+vZCkDAG/8jxXpciWmh2CFoHvE+fIpVcZdX8Msl5w0QVu5UH6P
Cs5z6XNLs1iLZBj6iVnNRel75Z0Qo6LYAyQ71o3f78ogL7eeggyOKMCoWCDA9DGU46eq677BYe9v
BG/sD5nkoUCtmtnWH4ICMbRmRFpChFa5NP8ydY8x+4zJ+krxrLsiDJjvC2L/YPR149RA96Hu5CGE
8t0ay8rypzK0CSZPv3+OGXFzBSoa6s/OGCJTF9c7MvfAWLusfqOHrnaQ8Vrer4w4g/27/FaKO/Ie
84A5a/EeuPPJUlCiUpNpDkTfDXL4LMefZXVCPYPyKp98PXyRkMFq9Y9K+qMJ/e3YZXdV9wgvcmI+
Aarfi/KzJ8i2lu7q+FGA52yDU+9ve9hSuVaZkthJsxQwxPwVgJytMoo+2bie34dd8hS0oHvH7E7z
UZQcRmcI/Yc6ASOeFuiHtT40yllzKKpqg9bWVjaU0xDIOxeNpZVou/jZzn7Y7BRHih7mFcqkjt70
k5bnJjhVqnu8vfw1I9O/nydufWgpsQJmu0JkU3gp+rfUXKmeLAY8JpNBa090RfOByaIYCvylJDfs
P4VWaIviSrhbDBJnBmZr8KuiGoQAA128hfoU95Llz5H3cnunll4J8pmV6Vec7VQWtllahTy2e/Mu
bU9df4LTIX4M6xWHXLrTz+3M3gilZFo4E4FI1lAB2/agryEELQWLvsHfeODtVS0VrsEDQwwA7IgD
MP86zWgie1DgZaRCijzancH8bJ8AePpUVUjnSfc88lth7cEwBYOrYHFmdvbNMleQsrGjYFL6OxMa
S5WEdpOPvS35KFEpyJT20qaRUAO/vd7Fr3hmd/YVgy4wY5TMCPPuBxHkEwuTGIjTrF1JRv0OW0xY
T0M8dKjnBZOhYtJk0PiSrXGK68jdoCJ0IGE7Vm5AwXeN/nfasqstPTM3u8FCQwtatcRBLe+VvhJE
A89ZspI4L2aADEJAbQi2E62HWZBH0kzVsp7ZBNntdVvK/dNo2tL46jJxjSgvTFiHPBFeIM1Ny/D5
Pfv5j+35PZaORdL2Hba7+KM7VEdE42yQQMjdvVmrItbLu/nH2Czz8BFyynIkeh2BVxDPkjg7NMBm
n1CcSt6By0WjAy6laeKJTuvs0aVKflZmHYWoe9RIUbGEcVjsV3opi45/ZmN2m4wN7IJJJxHoxWZT
16Y9JK96GW47aOlp993+Uoubd2Zs+vezWMlxGDKItEMnMfK/JCHYuZrxt2jp29tmloMX089wqsAy
IJqz06wjhF37JSNpuVJuBi3+kLvafZ6c2iy7E6LxMU9PuWUnP1bMTt/+6qQh2K1rE4UocIbL5fWN
mBrJiNnCrbZZaNhJ/gzHVt1+6fN4o6D2rNACPIwo/922vHiV0iWgwMy7knGyS8MCCUw4orKBqsKk
LhX0/V3nitXhf7MyW56LUmBVypMV+GptwciHrRsRvm5bWfQRkCATTSraBfNOIqjPJu5LLh4Dztpm
Z01k0+NKL376/lcf6szGzA/VgumGpOeRooS+PNXmUamLRS65wbd7ZpL+xyXN3LGmzqbrCEhyuZzM
7lXaRmil3d615RVBpEWnmequPssOInShfWXAhIicifJLg6is/hKmyTtcYCrEg6ejp22YM0cbdDTS
uo67JK5HoAp3g6/ubi9k6fOfW5g5meyFSiQjmupoxk9ENzed+6EoVrObpQMDYhQUFRgZuJdn15UQ
9EIsdFz3ZXViErn3tmYYbWntblVeY4Pdx+jWHwWx3KfepyR9TN1yxSeW4i4jbjSHoCGFKGcWd4do
bFF54YOpODgM9vCPNequ0bVtGujbUYue37GvZ/bmLh9btVUn2BMS847ZdVtp8gchG1beDUujNIzu
KSpTynAO0fO6DEWFFwdx0vNwaFCILY0Hq0PytED3eGICbCFS9M1NwvtNSbdCDz35F4QK37PSP79g
5qNBKOZtOvALzPSlKbX9mFi2Ga5x8i560Nk6Z36aRUHUGzVWdG0PcRxSxv/bKmZ3v5Ijpuun0z6W
j0z/c0d2CMTftrG8BjBp0GZoFDlmPtjKraBFNU9c01V++J5u2n4uje/6HH+MzBwvhJUhdafBXApC
QSGfTO1n7aYrbrcYNaQ/RmYRNtKqVOlQKXasID+6nrnNe+m4ijhftPIbJQY9I3wI0xPtLH0x2yLM
TJHcL9MLWD8aKPSqFnLLURCS/e1PsxgeGKqfhDuAr8/lHHMJMUMvxJQv6TvjKwrsCPgetc7bqe/a
OwBXOPMkzzen9I39TKOsNU49atFOve8T7LxKVoreS/fThOr6r5HZoVTUWuPyIvOz5EDfSGOH2hwa
6ntFTVK4wRAnfcf+aXQhgU4AfZozgAWGWSIHJuLauoDcfVyHNhM0/l6QonKbWiotk6BLVi7hpcFl
1Cr/WJ1dK6qf5GNd0n4aq/IkV6OtS+JhkKC2ytLd2Fp3xtBu5Ve1tfZ9YP3NdMijgWKwHn4co/Ck
CE8TWmlilLm9GYt+a4JWYuwNyOa8fg0UoJBHyyTtpvoWGYdS9WyTjun/ZmW2eC2uqkErLG40kbce
nVLrWR/WquSLfjQpqU7alIzBzox0XiomZLqRk8nmFvZHV4R6zRrssV1x2OU9+68hRMsuz7qbMZk0
CEL4u1YetepJNOoNIoPviY7/rAdYyqUZHpFiWLWsJ7f6rexZR12NtvEqxfBS8WiCZ/xn2xg2vzSj
VqEwAV9gR3DlPQ3Zj4zNW2FgN/XDNDDIzMc7ri9oJbUJ0INi03zUM3GjUBQizrsvPvafpIQ1vcPd
zi3MLq+86/xiFAlbfvfZH9+G9qEJ1mrXS07A9MgkmMc4Du3ey22TszwyIbsmGU3Do5+pR+asQ81f
8YGljwM2k+lnEveJ3OHSiiAYlddEYeQE1bCBh3oXgQCgmyEJqS0U4yYMVz7O0uWiTSqW0yyuoanT
ss/uMYVpX2V064j5nybYpM3g/u2NgWGbRWvauYW0gOwiXn47PCwaRSGEDgCYdLjKL426fWyZbZdE
jqp+zdM9l+lBeNF8Oyjzw21Li/t5ZmnmGVqXln3qlZHjtt1+mkH13X1pttBXEPOsovOOorLmjcs2
eX4xicaA/pwEpy06OVPGLnJQ/Ubg3NSzQ14r8d1oRWhSRb244/G+C6JQX6miL9Y6oK35x/IsIg6Z
2+cp9KLOUA6M+EoeiOLhoWkkpAVt0GH+RkbJqQx/gOxeue+WjgfJyVTDhBiKoefLT5rGjMbKmRah
chD91afDcKcO0VcU5r2VYLy4SObuLIhWkCQGC3lpaSh8M4sDMlWly3eZS8rt222U7bUflaLft/lL
0lnbyvz7tiMtueyZ1Tlxszy4Zpsg3e1k0oNf36e5ANL4c++dAGqubOXSvXZuanYPJJ0MGebURUiA
jFRA2oryoQo8moLPt9f0W+x0Xvs4tzS7CgTWJEYTOqvMNmkQ74oAgFGfvAFwi1wqVEa7j8R4ow70
Id3ua5Mcwv6Uda9j1j52a0d1OopXPwYcDbQH8KsAe7j8ro2B1refUbrVy3yLvlWf5Pvb613yUZRG
/rEw29iA1hhkMliAc3TboFfPxq4+DJb9kzlA2oTkmldDTKJrkFMGPTm0rx1iJtIzkWEick7X3XYI
CWRKL2/qprkX4rWR7UUnPTM9O4RmKQWZO/JSKOO9RPz2+o2VlJDH13anr1LzTB/k+oP9WejsrjKN
RCOVJ6/2rWfwq7buBfu6itAulMVDpR66HkJLS/xQh8LKfb/oKgxb0jlVUGa8Agi7oSF72gTt8l5N
95fnrRyMxRN49vdnISYPUKWJShBx6N/kZfnBSA+an+1gh15ZyLKhScoStCed99lFGA6R1ccDFXdV
znZ9PCJYJx3GdC+Ax7/t+4uuQQYGY9TEFjfHe2hqSGY5oe/qRLSnRi7q27ugMneFom3LtRGQxZN2
Zm3miL5SRTQo2UDBenBNkB9w6evfb69o+gjn7ieB2YYCDh57QCyUCWfBS/UrvypRo3fieK8Vx+9D
dHCPlWJ3cEmv4Zrn32myZQHygyFpknGZj9Fp2Vj3gwsIIxKFTSxZtpXSM9ir3rAS++eejSGEdLjB
UfSmeabMHMLtK1kPJRm0R9O+eOaQ7C1LUFaM/H4ZzbaOsM/5kdk5xMVnJ7eRhzzzmmp0mDASWltX
htiDwbRVf8Qu1MVbLRRS5ZHRjDa+D8Ow+WQpvmkdolaPjYfMzVSUwUrFHMkxNL/ZVmqv/63UuZZP
TZzgO24mfclcUUItordqEC5Voz4qXRc120KQik9JmcJBW+eZ9ZL1vvIroxX0U6vl8UMcmtGXlGGo
p7gehF3suUROgBn551buW2XTKFkMmnNsuk/h0CQfuiQc601oWEKza5Wu+CmnWfQjGdzgS+j6cbrR
0jx7gjhYje181PQHJRcLfze0pa/YSC37X/1IFgtoWzvR2GTUIfbyWLXWgXdMrO2TluLeFzVLGQhQ
Ymt4gItVUPd+IAunHk6rH7obivUGwlxFfIBrOX5qE2GkRhwIUgIP+ODVO79wVXETJ53wxROD6Oto
tNn3zqiMuxAamq+g96N40+YJcxbKIPTJJmCJybaCq13aCi65zi5um+azV8ituO9NJZTQd5SK0K7r
NAs2sV9TGy8aWX+uRgWqxSoNMxd1Tst6ReRBi45NP4SW7Taj8FTmAu0AyB+CautppVHuoiKEu3ls
te5bkHrZeMcTgLKM1nZKfTf0XrImdKDO8+PJ7QAjojgFZgu2rNnBDeTQr+Su76DVkFK6+UOLHIXK
fKG/F0e4s1E2NcRPTZmF/iaBGONzndVGQB1KgXKubabhDKmwWkiQBil5dfO4tzZGFMqOXITsuibR
VmZXgDlt5Vw3210M5iSycz1IjI0UGfUDeAaRfR4QeLFdspwCdiVZfGCKItmV+Vj8bNyxRP1cGus3
Ifege0xbM/A2muZqGuyrtfQl9pvqoFdd81ZmUiMcpSZOmr1RtWV/qC0oabZKHPfpBg1241NfdaK4
FQbNi3dtPw7AT7TKG/NNA+VbYKdlaQ4r77qFiEXTjBE85nEJJ3NWEdC4lIz1oXM6Pbdr0JAKk7/F
mxCn29th+KrKz+ekiMCThWLSxH043TxnL0hTSFu6nV4PFaEnfRoFnaTDqvT9EKLTkCawOwZNXzPd
nJqibQjEi8Y1hH1mIKUkapa369QirFcu1oU4ynAnvRR65mhFXwFrlT7SazXpHXBtk+Qp1Dyxrv+6
vfT5nSoBhqEDyBUEBQijB7Mw2jdNlTWBOjo8injEZrZv1Kem0pNNNrxZ7tqow5I5SrJUm6GWNWRr
liCPo96q2eiJlJxN7UPjqiEs63hwUg7txyxBFk0JeFzeXuO1H3ERMYkCchjiR2N+VcRmZXRVL4wO
Ly5rpzVNcuTWbU5apWbbTNP+bX902tNJr87icWcAG51dgG3VZ3xUX4RHiCqE56n5g9UK7VYbWmEF
gXAdh6Y7lnIegRrFkXnLw+jAKKIdLzqi5g5IcKSvcm12B6qxXDnuOD6mOolzLAnF/vaeLhwZFFKZ
FQAJScXlCm05TXR6mayMTt8XNspDO9Fsj11jPTWwOJE2beX+S1tH9qjcBVnVQ8Fi+RuIhJ9u/47f
H+8yD6BCDSqcGTve0eTil0eXV1hltXUqObTwRLvNSLI2Rqe3ADDTYuczPbRr8lK3iZe9zeRyblth
W+2ToKF0o/XeBtz9WxEYkKxKdXqfNKLwIIrj+Fx3VbeX/aQEbGfFdxRhrCPYyPxzOhQ1cOPB3fMk
Kh5NL6s/317U9cmfqu7TywBmaXhmp69+Fo7EPJDzSm5ER+mHx1wu/qpzZW1Ccp7e4qQ6vsNDlW8n
Xg1i5kNQNuQ1vYPAdf0gy727xZ+DH9B3Wsfby7k2BS2nqtE9RbdiIji7XE6itEHmK7kMmVuhbiyt
Ho5VMia22tdrs1pLpqhkM6A4zV4i2HZpSkz1LOxJIRxL2+mIzrqHbq00dp2zT+JX8P7CosrNNC/Z
G6rls62Wgg5iUNzLdTXsxFbTP6WJUt2TFugbvdFrW+t1z7bGoV0jHb3ilqQfww/QEADhv0kT5nKN
pRWXmuIqiiP1ey2iH+1CttBFPwRV3VrDrjLzgzoyCyp2+5bBvnRVDmdKbi6PHD/A+j0tZLHc+QC+
mZiKlejTDqjJtum9HXANOxaLk6GOL5L4XEjFXWooTiiYH8Su2rRBtRLRFz7zhPfnfNBPpCE2HaCz
A1I02B9aibCXJe1zKanZKTRiU7V9JKjWHrgLH3zKDiTMcFyuqBY7xQjrUK1FJxEVikyhMY4bs1XV
vRFV3Qszvu6ukttonxphYiuQh68s9vr6Yn5nKhLAlYrTzeVyTb8XXLxJhLVYsu61IWh3eHlFYqvH
39NUyFaiz/Wdgj14ZhksZm4ZIbvLzXUlQRwLxhSdIA31oyGl6clzzXhvenL7MY7c5FFwO/WDmRnF
SjC/qjvh2oAtNGg1KcACvZxlI3Lsmp3ZstRY9m03s56GcHjJEPILm87WQuvJz/wvVQi8SV1TdVhY
NaapZFOW5UPPb9LAU/3eFFh1IaZTUmC77TfgCioUohDD2MEa+uz/Wesfg5OPn/mwErjwVDcYpIS/
EYpvkRntKyX5YObCRg2rU+AHp7Qo0k2HWOe/DsjAWWjWsk5Sh3n7bIxixdeFQnb0xEy2cuRJdpS0
CV6tRSumrq8yoP0qROzMAeFQyiz2D0HgN0qRys5+3KyBxH4jYWeB6PyPz8E5Qd7oPe9+2emzjKf4
Ju2bE0pgD6Mb/y0G1SP8NFshKu7yIvjUjf5O/tF17STuuvNEYedG4sZnmHEMf8kQbXid/vH2Ni8c
3GnyiaxsSjq5Ai+/sDnoRh72tezA28b8R2YHxfcw7ewIUbbblq7Tanb5zNLMl5oRAZ60w5Lh73Jh
C2mz8NGP759vW1lbz+x0ilmgi4XWyU4UtVuxfajhU3C1u9wytu8wZElQUQAps2Dav9w4PS+sqndL
2Ukr67Erv4dwoJidttGkFeDkwqFXuUAZ6TUUOohzWEVdqPCnDabsNMmbpr0lKFBYfbsN/J2idDsI
mm+va+kw8L7kQQcUlPbALLJarmG0muopjhbW6dEzkmeSifZ428hCfqBNfL0TPIIGLPzal7snRYIu
eXGEzGHlenZnNt1dFUtIoJe63GyyQBt3ut5X8HQa+d2QNw1TS7IByYFVP9Oxalf2+HrRv7vm0kTe
xeU5T2ZrX1CBBkaiU1XyuGmrsTrIRbumPjF5+GUoYH4eOVKeeFBFGHNmiiiCzFfpe8lJ2hC9JPeh
rps7b0386dpfyGKJl3DlwKUAkP1ya+shEZAcHhloZA60TrJ9kWsU9MZ7ZHNe3UJ+UtaIZq7PnAaU
jX1DrZf8W5+d7ES1OqtVJZ43aTo+SXnVbqPU1U+m3oyO0K1qQCx8LYABcN8BbWLGe84CKXIhKDWF
UUeNIum+DIz8wxBX0r8lBaLtQSUK/qjpNFh8scuNjIUyav2qVx1fTbRt1FNwyZpkrQt57RRYgb+J
JzJk7IY2OwmjkaRuXyuqY/ZugeKBIP3gVFpPTLUpu9un7joC/2aLnka/YBom2F8uqErQ5wnjUHOE
vA4PKD5woYipeExiWTkMYTu8+EKzdrkurQ/WCGZTSdSQPZk+5lkK0buGm6RZrTlBqbbJlrZgOGxE
ysCQY1eZtzZ5c+0byH2CLiYkT9q/2iwsZ+nQ5COiYc6YFBqIq7HZN1Ut7G/v5NKi0AOAYAYOdwt2
0MtFWXnUjgXEXI7hpRDXf7Ai7yiF8va2laXvNcm08giG5QvgyKWVRM1rTWY+2QnMoLLbVo3v9Fjp
jqab+UeQxaFdmK234iQLS7PYN1Jr2j4wi82WlkHh2VqNqkEBkLdb0/f7ex5wOXyUVr1iaiG9ZGCE
gWXeR7weGOG4XKAyaHT/XEtzCtOID1kyCPdxGulHXSobpzFK7y6l/nscBF2x1U4O75N+kNYGORbu
ogmVM8ljTEN3eOrlrwj61hNbN9UdS0xJ2vtTrU6Qz296DNmJtMkkVPp02gsbJflsrOb0S/vNTTtN
N1HtQJro0npeWqLHuK7m+JERwPzn91vVH3zGa6U1/PSiKZ7CNNkYWuEJcWnKY4haaBpTB6Dpm+K9
plR99zEcgljeWELbKyut0OujyPgU9epp8J0hhd/VubOTn8SxX6hgRRyIZ90vZWxU6I5B/3n7kFwv
arIyUe3R0CObmCV81agLRFdRd+TSLF/l1lL2sUJPahNE1Rpb9OKKSMOQb6aXTNH1cgMzQ9BixHkM
x6r9DtFipeqyfZdZ+ppG+6IhnTmJqTQrwSl1aUgqTC2tWr4U12j6EkM9fxQFMV+B+MjT771MSKbb
jbI9A1QoDs1HS6qQpkymB66joUXx1coTa2OGlfCh7Mr21HSaeO/1o3RKe+H/SPuy5rZ1pdtfxCrO
wytAarAk27Id2/ELK45jzvPMX/8t+Nx7IkEsoZyT1H7ZqVITQKPRw+rVkxeD4XEFhGG2brKse6iU
dKvHcUrlxE89K678tS31+pvcJu1LXE7lnRUOptvXbfJhof4nCCYWTl2zddCm4SjQ0HExtmOoEZlH
jQ8q7cCnRYBsp5kZj0Y6CWzwgo3C5YR2fXVGIeznHs3OGlEmNVR/3+L5Uogih+Gribc69ZDWiH5X
wKUD7dZVvauZfQiQXTIUz31iAAR2XdEv5gQooKJjU4JRBEFmC7DFc6UoUtUECiS0974dx26J+QRP
tRQ6rQu85KqKLX/TK5LvJhkcrnqQaq+dfIzBcOq7IRySQ5rYz3oda7sUhl8QRS4cB9wXVLrBYgeF
5YGGstL1TtsF9t7uzOnJDFA6LLKgPM7IhdDr23D5KCLYAtwHeBjQhMkWZ63bjiWh8jI5DE5Gzey3
BhqKuktIUWJYgQgrdbkuBpxUcAMRIYOJhH3MiQmbtKDpjMLKDoV9a2LclTIT0xIEXAsy4K4geccY
7pGz5I4VS0HxK1GTw5yjepqNyoeu9ICxB0gpXd+6Cz8dfZkoHwK2yIZ8wSifr0ZLnByMGkV68PGY
3mH8LsuMhhZNfSO+wdXpBV4S+/Iz88LQIgameGEH4S3x9CqhbIGYpGqLQ57J+uOELIjb6x0GSYTD
H2BhDUBI0NKmhJrzoMpjLpDObCQvHY470sCwDygecKvtKr/V6rYvDn0S6Ic4n2evVMdx3YTtn0QK
o7silGsMMUuUx+vbfKGhWDbICZD5ZXU1VEi4be4yLUADVHEYq96ZCXjtSh0AAz8AqbeKcs4qQ8PC
n7gcp+/eQgiGgUIiGFEYyjKc4EgCrD1XwvLQzRiUOsKj9KBOEbHToRW8updmkckCgwS6cmCBL6g6
YqCz1VTLyoNRDaA4rEtn345w05RCUe7nUA4/7T7Wb/x2BEOWFUTqveJgbN71nb5o/lDYV2B+Epts
DrPDT1Ea7CAE3KAsD7NSm4+6BGyJbIwMYWBp2IBuPsTDlK9kuegeM6MzMG43TSbMkWhBEuZg7nIr
Gdaq9Z13NQAcDF0Nq9GsJeqjRevX9W+9uOZfn4qCAOoiyIPx1ruMegNj3uvykPix7qWqfZvDy16X
ua29X5d04TxAEmMTZezHaIk2uGojqjKJYkpGcZhZc2Vl9ilB6C9qvGHX5/x6wbdDPxa4Sw2VVenO
tTyyG7+KzApBuAFYu1v1uYrkbG1mx7aR44GaeWuM2+sru9xD4JDBEMMcWJZw4Gw/YvEJ4x/gUVb6
HMyPeZWMIckBAqruMFs7nrzvitNRtQV3Ezqo0LDHcx4aHfrb2i61MSmwAxrKQlHVPqAbWDZIJIdB
820wBcOI4UbhFzBbBcT151ta6nVTSZNt7QM10SLiy3bcr3IT83EEnvnlPupYEmSgFUGF+8cZCqjM
XCd5ZO9H4PCoYWPCBQGeK3kc/BAA0+u7eKmO58LYv5+8ocithUbewzfoAL8hiKgwl2uMRSjZS2uP
0A1IO2CZAI65IPiwmyKcs16y9lHVq2ttrnsYW0PpSaSHMRkGC86C0eoFqTUzEWCALg0+3FDkolAn
YUAHHpPf+PFUD0bo7Gd7dMve30VjhOJ98zT3yrqSnr69nwCxYuAS4P+2fJFFDNqpGGJ4iGh7SCeL
TIacSrS12cTa64IutERnHEyAiQO6gf4kPq2n2xV6lOyy2MtmsoksvNdqp0ieo4rKWiJB3EttVrbm
50ZR7DHo3VXzz2I4WmUkeCsu1BCrQYQIqhRTR9ae52vwwVISRv5YANXTxqu4KJ5ycFQKoC6LQr7Q
UEhpO4hQznW9DtHi7ttWgU7sCGhDI+iiWznIcxG9/KIctEjhbIB9Vy8sk4OZBFDJAmPEI387ZE5E
UfYVMdfyeo1XHToNN4bNaECdlTO3YZvZdYfQaGdOtFQS2nUx8WOw80zrMfimaYcsoOjYbB8kYnAx
uZ0bzMkySsD+dql8b7cjrVyrbd3rCv1Vkzl9s76EgL4NgAAkQIDyOD+eKZ1YpsIxd4EWpK4cxoGn
FY7vzbqVP/eIi26qyQleWwSsNzNwdOtAm4Hg1hr9Re7M4GiOdbrOB1t1MZe+cI3RkuiY6b+LwtEa
YsZ6YAq8Bt6ssS9G0ywidIA48QaxIzoxngjy/Niec3zxs1V6K2ONqVuH/uf1ffkyUNy+MOZqJGmQ
vIczxe1Lqc1TbWepvQMAL6O+nhdbJXQk4NeVeo2q3ejmU1157VjZbmxHya3ZNONaas08QF6w82/Q
GVp5vlWEt1bT+AdLioqnVi7aB6cf+w0ky1t0kPqxWzeB7Lat4nTEnDqj8XQLSGwSKoDeCswX76Bg
69DxBjpuC7hMJE85qwIYdDaPs2nv9HRCdLhW0OcrdW8JkhzXt08kiD8jdKe3MSh3d/28A/yAaoMG
OsG7pH/+Bzl4S5EmRGobhcdzXZjVvG0jHXIsYyLSbHpOHr2VeuWNs7W6Lmrh5iNG/CuKWewTtZvM
rpCz0LZ3rdPd+5n5bFWrdjq0hgw+t0FgNEXCuINCC0jXqQXWlWBZgXuQ6odNq/3DIaF/GQVb+Dx4
PDmXR027SOsBz96l/ZzTQcvybVPU9saeulvdmhTBWfEGmikfIBoYhIyjgovFiZN7LfSVAuKG2hlJ
YuZoB1QjEZnE5cVFAYIhvDEUgyk6jzFKkPiKHQvDsgc1KisaGYFfYixf2780QW/lNLYG9VczNMyg
TmkI7kKMnOioPKotpsAWTvfU2XIeunUwBAFBcl0DM+ZUJLpGNIxQeS/VsHgaCjVWvTmNgF00q3n2
vaxQ0nLXgVDyT6uWUSa56qTrxqqIYk3U8HhhAdFJZuGZY3aJQTi525Vp+jgbsSHtALivfvQWMTey
QqV47Yua6S9iWngF8HXRUMbaNSwkLs61vmzMOLftLtjbNWlX1W1F8vepdm+yu1L0El3oB1C3MgM1
O4AZAzbOUicnF0yZusi3lDHYOzHAM719BP5+o9dGSGRM4m2Vt74K3EKLUSPLXmb8rxh3Xu96b5JE
IMuL63f+KRa36gyJG6WIhmDfSjeZHMPJq9apurYGm1hSvv6mYfkSZuFNYwMaLrDVQ1tMRthOAfjd
XyJN8vrpsw+f0gLUu+PrdVG8V4nTBBMzSljg89BYD875FkttogE3Pgd7MJu6qn8zoithCu+uC2G2
6ezlBFUj8h94YxAJM+fyXIhjFL0qg3x0X2f2ofOffSVZDyHmqHWCGOMCR4TlsF5cuC5IKcEZ4Kxk
7zi+H2Zod9QVaWdYxeBpiDjaSiseh0qb1slYjF6qGMHKDJTkfgztZjWFdkKG0O7XaJ9Rj/IAfHmh
wMmu9KC59+Hg33W59lD0jvUAJPEgYpa8aHzFR2O4CDxh9FixI+DUXPfR6QGeR7QuolFG3yrBfjS2
qPxm9w7mtbvGr+YD3Zor/5j/wTdfPxr229zRQDZiaRhhHA6fVzVzP2wUlCiAm0H2jTbFfj4WwM7E
63EglQBAclFE/M9K/780kD6dK8IUAWteaZBWxR9hUG0jMLWps76GmVlZDvqGpl2f2G7+kqXH1JoF
a10UjzIxIPuMowOZmXPxFZp16klG26GS9USvCqDHfBQyjZ6gsYhU8oi3wbg3jJ9B/dI1uhvGgNJd
3+8FO+KcfgJ3FQolSYzEwOiGbvoVxM8YQ4Ah9m7fylT7LiSKbTaOFNgMVPxYwH++2nC09BIRd7z3
p81QfY7+TIL+LUNTohr8MDAF+/rKLi85BuRgZ1ktAO6Dzj1BQ661aa124R4E8r1t0tqOwGdjeIaQ
zZAd07nOQpKKQAjwK2Dq+QDF9qNAjeFG7/uVQVRaHUBwTUPMd3FFs9kvrSPyZwAwICsPOAgqKedb
OEilbBc6ZrUmoKtHawRB62gmEvIVVPPrYVaYZWWQruOLs7HSzKglBtF+8Ma9f2PSB1P3AldyazcW
vCxLh3QqijukOM3brk8hqir+SBINjrmza2tBOHbRUQIPBOTUOuh5MaoAmUHuUTHjqYnAPYxpBevq
QXuVPfTOkdpaHat3kFJJ96LpeUvHdCqPO6akmgw17iCvUBqalm4aogiFyWvXFfzSVJ6virtPiTGB
rKaBlGj2Im8FtJPi1Ufnjy7IO35F8bw+sHZ9WGQLqVzeC5esQLN804jQNPJiadm9HBRrzKp5sOtk
Vc4OjfKG1vqrE5Qjsdv6bp6kT4wbIFInyAYtGEyEUYgOEV8DoIDln+t/BV+6tBg3n3Wn3JnP9ofp
/i5ceVPTAH+vb++Sap7KYod84uzN4wSCFwCv9g04UFV0HlnvNfhIh/G7s4SZduI+w0NA1IGIl/nS
J4LSqAqr1AbPhCnFNB8i0mGuXBALfJ6LQvR/xGB8KdwRBNdffvSJGAYMCPIGNEAoPR/je/MGuM3s
IXvon5R9RX23SHIybTrBE7u0iwA0YvwfsPcqkp/niwv1QgpnHb3ugdwRCb4KupMJEjW9LnC1Fq0W
Q/6xYYNoR+fbtSwE8wrUNNq/GitzIvNuuEdbo9dswZ8vsFqLengqi3s1yzkelVSCrIE6xCFvDXmB
l0AQgNDvzlxlx3YqirNdTS2rIBuGqMYzvH/6cUCoUFtm3G/8qHZZ6dUw8NGM0MTtfaFkIOSBY+Z+
/yIBN/tfIdwKEB0q5jyCXT40AmKW7V2J4TSJcwxqW6ADTJl4Q4V8G/iaEKYh/cYpm6pXo4MpgGCm
sLKY1FJ8J0uDqN6zEHDiRECsgJw0amhABp+r9FgVZV2z0WCT2o/rOlTwTDozeCIA4kWhwv6N6eAy
qqdG6rX56Hj+4MTf9trgIwPsB2YHXGXEMOefoDPucFQSYQcjkGxJjr2r0TTuhbL2OTWl4Y46Yovr
p7j0pjmwHmjlVVEJ5cce+rNej37CLnLsrJGxmTcIfhMax1EvWNyCyYB3A8ADkH1omuYL4mYpd9WA
Oal7xfgssH9wCbSkpqzj9dtLOhPEHWQQdl2px+B6M0DdDxz5DQba7cFf8f13msWa6FNRWLKHN4EB
eur7LMJ4pmhwKq/082Ag0+y8m3HWUJQlQxLbvkJajLYNXLUchGCohaM7+wD+JcNoBwQ3RYIR5fKr
KsnrTjbu0kna+DIouEZbv41N7aUKqs3UNZj9gHDU0+MqpVnM5lelmUxAE/ld9lkYNhRqAdFCOAAo
Al+Kzgug8sDFkOzD2sAY1dhL5werNARpyiVlQuEN9Wfk9pAk4mLZCqyqHdBsbO3Noap+hdqdokYb
B4ma7yuThhQJDhooTTTlnF/JCHkoNjEQy9FqT9HRx2u9N9W3izvYtFMp3MMjd5o1+A244TrPBBoi
zH8ozZ8CzdA/rq+GqT5nSVlLAAPYol8ODXPnqxm03omHek73kurktO4xEivIBsHFWNLLUyHcYiaj
LfWgkNN9mFLNU3PyD/cbE5zgXQFKhEIV54ZnQa01jQEutLh5VdPnWN3U8ef1fVpSL9SkEGOCIxt8
B1z8olSZD+YHsJHFwW3mP4zJtvNdM9tel7J0GoDD4rEBvABcO9xGVZ1v1KMBi6gVc/kHXWYNNQw0
JAsM71KcBIjsXzncS103ZSENCuPYfE3hDUohyLFysL/4RA5aWlfy2gcxalpWZJ72qRXe5opo8MHS
63r2DdyhFU3alZaMb0ASLP9A6cr8Y/8sd7XtgmMqPF7fWHY8vJo7cE8xnRDIeeTnztUcUWHUYOAy
SFKl/RRld2PaUrPZDEnohaWofWpB3ZFARaoANUE8ojxGv6sjPbBiJdln40xa8zNoML7SMgSXakEj
0WYDHC2q/8igfU1rOnHze6kKB7+ecIb2u5y2qM2swBqDQxQhWxeXg2QwOriAXQNh6vnexYHdVc2o
4pnuaqIWAZ3nmykXoR8XVJ9VUlmHEmtD1LgLNlR51MSWBbNqm9DGgMpN/Q87hqNH9RooHkz34rQ+
HRrMDWvMZF/Vv6P52PcRnueKJPXjdWVbOhk0z6G/GaoGx43bMDP2MeIQ0zC//GBtCMHqE1AtXYNZ
S3CRl44GhoKhOFFZBB/D+dEYgVZjJlqQ7jFjDvP3XhxQ6ljx9yM7ZioYopcxkvBo96Svej/rGwgx
IxKAeD24U8JDlYpwJmxbuDuKUhLDdLFiErC23GLQXzI2GeSANY1EUeLVdbRNzMptm31fBDdhZ9+g
JULg7i6FeJCHHheoBV70iz6yrKuneVDwOO3VI3oHOgKiwjsbNChu99EnAOcJDo3Zmot1ngjk1KOU
Y7RaJUzgk+qlrvRj9nJP217XwSUhDKcGXByCJLT+nW9mYsxylvVTup+V+wTT66laAvm3+tDLl+uC
luy4gVcR+UMg/pHv5W5VHNsFQIxairYVknl2/pCs0oRYz/OfIKGTqGaxdLdOpXEan8tlJSFvCmXs
A+DL3/WgI73cUHFylP0Sf0ynkpjBOrGvcxEooSHp2MFuN1vpZnzD05gPXmvSIgHV6i6KV03pdtVN
srq+pQuP1dmOslt/IrkETWI2Oir6mw5luB+95qPpiP3+vwnhblsfzHMUWDi2sVm/xb+Sn3NBReOi
l8wTmpUROsP5B26FlyHXYedMabZv2vijQBtOM6OvyWzc60sRieGeDqmRx3CSsmyPIYCbPA+3czq9
WXoscpuW5MAFZMBaMEEhO3l+LgC9+Vo+Jxkm/ppo2UWjzSoZAlZoMETZtKXXEO8H4E6MBhGu+bko
QEcAhVLybO9oMYaH+SBKMS1RSWjhLgF8j4gMiFIkhngPYgxqxxlm2AjklmlooOO/USlKo0DHCUze
UmYZU89h9NC1CxAm39tq2ZWddvaY7uPupmtCYrS3avpSYVJYCfjFb7nHaMj3LPiF0nOlGHT6NsUo
glAM7kOVCMkcRnjDedaxX4NwdoC6F/LGQtBWRqvBj2ggcpYWaqoQhJoK3D9A2NA9eX5yIYYazfgv
24MqcaXT2X3Pbkbyh2jIW+eeQROUV66r//LmnojklGVOginRhyhD1aNfyTeDJ3sRCVtyr9xU23Gd
U0MgceEiYI3o8HYQDAHzwbT3xEApSmE4vQzT6KfZugBxF6pTUnh/fVkLVhBEKjpjeWPnxVMEdWaJ
DpDWT/eJpqOJdz2nCq21Y+s/S40gZb7wWMKtBcWGjk4UEDKx9Z6sp60A0jES3LYcLDWkz4IY3H1x
ts4mfdyWHeLJDN2Yhwi9mP+wk+jKAgUa0rJIKHAmBckaVc3wZ2/p+77/0+3j/vsAEjSeAbmOGj/0
8oLyVuv9ogyDMNx37XsJQL5soCmyu8nQxOqgEH390BY0AxlZAEcAgmONZtzzDLKxxpTmKdrPYUnz
6qYJMGl7EgRzC3YL3iFcaEB5EY7zeVlQcmZqYuioh+nHbO5c2fg0HdQ0vo8eYR1ff+VwahFZIRxD
HeUwy3gwfcvtpF9x8QB4t8A6Lmg6bDyS/8w0Qgc5h9BWjLEGy2y0B0EpZnUPoRsZCkrzmKQ7Zcnb
3JeK4JgWd/C/EoEePld4vVG0Eh0ImAZopVRH+K/GDzkG+JigOf8HhTiRxJvDtIxzJccAQDCJAEo1
yFig+WvsLEGQsqh4J3I4G+h01ci4/aJ9VqGCp8WugcHuILm4vpql2ho8GeRndAAIkaHjLB9a2fzE
sMF/PyNt0lb2rQL0apdEK6nRaRJmHuZsAdYHVlV0iDTmp1MC/+mPH2Mw/qgnkeOzoDj4GgAZ0eAD
ECN/jMnQGBggxGYAjC/NdATv5evUHNEDcdfao+AgF2zkmSzuIPsgSLpUgaxEbrxU/6XlNa1layMp
B7AeuAgH6fW9XhKI6BmV/K+0AE+v0GEYS+ObEFhLM41i38M8qw2QUYjXKxI6qetgEMh1kZdKpLEX
G2AoBvPAtp5fCxD8+KOS4R2QSvDVhwlp2/dRVF+5XBcTAh44xv8LpDsnpG+sZO6Qa98Xpb9KHeM2
1n5Epr4Lx/EuzFrQslib68u6vO1oFMAjg3owDBrs8vmyal/SHYDBM8yFwdR0PGbjfWA/9aJxJiIx
3BXUOydtpa7I9uhHUFrP6m7n8tYUIe1EUrgXJip9zDHNS7zVppemRkSiBlnKrEpJ7fy5vm+X1wv7
9jUtC2YZpWZuQaojpXYsDxlQRXd+VD63RU3KscGyAMYNRSNal/QCxAVIwsMZRxGV0wtf7iR4lvDG
Q8yezyMk2KTxudJbWtXtJ7qnxImdC3VnlgNlN3jErOWRp8qTAqsd5bns9noa124DmCfGcPbFRusw
suD6Vi6Igv8BHghgHxAE8KGGBXxWMYVKv08iXz9kY/o6xoG6mi2jW1+XxCzwWdgOtwDQCkYYwhqj
+Gxl7ZuqVFV9v0dZ1sVEVjdMBakV9hxfkcDjKzI/NZu6xFpwWyXSdXLnQWK9mvOk3QAAGFNMyVRX
utE47piMyo/rC7xMWLEVwk1A7RXgWYPnCcHcFyWHI9vv+9+6etTpVsHg820OnChoMmlNG8F6LxTz
Sx5SIYjbUCDiu6bsrDCTysZ6RwyR/hMCUQXq+c6dReMsLq4bJ4fp0IkX3ld+iAZSFXLGVWBgLqb6
FLi1dqsKC/uL2mj9XRF31bROj1XfwYqg8dUzWGS30R/Ha0ntRfTHp+wmK8GZiZbG/v1kaUEQhVUv
Q+Bh/n0fusrNtzFMbO9A9Y3sKSrPeMLOBcDrD5qhwt7Nv4uIzrRQXe+62l3YXU4CZwyLElnLjGlB
Y+5ScJj6jQEeU9Ah/74u5zKa5QRxBh694J1aGRquV/QQN25U3+s6aTcYXUUwMhrjIF5GbZ0YHyLS
KKFgzrcrjSqY0wCCjTvVKYlMh1VY0Zdhpckb4+Zn/askgj1d1MOTU2P/fqIWc1slSqjg1Fr5OdEO
evCcagISGZEITtULP5KnKNaxm9p9P74P9qHQ3gQnxqKFC4N4sgxOu4F9nLOMKR8cYBckYk5IMdCs
IYmLDrN87asCN23JxIP5EO3tcMER13JrAiV6rIFotd/L0UhkH4+x9t0587Cq6K78K4JbUhOiOTsO
omGvjmTYmrvIvb5noiUwm3ty8hi/kEMGltDGb2p7F/cP139/UZlPF8DFlKGmSE2lh8PeRwaj3KL5
oApvtV/DU3+wb+Xdj+gupunxutAlXTuR+dUjcbKotA0Av7WCYZ/mlVsoFS2AccxNAfZrUQrYO0Bo
yDI2NndpMJVIzdIcR+OPVCUAE9QCX2XpvQNl1X8FcOoFSp4hbdpk2OcfwH/Q2HhqsnXfe3W0RvRx
fcuWzwleGEikUDAEW925IoR56qvgJRr2k/ImM87xFbJcJCSfKbWp/oZDEqxuyXtBtPgfgazjmhPY
J2NbW0wgLTUqR9R6b8H5MmCaDLJsAjVf3sq/wi6epS4Z7LgYkAydPh1Cxs9f39cG0Coh+kVPB9xj
3ke3O2tAVxx0rqyPeYx5JIcpfrp+RguLOBPBPUhFUZZWAlLTvar8LNIPXNequGvAJnCvFIJru/DI
noliZuPkBqld2Uk2hrpgLG2DZMkvzf45YlyIIopBl+WgYIxy7tdAi3M5zLgNvYY7BBVwBpvmNpKB
mAWjOyINWPB8sKK/kjhDx/g0lMnCZcJgcJpgQo+eS16iUckfiSnYvQWjCoZoG1kZdGI7wAOdryqQ
J3Wyy3QATr4juT6TARm067qwuHGY1vMVRoMdkTM+hqLNbVJCoQf5JquCFQgYiW5u9DHbXBe0tG9I
eqMqjU4a1PY5TbCr0Rj0tBtBIdCRaNym5Yud/2Q5OqX7vn+PFDtK/GxYBMOSnG9bWsRDFGnFCKx9
/9RIJFe8sqLArCTfhjeBlu9UErcoNS6CQdabcY/xBuC10uKQdnUuCqQvK9JMDOAK+A/VRzjG5wsC
eVRgGVE/7luNlnvZ84u1LG1Gk8zputoWojbfJftwKo5Tu8HOrEIacVShluzMD0kN3Gh6UQNPUdZA
KguaNBaev7PFcac1IbfpjAkWZ/SxmxUyRlIe+869rn3CLeROqh7HwZm0dgRt4y0a1ExqObS/lbND
2BCp9yRB9vYr/udcyLNVcfdq8BVzGAzsYeH1q4bGd8UP67ZyfdISBWD4kHyAm/bgCC7ZF7bjRCwg
5ECagLUPERNjKuQLP+WYqkkUx9qTe3jFVCYy0dfBK8ib7L1lP9Jd8HQs6UAoTW9/0sdY4Jp/1Smu
SeccjaGzM19uIkh3X1dvq+0TWMHIdk2IR27oj4kM+Cs6WE59LlbMOba9FTSzxWR29Nm8Qavh7c1N
iM6o3cdGZCv5ntgLWZztL6auipMy1J52u4keVhJZrbbrnqw9T6M3jxvB0rhreCGN86SGaqhAIABp
LutmPbbPm0/RivjUCy+DH86Kx6dTA5mtyCDDzWHwGvpUIhzGa0NEV4KZjSvawTcbGoU8g4wcsp4P
KzQ1xnTzGKykJxEPB88yerEmznxNLZLs5tcpvU7UXB/e3skTuX/5+XNwf1EqOiXhFnL2y5nyLDQT
pvTKqiD2R0xo5KbUFcQiX9xy17aPs2Cdg7GHcpNAzuuh3L69S2QbuwHZEstbE5v8iskPDJOiEzlu
joKj497u/+yogc4R1OSRbucfVEPLQrD2FNpTQhpvPro7we9zLvzF73NLM7VRy5op1Z5Ch2CmCclb
In9MW8F94t+ACzGcTdbDMvYNtoznQ7KxDrfexqcfgndm0RydbBVnAjFO0G8SB0vJQOkAI3FYRaTf
oYE3eYoP4bp0RwGqgK/gXayKM4BjEvhBnuXscNR1676irSshIyV0s9k9C1bHDuJCB09WxxnAqGut
OHEy7ale1S47qREjid0fj5vj5060k5xnerEuzvzZmN8x6Dp2soMcdxW65t7D9T2KFiVQPj77DUJP
fdZNrClG1/PT4+dAgnfBtnH5JH4pfDLTKHNrKDOIeD7oFKQiJJ1Apb4SWnPB8XyZqtNoK6kQnAaQ
M613r+b6LbuRRpLfbjaVaNP4nsWLJfFWz64zzGjH6RwOsUxKD14FWA7w5IqymMuP7l+d+0o4nCwq
9aUq62xIqrxX9261GslDvvudEu/HzYbunguRC8Wc6Ss6/nXfTuTNjT8rGNuqPYFViby6h9X24cGi
90Af7X9uWBJDeGyLD+PJCjmbkVTzCFgQJEbPprQeqbfZHJ2n7CUh//Y2nojijEWRBkHcaNjMhBjk
1SJY3Xb9oJPKJR69gcUQvFo8Y+qFnnAWo0K+FnT6ECivzbfd4W61bcl82/ymm8/j8R92EtgSQOEx
6Q7sHzqfsOt9B/0megt3Jks288oi+jGs3F69aTPXfhHc6kvDcS6Mi8rAWa73SlLhVu9eX0fXbdbb
9do5Utw3bKRA2OUTfC6Mc2rAl19ldcGETbQgmPAcktDdEu+26eBbC8VdGt9zcdz1rhq97jHWQntq
anRdT1S9qUjBSPIO+4iqT8bo+YS619coksms28nFC/R8SuKo1p4cTKzJvUJXyCA/Vo5ADB+aQSXP
18a5AWEeZemoYG3uKyKjASwAXjOtbnLvcbNBDVB0cpfG/1wcd7uVWHKUocOydq8H2ST5L3mPi3Z9
60SqyF3rvO6jYMg72MjBXb2iWnEvd7Sl9LoUPrd7sXPcZZ7qsUAxHEsZ6E6mCc4Io0LpdKd3tFPg
cIi2jmnZuSk+3zrOBbDsuDWlBvJc7e5QPyUSmQ+b41FopQSax0dB0wxcXq1+HVH2p/4hUji2LVeW
wQc+JVyM2axwOiCce4US4ALDc/r92ru6l4UPoklhAlOhcaZCQmpnLtmuHZ6jX+FquM9FRl1wLjwo
sg+SRsGMLPgZx9dd/KQPrimt0ucSiYWdQLMX3NszHeABapIRWdlsQ9bzwZXIgfjbniLEehzIUXRO
gpvKN4pbodqato+NkxyCydXdfQg57vP1S/TV93VNGzh7EGaF3haYJoUFvXbPb5PnkLm8AV+fyQLH
R4+a5GdKyK30c3fYSXeHnUurO7oZyMb9X99LvkfNjIrBikam+JFJuvWfZKvBsdq4wq0VaQxnORI5
tbt5wsM80Iy4Q7y1qGPR3CQudQXHKLCF/HTFDmXOpg167ckgO7fsib2ffiePItMkuGQ8AdYMqi8w
fjK1NMjBtdeg0ni7eyLrdQx2USLQGdEl0DlXI6/9MJFlnNMrJssapN67DglKKnnGsQ8PG/fjuo6K
DD1feGjUogYTI/bw4N6F1c2e0tyirnLvuJ0ogffVpHjlPvADT+RKbeSU7SQeFf8NLndBVndb8rAO
ttF2X5KfwtdSuDz93NOwOr8NKtSL4AG8Hu4OJDsMWyp0fUUqwvkZQVPZfjtDSkcHoNMJkl5tRoj0
Ayz8hKZroUCB/eLRns00OWmvQUvmu2f7CJ6ATSdMBS0Efmf2mO8br8Oi9YehYQ79qzsj4zW6/vqA
tuPrKijaPM5gzLkatIPDrGQGQpxc8OsLqaDzVXCeRVaGtdz3WEX2XJjEvsEI9Mbe6hEpVs5PUVZe
JI2fkJA3zeQY9deeYUjos7NSPzqVqJtmE/+PLhpfKortFJNRNIhyD3BuFXclH5pV9RMvmSgpuJDt
P9tDfpJgN9URyLohyjzg1po16IQccpdspoZsgxv5sc69cV3h+n4KwyGR0eDp5KrcbLSpxHsCTjRk
4lUvpFu0CLnZwfKcddcTICl+0I6Wbn4QGGPB+8Jz4Kp50iUZe8rS1tNn+iTR1HaNWRQNiYyUwZkP
xYdLCgIQlszBRQtdhF/pCjlLuFiCFX3hi66YYB43C7jTlGljqT2V7vMB5JHdg3E7vyHZFrhws4S5
I4EzwE8MBfcQolkWgO12q0P5bhPmzO1EDMzCVXEmBJXULJMNiBno86t1t3JVb+g8FKNmz9tgusB1
g7WQ6Ti/DpxJqdViSkwWMj8bCvz73QzE3Xqg7qh4Sb2hJCabjeWKxnmK7DHPdxKkOrqiVbaZIfCE
PqUyYGqfwUrkwi0bZNCTAfCMOgAPs0mKMa6HZIJz3GGuPZGOekNFThVzYy718K8Mzs3pHaWbwnZg
xms3vnhIcZBPUR2FJ+X/f0HsXyFceFTZWT3OPoS8um8hbeg2o9t7chtQepOvN/8Yv/wVxy7DSVYD
SBFNbiZ4AbvD6yE70Malj0gjCraOGYNrO8d5NKaZa+ZcYVHPpUwAIBRZiMsUJVPuv6vgjFHfqnai
1Pj9hDwfNFe5vUUMtvkQiFFNwTLYv59sVlX06C1CVysUoPnlrObdYYU/r63bfjg0v60iMuzptMFr
Zq/oZ/xDcIWXHai/q2R34ET8ZGW+XncQv7pboW7tda4wuyw6KM4oRXllhrrBVviKB3p2ETQ8bbf3
wdojP7GnjzefjvspUA6eHec/Ko9J3qyJV0P/KVv3ybokNNO2rTUjJAJj1z65TX/Kf/S7bpt7CXDP
j/FG2X5/J0Hnjy4uxviKJjJumaOROYHfz/LT5Dezh9x28DPAjCuIL2XU+OZI3Re283+kfdeO60iy
7RcRoDevmXTyJZVU7oUoS+89v/4uFi5OSyyOeHrOoKfR3RtQME1Ehl2rt30NzSUpoJz38JGKf9dK
Ny4bmGUjxQRwZSQMTN8uu4gSTmIYnj1n5TGIXCIkhpo+31/pqFgTxRvbLRRQSmjo2psijCq+07Np
mfPnLjyDrpD49RI352/a4a+IcYwXXe9gX5ksQ5U6ULnmBQ+3PiQv0QpZ+ze3oIcINUZ3f1hxmxND
rcTePssEXY8EK+XNeltu98alsR4XLtPsgsEICZYeYPSAju12U8OU96WkzniQUCJlIOS6VC4N+M69
3BIGYYH0ORKXidJERhRj8NetXHh3FX0ZdGDeagppMVgP+DlzvbZbuwt0ee8sPOEzugncABHT2Rho
w2zc5AV3Vd4V64KHWPARpI3dYD6kXvTQZ7wfzJ2AdQud3uN09uRBqDqgBucgcDnrh/yteXa2zHr9
A+R96UG/fzXn1P5G0uRRCKXWHTIPkgpzo5DgrBkhp4e6vQH4Bi3M+9LmwgGwpAHiC8eGma8pSFAa
5SIcBFi2kIRklydGw5PBRWJEQJfMqaEiSUg57Jkd+tYa64ISl75wNecy++hYYQFSBTBVzGZNDrB3
uw78zgxc5jW//+jsCsN0Nhx0hbXiFfXNhOrDobXvL3ymAQQITGjSxCQUeg7/dOcFElsNPRuLZ6FY
BZpdtzJltyF6vk6ZpcmAJ6e1QkBWtyB2xlnCXo8YhAr6NoHVdquIbBvGjOJw2hmJcaPZ8Kt8hbHn
5+OSLf8FzZ/YH8zfYI2AuwaU0ZQTKGYCOelyAYL0vqd6/s6O/QXFU0QO8solA2FI/N7gn4Qd59Hn
wEedSFizpCe2qhDuYekNnfO0bz5oYh4CTkuqCPB+Z6DO73eR6a9L+ubaDFH2EQZq9oGReuQoLajT
+Kv3tmGy307rOZLLYhsin2incAtFely4SjM+9tXC0Mt+e6RcLXZshEHbc9/oYEnxo023wSiXtOBm
zdnXGzkTP1utgcPHuZCzCVa10aMTsjW1vUjKMzWiRKdCTtZBumBdx/35z/sH5JLbxQWVGLs1xkTP
kDkYQKVqWD113kEV41DpvKAc9w9LnnYsAYNVEvNMHu8sv0bbud6WJDBjKslkvxaoIb+k+mKadkno
xN56bcQEQ4xt1YsVY3R0n9AlrM4ZZdQAwDeCiI9Itpiuvd1FoKYzUdo62lnQBZJYCSD5dECJUPfC
HKpV8yxZ5SVA5AlgUmkHvCo5McOQuijQrYZT9oah4oqE0dmVLOf7/p7/XT1AMljQc8ojKAc7zVGz
VefGqec55yHX5XJbKfEqFTXCNQ6to8hUlrqi/94nyENnPEB4RjRWeRIrdAnLV2keOmeg4p/PHvDo
yMvSY/2Lu3x7aW+FTCICGS2fWlZAyNPL4ds0NyrdINdlcjrXkNhOrZ2pb3a6iYS1vtu5tnd4eF2v
DW//vt/vhXX8gGj8GKA7b732TbpeP9L3peTNbznv3ieO53Ll3Lv+4MqOhE/UY/L08aEhe97oKXlp
dzk5W/s1mqaG9Zqjg2GjVcCliwBB45X78wESyOJGgE/42hPDCNQtiS8Kx0E1cDCbhkj2YLevWU8i
Oz0wr0s9LKMW3RE3DWZiDLiHQ6E5Z1HNaCC/SPlC2DBjHnHo/yxInphHNxeqtG0goTCTlV+St5yw
Rr7OqUa9vfuake6poLx9X31mYl8NM97gFYZaI5hQJ5rt55naJWkinjdjX0JORHrwiXkiFvqOtrhO
F3TMLF2emeYq+BDwRdEwjt5O+POTy1NGTlD6rXhGUMHpaChFew661A/795akRm0o8OUe3++v9Ldk
OznBG6ETzZUTcJWJFYQWOrSmJKZL/G9HX5m7l82Xpn99pbbeNnaeQm3WCaVHOSaYXz3++2fwdvET
5VYZrmGqHN8hIhFkputI94/u0XlYkf4lMeRn8WOJS3XGRt6sfKKrPECl+yCvxXPik7dMIPKqcM0l
L3hGH2+ETPTRDXggH0gQomuHN/n7NESks1BEO94/xr/Oys3uTXutvDJRuoJvxLNqeYfTg7Bmvu4L
WLqcv43eV5at9zPFYTVIGA7sW4VEkKBjogDzBKK+7dbtS0ToZYlXYGaCAssCmymgYcHiqEyhwMI+
ThnA7WH3dtw4w+Aa53J3JmB4Id3mZCnUohJ9ZDc9Ab3ez3EJ5nKmzftW/kQjGbHjvVjqRuWI0YA4
VnHMnJ7hvOxWIX14JkZG9pdHb+1hjOS4cKYzydFb6RPVhIeW+EGI1Tcv/ru8hmZ2NhouYdSNh+dt
utrvJeottSHMmb6bPZ8oImJ9/PG452APo7p5kOzzSmYwO3JSDANNJeuf/mPccVfXF6tYs9pydd4T
lRSA74V0BmSjHcNFKfApelyR4WgY8cO7uA2Qgqbaf9MPcbvPEx0FUnqjDApOuTTMRD/D+FkiWjBf
laX7PBMTQxJScCI8JWTt/zAIgQkmcVUOJwr1+eA2Kysi24FSA/UIX+/JUvfRb/7ij3W/EjjJb6SY
Vau4AQI3+g70IivcoZOqn2TdQospP/qsFAmIxWrPrGm9EjtxvkFI1qC5H2LRX7LLTLC/RXt++6Wc
N8fobRx6WiqIzDleNzs70VRliFNF6yCxphvdDO3cauzuOaXa6RvdQ1aFStP75VLsQuyytjpKB2Wl
GpEh7hcM/rz6XC19orR85UmcF+NDQnS87Mxm1TkEgyGWv91uhXVG1qmOziL2f1GHnXOVbvZgorl5
IMecFEJ0bjyhnw1zFalV9HB4Wfu4OH814/HfCJuoqugIYPct2XGdwUOTnOuUSgopWCOUD3K4EK7O
ZM9uFWeiojwjMBiUHqUNtElgB9nH13WJNsfjWBXV7791Sxs55QKVgMzrOqAqGctEJgfMRlTYMNEz
zvO0aHm8L21mROpmbVMCZrVQi0EoYPTUXb4mdE+IhWkiDLN9QkcTw9eV1X2JMy0QtxIn3i2wx0I/
rCBRQgHpzbTClb0gYdYf+UcL1IndKQfQh0ctJGS6Kdku4faGsV8j3IHns5TsnH8nr4RNrI0vSIUg
JTiuRgeGN6jz9POvf/Cg6hZjRXZsMoBFXaJxnXdOrsROTI6nxQHPhRAbk81uh2ES+EPmStUJ+STb
Vkeot7Zd88teGsZZMjHqxMREwA6O+hSCn142cElMk4OFSS+MQazPrYGocv3I6AmwHQK6dFfHc7vz
nqgTExNUUdmKLUSnxHsAdDDBxAIeky3aJI13gz4i1XdcomNaVMeJqYl7NUAuG0LZcaQKZ3uO6Wll
Oaa159FVtXB1l5Y4MTWBF0aaWMPUbDZyC8CrR3usRP834xE3SjglGqukQg09lRfP3qv3yH/JqKEy
ry3ZHJcu6m/7451Dm4IGdxrHyCxwbs9PHtCHwn1r7Hb1U7Hl9I9VTruKnE54H7d7nnTGXiZw57eG
Yr06IFijlH6FH/+3HZ6mzQK35YZ61Ffe4AiOk4TU2mJq1zPE031RM61Jt5s8sUNVAnyfrsYmQ0MZ
wr6bq44Q4lNc10tnYUbz+LOkIn/r1rciJ9aoQb9XxCYSYpbMjA6AomZX6GewKaNrert5jCw08miv
zBZoFfcXK46/fO+cJwYpCFypiCosNiyIrgBiqmL0k4nkZG3lDqByCPqWx3oQumShRxt982g/0tfX
Z7gmA33do8Xo/gfNdMrebsXEUHliXngZi1dA3uXGB4PIZcVZjUGRPanJ131hSx7gtDKislnp9SX2
PfwBW4WBhJtZksPKt7iY8J+v47iiskUyQ7fpO/LBMJT3P2Dc3Xu7P7FSshfWSR+IeFQ/PgHfev/H
ZzqLbrdyYpVKIRVat8XZguVXJ5+Yct+/G/dlLAQLf2iMu6HygdgIyye5GxPMJQOJHjyKsRIGZUOG
tLWFIKw6BcTINZslyWVBdcYd+rODYJQAlLrKg7mNw59fpRhYp3b9QNOgrMlW+hA/abJbkDDrllxJ
4G8lFACdQE8AJITekQfyZq33DJUY8nR/J+dfrCs5E7PDNI7iCQPuIktRfzSsh+dnjo7Nl/BVlwL2
+atxJWxicOIqTfkx3DpXGimyg/rTxBdugJOcGOW534DXxF8iGRkV995JTSyNpvZNUnLYR//npYye
UmZdqwtHNR8rXy1rYjwKLygdLlZRySUvSL0cRvyK0+WCRqel3OPSvZs4NWxXuXLZYwM3fqIPG1Ef
VF1f9FKX7t7EPiR8GEQep4zu4gtmjTqWRB+dAXgMX/9pbU139afFfsR5mQoyKsAcBnHxxGqwgYan
SPQkzGzp0QGGEA/RT7tBEGN/LRb8R+X5eyn+R9h0cKuQGiZtQwCaYUJ8p0cqMoMqocCuWJQ0+8QC
W+r/L2s6w5WrPccD9VJCdIFBJI2kL/ZSQmE+4rySMTEVfQEqKYl3flMYb2C9QvOExZO1zeiRtWQu
lnZuYi7SoeLU3oEszd7pAvqyTH7VGfHrvl5q9xXmNfefrZsYC7SEJDnLM7CAOKSxNPV22NVGttJL
ap5Pp5Ol0czYWtvXersHisX65+cY0cU5k/kI9Gp3Jwak0xwQxha4mJqZjFPkzsqsV/xmqYnwF2Ln
3p2cGJHQF+s6cFwowKbRQSWNAG1E6Ug2yAehdrSmjwk9HvUl0vh5z+dqfROTwrVN5Ag91vf0sntR
zHo3HPeX8frQxehoznqNbT4y2NrAjTydyWvqJhecNgKO4Brl0JTIPdIjzJO/El/gaMHZ/Nro95+3
8Y5MN5UH79MIkAnK6SmygcvmYK6NBeksgjuQB0h2t9TGM9qlqQTwLI2kxYB1ZqcgxBKYMlKFHddE
Mg58yPSd+156w2bdnWshk7vR1F7EqE0qYT6d6G/le7hn6csm/tm9+OiTQqpH77c2XTIssyHJtdjJ
1RDFVHayYRS7q3TPHwf/S0w9O+eKlLoFMCijomtcyq/7hzabJbmWO3l/xLQemLaPR6OpYL2/YEnf
Dw9b40KXs4Nzl/Ja2PThSdWqKuJMOg81VXNwWq6Hdy+yNH0JkWJW0/6R9MdprUqpcXh+3M4X9EIL
z+F23Vx+lsczZ9N014Im3mkTh5JXj4JCVIL0RjeRTzcxZPiAKQbelJaxjMYf/M9KgD4+/PmVOxyI
aiXW44GFxIzGLm/687WMQrG4gZPHp9CyJioRsEJMob+oloJyt4I2rmzjnUBVo+tLDuvv0Oe9hU3e
oCFwayC5QyJy9S87CanqF8ZmgbOv6fIn1e2nTI9Jv8b/rSMmbS+XtTHQ5yRCUzYFvM3S98w+9dcn
O3mMBCHvml7A96DqZMZGanWnxrCFdjEsmDtREQPmoG4UgaE+TXwUwIOru7iFICYhOw0kyqQ0XdQH
HpeUfc7xu5Y0OVSxYVQtqCFpeIT7zERUIZrZwNKgDRTmdExkE1ymBRMzp/XXUicHq/F9rHTAljwH
GulDPbbYCqmz4QH1nhENi0f292up3jL+5vQyiTJaPtFVDv6vaadTU2N+tOgl6fzywgFuCfjkOeGI
Z0qantl5AZA/0GLR9ZHWduzo9tcS2Cm39AETNW1EB24iL0pn9GM673Fm8ufGZj3qxu8iS9Ffm2KS
oM8twbfub/fsA3a99MkhB6D1YboIS09KAM2jQsu+anS7rZF6hqtBFOuZsuiL9I7DEqfQbIB7LXpy
0kjIunLkQXT2yRtdcRb5lYxW99pBH1yr86/qq6ZR1tmE6BaP1unjf1VJBU3O2OOEVlhu2urPagkW
PngKEtEA9TrsntKTe/Qicrm0zx7qml8Lez2nUNfyJguOY8xz1ArkbYIM/rnHUVlviINBwOwZ7czI
f/fmdt0SbSs9hOjW8aweo1+28F9MtoEsV+CBPyuDMwRe2O2rAIjTcATvU84R5pZYkXjKsTWldTXW
Vnq7/TgexYGgcWdJz2Z0+0buxH2IC8VzMN2mIBxvKaoO0kuOkdbzxwBdO4kr8fyZEMNYD2/ramcz
qx9lcVZs6QsmPkVe8YD34/EFri09Ywz5AzOtx6cXcf2yKddfrtnbC4c+d8vHyQAQGIICV8HMzu1e
9xlwNWK0iZ3b8ME/8zoKOv0mNsc0zrHceJb0ev+W/WJ1TIzZjcDJEnsgj7tRw+CWobebi6lHD53u
2ywwUS/x6n396Owf1wbxnn7rS2gaQMtApQdWiBmChU8ZH73Jp4g80hEaqNZGPsrJp5SponZaWzJn
1TXDDsjKyln9KBir8B8kzClx2boVXtNBIVL7E6dmWB+DVve1jvhsRjL+Pc92UlCQACYwAhKoHQZb
4LXHyaFRadOtmKimvHoumL03ADyeRN/xUr/ozCwADu+fJfzWRa4cqD5L+yqTC+bMPZY/QrXiNY/E
q1rbOcAgPjKr3KFNfb6/b3Nu4o3QiZvYDzIHzN6cOTOsXsB3MoMvhjOkDSh2epMS9UC5HXu+sOhl
OS51Y86F1TfCJ29R5MWKF2lYcVKj2fgxjFjdfZCFU5/paQ56IebEJwtp75kBgNtdnrxCuaDmYqdm
zFniaV6ajko5nmj1d7P5kAND+M6LVf3pkE9FIoMIm5gH3JLfsXBXxYlxHiIGk2889lwAoD5Pv0+H
sTSZGR1jYIy0JY/2wiGP+3ijHNAKzCWBlYIHv9EfaDO1Vlmw8HTO2VWpuUv32aNoBKaikAj1wr1B
GwMdPTQ+LCjl7429J3dyuYpMDSSPh9ySW1XPxcYdW0tOJRVsJFL0845FQS0yiVWa1jnRTcu1ArjP
gbd6jAxNRvNmYkVUeLi/G38T0L+7gWkbbATAmaZmUmLTTpYd3jnnT5pP1DIkzQeKTx95rBfaI8PW
RM4WfJ+/N30ic2Ke1KZyEk8U0GitfAob7SjR9WUJ8upvSelWyJ+MZgrsUEzeOWckyWIbj55CXjaZ
3niG/BBaGLZRHxTHkHrCAhbIxAuMIt8PYCT4Jeq4v0Ha+CVorQctryRw+Jfbl0jL+ybiExnLFRwU
/A8fhxFQGgQ2iYMJm7W3xKj1N/s+ETjZXzaXCi9uJOfcFXZVodm6+ap3ym4wiv0+PsNkmz6yg7y9
cMP/dlzeylUmUzdJkyUOdtw5b8KfzUu4T8H67QEs/s0xn0N/bJZDl8EYvWgPx8fo+HhcuMuzmv3P
RisTDVNBU8YJpeqcU4mwJalYUhnMMX6AVwODfV/Y3/mRcbGYVwU1vCZzyrSRo3ZrrWJFjzlvRMs5
Bg/J1jF6EhjoaaLiGjDh6DPtCOaRB8wDvcbNWJ/HLNfjz/3v+OvnTL5j4lOC1VhNU45xACdghTlJ
FYPfgkrY133zJzCqnPxsZOO+zL+DtBOZkxutegzI3lWXOetRCkTZbmtGn2fTD8l5tSPtmyiQd9m0
+c26fz7admQo7++9/n6Bl7vk2Y5XeWpUQWuF9mKBG+OJyeuhublbOj08HcyOPLlIAg7n5uC9xHtw
bq5Vq921HFlHRolQUrS1dfUWrAu6zjmiL021zVq160+ZZCJ6oSsYp8anlJEtVc8dSyVh0z66HAnA
FLRlVvcP4W/sCpo3QHMidhnXjkGHW7OSqW0ltCq0HH5KvYcdNbo11BpYDygQLXjTfyKoURZeSwXk
MBA6dShjVolTTcYlkyraA58u2TAqZqH22oIH9jfR+SsIE5KCLAk41cmiKj+oi1wJ4JAQPT7Vb02I
9Kp8kH7eeT0ymouNlL+yCCbwN4t0K3baNNiESoqUZ8ggv6qH2EsxINvclE047fTp/rnNGQ4wUPAI
yPA30LhP/LwQ/AlpkEJWM/Z2HBvbFOz2Er6dR3sBVgOSgdjgUXxOD6hXoa3mA2rTbmq61F889/Tf
fMjE+UvVXKnTBB+Sy0TcB9padgyeduqxVj4rGtckaxd4Df5mD8d9vlr7RF3DrGe7IYTIp82u07Mv
03x72202GzsDml15SKDFMj303+cyJ/XFiM/cmBXIX/E8J8tJ2lHaxHggCge2Agi90KHxa+auYgyQ
lYcowEjMOXKNOgN+1YZ1D1kFClmz1iw1onK391+1jraNVWrm/Xvw1/ce9wJPCNKlI//8dEyJyzTR
q+sWRlQhzi7BjBJI5wO9NXlg+n6lGPYjSxDnswuGWBlTyKCP+TUpVwtOAiYM01phzil3aLC1bJos
+QB/yrv4edCrYE0gLR+pQ2+tEpc5btfXtXfhwYCsiTQOVkJ4zJgXWQT4bWIyNDZkwAE47lMivKob
YaDY4D5bS/xGCoxBcxa8zVl9wzw5GKBB/6OBS+v2i3iNK1IfPR2XgTl61arLj2J76UCLjOxeRtWU
8vkT31dEKF8aXg8GxWgGMjwF7bui0AYzyoqb6sIAisFvpqW+BhJF0KTLO0XQG/QY+osclGPtanot
R2pxAU32Cg/whtsPdpXMESO/cS+CqTjgQoheRAUOY5WQoSZiSlXBSAordyk4wYX4IXIXXIpfh3T6
AQBUkGRR4gEQMe05VKo2LqNc8i5xghregwoEfh1+XLJq3ytRb98HIE/r5dOQ7bj8tcoAlCEDWV75
SFOK1pUgB8W2GQOlwFQrWgtjblM0UuZ9OOWXWKOcS1j5JGrEN5reYCUjVkxWoJzlbDWVamYXruTn
bKDD3l/VDsEEOqfp6dqTTQcT6l8OEhHnaudQF7X2mAjgWfV177119cD5uq+is+ZKEzRRRUvTeKsn
vpVX1o7EOrJ3YQLqHXISvPBUXXs00k0gwlMokA5eUMAxPBxEPbJD3chO69B8V95tZSXplanZrbuY
3pl5JBXUyoBiMsZswDKZGO6Y90TF7UXo2LDjMuIPNHuoFZZIhWvn+a7Z+TFlIpI+qqmeMLbkPBYd
aU6VTGtxSbv+mhR8C8yYBjcYWfypG9yjypUMfeBfKkwmZ6ue06N3nHD+LQVmH3YkC8+FS3lOZ6T1
6Ae1pAwa0qOk4PoGH5nMSpNoEhpc89wucQf9nXsD1e/4P+gS/BZUo281Kc6CPEzb2L94K+bFM1Pn
oQxs9qdE6L13cpJhqDolIfM5fMfhW8DutADDAqzN/+s52PE7QD0GEBGVRRA48ZfTrpOLqi38S9Q/
aI9QH2kbX1BmqPsjU/tA8TGLbxkZ+EFnVSt/VJqFd3cmMgPQDCos3PjMieyv/3Nl+H0mHgrOY4JL
jgaDhpaggVXA2Fs6z6nB9Js2B6LItiFFvYe7yhSnLjVz12hVkn64h1DaOQzcPrMMDsGpKqi0kIQY
LfCtvbn9uvGOXX1d0XnlIIxfV2Fc16OBj4cJJnjYaenJYUlT6ff1eiZAVvAijJzTIHkakV1uBebF
UPfV4MWXgN9m4MN4Zx2jDvSc3aQ7xzFhYvwzW9icQLwLyOmGnLhLHQx/E5wgomMFjOFILCpg3NQN
dJIiYBshTC61lYDt5sF5RYsXrKvePter6MIu8UnOKOqNvKkuyFnVOQHkJeyPhucOnZP3d3W8xJNT
hAARvjs8KVmajo10ccIprpYkF6BXuiRDov3jfzGd9jfGH7ftHymTu8I5mKqU3SK5NOqqPnYbwaw2
2hrJarewU13cMPWC7ox3YbosQVMVkCCgo4WfJhXQ71ExguClF6f4qTyzq56adIG4bSZ0BJbolYxJ
SJD6glY7OWRkq5eKJ2ywkc+MxW6KHlWpf39KIoIrmGsQ4IEL8fbqO1rs8lVTpRf4EnVvINsFbkyx
NLgnZnGScO6srmVN1Cxr8iCShhKEbZ9tAbtD2I3nbcPgiakO8ktZ07Ixo9S4v8CZPCscT/i34BOE
b4eB/NsVBnUuJJqvZBevoc0AB0J5CZNVw5hZQz1h25R6HBrsg/CTRwNBPrsKz25tM0dX2zLSm88F
hAevnWuraMdqiRTofEyjxFaUl4p5qsvVUBpquWp8ZFvWPTwTjOj18BMDmtaPzlKu9O/tQ44Sj9d4
4eFOT+PhLBEaz2/b/OL5uiS9pclOrBcCkb/WFyKQQ0AGQQZrvDa6o1fWN0pKh3G0Ib8A7Zt03WOB
NgP/xLaS3a+So3y6fzwzYY8KgDdBBroU/AZkLm7FoRtO6Fm2zC9IhjY1UTjarLzC8uq9vCr14sSd
JAxma2EIf/NLzi1mSdlGQ3er0PgAaLOG7B38lSnsRRDEbcz5HdbbodkOkGgu0v/oHG5Js3NKqj3U
dibq91f9F9NLuxU68emVrmXRvQmhu+7MXz7Mj+AxGvRowwFxZl1hsMM0qGIB5ORRWtGgse+Lnzti
bYwmoPfgHZsqfVY2jsC1VX6RBj1zSNupVtihq1jT9OTdr6hUsvS+xF8k5j+7LPPYaQCAcMANvD3m
SBMqJ697cDTpQmemqCsmCUc43lB/8qcaUEU50YyEoQ6rR4nB+Wadklakwwl9NsTf9DIF2aj0ngfI
4fK9Ds8swqhRAdIgjxYRHVxaPnTfSUY7tIzUILL+UH1aD7vOs4vYlj/4kjaMnWdGhthkETnrL/cA
AskRdA4LUwDSNr1EXMf76tBIxcUTCFtFNCqeg5i6uVmEPRXaNx/Eos6T5pnhay+dOlEX20fhG0Um
SQJoP000ILiZgmposR2gvFOi4bpYNWij4nUWoShKYYqtdbqnbGpOTzUT/1FCPvv+Ial/n+zbVUxu
JZdHmcxKcnHBSLuv6QoajpSdAFSuYVv+DB/olkAJyLGS7zQi7uugroLA5BTL6ami2iVYe4c1z1q9
3st6UNltYmnDQ8RuRcZIM7NwqHeShEP6oLz5JyEzfOHZbcEoicJyb7gH8bNyDCXdgiPRee6YTWEJ
8lrWjgqCuu88sIpYZ/ynULPK8BBy5sDYTmjyEi32KWLubN8HmRE2ORU9MlgYlPDwK96akUggUwHi
t2VusIXJNbRvH7yP2tNzjUcqB389tOh99aSF7fw72zm5FON7eGVJ/aoU5EIViwu/DlY75uVQW3FO
IuTSLFYHeKdHZLi2ZPjOaGQgejUSq7B8c6n8L43HNtE9TsbQALxLAKFwv9HA1XfkDeMBmEwtLsKh
/VE+032+r1aeyQEEwj3HWzMB18yhp4MZ7l2i7CQr2LNkg/T8JSLPFGiXoCRiwUGGWUOWPoXo4rMl
izdBDL8QPc6kINWbL50ERn2RCmHJKMWFVUqalD/juLb8mJwkC6camt6SvLkLf70zk1xQnnWCULjY
Ge5QmCXqNQJBZRuwIKrumc7KMbm9eIjsyKoXLPBMmeZmpdNypJCwcgybgbtxDJ/cTSOdhldx16q0
LIlcvw79Cn5HqgfhOpVwNfjH+6rOz7x61zstTFS9DWUH1x87rdk89V3aIemMbqAXF5pAfBM1OV1Y
pZuESq8OLdepkW6E1diccv87/sPdlAEmi2EwAPNNTkBCJbSN4/E7Nvm7fCxpt0n0YjB5GdHnBurC
jnyP0SpLSP3DPmcPXa7nSLTsqy82oNqnYsdxTKR1bqWNEYTEIUxJtJwyQDaqzfHWhIf2zHBWO2wd
Wumx3uxdntQfwbGBEVmHuqMsrGnGfcfZgiJbwMvKgyt7ovdc20darPjlpW91r4Pz+COnGlWTyK75
LcvmNMiZfaH866gZUuFDIaegaki+TE5UZZtY8iUHd1k0nIjUT13nEeXN27jNo7yE6DpTbRqlgdwc
PhuKQL+279qmiDxacpigvHjI7pTfXsWbcrUr0mc0BomZPQSfUuOTSrB8MBbUNIn4BY9iVnWvPmCS
iwu82mvZNCwvYriK0CQKt3tVhSu13HQLVmIm7Xe71olVkoek8AQVa2XXO+YQnAeTfT8AOkimsV2N
o2zI+FXj2D59rgHlE68Qq5GIJrQy3jOSmz/RygZzAp4q6ppLUdVMRHBzEBMFwsSg0Mfi+HHhisvs
OBCJ3J3ua+lM4gw+G9KLCAgwm/JHS+VERtqzcn9vdFC+5tI5kmzpEIfAX1Uucr/Ja4vJTAVIQgw6
JnZ5hTytUXWvHXARe4v1D/c/aCZjM36QgpgOn4OKzaS1IFfdqG9knL6CJ7z29p3Zwu+D11SBA5TZ
DqDwkViqamjiIYzzEFHpK1onSw2cc3cQoSVQGYG6CU96ElqiW1nOcqnCHQRmf52bjvc0pJ9OiQYD
p1uIU+ZkYY5WUZSRLlic5i7zLAzbVvaqC/qxq084Mgwy3EgWov6AzPfC9o4WauoxqGNnKppUFDi1
kxjQU8qmS4e8ugjtRuVe1B8GmMOKAvAfErqWIJVUdY28DNd8uJBemYsHuWvRE73m5CzO/CSrLsUn
9xEKAhV6XZRoWqkAj/JpSWpRTx9lyer2pejTBF0GabFRlwLtmRIwOsKutmCi9GnSpiA1LqsLmIVX
5+BRgpl7VaxHFcnig6LzCyo2a1Cv5U30uBEzN2M5yHPYNcgGQ36Xg2M2C1BxOVbtSq0pFxKWo0pj
K2etWbCms56Xxglj3/3vAzI5cU0YnJSp6upSxyioZJtMNMScOt0uqySj0AJachgDyIkjnxfu2vjL
07t2LXly4H1Sy1yJEaNLULakTuAUKzGNB8NlUQn8Dkt9qN6T/DPuH8t6w2srt3+OK9q93v+Mvwgw
YykQHrIAm8Kywq/DdPWghZzXSZGCDejhBD8ABV3U+YTmuz4g2iV7+1H3Rwk1HN/k6EVaxRvVCIya
lLa04pdUYFzxnx1BmU1EJnhErRy18+pTvNCvhTyFSW/Ct37X5AbSjOqYGelbkGkO70y6CcWV4lH/
hft/pH3Xjus4sO0XCVAOrwrO7mj37t0vwk4ticqJlPT1Z6nn3hmb1jExczAZA7hEslissGrVo838
strc34wv7+/mC8A6igSBjdfd4s5Enceuq23enpX3MjCeGBKCnZq5uhzIyR5xCiBO7Rp44XZYjXtw
i6zDDCV58qdDtLVrGtTBkncM3D3GkWcMnpWsAR+k7Pn+Vy5ZROT0/v5I7oZWYa06xMA2NaU71l6C
1zXf1xXKtJEHr/G+sAXUHvQDBXo0p8hQVz7vayg55pu2DZ5ADwRZprud0C+AQNMf39PTuI0DpP4E
aKbFm3EhktOD3ipSsFe17blLkU1E4BqHDwXxiSUIBhYKiNdrm4OFC4VrelJi9vjX2hxQjVSHHm1x
mo+sfYC+iC2YSw8aiM6yoACl9P19XTzEGdH71dIOYshr0VmRUavqaXu2d8ojizKvmSCF9I+ZJXhA
58f4RqcvJHH+sTKxysliSOoKEMmzQjJWUVt/u7+chTLOvJX/rIc7s0gjCtVBpnZGSu0s/TQ/Sb0p
gOHQDmbhyuU2PrahIJm44AGCq15XFFNxDBVzOa63sGdJpFvUAD11FwcEtjGtvhuaQEe+AlJu+66k
cCahDwc7AUlWe2a70dOD/k89c2FXfr+pg87PnqK99nNAUk7x5BX1Evxd89iWBvJ2QB/s8JC+ihDy
C6oDrQGh71wts9GDd71upzGQuSVSe87Yt8TCqG36TNGWmqw0xNCMDv9lmy/EcfrDkjirJylsz3Xx
py8xXMX+WaWJ4DosnqWOhqD5OE3MWbleEzxwMnUYzXvuHS8NP3MN3RSpCBC8JESxbbwssoIEPz8m
rFKGXhoJ6c9RGEQ6JuZ2IDsXtZUtKgxgP2jnQvlFtfk3RGpMXYKn2J8bP9sOvuLrf2JwkE5oS23Q
JhnY28TLt/ZjukXIGL+AZRz0hp72CGhFoG9Uv3E/79/NBeQPIP7I88tINaDKy+fBHBbaTl2W/Vkp
3Hpdn5Wfcu9HgeO1qw45LstDUhoNx7oMGg/fOOzReGWtdG9P0Rg2uPU+Ez30Sxp8+UHcaVvp5PSF
XvRnS3lJTK/M9hLbJWni28SN9MgFHA3pjFVuu6rGdtO7ujYxbOPNHAWmcekBwAAjx5lxy0Cg8YHM
oAyNTWnTn/c5Cu3gDtvSx2ljvYyPI7qhkVzPgtylB7/aKcdG8Iwv2OUr2bO2Xjw+oVbbNJVxKgOK
6pNy7IZS8HYv+FMqRibNQDdML7EsziaPk95W+dT3Zy0H0Gw4dtU+7DdZ+6SHK4GKzUbg0ko6Mw4H
PYyocQDFh3+5XkxCFdvq9YidI+Z374AzAZK1BrCiAPnjEY2c4yECG43tMX+DwuJ94Td5J9QfdPRt
AJk0jzOyeNTqNJT6VGU1PZVk+z7hinU/w0eQfbNDKXgNeMX9kmSiSoihLMgB6XywkvVhmRG1P/WZ
q7J8VzH5GBNMEou7ZzJugZwVbCyvJH8JBEHjDJtB8x73+piJrJKusfuTpCIfjL5BqrcC+74oYsaN
o/QOTA4PysEo8axInYSeshyVXjVG88u/NO5fi0DzIeBHhoNCOLdrphNLRZ409KRM5kpynmotdaOo
FqzjpuwwiwGEBEcz9znKjnatg73ZK3SaxTS+uW4O9tre2Tv2Zu+ijeIXvhRYQYKZNvVW8Zx1ua0e
+m28UV0GeydQSP6hmb8EaDld1lEWA+s3t2BlstsJzhI9odCSbBBR2aAjcHMJ45L2sbyRD2q57X+W
+xbVj38v2naQl8EQCyRm8B3cJsgZsRsnHU4mKglJMB5LTIcnD/1Lqr8a7Unvt1Q9muqTUQTkAUx7
Avm8ycHKbWCrkB7V8IhjdhEn3qnimpT1cEqS2Ksl4B7tM6pRrb5tLUHkqs3neW1zZlkaGjuA4wA+
lDtvm+kSi6IesizZxdPqkGedHnUU6yT0NMOeo/pl0dwniOBMa53rsUe732EbmFrjjs23uN2l1Rtr
9xl63bV9qqzLIgiJW3WeqewAw31Vup1ZBkoKtGOti96eW5N5/fncSRlNyKTGwlZ11lZFD6ziouIX
vaTOZ5a6juZmjpd9/BftUACq1QGmgIJyipnEepjGMR1Oqe137aYNtH5f7elO1YPqW6m8juBJcrY0
fTC+90AH/hfpmDKD4BqeiMM7ruj17yx56oZT37zoQ+816D8eQxfX2Q0Be9QUV602hd0gD7OVSKCU
XsneFHsQfMe8sdd646AXGk8irAS8TZ3TUROIGQSWg3ySq1TyKlXP4WuOhcAIzNHHlRQgOAC0BuO/
jD4RVCGvb4IUpVplSbZ8ItNKD/K48pOhdWPp5f6m3vTq4rZdyeFeXqhRmCYo0Z+GR+e1bNx2N2xb
D+XgU3iwJbeJXLrLD4fvbDvu412iCGz7zYX/Em/h4QWQak6ZXi+TWhST9UqINw7RcGxaAGwVFBOV
GY47BffXelM8/FqrDh8W1tXQgd+8Fjb25oBYBMKU6lQrG6vetEWQa5jCRNyktbxuqjYxRii3eXUk
ff8jqdsfmH7lkXFdi4z84vkCNWmaUCOE8dxV0qa0KJX5W4YG1MVDtp7IsZGeUk246hunA1sMcKRm
quiyg3Hntngyah1l00Q5sU+4iPr4XJz0wrOll/xFnev7MWKYZvSj/hGMCrry1kYgaS3Zfvq3yMZ5
+9GNBACNioQFOAWut59madZPaaacxnzv9BLo/6kFnHv3izRPKhPhsW4yk7M47K6NxhDMGjBvnrJy
LNIhtGSQDYITxX3bv89Mb4/b05aCnvrwrfcB+HZfYzRSbp7f7qva0uleyub2PNda1Yli3N5seOjb
t2ZfA/jfTev7Um4wel9LtA1A2+DgzXWm6x3tSZ6wziqU0xFrewfudY1YByPu3FXprUH4v16nYIne
nhQ3DSYXjHZnLcCfP+bO+9H9FNII3QSvf30Q/Cgw++CkeYQUtUKS1WYon3wKWuXSO30cP97fj6k3
ef2KrWs/e2jW+83r68PDMxi3vt3fj5viwywe9hKTSR0b4w9vOmcZAMlD2ionqw3acz7AMpuNpyEH
T4oaIw81V4UX+Uyn77lV7Jwngfj5VHmbbQGVh4cRhG03PFz5SCO4l41y0pDWzADxbjZNnAGz9OzQ
j4HlaFY+D6oRdAYGFqa+xk51Pk9Du/8Zs+W4+Qq0QqmwcZoOcMC1UlhoTUpjfVBOqrkqs6BmqGz/
qN7UdEXZOYFDc1/cV1melwc4PkwZ2ihR0eMsWdMbdlulinIyy4dUwSTU9TQ4eJEfMCO+Y+gCmIyN
lvlDuHJCv63O5E3H1DszXQ/mSctdMzqYhjdgABGZApl6mBGXNz+B78q25XCc2sId86ASDf+7qRvN
qgIHE4cFg4QYXr3epXHowO7R4OrAX4jfp32Cwpi+UcCy9foJNsT7e7SgGBaqgcAmzxOAb0hUgH1L
MwlzaU/aO9Dp4KH+c//3F4786ve5I5jMqC60pAOP+m+kQAz0627p3jbWm/tiFh7rSzG8T+KgvELo
iGV8IA7xR78X3F/BNvHgmtwao7qW8PuKH/rOUfl+//NvinU486vv5868M0YqmxS/P3NEWviLPeg7
unXjxCsFshYegCtRXHDhaKyyKgeiwuPPJDCO5Pn+WkRbNTupF9mfKgkNbZx/X/2MV6jXC3ttRALm
/38hIBnTvjdmlUpd9KS508FGy5HfH9B7/zlzD4iZ4QRK/EXbeiFxCuOCAb+mYwRRi0lvjvuouIjC
ABD5BTxdMK6Gh82nCEi14BxdndOs8hdC0aaoNXmOZWKAhelJPzb2y+/7J7X0KMHGIMWEFCGiJj7O
TCWzTYd5gNZRPhavilfuqNs/EQyS2zNB5Wvhgl6J4rSCJMlg6cWIcW7f070V6Imr7kVkqyIZnGI4
FBmLWIMMufZaz40fetGGzQ8U96DYiLAQFKD7BXE5d3fizJI7KVNm1QOqzgNwYA2a2tEVybmJoOc2
sgs53G5hGoSqS3hGTxFK1/qPbbTV1ukTYLQPIqaH+ZfurYjbMymtwqZIsCIw8oeCcHTxPC5WwfmA
CJOMMiX47bx1gY9lB2FOSLRP3B3RS6Op2nmm0gmzXV8AH9dXGnoLihfRZVywAFcHMl/Wi8toAtre
TDEE7aOX1c/U0wLmC5yjhft+JWL+hAsRkYGOBSKB39/cHaN96NOAbWXBM7lg+y9l8CArAoZUk4AO
8ZS89OvszfFFozkXBcDFBt0QfGyLd3MtEqkhwFVwJ1zFjwB+vm+xRD/PhcmYW1SVeo6fbz/JU7me
RoxHvy9hyfsC/uyfFXAvsR0qahfCAMxN+6ULrXoZ3D87Z/26yQQHLloMZ0yssSzogGznyTfGFeu9
8iRYyuLtwJBZVB/RE3KTqMnSPKa9Ak578LiWbuL+aX1VONtt4TWeE+B/C+GOpCvGmmYMQmK/Cpx/
nUqcDeHFr3OnIVu1UY89fr1EpKx6K1DuGBhUJfKCb4r88L+u5HBnEZGEpm0Bjncfk4Gf34qtsVI2
ChMSIi/akYv1cIadTRqD0cJ6Zt8lx1T4U7X2Bce+aHYvZHAmHechlwnBWt7ekJoH+gP+CuZ5d5Gr
Hp6fn0Vw1Rt8H793s55fGC7HTLpwwOt+Sjbbo/XinV8xJ2n//uAfzp/3l7ZoIi9Wxpn7cqoalqQO
XMvnbKVvDxN43ETLEe0eZ+n1OC2J3WE1ZNu6yWH3+Xx/DUuu/pWqcXZ+RGsyRunieI776KHYnk4v
HTgfXIGYZUVzQIAGekgVWPzrQ5lSu2g6w5inkxbokPyD5phzKWLaWxKiGMic4ZEHsxyPsKNgGiF2
GYNc17PXY6AgMgITgNsI/IglQ3kphr80FbrMxh5TEex1skGsvo4E4OMlvboUwN2YsI0sqZsgAEiY
z/qsvv8iu1F0LZes8aUQ7pqEJevGQYYQOcNMxtbVnsut+ajsIr/dlP/hnb+UxV0UUoPvyBwgS10r
h3BTbkXu/PKRoA5ooR4G9AVn9cF9BGbnATM+Jge9pK6+JRN8IsFNWVIvkF8YyCAig+N8tehdGJbO
pCRtQk1DBPSu+c23Yo9sjFd5yInCiu0xGvXtv0hEzsUG/hxJeD7nP8nR2JUYrXBK3PLoRrtyWA87
+uBtgD58Nvzf0qr3hkfRad3MwZgtKNh6/hbLqcZYhiSUiK1hHoVvyC55LdD+BoY7//MZHG+fn+g+
xB/txgY+1QCvmci7/crG8lHA5Qdw+iJjLiq1SnwAdnpa4Ql8e+v89GgF7tPTy4vy8PoZB3Hwufl9
f7/V+fm+kTvDVNCuO3eecDe7oCHL5YrMzyEko78yP5vgza1Az7x78AIFxx2eCGp2wBG7wlUvRXNf
QJX/J5279gZVE9KpkP72Bun7lZJ64dbcRuvvO7TKvYL3NvGLtQjktuhrXIrlThuTLZTObCE2BDWY
/bvYYWjpPMXl/t4uXp6LreWOdEgqXY4aSJFN/3FmIh1chJFKLHBiF3MIl6vh3kur7Xopo5DT7sCL
WLpH9tIfjcwHvur5t8CG6kuP86Uw7lVLu7STjAzC9OOcKGOZq23CJ+flJ1jGPlhAvoU+3PW563vA
iuk+N59KZeZhrrykwiCnzpWeij+gAY3818/d+ccZpQbBw2vMruKNTqMGi1IwCjyGyZnGLmSmkdrs
Lxfv/T3bWkhSWa69njlBh818FKftVn8aFcDQZS/NA/fXrxSE5RgF3GyqoAPksvVJYEP9d5vfn3NC
K1oV3me1/vz8LbR5y8YHyX/AGgygOnggjqZGWTnmSAK1gfpcHQYMxDmV63gVf2u2q3bdutE2/FWs
NW+XPIJj0S99tG1v7yvrDRb7ywJefASnRWTIy3TK8BHaY3bQ0NCavebH9Owca0iLVvG+fhLRK862
5eacAFRA5REdbwiRrj2kmlmNVtUTUroVrbyZHMqDI1UJruGiu6cpmgwfDCOpQAl4LaZidolGvhrT
o97RALudtkwHRMMHwCoQaN6iI34pijMsKpM0M7dK/QSY2rQ1vhXb2FPqtfPxaREAMVUXVDuf9iry
TQH90ZL/dCmYszXUBimrNlX6qTkkAW6fZ6JpQGTQbsFwCrgGFE0FQM2RgYfiYrSmJQnwR9Z0qtra
NcZvpHsdybrWjfW3IQM8WWlcvRCVrBaWhpYhVMEBwsM/efhuMegjoR2VT3vHCNp1+AvUQeWjiKV7
4SW6ksLZtUzvKqoibjsR4zP6IfUexaSXaZUNv8ffHSgrrFhYZbp9enHb534UMBcbhmpxNy7NaWZp
CEdPFUaOhJm2cqa3Nka9HS13UeFVtHkF4LrVvdA4x+pKcN9vF3wtnVtw1dX9UFOFnWTqT+iAqDtt
FZaJW+nbqtM909o0qboHLZNA7u0DArm2ATozDYyMss45HCwbe3u0S0CTxlVGd5LVulM5AblZBXr6
EI+fjbMiESjEhr1hYG6HY70AzrvuSi+kv7te8J4tuAL4HBABzl3FwLJ+vSUXHq4eRaqVOs1wsn61
+vPUPNfTppQ+6KdJQb3wije034goIhfMxLVQbg8SHX6vogOeJcldYCtt0PQuHQ61hQGVZDOO71IH
qqCtXbKfpT+SR6aAmlBK3Kn4MerHrjgLzmR+EK8N8fX3cBZSrilLoP3Daar9sdhbKR7GMjALNHw+
R8rT6Kqk9IVYqS/f8lYsiGpAoYAUE99+OWWsrBXKhpO8UyPP0l+sdlhHqrFuqw9if9esVW3mDyQD
L/+rg57EoTxW7Tadtho9apmX10+DwtwuPmnj2tQf7aQWuFbzuu99IHdONEZbWysDBUiY9l45UrxO
+ngvFeokuI03zcBAx0IN/9kK7gSsdIwlUHoOp6h5S8NXC5zPyIKiFz+tVpJ5stBAOPoawE/YgnzX
1J4aHqX2hSjPTfaqqCs5+i7QiSXrZAHKh6YJFMPRtHb9ahrJVNlapAwnJ0vsISjyKvUiPdV/OKM9
rQqj/tMBH/7YGHUYyMqwlwiQkihj/2CZnQuSkPM+8+dg6XPPHNQEID/OUhJHGgrSTsMpSwuctlHo
WxvzdQS24PahMfRLKZxFRGNYlmgZVmy8E7am4Z4prqwB3PpDYu+C3V3SrAtZfBnAJI2WSy1kpdJB
yr/b+Z8p/DA/1OKQaF6Ehus43ZCHcnhVxwdgrQzBUhdiBqwVCSO4RZhggg7N69ONE7vWpsIYTj6o
qJTJz2ngOo1rbMlxdHV79XZ/vQth5rU87iYVZmEluALDSV9n3SsokijM3Ar+dLEGjH/NNuNP/LVJ
MKRmxHScbO2LymwLUJTrT+AUmmI/zNZQh5Mtf8/sx06uXaT/g5JsMJCBkb2FwZBMSR77tPOb8rvZ
/RgxpmgqtsiPgMIWo5r+lHVg5it92HcVmvGnl6lYp63xYEvhprWZV0lPbVdvOyB8mc68UVDAXdBP
PJpIwwCgiOrIV//+xVPV9Hmtj1LNgCCSAiPL3cEoVuGTXofrPkkfrEIXaOmCkl4JnD/oQqCNKg0h
Zs9OZFQeBqXd1jnGN/Ui33V2ii9utyXD8uPhxeQGtHkgb8Xdu0l1CrTGW+Sgk9dOhpX7IMlONOl0
/pH/XQgqx9xaAOuPK8kmBwfeXXPURjxqZkCGP0rENpIG6qtBGHhwZuuvhQHYg/wcAI0K3xNGMIGj
YVpIDrDrzHiStMZ30Mhr2fZKw8gxFPAGN26sKjBKzfJicBgVdVDZRburciu4fwMXNxnm8wsbrd/Q
cSK5paRdi29J8JR0U3IsMU9oCNHYaIvChMVlX4iaP+VCbaqR9WmfOuRA5HjdyoANK8r6/mo4J/Kv
nbXxMoF9UAGccH68LkSMaAVg5hCnB609qrHtm+Crqc3JyxKwy5oC47UoDJ3jSBHiOUQz6LUwx+6p
1FUQ1rTx22DuOn0migA5B5hRql5EHsldur+WNjd4gIQDNVyTW5qmWbRLHUiT8ufQAh1bscsmTeDY
LB4R+rxtRB1YFp88bhhq9oaVpIe8kz4MYo1PmD4QC3L6SyqH5cCsW2guuqEtjuOkNgBUTw/yzFid
H/EedS6N4tIteoGopU1DQ+Qc4qMwjKG710fUOlNYEdKkB32nhF7xUX779/p2+fucJWRGXkmE1enB
Unx50tZFFvt2Nu4quQxYRlb3pS2vBokRGwATrIrLXzl1Ro2ih60aZNPN0W2ioQ2MFsL2ey4E/FI1
UK38LYdTtUIeIwnQDXLIskNaooFA7jyr/VZHiauE+UoB+nGo/rSpyDAuKsYM8zbh9KIzkjP4NMvy
qothiwq6a1nrxfW3OP+dTcS/v49LWm79I+crnXFhJRrMW++MCIaoyB+b5LGNBTZ18Zw0sEIBSAvz
/tVScPH7dhpZYQuu3EOtHKu0Aax3FzuSYBFL1gftvn8L4VSbxmWaqDWualr4Yfo7duDvpyYoW6Qd
62RB9yyfivxLJS6kcYoe5gVj/TjbunFVYAhrbLRgp/GU71W7Nkv1ME72Yya/mtnkRQxU/zq41ept
5QRTrPpJ9JE3z3m/tcAxr3ht9iKXbi9boDytjZf7Z7v0niMSUIECM/FQ8jnTpFBCs9Wx90XmOdKH
asIl6n5LzHIladtq5ygV5PYWD/tCILczNgMzjtmnsGZN6HdOBTZG0KeOgjzU4mlfSOGuhhXb1pDI
kNL1f4qoCKR0IzsnEORmFRMo1uLtAO4QXZMI1JDTv7aZWjwm0jDCPAOY/8tJN7Qdft0/o+Ut+0fC
/AUX94OEg9LZYDQ6sKoMqiYnGM5VeaQzEsFFXDQoaJ01gZ7W0RI1f8iFoDhv7aRVu/TgkI+QJF7K
dizsPSK4HTxD1l+340LO/B0XcgDqYJEh4ZnJs92AwRQF3Q/J3mb1umpogAa3MPsZq+e+L7xx2Dus
OgKO9dxV7aYYkZQtW8EGL2rLxfdwtqGpQV2BQlZ6GHwrJhtmWK8lqPpqMIdFXSLqsVs8TtOSATNA
5+kNKj6lTWhKtMSVc5CSqXcNnVxWCS7AfI14Px00PYgJZMTHeJuut7jQKodNmF9zMCz2Xsf6s5a0
q5IczNLva3NFLFDp3tdSPgX4daoAaYDR2sHikJy8FgmgBpwxCpGRDXoNaUPzXVi/S1bvGfXeLMF4
rmNIewuvBVnR7/eFL2ku3DA0hYAlAM283HJL5oy5hB7pQyQ9SRPdOmUXDBj9Wci9IHq8L+kmAAJx
RCs1IPc7KFO9iwtpZTfPzDGeELm4/5c1abz7Yo+ks0wTkpys22vO+JhF3VHKe09O/i3txl9n9/f+
IZF4fXagsM6TWMrSQzJlLpM+GvtpKH78h/VoqgoeL1O2bmUoyP3nOW5Zx9a6Du7H9piWtZdNrcAi
fzW58cqP3qS/JXEm2WgkKZJVivs82p6eoFMGo+bQGCOBp1dpzd8RG4/Z0KydPH8aMcgTjUrPSBU+
xeiOUSZ50/5o++ycErqKImV0QSOcsu8xmzaj3IK2Tx+2MVA24PRTEQLKIrdu+SLNjf7I06GVhWe4
Y0WU5T1gfIeCTWdiaJgas27GX4ode7bhtVK67w39wcjtfRx14F3TBPZ5UcXBwAJAJRwygx8l05d9
xYBywGXKw3StENvc0jLX3rRJqR8aqaoEz86SQURmFGWpeUgM6EGvlQ8NhgPB0E8oX9a2vi735qor
8g5GsRahevnS21+KbmvoSgKtOyjkOUWn5qhpRIIsDFihUgWiMExVKrPqFVRjO9kez3bUBGYIkum8
fbqv/0uOgn0hmtPKLu6GaqyV9JApTulZBrW8gaoicsDFzcQICFQVEWNrvEOnTjGBr2fA8Ff1fJP7
7iijA+z+UpY0BBkDVErBJoK68/z/Lx7wKZThj5Qh3Nui204WyrNps0EzS+uCGvPfJa2/TszB1JF5
+Mnc3cF5P2WqtbVVSAjk1fTVGlD9LVsRPcnSpl3K4DRQ7aTCjNm8ngiMDGBhmQpf6JMubtrsWtkW
GlQAqbjeNLvO1dzIHFilblhl0UdVSV6c9CtCRC/HkqZhZMDfkrjjGZ25ryi0IUn7tAtwe9HP++e/
uF8XAjiHqapnjoII+5XIa6Tj3DSRPaELI9ovzp/oY4uEaGfHeyGhTIUkUXMc6UqVi9V/WAy4VdDO
iVSsztePDVZ2nVxhMU7zXOYzKex5Im/3ZSyeyIUMzj8JIzsdsxhKXEhn2iYejMF/uZIoL+HcUQlH
pHutXbTtssbO0+yAMVJB03brTnuu0y6ITFGUwENc5huJWEcDjNEB5xgawK9F6aaKVkinh4lpEwZy
ejh0kpQyXzGoo7i9GqV7GoWyF2eN5Oth966N4bHPSLM3KAikSlnKA8tgKNBL5uf9fV5QzKtP4xTT
koaBjC2ifJk2Hht2XWa6zBaEsMsbADAnKKnQgAz7d70BUkTzHjxl5CArkR+V+oZEZya5tQae5fCt
GcFyjII8BfwAaC0T+YU9YWgHV0XjmpdWayLVD3oVzHWAq3D9HYmlgNmhRJbBaqRVJwUOWFC08vzv
t/RSCPdijkVk64RCyIjUVqKNQWKnLkhCNvfFzErD+WxAFWk63iY0kMK9uF5LFg8JfIQcZp5Yfl9I
bjz4ElRZA+vXv5cE5koUSsCSgDiMO70wN9rGlCAJ3xHUUuzHfYVREXuDiTy5+Zv5NYG3FfHQDEkD
wvh6TREm2XRSh3gaGfHEVzt9ZxW0dCep/Y48VenRpIqC+4tbUolLkZwZcCoz78DsMZ8WWHLC8SXT
iR8Rxb8vZum05hE8IGcB24TGu1Fpo0TFpIw4LaZiGA2NQbVIN3H/aBiZLggsF5dkoaiPMgWQ+bw7
HI7MriMC+6yP526TGSdRTWvBOM9sg4CtWEDPYcrq9TEpBc16o4uyQxaDCLPAoElvcBpRfLywjCsp
nILLWVXLSpFk8JlWQz+4Kcwm+OQE4emiFJwKpn8BhYyx39drMeqmVpSJZIdQQVoRYyybo93VAk92
1ltOr+ea999CuKWoWZzkdpTjrSktFkwsfZVZY/gxARF2ooMPoZN6G+NJiSCCXF4cct1gGsEsAR7o
Al79fqIOsuwASiS+XLdB2THmW6I5agvajfX9I4ezEJnkRAkg+9mhqMjGKd5iCzMnSpAFi4YdLRgI
CAKnM0yf4QA4dX1arKl1sKE12cHUlE2YdzAS+oOaqRuKqeXgtI6396/t4gZili7QcioyJTy3FEa3
NbHVFNmhy9UVAmNf6j/bzBKox1J+D3wpOuy1Cc5q/Mv1srIqntSsxbLYEMGIYwpDl2GyegoiPhCF
j334wOyfjFjvUYe5FxPmpdJVCnxSenKUQAJ9hV2IVr54pBefxO204cRGiPxJdhiagCIkSovN/I7R
PhGEK4tH+o+gr2FTF6GRUlJ7HGmbHWh4HkKwXbQM6a7SK4ZV3ov6LZZSBYaM5ifg/kELAjDg9U7H
attha6vsUI7AuvV5RrY1AzSegh8Ic0by4tmu7P6l0CIaTCQlPrghf+hMJ881LZz3/6BdIFoydcyh
Rb2IuzZmrmQlmaBd6OMCJA/zsCpL9os0Ejw+Xw4mb39AMwEmdLiieBO4w7QntZscCXscAvvmIhnW
w/AYBVCz1XOjhiuZAN+q92uqaxjatdbTzxxF4PQ1zZ6HWKDsS1fq4lt4vg5tomk2qFAsAsLxDLCE
eMBAmlzgci5p1aUUztMDDFQF1RLOWU6/SSCY0l2qr7W5m+T+EfJNw7NvP3Mz/v+t/UL/XKhvOeQx
cvM1Cplu33hds/5Ttd6oujMF7qtVuX3of4YCs750Ny9lcokRXQObu2bDXMiVFuSoAuQE7Gj5GQVO
0fJmZ/VGc/ByABQAs6vzHnNHTCcCWBS3s362Wh81UxikydgpZKu2fiy9ShYIIDHV7lWwr7JA8Pxh
F/taaQzvacKwr+DokeiO9cGkueWAyTRfBUEZaT5ai6B4i8p5sVxuZ6u+ycCQ1cM8ENOVaOuCiE4c
Dy1KARYZk3FnSmWeUiZq87GlE3Qmm0o/wnw4h50lEaP+4g1AoRsYJxlhJz9dkrYNWJtT3Ple+Yi1
BqRbGuKRqZLcIRORqPGtDl+3wEACFi4GmvZQ1bs+LdXUc4nqRX6w9R7TBZQtUDKbaFp15qsjb0NG
g6gOjPqDdALTtrSVJjrcbV3VINucd+FCTRL47xGmM+WHsHpgEUpvmGuciYQsbeUsAUC9ud2VTxGC
PCs3W8vJD41l/u6ZfGoruhpy9VQBvzUkIpf0RhysCdBboP1FPQotltwbVaQkNk0SoZBXPUqysmJt
j5mZx0jT190oAqLf2BIIw7rwwgAMjTwb9wbZUpfaScjYPlQt+ruWm8RT4hidqVWcYOCWjWl6//Zm
zxIxllRG0+Pc0c0tL8GAX1bakDiaTo0XqcR4L5KwdttJNuiwh98Vk5zdJDf0oadh8b3QrG/3P2Fp
g2HMNAPnCTeAx96zoh37ToqHfd5rSMB+FIUBZlK0y1R7GZX9+8IWNlgH0slA7IyZtSrPPtdQI62i
1Br21vCgURKkunEEAmaTFKYglLl95nEPgeCHymCAkXaTmMuKKE5HC6K6d33HjpJneck5OqdH/Yk8
SLvmXP5sf44v/3p9EIoULZIqSAnfvOfSNOSNZQ/7ccaKs9Jz7DRQJbR1xiJIysJWzg0TOtDv823n
A9txau2+zLtxP6QUc+F2WYdR88qxSN/uL2nW+atHD/sIwm+QOoPtfsb5XRsVKy9NZST9uFfJt6h+
JyKwxW1RBQIAVESOA0lUsGBy5tJBLS3XUnvcl02yysIY3UsJBuSYj3ZW+DGGo5rTN8mRA2ba6/tL
u7GXnGTugYtjUFCMJiSHz+prctB+3//5pZ1DS+/szSJdhAwBt3MqGhZ6sNvuwzZEL0dSTz6TdJFX
sqAHJgjyUG4Dux86tDib1Q1K0qRoqd9LToZEVPU9Hps1RmwnboM82P0V3YTuGJIGPiYNhgK8zEgW
X69IVadiqtto3LNGkn2rBvF1YkgYaRt3FL0yPdnjP8OD2mi9d1/ywlHNGXZEKcDiOQAcXUuOJysZ
x9wY9lUGWL6CvnDlWJuC0uWiEJBjwSYjlQObcS1E1qRSydR43Mtp6La14UGIqgr81UUhQPsjdMfL
BtqxayHFVBrtoCXjvgKoQUGY4wCz3lWC/Vqw6kiwoYIHXlXYWT4rVaqR3vS1PO4z85clrQxU2LJs
p2Ommk1FkJRZjzkLgVs7h2yYuwxIyrziC7cjrvCediSZ9poqreLR+EanfDdqn0RWPVX9H9KubMdt
HNh+kQDtol61Wbbci3tLd16EpNPRLlG7qK+/Rz33zthswUJyZ4ABgmBcIlmsKtZyji01z7251Xu8
pvVA6UenEaw7gl9uFxvU5+dGNqcAGN9aeNOQB8zQIzDYuMJrYmDKDQNmFg9l/gqDWKPHTTJwWOi2
kfQCHeoMsPLUCEaQOV9X8RVzsVQoRaIRgsQyjxlViWrTZM08B7qal3sU2LvHqk6NP/dQGOHR1aWF
Agwdn2jTZ4fVTrleparGgiRuVYcCAerUKCAvHjK4kUrq5A1E8jVFBE48cDWXsQIUGy6VI0onDNkA
sjlAAcOZQDJJh19DYzVG5vVJ/XJ9C9d8CVLyS3IPCPVYImeg2rQ3jUyNxWDE/EjauLEE0qUMzVjK
i97u8thnqY0618ZlW9ESSF14zUwNqPyfsBJne9r1aSsUKaTKfeG2Zu6C366sP5T6z/cSAydgQwIX
ByIMfhqMzQbSYXovwqEAfjtkqfq9qozYo3pMdkKu5nfiHNYbTnLF5i8FFTRAq6B9hWJeHiDTtaQt
DRn4q9OJtL0X5gDS1ywz1PAAja2i9K+f4dpmnsvjFIbiNa9qpTIHGuj63Dl0u1265cdWlPJiTVzI
wVhOmhCcImAn3hv5aexG1wQFTQ5OwHxj+1bMPfoplkrRQkyEJNvl9pXgjyiBK8ACdGTthBb9yZjy
asZwY/R8ZdfwGIMtXBrolkboSzHdVAOBTKUsYBPoV5KwOU2im/YDhqS2qqRrokBMJSJzCFuFDqNL
UUWWNUlZlCzoqQ0kimdBLZaZQ9khWrTxXFjbvHNRy6ecXazKYDIiKIjKtQcJ87DwK+G8YRBXdAGd
f58ME5+tjpwMzISLYpdOLNB7jHuqYGvvwUeXGBbdyjyuGHhYdpQeYCgAxKxyWldgBbGWwfSGVAE5
/ODK88f1u7Nm//DuWJgf4LGWTsrLDRO6WJYmVcJiInqqkvsw8kn3RMU9AMPcYUFyMQ6Z+HRd6top
YbwKtg96B5vLxbnQybkoYhkuRROYJSSzryhZAgKY/vQXglQUPHBeIC7m71KqpEo0Glgd1CEKaxh4
0N+aqXtdyvomahCxvIoXguTLTST62DBdwDnRKnWY8DsLf4zghC9tUKsIt2yr32bFwKJ4g+AWmrF4
ZU5cFyG1Zwj5HKBXwolEtL0WlpAZu1Q+NIwdYkXYWODKBYZAPBmIiOkt9Plcri8UqznOWzoH6qSh
rbeqnpMYrRchujU8OsvvG9up4Oe48BB86+islRCG4vQ4caYcxUY/tXNQ1+p4UIwRM+SoP9oGaH99
xI66xdS0tpImJkGWgK5dEZPyTjcADG8lzOyCrJjLDY+9chVRxEcQhAZqwH3z812yNAtM7ro5KPtY
RIQKGtihpluAbSsXYyG5BB0L3hQoQXO3EYnoEixI/RyMB/HEfm3hyq6dI0I4AHRpaLhX+HRfJ5JI
FatxDqTUPOYG6ObCXMSgCMjClWkLRXPFTAK0BYGHgdQfkEu5Sy70sCC6wbBj+mSFbekM7KEo4QHa
2ennnxs6s7grXmfOpPF1sLHpQdpSDlDRg/Fav0yJVXoEhKQgC6728pa0lQcM1oawAnBnn/RG3IWY
aqhui41sjC6gsuhjBNGvQQjM+vc8v9PCZ4xF3SitY8xOTYNadOUxPYIZoDMju9AeChGcTwk4r67v
wur56iCxQalcRtpsUeIz7xfP+oyRXKiPojyo8k06ppY636bF1vK/bjbABTCxAbckoo2WZ+WNSKOg
gxYGSB+fVfPRQNG/zm+q5jeeIC9pooJt/C7UD0L45w9HCEa9T8X6dEA0Ljp3tsAI1HWZodU45fZn
bQ5WhKiWDLaufTTfY82K263O068HjS4QxC1wjpKMJPlyYc8EMhH0MlndILYUy1uYRlRwe5wgaGFl
zGuM+5QC6zTX2Ia1+WoHFrFLC8ri/1HWvhQ7mvNYGh0soJ5/E5RdZz7OyYaV/epElv4WmFhgMyxl
Dm4rmz7HgFoMEWC4Yixx2KhYqvlishn9m5UX/nGjsAF5iDMwHYnElsrHm72Rt4KmwhyIuSz7lYrS
MR4u8XeJJhtJma/9AJ+iTFNBchrotF9eV2A5nOBB5oC+l3W5K4Te6dX22HST1dWxMw6Z10YlJrTi
YGpvx64+FfMRb2i76qMB/QKjreZbpEhrigSFJbgv6OLDP5cnmi18L3EBFyoVbxhasZjXo6gq+210
7Oy0+uMwGC9aXFG0sS99M3wKdo5qoqe6OAdhdTsKvzHh2G91JX51iJciuAWhftOEmSphk0ekb34q
f/4MwjQRxnpQPMWoIACkLjesK3S9rJcnMlrYPXAU4urF/YtgJH86uQRlQW8ljCbSlIDHkjk5PWa6
sygRgxjt0fquR6PKnja3QLTRT9et81eHeClpCXvObAkQuGBLa0iSY9lKpd4zzcTB8FLAotgJzQ0T
sna/z9fF+QI16xOJDZCWCocPYNJEiq0xlwq764tas1ToUMO4M9IZMmqIl4tqmFZoHVnUAGBUYU4d
ivrhxLa4sb92nizHhAkbpEuWCg2PvDJRrUHogqSCAJOhJxYS5VYas9Ka4toZ41+l2TxKE70bs2in
CFabmBu+lcdeQX7t8gs4hcfdLUOEM3AFXeoJcXtcrKYZmQeWeXi85GL3kifUS0JHzt2ssydxq2d1
da9Byol9Ru+WxFc2w75Vx6HDHoj0lqBZodKOQvenI/nLKlV0ii4JWvhYLmrThCGn3YBEhz7+KOcH
DE1tJs3XLAfOEe0Q0BdUcbh7MIpl18FPIEoBnEzzfF0fv4ZA+P6zH+fUvlDlNpoJfrwTDln1QOOb
WcfAp3tdyupVRk8bMmuIgTS+hCJHKH+CrwWxbeOHla0JAQq9aWP3o3dd0JrbwLN14VHHwC96ei+v
l8iMUOooBKGWcyPE810eZh8AB3hRZD8MhycZj3rLqDbShmuKBv5MXGtYkKVGdCk1BS5pNoqZGNCs
tdPmRpDvSjTY/8XSzoRwJ6WJKRpxtFQMpsF8oVHvVtPgAdvApgTkmpnsNobhAd1yw2Ct2UU835ZK
KJpWsbrLtSWsRYJ+rGHvmyfduNfr3lLUO+xsmuK90Hy7vsi1ncTcF2oqKOehjM0ZDTmnDMoKaWY3
vbZCFAhTeyyEdH9dzJrWn4vhFlWacVfXMRWDpHS1wS7SIC2Rxn65LmVNGdF08DmGAV/J2+DIzBRU
sBsxiPxcupVrS2fe4IYCsH6jLYaS1Y1bXqmohqJxnq/xslrV61GG+9JAP1zEkSul30y4l+srWt03
NJajYL0gGfGtKaAcr1vMVogBSXyGMa9BuTNQYAPb6XU5a6sB3g1QfJAl+sruASzuKG3aAcEMjIQK
3kAJGyalP69LWVvNuRRO2ZpSKeo+HlHLOPXth2S8Cmwn//HgDxwEImu86xfSVjwzufuD/s8hr0Qx
YPKBsV0n2mEPfL2NDVszsFAwVGQw9IfC57KhZ7GSgNOnjCkiRk9vS6xB7Vt7imxzYO52OXL55Mvc
gQTIHvQn4b8gGPxSYJ1k5LUmYQjmGSFzN2UpuAWb6fH66XwF6UApBux0i9uAJnwhUsS3i03KwiGo
i6A2XkeggFVBSY9EfhOkl6Z2QoDnf6j3Y7oryiABVkjOjuQxEQ4xsC0dNbNCW/2p9E6be9c/bSWB
eflp3HaLrG3RP4FPq34M+9x5mHfMexOP2tuGnMVxfN3p/7Zg0eCzY00zswxJDDkdoA7mmzECDUXl
GKZbKvu4tcy3MTupih8/b9qTz8DlmmjOk2Y4emUcILqp9om4V8KdViLjbMnSQWv9Iv2monXrVYgN
i4VeWNjJUyXcUw9YN42QW+bDrCPJGh0zf1Zd2fzo5F2jH5v5JsL/DEorL35OH2hklR0YaIVDSTD9
PVvhFoXwZ8Lh2jK4ZxExxqFRBnMIWgzOJ4cmfQbxDojnnztJtzIUWAzDSpFv6mNvHu2YfVQ3bVF5
kfCQpLsMLehptSfTq0bjvRpo0atU35elo6mgMqUqRuqcfM5srbdK8pwKv9sxshLAUqQbvv+z8Hht
GYurOVMEPZ4Ms56iMVDLe9QEJ+rMCggkI39Br5mtwa6e4/fCavZG6Mywl31pZXdaZes4hTrIgbkW
+4lxK9hZ9I0RZzD33RA7WfoCbvNaD7q75DTto4PsqijAm72LTbNwLM1BKh4rr7oXJltmd+qJmKci
fc6E20ncUWt8nF5qyUqyu+FWB1OZDKw+TBwexfDOLBzA5ZibKPCLTf6yEeiUUhacqmVc+3IjKCNC
OyHlEAByK3JiVoCLvKnnfVFXkU2mUg7SCpiBkaLf5awYwQjWAwBuYluT6p+4MZcfIkt4fyL1DHpR
JE64+yHlQ90DTxYcwVAXNHHakjY8DUhzI7Nqz00XkI/aUK0GNAOAf3VzU3cVcW+y75lmWuhbcifN
YsixACkemNL5mLkAKfOXZG8eZ1YtWnUv2N2u1xufLAl9DNqSIuha3Rf1jfB1cy3cpsp9JdfUjMfl
EcBi23jVfAHXorpTgihzp4igidedJt/snaQAVleMbDEqktU+k+7SO8WwVMFP3GTYVSA2kJ2h+lV5
8QEJRgPcI70FdwHIzeum8avvxvYvwMpIqRI0qHDbH9NqGAFCPgbf1f29cn/9x1ferpe/zm1IosR4
VOb49bCbcRaNV8i7jqDxvbKXIoYg3ZrD7HaseOuVY0sjPJrirdzt5+T8Fw3DeI6B8USoGt/KSdIm
FYs+HdFIwtCZK9wDUMyqxvi+yrRDmcwWlRt0P8OMVSgYMNkRazsM810lmw89mR/jgb0jf3cTN6S0
8qG9GerQR7HmIYwKHKqdSIoTYfhR8MxJ8st5dIGNrZDA6B/GEv3Uhm5HwpYh+3J9sbHo/gI7sLww
unMOjYrKUOSkHIMmBSV1nTpVMaDY4YaoeVw/Qx6LFfmHS1GchtBGUusmakbEDvpDE5WY+kWrSqWf
ACvyrGiJk5cCGscNR1TYzTDmr0NGnfKhiz/ytrMAV+MPRLR65cfYHJRCtWVt2smFv/GVX2MpfOXS
WIAgB/VQjQsPw2ggVRvPYxDlieExYfDAANg6RaTrTil06bESwMUYGbD5mer2glY7nTqkjtAy06rz
UrLnVlBx8freq9FH4qnAsTjGUQn0iqks3aQmFqxkgTzLrOPJ2OleK6vdw/Vl8FDf/2w2Ymm04wPb
AqATl2YZkxML0XA7BhVQIw0ZqJE9gEaFStur87BrtT0hu4n9UAXbjG9qM134Wktp9IjE9hSRzJj9
kNG9ef2rFqHcBUJTDWp3KIJgKNHgNABNe9KytWMwkvChNAGufpIi1evbwkenaz0E8dxtRIYrxwmR
GCRdKpIIWbmH5QTu3tjMRIjMGntOD8Cf/JtFgdjb1NHGhrfFEjKeRQK0M0ahy6cxKBEAxPGuk28N
GZw9wy5Hqbk/VFt4vMsufdnFM4GchmLGstSqCgLHyVUSC+TKk7Zjmjts3divYx2GjI5N8xPnAVU5
vre7Af71mE/YPMnwUwAWI8a60W4j8bZ9b16GPPQiacNILHb869r+k8i9AMOchMUcQWICeGS7ekf/
+r5P/kYIQhY01YIZHaNglyfWA06c6JU0BoSGVsG+m6HgJcWDEg/7vvg+bBUCVrX+TBynIKVazLSK
saZ8P96Iuk3u2r2QWuWh3RgAWHHBwLb8b12cYjBZZXXGIGhIn+VqYTH/ZQhHoHxt3KmV1xb04kwQ
99rq2xxsIwQ2Unktdv1H+FbYym8VA6JWu1HcWFfBM1Gcf8rlucMQOkSl9829IlqC23uFo3vNAQ7E
2LjKWxvI2acZeVdqTBDG7OIBOADjHWAorpvAtUjmYu+4SCZVUFswmmXv7uL7obO6n8O33okPotfv
0ce2RV++uYGcI8hirWkrxBJB52HYoH4udspOBB+vsNdSK9zCiviaJ7rQDL5uV9aTWakGG1Fj8If+
tp2gi1tNAmu+7XwLeRThZOg7MxFxf/vcqhO78MvYKmdnDuTShl7EFrgSdsQTLccY3Pj7xi1bXSJ0
DrUcdH9jivjSeghTUpZCCPOLCYRD3sLST5JVbk0iruvJmRhOF820KBJBwGWOgllxqo+uciZkGgZv
GD0zjmxWw/LHLgCy7I0QaGuBnIYagiyl6eIy1cwl6S7WdgR0uxvXYPWqIaOMahiQqjBFfbmLtOij
tBtkPBfKvbpLj0pQ5ZZup3dNZ+m9Ve1zVxws4aQ2GwHv+oVY5s/AQIDgmp8/6wDPkgGABCqKbMgg
z37/amqVa5QByUA2J2KKib4BdM0e1XDDvny2mvPubUHAwYjkMlHCv1HzuWtpF2pwb3V8UvNdq38z
8mGnlsdZvNMUoNZGPxvVUlPAack3UpI4ahT07W5sntjyceabaHqR6v85yiw8PUAOUHjBPBLQLzkr
ESbVAIzZHMMmyQMdfwvzdza+bBz5ml79J+NLb1gqJ3GHvpspSI+a7gOcz8uD+FYHMxrwqk76ozWC
6/y6zFWRS7AJ+LCFwoPziKJQGhGVsCw2/Wjl26naqcbpuoi1iAXt9/+KWD7hLPwzFBDY9JjoCsJn
1Z79zjJvp0O8FYqtxRDnUjijowGVCo+PbILJezTMzNJTYTfnaHjRd424bzt/E01MWhe5kNkh568D
vuRyYTIdixKwFFMAtA238iMX5QXjtgYLs2k3/nCYDsZ98nP2dJCyKvvrm7pmHVAz+Vc2Zx2MoiTa
PJdToO8GVE8w7XfQn6+L+Dq5v6g8qv5LB5EMZB5ORoEEkKS2kNE4aLP2yT7ZdX62M2y6Ux8Er/DI
RklgUTb+8p8L5OLAQszUqaMQONqTtQWdtLpjZ6vhNL1VitFIuwI7VoyYka/vpOlnLAy3OMGNO8VT
hi5Py4uN4zR+akIWTgPWITx69QMFe2D0AyBN+8Ei+9lPDrWTHfR9vZ92uS+/prfGW3jLgvZ+IzRc
vdtoqwEuC/BRMaHH6Sd4rjs5w4o1wIPf5oJmSbTcclPLmXw5MwUkHSAtQPcTX74m6EekynJmppc8
d4/qgbhArPaTY3Pb7vvB29DJxalfE8e5XiXVs6oq6RS0v1vffOxw8xQvcaWA+uP9+Brf5j8ekf/d
cPirunO2SM74Z+WcJ7q5KCbw/kcX7ZLguHrK+o0k3oaYz1fFmaUsxKnsKx1iBuIL4Jib72b1FtNJ
1/dwLc2Etox/j+zT/5+JAVI8xnqMCmJqvygcsqN7vbas0gFdhyMd2kfVAu9ddq+5ta2choN0IP+/
/eRjGxZVwGbra+yn/ipOuziWrKyZgIO7EU6s3oBPDFjMPaDhZNnws5ViQlQ0q7abgnreoYkUdWwm
utd3c9VmnYngotDCAIJviAR/MJkpulNvJWzldQkrjVEwJ2ciOJ2vEjqkjGAVxWmsrfJNk628vCmH
B3TNfegihkXRKL8hlOc9+8eGnQnlVF43Il3KO6wL2fPIUn7OR/aD7BofMHqecSO+I+DV31P/oLzh
OSFQawvjYWPV6DK/PDu166fMbBt8ALtrLf3Q2vovlVrtiGSOhUn6H/0Wwvl1bUFG7FIia5tBTCj2
GTD4RNglidt2Gx5u3XxBFSXDwCUzuaMsIkFXGw3mi2CQQ38posf6HmDF1mYNfzWIxy3+VxJ3fmJY
j23Y4oplL+MBcLqevKd+6FMbQCd/ZZQRfIEGDq17yPJdblzYzrGogyMvGGTnThlAG2kpr+Pt/M2M
LP1oHMZfem+H75WDl24ZbZiz1XcgcHf+lc5d8iiMSxVklYiaCxssMNVvEym/ffSRyRayjOSx/tWW
m8Wc1YfKuVTu3icNlesBLT/oU0dl04yOouIo7T69mxTRJnljEXYqzX2Uf4v1n2YcYw7ZC8d90r1n
UfktKp/TabjtmOKzrdmh5WS/uMiz/eB0rAZ6V6XS5TSab6osAGjJnQ1Lfi+TU5SDOvOvXqrnW8Gp
WpUA1HuWBqha6CogJYZXru09yvBwl6j0WKV/pIWTPJn7vzGM/62Uz6VIoZrOc4iVpvU+v29YhAm6
b3rjRcNTI/2q8++DhJCLnLrNXoP12PhMNGcresHEfFSK4xdP4Y1+Ag2ta9rUHR1i1c50aCx5w3Ks
+pkzgVww3pmaCBQacQoiUklOLUwYRgwFZSN1sxqBnEnhIvBElnIGiAosK/Ub8A/ibWFmB3Xzpbts
zxUd5QuFGquyLOoXU1s7w14e3grxrpdUKw0thepLWb4S7hQ2bHi1RfWvieUMFWIeVWQ5lgfgpcw2
b0OP+Kyz6m/XFXPNkWAUG/wqKKroGCy5tIdF2MRp3s1TULHE1qfdQBE1bsHKrArBuApm9gCRBUmX
QiZBqkC9qeDlLh9MKtl1d5K1reGYLSGclYsrwLNooYwnrvIS9cQS9X1XPlzfrTXN1s4WwtmrlKpD
1MqQQcLHMP0pgCnuuoA1g3gugDuOsRkxJyFBAPqrCLN7kPdQV6/3GBSZKgyrbTik1fUgd4W5RhTB
Mat4eTApbaVeqiCO7gV7CxBi9UDOfpw7kCnW0qzq8eOZj5Lgq7DxAvkc1OZvyDIs9H8fzx3Gko2c
phq/L98U1mm6m8BvZNWn9Id0ip46+zf+4F0/nVVTei6SPx5CyNgZEl6QyTNwhdCYFx46o7b7QnNI
C8Sp9gN4aSV7pHWDFkER8KxgZWbR28Z3LFvHLR1jKMvCkeQzMeJ9eW5NGKldaqi4UHlSGPagKfQH
IUl8SGWWR66aa+AhTUYRTWVSLhaPYUxVgFakkjTts8Yw/QHjybkjqLWYAdetIAdNK6djp5l9hDYx
utXHv/a9yygpTgu25ssMFElJLnTjotYtpoPLvhDeq7rOd3JkMrsMtTgwZmVrGGRV6GJtQEuFISe+
4DnJk5gAMh4vquFZHn+YoB6lKt49v6j6eP08VjR9GR/HEwSwa2i7WP7+7O02gNwlH3NIyiZFddQ6
1v1UbiobDwNzQ+tXFgUsMMCuAzEXb1/+5COFCr0qoqsW5DFinWGecz6C1SsUbphePF1f1ooLQrMr
mkmQKlnGGDhtZ2ajhq0aovF+EL8h84pWK/N2GclTqlsxnR3gZ5yuS1zx6RixApfgAjahmDyy9oBK
EabaJRGTDGbkFXNmOgTsePt+Nv0WBCm7vxC3bCQSysAd4N/2cUnKaizRPWwCc1NBkUTo1F0mko/I
aLbc08rBYS5pmWVRMLn+BbY1IQVI2cZcCtQqBPpwY8fTbGcYYNfV+anptkpOa2cnAZQPDSMYFcJ4
/qVK1jQ29A4N7QBQmr2E+V3bmE6SCi6JjENrlK+1Ln38+W4uuC7YSfSVA2H0UuRgRKIYFkQMst9K
ofwuuhp8Fe+SrP3+Czk4MjSdSBiB53O9XdIYoMTtpaAAv0HGfmA+vZOstv1D4vYlrQDTgZcvkIWl
pRvycj2SXGtl1g1SEFXxq2FSb5w1B/ipG0q4VoDH9DDGawHVoOBVyh1V1WatjoYkKZAFOp80reic
Aq8wT5qkySXmYLhs6toPYqYCcHaHaD9oZHKu7+mKdi4cwwsCFgiqvmAq9HI2RQlqhQFBe2qXDV5O
qEei6KYzZTfegqVae/FfiOMsi6TGlQr+CykwUtGmKEpSo3bU6SdMqJlnOx0OSFcjeyp1LwaT6Z8H
WZAOogC0OKK3UeUeRBOTwroEoGtQSZVlhHB5c7gbTYJ26RtKd7mo/soFujEEu3Ih4a8BcbPM3YDR
hxNKAPTbYvehtWCfByVv+a0clL0gPlVa7ik63eg6XTtQDX2NwK2AQI2//0Qq49Ac0LDboVe4TNFc
HtJjUmde0UZgZNXCjQT+2vIQuGLKd2EpEnkYXDmbZbHSCzmIYnsWUQlFO2BU3wwRoKebY4oGlj9X
WMzZ4vZjLAflR06DOsZ6vULNOajm3lqQk0Eqnid+ga7sQk42wuQVt4SJnH+F8clufR4nUhutHPQD
Zn8GqcZAEx61RZLE992wRcjIG4SlOIEhIAQsIrqwEbose30WTrBJy2MQ2uSnSg9gaW/TDGQ2u1jd
V8a+lQdHRPekLm51YnBBzCIV8DcwASbK6csM7aXULG8iQochO+mjaiWg7TXo7z7eojvjXhyfUhR0
aaEOudCC8GvD/omNVif5KQGypF2DotACaPwWuCg/dP+PGHh2hH6YZf/SnEgRHIcaGfNTKBe2HHuN
htd63O1LDfO4pUUrZudDbFP09kogHmhIMOS/UDNyml5Av/UN0kTudYXlk8T/fBKYhFGXR0sqQPIv
91ePNaqFnZyf8jh/NEMCWrnmXRs9rTTfazrYLAwtgflM+WhKp8uYd13+2sYvs2vogwVwzBccNEEY
S32o4uJUghfQlSbGPC2Stnwmd1M+F4n8/+KYwQoOzIjLRaapWo5S0RWnYshtjJfv2fw0F+mjUPzV
emDhTBVDTAgGOO88CEkxxKqO7SwrrxX2XbTlE9cuhIrXnrLgu2It3IVIpHlU5CQpTk0ViXY76u/h
1KeYMMQ4zfWzWbvxMNRISRuYWUcJlBOV5XNd9TUtT2wnJrE96l7G/Ek/hclDL98L7Kneal1bWRxB
nwOaaPFeAX8St31oigfoVY2DygZZsxKw01umoOxF+fn60hY7fPZSXRSCAHR1GU1GCCPzCkHNKmIV
WmAwSPXU7ZXWRhuHbT53/TFtHhpMbV4Xx7m9L+I4Lxs2qTHnrCxPolZlnsGUwelp95GwKUOTvole
c/KnXff/K3MBXQV0Gc6Qk6kPrRRKM2Sm0sfc556mUlubT2CX3nBDnI/9FCTjZqH7Bc8jjQdMomFY
AH+3LU8RONRS05OYOz0D/6nsCksER8H1rVTXVAThCpQDESECCc7FhiVJ1XgsqlOaz9FRSdTEDREa
3svoswCBPUEnUyROThfJkosSg+rVDeBSDUFnThllk6cOIianNJk6jaC0njaLiqXXqmlPKUVLwQSE
P2B2xY486hrQE9IqEItW8s1wROdfRJEn0Lvea2CvvMScgBZBWbZvUpoe2zrRAMCRyM+5NBt2iE2x
GnGEEY/i8iGrpXzXFFMEeBz9ZRTqzokEOT5kTU4PoO8R79oZWZna6PuNUH7tgAArjMMBHBFelIsN
PnPcYN+QC/xldWJqgdbMUCo9YcRwl2akGJMqcskbGqN5NvN+S+/5iPpTNxB2IS2A6Y/FkFyKjmcT
8+vApDj1JrVUyR4kGZ1++xGTZ9oua1KnFhd3Rz2wt+2vK8qKzYdHWdC1IBcRJyeaCmQmdZdWp5GQ
x8p8AbHXyVhs8ob6r5mSczmcA5W1Xq60MK5OYe0p2XN5J6oCwvdXUgB3Y/jZbXFvrtmSc3mc/mOG
XY2kHPKa5DsZHsYoQedSllcWhfZc38K1q4apfIAbYKwG6ICc4lQGMF86YpanWk7U/UASGVAs5JaN
efdxXdLqJiKjg7k6cM6iX+pST8KhqPKywKLU4VhNGiip0Vqexjdd/44p629VfteaG4UaftT4UzfB
q4KXFmI+gLBzByfgCSspgwADGTsS3UfgIiDNj0R9GuXe0vLUjQqfaJm3kNGGQETqXZZamo+g38qE
A4gg4tmSE6czj0zMDzpGI3qE+SJ5ur41fEL5f78TxW481PBA5N8wXUzMODVh8CiIPCzRxvBX1dgI
tCMXbXmvLToHeituLMwtPV4XvXYqmO35VzLn/4EOBd4GLatOZUdsOmOKiGbO3GY7gYweDWtXrOMX
5EM2btSahgMuBNCuiNlAvMFpOKkLKVZSWp1ImTntUNhx+Tsx3/X8KTUfrq9wzTSeieKRPXtalU0j
Y2+1RmngGhJblfLxhugTtZUZo3aGlg8HE1OBG1drY4080tdktkoptBVs8lQ+zuhGZtKR1tSZktd8
K6+xeoxAwMYLClS/yGNeXq5MKftZH5rqFIcJyO3vqvk0Z3ciSTGjndyO+Y3YbNwtvrHzU2f1BVwP
sRzgqXiCYLy0ZKr3GT3NkgGcaMx7l1pRWJJSqzZoJVlgDlpkkWwWdkg4Tn4H1gCvNksGzKIZXHx6
8mseMXna1mrnE2nI/TKkgy/DxYeACNsIdNdcBebX0H+KhlD4SeVygwZTDGUywUuFkwlgkLwo9iSf
ARtaCRGwk5qtgs2aXV2eW8iBAPYR9UdOHplpPgsFPU3efrI3Uh5rLzqYs/9+nbu1c54DCD/Eryuk
9aTxMSvecm0fhndaepfKux7wBSRyKNmRrT7lT1wLPqxGsgjt50uyDg/2y4X1tDQZLhE9dTN1wyxA
evKxU0zwvRO3lvvHPvtFFQdMrFPzUOegnLmf84Bp6DHBRH6CAe8Y3MWZ3+XjAURTdkgPAD8oBGPD
wKxvkbEkgxcEenAvXH5nrE4tgEUnfOcQDbu4mfAEzyVwTMnlDCwfOT/E8EIAVJ1qv9M0diunrNgl
Sm+CBjWUt05sOe8v24arCdRGAy8TvhCt9rXUZ+BwP6ngHq0lv62tMNqXxqEU7PlBMZiDedDs/brp
4/vTPu8o4MhQSoFTWdJIl5swaCPrZlLSk5hIoL+yqlY6RL/yGGiREbAi6VTY9US+Z6WXlZMlkOhm
HEd7pDN8sfAazbGr1pFPAYAAjE4CIqvr37dmtQD2hrZwvD0xysl9HtUEgAJNPT2NdEQbimzaQhsy
SyVFt0fjuGmB3ST3w0FQXaGv2o28BD8A9Lk7OAn0eAJAGHSxyx0+C5o7Ar5bUtb0JKHfB3gKUzFS
KyVR/4aZ+eI41noY2UoDUnIB2u0PQ42Bd3NAA1OXpjK1GKYCAlFto2+07EFEDIUajgBRoaOtAa7a
FcDO8nZ9x1ajbRRPAD6MqAbsZIudO/tmPRUj1BJF6JHMDpU2oSk1RDEYQegYucWjogdxCJgC1R7n
LTDOtVwBMjggzEE8tgBycldKyqO2yiYZ+/WaBblF8K9ipwhK/mqN/8nhnBnmEzIjNSFHL34b4U1M
dDSlPuT0bW6IzdrYNXVLIu2tuRV3fzXauCWgIdDwmlmYXDnbVudtXWJogJ4SAuSG0DLiX8Umgt+W
EM4zkAnlWi2D7ZZPEXoAh6c2vInANzY01ElTv8iflTdDO2aI/nIM8FQICYUN3/0/nH3XjqTIFu0X
IeEDXjFpKstRrrvnBbWZDjxEAIH5+ruoOfdOZiQ3UY90NGekHNUm/DZrr7U49ZeXEWI1FHxQXFrq
mvJCMosB9D4NeJxMVABK8FuoxXFjEZe5km0sPPfIyKHyiMN9uVEXHUABfSIWaWCeyE3mFbXpoRB1
TEu0sTe+QiafqR91vDG2a68L8eCZ3eX3swOiJvnQaCCAimz7NPO7Udub7j4jPjTWbo9wbR2RowMZ
toa6KsrVl4bK2nCUilYsai0XkUzSx75iGcwvO7olxbxy8jAoPLq4DpGAAZTp0hYflT7WwYcSVZTf
p50JuYXWI6iLKxTPFWsOTaac9Lg+Zm71fHuYMnIUtyRs4+WCv4EI8YragcXzxMZ0YpFLbVBaNnj2
iZpA3x2aLu5o+iOb6qC1MxCLtG0RViMqzM4EIba65c2x6eqtjMO1Q798EEA2KFagoiUnHGLcdtY0
qCwyKv1VsbMXW4AEIiE/a2s6VmZ1IOOfOxMgpkF+bUH2IHqVfV1LF3HRDTWLRJuFJCl9126O0xAh
qa2zKRjg6KIs4ud6F1QT0D9/2hD7uQgQDl6SpvBpQBl5uQGMvivTSRXYbHYPPw/l56Sw4TlMCJ02
1vvaU8ZYz0xJryK6f+o51waMtZ7/GscMrsJvOhS/0QF3NxPuc2O4R5+Hr5oTuCvKUytMH0T18F9U
0AccxmaL62ntoKFsAzQNghsVU3E59j5nLstJwSI+U08FUbsAMdJmj87asKFlseRSIamJCOHSSm4W
+dgj8xKB/mvfNrrXqu7fjdkcNOhdb0zxyt24FCrxmGJBQf8pPXAmU4107F0eObESMrXxVeFERYfq
KAjR/Vkob3WttH7F8gc72d02vnL3Q54R1AjI94OGWg6HUQOoyexWPHLjt9r+OZEND2VlHpFxAQsu
wIoET+jy+9n92+hqNapzzyMVKC8djGHzg15AdXLjfVnZFBdmpBsxMfu+sTSY4V+NwHzu327P0uqf
1wBJ+EyMGTJYn7eT0c/9zKPCGHy1CKf8szHmPxiB6wmFJ+CcAKm7nKpWJSnU6UcezWhPZknqZ32x
H7YYrVYWHCXVf61Im431FGQsPazwwPQ23sDVxf73b8s1FjUVnY2V4FFWih0pFF81fjP9u5P8l011
Zkf2maiasmKAnbk7OmDTV4AkcLN9k28RD6y9dp9gKbR0L4AYOZGuVCBmymodR7NIvTlBvheqb6L0
UmVnIphFl83SV7SH95m8C7Glq7g+nwuR7j/Wl215dniKtMoHVsD6NI++YSDhBzSlI5SAgir99uZb
ll3yz6zPdx3MLEjgyMFPNZppXLdFi81nqzuDKcVe0cV4MKkO3xd6AjzV1SBHpu7B1ui4cQWunS8Q
jQIdBnlMFP3lW4IQIGD0qo0m/hJPfFeIzJunesPKShIAxX6Q30OxwASBpgzYUrSq7XW7aSOWghSj
YWJXGyA2Vwm6PcE7ThX0XBymhB1duw+y2dhZlnK4Pc+fkf3VREP3lwASB3+FSKdcJ+i41hzeRpVF
vzXOgxUTlCLVcIIwnu2cQGDgNZUSWIPu6QRNOExj98oM8kdOd8J605Kt1Mjq3CPAgctqQ5jPkQ5T
EttOPdK+jdICGtypJwpQXcwbCY9lVFejPjMieccUyl2Gook2UhSQaKLdz5keDf7doS+aetSKjYXe
GpLkIjhJpitF3cFa13jG0ENXwI5Kvd46NGvnc4kN/+/UyW5YoSoZfPE26mKIrb65zux1+tdq8xpa
CWIQgzqozCNXBMkN6XUTamMmPXomI0RJXtfrIU2OLC68VjNDUDTd3qHrg/rXmLRB07IGdz2Fscr+
7brfqPOOGrKBVO5tM2sXzlI6Ng14WQuC8vJuGxl0Gsk4dRFDfKRWP4X1VdDJH8a9mr/p9JTXX28b
vD790H0AhBL6LEjwLOpXlxZTQ8y6RZUaXjvz06EKWot5zE2Wxl1XPeT3Wc/2FjjrLeBe+o049GpL
LsahIAoNGlBG6HKfpDNRmqIJoYkK9x0OXQZCklbofzqnIMDXMZWLwjeuNznJSbvJUmfbRsKifwHP
57G3dyTea8rJKESQmBvdVStDurAmeRJFrvTghbKaaNIiLe79wUw9ps9bAciqGUQg7tJfAPSLtFFI
5cZZ7DpNxBTkYchgM78g7G6kquIhBgMxsJGZYYJA81ACRr3XFR3g4qI3dnwCPadQmIcUzxAkS+37
9pZa/TRgu5aof0GKS0fFZU6bJyJuosQ38198frO3aKWvTv6yomcWpDmeCnRKGBkstCniyabaGbgv
C8sbWvXB2OwKXaby4pa+tCb7bz2zKO9bWCuaBMl89WhmUGFxXD+vnQe1Fh5HdrHLEg+3AyPa4fZs
XnmmknVpodGXMaMBjDQRpI9rL7Hn2E9Js1W8X9ZEHiOAVIveDnKXmrWs6ZlPBRrGwhExxuiU+7k5
ZNZBKANIYkoU4ra6SldtITdrITMBxW8ivUPqnNl1kinIXEL5VsOtM8YPjrhvIYHB6uwNBBSb1BJr
SwjHAmpmNhwdpC8vh2c0kBh3x5xF1mTf8YT9IvyVDVrY5H5GA060sJ2Gbqm5hSzTo9sreJ2YwhLi
OscFC/wmJJSkh6qagDeGbjsOhJl4ev3b7M2gNru3xKqjMVMeBDHvkoG+AMi6cRSvXq1Py0t3OCRy
r/mz5rouNSunLOqYuu+qdqd85627F3p6vD3GtTMPUI0GGnYwvqMZ5XKCs4RPxcyRelEL3geUOYaf
OBwwCVQTN8Z0fSBwml089yjYAFws10NEPwkTjassKuZi9kfIhMOP6cyNAW1ZkTZpXSmW6FKbRaOO
7h2PseD2hF3XKOBrL7vfAZ8KQEefaIezE6cUhY0XlbAoeQNLM8RuHW8o9qn7NCWGb8e7ke2cElQr
H7ftfuo9Xp502MVGXLjjIAxDpLtz7EySaW2K6InrwMokcLStES5aqkLuJy80HdVoO/OLPB+CAbyi
aJ91poPrJPBHRPEO4K6CznvevBhmMoa8Ut/mKuOHqelrf1CHclcqbMdiFX6Yqb7UJk0e8okYIUFs
Gg6xKXYpdzRPIcoW29jy5dcjwwFHwdW+xs7MMxOOUSRI2hg8zHgS6pqxq7sAkLgu6DvwSOv9lrbL
2jZBqRzUry7MIny53PcWgzyXUzZIgcwuGv1U8KF3s8o24oTP7J08tEV3Ah16oER25PtLqXhdACXB
0ZcLBH/xZZxaHzhpDTgYJJL2XZMFtgJmbTIEKq19SufHZM68blB8J/0JqmisouaVtd8g85sXT81w
BFPTXmnY19vb6/rCMQCKh/zdwkyN+1byJnOjbFB0L3lU5q/oWqbvsfFcaBuyQ9fPP4zAO0HJxIH2
sSx4ByDBOLsOsnN6/My6+T5Lhd8n5h2yz4GbbAjEXd9sMAa2XGPRe7BBgnG5wlXsVvOYc6TqICqq
5+ygZjHcrC21zVUzKBmiQWspBMmFkqTD0dFblUdd6rTBXDspij+GekDD6Jaozer0IaZFnR0oSCTv
LkfEjZijJKHxqNXvUlcNxuqQDIVX0C+025i8tSOJ6g9aAh30a6Gh4NJUmjJGs4nwqE+VXyVAWwth
5OCpHKALDVlztfmiQjHg9h5cNYpCkAUcPf4p8+vVc00JeJV4RPp9HIPSQaRe+qbVvgF/piT7vP91
2+A1ygd3Od68/1kEMfvlMNUZYmNKZWND7rVjoQRfDN/cTbs8AL13UPujz70u5Hvj1fHj8LbttcU8
Ny1tz3iwu6acFSymEiuvlsu+J1oXNBx9vKQcqrCkhvP8H0y6SIgt9x3y49JoOWG0ypZcDcuPZljg
cu00dEvsabmlo7viOcFrW3gScQIRHsr7x0xdDSVEJEim8S/ocJh+Zu70HNRS1jFxrB1TX1xubfgX
chc5rhQYRdkMXhnuFzgbl6vZ0BYFtTRpIwsUMH+x9/p9es+eYrTgk3D0p6+6EhBxvD2na+8IYI2I
hOGEEyTtL206id4ZWs3aCAgMAG+6QOu/3bawdipsXJnopUUaHdiISwslp3VlamMLJ/Qlq/4a20OB
rgU3CbXKCEGZDqWhrYTTtaOPiXTQTrRYhc+x7N0zF8dR8sycuIEcGrUgtJvV/V57KVweEGp8IHzc
WLgtc9Jb3NKiJ3FstpHaTl4MhVLB9J2aV9+58aDpJ2g8bCQWVg2izLrocSy9ipLBgtZE6RutRYXK
mnfUyR34U06+z6uqPLjD2IV1hxpZnEO95vZirr0W8N2WpA3qrAi0pZkFtWcL0hDMbNsvrmLS7ijJ
yqCmm53KaztzaYeCOigcEFuO1kTCxonHaRcVU81CsASACpri1bg9oDW/4dzK8hVnW8XQZi1XwYIT
2UXspZkVmskLpe8QMdhYs1VDeGQXnNfCwLr8fmbI7oTldnHfRVxlvq4kgSHeU+1L524ZWpk3EHaA
Kw4aUdj+sp+dNi7PO5KISC+zOVTzvnokMc3/OIEGKQngCyFJBnSW89kkcjYc8MIPCRVFF+Gefwce
KJqTdKdaycaTurLfkKBb2tN00Bogt3s5a2UBxUyjIV0k0spDid3DrBlgRLq9CVbeMqBzHbzYIFCA
nyt5C0I148lNyz5K7ET3lb7K/GZofwsAH3cl2gPBpGBvUaysjgxJNHhvS6rKle6oPCt1DbIFsJn+
6JIno3xU0o/bw1rZcnhEUOd10GO1QOwvJ29q7HZ0AH6LWhVFsWKw9EBpgOxc1KmDFvC0jWlc2XkG
AB8IxFGZtaCCemkPUCJ30hOrj6rWZbups+ej2tR6eHtUa4uFM2QBAwYmCLRXXVqx4pnEdj70yBjN
vhbz+3q2fONFY2hML7aIfdai5YUqxEbACaQm+rgurbWguEhoag3QL9HGx6QDoYurcD1CnyTkehBp
+glzB1DxKPquUFP9Tui22PG81jcuqrVhoz6FlmY4PzgS0rCZmaHmTbIh0jq72psKEOtcGwO7q950
O3+asL03nrWVDD3gdsjLuSh+I+yR+8rctoHgmqmIyJ5TvJ1AqwYcdNU7t8k71D2b+rHvKjWAb6E8
4r1pTiVFs/ygop1DJUq+8TkrfsTF10hPj4I0zygGW0RjpzaBUcddKGwXcsilWwVjbqR3PVhcoQrW
9neaoFsoo5U3FwgjOBNAQqONSn5zXdaldVmWQ1ThoSXc+Yu0D5B/9ufu98zmQxKDPO/2Rl8d8JnF
5fezKxYtki51gHpFY3C7r8U39p7H/LD0OBneSO6n5MtteyvXBVKw6ItGvg5VX/nBrdELUMV2PUaz
+12rosH91DdCaXBjXCs3H8iZkBdEM81KN5xBhGXxzB2jbGa7HiwOqNDdVdrX26NZsYKyLpjFAC9H
1k6Oax1g8HihD1PELXJvKOgCpmYRKl3rbtxHK7ceXlsTKRKwKRBEfpfLpA4dnSvRz1EmbAh51aQF
+Y7ONhyvaysL7MDF7sOri/+X7iFmDxNze0tESloDrMk9cwtadj1hsIC6JoJXNI0gl3E5DpZQhdIY
262dWOgy9CwQkvkK21LUXblSF0PwgQAxgG+nSoZyuKVCG7shUqcHxUjuWV0/2nP2shT9dK+Zv1XJ
3/Hwsx+2JGGuNzgqVkscAllYJM7k+NFMC92Mi3aMxp+pGwogoPpAMzYewbVpXPp8FjJ1LJglnVqD
ikRDw+sY8YkFpdOhvbj2O+f37d29sh0AykfBBJTYYPySOe9boeiE0naOVPrUNFAUmX/cNnB93WEr
oIcEfx3MRAgzLneDJkTG7YqqESf1EDaZaiKHYo/PQPoFVamKoAHPYjgOVvny54YdZDURvQGBh4fn
0jBpLa3I51QF7N/x+LQDs6w9K+BM81MBnELRbRzflfVCLRgrhU5VZDrl3qzUifPBFMkcsbH31OFg
58Ibp/3tQV0/3khGARqKFlzE2rhhLweVI0WFO6Gco3o6lO2PxDD9XH1aku1WvWFqZZMvdDJw+wyC
TS5rOU/gMR8Ml8/o2nB2YyFe5sEOhs7aE2U+3h7VyiY0IUSE9DMm0DZNySVBPpg7qSrUCOpyrk96
NQk4Z83Gu7+yQKicoYEZZxZB/VVnKik0AKRGNaLl4FdFNFPmk2xj1pbtfJnnXlDpkJLHnrcJ6trS
AqVc6UBFqkasDKf5SckdPwXTbGLuDUP4XRmHuvr99uytLBQIfyDyTRYMFDI7lyaBC4/z3FLUqB+t
ZJe1Ze4r2TB7OWgdu9xVNxZrZQuivKoiIAQaAdevdK5ijZkms5kWlY/cqnwG2fIYtE7ANo3VFgfH
mi2ocUCteAkHdBkgA3JHt2ljW4uQiU/TMWjH1E/z5KnRT8Pr7Vm8ZnQBFQdoCKABD6UXALCli8qY
tD7jRatHDQT54vEhUWhYDNyzebFv1B9TC/lcCuoWbWdW9UMh4lBNqnAemmOfaI8NhZp77H65/VEr
l+f5N8kS5L2FttZ6bPQob9JwToMx3in2HTjkSue9N7uNA7KSrFzSa8iuIWmI1ZW7J8fEmVFwzdVI
sQ8FLb3YeEt5EUxsR8rHXHlH+RU9lLvbY1w5/HgewDSIS21BZC/H9sw7TWtugvKy0qKunBJvIGJE
M2u8pe2yspMurCyH6MwKKU1B5jbTomVctYUuLq3zKj77VJ88I9uA0KxZQ0Id86gj8gFDyaW1Eimv
JGdCi1oNqr6Nr8cPaNgdwbvWbuyQlcO/xFUQ+EPiFV6QNHu6lTcqyDq1CKR1oZWJ3EtYJrzeBJy1
KrbS2Sv7EakTHbcNqBMXut3LcTFrqAZrirXIHdogtukjmDQy600Tf2kKfVCG6PbWWAkc4T+izwf6
muhigsd1aW/gJC+qAngGHQk1Jt7m+rdRdX4F2UnLCsda2Tnxj77O793cvRfxuN+wv3Kbw39FIheP
LTxm+cnISFfYDmU4f+WvKaNfJt3ZsVI9Kp191xDDmwBJyrmxh+e0yzT1O7SNfWqLI6sjQpT3dJfc
Ny/oBb/9Wdf9nrh2MSegJkTXFRxt6arqC1EyRpA8qDseGAVsms/ciSDIWTjfMuh8IfXvoFCV/927
HkUbBQdku3gXzey16t/pYIIvrQlid+vD1i4QfBgAv4AZLrLv0npBktWigI9hvhC8TJx6GZ2CLG08
Qvpw4UyeTFCvFNO+7c2NtVq5RiDZBGAMfD645TLuUGNDYXbOoEd9D4VmoQjQlxrKVpVj7bihOQt0
TaBhWRpKpQ05WFoFKJMemexjHLLAguAzR5EelLbh7UVeuUKWvw+QOHBi13dxm0HF2DFKPaog6JaX
NAAOBSQ8ECgHLU7j/Cdr8JIdyL+6CHYvx1XS0QATCRauzByyYxbCGoq22N04KlCPRsritzIk1Z97
EsRG6AHpJEB7kGq+NJradp4QMumAO3xYFQkAlYZE7sPQ9Xu72sr6XJNv4NBgyRb3eYl3ZJIQkyd9
R2NbjzRlDmuQzPZgd7GpEc7qFIDiwI/t5mCnjzT97jbZXT/8arTDYIAcZBo2DvDaLkJiBKQBiL/R
iCrN9mgPGpv1WY+c6ei2XwbxlpHXqTrc3kGrVkykLAiAanhxpOnVxOSSsVP0SM2KZ02MDwYv673l
dD9i196CkVzj3zG9S5cTyPBQl7hq35rsrKxz3FhR2SLzzfeQeAA6fGe1+d2otq80fanET2jKdz0U
dVw11IsuKEqCfycBYVtdmytjxwk1l2hCRWpA1pmfq2EEJ2VhRnW5d0fIpKC3wxrfwDB1e46vG0mA
4Do3JE0yjS2jKqDtHNXmSRmAUKF5MPUKhN3Ge6PKXyfnBYwjHJzduhsCCPlRtsoG8efyxEshB9q1
4WjgXUZ0IweeGRFzA8ihGc1VTMO0q8UhzrjqQ8uZ7m4Pd+WSPTclg2M0nqcqy0YzKmv1XhmLt0W7
/LaJtZVb+lSAxAOUE3GndCmYbGrK1DQjteqsl1ZHibccauU4jtOwM7erAGv2sITIJCEqRK+pZK8q
oQU24PREYqpCbnWBTd4bywxot1HoWpu7c0PLh5x5oFqv5hnuA8wdA3dLlXqDs+EurW0EHHWgGHHD
oaFg+YIzC07PCzHqrRWhGMSSZ5cAQr0BXFo75igA/GtDmq5pahuiltyCgTGcGj9pj66Sn7S43U3q
sdGBK56bR7cI+vHZtcRdz5+a/n1QdxwNMH++U84/RZpQdXJEWgI9gReyCGu99ZdJTd0mdLde/dWJ
xSMFR95EBktO2U9WOyFmxMQWBVi6KlA0vevZRl529SaB74IUHGok4KmQfCfXZgxkAMSK4rIrCi/X
WviZjYXUJuEiQJP1eBwcR+CG0bv7Ti2MowYQrBGjR6XuSXPvmMlW38Ha2UDJDycRRbhF+fByQ1lu
ZdSViK1o7PdVfxLtvfW+uWu3jEiPIYjl4omBjTCqddMj8ylOnos48//bIp4NRspbpD2AdqpwrYjn
jVdmf5kgNBTKhkuzulPOjEiZLKTTyjTnmDG73OvjIU1eRL4RW67dI+eLIp3yuqcVTTjGgblqzZ+D
s4U1X1sQrDj4iF0wj4BO+nLVYxc4G9XldpS4P7k2AxP6bTZ6hK6///j8opryeceD1/KK4yQGl5VI
zQp2EjBLtVUFWV035mGdpwxiA2xrXGsZniVlioIUej8B55N2AGnajmeQbIgG9Zve5p5JHslwqtrq
sYBEsg2u2nyyn1N7n9leaZGD0x3FO3RS0j6s7I1cy8okuyqSTIuLAukDOU/Ym/WcVaBki2KEcGX9
ovAYUh4QP9hq/ljZLheGpOPV895p4Hpju9igIU8h0lH/uf+BjYLMDYBESLfLdfQcVXx1jpd11KFU
miG3DuBZ/PIfNsuZEWnXWwuoNKHMjjj0O8k9KU/gUhn+uN0cXL8A1iBti9I4YCmSFRAYd07c9PZy
fFGr93B+CXE33q21uhWQAAhFVJRdQIe/hH5n77RousSakPCIWJFN94MVvyugFwsEA+KLFJX6QHUX
LIAImZqjJhxnn8+5Ctipk2+p1a1cVwguwaoOSAyQ2WTZpWdfYgCyO9WiIJHmvhMLuhv2jm1Wy1aN
ICMOHKS6MBotv58ZmdJhHBjpCPLuRxBAGfopbp//fHegH+D/mZDH0dMm12qYcA2k2RINeohf+wKt
KdoGjn3t2J4bkpYu0ZIRvS6MRAb/lidOMIt32kei36oFb9mRnQElRtNF38NOe5wH67Wk02OTpn8L
dcMr3Voc6bK3KqcQPK4Jdjx6XUevTRwvSX7fXp4NI7IfkQ5DEWt1Q6JMRb0Z/cgivSu35NKXKbkM
g5AARRUYURDqONjOl9uM9F1sF5OL3CSx1BD3nu7b+WSEvJ5dP0VTRZLS5JA43VZS9Hp0C50IMLdg
zIL/LicJZ6MrereujIgjI59kTwTF52H8uD2Fa6NDbyvYkhGpgEtTciyMbDRIbHIjcobvBCC5AeWI
9D6Pj90QinoLzHidfEK8iBcSjAGQd4EzejmXasuZIPpoRCigohszS0O9L9rQTEnQQI9+7sSGU3O9
32EQ9y3+twTUMommO44cNSvNiIYxzPqIo9+jKu6ouyW0cP0aLnZQUQI0YVGjk86VQUG4W6M4GHGg
oHxEzeA2o9oWfn99NP9akQ5Vkw4WOjp0A8RBwrPa/VJrGCm4saaN62ht66EUjML9wt50NW1FW7Is
A9lZZCqqX4I8Nq0tL7Y3rKwP518rkt9ER8agGYPhoIK2G/JHbgjP1rjH7I0YaGs40iZXEqQ5apA8
RNh9Xl+9JOzDIX/dPkhrO8BeRCiQL8GLJzPrzdOcWp2Bg9QiawOZ1FQ8LaRAG+7d2nFF8gIUpMgs
wEWQvK7a7YdCnzsz6t1Xhz5ZaLJ9ccGc1OjilSoG81J9HDdij7VDC2zhEqnhLlJl/JDBmj4TqmtE
IMINHf43yPRmaAO7YgoI0Xe3p3FtT5wbk24IJx7bImsU7An9oUm/mc0x4X5sbWyItSGhh2EJusHJ
hUTm5T2kiK6b7To1I33IPqwxnN3M1+81Ozl0qLzcHpG0MT7VmNCchm4QzB24k6RdntiFnuNp109V
Q3IgkON6R5NuDv6LFYLVwW0O9NIyr2fOkJq3cU9yrp/aoRv3emr/tqu03N82Iue6/xkL2FAXC6A5
0aXVGfNs7juzh3gNB7zS4102P1cqn55NQDFDKFlCf7e0QtpAhaWJ2/xeqYvBy0bgvJMRUmXwtI27
BpwDHgS3tgCQcg7pf1+HG8tBMt4FaPlyDpx0nDnTB/2UgHebE93TE3ef2+5x0KqgLE6xVX7v0/7U
omXN2VeMoIb1wcu9AyXUmvzZFvv8GMDH4C9AYA+oGumuVhQ1K8FPCq0m6vftdxd0d7zexxMkvfMN
U2s7DFRD2NAIlFBhl8ad0Nlq0WalnVrF6g8gSwQFTz42Gym6z1bKM0foc0SocSydxSjogE3wcnqL
ijel6Cm2WFnoh3rWzcMQJ+JgjZje1KnUlxnijkHt0C91jHW2kkHdo9BxNOP8DVQy/bF3hhEsC2gq
1zrGdqM+U58PAj1h+MtexuPWA7WYEjhdoe+mIQYxYAwQl+PUSuAas30QVmN5VcW0AA2cH5aRl8dE
aDGmVf3a9qO5y/sy2Ti/0pX7OWwAQcHmhQAfUBHp/DJS52KYTf3E4iw59I4an8ymyX+aSfttKIVz
wJPlBGPBjd+3T9uqYYJuROCKlkSZtIOS3DXqjrr6aVbsHY+bxyqpdk3Ln4g6HQwK/tZCe71tcm0n
ISREbQe+EgJJ+aFMez4mZmGcElQP4QjejS3oN2/bkMPUzwlFVwES/sgma2ghvdxHDDIj8LgRrvXV
fmp3bJ98tN9c9FnHHkTMf2xqxcoZ0CuD0qi6TtV6PYbBzBg9WobaDwXkqN/tV3C3GN/pMzWCHsnO
jZds3SzwRaDdXOJ+uRpnNjnRONzd0xA/iyQonkDHdy/MHZSjtEdr7370z2hn25jctRXEW418A5Ia
Gu7Cy8ltKxPyJCj+ntq+99FdlaUB4JGW+gVc7uMduunBilx/ZOBCKbLf8IY3zEvP9z9TjdcHCShA
dRGXX5of6xiCakOsnxSIa+zLzORf4oKR2TcdROll3Qw7odpzODta+5PTpSGekvqupqYToEXztVI0
cGFqXR4OacXvWz6+3v5CyRX85wORTlo8NMCv5TcidRU0/yuZcdIaZ36py7YPdQPgw9oAx8BtU2vn
F4QP/zN11YydT1PlGgU1TrMR2hBHss2jq8deX9RHOAX3er219svBkS/oc4OSczggy8j1HGPrzeZu
YuJhKtUdZGQe0TG+yyDrCnibZhSAek1+MjCfV9//w4gXOBQkKOAJy8EkQCVAzhupAbVcp/Y61n5t
VDXQyfxXY6MjI5vpvkq3SLXWnn1ElJho5APB9yNDlWw1HhWaQb4zNe7y0dnHFvXNSX9051/dFxqx
zgiM8YGS5oT6cjDjQxgZ9hOI+baP38r2wnnHI7zwboEfT3KQYurGVTJDLJWU5S613uJWObHU9tOw
EI9Tr3p6o96pzRO1D7x8sav4mTp/AWi18XQsZqSdAA1QkABiDUBwIveLJYS2hWEO2imuH7HSuH5i
oEYh00b/zt10a9+tHHpYA6kBwJu4d9zl9zPfE3heNjTxosEJXkVLG3dlNe2dJv8yQB9JH1BLaoK0
K9AQ3UPA8UQIBUKbRiNvn9OqC5VNCfq1JwaCdf8AZfUFN3D5RWKyk7JWIJSJXsaPWX9PzNiLi/LV
FWVoTYXHR4d6Lh2PnfFFr7SNW3Bt9sFeuggrLyhnWRSnz20bnDrwx4Si7MrpTmvzsAKPwDR8aFvy
JIsTIK/0v7YQel6O1OA1Mk8ctrT2bvroKg8aiO4X+97u7gDouX285f7v5fKEuDE8a7KwzIAk4dJY
hqV3iibXTyYideBAfFenXvIryvhbrZTeYNMHu5v8qUt8LkIWR5NZbHgPK+8bmsDhH2ggH18IpS8/
AUSLWW72Lg4YdboA1AKx75JiC48g04p8jtQCNxFqk3CoocV4aUY3x1R1aIqgTYAQjf4AQOLNgDK6
zVFMMpK7euQnEQeiy48qCkrgUmD9vGua5ncyaXsXN1AxAFJMf6HO6Y9zedSaZC+YesyouXH8rp+Z
xYmC/BIardEXJWMnC7NBeTlvIZjK+wFRV8joe9qFLTTx4iCl5O/bm2DFHHxRlPEA6UXe0JL2gGFn
isZHBFlAJrv+MLnM49aBQ9coFejw6/iEB3wwNpZ9xZnCbYpSsYvbFasue6aam1S46tCsXlAXVbMf
Zdz4pRu4VvbQ93c2+cjmnwX7ZdJQK43Sy7stUcX/zxcsbRLoHb3mvXQgSwtNtEk/QQ0789sZbOlN
fN+r8e/J+VFqvxMle6WDdSRK+3ec6njnK1+MYuMMXp/3ZR6WzjR0NoDGfDkfZ3ftmBQVRVOZfrLf
UUoMwT2kT+Wuz3S/d60Dy6NpK/5ZuUwvTUpXDBh2aClKBECW0vdBmhuAbc+z8aJ32RA6EykDE+qZ
v1qzL3e8MAp0I6SOh/5/9XB7610/rpcfIr0zdebYKS51/eQqmYLWkYQ9T+5c7Ewu1Oi2qZULALYI
opzFfUOuTRq0rUCwugbo78QTc5eZJij6zfQjcwOwx0Nm5Cl1I8sAN9UYNnHt2zX4qLz5o7NBUPVU
jjtn/EkWxSYf1A4I+L3a2ZRlvX51L79Qmg1Kk7zjnQ7h4jr+ZSapR7ud4QpobnvgdrlrilegQHep
+gWKrWV5D/ePao8p4qxeC29PlgzPxW15+SnScztzYD9nTOapJz55FdNOU31oRA8CTBp+CRnFbKO6
JPPK/GPRXUCen03+hrQ8SVO4HWDd+kk1WrDxDU/24M3DPW8cL7O0o+78Yhm41+s9+pegjr3j2tuU
sn2XELilu4me+tx36MZXyQxin18Fjwvg/CULg+L35eFkesNqNLAbCL5E8aZPaRtWVEBzcpofeGwo
TzPy914HoqOXTLQuLrBKDWmngQ6TFB4Inb6h2gSmJlDs+qxOiiB1HXFI3PY7/qOTi7D5Ge0OX7WO
5HcdKrpRneslepyLPhhRlfDNuZyOom+1/3DpAFFqLa4k+mI/1//s0lmefFugo29JgQzCQ35wimrN
hVCDWSt+7djPhktJ5dWq5nront2SmV17c8AyDdsIbJFClfbXIuijGzPs28IM/g9p17XjOA5sv0iA
cniVLNttqYO7pyf0izChR4Gicv76e9iLe9eiBRO9dx8GA8zCJZLFYoVTp+rGSzTTtavUTQoMHjbd
xqGxwIXjh/uwo0SDJGP3wHEiGcH5GaYlWVGdFFpAzb53i0FuXqbBLnd9mie/ASqeQ00fMO0vbUlx
NEpMb6gWLYyJ0hzVPJ3RZxY7P8eqU7wY3OPvqOOBHC6vk1CqI01w/zYsAZ5+ZG0wjQi6w3PFkinO
s1oZtECOl0OtqwN6NXoVSDnSe2oajZ9ON6IfDNoN2nmwxsLLXmt5MQ1K1ncDcKnddxUcrmX9eXWD
wZDRzS5jzD3S82sBQxo3epyPehAVrZuV9a62UU4DeCKNPFDZHHPiitpd2E+u3Wi0kQJQwhD4DkNs
rkWWtBysqsv0YAHd0pFqcnaf942G0du24sl9lvlAb1T7z9tNPOUqmvUtVo3ga0ZSUkjIBKRGoM/G
98jJHLcfcZWjF6sl37SW7Bw59nvddJdMRMKycaUQqKIYiyARGQ8+TzQ5hVMbg60HTqM6d52OWV0Z
CDeAcZzMfUokUG5jUvV7A0JDwekyI8htNXtX0enHGpgQK6+3OrLM3o4QsgYYa+ySkkJZvzaz4P2+
DhPASocwBVSOLJ35MYbuwmLZlYJMFAoZAUH9149nULU6Ui1qpd7aRA0jojHWBVoD3q/1UiYqlVk2
G0Ygd0Mw6ppnJT+n6C6JE7+aI+RqlxeBxrDN4TcPQSUSawguAenk3L9BUsy+q2wjmOJd/MyqLDA8
sovJJt3s1tRr3v5SERHMxt2ACwS+FNbKzYKM9SrxLLRoF6Rm4KSvBQVv1CFdhsMcU68gk6DIsCUL
uUvU5YCYZi3Wa1mYphf3qCKZgdWrh9SUfKVWPMeWDlpBQcn1XbCdLIzjtvPDwUNvMLLRqN2vxfVK
W0sdhikEnXSvLyej84v0UJYayGgJ0Dd2CPgU2g8Ewcy12gBOgh014SSApuojzL5Qzqa2UwC1Iiug
0ejHhTJ4g4GAwTExsGEad6ZGAVNtJlFPwfWdgFjGsgO/CfymPD1s6yRLiYDVDtSGzPtKyY4NyeI7
wZZeX++1FO7hnCVdlUu9wGSCOvmuxcRdlPQZl3AX2eVea6NdLdVP4zcNTbBOErTgTB2SPwOQIJWo
y+5al/AlMOpISQHfgqT4+nAtqc4kGeNLgqqWfZreI+ddzb0LDBzqkIIjvX6C17K4Wk3ktPVg4rEI
iiR7WmzgFSPT10Anmi8io7PhbTNZrJeBPRxIvK3XlU+jXhtNYwMcjy2VhvRnStoJ434xerePG+IV
ZaOeYmpiEir4ie7Nmozfbp/ylipp8MOQ3sLkZ2Az158wkXKOhrG1AykZbFfuutHVKl3Uere5UoYh
BK0OnmTkntZi2jHW5aXo7SDOXqaqchNquLn2SOsCdAv0kEU1LJ+NRsDft5e3dZrI+iCbhoTD9Ygw
Fb3CfRVjh8ua1sDJTdMZEw7urWQCi7o5ijrft8QB4oImOZCOIGfIWSEitU4xkMX+eBEl6XFs3tIE
0YsiyqJsHdulIO7pdSatnOt6xrh5WgF+fc5s0XA1kQTuxIw0nXtgP23MtQxU5+ssolvbutOoK4E3
DkVRoBCY/AvTOfVjo0udbAeTtLjRnwh+4QKS3z0aa26rwHWehZH6sR4s6AFePe5MCkoMOvWSHTjl
j6hw4Un38S6ffQ+DTkdDAITa2jVoOBwxxj+Jku96VandYM/QERxQEnWeXkaNVym1iC5rwzKj31OH
nwtyUsa+t5aCWUsY49S0VlBIryXoSmaMLf8scgxxE6O0/VcIt28VcSKwjHVWkKkJJlbIbqXc/7+F
8Hqs9QWDU2Mleeyp1QOw0LtUBODY2C54WogAoWyI6Hm4g6MgdFfnRA7mND4CaBqkNfFqvREo2oYz
8DF7A92aDKfIe6qNOo5GKlE5MNN0hxaJxyoOib5rcv3bkmsuGPIEsPoNawPyUXRSg7KQtVxxTutc
LHSBwZaDyjqYxhfLKzU2DUuQC9naPdbfbiJ5xjCs7CsuLmohx1M/00UO4DoPRzvNd0QqrD1gzu7t
i7olCLAXkGihlx4ZO+41tGJJljsV+5cZ5VuDYR9F4jwNzXj4D2IYaTLmdbK4hTM8KHiaahlBjEYw
a8K6T7KX3ni9LWNLFfDsgLQSzKkI6DkZSUUwuMdp5YDWnYupVsUw+EP1PhTfGEuTYEEblhSGDUOl
GJ8vPCRODQrERDbqoHIQP3TRfVeXu9o0kaw7iSbZbBg3ELGiOsjMDvIpnCZkarzIIDyQA8n8pUd/
x/LT6Qjgli9+ny30QtNaRSV6MuL3l/nBLn/+t9+Hm8USQvDa+eSXNilZbtYAyPd23cJoZsQlTnO8
ffRbWoz8FpsQAQOKManrRQAHmzQVmB4wxug9xxTYCegNpRC4NZtHfiGEs82RoUiA86hYyZD6TjQ8
Qo9jI/mpyW/lKMqgbZmZyxVxNlpt45gMnSwH3dAeNPVnAfYqYpKdIQkUeevWwESDosRgQ5psTr+0
2dRBbAdB6Kgq3aj9Oi3POkSaeypKXWyqMqwMXgUkd2WeyifqYsStrQNb3aIiuLgmxprf1oOtXTPA
uAoSXgRqyK+t9UA3RmVBhC8HBaU/1U5/luf6hNnDeSxq0dmUBAuN3CbASbABa0mJZCxWgsJnYGp7
qrtGjWjULYUz2rdOh1lnlONBqYjC1FqMTYYxofB8AgOUIf1Dp/gScsTKgCF2aD0aRcNJtu4RKu/A
fiK0Bo0xZ9UqkDiVGjIIgRVJjxkq1fh/0Pj34/Yp8fwxzMthgF68NnANgS/gLDXNACMyrJRV+Ov7
IgaJFDFmzFG3951xMp3e7dLYVZr+uSvjcMIoU+FE3619xfhVB5xgQBYh6bve10hFD0OjECWYu87V
+6+l/eQQiJoPjbkr8/PtBYukccqymJUJMjAKhClN3Eav/DaW0cVmYbjvfpFmv+400TCbLWOFjAxG
PrDEDKBs6wXKBckbpTPgpkQHPcUY4XE4qM47qLS8QZ9+fX59YCFGPP1Bfc0PRgD3ABl0AgjRWOEY
JyfokYKxGcdM7QKD6RroLbotcXN5jM6ZdRUBMMW5/GYWa8pUQlFBgu2qlIBVqXY1ekTWGU6mCDWx
dS0A2YWFxEMJb5Y7P9vMFpQKWyWo0ufKPIE2yhBRU22UieFOXMjgbjpd0tIxCOpUEzx/4L1w/XTw
Sn4ZFWU36yoGHh5RDxvS313/H/aS+X7wZwwMk+JfaLyovdqOjcKyeJi5Cq733yOmW4MkEe7m/va5
be0khrigDwzJARYYrtVSSQatn2PIMusII8+MrwX4BLv2k1ynHwYGUAfkBlU0Zl05TayNeiZKj6Jf
edZ6F9x7mIEkIi7cegKgDKhUAtWMfCDT0QvPCWnIWoIjqgQjGAtHcoil2W3sp2X6fHiLZmTGw4hc
POhpOF0vzKqVdBYLTCDOdCeU645q2YpotzdWw8wEyxUhYYQGs/VqFl2ZpxIzfwK7p5Mfa3rra4vi
gmh5F9uVJLCIG3qA2Aa5RUy8Zoz5nLaXY2loyQhfSs9eMut+aZ+r5fBpVYMIRtwLI4gqA3dpIwRM
fdTjhc4BJ2PkpvfF3A6g824F57O9ln8FcWuZMJWwqrHYwKz+9mlQJedZ1HCzKQKFGJYz1OHecg9m
h5q3mrK1zEsBwuYT3i+3EG3YhnuGzQLPIE4EF4TXMyqlUpqMiRJoStTdU7RC36Fq+u32qWyqGcJ0
FAxgBtAWulazEf0tBlEqJchBL7irIgOsmLoRHbslaf+kDqC1t+Vt2VXmbdpo6/kIojiBS+uMRtkX
SiAvdX83YiDuTjfqzEMWRkauSEp8K6XGQSE1FH3I0FahqNUOQwpFCKitlbN0s4zMGKjKeJXvnBQ+
j5TB5SgzN1bvWyf6OhQYr9U/C5bMnJd1WQbXF4IAbESnG8hH13usjrI5F3OtBMu+CZf21GGcce4e
yBe4jKJBTMwsXMlikSkragNPwmnmhMrBYI2QBeSXa1THaIaDQRTXqqq9rr/eXtmGH8UQBUAvgv9C
Rf11vbAqHmeQVuEsSxrQIpBsQHLNt6Wvdrb2tRfx9mxLQ20L1l0FNpD9+4V9V1CyrpMGS2vwAlN/
QkHS0//UzU4x3dvr2lINPFL/J4mz8F2XwfhTSBrY/LpfFX0bjdEzC0Gov2VFLsTwTm8+OmkmjXCa
WvvbYDaenPykjsCws0/l9eFSBmd142kcSTswfXDtQ1kdest/6Bav/zPmgtVsaR5cTswwB0sJLhV3
PBjUVg/guYIroVXqbkEDl2+YFLAp5m0WtIofly4RvZJXywNGEt4msLPA0qAcyKl7m2aylQEDEajL
4qpRfDfGw/eu30+OczfolZsuf0aSfL2tHlfnhjQTM8vwMQCZA0h/rYhyk+pDM6hSINHyUarvMpk+
O0Yr6PW+LhcxMcDCMuQICzj5kCGvqORgCmOQ03qnOF/MPzoGNqNPCq138b5P67upECRTN1aGpwB1
XDQsoa2Gj9cxGABNDbqchGBSdLP20A2L64wClRQJ4V6AGcZ/qImahBj0laQ+mOA0+/unT2i1Dm7r
oghd5dSAiMRsXRNZOtzgSuBmXD3PLFC+2CtO9aTaQVA3zklonop98+k3A78OTAluE1LOrFtvrWND
muPnLZzEWDwgp+8a3xzrRz7t4+nUlX9jOnv28Hm1RhAAgBJKUUg18I0ntQnauI4uSTiPQD87jYsO
X28aBGbiyrayhSGvxPpK8OEyZ1vHOEEpqDOTED62J8kEkI/WVehpHv7e1oEre7QWxIdRcmGbUqti
3sGQRQh+v9E0jMwDGg89WYTwutZoZILYKAoknrCmq0cXTOal2Rg0THFtalTwcvCPfvq1wA9fCmEf
cfH8Da2OBMkCIVISnWQHEqR2T+mnLyekoBuWubUgFuQLA9EMcuQh02m42D/1qQUB/KkQ8Zx8pK1W
jxJbyoUQbindkBCkCzUaWmCZTiioOai1ayryHVx1905GFXeMGlftMdd8BgpRa9BiWNUhcIre1FRo
RhKlL7YOkNEBAPXEUq58JjRJunIaijQNHTARGxbKVIda1NIukMGTlOvLrGcgxknDyXlrZMdjd7ju
RXlqkRTuvddJ4pRtg5U05qvRgsFNeelVEdpOJISz4GPRzlXKhDjxcypXnoJJRUYaCwwsz98M7CKS
4EBKAOKDy4Xc4FrjWzUF6zmVadgOIPqzk+McxS7RXeAl7J7cy33ll33pghkgVMpvqfmu5c1+aCnw
2pgWn79DeY5yq9+pYFZemk+y07KvA5ESMCPAHyGw5c/TkZOxAoyrDCu9BXQYA5j2vWJSL+1o689a
nx5u27Pr92YtjztZi1SxQqykDGugj/QFxOIiPhaRBO5YSd4nC6Ynl+FEwPNmvqeieOHaW1svgXuW
BzmaE8PAElDPHHpwrGWQI70roCsrzR3Sor45CR5S0Zq4V7olBCFllZehVhqYJooR7LLgXDYuw0oP
2L9f2GVnLJuyj7Iy7JUDxhUHi3EySCoAEm4KsRA+Mt5wDM3jjmY20iTOp6oMZ9RUPBRuvw8VbEhU
NO+f1zL2/iNEx4VDVX29GhDXlmhwrcuQJotRoGc+1R/QHSbCQl17AYgU4NqgRAhqdghai8Fc8miU
0Doc0mcNg8nt72OLXstRYEG2pMDJAM0Bo+LHlIG1lLbLnT6FVxMSyaeVfK5L+a/e3gGzLgKjbKgZ
TgZtcxZ8NhtQ3bWkApxM+WAWZegsRRlEGGu4d9L26+2z2VACVu4EbTwqCADXcGcjo0Ok0qlehpkc
t3eT0sS/JLCrux3SdyITv7V1l7K4rRttoiI1DFnp8irXzZ1h/JjwJuuFIkoIXWVHEDQiY8vSMPAK
Ub5bb103zMicDCZuqCXtc3gE3kL6Q9U0nqblu0GmXlnHj3li3rXd0+0N3bBHK9HchiKpRBkzBG4V
quIudF/d5XBFk9Lv8j8OQOqWlId9ChL023I3NxdcVGhUh7OIgQ3rJSskahXSlGXYupN9zmVQyR2F
k4Y3teVfIXyUCoIIcIkMuMnyaO+i6rXPwFlXWJiOdXsxW6qPVAnS+mgNRn6f20TAREHg2c/Qyg6j
2TUMYtnNeS3iu7725lkKDeQhrDUEs+y4C6bajUH0KK7gPaEuKNFgsvoH3bJ+p2hrdR1dFUTfm7uH
ZhDoI6YQgiFofURa2esFBj6VoZ2WhU/mpfQljF/al7KQPnhrAzFfkhVhTNDQ8LawJb1hNhqpQqeO
Dq3aou01MnpgZG6f09aKACuC8QACFS0SvNL1CsUXlFXY2k+gjd0liIRaKiK431gMkgcM+gWcFOw7
d05dmtuLVndVqMsH8DdDwn/wu5AYgUuIeUegdOGfwqTLpDxphjokafVkl3lQJsu7ribvRiGahnO9
ZaC7QBMNIwpjRpdbTJ9TUigYVBtm2U+p/IaoQLfOnz2VtQjuIewoWmSGMqMhin0T5tejx0IpXm/L
uDZzkIF2ByRqgTOFCqx1GZOCo6HB4IEwH+q7yAzq5LUe7+34WcsPMvhpZIGmXd/VtTxu28wIszll
FfIc5Cvk+9kjBfiw72Rnd3tdW8cDbwjj15BTRyqG/fuF56US/IcMPg2r1nGL2Azy9F4HOcNnpcAd
wngp5MPABANBayl2VsamVEw0nCbdn+bnQS92wmTS9RFBCIatOaDaQBsonwquaxjP2kRwP9aLV06W
q49oNRj+psnkodmyPLRlLljX9SO0FsnZ7W5WO6sfEOlnhuQp41cLKD0ohJC4/PqUIAfMx0iVIt2D
Jrj1/gFYlJqTrELOqPsUDVIOmAaEGNqN1QB5wOR80FRccc9XeISIadFQrXLPihREZRRJA/lFeFTs
vNfJC1jpC0mcHZ0XKledAUlO/y2d7p1RxDp0LQCILMyAhHOAehygmOsNU21JQUJpjoKaHguCgQGp
CJ53vVmsG4mBP+F7AfzJPW6kSDSlaksnkPrGJ9LXmC5o7i5OhVoJTME1mw3DYgG8BO4W9CMh/Fsv
Zl6UqtG0OgKM4k/RoQPwKwoee4yUdjFQTFrU4yCd0Ows2fOvCpmEqgvj5k7rUt8Q9c9c6yEblIHk
JlC8gKbzjXpV5vSLNiygO5vtMaysIcdUOpQJGkemx9sm4/o2g1eO0WShPgykpcOZjKTJAH0lXYRS
SHeobCQiSOqZSfFTBWu1RucDGp3PjfrtttSNBWKjWV0CpJ2ADnNmdwS9WovIRgoqbdipWpjGrwVG
8d0Wcm3bERSiKRwuEd55VP7W5zmVoFEdOzZFVo/2DoaFwiLGs7Ofk7de+3lb1saCoJwofjDMwPX8
WNtoaq0aGH9vtvzKrTcMvyOF8fW2kI3bBqOB5xHvIro3eWLDoisGVJhJHA52l+wWEJx5UpJmAid5
Y9swLRFvMCqX0Afevqt5Xy8zEtJA2N2DieVBax8y/azQ4aTPv24viHkMa/uESBdVbbD2Kmh05Gf6
qDQBYU0kITlnDzuKwSNISEdauwcptJdXfz/LRss6jD8a6dkpsbkcnAfTJ3CTl8RJQz2aj3qyhEYl
BQ7IM24vi99BlpFGSgKd2oyQC39dK16qT4uVkh6JzZQOQd1KNcpGtNjLpQR/GVyhXobd+GTaBd12
SLagqwBYH/ypcQkrmsW5jsgzC9viJCmvrIzU/b29Ll7/IALtr2jLAsc9cDH889hGqVWoJCVhYqEl
p5zil9igotbs680zEGCAXwiKDv53vrSTjnbmkLkjYQTYmg08RWSp/jyMv0uwFGajCInFX1y2Jkb1
DTuEQRJYFndWg1bIBrjbQqtFWjZzkbBMrR+39423sR8ybOQMkEeCqvN1JKu306xxJhIWReVhCq8L
sDzmJYO/wJ36L7Rxh+bt8xLRzMtYkeGhYYHrVS1UTWllkzysGuV306fLU1bq46NtFvKubpvsLonM
+TDVY3sgdSti4eKvNVsvnhKwOCFlAZYQTv/lCcS0DUaUhboDzoqss49Vb3zHKL9dP04HbTkJHZ2t
HQYuEHM3QJMB/kzuFZuaTk9V0IuF9qK2OzT5al40dntdri03l0jmGblW+rSRI8yJGVrBfb/yHLBg
xN7AI8OMIX/HI2alXurtyciLcOltOKhp3Rwwqnrw9ASZXKsdq4PcVbVP1Ko/KpWTgQtzypy7Ypp6
zS3MYvZVwxieyy7Kg5Q25XNO5VSQQNq4vGjJZ8TVMLjAgXG2b4iNKKMYCRhOuUX8XNKbt9yQGkEu
4oqr6WMrAGjDKYC6R+W7j0AdVthKbedh9FpWf7NHYBzLg/kF5IvRPVG9avKqd0063lb3DZvBoPRs
MB4CebRxrNXd0SJbXRQcf6X8bYb35EGVTvQle70tZUOtV1I4V1TvrZKixpOHpAji1h1I5SrWF3Bg
1UbuyiJqHxPffPk2/rOR/66Ju8KG1llxlWl52FFj8ka1icFXgzEIUa4tftx28e726jYMIfAhoPzA
1QXRC+9cDDEhjPMnD+cSDI14709UF9TTt44JywK7E+NKwa+tj8nISd/iBuVh2VeJZ8iZc49AKDkV
Sm49lWq+uFWTCZ7FrUMDMAXGEK40Mt6cTGSN0o5Q6GMfPc2+4y6usvxO6r/Z++3t27BAKmwAc5iQ
WkTL1Xpts53UstUg9G4HCY2kcaw/m6bZ3ldRUfvzKBl3SLEmD3Mp/QJSVlQO25QO/k00JOAaYHbA
WrpE0JAOKhwa1hPZJ/k4u1X9w6qByW78QWpeljZ5K4hAY7Y0FM41co4O0mNo+1gLHfWxBnbVRLYh
Ii6rd07JOWpeRINMtxQTLzTqL3DmQa3J/v0idVKA3N8aMT4izLtTCwIaLb6vRGX+Lc1Eu+RH8RZd
hjyUYNSMfpxlJiN1rSMAC5PiWY07lgJD9dGewt9qjDwA/IvFJUBMrxeTDrE+OrQqwrl6StMUqSDZ
A+121p412ZULcOyVe9oDR/DWRJ0rVY+ls4skx2/MGEM7MjeJNACrOwvN0OljO35XkmM0JKdqEUXD
W7t++aFsxy52va/w+UPWFqEG4lwUqd1F2y+E+rdvzbUKIZgB15PFuqGAZ+BujdzX8zgTYMPU4ZU8
a4izFyU/go5c9CxdLwcJeUZcCVwrCE54M9DVPRCMlVyEEy1dBTxNkvKr7jNXXkrMnh48A2Phiy55
VciLLUuI7QkQqRiz3Bv7RPpze9Eb7oLtAFGE9iENWWHUFNd7i4HbizWbETA4zb4v/Oghdw7d8iel
JzgI+6Qbj3RRwZOtBfb0pzLSc6013mz+HdP97S+5gi3g2q6+hNv/xawrSZXwJaa102cfKKfH3h/2
wz6/S57s03CnPZeDSwa3zfdV+bAQFz0Xt7/hCjvIfwP3rFYaMCDgo0Zaefd99BOP+G7/vXsQXb0P
YMz66q3XytnItOkkiXYObKTf+8p+CLs73Ve+OPvyhLfuRM7paQmGoDta/hMYY/fSAUzBB9ytQ/z4
90hfGhetUMfhUO4KHwzDe0tgTq9fKnwf4h3cBRa/mZydq6cmq0F+WoQ1Ic2eaAvuv201npL3/UE2
Ms1vEzPyi6ITHcHGLYRkliNRETNgCNlaH7Ulz0w1y4qQLJLbVYe6x0Rvt+3ubp/0lhgQNqkoPaPX
C0nOtRgqwS2Qp7oIZQPTMKcekyL08r7JEy8VpWO29tJkcwgB70XryweJ4YX1cmDLbaeC9ZoasHoZ
AIj2Q6hFAdjTgMGpfxiiEY4bfi9yC/CeGD8u+hP4DojFzmfAppIizOs7Q6730vhuYWHZW4TG9UhB
E3kOZtg4NDCBWtDwf9WnwG7QhWw+Y4MGyKgDErYIm+W3kxxaBUnr+Eded7sodTG4vp9+l8M+7gUR
hVAuZz2ipcpIVkIuRr3srdHBQMmnMrlTTg70qNS8pQfn4/xWYh7IbU3asuY2+iBYalvH0jnPI1PL
pRjmBldFajIvIUWG4jtyRkpbiupqW5qEkixjPoFrdTWKOdHnEU2SehGmBqh9nSSRDj2IcVwrGpd9
6XSZn5lWDwrCohZclw+XkTdYF6L5GWsjrZcc2PUijE3D04j+6phv3bhXnGw/6N2d0pkuYIcLuDVf
HMw7r/1xOqXqt6nJ7yOzOczdE5LzR/XJrBFl3j6AqzZcpnKX38YdvaWnmgWuERy9c1KtXasc4wSt
KYy+ax/PT44/IWbB8+UIXouPQtn1prBuNlBPYIgLJ3g0u9qpC2wKfUYi5e4RvOfRV7P03htX8ZBZ
cTsv91W3cr/9wIQTj+zQWuJVXrqP9+zvIPbboXvQv70d1+43dgO5I6TQGRDa4Cxb13QmRiaPMKDF
oU9Lr5wfF7ov8+KQuDW4BZtFxAx3fQPQHcgOAehUpPz4Cjnmt0xqD8K2MMsXw7WaOIjAWOhKSX28
vbRro30pCCn7tdHOGq1VddIByjfYQUSsbzEYvBrd9hpZsIk6fml9skwSgyYzUls0va0lYSzRiCwK
wBlOn/xCdqn3hpwmgkd2Q3HXUjj9aXuzTzpzAJoLU0AlpfPU6t2paw8RnTeXi5sYja/0GGgg+Ril
0LqVoQtyc5tHx+aRgs8d3VwfX3jxNhn6uEgT21HLeUWitlHuZfX19qFdGy0sEv3GsFcaMgj8S5vW
dltE8liG49nqTrVXGe6SeNF3kgjswHXctBbEzvRiLbZaF5kFDH7YOWiF30nVYTD3xhe5EVz7TTkf
951luLGitZyZaHqd9TL2rDNwm74p2YvT9l7anGyQ397evE2Nv5DFzu9iTUnU1XYVQ1YHRiDNn5XE
i2tfmAy5thnYugsx7DMuxGR9I+mRPQHQZXmx6aJdGpin2B8xpt6fRLPdRPvHRXN2bDeUzkoZmulf
O8mQmHzOkf+TTCG5jWhZ3NM894QWVa4CytWX6OAq7jNralwVc4RVIJyHYh/NyuOsxYJuINEC2Wdd
7GY7YkZWbmKBzaLf55F+tLJhZ4xH5ChcSxNgNbfXCKNrWSzHzlPWtsoUAzNtQNj0N0r/GGrnGtSF
Mio09aynSRkFKrm9un8FcsdXLIB6zDU2VTF+ZZHb2rXX3kX6o/l8W/W3rSMYVf93ZdzpmQNcqwRc
dWGWhv1XQ7K/zJ0/Zm9zMxyW8ejAb3dIf4c4HW1Re4HwzQfgQjh3hmbu5Api8CoEXL1w0wrzvCWD
IJPfAGrpxub83VJmFCuAu7T8jDjgr9Tq9FtkmtnOpFlxsjsJrJ4S2LsFX8aenqunyQTZIqIkZBF0
7q7S2BmkaATCjj6kQe1Jliu9kqf+RaXuInKqN2WxPm02RgogBM7UGRptnXTG85DYh1T/rpWuFk2e
+dKOXif/UDEb3q4O/2V9OHX0xYIoBjHT+vY4OV6R1oAt6vazbPiR832oX1T7YGrP0vgaL+9TLXih
ts4azG4AVCN1iJYx7hmuFKWNBgoju1TFU+I4950y+7dXtXVLUf8CnoPlnK/4IkY5B2dhYUOXrWMH
MzDSIOlHb5SfaJS7SfdW64JcM3dNQSfNODDAtgCeP8yd5JNMWl6nPWbe6ufkSzq8mcAPxdof2g1+
JiqSctvHJAFyg6IT/AhwpV/ByfR41u0pM89xtDR3Yw4UVpaTRrCDG+tBARaoXxmFI+QF1LVagOgU
RDoxwZjvolddezDOg9J4JepVrhRlv9BG8/32kXFP78eysHfIA4KOD1wCnPkxFh08VRm1zhXqEztJ
pYZn1aCrjgjxjFk01GJTGqiE0DxqswQkZ1U7MrZl2ULa3BkJ9Ya4zRQkC6A2Hvxr+5fZy6gj3l4h
W8GFJflnhWCPRaFKZnkezsb1faohT6BoZ7AXaTFCZOpKxR3oix7KKHts4kZgVJmzciXPRF4FpRsM
EeCxyDXINB3aGto5UkBvXP6kDKSHXrnbq9rcyQsp3LkVWrfUNeA2Z3U5amhEL9ArNiJxuPyH6cgq
sjr/txxu+zJ5IkiEmdpZ0Zd+TxXU0UHOgmC8Fs5K3FJ+vO8wh8CnAO3AaUetjUnZY2bQucBUV305
S3P6VMdDUGi5m3cPjobxL6VbYwYBBrIGs/GojTsp9gCPX2juGXUtirk5e/aP6rDuapkVmrWPIaEX
Lk6hsvJ1FWnnBdbSweybXPXSh8Q8LNG5AnbZJWN8/Py54hlCDyyCMpA0cOc61aVKTFoZ51xTXUsu
9gN5ofN70op87g01BS0DwPJIzmuo8nCPXlvMltxJjXmepQdbOuupP5gCD3FDR1ci2CdcbF+2zFXW
ap15TpYlPdiFeUdkMuyiLDdcWJtS4LJtWGiUeUBuge1jEy24rYtBvpapdqSf1TKNA2euqKsVUSmw
0Fv7xh5tvKBIg6k2dx/sWZnSbiDGOe6QfQFX19Ag4wcNva0HG3cBBTgGKmJNIHhL13vXmhgaPw+F
cU50PwOtW14k7iKVSD+9ypOI6m9DzyEM/QwAGjGMFrdztBh6IJka4xw5SLbHnTcOu675VcyvbZ7s
ZdXVyNfby9uUyPwtxi1nAUO/Xl7lgIlBLyFxjtVXLUnIqafaa9ugzNZOmKxl5WlyN8yStFtKa97d
Fs6Ww1lodJkD7w7+JDalmtPLYiZxlGIAxNnU90b0U9tJntwfx/6UdYK3YOsGIMGPihuOEk0V3DJr
DMKIZKnDbZY0l6pvU5+4edR6RETksakuSIXbsJqs0Mk+5OKqmc44mfoSGWcJowc7+b3TflrNc9eP
+3EUHN2WKFbQYwYRbOgmZzicFhx2MFHmWXHJPWYxwFMWQff5AhUzvDBK/8rgTqizrSxXSGGebcxX
ysb6NQZTg9O8lwVFoTDxWmk6tHH0lKUik791YihHo1gB4AnYNTi/vMd8x7h0FvNMzQIpHM3aqWPk
GZ3zaCvp39t6+BFY8Ip4KYxTjy5Om6XIZgx7UaMyPcgpmD19auRVaA2K81tZRvOYaqkJtsPhNNCl
upfanrzNg2TvE8VeejeCjsdeS1Tn2+1v29wH9DSA8B5/XnV6ZsmojJOdm+eoLn/P3ZsaYzBQTN9o
JJrUwNc0Pg4bzjXDUSDOA0XMWndBbF//80yUs+Ray05SdlGBAKKTPFCaJaAK7Mv2vZvoXlV+3l7l
1pMBFiRkkdGaxvAOa9F6WsxmlUbmeST+IR8FT8XWHl7+OufMG0BbK2aOXwfOep4PxMuXQ/56ewXs
JvAqhMcIUDi0hzBCkPUKOntpZztOrLNdPiBP7E4q8nOC9OnWLoFsDpUf1BIR2DGLcGFcciPv8kIu
rXNEMeA9dnsRLdXWRjFaPlaeRwTO01qn8xRbSl1b5ybxjcGb4yOI1NNegEjY2iq8NGyqloFOJ35O
LMr/JWnnCe3k5iFJ9/WLsJll025diuBUGV0S1J4GiJCl+GDZ9V3upH4EgCLJfLVGFn+S79Jm9LJK
ESTItrYQpJ4I5VA0wyXi/AVQti+dzuxWGfkNJvcpLQqB+knth//weF4I+tiCC2Vw8kEiQ6/CZiUt
RoV5ihFKCiYTSJjnAmoOR/svp8bow4BVZzEqt7Bea2YbAE7zXCGlLjvlPgaPGGkKQTy1qRz/iuFL
IUq3aGO2QEzSWPYjbZXxOI3T7zYlh9sXdusyoZSCHAnCKiD+OZMjJeCf1LrcOgNs+D+kXVmPnLrW
/UVIzMMrUGOPRZJOJy+oM4EZDJjBwK//lvvc76bKhQr1uYrOIOVhl822vYe11/LLLgs4K7a3TSz5
goCkIQNFNwLKEZfndZqNcWJzgjtBqQOdt8Gsn0odk+CQZfuwJbgbjiwAz/g4nhQ4TvWYKsgi7JOD
yR3E2zO7Q+N9pv8iGr6wIzlB3I0zSGqxooIdHDdys9TvIcXp6KcJneDba1rwhL+2gGWQIgCP9zGn
wuHUzvD1ca+4YMc197eNLHwi9JHRTUSai9loOYsAbGHw1AxPAy4KM6wMWvtZOgN5wqbWZ7rzQakS
8caCTAkCdgCcILSR2/dep7kA7KLw0nQ/K80GAOvT7QUt7tqZAekLZck8q7EJA0T7lhePLdrSdE1u
aXHTMKuqo1yFuF0Wc8jLLmnriTonC614608935P61OZr0af4qdKTir36a0b8jLMbzhwMTWE9llJA
g29jsSrfeWU5+LTSSNC201tf9dahsSvvU1rUK9fdUjQEMIsQNwQ4DzyGkvsZaMXGM8Xgv5W1gT5M
ezr45vwFGafvGmyfpiiBv/UWBk3XmIXlVsS7k5yblq4mHWJVM3Fg2oBNzeiOjM07Lc1DB7fUTwqi
5iR+J5vdU694auM1jsDltetC8BryR+Buln4AzzNVB02ge+rKatuPyXEq0iOKIJtuuudmfKfb6V1W
15mfuVVU5a+3XXjhZjbxyCAKBZzoegSwKcx8qPDanPShJX5R6HlAVHUt3F1IPiHhABoQRFOiUiEF
U/NcFVXZMPeEyBD0wN+yqthyM8qyKgDYkPd/bi9qKccA4BFNM8SIOrRJpINpZXaujLHqnrQkHMdP
uRtW1QYglVqNgbpVws5m4ex+VobxSw11ay8NB29NA06sST5RSOcwJw0AkdjbyxNVtz28tQN75QNk
e2N1P4ARSQmLtabRkhmghiDw8T50IWNCciAcnGRCiV7h9oZ7wz5BOtUnm9q2D4m+EgctXUZALyOp
h0VQ/Ej76vSNnbfctE8g3uFbl2r9rmgN61Dqtb3V3Y+SkL0fTtQQgNNADRsFIclvpklJlJwYSEzB
hQ9V2trAAIQ5BFWmr4T7iysTc7moX4sGnHQDuUNRWd6AlU1Dt+9ahwYMU7l+k9ynxF55B2U47H+W
9deYdOStDnIKLSLa06gRK/M5lKH2tQUFaV9hcRXO6jyg8Wm2oZGQaqON5cbSMzToOv1zFVcqeJWr
acuNVA947GjPbgtQ1lg0xhFZEd0rU5bdG2SNQ3rpphBbI9Da72Jtl/6ckspSWWnboAyavkAiGWSi
9so7sGwCgZUYHkLgK8VwedrQCZoZ9okU9u9aa75P6rTG4rN0XmyB6sK0BhB9rpQ76knejiCrxt6D
NaqItZ3b93ejC91Zje06PV0BTS75lSAmQpKCBhrSvctdm4q8JBWo2U9zybUHyyjQrJs8vgM7x/Sj
GMfhdPvqW7SnAdULeBieUpkh1eun1h48BKcpFJStad6StvLbClTOdHvb0tLHggtjThMLQ0gnOXGp
QC2VVyIMHhyyBRX3AIK05oO8QO9HRQT1hhi6stGWuNy/urWmyq5FiEX5LterQzfowVwjCyu8w79Y
0Jkp8YidhUAupO200UYbUulQCiYx6Xy3tD+oZvXPglyhHi7mFi05ldQzMuhJSpyTF9c6uKG7FmJT
87B1Iau28oWWwlPEvf81JX0hzgtMW0Er9KRW9o6XtutjQrPyi3FVtFbcjvJbBxQYUIkoKgEGLX7J
2dbFdTfmEOlB8kWfs+GP4nShDSTyuCUOBhyqfOOR5yT+F48R2EEEC42g3Jaz10nzgHnMYNSqAa3v
zWfmVs9mat5Zdhv9C9dANIFYAtNXaItdri9tYj4NBWo1qlk8Gilagura3MDSwUV2jOAXU8/ouktP
K/hRbcgmjM5paLoD99g2i5OXOlXvTUv9cXs1S1fgmSk52i7AZNZAwdQ55WZ7tEBqaHzV+2brgdQr
K1dsLS0LQDrAVcU8HsDNlzuHOGFAkcZ1TrzaJNClKgNvwFTo7vaK1qxInj5rKs9Q0nVOGiC5c1SP
IerXdbVynpasgGwLPodcGTVO8fdnXo41QhWgxI2n95ipIUc9MfxpBE5Hdf3b61m4W9GUwo2HJBn5
kJwTDA7wApOBUt3IaGT1RL1Pp4mu3HcLbiDg5hhlRtDjgFblcjmxlxiTwVLvNLZkR2cPgQc+YjAp
VQBd+d+lERcrgc/SskB6AicHEZaYDr60SCFe0/TgyzhZdvG7IUCxlaOyBt0WP1u6iyw8fXA1hKlA
pkq+0JZgHea8806sD/TCZwc4RNwCv+7X36t6c/tDLVyxwFYilkDTWvD3ihWfuUSpIZhwSe+dtAyj
cSqk8PzWJp9r01rx8KWPJSTIkU6ILrn8bMRe2sypwbxTpv0G84LHlK0NY0WlB47x9V8sSlC4itwF
/5b8HJF4PXls8k5JH/U0otpDvlaWXjhKIj37rwmx3LN9y7OUAOk+YN88M0B/ZJukFAIoNCT8g9hh
8eCKHEikLSinXqlh6iMpG95gNYPzY8iMY/WFFcyf6zfEhivHdsn1gBpBWxmoaOCupWeiAGWrN6CJ
dQJrGXGg47J5zIAW9PknNJJuf6OlsgGot/7akk7vlLssmUCafNKKoDzOP7TO9yJyIIO/UfIN9Klv
21v6YH/NgYXp8oPxZKoqBeKGJwd0I+2d3tyPX231120jy/uHOV9cpQCEyTVcsHwqrTuZ3onz7y15
0cwvpRfytve95AnTAeG4Nk61dKqAN/mvQelCGixuuYk+ewCCJb5rFxtVe83n50q9H5p25fJbuips
kKWJ6w/vh0zeUA2qNqE75qEBf2r556F65k0X3N7Apa+EiFwcWmgXonFw+ZVme5wwiV7Ep0HnUJc8
WWCejM0/uv52287SWhwxTwtkGaoBcleJkqLttBaOHqddHlZeX0ceU8sHqtPdbUuLK7LAAyca72Kq
73JFSYeux2zG8DvjRTU1vyIRSirpv2i4iAsCrQOk3egrSo9GbYIw1lNZfGJxmFsB1JhK5/PtlbwP
A8oPE1StgVVAwiQYJy+XUpadqRWqGp9AwpFtsbvtwdW6FlMuNAu6BvNtWpF9haoH26CENgfc4cqR
Vg5mfUoNWoeTNoDkOp13ZWqoG2PIAcky1OlBT9nod6BKWXnbxG0l/16B30ANy4UWmoySbExnGjvH
i0/drD7ELHmmyj2NPxXDsLPQkZq8b7c3aOkwntuTbrQ4S5NqqJT4xMeN10J6bQO4w1uyRl641K98
x6X8Z11ySKoq2C/NiuNTaum/vFhzfCcrQ4aCCRAtPoEykFXF2wywcGaulQOWDg5wZ6Knh6Lr1cFx
5yLHkInrnQh/A0TaV7ofbr1W4lg6M2DDgRmkEiimSI7m8MI1SJfFp3JyCrDJQfhNy41vXWN2PvpW
ayP8C98NhDig1QIOzQGLqvg5Z2+5xnUv7lJcOpYV6eRP0w/ilNqQ6aPZiksuPBBIwgQ0A+4IOgjp
FfLqGWDgulBOudKHZpXtUigGaMP9NAjm9MDM42Cu1l71hW+GUie4paGkZ4qn/XJ9McXMbVE74hxM
AIX5qZL4a065ZAPcrWBdE4BuLO/SRsOUMVMmUzllXMdsU+nHFHTZ+cr2XVsRCEHUioUukIGY/9JK
ojXWONZwDB3nK0lN3/AGX18bPBP7cXlvXFq5uktjEMQaJD7ZFLzsZhWma4y61w4uLKDba4H8CfOh
ksfFqkAjchqfim7PjdeYp6ECObjh+faFtLxdf80Ixz9z7J6rZWyQCueIKuyOeOZ81GK6r6i3NpN/
fYQuFyQFjmRsTYJx3/iEKTOrDdPQ2nm7cU3ebckK6qpCRQdUmjirl+spSYsAZNC9k8vfytgNVHXr
AEiVtSD6NlainYX4FAEwuMtBwYOn7mo0nhljV2p1DS/owDTypE4gvzCho1MGSrG18+dC/5xwsJt7
1QooZOGdFZaFRgYYJwHslD4bMpe6rS1sZgUN5+wLA/UVlJzrclvbO92I5nTbNgDWEfcpfqZsqyob
DNp445Oa5q8YlfsM7qXwtiNdX1v4RdgMofqO7b+SfY8HyyAo7Z9Y9h3cij6xg6E64vEZv+g9xv5W
zC0cQCHEiIkDwQ6Ok375nVFTZGBwwsOdFLgU2aCkYVbV5kqsuXA6RJgOJnBAmFSoMV5a4YqazJy3
2OYJ1xWovtrOb8aXD+8cpk/wtiC2sxCXiaWeHcEK/IbQQ8SFPzfj1muDYnhJAc7Fy1lP4TT9LJ1f
tw0uRAegjUBZGxhdTUXPUlqWZnCzox1TTqjBjGzTKJpW+AomZHLfnbvxhz2wDFK3ulZ+VtCP6oMG
qN3Ob9vO+zh+QTgweGJFx03wD1wu3mqHRnGppYAky0JPvmneRnMgK59RZpRAfgwr4kFAaox26VVm
Nw2jN1UGFuwWGKAsD6ZDQww6+cbkBl63Leim7R5cI3/CpMK2V0BW/HHMIH6CAPCCUg/MOXJqBBEj
O0E/Vzlx/Zixr1Bxcdvgo2y3/yz0zIq0nTWbciv2HOWk1K8gfDcmilrh7rb7XMfMWImoBCFAQaNK
PhS90jFoUORJhNIJKXY7h3/JqnD6VNkrt9zCE4iqBgCkaLxAdUeGhcy81/islUmUJTtghsO8fvDm
LOjXhNCXTvm5HenNcFq7bzu7SKI0A94NUvUNYxu3XnktFl6mi9VIVzaZmzaxbGxbls3oiRyrYR9b
tk9TJxjWPtGiw0M7EIcbpAaqLbOXN2NT95rbJtFcfSuMTWGGmebuDUV7tswDhHHCjD1bReOPp1Zv
Dj2YZNaO3NLHO/8F0h1jl2lSC2q96IXYYFDzDd/mYXkCHYDjp3lQE5SOAhYH90HZrPjN0k7jVRb1
AUy4Ixa8vFMavXDTeBiSyMz9eNoIQUM1wIGDlPbtk7DkOOBnRKqDsihqcFLiPiugXlVsI8EA+FNd
b9x+l/KVhHFxG89MSO8cyO70Kp7NJBJFRMVgvm08OkW6W+XzXXi/cagFF70joEJXND8ldZ2UsDTq
nidybMnvkd11dROQ5K1nT7FKVggMFx+hM4NynoNBbGYytUsjatv+MP+GvtWGigXGaTCr95UG/hPo
vBdZu1LmW7q/oB0AIBbkj0UCeekeot3q9BAljXJWb3PXQpj0laN7PJlo5T24YDK77SVLn/DcnuQl
EFfEu+m0aeT1mt9OpzmP/VgJp7X5jfchSykpQUscwa941fE/0sIasMONLeVppOd7a/pat3ep/ZO7
lc+ceyDNEApXyYPe+qh3a/P3kX5qlW1TDjvyQWHE91fo/IdIK3ZIqmJuRU8jNoCF73urv6Tjivss
HT0QFmGyCTBVAMyl66UA8eucQuYxquEnXawHal753bDWpFryFbTCwEcuGLwxJXzpK2OvG5lnJyQC
SbhWfR/r5kUr91nUOd1b7n7+uKOcG5POupuaLOedmyJ8dxFmmne59pwyX2+7zf9mSIoSmlID4Kh1
0oiQPKyn31pBAxNsAJ2yJtQr7x8GzwSpA4YLUPAByZH8tHY4zUac8VNDN16mblstrJstmPzCdN54
8coT+350z0+AbE56Y3vNzDBdl/OTiRcPfT6dhlr6Y3Z+JnYEOszQnX5NZGuRFQCM/OAAKgQSYKQJ
7yOKnixHrINX0LJiQz3NrNmCDjjzTZdHDHpFQdXmh46of25/wCWDyLZQIxJNWkxUXbplqTE22Hmp
ATDrQRfR3hfqiwOexdgiwUA+SP4PvKbQOYTyjtCIFUSLl9Z0XjkNN2rtNOaEBlbr/Iipuo2Z+9oP
04kk0Ce+vTz5LQLzMLIBzC0iHwDCRsYJuGVdtTUmH04zFB2dwbqnxvyiKtURde0gKfpnKEtsQC2z
UgsRbn/uPZJZGTMwEQfEGDnMIrD44yFI8dT25fbK1kxIV3RmMDiSlaL+m+vHsui2aHiuHG75ZhSo
B+DPUWDHMQI5oPS1WJ2kde+QJPKSEoob3g7PxZ6wr7cXcv2JLq1IJ820PTLEBWJzdYTMtwrmT8ML
oDpaFPkhRU2i8x7QiPx02+ja0sRtc5YpF6SM9aGDUaPHKGsCAGi18SByftuK2KBLN8DShHIg0J9A
tMkVxCk353q0YMWkrW+wJnDAF4Ih0gI04/+bJckbYm+iSj7RJOqUI6oLo7oZq12+1lZf3DVoAEBg
CJVyAM0ud41btB/bGlas2Qipd2oGqICtvcdX4RzcTrDUA9SDY4vKv2SlUWowYo+IhfnoAE2fKH7r
YOa4eG63NE/fR51zDM2FoIo43d7F6zMFy3BihK2ohkFs6HJ9tKBmS3to0popSGR6mqXhmJnO9raV
hV1ElQJRI2INkE7I1Wubmkkb4zWLPJ0eQJ3gd1pyyO0V2pMF37uwIh1eEO7oeQogRKS57ialX2r7
mHb1VmlWJvivEkTxuZC/I0FE6QllJ7Hcs6M0GuBDN0sENkb8lkO1w03d0KKnevzTsMey/d6rmj9Z
Bz5iGmPYAXCyub2d8gv2bh8FYaBYsKmYbru0Dww98K8JJXgltTC1SEjHL9MnAPPXou+l7yaA/wKS
7wIiIZ0xPSnd1kuRSWTxvKOD86AOyt4xV56Ope+G+UMIUwjsD3LPy+WMgAy6RTqSSLMICF2cQI+f
WhWw5zX5+UVDoJeF5IqA98rSA51NmdO7E4ksd9cW9gF3RgoBJWeMVxL4pVMFzR9U0TWA04GHkVaU
NElOB5VEsZF+j5MyB3N1skZ7fhWwoUQPbRfhikL0GXNtl1bATUAVKHnkUdl/KadT79ThrHWHwty6
ebUF/COYG1AFV/7aLNB7R+vylhfwa/wBz9D7ib60rPcTBHkMI4sUZ/KthPqzu1NtzKI/jcq8bxyy
c+qgJ3em027VrglZ8coyM7x9Cq43GbhBIUAO0A6AXDL7GSNxXCskzqPqRKM1vhqZG9vF5mLeHdUJ
9OLf3fJyidTktZI5SRElJUYYDl51yONo7Pt7MuR7T93kNLDJIxSmd2668+j45KX7qtZPuHFWnOn6
EGICE91gZN34yKYmPdzMJODUGaYymoqfRv0L8MiGr9xoSybgSYD5AVwKuQzJXwlEKwYP0POIvTb9
k/bwYXQadhO0P38NiB9wdmOmaWFVOqvKKLYsX2nuoFgxIeB+yFCov+0Vi0sBxbpQPgLm15HywCmL
hT5kU0a8Hw883tsVfSxM5cPBB0RehPqQDdwJMM3Ss8nmjrW9qZVROtmQoyp9vfihxs1zOf26vZyF
0ACWcMZEZQJJtFxwcUAWn0yxjk9TtAFpCsFJTsGvkh+rvoWKfBbYJoLIeA0Vt3QALgxL2fuc2O6k
ZDBs11HKG3+ovhDzWI/mrijrIB+UsMZ/8qCdQwMPTz/9QegKuc/Oi25vgZwGC9+x0WcB7AadCAhS
XfoOuKiA3Z7tMmqG3k8yMPDxzxU/2Lh6TOdhQi/8X9h7j/+BSQaSV1q4kxaug6IIzps2fTHrzmR+
UVOGUutoH7ihZcGs0WILIaNhJQW/ftfFFCcudLSXEGLIKPKiGpQRBDo0Ss3+aBfIBJzQVUPiml9H
ZVwxtnSJ6+CNxEMoSl62rH3XFBZrWDJTnJQSwQpgJ09mVpOwr+MwUyBwVXak21ql2YUYgFN2lQvF
lLjh7KBVZbpPuikP3ZEWKzM+S58bzVmcK9wYYGCSrgqOeUc6NTWudI9CH836UtrFwSjiw1THjw19
Yhngi7e/+KKvQ0kYUCbR4EJH+tLFLK1Nx57YNHK0x/E15TuocQX22OzQ+G2S3dCkfjU8285R11pf
gGTyl+JYr5GjLjxoaONh5kgQ9wFTJTl61QCXk8S0iliCObbZaNyNNmTTynNyHQQBQwXEK2rVqCxd
EVd3mlnqyJ2qyN2hHfRSOKG68gWXruBzC9IBMqyJ6bMKCylCEKL/SueTuWLi3TmlCASVFYz7YL4D
aHFZu7Tlnc5R3qHRrHo+ujOm8hpvdP7T3LlT59M6NOO9nqo+p5AsORbFG6jR+F3cBWn5Z6pe6SNY
GeZxw7sdR8Zl6dteRZfltlst7AO2GMI0AGRjcNeU9qFT+oyOGoZy7WwCC3r7qzY15qdsrc56NaKM
GxLdaIyxgpTNFbyZl+47l1avUXOgSO2h4OrUbkgyNQAifNNbR/VHTV5qdMdrK8jjUFkFLyw41IV1
8fdnb7tH55nTFHVxFTRV7uPMHxXtmJO3f7GZItsRRLcokouaypkVYkOMDwBHXAuxgkQn97smDzNw
vd82815UlRwLpWqRhIMnAvPIUlCtUi9WlBRXQTLv2zr1leRpQO0faskz4FY8e2D1Lps5Mtgq8NyI
ki0wiGA/C/Qc1LvuMftCyFMybrsx0OreL7xxR917LWZHha+06hbuC6HiBxo03N6Y0BA36fmWdByU
U7pDo6IC+5PlYhSyr/M1UNDS5wUWTIgO4MRBVOrSSu2N8zjYJo0a/paM6o7Eh07wk7t/bu/8dVEM
PXHB7onhJlCgyePQqlbkbt4VVdQ4nzwAXkn7x43zYAIQzfvBixOP7ZVvvfDcXliUbv1s7IosResj
ckEj19CwyWhY53/0pgwHhawYWzykYHMCuhvAawAhJQfWUqM0ZpNX0TQFWcXxqV4q59lr25CxLkiI
/QJCYzaYqFmYp4as1EaWkkVEFIILCe8LwPPyHVEAcYcyDGK5qvYpH32VpA+xO2wbR3nm9fSdVgmo
04fP5dj68dzOK8/OkrPiVKEKDhYzhDiSs6YTBNVTwCQjqsbKtu0a+nVqFXWllLBgRRDRClJ75DEQ
Jbh0Vs9Oi6xo8joam9bZcHceD2XGtJXQacFVURVB8ITMXsyuSXvZKnbjOYNZR735WiSPhCq7WNX2
GtG2Xu0EDgcSYvh++3gsrQzJrhjXRJYGloTLlbGmslmvVU1U5p0bgGHcCIbBXGMbXTgSMADvAEEO
inWyxlkxpzRRlLaJwIvyWS02JBn2TsIDYv9eRRosPI8XtqR3ozYzt6lQHYisCe3H2bxL2+loeXzF
868/FpxeRckMCCIUCmRQo0UhYdk2lEWque370dibemNu2Zgds6x+1An73nWqvnXcdG1i8zqShWVw
3YpQC7h+GYJT4CBMEJpg0VQeK2im9d4jKkFKloeGF6nx2sTP4kLBoIRmocBIXcFWmqasgLNgEX8B
XQ6wWjPGAXq/Sv0s36QfbzMhyRZsxShNoK8lz10zoW3mFbSLNN7cAQr35Lbfc3IHBsktmn3fK7Ix
VgOd6zMAbUKkgQjRkRJiPvDyDHDG9cZpsw6bV1vbiWfQne4B1bx90q4fPA9j+ODpFpyR2EjJLweb
0UIr7D5izk8P5O6YQwyK/IXqa6WKhQ8GtWmQCUKuCTgjWarR43lDnNrqo8zQQpUoiFvz9Di0RXCE
oPOfvE6APWp3t1e3ULwGTB1SHBgvQD0B/1xuYsWp3eZ510VWaTxVnQfwonHwhsRHL6hJrfsZaoB5
nr32eRraMQmH7DEr2pV7eqGsIX4F0AeApqEHKz8H5VyQLO6rLoKgYmiPG7ybfl9s2umbaTxqiupX
1RA0GBFYWf31pXNpV3yTs5hJyd2G87Hpov4Pd0PX9HMlqs09nUPrMX1xNlO6GdGsMnyPBs5a1rLw
CF9Yl4Wry2S28AbDukrUNzb84nwHgU5/1NoNLvWp3YNSC0w4oYk3+PbCry920VbSwIkIzCHEbaSH
cUS1E0oUDJbpL8s66PyQ12hw9v7ctpvbpt4Lkpch9KUt/XKPQQma50gI4GGCmWlXx0+d+UI5yAxK
n4IfemoUv/7xzeBPtE1Q4LgvvZ/oSTK+GVfcbG3VUkZtTmjzt8nQRXo6HCwPnBDjrrDeSt29n0yy
YmwhdRDrRmUcdxP2U85JO4M5oDosu6i2C/2Xa3D1iPKRBy3JSmV/+rnnLCCQSJs3OSgeet+NM1U7
5IzRamsOvN/MUEaun5sOHauktMwfLc3qwicQSv5UlVSvQc+Qc2sz2zo5mRmDwjSI6nNlp6lFXe6g
8dyrh7G1M+g1KjR9Igana7zxshgY6uJYJASVIemNZBN5weXHbXsvH3Vrwsf11U21G/fZk7F39vFR
3dQHxSe6z/udffep+mEnvnUInZVS9eL9df4DJE8mzBiZRecu6l7rbGv6yUnflPndOP6c1X3WQBHt
wJow11bi14VXAeVkqIOKUQXMDshOXfMs71Osuyd9EdR2DCVpnZb70YmHr04ZJ9HKKRIbeXWKzgzK
vpvTinkgG4qysfFL0ux1wHIc/ZA7VdihCFmOL6U5B8ratNbCI4uOB2YQ8G8UXGUKJ5zTwq01vYtI
qRtBnuTct4Y52d5e3tI9DAA9HgAwugvG60s3UqyOdapT9FFT3nXkW6z/1o2VwG+hqod848yGFC44
ceKoSQcbtvWqDlFTHAe24ZuquedgMGjvgItpv0C77k5vH1jzlgCPfXuRi/f9+S+QXhuq8znped4j
aD+mSf/AWiPM2e80x4j0prtzje6O8f5zl6/RNS59RJSD4K5ihB5sSZfbW6et7ims6SNldtVPVWZV
PgYF4i+317doBRUGFObRM0L59NIKmGqSptZZH1nQfD4UOoPkJAaLV9CKC5kzinyIZ8EHAYAmui2X
ZmI2ZHGdG32EUb6t+QY5mKAK9EP9YgTdIzVXXsp3jWr54J2bk/YuNYaur4neR5xgAtciYw7u2LH/
bnI7DSE12d/XTJmfMFmICX5Do3eGHaMspLl9ANoespnnpAtR4lAfMc2doaFduodipMNWTWe+bRWM
5Zp63Lw0uVc8VuoMkvWErE0UXQdYwP0L+DqaCQAKXDHyT8iEzJa4Q1QqdfrLaKBuSjnTniueaPdz
W8cYyzYKEB1AsQE0PPXcHTVwyv687SFXxxy/AlnX++Q0+Pbk5Ks3nKGdsoIDTW4cSFn6LE0OXbfG
mXTliMIM3BAlOwOz2XInXEkn4Lb0nuOkW8Vr4nb2CHYXjtGH28u5egTe7aDaDNZnUauS7mRDoXnC
J8ajBk3psDDKP3QAL6BZTJYfkyq8bW1x80Bt9//WxKrPYlU9cy2aIGCKbI/GgWcXymYuwPXOUDf5
6HX8vjB0ncTQMSZopUeV5g0b46blEToQfqPHx6IcQofMK4/38nf6a0Z6RBtggDID7FlR6lqfMeke
H/XBS1fu/cVtAx8A6IR1Ea1ItxJRe16TdMC2ZWxHtXFjN+zIXW1z++ss+sJfMzJmq/fM3B0wZRp1
+u9uOHJvCobsU6OPK3ZWlmNIn8bJ59pSLHwaF4PLDpobWdv7drcmZStutYtbD2UlnCFUJwH2wSyi
dMnWXq6TPB55pGZN+q1yYvCapiwefK7aw8YEZBwivvoUmkW+BpFdWCFIs9DsAzMF0ExyWl/U0DJw
ymKMeqUN3AKJoA3tSwxR3/5gSysEjSpuCmhcgPRM/Iyz45RqBLumVSNqW5vajPR28kkxagFLsbTe
BWq8XBvkWfARQaCPwU6gNxA0S5uq1y2YBCGRChCJUfoN6yvfUbPfJK0wqjF20/72CtfMSS+Xywxj
yGw+RpzzrefMrd+BTsCv43IMrdhdeZcXDjPm3eEwwHVghPcKTdXpjBqpOka0KPemOuzQ6/oomhRO
eW5COspmr3OwxuljZBdfzZaHrfKQm29xvCaSs+iBf5fy/pieuQZlPUDaujFGefEV0iQbLW+gRjJ9
/GLC/YpABqpsQHLIUjxen7lO2zlwQIjJGN0vrf0Szytpw9JKzm1IO1b36chppYzR2E4YEsuDnqFQ
HL/cdjTht/JlAdbsd2AUegryZUGVGkhvlk4Rkln1UwpB+xARYLZvaq3cKIzoj3Y88ZUK+NL5BfUB
qtLoAAKQKJ3fxuv6HlOqI9rKJsbh0KcrcWbTZpq2MzHZT8sh5teqGustT5W4Pdxe8lJABTAIsIPA
yWN2xhKH78xHGmWelVLBznKUjd15rxj3VoE61XAYhtnnehb11t7jK2nn0k6jW4RexnurQa6T2RbY
bTKeTZHZR6ZSbHowGfTfuX3k6efbC1y6PNDNsDGtAzAdxmwv10dyNI1SLx0jx0Os6MZsC2UI23eq
Ug2M2Fxrji99TfAe23AjEDmhEHlpzinziVPFmKIpMdrIa/lIfCtj9rD10mku/IG5xuhPyQSlk9iu
krV+1NLG4sUBhxRmQPBVpWfVLOZco4M+R3PN7nlDQrf09qAk+F0o4zfco2tXjJzFwJLQE0PzDf8n
ZCClBRtzY+pZGUPbsn9VRXeYoQPgaPWd7qVHsck6aUOh/wVcr9sCWBaz8PYXlrb86hdIz4OXNKQj
plLd9+YWcsx5bqV+brd+7pR3Awj35zXWReky+o9BANeAXPMESPPyG5sqWAZQKKnuzWLfDzGwF3v0
lVZOiOS370ZAng1aUaS6iJWlmHycKYW6SFbdj9YvY7yLK8BebT9ZGwSQc/l/7IiFoDsGRLSsZa0O
STrnQg/VS4rQ1V+9oAAEQLN8LfD0nf5jqD516WrXeGl1sAePEWkUkpvLLVQnUySbZnWfvCjKMbtv
Sz/7rNrbktLQ2EF2zW9+xZBtaXbNFIxm2Pbb204jD0a+rxukM+CYBJsDdGelmF2dTWj9KQ40vI9P
jY+JKfxjbD3/tfK3Qj7jWL+R1+brbatLrgr5DHDqoDUA3LnYlrPL1kCfjmsOJHgLSCZ0xRPpTYDw
qqAkYOh4qJPpY7Hh+yIFHRqQd8D0XyV2JW+tQUmM+t4duy8V+2JW5IEWrxQAEEfBvdB2p9sLXDoa
YvBNw2QJYgEZG6TV4KT1qrS516Ha+Mj1qT8U3DkWbFprVstl6X/WhtlkwTmIeQFD+oAaLnabOaS5
F98t2XeHZJ/sIda60bYJWv07eqgP7jG56w753gziPUsfkuJeDYGOugcF0O11y8/o1a+RjqvG5hx8
SVlzb1TfKiULYvc1ix+y2Nm1trKtG+uY0c4f1nR+5WLglV0RzZ55VGu6czxZsDuO49YEwqN0A8Xz
YxD8p76WB26jhF7ymhRbLRqmwK4ggtoF/dpxkp4d8TPAoAHw/HvwdEWEPNhZTFFKbu5zj4eZ85CB
mk0be9+wksBcY7p5Z2A7i9P+sQb4LHCNJiZVZGCYlzidCT6v5v4OBDZ+89LdQ4zcZ9tqj8Ft//sP
YOD8NEw26fafP3nwewjmYAq1TewngRWooRaMmynUfcDjVvolSy+imKFB/CjmCMCsd/lJ8mkop3b8
P9KubDduXdn+0BWgeXilpJ4sx3Yc23FehAyOqHmg5q+/S744O900bxM7JwjyEqBLJItFsqrWWpgL
c1iJh8oCWdPX1ZrvmbMe1QxFovVWcYfjlC/hYhWHvnUkHVSC1TBQxUAqbLvVoS2F+wIT6RR3KlmE
1NG21RPSLUeq3WXVv2wq3lYC+xzxxd1UgVye7SA1qbpO5ciiyf3UK3NgFLdM7f1qPXXzoaeSy6rg
1IA14AVwToF95z3FeebsmTPpDW6lLGJgbNmvAdR9S1md4ONOhg+j2IUGNHSFoZbLxWiL1TRnZUMj
oNT1Ygzygws+mGIICt0haRuMTfMp1p6ux49tRS48ejO6PQo3EM8mxXC5YqmSV57VTzRSoZoarqNe
RcpC69AZu/y2KvXaZ7qBV4/B7hjEQiXv0Q/+gpzqhsQG2xtSjZBivLQODjt7rYGdj5aizKLJ0dBS
aZYxcJROd0qmxCb5MpSSa9sWmbghI2OB5DeapzbEF3cxz+YG8Ci8tKNaV/021l5nNsoYAT+ct1tW
ZGM1gsPASfnzNjbZMENlg0aUhpUVqjlxvF28M4tvyb+kcsGPX5ra5vjMN43cdVe3sWkEV3lMjZbY
y701flZa816rPl/3FsF6XQyLW68aPNwDpGRpBOmepHnUvya/4nEj3L1uRrQVNoAGKutb7z6ggZdj
Ggd1Qa5Wg19kL91g+yb95LT74gaYr+Km7NfD3LxJTG4/+cErzkxy51mij4pRWptXNPNnaEeDK6L3
09kK7KX33WTwUzTvD/H8oM4JsR1/Nd/KXCbbJpzfs4/gXHNkfedAzhEf4QQ12+WH8hbdhIokSm+/
8mGoG18F3ooeXlDcUEcG6uwFKkcRowspytWHOMKay4QkPh5Hm2OemeEGs+R9VUF+Ho7J9nrd7Tcp
BM9AdT19SINbbQi2zvyVlDKkzYdgzdnl4mitl5PixbBL9TfqruE6mxA9ImXXS6LX/zNC5MQtPPCR
VOBG6K0oh1bo74ly10zCtDFTghdE6ntr/ahl0PEq8+pVa5afdY+eJ6P2Gn+h1RdjqG3J2S8as4Z6
EB7+OJ1AkHC5YXLkXAHywJhzvTlZaei6Y+hNoHaS2BHFTqSLkNEG2xauXdzcDl6b2qx2aWTlDdsP
tf7iTKasqUgUPM+NcBEtK2stMxYLg+nyN3vy65+NmUMuJvPVtAnsZsj865tfOHuom6O0Zm68x9yN
fmC5kaKjB56q3ufLqwewpWP7vf543czHJy88U0dfObrNtlsSL5/pWsCAZd6URvUYUGev9bafZadR
HcjyCLr8Be139zqozK+bFU3n1uQK/BOI3YFsvfSNBPqzldXN8FL1QFGarH3nB7iu1JpMtayLUeQf
57Y4/5ggK5enJWxpdeNPwLVJMccyC5xzQBtOX+YFFjwNteAMWLLh3+Xh3w9U9GqgkxDqzKjGc5ks
F5c9vWBrGqUE8A7JTVIUe89/nHO1YlwyF3JEaaS2nT/b3yyr8SsmyewKz89zK9z5iV4qWtnjNgQQ
77+k4Xj46e6K0CaH664lGw13kqh6ZymqgsWgyZM5IGeittAPlFUGxUv+Z0E4By5i9MUu5pJGK5gO
0uGhNP/LFee8Njbt2s1qTFesJ35FHxgYKK9PlGwInNcaXQ9x4wVDQGGELB7SPKkEwSWKYVs1BEcA
znRcqy93OVgzaa67WIpWc/xWX8Iqc8Hq/a2VKXAIw8mWPYNOM7Ss+UTzaI3MRGUPW9w1j1aWPnvG
HTM+42zC6167HXNZFU54zAKx+4/F7YvObrirbrZWA3qGiN4ryKoAnts8FjdLYDlE8+0KSFrJeSB0
6zOD3FxO6uJkNlJWkeY8JXkZtt3tZMuM8J1/73EGOQSQoOgg0MD763JY4NlnXcvUNNIfQDqn3agF
MZ+S0N4PYX5TfrMezF1Bpi/Zd+cEkO6xzXYy+bd3+AF/E8QzCIXiLZ+BJrXLT2CtUs469FOiAvJ2
D+tPtA63N158WpsHqwB5sPHMkMW6U36iHYQ4RnB9U4huu+fWuQlgtEDzh+EgFrLvxuj6KZgR1fbW
nd7K5W8OJqTN8dbcoELoNrkcqUdrCoZic9vitkfqfCoD8LjYkhGJtjluX8ixqkCzf5BVBe0WbgCN
kUa2mR48LzstiyyzKtrnW3/3tmBIFPDUxlXPho1cBKFdVYkJWYCv9vI8z5J06ubhvGNsxOhbRQms
lTx0dgKfvd4nMay4wVqhywgAPHPwe4sUk0lWcEsbtJDsOuGpdW6U88bcwDY30SIflcs31G2mWCXd
3nqxtTc7WXb2QI/x+HzdBUXjBI0OsEcgWEJWnjuO+xg0QHHmpRFuXQqSuUm4Ru59W+7+anBQEkJ6
Ghe/LU996YBgwnXrmtEscuYZT6E9WO6cJQWDJiCR9IHOBsnAlTbJ8qN88/h7lAEAEAho5EiR6eFO
npoxaAj32GQGTh004OVkKCFhhAZGZEjb5NPyomh3bdye9PhhMX39R3kc2133ltlf0EolOQbfu5l5
v7Lf61dgcYHiDPc1iusVDApUabSE8yOa2B/cH+tu+Jw8oLvoiCraARMT5NH40KV+8gMFiuvLrW/r
ec0+d5SkrrN60FFEwKtJfGsF1s/5fg5SMj30FUm/afv1xguVEE31Y/wp8Zeb6lgc7KfrXyF0urNJ
4I4XnTGWqi38XJ+eWhvdEYZLutXvyoPu7ChqCEWSSyZedGjjtAauGAwF4P/hvK9JsjzVM8iUFqsB
MIw/OMPtCIQm9XbJvUyCThTXz41x1ykvnTya5DC2nNJD9jgAqLCThUHhWwpUjsAvg8Fiowy53E+p
NgxKPRRZNBroiy9t37L73wn6qxbTODV5e79dSw0vv03i15TJep/E2woFRGhqoQqNfy7N103SxazL
MUYf8TF/qLOgesy+rtCe2k/3XbJL74AYf60flVfldZISBm1vkA9+DBQesJIOyrT8ejr6oK2JhZwp
ZFWP4M2Mn/OctF/j+xjA26+/rvur8AKG0uE7PTsAy3xtn7IG6s4Jy6Kunw/q9DDduj/Tgei1S5Tp
qe98K3gaJMkV4SaBowLci7rlB+URB2nnpvLGLBq+O4fhKffruwJUbjcyJQjhzjizw732oA9SNSM6
QiLLevZWVOtc0NJFpvldOY7dLIk/wiNue4P/Z1TceWPrcFoIq2ZRH/xGWupLHAzR+gkFS2kKddvR
HzwEMEkHNQsUu/lqQrn2XpwrmL+6LPyZ7lqTWACAHVI3tI/j82zsi5zUz8y51VEmjWUJcNE1ZdPH
/o95bntWyjqhxxwD3c0/jD3w2D+u+6TYPf78PhfIc8gkQZoGv6/fmgvxQFrjVbeO8wUvnsa2SCsx
9/8s3B97XMzOZnfScrRFRBUz3qCBuq+a8ti793Ft+7F1jOdPiQHSItljS7KKfElv1GZVt0uYNXZ5
dJIJTomPwz+rxEs31hVAg6zFLI67JYy/9ztw82hH9qx89QJ3n5xoQdCStfyMX51vpkbU22VXWET/
lxTN/3dHOfsMblfo4wheP4bPSPKUqMq3cbzrWllORHQ3BzYSjE8AHG039MuIrWQUIXPbemuQnF6d
w+JbN/1L6sc33UP62IbZ/rqHCgPLmT0usKhmDU63dMmivN6X5sYei5rsZ2O6tZa7WpfeL4Unwpk5
bg4tpQPjmAtzwaqTbCTlg7lfm6CNnNy3mvtOiiIxRAHmzOD2/2ev8mYAhbKZYD4nvwyXB1wkTiz6
tfoJmUN2lDEACvf7mTXubVAb0K7U1XdrTaT7pj+T8bfl/76+ZsKodWaFuyYZg5MsLqDsUXlw79Gb
fSODsH9sm8AD8NwLubsRANJVRQ1YGL7PN7iL3843ZdiEGZqP8l2/H4J5v3zOK3J9XO9N7R9Og7OB
ceF4LSs8iym8w9xro59/M0kVsACtauhLyE9eyBrSflmgg/Si7NWD8Ur9dl8fIB8cgr09oCT2l13/
F1m386ngQvg6tXZVuFjS2Cxhx3JAt1IOskYB0bbHnQVdEe/3JL7ADcoZdD5RJYtSdGHSuEGGQbLR
hZOLriqAqiDLgywKNxCkeFCfSD087XajgvufeZpO7X78BUHuaH5MbqrIQyYHuoMHFjX7/nf9le3L
L0bYh8NxCJpPyc9mL03tbPudX/Hzj+IOLCPW06SY8VHKXbfTwyZgfk/SkH63/MY3d9f9iweRvkfw
M2s8eGPR0wYEoPF2kJh+6qfoavtZkdKvSLFfiBJcN/dOUXdlcDyGY9VRvrRLDG4Iq2A6zF9/aTsK
h6Z303fjTg37H+tLF5Yna68d4rsGx1Z2i+sOsLSHZN8/uWQ+KPsSbTuS7xI72z+ewBeS0iIdjFjF
dwXqrXKnHE3fOEKxqIQqMhg5vqSH/LQ8G4fqOx59J/sG/THOAw0dv3mDSCDDM/RL8tPw1Xs1ykj8
iUoclWeo+7BKXMhmILZS6hyrBDg+eW63v47/uiKLenqTsqlKHNDgIrYL2cDWzGBMPXkkJcZ+91Uj
JsnC77K3oOiSdO58XNS2rARtGNv+K8y3obg3mt+lLFUpjNvnNri4PShqBnzS5uCImvROISPJCN0t
uySYfRCQkGz//Pu6NwnfmOc2uaBdG51ieQw2E3fZNUPjp1BPq+Ni3yfLoYnXkzKwQzr1oMIf7lyP
fhqneNcUc6Csy97Q2jDR3Kd1uFNk1QzpbHARb16GzGMLvsx7zNEAt4TGYQjB60pqX/HHEHoiX6uT
TLJReAc/nw8upA3T1NJpxTqDNOvzekBLxoMZlLs26CV3RdFl48wQX00Hk1lsqwOGN4Xg77gxibfP
wonQh+sLLPRboD5QTwcjLUQNLm9QLGfqopRJHuVpF3TavnRqP5slm/799PkQK/9YeZ/Vs3uaOcbM
qhVApLXumGa/tZkeHPfg4dU0L+P9nDaE2p6vj42fVYM/GtOBan4ZL36PFrdiLb9MIG2shn5vxPVu
bXoU+cxD3iphknVh7xh3ntrdxm3x6EFKZmRteH2Sto3FfT467zZWE5Cpg8qMu7Y32oSu3rKnkdms
ftN3xDSorydP1SRZDZF7uWjxQzoJRIcfSwRlP5vznDtohevbQ+0Wd6zbpXnoqXs9fxqMgI0J9O1l
+QeBE+DqAHJKsC96aLjnnWApOrzwWBolaH7rRrozbNye61XSuCExw+erlsTM2QAC0qjoT3TMgkWj
fq8WkoNZZAUtjBvNAfBraJm89Ggs5KBlJhJvDP4TDuqbtFQrcAd0SP6xsH3BmTe3ilf3JkMhtVir
m6m2TqU777pueV4HGYZ3C2Kc50GGWQPvEkqd6E7kQn7cre266KgK6wUIRgBoWTSIl81rMGThbLNi
P1IZPm+L6B9Ngh1w4yH8SIOcTiMInD3MHxSZK30mkOAJs8EG62F1QL+DJBslXC3oTP/HGvdC1Rw2
O1qNXgRzCnr7ex7/iGU3ItmAuFcpejldNih6GvXOOu9BIOGBMNODMmk5vw0WdUhmmrIkv9AmJKc2
rAOUfnjybY0Cz60UKPVpva/S293g7Nt1B9jT9cAkOCRQF/tjhvNE1piNntSonbad/hlCVzstiX2l
Vw7zqoUtmNS33h5lViVmhRvARAIDQGxI8vLdKYVedrHFLDRDZNPP2Vr3nk6DKS9qPweM5foQhTsA
GW50KyH6AlZ2udnsmulT22OIqXZsfQPdsobfrKTdxY3klJJZ4lxRMe3FYBXqMoBQaclTlxDdiLJw
6W9k+vZC7zgbE+eRgCX0NdQI3y3lUNpMT27lx/nTFP9NLDwzxF22VfRcmW6+GcrUfVaf+jUPpZx/
otS8C2b2f5aIi7hTO3pKvmKJQHG9T3VrV3+n494GQ6rxrSj3lYNymk1JAvQq6ySLtv32h2i1kTwD
8QdEBP/oA5JYsa0WRQhjfVuTh1mGMZH9PucUjhEz8AHg95P0t6V+k54lot8HlYuK4ijEP3R7c5Wz
s2R0meMtfYnTqmm/l9RYT7PujZI9JNqv50a4q3JvlUVtNdn7HkK/Vw4EUGbeu8Pv61tVFMsBCdya
C5GA+FAOM5d+Sm0oqUWdd5vnb52uSOKOaN8ggQg6AdTLoVbIjWOxXFYVAyYLuSu7W/YqRHUQHYhW
npRM+sAQLs2ZNe5WRHNniCG6kUYZBYE50eK6DxaaAEZTQGQsH/QxLNW8/1Jn7GF1unGDG02fhqGy
gkkrWTBV05Obr4VkMSWfZXEB0V272qHT1vuUJoo/maDAzDtVppUhXEskrCDug4YuJJUu/bJj7dKP
douGTWP2EQrliyk6uwDP+8cCt7PGoZr7foAF9Cw/1kW+U+YYVGMTsYfjaJqk0c1Tn0rChcCDgNUC
GSpePOB045M2Wk+1rTUAJ5et+P2Y3zDW3AOC7mv9hhWiyeFfb4kLe1ykd9xybtsW9uBHhALi4SS3
S/sX5/GFFS7MU1rggaLBSuPdmvNtMfwu0tvBlrxIBS4BelBUDT2gz6Atxe0+0zONXG1xp6nc+FBY
2REAMvffOzfoQIHEB3mmAdT6pVNcn3tRQvDix7jJH9D4ZucmziWWDdmuStIjU2hyz/o6XLJUIyno
2Ha1U//OxzyPMrtF35mRvCydsR7ZPMig2h9RtyCNR/OLDT6jjSKNJ+SxEys1ywKnceIVN5XdntTk
e5PHLxCdBEDeJnaDBLwB6OZKMjC8IuMCxtddnet7J89vCnN6VTP7x/VJEm4IdITpeGEAWvae/zk7
f4zE68vCwByB7iFdQ+umBVs0xChlqTiZHS6YZnHb9OqCyxVt6tNY6Ad1HUH0YEF3QrvpslqyzwUn
Hi4D/wyLf7GrhV1aE0T/gP0laLMb4wC8RC2TPF5kVi699X+Y4zTlQrGgJVHj+6+58xwbkgAiNmFa
wKYhEuMReBmHtczq47nDvOkZUrPzaQJD1VdjfLjuBTIr2+qdeUFLHZqPBaxAi3qGJE0EWnxplBIc
XFgTvCmBmwTohydLaJlpZsOK7rPWdQeSzZbjL/ksa+/aohB3IbywwkUp9Mm4lakr2yXk5LiTbzJj
H6/3m/YYqNv8Pj1dnzqxY/8ZFefYBriLkQ9IUZS3+pvMbp7y4ltT3Ks2Qxd3J3G4q4PTAX65XCfI
nJrIxaKrKTN0ojk5yI4Kon4d6rtc37jgJG4hjPhglkXlygPmlA8OSBY5SA1hbBCOwTnJXqfs6frs
mdsW+bBcwNjhBmwDz86zzoymO9ddixF5fZKGWem0QQLWbn9pc4UsY5V9GSrVIuaQF2Gbtfkucduv
s8Em4impSbSGxT5uLxCY7dvfy4wmq4RSw1/TsfSxdzx/nafvVsEGiDtUz5RC38Yps/gGza0uYdRI
EsA7Y3RvQCb32YNMjj9qCb1bwagX1DVQp01buKRqwTKJpEjtm7M9RxoFZYSpVk6oJZNCKrOzQdVg
GLvrkyOe/j9zw7kydVvwhGVJFjV0Cho6BkoicV7hvgdwDM1NQOJBj/LSnxB13AFpWWSzrQctiYwF
urkjsWS3LlFaE+fLHzvbSM/iiz0UTlarsGOfSi8sYqJYfmzirnxKfypHo5ZMnDDSnJnbhn1mrl4z
VCIcOBW9J4OE7k42ZVyohJhbr8cafrtGx6h5153W1+urLjPArbo99p1dL5irJIvDznjqJsdP9Ps5
e/7v7HCBqyoMo4HeCkrfxanv9i46gtmtqks2uGQ0Hhexhhq6maWB6Yqfhk/uffpFprMqDIl/1pq7
Mf6Po4x1AWXGrQyrpYSpwMke6I+ph7q2ZMKEkf7MEnedRO+Coa8lLGnFDjDSwQ3xLgLcUpWhqcX7
/p/d4nHXeT0xFpTOYchBXRYUSiO9xeYh15dfOBqUMsBCpYEmgb+MgnltwOpvy9999tBgpdgDdqVL
nDdbRlkhHM/2XMcf5Dn4OwxTkqqu5gqNH+oe119izODNk/WRCcfjgJhvy/mDuJYLZQXYDJTUarPI
nQIDwL+KOaR06CY42tqSc1Hoc0h+ImsNFi+8Vi7ji9fGcVnXSAqxMszScB536MCrSwBrw0bW4ySM
ZWe2tg12FsuQjp8yZYAttyPoTKOSE0D281w409exjM0JLczDgKwQy00nGBIZp7DQAc7GwIU0pTXK
zlExhmr+1FtvVn0CmafkaiRcfxCOmBuyFfyC3PonKDHg1YrEEDLudAXksNBIV0DjTY0gNHR97wjP
M9BbwsvQGAw5O25RkmZQBkjbo/MTxZJwGddPztSq+4RVWpAsQ+oDnHZruosZLMPckNnVGkkwEk3p
VrIFYBjtPkjCX7pFBtF5PDJrTOn6K0u+zH+BEYXiyJ/f504H26VNlXdot25BfFxtnHHVj9Z4ksyj
aBSAnm2wSoj0YStdjgIMxhVynqgINtNNobatj2x11Pf381CQUm9JBR03p0YHCxY0Lx+ywd1NVk9m
696BPOX1jxF+CxrpIXO+8Xvy1JdDndnxTPEtGvTYAuSEWr8uiruRyZ7CQkMbyQpa9i0Dad/LQbPa
i3W3WID3WfW3Na680EiVIUix78LrQ9oWib9cg/sPhP6eAZEKvq6b1v1MG2cA4KzOn8YGJNfLXaUe
6ar7jH2tAWVcS8k2FIVGzKCGHBG0FwEGvRycNQ/53LEZL8k82ZUH6D0SmvlLovvxkpBYRn+wbbQP
Izwzx7kpLXtI0Goa8mupc9S88gtEE9BkoLWkU9PjX8zmH1t8R8ao12AEGDE0t34GXJ/QqSOVt5L5
s6E/GHQNVBn+QAQwAfkIHkebRIOHC/rlbFZ9m2ZrCnhmNe8sLb+pwZZUfHbBf+x6JSmygN7Y6V2b
TpK9IDoVwBZpvevXbywBnF0o9kAeDokN2qbJb+Tje1+Zau0vYti5le1teHa0qZm34nTD6KwxOzQG
njjZboW4+/VlE7nIuRXu2lYW3qIOBaw4+vJNZwSXuBNoyfzUlLW5iDb2Ru1t4xEAUhE+wcHgHNRU
8VyOkS44sLL8AaCy6qd0/osaAPit8GwDvhMXG17PYW7dcoy3N4K9un1YrpD1KVgro/MUesEfK7wg
sr4kjmKYSNgoxpuJNzloYSR+JkyJovMExCXod3HB63PpAn0F8KPRozJltaGHbv9+Vz+pyqc2IbVx
4/Vv0HtefgENby1fs6Tyi9Uv66MuUy4S3R021m9gTQGZRZfu5VcYqzL0TtsABJwf0ynZ0frYpp9G
e9kZVAbPFbkjYIfv+qHoT+GXTnG6rm86dHSMcbkfmf9aFhBUHWU6iKI4fGaGXzuquWXjqFtfxdOQ
E3si7i/1Nc7uchnIR3TGnBviNvE8GhY0nHGa5b+7V5jKZ/J5VUI7DmTwAtH2QpkZUQkyYdshfblK
bsq2qxBi/V33CAI5CdZL6ANnv86dyh16DIrYwq+Xmxi0GjnWV6j4EMd67eLD9YgkGgjI+yzkp3FZ
xfPrciClUoJlbUNoV3P32W4tyDf2B0t5+wsrqDRsymoWRLa5hVkofrUHAVBU9hmoU4k5PTqLTKRB
WGNBzRfdVqq+6TRwJxSEUFQ2F2iumbuwRdHCaIfA8r7ktuuXlUeK5eCVe5vuwXJCKuOkqM7u+jBF
+wncxjb+QkgRsmuXk5mrXaaPCybT6bIBIHFv16A3K8jLqiOJktB/nf5B2hVo9HcMP1Bt3KyuA6Q/
Gg9PmX5u/bEH0WM7HbbEidVIrhsfBwZLOLjg8tA8AAHZ5cDWwXOSFjIpER6AKRhmQDOjpl04AxAY
m/vrk/jRIy9tcR65Mm1gTQZb5bMNjUEsoy6xIB4Nrtcb/BwcqdzmLV2lqZiF51k+odsz04zsUNUl
I6OdesR1cve/tMdt59XApmDjgL4QBQgX77dR/cYOkzKeiCcOyXGQUeE5yFN5912b1KO54HWuNN/R
u3pfseKTkhQy/iRBj40Ofgz0twAMCtrw94P07K4UV27pVgnGoxUV0RPqO6VKIPoXtEmGa3xPbC87
FAzQEvZ9aI5944TXXUS0gOcfwG10pQRt/7riQZh5T5p1myu3RjjJWvUEF14ME68i1H+BKYa27aXT
qxUzFYZHdVSkYd81BCVQOmVB0paILIAAQRx1tCpitqH174sdF6b5O2+dGG7MNixZBSxesUfzhiZL
tgi4TlDWhtT1O2mvAxLPy+FBqqNUm7nHJA5KCCU997UBDh6VDhCDBHT5OS9Ba40+eLsNrOiQg2ws
PmWl/nJ9LQVd/Zffwe0Ou2imtmP4jvz5jfn2qQus6Ef8SnfNs3dqd8rJvi8fnS9JILG7RcfL59ql
Xe6937aLtlgVnCh5TqqwMv2tz6Mh6rHRT2ofAnNWyfKcglwNbCIfBNKLjRSWl1BVvbKe4go7J6l6
oPBNn80EPdbh1gtnx6dhbIkxRFTGRS/AJ1za5eK33fXjWmqY45ooNbkb7T0NzPv2Cd2YuO31n1uX
QE2P5mR6WX5I5nnzow/zDPbKjfUfDC087qVJc9BwKIi2pgJJv+6nN9CQ0nmve/NuoPVt1lf3RbrT
tREDL75ZFSRorn+CI/oCG7d6UCOgt5enGumaMW4hxI380TJ9UjvAvzz2A3eslxZ6H2w0X6+bEwaO
TR4abYgqoLW8QNCwli203FfQA6h1gE73U6pMCVka97P15GY+U1+6GWqRrUNyVTLbosgI37I3HgSc
AzwbTue0KGoPOkqYd/Dl6s6owkICUxTO5pkJzpcc3GPi2NEQ/Sk0DXJSdeCfsomSDn4raxb8+OqD
357Z4u4Cpb0ayeKYSG4P7s/eM0mqKZ+vr9YWxT+4pwchO3ScYL34XP1SdSOSXXCOFbdCo1dCFJ/q
Ebxq2luq3LoKBI5lJ4vooDawQrZjgZQOewKfdHZ+Gva6QKrNxm3Kwva3v4HjSdMHSXwTLtOZke3/
z4xkXd2AWd/Bg7n06jDz7CQcPZWsLM9I4/SUdG1JJTaF3gekCGIcmJJQYbm02WUuzo/SyqJZf65U
Stz82Zm/1WhCvL5morGBoBlPLEhDb2wOl3ZSEMdBFhAbbMZIAnRpjtESW1CjXsfU16f8F9geNIlN
YezeCtPgQdvuHh/uwDEdl9LDmTzZN+3LvNzbFICENPGNyvPn4uS2D6Uj2WuiCYWSMrj1dbgJvPNy
oHmVjaPhYjtT0DEpfpwhBa3cm7VMfFQ4oWd2OGdZc3u2Cht2xrn7odaPLKd77wXklbtFiT1JODbx
0fyOA8kuui23dDAuIJeDatemzpU+zSPnRQO9gow3fHOyaz/POYfR6PpcTWUeteu3KYlJAwb8Rnkc
lJPeU3+Z3677omgzn4+GWyLINSpofq0AJ5ssUk8PLqjapCSfoiB1boRbH+b1tC26rTFw9MBTdR9P
RaDND9YceG6YJ2j5aiW1OLG7n60St5crpZ/nroLJpN5X3SFLnkGqS0bkmJXupWd7zfqarebD9ckU
+vuZUe7K3YDaci6hKYbEB/i4tM9A5BBNu1uRy7luSHgjQuIG+uCQWsRTncsqD0zPoS1V56CN23c2
eMf6giSTB/GRgd4tSrpPLTucoePa5cdRjXdauYb1owWqsFWtb9RYJqgqciNQQrp4lAJghVru5aaY
taKHCl+XR4t665hPeCJK4QOiyX1PKaKUBmVlfsim4pmQerbyCDkJoo2/N6brhNlE12SzK3JXlNKQ
AIOaDaSeuB2u6pWntKudRzUoHOkxGbWbvkpuig33XZ2MNf8ydt+uL6goqGw8zNsfFTTb3CtidIxF
ZYYJ4VtjJhnepNIGNAFafKO/3a4KaEJDOOYCS9d58ZS2KAq6yR3Q9n6m3G4o0SmYym/rjdYAXWWg
NIEXqRqyaTfYki0pHCLuDe/qABvo79JFWqrMTbk9CvPBrXa0UZ4qDyqK1+dR5Id47P5jhNuBJk2X
BPx4eBXG1c7octI5sy/nf5WYeY8+Z7eThEFtzTXwECqYfkzmB+QmD3I/FFpBk+VGSA5EC3+3axoP
spzo+ImyFUCNSkMDbltp3xVvkNE7iQ4dpJIAlgVJ8ga0u1ybxhtQ+HRx82mUwp8Kb0891NpN0A4T
RKH9wBIVAgEyJVLhjgbTOmg84Y6WyllNUgslKnW7HnTHRXFuWoA/BixX+1fD28QbQEcJecH3jNDZ
chlYrq7ahoem+0NmOAdwaFkZHjepsSvrBXoEsuuWcOnOLHL7WQVsltYW7shtvhyNdj8skGyxJNcr
4ao5eGAAbA7RDR6wZXWtEfcj/CO3vwI7w3ZWfNSm57bB4dPdX99Ywt27VZYMZKhdhMVLD+lp0ZUo
+yCl40z9fVLqyl1dtkN43YpwRC5a5/HshDPyKWHLrh10aeFuNSDLuNU/lol8Ghg4dK7bES7PmR39
cjQqc/J0cQGi18NXlUhikNCtASLZaEhxTPFtdKOVDHVLXeS1daAs9dXvZxMyWfd1KbluGKKDCly/
BroENviPzXsZdu2q49ESuWxyX3slt4Ilnj0fvTP0FG9g1WxNkDZI1ihrM90HsQYlpjnYN82ohMi9
24FalOahnbUnqmgQQar0Ytd4WXHUFgNY+bhZA9Zl7CXtZ2sHngqVuCkypPVafB7LbiJODsVFk+rN
3ZjhO5J50CBY0qSHuZhSv7bRcqfW9hKi+yffj3VJbxL8MjEyNEdB8ciWTP0WMfjL86YdhWc3KPJw
L7pcV5A8t25trXk0K/nj0puPSGXYD0VuFEHbJPSVKp0lMSk8V9HhjDYNPK4gXcQdOV1iN3ZqzLiX
LKQLNJCi+N6L9sV5yd/Un+UvzQmyzkcH3XUPFo/0H6t8UTIttVw1Mlhtgtpjp9l5Tbo3xUiOk/V0
3ZJo54Pk3QOkEkUUECpczmluAe/Nasyp2aLhsFPzL13cyiZxu69+WDhEso0KAMQQ/P0ROa5OG5Ql
ByBKh8zkS+519yrak7x533qHspqIWrRkSL9cH5ug5oZz7cwut3gpflUZIVUd0VppyKTmT6uWtneN
Fas35ZxUD0mVZIC9TEswuZZyjHXta5VoRjAvZXNEy4BM7UT4cDn7Ip7XzkUXXKsAHgYNJdJEzo9E
2+k/x+8qGerAZRIvEoUq1N+gu4kaMN7o3PAVxrR+oDCWZIDsdceiBPi3DAfM9fWJFhtCxw+SAChF
8DWrlJpL7iHqRpDaUVF90PqeON/p23Urwk2BnkXQfUD+CnKQl67KFgb2zw5xyCE/QCjnn4r9dQPi
zX5mgTs4lqEbxgqNWajuGdCgeegPYDE5GOEvSpZACVzwB/2XFrkYX1hOno3TCBJl52cXIslXmMOr
UvUHjR7QOo3U5eLeWtBjNaAP4EAYtpIp/4gO5a0T9D+zygXVIhmsZd5mFeQVAehUj/k+/UJlHvKe
Vv4QAs7MbGf22SVtUdoyhnY7YjeiKLGgvAjtq31Kkm9I8ZMdiwDYSoMX5AFDlAGC9pjcjeHT2xrK
Wv1E40XSDQVpXGj+l7Tr7JFUWbJ/aJHw5iuuXNuizfR8QW0hIYHEm1+/h963d6qy2UJ3Vk96c6WW
KkgXGRlx4hy0bXDj7ZQOXkoOcauWk5OANacCmzgrn0bVy2odL7M17dulaAQhMJJkYILHq5OLrZAm
JKqUJRRtyFDEsETygQbLmyxdS5Mt2tEQJwDbjfZ4/nYcK8AIADCBnfp+YHvV3IFe9fJ2XTAx0wpj
1iAEjcQEt4hGPVFaFj30MT3tmR7iNcbdhRMuIYLXoGiLpnjcRuebBCWvlpFioHPeQwVqYFt20Ih0
5HDFXy2O48QOtyS12hm5bnX0KmNfwFiDDmEVjb7gEgEnQQc+BoJOYF4wNyJpagr6SK8YNfyxu57b
VmvxcxVhvTgU3ZrBzah263yTexxZgkhbnV710karr/vEAxDnL1b9xATndyOTmkOVwASQK3W+hwlw
4F82sVS1nzFegMXIM30U32SBHG8j0BYYnHCjHUI/8XFd240zbj8e1/I/S1HBmS3OyyON3ilxDVtJ
8mj0e6UHKzhAopZS2GLs5roL6uqq8Hp6VOj7WgpDWdwYJyPlPD6J2lwo55EKsW29m9QeD9FNdyU+
Tj5StA49vEnbxh0OjUf81m2DxKHb0i0e2w00jw+jr24rD4UEMhO3BmCaW/XUC8Ha2fRwDjLXK6Zk
8/Q8Sa7oDfa0k2HNcHS7ckL3ubgTQfPyZNmxd3kPLO7kk4mZ/35yQ0B0Z0oY4rMr2oebSvN6Ud6Y
k3/ZyKKHOTHCnfyhhX61zmBEYw8IrzPhKA7PkjNaKxv6G03F3Xdnszh/yMloBmIWqjaPRnJbu7xp
95Jv7nRHwfuhcGIn2Unb9Ib5k2scdLd0pJvf9b7axWDk2yguqNNd0VV9ULg5bQDtL9mn9xK0aePt
aOuYecVOXeKvc2LOa8t/9VxqnFPPuB/5LCKzwrGUZyArdMSr7Ti5l2d/qfgMKB8uXaQZNVAAc0cv
DsXWoALEFBga+hV7yvwwRedx81RTLyptRm1Dz24zY+XeWjpzp2a5MyfrQk01gmEZieE3A5pd0kG+
kvT2Ve/iNcXShQADY4Sa9py9nxnVz1dexzaOFA1jTGV9l9QbZNmkPPLp1tL82lgJWZf2M96mSOoh
woBYBOebVRKGGpv7UuuqchIxPyC37dXFPREH8Fj/+4zU3K/wjzFu9TIK5YawA2xbiccbzaivo/ZF
NzqXVKUtSqnfq2tiYosLZ0G3Cl232JEm5xPMCDk/lqPpKqkB7RtZCdJlHf1KeaVKdoLekO3lDbps
DwlZDWIVMh4Z52tnJaAiszq0K0XS7vcuSRCvDWztNTzvNv6QIYWBYgrqtEgkcT5IJEMk13NHEpOe
RMb8DmkbmQRy+StWd327i+TYpmj9NdLPUt1m1fPlMS752VPz3BjHnIwTDRk0FEIdsN0C2atwCqKy
Ol62M78ufw4TFfA57YxsD3foGLiPIiBr0fqlvKiidlCSZltlgWy+ltIdTTKva9ZoJpaH9sckd/Qi
oIUBAAFqCv0StQuKtU+1AcYv08uVsS0dO9Rb/hkbty8jJRMmKcMSjkm1aXTLZWN335gsdhS9tAVo
DFyeyyW/fGqP2zITEUI0hc37EkxGRD225sdlA2szx20KsW8tKZwNsAetjR1WBKq24oTX9sPsN09u
xDJBi0ZXYt/lLeTJKOhgW9xy4h2I95SUQlfpSwHG6/KwFtdJQosJjrIItVBunUZkNwVZAQiZ3Q2I
YiIn7bepYjfs9bKdxelDghDpYLyMfrAYhqWYhtMMYUtq420Mu9QJpfB6GNYoOxf3gYL3xEziNvck
n8+hVlLNzJsZrjY86u1W0IK/GAfoJUTVhOYCknXnv0/itkBKDHijHlRTmQbkCnClYrdGO7BU4EZn
1B8781452QuhOKaC3qO2IUgwFfpZCqZJNO9/IQ236Q0ZsJlSdWhlvqC7qrHz+k5LgeqWh6sMixmh
O/byuJf8vgxnjKyyPKOuuXErwlCOaT9XyJAr1HZI50+pba4JAS1bQfQJATPQ8PE6QAI0hQVtwqiB
DK7ZW4MnodrfqelK7Lm4GUEt979mOGeRRXrfgFYJhSMwJkLgOB3QD0T/JW4R2XcVI8AaIlqEJ+Rb
uzsRupId8g3HGNSno9bbPe1AifsmxO95vnK8uIn7H1uIp1BEhMwfdMbPt4uErlZaC2Z71Env50z2
42Fwpi7ayfLa5cy9fr5NIUuNnfBdB1O4Ewatwc6olao76nrr6f11lU8bNQQYNPygBrMj+K42Jg+t
vtbhxbnH2bAszagEaBoDoPYdOp8cCSMzKyXtzf5IWeQM5M2M9yQWHZrlzksXapv2X8ZWs0E0ZX8n
DlCeBZvb+aTSEl2F0JQRj5V0xfLOCWN2Lw+JX9Bupbq4sHywBPlRdGaCNZkfmhmTqkqLRDzK5JnJ
djlukkgG7GlN52thCqHiOEt0gsMReWguGI4kMgzxZInHtDJumNx4+uwsQKFgVHYDZg02JG9FthIU
Lw3u1CgXFIMDRyMtGlOPUY1nW7wTow+lPo7K27/yUN+rhfQp+oQxPmh5cx4qyZu4LUeMLf4QIUEt
J0866o+jsrtsZv6Zk6ANZoCBRt4KBTb4f4A5zjcFa6Ia0km1dGRx/CKPqt0UbqZKN2rc4T3jtPEa
GwX/JJwtokEWOCcVXV6ABXMDA/wmEpVBVY+oSvtTM0J5XduY1HJQrLRxex8Gc3DElgW4Yw8Deb88
Xv4mgnnwEsjIlwKfA6FRHg7dVaGASv5kHiHVuWnim7xIgSiz8DT1CjGwyBcbXpLpPt+UyjYBwbiu
/xbuzMK7/Bmcy56/QjZ1tHUaBrQw0NBxPu3WmCt5CEmOIxWAY8v1XDj0SJNiLiTl9rIpLiSaTQHn
jvmWgaRBLZVbYWKOVAKaMg4yUbWVK0u4LWt7jNhMq3vZEp9om03pKDvNG9bUMc3ceewjIc4MkDwE
Cp7f+ygqf/U9kW7SMZd9LReyZ4vKkjuKCnVqKk67UtJv67Sv92neHBRdkFci0B+zPKNQLAxbxWsZ
d/D89xMXO2u9GkzC93Tmbd09gHbUS401Liq+ZQRZcfQTSBg2/DnU4/hRpxLOS/w96sjNvozbzn0b
tskXcfqXAlzkzDFt6qE+ntjDXbhWzeELjP+xDrc+g/sRyMz328kYmYwwXhk6Egwm2rmmByML4hZP
E+Kl8lfBKk+WobqoeJeXmotL/8cqaD7mHmgZdye3f0U5MqCShZlNy8jToEzaoE3nsomfjmKe1xMb
8zecjAyjyrsxnlfvF3AHspO4lkcKCEsxmz0aK92Ly/N4Yo3bKwKhudyJDQlar0dlTHB0t3UjR2pd
A2Wy/+f0cWdS1YS0QGc1CdCJYofKB4nXYM18Q9V/Vgi1cGQd0P/J8zwqoZW1UY99Udtslx6ie8vr
9m1id57oQjB7Kzw0rraGdv7ha+YlmwUaVPyDsJpbMtBqGHoqY1wJbmJHYq0bGxT3cWMea5L+zuRo
Zdl+XMacQW7VKI3xaoqwR/CKsTMr2ifyW6X/0lm3Ymj+obN78tsQ6P3R44pWWoPb8DWpaCprAwmI
pCZup4eCTRExOr0pjs7ljb9miptEI6Yy+qBhaqTBKJi2aCE1hNaWy1aWjxeelaAIn68gPkjTIW0y
THKI4yV+RoWEVuTmvs6UazLsKWU75bWXy51AhZvUWMMp/Lwo5tk8sc3FUDRUKrkxLBKohjNRBzLW
zJdapwrfSuG6lJEJA0wXZDZ2SVa8ysKGAckmKHpBq6gBd8ytY1RpIOLucCxEo9il5Xi01AHN2Ll0
r7ToBr88xwsrOROt4s0EqJ36wxgtgOHqCVayUkBl0OfCUdBovunMNQGkhXMH4USImwFuDH5xk7t4
896k+BCspXSrtUGpekSx0RGdreXzFweEch0cCmh6MX/nLhnohVjJiYDcpWxtBesxpTeJKa0ELD+i
ejxOZmAJ3IiB+iCvENFGbRW3FU0CNbXRVUOayhWkYyJtCtxwA2tcZY3SiceBzM7yzOQ87pOrJlVi
ORrzOAmKLxB6xoX9K3fNl08ZcC+UwWTL1kFasrI5+BLof4wiZkJqAO2XGncIpBxgPz3OkmBSnOyr
uMl+q16/mVA0YukuA2n6Co/D8rz+scdt/TrRSmAJYK9r99Yzo/exaJPcQcewrG2Ej8tbf80Y58Ty
ahSaRGFJkMSWx0K8/iLTMQbXEILM2vWDiadFtOI4l1walvHPCLll7DQQHSDRnARR2Nut+lCK9pC6
TOkdqgxeGn5GvV/VR0vrV26H1bXkLnSqU0UcRuxZ6b1ok10nmVvhsYzGIGnQxRThwjAcs4sdKwH+
tVt5w81zyd1NZ8OevcPJ7lVpV4pZhbkeVQEdlqybECeVuXd5RZciJDzY4DxRL1Q0jY80q4yNRZfk
SZBfQYbAlo0NLXZEBlesV0FYcTqscS0t7qETg5xXy5B9rS2Q4wW6M22BaCtwFtEIPT6v7NXvCP3H
BJ4Y4k5iGc7M7oDsBORp/GKBcTA/s9c2snuP3kqZ/U5tZf9yJUMkcHDyo+RIjytTOxu49AH80RTV
IRkbbJ9itKPjONjKde+Lfu+WD83G2Lkr5uZzcMkcfzh7bZq6AeYGN1ad3/LnnXrLPCh3DZsr685N
PtdaJNdWkjuYLIbQRipg61ThNapfjhb0SDVISOr18bF4SBLiXx7i0jUPduaZfkWfJcM4g4IE7lNB
xYr27GbofSn/or+rtaz28jT+McId+lKJkjEq6iQISznz20l/i+VKcsg4rGE0lgImnD0DsnczthMm
z494niZ5XcK9BY2WgN56P/rhTrlq60dN30fJe4na/QP07sEdLq441f/jcPwxzY3SqGUtBx9uEpjD
bUg/a/2gNGjqcDJQUY3ioZbdqnzXH9rXpHXU+ilCcTN8p2y06/Jes55V00/YmmLu8vL++SbO42UZ
hI8sgumIEiF0tTJt/QxVZRdNZQG0zb3Lm2l1CriwBznijEANAZdZHfuVCsmTiXaQ/XqLtO6uadAG
O+x16jC2H77iRNr15naQ/CTdTq3PCjQBT7ho7xVl19K1Juflk/VnJua/n/j+Wq3MSptXR8wO8l53
hmzX2dZjdCeuSWks3jJ/tiDfsKc1xoCGjnkStEqyx7Eibq3mayyJyzfpiRnO6ReqFZusx4As61E2
PABlQXCp2JlrPif7NYTxUu4G2A0kBJGl1oDc46ZPiFuhiZoOV0zmidZNOFK02z9A29MeZb+0Huku
qR772jmwD7M+jK1PhV0t2dLL3+ywP9/B3626lQ6tqMKV5Pq2mBzNb/ONOl1THb2Rxm2m3+iJ27Da
ljUX2jD2UNRzOcRTjau0vhfCbSu86pmtHlc+60d2eI6LTz6LW4ykm5hCdUxP18Uvgunn9XaMt7S8
xWOtpgUquqUz6WxfsW1qvcvJS9aBquCIhP+oJF7eqnYcbtkIeTcXeJwdla+jrHCnyjgovU3N0cvI
Wlll2VWefDN3mfdUpSnU+fB8eCx+0yC9L6+zzeD1D+pzfJ8GwhoX4OItcGKPu7upMgI2gK74oAyj
yR9rtPWpZVg5jdFHu8vr8V334i9ueH8RsQruAaBmz087zaoG2TgcjlyJoISSOSSLdmJ3VABIELcN
qFrE9kGZfL1xJrOzw+wB1KLSaKsZeD5sYjR2Fq1s3cWw8PSbOF/MIGsmgC4d820Km3p6UVHYJQlx
C2HyleY9hUgA636jhuGvTMY8sZcmg/PKPbql1LLBmYmjQ5EHSpHYCrk1wI073RbER3Uy3PfMZcYV
WdO7X3pvn46ZcxvgCFKMBJRPAROFZyyFkESAFkt2/MuU10hxl/zuia3v+T/x8DqrrKTB/4KqQDOS
CBzo2pFZuk1PLXCnHOIjUo1iUxJkMmQORnmXlTWaEWRHNFZ5nubf+rFo6Do0wKOCwjufdYoI2slk
EaOpcw+3oie8Ql97w5zhurteU55e3ponxjhXME0GaMhAEhfUooeaQ9+6ncEOzAtl3ClAU0y/Rp2s
BAuLuQQI0vwzQs4fCDqK17UCnyl3GRBsjgYUlOxUD9atOe6LiIDibWOCnaa4N4SnOls5FUve6NQ6
H9oPNTXkGt4vROvcJkJOyLUGFfdWj/B+5QAuvVpObc3fcrIzwYNd5UU8R2HFQQf/qHgtiZUdZ9cQ
sREGsPMRJ6puC99cC0Xm43VpE3FuUBqMYUpHGI6N7aB8lUhhgPTETptwQ4wP4+HyOJcuwdNhcg4u
FSytYnj5BiS/qcQckq+9Eym/Q3Tbx9GEaNi9bG95dJBURsYQbl7ndm03CLIQNSOc/E4rd1MPvKDD
+k3WuGagVKu52OUT+ccct18jJa2zHn1qgYXeBeZF1yC6cDTAjoGQV11kodfeZosObaakBCkgCJIt
bj6rKm+hkmrCYCxYttKTyZ40JBEuz+JSAQSQoz9muOtBJrksaQT3ckJvY8WWJt8ob6GrggNqq9C+
0j7V0FfAx5rbxTjzOjqGvpYWWvSsJ9/A3RMDs+ikJfiGXoQAu3KQJFv8LHKH1c/Vh3LHXD29odKD
yfa1kKP0vpZj/Oa2+HFS/vkATeSqg1HckbnNApeziCLrPnrsclszQXwLsqxNyXw13TbpMe2vzPvi
OWUbS9gTmoBcMHE6OYHmOYRD5DtSvvTmMcnGzf9rjTSRu3kgWdki+YLPy6B/kfhdexMD8Nu8Tamf
J3Zl+lN4L4D3Xux2ojC5ydTZZrnWR7V4vk/miDtvUzioXS/rSJ9trNgFl0B3H6zRlC2mJqEMCG07
7EhU5LlNT2W5LcUIqF/rkCaoeMijp5KPzLjKm99J1dotk9zK9LTuZWWKl5z0qWHuGEx9iia1fiRB
mD618Vf2cCPoNigF7Wj8EBK7fbu/bHBpyytQgLCAavrugDu/FFgzxlmZ1/AbWrIZm1sxe6wjzWHJ
Wty95EZODXEDI3RqwNZWotY49DYjvaOZT5eHsrQxTi1wpzfsSs1oagwl1Zgjp60z9Vcpve2TtzL3
tW6NMXjRnAosui4hYwUw3/nMZRIBJ+G8Uo1UOiXL3RAo2QyMvaGhJU7RqpKrJGtqpj/xMHjizToI
MCziscfjYRJJMJggoRTXuM27EBSDq4XuXQZtHXQhpR+K58ids51WEGKLodmJWZ7sIh3YJE4lzLbI
zdvVbfRbOYr+9Ft8Fv4mvD01xTkZiaDfXO9RHEsoFNG6g2K4TXSvWythwv8xJDSCACYJjlYe7Qnk
iwq65TldnbYiXiDC4BKZFI8Vqa5kHdyp1ZiOdlaW1pUCgiXgQKEUennHzluEd/dAPf/zCVxgZNWm
ImRtkgSG5KpVY8cQjM1HOzcPgmpfNrV0/IBg/Ia9gAuOz0i2YjPkYol0EGTnzH3GKg1yFpLgXray
mKAxEEtjawLUjU6i80Nh1F2BixxvE2MMumjfl084d8r0VX7mgGyq9xLIuMjHpPnJWyi6vbUNmdff
mm+XP2NpsKdfwXmCYgSbQV3jvRdFor7RCwZUqkjX4IyLuS/gUAHVAnASQtFcQD21ehfWCYJ3io4v
Q3CGTvY04SAUdyGyCprplOa1eNU1H8Nqdo/v1/6uRp7a5rZOAzVAo7IQBurDbU7IPmyEfVtku2x4
lMV9B24PlibOUL/I7J101BklPwVcXECdedfVb6PmQqpCk3Z14WP/u1H4KrBkl0rJViVAemfCDvQW
HunWQoil+w07Q5mbu785wc83iK7TvGpGRMt95kXNWyFeT5O2FWzVCO3pKYZsAfKhFfONlcth6aE1
c5IADAKAK5B153abybJqETFSUMcqIDbUUg6mEpebUVB0/y9234mpeQpO3lk67ZFu7ieUa6ym9eKG
TVsmSSvua97CvOs4HQ/3DOjMEJjNRsSzlaFTcR9Xo6NHkHKJwiCMXsPe9IxoDQa1GBWdGp3P3cnI
ujIEcCnD4plStIsgQqrliWMoeK62xI2Uwo2BjtSnq6G2xWRc8S1LK2iiURs4pZmuin9nUV3Ku77H
O0QdhtaTCy33hTQW3DTR87/wy4j6wKeHXg5c7tw4BZD+FFZjzamqzG5QfyedC81JT+x0D6wkl7fL
4rhmnRV4ELDP8S4TGdZSH5M4DZQwrm3AekaH9DVx23xaezyumeL8opqPALRkWRqUDdU3KZ7DXppG
xBcztJFcHtWigwIY5H+Hxeuux5UKXcZQpQEUIrTIb8xqJkkEC0nrV6Sbyms05PTZuBc05LIcsVdU
tJSTPryt+0nSvBRhEPGYLhNlqyQQV9lBBqTP9wLaGCRXJknUHiIlV0qn7Q0huzeiglRfkhiXyCPq
8rABp2sCJq680seD2cu1ZUf6UJfbSmR15XSdWDf2NMaF6YQR8Ohr6r1LeSXIHIGaCGTds+wsN9fW
mFFSykqKiKn03ia7dEFQTux3NO7aibOWdVy6eBEV4kkG8Dng2gbn38oppTjwDQ0q80PSq72BOylU
wxiICjEQik+oItixgNQzna7aMb/uiaemD3kf+r3yOQhBqH1YpP64vAkWQmQFqRhJAqIZBCZ892tu
9bQZWJQFalzZsiDauZj7Oh09i/miotisf7lscMlDweJ3v8Rcd7W4axGBI6tBwJkFjd+gDdXtBMf+
VF6nxzbIVsmC5jnlfDCAFYjF0fQio9uG88FJmxlFb8EYrtQg27Sl3T3RvZPdJvtyBQy0cHLPTHEe
qYhhS+7mcVFcz7FpfMYsftWkbM31LW6k00HNX3Li47U+DKEbB0vjvk+3bbFBJSIcH5WicENhWwjX
uSfgMax5YWaTJ1N81vpt0rkJe1xZyqXNA2+IXndFAkkhf2NDJYJBlbzMgqG6HmQvHRwqDp7VE/9R
/lUdy9Kb+aHcpLQzcbQpOeayDWZ4rThe/pCFIH2Gz/zzHdx1PrOiJ6VQZEGWgRFrdKXygAIxoCXR
GrX3vIg/99MfS9x+0lmu970FS7lP7ou1IvxSNepsINweMiJQX+chJpSM0CIEL9omSR+SmeAi/yzf
IHnTfU6AJDji87jNH82bHgu/FjMv1ebnjgMRHVTQ0fzRKtZQNVY6vcH2Cu+qnW7esNYZXLEGda5d
vVSdI/XvzVM07KF6Uyte0d6VnS1tjAqPzXwVs754rADoU0DgDmJui1vbLJ86Kpf4mnY/UOZM4Usn
HDIThaiRbRvhAExArL2o+u3QNn7W1TYVyF6LV7obl2qgUFuD5KcEECU6OznnDQGHQZCULgueJPV1
ygvbhEaq0XlUs7PElbttKAWq8JKqr71irF3US15Mn0VKkN9Frou/qIYyLCvTHLC/j+1R9Xbqbnor
N2ST7Yx7UDxZG1DTvlmueFNs60O74teWtvwf4z8SnmLcVTlTpyxgZgqkQn3IxFVo/byI/LGa36JQ
swOGGX1unEejY22QVMSWm/Y6c6gKNquuv4p1R3uqHq3YbgxvlZjwOyNyySqXHtLQpFhV4jwyt3N7
L3dJalO/uVWhH2kPduumd8Je8V52za12NTxs8mN3M9zEW+2rcFEBPpK3y27sO59x6YO4p3kMXp/a
LPBBmi3v61fmv8VO7SQf1+D12HVu62mBte2d8LPc3hcHC99YHYTje+0aXrSxHk0XWIFds42uqf2i
eM0G0pRsso1N+5DYayw83+0Olz6Wi56aomwiGbIjAQSI0GeW3RPdoQHEG1352ZOOmtduwxvxud01
zvbyPP28doBkRvA/I7NR9ORz3HJdGomqjlVAhcZWoFZtxT5Kxi3cE7JsIZK+l+3NIzkfKVqesDuB
KJ7BYnx5hSlp3pUVawLzEQPtdu+AaFZPmbuWf13Id836hCZg7TrS2iggccegV80MHXIwRHYxAAbt
0ZKv+h70EgNzhXRXtmgTXsGGz0eLHxx6qRH/IjI1wE12brO2uqgsiqIJ1EQ7SAk6dq34o+oUv5PZ
1+V5/OlJjJmyFPrfsIauLm57h0OmEhPQqiCqxSsI9OIlRVaSFz8jgXMT3KY0kz5n+lg2gdEPPiSq
UOPblqVLTAkYmZU7YWU4fD9QPqZ6qxHYGhr1GNHUV8I1FPSaCW5DiExPCqmdhzNW0AXQwHz+fHlN
fp6luZF+XhQF/w9VvfPlj+uwKDuNYk3YGIIqvnXr2HQnUrgahaxI2X9ZYrXS77tmk7vSgbdRRaia
NwH4DGe2j91oRnae3cGf2G0HrI26vTzIpWkEtZuIthEweUK253yQiZIYuZpjGrVp1L3RAClNpYu/
LhtZyDXOU/nHCned9BHe0yVo4oPSrh8nO3bTq+ewtae9oxF3WEn3L8/hH2Pz30/eAKTJi0mz8iYY
nXG0yav1uxltzXm6PKafwdf5kLjjlFmVZhkhrAx+/BA/rVEDL53WPzOm87VUqccqRA18j1arnjAF
mtUhwAvQqdGqzuWRLLm5U1PcPu9TBsDZNPvw+p3JmV1T/1Fo1oiJlq0YwD3KoOH78dyU1DKuCYGV
aRDcjG2IpPiVkrw1rbkSE65Zmrf8yfpbVpwMhdw0QZFD9jqUoyOR8gNwR09CWaxEgIu7AE3mCH4B
/Ub377ktrWmGNNFG7LUycnOo4qjS24Sg7PIKLZ8fRNaQxpvZdvkgsAeGnkkTzMTVdVQDlC1XnmDl
OwZWZSP2ZCO6iUPFgXjeL41N3hANL5e/YHGcc3iNZmtQ8JrcASZRBpKOXGwCmr4UFoZJr6J4DV68
ZoQ7uHpb6FUWSxilJfhxHx+o0N9lAlnxsQtPSQg/I54GDwH2IWo954sWgtWyNdQQGyT7BFWVje5B
B4gtEU2dVWI3KSS9p0+5L1D7ydA34CUdaI0L1COK5FZLC0fGE7QkD2yKt5dneSFwPP8ybgaAVilJ
Wxm4cvCIdIXKDY8VgO5f4eRlN8a2l4AKdo1H40brfP3DDCCVaGtqsPau+el88BmoqeONK4MNiG9o
aBs1N8OhQ3NfajmxDHYjCQom+zGzNX216DZfaedR1pypxmsaoOi5msiNWRAEbaxV1s5o5Ak0bNmu
Sl8Ly9N+R+Ur3rg2kJ5C9ilkwsrZ/Xn1AfUkgyAC7yroofLk6yYbQBJioIUxNn5r+qFK3y6v5kI6
DwZmfgLQk0A4Vp1HfuKIqladCqomXdDUfQeCyyoyn0ezMqptl6Lcf5W1pkU2+G/rTRLMVnHVzJwM
W09LYysLAGu5lz/o5/lChzsKfvPDAC2ifBlcTKcoNcN4CJCplogLKg5xm4y6yFzIVa2RTvz0wjAm
g+VufhnM1DPng2+FTIrkMh8CgdKdmo21wyQ4jiEZ8IDM1+LnxaFBNxwkAai+W/w7JBymojVrNgTA
uoj7UQ/1m0EVlR2Iu5KV8GLRFKiJoOCFJK3Fo/hDootprnYY2Gj1DhpU6VbWIJOuhOg4vLxgi3MI
Og0NL575BTJ/yukGMklXxqE8BElBajuSt3M1At0Qgwda7cm7bGwh5w81bLDoSMCDzD0enFtE+b1H
SM3GQBwE686K9LqzCy2isTOTXUMwyRhZeofDTJ00iirfyBqj2pPSoG+s7fDwM4qQDnbRsOYxJZkY
Pl7+wJ+zge9DbX7mZ0fvKI9HV6SITsOA79NHsPt3gmwB59+XXqwYIFIXhDXI6YI9JMZVEdsY5HFo
3z6ffWOKDKFUhDEo0d91QFP+uNdhZdcUNXkQ1b5cAfD99EegD0AeA1RGqL3grj+zd3mufm7S89/i
Yjrki+RQj1TM1b3ylu7058s/v+Dazn+fc21geIlCgeD35dhJf6eHOAAfuD3rKz5C6Qr/rtj7eSOd
2+PWQssSpU0V2LPiK9ocKETYnhP991BtBkBHTfU4CJ7UzAq2SeyIrLL74b6KP0p1raV/Idt5/iWc
X5uYrkVsUNBsG3lKe9BfdXYtIztXviZ+mTtirtl0Y7W3ryszMK/++TV5bpfzBZasChNKOWPQWr9Y
6Vbptp78LPRRun6O3tfECpb2PhoZZ9Qs5GFwO57txf9SOjC1ZnU+BSSVUYwvCASgs/DWImVod3JR
rTxBFvcTdEIA0Ue3CUgvuPUldUNH3JZTAFkaVyefKbHLh3D3MknbtjMd6hHTvzyhS6dNB+XLrEmE
+9/iwo7Rkmqi9OKEV4Je+4mYMH80mrW81fwr/KqdWuHmsaRWHA59NwVmBT09KdwUbNNegwLADg9Q
RFqJbJdOiS6B9XVWJ8dNz51K2tA8kZg1BZYZZTcing02bYxyJwm1sqnVIuiSpNj9xTye2ORWrpOq
voe7hk2xS4AZYqAGLgtz+zdWUJFHfgzA1h8tawi9G6MhKAbLanNNzelXD+jSipGlTT9zDVpIhSAc
5B3+kFqm0YqoOMvNEF1HkuHLoXKkhpm7I9HUlYlbctHw9oBfzeopaEI8P2LIZgpFyDIxgPquZvdm
27xjmvMbLW9L7/LsLWRPwW+GxOLMbghCRZPbGFGnTmodmlMAFKSyG4acorJeFw4E5EYnT8XoqWtQ
hjR6VtyUFR33Rm/pK3HT4uyilK4gjsE/fNw096lIRo9UxoQ06j5JzcYmSju6KRIpTjyZH5fHvHi+
wQuM5yoAWwavijilcjYYIVjWjG6ofUiAQ36qYsKK41qygrYC8K1Aig4REudFtEyQS62PxaAw+ntI
hkJnyGqP/34kpzZ4H2K1gkEo9n6aCZJNuiZyOmuttLlQOQekDVGOBo+IhLfOjcRIjdxUsgFWkNDf
o/m2PhjmaO3CYWyOrYg8XWrWlldFBhhs1Apw02jUbSmMRq8E7tvTiGD5fd1D1rYEtXsr6OQhYip1
YjqS/eUZWTo6oIRBiQPdiSbQhOdHB5X1MrcyWQQcNAzdFNdT0DXgf2oTmgZ/YwqSzsA3gX2X11sW
EjmP6tQSg1poR0emcfdY1KZqayOAIZdNLe4lE1IYeAgj5aBzMdugaYTQWsFeEtvoZkqSyVPl/ybt
y3Yjx5Vtf+gK0EQNr5Iy007LU9mu6UVwdbk0kJpnff1ZdN3TlcniTaJ9995Ab6ABR4YYEQzGsNag
f8SaTqQIoWAAFZ+bI2I/gfzN3mdjU187bLQPl3WRnpAPNheM9PDqmGCznsmWiTqp8QSgCwByThgl
bDazuEOFSsXbJtm9geX+kUXO8+b/09iYySk0T38qUWBAQ8jrqik2lrWer1Jr08d4WnNrDbR+m7rI
8ttyvbJyX+8Dw916dPAZGVExY7YT6Dnp02DoCDaha7vA3sJHvooLJFYdNDqO+Eod9XrUBiPRsS9H
m6MxuOTrqs/9YzLWvqIDwz+wmHh4OpDR+PsFA9OCi2BCzm0GnxoYdjRflo386FrzU0aeUgP7IMie
+ajJoEipZIfOaR5xx4ADCQzv527ZZfbWLj1kzl2TBRppRzzLsmyPWYpUIUqW6XjA1iLoWADVUryq
V6QDk1E3xlNWVEF+MzjRkuymft/NipxA5pSngvi/P3mCJ0lCzcKruSFXD2WWhywtFXUoycWI6wlz
HJwBEGihwlHN4DRvVm4VaZ8eK/BLFwD7CMhcYs7l5bIByvJsNGwRMgGsY4FkSVBnnTqws05QRx/B
r2SmU+QMmb3Pl2658+xOC4e8nuOhs9HoJ96tM3rrl1KzGsVXlSyCoHCCxSTkqrAVQ6wnNwyr1OlS
GJiacIK0ZreLjVV983MHyhosHITt0R6A95Oa0dxkN+Xq3PVsBLfcdF/W9bVWpYvCNSX+cvaDhOuv
6YCePZvcX7LQsfO9yeqbBF9hBIsonVfACoOjMbp8GhLbgkzgw7kIB3hjCf7iLY2tZ3kPmWkZ2cWD
XqlWx+Va/ZEgJOcLnlz+0EGC3YHQnqHB5y9P45y/dFOHYkb+2CxJ3Pqz4h0iKyWdaSaY2YYqb8O6
wXhaq58O/aLdpT5qSdv6XOj2oQbZRj2A1CAPAcS+w4LtHa2D3FfgsUqaJvi4YHwCtybSbN8WEuxq
q5BTa4gRGNKyMLbSaHNIXQISNgOzm1WJMmRyLJxhnxiLE1SFFVuLCgabm40Qhs9+g2BWbo8bxV9x
D3YzHV91TcfLr5qm8csyIVPagP0dz3Qyo62sekWIlIaVE/WFK9iZvcrIufoulhM07x9kr6Ht/tiY
qqwsDyp/JIkXcNu1RYoJZsTIJxCLFEWg3aGMXXxun+d7+4cKRkVyy+CTAiQL3SgLyZLgNV2S59lU
dMaTM8S29aT1e3tVVOIkt8uZCMFtpslkbJ1bRCfnH2gE0EGzfE1nD9fZ9eUQID+kP8oIjjKUM5kd
B44CQnoMDF0Rrwxqp75niyIhk+X3ZzoJtwxyzrVJdYSCEZXall535d7p7dCy30y0LbVsBv1sqBUW
uAnK/eIdmgmHl0edvYJgzvlil9YbyfWfl9WXxqeTs+Sf5+R2NfA2M0qCD+0Z37I80hMQh2/HOf/e
a/eVcW9lihRb9hBG2x4lVgcwzVhBFARWY5EXqFEgb5iCDrZqATTh1flZmoGHwaXmU6+aipVHoROJ
QhQq601fF/7d+yzZNW0buJt/aOgjyOYPtvZagxpzNA9NDR6ufvpMBkUolt4xJ+KFADSW7Zo5ycgn
MP3ukHlGEfRpW+wun6MsB8d3xQgTwPH5eKxgx269AD+vghjHC82XaxvevwGxKzYDVGuAtRGqnjFS
Fz0RKJjzoAHrW/PgOPa0BSvrgtEzd5rxrWyyaNi+XlZPGnJOhAlWk45Dk28+zrCpm+/9yKrQKwwj
KBmj4WVJUoc4kSRYy+yu7rwukLSRYVeSR+rtOuuqd2J/DZtmC1GMUkiURqATiYKB+OVcFrMLie5U
Hbzkap2+9iV26Kb9Zc343/nrJjyRI1xHdmcaoJfhB9aVQfY0Fwd9sIPUTgOat5FRjoqETnFmYsUQ
e/YFHQj0WpzrHhQNdlIFm65I3VVChCd7adR5suZQypz9HQZzqL8Fif5y+cv9P0LIv84lVu9MLVuL
mWdT+mP/WkXt4VPys7v6p7hrwQT06bIwiTmg92+ZvG6Gl7v4GCln3xoTkDc81V1HYh/rFJ+Smug/
MpB0Runsk/9eFeQjD1i0wtvHxyT7+Q1gF5Y3ZC3kTe5hJTcLYIc0s9qvmnt1WTFZ6D+TJOQNs6/X
HcqPBgBkdg67bn1s2FS3RWS333p2j7k31LEVNijxZlQgXeIDwxjvYUvwZtvxjaW2VsSNapuv9a4B
831XVXsfr9rdMOrbJ222UwOgppl5nS62im9DlpkBoBkEFPi2DuhYuP2e3K9mmhUDyk1ILz4XP9s+
WJ7J3fy1fNDj4a5SPaEkznAmTIiS2sQGp4a0pz5vMAnf7dhAMYE37BQHqZIjfNXSd+vGqiEHQxUR
ydL7sfWi1NuOrXVsBiOkQIIjJdECbOveN7N/7VF61DN6oHhOGqtqKVj4OcAyRz3nhBBJ+DnuYgPM
uQbvksWmNco153HMK0CHjL8u6y0Y0285nKIAnXkLa2KCHGwFJ9sGErO4LhP/plh9L0S9lkQtLXMA
NszdocNK/nVttkCwxjr+ZelCHvF/pRMbs+XgNMG427kl0bWkSYrh8niK/R+WCh9euBze/zooC9Gj
AMWDhcfw+V8vMpMmVgn8beTdO8w/XedkCOd+2pfNs9kfakfxNpSd2ak8IcH3F+AIuBrkuai02BoN
66YOnObL5W/GT+TkyvtLKyEpqpveqDTDAEehs+CE/Nut9++dYThOfnNVUEUklZ0Q3vNYMsaQBHbg
uM6nvu4b/lrgf3Fnb3pYl+kS4j2rAmUXw+hvpcABjuIidiJRpz4X09R1OTAdJG4tqfe2fqXVEUcc
8wAm7qBPxliE8lPUF5oifxAupr/kCtGlaTILy+44Mqe886fDUPZ7v3kYG5WC0s94op/gZoRRw6xb
TlIH4rEnVTlRangnf13ItjR/roaJfz2z5/xDr3qq7zxqKJxVKoVDczgwcqxlCe40N6RoF6LBWf3m
gO1hwGvZwdwoujBS8z6RIjqRTzJXx0hZTIzPTtKEg0lB06bv6vWtt14+4Eo+6pbYSMYsnTirp+k9
wmyn0xgvEBJYhCaBRXM9Mru0OIArE1NRDe0Pl4XKPiMGonjA5RsnvtBYSKvEgJnlFAjkbwN4K9mE
jil9/IAQtElQo+ctZ3FbP4G6ZeNVNF5AhDUR/S4dyN2y+p8ui5EdFiYGUXMFDyGIioTDmspyWk3a
0thd97R7de24SiNsP0f0IzSpp5KEqDdPKMVpJqgOYXfXWRa0hSISSI+F8KI/VqS5fZ9HoHS2lrEZ
IABA9DtvOegr+I5ShXHLwg0mF/8VIriQwzR91Ee8zpt+l9BdnR7d6rBNite5VBW+roWhbuyUihtG
1mRbG9VnHH6309u7AnR8GW7zy0cvUwULTCB+wEwvhmuEmEO3OgEpC6Fxl+3s5dZPQt9+pObushRx
dvk9QJ+KER54OoZ4e9fKWYw8twrYtM1htxnfjLVGq21LnAQknCWLWgfoe0sygpNhcJuwtrUx0Ifk
WNaAr7TctToU9qzths4B5gHIjKPJ2qaQLJO9W1dre778q2UHcPKjRZyHzmga8EPj28xoGbYHa9sZ
qrkHWW5DcL6YyEHyBoqwc3MF3nORTh3YW1PnZhxfMJJ2b2Ky0p/coBrfZqtTHIRUJQPBBPVRjDfr
wnED+K2uR2Mu4tIfQB40EP3G6ipsAnYFUQRI2V1JTkQJqnWdjSGcYgQ/+M7dqTA45HrwaVQ0rNDp
Ey78jc2j0fHvxjCY35dumKH+4c+K8Ct1DuOPFB43T7KmzlrTjdmQ0ptgYUFXlqws9MfXzRmfPmBq
MANeeoRAkWOxNw20+bSpiIf8lbiPW/o4s48ogylodNwNA7ypfwUtkDgygHnGpHhZ+W7kVgWO/6hM
n2VPEXIiR7hMbL+nmrkhFytHa0eaPLQ1gMhpa9iDaiVb9dA3QO/wX4u3vyMM5vXRMMOeOUYyzs9q
zVPSrzOSpxUQeRmw8TrjAGpBtFKunCoPs+QfMMWFXj+qTFFq53xkCTUK9LUcQXBTm8UC6FAaswIj
bskvH3ADHzCOEwncGU7MEPN86ND1eNwtycu8HNGRCubx82UZ0kCEsWmUAThJozgRleWOMzsFnnBe
ddDzEKRilrHzMfu4hkuhiAyydIOcyBK+WD9PdM01yMJy2X6r52Cx75P04Nrd3iRM8fGkx+MD18Ph
s4F/LT1nzoZi+ooUyksBVaajUV/XTNESEpeG3o0PfxpvHj7U8td0jrs43Tx0BY1T8uh7PXapgz4/
olPyqpm7of5sPxV2qLMvSbcrsG7YW4EF01yiBgQOFBWty2cp+76YK4UzAHYJq5uCp2OMZFsXVoKw
ABjBVfloTti798EqXT7Oi69IIGSRGGOlQD3DoCJyRyHhqhMLHXEduSO7rnUQ7Pm3JdoIlxWShRTu
2MCR0jkcneAAq+E3yVKvNEbL9lgUJVav2K7p9IBiwhRqscgCgElNNFXVSmY8fOoClJb4jn814QeH
AgFTR/lGnysg3TfhvNDry7pJD+tEhBAuUY9yRi0BZbbuhSiEPhnktrA68BQAPMS1FIelEiZ4XgmG
X0MjIBu32J7OTdylgdXl+9QGRratah7IQsrpxxNOTRsXoy8AVQU3X+8J2zC6bQcM4HhugoEN0EOZ
yjRTaowW8bFNDKBGDOqeR8qy9rvMbHoalz3qHEG1ljXoIbQSuaSemdoX0NtiiY95ZVUF+mj4LSDQ
+yGq19r8YWNjpQ3yrC2bAGno+E/Zuf1DudK82HEw1H2zsS2sk25+S30OmOD2if6cLW6eBM5Ik4eR
GV4C5566/FajTLW5LNeNd7XBFQycOCHlMbyF0rHhMYahPmQE6YCVP1UlTyoElX3speE/4AM//4Dg
jUj1FeW8WEtoYG6gIGkD3X69bPJSrwIoDRDo+OvmfUDk5D4rNVbhxUHxCAQW6k3ubusOLUIVVqEs
eUO8x9fygILzF0pZ4W1j5xl4pLXo/81RUu42chwMhftKdXE4JCJWvnRcAOcfLFv6qnddhD9sJ/rh
+Hz5S0mPw9XxqTBfCjWEIkPh+TTvPfx1AobD4s4F1tiQKW5+qQYnMoQArttabVc5Xsz9XJLrpK40
cF16fXRZE3Hq5/cVidMGHAgAaYEKcv6htkFLNrLxNzOoSVjw1UPjd0pBSHTV5QGjn8gV+NVCfTyQ
l8uSZTEPU5UexjuxsIUK9bngZV2z1WEOLqi8XHd9OvZolFbbtTZt9Y026zFYpfzdZZmyczuVKShr
jHpV9IMN26vm/aY3tyVK1z3moi+LkavmAWwUZXF0GsSQkPc9FixcGme2FQHHPmoLOzL16sEfdawr
K/qZYsPo/QjfyTaxJIBFSnEpodLnyW7SCbbuB8Z0l1lRe+yqnQN4VucwfL1S4RjLviIqyRa25/la
n0ia7S5VmrIBRYO2fgBvOEqiZKcVql1U2UcEliF2vtFxQ74knFWTWxUpJ2C7twT7BphLAL9m5d9M
ehk3SqQyqUpYmTJMTHHzZsm5MdZbjqfkZtE4AbAcagrD7AajitheqtGJECH/0xwnQbXFRLpUL2Ex
dUCQ22/WEiaJF1nj42UblGvEEb5swh1bsMF6rQrsocIGJzBu1PPjknfBtCgKbiohXOOTG6OofTrr
FYTQEZXxDeQaE4mIrtrfU4kRqiO+BZ7cVoPbDmOwZAcKREBFAqaSICQoU7mtPZh/UVICkHozESSv
PZhCFJVDWUj37H/PRCxcrSlZUqvF5/JIH05jH3TbB3pkPMFC0QpdBESf8wMBlCKpE5c7TeEErv+j
KGgEakBF3i/9Wo6PSxxb29hfFM7DAPSMb2nQg+i/KoBb5GOIB9z/pxDhSJqcYaaBeTTOe1Cckdty
bdXtEFkygr2K/9VEpKyjYAVoMx6pPePYvrLkxmC7VHEbSGW4lg7EThc7iyIqTJEAJaovEyS/2Rdr
/FVZhzmLW1tx8iopQgQzVi/PAL+BoGzcVlFXGEinH6ZJEVXkUnzAEXACB2ymndtXN+EFaxYFi3tS
XZnZkQ7+3sLqbP16OXrxwxW7sJh3/1eOYMcp0EDdtqEs3mqMlvvYDgYQIia6PbfAAtoPNumhMuFS
6Sbk2PWITjdwRFAL/174L+OdiyknTDpdVkycC3q/rFHQR1LAcSxs0RqG0sZ1iW8RV9vD5plgJzKx
5XLNhtAa8F7Rg95+a7bnduuC1rJ3l6XLHBdrUbi3AaJC0A8+Pz57q/BK9xeMIzQHNGHa7tbNP18W
Ie01o+Zmmyi5YPdSHF9xqG70foGuXwMs4NDU2cHO1zt36ncl+2St9yMBOBYYZEivwtaUPGyx9s8X
n1G5R5NbuI3mWrfYmCL4bfU3rQ7mNiDsOOgh2tu/LispMRUgH2PtGanJO6P6+XfcMiNbl6VlcTGT
K5T+wHK4Z/SqUlXk5HKgCUf/ACoJP8+T+7XdgJDfGh2LPVt7Wez+dZrd62pNjzWeowrLlNgGdPoj
i/+WE1mpXrclrQYWu8OR5DtolU2KGCVJgM5ECAdktpSstQt1AKTSh2U+TIFpFQ8do490YVfY8lJc
65ILF2vMHICJ9x0xq3KuU2lZbV/bsEU9+7K5Y+Cp2pqSOHUmQNCIedj9WwbkjZuGhHHXmushLa+9
h7TO9k7XH+zmcNny5BqhtKxjbItzep9r1HQDMZjJE5XUedNM8oB1vufLIqRGh3mP3zgCuBvPRSz+
5mrLCp2GMax+NsNN6l+ljeJSlOqByVK+9o5rRMTgWno9aTUdAb5ayqvJI/ts+e/JFq6oPxL4Lzix
501P/aTNGXwncwL0bgbMqV/+UFKPOZEgeCdq81a5bpDgmI8txndY9xPN1A8IQVfI8VA1Q6VchOQh
hWvUKcN9Ubo3zY8Ru727y1rITuJUgKCFMzerTSsIsOogsYL5P05H8wsP7yodLLHocIHGQPBBvdMn
G21iKKBP2BQgabit/hUz3cBd88CeH41VfyKmCpZLZsWnYgVHwQI0A3ZmxeIsudX7N81G/RvLO6mq
zSS77870E+7UBSWowjGhX8G8PE4qE/t4w8yiieQPjNyz1bhfsSdVzYCG0spEtYgou/RO9RTS5NSY
RttsIL5L7jf2PM1zsAXj2uxWUod9oqg1yL8qGgqo2KBtYwo5Uj71GWssSLNB/AGyCNOONHasiIrO
XCoH88ycDA1gH2LXEC9lI7N9nB5mLLbxSOpjxY4+VZg+N20hy+RjoMARAcAB/p9wdJprF1264RqH
iGR+hCbKVrVKhHA8LHN7N+WZgm0Dz9ej7hcXVXcAzSvuBfkH+1cVESaMur6W6h6uVlrx0ZdyDrd2
738oGIEImyMV89lv/itOYqreYIiw7SYWD96Ll3oRwtHctB+4tIEYAjIUXK04fvNciLFqXaIN+GSW
plVR2aIZohWkUZw99/+/zv799cpRs1CqO5eyDpWJFV5I6Q0nwuEn+kNrHLtyikzVPqEswuIqQg8H
ODkm2JvORZXaXAF2y2Cx39Rd5LtMD1H/XhWfTWZppoFhUtDlAB9RHEvSNpNMWGxAHMoB6GUl3zYz
j5ivq7reMkvD6wVuiV4HGgVCCGimwasJs2DRmPc50DnwrDB3Fe9MqTIoDb93I3iaff7JmFF3QM81
4ZlIQ6bPvR6BXP3yvSczACBn/K8IV0hzVtCWZwP2W+LSODZdgR2aWyc9AC4/9KmqlimzAItPeHh4
deHRJ6pj5bTdyFTGfZvu8fDiZefL2kgloE7KIYExFyZuzjAQwqIAgFzE0migNWB0+8BwHRAf/0gQ
nv5lMy3Een8e9689LY/V+EtnL6nLri5rIr1QTwUJ/p+lbm7aFVTBsGOSHtcish7JC+rM64St0aib
P5BhncoTDLoYLX/ueBrHPx2f4+geS1fx8pE5ja1jAAG5EB9GEYzNo+M6UgePK4ATHbTOCWif7bfh
e1J3Cm2kkoDfgWl/+CcAUM49py3rzh0NhGhL/1y3Dz6qCrmFHlipYnGQuSgWUAEuiy0GG5Wac0GZ
PyQAflre34tA5bqGMVDltSYz61MhguMgCtCmGBDUUsAtIQXoB0fxvaRqYIWJ91Xx4hFhaQp7TKZx
goS57IMBPcmevOlE8RZRCRHuTSs1NAfQRoiZeRn54y/uoP48R5c9RyVFSHlne0ppn0NKU6V1xCbP
DRev7cOkKFTTJfy7i7cneNEQPbGsT1B0OT/8drWrDMubeMl/dX6xp2qjwRW4Yvvui6rZJAvTNoAv
fjM6gRL+XBLTE1+rtqKM/W5zoq3q5p992nhBluna41pVr5MzqlbApD7E97v5+pcLHqlzmQa2xm2d
0RJXaYLW5xJ2tA+sCrgb89vlI5NJAkuICfsD9jkKc+eSci0DvHXFytggcQ9C1yZ7BORIoHUKVgSZ
aWC0i2P1OiC1FgfWF4C7AH6qKuNxl7Thj877gOmd/n3hizXVpHldCT1092asY4xdp9PD5U8lM7lT
EYIPYU8LCLSkhIjsyzLfAG54vsGMbjhab2gNhMpNCVnoAaYhBjN9WDkYoc6PxkBLqAJ7cAmfXYPN
scHH8fmyRjxCik6E8al39DoU3sSc3ey7fkk7aEQB0DhSsEs5X/NvXbf33DosqYrFWnqxYvCHj+Bg
pwAR71yjckPm2ZQ15CX9Q19mjzVaBKk+3BSFowUL+5FWv8B1ZSSb4uhkVn4qWPiU3ZSYRtlDcJ91
B21bgzWf9kn5yFSDwTIzx/orL27beKSKSDlDTki1+jBzbTy49TEZDx9peWIK548IwdJLvdmWHvtU
8fvHysN1PE7pr8uGoVJDMHWntYCzo8MwjP5xLnYsv3VV0BIqEULgcViW+J0HEfhS2JPAl7Lr40e0
4NMxqJRbOJBzc7NIAeSCbihj00q3PRh8jbCz3F9kNdLdZUmy0IB3IsoFuCnQ+hSyhCKtGjB1QpK3
DDN2MowJDzmCiWK/W/TQ1dLhdkyc9mprB+P7Npmqxr70Y/6RL44DNSx3CuIiVDj6d5xXQl8+dl4e
mKQ4Cpnzl+8OqcZ4HxMu5DWhB1jSegtt1WqA1E9PhAh+qnkzX4n2yjhP50MKMPt5esw986FRYQ1J
P9iJICHFZ4mvO2tJEImqHd9AQ+XF7RUptyxxAC4f5r+BJIRkWJRBgUvakqSMrUwHjPttD4KzSteC
neLqk0Vx3BG8HarjWfxXSazafLfXrHddNDOwWwAleM9Tdqu8kWQanUoSki4yOH3lTTZuQDONsuol
aX/ZbNoPfRI009Vll5INFZlAg+OjI1g/w8zhuffOmPi2EWCh1q+aBRtWLW6s6MEbQ9DqsO/Ab1bI
k5nEqTxBuanMp9woYBLWNsbu5CxBC/Rdr3ICgJ3tVqwPYKJ4Ocz+G+0piCbM4zCSr765hC11FJFL
+qFR4QDIDeDWUCE4111PJsC7FFkVj/pxzqz92CehW90M5CmZVYiyEll4ffB9JZTUUCwX9M7JsnrY
XM1jrfGd+3bVncBKyzLQZixkuX1ZR5yQQBEw39kyhNQDiKHYL0MaYOCABecgJXB5rbTLQc8N8trP
NdmXTrD4QWver0278638wShumTYFOvu+zKgoG1+MetwN2S+rGveXz14SdvBjeKEXOIS2KQ5fOTOo
PcjU5LHpD/tqT3owOmuHvK0VNiaXw6tJuCJwhQv5T0VIplfmmGNfo2j32LrpA9vOlx32seYrrLm1
isjAj+6vj4zbD/9Fgo+dqHMz0jTwCvv40PEKwM5go0kVjQsxFVIkjoMK+R8pQtA2XTt3rQJSADM+
V90+y/cVoDIuH5FUCKBm+fQSth7FJs7cuCAx7+YcKIPVwTUfSoBqJflHzudECHeVk+pyU1Z43nsT
mijYDS2eE+stC2pLcS1IjYA3pfDaRzlGrC5TrQQrjwtNJtM6Un33tq2h11FFcfH9dfDX2Z+IEUJI
vpLV3JIlj1MKsH3jSJ373NYODVnDebCfPLS/zPTRqF5WHSD8Tuj3S5S0fWSbd+DmDLqdv8Ru8Qou
LNe7ApoQfDnWaH9dz+BLNe7JNaZnd2Oj7ZL+1lNlbrKYxBk5UEzEoAjmcM4PYjLnts4MK49ZHXTa
TXtNv01v4Nz57zZ1IkUsWZY1kCwHG1KQgiK3CynFG2tQEWVJdUGdwsNAChoKYpl3AYY0ZVxKZYUJ
GjwbODEekuGL7T5fVkcqCKCQyDWwqY0E5vyjARFRG8GLlccE49QPzEt/dkMOkMCk1A4kXVHBbnCN
XJYpc0tcUf/KFDxmy8BN3o9QDldG6JSvi3HMR8VdIXMYbNNjhQp1S9DCiFfFsMwoxOdFjOZPMJS3
vfujdg8qbFhbFiyxr4QbAHU4FEoFVYyCNWZaQky7sw9TrF0Ba6GKkuvmoQ7nQ1UEaeAGRlCHoObc
Z3u6+/bypQut48u0I1fpQxf2ZjBfu4cqhPeE9JpGn6ugCosDu57eLn911U8VKp/TOmZJ7mZFnFfI
hfofmXW4LEA2JAZCkT8fQ3BAbZl6Zib4GJZDD+jH7Z0F5Cn6M5iDd0tpYY7l2JFHe4pctwY0paJa
KQK98rB1Kv59a/wkECczTSt7hILmo/vVzYNxC/rvGL+kL9799Jp8HV6XuzYLskeU/C5rLv+04IvB
6Bh+g1i9Tu1u0gtWA+OlTbGPzqomygBNr3AbEVfxt4KYzvdwlWERxRfuTCepWlzYXRED8YQU3xNQ
07tOcdWMAQ3sPgfItAtIsIdqjYaFfbLnK/QgHTrtseHJGdRWZdNDFjxQVfj3BwlO5pdL0qcpNprd
rAo67D0sRriYbmgDAnVbFJe5XH0OXQFPMzB/I4QqkmWlno0VzKsHQl1CAeKbBTT5mnkBHW+t2+rH
YtaBNe3Nqdgvt8Ynfd2nxkONis2kGtGSan7yWwS/b4tVSwGeCYgYJ3K3f2YNbGL1Ve0EDVV1r2W7
Lth6JBjZQVWXp4HnIZoBXNknM7bsE/2xKjzs7AwBNW619pis7j5JQbY7RK7/3OS7pbla7Sww50lR
iZWm3qc/QrS9Jkc3wMBKOV7w882EqBVu/W0a5HWQPg+//CUyvhfBioWH5/5ZtfsnuzBOhQt2lmH+
BaCgWP4HEn60ON/Rsgr7ThG+eHQScx9OXGFhqQcfWUwWfZAutcsGDbtrhsTXBPdzdZzLH7oVT9Mr
Rjs+cENhD+UdkRnVEbHqB5pFcEYSHCsmF9scnUlMfeY16j6qyQRZBRUopKC84EVbPAuErC4tmkTD
CF4RV3QKq+xTa7gh7+YleRP6E5Y4EKXxSPx0OSjK3uIWZqeQxKANgsKmYLelRQu3zLDuujT+vt1Y
uLF90v2cQdsQ08K/9bcXo9qOhSJVFmmTfodJZDIYfEY2iG7Iub8YetZYbDaL2Df/KcwFjcR6B8KD
YK5vqiyNgB2PWa41GFIH5Itb4OT9Fd5YikqELP+AFf37I4RgtSRVXvQEAAK6+wUTd+EMmAKsfF4X
rsKMZGaLXApjapgUNXDG59paS0m80UwptI28Yb+9DixIpzD/x4MvKt4HsnsOLQWsgmAuDjQvQtQD
dnWpbZuDp05O3uqmm8NMK1zFNcd/sOiHLu5QLNlx1kxTiDQ9nbcSdwrMhuzM5TFrd9ZrncXgbh1V
zWBZFD8VJcQVDMChT9tA1BzWn42YPTWYGg0+4AanQgTvs+tso3SGENeMvo9z0JTBFBZbYBYhtmKz
x8vipF8P4JPg1SNgHHx3jpMkyC1qr/BSSEtc/Xq1efs5WB7TxQBCxxQkvcLMZZGZMwrwbS3OgCP4
uOvlBZ8RQtCcrTys2uTWZ+xX0iWqy192VMAJ9bG4x+9+MfdZnTT1qQ68kcHqrogxRWV5sw2HsQ2N
7IatcdqCnMG5M/3PnFZ63jPdueonkP08p4ZqZknmBh4ARDFsjH+AMunc5ZZ61jugXwHzzGrotecO
xS5Pe0PhbDLHhpNhghaQnti6ECIImKWttQG0bLxNySFj2q7KMa6f9ZG/5MFQHft2eizcRnHRyw4U
yz4ggQQaGN40grUCCgfLH2iCxBm40ID24DY0Ul61sg94KoT/+xMjNYzaNmbM0Mdb99hsn+1sUzid
KTOXUwnCESUbCjYEvCpx5t/XzhglWNQnZX3UASpRuVtQpvxZXY7aMSvvC3qrIWOlIHZv6aEphxkr
bnaAV/5uZjnGON27Yt6BEnJvg9sMWK5GdzWYezdX7curfrVw5HTtNCxP8yOn8Vrv0sULEvY9Z+FA
VaFPfs4u6Oj41QGvOj8CgESAXtjHJQkkAMwr5YGGkiIz9pejkfSgMSyPjXZkAVhoOJeyAT9hogmk
ZB2Y9bo81OjDZQlSPU4kCAet9QaIOgd8strAoOrshF4W15VqPEkuxcUMHOqwWP4W9BhTm5VjD69w
Fzea0PrhNaxlPVzWRRa7feOPFEGXMk/aDOADwDrabs2ERP78hqbf1DEko1GlpwreHm5N4kUL4GVQ
y2IiBlV8wdpqoH/bpQ+skLy6Qz2vXOjtCJRNTOqlCneUfj6MVaF8DYaMvxiC8i6hVZ8sv6EoV2QM
/vxiGipkV6k+J1IEfaDqVrsc2RVMUzs2ro/exLuoxw0s5pcPShaaeYkRPGzYU8bM77lZuw7tBjfB
QTEnRzipw5aEhH3FqkZj050x7VAhvSxRGhlOJHLTOYmYeeWmWpbDkfp6ihLT3K9+mwbelF7VQ/al
S1StFqkpEkyWcbpsbD8JppjXtGzpBg1p1fnYXu7I1eL011VFm6BlKRidYU8HthSqx4rUVE4EC4eY
AQlzySvc8w5fMR9vTfsNi1aK85MKAcMaCJwtjlNoCl8TQ3PJlgAtN/GtAyZCKaoovaPIxKRHBuQw
9HAR/RxxBSZNsh67YogZaIAGo1VcL198EAgMdn3w6ahImkVWBP7osTm8Nugd8cjDhPi5SnaVTP2g
IQ56TR5kxnYFvEofL60JHXEWZHWY3erHMgCvETu4zs5tP102UInzYVIUI9ycdtF2xeJbllqaQRij
qE2h/G6lzdc2a8Omnt0wSWtFkiIVhmIrNrBQtNY94fJyx25hVAPky6yvVbR0bArrobQiD8BpOySk
KuAmqTwP48kc9APdctEbqEdAnjIAAmGxsOA6GUdOMq5v1c7Ms38uf0iJbWLSGuy0hoWk2hMrymXr
mY0O50O7HNsDKVtQVsJyfGQ3SaEwGpUoIaj0oDbLNEDnxEaCCkA+BsZSBJ2h2leRFWZhmYglHFIX
yLOCT89p3qxoL2C31vmUB0AQj+gzvdaD5L6Om3Dak6MWgmnr+vKHlPjfmVQhSCMtKLRS55lUmIVu
8OYeaHRZAvcp4QK1OewQkgLsuvrvSehJUNbYOpWjiz3Nbp4AP6N7e2zlf7ssQ3LV4ErDdjCnf0cs
Fl7D2ZxWbkOwOWm34M4BCsiNntLdVu+s3tjVefkN0FGD9uuyUJlhYDIElKw2NubRdz4PJuvMirq2
POSh2Mui3XeGOr6mOh/JFYPmFjbsUKXBwoQ4jFs6nVsMeEDFQ9qDzcLc/w9p37UjObJr+0UC5M1r
yKYtk1n2Rejq7pL3Xl9/l2rfc3ZmpE4G9mwU0DPTAxQVEQySQS4u8sGzsg01k+demOy3a8oAxC+M
BZiPpJvZD9nUqRw/Q1iRv2aG4kSfUuyTIc5MAPr+weahCwiI+YWHlR611pZlzYNeBOuKC4lgdjnv
AoSVmWU9saa6ra7qQhT1WOPmFG+cEhcYwzzBbPs5DM+T/lAjT1L9k/4mwPLRwAt6AxXFC+ql3/Vl
l2YDlmUEz70KpGchM7zyWp4Srmth+9SR/kFD/LXaxckQaoMEH4IuYhIYFWJeTMOrJzNJORI1sxtl
fxQkvw3+H/TELlyLeMrLOpp7aYWXODUZghjNw6VEmo++MvGkv68Vay5EAimQDoMB036TlNSGMEZG
DbxYU3pOu5EURbGNYsOOWGXwtct7KYmytn0YTV2sgnYmaOvSFCK1JLE/iqaupDzDALJEUSZWmvV4
LArwkFThd5l99/WnLjNATev7BkOOq4vkvErZv1rNjLTQsBpejs2CWwZVbvMicKKO4S7W1wLQ2PIi
Rscvrd9Vmc51ibUMo90XXorghZGYXl/KvyVQS9GlMmhkaNoeg7C/gBnyd/+kuwWIpH+LoAJbf+6q
Lljok3zxIyxJ3f+aWU6PtU+UzQGVSh6CyxDcAeVGdhTDNrz7N2XNqIGgbiEp1+BeaUOjllNoTBHY
PjBVou5K4leHxN8M+tOf+3LWvPelHOo4ainp4iSHnB6DBMCvysWZ+59LACk2EiyYiANQCnU9dF8x
Cm0Ec1YtWMDDTNLr/d//A9KkA5BLAVQAZ5QDJ/rJQquQkkZqbNEuChMFusDT5tMQfc/5Jkb5PZvt
oS/N8q0FR/NsVunnlBkk3sbBprTAL8yxCEDWdATE02gbRbwHmBe18GniMAlUx3dpOhhpub9j8MQE
464dH6pZKKCBZAS+ljJzQyWNWq8Z8H055m2i7UBWGPd1reCMyOvfIqhl+IGYGQUXoG84i71APGA0
lqmOFpD6D34M9Lnk80QA6HGszm2tk+qUFJYyaW4hJJYUPivRri5ZuJa1qGnBtECtgALAY+vaR05S
2Sd9h28KtOIgqqdw+iPE1U7MpWMtyRsMbGHB1JdV3igZ4C3Lu2fpNaM2OuVnsQehI/giikdBqJxS
+9MtGelsp2Yv9xV6DX8mL2B43BbMrBbph13pz0VRimDPwjzgbb7nPf0gWa2j7HpPtDCizsxs9RQd
2of5CzSFlkxKc7I4wHpaU7YyR3N5orJ61Nfq75cfRdffRy4T1CDBR/kiLpEcewi7zd6QvYjX3WRq
rBYklHJ3GCfZ1KPoKW/GR73V34D0de7vD/NTKJuFykjrNzJcCPeQeZyXHLOt7whvvgfeyX3sdpvo
dF/icrj04ePUEfmhqx1syZRA2U9KcVx8Vodu1nAg4vjWl6ANZ2QP1rT6UgzltzJoOkbPYYvH/iRW
ZlTYcMKJB/vUMiStVaUxohezw/GqQmMCTfQk1HIvxRpqmF0lnwyl/mME7U5OlZbM0VmXrSSxc8Aa
/FqzhFpl+LY1w4inPR4ieNEJ8ArXt7fpuEyswPG7TyTXnzWzakNnLFio9LUbC2g2oAwAQiJFSe1m
IE2SUsXA9MFUEDWuOKAxczTTokWi7OXfYcMxSlWrAlGvBXE3NAWdZ9fLQmaqbUcVexpu9I0SOZlZ
P+WsNMLq3l0IofZOEIcARM0yUIOo1fSgIayMT1Fn3LA1r4JWw/9dyfIRF0/6OewBwFaVaO8QxtH/
UDPQV+nyV1N2tCsbLSmXXz3ZqZWRZCe5cQmEmmy1e/5v85Q/zjvhXXLijWzitfgINgRXGF/aaKuz
oCfSciD3voXybAZf47Fj4FuM0Ap24Z/QVN4VB6gpVMJT299Ke8GBY8udYR+2u9EFpih5lHfZx2gX
D/7v7KE9Jk5CxhcDYAPrvslZjWouN2oxFhdn0Icz74cBtAnmzQYrLOyBHYDVzsYU7wxJ7235YbRE
h0Kb0ybajNxx+NPaUWvynsZ4FLAUm3qRauIkRvOi2BlSVOlrZMWbkAFbXLOw/14t/Oz1ajm+bENM
oYJaW91BdeoDYzvvazRqcNe/P1LSglc4HDVv24F5/6jubw/6Ba5/dy77Q6EsJ4Wo8ndhzSZvsSZ/
3b/1Co1dMrjER4CHz1fVHZ9tB9UTdEYJkbVDy/+/0DdOnbshXeDIXL/FHSWNwJoawdqnG6vih6jg
LPuUkl4CLyimJ/xJwN6D/Mb9E1krfINw/X8MGGzV9WIEuL2g1yHK8oujaH4DaPsRW8lRtM/BbniJ
KvIXHI2ikzyKuwmvaTd5719Sj9W1y9pTysDEvC/LCSAh+1k/FCOitJAVnC96+3+bMAQP1wudBT6o
qw7uQAbeWiKJJby2LiqYD9xAtIfcvb+vLDWkDMGAaWpSncJx53tnfOsY9YzV6s3FqdHJB0kNmzpY
FtP+mY6cOZ4SN0UmaiKiWZ7wuIu8ujwOxWFihQqruflLyZR5EMO6mIQKCytIaRn4Yx/3JPDEj2ZT
bQbXOKKVbcDAOIaeLvt15/R+oOQXd07uQ7SG+lDTGdzIOikip1FIb+XTt6Sfwo6hLCxpVHxSaSPH
gfA52tcWujbfey/ZBKZghvZ/pSQ02mEMOXmMxMWQcFYVlk4ipXalMvzF6lowPQQ9QCj0oY3iWu9T
rTNKJN6wFrjucAs0mWSHo5m9TTsWbdq6Wl7IopSjDvNQDWLsG88BiTKKxJhFMo6a2xuAy9QThqS8
CwUJ0+wp6jQAoVNX1RVXV7OetAkLAL5qUy6+hvI2+iiG7aTDFWhRH5vzqD3LpcREWy+/5UYzL6RQ
uqLJ0+Dzi2b6h9SaHc3jHWmv7xFuRE7vsBraVz3DhTTK9+iTNKrIFsP7RyRDz8dGG6xS+ydB7YUQ
yv0UQyIYI7/c8Vywp+plyjiG5rOOhvI6nay0FYYlI57MP7NhV/AsxMX6s+1iDZRDQRdSqAwdJHDS
a9zJth9vprhzssQGliQatkLYWwVGPujIGN6/1awLRzmaIlVjvlkUIvuOtplb2sKOe5GR+dncl/N/
3LYfjOMCr6VtYh2N9WgEHdCoYgL+37xTVNGMuqSLzHLMcsHS+WJS8KBLpoFg+PPwFAs6BgonZaWg
uYkXHjtRyCPXzzMVzbBtBG9o5BKLSW1Z7+0F+fdnUhck7FHkRb4EBsh35BHheF0SOxAfx4GxIauR
MR6Ty8ASdAvdJIKFWVSlpZ2oTnwTDTbEnxx/qKye+8vY+dU7fyGJsnN8H0l6MAUAazepGavomjEO
MXcen1s0Mr7ImE+hwqBh1pYknO6LXl0jZmwrMl7q4Eql1FppjJTLpQwTG8WMRLEkkF43bNWXtjhm
Vri+enIXwihNlma+6LsRTSthNH9OQyBttHxcqmshb1Y9OqUmjDdz9Klm5YNXrxDG5WK0LarYaMC/
9lkYflorYQaUcOt/GUiORsPDJO6DwamDhxhgImBS7m/r6kovBC4fdBFepIrA+WEPgVMzuCA7Blzp
OIIMJxRQRFIUK5y39wUuJvTmUujosgDWB21W9DnOFQZ/ANmDu/sdS/l2EppXVUA70H0pq94CY1Ul
GSOCF06+62UVEebq6WMT7x0NI/VGFyOvYpkELBrD1UIssBrLgaHRHjO+r+UMgAtOWoHV5CA0mNG4
KP4uInfiUiLUj+hLJUUFJC0LkvrTJkdvIghNoR/oe0UFjlpe1IVFj3kpSwPfuJ88dRu6wyH4HJ61
gXRP2ZO6gRP+Ejky70ovf5qcAtnf7lR1pH5B5t1lPaZWLfLlB1H70A6xngTLB02m5hh2Ymtm4da7
2EleZCd5kD7ip5np6Rb7eW8XKF8appM0+D6E8lh//PjlW7XNubMp7H9nj6x3zZpGXa6Qsj8aiG60
mvvZ8tz5i94yktv3dfZnPuC99VCXf25kJYoGiECt6WhgSPPRaMw9Eq078bF+rrzS7DwYIUfY+h/B
pt52G/7t/ies6/OFYtHmIMPgWLXDJ6QbxZLdZNuSmvh49LJeAGvm/GI76XecX4t+lhgQBBafun0q
yy1osDEv7PX+gtaszaUYyl8BVzhj2BnMG/LkPJFMFtpUYqgFHYr0wVzrao51SA+V19kjajC+WX7I
W6Idi6O8Cex5O7rSSTEHZ7IiN82JbOdfsTMfJ2s8hvvhDf/ciiT5Cr3cVBiRwVqLFzCG/2sp6C6X
eI5DpDDxfVP+WgP3d5DNMiRRiolLZnTMLV778o2dilfK/Y1fDUMvBVMmamwCNQONFkyUOZg8iU1t
JxPdyjYi0RkXZ82HXYqijM+c91WWlYsu2cqmfkRWwF4SnowFsVSJsjaB3EoYtQQph/HPY7IZSUN6
u4dO/cWUjY3xkDFSHaxVUQanF9qpikLIay3VNpzOWtbFGgrBuoaUyZH5Uo+MHkJmgXDHeZtAxv19
+8Gz3rFqNFZJAe0PloFmZHRvIildgi3dLLairVrKa/nAb7re7A/5cXwtYL67P78wAeb+F6yuET2d
S1UWqCWJUg9jjvhYm+GjjfoJLbHG+NlIL1rHyDasGgKwp6C7EF2xIFK5jgQm9DkFftYCd66QKu9M
TGeLDWsOTOZA6XVni/4AdNAj4gCi8lpUASLJPJPQJCCdNJDf686Axhc9eh0Fwel10UQFlnRovdA6
GTRD6J07KNmvDAQk9/d1tcaKfj00b6J/DpNal8fCRewY85k6xj6WLLTmUP4JVKcq7R5DJd4j/rMG
k5I6j8SIMztT9rO0ZcEi11gUMMcSEG7EeMJCZXUtH8Y91ZVxAaeXstklv+VpJDKoIvPBG76z2Bkw
iXTYCON2NP4wlr562qAeW/oGATWlCZ95PVTkMgSIXNR7Ars6Fh8RGBPQisTJXtHxTpu5qEEvvf0I
G81WfuLbisxTSZbhKKxRWotXvrliABxgLBgIosGwcb0ROQaoKWW6tKIluU7Smjt1hXGKWozTM9BR
acdpHJIB4G8wbCUfjK1YXOg94ZSLTdqyrrkSDReYQ2aFtXCWpY8+2KPFZTPH8rHpQJiWBXbxHf6D
IQIyoL4o4AJurmD67PWykeQIirZDWw4mv7T6IdL3Q/kwssga1zZ36V/RFypc3DhKy/MiqtVWNeBd
6n4XRPlWLDusrDpXoYjXUvtrroV38MP9vr+vaxp2KZZKHvjNjPaiGWJFt0VfQlBmNufnxNeqQzt1
jKu85tuA2YcmG2CrBZj+eicnVeLKdsZOJuU3ZgkWaLdlDo5a82egPQLT6nJnRfpp28hpGHLId0Ez
ArOQPhD1yUVuJbE9dSAHKgSG2V9N2IOPHaV2pH/RKECZSV6sin915pQKCqPNr6AC93/VkLx+Mrwu
5ZwyRJEJTdO8gQJC5FUi8rbtbOul/qsMeUbtbHWL0UgD2hcMPQBQ5HqLO45PZS7EeUpyTTjhJZHQ
kKux2u9Wwy6Q+ShIBIEXEe/razHDFJdionO4E6B1kTZdmxA+0dAW2Vt9bINzRS7NKDdR+rmvrqvL
A93KQqYLmPpPqfrCF/jzrGRhG2MIXq8v4xaUUbUGn6Gmq6sD4YSCiULQIwDur1cnCq2YSmUHcHoU
FTs95yUzkZrQNnw+3rSz2DpIf0q7qcRfFfqHNFTqrkOynZGLWuP4APgKQNsFuQeYPBULtnUfGxwS
jvt+egwSq44GgqGJRFI8TbOL2VY46YA5UdXcWEEefoiy58sHDkmIYhll3Qbef775l59DaTpGYys1
+m2ANNVirwPnyzy+5BxLt9YMIWgw0cEOsga0zFOGHpOE82Go4GWyRrM143Ma612hoTdYBYdjExw1
sSJVwSJRpqTCm4HgE4YXCSOggIDmuz5y0GIIQTgowqkJ0KEu45k4HzBtwZwEaRelstnkPIbTNvb9
HaVixhuplKLFSZSrTQGpqHc7rRo4vh9ZSS46bc+a7EDdHFoU/RIeuSI2tEEQTq0A5g15ftea4yxj
JPr9FdEvwRs51PH1fTzAPGNJfPadae9olt12gk5moQCyXkSvIueFrUx4dXYKTibgfjHVhDWVhXGa
9HNZQVNmEfSycOIw7T0alK0+1kc5VndK21tK1W3StLZbibXHdKj4/xdvYJ43UscYrLYcwoV5CqpE
5rSIE07lBzp0ML69J7O57d38qcRMCNJ/MDabCopu5FEGoop7tVLhC05tqHslOFSQ9bSLrDfHsjTR
nWjOGHyZKSDwl3izMSKHIX9VqeBkf0JC4MyooMUwEtSZel045eDR0Kb4AMdg8lJ/nMFF2BuDq0yz
2U3qrpn3cpOcJmRH58hTOTCBSoyH7OqZX3wLFcnUo9AiSIfiSSlC8thsZAKU92THZMDw9pHV5756
ddHW+eNpNYFeOh9wVdqoOOpp/KhAJzM7gkxy1nOPTtb964QvxFCragS9yQetEE952tTOnGHwQw/q
oJDIfNxzaHvHG9GMhwaxRRP7ZqaMgLC15WBLemFYjT4nW7EZgQ7uOCA4xekj0sZqpxmND7KFTLZn
cW6JlhSzFTVyfwyyMt7cV5Il4rgI3H9WgJcLKFl/phYpy7ld3IkhMHpVlgPxlPjVQ1sXp6DTOYbV
WdNDNDTikYhgRNJoMpJIj7teE2LskjpNHihptY3eCOBu8gudIWrVwKFDH3QjoDJCAxblKdClLzdC
VIonLZE+k1h11NQdxCPYM4hinBJwNab8r7CKzDRpbGUsAjMvWAPoqagdHQwYaA7yMQ3L5VGtoaI8
bSxnUAc2zZlXSsL3qSlHPkA336UaWIH4fP8AqYh6EQZ3jCnQKALAIdN9gVzETbLA9c25T8oTV4lP
0Vg4Qdl2pOTnDTeX0Hs02Ln3pdLph3+J1QHOxegEdBPQtLdBxYF3SBqbczNPjt727jKcLnnCReOa
2Wmn9xoTSvhz0No9mqqHZjMPLsrejFiQRmb+fAamYOH5D5pX4YbtN2nicJh0oznP0cv8APZPkL2k
vYu3oK8gx4pBnZytgeL5G3nlqdxFqpMJdodMsx0q23by+IFU+1BwIwmzGfZ+gQYF0PdiQDTpuIfm
xOqk/4lNr64bTgtYlIWUR8Fh0XzloVZJDQZBNOdyo31lfyO7Nyug9GfPt9od/1jbEvxR49VO6wxe
t6/t7DTsWmt+4I+Tx2qy+8m63fsaynxxhZxwSP01Z9HFWFO7MTsbY9jMGJ0Cs+mT338nKybfgcWI
VFfuh4gXmSoglMPDjK7+Zd1cBUbOt2chAj1dYXbim6Zg6wtYTNhOhqYui6AWiTZW8OljrAzSUzRi
tGqAUGlbaGrcl56W1+c8+TDq0k3CFo/qYF8kgjULCuioh++W+9vpb0MqMPT0NvQAOReyB3BEmKiI
H8okIEEm9lypNufEQPO9Wm+kKn4KnpTCimXRnFoLjTNAaPcY3DJoBNOV3xm7sLLn0jL4F2xEaNxE
O8y1nQcqFO0XedSe5fjNH9CfPGYvjXQwQLYAUqQyCTfja1Nj0N+hTAOvDlsTZWAleI+ExCxFmREN
0FnD5d6ihxnfApI9NODRzwgOzPNdlUntGX3ZSJ3ti9rkAhfQthk99YWhWGP3HY2uGj9WPEATWWkn
ksiA4S97TisGMP+ggUMXK/6gYmEVPNq5D990DopKILExgXJ1ANU8Y+dvokAsFcVnZIQhS9LoDERf
hxPypn13lkOzCTDyxU7010g6aqCnGs5+YfGF1XV/GFLFm8Wh8Rg8RThyqB3o/a/PuzfiLuHjUDnp
s4eS9HScRlMee6IoO5R5EA0QUMGP3sx8ydx6YIMXkNjBqBu8I0D0ThuVGOznWiXqJ4vznM1XhDow
gm3TVHcMM3Jr/ClJ1KXChGTMSa4haXJL0FCC2oL8zVFemolsIt1qTaYjkNBpPRCbeb0dubqlWqMp
2JEVbjOH3wXO/KhY93f+B1VwpVbUV1GvjEKROgytEfQTpiiYoxX/0bf5Jt/3TgVmY2kneKmTWoX5
F8Xj2m6sAT+8pTqcC4osF/PvSOomTummDMjFTQBOfRb1GJlTiW+Qw9dPgylAvGbnpCScpTGWT3cB
Iu10ffyU4glNYQAK8SOneOVNgIHA8HwOyO+3Xygik2bvE54wtJ0uL/1LKHirRdDdAgpGQyEMnhsy
JVf00+wM2HPJU7zZi0xhG6PAmlm1GZsPHACzW+yre/+8l/VQx41EHtISgH7Au/xQXl8E0LlYteIY
9cYpLM66eKiA+ojrj6g8pHHEcGUrR6gZiGxV4FiXnng6Vpd6NazjkjtFgJJWJmrZ4OQUS8QsIGuz
+P9weveyqZfi6HGGsxDOUOWKO2kgDq7ir6z5j7cO/hBTZkW0pEp4pFH3V6lGSajrPjpLbYm0WUP0
0gGQzkTwYAoBi/Pn9qAElAlQrcGMatlAwHhtEWUuaGIkPyBNDzEDOyDFh/gmN4D1M45pVdBi7DHs
CI6FDm9SeeqLvJWis6ij2oPC17nUraDyqojhRW/1AXsG4NCSrgcPBO1EgU1DLzEXxWftlCL9Fsqp
XYCapkLvTUEiXrRHFt3U7YPXQBveUgRBOyDG9dFHpidJUQJpF59bB5MJDl/ydjK/ORI/ZKBsD9zE
7O0P3mrdEj9Iv7KMy1LDur5sEI9GVwWJ7aXauHi9i8umyy3fjlIan9WXypwt3ym9xjG7t/tXmu49
g+Zfi6Fc2CBUcR2j6n7OiO8qRCGTjfqV+QUW0k1tBy6QccfOqi1A8UyJfLyUZmCx/MgPYeW9tVK3
I0XAojURPqJ8DzyOcGhu6EkH0z0TTFS3RvsRvIwm8M+kdHUC45qaygOKnYz4ZU2bL7eccmdqnAmB
ymPLNYIh5xLYymMSlrukPt3f9Jt3LPYcPFhAroKUFyUoarmNPKlqnrTxWUFSUM9D0pgyLxJNeBo2
bEazNUW6lEatquq6qBj8Jj43vxI7BamSQaBOpm6LpgjwWgZMR+cAu0xGa7a+nltvdlXw0EZusVdM
jCGwWhCfqATgK1K7vIv3k/ldk9jjrBijCQwLECCL27CIvX9KCrROgDoJvcWgY4Ovoz47jOO+TkQ5
PveOZPW7zYzeEw1gv9kRFzYDMpn8trXKTeXGTvD03DmDo5JiA0x+Ct/7K7Py7TiSU2Rxj6H7D84P
3gnWAcUBtNtfX81xaOEtQMZ57juQJehe281WWwmeijgjlkjGP9+Xd5Phg74A9qj+kK+CLo6Sh653
I+P6KjkXjbrJQZdd+BuV0zBnhIHpoOtNP9bgUhJlDequwoNuhCS0n0lOgKFCneNru7RyZYtDXuGd
Lzb/3dqouxDW6Fnh8hJrw1CGOHzsxmMfjaRlrex2D0UwHMD5YmY1ysw0gCHKkhwzyrn4LGpW3e2y
9BwgGJ03oZRgMABqhzLi0XnXc97gJichJuXfhmXTV7/BAIcR/BjiKJosjp+HEPDjKDmrk1drD360
A4OJKHzd31G6DoxDFP+nZIXXmGBQsdMojnh180lyHh0DSNTKzr7Lx9gSN0Cpuq1X2ynhC1Ix6r0M
sTfJhwUaHBQTxLZ7DF98Kp4aqwM0dt52Du+UW7Cj4nNExmJvTTYCRNzCJTWI3C49kzFNgyFNxDE5
h5zjH4C+SLzJR3pBYDCi0gjkZVMRefAoZauYNQoC+es7z0d495YBn54xOe7pHTRaBIF+ZAPXSEby
7D7u92/u38e/f/334SF54ErSs2BdK0tFXnlpdFGXYrBEHWuWGTGAWFV+9j9zh/sl2AnTEd9mybDK
hZYFvJ4SCCrpsHsqhcrv6zE/T1v5tfsMH4LP8ITiicc9T+ikHk7+GwzrIeFJUVox644u1uXa5EM6
hrchxQvyFoNOnoMovM2qUMrPpTXuURHYBe6bYOpkmXuTHibWm/rWMV6Lo8yqMCV9migqxG0yL3vC
hJLMxPCqY71TN8CLemgwf1GOjdPahtu60Sl/Mc6+zXvdGyB7+pH7SF9YkdBKRuH6mygDzBtRvMzN
W7aAt0tHNSs3dBR7sESrcPwjC+R9G1Zfi6O0uiz7qI4KLT9zHFgu9CcpPSjTg9yZRv0ioeE/tu7b
psVp3zthyqmXXK+Nigx5vH8U+9SSql0ksxr1lo+mhGA868+wIWQgUSi4vqqRGkySVvPhuam/eOGt
ZKW5VhYBehCEbSryTiCKpRbR50bRg8QjPCvan7F95HI38jtyf6NWLjuifrRLYago4kRjCSEvov9R
yYxRxhSZ84NkyfazSBrGg+q2qoG3xaUEypwgLZlzfgkJQvBcjClGMD0K6YGf3EL5o4tOcZaD3fhZ
mP0z8LImKrj3F7iSPLmUf+MuUI/KRBE8o2f5M8C069fkr+LMu/RrsIIDkbwptuVNVG7KFwl9bQzh
K44Y+wr6StAXg4eRhiDIeS51Ul3h0ZORAc8dr35SWYzttBYiyEAmHkJE8MnL4LG8PsFmHqJGLYLi
HEwcCOSPOnKijC2kby8tgrq9eedrbZBBRI7mIu43lvNavYq/sm14ivBaUraJT+bv9Jg9DmeeYT1v
0vz/Eg7qVuwk1kjnGPp6qAt9iiH8LO3Kt9AMT+o+tTk0okQhYfkG+s7R0pb7cnEfkmKsynGRVsyp
Nbb7zJ9JGjGy5PS7bBGC6BcsPEutGD0E10Li3pjBG8AXML46sL0vSWaOM0alDAw5P/p1aaFoQYt+
XqymGlrg96u5OEvoXDSDXfGS7oRteQQTHOuYaCdHi6I2Tp2BeBfR3nfmdv6h3KQPgRvsw+eYpAzv
vXZCl5tHWazKSGB4VQjSMFBH9v9U6iZOXIbGL6b7ZuNAXIQa8IKrpJMigspJiY8hEedhK9thSPqv
8s14ib30RXtUYpKxDoouaGD3kO4EbyJSkUjdydRB1QgLyyUoOUsPYkqG5+ZJf0CsuZO+oweWUVrR
vitZ1Em1MweCRi6tzskuQhuS71VO91Yw9GH5JdQGXgmhTilEk6ChaRASbtJHyeMfRLTT3T+k1XWA
9xgDevBuRdnrWrkjv08wPKeqzhh+9ks6hl9STcQ3/9d9KT/0xtRK4ORRYAa0VF2qfddiRCVJAVUv
qnP6Hprj7tl1nHFHECseffJmPnkx6RgLW9k7SAQJLKzdUs2lzENmDEkX8E11zp6DiogPrQu1299f
1sotQmZfwVsGyqaB5fJ6VUHOJVXBcfWZFw5xahA+M4OA1e27JgQ5W3RxArsB4lnK9YN8IhP6MmzO
kbCJgQ1LQlcHjOD+Sm79Hx5MS/4e5cBl1hWlaUpq1FVZ5UCGaCVKjqkKJm9QzNv/nRRqKXwHjGbB
Q4ocnjjM+CtGZmPX7W4tCwGcGvPQAa+mKcyUApOMGh8iOmE7y794znDQfa+qSEg9lhOZwDDYF6YR
bDkJjTAYhMBQidWNxCwOKBwaYDCZ4FolhERNFIxDbc5j3xok06rM7OqJiR5fF7OMElRQPce1uhaj
hJ0/TQHANaAk5RUCJlrQhea9KTYEAEnxnU8++/mzayzQKTAHWNIBGVRRRS/HYtjR1gLY4rXwmcsA
7POBzignzHDi33wVKHnxtYlZWrl2mJeC6M0EgA1cnVpzbnPUp2U01ZePCstN3dRF6eUsX3Hh3zkF
Dd5hAQiEghmvX05zGL+Cv3ljInvnAaOEqmBkla6H5uXRqa0nkWxD0hHFWvLvAVLtpw7/+Z9flIWw
dCHPBjsEXaoO50LJMqFsz40Whc8LQ6s1zyFr6NdN0eRn5eBIhhPRluGTlBZp8zSHus61KCfoW2GX
PVsO+CocYQcENTqVt6mn7lD1FS3T2DCc9Q/869ojQIkuZFO2s6v6hUcBsgvCvR1QjjZLq96o2/6h
cZATdorNr8LJrFdMLnZS+/Tn/gbfVFLopS+xy8Whp30pCV0QdGcAMB3dLR/QF0d4t9z4KUGW3VHc
0dPQFYsyxrO4H4/5llX3vkEJ0J9AX6MhGwdewg4EOlD3X9rb2Gx97R1UktpbLGMeGp55jZNUIDJz
c252s9YAjR6f/5mkCkMQ911CVK3YRwlnFU1s1gW6+qzMwN/Oz13gFuNfZerJIJpd4Rm8c38DV6Ji
JCOAfF9I5AFxU6jzw8BLNYw6oEcCtGyU+yawVW6Huclv+cHYs5z5mrmD50PhEgmvxfZcn1bZCXxd
cXx35rtfvZwQYYis++tZs2lLt6L6w7YJTOi1hCiOZG2Mk+4cNnG6Hdsi39S5Xpt8ZxgEAPiKIe8m
eb+cPpLbErBfC9EbDbhrpkRLOUyjwvNFIYf4pBy8EwBt3/eX9VNtoK/ZpRhaybRUy8GI3Z0nF81a
W+Wk/BZ2jnMQLPWx9vy9q3wSl5DnnjxvDDv+ZXObpyeehJ9PHRAfJzC+kW/G0qXbd8H10pfTvrh7
fN3MitHhm1SwT+m7WAOw7JkPHQN1DNQTkUt8yl5Q1yrPs+J073lCwGcGPLZmVd4EtuDGbl+keCd8
t8KmEb8MS8SowL0/WSErA3ZT66RPifINdda0eduk3VlMdk1/kErTw4YETm4aljmQYYf/mghe0HZs
164pPltPzOFrP3iGe2dI6aY49jz4wYvuPGTulLiApRf8FxBbQW0aHmc8NcrWyJ6y4aEqZyINu7Tc
RPxXqaZmqhFUTLLMlLj3GW1sB622DNWajOceaPfElvFglreD6GQDmq6+y029tAoRgXPr5KFI7FE3
DQzC6o5heRz9x7ghQ9mY/qRiNCNmj5P+b5K5HWYV2bPqSJvoN1hgdnoARDMJRp/hFH/y2dQ+oJEe
pQOQkSPVRgMmG6MBp6jaNef3z4cvwGY40m4qkj9y5CtCv3tElgI08vsY6UYCO7aWn8LEv+MvMXaR
HI9be8uT7a/Ue5HQrB7DtZ9COwTsakLS+l8/A3gOcAfuX8OV/IuowZkjt4SwVBJp9s6urrNs1CaE
hdom5fnfkdod5Lf4l8Z5quHkdXvmOo8HqjWunfuiF+W42TSwny+AbwMRKaXBUhGlPhJ37XlQMLWq
matPOTbe+Tg4GNHMGiSx5hU0CQhK1FdgTQEAub7aUlxHeacuwF0p3WWYIa00VsnLlob0tPoeSw9g
lGsqVnpyLZi4EkvdkEqq+Fpc8MLGw6tB/h9p17UcqbJsv4gIvHnFdLeklkFeeiFmZCgobGEK+Pq7
0Jx7dnc1t4nZdxQxL5qYpFxWZebKtao7vXazB3oZP6HND+A1LVA81ZUuZF9Bpk26aK6Kbb1bY4A9
KQfAWfxITs+E1JATFWl9uJVUutQDt6nKlzNN80ZNY799Gh/Qez1oQCkEiBFv9TVi89ldiiuMlgLo
tgJEZKAOdDzn+ZjmOpPxlJGM6xKafw0oqM7voeWRHZgQ5lciNdJSQ9Q+1sq2wlJCJr5XybaPN1S6
rLyywguY/4ZGGX8+b3khcYA5PbAs5CfMKlWdnGBwiGM27AIKDzjMX7378QGQA5ZT8Rjuqdh38LMG
ij8pkv4s6IFx4dmh6nExdYQAIXutX/YPVQG3El8SuBUA4tVXNGcN23ozrhIonaYBjwctxMncilhs
S5juJmDAaxDP9BTgBuneAAxeA58zMBPlpgip7wD9oq5UT08w0MKwxbDAyaO4LzWYl66qvXRj3Tj3
w4t1Y10P2+63c0eu1zJ3/8cqI4sLzDU6RUQoMovV3owHnJxocPNnel89kM20c7zyg2DwxIU4lvSm
PT40gRy7uR/drJG0LDpo1Kb/+wXCUssaYAW5jqWutMDKvGjbIBO/o/JVDr46FRJnch3I/PP87j6p
4P6ZaTQlI45Gy4otvM5sSY4KrcFLSPkYLkxwjsSu/i4HurZJ4gvqRfKdMu5txJcPevYIqnTJV9Es
vbLes3849R//fITwHOMNBIWIicm3s44HRIGv5tBa93qzejk/3kVP5UClFOECBJRO0LDx4KhlZaC/
YvpSy2uZtd55A/MqnQzlwIDgCh10X1upJbePw156NXYGYqGr6clcmbDFWw5aMP8dh+AOlYkVlsaV
9pF+ax/SK/1ynuy9/lDfFuXKgJb35YEpwf9BpaeaEg2mQLCrvk84CtcZ8SAF0F/J++Ha4W77dn4O
xfZxAG7mRlv8ZepIbBpiwtGSJyWvcxx/KFCyN4CX3vJLw7jk/vBMU7e5sh7zF7Tqo0FjxfC828XV
OzAsCnTojSzhWeGgFQRxONubW+fVuaqvFUQF3/kmuVuTQFpyO3MWC5cm3kXYlMI6pgXaUAsVQV9b
XyOuJibbGukT059YPe1acOSjuFS74MavpdEd5J2ue6zQZhXOrrxkeeQVtNiVxaZs1pZ9YSqOvkxY
9o4zTYlGxB2QKVHrKwMtKP0dUd8K6uvTTSRt6rf2errM0t/n12C+WY6WQEHjHJDIKAbMQanYicxs
wtsOz6kQDWkO0P6mh0vwvhvv6ogFCo+8cVwDj5/Utm0AK0HJMK8ACIqQE8I3HYSDkFzXUT2vmpBI
t/EYRo7kD/pt0QK2wy7HF2J6mrkvu43GXeTB0nErd1/nR32aCMMnABuA1rdZbwOIr+NPKCubkMRp
m7Cz0HfsSq03yu+Z2gaklDeKIXmmhXDrJhkvsvrCIn6d36nS9zSO6N2qb51twT5jydVsr5NWFuTE
o81fhjYkB6QZuITEwvRktB1D42gTgkjC7/V9LX23zSMfX0H6stNwXZ6fiZO7YDZn6jLo5SGTiojl
eCLaMpcgcsibEEo5nk6uoFHvmc3deSOnz0nBinpspTTsPBvNoQl5/m21oGRtLd/pa7+RkUSS7ynd
pOquiHKv7nbF9DQkycr5Wl7wg3HO5+9gz8kdMYwY/c9hV3spKbaW1AZpXUBnerxoptJXEk+nlQtW
yJy+vQ31XqfvbfvUGk0QEVDyX+pWA/KoOzSgKXGxOz8/i4uAfOwsZWigNicciFIt5MRMpyacgELo
4t0QNV7WX/y9EeS7ZlZeyKGDduB4BjrbTmbx6ybsbel30yRsR2feb5TV17gdThOdWG5TQ5keZFKA
xv6kwg4mu9E60naV0oY9tC3NJAri4XpKAFXWtyo0Q0EnMbcfabsi9xvtvu/uteHS6HbJXX2VRmih
yts9SFKIuiHoJXhPvDTgaIjNo9u+vij7bWm5XPFAulHXa6CNxX0yP81mFKhyqjJUDtS0J8dqQyop
V5QbgcR7dyTjfYIOF72Ewot9JzXfERaKNHiaWr8Rh7tNcscTwIvzzKXZRn3tEJ+0lZ/psi9hV59f
yNMnAqYXtDO2hU4fFGN+clgH06uPY1rnkDUOa+4TBVC4stijjTwKemgcP1ifwHGO/nmbC9fEkUnB
X7ZKGhsmg0ni9fl1B8iRNNxrY9gjUCl+8dWmwXkzCtfSjJNFrclBtVUXy10JHCSSTnEXdt9ti+54
03Xu8+h+vOMDc/FO3SXGSlfawhkEfQK4u9BTMvdiCvHAoAGqWhh8CJHQmfy84mgaiVXqNbJFVkzN
rwxhcLN3RxodvcdoNRDe33LpMKKM0xACduVXKmRFZgoq8HXG7+dXbXFMB4bm3x9sFKVXY1a18hD2
7dbKKjBhX3ajunKDnLzx8YA4HI3wprKbBndsg9Fw+hKnv6vo+fwgThPnggFh742RYiZpDAOG4irW
Dox+ZNygNwKVT9Ovp5v+uV95758uEIgMZg8mqyiOY3DH86arXUatiAxhWSbllhgVvWqhWO7b0whW
yE5dU046vfNR4UAXDRJ2aAAG1faxvSkyUqAy2BDGibVrbzM9dqOoCSB+7E8UGz5O19rATxcNGAbA
M1SYRfpObMLudW1UUI8bwsx2kDlN0PNNC2vNymlkASqEn8DCQoCBDS9M5JgZHbETAxPZ19YFy3J7
AygDKFjlivody6sdBD7oLmOILZqx+O7tbgwS6EO6cT7EgUxo7KLPpN8ApRcHNh2yrRaztTzzPL3H
53HWdMNzdMaLgrFQ2MFJbyROrZExhC6n6ziJJwN4qHAbsvSbFMTH5/fz0tQfWhMWu3GcxlBHvHv7
uvTjxtjpTbGCHl0aENjIbDzsocdoieJ/I9KSHdfpGGrAe0VPiYFtdG1qz7Jyf34s6knYggUGxSg4
JEBJiK5+wWvSLEoMPe/GkFTlhmTvMtvYQNenrTfcsjsrRo+D/UJs7tfAb5PxPUnv83ibOlegOqjQ
gNx/GG9FYrn2TMox/D7/dafuD0QcPwV1sDEiHS/sPm5ZuTPWfAxrGu8TA2gQp4YuNSmylRt5aUln
PdNZZhv1RHEWzLKzVC61YzjZ7U2ss52ak6fzY1k0gSZKTDNKCjB07CIsSe8anWMsRIHSelcoBgYj
TysDWXhaYMoAh8WlNHfDiuiwsTSVmpnGCM7FYnIj+IVtbCmtz4yy9Uhnjy9G0vS7QiLMy8exCUxg
oS9bxhoPZLOqf37QSwuI+MyCsDOmF8Xn40FnGS8rlipjaDTWrYGNk3X5LfiNtufNLLh7RL62YoKO
C8VtEdWVZRb2himPYcLJfQFaDDoVAWO/xjW6saVzaWpAb4ByEnV08Z0/GY2p1hqdwqZPvxh1/AJ/
uSgV+aDWfKzbZq08c/psQ0x/YFA4AW2rxprNYxjs2i2HhoJSfejFYyYDu+2q9ofWB+encnEDmag+
gVQF0Hs4/eMlm1LNznNglcI8vVQ6zVfBDm9moDRr3Rhhdax/jp2+Gaf41gJHYlOscQ8unRN0JDr4
QeYI7+Rj+zxVaq1kbAoBo5w8psXVVlK1Nbr4kzZ/yFzPahEo7+EBh4hKOI4jI1JeJxaSFxbdKZXf
j2BddNXWj3LTTR80a4vOZdBwbSvJ2VZd7WuTegVqnwbV2YS+Qw0vzetL1moPK/N/+nDGh6E5x5wz
rvNJPh5/rjYtKwx82CDdmkCyqJpHpECtb5Unrdokxjtfy/EuHVJMBDBFQGej/UmIK1Ud1XKqaxNO
TwxOWG0DWMVFka1FIEuHdG7LNRHxQGRHLHqpauEMkDSewmHoM3SYp6CwsGvmmgQMSpx8np/HhRcZ
Ht8gc0KGChtZVGtuSUWdoY3lUClbeVsm9MnOJMOTYw3g9gKC4zlTrKDXh7XulYUTC8OODUQm+trB
n3y8fkA82/rYEBh+UC/ZI9+q3JuKy/Zb6d7OD3Fh3Y4sCe+QXM41pUoxRCcvLmoDvB/gliSjdXfe
zNKAUOyYmdDmpkrRIeh5NjltUY6hfZ15OCP1831peBrxyjXy+KU1O7Qk3BZjAfabqIQlRjeO+QUk
ocfkkKKJW7Yfm37z9+NClx82PbDnp9RqMalknjpsDC05CywSA4ul+Jrtj3buyvJ9UaFAGj2et7k0
QgQlMxoTvDgnrVMqm2Lu5CpGiKYEPRzR1w3quAIMlZs+XcHrrdmaX34HsWMW23aUObh7ZU++KQHl
B1eFelWuWFlypOgWAJx6pkSeiYKOzehtaeV2rY/h6ACD2JW3JS98Y0g3UWpeQLs8lQIGEAq/MxK+
Lab2WULGIfp0zBvZ8BKk58PR/uymj/MTveBsjr5KOIWDpHBJSvAMGmK0Pdv9hZqCHQcEYTQ13POm
Fuf5YAKEYxjZOIRyh1RKrOqZ2xSo+qjxJ2pyroOdm3Is8Rpz7sIzBCVXaAKgRx5ORnzvjEVM02xK
4LFbOYzibRXJgUMu+uy3YQbnR7fkZGamRRVOG75bBL1FykR7ppVTCHxdt+ORPW4kHaFgqk31xXlT
C2UFIGgxJgXw2dl9Cju2HE34zamaQpo9MPU5p1+Z9dHe2qmfTDcte86kl6K6anMfsEpQ2a1pZS0N
FQ8PgBXRJAtchnAPyrbUcGgAYVb1gW7zovmwkwl6Kw1dU6VdcqlIruJ2mMNVFG6Oz4wK7j5nVHDj
cshH3msP5XirXU1qApaDTUzWNujiuA6sCRuUDVMVS6U5hUaN2mMPnLCdBHUXr8Ssp8i7ORuBix1d
FYgo0cRxPKp2xAM91qUp1Hs/hyIx0u1V6DhvBWTq8gZYrypIjV0vMY+nn6zxI2RH6B0UZFN6WUP0
VE1dqLFlladON8bwmFS2S7l1bRYrQcnSgUX2FaA0EOOiCURY52io9cE2oikEaBsaPky761KKJgPK
FM8hSe83ucy80m7/RZYIbQbI2CAvaqA/Ulj2emyqxgJ5Xmi9UubqauPbMVDiF3k9+PnL+cO0sOh4
ZaHkjbck4Ohi+yBFs9OI4E8OCZgEA4Xkilu1ZRKwLqt25039ZCOE9AvKXKBpR1CEpJvI9p+mDuem
xZXQtuJHM5Nzv4zwcs4GRfWmkcmgL0cv8sAkdPNPJigqjUnZdEzOdzEc2T3kF4s9NRPmTp1JwcJu
WBur7/lGS5LYZZnTXacqtIbtTGH7ipZ2ULCuypA8jKDa3g9dgGyzFgALkd9lo0zuBxLbrpz1pZ+h
5WvFSy3cLD/1dhuhEVqUdWGXV11bp6QrtLDs9nnLrvPxzm5QMrDtlW265A4PLYn+KCdJWU99poW5
tQF+ARjSCS8hFpCi3CnJjZWBHqxPPErcUo836fsYXXUFZBMH6e38Aus4uML64kNMxISyg4bbE6kB
1P6Y4+BDZKXwGx0J9jVA3CluC8fi0MS8nQ8eK62UT4NTUC2kxpVZ3lgMPQZ4S/BO3VrDfmhuLCAB
kVTNxn1rjp4KiqI00ID6Se//zVgRDuFGx6UntlUptKFNa9ZaaMjSXpN6z6LJWog3h9Cn8/mPDWEL
payTlbattHD0Cs3PzG3ulRkEwdklZUEd+dnr/2tM4kZSe3RYZTnGlCD1bgCZBRT2eQun+Bpgg9CV
giMBzh50owlD0gZWTXYh6WEzXAzmd6O/tJDO+eqiTf5Rq4G0OW/v1LvBHLrGUH6ZvY4seNKmVSdG
wNIXYmdukuJ2yHdy1qwYOd32GspIlqabcJEovArhCKQLGpOCyjPkBN3rY9GClhtVpZVjPs/M8WYA
/wCc51xLwl+mkG+RmhyqM5JphO3GrMEjP+0lT0pCZrw+KekaPnJh3tBZiTYQNGEj22kJT4GM9nFD
k9gIzTrf14COSX6h9SudygtgAXSlInmEsgSQ0ydZMjZYMtesBkOKKrZplJbdGylEKpg80n0xkCQw
9cne1JQrO15Z4HvrLHJjaW25rdW43HGDpitrefpixif9JJRw6eNKnN8EB/6FTSnoifrKCJvAtl4l
2a31Dw64mbQ9vzHnjXe8mmixw84wQUgMPr0TKimI3oCTvFHCifiGrLnlhzlsjHGty+F0HSFAjlAZ
r3L0LCKbfDwcMnMgjbmpIIKsofwtg6RPZZoTIJ/GVm73E55pFJhgaz7X0EnB+RaeSw6uUNloDCVU
ppeKF4jpfEaGC+iFBdNvqdtQKvu8CXor8br6sa/ubWWDHsbWngDC2hY9xO1BX5mBTwfqpeVFIn0m
ys1YBwxClMSXyHO98vT5IQgRFwHEE+CJn3ESaEA6np3aBCN8gqpWyMGx1UZuzq64VG4kfJGdf1T1
q+5ZLNkqbNj1reLVyG4WAB6CaN0DCa2rTuhVuSX8c0i+mhij2rDultUvaoqMQPJZStXWHG/qfQ24
SaUlV7S6Rh3SI6XzC7xW5/fTqXcAvErHvMO5onAg+iCl55yBPFENFenSykuXj6WLRkebkU05PQ+S
W40rl8Vpnx3WGw9HGRgKbDDcysezN/C4UFL8JszvK+nNroiXZ35hAEI1PTmT/Bspmaq/L/ieIiqT
AbySU9vtb5T74tloJo9UwwXhgWykXtRbF+Xopakfd2tIwJ+00/Eig0UJdMRzhxmokMWTZtcl7flI
9JCzyAlUi+abOlKwomPdhKVeyW5VShFwaXrvRnZp7iRgw9H0yvvv80u0kDHHlzgoPxiocgAiK4St
lDW5GUuJHlrK4BoksKS3Fu3ejZ26CgiLsxtM0VWdbiorOG/5dHMcG54vsAOnJrfU0hodU0CdChSW
Y4n2mhwxs5c7lxK9a8hKhLc4UiTMkJQG6zcO2OyWDgxGtqQAbsXMkOxL8tiNHFzjWylMkeyEAFTR
Fq7B3cbRNnK1grhYSDOBgRqOFdoSc/u0iLumWh5Jcd+ZoQYhqiTXXEd/5xHgMvA+Mkm8JAOr5YZV
gda48YfVuCULqmznRNVu1K+T9CKOs8Cxh5XvOr1X5s9CnQI0LTbaf4UlUG2I4qU6N0PJUHdac1HF
YOCeFL8ojU3093BbxdAUKF+g7x/ycQA3Hc9/TxSda8ZohR36bes9Ay3rnLdMx02aPoxAGt8yfl3q
FyQdryxl7dl6erdB9xqOATkarP9JIrjjBYoxTm+FrRZwsGqa0UOf7tPuIes/s/reeh7Azl0M6Xaa
m85egBEbh5Ve/fleEw790ScITzIZTd9sSLgVmpWnSBuVPgPlijTttd1epaAkP3++Tm/Z4wELB1uz
lamQpMkKEWibUKSEOpRVjUCt2OVaamDhzQRbID/An5meTWw340U7kTbXrXAg6OCsngmKfOaVMgE1
rpftBfIgKSAelp9F17S7Oz/OxYU9sC3MKmSEUpDhalboWNukuiuj+zjb8xXn8XNChbUDhkTDMQFl
MtrIBecBsIRRNJmW3uuSjB1SZ5Ge+LEV9SBdKJq0xjNBQcm6rTWgR5IW9MDXdaMML0kVV7Wbou06
2g1yk/yqoY3zIjkOBGxQzilu0nwAdURfjpBFcvCPY7+QM3SA9Akpol1LU9n2qimbbOhyADXs9zG3
vtAHnVQeyIHL3EsGhT3ZBs9fdTJKv8ppzjvgFEzWNtVyvA4MPlnmJdhJ8NzR9QoJSSUB+tCTCn3+
T1sp8zhts1/t1EAGCfQi4EbVIigyZQyQJ5PQ4YXLXcT9IjF79IRqSu4VqYa+oLKtrcKjkDZ+Ta2h
Q+xnlNJdDvYwUJKhFGt4YxKN9t3AECV8gRFdwybgA3IlwJqPv1nOm8Id8sgobib4upeu6TJw1qNB
ZE+VLKu9ikW5D6IzDjbDzs4G8HG10n6StRg6VcjlNb6JuaE+Nyb+2zRJk3tN3qPM06lq6WylydDj
X7lTwePInVHWm6TUQec55mWvPY0QYdyPEbBwK1WFhZNn49EDKaGZXxM5pWNHhxuoIWqeJvcgDL5L
ka6M6S/JGj7P7/vZOQs7EvUK/P8QvTGB3BVCr9zIwaoUO+m9ZBgvaN66sXlirviQhbOFshmANSYa
1XG0598fXpma0sf6ICHLladeT65yfmk7g8/6x/NjWbQDS9CpArcEWiuP7Uho/gLLa0bv2xSptphs
7ORKjwB9T1aWRnDBgIDh/B6o9gnOIsvMbASsFqLy1neu9p6d9d70bA3g5UXSFzAI768G9h97s9TJ
fO/h5jke2NgMSMSqFtSW6RMYXHDTXdpADXd2eN6OsOX+2MHlggw2oCQgSTy2EydNFNsj9DQl/ZtI
to+2JLdVpeBfWEG3KZjPUcyEfLRgRae87dsCgpMNqCC7rzi1NvH0dd6I8Cj5M5QDI/NQD/bcWOd1
3U0V3eN4e2P9LZfQSLubwCzKmX/elHCETkwJ21sCiGJoBowH5UHf3ncQIDlvQHjjnhgQlqVAuqKT
05LuTa69KER2c7MLBqZfAA7rEVm/sKMhSNJV4VPhPJ3YFc5TNJTOEBcYWNxEn61FXSMZPicQZsB1
rlHhi9nPP8ZmeRXgikB3Le5xJoOzNbZhrG8DnYTy4MnmXZFv7P62iH/ZiCrt6dqyiFuZ17H8GqMl
u4QQ95D9ZQns5EMEj2hUjsp1jg+pEkCN1CfVpG41bc8v6eKemTl2TcsAUO0Hc3qwPR1alTzusT2V
OPatnLgkM1d2zeLqHZgQVm+EFo0p9dg1cUNuAIfzLdZsiKV/5pArPD+aRb9xYGrewAejiepS5/08
mqT5litkBMjXaqC3bAM5QmAggcQQwfRGpStc5i3dM7nwbOmL2RBlWGPnXzMirH3mtHnV4bzt7SmU
INgs99f9aK3M1qJrAujqf0ci3B4ckEMdXf90r+boFYa0g/SolNAhAMNXGb/9m5X54XgF4gIKaccr
o8r9GEOGELOmIE5kT5Wlu2wtD7E4a4j8oEcJADKSi8dG0ILMezIrCFtNNKeReL+zhzLatMAfrWzq
NVPz7w92Gi8zRYlKzF1UPBdd7vM6HOlasXjxcILHHQBVvFcg5nhsZJzZICKN033DrCc+2V9SE63s
AbGw9cfLOD/0sAqapn66jw4GklvE1HPQ6eyR+u7AjofkkZ5fFUgzxW23SfL2rsUxVfv0WqqoV/eB
WcRJ0CTEp1q852a0krBenNiD7xHWUFVoHxFzmMcMNRwOdpavij6f34wLHmkWTEPKCnB9pPOEe4wV
PcbZYZ8UXYcwxk63plqVPsms0eXyWnu+GE7OU3xkTnCAlQoO5XjAMqIPBmQlcBf8tzLJT7bMXwoG
2Y3sgloXUqOBnCAPiqrwkzWKj4WHIsJYwN3Q6AStZZERTRoi3SzGHk+dlLlyA2EhqQOeawqISu/S
ISTD398rRwaFZaQmkUeHTXTfAhrkDjUkYfWosFesLHiwIyvCAWkQEOqFjmGN5TcCwQrNpltuxm5F
g/M7Rsy2/VnDgwkU/BfeGV3alljDsbsnZlgl3O+0a5BKGHcUZ0Uv3Yhdt5Aq69YSH/+HaZTXUM2f
wYzasRfQ5cyWKaCu+8R8oLid42qDtJtMt1RJAtsYPaNEzmW8H0z1Bi/AlZhp4TxiitG2oyIb4kB3
/tg6UkjyWIDkdD/1uU9bBN5gA8ruz0/vwsMSBRjLQHHPguKASPdvVxlIcewu3SffQPyyMNKvMig3
ZtMeuWS8Mr/Om/vJBB4Em39W8x97ujCouiljJkM0e0/yDaooZE93BHk8v+O3MqNuRlC4f2/Ux7HI
IF8ZxPoXaz4V4zbKvMLwY+5WQ6DcSltFWQnoVr9MuPgh/Ke01MBMmMBUqK72Fm1xlSU7snceqscY
qYCtHSokkECXWnvoQkOOW5bv5m7fHfhV3pyL81O1cAWBghgbH7JQMgiJhO8ZrLRFlnFEhKl/D+Z7
aa8sxeIJ1vEHok/oxBCByFLaYfMROd3rg3JF+HPSuyrxY+PbdtSVpJfIwv5n1VFwtCBugSShSG5a
qbHSqgmiZUVxqfTCc1/Rn9UWJF4ARWr5o6opaDK19sgogr1jUwy3xNjUrPMlPP9N831YSfUtfxCi
W3APocAD0qfjs5XgQ8ng4IM6+dLpwdjm0xv0aGxi9b0r7rPsqrYct7f9otom+pPqV937pO9IlgLN
uAaDW1zoWb8QKwEVNVFY0kJ32DQmU7qflVsN481JVi7dxTN+YEC4BSdQMgB0jp0UNc9ofdnyGnVL
+9KoP5huvw3aM0h0/43vOjA5f9LB20ZJsQ+qHiaL7ElPLuMUucxM88+fEBFu8WdbzVrkkBcDCYOY
S4XPLJU0t2GlSssgQ9U5oMhzbVSZ4K512nYDlVYQ6MoD9RNdira9kvQrF+Hi5KKmjqYb1D9OgAu5
yWtOiAQHWv3SXrCLAsSthUzRIjF5thWeH/LiawLnCKljExq8Ig61l7UoziGxuh914xbeyh+Q7W34
zuiLS3o3yBCpPm9wcXMeGBQOSiSXhGkD8kF9ex1PCCAg5HzewuIEgo9zBkqYNhjXj7cKTSrFoHZC
ATOiIHD+lXee0njFb5MGUVF5SEr+K4MGOqSQTDNx0o8NphWIdoCpSfeWQeDH9X06TIGeZkGcQ6nZ
8HU5IPoaGbZYqP2zVxEeAaiDgeoi5qRuAZdLY0L3pOUZeDhA1ABZc9Pv1Cza5t3guJD7mnwpAwDK
cECeYo3sfnTiZGW/Lr0qFKCYgfAFq8GJsKdWOG1CO3xH7s60YJ76cn45Rfzrz0APDcwfcHD0Y03i
yoBOE9DgaH7+Kw74VnnNd9aGfLSyu30svXQKxr2xJffonwCZdUBv0guACJrbNabaRQdx+C3C2xEt
DU2WEnzLLEa9VUo5ULTv3uCbnIWse1eiPclWnO3io/HQ5nzvHox/mHqpiBRM8PWYudXr9cT8cQqK
xOeI5+AWoMP3l624/5lycw69kUsCSOXYJI+cVh/kDDkLarmk/lbNt/OLKjKrnVgQDmnJJM2k80Si
aX0zXHR+Sz1lryWb5DLZgd1310Russ6ws+R9gF/5z8AAdjseWDvKHbMbikRc76Z68UvlwXAld/1b
UfYXQzurJcTDc1w8xeD0nGSQ7JkrDnd5OeemH21GESNQP/4EHcW3NEcaY2+21Rfti8q1RmWTpaUn
tcNtZmXbGES4KL1L8a6J1Uu1UHcrkz+/9MQ388x1gg4dTAVaO48/YUyzoYob5P4lhTyjaQtKNfCN
k+TlprpTGRpbVCAuCuZ1qbQZ9H/jLw/NC7sr62VMgI0rADUkT48qrzagS/CpEN2TNU9mvmb9JbDr
z3Y7GLGw3ZQ0Neqhmi/V7hfaqgGkprjF1zj35//lZF7hkH9gC2B3ETxVUrSlPCoR0PZT5rZyD3x4
wPirFr/L5T436o2ms5Ucy6JHAnIDWnJgZcGzdt7xB96BUocapJHhkQDOaLTXdgD9Y/qa5JE/FZOH
UDbiYBHu+Uq2aekkoaNEB+uHDX4A0a5FerUeLQupYGq69oBX7Vq4OvtScTb1mfQHelJzjUo4KD1X
xoZKcEKVc61J4B9Knruhdof4+/xxmHf7OTtCXJQTtSVSjOR8oQ9+1kaJp2Ug/TPUDtcKbljEE5Sv
PBmWnl2HY1OPV62dKibbFXKoE93Y9fPwaZfvna/OXML9GoXa0krheYAiKfrwkTYS5jFmuYaOPAZX
W35LUe2axt+xqfwcLsQ9+JlZ7FH0PR6MM6AFwZqQRp8e0uZaGiAF0K5hdESg0h8jDvqHbDhNNEwK
TiOVizh2MiQv2qRVdwkapvwxKVsfbemS10iasht5DL7jInE8rc863+LAIDKjNtDPzar3rKfAc9l+
GUeRRyw+v5ZGFgwls72okXLPyWJt5YwsPY3wKMKbEF89E/YcTwztNJImsoSnUTt4tLmwbdfs1yrh
i0bQ1IzCD84I6vrHRiTHAHCA1tkebNhVjlD3XW/vzp+QpR2ECwtnEAKL6B8XTkjSRbqNDp5sj04R
V+m/i3INQL10HhDFw5OgMx1bVLiRhqapdCJjEMgVeRJijxys3o15DXfdqaiV8RW3uThpB/aE3QQl
NWewkRLax2rIcn3Tl9xbzU0vDQovf2xdlGWAlxUOHjF6o1CtBr2aqumOFC5FmQJDHgIHbCBdmYLg
ZE0naWmlDk0KK2X0UlNCgDjbV/Ev5Kl92f5bHs6fg3hoQtjUjpwZLYt4tu9q9LyB+0r1EpnwK6eu
422ByA76C+20rWSrvJSSCskXDdslJ5kS1q0jr8lPrY1YiCezKZM6y8CICaI9agN9s4ZgWLrVwVUG
ug2ghYFHFG51w+ZozCzbbN+WIa6fyFfSa9Aw7tH2Hq3wKy1tSzwJoe8AogKwrQnhRWuitTjvq2xv
9FcqwMkdWoulp/OHeelataA+i9oBiB5PVLwpMRiLlHn9SsfrCw4I2EWnOP7qGVucN1w6szYqihWi
9+uYVo19ASQTjog3DdNWl99T450UxmVEQBc1WgFZbQFdfF7jmgCaEu8GqDjN++XgPQQOKUmqFCvb
qw2gVdwIy4IDxapfltoj76dAG19yi3pWijop4X7kgJL8/AQvvScA6wfeBeET8MuCQ8Y11KO9N5rH
TYAzxDGEDkmReu1gX45WEUjNX3Zezkdy5uQCoxQ0AdC1IHizSedlqQ45KrLSBNj9lQXeDf12nKhn
Zu+gtvjr8c1EIjONPtYWTZDHMxwVXU14hnUl6l6lL8XwwX5V5c20VtpbmEfIfIHzE22vc8uBMCpa
UAtlYBOQyQKQK3QyGrdj0zwZ3eSCsfXX+UEtpVNmihtwev5AoUWRa+okttXP1horV92pB3dJ1YDo
hrIUTDTUecycvL/kmdV6JfoXPZnoUNzO2F92uvysJY4nyGnQJIVnjjDqulKYrHR5vpdY7fXVx9T5
Nl6j3RqT/cLpNEGAhVrNTCKEqtDxKrZQFS+Gocr3TEeSk7fA1V/UF5rjARur618FXXvOLy7nPwbF
uJeXTVETZTZY+0kZoMI+vcjtpbImrbaUijexa+DiFOD1sBWOR4azDi3oCDPYpDt0d6pQEY90vyWe
rbrZfYxUw8u0Hb7NxDW8HaSC12oBCw72yL5wQVZpkg8JVKv20AVyNflBqhL/f0i7rh25dWz7RQKU
w6tS5Q5lt+3uF8H2cVORyvHr72LP3OMqllCEPZgBzoOB3kWK3CT3XkFxoO2aLoJMs3LBQIETl260
QEAM+5iJi1ynEWW06ABMahkFkpyGWaqCKmDG4Vg6WwotTNSsVdFGYQcq91wycQiCvoSrGigiXIKF
/S5owFFXHC1lTB+mVn5VIhPgCSeKHXfMy8qzK5BGotw2HnqyVBvVnujLlNEYSORxCWA3hcf3/d27
cm7CFAmMAcZLQn+R++T6GFHVjrLiSMlQQF0o770kRkKyBlUE51lbxrikfiQ/QDl4lFWTQXgrTp38
aC2/zGbeDzL0wPGY2wySCJiyhl/DGQLFBlBgcCng9SgqRUuUIaHFUWma8WGIrSiIQBcF9jAmgaEq
CQROQdtOgAjwZmUE5gOnRDCNfRXkY9MGykgHQCHk8TAtdArlti4FE786G4xh6QB8zvx0r/dap9FC
nuemQPe1LDdZWWkbg8ZOmJVmDj66njzpUUR397/22gYD0JMB+8D2vyl5tF2iLR3QmMfF6h+IpT3N
87cGFq6uDDHc+6FWbpfMSgRWyNoHW4+7+yk5IOvgEBTHqtkb5nNeirbwylgsiGkyJtqHfB3794st
DOqH3S0En7gyzkNyliJ3VECd07f3x7HynT74qRCvY015HgnZJQSFFGXGd4pxntoPOTh7Bmhuswrj
oOnn/WArkwaJYNzqmIsmCN/cblRo4RAzVrAb6WPanQoqEjRaC6Ah3zHdFPRaeQTa1FKYqKYYTQu9
8iDTFBC02s7a3B/G2qcBSZlpheHNiy7L9afJTKjiDxGivAFJ5xQQG3Vz3b8fY+27XMbgPr9Jq4TU
ExsJ0EJMYjsoqNcCB/CHNsfsWsEY1/8OhtuoM5YxRPQRqEfLQJsWT5leUMAUbBfRcLjLi9wOcxGV
iCL1m6naNzDxsHdL6SXln/HDbobD3V4i1aylUUegcd4ssqe9V2/j7Jui3bm60ABlAUtdMVGWYP9+
sTvBeYQQPbWLo6OjU9/gkRigiyYSCl5baExvX4POE1B7PMm/Bc+mRLu+PMpt9N2JnqLYgiWZvYVm
i2BJr5yTgOWgmopnAhhDHwzfi/F0WpNo9aLj+1S1dWj0tnWtWC+2iU604P7KXhkUEAgIwVD/qEtx
7/K6saeYSk5xtKXcn+uXqnjX2hSitYLXyNqDD81eFcbGMPVipojX38goaGVllVocWd3xLOlfevNH
sxypIbujdLC9RfPG7knqBDt3rfAOjriG5A0iMcbIZbl4itjtQiuOctnBjA8WcsPZoeNhhJ6GOZFT
VCmeLZ8sWFH++cwC3w3wOtIfqPDq9YBJ70RoYWFRshdup2suKV+nyZXVl7+IA/9aAwLAkCDi31+V
1JhTreALkhqWg5Nbtvu+OVERHm9tTX5wsUFCQY7ijybSAppd9Qk95up7PZ6c6U0R6YqvhwDGAaYa
KEbw2o/9gvuqbBX0OElv1HqLgQsb8+f7s7WSKmx4heDAY/oEOJquv0pcTHacmhCcxzAMtBHb4m8+
x0UALoOXlTw1JpwZjo1zAsJ7WTK3bk7CbsjavmUdLOwpgFCgPHI9joooFSh0FT3WygmYXc3y8UKL
RIloLQpqCBBZ04AbuHHHo/I8NKaS0qMyHCo7cfXsx0C+JeW3+x9lNQzKvKjBo6oMrNj1YKRZhVtq
39Mj0MObImhBzqvVzhMaO/B63uw8gjz+v4E+ksVFYp2tLGukcsAK6x3Ib3YBAoZ5ljzj0tgOB/bu
SUZY8RmfQSNLwoWYR7t19ssEZZJfsvP5j4cNOM/H9Rg4JlzErocNGahq7mJ0zih904fXyDxL5lNi
/PlhchWFO+xJ1Y+lAnLcMXfGvRMY2ewulUiody3NMm9vXcHJiFXJUxbBLFMTS0f3CoiLEgZz4wZz
WcuyF+XwYoIFqOmqmsi7fCVhMIlwm2U+oKI+tDsuPmdaVEqdqgAjJ/ImZixZ6UnpBAfXytoEwR1U
UFyzTDTNWEK5iIF2rWXRfgbFS5/9YSTeXJZhBsJVBPmO++uBLXPuyX4Vig33IpTTAJ5e2wg1yycz
HQ5J3uEys0PNC1TbX3FLt0QJ7odkS+xeSDb6i5CRRuV26oD9t6eXGrT9A2wF3NZYfGWuBJdO0ei4
1R43i6yCxIo+sRFEX+a6fErNA+3fGvOpzl4jpxLM5lqpEIKc4FkwdygYcXAHMDZF1MwQcDwuLTQa
VLeRYneu6mDRNX+OY1dPYErtqRYeDEVt/3mL4Co4d6+CokyhqBW+pUrfRxXGD9qzKXQZYSPgv97l
CLm1aXWxEds2GyHqZ6lvfpcUz4LhouxC7NSR3Vlyab6pDZHfI/u79+JyCxWPZDKPFINTIDI3VL1P
zFowfywr3QvBLcy5WyIiR8BLtLE3bgBANL3Wb3eiBr9oJNyihMUJcGJEyY7jPhSJY6z/bTCr8QKG
iQHfYACDsi0jB7OEGq16FB0ea2cZVti/f573Qypbc1Ai1mnPd/OLvil+FXvHyz8BwfLYBPtS8ubA
2XUwCb6fMQSjcriLB5y522rUUUmUuqZ9aAl8PiJFsnb3o6yeJ5ej4zZv4bQ57DYwOuDE3c6f3Nwt
Pd3NA5H3wVpaYvhd5uOHWhxPfJao3CkkM1AZPaHhIx1iCRAAH+1/VF8EUycKxZ3EaNNokG5EqFEt
Xc0ZPRLbvtKg7Kx+a7td1p8p9I3uT6QoJvv3iwQvyTO8DWrELNHLbsYQoDa3ScN2hlGZc+jlX460
ux9xdYH8ntCbh4IaS0jKOkapbLJuA6Lu/b+/Vm4FDBoXDTxEYMXHP3jg1NFGNAI7x9I853iuDtle
Cqwf5aZ1f2q1253hexgm/v2oa1eNy6DcPNp0lPrBQtDGJ8FZZAO6dgxD3gdCY9AvMMGDvv5KaoKX
s6Q7ABuqrwp8RmV5axYvePzkqQAjsnaduYzErcHIihUlToF1sWq/TCb3R43cqhfh/dlaXXUX4+Fm
Cw+sAUdDxA6myRvHypuMw9IeSPaiUgW8LYazEBW1btcd02DE/R7vO7xFDW5kVCWJLRlAv7QAPISK
MkIaSxYtg5VLBYuC2qwMh5FbX3RzzutJy/Mc7TGYeuVSmA5erRkbdVDclvyce7Bgp+QwfIkMwb66
/XKIjDL6RzEVEHZuTnG/NnubAnszKI4bwk/A01JfZAkuCPIB77pIF2ZbJbhPA9mgq6cRCqt4urba
S6QLcD0rHNirwfDNv3xK5HxRAezJa3lbkm9pX+FxmQUZYKVN91WtXxRUTZzpCMPKYjNQC/gHBVpW
UiWgf62uGlT00JOXwbW64cFJjWbCxyk/msWDhuajsbzc3wqCADzxTSucpqrzEjgOq3Yj+paKeJ8r
RyXmkomDMIgna4tfJ4/M1vqisTCXaqxvs9YIq/aJyqeBPqVz70KMJ59kl8wibb7bGxrCMtw5yu5M
+ovbb7PhsBvIhLB5gCdY848K5Z6kCDrZ9oXYxdVZhJEFg4yw7cfdOiZoI2XDxILFlmtJT3hMCw7K
2wSP4bDmC4hqeFJ+OEVdrPw0MtR4iREhi03coGe3Bw+yLEXekqIwbKAXYVBAA8yThSkAsWKCCS09
zUb/V4NhyFUbdiooQV5HSRvwo/toQQ+pgBTc+Aw6pUQEtf0VkjW8OLHkoMKHeh24slyQHG1PXYbH
QfGgFy5ID06LZ+ND2m909c1oNY9E8FyaM+iTEEDVBftqNYVchudmEvKHShIV2Fj27OGN/lCYn1T4
rqKWK+WKWwy+BBHEon+zUyPo1HprlVCIk8A3geLT5v4evz2+mSspKvaoYEGajve/s9vSjgodO1Df
1M1PkjSgk/9KwSwXTzoDI16/i65DcbtuIrkhpTVGnTZ0E9VhTB7mJAvLcfaKxC9h3qGMHv15f3xr
u+9yfFyGqSKzG+a5yFlh1tJfykF0drM/cDsqiEQBTwdxjBs0TSOXsrwAHSjL+IJWUCdnQl6IvjU3
04skCXbHWubSYGAFkyXQzkB/vl64+SJXVJ8RLSFDHCoV1DeiWZoRuM12Zm/l7tCDoA8HJv/+PAoC
89gaq9GoYRMELli/Y0tGP1d+TsbGyD7FQIHeD7b60X6Pkk+ZdqNWqZkhGERb7eIUzYK/v3ZVuJhF
Hk6e5gCStgW7j5S2a+gvxCBQiaauQgWXyfVEw4yMWKmPWStcfy8L6jWWDNek44wq4ti9F6R7qOJT
+7OU9ir87LWNqkWBDEG7QdubIqzu6keDRQ50HFAJR9XoOjpD7RV9j4ytgctKdiimKGdYAXv1+Ov+
B1vNIheBuGEOqaRXmQHEZzP9GnTPPKY0aHs3BwX9fwvE5ZC0mKd+6TCi9DWGY5I7+wlIKIJn2tpB
BzAGyqZoZEKQmS3Pi4NOra200iqMZireQGNP2hON3++PY3UFomnJIPU4gHiZBruMpwp2QrjxB5Jb
eIonuuKsfpGLANwYBoBlsklFgGqn+PD09GCtKbh/ftBjblLfRQzuqJZkK59KDTHKvem+6G62B1B7
/+QE1fYXZP69yIWWbtB4/1C8bj3P9r5pYR2861tJ8EtWP9jFD+HWubykearN+CGasUu7B3kM5frT
/Q/28Ua5N1huiUP6qknbEjGaI2yD20N9yL7HP7X3dnKnAIq14eAZjVudpU/2tvZ7gRwB7+uNtYjD
82KI3MJn+peFsiB8H1gh1r23uMUeogQF9IMPuiu5lleGQMwRN/1SBY2bYGM0vvKYhMqGfl++qD+K
H0qg7FT8y/2ZWU0ygOAwGQBAGHgtgL7ItLSXNCTr75pvAPJ4VLYm1Au3/1sYbgLMVCYqqREmy/dF
fNLG9wZSMXSr1f8AVfs3GeBiTNwxu0yNvUQMWG5MxIUOOQRJvVETtGdWVy38kuDVCH1waJlcpxk9
cnLJ7hHEil9A23NN6UvbiLzSVsALWDgXUbh1qxSgbacq0OoWvk3S+3201fTjaLwO1htar3Vne5DF
ywBbhcDq/U+2muSgbAmrBwCsITVwPUANRqYJXAlxWVH6aUMWTXdnu1F8pWhq6ta2JgIAr3B+MVi0
4PEa/jhvuayn26SDGbyNt7m++H0NJpGb+1nvG9pprHoXt0+vwWXfeM4ImjcZUBS6YOWs7oaLX8Dl
RAUiadCaxS+QvdH42sBEOaWbfA/whpWKLoPr8/t7tNwCcsx4xEsiQkpaoFES/5qyT1IEDZD0y/3v
uHbFhdCHwkR9GB6E3w2WAWxflxZH41tc70rLb62vNJmfDPKowiJerUUmISuEfKix41RkZSp4P/DW
GpNqQCcpjwFAcRp9347Q2+20Lg0SmAtBTiwroA9lLiGe+Mmun8s4AHlP2jpd2z+OWaV5zDFiP3aR
9Ll0ou/UKnq0y1GxNuDk5FHwSl0KYYdgKHrwi2hv77O40YFRmpyTrSTOATBWsrs/iWsfC64PkCsC
qBluaRxVK4dVSAsIaX6U7DZENRamTonXyVnQ2H+uZILZg0/VB8cHr1z1et/BU3vMTKi9Hg0cTmoT
EFq7khzeH89q7YYhIxnLBzL+vAgGIwVGbYzEMv3s38CtLzdoUE64YUJTthWkytXJ+x2L15Uqu1RP
MhW7CoV5Wu+Ncm8oO9kQlfbWXqjQFcKdDO85kNa5hS7ri2kRhqtfiBp5yzgTv7KHV50uieeU4/c0
6/NQaXJP1wsIUg5zIJhTlhH5S8bFD7gZZzV04IUAZV75KOOA//JZ9Zyvww8yuNLoD39T0YG0Ebxj
4WwGnACXrFS4P5YEjuvHIt8CgTqHhiMa0eqUAkMNPRbQatEWu16LiW5WbT1KyFGND0W3BSaAYa6f
Yu3Z/ppRd3i9P4Nr114G2f7/cNxpl055Ajw3UiKa9P80+YsSDRuiVoFZpH7XCS5lbDncfC2sfHTe
TJhs8SIHE5ygGgf2FZCBgVFsKP3M2+khtXeGnT4Cpfp1gpXAXwyP2YlgfTLIMJdE5siqhzYeimNW
dD6pD2YPehkoIOj+xZngJGMf/2Z0AByBagR5jhvV96bP1FnJgIEv6yaspSqQS2dfVqIze/WLXYTh
Foi1oCpVpD0LA4ZQGW8G6JwAWeSr0bJP4OoueEGutkEYYomRBi3WsrpekXIcQevTAktILb9M3TaF
gGVDm60Ou1FD9hpabtC8iutvXasLQq/dDS4j89stj9FCNcviOBAfOu8+7PYMMm26Vtrjw3jO+Hx/
tax9QeixqegO40IEx6HrkSq5lKq1DuqE0j5TM/FocoIxnWCZrH2/yyDcdJoTLC+sCMskt7Zxqbhp
Wvpj7znZpi9EmL7VAeH4hHkfmKuA9nEDMptS72MDiF+z0L1Bmam3SJC/hOOJaFiroeC2xTieGAEv
/2YtrWL1w4hlqQ3mIVWW2S9le6cCsC/Y02yB8/sMNAbGQMRLAI3a60GV2mwucxUB5WtXsM6b/D7+
IkOCLKuCP18OWPQYC9YCsha3HCqaxz2YTcVxzvYlBHXhRP83Q7mIwK2FrqedPWsASsftqcyCofGK
aEdF1fu1bXQ5DvbpLsozaSYPkIbEOBIjlBYYIAxnWXfrFzuigd0Pn+/P2urnuRgT+/eLaDEU4XuL
AdrxFJyCJdFAlOwtb6qsONQtPKjuh1sZHNYBDHsVkHvhuMGFM9PRgC0NzpQ2ntx52Y/mD4hcqt2e
1g9FJkgQK2ND0R/4zf/44PAiTE7Zl9XYs4RUb+f2CD54bEbeYP/5wkMnB6c/8JUf2eh6CjPQHwgF
quwogw1t2F7d7w1JtGFX8tBVEG7i0FyYDI2xATIa9I03DydIbdMakiuCLL4WCH02mDgz+T5kh+vR
aLOxzE6G/YrOYUz0QJreTCl3e/MNaGPBalj7QADZAvCN5h4A09xSV9W5kNJIAglF2URZkJZ7CDwu
Its/URRu6qzKyJR2QZRC2RsUskKuWj+nosvmCvgF/FEoVwLpjzoRHujXE9dLNbRSmoweCxVNXe2z
baNi1es49a3y6LT6UWvfJQDOZPSyiW6/Z7K+iTcRWhqxctCoqAmwVhmBlgzwFhAXYqIL3DOpo3NH
dRAY0Y8K4il2bRswUqk5KSVxY/Kk557m+P3wjTgU9qXKr/sb/UNOhsv7CA9cLnDAMCw1uGSpS908
kRaAbpol8AHfj+Oulg5NLKHlNzzj1AlJO6M+03rN1MueQV9GuYZ7wGkyIapwMKRfkRX22WbsHygw
vSOMdLRfFEUNST0k6qboYF8uOOtXJHIg58DABmBGysAUc1PWFLLUx0sL6D78jBL0TkyyzR3dA8En
9qx/CsOtyBxIyuJZ0uDiVw2yWyYP2XhSptRtYcuD5+rj2IpevGyubuZS1dDPBy0bUlHc0pInc8Cb
FyBtSS1JMOGSvKn0uhO0jVd2vi2jXg8qu8aIHuzfL44CMulN7FQJAGn5XoawsfYd7yXHehK1wFf4
5cD5o3DG3jFMf5sL1CtRqxsN1BacT/G4H+KfFn2lEMYptdTLZb8Zl8PUkkfne9r8gm8cnK8/9Wrj
4uyz5GwLarrgu68kCNYIASUZ4CHQurjfM2IpWICSMz3+zOvy/r1f1M2SWuexEqXxtVBQeGRWtGCP
YRKu53iIkiWqmZdBkWS+He9UI3XLKfUcKkJNrEfCwwaEHXzSG9EqfUlsvQLs/1vnbMb6oTK/zSLg
01rXAIqdv4Nwlzu0cCU69jVg/qoNBzDHk/Ifkk09gxgPcEVqN6mBasI8hLbWfYqj1o/he6UNIUE9
GJ8TSDDp2P05kA7eo4zVitYWo61wnzOVbBOmvwAELs03JQqTcW9Wr5OIvrayJ6+icHuSypXRgSMI
SsCm2goWJPuF3H6H0SWwNKDjodDEU+QNZWiXLgLEtmv3IIIWe8M5NPbh/X6KZqcrHwXqFaCe44xA
u537eDPkldDbhwAd+oD2UrnAcrnR+S9i4Dh00NyxgbTmLuVmA6Q//GpQI1c/G8uxIGABi+gEayud
sUv/PwZ30sxyXkR1gxgo7gIwqXtpFmKvQ/3S8e+PZu2bY1nh9gpEF3BV3MpCohgqMwYYNCkf9AT6
40QkvbtyP7YvI3CrKnKA3y8KRJiXrTwBUOWEUIECbQDECMMQDGd14kDLhtMFSK3g0VwnI3hjY+IG
wISSs5EEs45i6j4WXI7XljJUBvD3WbUbAr/XMYDqadQ5Qgzlm2X/gBlj/1ITMD4Ft9bVebsIw5U2
LYqnp9UzpN2bBLQnLCChBi9/lq1zK7olrJTFcEeA8RHD3QDzyS23UqXEXmDLCyHt9tHS208OkR9y
E/0XOzU/K5K8AXcfBJZiEuzXlc91FZi7LUtQBsmTChlHJZPf6irq+60LqVZXlxtBAlobI66xKvMg
AJSbrxQTOAwSaYC+6YI746LsnPGf6pG5C75ocuvlphre31grlAloX/wOyL86mjRDA1ED4U7ttGPT
T8u2zxQQJSLYPWUGWh6tU4NvsMTFnjT27CZVCXc3+KJtk0E2PLuz4CMoObRIQ/zTz4Uk2hYC5dNO
8DvZluBy5tXv5LcMVFc1G858R7vQjrHzEtfJUwqbXy06JI7bommTFsTvp9m1jef7sdc+P8s5WMlA
Y934QmSgJGZqjFuTgSdgp8zuoPywZfRVTUmQtFWWlW9GiYsmU1BHXnC43RRRWluViluK1kJbuA7s
tHMnw/ahkgov2YNWHAhM6NAM9FqbbtLYVayQ1j9psu0ix5erjWN65YS6MdTJ585Nneqb1ou2/NoD
h5kb/fdX3shydnNL8qjsQUQpgqF9RanMnefHQetDCeq4QIB/jcflG2127fCg9dnT/c+xknEAZv+w
DIXwAN7m14lNXSqpjjPcr3ImGfZsRtST4P06zC6JNB941v8xHrfy8mrMpGXEN+mSI8hFrjbqO+Ls
qq5wB3T9pL8KBxgepNHRvP947V48BhIptqfMwuRCm9SV7BdJa13TGl0Jbh+S+rknreAw+gCW3yy6
D8UTxsvHgX49oRWyGDVmuMoYI9q9QwYuIuzZY63bN5LpV9DZ0+h2pi9N2mzzUQ6TyPJsWH8Xc7SL
lHOxHCtNgxpy+tiVYemERLO/3P/kaztQQz0JNwB0J2Cqdf0LbbMmsGcHf0YdBgAzJDD6VasLK3UO
zEWbBTy7tRyMqWfTjzs2wCfX0eLK6tUSPgnHrCwDPdfg4YXNDjKZRp7q1nDbVv21UHN7f4wrl0L2
zYFMZkqN+A7XUbuOQoYJ0GAoJn2WLOou09Zavt2PsTqP4OsyYhdA8XylpJRrEPFrXDyt9HvXmYzK
wDRKE5E1w1ocvACgBccAIkAJXo8lKkjzH/VYNd1XzuzCW9ajfWgSUR2L/SF+6V4G4vKlpLYaJSZu
oG3ch0VNPk/2M6xLBr3bTE0UaC3Z3J/BlVsVxKyAmgJJnSHvubUBVEs5dB+w3+hlIvqJ6id58Crb
2heqSOduNRbkV9EKh8ISVMuuZ7GUx4F0CngYdqJD3H3sgxI6pZXz0GXJFpZdIqHitQ4Wqz78G5Bb
gk3U5XNhAkidFP8sUpjH+osi/4BVg1/23kSel1T3I2xzyBD/xaya6D0yHQq4l3CPFZo7QwurYxDK
qZ+7uubNsV+I3hBrmFkHzy5UcUC2g1Ap9+2gwWy0qQ6MZ2M5ZDtIDA/f1otvLb2OvpItbagZ5Qea
1eRgmvUUpPbwHCvE+ZTUqnFSIIogSL1re96QQcyC8AZErvlKYWsNsVPnI0DyLcgVzrvdPE9EdKVc
/azo07EqFv4Dptv1Oqo7yxx6TQF0SB8fRjgRlpPlG0Oxh5Uy/ttt1MTxW0nfG/1z1i3h/W+7Pu2Q
0WHEC2RTnk1KF41a02jhhUByWL5F6uDXc5IHchXj1TjWg4fU13l6RiM/7ScbZKeJep2JF+vQV9JR
XuApfP83rc47wGsoLpkofvPPSbmYyjwxGIAMJtZZarnL/Jb1Innrtf2LL2srUBpkLn/c/rUd2vbl
yNRG29pfgPoI5LRy3Cjp003dFw9t8Xx/WGsBUd3COmL6rTjJrz+0Y0KleBhAxGtT81SMr4oMzvNJ
X5q9mWSCCzn78XzmvYzFLarFMaNpYQyrNmaOsGokBWTWLcGhuLp2YQiJNwge/ngus5Pm4jZU6nY+
Egd7NnXqKoRSTRrEsR2FEIODhes8TltD7udAmxQamPniKC6lUXOc7cLc3J/ctaOGcaFgHIB2E77n
9S/RymY2BxCwj/pSQYB3ANKQQBE7HEg2ebkWd/AucD6PSTcIksTaYYprIJSvQIK18Aq5DkxJHetp
hJketPcGlXpHP7V96tt/AXZG4ctBGBQlzBsLiErN2kmPMEBghXDJsfVsiwZB7XczEb3kV4eEEpsJ
jKEMeUgu388DDoG2wslmaMD1Nt0p0+D5m73j3S/IPms7HVVSYJCYLxWy/vXk6ZUejS1jKhTNGex8
N4G9l1rMf5FP4NikQfIXKwNF5uso4JJDIXZAc7XELf2E58JLp8XWdnFIJCi3rM0c7ogoYqsfWDxu
i6tl7BDDRmc1Zem8dq3yYcp/GvGfA99Rvv0dhtvd80KHJLeh7YjWrZq8k9FwHVG7fXUorPyPrg8c
BnjKERD+WfcBXHSa5ziqfOjtWTCUi4vv9zfu6hL4HYd/L6JLRxub4vhL2oY5WMdw/agyQXZYS4d4
sqN/y/TPDV6eDompynCQIB0qGjSSCj/CYrs/jvX5+h2C/ftFKhxniUodBfqyijY0sn1dfQKDUP4L
9DgeBr/DcGvZxv2vURuMJAfEQnnpnV0T/bo/EtFkcal0apq+JKCSHZXYdqW69ohsCZLm+kf/PQpu
30eApEh6zTSxFQsijk3s22CZQTD+bxKMg8sNjlwTXEfe3AOwc4dYEQL1ehZq6nctAzHGfr8/YWuf
HjdzCJtByhF0KzahF5++NGNKshFYKGxHx3prDckFz8ef0k6wjNm08Kc6kxvD49cBRJpPl4lZzdHi
QBnQxM0wf06G7yDWl7AYiaWvzUQCZfrjKwsA4IBCATGH/98AEeoM8A5rxObMJnA75qfFbl2ZAMSv
Zruxef3TaQRjDWyXD61KIAa4dZdNNZRGKIACLYXD5ftcHqvxjUAk636Y25sCtJxRqmDCwgq+Fpc8
pVxdFrVBgUrdJAEWd1AFipcL9tDtl0IQXOfBf4B5jc7DvuXSKhynAVRkhLCHKfu2XITNUOGAm6F3
ZHo4QWCvPG/vD23lPsZ0qiHhCD1WC2Vjbl8Z2jiPRYwaPDRr02RjaO/aGKUuUG2eBO2bTM/cKSm9
bJmPcvTHexqxUXjErsbUgq59vQuSXEYVKEeLBofrrtKgDz1O4IyK9sDtZrsOw+VZvUw63a7YYxSF
77QIOxT7TeVs2uH9uWSJ9HqvXcfhEq1p1ApdwL4+2mMRZDVwt+Np1Dpvmj+Pssgf9DYfsmDM5hAL
BncH7sal1EuaSmOMGxd9zPNHpe0gf3C8PyAurdvg46BNgqQBwRYc67xuxDQRqkRVmp3l7kdEX5bm
5X/6+7xsxABHFiAay+wMbPQPR5Zcx+wFfACe6MOPgUeCVsZcgqtSZOfMtU/N4MX4HyyBQ3P05B3U
TQwmcC3ihfKUh5uoXMaIaiOXNAkjg71vOP+KnvQdPK+O0ddFkAG5ZXATiFsGxJQGs9Xz7DyBLAJL
78Xtkj6cHKBO7n8rLj39NxBeSvAUZtoR3D0Vcmh6By+D7JzmnurZqauOblO4+pEC3yGIxcse3ATj
pm+IAW1cYBN2ruzH4vv4IBEXL+7c8WEpsMeGOtHN7Pq9IBeuz+XvIfJzmeizOkp1du71Cl3jelsV
4P9kfbS7P5XccfIxOiCDHBWaxNhdPBsgqtH5riLLfs4j9WlBuTaqDLfXzP3cPXfFa6KILAnW9rGK
M1lHCUEz0T/m8mya0CjvifOsjZ8UGL9A/fP+iFYDYCDIEyB3ApJ0HUCVh9ZUyeA8t85Rtx8XqA3e
D7A2ZSglMj8Z1BQNnljWG2ByN1YUPZed6kXwSF/QuGyLsMdzc3rRa1lE8OFy+cc3AnINaGtQfNj5
dD0iCM8umlrHEuzb3WJ2Tait98mXZvwC4+dd0bsTmLv9J6cM7fmLnLglxEEiJzTqyktLQZa8XZYs
y6NJju8HRsdHrrm8K5ZDVtbVJD2D6eFpzRQU8CJ1UkGPhK/qYcSoSMA1gTkHm6gssk9wESaXaquO
aErOhx/zOf1mmPtlY0xBuUt+6pHXVthx97/pbUb5oIvowJvAMFLmUeaWPlM9NvLkbHa6nyGX1MuG
PuXvcaKEhIaJSKl/JSnjNY8nMKqWDELPl4stSZ4mmqXJudQMCNsXG9356uCp7RuK1yv5frHiEyy8
BMNcCwvnKZS6IOjGhDq560dqaWVp9jBUaNF49U17KcLCGawg0prxnBY13VkOJK2daox3WVIrL05G
RVeT2zVk4TeAfYeKMYBQfAdMGgqQPtolOVfJDBqvZGH7dKW0q4yoFlzqbncOoJVoekHNDf1uPAWu
15E1zOOgyCk9W59I60JwMj23gnvJ7cq5DsGdRVpvRDkdWAjFtYGC7V0LXTxqPy9LfsjJFtyF4E/X
KqoaGgqWIIrCCYl/aAwkKWyoedFzo/o2cRcHtNAjcVgbZdB1tHMFi2ZthJfxuPQDoX9FywzE022/
kBc3rgLVCJZsj7PBzj+r5/vDWzlwr8bHS6JFebUkWYJ4EFe1u+9m4xr9IV6Ajqi2RekNwPonuw6k
aK3RvfgZhNRCRDrhu9ZIQKzQouKMMqGpYTtsDV8koKLN5SGzInpG1RvaAM38MEjfI3JS+s9Feeir
n231A9YX9vukPHewmqk6tx9fsxqWCxCjQ2sXKiLFfmmE/NWVFY0fho+PDAn6o8z9sL5BnwgnBH5Y
4UvkaNrH4lX5rsG505V/kE8txCY3xmnctaF6XETpY2UlMJAK27qYICCIrmcl7XKltsy0PCtQ8+7A
VUf6h58FLg3Zsc5PlmBrcW+l/3yED8UgVAsAy+K2Fu371Gw0iZ5jnX7OzqqNi1DxQoTlNR6m9BEI
PA/4IMOVgTk4XY+rbZtuTtW8PI/dd10fXSc6jD52VhG8vteB855Ep9z+3BpHKylhVwUVjftL/na5
qUiFwAJAHp/hp3nN67nX5MRsZf1cB9WxfMh3+rP5rO7THdnDJ+TZeYvP42djE4W633jOzhRkFP7h
DfW16/jcqjLsaaoLkCDO1GzdoUVLMnHJ4MMvEP95shIVTtiPzkxh0xoJYn9wgy5eqjexuSOpqQid
kMP1s+rRXRVm+2LTHegWHMdwOkzbZEN2ZphuyaOxU5+1J0hvhTDj3uQbEeD09nBks8C64axVDAQD
t97GWl5geIxZMJWTXn3X1T2eTZCm2xnSRivPnRGOk0gaiIc7fQwfssLo0QKkj7oHd0TVZlVNdVIb
Z/jxvlcg//jFiRxhLvEUueVjvrm/0m6/NK4auEniioN7DnuuXy91ebbNtlcl8/wtfyRvOoWVuWs+
Vic81pbUlwUXuZtsxeAZKB9BgAFoKvTHr6NlqPJkJM+cs+oE/bDLpUOtezM4CCI9s9stzCLBFhBM
D3aB43dQO9Qt6r65cx62w2H4Sj/VJ/U1Csejvc0e000bxEf6SxeBGlbHdxGV2zfZnKNyGyHqHL9H
z9L4jga7222suBGUc24PRW583C4p+oa0U4uZrBo/+j/SvqzJbV3n9hepSvPwSkry7B7sHpIXVSed
1jzP+vXfUt9bJzatY9bZ+yUvndIyQBAEQWAhf8NEZ21d6qR9rsQ96ECs8VUOfgaaCnNdYyZiDNbX
+5Zzc+vBZXt+uEMXt4bZAuyd2yvEyBiVwXtuNRKulV1MfX911F/uo8wKu3IGDIp8bTBS4hVpP/Xe
c0rcN3r/27f7m/k4c/U021wQxREfb4+jRoyHc//otaQgMpaMAzV/6kYOtIIgnzgPMWNbjsokkgeh
V7xn8UlEod1vy81O3g9xA8OPQuq9WY/TIwfy5rREkws6C9B+MteVgfTkWnXeKPpqq0n+SVj7u7Cz
h51lOcM2dU/tWvxVHcxj/qbZvGLzJaWipxktEShixb2erf/Q+lKbAjUITpgWjftKTfuIKBWtFVI5
pVtzTsoFK0RBC5LfcJjoPfjeJhdxGaYnWWWfhcEp27crIyW9QuoHD/McOam6W2V+x35zYzMmxIO3
8FqZOoaAhpMQx7g2IOf8mXenUWgIhodwdtXtTRf8FXifQBHHfOzDMV8DVbmH8sM6SE7oOTBX+p9K
JMFb8CbgNNiHbvBH+xw4/A83KmQQmS02yJ6P2bx+cpJ+Z+gOeZvA5oluPtLxqP5vnCMDxBik2g+l
L/oQLfTJQLRno8ZEkvV9q7/xFwwGE7mNcmckEo6YUzcTuPFyVdzVYfz7gFx9GSn4fHDOjzWNbOMY
6+v23QYHAmbroViaR0x+myNmJGIcfecpnl9PgOydX/1LIlO8lT05ZrP16OeTp3Ac1U1Ez6DNa3ix
nyyxm0CSCbQS5pcQ7zFqXUR708F6VHmPmUtYeGdEnIuXODxdMcqU5NYqpVrGWuUEzaoCkiyg76bm
WugJSlLvG8ZNFhDeCLHAd7kSUjssm1AwKPHU41nzZApB9NBGfW2DIZE3hecWBa4Bj/KqBSw81DKL
JfS14Y9+pp7CJqGi+eDV5/ti3No3AHDPwzGCcA2MFdfro2pjkkRCq55QVis1aE0SaGj+uI9xGxOq
1yDMwqTppJZlP6in9/gDdhA+B27ylr3qv7uP+O0+1u1N5xsL9D1zGzqCQgYrE2UMz5Um9dS4Q/xT
/Zl1BHdqS/mdeo9xvNHA1JLEuz6lOtLd0pMs+6QCwdzG0ogOXsZ9whuLfOulZuH//iBmCXsMhYrG
RFJP5Ws6OnkRkQhEc4nsisqGI/vsWa+Cgll2lKDOVfBzjejsmS82m1JMLVotNPW06+m7Rfz1T9WZ
MGUjsEM60B/1+ePjaySnliiczXDr8q+B5515AeyXehY3gaKezBeUp5h29OFvAo4nvr3IXEkH1vBr
EBF8U4YxyQA5FKdi88vbxCtrK2ysFRjQ3PuqvA2HGTDm2ETyH5lZhLunrlqLyAk9GM+KT1ak2YZ7
nfiP3VH3bIGnx+Wd8p8VRAP+tYwYc2tNYgRFxq8KSK5UGjrSk3EQDsilOvdFnO3uvxuLJTKnpwUO
eymCVzjZ5dOmexU4uRWW1wCv+pc2gQvotSiGNLRx48Hu5ae0pJFsB49jarcT9Ynh1NiVqQ1u39/T
6GBs033RltSIUwAz9JD/xlM7S6BfKEKP59xAO1V7UIDuvH3jeA+wk1W9GzkHHA/rO369sP3IytNS
1zz1JK6GfWST348arZx8z5tuzra/zwq9FOr7h1wA1UE4qUJowFWfqrOrNKTZiT/Ux2xX2xhVTxRa
vQSOBbKcRzQychR6c91gsBm77DAiY1RTSz1VgePvvMdHMq2En5gC9wVS+GDunLwPuOBQrmRljLNE
nSAG+0GpGFbvik63tlYVie37IAuh0LVGGRNNC0zMLQdBPfU02mSP5cHHQAe7gkIV2r0E2/at5jix
hcPgSi7mdELjTJV5JQzTXOVkPzicPT3/4Ks9rc1pWwQ/IqpgMeJxVuuFiahxMyhDpOqnAKMOpOLN
T3i7el7oGwQUEs/z18APwNb8h1aSzldD41S8i1+GG0XYzEJNRjdBDO7EdsALkW8sQVPwvoKqjLn2
CUWqjEhVmGtpqEj+uQZV1LnKkSOssLlpFhiRa1YocsB4WvW5swKeM75xkDMygjz0loGQAEOcr5UZ
KCCTn9LBPxv5xsQVt0TM2nMnvs2n1rVCZxTkhEF+ifstG0d6nh8UUQT5tDJwlRC8lyEBuYkZrdR6
2uhGbCcrqeE1Ai1pFeV4eIwEmbcKDtNr2ZQmKxodsc851VI66Qc8mFGMHyUgmpOi30oycfbzgi7n
B3mMc4egiqXPf78wzEpRggpU1CBuXImOv1VxAeDs5QU9IsgS0WOPvtN5KvE1QioMoRV2anAONup2
2A87fVPvVTdyuEVki7JcIDG685QSU0dVLThXrrAW1ujp3ZaHah3TwvHW0lO4kbbRtuIVBdyGPyg1
uBSQcYmxGIVtPwG23waP4Vql2aP09CM6lhvT5U38uk26MGCM7WdBOwkCCjfP8fGM2a3qaaLQ5aFc
87j4uWIxHrGURd+LPYglrM2V4fpb71NztK3kiOvgwGPQvXG/jFiMGfapqQRJBrHC44P0ln2g4XPN
scNbB3m9TPNPuLB0vRssbFwlOEf7Yt/s9a2/HtbKynsQnspNxKHeuY0JIBCeyVBd8z1fmbV6ZPxz
Pdar8Jw7kyvTyU5sbdftdDveTFQBfX6Oobc9adevHDFvt5sKAkCQsekzTSoc2LWYbY7ZDl4hR9+b
wH/W8IySfBkrdRfRf4nErJk6SODo6IDU2N1mIp5bOG+KU+9yztl5Gw2gS/FSJGblgj4PvWkWScHV
6fize/ztghr5MLrBs/8Dr2K8o5SnQuZkK8ZoEooGeCP8lUANp3VbG+lUiXMtXNjMEAyMjeApQh8S
unSv1ypMUrVEu3Z0Rk4Tr+u2dDQfJCcg5Ul9vr9Y30Ws16fZNRRzEczDyUhQcROdS6faJ25JE/tn
56YEk+6dYd0XZHyUH8yHcqNRcW1sxufh9ydakXgdmbzfoc+6v9iFUYozt2zwO/ptspGwM5o9Wmtz
ImKGZub6jr8KN73bvseb5DU6WiuFNhTsLxuuUd0eFlcK0ZljKTBLE1EmfkhhN3aNSmMqPDdvv39E
pDpUq9D1HM+JeGfhrZtTMTcMKTARsc/cFX8tfZzKGOjTw7I6F8UNIJzAMITJo6YtPpT75mNLo6fi
UL5JvIHAPFxmB6VJBlo5C7j+h7qVdrKEx2SRY2KzBbEWdikbY8xDEYQm6tfnXSOQifzSbe+UuryD
YnZfNyhobEUSUUKXF/vWIcghaCIaFVtGQzvi46h9eiMvsmXpMkDFj2W6AGEO2cKTiqodASKu1K23
Erf994N87YaormhX3qpeVWtpOzlgY3dzO3f7NS9ldHthUNFJoCDvBw4zjHxjLGW0Gl8Jkzo569lI
BqUjMY8veV4PVpOXCIxNJG0UYaJ3lZw7M8aw5mMKmi8whAsxUbpnpeGyeyzhoawPbCeyIYo6+1yE
mQ5RW2tqfK6Vp6GljYBKO8fvnwUF7dmSo6H+wEvFTd7Kq0pzI3QuZ2pr52hdLvZ6kJMid+/7xCVT
wi1i5itAF5/O5lkqOW2xFWWo2MNcZeRYJztNEgxG7KqP+0i3qQgYFN7A58sZ2AhhXNf7vp/AHan3
RXpuv+qjtEvp3t+Uv6WX6MBjFVk8LFH8CqIHE64G/XzXUEUcNWDqL9PzlEyjjBHqfvFH7dtQoG0g
5H+MpsFAhMBopj3amOv3UR5GnSa+1x90qcllVLJZES47tZD8rjW9LVccVcyismZ3+fsYVYR6NPp+
2aTnON8N2bi3PDQdTaA+wQBROfnMcSaoIPUc/dJWXoIBVRj90/2fsLS1LB0sC6gQBj8iWyasiaHQ
p1OSngtT21pDdxJqlfe6t4BhIfpCSY+Cl4ib6QlFmrY+csHp2cTgwRVKjHwQ8ncWx4KXFttCd+hc
PwSnhd7s68WemyBVbUqzc2V3NibJI6I1N7qtokLd2uK1e61zyjpu38XgesEwp2LSNko7QCZ1jZhJ
qSrIUpada1IiB+o7Fn10PorV2njkBZhLOgQPD8iqUB2FA3P++0WooBldWTRejgIw+sjLsS5r7uLj
jByWNxjZWBXZ2avb/sESKvldG6PqSSjalgbzyhJp5m0m8mAUsMmilgIioy5WoYOOvMCqMVMpQUFy
MpeCBxZ4le5b6e17CfhoUHeBlA1qtFCiz/zCxjNGHwQg3Vks6NxjGFRhT8vpqfT/NJHboxbKeu67
TSSHJyGwSNkG9lif/TYAl/DK92xFcCwFRQ4lhpxxNvF39c71JsZvQyYLT+UoRMQj2PXSiJNYJrpQ
9WehXJe+5BberxYUcEWEqTw99SbQ+tROrJUkNdxQCDdeh6It9NCnGOyR0/R9sN4bYY+alTxxdc0J
0nUSfLXgWDMfMGHIwf9uq0MExr8ONeZgMgwGqoN3Ki8cAVktES96xbugurV2KIvaFr3fmZg7wTH8
k3arKv6lR+9WT2pUw99fk9sjDFRdKlYDvWroAmB9K5xoE6HHvD+nKEUgmd7pjtgmoqtG4Vetgtmj
k83PrhVi5z7u92nP6BsJUQV9B0gJIbfHnNWYvqmHGPaKSsDhzdOGzSC6GPiSZ89j/iyGj4pBQu/V
Gl5DAfFyQApLcooH5Ze+kYUtaKxPkWFHpkmj4zDSwqea9BDUKOPcqDvVdDXdlg5jaNjowjRGdBWG
jzJYCkERVlRkOOT6qgtpqbxYf2Qed8p3RS8rGErCscdBi4QUFBM0ZlrdG14l9GcxDlDfixm66oOl
rmudGiBTng5tiSGioW08aVTfaf5JNw5lNRAjWpnHdO7t5xW6KrPLvPeLGNMeKnWIx8Drz12IAYtu
X7px+RhbtPYbihF4q1HfY8wKXkbyvb7Rgw+Mnw5IJTxiFkPavAudjb5gz1zDGA9j4EyGLadg88Gx
akuoW/bWcYJhPjodm51vN8HjfUO5DTRQXS/JSBuC7xfkDuybR4xpQsMkD/FZI7Y3OuOAm6tzGon2
GHDuMrP7udITg8Tcn2LZCFVweMVn8H1rm0GTJFpNYFnpweDO2XY3N4sZCuxI6D6ZuZLZ+YalZ3ZJ
OU3xOSbg5sDgOtTIVCPh3ZFvzpsZBhN2kV3G+xQYpq6dWm22UYLya8CAaJ4iQmqpbDa8U+37hsIq
Dq4Dy2TgHc5gbzByEqVKLtX52VeT9De6veKIFGLoxSup1HON5qOBVp6kUavVlLSghk9UUFfTPh5j
8FOXIgqfBFABFzTDgPaRZt4IqmovMPrOThvBCFahngmlq4JoDdGcJwQBGdC3IxFF8eRTWSgWDFRD
lTtN9RGTv4t2wlwKMYh7+NrKs5CWCvT+I7HA5O62UxYoGBYjdD/DPCoFGlgmGL85VrukeWUeC45e
J5SXsywHolplfWpJyXlwm015VOx6FbghHuui44e6TgbMZeQg3kShWOtLRGatQVzUTZ2P2B9sb/tD
qGzTnoYbuLnJbahge8/cEuMFRECCGB+ZfQyYYx+Q27HCoC/UROG2cWzcvnZRYNwjAejWndNkr+qu
/gzQz4BomCPqTTYLJzWoNtHSgAEkYCxh4gipML1RCtP0XDsGUbeHgOqbxhnP9n2c+QhizPoKhtFo
YgRj2rSIqluavvw4ffFqym6TZYwczBlYW0WQ+AUAvJWxa8j+qDgRof97VSMDw5xIotFNRVHPcjgl
ieBsTHIMUJpB76vrNpBmcJhzRgNveG2lWBaUw7gQyXV9om5MTD41thHhdbktHQxgQgBfM+6Ec7E7
E0x3lWhWoTLD2b3TbOQ/tU26V/APvn3eF+wmRprlugBizC0YpmjsizA9v5dk2mGcoJO6HFO7fZqY
MWZqe9SBInHFPrgjUsJDz5gDw32A2jb7eH964mZnl3bsJYp8fR5EZlmisQwoSD5IxJXWaPJEkcnL
S0G/OFfSJaWhigBVoLjuoNOdMYZBMuNECv3sLATkPR8oSBB8sl7fX5mFYxQ5PnS5iHg6BastI09e
WUqpKi3uU8T7qTxkm46IzYrWvKePJYdziTPr9eLe1iIAFoQMOO+TR6wD8c9NQrYnk9cLvqS0SxzG
pPNEGRQrBI73JNOa6g94VnE4pnYTDcLSLjEYa1bLoG0LvcnOO08jaO36HDLOXWpxZ15CMH5NwDSR
zmprqCvZ4BGWCo7wU6EnTvn07YWXkWTW5sWqiFOjaKEESaKNvnWr/dypuDGqZzUjp+CFl0JdOg0u
hWIMWpI6yRprCIWGhI84JPSLszCz4tnj5gKAnbuQIGWoVzru781GtaMt5+uL3vny80x0i6H1JtJr
+Ly+nYnHHZ0cK7r+HKlCyrf725JnAGxi1Kh0v6uCMjuPFGEnxiQLtLQxBA3tMtzsIGdvsgxp1iB2
Xd5V87ogEHDliMRu6Ao2x9o4W5NN3US9PgjVBGNr7OHUwZ1VNLR93iLxbIDZnHkyjP0YQ3HlV+Sq
mz/WboPOTM2JT+Na3sm4YL3eXyqeWEyM00eC5hcjAO3w+U+63655InG2jcX4gtxLRE8RAfCuUmmt
/sZIn819EXgIjBvoi1JoJxEb0zzsJncguHLz9j7nnGEPswCTCZNYw+L3oOgoV5WzxUWdcE7MxRjg
7w5FE921PxvbRJANjCOCJY+025dk/Ozd7dqkwubzvso4zgDEUtdQlY9xapWCTWMHNLKe9s6LKJKe
qG91QDLKa3RZDHQvJWPO6RbswpIozK7NtTUTVcLFR2on24LyVLgU4FwCMQc15pNLnl98OwONdLZJ
K3eytXW1U9HjS2lCOXqc9fTffTYaea716NemmlfKvH1i8lPZRbZu71/iB94mun9mo7P3Gqbxyqhv
RugPyUN1U29EsuYIct+LquyQWLEXBzmsYHu4qDYn8zHYUYeaxj+5uV2uD+MNsqJuegEcIGfxi5Da
nSgNcDHgedH7HgFkadfq6jJFykYdYVRP8dhpUtQCPwQ0pCrpPjLcT42vdg8KY4d3oVvGnesika9C
OwDjTGMfxG+CEMB7O5V9qEkaEo67XnZEfxEY/aWYKy2KeZKdpVP+LNBmq+C5NlrdNwaeGIz6pFLr
KxFEEIiqfyIh766Vx38HwIRSoj6EyJoAIJ1IQjJi/o5e7iP8F4/zH0WxRRlWi46ZcQTEoTdtnU5H
R8mcLR3/5+Lh7xj0Lw7jSL2gQ1wFojzkCMRXUM0+vCQOZ29y1pwlyYOtmWrZwKp6ahEBTW6Dsy0O
HJD/ErL9FYTxnFHRaWNlRHAxrrlKUQktkHhV29ExWfO25+ztb53mXyjGaSZ9lSppg6thtN+1jobB
W6SjP6ZDRte8rNiy4/wLxThOqWy6PtJCvO1t30Oinzii3Nb+MMvP7PjMqkOparE2Ur01iCTbkkak
o3DECw4ByyBxwNJqPz/Hf0JqYBA8oiuOQ1g2dEx1BO8DyhDAjX7t62St04qgnZ8UiUyHjUSMNUqO
QCFGeWfdbAE3y3aBxLgFNHy2SaHhZVb+U/q0QkonIJa9Gw4FXXOC7eWr3QUW4yGMNEvSsINUIxpg
fNrvP6iTrLdfrwqiFJlj+7MR3BGMZS1AbqxHOhhgwSY40dK974oWvelfUVTGQ5illXtwENn59ecU
kOf09+n+9xfdA1KhM+vCnIJnlqVEhTBIIBD+2oNtp+vxJUoJIqv7IPNHblR0AcKsR1GUVSENiHPM
FQ7S1Qu6P/4dgsIEv5WAZqTAR4gdvE9EhWk1K3HNCQ8XF/qvFAqzFErR/v+o93n1xLHYxVW++DQT
4cpjiGrOGgqSX/uVtpWJuuasMw9Bud7oRVNYMfpb4cpQYdc4J+/5X4rAuGUPtW6olAFA8tjR3na4
V+hlX3WhJMYbgyatHwMDpgqunedfOX3sbXFfUY4cHFtlH70SqwLflAqU8en9l/WBCPPzX20G1uUG
ltBIrQyA4Dyt49U+d6vVfYTFY+tCUcyeHscmzTU8IZ2Tjf8ikpCbbp4t/c5+ZglIzRyToZL5nqSu
Xitb2ZnB7DNCm/c0yBGEda2G2k9RXGJblEefxOeM8m7mC4uNoiNNU1C6AdIZ9p0tLT1cKBolR9iC
m3lOR5dkPs+iloKjK5RZzItMY4Gucgv/5HhwUtxfEtnEG8w8wc3l9f66L+zxK5z57xc4Ul5mgzhL
g/v/ZlbYyLPdhQXBqCyUuqBKEFcUtpY+VpUsQKFdjpu4Kycoah1442Nv21nRfXMJwShrGgsQrgiA
8H62Tv/6ULj1S+GItvRK48+AcHb7wvF3hcaozCpyaWoKPT+/ewdXLKkKEo0O0U/15/7S8HCYLVnJ
Zt8k9YyDSvOBKEfqHXkXLx4Gc8riDBE0vYPmRqqvvCdkGm1U0GNA3fm+LAvn4KXO2ExzjEmERjzj
2FVH8o6bTFjwLhgIhgswykNRVMcOALGaXpKECboKX3unJuYm3BAF8SJ/+y8lsq6gGJV5Qg8KNxlQ
GvphDVxa3ICmFBYQOBim9cZL+Cyu0F/Jvk+4iw1aRxjSF82SYcqDK9COHmP3i3O8LHubCxAmTJFV
f2jbASAxiTa70ZmOyJO8PN23AS4KE7GMWmMZgQiU0lFXh3gH+vUX6etlfOMA8VTGxC1DMcUok/hW
WfshrfWTk/38ui/Lbc3VPE1C/39jFkFyyD4F573UV72hzldk7xAfi824TY/e6uzZ4SE8oBRi/2N4
Hfe5jToI5z7297eZo/QKmwlqMGPExPBzYKcBTT4rO7TrwunsKliljq+u22qXl+jprzBF3EZBeD3Y
nUJFZ6SgDRl+5OlMFxLu0KyhfqVbwym3ipvkxKxIejAP8jZWif+njEkVkfRXpRB1JNF7v8982/fW
rZ9S5ZCkFpHW4odnrgTMBHszYxoMH6g9DKtzM626zImSDWbYdby5JAuHL/gtNDS9o3kBlT9MzN5l
GVjAKwm3X8kudhiF8xLa9n318iCYvdAZuNoqVj/nxGXq6vuPE6/9YikqvZKC2QiKIOuj3IjZOa/I
e+nIVPExxxB6fOJ1+S55qysoZi+0jZpj8DekqZ1oUyT0HYSIFS0TOr+7GJuUczYu+PkrOPU6nLAC
Wer8FHA78Q9KoaQf99dmyYVcfZ8xfcxHSpoJdaPn6QGv/AbqugKakfVrvpaf70MtBEZXSExMUaJy
QfElII0rmR7qlfl7/e8AmDBCjbUqUvRpfkQS6S/9seIIsOAFrwRgwocB1XFZFmGrIDW8UZ0qIR/r
L85y8/bK/BsuDqeyD+W+jWHIITrv3LF1RmXNyzfdXwjUDl5jVLFX6bkBjPbrkK9Uu3j1OPX49zUF
hu5rhFiZGtMTsRLeS066c28RmtuUc8byxGD2vFfqnWSWEGPXIVH/0v+vtGQzf8Z/HONNH04i1YNS
inhNyckhJJH9bDkxrx+DJwKzuUGln/lDPSLvI+JRMrFLu+PUwy7cFa6kYLa3J2Q65s3M7iPcolrY
lXnF5xwHorOvTkMc1rLnAUHYidvD/GoCNq3BffFtXgfs/b2hi8z+FpGjnzBEEvuvJCahPioRyjXX
v8/Wz8QCVxpjdnmRg+s6brAm77hbyTjlDVrujdctJ6S679d1lnIGjWi5kqkQ5rzB5OrVfU/I0RQb
4sKqVStK8HGxs92JpH/CQ1Nyk8kcTX1bxoWvytNUrfsA/rCnivtz7q7UCcaU8667HGfy/eR+AeOp
RqB5OQxMI64rnuhn7nCc7iKCDMI0TDTAnIabu45ugiuhU7BJDFRT5RPRnkj/yYmCvpk5bgzrAoVx
7XWmTKFvydgoa4PYdbIukX1wGxDsgjM7Jx4et7uViKLiHIFFfNRX6wYN+e3bl/MhPmx5edRF1/P3
17Amglg8VAQRMsck/1naP1BfzdHqohFeIDCHQC7nuV96QGgaYmFw+K7Hdr1v54ve7QKCOQLQEllk
cgaIVyybDpScN4GQJwQT7UV4HBLUBjaeVLYbEnMfYJwe5ZgGx/6+X1IuLDxpg1Lue4BoJOhIjZuH
9eCiOSY/31cXD4c5DNTWrMOygbpG+rOaXAutEdTRXu6D8DTGhHnVYIa1jlU576q9i9pEu3rlzfjl
2S5zEIRdP8R5Dwjjwe120Zrn2XhmNYt4sR61buRWWWM90G482A34hU/3dcQDYFyBlU1414b/P0+n
d+25dbl11Yuu+e/G+L5sX0igRkMQpzNLPej3NxZ5j48DwbNmsvXd+5JwluK7XfACqB0UtPUKAMp+
5+QBOz385OxxiWO1MrPJa6Ft9VbCapdOY0uuSDW8K2VUwENziM7SrqLGk1OR0yevGJ5jyeycbk0N
2rkTclaiZNcRedv2RPu8rz+ecOq1qWGQUjEWJTCiTe+Yr7+llbGa/vw7//L9An6xSIPZWkVmAKSn
Wg4CLluiP6rjvwRh9r3ilWMC8hXs+/IVDuyYbtB6RXnlOUuvyuhx/M9ZzfYc4k/N2M0GZw/WCk2x
Hd005/I9dtVfO3XNg7vlXJhvARdwjCuIaq/ruxrG997tJd0J94czehEf4wE9xsNWeaV0GGzIKcXO
F3pI/2Fm4+IHMK4iav1EAx3AbIQHfw0qrJNJToZt/pMb218Y9ulW7YY+C+bD+l1c7cbvIhX0E+a/
7lv7cp7mAoaJCabAyIrSw+oNOBpQB/f54dFsxdlTS68Xl4vGcqSJcBajEUBnqCXtHcwwwvxYpBHx
sBTIB7S1wXvwGGS4kjGBQuiFBlrkoEC7yUgekQ/k0UJ3jfkn/1KFjMcI+qgc1RAqxK00fQlXbx8Z
NR55GTWO72Pf5BJR8IxU0r5LfgfibzqHR8zC1RjjMNBUOaTaAIhDunbd6DOrXZq839fWohhoZ5wr
a0yMXma2rxla5VDlJiIF8Dr/yDeSo6/Df+L4LjCYHVrEoS5IGB99xvijGLy50lZ9H3e8JOriQfEX
5eZELzUND9b6HLtFP5Qn1OHPxb4GR5bl2/wFDLNBdUznnAzEb2d7pMGjRVTaEGnbHNf31+W7ouXm
MnSBwxzqGN5g+k0OnLhYGY7x0yMz9xihDtg0N9tjfd5FG8E1tzUxcCMqQNmLvmrOFXw5lXvxI5g9
O08X1wv0pZ5tOd/5T5ghpJ9whrwFRFilNu8sWTb4Czhm504Y+z0IIwxld5DRM2tL3VwkI694Yi0G
fxc4TJgfpnmf5rUxX+3wMkHeO9vfTl9f91eQs7O+p+hcxBRV2iUhBlmjgCIn5etO7gluRmhGuY8y
+4B7ZsJG+oMVeKBxRkkO6IZIj2k0/yjWv1AW4yHGLA3GspsNUSeqjRbnz38nAeMdQrlBe1OP7w/o
BTlm3LKGeaPc0RB7cKMVfBxjDRr6fqZ1f/lOuKEfkcPjRFjqbADZw39cKVt4FfQysmICBJnrGmT6
MBFU/WLmG7f+n2NZ7OndDbqXez4kSgkooGlLgqfXFk3CwkPwWGwqcdXhVRhtO8b5/kpxPCzbAS+Y
fTY/Q8+3cOskPHRnsAa4emBzTHpRPFB1zLV+KDJn9Yj+swr+1YLTaV+bXbx5iW2uF1/0ABcYjHcd
+zAW+h4YO32V7cWtZA9kVOjHP7tnmujftWZOnxsOBJBnxaEfhjnW6jU5g3r51SchmFNwNN1fnMV7
5gUQ49P0Lm3rUoxmIAMjXdAdyCszXjbwCwgmHsE450lKpnguQ5IQnY5OTf8MFGe5HRBelnnR1i6w
GL82NMOIMVvQWxfTI7j9cIMIbYsXMyyfOBcwjHOzJnMqjAgw75M97R/1h3b/lHPSfMt6w+hOdPHD
mjG44PoKW3fTiJEQ2Vzq0Ln5R/+BuJTW9pgT1ZVtrsnNEciNw/sLZ8y2f3Hw1BEmhglikeMyO7nj
K7gKyeNEvXfJ4Zxwy9q7QGJiodLKrC7SgCRiLPZDYKukICkE4hnDom1f4DC7FXNXW0HB/MizjSEM
As454R/0PmMqCKgsMFgCvdzsI3/bq13cpxXMDZySOp3jjjndzK9kXzqvL4EYlWWeN+ip18zbND6G
GJrVVXaz/zWQ0pZ/wyLqfXlu6D9ZqEtURoGi0HjqNEKBCpneU9wrG9DNd8gJ8YDmD7G2dwnEBIyD
1AnDmLb52UBeMPmh0po8Z2RyqmOx5aQIF7fVJRYTLSaR6GdNiTVrXERwoyPNu8qt7QLegje+Yskd
XWIx3lUbWxihjmXrZs7cNTo5chvE/fZ9Hy7xrGP++8XWNWrFwnRvwBR475y5h8Fu+oCZFTD5jjYO
BpH5cINccjgeLONsUSMrGY1Vzw5qcqsNqA5t9UN1ULvcOMlx+Cm96vwh90ub+lKljOuNE5Qvx2A1
xE6YctK+jo7hGq713n8E1MdDmWFSUXPSR26rEddwGH8cdspgahXEraBlNLDRYgcKGTDIFisuGcVs
hP99Q9zMWFHSRJcTdTYcV55Z1PeutNdpqjlkPPGsZymo+atRUC5dWw+u2ZHQoE0GRpp8yo5Pfvd2
u/F2Txwrnb9zTybGm/R90Td6AhywEP1KncD90zjZUcY4CW5MzROJ8SfWFBd+nwNqclU8/2PUEB62
M1Q9/qPg5lJ5jDfRBFUWgxILZZgR0frOVZQ/o/pk4fExE+0KcXVl+/LJaj/KovufmauRRMXAVPWb
Sg38xoxFJkYYVkE9zhWXBh6EFJykToHrfkbvL93ynvsPzveBfuFfEG5rgt9+49Q/e1dystU/KB4F
cyZIssChboJykhFFMFWhSYxhNkI0Ps4LJhy0D/4UwyUjxMxXAw/1ooyeMMZ9+L0l1D7obkFVIFI3
g2k8aquX2P28r7FFZ3GJw8ijSfUYdAZwQKj/G6N2SbgZXWsl4eXZt3mF/t8LwG6tCzR2gYZQVVNP
BhqGCpNfw+739LrlUSXJSz7pEoTxE5PXV2Uw+6QeI+pSovzGXc7WRwIiI/vhebJdXF0f/Y2qOsNX
tN5aG97QlsU3istfwHiQJBTltBPxC6Zuq+W7l92Tf2yJSI79BjGXybH6pePtEo1xIt7UxoYwAU0D
5QCyGO1783HfSpb21SUC4zwGdRxgpDhR/A8U1nUBNTb3AW5nLsNDXCIwAYghj2Kj1ZChsuWZ0Way
MxSBG0TbpOT94D+FNCG9+6j69vDi2B/bjH7xXOTSvfzyJzDBSSsY1uRrc7wFsoEYWVyZfPHo3XkY
TCRihClGusxxVvu6KZzG+fBtnhiLSc1LORjPUdZZM5ratzkYmH56Rgmx49kdSk1exJ31eH/heAIx
7iNIRClPZ/ehPLgzzEBHvHrcx5i/ccdpsJnvxs+9emxwSCILJH+oJMUEN4xXsO+jcGycfciWx0kO
hxAoPcwO/M5TQI9f9yF4gjBuIVOH2hQEKMsOEemSmE40RrkUr6hw0R+AMtLUwVuIITrMmlhRIeV5
J+bnn4o7beJHdX1fjNvR1vNm/QvA3sALAcOcw3KCHFnguPr2/0i7rt3IkV79QkeAcrgthZY6ObU9
tm8Ee2wr56ynP5/8nzNul/V3YWexwC4Ws9sUWSySxfBRNUcgQMRELEgNr37Ma5O5NW3VqJ/RpIx6
LKVBrFXwuwCFNwuiYlJ7CW1Vqzd5x6yu/i2P1FmJVVHWSQYhIniXTQ67EcX71ElM9dSbL6HNefwy
3dpvGFq47iGBry+KuMOSRCt7P5QS8DYF5Bw2vRU/NWbIk+K0jUdm8WMt9gS67R9KlEQ5GcZokkBJ
EaHxraOQw1hY86YTmbNELFKUMAdNLUYhFBcP5cRWcthvgaLPLsEuP/PDUJxxRDlCQxMjPZNwZk3i
IleM3c8ykX8LtjnMDks/WLQol4iANi/jFCzNTg/Q8TgEnpxkNlc3EeZTWAmi1YL2+VlR7rEZlDwD
jCbmfAC/JNnZ3qiRBWg3y5ME/YK7wkWtzAw3ly/6qr06kyflEQHJOhZ8D6qSvmmah7K71tuNcs+n
93znZDy5TG219IhcJfa5A3YZmXFKpEmp8RyfSHiiXHkOeu2Gw35E69jflGvPyVCyxCa8EriG8vIw
N0gnE2FXPquvrHu83J6fuvjFDCW7pAV6vBCAGTT0VSR8XCZB9z7RHgBteFlu66f0RYmKKTq+5ebG
wKOHtzP7PSX75f3IijGZh7MEAmdPq9oou6BaDsdK94fcAsg+PL1ks67Vuu/6YobyXaGvyZwagkx+
bTmj1dnNfeXxd+PLQGKztjpG7nr56gunRBfPuBRbJwoft/hxzkl5LNHamTMBpj5t9g8qMnaYA4F0
WTO9mMcz2QkckEfDChq34OgJzmNkmQ9dZCau5IaOeEJbvtffprbPUsJVzTijS1l49D7IapmCbo1y
xnN1f11d31zWvVX5nVGgDHuJFsZYaUBh5x8weWjCrjNOiMUDZdMnLL1HrQwUsHglc4Pj6AMb7mpo
3GD4m9Fd5Me/zokyQEpeB1PFgxam9yzhlif55oY1arhYl++6ABxvzFYDA13Bhgw6Ey/LQZsWhtyd
LI/lZpfPu/TT34/78sH+jIa/fyZ1sMrcTWEwSx3gVBonOwyOyaq2sgRBHewA/OchkCGI19trVlMq
67epg1THNlM7Db+dmcxVYSvvq++iof1HYHAdkLS7k2TdNhaweux9AOd793b3cPkMVgYGvlOifEgJ
S8j1i4gS4gGyeCA7GIw71SKOeXebb3bPFu6bbdmYO7QZ7YCfVehLykR5FR/jlEndQwEOzvNwH93r
dma+A3n6YPVXt6GFre+e6UZ3ttlZd+4xs3wzcAzv7bIEWOdIOR0sj435vsZHOLdIjDL85k9X8126
lKvpen3iJx0/PpJ31i1fSaud//iPETu9U5QmCJTu9JDY3DHblK8pAYB7fG9xrCVql689PWv3bwSO
naXfPZUo+HOtiIvArxlHyfpK6rpXXOP7UQVd/te/vFA+86793EmGv5gqAEezujovK6BKYzZOHJ9F
w4SvVgghjKz4Sp7yu45Q1ztPsjYyFh0B9P1tY9hicX+T3rYOUsrW/m3fATR02u2lh1YxtUP4Go4k
3scsHP7P7vn/ftF/DNUNgj9p+nLHsNPalEiCxYvOfslrNyR3K+fxfiIb1/74l+pA3exJ0/Ke4yHY
kZiMn5ZYqkZd7LFE12ei4rfxKEsqktwUm619tZ/IrWnddGTvvphvd93O3FgLsNtWiq2KFccyPoHK
c1++kz83Lunf9OQzND9T8CgUMMsxg5/dc0dQ3o4t5+B7NRGJ/Y4VAJepYdXexTBC/TRtZ+QG0Zi1
IYVaVsSzDOKNFveakLcE9dLG5YhXO5gpzEhREVm2kuMB3TGKx9le6Oy8CeltMSDS65VyfGxzsxN3
pxGI/libm9kHhfABqeygtN3Z7TaPzeZK523pt3ojYCXIRsYu342xl7BSj4Q6ibB/ctxWgLUg+kG4
BSQICUL0pKZel5L2Wv0Q0ELpAXsB/8FsRbsRyzqx/WuT7n99SDHq8/qxtoS7Jrfi697H/o7bfF+2
dvGgOYXZ4nO53/qLEn+2Q8Q5GTaSg/WijVnsfSSXso2AZR+H62IBS3s/8F7rbErn3SAKxls9lMtM
flvZhwFEo8QdrbhDQRspDeWVt+fdeFWR/u5Kt0MTiWwsI1PN0CqdWCePXkWwaRrerDDHKzTwOlxL
PEfZQFONzMRz1ARmsERe9hsXQBC32iaybc1GRvpg3AS7MkcZ40bfZjZwPQenRN08fVWwRG8mkzUK
pvGu7URPbomSodx7vA6tYiSeGi1NU+oOCbqbFhs2B996UzCaoZNqMPcv/Gu22f6qdsfKUh6uxN7u
yR02qOVWBrAnyeOsG39b3msnpSSAWwWeMfYG2RxC4w3QhgXUNdRjP1iTy9tet70vXrPGVDahZeod
QGMiRzvC99mtqZWA8cJQG/ozoCPYJJDMyN75nl26dwORAIibf7wNlnjlvt0PvxSJkHBrqdvJ028x
bYEd4KFL6nd1IJutCuWfOdIeTJIj8jBlmK7f2NJ00iTi1NhbEb9rpuHFR/S5XBH7riapXVmJBZiv
HmuOf/Vmj1VO28T66ARgQLk18bbSwZxvjpHDE+G2vg9hAU8IfHEe/fHo4X92BlKOEBoyVz2+xQpM
SN9V344K2oJMHT8KSXDmY2jlr/PGATR7jn8V7F1GHKxb+sWh0v/m28XrAHzrFJ25MhmsqLSN1D66
v8z0Xd5cFbtjZ4JToEloqAdvIixHOZUb41oQdinprOT+HV5ugubv/T2QY8vDG6ZEiVySN94VSePO
mrPdpNuC3BpvQU7Cj8iaHn3nXrvG7uryvkPNdVtg3tjCRePJaCNf7xJps/W43PIDaGVod2Z+QLV7
YypvL4kJ6FjpdsH82XZW05jETQlE+xuZUM47pi2ZrppdatcJIa5nV0CINywMTAe2eM0h3kmuSuJO
pg/ZfMBWAYyUtLv7t8fs6iFzxpvwEL9Y+ejMLo/L0KWHrQr+Lxs0lin+Hnj8u99aaJ2ZxlEqxLgv
YYmtW/fyL/985n638dSjIgwaocbmqiXQMEhiK0cF6OQDYW0bF1l0qJgDOEsF16Sg8+gANYqQwxVn
Ph9OgY0rTVxslHnY2Ty5e3BZIHKMSOqzpnAmuiBpKiFbojQk7VlRGsvj01Memj6WA7eEaQ+73nFC
6xSjXp6TXycYWueWuLanbLYPITGBh/02mdvAYrUFfC77uhBG0X0BviymVTuCv0fLOty+XV25FXmC
C3V2BclsdIo5DmDaCxPL1n0L+3QAchUQa0YRyPzY3IymfWdv5d0drgC5jqzbDxglb/vuvh953MRf
EjkcQrgaV7cv693nuNyF76brDZzRN5hKh7cXnCvfOngHa8CnPjuK2yA8wkRO5khkj2VtxRWrUsm4
mZ9xz5lKxLOAvbvL8zYzbZa6yT9LDt8uFD00qg5hPlZL0GSdAnLwFklvTPv1hNJ/SOCOcquzrLcI
Me+Et+vilRTLhAtRCUJERg7rE6v8kpC/26D/kUo15RIRHwNwect7vP0V3Mje4+ZgeZWpX7fEdjcm
ucM/MR6A8qlq2/hAc+PeYZ8gsABclrYyLiOdaedCTVf75dABG/dwWaFWw0cDaU4JeyHRFy5TvIrh
FGRthv2gCMxqAeZ+eNRdzMJxVrNjnfKaNTunRdljJUT/DHC7eljNyO7d3z65W86SwdHPVL6Crbxf
HFG2efKjLBlVBTA25iG5fc3M9AUt20yY65U55+90KNtspHpTGAroaAhsB/tZeq2x9wCQnjnQmTn0
HWOhI7HvP2rnMoMsKVKpnq6JUclKP6XI28GzBt9zpw2E1fzDIkM9+cLYmOaoBHtW6hMpI/7vDEqR
4gZeZmf1RYtpBKxLFI3PDXPfvbQSaknhj3p/ejwImFCBP6hdDpF1iCaIGtFSZgXYjK556fsyRl4x
Lvta5vScOqX/QimVU1Qt1Lvb28bL7bfL7K2mls4JUEo/pU0tNBIICJmTTVah2aJvPgUe39jGw+Rb
ODrWdpb/QhMgeJqIVeka7WD52U+4ycClPhjAYFG3MRKArT3bZn7/V9x9UVq06MwpcFhM2UkxuLP8
h3i2GgtBemJ1Lo8D4xgZmP9iq/4Qo50fcJLzuo/AVmkpZMBiPYH4Ho9xDOCUa4BeYVU415zSMkD1
f2KkPV4ij3OQCWAufZpd5bgxRRScwm1wd1mIq5mlczpUGk/ww8aXI6M/4cFYuLIl9Q5nlzuUjMVd
hi1E6cFHXIH3yzZGrVA9VhphGZWVRobFmn3xSt2DECsumnA5yAkP48RuXX0v2HfV678WKnUf/Jjj
MIKLQ5ywKARN8tgX4tzrx78YV/7OEOUGYlGsjH76ZGiB6sowTT44WCG0YXK0WEI6XDgXHeUIIlWX
p3QER8tSRAP4QD1mcDEidFxGhHzESjHeYxGmxpiUWQpKuYKc52rDEJZ77gCf71q1uE0AisL1ZQVd
dwVfukG5glgOcy4MAiysRmN8skkBLPsSMbsmxEXFLsmRsiWdpBvYK4MTk28GZI6w2NQESioKKSUC
W8P0nQh4ipse1nObHjgvuGpcVt8S4yjpAnPKNZnoy/Ctk9ncdx2AMdSgtNTQ7v2PfyxTgHhiDbiI
wAtIntTRZcNU1gUHZnvnsQESUo0O6zuWb12Z4MCY+RkV6uTUzpjnAIuPTw8GCc1kJCNgKQOCzedo
BkjtyAnuplcm1ZWD/EaVOkg5SyU5k6GWvfMZU+KtKtjIuThb5nqBlQM7I/VjoKHxxSiolruXER4D
gIotWnesVkOJReR7pfZ/BFWtggBIdmgiN3b5U+5E29aV7erGuJ1vUn2Z00Rfj1kiUCncj/pGdPew
3jnZ3iMXZFmYs7MA0WHxrsFsJl6LQr8JgPYdRTbl+XLCkDWvm5VpoGfh1d9fv5e7XyU6nYjqToTz
Jh/VgssqvOYzFAFNb4aMIQFsuqZo5wofJHEMuzCZGHjy9/uXkhkeriy6hgqfEaEcUzbEA/reQKSy
s6NxlK+6+2CretVGsaObBIOLi0885ra7G5Hy++jQePKR33BIFZIJDeWs5MVKZ83376H8l5EoY9Vo
+J7aOYg2L5PNaPfHFo0orBlapnwpF5ZxWtmpDUhZ/pJvTgD0en9nPLFeTCvm/ZuEKf/Fo68wVUKQ
ObwG22sdKjMQ1b6sK6tX6OwUKXMndhVfyRNolNf+vrZl5wZveEYoz+KDMnaJKsQB3/rwhvF1ZP/m
NjWeYH/jc79JizJuGFcQ45oHJ5Xd2IXd2Wg2hXvP2Ftj18L4c1J0424aCKMCxzucMIhJtJ20C1Ba
OBZOe18eWHytJT2+EaOMnDGj51PmID3hSnjkYUgOnoYqj2A5mKh6lrfTIdimlgp7Yj11npm/KG5h
cubelmQC0+YTs/K24UFCvh3Jftt3jlu3f7qsRWvpr28fSVucsBfLdJGIPqIp+1ckIcmPgU5tcIre
DdVNJ5FCsiLsvFdILFxFE5kVM5zNmjfTzPZjJMnRIDyVdhxa8byty5um2vDlHeMzl8+gIplvn0nZ
rBiSVNuW6zGJ7G+VX8Fu/KzwbGx+BxRUFwvHIaDXtwqoD5HzwCC+ftVUTUIzuYwVHdRBjqo6KUWI
g5zM4eURNZmBtCgM5la0HQ6pjjrGbJYzsaOTfAXP1eFPEzLsDIu1rP7zffRDDFh0qSLM0cUfOwF5
kZMCDuvzEBjHPRLlAsp9qFK9V9716EYY2XhCjeEuJvIO0z4Wa3hj3VKjpV6TJRlYoTxlqXOp9o2w
x7NK6szkHdsVMw+X9M66LO9Vq3NGhTLSQVKqQh5A3LxZv3Fm8oSsPAv8c90TnBGhTHQK3BtRj0EE
kcSDimGECK/B4cSTm8vMrGRDFKyQ+CMyykx3fMXXcgk6AFa9Fe8kvADdyxTWjdoZCcpKz3WmZ+2i
nnBq/dX7U+oWFiO2ZoqLstGSghHGOgeNCesBBLfc9dvmzYw3LLD31av2xcvnd5xlP4KwR6zwqWHQ
7tHjblWnR47qssTW0gPnh/Kp52dU1DDWOC4CN6MjOSiGj+Q5Ok6YT06tNiP6leosW5END8XLbYTb
/vYv6VNGV5gbqU5l3KOHZyEzhV10OiECRhHbgZ2/LrwSvWTStYHGgvzAMGasO/yZEjrnPQtjPtdB
u5rI88kAqHdk+gR9+yy1XG7QD1t1dpSUseD5QAM6Mkz2oxXZByyBkI7VI0I6xQJeJfvlvhjhS+Ro
q6G36azWONOyJL+ehIeY7AQHJWEWW8vv/KQjGQKP9L76M71f9qHY+3CYBsH8a8476BkAsnRxDein
GOthqmvmQqX/cvu+aFKiTKq4ywIdNFFBy0OYqnusuXI+BgZv68GAokmyisSxjNoFeD/TjUjmo7wr
kwHlBACL+A9GYko79Irguak7qWs+LXkKEd1ZMrJnykO9ebMu34z1x9fZF1CnKIdp0M5SOJwex5wA
RzDY9jsDnQvLWF1M+F1+0I8AocTa5XzDfGWvBhlnxCmfMBmSzI0JiI8dhrS9nPh7m/S2zQhm1tpa
0f+sqYqMraeGIVNMRnHYSaFSD/A9MjoV+gi2Dkga5phjEdshcuVtRZTZan91MWlOWCG4Kyu4cz4G
UqT6K7nD392S1TW26nXPPopiHiVQbVbTHu8JLGxKE1M+3QPtv/nFOOCVBBtACAUJAy6CLAmfi2jO
VAyLZvIoxfaQ07SdUWF9Mu+ZBbjVG6ojPOJ5FdMG9J5zHxsRxtAfF07yR/V5J9+kV6o33o4ZybGo
9/mG1Ui7lmdTMBIv4TiR8JU16kALzK8rnJ8Op+gjeViWzi4Vl8jcO79+H1HdDIh2EG5m9N3chZsy
JgyRLrEvbZGAKIr6nC6qiiRRIcZU8MUY89mAEGPCfEV9SmwAVu55bG4dN3esSWVhMQKXyC0u/OwE
o0IoIz2pBmDNYDFEdXRG4Pf76L4yuY3CwkJbjXhFEUsVFE3DdaHHBYK8Hqpch77U1ujEpzYzA81U
QS11bXP/9DTjkVQ88ZiIfmOIdU2NzilTUX/rz34R9c3wH0x8dFTtl4wf9t++iY5IKmS+GaHi2g08
J0hFBcEk+QXXgdXQJwdpnxIlJbzTsoKfNSsHVTUkTVu0RqXUpU/mOa2BHo5uNp1I2AVY5WYj32Ql
FhjzL6PuqJxhYtTOFNCHO1356VPGuZP2Eoci6cttIaC9Me97ohauEGKYn2d84Mqsn4IW668PpBSs
EYtIKpfbhKukOck2IMHh3QdkxlNg8m5asTE/F5Z/qPQZRSq6VeO8l/QAkpcAe1dt0wZWuZGWLkTO
f1RV7zgfDBRKQ7PH2xd4FExI27XgRYRN5A1VNRRVoz4gjDhJm2J8gAKwyv2tgaGC0TxyzChp3VJ9
EdIX83x2efWhnuZ20bEHwLpjKOoxIbJtOPmdAODyrQxNsI4v4q40u5zEW+O6PbByv2vVaRzvH17p
17TUi33CV/iE3QJm3nvDe3Uof+W7eZN5L5gixW57145tN974R1aCdVGdHwctqyqmKwVN/IGGO6e+
mKblhFRTtWST0evH7PNaGQ6H+p7RoM5S1lNDFArQOLTXeWIuOcYtApfNPfL1BK1lnMVKBa7fmC+S
dBnXF6pymIZ5QIOGssuQnViaZe1roLWHB84SvOqVWRBfdTpnJCnr6PtJOfkxnKy17DRrbrCuG4Bj
GDWG1rDBYFapKRI2pCqqbMg6JVN+TnusKJHh0j0n4s3cAvaRejXs2+d4OzGSnqsvJNSQ/p8Y7XL8
LgN+SgNiDxpykOiZELC7SQQqUcqKBFerSeekKCmqUZoAqFYcTv6mfQN6VHgUNa8pHPxV2SHK1OO9
spmRjh86RgXy85334yqccUl5G6NLJ3XIQLp1NHIVi3bbEvQPpTctepXQFc4KklYfMee8Lmd8Znqy
vMoSLCtZcq+xgNQ7DBww1giHh9rfeG5FXbb5SbomqlQomyBXMWWGsgSAgDJBm+HyhhjN36Llhja7
32Y1AYMQRRaX0qCiKJR2SonKcUCggVUZJTQC6x3Xz4Svk/lKzbAAmfRdYbRWmWlAIO39KqpIm9ZC
jS2Ieqfafie2HxKnCb8vi+Fz/fGPE8bIrb7sYDbEz1bYM4Hzc8IVwpCMpxRPNtkUusdJ3KYSGbuB
GGHh6MCUSZ95oK8KmKzRb+P5d5eQSrpJUTpNH5UXI0VPu1K9psKNmBNx+oWUtt3Uh0L6yMTKTPEI
FV+TkiQ8GsNJkptqvZkaD1ANmsroVFk13ADIQZQNTCiD5qVQYl4bpHg8Yd9grL73d3kBTNKX5E66
vyy19cP8okQXrCtNCGpRBKXYM4D9jUmM4HUatwkWYeH0nqNwEyPbO3gMsmvvIlSt/5/Bz3HEs8Na
orUAyGQjRh0F9J6ifi2Z25ZZAVuLdJadyWhhMrCcVaNiq3iUZp5Db8UpwhbT+dhcs3LEn68NWuvO
KVCXQZe4IsH4zHjSCvRxcz5RJ3uy6xzjINF23o8G6b38qpRN5VEMvTTc+CXmWrCZJSLd6AKbrTFF
yeIl7BUdDjzyzDG0dTan0tODDbfFBshePaa61ZWuwXxKrcXGsIkSL8kCOg0V2ihKA59kJRxpbWUf
h54zVa/EshXbLN/7AzvsW9Pqc3KUSZxzeag5eVhs8PJyO5xyQIJp9q+lXqjbH3coJjCTHGsacE6T
yvFMvjI2yMsNWJqO/PoV0MAKLHdRvQzgHfvEKizEfq7CguRZDTzPyVJP5LzssmieQbYAkDXwIK4A
oQBTROQB0b1sLZER7w5o9K12xa624kNho/rPSC8tukfr5pJ0QW+kqmF3OKWbhdL5md7wS9vNa2pp
9my+pBvWvMVqDuuMCp3DzmM84oJKGnCVK/J6xRGUFk3s6WtJe5fs451WsRLKqwHgOUkqjihaMQVE
FBibbPl9PlnOs9XvZSu47jeym/wObYa1WovHzulR92Tkch4dzqB3KLFcKSrN9/mYYMs3CpXL++yN
VRZYe4srQHISBFxMHlu5v8cOLZeU2dQjJJN7P7VCDS/UMWpTk5uB3XiZt3Ud+SJFPY+HyedFodNR
CtpIj41CKs3SMKTFAclXdGaZQW3V3SiAOJQ1IEfraC37zlnQqpEfyuDMQmjb3BZb34J7uVV3MbNv
dl2IX6Qo29/1EycMMcKiCas2R2+qiG+h6wYlh9y2mjvOQzMNS1HWHrbn7FE3jq/mMULj//Kw5c3u
GNi/O2tGS1HObGuRFx34ebn/sEc/gupqaCROAqk0g160piCHVqqaAvoT523SWWWe2unbmB2KIjK7
zmrtYX6M9ZkMwCDLt5J8MAZr8JEh3EaNpwQBVNmsO8fvTOO5M05psfNVu09/t+FjUx6M8G0GgEnu
TokTAmMssAu8vGpf2Q/yFd8c49H1U8Yu09WgfXld6pKo6xpU5ru2KE2nF0bs4+2MfoKAdMcQU0yi
E2Bqrb4ZNx+Xr8LaWNHiBP+Qo655y898rlYgNyyIYyM5qBjbQx+mLZnCA7+3xadjjb2GNTH3mmnf
LyUJkjmJhS6hy1/y2V/943DPvoTylEVR5MowIcQ+6Jr1rL8nN4YDJJRbrdyZ9x/ty7THaCWrg4NJ
lfKVRtq1fVaCqhXcYuK3cReASdEOEcx8ECk2xR4IKeFBYwS7687yjNvlJp8Fg32q1BUPeJDTdC8B
ZY3z1C0XkUQ3R6Td+MfiegT80FP70H5UU2BiuDVyjNMs/4qPaoq2qTp+vSz+VZt49j2U+UW5NEya
BnIAmGhONryjo/5QsjZ5yIs4Lx0yZQsbg1ebvgaZ3kpmM/f4rdaR4IhS3ktvL/sOlKsBfQ23i/Wa
iWZqz9EmO4iPR97ZPBkvQATboGnG7D94Z7COT7wjmTcscNXVZ+zyxgPWvyoqqkppop9mSZLzwRKo
9yjHAcva7pGDDpiQoExKlPZFPpbYlBMozY6F5wim0ZLr1kwc1nN51UafcURpmyZjYaUfR+Opq8lz
75U7mTQRwdiBy5qAYbJEKZI0NV2ppGBJPSTH7tgd5qOxQU8lojByWWU/zf1PZfo6J0qZalXNjLgG
V6XFKbav8aQPejKKnqBhzPpuDN28IuU2y8yxJhUGwVUP8Ov1NogdrXAYH7MuYoyEIfOpooGI+hgj
R2QjLhmCcn/QZ6ApNrcCOnUO19pECudDd9G+hIfzrj4MLivCWI3VlC/alNtX547X5AqCGGtLfxm7
XX1dy2YF9DxbPRU3itOGjiz2f0VWFTVDEAVe5Omq1JioUt8kiKOSxG2CG629i9+yQNpImZ336C3e
K+FvKTVlpfSGm8viXn1WnZGmONbLPKrlaXFbxpHD2jNgIUyWoeym0hJiBp/rtFQRY0G6zCOr/d1U
KwHyFWOPk22dbgtE/5ZUXma9/Q1DX0Qoty8bPtal1GBIXAAiMAiP/oaMwcj63VS/iFDOPumKQp0X
64sUHXzbmJjtlTxt2mw7TXutuNcDxhVdLvuPG3pGkLKks1ED564DV5VdvklbwZRY0edaUgUm+s/h
yN8Pp50NsU5bUFCIVd2idRs2FCP/m4Rxvyn/iMUvWGa0FPJ5GUlAQ6EULvPTkY+DMN3LxVGcTSMj
3EvMISA0p5OsMcS2mOMzsf0gRoXUE1/PpS4E6b6M+VupMojeVgdxaBj6wOBJpRQ7q/VClwvw5AOO
eiYzT6aB+KkZYDqsMAeWMjC4UikVr3rOz9AylO5VgJukzaEUblSNcY0ohfuUHOBedV3F1lqZp5Nf
narxQzhn6Z6PXf6leTa6gBTT++W7yiJCHU/bYNVMirUQ+0xCsDbcChkwc+XEnFiFtLUDUjHfa+AZ
oCkKPWdcgZ2yT4t0P2RYaZN4o06U/n0QlK3GKU6ZYUYrYxmJNeaQO1T4pYKHvy1/fhaYCrWqjXNf
pnst5knqe6UeOFEfW43KeOmsqcM5IcphSuogDmLWpHu9Sc2E3xbRG69KDBVfJaLKSK0io6ChofY7
N4YyA6BwISKGIYT13oobI2BsHlqhIWCSQ1SWeQ6JVyi9xpxqF/MNn+01OXbyajsZ2EmIXup/rHRw
szKmOvil6YVu3KqHKJ0UQ872+cDdqEAx1hvd1JSneNxcJrRYTMr4gJCmqMvkmCwblM32e73LgROf
7dtuXNiptJJBYTnZHxQQMsCgyrpo0N07ut/W8VAK2V5obpKhNFGXN9PoUBmB0yjPl7lZOxxk3P9D
axHddwUYJzXpYx6Hk6eGPcR2K8tWOfxzVV6KFjKiA9AS6EWyQRoKvV9K2b5RtXafS0XqcHXP7+Wm
/4ewj4uBE0R4IXQQqIog041lcc7nnNin+T7iN22bWZ3hRXXN0LU1oSFDLi6eTgJ+JyW0SFd0qc3j
fB9EN1jPRAQUDjVBMv/50SjomobkEMnp9C5COcjUEI4t31tc474KifcXP48MJgatBF5W6Rpvbwx1
VyKpsK9DW1AOWr6Ri7+4+TDLf0hQN7/VYnlKYnAwzLY8P+bpVu8+/oILPB3wClXQU8dTVjKJOZ4v
0b+zj0o8KnhYFlnFUiWGAq8YfQFld4AhSlj3oupUdBPnAgKcHlQaQbWGCE0x4o2iPGGt3t+cOcYK
sNkIfVDo3ft+HdW0LrUmEPL9VNiGvBxKn79cltiadVG+SNBJQq1vKjlNxHxvBLeKfN9IKK9HKuF5
TPRxpX2Z2JrgFqnhVQA1Q/fod35SwAoKWm3k+zHKvRgQXbiPQpFb4dw7lymtmeVzSsudPfPLncCV
c9Cp+V4gT6yhORYXy5+f/XakAnovLLV8r0Q2Jx+a0G6yw1gzZLVyMOiehAprCNdVXqKoxAJ60sOS
S/dz+jyNnSfk7sxHbpYuY0eMjMcKR99oUdeGn1SdCznQGrbyFFktYPP2qcDS5jUq8C0K2nwF9JYp
FEe12HAF1+fZnm9zoP5xAbbyVb9nVLgtjc9YgKt0vmOx/Ysr+0OOYmqe4jDBmgGQe27ChjTNbZPV
jhxgzWG9kauTMr4pNZEAIh07erCXNyoAaYa9IQUmzIjFTy7HksCKp/j2SZThyIIizmIDEgj7XZfv
5+EqVN1/rPgggXkkDMvCjxtUCIdORgk7PstsL05YuBjcCvX9ZQLrPHwRoAKeIu2VIVwIaBrej5KX
19eD4fw7GpSdqLQaiTGuzvadftcH94OOeYyMYcTptt3/048vRhZGz66x0Ml9DEBrSEpRO1MUovZO
bwzdUpUxMMeiaq+kMigczHyG9pwmBRE5XnAiuU28djRSLHgQFXQF9sntZeZXTNe3E6SuSYDBBi1Z
BKzrd/n0xvWv/+73qXsR8e0k+wGEq6azbSjNrgsTRr5+VUfQb44lZUjuKZ/QaGeinbkmUTseEdGI
hSh3nLC9+QsW0K2BqBtvFV6hjq4fEy3gEvy+gF0oYrgdG9ZNXT2EMwrUIfRSlGv+FOX7oqvNDB12
GuvhsCojRPP8f55BdBQswT0FKjdney5+icYtnz83OcMWLB9JvRzQ5PRFgmJikkY1n2qQ6NBjn6GN
QXT4u0lvGPHvmqzQICKhhYBXDUwyfL9IMt/0cdXhgRJ1L3z73Egjg8CaqM4IfCK7nanT5HeDwEd4
zBlyueGG7pCp/CEOko/LWsUiQ8WnjZoE8aCCjNxj+w0mFEKOCR3GkJUsfpfVNMgSN84iWAk6Iugn
UX+7zMTamUuCpMp4JWAHNx0B532n8P0iq3wQXZRs3lXuWGrBTNqZNXy7youIFzzyEipuOvXuEXJZ
C0Pstds35cPYq6RQWOWRxR/SCoyFR38oUCfClYoxaiGY8efqI9cSDBEPXlE1J01+HJPDjCocQ9VY
PFHnU2cAD9fEhac0IVhrk3Yst7N880+eJAM9iNiZpRvUpeyyWEArjJbt+yDtrVoI35GTteYE7fWS
aiaA6uJ1DI4rjwU/ebyvO5f1Yy2slERN0tEEKWl4E39XwHwq5/8l7cua47aZaH8Rq7iC4Cs5uyhZ
shbHfmHZsUUS3ABw56+/h8q9yQyGd1j2V5U8KZkmgEZ3o7vP6XGwaYGwkiN9mSQn0dknt3ybensv
9WENWrq8of/JU0x1PHG8nwi8bOe8MjSNdSuuYFHfz9ajbGdttlNFNPz+zny3//q68uuLJgEbjmwF
CNYAZLrcLadtbAsZqyIctJ1DU3/U7/JqTecWj2TOTqDJTkeyXNE5K8aDq3LjMixG9kPkSC3Hw5bU
h9y0N2sZX7WC/xH1WI5NQYMHiVc9sEbWxn2TIiPS5x1aDUGY4XdjPB0mOnaBAdBWoGcOeaYNOp5R
jWA7VosnztjXjmpNIPlkB10cxxvDY94hixpw0wiO4XVeO6y94RY3Hy2ZyHqROZBXNr8gXLaiyfDO
6hy//sX0Fjvz+2kPFCCBe7BNpG48T4nIh7yyXVmUiCTiKDAmL6gga2Bvty/dopKeSVE8pNe0VmHa
kMLjTdPvU/thkq/079tClrfrn6VgvISahmKANo05XtOh25wab5f2zw1bEXFrHbMIxR7rhPVZPO9W
Vm4Hfirte86D1ZTE2kLU+4A8qBYnkCLaHyN/7eRDK/f/214pjxiHAV7U9/NCzCfUcjzjNE3bPxCB
kcAWZkSg6Ospe2WXVcVoIsswooDtjA4I1zVMCET+a3Nb0OKheHjsUZyIjZj70kbFkSUwEQnPyd6W
O2NI/TIxfELAKz6shPWzmqqua366A9NJkPZSYwudNaZuNLAdLoj8NYy46Tc0+qmNf/eUHZLi++hG
K2tb8h7nEpXrmVOAeHhdlCHVNT/z3iJRrTj8tTUpV5N2vJeFBglaPxxk9yi47jfkJCi402VoN9uM
fb19Xkvm/sPaOGgFwBNGMWuYWqmXmYd7Ouh4v/hjFaB5u/xmRy+35SzpBZLsyLADlG9cKaDVV5PL
BRRwQnMS+5TftdMuy1aELB0QstKmp2MCKFC9yvaNRcGKdrJh2dxfFgOyg/3BNUICDOhlOHmCCduX
2l23BmEuh3MckrL46uZo0yBukYSsw4CD2xumFvw/fCNx0JmBkpENqkplMa7VRJicB6vgTF7iV081
yAxilm51M+Q68MroZZDOrwIwkduClwzezG1GPOTeAQGf/372vhGscnmd9LhXYtxylgRe+gvUQb8t
xEJBHpU3U0ewrkbrbsL6wUyGLHSdnDxLHoPqY7CGE2+6aC3GXYjbEeACADTnrW2UeC4XxFPZ9jEd
s7BKo51I0k9WMuw6s9lMYj+4p6gaEGrogOVZr+aAsQte90S6Ftwe1AMUKDOAoPNSlKIx1+32Jizc
iYsPm9X5bKdJ3zV65nVZaBje18TDbHMQCZCUHdhay6LamTor04Uo5VCbsXQTp22zMGvHXan7Ijml
02tLPd+yPhnWIeIhGcB2lW6HjMH9pJs/WSrQTgQYWhO353KpldPpeYRMCXx17Y/xuwlQUuUczfyv
23IWlBfr/E+OckFRLxy9mjhZCL7J6FPTF8XRSceXuiublfu5KAlEHIap44a6uiKJOpPm9HzKQisu
N47zLUkwW3ggu9vrUSGI/xzcmRjFCnSCRDk3zSwkIChwvTRAtsGfymg3Gd2PrLNhA8Q2a+R9F4P1
o+p3Ne92XZ+A/kSftjRuA71f4xhYXDquLsy4N5eelG9C794k3B4XKgXxq3kE2NRnK6XfBbcEk0cI
+h7BmYC45VJfplyrRlS6cWd1mh5kKTe5M7wSKZ4KvX0b6LCGK1gUiBG2c0ccyhyecheHqBcJXm5Z
GGtfksrZ6JNffW2zfpMN77ePdNEcnUlSrqLlIDYmApLG8cU0XjQGSBlQloQi2T/u0OB1W9xSZtlC
1g3/IiniwupebiXLPJYIpmVhz/Qp0EXBtg7v0Xxv6XHQDCA7H0QGrDc4OfyszQH/6mJxsHlpYMZ4
9iPizbBJJMgIbn/XohKBEwOlUct2MNfy8rNobw6do+Oz6vKEOrMvJumb7fP/JkTd67FtEwPk4CHo
BEFREPbGirNcMOE2Al0XhTHEBI6jhLslzTvODBe4oVF6G3t8audMWsyfwC89bm8vZt4RJeCFLBuW
HA0eCLAVG1pGED9w2DantL5J2RyStn68LUJFx8/mBjJcBIOIouA0lXcCq7pOd0tsWDOJY0nBgt/h
0U18rwZQ3kSvj3irwKFSVGjIzb+aPQviYdi4KED0oKQoR5StmrVvWtCUi28yLzVFmA4KdZRmoZdZ
f03pdMjRNGEXaSAsvx+eC9PxS6PbdM2DlDWUWf/OzOqbDVuZ2elKMLFgJi6+RbFLTcTMUY/RB4d2
QvtIutz19Wzk6ITnAGdPGqYGFVO/v30qiwcPXC2yMTC4VwSHZZrwvulxKMJhdcCTGq8PQ5+Ot6Us
bvOZFGWb0TPPaRt7CMmSvcc+EcwGiN5ui1iKaW20pvy7EmX7+rTGFAmO7SswsxMxlYnYS5fvNH6P
wOUrR4yTd62DJtYAKovX1KQzaBQ0kaAeulShrDVl2aILK7T1PSlOSfe9edXrFVuwZGmxuv+kKJeH
V4mYJnvKQy11gOk2h2ab55i+Jnlj5Ju0M6Y7l3jyC+uZPPJ20B6Q3QIIVxNxYGgg66SsxrR0FkUr
T+VlBfrvw5SjzesqKfuK5WG97R61FX+2rDf//bhypqStxwhGEG2beunXjtiMw6/UfbqtOWsHqHiL
3s6sWlIoThuDyiJ2/XZ8rxMMo6JrUNg1SfNyz4JyvWy8mf0dnQ7DLjbvp0M3HaT1+8+fC02ZP+JM
SFNnfcti6OPQnsRMuB4dKUi9bu/Zoq3CA87CtF+UJlVWjqwVyHXPPbsNw9y/dgdzyeofHrjZqu+3
JS3q13+S1HYts2gmHD58ueH2p6n9zFLyJ8bpTIJytUiMvP1owjhtSv3B6B4r8np7CXPMeuVczwQo
VyQuOsYahs0yegfW9VSIxC/cR6a/zIFJDJqIce0FsXw+jk5cx0RXqJppJ5URsWREf+vUFfV+qqP4
qS6ifexFfgFjtbfNlq2scvGuOngFowTywWZwqXcVzCAUAq8JYX/NvLuaMN/R1joQVXzcP0HEmRRl
LydCx6EYCDxJn4T2EFRs04PabbBBRGGCOHCya1+b6ucWAWhPJQbJZTX4KQbMK0Qe1ytAeuVg3omD
uYly2FhoyWqcTdlGyLW0z65RrmXdFiJylDrm8j3QPwSYpMtd6YZu7gbC96Y88Uk9bnpgX6xTrv/V
3BN37Sm8eAbApoHABrkIkBZfSksbhqW0czxO5b0Ot7RvWjMQdu+t9FGtCZr/fmZkOnfQm6JC3ITW
gcBxgfHBSyMe/dsXZ/Huny1HMWWJieAsJ1hOph/QSt+uxD4q3c8/yoRDwUObovRqKqvQanSeMYlV
iPJkgAvNKI9Z2QZNgRLMS5mSTdxsn91VnPnysjwbbSNookW97XLzqrzgNeLOLDTNJ9uN793OW3HK
i1qHJNv/k6AkEHLXHYBFgA9ovcofLNc3U/1bGt9pXGCYeBIO9logPevxlY07k6i828cySvk4Q1Py
RDtwkgAz323dtkRkjxEZiXcg/ZEZ+mZK8i+1WMsA395R56oihAmEeuZivZKUR7MpDpVY8aqLrvvf
9TlqQUiyGqHfgPWJ3vLbKX6kqf2psYlvszVswtpiFBPXJu3gZfNWpqjX3K89W9d+XQmpWg3Q7nzA
VonTsD/cvq/LFwpwCgKCXIAq1F3qUq3qpwyfXokWWORu31Vkk4zTsZyMv9LK6gMUUp+l1z4nMgmT
dq2rf3FxHlpzAMfyiKvmtWmvuZoxA2NqjArzTcBVPpdCDj9uL3Op4RL5a3RHgCsXOboPTo4z6+eZ
SWHlrMxDZD6DCdXyoTA2k4NXY2wGFb9DC10zgor9BEqCtJm2Wafvojw5NBmGjLvxbjTEUTJjN4g0
7BPyBxHT+dcpVpM3ZQFIL75Or3M/rqnPs7fbG7AU0OA1r3u2Z1AEeooBs1rXyrgAFqjIj7GstywV
yAuOoHFBdID3fHco7TW05VJEcy5TMWkZoWWlufOex99ZZwdx1gYFf4mwnVn9fnt9i3pszFwxOuqa
cBPKJensXDLXQPjkWm8FGggL4R2rePiagQVyKsm9Db47GW+HxPmWZpgpvCJ+eX//Ez+r+Zl+0Yol
BY3HPASODCRf2R6le8DVxL4T+n3TfI61ZDMQNO7KO4EKUdknmO6H5MGmTTZJK3do4tx5iL2maArs
cm103JLvB2QZUT+dG4/VIo6RNH1SONgcY9xV6UPxktUr0cXiW96wIASro+gUUd/UQBDLysNrt8I0
6DwC+yZQ004VFLH+uaZGIKNoS2tQs3RrWz+frOrHziUr8ZqRYwpSZ+owvv3kpzUGT/YPZfNr4L/E
8MuyQO5WosNM3GkIK43I3tZrxuX/s3ag+3QXOAjUui8PXzdjWnWuhO/WeeCKp4qCgE3Tg26cgslE
z7pXnOLmTqbdivVevGHIANkYd4E+NzUv3hRO33Vxj02PzLBwgIupraCtpO/Sei/SNRDjohqdiVOU
HA0cuUyTARFD/DnrxV5LnrxVXMnampQIb0olMSq7RdrEAtRfeBih9d0oToXHj0ZWbG/f20VhwGAB
Uoi8s63yQ9CqF0DJQXdM6QVpv5UOxtXp3zgSeVO64oPWZCm7V3WClnLOB6XlltV4z9U/Rs1v8foh
tuArt2Ip+DHOFqbsIs8G+JRZWFJgmqJ7ooa5Q7tvkOMu3N7CZct7JkpxXlba6bGumUgskB+FrO4y
8y5ytG3MqmB0fyB07Rh65UXIebcS4S3qo00x5wVdnuYVwHXSiCReCaNr0CRo+neZiqDnK0IWLTte
ZybK0qB+UnsiQRBbGU2LnTQSuqfxqWbFJutgzKNd070gleg3xhqr8uLpncmcVenMm7joLiNZD5me
PBbmt9IGytoq9tRxP98+vEVB2Dr0FLiohX9YtjNBAL3RsmsEXHQ+jPtqBFN0gy7MTa3Hnt+01cqb
Y/HAKHKi/5SfqeKkkyaWounhh/K48A3ztUulT9aSgx+x3JVDQPMqYlobMe0VMk1nXdVwWMUenJgN
rdtj5KIc63AjKFrq1yR/lUyv/OlvVud7jnaKztglRXaYMIVnpGulrcU99uAaTUC/scfKYcpGz9vW
g5bK9kHUGENBq9a37WlrMQQBt89zaYNNA/gacCaDOFKFfMdOBI4G00YUhI5TiOq61271xi+F7OdC
lAXZpt7U6eAA/Z/wjSxPBXq6bi9jyVSeS1AiRxCf9WaTEJxglQdm+9Po9iSx/AZ1XhPgv9vCls4H
rFk6Zpii7ohW2svLNnp4accI39B8UgWiZCc+jMc6ebBa3IbbohaPB8NsrJnp1sJr5FIURwsJggCa
hxlhgQSxWo3uqjUI4JoQ5ZIVbjMWCcHmOd5r2dV+mm7zIv8fV6I4Mzsyeje1XPBadCeqGQEp7zW5
dnMWFe1su5STKTOAgbjEdul9QA9ijch91iLVTsyN7uAethG3OcoappYxx5uALOyIeEF6NZBThqmn
9mkw9X1d8b9j9E3cVoBFxUavtu7gqa2jw+5SAcCmrmUW3qJhmorQIWitsY4pR+UQnc5Ict4Wtrh9
BO3DhovKOtzJpTBu2ZGomwzgfL2BLwYn754yiwe3pSyqG0GnBMCgwDupOt0VVploQwHcYAbafWYK
O7BJa8Af9+X+tqjFm0oo8OlwVkBrKxmrQWOeI3VAFL3e3nH7TSbxbgALsssebgtaXtO/gtQ6foOO
VTeqAHPjrefLbth6/WvWkpXzWVmOyjYhmhpvpkkUoeNGfl/QH5I+JjnmfJJ4e3s9S5oAAlW02CG/
CK5t5YGSjVVe2yQuQszrQccVsdvsbyAT1hRuSbttuHaEZEi16Oq25Z1lty2B9+nH7m7U4GJ5zH8l
rfHZlqiMF9Hz7WUtbSAstuXNUHd0GSsKTvsijoUOFK2QMijpL2Yie6LVu3KNo2qxlnsuSTEVIAOP
p16vi5CBaCcwxwQd017tPNU2JbtYp1nAR9kc7TjrgMPwfrUkioPW0jVw73gh0wQJ6sKK/+A+nH+V
Yk20lKXdMOA+cOvNpT8NHSTgp6RY48hdug3UQTCBCBvQDFtZvNmXRYLmRNiRjG9Jc5q9Sd+scQot
WWNQVKBPF31ecw/3pbUiOaXWYAIQaFZ1DFr2TdxW39xGnGpT27IWOenUWLkWS/qDOwG0gEPRCqUS
dEonbkrUEQsAKSfLT7pH06JgXs91sK6vmck1Webl8tBQ1lBnhouh2+avMt22OdvESAhE0bS5fSuW
biHSfEDlo2HHxOyMS0mInCqwhjtFaJlDyBwjxMz5rVE3+zwnO55nKz0wS+8j9JKB5BRN0OjoVoyy
bUibFw2aoMHiX/ikJQ/18JfVeneJc2ehBQj/18kbyIqFVql4PwpB6GMzCfBPLmhHlLuP2WNk0BLA
bJ0EWaWkeYrS+lOJJEFBQVvnIGM7lUFRsXtd9Hdkivy0r//A/HjgescsAUCAPNXcmSNLR9MFDtcb
xakX7peCWQHPuoMr1qpDi9qDzDWalnG0aPm6PFPoZFYZDtAN5TSClb1/cNEc2I3OPV2NvRdEoRoD
viDM/CJ41ivnWTYl8TwM1Q5p+UYlZse2w0aULvoFXm/r6aIgvAQRCIHiCyi2yzWZBndK4eIEhXHv
UOexLN7L8aQR9/cfnY4OpAGIRAwMM1MxKE5NM6TFgKKwNf0Yo62x0Ov9n0CmL6Qot07YQ1LTDsgJ
jrQVc59SJ/ZZ9Qch64UUxYpYU5PwZEYBdJ32qUNPJtGeTQ0j/5BSbtJN5K4NoFq6Z5A40/p4Hz5A
OSWM3+mdlM8IHpdg0B4oa73siThvI4FH59tKVn4Fqk6hf4lBMweAzvG2liw4H8zpQNgys8zgviua
X3ml1vWVjntuDz4v3vHQ+BPynwsZynOzJqiMmC1kFDb3URq3qO07xUqNZ3EhqPFjjp4Ln6P2d6R5
jlokB5kNM9/dEqkI+cS8tWaLpTtlYtYlDDIGJgEMdXmn2knonajyKpxSu9q3I+F+VFi/uC4+gVFL
rniaRWlgeAfLASqIEKdIY/bgeBkFNiSejtLE7DwhnjEtcVOWawyxC04NQ/tmU4vuGCBEFcXXHZA2
pnZchYn3KiN/Ko6M3Ln9wVqbKrF0TCb8GLI1SCF5KhRF6CbnJNLKkIhqW0bNCfnh+6yzPv++Wp+L
UczFwIiHgmxWhfWEl9LeLXyvX8GTzDdTed4CRv3fSpQtM2k9lI7FqrDvct/o3luM0fqTRYC9jKJT
Bi/AWT/OsodtneiV22IRRLxBAPFe9e79toiF6GLGgv8rQlFod2jolAIJGxoAIPvp2Enfaya0J2yz
FNM3BnujCX6nFeTtttyliB85X2CEDJRWHKSGLtfGSwSHjeuAZKOS1t7jBd/z1Gr9NMKg00KnML0I
tPbDYDpvveUCgszdICuZtaXMtY8ofbJA5yNIK29/2NKdAxTbRdc3kI5oNle+S/ZJ7yFrG5pi3Due
i8fItBut+2pay4stdX9j9AY48OawDi56vipnxzsYXY0HAa6CwZzjSMVuyo6WoFu39wLaBDpKqX3q
HcD0E8SPXuPsIrffjFX62NMhMOUzsdeapZZUGsQEGCmE5SOTqtwaOYI9Ik6rKiyFI3wqbXDp21EX
3N7iJRNwLkW5OLLvzaqzoHPDUEvYT+kEZgImSBqNfHdb1KJ7hX8FiNDCQAlkai732KoqMzWmskIy
6N0VRtCjzYync5Gy18FgdMeNw2DejSUavT33SMTwByYcvXl0pjwD0OQDkn92xjwuGClKWaF0ecLA
qeJbzbm/coeX9hPvOhdPEctDSKmc2thjmFjTCpxarW3SfD/JaJMMK8+QNSHKoTlDAeoIFwup0N6G
+ItiYoa5Rq63KATJBrgi0HbiDXJ5Wp4e1VbuDhCSPCEnAF7u+7Lr/+BI0A+DJlBUm7BfiuXx+mKq
EPJwAPLrynfze96xX6YDRGL+J+ECOqSIDQyrRVEwuFxPzUBD1zSCh0zWe1ZqP0bzb6NI73B5b+v5
gvuGh7AtXCtU0TAL41LQyPQUvEtNBZacJvI9ru20Jj5RF08L1m+c4sttcQvndCFutiNnWu02UYE8
WF2FtB39qPpuZKgzVeL37QQQuR+FJorA7mMa7pmUaCiEnkQ69Bo9wWVT7+ND6mQrXnwJq0koMIzz
+dhATM5rPZeiJ9DogfOw1ui+9+zHJH7lbXqPUTS7qeabqvqOVtqgZNKvo2KP5pEgy5uV27VgeFFO
A4vsB4soGjwuPwJAijJP25qHtOLHSspTuUa9u6AhAPghJ47WztkaKVcLVYs2b1nOQzmP8YkeEnsf
Y7qoVSR+NKy5toXlIFmNsAJ1MsulKgDEJXFJ3XzkSI0Y1rSB9otvTpLgyXZbD5cWhao6BhsCn4Wm
M8Uo9XYbTdNowl54Tb4rhFkeSV+yXVfahh9x4PzolNgrarmwOMTiqDBhdSDOVscvFaj79R1I2kIn
59tsajGsnJl/AH3H1tk4qhkeCdKeS4VoDOpo3uBxIDA8um+4lp3SxNNOdjXUKzdgYRPnUyLmDKZx
MVjqUlQp9RZJXdRLUvwHu8HprJMt2tQnE7F2ZZl6vls11krSYGkTIRBZNBfFIfCpXgodGq/ViqgU
YR7J71oyt6h70f62dixYKaAEAXhHpg7IR5UOMY0cXQ6JLcKkvqeg3pAeB3PFGhPWkhTkyOhHgyX6
s5SrmzkRKyuXydACe647vaIkLLXt76/kXIZyeVk8mLXFMhnmlRXsBfB/RrbShrF0IOgcwKsW0ZJH
1AxY041mTftUwiuyA53kr4L9CYgb1FPAhKFNDmeiPjKtxnBka3EJJDPZxy6G8Yp427bR4fZuzbpz
+TDDIvQ5y23jaQFC40vdKitZT2DyxCOdxKG0vxEDw3CKxu/SNcLNNUnqLWU8h3dPKkAvnl32tYiA
sSOfMu3r7QVdnw0WBDuAo8Fj7epsauaSZrQ6ePcfxug3a0/ytZ9X0gwcvE5xi4goxNzWjeNuyoxs
/rcFKCGXLUgaJy0W0G/roD3e/vHrC4inCvjuEV7B6YAt9/K40bAwNpzg82W0d73Sb5o3mqzYyEUZ
yNUia2BBsdQubl2USAzHLk5APtH0DdTFuvl6exlLpwAb8q8IxZc5pqxjMRBoLR39snsDAd1tAdfK
ChYqGNz5WsBhqtfCLvVkzDHKPsxqDPlJiN6G0uCoynOOASdaP634yY+Q4vIeXgpUbgcfesCSQEUT
yi6g457zTf3aia2Md9opLe+NbkUR1hao6HFclvago14ZkiqyAmqL6DgU2tdSR2OqJQu5YjFnpb1e
HlgggOF2EeLPB3oWOBaRlpStNWF5mtVvygZQKxtxgNHLrdn9FFazGYxK86OxX7Fv1w573td5ZCfC
Kwfw8UvBXTSlrhXhlYS2nYLvijLeYCZAVCdBmj3d1pmlNc71g5lTHQAqle0c0DHWliYCLM+VYQH2
OxczGTG7gRY7M2J+RV2frAV11xcB6EJQCsFLwGkTV9nXKqssBDl6HVrWr2am2F5ppV7YvovfV7av
NJnbZxZ+vx9SJB4eIp/Fn6p5otzK5i3oIxwdtg0RCHrFVCqImaLTsyazRlD/s88foAsOMHnFaiJp
cUGzGJBrI85RZ58URe240xDVYUKcA3fBi/LSalUwie6UOyt1wXlzFKWHC4cgBAp4K6mdDtWI17Op
pw18a+pXoLWxE7wmvt7WukUhmEMy5z1nrhclpJKVNsXUhpAY+1Wxt67d5fXbbRkLmj0PjfxXhhJS
aQY4pdo4b0Aoowc0ZydMIg8GjIkYU32b8F9Wn/lDY6YrL5ZF5aYuQl7EWrhZivLJzo7IOBYN2Ec+
l+VT36/ljBeVDq9ZCz+PTJ46fSmnFcB0Vd2EunjMMRTSdIYNLNJgmtvbG7iwEtSHXZRl50yhdbWS
UujW2A9tmILCYWv1ojvWTeqtOZHZeysKh74avFlR+UYHlOq1Gq1JIq+123AspyD38rcqofedYez6
rPFJ0X8e2+KzPZUnJ92T7GTQN9J9u73Sa1VB2xXae2Y2Wrz7VEMP/4jKJga4gTslKrcJOgt2TDOR
FTb7yJdmlm+TGKV5jDY5OsNYHG9Lvz5QSEfi0MFQC+SS1NvdcISFjaBdCMBd0HmTn2MWLwW2l6w8
ya7NyKUgxe4aHS2jOHK7MGOHMt/1fNcD2hPfa2TtTOf7e3mmqLTDcaHaCK5iBOmXDqxOI0lr0vVh
0zORgcQ7FyfdKum2BHFukE5gsPS8IgrQfS59PsTGTtPran97X6+NDD4CaBo8ePEaQd3w8iNSoyCs
gQaHxRRthhgMEmzwNWmvXPiF40NeFt09uCgoGqoJ6CGKytHpQcdI+y17rOMZKhkmvFwRc62j89sd
BKCYGoHHjzN/xlkwUqN2kruZBKugI/Q7brXTfaIB62R1+ffGBSs3GfX6YOfjMxrRrZWA5CMTd3mg
oGkFOgcUc2gKd9VF8qmb6FC5RuiAuGi0MQxreuH5ff6zZ5vszps+jybzdQyObndOdmo+44f2Y/TS
vZf2cxYddZIGaxxs1/tOZxgzWBaBS0Tmf96wsw0pzNIBojgxw3So+XaUunSfvJJ1InASpwIwj6Oi
s2ISF4BKINcDkc8MmMBRq+XhrjXzrsknjDNyO98C9KzwWsAbqQ9SU98W3qbK3e04sa0kv2+OUbTF
zBBAD5EIA0rvcr2xwfKqzg0jtAoNU/Ay4oR12oiX25dmYVfRDIROLjwfwG2q5opELjv0v8fY1TI1
jnpHpOZXgOP5rYWHdg8qghWjdH1L4cMQD6KJbOYeVfNggk0DdflohkBXYsBwSsCl9SOXjizu2VCl
dEWTF94sqH55H3xhqPBflf8qiboGq2oj1MmmEIHtYpqbz60N6PMx4M17KADDGX7bwl/KVEIRnUWO
7GllfJBh8P6x3VSOCMBBfvvsFkwEWGKhlejFA0sJNS81JBN4VCDTZ4RuYXcymJzGKIK8kiXeLXkm
qgD9upgbQnkzbeJkAgSt0EDdePsjrp0MYm/jI6cPDogrXmcMLqPaoHX4CM0w98gx0c0AzrOdwaR7
dKZ017d2unItl2TOMThI2ZA/QTXucuEgyp8G0OsZ4TDScCTJ/YgKoF9ZnsSoDz2MPbayyKWdRrcG
Cn4u2udAcXcpMNes2m7AZRiWZf93kgCsCLZJs0CLJWgnDyXLAq2qfZHJFe1duCzwArj+8K5og1H7
dQ2ZmJjxC5uHLkFtS4e++V6ZhRc0rO7GFSe+YAlA4AEnDvwPemRVdnSvKBBoYpoBOJ7iz00HGHsm
ti0BFxFik9s6cx1pwquhfoq0C3AEV6S5Wa9x2YEQDpMA7OS7ILLbmZrUVzZvWQoSxWjqxL1X+/Ji
J60mAxYoRF916hcjbw8Z79c6xZeOCK93/BDUAoXBeVvP3FLfN1Wfu8wKaV5MoW6173YSN4FAJ+WK
VVmWNEOF0XqL0sh8K84kcdy0jGW5FUa582PonefRaR60Lvp1+3AWxcDrI/hAiA7OtEsxKEejfJoX
FhptTBD4DLG3n7MlBy70aSUJN7swJcrAWgjcK8JwOPb5qXC2oinRHa2OiQlO+PyExqjAEl+E1IOi
e7Q0bY9/fntpqMjBahhALbm2ujThumaCcdFm2A5fyyn3PYDbzDXamGu1QxUaGocOTOQuXarsn27n
qQOCcAISZRsQdT5+ZWRYG8m7KAQdVyi0zKMMqGKQqlRCn4cYQuy61TdCVCj79ZTTdMXyLQoCOTgu
uYNqkgqJ8dqMV6UjyEyuKQKzLBD3xFPZ/Pzdk8Hxo16KUScw68D9XWqCPkmbYcgnwUDUutC3ted2
4tCNCIH8thQG+/z74qB3OmpxqIzgYX0prm0iCU63xA1zV7Z+53bPdkIP5PepOtB380/wMaNFLUXM
1IoeJNSpGyaaCGcpIGH77fSNh15PZNYwrQdNCSq9j5cXpMq12A27Jn3FoyVClc/9KXK6hsS7dg+z
ILDWfiQpYbQvt8xmKP9GNHNRVPxWZ9pLhRFHhb1LjbUEwZIgB/VseAYb06bUCamyb/WIJ6BwJpUX
xD0YemPA2nUwO68dz21JV6M+e7Ro6q2O4wFt1tZsvlmUb/oWbJh0zbdeBywIVP5dEwZAXm5e0ggP
D1JIsqJ7o5IP4GLiWv1gxAKP1JVs6PKqYBQwag903epbvBe4xpPA/pksTYIyNpOd5OljVVTlXUnr
lYu7YB/QXIY+C3SZos1HXVkL4va20HtEDQkq875mxG8uOp3/vn1fF6XMlTLEmYjAVNR1mplOVJrC
BDMR48IvLVPuDQR/v+36QBP/0baN7UNsqei44EYT8wIE8Y2b5xvmAbaTa7oVCGIM2z9YESAgoF4B
DgS99pcaUaWmUfZ1g8jOTrsAHMEd+D9culLRWNy3j+HPMA8w4PPfzxwsaHcnSpMOVBes8D4DYcl2
pEzo5vZarrQbzL0w2gCwuToSiGqHpdaDiC8G6VHYFrEvI/szBsZtagvu3LWfrape2ToVro4qAgKG
s7n3iofFtOHazi3Mvad7x/TT7Vhicl/w1fRPrN20X3qfbulKcKx2t/5fmR7KJgbIfTHE5nInC1zu
rIwgsw/cNojeMQEk+ZptH/PvJb8rNvn2+bf29EqeEhqNiZ5FXQJ5jfOTuP0r/4ZsaffqNWJFkNou
dSVJ0ZEEqees7JLh5a8f8eBXwaO9+Zof+kN9GFae/oqeXElSzs0rU5ZQ5vUvG+dLWvnR5yioVxRe
TdhcyVCuMOgCK7sBF++L/p69Jo1f+mAMuos32s/b56PmFa4EzYs9u1oFQ/v+NGLb0ve/im25O2KY
ybgx/buVy7W8IqQwkBWeFU/tGR91vYpKDFl44ZvsIT58coMvxQvzVx5Lasbvn/WciVHW01mx3QCr
iUqTA3BM4GCMt1/tycuX7GezLf4CZzIJwz71u712egcDhLiLVkIZ5ZF99QXza+FsR7tJmrF08AWs
8kkw+PXO2FP/e7y2obOzPXt1XMlRTC9jMW+o4POGJgHbRY90Yx+/5k/9wVhR+JUVqWUvA+81K6oh
qdrGD0nwOTpkR/RHr9imNSlKcDFVOWOthBTrOXkhAduIjb6b3t9XFH62Aze2TbWAaNxkGNcAMdEv
6xPC8n3xy9vSTbTTnvItv/8/pF3ZcqvIsv0iRSAhBLxWFYNma9i27Bdie9tGjGJG8PV3oT6njcq0
Km6fcHRE7xclWZWZlePKRU0EBDsT94ggZwIvQJB0ZxEIVqZKtpd1YbuWvNg0RJ8vx/PHxERn2DHf
kz0pkOpx6YIW1qD9PkP4FGM1PYnyHiIqnAFUsFx+hjH563GyHpVEJy6RDupaIxeBiHe/w58cxg80
RFQouwO8+J6belzkMrazN8dCqmQjkJyMVZ53saqkFuEz8CvobtqEnADcW3iccGU6nnsnFyttFUrn
6HpUibusnpKtnjCfTYlqjY2LQxCPmGey1Bx6fhPlPwdNY4+23JWlerQRe6MYFYK2GW7PW+f8VBnl
i6QzzXAuxmMBGXQA+rQ4LVNmDcDXE9AqL8tp+4a1D6HHmnIeGprDAulpliPBO8/ZBNo3tf5H4pz3
UThqHOp5CEPy5ayXbEZryyUqBSawUVgAW9gJ6HExBH+pMqd6jeSH1TQCvQyFNOOEzehUmiu7eBmi
hme8uvTr4tCL4Aka9Ou6Mgvm5jFbh9H2++tMNcdDQ3P3BO3XJoBBp3Q/I/COJ+xw+BoJdGRYeHrU
OE/Bk6MAM96gFrJmkwQU3eiWQxZtI3JJhuxYny3uZc0urh/MZvH1yNA5jVYiMiG2/eUYs41o5o8f
jvnr3no8cYqfSH429nLwdMKIIQk2099yxDRSGSIBEfHEaX0w886wMiC0NAFc+KIuvXnxZjOHlkTk
eg8Zzd7x8fuCY9cdN0kDUu4zwuV8NWJMeG4iGpxyN/k59ELUdI/PNT0tg82bzMwzQ0LFiBJCD4eS
PD/WsFtC64eJ/r4pfnUw2mFmYVnBnCy3OQ2M9/eUzNfmm3w2jlPmN0a5otLy4DKbXtfUjulOmX/4
9PFHiBSO70RwAOElO+PuFteJGbjUnWNwgNq2a37YlWh37KDH3L9I7o3N0kzOyhYsN/SkknA7YzMy
pj5RmQh2UXSdnCFRnLCQ0hSUAsK8zZS5c418yAL/5Das++MKgV8JlFA8sVOJMyBanYRYYDeGXk9/
F9twYpSv1fuMTFYIQPcymRk2O+TbA62XZxKYDakJzlWQ7Bm+wt5HcMaluGbji3rGRzyzdbY6P41N
s/ydkmq+f4ki6ormCQejRaRg/maaszDBpcpy1Qe9hD2fKpbS9M+G0p2Ir+5nfpwtMsGY9APeCND2
7p+CqGlyOYkUnC0cC6Oen4lweffw0fVocEeXBECjuGAt1pFFvyPVqGzdmLHV+NeiJMs1hlFF4e8N
n+ERU9zZ6YWeYSYbBKW3N8CVLwLXdMl+v29JSt1FZG3nxzNLXZYs0sOXvbu87+yzQX9R4/pVGS79
ZdPDDrZPJMgdn48+i7PlYaBhFxHgGI6nmXVdNnOBkel8kwc/f3uHe05aiG1gapTg5wH86FrTw2Jh
73Y7wWs+qPHfd3mzPT0iUaWO00wDkVuNn2UhoZDKx5x09olnBMktJMCxE2SG/U73MillY7m8zFqI
/nkvB2OWBBOBQe6k+gcFgB2g3we9ETNe6t1LkEx9zGUe49o3k7KmSlpTd2bHKFI85oUfVb55Cmi+
QGcPYNzQ8szJon8uNezeGuHSl2/SjF6wqdygO519JTT8ZHZjPaY3+N716XGH50jIA1bocT6yU2Ok
BDs6nOd6HbL5fr5X6ZPx8qri6VFoaC8KqyFRTGx3a2vGh+A7upDgxxEDqgXYhdgRjRrg/SVeAied
xVrdHE+nCzm1TGY5PbZ2kBLAnFCyIsZvn/jIchwSmlhfLnNZTZYCSboFJg++ggfCqSZpmc8UfMX6
XZ5ZgMYqSPS5j+jZ1I3pk2VR4yC9fGVvwR+aWb7xVS9r0lbGh0BrbiXjR9/B+T1lca7KtLriNNga
K8nIFkNpBK0U+BSgMROLZuSApbb4+wrXNblWhugobhOz958wkwHsiJVWkPsJNrXeX0jtz85ooS3q
4+hMgCq8qFaRMfVJsvRWhaEjuCmsid38C6/ynmyn7D2D4aDnoK0VkFWIgwvQ5iuNhIbIEbkl2H9w
B7uEJxOAMCjU3pMZ13kmO2VTH2eWIhFn4caGTuID5A6wMER/95/SgE1psop1hr774rf7J0YOPUdv
2bp69q+iWOSnMQbbve/hxH9UtABXbX0EkoGuVOyiAvR9XCr1VyIlgHLJx5jVJtk4TY96U2kbqZZV
j0h1ibZpZ3pRY1JPo1j0AA0Yo+6rumW9MKyomXdf3buMSPUnDuoK9VEmF4wNkmCRSUTeTLY523zF
9Fe1Pvjry8tjU/DTxbgnygmeJMvVzFHH9XFipb9y09ke4Ijaj2l0x8lfP+ZIsAoQYAUoW3AJCixA
rkezVO2krDEC48wUy6VIYAn0eMC1Bspcjw6nx2FUeHmagA4Wu5jec2tmL+NNNE9IQUVpuVtH4COe
uMsaB43q6xfQqhfx6og26W1KMXXPzoEhz08wH4ulSxQS0nKp0YLNFhO04BuX/dxyz8z/3RpTs6WG
t9IN32Hqrl41RGEqg81dM2GGqFPjRx/LXXJ5DdAhC/mGZIXz1FgfNaYak/mMLBLLoYJrGJKo/i1w
NiWTWiUEPkh3293Lsv4dUyFDQwrcp8GFNo5ftvpoitPv7rkbvnONwlbpaD1aJPT/n1m+FyvOC0/V
Jj0DzeovvdwWS8c0XCZahPDT6bknwrnheI8vaNAAkXQ9tih6BgW3MqyDQFAAOg1qlHyHROhi92MT
YS8sJNX9NH5/5cvnf6Pl3xS4Yyrz66gJMG+HFGhj+CyxNRLBbxCayU5YfwrzNx3upJpypmYjDTVB
xdyeQgoHxtReq+fIVAVH9g/25JsS92y5zlnJruGNo61n+Syi8MdiWtvCFESnE4944h6kXJJ8WU9B
CRtWjilBKFST6WFGaEJ9y2XpUjTdPZD36+Ttb974pHGTRoni6zjF53yX0s+WbqKty+hjkRjIxN1T
4Syyf54GlT5DHVIhrfl+ZtKrsxrTXx7uKhA8ZEKOOIvsoaQvOd1tRaQ0TNTDPzYjVtr/7uSQ68AD
3eGK8XO5M2nk5srE62L/N3eH9zkhGhkh+U1Evf4DsTmOr0eKM6V1fFXTYHwjhVyReaHnF4f55mjj
zmlsRTlNBS/1sMj3KHKGNZ+5EzeJUc/151f2Hqyvi5aekbHZiUKvQXvUI8RZC9XJ43waILeeGqer
SkjAQirPH4tfZwl+aFWPBm8pRlXm+XpwRbfCKYQ2hQvBcYmY4AyEgk2IqpMgp70M51jxSYI56nKa
8ZgLufuVR2xwxgFII0o5KnFU8SkzG/p2PqwxMQUvQWURkRYSHc8jkjGgJs9bMvmYvqoUy8pMzTRe
Z9gYYOaseQrmC2UOoMXHnyb4Mj6pUY5n50uaQlrW00WLtEbDPFzjYxq3hMID9m8i23OL9WtRFtEU
RJ6rmKzfHBrCZ1FYxtbakzNlWP1LzsZmsSe64VnSkcWfWM4gegoEN30zdL2PyFTPCQP9Zsh0Iq3X
qFoGJLFfo/nmF73MPXO2F3nmAySR8xt3045Is2DHAMSiR1IPr7kvuWV9PLUmyguFnbPL4f+fOEU1
D45F17s0xgQDZzS7PXee0zURYa+GiWSOWS3xFtCRheE/8uXQj8eXeWvo4i4TWEBdo9QU2www/3jP
VBrE01GDpSFHbA2lEULOtXkhFYND6nqkMQFvyWJL2wPVQto/Jj3tfvoRaY7V0ST2lHgKY5p+VWyE
ZCNm13zWfcHpvIYtT6lHRpuU4H/OTKW1OXmaHq70d3C4bqZLSi+rhT7vJM81Q0t9EnhPAxVk3ETv
ZDgffaJUmRJ1xUaJpnSM0CHA1yhG7ZPSPGgbY+NslLmo4D/Q79JRVdDRBWcAA33cC4NhsiyNPVgw
GRRLo6uWmSFzsWOEqhTl68WhJvFixBSSIGITSUP36z+v5Js699ooEQLtzEGFQrIm1npijG148cZ1
kRD1LbYuLxeRuHd3zBOcYWMHYEfQFfoDpTNwEsx5TcGuQrL5mJUW4gaiLEaL7o0TxQ23Rskf1DCD
CRRc9FfjnO+FPQvLaxWoKCwh5FKXpimbk4VK/G22BNTcZmQlhmHvYutMDPqK9WO/hK5yd34PPoAH
JYVTeTkXXWWrQOw5hucQWVhZuEaac7OIUyLXBNVXgb0e8vmmQHbVMbeJZmIM7dxzfW1n0TmRNeQ4
J4vGkE0Tib3NE2rK7p/HGj1QesL6oR4lTqMBDyD5XpdNDewrOnFCPIGtmSKBKQP0nbrHmARPLX3y
DGP05lOXYVApIj611eP4SdgZMSRa/Y/h9FdppCbG/FlzVMbnyLxO499ppajP0yAFKHDeXK2xikZ7
aVwSX88ds5KizJpiBNt26kAEUXLDpuYvvv8xnFpj1MSr3BR3IB98fR7GtKgINilWZqmwEICbSDNT
jZQhTZ4jBtilwFQ0JsG4ibBLBg1+/0s4FS+ByIk1RirqVykb3dY4y5Z6sadY8suk62Ltn2nTbFR3
7hVL7OyxJNq8qzJ7LClDqbU7SeG8zayYYA3HWIejAolkM1YZZOUwnAmdLeFJ7ERFrqG3u88153nG
EQY5tBhcF+wCz+jltUI2X8TUgPd1xxTnIMTI2yI6AFPyBGu+yGSckLoyvHmu0iYkURSQafs01l9K
/cOvzJm394qjhCmZYhcppWCGaSCHfq+LnK0LuhGgMO60vr2QdUTakr55G3++juf+PPtwDdVIVObN
VatkMXlVrAkztIgyUZ5jWPRRy+mWYmNwa8YZhZFTSI7iuc3x+Xp609Zv6GDQf4fWhhF4xZ1n7KGU
8W/Eq0eT0/3E8dVK8kFT2ikwMOPD2rOnhhyRpzMr7BrXs8mQlhKlDYZcY0zUfPPKqfmobv4j1qqC
BoLcHum2ii3Wb4VuTa8M60HRv1qhVdWMApqGSy02ZQ3IDr/k8QIYgnL0ArCTc27qNZHapZpgdrNY
F8E8yah7eHxEA6EYIAm6aTA8uxpAXe8fhVyaocKSes1RNqd0RPXFRpStEVHgtKFNctTx6nNzjGyf
6TTcUP3jMQ+dkfhhVHs8cCI+lspGl7KOByK/06slEqNBo/H376P36/6MHOyWmxQNOGAtDinZFuSV
Ou+Pebg5dBwTGG7tCriYVsQsLWePwxQ1GgQEzTFfTKypoYDSPljp9HOGJsVqJ3RBBq7ljh5nedtp
AcydEejphy4rjyx5jt7c2dy1alO3VEsyJTSlHB9zOWAZgSyHiRw02qDgcHsOeqFTMJYbJWtQ0Csn
u3iUk1DfTLMxKQs7dpFnT94ekxu4uDtynOiluXvRCx/kZKjhSFPJNN6hsEz98YXo0QtwXmjiieKF
AX/jjignje44nQFfBP4GoFyfS6tcRwgR/wBd6peHzs/HDHZ2hBea3nnebG7vPJtREelhgELt2c2O
weXMsuZs/28kOK9xWjaTZhKCRFR6NM7e/XD+LwhguLaDP0Dek0fN1FWsByo7mdACOKTqheT//37j
bgL6mwL3CmgjT/U8p2mOLkYGzqwWqO6AM3/385yxD2WtlK8yGPAmb6NJwHQ8tABME7xlQ/raZ4Kz
D/moTFy1uwcFi4a0EjP+TkCLWKd6+EcRQbTKg4LVOzLOOoTjUPXaaNwcl8v1rfSO3Pcx/HO8UDIn
f1aVsQpW5LVmGxobiwNQs2m8/kDuWMC06Gi518kZTa4X38NnSG1FcvlPXSnY/CyKB0XMcmYiD5V4
loZSc0TPOiqDbm1eZxOBkNyGaX+oau9EObPg617ZXBCLoJlxbdZ7jyCaJ/rmSvzDfi9jqyNdxWRB
Dh62EWwPX9r+a6kfP5aiTpehbHxPWgHQcf+YqaMiqK4RpFXanZ+u82hfbcd29OEiWX4R3N7guWKT
W9eBqMDvm9yTmnpRCexX3J6TxUSTP86l0NEafFB6JDjVVnzNm0UNSMClQnF+vW3nx9g8XpfIAVqW
sapZgn7mAqH8QZ9/fQhs/aB49qhzmn/GzmzFV3GnenZS0pc4NqLcemwdBxnE6SERiL4rTJjen+G1
8ZWrV3ntcTJp/mBklpX6lbrX/KNMpcIYBz5AwmvRPPAgX4AonwHgH4jTKqd20xTtdq0XtMcsXTvB
Jiuexlhl/5gxEQ2OsfJSjD0ACLVHX3u/lBXRJ4uRK0KaFRHhlG6qh04o6T5MFyBBZXleJWMjhfv/
mJVB3w1YacBsAMCMBty2+0tq1aQtx+2lvVXTlpo1ImMyoo4Zk5F1YQ0R1WiGElgdHCLgPDroLXhT
9wSRmGhU7Zq08HjXFdI5OgFc23Hy/L697EySspWakddsHz1lpJkfYmrvHnM8lOG5+wDufZgq1yKN
wrw9Lk9Xj7jw5J4aY/2emGZE9x5NmVGyJKXxb2MxYRkqVd4WxVlRbudWHP9hVHvnwAlqPm3dmZyn
7fH5eZ2s3nLy3lyoS6wRtTBa6T5tJmiVCxiwJ4iPsECg/oO62aPOibDWjkbXUsraY5Xspu4BazFW
UvLLUTCtX8GpdUTrDYXXzonzVdKdBth8OHW0cDTG21Y33/P1lcw/PWoZPnLRGb0cDrsR24leYnlQ
lb6Z5WHHlTIoo4ne0V6eNOvN/3ib/mrhT82JZVRGzV4Xvw+L2v5aSIS+VobxyyeiosjgewKorK4p
VAauEmdui2ntniPAMh6ryedltM+mx8dSLfp9Tqtcr56Okgpq7EdvgfZrNhJkuYd+H0Po2NfaxXmA
irvX2syf5ONrMWuP6uxyks/ZSb9c6WMWhm4JsJF6txMWxakf7YpB1bbpWWqPTuoRvZmXyvOlYY9p
DCXtulVKfxPp+OxFHe1Uz7FpuYXWKeaMSiHGYbPD8SWaMPepMGoTXZllRNSjgGz3lvPKDlgmvIXo
iwX2HKfskupHk0uJt772sTmYYmtSg/4iVy8uZFoDfJmoUqKhNfGC/YAkqsPGt2aNrq89f6yG2DWO
Pk5SeklopiGQlwRvwKSz8dzXYRMKUGqB/4fdh/zXebM6i9FQMcYbMJrQMxq6zHQdrY8t6gqjXyjA
+mShLwAMv7Dt0n62BYczSB7T/2ghAnQdgCju70TWvChy/XaMBub1lHqLlMEx/9oJLN5QGwJ+/W8y
PBxvqgWZprTgEluNCTp8orfMcF/FfTfd5/44zR4dTlUcJTw3UQ06Ixte3Xr7fiXow24tAyaOHHa2
6CUZesLROIKmju5ZA+oT50jKWDzcVECsO6KJ9ELO27kFk7qSTGMh0NCfj4YK6cA8Knr0dWkiccqj
hbNJ6pUYfmVmTprXFW1FTs+Ai39PgrNjjtbE1zoL4eIv2iUxVovNQbRwZUAQ7mlwDoCbeu0oVbsZ
XtSJUzonq4YZgqMaqFjdE+E0fuLByTgXYGQ5ItPXDRoKKEPDi+htEx4Y95CPJLQswhdFanotY2Yo
3otQEkSXzmmn0xSXpMy6S893zekw2wtMsuD3bwz2LDLW8cLuX/D7OQLKmNDCOgjsSyf/9wp5dxV8
s4cnV+gPqEBBIR0qgUfPtm1/iG5CxAfnSLtJG6E4h4sIfuu/PfNLNIcz0Lh1z0bHZu+gzv4oKlr0
CCMKV+yLhaNaQKoasrMFNzLQWn9PidNzxb8gKz0FpXa7PpX0dHo7U3t7oe/btZlgsOqKydctfDWB
Zy7SGT6PLCUuFi51yj8+vT1VhKwMwye/BJr50zx3zGEmQkciF9aSU5jYnxXAVL5gQAStGTDMCDNI
+/pY5CbDIvdNhFOaVk8no3wc3yzlr/326LOrvd+767Jg+9UuaJmekG4ABrldAWUBe1MuR3KuOkyC
CSifV+UeHTCrPCVn07MKW8ORjvcr8mJc5hiV/oWuU/X1y20x96ZRWagPA0Wzu4O+9c705DUZAe0z
k3DQz9qv5zVeDHNOnlS6yowXY0NFQvsPhvDvI+fHfnMt191zDHJpihoHCnLLHRMoxrCKf5PgNPA6
nWHKsEuPs5QEF/pCY+qLMLAHitv3x8Ypn14AProucIFrZprm5+TJeloZ3cidT58jgVcvvCPuub2q
Z1VtEhwaMnutuTXHuCQrs2N7hcpNgn5QMd7TTzf/nj/u9a2kMKsTVFKO7bI0qX58LP//YCW/74h7
d5UqxqL3KAdHp2CzxgT4EQVacraTDRN2pXSf+vNh+abFmZIAnXb+5ILTY+srkDmw6gM9XsQ4eOg3
05noARgoh9+fHGdULv40d6QpJGO5jAhb47rm86eKWp+FvYd3ucCwt45xD9HD9g/+0t9s8qM2AEPH
ZNIIbEYuVd4WEEUNbWO5LRBGgXbxPT4XQGUqGJlHPvRCpPlsy+xa1N4w6XzvBzfGL8FrosbLdCwx
PC7ZycwpeluRcZkxYhj0kFiYnhUFHSKmOJOhNOc6aNK0Oc5+KYg1zXlEP6fMwkjcK8aPRUcovCrO
eGCDbqFeFIhIfCE+c9f5aQGkg91OcFUDjYV3oqhwdmN8lhPX7ehADGEzUA1An6xlUMPW5zoeFMEx
it5THiLTV9NWl8IEb0mEdt3bW3L8JH+QJUdMRW2XsQ+BHeneyUeSwtkR/TydejMXFAOyZvU6N/Gm
bJmAiOCx5heQ+A4SsmUC6TgxdLQdyRyZf4xXY457qRkiPR5Iwd1fGmc/8iCf1GMNLC1B7g30zuae
fDqmZcToFoRef+0+PiQB9NigucdSX2WMfC+QkziJxEhVDv8ekqKW5HJyiMCbG9bo3u9zkpjUTewo
FTRaJs+YZ3h7286R1psStARpOErbFojiAEwDTrFHsHsUem7NFQgOY6T/oWIoggExrgvsqakZ1etj
4egO5ocA9uhwAhgCFVSpShycYk9Z/fL4xwfyYPdccE9XMssidRTejo1pvzEYvRovZLqw9aeaCF3B
QSPYY4UTvFJt8lk1wvC9GyJtgFKhKDExbI++KfDNBC6w+rFXEuwkyCFtYdY/O3OE5AHgXUS2b9Ay
9Ghx+Z1KbtAKiU0lR930t4mNmueZ7D5EzoVAb245u56YFeF/r18+eJZiPb7+gRrI3fXf7G3v191c
qsqwc5afl3/1t74FtnlMrbmFdPyqpTUzNpuIRaaNKE/E2kC+8Z46ZxNUrSkA+Y8TXKKFuZ2HY8yk
ZxiFNwtK83dAV9of9uGXtBQOCHU680Cn+IHFKMyKsOyCI7+kofNakKzZVhPzLAuMnkDgb5a4d7x6
PIoD9wJLq261uYKsqUAGh/32ngxyxiEbtyNssO5OkKGiAS93i9iqQDmjZnTR2KLqhchc3OSpx1BW
xZIbBKBXADBwbZp/GVlmKHTB/lUWoMcbZy0UPZ6qsdZBdWBmQKVj65UudrtCYF6H48VvMvywYqZM
1STojtC7EgmiUAM9EhPxE1UQkYseDB6AvdbT/wjdkkmGYjuLbXr6Vb1hqEn4wg+6tz2euBzU1Rtf
xlHaiUVEnlNSrExlBa9CRToYYFtGcFoIw+7uJx+oFJ98bsLCmenoY+iyUoTl5LrMDvpaQsuLaDBs
ODLucceZjTydlJHiQ6sQ/XTBzyeQ5eC8GNT+Wu5E+ALDSbAeNc6xkDS/BTQ2GGOoFazNyEAD0Xyf
M+t1YSwacrARniw/BHZ5MG+ErBQAVKbdeiTubZlU11mRjBG9ysCw3CaH4xzxyWRODFyfjSHhr6/6
lvETkB1+bL7JcnKTnOVRok1uZE+nLTBr6ASwSESnyqZz6ukXunkTdJtLNsoyotLiQP2iew6+qXMx
kodW/nCSFSiO0WLlH9/Wc3KloH/cbERIaf/gLn7T4mTIl4PCVVrQWj4vC9b1h3nE3FsFSg2wnQYc
78dH+w9C+02QE6PUnaZS1gXPXcQJswlI3BmzkP/azTYCWsNRUu8gOddUjvR8NlO7V12yTpjwW3fO
sGO+WMbmtwFv2GC2gLvuF39q/zd33DtUaZXvXzvvGy85iSAyaOCwfmeWLTRtw3bmmxLnsKaRlCfJ
CKbtufijEhnaMbdiu4Wn/7JCdY1OTUB4Cdj7h2f2myj3FKnn/D/J1Nwo2PKMPhVtRSxMvpaUfijz
ncs+nkV9YQJ1QLUdZ957a4viPK30zpfNGDtJdK3aW3RT5+xqlQL+/uFZ/y9/2IZ0T2pyVqMo6mKZ
N33rsDmZIudObxG1qN1M7o7qnyUF6wzvSRVeDeCDcxd8MpNtOxd9H1mmt3xDkhMZGPC3Whn2mNKD
zYB5Z3tsF/4SpdCGs4N/a4jKz9nDpKtRpnYPJHTfPHoE+RjSLpA/EJ7t8Fv8fbacpalG6khWs05g
gVOAscvYRoCtbQQvxkxEhrMvmuzKdVaDDBbL6WfMop0aKv+JSIE9x/hXNwiL8bWczGMNnzH/Y1mr
18UCcdHBMMj8bDrsz58XjLGc0BWr7y4r+uEgaF4sDITP5UUUrg8nqHoXwJmo0czJfafLbjNAHCZz
zDyP4DbsBGZpOET7PnvOLHmYybw6XdLhggFcOnqTTLqzRRBfncV5JNGcRVLH8UVzuxC6nafMIR3u
7GM2hhM2vcPizE/lTopJfgUbAUHycHdCx0qHY7jHrBkpoKobg3pPgPk87JZCxODHngiGW+/11U8U
R5e6CHENqjnVDekPXbgFEbD42KyrN3npGbtAywP/2uWkALLZ+VjwVq2qw4ozMnoARISohCMw6eqt
BtkjeGmuiHx9pNyWb2k3mA0Ha/80A57ThHwtsOfi4FuPWRSJ/C0+6FEskyuamm61wNnCqcl4Bzug
1Ig32P9IiLM4xVlKmqILqy+W84rnHpsm7INQMB77ilgKzQmGdA00+QrBeF4mQETRN9Krdwjp7uYb
PuboFo8/ULEbwl3v6KrRxPWUUScdz+v1GE9+BPx4K6CxjdrwgdryqyoSEME7dXsyeyQDRavHeoxD
XJ7R2Etz5h53IvP02GtSb9msHg0XWwWKIAJba+bZSH1so9NX+oJFJwgphFDEcmfsHh0iZ0XOhVzH
4xgSfzXZ2xLTk+vtcb731p/HcLtHb1Ijk89PQmiORnPgiumr5SE4NLYtOlmBK4ydNpzk5IhO4071
MrY8vW3N41MV4R6RYlLnIRU4wyK1u0UCvUNuZK8N047tkW0mZ+LYQOHscIIFlyl4Bfg8neL5Llaj
Qh0AS1yx6VpLSBsySaTbIjJcjOSXzn8KLqap2Cik63RP6O8FavjQPZELKtCBW2jcO7rW/a8hWa5R
6XaeAB/3WLFFjiefiKsKZHnyGbSssRgSStu5bxbLP7D63biDqONbYLH4bNw1TBSsXIYkeItPDIx/
CHgRXQ3nbChJJLtpV0NnaOLunhM0kVtGdzOovD0LiAmUmU/Ena8hVhE24AW4BG9H5E2d1epW5lhG
76KY6x8yV3+7UTwsb5Ponpx0sl1GTMLytpntK3Z4XYX6QU4h6+nUiot9g7G3nD7mU3CmfHIuroKx
VI3B5rL+mrxmmy+B1g5MOfdzDiqflCtLL/Tjzm2Ofq/Rgx5Qa26up5YJUdy7FsrPZGNgnKkmX2iw
Eki/kDgXCyUjdEBnObi7GCeUK45vJltO1+OU1bRNDKfcaVvavLCd/XUI1/4FZmv5P1pHPm1XlP6s
1dApAbPFAJANLxntHiH+BLz+Q5r1bxm6Tev1bEkWy+NrPu1u0vuNNjKVTk7oWhNQEYkL55MgqvMv
1y6OxWbmxJ6Ry7ERdY4LbKLMBS7NWdU8KUDbCqJyb6FatshKieL+2zveO6lxrPuKm4PCaR1tJPpG
EuSkAM5ujeaPlUsUBfMtcKU8LcpZBytSU2whWbkksPbW0ybbo3IvIDV+7Hzc0gI9ptygDOoaz8mR
sXpGWvSQk9/IZJ4FTrZAAKacaxGO0rLwWnCEYPICkFsEK1NBTUeQXQOk8r37Io/Qoh82SJLWFDA3
bItd1S75RDxNMEu68W9tCDlW5IkA+4dDFhnb8XTs48aKyek94Yk7dlS3M8O6/WwGxnHGPpGoMVC1
77Il4p7iQfe0R4/TJuc6Oud+jDtTyPJq67+C98dCMVz/6xHgdKnAgESIOXNIOmaBzLd3BH2oOoaE
vG5QK9st/50U9ghyT3Qsq4FWOt0Jkvncckx0TRHHaPaP+Rr0M3pUOiHtybqWRPH14nVufcuAGicy
2YNJjd7P8368G4ZnPe1UabbzrJDcSgICQyqSNd5Hx3aP/wQLpyUwu7rm+E+E4yuaUfuAzJCIp8Es
wzdPvJNet7J2rrvs+Hn1jqtRM5otZ0B00dn4NRdV4gZNeI8Y9+wqkh5PJn8RY+vQlP7YTMTPoLnr
keDc9HAW6Lp3y3JO6Xj/giw/AlSRe34Le39EdD0qnEEowyqPPBmnFrI3rFb6vAIMiwCkBy08bmI8
FmohMc4apG7dNLIGYux0ylYRWdZ0is5Qc/oqadt0buelKaDYff4j9njzkMYTgOqBYgDc/ItFkB0m
KJjYylwk7aLr4uwCdq/Ble4aelFEx6AOWqIsBSXnFYolCEv1eY3x1+fH3ImEkDMSIzSPxJei0+Jp
RkYBZk+EJSfR+XGGQvb0pNI7IYzn3vq61OkV/cNfnXPn4z+ByA/naL6FkXfVy/Y6S3XsYscACvL6
OEIgyrI9YLDwh8pTh7OAJQMlkVCSfnyUwyXaHmnuRQ4mwchvdAhKBtDSDrZURZ60pvoh2bqkefpT
m9WiXchrN4ALbduPqQ9PK/So8+YkSC9V1PWrLt+iz9xUIKE7zXgWgWcMJzJ6dDibMm0bd3JpccAy
cQBwv4lqLEJa2AdPlIwdTtD0KHF2xZsUeu1PO9lcd+2BwJUPoAsL1NWwLkRweoMeW48WZ1amkRwp
0hk+QMZOpYEyFx7mgmAxBcbkUAISUBNo3Q/v/eJiGW9n+hlaH99dOG7zPQohaB1I6FJonwUvNe/J
KzPFGRUNqJV0nRLXGFtYNiTQu2EnvneAnCFRwVCZdpnzchGusAThS14qEXGxPHGDfUZfQh9KxBRn
Va6lI2GhO+jdZqhDpr+Nnh7fksgv5L34NpA7pkDC3EYGklwV+YMWX41skOrd2fLxMTmBTPD+vKZh
W43sdAxhWc54E5PZXphB6aT4wVPGD6WUXt1Miu7Q0GVH9p/dKIKBbmVjlwkeTREhzkhcZnquqgkI
rbFNeO4JkPhEv84ZhsSXJ7LWJayXM6Cb5vPHFyGypLe9GD3HOZzoSZxP8PMlrRfsysKC/GkX6Zwu
RS76sNWZIZKa6t2ycc5mewo6pFIfMZz2WTJ6YdjsINp+OZihk79JcDfhjGaTixaDhDleTp5CMhGa
FxET3G3kLeZ9IwdeC1qe1+vyzWcyYBteGhJb2IqHbijkiwQ3NOwofTPFWWtNC+pMbkBy8hZipfPq
yXhdUPsxkeHYY4oFXQC3BYwuP2cybrXzuErKzu+LSEPX8MfQL1MQzD9hDhDPkMB/GDQAPXqc+zCu
5ajoRh2P7Z8QgzvyAnbzMUvDL2qPBCdvclZ5aaVX3VUBVQBtZFvMSsyRbUS+DQ9rIKpGDHtj2PYj
67IO6GUekQygsNNL24GEljQiXk5auwMV6byytzPTvKXzZ3HAjIZnxmvZX+5EDWyDotkjzwl/M3Pi
qjyD/Pb/SPuO5saRpdtfhAh4sy1YkqIkijKUNohWswVLOMIRv/6d4rt3hK7GsL7oO5tZdISSmcg6
lZXmZLRDiIIlX7cNupyEmQlgfF+IdbOXQspPSuK7bWw/eKnTvazIk3hEJ+Do7zF8lb/wUjDLWcyZ
WMb/YWwjukz6+Dw6Ezm9JD76bM8tolqOfosuOZOj/55CKKxREE8m9hi+vhr4aqZzeajfbpuQqwvz
6KEthq1RQ5eNE4K3CO0vKHtr70eOGPol/rj6ZqpQV5mBOnblNrFKd0DWTwlWtzxdexhRstpfeArR
Q3RLEjXqTBLKVUNunKBQ2oOZrD3bxMt+RX6krXhPq2up6N9FyWxvlqyZca1PcL8NmkL1X5kM9ms1
8ZsI2fMyJtjjQjm/Y0+8Pzo7I8Vs9kbjuMhy4PePYWW2aatI2vP5IsGwjpNXhKDBryDF037PXb7D
8RSZ7dmqwMiSWSFWP26qfoPK2QnYERirHcdTFqOLmUIMaAxpPggZuMGe09yLioic+5ykIPPtV6pI
JGmdOIq+CdvDizA9too3mLz447ar/slrobTxVKT0q25Fu3o/J/c5+EcuBnKEoWtUvHfrcvVzpjCD
JhMKho1kwa5qsjLFgkiZ3fnyz+a1U2xRJQk2Jvpr+ThuJleLDzrvnbcYoczEMyBjDUaoDypolU9f
SUaSx3XEu8qX772ZCAZjIqxnNs4pfBRzxSB7yja4yglW2hjrH4q7d7hDWTyVGLDJtCISjZx+QWf4
gX3PND0+OKPbkMDmAJvMk8XATR9hhY6ZQNarQ7c+lC42wTjl/fajm2xzT8rV3V3ldp7+oDUgL8gc
XuKBI/96amdwlzQ6qLbP8J7CaT/vXVxDt88jT0G2J6s71dVgZfQSOhzC9Spxgd+evELhjqY4nDLY
BGvdC2yHm+qgnncDXtnmrBGU10lJD4azrY6rkTx3vyLiVUGo2iDYDrTn25ouPzy+3ZRtzTKzFB1G
41VeSQY3xpaM7E73CqTJOJJuX+wyW8OpEg07dCnG0bjsYmMd8F0V/MwJ7bi9/1FiGbnDiW6X80Yz
5RiUKUu9rNQEx7x0X9Wvdl3lZM2d5bod8MnX7PHMGXMrOXfqhIAPE/DCT9Ue16ceO7pvW49zQVzx
dCZk7M2pSunp9p6+bv/l5RaHmZEY4Ki6Ia8rutSgcTrDuSR29mSofhO6fU2qV2uLpqguKHlseFzH
YzDErIWy6FuYLY4R5BEfcIXeLyT2eEMznBPF1nM6pRnHjH6f7Ee6n34Et83HgSK2fKMUeqKIF3yY
beh7hnfiQC3HudjeKtPI6kSlVkLfX4bC/juo2W4rwPEsdg5SuwhSVJVQIFxh+uPM2QnLeY2BBvX3
yFTqu/5iDPR0HLbDmnZjt3dF4p1zG7SSaDXd7W3bfb9/8iuNBziLL/Zvx2Y7rLCUSLa0lgLO+mDu
8FKqBufIm4VdfrLPpFD3m51Mteox/nWCguBalrwPSnDgg1oZ5RNsv7G5HYTUXjfuh+vNNRMH6pBk
SDJqz9xpWmLLBHZEthiFSW6YzTMggwySEGEOSwAydA3BRuvTvgrS1yncx7w3Hw+o2TarTNDbpqPw
1njnbYhkR+PziSgW07ffX4ot08hSGUYK3Zlywdqlt3pb98Te8cVwjizbV1WMZ9nsZLzFhvVWt83H
zO5Rv8M818WB5TbKI7e/lfceYhlsxUwR85MKkUaAjLFLMM0Q2JF35LVt8e4KtmfK0sRUOtMjNWhO
iaW69/ujdkRBjdYJ/8c3Eds2pQ2KONUtvC9DQSt57bGjr3d6LBa7gOOtIWa7dkXvNhZeY5Abp+tK
ozo7XVmSlVGYQ6aCfULOU05+tqBqAvUQ59bggC5bjCk7RVaFFCuWrJYkITnzQP1f3lfoIsG+FtNS
2SmfOun7QrawOgVsIU7hCU/Z9t3GFrj1PvEcLv/ictkC1J7/FcegfGeUZod977SQQCcKd9nm2Vyp
PxMsLrScYJ2SYB/sOFfjv3ysb6FMdNdVomSd6GqS6WHjrTzBnp6w2v6Li/D08f2nU3zLYRD+fDn1
Si9QW25AzvmwCh20jFNGqga728CjxxW4nM35FkhjjpkXtqCyrOIQAhu0Q9L5NwxoUgJNGinjXsG1
gnF6h+P6y4HMt1AG7EXMJHWKCZd83UCktx0GbN58DPeyI4JU397VG94e0X9B/W+RTAhYi3UbDyI+
IAhmzsR8vKNUdyD54mi2fGX+I4Z9LcZg1Jsa+vB4ze+2F3vykC8qt5eELh3mjoNynOWq8+zbWWdB
0eRUoCvCPO+jeFZ/ZBkJvR9l53L04h069qkYZWJbqHRRFeaGoo3meRg9D1ZkjV6D/ct9t1IQGfDa
e5aD6W9bUvVn6gmVFKpmCS85GU6IZdRxwtGKh1zsM9EIsYja6CmUYPOqTA6qj8ru62D6uod0usO5
ZXi+wWBIaWXRgOIbgHiDUb/k7bbrXe/6G9DBvg37UImKTLtClHOQ19ipjZWjn5Rya8TESWK3GC+/
O63Q25ODfsvJfcx93v4JXHsyYFK1apVkIzSs7k73n4UDDDnf3b3d4ToIeG21i098wzCx89LE2lM2
2K+xdFWuqhT9oWfwl2GfggdKE2SAb6u0GGDNpDDfLB8H9TTI4MgUWjvX3Lp0NawCS1dptTm1HHdc
bFTXdMWgO4+wa43l6gcTQR3rFzot7wCj+s/SBn0Z8N+6/6U7j2hPjrxuE3n6/TEC4anpcj7f0nmb
i2funkKrTdS5IB4bVUt0ZsW/bttysZo0F8C4hxQmF1COowK42Xqf3i991Qa0oRelzQLOeHwVvNsC
FzPqc4HMPSMZp0IfTqgHgqdoo7pVkDwGm9fbQpY8ZC6DuVjGsVUtMYGMw8FzRvBTpTXn1byYvpiJ
YAn1s7YZUoV+mM222qdv9U/0Z0Rn+8hdkbx0L88F0UfaDHH7TurNhNI1YEwhXIfOIxqEcnJHY9JA
dzmGo+7E4tVcGI1MZsLMsRuVZISws4txbZd3eyw+VAxF00D/L6G+zWZLpKiTQDst0jYHAxPZUktM
EK810GUnVASjFxx9lhxhLo/Rp5fRxj0kkKckJH3LSbwrwIt629kWj9BcCHMnRlIzjL0MIY132CBa
69yP4j1x5fezRZJVqyHpP0C3ryAU7dSvucQQ11uE/WrzH0AvudlXG6I20TVhAkhkyK9sP2uf4Bko
+WRyg0DitChxvyEDv+dB0FDYgLoQ5m4dcLvrzzR5d4GWHPRbDPENVUZtWdINRTbpk36mmSJLwlQP
9PtBsYP0HxBM78nljYcZ1+f/H1acyWIO2gUDBqfwDFmvG4N4H9WjEaQPI2pxTgO6NmcfumgC3Nu6
B55AXGrcPPKyYWc/gHHWLMME3SDhBziHjxA8iHhhBIiGDV7Ms3TI50Zl/FWPTqVyqiBnA+6X6i3a
3z4Pi2dupgbjjWUmjOHY4M/neCeJq85xg4bL8byUy5nrwDhhF5clyDQk2ArdXh8rkvi9rTp3bwWm
ae2OSKuBEygupj7mEqlVZ644RWVZhyUk0nTEwfME9+yR/Z47A8XTjLmQx0QdZOyJoRRPmPe2IMVe
q0+3P9Hi7TVXhrmEVeMySjny1jSqwcgm1tOrRH7jAONi6DmXwlzDQyVNERoIIKVCd/IEdzjZxcZ3
X9ZB5PGggp6OP44vYjQ0TZkmxoQYYXpZYM5KUyCspUs0XAmFzwCAyLEcdawbYtgkohVaqSpKKsTQ
fqbD6Bj3KkF3OWpzf2W+b43YROJ5zLXQnAyqkbctHNTCG/vRJjFC6uP4f+jLX0bbmUAGgKJYzmQt
kul4F0bIDp+Kozo5Ok+/eKottq0bM0kMBJ1yMbWyDFbEUUK2IX48g9VgQgvJ5lFE5Rr4muzFDeQe
dZd3kDmOwuYVS7M6m2Gtg2LfCR8n/26/Dr60lWnzPh+9L255CgNRYKC3sqmHnM2wtjyMBLxNO8ne
aWhZvO2TywHIzJoMNCWJnJ1rC9Z8zZCnR4OdN2Ke0bJ937/HWfvaBaZ9WyTXVRiUqvS2HOsMruI0
jnZt7Bs9xZFXxavsrHmWXITEmX4MWimxHJlxi4Pg9JTHQLkvD4IGlOc2ePMON4Mh6qTXRWoC40Uk
HfqVcJ9vzj/vvwbkLmvulhzeZ1OZ4KYXpCo9jbBh/aG8Ye5LVUjrkhfXrxDgt6DCCEzV3yHRDqip
uRnixWv626hs73c1pmoiNZD+enaxWDy697adr5wINk9Nu3fxbffK6zxevnVmIhl8CUEJWohYIkxb
xwCaT+9AzS+sgXjlfkjOGVcZfMlPmBWtzxpM61J616olgqu+Bcfbp2DpaTZDMVX9PSRAS6RQhgPO
Xa34SesLmKdciW9Wu70tZjFeQ7821o5hn6MmMscbgbFpTrKJzmN/ug/4o6HLxvr++8xZzlpR1nsd
f792HfBH02UZnXdxMId6W4/lAHemCHOOE5BQ9KEFQWhyt53sKVpH20m09Y402x0q//fa88hp2/8X
oPpWjjnSRt/kqaRApgbybSK6WOeMIvRPk6zjmhyPXFaBRZ/QFbixKMFuJmNMFeuc+5B6XoPI9LN4
OL1omKtokYptXyo7Ao01f+SS6vDHTaNbpomOfuTergRps9BUxlhCa4XYMgoyBfB/C0QLYsmWV2OD
BTkXknnBLrdl8a/ugJlY5jjHzdRbiZxOiFRxxqTUfnuxg24TKFxg1uh5vaUhc56VFrt45BSiHP2j
JIpXOFg+4j1hSOLtFwqsj+7b+8WT7JC8rNdrdJwe6NMGIQyqX8cjuNzs+3e8pXYAGs7du+xfMyMw
GBAh4Z+ZJX7ZVgk0INo91iiCLkNacc4O/Tu3LMBEE50ImjWRfmOoti23skKilV3ZX8pjudFdjrDF
e3CmFIM4g9rrtZxDKUSeB2w9QjLhXoIBc5uXnl4kRcTKtn98lzkv4RT3pn6hosCCY/oHBTsposwN
7wLK7BMENshtW6IPGPTHqD+NC7FYCuMd3QbvcW5+ahFqZ7+GRSgjjrRcxOrcg/MxbZTOs+zr9R+/
qBHhTixdQ81bH5UBp1YwWklWII5WaScn9lZPq/jBLGxkxZLUCQCKoW3KQQVWCrjxfk03Tu1eeRHx
YijwrTWbyxQHJZayBL6FTzC4H2dsCAvvFB/T9ahv0j1ex797Rs1E0uB5BlnTOTUv+QWahxnx6rWY
EgExiO8m2NYRaO8dt5uA82UNBqyiMMa4jQCBG9VH8CGdUHNZi5sEG6jAV3HkZZOW0wUzBRnEUlPs
C516Kg9t8un+8hAEIPPkoA8H+A0GfLIqGUvNgBAUUE+gEEWZlpt/5kCvwQAPUvVy2rURXVa88SxP
E20XFxl4X3mcGDwoNRjU6QTcncIZ2rwiHsVOlZFE4OGnQ+8cs13TzDfOHbsh+zQYPbp7Q9o5MNjp
nYG5JKAOMrbSvQjq7vPqa4dSTmjrLjcy5eC4wSCMFnZnUWhgzgzLOpxkpzzRuUuMn9iFQP43GDcY
eElVPcLBprIasjls5cIWjxVK7FhhSjTn796E3y7PJmuromiNIqOX9MfZz16iLQgY96BvGohwx8v2
LIdZ/1wbJoMfSRGfqqEEZG2BWd5ngRdvsQHHabIPNn8ZIc80Y8ADM7mXTAC7Dm1ijB8mPKlhQd7g
GM//TQYyxtGSzTKiMOxku9FAXQQNkg7yBbztE1xJDG50g2zKXQP/x4jVNc0I/qM7FAs2XJynlrlx
0kwGPYwsypRUjScUlNA7A2oqSsKNuIXXM8PDW5MBD7mociFV4Oubw3nbkyKoCPiIZO4882LXxSxg
YQP8UC2L4tTDdhc/LgmCscQVXMOyw7uiJdXFqRqik/MdoqXjJk7urd6+faqvzXy3TMogiGBYZZhe
4CZI9mBEVLeVDfYp507igkZtFdZ2CLJjb0BjqJy4kW0GuFEjxBL0vcNnSuL6EgMynSSfMr3Gqb+s
Pa+2rQsWxoNbWVihQoKtireVX04pf59EdoNxNklTqYjwJyQot1gYtQLD8/bpzSTYXWatjhxp1GlY
U5sq1mDoiolt3NcH7SxKqTtZ6ycjRzioOOVWwaCgHyQPhX1Mt0c8czjSls7KXBrjwhOSeGVvQRqm
akjhJPbbBdEJ94W6lJeci2Ei7ikve3SlnK5Bg0Ay8EEGl09ejWnRLeZSGC8t4iIpBu0a/6DBPwGH
G8jpUc3iFsgXG7DnkhgHvNSplPUh9GlQHmwnrHzDXLtNGx3xfvjCm8XCulHet1p6Ic2EXn/UzDNy
rQgvsUa/1cHpReh3F1OeRDyQjjwn5IlirjrNnApQrEAUTe4eHAvpi4GcD+oJ0l6P+eF/80J24sCQ
kL1o6IcL/XivTEQ/oa5Lqw0pj79jsTtqbkTmwmvAgh6ZZ2h28WuMkG08TBab2HyBXseIaJZTo4ve
FjdUvLEy0GIcXpO+XH6ZxXhw/kOY+zCL5T5u6clztk7bEkjHmnL894WcARKwx1dOALrYBGOqpoXX
naajm445HfFJ0BKhOiOoxgQ1vPW/TEucb0l/95/49S2GORqR1XaC2RfAL8x2YeAedHkvtJzDi8Y4
ctjToEqT1Jr0COIdEu0irCtKQHZIYLjbCi1evjO7XT/k7NgZMRoCIgUK4d71KNPSGIzggUc2j945
SAtseDnexTnOuUiK2jORlYY9VmYOkWhsBpXNx1bxTmtt261EVOIS3KvObR0Xu2LnAplTofS9YA4D
1TF/qEGjHOwuPkcE73vRf5/pNFzUKe+6CjodprusJtYuRbRE+0adI2+LkLR8if7jhOwYTq7qmSj2
8PXXAyDL0dERAHqjAMwLHK2oN9/w9uvk+kwrzRQjXU5q+n50RPshtsuaNIH6bKy/9sY73Qv7f9gM
y9OOuU0FTdbB4wSh08Mr9jnQFHPqVJvsLnsGrwqv9XFxy9/cORjgiNoyKXKJeuPB6/dp6CDMw8ou
1ITfjl9fXOL+5ZDk+9sxACKeI1SgVYijfCQHB7FmYNjDMxdAFmMSU5HBiG4h3hIZh7ycT6PeqCZS
yWAvG3aaq63tVPZyn/v+XtRoJol5kHRypkYmlIIBtbcUA1QYnhJW4CngQNVSsUtDB6ykYtGLZGJV
5e9nTI5PRRu2Ko6x6j9Xn9bT8N7UaBvaRJ+3/X6pjvibJCZAGBtdEApTg6TN4cH7fG7fniz310+C
lz5I7HN7IBo3Ml44a5ikkkTJtHRaXGE+WCjGZV1G1vSsI1fzKpDSrgfbBJmuWzsv+2pb+f+Z5Tzy
wGsp3kMNDOQAsqGoIhoJfzdscrmcpEwtRQCyF66f6Xpr8n5x7n9gCwiX2+860cSAym/SGPiPqqLJ
L2MnXlO0JVaS4YT/sLwz+YxI6j2Bxya/7hx8/9Hcmx5G/iob/CvBBk+t25956emjy1BcBguFZOhX
N5jBW9JrVVcMsYjq2WYru7WKQjiiahESgy9rRRcxcSRSMGF0/00i85Fb8ZKMI1Z3POePKAwbBvhW
kQ5Gz9PlbYe4+pWfaFmIdX+TyJzOSy+k0RSmIi1FbhUnfKbMZ0i3cJcbL0USv0miuD6zZpGfJpD8
ZvCiHvnZh2ly5ONbYHeB9XzEPShTgkEb3aK8W0pduDB0WZItVIdB8QQX/l1wU8oKnnk5HEojo9fD
iac70Om4WHVvENyQqU2ro8jKYFKg9s13E10Bn/mb5dvpaA+bAMtuQIltx6/Vk3162Ds9L2241PL+
2y9kPkIfn4YGK7HwC7s1ChNYVbGFv02N37rgCoRpbGKbdyeVaHTXpvkJRsae1/e+BJ+//Qjm+9SZ
mp1iEWYCnbVGMLyLmoRnkpQbblF7/+Hks+/BXOBpGlllYxXQFq/ufi+/n57dl6/6k/e8X6p0/aYR
c3UP04TQLoZG3dpxAqsF8TiqteFuu9GIQmIMNlZetrUwVYCI1scK5y32lMAhhFcjC2xu1Xjp0fPb
72HudjnDTaz39DM7zqf6Pn3qDnhYwHbZkh4jjzRntAktTgJn6c03l8o2vQjnUD7nEpW62V7uk51c
gxYwdh7VlR/djUgTYDNX7F4IFkegfe+8OUbOZdN98qBtEWi+vzrb/ZIaUTxaJn7GBUVEZEH8Jgi9
EVtWLaxe48AoDdhveBjLuDdEZW7peS3ifsZxD1OnfwqQmOAOui1j2kwp5uUgd7HaCN1VkIe0eK4Q
KUJafLQFjHNgoMOGclHB3TV2NdYtBRlIy0DGJJZ9BQVLcnGzdWlPQUQ+H7y4Ihpab+7znJQOgtTK
369H374HZ5PdJaDDoghLH/Uo2Zt29vY3xavfvI2BsupcTlas48wBTw+oXmHGC7v1+PcWB0SuoD+7
TYw0i8AyAcuHu4tUkVMYETP8OjlR6sXljyEk0eQIKcE6DWt9UT84DrYQ0/6mJQNhZWWpvRjC/khG
ibaQeOpRTdAlOpUe79xwbi+VATEMHOaFZNBP7dDFoW6Eaf07+pzrgtjnQSb93X/4laLoomVKsmaw
jU9CJ3TnwYBV84tnkXy418Mf4sYw3L+x30wOYz9jlEJYD3JePSdMCbIkInqHqV9yBC0iwUwQY71B
GQcrPjfUevSCz9ad9x7jNrgtZqm7FuHht90YZEfGsNXCEGI6u3W8y72yCUHueEd+rnCzFCRot9fM
Rb7lJksWPfFbMjtqm6pm1PcdJI9Yi/b2K/SiY0qm0c4BQNw1bIuHbiaMeQh0OrgwJIvCneye7QT3
VgiYwfKkPbeav/A+nVv0Gq3Mznde9THWq0AvhWw3EhrZNfe98XkJDJ71GPzWjFDT1ApShAdEV++Y
hka/C9ov7Nv+sZTS+k0bFq+tBgyw1N91w3bkX6EDPm21wpRytxKc4EhbXZKH3Y4jdfHKnX0uBotN
uajzIaE27O38wbzrPPnQ3jvVy5fgHGOfu756qQTxm5pMCHkyT1JTGRAIUgLJOW+7juy/uk9gFXft
uLSIizPlGAg5nwvRPGlUFpZSfdTEW0UkB9fbnpsfXCJg/E0tBkTEKcUQwgmiKqf16JbTpLYxWGwR
3c5c4emUbCa72X1NL8G+8L8M2jrEuQWohBu4fPWv2WnAlqHYsqj/0Hdoaes/X3kdaEuP/LmS13+f
iTDBwnGqW4jo7OsGYLy2hQmj7V8B+DPtI4/qZjl0Qt7JxMtalCSTORKnTBPOA2ZVnvV1U5FhW/7K
tqeXn3GwbjNn3z3gzbuhBU2OJZdaYnV5Jpc5FKPRpVLVQm58tzk0z0hIKWskMuw9mgg5B3AhZfOb
KOY4iNHYJGcBojKSP0v3KPfvj5wjvojIM22YU5CFUVOZJkRUzvahfzNcjMrtg9zn5QuXn6gzQcwZ
MGsx1zr1gsigCZCYPJHsC1UhzO3RHkLZbUwiPTVu52TPrlthBt0TdgOe+eSF19O8dBQUSRexPg0F
JKRmcFRmfpoYsRhq+kSTUVVmKzVxeEHQYt5HkWW8xiT8T2Wp9M9ZFp3F1qSnzXsKezdEU2/j21+7
AU0oGAHmfMOloGsujjGtopXp5VJCXEacj4+JPPhgn87J/UvA7RhafILOZTGBinARcImfqWp4A28P
D88e6K79MFDBcILkOTf+Wvxa36ZkH585Er+mlv9/U+r2eEIwhJf2c+SPLihWj7uYl0u5vu1YqJxp
yL4zcyWc8DYwcL4Tonxm01qQ3AS72tfmZu36GO/7Re5Ccr8mlGVI19c7B6m8o/4EWrQfEdhJHM7X
XQKB+e+hIcjMX2WzEWqJWlw8uc154/tPMfh7f77bF7RCftmt7P3VEK8+l8mENcJFSbX8DBtsDocY
SWLydr+Wg/CeEz7xVGMg3FSEU1PnEIPT30lYbZWMu1b+EQm22PiWcXfbkjzfZRn7DUWPInTY4eQ/
R4QuQnOt1F75PkELOJ56hZ3+AobXXJ6epUhDkdGQIkk0Gawz1uxRi8TekBCPFQHMyuQA0jlMO5Yj
GWsbpRmewyzFpHNxjFVPPW6n8xniEET1d2Nqp4G9CzHGtrptz+Wj+a0WcxGGRln2Z+qYxtMeDYqY
GL399xdv2rkizPUnh3kCwi0BijijbMd7ydcPa/UTe++D6IE73LUYY8/FMVdh1Mp6alKowVLc3HEq
Nbh4ke1evPd6tW4/Au74+BLTIo7ZtwUZ4D6lg4kRCSiIQnXhYP0PdhBRykj/ke4OsGl1fCCm2xHd
5dl26Xk0F83g+EXOItnMY+n59eLjOsbyxmwgOs/1OS7Ctqk3pXlWygombfeDA3IKNBhwIGTx5TxT
xKCKzuCxPg/VZcKaFwQwlKoSBOc2HaZ8Mu9AHoHdfD/2WNV85H67pZr//Nux3elKn1zG0oxgQKdz
BXw5ZO18Xti+VDz+TQoDHcUka01fwENenY88JdjTHD2K5EUk6J2IHLodixfe0r/45/X3j0+yZcLR
HCulsWDPriESCVfTifZqoIKAmusX5+MtlgwU7M1AXUVFZw1L1ZNOjV6P2kl67i62I75ItF51Xz7a
psej71vqNtXnohgw6dtW7nUrl+iV5ojRKsHQpNs9rC+Sy201W0TgmVoMkphy3mJ/RgHfODiZ2wSK
7YC3jPM4WIz6ZkIY8NCHcZDPHYQ4Zk3En3qwP71xAJjeFH/4wkwEAxK9Wk151uDzDPCFIHKfz6S2
zZXxIdnrVudSvyx7+7c8Fi7qSpSbwcQ3Qj1N2UhB9Vid7KquXMFy4tNmnNx+II1nZQ6I9eUKk5tK
6pbd4221r+H5DbVZSCkK7MxQkDR93pxdjLpXPVCFTkx3EXkNfcw4kOLz6QnFZCf1NNBL6c/JATNk
q7Vbr/SSdCtE+dyenEXAntmGCQP1U1F12iWVniuTZEMwTTZSTRfypZ841zrvpBgM5li1hqMi4CsU
shNbGCsN4l2wflnXFeFy71EPumVqJlbR8s44JReYmuZFtttVCrKznvh3d+/rNZelcamHb44B7GBM
IkwnpHIhbTsmBLsuU1s9hG88CrnFzISiGQpyE+C20Nl153oXtUqXljg2dnSvOLUfrpSnIhifVLp0
t8GjFvUy1E+UY0b0l9vOu3wfzoQzZzZJez1Ui1pCFAN64+2Dbj8g2n1qkdtq3NGm1fnAUZ/+6tr4
FsuSbFS5VLfYhiU9a1VQBPf2GNnqBm0VdLnIXxWAZwa+Vixnd/4YSq0SSjAwGlm2vVcSrN+yegf5
/w2X/GzRQ3UVSSbw46Fph7GnpoB8Irw09N7wZFe38eB9+kmwTmy9/wJR6u2vt3whfktjzZjIYdWd
LmcJySValIvW4ycdUc0qB30EHFmLF8hMFhM5WSermjQFmm23aeTog6vKaKKtvZf2Y59hLYzPu7GW
8yIziQyGpU1YaFMD7RTSe4Vs361Bb+uOrmyheOMcp/1tDTmfTmGALG2qsJyUQXr2Br8IVG8vcrZr
cz8XA1/JKZuEfICERnAujy34ZTNs0FlteFODy5g8sxzz1iriVFW6ApZzkKZLXBSJMQaJbnk+Ofpi
yD6TxMRJ7RncBdp5lJBMOjj0pfoskef6pbRX5p3/w7azh2Cfu3tEn7w+m2XcnIlmw6ZOGzJ5aKHk
5mP74T1faoJNisTOg5iItFd/F/Bgi3cGmCBqyk5VqLbQFnbVJFusSfJSbOj0//7Skn267j7Lz9te
uVh4ACvEfxGF3S4fS0asVBZkij5e6GhPG9xkazW24Nvnap3b/CTaYjz6LZFNonXKUBixBjd9BXlP
bKNffvLr1fnT5D0rr0fqj/t8JonBlLT5rz21EqwUqHB4FJ1f+3d0JW0Lz3rSnn49PWOrZPcyBkKM
BqFypQ+oXvHet9RNb/0QBmrkslWbUaK+BFaH5iH3ClD6Ha4flVKcopeD81U554blLzGipinzFCe0
Ree+99GuLHJG2n4zINLw1vonqnQciYsvtZmtGfDJmy6xlLGjJ1V6wILry7UFTX2eGu4rW+GZk8Ef
+RxbojlBVu02Hl0KcSjuLrYJbuaSYIhO8kHi9j667puvglIIszVYiIvSj+U4G56hec7MAJQmq7oe
Rzg+xR31sc+zrT80OLDcFyPV6ZYLMXAkoQX+FFrQGUT2qg/aRLCupW8V7sjCtf9Xf2WAqA0lqVAM
CEtze7vxPmvNrirfvHfQlZrayd8wbOszEFKZsKak3I26CHfdIDrEuy4hlo0bMgiRbbrtp9dw94Yd
2Q2Z1fmiamVCb5RXp1zHD+cUU1+r1UPh1Lagkda3ESRucjvegnEz3x65XbHXDRu3fgGDStEpTHW9
u+Ca9rYbbH3ZPpztz4Rk6xUlhXfzYF0R2Xt/2XOnzjghiMbAUHQazaKPAENbB/245zfeBbZEszL/
jtd/n4XCYS9hdavU4zv23ha9aopXeeXLYLmWi84pvNr2w2dh272/Rguo/7O3H58eT36HjtSXGBw+
YOjwJ198uO9dbDzP7eB1HPyR86BezKxiDatOX0No5Ge7gpJzawj1RaRIJQQYYM5Xo3POHC3xhJwM
K+t13WDd+mbHyy8t1qTngpkjPPax1UrRVbC400iREAx8HLbiBeQL6+5drLcYreelJBejwrlU5izX
UW5JNciGnpEZPDxsT09ZZEsndNOpnKO1GBbOJTGn+JS0OpiSqCQLfe6qXbR2D1uuFVfaGu+3z/Fi
H+hMGNspBF7tTi0zCNtgBCmqvewjftCfT7HTrezSwJ1TuwFWgp2ce/desdeFG+Bg6wbh3Xu0QMue
5vnvYE6zGOPhXTZU6SZ2hKf8QuxqTVmMbuu7+JKey2HOrhQV9XiyJuiLMbKHh9p+wtYr37Bdssbd
RuezU5tXOl7Ci7lM5snStWUf1xN0Gzv700tRDEDD9prLkc5z0Wsjzgw2ajX7j4tu2r3iv4NycGfa
vJuaBiC3PhQTNJzSKdLxsWBA62G7zTCLjY7d2KJtrUd+zZJ+jlvSmLgg7ctaj0NICxuC6fr1uvd/
VOsdx/uWwrz5B2IQxUr6tmgjSXqWs5XwhHr0FNuhwJv4XhoQ0udiGAjROkvuC5P63itakx7QmrR6
Io9vLqiVwCi04RNS874VgyTTKKXnNKffatM6jgbihxf0Vz/UXqyh/5abVVmKXWf6sU0Y45DnmACH
OLAoWV6xwYgE9s2gOeL2GV4sIeo6pp50TZUljY09pEmLJQUMhs/lFBg0jZva0+cQOy9rlPBTxB7c
DM5SpDyXyKBTK5VCXEoKosZNgyZiAQ0LeEwiE7bbCZyC9qIvzpRjAaqKp64bqJPAimphazDi620D
LuLRTASDR43eC9g2IEvPQkfqrfYGxp3OTrDw9q9uspkg6p8zQComMU+THroMtpM/lnbTEDpHu+Gy
si1F9fPvw4BSG8VGHyb4Pps+JIiy1/fY7pw97PaUPYhbCVr085laDCgJitCmo6DirjJ+Vu8SFkKc
JCcTHSRPuLyJPM9joCmO+1Y1ru6w8T4eJlLDHVBBBr0B9/XAU4uBp1osLRAcwIiVA5aiySl940VY
AyZ4BUJ6Wv4A9Zn9GFgSQRBdmq1GM4bb/ll6WsvOC715b3v5YuZp5hQ60xNWVkljJgXEIKGs+oft
x8fDCmMYWHV656Ii+WJvYv+2SB4ysQyQfSYUvZjBM8AAuW3wlJXduPHS+02VEjyG/kdD6gxWDGbT
KZYIca8HgagrdBegY+O2Shw4YttcYqMeWymFiDglwy8RXRN2L/M8YvlmRMXYoDPVhmYxiBRdsEgm
A+MvXlShj7tx5a1+PSa2j4sR5Es2FpLy82eLEedMJgNO2OCotnGk4xRj/Oujv7vcC6D458V+16Dr
T2f/Vo2BprEd5bg+UzEY3QSt30QqD8u1kasKbV5zDQWDW7IYYDo1Q2+e8Hp4Bhm/9BSSNffRt+wO
39owcJTIjSbFtUGhD2+Tw7Z2t2MMUl9lqx5OD5X/FfCjmGVw/5bJ4BJ2HDXgr4dWSDceGpm08f9j
7cuWG1dybb+IEZyH1+QkSpQl2/L4wrDLVZznmV9/Ft337JLTbGd0nxvVEb27K7bAzASQSGBhgWh2
9hZW5B75asbduO1v/wqjfNMidmrUZVjgKuwYez9b02aaWP1H6VSe8klTPyZJKmEtmvMOKPXdnVfs
1mw4cH8l5ruZDHGb4fOVOCpuqXR5DBYF4jhEE8+jXd1nh+YRXC4WQ9CWS9dQHF3JkWWANym94Meo
yGagMdDGawUv59xCYh99iwwpWzfUtRRKEyZ0EaR5DykoJRhI6svElmzMw2OsZhNTeC2HUoIkq0dp
riHnc44MyEYuHvCw6Pd9e8MgdRYYdBOceiWOvqhScQENfw5x4N6xnBDxxMU5aaQHhuU43wKsoJHT
2spA7tqX+Vwp5GzPfoOhqWgJ3hXH2/oJfEc/b/VmkuX6myjNyTESuo7a9UAn63hBhz3BOFiAhuCR
QUb6YfgMu5O3fNe1QOouUyYtlVBjFxF9iG46E/kV0UH+BxWG0T6eSHy8K83MuXh3d6DTn8zkETk+
xQRDe24AyGoLtl2QGxO1MxZL35ZHuP4w6m6qlIkTmxIf9tgABmKw+Qa3/Nu1AOoimou+7Kdq3Wrn
2JoZTyT3X8yGwgvrNtpMf1zLom6jwZiKll/tFKBVNA4iA1JY3gWEt/zLr+RJJaVXod3+sQ5YEDTW
Lq5/f/UUkLtxUoZVxyXMnDduMvtnfd3MRl4vjHJAYp5F7fx5Sofn1wjDn+8024e2Jpg0z0xLbN2C
mmYYooFpdGAPoHZR6wR+nhCyXJp+Dz4n0enWQ9NTX9cYQexmRHktitq3ge+7uUBLzOUAjsHX18IC
q41tuLmFzmWGe2WtitpCUA9Hk1JAFO8+Ht/lS+ow/OomVOd6MZT/XpQObecZJFT3g43OgpVQgqEH
21fE36OhXLexEvRrIURYq9/AwFYPAB02BnbzcXG1FBrVNi2VLCXGsOqz48zHS3T6TX6tCCf0rP6Z
d7vEZR3Pv3HJ/yyNRrAt4ACa+KXHrfR8dMC5CF/onhEir417rIzHZn3nen2UOw5EfVAnAesDMcal
vA1JuM8igOsJaoEuxi2a91VN/oD4nDuvaOYPhi5u5jKv5VNed+3ySRYR8mcXiAU4RYBV8Qpg3b2r
OtAR87UYyvdqSqcFSwd1Qd9LS8Jjt9ZLGDr5b5zu34Oj3EWmg20iqbEWpEEwNZukPUglE5I7VuV2
5v4P2uhu/8SYDsCwha3o73pxlO+oEKs3fQm5UBf4eP1l2PHv7TtLDGsPKb8xT//reg+WfvtskGP/
1u3kDqi0BKcG5mF3Rc8w1rb1erteG+VKcmGKMjHG2jD04IhhfyWJ3lgLY+0f5UtUNUirar0sS5Kd
ZVRAPhvXWNqxHfj8ox00XbPSNGmvS1BB6LnieO/pHl0Di49wzzBh3tHdzd7sD/JBPKBHgrGLjBXS
9M1qoXDw+HApB0c4hHvDrJ3YOYBqkSFn+/b/u0bKm6BULPbCgp08oJI5dWTkVhCFhVwWKDTf8w7V
cPY8xs1OjCsdoYmcF2PieaPH6lbWNGCPPokKMfsM7Ri/zq7/Ykf2ZzNGy3yoMEyCbmPlK2VGaXrd
12mxHA/QQrBu3HPnFd8PxmpmNZ51jpSHScdl1koJ+wtoBubHSjvMYW9NoPxf1lkNoQNkF2ZQ/3yo
rPuIpnrORK1CdgOLRG8waCBx115+u6DM8W205LO2dFOaLvC6IskCXrSqTAWQRpJzQbou8bg4SBEB
bUBq60lx91ghYLeEsbqtLb2W921LO13O1gcQmPD2SB625AJouDVLRDFveGdvolHRABCGlcPZisLQ
/ayJirQGl4rwdZ1iVkXDjJnOUFqnf9UAUK9YZr+lndciKGtUkjoWpFaAdlrW6X107hnOeTM4uhZA
X96LEYpKBgHIea2PDMAy8H5G/5ONnhPMM2LI2/Kg1+Io1eDKoe64GFumN2QIgTX/zRCwiXG9lkAp
Q69EE9o/IAFVY1Tu3km+RkAgEfxZ6ZhyqBsbdGRD0A+Qg5f9M5gzI/PiarcIfcBfwBC1fjId+Vwv
ibq1o3jOkOb6XJIFx5g5ggvWPJgSK6O2+TS7lkRd1X1TR5gru6zOCWhBoQVFu9ytnj8iezD7Wmy2
+63g4FoidXHr2lA2SKrguGoiXxDQsW80hpnSOZuyq6JUGSGiXwF6iB0RjSNj/QSMxO2fx5/PiqHf
dFWhqGop0eIJGzjbUezoAnsg9La3+8fr0JWEksvbMg9wRkpn881jmrjaRCLObGKzFsAmqWWWaFXT
5eeFMRwRXVwom9koxnUTwdaRgJZqvzNZ0xw2c3lXukDfG1mBbmTY1ZrxeH5WTRk0lXBFvh1fbjCV
mantm6WMa3mUq5D7NNWH1RlZz8Iz/6ckjXcCUjV35dFc0F6025cCeagjcnv/wTQ11jFS/kNpF3kZ
51W4NWJ208rYyPIbW6Hc9fpovzHVcyby0BS0TrR3rbmOVcvPNzuMkgXKmaH5LIeoUr5jmINZzKJV
Q56PE6gZnYtu3blkch8+GOHMZnLiemGU02irAlNrJVgZ2N2lXftLefn4Wds349ErCXTOYBkwMgGz
pbGYI+5daRcTNAff362dJ4AtALnn3o8YtnpgVXYZrp5OHBTKtCxCgk2M3VsmGJLl3umeWUEa0prv
8euPlvLrEHnIV6MaOVxkxcwy0N0hzcOsqv2baPAff0W3s0VZoCtc+HmnIC+GkSYggn0P7RdwtrzZ
ZuuxbmaGC6YbaCVQj09askY0zTk+37P4pFleim5iSwWtyQDUWfW8RHyR2vmuJUcSh0QKiTyAL75P
EQSwrJm5j5TDqNJ0kkAJsaokplwvu8haB3e/Ydjw7hbInf+jOdMDn/hhytWlggUgvjk6gnWpMW9Y
waRwD67qg+WqGHc0PeMpUEalTsRPe1Oc42v0Ed6m5/RSevBV/x8MgXIglSqGeT2t4iwEic/HR959
NpxEMMOSBHcoiMWYOvmzS2EZH5080JpgAUXspzdG5sU53bnyxbX3+88GPSbTG+N6odMFtR5Lc6Fh
hSNANc/HY4Ayc2nvjMS+Zc2/YIQGOvVGqfOuW2Tp8+yCc+kjPcCq62xW5q/cMZ0eGPQSkIP1GQS2
eDyWwaj+gtrWPcoFrLtlM5t6LYp6oaR5Xc1yATMDpgvEZHibI30bYgjqWfcJ8V8wJwXTejCrZx0M
xKISYjkXevgT0MRRKApYKAghnMxqdq5r2kBI4QWzIisYj5hP5uQfXhZ0XmBQkkFJZ4jrTSSqkRrH
hOiJoMXy7JInv3hD3HU/P91nt9XKzM/sONskcbjebCpCyXJNnTQN8lNSAIEjW0FM/uARwFgnK2DQ
qdgErDMxx0mr70RtPbcjYO1Z6WmmjlI+ZVY5DVOWVh3FE2PZSe4DkCMW8xJnhSb0PCcBqc5YqCGn
cZ4BHsG785KhEh1Yd15HZIuguGra5i7lTFYygqUuBpXwGMA5uqQSRD+vOBzn3cMQNNwK026dLOtO
t4HjqmTCzBTfvEHjA2kPnP+RjYSZ8dkqHV3pjUG5HHDSpU02fOoN8lmDhzYk77ImmcBf8XKjoBdp
VVeGA2c8VWnkEycJlSGWEBp5nWXF++bPHqT1PwthhOwG5X0mXZUTaTUI6/Vp9/NPb9ZprjeNeu4I
nRanwZrqcY6TdwqBQQNcK7AZYlguzKDilIETg9ZQIObxqCCldJrwiPt19kHyBISxxdgvVv7KoDxI
FyxNo62HcsAjznk9jncn7w5dq5x705mTC+Ylhhow7Y/yJbOeqmn9mTFDd27jLRZq2MCckGpnA2s8
2JL5AIKBlZOMcX6rdf3grA3KwSwyP6d8s+rGYA1PC5R8ZFNl/ixEo1FPgfq/qztkPm5A5wLrBivE
3fnX0+yYJvfCvHA3IxV048LP60gX0/kMvZ160NBwcCodCpgtOd2BhcnFQ6si63hq8Ls9suDv2zp6
JZPKevbzWARBEoiXwuMX92b2X8DLYJdWe1rDsft78PuwkNzb7+MrmZRpx9k4SUYPmVbkHavBXIj8
IexLsP2uwwZXpkyGvmz6qyuBlL0HY49NX4w1BAxlIqLwHGAMn/mzlM0H65UQytqTUAKHlgghssmf
g7v/6hVy9fOUeWulWiS6ip9f2aWsFAQ0l+l9TvyVIfPBbB7WmRo/L2iTBEe/EknZtzTmXNxJEIne
2oz0y/Mv0yyOmgcOFrOpnFumNq5r+GbXVwIpu06NvonEOJQwqf1j9+fxv0LcXy2IzmVoy9zIfAzF
OyBcaDFRtDTdF9FCCnlnsdRhO3z+uxg6gdGkIY8BkLDmlIwmBt0AtnRCvlUFSPiMuOTtDWL365wz
FtSfZdN0ciPiolbiBEg+PAMHt+KKvDPxdfISosmSRQy2/Rq/WiflQdCL104Kj0MDCy1IPzELGUP4
zurF7dAOh0Gm4Ttzazdd85VIyoE0jQTCP17FAg9o6j8N95nVupElJkTAixX8JOlaQLQAZ/mvrrwr
yZQnafRSylDnE8ES9Hg8RudjunMQcgKvY7m+5vqmYIqYYbpjpQUYlqFRziVMU7VMc5ji+2VNwHXH
n02deYiUd5HjrsmK9eo5AjrpOKBFcM9kLX1hjCErUtkOv642kfIrmp7HYTFCYw6v7a1hlmdMKmVx
EvwbI0CUCDY3Q+Y/MWpX2L0lToREElIJK3rF+3GBUnpn3KX7BDOPbjGbkRWKbz975L8SqTMSWrB3
zKvEQ+a9Dh7aoBB4Dce1OsVKA2wHe1eyqPNq4h68Ax1koU3EekVOyrmDZ/kFAtHMRvP47Qcj5Npk
IkOfwz/bSZ1ZIAtFWKsJXLP13t+hpyfvrRAcbPWEESweET3ik8l+i5/3u3uU7f9EJLtdnx675ZwS
3FGMd+wq7vtN8fdzqJvCGCtZSFus30p380hyL7+3WNmcf6On/wj5NJorFerqIgCkGGsu0131pDQO
2aE99RFYiJ+tj7GYT1W+koNx2lq3lFiM8o7Bf+voCIXhtzbbs6+O71OfrkRUchPmYR5JyHef1GTt
5N1bI9mBxI6hKNuJjL+K8llqupKUZ0W0VAU2DZgD/AF+H28sYbQsVnSyHS3/PR0ZKnIlaMDE+CSq
IOjA3Uf3QQ9u6114fxvzhDXBYVWmK2VDa48C8IYh47UpKbxO5+0bQRnCtmsmf64PMXp6waNA9Hqd
yCcFH3rmyH3EiFgpd79KxINDNHjMNMSQPJ4y76Vu0gzz2ia/s+pjRd7AxfOzyq2bQy3piwDKnFsJ
7ZQcBrT5o3QsFVRxgt3PAjb27IsAykClUs94uccK1HSyxzQxe8yICO0UE+mBwQHIrgpZIBQqAKc3
7TP1daUQ01gvac9BJCgPTEM5RolZ5CrjZGhL+iaFyvzMYRYYlTxMfmMJjvQsOd27r+zn5w76F5jl
08/bSL+x/584cAWCI17UdPqp26HfK5fHHgdlRufRHTzFEQimp7mtowDViiE6h9Zt7NK/waSUyucO
ipdbpcOyauoFRX2GQT+GE14C+1wPfUkTb5jRPy+pZt209tCrJE3AYtoTbTElXmVYOeUav8mldzvj
EUcPWH7mVRdUh196v7rjGbpK39zfpKyu5kpzREFOltxoJ19v/ay1hJ6IY2yl6fBa989SXNr8hASO
8S6nCpkHnegiGdPK/vmot9X3f0/a4Kk4OlBVvVZ6LPVyxg3w828z1AjtlV9XGJRFI+oqfjwUZcKN
+lFORUuNjh2WmnBmC9rzRbOC/K6ObGm6LIXTVqSqSWaYfGbVvTvUTjkEnpxW5rK4+uJ0xk0rTIzv
3PZ7BvCPgqKqskiFUIqiDXNnwIR73m0nqwz3rUG6wg4ExmazBFEOtgG/dlONM6zYAazT2/c7Fif5
v1Gqv2uhXCw3icOYRjCZzhIxgFAggqMRwYrehoxEt5YC+OjPh0zn9v+lxpjzIGDYAy8rBiVRF8Je
xvzLyY+FgkwZ+KG6hmTD7z5XTCBjhuAm6RxQdTEObT2Ub3fJlVjK1S9qOCt5hL2c+HsDZcPsKZQD
woUsK900kH/kfGtDjAxV5xsZciTjTc/c7MwN7vyQtp8aHL0M4WtrVYNEANnFf8dIX/28v5tXGsa4
gEpVA8iSDgfFSgmTTMX26jHvSzFnj9UfSVKchWtNoLodbnrgAu9nmdvXzZVQygFm/dhFYwahhZjf
6lxpAtVnJuVeyoiiHMLB1MVHWcs8HvYaFXa0lIzglH4a/kur4N4l3sDAUdBjf3UdwqLXo7gIcP1K
XrhSd+ml1O6C9lWoHZkf7F6bvXqsSShZUdqZRYMB1sL9AByWGJVeGh6a5VUzjn0W7POQcT3Q0ea3
j1t15spzj00ScqC4gF9TFUcJcqszzkHvSpMVNMcRW3InzF4VDAxVWC3pm8prgirCKSNSoxNJRb7i
zsZVbBACIOV2kpnl4bHhjLdlUmxd51j8nlTK418LvZJI6YE0R2ID1rvJV+653SU4C/tpL55ry/BY
pMHbjutKlPh1T8U8zqJ6gqg2twXnEliqpbg3tgqqxuzGDxieeNtrXYmj7r2ijosEs6InnxOseTGF
xVJ97g+XWxXmOzLJDjad1ZU0Spsj3UhjzOOZfCCnvGXpd2FtSopIFF9N3Cg6trKAv3qU+NIshHRl
TWlSb1hwHTWS9bNtb/ozDQOiAZg2FDAefN1nddG4sgpFfErvisNRQWpXYqjNdz1VQRWsGZIuyryE
p8RXEWVbTVJYCrP/nDnghB0JK7D47hMhQMWvqwL+QZIoXVnmVornCgK0sLhwjdlOTpgvJJbtugYf
o/wiVsPHz9u2uSZNwZwtgUf1jAaxBjM/dEsozb70PKLimpgz4c79KWGmUVfF+2rkWNKVIOp8RL5D
nWmGIFi3aHbv4USk3fwoWQKJ9xrIgmOvdX4DZqqSusCkY+M8vt+r/80Jajpm9/HYXhQLv56gAT6h
SWmwwaJqhmYDKmvOChiBw3ebwEJ10BKp61R2lSYMNYK6LdRMnf1cN4OhB4u/LSRWO7F2dPPkruRQ
tpdKGGPcyMrsJxdeJUXjchgQ/dTwt71YMpZEU8TBX35dE3UxcEIWY/iMNvuTk6LVr3M6S3aRid/r
5nxDFlMBLSH+ACVcEM1M3Qr+bV8QIFoSgkCYGYF/N/av37OewdVFVadGmQq5ju/BUynDPGq1JRpr
1dtCdB3DyUFoADZGSsg0ZFI4QogqO11F6nnBKXYMt7XhsNel/JVCxc7GUtaVykGKnDwV2h0YrXNH
RgyUSa8jBhlpuSlNCuM8v8frqoAT5QVNhinADr6uTI70eRBDyNRSJzF+jYB6dzeVYRo5K427oaSK
AApZCe8hkRdoOtJZyGWpauvJD1LSXDDRNTsEp2ZvnH/2YhtHpaqwtdWuRU2jMXCdoM8GEpiLXyU8
9qw/VYa/xLX9s5SN+AhJK0XX1jsGQugLoEcn4DQuyeJr5am8a/wKq8qrndSTmD9NOuk4zNPE/2KI
/X5cEAu2TwNKKKg6DZnUEDBqaYHV6Si0nQqvc3i7tBc8gjj7d+9IkTn7gs1Kan0/uq9S17+/sjE1
L5exUiC1BYxXLA9FQuTJVKRLmCRmF+8Yi/x+P3wVR12uMkhtRaWDuCV1gugoN2AQbS7DuA/u0szt
Nc6WJZuT590cTcgZvv/fxNMaFKYqNxZdvvjdL/1hVPEo2HGas8NoeDd0uonECMAXxsEyzpXGUnb1
ElUlppL4RVyZMv9cq0/zM49c0Dj++Xl525KUdUgGr8gajceT2z7DbcFBTfr7hHvgg9eo+SMFv0E4
87OgjRcWjhGdayDmU6Csn1CvK63RjaGPqzla/KTXrDqJ7bSOCS5cDonEdnDq0qyCzBo4fxa42+p1
6FoGeZ7w/f5dv0AxoC4gZkD58KveLtkiVnOXLX7klXYXWWW0q9b+leA+ujP2gXnf3xe30e/06eeV
f4/dVrGGhOgCj1p07n0VK+Z8xxsh9HdWiaqSXnSFxZFl0nWZWWt78e5ncRv3xld565FfbbQIEpy8
0eGLZv7ILfftW2kif8pbaqyTavGQL2FcGtsbiw01ZORPde2zRH8lsdKkvNSqcvEHZ3BUG+zrqRmv
fzwZ456BAOFRJf55lZs+6Eok5RT0XpracKwWnzeFg2xpe8UDgRZDZ+nyH3QFW/lXCj2co9HCdECZ
ZfF7uziJJmjsI2CBT3fvA4r8lmDinW5mbmnFlmQywu9NZb0STd3E2sxnXcrDBXRLbcZyTdqlIaJ0
imbv552kWUS+LVKk9MVQO0EpIUnmXVnEXJB8sZTFSflLmT0XwaWKFLsZXJEPQVAueHgpmHPrdf37
z9+xRqVfnwFf93q9Bq6UqGkLALMMKJERvMTGezox7GLT011t6Cr/6vf1RUq6CFS7OMu8utODx0w6
ibWVyqy370YmR0NiEKaAMB+UVyq1oUWjBG3WQGsmJzLlx2U3AarX7TJLc04FZgcLJhyBU+zB3tk+
MaVvXZfX0ql9HMO+HbgE0tW94qB6YOZm5MTHZqdhqOkKlZVQ+mws+ZgcOQ/MAbAaRiqLbjz41KiV
9BtxJB6tKg2RzAuM6glbbHXntDZ3mhzdDh3Fau3KE2fkZtXR7DSClLOYOSNw2CYz2bHlHiRRk3VR
kBDJ0iTpKH/N7RANi18+dpgkftdcirP4pg1WcTM+iYfOlMwBL5LiMJ46hjf8bEykFflaNqVoGobX
FjLfL35t12R2RbfxmvPkBX8Gv71F2kW2KhAChebbS2U+KngF9ebHTBL7wb15eNBJbBrmXUYwWfbF
vbTEi0lLVhSV/eaH5mT7N82N6Chm594/jAf1jhVTbvmd669fA+orM+mXTBPLHDuXI1fTHXI/Y3KY
r/r/bYN0QwJDkirhAUnFj1ULOrisXeC7w+yolFFudlKr7zD2OrMrceGO+di3RCrawSzVys60svby
pk9QHgol5z/3OhKARDzyKoKIAP7rcjt+EOY6Fhc/rn9p0anIGN71u9fBIg0w0vArbSBPxxwZrwuB
HCm638nmOfV7v9hnDFARjfOEuRk6L+q4fHUR2Sc6wIjFVs60MQl8/aF+5O3IKU28Ep3J5B3Rmy2V
2ECJ2Kz2og03B7GKYoigV8RoDBqbr0T8ULRiE/hOFdnLUw5mzgHMUAipstZ0KzJ78hNG6vCBtSRI
HbHoJjcuZ8hXEVnBwOFmZOrouBxI0D7vAv9gZKa6Fx+5m/S1+JgAkjFejeNolZf63LnJrt0ppnTm
bwqGpX93MoYOWKYq67ysYdupQEuPhCCoRDXwwzy1dA55gLPCnZEgQ0JzFBlPzM805Ver+SqNshqh
qwSjVLQAFeqScKf4jSOTY5xEd7QVJ75r0aWfuqq14oTQP3SnAjZ0vgFr29ONYObn0Zts3hKdweUB
ClhsEX7nP7UkA8EtcriioamoYayl7SvHYURLqpVpGPhRgcb6zutnxgW+Eah8lUCFRDFfZUE3cYYv
u5yjPLdu+VDZ7cPwZDw0N+V94QrniJVL24imvwqlLvMgzwOMMsGy2rvusLjQdLtAg1vxn/KzrlaM
dIiqCTKyCLxMX5r6WEWYHYL3zyTGpK9vcltKb4G+gqf/+aC2DNfgDQlGo+GcxM9w/uqkgrIbOy0S
OD+fSQBw5eBJh+y+PFY8eIJ5L9hFwKcrD/IhPAU3nF8zwgPaJaKiKGnGOibRkGXYL3WMQq4OU11J
nM8hRRfGH0U1kKycSSMBKlwzFrslDEEAsnRYK1LZlLCAn0W1XBKQd7VeccbtssvDhehFbUXL/ud9
pd3Buq5rUZSmdHPTiFWWhkcpCLx40nvC1ZxTt0jUhWFOEmQJ+JD1RKEfl7RQKtqb5rBqihzray4n
HWN2jqqXwttCRd9/Xt23oO5fkuTV3aNGKaiUu0UqUiqqiIM+ZGTwRbMC2jOxmgNSuhmCFrRh2Q0p
nfxknNsdQzYNi6Flr6d8pbEq5pAkfQ/ZGH9F+vCiLu447kJQ8E7Vn3ARSBV//Cxyc18RvhuyinqO
qlDedi7FQGs57KvQuaJi1RNP+OekDIkW3M2eFjNsYnt34TRR8YYPxbXydYVlOorZkkJ5lji7z6bS
qoeCCG2ItJonPUT5vRg/hAGZ9ENdnpLsNtMqsx3coYhINJOh+i0uMfl5C77FFZ+7/vebZMqjZ8LU
8KqBPTAiggTjKdj3x/QBMFDZS/3ST26ym96rjkACcqzt2LIlQHNQrkOAtOZUv25H1I1FH6VViIYu
oTkmv6qn4KU69ZjFEvrTfpGcFsTSvvQwO5yXMFwGDWnG7QXJV8KpsxfGup/1CsJrG29Fezp0p/xN
RRNDeox9JTIRnM+Hwebvb7jzwJExZ2z8aknXNz3kyyKQALwEPCTiYyoEL2W4x36Uw2NYuHl/aqPb
KTiLwvx/FEMZtFSMs1D3ENP+GfaLyfCG6yvn2yJUWRM1CaRcyPd9PUFeEeICARIcrz68BHHjhX3K
SOh9pl9oGZgKKyP9jdw+mLG/yogwAATv7CE6Jp7uVo6+X6x83x6V3ZGz1Y/2WIK6aG9Yy7G6TUhw
CpClWSnIGxSpsqOBmv5/bjComfz9HvHr92SFXveq0KO63TwO+ivqgKTsrW7+1bzo9cPcWlCeZrS5
5qP1054MICrLHxTkdn7+jg3j+fIZ1NbrRqxxsYhtyYKAGMFCDOlW5qy030upmygMaTSpzWouCgos
BkpVAljJeEqPmhxzAMJyio9RiQ6c1BSeuoLMM+bkoD5NwDPXkcqWT5ONhMOf+cBbUU3KQ9Ayx/et
x02pAz4E6V0Z4YUkf8Y9V7fEqGWzFKkjRmtO9yJmf0k3Y9iYIEci0S49Ifl5VFhPALp363PxCKEU
PMDwxEPO5+uRC5MhqZMxx8e89TWnnkqiOY22T2Qnvp2KnWQ4cm2pwSWLP0InJ5Hu4z1U6owz+JZc
X8/g+jOonAOX5ekYqkt8lMK3ESxaFfCiQXvKz0GO6v2hry5iZVWFrco9JvA9/axvG3elirw+MNQg
CkCNjfKXUxOFcNVackzVJz3SSKCYihCQ9LXUEhILgV1UM+Ox8XkBfDlr4BLgWjRNEZGhVem3l6CI
dZVm9YSGLxA0ID2imi1RTdEezqq5POP/fn0/v8xWCoVcyFNDUivCWJ7JroBjWBCt/ObMgaCndTFX
QDvGtwOnjxkZFo/gHmSaFRJlGGoBxoWf92r13d++G9kAXUJiSlU++z+udHSpjLTvAYE9DtUl5kJS
NUCa7X6W8c31rnuDCB/Dj9AJiSHWX3Uyw1yYMCiH6dhrFRnbAshhVpZIoHlrNbz519web4i8JmEd
lJC+48bMiKIZA0FfjweM4jafG2v51dvhDllP0XyfyFNMXnPs4LNsk5NTWK7qAdeL6eQngwiEeGDO
/zWQyHoaMKgczTQSsfb+YL6A130/OjJRyRmpITxgMaVwBdXcCC7+sbH+DObbn5UAX8FQhNH8o57Q
bOqsfRAfg6Pg3zUb514HLYBOUi8jN0iyKSek6F1fcp9G66UgD35GbFaz0DczoHaECuH0hgcSdQ6x
I+7SXhTO4n+BUJ20GN2geUbByAdI6wbTmnR1AHRdkhvKsZc1iDscX0Fya6XksSTe8ePVc++OmBnt
NTb+44Pv5c31fzfu845hgzLrC6jrN4+nJB8FfIH62lmNr5re68n57Thn27Lh88m9PRDQM2A2ws6+
8c3HHYYEkDPZE/fN0k2WSq4h4U/7IX7VenWW5VBb8DUpqe1nzWwZy/0eon8932+UMJEaJ8YIAV3j
YeBNhkvuT/+b+6X2dpmTAkrvLXZ7kE9ZfMtVGGZVPMshw318j8mpj1ht/8p/tLoeC3mNjyirMw9w
LrDOYkqSjiBGV+dL9MEFh1JBzpg7hMD+oHScFmAJZQV3rM2mQtRiCIKwkPEZzmMBoz4+n0rCmyBr
xOiNGSx6MD4TOvDsOHcd7n/ftc97178HA6J5eLiFBX6wjv/7TSwATiKv5QYklmXcC193JhgGY67i
ITvmIvAxXts+tCUGzr7GxZOASwIzaHPeD2OrmI9jYPIt0PYt6ZA2ay0jyRjnJK33PqWNaIgEXo8H
8hBUmZRtaJyWjAq3ZMeV7syyOi88FBZ3k50mC3OplV2Cm6m2BLfZ6R42qHN1EKrAWVoNSqW18yc5
dg8FC/a/sUciXhWI00SgFREhUXuEfAQmyhdRe4yLEiDmsg6PuIxSK6gC3jXEoLNFJaxdYZ46u2uW
7pdciIZXGGV+k2pZZmVzEWGuthjbhTHn7tiW3JHX1NBeYp7VLfL9psS3yhgfu6ZXka2iNH0S5UUr
xaQ9VuVLL7XWkN8nU2v+fFV+d2GrEJwUj7gFE5Cp8K3WjKgeDAhR16ztxVjIUpqok6slw3uAn/e7
SqC+AJ1QJQBfcX1S98NUimUtNdx0QVSDwbAYMaUspA9i8VbuQ+EtlIfk1xJNGW+qvDyAP4vrfs+z
rmYuWpOCiIxzXvjNqPOaFTe58NoUtXAzz1z8p8xSVSFVORp4GmNAuJNVCMdHowxOC1J9j00xViDO
GZVUJEMzAEU5NNwQ7iQUVdyRE8PJFfqlABmTlChmokaTROogA9BG4dPenRfoEgmmkhO8TBmyp3oY
9cLKpAbjnZJR7j7qKdExAaWOJK8qOKk3hW6IE0vUsuWRr9u2TU2tzsu58pWqneoQc3kFPvkTSVoQ
osdPDwxtAMS0HRenlJWi9OLeyGcnTvVRBPlh3yfvc88pCOYkqemsBA3/iCTimetMNexAN0DmVIpB
8FulcksENVJrK2vjRLmRS73MvdYAfyMRqrhC5hZZSdQGgOoT8Hrv1drUsJMZkepUz11xUft4h48A
8IYLy+6jC6E3wCfLZWairisAYM8DDKdr+EkyJGr3VOrBBHNWulg9yCO3HIu8FSIvEorprs7SBizN
pVL5UaZ2oFHBUN3bKefDpyXJu/dG/h+KrmQ7ahyKfpHOkWdra7uqMhBCEgjQGx8aaGuwJA+yBn99
32y6F0BS5eHpvTs9ndPehq16yqViDvqls31bm5ytN0mpRRR6wnqUIUu+GiqrvOqnZZf7LS4tdgzL
I2x/Y1axbKgau81D21IsAZyLJOU1iUKNmPpodb84nf9dKzaSmykNAfNsiLoI28bzapqPGx2Lo6m6
dtaO9/tB3HRrWKW/jg2FE+lwlZu7WtH61pgtYwOMKPvZ7WBfDji0GmmuazFlT/POUMbCppZnY/j8
hn+FQIupFIW46m0ZXXemeXuxo8jk48nLDV9s4e4mwjJmvSU0T3fNytxjiDRlfYTT5i8M+YLcF3bU
AFU3l+9XC+OJ7JKl1R9pEcXTuWBndslJMRfdFmnxshVhlD331Rjvju1ojm5bd5oNrFT8t9Xt8ZsV
Hn4kSXa3dkcV4aaxpnXvZM+87GJ94qZNkztoP9X5JgC7nV5fkL59QDVfegagulTbN6XyhnYrmL80
ICRXFMPG6sl3hxcjnEHhWF8QwZL/qPa1vElO+X8VnJJTT7dU3RbJs6yv7G6+V2nb8RoI3JbrUjrL
h6IpSd4VZ3akhyC2gzw1sMe2TzuBde2SGWEBYlRnmfcgY/yvGDb2NY60fgm4lC8Hdew2406l3kgf
//gp7Vi3IICS9xk9QccJ64r3sxTymyYcyGKFRbpdHhngrMNPuAZ2xLPWNfGov1MdGtzVrFn/wh5h
MCZtxfkwSYG33+EAVF3hYCeCgN/tc3+O1roOCBabu2afLWxDMaj37FAOyV1p2v6NJsKpTHRCwoKu
+KNpOFsvS+sn1n/Y1e6CNBK/EI6cqWdixETWVBwLOBIZ88+5Cwv2OhnTkss5an6h6/ZxvtuKPCWZ
AXpQSNT7tiyVPj75Np9xoZQgKGgs139mF1bRH8eBzyjOem57V+lM9GQR+dSXlrIErWY7foWuYwUd
MsI60B0H4kS7ptTVn2obwz6YwBm+b11rSBHHLfvWwLyYBgAQ9b9b49D1nbtVZ8+pUF+N0PHXElbF
+1akorork2zXp5kJMJKNXPZOh40XH88YigLL3fZARnhQOmVqlCuXz5W5nM1JizsJl+a/WAfFGti+
RlpdimydxCfIX/cHqtII5gbTYOgCLVTWl2XCPfCBhfqSZTJVA4SkAVNyebqlp6MuftSZs2W/FVgE
0rEtUXYxccq3Toi9fTmkQYcp1XTcm5rLd67Xhtyaw+jvzBRku2/Zbm8njcdy09WK5GI5nkRdZ6tZ
+8Q5E/KlpNWUD2TX+dGBhgmP8ZjkBzoEI1e3zfX8tJ+rrW9nJO6NLYp8BiCs5reQk11+IvSwGXSC
ZXGDb2qCyQ41/wfo6JC6Aisj/t2PhrkLAALxK0KU+pas3Isu9231chyNW/vWNNvX083gRIolVlUP
T3EB91Kjqb+1aBnPy8wO4Mliioe+L8txr3AnpsXciJhr38lptV83Bdr9LqsPUt/2Ko3PMcM509fK
40uTUjf/xt2s6vmsVu96PcNh8EarDVxFWYzr8hT3pX1a6kVCh782eL3pBslcv+1jpoY8VFN6JC5w
PnCa+brbU2HMxUyOgUrHBpq5z/B8Ln0N/RIuo5Tz+OWIY/MVfUbIulm01fmo+Zrw+7ayTXB+u2np
sxwYcs+Lbf8JGXTzakXgPzGxBYnjOStEVzERt097GNfjTmkSXxQkmvK6CooOaK6YBadzJnKh9HDq
unz8Mixgb3O83qqt7vPJLaEvcknZO4wiJ+naKffTUJnt8F1L3PnPVFFchBEXuukoCeWvwi+k6A28
/0/cLzq/cgMUtxszOsb7at2Y70EOCoH+/EjTG0B4pgZ97Dz0nmPDICqSreeHKampefECy7m7RdMG
+R8L9SgRH9rsAeW8gsSJNtzAq4eHux/Zvry3U02XXu2RQCA9T07eSreU5kKnbfovViouFy2r5hly
og/cpGiCGuZAZtftdVjxggpoxYYRUOg2kIClJXO3NIS6firwW27HtELtkBM0NHHbuHvAvaDPpJZp
fNyzQ/O76sCf3uLIfH3zmXVfG9Ea2ftx2el1rbVaHychyCMZp+WPkdX8miqf4uD4DFHBibQhcdlP
WxTAFG2537OzLPUnS9JHNsJkGoYnMgL4tEXusyuCS/zLXDo/vdlCrdtzu+x8Qoa7y79pZ1vW7WDO
9sfa5cmf3ZaypoDHbqXi3bhIgeWWI0gmdB8oNw7J3mEoCXrUPrnTQdbhluO7DRn97/TzYvoE30u4
W6YaW9/bjS/5dXTrjE4PHSh0PLrwHDOyrf31UJl4cBU17GKbtV1gPHahupvyfJ1eT8NyPrTLajCp
qSOb38Y4ZtNA0yi/wWhiwzDRcS4/Nb455XDuxzLdTr5Z6D9L/Mh7jDMYgbOovPlFJtZMbyPeId0R
AlHYEI42UHRZCj0UmoW2CenNKqxB+mzwqezgm1h8d3g6/snHOluu44n/BO4m/WIFBsyOQcz7o8hI
5H0BO83rjqDp35WjLb9kY6tfNHjDB+tbTCpezOptGrFR4347NH0tYgsK+OO8RWs55+0fwAn8H9Bc
Kb3qUbXT1ehp9V04topfKTfn0vMj46KvFjvJXhiPZHhLdvrEJhp/l7Nv2y6IfWWDcmKE1K5GXcGD
z7CIJBCUAshQJv2Hjxls5doe2396tuO3tfHZfllRGue+EFXruqKFWw9c0zaJy6ibgnf+1CB5k/H6
ikJGkUkrm+mzhNYoQ/zAmn/BGVLPnWqT+WlTSr7bmcdIkUTAexTVeaZOT7jKXRsEZ5g+Zp/+IhFS
vmRqPGH1c/o3Q1UbL+vuURiFxErJjy6Dfc9NVeP8J7U5YCwo0hMTO8fkQotTX3KJ02BxnL0csdHv
S8zGmzI5+BzCqps6aft9Ikp/8ti2/EI3Oo79XI5ZeSn8lv3DOAVuw49V4nZgictAZVWqu7bgDW6o
PWp+aya6ugtfj2ge8oMu/iKqMNLuY70aGh5Em5XDXrotfMYlQg8u2g2g+sw2Aq5pXcjDVGEsvlRR
re8jImcwv7Ro9btzzljVER7hpsPqmDZeXFSsuajNcgx3q/Ywv1VjKYbqsNQOGGVOg/b9BE0EOB0e
rrnhC++JbNj6N4UG17zYJ370mxRa3rxkO5YnFTh+njB82e22yUrfV9Mm1F1BfJkPOd2W/aWBMlPj
xcSZNd/KiXg5wO3tr3szF3Nv6CGfrS8BpNDpo9PIkcS1QnpXNHC3bxijO5u1UXQ4O+sfhzHV98JJ
DB1LGfK1I61cMWM5Hz6TY2O6C7VSFRgACO2g9vdx65NFYHpnp+W8VKjUSPLaQLd3Na8MWr2wohWu
8+J4nCr4rTUmDYBbZbCf8kNgnee5Z+3DKo4InWQNmW13tmQ5O0VZBNUomh9TLgpQAiYhV3iJSaPH
Lg17joUtl25epxq01FGpuit3rVTfziKP6ImO9Hucmo8Fm57NcuCu9hZej8W8WKXIH9oeDRA25nUa
/EeIV3/UrWF4KGfoV5kQ/A3+wfJln4NrL+W+NXu3kilO3abz5olwVok+laBJOli2wY6sTqATDRCx
/7eBuEEKROnLxxV/dvbUV/MzHGYY2nWh9F+fB/U5U3wyl3bZ8ErK2rSin9E1Tf0sVNEME4wPcFBI
g89UlT59oZTL7UpzFBpUlLX5iiePv/nAWyB1lE9kyNhsIQw0+fYco522y3zCjzxEiwuAn2HDFz2V
VF6mVQlMUL6VD8WZq7mn9WJCX4fDfD5qUAtTJquAH4oGFqNs9FXHfaC8Qwfuvrtilq8N1jYBZRJo
h6lV1N40qMS84wtdU5fjbRAdkq9wsXS+qL9Sbxm9ltWEMsh9y9KF1Sf/nY79fHUilGkoRgAc+CdS
PuLKbgjCz2r7WVcYXHHVG/KGxRDlr8wWlmJjiazhskRgWD3kUBxMXean8x3VOupBTVK5u7HhqR5a
DHY/23ks6SXIWj9rccb6wsjMfyYMqwCFjspV3bqgHepmPrfPsOUa5BHMCVU334hgr6E6CnsrheLz
ACMMPS7hqMSlzFGC7zR4VOjqNztnXV6208+sLL15wDBhswHFB6ilaAmmVcgqzxwj2LzaS5OyKbtM
RY1srCBTcwlh5r/X2esvFmg0v8tXVax3q97X5W1h0wxhdVJC9cwvDB3zqvX01WZmw24YfrpyQLK5
9vcu09uPqGyLk3Gv2Puk9XL2H0do05UnxUr6SBeMLJMul+zunOOqbnasXHHNOPrdVsRs7i0iY04c
HkVW9TvJsud6kqjc0dD9ecszi+ZakRzvvcYZ242W5PyT3bB38LHaDsyKMAiCHYE8lqHXB3x/Vwc3
pj6oLX5Uyhwe2YWXBk2s08XS1XgEAbRHOeJy5eXih53HssUeGswBA5Dhd/y4eIPVBngTn6rj+9la
G3u3bhbDGAFR+awJ3YHCOIBRHYvwdjwUVRYFOiq3tUNWsAaOLjwJeZ9t5ZR1u4IroWsaudtuwuS8
okLtuXmsZT7SwdIwfy6YZkuH4QjV7qSmLPpQTKXsi2aC2l3tk20uoz0VEla0WaHOHNORofSJ4hIy
qc43Eyx6SfNhaelSMZK13+caDALwddD2LcaTv/S05Oe5Vi671uiuHQ5NVRbdiGcd9u/6cOx54RMb
AfWr5nnZpsAAEsbMoLtU+Bq24MgjsduUt3dzUel/WLae7znJE/wensT/cn1GzDLFgYmkLGPbt2Ma
X9lK8MSHXOH8a4oJx/gBPcF3IluP+aJSgMAYYKsVb7JJ1wUJa6JjiL9B1Tvhsrxinl4gDZvLvX46
EO813o40N3NHcoEaeyjc0cssiQRDn5pj74OMtO3liPSPnsfa/Sx2E+2Fy2krO4zXAHt4OM5fbTiK
PyYVNdAbU+Vvfk07Vkbt6I36xpR4mW3DLbYJI80RZygr9G+vamb6+qPDBzS4aRTwfSo+xBj2ML1z
GbwAM0N0OA0Cw9OoEyGYu3wDf0+u7PMYUnteWhqXaZilLornLI7R9Qrl4O+8KEY7X1L7ZDdTAB4U
dv+eZ9Vc3Aw93VPbrlYMyQKi6QTfqXliiJrkd3Xj9+yap1DkV0k82GCutMFLlo2Fv4LpCUgiqQqH
VJB8o9NAfFbIO4/a/oVVciZDLmqB/o00DZYxnZUVz1UiUjyGQpqp27MM+SlbsEveqdSKsk/r4X4X
3GXLUC1UtxcEjLvQL5kW7cWvZf5vC5sr7s2pVt8LdDv55Symfev9lofvrW/8Z52sxymQL/bo82nd
/iEHYehe96M6Bm/mCg0AlzNOt2ypf4TqA4aM0EHeW0ZsuF8s5Wu/pKywF2KO6o41o0yDhikg68yk
s7vmwAByYWzW4maS1m0H4oehlk6k/Yx1buzoVo6uynY+ojQMCHou4A5NOLBJAj5zTNv8umo1AzAO
tm5u0hWc9RKNVdthgV7cAPbbIl4TpcJ26cQr0Wd6ooCWNXjVK1s3uPJXzGV8mCcGP9taETVAyqlT
nzZePu7l2mx30/QxWqwq4hUbcURA6g48E2q5Rm+uz9bYrMNh8viPxFNmez/PCk3v0grgnowvQ/C5
fAAGrQmkMqQACIOLqB52hRMQbVa5PFqvAOVEYKWfS1qGrWeY2u62usj3QdlIA5BvbT85flB8hOqA
nAAREgjnOa343fIWNXBK9B2gjkpDZlOBhsnA8olWZrWyYzBbuj4f0bUBKXLtf5lg9dZha95Ob/nS
4GiVCUL/AREe1NyhEdG2z/CM/va4XegKUsmbW5MKyX8cxTb+QkeWsJpORsF1t6xLvt/ZmAkBXJdq
8iAzs4br6fG/DjwSGLi2ONYc2T7Apj7SblrAQulIzQBtf7tdK7PXb2rN1EOY5hom46VcqxmANKrX
5KNaXsjsp4x24aQi71rJFESSCvLpNcaUQFgd46M8gar0wFeKqqOz9eewqTEuQwOE+EfC7jS0tFaG
16nW44+Kn9XvdZSn+aEM2swvO46Q6muOQzvdn6PK+Bd8ysiHk+4Vjjak1OWPtBrz8Z9gtxM3zKzL
p2wJ2veGzRPCj13wiDYrmlUNE3JCfm6wTeFhKE37dQ1YLNCN1Gs0JzSO5i0tKqCsab0DXs33NLWh
n53ViE5o9xow/Ejb0j6HMu72fsqdzRBzZevVvM2JZLgXi6/Fs5JSkqFCm4s7vVnxOs9WQIOFacn/
mY10LfBxEAYY8yHx0PWnrcAmKNirT6qv48gJ63HuBWSLHL6ajgcnSZOjYBtOBoJuNTwgHCT7BnDc
Pa0NBribQhfBL9PmZfWUzrD9O83tlmAHN6X7XMwUGQkFTxrgNaZFjN7MtuDo8ZOQKaq8X+9cHeM8
HHsT/YMHV4Uy/ZEugc4tO570vqXlfU/1LIA82BrmXQDw8H3uS3k3x4PqO+ct1MkdOQxHNHAegMPr
ghD8zeVoMUgiMIE/LOrETTs8oT/R8dayky0S7vuy1VUYsAvl/PhkJW7apDiGITAcdfMIxG7fL+Mh
zzRMqiXwYgJU3e9Ye5qsV87Xy+uGIWm+iBaFdCgmNa7XSmbTeIM9pPhWNmhTcN1aQQbh5vQPzyuG
JvJYxtFfTkjI3C0Lfpb3ju2leYxZe9QDl42UQ62cFt/DiZp4L0f0NyNAvpTxDBh44aq/Ba0pRHVn
Vt+7qXR1x2zR/oTJN/uhyb6kP8JNzfgbUF1sXnC+FphCkvkQJm4aXRLP1oeztLYBgSVmtLEGUA16
e07u9rK0QLo2bj9lcgS2BUYAWsUUgY5tJTvvUKo22p/M2PTf5u2pH0nFdbjypTHPu8hW8TTWKVC0
MAqMTTkdGfgNvuVzL9bFnK8K7cg7kejz+lTX81cw6SB0ekVsIg9MMN9+X+YccUjriZbiRDrWfJ9O
3J9+aalehmmntrnVOtjqmYVMIFBkUfu/mShqyHJTmFW3ZCWt79pjds9N2GXdpd1ll1qW59OYC5Nf
lhGd3wXTmX7c1noF1TcyWXWl2eSfnCvaPHm7HvgOC/Aw9Kp1rHvUnZ0/FIXftldsL45gOqymcFlK
hZ53UroEMh1bDaDTtRwTSQ5rhTf6vM/XVn7lAo/tZSY1NKCHn93retj06tFki3voGoAyGByRdbcs
FoMRH2n+jkvafsGgEZ+UC/U/nuGWdbbk/taIc2y7ptb7z7Niruh0NaPz4mtdTHgWmhVK/UU44KRh
q18ywJkasEHdwPqxrm3sgAUk22WhJl8VkHfSQco5ouqbEUdCAPgfO7akRgObFuWGT2NhSWlwVOM1
WvN0aVC0v4a0mF8bULwv0ju0Y4Ruti/Ps7rHEoJ8uiwJA1+fKYfPJMp5Wwddevqf0VmBDTLLmv2Y
ObG/plyRo1t81K8l+qxyODB7x8ueb9tLQATJ2CFP9fx+zAYd29Ka6nLytMbefvSZoDFq9c7rE7O5
rjkYnzrn47ua9wpyhw+83mH+vkQoHwRa2lWGgUcvwuDVXDO8FeX2xkBEA6pyIkFOCDzF9Dtf2I/E
Ia+8nzEDfD7hJHybhAeLN2Yr2box+PQ8kw1IdJa4/zWNDbp+LmaoNzIAaA+7kaq+hszI+3EPCaQa
qCEEVQDRxH3EPI9nlJTsDkxQhb5G6vpLWN34r5+P4zvEPiCIWlDiYNnGs/xKJA55DE7H8l7gQs4d
1TjaO7JpkoC8i/xXfezt531eFxAZ2bqqnrTOo9QW+fbuGB1fshIhDK072dfUjoqC4fEJu7rEBrx/
PmYAd1Fk2wu8bZW8oDyiOdHTVH0/8sDFbW0iv/GyoqLbQEd9isGc+P0qiYciMgeSxpbSb32NRvA+
slLb7gRJ82dqQIV0wED1t3rKDPAwYIevyIMw4QL9/856ZRNFtl0GnLuvZvTSGCX8iDvNU/HQIPdN
dmsU/jenBmZKnM3Aa7MqrOEOraQvgdWD1e5hmdfgzpYyyuuyj/TLOq606UIE3NW3NuL+HiUN7rYt
FkiFEzAGxZBrMMp+jt+UH+V/YWErtnEb14BMkq7+aoixBXLaCvsO4v80HQsYhXuzz6294Vvnnyde
CjDiQbCbLNA4gIoY4X7WQrxu65nv96tyeKhKkTAJ6xXRb3jJk71bVjmD4UijeuPrfuoh4yyaS3Ug
KaqnRWp/n7KA++zQY3iFVkB90fiYz8dUBTwR+we5gdnY/bDE2U/AB6Y/yfMdEySat19uLc4nrXIg
OW2qH3T2YWDxjlVvBecVbBtmrv8z8czZxcujNm+xAOOGZzAt94fDY7XRMv+OEeMDOfcNhGZ+MvZx
PfiMhVNtvqMtovk9n9PYXPaiSpCj1Yr/YnN0L2oBvNA5DM3pCpgyjn0MRfxFSmPMNR3b8gOCCTQ/
7VSJekB3SSqIBI79IeQJuZoBB/gKNFKs673SKSxXic73reHFuf6E7vQgcIyBPde3gkBI2+uGrFcS
p219PHYGrrnGOjo8ZXL1J3CFnJd3oC1yDsKcan1/LD6Za6xjUdy4I2d+J2emv0u8aiUA260q/gUk
67JvcNYW20+0mBOEFgFRPoCY8S9PqWTsUbizn8DhTX1zcRf0MtvgcAG3WBNMU/jVwPQbKMwObLhH
oDXiR6ov1DcCXaEYl/WhOtHQDvmxyJ+1ATk+jKhR9GJmVUI4AYIfenIMIeIO49kY+jaGkV3P0yGe
qVRAqW5MZvMKk1lagVU0wf5tGXgoAHDSvTeYzVo87TUupId6UfV4IdzvuW21hkL8hKeJHYFkDyta
/O1a6ANYeKflar6ZCVzN7xZ/3DwughKBRSQFw8EJDcEBVmLSxXBuYiGiS2BAmmE78QM/oaaV7HEZ
d/ltPgCjo56MzRfsuy//O9ZEx4trsyUDky+af1qTIQHAYjsoSGEQ8te6kiTcSQ6zCDTRmEuhaKLI
QU576RWYU2eBHLRckf1ShYgiGwlQyis8yvV+wWMHcACUdQkx3ZkMXPWe4EU1iegvhVVCPO+VBURa
A0SBFqKE0OYB7WuJlDBhR6S2ihIyohFHru7nqhSmL7Y8oYFd2+qNZuz04I4TJkqIORR5wiK5NWDm
YxyIWkHVfC1UgFU+YS+8APnZGOzqO9rsm8qzD7pjRtDOfUxhbDrb+jpD3WaV62fOMAMdaOzbjjRA
SgMD1dsDlW//xXscXSeXw4GYjG6fBkSVtOlbrjac+K0Ojlygn1rkwyaobDt+crBjHkKK+uJrDK89
CmpzwCo1pWJAeDpG3SNJbQel8yI+T2HPQPRuoOnOC8l3eV6ORSf+JW5TjWijHUTUl6qA+o+jnvrm
+BIAqoXBVPbkD3bxWj1vNeX05ss5D/dsC0Dt9S4p+XLKGPmdqGfWYOqM5qnd7eSQqE2Yl9+A4ymP
eWfZ7GuxJUGxTATDrviajZVi961twL0cM6kqXGGgzd8nvmTrzWQaUD07afhaYEqrO55t6SOBl+/z
EBML6cZG2wDGkwQWdEuW+AeCMaBiFDuy/RWQfrP9VPRE8LEvyHFcMzIaOxjbptiTcxt5H0oLVV7C
58Apu87rHQhXdEkw3mM08Mhuxalkwhgfoblzuoc8D2ARrzywCAr8CbClDob1R9HUbY+uI8CCpHNY
5LQ74ehr3bYsr9gQAJgex2s4L5mqYJlYBfsQFdFQp5taW/cTI8700sQJZEjeiD3vd4gYVsAeSN66
OGX80waS/7xqsk4T8hPQTvwwarTAr2quyRW3Fho4M4P67TTcGW5YwmIZJBX5ya7Qpo3rJya5UF3Z
FkFeRLR4hLQrIhgFj14Rg7BucCUgjTve8W4v64v/YGKRwl8W67eDiSRukOGK83ZwTFFDlCw/B5SW
Yr1v46z98wbfwNNKtHDfscbPLwhcqrHHwnscvP24CqTHTtmOLNtlQjgp68a0SPGmNUiafizhL0Be
Nvhd4Fr8HJ+SsSUYo6ZRsDxGXpt7iCVj+WB26GwvwKxFvC4HgxkUwHfMruhO2/oCHMfAY6DUOd4n
MW3PBDyWvUvws8i3gwHPeqftwvMHg2OH/zlM07rHLMG33MmGVhFbL1T9KbON47dpjPrsDU8ZYkpr
aFGexjjDpA1ZJcKqjvMEQMdJe2LkBq8gvhHaFPunHBI19tkx0h4/y6XAqUHKKeQPJ3ocJL6O5bb1
G76sHk4XJBhJaEYOBEPNGU4sNTbtJ2hFGnY7IijGu3l2TAEurdHJ9W7Hu3MDGbwfXaHzMrsix1Km
y1pUI8Oz5hpoMqq95A+mDXg2AyRW8bZaWpu/2UpPAbVWAambWxjToMV2G8m3tlS6usiDjPIGoUZU
A6l8tjyjIs9fFp3hCLRZs4QvM74euzNbnMd3c5DoXykC3vHRcVSNTyqMaG2j9tPvjMCY/SlTDapy
DZiaPIJAxJ6CGZAvlJgLz+SfEOscWx92W2yXKdoSBCqg+PFeCmADEG2cEaQUinacL2cMc3alqMvu
KwGr4z6YG1B+6DVbqBKBU4/8/pjy6TfAiGBIB91NkQazpbHuPGi8+f4AGQBCmektvxLzP2fnsSQ3
DqzrJ2IECBI02/LVrtqqpd4wumXoHehAPv39au5mpqSjjnN2Y8WiAZD5uwytaaeEIoN9llkQX3lW
3cu9Wuzl2a+ilPyenJ+9VyaRGHb4dF5Jo+vMdsB2XkCUcGTXK+AYsF1ULzQadMgDPivfaoYN5Dhy
fGvsPY6OkIMafZqWZzVJ5/cHqx4sfc1iR8sQLKWbf1QFvdhqlq2ttlM4Sm/jjoMCKbJl45GbZqrs
2qv98TpsM9q/ubfIZerdxTXH0WQ26790rXRnzTmaEUfVrruWnULyywnJkSqamZZAR9TRbQ4Ru68R
H5tVScGjV2IMemuDto7Ua+bGIb9LwX1gMtBoYbEJYT+3WcV4mm953Yu3ym3HFtSBOcMbpBewTXry
/W+QxK6/V0FtP9EbEXI0t5nLBph1bXoHb1JOe1PB9hyzyjmv5V4Y1n5WGm/VD57hiNYuqtw211pd
W4sQPU0bFvArK7YkH8GiwLelyrNl1bjn3koP0plJVK1m7yhRqIiDtdQZrGwZU4xZrnLO1UNHH4r/
WoWbKkI5QQtYBOQRDUvsrtKm636VtVx+xV6WedsSeuVhqT3wmnCoBD7gyF++sHNgNWrpQR+cED50
30adeZmsBId/WFfdI5h+cwqDNo1of7r5KSXRY9qnbaWXXUFjzwC+qHV+VplM1Aqgh6omtZ3ZhTVd
PPhFb7IRGIVB/0tZ3eweYm+wuXlCP3LwoTkluMNX1js8Sp8ivGu8x26GbFsPYabLdVT1klcbi/GW
kIyR+BWqE/tgz2FIWGE/z+0qN33yKtJQfqMza+7GEpH3aphCka9HRMf2QduD+mFJN2tQjnulXotZ
5fEG6rXDVOhn7S0px7FZB0mWxnyldf/iowWsD/6MTOhDg3gPqAN9PlsE5GV6BUThtkRflqNYDaYO
EJbFfPNbZGNTT/Un+eBy3QqQhc4zP/2xWFpMcV1j7fp4RFhhks5e9ojJxM3I6sk3VagmylfeBeST
cihcdZfKPQmgIeqAKijltmLsYb8ZEO1yzrjOnB4iUesa6CHvq31Vp4T/sVyxVvtenwHnBIk4Lk5g
YW33nWIkryFQ10KESBV1wyQSzgIOLUQGJol33pAFcj1KCg4WWFc1215IFInGg8OlvTpLCD05GLxp
NQcmxMJkz4zuiPjAo3Gm2aEuEubQldl4lyAYrwDjqCNIw8qIwtCgy9OWsjg7WGFoN7ew6OFziASg
2PruYCGU70pPrQerWJxjhiLVXEEesBqsBWH1tkwnKoLJaSukrBmQ0NpL4xa1YeObl8CjN1oDcdrx
fvIKaPy8C3W61V7p2muxjAKirxzaR50Jyg3lB9W3yVMNqtp5jLyDHAJ+szbdndPnwU9VZ9YTqhz/
fow0coOmQ/B3xY8B+zKZLIp1400jovM2IMyJFmD+3vutqr4a3Yhm5Vez7Fa5l8XqHr7CSUjSK61S
wrTEri2PBTQdnx38so0YH6XxVotOLS9JAHa7An1KyaTuHWJOc7cZil3nLerO5u2Ea9qPmFFFXeHf
Zl3QM0geZc07AHlZrMulTbu1U9XxY5RpCvuSj+wK2oRl4Chay12Vdt1TwsAeJsDMUIv7vo+BfedO
RF+9uFqCHZXoEm3KqAGh0x2Lfe0vVS5uK9+ZD87SxShv554R00PaAzPzEHLrK8MxNQ1onmKgGSfH
jd56eKHDeaCEQrbB1zzvlSg7VP86N0+W5fbzegxAPt6q3tG0LU1LGB+ZtpZNEj+bMohGPj+U0Vyh
+PI0syj8Bo/JjpHJ2lyV7HbPsDLBd63QOh6LoBveWhQVyaZVLgtNojaeDqn2S+zSfjePDzUji8yN
TOYuefXdKZl2POaKHbF3rC9j1/reNovZktdt0StzNdVxpH2UHq5zM+HsGJFmaQe7Y6r8cAWYsIw7
P49CbzemeX1GZ/LwzW/s4KMapGnQBFfOs1Xq7qvbWgK7FjRVtq28aJjXQ7oED12TZwlqSXrjXeFl
toWZPSZvCjlHA1lbBbkT3SHPTLtNPwbEllGBqPYJbsUjb6/GXrP2J494edE0wNv9XIq3wR2T+6xL
HHvVOjOIY1HQtd3JcGn0polTgzZmslqSxqs+kJuz96MFyDD6i5wqiV8kmaPnaYrgUHWSpjGnA3va
lga5vC79PuB8c2PAaEosLBmmFsVrJZr+B7af3NzWuQa68adxCLaWlnVyTHkLP3vV5PmbKzCIAE2x
CW3GYQK0cLTmNA0bazGbTsVJv/WSLs7feYEJQm0a1WFjsMOThMvBXG48x83fG07Kk5iEeUORm6t1
sCjUTK09KmbZd8J7H4zTql3PJprSH3qt9cKYt+6lg4jmwK7qKJw/HAwNp7xBefahdWasY4dGWmxQ
76XtdUbG4PK0xBCb69TLABfgfIGFt5nJy+IIqBx1P6iIXLHrA8/Iq9yYqjlZttZscWaZzt3UBFmi
mDJpo3uwo9y57mfVRRvkgoNHVk4/uo+qMS4RHxn7wQEFrMcgjnhKUeY1ckz2eummfJe4XVscVBeX
/tXIaW0dgYqhQ+26hZX3bLe3NxyUidjFUsGWx3RnQB9B3D+mXUjTLpTbfpmSxptXjRfA/9ooqJ68
sE/tDediQYCqxOKO0CKBHO3LoGWfX7zmrpktlOUeTNS4Q5Bt86ujGZE8EzkMcrvFYdOAGh+rfaut
2r3hc/Tjrelp59exDR6+arFcuHu2xGVYl3hprUMobDR9PRoxHm/eDOtYTNYbgQ7tU6F7PTyEXeG4
23oS0YfXoT9JC1VEG+YLJz9i40bOKu6dNL01/myBy2DPSm4k8cgfABzhx1j7dMK5ESp4LGj6BcIT
9G35Poc8Q3AMbzg8RSMewm2RlB2VqFKGtbj4kdh1aT8nx0khBmafEsmEkN1p510xdUF0I0REfSyZ
ztvcMyolSTeD7s5qvszzu+DNtWgb+EiL+XWq+9ze27buCcGPmtC+Gb0FEshUy+zcRi5ymJ3ty4Wa
g9C+0W+2FZaLdkDvUyB3AwyrzLkgT2fVIG+o7QZYwFU+SY9wdFzJQnJclaFr3do26CyDPGNbYUmG
lm6eSwjIaleCCyzrtoske0NY5j9SvrdkHcA9N1+08lPCBLBF0IGIbHLeVTaOxXPVwmquEya1QKYr
SrFpGvVHAxH2M5zdChOhJNjw0TJzxXDGxgoKEIxm1s951ouQGtySVn3dizxnWyri5lVjeoM3GkX9
bWnM+KzFPDiPoYkZBQVvWX2Vuhzc9Vj2k1ipqrK9r0wWaNCOpuh5VzIxJR/dMrWgiBm1lFxPRs3B
zgkIwsCo4y/1zsyduZaupvtBqLYkpwmQyt4GoSHYaCitKf3uNguYcR/UfcEsKhjActtNwfJlTsLg
vsSppCmXZebfCpDK8ipyoz6+GSV9/xYdV5rfukJX8YNxqsXRVE9hWqJloLqakVDWJniYETmPL1Dj
9rdOQA5tyfCwim3So3Zha058DtfFIx0rrgZyQypbJc+kzeXjYbTRWcPwGFOenEieHTc47yb6P2Zl
bKPC4qSIiiT7DrUuQPaQDQzhvacJi3sqAgIj13x9nCkIrINvfZeVz7kPvYOXpixBZGlf7V2Xhx5f
UJT0co0Utr+pJ5/mtavd8g4F9NlabTo5raQ9q2/aF0t5DwFK8WQIWo43vt2Vb0BWDicXNCTqn0HV
eCdsMPfRy8JspZbUwzVRnSXOIrWn4AZFAixbMfgd+ih6sALGOc1DzuIG9j9S/NtfIL9xfPSAkupd
6iFWotJAas/O1dvtBuOnXd5GdpHY25SCFxlMUIzIIgvhlNMppmBMj5OfLcNeiEq/ZQ1t/MZbnJlJ
4MgR05WfJe1Po4z3loi2YWuo7GydjUF+X0dT8NXGDPLmW5lGihjbWAxtP+jUphpq7KHarvM3PQ2W
fZ0qG6cEYvZ03Mo47I751KtgFaGWUzdOP6XD10yrIVqxbH1mesCj6o3vpWicB9dC/9uEDon8WVU4
kOGtCV6pqmu98rAlkPIUxZjS0PyjiAyj2fCG/CEyZ9fGnKx49NRYY96rdo39uxfU6ErPm6Yr7enb
0Dkgg0VZm/gQuI2LZzQ82+7gkajn1xbsUYILci4l5rhAPyg9OreAFf0AvFr03ysT+DhuFCAoaBNG
muUnNZL5YuDZhl3cNFSju9hHQVutaKWmjfSSgpQ32jt6bzc3A5aviPETXVtXchMlGqNF5SblUx16
CdPmo9LT637MWmL77dGqUWxE1QPuTT62UI7iijo9CjbCapMnJhy41vUiS1tvMjNE810H0kfpq5vQ
3YTg+zFll9eVKxYF8g6t7f6VUVqdtx4Yyv4cEVUzQs4F5jVKh2R6XcwCDq2llw6Iu86f6RTn7k/Q
Gt5DhgEzOohhaCm9Wda8JbM4cg1vqHiT7shUERdt1sZvXYusjemMb0TLuTxqYwenbhdCaCKpT8X1
nIZY22WZus9t3LbMbwwkUhwvjjvgtNiyBgYSDcMznG+FKqfAhQD0n0bRxpd6umY8TAY2ypNkpGqW
n7w+wlQEEFWXa4VqdtgGSyZwXXZnl7SyBGxuit/TXcFoymugkeFtzG1msJoxm29Ler6UQy+KzL4a
z6JNCGjxYAQP5W7sISuOMGpjQ0hgV31HPt/QpStV3fEAMwNIh7oVBiR19M4O8xqKYXRtLEYIG3FJ
1Iu+76yhKTZxUdPwWyE/YqtcHbw7zoDhACQUHXrpyoHyOyZ8lsmdC55vlkPZIkw4izsnq6R7FEEl
MPEiE1yDaoavnh96H5XIav4eQPu1L4S4oYtNl3UN4fQljiiT1+601JgHhih/6LCx2asA3SJQL9jc
CkE58AqHEqrfBqz5O7tvG+/Q0mMa5JUYZ2fSyNgr5RQz6z0OiQKnQhr823QR/X2cWvN9Iu1KbFAw
le3eK0Pzq2zxpKwy1UMdBnSoL1AYzQsmJI6pwClydbA7dPjXGtLye5lH+BaW3BnVNvGS/JFY1ZGO
v3WGO9XA0J+VAAN8R9eWT67RhdySkoZ2Ml5MdhUxpw1PXiXIdfEa5dP7205UVWzBaRPesgdbyL8i
JRH8wKqnzZuLIokEHHw+XfaeoolEssgXUV7ZrtVOG61UiHUkZt7CgxC04fduWwX6ir1r/EXqgNve
0FwNyb4tVfVqmIKmUHhldfecNW5t7dKqCO5S4EnO1lTwYrkRZHWjABkhSsBBhdBkLlweXWrvXtu4
IlsMT4Vxp21ZAWR+WUoV308GTu8GpFM85iIo9HUWeoDavdM46d3kd0pfR5VzlmYPoZ1sC0PFjhUp
X77jIYY6orehmKH1g3OGI46/BR31Ev9FpH45PrDuyhIFdoOA/6cAC0N2eNDLFITrqpDRiXCpdNiO
JuweJsvYzlFBFNtfIx05z26fde+La08tQqWhSVZu0dCmolUIex/tRJlbyWrIQ+YQ+j5yn6MWhViu
8cPUwQMG6/nJqXK0ECZrh2lzLsb6q67xE8NrLDD64feASDNFFlibrNEtEsp0cqKtFCWHBUqq6ABT
ML70snJeQV4y5gYNTCReoykOgnWcxPptCQIHmfcoZrHC9pG+6yXsv4VVbrEAjYshxSA//SGpkGAQ
O2CcNQJpM75OVj7A4g3sijtIIMe96WxDL4yrqL8psL9ikgtjtiMa93wTzrVxV3FQIpoewSFqzoQF
dnBwXIFvgnRMb+cKavuHcJrC8N7HN4TOz5/iRwvQcDwZbwoJZ3BoZypAdwvJLZbOiFgqq0JPU2JT
7deirbVzcJ0EFVpOH+FvZji9cN26cfdc5WrEQTdgFIL09aPt6DrCPbZd3ZAGkEBvNdrquv1YFrhZ
k2EoNrZOPY/dO6pa9PnME6TcEt+acRFQ0VVTg7dmTnmwgXvPRjZdbkEjVMf6MUu5HjNJ7za4MjlM
BZvFFYb4CIV7mlvTV6qdktglGK/0Lkc70/+kdasI0SgiwoFWQKSFz7mezHcNPoIvk+yRz1Y9tcTK
kXJqn2bS3FD0LahK+bmBKr6koT+kR7K9xh95gkVphVapZX9ofOebqqz5LhczH2Gd1k2+G9uheTGZ
KZ/8tFiAIaZ2fhs4rH+MKFS8s1VquK+S1Go2ZHTPEn2/QNfrB0Y9qWhGRah04LwWSXPeCmY/KtfY
7qqC90Gpt54a1JWrtO1J0uldFGGbkN/pr2b2oi+KrAnEVjqNv/RRkqdPDlIuqH/21eKplSZ5ycvA
zKgV++EecFg3fIoLdpohFsF4gA8Ch1dxX6qdsDHsrhrwx5/+TJ256Zwlu+vnCI/uMiQdYhfMcc8F
GXQRKl1JdAujRmdsNnNavPVLE8SrerIQrHI0vguWt94gI63efOB30qdwI44b7BwEGVST8New09Mr
CXGzixsxy07k9YcM3wuEJfY9JeYtsojkFSESmnrVLBnxqkR3vGLyGvWOiOK43UcInmKk4l3evi+c
49RgInee6C2DZF06Fep+kXb6AdmJSa+QLMX8Y28y1dEjXKa+WYpyOLSL1nwlMEop367rIYWGF3gl
uZ9X4Hf9eJcvtfumJbLTlQ+eR4iunkC6rRBLD1oiD8EUyHD37NKYf8frUfb7MtL2L9I7Wrk1zH6a
DzP0PFMzx/j8NgaZorEn1GwZIPjEorCLNA1cb9vI2ln7eTMTn84NWHe+XuovgGLyTPxN1SubbnVn
qAnEGpg2oFrq0kGvfDdJv7MDDPYKW5gJb2ZiK/DkySy8Ai7G748YtswfXXIBRm6zBgHUQx9QJob5
dOu7CLPY8hpSRNOWkmqV5gUbzlioznsZyWVL3jGuxMm+8sbsBuWUE4IpkmzER4ssowGkNAcAlRaq
OhnIVFAZ+sm1JzNmas2u8OV6afwJd4Cqwh9ncdXtCIkg9ksXTIqCvZ319RlKfk8lQxtRJ/jOS65k
CHRucIudanvq2kfIKlxmZXAON7DS3NZ3hVP1+XbwK/W1z+KZ0GGqs1ME8UQtj+bpa2PP2FpGWS3x
YbTSuWLE8UyLHI75CAFQx0UFWnSWbQDC8yGwFFpMjmLU1Pt+O9t3VbfEJ5J7spvB9nBir9jgdP5U
YtwL7zx/qmyqtD7D+70WrrBscUcUC23Ers5aFQVrtCqq+1hK5vHpDYgtetlVGbj+ZHbMeyX85QFB
vt3a98E84LDa24lMS1w9OALL+DGcyVhorwMHVTCdIv2WE289PPXKx6KCPzw9Ms0vsJjbrOzCok7V
SfvuNd4i6AARPG3ydGywpleeH+3SiPE51abWUhJLmgVU3yRAjaL61XRxiygT0nqabq06dMMnVOpL
sJX1NFF5iZQgBafu/Wg1OPb80yHBpb5aIgoOGAa3qZ6nNCqbq4SdkIae6RNvIeFN4r6D1D/7tdnk
gx/WWE7xvfTnEOImkHlIQqVJi+GYW/D8+8qZmP98DhMBbJniMn5fZk+Xx7mZEufQg3PGt+EkhXdF
6h97puyWpNxMIvPNU8+aZhBx5Xse7gwyEb60g8yW6y7IVXSLxwjHlaRBxccFJYoiwmb193KFFg9j
1qpidSnqVkwkW5APbT0CnmDeMTn87ZVFxKZZCUJgWD0LKQXkGBXocuI+nPljYdLHFZ33dAb3WuZh
TmWFGi607XtCfHO09YOxF8zEISwB4ovsRY3ae5fYaDgvmil8tJulYqCxBOac4RexCxVlRmXDuVPR
iIeRWuV+NN+7kXLHE/wUZxgr0n3pnIARnDFr/G60xpHIA153eGUpHX43SRt/5DyAZZugDBcADSA7
20F73fcymSgfJzcF/PRLSKTImfgz02iZ8M65cvnWLLEVHWTeWPoAh2e+jJU/7SrPk92+7yIz3lVG
k7sSICp4GkPAPbQTeIEPJmrwnZIBNPGt+DnppyNf4N1Sc8JeJz7aH3ST7A7EBmXRFrZbH5Zy6dtt
3bf14zz/c945tnlpHZg4VPQJVCYWmspbJ1zXXydTaBvQcZXjNmkH1xyiOk9eiR1J6RqGMrzB0Erm
yeQW9bZwbeWvkFsgU00VavQVoO1QH9jeG/YsdyT+Z0mSB8AuW69o24HoOkEHdgaubGfb4cV8gseH
n3bawjrNSQJYq+MS83o0hsOvafJ62lMWULPNEFXQqoMR1wCDONPuYkyiEdEPtT0cDRjKdbD0qKYN
M9oZoEqIj7wenCZAZx13CCgE/GzLgipNtk2cpuPW4qhfbqQPAIo9XUfjeurAo1dytBcako744ftC
OybdB12QnI1abStu5IizANLAArdrtBnNRpR0XGv6X4GAYs4QY/l1h6UkHolagJbLVnEnnXoj83j6
ieyG3i9CcUpIZuIP7r7u/BgrCef1vmYKyLIlHUw9Ji2pCRuyO8YHMQXw3EMU0Tgh0OM7KxC8vfRR
68IYh1238V1QZrRzQj8QAZOCZ5HWoG98gsa+zPVkoruaqbOvgZj1JpdyGL/NDrw3CPocZtS9kPas
b8haDLMEgiJw1GO4gtAR1ZqYUCJe7AwocovwBJGrQ8gAqgtaMxvPplavzbnt2USKnGB+sdeUx9Bd
ohctfHzPsLfqyW/EvMFcPp7aURe7BaVrjJDe639g40fAg0ME5J2cPpqNBcBXbOnixYnAmfDsWIYs
XYFA5njWMXHbWwufE+EdCJERESKcwF7aLLDtstTFa15ORXQdFIVlEHkXYlNmHoEBoR3w12GjSDmb
1LTctjTt32t8BpjVrSl7TBatJGY67DErJMiDA1mJuHiX2dD8fGdhd10LO5JMPgl19di4MThKJaru
V2WPzUcNNMwv0FVAkw5iMH+MqtQ+OGxrTiXQ1rRKq8gJf3rCgjxyIOj3sZ2HjG+a7f6JGAmvWY1J
UNIV9U1VIhdonSvjatiTrlJJfKy9Llg2IeRTsw0GyVydANn9tX2OGtrOdTKe2FjHfAvFhCDNZjuw
9ufJbc5dUw7zdI0VAMfERAaJfWxTPGIhTTVCQNF1HwN7/3AzwIlG93VnpYo+ZZEbAQ1QrJB2khyH
2zCxsoNXDpjBUtdP3rEMZEiCu3DqT0lsvI7XY9B7Zd3g7foGW+6JoHc53YoxMlAlOFrSfIeYIeDD
nXKsgTYu4O8pGPA7OTrDB5GAXb6loBh9goJCPI/8taxvfbwN1pGuZZT4g/u62LbwTzWZEDhpACXS
EblRRC1lrUNmjOU7XdA4sbJS+MB1qh1LbrwiCqIrdjmSPJVjnZVEhOuRRzMu03CPOZ8gcz78JiDU
JF4Q//VrlbqDc4o7q0LHgqM4nTjUEswZem2zWZePYEALHk1Gj6nd1IdxfQhVjkERmm1wdgvZnO71
PEG3nZFgydPh+N3Qmi7JOi3s/sc0tM596ZJrXazDAZTndmbQIGFUlScitsx47ttrlDal+9UmUgL6
V1nW9ABElegvyCWTGG87UgJ3k6F5QRIjIQbBBklWqb6k/uh9L9hokIA4cBT+MrowPZNH+CO6Nr/Y
TBodOnJwKNdd2eR9dCwmNJR70np0tw8nChYORIQc4VpkOm8QO3shiZpGZ8NVXZW4kpNRO7fGxCIO
QakT2/lYKlffyAp0/6uPqsu+71EhirVe5j54zJq+jW5CzJKgF41lkZOOWnPatxhvra+2240183z5
054KH7z/ELYaGh/7i0SDh008d8uNjOL2obf6Sh4HsIWAECYpnzKZxkTBC0lx3eYT8h7rbIls7bgX
VxZCm/xocG3HOzZkJAG9tmkzQ92TNlD6QfJGh2m6PbmZw/0o/bbbppM3jAiVeys+Yi6OxboZ6xlX
FzYE27oOQO/J7YrCJHqI8kZ+zxorbo9N0DYB2vSQNgSPr/fGntITMdTD0xHoFAdjDtrgOwG8WYcw
pv1aL5yADUa6MsmvkiQT/VsgKLgBB7DCb+t0bp07RT5dcqgzRAhMqCBAaqVA8pgQXGRx/kpWyxSf
VbpKPNZt19QnhgAzY0I7btfdd2GL6G3hnYkjTqGYol1aymmf3aHxYKeHDtRjnLLUbMoucct7cHNj
rhwP8Y81Oh5eAN+tI+xsw+hSKho13ZI6vfxwg1GlCHP77OPvqZ32Ofvzv+mqkiRDtCRKSM5feZGu
mo+lHaB/6m9RDg/pkyzKbYkSjwsicRKrxYqf46XYDbV9DA79es2b+iR+2f5TPGkgERkJpoMwJuTi
J7Re5Tcm5Ccw1m4m7zrekiWyQRJyWx6ZWLGOd5+OFzins/52145kwhJDQvArXiSiWtzWWPjxcDsV
7bwdNSNQNEIsqOCJ+YI4CdBTMKJzn5t22Fme/63CtHYUYyJPMSaF6JOM29/GVNgyRFPKwHtfkKF6
GWWuBgJ1kroebuE/tuN8yMqfYfyVpK5PXvbvWcPn65D2zsMm/ie4eNLLZA8Sd9JwGzyY/rlez+bo
3ypr2699+zmtbvXGifcliQzrmnGOp/KzWSR/eNP/uf5FaC4ISCKJWcCE+k5L3fSMNFVbDH3zD3U7
7RCXH6BOEnuXhJ88YPuPdw6KGTIeW3Lvl3fup8ziE/3AAJZmvQx3C8EZdDux2BNCEHJSqgZPwS/6
TnDnbXMWHvfH2fklJ2vX1Pknn/zvzwEETojz6z6Pmv5nFPy/oqd1j9FzJLzsFnrnFLc7OLTbrH38
+9v+40VspjfwffuefflRQdI6psDCcGu75QOKvmtneMzcp//DRehV4QEozeTl7PG8ip3ec6PxljTb
L6Fn/8S+/hAkzicp2Zf3wrKgBsEQ6IcAiyq4WK+eFXYiUA1xSumrth+l/xK0n1zi8gvhErZAV+LZ
tqJotC9G9NjNGDJaXGYn1KhNv9UYSr2DLg4IK/7+yC4X++WFLj5FamjVB5Rlp6x56PPHPPolww89
nP5+lT88sf/czsVSSxlasBTazk6d/pDpjyA8LZ9N6frsiV0kPqskLyAreWKFu+6Gk8PhNW+RgXv6
k33js3u5ePuNZaLEpE528tOXSN1F7g+3Pvz9cX32Us4/4V8rkjQ244Yjj2uK7lV8x0sR2ePc/S9X
y+Wrv5jvkowONivBVQgTXBd2TeDPV9d7+PutfPa0zq/tX7eS4hag+FLZycGGkls/A0TzvKS/X+T8
yP99gP7/O6GydGwhWTkXd4JAoLEa4WWncxzZCubsSvRYcf9+kT++lAA2XnEoegjc/nsndHKompmI
ckqaU0CobEbqqJ3+0FPzyYV+Ox7OtyMVG4zjg6Q4zsVq8cfKFsmcF6e0vwHeSLsbjPbbFOng0nyb
FbAdRBdBmbtFniL/a07Ct1MGawM1kyC7DMkD+/utX6apX/6gi7Vl+sUlo5cflCxyW5CDlioJ1xtv
tNVgqmOayuvfL/inZ/3vJ3CxxpiBEXkdqNBpDPfyvSJisgwgNj990pfz5y5v7GKhLX4Laor265QT
ZFqiXMZrhzyI3LdwT65eiPkyNzsfB8Tf7++fL/Lyiw0cn1PPsRF7X36xQ5DbAndIcQor64R1EjHd
PSl7+AFI8LOe8kf/g1ZxvCmvvJuS3CZw8M8GjfzpGQduACl3LvZc7+IZZ06ihhnZ3qnZJMM2sRim
grdfVZ/d6vkE+e1Wle1JfAZK+s7FM57tIEJv2Bentn8E810Rm1bQpdnfopX/4O5I1kLFV6w/ecCX
Q1t8yegmyhlPUGB50rvYEnI0XhqEab6XTGsSNLIduRBMaM7GR296tutrkMEMxGbw94H8MG1xf34X
KGBmcsKaA0jjTo3lJ7/qtzPq4kddbIZ9ms6G7Lf5fsB6OZvnlCiEkIyxAfjCrnd/fwS/bYrni1Fb
OyTshJLhGf/drxpiQFUZ8QT8+BHoZ6X1z//9BTz+/PNsKJKYLjslMEs0RqqZ7ydoPMchq9v69vcr
/FPm/Ofb4R7+fYmLe7BGowJa8/meemjlBTeJ+4N7vnPz7UR+N7z4kRCQsQ0/eU//w3XpxHxfUYCF
F2sD0JcQxGqc7/Pqbmy+kYu4sc7mvfBkBeQhfZiB3MnPxrv9tiC5WR6jz4hAJp1Qwv73hXUYWlpI
/eXeIlW6LzFIsCaRrty6ySdr8k9XYja2TbfJjAwmh/z3SkEbRXqKW3HvxpLuXq+j7EiAOEqpT0ZY
f3ahy+cYViZ340LcD+QL3GEztcAridBl4RbHfg6Dzd8/mD9ez5cA9P80M8HFGT0DLtARG3Evu3xV
9E8h9RMJ+W15/Pt1fjsQpXfGCFwpPT59KS9elYoRJyF8EVjg/VOv8n3fPsetJlvJ/X+kfVdz20jT
9S9CFXK4RSLATImyJd+gJNlCzhm//j2gn1qTQ3ycb73rWvvCZTVmpqfTdJ+D9xn+2OXs82OJ/L3t
gEgFsQ2qEkg6SIOWYrq9FvuRPSo5AFYTkfmoPVl9SSe89aQA/tpIopCva7zbrcV64n7y3TDacqOp
wCuO6n0a4U1r4jArrHt+lG6GBg3ugHGT1sAS0dum+NFg2AXD2VLjdICm0Bu8fRhMz+xTVYpcgHsG
bxgyDyg3bWkjBQzAABkLGs9LhCaimybH7AnPHrn+OXuLgG7JGVNnNtW+oKjiwp1GbguwSNRZYA45
kokV5T8mrwsN1wvw4XHB2YUsW+G0FtTBKICvM2A8p5+A7zSN1uOzuz+62YyA1FyFkVQQ2N1et7yO
ebB3DNNRkRkb+AfA/2DsLl0HaGCrhR+PhV3YEG9t5q00Yksx6M/B83XTsfpEZ3rzNv3kntm1Zke2
Z4ou73Y+oBB17T3d+uf2XKwr+/EHXPhu7j6AR/qNvFWS5AvD3FXILzIA70E36nTs1/6TaKCRWNSZ
vfQkm9Oq+LYPjynIXTW3dqIdWrIowu+iDR6rFwUVrNsSfuNnC3ElPAYwElqEleno14BvwljVJpBB
zRClr1yKx18APgMkrvnIMS+NcTGzEabXv/kCDYVW6DUvoEhw+wUDL6EdHsgjx7pmcLmqb6jbut5g
9pHkYlz9B4al0Ywvq7HeIq59LHxJ0xDxgHtb4mZ4VsIutaE/RTWe/Y9CVp/Vda0YWpY9p9OXWqz+
k6SLFl7tc4Bnd8ysyBedznURk/N4kF+nU+IyPYab1OzbY3n3ln0uGyEnQKFTgnskzjUT0PekxT57
xArXrezZQIMGKkTxpHYUSYuGAuVfTP3CGcP5E6JQdA4mkU1hkw6lnGPy4zOqzyCGizDnxniFXias
VeYKzT4trvBKLKE3ABkU0riCWEap7apbhU1lMHKxSyLv7Hk8msqtwK934AUHWLQJnK+W6dehFlsF
qvMVjX98jsrJSwxvgwqlIgGeTSY0aeDzLgdQK3vM+iRcad3wBdahHhPzgAl4fLJLOosMSGI1DnxG
EqlJKZ9JaGfFukU8wMUTkJoddE4W/YuEGebHoi6lTHJV17KIatdUDUUpJjF77KUWo14glzHw/uyI
TPaCrop9zwuMEYnDdiqrE161NukkPqfJtI2AZ2UAajqy6hTd0BJw9nVFA5JIxgmY42IPPvCig6k5
+SEHIEOmmswcFUQgXOBhxuN+Bqq04tHfaJS8Z8ldj65svqYY/rvHE1AyK3CiMpp9eVQ/NWJxShmF
6D+tEJTwEqCNhWbfxu13VpoiI00ysD0J2Qcwkd28FH/gcXAXqsE6qXIec8SCg8bsieLb7xMQfI8A
D4BiKViENSIYQ+iJCrjXsscGsYTeS3xkoLlWpEhZuK4qAgRJRSMD0j3UKm/tbdFqoN2KGe6Y64B2
XfervLeiAxqCo9IG7N1jDbq/pLfCiGS2wiQ/Iwg+f1QrDFAU/DZV9hM41tC6zTqPRS0vDNwBMt6F
BJbXCIMgAAxSKDDRc8RgSC/bkan8CPaA4sLA/MvwVwuTBI3nWQTPGkssDB3RU9iiIo2bgXwUeIoB
IFTRaYBZnMfLujcs2EGEsLDkGl68yIgPsELJJI8QNLU1UFv4clo14LZa+bngU6L0RVEyCyXUAJsi
83PweeWjGG5MixYJ0LHCA/gXZsZCww/77FMO5c/Hi7q3YVjUnA6g14/XWJU8KiBTS5oPSRk6MtCz
AaidtXwEwCfozBLK0wA3B3C3RgzCNFVSNVnlkIgQpjlOxLgGcwl/LPB6hEFfdHy8gF/KEZVzo/xI
0UUQht8w+gjMVSfGcKcQUPjZ7y82ekVlZCEw1yqeCAldyQKMEJY9uELUEb3sCHFSM2NT+S8UBVmc
IiKU4dC8SUgBvBmHp+mePyKoZ9EaI6KhkM8M/unx0S3d6GsxhLcXK0zhg7uZP+YJjOCaCU/AdUUz
2GMp3H1cij2bQxisCHpPvvEW9VQwHuDojpHwa0RzJBOfG0CqZqkTJ7/QsaSLKejV0eR9eix46Q5c
yyV2cSxQfxeUkT/6eMAVU3Gj9A5XNPZjKRy/oJPXYohdFORC6KeU449ZDjgD1RNAxIiOtrpC9X9u
CwWpR9O5yIKqPfC8wzXAJ9NdrMThdgQuAeVrZmHEBQFnvSaK8D1wCySHuNhkmPXvfeU4onUHtQZk
vkDZ0f1KESygELfW48XP940QpynIzTW4H5wsKc7DM4ociwAA7KIfAoDFUSsz/OHEF9DYBqM9frsJ
yppyB++Faiym7CVRlVHeQ5qBj7qybZil6TDHFivHsOQcJtOn50Q49iO3jaMnVV5rMkXewgkDpkLU
EAoKSGTh128FCl40oKmy144811olEEDq8FTGLrDcAUdX6WWHtpP2RRQ4Q8HQL4wHZZcX8lp0KauY
yZwtH+LSWQWvVqxhhkaNxDE4pe27pB0ws6qL0YpDT1w8GG3nBAMQGLHlIDpg0hMaGKdxp2BsCoBQ
JcDDWjkFNeVPTSopNaelnVFUZCWaIKgycl5C93OMTqOVh/OOMWZu0EvF1ogf1+hM79AZH4BaFYUh
TBu/ynZI42u+61aZHQFwwbk500Y8RbK1d5PQoPXW9099y38rKreIjaa1UWAEEP5OaQdLAzhrxQCE
SptWebqTwiPHOH5YU67cglNCAweCeCRnCFkQid6eDsZvMCXFxf4JQ5OmIH1jJ1RVquf8k0fvxg4d
vGzuG8DaMfviTfEp7ve+inQrnHD0RSY1HQAz/FOcqXY5AukcSAua+AO470aBtj/Oo9H+ztp+e+ex
2cDbF+CfWE2UidsQjizaYiXBPwHCCZOHIdraACWpOUBKob3TLNz0ObjAtUNroaiQ7zSg8JpGZVT8
k7wDsKQYutmwV3pNT+TYyss3RqVcNJo8YmliBDoVsLX5p6KdH6MAKZNtW3D1YZzfBIzoY9t5X9YU
0HiCXiMUa5BvI8q91Rs08/EywE+i0zTufScR3dHfidFXhwOMo3Mr4pUd0PiFPcr+PulRQja44TMy
gc3EGDyz0phNDUBkDxiqZcEYZb/CqGAATPMkCmmJxt2Z336qQOQzYFUERH/cRqf8W/CGA1eP5a/y
BXBxbrJGN9qLh151yvbcRVqESMLK96COBYFhH53q/k0Ap3f76/H233lK4ucTNhXgckote/j5Ygek
EbU0MClchu9d+/bv5ai8jCqvDP8okCGr2lVNNk5jdGr672JV79UCJimVx1Po9wzlnO5icaxJFXFf
EDjCL7PEMWWl1DdM7GFNSpqt2CFPAD9aIgeeitypx7ZzMfhJibLuczUB7UCINmAOYI1Ror9VY3ZE
YgoAuWnXGqAzsfoVtNPF8ENIbVu7u56QhOKqMCfUKNCQYXEqYVIx7Hx2h4q1ObjMHtO/NuuEFK92
rxm3YginNmpKkEYMSK/b9WDGDppXeVp+e6/cswgNjxroqpjjp9s900IlZRkxZHeNi+q0ieklvTY/
/aOxBs7U9ue/1cAbYeTLEOqVoM6bsG2xE5iawW8597GAe7W7FUBc1WSOj0b2ci69BbyZLdoHKGfC
31ugWxnEdS1ZDbhIfcDulGcMhqSYasEAztOwxfZ99w6h4WFlvRkeUfTe95/aydN7F0MotrJtKZfs
zuNetPCfs1OF27NrwP5bpn3E7mpLw7uCZmjr0FQo671PmggpswZdhXw9xmtqAI1CQ8zeAmqdrZri
p87rqGVR1rN8q/6sh3B6QDtL2y7CejCAtolMxlBOvMOYNDGLduJK51XiWgG+GOPGGU6wttDNY6Ig
CDuRvXcrmjpytBMiLBKAMYAo3EGSd9Kc1povMQZMTvFLsdH2vCsYpc1/B/2XZgoUp0W7CUQ0Bh57
gKfxkMwbgVFsBMun7yNtdYTtmMouLjHQxe4mW7PTwRE+EH4b2UbUOQNwpYa8144AbNVa06eub1kt
UdFEQIZmVkQtt2pZZpEYSkEyqyWgCNeJybuliT4SG/RPFKtyn1zMV+BKFmFWeN4DFyHIGnbzIY5W
7CiOZ2ZO4AhWbibWYxu2aF+uhBH2JZNUYZonp3buk0PzkPO/vYmYiYUQFqNC0aoU0Aqw66CJoZVC
73tzsAzk5Wb4/fE6lq+ZLCvoHkERAC9htycEQJyUYbKSRQ957ACyxSo28bHYeUZEsRtUSYSJEhmg
0QcCJM0XrNY9EwBg62ztGbRbRZVEmCgOYMdsOa+ptzq31kML8aApbqtVTmlwXbSFV5tH2KgCvDSJ
PxazjRpM0ZjdpbLGcNd/3TrSQmXtmKsSFgRIRHdwI7PRuS8DiF5P/1EbCIMEQBCNiwQsqLIB5KDX
uraPDc4AwRRlSbSdI6xSC977zIuxohZeMcHQCGJAozmxlAUtGr8/B0Q+rHgF0wqyhvUM5ux8eReP
+AbN8ixYcXQFImDnYOTwlk2cDlr18TyKCWcICYwIQsZt+hfX9EYGcTBTBC7YVr2oNICGTL3R9dxl
XJrXXdivGzHEsRQaKLAwaDIfC8h7DRbOD3wUlLO/f35Do93VhsmEV/ABghBOIUi8Sx3z+0azBdWo
GcFWh4AfxzBJYqg0kcK9Tb0RSTgH0HSJIt9iYcJBPs12lTEyIMnrrcma6y+aXVjye3gO1pDdoOaB
rjFiHzmAA0Z5p8x+b3CLt2Iz4BYp76EJ4j7K0u6rffNu/pFFdlv3oB9ViuYiK913QG5+6mGNapQj
wCO25Z+9A2fkP3k9WbMb74lqbGezTXirG/HEzoKlr8Jw5EX8bNYTE+2jl9tc2mBoMALkeRQjNf/E
O4lodkSnJvYXrcH4+6tYl+dkLgFGHzY31DFgviksUR8MsL4bADamWPhFXUW2ir5QFBAlUSIcfVOj
/N7UMbdLU0xZBzMQ/klCCvY69SfJX9fpiUeHknAGS67eY+ZbYWTaehcSzDlh/ucTZt2+Wi8XlGEM
gFkO7ow3ElPbZx+YsO7fPAfvqoa6Z7aekX+wLEXuZYSQ3OdruYTDngaJASYG5NYWcwCyeGWGpmpM
234Pv7rlv4VGCghtENeZ3qF5ByiVWdMe8BbcBB7ONBl5L55C76ohAH/B3qPXE7m1BHpfMziHT+HT
bGXBtmSnW/C2gXUseMr2lR6bNEO1eLWuxJPug6kTFNzAProLttKhMXfVVlw329CxbW6/Aj/vOxjd
viaoXrai6PjSrZI0WcSIJ4Yb8Cdx5lKf8+xY48xPrSU59S6Az/ec2YzwOr+h5wmXmtzdaV9JJEwW
K3ejL4QNtwO4HqiKrd5QnvvVHNJkTm2MFhJLFGwAW7UZ3H41J7KeMxkaAN0/wa2ICXibnh/xC6Ew
Wl3+2QaJ8BQRE2K4eMI2aI50UE943T+168kGFwyCLTDVZx/1J9joV4UBXgsk9CUSC8pJLET6N59A
2LfeCyOAo+ETBjMxwU1g5jvvyLuTETnZDtzUBnOmBRRLqcyNTMLoIF2rZQYU2TiGotBjR7gk2hia
N9Gu0j9rDmWN8zY+OHuy00CpBKkX1Irb/RA2AeLyAUpWGJpJFUQ7T8KkNKCLTxMWCxNwnfJ9bTAG
QGENoKP0Jui0Xcq6KLdIIhKBCmgs3jSvq7fmvN5DkJGuOywvPXqwF/5fJaE3J0dkBMizlCqN5pPD
ZZnT0GFbG8pT5owmetNpUTRVUYjQc+aHERkPyhlsOzPdg9bocnq9CTCidUFzCLTtJIzS0MxQ8QpM
RAtH1LkYUwMTm9mYAKuyeNdzPBgB5iQhxC4MBcoDmnDUuqinuugUrowCYalUHzgGlYxTBSnvpS4E
mCmjO8zGSjSBd23Ux9kOaCZDLeYJs699cFPI0FUGa6GWzjdTPXnrcg9TaIFlc+9/b0y0SWPXDyjz
HdDy5mhgltW7dfJNrszJAF19pyvr1kz2yR7krX9ZA7zWPZmwVGBKVzWpgzLk1rfaqlHjPK6kE6vT
3OJidIuuYY2TMe+BsJpQckzZx1Eb99xO3k2fysVigLDYAkeIQy3kLgV717IIDa+YtpdrwJ9cyoDc
82D3q87tzNn+Z45/bHRllexntxjhQgMzRn9sQmaVvj/vP0slVB7g4S3oDSC+XQMI00DhGE4vojW0
0hZJaHQkC14IfHfYKQORu5EdwtNsFsFdcPirTOhqQ0mXClvPAWQesvDqjrpqd/bMbvaeOD5eF/8u
2UObJUYW0CKL5jJCKxMhQYFp5H7f1mir7iYT1VULh+d2uA+qHViPj2wxakPIKAOPQQSopUycWdor
fpqB1HEH4sSvweS/CY17Lk1uVW6Z0QLeklPscjvY5Ug0mZVEi1mXDhPWCdAQCg9kPnKD2xE4SCn4
1HYaboYKDUXfqwGwLBNROi07WXLc17KIzS1blU0agE/txhUy9p1mDE+Nnq3/P/Kg+Z6RF+FaEhGS
ABVwqMUIq1IOQIt/786KE8Ghqtvmq3rP9qUt4hHAM8anx4d537YxD+Vd7SaR/MDOADW3wwpBDHrK
9x1iUmnjmdWXsvYN4RerN0AaochcPEH00c1dUaD0JI2853lcXEktDz/H6N0hX/sWTnGFOWl28zcG
RruSRZwgBwiZsJwaaIszP4aGv2oXDe2UIHbJY14LIQ6vk6SKi4FIeLnzs+lEWL+SEOA93jiaGOKs
pKruZxqYed9i1N67NeDgdXRxUy74ov+5Xs4cp1wlxNVY8Hiw7ng87HaH+iRsfCtHpapbid9Dyrw8
bUlEBNnwPa9MIPC+vCGDVrs2wZUMbaedEHVNhE8N4eNUPMfz8KlzvO9bs1keDE/nduX3x8e0VB/H
jNUf/SZ8agzGzJzzsajKxLDNPrQCPC8EDoK3/6gQhCXOswlIS7NyA69/O9ekZruPRdHM4HwKd8bp
akGE/8xzrpZnRkl46dmnxY74Pu7nJBVoiiag9c0pX2k//9suKkRuKnQe19QBhM5PriwKM6kxrQHh
Z3gUe3QZAyOWB6gWVkCpWgUvANkzraSAQE7EkcczYb+PHTQzbAXzs0EXQG9iNvz9BRfNKp+fffN0
om3tQgB0I5s4whrImikGI/jd5rU48la8mXSAchudAcGSAfhaK7WTFW1vZ0vxaMXEgTZKKRT8gBVP
Wzz7AjAXxXtw32zT47CXEWQKZ8phLtTYrpdJVnpqINvxUoJlKvqOM/1NYR/co1Xs6+OL85Oypws2
5UYWYfKjCf3PYoTFtZaISlaIKm2kt45EuXxLcdCNHMLqa8MQApAXa3oFevgbazBoC5hc9xcaffW3
N94G3CbI/aCutFY1ceH0uEuTj6yg059s86zDuOG1ocRmiu0+LauXOIlXlANb8NE8h+4lEdMKmHYT
52+48gEh+n44YaznK//72SXeFZtmP7/SU5srltfzRxbhBADxLQBneZZlXEqwgQ7s6zmym0tPeJM1
NYaaZC0pJHpV50ZpDf1+LLG+NhyrtuUqfhfJNUYgLYZ9U9IvWaGCTiwJ4lm0xqJrUphh1W43sk3b
OOUikd+Jqw6ZPF4xUVxzn9Ada/E2ao0mCxdOObwlo3Itk1icFIuggEkgkzt4p/Sp/Za5rCWYZzAm
GZWVfUv26bnZC1bvPBa8dJDXcomDRCqSM6Aa4neAGQVjg11Lvx4LWApXMRf0ZzcJNw7KGF8RY0hg
AMY4AyIrpldsWA/cLLmVdfu6W1XFR5sxbiF9V0uzAgUwrf98yb5cfwPh3oGgyWUNJgx2rOGt481H
bPkWu5v9E9A7YUZ7E88YoN1Etwnt5i/10tysn3AXHd+CSa4T+B0IY61437nClsNIc6d3eqIDRHg0
ZVuwKgPm7kzZeppSET5D5AoeQwSzp/rYfQCZVj8/rVZHPAwMq+dep71CLb2OXK/0Yn2vDFCaQ5FA
LoPUy5BXk/lR6ocfiekCEwXOUYZnruZ8etPrP//rJl8+7Up00ACamhuxyWBzwjsto0/u4bw6zlWQ
dxAooXh7opUNKDp1KdRfiRQrXhnwfDqb2x4iIxvIoqi20zKIe0AnAJECbWPGAMCokUAiHSoVE4Io
Spr1B1QS0bazD/Yh1H/9qqzKAlfTu298UfRmdoNkrHEtknCTQgMg9NDHbuKtFu0V+bpEmadZV0+y
UxjUF61FE3S1QMLcghGtaYMSCwwCVKTt3dm/XA3+lf2U1oxZmI9XRxM3//3VufEio4RpCHFSnOsT
uxfziCLh4s0f7R9hVLUuAu2E9z9tFA3RCq3cwHnNNyBxKuMLREQUmYtXHVOsGvjWRAwXEBaOQYkF
uAEyv8te/RTEFmbxHW23pWCBQvjx/i3q/ZUkwp7Fbd5rQglJAshpJkOWUPMI4RM/258hzRUveuIr
WYQBY+WqqoAKDO8E+PftUw+8Zko2S9k3MmWpa38SMdLJ78CpiWGfMdaBEqTpPjA9aUaKsnEkcKcU
+omkBMqcz4apXu/ACFGMuuAbowMyyseHtJTQwmyosqYBmJO7G2wWEgAT51Ik7NLIs7tgi4kircts
b8rBCvdTC/cq25hCkdoUuUtpyrVcQvXlus+0VIXcusS7uAz4bt8oMdVuq/iFkvUBJDMU1V968uHR
F8tivAwTdEDyu73REsh1Ci4OhF0/WqnTw9OIiJrqT/Bbi4A+2GlvVJHzMq5uOMBXJQyVovkcaKN4
hicnnr1Glts2UIYzHxiIKVbzr8oV7PnPwBjAiMOvgjVlofMdvhMqz8/fmgJETIHIkooROOESzwxn
8LTLgCPLy8hS/VEMdZASofSojOi4n4DW//hMySfn34u9kku4g6H0AYway8O55gEA1Jlh1ttSIRii
d1QSsGzHds985wBM3+1azQVPCDgo9JDX5V4yA/k1hZ31pR5cFjsm29CGqcgy0e+vQ1KFJ3EAK+Is
bk8/UaVanDocRYVpUTn8mRR7CfyOKpAiXaDiKT2jV+CIKw3KrhDp1m+5mghUKAVDXAD7IuQyYi+B
+m04S0FnX1ISWd3IHtiC1cwEVbLu+4kpJBbjbapCZ7ldUZyj2uRgJKc2hOkUNooP/g4Mmq4LWLbH
n7e0LSomPDmAOoDVCq1ct5/XyT0Iswu1PVfDPgWPUBE+QVcHEbk1RguF8eyjYWbcSu5juQs6ioEM
ASC6GGQBITC5K0oJ8rua6c4T+63m8tUkr+ocsMBZagk0EGjCoM4nAFnyXAvHJAieNm6XiDcFtfcB
7w2OyEOBt+Su/xYztsxvO3UD9GXx6fHSSJv6W978Xq1pKgwO2RjcAelDmjihO49wgs/Ar+fRiyAG
gHgUDRZzkpaQKOUJrE3FMyholHWSZTlF6wh39fsTUH8XAB+scSyZ4xdikvBVqHXnJzWY0ddAU52v
cuZnMqHVK1o9XrAwbyBhcFTMXQECAe82qPsTG5yA248Ben9/juUx20+ixDwlSsMAEy32ZaMXmnw9
c47qQgF2VR+MZyBEmv/XWiscJ37LTGr5i5GF0Ri9Nl3HRV7YrRKpRtuU7aYN1ZeYD0B8woMfZFJi
oPF5RQagPBgzoIM0lgCCTDBZFCumBZQ2AzAZSxwxy9+iJghSvVFCP24rwN4AmH6ilKSWFBk2D0A+
MliiMTt5q1wgBi/9MI37c5dk3wHHfwJomtKfunJfCy+P95l0YJdTBVCHhP9kAbOahANL1KYfE8AG
nkXP0kQ3yj0XkI5GBjbYov8Cg5xZpyko0HojVRhwIic0Y0HEWf/7ALyBAjEWuIWXD7yKiQtMAU8K
qC/PpWh7gwpC7gCUkaiR5SZG8zfV5GbhOgXNiix+su1z3ma2WoLMeHzNIv/4eDeWVFzmAYWB4QgO
T11EBAHSc6kTQcJ0ZrwfZfs5aqCb1ytZV/I9eFUfy1qyIHOJB/N+KrAayZfYUQFNYZC1/ZkHHcGk
JCB1knXw+Bzkz25Gp/WNlqcEnMuHfSWTMMx+NfBFznf9WfCYT0FdRd5qpi3s/XWe1CtmGk2wVdoh
N+heNpk8Ojofr5ksyPw+bAFbDL3GGCBZi5wKkA+CR6Q/A9BBjNyy3UrJLm4P7I5rrHAwcsD8VcWG
A6mmOJnZbqI98C36Jij6P18wH8uVujE9uMq0CF8wMrWDZziTBcdbIbshoCwyRTC4cdLVLrAjMLNJ
FKP2/9j/f4STVQpv4MH7KuLMm8TezSSYloaJu1drenmuHUrotKjLsJ5AccCJY8XEQr1KZboaspT0
rWSdJn4GXSszPgneN2qdYCEeQQcwEFWEWZpCZjIhuHT4kK36c5/96sOdHCgGODkBPprGW7Bx5J79
lTf/slLwW5cA7QCYnBmB8S7KyMEq03RQZhCujyo6f2xJXIFxpmsNRtM7yVHbxm0bJ/j1WIn5RfN8
JZgwmUWpqUku9VDiyeWCJxAUv0wgP2vQHAjOGT2QQY4Czl02/JYz/ibJXNDoFY3qaAiC+iYyQK7o
RuI5KI8l+8x7rY6AnQMlrDeADhKEIaJDxYZbNLJXn0x4U7DONEObY6/kzkxcdWp1v3capqaECEtb
AwgmoFoBUQg1f2X+jqvbFQw9OKaFejhH2k5CL0nWGkINdulvnrRCNSBBm6iP25aeko/6RavOTJZZ
wuSBJgRdnMwuH57lfMdywrray+1xmFa94AxNRzFDC1djxosCRjnLAZqPJb4SCAkBVzDzbgBLcT14
J0kAv1RijuKhBIPnY3VZFgbwD4wewKuw899fbYkXTgMYDSXcQzBzo89G6HWO1eX4k017PQMd4mNx
CyeNtf0RR9g3mQPLUt6K/Rkd4ltvZQNv77EAynoukerVekDpCAKSku3PRVIbJStbY/YOFt6VBKaf
pO/sx9IWwsDr5VzM+ZW0EvSMYj1iORsJLcWPfzZZ3pwtyM0PJ0ykWAhNDLJ0uODo2WNri1fqVdKI
bubjKUBszLo5MGhpa1wVN8UbWE4vxVRXqkPlVWs+bHYxajaUbyJ6iP73TcpcPkGvO6AHbtVFQiOF
jwEm6CabHzXFK/bBmGTgO2p4EOX2Y/zWcdIvBMHKWorqKtPBiBVQwqAFA4ecBtcDo/oyuv2J+9GJ
wKYDUSyOuDwF/BOmgjx0ofs+ShouZbnzFhNh/o0oItSNyiHXKkHG7SiVQ5k5zWvZoUUA1AEssw4/
K8mMdqBoQzxCcY+LioUI+5JFy3Bdt/ssgMe7qjgGgttc1RltrtsMYLumrG+hWDOnh/+IISLKGiTc
0ah6/ZkdHTUc7Q6cfMZQgOHszW9X4CtpwQIJgjI9GVuzyt5p7bkXrLj7Df7zAcRZNgUXVQkoec+J
O9jduY31UAdL7qo2muNBsgX7Bx4szF0E+iBz34GoxRhWIC7T5Zw6SbuoVqIIiAt1TtHJV33fG8Hq
p8QoXKFHFMwdtaSDLoupzKR6jaIV2Hr1WnwqX5sa/V2T4U17rX1qjNZ7e3woZAfH7zt29SFEMasE
3tGUhjnKJwfwMb5i/7mnOnUaZTdxq7TQswQn8qRERof8ju+3U/zEVXYDJM24NZvSniTQOgUcSDCz
l8eftqguKO8hEQJ+K8oYt1pZRxGaTsJwOAtd/hpq5c+x2QTp+2Mhi+cgoQMUXMsz2AihEqrQjBIX
4RyygWP0PAMQh8eGplxlFljTtlo0UG7B4l1DfAgkFQUOl7xrwFLvepAwDueyz6K1UE/x+xhEGaXV
c3HvrqQQezdogpcoXIm9Az381gMv8qYQArBnS432/HgHRWHJbCmAnWSBnoUiBSFLbdmsChtsIeKp
zm7scc2v+BWwhF8YO1gVr9AWe/g0I5ddg41tPOQrf/s9dkdb+9HavltYrc2tgKL3FbyDvLluXfze
Wc+hndDHlReCc4zL/flW4rgFcRBEuYAFiHjw1I/6wCF79oDHewKzqq6WoJV9anZ/U7G6EUtYdiDX
CKHcQJWZApTRP3LvuRNcNTtIoOBOjwUHK/P4UBbP/2qdRKCVxyoK8WoynJUuHNf5MFRWDko4VwYY
Ec1Lz3t2Z1XBggKeCBlcV+STFx6GmtQPq+GcW/0aWG2r7MiZzKf8PJ9u9pVvZTtb1c7jBS7e2yuh
xAI7ZkCDj5DBfjK9t4k8AWzrVY5J+jqQdBBUA4V4poN5LHQpZ8U5/lkqEVCmeVarWYCl8n1uDY7U
AANyOFROn9tVtpMSi/dQ/bSYlGY1ls/zH8FkUsm1iDQ9AVaalZoDJvsBSWqpTE8xhksFgev1kU9j
4HGWEtAIDGdVQzn8GM/EA+w6RP+98tN/67JAV7hn0K4+3tZLV8CdBqGUC1h/EBZiqu7W0qceH3Ot
D7Eh6/gpkApQW2zCFSjDTRhjVxowpeLZLYsgIfNNgFOZInesszetfi8Vl3n3mS9+2IiA9pZFWsqy
VKaZWQ3++Tji7nIV02WxgKuUepYfrer21ERnVQRNrJtaSmuoMdrVpHgTtSqIQkEv/O8LoDfyCU1n
Qi0DFhaOvsjQrG+l+TZWrAYMpUpBK8Mt3mREBGAUmRk8L5b+KsFgBFAOiBW8hie+8qMjt28yk+jB
6q+O+48YItz0ZD+bWHFOjBlbFL9reDIQ1ecmPdQSQNkjU0LIw+vhoJoJdE2CQqiir+eIP1LFYfPD
wBR6Em64uANoH0e547Q9ILxZyIilynfNcO5QoRDjwMg8W2LyU4vA+/E+kO0Jv0Ovq+0m1H7wcjTL
sC28QpzbUbiNtX1ZRm+FdtQwwekXm4l9E6anlF1HjeO1rRkx9ZpRtyWa+h5/ytKiRRSrLuRreFnh
by8gQMSbQcpBZsQq5fAuht0sR0Q3byFz2y5NJdouz0pL3vhrgXNMcaVpdaNhYqOUhrO/r+WjwDY6
EBjb0A7zdcrTyupLvgJPcHh/B+YaeI4Iq62OjcAPuYcb/O7nH3XgsuAdbktl1X883sYlQXiLRrEH
3AZAkSMO1GOkXuWLfjwPZQmaNxgxpn0pqt6Z8vCgijRrvZQeK+jIRdEGhApgYb3dRJDLNeDJxBPi
lCuruH3ph9ROQY+stmtB22gFtxbCLy2rrcerXPJF12KJ7fS5RoilQBnPIX9S6nVYvsax/VjEknpc
iSDfkidpGPOMkcdzV7/23aGqBpML7DARdTU+V4CKfSxu6dxQNeXwWg/eUaCw3m4kE3qlwOTMeG4C
lHHAgT4AOax11L51Aryo/VthIPcA+Q/sHx6FFZLSy1erIQoCdjiLozNWdse/Cz9yXldiit+4v9O3
csgrpsZREvqQw2hrQIpPymsBet6nx4u5z2ZuhRCmvOkSKRkjHrG/yKMdXvRA152PLEUdFhJ3iJGQ
LeGVBNVUsrytxdzIdpGAJHXgjEH9QPSDJqF+sEDg7qPNcEJz3Cs4SZnxWyptlPHniApCETCmhNf1
UoycoPkMwl8iWgDGNYiXHR4kOrnpw9P0LVBHadtyr7+330vsfd6HoaT0EyxOfhynU+PUZifrOXjs
/f3jA6BJIg4gRUNH3ZeQVCluoLqxVFqx/53VZtJ3Fl0NlA7ehR4UrAwOAuWwmThXJTwFFsUE8aBh
ZXGyE7rAqQur6p4HYdDLvn3O2BXQe/ua1ft40tF8EYms4fsotHirhnXByc5l71H2HqDym0ouH1Be
9e5tE6Yr0RMEZAqAh4MV8fYm9x3w3oaaH/EOAqoV8DuMYIliULyIo1+PN/5CQnTrwmZrASj4GeMG
EMKEGRRyTq3nGYOzWMFFo8N1sP3cUsZnTXqaZKsoD50cgC31ufIxjRKCmPFUMKcG7TjhVyRtoiD6
TNWfCn8Ssze5fZUFg2l9O28oCrJgBq4/k8TM9LkCJswT+XMnxrzNyZOFEZZwjYJrfATGLm1ajBxD
RzgD/4dGEPBk4QkMta3bE6jgldIY84vnTa6jnIbeY9n4+PgQjY/j9vv3729vb/9H2nXsRq5syS8i
QG+2SVe+SlJRpjdEq6UmmfTefP0ENcC7qixCnDsPaLQWAnSY/pg4EafT752HFBv524N24ONfLwvs
I4+D3khsUui73doHgbXaG8KkXMMD8AhEdQdHcWozPQZu5DZ7yfUd6TF1p426Fez8rNq8q1EwEFGv
3fz8KQs4FSiDymCVhzuAuIYlsY2MQFcTI1GvCgr4xGlK20eXmc291ZvVxsN7XwBlTbwn4B4SdVA7
zU/cN4dKCKkGFXZNvfK78A3cB5uGFKfMht70ylvJKoN9LfDc2CJpAnhy79JyIy9RaWwN9ZqTM6Q3
SW++ngPyKQPAfzm87ULSk+efJ/IL43F71DA40HRDq2L231gNEK3V+qIQc/Vq7Y/V5Xp2fjlH8FWN
kHgl784WKGxA6h2Ca+Wxvmw2G3Ozs20XPf+VaT3sV97VhYDw9muYgx9OKJvzeaFeNfD3gQy99gB4
i650Y5rlYdglyCbt1iBAa0ZZ3mrsaAFdU5gCBJzP5q/xvUxs6UU6TKcMMO3nJib5U/C0Mu/zM/XD
vLNARz6iCMHDEvNuHa1fR+Ddz5nlnEP0a/0qyfs86U5q6hII36qThXl/osT8LZL8vHlQLi3ZrGwE
tm/sf/ceWJNxt8DlFVi4Z5UlajAOtXr1j+3j0akOSeQcXkTHsN2pt0zh8wE4yL/jTluD8c1rej8T
/xhmbpWwGZEeFmF4EizRzI/GE8S9yhjxv9NIrz9P+0KWCRtMnQWqZ1lfng0jBqMt84hvcMJSMh06
w+sn4quXITj6L1pk0sdwH48rU3vvAgNCC8lN9Dco+PdVzP52f2gD5fpoCPRrgRVVbK9w1/TQl7bw
jYnZlflmIouMIet9X7vyrgzKisimTmRzZkdeXlBN28irDB2rFpmTCiBCKyUBp13RPQGOqGDDnap9
7AmPopU72KCgSVrriP2qSjA7RTaUWbaQRxIF0J7bUapCOYpBUmOUJoAX+9A07NJ8n/vaORNahiR1
cicjj6Vb7kq3PgIN4cxzkLpQdHQeEysCecFALopbEWrTh5CAPYTMXw+pY1Kg/z4hnPkCmJ/Z75Vt
cuS2jRk4vhluS7snT5yz1l+zuDO+DYjZ+mpapRGnVdrVKpzgwcvPa1RBXwUCZsqA3IYcCVLIONxs
n5+GMn2Tdpp2bcBUKu39C/dYQOkSM2ZPm/hXaE0b0Nm5wgsk9Yi+B0HGPiSN27iQd774jyLmgXfb
jX/q19/VhSsQtRpEL8AgApD3VTb/tmmp3kWZnkT6VUJDU2v/qrZQbD+INgmuCShXXn4++guZUGAj
vpljzgjMQakuo/q1BY9dDQi7o4H2Fp60jfapyKFuaMOnBp/dz3ZZLsH5Yr2xy5yUwK9DuZIwTNXV
d802P0VkIB2p7JcSpA/daa3PcuE+/UIlo01GEZHAYCr7UxXp4Cge9KvvUkvaNHssLAjwyxUXbM0M
44xKeikgawozcAM3wzZ4MFyK1intbWX6Fs7IzXCYsCMBAatW9r1+fc22IP1z4gcgRx+Do3qY3NbK
oKRDciQ134Q1w/MfZo+OBHU5oPjAeoRlZG4buPJ5ooz6tTmUO/W3Ch7rypbBYz0+xX+UFSjEvPlY
YzK8MBRKgY2FAtKtMZ76pdB3oXGVShtysLihUEQLAKNf061c8pyRff7HEjOfQSOF4PmnxtUIwfan
hMB/HmrJitsn1e7BM7ji0s1X2P3AwGOJRcS7yypb1GjxaKY0M67ZgT6pT6I1/b9m7j8G2Gp/k4/C
6M8G1CO3AYL6MTjwoKVZ2YULMYAiI9BAezn4v1U2fQ9QiqF1amlc5SP/u9yJH9Vf+pjZ4qO4ElMu
rg+8BACGZtEkJLFud0Kb+jLY1nrjWoGL+ZH+0cAA6aCY2Ydk+q2tTN7i5fTdGpPjaGK1ixS/NZCe
m+FiaCbJH4IH0ETttRMfm9UviRIxJWsR/tKh/m6Weclpy+k+dLKwCc/NmT7JH8Jny5Of12zpgvpu
g3lcjbzQhCjuDDi0YUf638pJP1d/c6dZ4/Fa2uLK3CODaBQNOizsQIh8yFOmmX+1YjDhXnpvK15G
y1TM+iDYu+iceD8PbCFRBJkvgMqg8QUpRcTit1sk4buM0xsY5HcaKd0QIamyb/F+hqgKh3ZIRCcF
BkAy0zOUIPb9O+f8/AVLgerNFzBzmzVNMIwFvqCy0Pj0QDQ7dKT32lW3LyfRSi3jLfGoW/7ruwQ4
iLl4NrOKaRBFuh33qFepMGmKf9X4yfEhKlAJu+kv1/Qrw7tfUODRQMcPuTDw/6Jmc2unUsu6boua
u/JGsYMf+qecAm2TZmlng5+EX3EQ5r92c0NCqBFy2DKSXWB+AHfYrbVRitWIL2LxmnC4hOO+yqzc
VypblFrJ/Hnd5LszgTS8iotMQqAPL5otRokh4DHjJClXbjoJ5Y4v9jrdFgbR0LHlcy++/xFFG4Me
ecBMgqdpuCgQ8xU9eGmmJrnDBx/8bjea/1Qk5uQJqGDj52f1O883hv7UVyaP3qBgPw4RaX3HB19t
bTUA+auUVLWdpKR9iRPSdLZawjEHtXLhDfFeClYQOnePKUaJJxR+JYRNcSTnWfjmWMpt1aTZHFFm
oe7bZT12VqkhjUiLlrOTiJabUCwCuwRp28rOWbIMbSUAcHUk1O8Qv7IySIrPVepVHTjBFYfYJ+gx
L7b1gEmOFCN1tTrOHhRjXCv0Ly3t3MmDxCySx0ifMu9Gz1VlQJEVA/wGOAnQL/g+4eOdknloYi6O
aei0oDSLTZUep2BH9TPkwk1wLPO9yQubkDOnkCjvxrifJqeuSKBehBZozOKXGGxi3Za6iNQOlz8n
f6PymDY+eh3dNnkLwC+hgFXD1Pfia7ZT5Aden5yIEr93Kv0AVaGVa/3ej//awcKcKZ+7lthOIlWO
FLgUSMdRXrwgfqqAPU4kqy2LYFPUDbiYukS04krqtqVSPzSJyltgk34K1LS1RMHXTcWAmFea/U3n
EcrBrEooQTSKiFIqkRJ84KTLtGH789m7B4DMWDsDyDR072IIrD8phWKvToGeeFKtJ1tDFNKTyKnb
MIHafQQAezeAZVjyB8cocNaQgy8cJaX1yvTd+xdo6lU0bQ4G50wye7l1OYDytJr8a0HTnDRC/gAe
hL1c9SRHY0GJlYzV5hJqz5GwcvvcJ19gWkfkLgMGq+J6Zc+lr0olX/GBl+YuBOmkTS84He/2jRV5
fbMDHFPxP+XVbqR5599esDCLMQuzEKgObvPb60CNc4mP6yzwaGvoNs+hXNT7vG+PeRe6dSSkEOes
680U+vJODLnOQV8JJJ6nwtKlEN1qfdmsuZOzk818EuJeA4QXkCxENp05rHLXZOB2rwOvimVk2mht
qnysmGjLVJxKykenBaTQiptSd42AB/corTOniSjd6qO4hlC4TxJANdHAnsTbo8G3ZVN/AeWjogX8
xxOe9NBM4+P4l68hNW+i8ZIizpKtvrezyJYgKiDbNfSyWjOXS8Kn5wQClgcRfdLFJqU2pBUoqmMf
Y+cqdJcrtibsFckyjGfNC2RT49bmcXZP2XmcyWg1dG9Cg4PdUamidEGe9thRzz4kuaFltJEO6UOr
nUoZzK3Na95/jns6uak6rRykrwztnW1En6hQ4X+D9cJGqRe7YCoCT9RPuDx8K3gcOUDjSFjsWt0U
u00sXxrF4SGMYFW/E8ic9M+yPQ6WQvfQhbDRuC9dlGuqWz1o/zjbUNe5sO8ffCztt49kHDW5LcHH
UOaBN+BeOXO1O0i2BBJNMIOQqDkLtrxPX6ZXKdhoDxxu/coSTF5ZWaavwhAzVbOm+ZyHwkQBv3F7
AiV0UPatogde3UOT82Esn7PSHgLXz03V/2y4Q1e4ZfuWTZRI8iEc/1S8pQquBlzQoBAhc5Fj6Oye
HkqEI3xhJ50lc+40ojXhlCQ29S95bMqVzcWb1oCcsq08SB+okPpPxmNDt1WNrikkd7lPWX0I0ao/
M3XvpuZNM8gQQPN8Gz3FIwQ8s12jrGE4v/RHfxo8E9rLXNrJaSQHnnqsVWfk0NA7PEbB0ejMeBfR
l7Ik2SaNX9DShEcbTexv2YXmm1ixpvAQNI6qvIiDNX6owTbgHmUgw/OdNlotbmyjPqt+QiSw1mAz
ZYOHdu1x7h4xo/6igXNJJtovX95qnZfE2zI7A2UY4robD6rmyNMxK/YJcKUR6bhtoJsFCsf5c1ZZ
hWaXw75yI+2heEWTys8v4cILjkKTCoA+XDTkVhTW49XqJuA5NfCa2FFLqN6SMthSYkChJXcSIkau
3pjjMW/Qrmaj/Q3cyOjn2qm6qY5HuV75nKVn6eZzmPchyYw86Gs/8MZjKqM91qljq0cRPeRJHj43
oynLtszHli6u0U4snM4by8yD2CbiMKUyF3gQqE5TqMRU4N+vNaKoTg2Sviwl6MxeG+7CnTl7/7js
BWAVNDZhgjZoSa6qIPQa/sTh5aHTcAwDaEsWwFNkZJAgGF2PBKJrOwFOc6fjOIbj1tBXCVzu4ix4
6WDzmXMdc36NbU1OaSGWciuFHmSueiKiinFSWnFwyw4K4T103Q61lujXXOgvQcM3e4juDlaejgNR
Q0F8zdXWMEc+iS2xFPIP6MevQb3vYYT4QgUZHx7RIOTEWdEZ9COBSAlyfV7rS5sqopahVSag7LXm
FrUTtp1dc9uMdlaYP1LuOakORuXEGuDK7z+fmft6C4rdkgQ1GHRTAL6lMhe5CpX6UU3z2FPdGJAm
4UVzxiMuq1g2RX8rKhtkDN/is7Kla9mGefsz9xc4l2AcL6yEuiDjq3TAYoi1ESaeWp4yw6mCvaZu
8vii+Z6k/qHaMYWsG9ot+FOj2rVeW5nPvxbidUBnfZhBblDKATR97XkgqxPf1ItoB1MZ4RpTUj5C
HZwq4UoAeJdemifr2yfPR+BbACjIiczB74o9UU0lb8A15NC+roHiSUQ7rWhmylD12f68RAu7GXU+
eCIKQAISnNxbo1wGjG/EV4lXARJxqNdIYJaW4fufZ56RSOwr4NTx54XxpI3P/Ycm7YpTp5trif2v
mtDtgiMLgX4dgJGQ+0aO6XYgkLLwcymME29Mpl1Aj/K4Eyrt6LeH0isn2e7zt2LcdCZ8C4uT/evP
07gQoCB2nvu2VKgTguqLyb6kIie3fuiHXiVYlUhoT+IRHZ9OlxyzipK0cvm1Ztb7/XJrkjlcyahz
vtAZoTeFhRmLLUkkAQ1Yb9OkfHJIMv08wvuEDyDvuFfkmVQHEkfMgRrSfEB1Wos8KewhLtNONeFz
ELX2Wmz+bOm+qI9UGe5WIPtAi49UITOXeVkHg6BR6uXZflQfgm4CPQ56zcRPZHSU311nJ5ldOgIl
/UHVz0bjTEfw2JC2Jpm4j9cquPd5Q3yPBI7Y+boXNMFgvkdrCkpFLqFewx37mYZBNFPuUXnwHW4i
RbZNzzpKkiOpL5JnqJdq2AQF0nwD0bKVqblvyp0/RUb6AHBRLAYbjhf8kFY5OKW8Sv4oimtXPdTc
RUoVcwztICKqj6Z+6imDJaFWLO98A95ZvBFbkYi5/fMyLW2/+cIA/hK1Hzw2twcuzsuhF/geMClJ
gjtktJlbSRTaIqjUbKhWgsRTxvz8e6MgMZo1xwE2lAzGqBLXoZCGUewloa5v5K7mt337JjTdHiik
CSEeNVYsLmRAvvgTsPLgSp25Im7HOZZ+VPsjZnWS/8jjdtQEMqWIN+SapE8DnPE6soXW1tdgwUsH
TgG/DVrwIQiOXOutXbFvC4ognHqa2k1HAUwgcYpel6aaVu6ue9cKCWMQNQlIsIj4yQxQant+1PQw
RoIjJLwU4fJaeWSWLucbE4zv7ONuRpc/jb2wFoigx6Sd4Ld/SIAuPPPZ2yjNvH41uKUHMqyUppa2
6ffRMX6yGkgG3KEy9vRC0U5aNnAmTQRAkgoN4a6W66BnSlP3329TDRE+epdUIB5ZD2wKQ2HijTr2
mpGiYfbqS6UVglCQDgXOY7q2Re9fWawgWnRQ+AVOCC/57Vbx8y4OpxxjRLuq4OS9LpImG8rdJEyP
XFRx4KPSICEFX3UjtKBPzCladeWwjayGq0CFoE+ZHQNj77S1+qHRUQIFFBft00lcbWmfH3zmmUaJ
EEkbASyICKMYJ6cBMUaRTgKWI923UPzR0apHdOlU5+hq3qE1la/deJXXZr4WWKuYIokXDSQPkU67
nSA+V0ZJHpXYM9LaCsZ6Y5RP3GSm2RW5bqlyWkTog76veQs9v3yw5gXNR/XO/Px8wtUCqQbLNtPw
vlhMYpF4fN5FRy7X0UKtJ8mFyqEX+xF/zqZ8chXdT82x6N/+9V5E/gJ1NyA0IQr55aN/cysVKYiL
oWgSr41idNvuJcXqS1vOQMny62dL963j2ILfTTE3CTdkhh9LdeLNdL/h9lVLnMa3X9rXyASBgJ04
aMLcFbGpgYw/PdOYjJvgrK5Wo2czzHQDZ4zLTMIBlFGeul3tzk+lKY6S1EN6urZyUQAzVwzy6n//
AN6YYS7oUs+TlPZx6qUTRZfyDpxMobgHe8ywlutciKOAYf5nRKxzK5ZByLc6TElPojvlRHvR35SA
6BangfscKbDIGXqC2tfTyoqKS1MJrweN3CDwFL+SIt82TyhxtKuiIvVmQUUk3H+PXn2kzieFbphD
LR3gkt6qL+o+QO5jj/djzflaeJwAlv7nA+YP/PYByqhGwBBmqVfxmUFG1UjsIB4z5+dxLmRTMMHf
zDB+RSDnQO4XeeoVlupfWqgzkkK09QyckQ4nbuqrWO3UbLNideFturHKXIaqXleKbGBw2vmj+pMS
1KZiS34dTGSCt5Up7Ux7fH/42ejCWwGb0PkFhRsCvi9sxbcJ5QMxAIdBk3pcjIgSFKLveDQy12+7
2Iy6iHPbXhxMOcvXAKVfjhJ7LLGLgYXkgYNEpHu7lKjgBCgUtYmXgMXuTJuhgBJaEsityatxCSZO
vkEysW/HWDTbjsr5dc7DPQd8PEJhLMkr5VDkeZOb0Rinz2FAu4+YM+ruowsHMJeRKoB4VqAkBVRO
u5YDU4ehVyG6SkoQsRoFuh1MKoUDNWkmqJkTKBNIRqKqLlQzNHLlY5CTUHKGOJdz5BsNxRaSIXyX
hiiIrHagVXzs6mTIzDxT8VzISpP11s9rs3jOZ4YwPOF4HVFxup0iMYf8UVmUiYc0Q8N1ll4TIQB3
gv+gGWZ/UFDN1k3QRydhb6L5F22vP3+AuPBSSd8/gInXASbKaAJOFG+km1YBD7LbRipJ410dEEky
Y9C2/gHF4+BAVaJA3cQJa6LsudYpXIhrca/hM+Y6aR6bAPOOWU+fSgjvySvztPiZwEGDY1RBFHBH
G9WjK3Ys6JSAWuwz+s1v6IELZTDbVk7UWl3vqBXpoPioaWYZtGalvHL+KQVMuzONKjEHeO7x1vdt
1DCxKap42w3bChLBGSk1wtPryqQuHXNorsP3kAHlRNh2u6otsufcNAiJl4+bUt23ZUzi0EHyUEKj
M5U+2z6yGyT+OyqQLn4dMxL7u0gc8HFERXWz3OrSswHufkju6S8jfRyBfUitquRIv1aRX7oeEGAh
ykewP8d1t9/KhVXUj9RIPJT8Oyto1cIq09EnBqbcRq1VJQmUKTZVxa1RZy3EOzOMECCWuVvH+HIu
vl1MSZX7ZazKmCWVDzb1IEGCSRqnk5KWxcrLveQgoCqpoZis6SA0Y/zlQisDpZoi3PaSIIMUuh1t
auTPqAHt+Lhcq6UsPi7weEXA/ZAfAnMNM6dwPqMWJC8en6IHSjAc2pIGnFnNVR0dFAuil3iyxnDt
TZsvC/a+/W6WeTp9PYx8WrapV6pELS+acmz5ve7ggHLxvhjcsXJXNvqStwAGXKSd4eIDIc68Z4NS
1kIYTqk3dkhQAHZE/PpdBJK9Jq34gkqJfgnhKlGbgxoNtGadmckUiH8DhNDTX2Hc+fLKJy3dZwDT
gCtWA65G+ypzfdtUfClwUctxcJxCAxpvI3AMQqM8iVytHCXeCPdCXgYmz6WR2YIzeSX2XModSLii
DERlqJuDSOt25WPND0EMHmceV5dEpa/aiNIf1Ae1nSS52dC4SfBQ6bUdNWsX+TzVd4uP1IwMYUDc
j6wPLAspIEYdLPcKGcqHms8sYwKCgNpxl5oVn5u1+tI1BzT6kyB1FLXG1YhAsbDRgz8JqPKFTmKA
dOw0RM96YvG+CYq+n/fLwjGUsV3mVA5CM2QfbmeHGxuFCqmQeY0PdUtpG9QdCDOOxhr45h4vKgPe
hHAclPsgYAeC5NZQWbaqXkAYyUsO1RO3Bce/GQDO/vgoPP6piLhG9LiUMLyxx5yDfsq6pgphLyfH
0JH/zh0dj5/T6RIfVPJSQGXTq+n/4fVeOPE3dpmHJsuEWp+omHndHwQJsbzPwt+Z5ip5AT6NyJUr
nfjKEQRe/PBUc3sfn1NYSWwP6Ctq93lh58kKzHTh/N180bwFvp0/DhoOPmLSzEMFfW4hKKyOT7Hr
ByKEn/WwyiSyaA84Nh7klej4ZKmHxjGJtLqAvXFAb+UGmViyzd3wacCaA3Zv8sQsjnMLjd2Vprnp
ifWR7v16rUHxC0bBHL/ZN/nPdzC+btqhHzk0sAP24CghBpFQLSbgesW++2zf3No6ZMC7FmTnPfXv
Dw9rudmlPPGNfeYZr7NOKoVynncCrCsICqsDQpqcusMuh/YxCRExRtZD8P7ziV4qg3y3y9ISRWML
CooI427NUSHowEcEbia+HU6uJW1/NjZfDz/MMdt9AJr/KNFDjFHX9h0oYmlz8cfnIfhcRc0s5S9v
hjU/fN+2carHcj5KGJZ0TtF7gzQN2oa7fd0j7iWVfKK/euAXj/5aunv55vpnH7FVFyUI4FSEONGj
sMlLCHOZ/JF/5qdd/AnYzhRbHDhZcrt8EtWVZM7i5fzNMnOHYfv0fTJhdnnpQRWAs6POMJjiqnO8
eGfNeW4wwAJVwVJtVL3KyWoAwKfC7WdApOKkAjohQCO/5fKKaHPhJ3aq3+ILryBS1B2DnpC8TFFB
NKoVsoCl9xrr/M/HMNdV1gpJOAhYZ1ocO4geIa7hTEgXoEcekmDKPrW4taTZ8i7+xyTzCM4RMZhn
MM+SchCo08xCN68AHQurPCMLrv3N4Jg7SRSnihoZ9pKTWeh5hDrK2Zz8zc+Hcql4Bw5LoMLn4h1w
ZswU9vws+VLImffsQBTrHFr1MRpIkxJzN187oDjZ9JsnEzy/a8WxBYQOnvlvppmpNDgNyh7afOla
TvuJkhxaSjNnZizfZptsMs2/yTF/7ws7cOLatH4e+PKj/806M71q2/dx1mDg1Z/aLiISKnhUr6b0
zFs76C5UzkNPHpCFt9a4zJcvCRTwARJFaueOzDySuDCNeoQzifQH1NqDlFtqiUduQhv8o64/1yBd
bBJ0TW1xS1UJ6FXpysG552OBh6Wh0QjwKBHVdxYrp8lJP2Z8lXpDR6juAonT1MfABrALx9ccP9PY
GanFx+4kbw03PoIluDQzV3ZUfZsdhM8ptZFla/Y02mRrXWpLNxmoCZB0wnWGigOzLXoadGIf86ln
CA1aSHPkL8oxg2lagAakWSOVXYhjZahy4ETLoGkDRfDtWzFWglyCvhhp4WHcTGmSEQCXHtDB7v68
4RhXByAkVFBkYBMV5AhRlGafeFpWcktj6WiUFgoKvGxlCok+xiv1hlUPminb/K8xNIGjfACxUugD
3A4qj4D+brNCOrZ/g8d006FxWjoNz/E1duQ1UsXFgf3HFpr+bm31XTspvZFBNQooSsTLVxXlwWvw
kVv6irsyr/w3D4IZFUr8t5a4AE0RWg9LOuD1nVP/Gf4WJUlE5+eVYtN6d3YY9wFoaVWMZzsoLh2j
X8idobekAE7OjC/jpvLqd23ba0T1fra7NpFM2FNXvK9P6A44IuKjESAT0mc6WY2+LcMDR/dl/vLf
2WNchhBvfOEnGCbebb8C5NXRKhJf6GO14y7/nSkm0uEjIykHiv3IPcWPMUTv/Yzk1xHYR/u/M8Sc
Zp/reCFo8q8x6c/Ci8+RCAmUB/AbC2tlSuaBxjYBRakBFV1U/IFwYEnOwn6KkxmEchwa3aQxj1Rb
YYvFOYlKwpUfUVCubcx5B9weAOCswfWMjBvyFOg1uD0AcUkLXehy/6iEAIpUjV36uI8FjfSgy0Ka
GwiWXVx1hEOtTqgubcBZI4cE0s9zzNyY87hvvoI5HqBjagNwTvtHTfwcYzfPzqDi++9MMEeBE7W4
4wDkO7ay6FA0svS7HoWH/4eRmWcI6weAFHvzo5FjRLtc5x9rJLy64tKUh3aN/PP+TH9VzmddBsTN
wHferpisjJyQTFN40tEl9SqcC8nm6UdtnJNMJXW1wu41n9jb/XFrjdkfY15NKA0K4SmQAsNs0wwd
WrW8yiB0v/GhQjznCSAbjyGx4N6wD4Gq1SJ6aiagqfIn9JIDc5knZCxHixbPaRUAPBvbyGBB8aiX
ShJqBYni5Ey7wqZqZ/vjGsvFfLBvh377TczQS7HgmrgP6InKxq7MnqTe2AbJQwfirp93DRtcYvvr
PMDEaC9C1hRdGcwVk7RoHZX7mJ70qEHL30sBcTIUUs9BaBkPPAlPIhInn8aaW/TFEMSMEIRNSNaK
YPkEdIQZoTRFdcPnbXJq7dEdzdQm2mNmUSdwAxt8zXaN8u5gVqRy4cNZyBi4qhNbjeMJH/pKopSt
Dc5zcPMtzBUwQXQIVBddckoQR4cXZK8iRFyq1JGsRXD/LsSZmX1Iikt1CD1AmRolQS7Z1LUpcq8N
SPt/Ramlt3uOs/uSKPQlyZ7S0JqlkgK4mhYtz8hHJL+kahuj649/MZK1WP3+rOhI9KI9VeJBm3On
TUGneBTLSk1OZZJ/6EIOx2h4+nmr3F+UtyaYFQsLpDebREtOAY/nrtsOqjVWKzjPpe14Mw5mKWSt
C1TQ1SQn3lX+tO7UoCJmD9lGOk62oUAhjoiFPa45fWtDYy5oNGoqozjCqsJZMb8Hpk5cbambp4fZ
8Mg3o+kKsQqgOOzdyfdBoPh1nZ/QderU2kWonmSwzPZRDGk8K1G2Bq1IX8du2K7ER/eOJq63b5aZ
hfP7oZUmlK5Pqf70S8orW0fCG9sX8djPO4RNwM0H6cYSs3o1COGyImjzE5TLNMEKdPAnkwiFQt1t
jiP4GFZciMWRgV4OTOTANd119RdSmlKjyTEy+Y1rUHaFDp5YvJUAa0TimoO0cCfLcJH+Y4y5KXmg
gNH4WGBw4I2k9Cy1v7XcrfrVOvw8S3c7BYVa8BZCvRb9Pvj9t3yfRsupilusV9iXZi1s1XAHp11D
VZujR8F/GoDyRcvcfAhXbsLlBUQPP4iJgXoRdSaNYExIQuVcmZ/8aVuBsBRRPU+q3G1qT+MvlX8Y
6IovzSaL5z2jSEiWQ2MQwTu6fZnR1nHR66FanKLfk5Nd3jmzv8gSUWxItVri3mw3KAdba571VwmK
meQbs/PW+jbJfB3p7Ui14jS2v+VPpMzNEG1hXI3ulMOUb9Te9v+I1JX1Y38eY8ND18AwvGnow1eD
FS+fRa7dTQEz680QNHKhSsWJ2/CmBK4pdGFsI3fYG3acmJAli0xorpDQBgkX+AxHcHPxpm7nL/Jq
q/O9h3e7GvPvv03LNBbByBdYDbqdnPKUTwRy3maG1gX+1TiWB7r5u8lM7qLba5mLBTcMOwCldyCD
lDlhcmsZ3H5osciy4gShQaTvEZ2OgRkPDhWhg13M1fiV22rRIFgPkJaBv4wM1q3BfmyCEFF5caqV
V1DumHx/pOBfoCrgoOjqW+NWWbg+FBBWzLTOs34UC2YrtYkDkFssTukYnmI/czm/JDliY3Rk/ftr
GBK/QDIgKYccDdviO4FaRYiqqDz9QpuRFbtIzhAvOIsr5bUlH+67HdZzDlQJSGMKO52TXJvr9Fpi
t9AzZ5dWt5fhxMGZQwlSt3xnMH9D+vgptPVNCv2N9j14MraV8/PAF5wgfA9ADjKYk9DvxZ5pNaO4
vNLyVBXUzHNq9mvF1SULCHyQycYVKQH7d7tnxAJSOYqUQe01SoX9AOC6TbV27VkTF14AFM6NGQyl
I5pjWfvAw9MJVdmUp2IrmiWRnHjD27Kt7AdyCEx1M9nJY2F6PZi1vMRckzFfHuQ/1pkbOTe4vMjE
FtYBEbTTrBAuYhiNK7feQl4KDAPfBsmslqz0aQXakfIk7rIr9wp0OOF4Qi1XMOWDPvNh5G8rbDiL
I5sbiWZtAaAAmeWrMvDZ1SC2OMVgKqjSvREPK5cKmw7/usuVbyZmV/PbBaoESqlDfag8GRtxR/+M
JfHfVABVZ2Ijf6++B1b6/vOuX3xBv5tk1muqBTnKa4wq3Cp/pFdM6DO1qvdsH21HoOB29FGH3qNh
GdcVw3O4z76hIEbDTEIkBa4Ks4JRQKM6NHD+lQwA+tpEssi3+MY13Cw4CogSdLqmr77koSDlDDQw
2CmALGEpBJSsDvW4puVpZmcUbeeSnCqyW5VZmT/9bmgzBhLjQwcpz7yDCQSsOWnsy5MEzuZ4kzhg
wUE07IOgSjIp8ArSB7qdyV+6iraeY40fLH9NwLcNVKXZCMomWFbOg1VtB6I8Jnv5PJm/Davdaytr
eBf5AMgIimxA7mYPDPk/ZrsWOVibMlyZaD3LzUoL242qjIldIRKzft4uXwwdNyNjbDEPbugLBs2C
uDyl4GunH5/jr7AzG4tr9qMBOLl8rtPALB6gJ5iC1gQkZ7/wc3yv/oe0L9uNGwmW/SICXKvI1+LS
m0S1WrtfCEuWue/F9etvULiY6WbzNHHmwDNjeAwoWVtWVmZGRL9vX/xdPTiJL69dlWvjn61zVzW+
VOr4JqK8974lgbZeehKCj3IMTBF86bs23kTUAmWPMGzGzqTSyp01r/pCT+58BZC8u1wBoMx6YAnw
Bbz762097286mFn5MCpobR8djb7m46tUGive92p/T1kX1LtV5JlkRECzdVcKkYctaRpX71K7II+t
tJcBGEx68Nv4f24v/NUcT+q2E20LnAS0zubsQyFVmrIkpHLLNHkvYt/JgGGsm+b1tpnJzV1sL5iZ
wPloIKV4DP7cN2cHJ+u1TktGmKkH386Vp1ArNl1+3w35yqZZGs+5oZm/jWtMbdrAUKfJz1FemHpq
oM04X5m2hfHgfpySY+jlQY569mynal1oaRViPIVb9AHTgxdaOLmx1gi3sBWwERBnIMhF+njuxaVQ
jSO1Gyp3eFUTpprVsVTtxnBur87CpF1YmR3+gnStnqtj5VIxQxPmMbRH5Ixv27g+SyAeQNALxmMg
sZEEm+Kqsy3Ao6RQoJ9YuxIRQIbRlgroQKWqBT62sPJII2Zce7FZtHFpGrJfsr4WYrvlcboy2qU5
BfQf9RLo4YBMZuZWxLStukJTSlekLUsgfi2GX7GamR4NLRU08bfHfe1ZMW5cViiCowgPzv3ZVomy
qJMT3a/csfgY/a+8lC0jsBQZhTZzvFO6fCsUxyQPXvoCMocd9zc8tQbJDcStJrcmahGENgAlsqR9
MHparn3fVaDw831ITwIfiCLTfCvHVdxmYqeXblMZW55lJvkKAL9UlF/SHnQa8XNBWaBsBXGfxKGj
K7uiv68DugEV3aDeAyQYJK+3p0y9dhYaWP1kSUUrNvC8s53SNGPMe50ixh3Kt9IITY6GxdsmFnY8
hQrSVCtRwOAzL5EDORCAYbzkbiGNlhzue5+wmKw4iYWNBpog1O9VBWrAV4c3bGpajnHN3TzeS+Pf
0jCsCHxScjCC5TdZyc4ueKQLY7MznOQ+oCuk4q5WAb3aPATFV1t8h2vNX9OPmTlyrAmupUnnGHD/
2Y2ICkvfVkHeuIR/CkrMdKMCEEUGq+K9LL5oKMXcXqjr5xYeA+C3R2YPGACQLs1Oq9L5Bai+usYF
s4bCI9Qf/NTS6nfOQTdluPUOTashtYev/Fk8xLv82WhfDBARObpLDvUace71vgFqEKQhEBRQJB0w
k0snlqTJICRq2LhpduTkW0/vIpqvnMglG0gvojf7py99TmoZqHkipErWuFWEYof/kOXIM7X/27wz
hjDlO7CIKNMhdXo5kCITSR01ReOODsf7IGO+ak/ijWvP5ev9cmlnGuyZ15d0SatVDjv6gOyZaOvR
Jko3LVqvqpUjfe01Jks403i2og3lZyOdWYJMkFqgWNS4jUICk0v9g5zla958YThIZYOzBk2JeFTN
WRbq0vdHWdJaF+IWsYlUM1NX0rzTfr48YGAoObMwd36kNKIAPHAuWlyc0gSmbac7j2v58rkkETLY
KkDHE4c1wEe4lmbHKqRGXgHb3AJ0kN53z6RDBM93BnqvwA6UBo9jU7yDUmI31N4+Ge3Bg5y46tRE
NRvF9p+Dwu7AB4CuucxUyqc8hHTrmDhGDsqv020PsLCu+FKKABW4N4TDM4+jD42Ex0kJYnkd5EQ8
aUO7rYfv20bmzEj/fz7+tTK7pQvoxlXFULduOt43UKhWzQSAlFH9HRxVSLRqD36XlczIj72YvRZ/
SeBEo+3Lyfb2dywMFv3pOPdTwRuw7NlntDnxCj2rBzeSCQjEGqatDHTeCjkNFBbgUxFRimhEmy18
mymdWKTtgIREBg/6Hp+i5+a1v+NH0PxsiJUw/xgeQVsSjHa9k9mfNf2hBfcGCQcEs8DcQ4No7t6g
CdbFAnS3XFBYMpIGppQfkppbtyfy+jrEMAleHaCewdU7Z6QkSZ7mY+8NrpT1WxKhZtEBW569yWsJ
uetiBSYUJDDgEECHKfKO05Ke+Z2OZ0TkdTW6gzla/U45FE9ob9z1Zmdl9nAYWHj0zb/RZg2BvTSP
53anvz+zG6Zhk4lCObrv1nHlEbUQq1+OaZrds5+tyhGXowo/22Dq5rM9cJYwzXyMnTVh04Xo+NLS
7K07VFQAJBiWBvMzhcBDfq/vVDTljpv6vbZ+19thIzjERVYa6lGV5dlrWjMLBwJhOeguUW0AcQwc
zOVYR32kWdnlstsPXWxmE/Wl8AYKUaZ+Q2M2bUwUL03qQYDslMuvVe3kFVQbsu4hBDqEIklZkHHb
5nfjYMv6Sihwfd2gB0uEO0B1As/Mn3U6W4cK3btE9iXVHYVkNPNRUq1RJsE26QsobqgpcQQigugx
Usjm9vlZtowYmeLhDrDnbF2oniNDi+SlW6HHpEPvRaanAAdt/F1ev4f6Gpfutd9Dg8sk6oJeH8T+
c68EqqdIGKNIdcOK3GtC4XAhXIl4FiLJiQwW6TQE5MhuK7MhSQNNUVM0VJcHdnEEuQjlu1Fn+ib9
Ttz0rgB98YSr7e6q1FJUh4P6VDpKAMNIZruaSbz2T5cfM9t1kQdwf+zpqjs8iqUJ7C/gpoDR+aEZ
9rsagqJOWj6Prz06nTggD0azu72+14lpsJGhrQpVKJGKEKKdua1cL7sBlB0qmGUFNHyaivQYHjya
vRQg3CbNPgnu5WYf63tNYnTUTT1xIu0zak5rSrjXlaqfL8HVK0MFUL8inhW0kpZkjDQXAPLEUoBI
46fYfxDM8KiFD6lmN8ImLe/Lg7wP9kDUPJKHap+cxm/INspMfpPoFq1XxlYB4yfOyMpFch2P/QBW
UQQHRb8CrchL9xBXtZyD5UtzB/7VQEabG4+p8vev2v6grPPibWVdlk4C8iT/2Jvdz4IKZ0RS2Ovb
Dd13d66x99jLb/fpz8rAftRjLyNNjIxoGBKuSJQJZrGGnyadnMWx5ioPXcJAKMCP/ej4p9COtQkn
n2ygfdz1J/T3QbvDP5SvhuTI9+3H+Iu294C+qLYMgjX6qJFtJvRm4Y/gXhM2oVqtuMHrq+7yS2cx
MY8r3lKSamiSaQFY7tg4gpn9uDLz03iv5gO1JxQw4CYgVnK50nIg9T6tO831BjOuAOZS8Yo4hTJg
skHFJuVxlTMDAsZrEdEcBo6YDONDjKuDEUpFhX1m2dDqfEiFVnPD8gucCZ6VSVYGHdiUKcOWhw8D
msIb8TSGK0NenNczuzMfoA2e1Gg11+D5XqvwOcOKF/9p7SZ+GAxvCjpn4XvFO2GI81Fzm5C7I423
rc43itavvP4m5321eGdmZpsZxcKAQPVQc7VE22hdQkw6FF8VkrKJ0aZ2mDTFSpC0cENOFxVy5lg7
EKbM4i8pLb0EPUKamxQfcXUIOXh2tVOFe6UTwi2IR+zb+3NphFCslZFHRD5E0mYxWU5iqow+0dyu
B3DEf9PkbhN5T1kOUukqXRnckheaGm6RgkPwDNGoy7OQhlUfAsgCjRlkwCGabFA7zzK64oIWoj80
tU4yAriBIPIwlxIMGkFrMlDKuyQJEWFAvyk+pcmrCoIQUbUJNkpvGyLr7a61Mzqi4BRnTmnsOKQt
Q8dQPsC9wrgIwYYUCr4rW2oxYCAAyE/daxOaZjYJWhOOjQziCRfMJ3tw1zMvBcwP6wuARkCgwx3g
YegJpueB+Hv8nQAA2tQbMAAqyrNvbAvtzVAnzu6ItQ3kJ9dSYwundyLdpCB4Q3M0vvFyjaIKdKNo
/CSujh7k6hTJuyRcSUYsmtBQeUC2b+pCnu3xLutTIiB95KrjQwcSKXQMQrns9r5e2GpQcPjXxmyW
Db+uhJCrxC3G7quX+JeQr8nQX7czwMESsDSgXgMOHdDDXE5VNYxc6aB840pDxTTFlGvWVfXWs5qC
/fYsNJE32ik8doJuDeILGG1uD3Hx6J6Znw2xV5HahGNAGN+nJePB0NlQbSmt2g8B59QIukiMQbFv
G12YV4hzIHWCnClusznToFhw2tEB17sn1/UGqcDIUgcjcW5bodO3zx0vlGEQseC9Deq+meOlBaAr
cacgqn7GW8i2VXYyzLuTz5xfBnO+NiG7F80d/khdwTJt+27/Zn+z33e/X56agzmwPwHbb5/szd3H
dvu43b4//318es2ZdbB89/2w98zD41pz2dJynH/y7OAUetfyesC55iM3e9BoDoeOlk4rPUhobLk9
P9c9J9h658Zmd7uX+mOtD6rqKgAjFNUeraEyfVEzR/oUSgdU7GAg2et3UXHw9LVOiYXje2F72iJn
z0fUwJQ6yrA2SvKhIs3bVVazFh/PAZ4/wcv5AGdny/fEouA9Vd3De856B3ABJiITkjN5k+yg58Vk
GzwSYKSj5tFnMnRR7pBIoJZmrSUTlkJ1UPZg0081A2V+ymNwrytJjBvZH37l/badIhqf8fEhrA8i
hEhABHx7cZeOGKpHMop6IFMBBPJyfkuulwJY1IlbeiLTADYLVqD2P6+w+elCOhu+C2oveB3NJhe9
Fxka3hLiOrudYO6eR/ZNLJV9UZua3571fQzN0iLMngDUT1u6S95fJynz4fRnDTK4dM7Pv2Tmw/Sh
V+WxncaqHQbXU0AqGP5Cy4i1MqVLe/bcznR4z/ZsTfxgyChGnLJhn7L3d4N9PnzWYMqo7t4/need
bn2nIMvwLMM8fnXvEPqCVC5S8aAgcH5D7NWMncdDbjeH18bUVr5u8eMAwJv4lUWAXWeTMJaBnkFb
hritp7Bm2LfKNk/blV21ONNnRmYzIGi8ArFDTdwevkJHL6qksyZkNP+9MtULnhvaJf8MZvayrSny
6pxjMI0P7rqG1oDUlPGwEkkuTxmdIEzg8UE663I9xUrPjLHtiatoMp5Ud+2wlZS1dMpSLA6lMNRk
EE1CiWPm0bs0b/0gy4g76GgufQV6o3ihINsUkcbJP29P2+LynNmaOXRZ9DS1ilLi+sZh/BIjqygr
U6rXnhdLzgyQ9J/iPG7vOfuF1DZdRSCo7hYF6yJlV9ciqLxLq+8fEXb2KLsaxun2yBbuRawTEgG4
xg10asx2t15A16ZIFOIaGthgdSkobR5Km7GA0gvyaWY5hisWFxwoAPGTQPvEC4bO68vNYQwqTX0B
TkWppDcpQi6srZ9vD2phuS5MzPIpNMzlTGzgT6RYZQoaoFUkmEYnTdeofBc2OkiyESZjQPh33n6c
jKHPYwmGyvIPemiCMmRDv4K6XLMx/f2Zcxy5SH1awQaPoWT60NCt1K80ji/OF9K+KtSNsKjzPm2D
DG3CB2zvPoGoRTsO4NpEMkQV6oTFALzcXp2lLQdYHJ4x4GET8ci6HJDsZ2lejx1xBTkP7DbIFSaN
YAGHyDRAZmkYbJo8WDnAP8oVs0v14uE0S0k0hRc0UoqHU++k7J4yyl6jzWtldfbExRSy0nwAGRO1
N6fj8eOoWyc2QIf9DmLClgldF7b9Cw0H9h8m4uwxN5uIVED7ZZLATZYGf+bhROapN5lVomSlTgSQ
WqGuWPzhlr6ahrOH1+ye4YpYNcjkA1KxH/avtY03tckxI3hN41fMqveDbjb7d4VVDkK75+/cFKbp
ijFhAC/kIC7bnbApdgSAoInHGaKaphcwcMRCDTzeRa8EN/Nba9YOE9lWsx7/y6QRBQkR0E+gGWW+
V9taHfohp3gBa77qyH5CNn6avxcD2cmNnD4QYKZWIoCl44Gc6cTegf4/iKVdblhEn7HU0YS6GoWe
yA5xfR5Fpgy9rtv7YemkI68EiZ4J10/nBZF0aIaukkKKyxkQBjEDc0vSovre1Xq3shGWzuC/plAs
vRxSkmlVqWkCHvl19RSp7avay280lDgj/qCZQdO3zu3B/eR15lsP5W1p6vD6yXlemvQTHTbDlLrv
3JoaqXECkc6xEjPC6wFoLzMBi7TAWodbut2Z77ItMaSktygG3P6SxWmmKAcBGwmc8RzYlIFUt0/U
irqGsBfIoyh+G7jRb9tYnF+0pUB5HTSfaLa9HKxAY22ArB+YmwPQgaMGdqzBZtxoGnLKynGMNrfN
LQ5Jnxo7FEgIIuN6aQ7NBaMcepy6ahoxDXi0XP/Nx5fbRuTFc4CKDdTdFbRRzplL6RCoAjjdqFt5
Awu6Q8cB8NxKw9+eH8UEHLuOoQMcKR5LggyduikbkL0dshFCLNtQOPVtzFDnACE6VJS87t4PCuYl
Vt0cxbXW42tUAjiT0aKLkG2SCbvicul6XtUVH6jrBSlaxRUn4IcOzxd/J3NLk0wCeIZZy8Z/WAdw
5aKcMPUAavPsYdUpOlg7FOpKHbRmKeWPgpClGw+JvJXK5k9lYn6czk1NO/AsLKggCFILEUyB1h4M
zL2joVg+mDnDIxwQJXSRnbJdb010gyV7wOUGAmHTv2vtEdjFhB39zbdvs7sQs8ACwwz2j4+NafyH
2IWi7QMdneg9gprw5UcigZ5pCRhE3HAkz7jan0lFS9Pr5TUB6rmS5ZSRQFZ0ahjCIw1FB/nSUjAm
RTKkBnw0bqpkF7PWkpzBrtkDylhbyXoI2XfLvhJ2l+8KpjOQRKDqK9nwdQwDv31SfqLmq8U5+5r5
eSyzIih8fE1CBga5Q+N9yP8I3UbjGy87kNSNgtpUCDJRBvA5n4KE9vsc+tK7IbfVTjbbsXdAssSk
Em3ZwsFQduhbtgpygFiFEkHwGo/E2OQ8ZgpoP4J9OqlVxw9149QCpFTwpjOJzkQ3JKhgQeSiIxC2
8HdaAdroNY7opXj+fOanvz/biALo4/uxp/AKLcCGIXiF1hoFlvwOSsWoV08vFWQdLy3UcVzgjPuQ
KO2PfJRZEj7rCpjXm5Ur6idZdLVsEIlDuliGi9NmZwpFCz8MMixbhXOTs3dwMllQMgRnp8JwK4EW
A9ydDjGxmU7enW9/f+ns60tlhJU4WNw2xa8p/BmYboPbDe9rZkXmWgFl4d1L0bWCqwvlQ4ibzd5P
bSlzqgSR7ir+b3H4nU385f7vMvttaBDy0FP79l6+JuOYTtaZvdlVFpV9qUDzCrOvf4r+vac4ZbIl
defSALd2UTKxNNOOqYllHMKoM43e8bIdxM8YGR65HIOHpjcTyVYGBRvwgBen6SEXmD7VpZVIH4ME
2kEfElqsKE9J+6q3T1Bh0cZ4G0NR8vZYlm6wqeyEvhog3FHtnfkjvUlaIW+5DhIV9MFVstOk45OK
VwhPniLlQfbuZd/2oy+e/tWUZygfDV8j2Hs03FLRhxgOJhR7JKVmlazhKgMdv/yHf0y6TyuTvnh/
TQs8oU3QvDLvOe2bLvdLLdXdZKf3Hx70kAJUxXbqto0Po+r2K0XhpYw1+M//tTd3nzQmRlDCXsu5
Oebpm2a8iZN2+oMGllrjsdBxpYDFYQxtEj9Cjd3T1hhT5pSJPy78/BvmTjMAo8IEm3B770EMTC97
ojI66cD6KUF+eQOYiqw+ItQyFeqMqRl0vU3F32JYnapgWwQek1bhxdPenjsEFJjB4YRqDTqmJ890
5tu4GIhVGGPvd9iorlIiAZN/FYVJyD7xt+Waht9CD97UEIBaL54ZdEo2Xtor6yITcr/Q3VQDftPW
jhqa5Fy//yhNDonKEUQl+W7lTExLez3Gf2zOi/VIchce8XNMO1q1wTXkBGa/FWywDLGjzt4gesLA
22ZBidgFYtxKVyqu1wwz8C9nY56nAwZS1kE92YfiFK/JoS2gjZq2JvB2pN4EQ23y+gECdml2UGWr
ztcQrJNTvzX+2dZvej/iWgf7pVHsFeFdV0wq7kQFQM8gWHFAi/sJITq4IFGeQ3L/cn2h8KQNulfh
WEPiGDRXUMq1EoTOET0I5ChDOQ/c/7fXd9mVnNmc3c+JUiiVgg5jV1FsddPR1KSYXFSs0aLBCH8r
XiTv722bkxu9mlKUXXUUSUAfMe9t0bWoVAS9091QEy2evYtoG8rj59tGFtcNqVII9Yh4M8uzcQ1V
I6l5BZb+KErNUN56EKKkns3V2hT8FaDNzxP/akQ4I+jTRoIMz/PLhSNCi8b6Go4AMHUr2kU70QRk
ko3MZ2AmRmni2UDAEICuCkWw0RLYJ4pQW3J3zO8662Nq5vJYurt76difxMwQc4LFBUUM2Xn5c3tW
FncYHp3IkGBirh72gUDkOuvgyLUgc3UPO3iID9B3w3PJiYf+V1yVzM/ebxtdCklQ8Zwk1aYO73nc
JEp5g3I0jOq1wjIo2rV36aYxwBGXI3iSXm5bW9xdZ9Zma1HyKo5KDRuawCUW8qcq/xnwrLxtZClU
QJcUnhVgY0O78o/bOnP9g5HGmSwEcP3Cawot0YR8tvWu6Z59/z3h24SzBh2IYojb6D7K3FTa9hoF
S0mOppXPyLgfJkaDBnxZQ2FXSvHGfb6pwk2hb4pue/tbF4/41M8HnjEJibG5RKovjbwshFZ3Jd8O
NDvPN+mpqaBYjLAB7czSCfoCt00urfi5xdnFSFPVj6JgOuEh3tf+KHz4GUj9PQ5c1lcVd+8dbuf/
m8lZcN54eRMlA0wOcWyPKmJx/twnDzmQxX7S2aqgrRz6tTHO9lmK4Y11208G994+rcO72PtT+ica
EisL25VFXDq4qP3giYMq9kSAeelhtEZW6gpZFzclSFhUB0nfdgIj6DwE6a3+3ggrK7iYjwNqemI+
m4B2PyHh2Qbvqi5DHR+9ZTKaNfR9j5eOvy2OigO2P/ZLtSFRsp+y4xJ7hhaY2bLn2hwpnqt2lqws
7bRbZt4V4sXgdUBIDmTSXPpD8tsBouHI6WIj29T/lIt6y6nOcoTYtzfRwqVxYWm2polQJODHgKXE
+8XFik3vF0lvIHuBjJawsqSLw1Kh1grEHe7B+QxDE9wvozagLsogCCYiR5V9VpPclMS1fO5Py83V
FP7AKtAJgeLa5DTPVjMu2tEvy5BOfRBhtEPz/kh3JP8arVb4iHs7DgrQvDcC45+DdBfWgwnuBjRm
NDulfx7IRo7XamNLXkkH3pYQ5H/wgpl3CZWxUWVCioRv2qUov0EL+6TqdkB+FUK6o/lR8fNXRXn7
Dwt8ZnQWzcWoBxCoP1O3jUFU23+j29Di+XcDbAcqaSu7aTqTV5OOuwGlP1x+yPZeTrooKCQLGxgT
Q+iJJQm6/oSkXOPpWNxGZ1bmjm8ME7EdCyTRpP2QoiaECk4L5HoXs3BYK90vPUHA5YLyA7ixQF05
TyV3Cgj8cIshdfXORetzhNKbB6Kc6E4/+a/JSq/L4tAwdTgjeHyCw/xyAkepjJIsqpGKjz50Dieu
ftb1myystVcsLRRBcIIWjgm/fBUr0jBR2nSgbq8/h6Or85Woa8mtTF2xP6GhDlXuy3FUtPU4EA3U
BX8y08oPiAcyI3stVZ912koLx+Si5psO2JhpugCfuYKxl0oXRRGgaUBx2qNcsVx+SkbUTR5rpJzX
PPNSSgxNjP9YI7NCEWoYiYyeZ+pmtb5T8nsxBxtU9FEJOyn7DYFE6KtXGjxbkByiJLCKSgIvz7jv
k8o2ZApNkre+7kyx3unBK+0hamk8eN1jkNutZwpgqO+RmA4PcbmXxN0E3R3rPbgiduAn11sc3BNg
vWD0YJkAtEd2B+LpZmBCeqKQN5fXNLYXruCLsc7yjKBr9kIQVlC3loNTxzc6gdxHPgL9dABMp9tx
aa1MtLQvdZy0iVUEjQTzMlxnJJUSo9LppnQSohTvdaHY3XaIS0dMx72Klxge2uK8EmV4TTOAWpK6
ULJUWZvIhkkVgPfFFMmVwvfpyqWnTG/Yq/0JSVHUSoFg0+d9OVQM4rThHnXv3zVmoesCTYGvU1b+
/df9Z2R95kiovuO/PkMZ2Zxy8Sp+bUhiti+3h74A0wTGBTgnvEtQLAYX9+WxDEAlrXQyPkXtbaVh
KbVScoiDLWl24giZx9jsXF6DnXsvou1qDBDCOxU6RqBXsUa5seQh4OPwlEBqGWIQs3MUq8oYdAOe
SH49MNJ/qN4JNCQs7o5VtMae+zOu+RIYcA9A+iC+M+Zll9igQ46thTQDqgbIHZbbINiMdDtgcFEf
APCIyzC2YlT8W9aP+J8yJNefte55ZQGmqOPWh8wWwNBDxZf0UneFckt4uBVKm2DgwwnCJKGxQb4j
i/56ilnhffUN1pNhraS+lF3CXfbvVMwuz1Lq+0QZMBVB8iunTl03uzYEsZ3mUI213eMEUhm/iyRm
ab7r13rpl1YCtS+UvFEMEtGXO7mcs7CsUQW/9ctadz3jHc9DP/WsFlBDPavutSE1dTVmRnRIuRkc
FSMzC287jBbwM5a09ikLrsYAxwCED+EJgG+YpZ5aX0rDopPwnh1BRZLtkzW9h6XIARbwk0GGYIAB
eLbYga/kBak13eX6pqGWsRX4o6TdT3wy5WNBVFbWh3ANsLGwwy6Mzta3a8K69DJVd43sWTM+p0IX
V5yVbbzg0owpxwQiK2Mi9pnm9mwVke1vCz0XcHjFCPIqpBkZGKplJhRisMng60yIDkfOiB5XpsQc
4GUjpQcxavRHQgXCpML4D1lLeDY0cmJFKUgwZg+ZWi6zVOJYTi7cS+XGOwraIUFqPD3dHvtCtIH8
Gjr1oN6Efs45GVXNy0gtY8xvjGSLiEeEHB+aeotSgI/QMFjzGEvLeW5uNqxBygevrhRkksJ7Lv8u
wnsNfNz/tyHNzqQhxEUzDhhS1CCrnjO9cKRKYXJp07voPwTvQJhjmSRlIloSZ1tHl3kSN2puuCnw
xLH0rDSoEArvjby2IZYAhReWpqk926Qq+K3yOMtAjyMXbwmgLUPCskrd1J5Du/qQQyW4/F03eBda
fK0Xd9HPQXqIoq6GtBCQQ5fGpVypjSYsDVfeqOMmjo8J1AO8xlTkh1gyUNrbac2JG/tCeRZA6Ru9
KEBaNyuhx+RgZrfNT5oA+WBZnDTFLz9CHVQlrLXacFuA+jkYPUYNdfLKN2t9JTW0cJuj0wA9jBpC
cFD6zixluRzyaBQM4GwyS/PvhhQavtFOCh/17vX2bl06Ef+auqIjzCCF0ButD8VqcV97YCgAZhyd
AbeNLERKcGwyIgUANgEOn3fV5V4YDUKEzRMmT6VmZdAHa96lGq+L8N7vdglaEcJdl/6iEBn3StsA
MWKzQQMcF7Z0pWfkehWRL5kkYPEbbpJ51iRBpx1vCU5MUogfuVS+o8sFcjS0cxKlXnvBLyQpAPEG
ABiZU3BdAzp1uWfEUgIOrZOwkpJmgl6qqKZASUO8r4eFOSSOyNQ1wenrJYVNIEjwHIX8s/zTpHl2
UrsYOfSeR57LEWb63GnkwOxW+oOWB3ZmZHbf11wexFAPPLdO/kbRyXCyjIExk+yq8UtQRCsb1x7Z
11cFxBQgawPqCBQD9PlUAkk/iB5KE26gAJjofeQhcStf3bTBnyS7Q2PK7T27NIvTqoH/Cf2EVxws
rVoEYH2IDFcEUHMY9+VOLKO14uQUll+6FIzpzMjMqdYKaBAqaLe6qtbYknKXQ6aBGkA0yZsseuyN
N+L9GYRi5cwvhFIwi/uCQL8P+cp58SHDfVzHI85Al7m5HO09qLpBFINVu2bqE6JOF7Sbyg+tVWTm
Amzy0vTswjLSnBu6UBluhfJgH7889jJDbcOCJJQXbTJL/2NwMAe0Ds1tQXu+vab/w8CRk0bBHeOe
+yGqQgUgCab5lrKGZd13hJame0WGYCNusxGZU1Px/Zd6VFd20wIzAlJeEnpCVVAD4qaepXCIVvAq
zHB5QD/m9AyGIjQ7f1GTQPZGMHtU+qByZ/vs18jwR+TDN9XJGg6GhWYrc9iic9u5PRVLp+n8e2bn
NypTpfWn7yEvWgf+T9+UiQ3ZePScfKirhDjT6Ob7XAVLNkjq0eiAQPfSDfoh+s+IznGYdAgthOhs
CbVNKb53nuFUVWDqleOpcFaSblZQDO4H6Ere037Es0mrzSG0xOaPWDk0QSIKfJf1hq7xFkz77voL
wYkMuClUKcTp2jhzmrqkxD4JRsPNCDkGQuCzqvJPt+f8+lrHHlDgfUHWj97guWJ9LiW87gZcBga4
petSwEBPdd6yEm/GVabjxQVGNmAq+ADkR2chExD/uQ4JGhy0WjFjaYcnoY+OWl3PWS1nLAJMWREe
IJIZCj0T5N7UySYvRiCBYrvWKVP1Z39Yg8kuXL4AUymQxZwwjuhjvZxlNakClYYerkP0uWkHD1k6
CdIXNV85bmt2ZtduI1f1WIoIoIRGva/DbAv0217F2y1aQbOvGZpW4WzbhFUA/tkKhiABrhlQnt0E
gbnWw7K4N89mbRYOhlKeFkaNu5a08W89iNE7A4GW23tz8UI/WxptlkFS8WQBSz5GMnqmhzY7deNj
37x80cjym+NAndv2FngacBh0oBDwG0LCeV+ORiMxkYbUc2MmPInofAyee2tqengGBzpnKqMbAoqw
O7p3WzDV3La+dBJBWTexHKigR/mhaThbtkTt1an/zXOpFrAMsR/AkEr2JtZoVm5X0E9LgcS5rZmn
BSxcEto0QzjWbaj6q0wfS23FxNJZnwjwKOI95ADnnfNh7SUeyiqeG/RoarOMSGJNf/CUnaTsydrK
Tbtt7imBVoEllHFE4EgutzwpM1BEjDXatVLxDsGJCeiKJQTCN0FWvdLlO7n7qrqVF9GK0TljIw95
WJCh8NxmyNC2jByrcahEvPxAj81HKFgPFE3mcrAWdC7ahfIhks3gMwcg6HKwHo5EHleVh8Ycdc+L
SVp6HExPsuq9tva+XNwoZ7Zml2SjZkUaiZhYP/tbxM+6+qcU/kvAiWLxP+OZOeDUq31BjTAejaCv
dy/vKhviS/3wK4rvwT6Z+9ra02/p6j+3OHPFisLBCyrDIvH6h5bfq8hHi7qP0sy9n58K5GrBsUuk
u75LnUoOtrcP+kKCFq9OEN7LIAKfeldmuzVPSTEOKczrKGsxiUAj+rOQfiv+o1E8SenW4AoTFZbE
+3hQrOw/3Phn1n+c7pmfGceppaTgHrp8JFaieUfr6ZZ2VgoRYLJy5y3dEqDbxz/gYECcNduqUaVm
seTj2Yc6GSQMgs3tmVw8CYB2TxouBIx6s/thgCPQGg1uLEQ0Z1JeW32oUTNvvU3b2v07z03oPK0Y
XUj8YPmmHw2MB6ZkHjDUXWnoRSph94TczEEmipqGsO1HK4FqlFq+c90pAjP0f4WAljlRbpblWyOt
aoYuzu3ZZ8w2sYiCdUw6fEbcKBBxYg15GqHsbg+OtuktUN15aGQB11+JWRFW9tCSc6eQ60CyQtWn
SO7SBf0/zr6rN24mWPYXDcAcXhk2SctVlqUXwkFmHMZh/PW3RvfgnN1ZYgl/DzYMC1BzUk9Pd3VV
ayXRWCZw7lO6Y9kHxK2A3XUqKKu3sltC9/32Oi+emG8ZIpPHwsj5XdpLYxP08hIWGjgQdzToa6/t
a9vVQsMti3vGElcCTW8jZX6FGocEZs3uP1xnvHdbQf8lWJdFyHBRTalEZjh7dE26crqxqy16U8La
U5R7q1q5WZa87rkxIU62lL4bdJkbm195C1dzhE7Y2pwqmDPxzjw3wn9+5gesfJ4iSuDaEW6ETeNl
ymeugo1bfk9C6spDtKOgXXK6Yd5UhVeM+do54osmfgA2D+ZTggIJyDcvPyDs1DaPqRkGKXKXueYC
zeOhCQIQKCTc6B3rN13+y6qORQIdo2Rjkrfbu2rJe5zZF+9vkImiVTI3Qqhh+nmLx+aYP9XuJG0q
vX+W8PhP1poxFnoOOPoMGEvsIfAwiQHmJKUp6RUb52YwtjQLdOX33Lw34Z1U5ttQG+C6TA96ezL7
VUepD27Oo2GvZq759hEnHjEuQgcwLiADIFy4CpNYBdJrAreJDovpOe72Vg3WMbAORgzckmPvmGiD
r9U0KEv5+fasL/Q88JoAeF6gtgj+GkO4ExRrqFv4dBKk91xucdyATBvpFiwABDGCbGvtE59QXxk2
hVvv1t4tS28KC6EGEtiA+ePdK5ytuBvaJlM0wre9kWdenGyo9tT72clGB50fKg8r413Ip8Eg2GXR
DmhDeU/wlWNo0jzLFRK0puSymvjAy3QTJOlbxwq3ZvVXsgdXXT1dC4t8YVZ4BcpU1iqsHgnK/HmU
H5QOrMamBZilA/KGDXgsEbe2XhOvUccvTzBQcKj5y6DXEJPZcpzE6lx1uPNBqSsnDhql6OwzC6hs
h911GmhX12j8+IYVNjQ0hKC6AqwT6t7i0ynBURutBiYnAvJyiGPFEPaI9DuQKuxvr+bCxWchZgOP
A9jkDdC1X/osVnaDkRJcun1p7S1kKazkjlJrZxmJK6vvJqhEbxtcPC6c8QWUGwDiq2LVs0rHtp40
BW6aoAyCwhJY1dD4Mxr7xKLoI3uE4LoLtQZfLkHvZoLDGSA5DRkcRNVeqvwoomclelXXIoCF2hs0
VAB2ga4SJuOqQzGO9ERRi5QEfQ6pKuLrBf7cpyocF958cuG0U7eN2q1CB78u/x1bcmldWAddjqKu
7WISmOFMnbYFVkkPjMqpex38X2u4zsVVB4WEhnoJECZimT/JGwXKMRWsQQs0TrGtabeb1ARhBpD/
eQVhJHk1D78Q36E1DMwBqCzwhJnw9CpYRzqsJ0HjHiT0FKXzipPNNmV4KsLKQfsBuGyRN4tBoVre
KfWpoHfluHJFLg7c4OyYBhorIGl1ud3VbMg7khQkGI2tVbONWSeeiZIxTnOj/oFa18puXwh8wMQB
XUtwcUKlRxNCgtYAAfiIjA/Emw3JsysUcBIiF15vlmu8IIt+SsbkQq0c5xhppsuxsVEKoyxqYQu5
Chd7eUdiadz3wHJ5Vl4eIxtN+1le6oehjCc3BkZvZbSLs4taB54uQBqgQHb5BWSK86mLJRKE2Ll2
jqxBjJLVXQcilJR9xPn7iitZuolgTYbUENpbUfa8tDfbwzSGFKvZ0rswzbz2r2a4OtNPkHww9czB
81taqzby2010zec2hRXNwIrUqTJs0sYx5sqp/A74q/xX6N4e3NJcQiuaM0qjYKyJYxuavmdEt0nQ
GOFHUZebKgcTJBh98k90gmgsWinZLtlDMRwQEbw9cdkJT88yk5WOZli7znRTlmzJqd3KneJK9ctI
d7fHtuQJzm0J+yRLEiks+T4ZxtlJOsD319zp0gV6bkE453XBzIJVEwneYqb4htsmxCdAnt4ex0LA
jaYLvJshyoPgSxThMxqDydRG6GXUxnG0dtH4YoX7qgYBvVzjAvHjx9sGF4cFGBongEeB7Ru3efbE
0bUybTloIShmaFIR22UhlGBUaSut6f8sOS4U1NHHgTSHCgm0y6NVd3KlFBRBXqW/DcZ9Yf6I1zoM
F2/ccxvCUapz7MYGidsgBIF16Ldvs7UzMxdTWDiml6hf9pe1VpJbGZcpbPPRYnk497BpK3/z7q9l
n6r+4/YiLTris3GJbtBQCRIpBra3Ch8k5XcyGJDVQAp3yBc3X9H73KwRhi4dKLSiAoUMPBl6NYWQ
3K4HlnSWFJ3MfJC8WdUnZy6KNUqMpboy4l8A5HUkDCAWK9zgNAmVqKkqgHO82oldVBjBumX6lf/x
WoG+UdqtWVza7+cG+c/P9nvdhlUoq4C01IUNgma/t3/1jQx6d3vlYC0ODYQvABkj6w5MkDCDVhUz
y0oMlGrtzsvQspXMP+sDWiiKAYj86pA1x9jezLhkJhkZ+PDeSD/o/LSyc5Yul/OvEE6dXsb2TGIT
ECz61YGn4cB+NPYrnh8A0I8O+NAlCId4YxmMiRsq9/gS0t3P2Rp1wdK0c24/yPwYCgCKwsHMJRCL
D8oYBqARcqoMOND0WM+202dsxYMuJcKQhPpfU+K1Y0SzRXNrBsQFAqMWuMiASzgURrpDe+hpsHuk
o56yAlTilnzUtaemW8HYLJ0cKERwsh8u3CQ+Ztu0avWiwPunlY4TiUHRsOINFpYUB5OjzDjGDBfs
5RbuDbM0rbmITq0NvrEkgkPAnZd9xjWedO1qELiwdDaecQCogwQegb1gLq/kNurUPD7Rv9oBTcwn
kE8cqJ8dxyd0ZoTPEXhYU3Tcbm7vXL4jLqIiaJxyoQ0AhyRwZYkVgGjKU7XuzfgEPvhR9TjqQGsh
COLoyX1lbuphJVpZsfftgs8dwzQXAythT04KaFl+xkrukOlkt2+QQPSa4tCkD7dHeLWOXMUVyT2M
z9bBOyIczU5mUTmEWnTq29yvC23XDNs8e6xt7TUk3m1bV4vIbQE3xBWkv1sNLvcMrav/sQUUFqAy
2xq8Y8wk21XMyJohwaFbI+2iNLOiUxc+1IMK+kZIFVPFqdca/RcN4bmFDclxyCIfsoUMVYMXQ3Qa
e9VL0XBkaQ/pbO9L5dftqbt2KHzucAQ03E/Q+dP5gT/bGXkqgVF2iOMTGJqaAbqT6eQhyeFptDyM
anKX58C2occffUHYI1L5uTrWpb15/gXCpPLu+rIbs/gE/MUYZnvSH1oDaoAa9bIW4oM59eTo6/aw
l+aXy07KeGKieiEWjky1anPVpvFJwuMSbA3aAPaocL9a21y2Y4IzHoA9nAX+87PZ7Vt0cOtjFZ+0
fCdFX5zQBKQQ8T8z2mIR8Tz/XzOCF0tr9N0aDGb6aPKrBHJ6GajRstZta/CbrG3O64CNm+NwY0AV
kMoWWwurGqLQeIXBHJtcGT7sI00GJ4yDyOp9/XUiP7JUXjnj1zA5bhQyelyTdAFBWkxTzfIJnhp0
YVuyGx7T+3gft4G6NdZKa9w3id7ZMiyk6LkyCDLkl6tWV6wfY3mIQaKLLpX7CAfhGCavRNnGaxvR
viqC8GHxvQHuEA7JFZYuIrrVT6yPT3c/Pk2n9U8n2TnZzp/N5rTfoJHstDk5T/4TlAWcp6fU23y9
gOkQZHex9/LlP7x8PgTvX+AkdO7BVHMI3I/Af5jdIPb//H18s/ePd5O7M53OOYDW9WP3/PgH5OmP
7vOj6x9WFmjJ4Z8PRHD4eYkuQpMPJAq0B+Y0O82Z1xImfOKvFuZssrgrOTtOmTonal+OsBGliH2M
zkCgF60FBd9B1LUZXM2I2wEQF/uBwZFoNBn4SE+ynjpG+bPXEifOgL6bfkMeetYSV6Hjtq985OXq
YcfmxgWFqCtlL43xVECBZyAlGq1UD5iv7W3HxZ3hrU8TtiZaYIC3Ig0c1wHaST9XoBiL8wvyTjyX
NXhGMd1nkDFPUnmOTxkY+7IcVAErEfuSAfTAQlWWB3i4sS8XsBsyrR9KGycr1+Haa7iqeGpq7/Yk
LXhdrvmJNxdUdxCjCo9Wo8wAbw8tBHVPzoPuKitB+NL+uPj9Yj4mTJDPY/z3o4V1jinY62XfZCcU
DBxz91WZL5bsGckboTkYrJ1R86rJyaq9JP+N8xxRw3+AiqJidj5k5XJie9bptTVhYvueaier0uW9
Gg4rretLjh81CFQiMD4QDtiClbgv+gRFLlzVWYzmIXAE7qAem6qPUMjOHLy61lrzryHKfFxnFoUk
7WCqZi6HsDj/BhzZebG8l1+nh8zN3Nb9QdBQi2eeww7v9x/+6Pp/LPfg/Nyp48qpu2bGET5DOHZg
RWFZrIbxSc3uJQsSDODSm5HI5PWmOjeADT9qU+rlZueYnXUnq/F2hEKDfEesP0wuXX36VSkfcfQy
jGDc2/ap1+mgwIoTF14CHmgl+F64wC5mTThmKR2GPjIINmgN8kHJSwEl7ED9YefvZV6jIb30b5+4
Bed/YVCIczIatRLVMD8o8T3Edui10p0dxh4pV7bgQrAIQxAkR8UJNBsiW5w6tEoSdxm04qSPugck
s/BUGTxtrUdVaKHpH/r84/bQrmv2fO2x37ncCm99EryJZjRF2pR5clKbH7IFzy4zCGLHylYhYAoP
7T1ov3ybjHsjedUIcTv2MCsABg1rnEcLzhNtXjIavXhRCMCjyzPeJo3UlhHGPppyDB7JCZyRtPpn
uhg+3DMrwt5hhTQVDIpNpz791Lapvu3iN1b44My+Pa9LKwleClhDHws4cIR4IenwJmHdlJ7YjC6v
oIwOYV+AObP/VdDYsak9u3j33La5dC7ObQrxQ2iECaEENm3Ej+h69TU/6o5lrLvQGvh3U0DYovsY
ioDoheYn5ixUMeopwQuxTE8yc3suOu4DqVlrDyE7ktW00KKb1BXkMdD5jqqsIQys73sZrAcM1qjk
E2g49imvDQ4vpNqGkXxMeoivQkrXeCTxpgbGokFnlJ28jCmmfBiCuv8aiPqb/tLu29Ztxp+Q+K2T
9w6FxhHBT9ruY2NngkSH7VPlM9XWuHyW/AdAgpgvRN14Ogj+IzHmbiZpnZ6SmW1RCAOQzaD3VAYH
5FoFf+kUgZ9HxpYDvSWQR5cLE7Iky4mdpycl+YMEc7qWpl/a1wZKtkAIfqfJhN/f1smk2xmWwkZg
Svp5n87HOr+HpI4DTOLAoKzA/ll8EqcI6SR026M+jYBHuJdTswVVGFSLToWBliG1d9L0gMToyulZ
nLkzK8JdrOFFhJrQgJkzUtuhzPqDTP2a2t/i9J0ZEZwcJq0wZLtLT1L5d6RH3fbk4k2ydrGROVb5
ka51Xy/FiuA+/oZzAPb//T47O6fyoE4I5zB1cuTF2X0upY6pgUapWON6Xdri54aEgbFRb6E0CUOK
+SzprS+buP9PidluCs277XsWTaEMhbiJp1BFrCK6hMeEzC1OE2s8pX+yOxR6iWs3byn5um1q6VkO
GjOA91QuKo709+VxkkC8AclOvJWUSH+gU7GzGsnhEjdhNvlZOHuqDmZj1yKvSbKG415YO9jmRNyI
CeD4hKtKy7UhJwps9+pTVe0KKA3Apa9JhC/M5oUVwTcZ0UhsZPLjU2fJpVMBeWqk9yoUq8fZeMq0
/cqELpnjw+FiDWhOE7W3QGmoyRBgTk76MMzbUa4rJyJ9uJdBJeQq8qR5+ZSxTWyY4Qa9VAXqmmX5
Ng14ao7ShBRC0QFKmOW1J+UmyPGrovMjKV9jSVo4p1ABQhkA3pq/tASXA/0yOURQjEDMjrYtOC+Q
YP/DNOqMFE3haujJLfuEsvrP29PDl1R4/4KmnDc9IH2HzJO4GATS5tqIa3UYq5cso88FeOZUdS2e
XXrpgBOdE9lxkJcqJsx1pY1Yamb5CZw/0xYs+7XTzSlENaOAAE6gsAihX+lA1qdDDFqtieAuDBO6
fjhN/5/BS7wPe1VRaU37/NSA9j4bXeNjhnb17am8ricbXDzw/4zwnXjm+rLZNAmzu/w0TE49gfFd
Iw5YPWsn/Vl6oCTbxP5tiwtbGwbRa4uuS9ABiXmVVCqSMERnzKlprMzHZpGOrSXbAM8V8Q9TbuuH
SKNrzECiUSQqgUPkZNaAoeCaFBxUbEghTUCAcRqUHojerRkFOuBotWFuU3Ulf3KVTefG0MgCHii0
1XOQ6eWUqiQ2ZqbCWCR9VB3YpWXiKBXE7UF0Y51s0+vljw4KTFRyQlN2M2OlPCfuG25fhwiIAZ53
DQSuwmBHI7THognzkxrmDvLaIwAjmf5fjHAeFiwj6NNFGAdFGcTOgB0/NXrrGPr72DCHrCqKLg7l
zIpwX0YzlC2kLKGnCZWcAfNXchYPUGPf3pNXzzs+ZfgDEDp/hmD5Lpds1IY2HZicn7JM3rQW1PTi
4hWtTlq4kw+mvJX0Yi9Ta6MRBtGQFkR6UKVeO4riw+T7I0CmCIQhJyYVceGy3JC+szClwDJaHgs9
kHe5zAUO3iGH5z9//tLTAIzH7aEvnQwucoBAlZNPiLVkFFgjauXYLCWLn0Bgh5Qn9me4kXO/lNaw
P4tHgwvp4AWNND4utst5NjMlltSGD3GGaEfl9Qi0kP7j5fIc6Yk2G/eJPTo1Xicz1Baq+C8Fk/B/
GLGCBzTnMAFoS/gG6LKEdQN5nJOEO8S1BkW6ixAo+ZOJLuSwakMnL8dkd9voVb8QFhfCGngCIr+P
HmOxXAJOiDkcLFjVwctCws9y3ilj+ZErrj2A5QO8+oMHolDV/iXp1HMmBgENFLtVfSV3crXevKAO
GBTXPLTw2uI/P/P3UleGeQzU6qMuRdKmgVYL1AW8eZojZKp00GuWtN3eHjs/pOfXNZjYEJsBxorL
Gjmb74bbM5NEj8mYqXbyWLIp9tpYkQGwV+aVe+V6b3EzYPTDdamC/0PE82gNp+bSYAYMLmz4YlXt
qpO8KViyMSrwFQzvNbuLkx6cm0FSByxnKy7xKiX8PdCzLxAdL6Bt+sCs5NHIQVmTe2S667N7Xas+
UBbretlBnTFHANcqv0d0N6DB99BVoD0zHKYcSbhDn4269k38PXYx+d/5B1y0CM9MwLSF3V7NYHCn
HdZ7oHK5T8p02Ga5LB/UEJ3addSozpy2MtCtMgMpn24cs6pkHmsTZSNB+fNBiy3etMvYcJiZPDt2
FuYuqSD6KOHu9irK3mJd+0U66MTXdpL6cYys2O0NJIb4nKkG349CI3yGrogrC7HTOp+MnB07Oez8
QpMMr8cFtE3HFLoM0Ejd37Z3dVi/DQIZBi+MniTsm8tDos9xTAir2TFGHaugTxZ7UhAc9c1T34yO
2X82g7wnxbAN39v9EN91+i94rzk2V+6l7wTR+erxDwEhCFg5ZFQH4TouPySy+8IaypYdoZ2xj+QD
G94hAARl6zp2oyjxtRoiLeGd3UN7mkDApH+IYj98yLtfkd5vquhYaMaubD7QhBjjPyI09PTtaXoz
iLwd1mhErzrnv78W2pb4GDxZQCp0+bVjguQdy0d2RG7nMJaO3WkgZDadKYfcInuJsg7asV8Guk+Q
Jz6oxey3TPcgbkGN/VAdaMOp24O41d0CXLW6/axPI2dKXcHBfD99xVlF08I3UgtxvSgyIzUNA49s
3h1zk1az0wx69VjIXHRWmeMOYKpISvDCaozcdrrIjO+UKU9Cpx4hWi4lKHlb6J0FgaHWKMlLXQFP
7RidZh3SOhwLv6ONHKRZh2bPOkwLwKOIRX/PaQQcexV16e+61ocI7NtNdRzxnviMs0ZCFldp0tHT
CmbNm0LNVEAFZrrGyibGU/CQYMvHzgb1Kir3IrBqyMKsDy27CrLMBqVWTg3HeAtz3djcPkFiKMN3
goYEG4IKNAGhafNyJ2haAp4rHWnOFtyrVZh4ev+3kD9ZPIG95N5aa80QL7VvcyBv0dAUikbg76vh
7IaR56kzIhPmgA8La5wIb+NgT/3jmMDQjvsW/YCAEcMhCbGoIY8g0o5LcoyS8EjzELu8OZj6fJeR
o5YxPNFC+f22ySvHB5MoYcoIcsFDgTfv5TTGc6Q2KCGTo5EeUFzeD+w44iWaaK+37Yg3NEICFQvC
R2YCWiHK98ld1PcZdmiQuY614sOux4AEFJrQEPbBeSNRcDmGbrRBOz/hwUXmxsmtZtfUBwg8+X01
rcRYC5v7wpJQkaXVUDRtbkTBbM2uQmbJIQP7Q5i1Uli72m0IM85HJLi5vK37CKUp2NG6e8SzXlVE
d3pE0Xuc/s6btXoFv6EvvBUcKWJVzi6IIBL0WJcTOFVaZkYVJrC6R9B0HEMPZC76K54gvfyvx1Yw
JQQwvVqqXdzBVJyHh+FJrf2wO2b0E4EkopSVzX3lIwRjQmRC5NLUUCfFNBbJwYJqCJj8nYrq6OIG
+KydHdCm3t7mCwt3PpNiStSIuhnsb7Co0eckQ0nGCr0ZfAvo9o2jv7dtLWz7C1vCZuyNjmhZZUeB
BCRIMrhaf1/gQTMZK++3hU1/YUfYjGPSmr2Ww85cfgCOAN5uZSNXK/viKkuEe+PCiuCIELOPIHGA
lYG8J4b13of0rQiVO+Ulf6w1j0TJk1Kg6U6fO2gurjTCX3unS+OC453LylYbOcSuNF/t4Wui//gk
+h4cRxqjkxER8jdH5NntYZRhONCZREFugytilPXkuTOUwY3kptr0dVUGdTeupa2X1g0sBoBRAN8J
olTBLfaUzNOQsDgYcmlwUkDpD9ScClz90pqpJQeCLA0PIpGoQXnt0oFA0jzB46ONA6bVKfFBhoGo
uWwpgMZ4tD3kLY0aEFrW5bit57rzQynq10gLF44Df5VBMhqddhp6/S+/geZwLdGUZEE0DMkPNUH0
kXfh4MsjI+5UNe1K5fUqd4tFhSCwDWAd2oxQ7BAGXZq5PY82y4Kxh36eEoJsEhlUKDJGzeBnc7ZN
w9DtjCRQwPJ2++gv2waKD20liBQAc7ocbN1Omj7rchaAUTl/S+1S2k5qDRk3W83cEXBzkFPIxK9t
8oPJw+DVdRmt3IULzhXPBSQ9kZyHDotYDGRmlSpkVLOgtPuabsZ51p/bvgHwyLLjskblQJNyVy3q
IvHCJIvXWoaW7OOahAIKPgOtnMJ6MzMsiFHMaSBNKsTX0jrf6l3bv0pKhK4X5AHupJiwrWlQZa2v
Z2GrodsGRWQe2YPBSzhZ9SxNctZ1FAz3cnQqQRm3tVkTekVpbfqm1ra3V3vJHF7XOFwgUwDlubDR
prRTWrOpiyCaC9Cf4dlc0s6t4YrR0LSmCHuVqMS2RtMm1E+xPrx/k8/7ma8qeslqhnguA4VZnhl1
zpAb+zBJdplypNHsgsdoIJbTyYZLZXLSUNxuqXrXmWtXwsICQ/gD7UxcoAVvMWGWszZmsWbUVVAj
kVWZYDGIy62dWYeqGTs3TbsnhST+7am+qjNi9N+0GaCb4aTyYrIy5RmIVunqoCmtXR/9JPVjTd/N
8GRDSBgQBT1lu2R6jpQ1Ov0Fbw0Avom0uoKVBu3q5bRbU4k+d7moA1kr/jIz8lN9QCtrmq9ctAsR
CrINnBwEW1dFj+6lnRSVZ6jOlnUwtYlPG7SUIy+nD8lGy19UfSWOXbhXLWQ40PQMdWEgB/jOPttL
UdKFBI3VSIVFtHyUSVFsI1BhrgQoS0NC+s/mJxKtkeLbogTcPTTtpAkq1QUV886a5G2dRse+fR2k
NajgwvnAzuCC27jm+PUqjAkbiNiDDV06KLJ3rUPQH3+YOrzN2EnfUt+oPsP5voC2KjU/U3ttm1yP
Fa80sCGgwsS3qNhHIUlDORlqWgV5j2bq6FNSI+Qg93DSnp2ozu3TcL18l8aEW6bLSjJlVVYFBYOe
TAOs/xoD0VWDHzqTOCkqbjKw8WIFBROkSRg1eysLIDq3KQ/yHQiXvvRd65bAXgKC3jvQ4K7XinXX
HpVbRTlCQysd3qSCR80sY4BEMazKUu6P4JLK0P2VtuE9NavH23N4fa4vTQlxbQfVSC4jkoFFr00T
zzKfsnwN1rRmQwhfSZOSBtyiOboiCzTX91WSg9yfWp5RMvZ2ezwLG/Bi6oQFQyVnoJVkZwGNamcu
93WODWjdSWrpztYKGdaaLeGoId2uF4mJZZIeS2Ojj2/sF9Rs3ZyudVYuvD4uV4l/yZmj0oGxqFIK
S2hxLGd3BLGLnSO/OKnxcxw3XkWeaXo/oIYdAas2yGvBzOJIcdsBawrUpaoKK2izsItRfMCGHAq3
iJr3tB020hQ7eYTHePl6ew2vw3WkmXDLYN/h2Y9u0cvRMnOajVHK8iCvIbB57KqtlnlM35HsGLaP
mvTntrnF2T23J7zDzVwpJ6rDHvhOHckvvNPT78qZfQrqpRVT/NF7mcq4GJomBA3K3OZ2k6GbjEW+
VN7R+O/IoJc6uWC7RpM0ejuZYyM9XI39iumlJUTyDgA5voBoc7uc1KyZLHVWAcVvRuIlTqQFloVc
ZPE7WyMBWHSa56aEcxFntak1JUyN8/uM1gAZcrdKvwlLqMTvymzaqqYXzQOojStQ9NRuEm6MdnRa
yCHfnu4rbUTuvs+/RDg3cajNnW6U8Dz7Ohj83gPXI/MGv3sqTsBqfUTH4YH5IBiHSGBWOW4xuoDz
3/6Ixd18NvHCbobQTx1BIjcPtOgH7o/5B6jewDvVvdDfUrGSKFizJezkMEdWe7CqPDCjbRFX6CoB
mmVT1w79A7JZvV+jNbmuE/EJ5v1BAHqgSUykEeMcK6Fsdnkwk828adGIQH5RgAbpvJPnJ9L9UQ/9
fEwMCOlSb278qdsYa+nBhdcmPBLeeMBC6TxZLGSaWii1T6mBGaY1CGy24x39gW5UinrFn3l0orVc
+7I9uCcZgkdQTBST0g0hGTVZTqFT0aiyg0f4GDlFCj0JN0p7mSeAzJqhStaVfymqHpC4kiTAeevG
rP/DdYcWFISN/Kl71VnZpuPIpBobXNfajUR3Cs70lN/R8jTm48pGXrrGz20Jh6mWUpQY4O0CFIui
9jUnD8ReKUzxsyC6R+QAAA7gUQeWVHBSqlF1XQtPbGeDB3FvpAW82AJnGijaxg8rXUsMLdkDayrm
D1x84LMUAi2DSdpc9HUehPMx4mKeX4axj/q7yfgc7N1tP7B4zUD3wwTHugqMuvhgTOLEKieJwFj7
NqUOhVg2eMzSfgS/texIQJ1Fhktq3Vfm39NaCnFppGBbVFHzA7E30tWXM1uqTZHEfUYDIoEFncZH
Em2oCZHKLnOJ5UOq+vZol+zxIhsgDwgbdBHK00SqmozyiG7qRDro5A7QHjcMnyLNMwsQ0HSg77lt
cMn1gYaInwNMLYRILgeo5b1Ud1SjuMQrI3VY+Pg1xfj3W9S+ROoahGZpeBZX6MDewftR7I0dzW4G
cYpN4fdCJwJzjxGB76Nw9QQZiOK5jMOVp+oVtAJrh7wkxN1BVomeTLGbz8wjwKNaUgTzDHgFEodd
qQZT/ap2d0x96e3hMbfC46A6la76aF5xlfsIxXCAC6u5Rwe07s3Jb5Icuvfb8/6NWBLOLBo70IgE
ACwncxDOrB1VcxiFeRlYRbpPev2uYfUv1a7+6EBBg11ywIbT0dSutdK2Jorb4CEaO1GM8FXWyk3Y
GK7UzA8k3SL3vPJtC0GPZgJqhQQNyLBw0C83hWo0g2qMpAxM42sMp9OspI4FoYpy9iLyVICXpXk0
5szr+tgZw51mdS5BVpj0+zmE8gfy0rc/iNsT5woSS6hm6gBiYr4uvyeljRaSIaJBaIWurqFHVjOL
YzKkildFz7dtLY79zJbgrpu+kIxw1ngs4JFuiwKlW2Pi29yj5hrB9dq4hMNHoyS3kGbE1aDGvoqO
YOWZSGxTDCuv1aWrF9sfnW9AByK5KXb4pMgZWaUNN9YM0OHJtApAihKCkiDYySS3yyQvztXNjJ47
k641/C/cf7ANXVHgI5HGFzP4oFGYUtonNIi6xi0Tc59Nzau9Sg92BePiJ92SUC1G/sYGmZbgquWs
J2YbtjRQk/TYtKMvJcN9Fz135q88sj1mOLOheUOY7KJ2+Klpr/mqxiA/s+I+BYWcxKHf6E82hcdC
3TXqPIcFDQpJTtxujJk7sew/uGwUdDmVNLA9BuAol6ehT1oALBkGGs/GH0mun9uJQRHzZYK+bzJJ
Rz1SPtRC39w+F0t7FbcgbkJAALUrIlql6nWtzmuKXrvCNRkAOpBXitAx1EbTitNe2jHYqCBr4K3C
qPtcDlApVKzQwDiiR5Idq7MJGJZtxZfDaS0vvmjq+2qAFDVyRmIMjN4UAy2h3FThj5GKMLBt7xNk
ClZ86rIhvmxQJwbHrDAmPF9rlpgDDRJVA0/yazIAj5ytFK+WjKBlByBNtN+DCFN4Jqvo3aOljeiB
gHHU703lz9CUkmMwYw2ytbTTUdpVgAkC7hmI9cslCmlZSVWIsKEhAzJEj2UyrkzYQmCi86OMNnwJ
SmiiKrLe95Y91mURNHNfhgc6MhRFQlRSthWZWLiPiYoHMgknO/UIynlb3E4S9W9v+oUJRfoZtQPI
XPGKnHDUwGE9NTHrC8CynjQLqczOsaF6fNvIUigAGkjUkGUA9mzkiy4nk5Z5bBmo5QUJ9d5tv3e+
QKHtPgSv7z46/523zgGRxMqVupTwPjcqplTsyqJaSmE0axsPbPhQIBmhjjSVrd+ke2a7Yw8mMj/U
dlX21iQHArri2+NeCAZByKLg6QlIsSKJk9uXORp11KwIAGMzNmYSh36D9hxQPqMPy1KrTWNAuG1W
q7Vs+9JVAbQSWjh5ExCg1cJhpMlYKjH+CnBdVT9riQ17oxw1F6oIwz5hFt9RcrqtpmREk3RtuION
sn4ip/QR/YXEzdWiXXGvS5OBoif43SFtDsAWd79nqcoRmo15BV2RoCaZddeUtuy3CIYOSlVLh6i2
I78ZqsnTtVh6ur0MS3scjUIq1y1C0VfhPz+zLMVTDw7qogqIPm/Cqt8VqTvV0va2lYWwCqUiDoDC
hOPJKLgmyY7nkc1lGXShX9c/lX73Puh/V3OgS2bQHQBIHxwtMivCyqKEOuJ2bDCNVYZVzFPEi6O0
H2b1VPaz7iHzsNbyvuCoUDhCaMPfNHAVwumdaTzSIisrqCGpB7lAEzVovXLzWKqyp+e7fitB0ef2
ZC4d3nObIkyyqFQGmiEUUdnwbEXHRPrsracul/YUqbhcPWnQkG6VhxloVFq8NFG5rdaS6ws3AK+X
8V4hsKfjCrjcNrYckgZdwxUeU7NLxs+2XAtaFfwGIZqCRAjoBFAtRrwh3jES8C1ZUQ+oFGc7OfUl
QPErvBT9vn8b8jd56pwof8kzf00JdCHSAV4csQBSVfD9Yg9lPxljGKp4Mna50vpUYz9ViKS4mZlI
Dq2syru9mEv7B5w2vM0M6WVEPZcTKZGs7Og0lQisurl2jERCzyYYe/8fZ+e1GzmydOsnIkBvbkmW
kdQstVHbG6LNDL33fPrzURs4v4pFFNEDDPbMRgOdlcnIyDAr1vog9TR9euuhSnRUjfq4Qg5ZEHdi
rQ2/Q6RKXAf4HZ7w9cxZQTXbiCOBzqMFIrwJHVSTkvRYK+dByBdXvDNXsGE2zDETBzFFgtroGmSh
+FPSK2VN87H7KnWtHe/pam1siJKqtMzoM9EBKuv6OOMUZEgP9OsSK2p9Dibo1QttnN43SppcrEIG
wiTIAXzkgbHT19pwpEt5ChlEk/bjDfh/UMahMeu5vECUR5HKat/13XSO5//Qv8XXMHkJeAQA2Hqq
AQh9Jw1TQq9/Hp0w0O1AOdw3ya2aG5gFsKP0kZaW9Oo1gkojK2QLvESQC48mTqafW6cyXNOv7aAv
PoZGA2eP0btDZdp+mx7bbE+nfstQZFI6dMAlYEDrWd1JVwMEskFO+ElE7+yl6f65v8m9BVaJft+Y
M3NXaXVp8qdR/DoW/p6XXkxt5cBAXy94G86RIGeVkWqlECqZz4fK02OO/OwD1DaqWzRn+ciollTZ
5l7TZOP5MwilCKeoegFjWq2Yh1UWR1NQXbKFqjoUPQOudvVQKNDY7gQsW8fHrNQymYWhkHVc37Ns
LkWzLJrqUhi1dCiaWXSCNNppzGzth9hEAkmgktOvjUAXE7loSrW6qGXtdLPsishU6E1sQ0/1AdbH
nZxjw/OTt4PRVmUD7Nkacg6D5WhOfVEjAU3HKxgfjU49KXhoO9zZ2Jav4OxInJba8k3vhUqySFaT
1JckNquDalXPQ9IV5zzaMfKtA1y0xhaozjIPtLyxb4K7GYmAsenUmuAuPQ5CeJHKE/OK9PbLj7s0
5hsmgeYRKQxwJ9AE0upG6WUdJrGeNgjjFV9ma3TyuNrpdGwtQZQFTgdGJQrkq2AryYZpoDEIkKvp
ISsx/PjQd+lef2PDDkzCGnZBNYnIY+X+LB//l0qgqeTafOqN2BZmCJr0zO2j030ntLESwSoQGWbs
Xjsc199HoMmaKgzOXSBEcdXoT1t8ESEn3KUSvT03BncWHRDwYdSm1vgwWcjKXO1BJOuzaD6Pmjn8
CCpqmvd3cxvKsAo9TUA4VOLwC9e7ESM5HqSAUCYP+3fqkOfwh6AsqQSt9eDHsB6Mo1miEdwIB7Od
rMP91W/PEldLTApaGIcBQvp6dQbJy4IXs7g0Q4mATBprH1TfSF2/GMdHZArDnd1uoAoX305NFXgH
Zcx1oDjKUKOHallelCEAmzsLrfSuEWPTTiXBeDc2efw8N4QCZp2BGdYbX/+m9yUCTjmDY8f7m7+9
6HxcPD6/CEPiM1xvPtKzIdR9srhImr7AnvhOEb+j1NQ1lWMYe255I4FmNXiKoBemdUGYfL1a2yTh
gKrNMg4mF5nbNGX1HQ+jDbbap/KHsSgoaAt5BQFPLkTqN0iuVPndwMx06AxJDb+l0gsVWmGzUe68
ultWsEwpgzHFhVNzvv5pjdVnRlSJ5QXKnyn40MYf6siph51Yb+u4kT4DawZYmmx2ddxxHWhxn/nE
ek2jn6eg8E+aH0mHNIk1V/CjT/BRyTtrbu6MeihXGBy8uU76+knMYzUmnGjr8CgKQrZoJT4aVVw6
ld78vG9Pt2H0UnylTU/8RaCurL6wlLVakcss1hSTvTRBLOgZEYqd/MTuEutAmXvn8d1yHoTrMKaQ
eeF4Vx+uIHwmBsDpNsknWfxRSofQeFQC+Bkb9U+s7/n42xeYDb5ZbvUFh66xRHivwLfE7XuEks6j
/h0o0Z6g2ZahQDm1MPSajDCsa9lqHJSVkZPv8MenIQ2OzTh5Y09+IKdg3OMd699cjvd+ITpm1HBd
U+tGIerKCes3E+kUhQC7Z6v7Z1bMX+L0O4RL5L6VbLpA0i28AHAWauWrgHOhG6xVVSov9bsk+bdz
5WNtusnvpkPTypE+f76/3NY3o5O79Fbo5DKNen23k6QTmr5RSwCeTFM3QNUh07CmPQrfrYsG/RqE
WrxifLqV7YeBX1lGN5F6oCuZN2LpTlrwfZzVT4Kqf7m/pQ0oEBPFTKkzb8CMC3M213uSGsMPhURm
MeqwaGKdw6E4jrLDFGKkOLNGilce5emLYX0SExWhMoK34Vk0vCk63v8pW7aDV2EOe5GXvCl25+1Y
KGllVpdqOsj6pYmemvrFCM6auLPQ5vPxdqWV1SRa6hd+aFRUfm3dcLpDYae/tchm5vmhgAsc8czG
nfc41Da6oBw1FBbUOsnL0FC4PuqonZOS8KG6zOjAShR94XN8SOvhQfQ1O7UkGqDj57hMP8/lXlVi
A9y3MI8TTC5dO6ofK3dTZzDTpfFcXXpQfSQXjM/UldfW3zNDtYvYS6WPmvxTZKq89Z+SAorXTHiP
vtdO3rHxjZfRMeIzCt8EC6ufIUdpRY+Ik88YKJSOcIIN3FTF3QmNNi4qThz4wMInuAAvrk8aFY45
DX2hunSycWlBCUbyE2qtL/cNdvle1/k1Tu7NKit3MBXVLEfMoF3iNH3UdQe+UJvay6HNdwx2czuU
ITgw+tgEPNfbGYIi0rSoqi9m3x1EM4V9Q35olfHP/f1sLmPoos4MPAyt67RD6IJq9Gf2kwqKxdys
DIK9SttTSG1hx3FvPLZLHvD/l1rs5E1eKIio1EIGW1/CHgNIPC0OnDAWPkUtFLWVFdtJBWeSv9fU
294h3UkD+idqZKuDjHrDrxUtri8WQWp6jn77eyjaTZsAZEgHBSpQ0A7XG9P8grC7CpeEN7YZqzgU
RL9qbB2SYucqba1EHxfFODJ4nOay1zdH2FVNM01xXV8C4BRRqrtK8shE8rFq/7lvFlt+S2LWE3JO
kire2FVkZDUIcY/BUF+kQuo+JMVUH6Vymn/lmtye6rJAYkZSn/rImI+zKD+2UbGnn7DlNhbM5iuq
AUzQchZv9hrDsFozcFhfILVz9QyV5fElEI6RoB6r7j9ctrdrrUxTFzK/y9qey3bq9X/MZ6P/df88
tz4c/S6E98hSGfZbPe9CURq+n8z1JU8+Byk6Lz8AZPrS5/urLM5n7ZxeHxlmKAmg14wZQaqVQ6NI
9QVO2qI8Kcr3+3//RoDOoCowLRmeGXilV55ctxpBbxOCFGjjsueQfX7PhOJRjPl/lRmZh7RNRRvt
1L8fHKdFSXsEfAFDbezt2haCvhFGfWD6K+0OpfVdCz+YzU5TYss7vV1idbXqPu3yUBOJD1K6Hjl8
ViLd2Hz6qFrtQRTfp+JBrk73z3PLxJdSHLmcQRF/XbzqGiru/Fl14Qb1Wu/26o/Ksue+c9Q62OET
2LzRsHATxJLuAAdZ3SexDyKpN/X6UpfyTyESpWNvmIFTq1rlMsYkHSUFmoEiC3K3CUC5delg/fz7
/aJ4DICDPJnG8+onWFkfwIJEZbBtHsvIekcC8ymIopMUSM+tvlO2Wz7Y+jIwBkm9E5UgTGd15WKa
JXUfRS3SvinyWBoUVqkv7bxpW/f67SIr1x80OWhZOWwvLdLrQ3yarffCYJfzf/D7yM7T+qS7BEJl
tYwADU7odyUBuzWKnixlTjYZj01sqW5YKLF7/zNtbcoCLqsvCj3I3K+8od/mjHog4nzBDCp4QmCt
b6V6cFOtOvt62+4st/Gh6HoufblXvMu6qi/GBr3s1G8uddtie7pZObSCEmBz4Z7u1lYWQJPeYiAZ
o0B3e535KH5ihXXXXoywLJm2+DePQXNHgaq40zhbl5ZxpqM5C+o57UTl2MhZ/jyERn4Ms9AE/Fr2
O192Y/M0GmCbWchsgEKv3E4VmVNjjHHDKwfsLDBtpe9cXdlxNFuXnwYNo9hLZYVMZP2cy2PVhXXY
XfSTVT365iGqnlqjobH2UBTFUTYibv7DX5sRa8JQTZ5O5rVm3WwMI2Y6OO0usI2Z9JgvafHz702H
uqJIGoukI2nWyqHkfjbiZpr+NaTstI+lpNhxJzp/v5G3q6zuQ5MGlVLPdX8ZZrucvnStW0jvBzrl
95fZMAWN+HHBk5KV85WuHzl5jP20zaPhohd/hvAxlByl/X1/iY2b/UqhC/E+iD1z7RMhJilEegvD
JZu9OPpcgqX2E/lgwbh8fyF18Ugr70s5HPQNpfklIVtF3c0kjpCvN8Nl4Sl7jETlzxSW7+rqK8Vx
iBWVIWMskmkbStWpW2TnToodXR3PSvypjN+r1vc+cDoZbaJf+G1t+JAhF1+6RQ4HJ8Bo38mSb7V6
KWNXFA8RYqjtSe8/65HuBBZVk2/Ke1XzhjA9mOL81E4v93e3dYzAA2k3IRWIxMZqc1EGjcXsS8PF
iGI3t1yEbOxG+xzp0Y59b9W6luornh+vRSiwirimKS1T3egG0rOUEv+AKOhTXykfg6h435b/QjTj
jYpxLEzFNqNkx2ssBnfzDcmkoamk+AvF97VBjrM4jkmiDJfpFMQPg66dKMDG+mDXu/Pht5ElYn5c
YQ2WEXqh60go6tNxFGO43vQeiA1PTfsUu1H4u5L+LYV/73899WZbEEGg2rB8PZrW6yhZQZp9pm1E
Cq+N9oj7H/fICm5vMgK6QLNMqqJUYNf2Uc+VHjTZUshOa9ml/mYPKrqnkvq3KpmYHxN96FLB/Agy
Y/1Sx82sEzfGlFZSvbXFsAG5bJ7ECB7FJHPmVLwMz32S7oSSGwdIQUlb+h3MEhJSXtuFPxppM0/k
u5JaeTAP/pCsfMd/bBg+SJBFV1VZTvGGk2UUG1NPIqLVDjoYN50lwymM7Flvw9S1KghnkTir3aSm
ySWHZuOOc+b4UF/sXMCtrb5icRmb4fW0Vje9K9PSLESqMMinHxIhP6j+r/vWuPwN15eMli8zdNTP
sX0AhNeHSc/F78OG6lhZlnYWKRmtjp4aWe17pSq1bmCq//oycFCx2nnWbq83WQA9tWVj1EXW6jxC
r2mUCI36EgXpWaMmo4desODekuCdon66v81blwlsD+4VOErplFKLud6mrAKmZrS2v0zgIh9KBQkJ
2QxjN2zb6cFQCnHnw21sjuMEHQk8kqhHWwV6aCwUUtYXrFe0Z+BmX0sf8h4BSSJbnfpHNVGP9zd4
68HY4JsFV5ZSJ1MWlHLVX3LLOMvMeIWVawDMmrHQxJdPTJ+d7q+4OlLiBOBz5MLk4lBe3CQ4khoo
w2g2hVfFEryl+pg/aENqOqoUz09pq+31ulde7XU9isjM00hEDsyBXH9C9CVNzReL0jOYCFTpu0b0
Birjx/1drXFgr8vAwsms51ItBiZ4vYyhNmZKz5Fl4oIj5OY8wqQLOXxcls5sDMrvdkqTj/0Ax6Q0
TcaTL6mjK+fD8DhFfraTRa7saPk14IwAZKJSRMC0ripbJa3OSJYbT1Cn5ijN0efciF90DbIWK8jU
B8GHouv+CWycM88tgAKaaZzzutiRZ02AaqTSeAoWzLCyEEKlGw4wcs3hjgmtxwBet8cLSIEZvQHe
kdVhq0WmwOosI/EUSolxRAjIB7bbMfBqJZFAfhDpzBJpTV1/DYukNw+ChDyHXShC8NtHs/Vb1/TC
h6SbatPOurmGXBYtbAWi9LSoDzUcXkx157kY2kwklzslm3Uf6/XXI7qlLDKyvLc34ezAu2FUZuPV
UloOdhLE1Tkw5swtCgMZw6YfBFobQX5sOr04JcIo/gQt2cp22FXCUahiKOxEoXuMI3SlVR966770
653Puc69Xn/l0oJZ2M0o9qy/Z5LM4RTmRuMZ8IBAlBHXHxohAFc2prMTmGl1FJoudTQ9tOgQ6WgE
os6486Ffb82bZ4YfseTXlEJep27Jyq5vVTH5sHJSR/NmP0HrMZN9LXDlcV4Gin1jJEUrouYL99vv
jiE4xe5YAytt7Xwag19D7ytg04a2IjKT+urZzCbNqTUtfoTEJQ9otZhTSfo6QhtshqGe/4qmsW+d
HP56Uow+UF7gwyXUEhV/ng/p2PkNvF+j+PK3V0cCcgSXnkLxc0E2X++yjuZJT4ap9QpZKg553UiM
MZNx9Jq1WyFfQu/1ifKuEB/jgWmcrE60q5b8VhRZC9Zy1w9SGQGEJkZC0PJNtwh8//NoFKAvhXA6
10rHRZDn74g4xzsGtiy0/iF4CwhfFsJxaKuuNx0UdVQKGvZVGKN1gIDrxdfT5JwPEVWiGNHZuPm7
x/XVmKhlMxu7aCojqHy9otGoWp2oc+vpcwlztkHY1c4qIgAwGx+ws+EEiq59uP9tV4HS/xYFIkly
oMMcsS5hRH2AXGgstR6SnvUHOo4RNEh54RpVNx2IBptTJ4XqKZym0PFnPf8vyxNuc4+XedY1qEKE
cinrOj63XiLfrGrZ8B1tBgmFDfVPkjXZg64KjZP0texQ1t0Dqqx7ucvu6cQQq/EiLkD2VSKoiXTK
TV/oPV1sok+p3pR2rYrwzpqjfopgRjwoYzQdxq7onIDo/di0leAQ5nxUwAw5bSVXZM9D8NXo273G
3ir0ef1tJPkAWEH7yZR2r81B7EamuqSh9IKAooXZMgDSq4ZDdiLZFTW/DyY9uPdlaik7EeztS8kb
SS2ZMVxG5m4YwmlDlT1dxdrrUQUc7TpomBO1BL0TT77Kxd8xgduAi1EiCCKpoVEP51Nc73M2unCI
GUHxCrATH1KVcTFVbybH1EoGQ5JSi77eN/nlL1zdbCY08IyvahwQg14vGAVxGM+RVXuCHM9HYTE8
yuZ7jbbNbS11J8o0lHzXw9L0ewYQbEHjdaOvZ04r9UqdOFS8SuF95KczkZ7gK8O8k0VuLEsfHdr1
hagK9pnVaerRDHxw2Zw8/ZA0EGzgxjMB3p+g3UmxNuyTMEpbrBOk4o26slFKVk022XgV6nJtqjmG
3h501G87oF6lUZyafI89YCOKJSihwkD/hvk2iifXn64c6jzpu6738EzW10BLv456WhzKNNPcUENp
zhqV1OkJW+0EPTSHUho91UjV0K/s/T2K+w1DQj6F+WZSafz1evByjIvSb6CT9pgEVj+GYzAf077Z
K+RveGiqinBsIrUMuHI9JF7Sm6iiSO69RM2eO8s/JoboTgJsRvNDUUNBZigvgxruROgbdkTViCFn
wKGc9toxj9Kc58ZQ914ddL0dguWR2uyH2ITnSj3fv48b4TJTFQvPGTJSvLVrzsSsIAtvfK33RKmN
Pim+0OnnTIh7y4lbP37W4y7/mPhmadmhgp92xbIBctrWVfZHCdTkOIiFYSc8Y89BGY3vqZt/r5JG
OhPjNg91IkjvewVt1/u/euuAEPekGouWzzLZcG2KAdCybiyDwWsZqBk0qwew0v9Uxqp0yjo93V9s
465R/Fz0NIjJl3Le9WKlPihZnS/v1Fj3zlTPhp2m6Z82kH+Efes2JXhOtd2L+7ZWhVKKSVZGUDQy
/utV407vjK6MBq/WtU9N9m6ufvfpKfGJQ9qDhgjG/U1uGDo+aym5vQ4LrpNCc4hLYWyLwWt6/TwG
BlSkX3L4VcvkYCn5Kf/jI1B3f8l152p5ZOlxvL539G8p+11v0ZwYFkrEdPCM2YQrJ5vMhz7VkUmB
9PbUqmJ/glS2OAfRlLiZZn4jzmwPErVOO7PCkzaZeyPkG2a1PIK4ueWfG+C9hIZFEGfN4KEUFT/B
p9qeJmrVJxnH8CCk897wz9Z6EMCCB+H+8SYuNvAGDzJ3oyR0PPOepM5uAcDe5ub9DJTiG7Fo+/d3
BmAk0QwluQWztjKorLVaHfXE0euC+HtFCcea/y216XOgVzsI61fiqtUjT+0NOCv9KzL+NWFjzCMU
i1bUeZMuTy/wb37umvi7WPWlK8bz/BTIqeWGtWK8MOJSOOnQ1M9ogCUHQ4widKcjLc7sqcz/0Tt9
qhh3sMpPDRs7+lRw7TD2ZTsukvEE24p8HKg67Nz4157p9QZ44+jvLUMJZCHr+KEpBMOsm2TwYtWI
ISsQuvSB1MH8FATKMen7+Bxkbf0hjczgHBoQLUsygPVBz8l0o8w4lqEyQo+pK25LI+VUV7F17Cyt
PRd9PiG3JrVI2em+LabmxzCLBTe0OvIchuCcDC/kJmX6GPU9wNW+3aPQ2Pg6iJfTfTGJvoBqrOG/
I6NgVp21g1clSMCBSYo+xX0TvES06w7D0NeZHTbKZ6aSJ6edleGYG9N4kKc6dvtumA/dBLJ0bPr2
ESps/9HEQTk1vbGTpQX6KZ80387FCP06pRIPcVeoO4Z8+/Lz+xcC7oWfA5+1hNBvbk0tyknna9rg
+XPpM/kqlLA6oUB63zvd3k1WIYDk0cctwmZ/vYrJOLqY5PgCtRVaN0+k+V0gF8MxNcTeNcZO3tnV
rb+nHA82ZqkREs6sR4skvVGaeQ5HT8962UlMY3gH4dVsq6HSH4ykCN22NQvkCrQ92satlWGnoooC
Ah1o2iquS3o4lf0SL9SMpX+K5OBzPEPxOvQajNGiPL1rW+VUNuNePfv2yaHhoiyzxdRuZGbFr09Y
zzpdMId69vr2RATmwig0ftD05lESTlPpNHusaUvRYHWpWQ9qk9dCpGYuf/7GbgyaSlMeR7M3lMNJ
jiJbkVD4Cz5UkurM+R4zyObu6IAgh0SIwit3vdrULQeudbMHMUTn1lYFBMQSFG66ZtnSZFwEsJfu
VC1VJ12fd6xpw3oppDPDtGTXlBFXex2pzYBj5GwH+TiND3Ho9fUP8z8tQpbFlDiEVGsEYFsqaZFP
MGzWUvujkTI3Sn8M+j8hamj37+LGl2M3FpRlEN0DiVgFCsy8GdIgNrPHpFBYP4vxRes+i8nkwCh2
f6WNJGeBiLIZTn+B9srXny0cfUEXU2vygprcRQGqfIhCN06chiKE6rRf2za1axlMpebuLL3cs5V9
LnrhoMmxmmXE8Hpp3y/6Vg7m2aPT2juU6drB4Q0yj1iL9mSNYWULWkRxTgszdzLgVgqrPtpJPdZd
SoIyIkBw/bQHYFC54f9K1a4eG4Nfkcuu8tV/ofLh6rbsmrYDuPn+lre+69u1VpF10HShWams1UWz
q6b2TFVHetTS0OGN2fmyG16ONJkyEbVN7sOaEnKWRnkcC1X0qLu8owFgDsR1Gv9WIAlsv8llvRNR
31ZyqKvg2xZ0OEe6xmVRex+LpJokL9LSB4Gs4QWd6sguc2EP53l7jKyEVAyariA4+HTXhqOXYdk0
gy95DdS38gez+tPrj2JLN2sKdk5xa1M4a2qGRHW0clYRq1wrtWGlkeyhi9g+5bUJksUUlGNXtsL3
+8Zx+8yjGvO/p5A2w42Mc1tJtRFok+LFfV4e6PZ0zjibexu6dZRA1Kitg0RZLv16oGQ08jwTB1H2
ul79JKOhIdaWHWmzU6d7SiXLZ7i+3yyFS2HEiywLJPH1ZyKz0PUpMmQPArb3iuhK4jvEUo7BJJ7g
aDjVVG0YlN8pSd1+sAXtSGpHURFArrl6hqCMGhKr7RUo730oUGlmCMhZ9PBm7ljGRjbHSgt7Lg8B
ofAaWpPXc5DGGdsr9VbytL790bfMAXa5Xh6zIngvqajAVgK8T72BAlIiVbON+wntea6eq6j9S241
HBlNDOA39DiJbKgEXh83pb5+UHxR8cokt+vsH8X/ct9ANwrYr22SJYbmiG/kUEwtqM25kRRUFsU4
tqVOaSBE8WEZVyf8l9jI9ZeoiobcJc8gr1G0OgWEDPiudZpI6MbD0LWj4ISyVoROKoZQRlldm+1c
pI1uHVS45DOL/hSTPusRC6sawzIedcUzyka10yQ1Tl1S909FYFXuxAyIo81YvaL4CIRW5q9O6KYd
M9y4ZvCTYYK0l5aWzspFDVpidEPdqV5s/lS6hYnrnFvZMfPlHa+7ccmgUkIDlUsN78C6nDX5yFzF
XaPC2z8BbelRXE0NQbfrMi1OmljGh7Ia06OQtuGpH5VdNvBbr0W2QFkWCpsl7loTdAVCGddSP6oe
s05PahHZsRi/n9rmPIrRU5DAfaA8qNHPSIroI8DYrUlo+L7v0W27b5wb9x7YGWEZ4QxTQmtwiuFr
Y0flQfVw1wyXSJmNCMwTM+gv99fZ+rCLntiSPCxQz1W8ZEGhWcdyqXkWhNlWM58mREOGPoDTfmel
zR29WWnlPuWoNovALDQvqWvAdF+jLHpsxJ/3t3P7lJJPMqtNB4YeDJHttdOoy5ImcjtqHozmqKYO
4+Cg+PkZjh7oCDqG4yapq//Dp4L9BcS0Bq74BiSr5n7DO2Jq3jhQ3h0mA+iHmarHsq329I02vha9
FzqNJLbMb65bbmmo6A3/o3pBWb7XLfB0ofhOq/9UcHHfP8jbcEtdYgS4RSjPL7PG1wc5lVFoFSjt
eojbPgrGY6lEbijCQi/9Uup/cvl4f7mNogbrUXSCPpI+KUtfrwfkri+7dtK8TJvFzu2JHGRMXppO
UjePtTNWofUUQN77zcxyiM9bmpInQ8iZ+p/UCjKhQZq0SyVZkWj3OmqsTqopiwAUk4QQeGlt+EeV
sxAIv5EOhS0Es/huMoxSt5XYiH7d381GFsJuiMDZEjE4xefVbnxJRzNc1jwUmuQqsg1/slMhOZXM
T5uiE0uIrojPHfj6aRhtdr7z9TaygMVXUy9kdf5jXSxUFaKvpbDjGUHsqIX/cUgZj2u+KmF8ab8a
4mPWDXbbHtNQ3sPwbT1XVET5jsTMePB183+sEgB3kEp58vgzmjUH3OCPpHkPkS+tQgbWFWDV8lgy
uX66f+wbbwdZFQVgsOrE02s0WJYsYwtapXt+D9TGH4P+EGatcM57C0EJWSwOZm1KyLSUI3zrdLsO
99ff8HA6JVNCwwWDDbTl+qtXsB4TX/XEojAgu8FYpK4GgNipIqXZybxe97IKRnkbYJKEnYI5tHWB
wA9nTZlCorV4jg8w3rqx9b2K/OcEyKavOFPYMOqJvF3QH/X6JVAXWvLzlJ9L7VIG/6TTyQojW4Km
vKGIAvEqxZSj0UJvoTzcP5Qtc1iqGNQpgVFD9rS47DdlG9+geqToqeKp0ne/ityqsf7QiXRN+d1S
c+jK/liPyrlJ9rhEN7BYS4fxdVYZCQGOarXyXAhmTOBERBucZSU4+f6Zr/bNLEfHT4GFvROr9Kwm
2slQWtfvzmHUnv18PNZaeE5D/eP9k7h9m5afQ6TJq86Peg1H3xxExGBrFqaTzpjDYTBd4XKRp6/F
nnTC5ircJeofNLtuq6tGMmshTLIeCsuFU86Q9idxrR5IXslVQP1SCTH/+mlfyJYBYS4SdfjwVZIy
KbFZ+n4E2WczDye/8Us3luXMzvopPt8/xNs7vlBeEauLMK6Rwq6iiFosdb1uVZ0ownLKVIHWpnGG
rLjMo3I0g468Tye6aN/fX/b24WVZhYGAJfrlhq+udhlqIUg2XfeE/GWq34fj7zSg3rr36m7u7s0y
q3dDFvJ0EgNT95S4OFLn/0cCr6Lk3XM8qBefSBSeQ3cQdga+9ja3uqFc3DzrCAE83tXkPBqe8Wju
tcQ3zJIDhP2emJUxh3VLqQ+7ujJ0+GCreinchHrwFI5l9ZCmeeaaQtkezBLazftf7dYhL1/t/xZd
fbUWZngjTGC47BlkdGkTUY7vi29B5beH+ytteDmWYnSDvJka4E25OG/9SRsS7DK3fkZIlRjWGc/k
yKl4zuWnpH7sw3NY7tnL5gbfrCpfe7iq7DVA7KyKMwc0TKzb28EeKmZxk9dPzbK1ZdSZL4cPX51i
KelCGGSaTmfDlebzrsTV9ib+7+9fGb1eqiCWev5+Ujw7bV8C6Yvu7zEC7S2ysnE5rZtc6JabNUpu
bei2H2vvSvWvUwGOCjwePVoJCPy6khdYsQ6XnYXztYLg0FA9dLos/0P1rz/eN7jNj0K0QYCJ2ZGy
Xn/5oC/HShZCw4s1gJW6FFdOCVjjP6wCLePSbaT4wPz+9SpmJdbJQkLkDblUPJgD825Ua+Kda3qb
a8CCS8OeyH+BMSorA0v0GaCx35peLmbQrmeV6KRWaqIGZjWPsPTM9lBUv1KYcnbC5K2FgYzSRV0e
ZGtd1UDJZJoEcTQ9f5jROtMz/cg4YoYwcDQfxthIz1IrNyctyYvD/c+31pajurVMlzFHR0hAaLTm
O1KUAQS6MJieVr7M4hfUgI9ZNJznDDrH6McIIjeRzqomHHrtsV/qOjRImZS3Y3WyraY4M2D0aMKl
FYnRo9EsoMbdPvPyaq/uPZo3ryEbtVVI9a4/fpClcWlEAve+TeN/YH8pXzpB9Anc/OpZFdTCMSsl
cSmjqKdSnymGIiwCj2fowHYouGaodMdKGrRn+qCiU8eq+Tm2BsYhdb1yO0n4NWZz8jEShWHHajde
UWZCoN4k+SENWot3l12pmumEVzRmyYknzRVzt+i/huLDXPxuq/eS9v3+19y4jEQkhEA06xjOWOOA
p2iyysnPIaPShO4gpcYPvwVUd3+RDVADuThXfdGM5p6s2YiNqi8gmvV1L50qr7AOmfFEIb/NwsxO
ZjuwwuM8/dL9f/I4tLPwOWDQyG+fAv2i0HaT8uEYmcNTQzpU28lwqM2XzjxX8ruiYV70kIQ0VHu9
3ombXoWzVkbEoYAiAXrIVOCaH11QaW34eEVPnKUC205r/5Ok19ZL1Opt5oyJIp7kzugzBNtULrgq
h1YANjif/u3UiMnLij7ffITpLALWEFbFd7+2osA2ZF+EJdxIc1DOA0xSoZHIrStnsC2FWtb+Hmdt
RhRtSCLFlZJZ/R0D4AhdWYly0WmIwxtoTP2egb2i7dKDoEGq6pZh3GXgTONFCiifrB9a1RimrQlZ
5UF4UCYAen0ICORUg/ajLeU5pSE8NY/EjP5HpBOlb2qY+JQgGpn6RaElUocv8wXD7lIpiR0YVa1T
ag7q12BW6sG2Rq3+3IaZGNt13+RfUyRlWjtoioCkRbM6BmyDMnHBbgLo8GUhcAQr4nFssqnp3GmA
Su9R7w3yy7qmSHvQukKPTpBB6eVD0zbdD7EXJPkgQIajnnRtqn4U1MK/60Gf5ajaa37gGF0+D2ek
Zw3FTmdZKw9QseafxI5W0Y6/XQeBTEIgyALbAU/kMnS3eumjxrDauRGolEVieSok+FClcoxdq+j9
p2iQ24Mfin8bef5vUZCmVGOQYDZWGYNYS5FY9JHuTcm5+2IWqjsXB6k5ttHf5v/LStAL81ri2xms
WW2vFkNG1JSSJMFSbD/Uv1hV90Ch5S/DddrL+BoSEYZRlwHl1aOcRaVaiplIfUXgBmiu7MP5NZwU
ZW+m4qaK9P9IO6/duLVkDT8RAeZwS7KTQrdkSd6ybwh722bOmU9/PurgYNTsRhOeMzOYbWAwrl6L
K9Sq+sMciT3L+czjDmrtIr1MssKbuq7RHsfo11DXJyUqd333EGap3XTaaTCVnZg9N7H1I+7XFCOX
hzixZ9VhmN6sFUa6iK2V1iRMHqmUN87SX9GW1qWdZdqdEVW2BGdSQjSvXclE5i/0+bRaBl2sFQUA
VJzAvHtUgh9B8ibgPRf+7aNkjsHqZ1rR8eQPixiJpdcx6Dr9sS0jO2git4Kk4WP4snJdLK9v4iC5
BD6TugKP8iUSom0DT5IryXyU8szcJbUJ8xo4tgPPS9rKbSO7fqL7DjIcNfgSc3qv9brYmp31Hhty
ez+mvfQ4eqQeSYVM76g1yqOg440oNHF0UDuU7j0t07eeFKwpCi/dCqE1oklFixWlObQMWHvnmUc4
4U6o1pH3GCa+rcRTZgdC+tb54lb0HjxzV6r3VmU44qwW4gkP/VhtsmIEtdY6RepqwovR+5vKl+wK
kEVkrv2+i/Iu9VTqbmgk8tMAAcmL39dUsS9SoPYeJel3wEeMyq1UP8cbtfTdTJzwqKG6pHBZSPVD
Xq192WW2MUcHPYcpz1wJ0ZaYdrnBfEepE+8xhUNm56Eg2oGnr6Q0V8eIACbF+HkPXqj2C1JgFMj7
cnH35R/FoIMfyXvvt+A5ivAYevWr5vdbzZe2CABjXLsGn16+1xgkViAKNmGUehAGX7wJglymm0Ju
+Giqme2L6VaEmV1DArm9S9bCLI5sRfcC3+xG4VFGsaPRdkLxSwqNlSAXxYF5MDMZAEcCnodkcefr
uU5wcYg9S3iszHgn952N8K3e08/XvlUdIt0J6iFm0TjJmKzBgS6PUZTR6OPwsgJnD4n5PHQaNQKM
jsg/ehIaeYYrqMae6Jr+5EnY8mFkMSnaz0TpXoS2ecIC9d8ereFGJecZ7uRMpyL8FCaOOX65PfEX
2ew8J3xismX+wXt5MScBNedYL1P/2NUb9Dxw0nAUBHnKfJtoBwPyOLwbP/uS4vKNZn+DFqOcf5kN
fXBEc6V0LwFzbaO3KN9Y1pe22spRtimGfRR1FHYrJyzuzFpdMZa7NplcubQK5rm8kAQB3xUpnlzw
m4XtCECaSPSS2hB5xchwTJGpK0yYSTCPb8/W5b1E4i/O0jWkFfSDl5MVRKoGJdo/WqF87I3eHlFn
wBVxE6fB4W9DfTROEUSTqZmDZD1fMIlk+FKC1++x9EzTbYxoW6vStPGz7zAntrdjfWionN+3czBg
gSQawFuWrAVQVYog8NDEVj6aGluP/SqxvRr2miPLkTTYcUtnXUGNc7AFgVxHDazkyRBk+AbBZI33
eYn+iziZ8lbpoEDYUif1v6wq8b+maV6vbKbLr4CyCaaFZCQouFGxWEwNlQspVacEVy1gCfT39n7m
3dHrm7mXK/vjcqmdx1qU1A05KUpITVijj8nMYPd6Nx9H10KKYJsF5nskqNM2EOPw4ItRvb/9Xa4O
1CK3BE9Me2aZp5ceq5/KRXIUogfR3+r5Q1KFrtWudbGuJJggeudimQRpA1Tf/EM+tUSoZleplUbp
kbeZ0/pIAFdvhfqHwsNmotObdHYf7MpMcLXcWMmiL29RDbuJD7rM/KZeSoQr5pB4VoOZLr+seUEP
WLpPtVh5vj2TywoTCkUI8LPGYcqgN7xkAZVIbZjGgOOs1nnh3UCHzgFeWwAoGuSQwYnKW0odEef7
qvJWdte12LPUMscF1kF0JM8nF3FpMRsEDFI99Kp6nMPUMnYCAZ0alK5iWXkulOL974cLmJiyFmtn
9p46D1lKrSxYrYLJLW7M4cSaVXZG9M48b+O6gYr89Xa8ywclmBU6rhB4OK7Q5z+PZ8pjnimDhtNs
B/Gdskcf+IJb5EOfPVVDHsk7Kzanag/aKDZ/3Y59bQHNAlhYz7J6qSCex27GPCnresLEO4VHOI0N
3VNFzdy/jzKDUKEYcSBAmTiPImOLBiZJxJi8yVKOYlE6WYU0rpQjr2R7YFcA1sJVBHTO1XYexk97
MY0bLz3SWbQNLXCaHupUtxfhEATBsBU0f9PodpCaL4LXPibmWiJ2JeeH+wO4l5x6lixerlbRoMVg
aSPOsNA0bFGPmm1ppEfRSH/IWuttEV0K7Dg3OI6GxnMydfphlM0+qsRx6+E+scua5BVxsNSJeTva
M0bR8Ru53RhKqm5DWq9/f1GCjqEET10BtPeSw1hOVRbGSOwcG0vYIgx1GkhI6uqpWhVzvnYXoI3P
NobSBjRzsQZK0YqtUp2nptrq0l298zdhfxfB6ttga3t7vV07NMD7zPxg9GXAMZwvhKj2eP/GGPSq
eRttNbnE+AzerItL6fDkd710KowBCag4WdlO17Yyr3w2MxpCMgqN54GNVrEyPWU7iclvy4ptQEAp
SUh/l/lrbscfLqKLtMOywPHyzOQNfiGcoKOeCWxdYEKx/HuOO5RsZF8S95pvpQ8BxH23a+C1ialQ
baxU4LhGidcFeBbtIr3Kt4qSWg+8UCIH5LHiGH3YuYlfCc+p78O6l2pzP1qN4dZ1oN37Whnv6OOe
/LIQNmqUFbs+Uvw7UenB5Tdl91s1g5FndZ44eHaWSLUq1WGUax7ouWFuKe95cCjjZv9ffGngMtDQ
UWAhqzmf8C4B2EptEX9HYfrNo+U1ED1bkuItm8lRa98ZRcC9t2NeSyxQuEP2U6Mve+FKkwqmJ1dD
lR2RDLivJEQShQc1yB6N5tvtQJeriaOMg5k3MixVFvL54OKmCQXshbDpJnvCSz6VErfhFIkn45R2
0+vtaJcblNsduVjIQpSqkP85j+ZNvIUtvciOiv5vZ+xnqlBa2VX/R/WTe0DrX7BZvx3xAi8Hyonu
EdzG2ROUFG0xQH9owl6UMFTRAhzUwC6PTW7HQmj9alBFmuwcni0PTMWqcodaCWSCHje3kxIM+T9i
nGtvMipFo210xdTaRq4rrV2IsXKYmkz+lrde8WIFWvnDB07SuVGihI2dZnrwB9UHdHJuD+bax4If
APTmA7SyvOM6PysBx/XZUWggchWiTVEcsNr4Gpu9o7XRWrxrn4uXJw0/po9/LY6aIfDrmOdiDqJC
P4wQtB/9bNwm+NMGnri3lBiu55pX7eW5CgMKcCh6bHhOsN/Ol8jY6XiRj3521NENK6xtpn8vzfwO
bEIdBBuLAsDtOb2SWhNwpp5DYJkRnIvU2kzl0ACmjaW7KDQ0JBAJeE9B6d/5feG9QXoxOydVYvMl
AHKuk6gllHCHLkcjLtAGgM+3f8/V8aPoweaA/wXH4Hz805RYPO7K7Ci3ceyoEa3CIOswZOzijD6i
lT/7KhJf2OlaK5Hnc+z8sGciZqscjh2KZsvILa0SUYzZnOagup0uOHG8UwLxr0sDTDPZPt0opo47
5Xx8njTgMOiN2bGX9kgq2En0paPf0+eTY4g95JB4QylmBZU/nyvLoZHbQ+iBrzEv5fOgshV3iThO
nDs9YiXqiRe9e/uzXZs89ApnEiT0duqx5xHKzLc835rt51GKyEkA48dktf9/bf8rM2QblAH4wOW7
OjA8SSFxy44+HsoxRItS+DJ4Lx5wJH/6cntAlzfQLJOAcNHMpOAdv0h0G38olXFQmDIl2UydSpbb
Oko2beSuXpMNnL/58vMACkOKizfkvA8XkxeOVRPMhvaxkN97/otYvImqrfr4wJDW/BjN77W1Ju12
bUkAUZuvB4ReAMOex4R7XAOJxGCcdqa3rQ1tciMUQra3Z/FKRZNiJoqIbCm0D0jcz8OMHRxDRa7z
oxQUuLPQOn4KstLxxtdsj5m8W5iaHa9lD9cWI+ROtjAMFK7axZHWKU1sTDIkatW4L9LXRLurxLWS
xLVz6nOMxd1AMSfrgg4D+joaUa89TAWMeDTJ0ZBTYDWurMZrK/9ztPnXfKp/oJVbGUrlY4umJZs2
lp3MKGyl+BrVzV5T1qxarq0NMDYghlCZ525YbGaxb6NI6HjkaRqIkaghx0Pefa1reGWHQZJDQdgi
QQFTtxhTMkhlM2VxcfT1LNvUk6GU4N9beTcOabjP0KhamcQrw2JMPJFhGUJgWfLyJitKiixpiyOW
JsHWp/ltI/nzl3bT9KTooYEhnt8MJlCGxcYaTDOMRhM/FnWQvVPXotdkFoLhrmysKytiJtTD5Ece
h0iLMALI9hing9mVhUpy/1oMwUMsvqpVzyu3eEroljfKeJj/iRDXRkHiJMD+BgcLO0+7Le0H1wvU
lVrZB5rs7CSj1EhJh6IfPwo+/OKb8vjstJoxHzujHb4lYxxGThFBd3b7Uc33TamEotPSyohcJYwF
t4s0facq8OhcqU1LzcZK3vgRA5D40YweziJ+2cg2q7CqnTEa1Wc0xSqICpUVbDzsioyN2gT94JQV
VGZ71MoGlgTKwb+EVlb9rQCjXHdo1va/o9Ychm2ie337Jc/0pt9XRRUrdomIUW0bvSWHG9/o5vJl
5sX80R91QBUFyrsrX24+8i7miDobJXoW/YXZlxxbRW8VgU4WWyoHPS0OnphSqa978ZABbXSMqTFG
OwyCWrbrCiGSzhJnY8I+fDAxJVgRcblMALm1Z0oSuBvQddROzs8W3J94hwK9OfKZGjtPlEOeNq5i
7aREQcPWv0PBejvB+PLj6HnqvZWE6OKw/ghPxYunJbDYpdpxmCWS2RqJfuxrf5uVusQbJXQCLw9X
Mt2LE3sORMVg9gOlW7gUFyjLqI26qdCPuZmBiEF4Jql4QaR21cC8bx56b2WPrgQ0FlvUKi0FrFeu
H6F72C2inhbCwHXhSppqG/Fvwfq6srLmnGSxsrjQgWGDO+eyXbbKQtMIml5k94EO7zacVPm9Eqp/
phZyB4wCzB/DfFJf6xLaQpcp+bboe30nzM5Bt3/JtW8KdJuPyllInMWSwq5b7fDdAlFWSW5r7VRp
Q8Vu5XteDwJch49KUrtMLUjQUh1lSf3YgG6s6crSx+fcX9mua1EW75HUolzjexlR6ruGyqaR7VRt
JQG8XCgsfarhNDepdfDH8x2IyisCD7mqHD14oxACZWnvxQcEzhwl+SqF5sq6/GjLnK8TdhocE1op
825YFj0CEcefSovUIylU6gAGnpCnHjVxk4bPcvw0qt9E+atInVpUM6ehZlV14xYn7EdfhUOUrN2Y
14b/6ecsn0SN7g+KX/NzFOVB9dD61B8a62sjb4fovs9WGi2XGSnQKpIOoA+zDQazfT7ZrP04MjTB
wEJc1B+GODNsvwAT6ZHNbYGcVkc59bkLuFKeO60YnRLX9O3t/XGRifAb8HBC6IRWIKp2i6KMrAQx
8FDDOCbcj7S73Dh9//sItAG4g8HPoQM2z/mnhNGc9aysqTaPhSioTsxmd8WkWHOXufLlKFGAMaUe
g1DT8kit87rNMcvlSG37raD8BgX8IISP6gHjTJdn+l8fK1REaKMANgGepyyFfboQ49dOiJk2U7zT
ZOroGX6vaq6vOdpebnpafTxc+G/gswBpz2cPI+dCknE2wHG4u8/qJgRTED5LnrWyEy9SYAgAn+Ms
N75c060QiRP3k20ihxKHX0Ekb4o1/+0rl/wcCZgMHQj+9NHX+bQeQpa42c1qRBmHwtZsa8UWfT+x
WwDJrpd4wqFrJm+PMjHyZt4gbNs20zh+MnNze2FeiCnwnFax4eN9oSlzEr64FUXUJgXD9zDMHQW7
x7YtTb8G8iZL1VcPzmm5Mya3LIZTpGUvxTC80iScUa9JXK78kovq3kwP47KcUw8OwSUzQvdLYLG1
bB15o9BUlrL6UCZGvx+VLN6QeHcwUD1pWza+cfBGWTrcnohr4WGDI//LF1EoM5yvsUAvi8jKCC/0
Frqqfu0WBmlgFhl40VuHCcVxPcP7VlsZ9sXD4QMLxhFIYXNGzS3Ov7rKRS1CuuTY/ihjG9SMdz+o
drpScbo6Oub0/6Isrs2QzR/6cxTxWXS6p/atixx6JL/LtR7NvBUXdxnQtv8Emo/aTwsbtZ9GTScC
KblNqfBr8vv2Z7qcLhoDPIMpYAALRt/n/O+PuJjhfGjtUR1PXviuUZQMp99mdvC0lcfT5ZSp1OfQ
twGuhyLTEizojUKMjFg1HCcLTV2hxUxlcATvH0qsZa9S+xQcBLRX0pvLE4igM9oMvzxM5JfMlrFX
gl7z5eEoaV/AuJF9IPX/lOnjSrJ2ZRp5C8+xaOsg1Dj/758+U92K2GoFxnAsoWAi+WO3ZgZXH3y+
9CKF5UpC9XGInK8KldoWhU4KnjSplz13NLS8mDbFeOxcTtNvZmkPJme4U6p2q9qx7iBOY+++vb20
/1Q74S75DhS/2YXbYLCL38Pv4rm4y5y1l9/lUuVHsZDQRqHOd1FWKXyxrb0+Go+wlB56YB2FgDtV
tqa3fm2qqV1C6lHplFy85wYzqgTakuOxrqGw909BAIA/sxsEuP9eP2B+738OtrjBWhMWBu4t49GY
ApanI+aVa4n+o5KkfzL1R1U/dELxkBf7UFhZUddmk6RjFtKYIYtLLrEoiGrnxc14DPRDaAiHLLZ1
YEh/vfsBVPwnyGL3T1kOkVgsxyPV252hhnbSj/ftgx9sJmHtu13ZiiDG+Q/1sJn8vUjZBsiNlhFX
01GJAOqG35RadkTxp6GsJB1XMmDEM8gCMB4BsgVW5HwvVgb7LtPb6ShUYOKMnfkuNpDa3JwcH43x
TZas5G2XqBFUtT9HXNx1cS/HCIUQ0WinranmX9qnCUU2h3oU3stD/jCYxT4bbLlbifzxCFwcBLPE
PrBB9HcvH4kQctpQlPvp+P7+GNrbx+f73P5+Cu2TZad2aYf24+CS4tuBUzr+5hBv4vkPdrD9+bO0
a1uyIUxtnr788/Cavzum3W2+efZbYI+2bFc7HtC7YENd2w5d2X7es91cw33Z2F92Dw93f57vA/vP
rz+3V+QHyfHWiBY3a2WZg1H3jEizc/u0vb/vtvJm3AB6dqwtHin3YF1O1sZ70F3re/2A5KbmhKfm
2dn39h1wfXuv2CuX/fXv+2mWF5dwFFeDrvvzbzp5Wbqpil1KKWtLbV+Pf1TPYPPq6ctaijH/pYuJ
wN5InZmtiAlc5G9Iz/djKeETF0XUxENhExfxypX8seeWMZCkgMwMNg9qy2JgcE3F2NNy8SjZufMT
ZyH+jbmfk9j/vP0IbNE+ql9Wvu+VYwB64H9Czufep5syDdVu6i1Cqso33Yn3iSs49NSd1/d5wX5H
jMOut+m7whQfnT/mUTkA2rP1TYt2o7hFpEPPbe4WefutXxNWvXDi4bQ/+22L014aozg0JH6bmCgb
TSiOYmo+jzMbu/+KLJwrC63jGb3bBj8sJNKsfV2CmNHuK1TTpn7bGgKg55DkGgivdUSgyAbSYtPy
dmTO1jDUN0XXrWQ4l8tkNvziMuTZCHzv42X0aT4rD3XfuCynoy5M6dYM0WIwByXc3/5sl1/tPMri
oshTS6eNwQ7osIN8MLC/2ODoxXeTTeFgeWq/8nq4fHnzJQCXY4ClQN5Zgsoo7qgdgEXxmEd3Rtc+
dfk+Sw+1+bOsH9XRWymaXKamHw6XEGXnawOThPM1CSa1GqvIl45IItfNg1V0dlrgpO6OcudkkrIx
6l+35/NKjQqit4J9KJICQAGW+h3ppCaNFOuE3A2WrU6pHdWSE+f/1L+DxrcRLMru9fbOnLaKh20C
9T+N7MZL85UPe+XlPDPOIWBRrp8FRRdHgKK1JgUGTTpmD4K5n1SJzgVmNeO/eBHAF26yl1LPNpKx
uT0Bl1ncHJZEEXgdXcxlDzNKWi611pSOUc0TLb6Phe8NZtbhKRTeb0e6XErnkRapeVfIjRQNBjPd
RHb7Q/RfZfFrVsZucOehY3o72JXkY44GhgchRQpw4vxrPm1HsTMaVN8ZVz1uppPFtkdhx9MwZo0k
NFM9hMN++ZwPt8NeGyPzRSefHrtK/eE8amihVKepmXw0DRiw1jZongw8ij2nDX8I4sqEXhsjaxaQ
wuyfgqLQ4givxDCeIjOXjyn8hL53w9pWoRyU5iYl5SgfhS62E0zHbo/x8gia1RFmjScqyAq5zvkY
iybQxylK5GMpPoLKbeN6k42vftuvJN5X5pI48/BIHWmvLy6B0gPkVeqVfByK2jHzHwEOjlFYAFHk
ZrS0O0xqbg/syrUzj+w/ERdfL8mGbtKMmq+Xx3acYJSS21n3DgJJUJxyKHed4Kq1hZuqYVMStYXA
ggjk5vyxGf6ttfLes3ZNavclLlcsszo0dpmv7xLZcDQFBlOwvf2Lr64AMLEcF7MMJ6vu/FvkUSq3
elvKx0LYRh5llqhysy3wfalEB7a0PQNRhDXl42tHFSk9bnlUXeb2y+KoCkapAP7Tse4C7Reubs5g
hRtRcQuKCeIvXvk4LlR2ayDon1r720O+vGZnnQpWO31E6CBLsrGkVf3UVq3M68XUEFyq8+3kJfHK
xF65iDDII5NHMQ51IGtxEfVVOZlp4LESouzFG6ZjOSlOHrauoGcISYh8ToW2Qb1yGF+b2Vmvm9ol
OFE+5+J76kHVVwIthWPe/YuQa0+EUXATzVZ4Pph2mNnK71qQ3dtzejXsrM71sc2AVi2yiqAr5aKu
BBo1MJjGalsLozvoKQnMQZfei7h404WtHD4gzrmS0l/7nJ8jL14ZOYST2Ih97ZgPZYVaQl87oAOn
lSPr2ufkGkBXBU88nIQX06okoZJFXqAdIw+oQozMQfNnLA8CVhJ+12365zIyditzOr9uz1N6UiZw
J7yzyWWBP51vTXHSaKezZY9+bYubZnyRUekto12fv4mJse2n2Jaebse8nExe2SZ3HTXvWZ13MZkj
mhECzjfTMZEjZdO2oX6oBaNaSQmvRQG0Q640S2Ne7MAxUCclD4rpKE88hMYQIz0k9tfsuC5vGfoh
gDNnVzKYmUsM7mBNcuLFsXT0IkX/nmvWuJU6k4tU84LKBqgUrWyC+bI8/16kgB+Kqf+bDC62/Gwt
WvHSIz0BeQN5w2sCeKfoQwp52aw9FuYFdx4MJwCT1BpmOQty2WEKsgHwKZ6YxyoVbWOkEDDw1I++
aP7vybxXopXFeDmZ5+EW638ohT61gJqDmowcLRkdlqZTa2/V32M8zgPNG/FT1iXTzFIbXzRAxOX/
JkXyEITRZLeyLRuBLRj3gqDNktTtSfW+9Zi73V7/8/18MatziwVFD94qS4Egwyx0KyYjPKbICPwa
/YP+rUh+x4hR3o5zuQMo1s2kMljocLyWazOpw6AU8Ig9TpX/M4V3w5XgpSt3weV6JAiMV+AVFAQo
ap9PpYRT6WDmqXm0kjR0wAozJtrXUI6a/r8Zz6dQi7xHTzNTLxC4oiNtZrahFtkmHNC4/i9m7VOU
xSLs/Snq8pEBmV66bZoJO901+blrC+DznC2WH/YBddb5fJjUcDOhyJwUcEFrvJp6gt5T9HZ7QNd2
1adoyw7jLDOU69CT6Gkk9dZqvdb1p+ZltPyHuBqnlfVwpdfAgqANjlwHlcYLGVt1qquwU0rzOI6Z
K6O76DX1Y21JGzEy3am7s5p2h7fqQZVbR7yLx8QOW2kn5e13K/Leiy9xZ/y2Ys9Wpp0i8Uyg+xjE
0ilVdHv0XAMpNVbBboTbk6t2F3ckb19uT9iVdHVeyDIlLu5gLo9FnjFVIUL2IPSOQ665eagcwjrd
xgG3oew2g6t6h7Z+iRshWVl6H5DL85PBNKjL0AElmeOVu1jhVRLpI9JLyrEZK7So/omsPbz8NH9J
ix8iskK+9qwGv+TiT9Y0j73ypbNeuvgfw0zuO0Hb1r+m+E7Gyb3d+yZU1Uj89/bEXB4o4POQJyZR
4Pqmm3S+12thxrsLhXLs0Lt1adBTsIrENWDalemH7mHCoeY+nvX7F/mBXwoCLMFQP5ZKYWc1tssb
3lHGV5xwq9f+lAXVyoF8uUNowqFnZyL7gqD7B+/t03Vg5VDNfK8Cn9VhTiGY5T9FSmVHjL8JpdWt
pJKX5H04AaTryHTQ9mcWFweM2sZIeoU6gMdY3pTZBKxAznagzngzWvJPkJsRpusmNcEuOaQeO6hp
4p1GI84LD4pcKCjLJNWdKnXj3VhpP29/4yuVJigL2PFQHAS6S452/pHNVoLN5wXG0Tel+17QH6rG
e0Fyws6trzJPC1zhXb1u916dbFFKTtUHTbmrJXMjdSd5Dbr+kQue74j518xUZeD3M0Tp/Nf0wtBb
ngfGRf46kIKYaEd8s5BvdyC7au3P8F+pd6wno93fnoWLExrxRjBhzDf3MJo6ixO61WO5Rs3MOk5d
thmD9zxFACh/MqZXBLhvh7pc7uexludzCYaUXhCxFOT9vnp/qtOQu7UbyLvStNf4TfPiOpvPORic
MbAGwF6AnJzPJwwONc2ihmCKvqnzF3w4bAHb94TGTv6+Vr2/2FiLaIvkQJE6v+Cct46Z/qcZaxtq
KZoM32Yf4tuTeJGFEAiLVUjFs3IA6/Z8WFKlj0JiBd4x0Ue75MKWg+9Wu6bDdm04cyWJCMwcYc6j
6L0f4X4RekdDdmPLhQeQBvdmsZLmXF0QQHOBdH2ocC/5BhXD6xODMBNQh+dp31S2nzoR/bQucfyX
v585qmSgu4CnA+lYrHQxatWoECKPB0yFHpErZT+VdOVMubg3KIvN9BMUT0lDeZGdz5sM+UQXC184
anpau72WC7bSy+nh9kg+VBIWaxsuPMgUGXUpQESLz9NEiRq3QSIcvbfqSXpVJTpuTvt78u1x3N7p
X7RuAxMZZf2VuBdPaBmVCuo80geUGomT8+HBzKqETBGFo1g9RMALRk2z6/g7Btxdk9mq58oF6D9p
ZclfHlG8Nk0Oah6tsDiW+vA46wmhVij+CZ693U2/rKa2u/anIb1jlrYS6/LUoMlBHZUDg8llrZyP
sIy6KBayKTj12e8hlF7N9lGMWxcoIIKSqtuvuTNf0nTnWFSY+H+Dwod+eB6wrYK6mrANO6mcT2n9
o3Vi8YTrGwwwpF2mh0b7t0cWs22/QNXCFhfqitDcI862C+dezDvGT0aBkLrFhqnoTKwpGl2ZfDCX
FE3mZI2X8WKpTeOke1bYhyfTe4gLn6KTthXq34X3jmXqynlwoXlLxkXVlHWFtgDbZ8m96zT62x5G
Iqese4myb17/No0PI5LVnl5veokV/asU7JCXCkz47N+sOskIgqr/dIWCNtck2go2OM1M7vDX4OCX
O5tskHU/iwFzY6iLhSE20L3GVIlOUghWu86oRieDZ63ssAvXBmaAJc4hQvcAfPuyfjyNHsVTZFhO
msxmbho3EePD/N4sUDP0hacmLw9tIbrGP96Q29Rc5AD4CyDf1McAKPlHTMF18xIZi80YbZsPJPmA
AJXmpuHavpwPzPNTCDDz7CICd3gW6VrkT0BGPSMYxfjUBk6dvah5tS1nRwn9Zyv3ey/FcGrl4Luy
GAH/8mSlmUPrc0msCDJZSibDjE+VdRdUr1L7FPp3Tf0AI2DlHLhENtBLmf8FUhIbXRKJ832JnnmJ
zLSXnYK824LZtsN4tCtG2suaXfjViXIDy9Bz4/Gr5GWP5dD99WCZW1QXaOsAGYfCcv4L2jA2it4r
taMgWE44gvSo0X+jkyAnO3MFLnM5sQgHzz0kSFzzu2DxKX19jCvZDLm3Mq3ZhqkA0mXQ5Acvl6CR
qbV6UttVi5LrQZEpJQOYpRwXz4MpCaY0NGPhGBYShiRq0JtOZvnSZkqgHYhjXTsNXKqvty+xyxMe
BB5wAHAdbOeLHSbleicV8iBQKzKrycmKUNMdHvpmxQmf155dj55FRzIUa3ED2Cxd8wG+srTomEC4
otwIBBlLo/MPSyUrVaV+4hd4fpDbQ4IGDajj4CGj3O50GRu1S9LMFRAUtrM0RqlMr/aksvJOa5CP
uz0flwmlCfoT8wbAkrT2lo+0PgizzDDF5BSIg7TJBHlwiEnXvWjX8ocroSivws2lsw8sY0k4y3pA
GFVgxad6UBQ3noGtQwXPrhzGNUXFS7UgxoSuFihvHAk4VOfF9+mlmwsgXMM2Sk8FQJMGQptZ1kju
Vk53r5OrcG7Iwxv7+IFDpBvdrDL2TZLuinpraLldVcN2TMufNZRleWWvXb70ZlcecgtkAkl9L2Zc
UrokCJo0PYmehR03V72068bU9QpION+lqnUMbavgndjsGuM+SYW//uLIBJozFxYPKs6XxWbndFUb
OTfSkyfeqZnKnkvcdK3dcrG5YbegLot4jjn7rH+k/p/m31db9gD2W+Q16l2gyk5bP1vo4bTaia7u
9vYavnxILKIthqSpQtv6o5+fJrM7mGVvi96hGNy3CIFYlHO0o6ysZYqXSfgckzR8fiDxEY1FTNKx
urOGKj/VyOTYgdTlm0jOniG5/qjUsd5yWYX3UReicd+mo6uMNYgdw0DCWrRyt/Ai4UeQCWu94Gvz
Tr0dHTAU+EBtLe4tv1PGZuzG/EQ3ilUUGjDUm86AcBF9D/qk3EzquoaozGY6ywSYCp4jqM5SMCNJ
XwStzEiv+1rPT1mPRZRWq/LBVyGql33qU8qq/b3p+9xegiC4epx693omfMslozz0ZWP+WVkMc0p6
8Wsoo8z4KDRwl49X0ex72JZyftJejL1yHxWUlezOHv4oqMnb4SFvbIifayjey57tPAkMXqecR7vv
oxr2acUXIlL1Rqnmp2HK96Wk2/5zNRZu3dW2hRlkrN+1FnZqLpZ5twd89ZPP7yPEakQ8vxb3iRWO
qKpMfnES2+atbsdo45VIcMjapO6iTDRQkp2yn7djXhzlDBb9R3Y4hVDzgryrCfRahWnKTyElZBhg
ESanRSs4FfSzze1QF5n3HIqmLYg3cj8eIecnuT6NNbmWVJwM77siv+nW2+2//yIhWPz9i30sCYGm
Z5FanGTD9b5GDU4adlU6WbJjodwONe+DxcqEmjezj3hl0phbfKkEv/bIS4ziFP8pDsVTHNumW7ZO
+xqo/89I8/f7tBh7CYeyxFKKk2adDPOQd24TO0P9ZXwRNFdqVs7fKyvwbFzzjvwULZQnvU/mcanJ
ixZuJO05+OGnr6sFiCufamYdkiFxo8//PI9TYmUXa+bIp9LdEZHi/k9JxiT6L4ihOvFQurc/15WV
dxZuHvanYZmWMJIEEm7C0zZ6bdfgAdeWA0g4oCloJpCEKed/vyWYZhZS+j8lcmUL9as+3sXeH688
SKWj41DdIQRze0SXuQdlDZ7zvDAp76ExvwiJVmTX+DGLHdzkVDyGmAIh6vRAsfmX94qOSW4eIuQP
1thG12YS/yY0Pyn1oci5CCtTtITtyAIxs/tA8Dcqdnq3R7YWYf7fP32rOhBRqjOJAJ1R2KSxj9jZ
SBH/dpRrC/B/VYgAFpO9Lc4KsiWgIgpRULuUXhP1oNQQFPfRuGvblT01r+XlWUHTXEfhnvyJktT5
gPQoGa04zMuTr28DNPqTZznN7MFYIbpcm7fPYRZfpkNuL6/r/6HsvHbj1pZu/UQEmMMt2VmhW1Zw
uCEsL4s5Zz79/1EHOFvNbjRhewELsAAVZ6pZs2rUGJMZNkKdHnx5d3vKrhmg74u2FgicUNKepvTL
wvS1PuQ8eIqjaVaOlDyky7H+NBWzqeIEgdsweUWC4Jm5hRi5V408VXk0mgNiLDR66ftuFRHiK8ZG
DE6SvGsHp1/3O6t6DXx1LdthZHdO2aw0aUNZJVnq+LqyeGdfNPccaVgkVW9Q4BDqnRiJ0160U/+j
Ff+5HkCeDM4Hhg+xBU2ls33vCRmBnmRUx34Tmq9xd58v1QyvOPczC7OrJEyaGuJsLCjd4Ijth27e
BcSzUughnvN0e7NMv2u2knTG8iynRAkp41z0qhf1uMiTvD42UHo75Bp93g1hvItD0Bb/bopNSQsp
TEeUQ2dhRae3RI5+VR/HTnJU+UEKSTwM29tGruwDeDCmSBx8AId4tvmxO5ijUdfHBHruKIGKJ4p+
G9lwKLp8IQq8TCtMGVNrElIiW0Uedeabwq7CxSLbcUQq7E6qtoPB5lefFePZoO8xUcNNBBG5K6i7
StC3frzEJn05VsgNyM7TgQhQEnLN84OuQo6N+kpRHfkQMK5/Y/nFFVa9siTie7lHeDeDdv3kgmXL
z/YjsiVBiOZ0dZQEtDvSDEpweStkSxnAS1dP8wgDIvs3ab3P6YZrpC3ktB3rY6qGdie9ZOFeH51B
QVBjSOkn3d/eKVfMkQGjZxWMOn/mddi+VpQaPERNQK2/Cc2GPpK2csTmpXTGQlwqxV6eaUgB/2ft
ohLbA6H1Q6k+Fh/eEyoIhr95beMllMeVZ/m5mdmWlKDARmRlqI96+mcIack17srip4TcprsKAkIN
V7Xr8L/bM3llHyrokpDL4n+ciZnv7bKqt4RErY/qFhqjb839EszoMmxjVF8MzA41dKFWE4UYgLHM
0R3J1lfKNlsFm9vjuLLPz8xMn/Hl4nSjuExKdJmPATK9ans35aLcfMFBXdkIE66ZlzJsMLSgz8Yi
xUmeD5lbH+Mc7g6YbjoSoG4KYv7JNfIF735lZSZVGlQvwaCQ/pkZq1vyvGbQNcchTP8bIXsKgc+V
o7TSuqU38ZVAFya2z84vAEZTduJ89upB1DvVk5ujv/ce8337Rzygcr2tD9F9/eH+aBfm8dpWP7M3
80pi4gp9KErNsd7UeyKPF3Wfr+mV20Os+8/74szSNMtf9oXUiWFeKyKW1FfLK95HK/rVe/+ORyF7
BCCMHDkJLnK1MzONpscZYUxz7MIHNzxqivdcamtBOOjlh97BG+RRcrSkXTgm0Npn31Jvd3ucn90y
58EAXwBvAKy48JaAEzgf6Ci6kG83WXO0zBgGYrsTFdv37uRs42qncVyNceqUhj34sG+fanJwuXW/
hGCdtuStb5g5E1nO3GHs24ZbgFRtfd8o8b1ZV7uqLOg4GX+O4pIgz5VjDw2ETjINVA4XwcxnZo1c
dTQUNkd52PnD3zT37TzbLEztdBdfDOuLkdnjok1h8DejvjnG3V1rgMWUnF6DiUb8pvTb2NuX+vfg
+bbNabUuTALPZU8BCLsI0jM5TPQEEly2beAo6IMiL5h+d7Wl8spVOxD6QmJJNhJQMN/x5XiMuuUn
sa40xyC0fneIOJq+8J6E3wd1ib7qqo8BEPH/Tc18TDMacQe+ujnmG8KCelWbdl5usmzTdLYfr2i5
KetV/3NJfOVKpMfB0JWpDQZIK5oysyG2oTSKOUO0wuw+iB7qJl0XsIVQylmBp1l3I+VwvkFqXZje
+lcxrY63F3Ma2cVifvmC2f4Rqr7UA+Rbj3FbnkK5ftX8pXW8eg6+mJitYxOaVpcCqTqi9rCuJN+2
2ntVXxjHZwB+ayCzJUyaYoCOEivKLvhVQa3/37sv2XQqw3Bf2AlApLt2F5M+Jov6g5J8tcv/Zu9p
7+i0+KKySQ24d8K/iziUpQmeXSeK6weZ17C1BjldtdLa6Jbm9/ruhbOTtjGQvyhHnO8iCXJCAxU9
pONlW43ob+/9Vbn/I/ebprXD39Fe/nZ701w9mV8MTj//cjIDBaqlQJ/GdIj3/UZ0OmXhTXdZ9Zsu
rS8mZu666QIRVWZrujLUl7h4CDz4ZhwUGvP6QOp+r8X6IQ0clV4j+o8eI1O793SaivtqL+bU9dXW
VgU6ilHKNLuFTMuVsPHs22bRT1wQz3Umwy/WeV2QnnjSn6TolZ5Eu9dPQykvvCiuugnQvqRcDAAr
kjjb234VNZUieO2xqb+JA8AYK3hwgwmhJT+M/beUxP1IDjARq22pibvez5cYR66tOPEDsFY6QAha
Zk9CHeK5QZfH7ih0pa1420rubKX8oy5pw1zzFZM4GAI1tCZpcxxhWsE/FFlSR5RCmoXU+vtYDAth
17VIAPVLaGegaZpIBM93r4KSSykbYX8sxmIdiveGvO7rU9+7q7xfL0k5X9srNL7SyskjjZLazL8m
ViO4sp70RyFqnc4Ptxo9r3j0ok7v2tCwCyjqxWF1+3xeewt8NTrzuKVAGT5Oop7X2l8/2hgGmKof
erbn4Xbb0GedY+Z1CSqRSZvQhEA/Zzuza6Hzz3QsGZnnlEHlpGa5a8T6hZb0lRu9q+nPtLaLoDoG
tJOiC77VpZ958DsT2l96YG5HGOT0Ml33UuzkirspkHRrnusCaR8xWYrsr2xiMOIkA0DiGMbFS0LS
fB9VIdYiEXdNttJ/oKnp9WtriJ0kfq/XyZ+AvvK/EOb17h+/sNuFxM40GfPJ+mp/5qch4O4rQGfs
hVDeF4bwbPb/znUAQhouMB5K+AkS2zPXbJSBFGtF0R9HLgEkXX+ZyqOu1Q9JdvRH067oDMuaD+Dy
a2PUliZ42szzAcJIPxWsgWuTjTs/WXGjNSpcDsMxbqzOkc1hJyI5S3e24r4IQfsuKjBnebWwDQq5
WPsiityNEa76UeoWnhxXzrgGoxSTQdadPP9sGlqBV0+dhHyJKv4ssr+i1ZyQcnY6gR65X6K11CBx
xW+BdqRKT22EtM/89Q37sqZ2dTtQeswdyet3ar5ujc7p/dgefVhZvQPQviH/najfy8I6lr8bzz3E
4RJt2mUrBEMG7o22wlSVvBA8MdPKjL1qHI51egwhomt8W1bujHZrGuuh3rSGtc0hwIL+fD/1yYrB
RoQYV/qbat7Cbr92a9FmCm6EGjraWeLM9bWmbHiNOAzHKrtrcmKrfGW19gjw8lFu18bDaP4wvCW6
n2tbkLoN1QPieSADszPmCuMAI2Uyol2Vr3uklv0GkR4kpkZKBYArTRKMsh15o50jR+8a1lJC7soK
0IAxkcQhecoKzPP4epD1paEp47EIv0Oqel/9ZoruitAqnKKDpsrNHUF08sGmXaYUdl4DR5X3X5um
//nR+233fOlwoDwkfwzlKutAc+35eTSVAU1NWRyPTQ+cVi/GPWwdSxXBS696bmQWqUlRqvloT4zH
uD5k0EblVLjWi0zc16yAVYeMAf4WLu3Zlea3naaUdSketdBzMkO248T+iNuXf58wmqJZNzDC3Nez
yM4MEVzVhEI86sNw18lGYCvQI922cSXBRCs5tybvTfq2rPm5EEoglHRPike/Obj9Dpm3QHiow8cY
taWRyE2xPMdXlxqIr+0FFP2oUAOkm/Lh53tBzkNUglysIsQ52N04RGsDoPhC3H5tmWCohUCCbrGJ
LPLcih8ZWoxnEo8Zv7+M3C3wvWcU0H/nfrC+PY9XB/TF1GxAo5XGYh1r4lFSx3U7PKClsDCYJQvT
z788c0wEo5WiULEgDkALi8y2lHghtr+8OMihfALlqVyx52aBtR8GslFqiThhYiLkBMXiIZPGhYFc
QTRNVv5fwzPdkPOoIMjapMkNTk/awpNn8SZqbOUgr9JD/ZD+yhfMXc4beS+VlAbETyB+5jgfw69a
iUHJRw9RiLrcxsg43177y1njVxNnkNEEbQEM9XxlrEoQqrCKlaM4gtWLy3VHh18CPuu2mcvdTCTF
g2sqeHODzQsQfUmKNqtH9TjksNaI+5ruplE7BNESnvaKIXwB/UYTxRnPkpkPNYREbrtIUo9pXWxC
PTjlrvmhVPSS1Mn322O6sjg84lCig5+WRpV5tZT3W5qg2WIcuSltX/yV40hvW7iy2wCwgYmmfEjt
FyWD89WpB1VLxzozjwY4veS+LoanypXw2p1lV2GT0gQi/NaCDsRF/2AhXrTwAZezCToFD0S7y+SL
5hW4gDbIflQD6+hXD00jIi3yoJek8IIF/O+CnXntrR9ar/Jb3zoKfui4QWi3YH1la9/G77dn9DKa
nQaE+iizSTl9Hl32gyiXQxtZx9x6GOQDiQLbhe23SX9LnrSndf3bbXuX/b7T9pge4DRp0CNmzFYw
07U0grRGOGp+DdmuvKukg5h1p9IU7SZpHchl4OCiq/zBGp+A/9uV8F/eKQQyMLIAoQ3+Paw7/6Bp
Kb64YsusZSMWTeEoPxWxLfzQanvv1o73kh7ah/JB2NyegCsTDpoLVhuq8OhxzCdcgdx8Ko77JyMT
VqPwO2qUXSkU68AdaOcCgrcI5b7YSxiio3ESR6d0TJn6fICm1nmu7BWT0sizNaDeIniknFtD+OiQ
mr89uuu2Jp/G04gNJZ/bqsumTHyz0x8bUxsOQVW9mhVShWVRGptQU+KFyZyc19mrcCJ/oUkArDxx
Ma+Bc3NljipvXWpQ8bervEHPQN+2Zfus6u6b3kZL1i4SLlOv8NQTQmkSOKs4c6Venqt1BZ/NY2P8
0I3vbeHdaaVdGwW87KSuVNNRm6UJvRwhNomtOKHU11jH8xHGpZuRjoEco2xHSHiL+kRsuS1bl8Rz
PGiOZtFkdnsNL4/oNE4OxdRgRm1p7se7KJXyJqrNx6KEfxqbu8zQq23midIObMed0rjhvR8J9TbK
0p8ZKQcHarfc1vxRf86sAk3K6gQayT26+hivinaRcuviklYp9XGXTesOV+AcMmN0ghXA02M+hkJN
NzA0X16TQFOQPC9MhXKxwTAEBTqRLe7Kmk9FIkgt6qseMgAPjPdtrLeQZbdI+davtMTYwbPyMezJ
Kar1Usbj4jJliBOXGQ9cOoVhZDhf+Kq0VL9tchQAwrjbSCWNi3T9mQsx4mWDAmZ4ShMe8m5gOmfh
jmZ5uVvGqvVoiKX+a/Aa7hrJV60fhjxW70Wd4KSHzrN+jDBUFHbjBpFnC/iafNMPHRwmTeAb8c4f
s3ablGa3JCJybRpQ70FQHKES0oHTz794Z9OrxKSZdKVgkB3vEd7KbF8euu3COl8xo3MD0pcAaJhC
x2wa9Aweikp2aTI36vxuJPi3bKmMwNUgYmvro55tI2Mw12rUaY+SAlQ61XPPqbukWQtmaKzzRo5R
eY6W+BQvfA7AzomFe8ouThxoMw9XFX0eiWGUHBNZjp/UwJe2nhvXT64nVY4f0OtIZxC8mGYx0JcF
M8btibk4aJ/mkVqdRC6BH8+n34cgu8l92pCMxFqlrRiso9ENSGoW/wyH1PE2JpGjRvFXRpfmfKWH
IoghDTP9E8o03X9xQoDfBlK5G6pYpH3Gb37fHtrlYxmD0+RObQPTs3X2Io/0VGviwAtOevVH7V86
xJ0hrdwEr7mMWpxfbFzBEdQlxrKLGxKtZVwWm4xuDDzsbKd5PipyRWQGp1RRy51cyN6mHGt1HelV
bgdDuiSBcRFvzOzNbuQOObucZzujNO6K7huiqBFNIBo5WidB0e32nF5S9mCNqAbQM70dsBvMvVZd
+3FFJvrUOSjT7ax1vGpXkOKuzFW8gnsTBnXB2XQURX/Kf5JTIzla6nRLsOjJyllYQPQxxTuEs3Tl
IkN/vpUECeXLhgbpU6KRlEvRBg5baFJU7R1+0vfI98yFOOTKohLSGVNnz9RIOD8mcqOqQtHE8UkJ
7qURrfDx9DpU/cLsXtuxZ2ZmzkAqKhWZoyRGtcHb0hVmpN6d5AXbLFpnnuvEVL8bxdzlkrnw7L7w
Qkzo1/HNohBkyeLeiIToJKJqr/V3YXwsejj3TtSgbBQB9DBf395J15bwq8XZRuqEqFY5nPGpHB4F
q1yhZOo9CPmmROT+tqUra0dGGwl7UvoGj9fZpBoCEpRyICcntSSh3gbbJHhTku5xlKvVbUtX1o9L
BrrOiUiIGGtOUmGWoVWPcpSdhsyA5UxzmMegd9AXC5MQeSUnpZtIC2mKWzA8bfjzAwGKGZzWJ/EI
cdNs/boyC+TOGKHsqepfRe8Mow0Du2FtZH9dJ3spLuxS3EpBvNMXefcu5/fc9mwlrbjukbGSsN0/
+xAKxukuaTxn+L4wxgu4Eh0/PGCnjapRMZxzR6dhVpthVGQnQTpVGsSvlbft3fvQuiNjTE4UpoST
Jvy5bfXzIX45s/+zOp2cL/HJMAS9kWZZdmpxcNFr+ay9R0/hsb1TVzC/OtkWVPV9thHvaN09Dvf5
Y7iOt+NJ/CZ/G7b1RtsvHdVLf382DZ978MsHJVPqoG6q7CTVwkqAl0frVScp95KIystYOkic/rw9
B5fO4dzi7EYr/T70xJGJb6snT8TNjw9ptSmCVdA9Io5Iq8X2tsGLoIQoDSwKh2hK2EMDcj7ndZKn
LRFLdoIbyGklYeWZ8i5JF2SCrlnh8uAvdxqZwOlp8GUiraowrSIb85Pi2kRZwq9F/M5lNmsKN9mv
KFSSzgLCeG7C9fqU57pfnAQX9iSKEO2qQ83VVpRKWdcF/1b1kbjKenRfY6VPvtPvkziVZ+T72zN6
5YxS0YTEgl7vz0fV+YekgxsQtWj5KVA73muT1OqBXhJo15cIK67MKtkB6scaQQdv6dnaZTmFWtJy
+SlrBjsV+1MJDi2kceT2gKaZmx1L3k4ghbmPSXnMe0QsNYm0sU2Kk5nG7abwRcifm3FJwPzKzqfh
lKIsvHXkBOdWKn8sojIYihNl643mdgeoKp7COyEYfkqC+XuIx23hLZy2y9onQcZXo9NHfdmXfucN
TWZWxWkQsn0UvhUlWbHykAitnZa9bWgNQPB9nzupILx6ZXC6PbPXFpAmW7YsNQUw7rNj0cpG7yet
VJzcWts0fe20bbOuhWzhrrxqZsqxkBqnaDW/sdyRnJaVq8XJFyjoFuDshNrcDLn+3+3hXHGXIJf/
Z2d2O5l+oHXgHYqTZuzloqQZ/kVKoUG/z+IjffkL8K7pt823pTlRzU3NqfS7zdbOa5ok8rWyPPVV
Wj+pWai/NVlkOVQN0cLK5HwdSuESyd01NwNoggfH1Cl4SR9lxKRaCzUpT1ro78Saw13YmvSH3Gqk
fIOdi/dVM6ZbIV7irrwyuXBoU1YFoETlU5tNrgREwcxhRTqNWoaIo/nSFma26tPoSaOhNahNw7EE
KqG3l/Ty7E/FARmjvEPIoUxb68sBiQAhJLFQVafBKEFMSLH/Vul6+HTbypVgbtJoJaDTyE6Qyp15
srRIRCFIVAaXDNGu8gf9oBVWsFIEzYOKR6y+ZUXXv4VCQ/+23gibiPfvbuEjprv1fEPxEeSHUM2D
V5/K2PlY9ciso1iyqpNSFrKN8Do5t9L6LUE8vB8HkI1GO/GHuFriZHGTrWOvtMjGhv/cwDmlkMhO
8pqmNgNk6/w7sgr6d5Im1akhE7EGPFLvxjApFi7+ayv71cos0mjNkqJVQHIRrtpuzZsF0rWhqte3
J/XykE5j4eKdBNcgaphZcenmroKEOZWa4k6p3RAqJ/1PKPtbz/M0x9ebBYjPpa/DIIQYmASxzXk5
nzy5CBJFsDCoiQPC6r70R5bcjJb10ljwqpf3PA9inWKgDHBpQiOcWyLDadDCWNanqvyv7d8UVD6T
19Jd8KlXJvDMyvQa+XIAUzK/vVJk9YnUHaofMBTaPjrJsBwmsp2qEW0hKWJPt1dtvjcIRygKU1ri
PoZ7fp7BG0o6/qxGK0/gZjrEDAsog2NfXXgIX/jSuZnZ2OQ6T8e+MAG0mxVcUJAhIcrd/XVRMJWr
J8P/OwzVnk6X7B/3yNzu7Nodu7yPSRWXJ0t/68JtPbz24dvtGZx8xVdf8mlimkMiUUoNc4fmqVSG
48qrTkb0S65QvgdOihD8mnYWWL/prlE1G9HohXX7lLOem8VzAFaZOA5IeZ/vlmJMyjx3B9y1ugmP
wav8U38JHtqDe59+GI53yMgYqbbhVPvYO4T9gkuZ71WZxgzcFhVykkVTWefc+oDUoeu6lFWC2Nb+
pJ2/D019VUjaSlethdDpAnk+Nzbz1nnsy37iSfXJikkibUSYAtARTAfazloUrexRiIZD3+Oddmra
G/pakNPKd+qmhCNUMzQ32LqS1U7d67kc79yiMkwnjgK64/QAtfBV3lbiuJP1GJyPkutV7BRjO37c
3idzJ8IoAICyUqAaqYrMWbN4V3p6HY/tSRnacCtQ/tlGg39HE1K4c4cyXbrjrizRdLC5aknmgWCY
HbkgzzoliePuRGeg/BAktfBaDYmx14POX7tCW+Fe8pHEoli1jhLlwirPFXh89bB1eN7JTjbKuzDP
yTUKgrwPMUbolSx23MwTEMzLRMio02VPlIUrP99KnjCoPdTF3SlsXMvW5exOs8rqZzxK5X2shIrd
kyZcF3oW7GnakQ4loh8LwMjLIzyhv6byOvAvbtmZf0+7VMmzTO5OQad2B9I+jwJUCj/UMq/XgdBn
xyZwXw1PeZSWpfQ+S5HnB3kqIeH5yabzqp2D32N5iKmjK/0p9OTiWMZuv9FkZaB85I8OMYq4iRRa
AhtJaO+tEaVfPWn9HTDvfJ14efc7jMP0MaoV2Qk7AXrOWOtIYKCipvSVYUcd2pGxX+Bn89I4oERX
wNrURo/QH3ZObamuzYMIktnM1RxdHL7pwWhtWrH1dkKrP5dZ0To0fK4F4kO7S2qUndI0W3h2Xrke
qMZC3wt18xTjzwF4qReVsS8G/cm33ptMXnkDSrD+G9JUOzOST70LGkveEAg+84W3j+WVY3JmenZD
UCRG42VA0jeVtUctcp9LXfrRW9Fj1R4igZT7bXMX8e+03Sm9T33vVMThpj/f7lUO910vxv1JCkOU
vtRVCKkvCFknlhU7E2pHqbO9kANb8dTNgu3Ly/7c9myfq2nbGKWR9qfWGFDsKmjMGeVVG28b4Xfi
Go5suashhb9DraJtF2wM0XSATCvxEvTx2qR/vm5go6WzZB66WaE4tkVfst5hY9OFKhIHtPT0DdUH
iIuF4OPaqLmi+FgyABSlZzNuDFalVO3IAQsFao+uJu200ir/fR9B8zjlaBTeT/TKnK+rqfiJZYZm
f9IT7an1kf1VaRD8T7WgfnldWMcr00cRTgXUib/Cd04//xIpZoZXU0TSh1NQF7vA1+zSfCuGvUpj
ztAJtmSNB62yjim6fD51Z8Y6WL6dGbvK+JMC/E7LeHv7k+axOL6bhypJB4pYJObmczz0pavlRTCe
PFflddr0Fay5wI+DgYv4tqnL5ZzwkvRTMHgu7/nr2EIzU0nHZDwhItvZAcH/2s2UdHXbypWgg6sI
dwT3DUB5kgCzOW61VPCCUjpFXluv4zio97moZnZuqt22GwT5aaBwDym05228QjFW9MQbK9h1zZXW
ju1Wil3jPkysbmO6pXSfIL65NcTOcPyyQZHRlxrlyYLIdyHgvRIXkijBtWikeumymHNrtHk8mK0Z
KqfBS1ZkLNS1v2qsD7Wx9XyjQb82OKGNbh80GMEKgsX0xzidu9LOl5KJV1zd+adMK/llm1IXNwQt
4VP0g+6kG391Kn+HdrAplkKdKZQ5v0LR+iCOBpQB6ecFPYpidVEnKaly4vqzk3VxkFbh5o9ycO9S
J3q+vTGu7HRs8eLDlUJ1O29nGJtM9HQJWzXxfZq/IVJaWkvwpctY8VO8ZILUsv0AB53PHBSprV+F
iXIqo1f4+zbhUK3jDpFGf2nqJrd0MXWEcxrC5VNRYGYpUJTCrPVMOcU/dWFnrIvtEG7TckNOTTiM
mdPtNMlOlsimr5xh8qBQXFMgAD0zJ7UMu4BNGozaqdT0w1AMqqNpkbX+55XCD0+KmhNKx5wznity
F6h9VJqnWmrLlRHVsT2U5f1YB0uK9lf2BPvuU9EGyiMi2fPlUuU2lntPNk+hJgQrzQjqldqoycrK
oLW5PagrM0fHqQhgH6o32slml5moVHXih4Z5EgpVR8pENlHA7Jc01K4OaPLlUFCCoJtbMYRKqfNe
ME9JpZT7lig04BZpwu81kiZPt0d0YYu4d9JmAW9AGoXyxvnkGYKXx3kQW6dKFrOnyPUyZSPICLLb
Jc15i1Sil+YAy1DTVaAvnjbFLAYKaH8zc8MQiPVj20Iux3J/GUqHXO62axJbicbTUGxU+rT1srC9
0t3yT+tWoCzpLaCVL9aS/c+5476kIwgU8Wwtpc7SgqqNvachg/YCyauPaPSWRAauGIF1HFJiXoD0
G8zTcmaBpLtgmf7Tcb3gO5Z+82zXi4Ilce3zm4k4nKVr7MIDTjCYL589+a0vd4dRN1lCX6P/NATf
8SR7TT0KPyL4sys45WIEqtW9Fr3k/mPqDY5cPniyeNfrTmlaC0HztQ+h1YDtwssE9PFse4pSUlUh
zvipVsOdH8Q00ZR1TmuskdpRsNRlf8UaeTj+4yFIOX7eVCW4khDDzBA+Fe1oczABFbYr0Ye2fX37
1F01hFQLUTgXCBi18/nF5+ZRU7rhk2kKd+PY7axkfA/NyDG8RTaEaYrO7hjlU+yGuoICgxkv3XNb
WhKrJk224VMQ+qc+/5mMW7F9buJt279rBIqibocSsk+0cozkzECLUiKwS9TXw7+6EJ9uj/yCnAFv
QwKGteQWpxhuzYaeJo00VGIbPQ0Ef9ugClPFtqwut/POP1ihlX7re5S7ZYusdShl9B5rkb/vWq27
Yyp9x9OqxUboi2uYa0MCrzy1J07cv5PX+rrdrRyh4V6NntwufkEA9BiZzXoQW1t+yUrFUbJtSlmZ
6LE1RR+u9dGOl55Jnwmor8vEZPCXkBFNNjDCc1YiZYgytYXA/VXPHeO9zXmNnhJeD5Ijvkk/QU6L
f6u8d6rOzvNDtC/9jVBuxsCp//T9VsxX9A3H7noksasevGAnyYfou3yvfivkU00GrnfkDy9Zj2ig
L1EbXizp/NNnh9TtlKhu/CZ9JQnZ9YlDakPP7Lh7EEunuRPCfVrY2a47LqWXP7fuxZwRNYlwF0iU
cSYf+WXdEK4wXM+Q01cXoYN7tA1eIujX2tUJWjFHg85uW9t+ZRf/BdvqlZLI0K5BD2rOH2hgq/tA
3TdLAOgL1ZvPufjySbOtRDDp+23PJ9Wb1bBW18PfzV4/bcFf23/yD3W3y51kI9r+tnHkhTfwZ9L5
1nTMTrov1YZfSGP6CqHfU/T7h/pxDL4Zd/o+uQ+c8s4jA7/+cKqVc0ieA1A8j5LjHR3F4d838ir4
17TSNBUWOXILoWAi6XnbkShkELYXSfaq+kNU7EOjEchmuUryo0Wj760OqqFdKSARwPfIQfrcjIn4
NtRm8iNTrHiJFXPucj+/ZsKLkyUgqp+zzg4+P6vMMXttan/ciFXG40RN/lAD1J7bUlyCPc69LuYm
NCcAcEgWIe+YZc2t3ggbrTKyV1LR6t4MkC7OxUJaGYKlOUT9iY0C4BLGSJqexbMdAPJ/0pICroe4
yiy8kgcpoguizl7leKWTmAjXHElcufKtrG13Kw3f1FXxUOp3irQDsBeVG3W3hOW66MT4HPpE2Mlb
kMB8HvMogz/IGvRmrwK9vA9yaXeqXdwX0UaDhTl1mpW4r1QK62u52Yz4/T/GfuGOmYY5nwaa+SbR
D8CDtPee+wXV9xAB1ors9f09WhdO8it7QRB7E7wv2LmypyZKUrR0uDwmUaNzO3kqK6PoM1K6EWwG
Wo0vBTwZNbupiORPniXdriXNiTzBbkrPGce19hZZjVNoS7CFC1K5adqpRiF2gowvD4f5oHWDYFZN
WftyU2eH18OzsDqo97698lb/vS1FiPMr89MasFAUHUm4UeI4H3rZ+kHvaUP2Gtk0gUYP5V1JR33q
aI+FazeAfDe5YK8W5nuKDS7WFXdCyDQBseaoV7ONBKkRxey1E3PS7MVg2HIjqbtcow9NyGD5NlrF
I+FuvnSW527HVgwXXoAXvFoMnMPFYhOMUjCZF5IAEYUuJ59vcF3xex94wn9pT4VhlcquQhtKmfmW
rcZd94KKQPenbqPcXbmp1svwvxBSbwu3jaJV5I9pYwt97I1OMTRNeG8pQRWt0igLfzTi6P8wgJz0
juhX9IWqRiBxcRiZdO91MZpNltz5b24ua29lig7DJjEE9VVp09xciFSvXWgTKH4qYVHnpx/sfKHj
uFdL18rz18x3Qn0t5czxuMoim6KyIxTv8k8+R4CQ2s5OHS3hoOP19+5HsdFdx5ScLtRsXVyC7F90
ALEKsCLxPRAJklqeQ0jkngJs40veq6XmW2Mt0ZO5kR51Y9tTeTx4kGR31O7jfj0qC8/Gz+zP+SYk
+QlnIwAs+pNROzifkKLxVAgG0+B19eMX7Sv7h3FV7wX7V2b/YiLsY+VAbOFkjr8y91z6tu08rz6e
npyDa3er+3t84ap1Yvun4+ye+LMb7Ofn1HnOHd9Ondw5HA7O827h5Fw6Kk4NnVLwVU38pPPLr6nz
pFAQYX2Rip8p/ZNVvY/8k/+vdWl0Xs/MzJ6NvptpZjMI7ktDr4YXP9J4bBuK5iTjnZKU9m1vIE+h
1Hwhvg5q5oK8rOD2ibDmdavByfeGjeDvR37/8PCwecmc/d8/A9Rvh96x78eP6KQt9OBeORnno52F
elJbl5042V/p2zqwHzbvlePZnr1XT6fv4oYOLKIqsCNOYzcLXmhp6LOLx5Qj04gm04a7UfMPKTpG
aH3dnt9p+m5N72yfe17uJbgV98WPX4umsIN64SR91pYvLFA2RHUeJhNkXs5PktD1LoSOmfCS7NzT
321/aA+PnW3996DYd9pqqWXiMjZiudD0m8yROZ6DM8VCR0KobIQXEkJ2X+8L2K8H4dEo3mv9e6ct
RL9XVwjfNN1VNAFas9sY8QF1FIYWaxpt/dU2Md6UIVs4AheV2+nAIWSLE+RwI7cxe0wPI5wsJpDZ
l2wdrZOteW/ahw9vZTrRgqVrDoR5UdHtg0SL19b5UulFZxpV7wovvZds+vwQVopdVQ9F/e9x8/+R
9l3LjSPLtl+ECMIDrwVHT5EUJEovCFl47/H1Z0HXNFnEJWLvOz0THTE9o0RVZWWlXQsruhJE7Rtf
CqnoZxCkJi0COJ40AsgvkY70F18RGI4f6/iEr3orjrJYZVkLJXoPmeeNSMJTa3BIp8E8tuSL1YzE
0NbS5vhY5NS1Glm10HOAvpC7Rr2Cz/loELBADD4ZEugIRQTvj0VM6B68QBSgMBk6MqFQh5VFGCTj
/Ni1I6l4LfximzMoQHl+bDyWM3Gj0FIDHGUsB9HOX9P3VfityEEbNEPp2kmZrjmXPThieFET/5NH
KTSPGxO9BjPXasL9AqrnlUzqwDqh8zxeSV17Zx5cEuguwW8d+flZEWtF8Nhq6yUopBHYnmdc3r8q
KmWubkRT5opFtaSsWoi+XBbai2S8tFpvpUuR6Ka5Ug18wufzaP+RdEB3e4JhGonUulZZxxboqptM
13+Xjw/gPsi83YxREa4OQGZ4NRCr3LV9X11Kg2M04mKbd6weF5VWltzM5k+Kg5EZQysBtW9KrwI2
Uxwudl07HBklDR80ipKyDKtNNstRMPW4jhPNIyM4Wt3QmnO7NK4Jy6oTFNeu17mC6RFsKE8ShXSr
4FA9JbroaGC0rCI8sJiuRswhOM8pET5atFCmb0COerzTdwMMsLQ330O9uBXA3POc4Vxbrw32sgsE
LTD5XfcblMTVnJmXke6IooVRT2/nFmLYlKprl5jFODXbBbv5EJFNEnd9NuPFTISNWBjIuwGTh7o1
Uo+3G8101SLOw8izNzHZDYRljf77e/OCrhTtu12iJe3xRk55bTfyqHgicDwRA9mQ1warptqwsh1u
vMZEQ32wIL6zRJIANMg1KJgjD9hfwqbxgTd1idUVV21aY7EgGbOWE0MWQcGRbEM0zjz+wr8okr7n
1ztCpW56LxoctMR4ti5oOVFNE0QcRCRwL7/dtbZn37lAB9Ge8fN8OJinLWNFe+181C+7zfIsfPoH
X0+0pWN8yzp6tsgyf338fdNX49+J0fAOCS9ng+CFns2JGyAcV69loKsl8SUtkNeBuErXvRcgHbHi
9OjYS7v8uWRJ91Gd0NXVy8fMm0vpT70DVxtGN/AhQeIDvAhHKiq7ysEUEWuI6pJ3Mr2tVFtMzbQk
LY8EFAAui3BdZhitltWfQtkpjUsiZ65+PxEdQqfRioB2YKQm0OV/q9OA5u3yZBF7Nuha1oJRWsMr
9+Rri0urY6IRM8faYubGTm7BlUTqWeoTTo0rL/VsuVhKuQaSzAhd/u/Iz3tzicyJJB9WByKcEdkU
OS66N6ZGmrcRe2x3Lph8rHGxLpyLvQd8AwxN7NEWocveoQSTdmANBmZzo0FTnx/r4LQ5FNFyhYQA
fHe6qFT3UhGraY0jB7iIVBjMgl8H7kfrajmHJG8SrGIltDhHxpxOqYnOzMM35fiOc8Eo18C/wVNE
WS2xkZokSiC/t0SS/46E4SRNCatpoTnz7k9ayD8GUDwBYESl3alm8FyoU+/ZMRObbvmCgnTseHqz
OHKgQZUEvPaaj85M7g31bJfRF7I2y+08+xGUSg+ZuvC6ePDsWj4D+FtVlmywVTqC0aT+GKJQCz4A
NvV1ITT7FYcQXyq4OdM9vu+0YRzLd6CMHkfBaOzmMBtAUl7hG0CoZsaYma3IG68l+2Rv23Zshnpq
euQXJm/GZZ5e/JhORt872FXo/rauFJXKBaeVzWnA6TUDndGcpdUYxoeofaef4kz+ePKNgpPzf+VR
jo5fykLeiZBXr/VuWzwnT6FRbeVlupN076NY8vthzVj7MiGZFq09Un+6eqS9/Bd3DJOEaM5AvIph
A+qlLNyi5uKo9G2mOUcL3T/KhcGm6Exdy+o+DrfuN7Pm56buJ73ca6nU64d+xqArGkj1eM28vO+8
r9oqtZKY4zt4QWSerHoN3CSG5BtPEpEI+N9EbW/vlSUg5Yh97l83cygrU9Z1HG8CbvhffzL1TWoW
VmosO57tZ5ZXPRf1JuHeZH7jdSmZ2/XRUtNKPhoV5PYw6ntHwhUmbjZE/ALpvdbwibvudz6QaTVt
z2FKVWP/m7cT7h4K4qiRIW9M+ZVqEecFHzK+ndauIQpfrkx4zsg6UOuqZi09LVLNLw0m/a3yn3wb
g7OeCTRpHI63InUu+B6FUWtH9zd6dEfENUT61D6jFpbnvssFtlpZUrRkF8fWsYI5cMfRNt9JQfMo
ph0xv4IhFvz5VdTSYaqAj3o+sJtqzfBaBcJ0o/eelOH78QUafw4lByO4sgClgScA//ZWDifUilKJ
TGSHdaZ3nU+Q8BHqlb8r+KXPucA++09hcnCQaCri0FMEvmT0ItN2g20kL+zUCHbqUK17c65bfqLS
fiuAegWKMuidpIaAdD9sEp37yTZRQeDvEVVXn9vPOdy/CYUYu6QAEA/0aCTbqaPKE7gAlQB5Qk+a
8hWYdcmwDpKPxwfFTWgEOjDA24p8CNRPpSPrOC64Mg9i+6U0UoDT6TIJnqtts80Ju0VMPZBTQzLj
KSHpKkmM6oVFmvw841OMQmh1uf4IKuL0MiFxmxofIdS8IQwdSd3Px+uc2E0UCkcARXiKmESinJaW
q2W2LfPQZjs83MPKx/gW6Mhc/bGYiYXg0cBAEARBF2mTUiROBOYzLKRo4hd5gQl0tijmoG6mPLAb
KdRiGoDceULlx3akHppmzW8dH6SF8SVid3164Qer7ACDOeeL3VcAUfm5Whv1JtaFUHgDoL3g2Yfy
WRx+y+EY5GhDe2ZLxEOroF093swJIzLOi8CILECZeNdaDwwatUnCMLZbkdRVCHrVU9+9FZXZcTXJ
vONcPH6nIzCIEISBCSSNEblQRquRuShPpTSx/T7Q2G5kf3YtAeRyGJnjZhTl7tpRsqgjFJQi7tgg
TGy2lHWATQH+1ozLxvKdTq8XX4838k4rIQwQAmNaUgVmnUqZkjSR+1L20STUwFi5zWdTlN+PJdyH
faOIsfsBk/TI9dOlyoyNgoZlm8R+QXeFh5pQc7mwjhaIpvvEbTbMnDKOFuHGYoztoyMKCv4C2B19
0fgsD/wwEjLUwGGwVo3OEGSDyA86g61Ba3U4w49XeB/6UxKpE0MxXupChs/sTdZtPl3iW43maz+B
CR6B3tCONfleauGXnhqPBU9t7Zj0w6OG5j2wsVIPT+oDQjFw/dxGdKO/qxuHIY5JXE7/qCw10L/n
6g131w4LRUcFGsfxkI7Yerdvt+unkuJ0bW4LFlDGOcMzQZgLfobsp5tJat75lpQkKnLHjAjSjDIk
1f53JOnnekHO/RwBzdxyxstx5fKIAWZiQX+R2zERei0RlpJKbMXRZwKlOTH0EyYxIVc4bG7nhhsT
N0AiWjVCj7Bv4rM/x+J574yMO6cAEARtrCNqLqWM8BPFENcjh/pL78q7Gb+r5b5efTTWuSVRM6eC
d445xKF9FZ0XCPoxf0UtTqpAaZwJRWFXEeKPjf+Rp2Yp6K9SQs6uLsVkrtXjPtEySsR8N8aa4UjC
sNye2sIRstJ328JGdQ2k8oj2IrCDEO8gI2tFAlN4FgF+psuO1kTnijlFP8OcR3mfaKG+gdKcxo8H
hIBVYe/w/riA79Yz8F15mpahUaCbY2ca95C2aNcrpvYYnfnA6FW7wi5Mdxlt5tqeJ83I9c+nXrdF
6Sl8KpWFnfsr3Gui70wlJ4vyrQv1Jf8kPxfmjOEaXe5HK6KUVCzDkAPfXGEn6k4E0PKF4aA9QXzM
nbVaoneWzKUCZ9WG8lGAhCdiIBhqw6c74HwNMXpQXwUji83gKwMjXXNIQcsec7mWoDuQsEyo8W9o
lRFnr8ydtwTlQUexilEL9JpjAOFWgUG7jDZEJi5t1j3FnR4pCZHZ9eBoVbsM2uNgzNXY7+bfgGIn
YW4FzZ5ACscwIqVA8OH72g+d0u6KCzCeOTt6FZGSjFct6Gb2CpF3yaZtybBWTB6JoseHPZ4lddYY
yoE9AvMfpqkk6q4sFg0fRIAksbP6EtRao0vNOc6IIszImXgyQO81thLIIyiSTB0wOv5ihU3jyg6C
08AvZQBW7aBIoMbsZqozd+Pp434imkRdBrzMGF+k3kHkRPKaQe7cXhg1cjCf6DOSTXft28+7oCAK
+VhzyL5gpnBBEss9JJpmnM7Fz+aSEz0kcyxSU/4HPge5qMUfZwrdQzHkvQrEMKmyo1rzYpMx49xI
tv5G7n5xssuI1NagbsJqJQLQwSMt8u2MLuyV3+hShMbj0/7ji6WP+/pjqKvtDn7QtIVS4VFtvsPN
Z2s06HUlgwlWBYKKByEh+tI8QybtxtU3c6mbUZto8SJYhMdkGSbd6Kl5tsykhsn62i4kpiOOygOb
NhNmVznx7AEjEtOVmHlEr8efhly5DkUb807NjGKGgrBLhnuJipVvgTmqjAG8pclLryFgtHMHA6Ox
OTqqQTCWgnvhQ2lfPWUTCJu6BkHB2+Pd/8t63y6fRVczeHPGEBO/UzcdwXxQyzHX2QVowk8OY/RW
Uxj8V6jLy4ghg2t5AOHOtDbfYsq9TQ2WP0QBAdWcDC7XcIOO8NrqWT0rvx2dZQxBBR+V4QzfITc3
tXcH8Itx3JtvpZ6dOArTkHUXnV2SHbQSCYZ3VA3GzoGBIL9mPCebbC9q50iDJ/H9eKP+ciSPNopS
U2QZfSXNB5DVau+RtusN5CxD0umfY/L0eaeS91efvH2IFqvZ2v71Y0b+fYsLFs/Ck0bFHvcWsHC3
jwCjCl2i5GIHNw0zd6ExLGO0H4aFnhDMTusiaTUHv2bEjltKr/paKmW4Yl6tFDDWdHbV7XsR/llU
6qm6jNm5SIG/v4e366O8NE4cBJB4YX1mTMyD/t5r4Hk1QKJNKrRfGNoWWepPDhns2FK1gnB6QbTF
RoO1JnN56vuBFGqvx2+9uqxqEndSzjqdHb8kW/5VII4+LE+YHMYv9IRrQMsh7rcaEP2IsoFuzM5i
37/4t5tB3coBFB4cW+MD3PybrTaJRyphG9YC4ZK3MMjGxs/InXv1J+/XiNQHXBpU5JDGu10247sp
cK0ZLJuwX6Z3fnpfMV/VKjAlkn18gFQr1QDxtudJZIENhUF/2swdu3+RseyRWA+vMQYfaB0XXV/l
BsXtbYjvI7I7+BgFWrvk9CN8W6dVdLaSQRM17lPYfy9/tUKbK8rfj2+NJ49unMU4ZAeIEerkGSYK
BCeOe/tlczns/M0nb+b7A0pVPjllG8uy9sa5J+v1R7na2+vI8Aiafo/Ll8cbMR7v3a27+grq+Nmo
Aq07F2EfOK0pXuUyBL7HfwpVOFpTHCfQyhATAXSDutpoPQB1FpBUbH8wnFI2AOVnPF7G1HFeS6Cu
dFE6qeQVeW+XMSgjxQjYsri4oeWysi6GCDf7ljyW+IdbQe/ctUjq/Ng+6FROTns70192OxQLUrLp
j5fL7t3TDs/57hlPvA6c+1NHVgO4dlYueeY3q1izCDEMO2WJ7a3x2hH1aXkOyNpI9uuA2L+J9q0/
/tQpyzrSVcHFXYwkGNRjJjBjgTbGZWtjtFWIx2B4zwTDj5WZLZmUg/7SEWgUGesF9W4FzgAwxPFO
ZciFj6lPBc7VQkIDRfX7eEVTWjsW1jFHg0YvjMTemo/M4bOmV8Pexn/UElHE1KDEtaRBBvT/SxA9
e1q22LtovKRq/OZwm2ph8+zlsYjJXfu3FpV6bZHjKbNaCHpbDkEt525jBAZs+Opmc7W6mU2jG4yb
WgRpLYtNq4UOAVaCe5ikA+aOvNXjFY2aT9+Mq9OhsXPFKu2ZXoYggHBrjYo6f1r9F+eCsRq4uDCd
6Gam3o8azLnpIip6uwlrnY3QPOruxWAmXXuHej7arWsp1NG0ctdyeQIpSBVt4zE4uewOC+NgPmXL
hpy6zenUaG+N8fYhcORjQXTMZzzeyklf8PoTKNOJ3onGEQooYKZfNimRVZiZnWkeTniqrGH/xB8T
sv0wUv28RB9FpM2Yjqmj/BucGUlZ0N9AXel+pJ340/+6Q5N4mhAl/A/xx//XHmPO5H9LoELjMgsk
N+iwwDJEz4KnS+5Lxs516P0/TvKfFNpgiDEnlxGk+MEyJi+7dOxOOKxOIjLi9ql9+hJIC9+jMVp9
D29v3EvMYMzYx6kLeLWZ9Ay/3AYjnj8+ohrto/oj2pFrPtaXKREo4iH2wxQlwB6pe8E2XV7Lbo97
gRHuMhFNJ1dWgJ6bUYuJSBrFQvT0APcYaQ3M1Nwa4CgMBL7mmgH9LpU+djt2K0yg66twR4wt8OC0
Yi1/ZNpybrhsIrt5I5hu7PFUPpHECoJ5AHda0ocfbsr3xVPeYMjeyoWl+pR+Pt7SKdcCTuJiHNnE
o0bz5yzYIqj4tBzsGE1MfWIIaAoI6hPi5PcwmMnejNtGW07IwUA/5lABp0FdhqTPk7xsucFWehAK
ROeazfSMJ4sLExxVPlvHs2Brk8HetUjqJIMKtA5AjRkQ7G16rUasyWnu8p3Xn03XJnGtJeh7mOsZ
+tPDu4WiNiQhQ4GZBjoX0HJJGAD2arCH0FQjEwh7pAtBLs2/+gxpF9u6NjCyunp8khP1BxYuwz+p
41N8FWy5tdolau4MdlNrvUQSQK77RBa0pv5lNTV+8p9Y4ADEF2cON3ryXK8EU2a0iJp8wWUQzKlP
/poF93L4tkjfPN4Con0yY2bGH/ZobyklSmUHrJ7JKMw9toxLxJ8staLuONdb8gduci8IMJCwAoDX
oqsdIaZr3ZgXB3u3K7WNiSzSsnnObcawMMWogRddt1ntqzeNj2MME1EvM+s3MOrNccYaTS4Y0EoA
2BNwUekBWzZ3eL9V1cFGpp5XzGrJe1qizVZWJg/xSgy9r2VaC2oPMUm2aw59TgA2GSRE1RT1peLm
rshkiCwBMwqdQXCo74jCypr10VnmLWyWrFaMcXKN58Pnu4ih0cPnanVakao0XWa2L/n+xQfKCjLy
yADhaUb75O0dyes6qeuKaezFwNmMmGkiP2fl/qDpbxVnlDHiV6MeCBJiSkZauF4OdKrWhkeDl1jS
1E92g5eYJIfVT7L8ek3IgP65dVmR89IG+N7yY71syVHW3dfHJmEi/3L7KeN2XJkEdBhkcuSGrf3C
E/4ABBDCmgjg0EIUW+iUXi1W1usbZuT25eF8zOf6VO/7mHAVr3difM+vxCuMHCd9CPGKfel/AQCg
HVhijsLh30nbr1fhIJG3/b7SQDX8/otq/eP1T5/2v5OgLOIQCqUUVjiJrH+Nq0Muz9TKJ7T4doGU
5avaNpJd0AnCfy30xryYgjaM01eVS56MBGWe7VpbLr8VQ10+XtmEsb+VTF1XpQZ4Y5FGLRzLEgCK
oN2tdNXVYxXQrUBzkculGlkeeyjEpyjZxNnstPGoxY+0nHpZh0pZDG2IveXJJdy/oxjj6c/8crUi
gm4ZC3Odrc+wiHNe5oRvdrNw2geUvaEL2VHupoFrZiZ6ZD7/nIJXwyFrzTOWzNMSw7KPd3siuX8r
lAqVYkYOYi6F0FYTa6J3+vvuszk/h8fndL1aWaLxGiF5nZCF+QbnkNTsWIJviT7nmU48SrcfQgVM
vdgmqf9nW3JjvM6t8f5ePaukGRM0O0l7DvSTlWxIvN2+paKxhw0n53HsJrK+Z1Rw7nb/qejV7ebU
Ok/TBMrPLF8uAL3I4VtJmrkCUdfG008/srE1ZEz5AzbMXh9V/Thzu2c/YLz+Vx9Qd00fA36wtbld
pQNDFN4d3g9sgk9WHbGy5RMja6+GscYORLujZ81E0Pcv8+1hUOat7xUxbhjI9zBe6LQbJbNZ4Js4
YCrMZ+LIP4zDB9eNxiUPFKDYqqMpzY0YJb2dYBxWBrd6Mtj1XuPwkOhzSj+7vZRx48ssq+sMItGV
IJqsvvLOLmlGvwBx5QntTtttrMNwrzHR//p95L+l09xc/0Qa+XaLKTMnhw7j+9x42wFqsBkbFdCt
AKT9LQ463MDWboARpz29vtZganvTDCCVAx0XN9E5ZAQt6jj65XLm2P9gtB6dBWX6wiTO3aIZP2rX
GgfkGvG2I/15sr4IDJ//BJvvQtvnYEr/woYHcv905ErfB9Vj4nCUC0jsXUz0arszZczaOvrp1J22
hDlCFdBlh7h05qrNaPqfUb6SDJBq2QGDLYx9nq+QrwKHU7rxK1cLwsFMG854bG8n2iZujp1udyuK
MvXiDPIK/ZJ/7Pgt/EFitSZKdE9Y4tk19ZlDnYjZbkXSXpvqcUwYQWSmOzvHEk1/7SyFg7Pp5+zm
fRbjVhJltqL4/7xg46zWbtdsh5QcDokeay5xttYTUm6A19vzxhlqtOH/4/jpVjpltCq1K1N1vFFS
bFWl5WDiPi60aFgBU19/fIz3w+m3/h+dmg8VJ8sKFbJ6Sw98csETlRMT5ScsdHV6krUv5fyWwo7p
9u8R8AabGbX94267uzHAth+ZsyTwrVGHqvRRGQQJvCRht7nUSG3mmnkKdyfl2W81y0NG57jyzGrD
n1C1SHF1fFNLjuNjtVQAatgYs42cEy0j2P+rT6JOP3d9pajABm73RyEEEMoOppys5AH9o475RfZI
0Z01xAIzWzF5g6/EUseO0cA4j3kcBTCqdEnLlLfYzzQnt+I5ruK/LqpHm0553SmAUqNGxbshkv7Y
fI3B8QLOP6d9JpgCxdHjH3bzXEALVrjV+z2no/ibogKIKV2zeNm+8mjjXQAsqCE/RUVO3Oq1Nt+C
vbg2ABKkHzEmwO2YrdTPbdK494++nHrxOFC7dIIQt3btcPs6XNgMy8/V56djMqji2NAOiiO6IpI7
Se6ryug2ISMljx4LslEObr9sDHt0pGGqw8AMyxKUymTjfi7z2fGxe10AhvxCBS8AcqjjwOqt3zTk
XNmAIR2lEhB9BlW1qh2m0BZOvOcUGXyOcqQ/NgTs6B/fbuyNRLrQlCcN2wZe0ts6w5HwB1wTgSFs
jowOZZwRdW9db0VRrnoPnKpw8LC4VltY4mGzUbTNDlhY8Fk8PZ+5VaMq360LlV9YmDH/RXfYsU1a
FU2HdTme5ucE8666NrOe0cO5FwH2UjTegl6JZujwS0z79QMKsYDXGIfu39/dJWAJBvLaH5Sa7LXj
kJiPZU7YKHTOA0QMXAOYL8S45a2CqKjZdUHlDtjD2mjRMPZ5OA1LSS9N9PmmK6LZgdGS30Cb8/cm
XmF004PElAVMEMYW6DlmJ0REwdRibwf1um+NTJYATbQvK7R0AfxVrr4A2ACc+7mk4tQmX4ul3MyG
4zzOzyEWmVMDP52Bk7kNXI1ZPd7ZeywF8XZ91NUL8kJuPEyr2y9IsiX6AfmQcPMMsDzM/KmbUvss
rYNvlBqLbGOkl7vDamtwm7Wv2z2pLDs1pWVjrdeNtc/Nc6Xh73VqnhcExMiYvZ1rZJlSb0AcIV02
ThkDfORWD6QqGKJM9Aab7c/JJs9t1TfDdo5CYyLQwKZciRnN8pV3yQplrhYt1I1b18dcwBTHV0Qs
w9iPharfc2Roy8pcnpcfoT7HFDJlCpEPhCke2byh77eiuTyLsxgEHrbrgIxFPTg8+tFA/soDe11Q
rMenPxE4KACnUsHfoaIkDs7JW2mqE6AKmaIukGyZTQaQPKgAg+DhJGufqNG9KjhFhzA7ZE8Ka64X
alQt2pBcC6cOk3PKoqgjJHhdEIS/ZBKcHRlZXu63hNkqcjgg1SzwxJTdv5ZJnWyjemrjxlgwu+0w
wpstZVnzGYAgFzzpUQ19zeXj4z2esiAYQAKF5QhqhlCEcnTYFlzBfMQ2tvwKkw9c49TMBV1Qd43t
xCu86Y/lTezqjTjK2amLmMndbtHYwjrQMRMH4E021pjyyfUsp5pB1ZjQ1hth459fXRQhGsQqKrE2
QZMZs0/0vLjkh8qdqdNN7iE8g7GTFyVbDCbfylGbSgqUtGptUENFT5IY7pQ2zYnn9KJR5wWzakea
KAEw1nHtqZYo9MzcMz5qBqWtuCgCsM/AQ4aOWuoZR4eqJKAw29h+py8CS8xGJEtmHb9yp/Qz/+Rb
En8+PklpwnO4EUmtOvYlNgPRKnZ3YWXFW/3JsJ+Cr2X+ZpEQNtf9kPjsyuveFjjmThezXZ4cM4DZ
Jlan7iLnJe4PFdopRQDf/oRqBdDXtdJpXb9LnZOA/1uNDAleCQ5PPPbvgC6QOtMb9DjVylzzFStK
rDoj7XlY86hKVt8BoHPXyULLq1cv+pJGZsOTVGt8uxLLUoudrZQZnbzy13nQAOOk0oDuKvUzbMf3
qIQA9scpiHiNVcz2iZTdaLoaNZICJRMh2wznktUYsxYOYT+OVKXeuu6A5mzwCgDanxKMYL92c71o
E4/zzQdQRgSJhz7iEx9pj1YXehL/9t4vStRxY9XSjOZPzBdgsQIm8TEcgojxT0eubhi/yCquwmNk
c7kpkmzb6NmW10Fp2ZiFmVjRaqN4mmcOm9h2TNADRDtec8wYIexZfu+0AhTz1p6ZeTcmJmhuv4oy
MhHITxq2x1cB3vIiOmSHttmxfZYxLgyA+kp/U3uWltkztnTC3ABTZ2T8wcSMxP1laa42I5YyCZjC
UWcngwQVXWhJDecIKeUcY3vB5fH1m7jw4A7DNCyKciNYAOWCoQCrRGmbd7ZcMf5Lg+iUCFLnzGjz
RPlA4VkFGH0jaQ2L5o5b0yaqqcc5Ctr05SglBSuYkaOrnacDqilrSCHbA8qrqNI78HBj3efRFNFq
UStrQn+WinVZAruuYJaZZ7D8jNs9ddMwVwdyj9HzxYQLZYACxWX7cJA7GzSTbGcW8VYQM3LMvR8O
WBgoVgJRGLF0qTuMlueWuyCPj2AiNB1J2v99AH3V48CHQUbrePwChC/zvTUuuvsZkuPvEpWVJXBd
c1fj3poFifsN/s1cDm7ipgMFYGyYRi/WSJJ3ezhc3oApp0A4VaB3Hdkip9V34dI8DGRxkA7t1n8q
V8F6ObPqiSf8RiqlElU7AM+JQ+PSpjIjdEyQcJ8T3jyYz6fY+qnItjW3X7KGttZ2te52tjbzAVPR
8c0HUEEB9gLuqTBGx3gHWBOQPo3efXAuWrTOM+/q1A6j8C0ANADj9ADFvN3hPl0wktsv4IFi/kxE
oaJ7SYbnIV726kpW5i7bxIsKEmKwVSN6kKHTlOWW4CokZccOthdr/KX+CNFGgeTbE5H0r9fXfWNg
PBbQiT/nIsRK57Z1Tvr451fmS/aYXGllSK/yHTA4YTd5DP6AYWkgPa/lcGUA7BIuZU/jnr187xmP
9WqiRAtkJvRQS+OlGlkPbuVHYSiFWdWjtUo2853HEsX9RSPABuzBAHnbuuJhaJZuRcBn+ljyxCHf
CKYXDmYW4DV1iKeCJceuXYlwylYWGpJympdqj4VNxIiYpAHhCJpSRRFx++0q1TyrGaVAWFHx2+ZT
UH+L7lmVZ1Y00Y6OyGhMCyjgI5JYOk7LESGylYrXgScvvdYa4iX4ln67LWsC8l4TzZy8Dya4ibRh
q1jtB2vuni20Ngxa9oFXOt82xvYNYw5rw9pujY9+xRqCp5er10Hbvq3Xv8cZSzZ1AqDlY+E0IQ7B
WOTtpshJs2iDlOvtKDsCrlLNdTXEpE0F1hk4zY8PYKIsBD6RK2GUnhUYal3IPoRtdgfpI9IBt24T
+VQtvyzLwFQ0ACQZYK5zr+2swZ4wnTeiKU1rVL5GCybb25yVwy3yyae5+X7ZlZgii15Ua/3BrMQZ
CzZlLW9kUgrXllniVCJkxiR/kcklWO3YffYSzJiPqWBdQAe2LAF6BCkCWrEjoSqZocG2pkiAJXqq
SYg5ACm9WCGALeF/OWZlKBfQWh6Ylfz0LT4D9uJ5jtNnohSG0736DOpNbJzA6b0WnwHAeBY4vvsK
m8uth4sBDjK7+cSsZYfhPWC+rs4s5gnFGfUatYcKxNCCjl8g78ScC80FJThlil3AzevTnzLYl8rp
sfr+NdPeC0BwMbLP3XegDsGAYmpXdjbaOd6bFa8PW+FFWaN3X0I7QaSjXGAVRrjKwZpo2WeURlT9
dyQJALga89RggLEChRC4ZsncLZ5e+r8vo95lhMD5Iu6qzvblRbkJXVHZi0p0frz+8Yo8WP5fb/fV
K1W1asWzWQEhDvfGcW79koOE3cDUUjLDKz65HIy7odUdMOx3uVW3x+BCnWOjvcA75wpm7fm5B39O
xGgXrxbDi6XYBE7d2S91r8UggMCRHjLzrydoG68wfijx2tv6jBr1412cvK3i1eLos+I6ZmD/JF+4
9c7kMWeWWiffguOu57rxxkE/lr/qKkJVZS6zNnmE/2TT6XIp4ZUmr5vObiRx2S5eFurnQhpmnsCp
d/ZqgTLluS0qpgM+EZTRTX8qR5e7V9Y3Ay/WH2/kpBiMnIzQIpggpOGPuxIAPg3fdXaWuZpSfbq8
2WTnEqH3YzlTwQ78hX+CKFWJhxA4Klzf2QpbGnGCaW3RKQg0KCUJBrc9NA6HPpJpAffLB7KWAXmv
aVCeckTBzOVu5XLCi9rFMxo8Sr27jVdfRakRL6IZXl3gKAcUMZ+5UglNLyrQKFmh/8Tz8vDYN8Jn
wSj8TCvhRKyN7UDVAzOEmNsUx5t1dXNiUIM4IoOp6DKrji3nG3l+7IcXMeE2C3Uu4z7RFo/qDkYN
OETAGA+lE9FdwiDqz5GXdUo0y/i6VJBERcc4KcGkN3wLFUb71tFrBSQXwHV0v1KsDTyQD2fymZNv
+QiMMdbP8MbSN0cUGxXENegCzn9j9+Kwgh7xRtrsAv5DFsygA4kOWHUG9TKjfGNanz7mEcRsLKop
Aup3t7vteVyzcBp3gWaPhZYiTbxj9hmJn5xXbyaHMpVLBYwl8mYSKA7Qg0C5K0nfNW7CxYOts68s
QE0+rRrF7oSUr/WMDZxwxvCCgogHRUIRfjIliQ+loXAS1DKCVVVrnV6iA67rSXSai2wAHH2/f+ie
xsSrCBQGAYn22/2rw1KowgxOvwrGkp3aDY5kgAq49kzAG7MKifKK87R8cITOjMC7/Zl3gnPp065h
rIWSdBJxx8CQhB6uhJbynggY2UZi0p+O/x/Srms3cmRLfhEBevOadOWlUolyL4SkbtElvc+v32Av
9k4Vm1vEzs4Ag8Y0UIfpj4kTETbJc5tB3RA9ErocED4A+N3MZTHJnjQ1qAE6qkrkISKaF/SgN1qk
2mohG7mdp8je/kpo4vMOJOUgkqsOeh6Zuqzwo1XJHZ89DGGqTLpj6Fi2p5bSzMlaIFmJKDUgXTAg
CiGRIBnHyBr6IFa3PeuNs5R2VHrItXyge3nMxeBYhVHFWWrI+RJJBbHgXZajjrIHsYIYP6RZo1Rv
Wq51+WMXR5WxLbm+4NygALO8WXdyJ5gt66nsGAOVhH1ejGO1E1PVn2oIoq8eRYEv0ZzS+5LgZLQO
nnEHhsMlHSNaH0NFCTWzAis2JO2UEoSzeRXFiPIMGaTnhipHzePQxADtNwOXS6eR+k1nyqwY0Zox
ppDAi3wuAROPSPnWVnxRCjdCpQ8RaJ1KPvFymXbZt6KkQLKTYZSj6Av+8QhiqcTPufCE+oBcnNW0
N+SNNoCY/6yVbYiesrGSOCI2YpnbtNboiKmvhoiZep/m6UcGxirVjpAwqL8bXQyqb7lu0wDsVazm
sk2by0a/CzhOiV/AaBPGdoguWOiPJrGYlKSq0UkHRYM0Vk9dpymRB/mFAG1sqAGhid5IhgL1nqoz
kJQPglaLzK5WM+EpyPuWWRR/LhtSKi3+WxhZ5iWGkBR2XwRdsK8rJEZ+aCBEtN9BA1kJT1zbqso7
fqYAPCLV+u6jkZqmgYZdZjxTRseRDFA0FO2yTWlu+SUImW0xzQ18kRFrw6mpuDC02zEWVTfIKVS+
W9EIoRMmyn6iHJCg4aK9X/l8duQoEmIuLhAdP4oO873E5JYjadflgz1GeRbYfO7XZWrWVa4kpl6i
Hxj0V3U2Vs8BJA6lGMopRp9diqLQ2CHTSgiOQASccqbMoT1qI2WJKNmqhkkSSIFkRW/hW5pg20Bk
NQNbd5YJdstVUrovcz7D5IV9o0AyFV6NgNa3JtEHgmZJgyNd3aflNk17oXwEAwHVAO+Ffu+48SOu
5i+KPgAywwy10j+CXtPiL5ZXheIGI6fWKHyoUWd3PjUgkyxGXegIapBIWCppkE9MBUuSGlVtuRPC
UQVpRSG2vEvrimZgbCkF45vLUggi8EEbKBaD3ttvAyme0IGUZRA+hFURciehyoTEpmlQNjanR0Pu
CJHIFxXpeI4yK0Aziv7TZxlng66FvQ6g9gmgetQPv1cemYUnHXTJqPiCKw29IHPuJ5l1CV7hnHlR
E6GobOy72OP5rRZ5qFESQzkO2UenP5fJF/A4pAyjn2EoLMP/HaXgeTV+Vj5n4c37b+YrCQxuKHjP
nocqZRkvClOpO3C4hkC0TnCRTtaJoFh66d63Nv3Y7IFFVR3JP9SMMPp5k3RmCD4H3lXey1Q9dSRO
f1H0yMn4NrZifkyd+9YWwg48eZCxgtcCRo+54IJUTQ54hybGMVZKK2uiwAZu5v2+EWHRCrpBIaIA
uAKIh28fPalp9ZgP0b5IOTSYIxxvi5PQYvoaJOeVZ4WhEaMhCLwamwag1DAqK9d1S13tT13ynXHh
iqAWw4oaf2GCUPYOkkSA+5ae1Jdgyhm3O63a507MtugnAuqfgy75IanIuFbSXwq0psbYSU8V/DkI
2G9nQaOUqnHZ8l4XfA7iJaevUSMTVDtl9plGUD/oH8M62YWJfGmibhtzvltOPGtvLQpVaWPq0aYE
2q35LMPcUoIfhSG7v4aWFxe2H0TA0NEqwBECPOv2IxlTqZjIyIDKx+MbCq0fex8UQ9+D4xeEvrKn
HGw/J5QyoEUIpPbLykZZOGnqlfW5dzQGEOPA3cy8od61T71GUu2V55xBOkc1APPVmobMQtswiJqx
JBNh+iQkPjvaWa53kBBW4c4PZNRicwgM2498e0xOPG5sOTyixrfjn1PRFoFsuT/che5zHTSoSAKD
rkCE3zRLdtIySvOhQUcmEtot8X1b3wHRTC/00G3YG1e69Yu+VS1hn+qmeqyhFeQOg6WhiB64er1r
wKRR2C+hg9RVfF5zihcCOgDzQEoGcUxNF5TZoQ3yAXDGqOM9v1Qrs+9KVNGEBDw8eCqIOGA/JAwU
p9HAlSsB+1LVFmq44LVWwIkL+YRpk16FdAYrk6wXeh75FiKemf401OBRGL+0XZW4huBEsjn8DG5f
mCg5NqfoOYxW4qslNx0bcUrOg0n/L640WSyrJEHyyqMK7S3WpSMRS9APFH63xoqxdDtCCguVW0Q6
iojWx9vR8gpcQEDL+T9pPKTjAbf+qN8KsitWnpYFVPmkWv2PpWnUV/Nat2A7lviURwK4A10XKH3I
9KfWHqxgo7pQmzWBmSAo20cd2QFQq7jg/GmfR+vn/s5fXOHrL5mdu4hqmdoo+BLUKqePOKKZ1X1E
d2dtHXYxunRXygpLyeCboU8ux9XQiwZOTSb9t8GJFd7qOoJ8/zS+zg5M04TO68rx/uOmzJ7yG5uz
ExTXgSgFLRYWMNqvL+Pk7gLLBCnwajFhuifuGZpd2lGvte0A9xOdfY7F9oUjb83U6o7WWki+8JAr
wDNMD6gIPp95Z7cSp4XeAaPv5SSIzI+wsiu8CQnwOD6ZOlFb61e84gwuXUOqAECajFIyyrmzhaOx
n4tVPfCeo3Cm8MQxc3cW19Qb14zMVkpFUkMpKYzQLYReDwZOhQnokmGtbPvpY+cLdT2Y2UJRjasH
UcCdCsGl/JW+Q8/9JTbO4QMQ0KDd2UN4CBEEje1Gt0ONyGunYGmjqBpeG5QdQQiqzy6APjcQqIy9
4KHpr/FJAglhUCtSR387eWay1na1tFt0FIFAeoxEhzIXY1DLUtd7Xx49Lhe2eb0XUt65P6FLFTzQ
jfxjYjagUlNThXHS6LEL/JSX5PPDQZ/0ttqDxvwJglXEOEKwMiMngDDOCHZ/rdhfcJdu7M/usTzh
dIhXYoi6p1ToL7Q+nhGxuLoVuUm/mxpbcblsONwtvq38WmvpXZvg2dnghaFPqQ5MdEGHk67mm5ZD
VvL+EKcRzLfs9QzPjkZd4Fj2lYZCZeCAN9tGHKYXpVP75fO/MIRSODhKUfmV5kLcShUqMpNiIF7D
CcZjND85c2R5e9+KtLRiSGCiIgek2kT7cfsQRDQa0lz3gSOXCN4B4W0036o36w14cjCzpaaADs3+
PTJtuyAQ0h73F69+NNeu7Glfzmf1+itmK1cmWhpXMQdyr+IcKkdO3fdrFGVLC3dtYrZwNBLQtwSt
BIAyc5JoI9CP8KBbcKhK5v05XUpGI14Hlz9iG0D/1Nm11kSSmEPHfMqfKm/pRtij9yj+SregTKYA
pX/dN7foNl+Z+yv3XfZ6CM1qkBkhZYQeFYDQBgv97NvcRNXqAK4m23v3H16/4bBB2etybsmqbN1C
pHI95HlRqU+jIJVZCKTIeCw1ELQVZ163AtRee/SwK/Vn1NpcEq3N9MK+AQMHsCJ4gycyp9nujVU+
asOGm/iVavttcKx8dClng7YZOIUOjYD2/bleami5MTjbqGzM2KArAe8NJVCdQNc2vZl3SH4k1vDV
Jozo1KyAbCy67yBwi+LECQ+cZKnwKFW3l90qspHYkwfDDNZqMQuPqYrOHqSgwdQ9qX7fnmRIm3AN
l4J6D+nwDx00Ap91slLUWjQBDAHueCCRIBt2a6Jq/NioOoTsKeEMwjaGN7xQb2WKF5wP5A3/MTJb
Uyimto2KdB26/ipLBMNptEtdbGXVtBzmFIdsqxycXjWhkYEQtHGRNCgv4Y7fZ8fIWYv6liNiSFmj
ww5aBWALux0yKuqdGGgF7wWa/B23kS3W26pPbI7+QBhX7Z2Y+91GDvSHSLaKUFnwT1RkSESwQKO0
9hdkQsuzIZZYyXv9wJGhfYsI3/Imr5KEAi7NCIIxEmaCk4eMcMULjR/vr8VSeU+VQUeK7i0UUZEY
ux19S1mqZyHWwo8vrfpWIFnvti96YIYhRBrki4SykFzzkOV06xBCDlbTPkjgUrr/GdN9OXsdgOSE
kwadFB4dRNMbdhWsIDVaqBFVeU9UicQ/li+VYUXbOrRkyJ6OK8jtaQ//bQwRviRPVHtzHjNNr5nc
I4PvCTpg+jhHkowE+YrnufAYYUT/GJm9EGNZikPcwYhRu4P6AsZ5AZnA7u3+vC2VDK/NzFNsSVfW
osxx2D+jZmrGe9O9pPE+DM+6cqSD3SFrK6w4FIvTN2WFJaiHovQ/G1k+aAKS46HgQWzPOHXBys/L
izP3z+/Ph9QkJfoI+Fz0pCBQR1LzcnTmea0QnYBXaUaigGUjyeKMfQp9lV44SCnIBLWZrLRieM6o
PhjI3xM5gLS3048FtWPFB9FnbyDisRNRU/d4UDkcNWpINRljATl1v2nhSTLotSqE10soZhc+OCft
tOeSX0NK248QFfmeDBXDu4BQngVE79E/ZGasMUSQw41JTKK6FzJXULq+MQt4d6DU5xCBmFmRKg98
h6SmnUpUfsmFTJetEdyx4NZWoiZ3i5GFTqwyMPb6Ssm9VX01DM6/2S1XUzu76uouTw1UXhENNTXi
Pm0DaiekA5g5htBAuG9sKVJBduc/++SPX3p1pvleGkuuiwWvOgiWU0NTgm6ZE230345oNg/sCfrL
p/Gggx0t3LfPMRokVr5gwWW5+YLp8r36gpaX0eJbTjuVf9Q5CO2iIvWgSIeS2gV7RBFuKDZ6plu0
cvjyTVYNq1MzS/bPY+gkDagV9EeDrjV1Lz1+19MyhThXHxXmCmqeKi4GWtu4f3hmUv9VXAUaLT3k
12ZmD/lYN6jhFjADyvJYOmih3RmuhBA/rVcO7GKaH+hVeeq8ASvcvIBjsElQWMBCK0SBphbSaXt0
ZUCiIMW9GgNRyx/kTUjEDd3F5/4Luq/llOpbzT5Nu/eve/3qO2YzmxRhlqMzXfDSzmoeGwhX7vVD
xoiN0vLr/a21lOmaQI7ILE78lH/JLvIhHdoxzwSPh5qrizZJoUOy2DLOwdvO/64fCihaXDYrRhci
uRujszX1WZmOo5oLXriFc1aTTJ2muAImxdIfOq8qHLqmobF4GUsQ6dAmPPVfkG0xCH0ICBcC0g3i
Ls+strbFcOXxXzwRVzZmLkgQFHVaCLABRVP+rGY2n3k56mFkXGtQW3y6oOqDRwuFHvQr3Z49rFmm
1GgG9XTq+vRLUfd8vuJcTK/fX5tQlyYdWPjQf0GBm5z10oA6k5fndgn1ArRABYdCJfyjMmyjNSLP
NWuzqRvDoKVSDmuV7w6Atz/4U/yZoNu7WAnEFu+Tq3FNi3h1bfGsSQKxgyWdWg084fCxjO2u+0Lj
4f1dvrQbgObT4BVPeKF5W79YjUHYwHvyop8kACViEwHY957z4AJX/817eG1rNqgcKYk+ayvRYw88
fAojIpzwLaGDy8jN/KHaFWvh7NIGvDY4refVLKptpGijAYMJWizibCMpb/T3/flb2hJXJua5Ap2B
aULyYaIFgavNDh/dPnvRBStcKZwuxk3XhmbORNGDU00JYEgpwQgU6GbIXnxwz1efDGsGGvJBvrSX
MmzJEKnb+4Nc9Huvjc8CBn3Ig47mmeiFBkS5LCweFMUFpB/PgKisCYuuDnXmSPggQqo7EUOtK4c2
Zk63QfHI1bviEOVPjB9M2jhRu6lXlWKX98tEcAFuDchFTH9/tV/kWi5Tkdail0LCcSoLWzqoP+VN
VTwMz9RRsu3QBLZeWAAjqQ5bRd4u5FtB/QKWFEio/9EBurUv1jnn44yigt+YVXPJwBthDaZiS/lO
iF1ePdTydpAt49GIVuKnpbTljenZUeHEsWoaxK2e8u0kG8VhWxzP6gB5JNA4OlCxz8zSTMBLtNXO
8gaUQHQn7kWeiPiXczlXPjAT8MnGvb/zlh7Ef2YEcNTbGYkV6GogKwj5A2jwIe+FHoP7BpbOLxpJ
AKcG5HSqx94aCLiyGPy+ErwekAy3CK2+IOhnD56B1lhxkJfaztBxhp7BKRmDbqnZ/Tfm4AgI5AG+
qCV8+RbIVXdI3Z8nTaP/+6DweKAsAvIMFYTst4MaxoomQS8IHkr+fdJtfCO3BrG2+y6xqqokQCGC
PWTF6FKdWUVHjCKhJMELf8l9FL7Gd2OhIwYH1T0DGHG060flxQd6104u+3y/5tsv5YVV4Io0QEkk
QHjnufZOkjo2Ai44cYhXh2PvUo2UjhlY8tP9CV10QFGlAGcwQloeoKHbGS2HKgHG3BcgdvzRc785
bdsHv9R6m9mFW8WmGFo8b1eVGb3H/b4UVh7ppU16bX06JVf3EifXo+Hnk3V13+au/FkGr4m+rYIH
BXCS1WbjhWsIDXLIDqHZG0ngOdf9ENX4qzESQQ6XMFOENJpBSvYmZTb6OABER7rIro5Zskm/69K+
yNQG3S3w4BtlCxXJIfjJgokH+/3+Gix81aRdjP4YoKgAAJ49gDUD21M+dbRNWQRWRuBvX6t3LZ3Q
Gxuzd64d004VM9jgatnpudSROfmg1l7fbobqGAfHgbPCSjeLvHfy8kGo/t9fMDu6EP0QW5ag4JiP
QMp1bsUQqdeyPcA7E7h94wf7rgT43m9I3Q+ObKTbsl4BpyzONJgWQC6gyYhFZtsNdDz10A786I1S
9zH4msnF8cpiLvAzQ4n6ysbMlda1vNBKhpke3dGND+E23Nb2B3Tu8K/bkOEJOabtHxLq3aUla4ng
pbIDzAP/iKrxn5N1e6KAD4Zi+YDKJmSTvgL07XEmSBc3iemioupNfE1gE9iE7nlNAGzhQbs2PCcN
GxsUyFUDBd0WuvPqSWs/++yNqit1hTUrs7Oi5yzvuwq7qEmj1DTK9rFO9Q2LkXPjW865fzD/l8kE
eh3qnyIu4tmpKcL/mczWbKzj8SFzajeyGXkimE2QmLdbUGKdf62RWC5tUwR+gIOgCX8Sdp6t4cAr
Iwi7UNBVd0nwJAIFf39gfy66WXSJmOg/FubOvSANcYWsFtCcpB9N/QhVXrRCPjxjc0JV+cU4GsfB
bMh3ag7Yt6CRt0R72ILFHdWV36+E2zWuYgomkuwmJ5F+LY2/INIDJbur75stM0cbJcgifB9QTsgv
IutHndjJ3fzoP/qT4pd9Ah9c4lRu6lAbWVy02HFOZsLpuD9TSy/xzZfMtkCq9wbqzQy9NMFGNsHN
8YG+3CM7jfG/2WzXY55dkKpWCWg5B4A0xZDradIxZH0bWh0BGgIk36DVhpfY78EJs+Lh/HEG7+2H
aUdevcMJbpPUUP/Y/nhmsA2aJRJuUwK3g2DRB/L43TqF3ZFm8/vwCvIugobKzKTHwKr3q/CMxecK
dRxBmBC/4CCcfY8s15Lkh2xquK7QjbHJz7rVVydZuqSCYAHV3eokAZXldmW1FzK9kFr7x+7MG4IS
Tqs3FHZFFzqKb/Vv3yDo9N1Y/0870zV3Nd9d1Et9kMBOQhqH31kKA8FhT36tmFm6LTVQF4DXUAMA
eE5M1kHGQyzVnocZ5fsBGnouNPP42GIv6AaD9rN/Wom2Fo/LtcXZwBgapyShh8WyeMwUdL/IZk+R
TkRPfncIj4Zy8tfgGksxvA6PDjhgEW3rqD7eTibHy2opD8CgHTsLqb+PCCqFW0MlLdpW7JUZXdog
17ZmkU6EvLAuJiPCtpYc33odPfoaO1r2qnD4Av8/og2MSNRxCgR4K7ej0sPRN8peALiV183WLbWD
gVMo7NKtS54m1Vyndsyf7KiD2cM976XnF/n0Ylh5jatwbVWn4za/HqBHAzYVULOhm2AerNaMZYKM
UR/jt+CsmcLObNxJxfcHh39l00oLGUIM/B9js7u/16jfB9W0nHvmfH04H63bu/rOwdZ9ejLMjtD9
4/Nv+9X+LM3Xyh08am6obVjBZT3eXEK/6vgWfhK51hVlDpXoBz2hBodaQNPJ2X5MUqsyqI41Z+g+
BKR5p4htaBlsyB94LpiYXkZtn2Rq/hKpGb9VUJpzY55ppy6Ppq6zonfRaaU91PiHRG1grNxgiy6L
roO/B622CvyW2Q3GsSgsGOdPeQXLdzWeyNAW5q14Y+FtNLbn/OuHsyBXsW2Jbq6BXpaWTjeAfkAF
B6CPOcoVLAJ62OfIwNfMZsKXJDyPnBOSQhlXHqw1Q9OGvbo/9TiVQh/Jfq/TvA+5LcyoOxeY0GKN
WXrRnb8e0mw+Y1XKMSSkUbSMQDAQ/kiLCrBdvYc6UdDLB61Mkjzq+8LkOPJr87Jy3yydvImCd6qZ
gA51vpwpmgsDmsJ8UQUm1Y6K9FuOweEdRWiz+/nDoYyGu65ExZHUxU4I7ERmz/c/YnFPIT8wdd8C
kopu8dvZbrLCp3rSCF4WuJMCgvH5WjtuA8EZMKYG76fd7qy949YR1iSbhIUHDDTqYI9CMxuuw7kn
rKecpLFKn1BbCYFud93bbMR8g1Znc5YeW7Li7i0tN+ShNKRdpklHl+7tUIdEp3I0zfdeQsv0QF6r
n0k6CcIOBKWQzDSscp+Z0vZls7k/yZNPP7tiDSTpEGhM3HfoZrg1XA64f6RKRPda7xjZRxl8N/2B
QmMHwGYptkCHshIDTCO5Z3B2hBQxQ98kEm1e/C3kR02oLFVf6xJaOKYItAUevJnoa8aFdDuoVAT1
V17CRtodx85mZsTQKrdCY7AEPbqxMtuesprXRRjBCqvNYPcQnZMNb4PO7ls0AigDqRu8iZu0f+EL
e2W7LGUGp0wCUnRouBTxTNwOMFJDOTI63LZ6Bj0O/WIIhzy1U/SCZqQcWqviSjL8BqP0yJm09taU
FBeGjssBlE9TYwG81jmFQ1TIQtqxRkTTmXjWvicoRmK7gnbi3/yIbIBCqG3fZo/39+qCMsyt2dm6
MjnkMpC1il5WndUxsMQM2Lqj4ej9puqIDrL8QnMMC5+Qhp/KE488h2LJh+7FSMAfu+Kd/H1H4GNE
dKdj/Cikz/XVuqCvE8SyIty/bUTC/UohdiEWuf392UFBCl3qaQvtNqAmiapt5Sg0kVo0FbbPqous
QjGuPhqxVY7bnB2bbm2P/X1Qb+3PJhtJiKFLp/GJI8lfh8daefYTy0+fEv+TfSbqg9ab2q8cZDOA
sd5f6AXX+tb27GgV2thJpYKxU3AIVE5XF4TLH4fXst5UaLC05XqtlPD3lQGLMoB6qFwAyjjvWmnF
ZkwU8Ht5UtJQgDb5LtWI1lJ0rmm9Kl+4RErBwtUxpph9FioQtK9A60Lkkge6MAlpF7qAAcRHliZF
AcbnfvhKWD9+5nzKfuVaUKb2/Ula++JZSMDAjyAaKtBBlRyCKVPdSGj2TMK9MtRmrNMVawu7AUjx
Cbo7wT3/ohERhKbQc3SoeJHyKpdbPX5OW+f+gP5+iqCgB4FEwKUn8pB590lL9V7Kxm7Cv0Dhqqbm
WNZbLkwsrXiRqNXT1MzztfTH344OUl3Ar0485cDCz4VaNaM12laWARBJqhhUPPRz6EJuxW1c8Cdg
RUQ9BeQoYPT7E3tc+Y1ZL6eBH4Wip9boCaa7uiKRfGxDKERQ3+m6MiZ1xSy9daL0raJum55TsOcp
8fcagdNC4QWfIkkKWBqRjUbrxu3TEdRJqyZdKnr+sXgGf56l2KBVLva1ZeuE2ZlMpBU/bqH8DJMT
6ButIngw5ukALtTHlldQphvPOQGbM/QYZUs4DeYpsZR/4bshA40u2IlmXwD1z+xcIGDStKinABBA
VcAGhLH4xX+KZmqCokOAuDBp31T8z6f+NXbvb+CFqA2VSMws0EZgeENv5u3cRqPK+RwcDy/MCWpY
YCPc+Ntmr4HIDkp1jb37XW6BvPcQNm7vm54GdetV3Vie62WhFy6lgVhIntAlJle4PAj8esA2bQZW
uTVSnLVxijP3gxNZn3Mcxsn/FFZ5kqxtsEtNtOD5D5UtoyfHR/KwcZOQlGu1tMWjdDXHf4KGq6PU
6ExO/QS2CxC/kNbNrGAvodHJ5EPb5MDMssf8munrv0j33E7xzFNu4L23iQbDWmEln7JJH5ThoJj8
M5wLuqZYv/QCIqcE5RykBdGho822UtYgsaYbA9Apw37ozM4gvwLFKQwL8Og+/GT1Ghxm6YK/Mjin
HRWZYECivsOTC2AxyFlEsLdY6gF9xcquP3z6rzuK+GMtcl+zOttJSHIPTTnAKujN+MysWxCd/6uR
oVdfRSgHjfP5Fc/1YtsksQSsjfjScPJWEpjVgD9SEb1SIjq3TXn9Q8h+ah8ETo4Ybzh/09crT8C0
XrMDqoAXBfBOvKICSLlvrwYaJnnBR5nk9eawpV/tNnAwn2t+01QVuGNlvogFWJvQ9AUrk2ie/DFY
rSt8lG/5FiX8teT9Qks43nsErVNvMSiW5+G5H3JhGoIRELjZwXlrIkftd8OI9hPzzG0EVLjthBRW
Dp6QZ3XFG1m47m5MT77R1SUw1ExJcgWmEzTeGGYUPUo7HxKhX6ucv0uP142p2XMSVwJPOQmm9oB7
nM/aJYf/Z8rfqGiuwi8WTgN6RxBYqeqEHvyDVL4aViuqQW5IuQRS8OxZNJ10A1rH2uIdO3/H+ln3
34ylKO7G3PQ5V+ZGafS10cfQLEj6HrW3wK4z0z/wD+1lo1jK84ZdViwu7k95glkD1sIDx3prERqb
UZkWLQYYZKSTbFE/xl/RGYQWRH7sqieeHeost+rVV2Nxw0DkCTwpYCkCK+jMMNRohD7pRc8CZyZD
CBGbJxB+ef0FCZ3z2kIugL+m3BFuaCiZg3lcnsVujZ60Y9gUAHykdsFbiWH6bWRRnoKUJLEDqltg
DIJIy6EoItIXOQmls6DBOQp7uxs9ge5DtqPgsK7zTQNwRnFIRMheXHrBlCtT/ZCg7zVafPeLor6x
JhS0eLAFZP+NqfyM7PNsssICaOZeaUXvBbxppNtsE7Pb8Li4EHmBmjZ7EvdWrSGPC4aR+xtkgfAC
E3dlen7a+lJJ0gDvwXgWoTVfWY3lnzvLIEpEpFe+su135MRMOSLv7+6pO0I6bq3Td/HEw0kXUblC
Wxvc9tu9MgTouTJEPL0SgZJjkJu+AN5dtGue+38RY0/xwH9MzWZa9SPgdxlMvVjWm7wrA5JwRDjy
cJ42G3kFhbIgEYnJRbbPmITOEOvMrCErpgVVgmdPeas/+RdtP1jds3RK7GfNdA8CODVCEp4r73KR
PK+CTORrtjlAtHx3OUOF9P5KL2RPbr5lttDaMOJO5XTApNEHCo4aR5Gx3PJaJmHp3INlFK3OwLRB
3GtWQeqUUktGnUleozzFBkkzN7AHuG2ZHSXe/REtecXgo/zH1syXGblB9EGuh8vNQtOKcYFA+lfk
cfboHLJPKM/vNoX5Y65YXcqJ3VidXakdqhB13IuSN6XmQSJ78HfqrnuG7sCjfThUkJn8ZMwMN4pZ
/7o/4KXXCgQfiNhVcFMAZXt7TiK/yVibqIgCdLPrAtJf4v79vomlXQIGNyQaRUBSlD/B7NULVbEI
hHY1BkdHgGUNkOa2hzjdhSupvIVerymkALsA8sVT9me2G8Um0LWUw1B6tHmNL8ErOnsfa3SodxsC
gfFvbFCEq98Q6eTsL6km4egKK7OpLk3n9TfMPMRakUOwMuqSlytgniRiUlPFzSRmvBplWHpNko9g
QFS036pvqK2Vtz6auWUu1I5DwNCjZ5Rdk9pNP4LfsKTlKBElgZdB1CLhv8RUBmAm71DsIWXJ1Yop
BSBtRH+Hn6EtVogpckiBkn1TVU6po/qpZldc+8XQCnIaw7aAGHbF2nfg5NstE4a2tFKDUzxNrNVn
ENfSRzGvOqQTGrEoTTDBlrkpZaoElwJIowB/Dsf3ONcq5DCFothwclqjNV0zAAQPY/2YKBLdFFRj
m7BQg1+iglqs2coKyPWzJhMIS7tmp2cit6UFOBsJFQqtMwuRthm62Snf21mFLkkCbjBAmrOw+uRp
X/FE7fvWN9FHm3ylmKqaTFJqHbm/SxdfjH+WDlojtyehjzp0XEIYw4ufSx3gY+VigDRTzAm3Dfe+
bQROEK4kyxZKANdbFv7irc1RV+sxQynUCw+qGV4eYis4C64AojdqU1dZOYgLtTiYQ2UX/c047X8h
+dEqmhlx5mN32uHB6pwj1GpKAIZy8qY8gBLqMy9AGGqp1DS53LVWXovl0arIO6LWMfHxzQ6HIkf+
qA6p7Mmd1XFnlp+TFxkNPBXht9hTmgQGl/rYDqdxDbM2/fI8pJL+sTx/QYJcTAumRLJnvImFmRCp
csX8kHdu3T2uuAOLNwB8CxA1405V5tAL9GqChnbIZATDb8Z4bDsU81eqCss33ZUN+XbbpMUoRgoP
G5Vz3IMtECQqofX023eCQwfdn93m8rPRti/6amy6ODhAGWUBWGeEjNPfX13lnMS4UQiY7O0jmLl/
ACfH5a81uvrtmcfWIq2rSdNvj56980IA8+7//vIBvzIw85w0ZYjBbQkDerzx3RCAv7e8Q6lNRplN
KwiTznmrEiM/9M2K0/bH27w3ttnTVIK5NS1KmM7t4/HjwQGKivQlcDigXzscyu3ptBOJddFiAgX1
+8Ne9MYn+On/rNns1A1BXMRByMtTO8Bx/PlAPEJkG4072ye6d4uf1/f0+bTzgOw4byQIAt83v3zo
/zE/R4tyQsFLfYyhd2/C4WEKAHwL+qHjw6UBKtGNV3bRoj0EbPD7EZ8C/D6b6gG81oIQ4UpNJoI7
qDooVmOPzzsQZ/7y1wjuljzTa2OzuTWGPg7YqEgeRNGTnWbSp43wvjKB0xsw3ztYO9wo4HBF3n12
LrIuCRq/pbJ3ROpwzzvm5vxrsyZkvIBdgM8L4A3SWwJcNX7ugeJc6IqGGzKqTP/H+SpJ5uNd+DL2
D9v3zg6f9Mo6maBK9jovsVZSCkseIgB4EyMuhGbxBbfXCtXaVIKWmuzF/0XdlzVHjltZ/5WOfkcP
92Vi2hEfydwkpZSppbS8MLQVFxAkAYIgyF//nSy33RJLUo7rbcIOO6qkIkAQuADuPYv3xMfHsblm
5HG0Fl+P5AdAVbzjm2Zm70hsu668zkb0ujtEzTxWuxJIJh49XcNsG+vBiaIzsg+i4SyWsUeh5lfA
qIXAwAViRj2qAV936MPZA8wGUKMmkA7z/bDNLW5Yo+/cGA/kohpWXr9prATMBu9Izf3jhjz4moW4
NuLzvh9f34IUdRPk7o1MAm9pPxnpuq4Xiq7bY6rNtv3RbEVN6iCk7IJ5PDtFkSwjLWNoqll08CEi
V9NysuNq87CF21J7BTLta3aoo1SRua++LyDRfg1tQbYDW7hIoHV28/UQf1RpQB0YMkW+jbQthDbf
v3rKSGhmOaZWsh3irThrIpTbY3FbnbIz9yT3YAl+bMV+4A+NWfymzdn2HLjIqsoKbeKggewH9HSj
B+wxV0tMs2j1HJ0tJI8X64Mm5T75duSFP/oAIAMBVgIUEmCts3DRSeegQIB4S67aKlza1V2QX9pQ
8dH1AkLGpW6hx77C8Ytgdh9LkH+4x75tfbbHOoWaGicYD6++TcQuvPUNUHKjoIy/Qw5sfeRdD5Np
HhpxKvAO+F3krucZuilItUkKz7lhoKnIDSwmRVznfkJLBb52kOgykfnz141+uJe/bXR2BuqLse5a
HG9xZv92l24BsYq2F120eR12u91tc3Zmx+fxeh1/OxYuPjgggcuP2j3O7xBO9marmPIyLb2OuTfW
d4iHDMOqTyAlo4+5tx76PxvUd83MVkzjZBWVMCdAtmVqV1MZYExJUcZjCpuVr8fyo2wLINc4yUIX
HGqj8yt7BsNBd1LcvUEuMjpISF6udqtYRPnBXvH0yNI4LLt3L4bNDa1hXcDfBJvMbJehk8GHys2G
mzqosiTv8WL9kPdHdpmfE6+HZuBgB8+Hw3Y654kNblC7IgvUjb6g52Zir9kWmfFXqGmtitjd3sqF
k3RJqPZHXi/8aTXMGp6tPbdwyxpKM8NN5p2n4pRcyY3NNkW+BNpUyUffemFjnMfeGcgwzZLmy6fw
sXIWsHOuwnurgxp8wi5hG73lN2O/ocUtdCMqK67O8pVIo06BNdElKC6QRXbdXDRVrM7CG7O8DVic
J/CIFNWFblcuj7sCal3r9srjO2HKSIA4RqJyXT/CVnDfhcvMwj3XWbeg354UAGeWZ8xMBithMUX9
EM4+WeQGi8EGVMSScDfVB1b9lrssAmEHhXBJbqEygryAs8i3zlPZHaWcH5bST1PlzTc8bKhv7jlh
WqBQHPjqxgXR/htcTm0JfdgzE1p76Iy/d8miyxfHrOV+2qZ/fEAHFpwoUkOvf75v0HxU/uEDmsv8
wkeuKoWl6pGYeayNWfRSDQrvsJ0Ybk6dFVhp7al1bE1/PA3/fovZBgRPiDHgGZYZ1LuT+gLeX+ob
xRSJ+Gn6eCR+/BSrZiM2m/LDyGtXmYe2IpD43GZtVwt3f55GbWTGfDmcmvFV+B97bh0aBTwFd2Ac
3qA1/X5ysNHjnTQoGpVdv+zTqopGk+pFM2wEAxpIS5jU5sYxJamfK30/2sX5FdxTQEZ/aJa9mZSs
KRmMOvHpyvLBmMAjs8BSOa8L84DzRbXNhiCkXnkvhXXWvhoXIkigsx45/e7rQf8plzLrxmzMgWcc
a6Muh0Mlvl4SlKgFXjldFKjn8AvmH7OZ/lEw/Wkxoojzr/eeLcbSbSZHS4y3w5cyj9wQNdui3Agn
kc+NG/kTFNUbKLLF3g7O7mxD/XXzbL4qGKDhir0wXkwg/Jrbr0fh6NeYXf26vOgbH/47mHpNtab9
pWvG+VPWXocxg+3Ppr8bijOKIYF1lpdQclqMl1934eebPb6ED9UEHPXgZID66vuJCJcu+BG17nDT
eaeFhxzxrt6FdixhFN7eu2kd6bVbR9WGuxCbB5WjjMJLs7jV9nKE5RVImSCluMjlDpFdruxh6zkb
9ygG5qNQetgHD/qSOITPs/8jqmOOVXvopIi8k1LjA3r72tl4cpXpVVWcUPehC3euffX16PycCECj
kCY4KFjYPhzbZh/Ixq2yIx4MCHME7uKym3Q8aejx8mJX2g/aMyC1cyKspQnrdFKgc+GD6I8gUudX
AZAPIdgegEMHK1ID19vZ3KUk9Tu3B/npzlndYYYEZRTc42K5alZsVfQxUGTjmi5Bz9iml0A9Jd62
BswDhXv85+sBOcTdN8vop67MxoMA7gWU/WTcGICb23SIqHEOkHXKjrzz/A4wb8icxUcb0giKEjQk
oDxYmC863QW8jaA5t3CFu5QsZqd2D+9y+TD29fLrt5xFp58anx3ysmJSTtMZxo1srpvHlF1Nxkmh
1oWZmHLpkSPJtdlu+lNrsyO5aZBAkhGfl6KY410XwwAfkT5h4oLBAuzrNzs6rrPlDhMqQzcu6JH1
xlhk3ZIb6xq+eRDCKWOJ6L92F/qo7MWPrzWfNsBbQPDA9KBh8uPC/2bXMQsx+pOFr4lyqApW8KtY
lvDHgXw+kJHm0zHlmQ/f8iA1hFABJxJAMN8Htb40oFkKiPxN6SzcKnblutyE9pqPOxwi8+p7F64E
dlwzfT4yvB/NHOSYDaQNoRIDbO37hifKfVgXgxZm93n6zevHYaUtVNRgZ2ZFNsvHh7FQ7BusNMuN
afjjurHKIW4Vb5JAVAJc+GlLTTasOt9p9hXQahdTYzULBIjHdiyb9df9/Wg5oxwOnpFteU44RyNr
ZuRNlaK7RbfssSfm5qpJ7KCOv25mnjT7McUP5w3gSDy4w8/v2Eql3YCiBuQ6RYJqUVzuoKG5Y3tv
Ub4MKwn1b7JwF2f+sti4qyFhG2PJUTCD9OieJuEGWu44tRdLciSa/bitzefl237N50ljWqlto1++
9eqxaq2WsisWGsmdLHvwB1xm7Dr+K4b+17P+7+y12f3z+d0//gd/foaJoSgg8zb74z/+X99J8VgV
j/VvUS9eH/vfmu+/XclHWXSyeO7+5/Cwf//jf7z/I571V1vJo3x894cFbL7kuO9fxXj52vWV/NEL
9Orwm//bH/72+uMp12P7+ufvz01fy8PTMlju/f7XjzYvf/4OVNqbSXB4/l8/PH9k+Hfnr+1j9dPv
vz528s/fg+AP5IYhggNre+DPf5iKDa8/fmL8gaIi+PY/SPdAaqKNuhEy//N32/gDtkJ2AHq1jbQg
cIa//9Y1/eFHlvcHDqHg56HIaaFGgZLlv9773df4++v8Vvds1xS17P78PZxt+sQC1/kHNnO2uZWE
jZkcSrH2K1fsO8b7ixwkz40IzWnhBoTsDQumhvA3UMyEvzzyESsYnJBVmfk9GBckjLnR8EUqWLou
8hH66bbVf2eswNnNHenTYPdqHVAfAspZWarXKi/chSFZFcOvEbAu2DYuGe4L0CNz4Fadlt153iga
IRvHaYxCBUzQ+0FvA5ZmV1MF/+BsMo1XCnOQBE4WQkTCwMHVbgq6Dw1WnDRqMK6ntmxMAJjS4JKy
wNx4oQzulOFam5JV1dOEktY9uAC6SjjhfOk1tpcMkgWnxDRLI8oMGmwtnsrY7WqKMEXqk0H7oCH5
RbHhLPcvU5aN53Y+8FtuNekEofmQZjG4FLWPHdOxl5rz5rUoa73nVu40cd/n5N4fujCPlEjbc16M
fOsZyl2UBXN3QFjHQWPAo7Kg5rlkroZ92jBeqrKt7pjlZjcF5Z4bWWU4rHlojGXs5Pb0oBopTxkj
JjTUKlbcpT7legFYdbCCw7M86wurfdAuNlh39Lrvds/Jeemw/oVO0jgrO6jjxUXmBhHRuHrhYqTM
DS+n4FZ71ExEN9kno26zIgLlOsOFzS+BjOa5I25TJwu62HID87nlI3tGrbjeTLJrX7KeySlqKfIc
BW0vVa693dQSrwSCRYIfFFahhVtnJRojqgOrP0cc8v1II33WYK+k5HsnzSKxMpRMI1cw85EHlqoi
y++NChhwJe6szg02TE/yiRU5eWoIrVaT6XYA6+k+vOhzozub7HpXw2p1C05Kv2iEMRhR2/HvIg+A
gsgGK4BkZGvbL4CF0QXPbFBdWfsytBa/rpkWBSzDaPos0wLzceqBE4nGyQIucdBttas0BqJMq0xH
tGyCePQ1pO8DWGhGk3egIPKMwQUUwJUGxn2GSu8BD8lu1Jh1MHzF9LwurEBem8SvL9I2oM+ZHXqr
1LTtixL34wS3ZdBPfVyZNxMF2zHSKEUsMQLi1FLFCD+zqiDx2A7+E28b584HdPBKwxoX/qapuHWN
rNmSsE/bRR7QZsPtAUwp2xGA2fkp9BBjt2joHc5FWR1TbXQnjU0IFIZzv71tYUW9yYqs4QC+kHSR
KXRr4TptYUQTnHsBBVBItUYVqk+3NMtJs+S2zCChbcCwEO8PFEs3VDiVu/hd0yqn2JRjDt9CCy8U
E2GByheMhnPri8k/cOjK6aaV7fBIs9Jx4l7AKTgCMXes12mg+ntLIAtf+Tg0nE5Et/vGKYGhzblo
T0OzM9mZssbmkoS1hCOR5hdigFFjVTZFEhIeFKdSsPA8NKVedhUmbwxjI72alCv6JJUMRird6MqE
e3mnl343GSu3rmGCE3JnIZrBPRMi7/1odOEQG4nJqHRCR+cOfq4w121vzRA+tFFbGtl3wH6aTdmO
FBUypS6lgkytchxdnPe2aR2sJQqYOCooMnrSESe8JjTxuoYttV+DSDvZ3Fq0cgpeagruecrs9rri
dQdvEhlsWVq2/ERU3OjBvXfDPWlF8AhwkbfCXS57BYELd1hVtM3GR+3TSwzhgLcnW9tbw0U5jKEr
7W5Hm5lbk0lyLyjKIbBi7xExmGpQdcqzelwpnfevjpFaD6WNyBUVNXIINe3FfeMxpAmk0SVlyetk
ckYJ7sDB9tFqPAHRNpgLdKAXhOVFllO1BIkcctGNS9qLHDi9KcqznJ1UrSis2M9hkwv99IZCdq4K
3QUR2jqRTlkHcacpX6eTEXYxdL3cG4QbtWd9CXxw7l+4HWy1rLwsZJJbrneNGJ3tTGWKW9Oqm1cl
hLgcWNBDbAy4HMRDeJHWWfDsVIx9ky6rn3Fmb6AaX/ceJib14eZZ1B7Ewt2GZXVShG0xLfUUBBtt
y+DMI4qfUDudvtfAAb4MlS0XCJNugng1nrVp7aEwpizjjDtOu80zVIIVTUsdHQzsnLi0FN68CyC7
xnjonYYZM9ka+gbNaTkoRCenNE9R/zl4Nte4kgAdmm68RgUJfHrpXQmOzBUftbxiNZQGkLdT5xYh
2Y52ucwihF5/a7bWxOFnZtNwQbK039TcKnACL0hxlZd6gCxLnfE0Oly3A+xpuVEkDRvolRy96Q6s
vQy+mSG8tonozHNKHPWAzzdNq2bq1GmA6NvFlNXFIV2djjSC8XC4knk4vQAHKU+nrASHL6tSdyN8
DcBbEU7dQhoiu4JDQ30vRp55J2kKWY500kUZNSTzFqpWUODxMq8+y3LMpyj1IXmwyJymyHDPLrww
6v0RYAfhUHFX2m4aY+kbqMQSCptgt9UrpB9SzJYBiJvYzzq4vFhTQPqDmTx7EkhE33Io3p00k8vv
0i5DLhpMTjB8vBqit13ZPqaONZ0IT4Ly7wVyijMd2ve6HgfQHJo6iLJUmtdlrq1FVyJBJ3ITSrWu
Xaqrzu74SW6M6oQAe5eEAbWGqPS71omgm48EWqcdqCYUFJtBZBWdey/KMIdhgAgGGQ2sI+DJ8iJ9
wubSBWdFUavzVrPxbjKEflF9pVQs2RioSFkTTq/CW/SQpkFGX9qgs1gN5TEYd8ZWuW63Zk7JT1Q5
edc1DyU8WaYADDGIS2/GNAgffMsct/CMbx7dDnbFkYRxKDK/pok0rMckoGxdjuIK1UFkN+WpdrL9
MA6hkfSgquooHLR3XbWGkgmBAMh26EtQkyHXruQSEjV8Mw3F0qFWv7SK4omNBo9Dt9uFfZMnplc+
G2N11pj+UpeIRppOWxMalBHcoZMu8NrzqeQt9rC03umqRA6nKoN95igowfYjHeIq4EBHq6wqV62s
gjzKLPFYGgrZGCby2ooNwbplCqxsAmeG6YQRv0Qoo9pPqtZDyTZz8osaJMyrPLedlcdHY1lPjclw
ILXDl9YsycofJn0qZBmcNnZWLCo4pS9Sv+dLbZVFQjB+i0n2yEuCcXmeg2qVtEMPSzrH5SPEbFvx
OhY4qY6ukAu/Rx9pDReMSE+DXMMK2zqBZQk9BzXTuPRL5dN4CFxY+E5Y75Fq2rSIad9ZHmwKe7lR
k9c/ZR6vNjDydpMy5FNsZNAUcFseGwRHOUCiiriBNR7wwEwug0C41pKUU61jJNGzNYRhWytOLaGw
LFG50MvJ9zLIaFZCrwy3YBejrYOzlPiBjLPWFN91xnMIj7Wmj6/tlzcT7C4Aqe6VAZcDnFFu+5IP
i462zVpYI2niiYb2BvFMwVSdufayTEkFOm1eF5Du6BzzjGfDtBQKTsBjmlVLqw+KBzox8kLMscVO
IHogKoSZbVKTAQCP5uqowRSPbMzYx0xrPI2W07nb5tMSB2pIwdSSWveamXoPj3srSVUolnKyCY3K
NO1Woyfb02xqkVXW7D7gw3RtmsBj2uHQnfHRTc+mkcN5bnDpjprpuCkbDc9qU2QLs3LGJUIK0qvI
YmD3yJ2LvNd0YVDbWKkqQL68zhtnuIA9CIAvgawFDstdIaaN2ctMRnlYtE8iL/3zbuz1Dijm8DKw
By+IjdojW9uR7qLVxagiUobFvQxzsXXyoLoYzMY5NYdQ3IdhCrsc2rlGuW6mFpzAiXZpZPgwXL/3
sU3Fk9LBtG6Mln0HXMRetRlJ9RLeKTWcObLMROWrLRE40mxsoA9xWuFOiNyPIkXCqJygozv0LS41
lnZ3CCBedk4oD84tjxf5umKyzUA3x6VjUI0HMmDYwebZIeml0ZLLFNesOiIBMdapWbMTGKfobxNR
3S3E2yRA12YPrRw4yvCW6q0IGntlBQ8s4O7K68w8RCnVDK+KyWYQD7bBzUXet124ssj3HVUcMaiR
DrKdgtFVryrcsIbc3o2y8BqIOak0O3PUYOLwXWgXhl7D4EFauVbhpsLOfMrt3AP9tRccAomBVNMy
6OTO8qoUZ+0evshmbQIuS8i4UIz7sQ2rrOoFf9faz6UBlShH5Y1YCVaPKKiHmdRRCYMYTP5BXmc2
JGQjWgzuN/AN3Fvu+YNAVBiHk97p9ZmX4pAuG9c4a0adPsDW0L0sTAP7TVNPYxLkZroVqEYsGmoP
J0ApdAtqlNkjc3p6GXpI+8asbYPTLKycO66zLFIOI5FR1/2e+9xZ28HkLmmtNUqq+RU0Z/N9makM
hvciAzy85P497nXZsBwczzkN89pfOnBDMXYEsHVyNYrBP/cH/97B0fG1dw5Vn24gcPyAiFGEG5uO
SwFudzz4LNxQ7bXpzqxq73qyYRnHLG/pdbDgwfX+Rog+vFIFsH2RImUdtSOMQPVoRATOypAsRH1r
Sjrcj+4OAO7LUTbktnBGZzFUTYfqtMRlyC5DpHptb7zFcLOzwQnbKiIkpacG8DdxNfosrj2OU5Sk
+dnYTWm+hEqBfW/kQXg70TpdgS+zzEvPws3Ez5Ja+e5tHzJ/j5u04W/CHGMaGTijLQoth2tWDu6J
QmJiQb2GjlHvThVqOk55bSMVFIWc6aSwTQWSGQYVR5F0CbMfnEiIDzkZn0OADImJIu7CwL6oLNVB
k6xK9501dNdwcUgTWkm2TfPRKKPBooVKdDs1m0oigwG0g2lEA52mRWmq4Lylh9yorhtAAtt6MlQ8
VT1E5jLMl61whBTrEeJXNPIMpnbT6IGzj4ORsx0nGyq9BGeThBn+ZC7qtkUVGpmjLiot7ZyVkFxf
ZLzeq4GEVVRBliAKewtFPjvtILEwpjZinxw3vuDDU0rMBu+r1UUzOvBESr32wgWsNya161YJIvMI
W1AQDa5VU4VDAswGLn8VNpZHb5j8ZmE7U7poWIf7PMkqmAZ0Jkp2g4H9yFZFUSytqqG3YyCASsiR
VtiOQqlHl5rWvqxMzSMY2ztLDxPmrgwaH0vSDbJFFlBxkUOdml1YTu91aysURmJjiq2m1kD6g4T5
ud/Bsy8odX0yykF89/qWRkPjTzvoEnRnjrazjSF6Z4Fctav/WU34jzKZ1w3Df99nKN/nPv+xem0O
ScH/E1nNgwrif/0re/hzVvOQi/zttEHG9l1u8/Cv/pnbhMblH0hPIkmHRLcL4VCk3P+Z2wRm8g8g
cME8B0D1hwbIv3Objv0HaosQ4wfLEg6RPwS4/8pt2v4fKNOD4I+spgfY1n+W2zyAP/7Od/8zsxnY
4J6/L0sMmIPtkOnsMoR56RrACnOVB5NxBKH+2dNnxXzfSw0DprJkX5fuPfAMSNdX05GS3GfPPlQw
3lSOOrMHadJm2WValxchPKyTDvr/v/jwWfrflq2EK4VK93VVPrTQ19rUWaMWb2bIX/nlt/nkz3p+
+Ps3PbcVWFsFMqOX3RBYEfBryKcCw/X1ww89/OiDzupMoTs5rSRVdukQM130A2keq9qABCX0XDZf
N/FZ/2dlyQEtkGlCEybOcKfNQJd+ZaRH6ryfPXxWYQ3akIJTEKT7qfKyJHWcb1oaWHP/XpofDPxn
YzMrHUMUs4QkUhHufYWcKkViJ3ZNSGYF+TEP68Oy+WD05+oustF6qiE5t8/8dtpWA2hswu1MlFEL
eaFp6kS12T8Rw6err1/pk+Ga8xEqVFS1rFiwL/v+fMqqMKpgzn1kLn328NnyRX2mrsEf82Gy7T2Q
SuE2K9xjSJf3hdF/R54f0Oo3q4AGou39rlf7jpsLixeLATo8Qbqx5DeIKjZiikAdL+kFElMLUkPO
O1tX/XMKLxS5xP824XNqpEdedIa+/bszs/XOGxM3fq9T+z5FMrcdllN2StjlUG69DAJE9hPEViNN
JqQZNiq483HyAHMxqjg/SY0zBnmXv/6PK/fwOwxZ8Fz5S4aTNGm+29Bq/vp7z5Dnf/f08K3eDJsR
iJRpiLDsbZJvbPsJaDgkSZepjZt5vTQH1EMZjQjgWRNfEsiPWg6yvZXGBSs8oUiHfN2PGenv737M
4kwVshIJ6pHtDQDxUNaJBoxcwOTK9DBCU4xBGIK7tN2nOIBDrRLj00AV24QnFCw7UicFqkuu8cuU
LlPLjvpjeg7+J6v8BwTgzQix0adFT9pizxku9paAbYg27pAeialdtpGsjHgQjQV35/YKNp89rB5U
vU/d8psKxFln8O9FG54VLQh2dnGJa/y2D4s73WUwqEB9tWcwtdQnQ2fFIh9PA5Ns/V5kMLDpNhLk
R28QT5QZyZB6eVyb+oErtshx6w9zeECSMS7SdC2C8iSfpnMAiK5wLjgxjHTV9/4pUstxToyTw4gV
ZpqM+XjeqR73S3Nfku6hqPm2bnFUti2+DpVY5UW1Rw6wjzgJlm5VJGNVfRvIsKxwLRdumcdy4Dhk
6hMXnlG+1YCTyE+DSp3bZn1ZVe0yU8gTjn26G/kx87HPouAshpsDy7gLk9OdpbDB5VrryBv7fNVX
FtsaXY2swWR3UQrnxK9n42eBah7Y9YStfyzxDjAItAqxLI9K6X3yaGNe+h2sAn4fVrtzBkyISXqR
1bb3v9TtOXzLaRhFZs/mO3jBtVHupedBUFx+/exPVoExi92KdKxsfZfvTCMA+HrULm7DlSgvSu4h
q/l1I58NzuwMBnkG8IuysdshDbrvHZhfGvQIHvSzR88iso8Ue9jhWr8jHKnqqWoue+B2kq/7/dng
HBp9EyKIqwNS2lm3A9l9iIl7UNSAUucKRZtjtLDP+j+LjxqeOi33TLEDgms3EaIjeGWIXxx3633/
e5CjagVG/27wsd+EsKhbD4Lmv3ammNPGdaDLLnCqDsXb6t6fCohvZK9fD/xnozJbqCwE9sHIe7Ez
Q1jypuO0cwz7mELMxw8Hxv39qPgBvDnUgLBTpaYTh+h5XDP/l9aqM+eSlDapGyeUfEd1+DxVBWjt
hXHkLPRZx2drtbLEWKKeI3esC1a1GNoEWQL2S1cZCMa9HxXIZXacBni4FabLtrOmeEi7MfmV74nk
1/uHp64WPbUDRBku8rUCAhTFfnFMRuzw4X4+Tf/kQAuNT+oOwEWhRuJAp3dqlqqiV5yWp2Y1fR+c
4qSWldqBmJIdEW7+7EvMVm3neeNk0MNgtfQ75hNEKdLulxatE84WbQiBVzo4UuwsgWxQDopf1DjO
+usP8cl5DLpM77+EtIogK1rS7pT068eaueR+8qcuqlQaLCaujSXFNINUBrfOYaQAyg0f0yamrnmJ
IwO/QJkxRf1j7G/05NnnFaQro7qlfnLwHoewPKooYgQexuucyFOm94sTaBYQJGW+1sSQuzYIXjNt
gG2A+tnXY/LxMcQ54MLeRvm0BxcllAwf06dkzVzhR73tfzMctfCGSpz1DPQsFOyOuUV/MnmCQz/e
7CqTHFhYEy5RoDMiE4ArVCGhn/L1y3z28FmMAKw0rQVy5jvYI6PEK3x4kQWIzV8//eMN8Sdap2kT
jgTrKHdukIMoO7ns1AHSK+l60/ylDR107/ej08NWEu1SsQMOBjcGDXqVjwrzkfvIZ8Nz+Ps3Y59y
u5WFDrqdL0crytzuBeLfxy47M1Tovy47QBS+f3qgyciKQvAdYKzOxpCNeSqH4hmsepzEeYuktVZk
EwQ53Y6dBQRJafNFlfvhL77dLHQ0foUo6wmxm1h32bTitK+PUas/G7hZ3GhI6QjBpNw1vvPcGs6L
0amXryfVD+roB/F7rv40pNru06AQO5QQ+43JRw8+7XWI+yqxoJomMpW0JbxVaenfejlq6wM3kfFG
sDohcupjL6/qVTildOEPYX/ls5psWRGkyyFkDW43UK4nacrilklsxykVqwm1LKT8jXBV5e41VylL
zGngCYE1zkKRA/wDRHWg2dMsVqZkqAF3YEvqwV5CGn6KHYPzfTC67SavxiqScDM+J6FTRzaqVwkD
buKOhqjgiBzVFnuk1hVqWfIupcN4YnK3TQY2jIsxMJ77sStjA0XiZKQd5D8GVNIP0oOrwQvvfMX0
YgCwLZqEaqNCqyddEEgjseIXdxt/tiBQuKrGUTd8B+AWTcYRQlBEss3XX/aTjXmuQuPlbeAoqgCe
yGB1NxahD0xb/ep7PnIOQV1lUdmiImOWuHlMTZ4dOZh+EqXmAqlK5E6XGSAiIZTDuhBIjYiEjG+0
pY608MlqOCCZ34YRq68q6gVGu0tFegZvnSBqLHHMWfRw4vpgOfizEA7oS5Mqw2l3vhP0cR4KKImF
PkHmgIwbcyT0yNf57CVmJz49UdZCabvbdS2/6EX6YNTN9dcf/rMvMAviugBOeOQD3w05s+8D+Cpe
1iALLjqPGsnXTXzW+1msGydOod41tjsjN86GdnwpaXD79aM/6/0s1gkIG5UDIAE7URXWqexbKxp7
z9i6uBz/2kY616PpbYv6xii9nVUY4VnbEbW2fVCUwVrVv5Qhh0bj+znaE+C94Fjq7bwW1EMNW0uA
nY94WX4y+N5s/gP/wgvV4tmkEtAkKcW27X4tsw+1xff9puPQZ/A793ZlFQt3lf/aZRj68e+f69OA
jK5DvV2l5IaFwyMgwr92ZpkLUllao8DeGd7OL0IS+2kGDA0sPY7Mlc8G+/D3b84sIiRTOkKOesdz
00jCRjvxaOZHFIs+e/jsyGLDup67FfN2LmnKRFTyPAUg6UjPD5/sg0g214oQGiDtvmu9HTdUez6k
KKRkoSjW/5+zM1uOG2ei9BMxAgD3Wy61qSSVdsk3DNmWCZAESIIAt6efU774x1PTsiJ81W21m2Kx
iERmIs93bEx1CjTclPTh9JUm55NVG1ysWuJGOhxG1z9Fcz+nMcaVE4xyOTfBOH8l7/vsYV1UIU4c
1wxIbv80dSKdgv7ZYfHH32POJ5f2L1ZrKaaFdXrBl9xjAqskA93MPu2zf7v6xXqNAsNBI7G48aUA
lCRSDyOn/7aN+Jfrlcekd0WgTxjDTygNQYLsvNe/3/cFmvR/GfUldgpku4hXMNo7zdURIPstieq0
mTdMPRa8yIbuehZ+Ruh2lh/M/d6A6+utV26wDzGjcf5TfxBrvVmLL+LeBV7j/97Pxcbm8bldaijg
T1ExJcE8pxFUL7SvkyVme1IccVDh2duwr/b1eKOUTlu4ctve2849ms3nQ4z+ayvc/15d/vlV+iMu
TFXVQhvQtCckB5u28d1k0dVXptefvY8XcUF5Bs5MyJxOReRfh21/mJjzVST+5Bjt/yNB8aIOJiIi
eYqsmX74vLIYyS/f0ZwXm2510QPt/WU/YwaQF+OjR7vnTpHofsbUTtr5FoPuJeZ06hrDpWOAc6t2
hMDF7dh0O1JM27bQ2WA6P4ICv+3exAB9ipzZNxw2XLt933wR3D57QhfxBsPsuJVCq5ND+C/GMKQc
R+P6xcU/yQH9i0izyjboQZeTp35urtsFwIEFhV0SL/KdldO/rVzvIuZMOEES4zQ1p7Cc360tvwfT
89/X7SfPxruIN2s4tG7vjPJUzHEu4+pUFZhK+/u1f2tw/2NXuQSwC8PXnq9zc7I4s9zzeaUPHQat
r5mzmqRrBJxTz4NUaRyBMG5KZ75RrmnuV+tqTLd3zWaqjciiCZg3LtrxGLmKbEqB1qFBJYhZCPqI
mU62Kcz0MWvX9NnUTkEmfVQtEs6sf/8Ynz2ii3SkbNbCWDXi4RsKcQ7foqLI/u3SF0FKwOrUbXRZ
n7CKtkGonn3TfBGQP7vr88//iDkwPUXlClXxqY7UR9zFr/Qre/TPrnwRcMg005DYtjqV2i/hyhXo
nDvDPz5s9v/eth9qcPwxV3+SdpI5LXuaLbb/arF65yX/X2/kRShwleN3IBnj8uFmXMYUWQ2aY3fK
gi+xwRAlNG1jTtr383B1KT7ikG6lF6Oy35+PTWqYiHDQ9w0HAiN4jjy+8aGiKiHowdRu2tIHrNN0
5Y91gd5A94LBBuTISe2yh2LsgQCyOX4TJJkAFCc+RAS/fy0tw3/rKv12Yv/jO5+IwyrqNc1pXsn3
ukVoJc5Xi/mTb929CEE4jaaVW7ewwxxbnJXPm1awf/vOfyPs/7htAQXpWdtSn4q+PLZsuO3sv8XN
S9G7W04Vx/D9OW6i5RM5QV7OzdM/rV33IixAdAr+kh/Ikx/sC+/U/+N+fukC3MpG0SmY65M7NiyL
MVa276wON/921xdhoS5qJVFw4uptfw3J1Cv6ci//dumLuKDaXoJl7MkT5vf9tLR1t3WaWmX/dvWL
wMD9NgrgGVSf1ljDLKStb7yCxf948Yuw0LUscILeVqelKV8o5JCQ4tl/rAov+U/FOkEQsc7qtHQK
6BadRG7Y/tvXeYkErT2C+TdktSdaxUM+TpDgyLhgu3965pezpCu6TmVAhTx5vfciK/VddSj1/35t
+rsF8R+x+DcL549lX5RdDVs6JU6EObAcn45Y9n7wjFgLT8Y9ASJDyP0w788xGornnJuXAL1YtrB0
Kdds8VBiS+euHNfctS40DDKZhp9u/YgrNGgMu41/ZLhKYEZEa7tD7zfx5AIrqKMoZVa7eEnblxbV
Z4DY7tYw4DCQ1a8nBPBO+bvW7keyOYfqIYT2iFRb/ATmB4kzkT32D2gv9ir4NrdtmGpzjf/Iag8J
gpuYaPkeFT9J9ERhI+J5tyh2j9gMXAhc9bwPA54h+jv4sqI2SPuKn7eF1vYJ5d4Wv70PzYNfAgGK
DyK6+wriU3weh3+AN4Lv98dgzyphN8ElKXrBToERteoafy0iXo778OmMyS20cEHXOD9GsM6IdrfG
Q/4y77sBdnzjDT5bVXzYsYMU6IjdbCTdoWi8zAqSybBIlO4PhmziosQfN+c9bglpIsfmtqX2Ch2D
lyLGpGX3wvx9PZVHi7KGSpGXLHjBPZTor8BNesfoqx5YEij/TXjyqlAGclCVBnBuWyHiGMw1C44h
DpA49B8Q06ZnE8iS0HyGMtTRdnd+hHQmKYoySzZWBxnu3Jg3wAuhUlmuFGS5Dcf4IBzauv35MzL7
GtUBVOBxQlaS9f/YVPhdJP3xwvIJx70g2VanoQIYgBb+t3IIvlgO4X8nJr9T6D+uXfJhlKRDGRFC
uBEaNuEEyprcbfFVCs1NCgmV/8Xv+mQrv3Scilod6BEzIaeaAwDvt09eGXwBOvrs0hd7QF9DBaXs
UJ8Cy7191BYhpN/wjP17zPjs6hd7QGfnOCjPpS5ObF4l6Bg19Cd/vzQ93+F/RaOLLaDHobXvT644
Kbz7fOYp1dMBC4xbP8f7f854hvpuwqs38h1f6Q01z3//1Z999RcVZDMb1cxgtZ4it/mFMy/nVMRD
9yiDqP7lCj++iezy1XzXZx/zcp5Zg8oadGsgTpEX91dT7Pt3aihc0LsF2h/Wma9VBMkPlM029Qob
Q6msabzv3CFKFRb+XoQl/WJ7+eSDX446wzujaXQj1YlUbXcNPURzY4aoeRWgpCFqLmUOwe1XyOFP
3p3ffL4/FhjoGl6wLpU6+fP03jfRKwgw73//As+18n+8OpeDz41xV6kxxHKiZe0jPodlEtdjnFbG
FXtS63gHYdKSMQoPib//xs8+zEXdGM4U+ua5hgGLqqCkIjVOG5t/PGj8zcz580mFPpM+DktPgM28
KdW9S8K+/dt9X4QHlwOhE3m2OfX18kyD8Rv6nV+8TJ89kovYsFinNpXHqpMJyTOEX5DA+1+1wT67
9kVsaKtBG9LS5hSP5AXEgE3Tmy8SuAug/v/6lL95an88bVpErYVmTZx0yCSsFAkUfL70HocFEkNe
MUAB4H+O0+XWASOjmZa7s0c8ZHy+rAAlFsB4tYCINkAaZc7Sj/k0tyIXZdxnaCrQnZall3hjGWxq
fAhgcynIPryA1u+Lr/T8EP7j7b+cp9XDAn1qF/OTBeoWRJmNQiSpcFau6giCvzvkMxA+5/gHGWRS
jzhPQKo1BS+gP+aVfzpnVCuERNjVB0jZ6sdOAvvo4BPVW/wMRbUJZF6HMke2xrWXn1OHMSrSc7Yl
3G+yvrfDCHYpzuQHb2fGn8S+jl+RGT/56i8negMZks4HweB8xiVgAPXVImPhBYf5f9/85UCvjls9
oTtaneBrxB8W0dkNmqfrkxdM0W4UTZDDgFPnYMSRnEJIv1UOczBNDjXmFpY5E+wFK8ikV62AHTAF
SzFmIZ9rxtGvcAavTBQIMWC2T/pmAnlkT9ogSEbo8LfQeq+IU9N4A0BgfYQpBoU2A+g8NbJWJl1g
6AZUmvpqMqCz6FKyA9EdMpGhUuOGY+YQ35DnPEVtfE8aksHm+ZYbgINcQHKSxsdAhlmXJg2BPElC
3q0VYAFwOlRq7DIlhHt0OGTBbFnaDYGXw5M3eetmYarO3cYRvxw7Ve9RPAUfYzt2H7yrhtvVBVVI
1HGdxytuAiPcftJbal8KUNlyrJAw6QGTQXM5YqmoZnIsMMS/Cbq52buVE2Wt695F1P9ecQCPCuo4
qR80elcZDqp054RwsGIVgBRxua37/l1Eeky6afQAKpEfnsvKZ77yt7jtmpdeev6Vx4ZiO3nesPEh
TE8J+ExdotxpvFWkMdvJzHa3BDbIwG7w05WK8OANgwvMytlLeFodcF/FcyN0d1M5XZU5TdE/oyaC
2jyOuuDd66kHJJK+w3adGod7u6X3yhzXBgyDmGVTL5biL+BUemoH0Fq7tgYrKCxvi3oQt6IbXRTh
xkmsqL4B3STzpUYYWWS87ka5sEw7dExrMgwPThVinXbeLwwOeduIlcAwA0KDWRYHhtoYqK7LGVOC
Y2nxqABh2i+rAJnJVoHzvTIxAzrPdlk5CLNzae8k4PmcTc1Dlg0lH3dlrei+gmeJymbdlgkzC5Sq
qgm3gSvnNzL5bhb3XrwHNYxsTYwZrAa0HhAiRJwTHfgnJ7LqO1elS1PgIppNa7vqUAQV3MQIQ1YW
Lstjo5oVfmYwOEPpFy9eD1+MaEg0YivGxzo4N5gYE0gDEASppeHZuicGnDgFd2M9xthD77Txyg8T
FG0ORof73Ss9LVEXFu33erTVBtZnOqeWkG1bsChbgFi6AdWlytphYU/SH9w6HZzCvFeNG+7V1MEH
bWmWtOJAT6AoGYdfxPPxhrakPkTQ270LHY3w70N1acd6wVmxAwZAv7DNGJRVKlwHrl6mDpLI76Bs
Hu1sdmszdHutWvte+No/AIOlSgCFuxkrwniHKWz3IwTHII6hpHJ7mFiyV7+HURzje60nkGzmACA1
Ea6QysTx3dJwdVDx6r4NRLjXdLWRTOgC1K3FwkTq2ZT7xVnMHR+6OC+xm2zJFA19XplQPtNRuUff
8fS2FaOHEzOI2JM4bNwPv45kkFYusRsMmAxX2qJdg8apoDecx3WxG6kKFlTVc321AjProEta0X1k
mbqNegKgD+w4MTvq+/J5Un61lVDUPJlh9Aaot/o2TmIezXlMJQzH2x7YAcwlQUC1cobarNdyfVhi
LJwZOIyfg79CsRI13RJkxp8JmBdVCxFCFEmK4dfIwfbDgIGFJ21XAqMD9fyPyglBu0USYZ9tXKOp
VevpV6cdBI/K0hnTZsy1d9E6gOjDmFzzJm6GzHr95OB0QrnJXMgqnfgK6WBhwb1jctyupgVPrLNQ
V3nhILO1ZOpQCbbizAKfRnHgAvXggkY+RVD7LNw9ynUwV/1AHYD3NZqYbURMvnqtkwXhXOaxmuwd
QYMQ5hUByQeDqbZ6nGCPrNwCPWyNqYw6bD8qY9b3AbNx4OGtBXziRWr7Pi1aVySrOnYTAx1hWjFU
pvDCz1DuO+GuGs6oQgAWQGWLYYkq/MlLihFm0xnDWdr3aOztdmAluydADywJQgXswyGww6CxYRv3
zKULy7HJQb7QufWhTXcC5ucN5QBQAW1zYoAYpR03TRIJoEEyrxpMcEMH0OZ8/Os3Mxn7Mtl1OpYY
xd31oZ273BRR/TD2cXHHjQDJAZO5JPE7GOxasLWcRBZQZSWeInMiK5zZdE7vY66sMQmMnui7C+bZ
90WGaF4o2t+YqC+Qqpfy4M1A2bl8RgcBOMO0b7GOBh8o4nhwg9tgEQOYd0GL9GbBubwqWHngelTb
mo1eTmKpnpxeqx33fHHTLVT+qngAmd4830ZDgbxFDO4tPpWbcjlPH0WxLHcjhpxT08Xjd1l50WZd
RufFM9TZA1jivllJG7xdtsxmF1wr6MqByqnINyoAF5LhLa8kOFsDde+a1oMv5AIzRp/aaSOa4mFi
2ACk14xJNKg1G2O/ykCH7fDmge5grf8OjpmXMIkbitjcbBqFM4yIOwBZ9FReY0zO3A5ygn2ipHan
oWl/bFzmICLOcdJx7ufaRUbX1w5LZIPBTG4KP7VAGjjIVZNF4uel+96pKnWsTGFSK4GXst0dspgf
oMOQBKj2AH8vBicmivVeYiYW7CI/Qqo6Y8KFbWLAgBauxVbq8+coTXlmUdFtVI7dGyGR2kaeCW/A
6hs3cd2R+yloaI7jujqvvcLFLC9ANlsxWYXfr4HoU4p0j6oDq3QD368G2ZV1xA4wYwZzZVB/wCaC
o4SYF72xNphSYCeDzeJGb3q04Kc65XZZWJED8YDNCxl77krhZI0bWbzyszyoOpZuAt6O3DA2m01Y
W8CvitYzecv8eDOq8mOMuyUtwYL3klirUaRCOo2EXlLox2CJOoQo6WWcxkVKuqDeDnG7bBGC0Lnz
BrLVasCXflZkCuqsB/A7wijtJmhFO13G+7Hp3SMm1u490YDmL3ww7cGygYWhP2C+of8457M3kOda
8BAZ0JA8NKWfRB7qh5aVJhu4rhKH1GDt+Z2/ddzC23eKT2nYYiWDRgdYIvaPgwSsGCw5MLIbJ37l
axXslfCco+zgKEJG8Kkw47sfe+q+BTH4VpVX/9IwrNjVpn0OO7eE1QC1aJjCsHSrV9958pzKeUff
k6RhOAYH7YcABy+i2vga0FO+bLgf2bcBN5iCtKRugGWlu6jti6fATvq4YtPMzqrOWC0PCCFTZpx5
fOpXwn9Eoq73iz+ve9aX/caNEKuxToGqCqMZS2KIxdZtwIpWYpAppPUwY3Vmlx0VmEAb+HzCQdgd
oQ+OtUljlz6sq0V6GEMR2w1hcGxlWF51VVCj66jcQ4WMRCVGA6WGpGH+iGXDwnQawILEIwMqIHG8
GVw6hIWk85opRB4To3JyogUeM35z0w9sOAb9jJy3pKM9rdEcPbag0FhgwIT7gzNCN8Goy6tx7W6R
KbJHAJCex6Eq0gnD/tmyliRbHCbvq7pFfoEpkbya3PhWF9p+EK+eDmUsfsHgkORuJ9jTGrTOmEDQ
3u6mktEdD9YO8/xVeN20FIPMBUG/vbV8ORY9CgkwtXh/3ql70KvGJUGELPBgHJWRqSdOjgCq3mpl
1hHGaHWdEU/UiIA1VNRVHG2sGG6Wvgyv1qUV37ygrbaQNgewfJVNFoK4s5sj+Qude1Q1duBXgN+w
KwtdyWY2AcmKQn00PshQGL6YMzwwfrO4gJUVFHlex0aNWVO6bECoW9Me1qaQPdQ68WjQ7ED0RDD0
uIez2skCZmXXH7xYlyVtgVaB84yIRV77BsGTx0xvwGHxTMoBsFxxzG0ACu1eJSmiY6UockKkLhDk
1j/aHuylDszTnNVlizeKrJjfGr0VenJFkFPomF1NvJRJFckuL8+K3jZcZlgJ1IBOTsGd6+olt2jL
bmZwBg0oW458jDtPQvgg0U/Hff+0nRz3oihhj8MqgOV0F2zBh5D7vgHRsvSBx49JjOF2M3VvPfC+
3zrhw9YzXEmKTTNIdCHmHRR1Q+aMk93KrhiOk6DlrhpXBStVCs6ZGesUmDCQ6jAJn1aBjW/s6MI8
tDXd0Td6TAcMAACNjFeqhIwiiTjCGzF9gxKA87xtsclUzqIRpdryprbueXcHsBBnDSFAY516jiag
0JooIEeCW8ibQQQYOkceHCwwdp3Ba7uhvDSoW3Fi1nsDPJBmQPWUBssVOUD9UC24A/TLwz2EMxxQ
uMiJXwbjoHqdR/UmYWvm5lFbRs+9CQ18ThYKZbdPDHCA03rbIOVImy70fq3oJqwJ41rNqF6L4XFc
CEsjMgc/y6KmOzp0EfiGmE+J5pBjIIHPG+EHr62dYIBNQJ3wYueX5xKyYcBZb9hceIipcWizHlrp
x7jErsebUl6V4PpcLS2hWdfG1RVwmmqHj7dupvLMDoIQ+UAUxTBLp9j3dq5etILQS6NOQFFT0dtp
HWIH6CoFtJ4YfmGwAFQhf2yTZWp43q/xz6ng8DOhvINZB3bsYZCwhu46PCg7kBvUvyuG3yGkrHXv
b5YaESqyw3I7WkS3pZvbFO6Uyz0KqPh+YY5IOQiQuXUmkSmCLwhahyBTDRDHmq1so4sQugsvaq/h
X+UffGbjXM+K7B0SBbkLRuWhjcI1ieniP4Akh+rYwv0iWRzQliK8fffd0AI3CFkD5nzGECshcB8U
0LoAUVsc+Lga9DnLpAMDukBtDKXeZizwWsH6sn+u5hnTGgjkycjFr7JcDLhZACLxKaIZtEnNhsZM
bStlx207BjSfKuiBFcwCknKcuxuggGFnNw3dL94W4rWpRXmFjTJ8antT7x2fnYv03ksoYALbtSxg
KO1o1IyrbfecRctNGwOy5jarB9Cev9wUuOp2JiM4dXXYZzTC8GOxmiXt7NImEBhNdziZxcNvubMb
ALf8ufSgbztADieyi9eTWHDoMyr5QwJwfBeAXpd3ug2eohWI8Q5J91WPnm8SrSghZlksSTSvyDrc
CAzKCsooSGT9R9k15fXaeMXdqJXORh+qB4n0BLk9COTXtqXuPWWm2HiYatqX/aohAvTHpwUEyi01
BaZivFHnQT+9gqkGMd0AW0+iwwjHk+GwM9iggJgU9qrAQUIiljC8CSacq9peRdcDsepoAN2GzCZe
LFLLctwtFIMGSnoD3gultlSjURWUo3hlEo9JhX54Qs/DA9HAfisE2F3YBuRbF/hwYtfyXo/eLRuX
eDsvvMkiI6qbASK8JGwndgp4f2ojSYLEd2bvQFpuh6wvSXh26HX4xvTRc9CGNF1D8RpZINVJZTJi
1g/UXa8NL97gty5/RbIUqbZhJsIZ7M/ZsiUJ+panTTB/IwVoohHE33ndLyJ1mYxSg33uEWfQZWbQ
vtkMoqvzFkwxSIFGcVx8B+IjB0u5DEyfY7HDm5QDqccwFoHd76MIQ4YGWTPlFKQ3SBgHcUB7667G
7B06JKvKRR1qrFUDCGmDrCi3HACLxjb+o2aaHVqFaOWpaQfLdXtP19nZNOJ7R1CFRhik3NbeckJR
FO5Qbo9peIYS2aZ9qXh568kRb7IeJtRkwfxiBhL+rAd0vrDmOlDjcd58xSqH3XNPQFXpWvmsdemd
CqNJErr9nIydrnJeasy21zQ4oF1Cb4SPsrglYYGJo/h1sCsQ8d5V4eH0PiqaNqtnVm7qNliuCl6L
bAKcBXZfsbgmSE1/VrZC98gBrmo0S5wYPlzXbfWEZyayxut+Nob2aCLFNp9kgGPo1jwvJnpAQnYC
QQDFMmXvIm4ejVTVHiO8YSqdSQF07IN0vhbYama4xZnFvUGtYhIslmuJ+FJMlcrXaW32esD6hEt8
WF1bQCePDpQ86DKo+QTw6vItnN1zkqFpaioB7umss771N2KIj7GtPEBPnfBQjYXF/+MvQKYvwQbp
E0xXuECLO7b8mcY8I1V0NECs5sYEr4HvP3mePz+7eF13grb6GEgO3Oy0wPxCcbMNjGAJ7AUAtPf8
rLB22w6R/GlLS0Wiw6nFa0haWJI2wWZShuw80PxTFAN9UsI2vUwmhaGTxJcYxJ46985xz2jFKMpd
JfTWARbl4LgDOAOo4rNWinKDtlWXER57O6k70EgAON14kQJLGuj/vEEelAWOE2bKeEtK+1m+9DwO
DpbhlNdyP0N3uLpZ2bAkYVihaCDlgXRD1uqB77DxTBsFDd7RVjW83FlfPblnswJ80/FVxFQPzq9B
FuCw2zCiqBR9H8srkqCAKVSQyAZ++KZFP7v1hhQZ/i3iVpD12DyvYZR9ZYv2GFJBj13ZY6RCwSQe
FbhzW7jL+7jUHKRJJCl+CPAg6KfN1vHqERnA+iM4954w4/cQAvGYdgYM3TDSLiDXlQBkQ/+gun91
+HkYkYibccaAHw45VvRG6d3cyCvmgmKLzuTzKkPAWro46Vl47CdIhNhgQVDXoGTjNUmGgR0HANyT
Oh4BwhzpDxdbWw9/VdR7FRLG0UFtYL+N6KG4yEHpXNx5PpCRdpXLjkgtXoIQXWsQyPlth4JiPy0t
AwmR+KkJoyAN4hj6s44fwpUdQK68Voxue9ffUvQ6Q9o/8Z5Fp0gNLUILiQ4gJoN8zVDnzQ4qPuaM
2JYjktVBYDckiGEF2c455wzRFmaYOfGn4Q5jpdUPoF8TryNPeCOwBTpCpIVvwoQyspsM2Fgg1SDX
2wVjc1xJ+T64xaFv2ptewgpBOvOVWO+GNchCMm8FFz0OJSbMePhOmcH3Q288j+16tso0dOJkBXAd
ed8rhoIfXKHibFwQ6Rd5P67FIYqcehfyuEMXwqILUq9578ZXBhucMdFmwURwqdYxhyWCSDhslqrO
PWpHsUMo7ROOTE8g6lzRYr4bBnz7ygObmda+l8pmnXbjOJ1KDEAlbSVgTOALdarruN1M8zo+RGWA
PrhYX0vFuo1w3nVXva8uuvkeGAfgX+I4pK8nqEWXUGyiUAfffbke2mUcd7AagWdAhVeFI03rWzhD
dM/WVo8NTrq0CZ8aT2X9AGOB2VFA4PYf5dBgfhqbRaEaGHx0xVFgo3dCQa8dVd7jYCVd5XrHNJF7
xrTMDMMR2tovJQaB+PPs2F/V6O4AHx3TLp5RAOl7tAvqbRVMURatCnjpeTyipjs2EzGZWuluxvRr
WtcFT8Mhrq/5TJybkOP26bTmXkWueswvI/TIOvUVjx9WQzimh/DMKE4d5gK0jtV4Tdr3fg6g0QN8
zVRqRQFYVCyzWKOTNPFuJ+oSM7FMBug8qiZRjTUvfTQsuccLMA0GfqzhXBWS9RVaKpKDhTvlyPHs
bi6HOB2bAt2nZb7uOozs0vm79swOiaSTMBTy4J3+CHQ8gtrLYbgV6V00q63qxFvViyPq8yt/wd5f
GN49woLiqg9/+j57aYk+uKTM9HyL1CCrBZohQVyLq6oymAVGQx51zUSmNQ3UIF5UoH4ME8JFTOuN
dsXrVJjwypuj8RAZdPpY2bvXkrX36OD6CQbVH2v01RM9rQdYBxnMpUL87NDJSVk4vQmG6NK75rru
cAjqm5O3tIehLd/Q8QTANn6PVYsGWJdyDMv3iYYLBOlRUmtB6Z5rZtLJva4LXWajgKRltOyWORiy
LzXV59hU7XsLhUa8vsiYDIk3ddsF4ywKNKvU4gQtDb0OUHrFvMO6lpuyfADK5Io6Jzqhrp2jbwj3
14X7MQ1Nl2CYGtmeXc31HDbouTbzR+nFdsth55MsnvOrdp0dBWh5D2UKkMVK7THfVeGAxTbfp6Jt
nMMI4qq/hSimQvt6LUMYYLdLg3Psxq+RyLs2QZn+1DkxGsxh5JYImeEM08Qx1N8GNv0cHBxI4WzT
veNsfAKvFl903LQ4OgjprqUdTF9LZ8Q8TxejLTsW4qOGbN3p7c2iUaLLHhkEyv36EV39D6dxup0D
LSk8MVjW1N0dmVH+Mr8BBxniTE4I/NPG4A0N8SBjHf01NPF9gKFBqoCEK3kDzDSaErlbtHLbnzH3
Myoe22bOrAe0H4GGpSJKvUZeq/iIqXGSknHMa9DEUZIPMClZ/HsHB1tj031Y5H/wIQJSsqA9MlmF
ybiF4LyHeMCej7ljwi45W200lqRtieJqnXgDYY68GvGIxsWmIRFXtSVXwCB3CTS9465qQITHdsb6
+QquKup2DuZ7CGRy7ppt6NmXMBYhrA5M/BN8zy0JsOEVKIRwEv6jlDTMpmn5qOohIdJHGzpq61QP
kKktAKA5zSnS5T3pUXJ3rgpxFDlfVUGxGaO2ypei2snOAZpaKn7tC1ZtY2aep0GHYPqra5xswi1p
xuGIC6ugpEBCje7M97bBCJzF3rrirMKWOgJIrXpDqwu9sYDX4OHheM3aPgMeN4GBhMqDgC+IPfLB
metH4rt4PsON62Msoui+Gbyf6dCbx2io/Jwru0Jjun6D5f33Rvwf8s5jSXIjW9PvcvdoAxxwiMVs
AgiRmZFZqapSbGBZCg4Nh3IAT3+/YN+ZIavaSLPZTq+aZJERAeHu55flO+nfX2EWt70VCjpcmqUh
LjjyY6ton6ZNnAv6Qb0+ACaVxYlCIes8mbLabdkoyRCOvM8Lh/W9O6hrh0y8pAmhMgrL1Y+rljLp
xvZU5yOjk8pnCGdw8bSALLIcXX3Pl17GXWW/dLNF5UBhezEFQ3UsNyRp2mWDCkTTPU6KwYmek4BZ
cu1fmAIfU7KjjmXnIuwMFsKXm9U7hanVx3kwd7HtOeXJn+YvpLMPd3aap/stpN7Qks14yJdyeao8
XX5RcwEw7KnhKQyA4pTKzC18n7+3ltB/CqY5eOja6Y0emZXzR+gQc6Da7X5px/SW0cZ7qq3cfmYn
cB+pt+KQFiwPKWQBOT99CBw+cUTxVfBq0+B9DOqh4Vqzlqe2cR9115j9H0fVSJeZm+Dvmc4dWyBV
nA0awmFtn921peJPFo9tOBGYQgztjqmEOhZnih6Mv4U3gnrfY0X+1I5y2Q8MrM2x5pAc+5shwMCB
vEJ3IOgDFCuEs8xOm66faaMYWbnd+aHqKaNul6YkP5qUPtUCftP9ZI3WcDtzNLjxuyCPLdwKp5bY
7qR0phTvUbec6Mo8bA5P76oKa+/3bvbKik2dxzS8m43EzV07QqREGHYTKVuxt/1M3zglwfvWIsQ+
n6jaJn7hpqqpHGkKEd1VWSRAAtMJqwmGuWfleM1ZiC0nlYQsyqBcH8QUwP2XNjY7l/r6VxIP2ShT
kvKqgjaluVselKZwt5ztn+7I/Sob6T57blMl0hqhG/tpS5baetEL3IAZq55pAmreROkTfcLAdjML
ZxfzeriaV7BYE/AF6zNZGQBLC85mHqCC0+Egq9MkJn1yZjAD0EVfJnkYbjeL4iLO1ENcZanhSQ7C
KBOJxxafDIOXPzflsF5fenKSykhzb4IL5OCZIB7SquEgZeVfzEQe5rYO0YMw5hl0wd5Rr0NeutOl
02mb8+hu2cLsLMaxPqRLhYrAmP4453p7CIURmoMb6Vidm6e3lEQUV/6Sux8697ZkSyNxzguBJH/0
YLI677IpSKWOVO/5cQmzdoTrdblnXe3d5F6aA8Om4U4bv/6eDh6BQHPtcEBEPULguLXZ6Vej0/LK
j6hcG/WwXRkxeWdCpDdJHGBRfzO8Vp/4w50XK21vX/yZ2hJy1NtbaspoyWjH6p1KEfd6MQ3TqUq7
Fy807ldIMh/lS1ofCvi7GFEXewWIqZfk26puQT6zmAR9cdeEfURVC3nku8kHTM3xvZ4FGfpHWDC1
7/IA01w5DFf9VAHnrXN4hHt2X/radu5nbsqVGJvxpud081xykn+MdNF/zyiaCvDL525i1/Z4IdtQ
4TsIW/IRwYxjNI1Q1qTuF0Czn56l6qOzAbfGdBGZOZ7TEuC7SqMmaYuyIiRGWyD545Qyz7HMIKou
DsWEGGHnUJN8vc1lcbd0wfbd3ZqRd6Qnw3Pupo/epuhgaZvoVK42K2OZt8csS70fPPXTmcqT+oBq
MXzc5nGIQ5cHHpaJLk7waCnfMqHUbd+HzYGWH0Z8pyVkdwcv62HOasdFHddA8R2M8odkpeXibNxF
3Y9N5pyDIbOSOicBvvDGQ2EXUHaAoeFR8ztR5LgBqje9hB+T59fAxgDX+TRdQgbqzbEAqIV49/2l
47jXtOsPWsDXpITRja2syT5mKzBXtu0Gz4GuioFgGc8kQgwLfA0LLzQ0GB9oAMV5PADk5odtqH8W
PLlO0Qx3RcDNRAznhR8SrvUBUrT5ELlvfrbRDH5dpABsdJPfj33AQk/Xws/F98rHfKyDJJhcaL80
NdeR4tWjng4mx3GLQ+1xzM3Y7s+VN+C7Wc1N5bv9VeV7CCaW0tcvW8vmE1VfVUYP0QW5qU6W0NQI
6Z5Q1shLT2VQ7g3a9n26UFWmPAu3QGtC/O2huoMX+1J27JxR6fGU2OlTFRXd561fM8wZoBrtvh5q
/5uXGaAli/96ZpbqOhKsw0U59gfhlM65kaMdCwMdFFSId1LQ7g/birI7SXDQLtOLA9pNOxXcb/Bp
cj3STXT/Zo297mlQ2XIWRrXJH15dzTjbAFuKYlaIsPLgwTgc1DKT0W5HW81y36LIO1BZo56GoUMd
kFvoBCL+NBMb6/1Fs30YlnqjC4DvZE1Ze9VhVU1USJsxpSPM60Hr3jRhqj6KEibSVtVL1jYWNSvQ
ZjF5YDJPNOVi70Hmty+GC7MPJEVMOdZiMtVQ/6wziho6KZvyqNXwYS6NaYPXv+dhsByxTQ/3pTaU
qhFYd6Jbs7urPN/9EpTjcPLytYaKc8Gnlo7j/iBXhpzeOdhtOu6DuULkISsT11uHUC1TkOIOJ1rd
ru+CHsXjapv0AJUTMj+HwT4oVjdpCqdEiA9pvFGYdIhCC9LYROPtsJU+rnsIoiwlfdkx7rjTsDff
uxRpnal0FE9ofnZ5hZ1li0J1dNMFtIsuvdsskDMNbq6bHYXr8WTmjUz8Ifoi85DXgU26elNu339q
l/AbPVb9WZiMlWFobLYXUX1m4Z/3ygf4HJ9t8p+evLUDL+hb9yqdgoqezaC8WQHKzo2AOh+bmVLB
pf9Z135NBtVIP4cpNGfcgjhOY8YngzQTcl2aL3JJC1hOG5KDdHC8yCVojdu0w+0myjVxUsE4mPL+
+xUJfIJQqk/S6994B4KrrVuXhLGtPi31YL+VYTpfr8rAKQfIloYxo8e4txBxlt0jZ7IuXo2gsClV
1icjhyURQRgkiNMcDoU+Qq2uRiTvT5zXW4/hOhv4+QVqzt7b3ieaiNAC+S7vRt/sA9W2+zHsGdq6
LqLKG0nbGHCktqC449SvvquwC4+UCzFaKrs+ufaMNMKfhhufvaiFbjPiZm5Nce4WTzzmYvWulnZJ
j66VvqbpKI6LKq0zLXriI9U9f6nH9VwGs7xSOLSPnp2rq7KnbqZr5+yxXAAHqECU1l2uZ0MTjTt/
G+tibZlsvadoEZqo4XlDWqPy7hikG1x+P38L3Qn9MCP/PdVYawe9HDpnmQUFNVTQUtp1vGsPnU+X
1MPUf5RtunALJ4aJKoq+lZNDP9Dg+fdEdKLJL63XKaOna9Rwk8IT9V6noE5WMI/XNr69I9DfSlWX
NSVZ3TTxuI3bq5spyALTi7PjbYqM30Ictan7g+ld74o0TpEYNoi33DQHxG4Un7Yz+ImKPSpH0VZM
j6DpYOGD6+0mq9ef0sUp97nwRbaD1Q4SblVPDZpiTXTEJ1ig7xmk3d6b8/nQKQrrVH0FG56YcFU7
bxua645mKLgve36eq1XvrXnNn/MNvViQielbCFAF8rbRvLh2ch+sNLeCbEBDcJBod3LxvvCvDteS
jfdEqPM3hYCS6znORz/Nq4+NSLzPxivHAwtDeu6nWd00KD/JmnCjvb/heFidcvxwEFe8U3IW+rw5
Q5rUs/1l4lcdubreY5q1/VPkh1rtun7K97rddJIuQ5Itlt6vTZ3eODMpY2IU6xMeyZX4OM9NgrVq
HnqHkqal7JDDCx3SsxiF8kQSGgfw3pmuUS8sj9TdtUmxrGMyCx3dDjBTL8zLjJnKczl6VYNdJhC9
3aGD0T1REjOeKadZPzFGfw7cej2SoypJDs4mfc4c85k2G8ZLvel4dsOPOZfipicKGykM6DLsYwkf
iSASo+Ej8Tnvsmi/hWlWgAfkgKzkNIBd+J35aYsN/qesp5VFtRkTBlZavRSDBkF99lcRpO6xbmVx
5XVRh6sN3jDdiSxzdZwPYulJgOdvV1VrnVaZlafQ9YM7SzXvllmRf27E0538KG/Pdb4ijgoxOQbd
UEAvdw0krHxwSz+/d9IWmivI+we6hZbnPCCfroOyw20Hba7q0hzLwnqvlrCIkWPJk+zgT8pLbOSR
wMTspgqlSmBG3cTNWBzIG531HdLlz6sl22PvddVVQ2RmPDcbHu5Nvkn0Kzd5PbuvMkSTUqhZHaKF
svRq+ZqT25eUdU1Fkrr4AFseqT51U8qVw5Mt78yG6sLPu3fLr/M7HfbNo+x9NsqwT1CwOFtOvXum
NuLpEbxnEBg7v7I+bRVFh7Xnfu1YkGN2959F6B9Gecz0g+0O450Y2+HOx5i4TX5G2R3CxDBT0a1d
rV9pBmwSp5tBfIciZO+aGnZbwLuqDphzmtoNv0WaELbdGCCpUpvn71fXHg5LronkA6zYjxL95xAh
xMNk9ToPbRUzApC3Y6eBlaD39Z98lsBPYijVvUYG8Vbk7faTGtfmWdioMYJxch5Rd9DMm04NoLtF
qV82Fy/SGnB8IvnbOCNba4LeHoGmJU7pZHXXVsQYSEumqB7GakFQBHCr4f7SQH+NBNZYNDvdvkOJ
dXLgYZFo5+Rkt16GMrhyYiSwbB+m9Y4rtlR4Lqu7V+BzV0skcpqZUh5n5QxnIsE/QtS58VRny1VV
GbHAd1EYPWeZeZpQ3x1RfLFjmSrdRwgSn6nJrhKO9uupS4ssdgDczyq3sxjtBLDPzJTjQ6rs/sin
TS2wCacfqyvHdjgpjylwW+BYgInlZkWfzMJx3GRFdIyQ3H3XMK0M5RtyJzGX+2HOmy/a91oIETBX
JLolRL+kUJi7X2BHzxoe/50cGK13FXPGbbnSqYqN1uQob3zeky2jo97vX0cmi58DkP7d5BV5kWT+
HP4MmhC52oSGJ1Rded3n0dPC0nmmTRYoiCrLJ1MLQQp+BEo5FuvXCH3qdWthKuxK4ESqa1nvirn4
PCOkAqCaDQ29HcKINGr9g+iJ2XKoCOInoQO21qi/HdCvAs3T84eZNngM7BqJiUVHZLGg7uPQYh87
oV8BI9URNJX/aIaQfFPzd5JF6q+RvYx3zOTp5xqc60ijYksraLmwteUMKR3Pap/764kJScSOW/fX
0dTkycSg9GXLN0ochnlkS3KI1FR+dk2N2HA99wZLAGWT8KpCzseQBua7Jm2ij3kG5ev9Id0H9dKf
VMnBpp3bhQoLGI/rzczihHFj5hzrc7SJGNnUiqZyKbONkmkv1G+99Lb9wrK484t8OQc5dkUOR746
SU4S1CbAdrpOjvJIyfHHKKyFusahbV+Br+vHZUAGQv1reqMJQdoHLtzv5mT509hM5rxMiCuJFsU5
UzOjuOMcwYlV/mPgqCdl6/RoNwX8XO28IayZirhkXwzdPj2hm22PjUmdq5Fi3msqwCmwbDPfe3Kz
UJ9XFHS8Bn0Za14psB4Z8dbDcKnUB9m3Fn9nCBJ+4X0v7lIPMSpDM528EbkDO2H8FTwnHNQ+mlzz
if717D3jn8dFODMlF+yjVGUS5rHm07VTh8V+ICh430VZl5BAmcWVBOXIyGcj14rlF/z+SSJwp2+Q
ugwvy/XXgeIMRoPCnDLk27FjrdPN7Gx42HNTXjVROBzyLVp+BjLlfYjYTI/sRF3csqtDtho6Naxh
xpkyFFu2x5TDEj3kFdBNtr4M1JjF4MXfNnua9rOL0tJ2s1XFpLdbJ8/X70poaEwER3uEPIIDaJUZ
nCK0cICbYvQI9PLdyK3bZbywKIhnlRQmV0fNW3hnFxueo8keX6GQK7oE8YVuDK9X9hr6lCqHBcqC
tHkvy+ptdmyAT8Vy4gVYO9J2fbOsdsMgQ9ebJLwx7tD3Ppb4GDDSV7zOqwxkiZqEyho/m3gdPB3+
2638/3F12iXC4f/UM/3WnHbV/6g+mu9/bk27/Av/Lk2z5L8iKtHsiHOe9H3KzvCu/rs1zXLsf/lO
GIS24/qUWLiXSP7mUsP2v/5Lyn+5ISVrQYhNiH/10g3zP7Vp0vmXJ0BGIt8N/YB/X/7X/y51u/+3
P3H45a//XOHl/8XFKAmx9D0fZ4nHIOXT7cZX+HNsElk8wzCsjEBaiDffkdshIh1kX9DgSjl6UCd/
ujL/8/F//jjnr97nf38e3xz9UHiR7we/2FZLESLSUHwegBEAgpVCe3c4Kg4z6rXDCDx4jFKnRXoj
+yQq2+q1D1fkn6MHsjA06/VolsdFsh0xRjuJRfHhHtN0809FLBdH8f91d/7xPaXtcMukGzmOlJfr
9iebahS1ZFUVVQej0L/r1qhr5TLA5yuFSX9/SX6/A4Hk6eDTgoiivF9TFpxpcOxt6KjBjJQ+suP7
R1EANszUJSLFieTu7z/v9zsQEE7IgwNEh//v1wS0XFR53QvmLVHiRVkLoGVVNii9VLneToaKj9zF
Pvj3H/offqTvcx09x3F8Tsy/pClVoIdD5V0wKTcg87piOeoGZNL9tOqT21o///7jxOUx+uvt49ly
+SDfCRBZ2hd7659u3zj0mQu7pWMPqh+gIS/nz8opXfxEdjO8FoJTNEcix2Lu6pwoSbfef8IlL78H
Nj2YO+NSsIuuqHcazA+UTu5XQa1CzG/YlqRwcuvzQFToNwVM8q5z2RCYIrbwqagRj5/+/sf8p2vH
A+IGPI++8OxfzO99DiYlVafjZbbDc9P35bEelu1cZ2VLkIrw93//eb8/+giRXRFdHpDAdn+tn2Kq
6wJUUU0s7VzfWGRaXIkKsrrXwz/l0V9uw19vUxjAR3q+REsrffeX2xQ5DF9D3XaxWQsXFyPnyjDM
mn+Iz/gl9Z6XmSUWMY7rCSo4WDx/efqkDC2CcfgYVD7LvuiwkztFGn5dZtfZl23e72SZLkmj5LaX
VTsep67ddqNI/X+okfzt3aPRkUfL4+Ujg1+6v6x+WeD31iTrLrZmMijCmQe0o6DupkLZngz5cpk0
o3+KP70s4X+5yJcaSYFImP8R6C9/ydugw3jWeU/me1O5Rezy9u9otBSxN2JcG4SfYTsfwwQlZP7/
cOGFFCyiktrj0A5/+b3OWrvSyvm9ABLBznZSQiIK3PupVQt0SSCYht7Qu8LvcTtwcKbtFWglTMXy
D+vPf7rwPGM2Kzm+iD9aSP+8HkBcWiPKuy4uCaiPrQt0UOAwU5hr4ozonuvNRizz9+/R79edOgjf
9lhuYTJwqf91DfKb0HYbKN04kBWaEzAaRiBbXjdFFsVpwLhOefYW00Xc/EP823944KUnLru55N4z
Ov7ywI80vmtInRa/CDhhhLyRsHAHwLnJ8i/L2DO8lxWGHatUewJy+302eXUy9SBXf38NfltLQr5I
dDmucNLh8PPLF1kKhqW+DpHaRzTM9Y1ZYjlrgAqD7fbvP+q3tYSPch3f5lNcDrG/JhdURs9ilAHs
YhOWJ10xkEMLrv+wOP7+KTxFvE4e9j2OX9EvPwgKUHkTXGWsbbs/irzOHwHz/H94XH+/bD4rFmtV
JDyOhr+eykbHLGEGzBl3HWa3GawKSI9Ga3tu/qne6/c3gz2FIkyPAt4QYvaXrI+00LOaXD7K6pWN
4rjzrMOY42ioC3+Okf+n6EazofyH3KHfXw42tEhGniMka2F42fT+tEHnugeBEQDxQ2CVh4uE/Gap
0uY8UwB5HkYB4n2RVJHM8A/vRvRHa85f1sOAbc3msBs6dsBz+csv3qQ/urrqLub1YLgGv2wxhmgx
3ee53YHROUNO8hlA4W6YluyK1B73dfbb6KbV2cQ98Gq3uPPWkOKyYisQWl40w3MsLD+/Rsnkr/uc
+R01JKrdH26t5auecBteZV6mbtVQQxwupfCGY6f68rpE9uhifXaaL7x/o9kpGmwWOozDEPWTJ+Vt
A4cw7INmFNed22cPRRpdGFKKupvYCxWOEMTGKcvm2haPy4Q/rhtm+0OHK/gKyArCQ6CVHFERqoLH
cZM8Q+7YrNtetCN43WwvguQSb9RfoJ3Gft92ZQYyg8X9oNlP1M7vu4imjyLV8uRNnfUNalB+4cTe
tRizHP2KsBgWDnqtJWE0D06Btr2HrbANyjeT2aeBc4Y85wiR31pcVQJ/lK2/plUffvZ6es6SWmVR
YqiCRZscpKOXLJPEtWtMan8zrhZvXk0fyL0WyoUtWKEcaQIvqU8xzULaWp1u2LkzKm5Y0/0ehfAc
epzwekc6Zt/qwtF7QkdQnjadUbdBE4jPjMQB5g5yhtcd3hYnR9XplnSfrAYl5VrJ8JZ4UbAcOAIF
BVdlIfnwM8kZSc6c3iMJTYsVr3Qwwb51DAcwHhamnzH33gZjh2jaOnsd4hXmVO7XYe7f0RyQtZij
FmJ8WSJ8BXPQXlqrPFvtcuGwG21Kd3ddEw5cCdKOPMToBtcqsl7POwzuOJpDMQ4T4sswyKq96NwL
SO341JhoTqtfTG5mdMVFUdSJ30XTxfveuvx/z25ewDg2k/RoUd+qBp3+jgfchLTJTJsBdSrd81hP
SARCu1he+s54EUR+RNSnCxP6ZuaNp6iPiuUj6CT6Oghrfa+Qm/h4xscu3HZTuGUKQbPe7lZlR/7e
HhXDRDEt1VFNvgbjnmqK8zyVL10yjZlCynhpm+gkIYDwRYNzL6qI+OxyHotol6bqEoulcnObm6r8
OW8dOCce4Oql8qW5x3WApGyZNzeMi7XM7kTVTCXMpgjNYa0I3NqRq2c+mcBxPm82Kki6bQTlOLVL
ySz04bSrSQ/ATe0vaJfNGPhfsVI0d2FPnQ7enIbuMMV4hrW7ny41lLLJvwfz5Gw7qXUDEdprcY9U
FGzFDml83oeVWnWiAotc6SHUy9WUbTri7VwkRpcipEgxIyLjJxeeA9c4dhJlzmqcn6j2czvuXcRw
+5G+siih/6xv97J0/YnIG8e6UWMIYm+8lDxHrGfbFteKxLSdmBvedSVz7+zLEnp+nkilS4gAWyp4
NeRucKU2Irt6HYGiG2kZMmQs2F042G79WrhEwe16S+e0PaLhReI6mHGHN9jGo0ho4ysgLI5StCwI
0JoWGVtAdbAX54h0v2Nr5stixrOemxGdVm0YII5z52cKJ0Z96oiyeLy81d7RXxvsCqxP85sF+fMy
bLxKEFA5zojJB/ePm65W6Mq6OvoRhQRqMyLa5gZNg8yoPlqFh1BPI2EwAI51PGRZ+5SPE8kF+dS2
SKxXjMToiyD6rclGJLL6vf8wNIY1wUfqRrwPQrfPYqRjZlegbv0uoTjfRybi9mjmQY6E2xZp4mQ2
Yp/RnZkVRnyrLvoLtB/Ed+IPycZmmQ5mLhpw9TCYs9gYrHBXatDpp9LLPbykXRFBWgfArDtfXhZp
RxmIOaivMVmqzH2BpA6fuzW1x6NcYdOiDSnMFU5WXe7RRnuvmKeBS1VZE8NSC2eDxFCTvh3XC6gP
5VT+UCg1b3kfu3c1r+03vxADPh7CJCbWfQDBhLra+WaZjbXegASpT3aoqxIxXtMLmOhMft+khV8j
tzrxPpX9pbt3iDpCdlBf7vDuI2B3gLFuqaonj0AxxEMB+pIEhWBF7/2T22maRzNSwkfTOYH3MFwe
umWIffG9SIkS3/U8N8ki6+DzYFnV+6ZQtifKIsczXioz2dctGBjm1PFCHEOHm1cmwDJlH9nkp63p
FVl9XVC3p3TOQ3uX2yst3vzdwWaD7ZdzV4ZgwIjj5Lc5jIpqn8Kx4FHSPvkreUeBb2wQwRve8zoL
rsI/NOnw2yWFx/ZqXemZAqyd0ZQG7rTTurDxnYUFJC2ICcEtMBBGdQkv4AspMqbmYMM/O+jGso5E
qJSfdLmka6L7vLLQO6bp5xX0ZcDTq9uCIBu3emHroojONxI+CiBEkVyUbl/9sgEB5wldn+rJ1lyN
umcTX525yw7Qu3QNaHTPGYskJnz+qd+OqO9Ksm1IgfSR+VEydFWngw+hU5fB1zBIiZNAVo8pNPUM
i7ujcNPuuLfi3CLvJkWguvwEkJH+i/Yw/CV5FRASkasUM2xkrbyU2TyGu3FoIf39DUG+61V2TdJG
4P7ESVcPsYAKskBRcK7D5VfNm+0LC+qgasNvToSE5rwhvX6fnUlf8l5W79Hb+Am7MXcvaVN2v8Qi
xQwU6MD+4VsNfDeId7Gzhzn9maGbhsrjUqEm6bf2vmeehvFHESppJiuxgYSTi0jOjPuq2dp3KGb5
KVVLROpD6fb3FeEctxZu4p4Nj+5X31ruwxzqOJZ5insgX0iTiWbEKnXRs8nYrjqUqHev8rYQJPm0
hYm120ACZQTm/Gi7fHuTUnnP8BwGLZPO0eOLoYd6DKbhjYSDWsZa1VNSp670bxGbesOp2KR5MZvD
vMmFs2/bJRA4yIpwekHmvn0sUzTgXdBb+Zy26HE4RLHdxAZOdp961ajPWgbFqydTMItIN8NB6HLm
Gjb4FbHzctpFGJ7zYtllNV33XdBlMRlR5OqElz8Ts/WuP6mPrDkaOW7n4EzX8KhjMZPk0K6pm+h6
3V4INkCgOyzYeYtWR9jlS/Ik4EW7MgJyXaL+cfEMUpg5bYNn2Jy52YkFtWsOMSsxjA4OnpRD0aTj
koCMpR+TcPvvAw1Dz37kEO1XORP8B3mXw+daXeCddOjlKw9t8Kw6012zz2UkKKHithKHCIQGsU+v
owTtjE/AWdXmOsHPSaiNLfSoDmnR4Z8vnApdSaSqXF3bWK2v9GAv+ZE4DeQ9ohLi1VoRFO782upc
OKqtDNhRhDoLZbsktMlSfAUm6CaCxWA19zld8F91uAwyCXuSuMhQkA7QL7kfN95qL9W+r7A92BPN
0ydvEJdML1sOTyPGHsZrZISfUX8Wp8nGFbAbvKJ+W1spHpl7ou9dba/PDq2OxDAUORk9mMtLDmGo
PVdGEDt9S6t5JmfIHqtLiLMlslMemeZhyFsbQ2hQQxsVtnI/oX7zHHIN0gKLu4FyTsI5M5/zxp8I
9lArp7WxmDRfjoMAym4ZWfd9kV2MEFo0V4QTsCS5llV+90qbYx9u7e5hRb8VcJ/EfN3RL4bpdZpD
WqKwD2BCDooWTU5tUr0vUVtGSRN1231hUZHL6SDovtu+w3bdOgJXYJoPGxFX2UyuVeb7J7+tBrhO
igup2G5KtD0rSnKACO7MNM33WJw5o6fz0AHLErhGaobAn2/5Zp7jVQDLYAh0cPGnGwYOdpLN+eFN
BeyKIgVh14XCx5eXabBzDOI1OTaeKYnLMq0yuNLNsh+IAVn2PrGrmDonPb31fbC6sT3bXNOUxfSH
DrMAd9hEbWNXlFuThAEJN/u2Jjrp4M94D3DUpTAVsmyw4o+CbjfabNL2Y+YwlBIwUTIgOz20XOzk
Le9e1avgttBD6R6CeVlYB/yc+GrMf2tsOT351el2AeKs1bYfvDxd5S7INeUFWzhBY1TruF56JPV4
G7grHZLI+tlGy4GwEpf9nrM5f3qX9tJgGbHc+YefebCzWS2dhpNxzS3EU03QHwaeEbtaO3JM6yp9
PdM39UwahzkjCywJ7OLAf1U63YpgKyTBDRMpz1tadd7jNC9oECFGXmAYkS8RkoZpIxr18p4KBHoC
bEsfKLqrehiEThyIjRp7pjh26n1neRghAvLE8MWXwfPq+yStLG3otCBe04biAT5liGXNkoOvAcYy
tot5efTWhoVtyz3nPmsRqI7OyAlfp6rY0dNX/4zccfhGhnO43BXD1r3JpiBPRwVFdpFS5iOdRrrt
6odpqN3XqSdgI6aywkNCEzljE+d99IejaeDFyVqbzCTFlkvKBk4sdApDt71gT/OWG9EvEFJDsbh3
TtXIKrZx7nZxhYDotPUrI93CU+/vhirwUiLIypXYubyuDybsBfzxshULaTpr/8VaRTQn3HvnU9U7
K8bBuZ8T3DnFlnT2IPG5Tb5H6tKs+OFY0s7RkLUOejjfcKgMWY93xkEqU0rlh0k9LuU3XTnR7VI0
43ns0JojMe39LQbbrN5M0C8PJkutH2wLWC7Rx9nWlTuXyJxNTdblruXgertllyXFpIVxIKgxBeyG
krr0HZNneBQ6GN6ioKmGk702+dXoDsv3KFrd9RiuPfGOQ2jlWbJ1DrgCcTDZV29ybW4YJn2MJ2pz
yaALEdHOlWPoPU03Lqh2rIB5WdtFjKiu0THfKXMPbIiRnYAeWkgzIxmelKdR3viU4X3QumkkiT5T
fa6sjKut1Jxj15m9n0W/ej+GXPQ3SJaD+cTZjWEOH1X+RWyB/CyajOXCT2tUJJ1qik8I6rYo5saR
rtxgJ77qx5wkLr/wPaJMlnZL3KHjjUBM0rq7lLnXOq7NfzN3JstxI9m2/ZVrd3yRBgccndl7kwhE
TwZ7UdQERkkU+r7H178FZVWmGKQYL2t0zWqSpUxFBBr34+fsvbYh6UdrQpNuV1fqnmaFYS+qnNT6
RSvS2dkYR+MuLwe4rIDRVWPdRWUxoMeoo2TDJpskLqgciCVA8UIbpGulHAYZNvxCP4hYhsKOgzOA
4HCimiu+NVoQla6BQeAY6/H0BcNAc1GHo/IF7zlCNVrNOOmGXGODH2fskl+WZM87bKLNUumLqtzH
KI/8NYfH4rnKsEzNSwFSF2xYfrKEpuPbR0hS6l0WRtYIVbYv6Duklfq9GcB+gidUZ9WmmKo7Uves
dGM0vfxMNqY17NKmlC9j2E+3pQSZuXQSGWD1rn0EK3kkDMKuDOC+6M85gSwSmjMH4lM4ReZxbj/o
QH6dTSilyAFCtqwpAa9BvKA9l/BwopyKd73e2RdOFodc5i4IdnqlmWIpZVBSkmat/hU8E8MLDUd8
tgOkYXSuBZxhX4NgL5YZOn4ch3liMcz2BnX27ZN2vLZ6Gm8IOSLGOomD2hmMZ5u6+D/KIyOwQGGo
l47Gpmym+pNn1dVVGeq0qNW4CDz6QGYm12lJnwYbn1Z9D0cKzcVEsYe3e1Dbm3TylcAFAhh/Zu7D
yTTsG0eHWenQA/RwntMEaYu43AdRTSm5kBXnS0RZAvPVyGbTu/yp3Vz1UW58DQXDmkXRkKXqqlkb
PWpBkzmM42cLnpl6Sb8A/UIMYpUrebwRtPt+MDuzLyZK+xrGbZh+ZYsbLkDhkrowNybR8UEcDXjw
I89wmXsZK181zMyV4AWcBesSzrrQlN51WSVUNn6k2eWeXkp04EAx1gvcnJjmSzTE04USTr2Oio2e
AjarokbIjc2U8n7oMAPfDfy2bN23CnalzgJG2uDAdku0a3Lp613Qr0yUa1/Zf1s8NZYWXA6x5xu7
NI+sbBcRFUcFZJk5PkV/7uNEZuJfJXk0fP4fI80Q8jUKN5de4nXRldNtDyHv+D+ZF4+Iw3uGvUmm
JS7CQGtbJfRI1h9PGObe/knjmAdCNy2I4KamnYZpzkmahJvkJfNyRdIsgP6iKHrropiQF2FtDJy9
iYWmOHI2XkQO3Mcf/xONffr5ui0Nlam2qavWSc9clmnfAtksl45E80ghMPaLPkoqpKhltCL6yNsJ
QHfrhNawG2YEhVW1M/7T0YRlYbiTKiMtydjAPJlqKYZNgppvFMsJbsw+LFtBr1o3jokxZFcf/+A3
s5b5o4gPdQQNe0YuJ7MWra1MpZKscJL23kHGwOQACBRnBgLvfoqDCka3ZgWGPg9IfplE1EZQi9Ki
3Nd9AdW0yZW7LI+rMyqPt59CNepwqJA2N4616fWn2HrnwTWg0imlOqxhlWr8LK/Q9X98exiDzVdM
t6SJw+lk4gpxxIMygMdu4F/alvMPyX1Jn7AZwzMf9WZyNM9RhG4w3TQYvWknc5SRbKXBIwEDUTVS
yWmCyaxgUTgIK6XBOjXOqrVwOn/8TLyZG/GhOr1qwTyZ8Zs8+X16CkJBsCPQ7OYk13ZU6fhWzE1l
ZF9LT4xuzbR16cVWcmbw91P2cPL2cVEZGOkauz6Shdd3UFVAq2g1b5/eaeA7/ATC1ILJarPT8vFR
FCqU70GjV2ZGxaJC8H/ImdGoy3JChTkpAAw+vhInSZ+zRIn3A/Yib6FhYaebL9UvD65Rp0xvKi6F
5ac1p3hwLIM/YLBuQS3C7Hhpu767SIHeLOsJ8/ikNN0OEEaydWQ9LOOA45wpbesAa6X8qpaTd2t6
CY0EPTPPrJxvnn6bt2t+tywNUZt2msosYGx4dgOQytKG4T5xhsBFRx5vP74i730KaXm8YbbhYPI+
eTYMrBWFWaT5UqaafZnl1ucBXffNf/Ahlph/BbotzTpZ/7qW90qFLjW7LeW2x8d+3U25fe5pm5+m
V08bVwzTI9I/UzoWopXXN7fVh6pLERkzH23lEco6jVcWmAuKbfT2jAQWAlLj2qxlcNNi+VhOIB9L
Tv6R5gZRlG1TQwsPdj0oD7nR2c8fX4SfmRinX8/B1KvxNkpVexMz3w2h5nEqWhap8UMN/fKpLcpb
s5/yg+5QkiUY2JcTBBSUvr3VXtq2zFbCavujiVJ2kcuB9qmI+sePv9eb1YGr5jioLhBLoflRT6Qu
FT52Sc89h34k0rWfh3S3OuGTm2XG+6nsXvwkS9fgvr9//Lnv3C3CleeFwdDpd9onawNHEVuzBQ9F
bFKDdp5NEenRe+3V9Jw04G0VwBMhjFn5aahSMkN7/WTQ5e2UqQzZSeKU8Sr8BDcFH79KMcGvmpEk
687HJJ7XmXU0nCmF4TopZ95nbX7KT+6/RNnjaLOSkGXoZO1PnJGSu2E80EnNWyLCJKoDtc/CUuuK
8+0Y7cQ4OPirvPTZwUD8EGsJrA+TcD9k3MWPpK7qlW0F2jWkY+ZNWlqad8FIHyvQOVxjShHM9Rpp
PQ6E46yh6FX50izVc3rUdx4YA/mr4di2im7k9MalCKF6r8ATFJv+8GT4oY29N0xXRmNkt2AolEfB
oAXILRPcjx+Z+TadXEF8BHNBgB7S0E8lOoFUm0KlrbIEyd5+7W1P3agzWRztjnpbjs65V+OdxRHU
uImWxEBGiB7s9WOTMXvV1EBLlwl6wlukbe3VmEn9zKb0zotgcT11qgIbjczpuoCsI4yEw63D3lve
qdAtWbH88MqOC3GmOjyJdJpVfeyASHFm8YqJrvrkGRwarBNGW6XLCs/I7OZIOIwg9BfdnBrSQJNq
elXQ2Vd5V0Kt2FR9+kmE3gWVinfQuvLM4vP2CjNEVhG5iZ+FlzzZGWix+XHbQX2Qiog2skbbVaD2
OPPqvX1uEOqg3KWGZBlAI/T6Pjoa7k1dqdCGJEP4mFWc6brK6bcZqt1jntE++fg5fXtH+TwDXRUK
VHToP/PPf6kypBKrSLz4PKll4bqWDCNox3vrIK/Vf/zw8FHkxbDfaRaP6slPC+mLJvDhyFFp22pn
zKKkKbaHHR7o6MxHvXOvZl0a6vpZGSnUk2cHl3miWglPTJeEOaG2ptwEHdiCj6/du/fKMdkkNZRV
0jz5QTb8rngg13mJNS3nNhkVTnhoSM0gmdGZcXemAHr3Xv3yefOf/3KvrKEku7wq+VWQTu5K08ax
L9RoHQzpOeXuex+ls9ex0eqGsMyT5aRyaq9XBD/NLwAUSWmRVAJQ5QACQJ45oL33UWx0BsdOx6JF
O1/lX36Vr/XFIDo661HRyF3XxMDdh1Qcc7VR3I9vmHh7x5DEc6qwDYvekjzNKEqNjPFxg7AAMrH4
ClEacSwG8+vC1ABE4FImViWVLdvZxKy7rsb1XO7PYFYyFYyihJEBtRZM6jyuC5sCSBMa8jOv5NuH
d/6SPFQCHZtj6CcLjdpQNxbElSBoiAGoCs9b+zSa1x9fi7eX3dYopE2NggoN66nSkdY9eu3OSpYa
YowNCJxkV5bm5IL7K8981JuTpI35RaPeZR+ej60nDxMJE2aCG4FsmnAirYu5ivVpsJlBjqIB6akm
lsDcaI/nqth37rZkUMe+aEtkss7J53rOOI2SYhpyWG+SAOr7NV1+0RDW4h248PktN7/e86hPRw1Q
8GEkWmQTBLW/Kix04svI6sIHvOzXqtFZ94LslTO3+u1NQP9smnxL+hP0mk++oe80Q6E2qA8qzW4h
uPv5ZavSRQDxdk4l//YmOBzMeKaQ/nMTrJNuC2HGKgf6MF4Sb+B80bTYBohuzSRYVSquZ1U02sfg
XDvp7bPszBU7OxmrpEpb6fXLTYhTkWKWjxjdyPoB8s94a1eTWZ1Ziecv/7raorrTBcuIxZMmTv0n
heGRpxwPyN9pvO6nIUXS1tL/RHEGYxrtGvPEDpvnTqFfC56SYfnHb9M7v5O2DOWytAyVU/D8578s
YnE9gedORbSklnZWTt5GqzgY/LuPP+Wdx4Vykqz7+SBi/3SN/fopLJSo0eomogGud7fN2N3giUg/
Gwn7zcef9N7vcTCkCLw87NTm/DT98nvIMlDCXukQfqgOTIIi7b5aqlPcf/wp4r0f5GBdQLlPtadZ
J4/HRPpYKxKsqYNStasI6FW+iBt7cEE6RC7xaP7KrCELSa1h7pSM7Wow+2+gGUDwqY22YliOiDDC
JStwmPwHDxWP1XwKs+V8gnh9DZC10OntSf5TwqC+qtFPkQHIfIMjQ8KsDqDBQjM9ckrMBP0dJokz
n//mHnBdeGpYmvE6cSdOFgdWSGBJhu7BO+rih0ABWmrVXnrmU96e9amvKZJoRcweDqrO1z8zVgBJ
sCsHONiNmRTeAAyL8MoLeFD0+Im7sLdOZCOZEYjVVmkwPUsRdJsYXd5KCUn1rZTEegiYxrg/H49/
5DS9DL8hf85/NP9n/s++5cVI/l3Q/LRA/v1PV8VLdtdULy/N5XNx+m+++g8xT/7r82ej56t/WGVw
0Mab9qUab19qhmr/9lnO/+b/7x/+18vPv+V+LF7+739/y1sE1fxtCByzXw2kmCV+eVPeWE6vn6vn
by/Jf+3q2Xlav/kv//Se4nn6w8HSpPGiMkejPfFv6ykuvD84Ohg2a67FIcLQ/3KeCusPrFI8TxhW
8OuxF/zlPBXGH4DcsLJQXwDXny0W/74C138uth85T0+soH/mQGLUN09eG8XjYiCagL5SRccoTtGD
pfu4UY9xLt1psHadrnwmFvA4GDD1KxIWOfS4oe4TjQ16H2vet2wAiFjo58pnrscvu8Rf38g42foG
o9Hy3hrrfVSoe1spfQbwBVl7RFwd7KBdtzk1rlelK9LQmgvbiEDiSQSI6QSTIdI+lXajLQc57UUn
nqWFAkcocIusWoMXl1p0nLLk3nIaa5009MXQB8CsRKyvoTy7FbKI0KIwYG7DJ6lPdNLz+ymNjlzy
T+ME9k4bKs53Se1v00oxYFnmzYpJs79o5fRi2OQapHBgJv9azfP7QE3uYcMdZ00g/qYAAYERfdZ7
oNWlIr71lfpJtHhMM7CoI7PmBcAC/qbGvKKD/+f7yXvmv+T/uuW/un311wXW3xd0vtC/7A6iKUwF
sUi3R5CpLDos5q3gN/uBHa4cmucEUrlmMtOTwWF5xcVYRE95Zu1yn1m6HED51vUmN3ptA+BsC5Pz
pUJzlnZfWotVB01fExmKa8eJv7azPt315Ei6UHQQY0Vat6rGFBz81LVuLBFAT+WYACwz7y2RCRSc
3Q1YrjOHFO31TvX3Tz3ZCM2hUbuY/tB+9PrrJAHqkkU3EDEJlzEJZ83UBYUjA3vDsx49hNwL4g+f
yKqidQdDFRJvue3NaB0W/l3UJxtqiG8tHJDNRM4cMKPks55rHSJOPbtBCn/d+uW50uSkmff3V5/v
3i93KYaVN0YKXHyEp9tx6gEj7kNVc515f9W1jSo9irE1k2CYlw60AVP9ZMaMfFNcMuAEC4voepjB
uClLwnB6Hlom0OLCYeKAlPIWtO3dL6vcOw/Uyfns7686X/1fvmqQFQE8jKDa405AZ4UG3SegAtDc
2CFJaQb/W2Xw+Ng5kW3R3VTV3dILMJ5I6A8YPy9SXhW0ENaZqd7vbvq8M//ydUwoSjgNwYfY6KTb
MF4YLW/WcKbG+rmB/121/v1rWZ1//etByhL1qVbVHojbRZmUGKIY9XL4alyj0wAdYwZC42nCU5Ji
k8GmQR0Tegvk3nfMgmZhe3Dl+c0Bx0LFpCreYBKhE5+ET2oS3wmt3jJwf/n43rw+P/z9ZU+qEATE
FaTDvNrDqHMJFMVtuIgJTSPPgMOUdWZJOWl///0xJ1WIwfqH2a4t94jHdpqJhqYkwXDkfK7Rf6Dq
skDRE/u1IJxm+fEv+znJfO8+nOxUXubX2ZBk5b53JoB69iGKaak4EsVj3Zs/4jDz3GpkxALSHTRA
tI1MYz1oJAoqVQOPNJyTmDqUMYmvfo7KORSh6r46ec9ahpgKe4B9rlrTfnMbToflpjEqpkea3r7p
u6eCcJ2FFjrkBMh2Iuxu0hZhmWxM33nQtJpguWlAG5c+VlogyBlknM/2shqBjkB4dtE7HvEgugT4
uL00GBWah34Iv9FFve0Jt15Qc6huQUYnBpEzxsDfrUanXIKJkNUem3C5n9BPgeHKCMKAFqOb9+qk
PRp94+LR26SS07pfuWNhrlsALa2hXBVOfTkmEAx080YZiPHV2ts+Vw9pbX1jod16hH0sdL9Uz7yf
Pxst7zwX8mTNz3DOjKnnlHt4VBLqpYb+pil6JOhhd3QQfK78kQolGLALdkQRUxnHt7lZqFeG8M0Z
xIJmH7ElOcNkIqYopA2Q/IvMS5ngwKrdJpr3oPTRJ90TDyOpZg6UWCJKk01bh89qLQIqkVAnyELl
tGGNB9KgocAb8h4n15kfedJm/+uFkye7A5P9xs6lKPZaFEDYDg+m6e1T03npDDjzWXuMq8/croMx
6WtZNQcSLtdZkp1ryZnzi/3eRT5Z8jO7qVqNJ3MPBERdJtMIaC2l6DFxyV0XlBQOoX6uyFKxJNnu
K/Lkb4WCwSxsSd7Gjl5tTCA4sDB9NxkNXtv2+5AOJCUZAoZlDZtLkvPpL5HNoZQccCsUU3NTFEx1
Sbu1GNzpRXWAkXqQRE4QPxT0EAJsY+XYpbOGu3BhExm+cRR/SybD86QpNqUZjlY6KUQdKlRTqjo9
TDamnho3B5tSgvFevc0rrV93QfXF8IAelIZ3bYyBXEDBOHYZk7LEegz0+KljESdgAKe6r2+LgEDG
nqwQaORPZ1a3eRV77wKfbGKM6nrb7LR2r2LTXtR+eV93snSLjoAAJJ1kHwQaQW2VniMBa8iC7DGO
cp71XXbieG1TiiybWD47AajCsABFHHg+AWdNs6/6oVlUA4Xwx9/15yLw3nc92RG7vPHLTm87UFTB
seoure6oF9k1zO4DqA8suC2JbL2luYMlVhV1Ab13csXJ7nMoGGo/2QzklOYBeLysuoqHp8lPLi0F
mjHO3cIut8WACjFE02vJbTXpm4TocdPz9h7emyQ23QrnYJx/8Wxnm9KoQ7lX3camdch1kJEdflFP
rBTtJjEvWHsXCrGg3fdBs4jEIp09OCdG+Tl1ee86nGy25Dbieei7am8ojtw0bZjcx1lsuY2owp2w
kdt4DBiw5wxIgk17yZOpusrkbFrQPs+hUvlbGU34YNIsWdVqabl6aRP1o0Gf1dFKb+txmFYf37Tf
lTGnjQNlxIDt+2mzj9LY0Ja5A2s9NKPx0ssCj1rZvvKTsicviRdQ1VtrKfOoQe+eX2CK92/rLExr
TI1BiIUnaoHN2coSEnp1iYGHzEKU7csMTycm+TiiDXSmnvmpZHvvGp/s+uOAbkAxHEJIDJJhJonX
NiaVfEvKvFh3+B9WelDQ1NAjcqIlsasINWwcDXC1Ur+8iKbw1sIHWLTj1sB0vCwMamacX8FqmMXe
UJ8NnAqYNXTSmldJYiVrWl/qQtMic4GAHmMbelu8NeFT6/jXdCn9JZNhuc2UON7qWqktSpB4yyTg
D0qBxydU8dwVAOEXQF5vDTw2WGfKC68miiyI6203Jk92FVyHvdgQv5pe8hbtwK4dbSVbRZ414eeZ
Uxx8XcVCAO16540xedzdXNWr2bCpO/OxiRuKaiuHh2ZzmzRgiCusOfr6P3taTlu0oozNlsNrsQfV
wfUqOEzUdY/DvE+9YcnYx4fUgU/OytsXeLww7JWCVG00PysH2t0q12sDxKp4FOjq40m/6SL9QsdO
zelEN66Aw11IJOpjpv+rDfXbY+7vTiX6yTE374tMWgjv97TAHoMOG+nAPTDw5hAtHFyD8HpEQfOY
asHVkNTNJslJqQkxvaH1B3NYauF1nYrnMQpvP76Iv/1GJ5WJzpIbkGlDJ6MU4RU9T8I9Q7gYdx7p
mwHOmk+IOkpXK0YktmBS3DAiVi8plX0l88DasMAYxQIRvbgEYh1uqtbzz7xXv+v7/GwW/HJoItXQ
aupGLfZQTHteeEzRzHhnnKxprCiihl2MycRSzKvG59g8OY26MGGrrKyUVL8hGeRV0ObqWulbjX4C
U31MN82ZHeZ35wv9pNzAXhvaRSu6fQZqT5vEBtKgqyr2pYW/zORVt9tpjephSeDozX94t0524FSD
B6AlY7/3QrFhrrkhYgY9fmgfAoaIBKtuasdx8QK68UC8X+Q91LUHdGREIu74pjvp07UdNIczX+c3
bbDTuSI33ehLIYa91XUPepSYS5CRwBHi4dqLoPISXpHMPqiXVLEO+BzJjs/vJKf+ZYQSA6YEyY2j
8L/loYSfWEXPpq2cASj9nJO8syifkpN4LtWiVYZ2386eMXo4/hcQ3MEPMQpnX3V5vYWAKhYlxWgY
doeYblhS119UI7+oQroBndDVbWd3xZqOQbinuuxvGh+dtC6SW6PTQSxGT5bFgS6DGZOVzRm1yu92
bP3k3OolCmykxoZkWXYPRuPYK4xFiwGb/aKo0idGFV96nw2CbPq9lM2zxfq88Auw0EYbHFNTuazh
RVDgWPoaamiDsYjHHwv8i59R1Z659a/nZH8V+/rJnmcWyhQovdHuYU6mC0eNLsk7jJehmn3Xy5bT
U+5focGBqDGVF7bML0Q+YyRJQ1rIlK/HCnuPyeWpLb1HJoVHve1djMfN5uf3+0cN//s85X+nPfxX
vf/fzgT+F3b6LZbo37Ml12F2ypac/4M/+/u6+MNgKgZbEooNso+ZdPMnWlJT/wDshxZyHuViMp9l
4P8iS1rqHwy6GXbPUDRMMrN0D5fZT+ik8wfCVodJD2p7C6W6/Ef9/dcHN6QJqCjQrqIDs/h2TI9e
d7FajmcBQx/FjUi9/RRmVPBL9Ko1iaS9mO2neJMexhGO41KdoFMtctJb/YU6qfmj3/O7zz3c73wh
U87qccGl0lGOvf5CvY9+syFT0uVVVGgLB6ZyC3Qc+aEMy/4ZCMPQLaPGlvbSKygvMaLp+aPHWPyZ
DBi6sL/cyfeame98H+CfM0QK0t4sW339fYp6GHubvg3bjNF8FUrjDy44GoMsMUdBttMm5fTFKrDj
sFsqpjp3vsUNAW4m8bG5Bhvm4y/0+uXnhjHItbXZxouEDWPtSTmjEhTp+VRRbsCheiTzdQLzq5k9
DlyzNaGEJ8Tq5GsCCOwKg1fOScuhy/jnO/7bakrjOeGH/73Ioyjie8xfZdZNIQQ71VjDYjQpFQob
eL1CzAzQAKECQFF79QIYiN3dcId9QRqA7t8AcUjvSEdQOdnPOIGlDW33q95jy1ok/GB2LGzrcsGp
3CAwg+bSl2DMTCiXOfOQO547clIJDfSnvU833F+abSM+2fXoe+SitFq46Wubo7+J/bODca8FnZsS
NVOSluwoTwNUgh9qh0dz2XOSqncBr5W5mIzCRns8sqK7nRKTpbgIzUIyKgbL8YgMlmSgiKQhAEZW
3nSXIwMYDpx2aQjeC8nQJOgnVdISwvBOgH0PfqOBbFy6ptOrCiY7nYhf+qHWXepU9hywNxrDnNbg
gMnWR10sNOR0IXVzQ3iVbZA67HjODaQhQlD1JCBQWYUYgL5V0ThsgMuJfqiYRk1XcszBBOBD5XAb
aTYEGXf+eJ0UHoFwg54TnmsCx+LrozRw07yjOs/CnANJODo5QS1TV5ND1kZpsG4bsrfxyYZiWjaQ
M2OGUQnY6NrvK45WLSSTrUMX63lQ2s7ZlFVO9C22YzPGwtG1MbHbwK7nfKK8Jt7RxyWr67V9PZAo
ZWwCxnHaGpuQl4LqopPhBojq66WHSxT3rIfKj76RkPdhF4bk6ekBmAKclGxamKeZRoPTaMuVX1GH
exmdJHz/g3zB7+IQLAiPv6p0khPNIf02DcRD6mVjRd9Vpdpnnhkq11PngfQAqta5DP0akFmyGHBn
0TImOCvNHI0b4lfFdYIpO3SB83vaQhaNli3GSAuIFEIHj66yNgjEkxUPTN41/a5tCzFe+OH0beIv
f9KFSRTGOPoQoTwRUgdin1yGCGXAJNJXMs1ZtjRoA1V+ItWEbBfz2Nr1Kp+U6Il4YhIZLQjQi86h
Xmix8Kq3gVKXAc5MqzWe/dDTPtPrI/LRUP2XGKaLCz01VN2xHK4GuyFCByevXbuJsNUZH6J3lhv5
BIABRcPu7KfbboJC4rT1feH0lGdRYnmrUGbeUvWKew2oBIELZVkO6wBrNCE5ib7um0HXd8FIfiEA
bsvZ5pU3rzCRvrGmglVFFql1Ja2Y80KTKJeQIW2iRAjaUshv5+zrQFdKil1hEOq0IIFA2Esd5++x
Fw2wpj6+dWQtHlPgIrSGsKTHm0FkWc9JXNvyGmzUngFbl2HiAVK3JFHyE/qFSxyZ0zPrW3rTl0r9
rIYWdgUtS9NbEk+LyU3IJ7/tBokd2vBJWkCD+BkJ/rjVDa/djCkZp4D0wgX/xmUeZ24TpBDN5t0O
ExUtKIAdrAtZOK0808fHOYiIvwnOxYIMI8VfgGtvyaYL/Z1Vjp89h6CzNWJD1dvWgMuGKX4i3wWu
OC1E6ki6xyQ7lNq4GeE1bUmd33pBcegYq3YeJ3xiMhP6lozBkrLaebXGYF0d6mvNC+wDSYg4CLjp
yPjVzlo0qta7PT525TK2U0hJlMThA2ci8mFqnOWrSSnTO04DbumV1KFFpiy5H92RppgKTjyub2Rs
1Vsfa8hFLq3uS+Sk+jOBLOZD16bEJ5TmtdPKnZNYu9CZrlkdLlSMpI0v7+M4zmCkpeNjCXmNuAbW
iiARz70DCy9ixVMNoi97NVwTDkQ+QWBujRSiQkHsMEnUx1pJvzkKM0sC/D7jo56OgOumfqVWUvJz
JWPY4aHTmYgUA1akpa3WLQf01uYRtf2N4hRuSJjhgqiSfV943paGnr3PvXnSQzxoJMad7TB0w8i0
0ENDn086ea6RcO0Y3mNqdsa1k/hlwk6pjdphIpMkuVG7/JEoCXlnFkk13QtojkfYkdk3vVeeM28g
GQ8wxwLPjhZeNnbct98TxSOwBxuqExxBRiTa50TXeyAUWs4eyPklFi5x9cptUQSob2e5rblGfqQn
NG4GTeccEUfhpmY4+MJ1bi8ED0HBqDQejqXotG5dQQqx3FwR3SND2jLdWFzwZKH24IimTljrbIgn
NsAuePBNJyABqQBvU5ATj+fI7JuNHnh9tDbIpqndSPbTVm8CdRuIUNUvexNOQ+q1Juknqj6fAcwG
X26NH13NoAHym3t77RMLtIpSm2AaZWi8vekXquMWJu6L0u4IPlH0AT7FGIQ2YaQpGADZ5j9M5j0s
x1MwPigQv8AyBEj2COyxnWuCJwaCEpKCcVZadcVRVEEyLfW8IUG5TKZ1BWWkWMiRWJ09nfVpB62u
/dxOAhjJVEKpY6jaR4ew9ZwaN39Dv7IFYkKV6Nf1QZeh4T8Po8+UpjGC/rbKjGlycSLbl60TB0ye
Azt2a6cJHeTxitZsexWHASFqOS0rpSa8iPIN4IW9oJQs8mOuC+/z5NkBwpGyYyjUNboDu6QxRIV5
IUuO5L2azLdtJj9oI6vvEVZYYkGq9jEHhUeIR6zfVJKpSEByxUKCOKwOjdAUFUNmRS4Jm2Do+jC2
vZFSlibLFK3yJlQGNyGdUHXhfvbKNaq1sV4jZlH9TaEAbCgrM3qJIm1a1gEpBqo+weVS2ikjXdxg
C+y3U29SYy2A39DyT2neLJIB7IVGcAuo5x2L98iTH85IJ5HvqiS9BjLPpozud+N0k+WsRZHF20IE
DWiHoYVOpIRFZ61zb47wNCDnrQNr3p8UOEQzNIdUCD8yj7lRXGjll6TVsk1UB+lDgyP/EGjKSsay
xXiveKvc7A6RrNdQKio449Z91vnPThtnPE6EVKRirUGm0UV+lYi0WCU4JNvBWBFXEa+HabqFYEGL
LujUXZGAY/b9VrulmaC7lR1vtImehh51lavANEkOvGDaEWG4+ki86RS5JmVougOg4oudWsfqqjNq
NdiXTWRh3NdiRHJLpYTqNywjEFBUqL0dxKF/GSZ9Tlggzt7+Ws3U1PnuGNksbvQEbKsfgoJNvUoS
oXaPwoOGAfJ+8sr1EPSloa/NLJ3Iwyb/KVm1k2JWK32EeL2Y49VUa82PHsvPqk9JM5eVzJbWQFe6
djhmsizJf4mimFfDl0n0MhF8RvRx643NbTViLqeRbCUgk8IQFl2RBMEyVoLk1pPWZ7a3uiXKRX5y
osB/JBsuXtqNmVzM4oV1ixD1yujj6L6oLapqr/FYoeBH2qEH8LWQDMoSs7yqmY9+9wifW6ZO+bVs
tPT7UIBtxMrJuQy06s7sLOdGclS4RKcrGZwW3SLx+gwXAEqthEzgQwPBbAVkyt43jmxf8JGRaRoN
4UqR0Hp5ZYfmUQamoFCw8zunGAYGCdoxjAgMUzh7LqB9GLyffr3tNZL1FqK3/Du1H7RPhQydbcvM
ZTUY5A0avUwOHZkqV0ngZau0r2jUZEN4F/pIMfrM79aTql7oclKvWKGNG4OqwoUlGH92WqW8alsT
Fl2YegohJ9pwYxoK+fZO9akhWR1Bf9qt6tosSIQaGlfUar6zMr05MLWq3RZH3lXVd+UKY9UWSGtI
LrqpPFVWf2Q5IHVGNSLAFSGHEneMYk49XloEj6yuh6GBu5gQuIQYoAhTSt/maztAvq85/gJfwJ05
FvY6oDuMhSHAujTGz0VWPBRRJA/sWcfSG+eoFJXWrW/Yt5Gd+WtlviFmkVsbOoCSQZsZPnqldy0Y
Xq/gm5ITmge3utnP/Hzjnv0oWCOO9m+KoRhBW1nxMtNl/ZwwZFgRDl5uHFB4322m//sg0MqFDS0U
fIqnsgwQz4OZZi9Lm0Q7olbIC/UJOq3t6iXvG2VRgBZ9qAgg37ROe03opjgSMmM+A/+Dadbl4qoO
9ISwa/9HG2mrXJKcrhLaqw+ODZKxqw9B3e6MJLRmTkn+5OfBgyFIwiQ58DLxYT2KppZ3JEF7HB7B
kmLSowmttgBk49amaTsUwYUEF7uIcn+8VGc6kdDawzR1/RqHUEXxLwiUMFddp08XSRR/FZF0SSRg
9Kim91XW3ld2mV87KPzug0Hn/zc8mpVCf9bIR22HMLnUg/CqK4phTQ5AecFamGypczxkZQQe1ZOy
w1j9ifNisAwqblDLq5QW0XxnXKhgnyff18AB6w9BOC0NLb+E/4ONLJFbZ44q9iQN01LIp3IAp2RH
lX+ZEfKO3Hqg8irqx/9H3Xk0OW6oWfa/zHrwAt4sZgNHkEwmyfSZG0RaeO/x6+fgaaK7VB0tjXYz
IYVCUlUlSRDmM/eey/XTe/jzFZi7lF9iC+tUKXtokd221qqMr1JVwWIp9TP6P6DyMQA7mWyxSZW3
0HCOTUKnpAnQNdM+v0adkngz1Cq27epRF6yHqoy35Gg1961aDC+6RBmsT/BnyrC5l/PwicTyItCg
U9po9+VdOLSVvTRh7pkE6jryKBAm0lOsWEpReWOb9edSrE4ayXOOvKqRjw2hOa7tj8KnR/b5pgvS
V2YVDwPbVLtXzQO5c4JLBBnCAuqtjS4bemwvxrfYIDhLk9SveoU3Y4W3c1S2e8tkndFicCY/qXFH
WaRgLQ/rMrhms17DsQoUTC1Dru0TE7mENsiDH7UKjacy1McszSXXmrJAZYmV2U03ivYg4B4qhLa8
WJMJKx7C22NbwYspc5mo57A5kitNhC/PUs2vig3a0kRtflrHHBaIwXM46khRCwV0e00R/izmXAS5
ArNtiVuIRQRvq23Hbj9pLBhK6xWDTLlHYGX3EuG0rJWjC7JzZ+jxb0vZwkVhOdif+fUk05xZzE/i
Up3XYT4bUX9tGB7YppkgASvydZdksXJQls0LFXM+ykgeOphYV71a39ZKf5pCI4iM8mGJx7Mu9tyk
ygWgDbYbBfSfrZFsfpZiPLid9COvyyWrF68TevAwjSNP67CbdSrRudvTVNxg0KfQIGmT8GssaCMI
JH3WHFVjF98+tVF+28/st3JkNPMpblpv6lO/Vr+VRXgX5IqejzhGWTg19CFtTXJpku1b6NKxULDd
JHimk4ipwjZblaOHcGsXgu+jl+i/1th8xTPjiKZJC0mDO2qTtypHIV1PY80MiRuVcNeI1D02iOuR
aOEEPuaXtY5KeG6bTBMeGJ5kQN4FJQdQmZuQxaS0KFgBDRkxT3k1a8tNbWqdusfnr8gBA7hkDjgw
PeFupLYC78TiapR+GKZpjtisLSz9oakXvYH3UAwd7odOYUJAJv1SW6dGrfL+VKcw7BO7qglfsGUw
hKpJGBl0sxdt0Zr62WjqKjxHU93K5JzORvFIRG3IU1HQMs7YEfIu8XgyeKpNkV3ckk2JQNtosrjf
gyY1eTnBkMuaJgKXyHcS0vL1xvAGqk92haZ7UrXhi7OATFfy2NfpcUyE3iYLsXBRlyjvsyVwDLQC
Ye8m76F2pKJwZx3udL0YB1Gc6h1DEvKnw3HwCq0PfzDDdC7Ar9JWuxTdTBfjGSmK9trri+4voTxR
MIdMLROSn5vcAtQZT2eubDnIZj0/15kI5VIXPDEWy/dcisoHaya70iFHr3UZiMEQiIRHFVjXm0zp
k4ofaxLP3Nrj+3ZSVC9q5tjLs4bLzkz6N51UzLQmPRAJ5PAm1d2h7SzFNyX9qpa6htEpsRzZSPcj
Y0bBKAOg4YWEbvK9njrDhdMl+4vIuMjKpEu4Kizi077+sersNFEa3imaCNGjVzv5odWt/VBaq19W
ieYsZrb5ntcmqIyNNFwkMKdFCKPYsA8oQSfX6tUsAKNKq6pvAcUCJBrZLDQR4mclOHNvHPJ+EA7o
yiixok9EB6jwQPSaqX5JVmGNnLBd8X1AdUaIMFjHVDdfwOntF21oeYJMQSpJr322YuCLElSxCnr3
Y6K3hVso5aXT6nrPD2S+nwJUQYo1HHsBqiL0rAuJPsk9qZcApYTiORqodZQl6WycPiW3UMFHIXWp
IR3dqiOhpVmNKAzYBbd16xJpM9+DwuzCllJhOECfXF2LJpFhpNDsI70lhXnMsC4TCYRDSk5emrUV
yYzuH9S2J54Cwd4eSspykiYloNWdd1K94akNEaiBuBgXWGIM4NpeGRzCddvbRYiF99iUY9QgAkP5
hdIUYqbiQdwm8TBLNWmXdQxSQ4uHvJVpi90syXM6FqM7lpoxOasxKB4BsG+VAaVMRQ7uNEu3ZwN/
h5IZmSsBKuArZONBoTopOeC08L1aPuamFQdcWtyT1/FOwL3sdImeEGVsqsGW5yKDwcU6OSzHmpLL
tRJBcMAZbuHf1XSClaaxzl7RCsWvSlSYN3M4VQEDzw4uEcsY4oep38M5O+jpWO06tKG22ajw37W1
uQ2ZSe6yKBduOA8lyuUcmWgjR/Njuxj3OH0grsFcouJZ83cyXa89OeIFyx+3Syeiz0XEPMFgxEMg
z+obLLXvSQS9jM/fPOZWnj53fU8vCvEvhNhPrILA8BNpFmrz7EYQC+FVgq/nY+x+zeFak8/qjeVw
jhnHOUOtTTtNV49YeBjzE/hLZmRxj5tAua0LfJODwVGT1HKBKkddv6SQkNkFlHa4CKE7I5YxJqTw
I2xhaPckJIQaI5xRd82C2WFC+i9gMq70dEQ3r1ndLRl7343cz77Bk5ZBf1OTZdTeJlnxYaZIbcKE
+w+t+A2KRJX/InolN2lGmA1lx21A7yBnfdcW9qs0GccySW7JcggIWq89uYss5LCWkjEgscSbNWv9
lUUI48kNiF6eCnNt/VGdRr8EkUY/REu7rNZzs7TnqbWelHrSof20YXIkpBtuCL6DHRyt1kafZuyI
GHjnkdM8kirxvMws4EwRgQqlzsWiNmNCueSIxjaKEEi10WP3rziFqH+OJWw4cQjzD5HkEAeSo+7q
srm5LyAJ0xRsqxhUccCt/TXMNiJCGwc6A9VTMayW1+k8lMHrHZW6UHd5Oe57PTVsPYF2Ok5LHIxw
9Lywnh5VuXmNTeMB8J/CAiWm00/X6zK23qiWyo4LlgKok6adqE8NElUjUFVde4FTnaKeqnq3xljR
DOtbBfDOK+rsSy81W62WZTercGKE0uKBgJCIEXlFakwNTlSfxdsGVgGQ8E5yWx2YkNRKgs/C03AI
HZO8WiHOtauNnU5S65NFb+ViCp9JRlfFS1aGR2YK51lYJUfucSEQDd36lhlx8HLrEEvCaxpJuTcV
A3OOMHwaim5D8Idi9FiN2rljtOQ1QzLtJCVsHs0WqE4TzxVRVVGEJ4Mrzm+Irt9lI7dmzUxNeP4L
X0PYKl4VK/21Jz7CUa3xux0x55cpBqBBIcajqamP0jJvHtJy6Ckm5J+s0VMXb+ViG2rqGq0yUiaV
CKjb5LECBjgK42UIwxt4owprFFQdrHu/m0htj7VqPMrxuochdeA7cLUQIFYxZcZ9l/c/JJcGNS0q
zcqguh02XNZGpkaxkEyDnc3rm8AUEJh9NNgaG0071LSZPNElPsnRSM6wiTVs0rVyb46DcTuFk5M1
yd0yx53XDxbKagzYQag3FJdsjiQWUrD5cd6vBHqWnXXAUpoFVrQMDjHjpE0pyNzspu8W16hGbmZK
inYVb/+jEPXKhTJYfVKHjsuQwcWBGnlyFaqaY5uSWk6MtWB52kjXzoqnOWLL4kbA76YEiW8ykduC
tAz5Y5rAXs8jCliTO2VtTnfSLEu0PADLgG+P7oxa0+uqRO69ISqtgFHRgc4k89d5ZIjJF+rp0LF2
iWyG9kB+BXsKU78l6iPxJgXi7CyKDmyl2O1R2fhyTrUEDCo75kNv7LWWB6NIUeJaWnqYgSoGkso0
jqHMfYiR/ntE1+dEwkiVjCrNYZVafsHhM4444B7Nir2XhOLahlRe4lZmdih2jPskobrNmCW7VGQM
0HIxP3PZRHdKqvjE8hrBwkseJiHbiUTaXEglHgl/oKNROVccY1Ri0RWF+SRVGI5mRqnUYtp1WAdS
CgT1WtYipQyFJyjK9tDDxan69L2XlrMEezTs9IJbY0sFTys9j8kX+0+8dditVHFhOjeVCj0Y+4md
plifRi+PzjDkvhjx7DVw7YPYtdaApK9+b7Qkyqa6MHEKlGxQsGa37/DEw92o6KfKrE+RXukBDU71
SHgPQkw9/8zJv0DdjZaYfJXsBH31DmJP6RAVey2jIj4m9NNwNgR536LxkzKgU8z2X8ayTV3aKTix
ZdZcGVC3t+hgu90yZEBSBZb/atMbJ25kXDv4iN0hVVkqbh7CIRPoQBXAcYY+D7cmXdItrOPA4F3v
RwCT+1qlLoRq9ANN0CCGvAntTLZiqm3yMEijnXZEgjT7NSQihkxH6TPNyyl2o3SJ/WINg2oUs3Ol
IuBqcqV7kAcqtpi4ZioTxZlGsz5LWIv9FccvZQ0MGKZ2BEVZ6OMJfS7PgzYR4mKJCF8zq74RVGPd
t9yFbGm7EofVKHelFitBMgpb9E6nSDddWkgEkFfDzQhYSfZBQnVspTfOezuqZHIU4QS1y9JzRgVV
p03fFYMc7g4y6chZR3tMEo8y3COIGCggQ6kl/aQfSulQiIuKIWXprcua6lEJ4b9nq8UIbbzv4aze
E0Rd59SN24RTa0lZ54Dn+kMaxnRfqTKQltvlUSQ6khox7woLOUroKNmdbU/z6mUFbvQpCoL1hkij
eTZ1KhN4s6qFzFpA5YWTEh1wxcQBy3kpKk9U7fNLt6CpABg8EDMupFkDFNUSw/GENZB+2tAGw3QZ
0LX5V8e8YjpnzIq/GvqKmjIeVrE/mUYuonLfxJFCSmI3e3aGWQyJsIvYihiWV8Nq+5GGSdYCDTGp
6DelZjGU6pAS4hMLs1emOYRok1s/kzu9CNOR4IgG9DXLLYa7kM2fyL/gWqm0OCb4PpVK5KlsUypP
jifpPCrG/Iaxa15pvGHKbgoazJaJLEgKekxm7Ed9XrJXhbISv2bTmB9lrkNkF9eoeh7GcR1QAcTx
V50N4mdUjThYyh7yHReJnlpELhvtoV1aGv2lW79AZOacL1nRfJdSolxZnOVvuRBzVhpwNyQ/68Yi
3SvtOixg0BpZcan36s8IEjKu3IgwBU9LWkDl7WRmlRMisGOYLFZzwp4rS39GYTLyg970o4iorifd
mQZB7aTbWivuzWpRd0Q+Ffs56rZba531FyulcHVXBojvkoywglX8oDClbjMNbHLEMNhbS2apRxI1
Zoju+rK+JHGKCWGoO8Hcx6zxQEzwzHmc4slaApYVIQVjHKKVlPqQhHFCFEe2R/XA+cIxbe61RoXd
Xqol69xuMZthb5X5KHkrJOj3OkYZ4jD3nExmtcZCo89EYvZ6vcw1dmBoK0C1zPKjqJBZB6G+nGq7
MpOp3JNqROlmoPhdbfTjULKTAg4vFjDDaSHwvCFRMFMCfazRtMlGQNMQpVP3AdwTM1lSFiwzpE5l
NBE1JkERfGekXMmSdlcmOa1SlJBVgkBcb3sosXOT3iEWynizot7ejtaqmmA2GPMqctoghRxqDL9C
oYCiVghmz704zvQ7S1a5vMR86m7NRWsFB/F6+ppN7fhMtlLli6OmUABHScodOtbmjXovsaqq1Tge
WJSq/UEV8V15RHwgMQgHmnoCleI4d6ZWs57qppFey4QexraQApG50mTVT10nCihxQIavGhxVEi7G
QrkWpsJ9h9+MR2St2oe2YBPoNJFBJn06SnlH6xxuZywDORI3iCF7nlF4937e9k3mp5wRDxJAx6NB
cEFrWxO6Zw+IaUVKidHAz5Yjw7Bu2HmDj+Z+oq+nFHGojBQmQVihda10j83ZvM1AF4F7KCxzwUdQ
WYKXlpX5JfVKw7IzGqYYG0DacrucQOqwuxRIu5xCciMgaS3ifqwHJinkLcP8jxOrq3h6aNJHS6jC
5JUo6BlAIpIbSW1IBxAp0QTiWw176uBS6MYtL6MiHM0MOd/tORymz8QcO9mriRTT8O4XkmGH5ODm
qGayicmwVHazS9gJCgsqyrDhHJCwUOY5wzJyXlKLQFCllB8YmggGVamunGH4c09f1KzsbWK7iMvq
5pHl0zhnQJZWONRfJV0E3rswd8dhJVyBN6joTl/n0iGju8L3rk1smvhpOAmBZpPTMCmdrjiStjRP
yThKIl2zRc7v3BgLm07JkF8TYBoQVDuxXHeqUQ93qpqmH11jzM8NI4vOBkNWrF6k9xZ10UqRyn4x
JwF+JTXovcpEgABT2ONEEascFVdf49VnnFgYHMecCWmmajrgACnVX+OIkswn+U/kIiDAydPNgX1l
DD7khQGuyKKFblz30phgN6IdTHYrLIkFcp+MYeGZO3AnRz7UgDMHN52+ZVA3mOiRI8ONlquQuQE3
63PcLTjOFYxBDwv59TDF84JX0CXY2mZXM8kk5E+6CpFgFIewDM3cF4AHp57VVOpoG9Bwpf3aMJXD
ip5Q/TIAEwfOJQv4f4E4LmaHEKvkh5ihtrJCzyyMuMVQvEkNAnUKzEZQ7NiK6DYV4HmJrY1Qwpy1
6KzQZvfJOCLnW+/c2uy5EYa5lX2Ygxmy5E2RniMRWhYbnCbtuIrMFdGdXLL5t3pNaQM+3ZJ5OvQg
LcgEPbrqqbZ5bwmsSzz2pEYRzHyf92lrTjjCUomZYNqQgmv/zyaCatUt1sLaKwufSJ5A59Yb6hz7
1Eg4XOtQHF/hM1axrxNuonLkJOVzMmc+rCEpAl++rNJp6GOn1H9jgfnNg4D+ET4HUE1MP8QbYchA
8fur/3sqiQXDjYHqq5QXBA2CVVaI9lSdglSxZjYqgrTB1Ukk25Q5W7tB0iVpmbURP/4zTShvhXeB
jhcSCNTq3wGZWkb1wUa59YiniS1HVPoMF2PRGLIjls0mMGxXybJLre01VqkV0IlRBvX+N1rZ3xWh
4sbokkSIkqokgSH8zSnRtXKnmLWpuH0Pt1GVZ4skh6w1B4x4i0xedz9F97qAV8ynxKXn++uj8F9f
HnAUoFDI64zT9d9xp9SX6WKpq0LBBGLZWRrWwI5qtonsioMun+JxzWZH0CoeE6Skjdnfud43afKv
itgNRofWG4YVQHT+2t7gL94Z/OdKRaTB6mUcpHe0cKSaNEhDeJi0/fRiJqO5OiWu761Z0BZCLAaj
fhjXicwr2Gvd65iIXF9/fVSk3wXMvCtNBsykAaPn3Zm/nafaHBkhAi0kNnGGhlDE2UrP1+tkehVk
H7tRszQfLEVJZWqmTTTMtjI/dZLVEYFqDERo/PsN/SN7wF+Sfv6/dQlYGDL+e5fALvmgRe3f219B
QNsf+cMnIGj/orjUTLwAfE8KhDdOnz+MAtsvQUtGn6+BcpRF7j3/4RRQ9H8BsTAVJk2QHsVfnQLb
L7HXYsQv8b0DA5L+kVNAlLbr9z/P703irSr8xA08B3NIF7fz/5fzOyQ1NNXq6keS7HiPOOuhuJNe
YH0huWOiWru695UdigPxqDdSMDQ2WY27LDCO1nH51m7Gr35fX7rb8iHfC+f8K/2imQ7yhzX2jM/p
CQly8955olPuaRc8KyAQZc9M07OO6378itkNYal0okPuNtfmoL/HF/UnCdgZ38i4m9k7BNJoy0/t
A3EsB8HvPOvcu7lfurGT77Mn+VrfTF54pSPxqzvZgYV8WbzmijSkYgn8UHhJoBKY4pfn6jo9TjP5
hTZd7425m2+Gp37f3Aln5VM+qA7t3q6/0XfZreY3u9DtAwrYg+HjwP9JL9WBd3mrHI0gfCrukGVa
n+YPItLIdOPRiYJBxzAOJ8TOO9c8NGQb86S027Pla4H4GM3n5lBbl4/hlBwKfmx0G1+Wg3VenjiE
N3yGH9ljlbinxj/ojuhpx/LM086u/fw+fJD31Y436HTOQ+EYHjlPN+JBuYldpvl+fGs+hIfSzzyG
+G5vF7vpuwx9mG3xixZUB8m3fMHrg+EUXtsUQ/kxfDOCbKfer7k7XwFq8PgIfcIzOsJqmAG5qKdK
fn98QlMZfeTScVNDHLX94OhO6c9Huql6vlkmh3L0tb9HtKyozqTb2st6UwTJtT6yoICEsm8CzdWd
lM8Fh4PDku7jveEXQbWLjvKhfOjehNviZF54hWekaaEteoTSLrbJYWcGt9Nd404J6NvTL3Lbhefs
OJ6nnfmznFoCGZ+tO4Ikn5Vjf9+eTZ3Mxd060moGFm+UJ2Ig3ia+5EHL2AGu8Yd387AcCKNiwuEV
R+ks3HN+jljEy3NSBIYv2dWJP+8mDiJmXz9iBhN9g29kl7v1a2djcbuOl6Sxkccptxw0JmW6Owfx
YLeiKz3M23rLFwofukR9M/oTvFK7+NBcVLs7BoapE50uhWOrTnWX+qud+0aQf/n9A7A6/Unmnp2e
JpPD9EbwbGybHnRvp/NkT6C64100b8VpPZZ+f95UB4Wd8SO+Uk4j0Zn387bEO+vMrrLyBuEEK7UB
QOoLORBcyT84DZCe/OThkZ5ZR0egBLNy6u3LZ+cbzjx7ZcCQlSQuF6mG8jhel3vtEYWyWSKLPvL/
sJzli8NCpvtE62/Pj2g+JCcgIxdFHTFHBJaL+U3RuOU42BAImPLzQJ6sA1OBfgnEz1klfZlTV/TC
Hcup5R3ayDNe09Q6RF7jokRMD+Fn9TBcNvlx6ekjn+LQ7EvCm97zQ3LWHpoflHABS67wlkQer/eX
Q3mDFd9XxG/tsWFf43bn4b52SwMmtd+dMXfYSILWk/ak+sh/nNxF2YZwoPSZZJSUbSl7aZgLiUpg
L/oY+oV4T1zTxFw/O+nrg1oTUbdTHtBXnEmTfcTTy0RsrK4jAUgMfpD4mGyjTtVF/TJlW/dmn4Zc
PhAFE897Iz+xgrsX9vrOkn30bs1u/hFctDuN91yR+4mx1M6ugsc1vWfQpzFaV945vuILLHdZfdZd
K3SK77p9FrxMdbPdlhhHP7MGqu4RtKDkXvmBVCLRA8MCL47654iConudndkuvOmucRhxSa4eHxUp
sFaPNoAToufwkWknPW8RmqAV4swmwI4FdR6SL577iq/cD2tQxJeZeLXxIHsZ9ClbelWPhnwqH5ti
XzwPz8mqMX+xzaCeUCPZLIFOrak7b4a+Iya3e8oo4PWnPvMt8RmWWhXQI4s9IjkPSKNYuuvLYLna
uqt0hw229c6xXu6ZAZjBdD/dG0+cU07JyX3b34mjw45IICbz0F8z997YS5oz4OUmJNtfpq/YvIms
ayS403P3LF5FzR59UfYGwWclvxsEJyAsqHwULuZdF3wx+ypR7Lmb1PEkqO/GSRQGZ3hBI8houPO1
cDpBQSh95QylhJlS+WYMj0OBerAxdrIOMnVkXf+ZOsuOIT3s/T1pkU7vJneTtwCvWBxyCF2EIPED
P+cFBtk1NjS7mnwuDskV4kPrDfUJXaX+QZy6jUPFGy1i4PbcNmwGHKX+rCSJrewaffRIUMfcw+DL
PE2F6nJ7Kxq2L67wRMhy8WqhA+xtuTglL2L5Ip3b/k2K9kZP7vRN96MwfmvqT619tM5adhwOBUkW
4s5tPNxdZ21wx9l5HD1v+iw6T08ZIDuIWRpbfY7Wr/Ek5b1d17LL6DP26hORvtzbnS3b2+C+mvEL
18HvUwacY6bjnxYvPLBKW//s8F2Y5ZOaqLjWimfBjadTCRXuPsSJRWb56JU7YbLTw7AHZ+Y0H+ad
yYydQ9Gf0G13xJ1+8I/+lB+Wm/CsOYXbfKBe2/NSfKm1o3v5jZkxBuROX+91Hi7qW7wfPurGno7D
h3LBe3HUVHQHDJXs7FLdmI3bvEzaRQp0d3Bln886OYrkoy3lX2JSxIMWODjjX4ZcZcwq3yEmPBls
Ywo00zOyXVPv0+QQru5QBb32PMlO9DXsQ1KWV8cQvJJOXsYw7qPKPCA+RsRBwOOJdDeMhUOQuO/k
7M0IM33d9Cf9EPZwAw/5hPLD/RJbR1T/MPT9o6r8/8K0u/uubt+L7+53Z+//g55djLF/UY377Xv5
CRTh+9+gz/3X//of2+//oxS38OVaFrEuKj5bXQSo+ksljgvUpNk3Rc0wdYLG/qMS16R/EWciEmqD
BV8igIzy+P94dlXpXwoYTx1ToSIhmtH1f1KJb47TX8pwlaAZkxZAl1FwairpW38uwzNgRG1Y80AE
aD5nAeak9Qnet3Uo24JYdYb3f8f8/y+vqKngchQNDgZmTJzMf35FlBw1adM8pfOyhT0Sa8Cb1mnC
61LNbVv77H3W6y/fxuWPj/MrlfL3ZgMCM730BjBVre3v3+2lVaMlVShm3AX1FVgdg6YCk+K80ZhW
eaUSiWrD0w09TL08yaOXQa0E1V4i9WdGQ/kx1TKUJ2xw87PVK9hZ/vrtbZ/4T98BAUKSxeRHU1Vl
4/r++YgQjohWPmJXnFXQP3GodUTohWunAw+rmACuOfVZqVXoS//6haUNovSnV9Zl8hBUSSVSgxAG
fWvSfmnCoLAbadzSTywj6Y9OJZrKLsqVtbXrKh7ELUkDb1qiyy1PpLqVjk0yWIzk1I5FZRs1PJ0X
Rm/wFKAaCH/09v+tLVjaABy/vTvI/JJKJBWJDcrv7m11Vqti0qtq89TMsi0okn5pCbKyqxbHk902
RWIEQiuYJcugdtF3MkFAPxUREKKTFUL3Nmh9ci2GMhNOMUwFSiDkxvXfvk1ru0j+843SRENqF2ml
/x3Ro2Cq/vNhLMxEt2aNg5FCHd8nUYgfg1XHMctyMUBK9lXl6epJKqL/OJrUj6ZMcWequdGfW7PM
b5Y00l6hLG8ipXLsQNqx90qXPJPtgXQHncj6SHtREoEFXp3EW+YZSLb3obXAXKfTNh7NlizeNZEF
YnU2hX69TIuVz1fVSqSPNax0NajlEOmOXQ9tmbEvxThpC1alKFc8e6vsKWjcEsqTyuSpypi3whbQ
R+08+rkkrekl1hmw71DxkljMdg1dV8/NLaLi6bFu3xutVkN5DWfzw2BPm7ttgptyj4Cv98eFKMdd
P9YAYcNeoCIhzY7iTUs554S1r9p9y85MPi8jYQz7lRAYerKqFzqyKtlfOroxCi3N4TS/R0aMMIDg
XC4GPWamfrMk2jqhOARfxA2Hn7jWm3JtFEcqbDDl8rXF2u2yXdYK8P1dclIxg7anMukqEEzizD8F
bHeRIxAJNDlRhTPRxkXIoewrTDe7xprRClarzPCtwOY07xZBFD+wsw0nFGEf1CERXZZWoBFk3b/t
YiL67pCRv9+vBPQ9jF3fEc01KQJMvzhdzgMZGwitqyZ/YgDamWhNLfMrX1aDWgMAsgOoDstKYa3G
h7hsHDmjTlmyYNmZUVqQChxgkdCOwthTeLMolTfwXcddra5M8RP0U8YWyrLCk4mt29eXGvlFEY3o
VgWtNF1MjKuzDlOPyWWJhr1KXB2noYx9FBFkSQB3OsTX1VTMr6SaKPUXSGloQLHjdYUkXYHW9u0h
TLOpR3qpWfPDoG5UYdBxseUXMU1aZJXNRYvmEjSV3JfPAjeXMQiVWL+vGfwQ8iKMCDfTIpqu2D8S
eqY52pSFrZVoXgnhZb9tYXZC1ksHJTfRrAkF5mdSUN/XXhXkz1oPW78Ts/RrSTWt2TZQ3K1aZZkl
TxvKxoN5NhxJCj0yoly/oMoD2hr6bqck8vi5qY9OYpuKD0YvFizTLBl94LjOfdBPLZ12qBVISIfu
GX2N4ip9uAlYpMKtZhWrRdeTItOjWLOXWV744s3IizDQ0SAL1ehjEaSPLTWV01dFG+7PRQ/hpUO2
5ZZTJ32uEcNk1PWh/MzqHSeFlJWTQoWftkGLZYDVCI8KXxKNbxz56YOQqtZPIzSwTnv+vOV0XQ42
hRBCySZnIzkQNC44C9N7F4lc7WlrV9+nqgDAp+nL9DmrxMxNWnOMsEfKNEqgomTZprOLRE+MLOYK
HbG/PIqX9WAsgwbnJyWedl7Kc4vXnCwuxCbRALO5IdD4pqowxNk1uJ1jrcncWFhNKSManiztfT1l
PeDngwp8hyTo78q02hN7tdUb2OxDD6jC+DCpS6zYZjVkP1W3Js4aKhmtTSyMFotCIbugtjK3RPpK
c7ukXe/I502Qy5vqMYtg8M+wOLFv95sgGZ5V5kgEUON37/Gbd7LYevWUdBatHA8vuIznzBJoQuue
6TlKPk5WfEHKSe5iw++GJrqYKA92aZYhbkFo32Hl6+VrhljA5cgogdGZbACGSntqiH+lQF8SMrXj
Slh9q5VhZSSyXGGCS80Acxw+p2FSk8MyNMtOxOHc3xDIrO4VYEO7NK4ggJbC2DkoUYZ7Hv75h6kn
yimV2tEvijkMr720otxRLBMRc7PKzR0DdqsNMK8N10XREWCKSagftdEyGVD1ZeyNkPwuQongQxMn
HKImu3QI3F0D4aJb35SoYyGAfEX3V8vYHkBRpZrXbKgK4Qpxm5zVhLWDRVikJIR7JBxz4U4dC7KG
M5ZrO1NvO2OLO5/0ycP1MrmpTpiyzObYFTqtO8y5diFheo9A6aEKTfkmG5fFn4R+R1zcrjGkT9wi
dzh/vzupvpMqCwu5/LFE0bldJ19dkwu2ABU9W9ecVaVFk5x35pbbsYkF/zd1Z9Jkp5Jt6f9S4yIN
HJxmUJPTN9E3ipAmWHSiB6d14NfXx71Zz6RQpmQ5eGavBim7126GiMMB9+17r/Wt2LrPlXvZMVPc
tWiyfTHKcxrEFX8xQhkn1NbW4kV+XAYUu1pI4KQqSEHhIVLEr2Af2ee8jYF+4CPEispkM6r3PH7e
NnN19woJczwzJ8b7DVXd3SIpwWTr2/WXKkWkSYfKOMTTPLY7k3YD6AS7K5NTIycUKU0eqHMPIxo+
M0A7ANQCtb2T9S9pPe8Q0JjJpQt6AnqpEdPdS3SDhIB7GUYvzHURmfmhb9yrJIp2LM1xdExS16bQ
IuJMHsIwMjmD+xmnQTzu7QM5SOWTSJXFzSV/Ae1/H96VtU1UT2SHnG5jJGRmYIXRqShbbKEkp10M
5BPuPFzT7Z5CQ6+DZiQj2k70eLWM5fXKD3rdXNiTGrfJYOJ3QpKYDpugHmpa6ZYzHJgqy6vaXSRZ
k02Pao28lpSIafRQgJkdZtoU8TZvr8FMYu3EhfxaI/kOtqJAWIHpesb5mEfo2T2qqEdeV+CJE6HG
6xJ6PkLzoXQ36VSom5m1Z5cydC23AyzPd2KfEReHPq7CBtYP1rGJM3ZdJemDR2UfoJxCa76e7MIV
e18jL/SMBH1LGmTflYWPo+5VAs8zT8pjG0dRtEV92awzD59yEGXiEYeR/xwLp+hPdRWgg0zxZ1TH
LrFDNg3SgvaxWdVYtoZyg2Q62JQk311XRcGBnY0kv/YRyX3FNqTunFQ2p6kw/Vui4cpL5BZP8BPb
k5c54rKy8+iLmEBu9bBWrW+SQ+AZllJwiMLc+p62tvfI7Lzdkm3ev3Fn5Vey18wzXxxPDB+PU3/R
CIOOeS6bJxf8IVSOcba3E84/QuWb11FUkBs4ya0zu1eHVmD4XuGbGDe89hQA8CxsfeijHNlP1tHe
Qb4Gq6zy1Mof+D0zbZf09Z2BQUKG+m+uaB5M9jieUO4N+77W2QZK44B9U+Fs8Kj7ZuX6JxMWprX2
4KqOqz6wp51jSKhwhCXpi8G1z0mUDqcibFycBi5/mNp7nUwm9L7idetDOhp2Gu0dHyLhlmVLX1WW
fdZTXt1hpdPzGtnncNTjSOPWUP6Nlp31kMWyPBedVV9NnppuCK4CCD7nZbDLdFXipsZQMZvj0aBR
9I2DKdOMQCPnZcPY+6aPf9wrHGQTOBpXpkphrkub8xAnxvq9FE54AYnQOjeN0T4SnmEd0slBcB50
yJXBBd7UaHCjtL325rC8IIoQlj7l/ynyjGOZNtmzG1b6BU5IRRsv0vs8d2/NLNlTv00rk0C9vYN7
n17ukF80vWQSYi4AVMsVO6u2+svZKDxalSJlL8v1rsoLicIoIAwCJs0qqwv1YGtO6JVv5/upnBZf
Dw3dJMlwJkOS93KFmQ2R3FVAvAbDEnSrAnf3uqt9f2XZY3ttZ1l41IA4WWb1dEbf3p3UoI0Hqi1k
8LI0sH/FM6I4vm6+9xp5ax3H9EwbR3yZAGDsfVvNi2EYWnIvX2MVF5QgYHZ0UOAegJC9z0L7o3aa
Ktj12cxwLHTCc23MUJjjFilBPIlro5iqBytusTeU5mIEjxJvO8bQwdWEImjuM70jPrQ7T8pzCQea
pkPmGXKjDPwuhVO2D/Gcfcc92b4XOshwc44B2aIi8rGyY8ZIeh3uVZTm+xzLCMV+XBKGXAJbjot3
xBeMruy4PBN5D0taIEVFYWV/y2yaqsSXYv1t2vbKG6WBGrWCOG4uzhs7bVZuSdERzpzTB6CR+zzJ
9q2TzbdkOogHz4nTA7iHcpfrOqb6KOvgsk/beVX2DTKktOY5sJF0m6y7bwFF4YfXYIfoB4t9JgzF
sWhD4xLyWwbwxfEfAyLE9brrcn02csWwbci/+HPEmisZsYRwiNZDIJonCxOE0YXpqasC5FfadjlY
WXDUVzmZqgmKtOjCaAa5FMTmNqnH+SJUrrXTXXTPdzKuGOHbCALDdtcH+gtiH0Cq05gfx8m8aR1y
022D/RkK1rTLC28fT0m5tZOuoKeqeEQGt5o2prBYXooJo4pOWI4yTjDwjMwH4Ez2waCKOhLmwc0s
S/sNdBdwiV7f2Z3CNdUMQfxkwlzK4SLtDOF/uKYUJ75t1MRsLccgSfaE4k3bpu6upnzUZ9YCDm7a
KO4p1eZD5nR0wIVgLx2TC9FLhEVl4QDgDwOvR/CUT/vBqAChBGzvEa/3gcZXuKMu/lp4Ot4HxLs/
FamHi3IaKKqqmGFjOfc7T2P1arPgtQ38ezFg8VZh2kCwtZj4EQq8c8V0MHiBVqV27IsRa+d7CT33
CUUftwBByXj0NQKpaS5v8jQnQRQFCwOmSSmczMipVm6B45+iJzxgmXxOINvsWscmSyTBBrBiAyu2
mHoR/BGa3h/9EYwV8iwCzlZAe/kK6zkG1OhxYMKUSrXvIxVE0VS+hl31lI+j/15PXXrmB4trrwWx
eQzrXl46kcLCHzeN8xz1lXNyh2q4MnI5vSBNb260pcZ2FeqpBlcgXxxlut3a9Rs69K7rvACjUjc0
8zGuOIZz2YjSvnHawlmbFScLDS/mlrOkPIV+VuLW6NXJtoA+rSIjto5lk/cno/T1ZYeF8LaK8+aq
TgL+tdCYT3vDvu+K0aCx4ehvjTNYr4XuChwGXd/sZanRIWVtNh0C8Ng2XjQzOKJCaPmDQ0ALxgRU
cOU+Km8230PDmbdB70/voG3avZY+7noP2Tk2UitHKl22a2n0ag+DlhIkCDPU7LRSrW5jQq6K2dVG
JrJNW9iPnrB1vw0rSdEJjO2pmnMrWSOHkR8DGBjmIWFd32KoAO4/c6VNqob+NvSM6TQ2Hm1Q4jTe
wnoMDhmJTs+I36sToM93A9MYcRfIngyEHA9U7PdoKJOLOuUwu3Lt+RYanvkE4yLexmrsD6Zpxq+Z
42cfCp0wLQGXMqvp9lg72tNQzMFF15TUSF2mHnwSem5NrwEGzUNDmJdpbnSaMdhW6bDGJST28A6M
O6HL23FSMU6Y/ravhPWWo4eCY13py2zQX6FOIq6LLRNybzUa6jUwncHcsyI16yqroo5cJTRaKwgV
4QFTpnoeG1lvdJUZ58hNs2654cDnzegS2y/zwdwoYZWnqXuyy1HDfygK2jhUsc4OrSLPezcyGwts
xz90qMfDO5UDrj4MNtys3dyMuIDE5H542p23taXTSxVV94UdjtUbLLhF2T8IWVq3UeEtoFs6GtcE
jcpwq2WtoQU2pnWy+obhP3QF4W8bFhY8plY2xl9qek/ooF1lvlqBcqddmOv+W0DhRVQ7RvZ9iIuW
p9CbxRlFmXM7ZA3NJX8q6JxNjmMgFY6UcHBLe8A6EtzvXoT+Y1ggK9CjXP8s6wHHk2iyiYS1EhjY
sZzptVwg4KWRVhkhmn6rliLdNJYFZ7PzOWDhDIv27HwT4k4NCIPltMxewNMxmG0zFyfQ8tDKZx1z
FLqKCSp1v9N/yxRGALJP0RsmacfiiYHE6cOdXVByrzK3Uda14+Yh4Id+aNNdStXyPpC6/CA4EAQy
yPs7LIBjePYcnX/pyPX+wukJ9UZoFs63ucncfp+UvpyvwGKJZJ/gs9tKqZ2rnreMk3kqsKlgoyZ+
e+LAehlVEyb/gk4irtkubG8aEYYllq4eUVuFe4JxeVlclLkyplXgx0u5WeUjnhM/Zl5mDNHtkrqE
tKSnQ8yjlYxQG0qVfw9QQTcbi5R1+UjmbJfvq6RhTY+hMefbSCj6huS5dyAWtIat0RmOXV1ZJgk3
fJ8NktyZtiQsdvS3zaoRWG0h0c98r20RLOjqth5vhnng9XYj1xnuYrxe4npsW/7vJCvFzLnp4j2E
DDX5wgYTsgq+b91ss7mzEM1HMR5Zj8SxED9OQzEBbAlymQ5rZ1dhcUbHKvBSuWnrzevI8vonxh36
MGRxLu/cCmVQHkqjJu0Soy77Bq/VvSyBVVGVx5fYoKgS7X4kx6lKGDytWx4Ic51QfSLCjjINZb0n
J2Bl+VlsEvyQ0kMfSEMLV7OVzf0mH7tErTsqsE0Ajcq7ne3EIY3FDxP3aA+JTT9D2RpLdmRwZ8Ap
rwp3BnXgpp2J9o+ijWZTWo4PoAhIbUgwn6A/GSY2kMEB5XWcS7TUm1AUrBljpd5jp7GKdc+B+6tu
wvimte3yvfPy/osrNBSbQbXXTmsiixUVOUfwDkaE8mUx6n1v4989SDe0WmwY7ugfq6ahnRtjgNBY
TWV70dYotmPKqhsh7ImhPlzAL3lr4B+OaVcTilETWcZmWslHaU4meawBAkZgb7H3MtcacRM9cnbo
sUQD5CtvKJ6SRe9OvdN6yfchGGjWW7HXZ4dWO5T7dJ7LYkf3pQ0uIvbafSAbZr6JH07jjt/afhng
NaLxMUKfp32SybYfPZ48OxP6hLY7eYbC0DxgKO2AnWXRnh4Dj4sJMJj8YWrH6NB1cs7O85SZek2e
HTC1Cqd3vgE1wGuczgRZ7IvRpKgyDEvcyNor7POUl3zqzpUCLZ1Iyh4ISu2xaYfRGGKZ65A+x1YR
nMeypUnvTwaLGqE1kA4mAGFkHtnFyXSpELec03iwdUqtv3Flb35L5FJyJmah750uhtUaVz1vhMmh
nfetL4DXtAPLvM49yokp5FZWSRzwpHSJu4XlA6EkCIFcHOamyK5avwvEtc3oVNCMsCirAF+Q6W3A
0Oa15I0EOKwMjoDir2fd9KP4A2eDcDFf2OWV4EPaGzUw3/RBlSGyACXzDc+Z3aJXda1qFZJpfU8b
139J6i77NgksuPtU2TkQmoQ3YI4y+wuc1pJGY4kFpYiI3aOpOA7XIFfdlOMA9gEk5hhJ24DGytHE
gMOh+q9HyytE5m5jkBwSd2aYFithR+aV05TyNRzoNxddzcvZRx1fXWyNZrz3tMSLmQyU3FwxKIyN
7YAu3SL5VbvMr6hc09ooLpheYhMIHMe5ctDywz/KTXOvu8Zgshka7tb08MxvkloZMU+7FXZHU4hW
70vMDOPelDOeCfzazFWGcnBy0Cc5dJJiULoCc8GyuGLRyr1tX4j6GiMo6x0bcL+hx4EEjcNNUV4s
rpKL1pnxEtXYb+dn1ymqt8nzZIuQ2hHTWXI2Gm/bGAslUiEtahzV86Q3sFDrR9152EHromK8MRmp
P9z9Nb+aCqsojuacODaWnNh6rVodXA2pTxh3OwrEYib7I/PagEi9LB2EOAyG5W5dXjboHHEffMmc
yUMGlvndXZDQMzn6jS6rLXiWjzYQBElVoHaxRjjBMR5oFWHm8LsvUobzuMFYBQ+5ygpJe7tmmwOX
5eiLsBYBOMO2DPbS8OntdzT3ywPmGHaF2M1hpGMqvAgtgTM884PCfe+9Np5u0qCro6vG7Xh5IVrO
3YU5DjVvIE0ScW4zL53xacIuWc7Odn6UQYf0o24MHCltUzTfmwrvMoMzI/ui7NqcSOrKRPhVgGSF
piPGcMkfspruxUxMwI4iXCoD39Kev5XZEHi4MT2jvndIyY3ZAbOtsrpFvAjSELGXtpMN/gx6PmCH
2C+YnSQYTLlLHC216iHXFx67xKsz44AlY083Beo53HLtbUFe2OPcz5W3bevAHneYhyK5BnLcy+ve
APJRlFGy8QfznJG3focZOts1tAWfvDyb36LEDC/ljEiOxBR5JvZ1fgJPlVBdt+2dF83VQU2+xBDv
MsTpXP+QUSpdk6qBbE1ZJhK8cPYuKOS4klBmjzldeveO7XZvuHIiHp8A1pcZx/UNE+z8w1LN8L2d
ozHhrZrCzZwP9V2SqjQ4677wz66qXdB/mdYJ7g+sSzoKpyconcmhTdW2E+AfN1k8e99GJwi/tqYX
PBqUvRuv41HwsrgG3RnJjyLB0AOeChnbMKU4kkmJvI5xYnmHGNWCOOlwskisrBToGSJxDiwG8sCR
qkEUNKfVK2A5EEhpr40RSoyN0qmv4xd7dtKDkY+c/n0dnF3bGU8S3Qa4AiM4TTGEo2jMvKs4UOQ4
TV3nr0dcwNnGGSV2gpANcl/k8XwfJ8DGGV+VAKijhuaWPztAlOgOvoiuxUvoBdk1b5AyoHPmFJQe
aJI3bQc5PUMmUIy7h/SiQ+ct1hktFJDIROUBg+GUuxuCOkAl7BXx9UyvNVolqmWoKiNoM46l4E+I
OizuZ5nH35lis9hZA6e1uDDNdE07WdnrpoCaGQ9xpxebmLOlpi1PulN2i9otWYyrfcXXamXrdEhC
RH3gMlPf77+6s5Vv+rpvLsQ8R0ds7szErPAJ20vJ3iNDg3xusK5krKa6eZq09d1PnPRK9cOjJy08
P0OVYcrBYM/YdLrG2rDYPpwmuas6LSEnLLROOp7puglJoelG5BEuTuWHGMbSywTl8cJCXAGcbnnw
Z/y9O1Oi2x0lZO80gJwLAQLFy+LAD0AOVSI85vDK7HWIZRWztHLxRhdmHb8WdmucmLdhdWwUqMs0
afaA4KDrG1xw48DkcleakzFUMnlvjn5xgYYE5bVp+shwGSAeBPeMITWH/Bunn0iYBJxSXc6hCo4c
jvMvTBuKTZcRNzEaUITXkmwpALM6APlT9tW3MRnYZ0F1VI9a+d5VMqfT10DVgog0ZkspzfmnEhQg
3dyOLTWpGpoVdgasa9drmlirpsjP0mAnx+fkRrvIFM1GG+o79KjhIEvV5ZtFHLT+33iQJ75qhKqw
NuiJ9g7Z3tx2b1rj86Vei8LqlCY0pFpBsFvu63L7e3HMz6ocRB2+jdslwP3qCWm7n8NrGtZLkxBS
1twUohqeGlue57Af3rQUjNlMWNWpFlSVv7/sz/Kovy5LXLyL6MtcAtDl8t9/kOSUfTJC7uqYY0PC
hx2bT04IL4G7vW2Jw0JIWw7+H65pLZ6PnxUsAbEEC36fmQ6B38EnNwYk0aArsDayCTlLJzOtTGZQ
JovXCu1Q1yAr1j1S847ZrUU9jQzCTw/M+jntocCcu208uebrlIPl5vCUmBxcvXZUT1J0EiGyQbec
c6FLxPaLC0G6fFPSSb8XWY6pvIJ1QbluYn07T6nVvXlBxfinx55lsTMHJfC/vCpvU1oaxhq2r301
WKp/9Dnh4gboKGtvq8a1EACZvepQxhdQwrpUT9M2gzqGzLuTjOYgyFr1K6DBRTsCaZZVlJeONllg
Wg9B0jM4rdPOOJpkYRlMlHS9eKuG+Sjt0r0bycfh1eKc8KpHzV4Xjz79V0qrnW1QXOIOdmwHTLox
UxYa2O3pv7kgclC4mMXT1JbT0c1NTmqjlPQ8EPaok5W5GKIpx+wntIV1uVGyMj5IF8OkT/QCtB7m
VMlXNy+F3Cfp4HdbWE3TW+6Pibk2mhFnTDZgedymw4gSAI4n4biK/jNnx2rk5acnBrQb2EF9zIsO
uGETZLSLA69pzgFoIX6RGeorqqEFiBV51QR2SOEx28RGUu4Jl0UkV7m2XYDQ6HpgDDrOaQZYWcDC
jVRGrqa8b06OlZvBrh4nvDzBZI7/PZLSf5sD85MP7P8j4akl0OT9ex/Y6aV4Sd5efpSe/vUT/7SB
ebi2fEdAbvzLaGUG/GX6o+3+z/9i7cAH5gnHRGLqLfgiskH+GRhj+f+QYslxoa9I/Dsq0/8Sn5IV
b9qBg/GPkxIqVCJe/pNA+EXh+sO6IzGb+RadYk+gZfFIpv8kfWTOAtRHWfhSLLMeVq4WyQsbMHuH
5iSToGaie7NqEVDeQUNHwGm1ZT1s5sygewegrSZGyeTJh/zXKuBnhuXwOoGPvQTz7110prRh0AUu
8rvRhsXc02A8eEkOV033w/TIOWYOUYnVbHmcRLMn1XlRCfHTO8VhXNxNeWoz0eg4XK3cyM/TtZbE
kpED7yykP4CoCMZrL2GejLsXSmwk7S9Fg610A+bWviCNsXoGqwGrQYVMtUwBCdJnMQMuAMdJ7g23
D1KKoda6aTUY6ENsF+MXYrTyah0HHcGNdWb2BdJ7TcWWtBMdYyzZV9XSktwMwho/ImvBIiV1MT4i
jjHR8GZ5QcCOlR3516LfoWuyniKgGa9YuisSyE0veemF2zDtFFlkrWWE6HbbAXhMt9ZMLsLUG84T
MJEiOWis369eUtdnR2vpbROvNBAXqLwG49nDo955lRu+Gl2wqOjp8z8vOlPN+HPCWTX3QG3pvvvp
s/JaYwZHGjgS0a2JLKG2wpC+SLccxFnqjW/BCFthFSZ0b4B0DHRf6ZC+VAx/ECYaSfcsCjt+C0Oe
T5YkFV6zqzBhCifR2JuY+DhM6LaNptcVPs8ODfv5YoD+8WxgaYTqQxoYZEfkKrQhIEQTvWMkjBLY
ClZGwcl0ncjA/hhqsLtrYaMMXA0Js7m2lcnzIMDPbUlwEJR/6G+AIdAc3zldVlDCGYEO10MYN/GO
EsG5dVt7LPZxF2ta+A5DNS4w04z84V2/+Vth+qOu+ZNAlreHsor/4ci0HYTNy9v1Q60A/hrBYzEn
Oyz55TbhS4Sa44hdBwfqD5f6OSmIF5U9EEc5YtzAZt2QLCQ/XipH5Bs1lgdJVdY3hgf6PPe0sfbh
dNCmCaZNVyc4CvnHGys19d8R0f+RoeC3Nt//gZaBZa399wv3/qMpXsrpx4V7+YG/121Lssp6JgFR
to9OyV9qz7+XbfkPvNcu5GgEMnjjpcnP/HPVlvwQHgJSsmwnsASTl/9atR3vH2IJ/vJsiAn0uIX8
T1btT4Uxz4FYphdchOfAl/anR2H2QIzbHYK9ENCRB/YRvnkEmTQ0UxqNC7OLTWV8Q/XUHn+4Rf/i
ef+ks16uzF0R2CWkxMPsfKpSPd1mVKSgPGmrU5J7MSrc2u1CDwgo4gugypSxRwbv2UcLkqL6k9J7
0XH/oPPm+hwJoE4gBWVjNO1POm/gqwpIfYqDzvPogc5pzjnNd9tqX7Vj8MgkJf+gyVXCvM2gACad
sqp91/4/f82/Vcb//N57y+/hLS58YfLL8Hh8Mm3AgcnrmgMd5sVZnk2Adc/MhvWJxZbi/ff3/NN5
ZLkW1hBYEItPG5/Ip3uutNIzc0ym90XoDA90q/2N5FxmXHa2WJqFDD5vfn/JXx8wPh5mCIA/JkaR
X9APox673kQs3uF8YB1vR5kd845xBHpZY9w31L7qyptb8/X3F/5X9xU4HZ+ZowXr3PLff1hPUTeD
llB0EYhFa9wrd0wRUNjjMhQwIkg5v7/ar0+zg7jLFrAdeJjQRP58tWFKin7MYKxleS7PbdG+g+zt
+t08YuAaLDIbJowYKSHc5R/eo39xg1lBeHPRlvNB5acrq76z/SmzCxoFrjwP6ZhtI5SPmzxK34vG
Co7Z8lz9/tMuq8Knd4eztLAwc/CNQrT5+dOOs0ntZdcFEidpvv5tbElZqf5wmV+/QogHrJ3UtPww
hoyfL1PaLTQjNeKllSwPHH84wIdlP7+jw6dz+/vPZC0P/88fitvHZTAWsfYybv/5ap6BaLtG9rse
Uif9wgzIjVDum/3espK+3Y7KdbJNx3iXw2ePmnGlu6UJN3mjgRqhlBwU41LXf/i1fr0HHq17ZiDw
ddhA/nJD/fAYZ74ZVV04Ves+ru3pbIbFtC47hhGXCbOVvw9m/8FaxIZDOBFrEUcG3Do/3wJSWp14
jKhWA6XlmfFFQkyWjQitdbT6+vv7/esztGxulmP6rAx0R9nhfnw/XVYgsin6aq2xIe3tVLPaFYiz
/lRX/fpmkopJmbPkzpFw9rnY6UJrrEivrNYMCYbLdDLyPQ41uckR2i4ZkUEEFXAsHsj0GP5UaP26
3noWj+9fZR0rr/y0BnVlG3Wj4jPG9IpeMVfN04rOfkKJLFKRXfZKsPX8x/eVk6AjiKf2/F9fmtoi
VISAO4KFxDzeGHOef/nLc/b7q/yy6mD381kCgmXZE/zjz99ez1wjZeqLrbmxcEQ7aXgZ1r5zyohg
Wo+Or+4tXt4/pPB+srixV7K2QlZy7eVF5aqf+mlVYwyGPYworPMgDs6hHfmHvODAlLXx7NM9n6do
P6BMW3BoPQ8UOozonVFteWjNYQ6Oqell9iFD3T3/oab+ZEvkd+OLdjkOgVtB9fFLPWNXWdBNA+PV
GUPM3hfIrfepKyN0dWJAt1h66Rk3TnwTEh+5ntIZ8XI6RLzGc/aReCiz15JGcrX17T7503v9y0tA
li9KAHvpHgSUPZ9u3DAmjPFsjDEdp8qnphuKb3MAzp5BQp7czmlpmKQYGTyY1ImUgRbqG7GdZpAP
JQXik/R0eRC9R3RgEA3ihKkL5JzT9F60afNmnDZqVizJmRTuuG3SnvAspIYOQjtu1riZiIx6rxoe
pvUgsmHeTSQT6p0mAUoRoMBEm3AVOISE04wmMWSj/zEUVjkeWsaw6Q5UGopZBec+XJHPxtRLkMRH
4mfQk2uyvFuNmUY4uuORXyLouztogsmNaYflThRJhmZJj/mbZ8GfMLVmyEykRhytHe4J53xjGG+q
bDb6FQdc/8z4Edv1oAYqIvqRfvY1JbzgKjHtsdv+/jX6/L2wqlPH050hzTew+PPn12jMkSIVw0Jl
vcrximChzbdEyrh/Yj1xYvj0xuJG5e8XHuV+gPrRdz6t7SnTcSjusb8STuLGpGcYQQMOdKJBL8xk
QFndQE4e8M1sZxNZGnok+yZMGqw1AE/pnHeNfeGOkbxyy0hBGnGD+GZu512exRf2KAyay+6iDNSp
s2ZPC+/mrJiBCPLiIWorABPPsCf3QnPG9sIQ7Lnukm8ziS/A6BhbrFuNTKBCHL1F6mO+6HY6VOAn
n030EQ3ilEzfJ/BfibP2J5/EEt/EcoObd9VOmBo3eJpulyUx2dVV6GC08NQNXht/uEBCna5JdHWb
PQKWkEQpP2btj/rQRshveyTmOgQdhASIzxAwMg1gRPveLREa8jIji0dkhunu+tgAjxkGRr0Y2ZS7
j2PUHviVSbCxemt+sqPkqBxlzy986XgmWvpu6KvBNO8N23YcGJ+aGZoBYuyB9QR0x9y3QClQO/Zk
tdxag7IZPfNbALarXcMFt+EzJirmapPKvL0NzUnd1aRq3gsRFx9O27fEfcc1cTFWTtsJdTOGxrCP
rmnE1fa+yZFzrsy2Db4jAGsqXjVDPodDSfZPZc0+4zt79NaMd1CjNt7Y32BDqm8tOeRH3MbJBUxi
eTI6QsqawN815PqdufnmVTk5SGQdI90TRdGCdbeYK2wjZundAejURxxO34w0xqfY9Tp4bnii7mJD
gjDte5AWiI7AJ2vL/tqZtXXQZPCsSrKBUH6KG1R7+KZn8W6ldO/SxPexs8wGeAXo2xP+rByeZYTu
6HIq3PRcFFLeqcBCgjv3ERSLIYWYwMWa7+PkVf66MihN94PfW9lVHqo3hH/3SQpbom+ERjXMFBXH
0ZzPcFhs6wtaujLah5EQO5Uq85ag5miVmnSYjEjZRGLMb43GQd5LRlXtgK9IYc24Q53fIa0IwD5h
TSIwCN3T3qlSn+w0j7eJVasFlNJzB0lDcLetYXQnK/C7YluG2QJxTRoP0kf6EAsM5GTUNsCpGtOO
NwXu1j36BJlu527Kn3AAzdzJTOasGFHENmLQv4S5298Us2HuUTmam95y0OD17njimE2icZN8BeJd
Apls7ml+dStU5+jF7V1szl+aVH5JOTky5MB7SpD0cRqJZGPKp1D6BqQRx/gFXGZ9u7zuLQasqJve
BVDuel1UHWPZFoXntYIEQJswJtdrzOwEF62et0kOCQS+3oL7j5zbuI7dR+IWwfoCGlwPMoZXLa2j
F0T3qu7q236qk/d4cItjWeUXadcyzQE57xaCR1S+qHF+QcRHWk5L0/Ublc574LCxjcbw2oy185zi
u+VZdpwj6PVsPQzF3RhE18ZUlWcTKfMTQb7XciS8gwS2r9b83pTJox8FgMQscuX86TQhYGWBQtjZ
D1sPi2k9WzXEp7rcjq3zFf3dsM7JcrMMMt86qXZpOT/aHuO0whxRwo6EboU5O2n1GEFY3ssp+95P
uBt88TWQ6tWMk8dAakmCC9iaoq99EpXHFzz9PSgfNb1R2zGhmh98MzN3RkvvQ1hGRhI2VqaKGEqG
X9GF4vlaOK5DY93VYQQpmk33ogIq3VgKzdSAc7Kp4MUiKr7OnYlvZ4bTEqfRBaUn87u8osWjXIGA
d4Kh1Tl6BZ4GUT8+Oa5gytOIMXFDtjSi0QLqdkxibB0hpSytANVAjTmts5XHOQj9P778VWmnD5F2
94vpmOJA1tuRd4RuIyJE1DzC5v2BSH8NyxaymS6ogpMPPC7OkcoNtWVTCwdQlyXfM4oOtUoLY3zv
sFs+y84qT4hB1QXUY7V2UJpYCnyjHo0A78FwnbUWiCtDjPeOAbfYKspHcxrOM5OxbRMsB4wo6dcC
Y/GoGGrBPZqZEKyCmlbdbKlNrgPMVKLANNg+l1l4aps83CdjCXHJYf7o0CiikUOOllxyJZuFZDP4
7RXxio9LI75YOww9+I29B+jfBgKp/jHFKWzI6Dan9kIvQtgzzqdbYiTfInca1qyv2DZq2W1Rcb21
4MoZAbAalqVHI72JCox0pLkHdPXhCas3ETdkSGT+CWwFMoW8/O4bOH24dvKdo2FMiHhobv2pit/R
GJXnhvn/zneC/N6RXf6I+Z0vRaDHG5QBxUkBb+3IT99kEdEFmQmFqN8rLaYVz8SHwK3OU0dDo2+n
5BLztX9s1HQXW87B0sN9UaqLrld3EDXTZyDRt0lEfBGM72ktlP9mkTpCjkVuH+f/y915LMmNZFn0
V+YH0OYQDrGNQOgUkSrI5AbGpIDWyoGvnwOyzYaZ5DCnZjezaStrVhERAMLd33v3njs0Br2sCUgu
yZHonWGRZgphZhffkHBt3zf1cI8QAk/SqHYmBZI2q1uzrkFZVdZTmVJYuEwnXUy9SQoQR5OQloc7
I6pZ5PrhxrDSm9SpHkm84bRJx2KfjsN3chAwflXTFaxe1g20W4PRy9UYLk4KTXxHuFkhOzYNrGwm
/CVpYDmhBb8qcwMEYDZekX61Q70GvMwYHCIM1J1Z8PZvdW4k4h4eeN49O+HQ+o6ydogWLUzrRZTe
iBBDIJbIleEVxROj+C9UNdHKalqs96kBU7Ch6ce7OKOyCJ3ppm5hyjWQtczee2bxlusqnj8FQxwD
jAvZwE2SVZjghld6bAiiThDqGJlcy6L+HmJQZ437nsObJR+VF5QWRr6amMWDiA6AWg8BkUczeYtR
OQVrEunR8MQbvG67yMUyahHexrT6nuSBZm0W4XcPkdB61Dxnnc7FV0w7eOksOAAuSSek5EWr3ML7
1A7mbcF5eo3A+tEu6is7S2jOGEhUcq/6HI76CWOluk2DtN/L0CL2OKpGn4jvYyBqIhDt+JpcdWfd
V8ENztMAuy+QvDw9CITVTrjHl+JPBOhYtX6KRXTtRMlGuA07c4GodQwI5AUdX/pdQHZQVn+Nh+iL
7RDcvtzrCOyaFA1B7bPlHEa5ZNbnDf9FTkuuMYjsS6MKmPNs76oohiHFEFw2xtnFBSXFQy2tYKvq
dof45xJQwY1MmZDbnvUxOubVkgSZVj7dja9GNhzbuDzNQts1wsBLsoQwtFLbhum0HRz3TIf5SeTB
16SwQAzIDV2kDfFtm7J0HkaZ384tye1znj47DbpAcySxBS9az27blvrGGiywE+jitqabnemlZltF
FiYeXHNc16QC0w/DGKD3PBJP6j4xKu1NAuo+6ewWLx7rPR7ivad4E2LCdiLJqDUcm4ca1X+jEdXr
0lvjJ8eHIIjwg+jQ9ThKkOwr7sGa31g4+da20k540ODpiLQ72hPkfFSl4DGz8KRZCAtKOWOW6rQi
h9tAwAKdn02QTqiLOhN2oYeXc0pOsLyuiPcbbshw+OJMUluT2ZxclS6nc07WH9y8Pjtof2772Y72
ywAMcTBbeT6vMMnisJgC7SmmQnkEJfBi9yDpY+cwiPretbVH5F/rrqVZqGzwnw7TwWpGWzc4zifh
Ye2LbcxJo1Prq96cr2OXeB30umjzneGZVvvnHj38KmicamMX7qM96sZiKNiWBZmIalbJ0c3NxzR0
H6II1rmy6jtmOXdOqMobYEBAsclHtEbt2HQV8jak5X5jOvd6Gnx32iDY5GF11tIY+GGg0LPZzoHz
2g7WRbv1sNEw/5CZT//8Ng4GZ92Wdr1l8nJX1slL2vQ2kq/otqwyjl4dPqaV29bfUWnc5SifV4Q/
kIxgV5dWEHVYT9XX0hyJXfCsQ+VO5pOmd4iTR7IhyYCa1r3equMwzredIzEWEtWzlWGC8rmecges
d/05yfsrI6uuY/azYz0Tq2VSAPlsXzFqcdaOa167+YSC7Jm8Hoie+cSyx+lkZkW9ciDyB36u2wVx
9uUXrUvVsetgwTqEn2IFuSUr9zgOCJSqPPF2VdmxCU2wzzQL64LeVPhyXDSCZarjdjHmZpOYZGlj
wdVXXpJf6rndO65iRWNxWWF62Ezkgl1lEssDLRB/7osnMAjfZlm7ZwHH41q49XQsndrY5jFPWZW6
tsnsMbw2h3or8MxGI+HWwtSeh4ILoyvYebnDDwjy+K7ItDNxuVu3nS7h0F1Kb6HyT+DxnGa3RMCI
DnZEq8yrsmvvyt5Y5Kr1lUnsqCdh+qQTIEtZceYB837fe85jmSiL9MTmXAv5cSq8W683930u9EOz
pNRrrkvKdz9ukrB9AubypMe1ONUu9Fk3vK/18j7vEQGnc/wshnqHwRuIjrSuBhIn12VrwDHwjvOs
Nm5dXSvRUKFQzLBzb3FNsUSVztbqmx3ma9IV1CHDtMI+0xY3LhgVHQtgMV0ZjRwwJXoHso7vCFsL
14NDQLQYg4NX5diKRvSFOWDITCf/lfoWXyRFs/69q0i4NGJ85BHKuI2TOeglMp0Z26KNFJSv5WBi
V86MtPTrZBztrTY2Tb9O5eg9UTt2DwSsEPNQCy3NfQ2RJotKkgRIR0xdzDcSW0J6b8cNuzZpMVm7
RwcNZ7bV0jsVlvX3thxY+7Sm5QRZY3y9MbIGUYIed5Z2DBTtH7BA0vhKU0detCFXe01E401n2mGH
xr5Xl7qU5W2FtSZYCz3Wsi0+TeMcVFrA3q0PgX3A+Z9tOmmkLrzLECigaPENVr1OJmjU61fAqpxH
u+qis0GD2e/D6XY2gkeCH+4gHogXpZTl40tguavWyfRCFsrtSHIXyg8jOdoh2jtYtISCbjECds+w
1EDFq5ZU3KC0KX6j4U4aqEFQJcPcpXZIomuSxR+VhX+/4HMrRco3dXQ292djwVraBZ7fZmQf8+St
ilC7rAipuzaURnRIGLTBi4yS9JZYkk2ZADxBNLgOZgA3Uw3jqkGxmBvBeMiYF7O0lwDUw2CWayRw
vbmWDZtMM4bHGdP/prBVeVsWzWnohw8pZKZVW4v+sXGM58KtLo6DyJdMc+BWAllF0NIjKcp0n+DH
phYJdNK3kvkUex0VgBN9iFIJklZvxLDPWVRWWSsv2eRmD3kVIiLhl8tLUkowM/3a0kro5VmHbGSA
1rEKyqJzaSZg4gzDOkJYMjQj+ZzoudvhoJkIxHvztpvLGJ+SAdnWlC9lmgAXjif1EFVaPhAw3xef
qddCUF+Ne86qlOj22M3uQ+xfa2xj0GM6TTJfGO9pWvpT6B4jLItnNbQgsZpw2gGFY2FLdCqsJEqu
RBHKB37pn9tGnWNO+beFt2CVXQ99MrYq7QlTCV3YgGHPw9Q184HtEUsMG+xjlVP7ZSA1zg5ZEkeH
qEDyC7Wjqzvn0Ew+YEzsT6WFHyJyvPmi2eSSYnEhca1tXfGUlVT5fZRGQN+7/MmbaSrYcS4fyEjl
K+A/hZNiugcCxz10zfZ4rmYv+kK+mP1FDnK44AoyV1lnXWpduCfcftktKknO51IRs+0GA0cKJuu4
EOHy1kohTmSqPYLTUpWUK3cEPxLpDPZb2KdOi5utZqo2Np+ZdgMak9XdWINZgDoPJsYLMVMhwjZS
KzoxMik26CzzAymi2KQBKOzjIaj2ZSWHJ1NNUEEbz/5o6KiLaw7Xa45U+tadBo6JqKHwL5TeHT0l
l9DvHqhVlwTpQ0VhscN2+sUtARIFGuoHSGa42Zz0qYo0P51nZ1OrKsTKwtEtjkxzCa1vkx1/r10+
hA0QRD9HgHXdVTOtKtTz4smSQJQMoyIQhvzHZ7ojE50UW6g1k3n9hKtE7BaMzVrTJgRMXX9GhURL
TNrZgYzTwu+kgOVaL8i2QVTtfqqk46t81MEOGJl2KCc7uWlyuzqSkAkDtYymcouyMyRCNgwfHJHK
6yLpr7TcyH3blNlzhvPjuWgTkkf0lszzvHLEZyMijxK9ofnNRTPEdMBUeKGIff3spjV1GLPzjPCw
BsZVtXSXqZPqxIdmwomE30ZorZURJbxwk/RIIebMx7EQj7Ftbqu5x2Hiu06HWLhVlubclSIuMBL0
Fi8cgXMNHQqNTjW/31H267BLvM+zwEVIa3EmvejYumEVHPUobkoS07Cc0Zmmn3vUOz22vsF+Gvh1
Yg8NVnY+F80nJOvN+BGwEos+DEMzfAEDRvCYmDs7PvAOtuEG8Et2afPuxyQCaeSmJzKGoGjDrdDg
DhzT1kjVaaDovdB3YLJMedCVY5eUO3YYP+CGtV9CCEvnmkKfOLcfI4SmTtvkwDGU7CmMlu2+F3Hl
3mUYGIYjKY6OuQ26Nh33ZZd3H0o70yMCMGz+D4XgMVm4Y0z2aYA4WnKMDDWRJjP1Juy41lAYQcZm
yvIbs7bUOZv6pNmaQOf20TAghWtkRBgzlMuEHjbZRuIlr3OBiFK45bfO0FoLFh/erU0ic0SKQyoF
6XbhiPukUWVf72nF58NaRejPNgwsc2xHrtDo8AyVlx7NOOjcTUIn1W80IubnYafP2t1kYZhj53vJ
0TWbxohnubpXYzqSrkzL2dO/aCMZzmV726RwEBCl0wuuWE48vd6DL5J3My1W30XGfeJpP0ccX3Fr
fXM7QUyGQ4JTm8X4IOhATq0LCWGmZ0dlRZ8BfzEVTqdG258SGi1L8R5trbJyKCk/NdFIsKOwNUZF
Yatvqd4D0r1hCq7D5mvsufjJRujGnX1T2oMgm1VtwyGsb/lPrAfa5Omj6fXyIvQq2fdSvRBtwx6N
L2hfc6zeDHMGrT0Du3Ys+ayrJHVcHjHtyU3bmAV9OmxZXrazRFfadyMsOQdvyMBCoBp7AicyuBH2
2knxE7Hr3LzqsSa8hBaYwTUkzME61u2Ym/QYlhErfnAjIZK5jSneLUlmil9EHQUA+dCUIdSHRBhZ
RubtytKdrKu4TqZyU1eu9NZRUy0cj7G2l1BaDe4gtmtsq7wwbrs1h0GBIspbTd4ic3TsvVHG+Ast
DVlBgFM9vQYxImx4e2T7Hni88UyQgmHMfqA6Prfj1CyW6ESYvKLgCEHa1J2R3nE0VuFjl02ZeZUq
wVJgDxr/O7EAuStB7lUH8qkVISeV4KrBa9VtVeG10TaSViVYXcAcLljQ0gTYM0/mQ2qO4EpJDWqz
vSBgdty7uUyrevVzmQDIRGQR0Io6PlutmeTXac0oxxdj31bJyqxCEC0eEA7t2rMrI97zNyPoD5oo
O+kdFrSO5Prb0GoopQwnnY6yzNnyrLS95R2eu20zmJ22MREnjBeCEz34mgpboadF7R4CrgEwkDbG
ORVVs0c7Ni5znkvdtbqLGrn1/GZkYhlywLyZwyI+MH/7TqT8B7ZMqilO2qe6Madb1u3uFFv2CU9I
Bjjds3dIFBa1B3LUwpTdLjfKeQO+p1y3WmOt9drj7FOgz41aLQJgwcCdbFWwENLuza+9m2hb5uTB
x6AwWhJMKyv6mLcxKt8WAFFBNU8s7Z7WM4fIoemmq6LB07+kc9l7CWSDMDyTpg+ma+8mV5PaGzEx
7TMaZ0S/sghw8qVT4vMuc0TPW6g9yygFxAybsIJDxWtuusUXaH7ThrSYqzBI0xcV6tOdpnvG3dDG
Y7wbXdBdDrHkh1mIh97Af69JqHBIMmwaNhm4EyNrA0J7vHarhb1xjFkiyCCl8tphmv6WhVrip15Q
PxiNQflCI87im0zzSJ3XfMJGOgLBUd0nTGwLNcUDdkooH8nuEte4KDXu6RQDBSomWlkkilv7meTk
Y6EH6uxQkp4xvAJlNcwPVjFjL2U6a7xkdAsYljmdAabNmp5ShquXKDXLu1R3PgIRAa+k5+4mV0Nw
FwSE5G1SdzpreiV3IIJw6BtFde02DZl9ZefCMwRpRNuO5yRgxTKRbNPhAB0KIpONaHvEbLOrhsWB
hgP5BpAZSHE6k5TZksyAaFnt6uiii4B8kap/aVIj2yDvOzhxQM6GqsGVC7zmXueYRyRFFVOlpvrs
xGkc+HptYK5piqU3mphDieyZRO5M1gEhm1DGXnotCnGSAwHVN22a84alo038gpMmAOoCzaC+T2JS
FmO4a9bUfRwzl23CFHcaf9O1qc/2bW8yDeJsUcxHwbTY8yfGZDcjp5BtqxXDV0vW7V0xR+1Za/pj
ojv0h3R7dPZ0DhjNAVKlIQSeFF5nWs7mM1Qcl1gIl4j5cipuWisEve4w+1+5CCrx4PVJussTgc4b
3WvIwjNHn6IAaroWlQIqBLNsxq5VxbrqAhPNCVZejXDc0JkZpxnvzY7cHYN+SG6M67GSAkRHZRGP
wtnkoW/AiE4IKHfMHz1meFFg7KLMoC53tEysw7GYt7Ml6muiepsXECHmTZIO33pReDX10HygXAkh
XgSYTs1cE4cCp/ShtmmaydSTJz2mXRXMQu6seoxxMM2BdUfk9/hctZXh+cFQT8D/hbwvoBDvvKbK
NvNcuDc0aVzg08F+kETmBgjKW9HjahfqHgmI9jjZRXfXMAjj0BqXW1591BCeSLbEgZkfWl1SneHY
NQ+h5CVcKVU690HMwN8tk+zggXLaV0kf7HtYSi927Pn4Esojv9ZDWkTzM+I5GtnhQhlM7OZOs8gD
ISqRaBcwn+lDb476x1Ea4Y2EJca2bET0amzjlkywS2ovLVT84cmul3rsixIpAeq7CAeqh/UjbI19
Gs/mLohSyChVj4UjzwJe/cj7Zo4BtLC0+EYi3bhu6r7/PCSGc0MUXt2uqh7BqdP2XIcxHrNtBccI
EZA7GhFnmiQ7Tk67dRfmKLPsrVVrexUQai7tcKYhKo+GMQLkwDW79srpGZ9iskE38pTn6RdJliDr
SE5RW5FNW4irUnq1xUkBeWBgaByHgGtDCAaHQbbLcrTBPe0XU1Gt6Z2oq5SKG3CWiu7pdhcnJbL7
gUMzRF2SdMqWIkLrmUCaqGyP5IjxnsqJajjMtSk6tQ1BId5Ahiuyjo4HwXLojR57b06fKhvmh1mM
pZ+yfm6GEYMImZwop4S3CXvr0RHJC4Gg7hbkeugzA9xw7NKfOj3d001PoONNn6pWbzewrvRvWslW
FJtjbOGLnZ5mt4KyVMUkbbL+z1O+ipUbHbU59z4EeZDTlHQmyI2xnrBMDrjPfHcBz/U/GHT1gqPL
FjBduSDqVAuszliwdSC32c0iYBseHTP67JDt2h+Mu4V2x2Q4OrkLAS9Cl3njLlQ8i84yFl2xo29I
/bGw84qFojd7g1jj+Kwe4x+MvYW2VyzcPXgIC6MUFt+0UPkq+ivXoQ6pr1yYfSS2EqzdOt6pKxo2
QCw19yJwpqt56usnuWAAc7qRHzUb2/GkHYG5wwrEZ1le0ahei675FPcyP/e9xMid5PGRdFV9j+u/
fQpcCwRhLVwQsnX9VWXY52GBhycdWvgqMBf0DcGStwi64BmylDFYWCCHI02LteySHNc8mkGi6Dku
lqRGKmVial4giYahyY7RhOzOvV1oN27MZCKkpn+ssJyeAwSmm0yn32WEM2ETwwJjFEb1mXjU4qrN
2Am3LdnEe7gN9ia2MHN2aupeiKMOANKAeqSuY2XOASIpqq7riVb2PRmjDIPnH7jIgXbuEYo1bVpO
ix+GH1zJWk/9QDhqRztEPzpjpq2igG9QNOitkp94yqxtj7ZSQHKaaXKP5UKyZK5dfppYadSeX7X3
0JRpRmD7gr6MnLadGF5q5R48NGtAnHWbCXXaPnemboMUgV9bLJvmQ9BwuqStAbLYByKewmPsdXFS
jWYdQ9olxhovpfNkhYb4HrmTt+8ajmPDFFniqZJ2ezdalvZUxL1x3Swhx3M3f0hqN79WVFd3ZiKb
Yx7Y5T3AQ6KGqzA3D7ZT9w2tcmMGBMcMzDcXzGgn1HRN+z7bSGpC4tlp1ZeHjBBqspSGUKdHHTYD
EUJg2te23RHTWcqq+DKZRQTezpiDpwiGyXczDTzGJjBRlesyTeg6wWuDUTfhlYfw7+Gyg6Nq/ECq
IoIDrxrDv+T4q7enrm3THQsax7VMzki+KBlHFL6Ovm27hVbObP0B2YKiZ92XZy2iUHjMR1Y/eAN8
nUAz3du6ijCHWbPe6BcLGQXnpsQOj25RkDXV9ba5NwraC6LK426lopKxhqUGCb5xAAVFOncffhNd
QnaQ4aDKwoN/NMxCfzHbsT5CvmF9kKZiUmHOV5XHmC/MhuK6HLXgA7b/lwhGD0N4xt2pZB0b45hg
C0fdmEqkW6fSxorp31IgW+VXXPSHTlTkx3nEKzn9c8xLTqNQxcY6LiPsrzEU3lrhsPWBOUHuQ2RV
3EoEUuEGzRmrHgftPVmkYMyMGB1MbyZkuBlBudND+Bgre8pLvpMNKSzSoEIMtvOFDl28bepi14LH
2kR90V5nydDAFU4FEyocCSiw7ZXQEbQkjfS20dTkB4N6YW0q9wtsOHQNaCd3ea13HxKNIB6vDMIW
6n3d7HvDID0sQPtAnQvKvVbhmfuNbAj53SlViUJqOgItn/HdbNNookE885AIhq18kHaxdvLEnD8O
JWWnb+ejq/OHxfUMk+bswmeg8w4sbj6yrjKGdRgSc3ii1cUI1GLgA+dFs9yNirvk0IYFx3P+TGxa
FmnmxHkt1lmPKoVaJNzDQDEbX4px2IRoSbZ09shIAqN4PzJJhA+pmAE5FporJT8NpoTHqXMKWqcG
LA2Kq+7jXMTjXjerjIMDdElC6KHOmb1kXFmVlvOxkRrSQKeZ8msQ78lpFETGrjjvBcy1KJXDXgy+
Nogzd5vFuS0TnmFRzoeY3uo7wmtjsSP8YiBAYYkwx14ADCYOXZx8/PkvUv2y7DtraJZMrkU9P0O0
UYzk7R8cIULdWosjAmvWUnB2DmCL0e0+M5N3mPV2bYMfxqMA3o9BALynVgV6VlZDdcbi7XIaS1QB
0L0ze8Ovsi7CWN5NDGAW4vf4Uy78jxx6/4PIn/93/mxDor/9721+qybu4jb6jwui17j4j0ObfS6+
tr+6/n78Bf+2a9sWPj2BvcEmgtPBwYfg9qfvT+OPXAOrp4OzT6IEN3mT/suu7RBqA2fFfZvaiZOb
oFadAHFCftDt2P8otfO1NQG3KT5T27LsRbSOK0K8eVlxIzXgP23Ya1aDoGpUJPIifxnmXZ9N33+5
TeefP4G/WVuXaxH66+okwEi2nDc+HtGirQQ6SB5mIQlcC0NmDrWoNl7UXv5+JeO1iefn10L5i8XV
xVViLw/0198gue3kZMR8LXj7NE280+BeFoycr9PV3eYNMQ1qGA52Gmg+R9GPkwNJOxDnKA7LT7n5
fQjvsZ0nG7gmwsfQ3AaTR0s/NQDbQU2IEv/vH/i1Kvvn5yVOiuMfqnw66G9V2W6TS/KSPL+fiNmF
PAjZbywr4sJQMVZ6MPka/9E7qnPrt7tkG0surEVMFLguT39zl7Isllk/5Z5PDslCdCrvwnr4nhle
dmer5prI+cWjDU0GlhAxgDCBrMn2rgcLrRA2Rr+ukA7G7l2EY3rNu7w2W04TYX1dDRcGiuM21tnq
Mb/Ck5jZIoiMIUUw9D5NkvldWpUPY2PfcSBUG4ayJkby2cLO70KUdOJdKgU1WY4DX68gNjcNLRv6
8psW/cOHttHYJof46u/P4Y37iwdBzWfgR+IVRSPPEOb1i9OMKhzjtPP8yO2Vj+hErs0phfRLFRPr
luMzPPiYd51NYRBciYBUyqbjyFeF9jtmjTcul39/FJgxJuRTA0vhm3diIoXbAtXm+QIhBYTDvMU/
oSbEheCOZ6gmREZSvnEESBnqM83pOmYWDS65+sM42M07LrzfVorlzvzycd6sFB4eLScdSs/3Fm99
aNahP5iNx8n50ozze5ap5cv91yb688vzXprI3wWZ5cYbW1iswtwyB8/1Gb1k1BGE2oQVAYZ/f9w/
Upx+uwyLKCuFbWHNenOPc9wmkH0HDxoPA6669axrAHpH6c47rCnmkfkjTC1d0haoJh9EL/qcfQvy
BdqAgzBM5fcVYrY1GJlFsPnVLHpE6951n+nB9TwKmORmv6XxOmw4kO80Cw02xFaN0MIbc46HdR15
T43Ub/ugtU6VndX+3KYIFkhSXnlxVQKJT1bwEMFDTr5LpXuowzwH4l2SGaCRICno2rY9swRLtXRQ
s+CzJpKv5M4gUBb1lUv0rOaFs++iAGGSynKSxk9DXBIlYiOCsolpIU8kiTZp4ZKbgCbrnXv8x/dY
knnuOTr+Zv2t+w3fAxjGNPMYyGfThsMQauR5ZRJ+RvCh9ggCrDzpIrJJNIq0FU4i5P0lHAcKgi57
+fsDf220+flasdaBYMITt9igXv+8HeDinRsE7gL5go7f0o/KBVWo+EK7vmpHOkQREbX/i4u6Os1s
3KQG8XivLyrmcTE0ctEiPA8ooLahTQ6D1dTXM2L/Fbo3BKDJO77KP65k2GWJ94Z1hJFzWfx/OYYW
o3CsoU7Y2WV/aDEDoQlWKXM/5j+DRgZy239yyllbUQJ8mkgwOOWD3FPpRO98/beZbz/WVH5dHILw
OEnxI4D+l08SADAtq54SOGzQi0w5CawBhoZV5KDBgYIGgROMHppyRfxUk5Bx3DJqNBztpuJAcnTB
LZULkU0xpvj7k5G/7bssaryWbH7ussyKN+8DQjz0Dri5wbE9m2COb7PpZoJgLdEjEXSu89sR1a60
zINprmfSWK+tnqYCzO5+k+TI5tKQ7UkXhKcYSDPKyntucxOBXRsRTGbex0aDOalF3qY8glI0QtPX
TmGvTSJwgiG5rt3R3VS59qziyQ/p3q7s9LMtSEvSJt4OlV2BG90DIglWpkbnp6eqX3U4j1ARRJ+l
zmwkmqctGtH5yglvSc2BZJfjrCrC9gQIuPdHGoH0+hA7hQpz1FQ7cHpDis86u4tT6x1r5p82CceQ
kqMuBmLu0OuXTkZ1VfSB4wIe9wbf7LV1CN7K6OInkpSanyvLP6pP/mfFx/81zoixlAL/fQXyCFjw
86uCY/n3/11w4CT81+KWh+PBoR63Ds/o3wUHm+m/ID0h5IDBgI9+SQb9d8FBN/tfy7/tYucnmgY+
JT+VllI1gitlWP/SEYeQS+XapIuSePpPWCNvLLIwS6zF9wYzwDTYdXlVXr8kThonEoy3fFJuSYJw
V7YH9JyYJWgg3YNiGvZGKopHKzZhluOnLYnoMdRharRmXYuh8ftu1kNkuc38zl715vVdLMXwSEwO
W0QJQGJ58/piIRZhiNT9KRARFr9u6Fc1u+S5JkJ8S7Mw2/7y2P5QEb055fy8Ho/D4JSHqPet7zMa
rHHAqzw8IbvsN9lY0VdJmP39/So/zvG/nHJ+XEZnFbP4Ri59iTc3PAqqVA+KaHiqHBIViyUiksa6
qzFA8cZ7t59xDSVud4V8yfQ7JHFrrW76898/xXLvXn0IpGfgCG2B5oCa1pGvnzreS6sNPLe8ECoz
7dtuCp+nesp8l8jFD5pV6T4JcsGdUZfirrEC0//75X+/CeioyEJCoWa7nPjeVrqaJXH4lLq6gE0Y
10FJmw84lns2RafflJIQbKx8xsmsW3WDMPdjnzbJOw/it8cN+YftD7AE3B7q/TenzaJLtbnNwu7C
hDpYoxVhBt049jtXWW7k6xvNVfj9Yv93+IUBBnq18SuVjLUeqe5S22ZzMPCxEksEm7xJUAe8c1ON
367lkeK6QF1+1ChvS/qZUbReWtN0QVo2HxBCaTutDMyDAI58HAzJGKasIv0jSQ4fbYq9HcQvkjyC
ECY8E6TMPv79A73ZzzFQk8tM2q4jhG3rMD5ff3fCUWpE6814wbLxqaeu2DRBsUhK79QycIjhzv79
gr/fbIhOWCokYcSUD/qbn5YBVHewyau4lCrpNr1HyyE0RtrA5Ni+8wb/dimOcZygQejQ2CA9983b
09VyamFmDpesz6tVDqrfZ7AVbZTVGu98qzfHZBCAggeq43PVXWkIb1knfzmxFRWBJFEw9pceL8dW
OR6K6R49XtBgskVzKDa6w8lVw2a4+Yf3c7kyx2RobrTFgDy8vnLS9RGky0Zdchgoe53hzuKAybYW
rf53LvXbYs+lpICZs/ArzN/wZyqMitibDXUJiARz2vQjOqcljD4m/KQ1X/7+vX57MbkYeyc1B4UH
xcfyQ/rljqLRcLJhCPpLqipsAtQopEcw7mWMl1dXc6zlp75wy3demT9clZYS7DDWXfaXt+VOM8+4
DmDmXPDgBy/pWHwx4yZeslK1vYZh23cmzfz+92+6vIavlh8OF5IH6Lg6X5Yw89fflE9hDeChxWUI
w4FcySAlvbfM3jm5/+EqhsECZ1mcJhyaBK+vUgyYxSX+xgtUc28TSYjJrgmz/u/fRf/DO8J9k4KF
mzYVp5bXlwG4Yw7Iiu1LUrnXOb7cKiSjs6vOWdxfDc1msa47jNWSfZRdlAgJcZv2qlvAkhwd1OXv
H+cPK8BySpD8KDnGcX57/WlqEyU6lkP74mIRaGPmAKXyjbn433xrsAlskwYta128+dbTorscps6+
RJFvoJjFcnGKr90HUnPMO26Ccai/4NAMv3rFijnkP/+Sv178zS+l1J3My9GJXgqPYgt54U0YvdPK
+v0+UvnrbBNLPcrG9eYSA1YZkWlJ94FpIdlx6F63eeoMcLlk+o/fU15SfvicKXVn+afXj0wbc8tC
peJd6IGMG2adpB3X5XtwI3N53V//6IyFHieWN4PTu/Vm3wPi2OBoEt7FdYGbo9Uru2/hmDGLDRIn
Kf2mbBhyK1mkh6rrou+1G9JJJIOmrMk/sKxneKQIzfXAjlK/JJHnaw65O8YSqs/oj6yoJlfDTeNu
hz+Njuxcp+TQumY3nayqHs5Y0whadu3Oj8kQLP2RAZfYk7/Aa9JaHZNuc4i87wSB5O+tcb+vBHx1
+oRU8qbBDvnmDpNSX4ezOTqXAu0CtXQAWp5Ozjubxe/Hx4UPyN1lgkMBQ7P89YMs6Ow0htt6lylg
3UyDHzKNrnSMIyEi48Gc3AoSKoL/ftOPYj5jKkjrjU6g883ffx+/L0nWUp/RvOLD0FV5U6PMpKq2
KtbCixwN76BU3/o0AdM9ffpik0bpP65RAEgR+cR8ig1ZyLfMoNKa65zgifQimjD1HcRsaztPU//v
3+q36mC5Cn89TCJYb/R8X99eQyGzTIw2vUTs1TCrzYqs2KkOFhe3PBfh0JxI3ggOZq2MFenC1TtL
wh+vvxSlLiseM7Xlrv+yPzdEz2azU6QXRlfxjcrxaWgitPfg7h1sBegU8ck5tAxL7WMd6eE7i96P
HtjrHzDfX0IFpeXt2UwhXl9fob3SIhQLlyyyViM2YnbY5uTQwgVyPFUkLIWLzCBIrnqTo4Ndz9m+
nnTrnZfr9x+TDWOORjiMOTqVb5uGAa7CDlF0enEnzNLAUtyNXtFg+vvD/uNVTMGpGT60zpH99Zcd
ybasa4dXCqV4jtKMGNpKJMY7s5w/XoUl12Pj9ti63xwR6Hk5hXTT9GJ3mg6PKKp8fKztO0/uzbif
7ZjHJVl7mfj/J3tnsiM5kmXZXynkng7hTAJdtVBSZ1Wb5w1hbmbBeRCSwunr62iGZ2W6d2U0onbV
yF2EwyZVFYo8ee/ec9FZ8qD8/GJURKzLMIjsKQVRSHCVnuVfvZaLbIVoGdN9TUgohgS/fERlIT6E
Dy2Ei+6EPglPsDsNv7lCoSyZRrrTiDSq+Tc914ytBfoD2EffzmtYRPZbF+U6ARI6vb8//jT+m6XP
C6DLeXkFlxv6zy/AmGKao5HKnsA0FVvl8oBPEf0V0lRQScyGFWhR/b2sjNvmgsL641/+a5v697cP
zLFFvcgn9euNrS4RGjZctZ8IrLLXKi2z1eQM7sGHTLrOwYhvZ9hEu6VW1TmrUdfWQzTfTRHa8DiP
kv/B+mcS7hMNQe8cqczP7wXeAd0fyyp78gvh7juBMnZMrGr7xy/68lN+edg9BNPg6/g9dNV+KZGJ
65lgry3pE0axPIiAf21ILSox2ZZcomv7B2j/n/Ic/5s3GTIo00lmsMLiuf7lUYA83LJE2+7JH4fX
xrXpVCcGMmf9kiA7mc6L3g8vg9Ux0quJt8LzJFaTGLqjidzuz56ktF4ugwCqSxQyLoTCn99jvIJu
kc1V/xRbhi4RGffdgftRuY4xf2xZ9d0zb1y1cWKrjJnHxE8Jxuf/x6L/v5qQl7+CY9xGhsAVicf3
579CQvcuYX71l06BR7CW7J+pSuP9KGq1HgUZDECVtK1FBNZmtvPie6/M+QGN+xeBXTf13N/Nduvf
/PHCcC912j+sDPb/SwsD5YdDT4VS49c6rh69qsQ9+eJyxJ9i1WQvTtcRkYMSG4F/63olMr+202Fa
jLN9Bl8vXxw5k46mA2JMIB2axZWkB/+Gu1J0XDQL+8zU0mQsOQ4dlHuncBrEF4P+UFroOhk0JPV1
7ywFaaggtV6wCSuymfuxepA+gH6SaOzihtGYfkuHrcxo26TWg9E1gGxMG3s2zoVYvsVpkXzg/7Me
irLOTKAaXcWjfOGIIwJcmFYbdiTvkPhWbxVA2qfZ8y8KZlUnKVbTKMnQz2XJuyF6hslekvvHenKq
M5Vr/DGUJhp09rD6u7mQKV3rifnZu9DU8F2VxndzIFwjgDlofdf9WN5aC+JbgpntWDCaF5fsL9bS
iVS75KPx3fIS4ktNbtpqGVAF+u2D1pFTSfO18ZeAYF6GYHXSZK+iKqPfbwT/mlr8hfX6D8s9fO/f
/+0LZkw/X72XX//+l51iatHO/zi3+Ot3/D63MIxvqOUufEr6W1ztHR7I38cWOoEXXNY4Z6lH+A+H
DePH1MIi1eJydrGV8AVMNPgDfgwtLPsyBaHrDVsR3QKny5+aWXAY/vRoQiq8FCxUEwi2+E2Ir37e
MOo66xSqIhl0nvYWTVsGaPdJtPQ72lP2zjQKjPV9KbA9TyHYwyuQZmIHtIRIKB4/EhV0uG8V9klW
7GNEoC2R04u1BqHKhH4cBQiX2txMGSpNpeOWQVfQ7xrbeTe9FJd35jYHZ0HE2uPwW9mF8zqP9ufg
bksVveP5Ityv8dQxrqPlhraMPHgDNyEDNw82Y01bN2lHrELsTT46Wze+gZEwBSbsgu2SRXtwDQml
i31jaz7+WfA+TbOc0nE6afpEkoLRa+TfaXj+la5tQDWa58nRzLVgUIAOtYJMGHmRuykAA2wT0eV3
kxNjc8Yk5j0AW5Jrge91jSHVe5oGL9qZdgYMyOzSYVwRxQquw0mVQKEOzoCXqD00npmWZPfKKrBA
k5BcMTWrAhMqse9c6neeaj1ejntp2UklgHnRpXxQfMXl7Wz6cT3ZiblWAgv1upqWCCmTNUaI7BM9
lKSkkYAm0Je7sYPiYE7HMow7m6QRQuTrFz8ZtpVba+Q6zs0b2Lp4o+lzfPGzW1qHVNvN7614sCJ6
oAtUaOWVxmEGPuqvNV4oSviI/ZvGHP7CAcBR4C4pkXc9Hx22v1ygVb2w4aBFknLaeISiols3nod5
Unt4iUDv2nTeiYiG3Wx+1cVCgPbirLHtz78VhY94OdEUV/csk+dxWY56c6vHO3KWynDKCYrA3TwE
Sd7Tn1HE5IKVUfPLrCfdceJUfteUOOpkyy/N1Adx2plYDDkacI7ez3ENkXawP+QFb6kxmXaXveFG
8BDi67xdtiRk7ghvvGt9lxdQ9Hyq8ezcKMPXv7rEsVZtvbSH1ubTc0jADSc073ix9NCIc6A6cjga
mUedSfroDeysEOP9ioCB9Rzt/NRVp7gxy62nazKs7PY7B+Zu4fL9PvkghvDftmhH6Oemm3QQ1d5i
A7hyFmKVVoUy5qfZUPw4U+TaBs93cSIotl2LXN6SDdvg8mm8h1l25e00K3A1gw2BhBNp11v5cOWj
9lpZhImuY8tFNegkM4mGQDmneOu7rbGfxpoGn5GKNfnu02MrYxDgdp+eVEOGJmaOaO8w3tkbUeG9
kEJvngFEMnPJVDNcmoaPWdW+uspHD9/ggwY8gHhAoRUPK0zHgSSFEeT4SzNC+jNbqW/9zPTC0nLT
oLTrx2Fp5RXMiHivjEiG2CCKoMY3uppMIsRdOXwQ2jThIeeevrrkQAZqBpxkd2KAfmmRZqnzXBPE
TmphIRKk7+DhjaJ2zlHaxXelrY0nu9PErlA2hCaMp69oDu8JHb+AiLL7NKkOWmOixOdKF5g+Anyz
HxJE3LYIXb2p9oisAH7gQU541Tld0AjBZNOfFzPB3YZ7/uipUZ5LHHepf1+3pb/OLKcjZg/QgpX/
Zi+ZsTK0sQrzwRAb24vr60iKkxLQBFHWTHtzcd27lLEFkAzPOzTs/axBKyYEs3TPaOdJGnTYZwks
nqt8PV6wKoO3c2rj7OvpVnrVtoCUB55q2HuVeY4gSGTd+EHNTCaeb2/wlFP5qXiJgiUaQprnJ1gU
CfC/ld+1a1yvcPWpYC/dMOfEPCQ0Z/0LGYeG556RFxr+wCc7IxySonlsq1jCXXXuSmwQtz5u6k1B
ks+hibxlMzlm/WlPsQsVMR9v7DLNdmKomgeQZeu0IsqGnG/c29AhVPk04zpdtUTp5LZ9qAZcfpX+
Ouui3EvPPfaFRrgv+ddgfTu6QtyGKc6c9CEpJ2Tk9Dv7vbTLw0Tqjl1lqGtGQeJPXmGLod01h9jj
H6eq4sd7qYaRyuEzyDO0WqpLeP+rs9GRl5nnRbSz7AUBy/zZ6dm4Faop8d/KaZeay/MwKIPTAU7n
OEv1jCMSjWA92NSeHalutj/cZGSo2LGKN3PdNySc9YQUAZBpB5Q+SURQvItijdRXdPCLcTXP+g6A
g3ajz918E8k0Dxq9ui4X75541mOu1/xhgrZUl95oUfM6mlO6hrcz4+2T6Ysd458DM8GLZPcJ3LIJ
DJdLhaFYPGbXD9eOxuQgmWVoLTXds9a8chilbOcROJifMS0GCdDvCoabRDHmW+A4ENIUKaSJ0aiD
mTAJA2uZq9PsIZvOKpnBNPQafYtgGHKYhHrTcATHWb1LXCr4rGxehm42Vlrf3Jdd6x2q2V3QMnBu
xu0U7ccWyiuByhF7OIwaXIy3VVetUSv0h9istqAUit3QdOLQQ7V7YHY9QAYIKWSdkBksoX1WJtY1
yvFTl73CWtPCGdOau8rq/g7/ur2LZtYWEJnnpMsToCC1vnOl8G9UjmuVcq7Zc0ZYu4ItJKhjw98Q
mYj3kpfgbB04fxKYzUVLiD+N7x6Yu3hluNiKWHI+GtW6j2bGjMnp19ICr1vqsuS6ec0F97M1XMRd
BedGEn0UvBcr5fWvZFfytdk0BoKDZuMsafQitWG843aznKNM2HQcZx0bXzIR/9VAIhwc+YYEEkda
ubTR2qUQS9e0XKF+eemuXEDKJmMzrnzoMOzfijQl83mUPfQBfTtjflma7DTlLxctJeRK/NVXjl1c
y7lbWwBVbUJYUEiYd45eBZ35PNXzfZXZt3H+3S+tFRmpm9j338pWC/X8jNI8dM19XqsXQ3G4woIc
+vraguYlS/hzOTiYRE7eWswZ+6LZ343RJA6ycsJYh4GZuu3eyeJnS2hkWQnnTg4JiYcjMYZea97U
U8xRVa+1wRTrfhi6ddpsTdLK4YccrPRlluQqCh+SV1m951NxLUApFY1xzxX3pRHJwbbUVddb120t
b3oWzELE4grSZB12XLbXRJsD4xxJUSdDZa9RtpIHOadYiyN/xdU5viqSeLc0RhN2Gp+RNzRBUVZv
Xm4xaUi9N5TeBlghlovXczwMtQdTkWdtWuXChTNBU5FAyQ5QgBnb+0w6xg648javxOuCXixgvL4E
0RTdgD1Jd5ZT6aHSooX5mXWvCj7KXMxq7ZqpvGsucAZHNvFHqrVvSTJka8MoOLHb3D5yl6y2OL8v
lH1k50kbbdI2OZez9pX47rm1RxaXVoWmbD/JLDvPWKj8KQn9PtnkPSWYNBlwpSj2zMuf5cr2hYKN
n4GPu5Fh6lExaVMyvxQ6km9CqcsXFhomOq15LvLxSnnOR6XEfck15koTxRfVWXOo0Vq9mK15WwoM
wk5h4C5PVo52b5XcqIeOpWQM0bXejXc0lu9UVG1bNgPuo5c3EY4CcfTbmV+0Exj23+chzu79Ip72
afalaiswSm8TzT3WrYKqpwXDp6xufoP1VJ69Iadp0DT+dVnkOc9KCSSxwOBVFp+jnq1rS9dWWJbF
fpjzae3YmNZXA/r4sKVVcaITDKrKsuy1FPGRvGYiKAvLve81LxH40+f50UsbF7yOQEFUjzkB2lkS
ojSMgQi6OZ+UR+bkAJiur9Ei6uNk0pGAG0k9Va3IE75gFJxrQshnaGIxJUac7IfaaE51nRs45UuY
u3X+qqLojqZ5+ool+ORy0vfNwNQXOdO9kxTyWOpds+FEbgMr52/Ua4g59aisd7NujF05OuiKcWDv
a09j69WZJhHVPvCPSGWOMfcGJHCc+45ulUfcD8Mxhf6FxgG8K1wOdajHpr2fkqW7HnCVYHBzywdt
xtGKy7PsV3HJ21G5sQ/OKpFH0QKsSl0XnN6sQQkpYA6vsa6/eU0ab/qYbBkoGRX5IxbQVgRfAfvk
AI+zxp/t1+rQFCnQJ8t415vR/5x5PrBJxtldVUhCQWWWBZPbC8YE8HK83NxoTkz6ue1Vh7JWyExj
V7V7amv90Upi8LhgwFikfvthgAvY5N18rJq4hd6Z66jPgR+sB19zSF3s3YO54ISvvXLG6s3wzi0H
SJH8VU8IqMgpHiVsyol0mMAYdXeXu521Uw6kW1ydkbYjuSYKxn5+HnHkhrHbWAXvaqGuM7+Zd3E+
vSZLWVSh9D06QpWc5dmenQg4UI5Up3Dn7cxOue5BE59zBTNFXxq5JU7efPPH2tgopx8PekYxEHgW
OzH8HRjS+LSgNcDSHRyAQEs1bHBbykPno1vxGWIcjW55dPVc4IswiEbs1PjEBLN/mmaM8OOiCGaF
irTVab7tyIrEdJukxR0O+4GZXgx1MZKM2fSqItTCjTBygrgKJ+JDrmGvzJd11P4GHAYWq59jETb7
bapXd5P/XFSJZqz6EtpdXb/rCYDb3JUaJ3lk7AytqIDfyA+/6qwtvBz6/+SvIUSPk2brClCSGXHW
gdPp1k2a2q/S1+zHetDbAINTsep5zp5no+FiYzuk0scl0P+kaVexoxFYkMiHDHzjCtG1vSd8AgCY
W772JesrasniaDPc1oUCUNZRys8tHDfj8kROOQgGvclvlSlIe5e5HjZWemPG3W/V1FPamWV1ql17
OnM7n27koPvrXlUvg91FW+DuyakZ8j6sjHFhO4rHoys4t7MxyoZ1mdtRir84exT1vFyRFCw4Z6n1
MXSOW04QoBpT4A2GdQXjLHohiRtMlN1jRB8ie+PXHDlidN2dy8UwcN2EwY7jE9/j9QdN57VEg9Mf
BgtaV0SG8a0Z+/Ou0uto62s5obmVXOwXQ/rzbQ2M4I5Czf5uem1/NQmVkrfNIPlasqezEyXWp1Zh
wjbLYc84Uq4lXtHb0vlIJIPt5kb2+kc8+mEp94a8S+qe1Lid2VffZ870Q7kocBV1U+58t5Mb35WX
aN0x006+tLXbwoBUGOf58AR5OQ0x/lcfrMiJRkKr7UpvAAmu4F5p2XKXlWb8whufHSfTzb+sCGjF
rLX21sv94gEMJhtrZtQrKZYHo6+4LkB1fEpK3X+pxp57y2jIV6xS0PwjM3trLeVRSkGFDLCpToSO
uyUGegUMuQY2OChZfNYgXC5Me4sOMgxnmFmtmpVYg0xx21XkmZC6SpNocgtY5rHHGkwWvacJfdu3
nZXjELa0u4milnvd0MYvlhVrOfV/oV7jSZYVUNCpvqucqr7JeY1bGLgQcEiPz0+zaY3uGqa1ft1Q
+u1TsySPGr4LxnrLTvSzMRFEQ1h8eTUVxkT1oMM6xAoFjhpPcTTeq6kal9DkVybrWjpXItWLJ63R
rX2pa8tdST99XqEyafatiQA5nBIZPSQjmtUVzmT3xlpy+ysiuAH4aj5ziEE8CYgphCY62Jl7dJkQ
b2tDQZcAT451AD/fd1QRxkpMkbZBjsAVWhrN2pYacBh9AdptQPg3Mx8Sslv3hyTWcMMBxejyI/C3
Wgu4wvvfY3+5KSNpQDvnboFXrjsaJNDD1zW5IRTSd2mS2RLrmes1YSpnbtV6sRAKEXnvdgIcT/ng
6RV+lgLdXmDRCDgkWJ+Jk6mb8yUUZG+r4TBlXJgy7Vgl5kPbElAiob13sdz0XEdU3EW3SPibnUXt
FYDk7GC/t9zcl2k1+W0L7mbZtta5KUUepKTSGpFxy6vYG3b/YjnuKp2tdYYjKVSO3Hst5qgLR3F4
keMQZK6+LZHfqsgJvBRwz3gVU7rezYgaQhvjN/BeH2ZDToCePNbSzAI7LThixpQERpFU5bolnktM
T3nh3DbzEholNsPZe7BEuU5lNATjtBuLr7zjQENevXJS585euvqBm+GAeiWmG1HVnHXOyHzb7i3M
/KBu9EEuRydxnIOvcidISRtiGvQBKP7LJLX+ZKX5zp7tMTABIwSzMQ+r1Cqe6F7A1KGxCP4I5CFg
1609QcIm5fVYCY+7YmIfPdP+8LpLTTekSVihwaeCxyB/uXpanAm3ebKYQVaJr9mg+HYRydxxAq9d
6HDgQuW8c2H5EJtCvwP4kYvFf0MRdV1eNjy7gCIV+RnusEq3VkTvsEPa3rvZ5GGaGRu6e+uSwB+y
U/LV1Ba4fwwJhDMKVc5FG6SJXQ0h4SbrEqssnaBPY3KvF08/+1zjYWXloERMOETZtZE66h5AqbNh
kb4T48SUhzVZ6wBmhT2TXzxzPyFNxhIzK6O6jIq+OnWrGfOG4LiYGgYou+NN68Ks13TgSSQg5wqn
m9HZR9I53lxvJ8lnWOTA8Nx/gDhNf8w76mNEmhM+x0ssr9vgqR+yECjFY9TYdxIywgpDL2WHdg3I
f6tqQLhJfo4zXnWPxHsFgNiapzcAp0zJ5s1UuBzw5VUGdi5JJpR00WEs2juq1avcolFcF05GHIv3
KlN7DJf5sq/Hd0PFUNBLfXPVRAbAF7IKai8K09HuA8NawgujpcoYtOXELULaoJlSA1jac/I/wS0O
8Bl7Ibnup0yASFxgJht7nbs/98SwJvoAmHrtBylTjpU9gS1LLZMVyViUaTjtGgvHmMsW1NY3NTEb
uz6Gwe7XFc3DyKZiqgMTp09vD6A/693oVidHlLvZvKH7SOk/ThsciKEVjQwJiZ9E2mXQ7Oa0LHLu
uE5HDETnOliFiNtqkb/MDXzIYXLtgAbgzegVmy7ved5sgoIGH10DvTaaZXvonyQhj3eLKbaO1AiE
eh9Hj8teG3Gg+59uXWzNDE9VkX81bUTT3lr6s6gMZP5wZkKXORtl5ZAHU+bFT6jiSb6ywPM1EYne
WFaaFXeh98JQPDoJK7zWzk7JpldM2cobhrCN19FCm01Vh0TKcPat17Z9Iv8uAMB4TfZsIFN/40rw
jYMi4wK8LGNn07qP0pOfemCHcIOPVhRCUfVHPRzlc6N/ean+ToEOxE8nq0LrvJu8MiNoWNORpFYe
eqmW4wSqxcU2XvbynNm0Xdnov1diuuYWsi/H8bmb2pOYn32ju6sktA+6TO567CgLOjN/ztJsm3BV
cRo+lCYB0xS1h1T1HLrAfzXjnGoNc40paIU6ihJsbrmEQKpI6upDuzzNebXXUm9XtUt8bPk6lBO7
Mp439bDV2pNFl4oSyDp4frWNike6Dqs8epTj1UDYNoHP97BH6PP3qA+2A13Rpgd9PzvcGGlRCzeI
Su/MQAVYzjGTAG9mKJncDweGGgQNuO1dSj06WWM4O+R9LOaNYz96RFnpxqs9f8+7R4YtXPW4DHIa
AL+l8JuOxLJUbrPpvJeO2XHf6IFOt0NcSoW+uuo1Om5wynKyxkNuk8+TRp4VkF+yFRRW+NSfHjqy
umFpo0wgIrsOCsN7QFxobarJuLOgIQMBb7mFgGcJlv4LOM2hzOu1Zajrggvexk/b/GA1TBqoXkIt
8fRjHY0PTdNdyUzbw9G6rOeKDyvxS66MAFkSjJInK2rDxYzNMFPuDqr5uTfAR4rZu80Wiwg9bQY6
4/Tc7mYnPhq6eqtskyg9OHbu2Sz7BzFa8c7r7flEM8sqbolf+uIAovfhUsdYiTo5bIpMtC/7eD97
11HWT9ux8zFI5rQ92HiZZ7xE6KrR/y9QicSjq1VXuZ6TomXyFCemc50uvrNv5pYGrrq3cnrDDpca
CaXGnRYdykH80vfWfHJHe0NlzbRueGkuISiESGIkrE+GcYMidt0a2zzNceqME6kfpj6u4d8+4DYM
4QQfBWyqpnka24H+dvmQQ77phj7EsevBBtAPpL9txpL5Gii/S8vUmONDOsbjzgYOvaERnu2qJYZ1
nHTOlSUmsHE9QQPCppXbhIlI7hrauDRZ4mEFavO2XIh6akd74nspxDT67cJsdjBd6Sj5YxzUXJBW
MPxxQ3fUWbOfFec4OmaGrXbFMMfcQiK581Xd3uq++5IBkN13HRRjvU19oL5RdEjhnSe8C4HtNu7Z
l+W+TOvrJNlIs2RWqnvfa75tZRuF2IoFq7ZtjHdV64KjBuSGJikR28ZNjpaXr83EE2Fsw1qLCdiJ
mgpccm3tBwuwswQRbyURwWkdmivvoSf0DZlYAqabknDFQIH0Cn+YNtKjWhr7taDSIHflKqaKvoD7
oBDkGYWpS6YVsOQSSBDhkqfR8dLtYlXPc6Fd0Vt4zJEza/a002EQL1kMsxCZL5bWgXa/fVgS0FXU
eapjeFsoXA+9ma5L2T8CDr6pMWgE5tKTn2WlfVDmcjzrHUhtG8/amlip3xJqavKyvRZxVv49mUFw
WzaH1wDRbwv4+D0DbL/IW9dOyUGzeMLEfAZT/Qjw9EzcRL5NTcqoGFfNhsv9XhbS3peT4UP3gu7Y
NvI+GrU6ZUCxFIeuz8stAqGPwmO2l9A80DkWY3G/eMm+WpjL19CYAzGzADPieryJBR/VoYjzk+aa
BDBUI0MFEiKSgzNkB3pu0QZAEslvMnJCAgSKILbMbb0sQeK0fM0l8cRR4x5wlhaQCyce49LT0ek5
V4MQlDpO4weXK8uQAKvvqokuJ8PXADApMziJWi5PV0kDKtRX0tnKavxqFD0LdUkbj3JT3yxdDKs8
1+U6Rkx0lRfmdZqNPZBrlnHbe+W+b5vyEEvzknA4qTCCN7kyO9PdOXr/FiVLs6GDASeqjZKQhLDN
pOn3PI837SVilsZWQqll6GDQSf7ADAIJX+TTi4PalIdpHrm6tfIIhSn7dJBt7z2ZADerYyr9QVm0
9GYDhkeqkQ4u7HW6ELPZOsm4l5Pd7TXnkmdVlTkJHe2l1gOqBA8RQOhyQftCYApALJGJkNKNVWkl
120sPqFuPWslBV6bZVt9QIRgmGMROK2Whr3XvMTMkG4M7h+hR3fqzpusak0fKQsMWZAL4CntbC4W
A4x6EGGZTRrUs+x+Vu3D7EavhRLaxmoX/0SdSGJSzyw8bUml8YmJC+itn2tuxCnA1aMWa+0em2z2
SCCad+pUY+9bRYNbRy4H+UzcGJfh8tIU17VjVFuCCGo0R5baTUYrToaM/e/z2GnPdV5NL6moFnL+
1EwjlAQvfGhvuobRO6uXq8ZJrufEuNMG49Kl5Q/w6qW+n6Q50g1lhJER5FVNsg193f/MG+IJ4DCs
XaOF7deXVEJp7qNZoH4oKc4XeG1sI1bhISMwRucuTi0jLN3m0fEpbkCYIzewomHdTR7oz8qfH/qp
TXdeXnaPhtadSbNO35iqtLsprgj/bKczCYr3eF2yLWlTzQUWawdZm51VhbQlcsF9maR90JVaM5gz
12Vflfukn3WybcZ0XyfZpo4IjqENdq6jor0eR/Ue2R3ZGF3OjtYtBlEp5FCtVNN1od+0B1+c5li8
97QTEo18tC4Jewh5rEqensRaUHkrwOcrZrL3nejUti6Kemc0qfm78PtPybH+t9nDdQNd4D+3hx++
2u7rZ53V5Rt++MONb6h80YEKtKdoMlBB/k1opRnf8BRgMETvi9YHy8rfhVb+Nxwzuk+wPLQE3bu4
d7vf3eGWfzGHI6XEhsX3oV//M0KrX8lNOLoIHMaojplDF+hVf9FlZpHKLxYSVoLgD1wtGkk2tDPq
BluFDWbZ9SP72HUzIkFmeSwWST4oPcFx+gSsT6OrRSPCmsof8C+SAtyorHpuRV3wKBb+q5X77k0q
TP+epiRCyFFq71biRh9/fcP/1Kr6/xNNgNv3j9be6ev7e1VXP4n8Lt/x++IznW/Iqv+23kz7G6xR
G38dDDJE15e18EPYZ1rfUMAKQ1jQVllaDsvgx3ozzW/Cdi0HQCruF+5/f2q96X91Xv5dcosnEikf
lh4fJTYfu/2rGQEhtlfHJdr6yUkJr82GPP4sfOxKQel6+ZlQeORTWZ+/lm49E/BH3xxKV67RrGgd
DylQXH+qLCWXdmiK4jEF0/49x0zEDA1R4g35w7kVVBUDTVjbjE3jXKCFLchcoFzV8pNv+nm1iVui
K6Dn6mpZdWLRUbXluHv5mRk6sdjR4WEKPxp/ow1oP1aFnz1kQ8UirwYAltWiufe1O9IdrwerOZWl
Gh9KSPtX2qBmMpwHMiZVq/fcIAi0TELTUfC+tQsTaLBn5pymTvYswdA+MEhbxVdJt7hN4Dqd86jQ
4lxCH5h+bJdGNc1RHyZCrVAP08hVBX4zz1YN18Z5zF9pjX8WY5tnoSSBgM8Q7IfURsG9sRTcyS0a
4XlgxKN4s4D6n11Sgp7NRAdYXdnJWrMyRu7EBc7cOZS7rqTq441Bez3UvF4a5JUa+bQSMEh0+sEk
WgTdJAQjs6EyN6ZRJm92QfTiqqLo91ee0nsCSTsJxomSvDADPa6yPuRf5XtlabIOYtfXnSDRi/F+
yLzsqutscW0SfIFfXM0d2Ul0w2lp99ypwgTFTbR1u9G+S7tqfvO8qPS3MCUQDlKOMdOSqH/WZcEE
chUjc7mxMBmgPNHdCBZt3hDJK10zeZ1UDdOson2YrAij8mfo43Q2gprKYad0ZXzg9M65ZkC038y+
nv9WGp7zmSZFJg9L2xU6YlLN+TLapn6kMWGSOhwPMLlMopwIq/RV+b2du0bblB0xIvAWiu7coE9k
Hp9a8Osyx88voo68vU0BI3SrPkoJ6bNr6LIGiYrNCjUXoY/W4PYakNW8e7Capbwn6TQrQi0zCBRy
GIsc2sX2XibEqNY27pRo/yWXRhG9//z3v4An+KOd9PBe/dv5ff76eS+9fM+Pg9z9hlLaNmBa4F6/
DBlwHv0AvfjfBONl9NI6+EgQkRdh9o+d1dU5ronHAXDnu4IERoyMP3ZWV8CjxKJ+IcNwwP/H//nJ
YNL98v//SHr81cdgXfABDuc4ZCXBHi9+EUunVtx0UtPY8hBn8ojW5ORlA9FzHYFKeKVBBK1iKGQD
V+dWXcnYVulRLFT0K/QNcbHTtDTlBhMh8SZp8ALuT/qRBEiNMU+0whAOV9rWHBSQqTu+kaOTupuk
j6ZlNWVkg6wmXRQxcT6xugjhwG2pesELYDQ0qUQ6/aYfiQVjRo1jy2xqusuoYLaLoTtyVVlN9Z6B
eHYDEWXqnoZN2GOUR/6WduKRaWpcUif75XHUxNKGZqJBYFokahL6siPlcdslh9Gxsw9GoMzlnQ4W
FDarQzOBQKY71KgnhyqrDJNYyi35FxP6JKEX28rvH/yKMK2N2bRMXQexl7kLQFq3q35dCjPfLpTL
7wYdZqKblJdD/u2M96nJ+rcKYc6uHsmftfuy/Ndj+LfH0ELp/8+L6dN7P6TvP9Uzl2/4YVrwvgGV
oXZxqZkFK/6/HkFDfPOxJQMC9ggaQSf799rG9r79J3tnsiM5km7nV7nQ+rLEedho4bN7zEPGtCEy
IiM4GUnjYKTRnv5+nlVdndWSWmpcCJAALaqAqoiMDHcnaf9wznfs2AnBwSElRKruUJv/cQcGwW8h
pQ3fTxUOFZb79h/uun92F/rnUv4XOxHYWRbdPgU1/wC4QBb7V89CpSPwDzGpwVRhzVedjMlrU/uF
2bSZ2guIYp9VM3UNcRw6fk0RECkgcUpf2d3Q+TsnEf5T2Bt4hJZj4YNNATSByvek2ZeGuJc1eYAs
o5nvROggCY0cVq0vkHekSde+pg6VxBay6HmpplXksESe3G5bRxWKZoQAi1qhUG532ERTwDtjxUqu
mvPqkXdtrFa9MPpD+21v7evAH0fU6vGA+hjZ8rzGMbEQWMFSjxokIO6IVW/hALr2bZrqsz2Q6bUo
XzwRs57ww/PGYli6Xm5J0/IC7OiW910UutN03iFAU9P6vX1w5wrUieMtyKZnczslafM1cMudKlTD
57ANfR/BC7hLgwpQoU1fq3c13o/vTJjBGC2Ogs7socZjOEwYauAuLJCZhaJMX/AjbLWS+TFB+FQj
K4sR8DYBSPCQOz3ZdU1qXvo8k8SgJo38rquhD1cwg1w2Z56NkopHN2LefLJ6YH7lGP3oZ4sBsxlz
HwWLLIKrSIWGcXuHJJrdXa++WHgWGO34a5gEESED3TciMKpksSlWwp6tKwdtnDmRmZZ9I7cCsERC
NMXzBCNdrhqVB3pVAC5pWdmm0PPFOGRPo10iAOrrNun2/RTbiHYJ+aDXCtt5PGEnQFXsE0WK8ULk
5y1j5aA2Jow8Os4Y/8h4m0rnh1KJd/LIVowxIrKqJr+6QqgoZO7uO5eXw8frsRbDtaGDnTSTOi3E
a0nk4optQZUW0AQdt54ACg8Ry0pCGkhemlp15g3FXQLLpYemaxGPo1pribAyq9rGpN+x9bfdQV2q
yasayPh47lZTRBgaWqaIGE4raF58Np1cM3Gr3y2KME6LLhA+g0yftfuofE29rIiFo+wli2TtKsLF
e9uiuM6LAQuaFbHgcQhlXOMPqn7MaWONa46pkLCQMoS3GbMH5KOiBNtOczOuZgyyLyNDQzaumQg5
KKLzR99qgU6WLLIeK3irrGd/6arwMAmVfdlxNS97vGx1iCwHIsgN+HsbgQ3mB/wTWi77vJvrZO2k
LkT30O3zpxT39XA2GqQ9imNJXl85euZJMo8DcYsmEuHHMjiSvUXPRjiv3SjfWRVqgHXtOx4nKSNK
tMWCXLeKDGkLlV8yvmnVec8pgzVCgh3D/Fay7BuuvLgij91JyrnfVaxI5EWLLds/ZhmSjyMu9Lrc
wSOs3wFns2KPrWG4FuXItnmZcamwx3SMsx4Gw+fuYEVAtNKnXQxFP0E1vhRRNm9YssaQpWKqirVM
EnYpHYIvfdJOnj5GjLVwIBrm65tCFtNd3MetcyqAuQUH3bO9eoD6VjlvQ+yWzjYnHhbbkXC03HS9
GV56LgZ/hbhxwh7YexN6h6VkMEf1s5TxWoZU0GBh4DzIm6LKg/Qum13UHXlqDczZkdnOl8T0ekzy
J/aX15WXFF9jqOna8DhOCY8f9M8rr6i8YT+Fxn6CEZDEWxKlk08SOopmN4e4tomSGAu1n3oRVwdd
Wj6pAUUTncIK08SRHDCR7+IFieiDcaHJbyoUKzZi2pKVp0Ad+9Va0fQxGBC+F4oBIK2VDMZn/I1i
4aLufZI0JmXEVg8tG4sgKGOantbF34NWLczu3KXews+TzbYmt+g9SMkCQ9fPIULnPCu1IWzOuHBd
C+/RhH6GbMR2VLvBSI27vS2nvmJna6ensXUaEGBiGZ47Xwzv3lyN6RZx8hDRhLQW6xLHb9lmjRYa
WOSXcUzUHMYzZN5hW+yUgQvdQ9gtyUO1oi8qTRIkizL1nBU1prccoZgk3jaYHZ5SBahc/CvEaNnk
1hMSHSeTx6OFnId5leX6DGPKw3k89AgzXgoe+87eYjb13pMYAeBHlqG96V1E3afcpKM55EXVJ4hU
5fgx9J1iITB25tGif34csA0SBRfHrxaJTisEiqXZI54OTybt53f0ydmFYu6Ba3WAG8AmaYLoqdvH
3o/Hq3kY6i/VLUm8R+iyHMZzVsMa5SGhm2UgvzTtOt2oY0ccIbOYXCbVhvOL1PpaE5GW6Tce2uDk
Ii7KFxaLzvxolU58b+JwfI47hxjaqdDqNvL9HhaNSefnqrAQN6W+QsvDBxTso5rPBVX3Io5mSVl8
LPY5UrTvwtAgcS013NJqIbGRJiNsVvjG934vgodWCZ1t6onEKWhMwkaORnuKttC2k9dJ1jmJgkma
f68GaIMw4QjkWhlkpYQtpTEmnklqz1/xEDJfvJ6pv0gtuBH7BfeOf5k2dsliv8ln7GJNr2/yPl+y
bVg3OllPJnLfHB/nDCce+3Xsu1OiifJmk73+Wfn9/6nef2HChnz3n072Nm31o/23//pvj9+rzwGT
/l9q4j///O91MQrq32IIsMD4ALlBj6HE/cPMe/4KMzsme5ze58r0z87Ui34D4QOKF0S0S5ycRzH9
t5kfX/L4FWOaSUbU/MB/pS7+BxwCU2o/OJfkAFIp0YF7na2+v8BeAN4ZAmAEuPv6q/S/nadgfTVs
GHDz5G+2OM7P7m9g2gySM+IL0/5/RR/g9f9amP93v8E/FOZ5CgUx6fkNOhy91LmsDzNU1+VmvlqO
QV/hirwr1FsdjusxJEfJ+vF/6kr+zwSAnG+sj5a5WJHlI53LHzfa2Rn+l//Y/nSJ36nPfrlHECbG
vzU95+/83/3iH17zx0XiNf8ABwIZ5f4zo3j7tXnzXfufX+Yskhi8PKj3H8Uw9sXH+D/4038MswMc
64w3zi3cX4baoMW49OkL6QChxv39Avd+o2DlhgjsBGIMJqq/X+Dub5zhZGJwafOz/vb6b38fVP+z
po8h+V+vLZeNDpwq+Bb8O6T3/Idrq5CdFTAUstddmmCiIa56zbi4Xw+zOk7IuFgQXprIeWZKcNv7
n82Yqe3SRld0F/62HYeLoA4PdVshjK9vLCs8MVK+pke7AFYC5Ca/tnPzbdKhZjATnYSaKUqGg1Od
hRru+2Jnp96371Fq54jyE4QtdfCjztldTrQCnvMVxlnBvpy4GiEEcO2yfAdLG35KhEVIARnC4ERM
1D4IuuY6sNrgNMXRuJ5LxztqFPQrW4TqaayIs6Lz0m/2krob7eHto0sljKIJkR59x2zc3mQ9JIpc
hh+Smc8mLwMH2fvARh0Oyq4JovwGK0h+8Eu0bFLyxCDSPIuPoYfGqh/78F4v1UOGNu8jOgu8SQt2
CBSy/euxVKTHCXD/VJ9RR5mM9BTRUhwc7CZ67nDprRaVxFig2ShToRRrNvzEjNnyts+io1fqeoU+
Rq0FQ1ZMngJGm62c10CcSyG+aYjmEwvb7C6p5XHsWlypgs11Dzu9rfbJVG/DFllW3a5LMhcxux2i
6mKYq4u4bI6xR85U/UQiBPolai2b3KEeN1lgrouCvNwF9UmZ5k+gh/mG9jqn/tgk/QizSA7vJIHt
Glfd8tm/amm2SDfXTvwiW8RzpFYWfnM0Ys9MHen4Q0R3YTXJOkRSmPCifORSZRJeOrmFtoNqA5NH
80oVxVvsMUsegMxl8gPnWbABA222ji+Ho+OC3vJGd9zArLuuZXXsjejJA7bftO8539JFPgzZYpPG
WJY3XXXlWe0pSMtPf7oYWD9zt+2QNJ9JBchcxyxgll9FXMEfPNjFrRtIYhtUcSonzMEAZ9YoEFAT
qLlae9OyQ0GFq89pfnAhoPWI8K7wa1U7107lRS3AwqdRfRW59LVDF1zq3q2PCPd9FAXIt6Jz5RqP
2Y1P8iaqflJTfKx3aY6C5l9/bP+/tqx2//my+mEuRvPZnzOUfn3S/vxTfxQT9m8Mw/ww8Vgvg3A+
E+h+LyaC3xI2gazs3JAAI9c9f+WPMbcf/Qb+HDoe4SEhIKeECfQfxQRkkBicJxNzyCHnWsL7V563
LAr/+ry12X5DzuK3IKLs/Pz+h2rCwzzfOeDtV4iA85fKTyp8rGUWrggQIkrX7mxyNSpDZKU74q/I
ow4jnBXd4mtIj7nB0iXzxEYJng3XyTDKh9zTb3JQ7XGk6bmpdZtcVJbILpOlmSD+jK3YuEPZXhHm
LVcFvdbVlPRb9qzuUWbJuU6fBlT+hYmPcZUNKBOhq63cyZkvAs9Se8T31ansx3FHS2AAPJTOhmi+
eDi2hJpeZJNH7mypH5qkLc6YD9ymDFLoVOn2iG/NWBemgcaiPg47V8o7wXCRe7/pSfiYYA1YdZ7t
I5z0WzF4sBJ9xUC+Z4mF1acImO14qoBfLPRdKZE1s/xFR5W0+KT8zt97filP0ThyPGSs9Bg/TB+z
0GrXez7Ch8Ld4nO31y0KgrVbJSUepnpZzRbZjxaYK0Rq2XRykOgyvmI/ccTyFdXbOWc6jvMvGynx
hvzFbhbr3bUMq0CZVOwmhVqTNbuc9FADU4ocbb2a3nHfgb5Gh3HE0rxqGXS8Zs5Ynfri/DxSHuQQ
f8KOPVTiS2dudmCcutMs45BiqoVRVNMcc2BvEB4aD2+M3RxiskC+zT2pK6rHjJBBNOAJFnCYETQ+
HdqcWcfKLURw0YKMWSvZm6OoEuvaK+wCp1Pd7pPWLjdLWxKciTumIUDdKkIawLMgfZEDHHO6/awL
L6ZezZBIWnNnJj+4cxvcA6Gs42OrvGQfd1a/T5JhuABFFmCDqEKmCZPYiUk3WA6YiWV8qN9cYc2b
lMDCHRNrRnPNQF5tRq0axCkZUJ7lPNJ+CaJdMeq4NQrJMDDpSupov/Q5wxvPNNdEoOyR8EXvcxTx
XW0b8NYJuBE6Qh1dd7t5xFdRYa5b0etFJz+b/atmQIcE8jM/o/RqlNaCM7YOomMdGwRISBUPMgnK
VTgnTFcmRifggx79kCT5OXEca53YKQq4UMQY1AgPyhFOvbQEEx760YLMEGRuc5EmDQ4Ee1jUum5j
+kd/KJ2XXOREAJXT9AHlZVmnmcd6J55pfAepMVsOwdit7KbI95lA6J4xndnOxCBukUHDHCgifHvJ
Ijnz3AoKTQsiBEV9D25qCRHkjagIFd4N/eb2xmbUkev3xs2Dx8nMb5WFw084wrt2+umCtS4kFWQ5
eyZRzk3C/Atk4mLt57CettDV7V1T8xaNU+hcdSjzEBvU8hDqBJsxFxoD3AEOO9pp8CBP3ZxwQKZs
9LdpoF7Q/5tv7tRLZts+gfBtvSM6sT001gCwBZ//OnSql5a5+3b2o/SZW1VdlvBb7upcP0VpEh1U
AAcodM9Xo2FAdqP98h7/KpupUZPfXlTVLQyadONXzGRX1axZ9wE/wxHLTKhaNW0HodHV+uDFs7oZ
qRE+O6xjF0uMArF2wgFrjDsWeLKxLqwdbZNTgGDY2s6Z5V65aoSIVmfz0G10mDTXedWVF3leB9SJ
VU90C81bqsy7NffLVS5b86PDkQByrA6XvZRDvtZ+qJGjW/jfjUg+nRSdYcLP2xNYP55I/prxReIT
Es6yk6L6VuGExX41l2xEAtAc8ylWxZTcFO3iGZITVPXccatfk6xpl+vSaswdho2rOOv9jRdn7pGj
jGhMEqhRdsxDyxUa+c2jbkNfHhngNfs8rRBBszJkWIVjpqitk3sedOqFLNUx4HEnukkaMpLAPsHr
eBJqDC9MVZePrgp3GKziy5+T2ahv3c14jgqtEOntdZhu0p8ZogQAZVQwSM6zySaTW/r+3pWjv0mq
6cPrKJASVVLjqCXZObgEVnrhCso1xiwRDck6EGRuF0xrrooQW+dU1HtIjgRQ+81HWPWvYqiPUQLG
TgjU3flDaBUM2vKsVLuwCcMC1pSj1lOm5WGs5HdQVcuVtbTZZeCcLxLP6w9sceEqeaMn1/hcnYM0
PClLM1wvifJeLAiV20z49SmPG6aOOpWPVREtb0VXx9tyCTU8HUbWnZoGRAymfXUh5SXTcl3NyU1M
jPqqn/ofY9/1u9FVxAuFcsvTYt5RN+prY/n+OuNjPQriZcfIzYlWQy4tHMQo1vzenHNox4FVDQuE
YkOaveHYptmBkkImXozOfF3lyj+mJWcjebnJPZEH2Y1gMrBRUxXfEb4XE9xVXaoqE906+JmNy0VY
H/wisR8khKnvtaE5Wok4Yy5RFOmRNcF5XQwfsp6UeMaErE9skcw+JtdnbeNjWqdx1L4o2Tb+pkRF
spJRG1JdS+89daTcOWFTQP8bvegiIE3gR5sL9yYRtX3X/8zzBewV3/hZxW4tHE5uXC6nOcrSp3bS
xKqihBa3Ok0/nHkWJ8b7Zh22+i6LHO+BmWm0n7Vpd9kwBqALZHRkzzVvMDzkr91SBMmqk571WlmZ
PDZBqput3QRH3NDzhucyPpwyCPZcmPamBIF5Ebg6vEGGu8zrTDjyLtMm+t644nZi9DjhS0YlRczC
0FzxEafdihV9czubRT15GL0ZYj9qHQ8MgCcBdcug4ipVJnZtL7OtUyvvm5sSHJ11cNpIiAQLvKp8
u2PoTxGxInFYgFOR4YssoFnApGIiaXfpVegKeZ335XTfZ4M+OkPVbXKrM8RaxRhCkdByeifa+uB3
FITy2TrmXKGBvc661LnISF3ZJRnYxcHHNUZLuPWyOr00OdCZXFiMsGdXIHAi6B5+U5eaXaLyvTXI
5tBO9dUcI7Ku4DRmp8mP2rU15TZT78WEMGj8ahuN+VkC1lfpdk6V/zZCBahWbmyx5iyJHGYvHf1o
3F4fYnTB120q873JYnMiI7pHURYrjhAHRsLkxKTWOnZ3O3WWhIAThcFGc7MHh7wMvQ5/X+q8scfG
2JXFiN9c9nj7tsiyXZTG1kOVA5Qr2hTywjiH8sn0Zffae9CHL0U8p5/CY64NP6+BAQnHwdBM44lf
myJ664vJgCLXqJp3DWk86yEiRTkIy/ib3w5fLGS+2jH0HuaESLW4xg2Sc+zXqB5k/T3x5GhvbFRS
5EeOyXWPIYgKpI6fTGiscsNXrRModbz+OT3smLcPvj/0+4iWYYcJzdwH7DYxLBWGXxzDqhr7nY3m
L6bWysZVW7v1xg/0uBv5wG+QoIBtafAUBna6q7Mo3xoCWD4xakUbJDveEQmZs4lwZR5shX6aT6I7
6MmYbzDpxu1Uv3U+JNYoRZ7uRuVnttTlZZNQidUoXLUI9k79CpcaMwMR16CXHrI+HFdytKbv5RiA
yBj720FU2ZE65a73OyxC8rrv80+3TVjmN/ednXw2wtwX2v/wKpd8Fjs6zK1xL9ECP87xfBQiuk3J
ed7qxTlqUw/wU4h4RMDDkzMPj30GVkHrDC5D5GIFD6jp0bHhuN67izDvmlECj815oURLRpyzaR4O
94vunOSQFrAzjiXpxNZdG41BdGdVxUdEBXvnWt74SNCtp9D2kI7c4BG6s7KhW0c2cHnQ6mIDnLZ+
SLGar0yCZVJ1Y3yioc+2s5nNTRIsi70Kkx6IINAg8GImtNh/9Fm2CRi8YJBSuOGgnVkbPB3lfab4
FgALSe8sV/YsrQPmAZTx8qxxyAWnaw035WhlwrqNTBvCTSNr6toXU/FpY6em5SLXuQh6RiYp6RZe
VAS3KBx7vLqYSxvNvpeHsRfuFVWOLjQjrgHTZoTXlwjws4d9Un2+9XzBU7iWOXjztNmCWppwSvEB
o2SA98UB112Uo4sXAU7/VT2SmjcXLyE5dOXZaGIdmwUhgFuHoGIU1iSFpoIOq3Ru5cLhyoTvHhQU
1lD10tTZmsNEPdSFsbeRMvUh9NJ+F8cktWZBdGpqkBq5B7Ni7sV0l3fupfC72xB/4xZKXfdsW713
31VLt1JuOWwaTMpX8MfzrT8DZ4xKURMtFGXHwLXSPdHzZrtQgt9ERexe5Y52d+cR5B7vf7dayqi7
K2sub+POM7QUdnB60Vfk6WETmhzCwGbrOEsjrtIFbJRtNwkhwQARq91YTPW9GTViW4hVs7KxHToW
3IPFO2sZCqJqLgNuO1i5SDjXRa6Lb9gjuGWzLLl30KY+Ky3AjIwpllXQcPbw2McJeXphnYApKXgT
L7FS8K+qyO6K1CVLDwKt3C59Yja5wxPBMkhFs7zu10ChXzKmrNeO5XO1TZk1XQZNEQ+bTFovPaP8
bY3+hOBgYZ9ipzUnM51VAsI7VLFsoGb0EW1kmd2aOU22POHq+yAw4y7vbbPuQhmt6ybU7/3kmE3J
JhRXoS27H6wtWya3gYDgpHkOscJEIdESY7+eg9R70mfPWFuG1cPULfZmjkh/H00vjvhGqivolY9c
DBQ/alzsk7GGDqOfZOPdaqs7omcotpG9tJzPJIKS+jCoFf2Hf34tTHNTrW9QFccPfSapCd0CE2fN
hcHcMR6Zd0h5BZ2e6GICyx9jE7BCUdp6T82ynIk3xRcC5PgFFUB5rOxBP/57G9RYk5LYxfLv5Oe7
62x0Sr1DgBF3XUT2dycu54t/B5JqwBv7OPy8ZDrYiGyxrif6mrnidVmoFKVyAp5yKe5oO8trRzvL
7b8+evvP7EJ+XYX8t/1ne2biDj83In9uSH7fifz5n/93LExch8nZ/1we9yC/F39ZsPz8/t8Hd/5v
7MkZicHNRqYJzPpPdZxFiDkZXWfN3HkVwdyAJcXfJnfEF0aET9mo8h2HwR9f+mNy50a/haSIhqhT
w7NzwPnX1oCsN39ZwgVhhNbu5/ovgXkKevg82PtlDYiXrM/yDgFZICacIuC+Z3PAUBt6jF14thKT
OUAXmhcHs/Nk4b/T4WTUhvIYZQA3C/tB5vj8HzcNmMD5ombapmrsZdsiyCN/3S59KjH3R7UkYZQZ
1P0v7/Ufy59fdbbO7/ECf7cv8CJYlJIs44M6duG7n4etv74IuVD2V2L6UnROPL0jHzrbQF6yDXg1
Ad8FgZjhQLgsZms5wFcr0u8ODDL8zzRxRfaaNqny9mFfe1CPID5Vz1nU4RMe3KZGiLbAfnEmz1Pf
FYJitQLmhois9xaAJoGMer2eREDPydPR7R+kBTIOc5rX3lpR5nh7XRfMXRRPqmFvppRDSzPwnFZu
2Nli3Zg6BJcprCjYlkwzNgV2WEpLR3a3lpuzPsldMFsbG6oichlUZ4gAcQj5my6V1recrqdZZ3WB
kolCt/kCEp4jUGIY0V1jW+xeY7cKnYtRLwlgpB5DYjhDb19Fo8APNKWEnOEyw9a4LYZztSFby3a3
/BDAnpnvbgVJhfeAMtk5eWipXjltYCLoYVLWg+kwoO/KYOIwWzRqxK2oyuKxcOgjs1AU8z5vssUD
EdHzPvZW1WCBH9EbvvGnrQInnJ7mxzxpQ+su6bRkvpkGqBbtvLVB/nROcIVpo1523shWZzOZxKIs
pdF5HW0acir/oUELuNDEUlak0UPOiJETMwikOcRAXzQiPz2/cigJscvjhcwSSeaZuVWe01U7pn8E
AwadkzE/LJykwOHgwAqcJ/yJqjnHLtle593j4J1gAZYFr2IsXfnaKjKrj9Qt7t1MHFELIzIfT3Ik
/G9L8leusStg4CLOd9LdNWwgiaBnxrO/Ifmd4wY1tt0dRRi2UG7t2lCNd4VH4QU0Vw1M8jcTXGWB
ZFXlzznGbPio7GL8bZDODa5T2q55NZVN3b3OpEV8MQFD6U3Dmzk/2qDXt/RAlM4K9C4WYLfxvzsd
bPETBT78v3Sgbl+P8VIs22FQyEp67qmcmXKQ5d9kUM3vblvSOLcuxN71gO2XOUuVynEdpKlybxgK
88MyDZNk53NeLUy1F9J2tx1EQtjVCGW4LuKJsGAA9h0PkM5H2bcDHa5vG3LRoE9H82Q9CH+M/WNs
oW/bYGRjMkgkJT9UYf/OcaVrfasJ9mHJ9PutOI49+JhVWU78CBk0g37TbRr4B+TnhjFBy9qgBSrs
gTb5AbJFgBAZQflbPWtYylZEakGeJE86b0Ptb4rwJw0g0fI1Buzh3ogKJeXu98vVuF0avGBD4UOv
rYpHw+8XnZyDItvDahqx+g8GxWOO4J27IxRnePGA4RsqdrDxC6vjop8yYFvI7cJj48+lu8oWnLUy
KIc73hOUmUW++K/WmFaX4JPGG0xOKMVEmfvv2pqZwjdp+6OsBLJcz2Wol/HUnQY3oG6kTqAyG8Um
i93pkNXNV6Y0eIYGpRqMx7q6jgTt1NpHDUlv0vYKrVo6AmcxdjBvmzK1n/XknEewVIQUF8urljTp
zOyabyDjqvNxkLVvWKOTC7EUhQdyC/0RKDzlrlWT1hiQW/HEfjA5dsHcXgVqWWYGkbK89eZRqjXq
QO+Q4XEEIL1E+Tehg4c4p8/mkypQ7aJYGkciFc7SuYSfgH8qiwjpksEQ4ZduVOEw9oUI6uJbzDZD
6hZmXSVZQf5RAOdEOtFyX6GOJqNtmYLb0KnbSyeWfAYseR6VPqPq0yE4LZEmUKEHpUbbOAdQCfri
fpF5pXkP6WENXBvGheA04sBZeByP36poLK+BHH3Z6DafKV/bYGuCFL4MWTiNdZzqNn3WVfmgTJ+x
nVb9Ja9ebJgfqFeNOA3NMPOqKmG/KoVq97Li0p1G6aGyKcrmZHxu6GLC0wFRM3bWBGcTzekkMXdu
CYtp3pqKot4ORP6l2qV+4Il9DgNJweqsSvbpexsbGf8jqvObOQG7t507RnlBNtTAwHyEceucM8Fd
lx0NtUnA0hEqMagP2n5KfhMVkilvN6XfW8LHDw7xNm/YRVmhINzt3ovCIuQyTe3loZsx79tF1lkr
gRsHdNYyjvE68Ut322ZheG2EqI6Y7pHtsdm6rGcWzwD9spPrx91BNJF5m1A9M050Vb0j7jxki2aX
7TtHI7TgqhuLQ9mWI5oLTB+ZwYq2GuPGd08QgILoIOrSAi2AchyA01hNP6xW+59hPn2l2E+uMtFm
gB2i5NuCwu41tqvozYr1DOtnkO9jM6PmLBdGg72dMiXJosnZFFwX/FV4YS/KUpbJhS2m7t730Y3G
DH6KDapV+bnA7P+Ky6G75Qnfsf7g3rtGczJ+OM4YPah8Qv0wOyBDCR2ILhXqO7nphSvWKEbjO+ku
0fe6X+j4rLC454FJ1lORmefKmYOLMc4dnjYyvYpFZT7OnsdnRcW1c4dhvGPtm6zlMrJ0pB3BRSSz
6RWHGnQ7GSX9cF27uXmkgwYQBl/3XI4NvZwOFUaH5LWlqIS2R8RfvoWmgiTfQW3fs1ma2AEwlHqF
z8PN7hr0t8YLcOxZSNb6dZIp8RWPs++vylkO5CyGnP08DmKxLgpjOE9SA7OkGBlN5Qxh1+4IV4aT
lotoBc/Oi3YMgDXojsKqnquQpcxurMx04UPZijbSTs5DpyHO1100BUjDu3a07xYWLOwY6+Czxk0K
mIOH+wp/NrJW4YTC7HMnIq/AuEtRbwlXVoh/NZ9B/G1KAGOv4gZd+zlvCv7AKivx47kdv/Ra20EZ
bOpAh/4hdRGVw4iY8oFFFZdx63NzbRynkcmmRZz+6UaKXdKMOieFTbVgPg0st9sgpmSdptMMLobE
9sRxJ3l2OxbzfaBLLor6bmArJIMWYmGV9oPaDJ0bWvdzVDjDpp0gAG1jzs1hVcMCdd7awnfeaBQX
fauSxV7Xi+/LfVBQCnEG2Ah1m3nq8i3bMqluQyql4pJ4OCg3Ml1cMNiBSjSfxOjhni2T4QXinLzj
RI4neMgwPbBierJcWaLg5Fp6KX9ggg3E3m6jBKqN9lW7i7TH8SFINz545Vxn+3ICqepjhgATZWJg
bvMcML0cPJuq1cf64tyJzhcO6Pppug1mjJqkMDhyz+I0uaglap+tS4HH/rWZ7QPofTvhYVKEF5BR
AntdVLo8eCkYV1dpzlVf+sEXxdF1WJdOx3vosvZ0vEFjb8M0h5pKJoPmkiQbdkfrXV7MVetd1EMs
fbDr+OTXIhsqH0G95vq34DJXCAXhh5PHkXSvkcyAbflm7q7BtsPQnnR7RwpAXW5sDCpE2UmbokNP
nh43qUUptmosyErrmI6eY5jWbUs/Q7FuKAO+g7IfHwSkI0rwoa+uekeFn5kTDbvFylmQBlRbW12G
FhiTWr4lTgaFp8wFfx4J81nD6EswscWIMGdFKq0CC4F0EEOvKcIFDFDARdo0rZpW81R45BbUc1Pt
attgkWP7hWhamcC6tKHXdxvD1hERfyXGcC2REzwlU8nQJyOU4GWue8wvgb9AWwRP/dR5dg79ZODZ
g5gyYRo55d7JlXEsyeCOuH37sOHXzL3WfYpl2Vwmjeb9X6CH4Nxl/38ZTuf+LrOV/w2bUvvK+G7a
00mVb4TUU8w7otU/3NHp7uKurcg96PLUPyor9I6N6w3z0RY2A95AKfstHTJMh/PPJiDHZ+CC8aqe
ysyDmcagqTM7dsBtfBjjWcK/wPBo0aqk8zmuK/3yghmjZGHrI+d/DL+E2HbYJoi4O0soualzzwDH
Siy7OVd//0Hdme7IjVxp+4rY4BaM4N/cs7I2qaRMSX8IVUvivu+8+nlYsseVWZpKND5g8I0Bt9tG
y2SSjIhzzrsxTplMazoFRjUdW2Ns7bXhtNOTZPzERNJNrQPilPCHaXk52mUQk8de8YUhn7aNpT5v
FsKoLJP8iK7eVaZfPVF+d7MeDMoTQ0lc2uaGMMj9CD4b3wWa1XxfB1q1LrBn3QdF8EM4TYECIxz2
LDrmOgBa4PiVDsFANJoDo96LN5oqgg92KKKfFbz5Xy3qzo8pVl3fcOh2n/zR85lMmdbKlFqqLUU2
YT6jV5l8hKzX//T6AasxwnmtL03rZwAxwRRYqyzsk3JbVqP8alS51a2cWh8XpJqEYPmGw3/PVTk+
dKYbLGeN+UbFiFMWbpJXi2To8Cy1MqvbYUeb3aCmH7Yclj0IvnFQiYSTiKE5FBxHHx51Ko8tBp+n
UEr/M3NJB+9Om81Ct8zdlA47qrfxAcG5+UUUDDgXadkHByPH2RglvV9tndHMHhmJI6Pia4/97WAP
7X4Yk3qD6Lz7jCRFbrGYJklWtzZ5KrqHGuAS9XhtubdTIn/kA/amyKIC/AUmd0oPKiNRoukm1oiH
p1q0dENT3YT5QH6v7H4Gve//cLSy240AKGvFppqt3FxzbvUIvs8KzneYL3HQcY1lkzTBR3bJ5C5V
LWwafNjYIgq+Ts56FwoKXG9304+R8yUnyg7HUMIBrMKgtNUttUxp/JYltP7HNAyzdWD1HbE1yU8Q
GndD0jCua46VHOxIM3cd1qAhB5q9Lg0t/amiwlqHsi6BKWtnosLLK6JBq7QT2yDOmnswofpD5nnx
VhaGdlNpvp+sa6wSFlorAa3pQnREWg2m8QtEQ9Ym0cjjab06CZYR1q43OgPhD3ggf5/8giBKIIxd
PDrVbdJKJCP4pTyYhBQeuzToUGCpKuRs5qA/9dGAvEqQlrkwzKZZzsPkfmMlZCWYfJ97r6hCazdk
vftsM9n8mNV6w8u3IIoWVZA02FomnrboCbfDQNmMul9JVdK4GFQ17JPI8zHiC+Ntrznjs+zt5KEu
Coxh4bt1j6j4WESBObHda1NU/dAHSKRQHlCoGGljnSBzRjhGtgZG+1IOzx7kVJBCqg5WLyE/2iLV
aFD4jCdq8somKa0fQhzjVKrtKcbraBnokFisws+xtqBtWhdWFtjrurW7TemZX22QwkMWYdCVZkaz
EWUfORhQad/0QZdbsyOm1Iii4YASyt8P9B+LuCFBihpl5qVEDckRseHtZxtb/FcbFC8VkoLPQyPD
ZMm+IOK108yGWxjTnAo1R5U0A+7QRufGj/6Ql9+EnzkJ3TnuruPgfapqv3lIBkdWpGhoLBycN9ro
U5V1WCdKt9WbZetE/WNod5r3MAqoal3VuUfCoCukTXqP0bgfE8zi97ZDt6KPq3KIko/Ug9PG6GcG
kDTIJIpFVn0Htq+YmJG6M/RNXK1aC9wj1JItVDJ7S+WpqYVye/tm6MpiXaedds8BWD63hhY/osos
kTHO7lfO1MNiofXPtxrTwn2fJP0+p0n6AKNpA1lKTSvpj8nzRDIHY/Qqdvd4xh5iS+FijO/XDk9D
Nop2CnYQWzj+KNZbnCVa9bPq9bHGzY6mbVawt9QAjlY120F3pg9y6tovJQjaLm/NunkcKzw38qD5
xnGcPkUKr3Mco5LHdAz2Lb9222oEvC3QkLY/7d7pMZCLmkm/8aUibblMB+3bVInyi0obxvLEOebM
bzE2luGX0M/0j1UVpUsxEdExkKv51YXistP8lnmh1J5yDwMNrOTScUfNjBtGY2lU2/TJ+UKD6HSL
NC1G9URshFV5zjctDfGr9q3gLuItNXnnRKvG8dDoBZOA/2yKZtXX5rhvA1v7WJPAtqfmESwF66Mh
2/aGoZ+/DDimNnj32Xee3Yy3WAlgmGYCnJELUeO1vcAGd6QEwJzgXq9c46vXUtlB2YGC1cZafnDh
RTCbK7JvMrCo4RKyW9Oh35RmEh7BenBs0wgHaSCp3cDHqu5if3LuTZl8npCYkuqRYY+q9E+irllB
NWSGh8TtF3Y/1MfGzoLwVlNZc6xtoREXopqvCrNXBGvkdpuP2CQwAyLi1mcIK1s9WcEXjdDhxdjt
3Kg+9I1p9ibmNzLqy8rHcCJFBY4mJw8Oi2X9SeLOgLVXRfuCYSKTIM8O9RJL0o7BZQkxYc7GyHVt
ESaa/nksMRQlmgQmmx909kHLdP4BGnvncbT7FGvIoOqg94TUUjlRWQIfXZ/xQEczkkKzrMri0DQ5
Atk8oKgiJifuw7UYjKG4pTJxcYyBNiXWgy1puninmIamQYqu4P2hOajD+difiblA7URBqYNWOBfe
FCWUsB6e8U9S/sYblba62JGkE8RL+EfolvMW10DTq8Z7GWvFl/ev/QZygOGAvs9B5OToErbF+bRe
OV1NGsr0XeXwVrASbrf+aESriaHrKjTKdpdbSftR82IguajV9M37l5/zEM9/u0L9xB0gruLgcuyL
3x5IEWgwehn5wqoMcJTIJANEF6+Nv73UFh2xe7ahs/O7vIJB0/XnKIrselNJppvrvmqZz1DzY5s5
inCI916rjckBXaNnko1kpho0P+SYj/lkKADBMbK0K6nOBiKZ858wa81QiREIKfgP+wLw0ALHYJgN
YEvUROxskQIyB8eciCCIWUAOvhsbWGlQQ4HpBJkCjIE/NEM12tAf7TpO0+1UaUO3Ml5QG61Ep/gb
LDzzQznDZf5wk6i1IaC7RJmjjcG15TUqY1lsttKDD+sgaey2nqU5+SHtfO6Lg/tDE/ThTzduwGqi
eOIhv6BIbu7SyGEsaDrrIPLRgQ8SoSPjQzG5VxbBjOKdPUZlsAhmAxllwJtHiHd+hwy2AVpLeCVN
m7jdx9+LroZXPmyNghnVPfuGqDcOpkB4NOfV6Oz9oZ6Se+iyw0A8Ce5rdMe4VNU4XyMj5u8tvhSv
BHs9pGFp9T4MGgDfu/e/YWt+dq8RL26Yty5YRabQ0XNd8O3RwkLTDLBgNm2IkzsLspr6lvhl0a1J
d7HwQy1536teC2xMwE3ThzGVm0F0T0xhHhzIn/EFiV6FB45lkvOxAQIj+bgXtT0tRBWwaUYzGsQk
IBC4io/mUQjPqWCNzNG5qo5ie1NSNw+rNKXVoJYuFfLzHC0OwhDtFx1T9BGzMWatYQlmQlqH0r4X
AVybDz0RiZ9c7P5hBjeYdl9ZHS8B1ecPx5YsAFt3sdCDk3WxwCeAiVQC6iw6XlNwjzs0rU1LeKS3
DKmZ8nUmYJHc1VVDQ1WFoTke8AsmJ0DgyD0ebJq2B6b/dbh1MyBakqCEjbQI157ooDujsjcpUgxt
AbJr1isolkA3KvX5oxit5yEVUqa7kP6qFvfXwknxwWbqghw5gVfw6f0v4XwzkyZSOaaRSNz4GDCK
e3E/eYXfBj3G/HaMr1aq+myuoH0ceoZkn+opWalhxTxAz3Gmbmxsa0nigdj0/g2Y58ucO+AhO6hI
YB0g9MPr5XwRTRBixyxCtTbh+ZCTWG3YFJGTYqbwG9LhMUt7T5Z58AWldUNKZVDNO6vhm3+LQJAy
lRQitFcmw1kPdgizSvxEeqyjIw5Buk/P25OE5pVr9CeQaNo4wZeAZhe6kJi0mfoMjRFPXgaV2ys/
7vLxgrBbhlKGIRxLQloyz38cqnhf95zmB51JecekJcN3vE24eyYE7h1dZOstQkNaNzjcBd8LHa8P
JLQz9VDHFs1a927WGItcd9wHPIutVTdG0RNE72YEUzLEk9uO0cFpM/YUHOxJCwC9QUOi671xFw5o
pxgJMzZXI+7xqyLLcIAY2ZJIMyiqj7ZHM7R8/xe/2OH8Z/HA+qMXxXHSlDZ/L6AtnP9iXCZlIvLk
R2PNuJoF6kEPkdfz7AxWQrZUjJ66Dd9YfpfAXQ63ImfuSk1OW9OUVjCs37+hl+/n/IYU+iXDMoH3
nVkBfX5DqW2HFBHjvJFynCPbKLSnKHIzufBbgwzQwXLGzx0JPCC5TQJ5pxej8m5dPKRCpk0N9J0e
oBoDDl+4v7IA05h1lOrOvbRi/IfbIk5/VaEAqhRFmUKkzQg11ns10F/NACcbTfHVLGrxCReGwFjg
L8H07uV/1TrxIpDrcJNBRhh2K19TMSEBnsYnkjfEsOpdTfsm6jwm9atIKRbHlKAuzP5rz8cOxgpD
4gwHqO5llzGtSyjKg42p9wguUnaR5oub5fyfJS8IpJnalr/LZFvuEKoaGwXsTyMpMINZ54qOFpjT
y4c12s0yJ7gTUhc0uWiG2jWTXBkIjp9rd2QiLHJ6H6zFK5QoXereJXrhGMvMNBLCuohwxpghSbAm
L3i62gJPH+Cmlxf7j4wE/l/IRP8fCqsNm3P6f+YJ3YY//w6an1nd/DznC738ud98IfcvNhn4QlLo
DpRx6u9/C/3cv2zJh+5ilgjww5iPjfjfdCGsASSljI7NncKjVrJN/VvoJ3EKRQWtHIOzQhdUu/9A
WC3O6w6Jzo+aXVfYaXEdQu8uCk8Ih66jY4SBi1xKv++M9WEiVZGkuHjVe0278QWSnUBUBFjbhJhZ
ENZXVjbGbGmt80nGVrMqM7u9m3LivgCFAI/8Z1KNaZl90utFit7FEQ8uYTrgKKB2Dd7iE7w7HEfA
knqgl0SZ+7iQVCER6NgioXVjLCNcc1GGXkluRJpj+cQZYeekUA5pwrGvtdNnLc2zcBGbcl/A11w4
UjgA3CqDBprYD2PJEaa6tF5FevCoaSAoSu+jBUAd7eGc5tlkWbBxyQ/ekskgP9olHJz/3SXxf5Vf
Z8w92Dvrph1+ps94Ifmv1bEvf+j3onH+EpjF8WGaQmK5IeZy+d/qWLhh1Pj8i6NjXgD/vWiE/heb
NAWiy5s20chyD/9eNKw1ahoMcaltXJaj+ieLxprtDl5V66waVgprhZWtJLZ3l9X6COnEt1rfXjBj
ahZWO2Ccn/roRfOk+rskmpIsIkQvQUQa5ugSkyNIzVpHeoQ7opFGSyj5wMYeY04gXHOLrZ46Qlx7
FvXUbCeEKIyZfUzL/OZ7mDrfC4lYpbK/TkOKJh84Vonwl2U6n/QxIwwqIHHPCIg3MSt0RU122wTC
vZGj/1Fq6gfHbYswoyhhwZcI5lDNrYgrcpZkjBKXBa1pAbDzXMJw+NoY1UhhH4RPQO3jskDatJh8
nVQQw7MWjjPCvvbB1Dosy7C4wE5hKMjYGbN62ihoIasgT+0H3dPhyDv9cOtWfQ21uI5giWVbAgs+
M/H85qddcxOb8YfAI0aSyDAN5oHoym0kxvimRcW1QPXkLNPW+Aa2+YE2Z9hyiuNXMCQ3xNpSHNf5
ejC8w8w9WaBjVBsO1WcR9taWITMe/RXJX5HpUtfN83V9Qr3Ky2GaVXT1kjAAppypgGbvqO+0c0hD
UHRjHwvpaxhS/1A3CrUylik0q+YzxP4Bo7xKip3NNnkIUGyBJSLu9Xv5mUkrZsXM30lQxFW2MGeB
HApJrL3APdASoOzUbvuwNjZJSdp5nzOwahSFfQi/ZIWr2cfARjFST25NSeikcJDNOyRaFI85zJqK
YRQoFn6boqiO1mjiWViOir9AagOyIJl4JBDah4+st+LotPknvfMU+YmIC5KgOxYFqugYcYDoiZ3p
C8SKpkdXUxHHQnPBxpuAxixCbdyF5LCAC8NKCYzu1ADZrWyzfKqN0luMdXfX2C3ccxDNtV6lfL0F
6kH0zGK+AwSU3z2cXxrPuBVlA9vASMMlaXL3M0ly5vo866PvrNsy4ukV+aaw9a+tQwxcbGoLg6nY
ip3gkEAtgMTPQZC5GFbBF1wk2fSg+dlnPJ82ce4EyAxRcdTiRDqVt2k8pI6jUOW66bBSywvi/ypk
wWvYn9WnvtB3ypohE8/+4fcCc9WsPzk1UriIKeA+qAcaGAgha7dqEfP4n4pg8J7EDCGFfmQRehJs
Fa0S0l7zxqzVjkMe9ZtXOPu8lMRN8SuNTZg35FknWBYipa33embg0xxWX2uJYKqnISE9Q3q7qB3x
GGy6G71rh13XWHs9UmpHBbeF/UZSAd/XSW+q58YhANwAOV4xdVQrH3RpA6w1bsJOfUMA8rfqys+d
RXbY4PiwEIFiIUYVGJK4E97NLUzWQHKfSZfcF6CNy8nmQee1PMStgdOXWUy3A7aMN3VmTiu0OS7G
Fbm7sGYPt9wIv7EnYACieK8BjD2cseITbJNkE9pEZ+IV/WSJ6GsY9gSdI9qEsGbhMFYlK7I6UZ4b
WG2xN5pbu8aoLBdqApUuA7BJw1EbpTX3ogJaUKa9bCbC1VRWwI8PieIoC45yX+oWTy22P46SOl1m
mWIwDhcLLzcD7J7dH5IHExmr2dcRHBcDMs46Qt68MGOCxdsu/EDBdTCznl1Fg3SWfbf7afhY+sne
swqTOElZrTwytRfupEv0ac09CrbnyuvjrdZMiGRgRv4g9YKZMchVGcrPrhth8siceWH6XoO0YvoM
pfS589LbpItZohCnsIQrrY3nlaekh46S9cEug962Tkv9eYI5u0VyBoMtiSBtRqzOiu4519rxAF4g
Vn0PdafxuB+jGXxkRvJnXLU63jAxRCWruxvM4Uc+onuLMB+wmNnvLR/TO+n16vcU4H+tmP+/WrlI
ph3/c+GyCaPwdcky/9O/KxYNYgJ2XrNd7jwX/ZcvmMTxH3k+Vb7E9ZHp5H8XK5ph/mXP57rLvB6a
vutSY/yrWtFM4y+iXh0dTyVhvrQG/6Rcma/yqlqh6rGRFYAPYOVhmiyNi4FOqdCACbO2j6NVjjeu
7+IenVl5uMCwx91ndSUeAostNiaQfoWJdcuErSP6fQjQCjXa9DeJtumVMdfFWOLlpgQOJwy4CCnQ
ubnzKYAW+aQ44xhytM3I2jc2TA2WRX6wJ+kuOpcMDEr2bIMPJHEEIWnTC41li8VY+vDqDT7+Hjy8
Hmufj7teboTeRyDPUBYDxpfR/KuBmweVxMOZyTh6WZWssUarZ4FAvXv/Kub8e/4z9ZgvY/AyLSrH
2ZzFFhdjmBFLJK8hn+moeSSQUlxihwYPiGxgiczVa9R2cJoDTPFpCQm5/zkAp688D18IJ4LlYMXs
vSlgCuoDnzgDcsb2SE69XdbB/mrqkJ037YaDk2jDJi5mo2M9qD+nyEczbKkid21neK3i+OBvr/yy
8xby9y9TRFCQwMJ+jbzl/E2KscGuFi3HEbziULTkKoXVPUfIbZlBUZAZWC6Rh6NAiZAvywDTAwIS
bUh9GBXvAny6bFSmJkijifMnkPEmwpxkyLunRogF4outZhIxr12ZuL997bCUGbTSkTMK5G/P79r0
/Nzq4bweA2QbO6Y87mIsyvrKw/njVUwWOc0Hatu5W3kNmUBiQ28ZZuo4CoBqmNBgkrUcriFgf3gF
pslk04I1QGLCPLV4fRnfKvPATMzg1EHr/tAaieNvK7QYHWa2Sf2hqu1S31gqCo8QB7Evdc2+uiPM
jXxiJ7YJsWoqXN3XXmJRyk5TawB0Ozai1/c/lT88DZMhPj0a5kVMXy/WQExMBwh06h2jotDWrkbv
ZCLYvzbA/sNS4zuchyvQ+TARmW/j1Yrui0qHLqB5R0XCH341YXEoTbyaUebD5zeEsSxq6j1Iwuh3
soGY8KY0n9wyzr4KMxxXWgazscfWZzPmGekUtbvrh2x6jBqHfLqga5YjZeutW9Qavq0dUkZGbZux
TTPsJmG+piM+vSbp1VdwkEuUcN5DoFdD8GZoZMyBR+c/LEsxZELr6sHQT/qbauSXONX4jJIq3iq8
yvBdTYiJJ0t6EZVxdZdJHNZg9NsfsUx1blrdh2QWAo+9/1rn8+Nsa4MggveUCe5GNIN+KTkTg2+r
Nmr8kw8dl2BnWL1A69ZBeWV+GCsL9xnTre5gArSr96983oez9cxXJmRHmpg044h1Mb3C4rl1QlDF
U6rSW0pu50lqcO0yT9s3mLMt37/am++Kq4F0MzIzgdi53vnjR86Ah0fHKnOTGFo1A9dV21sMfXEJ
WRVlAX0XhPDKwXEOWLz8RKAvaUlpU0CAD55f1M+pOMBQ1RFKorgPQjS0mWVnhPNm+RcJs3c92tnJ
aqdpKzoMAN//yW82Fkb07CeMBplHupyS51fH6juum7Bg//IxmUMR8y3QcTFOxri/8nBfUPqLrwiX
YJPZDfAAzmgXlypRVIpEhO5R60DkF8h0na2fGf1zV+JtBPJKuKeSO6Mvn5U7jR+81thN1SBWri9/
dXpazk7y+aMVonkYvGmnlfZXiiu5mTRkvaMZd6sxybRNYse/YtsN79FwlkuwKVLhgMNWOaP3g2it
06SPuJe5xN6Mowm1tNXkASAspF2piGkmKwc6DeHLsn0sE7fa4wKAVRf51t/HXLiIigQGhVXvbwAB
kGNUEdmxNvxVaaDrf//1/OGLlPjBKdSS6IkZL5+/nlqKwcJkWB4zUbkbs0sIIki9OT8DCRpNDAqL
lAi79y/6hy9SuqBdLHTOHF2Z5xclElgvrMJxj5aVO7dD51grQ2bajqynYZ+PIwjlVBYrQwn54JV9
e2VB/GHNK7YaSigyrkCRLlZhI/QRknvMdxIQbt+mZvPYQWe1kIziUNW2+/d/rTFvqhffpTLnKgEY
jb8a8+736jSpwjhy3DFwj044ZY+IENuVFVr6qnbqfIG7Vb+JZdUveyC9JT7k9cJp+vHmyk3M1cjl
TRB6w9Bfl3BsxEW1MqR132sixxSJAduqamR+mxYGdiBVSkaTtKobc0qsW7QU485HI7tpgzzY1TrD
l/fv5E9PX80ABKc4+gz34uWHcceoKi/kcajho9jUpws3yvP7aBQfIc4Z6/cv94cPXPF1W5x5wNHG
JXgZjb3dIQFVRwiqYBRAxxvorfqtZo3ONolG8x784sf713xTpfCzGDBTFgKwSOa85y+8J+hrstFd
HGs9cKA/Zt+rIVZXTq63TRlAO2eJycGJABo49PwqjezcNG768IQ3PBMXBKlwfLB573vH+ejJ2XzW
cocbPy051HAIRC5jajdQlJv7FKBi3Wl9caUTetuTzeeo4Ji0546VdvH8npghkZ+e19QX5D6sHWPs
bqOun1ZG7CW7Row6LDprXDM7DFdlqPqbujf6bdkE45XX/qc7EcQs8e5digr7sm7OcwPZeZ6HJ5lZ
IKwJYdpuXnQPNLDeN6b/3TocZLbNQQp2AjrdTdZ1Bu7sQbN9/2N4W9uYDno0kqVgE/HveTN8tfqj
wdLNwSvDk9AiENgRHtYnmChBSLcaDPh0UPU1iyr1g1ODGNG6ciqabzdbm64Uw2MlbB7DpRLehhHs
E/PSnbwYP6a8MKEg5ChilY2lDCVqv8O0qzuVYaKI352yLf7I5ZMyMnWKoJ/etkNXf4PlUTzEtuk/
tSNAsGqS6mYOTVh1GbG6GF5ggOIEGiG+6JK7cah2ZWKiy0yFAf2fwPos1pkPJlW3QrDkXDlP3m4p
IKDsKBTsIJFok84fsZEzfc4NPT2VuTesCrR2WxWZziov3W5bM/K68kzfru8ZusGL1Zhzwew3/SoR
PHUhA15pikFNlU311oJWdeWYMuZt4nzLpjIj5pH1PbeX8mIxOWWCQZFr5acRhtHCL8WNmQJpYlI0
w/mEvZfT0K51M9MeUtH72zKsf/Shqf+NODjcq4a8rEzVMG6F5V25tz/cGtl85jx8ogV6U2rlaaI1
KebEJzMk+T1D87/KUZJ80AvtGv3k7fqx4bfLuSvgaqA15y+3shC6mbmZnaYxw8msyotnGDJMM9MC
M4FahR8ME5Q5dIGV31+5f9hDYFTSM1ksnPnYvCgoezD0OaM3OYWONJ98nHgWlsRiUW8cFFpDnz9H
hCKhRZNEIHvEZUulVUu/Nox//IHPHRv8PpzTsea9pHSVvQjsDq3kCYHRbDzhgVU7+UpmbrGodehS
7//wlwro/Mub2zGGfjMj1qROO3/mwsSjJzPT7BRa03BqxBRt61RvDijFo4VQsvtQGj0LPa30tVXV
/X0LQN5heI+UKZl28JbobgI6ZNSg2k1IiMUyjnDJFUno39UzDyx0HLEVeIWtotTTFy7xWgcLVuiH
ouzDKz/nbQnAJs6TEzrTOYCSeTm/2oH9nHgVI62DExqt5BOsd6zLbF+turJytwA+COSJdblWcL2t
+pgcCIf9Ae7U/NbOr4ppqgoDL4lOnJV4faJTusm9Tgei/KacZzxvq3WqRcztp7S7jzJZXvlm3m5S
pMozKMRo5mUIfPHxAp3AzIjS5MTx2KzssUBdh1L1yrN9uxFwFcGqZCJDbsRl/zymupyckkwnWycp
vgwGrFSiAp2L7VRXjvQ/XorCFccck7epX24EgSOHvk2SU5Ln6aKGR7yyIutzhBnMlSv9obRy6M+B
6EkwwI1HWefvzkXmroEkpye0YHJjMB/YaG1Z4/5r9chzNIzMalxiZaE2YzM2j208oDppe8S5jh2u
3cztr7TRb98mRDeGBqRAW9RWl5RKVLJkGUUpd+TVuPoyx1tifXKtWX+7UhzmXmQ0ESXHz5+Th1+v
FGl4xlgYfXrqVBHedpIY2UINGQa4Qbpz7VastMHur3yob05vZUkADDgXkPUYcl5ctOKjgnWtxpMm
rZ8tTONNqyZ7XURoAAGvkitH19t2jOvhb0ThrGavpEswAytZ1ehxPp3aNEGb67jdmrEqc3C/zG78
CV40/tfaEt+Q9jZDe8+Ixk6v9IRvXucsN+A9QuliZPHmHsy5NlWebZ56aUaw8lDoxFn0r2Ce/5Fv
/+boBLcx59/pwgOGC3xRejIPKjNds4pTZ7I1410sbnUiadG14zOsybbH7Lj20GAOT+8fIOevlEoT
6Ilnq0vslxjSXj7iGL5v1Sq3/uwL59Zoow91H+ECEhjHMEt/vX+ti8Pq98VIwJkZcrxU61I8Mtpj
kxqF335OJ4HWTzaCYEaHWC2s8+Wyyd1xm+DDtiph1gHRG/aDj6JoHYOX7vPGxK9mqrKtHnkOBj/N
uDSCrt7GaVMtUxXGYAuZcUt151H1wl6hkYq2KhvVthRIq8u6Hq6cHHNu5qu6jx8EGcDmnenMSIiM
dS92n5AFqE3e1B5HUgBvMJrR1j4fy52X4P2nSqze3REPTkvDNij3mZtYiKl3HQEURD8n8ogdZbjW
bbtYZwoXYuVwosYpSRK6TLJtW/bVPd+2usF6BQdwbJSeNKrZtSpLuZpmY+gIWcsBVOPXELnDlgBG
62RiUbhkWh79DXPejhYo+nNGXzK+se0GFg2KJtjewliH0EY3Q9lDETKYNL7/rs+Xze8nIwSoJrDf
PLS62CqSBm57qWR77OvZw8JprEXRc6n3r3JReM+XoeTjy6W51oF2rIuj28QNwG1sTz+OHdyqMiMx
Ww5YB2Oe1H3BCwx6Odbwm7LSBBC7SuYvI9xqA/7ZJs3IbZ1W5Em3TrMaLVlcubu3z8BmcExVwdeL
zGPOVn29RytPq8bU6bk5FwcP2xiMJRCYe+0IfLOEeQYg0dLBEX7m0F086iwKaiNshX5Uvd+uRjaz
lY1J56JNUNyCYPNbDaI8yA3FD4rnUn7TTbSdk4ZhfCIIOptEi8C6UNi2tCK+B3jorzyJ8852fk3M
0uZ5g4CVblAZnz8JAic7PcQp6hhjkbyiTSNjIexNnonApKPNhp1XigCBpv9D1SyT97+S83Lk99Up
rYDKZrkQ0+3zqxdeHmi545vHRA3RTSsxYcMNZ7YawMD2/Uu9fRcziM/Yjl0V5qC82Me9ppiqIsms
I51FurHhuK8oajNEyKZ/l1KjX3mwxvxy/1P/v/w2+mlKutkXhmnOxQUtcOCBc99iaO/ZX0co5nsd
ZuCDa9QYCjNSWEVjOs1Iv7Unztpemsg3NlOLqX0cV8Pin/98BgwIeEg6g7E5P55X9XugxxpkPt06
hn0xrhiJC+w5ML20sJ/Hy1VmV673hzfLF89AnBCVmSk6r8BX1zOJ0PLjUlpHNnjvQJXIN4SLwL0t
9fTakz4/on8/6RmU09lwLGq7i2UGTV/hl8M3jHkXEiOmxKuu1z44PTS3ye7lfaAX+kmXkURCnxi7
0iUuiZZ1ZGpTfUIgDXb4bG3rXCHzEgbsToSjVw6kP94ja8wwyOlC/HKxzggSCYrJs41jj+PDR9vK
BkIZ82Q9Fq2PNYSdbdIolzjaTNHj+29+ftKX3yEmdDBjXJcgG+fiTWj0T4T0ugZ7nWlu+tjsNxWW
Oft/fBVIB5hxouuZtS7z9/DqfQuJ7dZE8ulRNQFeAIppah0k8ZVX/Yffwuc70zdAlmGFXqwpOQSR
GxCIcaxNjkmSPD9VdndtKPyHT5dkM0cxlGEUxkjs/KfAF80N1Y/iaDg4VPu65u9w9ckOTpTpH/75
U1OIzFiWbExwqs8vNcYwhayJSzVZ4K2LDPASp8X2yon/h2+PAS7vha8P+PIStqARC5y2GuwjYnkN
61Ep0cZE4kOPcfFhhKl5m+tg11aFP/77v8942Vcuvj7HIRGRnohX8qYLjHKniTpENUcD1zi8ED1t
9NAJNf53rM0otgIOFcK+yEI9hGEXfa4aTX1kjFXeOJidYnVvlndF4rgnI/CrbDl1hvddy2rtg2+J
4qEpElWj0JWbxtZB2aNS4kaW4SX0jLdARMKL0OPvEzWnsXZwuFLE+jhMCcBvi1t3Mv2NVeL3uMQ6
JkYUUajquyEs5pFaKNQh65RYK4khMHsQzenY4mm/gmkJ25lEM/G3F3ryGae3yoI2bBH14otmtG6D
ICSOLWOuSbIugQlrZM1OeSCIzcDrS1X6d9vq5A/Nbgok6dPQ78IoJaotNghBgGQa10+j3YRPlt0W
Nqhe7j16Vo27WIy1aGONmb6vGlv+jWoFNCYs8EigYOxDktN95scRyQEFKo88OriYTroLz8X2HkM+
o7mNcTfNFiWT8woLr0x+HXs+y0VbmWoTZKEBHWi0qJWJw6nx6E4GXPVKhOP3JZXYtqh6SpgSMStR
zVJUpyZWTKTwbRXBpi97jlPy0XE7SeELNWBl/j7rTZ4fGRzWj25omHxR1rH51plDVAv2HJukaLNq
2ab9QLqAG0UWY6284oScAj3cmbhRPXU8fuTOBCAd/U5zfrltou1CK8of5j5lz65qpPvOz6oflpdC
YyWvb+bEa52pL2rHa4kZivCfoTlpPhflBLe0MZr2ixqI1CMJRSAksyr5A1fA6dYa6jk1q5ANtRkp
MugvmyymbA/H4L40SsjrrSbKZFnY3rS3uwnCP9D/+FilzRbbMdvcjVEdU0AR4J0u0qEav3SlZiI5
TH3jhiSCfFgMuYBxiqh06BaJie+qyfdIs2xgSjelhsCmHtI6QVZwY371yNiqlREmZoNp+WSdVFHF
H71gQrhdRaF92/g6LGUkkDJekTejHsym8JY66YNfjP+i7jx248i2LPorjZ5HIbwZ9CRMOiaTSZcU
NQmQEhXe+/j6XqF6VS0m+ZQooAfdQD08VUli+HuP2WftDG2uPZqg4oI2RzhLLbshY5vn4kIG+b7q
8XMPZqdHHEArDXvIn7qCX9Z/Ye6Fnpomwjr2lscRriJzGNUoMJDKy4+2nJlgKH7R6tIC83F3o/dO
YZ92mUnj7GxHwDGmHENf80+6OWjXy6TSk5UzlGf3Wv2jqqHM+EUXewFdPbccOphzqepD9ZTVW8Y3
ck82S2QJFbkfnyQGAIUSXdgZz+8MjUVWcYM2Joa1nOTZdtLV+KMXedKeEq2PDpim4avTxwYu9jiI
WIkq3RGOXKo+f3ZQhtJYj8Vlov08sMZZFFlWl/VEu6BKYxlyehHIsyeGHrY7BnCQ3z+H8+h6uUhq
hDQsl4fA0PL7jayH2T6Bee+xgK/WtUlmP8Zo7LtCqjeIgy5saPJ5ds/hlsRtaUxSBKXM+P5wlZrr
kwJu6DTM/bACyYm5I/rWm7CI+k3MzuA0WgMPGMiX22axvwnJ8Rx/oY2B2arclj62Y4QMZXLiFYPr
Fk6TRRbj0R4315ZvTO4MdPXCbvjJQ0HBsEQvPzts5xoGDMkbK2Q65pTIk77qM9U8SqEs8bHn0kau
GDYNB+WS2u+TJ6MskQw1WHrKSKPf3yrKL0PaVvlwsph62UymIGx6NH82OtQB+n+fXQj8Pzneoiok
4iT5BcR+9rr3THM3CuMcpyDQ76JYrmiIBjhjltYuWLh5v3/vlrP/NbzgRYDVYVKFWrJ49AlnV9fO
4UCZajwxKN15YRgGDp4dlzKMT66J66GYRPROFfBnsemXxa0HxTYk8LVPeVsBrNKmbNcO+h3bQXtF
in7p4/30cAbPCsoHlPrzlhnhmmjA4h1PwLcyB9HJCKA6r7eTUH6n8FRc+Jo+uYcUyRDXEKUto6hn
lZoCWPjgz/l0GkBTrhAtF6sCwvrj75/UJxfF7gB4nxspLd30908q1wXTzzNtOomt9oJjx9GSeyxp
xjdj7HPv98c6k2iai0AHsa/CckSL2fog+MUKyWD0Dy5hBprKlZOYYTlDmD1Ijup6Ar6xGYi4bMHs
o20PTtj2c2V0DbDqTIUAZC5FLXRzYoTfn9d5ZkHBzWK1opRoEIajFX5/DyxYR3XO0PcJwFq/Ks1Y
cVvgmhsI4dWFh/qh/LAci/mcRZwpirQhz75DGnQavl5md2IICRW/PAkPDBPF+6GEIq80BboFoN6O
avWBI4J63Y1qU679uUy3LZH4+vdX/vnpsC5QsqcpREP0/aWnUoFkUWUMTmtwA5lltl7UGsMhY+jO
nmZqT01fKIjx0e7JPhDxrJsrF8Rcs4mAnl7QT53RNZYXhLujaUxnLpOjhnV2d8oe5LPRCpSHUVxf
iT0jF9pIKGuhSXB1GT6YGmYUtOG/wLmK+sMY+da6wgDZ9qdBdOoSX565zdYW7VzHFBL5BoCN6Wml
Jhy6Jk93cypnq5QhWAcp4Oh2IYhlSNPDBbXQcqLvF0Cc7qkrAEHkehifeH9fOwuUG8y9HiQY/KSi
sJRDAmuZpbCFMBhavpPSRwB/qJ5+/0SX4d8PR2ZQY1mn2FuoB74/stgrNTt00Z9YOvB4hBT/gEyV
8Hg0xHuljy23qVVtNWjVtG7kMVlPmfUcxbD9u7ksnwotNjywb6oDHzBaUwsWbCuRNK8eaHybigDv
qbN4czUV7G0dqisdpLZT6BrAVSssHs20M+2Mj432U1Qzelt3V1KpEP4bWD+Xujo42LinuD3Izbpq
pulCXPdx2VRRZ8l092mEKbiQvL/+JGwR0DKfe9LMKV5hzTmQeEbahef78S6rLBgUSJfRBWKss6NM
dSEOGF3Mp0ArcGaoe/gcvZVvq3YQLiwZn1yQTI0UPgmxKiH82eok6qgNtFYUTx3KznUz9xh+mZnv
/v69+eyCwAKCU6CnBihq2Sd+2UsDWrRk4ol0Qv0CpJVhKHsuraOZSZ33+yN93HFQTKPHhelFHEJs
+v5IiWLU9D8qqu+9tBETqcJwNLstJ22nU/y7cPM+foc0ugEW0cG3KPB9WNqp7EJMbJRToieGLeAn
Dntar69Fifqe38ZQmwuxeErF+VKN5ZPLRJuHqhqtJG328xs6C3VHDh8qJ2sIjIcmwJQiFMXvuGJC
SDWM4cJK/snzIyhBekzLlcK9eRZ6NyqswJIZypOYYRYh1pGxxpoqc2RB7x5//wB5I3hE71c3+GGE
QRSPGPOnqf7+EUr6GGA95hun0GQavCpz04vqNti3BcUqJkRU42GM2ybBjEEw7yU1FBFS6W1lOvOg
5ztL9lGZFxNBaNeqBL3kQJpCfYBBXccaixxwfyTGz5Rrg8faYGRj06hSLbmKSv6K13xZUhvPstiu
6sXjuc3HUHECfOfgyOo5LtQQ/YWZTVRVJhswlbozQPTfoYVk75JLy27oNJ7aNkKzCEaGai+hKiJ1
YVM2RnFn+BnD43IU4ldfVv1dOaRMDAcDN96WqUs1rj6HMuZskrIAjie8g9XqbtDGpLY1uY0XxoyQ
PsdqEndrk+EDDBPZSlMX7xBU9WXEuUFWE7YyqFyIdWkbuZhnkg53YnurxYjzqblMvbxR2cIeIHFq
3+lJC8dhgcY5plH6j9OUWBb5O8Bmp0K9tROrgnAqDHufUFjMMKoFv4n4Erm/hXdZW0JhVlMGz6vC
KukyRCAubSmh5OoAGhlvp0qkMKfNUbnUcILkqkthOeVJkTxLHc7ZrA4U4BgMK1lPU30jgTOBX1Xq
Q2NrBeaPtiXH2VfUQtRilrqnhhfSLDzn6EEf6kpNGHPTI5mha3ZO9EH13DxSvh3QwiOkuhfFMbjC
ojld11PQ3jeiOX+VDNjm6ybMpcWqT8VMl+b7rK9NdJ+xk6JOGT0dvL36mM9R5d/4VtDDNCij8AbV
RfTPJnmW4IS33kJYYaF9ol9wFitJ1J5LZmrmUx41TmvoJdPLibnC70ZYTXxnNo0rpr/F+MKn/XED
0KjeLxJb5ppEMvn3X1sVAagaQ8E6AeuuocwnOjHixWmJj+vVMgVL4XXpiKJzO/umS3X2hb5oBch3
SrsDvdOs5aEQACXA5c809VIk/HHB4njEvwx+LgmcerbhDFBBjcjshVMJgACPYhjLfaMcGsYOV5fW
qw/LFYei3cUIlLVsBWeHwkigrMfaEE5RY4RXoSXNHphixRWNltYOduZuEFvBXdxG7Q3kOJxlyiBz
cWhRgF6UF3GWS2zwfvVcTseAE8nmsAwkvn+edPo6wgRZONWzDskWP7JjU/vTjgEBAwarX6349EN7
VgNtV+slRU7ebkgA0aWawGcvFipQdmGyTPo2Z0GMlOMSFMhB8DQIQuJ26kyhEraW/fvb/8mDZg8m
6UEKxFjE+WAYVeo6GoxWP8nAd11LSUOvmWS4LmU7bn5/qE8uSMfhTWQmjDGMDyOAvga9q/A76xSn
GDHLQQ5FLkSB/vujnKmsloUAkcaiIUA/R3fzHPWJ2XaC8wIzPuri6i12UXM1ZlmzYgmePNmicaHn
oezNwSDheDBrLnaWwvHCSXzyFqGl0dRFGU7Epp+tRnFVJ4kS1OGTH2Kqs26M3MeQQ5iyVRapRYB4
YdkmZT/DDcrqyseZ0dpyx1dgPsoWRNgLN2VZhM5ealRfzKAwty8v01bvX+oqqcTAxxMAL7l6lh0m
rmDMyDMWIW4IEFnxMAVqxV1TBQBsfn8rPh6aJh17uUkpkcznfFg+kM1xzFk3T4KkL0zdMnbQrVsO
3NfnpFHexkIVvN8fcqmKvL9a+APWQg1gnIKt4Cy9i4UOnvYyr16Nk/KWIgxexhya6hSqqYCCwa96
hRYCKGVH1yJoN0WOVOxCbPvxbWegGSUjOljkjMgn399yveig+CLyOsU42LpqGzc7VWAU4feX+knR
5v1hzipEM0buVGU4TGWVdKp0iDgGS8eVUcnSEWuG9CYBkf+Ypahi5b6dXTIWDNygRB/KWmcUsJsq
eGOxeSEFO1OyLp8hHyJbI01nSFPm+UPoGl+au0gUToKsFyv+WHqtinRfsjAs96k+Wx7uoLkbRZi3
5tj8UNCdx68Y3IBeKuPYlYIhuJB8fnazKHsv6xyaT/xezl6MurL8GRe8Zd5FGdYJ8ykeBjYVRJUJ
auTU03LJpX6N08cbemLrplQHHYByzJo/qoqjmg1OUJY5/OOFkfztZxeIPddi8Xr/qhR+IOt0mGgD
9cpgUy7N3JK5vAtfxRlh+OcTIXNcghUSA0QmZ4tAmDHvOEYlQwVCFj/gkS78gNZUTl5USamIYl7C
YoBWshvAzsfVy8+7tSJi0g54S4kt8L6NdbRo994KqEUMtykjzZbiUYyw8B2NC9Wmz04X9AA3hmEX
qtU/8X+/5LwSHop6npjxkzIl5mGeac8JUxIcWN1hK+B+dqUYQnPXhH600wBbu3gvZjtVBBOf6ICP
i0os16LOVLPW1XhtzFG/uDQxJ/HPP0FqznBA6KaJGKaf3dfJoNQVyqN5KqcZb78006mHyhX2Ao3w
Gox+/x3Sl/pcBGnrNlJL7K41IypQRh8Xegbju1pBHYd60SXh+seokQUXIRVtK8pdxocJrBlkuQoo
hdHLRKB3Mj8jpMHsTBV8pyys8MJ7/EEQi14GfKT2s1oLkfE8mIgEBSvKbvZPpWhm20QGQlaqzeAw
WaF7VdfCUF/4oTC053UTaNm6S/3gBu3AwByzbq4VIx+cUaoFW+wZG2zyMNxlVCTuqk6eMAsxxEfQ
zu0aN2IRVYTITw4wdraMTnCCIEtPv3+yH5dw2mWKicIL6Tsd2rO1teyx/gSqgm8YAorNYITmDue9
l98f5GMAtoi9iDdxvGXg6vyeqaovYa4oJk+wqiw7DDIMwvwEIzeo6pdC7Y8bIwIgWiO8CiwECHHf
LzRyHOWTEPjJUymFQJ86UXaFOK/3dVa0nsj3sRGIq/bY3tWuoIzizvDHnrJiJ9khS5gX4A97w+yl
5JmZjktJEAcebjf+GsqtcB+I88XJ+k/eYGr+SNQsxLfI9M++Lcq3aVDmc/xE6Kgjevaj9Es2jpVs
W0M/JIvkpLpBX1E+aR3bsS1aSbrt62ZEJKNOHeM+arkqxyLcD/7kP+AS5oeQmuPsjrVkpAqKAcap
D33rdsjK5FoYWYvseaJw4eVyGd4xaSEy0J9UYGvlTvH3seVjnSMVLSScAAurF2qcuMhH0OGfkpbC
u8Q91jEXjkbH4EfszARDd1LuPruv8R9M4WNNUu3o7dilVM5lBqn4gEG3szy3N7mUds9iFeB4EaUt
OPrfv2yf3U7CsAUjrZFSGGcvQKNpQsrWGD9puQQ/VIObWlKZesXJLPQ4dnxhz/nseD/BlYwJ64u0
/P0LJ/hYJ0mqEDMKpOuuUpWRa8JLclS1tjx5GscLyfgnwT9tzaUJyJgFK9C5gh3XdGMupbiF59HI
FG8m03oKO2N66Ic+rDyDpv81Y/5MAmdpKiD7ESOIPn2+GP/8/lafWTss261FgRvUCa19ugzW8uH/
sn/xEzWrrYT+ieJKjeGqqD4U5mCtygEYOuNEO2IQ7cj8gIgncfCtCtFvRxYadrGr6+0saYEnTnxq
1igNxM1Fs6Y0Gnt4g3wl88kuMIU+LEOIHNkiUCSQn0nagvT69WwXo+kxjVvICBkRZESJC5ThAO/z
5135R2y2m/Itv2/rt7f2+qX8f+C4vqTgrM1Lacliro2nSY7z70FrThqV5VvdFvl/bJv0ZRGFvOUU
J6bt9//6z09/1l8YNtH6Q2J4n4I4NZ6F8v4XjE2gMwuhjXo1QQZ5HGHG3zQ2SfxjEQyTW1GsX6gW
LJH/grHxW4TeYIuYg1kkvuo/QsfyMvAO/E9e9eHUz0tdVtBAOezUeNtlV8sohiG9ZUghEHLZQgjH
dTokhovYfqqcaX6sgpUIV7IGzujhr6n5uxSnzsJWGY1RvSLZGN+Yx1bFrYUooDrq/gH6IwxONd0Y
85PZ7WPje9QXDr1f3Le+VeqtpO794KH3t2HgBoYjMZCqvUThvZkchO5A/lzJV41+LMy9Gh/7hnnA
Y38l+FdzdNOMa9ME/uJfSSy+cnSosXA1Jhhm7cFQ1wFmdWLyCvDL9+8G66RFN4UAwDC3O/VQz5Pd
WBgQ033Gby0+qv0WaFIPpL3w9PwB/mmiODhzCvFGrrfh8CL3EEqxrpX8BteYu2y6D5WHWdxiQSph
PptsjfDabzZZu9Wnq2BY1/wcGJnlJk6Jbfa65NtzerI0mvDOQllMbnA206OVCu3O2ksDuMirptyM
4U4Zrqf+SLmx8V2Cpbl/FopV2uQEUCslJgFERbgx+k09f3G1YCOMu+WfYjWrxBu3XfJQDqItxFdZ
dp1rh1q9r5p7P72Ow40AWybxmLOImKHHWXPGbZwVCD+3DTmmnFyX0kou11X4Z+L4j1aIz1Hs/ych
63wj/34p2Edt2L3k0cuvSwBet3+RF2X9D1YVgj+ITPCYGXf564uXxT8YhGS4lcWYFRlB9d8fvKYD
hGYRgFZHULqoNf7+4DXlDyQ3aNYZVeI3+HH/gK8uv//cEbUs5VikIIsejlP4oLzyoe4HpVa6huHj
SVvmklrYIj7IL4KJNNAtsn56Ssuwf6jH8WsqNugn58hIVnME6tSbpNCAR6i12VXfxFnpzU3Gm6MU
gilQikBa6XVR1VvHPIhBt4+kZhNDbvp4+uWWH/9cn36FJKKmf7duGcS5XMJSy6UZRrP2XEyIf6Zi
0PGD4DrMobWZgyqk8zOH6ryrBrC5tgG24Hsk19aVkYnVW1RaJh2lakBrGJVRkIICjBTVLrUZF3X4
s8Fjm9URS5aaKYCOu/RqpA6F49kYtHdi0C55MYl+tMWOxExWFazb0BFAu/MFGjrowEZup8oeRGTy
dsyob4iaski/LHZmuyHrUbHi4RZjCQtPXj5awZCd1AlsCAEj3nh4iCJLo6HRpt9KE9tjjybmmLph
OmFaMuCxglMhxq5Iu0d2BjDYOmtwPpgZPuBTn4ROJihSZYM/kpBUJsLUO1EdlMdQaYfUsUoCFrsx
GMVdNYE/8PHzkPej0Zq3OkDOwAa9IXZe0sg63SzsHqmK4CTcbHQLzRdDtEPN/Cqc552m5X65lhp5
lmHcp+V3MzKqXTVb2lVcmxmz+aQf21Tr6+fYiGvVjvBd5SYJeIcjxGDMz7EUa95UdRc8a/PQHqmm
Kt0qHWUMLjLT7A/mbJCeQH3BRE0WZkH3JKxtqFlk/jgvzorUL3Rfim/I0nGxRQYwf/fbum6pRA3K
D1hzMLf7Ih0eCL17wUmVUH4L5CoGIZzUlDYmIT5IIbZBN8WYy/tq0AfVztKCL2DgjDPKvKJDfxC2
uCYO8wN1X2W4M/Sgne2oySaFoUStuREz+De2NMxGaON8inOqQu9obzZ0yJ3QL8wCHU+XBSsJAcgp
L2TzW0TOojtQ+6wRkmYwF5DTxD53+RnyVyPLR4vHFk4BY9/1iG18OLS0d0WkmnPcm+peEOhbrQnr
+vqqquP5xwAPATdVH1KBIyZW0ax4BcXUTptuxpq4H8KXocxCw4OJYT1Peqvzeyq6Z/a+pPC9QCoH
jJliTb2X235NiR/3dyGhX+AyIT90tuJT2cPLDCrKSpz8SsClG5wyLx6u2EOdaGtB7USMkjHfoUc4
+8MTfTVKXTU2pkerkprCEfq2ffJjybyjgTsPDwoeWF/itIA1Gpnj8FWt+hRbQUFg7qPM645ydg4C
BqHfKDZg7Mvyh1B10rdOCBkQxLt72iBtN811MJvpjxzm53VmJMWDLoOYbDrcP3sWDwrCfL1Xol8P
r1kY6DvcH+J5HZiFb+NZ9tyi3mw2c0gSCXKRpxwKvHZDUbbf0lIsrS3uOc3Mhy30DV7GsQ5lSyyx
DzOMXHqduriX1kJTmV+sruvbTRiOVoSjdJkNtmX1SuQ0wWgwE5vgth1Tqie80fwBMbAAIsujAAFf
CQCmAikIPzdWJwx/fzRdKsVbvEBD1wz1IlrBe2slr8EcxkRlUBcEZizaOf5xMv4V6NcaAx1Q0OBs
jLD2VdaShlQwyGnvg6rYBZDqkzVkBQFFkqK2BcLvIGgctiL5oRUSvuKJ1KVzDTkQMG82pmGy5cGY
XhNfLnLPH1MvRnwc3BYK8xSexPESh5EtLO9LpjxSr6dPPOH8xkvjzmbdPiWsqZaTyJHa2qHfjbkj
aGBlvTbqB+VKNLLFo35EBsu/+1QhKF5E0yBMK31MqeJTCsBLtOzS4C60GJpxpC4aA0dqTICulggW
1Q61FksqldpvRF8dLK1T4Ngu27U+NiFdbymSjoEvqcEqxCWNyInBCKyjEjAA6Bh6lTGZBE462XIb
HKJ6rtoNRASfO2QMhrnPrASgNVZkhH1yHT6YSoNXYJ4m+ne5s9TRE/u07/ekbkP2HeIjru183Lpt
zpT+OJiiAomvYefucEFOQ7uJdTBppZwvkaFsZu5giuNLgjUrJkxtCcbbH9RvjIXKEXkjrOHJt1ir
ikhvQMpZrXxvRdB4B7wvH8OJ0T1e8ia/LRjUuzHCRL5FKNj8qM1Cfh36fKxXNKqQd/D1JvgnN0Df
CXaTpRQlwEwE6d3SOYAGpHXsVGFwE2cGe0QxaPgy67xdNtMxgbQ3y7Z5maI5Mby8s8DLmcqEJrQG
4D85UWu0j5FqUETGsk7jZe8Nbdr4THAisR+irlqZU98CbqfcDG0+LmLwdPg6edhsJ99CvCNHl8Gi
Dk0JjK/YpY6iPkT+xJ9Os7Y3d203QbNU+T6OupKNoq0FAsTTapjMyRHA9FD1LLU+xKeJoRZjGJrW
SWkNzow8qFqyl+vCOg512z6MmRi2yFgH/zjVlYTpihKmsiNVeW16/zwZvo6+1dz7H+15IvyOQv7/
LWVmLPqXIM19aV/+lQMfXrK3//rP6yJ/+Va8C4qXv/BnHmz8QZK71EOpCZHp/uwY/skk53eQNTGQ
yVoLJYSm2t9Bsar8Qauc7Wzh+v3klf8dFC+/hUAPDo7BnCzqXumfRMUE2u+jSSTzyJ2IvKGiQLf4
oEc2QlGb/H7q7Uq+BWQGpePqVnMnZ17hX+32m+vJcDvc3oN70yGa83I3W0frZcQWInjjsGJeMZEl
O7gTrpV16/UYbXxhOG7XsQC58Wr4Mm20HUi93RBsNH0HtHE07eZwarzGzjbZxvDM1VzveTttrLgz
fSNnJ5FNjqlsJsHtAt82O7vutbsysgGHOtiirHrXlLxxhQl38FVzO+e24yxuO8f3LDddh1sMLteR
yzDZVXirDI4+7bsrXKA7+9TZ4V48yLfpVuRyNLtfybtyr6/ldelqz1eCm/JDBFd8Ujf1LvXk12iF
Ge/mNDjCPduKvRyBpN64QeGn7P2VEuEebot3/bN83Tmdfes7jSfd8LFq9ml3ezpZ9vXV8i+Tg+X3
tvG+qg6puk2Veg+zbpcw1W9fMSRmf1k9PAT2K9y1fet2XnZX8B+TU1VSmcBRwrCvxLWc2jyOCAsH
y+5O4SpHy8XPNuyvkf3AvbLjbeu2/DeE7N8sW7CZcDHt1/pZcZO71iXw2WPpcJis2IkeJexOIkRs
67hllC8YwGARot9W3+a1uC03INBjN6FypqyQiqC4DfbabXSkB7JuNp0t3bRzbweNF2aefBNx7c2O
f3TzZjCO9Zd5lbqmG+2DLe/BafQmG2XC1xSbYVspV/hnUm+HnzscKzdNj8inhMZJbstXFLuFandv
5Q31EPUNOMRtt+7WmA9/00u3TuyrnP6YrWjbrxTFNYGVzJ141oBf5rf+WiN+W8NcBjxiW085+2Vv
i48KV8ONu+4dX/bqr9iFp24SbilFhNtjHm6f63Eb/ugwc+hsHbeUVeC1V+KWmHZfP09fEZ2NMpRB
iiDMszFHFNt94LaBuyAXRdfYN6LX909z4Gj4l97GtuCWa/OpvA738rVyX++HdfeoG0fh1Xot0H6K
ZuRgLyE6Cr8Qd8khdIUbclEnFq6HwUNZnuyLxBa1FcRY0XT4dS1TULf1cg17d5uPgLbAq3iq5U6M
r0nXSrPtiCcBr/zAh4tKMZ4ng7YqH7oXJlK1fXuDi3xdbMGhEu7AI1Vcfxce4228ZyPsfvi3/Ej3
le3DPh73O86/csR7SkAsAcwqtqEdfqHCVD7ki2GXg0Ko+aF/1a8pnK2trW9ip+MInrJLVgIvGPle
hGnkN6pFvAPS2g09gySNKbwVodRst72tD65A+/ILb12l2dGTdExwEn924ff694D3VjbTSXa/7jbq
da845LrYgHzjwiw7XwE2Wh2nDZu6g3SQgJ+7g90LFoEH5cZ/FFaJu3zBovI4PYUJgavdvHJeNAlz
p/yisW4YTv/Fv42PMLK/66ZXvQmvXWL7ZCSV3Siratxo6zx4qgJHnh7IbaTNdJ2vVGc1eZOHMrHd
zu5NudKuXvGoveazia7i78lB39FX0V9yF0vYN5/Yz6OnZz6nr8yZ1Bv5+RhcWy8ExxTf4qN8pxwj
C8sgLGCe52nbOtKtci0/m/uSbA6/QRKQb+JWmq/NG292jLX5BSPia7zKHXL3V/m4Ve7WxNWH8Idy
MI9wbLzpXtkdqm28QaFQ2WJwZyTb0vbVk1pzQfWhbOxwk7gsy97LS7iJgcttRfs+3BTHXewpzpOH
9tE+TK6n3cqh9012ZZdpmO/ynl/Zoqt+yV+eFRZz/JZye1q1XucOq/ClcxmP5r9IzuiNXrrRnNkb
9gd5JTmH3K5PDYqRm3nHJdhR72TbYt+5rWfeFFuRP4LbnF3avQP2Dw8Y/oy1TnU7PWi7weWE+Odp
j57UTosNVkmWsoW5nVzrz8lW9XftD02z+WX649lY/zyLQ3uaJKe5Ste4KZ0MqjI2hnNYmTb7ak86
j8MUAk+7/xHLO2ibdLBqe3aIwOkg8n+tl2355R6iHcYuGltVuwOU4d+kmUv8KK27adW5/B3d1tap
thJSIn8HdL0mXqvfArEmNVjRWzxq62fhWuIaLNWlIIKP05q30jXWkle4L8rLY2zHu3tn80PY5swn
XelX5urxkOMRHDk+qvgXBua2NfumcS0dgHxPx4hb1K0qF17bevlf6wm3zAwLX9ljOX0m+rHBeshf
ksyBbdbsOSnzCxrYw7AX7Vy358EOr63q64T04Huvukbr6oEdqTe+d2u52sD2la6n6KYHdlCyz2nP
KacsUOSK7cZclQCS+o3lSq2IjflOt/7VY/pfqJW+ix7Xb8USdzXnIeb/xYLqYqn67wuqh7c2fKuX
pkrzLnpc/tZf0SNjw9SEKJkuCDAMS/4qqSp/UMukMEqHaxEBUSP9O3qkbkoKIYr8Rbo7RIi/lFRF
Akvw8bBdGdOlBaT+k+jxTJsPGQMeLnAjiOdLQfXDQJ9kzs04UXLCaqsSHjCQkDGnbMUpsfEUZodP
Wioqidq0HmLYcB2r+O4BTINsow3UKGQR7mpITXBn6r71PDOh/4TuOB0cDQREuqIGRE8lKC3/QVW6
emuVYk8DxbikJHgvJPh5GbDCfipLoFR9iIFFdTIrxaxNbC9nZVUqPYp8MVAbWwla323SrLorRpWB
QcFKtkxviM4vT/2zmu4yVvM/rah/nQD6TkCXxOEfuKSTWhVZTXJH3yON93UsJtcAqQkiWwy+bd9X
OjJp9Oa7MjFpWHSUG8JAuMdcpNnmSJ76Gf+QpbLIWTY3c59UN7I1NusBjdi6NJt6i1RLok3V5DGm
9aXwiF6YahYa9Oe4a2b1Wq0lsHmTkcwrbWj93Z+3OpsvcS7PdFA/L3UpXssoWVXyjnOmdx4YYm+Q
ZNtdlJR3SRNbh2YUcUJGEmXpqxAo72EwrRjx2khB1OnKEaFNovqKk4JMe7L6IX0x6sUwXRwVC47S
YkfGwqd1mkAxL+aN+/3TQST+4fFA0UBNjG6LFgWtTH7/l973oKh9KrWUldquSg+SNL61STl7qEtU
z8LO4CorBrYia7yXR3XeGNkg2m3Qaq8TDcWbXhlzxjGwRXSlMazWPsbA5SFKrO4KB7fhkekB81vQ
YLjqFXON2eNUZ9WjOueCncbWsKPw0K0UPRePJnVIdGwqUiJEfEIGjC8vG2U9Rkn1moxtfU0THy9X
WZl+FIol3FVSlu4MpoAwQivlQyk0Aks3ClWjH2k31klzhUeecWNOTNUU3ZDfG1pvfS/8+bFOzPlU
dFX+VIR5fhKMlM1HUrBdCdLqKgoay/Mpih+ZmEgpiURF3thJNu6yOdYPJZTU62LO85tarkKn9nvl
Sallf69J80jyktwZ/dwc/DYaaLwYWbnCVAkjO0XA7BYJ77YaNeARMz/MNvppuDYMYQ/CrN0GzRwd
xri56VNrNdYaqRAVJ6sT4WdUoQx1yMQ9chRGyvoUSjw1tcRbiRpbbo95r6/HUQvcbDTja1yvSlfv
I9HxLSLiQS/KiRkfgm0zKZ9MDN1Xvd63x8qg9JeI3Q7ZsbSqx6z4s27yb+mSZ9IKOlNI4hf+NbXh
xYT4fPi61AMsvzVQCY3ZDwQWI66lWtFgwymXZU1eIjM51kpsxXE03SCuqq8n3XhqBVnISIn6erLH
StAlJlb62NWVgKDGKqJNv3z9soElykSh4ZIFzlnhYDlrBs5Q2yO80WHzLkrpXz6K3OwRLBdMBGWl
IDK7RDfCwtiPRX2yNth+PC5CwjfJ74d1GkiKJwZT41pp5D///vN8r8j+efc4CwWJwSI2wMDs/XmM
ilCEdBBCpx/76sGKeL4wFiM37CZaunWlP6ildIkk92EZQ8LAWDVsVzhy6M9+dht/uXrkOoEsdAM6
p0kOey/sh+qLatTBtw5nGrJIrMGGtRbP+WOSFNbaF7UsKe2x6/znvppUUipLfa66ptkLdOeofEjm
lV6NbiLCvbuwgP05XPHr/gKzgIgA8hvmDYyCLPHFr8+qprKbR0JNimj18Hk644aTfw2nUlEY6zL8
tRWSqNXVBAeSCaB12+tXiECDwhlTxA4Iw6T/pu5MmiM3tiz9V571uiHDPCx6EwhEBCM4T0lyAyPF
TMxwwOEYf31/SKnfS1KqzH5mZWVVm5RkkggQk1+/95zvhFptvja2La6drJSX4Cu8yJUmuEYHI9II
7vKttkDyaCI7DgPQzxLMtoXRK7SN1gizuovvXNekuG4rfU8W54PU8CxQPMfzfpA9gtdABXcyhtwm
RuCxnTGSo5Qqr7/0df4hZLpsboxOs/dBUhKZCQtHs/GeTTRFN6Q29F860xqi2E6Da8dgZib7WI83
SUzO5aIv6UsWePORFDB/T0dWRl2QxLsiKSQGOV9QyY+te9dh0SSwJo0hl3YJtTjt4kCvWZnb1H52
Ugji4VLywxdynJ4moS0lTdycjjxBPOe1ptla6LndUY6mvHactrtRWj282wnJpHzOiksd1mC8jaEG
Hau0Z6aXN6YHhlCjZTO11kXqmHS383FPwEDz5BLcRIs8cS6drs+uNdJsj0lcg8+i+Dub8jKOJsFG
ZRLgbsyiSo+dK5ejLN0BuHGQXFXNwNbf1ZOm2sSjYLPceI44rByyt651jUglLsMyrU+syMmtQex6
q8n2hICOG4kMPpxtrTtMnT9HQFyzeFvXsnk1cOZtFUm+vr7kZ1WS9Zdzhrjcz+LpPFf+me9malfF
zpOpx9bJatNHN8k1OhNw97shu/BnKsW2IoRNH+vusiRR5RwYjtozQAnYLnvlvnbbNTWHyWS5nZJG
bK2BpLrFEf6FwgKwzGV80QnlX/kD/ouhqMsLmDZFGBuNg0NFv9Y77SVl2nI7S0Z+Wt7RLmyGwdym
bemS+ZxDVJLmnmSlZtvl8VNSWOKG0A//qnTXcTa10APxvsYjZbR5JkigPelJcWZZi7835lSRyVrM
91VbotYtm+ZWzVNxmmo69MzLvtQacwVXs8dr6TbzNbyV7KjVvn1YKsrZUvh7+Fpj2PTK97bMAhjx
Dn2FMnVA2LOUBBAjbx23STepF+7heFc66iVuyozY5cm8hljhnDuELx9Z5ryntnDoW63WBNfFrl0l
Wr61+vLrrM0aoDf8+HhdLYzjeV2aR2ZU3a4iXDd0c8ZIsk2/CluZiOQrL9tNhcMocjDu43rOwowI
oYtepzrdSVNoN4oX5mYkjeqtFskFMeATwzcpfqcW09e21voEgd0+WnZl3topPn4GY/1j3Zp3eZPY
x8okCwdfZmWEJuP0aMnA0G0QpypwD0xRSm7AZQ0neKWw+V80V1UHwbcHr//SXDWdKZ4oVdNoIbnh
vLOSgsq40Lx87+YT+3MyY+qo7rJ03DmtlycblRu0jYogjZ805ZJanOfZV+lJq8INV9UXWYdYKhP2
eFYmGMV4xto3bSLhuq3ZPsNECzWPPOcyDdy9USTzyUsSdcrKbLlCkumcPIfxjI/Ey8rcb4I3fkfc
GdJvL9gluom2NqfVU/YwXIKJ1nFpwDwHmPk6ZO5BBIxidFByB6qZwnv0Avx560w/oEBbgAR5kIms
7RRg53Xs0mh3mVaoq5F829/nQvSRZQfppoE8DCa2HpZ9n7TDRsKijrDPxIcgh662lgKXaQokigs1
apdjO9R3aY4fj34isvSS2oH6WifldumrjeWuoBRDoZPy54lRb+Kf2kbUF2iTiyb0CWgm3Xkq3zO3
KcJOLtUXv04mxuGu/dbHc3+X9hof/tmO4k7zX4PBHi9yt5UHXmgaGUETRKMXcGcGx9PcbecTtH0c
wALTzPPwLSW14+p0JSYZ75nNFckGopZ4ntuZNYJ5rTwafMfykGGGxhuwvvtNQ2fLLLOJxAS9usrK
wsyjxjHiIBpiy8QSgtRhesjAAe8aHQHzdnJ6fYKjpxvvY78I4woqTIYObD1SPubuRWJZhMrH62sw
+35yrNpZdzZ9T7r7hmVkNG9kRnTEex/EjA8548tBAHujeb0GNyauvpxTqM/EJLdB1BFivtWharub
PB+yfVP30/VYz50ftsy59/m0GJee3/jbRerWWe7w8e0rt6rCEQrpNeGBJh/iWKYOVLpEomOB5Gjt
xiGD36SX1CgnkfXkzviq4urqRbYfszrbT0hKzlnHg0cOXra3epHm+Vs81Yl1bbst8RE2xUhBFWw0
5EnLWCcj3lhpaHDq1fvQ6GTaV51x2eQZSTTrqRKhbJ/RoMz2szka941e0VqsS+Oy6nmMDZkYl2gw
UAGgkrHYvEl/OyuWqphV5tyoajhwYv3ts2kMosou5lsZzDY1tynEA0y6VZiezJRAlhimawUujRBo
zx1uJ62i1bkIjUYgIuxXMoB4NIxppmloa05s7HI2lMgyCiCIXbz+IL0u5aGbZHDuOF2yXSyrfG7i
gPMYimzZeLpsnoNeKjA4wm9u8erD5jbKRPlhMOQ8sCK1z5CI8ot09cLd6JqcnpmJ6Gnk75HkcDtx
LSOFm65LyY4IKOGYRHM6yoMET3olqBORaRpBBUqoDsSpnBBBbz0Hg3WQCC7dVOTLppFm924LL3ic
IdfSel/wYFJRTM5rGRv6FyMYupks8GlC/S/s4TqnJfJt8bX8wg6Ev3PMxNuIJuABTScSwKtjI+MW
omLqoEcLFg26mUeotWePIipcVe5IZsAZO8zzLtXrG52YrdfSMcwLZ5ZnIyiyqFuYsgPvS4+JtoyX
aZ8OBniehUbs5MX3FrmLU2Tnzu8iVQbzdnZTR6bz8wHpQHHlWXlz05emfbEEOnOnsub/U2SjjaWR
RWMQrDu1Lgi2NpXEzvdAaBpdS9y41Yzi0HZlc8JXgAwHg8Q7CRVblo99kepBfm7NPpVK01cHg6y7
b/UsposqVjph8WlfoCVbY+xdJY1sV7dN/7yoci1VsIggbzFYQeICPVtWtYa5Wax63kssVXRVbB48
r+lw74mlPLgqjWdWUCs7mS3LtKeEcZaXNhxLtzEkV9tA3bZp0LYe9Kkmy73Tpq824fVbG+DPGdSR
6WigkrnNbWnioGLnfxD2klzYBW92WA7zY2zaX6gx77w0uZGpmYVa28hTN+vGHvvqrW15A1DKeUfz
R74lgvBOwuYcTABectVMFFKzU2k32jhTpRNwvweAcJOOekBiDHtJzXVm3CwxFPGBhV6ZznSVqKE/
CQE0s6uW6UAXwX+x0tq8rlQgQn0srKs88evIlpURGbCjGO/K5KIri/jSnfrupk7b/GHQrC8NtNiD
1fni0qr7V22IxaN0GqaJWgrxguxusKezyg5B3D0monWf+0nDJGsn8l1mdrZdFr/jOVAMfRd39CkM
fXtvas1u8TObNVOpG5XWesfQyqdFyFR9L3rT5u5b71ntPATmfLEo5NeilNH/zkQixpxQjI3T+Zds
XpJIjDbiHeU/1JSd2axf6QUjwnpix2YZ8q1z1a3fM1EqjC/1wDcdd92tjPu7Qsvv03TeJEX2aqb6
w/e96n92h/v/T0XxP6kPHtCC/o/74NdCqh7a74cm+Pq//GklcH+DTw/p2V09PqvrmwbuHxoKhJ2/
4f+mdxIA3FkFEf/sgtvmb7j3EMny3TL/EEr8PyeBpf8GAJ4uOEQlm20jEtp/Q1n8sXu8WlA5O2QU
Jk4dOhCfQ55GQboYjW0PA1UBZzxfspuhA6zgD0l2rOpMsOfCF0cmXpFd6L2b3v1wrf6me2x+7B5z
AljhyZaC/YNMmlYEF+7H3f3YJFkNONYNOVPtQeuURqPSZEhoEwM60EzcNGI2ho1NOPkl3wxky6Tg
BNHiDz7DMWRLp8lxm0dgRc8xKGHehska780kp6TUGvSsO1kjhJoobH9+6p8MTuupI85cPbx4LR2c
dp8aE607C0zvglRxd54qeCOZ4e6oxOxxjXz1nmaKFFaribwutFsg486ERfDdaZ5M9Nk/P5nVl/yv
Jgnn4pKsCwxuVZpjP3E/nYtWBF3ZmtMUTvjKkDvUveEeXFEyeoYljFi8qBMzD40kC0bkA3rzKwjj
p6bS96uBCCegq0bAr0nY4ccb2c5zBxAPwYooJkLAg6GHbI3vr9B3E+FJb7mvnB2e1dzfxkW1iF3d
DUN8kEGl9P0Eoy49Yr4d5p1JQcSeRdPzMirHhDagnXWQI0x9HNvtzy+bsTbYPl43pEMrkn2lnXD1
Pj1+0OoL11A57lUnjaECDQsIxWoKiOKhFkYSDgQoT486PQ/turKJwGD6ShBAgupEuPFtYZZjFylg
Bm5kGaWPDTJvM/X4758mjxv6f5OQC/qtn/qEPjrCTGeLE/ImFSwFnd/f6bR7d01PlFGom60yQmn2
wjzkBBUDFFhAze9pPeDiMfWlnSiKpGFt3RrTLlpoazRPPz/H74EoHy+lxwyItE1YNaTofJb285ib
0N5MQaS1k8irsrUaGeYp2TubHkr3snUaRgDVEBCO5c2VD87MJ2fc1oBkHOqeDsImYSE8LoBJ3rp0
bHd2MxXjqXXKt7zNkXC4cKNuQU+DxyJtc9CorOhZbaU2xno0A9Kwo54d4HAlRydGM2CabvzA0j8+
eBgoHJTpXgeSqoex/avnyPz8HGHkxTNMwhyKNw9U8sen34OWWM+9V4ZDAqA3BCif9JtK10lRHgFn
5xsRE4YZjqOdR+Ns6l9SWtDnkpCJeDsIt47Dlqj3X4XYeN8b2T/eFMxoTAVJgMMLbjJSXb8bP7R6
20CNvU97D42JKL0zQ4zt2UizJ98Go2jrt9ysZLyhVK37E/LNszrrxWpstOLNrPzroNbpsRjDNJ55
TTmFsBp3XS7lI/nF4/1sBU9B7VhnZZyNGTIrdpihqhov6qSEHaHqcZPVEx0Gs77KDLvvNpmp6iN2
AwXOAAelL3z9XkBzrmskJ5ZXPpTJ4l7OwMNxgc1zHmkxzHjE/Chw2jGadS8Uhq3uGs8iBqKcvw2t
i/y3qV8mXbIbNCvRnEZN0kWoGls/IAMut6Ynq5P0mdz6mq5TWqulCHlc0vdCagvCoZbz5VH1/KjT
pzTFytw6F8Fcdjv2NOhovL4/4pC9XTC77hOL8nFppuaOPvpdh8d1k/BEHMopXy7sqWyJpYzrYlcR
BLNvJtd/1drSCHFT4DSrMmNrMgB84VN67CxIXStvdmXrITCszfpIpFKHQstjfzgpjEe0opMB9Qbg
ty+tm0xh4Wl3S94yts5VfVYac7JH1LDCbDy5beeyp94fx9tGmA/4o4sr0OztxsiksZm1FiFfJfda
Vp/PieY9yWrSXuRgY3qp8CoguM7VgrIQX4VzDNyi/zr1bfteMcR0pi7yra7Yw9SHSelDFGv9uLqj
9/WSMa/FKlt/tSaz7SJ2XgQrThBlUA6Cf7nRDJm/6dJolnBaFAnwzRjn3zrVee+tbTnXhMq5X+QU
+18budQq1N0RlZVKtUs7d+k4dBfUHaZd9Weut9SHVIgRf0d9YvIanDVIAYfQ4z5EIGCs7aJ7Fimz
U+ptKoZTN2CyxrNkkfGZJapK7MdcyMthyP2N4bmYRhbiYd1hFGfsCFw0XE29Nwc3fbTmmOD4xTrl
qLyjIBjtI/060o3GqrT3/ZDWZ2pIysMyNwNffWcQsPmH34cikWv4US1fIbvJN3O00GWRHrfsfKBu
d44KMCeZpeNuRiqbAs+SSF+DOpn3fbp281SW4zhq1BfN8/BTaFWm8wU3WHd8U9NFOLj5eO0zNERz
ZTC3avuS9rhb2H3Om1TU3a6YXA/vYzdl+z63ESRW2VOiOdadryT60IEmIR/W4jDaZvuSjqK8ZpeI
1gvDBcbRfIDlRTTzBmpniNke7G6eEHQ6e+7qQQSgoy9mDlzDLMwHByvAJpUJ33J4JukKQI3PCJYu
zmeChi8Syc61J8IiNNPsonSQzREcFhzWLtmJjm4dZpNu79uxf8Pb36Pq5IlFl2lORxQEcjf4XR5W
lV0ey3i8rsbhWfX2sJt0Hz3F7KdO6FElR4tpjM9iKbKbYMB1BXXKuPFHO71NugF24DDW9N7mei8r
Lzh0YyrvsQHp3RbviY0ST7/mnzLgQHV+KDyo7FhsNO8syazkvvS86Y3MhvwJy0RshtitiIDwGnE5
D8YC20/xx5QSOQeYTL4boiA/3sNK9ayKeTjMGqpXLhICezkhAFVljEbTqmX5UCzTjVXm1dWkufNb
sCQqbGf1VtnO16Bt4Sk0lpaeLKmXd5Vsi8vezIdvU9bq1L5ER5xrdsJoLtfSQ+cvCI8Xi9tnFaM/
buNprMOYde6h6hb2rFn/BDxS3FYGFhe7tPwj87SJdsN6EZhApb9XWNnPvKpKw0Jnu4Ka1qgiCPgq
TJyYGcxqFdknRJhEmOmsAxniUOiWIRvbqGtV/WgWvnVVOLS+HK+azi3RwT3U0+KI1+XVUPFwUysC
shzCDvZdU3g719GKSzm5RFWMcg6J0Oge47qJz4lNN89mP58fobUwwC674qoDd0+PdmJrjD2HST3m
ATlMc+TFZblPOlJJqMDGL1lRq0uy7Adn79KgcnZx2bnLbi6y9goUIo47OSq5qZwk+apnDVLORue7
X1TZpduxkRhdFUQaNRR/ZUC/lF8D0x0uKgwsUVa58hrrEOFKg++HncvYLGnnx6ZW9dYRKt6IbnKf
VtP4zo55n1czRrfpYwZXYafnlrYpZsdgYzXcJBLPLg6I9NZg0naWi5geOGoH9zvOes3PdfTHlo3Z
eSw0GCAtq14a02XZcGhzX2ZVH0kn8w4GkIXfpTd8zQJhnsWZSZ6fS+d74xK/zarOF20TG6PcBnWW
H7qZfYCkH45dUEkECL5532D1XDZ1b79r0EPO/bRCrWOrfkAVbe5m2sq51vQPXVUbe2fQ3ftGOOZO
TU1/thQC61tQ7To4m1wWtRhfnQYrlTeb9XVMu2RPETo9T32zXDax0V8y3gYdk2TdmduMzbJpm0LH
ntOQ+pst85WSc3sYVEueF+i0DV8A65RVQ/IwTM0X5mTBUQNk3zDcmsV5E9s6evgSKTuzPWYa7LoW
npM95p76aNeo/aB4EJQcl0JSdphfG9ce7zQUODt7/bb4A0QFv538ewd+cRLKoXT3I+bRXeXb4o43
uzzh7VRdKGVBUjoV+AYhDzILss6iGUzQoyLL/jIThfc8WZV3SNqYBqEVgxGdIYAbm6FgI9Qag3+v
x0I+toluPWnjxFeeHuP41WBjeu3Wi49CseqTyJ4Ukey8zZjW7TuCD7qwYRHC7BncgeCWLz0WsLsB
ovO3cRHF1yRo0hsY6cXOVZp78NFf+Zu4S5kYNT6uBmPJMCu6qiEuKH1XoFjPisKRnKGeb7IsaIjr
ThFrrfcMoxjy5aFmrSrw2R5ysjI2BfEKGwCa7Z3IRMfOwqa6mMDLfW/6h9YwGegrhyy5MTHt4OJ0
iuwd8YF5Ms0Oo3pTa87vjZ4tdzGyNDvCyDM/jkNDq6+hwN9qSwX4rwlm52nByRhWc1XcDZbTkuGe
zQ5XxX9PTUf3t74FZZ0veofuutbna0c0HVvtqrGO+Kr8Ky0r+N0JocJwxotVboOAt37XT3N6XuGX
vO21AtpvoM/vvXCQmU/VLM2dk7Xes5mMqwvCEPxJ+ec/2EbsMcSxghxAXcYhLQdA7C7QoN0cU1Ra
/qMj6hojQA+KgN4Atj1OLrADPtqysscd23Hwtcxf+RcSBmtwM2TNjEBhUS7s/jYZWM7j1mzcQ+yW
8zVPR5GcB9mcjLu8xUC9HfV5cHZm5vLBSaCUH/pOBQ9G2lfvpqUa5DFm/y1pXYrVfqzUxURG7XW1
GAwjhr4HeZAvZDB2etDHIR4+TFx9XV+kHiDZMDWC91pX/rBhZk7Jk3jtMytvet7AJDnoWR4kYT5l
Ngp23aaTrHeKdcNETbmPtaxhFbOaFPqOwexN5r0dFor6BnPcKJ6rFvtzRHM7fnCl3/U78LQLIFwT
cvyWDjyOWwZnrblLgqF8V6PlP5Rtp11Oo+QH93RbB36m0F5jli2ypP0YTVPue8l9MdnxK8MFD9y+
pVV7GZfg/0u/9R/GrBjJNO1K77ku0IURnWQptTeCGeRFRlkuQz1LvdcgV3JblfdUhBgAMg0icuUp
PQ110a3cihT/+aw5tUOv1Uz9HfM6cTtRbFOTwFSsNrrGxGE7kj6qozUx0/NSDBrDMyclT4nlugzn
MRvHYxHX/oPRWpOzX4rAMU5a3zcMKvsiyF9qeuLnvMq1dsR03qs95UG/7PPZEWZEo4f4NJVKWZ5G
QiTzsB1HVCyk8OiPGco9cyMqfTD5jJKHuDFrQCTU7q1DEKvuQLC06wbLuUXdkp0s6MaPaAJVTmQz
dzRiOuaMO6/1KY7rsUoltgYVUJXrpXeD0ii7nMexjNwg526VpY5JsCkc7C9kCF9o/eQ/pxJ52pbA
Qiuq3dq9RfF4TIhnu271GDOSmWt0nslZ3yh74YLlZY5qj8gGjancmO6HpJjunFiyNOBSZwQm7eBL
0zNE9wXamkhMszz16DleJz7el6Jshm8BvUib10gTBxM8M5+8VCJvzauKPWcvzbHZMxbqVcjkjX75
4vezs+PULXc32QO2CYSDNa6QFMXBL9Rv+NU+to/QI2N+W+GWoLHo5K7t1R+31wUxwUNsdBuvbQIN
hzO7nyzBAlHA3t4HVY5drFy0wGKJzd3XAYmuHjLnR/XmDlAvQ69Ea3mFZlGzI8N3EqZIxuKoaHTM
lAUtU/1zb04ls4lirE76nBCnqxBsdQwPJsxGLjpBMxz0tmQ8Vdrank9LgNwF/USy0dMFn3urVIvJ
2MkKJ8yqkgiznzd+/tJDA2tOa5umI8pYZwXjf7oIdeYJnT30ZhF58ju+QdDjQ9yJr/PoJTecyhjq
zLBukpSkmXVBX6mAi6FC5eCkRa+SXxllZvPUMjj/Fbrwc3+Zk/NhaNNN91eIxueT01t/VE1L1ddV
jH8wF7Pxk8Avc57AthrOR6h1+9L+Tk5ccuRjXtkOXajZzJZ/0aNde7AfejG+jiB+jfzmdGgbf+o1
Jo1ppvkApceYCZxoIQFUQT9FiWup3UJ87S8eTudvDoeykK6htcro9U+3hcjMbswyHenUbL8qbWoe
ldstoVBu8PrzJ+BvjxQQU+PCVuVBWJtjP7wFxJhruUjmir5JkIbZHOjHFqJDqNBPnH0/1H/ZEOq/
oc+Cy/bD5f6LQffuNavVP67R9civ/8Bt8Y+LrO2/lqL+ceD0/Wf8OXACSqOjxrUgUGHeRZH7r4ET
/2rFYhKTuzKtTO5jzfQq/T//y/aYN/Ffr5s7Z6XN8Gz+Sa6yXVwXq18XnCZJmLQS/515E5LNj4+l
xagJfweWi0BnyO0Hnx4WW+utNGNsuU8Xqzt4Y/aFY+7arjr3MgUQ31qgLtB1i1Ctp6GX3qpiOi01
Pj1S5/ZwVcjhk3N6AByYYmmyXhw2CptebyOSHdYwgupkV8sxljCvhH7Xi/JllOU3u7HD2fFOvasd
E2rI7aAHOLqm/L3PzbMxsB/9FKsVCHQV0Ud/CtLlMTAQM69/kycOVrw8bUJ7St6qzs8OmYe9wLV9
YOyW97YY3deqCMiddDUaYwNYnUJPSkTNxg2/8KVl1y+Zbh6EUyA3juNk2zkZhjYLgAwo17CsF7HV
zWK5WOZlgT1VXKCSoZ9ijZxBln/zJ5Ic7ULinXfaJzo+L4GowASi3O8thCN5fJwHb2ekHL5SxZsO
V3pfxRY7ZqNu/jitrKMZIVucX0PdhHyrHwLtamqsawbaRTT44mWc3cs0QRPGjvs9jf37xOZMFp2s
59pFPpAp/bFKh+babnF5IRctw2lkzEODdNt7+Xs8JWT4FG+yStCMtWzJQLhf2sJAK6DhqBlfBnd+
7DruXFa4FHJV+gZB5YwtUIO9VTbRDNEt7GL3sluqKAeBG1U17cZg+bKMXCeTCdEGR/rG6fubXjXX
hd7i1Jz5fYoANdXoO9beXGwv9I1zOfXqiLBobpklVJ7/pGwQB5BlduVAQWJm/SbWoB5M9jO+jo03
sjEzytVHLLK3GHPQydfKhqwJU4tWnc8xFfR2GQEgoJ3tG1fPNrk7wLU0NOsI57I8y+IU7UPO97ye
iOqjepjoXM0XsETE1uvo9hapi594qXBRTpyChrVvXjozLOoAOELQq8jR++4e2AxTntbqIkYEjO0c
IghLHclAjW0wl7q+SSZ7P8Us5plt7bWVv+FW6nL2sEPThhnCcsT4ly487K7Tb7zGiEbLCGEHnxnc
LNuoX5ZmGLd04nZpaxwNu7gtc3nt6dz9tFXXCJbmJN+ZbfHyw9frbya+n1ZBCyMYDCsm1zYVk+t8
nppiBRF20nvJ3i9xOCMK2c+5e6A6sXigyl8J/T8t/38czfLXUTlHhTX9cWkaIJFqJEgne89ng+rS
MpNev9dE/YTKbomLyxHroFKD4IHsnn7+mxqfqsM/Ds5HlVwbckX5fT8evK4MS9AuSfaiKN4sRxdb
V5tDWJt84Ohw/3Ejqi5Ehnfu19W5tni7n5/CR38BqoJ1OK3rfNL50jLmXy/PDyszzXW7ah0j2RfD
cGGb1XlCInQLNXVGYULb6ReX21tLmB9KnPV4HjUOx0O1wMTp0xistvRODjE3N8Z8t1HSDdP5URbk
HPPK03zLoWYF93YBZyZ1xsfcdmk/vJkILBlzsI9kQhNnO0fVJ3hoj4HQ0NWe2nx4ZFC0683iYDXt
ZRW0++VdU6T1tnCcvbmJjIXvUd1bNzWCR7yi3lkjstd87M60pDvFazBHa0e6n37Fp+BvgfW8TCW9
fKwL5+C+ZMiJ20x/VZS3xjb26aGkwANbK7ivEr6ahW7JkykXLRxG+91r5VMO1mZjs4Ttm964SW12
JGUgUaQmMA/Ic3k0Wz6fvvlYzP59uuiPc5vxkEn/khHvHAo/PTJr2wmMqQ0Gyj9Kzf+yMul/rGd1
LSd+otV5rV8ritt/QUBBlPxTqeNRBCGiIGfEwhXqo3z8p1LHt37Tbd5kKhd2fLSweLD/LJ2C31yi
QQB7rkmuKH1WYcSfpRM/j9cBEgroPsoqkjD+rdLp0+cEai8zZuD07LQAq2CH+fgyI4MMOjuY7KhV
6UoMto07EzXvYVncdku2g3nJcqJgUM2IPuPaDG6DxnUvHB1bpqURsWz2nR3mSh8i6j1nr1TCpq2a
wMwHxAPs2ca3W5YLP2ToUf9RuP+HRjHrk0JlPXvEKZiOEKo46/l/PHsDm0QQxIEVIZXwrytQ8acg
qNCkVMmcbVXtPIsc2gEzX9SvXlGnxzlfWkSVRBtshJ05+9xP692gZ7BbuAiTDfWgVVVx7OqGQsPt
X7pU3BJ20j5R52JizOrgJQZAtzVy2q1bc8qDkBiKad9a6UC6jT5v40Uh3Q86IFd1Ki71ocoOQmjd
Lve0YVf0vrlrJ3LIZVVNhx+evL9ZB/96PUyLBwnPF4Adk/bRx+vhSB1rQ1lYkc8U9r5s1kbj0rfJ
KQ74+uCbLJ5aJm0TLY7h7eeH/rwwcS9Ws9lqwV5VaSwMH49dl3WV+H1nRP3IH0seBA+qXOat8LNp
h2RkV3qy3Ho9ZUo6DI8a08LjbDS///w0Pi1OnAWPM0h3mrdcAcJBPp6FSBuFrtGn2TFYxkaTDhiR
sfymeT55MdVyxnX4VTLVp53qekh2xCsrCAg24bSfREpDA9dMtR78hlF3Q2R7T1Urb/mU/+pAf727
KzOJ3T6uaIOcrnUX9MPCWzfEuTuLi4czL+cS588i9jHSFcQHpr2dPGaBHfOXIwHtzi+EOJ91ad9/
ye/EUlZ3bI7fd2A/HJvM1A7dD6UkiQZiXzVtE/nEN2z9LvGiUpf3TR0Ta152284goysmhu3nN/bv
fvn1QpMXwUX4y1XutMQt4oHaXTjxE6OP16l1n3Kr1IGAqXBUxg5K4P3Pj7lWFj9UHusvjTmQbzZS
F9pxnx/pTBtHve4zxTyRgPgMj2/oFn7z8POj/PX5oYvExxycAVnxfIM/3taejNmu9gJQgqS24Ey1
IYnMqiP9zf5VRvjf3EaOBThd15HU+XwrPh4Lnf5YtB3zmiK2T33rPbSG8xW4M/gjXW/w8MmoJd/1
sAAkMlX35ee/6Wc9HxcUOaaNa5zljbVwhYL9+AR3Nq12ZH5APCzzXRbiXGcC5enqxUr6gxFXlC5J
zAba3SKcudO14GXM2cM4i8m8icY3+UVZ2PtFhmLl+efn9jd34cOpfXq5FPvHAVshd8EJjmZNEoqt
3rg1h58f5m8+k1wCb4VUWHye+F5+vASuVvlTbi4yyu3pzlPd3hfWY2lJeKh9H3VajgEhvfBHK8W+
+H+pO5MdyZEsy/5Ko/dMcB4WvVFV6mimbrMPG8JHzqQIKSSF/Po69EgUws2j3JCoVSNzk0hEUI2D
yJP37j2X0eaE6f+NT+n315qfwALN3klZ8ltaVF4oVeCA4yUIZRsHLvDfSTjyjb903Wt+/XjWq1BW
0JKxTV64X/9Qsy0qbP8jVymC53QOnlSlXhp22w7Vz59v6u+LPvgE3i30aOw/wetFv1g97dIbmEIu
ooP/G3zIW4Ck9pC5h9FTuBtC8kX+fM1/+vNAEbM4eMhTLfPVc4w6tLvY7rvYFcNTioN/4+NKUG5w
HjPn25+v9U+fLQMBHz0gPt1V1f3rvcTLvthIQQA1zkW1qw2pt17YMsXD7LHNxGqOBai5mVT4oU3p
jEthv/E0//G9dQi/gY23ijGdV9/HMCWGKZXs4s53byO2+Atw52KPBhm1x/CdNphzY1lFvtN5e6Bu
fcjH7s3Mhd+rVZgGP9d/k30AYfCv9wGvVSvtrOliT7cfkCg+zFh0Zks9CUu8UNrdsXchAfB+YHne
kORN2f7fhf0/lFc/kdiv32mYBCxS1FicfF89B6b7zNT7tIuZ0MxxMRo3UWm2hzLBf6m8Zt+7fYyV
iuG5BAakI0XsROYQmw6ZIFbKcTfQ7vEWBjBMpAEiHx7irmvpHP75h/7+chIRQUOWioQfSdzzr/fJ
DBvinjlQs3G5z/mAOKeIQtoVM+Of0XgrxeX3pZOthNn9z84wautXd6WfbH8gd5UoC68fv5Vl/ug5
rfNjNN4qb+11f/j1/vORczHTRwSPjeHVmlIUiVVqrJmxJe0TfbQPi1PSgm36O51SV+bJVG3Sbm72
skb1mNogmyJzOoq6AtlY1psmcEACZpzWmzL4pPxwPKoJXIZoavuoPIoJK8vuu5Hn41Y1zClbk6Ci
5t3oMJKmj/U1RWr6nz0rCDD01Plb+LR5q15n901DkzG/l0s8cICKPa8O73WKrSlc3GSXT81b6/Lr
1f+v662KbxBKNuaRX9+NrAaja6KJjDuq80tbmN49FHD/jTfw9ZK8XgX7AjaMiLeQmvXXq1RuDlPX
rJfYThaAYCL7suj8k3LFDWzxOFJL/cYFX78aXBC9PW4FihqHA8irKlyLKYOIURIBmQbpByFLO84G
+dnurK8W3jx4ZzAVi9Zt3rjuz97i39/J9cLUxNhJuP7vamgPDwK2qhDMGwhZUMXk8LXOU6ICJpJT
75ztUcSFVzyHy4/MDx8bM3/nh80NNtxvS1t/QJ4PPZHs9jf2p9cfJT+LgwJrFImcaxbQupT+rWDH
0qr6hm8B5WyPO0KvLtUkpfEPiub05zf49bAWpBb5Y2v/1aeApdHxarkpZxQHFeo91sC02iK3JTvJ
ETuSAxecv00ZgyMxiW22PntTsp/7ud9y8vtJ3tnzejDOnvIvf/5N//A6MD0P1p8TUme9DjcYJE77
CYFTXPS+Ql5egU+VvYi9ACWUM38ohjQntLrK9n++7m9b9cpfoXXOf1iC10PDr/edng3ruS6Qlffl
D2jpaK6joC5JtNVNHtthsdxMzdBe/Mqh8VCUWCdlLdW3P/+Mn+aNX99KCgVgA3BOmDn99kgGnBJj
OhgjvJ/J+eaJ5GM55qBy7OGQBOp7OQ3+00htk4IVIX23KwSkgWrZ1XaU3RtIYcsK+PWAzOlIeC+O
Ylz+BIUYLah5nOg4LJb2PjC67J1YDO9Uuot1Ar0/xRA1mo8eDeJjy9TtkxKLfUhciC9DNkDW7Bq5
lwH96Z6ZQD0LVOj9WF9btDZSNsSszDSS/amxT9otvjTolc8QgpzPvbL0g6pbfuTg7qLCxutj2y9y
csBZVBBxw6kcj7bfe1fZekww4GS8q3u1HLKoDmLGEcWOYrRCfTVN+rYqpXtVIcMgUCBdeNGTVT6X
AeSFgwgUhtk/P45/eCt4EpRPnHlo+f1mmTAw6xfeEE0xLPYnL3Wfualf2kB8Gvqy3OSA4L2lP0pQ
8OlsvNESeV0M0JhCSoGpj+vapHS9qtwWwj/dsupIkYAn8S2sZPJsW0lzrGkgM9HTbxTj68T3l036
5/WY61qWZdK4f33CqfOlgVZfjbEI0uRlsJAX4SMg9i4wk6/5aPtYYVfEgl0Z+sGfyAioDAeTadUF
lzRo/R8jNrsdMhfjoupekEBQAfzaduj3FsomVrPSnPUDVCV7GzUyxwXMvwjdvnkQTmtdXcAwhz8/
v99XEyyWTB5gHNEQIC/l14+68mZUX9PE19SlzTYQhIN0UQ5pRWjeHT9LTuGoYeTaAeC1P1+aQmB9
QL9+y+wrDCDXeU+ECe7V8ppZiUqThDZEAqUiB9jRlBvLI4HRbkMF7kL44mPLqMnH46GDUwexCPF+
bdTvEqBh3/BC5+/TxlecJfP81PSevlsSL6GDVA7upcAx8CH0M+dkI4yqBm1diyzsLziBq2s4WZyc
ZNJAUxmzMDqqAQXs3sjn9g69O/ny4A2CyjraduteRNh2u2yqn5eo/uw0Tcp3p1YTRG+/74I6+DS3
kcA72Fa3zDI1Fp8uOArPlneqsuH1UQ4/jLMrrrgIQEEkciAeQNSuczIiyAVZWNhPrRm05BYYTryw
36L6H8THTGERL5KVLKAHMNRgjkf8aHP/IQNE9/yTzVa65FUSB9vmW4H5gMDQlv5CLByTG1HXXXuT
91WPcH7mfyft2F4S9OtMcPH4fzbKwfhMnW099ZMDiFTLAb5vVLJrg3VgqKws8VFXuDAWOen7ssCj
GTrJcjKVkb+rknC+t7CEA+YwQNb2dkCfvCisXWYHwefMHqxpYziIB9JN6C0wLRrVOrteNvLapXST
96XEzJXNhb71hNHuvMwk37kQWQUZ1SCA9zATeQJPZOqfasVwF/yAKT4uYwUZQ9YtbivHiK4kIYjb
ftDJhuCT5lMIhejiZZnaV20a7KLUtxF6Ys0a/UAVMU7AstgI2rofqWU8G0tGji8j8IpjtWS4X8N0
iGenlecZhMzRzmX5zUzH4W6eQ8CJZVRvFmvKrlWNSH92AWMFRT4xQ1iQSKNdR0jKPLiYnSLOhHWb
JegWN0ZbZjs1Rn67wTpjnK0q875rBT1vRYhgKVo48aZxqGhzHXLSd9ytb3fyoMZEOgRocCjet6jg
2EiYPlO7OxU+uSwM5dEENxMXuG222HjhdviJQ3CJzA9uCK3JnP38nGH2P8KtWB5M/I7dNofek2Mg
rObzEszpfeBTtCzo0W9KBzPYUuSPVlFaN9LD4KNEZ750kdNcAMF4+O3nZN93Jp4HEyPcGacGoFoU
Dy/I+LCbdGHwKR98eVwaV8st8e/ZVpdz/T4fmoXttZlvE2PUW9s2VLgx68g+Y0CU23wJYmsOh92i
fYOPzMofCluL81+0jHGM4i7x9ENnUF8gngvlbYfJZA8TaytGWOnCUdZVNbhrFvpht4k/x1r207kt
reDath3o3jS0dn4E0QQx9EC0NukqwDcczzireZJXzy+6Rz6Tj0PQYf4MRbUzOFMcVGcHp0iV0Rme
t3FEcQjWwDOCp7xUQazTJPqgiRN+AFS2fBUVD3NMJyi6LJoPJf1loEqCZIaKNOAZ3wKIw2S87YYl
+GKzC3yNYIlB/qqLD8Ir7cPPZzr1pR9XunevCcRAznFqbi+WiDJ9DFSJvKbuOPrN+ahuExcMzC7H
Ov5kMSF4APCojpZvk7GTm/ISinR+Z5R1HDm9vhtqW0M4BXaR6KLdjzT291Dh5tiwUeFUU+Qjb/Xg
AHEaPpd18XnydQTpFevM1jSUc6x87/4nKMYVaxJm7hcAXtKaLKwSAwe9RrQh9mIs71S7OLeTWsFM
DUYf4qJKL8KVapU5eUODc+vn3thv/Gp6bgwZ+xBhHkkEh45T8P5yCRgzCZpjv2CcvOu6DkLZz11Q
qYZx1ziMZNTYud1O6HWm5GMV8M9i9RUf7aErLr2T+d8mDVdOyam9OAGoszpcSTQIDaCWdyiOYO44
+Qf4FvxGS4/N1WuHY4f/5oyR5iSyMH03km28b4Qnzy7tRFCeVXhP8iwY7HmQD6TVLJ+Wrs/f+7M7
3zdR9thM5O/5S+Cy9uQewR6DdcUUUG8JM2rQ3izDHU6TzGLUbg3zrcBqgiGzLyyk+oUI3pEg3lnH
ZWzCB5op4rzUpb3355B/mPIkeB7heeaxNqPJJuQlHfURTFt6j6NDR3u8D8OOOzx5HBGtxtrRpS3A
xDjC2ExyhhQ3+Gmwz0qNqlQy3sUgKcflJBZL7BPRNPei9EeJ0QNzTVd0z0BsJqK1O/8d2NP2e2EZ
+j18LLzEQz9O+9HSyXvHcDPCamAz7qd+bD8UdMeDrY8NrI0zcsT2RBCC7poyFV1UYH5bhhZU96hI
p/GA/4xSltsy8W77QhfvAfBVhzwJgMJWNs4hdhmCA5C/fwpKo/wMMzF/aoVO93XjeCWks8lWextE
QM4qbiwfDXds5M4tVYjGyVvqo5curDdmhWjNqe6Zj7Y/lsZZAxhxbZGJPkzPvnbmO2GMdEXSSW8b
12vrjV3glsCJL/cpFKPL6DOTKQUy2GCKNceTz1Nkq+uIZukZC4tYsO0b2TUBCvXdNPMvIhgDICxe
9w2qAnXiUI3es55YU5jOzvpOWJqqphRh8LwsNtPD1jOvQhTlKSoGm8aj0k+cg/BYiLK6sKVWHwf8
tFiKO3R8+OpYzGpgRukjtJML551+6+Ap30Z9eqm64t73xmYTjTK6MTRUpxEzzYmuI0J0HxVXe7CU
wZhbwEo1PN08zGZlH0xrUjvsD+EnTAB1/oJL9OOM0tjcs0njzRi6tbgAkHvIe4BGNJQifL5QCin7
sQ91kiMHZ55Dt3h3CKoanNKe4gCT2ZJdzsG/G25dp2NrDxrmCNyTEDbWlMBk+VkFRUOK5j0T3qmF
ZLiQeVRL7IL5OeQ33lKu9HcspNUmUMFLjYP0knRVdMEDUOHEHe8ncA17tu7iotVyMUkk2ynAgk/k
Om292uwPwUBJjfiLBMysOg6TqllAMcpzzMN6Zgfvm6SOp4zZ1GAEFhuy/SPhnTriWAHcZNakgWLW
ro3B34usJukO3wLItemDT1r5seohPOpJcEGvzF64Q+WXWpIuWjZmsC8xZVxlJKmuw+hUeqMmidru
3yk39E/D2jQCzaff+36dn/sqZQXCIflCxJm6tAGfSguLdkLtt7FIydsNa0x0qsnaCnQIp9qBEo/b
buv0UJ8E8Hyh552bFk98zMQopcu1FDDuIlOUcT87d8qfTL58y70PCfGml6jN9qRnFDYqz5p35QTG
0F5EX++7TmTXGQzbBQvxcN8VWXtYEFFdF3To7G2DXu8MFSyCnUO9grEmP+oJSvHrbcRCd+/pgVlq
VXs3YNfkw+Sk+Oas+msykhNVVTSwQAz44Y1e/w+zUwVhSCa5VFabWnFmoIvK8h6nOTCDI2cgxHmj
XH1F2qMflg7P/HsuI1/XeWTatnbtLfU5rT/PQY6tQZUTrq20OIPRpiJzkuwg3cqlTk6KG3tAzTf1
gmeYJjLOk/qqvca6Gi7vZkGNYQw2sap9ovdZj5wzQaTHPz59dXyjibWXzdcscQA1UAyeVqLSM+57
eVNhTn4Ycys/Oao079IhkYfRNjnktEMJBc8yJ13vGJiSbWNZ802w2PVBdu787E/E4BRRWyCK9JF1
yNolwWy0sSOZbePdQvtF9pfVAXYonI6ccji4bcjolBdmJDmJGZimyJvJXT6eYbGKeWs1ZrmPsjGL
U6dPSTQjo2hXGM7y3S9wFe5qPyKWZklB924Mqfy7OckcXp2waz8VweqfM0pxUoXWBHokEyQIWhbj
fQ/dQG4LE1yYVMmEp8fWewnUCevPnLBMtd1SPw1VYdxUsBbY7hfiB4rWAhES0cNEX7Mb3IXACo9H
b9aufgC45n3WY/0DIojn7ulkOTx0s9vZOalu2Lkn4Ic7exbVYcK9cEMrCrUm3t69VTbFQ175BNVI
K/qY1X7zvh4NtWEmnB/W5OrYyhrKF7L78s3SzSy84LXC3WhTCbrsgiejF+k7IgEVJfaSH/vWJv9X
eSJG9iavuo62zehFMB5MzKK9B1XWWINdmAXNapnjepYE3URGSCKQKpN4yp3gOGapiv25El9nXq+d
mQY4bEMjwEZXKmb7aiaCRiazcefVaX/gjCBufopplNtZcbnUBDVZSWt+bnXr77CHWeekIBcQZB6U
GvrcaO5UuO8XIuoKSFqFrIJdP3kUdY7Gdl4k02cTe/2+snk47eSfZTRfGe1ZL4swvgVNkb6QVJd/
GRWUh2VIa4IHa+QdZtmSx6Oah6ka0nPvtdnNbJD1BJrZ3GUCX57nTqh6pyayHkFykxcvFtgFxvqT
ep9Gz4hAUwEwgGnWNdsBm/m2M0Z5M2LHnRxqOqUQ8klRSrLqg+Fs0r0+aC9KztbiYFE2lNhZTWLu
0hAdOnUm2l8gy5eBxWqjBfSJ3OijWxr0i40vu0MnQtP1CCxAjxsqhoB5SEv8G6biVD3Z84LHy2+t
acIMTZZ6OVXQTlzzNjLp0HaOd7b8SR0Wp6O8TZ2Bu+i07mnSQ7dJnRmMYe6M7127nE5CGNImbK7i
/W06L6bD1lyMOmK/6+zdmD0tnpudDeyR5kZnFIyYTBnfkMgHaTPsqO4ah4NA8YSLMjkB/Et3DS0J
OhDzIyHVPrL0FBNeGKXzSm8fToljjfvGqfNtDVx4X5osSVHVYhkzTZyC3LT2QGcAjAy1e1wUU5ms
jNIEwLmAZAB6zwpuulJdB8TmG7YduK3O+DVlUr+lgv4Y2b2+zpVPMwrB3l3qAhahM0IWlI+NCj7A
DQjMfOerftovSRHFMLhPy9KxZbsG4V/Fqfez7/jfqy1gaA5xU2uTt7z4sV58Qi3dEQ2xEid3GLIt
SRHL0whVeONkxUJAtGWeUkzAhcnwirPKth/LcQcSWtIGIeLapO8Qiyww9q257Onvk6zCqGKTFTn5
zdBubsKCBqPtth45KqTroR5/mjun2ZlBWcam4ROo4mDk8nJx48DkisucV8HLLDxfM/ktda5vm0Kh
UE+rh6SE9ePlNVF/ApPZpA+IpJ95CJ9VWrxwo15mrzxOLvg97V+moZa3kh3ZjccuFXKXJ1iKUcw5
ESXKMq+ExmButqFr6DvIBf3ZsimClhVzz0o5baTrIanNHQyt4dLpezeXmrDJsTEeyPWTG5kW9jXk
RI9d3fe2ptW8X5ijE0Ne9jApU5onESTCeHZVuk3yZMBmHLlf+Z4i0L8s+zMvywUOKvBsQbMI5qp9
gEyp0O35d8SdYnu1gPUT0PkULra7nepaXD1EfRtUXu/z2iZxDF8wei9ruTSdrGLB0zzmrQ3jO3I4
mcGqpBICYlVZoFZsPMCf7H55rvqUoySMS3ZRfP9iJjApw1suo/zZ1saAGDODQVKpb0NS7FnteOVc
Dte0N+07zx7tGFOtif3WDe+dcAiveWa1Owvj4xFtXH1NDetUckq+rl3vDGvmULE/VPlLMs8t23fp
XVWm7NtKpNXVlB16yTXSfXI+hKmVbp2G2iGBHXXr667m45r8o+8V7ocA6ubRGgjVZVB+HSkNUPcp
/SWaDPHQFpqpgc/RJVms5UybmfmB79At83Qg9v4g+6Nr2/XVkEVyq7Iq+hK0nWUjrGwjc8MNoJtW
ISjoyGduDHaKzPTzZ0WTx6eNoxP7q7cEbFBggwU08sFxrqPpribQNN0Jc8g+B/RELpJv4j7gGRCy
KZtLY0LJ3BEl3H+P/BnWpsoKxhKzUsemmNN3QSCmK7F/5jddFMaj6JzyRyLq+UYjvf7Y1075oJQ5
WiBS6WgFkoH9PHnWQSXBwMC/t3clzZrYSTNenjb1dk4nQz5Fu/uQ2v38ZDXgKHVUjs9Ei7T3PF0i
g9SQZ+TRU/ikhVncBF1axYzqxaVpi6SKOe/oDaWPf0mCnDBWqdzt4OFp3jpkguxsLn2rGk0c39IN
p0Lqir5jgXSrd8P93PkFssBRXaPSx98zztndkBg12I8RFGvuUdWEoN7nWBZ2yghipUE+5Fajk72M
LBrtpdV5n9Mlp1GBohJucK15TAMlQ3GxFcuLHQbVl6hjn1qCCX06kLjoCfO4t5VOTTBvVbsvDamd
7w1Km6CdozgsZUvYlO0Yu1DKVmxmzTZRY2XdChU4LxDEaKMFOn1kjX+go7c1XY7EjPwpTR5Luo8U
agTg+fKgHUBPDEABqrCBhWG3CazMBF7DazJE1SdV03zoWx0whDB+OCWqMjMTdLhr/PLLgC/Wno8Z
w4atzptmZ4SEgKNx3EeyVC95KE98usNXePkAN4GxkRDnw0lDCixaKDZpAitaZrl3LvnTYVN43k1n
Ge0hC6I2XjQGgmos1Smji73z2GS/mwlbtPJqe+8unvd91haJFoN2dgOFnj9mFCZTNF7yphU3qwD0
RL/e2BoAmnbdQgQ34c3gdrOoqfA4DPrsSCQW3Do6fbRg+8cBcxxJf/V4K1IWCiDz1lM5DFFsDo4f
Y/tvMqrclINRH1YJ1ZlpbBCt+rxMOryXtLVufh6456yZntOssW7APY87Fx7UxpxJAwmLymPbncJL
3vtn2w2JsnWAeYSKnpVE236wW3t4tFyrPozuPO5pVlfGBgF0cXDGKjq6E7bUFTPwseja4HMDnBhu
uepf6KuR6zPBKSh2hZ21l3rU/beEKcGlYah20ivneKbiuZGLLwhLL4tDM6d3c9iAdG/m7OXPA5ef
/pVfxy2rhIw/wQ+w96Az+nXYMzGMAmZoS7A0hYvRW7LfWdFzA0/FqcS7Bp7+o8evembm8p3tiaLF
JlMZqZ5TeZ/9tZzGAOwfAslRvzKrZws81LlvF/AtcCnpr3nRG7/5HybwHus8QhLHZ+DLwPvX3+zS
YUomp0S92RbuM1HyeGG0k3EIgElekYKy79cVBxPit8zhQ+oZGlyKundvRUhOzWIj+qQ46t5QBvw+
N/NgBfCUMCjzq34GvfxNhOCYjUyXIJWxTcu7R2nCPOo+4YCJDy1zd25SQgHtcfz9+RH+dC28eoQI
XPBIrFNIvKnr7/rbdQMPXmGochlDMq/OEZy8zezjdtwlWfAkCucz8vTnGT0xQPuC9DuSPXjGULfB
ADZ3cPUrVIveZ1oP5e3qt79OudueAuJAdovBtK1e7Bb5rLkOqQArH0pt6R3Djh8d4tsNHe2ASk2w
DJip/TXp5DVpIMlbGOYIcY8OkCoR8DGev4mWpv5qzLgGAhjtZz+qS/aFpeXY7ftPtGOykzku48eu
tJZdl9TYzIqeGM4IPFGS1x9DrAeA4wvL/7rw7Wz49NoLVOX5+5/v6G/yvxVGgEPEjdA24Ml/rdyN
5hbFKJz9WBjevJu6+QBsLrrSiS8PVevTDZJ+kD0NoZGz3JTfwJYS51l4MKf+/Evc18NQhBW2jS8c
OqmFivjVox35f0Q+mG2sZse/9xOocH7kTHc/r/IfeZ3+d9DhX9xOT23Nf/9/yOdbIa//LYn8zTd+
+13nr4Kd13/g3ybxEFc3S48PHQFxs2uvn/u/qcQowf4FeJglCplb6Hku8qx/e50c+18BOmS0Mrxj
q6OQf+G/vU6W+y/PAVHKM2W4iskn+E+8Tq8WIxOxLssjQmTfosTEzv7rotA5o8Ven8lbPsE82FGL
zNa70kUp9tXoEptWugGYg+a77RlQvqDdvLVKv5Kv4l4kp3qFWtB6QfH/2p4Dz7LKSiXGm7aXkgTR
sfOjRzd1rOE0e1Emznp2bO8OlInuDVD62nfPVe3Q1iSFgEkw4QM9/uvsjU/q5+7wt+WSOgmBkBei
BzT5Vn77XXxrnrIg0d/Yk8LBATaFgrPLw2nclkWZskAWS4d9WjsuJEBIthnDknqmCie6priDakEc
p+tmRnAmpmuw3lCUWK8UJWskOL5P5EwOkeEYfF89Oai5ri0cT9zAy1qGHRZ8Z74wrQnvDG3W4ocm
fE5drNIhNW+01zG1doMm/DKX2dDtUiRZD0Teh+MltVVNELM3RjlxE2Pu/bVs/I+GtNc6H2YNqL4w
qbAAoweEfv3rO2aBleYky7EDf3ulT2OjBNltVUgMWCq1QpPo18136IzDfQlVaN4VE3aMI5Iqlb9h
2Vkv9beHigoS+ZYXIlb2Vtvs64WyybMExos1XTgpjHAAAehUpCkvjrfqPgrxMffx/KVvPKtXWpX1
quiAUcigLl3ZLa+UMiAHDJ8jFf14VHIjaR8dVFHPL4mIrNXiSVo/pDlujMbN9aGlbjK3s1GE48Pf
lqW7v/7M/8OeedcCsuj/3/999cbwM7AqRiGPgNfZ9V6/MXXjNmPfTPJi0sIxzhIm1XBy2cpXQBzg
sTc8yq82pfVyfD1sjVg/XXgl6135W73h0G/NMinqC8iysgQ9SCgFtn4ZAQ97Q4q06lj//ljR36/f
AIwLHuy6NP56KZmkfpi6wCzLwpiHnfjrFloZXLs66KlKu6Z2l9OsWs89/vmm/nZp111tOy730+Zn
vE6qNHwwj9Hcy7NvMMc/hH5Nqxl6FGPPfOEPNQoiWWJJXdO98Va9fpwYs2na8Jez8TOTf62/MmAU
9TSsxLlPpWVucWjypf+1HGXU22/dY4RVa8H899vMHoZ+jWrHxii1QkV+vc0Q13XSGmI89K0xt3Fq
9PMPdIHgN5nAuF7Mdw31rIjqBehv4cdFNbqXuoIJHSdCzu+cADzQWLrRaRYzg0vp+vTR2pBpXG7H
k91M205pcu46NZ4rt3bey8ifjpJu3APygnyrO0JHnEExbUmyR/zvk3BxgycYC/YyJ+DSPZvGgs/2
+1hVyCk7OfzAb9B9Ecyc9zR/qlPmLN6V1+FLPQjj4JmlurW0oC3uQaiM7MRCyBPWZE1JO7xQYapD
uEThk6G98B3tmAYXLTQoLdpgz+G5hn3R0sAzSI5bU7NKbooNlMnKnx3f6h6ywC4381iX+3bwirNP
H+TAqPB5EuVyP062jv0FedhoDclBRbA80x5ILZbCH4FaOL3S3JIrZhWN32Sg//NVeYhwJkNR72iP
chsAXq3NYobW7sYyCjCwQlhH5RRkk3mmeIFKWcc2QG/a1QJWblcOa5PHC/aNl7RPKdLBeDGTZrdy
nb6Ekz0TQy2RSM+Ahm5pJ9712BzuvVAh5fCVdR8St/swwqFCkujpbVh4UXNG3hmu2M2puXccy90E
/BJmEOlsEtje+CbwvDCEIJOQ5LIFpCNv7Hb2znRLly08eHXwZh81rC8eC6bzZzoLOma1mOiRSERe
IC+3yAYUWg8QX8bFJuDzpsB38pSEZfYReQQaVpYH5opq9h+tMHHeGWk2vtSutQBEo1UDKte4SN/F
gZKHM+DIyCWeW9ahdUBGkMUGUG6gnSW60V00zsXXUnsX20L+5u+g0KUFEgn6c179KFODl+uqXe0N
5zaZv3pkyW2JPbBIYp37k0HQ1QX4evBhnFZ6a9bVxTEzDMLbVB6oY2t2L3ZqVt8cMKUnEfbToXAg
363y0Ktc+3hiKva0oRkmm6SqzZousxBe8zy7C+qhiCc0uhAsKiQs29oT5b4YENaDggTpN82wsRNS
ZFmTRzo6NrB94WWPQWfdFLYHOC9ov/myTSDGpCdLzPWj5WXvZ6skmTWEvoh+iVgFS5sfrTzEKVY7
W5UyYJrTgZTGfHiHDnCisbHomHyf4qhTPca5XaKLMJI1Ec8NV3WH0W8nKGzXSQXEiyKJONq1aO8a
Z+4f/YWBaS7z9C5P0vkGYLeMO6mHiwG/DphigDZiu0zdIFFZWHyXwh7HFJl6DXk3YC42bpMs09/J
ILS9LbNRwmQsXd1amSrKS5gBaPuQlUllfIT4R/6SisLJqzbkmxbZrYhEU3yzksL6AbBD2C9oOrqH
ZgbQssNYotQVRaXvv4+CLk9eOsF2Xm/yhbSa8+hDDvoRtiMsGsNmGPiIJcf81jGjZn5VDN1yR/83
pfufh725c1KAuSsbicKsMfyBwFU/VJC6GO/wq/q5cGKNAItEPENPnBbDfuzyPRMzBh5lkVHV9UzJ
SbYoWjs7TT2ayW1LWrB7GmEgQoae8/I2s1IoPCOg2PAmbczFRUXe5OXZm7kFzRoS0XY32qLfcUU8
xqZCO4SUPPqGHevKy4Cip9zUCfbMTWMOMAqdiqFijJZd+9s2ICLnxiPdo7yVUSsxk5lErO2YQizJ
92Xm+7itRel+tjsKx7OY6eED2AnAqxYW2p+r76fsSiStkvKoJb3+A3FA5HPT31BnGgbCSXdO4qOQ
2IjFGXvkM3peqiXZO5YKxocazmV5HnADLXc0dkPO/37YVjGNjikaEGc4o4fZOWQUz4NNbDDd7PTN
92apsnqHBdxrLyh8OloG0SgQodSMXyd/v5g8oSwOmjzquj2ag+bWV6SNE5YhnQdgUDzvG2k2swsR
ENJ8Ud9aFRFH6cUbiMwMoEXqkbWLVd7chrMzkZnJE5bN3oXU1RxyEyEK3/6IbytukHbq3SjLUvib
JQND1Oys0gy+wS0EBLxprXnVuulRzYQuF/0YHLxUVvs2z9Kg2LkjcVAHz3eIQDKcLGxvCFMt03Ok
gUC8RDqcuu91M/FYjPC/2DuTJkmRdjv/FZn2XMOZWWgTQcyRc2ZlVW2wrAlwwMGdmV+vJ6rvlb4u
XalNpq023dZDZWREgPMO5zzHbscuoe6CLL4loY4qgPZTRnqXNfDOr45S5fAVbD2z943GlkCOxoII
1/vp1XbfumyZUr93E0lXlP2i+jDt00ptup44JL3uGalhJLZKUbYfwQpkxVvbO11wP3bLyieVg+JM
vyjMZhxZKUvE9Fk7wibJtgt05YVMA/0eK3dFfpn8VVC2GDQ+lRpRvtcp+eakgHWLQ5W4qBnMuqXJ
8g4zKXYWmaEbor31eJi7Up8y9jfddtApjgXXn7/6JMe+iWWMzy3Wse2EqhfpiAg+UZa/6y4rTrw9
tZ8UPdAN9sVmtiovgYc5bq8He0lvi67+EUzgBwuCfFMZrzikkYzurL5OWTIxLt44LUDlObVe7CZV
B/zXPFtmz0AnY4tKxWU/tZwrCeSd8KEIRxegWIxqg4C1JNdabAxDbH+TxuxHNAPsfQmp47w41rBr
Y/QIW6ZxwzZq5jJZR7uvnn0m8ElkrYOzsWhF50THsjqzvqpcYO+6uQuxFiH7Wj375KxkvBR1KY6u
QLMha0xF5Ft+Egs+A/Zt2PRjshURzXr+ZZzNciaXTV+cmtU230l1GRVXtd/zWedtEwD5Qbr4zckQ
Tbgy9TeIyNcbPRkYv4r0U7OyT4/cZjmZtejI0pQ/PWBbzzrzFe4ZyFfNSqqYmJuc/Rc/rhNZ+OZX
g4hQyUXt1diKqPQlR7coJ8PgH1FexgOP7LjY9GIEyD+Mb+vUmnpX9M3MM2908wU9fDHaO9NP4lec
WtFVLp77yUlphjeVIsGiY81ub2JbAiUuOrDK9FZG7/I89T+VLDiIxomzOvrimTiTbOoW2SEQ8Qq6
Tp/ADVRwOSl8fqQcDJARijkyaKFjsLnpNZTVoX0peFifs6xwvrlZk15Kd3JOkEObkf14Nh7cNhIx
knV2KWWPcQUrK7q8jRwNeuesn96b3jSPyPsoqHj30XOvG1SlbRCWr6qWzZws2ei8F+SfvBWhRLBk
uua5L1C25rfGPkED2J1s+CpksqIf3a1sqUoEu0hf7ADfA6PGqU+3g1emP/phiT/5orgFuQwt2pHB
WvhzDHhQJRkSTNUGRm2zqQbZH/nBEXsLwC9V0vUeBOo5BCExGLQcNalWG4KgeW6NcgE+6RSmGLbe
0A7XpTDmKyFR5YuoGLlvYj0QdOpmAQ+UtpL7sJlj9z7qLbvbCLvWLH1NI+/8ktv+HEVL99bT8D9x
oLM/EUB0HoioqHBVTG0yQ8xFBjqNU7HLpHYlxhdU295iByym6mUmgzPIuqOMc3DAM593vYnJprWA
ccrq4pC+wZ5snT/qMURvbQrxMg7w7UZ3hc9c+hlydBgKJiVhsCM05JWE4A80x8QVFMYftw0t1jsf
rfaTBVVb4jSFCAlmiIM9anhQ/XmnLpq+6eAGQ5Zo3PF6M5sqH+9j6sNHXdjTW1CE5ASADpzeZlf1
5wjQ8RVGcY2Gt74jLKT/PiGGugsqHT04I+YDe178o9ekkH3dKUQ2UGRn6KuSGVPp4fAppbmutuQS
65yOngpLBXSr2jz4zWp9RDQqM8FO6/qdm9WpE9sN1JeqWNoP3yNx3BuiHwCNy4K3M5CcZ62uN1Cu
TDRXRSyPXkE7VpvI0okosp86ksHZmrgvjCrwlHTVeiCUwdBfqe7O6QnXE377bUAyF+3nCIKj5Y/i
JaALTtjQ5Ud68nanFv8nG6I8EV2NpWnI9npK4ydoxvZrTw+AlGcIt2Q/T/f9lHkEArMXJRC03xWj
DD8TV9vdW3K8Rcv0+aHBubIJvTY8ITtoD8jd/N3NXJtUEUmdQGWvN0gS1U+nEVZM3bZHZ7aJyqA6
I0fmHtFKfPEmae9bL7NPlYJY2JPXuyUJg/1z4FKNjW3s7l2fimrlFyJVhMzk1S6/GzfMt7LCKENK
T02h0y/YTFI09cFAO2qV2a6Os56FrHCn78vkvbWeKc9lF2RnH34ry9j1Gatj+Iseq3kZ6SPvJZ1H
tyM8o1S7KbKm5xRRRwFJZmgfnM5W4d1Sc3cRBkLSbl5D0YXdZCKIg5bf+xD9miV4LJRvvYLjwdZ+
86zIo1Qhm5w26tOv1D4iiWBQQ94O6mfbtZ3Pi9HdoSnaoN9EWUlTJkT5KZorN8H2bZJSpf6zXfr4
48sY5mLjfBmAyj9P+UwdpdPxEU/RdF5WMOaxCcUF30SPQcnrXlI7GreyqRVUcEFJ5xPSzGKVOAe3
sh4K6XzCHUT8Q74wBLSrPEhUXOF14AyLTB9eWITxS4xt/Z2jDJsLtM33ZiD/ZetNYXVaFef10lMF
bVUQoBjBaXaPe3C5cm9XG3f04uus8+As0/IbrbF8KmlDoJVr50kRupC4PKGOs3IC4pczijKuk5wB
hC5PdTPL3UJM8Atg6fGefCkbCLy9EMEchfVXT1stRmqt7288iK1o0RlXhbY+GJxyiK+V2nNFh+WR
DJn1RvVYF2y/qfhlJq/frmF4k8J4MFeZY+1Qt0NUFaVx0ayWYUeXx8m48xpydlDTEiVbNu95b8pH
B6/icxAgPs9dQnBytmM342l5FxfUZraaumPbjj+Qb5p+CyE6aA6dKtxNG5bt1zWU3sYGgyrQtq3A
wId50Duq4Q+fH1vDES7ERtriUXRNc05vz1pbO93F9XR0N4+Od89Y0X3qRkfinqlDB4FieqlV5ukt
MagI9nHcuZtZCvfQwweadz4FIOnRkXoYXFF8xBXhDn2x2r9yBhpU9int6jS3WcKgLn3x7N6+vxmU
HIQHWlyVhzDfFO140y4Q+9ymNkFXazwdMs864dMnB4rUun3Wdnj6ul6sHro1u/8JLB2tcOaOiZrH
hhWct25WBLFfu9J2PlZmMfDDB84x6n0+sKgL94aSdccH8JPU1vc2K2HH1178jHMX1uEUFpslrauj
mLTYCl12h0mjW8s8o7dZNs/LxnTocC3CXEl9Gn3/nRV5/zTjtGAk4gOAbcILLa3/Zpll/ghgGu2Z
ANdA1VyDXIWQxS91Ni2PkV5Iw7GsmlD1uFtXP2HcOKAaLauv1YrY4suycJdTHbEzFkCQiBIxjfc9
rrP5Jw/LEQuUyK6k8LD+RzSEH2FavJfBQ364CSO7uVZWOHFiOsPYbt0om5KCDKPiwsgoza5pEKVJ
VzI5+mZPWRseXQ47SLN54L8TCzG9gU8zU46wHQOHQpwlgl5foccD+XqfAzFOOoCPiorl5jwVERRK
AsmLLp9nSsN5AkeSi3c5OvHGbr13QsPqO9uU9U9mJZQcbWaN3mPZCz03aUIIQ9m028DldzuPv3sY
kzMZuFelppeEHUksFBMYNC7BOsc8GkLKpIt2Cv6r07atutNlZMiMXVL+zdLlKRJeFnErEL7WDskf
ITDWju/XISxWou1GbwRW03t3VW+p4K6djB18HZTrQOSdcKxhEqqiMAkLu1cHVUUWd+CqI/7UoiuG
iDkuv/gaa77w58WBsFJvlV2jqS/4xegRitaFudP+bp85uNP5u5XHJfzYNPXxHZsy6Ny9YBHQ7SNE
EjWqPTzaz+FqVwz1WmKeUdwH7QLLH1BcfonWbJWXzFvH8NG1esdsa0jPTNibxcn5myf0QgtlZ5Hm
MJyRYWSnCIW+PLI5Du8r36WPB8GeFl+BLbiMNFMyLJJhcTtSIxqnC6NzLy1nfnDcjsa/DG3XuehW
zAi+3Sq3alKFkW4waNeZQ/sbk2n+OK1Wa++b0OuYgpTU0icCs5YatG/G6BvTUegdB04adhswpeZ3
P5MKp6IYVdfsWBOk3iESvdMfKE0ZFpBfYIvTUgBs2rIV6rGBev5Sn23GC2B1w9gr7yYFMvCXVZBo
cSLlglS9VigtUCTbgXVTD1b98msVkVmbTZitUfAr9El0ktt56LiehECwfrmRY7u9CxWv26fxGIzP
cBwd+lJyXNjsBanXFdcqt7W8gJnlteGlZMFnDmPpPFILSUOFLPST01Tio8xBmelNTbdm6OFd4q+L
jNaYO6dlQ5LeahkbdyHJlXil4sn4Q7pxYyv4heJDjK9TGbt8ddUY2fyNzK3bxeIvHiFmvS8aiqea
CEF+WEqAQZ5SYr52Is0YD5MuheiKdJez0yF/3JtUckgJ06/u05CRfbbXaeuoPWUyYX/e7BC+AT5u
VY9SSt5n3jUlg0USx3J1ropMfE6JMYeg22UTrJ6RPnHdBlwaRx6BU3xdKXWt3W3x5d0p5HUaF7q3
OgBaO+jOU2FYkKbo6RlzRfG+LIe634NZ5F0z7IgvwhByAU9mvE3OyowvE2yHULu0pyLYF24w1SzH
pEqTqRO4QCfdUltx8M36rEaPP+WFIzGCfB62f+6maI3Ofgo25kTFM47r7q+tqPf7azXubMSLQ4pM
vdVjGOhTanw0w0tpjevV6qpgJOyj7RFoEVnp7OJ1nNT91OmuSuQ8WBcuLqzCg0HvsvKKBpeFKNuP
uIN5nCxhUIKaWnHc0Wo6y4Ud3BDupYkCdaycobaf87JZVMJB6K9JbNmjvEe25UPR9kSn7mYSBBK/
q8FBAtQ11LAqDrC6sFXCKWSXM35v5sekevVOwXDXi837SPYD8r0w4KplTNPH23Jem+67J0vvRkMf
9bdl8MfHrOYrOi6OMN0Pkom9kqK04eseMlMTXQ4t6T2sau63pm1pppw1a3+4fNUfzIhK94gsvln2
+DijBjdFk7oJ1FAHly93GEd0RFN/rNTt0oB1tHz76+bsjeAajWwTYzDu1zAvN8bppvWoRlEtSR6g
W72vh2btzo6syUlBlK6CfW+YJLIUapWD0KiTFwHacUDm7BL8hbl7Xs7B4pjsAXd6oy/SUqCJKEUH
IsEAkkr6yr4QEQn0alqZPwZNiD6cCzfch31cDttbesJlXGKdnQCWtL/CDuHqL7fxESlbrZMGkg8O
FfsB6Z8bEkWr6vqzZwbu+cLRbPFIPCsZnGZNxWpuu7q8uUfHGfkKWow1JTz0OjtMjnGgzldjH62b
Oit1dfDxjCxnOnbWw8jiXCV/SWY7cM4Rot4CyiLZLIlvc5nuWf8yWbf8NlD7Fs7fJ72o5epgJyeT
N2KKb29jV3B6zZDMeZdm0vCcY0xTZ3+Vtt73XmEt06YnlzL9VIS5rw+x5UcY/JqBSptzuk6nh8pj
JvYQEyXY7CMZc0U4fV+4h7ka2WflWK8QMxMJR2ZZ3daIKJHpNVV1JinKCpPJjuRxdeLCx8pX9RLS
Qxq/edgO8g13cLtgv7B77lciIPOkXjv9zR4L2m6ypYW/F4zEPhsihybslpK01r+eEX+tSuc6r+Su
KaR48Yugye74kPzmCSVmysiCZWr/qV3yPrj/68QMtVOKt9GA1sNHaeObXegsgJVYuI3yg9UNfHG/
YaVHLydwihPYVjkpfsQNnRy+ylOL0lRul8Htux+BcdI+GXnicfoElQEiQB32Vnokzyf4S7svrQjB
+o5LtCoCQJt2cnpUhdjQ7ma+ZJLSlowI3aMKey4LsaTUxJYYmvZx8lhfMPnsZ+tgK8SID8QYcQ8X
TTZEXyukZtWdN5do1tpOL9fOQk+cSB6L4ysVkT8+Z1S+62PqjO74GmaD5vadm/HkSSsYb9Yxe302
uDTH1wBpEcq6mCupOKXgaLzvUgWLLfaFzUPygpNg0T95nlRwBfjIajxzzK9X6x41omgPk6xs++h7
3W0gjJPN8+OEFpqww20+Zjr4ntYGE3BEmmlzjYxfN/ntmEKMZ9lRs+ZJMzsWFhxBqO0wXZRulnbc
wOaboGbUbj3ugpEn/ddbfiAZilNwE/GwHIhZERQxOpSNYGxOPWzCXI0vnanG9olmYkFTKHoMXGFF
DNZWSqeujy3m9y+lWYTkEh0ic5thz2w5jqrWkbhn/lTrHZ1e754zlqYM241k7fHvNZKPFJiqa8kC
79iRasijC1VG2HMX1/V6n6EA/yGKhRPACoh86LcRRWX71fiovZkFTGN1l0mrnV+iti2ypMgGBAYq
UnxpBCP5zYnRRdseLcvKDFmlczm8rDY1zdGu6HqOI7L9TyyauuM02QuhF71U8pqO/rg02+yWLYh0
x8p+hiG7zw96Vkt9zsBGfQstR+rv9kL2h6KTyoMQkAkuUGoAdpa5jWizdrJvuCym/PMUzzr9QMnP
tYF/PI9/sWCZ9XHp83Q8mQU+obta5coMO2cVccHu4pZ32EREtEtHZNEvC/OsFkMTH+zR7QqrvyqM
a+o+RYvR7te6d8p3nz0/B32JWxkASJ4HXbV3Iw93SJ9RdP3I8yLAJ92kgBO2atGsFLG20FF1pF3y
udaPrkbyxH7yFhSLCj69pU65pVyf2pS19KVB1d59Q8NuFoRVuKDQ7LCFGi6mdTCuGjR24rZkKdYr
vi7HuceFDzreCqtxWTbNRHuWYtht+uVz41ea6D2l/OkOzpTynkdotDiRMZTIX5oOvbyTMVHa55H4
MPRALSlu4Uw21NIVp6JLm/hRpqEX3kdrnzqsWqhYAoYirbjd9b1rLRd6BtiltmAm8h76BPbsGAPX
Q7erZGMTRDFMvmFWWGU1Fr+hZ/SCC1M3AYaHGk2F1T641tiL+M5q3CIH3gRMzAxEKYReof5B7PaH
CvDWvvtY4kPvxjEmMOAPLZlPTW2C0cyHsakD96Unfr17VxKd9Mec+yztYsHG/XGt+IY+xxW087/S
o/6/tPR1aX/+t//6vRlUb5bnn1nxR5yQh1Tpfy8tfVNF//PHf8HikP1o6n/F6aMk/Q+Jqfi3EMwr
THfyJ4RwkOf8D4VpBDIfnWjM4x/CMYB8xJf/rjAN7H+L0Ezd4NGo+f8Sn3bN8DujKOY/uSFiUNCL
MY3x/43A9O8qMBaQET/CiXn1G6ASz9jfNUM18Z621wdoI0zS8FgJTPYPCqz/9BXcG9zc4Vx3b4kB
/6oz61gHmqHkFXAWmDU8otX4f3yFmxLrX5RscTtMuHd4hRqXIu8h7P+JgPyfvgfcAKHtoA8M/T+U
VWLNukBavsD4x/DcO2pp/uE9/OHgoHkiOiEidOomGPUd/08RYtbaOeuTdNpUfePNd/nQ2i8r5dx7
wVRNXGxD4c07Ix3ZKSN1hxYx3TltiKrCJwkJbWsnSY+ah/qdRzWKgy6zl/UzPkC7PupZGXFI/cKe
r7Zlyzqhtmidf3Aw/F28yTvg6iHnAdY0kAzyT/6gN2qkDDrQ4BXiVVzt/kcUlxB+bKhC3j+80t+l
dX+9EjBo3wWLwl1g//GFW7RluV1ZYoNpHIkRTJgxXJ9UXq/Jv9zO/yjJ/I8XumlDCa1x+eL/fmUx
LobaoPDeeUOQ1AXOo6n5VMTT5//zy/yvnxxSZh/JEaxkxHt/3oRzUDXRIhZnYwdV4o6Em1cq+jKr
4GhN5T+81t8Fkbe3hNaLIvj2F+LN/uROF2FJ+lPBbneI5pOSey0b5HLrloFy/k+pO384MH6/GG8K
pakgGlLwMP3751cGCmMfchqmXO62Cj6B+8nCSwyZQ0cfyEcMa7P66nb/9MCk9rxpSv+nGPL3S0e8
QXTrPDJRif9xNWIiwrurGN1rxx9eQ8GkEpQu2ejJzZh+VVRdLhO5KvzhVFZ1hpG7oisZ8Wh0M8nL
nskLwI3eUjxgYQ8IpsJInW/zBmXTJvAH63M71RX6qxYAkONY6iLF0L7B9+Nq8VnXEl1ViC/p2pG9
EQWy2HSAuyj/GCkWiQgqxFMWYGYCtRmm3JAerbHQZtrulZlkf2oixf+tg2n8VrUT7XeYOdNb0EZz
uDVaQJDyu+gZscuE6qMPPYX31FvnMwN7271k7WR/Qxgb3xHag97PcuHSbafAWs92G5Lwwx6xeHaH
7Oc4rPTBmu1dCHYkRqeTLfAvkwgny4uuFhRjqAaj6DBEiGbRtGT6Ra/kwZ7m1jf7pbW6H9jg+kfc
es2pBnR9rENqJK+vBeggueRN0rWjYw7jELh3rjehgtN13NrbnCgqHO1jY3ngXMLQ3s+NaL/JAnbi
Zh3WVib9gnIfWqfuEsRDur6rzTJ+YHpsLjrTbiLIC31kjtg8CuM0CdPN4Bqtab61xgBwQlYPkoE7
gVMPTtyM9X6EiDC8ZHPF5kBq3TmboMRxeddZjNEuWcCAPtsKIs+CrYT3MBw6Jx/8TV2GIe2cbKaX
VoVZvu2KqPxCztpZcuod/QYHah4Z92kkw+5lwq/hHkRGekidh1t7sNjJ80D/RI+SXi3GLj0j3SG7
tnQ005mv1IF4F87JHMGnGn4HSNomwyPlARV4hSni7ixNTBz0UA6R64Ant0FOmIf+tQf0dmByan1q
UZi0m5i5wG6EWuNxbQcmfywXMtN1J7H2BjLA8opp2dwNPSO4jpnVLcPYFHhMU3yiQ7/Y7X5Ol3hA
l+0FD3GOq5QtMI8QpZZpeS25glxaAqmBfuSiLkGtVRrjyCtjDZzATrZeTK+CZO7aaTn6XcMVvYHk
Fe3BvsfsRKtiutn6wuqspzGXB1+PE/zJpiB84GEqs05+H1mHi106pyzNsZhU0wsJJvIDUXMM7WtO
Q9bBKzEec9wAMljq2H8NSmWKa+8yq96QHl37CdtM+VWTGwyezWPrmCYjz/aDFy5w6IEfVy7eNhNa
J8U2ATVMI8y7KmPj7QtmYWjebtl11NkvaAHLPSPeG9DMdvoPp/LyPeGNE2vzyTyC6wq+kHrV/nLE
5B2ljV22gCFylMYMH5G2p51PdvaymWe2oAywCMdKikIP06YY0pEs+sh661LpOLcgYjvcyGzIfzRD
HD0zSZ6u9GYx0eC54+BBr6KDcV144WFbrR8xfvBm66e22od0T+cOwRMqNU7h/dil/ecALdoHN7BQ
m3AemHMEff84DpLfyPJxSztG12cS4IX1EXa5Kw6K1nE3ZDAiE+L15ippnRl9Bj4oMkzZNQ3joVyr
7uqty3uj2vwDUp260pKt32URpNEBzgBeYopazZYDXtx0mGmE861p0wKDp8mIaO4sJu81Y48EA65X
7OzKrn9NeBiTskXX9zxSIAcHO0bTeLEH8qcf8pDVKIrClqUyse39evW9ApCPttAvb1nJMcek91rt
TZCq+Sm1vAmAoEAM9Al47IR2WtPOs63vi/Y2JUJtCBPKwS8lc3veFrMzv/J7M8QE7Qkwoh9993Mf
goYZao9TBERlzvgTXY11cWWoPNTCVGcbdMPjgX0Gatt0EvrANgnpbuNVyyaUjjnDWgBbPyzWugur
uABGanfWc26HNciCWBVvyGz9NzXALFgkPoG4pdNOmgEogI765VPUusF6FV1h34HMmIdXbezSQUmk
1COMr/wwuG74bUKyRSMec4nsg3Jt3Z3d5JH7htCi2Ko5a4GGZSBLm96LxEmjN2dQSi5bzEZwXdrp
RRkp13OFYqFhEAsu4jHsva7+3Ke3uEivcIbiiQwlkJD1YJ8HWTfiazXkQiVR4WvvcaKgvGpRjU8Z
8FHvKPTkpEdnyvIEoVR2LzzisVXLnGq7siVjmgj8L6Vh7i2efhriRvYRGL7Y+9AbFkX0EZ7krSzW
tHpg32PDEgqLWV1NMM0XtoPZsenQ490hcXGz7Uy+zgmNXvNSt2PcchMhE7lkPsP1hL0q+JZscuLd
7Cx1C9KsroBQwb6QG4Fqut4yfWSNgBZSIr4ilYtf1fLXiqj1tkmfMW4afRxL3B1Hng3m6M8oYO9N
3HQoSDP/nUw89KEyWOZpn4qxP66TqN8z1LefiaUx4T5jGLDvrGgheRx1DLaqQHBvsBZgkuXk4pDZ
Znjs12IMr3Wbz2LrjUsm9mU3syEFQOA+e4DW+Dhn8jI67rmsL4yNeiotXtyys2kMUshv8vfQP6oX
pOFBdQhriYwMwwtFycYQmgkZ5YZkDFeB4X9dkb1XK3QkAx9CXEtcHD3aL1STz8yIw3ZXDqP9Uue+
pQ4INoZ807EtCO99d8meLVoVlJrt6r2tef7MMQ2mOqjJ4ITIF6rgHUVY7dzVViW3YQcOVreWF12L
DJkMyK7KDJfem1WKK1dyNfQgcJbNaqN4lNoG2lm3ACmXcbQPKJH4EysF1lz2Vf3VmquKm21ED8iC
cyqrnXILkCzAFrydq+nxv1mWFrt6Wu0gydzWPnpIGssrE3XpH4vItcpEGAnzDAZLbN3gdHoxjzlT
oYlt74eC5A2lA93Rp6kXBU4DD1nScQhU3T+bOcJesvbaJp4rctFwpjY/woyr/3mN7Uki0iFmasRv
V3LC4k3BLaIK/5StQ6nOMLMlCImpz3du3ZXZM7XLMCadarCQMF4zCRigDIBKsFJBtctr1KlufCGJ
byuKQp6jTJtEdUuWTJl71Laf3+cAWA/pFOf7rK/0NhVBts+45esNklmUTivQk9n2SJqLfOQMDS6s
aykqu/ulrTHcOGOnsYbHt1UviahTPR+EtG1rDwwHhAKIt3p8Yj+jS8aMThkfBz/s7+E52F9qPcOb
K5H8IE4bF5b7a35swtEZ9gwu5mU/BZ1XfQaxwcZaN3jSNx02wyvxTCCCHKQIVxu3l3MXI5djuDzE
1TfJQ5YCwYqzk2LtQnhkOQWXeZwCZnmMH2dk69EHxPQs+8RYtU0A0sSSB1oQfkmz1Oxzt12B00wT
RYVlf7FmWC9bhi7d0+w64KfrugsQ1IqIEQQbnV2qehkerLRz3pzRRjQQpZa7zRfkiCfaqMiwNZzi
+uStVvqtJthoK2pHWV/orIYVq0W7WC8hjKdwo9aibjapGeQ3IB4TQuA8rPM7J1Sp/iYM+tH9EEIX
TACVmfoFiCCnSo+pbzuYOKf8muswaUrgeQk8I9irbrMMm26cwes6nfs6LDUNRN3ay3lZrPRkiQIh
fuT9FtgSsbYF3AkDKvS0/qW8kqJaRSgLQE7icr0MLBvwT7jejr1l3iGUNNapXHSJ8jPPkGbK9GFm
9fDadvue6r5jZLQpbrPpjT27ff2w+n2HW6iMlxVm67CuzKOzlD6kXMOniUm3u5nWLrqPtGRDbLv+
PYptmiuvHn5VhV+9cReS5NKW0aWLW2dvRZ31S2TcbECVkShPdpxO56xrw+m0WrOgEwGXOW54GmTf
AzirB70CNntj2uwSGdtEKcpBCQT1Vrzae7EWC6pcIf3xU4ttiCYtJty+nPtqZ3yLaGC6MJMY329f
bVe2cheGkRJbhL1YrdCyrqeClUt2qqwbIZJTxz7UWE3G7VSNkzxZwRQ6JyN1pq5RFTRQ0riKPxcm
hGwyVHM77XrIpwrJ6DpdmhzA3YnzMj/Rc6UVWzrXLnZCTst3HhNSbQHAuQUMMRu+pr61ZQXMTxbN
fb7HYhQeZdZP28ZubxoomeXTc4QzmNkZwNdHRLP6mw678c5ldEgsQhknTLthNSKOS5vrAFT1sz32
QN1CNU/wRtUQ9NY2zXq4MtNaSX1tiEsIz33ayvoV/SnYqlxRaiTDyJe9cWmayy2lyfg8j5X7ZHGw
f406Yc8gX4P1kuV2fxn9yvuYWWGAPMKZoG5CHJYaTtGb/Nn1C+6JAq2F2rgImi/WmC3TTnv2fF+G
vTqyHPCZZVtQ2XEYI7lHS2a+w8sdHgZnpfn1hwEFOPq1fjOmiB3VbYuxiJRdrM7XLz7InDBxeoPc
2P1N/ls6+X5TLMLJ5IFcbUeT59UG/i277X4c+Dnc5TFLIgOTsiHdc9TO8kzMhCxRPYi82ODWVN0B
b2S57wHjvdTxgGC0KvnHGE1XUUK1XWZZPbcClrdta0C3bPPY7ig7OsQgAb9KBnEEhRvO88Z09icj
6GYVitQHFCuIILGgsRBnS//FMW3IBE+AcEbGfJ+vBGAm6O0IKPTyaXyPg7b4VTXVRJE+x4z3PYiU
rJto3PuANYCHMWNJVFD0D0vjOYfSD0QHz8xfznmX40ETkYNlvPCR7P/ehddT8D3oHOsOTfcgWXvb
6okStfkyjMLrKMU6mty1oyDy3DQbOC4yMHNj79OEtlbgnFyfnNQAyM2VpKjqyjUtkqnx5J5fXT+5
TiNeJ696SZV6TlFwUl6pgAIQjQphUSOo4M8cOIJEpyn29mmQT6eFgh6C6qrUe2eG9iYZlt49F03Z
JrVBbEmT636P8NntJqOb07SGYtqqtpsQQxqaExYt8ZdI19axmVuGWNBw8WW5ncVTpIJjP+9CL2//
O2nntd02tq3pF2qMgRxuATCJVKACJfsGQ5Zs5Jzx9OeDd3cfkVSTw6dru1yuXa5aWHmuOf+AelCT
1zMzwzwIQmwtZR6Zb3rQgBXJhil8CrCaegbN04ETS6F6db4e74XQHH4IlZ8+6pCi4DpAGUyEMdn1
lYdmpyIZ0h11snTdjchsVR5a4WJpak5m4OBBEd1a6/Esw27yrLdrXoKpqzd6/7NttdRtDBkmKdat
iJKwBrR2OcVKWC25pIgNuF1QdIYEycsEcd6XUh/M1STJAkKR4FS9eCQcL+VoG4T1tPYBWGwqdLw9
O7eUxu2n1pqR+RBrtDHaB2hcpBBNByDVYZgi45ii/eN25Omf2qTXVxMsqAxyZJfiIR2O8RpUArkM
uJ1O6bXIaebo/C+lXuD+McYc3Aj/dxe7gABgF1TiaDj9iLOJndcI1NtZIg17ZGwCHtBltVPbrnHN
ohptL6A6rPUcbJo0zjVgef6XaitND9jDoccSc36MOEQk/lIpRsz9GAj8d3W522WSVaHc1lTabx/E
7YK7P/vZajNk1YwevVpSUJCaWs2dw+oXc4yNJ9ArKaKhudHGH5NpFa9jhXz0UphMMXlgONg9w6ws
b0OAKRCvwYLdQalXuJemuU4Iq8UvnBIRHXGlyrkxrvEfFMdd5kvaex7OzNSKvKmLwGSrLcNQqHrq
1om8EFHms1xLKo0IbW2PwyXouI+asvvoPL1dWAgxqlKEkH0NN5IvFPoOwxp2jiGIstOxpR5q2C2/
gQPk94TRPexOOZjewNypb1499o+kx3haWpGWbSFQ1cBGAKFDBypjntRBKyuVO1HQQamUxe1ZU7Ss
lNBYWKhuhsuCihOqZwmLYIFaaqsAzA1KzRFgTey0DjVWx1TQHNfR3wfaSBmKuJiVB98L+tsTqm12
cRB2xPlRiqh0IW7qnAoX+LHMbusdgMhwYaXCZzO23mRXvM9/ey3M+4XgpfDSpD5Yal41bfvKyEHw
SaYYrPusqt8NNVVXuGSobtnm4UjtG2y+3dfKyMYWu2ovC4V0PyRMHO517SK24PGjGE4NOpUa707N
QwvtghJ2nyNm9aTd4iOMnHj7bphVdzuZ83GPgsZugqTLIStFdnWjrYJ9zPJb40SRNE6lEqmvjEpr
36Yww8RHbNKBwzaHyUXOHlcqa1YpHmQ/2FDLhidXaaV+wHSvv+nNrF8gIzp0a79F/rAgzESCyzJT
tytYGrbUi61rkrdyJ08Cah7ocXdAJEX+hRIR8zANvczSFtM4dycQwY1tWS2mP5mZZ9a6qqKQh1yB
MKbdYhq/C3qTw7fQRc8h5yoinga5346mMXuxUsC8bkiy/H6AWQ1pukUvbVWqDdSGCIaecacoCbCi
rjFqCDS8P2y4ZP0vue1DfNtro93IQVJbK49nwDuyG/oqANr/LmARVLjAlJGrnaJBXPLAGPtVWFr3
bNB9HJBSCJBxRGkT4vvGqlpVQ8gyTIDCEz5D0CY0ui3iBuEq3yssNyr86q0IO9WparD2dmKl3mvF
s8hy5NbsBztn8g46iVqDmhIaUo9Kbhiu10UqLgJ8P8qPAqSPKjKJoJROrkcXBZG+toEgkzyERljd
wmA2P0l6/ga5tfeCGFhCPZjy/aiFOVDUoEe20De85EmBUrUKKzn8A296RMC49pRkYQopOCmAREmK
w62V7sYIlS02RQCqExkURF99PR/f/cIEEcmLaDionpEBtzRjIHJK1iE8gNB7uklkyxdX7QRvzjH7
Gt6cmupYd7cqzJwFOIMqWkZCMMaLSoJW6zSi0HnPQ1JXDdhmf+qWgYahpk3p0Ls1fQuMPooPYN6h
RCk7IWxkxQZvPlrrAIrtcBdIujXiLKgNJbWHMfyQSKAjjiOk4S5SMxhTnorF6VqZncZXVK71d3B5
uLoUxFA8ff2kXRV5NsV7X0JrHfoSvOCWNb5rjZbvMArgNxvED7C4qDSyL76dBgWmERisgkEjr99S
HmDIbB6yZf+eBnUvo7NYlu8dCbzpEyurPHnoCIE3GachdgcGviHI4svyHh0CPXa9OJOehTnwXfuq
ItVrK1c8Z3aJgP+MVVDl6cgISrFGbp0w7vcUKsFyyKRBsC0tS8nTD0qBBqIeRADsWxxMlEonSy2J
S01rwWp2WIGuEsA/2AnK7brHhYt3VWXhceGJ4QNRXX+XKXUXOAYqFCQdRHgpPRzTT0wiIL4LCMIr
AKw1H83FDL2FlZinvbpVtEwASFl7h0wxccuMVSm8xZVgyG3A9/L02Mq51Tghi/iQThnCrP4EbtvV
JT89gGhE4zIGnh0sJpwvyVb6ZFbhBiJWG1akDDilESq3E1QVJl2td37jcUQbSFVyA5vUivLhvVNy
9KpFwSyfhEnA7yEtYO0n3F1wiaPoIYHb7GKYETSrDmGRRaIjXmGnZh2k25w84hNIXxUqYB4r8i7U
WutP0vCUtUWvBUkWeDW6CIo4jeHSMnyVN8RUmITzjZVA3Inr2EHIMthkaYykQ5VB90C5s/yRaqN2
67VCAd+76Z9ERYy4Z6EM2t5vqyiEfSrU1TKyPiHFjmggzT4XiZo4A5Fo4uiZmAuUbCTxdy31Vgmt
HoI2VFgvUrZxkAavEZYD1SJsE15pYsV6pvpsvZAuvMcY4NmTNI5XBe8rdBB4bzKL+bRomqHdpFIB
gDwYGyTCdeNWNeqx3Y5AWLnVQPT6yHGYBZ5AhIzDpgWaRFmBqb5TmzLrFlmLlgL5w7iT7UqeBH8r
Giq1xDSbmp2KD1a2ZMZDcmy8KJJ7EcY59FWKR27rR4HHRwY+qfuRypYd5FWxFqkuPpbz9es3JisP
HFdcOSa7+yclQSly6gzNKJuVqi7CCicFnvyT/FwDyb7vEADfwN7w5+oW77jlQNI0XiH6zr2QlUAB
Z/z3GN1IUme8SbEcboU+rcf7Km9aydYGBYXTLJBufCvqQzft8a8FXhqWv2KpxMurqmC8vKJ44RMN
Wn0QrkD1ce1WoZEvEFeFQ0XiPH9HSjLYBFY0xPuMEh49Mxs/eZghgnsYjJiSoseRC26aGcLLVBfi
vej7UwkFmowSOsl4bqKXIFILxK+NkMfSB8QMJuNVEeccuS80urxQskTfsZbwLSpCcWmNTYuLaiOp
v4g9GSFNk7BXph72gsgXqpdSojRYb6S1Ma3k1DQbN/KRY37GXgsOkaxIUu5449TSXisMDsUlX6d+
oJsj4hACxzVgdOGQe+DzIoMrFYEcgNVMnHQbGnUU/4wLlPvlNJSFp76GRbiCjhIgDSMYylPfmNgE
QMup3ViqyQ1oUdUjINDW3aaBkxjjA10U1cqvtek50sIucZN+GF6QDQzdYvSV3Ugee0+9PfqZNWWF
YnOWVhsjbYp4HVSZ8ksaNNDZiUUeM/VGA6fnpI6eMmksTQRFYjR4yVFQ1IoGmTBX90XJLdQh7J6a
3DN8J0V5grcypiPjEshDkSxxlrJIOWZ+Ii4g6el/BEAyyabpi4ZiTsop6SgWljpBSyTxq6DIM76g
piUFj5CIiFZgtpPNH0eVjL9mVv1L10VpiLdnmL3U/WARM6PuGkMKVgSkV0MS7Mups4Rg33hNQZEM
j7gfiu+nmwINHzDCOYLiapRMs/Ku+meoh/gpLMwWjje5ujsZmm9uk/cQYYMjOVQ5pGcKcQdlVQrv
4B0H4mMQjCzziAVmbDXu7U2ajlJ4E1GO5oUaMAX2aMrtuwpv7g7HnRLNjdrS96HMYQzToUkfTN+o
nxSe/qqtC10R3iBJX+x9XxraXS9D40ji3P+hEw0hAD94JCMjEbpf2CvSZ1t1MF+xZA47x6+4YRyZ
y3vYCpMPY1tS/QHp3qENHxQ/UaZNgoFW/lpOUX+XhDoAZuyYktdMBLBgi1LdPDeaXj2POqwXW8Xr
i6pAmN+YE5sPLRqkqZFTaGNE/CeeFNBCY5nkUtGmO9J8yZ5vFyRXVaVG/YhRsEZmQKseJJ3oRFbL
6YAsVHCbA06EtoZkgzRhx6GTRRGZTUoMuq1VwuiDwtagqo9KYkLMKZPIGB6jqKFEaoiVvMdUSf5U
xQIJvgDC2zJOalP+gVeCTEZ0BEZhU5k01jWbZlNpUbujJGf8lIrW3IJQ1e50qRJLF9tEL171FYBo
3oWhspTVSNx3udyh54J8BTtxVF8Q8OeY7VpOJaMp22CN88xAUTOt8ftrVd5cIULpiKz2vrXQqGL8
4d6S3GYqKhxntSh5r9uqukUxJnhA6QFXTkzEM8ytyAfmbiZERm9nWlO0j6Vcyg912IbLEPXfO1yx
5Tf4PNIOHwYNxhT/qZIyv+dkYa0hklBSYUzkvoDxlo+sEjXDOKAXdSS4oQWaN9SIBqh31FYIn0Vw
/WPRbCsl8JGRKIyD2MJ/GCq5vSt63vihH1MOTShW83xBt2VYJ+MAZ8gDIfDJVvIgkNagYBEHoMSK
wlfp68rSTyXxXoFqRlonaUw35Ux5bUUifNGqx9mFzRxwBAvk9I/nEwDuwt708hvfhLTkeqjMlGsi
9QSaK9TsTdJ76VMk1f1PJQtxWiVRWhPa+1alPAShV9RrYH/ZTdSo+nqwCHZtLRlyVrQopI8jQAiK
nVEZ/RbxW/4h1xolFNGKwmpN+nJ8KSd4p7cB9UHGQoV9s+mVVsWCwwqV3wrbcOWJqle5ShNVzUy2
TR593yQJ0RSF9Ng3DFeKjD4aIKEQQKwSKIpaKaaNWOii3ZBOXq6BdG+NclFHIZg4uPCtm0YoD2w8
y4cJn7ZGISwJKwrA4VQQ11niT8nzGEKKJnvZ72SCO7xDYg65Zc69tgUm2EqrZEqzB80k0pn5BSaZ
WKlGm7IWcVZHpTJG/rwmsr4n7Wn6P7uplNkolTZXwagwuH7a+bdtWAsZBuDDLJ8xdMIS3wgEa7xS
0Ig/5EklC22WrF5LKHlTCpPk4nabCk5dY4kYUPCdkgYk/1isOC/iB29AT+Am9pv4MWgzqvZMxVbT
jOmFYrxf34Ui0ihkExV/TXXUfy6EkH3Vt9GdL+kkrcH1+UBPCNYRjMgEXrS88dkXEwOG2hIhtDtM
Qjmgjx5UH1UX91ji5k33U4s0Di2vDNKHOoev5MYUwrCUiLJ8gcermD22tPqojlm69TjG7njH6Pdt
M1R7kP1YqMliRh2jS+slgiI8WlDv7pypLZAXmmPDZZTXKma5spau00C1QHlrWv5IhY08cMl/K7d9
TfU2I3dNd9Poenvflx1wyKSsFH9ZaWYa2wOJBlSkPD2WgWi0+YMSqfLtAN9A2QLFy4eNoodkvEx4
LA9Ck8UUfjq2CjiAkAdHWd37laqxN7AEjghytpIXTO9eFfdPmM5p1Ocnrd9VVjvVeIPiKugg513K
ywIqsInGctJtSGTLB53w+1WQw5GMvaZQhlBL6b3N8ZsmV5Z4+JeSAlig+jY7mg2jetPHYWW94uVW
7TJtQinKD0y1h1weU/aoGqGApdhGlMXEJL6Putb0lsQKcDZh0NXoRwEdyvZUJTApAWeQVG/EPlUN
Mq0M1loVxH9qUTSFFfIiXfCAQJ0or83U9KELYRlsQ7gzU2yzEl7EpW4OpOtB6jxyAMSAm8ScmwO3
ZFzDGvnFkNBS98hwLRhr8QcYwILzT+Pmk10eMsT73NkoPNmTRjaCsmrCgZx2kUe9qKbsa+WiuVDQ
DtSRUuTmj8n47aJQVnexyCHipCDoXpTCVw+qIhpubMjBpynzKetKHYqaSkRuRjwWJVJUfPEQbEez
Hl4tEIH6Eh2gSlz0YPMgawHJLg6YA5qfUEPleIPvH/kkYIxVtiB+R8xFK3LpFnddYhrJ7Mc3GArR
LzAKyntpdqjgpnFm/oSxGTWOAnW2ouDvm58BdQyLw51KDLnU3kAHA/A1hxbk800dROl91Ix+vkA1
l3wi5izFtI4j09qTywQegrJE+NSllVjc4QSDLBA2QxqhitoX3X2qBtNNIHXDh8iN+huHU7R4uljm
xMkhGrHCI3N4kwtJfRpLdBYpxIeht57jMoPqITmmJYltHT14OZOiHXA1BHZmMSkRbp3VvCER6m2j
IYirTV4j7EixqIK1EUEBHNw+lecz2u9IHqSNT8a/UJEFw70FI7/FBCVisGPUKA9KO6i/goz43oGn
7HGNcKk2N6HX5PqG8vqwb2KhzVf/qxmgb2UESqQ4YiV30bkRntVaJc0dkIp+jNvMXMGiinZIiffv
ctSUJGNF8cdlXO45znhmXIMHkXTiJ1E9wZDmvdTVAbxrW64fxxBMA1vWMqbN5Va+QeRSlRRNCqNo
lKvqifysWESeMDZoQCRygBPnY2gFeM/dIZ5UqFe0fo9x7H9BsRaS1JirqxqS++ZJhwBuFUmdktqd
yBmKovcc597+cm++GTPLEHWSPAr9QVf4GPLL3hHwhaMJpdgXxnM2LcjmX27iHC5tiqooKgDPNFgQ
f3VQv+D9cTAGLhOUKkXq3i0F4up4JYKnnVC5uNySeQYiNkVNhY8InB1l4pm68ZVZkJWGYnkhgqLj
nF0lq9eHIo+DtT58pOZNiEjT5fZOtJjnCWLIZASZkduU4Y2cTFBeTHEl+rMgWzLhCInSh3STVavQ
uo3CW99fdBR+9eXlRs9nbMZHqxAbkBBFBPmkk7JPSdMCNGfn3SOCQ+sOszSlXVxu5C+u/BiPbYmk
woFjQxKwqM0dD+VgCHlfIrRkFy4eRwt91bmDK9iCLdnhIncIL13LIe3oUJx1msXg9K7kMOg2mRJH
cKlDLAxXc9srVILzHcFnoTktARM3dPV0uRZm0oaVzmdJ1v3QHhrzisqyco5DpwFGVpYROJXgRhz3
W0h8ktSmhSvUYu5353au7MgOqSCb0PT/9ttwQqd2BwfojPufXgPCdHzXc0ilOsWVHfTXxOJoNmZU
PuQfQxeV/y1t/3VhS32BWGU6a8SNm9mS0XcrZENqR3+CH3fnrYV0iykNM/AS2E+f1wZdPtvBJ83P
++7LDu4w9cxR+CSAgpAMdmGPrWy2+XmfOw00RgdaIMzYZbH+ANpiZ3Zh3432n96OnOjK9J/IyLPh
2NccVDBXYELpnPTHX4LZMo/VSscrum6dEvZ2l79Gmu5UI6AAWQVJjsGu0r3L9aEmnUJGehNGxu3l
zXF2zMBigfLDHSPDyZflU3pRjlN2YE2kPBXtHt1G4v7mcYx0NFoF6UEuI5dS1H8off9v2ffzOaBR
U5R0SURonWLAcc/1xALLG0iUViLrripfi57wsVb7fS3kuxGSP1XkOwq6ZLa1Ctys2jwMSCrVSrzL
ymld+z6+PcPj5ZH4bj74KkXjDmEw4Kccf1VVj1Q9oYnBU/+VF+pWJGjHwau0u/zWxM/IR5ZCyNoX
S07uBbQMs1T5hZTuFZLMtxNiiWR40EhXUC0//gpDptrrD6CxyxQErya4FkotMPldMmNrlGsd8GQf
l3t+FgXMa+BLkydbQq5G8B/4ydoVC18jQ4Yoc0+xtq16pDyvHPlnp95JYydzP2g+2PmexjrgVcR5
FMIN3p+Xe3R2r9AIO8vQsCVSZCbzeBDB1+KDmSkG2BptQalpVaAJV6JedrmZ83UMB9KABsn5jUaL
frKDfUNoGuzLPZ555sOYiX90UyOZltbYLxv54XJj532yVJFYjYBAV3WiqOM+oZtUCo1meLYQgk8l
xvaV7sAqvhKnna8/mrEURN4UBTkAY+7zl/Mxb3y5ayYLm2XpgPVtCtYiA2EC2r19M1Czvtyp86VH
/ClB0popYbDDTjrVC0gaorpB+pVWbTSkN53XLdA12cfWtOiy6Up738wYMRV+Jhw9/PV0d4WhSWpY
kj1bzX91unSXDM1jNia2mvn/5CfB6c4P1gSdshhE69RTSZhrm1mkG7iXGnt+Z772u4q6baSYbtCI
V1bivGuOLlUueZRH5rgU0i4UyONZE6uhagF0soURyVbR7f7TwzDKRGrGmEt3b1nXLy7P3NlynFtU
DZYI1HtVO91ibZmmsS/SIg5aWGFWi1b77Y3X7Iu+aYVXicZ6ZyvDhTzpF3nJUQYZr9gVKn7FD63y
SOJcuQLP1oQp04bJXCG/Q3h/cu5T/ixM1TeI5YWdSdZHrW6M5HVsr+xf6SwcI8pVCXqov+FGoWsn
j62uUUZTSnBBBSiGYZwIZqo0ymGTDEq0RZLnj6f0DehwkpMYdq7RXKKi1zfFQo684crqPNt3Ji8w
neQ6BkJsB30+pb/s8r7G8XEwJM2OZHI2BgDzlZmqyrOCEftmamQyV2qbXQlI2V/nyxT23kxjBovN
Oj0Z6hKgX6eU0CFd19267q27veVXy/nHcmkvNxvb5i+3y+WSX9kbe9XYm9XKflzx0//5Q4dp8ct+
tFf84w1/feT38XsX8z/nJ2f+4fCHO//kOLbr7Pfumh/bNW2580/86fBj/i3zb53/xv3cHvaH7ee2
cAv+brvlx+d2/lf4zu2V3Xq+4hQVxxdTMywYSSR1jkdfbcmDUigEs9JYdlx9yBjRejFae8+X9+j5
LCsq6hKKBvMWTO4pWdkftXJC7wIoHauuQ2mlCbVtCnCpCJ3C+nO5se86xSZVRV01VNo96RRy60hr
4xRlx0nxAEl6A7cYAG2/Q6dkfbmp82WEtwm6AWjO6Dqs9bnfX1ZvDDOtm/zMsNMkdnPvgD2US84L
PBJ6080HNfXL7Z2fQjgpMVu6hrQgV9Xc9S/tBVglFUoUGPbUqdVWRPfRpeie3wwCijWXmzo/yGnK
sjRspglbiMqOmwpRglW1OoaM15nxRiJzbs9OBe4w6mjpUMrTb3xj7LYASw4GuJIrgdO874/vEQUL
wr96AAbqPacrZujGGIxPa/DusKgvprZY3lzu4HmegRD7axMng1lISKBJlOopmknZOseT2dXGvN1U
oCedcgS6oEjZJ/prpdNnyb3SiqVz+RO+WanzzuMFgkQrb56TL0gTzwvUji+QKLA4aSftcj0nzBnf
EqP8960OB1VTZmtMjefVSYgI3n4kCU64mzQoKgk3onWbpoQb9f9nO/Pl82WJ4oQOFViiHerFbi/d
eoBCQvwWy+TKbfndCrHwMcYuUuT+EOe9+aWh0sPpoJUAMqBNvi8L/yMyhCt9+Wa7wWedzRN5Fkuc
j8dN9AHywmHC87AC1WnXCorv8lDb6JVdWe3SPPony/2opZOVMMAcR+OcUWtViG3hw8TCC343AoY5
WuoIFXm+9r0Gw60L15r+5gyjacwZDZK7/OKkk1EL2R1UGg9v6Tn0MRC6UcV1WT/08kqkLK2Gu7y7
EYdVMcvfPQbVDqxMay01BEbz98v74W8u8XwY/vtbToZBjdCQR37z77eM+cpv7nLxJw6pNqK5sHt1
bRUOT4m39aIOeMFCxwZ8vBIbfLOsCI10GZAmKSvl9EqUOl3JkVgz7KISJSomyJt2QJAud/Sbja9L
KjcG8jakXU6THS1oa4QHqIHALPsj59oSIPxvCKkLfJj/valZJEfhmJEJ/mdNnqNt4vclGkmKjshU
9dqF476otS1wyQ8vLtorbZ3vF0JkRDBJ4Gukbk9rBQLq1Bh2zKtYEVZlaX4oeKO2ufXjX0ePZngR
yiJ5fAlU5nGXxg6c3Yh5nm003S4YUrAbQPvzccEz/EqG6O8nH6/I+WhBukcE4GHAxj5uy1LxEUZ9
z+TGG8X3Pmz6A8RmwcVIK71RKwssZUElbePjjt2/Jk1RRkt8iHmGUHEyX1WlGSLK5xM3mBDG/eiQ
2Q43huCr9wkT4915VdH/TkRQ6jt4PXBNDD2vUzdPNV4AzUSRbkltOvkzejAJXX0KtUOi9Oa+MpXw
hmU0NATpffdcBBUksQEVffJ4RZasVCUawHoFYfVi6JP/XIdNBKGoaDYRxiW/PSNqNhCChujKoXm+
gQjmsfFDysWAWSiezI6sVV2tRfgdZfkPRd1G+v/gv89jluwY00lschLeFRbkVD+H3DZO+a8GrAOC
pId/XmCI+Px3EyeTLkRCB++FJkSoV9So7ag3HPxCGggVl1v6GyGerK/ZJJUQXFOV+aF+vL46Lchw
nEwpZdu5/fM/+XDlHrSzPS6IuFZYwtmgMJzf/RKmoLLwnuCpr/otGHj7ULii/efTdPyl4Y43126/
byaSOgWpP2W++hT55GKYIFlERp2b7OYabAHCP8q17p+fg3Mp5L+bODnvG0Rse2iGJrRhIXHTeEAt
NBf79YTqxKLOxeH58nB/c8FQ+ZYlIlsWp0Hl7Hi48wwsd2siDw6S0taV4qaIY2x2esRSwDehMQXK
6hltDtRz8Y0LIC7l2TaHxWVAiZHkaH/5e87fRTpFSEQHYDOQdtJOgjKrmqIkNAQPqpj6iOY+5GZ0
qHO8QqbgzZykK8+H86v+bx1PRkWXYo8mngy3ViQj6ufAINPyFyYaTmR+lmHtTOVdFG0M+UqAdt65
OcNlUk2TDa6ev/H3lwCN96YCOLAhV21Oa0Xx9oBUbKntblUCT0yc/jmYVpF0Ym6p4JHLM082ragj
iyHVlkmeS7KDdqEp/dKYULLJrjR0vi9YPfCoKBeSPuBiOF5DflzogtyKAnCP0NtFtfGnn5rpysVz
fpXO5SGeyqSB5gLFycuS+qOX+2BAbbV7D3MRZomxFJT8yn44nyJaQcXZJIdmcpWenKVxgXgA+rq+
U9TSR1NkKw/S/SAYlt1V2MFItbm6vOC/65bC1U2Oi1OP8Od47KY2GzsBYzBkaZ+zAiZ9aDiSfm2G
/r6Dj09Vcp3qnFAijUYy8mSKEnmo0lxIAmf7huSq7ZObWX28OgtnfyV9JZ0vBouaFRYbBgQBhbaO
OxQQ3XlgWjAbWlUu+aLVaoe5mU0q5/LA/R2Zky4dNXSyvHtFHqA9IusEQeFv/biihhw5+gIHDVeh
k/OfKf/bvr25t9bi9n5pb4a546uHD9XeqXbpaotioS0+7Ac4tDZYC/t1tXhy1vvPz+21fOn5yX48
LiczAP0x9iufcRGMLnLCNgtXmVQgjOPHj4bWS1ei9rN1ZfF+Bp3C+0Xl6jZPpmHoIRChph06VSTj
wKmhSMUxih8TavVXrmx5znwczQRtcXjSmol3IoXTkymPTA1MjBQ6o7+crUq4wRfZdMDhYl3HhxYP
tMjfwSPcBkkHsN9JgUsOKz2FqxaLG6G9qzzUcjdaf+V0l8/W4vxhpopQH2JQ/PpkECZEZ+NSxVVv
yigKkBmKOPusrAYtDoAxvY3HPNQdoMvQKEJBb/HHy2XtIUhkYSEi3Oqt09D0g5uKhTjanNiKC9pV
3vdAazu36kbMEyRhELYm4nnYIsSYUThoTRC0lmmpvOFVAQiUQmXUupdX/zfTq1ksKJ3ExTy7c7Lq
y1Uie4FFAhrUWV/vtFk9Y4rha17ZYt8MH48yYlaJZzAinSdnUxmXhahkfUyk1641kPicmut/7gdd
0BXCPRG+xGns2k5+qyQV/Zi87hAE4rKm9CMmxpVTaR6OoxVqzpvPpCFG7DwtmXiC0ZglZ0VgYt3g
vUH6WMQ1YVU7rBU2hI45o61j+ffvvZtzvKaFYD9Jw9MBHJqsjRQDSFtjuVJ7M+GwaJjjlVbOThaw
JF9bOXlfjChrTkhWx043QkEGndAiZjaCocEd9H/QH/YRArXMFYmm41WHqqGEY0WYALWPNwKwXRUm
sdeEV+7Es6hs7pA1J+bApaHkebJtFfTc1aYJEsdTK8WuYX6Sv7tBgA4WKQNZlI3btn8ud+384j9e
ISdxMOh8pNoA6DpRO9xAWFiKpXFjohk2DM2SkPzKgjzbv2QekdiVWPgmqWv5pDmErzKULQKMd4b2
pi4RBI/HflvIwpWa8TftEGeS60D0EsyicrICVcx0SmleE5EZ2xo08Fbcxcnb5bE7m6+5wP6lkZMF
iILAOCYkanCC4rCQ/GLT1tj9YeA2kfZIvD/BUD1dbvKb/KAFCJN4k1BDlc6yUl1Y9FBThpClEe6D
Xl6qsOuHSvyQJH8/xPM9I77C26Jqh9W3Gl85Gs+WC7sA8UGL41GTgKac7IQWbaIECwJExMUOw+Pe
+LAyQ3svlRbPKSAoblJm48vlPp8N899tQXUOBCBL5jRhjSW6N/oG2wIxQxwRdmmPdc6+whUaJx/0
fS639s2porA82ekiOIoztEuCZ8EgiFXkFGTKd+SuJrfovcLBDkZc4zCor/8H7VHsZR1RYDm7bOJq
6iQMZyPHCpIbufmBVye6VUtRvfIIO9sRnCfMGoEKhwvp8nlmv9ycYQIdE+1F+jWW+HF0H0jarXzB
fP737syFXAJ7mRDMOFkgRBRTQFQXOUn0U9I+u26pK59FcGXnfTdJMtEVUQ4ZTfMUeRKGyNS0Iaw9
7BCb6ROrKfRaH8Lu83JnvhszlfQV6BOeX5wlx2MWJQ0XqGeFTsShtRJCLUXHEMNJZDWj/Mo7T56P
pKO7mgmac1kcjDxdz6LJiNIoJjBx5MhBLx4QwbI6OwsiaY8VC9ySEWoLmsiCLP6qM2xiMignL3gf
TeyHSDQeUIEpUqebeMRho2yIcB3E2vus0XR6ngI/+TCMWluj9QT7ZuxM44ca5dL7v48XCWaRE0KU
KE6elArLloivFz284NXR9QI4eFa+Rkjw3y9+5WszJ4d7JnsxBT2aAauPDtHab0RHizEi9g6X+/Pd
MgOjC5YExBeooJM9Y6klKqIq8WWLcxPU6kFVXyUzLh9JWigfkx4QYl9u8fx8B348l5kkgoC/t8vx
kqtQMI3HDIN6RNUjdIWkAKHIjZgxs0sDK+6yRde2WgTZlTH9ZqnTrkqCnGMPMeSTMZ3KIPOEAjIb
aiaOEmt4WwvIU0uLy/37bpUDtpfIJJKhkUjSHPdPrwdLS6uMoC3hMVIEJMP3lvmiosOJCgu1pCZc
lN6N4mPvcECBZTCfKtSRu/ei2KozSWoxtPdk+i9/lnq+98gWAQKeH42AzE4iL+RHSi2EEoxmxQqC
OwIl9bWJ/eaxeNTE/Alfzt92KDmUa5ooPoAnIVEd5nZ3M771v4Yf1yqi39zS2hxFUlSifsXr5Lgt
ayqHMslpy+RgHGHh1veNrCJLhG/iv18rVJMVEfMWklRAuo+b8g1d91Gb4SHjF2sEJFw/1jZIWV8Z
vu+W54wynNeOTNn6ZCdOvlor5kAzfo6zGyADLdZtU7m/vAy+GTd2OU8lilfcLKcBeG1FCscohrEk
h9ExEDvhlqPz15DVDRRpEbdbimhXEhbfnDH/qY+QiyYV/fdA+LIuBM/E6FU14Wz1qJ3jC5aSUBzN
dO316ZWg+FpTJ8vCnCgElTHp3jg/FEhFQNCDlvgWqFd20zeTddSlk92E60SjKRntwHhz/bpeGE24
brEmvjxb3zWDtwIpNzICBKMna0IMxUrFvW0eOdNtperOQ74KQePl5Wa+ORtUi7NYh47Ew8w4aUbp
8P+O2lnDI3rt9YrXxNPlBr7pxwyuwX1wLjACRDneQoX3X6Rd15LcOLL9IkbQm1fasu39C0Pqlui9
59ffg5q90ywUtxDSajRaTShWyQQSiUSac8okVIsusYAE9ztqM7cAlB9G/RgndcW4SbMfpk4QW6DI
QHl4HhD5IacGyGqkxQHVQzRjAME4/0JvD4AFJsbmrEgDywl5HZEXHwro50qhXqSohZSklqSrex7p
LnCa22oH/dC9rvWMPVpZQsKpgkeJjpQ82GXOpVW+jrE7BTOuwazveFAnCbriiA0jRFs5P6ibC0ju
ok6DRyWlU6cA3geUsqnFF6pH3stxVpoDoHwAtMzYrFWFFqLIpyy8QiQDI8FQIUqqjacUkCKpWSrz
ZNfqVH9cN78V+4ZW0EmCTWDHKK2ivoigNEQBKBbUq9otwAgZbyqWCEqbSQEVW+lDBEC7jIc5qGM8
+4Pg4boi69vzrQh1UMMJ4ySzASn6wJkzXLeMss+DxLGu8lXThtdBehmpLbT9ne8N4Nr4OcfsICAJ
5UfStNUbPggGQ8B3J0eJ01lv7rX3L/Fy/5GnUVH1BHjlNPALvH9LDL03dVhYRR8AF1as3n0fZAJR
4IVF4l5fzVWphIkJqUO8humQaEgDBayLVWrNRbpDMa1Mf4mYUcIUZiYJVqczxF024eGVjzLQv/KI
DS0sXhxyreEqyANOujUBJZEDDKcApvtgehyU2wwJTAWoc7FzXc3LHmhKLmX+sgDkLrANpagPzh4Q
s+TqfpKA3+m10BatR0UzWUDAc7tmCyKG68JXLWmhM3UuVJ+QnmSQjSoZLAfgr/zI3U1pAB4jENkr
GSO+IbpQT8yzNaZOiDwa8FYF0VU8BKC6rxqg7AJo4rpWq+dwoRWxrMVOgqok6GpiOZMBrHml/Ria
DuOUAUiOQWF9XdZlgY9sH7JhmNREeI0e5nNhaZsGfSMj7dYqwB8PO2AyVtpnTkotkf8Ub4rOlIFV
CfAjid/yADmMf/iqCmDTt75g+J/V1dUNmVTU0ZNL3+O9iB7ErmzxZomaX5kOEJ0OCCCpHjDuhtX1
XcihrEYCjirycFCZE4E7O4sW1wKiav4A+C/jEl/12xgYQcoWaXw0C5wvblAhMi3HDvbJTYYJrnYA
KRkFQ8jaspHcFFpSUUu/yGgiFwfW73AAejSQ6gAGfwR29b5r9ZfrlrK2asgfGsgJoydAp+ektbLn
QvQcpFYSq/mTyk/ptga67yEUDelFyZLX6+LWHvKqgccX2tIQAYHQ6nztwp4gzEYTIK+Bs9+3WySr
iv5dRXJ/2nUc8Ji1YzrYje9el0v+WvqI4zlGYi/sGQbPz8UWYEfqu4DH5cRFB8DryV7STLzJgzf8
Tm93YfoydgXwsFkdm/TyogELo6PIXiF9gHycQbnvFhCABTDGMZ08qwAdtTTRBiiWgyf7df3I9y/1
o+UQa1o4lymuOakpsxLXQnOjFYlZ5Z4ESBpOz6yh2FwXRi8mEYaZPSwmRgiQtKCEhe1ciynyalbX
EKImSYxMDBuML0XewlXL+ReyqpNX1H38zAPW+A/DzZN0pPkBHyDheNCj6KhyRuBD4UCuOgOrOMbc
xB2w55HVV3JUGMCBwpC3trRw24BSwXkHGzdlsSAH7cFtDm0rcFD03YvR7FAJFoJj1DKO/MVlT1Rb
iKJDmrnIZAXFCZDIAhzVFJTemorwTWlVCygdr0lXb3lO/ZxKcTsBXOv6pq4Kx7gTthXHEwVKSs+6
aoupIm9FDDz5W3RCZYB3C97ARLONqzE1eeDdWICoeSkMY8dXU8k4onRkRStPPVbyRgl6PsA6x1l8
16NUEyjCLVfUVgLkR0D6IaBUWPWwteMJO4K65HZCh8/5sdFBeVUO6F23OvxUeYvzn4Uosafg5/XF
XdVtIUc8l+MrVdPHEuQQvuwjCEvywDKqOy5xQVX/F6Ik0l0M6grSPXguCqMmSQdo0RIAbggao8xD
SIwKaVsLG0UGHDQjT7OqGUoBqKLjpYSSwLk4Xykz5QSQ3fFBtKlmVbA4gHWaU1ZMN0ZmCMAf849l
OgQMeyVOhvZ46DHDADgOJkorlEdH16mPe6QqrTK7haMAaOOGr7y/WMuFDKL8wqvGSS4BRQcyxlhD
K22y9yMkvXX/EfH6VgtrUwKI7Z+LBPYKGXdBR+lFro1QqehzF5bWAFRbzjKCd2DJNMNTNogmxxqL
XnPkS2HU7VR0aBzR4qi0NNRXwv5LjoH7LwBQRPoBngvTH/aR8oexNjnlaAnEdUhS3ZjSOl/SMgR3
e0xEcsLsjkKLJggQnwwsvJKL98tJjohme5RdUE+nW+3nrpqaSo1LC/hkpio9BkDt190QkJWKLQZo
vDfL7Ben20o2Mrz42qJilh2ZZuATkDr7uYYxHyMmL3HW+RFs0zqQpKJnXnvpyDzYA/oJMYf7dN1m
1rwYgUMwCO8zevCpM6gC6TRuOKypEIqPHQAqu0x0QmW06pw5DUPn60/r+i2Lno0FwlUv5wnWVU6+
wgnNWz56qBRFfa6DyInyYiu2wJIGjuOtzgcv1/Vcu4lRW0cfOMbQUfKm4u68C/um43E9Gingsf0H
A4FHzqemAULGvGQ4NpYw6mzMc6+AGQvCeunTCDyxBc5q/FqBiF5iTTeRv4p2ZUu9qHiqnsH7VGtE
lPAipj+CinElrP79aPVEByaifACYnFtkwLeBXhr4+8Gl8CiE/U8x+9Ne+JNZIB2Cij0iQlSLzkWU
fC0ZeEHDbSV2qgJ1tAwZx+qirZAScfrzhTPO0W4EgDqEuNot+hjLw7hNvOmuepNd9VE1f5S/wQfp
ADnO0T0OA1Hb67a3dt2gNQelI01HnvOiMddvQfPT4lrV+NYCpsiE6b2831wXsnaZLoVQYQLw7CTA
30KIZDxX2hbTq+Ksg65GssBwmn1eF7ZqFQuNqNMEPtKpUnIIE/HAFJBHk1l5nNU1Q7cIWqnIqCyd
fubQ06SBxqZEIyhGqKsYpekgfRbihmHf63LwrINTILNI1J0Celsc1g6Rq66Hg8fjHeAkPUrBgoAM
y/VFW90hdFiiIkxAMOjHAGgMAUyrwP0ZfO206i6ObKX9pZSJyedPkv9wXdraFsHVoTwhAfQLCfzz
U2WAO0/KNZh8Ob22TQooSUbOZG3lvgXoPJ1DrWY9S3UIUIcfGpRAk1vIujJYMqjdCVW5aHKUBKxJ
dY34HsxfCLSvr9PaBbhUgzo3Jd/xZddABJhSwtiSm23Z2YBVvi6FpQh1YJQcT9JOgpRaalyAJLsT
QAGytnaui1m7eAxMPRI4HBR26fetxgFLcSBOQKxcDIeExnMylGaifuYsIIBVhRaSyLIuPGpsdBNC
a0gq/dZUK9CEqKD2YAR8FxMAxG8v9aHiIZBogSljwLL10Xyv6CAuqnBtA2ZelZPnXmjtECwHA+Ae
I5ApymBWxWBc5KZpDMCpkfUxrMWlInpAnDa5LMFVdDvu1nic7kG3ayYYuwHElcdvgXZp5078rL/q
DBP9L8/r722lzvIkK41IKFzRumG8DHV2G82Fi7ZATHqEO3TQoJs69OZBtMMs9q5b1JrTWuyATp3y
EG9coFpD6SBC/+pPpKClwQFv4NSDBezxj2Xh7YLHC8EMIy1i5zbV634oFXULWUBByNrPodCxuZYy
eHK/i1m+ZW1VIQ4t/ShxYnKNTi6n1RAboBuE6w+5GxQtLFlpkZhBIy24L5J++JpC1Zn4BvhS6ea6
piun50w0dXpSuW6bGgOtViYc49JJq5fcZ4hYsVaIAIAqILJAFkT38+UqOJFHrkFKpLrHzAAnOzEw
WPt9KzGwHlZ1QVIPY6lIqek0JAjAJAQlQpbe6tWNCIK44iUenq4v16ouCxHkrls4m5TU2P0IIvLI
ibtjBbg2bnTmcWP0jFBt5TZAp923MkTZhaS5HowxKbExbeJm0W4qP8bgvo9/XteHGDIVtKMfBuE0
XiOod9IP2TTj+kYEBwoIIE2hNw0r/yE53QGIuCzPQW4vWhL6ONAAh4lutI9SRwrYw2pahMS2j9Mu
eJhuIm/65LbBNoO0jtGJvuauSdfI/0uTKGehFUbJhxxfWukh9OJDeQjd6KgfeDfwZk/xaq99v76Q
K0EOcuQCGvvxfEVNhVJPAy17CN4+hFQA0u+TAO3TjGO0Zt3fEtDrcW4QIC8xRqGDBJ6768eD3mxB
CHVdibV8w0ILlaeiHJ2btcHvIWO6n+3pBnxW6lftTK7/Gn5w7l88twBXAFQUCEJVjQ5DMfov9rNU
lRZ6+H0kpuMJ3T5Nxgh41g7SQgqdjtbKTuLBjIHLUn5rZYD27PP4tZ3//HZa6kLnYGU/67gwgi6x
YaY52vFAoxi7XPxqSDf5fH99n9ZMAYAlQJXDTCca5ihjA6JNnSVVXYLCtxaR8lIb0NKWoaPNusJY
vTW7RiadJ8iZANGiLYLr8OBBUh0XfoCC1tzuJ974i6VDaQnPeiCVYfiA0kbRwz4Tfby6w0pCEDda
BSrzIjJacWHcy+FPXcq219dvzYtj3BZ4QwAhwRgTZeYtAuAhIE+tagQ3H2YdRO4BfIzoQeDMSGG8
TljCiGNcOPIKdN1dKpBIOHeKrrOmcddgwmgSnE5zr+tFVor2sUu9qNi+4EpdT3yIIiwdIHZrAKzm
x06WoRQJIr4agP46wz7WTHEpkroQa7BUT32LuDjPi12SG2+gKjpKcsgCOFmJ/giAEpLzQItSBTo1
0894ogQcTjGAzEwxeam0F0MGbOhWiDZ+yAiw19fxX2F0kqZos6nQRAgrA7A2pvkBPDobMC9tIxnc
H9r8S1THztQ5/k8RY/DKWGp5arBe2ErIx4MKuh6UPRQAMlTPYyCac3TMfVbdQWCsp0hZZee34CIj
Kg5i+SMU5NrkG8UqkumglaOT8ZId8+HtqL/zqm8X+jPuUi9uRLNVh1uxfApGGaUmkAmD2P26Da8a
FEE9I+AF6Fgnf75YglziUqkEC6E1qgFoJuCwo/Y3cOUYTmf1VCL/CvAxFX25dFZHaPiwlTi4UJV/
avzHVrqtc28GD8LrX6gDRGxRAEIsKO0pVwPqtp6rZvjPBHXHCc9CAy34zfTzupRVbRB0gI0XMBMX
9YgKUPdAiYcUHpS++BYrScEXO4K9Ni12rcC6FC76H052upBHWc9czGBD7hAG43EL1Ej+aw4/ijGz
+E52UQ06zsL05PPPWlNbavqneGq0cMrLJSPXAxSsh0Pl072uPGa8/wjiMVfDyl5f1lVbXKhJObdS
Emaw2mBZMWieqt4Uf3Qa4ypfi05w8WkIVgkgFR0DlePQy00OZaLwq5bAm+pGjceFLcNNr+/Ytxw6
Cgpw3MUhxY5hzE5wAxABmSjo3Cm+kzrcoWRhM6yu3EIcZfZlEmVKnUAtHg3Ic1lYI3rfWaNCLCGU
FRqt0YNUnDzGhsdq2KTNQxwwIgWWCMrWuCIFF0kMPdCzZ2UYSAJxhaoxNmdNCNDt8PbHDYdJC3Id
LVxekCWdLxUQUlSHTHPq6hBqznVLXk0xoLIGh4cuYPRJETtcyIhKVB20kUeQpX9201MAdMlRQblU
vungl0aQD8WPevYXNSG8K7+lEr+1kIoH7mRoIaSiil+0vKUC6uS6YivnhzSio+kB4JUocpO1XUio
0D0AXwA/Lo/iMybHYNZS8LMbATU7g7PwurAVNwtATgDQkJEEBKyUVQ+TOqttA3/ACV/Ar7PVCRPj
+WTrClh34s/rwlas4kwYZd3aGAgYFoSwLN11Y41YxxwGRnlwdfUWClHmnZbzLAHlorRmdCLN4rOY
PgBBAMwzX9d1WQmoznShHOnQcDxYLyEH5LfPXaW4WjttMgNUNrpxnDrpORhyB/THjP1iLSFlHOos
Gv0Aykg0U0amin6ODFTjrJoa+XYq6D7TjTpZut4FIN6EbgFXbDMdzCktq3mLpQd1jLpILsY0gB7x
KO37dgSLlwFFUsZ1txITnmlC/nxxlsLcQNg7QsyseWqLBkPwqYrkPAGhILMKhk2sr5sGShLMa6C4
Rnm9NhMyxWjgvcsJTLXNvopYOadTKf1ya/4VQV96ack1+QjmMktxpc1gTY5sjWa+555v+NvhPThI
lviE9pdj6flOUpvJz+x3wvqItZsXq/r9EZTTUJpaz4GVgswQ6I3BdiUcRsXSC0sD2wd4KDBbj8qo
yhK77qq+pVLeIzR6rhUKSE0r0IBL91n2Xo6HHlhnwchwIoyNpIcJpBHEpehaRigNrOxh8nRQW/+N
+/hWhnzBwjALwLaVjUEk4EGrD+YYOEPsgUAeQ6Z2LHhDvrkukLV6lOOIUEUc5wwC5wqDx/Y83xEQ
iC6yB4kxoLN+tL9Vo7zHkBtZnfGQ1PAehjl1oJrlAisbSlKD184B5T8q4P+2XUSisQktvLYavdb5
RysA85T/yGN7EkHd6l1fQZZRUL4Eg2qizMvQSxJeOv+DmapkrRvlPYSqx0zfiL+/NcIf3DRs+Cx/
bUvFva7GWty0PL101alVy7CfiXGDbw8Qd64egw/GSiUexb+jmtu5uFNyllDG4tFxBmiaxqxT4Yhh
6Po2cvjSFDb5PtrCf8hglr/lnuBDQMx9XVliaxdmImJITMCo71oOG5GPL0KsPgR2lPFbCfkwjfsE
nTbjpllV8F9JF7nsWoj4rOsgaaoTU60Ls2z+5lwtJFBet9AwRsGTu6wGRozWfyqBG7BmxVbvy4UM
2sfqVRPXErGN7L0yHufgBp0BYwpYTwltzowlW3VJwLtHpIsRT4OuEQocaBTVasAZFu8lAdUa3R6b
Qxfdlhzj6K4erYUkyiWBmLbrEpl4i+aBV2yFd4yS5ZHWDeBbG8ojSYEYFfMAbQYOAVPvcFLrgIhJ
KMFIIVhFDXpFnfBj9fpLkr0XvTV0jEPG+gLKQU1lhdi6hZZN8aVKnzkLzGw15F2sIuWgZpBO+dlI
NMxfguHBEJyGu/M7HFw7a2IHpb3/zUBoKH9lzn05D6FQEG9Q0rb82RqCzwAwST2rFMWwRTp5pg61
OHdgVgPMMfp5yX69RdNbn+wUVlmNJYk6YlJSAIaoIZIw9ilxexAcA6/SBCvhyOptWPV+GKxBuzKY
yZBnPg8yqnlqgTaP08zrrxi6MgP1Z6vcNaxu7NXTtRBDny4xSpuAJARn7YdqYG8Oqs9IX6+a9kIE
dbhavRc6jbwcB/0xbH9P8vb6PcFSgTo6SlypUuBjpcQcpIVJYPOdJ/m//zch1PmZ5EoferJOYq/a
uZRZQGSTgrf/SQh9u2d1HbfIE+BdinsoFp2ZU0zA9DDCV8Z60dd53WPmpCHZUkF7DuUPTPSmI6P1
4ZSvv7i7v/ecRgUBFmuVJkQTTTCNzZCZyu2HeBff6nfCTWXHr/wWgKWAA7Wbw3MAEvHKrPYcw6Wu
HtbFN0jUCdLRAKyTmG/kgG7Xv0Tg1KiLQxIdBGNkrOlaqRqi/j2uNBAwF4lhogEwxwrKH74IRKJ2
sOfytz8+JWHt8rFkdwPvtIZhV1XmKmr2ft10mCtO+YvQL8AfTHa1dYWDAEIdc3ZFZ/idWfFgq9vZ
Kw7+vnbyF969D342u5fr8leDj4X+lB9pweeTzuT5HAwfcvnMSfOmr1U3FQSUNFXdBMxQxFhz8lde
szHKrxRh7w9gNIDGpVlhssLwnR6HhesZNxnrvFD+RVPzWhiJauK01Uc7G165P0UxQQ3hzHoo79LW
s8zj+oepGq42PuTpT+aQwQm25spy0RfyJGllYcxQIz40VuEJD5GJhrU7xKM1kHSOCqByrfJVdP2H
+FV95c1hI950lmE/S15mZ6yEAGNR6Tu7yjHm2wWnzXtKuzujeZAjxr2zLgKzG6SwjmcEZR8tGAsq
npyIae7MMAZ95LPI6uZY9zHfMijb6FTRH0HpA4+dTs9R1prRKLvJ6JtlWbznMqtFZfWUoTcFqIgA
O0KqinJpIAQVMwnxh4aBokotTKNz+zqyq3IXxlueVdFYTxah1QJ8nGC6U+mBn0zNm2zMJiR9H5oX
9ErDRKIDRuwUM7uTbzBxft2JrJ7ohTjxXL3anxNj0qBexL/L006vtsCfyHRGvHAxx386bQsx1MUA
2oFcHwpoxW30+8nhj9EOVOfpa/lRm8I29uJdcqdYvnNduVVzXEglYdIia6QkKWpuwPKwWmAvlQ4/
voYcQzPiJi6OOOb3MHNOwC3oR9lQp6KaBahvpBinBYJk4jQA5RJHuwFOH7jgZ9bk+apOC4GU1687
kUskDjql+iQeVETHlt8pKE3y059yc2HTgJOFsjXg9lC9pudtBD/jakloMqvrx97kwdHrtWXRMAIX
lkKUz5j1MonHGQ2InZHcz3loRYG2T0fG9POqnS+WjfIaIhxEE3SQoqaeLu0G4JzwNwpr8OWCd+Jk
5wsx9K2i+kUyGqSbciYkD1bK1wBgvqlKZyxe+sLSoz3G6CJ/3zcgPbYkxTX+6vGukZlLoIGiMkat
5yDHoTyopOKGUpg0HpTpQ2X54FWrX8igVhNkNGjnQ9GDJAhCyc6yn1r7o50dwf+qZKdiDeqvbt5C
HLWqDQcIyNqHSrL8pkyfgvikGntmpm/10QRUSwK/jxofTcWgT6lS5GTvmmm0+upn6DNscNXSFwKo
VRtkIOuWGgTUrZcAa1T6FeQMd752WyEfBdQtckHi6J57PIz/c6EewJ1LU5E/lGG7MxT0mc1drOxa
jM3dBLyceKLcZJvrrnZti9A4Cn4JUEKhcYfovnC14piPipGPcEvqg6bdo+1xFPcJK2WztoKSCMZZ
0NejgZjuARvEliurUCLHS7T9iN8GymxzueRdV2bFEtBYSQDiCc0yasrnyjRwh1ykK0ACw7S7xYc+
b6ZlxYpAT6Pdy7sDvZtINAAIVAQIBTaNOqmVgYRDJHWKGTQGYD/nVjtw4fjGNZLoJEDrN7MOiQgw
T762QznZbTzJVpNED4EkfQxC8IIhu+SGU6fZSzCMbAagh2Zk6eiFwBcCqRT4YRhJQGsCjcuYomiL
MR4enBLSU1u+Dvnb9YWmzZX++8mfL6wmz5pQztB7ZhaCl3Avmvg0pvdp5im6XQas/CltPLQwyovI
cS7PJYCATT+1+SA0Uylw0RrGuM4unqVEDMJE0rePquaFGxGbtkcsKcomUoOmrL0oyYckPXP5aFbK
IRGfq2Hf9C7vH8WE1XNz0fQO2XjUYJ+AMXsCgqbWU+uLtJKAXiIK7wImWH0A0fSOJv/WFAtUOXUz
YMZ5cIzh2U8a1zeOTIzNU68uZdT4BAl8M6SdF3wp55/AqYWqjz2MWptKZHPtxEeiIdq1MqilMO7K
3XZhYvYx+lFVa0SmNy/cEWmXzkFZCreyCPcbbirAyE2+mYiD1cZerz3l4+NQ2xIfovc9sSoldAcd
XSu+jyn0R7neTHlkjnpt5s0PMGvbCXdsy49M/tXUj4Z+KxtePPFeADoaQCun2WOn7fKcBfR4USn6
Z/W/VaesOYo0f85TqF4FiR2qqTkChjGYzFC+HTsbz2Z7ih+UjvWuWzlEZytO2XU8jhyXDhDbT0Ag
AFo81vERPAcwtuAAGgPGFUPf/ZSW9GAFcvaJjlAKPGYT8gzTZPLpLhlHdFFbIp5I6vTF66V93U+s
HN2livSQSoQ0vcrlvWIqo4p0z4x27cyMZtZj6CKj849uaKEknB2E6PfceP1p8tWkg5xpHq3UyMza
f8zTX4ayE7p7TePMxLDnxMYY61Antiq4ovSFvj5zUFRTzAaTA7hwKR2H0Wt4pEW40rm+Dhf9DPQH
Eoe9cJh+BrLeQsDiKwgdWn0H2CAzlzOIw5nXQPzxK50EE48SRwvu5uijKMEBmZktjzrlaFhThJF2
4x5Eb+DZvdX7wKy1G7FRf1z/zIsw+PSZIG8ERaSkkeHP888EAig/TQ3WMcA9zWmWkTxH4bYCexJI
gmIjsGXtQQfMNTDEjeq1K81u/JILnbFaq1az+ArqPIqVP2qJj6/gwR4rIzQlpfUusxjKkifyhcdb
iKHOH68XXZz6g2IOtSE95LPAE9YLZT8qcw3Wa6M1u2IGMJkvApw1z0Kn6/zOjLt4cBop0hkpmIun
9mntSX88Ov0wuSjTa88jhM0FtL+l1X0mumG9leTUDKPM1Ay7M9604p3H/gNtEv/+UMbC4Y33oQZ/
xtP1hblIf9FfQq0/OI4lSWrwJU0/m3G16cALlyfVXhd3hg9cu9oW0MHEibekzIjBrPlmnJ5lzrdR
v+oABh3Hkyl2u5r0S+tOprRWHEnmKLeg4X7T0Hs+FaV3/Zsv0i//fDOm4dB3LqPuT+VDuCQdNGOY
FLDLvfmip2nvnBSadSN7I6iQ/H62WlAkgflUYLW4rFortkzjQVgPXhZq3wK9VwuMFitmlw6F2bVN
YWM270tuAZN+XUk6Vv9Hx29J1L4Euu/LUg1JgHoD9h94h0O3Vcat2qmMu4IliToaYoZN8xNICiTe
9nFzo0RpSumdzHoYnJhlLg7h9+rRt5KcV7o2hfCCUeXbumzOIn6b7sputrPovuNiR4SrDAT0Od4I
vCdKuyDaywaiopfUeJPKF02f8R8fw3QEErhZd7foy8G8qlOIL4h8J+P++h6su0iCyov5A6BPn47x
wpOrUuqDsgEfrHL+zRiiZaDW7gNBA9TlKLmJKLsjPwMGT7Mzw/hI/M+6BjwMBmm92ejtomXxwK9b
/uKDKPubQxmd/JinNHN1dkmqTuBbTO0fmlC0DA7Vymjf8HdDq6I+9ufXO5DfCZcw1gMTDJSZZMBx
GaIMjiJvQ2DAcke/Tx2gDTLa1NZUhBwNLE8I0THdTV3vXJMgdaPhQhgVLra4IBzMeApLO5ta8Or5
Defi/+t7vk+gpmvcsFmCpFre6ylD4bVAHQlyoJsD2JR0ZFNfkkr+FIcZ3ExcNz/GQLILQ3iRWtUW
x8IyCuXRD4atzicHg++tTA7v1UG4jWTZVfqEkZVYWxUYIcG8xqMBL3hyiBeWWMRAhy5THNI4EZtb
MZ4QYBftp2SANxp/gB67KotegM2U78Npjixu4G/1sEsZvuK0+tQR1hCW8qfgC/UDygA1ID75cigo
ZjuWmRPqaA4WpZo/CD5G8HslIGOVw2DJRvwYplkGrI8ZLImRImLrkHNF59ID44yS3D71RWe7REVb
XWKkKHTALjsCwap4PYAL1WMxA2QhuJUGq+aznaYcuozhHFaugjO55M8XO+JXUmPkYIwxQeW8TbXB
jWZMDrYZwwrJ51+oJxIzhOMEMQa14Clw6YWIqJfEO1UAkl/LaMFaMy0F5M3/SqBuGqGXp4jPoUhm
3ATa6yhtkXhKhldpvM+KHagKZfEwFAy11t5hZ1IpdwL6mCCUdeilaM/C/OpzvpfyOy6/q6PfaQui
H9AvsbB0V7cMqSkRtzesmAZmVVqkF9QJmsoqPIYvbzL0wBa5wcgukAW72LKFGGpBa74OJ42IGYPM
KgcvTBw/d6TxoZBUUIEw0j9rRxJcRd9aUSuJ5xDJuME1JMWdkGGY+QgKuSj4lYYGUkJOliNmsIr8
CwMGoLj3rh+/60uKyePzU5DGWSq0KS4kqQmdweBve6k49qn+N4ftXx2BAHkuZk4TAPwS91cqD017
G6tvM8uRrB60hQgqqCwiPuS7EbuWzJwJIEar5xiuirVW1H2CJileAY8aPFUYehJGrcYx2BkFC6GK
eATa/MAgBPQwQEYQlrrztQqqkcvIpDhg6iUnqmLT149C1YLlZ8+pLDSktffD2cVEucFA1kulibEz
lbDrp99KKG7ydlMVo6UC4DE0bvm5Ow1w1xowpTSP1xpPHx+NbtMpX4Z8w0tfhfYFtElZvDPa3G6K
wpaHPaf90FXAsaLD67rBrqzO2fdSq4PUG969Bb43rJAaEdWWx6un67dJBkYE0M2UJobwGoa3I0eQ
2pIzoZRHCDJRj1oOQrPZyZFaG/LJrKPcAWOW1cUyMDCfdQwaXNd0zbHDyxFsHGT5RIxDnRsCplGk
XB1hCMpQm80uTnXYNOYbbP0m1W7zqf4tq9lDrbLKrWvZ1aVgul8r6KU0xSqT1+1TN7wL4u/A4O1S
fyrqbRuDLXa+L7V91Y1mpzB878oZO4tPqJUOxa5BYhOiVSWzsv59ADltnzMO8mnA+2I/F1EQvbKq
WvU+8KzMGB69Txovml6KaYZztyX9R62bQpibyJ1qBXq4eGtOQntGE14xPZZxayeRW7RvooEMamrO
89tfbTthqwA8HXihKF/ZAGYvKyeEaEX3PE77VNpKqduDf3OcN8H01fj7TLaSfHtd7FpaDiv/LVY8
t7YEM2qckeNFNxhIMiZOgoAwSiOnBXlv3di6oFuF/6OPPQFYtkUK5HUN6L0AN0SfHfeQibaoWX5q
xUhPtvq+YX0f2fiLLSN4hyLe7qTqev55Bbhwq5DDqqjyYMdTZCZkyru787Vtk7xPM8NELib38X4n
NIL/yqMMkSuCtIgaLEccjRskU4QIA3uCW5bblNtF5XOvPyrKEfAz4dghJXmcNLQ2Br/i0Y6Ee7Vk
zditn8nF91Ami5HITOhjsj3KW97N2zqdXQEur4ueRc5KupdJBsBP+lRN+CLnum2sBXvLxaAnvFAm
VEYBMLbItra4wg+pX7qqf/RREMvwXCq/jPAzZsFs/BepBo8kG+EjOvnHRYTO4RKqtVZSzDl9N1Le
VPK3IElNrXpW9W01NpamPXIyx1CWNjQUWFXcu6CxA5kcrmDqlu/5AdS9nA5uGH6rACtnAM+HcsB8
Td0/FAXD3V28UQncHaEpRBMSauIXhBeENrHHVGhovbk/3e2vu0/n5jGwWVW5C2smYnRyl4CEBt0K
dIMVID2kLpyzyHpRzKPrmuYBVPam5WwYwaxBJ6OIIFAg4YkPJD8UdkmUttgz0RfTQgzKyLKP9tF9
O/7zw3WP7tGEWPzED+c//+I3nrk18dM9/fvPHzqmk5uHg2Vv7u83v+839v7+5f7l62XDMGpyYpYe
BZ8Kzj20b5Cf+gX6XFa1iuwXHXh4rcZyXTeyTj82LEyVE47JhSAJtLRgAQKZPI28ww9FlmQTFt/e
27Zru1DaMS2GNpdmC21Auc6DbB29FfTbCJC6WVZFVWQl5n7/srePH673+imbrw5jiy/CktO6LSRR
npHPA8E3QkjaH4/YNsthqbK2MSiwAhcQfG4yWgPObSgqjCJuIiRB9kfbfju6v0wP5mBtGEHdCRGP
3pelHEoRoc+KMCkg5/jx8fPp6SkwZ/NpNB9mE1Pa+D3+C6Kdg2NtHn+X1uPvx8Ek//yeTNQbyf8w
XkknRKnLLwKAn6EDMhZe9VzzGq0ledgIsBRyXLa3WyyvadnQfWNZDPVPf9k1YVRKatByflQqIsyG
9Zvug4eTCUn2xmaIOsGvXIiS0TCjgTECJHNUSMOPTQD804aIOpIT4G7JsSeOAOpBP5v8vH4g1tdy
IZOKZwIjGbumArqjnZmSiV+A4o5fX6BtYkXWL+/VuzvcHQ4OYxMvks7kfKAp6F9lqQukq3ox5BMI
hgcsTNd98t6tG5ZTWfPoZ1Lkc1PRAFsAbhyinn1Eqgwe9M6DpT6zzOQi8KDVoWxSjdJa4E+C3mx3
65k3LAmnPOyFdaiYUkM1GEPqdDFNioucS9ClQ3Zqr5lvvds5tuvdfZbO58lVWhtyBhhX7/rxX4il
jn8i+Vk2CxBL7CMx3zrr7aVxBlwHk9XajdPbtoZTYeKmlM0W/6T47SsaDqzWQeHaVM0c/2D9N9ct
99Sxfm09qFBPz0N0Xsn/bC25Ru3j6RccHHJ4yI2Ka5QcVvILfsWPA/73dJhwnPDDJsf4+lep5Lxc
+SoazJ+r/Krjz77q9G2u/c/tTb6CfAt+4kYgP1hfIBGTpr8AoJbo+wGBPeIYal2KApli+f9Iu64e
uXFm+4sEKFAi+Sqp0+SeYHvmRfA4KAcqUdKvv0d++LabLbRg3zWwWMDAVpMqFotVp86pAXCZDSOj
+PMPQuSz+xWrf/Bu5jDpH7drSc1FToPaHKgTgPWD1AZwccoJsOomsnoGu3031m7noGHKO5en9sbK
wpV3xx8Gw7NFKsaUqNwmhZZEzMLlV7qPoRu6eAZ7vfsL/zW5oBXAH2RuG6zXxbJ3d0/e8+F5d9hs
sPzfv48/sS2H7XyQvhxv90f/+OXL7XHfub9DX7o/10au1GLMnB/Pm4LUw0YfXJWPtVOZF2g1pRhR
04MajIJpKTYgcwIoVwxBR3cTneJDWBfZSpBd+CQOhpKg1QGhLHrBR8MCTYwTAVkAphSIi1dc56P/
D9yqDZA75lrc684/hwLlowCriJFgE0gLqC8oH4WnlpXWPdZptai/AOpOdpJ5FCUKWm8oX2kWXeQ/
qG+fWlPyn5IXqW3XOhY3PUmMovMHx7kbil0MoFd7g/bq9cVdQCTxFc/sKYFQQDQx6TTYK7g7fQt+
g2VnP31mn+GhPCTPlVvv0tfRl5/2SkiZz426q5Y+a5hD/ppDGBh/f/JWcCyR1UHJIeddHWP5PUzQ
llwrF67Y+PPGPLHRmamRyx42RBoAopIC67CXaPRc38IldzxZifpSNdHYl46AlTyzXk0Jbt/W13uZ
uoa1kn1fxMCZwZMBLUqBbJwl/873DIEhq/iYF/Pwjzcm3cMQkpWztWwCujOA/gI0qwJzzRL9DwKx
B0+M4aFqoG0JTosff7lhWMY8AEztma4aDGbnywijDoK5AfjQJvuTDagmvtcodOtyxczF15/NgIAU
ArNQ2cGloZjpklRyp8ZukdtS8PucUB+chCvRYc2Kcn647KVlxLBSVyA3jOu7xCY/8+JvpcdnyspZ
cw37NldnVe7jNrYTXvYwEzrf4uJzyAKIj/qrJIeX77szO7jxzjetctrSTiTsZEXja2I3DR9WeTNF
phs5qWvzB2gfFsLL1qi4L4KsYldxbRPV1LAPZruk3YDdxit67qLovekHYHytZ73QViLfxbFlOhSf
DBvUlCBBxnvzfKXFEMTt0AIhDJivFw4lWsHSDawvwRp3z5qh+cidRCEH8/SGNcJQYwEYS2PLPEBp
rrwd6+ojhTbYyroWdpIDUo6oalMgPlTN0U4D1Z1hIUg0VfoF6nt+G3adC+oWN9GLeyunbgB+k78+
0ThpEG/CWALu3D95zckSU2pAvirpCs8CelT2vdtHPkebJBArefvCaZtLZrNQF0YHoAp2vpdxL2vA
kBA6bI3fsLwAGhYqw6VF155YSx8N/TfwqGNchaAseG6Ij3qFEI4VjSkq4eZrz49Wtolra2XnFhd0
YkdxjkjX0M6Oe8TCgO5iQARMmvtpM22vf6CLPjPiBwjh/1vP/DtOvtAQAInAcqwHAGo/TScIO2wb
unFGr3JujNQdIMMkNL8BFqWbbmNrBRi0uEyA/eAhFFr2ajergOTTzIJXeLjkN4aWbsyRbAyzXEug
sYqzpGJe5X9m1N5VQDoj0zKYCaPII8GHtMQL0Uu/NY19Wa0540UCPFubL2KAQA0wiyopTDygWSvZ
hEXBLfSqvNXJZxz/gp6yH2VrjeGFixnGgGPCo9UmULY//4CG1uiQhsTSrLh40nLrjorv131k8Rud
WFBcUehjHeYcFmjSe0XYu3gfP0PPdMUVFxcC9AiIplEquaAib+NizFFnR3xi4VGnw4sVr6RJy87O
0cNBwdWE6rKyV0AD2GZe2nD2IXgOygk6Ma80n3xSueylKDZmf6Tknv7Skc0Xebu7vo9LocOC/it+
AFIciCWff6mCNCKwRyjeJQxYhxrMqT/ibhMAa3jdzlKgt2YAOJYJcXt1MLa2c2mYsQE7Fr3HkKc/
lI4bjKnLebbrmeEC8LdyjP9gJtUDhno5WJaxsdRSs/ZskkUhCSmgnmJ9JSEQrXHefdDMuq1a+77o
GsebSPTq1PQ5loN07TQyDjWR+k2QiwMe8Na2akUOmKj1dn03Lt5NOIzokCGlxDytDWTx+a7XlW3I
eAxyr5YG8Cwe+PpDsYV0Y2ADxsxfu2jFj5c+M2YYLGA0HMgSqM/fEGMosQMIo1eYoRt0n5Rui2ry
4nTlMy8u7MSOkmBCrDzSWAkMcdC/tcNTXxwAmPNze1/xe6PaVvIfrliUadFzm08P0HfnGwl0r60F
MsILgEEgSwK7DJG8pl57eC5Fm1Mz8/aeXEikBVDDYNg+hz9JWrotxnkZf73uFEtHZH5qOHhnYCJM
xd+xuMlz3sWFZwwPQXSf1xBPonuub9tiE43/snEnxpQPFel12eRZgqhDdFeIWzPeNVBcuL6ipTvn
dEXKnZM2YdNoiKFgddtqtPMKUJFE5V2LRnD/Lw7+33qI8hToQd8hsxCmQuO9YvshPdbmq6gO1xe0
eIxOrCjR0uEyHRobVjg7cMDAq8dec/s1pNviIcJLE36A1Bg0Aoq3hVmfxDly8NAKfd790lHQgzXa
gBYPaEU0ijw2ruUHSy4+MzOjiY1pRaorRuOkNHOMVhQekqsNzwSgyOAapMfrG3hZwUHkA8gd9QCQ
aIDxUdnBNCvRs4aQsydE49qR5UqHuE5fg854SA5mGWxtSWpXE51rA79jFD9yu7jHEP22Bwa9FxJj
k79tsUbCtbTleMdQk9vIVkxbiSO4+AOZRKgkFC31wWqAmP87rZpdabwVk6eV99Ua2nZpv6ltEbTv
UVHCTXD+kSuqtZAByHDaoXOzF3oGpIwVDfellTn+9U1fNIV9x7ORQ1hH7eoSRJag4FhcWU/3HIOU
ctBfHSpfrpu5RAjABv0DRUCq5OCFdb4kIB6dXJ+f4xPA0TSN3vo2vm/6X2Pw05LAr0dt5Nqd7tlE
vhjxsLGhoulrpg40d7daB12Kpqf+rCSIrQGKXY3DnzXM1rx1qd1X+6ABgnrT23R8IWCNCbaYdC5s
F0X8Lvcrg/ff4ZnSH7kRguCF9RngKpFhlM/M1NovQ2fEiasFDae+0GrEtDGS5S2vS/qZjxN/7p06
q1BwMNhLEiT8ODgg8u3zoHkX+L8kboIhhG+ZYMOujcow3YYa6VvXhAJs5xpgGYiOBc/mkYcxaCB2
kwiIzJmWnm4JEE/VpnPA6LVvalo9VYGYMPGYZHXmdlVLPTrY1VaAlDkPWxAxNaQs0P6Juoq7o5Di
gdetMbmOMxQ/tY7G38a57efGVOixCyJTvKUGMiGRbgTmrElSmc5N2lMLSKlQf5GiH5L7jozOkxHl
fNiAJVGGGzqY2SNUqDrfrKzQwVwryDRIZoBrSmh68IX0LO1uzLbJw00iLfpo1Hl9iMKaboekR04Q
sBDnXTQs130+JvRNJiLEeFzXZzujbsttDshnsU04hp88MwZWsw+b4XugR0nnyQHjlJFtVmvDGEsx
/tRxFC+uJznVPTTSIQxVuk3w0AXPFBUllq5c9xegofmVi5F/wLdQIgXkXjHUJPo83oBjOQ6PRbkH
xX+ib0fxBsket0puAReztP31I7oUCU5NKnnMwPqGFhrKLXUEvLgpMEgRVUdM0L5ft7O4hxx66IBD
QTVZzbx5I6a+yGCnHeq9jMiuFMkbEIzPVSdXgtvyNv5nS62bD2MhY2OuM0/O3mCf+nhsSeyN7Dup
NtO0adJjUq/p5S48LVC1wgsXnMLzbcHUa0zvwjpuIHOZ8ftQPJXyvh5+hNH3sfQSezs2Wxq/4nS7
IAAyKyD/TT9Ov7XZ5/Vtvry1zn+FeR5wpVGzoI3wK/oUhDzBSz2mPqASXhD5svoaxV7crLxWLx0I
FsHnQed3PWr7yroLG+Q8cdQWHvo+XiW0LYnZQQZrZhYqu7CD2xj4+xnXqAqaBbJ3MINUItGSzgvh
/THuo3rfRvzGseLSzc1UepGFp10b14e4hH45cOhsxbUu01ewcIBeBEU1BiafP4D0k6x/Yimv4rnM
GzfNPfKVaBfkrPPbEdBCkHWg1AsM+kpUWNpgCsJloGlnaN8fKMCJzarnFY/1rETpfMjcOs8aLxQy
2HSV8eu68ywcnHmPgeabEVIYgFMykMAYstxIsbxcfIn5rzQaXauGz2jvWv69Hx/AJzVOfzvWilLo
mVFy7rJ6HmRhTeCyGIfeJ4bzrY26bVmTlbLG8uLmTgpK9RRjjMridEuYQQkhHYyXQ+Uhf6j5a460
OX9kjUfqTd7c58EaDP4y6mFtANNgO4FfRGnvfG3QTu54V+NwNPmvusHAcvkQBKNbaCtfbslHTu0o
xz7gvBwzirXVzU2Zfbb5xpDH684xf4bz0sn5UpTtqyGibBs5ltLWx0kv3QHicdctrG2W4gjMbKgd
FVhEWmEaQssPacyOFPpNZrfW+18MkyffZd7PkzOVVyxBpwiLKdijhgmQxnGnAVzmgRsYd9II3KZd
a+YurQ4nCqcYgAM0QeefdGKSWxg5kAwVbLMlkD5+HOOHoo+31hrN65IrnNhR4c4yaqxRj2AnMopb
xygg3p75Uxb61z/WmhnVs4esJ50OMx24Pblkmyiv/Spf435bqIXOc7gISjYah2AYUuxI0JnHOkNV
t4rlhF6QDMhW9CEGC+yOGWDRq5N4k0KtcVsxoT3EetxvrHosPpjM+1uzKSxQatbjGrfskgNRDDlh
0An4Z9RJz7+mVkBijWs5RnETq/+mjxOmXAJpUNBmNIR9L52xebTjULaehn4CMjkE3c0/fIGTnVHO
PLVqgkcKdoYF/UsZGD8bSnxarjzhlhZ6uv/KsTeKZqrGAN+Zyq8cpK5GaXiBOE7WQ6RPSIG/DdO/
rIuh3IVX95zEKRaBv06ryESBPY5ZsE2Ebt+UVp+igZutidQtxTQI/Fkg8MKFjqT7/Cu2TdaG5Wyq
66w7wDme4sLxrn+lxWsHLb/ZizkzLbWwGwVp0k46uiwCsxZhDd61vanv234LOnuDP5kORk66FYqP
pViD7QO8CKUVpKLKFmoah7TngNK6PYQuNVovm8ZDTsjGKdqVr3X5qAbxKZoENjDPsKZmRDTlop5i
s0DbNHcnzZ/60DWc99q8L+RNUb9d383FhZ1YU2qUNJftlOewFqFozYqdpYOBoGzcco2n9hI5iqwE
9zUyeo5s07GVcK1NddYU87pGW4d4V7sFRt2Pu8ZtG81LqOHL8SuXmTeK4T7I6DbAtMXfrxU/AEVs
QEtn7zl3zjwvq3CQuA4jAiau/EfHIj/XBRhl45VvuHTGQSiCJAX9b2AKFHeJJ4cVeazNoJnHnsmt
nrm8fbLZnZUc5BC7lNYrV/2S16DzAxJbgrsKDZnztTEnHIwmi6H5x75P4K/VnvKGuA3Gr+jgh82a
lshC2o6NxONk/qDo3ClbaYqyAoODQMmgY+JWjAS8SFoNcoeB4PawUArZtS1rgpVVLoQXEJ1ZqCHa
DkGJU9lXZ+jLoZyfJHZi77SJbat4DS2xaGKmh0DVB6RujrKRvQMCCjpSHL8pPAgT1SF0b//aD42Z
dMMBVRtu4Yu8uRvBQ9jZuIHzfG+KEGr2d3VsujxaY+NdON2YA0ffE1qrYMC72K8yycBI5iDyJxIM
6SE4L27s8hiaK/6++Jak4O/C8JIO/iM1qbDjHg6YYtfKmW3GkkAuvAjuDsWHPT7G6WNFHh1nN4l2
e30r56+h5tCY/ps9HkFZV7+WwWhHQokFttp3jUBlHKWrIlx5kC8UXTF0O0umo5+IGRQVQePUQW7a
OQ4XNUFMNO7K8mlIjk6OMudONg+Nc2ua2ykmnkT6abyj1HZ9lRefcU6LHAyFzXKVBsAn54e77kpa
99OA2Vftg6CgpJUbogvPWGPvuiy5zIZwdaNQBkgGIti5oVDGuhXMhowaJVvH68zBi4GpmcBqZ20j
7VsYvDXFdii+mnQHZE+JIfRhw5y1l+XFIVR+x7whJ6l9i16E3kFKF1PngcvMYJuBMR5k3BId+3vB
3KC4o0DqGxtR9C6L77i2Arq9CKfKD1DymGbSqmw08QOIEYWQ9IAanw4mMxt1kUJPN3kYbGrTXjlF
F0FVMarcxYFVdYDawWg7RJukuqmH3M2irdbvteH9ukctmsJ871z9QKhT2whNwDsg7ABh5tCg1MJd
ZW4yMKybvR8Ef9sFnVcFYJ2jE2AuAa47/5YsLSkJaxCxDfxxag95/3VaIz25iAJ/TFjzCUFaiNTw
3ASKvH0hTMyGR6NApdcfjd/ZmmrJZf6iGFFeB1EdBVMN8VEQMFO9Abmd3kBBKey+5T3PNg5LyD5M
J/2lGLJkm1WVhADHmJcbiozjJs1i+6+jkvKDlMtQROZUxQRA7cj0qY5yM2hWmW8Ht7R/CaIjjw+C
b+OO+w69j22vXlW4mw2cBd8/P+A/HLyy7Wabkonm+AE0abzW8HJtY5GDo9/bkF4AyKLUfF7jmQPS
0R/EPlz34MtngGJd+R7aSEZ7FHDhUt9F7cNEA9eMPxmg6fKrzrZZvW3qlS1f9rP/FqzsODrToi9m
KL4VfGTp81gBQvz7+rIWD+bJbMEcGU8iXyn0CcKmMAEmSb3+weKbnD32EwhZ/xqnrOyfEutJXuos
K+cphmR8KLsPPHG2ZlSsXF1LgRT1XWQ6BI9PFOzO1wPOTlLzCDR0oMUM620OSq3xWxd34Iq4lcHu
+uYtfZ9TY8rmGZmNDBFgQk8GcuOEx4SMft1/XjeydBmfGlH2LYDf4S6GEYpgY/b3OfRfQDusB2sO
vrgadHkt2wK+74KijbVFOI0NAmdlO275Y+ilO9q5bxubWpgbFr1AENE3SkwC4bld+6P1GA3f627l
Zywu979f8Wec+cQhwfvbx1qFX1Ekd7n8Ptg3VvYSrEl+LFnB3DXGhkAFj/eS4iacI3I6aQkmvumB
pD5nD9rgszV6m6UdRVIzE0aAahKYgHNndKo+amTeZF4TDm7P3xstc2WyUiq4nKTFwZpJ2UFcN2sl
qQNiozQSnc9WDB2Ud10mMgICxpLtU1OAZhKnLkW3asrqTZiy7p6xCToZiRzL+8GhDeoZLGPil9Qw
Eg3W5jLkpjclUeezMDN/6U0GjYE6CMHgDECjLrbNCE7ODWF52971vTXouyy3B9wHNamIj+Z7+C/p
KORDyEwKj51U+ydZYRpaF7eZJwzTL4JNbuDZx9xuXAEXLmWByLhnWOj8jFbnNarKsIRGsZGiDrtt
ldDfWWWTv31Szl9rnjUAnIJZF+j4oCORRgyGVLNsbmNwlIdFtHJtLDk3Q0sYBN0AB4LiVHG7PurE
NMWZF7dm6g/DR21AomKwR38AGv96dFraM4Cn8DbmkKOwVYBbAHoBMY6ITumYu6w89tnTPxjAYC7g
OsDcA+tyvhjGe1vLMizGnjnPu0PS/vgXAzPQkKO1jZTx3AAPkyHkJMq8SdKfIPrwGAjYVj765XsV
X52jUIk/eOugwXxupITAkKiTJPOGJtgZ8YabeEfkvub4lv0lhJaY0O4KprtcW7G8+H1ODM9/fxJO
+yrsxzpLM4+K4nvfU4+E5sqxWXK307UpFxTKQAB7RFhbaL6jFOZbw0ZjaJjbK7ftHC3V9A9k++hT
ox2H9F75UCCOpCyZwNtZUyPwIvFjqPFUkl+B7HjiQ+h4pMju9HRtTnBxeaghGjoizwykO9/BHCwj
bdDD7Ng70KUUlp8m9DMrrS+F9vO6Ky7eFxbAvJY9izGoAUhExCzHBoFOE/xBxqZnSOuuDdPNdTNL
K8K0+//MKO++rCFd2TqIc2Ng9a4lBy8H/jUG4WXSZfv/ny3lCiQp2Ei1Hrb64p1lt0V6n1UP3ZrI
xGJyPk/GYlQKJfoLsrIwj8fGwl3lYZj0V9ckHjTKXEgaY16auHlUP6VF5pfic56Tu77A5aONux34
dwcUKypfiI45/sIpBVZYzRLvd7R8HJ2HKD6Y1q9S7G37qJmvdE2GaClvB4oUmRowGwQv3XOvJHE5
IpGDVzp19GSii1X8FKCkZ+mOyO31FS6GEAeoHxSXCQBOygEoSR9RYcKUaDGA3Bj1PgiTNWrYNSPm
+XoSnRbwfRiBBvsXGegYl1gzsbhluKuIac35pYpz0UbKh0nDTTJq3S8RxodKQimd8D2TH6JeAy8v
PUT4iTVlQZaOp5VEPdTrjAmJtI4BjAkD9PI7i7SvQc8fDPvr9e90WTacLxlgjPGVwJeFxuL5HqJH
pqEJAJMlAGByyj2jit8oK78U+uhKSKLYheG3RVVhyvCbxUff7IjfsWpDIc59/bcs7/V/P0UJMUGf
jFkmcO1wW2KsC8HloRWbzm432Vojd2GjUf/FyMVMb2zg3+erbiBTLPI/dM4DJGWaXUL9yN47mGIL
2YcmV477mjXls8Yda/spL3DuMNHtTG8i/DaEKKWneDIByFTsr+/jQqimeD1gYSCvQeKghM+mqu3J
lB2ub5vuUG3ptJ92+8wm4V+3s3C3UmRxeEA4eEhYasuWDLUW13kPCQPwu9Wvjtzb2k1B9kbWuLWJ
13O1UqVb2kcDFTpzls/BHLayMEwCQsQgQNTMpqdBeFEx3JqbQwckb9vcX1/bgi/S2T8sCuyGiSWe
O4iuYUhGr3CrNh27HZBXuEMH8RY7x9RMSp8cIAuvG1y4xmGQYjzJcjChpDarprAcglTDZZRIc9dp
zG1RSJY4Z9fNLPnGiRlVerRuzMpuZzMBnkVJc181XlCZkNpZif9LNxyF1hDYNnSw0kE47XwDBbe7
tprQKp2qGkTxoZalbluY4nbMyFEbmvjI4tH6EQin3Y5FmW6jxOkil0QOBrWvr3npokcnC334eRp9
pk87/y2QPjPzlhn4LcldxTBuAIDGFMy5O9pAW01HQEMVm6+NJi6664nZ+fo6SaNBhZ4PfWQifx+0
IzDcfhc5X8qI7TQ+PQmagJN1jeN66UierlTZdV3LDTpKmIyHj1j/kOY2m2bVghtb90LeuPHaQNTa
GpXQNjWBiEsHBstRA5fjVzG95UHommXiyfzDiFZC2yUwyMQL9WRP52N0sqc2ZiMtoHsyrzJ/DVBP
7CFadwj5HeUHSh55+9blW2FnmBkBGnXlibwYE4D0BaMBNLwslfSpAwqhDEu4UaujHdrsW2ptewYx
uNBFg23FZ2efVB4uqKZZaCFThlCn3lBpOAQ9pKwzz3IqHewtMXie5Ahu05zkbmcEP0gI6dI0kuaN
qRsvWmBYvqSt44GihOMSj/LD9V+0tHogWsjMPQhYqgpM4LISiV0Q7HzANtSubgnkWZst09KdyKfd
dWMX1K7o12OK/X/W1IoeuFPDtoohtWcUjx2mxTRRC9DtHxG8vKgkvswTvwDcRETbyvBNj2Km87VK
7hCktfxZp27yNPiabyQrP2wh5cTvmruPKJ8xkKCf+59mNRpKatiFAd2oVFSPuBpWNnopRANjjLlp
1BcwJqu4OE+DqNbaOVqlMU39sYdsuQst3oNZTyLexgNvX67v9pJFYCTAXQhpNpRklKjRC/QpWAEm
XDCBJI9d2KBOpk/pveiN2A/CtllJ9JbsYdYJclqob8ykweebiElq3g0Cl2tVgL/HCLWPKZtuYsN8
zKI1NMZi8D/dzvnHnEQM0rWpibQaOTVPvFJ877s3Z9pIA53ir4N5n0fI59+v7+eikyA+wBFwVghX
vmCua2Ga1PiCmeRukDd3MlgjnV7aQowd4B03owpAn3m+KiMw0gk0Vpknmzs9u4VSuWbu+Br6d/HM
4xvNdCNAZ6h4R1ZaNaSt5zMfFk+ppd2ISLyMLN6AnOMBAzwrCeXivmFQBOrWFgbiVHyQDpxnm4N0
37M60dw2TsnvnIl9uf5x5s1XAytO1/+MKP5QJagFRD2M2BhI5qlwtST1hfn9upVltwOeccYAYqpH
vSwg/2wUSerghU/yI6a7gT+vDrGM9loAzZyU7DGSdSvtX5T/U7qDqudMmwHnsy4ANSDk5EHMkf93
lt/G74aGmaza3PZR4A1dvsvtD1kOO3CirgTHpa1FHQXMc8AgQipLCY4om9gaiIhRbGs0P+gOE26i
6NfKxs7BSP1+p0ZmJzo9z8PU6DKCkV7jAO9UiTeE2iazsdREumU/7CZUSIt57I7y2J3in//PH6Cc
7hJ9Ny3L8QNCLd+SYken9zB4IOOubcJNVx9N/ZVZv9GovG536XCcrlvx26ZuLZZbCNJ2Um41a8ec
wb9uYSmXs8AqhJAFxnK8ss53tg6N0GqaEccP2FjL2Bj9W6LtiLbv0sTLILF23dz8g9UPiUIURo1n
qmzUic7N2VOAABchhBkGUAiAfrWQsU0+Sm0N6Li0c6eGlBy1qewiBBwi80hVvHRT8WoV08paljwf
3c+Z5Qp5AYaaz9cSkyCzWI9sLWq/MfQbxFPxL0WEUxPzKk/83tbbTOR/Unv5htuLQrIR71evC71W
PAljJX4tfpyTBSlOzlOuizjAxxnTG6PuPY1WrmSJO6wlVGuGFLcetMTs+hQ7lwQ3Bnvrs/u6wZzl
Sk619H3QRkCPDOoks7rW+eYNycQmJ2A4sxkr3V57ryqxl2FxvO7SS57mAHwN2CT4uUANe24miHR7
IhShgaUJudUDA9jv1kjerltZqtlhKgJIBWC9TQdA9nMzepvQopOoJ8Wd9tEJa2dqFrRWdKCWIfQx
RHey+bQk8wVGk3kXbkIcKVaFXtaxFb9ffOYzyCLOtDGgMVGhE1blSNTXc4T8qYWKY9wPbjqg90tK
SE+UntQ48HcCipKxC8kWr5zWpASXIE9oyBu4bpBJYtOVzYhm0q2EodCQY6U1JC8kRLMxIe12kDfO
tAOxUtOFCvlNCMmVwDQ8m63hmufAqEay001QjqbDRZbTYq7vIZUoum1Kb4t+C6CHG+b6pitLvA+9
6z6wdGxOTSqrtsFSEFYhsAi8HrZx+9nEu1Ja/tR+XreztL3wtf8+sHI+7YKPMYUSHHwLmPBiKNxK
Ut+h9U3YhokLWneftp/WlO6kLDaJGUM/e22ebtXLlONL0t5k4PBBNS4P3MxEuyJ3Cfs12T+E8zlG
9+3QeSnZNd0/FBwZwVsfQNMZSKDsMrPGKAU4AWHdSPYh5S4vgzszeWmZnzifSe9f3+yldPvUnLLX
okSmpqEhCSKw6Wsxik1PHEhVopo61x0N/vu6uUUfwtjyjPImSO7VS6uNE86aCvXbjvmj8MvqYdKh
iL2m0ry4LDxkrXnMYKbVOA9XUTyVHYlhR+Qv86HoxW4wwJsj7tla2WTR1B8WDbRdQZOoBOCqziOn
TgTCkW54eri3ND8vt2PwPbZWIAZLydLcvgNFD6DdVMUwxCMbWnArI3tpN60Nzedjnz7qjvSocde0
K6d99jM1wJwaUx7MBmajwojCWNE3xa4Hf4SrMdIeMADXrvjgmiklCQTJniC5AVOWfKDjj0x7QiVg
xcaS44GnFVmmaUCJWK1tGTPRQ5nAIapOuGlXemg7u5WpYf5kxdLiak4sKakfhHD4xEtYCluokVlQ
gwwe+v79+jlaCv+ny1H8OxE92PoKGLFJDPm750bErmHvDOM1H4XbDI+YSr9ucXEDTwooSjzEZRN2
xYgCyhA9kHJb6Yc4ezWTFa9bcHHcrBBGBSEnyliqiw8VQDrVfLNS8tukmx6TnvahB5WqTn/0q+i6
haM7tx+B9EZBSAfxxnmUMJuhbKY5S8/tHoLk2hZ0Ga/EGfZAf9/mobNGDEMuz9ScL4CNe+64Avl5
bm8y6qGzLOwhQH0b6bANytbXv9KC880QO9Rw8QjHS1z5SkXTZGNtoT8WaR9V+JBjHDXJVmrSazaU
yECyWKe5gI15FLVgoGbV7gw2bK+vZMHfzlaifBsZp7YVVvCEOild0NRl4hBbLwbk0/8/dkB6pXyT
sEcdasJqAJZ3S/0RgIguqUDlteLZ9tLHxzsd1XX8i1/MaJnoMgrMC2PbaoDh3K4eK4yaYkrJBxtC
DBpYVkblJu8EBwWiTg4RaAEPA2AMkIe2ij0BYh3gNYci5WNmBHk1rdlNUZRsYa37hekL0OnUIOR4
Yi0P8k1aJyjSxcMUUjcfUwB/W5w6uu/QyQB2rGysTZpVpmtr0/A1kJP+noRNeMfjavwYwowGx0KC
/MYlSTI9S52GOwZ6nZ9BnE5PNDOhZKZhWHpXVVUhAdoLZeJNQ90FuzpoaX/H61QTW6tJjWhXd5R9
4ZAJ+6rVwrK8oiyj92pkRuxqYQD2FNaa/R49wWIrE4z/rwTkpZgCJBuQmXgoA56nXNBThRshN1BR
DIrWb+1djUyuIvtB3FVkk7Pn6/60dDpOrSnhP0y6eExMWKPgC+sqDCWBeYqh1nDdzNLxODWjhJIm
neA5I8wY1k8jP6bBc9/9EGu9vaUsGDrIFKU9pGugjZxXe1IBqAM74hbmob1G/KhAyZTvLPKYRoln
VbdasgOGiIsnx1l5066anVd/Yla2EebuKQqmvfWzh0h2mT9nTQquto1tg22GPDbaBsof2hqo+88g
l5L1gM4RfRCO6Ax3UdbLQIumAUeXeyCq+kHKj6kftkBGhT1YvJobJxw3DLlxmNqHAaMVqX3E4/Aw
ReXNaNHd9S+8cDmd/RRlD9qaZWjJ4KcQaTiuVdq+ZlfALbeh15Up6OrWWOEWcgosHJfTjPjVqUo9
HDhBEZMcPJZZ6byUWblhrEo9OwcNlVb+Rvl934zNS0XYz+sLvRTpmYHtFnAdGJMEekTlHKShTZuB
d5DRHt/sSt9GRv6FywIg7+yFN0AeA/CegfzBaGpITg5PMbqfrR2/tOYL6ZL7wHgdaOVp1toozeUX
QKqImT+LA2wNmnDlorNtEGJKqoPGzah2IP8CYThG3pxtHOWulg0rJ3rRmonThufKrGaqhCm05ZIo
rTFK3w6lPxYUeh3AI42lb4ZAcK6d7D9VknNPRyrMgB630YED2ES5X6ccFDUshnb5NnnJ7yv3wdvf
Hm/939zfy5Urdgn5f+pZKtu0DaofqUFIzOvL6RBg6NsIWU4xm0rae93poRFcFWlym0wNLW/SSAtu
dZrFUJKpmuh3MFq65rWpY6C5kPdPujkm+yRnRukSLc1MyJEG7XuU2sOXPgQQwU1IJG4i2ds3o65n
T3qCZKsIy5XH2FKMQgaOhhdAeja0ApVQkYRT00b9APSa1vf/x9l1LUeOA8kvYgQdaF5B015eGo1e
EONE7wkS5NdfUnex283mNWN2Y2Mf9kHVAAuFQlVWpsMwsSBbDUHY179DfC7x6jp5QQXsgaSY7000
qgj+efvgXN0Bk1gewPP4B5cb0ubLKMnGYMzM0JRoiMIsC3y7h8amcCt9d9vOVebyZUdHQEQqAUDi
5Lln0Rg98yZUI9ipy5dUA3Fw+XHbwPRDL3xxZmB20IykHcasmAyIZ/iFojyuinOurWHm7i0ZtDhp
YcIKA59wRkHauuLmKybmOKdCiRE8p21qQoPqwZtsr3yH5W0CNgO8YKAn02c3AhOq0UEiE2uIG2r2
fl0/qcbfpy/AngGtO2EVgQmb5RXAro+SFskZHhDZN00LN3ZjvhnKGsb1ynWhhgQ+GxRwUa1DT34W
7MY+FgapEBGGHtSQ6BNiNJKHmwxwrNuutXC5TMVxzAQBvweK0PnYRKP06DJbQ+ZU6neBAo3+3hVu
rbjZuO/kV537jNMw3GqVoCmmn2TtPo1AFLmVNUfF/7v9a66+ILJ8UM8CpUZwjnCrXJ4kOY1HCTEJ
KTxEkYpwywew+K1dJAvhFl8OiQfAPNAbRiP40oqU2nj3hWM66SPeQ7Hx5WUSLYTy1fNAodu5/Xvl
L1AMEMwyYxQJIXEeh3jYmZoAAsoJAPwCfEOQD1V9E2vTzFfnC2nCuZmZ++NVpVVNATMZ+G16/W6w
18i6Fq5gWEA5wJhYZq5Yekg6REpGYKHQuDfIoN91gcffpKPH1oSalxYD7ns8PaCbMR3ny29kGCOD
KyDnSey4fWjzCIiNNstW/G3hkprGJA20WKG+MNHZXJoBwkbTa7nKnCC3AxSKWtWJzPEeTRXKitAr
R+jCDz9Fl/lpA2Akeb7t7wuQhEv7s28WBxLpjLbO0DAEi3LV0WqQQPWnhHcj+6ybyB8kHYOaeOaL
tVLz0sdEqxepLPIp3M+zHS5AVKWNeYOsEg2aqDupkAvBw4WJw5is9WKvwxmW+a+tOXQsAsOsHoJD
3dHGFkB6aICLA9QarLUiwuKaMPaKviImSNR5+TwJDbRgjIlqF7VFBdx4Zurz4S5tP3Jps/LpphB8
cSnjuOEs/GNrFkVEpzc8MWELNSW8l//ICt7LW4MVjm7+HNGHiXS/ABpRvNw2vLBGVEgmBqtp9Ac/
4NJlwdYSgV8M9Jt99hnkElVzJFWYI473ph17/8EWqn9wD5BH459LW1JfZ3nMoZJjqw1a2xtV3cgl
ccKG0/bvsQeYdwC2G1ZAsQ8c1aWtsh0qNRjAPmk3G0M5jYmNOq1CR76yfwut2ktDszNXakNtpAKG
eHZIwtNYboT2W7U8gVq+yWmXH9AalNW3othZjceTx9t7Op2rmd+AWBxtb9y6Mgbbp+97li3mBAJV
eCiC3Z/0AEaCASGC1NEEHTCf86YEq/TvZG3kbuH8Xdic3asaoqmaTYybo576duwrGdua2p60a83n
tcXNgkpZtSQuBYazNC2mlgEkoTlQnvxSCHNbvXMi2Y+s77c3dPrxNzZ0Li+AXGKwQFkJCkkTpfB9
27ij/jE2Ogpwjojr3d9bO3/0zj7fIOQOg4p4hloFCKswyp/URwkF+KQSfsVBZFWuERpDuvNqhdNb
FC8plEUhAKDNPt+YtOGocCV0pDJX+k2Xlux9DBoufKOoTcvvh7TpaF5KtrQZktQ+1FLQFG5Sh8qb
Aj1vIIJLfZfKzIzuxj6wPvNCUX/yWmJ7KTKC3ZAO4P3OwItsBT0Q3E2R1s/jOIqNmVflgyxZxsEY
VP0976t6U9ilDgW3tmTMKcggf0SijT4MJQa1Tl9KxjdU8HPmWnquylQVoupckKPXA60iq9M2Ri/p
z30Sc/s+sfMidtsxbnM6mkIwN9C6stvZQWYofpbE1jt4wqTcLVAArT2eQq7QN1hm/ykLhtmWNiBB
4TEm6RqI2WVFbOpEjk1naFA6B3FJg/Z33lVl5QdVJshOMvXOelLtsIkoixQhdjrLTNOJuiZL9jJQ
Itg+HlSAMmtiE4e63d6zKA3anZFWwba1jQEmbJF9DzGHf9+PSak7UdGYxM8tsAGPqjUwt7QktNyz
cgDHA7EYUPdjkCZOmqXC3GSazjym1pCVyvvAPMZFZRYO6h2oWwNejlSf4GIBv06qD79BV0jQXC8N
zOCWHcicHsKeKe1uiOUWlEa5adc0kob0uYA+4b2qliLyBAY3TuogMQEJh1QoPvh6pI4akZ5/7zQS
gR7ILnsC5cdR8QEt036ihmZYj6ndA5rShmDHd0jTtJ4+Ao/mxykUlmibhOW9Oeo5fxnBpMadzC7z
yrPNzG52bdnKP2WFDxuZhXlEyRAHKGLXsdkf6ri2vod6YIJxlwX9Rh6bAS1gDC69otsTVU6cFe1j
15daDelV4MXt1oTuqqlK+a++JP3vLjSq92Lo5ZOOkse2IoF54FKSYbIh6EzT7e3OymgoG+POTkvp
JbGb7MkWXcXBCxiZrpaF1UHnQRzQKDXV5zLNap9V6jB67QCFQtr0QfJWKHX1UBeQd6DM7putFXcY
4m4w0A3+27FjP8DiJX4VldRYkBdpxg0AJDIIy0zMWrmxsA3MxMVmBeWzDCPNljTkP7IxTrZGLGlv
lcJt4qYWK/6gXtzoDhgJjA5sidkItoXe/BGAKh86agorHqOalJvaImrlKaFp3ld2rg4UvYsxpl1k
o6bD5cAMvDxLe9Q5NRb/sCRF5eghwDXh3YjoicHz3u9JOIF+lCg/pVnLJm2OtG/pKAfoGBp4Jpwk
kQyyn+PI/jQGJQloknXKmszMVXBG6QLElxpeWXjF4lV3eduxXu07zhUJ0CNHahwlhMqMoTqxfLLi
R5RLbwfnq1fDZA3agQC7Ikpe5X9hRPImZbAm2T8gbeD0+kol5itTvbhsZhZmWR8LdbAXxuiLg5Xu
V7RNd/64/aNtpH35Fjk/Owo+CCq7KFL64cr429XV+lUE+reaNV0SZ3lDhzATVSnKJzlGXdAj7dq7
pniLhxjoLkGzZlv2axWbNZOzj5dmPcqEKgoqwfCRAm0j57TAgUgx3/Gjs4hjr3HXTDnefHfPK3az
3VX52HY5+qVUiDtL9TWoPCjRWuI+/eorI9CWRJUR7M9XiWZvhIZkdDBivKqb985N3tJd32+UTbLL
N8222t72yWtyvOnDndmb5ZtVDl0VFZoytPOVZ+W9e1edp8Rhjas+HPujejRdeWO6K0avUoaZ0Vma
ordjEgIYi1pYkLhBBRqv2h3tQ8edWDepYd6HUk0rHtGkceU1xZ6lYzgRKwJEDAYisHtfuqoSJEZi
1lixyU7VROu+0mG/Sme/Fvfv35/lQ0HXdTHP8PelAWwRWucNFpXHU7pGGbG2jul8nB25ytACMkzu
WEDLJVO2TF5DEf0/zvHPUuYk4bXOJfBrwgSKXmbgfkSP47Hb/sI0aPiZH1Jq+JlfvlYrG7hqdvaw
i5gdjaKHWZAEDU+P2afsIGVBen7ov38b3Gz3akMZbq3ashhPcBimIVRcCfPnJFjKJRn9domONq32
5Je6GTbWqfps3ZcHMBEM9yHOQuDWNH6VD8bKW/a61jJ5zZn1WQCt7AY4KoYjMRA6hl7x1tK2poJ5
0kb9Fq5FmcnHr6KMTb4KckC9zXGKRRYpyBGx1vhYfVZvqoO+4cHYKRvxVLyLfU2BvTskMl3z2cVl
TvMe5kRjgVM4e0eDWkWMvcAyBSRYDYJRehrEdxAW1YZdSdyY3VVrGJFr5TBsrQlUrw6ANdog85pE
k7COlxIWm2Ue92Qv57Ta5AfyBJ6s4+Bbvv3Yb5FRe2t4qKVIcG54FluNpmqrDok7TUBMINNBedGB
t67ISgxfCgTnZmYBDd8SyacKM7L63YQgu9H9uR2vF/OKcwuzkCaZjKkMOHWKsnRF1X3p6w8tpcGx
CVyDWvS12eabR3DtP6ydi4UtxLwa0DU6WtrA4s/WpkJTjow1RoWr5lVBU7tyB30n7LfbC1y42WEF
l8EEJwOL2izgaPE0RFaPiHO6l6MJGdYJID5r9NIL3wkVJGjCYARPAQB9FrBlVpsazwUOnf1qm49y
uDICrE8/8+JUoxxN0IOGVACofa8YfTulIg0S99A5gGbOCbb2vUatTexCKou2fnRIvPaQPUIG3BMO
BtrfHvoNuTOQFeY0e2juEWsOzNPv7sYNKI93Kg3c19T5y52e/cRpj84urdCKWgmDCJAtlu6S/pAY
nsb+9jjABL4hWv6Qj5LtuWhdF2Ayse7zEC8ZTDo+6drK37+KndPfR0keStIgTgZU73IJUicHUdYX
odNqn0r93Lf7PsRDxQ2jFUNXvj8zNNurwGY4FwEUq1Vo+/ZsH5kfeurJa9zgX9Ozc7f5yoUmDnJg
bGdnLB1RI9YKjgW5xpugplceE0+7+yhdgM+cYNMeo33nZLuQxnfkMX2yd5mLDGAjvRTeGmrj6oxg
1Ab6WEB+TzKPV+x4EHSXszrvQYGlfraRy7s1FOfCpl4YmIWyrIV00ICxSoeY9yPzMfVeAsW+BvBa
8BG0YOF7BD0iADVmRz1heGmTdrJSnVLW0FyFlEPhWCnaa+5fn6hzU8YMAqkIu9AUAVNifNCLDW/2
nbWSkC2tBi9XDVXhibdlfmmnRaj3vNXwUfRfOsSl8wNrMAYLTE+y4vJLn//c0vT1zsJDrhooKhmw
VBAAiHKgQdaYEa/nU+Bh5yZm3m6DAE8uSh375ZsqjRqqeqiKeU2wGVQqIW6Ov29/oGsKipnFmcsF
NnCgqYDFWvKjN8mmulM5+SE4Vki19F/EctYGKK67CDOTM/9rpRFXhA6TfJ9LkCCFwT+2Ixz5Pcoc
MlAFrIDusLm90KtbVAe5Dzhw0HpCWET35/LjtX3fJXpDQidDNSV51Q0vrldwO1+d1Vmsgg1MTILf
e+I6ndnQJAP6gAIUeSjb3kG0hFp78z57EhTVXT/+NNyAFk5Lk2N+96l5Pb0DNJhadxn90dPg5+31
fjUhb/2YmbdaddaQtjBDZ3BQloTSgasPtHXHo+6EP1uP+TkF61DhMkelRkHZyn2/EMou9mLmyQAS
M6tl2ItU+2PpFKUzWsVPRbMGS7+GJHx92H83febAcVKoVTPC0OBpNKPNXe2DWf2lcLKndqtsx81r
5+h+SjVPd9s7e2Pv+Radsr9lgJx+BciVIEeLaxcZ/aV7WVZvF2Zpo88gubHmxEg9rftxjWpiIQIB
OgCSCbQyVA2zzZdWeKSpkTHyyCEtsGEvUfa64jQLwfTCwPQDzkJcHQCRFbUw0P5qEORsmu6iAwST
d+HP8U6+J5vAyULPs3drNCFfcIG5u54v7ersRJVadbDceEVKu3f9k2/G+4aGGHE8SR/VsYlwr69l
8GsbOjskncrzMFNgtUz8Jntoy8/bG3p9CoDhA84T3gHYx1W6F4W9rTV1AGR+rLZbm7V3U1PE71gJ
kQWptfzb5qZNutxEVIwnkDEcECwaXzn42efrsri2rQqzOyx/GIEwqR75WmFzIa7ABnQ/kMmDoxPv
80sXMdtKKrsvnskPcY8BimrT+Ujhu22wMW0HHUTPg9YwjZ3MXWvnLdvGWwigUh2j/fNHimXUQoks
VHCTbcypeM59UDI4vddgUt2RnMq1/4yGM54CX4y0OfCV98GCk2Lt/9qfl5zkOCo1XcA+d9gjSHpq
3JaWi0HgTe/tRqcPXcV5vv1JrwsEqMef25w9/yKBgh3Uk5DTFjTeoeq4N9+lgv5MHNC/YvFu6AmP
fStPawWChWQEbQAENPBD6SDXm9ciS7XgpTUEIJKPvpnMkaFu0G1FsCHQ5iikhw7sRFVLc0NGJXTl
tr5+1GPVuK0hu42MBxf2zMtkMM3G0ghK4vioufEu83rP9nCBoaBOtU38GbyYJ7BVDdR0xS/u8DVB
z4W7/PIHzCJDZBugpzDxAzIKUrXtiCG4o/XZHt9/W/6wh8DTQRwwSOZh3AYCJYfkRQc82JH3d+3o
VIwCq7NSAlwMJWc7MrtQ8eYTox2Du7MaPAPK0WbtR8jYA2nFya+vAEDmwfGCsIVkGr3zy/PdpCNn
nLMEpGv3SthgPMPvyweuNn7Z/7jt21dFTXxkxClI4eJFrEHD7tJUUhEAqnWYsgpuPybQ+H3s0+Yw
Dkm9LbomctSh/6lBQvyQoId42/Z15EcMAVkoKCWhCgXa3EvbfaAJqbawneDWdpiZe80a6cSUeMyD
MZTBYIRg6hBjCJcWgrgy0tyYuEgJ90wJKZjZHpIy+taag9MBzWWi4/sfFoX2HfBbSECxtEuTscaj
EDSPoFKoHmKrpO3a5MjiucRX+8fC7Fik6VgmEDJHNNIQdzGCit1r3f4HZBRdKLaC2suP6Vvygpp0
4PyWgelYWeKSzwDEhSRougGulIR1CzoQGN9BEy9CNjul0/p98NDT1Sr0ooOcGZqttNLjNFUjGCLP
6REQg5GChaE8RLvM+ab+Un0LZFgrR2/xfjlf3OzsJVk+ksaATYyRvch72dG/c+znH+s+cmra0+zn
Gnfz0nailAFWS+BrgfafeUxnqhmEADGkTyqCgTwvD11hP2AYSY4BHenR03dvu+j1g9MC+htfD7c3
Cu1kXn1ABxhMkhl07PLBF/p9P6WZqHmPHeS+qcxPNlhgrE+rrinuJFch1YoDTSu6OJaTfdQhJyEm
a1I+vTwjTMo1qZ/qHZm67zGJVT2Gwe+VNao3bWjzyc/BJIwYNWw0tv6ogjw247oj5F8xSY52rG61
KP9og+F7zAFC5MquTNa6Y1fB52KV0LW8XCUQ1ZDMtfALiolVQ0AMuLkrw/ZgtMIlgGYM0RrgcfHD
IvfEeDWoSVW8Ty5NVqmW8FHRIW5VBqOxkUhfv/MxQIFJHvr2KSRd+VjJEsl8lUw0EIyYQXBUAj3Z
mmXRaT5PdXkPEod+bW7+6urEZujYAxTp8TwHgP3yl0HcQ2+gRwENw0w+KPIvuaq2jcCwUEwk7z98
elTWwDEC0jeg3Wa2wF2D8o2ZwL2sO9a/Qg+cyiFIhBMnK+6l4tXgB072WfcaGisv7qVPfm559hDu
crWOwhoa6/JwMquTku8gGuIQ7c4MX5Vxu7LOq3I+9pSYOrDf6L1gim3mYLi4g2yQi8Ipbf2oF+rT
0L3YXekFASb4Y/QHtf4ky8nRkqx9o7Dvt80vrZWg6TKxVYCW/St1PXvoRLwlvAJeC/KA9ttAQlC0
akBnWk5Yy+8Qdjy0gb4WuBZXDMlDZCsAP6ALe+lFkhi0kAVYsUjIi1DlvTQorlBaCH8YwdFQQHGe
2HsZFPiE/c5QYLq95OuyGXbcwF4DO/a/AIFL+xoLFbNrIbxYNMfpbm92FtC2lYW3Vr+1bM9CbQOy
fZqbgUSO+Emx9smnYu08ck5YpKm5oBGMmlz+gNqOWMNliGj28U7JgGOG4JgufYYRCkjSNh0ACTxh
4O72spe+9BdFrQFGz+nSvzQKDs+gCqdAhhZqfEwA+KcCAMqTndnPqITcmTH70SV2u8KVsxQyUB+H
PUwmo+Y/W6ui1Tnali0Q6ZVGdZ5T04CqpuiprAQrpaNpBbNtBaetCfj2FzHP/EHNSoxRmIVcOB35
ZTd8g0TZbYsG9CH1bp2W/rrJjUtvAk+jAQWjGJO63FCeIrtPbKh+44p9Fihhg04agm6Jp1jVpm8e
Olt2Os78QIlXbt6FPb2wPPuUUmHEVT/pjTfsoQdWss1rpI+Br5mrScbCBQxTAM+BDgOgiXlTQBpG
IN0yxId21PZ6BGansjiGUuBqZe0lGQQxytAvrCfUDQ9jb2waeW3gZ3Gx0NLBE0PDPNqcQy8fUc8K
cyx2lD5acmqkhpbtUxOvJXAL5wNJKrADKvB7mP+aJXDcyliDM4l0SuH72sIYO6ZZjUr5JeXtVsrE
LmVic/tIXpckJheycKECoITi1hyZqJemmQNbXDhJtCPFNiJ7JdjU6Rby8Lm1DUc3M78RqPnYvhq/
SjnKziDTN+/5moTZ4toxPA32YnSUMe43c2XNFiEAo4UTQ1Uash/ai0lOVs2cJDzYKfFvL3vxi/5r
jcx6WZ0YqiiuEP/zogNp9reqQa4sdDCIrYS8pYCgYkgFG6sji5g3/FmKZy/nIxRNAJoqpQhkq/wp
V8pDqCVPwq4fb6/rus6Dz4ngg54IGGsAOZvFukYWcoSpC2Cp7YEGSknLxk9QONTLU5454OVm0RPL
3yIrQg3o5bZxfSH4ndueDvLZRZ50vSLXGdRblDwAi318VMJ2xV0XEn4VquAYX4VUqQ7qn0sTXVOW
ocWsAoP+lmfF3CHygCww2t1eydL9DHohUH1P7A5TJ+DSDuE68OdARjtNbRcb6JrpmATOgsfMCmy3
IyLdhLw4AcAM41rgNoMe0zCAumkWkFeQo7cYwciGlaxlwZfwYTEFiP/g486Palo2ejZg5skpkoYb
DpJtdrTCZMxdWwUwn5q1lhyIxOK1Lt+02tmtBjJUpGjQi8Ic4rxUakTAUhcKRoXqwFPru96oXBW1
WRNjOqn1I2vctlv7AAtB/8Lk7ENHPLf7bppOMi2Mqpevdi07ssg8zPI/mFpNi3DiS9EIxnFVSPbZ
NkQr1ZVu9FdiMFs3zhH+BVIPtZ/5gzobkKTFHIep1iLapQrtAQ+vyO9Oaw86hp9ZggtP/2FHBi1J
vdF5jaH0fBtlD7VlbBPSYrwChV4jOjCIPIeAS4tylYFw6dSh4gYcL+TQ8RSfpbJdw+NgsHHqctRQ
+3jPk3eoPpuay5rgNdbLnR69K41GVaN/geyRH8c1rWV1Jc4tHUwcR5TzQZh7jfPDAQAV3IjEJ9Kk
1ol0RWxBDYgBqKZeeRotW0J7CZg+0CPN0ZOK2VQpn56msa5uLeg4NB30g9O16tjSDWFC3A4zoVBL
w0z4ZQQQsibFpM5KxwrBANdso+R3VBS+vjp7u+DpE24DCGFU5q+ZzPMhInEbVyUY4AF+80JM1ftE
rlskblL32lmD+Q1DT8o2C83y2JgNStcGxIj1vOycSrGDlRtk6ayD/A5FwUmn5+oCKdpSMcakyx0j
/GakDxb7VMUOEg9j+hBmz6uIv4VtRu3vX3OzOyNuI1WOJnMhO1lgVCu8sX7TV4txC88d5FQTVg1V
KmQXs8yqgASrRhgvEc8xQHJkxW8ufaqtZ+rvRN1U+SZdC9bX1dWpIHVmclr52W0YxbzozAQmB0dx
62/Q5Xj6CU53vKIpP4Q0pw/78I/0wB3TzVYC18KmXpieLpIz00NY1o0dd6UT598rkOKoKa2H+15b
a6wsXEgXdqac7swOy5hcNBx2JDX1pUrClLpwoKCz40VJNSlcuf+WUsTzHZ0dyV4LIxH12NG0fR9r
QcfyuY+eZMktGDh9bX8lByBLJxPvRg2q6xiJx8Dh5fLGGOXUXEOSCOVTE8NetRD1pqkajMMiBhn7
ulUrzQtQjfWHrK3fZOgJPUjEHrR9a2aoafelgtnERJtAnoM5BL4+DsOjOhSyiRFwTUsfEM6rTdnn
urmNWCJ+JIooDOBmAs0LxwD3SoDBhUNT2Rh0w7ScjmEFo8NEviBSvU/lQvKiKQ5oucokByJUym+7
lZut2vTJ4MqZLUVuF8a56TSCWXdEglAKhTpp+aAFuvxSqUr6TuQMxEmSYgHhYDdygEJ1pDBAU4s2
3vGs1/DwAoeCq5hhjd9g8bvOZBqhKbQkfmB4DWRTqlE/a5XWl+7Aqx4zYK38AQErBE9djowCzYQg
NHwSVuo+AL9/RtuyR+M1azCdtWkyCdA4BLKR6kqqu0kzylu7UjHG06ZcHcHQLGyU90ReIdajmbjv
k9DmThXE1u9CAenYwE37MwlKZZdpdrRBmWtw7ZSFxh4N0QIkwEOHfSuwyTRoMCnkVibnjpy0BnO4
rGd/qnLgJwN0nJjMSmLG/YjxkNO6jslnhkb/DyVqB8tJgqb+xRslfy6iYmSUVAMaJZZkf6YE2/tk
FmZwVytCjp1ggKIm2CeA0GlHsOXWSbzD7YlLuretTZczVTjo7uyylsf7EfzEOz5U6k5uhfWjEmUf
YZ49BD9s3cDDpFpo+R7zvVp2yklheZCgjDAfkPL8oBUdO2GuRqq3Q65gdCKBBsAp4/BdOhRq8a7W
AwPtD1gtdacexgpTnSaxi8dSxOHBqAcNGLFyrEYQKFdVQk0MWBFPJKC/iUNoB0lkVJ71WkRomVSQ
iqOqVqjKQ0m6vPR4r/DgJLW1dhS92nga1+yfnT1UGzQKcwI6ANXIVhKNxReOjVLgJCIOJ/p60J4F
nbpu4T1ZiftfNhymbsLqpPbfk+hOS2geb7Xisx6h5n00rDX6hiXTeJajSDmpAwPWNourRdfaVQPN
Fsyqk2PTdXck+J2oGSVJuVFhbug7v1D7Q5WBUzwtIJRWrASlhRAIxKoCaDd6xKjOz0JgjsER8AiD
l5ZLClWdDTnyXseplB2QO63YWojumEBFN9UkKkhT5jVSRUpJo7QSaqScGsZdmRlO1GwH9sK0NYm5
pWWhOgfAuoo+9RX/SDn0CJtVUGIcTEc9ttKLvSILntJorAgIteWIu2OgJJiP5ka/Rjy2cF2iuq9M
GBQUCa/Kkig/d3U8Ylo/jYb3KIWcsVSfWkkG78EaJ/yaqdmNCXo6FchCmKpEtbUqkPXhW7YicYK/
ZoFGgRWNVfTEIYiFl9ss49HEYNfWALmMuMs9loETUJWKZ0n0XmxmHkgDPSGKldR84SlyYXNa/dnR
NIPYCLsYNlMwAOS1hlfI8+1LeSH5P08X56AhVtqR/sUaUWIiHHzkGPqsKbNWxlsX3PHcyvy9m4cx
78aegyeC27i/pbcIczVRbkBrIvXNQN90wRqPysLCMLAB+kCcax1ghtnnarWhicBJgBuTxE4jc+Q0
bJdGyt9nhpgMgWwSUAUoSc1rqS3aKlYZlsgMQQ5eky2G+5G8vZhrZa+lpzOABZN4ij6lwfNANRii
1MogKp0c5/W9Egkg0MYwgqSl7VIJih1GgF8RxskAYq8e82h0QL7zgQGqrgLDVgBcbaCYh7Dp7G0Y
GKFnIzE6qHWveeBo7VCAbSBZ6iZtXzyI1LAwLFR3YbJy2Sw69NnrZJYBRgQlbm1yhNpEOa2PUeVJ
Qm3lmyzE2Qtvm37E2amBLtCg9DaM6GDrUcVW4b9r/ZFEvwzi3T49i9EHA4co4qCoBdr7S0s85q2p
FHhsdahUgTzB1aIt2Ktt9nbbzuL5ObMzW1Hc2BwdEqxIm84LeE8sCAX2SuyDlOM7Yfq+TJIVvPZS
KwR+jQIVSHOmgDezaXdRTmRelw5oIiiIQmiY5l46foTQfFDCD/CVqqmb6Yp7e6lL5/bc7OzcJk2e
qWB3KB1Oeq/MXrRh2KR8xcj022d1KKipQRcM+DmIds1fr20K3FQno0TQoTsaaOF9EvCV/VszMQvd
SlEjDQhgIsug/Tuw8FFto5XrYWGvENgmoRtQ3kx9z0v3qyvZ7NKmRUlFLp/yRvoRsNTPWPkfKhjn
ZmYlBR6ltdFaMAPsbJneF+CmCqNTDPyz7Wndt8zY3HaBpfMrYxrui6cQHKkzF8gq9KwyglpoO4Ru
UbT38Wh6rdD3astcMxv8/2DOwt80UYlFW2xmLh6NyuAKHt0MPT5lTD1SGa5a1ujSh6dS2t22tnSU
gbD5x9rML6oOCrHxAGu1dD/2mGFRfzfJqSUQxQVcdO3aWCo+gSQAcj04wZj/mXmInkTqGPYjrBl/
dBPEKhvRf6bxi90zt+K/hb4GIFr6dsDWQQgI0FhUT+cGNYFubZBUThQJjxSsxOCpLkDVFDtDCGgf
N/jP2xu6dAgArLEnHsTpETP7fFkoimm6AJ3/AsIpwrgPArJR8aSlt+0srQxvOvDNIdBfg26tYTAj
nDXQQTVeNx4aVlNbeGGNF93apNuyqX/aA/OkTGOon48pklqzfi9kmRbR62CEtGTbYa1LOLnbRSSc
2OzOYMyz/LlsgdGINMCYVVPshOKB8xpKu0/jGsroGgA1MzR7aKEsqbB8hKHyqP2u/fE92+s77VRj
/MbTfdCU8e3t73VdL7y0OE8647YBShG+6MiDo38UW+HG98MpeOq2IF04CQezE07+COKwVwVI6X25
uW3/uhE8sz87CnmsMBRrYD/cSff2cwA6kOotdlGvfBkCb9yaeF471Yt6h+nl26avjsTM8ixgK2nb
i1ZB8jZaYHpIvoV56bdrCfZVaJkZmeU+NYv6eCI5ckYFoluArEFv/KmxBS1a+S1QWprVPW16eyWD
vKaYmNmdLt6z7E5gXQmbPFbedEc53oLywYn+DDbFE0m9712xVw8gBnC1l/+wqdNgKOIaVETmbaGy
b8CWpGNTWQrR63hTF2/sr/n0prWBYhjgTzwwr4VRqqCTuslGZRvdtif2H0i/3rfSUG4B+l259xa9
5F9j8/PR2VqCiU0YC7U/Y7aTQPuor52BqzbB5YLm3XMzJGCT0GBDl45MdzvjGJsdWKY0v1aBfPPG
8pcqvd/+UIsh7WxdM+8P49EeFAabdqTmKOrFJ9INOpgcUNyFoueaktfaNs7OQSazHHdeDH/UHkP2
UHWQCVjBW62ZmLl8aMfhaAYRvpT109Ip6FWpGayEy+VzBRCADK7mSRRl+hFn5wpqhkTvCdZB7JOk
OGN1KnTaYpBI27J0R6IXUwqcQKZa4FfkXk8hi0bVdiWj/Wo2Xt1HZ79ilh7ZuVZC/xq/QtQ7GT3W
UOAd6pnJj1DcZ5xgmN6d3q7d2uTWotOc2Z2u5LPVh+gvK2UDu0P8rBqOmmzHMnJBHHfbN69fVTgQ
MGOD3hX0uBh+uLTTjBzK6gx2JB0kSTrWoRj1ljHIDTCIBoUTYbasuFKj7cN65UlylVZ82QZn5dTq
xdzS7AqGyCcZFBW2k8ragxPETQGh6YX2YRTmLli7fxc/JUb7/s8cuv2XSxWmVRWDmoChEIMy5p9S
KG6AGlPzVFogkMtr939Iu7YlOXVk+0VEAAIBr0BRl66uvre7/UK07W2QuN8vX3+W9sRs0zKniO2J
OPNyPNNZEqlUKnPlWnERZPlwxGDY9U1e+5ZLw9LFS5naTHoEwzlv/IrQY8RqTIxDqiXaSgp/r2CL
PRWVTtHUQloo+U3aNWOXM9iywQvn9gSjHh1K/2bqT7R3zXLcif9/3ZBLogkMmObP9gaB2/pGL36D
lMOBHbTN0wG/QQHe8xn8WMNNRnOM2s7AYuVqqfmDEs37aLSnU8n0+i5D263FVO4GVvP/2QxoYP2H
LU9OxbU4zcAOgR+iUhA+t37fHbj1XWmDxAwiwy0gYzxgk9C9G7fClwiBctwA8ZqFhw54xFF8/uxs
FeGMErVAiIymC1EqiCxt9bxX3QpwVxNDwIYNJMNnE/rkOBmQOthm9tVO9gn54Qgx6o38Zi3WQ4PN
AQ86MGemrFXGlZEoRVmLNMM8dbQ4xB10Tqdv14/IajoOeAmCkAWqYBRBPi/GSkum2RxZlN4jxKLZ
9ppbChovLQpLcdvR1wlAb7yIh29jWbw1jfUAjivH0zLyErbGVm19NSzicYUKKnC3eMVJxwgVTFxK
NXRekibbhSR8BFv6AY0+D9MofhKyB6PLdibgSlG6kS2spunAYmHeBW4rmO4/74SeZENPFIwgJOV9
Tcc9q41v6ZS4Wfs4a62vRfFfNhivwPzTQ+ejL99bFOV3Q60fGzNBjoYyrPN+/euIAys7M76JjXov
xf850seZgMipgJUTU4b8lPQPGUENzAR1fDheCsjNhnhfX7e45ttLi1LOVPZOOk0zLJZ8rlyCVK1R
03eGSXpzUwJnzcOXtqSESVPaedQH2EqQSDvozFrlazlspDNrd93SiJQy1aYSN5oDIxPCL+eVy6K9
4pxCdPr73fW9W3sILU1JDlSkbRcXMSSbGrD8N/kOvXULhfck8nU88aaoc8tuI+SvmwRADRobiESy
iBAfSkB8KFanhhUsca9O9OPkqG5HnUtIG9fM7hJlvru+ULKWzYMwGgOwmE0TtKufjwrA8RTAFMQm
Y8++GJgvxgv2XNwScM7dKLvJC4/OefQNzDxC2cif3fD5rfJA+nViz+Fb9cPY+MZrMR/II6RSwJOI
1vXnn6NktTnFGgIyxs5d4DsvLNrM11adFT0/kKIQjAXIDEtFns0QpgBxcvhgPGpBcYp2veOPHviU
91GQ+OXgeltMW2u+Kz4qpN/EfLcMkylKgfFoMDqTU2sq77OpH6ChgKhp+iwFoJpHrfnYNOBtdq9/
4LXFYvLPhFUArAGd+7yhdZkhlVB7gG6nu4QEbR4j3/6DSIPJA9yhjgG8sSzAAUDGkKMNlHhd96HM
lyh+Yc4L/fdcDzrmG0B6hBaGjbxAiqAg/Z5SXKU4IDZ76rr+lddAtw7z7vqGrWY84AQGwMOGh+Dl
9HnHoPgYRuqI5k/q3JrxjiY3Qx5M9b7u7lVzV2g7gkcSPWv983XDq19qYVeK1/GodfEQzyKGguYB
WBhSPRaZEly3snYPLVcnHTAesTnKBuxibBkoIRPrL2H0gJZx7ullbgWs7DS/yvN/2y5GUo3zjFcS
qGRxJ0sPFXPIK9KAadabwXnEMvumt6g/zcod5lPdXFMCSn9eX+laKFlYlLn+wzZjPYGWp0eKyLP5
xem2ZChWU5ylCclV8LozKhrBhG2HUEPGydrF0X00fCmpB5IxPW+QMm8c6LV74m95IDEbZv52T4Rm
aTYz5mq9pAcDo/k+YBxkTAafgOSZ1eOpNbKzOkzH65u5YVXeTAC0xgTqkVjpeDeXd7y71+PXWrlv
jENdedUWd/baWVgsUm45YMKoSyBCCI1ADvlEzIGAdSL+g5OwtCGdt2KsCxrpsGEkjasYrmnELian
MO1ymtodGO+v7+DWkqSDN2V2MlUqzFnxRwoZnXzc1d3GV1p7AlAcMUGaifQXZbjPsYskUVs1SCS8
bkpTFmh6H70DT0S/M2ikBE4BWN5Y2MnFGtt69qY6Uu7A8QcuKYD2h3NcpelNa9rDtHFBrKwd1zm0
1tCcBaRCRknZOaRwWzzfUYE6htGpsUbX7sONg7F2GsG1Ca41CjAWMmzhw4t6T53OoOUX+IZhqMyz
Ylf6fZSZN0kFnH2idqep1wcfOdwtGGYmN+bF/AfLNDEnhvxNQ5CTq6+1hWGPLMVbObSfbOO+sA/a
VvPvdw02wAGXNqSQA82LOXdQLge8jnuQe98ZbeEmKWhyjOkQQkFIh6xz3FOXadAbIdA5zqDymmtu
wkegH0GgQnQX0FML9cDrDk6xvdIL59Mvk86TbSVV2IiiKQZgHPI6dDhDp2iLKGclqsO50YakovWJ
1/Tnj0zRHMc0Cl6Vev0zqZ/j+uUPViFyDGinCs4lKV9qTLUJpwb5cObsKhC1gs17qnw732KdWTsS
JgYl4bFisFwelxx0jmOa4IVBwpOu/FX10ITeeFFsmRBbuTgPqjlVfBhhorOfAP0Ah66vThv1oS0b
4t8XNoqk7m3DxqvFLn5WyS4p7sby8U++yK+dEn63MFFrkAkuByyjJDEGi77Yxdcw84Z6K1Ne9azF
F5G+PNN0YKhM2Mm7k0leeL+RAa39feBSAZ/UweGOCuPndUBHAyQKFjx3xgkUoEOkktd3ajUCEs0R
rMaCaERO9qO5ClszwhIAA3Paw9jsxBSg9W7EKmQSgRNArXADmPX7FCAC0tKmSDiXnyfG/G3v5HDk
J0dzpz2w867xXuydy4xB/dfm7PjGRkdhzekw4Gc5EDWDdJuM7kgpyYAaFoUA5ZyCeAPlAMiRX9/L
lYQH3AO/bPzmdSoY/FuxrMrXQOsT+XN2G7IX1XIT3e22HjercR1tQkxSYkgd02HSzc3D2NKaEQ/f
DmSa6suIWToXzTUPagUBO9t3KijmlJs2SPdbyN7V3SRg7QOkWNQeJL9voLJDO4xfeEw7GfGpHL/a
bKPKsJqXYLL3HxuSkxR5AkqBCE9uyFe47IAJyffw3AXOPnbpY+RrG12R9SVBelVUQ63f5qSzymBx
PGNJtoZ84/uQ3U7thon/YOjl+05UagQIB4UEGYfT8rGeEqZwjNmy6gVj4+Y3U036V8POykNXhvrX
tMmdY8i4crFy3p54pmU7DjDKISzU+Bjxun03xlD9qHgRHsCzMAdcAb7MRamA7Is+CoMx0rsTBIt6
jNZa+fyeTK3h0WjEfd+Phlq6SmXXfjbx7rZlKXykoSUA6J1+20yWcldX4di6qj3N+0qrog+da+kt
zbryISyb8Wxw1t6nSt2h3hkDNQxVH2cMWAce+UjVv9lz0oEgyWgw6KIjgXvuOsaQb/TsUgD6m/lj
HomBbfA31G4eW43tzsXUvLY0MfbYuOERyUp0BKORtnNCvDLdrrONQ1yOYvJpruozI0T8spAfe0wT
+HrV5bk7GTH3c6cYgoqadaBiGiTDfykbA0C11TM0vVjkqXNMXqJ0tk8DbQBvVsecsF1opFPpGplq
nPVSDQ/R4EDYqGzUpnE7bGIwZKALMcEt/z5qNFMOfZcyr7PM3gk47dk+mx36lrUxgCyqqjxzJE9f
59AO73ADGTtFi0kH4QuDAHQPUjPDJ2lkQFJETbQvZNYdPzW76WRVLXnr0lr/yyiYej9YKd8VUFdC
tQLSeqkPIoH0CxCEQ+VFTpH+yENzPHGiZK9c6/tjkWuzVw9Tdov/eXcb2+DxaVOL3IbgX/kLmUR8
tEed3+rMrPy6mFnpYiiy+IJxIPow5JHDXaerCabaDTsdgjCLonTflbF+LPSmfUg4qQKg2ZzW44RM
JxDAD1+tPlZ3sAZlPJOF+X6A1iq4HpmJ4UZIEF7SsOIlxsdEAu2M0VME5q7HIp8xt8QBlcYsW1W9
RwaNHbduw/idFzEdXa2DOtwN00rnhUMaJeBzWp7CTiXPeVeS8GgMCTt0iT4/aAPJIeI2mZ4SKtaD
aVXhsdWQjO17A8CQXdVVoebSHF0/zwAeut+nTTM+pGU/9e6YOuF5MJUMippKdwhZibkPa6yKb23O
rQc1ZHYNBw/Np0gzm9zPgbB8LrgxPulRq311SgezSCm4B1xe8vw5J331YaaoaWO+CCBJN07i6ks/
VM2T2ZnMgXgeIftOMbIbexiB+un6MUiLBpPD1aTXbqTUxc+xH8adBhjNs04ZhBtTG1AFF3P/Y7nL
mBM/kQSz/xkzYzAhozLyrE+6EhRhhxxHLdQU0lfhOLySOhqOIXTIYHWg9GYo9fASkRYHuFAx101m
CDDEWdnfDEOivk8gH3f1pDLw0yEnl/kTlOAuWY2SqgsK9PFYhUxB6KB1Mu1ZOdcno8as+MRncDo6
0Ho/JhaGmqBCBBpuc45r1L/NEZqFPPkBavXhpbSc7pjZqQMKQbSg7nIUyHIoccZ+WRf1R2SH8QXR
sPOVOpu+WZleBbNBFBQn8jF2G6sEfyrG+6Ib1jPUDZyJhnsQz2VP0FjGUeeN3rswFB0hHFgFqAYm
t0ZZ8EclnOIDjYmJ45CUOEg0bncRyccb6PxhnmimyTv05RTXmOJul0GI5zAASDu6NDJ7v64nC20n
TQe1o9UB7GBMln3XGxjDYzw3dkWfmMO+pLR2PDszwGAFGezGcYeCVa2vx00aoyJWAxNlgglEd3uD
5LvOYi2BDo+V7KiWpM82JyjS582oYMbJMOvJmxsDKE1HbZKfMRWawWNRta9V4YS7idTlu2WE7aGP
0ySYjLR5J5HSHiqQQAFG2mHwwKpLn4hNdzSjfLTVGUNUg5HYrgW2rQcgAK1z1DrNjWXb81GDJ750
mQLO1Ot50NpVunynSDe3UiGGhgZyrSrbVWAHbcxXzX7932xID3ee6AQ6lUhb2+bEuy+185SED9dN
rCXfi2X8nTkvslQnzEEpU8MElCnjtMJb6N/jeZBvOIKDEvUUfKXPafCkdlDIy5C/ZdoJMFkF021q
uJVriyRQTjmWRqSP0ZN0sNQWRuhD9gHG9ct8UDzqd8HQu51XfqiH67u2mtwvDUpfJklBfauLVQ2e
hhB0Px/u+xvgru7JHqpP6nkrFxW79NsC4brQWgNPA5C5n3dRhRwmxniRuE0YzayHe1t56MzbCMzi
dKNasWVJOMzCISoEjziHsow3qXsjPkS17Rr0YU4gWbrxklh9laG3BtoJA7czmjCfTfE0M2mfwVT4
wO8sbWcCL3EC/4O+Iz/Cjcfy6nH9ZUv2c10rwyrnsNVrvm1cZiPohz85SlDOQfcMpUZMz31eTj1S
PdVCNNdBSoYhWbfNNtawWkj6ZUDmHUrztqB2LEo8/QvUKcFYVYR7uiUcs7pTQExBON7Q8B/x7wsH
sFSWV00nHnjWfogwmZ+AVm7DyfS1pSzfCPpnI8RIx3pI8EbAnO8ZAMm39ng37CLbo3t+T33Li6F6
9daeqOvsy5+5h+vixdDcw4Dy3W7jLIv6gny2lr9FOlsx1F8TIjRme/I4s0AFpkmz3nXniwpYKs4X
Bs6SKTD64LrdtcgLPm14CkirAEqRzNYgnMcAOqqySrOvMNae1luSOcLhflvYwoJ0lKOu1CNHAFKd
bvpaaj9SYCkdSK5Sgr4q++6koBBox417cfVUY1IH6mnA3JiaXGtpeEMajf/9aXUvBS4MRYiDDZJA
L7pj367v4aYxKfBXjcW7UYGxRIjWgISsDzrcMLYZsPgwsi+h8YNXPzeMCueU93W5QumgFzVHiymD
0Zi55FD/yE5oXnjGd9Xnu3Gfv2yYE2v43RweHiamqNBNlm5QAySlUagI+NJDDQ709PiNedFt61oZ
5ET0+zBojmh12ZfobqsnuuZAABf+Y1naXaee4wjKHahcQ670mP6Mzur3+pXvrY1i6e8Dn6iVLQ1J
O5o7CQsh54yWE8ixn4rXYN5DShEM74ZLf2S35iNUJ7z6EuUuvdQv9kY0WoNFUdGGRfERPNIox+AL
LEJeYym1bpT4oLfFY3tn3xtQD9pXqEB7jhd5/GtxP90MRwo5xy9/8m0XlqU4aDpx4cTCldo323Tv
kCJre+oTyy2+2zEotKFN7Tc37BsH7YO3KbWx6sgL61IIYgpRcNnDevU64H12uNMsN30d/PKk7Fmw
JZqwllkIniloMwE/gIra511mTZzqVGDVi/DCwG9Cg7YEz+RtuNXAXLvBloakuNdP9eT0AkKu1M9d
/UaiY6duuMxa8F6akC5JXsFdmQits3UcM8BjNPIHeTPAHOhaghnfBmnE590qQHVr6AJs6ww3w7S3
nJ1jbpSL1y7hRctMHr3SmqxRtR6NKWW2z4OdnloGppaCeYTr/nVHXzNFKaQRBczB+Q2+VJSzHUcD
sCMxxKszgIkwZ5sWO22Te3rNpZeGpG+vKrw2slYYwvzaGXW75JSjbrSz2qa5h55u6NV9B5ESSr+O
qtb4dDaDlDLidQbbugrXHB7dOKFpgGlL+++otwgraUvmYtbxSLCSQAVnixY/RupNCwWPUdsoJK/5
49KUFEfyUq8Qx2FKDOww8jDEW1imdQvgMgOqWfD+SrcQSdPM4qIa3jb7sriQfiN7XvUQdKj/+/fl
uyZ3bK0e8fer/AfvuB/lKEg51o6AI+i6L64Ny6GdgIwLMBGgVGSJJjgiMBs1TNk99TG1g0RBCcwI
VPsoC7azBSy35eoR20VJccZA0mWyh+PcdCg+9i6H1AGZVZcNzqHTLl0IWdZ8Yy/W7t3lD5ScGJz0
3dyJveiULza9BxcRtJbiwqvaU1UeyBbCcnXrF/shBTOUdXEPMTQhEgA+Gta6tJyg5niIUIO7vvVr
kXm5MPFLFicid8Cznk5YGMdEBHlplYuq7q6bWPVTcDdayJTQBZP9dFByE20kAAq5fo4TDU33TXTT
+n79MiG56kQLA3Vm7FeH6RIvzrzukgfRztpVPr3rjoqf/2TP3ZO9Ea5Xiw5gC/tnadKV0M9WrJTi
O0EuhF3ae0EJeeLuD/WsQydPwyNpi7t4NYL9suhIYy0sT50C8ExA/hiY4Jrnxgry9C1tzkq2NVq2
2uhbrE6GMYZD2IKaC76RHuczuSE+yqAXxyt37Nh8V7/rrnWeDiYys8d5o2W14TKOFDxBb1UPlQ6X
iVl5KDg7UyM9XPfKdcf/59PJuU9D9GnkITbSod2+IAMKxLmbWumG8299LylwVH1SG1qIPZyg36ti
ci7v3Srxjf5p4Kn/vy1JLHlxlqdS1aHNhF3TW8OnxUtGoelsb+zb3zBr+fGz9AopYmDq1mhUlOW9
5NU5Gw+j7wQhRqmH9/YGFPen/nFyt9xhPfr++lbSTReqGrOcBt8q4gcV8zt1czsNtxVF4Y36ubZ3
SHB9J9cNAlaPxAiSy3LI0jrKRjPtkEy+DReAk87J/XwiHvty3cwagBepEUSqQeADEmQZIlTyKRkM
A3YsdmbZKRzvUkyn6doXOhw6dNMN19A8QOVcAIz+JPAL/D76YwQqeJKz5OOcoIcE03FzyqHhq6IZ
F/P9xgJX3X9hRXKWnluJCfolTCdAQX1+gkR9wE7lF5DNRdSrb6Zj9QQa8sEFuv143fTq+V5Ylnym
N/JJoeLWAUEft/aQ3MS86J+EqYUN6dqpcjabswkbYxYBLo/g/6+pYvAMxzTWP19JumCioSyZosAC
PqMbgryt35r4+nty/LfzDGAAdAktVLLlsYosdPQ5F5xl4PTZs8fUN4PKmw/0NQDLudff0jcWxLjU
7KA5v0xuc9h4uK2N/mKNv36A5COjyWzAW/EDRv829J3v7KY+/pWc6ZFfCIR1ae6eio2ovHq+FyYl
5yiA/6ZFhjGA3ObPHDmQm2VDc55jsHVaZAKYLp0e0U3+wDjChl9uLldyGsiEji2tYJvexj0mqX3n
jgd0zx7yL+YtNGEVMF662o4F1sb1sBptLCjtQAJXKDD8NoGbDA23xZdmpqA+J5jzfx6aCp3F8tw3
lpeP6kM9fpvbV8zIgpo73Qg54kPKnoYBHhSxIYkAzKlUbgD51qDXGlaecfByBqo1qQejV8wfTlqC
l8IutJfrMWAtjcAEMOiYMc1i49X3+UKkzpzTysGCoUfjKuO5L35cN7AWZAT1FtoLAHjiofTZQKIb
1agSvG2tcN4LQF6pqEGEovm/NwMbFHArjeJSksyAJVdr4x7rcGJXS0qgC+7maNr4OmuhemlEOoaw
PbLSgJGYfGcWYAKHFLldVz833ev15az6wWI50ukbx2qK+g67Vo7QYhwAIOCzpwN6QNr365bWvs9y
TdJZQ1pHU7T38UR2PqIInCdPlrW7bmJt/hnvfJTVMTPriGmfzz5goG/fKCJ8VZZQcN5RPzsrf5mn
4Rm80PvrxtbiFsDE6HMC84skTLKl61XVsAGjKXn4YbEgsQChKgGqUd3B+SBKUG1JVa9v4D8G5WEK
O+0wktnAIEScdnQEupC2QQYcz/V1rYemXwuTEafJCIKeqRJ2TnXvPTfc13/UttcDQhi1rsb9Orhu
cd0Hfy1M//zVysLUaj0XPpgENN8Zhp+nT8TYCLlrAWjxveQmsZnrRdZVsELqtwwV43LjAbr198W/
LzJ+C4rTY5SpKDKNHm8jUBpupYmrHifSUwA9IYIkdzh73qRgudSQwFlPdQu98vG1Vg0gcAAeOrIJ
HbktoczVOIQJPUyhQ0vbkWt0EYTRgeKARUc7sxAUAjzIo8EdOg2VkA0vWN2/hS3JC3Twpppmjf2L
wRakAKpAXq+72WqFQMzr/3c10p2X21MOumVYAKvbxE9l/VREj7Xh5dW+A6oK1RAOhZ5gAA5MwyTW
lgTR+sFCm0q3QU4GJjbp6giHjGpdCA9UYg3agpnVTy8GU4DSqrldQEcyBH0kGavH1KLZHfiiII8n
gHu34AADPTkATn9y8pZ3pjiZC59VSWpjdhQ7AoEmt9OBUM6Cjj8Zf8DD8Tct5n/vZumW0Qpt6DsA
Q70Q/srQzk0ARNEwUr6Fz1g7IssFSZcMs0PalRDG9QpdxaD+B3pVRvrUGned5ecFOzT2HzQiAN4C
DZSgWDblrMPSIyD8QoJv2j9xfdcMp9bZuNVW4/7ChPSRSAbWb5YaeBRw65JAYy3M+SWHwNv147G2
dcuVSN8I13NvsxlmIPrR3pjWUOCRo534yKjfmPxkOykm3Xh0Y1TFVuVzNRFfGpe+21CX2qRb2MbH
1HHNO+AI3xu3zQ/qDXnI/HqnP+L6OWzVMlbD22JnpSt8aDsGtU2xZFK4qh7UyVMR74sYA2cbWeNq
cPtl6e+i++Kgcd70dlTDUtyabm2Af1/fCJ8bXiKHaosUFlTwYCE18LouAx3wZiPbmA3aWoYUo51R
KwHWxWfqtVfLho2n6z64+kFs0NtScJFgFEWKkDnn+WhWHK8iNGpU08vA1JfeKuE9ptCuW1qdLcBD
HRUX3AiYcJeWkqQaT4kgToB2uxuSm77/mYZuwS9KDanmYjeQg5W9T+Ftad5jJm7D+tpC0fISgwYo
pVE5ecyNJJ5ZgY7U8OAExr54nA9F4hrHdneefAuwH/dce13jKRtYgnW76OPbBujnQSnwOeCHVMm5
Epb4gLz5qGPMT49fgeG/G81nkjQbgWstoghGWiTimPNHP+mzsaJApcsW8xTg2/fG+Sbj30Ziu2bh
xflNn/hN+9f1bV01aNhg5gENE/62ZFApkeSVKJQD71LcTM17A/1Pe7zE9gDNtOh5hmxYBIqM60bF
H5Vf0ki7IK0HVniHyq1oC5U7K9dAlZAYmLpJjnp/M/Vbqd+qEWoKLBTmdH9TonLssUN7EVXX2miC
JpyPVazum2hTPHUN7QWgB7QCwb6DXqaE9agHPaGJJcoCLL2d6rt5Qgunbi7QcttheiqIq/gePPWP
E288J/34g50ERhoiEBC5J3LHvRw6R62hlOFFyWma31R60OqNabq1fQSnNEY0haa2LkdJhXBUqhXU
QB3OPWsE/yAi8lYLbC1KLo1IoYUmM2R/cxjJqH2v0u7ByR+v79SWBfL5ZBECxcwpg89VZg+m2zsz
3UhrVnNVgO9Mwc2hweOkqzFRJxYNNV7Sjf1FLcCCcDPpT0r3wuMHDYpSt8otquDz1ttTpDLyWVpY
lV84MTKs1BR1jyGZMQ792taWW9p+vsVYKtKJa3YkN49qdRhzFXa0iuZ7pk8P/filnp17On/PwFTi
Wsm3619s1fF+7effgkiLBIDmCSmSAolpYmKossk80j0m1e66ka3tk9wi0xs9qkMsq3f2M2iPZ+pW
lkvijZfulhnhnYu1FFYzgNwZZkq81NJxcjP6DdKlpboFXBcN1GufSWzqwpAxaamlA44AQXIQTk4f
c4gPdhuWjzV0U6Kk9HRTx/39B2AOtJuIBh5pcLxCEv2zWYdHmCgRQTDt1VObW5e+e77+odaOl+ho
QVwY5VCEO/keNothxHAbTFjVpRLP6XJ2Wdy5GSeY8q1QRjpZJPcH822M3vRyiyRv5RMCSwI6cEzC
gnxH5uejfadlIATHmwLd8qHYc8w3qF9Ntr++zhWv/2RG/IzFB0SHA0qaFsy0LSas2vGuNaqfba76
182sHOdPZqTdbLu56plgiUkbfmuAJc/CUOLDaDm3dRFCg2HrJb+SZ1hCUAdUP6Dc/w1FwTVFrTi0
kD1Oq1dDL3Zx9xOa53tleIJLYWDnm8OGja1cXePCpvj3xVYqhjKYVauLkOXX81OdPLguKZnL2w2w
1Oo3Q3aIbIZCKtmRNrNs6ixiwtAwFfvOjgNIU52qeUvOe8uMtB4y1pE1qDAztvuK3vMmSOPDdbcQ
v1QKH5DoMU10OXQcZhnJ1IZVmSc2RTgcMIUC7aEa1R5MwEIkbau5uroazOiDpRGFDrQGPn8d6Frj
SAlTYzz4HT2QsfPSrVfyuhETmrkEEpJg5/1spMkIZhBNG7UGoQOkv0xgBDCjjZt/zc80FcBK9Giw
bTLpShSNuhJ1CsDGXNuHMToC3Ej8yoDuW+9gonREwZEVG19qbWUaRtht5M+ISXLizgeK51AZpUjG
IJjn1FnlW04/BIzMG8tbC3xLS1JEmmeLYuoPy4sh2lZ2xjnvnWOUxz5umuN191tblA44Eog60I/4
7fkDJsswdRIUT8uR7gYVPOGc7qba2biN17xcp3h9wNcpcnfptoLgnpMWDA9/BxpebNob2EX7hlru
xIPrC1rbu6Ul6d6PlWwGdxUWlCsBiBtdakGRbteTp+tmxJ+Rj+3SjNjXRaTTFB1KiaLMnZvznTU4
+6Iovesm1ldi4bGGo2T+NjSQZqmFlijqGFn+cwL5lfPF6naD+ScOACbg/1qRQhxLNFLFojbYlfdF
d5zAOLmlMb82KmSBqRTveaEoaxJps8qxzxJV8HplGOVLf5Rn9jidnhUvvRkPZlDfsKN1Qj/3DsT8
F4wr3TwIRogtoP6apy9/hHSoWJY53SB+RDtdRvNV6aCA3mx8si0bUvCrx6HGjQsbthEY0duggSJ7
C9C3FvvQkIcEohB9Bk/aZ88bUz0BVzXuJMbnb2UWn3uS3SSEB2maemZlu9BEbtzrrriWSwgMu6jJ
gIJIzsRMzMsMbYR1sb4EZciF49qossJt6sij0IHU0Uja2Mq1iLE0KX2uvtTTqFQRMarMugAR5+lD
9r0vtV3m2EFvZRvBfWuF0pczaiCjQ4pdnQpIS7bG+BGWSnOE0thb0avvqhMVu5A5lwx45I3NXf+g
vzZXOoEKxmvHtMTmzpY27tUSRRNQXvZ+ZikfYxG+q4V2G5tbZeW16IJ6ly6QXCCgkCk+ojnTp1IR
EXm4weOFjIk7M68Of173nLVuN3C80JGmYtgC8LjP7mqAq2AEPxDOvk5v1YR6U0qhV+/sK4XfZMl7
a2dHE1QDZjQdIrP7ft38qhcJnAWqd6CMI+Szddr3fQ1iGjwhiu9tksFxWKBHPS7WD4zsbHzI1S1d
GJOuHmKqLAT1NEpDIG8v6WsyJ0eniQJT+ZPcHn/un2VJm2pi2J7TGsuaoN+Ha/fGyi1kp9ahG4s7
qO/6ddy69rw5mrG1QvHvi1sPCmug6h9gN+blAdS6Hjc7yOBiGMNJb8dp8gDXvo8w56Rz9RB27VNW
0juLDa2rtOm+SjpXg4TAH3xiqoKcVRDVgF/3828CYUZaD504PqiapnHgRD41fJBFudO365ZWD+rC
krT6warBMhhj9cb41SBulh5SdACANQjFVFu/4brid8sZBtiu/lmXFJGKCaRGRKyLgSFSnd5CdD61
aMtnt6xIwSceElMxU+FJJuYhdiB3cJETbnyi1eC6WIr494XbkNbsYm0Sn6hr34jTnuOO+n34igms
nUHZjsUfOWZFrn+ttU46Jq3/2UAqId85hK+rUlgFMjcgjB0hieBpUEPtrfaAHB6lfe6DVuyx70kA
WP7Ojj6gaX2fxsfrv2Rjj6n07morhYaYMBONZd03Yh3iC2xfKu3GjbmWkhJK8DwBKz0UeSQzVtqU
ppPg5RVZZjBwegAnzf5PVvLLhP75Q2Liho2RggjX9NGJWzFg9vFrOM8bZlbDzGIlUtQuSFvYENzG
QZuiY92Ut1r/qOXg9x+39HjXOmyAsRqg78TMP1BS0qYZTtsoJHaQFYL4fISmvPmYgo+cvFrG2zgH
XXhnQsrWAAdFt2u2phw3rUv7GSNfbowaC9VR4SqMBxqfYtsbSgid7tLuG0hXcB4hY9jrwLwNu+sf
czWcLZYu7XJjDVVXi5d6wcAAzb2Z7iPoLEfZS+64xhYp5Nqc96edlm7HKIrLOMNb04vni9nvSoDx
zX4/sxp51SNRHlPdH/lGK3jVkQRIWRwIaO2Jk7kIPIqTDqpTwGYZxse87qEu1uxyW9l3WOL13VzN
NARhMjh8DNRMJUfqJzObQh1vdjPugbHTdkpn7FO8MGbjDdfWRkhZW5gYInJUiBeC/VyyNhWRYSpG
gYSfWI1bJ+mPtnJ6T48oc2fdfLm+ttVKsAkIIRhgLFNX5SJVVDh2o5owBySfsW+S8tw2VeGbbTQe
QThL9x0l31tWNe5od4VPRjuC/N/8lNFyS3NsLZgiqKMnDs3u3wVH9KwlI7Ks1OOpczI6EPZX1m26
+cpacVf038SjWHS+QaQh3Vktj3pIC/QoZbJHO/8o+4cCcjBT7wF1Fee7RlFE2+L6Pv/+VWETBTpg
rgm0u2WcjmLrMStC2OSZpzVPgturoMdi2KIT3rIj/n1xLCy94xG453DpW17bPU15YM13tfHlf1uN
ODELKyUfINdmYzUmKCRiG0PD2pOhoiv7fN3O7x4hdg3uKcglIXkgxbGKxZDwa8Vq0qehf8jVu2pL
GO73w/3ZhBS7YrOcnf/j7Lt25caBbb9IgAKVXimp0845vBDetrdyorK+/i753DPTzdZpwoMBBgN7
0CWSxSJZtWotdzEx2l+hvde4H5YopX/PslrE+RmOnkdVh5YmlF1BOSzMWQtOMmVagNtj9RBy91F1
OknmfNWCg/cQsn3YyCKow9CSiMUMZYGOe23yRoy/DrkYAfKjUATEyxIJ4NNV76JqasY/JQD7pTE2
BgOFM7sr0JJ6edXXfPjYjnBx1ccCeLcBCTgr98Mso6ENzkSUpIhkPGvzhQIYSlDIXoF3Voi0XYuL
W2UhP8bdO738nQ265Nr2J/t1etHHUw7JFXRkg7gCsMvTGbMUu1LHHlfw6hp9HftPPaS2Xwfss9lO
QU5V+nqjH4yNGaBrbqZvOZDO/SH08cCjeMICo/mDBSGq3RDd2V6e4xVWDXwaFnGRXVqyxML5ydHj
VUwFbq6dWdFmfFY7RiOQlgDCTnl547rfxEoeWqPbpMmD2jc7VICeO93wVY2Dy7NE+KplL5aVvQj9
cmhkGDiOECuF6eJdxhpwW+M2bWVXbO6ueKxtjdrcTNiW0ywr766Zg4wmdiWSpPBoYQrKEqTngw0/
481cfUw2A0tdPju27pVZ1mQ0mcBj5yVdbe4KJUfnHSG9TefRHg4h9DEDt5szh4IsoSwgT+gsfJ5J
37ww5LfuzbInpn95zda+F4Uky0K+FdgREZ3G5p4h0Y7pmfDUoSxVfWUeD05cXo9K+6uIZZQgawel
iRIMhEAJdgkq0qfuO9mRPYbOcodVOCQCG9UfjO4aDbm+PU8+r11kmHJwUA1bQAtlq3NWfEdLw59D
WkNWEt4gnNKxGjVKB/0xXCqzkcZZCwkYMCc7cfw7jQAOsqPKR6AqAhx3oV/bA/++PN1nhw8+AD+A
5ihQo2L7iu4xjXqVtfgAre5Div8ZacJp+GJKI9NtOruu/7GE7Dmq8bhkiqRMSyItQWWaey5hb0XW
954L4tKgRXZgNAHLAyqJQsR9+lt/EswKcTZBOpQZGszWgLmAEDa2fZJmNCoYDf+aT0uwJaxmwTkw
vAomM27AYlNgQavdf1mufyZRhLhWHEndBHa82LkFzyYdhisuQ9GcnUynoxDhW06nujNrMWMhSAS4
AsSETiEyftfWvaSqtszHycmxWEJBEoeGpiNCC/c41Yojk5EGa5McBlAkV9Y1cKl00rxxobioNlGb
by5P4Fl4EUwuf390qVMjsDQiKQ6q2l73q1IDmVv3lBa1r5oKEKmyE2h1Lo9GKHhf3IGD33FhLjMn
6Lztrf6hbibPkGHVVu3omETcXdDzQIRhAUVQaNOEK5GTZTduFPlmnwdKhXb4QgarXZ3BI1PCkNBj
7/Zm3yJiNOgm/WGNuzgdkVIsPG7JEgzrtvCeQNUVVwzxEdPpzlDlBVzRNDqHTuUPO8oOta5HPh5y
O06kgOUl2J955PKA+R+DfyTZjtzDtJWu6FXsYMCK92pFDlbcXDWhui+69zaq74AepUihXkOtxYNv
S5xzNRgveXGQLQEXJYbIesxKliGpAdryyk9qKBDOX8xkkoi46itHVoQFLMF03LUJrAwQBbD7+lqN
kk0HzcXMlCkpnx+uy3YzkFbA3dO0z16EDri5eZjDltIGep9BVg1gmszXQ5ASE+qE/ghuFCLrdl6d
RzAeoW6zHOriqap3Vp1nw4C4MoGn3RoqqhmJbymtBOi9Gr/+tSMiKadIGViu9NwrU9fLjE+oEQ4F
RCvRgI8+LpP/NF0SXI5fy+KcOeiRSeG2Mjp6YSoGTGZYMBf7PKV97jX1Z6IVVLUkQA6ZNSG/NzsV
+tUcTCSB2Dt7CpVHy72JyBMSCKHsoSKbTOFePFiFRQoVtqy+DmbFx6u+nXEteC16tDNrfoqXwuW5
lFlcnk5Hmz0FFzkAH7CoAcXRgow6ccNgmKGb3GV7ZLxfsni8Q6vTr8tml5+9tITClUsrtLh3SpgN
0QSR15kfgXLwsolzJptl3+FSt8glo3Ap1g31AlA+O55wT1Cuo/6V1+9tc2VAzUHfgeabF7ucbOY5
oyx5cFQIPaB1wLyyu70B3bkwlrwQV7fj0ccI88xBst5PGQbcW495NwVVeoVciMTI6qweGRFmNTOA
jRhqjDhNDwYfg3qSyY6sxk30FS75UdDSis31NpYqa/sZsQxTqPW/GsIWghunliX1V+fryNDyIcd+
SQxWJTUMDVVLyx4M+MarZkli17kRyCQAgIsuDqgAqeItj2eangH+hUCC558CfYWyIxtQ/v31spya
ESKIYsehkRpYezBl9UhdqyBYj1sZEdD50pxaEWKHgnbQtm8xGGfW/Tx55RDhqNnXYH5e3lfrdpDe
RHMIbgkiaNkZKzPJLNx9SGtte2YeZrzgqDG028HSe8nUnYcnDGppXYKzafBsIdTrTjpXIxnRogQ3
iKYnI/Ec248WObwkwCsAu1YSNs730KlFYbHyyLDSMFNxnlnzrd1w2rrhw+UZXHW7pcT3P8kIV/Dt
3h7RCzthUIqRfRXFQN5SYrMtSyH0cNnS+d0RVRPArgGvBR8GelFOd1FWIW+gTQQ1/rQ86NGub41b
0ui0/kCC6rKp885KdHqBaHgBF6Gl5qzjBVoaeurkFq6Nk6e9b9SnkeoPpVddASqS0tof3kOv+9Jk
nRx/kp2nR8mpXWHBtCZOnQlKLJ5Nn51Ddj3fN8F8128eNKjk2rSjxbbDH9sQfqbPZjB6/VuzVQLH
NwMetLvkVfMsqvquV16XfhsMb8avyzOjL19w6QuFnemUJYeeyPKFd9E2eq7e7CDyHN8N8AVXVTAg
DTgfHKo/gvQm2hpUSvdzfoU5nSLh8JlVMIl3Iz4AEkqcv2nWs5bsSX4/GTgpJM69ct09NSYcQrGq
h6Uyw5ie+Rq5McwghKaHCsAX37DqibNgriQhadXNj1xP2FDT0CdFHMP1liqF0aF8ZkMXt6Q929my
E3BtLg1Lg6wSynKLkOXplgJglPWlYmNLlXRUDIruCjr1IE8Ke7/jVzLE4zn2Ctvq2J7g3kUMHdwE
Hbdekb60hGbqbV594vXnueWNMqHcvXE6r5GJAqzFXWTlgPLFywFUsULgGKtRidKMwWPGO8gfKZCV
ycJAg35OCtCQ+uLIiqFrMZEsRVDkAFE3E8Ux3Rh8IxPofL023Qz80y5fRybZh+eVekzlkQ0xcVSb
eqW3XMHJxfnTXMw+9KD7NP4kEGjjk3avVeSqMjNfdQZ0CoRBOr8BvCsJyed1WOErBAdKsjjCZ2Ck
w1B5lflVs+IhH8uNhu6RWH+dhxBPmWtFibe875CEziTFo7XNcjwLgkOlpWbmboFZsICprkEkM5O3
Wbs2k3t7lFClrXnRsSkh8JVFX9V2g6GqyDvyCtzWtm90v4xmg8t22uxsGXvtavA5tihEutI0EruZ
YTGdnpN6O+ZeWOYU1Rm/7V8aOwygNMjVv895njqWEPJG9DeTebE62i8liLyI7M4lm0ghwDm5ZjZN
BQNNMUc0ROO9MvS0KWIAh8vAMNhrAZnquTAfLx9da8HueDqFMKA0rKqgqo5gZzEwhV+RFHz3re1V
0e8k2cd/n5VZ5hE5EhtQD5DAC/4yt2h2ylS4Zph/D22PZAwtwPYuYwhbjzX/mhGcRK9Zr9nLDmjn
ZMea6Ya0JFD1WvK6WLsoH49G8AozbkO1MWBGbR6LYTmUjE1ReTZQXZdX6f8IKf8OSHAPo2ZTEiqw
xKPKG7M2MOM3a/Z1ewuJCTBrL09405sj3zBlkJnV82lp4nLAJaiBU1IIZ87YaOVMwsYbMnP4nadk
3C59yfuisqE20eWsf1Qq0rxB3q72e96VB2JWQ8ATqXT8amDTdHQUAUGKStLizEdPRiOzutjmUePl
PfGj5LlCay9eCYQEdixJ2v8By4tXOnJka9mwR7bYaPZx2mDUNu98kHPBJozNyUsNdDR3P3Jj8jHM
q9ZMt7VufdgQBVMBJOrH4VrtvxUn38D995n609UiD81xW2NUtknMHmuegJscsqjuX7cJ4eCxsMLw
k+VJICJTYCREz3+LfnrkkwDZilWLGmEvcUbZKgh7WImqFPhFzIyi/h6L/cA3lXJV5ipVZS8OmSVh
G7uQZ0qiHJYcN/RKOyiq51J9D+soKME7cXmLrQbgo/UW9nKINBmBRiGy/dmm5ehP99CoBvbPiuZm
7Cndmxa/Xra4fpQdmRQ2Ne5Iij1b2NSmvU3MvdIF6PhUEstjHMzoD+6ELFZHJUaX1bnk10LAdyHA
17U25tSoHuwOPmteZc1bNmtBA8Kqgre0WxKTD5NDuXuAHo/E/mpoBt2hCWo9Vz0j1qiNidlNGzee
qV3jWPUGq6OQv5qTWwSTin86YYO+ykdt9KzheXAPloqGKpmmnL7uWf9+hTD1JJ26atDxFfbdnfUB
RPyW+8keGD2VEq/FHZEOvrovvZ8Vjeg3yoPqJvWVTRa4/vxxeUZWT+CjCREWRKvnniOuNd6ogNhZ
Hz6RKoHcTTH5nVrvTdL4Y2fKMGyrL1ZyZFUIpVkYulGjwSoAALTYRBH9/enexpT9ivBYBY4VEwB+
eorWIbRG7JXdKHvWyxxBCLAxJNTLDGz4Xsopmtu8IfLLSqYMYSx33XN3/2ehXQFeXiLNnmQmrIDj
JA+6nQ69G2v/BcnaL5MavyYvDKo3plDHj/fFoQ9aOnrDh/H4U/PiTbnPvMFPffkmlAxezHp1TWs4
/fJZVZcCGmpm9eShK2/esTTSvLmCiiQEQ/X0XkPb7ODZQ9Qemi5Gy1iSx91voiUEInhscr/AO5Bc
9Y3m3qht7rQ0LFwyPcwjaz/KPq2vtb5h6PywzeYRSlLdZooSIKT1IXUx3TlgMmGtzpABi2oWBhDW
rA9hYrY7MMoZVyVUUKlaK9rDqHbWE5IcMXLCkDvesahy3vJmYIeUh1NIgX7sfOwpJNaNYb4tbDfb
Jtw2t049x0GtKOg9c7riOkf7i48cNjBAOW9fuGLiwWm5YXzIHOLelejw+gFNG+cm7+aqg16nowP9
H+WoObWVXb8Z0ZhuTGarfgG0IYWeBEH+uDE+4jbt7kt4dO5DHrZCkXsu/LnNo2cl6S2aRblz32b9
BPFsIFWQjpmYsW0rx0QXTDtZP1XM2FVUh0WL9GOnhigbVqpBazcadwCDsT30FGyQCSaQhuhcl786
cz89g8unvnfGMbprVDDNAEap7WsVCnvZ0Kvfca0Dj1py9aNvdXffFxF+kTk831STjQWfJ63dc1S6
DmFKVMjEDqHho/TlvPRq395E9WRVfl2rxS82Q7yWRVbHlrYBY6dB4RmYszDj5NAB22RRPWrdYoM8
GekoZ8zMUclKu5Gi1qRP1El0EO2MTfhAmA5R1bLK2G0DdfN7ZAEig1q1k3/aPGQNaKtCUAE0NleA
h6ptd6eSgtyrLG0PUW4oN67VZpBcVkElzC02fRsVcT0lnQZjezku/snNX9q6wjOWzEhDpir2iH4T
P+Ki+Zn49+mB+T/Rm7zV78p97L8NV/Z+2kQU0nES6+eYJbxU/g2QIt4vj5rS7ZcA6Wy/OmTsdtET
WuXnh4LqH3PgBMkDGqjsa/uOQVsb4VLWQLp6H3HRjwdRT1R4xdrWlGEfkzDF6NuS0HaqbywyOwHr
hh954vxMeXdtF1g0s5z2l4d+3pIjXCOFw3Fs3XSwyh5DV362HQDU1xGevA5bFGwhM2dQbj8BOKYm
gR59hvUIGi5bUpJdTIhrf3yTFQ7F0YiyLInwCXad+2pkblLyOJHxnneyZObyehEtIQFmaogvaK4X
+QLi2rDzalwEkrVmwwzwYpWO+wOCy2TDjR6nn6Xg+q4gwa1mdUwVDSm5siwkKZu18R5/hTDldstL
R11kmlHdu2XKuCXKfoboeDL4lxd39eJzNFxhYnvAJxWUKRuvq7uOGlP2oxrTb1NVPrrYob2Uhmn1
kgt0qrEg78B3L74elSx1zZGA46sdrgwcqpPjw300O2jbEG9Evx9vEhl589og0eG70E7geo1cA9b8
6O1G2knvsoVXTOVfhY2rjPlmcZM63ZspgyStjw8pTUuHyjzQx8JrKIygh9twTKilPocjOnSvTDRZ
Kp3vAH9nk01c+7Emk9Jcuz6ARFdDa7ABuIlY9endOKz6tmg8nHLU7JKrqI2DCnmOy86yagbNauB1
B4XBGVVc2E153TO8Fcp5x1Mc1MqN3n5ftrG84cT9Zx7ZEN54SCJAIVWHjdCG4LbG235fpyELLltZ
21/HVpaRHnkEmyajqzVY6Qe0aqU1HdDxMOg+H0PJO3LdIQxkt4A9QA1VhPbGVlEligJT5sCDecBL
AuclrkFe3ZR78O5YtEDCMuKOTypDdmytrRhQ1/iHIKARkfcuQZdaYS51oFK5hjx9ym6KUHI8rC3Y
kQlbuFGHXVGXXQcTdTEBZl75AwD9l1dr7exDxPhnCoVoOGtu2tUD3uKpco3N7IOK/x3g/JdEyT41
hiCSEVq1slLq+soRa6ls6kuRc/msIycxUzy40PCGSznfMYOm2rYHo6buzbpnzSOtgSPLZVS5awsG
oBNEgNECi6KqEI9JNylokcBQXePRhD/mE1RjJSu2agPIQqDNgb4GGuJ0XGNez25ZYVyZFV7V+lbv
q11V/b68ZqtpQsjv/WNF2MhJ6/CsHWAlRgeahvdLWaaPNbRvGuJ40ErqvZxzKCQN/sDNZ5cXin/5
C1aj/tEHLNNwtHys0iytzHFja9Pp3RqRJ53jn4pR7VToEPJWlkNYDSlH5gQnNXOtH3qG8RbRtu1f
4/GtjV/7TpJsW8E4IcOMLlv0RrqoE9qCU7I8yrWywz1w7tJfs+r8AiNEYNopNZrwuic/+xrSpaBM
oZ0RH4ieUydPYwpl6YG6VpTQavxVOdpNDCFQ0squLWu5i6OPc4RYAEn7Ng4ZpnyYaR1fzc62g7qM
2XiJCm5/GZ/Cuh+Dzhd9V7aDhr/TBdbRBczCZSpAv06rQvO5Uu5JUUiy+qvRZ2EN/v9mBEceiTZA
SAZmkv6tre66OfEnsnEyB6wj6NZGel/GbisbmOC5U6uxOuphUc1nr3XCjDpAh5ftKAusMkOCz4aR
VRGtWWbQfknN2xEE/BVYAi/vw9X5Awp26YAASFs8g9DVUsWL5CkkMvGQTN+G5DacEr9hP9CIhwOQ
NnjWXja5uhdBvexoYHtFYUC48GVV11lMLxF7zI1TOxC7hdrOzdRpm8t2VucPsGUTTFyQBRFZfVJc
LGdwb+JsB7x9JvsIaVMQnAWXrawGsiMrwirlzsJzM2MCa7O6Lpop24St8mG3zkx1vXsoQ5B/Xba4
Nq7jM12Yv1xjg5It1wYzUdGnXPrhdBVFvy8bWT1fQQQHmsNFl/jsqqyGWhYrDqxkafSB/95q3Nlx
uwoSNt8UpgF42UMBQm9ka0pJOef8dALCTEc7GnHQ/QOwtDBCyKKhBWlG4/fYuz4f1J2iuhtbhSqC
aW6UzniZ4wEN4ZBG0J/7Kry/PPQlZJxcchfrgFMuXwDhGpGZqUA7wwxFLjTZhl9DBCBQI0NTnu0A
WAC0YiGHwzMEG+E0NmZ9ONZGz8BpxQIS7WvtaiyCrni/PI7zJRTMCDkZiCoqqN5iGtXXSg/CF+NL
/Zh8cAaRkE7by8bOnFKwJYT7sYi01gxhq7f3uKfTuL5zHYnjnyNG/hhZlLIB1QOCePmIo0tDw+d4
5g3oAnFt3qTQxaHIjGue3WrTFnmQlBbmkPpZmQLEn7TjLTSpkE3FCXFo8u6hb+dJ8kVnm3/5IBOs
YWgmwL9F0kQjZgMBD3jmcf0b1HI0d26Zqtx37gDyulESN1e3BfYDUReGCVx7hTk2+gY8pwu7RKXh
xguxpmuXGQCv1WX90cdWskHT9l0bzvatbqg3iaPYfjKnkt2x5rsErXloGLVAFSrSng9IzlbxCJh4
1rm0J/u4+kycd8uWBO+1mV1aJRxQTGGviAQvQ8mNDrI9mUecIdDHDDrzqR81QFwZH+FIvL/33mNr
wk6Ze71PEg5rLaD2ta4HmX1fj5Kryh/3FAMLXBfPcw1QXdCdn7ovM51o7FkEoevKGvDM7HNDRcoq
J88d4P7buBubH1BKK6IrsKEjNMRJiiwmwPnz3rYT/jwaaTfTVrHJD6dH9jlVjBkZP5KnB7WeiggI
KQUKkk1rNc880poALaS8BkilnYJwtvIX3WrNgLSl9qy2RPlmvLR3WWeqLyZj9S5rp9xPIjJfRzHJ
webHGMAtqDLcdyH/+4oStg6uGwaKiguVrvjy1qN0DG03xmTkw89htMZ7x+5f0I/5n04T4rgu6uyg
lzxLaiXgIObDQuxRsgECNF/NBGrgq9mlyAA5JNDtQw9hykp2/Ti7WS0DXJ726BIDE514s3JIazML
AH3Pal/m7mmsUKuBbjZNlReV7zQZzcE56gT2ALpUkdzCsQ1G0FPv6squykEDjh3TvkCHeDQ8NfVZ
HLQptZN3I0Nvx06zbp1qe3nvrB2Xx3aF4mSiR4UyOBin07Tb2B53wyRTQVgLBgu9AiYTnSNnNEy8
HVo9K7CC0J6tmn097KY6X0SEAAqX3IfXzrFjU0IkSMsQrxl0qHtO2HpDaO0cM6Nqnv2H8HZsRgjl
YQKhNR7BDNOQHRnvx/TdzUuPTb8iaf387N23OAaoL3CRAw0GShSnjrEQhTXF0GKnGTvbfXQTl7rm
A2dPHWD1lowjTF/zBwud/bhwGyiIiB2DWq3glWsshzSI6FuNutWTPmPlAqV+aNgrpGAVctOFP6bS
y52dkX431S0yUyB92zr9lUp+caWmefWUzbvC8uMif7zsr2vOdPx9gr9adWOkZogoDPQ1LtD9tOH2
g9F8tbHkpDyviWHigfWHsCpSzahWCNc8gzuNFpmYCa5H4KHeZhOI0GgdoYkhfaityY80JK7aIshK
Trvss0IRl3lZ/dM0Dun4WjgjtUZPtR7kec/Fv8Sj6PjTBDfvdADgx2US6vxqUnNMfoAcKzL8hvuc
5BsLqf50Vyp+FuZ+IZMsWnPI5cUJtiHQsqDv4tQh0xGYY70vsMd0aKDq9n1h/mzBgppqmAbH2Iwy
idDVmxMh6PNHxWTpvhAsoqhMhs7GdkOrl+s8oOus6N4K+znqf3TuQwwKOVyKGxkiai2WAPqGXus/
UDyR52LI9Mm0M3CNARCwGzUGJof0zuJEcq9YM2O5GBb4s5EOFd8rdQ36GRSzMyAKVQ8sVpShzK5K
4uLaaXZsZLkWHl2906ZyCwjTYSzaR9tSs93a+caIngdzl7M7XZbeXbtlHpsTFqyuJzOMJ5izTLQY
WZQYtyO0ulzZS2wtGIDZBEk7CxxcqAKcDgsJXezgEoeXkfbQWdvz+TGq04BoPzJZQ9iK1+P28UdX
AmznZ6UGCCoCDUJgKk6erJBDBhAA7PIu1GhqoFtXcqNdWa8Ta8J6DYkeZsoIa2myn+sS2qQRWBMI
tXSak08DaoeQqrwcWFf88MSksGYJBCwLs4dJnRuB2nb+UN6oMsdYWbATI0L0nockYXy5qYdDTuvs
AOpHTCt1AMKTAYb11RXDfkK1AqRLwECfOkdeJCQj0zKH2VM87of4ti0MgFV8MwxI8RwnxIvQc1n8
iq1rNu9sg/sDAYhTXXpAQI7ZhhvO0HXTBdBXAhC4o1G/wQUtJbSM7gZZq/7q1Bx9rjA1OG66Qo/x
+xxgBxdYMI1v7fprUJzA/nV5qc8T3dA7QJvmP1OzuN9ROOAONJvm5dLH6q/S9BvlLQYxldvSNNqr
U8DjTWVcu1qgl/etdcinwqv1R9d8z/JoW8lO9LW8wNHXoGhy+jWNmrFBVfE1LqYZFJfhjYle91Sl
Tb+3ipCy4b3j49Y074vcH8b/wP0G8xDPQnc/2IzEUpSCl3qDus0yGfej+wwpd0j1HsZIcp9Y3V//
mhH7ZZSZKW4Tw0zRvMd88MNqV9TFf9nER0aEgGgSJUKD5zKVymfjhrSLAzSHXPaetdi0MGQvOjs2
VFSEfaV144Ck4kJbaX1lbD9n/gBOUjvzx/SqLN/G18vm1uYNBQI8Af/UxcXlUVsVeg/hhH03BYqz
M52nWXajkZgQl6bSB/DOVTDB65ss/KitQCk2/2UUlguJcxW5JjHVNJXG3BrKgONj3k3kTU2uuQwe
sToKJCWtJTcP7LmwLlGva3y2MYp+fIIqxpReg//y8ijWcpJQ6v7XhhCkJlOrwwZZcgSo9/mTgGIM
0HTztx5/dv1DhmPR7HKJzfVhLQUid3mQi1nDumo7UoLSGuwX+zD8jpECMX5cHtbaSQHiv39MCKct
Q/0hB/NY5jUsGJQd3jSmnxS3sxvojSQ5LhuNsEjuFGYR6WDKdcDQp+2G+BNyGZeHs3aSHA9HWKS0
m4ZGU2GjjicwgFFiv05OTl3typBR9S0zIzxE4A//zpxwkGh2zZlWwdRQ/tSUQ9Z8V8D0htvLA1pL
juDqr6GOYRNcksU38JwMAAR1cLsJtzuw16P7R6Os66/sGgh+neNhXN2CFWo7mewmssOHqJY0xa4F
veMvEFykgh4BtGDxBYaz76ffVv+sGyALPUAuvnQ2sSob8RKohYmF0hjKKGB0dJCCMk7PxN6do3HQ
TDx5eOyhdSCLX+wyyNhhJDO6ZN8MZJBbPMUl58efaHpmF6KY2OMAZgCZcWrXzpWJs9ICjQhtXrsf
eWB8GX70qwTyl8Z7ntLwF9AGb+2NczVJbK9sDWjhQMEFAC8orP55jx9dSlLe1szGObKESMfx83bb
j8FlR1pZRXR6aOiGU21oo6uCu1a5XY11rOBdUsco/qJxcgtELogOqRn7uOQlsuzlyv44Nvgnnh6N
ydILrlUjg9uQhGYJ2kPj/dxdJ4aE9m9t7o4G9ucFfWSnV8PQIbmLN7kSAlSNFPCIhsb/sEDHRnTB
N6rOLApcib0IwlwuA13V28AlYNSV2AUBU2SUF5JheMLy90cDSS1lzo0U/gcGyuum7DyjRgfXEAfl
oiXYJ5J5W4n8J+aEUAkVdyNUVPhcpv9KATmNdY1mSlA7BwdzKVMolFkT3I+bHS46Bazpls+TH+Dj
p4TvxtQ39Ye0+77s6yvvH4IqJaIe7rV4AYn1CtvM3BrAz9S7Ao3qtt9kz+V2OvA9Cgt7wMhfYo/c
hdcQCrtVPkGrHFTb5NpHwKFNEEpqX+fuefopwjSrKrOKzlag3drUSIodWtIDmbe5PODzvQYj4FBR
UZBY6Z005xxV5xHj1UFCSjq/BlFCbj/ayv6ynfMgAjsLAxk4PgFdEd+VyRyWahXDjqZ9p3aAbNRc
v+lFQnvrIbcHLzIlL4fzxhp0Lx5bFKYP+d9EYwwWjbvP2DPem+AJ/cLbLnj+6dL5PX78mTdB7AFx
GQOrR4kfX1c0O5RP4WYOjAAZuq2smHu+T08/SXDlTB1KbcqXyWYByJ9699C0H67pFzKGiJXk37El
YPdOIwJYlauhWNzY5C3ZW3mh7lDaijd2y8IbsLAlm9jNTTxLefmLRFb4GGlOtLU6N32+vO7nnCwn
ywBJidMvUSctHAYLXzJ4HCkZ0I64QfuVqfR+8itwssTYOlfKzpZsntWpBsQUiG70VoGL8dQs4y43
cjWGIEN900AUJNMfHPtjNP2aS6LhqmcfWVp22FHwzYFI4YUNS+kAkljc7EFEpUICoiS7aHjryQNp
Jdfh1T17ZFEI9w5hUIs1YNGwt+UQzLoNDo47Vv2H4ju8CClkFG7xyseF6nRoZIyKccpgSLW92EJD
JDofQU+LRCvvvhl5VOPn0b2Fcs1ln1lfu3/MEsF5WagmoVUs49N80PNTrtxbblC4gTr8dRr5ZIAi
6EYLOeSJS1hSSABU/DDfa9P75cGsvP5ObQgXAE1RKrSxRhA7WfSryyBH4bWdm8BlMZQrXvqEKtO+
l+kJrx4e/y6diPpXY1vtJw0j6/XZBz8iPOSTzfFfX25Ox0ZOHYS5RW5Wi4PExlWUPHWgGEgnyVN2
1dtxbLgQoEK+WuRUrXhestmFjRpUDHNCHYhCQEQ4Qhb08kqtut2RIeHASN2iZWDrAwILpSui/Azr
G9cIZk5rGVnHSsiwgDwEgFPX0Dwlco8rrMvc2Q5xaR8Cs7jrY7+1n/ryFnAWQNvs/O+93AJzGYi8
UZhDXU6IF0mEFnsnjZFES65t7T4z3/O/v4Gi6nlkQpi7GMjxZJhQW0uL+1a/5/1LXaJ98E7vJMf6
Sqn11JIQk8YaaZxywVDw9/QH8XhBM9q/oh1yE14bt7QePEKjHwfcge+ag5HQ72/1M5N4yh+egtMH
31LkRVjEvQkYGjG9MoHpzBk7YKA0DWRPlGydg/qjzmj6Wm6zqyLy5sP4PTYbXbLfVlz0xK5w1tQd
iqt2D7sOu8/Up6T2HMcjRgj6+N3lzbAWtk5MCU4D9nnHrizMs5N9t8q79Tsa0JU50aa70epXLbkJ
mazreGWnn5gUnChTCCmcBKND3WbQ3md1y93rQoZRWX7l0toJDtRPaTNPDgbmar+m/oeh+Mx9rKPH
LN4xXbLzVkfkgFMbCcylWCkkJNRuaKJhQEmPICPfo9gKJHqYXRsyEP5KtIfsw792hDicDr1upC3s
hPOdbvqseu5ld9flJ8Rpg8Mjgiz1fVO8wBetE5U6g2AOYMzgIf82ZPnkdQOOChVrFVlrMc1gOMgW
2TPER0PNAHWa/jRLeZBXTSCNvCBqoGsgagygc90cMOglSv0qq0cLWl2Xd83aei956v81IJz1Uavp
41zkSLvmDyrOKT29s7PHSHa9X1vuYzOCW/Gk7nFrwTiiZj8Xr3ZNEybZ/2uR5tiE4FFR2IToZMdI
nPJViT+gR+AoqHRNKc1kTOarqwIWO8cBNBjoaWE0TkoGrVEBVDBjNFNVXpPLugpkFoTBpLi4luWC
hmtxJCAvWJmSG/nqghwNYfn7ozcAbysUy1ygO5ToJSbPxjR6ySBZkVUbAA4uEnOoronp3JDNRZ2O
QFaU452i+E55beTfl9137V4CQMU/Jhb3PhpGxsMmJRVMVNNt69DO9QmwxNVNrey6qvZBmiDZL2ux
WHeAdgdIANUi8RwFaEVD9QKVt2ja1Fbj6yWe4JOvWNeIz7WUaXrVqY/MCeNrTTeyh6Vm6vDrQdvF
9qtt+BPfgQn58kSur9W/4xIOz6F36j6eYagbP61kW6NeQSQutzoWIGAWobgF4SYcY07t5v+PtO/a
jVznmn0iAZKoxFtJndztdg7jG2GSlXPW05+S8e+xmuYRMfMBe/aNgS4xLS6uUAUpK2S+SfHYF09h
cNB8lIE/RJHA4xIAse2UZdu3aVrC8Mvjvksf8YJJCqdDda3xt828aAdVP0fENkX7qoWidtR7O0bw
IiWgx67CDRX1/nAtNEVSDEr10MZid5wMvZwI6tPY4iC8R64XXa5yCwVRgYfItTgLGGanKU0UKYEP
GFW+k6TXUtRKyHXP0A2AJbaQ4INjf3lU88iIMm8ucCynFPQlwdGKYpeE6h58LEe5Pw9ZhhpYNStB
X1cLUmWc2gO0gupI8JmzDwxpu0vwKCOhaTUTTNFZOaY7pABcWbJRIQUKMRvkqpE9CCA/ssms+7GE
nC3JwjTBUrRg5gOkussO4f1jdgANk/JCndIt3hFJ2gVn5U55I46Epjtb+rV+nnm7BgyohOoGUml4
Vl+iNySlZMpw2AbrJkfbvB7tewmlfId1GJ7ZQP3o7D8gUg++h0uYoOnIVFs4AbmyU73f3Xgzgrpj
HYMXGsRr7A+IzkRX0MDbQgsdIG3hoPTXBZeNZ37TzB3VHXDyTtl9RHd1IjjcvAOxRGXCgP5IUB01
o9bZMUSra6G9rI+Lu0QmDgLONhr72FhVpYIaYipwIBrQVLWOhibIHai81NIpzdhoHB16Oqm7jskz
jSh0n3kOdJxD1mVtUOhKGmPAUwJ1N2ZzRuNBZz2i0r3zKsGy8bbGR507EscKSunmvy/2vwHinJCk
PQoeIXoag72wbOFeqs/rA+KhkM9JZCNvqPyqY2uexDL/npqH0vrWttt1CL7lWmAwO6FET3JZTMBQ
jAMYvmw0W6MI9zZpbiekIGrPzSUwYW7WUXmeDUH4SEF/HdprWB9zIBPolEEM5HiNBlYANNhEIC8t
pNIxw8ba6b0KGaK6CK+lxkNUfkyV3foHcLcKTDVy8QZeg2z9b5JIFmkTfIAG3zAhmxJWxKOJLSXP
aibwFLlHYU6BI4WFNJbM7BU5JW1HaYvwUhW6UwSREKkp7SBR4fgKidq4W2YBNn/MYmNOeZZ4Q4li
Brm4HTW36Z9iS7BluHNHQcw86z0gN8eYRQkUJkmWYO8rZQb1d8k2re+IFKAZAqKQgS44adyt8onG
ErKVRtmgehYDGkMorFjfpurVp9MdUihHObPg/KDlThN1e/DvtwUqcyqqzCq1ZJrP940cOP79rLaC
eNKZbqZz6IQH/5HuwF8ObgI32Hjn/CB6unIN9OID1Mt1TPxSUn0FH5Cih2H2wztRWJ9TJgG3YQHB
3KKmJKfSEGFmh62y1R+CRwhkda52Ve6KI/Qdp8Axrxz/m/xa2WiB/adNBN1htCziucGG+tMUfeRG
AHAteieTZE+9TXSbZk+6iOKEv10/kZiZRG58COr5RLQyejBrsMc5JLzrOhRPfFs3KpwSH8jKzN1P
/3crMIcvDKCBolZYNGnvXeffJQgn32vVJj71rg7aNzsVlSLPP8i6YaBwBYkrAihzAPtyl+SyDnkg
ZcRb3fwekfcBDS2ld1OLBI94U4hmZHTKocNU+dIs3NZt71cBLlZfOrX+QVbPSX9U87vWEFQocb2h
JRKzWDJK2Nqgma9wpdhNFT1GDSp6SUZcqhatq3TovszLnYpOzKGufxX66/oScicUI0R9IyJfMCyX
E9pW1jQ1dJ7QCnwYkub65aaBafPf13F4Zlpb4DD+syVJCappZMyodYz0oxZtpVrgDX10lHzZHAsM
xk6nyjihhg4+unxn3CmHoIP6Rv0b0Zxmbzw0pis9eb49OaGL6MU/3O+L4bGCcfFgFCQIMY1D9zJS
pGyGfTSMtk/eR2S91fEsk3+4ZNGdh9JnGTSEUKi6XDjTGtVe8TChKTLoIOI1lPdgdH1VpNrEPQpI
21gox0dtm87gpGPYqpGODRqD4ir6XoSPUr+pixtdFBfn7sQ5CIPxwIVmDWTS+jWIG1SchEQ6GNW7
RbufNAlBUVYKypVESMyZqxIvHL0KSL16R62tlr6Q2nTQaiPYFNwLR1sMiblwEOlBMb+nYEildT11
uU0g0NFl0VNRa/dV3J5CGSQ8waNagI06uNVxrUvhtOmtbxriD2MBeiwjBMMflEq64LB+IEWTMN/H
C7+pTfTS0Ep8m1K6Nd0U2rUc4Ol6v44yH+svRxJSIXNFpIFnCrN7/JL2qtKhItIa3pL2HWqv4EWX
y6uxcPpf61DcpBjSYn+wmGUNUjxb8HbGE2+TveKZfoPOD1A0un7jwnsBG6PjRU7+Q6QczHNcNLRe
IhxBUGHPJlO1MVJ6K54PyHCTKzeQPrfXB8ZdqQUAs1IxkYoxhiikUxqJG5ETFM2Skmy7f4nqLwcy
m/DFjjDVvEuNFjh6+Bamk60joCESleVak8VY5rEuMKCrjaaAGWNsUzuKX4fCd2LQv0ftvSUqjOHO
G7oANQOlsRpqzC6xer9DnGEEVgWOakDVoJ93BlGhA3eHL1CYiy2o6h7JJFj+AEfWiDaNZ6Pmt5Vv
LW+rWY/rW4H3NgBb458hMTcc+Gx7oswl1aF87aHFqEaX05YqjwEEU6p9GX5bhxPMIBuqyeAxq/r4
4Ry8tvluQJSLPPqyu47Cv7cRxZhrxGepLmZUWjGSKSDzvZ0ezW33Km98qIuDaNcebzO7vtV3xkPr
fgdLr7OOzHVKPoHZ0LJS5HGb5QCuJWs3KbFbGs2115iHdRiuhVjAMEZQD5FZ9CLABOBZCwMQ5L6s
A3BjGmBn/W8GTcb0lYRAdQIK7WDie9da2S6rfU+fNe1eLV8CVMdKypUlUlcVLRtr+Iagkw0tBqhe
4DZDpBfeuBuHgY1YlUvMXy24poLsvjUQMKLfhjCYRQJyOXvsQGxRQjsq0vqn9YngbtjFPDCmUgIv
tV74+KQu6vFKfygK9P7dV9JuHYa3oGi0R60zanVRncZs2LRo0i5vDMT6VDccwds3TYKdyX1ZLSC+
HD099K0ccQfHP8ebASIVtrcNn6Zdu41/odUwFj2shIDMJjVyX/blucw5OrXv2cG76o7oVh0qe3qX
bUjlSdv1OeQt1XKAzJalfmxUaWhhDruXQXYH804xX/X+H+7OJQrjgXkRtgMpMaox+T2AVsqP7WZ4
a+j7+mB4hgT5fH1uzwTrCWvBjD6vI1QGzTquDgRCbR2yqn9PGwfTuABhrZWlFnKgVgAp0Xyb+g+0
dCl0Wyu7jo51HrkF2KDXh8W725aIzJ6AjB1FQz0QjXKrQbpQxRlX7TE79b+glS4AE8wha8Ms2nbq
2ANMyh/j1h26JyK4zni1wLOAJgpykYRFiwezG5pG0qqxRRBUr+pHE6wU+2FUt2Y5vdJcie24h+rZ
UFejG/qdemUZyWuflwjgRxsa/gRJ1ElP+y0ZpkaQruV5RUg9IixkQI0ASedLT4WqrRbIcyub1UkI
7oUgKPIQmf0eGXYjon7mTfMSizl3FergJQjxIgFZ9pAqAHlr9VMT1bXyDvcShJlouES+Nc4Ncxlo
TntfcfOkO6dSbE//VLbzwQuLpzB6aNlgM9w+K6j9AVef4upDbAfZ9/VDwF2cmXj2/wDmsS5cVjmy
fGqmAPAV1I+jgWxWV/S651zbKJmI7ZZ3s4BpzITsIGiryccbZwHWWtooh4M2F1m8Ff3Pst+uD4a3
+svfZwZTBq1m+h7BixTRTp/UbmA+NpCIW0fhTdkSZf77YhQZEsdeikZ+J48Onb7zZJA7dE5i4YX7
sI7EHQ84RtA+iNsYibdLpKRPc8uaO99GLQJ/9Ja03lY1BXaDuyifIB/e13I4uteptQwQD63flrkL
oMW8PgzeeTHRJUBUbGVktZlhZBU6M4YI1xQp9xOojjM7G+6jf6lwW6B8JaPVEWBXMQ7V36bK+wCq
sfVhfBVGwBVlguHPsPAOR48WM44WrNd+PgLBQCot0w6ILRjtTTjsYtm1vENRveCExs2u8ENUWLo6
XpnrX8CfyD8fYDDJZfCKg+F7jgHMmmKVZXvGU16/Dt1hHYa/7T5hGIPty6GSKzXGqSiBbeFuSB6o
yHXhHiIIeKkIK1AUJc7fsNh13khqMOQhQJOpz3r1oIcHOTvk9SYSxS55t7y5AGJtgpqPfhQgHIYo
otpf9/3TKO215rVK95ooNfhVVmneIQswxjRoOW0rWgIMuhnT1nygdmiPEaR87NuT/fIyOfbmtNkY
9p6I0iLcU7xAZh7qfR5lyWgCOULacwLxVxEKrnFubfhycMz2j9I+ov4ACHLTpm59LznSWXLKnX9t
bkq3PBTOxh42/kPvZk/ayXdF71nuk2zxAez2z6zKCCYJe8Z6Ux78c/6suGgtix5+g1jiVrm7at3K
rq5F5LiCDcTyRubqoNWjBVQ1DcBnjBTpyWpPZeNq8VtiCMrBeGDWzLWHoA76ylmu9smnWtLOxniI
822oqk5r6od2qvZQeAK92GA3VSEo/uGaNYvMpPeoolaR1748iqTxwtBL4JrmoeMRGfoINiEhWCFv
PAiQWXbo/YavbEflOVZPZuw2w27d3nAf+MsvmDf3whhIVgWpnQ5f4OdndXAn39X7bZFcB/51hf0V
3Xt48P4LJuJmcwJMBbUcM2oUKzZN2FI8atAt2GtIzN6Gxa1UHQMD1NUGqIDyeJY/E8DOP8uGjFFW
htsDjezgo2IsRGJZWZoZgKUZkX5BwbJGKoX2x3aQ0kNWzz0HKNPelegKB9N4RPAgUXs8Uq1Jxpeh
mKJr+3+pp5yTgTJR0eGMcrfL6W8jkFpXqp9CePC+Ji9JRbDmf82XP4e+FiCMZ65m09ikXpA6GqTZ
gyvDuoG7FPWC+eWZwSUKs6rJOJmdJGMoeGfYZklsU1S6zbuDlwjMXvVkJZUzBQh6fNeniBoCA/JI
gSifz7sgKVh5IdA9H0zW2YgtOS8LiKg6kl89Rya9rRTpTIzhCNaJXa02+/WNyZ24TzjWtsZpGOmT
F6ZOp7e7QRnuJhiedQieW0FnNiMoP6JFliVTMBRP7/wUEHXxk4AmIg42vf9tHYNX6QEGbHRbI2sI
zj+WCSg1kqqTS3B5Qhd3S0+a41/5v6t98OLfFT8Q8iH3VmGrv0AvN2dLMyfPDvHL+jdwdsjFJzBX
cWvUvl5KRQpZ4NEDP1oRF3dBLpEfKt7krd0Pei/qJeVOLXpJcWfg9WGyD4USQfOMTiCRkDxij965
tN4L1Hysj4u7RT5B2IfCgASw1lNwLVh161SajFoPwenlkIDBSCgWZOLBhoG9z1ii3O89P/MwjiC0
y9RO36Wb8Dgci212xNM0PJmbHhf9tDHOwZVoe3KLFVBUDuJg0Oyis5nxbxSEuayyxsnOA6ejNtyL
U3xd9g/xIXajHQoC16eTe8A/DSIbZtVjcNP6DY7DCArP3P/ZgqQ0pr+y4lbYRM3dHp9QbLhV0Uar
D0OMbPATN4ymUzgErjr0gswzL8pqKRDHQIUoaCNRT3Z5kcgk8QhUoGHj08iOJNxg+slDwVNroqjS
KaYYGlzBXkluSdVso0bEKMlxni7gmStG7tQoNuIKBkbbSshPgYy5cyk6aoh8I0sCd5jntFygMVdN
jdbmOA6BRsh9g5jD1GzAJG+bwXNLcLsjCnfymn+43y5AmdtHH6EK2KiY4aC4KSDfMQnfmLw3zAUE
8zLziZWnUoJxSdKdp29ra0MC39Xka917jaVNmEl29YtA3DsKNkH4EkTt3K+A0I5jonQ7PPZQ0/S/
jeWj1YlkvPhzbugqDue8x9jSeHTlpyWo4lNUVz+n4MTqvuvTti+sXVo9apOLzYfOHZFx5aXeIaZl
Ih0yZ9ihIHG5rUmoQ6nWwqSPV/Jv7VuJrp196epO/Kg77RGSn5teRmH+unngvXbwlocslGmipk5l
Q39BJDWZpOIaGbbjRv3uvambCdwaab71f2dnY5veUOzsQ3QnssIcawFgND8QE5RHOmuE5VHzSgWd
+4432BF5NvLrqNmuD45j+z54s9CXhLimyVJJJZJMBmKCl61Wyc4cfqrJdoRk2pDthmi3DsW5jS+g
mBNTojDXMnJABYqbSGhH2dNsN4rEBTh34wUKc2hA4dRQXO6pY8W7Qb2pLVFjAXdR8CL8b8bmYS6e
SNDMzdUiBEAENTL/Key2gUjznncBorx/zsLMdaRfmlCDoJKqsEPjoxnKG3Ty2paySeMfsQcJwxNB
g3K8TUIo+cqitiHeub5AZlwmiSRgjyZzy2V51yI3DtHP6AcihBOSFYVbIVMninFxIUETgOpOlO4g
wjpv0cWEKjTyEtIhW4JQTVI/5iBuaUGl30BrtYXKcgveCDwi3PXNyFlFtGB9grLjhGzuGM8dANl0
mxu3svJuDD/XITiX4AUE48VUnj+RcgCEb6GnDFqt0Lv2T5YNQfd1oI/iSeYpu0RiM3Z11+i9IgOJ
FP2j3pZXkTfaEdoKazSyxw1xG/JeJa+G8iDndmmc0iHYKBaKbyxbjsE0oQeHsDO2UIJ2feNJ9WQn
VX+GoFtBJaXd6dnt0Os3ERiT1r+bYxAuPpt1UsIuUPQan90hqKHm2155piiazDbrMNx1AJ0tCgsp
SnrZAKevBR4UOdGSMxqT9hxSmr752IZgadZIAG9Wh2VvMgOsPTKYS//eV4fo6qygi15pS/5CIAtN
xhQERSHKtpKHXD5miWB0Xzcyft+cNQt1sHpimJenJ+2KsPIi/H6NbC0tfSi+xVsqv67PIafEEDCo
3kW4BMk6YF3CzFUfeq6j8z4J7yuoJ8RbmewG3zV8H70sN/rklp1t0lPjlI86ZJIdR7X1YjuJTCNv
uJCuQt8YhgwmOGbPNEGhRKOK4Zb57zw2Ts0o7cZWFZVLf70WZw0cwwDvBVRXwQRwOdwmyZQyaUpE
4kZbf5R3nSs/p1feybzWK6exzev0V+akx+RKxOfEcfqAbELKxAA3G0X6+BJ5kuVWKmQYYGQXQHkc
pE11O+ZqN8seN2i9asqpg7Ijqe/yIQHbwpQqFXGVMMxvFYSmblC7VYdgsKC14ZLeUzd9XXWokDfa
NLMlNfFzuynj4NEz2/qxn3IsG5Fja6960d9fxXNNKu5JtOfM547dml4ORvtgtrGmsaWaB04qQbcd
b5mWCMxdPJbI4xcxEIb8roPuS/8gR0ca1zYlD+sH4KsRwVjorP6IV6mC/10uS+t1FbgaekT1pzOK
ruVy7wWbrLd1ywmE9byzG3tpzy/AvrTm4OqosrlHpSrdVL3ux11abqx4o/h7Q9sOxM3rmzR0c29v
kb+WO4eni9Qg7mKwAsLNZvZf2aaJoUUVAhiaj4BaYbabhCYQ4pIsyy7V9DRWCZ5UCZgY4BeLalA5
uhqAx3sVmiZoYPnSaqh4CZoDKhjr6KC+ed+JXZwkJBaoox3QMffaIa+w73s7s6/SG+0c/P77cqEL
/A9nZeGMSMpAK5kCP0/efePohbvOe9HT3fpu4lqxz1F++H8LFD0uukifW8Ct+j6OXaUCJ6HytI7B
PRugmUDnDJjL8WpidmyNztCCdHOjU3Grtvp1QMnO8Ca4VLltSZ7Aofrqd2PPouPPQqe0BT0U5mlW
l0TylRZDQosXCKBVWw2+rw+Iw1l5eSwYo+xJqYWx4liU5/pOHmzpiTrjpt/9Sq5197oJ7MA1dy/K
3vYPkJxBQ0vhjHbmWE6/gc6z6KDw1nBhESgb49DQFFvOFkEuTxUymnTvB9v1Ec9GZc0OMHNaBNTz
lLlZrk3cdjiArgv3LNTFIrqVLKfO9+twnPzTPMG43hE1hZljo0ZDFsdahipSxy+2dXMrT69qtLfq
mxEda81vixwS7a2QelRmxU4uf691QdiKt4dw7uHHoMIdbwHmwvBKw49agvGm4BdEE7XdqYKDx0Uw
5wJgFeyc6DO5PBTyVBSxaswlsgRt9em1HApJkud1ZxcNEiC4wnES0CTA3BRVKcmlF6NhBorjnnFM
x3uF7qX42m82ueH6NLZLaNSX+E+QPuRdUQtg9taIzc5vug7AaFaj0k4hP6LmrIxPdXGl/H0NP076
5yApcxSjEZdkMQ+y8PNtPX4vJvVKCkKBTRGNiD1iZZYY49zMFYDR2phukuyIR4hn/JCbPQqdBWi8
A70cE3PaWpTt1bE8jwm1V+Zb3VxF/bf1E8azyejZl2cKIBNF6MzeKAod+iYNOpYtT0PJShX+DjtV
svsc6pXB4E8b8DSK6P54kzhH6JBgRdW7xZJ2D1JAQjoX4qXxQ9NAl8uR5KdcsUd61YtYUDlTqMw6
ZB+sI7NQ9uXxAne9kksGsBqKmK+qGY9FY0zbxATX/PpMzr/EnDIF1FbI/+FNN7PnXCL5soc3L6i0
nDALbWUMz35+i2ams6QUVwU5BzLZWjrc43VUTloEfXCfsF/i90OLy0+H/QgHukdLuE0H0/XDZzKq
e0kyrurisfKDYxfULhxecIhpuKJqzY6mDCWWT1oU7LVWczTl5/qHfdlYCPUj5/RHD5m57HPiqah2
z2BYUJiWt99KSCvVcnjIWv8KsfjDOtqXLcWgzX9fuC9wASKjLYHWlQdJeYqqK70P7iboluRopiCW
SP9QNDpmsbN06qKwAl5SD9vUJLeFUYPbINmETXQecjURLPOXwMTl+NgCNguKhKYZQl26UxrEXh+r
+r00fw2iprWvYT4Gh7GijeWFUZEBp6HqWx1HgV1FmXQEk/BJTVOwqA6DsYFUXA7SgTTdNGr3LjVF
LLB7otEyVrYOoXGuzKOtpK1quQVqdVv0GA0mFQBxl5GisIWaCNGCtPpy21DVSFU6YhmD4jott0N8
hzvENqqXQFQawN2gCyTtEqmXTJpNA5Co+ozkljJsM5SBZZCgiy3b70XGiDuDkLxDiB6SpwiRXMJp
kG5pwm5exxJIoeKmsDzNpF4baOdeP3oiqPnvi6MXVXEhFwRQhak8WGr/LdIRHe2NQ6WLSMu+GPN5
dy5GxdiUOpKyTG0wiZpP7zRqoCi//aFZtWBE/FOwwGGsSaQh0dwHRY3O2A2Z3Ay6uGpQuBn2Rpk8
okk8BWUKWsVFPoxoKhmrEpvB0OYVprIkCFipNLeTqkVxfu72GYRB19fta+rqYzbB0g3dcZSRsAG0
Ms0LmSpA06Phd1IoDiq5bqzBPzRp+OplKSKgdfse6ZCMo9kpsGQUstRuVHouKileNDT0rn/QPLqL
C/Tye9gyk04ys6JvP2Y9sxWohVqg3U8CY6PnW8lwE7Tq1r3AAPBmHOodyGcgtgB/hNlRUp7oZMgq
rLSc9za6gDYQ73GnonJxpQhCQ1/TChjgEozZVkkn5VY3wNdOyyOB+KjhaOGpT93cfAqhbE9fAiQ0
1uf0a5SUwWS2VFpODXoZgakpV1l4kzaYyMJtoocY/mvravm1L+/jaFNXttdcj9Ze6a+C5t4M4fgd
Q19Uiso7wYspYGmOJGkkAUnwObXuv/Vx/ctQ4x0UR/722fYxapRIoqZ8pjVlzJ+CNwAJc8BEJiqW
jOwbApF36zPLuzoQQvwDwZg96hPDQ1sQJjaq7Vo71rj8J+lWiZ89+fv/BsVsUoM2Mz8fDkYF0qYg
vaulcluYR13K8OIWzBx/gT6HxezRpg68NEGpiwND5MiD60uoMvxrDdGP5ZlVqhFSQxqCGVA8UCus
JZy6GI4onAwn9b1jQTLBEvHuXFCX/4FhxlKFSe6VU107U3Y9VI+GVL/W2TlPGgjpDHagUeFLe3aP
WBO2RGRO20S0TI4aILbZ4AT5nv7G4Mh5LOyrUAIrt9N2IqU27j5UQY1HQQqDlwDjwjTwQ5t2wFzK
fnOKUIkkmf0mac7ojW6IgPnyazhmXrgFGOPFFImf+XqI8YUF2QzgnA9SVHkXleMV285XbKVDv8tz
Tu/QhgtyR5DFJyKyDO7lvPwG5mz72ZQgIooBQ1eLem+Ddg+G/7TZaBJusGLj9ZVtaTe1+W39EApx
mQNfmCYoTGvgVqhVQjZE7u5y0J2o26KM0bKW2oUB6ibNVeAZrENzz+Ri1pnjkqWdFGUjkAtEvuXu
ajKGXSd60cxL92XrqnO7BRwnpBXmrb1w46R+knPJb2tHnWQXVA54NTXt6/pAPvzpNRDGse9p1Zh0
aGpHoVDNgIvzQumukk6pdu5CqHa+UHVXN2cr/9lQwSRyjcFifMw5kcpYkzoKaJI0TqvLkLZ6RCCi
sCvZMei+kExR5oDnzxhEha4B6oNQqMMYA73IItmfgCgVj2N33VDbDLde0dsJKe222Yv70uceny/T
+4nI3q6dpSb1mAGxM3eNujHy2zGe0LGXu1kwUyuhYbZA0u6v22hmq6Cp0DFCbQhE7xirMFVpOiFb
XzmJ8lwMgU2Tzu7D9tB630j/VpfTfn0bcSd2gcdYgBI5+qjvkPbU6bQj07BTe3lT5NAapt2NXxo7
eWYbSBSBL8XdQQtYxgCkQzcQeYZVqfQseT+6pAzshozbnLwpXbrp1UL0EOGefGSVcU1CSVxha6Ha
ACJpzYSZDdVxq6rDkzIV1yH4sixrOkfKU6iM+7ynv+NRKuC/oYaZSi9yTG2r9na5Ieqh5NoIbQ4k
owqIotvt0kZoKPNtI92qnKkcdona3g8BOayvLfc6+wNhsPJJXYGHzhQAAuIOvX6GUxzFO0tD77HA
0eF6/gsg1t61upkiVIary/CcEOVsLdI16LnYZ8LsKX8V/5s28JFfThvayPNQnlexa/adcWf1L40i
Mjb8x8ViPIx9y4xmkscG4zGhPNcpxO5RcBonV6GH7Ey2QTe16uNZVYt6N4TAzOlHSXZbBAqAO7nZ
QPYLnc7gVNp3aFepBns09qQ8l6bAtRNNKWMCrC6PrUgCaKa6JvoFPH9n1p3ghcwFQSsyZGLwD+WI
l+tGsiQdrHndMlQjDGGx00ZjA44awc3E3fILGMaulKoxWpEBGMSV7bb4UaG5yM9RoRVtPW8QgHG3
/QKM8SUU2ph5NQKsHDN7TM5Fpzmj/73ORbkLEdBsTRf+hOErFXxvAIXZbdTvFAzKtMDsKUgxidaI
MUl6AfsfR9gIsol3tZ8+BPK4BWn6w7pZ4sOgqBhNqeiDYtm8yiIP0nqCWYL6l92TEfHRhwH0Mv8b
CmMosriofITUK2do9L1Cg8exDHdRRgXaKNyLDD3X/w2GMRVtaCZ+a1HYWLwnp2CnedlGD/cNnikl
1AFFryLR3DEGwqq8XmtzwKGDD9JRhdrZUSjKfYvGxJxVBAECagyYuhQVWm6l0iCywyn9HibWtGlQ
U1ijaaQnG5JM7eP6qvFfBriqZMSL4euxOTStlYKm78FkXzUbvTpO7Qb81DbJz0V+RRs3Mu22rGwf
DeDrwNzr+BP3o99pccQyfyrHLsaYJ0W1ExRXeoPIAeF6lAsI5pYcO6lJEgUQVoY6SIyiMPcGDC16
pOIhBpfZ1hi3if/XJYqzR7mAZQ6CmWUoOOuwZXTJPAxF+zxVyW598ri7cgHBHALdCNtarrFoNL+u
0gwFbI+mUNiM66kuQJitD8ZHSxrBiukgtAlhs0M9942qxK6xYMZw38RXk7RfH5doUzAHIenlNGtV
QGYeypPM5MrLs7d1CK5pX4yKubAM4iEXZcHmlqgSyqrrzMt3rXEdgh3kX4AggIjQxsxCwaxRZAS9
pxGpAqc8ervSyHdU8EB3Q2bnlojFnnsLg7P7PyxmqSrobDQGxX5I9SPeToNSuaRxSeDIyr8EukHa
8QeKWaI6QZtUVgBKIe2J+KMTafdDiqyx3Po/uio5EOTd+8ITaZjxt/wnLrNumhwPXRRjOlXY+Bbk
WmgW8IdeEObmWuLF6BgPg8S098g8Oguc5Ml9AVIfBfUfjb4tKroRViTxN+PnoObPWRjBqe1aqqQY
VOJvOqQJumJH6jfNaP/Hvcg4GkoyS8vIGJZaNvYwP/3KEKmJ+KHNRSrP/58L5b8xKewjKLOk1Ast
YFGIGvWHAPSpcQYOPWeCnGQSP0z0fZAfc03U6Pu1r+jD7n4CM+Ye+g2JMaUADmuos0TvtUf9rTXI
dgOHBPzvu7R46LrRpp3l9mFhFx1IZ6DiqxIwl3fm/aCVt2Mqi/J+61sK9RyXa5w1poZyEaxxEz01
3VG37po8uIqSZ8N4iytDsNJ8ow2aBUVF/gviq5doRBmLokpw51XQyg2huJMPdkhqO1MOQ/Ydqqw2
DZx/MHQfTWTQkkMDNGMRhthT1RDCuQ7CN+gS3ECcuCa/SxG5Nz/+tsBhLIDUjlFUexiaCUqO7JBC
hFn6mVT7tLsblZ2i4q79VbVPZXKHRi93fYzcRVxgM3ZBs0q1MeY7HUw/iYGiqfi5Rmaztbatj9Yr
UTck1y4s4Bi7YBS1EikN4Pz0dxmetcIprZtMFwyKe9suUBirUNPIQHsSULp4Ouh6+0tp/1rJcD6T
fyCQzrrcjokc0SILARGWlRvArklk1uVNyu36+nBvB2sO7yuyplGV2YMgnVabKEWnnTrk15JGro1U
fjYq834dhm/cFjjMHkS/RNx6BDaG9C9IkUByMAq3RLEb3d/IlSu1e1DABaDyFODOx/ZLcHSBy+w/
dZTqup2Ai4o2u+rKK28iNh6PrpcNdhZXm4B+r7PgZxE1dlGadtbWJ9MEi9v6d3D35eIzmH1JICZH
+ma2ZUl7VWjFsUaxUArValUSUUJxXZoFFLM5U6oXPV5fldOmv3RsnCrC4w51tP0LeEr3/9OwvtDA
17GXofIUx63a+kEIXRmXjo6sCVxPrhGZDwRItsAKwwrqatpgRGaPTVqOO63+jQqQAg2BoezqzVMl
14LTzb0JFmjMWtHWjBtzwFrJ/ZtaPRndUaXPvRegfeSYFduxEUn0iACZFYtrT9LyfB5eFtm+4WTS
tYLC9So/p2SjGxsiCgdx7dfnCNkKXT0IILKkBjj0loYianqaouZxfWfwSxAWGIxT4dUoI8kGDEpO
5Dsa9tSuk7xDI6fauUoynKE2eCM39c+K9JNjatNT7U0HyfIQPwxvwmqmM6uSaJMnxHOyDnwq/ZiD
Qpt6kuAW/spRgK9EfxWU/eaWmi+FqYknNXJqQik2IUgX1/4ODU5oLMmLvRqhA7GMr4Ku2WlFDApJ
WKqoPwwN/Zcg0PIjGPuoIR6IVCo+QsnvesgkGUhoppkoPMc1w0sYxhxqTSqBOhkrj4ursrZ1fZr6
Z0MynDB5raMnOd/r5aGcBNaff8n8Ob9si4KHHjo9KLEXInm6kpAnSgrt7JexSHdUhMP4cKYlR0Vk
4uQibLsnXr4pTVTXa6KoO98cgcPHlJHmM1huFfQl5aiPwnBM46kzJrtO3bZB1+G4AUuObIgavbmL
NnckQwMGjJ+o2770BfzeHLxYw6IlsZOYo523pxTJRAgpDMF1n+0pil0laLxluuBocO3EAvj/kfZl
u43r0JZfJECiRA2vmmzHdiZnfhEqlYrmedbX36V09ymZVps45z4UUkCALJHcJDf3sNb8+8Uryw8N
6EIi82+NWrkRhn7T83QVV+/FBQLjfiRBSuE7YSoHHUGFyS1Uz461ba5onAt49VYEGx76SQwDpdHM
HII4yxjyHqaRBY+0dEJk7kW4oYqD5l8O1KoVLqCYWfMG0olZNkOVD4rUm2otgr44cq8fsDwUZuZS
P4A+y/ysF8KDgQxziLJBLj3r6s2EKlmw9GoyytsZkKBH0ZFcY3kk0AX74WGEoIQIyqT6zkicCJJq
pcy56i85i39OY/SsiCjFpNAkOre5IuniNNYA2WRmfKSP4736VN+Se88V7VmpCg3s3c7/hhd3fT7X
NvVPr8z/wWVdGVLFWST9RJ2mna45FBWY0T3x961kjxEnj3XZXXg+SDaxEGZq3MHzxeW4MUzf0XzT
NxVrMtX79CaFOpcxma+imTyXrm+DgAAV/AInG7C2H5bDJefTjKyxHKoKzGca3DbajyPCUE96ZavS
r+vzupopXCIxO4+mRkZ6H0gk2uNIbsfWlsU9pShRkLeV6papapW8jrXLBglmhplNqOudTzoBM1yb
+XGCX4+OXHPwITJjBq/Ns/e4b2QT7RP2L8/xeelsmWdMzL4hUxyKXYQTGzRwrvek3kevta05oYO0
28bHgj5Etm4rVrWjj6UtfDSgZNjUbwWsG3rcW/hJBsgyo91Wfq9cKNruQ97DaO1on7v1NdUg0Ndg
uzLRzzTFURrhDhtuvXAAJwHv2lo7oJauBrPuVZY2iTji8sg8k4I6REg3HrfifTW2sURh1rlKaKhM
8xWV4kCHApuWHEGjoARfcovaiUSAWohTis+TuOkNl46ic9261+6vJTzzVhCKAbW1KeCVUriJJ23f
J9/gI32tR54kLm86mXOx6sQ8y0D9bWnjPZWex+7UeN/XB8OBYJ8FUZu0meZjMCSeLBIScH9O7pRk
9nWYVX9mMWls096kGwFt+3nSwMqFFznu4lbfVeSuo04vfUXSPpdsUU1313F5w2OOPD8YOkkMAOvT
twp5s056oOT1Osb6xv/nLcG6alRHr3NaYJXCHoV7HeiYeuFN1/t9RclnpJ9qPdxeR1zfyH8RmQ0w
GnGVKB4Qq/LoifACU+hMcO7GVQxpJiidmXEuCpIyaCRL/bzJSBvc5kaP8Iih5O3v6yNZnTtJMXQo
MROdsnMnogII6gszSqnao2CO0PyBOD0RZOjU3PnI1v3v8JiZS/1pjEFOg7dQ+Vgpd17sxuMh0t9T
72EAK8t1sFXjWwxu/v3CldbEMIpFFWBjN6EIeVfFNVrBOZW6q6fRAmT+/QIk9rseKW+AeH3pgODI
EkMD72/9DoUeHLPjLRbzkFT9LCKxCChQI8oGSlacZvoch5NM9kLDyS2tzh0k/yiYtNH0yIbmtaYe
i8TDXa6BBnjsbyTdDkte0/m6T7ZAYcwhU0ghJPPTWD8Gd9V22iJ7tUuPBeSLIhOJ29wMbXmXWcIx
dcXUTI66QzjrR+Y7kY1WaotvYKykaRWQTsTYAt3vO0jg+C+o6ft6eyIUsm6l3Vl0o1mTNb7qTmvJ
NxO1GlfhfMNqg9DyGxgjQmx0SGsf89CCtMBOe4s+Dvt6022jz/J38CCDuNFBGkxyrm+QdY9tMXbG
opKMjGpdAhdKSbpgovFv32zJl/fVyiZyS6JLzPITWdK7AkXKmpPyih5WN88Cf7b4xebxFCWOjRD4
9HQ0wNPw6h36yMHaiy6UuB7bvfdIbkFb4X9eHzgPl7nYI7UuqJphzcFoHSKEoBwnweEqvHJQfrz0
xei0GLXfg4zRhdVn5O2hGBBDkXsqOc+3+WOvGPDP1b+AIbT25MiYJxHcokmg/ZHhZkObwBTl7ykQ
4fmLiNvyKmZXD6O/S/cT4VugKtlUBd0I1Lb4EjzFTmKw4iQgOHtSETcMa/f6il1yI82PiwUe49r6
RWoI7Rw/HS3oH4GezNLe8APNgtotrc3GeRc/G0t8FA7ZpkGztZU8CIdxc/0rOKfiT9fGYtCNDLLj
QoDdlNBpGXrJzRVLlXlxEx4KcyLlYIfvgtluyioD40Fpie2fFp3j18fCW8DZehdjSapsLlMAihj9
riWnbu0y+E1jBzqQZsTj0b58nYE0EV3qILMEqT7Yp5kxVX7U5VoGggU9hyiv0PqI8NJcJFZihNEL
aOemd91IjF0ot/02UsbYrlqUepkFaWLLbybPLKc4eM2qQrzPPBJ5ttg3NNl6ddwqZt4PzU02yENo
QhpEtjU0kX61Uef3cGXS4SvJIuVP4FWhWyvDOMA+VfKpdRXdZf0Y70dfbwdQUVfTY2tUEogLxPjd
q0tIkldBjddyWKcHIWuNYyx2+b8WGwCnFFUo1D0VDSVzzMz4rah06azzoY1CuBHUCe0EpbFDZrza
yTJyLqOue+aYK93NdQO4fMdhTVDrM/OAoyfzohElTAsQR2hgwScPLW691JEJaHTE3XSTu3gOi0/1
9jrihU/LADKvAZDIga74h3a/fpDBjK3xVCIuTlwGgDkkGsVvdAF2hHofB/SF+VyrH4qo+rGvD+Ri
h844aBRAw7eK/7B1iELZlW0408/raum0bXyboYi+7SpOye2lXwAcpN8gjAxiHjD8MQmdQvEiOP24
OEDv2zsg4N7mBzmyir239YlpbGhhZhuocHBeVGvTuIRl1imJGkkJCsBK9Q0Y5wT5a8yPCdqIrs/i
ZREMhicREKVL8+B0luMWvTxdUwYKZBi6KhOtIAi6I7Z5/x22Qr0VlVb3TTUuhk89U9rbbOgLuCUd
fCGv9YSbHB1W90mco/q+Eab0uQqV+L5MhPazMISJs0tXTBfEw+AcmdmH8RxjPCV0hpVRH/fgPNZ7
OxRwPPEShPNfOLvGQcoPSSNwDkJkSjY05hzoA0npuwo2RUarkhySOV1LzDrrzIpbCL+ywGAMoSq4
3Q0DfLbMPulEBTHfH4b33Oyyj2q4a3LEljlztra+ZzCMe9/1fTlEI7jqx41x8hOTWPmjtk/uvPvQ
ar7BkxCjoMlFIsUuOZ7lpbswzyaeLlAWgaiazqppKHLceHEMDnvpRE/KjeIITvSpPHzS2843Oyve
gRu43Y6paYU72Rq30abnEcasmMzZJzC7KKZGSPRxptHP3lX9GPGKDi5jOswYmVWMxLCjc7rIor9n
pRgPMkedqdghMcXAaT9V3ivlwmNg8JjlDMIEqmQBLDTYtcdcxUvFO0wbBewaN+h3eQAZ5ytIe60X
+al555wUvLlkNocgJHKiEAy1eot22S7U7e5VgTiMKc2GZDWPsfvv76qz1WPcowAxgy6Z2fp1FMGK
guMPvFgIb0zMkRKJkdqk85gyEu/ULtoi+3192ta3+d9NMC/owsUriyAppxFjKDPfNWSEuYdXFdzK
vE7hVRxEj8APC70PeHnnOLSTiqBDS4iVQhaCDqav/0JHtIGO7OvjWbl2KWoF/sFhDFAFu+eIh01q
+cI9+jxRXiO0PEubr9SLY3iBwVharHqkHjpgTP5j5EHKNXUyDSUi/baZjqR6CLOdaPxCe9L1ofGm
kDE3FcWKQqjPh4WCnlnEMcEzVXpHmbdUvClkjS7Ix8ZoMTxPP9HirvKh+8sjFeJhMGY35pOXkgYY
lf846WibtKA9yvMdVncPKHJ1uK5QWmWpzVqdhL5SY8JKA6qx1DbCLYivZ35STXxGak0JX6rkVHt4
QeGt1iZPAs8JvMyyzefhTK+G+Cx6KH4iS4vtldclRE5zmH1burL20KUuJIncobS8FLETiPWJwyHJ
3euGsuYTUoPMTGuwUtQQMivY0ECtxhA+bmUPNvQOP6fUxJPNsBLTv6NWcRQfB8Hk0pvMe5jdF0tY
ZlEjQY4wC1AHUzfQT98Orm+a1X6w2rfyVO41Tqp0bTss0ZgAjabG01hJGpKF6bZQjqis02u76jib
bv7mK2NieXAqI9WDZkah1VtW2Mp01LvCjJHAHFwvfbu+cKsuyWJMLK+0JJTDVBKg1aa/Ad8Hliy6
027hAkUm8nQQRHrz7cIOHk/yDYrsI7tHsSuv3+cy5AejXX4F45XkQ1s0XgDzme4+QmT7py04uU6G
84fsatczq02Blvn9fuCcq2tnwqyHrIAmRkPhNWO1UyHFuS7CFUwqu6oqEOKBVfjx+gyvPWgxtr8g
jI32k6TH1YixNW5n0217C/mUX+mhtz2z2/RbUHZwANcuiyUgY6ZtJRmklgBINlLiepvhyX/I34bJ
klQTYiT/4fozoMkkwXX/6T8+v2ZRjKcY5ezvhRmc50MTbXvei3N1mWS8CEBohkANKxKb91XUhwOO
tFk7KJgFEEHx3nHGsXZ0G39BWIq9QQ+0aJoA0hRPHoRsQi6RNWcYLMVGjzfcGKW4gYSyMCGbobY3
Hm81Zou9ODwUaKeCKf6H3v98NdJRw73UQxqukQ6g72m7905z5Xg39i8cK1sdjQLSULATQB3w55m1
uGdaOdL80cPeaa3hd4MjIjU1F0e+SU7hbrKKh8HiErOtrtECk9lKOtjfOtWHrQ2u8h3ve0e3p01+
SG7LXWP5Lt3xWiznrXI5nX8HyWylhDaVCtVAsL1s/Mf0OTzEu8EpENC9PpmrR/7fcbGdnLQIA5R5
AqZzNRThmLVLMZyOc9rxUJi4TZQFoySX8+z9nmz/wTuQHI9cXskLZ8p+LpyFXeg+8ZqkB0p0AAeF
FaDepXNCl3cXr/o5KAz7f/bH+jmtpDR+NABHeZBw9Tf7ykFA8i3Z9A/XF4dj6D/at4sBTURLFdSD
wccQt5Nn+9XOI8/XIdYezXCaQNAMyeOZaYCxszZvwJ4wQfBNSt4L4QZBXzvvnFF99DRXNzYx+dZE
N9c46dQVfwaoMsij5v170fJBg9ZToawDt9voUObRQNpzWyL6nHPiHv+f4WlokSYGpEdExvKkpE1q
ksbQdFJbJ0fFqqe/5uIbpL8hwik5UAODfK4A7Uqw4flT/Hl9dldOjdkj/QednJ+JXRyLgg55MIjY
otNDv5V4cZ3VeVQR1cFZiFAxe7AnWlc30H3A8OBex8L3MDwKwTHgufYrhgiAvzDMOJpAbtAkBhjZ
P/jRoQu21HP/w1QtIGZ/+8zWBb304xTCYgS87ihXLfyn6wi8QcyLtUAQKr9C0B+DQN7FzI1vVNRD
loWTfFzzuVQIfKogt5TB3/7zXFmgTLUeCwUBSuQrZoFOxTkLmMlmlt0ipAu8gdpTDdKg56F99ngl
dStH4Bn6bC8L9FiQu0gQYXBpF21qQzuJXbkftcwEaaADKQk7GlIYYr25PrUrd/8ZLOPNhknkI66K
QU/yY+0dEnocpHe5+pAnjqt0uYYICWuKSOY+Mcg5MKdVWvclSpm1CE3zYmDGbXmbqoKZiAHnfLqc
x5n1H/xZKHdHOPgigtO0ZZONKujdMrArt8diOPXlaPXyTmw2nXaf8VQq1wYG9VkIjmAbi5D7PF+4
oQCzaVFoKK6H2oj0HAePQv1+fZE4EGxpHW3VzPByQBQQ062UN7lV7Xq0r4NcEvUpP8plMui44NNC
qe98IB54XhD80mNQQ0ApVS+s9Nsw0Wsmm01lah/CUT3FNq9w5vKcPQdlzB4cVFrfDwAtQUGICie7
5/noK69VQOgKkpKyBEUPNvVUguIqCCFmYJVO9tS5oJB3o022Mw7JrlbN3Mq2cvaibQrroTeNQ7Qx
Djwp2Muz/vwLmEM4VQQ1E0N8gdaZhbCjxOnkDq+Rl+sruAID1qE5i4c2t3lXny8gtlfaGW2IAbbP
1NjLg6uJT63E2ciXvVmKDmK6mdyIiGAu+XmXL04qsSZGmSYpYg1m+hi/SB1q0CPJQsDeDG/CjWcn
pgwBr2Pn+G564kqR/ZzD5/71OT6z4cpkIrUBF8RqbyYXIoyu8i7dolwXFe/68Uvb/Pq6Pq0rF8MZ
IOtptyLY6iIdgN4HiI170Ypfur1kGg49toMrfUdmb3IgL49lJEqhm4UnMg5NykqERuIoVBR9OwiN
CafovrztTpFmq4eZLtKcNsaHZMV26Vky5b4r1qwIus86BMOggQNBtnMrosKoSrHnw4oSL0GNj/eY
iO1tPwn1ThI9HvXI2kCXaPPXLIwp1mg0CbIQW1kISkyl+DVkyRPx3/WJbMfm+/q0rpyjOgpvUB8K
v3WWpTwHi6Ii8MoSC2nkvjWIvwZIM6rF6TrIyokGSVecNCr6oiXKZj8HaWhyzYA6xgBpamrCR9ce
4ALqHKtcg0FBDu5UDfl7+WKZQj1Fs1qP4ClSuNB/KXReWGDlJgUPLsEVil7yy/fFGBipVM6Klprn
xtNbUPXgYNqB5jqXXMg1I93KqxSGsAxWgNnbOKmRN4ZuHME5wzj9wSSkRuBnswakXk+mqHijlXqi
dw95V9iHFiC3YAa0QM2U3rW20Qc9igl1hF6QDIDgtYA0FCrDewE50HCq+13fC8pL6tXw4tFUUWyj
Qo4nu5PhiIip2gSbtk9kye7glBzqqm8PSO9Xt6U0+u2+0ELlXp1UnNjTOLmkGYO9SlLxg4y5vh9C
vd61MGBwlUgpfBplUiS0XiJXC4pX31C/UzEf3EnRx89QGOlDXnugGoM6y2sR6+1eMeLBpcB4KHRo
dBWgqQ/sdDC6GyVR1beuDMoNiccAlzEN0ctZd6VwzENIUE9iUvvWWIndL/irUe0SX8p3rTrB46l6
Lb3vs6qZ9lAO6r17A9q4dxHYkzurBxcneEiyIN9pNBhfirYKXC3sDN/MpYbYKAtQN0EoTyBa0PNi
tH1wP0ATmgTCXUIy8S0uJ+8hb+oQmiAaWj1nkllbSSsJkiERtAmQoAsydDnH+Q2WUQYRvhGPf0hJ
0Hs79XH6FLakQEKBiqKb1XX4XUOckLjg5MsQFte0NkYCwm/f/CgqP4k2Fd9doEefkl/JTuW3ymBC
rEQ+oJkRacZG9QTOsbt2Pmh4buJNLYM+kw1PhUYI+5n1gDCTNtFejBRl1jz6h1UQFMPAVQQWNGbO
DyFFS0K02KMkRdAfutpNWpvK9vUjaOUIR2D1LwTjbxjQ6lQ9sEwg+v8RU9WOWojeZj3KX/514zGK
+pdIzIkq5m1e9AIGU49bqbqp4WzzlH9WbgjQ5ym4kaA1BFUtZr7CbiQdfO9Z+SdzU/D6pxv1FEyp
o3jS5vq8XQa7kJMVRQmpOEgkgqn9fGlCwARCmSMInk6WMiCPITSbKRI3YVNYXpf+iQRe4P0nEsSe
eBTOFOSGIJKMEZ5jdmlZBv4spiSckLHJDm+5pU1melSenvzbbh9a6onexk5pt/fpZ+BARwLb3eT1
L67dJsgAUlDXoMMVxfLnX0E9X1PmlitLjl0ViontwE3XrBnlEoK56aHiOeR6AwjDc9EfSY6j9YnE
qmaSeyOz5YdyFx4q09jx4qS8oc32tfAwiizR8qYHri8jdJmMZp/trpsND4GJMDej1Crjz0WJ47UO
bwfycB1gzQOFJwZ3TNIgOwEW3fMxNOiBzrNmhMudE+FD6zTtPQt8ZNVKHSSupjHViZuCdwmXUKqi
RaQJvJDYTUzSr8qXI9hvWO+LsO9KzkmzNvSlF8Ls/8T3ht6fxQz79lnAS0ANOIWDa1azBJg/YLF6
etXEOSmhkFX25CUm2aY0UB4+FjcZ4SDxzhnm0BxyMQUlMpKaXhFue3+XJUgONHYjHoNge309eVDM
rA2S5nexhwx0Pnh2o4b2iKrz/EURSzsDm8J1sLVDbZbUQswFMsASWyFX+nnX1gbOz74ARVdoFmi5
UbZGJZt02PUR70ZYW7AlHLNgtRQrYyYAbkxRxtXZo/jtdWaXvFwf1Ur2V9d1pJFQOIC4C5p7zg2j
M2gV9AVE2lqndbStcfqD4qDfODrRv4ZiPHkjbvs9ONrfesPmZXjWrnD4+IjaEoVcFs2q7dDShAI7
EBoTpd06CgClKXeuD5GDwj47x8wXVZBnIykSZKYe3KvKo8ojj1lbrcVI2NhIOlVTGY8YCUUbyaaX
4wqVH9JxkmZypdSLTteHxINj9lg4KmVSJ4CT5d+J9juDo1+ARjuIXq/jrMUIoE74zwqxiZ6oTHVJ
mB9h4S/jSUSo0ZwOiJnhEjhoDioVOlO/1d3wkwM782qxl7mO6xPXOcpeIdZ+bpQVjpDKayXk5HAT
pNQy6GNLThII2vzQDnK3Gfkla2v7e66rhqI5eCjBp3+OaQRS0Pu5gjnNswLVVvI+b9tT2xepI1W3
HaqHBINTDrt2fhkELYAUHpGG2ttzSDj0vaz1BD4LWHodQb6noOcy9TATd4VevkGYmVcktYqINP5c
I4UeT5UZpNo2Sl3G8DPzMdFQ6CWF0zbuQ+mDxJ4QWKVSeskmHdqUkxRYud/AoA3yCrSV4nXEXrxY
4ixWeySss4Du8vaoeeXmus2s7HJDEpHCAw0wCjAUZmQC0p660iKLJ8Zx6tBJDKCoWQ+o9tf+XEda
yX7O3REGCi7QnSApbIA3TLsRspYjikybTe9A9eWX0dmZGUFdmPfIWdmA51jzSbC4twXwA5CgAhYo
StPb9Kh/Ba5qty5xyZ0FjeOj+Cly1molgH2OyZillJcj6bHZrNwJoHafm3i92bEVWvIxuG3MG9Tg
c2b0cvHOERnPTxAlsKO2Eyr1UDr8W3yJfasxx91oQjjT8U6Sldy0O82+jnq5F85BGWewr0kOwbF5
mMZpEvZgKexVS26QHQLBynWoFcfzDIvlNcnTjqrNACwhM2tHxMAszVJO2T6y77WH+uRzxrY6oRo2
HLL0yImy2s1Qb8uQ3hEzq2pHa8IJEylP5cBbt4sjE38ZRObSrBEPGUd1/oqFcWpZj6jj1GaQAErM
yrOD4LEeoYCQWzH9HXQ8uYOLW+8Hbu6JUFWiow3mHG70ofNFNAgCRj4yXt1tMdMHhA80/tdP5RmI
Ek2dgxdI2zFP5cnDW1lMAVQnUHs/ColbIc6VGU4J2aXrlrE6hQso5ibPisHQBhlQo3AQY2KSFDpD
yY1PMIfxgf7rCnNmZMwpKYdyIBrVPIVi6caBt/f7fnt9RJceJYPBeK5paKSh0gJjMH6VMshN0Z0+
mPp400Q31eTGvQWSyaTYolpNgFylGj73xqPa3CPZiEKEJ87XzBN45kowX8PYaETaPBcVfE3VWW21
VygowozW7NAjVKh7kE6bRHTLeh9kTsvlv5kN5QIccWUdIuqoMGELPAW1jH0dvLKorSbvMXxBUva3
QhuYuhRvRmhMQoXUHqqPzACzbeGlvKVYxdfBV4YiE4J0LrPciPeMfSjgXG0lFa2DaBwSkIpvn0UV
WaZU3gqowu5S7xcEJd8UkePdXN4jmHpQYiAMBH+DkJ/KlMXxkMttpyY6Rt/1r32m2h6p0LqYoiu5
fPEMstNyzSnAzK+Pg+PT+K3vM8dTm0OV5jwanLWjY/kpzDajHqQmkwYTkSEV6weOaPyRcXeW/n+Z
8SUQM+ONnoqIDwCo1Aowxb3I+oaIhVnnTyri7ALe3V1tRsW9DFEojqVfOM0/0z37PzNFJ+Ib58ej
ITZxV0JR9ydAIxfgrPySxYdUcqKBOnF0F4y3KXGug67P61/M+XhbLPGkYGe1kDOxyjCfSoeEo5zY
apT2myoJh/fOKPrH64jzX2S3FAb6zyiZWzuYwiLtZueEKl+RsI8LU/ByMxgsWTxGCa+j6uIePZtT
8O6fj8+TyjEixeyYZPkNVJG3Re3h/PhzfUwXngiDwtw33VS1iTKPaRxaC7qJW6nVjll4AmmXhZQJ
xzdYodqc9yWarkVRhjuuMFOYgE0xb0U4BzTQzWCyRPGBKgnkJZ509TPqrSQfzVB5y727NuPsj3V7
+QeaVUyvB4HG+gjoBtrIPXHTtrVTcGyEPO35Syd9nlOUr+hYNKSd2RyEVg3CVBEgpflL4LnVaBH/
iEyOKck3qKTXJmvqOIO7LLVjMJndoE2gaZJyYKoxSnM0NxEVS/AOeuQKdK+Wm8lzVMEOueRu86Fy
sScWY2UWNOx0oU0k4KIp1aqMXdXcUhWHu9X0h7RFr1pje4mLdzPaRz1QZV633tU1RZAAuVMZyXY2
gyrV0RgbqZLBbqrnto8ewr63+uAlEXj36epuXCDNX7I4bZqhS8ShB1LuJXYRBLbchW4hZP/hUJvf
kqBkA/UughDnMLnUDUJIJAwIGsUWSCt9U/dxjmaK8hFLLaeJcm36EHyTwWCKfwprqHpZpZIgQk9W
IHCZPBB1NBBlFcoHT2mt6yu1Nn9LKMY+ZWQ5fdkHVCCklR3LDTUTyF/ZhUo315Eu363YCksoZg41
mgVdlwIqz8Cy/UGMe7W4bctDUPxG3liePkTpRfK2pHvN40dpQGsg5wvWztTFB7BRv2xAmRxa/+H6
5F9peiPqBwkUIDq5T0Nelck8bez2W0Kxx3fpKbXh+7lVT9p3HLzEeKvnamcXyHLpReB2yr8X0MHs
GrN1orIWEvMMohCpQlx3HhYyozujbp8hA2eXnfdfNsIChvGaZD1IQgkKVRa8yH2TK+4EiHCg2yol
nHLDlTlEJwO6/1GACrlFNoAqhMn/XS5FoHDPxjJ3oKYDwnhfu48aASTjFdQtUexbcfyJ+TXCLB4F
DQlFDBr4Kiv/kBWtGqRpkCMlFAqPMjEMu4Wshnt9P8zmzqIoiPShAklDDIzVI51K8CCnMh7GafkC
6W8RJK5gLPY+dGOEnm1qSry2nct8KHhDkKxAAx5FOwrCmueHWJlDkKUqxdwK9cKU0eKetJ3ZThp0
oxBP7enWIJMTEmhAU2EnQy1Y03yHNuGmmSKz8vvbMEOXlNo7k6o9iblk6nqySYzYjYzYLjLDigmv
S3TlJMQnGzgEQS821/ycf/I49Ek5FBIqCevaLjx4I5GZRF9p83B9MdZsDZXwSHaAZAIl//PRsbhG
tC4TwrhTcki9bShBiDDY+f0TifEmarYa9vH/Do45dXOpmkRtmuH859wITMm4jbq7wHvO+s5M/8sz
gCKNA0E0ZFRkiQ3KpEUZDrWo5haobhLdrBBBj2LJrslLqJs13U35Mff+vQuAGn/U16GJQtGg3nI+
oz5p6RAkfW51ld3IiPImf7LxqRd56k0rh/oZDnMg+anRq6WEbUT1bWfcQIWaQoBSmqyk4NZQrThV
88kKojtQOOG9wVqjP1SVEgJLk+4H5V4YLIIHNAmtmWWcGq4m2XnhVigXi+SN3v25bjRr/iuME9Aq
+olBls0YaapqkZqOw4+RNuLvuPzQKPR+tgW4BCnKgNpNMnD2xdpRuIRkDDVovCGrVayiWoOReDJO
qcxryFxdwMWoGLcgUOWxpx0ghDI4lLRyBb90uyo80jh57YKRR2g0Gx577i6GxFZ8EzWpC73BLGpl
/1UFdxpkhZLAv0MM7KaQ25Pg666BQGWjvNU6zzFee2gt15ClWDVyA7qOBkYb1Lu4dMoIPFPFo9B+
ef6LHhzy4iTpTiU/gYefYz2rxvt3ng1mo4QCIdmoA7kqI1uATNPUBAeqRneVmj/XReKO/eMoBxvB
7+w4Oo3yi9QlvHcmb/Lnj1ycs7GsjnlfYPLj8ivxHtqytyEtnkZ3YGRNul024S32WvPKLdduETSm
GahOVVCDxF614+iLQ6YANZDsrDlp9b3Xu1HGcRvW7pAFisIEBuLIa3OBAoUquNNb3K7uJG0J/SBz
7eDT9eVc8R5UEUWe8D4oupDYB3uojZkigWfMMvRnIYs3avEyGsKpEjNTyNVDRFGzTQNO4xgHlH2q
K1SVhL4BKCTM8+6ZevsID0qIaxLxAH5iU+UxEs8HKrNXQZkws83rCFiCB+rcXJDGMHxSwWMBZ0jR
EJNUu5ErC7BiHWcgzMagqZp6jQyQabhv8EpPDMjZwAfjiTbwBsPYfijoUq4VM47+iYpf1PUhsVub
1+1i5TRVRfC1zW9UEF6wpp6V6GyPNThMSOgqyYuROxBcHWmEACNvcVbnTVZkXO8IpuBlfL44BkHb
RS4CqvDupu5P2Z80/0R5HLMruwoD+osy31CLE2OKkVFKBKAIGgKlEDbQHdVzyvbdl0ur56mird2x
KE6U0IOp4qyEvMI5XKUjpURmOC0F78lnj+ZIVEep9EGbtlLv9O1G4NnF2pIhuaSBZgsp/wsFDJrr
upLMziDam+0QJPSG5uT+baUfSiXkHMBrOxhN+9hKqC6duxDOh6fXQU48HVh5Gph5vDOk5yB/06F3
RZvfUAqvcAJfN8g1K4F5oJYVDhPqH5kJHUsVerQ9EFH9DTEUCCYo/kFC4y5J/nV9FBoDFlDs+x45
h5iW8Qwl9LMe7lYgrzLkDKZc5+Ux1keFJ5SBqk7kBBlXrEZXdTH4NLfGpkq+Ms/PP/VCEt56Uhen
WiMedcY88fc9DZJDMk3aQR1J2mwkyEjvIHOrxeB+6TT5AZX+UuuEU1B2tihD+O/67K/tHjg7kjG3
6yHdxMx+QYehbkcth4eawJBdtb6nYG1MwNgg54HZV+/X8dZsGaUrqOcg8PlRdXFuX77aFl1RAy9o
SjPOUaX+PsAdV8V7PQw4trw6NqR9wUKBqPVFcgOEzHkrz2Obykp6HUgwOkQrjpVfoFd2Km7jJA+3
GDyvFmIlqQKlYDTxGWjQMhBsOR+jV4ASrI9Rtlzk70Q5EiOxqfpQkAdCBjsYbmrFQf7u+ryujPUM
c7bHxSmoaFPVKXpdWND9MadkstPx1xywo0liNii8bZD7vo64lqo7g2RMfBh7f9CUGbJyRHB9Kpt0
2swJS0nbFhKa04ud4R8Vw25KNyseCuPl+gesDxmsjxK0p+EzM6aLex70g0kLdgfxWOR23TzqINGX
IcWLoLY/co6pteCIJslIzCIviwoGtpYzSOQyRFi3AM2P6r3omTg+ar4inaZwIJIld0nz3qtyvCVK
Sr9L2hq/jCHonLoD84Y5IJO3U7KavuEcx7eBs01/1KOYxhshV/reVssuCJyqU+NXGgiDnapybUdC
JX37k4woliT50n95rmIF/5lB1l2L0fZVeBIMNRJRmEq2uXE7dru2tAR0GLboefbUlwIkCkiIqF//
Q9p37MqtM90+kQCJCpSmCq1OO+c9EextWzlnPf1d3PfDOd1soQmf3x54YKBLJIvFCqtWTY1o0Pza
W3omn3tsQL0J7qQQJxguuyR1tPitSpxQdub4JVK3k/5eCSeVr/hYZyI5+zPG8P4JUxpCHqLht7zc
av2f63rJ9I7zSc9EcG5PNQzZMsnY1SgCpzDwGbKy0YF/t/JtvrgNU1bvusQVowpuShB5qaCSBRUq
t4/SqFjjoi6Vs1j7GYOAB9O2mp9x4FPhma2JQtZGAaQZrDXIKJ/bGavJ0RYWAs48SZ9l4eoLUBqp
p5LcnhYRpGblDUUXGlpp4KUq1kWGSOtA4wcavcrpclT8iiM8fS9JvoZ6e3371vQQHU6I/2CuWVMN
Z8mUQTaCIVMqR+t1gNALqvWZrWVa5I5tVy723MoksidLLo6GZHajmydoXXPrcMr/FgiPGuvplzCb
d2LGMdNckwdVBlo8mh7a5auM3zvUHOcUVZdFxMa2ur+ggqLfbLQXvMDArYdN0mPZ2dKWdkDBbWco
xXtp0XcpAxTh+i6v3TwFFEcEmBZdu+iQHsIoMIGSw7Woi9syBAsQ+B0CkwrErCgo1qOw4UjsZeCD
DlmTzU5Z0gr1VGxZYMvkCfVTK/2pinhm1u45mLlU8FshriU8znko0Myngf7aMcGPUrxWMwYOtHsw
+ubS5OdltIP1v76Fa8VixrUL7hdLRt8ST+RgSk1TgTQeb5D8R059eOu20sc2KCSGCUNQrI+yfA3V
16QQEOl9FxR5m3YimHKpi6nqU7lTIViTBqfuwcUhuYl1rwc/CIZC1uMmDvZW7evLFnNLWu2+oe9x
+LGUt61IaVfdjtNP4Yzd1M350Bv4FAmTyXTcy1EBRip3dflHQltHbbYkP4aLW8x2KAFb77B5wdfP
YU2VkVLR0BYE1+OiLY6qgRpqao2fNi0v0e+iCERt5cd1IWtWCZEYroyKBAe64jhTS2hHcvD2Y6A5
Ci3jJiM/gtw3mSI3m2TeN8ngGMC+Xpd6sTSAO9g4VRaKAdDO2/elsgyw76CFJCnBBwFKd5AzkFqg
x99o5zN1ghQwGBigFkJ0hDt0bubQxBFGuQpyUnTUzp52E7lkp7rFYd5kmK62YGZK5E4OOk4dTBwv
fPfH3jE9UZ734v5yH8ElDmJa6Y0mo7Fr9kGMDjKBn9YhcNubeFfurBvTrn+lv4/ETu8q13y8vsvs
p6+tn53CiZlXFjNq0gbr143ZnmTVVkWIyu8tvCaCGf8TEWrdmIOpYHXovsO4R+3zM9kYH1/63rwD
WaNtPHTH+DN/KJ+72+UnxruHmqN4wY/r67wwxtwWcw8rXTC6S1bxEQ0ahJL7RN4o6jbPjyVs5XVJ
l2aBE8W9nGEmF6B7gihqZx9oVzcmu/qZvxyHV+mPudUeu9SjgiB/9RQ1+FvoXIXTxVd70mJCvnxG
y3KkhDbtLaeKvq6viqxu4IkI/hTjWC4k9Jw7ZeYqd7Ud537nSja9e06o/SXb0R/j+a2xJctpvNyv
3bFCt5Ldo7vGuO0PiahJ+8JjwCYDdoKEAWEzHfjsUDomtFIrFOs0ZU/GfaF5s/mnRGlJsOzLq8nI
cIGjZhQc+MuZPj3L+zlmfcftXJabuk+XbTFYzWLTQjdCl1qReRPLeXQbWlFfuk2Z17fjmGVP8aLG
+ywneekHjSIldl1jUiwxguyJgCrrSJJpmm2iTfV2QvRao55SWT66F6rWbscRQL2kTKTYM+J4JiBC
iPWnzJISEKm2xNglbVtjszNFEqVKVxdMVbTXyMAyAPp7fluDOQ2DBlxh6AHWZW8ei8DR2lbajR0T
WHfIXJBR8/W5B0pyqE2B03Rp9bHTwNti8CyeNBCrnovPwQMUpxW4NGNC6k1H0/DdnMH0XQRNsbl+
tqui0NcD1BeGQ+AFOBc1WYmSFAlINYEtmG2qFPEuqgzUnIdJhLG51FY2nppNHwGKGSAMTouSSpXK
MWvBND9X7UE1mvjBSi0Tg8vLeT+PkyGwBytsRyzVh+w6thJo2u/bfGJzp7jrx7aq8Wo5xbN1V24n
V1dcxBKx3SZ2euw8sHkcQ990dS/zYJfeCl/UTb6yv2ffwNlBJcXAm3DENwzJUddfI/qBBLngfopk
cBs7p3LYlyZkLMVd0N+BySKJn66ryaVtPdtKvvmlmZYW4zggQlvmjaJkWwyJcv9eBJCHmgXoiKXL
PNqFAhRYawFESAndxAYFdUcqWMVaD49xKoOz3wOSv0UnQUbtZZGX3Ocv5lHekdBT9pYP572yF9Hh
rO3cqUjuLrcxjcDkAJHZgpb+HNMcBKnGy2AAKL1TCZyKhRhOizomJDRH+hQ5pMEYLf0RwaOdb0YX
9KGOeUf3hSOLMo7sh899mnPBnN4hKI2RU2sKx3zI7gcXvZ7mh34gmANi7qiXQbz1qrwON4Gwp25V
Muo9BgqpeJB4jgZDH7ouxiAtxyhjWyuek3dQwqGJ2zVAlDP9vK6YK4+BgWfWwjMADiqLh5fBvFhZ
33TAQSp38zDYyhS6MkiTDNcM/DkwfCFGZu1CY2tNxOUINJDjPDfKfRKVVlUOyJvCE5SnfZ786Fvn
+qpWrDFW9a8MprcnxrFRGwk1AchAO1v8Z2jf5NBNItGFu8i9M0pr5HAQN6Hh/qLm2OodKxRjykbw
Iu+rJ4OpBdnUJiZGz39b7OZEcQuKRhJMjYRkc64fJMDO8ujJAGQ8smzFwNRYp14EUfjKDuJqoe9V
Z5hx5DbOdxBd75aBdHLuVNVdrYK5VEMv2+xrlfT3RwV2OfTMId1tqETm7llIjJoW6QD+bvDJzzHo
1pb4NgJJYKvVj9e1YsVanYr6DoJPtCKotFJeOoiajdqe2uJu7quP6yJWlBsaQZCyB7GVdRHS1loO
v66CiHEI3TxQ71M0D0SpaKrfmq1HOZiNXUKBWMeqzo+nxxCdMcxm0HmOm355jLODlLyGZKdrrhlj
PFF9WCZnTG6rDPOlnq+v8RvryplGpElxVqjh6YyT+Fy40ekUrXka5j49YFQ3xgoezZ2X+qmPPtzZ
njfWg4SwFoRSvf0i+SL8zNopMuQMZpIjpL9AYcqSRIc41UGHnIdgQMSVEIFh1w4RGFgAPYB4N4G9
PV+f3utlYCDScOLqVS/3C3kQuosrIaQlg3UNKWAg+S/TOgDuzUauGAhV9UM6upZdbAZ7eohvlgcU
R2tp84NsRblnsnapQXwEkATKoYD6cpd6qfSy02ssLEfLdL9/b70OCNbYRlNzb+f23eAS37qttupt
sG1mz9zlDrgsdTsE4bjoYy7bMDXswMnHkPNdTpe8qbIWHwOSIMWykwHTB0JQeHT3yQbRpfxOH2Mn
RJAUO7e/BBrMfvtCg09k82+QWcRKWkD28J7+mfeuEnq1rd33H1/mr8WfMGCi245Hg9rJA/VLNrNJ
mFpcVbKTT2BqfmKM+lpLqoadRelZT+o7EptoX9d9KJ0zedLNA3moBBD2yyQfuFFhkhBWQ7VZKpkT
icd+DBu0jCidP0fO7LU3SIPdta2X3k8CYSvLY0E7iiaMkZXy9LxzmJbN0lQwhOlWziV7QbYWbd7X
z3HFFIAJA/gi1piCDAF3jKZe1nFlKlAhNPH2KA1pIjjMd16F0xSghjEEFBcVRQqetisIiqgtSgr6
7tvWj9600QY1PlqWnu7T98gLky3yEyLY1NrVOBPKefJEivLCzCEUuCw/3ALbDv93235Ub/SGbMkd
EFTNJrrJDwqsn8DT+M53XKwYth2pAbBCwv871xJqLRM6fdEGi6Ysv75JduYePNnTT3IPt/CheI1d
fRd/pG/xU+J3gudzxUAZOkEzHJtEAdFc6j+vlUaNggi+YXETRLdxfUOtPyPZ/rXaYPgRUFWwvMj5
8L0cZhoXXVqkCJ3rV0V7N7K/133kGhjWnFVKL9IORdt3c6oVhVP1AGylLinu1F7gn7FT4E4J8QGg
aEhuoGeDr86QLNAM0Hwh2FN8JX8eTb+kb5qxk/XHQM9s9FbY1zft4kKjCwVigNxhQD6c0LlayDIG
3sI1A9NOl9rK7FZKYdPY/78J4aK9ugI3dTBBiB5g6Bv6ZtXCb0XHc2E1WD+NBs8FwQfI+HjXVlaQ
jZmmFGUHYGEj1R2Bs7i+jAs1/pYAGeCdQLMqn7rs+qqKBwL+2am23KJ2TetRAZBT/nldzMqRwO6h
D1AnCqOYZP9/8oQEZVPBe66Quaw7G60p9ji/hX/tDIE8QwMSDPBecMkAsHwuRGrLSG8oqJyKSH1A
x7yrF4pPQkGcv7aUUymcMzBnY9AnqIs7BebRoGPWV+L+TqUiFvxVMSr2C4llDQlIzrYNE9KRxgKW
uSHTj92k3lAwdYPS4u/VGM07sGSMn15Gxud8z+ZFIkajA/TaNqoNM05r1QZ77/XTv0gT4GBAM4K7
DzIhgL/4R6KsC+QyDYwe0fXNaMVeucwYCcrYrxLMUxvBdiLK910YHU4kZwMSs6rp1AG1AAINp5S9
uPoRBp2bYoi1BnruxtdjwWvEfvHMzCFXhtQtHl/QVFNATs53ki6lUemMTNI0W7gScMhGEAeklW8s
5uPwHwgpmDxGoqcQxsPIPw1RoPZBnzOeQxBA9ZlXGWC49cvEKelLCg505SGK3q1QUB5cWyVAqZqG
QA5PBk/DgbdkjPMGKSa12YcR2AIZveShnSy7FCHpVkwTShysEUojGN1r8VpTpNlSlxCFp3+Xq8Gx
z9Ie8eKf3hK1sa2JYj1eMsj48WTwMapWlC16aaAtujHIdqtU/Y0Zzd2xamvJ7sL5P1gqzJxGKxJA
PODk5l+okZitEqCjxmmI4YH61zYxBRPc6dev3dpZYRoPmzWGNO6FY2uB6Rjag+pJqaTUTWlIAYEs
HmIlAwCrKDdzUbz/F4mY1KBi1rqGUtX5HahpM2RNDRZJc9B/Z/PkE622l7ABT4eZblpDxEWyvsJ/
5XGRSTsBh0QjyKvy+I8cdU5bTPsJ3GitVD8YjYh7asUmUwwa+md53BWf4V3XWYoNNYsRzfLPQPRs
yti7voerQuDzgdkNtM8XRDNFOVsmSDjxIqdkB9KfbtA90N8LdGNV40+kcDsX5n2TJgzQMEVkIzfB
e9/VN+ryFcaNoPyzth6UmRh3P5wZVJ3OdUJd5iRZkhmWeHjMRgvjZSU7EhnflRcGOTkUm/EHtUL+
6dcSbW4CiZFzyYobyW9y/BagtlQE7UMd/8jpw/UzWhVHoeRghUcXpcqtaZ4icGmzGe7tUu1peszU
X81Ye8bvCiytg/p0XdqKF0jR6wwnAI4NdpHzaxp57OUW8EkntawvKTM9tYgFccCaOsA9U5HohptG
+Zo9LpGskRa2FsHrTu4Ltx/nT2RygbbXBe/kmj7Af0LvNlo30LnB/v/EFYwVMNkXFLX7BBSpqop5
O9uWZIIQ4DJphdfxVAr3eBhAoBVWjQV1mZb/khbd2AeT2tyXZJhfFGmhW+SUKx+l+wwpSdoekgoV
QrtoEuuOWOPwZOQeGYfd358ktthCxAq6AUx8OF97n4H/JotAjKlYwb0aV/dT/XJdwupBYia7CgMC
vjoejk1CvbDmhkkAijneD3KuJP6kKnWETibg0rpoEOWH1kQi3QDwt4nkBlTofFHoAVODVocRjrP8
fZTfllR9qBi1CJLLm+urW9MdFGOQHMFrBuJI7n2h9YCWEcw9QRukntqVrv2xunyPJHctMI9rVw4l
cuwfRcEa7THna4o7tSgXNpUPiIuPskarOTomBIu5THJxOsoJseJZDyIDN0Gqt0E2+hgqZyxOqEe2
kbhlrTpa5At7OtdMF3Aq8DvQCo0OF86YKFLY0EUHVqVqul1sqLsl7o9BNm1n2OWg6fep1rjXT00k
klOQoTTmoAghsmlqtAcb9mR+dZjJEwYecHRF/B+MM4JltD6wiBmZ8fOzG+Z50EI2AKArYr+n8nsh
V/uyQlmNkptujl0pp971Fa5dAcAe2ZQjFAvRYHouMqqXSU8ws8yhqKFoi7yZ8+KglUiVm7ogm3IJ
dmVaQ1EARRMr0n18UZJQtEeUPe4A5lNivPhoa/AVaLhJ0q+J2pJ6WwdPlGw0KjCpa3cPmUs444ww
5aIhLQIAckk1BnJqqa0U+T140DcBYLbXt5IpPR9GnYjhm9FaNBKCAgFi5Cb0wu5VQt65LjcRSD6G
RPAUrR2bTuCBI6JBmxcfY4e6pCQkYw7yBELwNjB/WfVIHambInu2Uv/6ylbv+6mh5LQktAYTuBuc
ltGrt3HzWJq0RLPX6Gd6uCFL9jEt+nuT3yWGaALd6kJ1kK2DINmS8Q3n+pmgaWUE4IJh+DFsICN2
mWDYjEbs3BDEh6uLRKyPFA9uHjqsOVFmKc3LuADIZHSdqexnIxvBUdzVRLbBcGdhmsuQtKZtjCS9
RStD9Egi0h9MzH0R5Gku14xwDpcRX8ImBvEuja6O+ljBC3CQv/VGw56D0g1B01SI+tcvNRaCQNqK
OhyLs3hB6jDqvWohvxm0x8L4nHIQxBRbhKrA0Qgux+UdPBfF1nziO+mKVamTBlHK3Nit5Vkl3CiR
CyESwj1Lg663tcIAQHnghe1PSxpAbCNwhNZkAMEBQ4J8iQFTdr4QjAxq5CkESCDF8CYjG7Y5zTaq
JGLtXBED/CkeAYwOg9fAp55nBS9s9c3m1tIfQMX5NMCVC6tQYEgEcvg+AFWCiRtVNISBZ8SOKmnT
SpMX6KJhMKti0JfG7C9eGp4bRrLAlt3WBnZtDgZHNks0NBkg+Oz64O+vsQKoCDo4kFxBoygf4YR1
gzucgTQxxny33PTQkJImN2YZu2bzaYCJy8RgqUUEpL30FFiRA5EckrjAv/NMLUbcRkkQQypG2z1X
TfNKKjxsMirzMgZJ6ZjJloeWd90sr9gJNhnNsLBKA1lI3l1QwyTrl7jE/Ch5M6g/s3n0F7gnsz5u
rktiv3T+tEER/5XEa0kQl2E7TZDUmS8YS4NXx5PQ8LxMnzrBa+7VovKBSCD34GRdGQA/C4FRW7Ne
CY3eJuPGIG8xNb1WeqeiwR6re0mAKEHLGFAJ/IPao0NMn9q0dBQA+OfoYSKzKwf2IJqavaYngIH9
T84Fl2hTVnIVGFhYoqjI6b5p1uIEiSPp77n1ZkoituzLewcIB0AWKF1QeomY1eOqNy1UOp206V6Q
msEcXpK4hVqNAk959fXEzARWjGG4ER58mehKlJk1HElkVPaqCbrENKy9oI0+g2H8tVjkFQ0iDimL
ewWZtevqeRnzgL4BWSdcfPaW8ZALukRjFIIIxamNA5nBdBaGAgmX+6iwjh24W6gCsAju3OpPdYZE
Qw/7VaEdzp7lMfHSLrdsEPyKiCfXFoPcMZggv60JH2mjopZJYDgH3DOsbF2/F0Zv344od5sx6QUQ
KthJRrTHFnvyFvcNpiM0AWzVpLcFGKf1A831biPNoAeWpbu81fR9QMajIkl702x2Eilf6nq5qUgY
gr0YtqaN7lFD0uD+DfuSdNtAgkcWyuogsDuX5ElwSkB7hYcWM8vgBnImbmwGQIfSCBRGkrGplHwr
R8D9GbJbDZYTTxhWkQSOPH2Fi+4mSuhYg4htbOXkMcKaILsE9m4E7pwlaqsAFciZcVgq+3Cgdtg8
EoUIHOx1IZhgCaovFJp564MBsHVezSHMHS5P0Mq+gbFkmoh39xtjzR08KJMJ67LFm3GRG2gzbUmI
BeODWYkb6fYnutJ/gKnINZ26tf35q3l7ZFDf4nBM7xo7e32SnqN99UldIbTuAtXJCjAINxGTUQDr
ebe+T+pCUVMsuJxSD1zkdGa9IN20BbOD2zS9OwfNo1I1pq23IlO1utkI1Jh0+HA8mwPc7lqNdcjW
EuvHPHUO6AYPWSQCd67cYyzxXzHsxTm5ZXrRgNOth5i4RKUpM267KP64bvdWXklWnET8ju4dnfCc
JGZdLWku4TyN5lELbofiXQW0a3o023dN2/aBwFdcCeCVM3nscTtZUjd3ZjDHCePfcMvmNgVDNNLw
Crg39pr0aWG29fgiCQmV1zYS9QQwCzMYCSYxnEtNh8qqqyYD8dUWEwTNB9krHfKBeMhwNTffDX76
9ev6vq5pyKlEbp2Y2VnmFcBVKM7Id7Na7kk43Sj079EerCUKeWQgfxnEijMtRm0BYZrljLlp9ppu
3tVN66J/RpR3Idgg/tpjQAfuPaCWYDJgyz09NmtMJ3MqcWx30XHaDLsWiEPlszxqX+hwFmH6RdI4
vQeFWYA0OaR1G3S2bQ0/9pVDc1huQS4+AQV5/ajWlANsoQzjCJjRRYVhTMyohkOPW4a5UGr7G8Hr
dQGX4DRGR3siga33ZPcoukp7OYcEEKFku+6dOOgQQG3VNhQ3PQ77xfmBBPLfF+wAacGTgy50hOhI
lp1LJQlaSgejhZGSnxV9rxJvzER6seKLAt2E+jt6dlm/DHexAr0hQTONoFrdJXfmzbPxi+ys22Uv
YzS9A5pQF+1AjiQipFq7XMBUsQl6AFXBdp2vLMAU3hIIABgtsNkUjWGHKlIcwhT1ikPPoFv/iGGK
c3JsGPhGo6ZidHl3YLIfXLiEpWM+A1aY+vSmPDavxrY+WLtFYDu+k7T8bTsVzN02vUIHQZVjfcT/
nCB4uSuOI8zWRn1Czux3dawxSAlUvB0whiidv0l7r++d7Mfszra+EyKA196I08/hrqMBmuhQNvA5
XevpW/rUOsMBZN8eeWIUO5vJs1xtWx/ju/TNSUU8tKvCgQJDZRNahhDy/BBCwywtpAlxO41Dj5li
LZpex4c0covgdwPWjVIQ/K9oNOBmbDAjuCJQguP2PhvA1moxoiY1ljFGarLJ+NCV97EJSoUkBuJb
8CKu6DJG6TKMB3jb0Y3A1n+iZNI86DXSQSC3LAYMCjW/QIoBQ0H+ugUMTx8KRwChsbgAKexzOYWq
VEEUg0iwMxtpv4ykQ01anwSlo0tUKsQA1MEYg2H0gPg9F5NENDTyccbVfDE/6bFzKUZUYep1bGPc
2OSAJWJPFFu6MTehCA+xZmbPZHP3tU6aucYQEVwbp/2TvzbH7F495LVtQkktEOE44OWrXuS369Z9
5fk4k8opjJnWUJgMUtv8MA2vpYjxZuUCYKo8UlEYVIVeDh6kSHqalsDjgMuw8SoZRZUUeJJnpT1G
qUdCfxb1ZK1Uj3GEJwK516pKU6urKibwYPjdUTnSw3KwPOl3684YOmHLh3Z7fQtXl8iQJUidYFI9
j5IAqFAfOxm6Sctp31uTj4qZbVh/VPoTgaYdKNSXqWi+7Oq5gasDfBrgY7vgZR6Hoh5TxKXw4Rlb
93ibg+vm+rpWNRLLAjMSkIxs2Mz5bdB6NSp1/HVC5MUx+D6Ld7F80yFZ0zvN8EJm21zuCSLC+EfW
+wOcK5Hru7bK0y/gDjPVp2GqC9AbkmCR9irtyZ1W61/X13lpMwnAfzDQ4O5DdVplH3Fiw3IJ86qn
FqxvffoELlkj2XfTodPuJHmvab+vy2IexfnbeC6Lu27ALEhlzuzz3P+gml+g8WQ6KvGNlQgOT7Qo
7tVjKeBeKyGoQ4eYeZsEL1aAVq3HsjhORPDorKS+UJRGsR3pZgtJAo19zMkOWjLatFIARZ0oNndl
9AbqQifJMdSMggal0P15+pLD7CmwRCq69vyc6gdnrxs1VXAHoKFJKnsS/m2Hbkdj0Su+4kp9Q17Q
AweQKJzF8/XNljzHk8VeHwTLXWU6ypS6SnxXg8rhun6sLYiBa/4n6XunT3ZSb5Y4jnJwsWbqsgUx
GRiQEm8ZjcfrYtYWBDIcgAlQaUddkdu3LFXqpEdVzQlRs6RW+HMC+biMDBP6uQQegrIiC8AkCzMN
0G8Bl57bPBAa55kaQhZJqkPfh/fLbIDGLbeRpdmkabeV1XsFrcdZTWxruiXKk2E0x7DV7Vr92aSp
YOlrMfzp9/Bb3NVI5rc9vmfRg7dyUDytUfZ6VeyTNLpvUS/J0HdAkZUBSgEUacVfWxv4SugKQbKC
MLo5LuYYBzKnY4dmgKK17FzZTYoDrp4MjPq5hNzFx/WDXtEnE/4MA5wDkIsuwHPNXYywmfMqhjTQ
2nW4idmPZRAwvIlkcEZaD8o0s4Kocpq4sJfAL+bQxcAw+/pKVtXoZCWcyoZ1NclKi5VoYAnrPiS0
72ZulHj/NyncWxBVFmYD91iLMYNxE+DAHdKsxHy+LmV9x5CJAOcgw1VyV8JUloRCDUFTp4AxAePT
0R05WwJTsr5h/wjhqTCjqR/lpWFHL90U2l1Ot8nsTL0AfXj5zkCdkadHfzCIVgAdPlewuqBBMlFs
mNSq8Mu7XaXWx16rMgxpJ86oBD4ZRSWkte1jhQ60PiEYAMfhucwsoWlj5XhuTDNBPdU6ynnhW53y
cv2U2Fmfv9WI12CymMmHIB6lX6d1oswV2Mrg3d7MC1o0g5/XJVx6AyybB78RBGUgdeFrptHY9qRR
ET1RM87dccBk9jQac6/MlidFiatHhYa5wP5dqgV7qwFiRF0MXM48o4tutHq/IEB3QMS0myTrUFvq
Q9IYN2BrFZWlLtdHMHUTeT2gKwAv5KECC1yrztLgi3exO1gfmuoF/X7UPnvZ+duNhCDk9FmfGowr
/8bEgaL2bQlvuOrfJ+MjaHZh/9qQ/SLi+rnUiTNB/OPRlinVsxHvs9K8oz3dnib/+krY1T9XOgxg
whxhlsxj1JJM908cgFYblrLrDHg002Hp7o3Cl6K3JtzW46Eih7AVJCvXTuhUHNOWE3FlWCR9A+5B
jI6ZnVneLXPjB/GnNGEurQjYuyoL3fToMABMGWibc1nDwmY0ASDvLPJrZyZbTV8eSrXxpKa3gY0R
+B2XRoKx8TEQvmkR/Mu+5mRlutQlYclepXHMMdVpM5ovQeVdP6y1u8T6I0Fsgn80fp57mQwmZnuA
mbMvf+vzY50coxlQRUGack3n0H0F6go4oYyY83wlilLnhUqZFOXBCGLUGB6uL+PShiMogQFHFPlt
hbit6uW6KqoaPKagvzWqFxJ8hdqdmuzyObVTUV53TQtOhXGxAvLIUd9neJbMRcPAy51OH3S9sqm8
a0W5gDUVoMhNoXcV7udFJ3o3mmOhR9i4ugYBQeNbKYAokcgxWZWisrkJ6JNlL8b58URNqaMknFWO
JT3MVmUT61Gi8l97PziiEyHcrpn1KMHSQsiCy1nu2vhrUfaykgrErB4O8APwTZE3vmCxLCoQ2acx
xJipfshBgrFFBqO1tXD6pL1xQ8IgF1yhVYmgeAbQC1gQ9FVxu6djdp8c4DkK8l/sOW+pU0s7aazc
rvSvq/nabUUS8X+igNE4FzVoRdcmJWhW63nbprsazIKWDhdSIGZVH07EcNfVCPS670eICTLPGD76
6LGKX6+vZHXTUJPB5AcULS5g0lYSaQ0Q+9+U30Oy6fS9bAUAhmKKuMA0rC4GxkdGOxOsA9/8G4Eu
Z1RzLGZsMWN0Vp0EjQKTNgve79WjORHD/v/EWGf5iCl3TEza50hUO1PszYphd+V/MKVwe/5ZDtvY
EzmgRMPY3xRyGj3CuD/ztVjC/3L8JyK4m4pEdViguAOO2/BRj+9i626ZBPmW9eP/dxXcnWk1q691
psitkm6i8NCnfh2CE1Ar7UEYvjN15R2Sky3jwwgwOI5trUFYX0TgBxtZP+CCiTCfRm+6Hc29YdHc
2ugT8OsO23Sx/m/7yXsNGAAXDHUI+TCvPXkeND9oRdUFgZbr5FwtQPgcp2YFGVljuTS6kzvLpiIA
sEDH+fae2ihHRSYQooSu1XmDudHJnooSSKu6geZiANGQcTH57hdVnqNImSBlrL6Cwq5nb8gesiB0
KChzr1uhlfwwHqUTWZyqR8oYT3SALOIrm34f35a3GKu2mbZ0scHlAefhvt/Sv46dmVB0YmGz8EDx
vKKRRlvkICuYV/lZBQdh/puKLDj77guVPxHBHLITK5GEWaeaAdZlFJiK8XNSfqSWM5hP5ojJB5pA
v1fyUecLYsp5Ii2IukzJaiyoAgNQbJOP4tDY9EbyY9fy1V/Xz2xdPf7dPc7Q0gHDVEYNMW0jgaI5
7jG8ZXLgf4/6z1J/vS7rksELod/pUbGPOVlZ2k2t3kYQJs/b3JOd+FVzQo/eDvtmizlML5JteYPX
7SVf9ZvH2K1ErpnoIDkFbcNwkGvw4TpRo28BYBimNx0QYUX9INXNQP5DxHG6XM4sA2uYNqEGaaTQ
fmZ0xnA4om3mRtld31eRxnyj3E72FY1KFdCL2Ncu9JrgWS9cCtjTkmyn3i2NbRnjDY22gSxqI2IL
uHIveJTpokyRXjH69qBJXwcr2VnTsx4wmejttxIQPiVO3Qg8EMEZqpxtLoOljcIUQnuQxOfgq6pH
B2QJpP0Y89LOR0F6dvUp+Pfu87AT9EnVqczMS9GjkQisGk1XPWYSFaxKtJWciSFSpy9DDjFy+aUn
TtXtaR8gB7iNRme27FYUP4iWxRmZMKswgkeFvGBGR89tWT6T+um6WrJPvqYdnGkZ6qxCKgkilvFp
mn+qwimml5DJM3NyAUE2g9BIBggwp+51maVHxUrsSokeQFHozYZ+iIu7KkOvYG6IbpxINGdIGpPU
chJDtKGVr2reHxMMOqN03mdavG8s2Vmqwi4Vw9MnWfA+rOs/vHzMOEfL+rcxOLnsBYhCerXDY5RI
mpPJX3IS+VG+bNg8ubxJbsBdIsgJreoKHAj0RSFoBj/JudlW0So4ZQm7cfroGfXoFYoGgqn/khwE
58o/YriLrfVmYyUz9rSLh01umk4zxndDTNxc/R1ZIk6elTIUtOekysutykDkF2s5CqLBpxTZbFCA
satvmm0Iap4dXqA9xtIqH8lOhA5YPb8TudwyjaZTB9BbwO3rFLvLU8fq/Q4E7/Jik/IN07av38LV
B/5EnHp+eJqeLBjmiGJ2UL5KAA+bb22J2SYbTOy6LmjNgp3mkbkrAcL4opQL6OVEUj8K3bF86Jct
Mi2eJdkh5kRNaBW8LnJtbaci2SedXAUtD6s6i5EraLM/uXmQ+j9T9wKOUCeSVPe6qLVTYwEvGz2F
XnJ+/lTTD92EmVowZumGBiC9+CTmMZjLDSGuGeoCaesF9BNxnJLkJVWrvoW4Gl4K1XZZhMGR5oMJ
lNFiHc3Sq/LfvWEIxK5FJKeL5HUlyjpasRE4ExBNkz+U8NgBWDFETHhrBuVUDns5Ts5NLdH33CG3
5JTjZyo7cnSfipiL2U/wjw/LmRMTVMKMEe9cBMonfWjUsFmlWd4OVfCIN1zwCIhEcO9bUUqVWXYN
nuwqOAIM4dWtKHhb3SjWigrOW0Yiwyk4Ej11XLCRhyooEpToo5UnOxGRTa5e3H+EXDRgITkVm+0E
g0Tn+XPpnmOM54yRhJ1+ttJTEisPJjgLr9+m1a0DEhXlTmqhl4U7nQJgAzNocTrp/NlY99rf01ig
pnXy+9zRTHIxDxJz2mLD2JpWfBelqKWHpeQFsygfsXppUOhE9R5YRJWfNmxEQzyCCAVnBPoHm5L2
fh77baPFfh2Jylrr+vCPLH68dk+njGC+K1M5ePrV2//vGRZYVcGC+OceE1h7GiMABQgfjfSZbYJ7
p3+JRYO0V7CVOCTQAeOkgDoBC8L5FUU5mJgDEMnO/ACajODBnb7KPUjGg02+K95Cf9oX/uz+P9Ku
bDduXdl+kQDNwys19OC23R7iIS9C7CSaqZmS+PV3ycDd6WYLLSTn4eA8eCPVpIrFYtWqtbJdSPL9
Ggh4MZyf2BbiK5XabrI1rHGaJ2qiPHbjIsFw2ZhAYBCyOlm+HfCIue71C9cVGA0xIQ1ycyDzL0A2
1EhjzLgBdJ37CfN0Bvou0pSetCYbuvQgBIgdJEBA4M7UEsL5ysAGZhamAzCg0fv6VGyknAchBG/z
hm87/Rc65ncG6lrpNMukr0EAltYJLBHgxjMbA/7//MOaXB7okAJQo/fQUdNylfrKkDmkz8rOxTmi
nhyDNvL65i4cDSjV4ZOq6FQg5gveRCG91wFqDK+14h2NwINCUczo/358VD0zIzgOxAMnXlpIOYCy
bNSC6H1EhrUJu0v5CfDUnC5GuIh55vAomi9i4764y++7wCGJf6QBGPo4dJjmQlr7wW5BwWKskS0u
hGYM92HQAjAHTHZ+1fhO7maV9nQKFfT+8hCqLg7/GCYw5lz/VguYXMgWQJYVXdhZIkfsIjButGbR
oxFnTvqxYMB+wVp3A+VIupemCdWDUTqi7GbdKEjlXJWnP0DuAZSYyTKSRFBjSv+eDHH+SZgLANMS
iCbEPns1qXIxalg3Mz6N+imLMg9yQfDeCRKxzsr9t+Ssp8aE+6lHl1uuTBiDQhPwUZIxuarZGESK
p4/rW71wuWNZaBTj4YZ9FmMOrVGLcVr4azOxzM1jvG7yJJE8ZZJ29ZQYQZM7CgH53q9uLJ+v214I
smdePLvaiStRZtZmMncKjOmoqK7KHrr2Uc0OcbOja42cNVtCxMtZrfCxha1oHA60N0mTtq7OWp+l
8TFlDiT+2MpHXAhz4DZA3RmYIJB0W8LymANW0t4ENxE+37EC53hc5wGAO08tIA2mtTYPsOAzAF2D
kgtodrApWEJMQFU41+1x5iXqY79s2k+tG11Tklc6YotmIMqCk4AoeoHfmrulOAigJGJp9UaZBO3J
5uisXv4LYQbFzhnAMAsewNS5b1iJWRh6DBYbKKYavl1nII/Ns7ehG6AED9rqIoR4eWq+lrikCePm
bRgVGpE7DgmNsHZ2WWus5cFL3/Nr2Biba4C9VjiUhVEpCa/BDMA0KG4CFpDxO6NzlQxcrCsnYyHF
QqaIRu38kpTRqD9fPUXpKG6zFDInQ6/cpn0UQsKzG0AFk4UDuGekbg2xfCncNb9aMWEGqLUB3ZMv
7e+TwwhYG43TCBIhSUNq3yIo31iEvb+Vm4JgOuFnubHQac9duPOBu3vj57Rdq1MvfXMLHE0zmBmz
uWLWD6blUtE1/ISGAynVqylJ+/T1esxZct9TG8JHjCBMy3QDNkKbNxtgxJSd2sYfVtGuFZCW3AU6
O+ZM7QkcrRhZGVPrls3u4oAXf3CgoUw7EzKmtFFcDICAo8/8J5PzgxZ1PxxPsfQXj1aEKfGicMcx
cPo9xhXxv+8TGEeqtZbXUgUCk81/bAmJjp6YLDV12JrQKyxiiBOmYAd2oSbecU/THiYUBxrJv/71
LqVCZo7sE6tCkDPBCFi2I8R+hyKbXx+jld6qStl+D0N7urW7RLtXQtP4FQ6jXQVR14OuITflcBfJ
CoMsTE49zlUFA4XSKO8chTUMbNgt5IsrrVfAICE5ymfcRqY/JBHU/7ohRbqfq1q1DbMk+hZTfYLq
tdTFkPtlxvfry7s4AChWIfGHzwB7BEat2aVOziBUjUFiFZVYnay9WlP70CKc/70JFdxRYP6Epq4p
otzkcehHcAXjMqp6ExNimIuTojWliAvXxzp0fCXwEePJC6bW83U0iVVWgP9CCyeXiT08a7QD1eGj
pGsu11aKz19vFaGSMwvuzNrlGtixRU4fUM4yQ+sBZ9ACFLzDneLhYUFG/1PxoDEX9A+Rr+1BhSZB
Bcsm6T7dYYbUL7ZIdHbjzeTTTU96/0k91E/UXXvSLaQdpz9OpAHSlHKQpBlrwQ0MU2pPvbPDj4z1
zWDdUrYCrV6KbSc7IdYgQbJuONK8E9AHU1UySI38Sxlq+7GXkvz9uh9d3FD4xJivxJA8yEDxohJc
NQkL5kygW3UH+8kMf0uKV/BjP778vRXM5iGDUkFxCsKac0cCLRNgRLPkkRyND6n2oZfjbUVtwEf4
2pNjjhxnbjQXiiH3DPAnwKaAtJ2bqnUMclILppq29sZ+zzSc+K1TbiX9RjHckfumieGr4T21boq1
23dpN1HlwDVhwIfB93Vu3Okh2gAGVegFUjCaWBvL3s1M4QmKUtc3dOlldeaQQtiuCm6ZxeyQ5kMT
+8qN6tsQKwSzIyjCA3oX+rL3+7rJNa8U1jZhEWWdzeczeuz0XaVswjWC6wV+Hpz8PzFATLV1A3z8
7QAb1tNb4vMd87LvqhvfHxT3yLfHEMJ0RD8kgeZHwfXVrW6o4KIGd+AwKkz3v61n/sbuP9AW2qCR
sj8WmxGcdytfcHk78bDAGCeOnRhb1UpDYaBHWpEbv0d6BJ/i6vTaognwmc/MVBYyfOFs906ZJkOD
3Fs2JrAmywRVAD+r1nh3F6iK8NUw0ADHRx0IRFHnXq/mfab2X56RlGSa9I+IfhZ9flBbROQp/9ko
lqvoqWsU2ZZjQCTKkuPK15tNnJ165BOnOb3w9bJc7pRGm50T4F8fYyKvMiTsAgOs0Eh2U5DRGfqT
3Ng5keXkZjQS6d0Ci3Sh9KaPJ/Jfqw7OPwcFMcQ6KGfgIXe+IzK45jNtzvtT7Ven+AMYZmu+NXv3
+rIvwo1gRggC0DSpB6WCmay8C1OvCm/7FF/AWJnzWv7AGIEEYRbkhqAVeb6cfsizpK2zwo0yKw0Y
8Eqpkx7SaXp2+teY5rdN3rs1+Nt7UwpozneG+nZ9pZeaVfNST37CfEGfplRKGkeFjp9gRV78bFck
jUn+e/Jr/16VyOvgRU/KRNqds2MDSVcu5Is8aDY+315gTYLQszjOwqK2wGMDOXKnA6v8AmcjY7lp
kp/FsPIqX7M0Z5YnywR/Aibd5my86QzPyd5kHJ3WKvdJP+yqcFj5sBd56ryuWXsMdUBg58R1SdHE
MIWELBzzoiMpsnHyml5fk7RYCkP6fCGDSwaVqYvDMCU6puQpdq/20uzbiFaDzL0V/1gAamAQQ8bI
kQ0SDDD8n29czTtLryUUZ6AuO5T7cXrp7aDhBxudNOCjFcuzwscVm0tJ4anN+XiefKwoCTEB4MCm
imduicFghJnqB9PutDCoVY+b93HtTohC0lutuuDUJaXsdcXOLHcOGECv/5rFuxNFzbn+NxcCxUPq
0HYe/Jol8cqbyCGG/iscH4Csk0IyqMjtUFH2Fcx5NPdGdqOVXmiTuN73vV8N7znkfdKVG3UpOOl4
PiDbw1e/qP06Y4mST95DPU/+xdu3yrTQhLFdXVlDp+mLlqAZps+9FvOiJWA5YRQ3Jiy1fu6VW32D
1CFQvPzAVMK2RvA2ECWw7hPi3Emk3fSMALPjvse+5hZg+xlvFD/b0TsbUAay7d4mJBjshW9C8lB5
4W3sv1z/UkvnAS8qzI3M/DAXT7c+a9vR0Aekbni5wnN4crT/oYGIex858MzhgIxUuIDaxC77pIYz
0AnUNwaE7kplKyntSmBcqDpDhgrnDUy9mI8TGY2GLC+jHHT+mBKg4ErhgyLfM/SE9o1cF57WdPID
69V+X0ydbLpTEdPX63u51EExDQxi4b2NH4EK4/kZlHkbNuWEX1DFG1Xes8aPnVsquUW9iXLPrvNN
I+/NCszL+mdo+7H+jqp02B+TNaDdUpvz7JcIEShLoyRKR3hh9gJmQe41H7UHul33V7/JAOrYxQfj
GPu232/NuzUUxNIJQIlqxopZs1yv8LmNmoPXxoZtCb0GxdiC4CiJXhy+UtdY8lwkNGjdzWU95SLE
DHk9KUCZgsBK2TSjEtht7E+h5q981KVgjhE+BWzmmA664DiJDJO1w5e65+TkzC+G2PgtsabPQAiu
pmHgJH0IgtW6e8xRWLUQ8aREJ1SxtDWAwWJ5DLOlOEPz8OxF/RpJnNSgYoyd3QI/1kOoEtrlRhNI
AbS/tZU0dml/T2u3Qj6npF1vhbNYNWSXHe07LUC3ttbYXLq0Tm0IyXom91Ud8zksRx5HeRiCnzna
bGUA8nAoS1z/kksLMiC5MxPLQw5HRG5ifDHhZo/TKdW7iL3L4aZYi/5L6zk1ISSGdaVNaDvARI23
oRQeuOkn3AP+G4O0NrruK765uKKTeCOcNK3OtNZuZnNMdfXCuY1Hw58SvpJbLK7qxIzgCX1dm3VX
4yuhIwocn9U0hEqvZvvsSLtqTQljMb8/DaKCT6hRonJ9gDWUKbv8jUN0LC6+Ib2Pq9fO9ssS1b9f
cr0DnGAla1nKd0/L+PPfT1IoMEhYUkRxF+bPbXlndvcjv5XT++Tpuh8ubeepGcFJCnuo20rGAsPs
KWp1AkrNVvcw5cj1DRL7lUUt3YpoxAIkpALLpTtztD5ZlM5GqkZsRBL/BopLOybqe7oPH6eIhP/g
jeisI/CrSH8uxt8bozMxRAJLsnFjp5tchYDaP7wxT0yIg+/qpDX1UM9faHjlw08VPJ2NWzSb6x9o
6SVyakU4VmqiZlo/YCEdyHbUviUTW3khLB1cFAZBWQdih7lmfv5RIOqIRo4BMWeqHYyRkoJ7pray
iqUP/9UoxrMMDypxRMkZgdVpVROJ6IRuzYZjULOIewJCfDJWm45mXjqseMDiBXVqU0iATJopJi5M
hNgIw1f00EUN6diNXATD5LbRHUArzbDi4PNeCdUW0P6BJ9aAahvILIWvJXVR2sQUfQFVxeQh0HBO
8SudRsKbDy3cXveMrx7ppbEvuUwwTOEpcf7hkjyL+qQJ0aBydZc9DTopCjJB+fgluel2WlCAh5Q+
OjkZIWx/dHbOpqfE8UyS+nrrrpUCluqEWPt/P8ecc5eTw22WYUYbCWunB3tjuvQ58rPbcAtuwPhG
2ydP8uP19a8aFDY7Gqa6KlOsPzGJvUtACxg9gPkNpsaX0M131ebnisU53F/ZcVM9XyIfilBjGSwO
gOgTiWTuuE+DI0f/hWLkb01pdunleralwvUT98NgFzXsdV530A6cuQ7JSEnove7KP8q7iLyajXeH
TxyDlhHhNFhZ8EL0OfsBwhmiGOUH4ezXD2hvWzWAj5nBZ7R/RaMptIBGAHnvGoHmgl+j44Jy2iwL
hZAkIiOMKO+pxQBN7I0Zvxp6ps3IlPnMMjHY/dNO0W023ipUtRyItupKgG4fycAumPLbAoXWvt3q
48Gxnjp5Z9qPUU9BqJF7VhsUa3wKl+d9/qlQPgWlAjr6YuyUE2eqeIGfmrd+MjwqxTuqLExGMWH8
df1TXHwJ4JdmYg28L0DicVE4bR2Jm20MkdW+BMVazfWOQFF2jb7j4i6YrTjG3GvEzXkRvyCsXJk0
AfYFbGR835btt9FRMdtMzW9/vxx01VQAu0GtgMLM+UliWhcC4ocHkxxHPwoUnbkardzPF6kN1jID
4IESADgJKsbnJqAQpeUoTaJZWL1P2lPHgbxE5wKkvzR5McyV62Zp59CXQFUHzLYqdDXOrWm0mjJu
NGg7J82LoUQHO25enKhaKYNevGfRkARmEIbmUWaAPc/NFHlnOwhAHfK13+bkO8mz2e7ztZ7PpbPB
CrIn3GMoHACucm7FsFrbiae0g95ErPl6ZUaePiVrW7a4lhMrQjYI/kDIN+ZZB55u2yt6e6POKk3S
3A1ZiWOXrjCvB7LS4A9C7im6QpkXiaYwWEIZECXdma0zLH506Nk791K8xma9Zm3++8lFyMGWBsRn
DhGBprsBQuZXbgHZWDGlC4BrmaAWZiakcJy1B+zyfv5ZpeCCfQZRSyfCKpvpqSoUkvSQ7OPIfbWV
k3WRzc1d8ZkgHABZtHIs4WTpFuuhRgjIA7VDYnYW3kFga1MlP0NMRuEJ9JqOO2j59nrMWNpXVD5m
hOrXyRZ8v070KFMa+H433iHNiJunSNlFxUdcTQA7WiuLvMwfv1b5x5xw95W0U5nMYA5ysn5m3Fk0
RZl6G2pHY/iWJEHRu8hb/7clCgePVWgU5DlsRt3X1BNtkL0Zd2bky9aDvfa2+GqlnuUzX0sEBFGG
pByIcwVz4wiKJdsAJt1JvhkyWoSbVtpl4OpNtYOiInICZmJ7FkLm9WVelgQFw+LRH+rQhMxY57KQ
HuTme2r/KKtvtdS6wOmjOInzoUm7qctID11bB0lOaYBPt9A2bVwSx+mDsEo9mWqBCbTJ9R93Gcln
7/6zKYJ3d3ULuhIJ3s3xPFDDR2q+pWu02hd5w7x+8JEDxTaDiMR6YdM0ZthMsCHFXYMhZ4ryezww
wsy896ee3uEJtdZBu+wUCkaFuMQKi0OmrurcySq/peOwgXyRV9GBJAmm+IAmZehwpfV7hUZwavzW
Mn6rK99yWSKaxTxqTJ6u8UMT0s31DV92w5PdEAKXbEb9iKSpc7UR5WjpVe23jG3y6VMHpogOflTd
WsWe9bvrdhc/NOhGIcELZBU6ROdxmqb1GKfKvB8j3RoWyPftaAuk+NryLoq2X/sOlAGiO+iwRJoT
BzVFdBpxqFkzuSGUr7kBjgeATUEFCK5L9VmPS49Z2cPE4xXbSxf5LNP2/6aFGKYPYE9z5hjWm2yf
1PVOM9Yug+Vd/GNCiCEU0pd9leHjOd0YjI2OEAIxY135p5BxshQhZAwmldV0wlJqPOO9bIt21e9k
i37GodnSLbXdo/oEBcGBIEXeTitvzbVFCq5S0S4acgCU3SQbvRYExLnZ+sNUrPBlLF6sJ2sUTqgV
tr3VzhernewMHtjlo4OrJzukPaajt3328C8H4M+nE89d52hoEWFLc8Vrh1vTPJjjz+smVhxQLAqk
aTg4lYJcSCqfR+1+NYdc/PfxJJqBmMDriW9FrQX5jc3nJdD7rnmqnX/JOaAyhqYLaBNBQ30eI8yC
lVbeIkZ0cnYYMpNoSvpkVM+mXm0bM79hY/txfcfmf/HiTj6xKPhAXZhy7aiwaE7oh7uTdKylrVH+
DLsVZ1v06RNDwtcfHBlyRhMMxfZ93xqYVSPJ+PdA2RlACZAsCKYBpBQvumzgUqprNQLQgOutyMed
POUlieU3eardjssr32spBwbOakYXyaC4FHWN9L4Mw7Jo5kVtW/3VVjzTCTq2cnPM3+DiG9nQ9oBD
gKn2QuMDFZHINrF1kZl7TQdcTV7j7m5BZLVFzYRIa2PQi07xx6Aj1NZisF0kxQCDdbmx1bum8bvy
lwzViDVejzVDYk1NsutorOeVSTVSew/KvFn2oSquw1cgNl9PVXETQaWBRj+YhFEDEPyvsKYomuIO
KR8lsYte9N6ECB2kNpNtQqDSuzNuh+Au3b8fQ89x+7en9qb38htjUweUYMtd1JBXjsTljAiu6pPf
JI4XV/LQNJoJ2k1+/yb50V7bdjflQ/6q3VZQq0pfkx33HzKZGMf6JvLQtxjXZnAuq5rzT5iHb4CI
hdyKSCmUNRXVCqdv3Qm1rb22Gb3YAy8jczsfAzlHjaibNUHtyzqjYFM9j3JTHrLGtGHzI+Kuchhf
5eN0lN9q7526UPpzMaTrxXv9Bru+XRNPvqQhEYwLz7rB0VLHoQwL3s8QlRIT6m62kdwhGI7GBs/Y
Q35nB/ZKlr/4BDndZyE1ivC8DasMZtHr8mrfIOU+y4jjtp+H+lm/t4nkmbeWJ3vqZm32+gt7ceH6
J99YyJm6qR7kCfzMLoY5Ak5erPsx+Hg0SQ9NHZCYHuV7x9U2OtSfstenPkCGvsY5u/gYOF2+kE4x
2jWDGeInqLeaAhfr/EdOxkByv44eDYq3amPtNUhBXb/elvcdVAHzgC1Gv8RsGMNJUxsx7LtFUrhW
62MQirA3DcpwVpC41U06AYWU1m4RhGjTrKSRS/kChGn+sy5+9TbH0KIN66GqE535qjP9gwXIf+IM
Y8QFE76CO1dSnsCdx9bNwdoJUK+brlbl58gouo8O/JKlYvugQiO4j0LzIU1kmGgbonj1FkG6+4Dn
3HzSl4r8inbRM4S7d9BQeLHXNnDpgj21LfiN3ioaV0LYdjLmRoMbUS9G6UBa66Qt+gkgb5CIB3wK
AwPCPprQ7cpqTLS6Wk/4JwjA5lHwH5AQdo2HnBiNm7jMLd9RIBnItFmNSkvZ0al5wVGGOkkKc5z3
GBJsn+Nbdps2BPNSESPo+bvZDw0PjeL+58rpWHorgpEXKwY1CFqyQr6ZdiwN60HD9iovFpgnsl+m
dWDZc6a+pGDmzfZsjYRz8c47NSkknFaiDTFLYbJJSPbAtpjgu6ceval22XaAoqZGlDuQrzA3JXNn
LfVBwRN/Q//h+tIXnNrA2xjzYSjR4r0qZB5h0xbxCMlbdzS/lZDoK+4rfYOaog2YQF/f22uZ6cIH
RmH7i34FM36WKJmgqpNNTaVuXADy2GZ0gPXRw5ThIZSvAT4Xgo4NyW0NUmrz8KkI9gG1d8J0uW1c
NI4Du5p+cF1eyaYWV3NiQviINGFItQ2YUNoaJMHc64Z7tibRu3D2QcM/t4WQXc+zPOdpgln3qZZU
MMLBnVVGmd9jOVlQhO/XXWGp9ApDKIyBagr1bPFVFymF1kp910AtYz8iPQT/AlhutZBEEsBsOzu/
reKn6zaXvpENYnxQPmAkBFMb52uLQHyQZqxv3NYuAhpWOxTtg+smlupcWNYfG0KaxY3YpHkGG1kF
pIjs4/kNgvmKdFrQdB6fSMS9uAN/8Qo78pJzAOoKEWlAQfFgEUJp5dAqcWzgHbTpLgx/JeNT2f++
vrZF1wBznYJvZmAkQDABvcMJjENQ2u6q5xp8CpH2aeUpbtiX63aWl/LHjhCWY5qgpdfBDogOMu1O
7++Uzr1u4hL0hW9kA7yLsjiUt6HFe+4KErh/xlCeva8oH3gazpOx5UvDtR6IbT3aThHnAM9W9FAq
8a5xtHcHc7ceiLPXlEkuAdxfPwV0ByraLLjphW1VdKqFSjY2LsvHKCetY7UvQxlHRysfq89Jp6Pq
pkNlFQQUU5nHWmrfxVmMuddeymoXAY1u8Y+XG5qBOYnUyEsOo90OFmkcMypJwvkxcjAem0jVuIEq
dX2o4qj7BkERE2rfQ4XZKDkykmM9RO1DLJnZk+3wzu8mtdvJ42S9JA4GbbxYT/qHJMwUeHFDRnVM
3bhT0/sSwvIQna4mm6g1S4Iym8rfQyzh5QRlS9mPgFs/KrTG87lWenWv9j10Oa9/zy9It5AuYewQ
gHsg7nXLFnEyg9TxyW6mxqWm5NrlN+yzX45FwB2+bW2FaJO2R0L1ERm/5bp7sieVxGr6ilvDKwxA
KwCfpM33bJZfbwcgiBW01NhKX3fBrwFJBxECasSz3LvgczmQEHJt4EOrXXIzAGZRQjlxtF6vb8XC
HXtmZT7FJ53JhNu0N2RYcdpquNPBmR+T2AZwk8hmwncybbPHTHY2kQXIRzUOx+vmF4KEA7YbXPKz
vA/87ty8riipTCXEvi6VSTkxVx+eNNuf2hU7C0WMMzvCqZFCW5vGAle73YBcmQcQnMVQvFcPT4yt
MTAufDgEC4hpoBgkX6apGGYoI9lGQAJq45ArYFyQ6CGMon+43+G+GDTD6AIOhZAXGmNUmFXKGzfu
rftKZh7w3zFGWVZpSRYSUOdrGhnkqrZ1MSXMa2VgFgiJ3DFlUWApdRiwyQRgH4icpyZCNswjSKKq
uTIQ026pr/Y0ev7f/EQI8hSoANZlDfa0SAjkQwk0a/IC7IIr5Z5Ff1SAWTMRHdFYFu78PnI6TW3h
J1oXe1B6aYzbSreJpawUJZf8ETgKkNZAq2Z+VJz7fRyOVZ7Ox64pUQPVntIKkq9OwIZvYzQFf793
p7bEMxbGeGBPsCU5e6fZGHF3K0O1zZJ2/2AHTTO8UlADBVrofE3Q+TFMHsFPkli1H4A074ghtcpv
xwRLNDcN+u26vYX8zFHw8ITyOSYsZJGVi45ZwjGHh9BVYI5NGx6LYa36t3CUz0wI0ZF1eu1MDu6J
AZSjqaYEDmQPO9b+Q6gHBQZGJpGKYRRW2LkosZVymo+y3nw0mIgfw6dU+nV9t5Q5xF3ceSdGBDco
othoATxt3Nr6aibJGdQH3qi8U5RvWr4xbFD8MXfo7npnA+T8desL5XFsJB5y4LoHnlg8VxysRhTg
NLwTzBaqEduhBWIyustQ4Y29lq2RqS3damCKBf4OBRHc8PPfT261goGtZGpml6+GXZjqG2UcvwMo
clNG7KDr4Bzg+s7Qhpfrq1zyyJmOCsKVgOMhVJ6brcJIyswWq0zHdtOp5R2mdP8+6s+Dav+ZEAJh
ztJCM2dXMeTkgcnFYwoy9A5THNdXsuT4+FoKohOSTEPkoURBLuNWT/F4hNgHL3mgVnznFNOKGWvJ
L/CsQ3ZjQKcZY+DnO1ZbKDOretm4fazUJckdfDDSgCrIk4usMQIWG2Zgs3p8svuK3VV5nnm5Wof4
jyT8SJLISTdBFytuVYgEd7VFuhHskbLRSJPbxGl2NKRcu5VQ1fWHMg/v1S6NRxLK8ngImcX3OtDC
ryNXU0ydO2H92oVO4duxAroLzAskh6Ft+IOjD9Vzmzp8z8CD5bGu4jZBMcjCKCuHhBqqQFWaguxU
KwwSoWLzqRl5xHyI7YFLgyqOF41xeIQ0Ro17UrWGINdH6hqVzjZaPYKhXcWgDPpE8bFhWhLIuGN3
Eg13WSmpO0syfG4pJeip7dDjQ+UAeudM9yD14JjIkPSDUeMJSeK8Lwu/V2qbk3ag9mcx6tp24i1/
mRpTKchgpdVR42j6k3yMO1DppzT3bSNmz2M+Kpu+LrJ3KUoUCC8nJoBUSJvCldR76SEPkBgSCgQ6
jLqKr2rVkVqaW8j4ZPCfHpKwru76oel2YFzRXwDXC1PS0H70Kmm07xS7TykZ02lNjnX5nkdNCSUL
xAhx5rNmU1p31fygQ2GJ9b8bMDfphj+Gv6+fozU7QtBtSlpUGiaSXEXNA8eswYkcvqS5vR8cHrv/
my3hLEVFPbW5hVqM4YQfJt5RJAKSqG1ymwyl9Xjd2FKoO/2MwsJydPGqwcBnxEIOY2Y9ZrTfXDex
FMTnKRTUsCCvDgas89gw4M0IpUfsHbUVl/cgnysxHBKD4wr6LB8lhl/C1N5V5lrDeCk3A9EIanN4
j0DwXEisHWeQmDbngFQ5QHG4lCKiosCZ5ls0A1eOw5J/nNoSinRFn46FxbCNlVWDAKTPi0Ay5ecu
r5tHALy1ldtjyRyGv/9ze+H2mMBMUmNadE4FMw969Y2Z+ZX6HMZr61r6dqeGhG9XQr8573UYyjA+
ZPUjkPoNkZ0XrqG/k2THoqnI1NYrVa3L5YF7cu4hqTjXYDcQToCcWKpll2gUjXbxalcd26qJ3fjW
YBpg/gnXVCcuL0mYA4sAxEjRtQKH37mDgjc0sWsHRRU5xX3Q1xn1Q0VFWtXpf3+2QaanA3OCEijq
dSJcOcFt4sRyU7uKVm3ihvqUsd2YWFuwva0ko5cnG6YMcy4uzWKKYisJqAyLtS1M2aDzLaxxE1vt
yrW/tHFAfgCujhclUKZCvhvGklybGq1BGJwrBJQhP61Y6j2VW7+uh5CF2wZlEgsAfAvkb/Nr6/wT
YYhNqapmwGw5o64u9zcsR5GVhbtKtjYo6N1lar1XsipQQvvniu15FecJN6a+cYvN09D4dCLwRGFl
n8YWr101nPwu5H7Z5TulYIFZN7eDGe/mKlsBVYaiMKAHHqcru3wZx2AfrF644AwUkEQB7aannVZr
cg2Nbp7iwQx6aW1gd9EIEiw9lTAwbfWKf33RS1/2xKYx1xJOEu9eYnBKptRuHHtOb32XzYzQHHWy
62aWDjpEVzDLhzqLhhGLczMImVAbCtUa+szORh7GzxqD/AZvtqjiB9dNLZToMSyCzjQErufHhMgM
lTROrnNDqyHMoLqUOqhg615E0VxNADqUY2L3tVewlyySXcbWlBIvA+m5dWGl9lhoUVTDetuPll8U
ZUj0BDiISq8PcYIkV2ba/RRWuss7RV7xoMXjYyuzMCxaBHhiCwc1ATW65QwGXChOj6aRDmRoQLMZ
1j+USd2nobbpgUXsYweE34O1wqCw9JFneR28i/FuRFHm/CNTFGihfmOhZq2bt0M7PlYRf5QigFC4
8379Iy+57Ympr304cdsJZCsZhpxgqqsg1TXR4j5lZuyajR6u7Km+EBVszEmg6Yd9RefsfFXq1Nla
BPJNFxBwX6ur90E3Pq+v5mt2Vow8DsbkLLy4TQCphM9WdEbCp0yFHKS9q3VPrm/49LPPtnmuEdq+
xZ15Y0bfpmoXjk+18jN1oKmS30pVUPCtRTf65Brcr6KNUQXDGs3B5VfF+DW6q6h5oaOCJsb5+kHn
Euklg7SxUnuqwkmP4s2kfqbOSoK6aAeAGiT4wHLjhj63MzpMY82XXnMeEmOaaQx7kmt7nZp/nXdj
RVgSgj1mbhVRWCBG+TocZj3giVPS8UdLf5vC+7H4cf2rXjqOih1DEcVGx8JWRTPOzINjh+CH74bc
hP5vZ7phuEoruLRtOAng8FDQGlRFdGvbS2gZz0pMrBrzGwfF+duyUU1PHeKXaBrWSHEuDx5I/TG5
hjsalFcXNUMFTbWR4w3oNhAQGrt+Y4CixCytzd/vnQMx9bnUgI6P+JSIq07LcgrNmNHaFuFPNX+7
/u/PUfj8wGEZYDvDWuY5ERHBBJF7VMQLBvih4WkVCTF1jTo82tgk1Xd6/+u6tSVPOLU2//0kWilK
mGh5BmvJgMoAarlmbnnXTVxeO1iQjRwNxR8wkointHY0tDTLEaIqvXYn5bavlO/O+GipLypmF4jR
f+DlvkbLdd3oheiOltu1aXQDZFmlbdsHsbGZACMai01iJi4UeUi1prmz4H6q5gCRNVO7YfJUCEY2
pj0cBsk/twJGwuGBxGUvWxUvXbACOje0UFDpBwxZLO+G41BOGDmuQV9ZeGY5upYtucjJXHVKX6fU
fGblC8pUXhY+ABb7OcnVDXRh0UX2anVVj3Z+mAuuevZj5r+fOE87QBQknHNvx3mQOMJ850dR4mW4
Aklnv9K+vGFZ7Ttc8vPhdhynlTC2sBmY1UOdG5cf5pZF5AH6wHqcliPAfJH9jPdaBAoLgO+yNl/L
3C7zX+itgOAJVDqODU494QYoQV2fSHoEYMCkAxkmYT6/4vKxtqJPw+zvoWFprXSPFoBTeA+CdwHD
nGAsw/TB+eYqTkPtwUJZiR7U7xz0A4n/+Z56HZRKMjcOGl8lFKRW3wZikIe1ovcCgBN9QOhfoWsK
Wnv427l13ZZiQx1mwArYHRsS3dEjh1nP8KNb5movGiYH/4+079qNXOeafSIByuGWSp3b7WzfCB57
RjlnPf0p+T/Yo6aFJvb+5tbAVC9ycZFaocoNTunjJiaccztgrLRIYDtFAz6OSwM5G2q1/V4dOClH
9kk8FgeJ6Dt9G5sv+Wu+jR0Wlcs6GGRtZpkAfNrR5CGD5LVy2GCduQc0Zm8Mc6adTdGJnZn5hklj
sXJkFCgG/YNGxdsg0fxJNWBaaas7f8eR4JxYIZRrz2/yPmN9tq08urGSCzjKiTQjKQWhg3HjpbKK
jkDdgWggK3AhA8V4uqwUha6x5ufAIhqoQoSj+t1WtWvtX8M+dtvX8lVFQyPnDGfW2++nGDYqdUvT
KA8VZGiDaLNpzSuGGj+0PeYbdzm+zElB/IfGrZ4urBLeSif7NSb1BZXJkt4L0KQz9Uu6QbEJjeuj
GRwM4kgpKdHlLDuDC4JD3sncZ8ahmBNOVLBFFZnHhyMof6UfBaEe9Yx6rIAtfBpf8YfjHUUTBBkO
LtZpl2+Z27kS8q7wKE9VwpaPi3k75SO+7889lCsirHVp+u6ELOa5tzAWddRN1rzmys19hUu5bAM9
pJQrgduahQNttF/3isvzbHddtw9VM0yoYYqIjnCJIBaBYKDEXO9Et/2dHiX0qXMEY8lmZXcf4fYj
2LV7cH8w9nFet5/7+BeX8iEjk6RIjmZ6oNf4AykNsFMdUKq1BXOws4Q8XVhsxauAGJECYxDKlyj4
XZ9LpZGUTJwdp+emg6rx+yYr7dtGSathbYFBOUs3odk4C3FdzGRBxqG2z8J2NM/3r57lOYMFTa2T
uD2GT79VMr71VkB8xw32oSWfjMcn1vDF7CE/VhiFIR2lwJkClXqJ9aES6pEo4qTkj8V4n0DmjnU6
Vj5tkO7Daw8DrijP0m/aSdHj0ouVykTxzUJaeh5nl72j37GuwlUgqGUhVzsXT+kMKpdHQh5nMho6
A0ywhBuI2L7JRLmoKBf2pLZQBSKaNd21LCbT1asDT0x8XqNfEXMA1DkM5LIt65FHq47T6ZviDnxL
pq2eOTfkGUau2rhAmv++uDhC9OEI6QCk0u5kE8xtJGMJgq1CgEAaCUyQtqj0GQjbpMOILfar7J4C
EGd50qYMtzrr5bIKo6H4jHopHhP0W6LKkKjuRniezx3U7F4sN1Nojtnm9mlbvYaQxsJpRhFz7uO/
XrBYT+Xa01RcfZ+D1WPUJXY1GyJDW/0QJGSym11ATj3JN95R24oM7tm104XvDrRN80gJgY3sGtwY
g2IoNXikprd3o6pv2sZwwp7Fk7Bu5F8ciUr/ppOQlu0AnHEnplYnmQXYXE3BRYy8713DnhSI0Niw
0g5QrzeN0RYtaOgwlnp+atKxBOVldU5goIBHf2K0WRgIcQ7HUY/1B9ie8NF1CKH5MH5qTrUJPqSJ
SO+V7T/ym8QsPkPHYMmgrfoUvjgwtGEoILWnwnfsy6kYjPgF6bTth4vmYXISil7QRrxtKguHCuFj
WupjHgDHSyUnABUgPOypjVJwNo+MstDaFY+UwD8mUaEljBW0H7SAGrnqqAqe0yuGlaMtShS650r9
TKrCKQTGB9Xq+3SJSp0arsmkqauAOnWQA8cwnvh7FEhZ4nsxRx/RNg/Q8GA3jWjqIkSt7NvLu3IL
gykSI1vKTDyGnoXrY1PhzZ9FmQdH0iLwEDWkZrVDrGwgSIgx0oRGNmTc6G7uFGUnfDdxc605IKNK
Ju0tSh6Y7Txr64j0F2bD5ouBh07WtSWF6AuS0Ia1mSbg9y7O8tZzlCP/1didXZjBUWQO9f3sGkXZ
aYFI7ZwmjrPGIhC/icZN8a6/M2rSYg031b/W5wS91hKL+qzoZr6JfMYKS3CggeMYycTbnrASQK8Q
qAeg2NVTk/pAKIytAlJ+rrayxrqNsVJpujaDitJpMahtZQS1ybvqJbBaO7K4xO6th9HVvhhYq9sD
LVNo78zFa3qWbkrrhK9y6EEKn9gVjkwpwUU0kMpVj9MbA2zlpYlXHQb2AIWGCroSOoRqWfhKgslS
1zjz9rQHLbUJnnEomJLIxSPiNt7asV3CUa5XSoXUK2mGectOsuqoMwWdtVXzflNXzJVFlMfFnpxN
kgjyQK20+ovsgoIociptVsGxwLHV2NJl/iQpSH4I/yiPt+1bGQiHoyzWk/LGwe8hBpUBvTUxsGHH
p1+dw5toMLP4h/wLHeG/bwOufHZd4VGOyQ0tDwYALGhv3IWJjfErUSJR7JGMpWy2hqQiJQsaahE9
jsa8tYtnpTQMiPZ8jsnvdF9hqMRDCvQrD62GRZW6Mkw6Uxr+RaIiosiJ5cSJQFKPEQQ9d6qr2Oe7
M1+QYjMQ303ITiR8CxpiqBnfXs7Vg77Ephx0qipNbAxg55eOCJgw986x29l/Wo2wBsvXHHUJRTkq
RKjEpA8K6L6+Z4fg3Gy4I3epN7cNYu0a5Y9Nm4LiMIc9Bm6xXgDpLCqbVt1Y/TQw1m5ldOebihLV
aOjLo5JDGdRojRgKcTkbNDm12fjIVckktodttXkLnPzVOIqPwf24j5AkiH/FIyO4rOWw4DjaPz+A
MjYos7oywJFt6uhC9avXElzcHBnzT7BhzcIt/acsf071CZVjSUH/nQh1FdYirO/q399AHUgwcULR
kJ8X4Rhtx4vqCnvdHfbqlv9Ktx2BsIPTQQ7Qc4RdRUJHczMzcIezQZ61LYuzcS3aLtaD5vMp06rl
xxG/ZTIaMJ5c5JzRtPad1aGDLaTOMIOJVAi04qgtj6uwnEK+qs0OaQk8YaDO2p4CvGH8AFlReRNa
7Wa645mkDGtpZgzp/gWmtjrjQCFaDwCewNC15fGty5sTjms5x/iwICxurrXX4BKP2laOz7O4SoHX
CJAyROWi8ogogM7esG8f2Pk/urGitESjzo11G+vYM340NcGsvb0c7uYCOYrjiuxIwedtvNUba2EZ
3ZGAFq8o6iDQbL77O5TafuMGwamdTDx6LR5sDzorTrAsnJ8ki4skzzmh81VY2EabrLAqGXUfJ1VM
gSNF+gesr7cNXHsfLu2jPvh0hY8VpZk9pSUNbw3VL7+5uw2xltxZeqNG3Y0KRuFbRQBGdODN9rf3
mOy594ioJ+k/lEWvkKi7sW5AotUIWLwG863DcyqcoCzCsIbh6xp1Byaq3Pj/t2JOsA1McZdZqYs+
ogYeEW9rpyL9RnyR72/Dfmdzfnr+zO+HriGMgFIbpZRgl1U1mGY8qDttL70YyB7X5K5DLkYmvFOY
L4icZoLULr/hLeHtP6SbsLZ/fwC1i30ZxWEWYhcFAQOwh9a3AzD6RIzlXQ3KKAFCshxtltI3w87C
/esm17gJuUDM7PEEny4EvJ23V3L1k/KbKwHWYMab7nkIjCHhWx2GqC7qYmb0FQSghQjvOCuxE7ff
+hYDcCWtg+oixLr+PyC1cm2kR14A5UlT+Wa178nLm0jqh3GTb1jty+tussCiT0CJVF4FAgozt3nP
Vu3WjglvDkTeNqjYE3UW17zz7j6Le99uULyKDxLU1BhLvLKJIInQhZmKVcQQMJVNi+PKS0oRpGgq
itcEZVerU0A/cntZV54SECkCLRqY2JCJoJNlshZjgsWQUSIqK4tT3Sp+RSvu1KWkaM9BxtjENZPQ
kYWCPEbp50rxdVguE1mdqgDdb2rCTw9qUz6N2NJ/n+1EC9NfEOrabpsuy/MEjYN9CDYcWdw1qozP
FXXzr1fO4JEynruY5/Zi6rYuI0+Isi7ALY1kn1N2GuQzY6MgWZafy8rQ7z25LB/DpFQYwCt3Gxra
8A5CYwO6G2gujKYLvFbnUgxa8lsfIlnGXYUXYHQs4/e6MeP4ctvOldf9FRwVqWUf5msy4KoRBwHs
k1xhRxiPiCFvgp28DbbiIAbo39APBiI9NOVQBw9TK0WbzhW+qdx2aQzKJFYHzMrFc4VAmaMliVIE
mBIzq0IgQhabdXQvp0dIrDN8fW3dlqZQvh70CJtxBCCVv9SQy8v8wp7KvZCnpAG1zO11Y1lF+Xyh
VuOQg6vObCeuPKdBPNgtRLgvxWRcwKMrMmybt4G6RnHA5s5rUETPl8z1OR7TVi6gVA0WCuOSpVvI
ezJz6GvLh+QrooSMwPSDELkr4yEdRUw61vldqJC+3fSYWRkfuozxJlihm0PPzAKJWrvBCwToJgBp
dCG69Wdymv2vCXULzVbu5Qf/rnBljMq4tzds/k/pFVyCUivoiR7m32KA6tEmRXji78CoLLfWGNwH
rGm3tUP1Fws5uOvd0tsuyoIcWM3wEPY7nVVKXvsmRo/4/ApAcyrUbqhEuZ9pE0hJJJzac66bvJ0e
e3fAW07BBwXuRkxzQmUGb/ySUR9Yc8Mlrnht2OgHA3KmwA2h5MNrL5GXWDzHAFlL18xsDhAK1VC+
AzXANUrfBOWE/Bgihm95g5XUqeWrpOafxea1wQDlcMiKy2T8ue0g67b9g0p/o6VT3EEUGrbp+VeR
KC9iBd3yOnv931ConcNMLERZe9iGz003LvAIT/KdpHOMeLHm7eCvnHvS0ZGOgZzrJfRmNkdfhjEa
/ydPNn16P2Hisqsgg4mF/HXbprWvTQwu/0WjQrwYyEITh0DDBIn6HsT9qIGBJku+Bhy4u0bwFVPJ
6vygDc24xWRQbfPg6DOHpKu3QZSqVl9Byq2Ji6/bP2ytPoq+fNA9YZiEB4UwtdphLmVjqoJPYIpF
u2teWnxyt4FoReB+6MtP0FCRsmvNocCgF98dG2mUSV8iz9W+TfpdAjlOTpB3qBWdFd6zCqNi3CKr
oXD5A6kDhdlpDYUw/ED1ODjRXe/6mwTfZTLURTbyQ7rNdgFilYsW4NsrsxahlrjUZ1kfaBjqjlAJ
yOOXRj6m/yENerXwM/7ieyiXIzmWZURAEYFCQqdg01lasIuiO6+DIhejVrp2dJfWUN6eFR0XiRhH
Mktom1VztvxZMZ5vr9jahb/EoHxcbfWpLwusGJc4UfwoIWsTWyKL5Xwt6YC5BtBNYYLNwDwJtTF+
0adD+k3cID73vmZW5bYSGpIjj6i4EJqR0URQslIda7YtQandqg2p1D1lpt3onpL4UUnwjXxUWd8i
q7cWbquZuQqz6Ghzv3YKGR0s4TgJiOsWDt5knWs31Gzsll0cPRtT9KCOl+9Zxco15wCbo4YyGCbz
0Nt1jRpqbZeKOpyjL2I7LFF3q6GgnKmn2/6xFnGXMNRJ1lPd4+MS/hE07pRbONOkmyaQf0CPBdQf
Mmu0eN1TFnZRnsJVat3z3w45QucmxpycEh3wfXRIpQhq0bxmJlJwzkH1bZQd4zHFWlPKYcTAk3yJ
x5p6/CVs3+LWrQbGbPHac3S5npSzcKKWTzzEZsxwSO47XSQgi3RrrXqsgs5G/xBj+1bvsCUedb7R
FtDoHtijTOnBkneJo71KhuU91M5kjltUFZ2aRcaxFoM1iBQiyQJSqR+DvyiHKWHtAVFNuN9j1P/K
Etm67ZRrqXxjiUFZlU8CHxscvJJ363vd7O1uL6BskRF54x06swW5Mr9H/9P9bdxV/5DwkQ55Ihnd
ZNSZ632vS3sJr5yw1F9CL90IuXrUA4Vl3uzj9KMeX63/4FCHTlByvawS4ARp+FSXT9Bb2qogAqzF
EUyL4BnhXLFrH+oQCiZ9TYomNPUxefr3xmICYZ7YxJMV3UfXAUYKE7npIZADyd27Pj4l2iPPM9Zz
dR+XGHP0WdynkPYd6i4Dhiaawx4j1PecGdrqto/IdGm33S51End4E748xrlY20mM2sFNMZMqYrb7
GrjTE1+PUzztlKl2vC4OSV4XJPU8Rg7p53FHkzGGFDFnN+tLqZSBMerdAV9CjigBz3D3iweNUH7M
xYGMPIvmdmUxZyx8PuHrAp0s9GRfPMXDFHjA8gfo0rZfk6zuG/ED+XFTBc+7oPYmmstzIsS/GzW0
tLE7GkptTRW6vCMdbBh3gx8/3nailXB+/aOokyrXWNMO5IcmvlDsNq5tDl3W43YMLUl9ncqNzp+k
lgEq/zg+wATJIzpXRSwGPT7DV8aYg36tMVOdv8Sp+sAWUf55LV5DUGZJQcwNYwk1CDGT7CoCnazL
xxZX+NuR2wVZS24v4093vYaj3LVujYYLasBJIU96jOwFSU0muWTArHrrYuEob+3VQhhaDwunxsLG
r508QulCmofnMECy/Q8mgYECpI0gbDToziG/74KoK+AYM6+wUqpEbmyMpt8GWXU/CAHyIBdGwOZp
dkMVMmfNkMKiSvgToIsHaUA8cUPP5BQQ5oFLVCWiuLkNuuZ+BroNMYaKjDtohq9jizYNaqkr2KwC
nNNNJZ2SvmKEr9m9ri8ISHstIKgLgitBUFKGMIsDfz+HOaIIaUFIyBSMO2DNIZY41GMsLGOsagGc
TIvxwDzjE3dCy3uQ2w2L2o0FNa/q4iooxVyIaxlQsQjid50UlYhWarNqDkn4eXuDVlQSrpdvPm4L
rCqL1THlodLIbdqRNCLRj2COsg1TPGNm0kytBGTwgj25O/0c3D9F5pNvsS75tQiyXFoqgqDdoW/5
ZvZMqMimmd1PudOjH0AR9pwPnfSv2zazlnf++8LkEoQaY64DDkNGj5wIydII04x6hIdgFNuKFrq3
8VY9dO6yQHMgHJUmtRGQbpC4tm1MuXQm6VDIR93/mFhOs7qICxQqYBlGmKSY+4R6Vur2erfhOIWE
3n6oU7vQ7/zWuW3USrcXHGeBR6XwsrIsQDUHq/KR6H80n6SvksVfpBcI2vsdKXyTe0YnwkY8lU6D
MS3/4fYPWLsHECqR/cI8AxqXKMftJIUbghH2chF0bPzQDGVTZZGXrsavBQjlmf6oBtz3onromOPF
l7Bl3TPCHJ9+xK+ZsgfpAHy60v3KUwxGkMHDOmbcuczvMv+t8l1t+Azlr6o7q9FOLY4+58b8439Y
vwUuFWQ8MEXEwXzw68m3BOhaKxoeRixy7dkLbllH7RJXdWk3eUAps5Oc/5bHg4hMF4qHfpERTCjb
ufqvOU7glwu7qC0b8qIEFfvsF/XOiN7C7ujXbwrryl4503Pj7SxCj5EIcCBcx5AOn+UTpEtxsUFL
N9IkJ0E5KtbPnRAyHgcrORVALKCojfLjROy1rEcGAH2ND0JHpk14hFz0Ub6rKpJuQfaxN94ERm/M
SjhBpQ2ZSWSoUMj57lVYBMkC0gCS30OduCmOujcQqIOCMI7IQo68tt3mjFzAymm+gqOMbKQ+0foY
cIV4SLl7IdoI3P1th18Z5p5lsP6aRPnioBa9XvLAqJT7HpJEFTiGjm1idVlmeqEtdH8a2an0Pa9f
qm6vZHd1eK59q0VgCxiruzLWPv+Wb7J0jA5odMFZqHmFm3rICBeWf5LOLXY2/5DN+/DQHZpNcN86
KUe8TXzITirZBU81S5to5RK8+gHUMck8DhWQGD9g8BxvcIrACoy3zjgVAUvjl2krdd9WJR8moQIo
ybfKaMOD0JPIX4HzOz58Rk70kgtWuPXvepIdoI73WLgfrOYTlrHU3ajr+aCVBna+Ta1etmSwhFWp
HfrvUvR828lYSNStmGj52GQqbAXjT+fty2Q3Jvf1+OCFrItjPhFUZF1uIN0kKoMNSY4qIFXioZLf
m5jxrl6p0WF2T0ZPF0gX9Jnu4TrE1XIhevKssD0OZ8U7Y9RkSJxScqZsPw4WjJP8wJxkhfHh9c00
RhmG2W4cCnDXYliX/mYI/LoukgH1ERCHWxXi2zCADtCNoOMq9nYC/tQohqa4ukmLvd8duWAPGrZR
2avSqVde1f6CZjAijiCw9t3Ys6K8s6ea9Pw+npw+t7QJH0ASGeUtuF/3rQcpPB1kitBmbDLOrIfn
Ligw/vQhtm6SqqaWjqSI92N11hreGQLTwHeTL5KQFQFXPAekqeh9AWePDIop6kZBwgQdlpOCdwAi
IBpVc+MYxyakSUulsm476Upsv4Kigm3ey1OTiDNUeAhVqw5MCVmmkLN031ILRmRfBcPQIAoe+Ifh
vWs38qceFJwSwJLOIEM6OTynkkZ45fpD3p6ionFuG7dyM89A/+BRga2tR9COCcCLuWcesySS+OjX
qjO19m0cll1UVBNA+VLU6myX4pG0Th1d/MwVV4K8cKHpW31iddmsAIJMFJLZqJnjfNBtZZwY6B70
VFoQSNu8X2zD6X1sjlxWnkPB/veT3chFiBhsQ1IQyWv6+k8zDZRwvtGaouKZY/E0eugsVp0+Y3jH
yr1/hUO5YiFIgVyDNdHMjPMQHxPhMWSp2awEyisIygGlSTJCVL9as/FkU5R6U5UZT7RVI0DwiTwj
whWK8dcuLk6S6mcBFksO2pcmm6yuCO6ziPFmWLVjgTL7x+JF1gk6p4Y8UMCrRyQ0oIIJ+7ZLs+yg
In7EBQZIyYFQpr+L0pZGpLyQLf2fQOiBZlnJJR8HBCV56J01yrbXZUReRrmYsVZ0dUJP0Tso57CE
b5Vz0IkWxuis23as5Zgx6ffPrn+TQSz2Y1bOaxRQvWCyfTqG6kEZY3Bfg69ulKwizA5pk5As6PEx
zoPDTrNLATIEAWQgu4woPe96/UMTs2qU8xZRl+fVj6JukQxtSY3BYXXT9knPH8rx5Pv7pN53/lGI
7a693F6ElWB7BTfvw2INIo/vskicfTLs3S40CBe+JKLrxYyBFdZ+Ume47Qy9Loz5DMfRXVuV+zR7
vG0JC4G6NvLSN/SBB0Ivv3qZKzYCw+/X8q9Xa0VFCTVMJsyiYK0ShX/Uoygi6DcAybEx3g0dZxux
7gxhTpr63vDj/xWcCh6BP6Fzv/dwIPjH1AOzPQ55e06nu1rdDZEBUpR9xokM1FVnRNYLVz9KDz+K
D3WlgzOdCzozRcTyMjuUI/TemNoA2sgP9Z5vft/ewzVvlCAgDo0KMDKgsf3aG/VBrovBAF5rdH/S
CmLoyIW1QmbxEnNBxZWDtsSiFrRvQD1QxiEmYQ9oXqsgmXkoPrSj9/Ak3lefOathjmUaFZp1T04i
AQKEZvfJn8Jn7SE+jb9LgxR7DXVQ21K2z8qFOR8wdzHS0WRhJM09XGhi4tcJUPF1avd/0MGuHOUt
yDUCUrBIuhgWKlSpQBeKnM8GYI1VaGVgHJ8yM47udRZ34Nolt7Rp3thFyAqUCPMqEXBSCZXkRN4H
fWj2IytBxIKhAnErBJWUNjOMwpt6v4uQXWMl71cGRjBm/tfhFSr8jvqoje0MwoF/Tner1+gxOwiQ
Fc1f5YdIJSEjDK/eeUtAKg6DVIbv4nmT6uzZ/9CI+t6A/ouzQxfS2Qrhfhd78RE9iMYleb59tlnr
ObvPYtsQN5MqrIAsSZ+9/ixKNSn5p9sYTPOoANKNscDxs2+oRwn9ee8CafbhTsmstodJ+eu0G+5i
SykgD66zPrcZAUWhAgpubRXSrMBGeRwtTMJZNjE5rWLe3bffeJK5GuONtNIPo4JJXVRm+ttvjqjr
JfXGNDSKRsDIaxHi2/6cJrs4shPJwhS+FUYPY3nMvE3buuVoceUpil3Gcs9H+jq8zD8AjeLoSEd9
mv6imYbJN5JMxuRYX5G4Q1tkoZgjT7C3oKqKMIcbqPbk2WlhM5BXVHKuoamTk+u+HqJvACyZ6h49
eE2VgshnE/fbMD5yxjnND1X5mktupT0bCunEkHC5LfG/BeFDxTeKQvghvhgzfYrP21Jjh/1RL73N
1MWmBnFOyRG51zSvLKOISA3GwaZ6HwLebJqzD0pjudhIIgQP/W0nYy4P6Yv6UE8QjtDfdbCEco1s
DqMjiJsIbKLpVil3OZfZZb/NONeLtmo2kQYdl7qrjm7VPcTD0ZPOChQ1/Mi30uzLD/c+VN1UvCpS
NKpNd0l0zkRLFR10ABaYxs/OUbqNRodv8F7NnlN0mHubSNvoxnNeXKDUZkrZPhkvCZSAhNiCko5W
PuiNk8YSJK0OirqL/IuaHzjwSGkvBur+0yGu9rmUYGBnq+X3aexm9YfXP6JukhkPWrfJVaKNbiyd
M5wfvgNPU/hZy+ilO/eT02miHYKHPX3l67dcC02URAgeRbF6DHRTFp6y6IHLP6SxtgzMiOPB0qg+
lgs8a6W8qznLCD/FXDFl/40fT2l05grw26KQInaYBdAduJ8Z5U9eCa5iZ2r+NBBKMA68d0Yaq6uf
9PhXX/UkKA8dKHibbA+y7swYzLhzfNmu+XrLteWh8SGBLZ4TqSd8rrt6/AqaGycN7dRg1Z1Wqmug
HEMbJYbI+G8J8uuzmSq+VylBixolaL232raCcntrhyQ51JiGJfyddNSeKhse9oAhOZa8+ho8RjkF
GQw96KlGc9A1fJkoEBUVAR8dEks0ezM2s3MF+kHy8qAefCvbfaJw9FLbrPGDlTFBpOgXyNTBVPNR
1Spcat9dQp4t7koyvfglSfF0Ne81WzsWdn0YN8FWsworcrmB8JZvsW6COdpSoenqZ8zX0eK6Cbo6
b/weP0OcGUEA7Vmqi2Dcgw7hKSO44SztEJNX4+t2ZPr5Cro2n7rmuiLWR15DvWzwrSB9L0S7LgrS
Siz75t9/yz7qpuPjtC81BfWrlKQn2ZT2gRPDztLq3Mb29vWmNVkppZVC1rVt1A2XBmCVb3Ssafpc
kmCbOaUMXgXkH62P5niCXp7ZM57NLCupV3MiVaAon91YM3aS4nrDSeI2tzds7RZdeArGFylPAcuz
GlfAiFT/F69sJj7bFlENvbAPVJwsIxk+ml4kIDSPiadjIgqann3YXeKY9YX5s9ACQRtk/efxsfnU
8tSp1VovUVMu60393R9JiQ9yJ3O4Djw6kNYAgfF5BLkDt41A6/AHlNnvxY47sKh95/N55Vjzb8Cg
CPi3DPwOutmhSopaz6UI/XXJQRb+6Cym9nUjFwCUF6GE3qd+E0Kib1DR1ZaTUo7MiNfvIXGWkbYw
UNhDzaJKSDTK+NYOiDcgm98HG7+IIPajECiigZm8PPdQMox1iQh99aArUEwsuJAVSb9JCK/WA42/
f+MZCqnX7mEYiVgYc5sEHugXSKxLTraNrPjkWb9id7Cme7w0CEpfpHZ0ArFIpzF7a6dE5OG2n/4I
LNgXWeRBIz2zLqt0Z37PBWPCix6etmPliBgyLXHh1dqROd/w48zNDjAzEmO6Adcqne83kikpVAiq
IBkKpkI1w6rakujctubnqaNQqDgpdtKUDGj6NauQ6Jh5wpuZ5JGbbbyHfCuZ2UByFBRZzMcs26io
mWF0Q/NLODeXX5rosVCcXjBvW/bj4qEMo9wbWWSu5lsYxkU8v03iMn0xlEg/C2kRqwQK8PlRa6Pk
DwedM0aCec1FwB8PKh5VBV8s/QUeQ41V6KakR53W5UEGyGM+pdqL0uttC39ORH2b+BeH+gKfZBFi
JeiGNw08uC1hcFTX34lvnGH6B/0huy/2yjHeKmatEQbyHACvDuOMDIYqhEho0UFJ6vow+tpk9EYY
g8R5i6O31XjyghkOW3LrbWTj+cziHP75gU4BUrvZ+mUbVi0A1WNzCJGydw1TuWjvPQiyg51+YuaJ
fmRsKEDqxuOUMes1jOeZpQJmHwgxgu2GVHhCO5lZs9gUfnZUXKN9pzwXr6Q2S/Ju5IE2WMJZd7vP
PCE1GEjN+cN5ctVzjRdrYDYf8KZxw3pQrJ5GfKRBHYSfaQPmvy/QRyHPM3FKe3S8oeW42/RzelFR
WU6zeiwgiQw5YR0iLnR1R210rTCwrHgFt39alzdVmzuUu+KXd6fZEHWbTumd7zQ9IxCs+87iNqdu
Dkyjtb6qAxcVv0/5IliJ41nJL/FxMhWzPLe/GIdjPnY/DscCb/77YjkVTkyaIMhBpCuixahpCPqD
zdCtMUDSg1AIn+WMlf351p/dZ3GVU87axaCP5sU5nKpb9b3/mEiuOsFDsbkvwGkJtVVn6q1oJ+0G
U1CtwRyth3/dBnP9Ewzq9SZx8lAlCsItaGVL/p1rL3oIjacXKKwxrF19GM2cf3OqA7JnVOyJOqUM
oxpnZULBK5uK0zCw1BPXIyvmVCAzLMxCTXP8W2zhkGn4Rp1PPziTFJDGndqTo+ylFGzjDfEflR30
ANAo6VSM63j1iCxwqY+2yKtiKWyAa4TiVi6mA0rVpp+PdsCivVpfxb8WUme+i0Zlanwg6cZLGD7L
oX37FKxdv2h1Qd8LOgjwSqIOnVYXgd/7JVzSV9wamQ/vDiI9feYKWXJKWT0fa9Ys0agjl6rFFNQJ
0EbjpfWdvGE1PrEAKIdQtVAZhBlA1R9k4QvynbeXa3ZaOmZ8M4njjYtuHVoVXBBHSVK7qjc77Re+
NqTOqkMHky2Gz4qGq5bMnOX/h6RTBzUfwMOrxUAKJb6DeF6AtHMcHVP/y/dixxcldJgmjZV1xksf
ZqAOyppnvsNkg6LnJy+pGR7/s20XgQNUMVCHmfU20dt9fdRGXy6lLsPvif+A88SwGnQW1SQ/nNCp
hKxIwzM+ZdeOGNgZMYAG+m200VDhQw4lWQ+gNGv6HhgttEMhQe5dsPPaur2jc8y92tHZHxfzdpRd
spYKYc/P02Aj2hK9AG3VtR0l8oFT/R2YuW0FDXQ5Ju1uw/64yynYefsXkauLRWXAioICp5II2NJI
IUCbUd3eRmEZR0UPKURSpzOAUiWmDjOGJ0iDSxLE5T6SeO9BIuo23o9No6ya/76wis/VuAy0GU+2
A2SQArS5vPCsifJVFEVGu44EHmp84F2jZEnAp+NMv5NJB35wFd/q26MksJ7tq1u0gKG2aJww3JfO
MPJxetVaIv0CERp3CnfNi7ptLsW96hPhN4vmYqUNEQ4J0YdZoGSu6VKOH/paDU0rrGGYP1cyGu92
1R9NtTTx3IGvPLGG7mNkNcL8CGvzvi0wqWe739SSNhbAxMdJHP0ZlJb044sRnZqANar448IBFDQM
MKGHMgzk4Sjz8qDRQE+J+VZFP1bZsQ2OlXxuimdpukAU9d+74xKLMqsVuWlsc2DJSUBQWik8S84L
wvWMY8ayaT6GC7cPBTnM1WCe2W3R4D/opMy/QhQf0JtCVMRmMC0wru21I7CwjC5UT73flpU/r2Jx
zv3fWvcUQqDXYPX8rPkFoj0PaUpJVH7QplZZwvecBu58ZZ4BS05qv5twxXjNXizc23u1dtqWUNRe
DXIy5JB2QkCMMCf7wWtbxf/9v0FQ25TlULwFSw9oE4TBFEEzWHyWoBi6DbK6M3+XjObcMWo5Tr3/
R9p1LcmNK9kvYgRoQbzSlOuq9mqjF4a6JdGA3pNfv4ez946q0NxCzKweJmKkiEomkEgk0pyjLjYX
d4afkLzGsAli0xgw/XcqC2SELau2hzgBgGToqgdE06XtWW1pg1xzGdUetZc5SUJ3tkavHqYbkuao
s+mvSFtJgpNVHRcybMz5/4UNeSmTGZEa1gNIDZaKH18uEiQgIy81nv7FWgJXw9KBP40eaUG3sFBr
BAi0dlk+IDXkJlPhMiV0y0lifMsPiUEAvDlmW0C+uhBWXioEGpOkaWYsYtX/aEpwluqOXmxHNJDV
np776iiRt3quzuQtC3zmMLIyDwdthDxt3oHPR9e8sH2n6ikvJcNBK4UtuNsFrA4ga6ChELGuay0e
4NmxhMOJ3Q65q77yXYl5mvqQfgNqr+KEmEQI/OAX63b8Q4ZUunqZnYsXTrXeRA1hi/h+U9x2qVNh
WPUDoLPb2Gt2UfGP7RLBoqpiphjkthRTJpfLqmWKmrZ4dLqFClwNf2hPwexN2v6fWiWk6CpyIwvI
ILWFJ1NmcFObZlARYLZjNI+gQa5HT5GB83xNFiC6MYC+ChAGYmnogL5UZhrUecx6VOwn0AXGKAwq
TgOQbv1WO7ANMMuLbaMDbTZBaelA9+DUalwwa8nqk18tFV8BeEpGgLkBmkRxSQ2WZGqH305rL5o9
BY/schMV92UtsdTlhy6P4KUg4UgMdhiBewjqjvpnCD42gCs1H9c37q+PvSZjUfbs2Fk9sVuFQxny
0B4BILq3N/q2x7LGbrvrNuE2cksfhXygsSpe4pt7srV94ySDElkpDKJQrqFoRRZIPYD0XX6HMc3B
QEa7ccOX+tPy1c6Z75ATRjsR9fNd8mqe1IOMfOdreg32dC5UOIqxycZYW4S2nxOmsChyXvUxBhxt
s1G+17fT7vpir+3nuTjBfFUbvPZKD3HJdGzU39aSK5WEd7J1FKOgrtS0qpkh46Xc2yfqZA+Ko6Jo
f3xlh/ipPamnh/+XUmK2ZGQdb7VFoDbtE3Ovk60ii+y+XkUX22Rql7YxZQUNghQi6JP+ivDRQxvd
s7wZSvuSOL80B3H8ZsQ4Z9JNy/7sa+CCHNHIo27SjfGMs+AX+2kDjlnbR4cNaCyCeCMj69O+xi2X
egqvq9AKA6NZzHHALEd0NG7bTfKOGbVDezM+9rsFEZniLJJ9vL/9Pd5rd5o3+/FHAEOVVS2kayE4
OfRhJnrQ4lvCl84HH+Qx2aCBN98wnx+Tj+atfFG2ye1TdBrcZCt7e6004V2uhOD5mDmZJl92YjpY
frC1U4fdTL66U51fR8ATfPJ35cHeydiVlvUVfSHY5pfbxcT0lfjMLJUKMDQq6vM0Jtu0BVdKWEgA
cNZcwLkIweOEekLGeYKIQel3ZRnuYpyWqpON1KxdUbicgLEDzsKFjujyxFA9bduiRTSa6NmvWUdS
o8noeAKp2WOEMoePIS3ZTMfaIaUGCjELuDaG1wTnZkyBDbDB5cEHtpI0vJ2Zte17P5r3UaSj983J
ZAjKX0NuXL9/JIpTJEFlkqnrl+dR8RIWlY/Oye99Hhxnq48kUdTayUTenrClEQqZYeF20jqbx8Hy
okCr1A0P20crA0aSUlnP4xA8dqT3Cmv6dt2xrh6Cc6GCrTSkquqMIFAEUfJ9Xw6eldmfdjK7jH6f
KHUBeIBePpyNYlLQiNfcUka2hH4jaeAxoz/kJt2UPHy8/lmrFny2FMI+VyAEC4IMX6W28ybo6ttx
KN0iqiTar644YiyUhnQ8qcQg3bDjrrNHHJRs/G61hmNgmJMkAH2+n8ddQxXJE3X1wIBDEhiqJp4G
YotGS+qZJDa0SrP3Vs83tlo9ZPPvvNdvSlPm6Fd1OxMm3GcVs0KK4STg6gGYw875jjd7wlwrumna
vWpHkphgdcfOxAnOoA7r2KxrLOUcBEBLGvwE7ehjLAP0lWkl3F6dYhGlD3BGRkzpKvqPKPYU8kNN
Xnv7hsrwW1bP/plOi85nYWs/sprFwAl0CxTpEMR5VfszHPN9irbp6/YukyRcRY2S1zFZ3sFW/rvg
gP/WgFnxnEupVdZ3aeExxdQlY4awSxrgbWmiMry3dcMBeOhtO2LGouG76+qs3nFwYP8VI+xShdMG
kA/cDGXLiQdIE3U3DaHuX5eybgt/pAjbk8cGaewOyljN0SZ0o9O3ftiX7dZS3Mp+vy5sfYdQm0cP
gIUQTnh8mmM+s0CBfbe24iodXklW4+gVdaJcxvi6qhcmh+0Fanh56l6aXWWNqh5YWD0tTpzaetSr
VzqC5q945LnqqrI7dc0rIaUJDKIFPMsSGf7A0gno5wiP97w2HV7f1kDfQG/21L/VhmT2YG0RwWGr
Y9qXaWCRENx6biDwTXK84ItQNXd9HSK61JJ4m5fmfRom7fP1PVszwwW1mppATyHgjb5cyIVKwsja
sHH1OvEzLbydwnFzXcTK4gEWCMpoGKg3viRqCzOs7TkBuSRTHoAAk6DJj5aehdSzLasYr+R0MDxq
IgdiIVmGiqBg73WBm6xAx6cbJRhamD9ZqXhqD9K7eNrESEFTvVAdMkwoYMyPuSnjpUGqBeslhK4q
wPwtZiApYZki/G1S2NkEKA/QpyG7hdbBJHqn4cR9tR3I7KQa58+A+xh8oofFXon17LMtbMvt9aB4
Ks2RPMdlNt+GExDNeK60YJuPTWRybOU46HV/27XqAGpvs4BFlDqvPkc7a954Ouqu2ajlGzig7Qjg
NKXiBgDa+CBAnnpsKpve1ikL3KzKoh2Yo8ZfcWdl+i1LQDJrz0GvOOlMrN9AZUURU08jbV/OI6iM
wzndzySimdcyboJHi0fJsQoaAHerrKuIg7ZlbfKmEZ3igKY38sHhVsFAhGlpRukEc2ZEfqKWOnoq
CW3wjhgi4EYQq/fxlOx/9yB6a5yIJhE6PZKO6W4wzPl+UvXxJlGV7Nik2fBs87l8aZTqm6br9xDV
78YipyDXIvOMcQ7KCnCRa+B+rQNN38T9kH7vaGu7s1qmjx0KpAANZCporzU0luYj0FGBOh/XpW9Y
fMCQW0asrWGmum8lJNmraa75qYoknaWP9IBDo/h5X2PuoO6rg9n39n5imtaj6DBGftsrXfvJg04N
Dwb6LUHBlZX2oQaUZeFXRk31wxCNGoZli4w5+sgGdMqmNS8dwJ+XT0YdJ4hbOe7oILJesrIG8JvC
2GbsA0DIV9QCexim8r+PU4I6X5eiJ98zWDiCYSkJkg2AO5LSrco+fOrmprWf0nTsAHdi5torcIqy
XWmMpepac8bRH6lOPwkNwTNRq2XpZwrvv00M2+WpeWAV27kyIFPDsMOrofDKPhhhxZ4RdGe7qe0a
LXBC04q/laNZDg7wGsG0natdexy1kuYHgOsahjfh7/28IqAMLRhgrh09b6feKXJGZ6eLS2R39KHo
N12eGy9xFvLAbdI8PygZIbsy4PVurFTTtesZ0zroYDZQguYaBUBVGDybva56/UjaU6e34waw6tqh
ifJqFygtOwK3KNYgO+SJR0kb7tp0SB5rO5j3YExFuXIegc5QBG28NTDu5NRoBp6gkjmEXpnSft/X
XMFceDyqHmDi1N963IcYGepjBFG9hikYKxyDo64o6ROhxfCLzV3sT2zmD9NQtLswrMdnNU0TnMDE
nm94ngReFpr6Q9WoAJDNkAN3dOi8Maueg7hKCevvYYY+HYdmZfiuJQnqWGVc2sN9kOfZAQRJCmpb
pE0fjKFhT61WhfeZnk/vw9RMdEO4zrbzoAX5bqZKcwTRB8U1b8ahn2Gc/aEvwWHlDbaSqseWpOWj
CcbpG02xkt+FiRDRGWaGEqBhNINvhzlQ/ixu9xiFH/IUI19Ve7BmOnlmliU+Rw/nJIlOvvZIAasY
f/B2ZEg2ErFJfmA0M+0GTK9TlxNPmQt3HDH8VUQu0rob3O3fzOqXkQJjPoLj7Bx++JjCwsuLk0nG
j+vX1NcuEuFjhIisIaRsAPCFmzcFJlL/nOWZl9Dv46gDbSv8XVSfVWgeowBBJxryYiC1SD5g7e44
Xw3h8kpVJbXzcUneD8khyTuvq3IPMxNgYDIcJVB3BrBIrTTyMpRybZ29/iv5S6YCTbm2bgqhh6JU
CSgacHdZ9QePDC9qoo2eN99L9ecczrHDUKNurSL00jLC/4ySUGQl8kGn3FLsN5fXn5jOBzWJPoLW
CuLbCiBH3QeOyqHPDzmq1RJNVxKMF6KWTzl7tRRKN9O2A/+ZUlZezHySVD5ym05N3Kl/seLtGB06
Gf7qSsyqotUQb2hNtzBhKSwvJ6kRoJSHIBJXoDkPLxid380zsR2WU/BF80dl+nFd0bXQC1zDfw12
4v3+Fb5JUea0g8i4wVw1cHlDLXIVZR+kbptsr8taiSRV9D0hrw7cRPCwL99ytqZ9HjVGiaFAN9I/
Ma7l0Na7LmDNPs4FLOt7JgBuUKsKGwK6toqBwWpkt/kQvKUJSHCtPK0k4pbTJkZyaEwHfwIiSdTr
hO0CvD9ub8Bwu3n/VA8vUfIaWhLAndUl+yNChA2LJmUqlQEiRn30rLHxGhkNk0QJMbzPg9kYLA0S
uvoDOKQd/fYv6tM6BnVMBPiL71L/yp6dbYsOXP0J81N4QcQR2B463PUV+gFV9S3XymMftQ8zqBPL
apB1M6ydJ/BaoNYJUDTNsIUN4no6AflRA29uozpB9kEyADUflGj2m/R5lPX8rV4PuKeAlr48ZSzx
+CrZOClaiwKd9T33Ws1J7+pX9RZR1L74WYHW85/2GOI2wrgpQyMnYMhwoi6tPe+qrtGXq5Grz1Xh
p/OHQm9GmSdcO1MYEAIgNIN/QGbjUkoX4VlLdNhHkt81mIcDuGSlI4T45813Ouiz/sgRzq5ZsnaI
OYE2YJYkBd01cwrIsclNcyIp1q4dKmuBJTcx+IaUpWAWo1IPZhLBLBBuHFN7Pk5c5snXTpW1QISD
WPKvZ/Plqk09MRAqwBSUDli7vZVTrxoB3p1rKLtfd3p/PRhFN7QMb+GFblADkMWCLKZViomhZlB1
jm9481iZf9OCktRw55tyE7vWU7DBJO431N7B0u3Uh/yfV0rU8w8Q1nPAYH2a0uUDgO0ej4c8/8Vn
ia9dS7GfCcFQ3KWWIBxHbWSGEGWHsL/yT5nffjRusE031r74DJ6b++G1/i6bOFgrPEOuCfeFpzpq
+IL9m9To6lxBfaupne/zjmZO/D1S3XD/hLettgNDo7TtZPnJrxv6R6SwoXo4A2s0gKrE7feAs+88
675vHQZKXuXd2hmPyUG7Ve7JTla9XY22LXTcIIOJcVAmFqM0s5wivQ2AMbEdj9o3JMoSL94GO/QU
bDUHzRrxU70dbl6uW/DqeTyTuvz72f0wqWkHuE8FWwu8DuCNBpoECGUxwK8L+kctIWye7R5v4xAC
6mMeOf1N8jt/iTeoq6k/r2uyegWcL6AQNua51fDYwAJmgMi4bd/yY+wraKrcmFuGcQ7+el3eqps5
WznBOMMojPt2grgQjXpoxXeManDS4fm6lK/jm7hpzrUSDBLv45KqPcS0XnYLMA3wwL8BXYjsgyey
+dHsYolaK+BblwIFj2JYAK3pKQTqn2jmzU4zcbXB6d6a53D2dJl6a7E+0qh4VwAO0EJ31KX9AeNO
TWgF8wBRTfvWbDHc+Iue7DvzYMrsY+02BQEgVnMJ8PGIuRTVJE3FZgxEu9E+fNSfeg9dju0xebP3
0aNh+N2NvWl/JFsmuSNWD/a5XMEu49zSeYhqKGbTuB+95F48OkgqjI/ozTZd7db4nigO2UYn2Qzu
qu1QwB6BaRD/QTPupcZWHFdRwa2Fh55UuybnSMmb7QSMmihR9hhgg/pzhXJXqZsZ/KptJE9zRZpv
xUBVL8jUcVfoc34q65IU/nXDNlb8wvm3CXbdznadY7YIfiHvQYw37gtl2FwXsWrKyPNi6hEvu6Wb
8VJ/IFjH+mBTxDWzgfSf/qRW74MW7XjWu2WOzgKAN5bkoTcjSbZiXbm/BYuzcjB3u4knLHyQqBtM
mW5yNd1KlFs15z/KMaE2EFnI/E0plBsO5VH92SD9gmuSfLMjJ/x1VE7zj/Q3JhFlJeA1f362pkyo
yrZzEamlZTYAHSMvbantwqDZzhT9bxREtbwKXbuy7pvSeL+u75q7PZcrOAoAVKDrh2BJM+W+Sj8q
5UBlvCWrKwqYJ4RzmArUvwT11TTaNMCKgm6aIn9p3lnoJSdv1xVZtY0zKYLhd7Fi8GJa9i3+aZf7
TtYOvxo1oXRJ8DhZYGnFEBuAcAOJQ0RN+h2UcKvKobfkvvKsz2rD9t1ulNXfVjXCExNxPfInWLrL
YzZbOcLwAjdGr70Aq5gTyTle3Xpga2PWSgNttVjzrTFHQEcNCnV1gcZjYEBVD/1MJBXsdSmUEpvh
TYdU2qUWwxDBEw7QYmoei8GvpvuaS16NqyJQ9sK7ZIH8EA0sVO22bwdcdtX011v8FqyjTjI0365b
2Kodn4kRLMyeM/zucoNXyd40OAjKdob1QjLJ00MmRlgwlhKk5pf7dJoAMH7kdN8pHpc9ApaPFePH
pVT4nzUzhLcHQAjyOQ0hRaPunBxJ/T2lHlP3QCIHUMv1hVu/MPFsVBcgJ6D3LRt4Fg0rqdkbQxUB
/f6H3flV748HO3f0bXqIPdvvgUPagwPB1SW+bf3InsldlvpMrprXiWrVi9zDsKV3yiPec6cCGK6n
1gevxHu3u67o6tZhiAp/0CiOwYVLeQbprFFvYiDxqMd4BiFxwvdJ/ZMrpaRevhqU0z+SxO0zUd75
XyYJkBB25ca2bszyVZ1eo3zPcwBnFPs2ecgwxB7K+nnW464z0YJb0mt1oMAHATr+Jwqi7DV6Uh+z
Ew+dfDeC3NXlihudyE3hESqxo1WbPZMs3JE9ahNhm4NwgEduMTxm7VHvXsYOaGvHsZJNWq31MmOc
GMyZBF2F6HQQjJYkUTPUFfRsqNecyCFAkeww+9M93ZY7lBxPOjgK77TH6ya0WsynDPnRBZ4ESXPB
hvQir7g5w2Zbr3+F73eCp3D/Hp3Ybr6XiFpdzz+iRCNKBpuFwQwNy7fOt7bVrfnBfxWn6W6snWlj
bMx7viHfw/fIkeYDlrDii/s5Ey0a0TToRbdo2XvglHGybXpDb/Pd+7fALW6khrNus2fiBMsBqEwL
kqNlUTfMUXf3vRufeoe6+iOoFFx6TE/Zh6yJeXkFXFNRjKwIbvUc05ULsHyt3HByXw+AI0LXk399
HxdD/CoImUwMoVooYAmGivdxkiUBtjFmYCU1VGdgH320vy5kNRhZ0qX/ESK4Um7VbccSEJgoIBtQ
x0dUKa8LWFuupbdJ1dBphLE5wSJ42WeZHeJwz6jWtBOIPcL0VIyA5CmbbU5rSRVizVWfixMsImx1
jOmVENclgZMa4aarT0q5yWSj0atJvnNBghlo9ZiEsYaFGzf6PgFY2M50Rm+8GYCKc4MWQvN7d6Ps
gL/1IENTkope9vTs+gMSdYqMOkQbW/MTPQIF+LC5z3zjri5d9mCAzjXcz37g57LXjGwzBZMkdt3q
XYbVZfaPLDqArnZK0fyw65LNdatZs/3z1RXMknWDObQtBJlowgRyZhFtNTCJXBeyehUA0mQB/UB/
x9cJ8Cbr7HaJYavcD5UCPTA3YfpaG/s0cLrkhkSPiuGMJZAKjon2zEHmFEnSfWsLev4Fiys/20oS
DBEdlixmm92l0xM6CBz0sqDo6rAklqi7tqZo5cFJXwo/tpgxpYBmnO0RoWE83WnKzyrb6LKyqUyE
YJlK3fSasoiYCvUhT5AAs4JNCypVycYtTkN0jeeqCHbI+zwruxxyWrZl6Y9O8WvND4vfunlCn7UX
TW4G1g8ZJsnKvQozAcodUHYQQohDSfM4pIi7IVWtK0dVP/qucbIMzGVPY4AmPBkR4ooruxAnuLK+
iNF9o+L5o4c1uiUrDwOCux6DsnjcSRZ05Ra4ECU4sxmvRXuwlpdWn/l1yw8gtvGv75lMG8E06l6h
+tRCRJ/dzerrpD7Z81P+L56MUMSydFDLYZpZnBepBoNZxRIQjMMTmnDMeJ/LaIDW0mTnMsQJEVVp
g7wtcS9PduphStpjYeZgrvS9Be+zFlZ+G8/eHI+7Kp4eri/i2ovrQrZwm06aNjJzgGxivCWlP/BD
Wu6K+GWu/Cb6Fpq7Vge69n4oPYM86DLEshVvdSFdsEgOSh2jGrG6WQh8ZfKzBuwkj0InKAjQnXuJ
xcikiUbJ0ijly6urY/eq/svoE9fOe4dkN2jmlKzr8uWCQ0HOE6EbuDIBGy4OaelJqfV2AM3MCeFy
pRwJSrtDG95X6H8DzsB7kaPXtFUfUe26sw1AQ/K365+wuKxrXyDcBEVmK0zl0DYZ+8K37UFFg1ut
ulStZKy4qwt7pqzwFAEQUNaRHMp2sXkTKeGmNMyDzkB2qqVulP38N4qh+QQ3rI7RY2EbSThHaa5C
MbPaGwBHLNC0uL0uYl2hPyIE3wIeiSpQRohQ0Rc6UtCqzci3Hnm/TfjLdVHrJxB8TP9VZ9nHsxtb
1SIACqgIvqYDCmfBSd00J/snKjH3eeqYB2OXPshu1RUqZVw6Sxs2UKoAHiOSDjF15GofQ2b73PmJ
ByqXHdpgldABnPmOAmUy80Y/25ROdLBu8Q9H2O6Nfi+HZVws46uR/vkQwQFUHGY5pPgQ8y51X/gN
0F7AZKe1nn1EW7o77X5wr6wc5Tn/pu8jSWi/ev2erYJoSOj4jWsTuzylO8BjEf2mDVwD8O4A9rRk
JIhrseHFmgs2VYw1Z0OxrPmm9ABusH1rRrffJR57VB9bP1ow52W4k+vGBXhlTBcwNN6LRQqsbjVo
BMyIo2U5DYaqCmvph56BONyfUrNxTAzkaQCot+LQTVXNKTTudeYnZhUk78LVI3X2JcJOR5E6NuAc
gI/ApNxwMlgOXCtMSdfeEG0kR2rVqs5kCRsb2yUv1QlaG4f8eEJVpr9P7tud9YyHFHfAuA5gwe6n
4j2Aslji+GVqCrtMtIG1VgTRCkXXgoVpm5Z7dd05Sf8rGgxHoulK+RZIyX/2V3AeZQIGQbOEuEl5
HSPT6ap9TcEcAHwr45lZ94DUcOJKouNq5GXrtgrYf5QbxDESZdasrqghNOi4MyFdb1vlA5AlVFCK
Xddv+fwv7uFM0vIlZ77RNCvgTS3EniEKTzHgKzCKQajEDawLAcoKEMltDKUIt1dsNy03SQY06xah
sF1uksbeREQGV7e+an+LEaM83ozKzCnEgJs0Ubw8uOeNNzBJiUMmRYjnbGDTRWOaY8X4zpx+t+w+
yb2QzZKNkYkRTrONiYZJBWQLSJD7dk+a+FPp8+o158kvtdcjicGt5DoxMKQt9obhYNMQuyjBn15n
lMfokulBuEJRRL8n1It7NIE3XlTAY5Ub2r7EoYx+5attXAoWgigNQzzoL4vwnO62WnIzpr9GjIlf
N/Kv19ClDMH+MOhSqFkFGUzDyMHbkO2zeWuDhKym2ma2JFw6X33jhbS/EBXOjxQ4q7p+hLTM9hXw
dHQeyX8qoGqZNcz6MITCklhqpUfvUqJgkqUNsHrwIQGIZo8GSu2ASaTy2N4wP3XiU7PBCInuPk6b
b+m2PwyO6VDv+vouLvfSiVzKF2zVZHMQlRwaK7z1Q0ykt/nmuoSvTn+RAM+BrhbAWokIm32nLFwH
CcbaipcOdB/spq1eotSnukQVmSDhdjFHpSpQXGyAo7WJxp/GeJuPbjp4Heagrqv09YBfqrQcjDMz
sfohi0Zga7mk+ATOlUXdtKLg8ZT43vW9sSlmORGjEPGZNCWYk00tDFUk6FLObI6YYH9dkfXT9UeC
cIInEgH2xYL1zWriTOC2HuLCDahx7AuM9YWm1wz0+3WRf+VtvlrcH5nCiUbXcMRAJY4rCz4R41mF
k6V55ROWZjvg9ho6uJgyzXRiNOe/A2wuc3mTVTdWShXkd2NF/9AwrvbZjYUCwmx7PJJhLL8bbZQ+
9kpinOIY3VyOzfp4l81N6yUlwqiqa+3f6UCCl24i04eh6egJqUbDC/UoDrx6rLR9pJXpp10yfqI9
CKnpNIX7mFjjS9K2p6aNkSacCrypKqbHn709AZyHMxCF0Mb4FZEqQScazwC/pJh+oo9PpKTZllfm
kz4qbGcUmunXSnxfsFiR7OKq4etAb1vw/ingKy7NUck1WndajmY/9R2DGpMSO1R3DH4cqeyu+RpS
wfLPRC2fcm759cBsRcngjhNtbymJE9m7kr0r4O5Q6Q2PQAll+KnlXreZNbdsm2hMQlOtQchfoDtn
UqtuSJTcwEGYxsypm3Qz5QtHa7evzXwbhcluAtNZ05LX62LX1tUGDfDSR48ysThilqPTEBPVGKoK
GpxwilasBCN1ZfORBOxEVFmj+9p1ei5O8F9BRE2FLDNcnDwMaeM39rcEb67rOq2d+HMhguuitc3m
ooeQsPiFUkbMvT59qGrVSYsbLbAkLnmlwg7AV/h9uozCIEQRxIErdUABpcTkAweiTPADRKllzTw9
cPjw3CkLRjBGmCaHTa0TqB/XdV1dUBvNhZCOOQ+R/SpVjDKxixaYU9pP06ZuPL+2lcSdra7nmQxh
06rM1Gs+1tg00KTE83YINY8mCBvete6nIeMTW9cIrXs67kwLT9bL42frvAjNASc91wGSF1Hf+BjN
QhIErV07qNX/V4gI0c0Hg2CEt0B6umheotzc5DXz/83O/BEhRD3AS1fyToEeTRn7ka041dS6Vv/z
upTV88sAnYh2JhRgRONjesviOMHe9OpLy13NSmACiWeXCKPAUnhd2KohnAkTnLDe6rNWcAhj/VNg
3at26Q3mh50Wnkn3YMe7Lm3NEODwMdwDt2SjC/vSEIIuL2mgdqhWALE2pLWTjKafc8kBWotzzqUI
wSEm2s3CbHCACnYbcOQj6JZr90kqEfN/vGD+DglEiwMpPa2tBiFBHvpKuUxYO1nSuab+VhGHKce5
+IYBYtbLnOHaKi7R1X8CLBHyMp8iVesKxHEYdkM5XnFAvOVyWcONTIqwigpN87lYcB2qyTdNELL1
myj4dd0e1pcQkLLghML0EpqKLw0Cw/YGzycI6ZKncN6S4dtsbjlgvIJwm8Ubpfmoo2/x4FwXu2b0
yM7+LVUwekPRiqYeITVofsTVS6wmntHfKP1e50/clMH4rC7kmTQh+EjBgoCcN6QpynusfxqcOeBj
v66RdCEXlc9ijWkskjBYJpmT8iHo7jR2O5LC6YoDkICbsHXywsXMPwdKxnXBa87qPLISNrCMWJrO
LSIrWgfbeRzdLI5uuyG8ren0gzbZ5rq4tZDq/GgLWcBuAISdMeNog8d0l7bGtuk7p9ZtoI1pTgfM
hHy8I6psDndtB8+lCrcl40HIwMYIqdo7635r7UFjz9cVk/ksYR1jyvRGUyGiW8CXJjZhgNTW3sfc
uGnUx+uyVtVBaXphgwH+uzjCkNM0a3ujR7c0vC9R7cNgmO91LGslWFUJnWx/XfkLx++lSZZtkUxq
BzEm3mvuaLP7rjR+AwVmm43/HMIZPZeYUcW9grMEVIlLWXUSGxXo7dFRY+/uNHS4DP2tHqcSv7Hs
s/AGvJAi+I18MtCob2JqNK135dw6tSwsWzFvCEDTISGgGwCfwqUakzXFEw8gwEQeMUuACqsam6J7
ngHCRALlM2oyp7EDSdPxijsEgo/GMGsJBHFQsF1KZYBhQfdAC/wviqiJBM5oGQ8UiAdJfmyPpZk8
XLe/FcO4kCf6qhCVCMCX1Mj8bXRk0Ztil4JPuOESvVYqJbCKM8WEuDOPLCttIghSq31p7E1g0lhb
8MNw9kKHjYaWoZTvxmRrzp3TdjYegbKc6spRO/8CKnRa42FkDqWGL5imUzpNjgaW53x3fTlXeg0u
1KRCVJWFHV5Hy/5xZfIDwIkYCcPcKkidGbIQNPE7eJNIHZ4KPHkkR+L/EM5sNDxjnBSjEZfGw2c6
T4PW1a6OYMQEmI5ib9L4NTeeGjRLBXQPYg0Hw1jXdV49KOyPVMFklTLVBkJ7zJR0GxWEwJqLx+GG
VNuwcEoA/0hb5tc38o9AwWaHQM8zZYaadXOq7DuwM1ej5AGzupQAlFDRyYlhVUMcTZ8MGpRhOcBc
SdzejiwaPVJNgINXddRuWV46QObvHBZpiWMas+X0RqFL7vMVF7c8PNDuBg5XUxXHgxsKL6oyAyNk
RMEoTeWFDSgmrm/emgzNQKMnwIqWEXzBXjveN+3EUP0BiBNmVidzA0ILiY9Z2y9gMwDVG1ySFjS6
NMvMaieFD3ONSdIJwaQGbP/bqPhxXZGV4GcBgPhbiGD7SgrWmLkHqTkQmNyRv6XalgAAlbqDDNVi
pZ0TQBNnogSDbwmrgY0EfazRDy13LB9i8zUqn8Z2y4CxO5R+yk9R+gEQ7LnbDak7604cexp9v67y
mu8+/w7hHLQxoCnQTQ3fnYH5QX/JyeQh9gQn+iixktUdNAG0gUF1kFuIaRCOOSwzqjRorJtoFdxM
muKWxea6OivN4VjXMymLrZ7FzREro9RIISUxM09tvHH6sMmhJzdRtQ3Mm55mm0A7xvykUnfs3k3+
O5g/gBJ0/TOWVRMDi/OvEKx1KgkZ2k6FE419OmE7C7erTKeNKIrpyL+2klO+uraY2rWATwbsGnGI
08JIXqpQyJtnVnppY6I4RbUfZmvKXpH6ymEH8BDyGBj9WabnhDs4TaqIlxEW2EQDMpCSPdNBuQ98
xPyWO6hQAfpgAM54lzjp73oHzMJj8voLGCN32m3sqVtcyq/oNzoCKc27vubra/D3h4m1W6seqm4c
8GGV/cQDUCPPe65L8h1rDkJbwBExxbdkcoR9nfVhStMcTE5Z/VIR+Ihk104Hc/ZVTdaLsrbO56IE
XxRPaACadajTNj5B0YVrspqmTILggrIK4HJ8hoQiA5u3WjlcVgpbvQHPlRC8SwIstNjoISLGlF39
P+x9yXLdyJLlr8hyj6xAIDCV1asFhjuQl5NIcdAGRpFUYJ4C86p/o3+vv6QPlFmpe0Ooi87sTS/a
nuV7lo8SHTF5eLgfP+cyZH6fvYZkF6OVXLkIxEEdVopVS7uAgn0Drcwz4bN854ILIxtjdd4FbAN2
8io62GsmFgjtmQpINbJ5IM9Fv6W0CwIW4gUUYxegAeBCbMTWtj3xFm2fRq8FHivzAjeATLiTmdAd
LSDven6jL7nsY/PSzlCKTE/HeYhRWbsEfhoRvskuoumf2MGbZe4qRF+pDB23jJ7EIsIwx+EmAmVj
/M0obnR6f340iwt2ZGXepUcOm1Clt9E5BYeNPk9D2Rm8dMUaqlqdH1qyQ9bAFwJAHRqxwKx6aqWn
aWt2oH9BD0N2rZBtPQyO9RhAkWByNL24TOzbDPaZtbFT3147aUvmIcmGVDbaDVA4kvOk6WjwUC1G
KFsMN4L13mDemeGTPrzR/EGBxMzkCePCwqHQbmixcu8u3EXg/EWqHlcuqg+y1CPpVSOpQWLl6qHl
TJE/Tcypre/gfRRoDYuslatvYXeemJOOvBGCizSawdhKH2/ApXyloRm57hDT68Pu/Nb54dKlVQUR
3ayYCc5cA6mP01UNLdbVgQ2ES39ROOGmdwPAJHXAk732otgCOgwJYP+b5VWO/rlzgd5zY4d7b5mX
HDSXOObLmnLt0lwffZB8Byl2yvppxkJNLXidP0Yz9ODqwjp1Og6GiPEfPIh/MPHpUGuEuqwcU3Vc
L5gJoVJXnRvvFDdjHkb9Jp7DnZ04Lz0kwk0H5HIr875wmk7MSmeW1h1KAgJmH0FYRhxeOe0W2mFO
sGe30WHa2ZvuMnUGMALZX5H6zZxXew8aFiDeNIdvxLfrYvKazegG/vkPW4r+8GFQjQCWEjtezqTz
JiKoVeLDgi/Kpjxwr3lrK8fyggP31RqiJ6ODu3u/1lO0cJOemKWn+zDgqaJOEMpwuQA1tAZe3afz
A1uQqwIW4Ghgkv/SSK93lQkLw1vnaTvmR9fFdfwsvkRucK+j7uLwe/ZcIgwDBsG7CP3E+f5/+QnS
omdlovOUAxs3usJpQW6lHqB5+uU2u3p7Ka/0bf8EdmbnVfEsR/fGy7VulSWI0skUSLeuTTlHbRVT
oOyuhpvsu+UWO93YWfu352JLYifIHeUru7fu7a15Nzrv54e/9GA7MS/dukMN8BCLMHz95sZyIUjy
TfUGp3D43ZvqllD10dx6cFaQgguAZKy7CdE1/A/e8bKHsxNw6WbTjMgNfFFudBohO54CKeyhMAoS
YYVfoCQFNQsL3SFfo9Af1opvi3eXBnIBEA8R/CO/vCFvVxpmj3mfGjxKtcZJCHPglF1WbTVtX9g3
lnB4C2hQfj1Z1+Xau3HpQgGOlWH8+qwkLGUXlIFOBWthv9cvrdjj8T6HHnTfPZ5f4DUz0hnu0SBB
xYwwDRS4sKo4UNV4U+rws9oEKzEqXXhGUA297wYaZGdZFmlIIdowVH3eS/ZNgNbwcBvcWX66Hx6s
B3Wr7TpoNClX+fd7/R35mg2uko3wRmdwxdPaqVr2mEefIg27joXZcwWzm4w4tuB7EnjSxZsMvBgw
OECewOm2ZDNBBO/8fC+9DeZskQr0GDQh8eg/dZrDqJJQZcDa283oTuawVajtNjWWdsgmJ0S/IhKs
r02j+RQ61eeNLzlspMYZ9hVesL+UMlKl1qpqxLGi/CogH13w+fzvXwhqqYFWNBV10IUeUzLqds/n
C5KG4zg4vCxMvhlUnsauyNAsdt7a0nY6tiaFXDGvxFgNsAappn1eGxsIDvujBfaGiDljuJIxWpw7
DA1QQNDNAA94um7CVHnfgiwcLifyUOo9DCRdeXksJfop9DdMGxXkHxnUUxs8LkZwX5aNWxSjE0GZ
eQqAx6stPwmKyw5c6wG4WBUW7cyaOZNoIUmZIkmnuSBIXDusS45hJgNG3Wvul5drOLTLuNa1NVr/
oa9VDmhYsIPLbEy3QzDs1JRu8jzdmP39zMmfEfCgtOM+p6pTWaVT6/EBgHY3VIp92/bw4l/j/DVB
UUtvSzdP0qsxskAk0KQANZgrm3zxhEFSHvGxBm54Jr9TE0bR50Xw5Wr1bPYH1XZo81Ja2za81Utn
yC8NsqY/vYS0osc259k8es4ZgV4TImCTi8SJgAjJNcXlvZ9pyoYUN4N9BXp5x26BYtu0/yDtdmJc
2pphGtAhHmG87ZUvjUDniPUg1AaC85kzBBWUn76dP3mLUcHxcOWjl1u6GJp5uCUwecihhPlLgoSf
wTyDg52+8rR6R0DBrzE8axsnJdtIcfP0AwrCpv2x8jVLcfnx10jvIdRPUk4GfI0ZC88eDg2QbYnu
0cGfggRyFbdV/kyUzMmTpyr9UKz7FfsLsEz0mcMVwaFDuljOGOgJeqRD2mL+6UONaIiFj3jdUrrX
Dac2N3YCTNpaDXfpyXVsUwpLWaSq5cA6MLuk92G3saKLUTEcW9t0Q+kUfMUzLbha2zLxlEYVEGwy
cluNbpIwR089kPkinVUu7qvaciM9dSwIxpVrBc95vaT37Yk16TDVgVobPJphrjnHprkC51oQmBCI
+5z04LITV0xbuZWXLSI3bBIsI5FlggCPZHkiEFuaUeqLGqks9hSj3b3NtPu+/Z4G3O2SNfzCkru3
8WTDMx5YMkBr53195DRiFneNoQOHp2IZ9WuKHkZKc4fVPun3NPVBAe8yBbiXV70FQXCyr7Td+a27
cKmdfIG0i0JQ2CjcxkxrZvGci7Lc2w1doylZ3DxHw5QiHhb1Ci9m2CREOfacg/lYv6uNyEUFZtOw
fwCKwpBQLrNBXjW7xdNJNePGzIYJS2lHxDfp5FrRkxpFD1Dr2Ywxdq1armyehajn2KIsGIuwTY27
dkZsAs9b0nQXCO4m6T/IjMMM8DsMhwOM7ZKXV9Dvhh5NgHkVPMmcUpm+ErJSCFxwKicmJLcODZ6y
pzP2lMT5DglFxxg2M+wg594AnR+qPJ/ffos7w6YzISHkneA6T9dKg+xckYB03lVyp1O0jQhu6gha
pS6UUrzzppYP25Etaat3uT3WooctcyrI7diUV3Zk3LWTvS07oKM1qtxTFglHRSbWGUQ63gbI9/iV
DkGJNItvGivLvqx808LFBebRn+OXToYNScrOjvBNQRY/aoX4mpHyOk2Tt6B/zFA4S4LA65Vgqyex
M7Ecj33+ho7YtbtkIdQ7+QzJ3xaF3sbWDBMX+XVn6xeqYMjjP5p/n1oOW9dGty9odpkJHqbT5Z5E
XqC+Azto6LXIFnpG+wLNVqvouqXw5MSQtNZM74ZIazGvnfVGwnZrjA1SooH5hYf5TktfQKq8U6E/
CJIOLxNPgna3rW4/lZhhNU+u45FAWyRbcROLh+to9NJiFyh8DyTERxHdoeYB5IuRsLaZ+RgIYwNg
uXN+cy16pSNz0qIqitIqNcVktyNy3403QGEVeJrzRpZ3DlYT8Dv0Nchlp54MObihAPerSjc0y02A
Nlsd4KtEXXmOLE/eT0OSZypiI+hGaLC4Sf7O9OnWjO5aa6PnXju+aUG/slRrw5LukLoPRQR4Nw6E
puHl6hBbbBW1voYO3fn5m3/RL5EO1JL/nD/56igyKB3rGWDrYfQikDVPiZc1mdvoT1XomVZyOfTb
8xaXUmu4GhGvguCRgqJMukaSAMjFH+D/KRug2DU4KmAAeVSCQKy4TrTBVQxwMervbftdzz9oUjl4
CToktz2jzVY+ZmmPHn+LtKqTTqskz3DfiD7OnRp1d6+vtNBjUbim2rm0pMempCUt9SK1YgZTSc/3
aac6PGr38ZS500Dd81O8Miq5jXVsy4EOgGa7uqpcFRUy/hrdGebdeSuLF9rRiH4kjo+iR+yaFMpH
MBMo6baN2JNSoMtCb3yFa07aUOiPAMnWG9sBDG1jF/smqHoEY07UrwkULJ1OeHU6C4hCB+pH0+HR
p1ikb5VKxzYWvHfTonaMxnSFrR/65lukDvc9eFpXPM9S6ADaiFkvBJk0TS4t9ohS6tCCN9VG7Ytd
t5EjijiF0bzyKg3KhpyrK4d1eV1/mqSn11dQBsCmpzBpWpUJGaPJ8uuoH5yw09cKXHMmVPYLEFFG
fcvEQQUP16mpTO2VyNQwoVljXEX83U7bC0raLQkTP06+m3qMKNB2TNruC9KteL/5dvzF+KzECXVW
iL/IgGdLjTWtr2C8HONNFOufk25aSfAvTuWRCeng03iISTHBwbZGskErzY6kqVeEay3yS6mgWYv+
r6FIp17LsUo/ZLTi9KCFX3roGQ3GnaBeUl0YYeym5FlBV8H5k7noakARPmuZQm1ITnPnlQ3VF4FL
0Wjx1smCTR63W7OggJSuUeqtmZK2ZKsbaJNlMBVahj8MI7hTelSd7Rtotd2eH9XiGUdNBjwUoPWg
cosLlEpt1F2xZErqIlpFo3oOwgPEVHX2Tbf4P5rDn9bmgR95lJongoF7B85NvTIslDDjvR1GyOqs
xBWLbuRoVNJtCN49YqYjRjXyDNpxvROV320iLobwqVPUlYthebV+Dkra9UVYVDSdOyKVxo9S+yox
vzVBfyPWtv1SVGEfDUra9TSPmoRGaE/rxsj2Kh4kKEY3d43ZP3PaX7djDxU29J9cpkYMYv7z+2TR
OFCxKJ3NHE6y+loHCA9RMxjXwd+glN4wvClib2eRU4j7tPzO1+gzF2f1p0FZi63kGppcobmFZPi2
r17bxrOTp2xVCEtdGZhM7ooqbBUQ0c9qKzgC3I92gdcCwuowR9++KlejJ24mP/P4vXJYo+5Z9JdH
Y5TOeWd38QjdUtimyVZPoR5L7X2mrV2qy8HhkR3p3pl0FQTVLewkr8w3LqjPLF//XPrjJv9cgXIL
l92WXK5xtC1V46DX/teeMaT3GgeJs26Vs9lHCKaFnrILfHbVP7KPbJvvxhQqo279HXxB+opTW5xX
eOlZdVoF3EqqSKLBMyrA7D+LPl/ZKpqgK28065W4Yak4AFTeTyvS6kF8LtLUeefE9VYXNzoHZSfA
1ZPwSO2VvPD5uK3wNsOFZHcP54/j4uk4si2taJ6ZXQSpQvR8NexyTGGEVAewnmzryNidN7XoS49M
SasIHgkSlxymcqXfKiCKoSMUwTIAFozUgbv4ct7c2trNPz+6IoYyKNs0hznVfinVu2LGG685s7XZ
m39+ZENPkTRCkhSzV0e4Gu4yaAWbF9Y/aK8BQA2FP6IBz/ULI6NotCa0EoJbKL9MFa8u38I1dfrl
UGiWW6QzmxSTOyIqMNNmFkVUpzdPqgUxgb4Ev9n0MiniCuQPfjeVz7kK4t/i/vw6LQYOR4alWy+C
tlCOPmZkfZDgsyu3mOBImsDpgYsywOsZG/o/qFbYRxal+w/KxBDYseZQhaDZfKDmJrZehqC7U6sZ
K0ZWhAzmff1LvPzTnHwBhTkJw26OVeIG0P6Wv3YjGrHOT+KaDclR5TVU4LM5/8GwangZBA4ZyZrG
xeJuPxqI5KfASqezdta5bdsSDFZEdwNq+ZOpIvwq1oKhJYANOp9mpgOg+AASlc5vJSp1pCOmDdKL
xbSNits4eAE2mvGHRkMCcnyi+r6Nb8twL9aK+Ut9xifGpYPd902RR3MrLEshkH3J6BU3nnRQmQxO
ioJadVB1CHqs3DaLEcSsCMlAq4zIUhrxVJWmKCIYzZUMlHjoCogjr6fUL3XmCGE4pRm7JFsVKlh8
TR7ZlQY7iNAajDnunADxGSOUaQ3w2FqjPxSP6G121fExDwEmsB71ZC3DtTzTR8alCLsVqWaCCAih
S9IBu3BV5Nem/jbGUDA0L1pzWwUer3fBWnpkcS8fmZW8jsInbocdzCrUF7F1V7WGowfVRjUfz5/M
xWvoyJDkbIhO+roJYSg0w/2Ix6Sl5Ju5Of68mZXx/HDvRzdR3OjxUOqzmcEOnKofnkJtgrY4yLnb
NdWHtTX78fMjY2HCUNevYCym39XSHzQ34PsA5fxKsd2x35B2Mwinwxk5P8jlQHBW9UTfMCQUZNBb
kUEcxeSI5RvoTHAwTiQDBwJf2Vpa5mh1saPpiP+/3jMS+wwTrUzmfYrGsdR+HLWPMmv3K1+0fHZ+
fpHkE8sa7ZJjje7vDjySpt93N12KPrnwQh9L8DxtFdRKjMa3+UowtQTytu2jqZACN5GCqDi3MBVT
9VJzbdsY0AUcjBtjZOhcMf0SlLhqfNdk40VnDajYkb0eZnuN3GtpeGHrwUNlfOutl1mGnrQU2yS8
6EwUkqByt20K9UOktc954lSFSpxOoPYxs/T0lfn5/BQuhoVHA5HCQggyJ/qoYyBpdwtCRh6/VYAJ
MeLxYVxZrWUH+3OxJAdbB2VnB/Pbs6KXDb0XwbAl5Z3a3DC8KRQTZZeH82NbPvw/DUqeldckNViP
3VGyAJRf9k4QFa2Ng3/ezH9zIH/akZ1ojg7ZDhT8s3SCZfqVBQKpzOEE4K99krhZ23rd5ICveLti
eN5lp7GNTgCHAKkJ2r+Q25VmtLSB5qMEAXAZHUQAzVl2YWDH4/nSxt8SpLWG2O3yw5B5NfTDUbZc
sf/rBMP+LMxpAC4JxnJp4IrRaQJFaQTgFaiqBPJbm4Rcsoh6QWV5mT66ZnFbE7dOc3cSYBHXvDS8
IePfp1E8/Q7pOqFo82/DCt8RNlO5QXKlB+dPSDyW1zdBAfkKsMCNm/ODXxy7DlYSNM/oCBokD9BP
FNqguoZwzL5O2Y5XD0mx4mXmz/5leWc1Kh3Cwmh5laa3mwTKoCNamANwL48d30Ksz28thnbmkHp2
cBDoa1lx8kvDAvxUMzUKSls0HZ++qRQITpCeYVjDeG3UuZONGz58nJ+6X8Nl3CBHNqRzORg2B26e
4UEVupaCbbOKv1obhTRz0VilwTAvTha6HXL043WVPp8fxPyR8uIcD0Lacy0yA7aiwISZ3yhmCwI3
3+CHRqw0d66ZkQKYHuuhzsfMHaorbXgv0NCQ3VnaSkljeUWAdUCWBdQAsvJkNho9H1OsSEt7p+Gb
pFlZ8uVh/GVApqgIotEaSQID5Xhf13NdPQzuaRes7N5frxjsLGoAfgMhUAtCjae7l5sRANbzbAUd
1woHcHc43qkM9HcjbvMnrivJ+8TK5mEKYpBeizQJVl4RCwz5+ARADQGytkCuJyORp9ig1jhBmqXe
FNdo797zrzp3hI4OHz991N3cNa4vp3ft3vT6Zwu9PzEEtkGvdX53LtQf589g1sx7iftBbjrSKm0C
VAYU9Sz16MXgRV+NF/SB7gInOySFk/v2g/L35URPbdLT2beUjoWVjS47XEdG90D/fun29PdLq1s3
SqzGszRGqB3qcmfYX+zYOz9vi47jaNrmg3IUW2eR3SvMggnDulb0PbcSZ5WocPEs2BAqRafBnPCR
jnRnRRMxYtjIqpk54hXPy5ncANzh58eyZAekBtBFBdx/PhSnYyFJO2CXz206nZFurSnp7tPACns3
LPHOdIJwxMY8b3L2q7JTRK4WiEmi4h9dmj7kExKtqRXA+9ICMe13bkAmtcC2NzuQiQxP560teS0A
yAnqeEQHj4g0kagtVr3WwqmwAXRPloFnzxqP/OKA0MaIkhqkqgDwO51DcyKxlhm4glU6eLnhj3ri
1OgqAsNac39+ND/WXZ48tDAg86ChS/DX9RJlnKaimWXO7V3zTK80kF44w3N/nUDuy6Fv1r7fTNeG
8yW/Mm7G2/HmBdCBnb0z0cGIrgT//Pcsze7x50inueonMoUlPmdexCGA5Of4eN7CQvecjur5zxFL
BzoqMo0GDUxoG/06uELH3G3jmTvzOrtoXxSvuyivDAfs3hhldsj9JlgJsJZOyLF9abs2VFSoh8E+
A6VQmh6s6DooFK/AS+v8SBeKDPNILfBUI5s2r+/pPopTVKJFD0A4Ts2zgnA4GXPPGNAgbwTbNDN2
rG1ihwIUCww8UtoeKdq1yveP54C8wbCvoMSsoy35lyLxqJvNaAw9kPj3xrbw1TflBsVH5vJrFG/H
3lO91Iu2ZG+1zjQ67JlvpwtA9N7CR2sTeednhM7b59ePmc8VGuCBB5bWvolMbkwhOnbIVt8U22C7
z1xDdcyNel25Aq2jPvPEQftQ90BU5tt4a3wxVlLDS84e7W5/fYK0/MMUgNNeh+RBG18gx06NvbVG
qbO0w4AHBs0a3BQY3qVANINYZkWKeZTle1t/t1kHItx7o/t+fjaXzKiaAWcIt4teb8lN5THrScHg
CSkPQeqyz4gjIFiSrXGiL80YMCcGYfasRyGTgA1mlY0CpN5o2/9qdWgpDkAjaNydH8ySzz02Ijke
IzSVqpmNMNxa0e3U36fdI566TtuKlftqyccdm5I2YcEDNZ0YTFnBwQDJQt5mKyd/nnl5mx9bkPYY
en+MUulgoWfPWbQbohs8RtTyi8CRj5+LfgW6s/RkxI0/Czcjjv+Fz6gZRF3Euo10TvGQa+BJo5pT
h+9h+cbMr1G+P79Si9N3ZE0eHGgOeiQdgaUZd1X6TSlXSkWLkwcOAZxQVN8gFn/qNRMt4T3vEE7o
3VPDDxq5Tkok9OwXE5pzo1v1b+fHs7i9j2J3yUvnHRkza47d4475FSoruJLRJLaWrlgzM5/moyCz
NjM760uYSfU9s8E/oOEpsvaQX1qb4+hPOkVTpXGFZ+hkzfunrrwg9pfzc7Xkco5/v3R0pkQts25W
nVXFruy+91oEovJtl63V1pa8AQR7ESQg0YTuZMkOxGJitLNiD5DBU/vQ0emuwxWFVqN0LRxYWpdj
U9J2VsI8ZUGFdSk15M+nxNPCp8pau/nWrMw/P1p9pTMaHjewAgqwTO1c4GEMkBieX51lIyCDMmZu
MwAVT41MLbWNxp6HQt+DyjUZWCnDNYaJxS2AHun/MiKlQGoOFCQPYSRCq+ikRZ4BJoAkUZ2wfTg/
nEVLJvpc0WALUU2ZLoaWKKfEKp4yJpS/WHATD7uA+F2+4qwXyvDIGSBxMKsaGGjjkTbbkIwRjVAQ
czuTuZVuPsbMdJg21VDkEs6EuG3MQCoR8I0h1tptlg7ssW1p91ljoxU9MEwuzSe31evbyVZX0jxL
/hSUO1AZBmMhLon550dbj4dTmGO/zHg6dDSINu88JkDKn+mKvg1IFPhNHSQetWpQa/btPwi3kI7A
hpmDITx+T613Jg3MKcJtYcaIHDi4okvrEFjNSgZmaa9oszgf+stAPiPrALSpYjPcuriUAp+irZd3
hdeARtCuNuc35dIZOzIkM7NXY9GH5fw21IhQe0etg+YeasA9QRYtw4k4b215b/4cl5zRQQ2oGLMC
kYQRDU4SESeNyc4acMmnZuXEUQ4JYrQlDDdtOa3FSUthBTLd6NtDphtKI9LSabkaqAP0ztwAiX5m
fy7LEKS61SFMqMfU9wa8YudHu+T1jxMJkkHTbgfW5LPX1/vaIU3IXa5H+Y5W4NjvUJ6vns8bXJxe
Ew0XCNXBVohi2unuTAN1qtis8Ron7UUAud7MsJy4bjctBctFyp1uvI1D0DeG7+ctL22jY8OSFwXQ
okL6DoYHnjtttMvRndwMK5Ha0qEwsX6qgdQ+SkbSpUNKu04MA7e1Ym6nAMw0W8v4pk9rkzgvixzt
AjEC1QXVgnatTMuStD1jLdiOXJXfGpA+BWOCGyXprlPFHhKOu0gf743yBS3Z7sRzUACoFzQPV1DD
i2OFQiJoICzwmsnJbEWhVAGwfJblS10gr+OCO1ntl2vX39KhMH/akXPaQ06EBfQUdkwef9ai2K/U
8usUEK+j3Cmr9zFag2Iu+W9oNhLC0CIE8Lrkv9mUoTdmAANFEGlQE9CmbFcXeILFQ3CracXV0Heh
SwslcKlK1xS3lo4kmh1mkSGCF43sAyAvJOJ6xFNW07/F/W2XfUy9O4jN0K+c/aV5hWoMNNHMWVld
fsyiJUXhCUVWxrCeSrGP4xeoBCblS0ve1ihRFkq3aFFh4DHSAfxGFCT5mbjP2xEeBjOKckHbbUbU
K/uNGt6o+sZSNxaFFBZ9omuvwsX0/LFd6bIfkkRTCBiKoZ69eR/cO2Un6o319bPyaNV+JPz6ccXL
LK6eDu6SuZcX/5HcmzGlqLTNLAhWiqZr/cCIo6mvJP4SrjFRLh0/68iS5M9SvS+saLaEEMuBMmFJ
XvvEZWt88gsINSzdkR3pMPDB1AZrtpM3QEFDj95BnuhCu2tQbfGq2ypw9YfznnplZD+ukKPwKejj
P+cwmnkW0A1dPBUJRFiyz+ftLHTIYmhHiTopcz8JswDr9oC85NZw1Z36sClcaL9ZN+pXfj+58ba6
BVFL70wv5w0vXUXHdunpHdikIMwvrB67Unzj3R70gNzenDfx3+T9fiYhpRPXkVQrEgU2uk1KHfpY
XQTesLf2wgvuiwe193JXAw2i7vHX1L1Eb4n7T16Ux6OUzl4am4qmpJjdidLbZCIbkJm5BsA6k3Xb
VfX+x4D/7W34d/5R3P5x+4n//A/8+1tRImHIASc7/df/vCk/8k+36evbh/iP+S/+9QelP7f9KK5f
s1//0MnfwS//07j32rye/IufN1Ez3rUf9fj5Q4B+7Mfvx2fOf/L/9IefPn78loex/PjXb29Fmzfz
b+NRkf/254/27//67QfDwb8d//4/fzgP4F+/7UX9+pH+8hc+XkXzr980/XfURsGFywwL/4W98Nun
/uPHT9jv1AArhIXHPlwyimO/fcoLIPTwl7Tf0cYMbOb8nP3BY/XbJ4EkOH5E7d/BToDqjIavMpAm
sn77rw87WZ+f6/UJibzbIsobgZHYp+ccZTkbVO7QFMGvwqeAceT0GLAwE5FpglqhGAYgISc9nZ7r
IKvvLNC+PQdFG2gbLegEqDS18jGnyphueE/7mT81rCtXKww19MckGzRvyoxoU4WKSPAeyfRrFbpb
Hkns7KGLI1I6HLTYwPClcf5Iknpr9gbPvaZDgcjTWUDA0ak1gvooS1TFJlOsynCYOba9h9fiQA48
1vrJ41XLYm9IIkXdRJaVXjK1EPvUjOnVlNdtvtMzAuXgnmUx8BDBWAWg+y6qDyY00Th6NpT5ZcOY
Ag11WjN7qzRNQb1KzVhxT7WA8n2P9r/UH4XdXJE2DIp9gF5OeCbatPVG01qwpfHIBm8tz1ULSuW5
CQCcwYkSOEViqO1OU4o22Q+gMgAwqI+rb4PRpgMEJHJQo6L9Vx3ckls5gic9NS4So2uivT2KpHIj
RgICacFIQH4zs9rMVzM90RytTDuo81VB6PIh6rexkRajN+WB3YJEvRXRTN6bMof0uXpVBSJ/FGUO
2ckSujdfSZ6bPRrIh9btUI6doJmR6QetGfp8Y5MesVSgta9xaDb9jqCKCrmSTK8tQGQtNIIbcWSD
OQlt1zG6RrQZtmdqaXTX5DR9txVz+ozunylGT0Ic7DivwNURa5F1KNQyBTKyKIIOauZNCYTCGFiX
Xd3khtNkfGYOCSIbkpxhLIAfjYwRwuqFHrTOkHTZ5NEe+86lZo1xqaQeR5ifs+Jl3haKO9WR/TEV
VgG0UM1BrpLFvHjvukK3/GZMlK8mGMFjLzWLcWvi0IENHV3sV5mtIWzEG095s5tQ1H4oWlLvbDtj
kD6adOu57Fh50ccd3u3ot+CaE5txnt+2vIyvRUx67Mw2ghyjpsR5BeZnVfk+QsbmAJkhddyyKgRw
O7HyAPJldRM3EA0QlcacuC1CYoHzS23eciMKsiu0L/eXEWs4Bx9UUI/5c0Kq1vKsTquCi8pO8LIF
J49NtuVkBsY2T/oWzIBGCKQkVaeydTM+DRedDsrVzxAaLcD4bo+5gpPThONFS/I03FFamCPYIUtw
duxUJdGAwOgtPuAA4UUDjv7I/pxVkOLY9TkdJ7DkT7TMD1picfEuyBR5cKD6Lqooavd9VXCPNKNF
PaOs1MlNYrV6KLATrvNoiA4VPDZ0UUyINSRtaW+Ql6XoI7KzFZzQ6dU9+yzUYyBBMTNtIVfKJJ+V
FWjPVzoQBBTobvWHHhU9YY+TgxOo/lFj+Fs32lX0Vhei+N6cvc/me+++qT8+mqvXUv6T/y9eajrA
Q0fxzHxtStda+vGp+P7p6vX0Mvzj7/1xuynsd01lWAeU/XCg8FRDiPPH9YYfoR9eRyZlrtLNhQZY
+/N+09nvqNiAPAjP5znNPQu5/nm/4UcQnEKsO0u8Aj5kq3/nfpvj4p9vdBTt8H6zDbARz9qjM3ri
9Hari76gU8MVwEThnZrgdahLkN8hInWaItLvTI7kAHRh/KJEf87RbP151x7frfocQUrGAZqbSRRn
kc5fmixArG5nsxNzLFaAx6uohk1SixDZlYjamwhbm7rKAM9UijLYiwrRopNApWJ0jMIA6By0pR5X
cusgoPcZAmoN/WMXfTG2K4wkvWx6/J8A/T93Y8a9MAwrcomZpl6JhtzWNQH3itRseOt7pRi8ADVT
JxMk8HmNvqua0Gh0rBhtZBnywO+R2vU4TwLecRN1HXeYAkYk30rHEi3q9XgIgtC+y8Ys+tpMLATr
rgIRCgcsC8MjNMQ2hpLqrwrJoRAWaw26zVMtS0PHrtjk1tB2/j6CcPXK0nv7T72k/39Cf5vBTNg4
R7vulzN69Zq+jq+fLts6Sv/X//ifIpn/bVuPr++vn/7t0+71W5G9Rp/2In3N38VxhPrX7/7jHIP+
9XcI9AIRibQnOPTm9tM/jjGy579DxQGBI/gfQMBpwhn/eYqZ9jtQszrF/oaOjgq21b9OMX40F84B
4wX4Qrdsi/3zU4zECBJPDNGzCWQX+luI5O9HO6lTmpP6ixFUWx3bPGOGVwpQMJPWw1/eJFm5BWPp
yjXzRwnk5wn+w7AN9guAohB0Azxx6j7g1WjVoCXySxmOfm2GDgLHL5Gd+EoK1Aaay330s0Joe+qu
Kl4B7tChEboQyOJmkNhBcnnb5wmYTsQFG4wNDbOv8TT6YVTuctp9jmvip3HrcVLu+6q87YtviPa2
YwbYJNfvsjR5KMpvoSU2RpUdWDH5IjMe4rG7sg2QA9tQPUmGYm/khtdMw1aLjRezyRBhMvuBNOR/
U/clS5Ii2ZZfRAkoqALLZrDBzedw82mDuMfAqKCqoAN8fR+LeiWdEVkvU6pFnkj3IjeZGWFmoMO9
554BTCnpKzDhu88mEnt/Hm7TrcnWqP0Ia6qPRiVPNR9wHog3ZCecEZ91DOVSDG37rRkRzNzUD0y5
R8N0n41GpKi/kls7xE8tmqjLXzkv6mgsvsrs2WOvkjuLaFbwz6tmh5FI4VVR4RY8rH7eaUYLh8SR
jkTFAg10ybb+Gsl4X1cBDc1oR0DB3bem0d2uR/AwegPxmlZVKcLt3a0LBjiN1+x85+3IZsBeCc9+
NN27CCUYNIhevkTsVkuDYHjVFwHmOiCzB1krWREP85UQrBgjfh0kXskmxLm1K8LJdfGHrfdvDvyf
iO9vywUmDfBtpGDDonz7rd2HjpBrF3jq7CcgNTl6aui8S5H2KnHVrBXqs5DZO9K1T4bVJwR9lpEC
O2qIb3HkFksjvogl3snVVYiJmF/rwT0jkbNYJrFvPHoAfazotqpsAlPQNjrEnDxsi9i3VXpcJWRJ
fBpuRybvJ1im8bnKmgavvWPXIVWvQaWL0FaZrt1JjuMlHAIOJHg7G1bxNHUFvDpgax7oRxCY8M6S
sGzrpM2GxuTDgAjZBgEkzfAeJ0h3GOi1BMMrNx5/t4ZD9YGM1yDW8MASbwNVV5vpb0GqOeiwfkgZ
v+ewGesGd1eH7k5I+SWtq2IYvJPso3PTTgcApGej6l0AFHut+D0i8EoH5XFP1C6O3I2pwemAoyvn
96jDC9WM+QAzUxlghQTLLkTaYTLqKyzQ62b7O7dw0Ip+ucl/ngMEcXyXCBYCYtPvtqqmV4qPls1n
5adPgqVPaLZwN8LGUatX5Y9IxwwQ0YLwT7F0N4sVCDefHiuzn6Ixr6i761a5V7K7bpO09Kd6BxVr
RgS5ETAutaO4Z5X3FK26aIf4WmzyqENW+MMGTkvgTkrKI3V0H8XmhrvxuFKTw0EDdvTLS4WTcK44
WMLRfsR+6+L11PYmFww0s0FdVa6DAW73WTXDtTUIK0RuTiFH+6zg5C50iG/kyqnlJZt10S/LLl2n
fVjjsHJ1vvpkZ7TJJYzAPHd59OLeGNggUH0jUoPMNIY9DF9bnELoAvJFzDewar7joS662aDociei
ttJr5l0XWDRfZD+KZsuXAPbmimTYEsWETOlGPkfM3FVWHKb+G+rGbKMIE3Bx5idfFcFPIN4VXsKV
nsVhptDnNpNBBceOIsTJX3l/M1YNf0NFLjfOxew+gOE/2gzEMP568Hcx44y2Yj7jWd/oBUdKTff1
SvM5Gg8wLr9LLT0kVf0wwNNXxGnpdWK/eLAZcXiMWBxinN6ijpdpBD+zZpgOYmO7LVQ7FUWHikXw
GetvE67BetUvGK0cSRieZdV+vewSgn1b49hXzOTVmh7ZlNyq9D/Tcf5zUSOOB87aQJpCgFS//kZk
tMkYc6vl3HQxcBx8piW6WJXtwYD9O675b34e//VpmMTDjegi+Q9/OxsNDN89YXGVRtNyRfm0i7O4
CBeRx/VpkfRcxfa0Gnqt1JS7ETZvmpssMOACx9VY/vVB/XP6/seDGm7clx+cQLuAnuBPaW0h7es4
tMaeLYOzeSePHrD74XKpypFdm4TlQqDKGKK9iqODEeJgF5oL+Aly7CeQzQtU6Ldo7m8XFLk4r68a
HV9PGNQ6QAXdWJ8kTlRiRoQz6BtipnsYGt+3VL1EW30yEsqIlpy5Zx7Zgp85rvqF6+429NyzGsD3
l2xXd/U3zuUeTkdFsuobf6BF2LffZ9zahCHEqMOHoATiyfilhyw0k/WqsjWGKVhSrc/o/VwmK/FW
8/Ahwv+QeQPOeeI9zT67dmFzEgO3f3MBXlbMr48Vxoto+jCMhIcJRh6/rigRVLDLa/BYmRceFG7x
EEKhn6/uf6Da/2+79v8He3EcL/89vPy/tu/q86Ptfm3D8Uf+WbpT/x8JRr+Al6MI1P2fMPI/S/co
+kcMZBmNNEKcERZwKer/VboH/0iASIOIje4YY7Lk/zTgYfIP3HRg7wISDjGZ/M9K99+WxM+kSUyn
0QZjr8Fr4LfSfWtw36y6gf/xNrUHT1bem6cj/jdsm9+GSEieBwqEig6NyqVK/9O8dkxNEGwxDRBP
MMbHNY5EyUYMxxhZ7csaRt+AWIuDUYSXYh7Xe9bV4uD6oP9giG24YZupu2IZYURjaI/bZ1ggIVWV
/Jtp/aVf+MMGuXxNkJbxPQBpA9n/neMJdJfOpB9JCcBg3rupGeeMb2l9Anj4vYZ7/k0LpnGxQOX0
N2DEbxPEn08IwA1eeXixXPmTld6I+xe6tJ6UW9MPjxbai5eFW7+EO63abRo3wDYBH+EXbf3Q+MvL
1DXzS6S7+YYjMTMYzN9JpP/N0oCrIMLFwXHDcvtd0dI1kLX5egzKVRENcxTP73dDzPnXP2yWf1OV
/7uPQfRugD6OwNn5d4aERPwAj+YFVU7D1bFbrMwppuC7/4tPwX4Bz+yCSf6ueZiYGGWUSAc3tS3N
h0Z4u8SvPv/6Q36da/98h6g9AWlhWBPA3ui3UWkle9hT9Zfepa3Cm4ghKXY14/RIZlYX4VaBZJvC
ReSvP/RXCA0fihMEkusQZFG4QCIG6NdDnYRzNS6mIqUd7LvoJ5DUwRRAPO1Yv5MJfSLiVflu5qEA
1DvR57/+9D+9vcungwx7mZIhT/2ChvyRxbdtXuNmCcECM8M9TacYpbLRj3/9ITgOf9+YoEVA8xQB
rcRUDc7mv35MLQKL3TiD1jJ5a2FpY286VndXPULFtgwMwu6tSte+jMiobpQNoRYhHE0s3EQLuDp+
T4lb3oW/QgGPVNIRTmwmtO/IZKKHoaL21PR2uNJJi+4W1TkKX/yiuNocIj+TtXsYwceCD8qm2VuF
JrbNPFgw7RM+0yVrO9OWhrIRfReJDDKqa1+ftVrbUi0hOc2KDg8O6rC8axR763s42HQdIpMr2Bb+
iGXkPXV0WlHIW1PA/5UhKhaHctlJZq6iIR5vBtUxmJeuECYJhR71osqpZ/Fd0+4mHFDcYJAVrqX1
q6mEKKO65W5Ctkjouvjk2yG9CiUbggyDvA2CU/iDcvzpqwbAw3nG/pfAClskL4qatVmNJ8Ux4BLB
m2adxRx3fDE/x4+tRDikcBEaRd5OecMWnem4NjuvggwjEzWpdvU8iyLZRrQpw2peWBivRdvxtAAF
Krr1UTMr5CeZ7aMOVg/pBTNyiwyPkNclonYrldXT48qJeZ3DAXlPErU56cAkK1rmDgnT4E5NAziG
q5BHMnfhIV7G7hhHXr9XE/XkVYhXeOEkvjaTMiULVbSnwtWo7kFtxy0dHDFrZKDxsKDYbGKOOtJi
309LgijkFZZnS+pKw3wIBudKISI43G1bmCJQwlvuu06nWW0XVi7+ZA5TBAscYm1WmerLqr3HGpPH
o/R9oMjxmkk97YASjNeaBh+RwbCz8iGFYZWIDsozBEYpvb5eXNTmDZWmRNOOqNzeXXWdV5WYsM7v
sV4OIauQnoYsSiUglx31dROGUa5t+zIEqphhcaBb8ql5sACQpvdtPz92rNvKrW4R0TDV6T1TCT9O
iAI4jtNwaqb+Nhg7WqLxMAcMDN4TmCp109clHK5nTz+P9aKyel2uKn98pSI0x6TGwxsY9S7DTlOQ
OrWZbao1p4xcSNaBAbFVUV0Cd9pK42ZXXtJ+MUvOpsV12RSRLxNAr4OnwBJNdVoXfbTpHWs8eDct
D8lKYYkxRnPRN+Gdn3S37WZJofyIl10MtxHR90hwJYjiuo2qgGRzkB7npA0LPZLtcUYA2rGRpoIN
f//pEjbv21WbG4JStxz72l1tkfYyeJwPhRnjsuV8vTFiBRJeGz+nYjaHeQpPq7QHGbm32fenQ9KO
r5Bg1Nnk6F23jQ/eGCbndJrMPRn89M1ouR2BMtzJcUnvx4u9RGvlWABd2kqizDcqvWwNY3xtCvig
dhgPtt8qvVUA45QqmkrMhfEo0ou3+jyR6HqibjhVPR5aGrzDic/As3f9GHrkG2DG8Lkl4hDMAXRO
KFzSBPI8snzBiBiRrNOmSpNY7LIo4l9ruu5hpHSqpfDzPp1eA9iovXit++YlSV2CJ7xdoJ1DZOPt
dnbeV68Jq3wY02bIwi5c71bUf5mwa5hjVXXZ6mNpLUvl7cBj/qzWAJuQNXubNu9e2NxNk3pJ2kbe
MIQv7jw+Y69ezsOVHgmteygKXLcH+3DIZJzu+6CCdxXzysitD8E2HAO5QXHnkQEOpD+303Dv/CnJ
SQeA1nCRJ02Ks3yO94hMugKW+dl1mJ3GOryitUZQK18/jEQoxBZRLBS84knoF9XUCukv65tO41ut
+VhKe6E6KAq3yHCMPhn3MagGfnxs/eY8zt3rar2/Y0mjfvvTtQXrMHjdY0uyAIE4v11bwzz4vWxj
UcKdYVt3g7Zi3BHaXjYFrRDSV4Vu0JnXUCVva91X7GDVyvQxZUa1pei53AozEVnt3LI0j8nYjhHO
Tbat+cCn6dPOOv2oBpTWuwAUAJgOLfYJ2WPzjzqSU5QHMPf3D/Mg1zSXs17fYfPafHpgGdT53K8L
aq2xrviu1hQpF93CP0BI9nTpRka/jisq8RZ9aJ1ZDqCr2OKE/4gHr//QkYAxGMb7Cz6424QsfL+b
EHNex7O3M63jn1h+5G7xfHXvUwBTGTFNTXdr47X306QnEAJq9POm8gG7BpzM/KqdjUXwPYS+c5Yk
buaFp6v+to5c8uiLZcMocCZGHJ2t3UcD2lYWxpptHxbkjRp3EW23h8YPK136Ugkf0lm0XUUawagI
jbe9ZFChQpshbxrjeGeTavpa8ViKXWo8AkaKGnGwRdXFOCeC7TRka5ye6cwHNOdk6e+TqApx0VAz
42F6iUuyeiDptdc3M1LriUNYsED6PM/nCkzxQi42YRl4ROYxZFPMAR6qSMJUKf6ZhIUsnYz7TYWs
3V7xm5Z0SHHzmAoxxSChW66ADdm0VKFlDrFpbdfthBjDEXhk17+42CNN0WoDlPXCk1uLmHSYHlQ1
J90u0Qj5PqWxS/kO08TqEGNgEQDJDpYV3UM1J7mKqlUcKx0Mr0yy7ptfryTNQNLAkcXiqv5G49Eg
ZqCqgYZYs05pAWFGC5rOgOOem2EsiHCDyBLkvaNuaHgU74nkviuVbwXHjW6iNVu6GoJi/GPe9doT
dmq5k7LUBFfHLds83l/H4LJcssCjcQ6uhgThdW0+IqSrOmJpTH1hZreawqtJe+wMMdtzmhjPFima
1RcPLnmwHGv8lJZt3EZXHZORKtwQgH2gO4yOckDXUVgu3OmzGn0c0bDCh8+8kX1fNLgdRCapJQtg
LB4/SNL4Q1H3QGXAcmnA+xUU9Nh8W+egFGojdU782nc5ADuFAx6gTpBBp4cgmDXu1RcG077XJgi8
BxZs7hV/Za3zvun6rxp93IdcB/dBVknvsexBzjJeS/VhJQBoC2Sgmbs1lCPJ9MYtvPa0SiUOqSh+
qyXSfDPTgTifGRtj/IuDtPVhI7mB2cOh4jrBZ8jhdfWz/Tq3FIedV+kFV2XY2KbkNFAB1qyhj20d
K+jYvQm1FYwbk3SHIz1mBRV19+J5yQCqaguTfLSbm7lOatt9eLOZwYtkBFdaBOkF6FVy9p6DKsGD
WEXgTDkE0iTZxBHbmSHCiVxB9730d3GgCaQEHoEJJaru67GPBWIKA1tNEEwuzZbxJAXrywvr6kal
/kp3wi4RDGzqOXm34Six3EmMEd4S9+ZuqnuM7mIM+ChmWzy9MHk1JtqqD9PXzUd02ilgG8GcodER
bvyNwcU9TaaOYG7vuyMKlQQOF8qdVzURtguCARKn1o7hssNRQZ/52vlmZyZE+e5Xr9twiOmFIxSQ
bSwb5zX+hqDyvnSeWuUJ0VHerV396mVLB8KuUqyOtgzwwiwufb8ZrlzUpbB8cTUilvvW4TBasQ7t
YQxUSgu6KbsAiI7WO2fJDMOota8eZIx45nzxDUh0BoTwy2gvRvjEqgbl77ze27YM4TjiG87YCIRm
gY6yWCDsTsCxaaMvITU1+H5xON/TAVPbWxOOiAPoKatuDXVRkofDRbAzk873EdaBejQDbjn2sJYM
o6cUg6unAVlfbW6mi94QhpC9yGgs7V2KmumTEC6WTLNGffORlfMQcNNxDAoW8zIZGt5FUUVUEWxB
/WmoiTAMmbBcU570XZFaZHtla+eBD8cAtGN5+rTCRFKlsJec4rjGXozcmIM92KuT9C1Si/2hsZ/N
JJDK1ygvokUsCLL72AiFCvNc+jhOW4hoYa3B8gtNxUU2s0Bi2ujBZJXRGdm/jSTRMXZ96g49SP4J
EGwK/wMlV/UGhsdG8njppEQPMIjzSsCSKg1SGOHVZfHxx1XYOEVxpCndB/NSfSXSRd+h9pgs9LKe
uV+SyfueUk8P6AGRwVy4rrb7ZKpxaY4ipO8+r6ellKGuXzgO/f7irWymUqnEwxk5hgylmOX6Uza2
NTu2JhLS4qgewcmM0w1G/aTtz2YU+NebDVA1DmuFM8uG82b2kav784CGwRbQgMBbMqHC3MVV0j72
SxUGiPqYmMpHaET6XPQ6aGDIqFFI1ChdtmMfmQET59mBN+q3WO11gosIw36LAVHbnBe61CirQGlZ
SpwX04D9EAb82MyQjxYgkiVI1d4STAY3ARQpA8CylXJt7BNpvTrGvH2bHi0WARbRpY+BGcQTqax9
XJgOQZhDWta9XVKL+gIXKSSOsbfMmWVomYq2HYbPBslXLeg1Pmbxalbzcz+z5C7sugivPZ4C9Ktj
Y+C6nFpIszbTDA9E9THy/5xbIszhJ4huhrpSODZds34KQ+YJv23rXxazoI9x8YIb3INlEDJTjRnk
fkxn2TwxTBhQ6XfNm8cD4PV155kTj/VAT9ZPJKafcfqo3Ei6kpAKThUTzq4mH3Q0VDtuYorUazdM
Mq/TKvmCqyFS+YW4F0L5BCxs1zK7OHwuSJNQnGMjBER0H85ZUPpHPcwJlI9zCzJ64rbtPFchGY+0
nZFobYPqzZCp6/MQl49DfKqs1hKg5fJFdBShxFp3C3tJEo0oOLydcbNl0pk1mzffAolwsZp3S0Cq
V7pEuJVBEbUPg6Z9UsYoGPQlBWCZCrArDNYxirZ9aFLple20yrcQRuEpEvLWNb2B4d7mwcg0QFQV
98ANQYMbk5tZ0w2s+a1xLY742R92If7FfgOLM9yNxMkv6pKQksnWNt/jluDSsxxM6Gxqmg1hcqjf
NNJqlK7LdI6G700vO/Bie4nI0JQM3VWDnHVxFy39rLN+bFVV/DXkFPwJCo5gAxJfaGGX9CNEWf6K
OIHo4mIYwy3lDHPNJxIh+zBraYsQ6HgSw26SUfAkKA+uu2gVeSAWVWoutIRi1mC7DOmcHGVq3FEJ
T3hQioMeij/KbViCGh1+6zDY/ed3/h+Yvfz/xoXEw/+L+Yvi38f24xf21L+GL6BNMQxJIKsKfKjF
MDH+F28KDCgQZsCmCin4hyn+0x+HL7CMujADE3jNg8aPtu6/2I8YvqBpiOB/CAcVQOPIrPgP2P3Q
F/zaIF6yr0G8JOBnwnoGY57Lf/+DikexeVlh2NeViRpbwGcCiVYsMKXYmjgH2lrnVIaYk7Txcg4t
T/aEs3eMk4qu7W8ar0eoRPzMt+5Yr+IlXNkV6IsnUKpBCQwOiwoPk5AHay8p16GLdg7eo6oe+XPv
zc2p78SxR5LozFPQpZViRZC2w3vI0wVY3byLh+0Bbo9VQcYQtm19cOO7+iPoW8xHFK6IwOmsocBn
XOw+62oSICVCSe1JSA7Dhn+RiTm0iAssNz0/eyui/CJh7VHSjtw3KoBpwrY9LgsG95ju3LTRmDyy
jusH220wt5bLUDozBwenJCpEzDjmypvu9ASz1gnsojELI89/gPPlko2yw5GlncFkHD3c3PLj0nfT
rqvQLyHvOz3PvrirK0F3Ke9vwatYDvCwFLvNhcPnbPwdY0F3NDFEA83FFTYYK3ileu3RduubxKQo
D0LAnwhCuzYE96cOLoyJPt0NrV32Lqk6VJu1Pim4OYsqOc+RV9qYLwAhurNbiTrw0AQPZNasTMM6
zYxED7F6j3P1NpnVZMrh5oUKI4NiLi58AInLFr8Ib/4eEjA8RgzAczjnRoUUY2Fjm03+sqc2fB05
btag2d6rWNQ5HzDvdkIgVZrqL6SFLise5xrOXZM6wzsUmXsekh2SeIHzEwsXwJz+OU0AujW362IK
1s+vo8ClxlDPBpU9IF73mi2zyKM5AiyISzSDwjRfVl/lkW1ltqEPf0Zdnd7OACB2/ibegUXaz2gi
MzhjA2hD8aMHNfiW0267592KSQ/83y4gUpMFrkPn55FrgiavCNHDXvr4bNmq+HrgHthxGM6X9ejd
B1X3fUyHfb86FDGcXYUTGugEHVAmVX8LdUpO7Ihyotefnf88qQ4Umn4EfqzNZzMCLKjafsmcshCt
SFvdEdw/6KvhoQ4F2HyIXWOeDUD2K5DawQjDktypvn8UNvFymQz1PUj4TdHhVscIoae5Zrb63g5Y
MW3lzrC9AyEL+ovbEJB8jhkGBnaDx1CRbeRQW9WUMP5dH0HxBN7ucxRbgPYCuKnWEfQebXdKpZNf
UVH0NyZAmsrWhtCAwjK3OsZAb26GGTm4oRrOW4imFscXsuyjfRPXy8PmNAIZHKydh8gfzvElpLSZ
AizOoOvydUiwUCjPx7Dm6OH1o1GJvKE1tD2gI/AHStbPNOrtzYUGfQX4diz8oGtLTyzIaqTDAlwP
iNPAMkh9hsIfY3nTUrlmvCLzGXFyTW5r0lxB8j2+9BcixfCz6hxDteyV14LmB6bcxxSP/mEQYTfl
qqPDjZvM9gDJNNzdg6XVOUrR7hxAIXDXjzI2Bf9Z4XK4h7iyomv/aGbTn3s89cNg4/Ex/lkexz9L
5T6VqkFaHRKDAfrCgcAXVbA3G6EoH1r2ETXk0qTMXn8joy4uVLrJnRaoMrIekLAF624DvjEqTrA9
VfgBal39omIxhLsA4pFyTpatDNYOfVjXQ7Xh9Vj6UeL4cWZIu0JH5qdlAPv8Z67xizbYcGXG9xHv
M6wry8IKz7/tWnrTJdLeO6AYX+cwdnk7OH3caLt8dnIClD4i5QmktTE9BhN2svZk/xnpOACfTG23
ECPrBkqmvgXStDG0zCFvdhvV6QqEipnnEZG01zNVeJw1As2LONrAMuVbtAvEFOBr2m0rwlAFJ6UB
rxn83qMvG/cQbo49OtBRT5UNgu9VOAOW3BrAcZo27gBrlehjIBWaqJ/9FLLEQGeEF2yCIz39Gob9
sFeXpktNVl/4jkAY3OLtRsSiHGHZ0pdqFcMNoV7yWoPqVnrjYvdovGuI0y1FJ+d1fMrJwKsPCUyF
AA0azHtnUecTUi8H2QfzA9A2u2uoGfYVzrkc/XAEeBkNe8Oa4ezjby/1FugjoxaYv+irXY/LFYDd
z5ZyDdAirHyh3wPK9fUoKv8dGCx+p2ziCjV2vD15qPtzzP8ArwPDA39OIcEvckApTXi9AJK8AVqv
RYZLHbOobRnR33K25Skg+Ay57vOewvV536AzBPTe0hzTHcx8gMQ2BdpTAiLnNl9PPYAPL0I3Q342
z0kD4LKPO++aQ+SWdRarjjcWfv1DgrbNTeMOWjU40AkvKG0fBK+0afjn6rXdUx0m61WoCTldUhfL
CWBnD8KTFRdGrzg2ga5xBLSwg5Y+FbtZiOHeqxGICnTH3lJpz5S1ywGCHvCn4orCQS3iDyiM4mLp
rN07mNwUE8ehNwgjr3uNsUnVB3HR2C0++OOGlown3iFpYrKr+yl8h0gJq6/GBvPCJdmFXgXfonr9
EfEABN9qYwdQFc2ZegwgxAzJfmjLYFreKg83N/RwTcGHXWVGd9Q2OUyx/4SjrOwjIcoQntNFbJt9
mOKebUjS5AveXwRRInDboBAinvJL+EkR1S3sopGhliHZNtkB/dw3hr3WECVlEzPVDb4qlOf6dV4n
JLiDFJjqy4gRmdzfzbz1jyBJd8+LWyHERwf2WrEYj8cb7+BO7O2XLghv+tX64ENE7UviTPq4Inch
g9iFltCGpGAwIyGOTp1/hcLhMQJU1VsUWS0N98yNZRB7BiBBfMejZsdVgmxR6Re9bSGxa9huYN4j
44hucTJ6bLzobfW95ZViys09F1xTTEYPYKIcBLSMFSkS0JihU9PHIakKESZbPq4WiekcChKg6Ucj
6x+e5BcNypbLEWZ8voZwbmxAWOYz2OxRd4gWA5YAwzxpiqTMmaRtmXD5BLaDOMRejMqhr0o4ReaW
iySTq/yeYJ8uVj46/kXH9gATjre0HUsMKG99g4GzYzVoReuOS7rX6Tc3rY9K9fwyi0EXh5O+MMhe
k8reNom41ai0dJtwzLHN/SX9p+8MpKwAjHCh7hfJSvg0uJJpEhctlI+nduBweF819mp6BiwGnCNe
f/gzgBZ4zKK3NJEryFBj2O8hPQVipLeE0H1iWDmidL4CUFYELf8hYTpEI/tFGMxrMHQT8jYKyU5Q
98Ox9ax9uhURBH0oiIAV1/UeOPh8zSivkHwjoH03sz4QxpBlKkm6py3YFzPV3qu/BO0+qjEh1jMI
CSN8LldabOkaZlHdbwfP3+hj0sYnMWvoP6PqYSIDsJcl9P39YqEz0pF5qNpguqtpMl7h6AUaKNop
a9foJBXQad7gAMc28GJbkDUJYKQph6fNmzBEqKb1y0pAlJqYRsXW1NfDxfoPsOY+9dsfi+vRoRPD
jpihA8oeMHWL7RixzAUWVwXbXurUJTm6ZLCJgb3gQkDzAd7mKfW65ABHr/hEEQI3giPhTS9WeRhB
O26PwPNBpoDb9cFiTndEnLXaKzV64CgH1RmKzCk3Qxrf6Qa+w13ST1eKrE0B5gGQhNZ48CsJPcxl
p2hfD8uE47O5i/3JPzAkDNwHqWduoOky3wH5yccKmt3XCNfZjiw+cgqhucSknyX8evJ8YM2jW5+q
ZJCiJKbGVCKVKaRXagMDOwZDOqwgXgVKcYtshuRqXvsojxQq0DlYQTRgcIf6bpGtsYdjt0Pm23Yv
N4k5JZCY4HZKF8AlQnRXmCUFpymsqlzIUeeL9cmLJlBQEOQm3o8orIpgXJZbIago4RztZ4KCVhJP
HZImwsF7xRGQvOse+UJuRRmfxpE+JciKyS0Jdb6u/QcmhVBtc288RLH0YPEPGjBdvvF6BDGi0rkW
wXMi4E3atGVM9uvWvkwtQwDZjwqMKrDyfhC/hZ86dKGZJqKMNb9WmAyRrr6poHQFNAZcaKrgzQwQ
00ueQHz9jhJ7Pk5BE2RxZN/+N3tnshs5knbZV2n0ngUaZ27d6bPkcs3DhtAQQeM8T/b0fahMdGXE
X1WJWjbQQG2iMjPkcpJGs3vPvR+WUbxtku5GppdZqL1w2D8N5HfzegHlzBmJtwmTYdeMtKGFnvIO
vF+bVdvATQwjAj5zodnzK1LDXc0ucejMTeSrbOM00bhfQI2XMouxeXMVbYakBAGZ7EsTx0DGMLIs
r5IduCy1hyHMEnwqz4m+9DitNn3bqYCgdlmy9U4rji3MPbHpxLnwAstRkpn1KF1XD8Kxc1m1EAz2
RTMLePDJ2EqWxB+d6tkjNqY/BKrRm3dl0oEEpGOMz8nghO9hJSKxKszSOiq7pMoHdTY+jlOlcLxl
dDbtHLOCPNFM+5ad0ilUytt48P1NoaSVrdNOxWd4JIPQsG7us4yJvFY6ORev0x1F/ljSgG21BJ1X
3ANPyMrJO3pxofiKtWjPDAknqDkeb2LbZdR2a5tUQpmNNFe1MHMEKa/Yh5zptnk1DIc4q4urJonj
vVWFI/5HmXQ/inFw1knOFK16KgiyIFLRN9HHh8oT3Q+htOiEc0d9z6QXq9nr+yu0UNkQYc6znbOg
NmKBbtIFv6lH58UcjJ2n0wAGcty6gT1iB0I3eJvaT8aXoXRKNF5iUf034mN+4z6jgMVIFwZIfeNA
CLXmWS6MEEzkzEKcDs8tC8NWa2CJumQIt+E3YJQPxYBiijapdewVs2rJsLO94lQ+Lvs0mT33jj8s
D6R41bwFYyoXokmj779dN3+ATgvzlPNGO84LByW9XP9yQzAHWr16/2gsxFSubOApxGLtPCxEFZip
NW9AsMJjPmXXzuxWPwwQLMarJSvV2Ca4z8JnLaQWeabh2DZFwiCkBeRSWTME8UJ3FUajPWDVJD/j
hf3S3UiRB/HsV0xm1n6ty26LrDdOht7Gm34hyEhiAZP132CZXBgz9xs3CxfyzP+G0PyFR8u/0TQP
U/jW+QbWfNA11CEgtnz00JQWsi1dGDc6XOy9uXBv1TcCV37jcHxR3Zs0qh+p3huXekHnyNrV1/6C
000LWJd8M3YFhBY3AuCd49lz4M/zuxGp18EOL1E8sTZq5anL2mDOe3f1Lef9f13zfy+c478XNtfv
+Uf59auyufwXf0ZCdfcfDs1btq3Tn/0HIv5nJFQ3/gEYziDRb971eyb4n1y5sGg7cfhnjNxF3vSW
Dug/pU2hkzCliwkVSTjfadL/Rtr8bfSES+katDuwLeIrcVUyWb8qm4aboeJNQ7fn6WAimOugE0pM
Tpfn61RXw3gpOPgdXG7PfYc3cHJZ72/bLvHuSbdoK4XWcKmXMxMR1/ZTq0GWanfOV2lHqHkVE/Bk
mWns28GoUwZEDQ/Ktaxt31jZH6U5v3Tm/DUn/t1P+hcqfPlVXNKy4Ou47Aza+s0KgLHo87iW7R49
P/5iGXO2syjLgzki3ELddvC+PCw8T/bJ5Ld+ge1xNsx7cm9tU8W7CYTqPJuyJFBk7q2oqfdYmNWr
TDqxiUNN7RpzWagbYn+WWTavY6uPn95kx7syccqDP3FC1/sy/ptG49+Z8+9fzDYEl4lbyDS+A/J/
UZ/7pqx1gI9m37gJAfhuyt9ZE6ZNNYmS+YYzzSqG3uz0kJHM8djKLS/C9FhFwjk6zhjv+oTD8N8Y
L8uX+euXbRNRMUk0EwLSEed/vW8ymA+DgYcIcstPIFWVBOi27fXoj8ZWOb22xqyWu788V/+CQf8X
PxQVwvO/ayUXUOvXH9oZfd+56F37nAv9GncVLFisBD0wgoPHhVNPv9dGehr/WNn+7a31r34uECyj
rw3aVv8H+x4mE9qH4ufWZcadbavySBnAY0ILwqvUIUBjLbv9z78qzYMLhv7Pr5gYii0Yx0J/Ebtk
16NE89ff1qkyq2DXNe7dYjpCsbbN2osi/TjHsvui+t/8dJtQvAJplNuODDBHZ6N6aBpLXun+RKAx
7xgoaorR6ndj3zqPGgVLqzLuw5mwFpUxu6riEgdKU7H3OMgyWdu8I+5jT6+Pedd+to6cToV0zGCU
xIFt5TTsSNww26Iht889gloHoHOYmmzexYksHkLLUxuTcMBbxnTrXepELmiku2qqFNUstyK2n60R
PXWo3QhzOUE1o6i8B72rwbK7irwGbLrXrjSFjtBqtnmUuVr+bEYl+xcAqjiIEnSzAkhiV7KenTzb
zt556qyNWfldUDcNM+k6R87aHrh5fNOMtCX7pVtNvqrhyO4KkRfvQmogRXyBk7WOCzaGq7KgaN0f
cHobenZu/D7qGHdjmiuHG/mE6lFv26QCI4ro7gnzidd3HrrHOQmzky5VzwhoUkRohZ1jfJVurW/D
Imv2rRyHZFMZjNEJw+Y51ZsXqyagT5dMjfgRxlV+W2PdPhNL6B8yo/VOZWOW+yLhPL3yWp5cEyAd
o9mQt0MvRwZUlTMnRJ1voRViZsAf4uh67oofrZFV18zTyXbz6EJD9Vx/tiPGsbCK7qaNi7DD5rVw
QTr2mex97TIE4hD2MZJJ+FVXifUQarl98nPbCNoJrd8F5oDtcNKrBCV33MAYoP1LQaY+SpamnJZw
Jaa6z96/MN+QiI2r0aLrArd449uRu1GNdgHV7vbkOtV1PEU7SBn7UtgdhpA1zEcDnX8Vle0RxONj
Tp0rldVfvkNO3Y+yG8ANtVOJm24odedMNA7lHfoSLKTdfbalsvitXS9gCBVMjazJBHuoA7wCIEvn
tHjANI7uoVTlRZhtjUvlDddFX01yVcUSs0bBlHOZ5dZF1OtWswx7pnEydgpbIZxvLfZ35zDpp0tJ
qdaWa9Q9AES7nCi5GD3ETIl3HlU8g8ryS66GPzO/qWeCpCaVB81J8UfXpAkWoVFbe3tS2j0jYsyP
KfG1veZm4hKR+79pCFVc+xUSF+zVonRX847EcensfE1wOA0rd2uINr5xxoWWl8VXOGgyMFKJ3MMK
cTNblfZGHwJcZ8rRzSuGeA9eqbfBNM8/3HZGXOjTt5ih91Dcly7sDlZb6qgx1nOt1zdtrT0ZE4Qi
QnkfhLMjH0Aq6yP1TN2938xrix/6Wc/MRNRzXkj7hiYodGGkwB9DFtU3fe/q4OSmNK6LyW9oIXSZ
uGT2LnODCkAyL/GAs+LjTEvTqq9IKVWEPIVrHugToJI4ztVE06tnbKa65elpwVa0Ge7YMJLspYYu
mcGReuaUVhAf7qqdROGvkDX1mBkWHbNfzNHMgsaYCgwk3k0bVr1ync+F3BdlOt3JkPCH0XvgC8yE
X7t6nwW9VYRXmPx+vGos/9j0oWNeCdNSz5PguNBa8ccwNfplsD0AyaE1df7Wzj52ozxRRDqnFNIS
5dfiCJlUZf55EEl328ZwlzrB5puiB5IZgNtBmR4LI5ouptKuDK2xtpiP882o19PRcouPbnixtNBb
98I6USmuJUvdTfwzSoma5qaJFmQ4jBemrAIznMlgC5ge1dVNNTK5UNWl/WBWE9g0rD1sgzp7bskV
8DK5NQaR7wRvrc+5LPMbx+yLFU770uoWpgV1B30212vIkAKdunfcbcjmb+816JibWdTdOWW+QeA3
UaPtKtfUjzH9JpjE7MIwF8raTAPy+92KjGRyN/ErPmLrlFe6U6Z7JroS48JDRgR2T6xrDpomOgGR
PdGsmO+Gs9OMoIE4JBsuZflch7pzG/ptvuGkTj6CMYzLBF6/ubMancNrSuWGHHjo+xBUZqJjrJzb
KzFYxa6DWzmrMpx3rSGOZaee87l/8AnU7M25OHap4i2k8p6qs4lsTJAIdTDpQdgmdh1vkhZS08GB
5HJouNhdiZTSDFrg1LN28AfenZ0o5mutiNON2RiXyq+uwzZ5int5m3ea20EH5PKMmxntckFrg+yL
b7j1Lmn1Gkymy7ZzzXtrDc74XLQuwEBPzAX/YmTLYmtDu4mQWz+zNOuZrR63d56u5XdsWB+bbrID
LU7DHbqZfWsoP90Kt+1WQ8c5vsCtgpqHuS6Nyr9KhjrfyRyb3fWovLfJAPGe0dfw7zF8gPEU5cVh
1FJmb76iAEwrVbBsmvXPePTswFEhRg99NiuG3p2iefrZh/FtmmvXfe1mYF/0yHmh561tU+s/AGUi
1H2n2yFrphe1LEdz/zFWoXZwkACRfHBqu3FdZ96HAWMYmEM9HgAXnaNEvT6x3I6nqhf9pu73tf0z
ZHTWpXTq4YHuF3xi9EvGoEbhVeSR7VJQx6vaGNON15q3+qg5L8k0loFGk9++k7a+jqiOOGdpjYKe
wuJq/F/pNFD9N+PmzHOk7QpPFPtY+h44ln+pPO2lbKKdI9W7lw3JiWzJOh6YI9MiFYClut4t9nG9
jSYEAZkYXeD4pTDXiSvHt64fGfYdVmOgTPcRGvKhKzuI6+bdNZgHYir1VY3NfaG86NaLMhRDw76u
YQA3g020iHK/oPbK+jpfsI4hb6J1LTL+glTV6yYW/l5F7t5XpDGsITXoMxf5Xlade8gTS77rWdht
Q32iY933sgCt58kU6etChZZu4jxlutmvlj0S5DbKYZ4Za0zqhKV17K5RCd/BwdW6zSubJkb9LnXs
RyOf9A0TbtobgkTldtan585BxwoNedOKMVuPjdPsYqf6OURi61eNtaYV8KiF1YlowTpiZqzmsMnC
4uA6HWjYWuDRY+LFL7pe3DbWNELNeMnKdUfIxjnKt+bov3awI0KTHt9BZK+VUwZxNX/MTolp6E5b
FzKNz/zsDfO1ZXhHWq2tXV9I9yrMImcPbdMFsT9f3K5Lr/zUHNBgS/8taf37FkTwZcowXEr3tdGq
56Qt3L1sWv/W8CvsUFrNMls8CUdWa1Oz180QW4+lPhkB08bVVvly5BGiKYUcGVxHmzdBaczDwe9d
ecpCx4GTiKansM5OaWVFa2EnD0pQPTPg31Y9pCQ4v7kaK/+rl8awGvVmU0bGh+Fr+knDIjuHXmHs
SAFgEUTqOmlEFqRZNc2rQpuiYwNrv3fm9KbkOH4a5sm6tTtxE9KKuJNzfO+zo8fjdK27iot/6GOt
3hmdOjj5eInDDzeNx4AnYJuWKYPZhcQT1MMo8Kg3WGFXcIupeL7VGpJMHDIkUEufr6aIwdGcmH1d
OxZgOAcDaIQX63U2tfNaE+aRFKa3E8wIygzzIQrZEI1JnlzSwaI1pS0vcqIEMWNT3AKF1XwxQWTx
FMJI3PccODYFyZl9aScMmfTQdxPCVoD7uFxFI8JdPf+kTu7UyKeOM0Nky12mTV27br3axzYazkr2
3hqAhm1htS1GSgWLixjVNZJJvMX5oeMkkdm6lIxIG5iyfVU6VxO1ortRYwNmaAQyMA/6c9r4G38i
l6JbIO+dpkm50/NBMK1KRNuSYUXvVtJafKoOHNRxtbMklLTSZnFwpnnTsl/Bri/8e3YUVMmkTtCL
Jr4r/EbrueZp+VqQmdlVOSqkMcPGksYpiaQZDlxVJO5TIoiyN00qMybBxHMJKaZvjbHLN/hIn/1o
Ht0pzl5Ek58AZ519bPK4t+xhCj3rvxq/P7g0cxaPwpP7KPyw+zmwaqWvefNaACLzucLsWTb0zrqB
KKAkwzrUKVs4jaqvrGJFqy4m/ungO9WxUSdnaB+nptxR6ZGsteFx9sOTUAaaInkx1rwHLcEuRo6m
QaxkkIPtMQXEgmYa4Z8TU2rGihhESrnRqG2zsvCg7EfD30Q4UrSrAqS5RZ3fECelokgOdIHehSPL
XjQGg5wCjal6hr+f/eyz1MdgHGChQvN+9OsnRd165x2TrEiuQUhuZHdnJFXQT++VxS9C3g5Wa4rU
xhP3bTaxW5tPlSC8VEq0/ipZh+w57Uh/Yu1saBo6piQwacjZd35+4DCLqP1YE5xfSSdi6+tdwvhx
SPFOFHy80zd3ZsXKQ/hd84edSB54yCi8zZ8VcPMhns33yJJnxzqW+Nkbr3pzJl3sPfMV0tdeDU26
c6wlNAeVYjdfbd+2z7hyzjmMwoOVCI+EYRp4Y1Lda2N2z/Jnw7VLBcsRMlJ0g2WNpR97M4eNjjl/
UU9v1cozUhYGH81KDSFOXVr9jHN3hUkbXrt+y8GHNILtutNjBkiiqJENyF8E+jT69qr3YCQ0o4bY
JYTJcUkzr2w/dG81lja4GEf667mm1bcTZXU1zpH88qwiC5JZaAdM6ehqLooAVCA/5kM5afQpWiqQ
E0at23nVJjPY+045rdllHuOCuDogkTXeFJbu3SwZryCW7Zc9avBVEZfCVMW4S1wzDLr+sVWMOwtz
IilWo6Uni9PG66hHMY/z7BFnGsXwkmWmthcQCff59FJTr/mql/DstbOkwHuBBkV37C3Z2Ip9MV4F
JV7pWmuZs5ImxDwwGC3zYNNtcxoLjV7cPrwhh8MmEerUvWtkbh/ysr0yOBre8ug3+IkADYauwWrY
sqPhWIuuawVnbLryLTFydZ/7Y3LA1VO31A7jMEvbNt7tcMYvVkNNosAqxhkuUzM+YwQIG2jveuzi
nTbXWkA3JJiZZY/+UmtVjIc8rIt7Xe+dI4XRAHZOOvPKoNandcdoz+MTrd2QZolpjoLGFA2FX9gZ
ImWasTBMVgxPT85RbPknIzRSnMDpMIa1uKJZqNr3rqpuY/JpGO9LWB5/q4uJ7UzDe6cLe0eGkdON
k9gckOsiPdScv7dpW7+JKbVW5SDrU2jOjFizIwe3q+p/zF7rfxrVMK3HecjY83VWZq2lKKwr2JJU
rQRRmVWjzeNFjwTEpWXEztoQM1sBoxTeS1yKgjdoaqcXmngbwoiiejZKpT/MuSA3lTQyO1NilV9i
w8nf/aJQgY55xyQpzSJUrWfHqGSzZ+euG57TwtTMra/ymLdxCDxYxtp9BeB9cluKitKmnPw98Tq4
0rK24bBK1uYAdp4zUw9y1YehF2R5/OE2nRtwPw7nxDSeXbNx33PO+Sv6RMmX6Hk1rUCbhjNyOzhS
r1FYxK6DOV1ooCPvParc1qNu5e/QVsgwaty6AwZZZaalsdb5Ot4M4Ep/XZqkdmPFMYGRQPdAWi82
8KTo7IJisoLYjdc3/VqJtMY0q6bn2Cuia9NLzK3WGw9SUj1QyiZ7Ds3umKFLbvj6nyIzajb55JCc
s/zVTO3DKddVAuPH6Z39un3oKffODvnQ1ZTEjcnOzoZ27xjq1planWRWLm5V0j71hu+f2dHOt43w
k34DnHE3cP7bDph6Z5WY/o5Jzu51Fs2ntGis1WCNxWE5jgf2rKwbblJKG51Ym1ZSU9HFl6lPtznR
odmd15W07A+uItCBm75xApck4ZqMIPUk3PQMH2TuRBMlZ7dmh4rSOdsrZrvVRhBJc10TS74mB9ju
zbgvLs2QaXeallnPvAfqezqZQ+DHGJF6bk3QkGE0QC8cPcnpmdQS+TX7mNBQttZ4Vfl+CmgLWMwh
x/pBdHu8txqzPUYWCWuLqu51WhOMs+La22tao1/pmhfejSMsrCCEuNVt8kdAWvlDySq7zMIlw5a1
lGYDv+QrfWK/VnguoiRvG0IsbZvMh8RSE60Pdgf/gNRLhmXM3+KQnf5QROKoUTfzlA5R9/it6IMi
d4+1GrXDKP3muYskji6m9KoUZX+2J/rWA2DrMkATsE+apWtbfZ6H15DE1smyZrXlvHTdeTkTUlQn
zk415HTN4hKuM5Xbz16ZNYE1atolnLR8o0dD9Ura1LvmQE1vILm47kpo2dxsuNAl8ba8U5+NlaLH
h0a/xFcm7zSmnn2pCYWu/B7eiEk3aD9dSLF6HBUn6QkHvSmx3uiczq4HmRQbvTUJ5flRMX7maRJu
Rd6JRycbq9d0jrzbUPPmPTMEjSs1FS0h2rAb6OIk/ITBmyPNKiMkDNapsnv0uzTfZaRwWrKt+rjL
6a1kR99L/4emcYRg85Wx85TVmRz9+DnDxZNlmrHxvd69k9GMbaI51WUme7CrC+1jihsGOmmlaZ/Q
X81zPYtmy8B4hqIZqkk2ypbuT5Fm0yYR1VjAAOjlJc9Fel3NbIXZK1B60PAkx23u3VatMA5j6xgf
gqKTg0ZYbDNbhtpONsSKXfASnv2pItDEH/VksnB3uh7227OCKK+6R7qBw6u2pPTA7bJHihu7qxwc
nboSahEYe2pn3m0myeKGdV/sCAnzJSHklYfU8fONFRb5Nq5GaS0lHQjBHPUfe3Bf5mbVisBP3FvR
9Wha+brJNes+b3nd7rqeApGoGLjKnpEpECqz3zNkVa2HZHQ/u5l1AS68q16rOYzKS0xvu73S3Nzd
6uC7t6HrkztNu4I6tbnyNlNjeu8ufUM1LHxL0aIsaEywycluSXXY54I5E4/WhEIeRK0wYTE7cejl
THbBsOyNtMS8d2jveeS9znbe9Ecqn6NE/2MC3n/laz+UPK3573XkGEj/HMvxb4vSfvm3/l8a1+GR
tfn3tvf5x/i/3n5QnFx8/TXTI5b/6s9WcwLJ/8CmI4FDjx0V5SbprT+9b8f+B40LnjDxnFzXtDC3
/vS+edH9Q3hMcqLmhcZvhLL/631rtkFVsq3zHmW0uvmdBvovcj2/lSnSLissZE2LdnUWG5TLxYH7
i7EKfFN2LH3dKz0AkyLYSwJnDbEt7icSbzGb9gxYiLxt9zrU1khza4hMxpaLLDwCRu18OQXzGlb0
tFRPSTtPX0VYkvT/y9f6L1zP3+oplo/pOAatTXQ68MVgRP76MVmGLAWAbr3COxpZYAGSP1OKjnbW
JeUTrWAd9LgsoDus2i5fhTZa59YetNeSjBKD6Mwk+/mfP5Kz2Lv/9Ca/J80D55F+dAVMJd30v36k
QQJsmt5gfMxsgeVCFLs/Zz8Bi+6bpWk5bXrlcuCc/ItX5MQNlzf+c0EW/KMQfnXyO5+STG0sFLOG
e6GWN6JjT3tysQTe+1m51+GUpcToZeQ+OMpG9rJc96TyKLojR97fdUWvvat66K58vU5eFcQq1KkO
GhnMmDIvnu8WZ4shEOeZSrMqyJMCsblXrG/UQrHy71F9hpt8nOybKaySx1nM8izGxjtoLiYyZxO7
NKk9dqDoCMd8ysZuMHYG6wPRT/thOKQzeipxfMzJubgXDTEsjxkSF16o6KnCn0fnyqsaM1pFzkQR
nMUIu0DolTJW+C2lzxxfa3gtRjM9Ganb3ZUDdtY6azUCnApFvV8lEPPG9j9fuuXx+e3SUeusU6xM
TzdsifObrSxF53mUiOofemHqt15qFnJdz7O4MBoTMUI09ZADtw/zFdkWcVHwxPbabDzaZjQUerYm
KmnObsILeebEyBwTGWvWRm+a8CJTu/4hDRMjzTQJDK9kVLnGmiRvczTH3Lhznd4+sxMhXiZk/+M/
/2q/gRKsGY5r8BhjmFuCN4C1hEX/8jx30zQYBq0MrxoddejXSSW91exr5Vua1i48btFQKeHN6Wfs
uNJZwzoSEsthRt/sCK7XKSMX6FeLur8BF357hPlkHsNFmSzKJEWDcs/vT/6XT5bpjLKZyDq8TXVe
PZZJT2MPSpX+kg05pCdtgSDxJunzWwUQdKfXGmKGiiYXhNuzGrJIFF54f4M1fFcD/vMpXj6Va9Fl
6NEcyP9YpX/9vlyHn6qZXvE2Zg6cLCOG2pVdlP6TMafsVElJO7RchLaHredo8dtgVS4Q+FC+d6Kj
ayKxNOOJP/P5vCq0nrJG1TZxwXb4zO0iu8liPepR1jLn7zp7fh/Ct3x0FwCFKJ1pCJah37ilHBHF
sCe/fvMqTXsv7Ni+k7ZTvrcEwtIVRHzEaqnsj952WqagUV7Yrwhc1S21Fh7H17+585aH5rdvkn0K
rW28z4Tp/D7mLfZ9dmW11b7Vyq/uK7/sufGKRYopvVo9CjOtoiAciG6vlAAP3kzdcgs0pTd9MUCj
LFepO9pXfWrQHl7VatD/5hN+vyR+/YQgDo6xNPaaross9+u1JghkckAMxzfLL6rbRIj0OW80Pd7G
xgh84Rk5k2Z0+o+CXg4TSltTOUdWIeeJgufwODrK/VSKXedq9IRf0CTmtvcmNSU3nAvH18GcaeGa
B9RCtx+mDBm9KX+6DCyctjAL2uPU18NrQnEATlWXTFeEW+BEOenfRNYSMXSoh3oO9Y6rNbdeo22G
qZI//SLXbqxwoEzAzGeqwBkB+nfP5v+8dktOGF6MHleba/gbVTQKPY/1VCeaOUUINLbvjk9+Ypd0
Zhnywxub8CHqUvFmTH3kceZvOSvrGfkdop84m3bRhvc11dDNapw+/tv7yseUcy1XUKPtOYZp/HrV
srY3vMKKwjdCxg2NDiKjGMmzeNBWZEN5P5bMHoEa6adzlnTaE4oIYbCRZoMIr90GYzEq9VHJ1vnB
uK9J/d3W5NeXCSuIT1zQR69bRoxSG/Dby6SmlgToNSreQ6edD32OpL5ylcov4PYRhZqq/2Dltfu1
NtbxTTeK+C3UI/+5FO14Tm3sVJZyN0ewbPR+bT7856/PsX7/fCaTWkzb0JedE0+l89s+hWamSWtx
LN+VVWhYU0w9D7fIoczozNFFXvy5DdlBKDKs66L1Ba0HBUDPepqq3j54dFe0G61KdLXD5BuQNBLL
ifcOW4XqFDPzq91SFkhvfUxUlVFj83JC6hrqHQxDWD8qL+ZA7bEzOdZJU73keZU8UGoah0cqQqfP
IbWXHRPFC/kBkVnFW9OPqPrpKpcazGWGzXqw9QpVnHLKryExEoKpjDQPBOGlkw/UkF3FhimOFa/F
dlUjYvQMImgY1MmMZzO+xR+nI7GrfPVhzGZ5UM5YfrGUl94LshMnbjYmSE5l2vWfTrVM30UlifS9
BVmuB3Hh5aeeHS5r+JgTZpSG0g6sqks+OU45RJfU1USLxw0eNtUzjiPM05KNIlMGX2H3yBVzq28M
nRluJ14qDclpv0rqa89t6vlkuVY4XuGa583OIKJp3Thsu/IdTZGdscbj77+I//q3elzCGigSSYxG
yzMtmGN3jtZjMXKf14453yYcLR86sksNgSKikquJgUnh2nPz6s4HYrqbeYC6K+kAu+tp1zzVbEhf
2F4xD7cdbXEWmK8Wu52IxVC1IrG3PXs7ne1DVh8SVRoLvWqY74mP470ZR5n9QCOsyetOUyY3tlkV
R80Kw3tWBqzdStnuy0xhbx7oEhpo25EePkTSUU/cCVoduCxKZF/1wru0kZ2/EDUTrzBq9AajXhYf
9L1Nn32fc9pV+aS9NQjm94DuDnWenT/I1ahm1KtMTr4JVR+XNKMw6sjZ1zlKamDj4PHVdA7RMy/u
rOuui6ybgv59uUnRjbPVFNfFLZ1s+RdoOTZtw45xfoX24Yaoxgqrt9GlXQfM4BOLz108NyzZFE7p
ffiFhOReWbK1rhDtqW2JE9J05NU1VkFl+phd5tz3P90ijGRQ5XnJ25feL/Yx5B8+Rtd1r0kU4IG1
UYhhOPDv3ZNIEDckjqrriQiuuyJYI5lKnGAvt2D/YZD7bipf+35ufaoFyzbaGtgCM+BO5D13DTFV
+ADffY77VruVlBlTBSJgjDQsuLOtD0rc50JC9FcOTzk0oD7IlxEb706aEaKh0fivIZVbV42sPW3V
jot2leicH9HVJLU0cKkyX1nSNt9Ga05/FKWWTujIITrJMOoFgG7dRUfGP7n2sUCXejNU3XsHSK9Y
3di0+cTMXvFcusBYoc37VkTRS1VMg0Wka+YOZxaNmFZUcGvOKh+0+kS5kcXaqrInIl/mHbNF5p9d
0eFG+yn3R8zqeUYuhzD0IzXfYxKQN2rKOP6YO41aoi533IdqSpqjzYbbW1WScS1Warf0B816+wpT
jSljR9p7b4X1K0r8kOLKh+0Ny2BX8NW67hslp9UdmLQC5BKRvIBLMQGDmpuGVJ2o0aswrmXAjIfm
3RRJ9NGwpJ+aXDDwRhSFQV42ppUA4oW/3AUWPLl0RzwhfqfNCrIl13iIjHoPbFV8zY10nX1Fwmtc
637FBw390HitO6jUQJZs44Osj6sbo+NAuDYsV9LZb3ao59wGVhqkxeDdR5YFlV6P00Sw30oWgKj9
P+ydyZLcytlkX6XtXwsyzMOiNzlXZWXN8wZWJItAYIxAAAgAT98nedUSSf19b2vZZr2gFjKVcgIC
Ef65H6fDx5X2eJyqMHvthpEZpV2kACK8FkTGFZvxhRQJyEOeBFLF10BnaM1u3Fx91JB0vtTpXKsN
HCyL3KyaNWaQBV4bFjGnSLa9s9AiogpHbE1ngEQ4Szredc2iXhovta6ztECazDTixvnYoS9YW+16
FeEnDNlcu/FL0DTtsx0q+yrWeXQNj6utV9QiVR+Uflpqu3gKuc45R1JWfTmTUfcWRgxdlPImMh3n
pywz2T3IB52vE9IgM/6ehA6ccsKYtc7SMI/Xtd+Ht258XjlEuIhvXFD9JaS84NO4k3jyavxezAia
6AOBOnnOBP8rRmlR/chjNHnLIAA8uyYP72UxV+9dzsZ3m2Vhmu5CMdvx3SCbzubXNONrrcUA7MEO
EbqpAZlcrjgxI0cUeARWXSeje2ZA09ti58mN4gGm1jGNhG9jFxS4ObAUXeWOgqYQ5nru1mLwfAiU
kFiePexhGI7trnnKJnKbJHRdFq3YbrLvduv7j22n6ckkMDo89hAFeJwbDterbrbrS5V4TbOFanaP
ybNf53Um6ELq6ktH2nClIjtzvyaFDU4uhvFxQ6PM9N1o+RpM+tIrkon5TlGabY0b8oT5ldcRUdVc
lUgZXwoqZF540HbTgUMPnE/P7S2gwln20E5jTO1zE0QgA3KhiZZ24Y58GorTvDjQ4iiK6zHpNBhO
sFUn9qfv0yKLntJ12JIzzi9Rxehgm5lGjvASHI5puVs/tPOir0f4IuHWLen8YRMQ3QtTRjcFv26x
BlQXUSBqO+5D59XsDnF6uPc2sa9HPnZFHk80JKn6dmmewdsvp4C2ufNMyNjXMSPQfMe52noMR9GI
TcX6IkgPKs76AQvcGpcQy0xQpHx3I8fGA6MHcRf54+BtuW+ThwX/OfRtr9CXZblMCMoLSa41N0Zw
NdfEXEGnsaYRIYmugJHFj0MTFnQLLuX8TCwRfsxEzu8xbILwdWHC+sUyLaQ7mNOMwkXugUAcnQYM
RDSUtrg7n3QZszNS9RTAVmmVG1YBmkga2eG3I1Uc0PbnpuFjXbSejx3CPq9ltlkaDv65EncBSIdD
r6KkvoJ12V4ikBfoGTYJxYsx8xi9T6Y+u9NBmslNZ1PR+wgV2+OjLUqNhMGmuQvTFyAg7XgSbEA5
XRn+D7GtuvbIOHTRH3E7Jj5/7BEer1UvyfbV/uh97wc1B89lUWI56SPZvzBQs20wEHnk7DKhk2Xt
iboZV6iaVXEzd01NZwktDAHmw9S99owe/a/TErMZD7zxFFSmcy8H2w/mrWA73iERkr3ZhrLMbjTL
q3vhC7qCkWTc5xFU4i7LcSKtMeQFGSiMfGkJlDtntCXObJwZOiwOvUvmZJM1uTcdTJ1n9zouIP7k
SVHybKEFh2TwlLfn77YdH2ILM8Jlu8z4OC2h2uhCcnH4W6ZkXcf+JQmuChjBrNEZnRLHhBhAdYFn
s3Q3yA3WO9cEpvamAq/aYrAm/ZoMfAFgpptpPzYuzUWehLi61lnf2STYK3NRWB6lM6VOg1vKjONk
owiFYC9sNd+0EnNmjlrDeuXmQDBad7rpsqOFd8beQEi0HgYoFQsEaj1XhzL362zX2eCadm4ROMXW
s+pEHQhC6exCscH1tynPmmAP6G7R6yYuYLA4jEBe48yAho7jAihZB1Q72zaIquccpSrFvseVRVq8
UxJ7ZeuAOUodjuJHlGd10/YFvMnUqcmLZwqjKA66t3Pyg4iPm5bHugEZHbUkk1im5mQ7Z5GkQY/g
ZLbqUlnHRHGXAaB6COWpsFMDuQVs3EuknfABdcS6gfgqxEYR7vmOQbN8S3OvIOwAMuOSbAmip1gw
Bw+JEhRNxVV/BHOcH1prwu7MmaaM9vVs988JMa9XjfMjvvDzjtkfRDYHxAK2ZPigGKhgs1py2kPv
xFjYGpqIzlWBLxrNHEQ8cQMQVVXYvAWC0jeg6HqsTkmQU8DJ9aO+LkCXv3DGhP/b2s5yj+VgKrZ/
00VJ/CxPR0KR58h14qimpkXbxQ39t1K1XoH/eHwng5pdWrL+DhqL71db3e3fpCybXFJ/9V6GeXQH
md9Lt9pgBiAKEzd/IUqey2B/koYSDp5obDadKiGmicD70Xb3k/SX4D6JVNcn7/ZCJMUbEnHlJNN8
6HoHeKSkkStwIn8loWTviLRjY9eRfPLTTh8cpDQSyLm9MSp1QQTLaceRMtsqz29OmmWMp7jWR9eS
0ZYx8bztuw7Gs9N0O10C0bYqFb/MVWT9hZr0o2/mX2rS+UPRnUJ0IuEUFXhIE7/qEksyohXyBP5g
7M8BYqHnmUs+Wl6AxdZnAJUa3lsqmZ+zUYvnCojua0DRAS1t+aw/nLEID6w+w5dQJua2axfr64hh
BzI40ECeOvHwtYN+z6flQP3056JAcqZ5//bewX2DnmBwYXPS+G2cUow0Mc9EJj5UxIts1FCNA/YD
L71QxVg/8XcgyhvbdvfLlKTIsMw1sVLQv35fjrX8iG0IxJR8TEygVTDeg11ZTn1BLgrO1WQRdBrP
tZCuGV8kuA+ORR1chlWW0vEGZda1tiWWFIU9lppp7B9geJEWIXqwFInnxHMYQotzlmnFZnd8SoTh
TNDH4fJuzTyOVzwrQ5owhHzuOIsr+tDPIKGkM+2t5UpOdj4JqmfdGMyUKajucV03MJdWUZ7kpI9N
ZNx1qC2IcsEYEnYUMzHI2IzVKzv+pV+xsGJLmRiXEBJJnA+b9rASdQQ02sopQ/cqYgPxyK3ctCSD
XPXViHg4BWMe3CzGJVKfLssEQclXuIncuT9VMxTaNKr6164T6WkaZlGtizJa9KaPAqfaR0s8flrQ
Qs9FA0PY7YyMe9haDYHGoWgC2NMargWBl/4pH4IArFoW6AMuluSryHSy82Q5YlpoxHXowtJYdcoV
H93iGcBcJTdSNDj1DVj3BaOOEyz9X8xUfkTxfrmkznBqn1pD5olO9G8yWE+IremHsf6I+WG/4XjL
31rAtw/eMLhfOYjnYhX0MQ7qCm9iPdRYPFFVxhuW8uW+4pR+R5TMuTKiJY/355f7byVtZ1Wa4SEh
niDyQCRGyW/yJntnKw3L1P+I+yZrty0f/yl12ynbmTl0bnSkIZ4o7ss3qSrvDsnCPSz2yDavdaBe
mz4djpIiE87Zi49/mUllvLd8aHRUZ3BFt77UF+gB4dvUldQJVrnXo0iq8dFKKAUIVMjcDasp2zVW
NqtdCwaFDguBAijSVJRIIUft+RxdtBmVwIbDSWl6q6uaLUSp8vCalEgHdjkb4VbojL1q3k/wtHuO
wGpN2V3jwM/xsILkwn0mjg/itojG7jHKzwmfxfMZCEAeufZipW7oHKjqDSkw6uLnkn0Gza6ivJ7Z
9szrng9zsdj+pDecP3D8+t2ZJiOcABsh5zOAA+TtowPwreC5NWL4iwvJO+ulP19IzIkiJggMJ+PI
/kcm9KeHhRcoCPpJ6nzDxWF/KW3j7KXbQl6KBnkBbVvRlojZyi9KnLutbz2rMiF6AYTo0slLd1+M
ERknFk0ov7NvbXKQNbulB+aH12m6Wuwu3Baybr1VAYVmBwCELRtrGcciB8ISms151w7pI5QUcOpc
baZBsKmSTHsCrfpLVgUwHvnob4wM3MOfX6v/9qx0E4cnJQnuwAvPYNfz0v3Tx18iWF218tIv5OUS
b5sOWXZL1rQnooPf7VPCFX/FPxC8ejNONfxfCjtq41TOPScQywfm5Y+nFHQzMel4KgiRlTbRm54Y
052tsMLj9tLyhphqfldw+V5ZTV1+tyrL+dJXdn/bCE2+lmeD3iF1uX8xaaAr5fef1+eh6Z+L2iP+
MX399fNpNxmWAozVh49N9B2ZPr/kOdstYN2X4MWoGQ64g4VgXbgD2J9Ea+Ft2ZlUBJz6kKGLM4WP
HnfheFimEfRYN5UTsEYnfgv460esgil+9ID92I42RB/sX1I+hX5bYofvc/b1vj88tR5SySqa+/k+
yNrhEHgFrg1rmHcilsNODpkL5o9MLM7oaoAmHVb2156N3rQJMkd5jygctUKlluaWTWxMCRLomEes
FJNziq0F42YJnbH+OvAxP/2p9r5bgKXD9TgEkVlXEWx1FzUbKj3IEBJgiTsashd1eGxHR9wGkPGr
7UK+/FbmkXdSOndeh6Tuj3mvm3upkvk6QCtCckpQ2dsCldIOs5IFbOJJZLNvPAm7tW6h2RGmi1y8
YnXiRy/GlHjIG7SHK0FFA/vlKJOfYkrHbwhIzdswe064sjQTrtUsNdv4kZP30VRt8ektXbzsBq+d
HLrfIoBSWRLaFJE27hztm7lmy+1NJHkfOR0YokZQ6bI1MkCQXp1DazdjmRogMMHkPS51SllSGIne
vaFrxh7v+gCfxdmWi4cGvrdQOluXuo8awvtMjCGztx5nkbQKkk+37kx2WTgt97Lwtf1qdIGJl/lW
dVWRudqj2AMFzzDJhds5xGzvLHPxqKOajPKky+4uckA0inwqbmWESR3yFF/HZpmoDd7ZOgn0GjI2
BaLxZNwC2lDvlEdgkaQuYFWczwwjB0XWlwkCt9PGFf28lhPvB/wGcLzHLH7D+Ei0OMXQUGwmK27B
lc2NqjZMq8YblrjwCKWtzS5Bnzb+Zd42bvVSwzOpVs6QAwyThWOddJU7Y0D7tIJi2UyFvoG9IzFv
k3hBYCb48kW7MaqkMMM8061n8mvkHSzIocmvJh1Gh8XTmbfD4xGfZJL1al+Smyr3UAuLZVdlSXQY
+iy9DeMRgXL0gXGtcl/p9CKQMrH36Zxbeq3gxo7buQcSuQXQikmCdG5haDWgr4MJTRiLMxZbfUGY
Kh/tZQyXnegQycp+Rp5wU+G3OxeZ5YlLa5kORZnhH5JeVh37cTZgwanLQn0I63RntIEKy/XPYKNb
ygX7Is/qqy4I4vIoMcBvwz5yaRRqQUx6YJF2Ob1uD2UjzxEApw83oZfFj7GacHHETubehyVOmVWv
xYg6UPZ32aS6h5gc0KVDgpYUAOzhYkVqnQ4EHQdtvs6mrssRPIDN2pwK0aoqtz6ltD6xOSb6Y9sm
6ncjS8SG9zlcZv1izpjfyb1jBSOLToJqfCWZ3AaI+LybqWJoc76jlqtcZrilLcoTCRnBhr2Gqllm
+zQcSdUMREGvq3GJHiALuSdRTKX3ENWtPKKELfY2n5Hw0NsnIk1jVcuXZFrMsq3YBxwpKGrpZMLY
+E3Yw2goJh9BrfZgR+hFqhZzQyUGExR8S7SXyFSso7ayxSGdUvOB4zS6JtoXbkvJgHjTu4NkiSWA
a7ZZupRAH7JEGpaDqv/EftJfdEWC+8tT7Uc+yfo5dXqeu2OudYy6VBFmcqclSVbMawjVWgmTPHY2
xKf6Kf86TGG9owzAkPGtenMawuzMyUxAS3t5Me11XFufIdsqsa2TDof85MTFO6mkmvYFP8Dq2wBc
obGgK5s7IQMC3YFI6zu6EIbXvgOsl1dedj+LAVRVF/bZ87xM7alR6DEbClvIAsYKgWxrl9bcXDhD
pD4jrqphk/tMvtag2pzkhTVdeNcGlpW9r+ku5NTPdL++9a0OZkLfMzrdQUYastMw5qG1rqyUmKJV
ui5QTSuZa3hdBqTVVFiyOnh4fgIetyGYWMxN7cNYysl9M0DdesZiik6AVSPmqNh5WqfXVtkQM82S
YLhXPTF+NnS9uaMRiAuzrLT3YONnMDvXyxUwOodazUuPOMtJkUT7YJggrlqNigvzl03GlgGot6zC
oA/py84tR10hU+nLzuHQspJY0FFq/CS/9QYHGoMbqTT9xHOHfqBZB4cdeY6IxKwpF7IAjiarjv2t
eAq82i9Z3JuRRrKsJDFYlsZ/HwYSWzdZVFaP0rWrdlPjY8/p1tPF97DQfnLdGcsnpOMwvdpxkMPS
YIZGXgdEPP1XWZTls8KzWOzCvghA5Q6KJBswLctewxYNMZGlS3aoehIFEHSlCZ9QHqCF2VMazSdT
Gse9riNSMxcZG+p543DfYItuqUlYpbFOyd14ebA3iqo0+AATG48h3HncFKiaBbzFlU2efdjBy4bj
UvtdwEzKb2VAO8rQPNJprx4cMVPpBtYRqTaLlAMtkgQFOVAbY0QdT0MLWtaUZyXxbPive1N9jaKe
gZqWs3tL/Wbw5jUJLUoj9aXyaGaX+U6LoAOy4kc7SG4Hyb2JXYZjsV7kA1iY9t5jjeaY0ETzc2jm
+kFEKbMB1YC23ci4DCM85KK85Ceyr1q7sjFrz4ZBNQDFxtsN5y3zOnbzJXwZiVWhVrQcYv1qqQ55
T/JbigVsxRjkIn8BPJv4+7HlAb1iMZfyRXJyfirO1j1itNzN27RYTLnpMANQFGS6b2XAEWplyoDx
HZPV/HUYY/HE4gffzHXywjk5EgKzR0vRXdAOWcry6Ptk/AX4xw73/GVh1eKrTfOIooSA8Ao8BrQh
u2EojrkGy8dqMD3rhufJBWVa8GAtZe+Va1sCkk6EC0pDTlExM7HM1HtIrx/yvajRiK2xRRVaGohj
Y0Mr04qlO3uKhql4k3blPKlqDJ/7xlX9scQgefIsK632gbFmkoqRJP0XMKXp10BSlX229PXXFZhC
b5P1crlOGMU/V4FizKMLq9/YXA6QYHMnD3YC/YhaOtsZL/MldzgLu+UE/KOh5ZI9fFE8JTUxQsGk
xtomMRQDnYDB9BBqnrk2mGzzU7Ynac3U7CRhHfAJvCp/jKEYP2R2Pp+CKRL2ykRWMW1n3fl3JMnm
52luXih4oYMqJrFGf0ts/JVnDzLaGDhF99ZkgvuukRAVNXKRvSq6sT31dV+QOfQ7vmZmAfzXTJzF
o405aC80RnOq69L5Uwd1He5qU/nxQ9Es1MBVWTluIHaU1yDivCPQ1JyOQcKz/NYoWrvFk9m3Bvq/
+UON+48M6v937vP/1wolqOf66QS5+eg//sdn04t+vv6oP//nfz0O40c1/Ow+//EH/3SfJ38HiBwx
UvXo84af9U/3Ob50vEBuECZ08mInx/j4v93nwd9DHwkjCXEN8Z/c4/+yn8NeI44Q0uvt8mewuP4j
9Nqv3iRCl1imYs5BnAhdlCP/N/elpl27D2TQPw3VGXGP8HWEczo9gL32D3gY4otGT/U+zLr21h09
eQkiUu5otlputTeNRzik7BryZp9lec7sVBF9T3r16DhTcwXFXW1Dh05Vv9PLUTgLhWky0OmVyg+l
yzmxW//01d/+IVL8zF/79eMQhQJuBxUiogQ9/OEH+/Vsa/OYCFNUsoegHAh71028xfTz1TaFdfHn
r3Q+Jf9LJPnHK8UMLOMASmLi/qYS4DKDWoE/68GtK2Ig+RRfcBoW+yaQMESTPDzJQc79Kqmc5S+E
7//mQ/KKZBAwzWI3Tn47wANAbicG9+lDIGBYNovOQAD4/lUWhPP2zz/lv73UD4Ug4SmHI5VL5bdP
WXDdcPqs1aNlsA/lc/hBFYN9hvMGf/HL/XAR/vKFeggvPifMAPUzsn9X86OW03MdzuqxRJikdfgi
joNdvPRXjbK3aqp3eCKJQVw0FIWOPrQg685BIi6KY0bVecSkmqJCSx9yHqFzfWt3+WYkM1379a6u
HoIhf5oA63t1ROhQH4taHLsxu+2JJ8G4dW7//Hs7jx5+/TC+zddlYwYneYIx8dfrMJ7mAltXVT46
JQn0yAYBNKUUF9Vzj/ZILP4vNLt/uxopK3fjJCCrEjEaCM7v5yfNSpopKou58x8xmYb7JZ2WQ2LR
EWvYNF/wbEnuSisK1m73l1fIr2Ih9wGv7CEMcOfZofcjePPzK0dFMYUJ6d7HAQjfNpNNutFuWv/F
3fZbSub8MjEkI0ZYHvI2E5Pz2/jpAzrSaQuL8t7HAST0gaEbWB/67fZlHa1nCEMbNH+NhZ1EOZ4G
Qf9LHmIc0gqGbSdocWm8rTXv3UF9/Pkv/W/fvA+RL8JJieR+zgP9toDKSVVDW6TZEyMxzJdVP9Bk
iAqIU7NbOR6ENuz996Q5ors/f+HfqJl8JZxteTb4Af/wOnm/XWNOv4R2HgbdU+/DN2v0BkAIADTT
3Ck9v3Te+FhQKLGOsgQDYeV96e1sY7xuQ5A8Jb8/3OaGYzWhi4+2p9d6cD8zh5YXEk9f2hCMebzs
J6m2E6UJf/7OfxjRf7k7gBafmTUMBXx4kslvhmJLMhnLlnF+UoF7Irq/Bwa8ac+1MIk5Fo2/DnB9
ked4cYY/rqP/v0v5L+f8+/+fg3LHucvw4PQfzc87lR9/9MdOJbb/zo6DJydZubP47XOH/RGTC5O/
uwjh/6TAnhMc/9ioUIzlnhuxUMxJw4U09v1zn+IRoDsHYaIfrnHX5sb4D1Jyv66nPOIiaiTOaFge
7Dxy7d+umEzQvlnFmTqMCqNZ2eXBBh8zbVH+lK7ziCD4T1/Of7OP8Bz7fPv86yI9vyShNdY19kgs
Ot7vaZnZakopQz8/aHj0E0iCBTMGzsx9OrjuwWN2T6dk5VvXEzTwQ+l15iKKRLAtWpDrZm44TpIA
/1YxXL9haCJoJSofQow3HQI4VjpKJJ2LnpoSbzWGQ38qirL7rqbFQVuEPkPDTOV/UjCI+TAYaR7C
hus/0vAdSfTTM3SBctxuX0/eM3qvRNtETrqNpqap4H0L7IbIUP4rkkL61VGJdVmMjIBXQvsc68jl
pTdE4pyVDgOagEd8iXWbHWxHx7uhqq4jcCUMOPvAfZGi8D8dIbK9NjmlTW7dXrhTMl1A4ewqjHE2
uWMdMT1EJl9x+ltgqEX6JRcYDANhx69xaL6PUJoGSmQrebADl56Q0svsZjMMdv4YRE11abfe2SVu
1FfNmWbTRVWKlJ3fQMyK1olP0SYVgQDt+/6L6Fwm2RUwdS74fNN5hdhFTJN8fEG7ISqubA+LX1yN
2/zHoTMLX3rrq0aDpinaQv2uhnearaxNMVARGJMbXw8me6fxJ6BN/uT4Bx4hn6bv7TVeyvs5le8y
Kl4lHjZCv1DpQ4AIZ9c2/BPhrNwmKtYTkPelwSPTBEQgl6j7YhKmY0OIIf7sRWL2+CYEzZEo+Nae
FpdTIL1uC8V1Df7u2IVt/wCqfX72++GipBkERZ/H2XIIa+ggKIC+PR+IATprOxZAyzL/smmyb8b0
G6p+xbokIbWuwWIUBQplCTcstq5U0WdryA6SiqelWVfxZwsUWXjd3UCr5aGPg49BJmtH+fEqRHJf
2ZTKrD0U5BWe70Np8ldSl89kmijOVRaXIY1n8SGlvirMU4e9Fw0Ofqj/gJUMBzvXVJlBPac6K6J2
vFwK96vEYw6bkJnlqqbGRYx3Vo9SVxpvX7ia+vJz2brvIvAOPePeqhuoc3K6beFCjwDPOud7GpHi
R4ohxXYZXeqz/fJ+cfN65+iRL0yZ4iv2FBysBq8sOUzrmHTusLOCFPd52gnvaJDwBJr0yp69eOvF
ybhDH5DgN+qcHbQXnEznP4TGnV9Je037yUwXgnxRMLfoi0GoLoJU9NcxKvrtouv0mUqU+qUP7gPS
THvIHAXtE2HyMFaESGGeA6evY9HdYvcDu1oadcH8l7GERbUtv8jYPS1UhBbjUDP4hOTs1A4VLKEc
LjtCUd+jdMwu8EutBxvDWBvr7MbO7WnT9uDBnP4HT6As7qSt5KXrk9eMTeJ9WFHRQBGdjpPrXLlD
0BxKXd+bzKnWGAnni1Sr8JSA3dqhihwqqifX0dSdgraCblf09lPTodGD/NcfUBcZgNPjU/Y0C1Ey
59IssQyIhvT4HoIxOqCzblSSXcPrgZuEWWMblzJZTeTtmvq7thibexkpV8VVFYwxqCDbPNHnhmiD
f3nJ5wve6XQCMvMi+mozibi4qQr1BsyAtvcOMr4RD4jC8yYb3U0hx3UFgDifOY8OzbaqrpYovZsM
lL15utRDtPWy/JlekgC8rkmvZ3DMGAffIb0ma5PHVLhW8lkU48YLq0ummJ/YLHHY5CIsTwj4C5he
tRcVizOuIt61/RYC8DkWgyjuPbH2R8MxLotoCXa6YtPbFhPewrkak8Y9Wl2LicSngaKEH7AM3ga2
iV5zt3LFM2Fgyk8XlNy2ltjM2KTWjDVr3AvOxsRltLHBK69IWB04SDbrHqOCvUz5wbYfLQYmB2ew
F1YDcel1y6vEhL1p+nLYq7prVnoOXkHwvoQNHdQRmygccLi+E0xAlY3a60PaQO6mOnvQb6XSb7PV
q7VmbdlUQXZdxK5ZIYpP+Dl9fTA4twm4zYeBsOfNEmXHtiw52nYNY8Y4fpRCv9QM/XHCdHcTpYDt
eUFMh73u4bbZlEtNdrRP23GLDHKipYvErsVjJglxAYP3K0sXf2uQwf2f552kaeYai25/WStuoaR8
dysDjDhQW8zBtFKmsn+fOV2vSPB/96rZe58sJqN2G1zAbERt1OMrvYPI8mXwHoPujBF+V/3Q2K8y
PLL3t26YccxcwLm8D5y9SZrLsP+uk0k/c3ewEIpwvp4it0UwMw1TOX0R6YDOHm32mU3PZZif630I
5MzFpqll+oQ1/ClKyuJCS7CQ5yMHJX9eRGTQHBd9bvMQ2UturOO5twkdgmHNrMYN+Ivxshyk2Wmp
iBQRtnyqGWDcer1f3y6ds4/9IqAWIcXi1c94Ytxy3ZX9q7LTkrqqvqe9L4XCAuePepD+/OOdGDKU
mFHNvHaB+fiUuKGvt6U+CBU5B0Eh/Z5W4DP9J9nkIiVTSC/P2slqmHNttI/RkqvENVdNUd17BqRV
N3vH0NX9np6rL6VU70NiNjBt8FTnuCSnvFx2edZdNwA4yRjfnHPXm6ys5l2f5iCzcAu3gfO9L+ML
r52hTsk530bh6PNa8aYIUen7tHY2VILdQZ/Efu2QhlOFepJOcXCynvy9VtGpJa39EHauu8MfxOSh
q4ZN2432lcNquw4LB/mhce8zm9aS1JzBx31fbHQaNvgRbPmsPEWtWj7gL6YvOzu3OebRgYH1ql3c
eYvxN1lLzYzH+NusjQU1UcLfyHBJbsow29CxsaPWcryk3Az0IO3PiUUBE9XRe9eywm1lgt3C4ZLC
YcYLhiNXqBw886MP8jVL91PX7MqsNauJwenG7+0XGQzgalyIiG0M4MxzdlPIk8mlyMr3xSPaPjDT
WZ5AuvEVZvQCe1g41vZoZRubsxmswYQlnKZmvaT9oVksvLCA7EK7vxM55Vm9BG1MmRPG545waMNA
x0+rbQugEeLVdijYP0RJekGZO71i9BOuKnWmMC3lmtH9Q2eRPAkgpFuOc+1mJKmcRiVXkrjIKitt
cpITHdNTBJTcsauDgTSwJeU1n7KQXdMQXZ9Ld2KRYAuaaGkwbBbMMJPzicZHaMdyXYMRGpPYu9AW
o/R6zO+hwlD3NfjHLBA5HvmIqIObZ/aFzNEEfarDN02lnRc8nN2acfcz98wBlgBozsoF/WOKz8IO
+p3IRXQI/CLdhDOzaLxXXwhltfdLru4wGdOtVppoq9lhOQm8T6tm8QWGGVsPbEjNuksHTVRMrHyg
jE2Wf2+twbmzapcn2dicelJ3wF5XBkzpCtbxj21PtbZ7ayZyWXU7ZyI/TJPoBVn/z3DBpoIB/eAu
w3tN1O6YInBuJ84LRCqn/MNEIaUTY+jsmqrFc+/KcDyEbktmWZL81S7VuzQopnuRef1R9PZ8ZZGv
Y1PMZbXEjfOUqPArJW56rwKmMIsjKC5aGrEmuDpxicAMeLC7lHmWlzTzjRq7t0DVk9nIsnLe/YAh
BjNaAgh+KW+FE+MCCCn4SsRF76iHKJqvhJitrT8W6oG0FP04WHC/wbCkhrMNmiurxPoPcrXYlBMu
Pi0zDKSVXg4BFU8NnlD3s4dHL8krdvqSJPzlPDrfdex9dSj62yiZHXVVbtJUvQeiTW8px5bboNXR
vmauBgvjO2bJep373m0czxClwOMtqgZY3rbP9flsEkLJX5UatjZf9rirfPdLrutDkk1ERqg8jthT
R0VJOIrBM+WD4bGxbGerA3hDqsJi4EakH0YsmgYIXFN7n2Dt2bTD7KJ+sbuwYxBuFgH5vLodGQye
sG3TwkVByV1R9v7azbn+A6pZhfdISWNPTsXmn3yP7Y9EQOaKhm9OKp1bQvaEf4iPAC370sXFPRaQ
a0cBNbYiZ7pNIwXWN3R5eMlO4MJp2HT4Bq/snJEgNKU7HWcnMJceu5jbJR6WG5hH1IpC2ToGWeId
mEVnazoMFTbC2r4ejLNTRn1PkwzUdQPmC4QJZKltRjKQPgJ1kw2L2fhdTlf6nNGlVeXtycA9fvXS
mMF5bo2PnBuZ87WC0aIIhu8iGlIsthnGtrEx3zwhYQcnsbl2pe2C0HPC6ktG4OMqT71BEiuAhj0r
bMDss+RrPg9qX6Su91WQyTuCmXLZjLvTZpTWnfxf7J1Jc+NKGl3/SofXnW0AiXHhDQnOpChqVm0Q
JakKSMxTYvr1PuwOh+1weOG936LivYp6Kg5A4hvuPZd0tsOism3V5sE2RkmjZf3XJfy8s21MxKkr
WeD6bwlL4F0GdZ1To/60zWWtRYRSLWKBV7UTuY0pmdOErjgAdNPl4NhImlIrzO+fKrvfdN24hP2N
BCYunRHsfG0N53uWtR6Iu+XO0wQ3YXqAq1NDMp/CKOUELZGB7z3Vffc2Es/SJHzzvrvX2F5Fk74u
yhzXPdvPZqW70bggeXnIK3WYs7GDhpt7J0t/yfLTTeMzyDx6h7plYEAZ5rRJhwZIXyBXbX0k0IEE
xNiQjcQUv2PVJ9zmGkRZcLQZptawr96BcT6j8SsOts4kzd9oHsZi/ioA3wVY+cqfLGqfnQY8cSN5
YhMSF/O/BjFjbSEy+0GlN7qDQ0ooiTWvq+zgivyiyvowY/j7PbK7Aixsvietv5eQUOlTl3sU1Z+2
CLYTWc6YU+gucT+tFDFYG7Mw5lNsif6c9dirM5dIrcFgs2vKcbcIF9SW8tqzXaDzI+MZTr5l+FsH
sxUWJgwl5TbnY3yuXaYnheXuNTDPdbUUh9ItTgZptFiKnekYJXcIsjCi92nBSQi1pAMd3hTmBvYZ
QB5ksY/T7Mu1idDrKHvmpFTNwSW9x9uSLNrsenITFD3JVxbLads4LnIRe8xegtKlKhjvDYIbs1Pd
QuFrmVvfLa9My5+DoC4N5rge+lPTHM5TY9UvRa/7s4ErtF1LhHFbps7JkxWRM5kRfLullYRVG2Tl
wc/tcR+4cNKRSgmPt4ib3/Z59sdRcEEzqM+5APMYdrHNnWt6pCcCkHuGOuyfyMppD47RU6LIfAsN
FdgmDLUTG+d36QyPLLrnda5n81KYQ/vcePV5kAklL3fwKmhN2o3JyPwNAY/ByRma46DjcW1Wcjp0
0WLvMOYO64rQli2yKlzQgBDeUC5wdVeV2GnXGH7slIpmU0N58Sb5K5Y8U5ucD5wSgL7VTKx30jIp
Nhs3q8M6Z7I8qfLXFMW7gHDE0kdWVWX66BHSRzuuUCkOGqB9B8VbmzpaN3BtjsWEyyVGz7UTS+G/
zc38nkyUaXnuVnsYH/d4N27tQItfU81zpqitl2ruT72VIUVsGcuw6Vi5c1RdLFJ+VgYZQ4bHPAd5
HqkoLXY+WlSxndELvHYcaT5SfB6qZX7R8c/gSh5F8VBu4KOUByNt4hBRRY2twHplL2+HgLHzVewj
OGFgOh8MM7iM8MkJK52stcAdwp916eb7NNiZEVJwf7bLM9TDjw59+HZO0PwAFjJWHjrV3TLX5MuQ
PJoGJGUCAOQcCR4q1yjWnSq+ptwotqXOewCHlFFkjBxFF0jgd7qEC6wu9Si+sW0AHuz+6DzbGln8
4tVp8tYGThaaDeBaTObjKkI1ckMg8IjgJHjDY8jDnsCp+wwM2YawnLCaEvFTmSLdsVp7BUBhrrCN
yE1leNs49U8SLcEymyjPomQOZxuDVx4U64Co8i0m8WdzsK4kjVxUniQb3ZlPVKl36RLo2tr135qO
KeWkaIplfI5IUS1iW4FQ9x89z/1ouukpneYDz/0H4ig2KCO3d3hzbdl7TBeShHuozD6i3yXbs0p6
ifI2ZZ3hTs3WtIwnr0FH5ozMv9wyJc2CxwT3eEI3KynQsOCegyZOfpPPy+Cwx22+VbmKP+MEFjVx
VPiQTVjaneyoyPqCusIFbZwvT2aH75yEyOSyzGWY8C9HTKfwySPxZjId/UMYNt4zXRydnv+jrbG9
N5KolijDY1EeaAJNyIAz/dewddPR2bQ6f9PpgDevLP/YCauMMYqbdSXyeJuX9rbEFP+i2phE0ZTI
BUpPtVHQKQ+zJfuHCRnJulHS3BXe9FIXTCjLrh3eeYvVAbPoBxNeXl0ZM2XwnBymSVXuIi9wt1br
J38I830iaFmSN8CjyyOI5f6JhA3jglVnMU7ol+FlrBlTGdhgGBuSng4VipC0gcFmrfiMkrm8woBl
JjTMT2gdGAsm3bCTZrADtPnDHCZB5jp7oXR6PMA0NmvcDwyBsZSDHkru8aDVi9PCq0YonXr1LR/m
eo/3srlZGd9yMNuEYkyPImJSMyiNQ2CU0a6dYG3r0S6eiFCzcA9D7/dLtbPH6LOqUfhx/a6ALT/p
KLGg5y7JDan+EfcO9DPopbhnh/UYiXUwY59PyfKdOyWYeBXkDCP7aYd+43BbvwKL877q0SEHKkbw
SDM7M3wMzi7yqetIMAyT3HaPYfBLL9G6rPQOoKm3BUl5UVZwHHOM0nWhfjE9fi3l9DcdYQzQXzUP
VTmEPpHJY223Z3YtRIWY9XRDWBwQbI9RJBk9pGlUQM1aMUXZoOCc9mgV+r1gEkwcFvlwI2Ri+Bmn
ocOCjrW8oI8Y+0NQ1BXyv2ORqaOTOMPKrgQi4MBAvgTtJkQEid46YtSURecEKnDoOYRpiW4JB7OB
n1A2m8KZDhS0AtUwimfe4fAAvg9TBbPq1orujdDor3iDMX1K9ZT3OLEmsNTU5834Sr6CPhFffowH
zJ/AUOIHysSO4XL2mowMERPHGsIgmLyXrr1XApk4Z2BOEHz5ezUEvxZIKY+WdHZY1hBJw9wQzQKR
xfqdeP2jNc9/A2rcSGk/XDLj6OaKmds8OWuX4fPfMjJvHXEGPQPNwKgTtoTRtiligP7dX1t7QRgJ
Ple69S6UnfHU29a1aZb+ReEjRu7bk2KFOLUNjcnksxF52DWy/Cl89+Y7/Qve+pWLni/kg7gb7x2f
6BIP63Yl+os7RsQsWyWVgku/YGcIS6qmPbdeTQ4SEuuDGgUHAzDUNS5JADGUK1G1XNFEC8asUm2r
0cBN/dl7YMxLSD1I2sd1hHY69xiYuxSez3jP6scYbs2GABpzUxSJvuatOhl2fZ9u0b7gQ2PUheUS
K/5zbnkPEQqQiSBcqm/iXrHS73VWVYCCOtgfE2yHiXFdxoFk6JvnXhOTnG2zM+Jt6TUNgv4UXmMs
H0UD2j/QwQJCgbFHU3obRSFsiW7aWKO1HG2zQoMeeO5W8PMJkyJFXOpLF4gDjSmjFWf+U0ocCq0L
1tbKbjwmQVTV8a6uWkAKHqahgYhi+eYnlvGXYVpGrwBSno5P/fG1+IyofvDMmfYBoSMi08gkWmyg
UMClPObiJpwYk3XaHMBgzat6GfIdptbDlEKf9fYSH43vdojBGaz3PX4CvPx0DaYqd9Ch4pB87Uu7
5OWVwxt7YmYke8sZsEUw8dvDSsRgFMxtx6Tpo0yt+KiZ3ECMnORrTdu+wpd8clmLr/MGbrHfsHzo
++ZMP/HtAlGJFVs0PtbnwfVDajMTX0gWpzXIvL5/Ssx+WLNBUxvMIJiC2nbNqr4LR+qZpBqppHSK
hqWfsUrUw0RWpdVsIM71ezNQHG7j1L7pCQwL54fdPCN41S8sY891qkGQKO8PPeVTUyzmRfdgPx6c
psfB5jlJ+ltZzqGiYpruK8y5is8loIynua4ANfASGAI5C2fTVMoVCRwtMQrsBxo0kE9D3Dx6pD/Y
+ZxvprQomPAPe9YDxDQ09nMdtSdmkgunJikMQc85WnnObzDPD14EUNw8+9Cb7MIXByQSdCNtydZn
yAzY9dH0VSczd/q0fFhLOe/6tnhiIssRoBncqoEBWNI8mRZoq7qAJpFXe5kxIB2lt/aBsKCQl3tM
RYroBcZhTxyFgP+becB/H7+UFvfOlMJ/y8xh2Fh+/6N8EivDSGZvNAJ0qUO6HXQWGj3G9M4qbvR5
66g1J9o0WMqNIEMkdXRYiwGNOMQgqWMSdhDMD9Ve1GawNoLhOvdNSL9rras8G9dLGrHqiJdvn2rt
GOffZt/GW44/p17TibIxMeA8d5nYCVEIKMrOdljUpSGmbG+PbBBsUcXY0PHtrlI0u4esFTIkp/dB
GUO7qyb7zuLscVtHaPpRubLTGFFKOQ3ZLd27YTCtM2dSuUQHv6Ji6QhtihS6lGAVJKPZThVo7jti
UBHATuvWtIM3QzbxJuE5tiauZlt5j7Umwbmybj1r3hVPGgshDbkkxHD761l7Jk1/ccmi4KH2rSts
MGudYIhcaIRqUpXsTkdITMAgJwaR36PsQ782y9XQRrSJ6ORXS7IwPhASISxgxecIAVU49cER1jU3
OywE5ooqzGzzQksPQ6By9+5Uke3cYr3149k8y1L+LTqLOcVEYZKXLELcYBvpKrKR2C7JgexS0gE9
3XTbYdTJrqI2tOGjEAnaAl3cB+1kHkA9wYvyU+JnZmr5ODSLPHvs01qEfpNar2xdT3Fmbd3JXHde
+siTct+haOEiwcGIaprMNU9h3lipACNAPAtjRwvC27XLTYE/8dNytPXsxMXHUC/jowNwHfyr7Xeb
rCLkdt3H93CDYBghhdWY1xAHR6sUp/tNpKSKWJ5Fr0DMU0o8wWM01vOv1qVf7xCEn3xRvDGmRTJj
MgomB1CdpEJ9meM4CoclecrsCccTOeSWsB9MapKx/OCbBchDaeKUyQayasFLuEfGER7Now2L1cbw
ZsYwhbOnwDwvzX0PoI909Cx/wCNEHTl37EWvdZQ/zd1UPzUAKtZBQZfUk4IJjibIyVgaiCc30k+X
55KRD4/5Ml1xq2bZWvcTRtkx/tbytyZai/0LLHkmlSkrzW/HfpioogaHqPF5uZFOv67SVB6LNkDK
ZnZqlTTDBVINNepRZd4WS9DFSevTpItNAdYjVIy1nlRl/fhmM14EhJ/w3y85m38IMA0HGzttS1u6
VC0nkh4fo4hcutQnKWghml4k3/VYvRPkVM4kq8QRCX80rIVpfUZBAz8sGA8L2XVUeuYYEBsYUT9E
Je2deQfyE9YjDMFAxCamLavwpEmOsVhmrGTz4LMQ41Pb1BvR2A/5NP0qbJvhNXIdQkmPqi8341I9
pWPkH+1IByt7kUeyLPi25kieWslmo2qu9cJ+8d/z1eIeUgq05NFu8KEPOi02pQG1wbNcIwyMhqM1
UEzQ8MS/zeUYhIDRbP47Kt9GQ/XryBHJ2jK9k3J6rPDl3nfz79GRN4FRmy2N316kNA4xcn0aCddc
53m9dYHZFFbFSe4VdegL9dZ7Jj2bNWS4I+URwAQ9hivqv07psbIcAoEIxUvMFXCrj54sEUhTEcSz
mR6gknkcAoRnbify5afMkjbsSPfbSvQKL8uYwLx2W/jE3R2jsQqm0T+otpHvNgRMdzW7Q7yLTUtc
hn8vJnInBy+FK46vUuPv+0xhgb9PeoF7nFTuA0nPeBKV2XB5FeLNzpV3myNS2NOO6SJBBPTZk5Rc
yxWWAmJBE9igrngMBqv7zFPPubagOUi7TIlaWvCUnJk84OxdfLYXc6OzckXMEq+rSYoDe8ho43iJ
PHUq8iWrk8h+6Qan2pnD5LEGJkfUm2sUPBjK2JfM7m42nOzHdhccqBGO8VVjdSWBzlDzVjnZXzut
hvFBE8a6M7gYt6ZU7pXkSvkRA23ATjDWDx5u1BWOG+d7mtR5kubwzfw2w96abLEV3wqj3hPvBNOr
SbFopvW5Lyv5yzBn43EZer3tTYkzn9Q5ht8x/ZMoIDdYAHhAJu3mue9XTjM7T9LX5k/hOsbGLCtg
GdhnKQG7ne8WDP7pdIlDc98Dp39DPGCxUY22tiK3FsOm/VXb1cEzLkQDX2aba4ErKP2VwgViEf7o
TMUzaWPvQ8GoeCLKAP0hzofABj6JavgpyoGLpPwDKGrIjb8lqDEQcQ1vcpiic9AOWOgNf+PluLrX
bES8ZhvlmnLbeO0IGhlJkxWK6D6VrtFvdeuRtMP1nDYYsGTCAqIB/mEXZMmKvJhOqTmfDMuP1yyJ
gscqRmBJrJ4vRbJR1Xi/2TrWv8i4fmyrATLmZEhlLDQHPB7ClLXlL2XR2w54pGnqOkI1slTewJ75
a9UuBRm96V6reGBUJ/AfD7Z7YHLvb1A9mDQEuBxfkiofVnNb86I5pVkMWKpLWcz56g8U4f6Kh8fs
92NdkWpTtilTnP8U207Y5Yn9OTjTgECkZo3g2N8DUlmvAGLu3+cuyTLERxcDbMiejebY8PPj2LMT
81ovPhd9Mh5RqYnDkM3+e9MOelM6DRtrbxYwtLziZkjE2Wu7EPNDOwWktPmsL5gck+vcUUfH9xAg
NdP5rHTfliB5tFV+x1ldbLRohpM3dsu2tlS+y0tpn8x6UMQpzsb7sjg/PKx+eTKAkoRfj1EED/9G
Cvf3rGL/1OYEPg1May5M+lxWnbk6k1HnYAFspucq8yK+3kAwdrDNVzFaTRQyqh3Og66rn3SeQdp4
hKvTJZCPi5nvFC+a06YUKfYe6RUrIkn1D0717Nlxtf6YrMZJwEABhEfEHTO1t0a4emFcR97LhM0X
n0Sr9syu0tCL+6cS3NXNdG3z1HDjHyaTbPSew/pUemN7DpSN7sjBp4bJsJgumVGKn6RDttViWfgy
SEvaK6seWe8ZE+5Ir1fZah6j6alMrCaEWVgMm7ybomtil9a2EARBlxlxw0YPTAXoCTMSK7+aim++
ry8WJfWGTtt7G8BuUht66jBmTGsKqLm3Ftdt2CO639nY555ns0gODt4jtlV0PavJXepryRRlT4ge
3sVuGOXKkvHvnEiztTJLhHPZWB+c1M7fkeI1a7snys7wnJ9OqHaNE62+GKbZnkwhk1f2B6MX+jF0
Gk8nVzRaBPsgBapYe3rxgLK/H788TIgvJorLS3XnbMXVBf0a37dpCJguMn9cAjV8tv2c/+mrwItW
rS9ZvEk0PEwcjGT4uHtcl7UrAoKjcB2+J6X+mzizfoju9l2muaSjtOjmnMJNn0CqDCuZA3iG257e
Bnj8rAeyIt2DR6/hzI9ZdLNGjqHO4LY20tI8c2914eIb3ipbGH7NgWsfpO4lBN4459vqJp9XH8Sf
oscKCQwUdRjDklXrtupgJC3G7F62a6zxegsrW5/8sRWUiElC2mPEe867NGyEN92A9A5volHFjZ8E
ob9X7pdD9rLBpkhBIszhW74iFkgZPwIDvCa++5h43budgh8hXNSGIAL2ZUFbvU+06T8ZjM3anTCs
7JrAT7oU6bz8AkvO5hce0KfjR3+nJXdvoDEIqklKcXViVJHEm6UHmbXFAxnTYOzIKl3fo9k2ptdX
54JGgwd6EW9UWkXo5TJcrH5ONFJQJ/slsjymCrq4Qa0EwRUXgDTMkk3CUnkPhHyqU+70wQa6VE/+
rVxPPBnW2N2Sc2f6XFLTwACIzRnnVqZAANnWR5DZ8RX63vgrdiYmhHPT4F3s+uBrwEr9XMRW+zrG
Qx5WTRN8x8px/mZ5PtwmOUfXzpmaccP6K9+zXQhwMsc1cdJpc6+QfD+/tbxsBbOzzn+KZVBvgi0d
QVN3XSGM4QeRdG8pqva1yHLvd6oJ1rl3OZuoJV8sxJ4wnaXZFIy/F6alTl5foR5nJJy2/J5Ru9tR
cNQHprBeFmfAMpi2CuM/hmwT3yKBxQBeYA9d1FLZ+8qShHfJof9b4p3ZYp7mMMFWXHMC8hI8sg32
kJXUVQ+TGwJ770LQKQxLTSR8RA8ZVzraRO0Foyn8CJa+Ay85vLrC6rdpH3jBppyJKVAV08UBJ2p9
HNye49rukERz5fQ/vT80MNkIFDjVNpvPgYn4gVWfDoMYod4SZHfRXGPQJGvvWHtOjduzjQ9zsOiz
PUQpGljtDGzuMCqIsTY+ojqYN6zQ2MN1N9nGDPXpawVXUBir6db4z+Ys46uTpcvL7DrduUvGPFn3
jn1X5JXFbc5tFJxDaZ5Stg5Yq9HlQX9YOJNysa3isTuZw5iAUgFlFETUdQNOJoZsZbPP8rYm53Vy
4lPhMKZnsSxCZHFxWOpqfFcWKWU16Mv7pg/tkzLKH5m6PjkTXvE91WjC1x5chGWxma50hfGTOmBL
t5Duxp2DhnjLqo6qLWf5Q3HkKy5MKh1uIRJF+8QW09oTjntwyv5nNrzbQCDaBxMBNk5t+e5Lyj6J
LGqesvRv2ljFTrcdVytxgt2qcoPmxugj27WcuNuyceo3XOfuw1JLwVRW1s8BiFXab5EZrxhCO1IV
y3T+PYmJWWXH0NF1Iwe7rhepP4W0OtiHoKieFYLNdTYX008t0SSYXmp8MfxNntj9MBleKqgvfSXe
leaQzQFSoC3JB4SmHfWlL92HrIi9UAeC+D0nsu6brckixabJjb3RdWzNqhbtjsEih6s98VAkoNNF
Q+UZy9Fd5v7LFP7yFAvfhW4yGXdNFx9i0NJoWCJ2wtiXepPPIE3MIpo2I9I08IZJz3U5TDYPDXIR
AyO9TZMMhTQauAOUuOiBUt4cGrpwUY2kSpTufBqTlM6qGZcYfmQ1MwDle8f4D+7m2VKMP1fV2Dk3
X7Aa69pZvwqYDK+26rPdsNRsYEldZGww1TmAlXLao1QnXrpuS1Az1JPu3Be0h53eldaScd43wWtb
aPdHRJS2UTPvRJWYm5wfGMZ66k4Ubcj3BRzmlSuYAFH6J+DBHbGJC2YviacsumTCFcvCdz7QJsVn
OozqCTAfaShxeq8ipwJ2qz8FN1I6xa1qFQRgD/ldnFf5k9GTUNEhpZ0XajUvFiSDDg1Jf1E1sSzp
1TldTO+5su/LSxD47Oq72kWGhcadBgkKuczH9CPu3KM5VrSGyk3PDhCAzwHCfjhkvfqDgGuCH0j9
c5gnb35OW1OgFO4ham1whsJrLtE0oQUQ5xynKTNx2aV7pfrqIejV8rspEvXq9LV55RyEPVe5rvll
YoP8JkSs+0LOMUOn99ydZlf0zX3WfmRweHaZLqNnt1+W5BS1yWdX5c6W5YB18QZ3ps7oew2aSJvv
Reb0TyS2ZSg+4eyzrHeuqHmWdV0n5sEWqcFBZ35NUhcvnTXqkfjQknNw4pNb12CUwIjk0OWCQA+n
0bPRRCt+L2h9ELZ26z4VUQZzSHplNW1MzNnMVkxuOodLZAWFI7+C9O/YkbdsS3xG1S9uxuEVaqaW
9zTxu9Brmlp2DWXWdsY2I9r0ZHrIJBGOiOhiFQR+jvQAyX5up048lAlH1jDb5EamlXfBrq/11m7j
7AMCfHaOUArfikZ7jyT3Insj6DlAaFcV5guQlW5c4SpDaVxHy8qgY95I7cWg3bW/6a3WPoKQ7V4j
hDcnfC96ZTeA8xgfZ4i4NEIWiRSTcL+JgSu2lGepMvBnPlrcSbcccI2noLkVz77VXy1HRCc9QvoA
5bCccCQX74CmsO300Hk4C0gSTi3c8DEtJY0oDAWWJr91ChoLaJZ/X9Zb6b41nG4DPSXdViUirIxJ
z0vu2MkaFN8SwpWuYfxEztXshTqUaINPs+JHz8lsbfWC6DrpvGi9eNBR+LXjLq9hQrzEFMkE9Aqx
KjppvdpBbeOTEMVj7DfRWROi8jw3TvFTDUC1VoUxqIvtwFkBfxLpje2X7n3XBEgjWWLjl0SJdC3a
CImM6c8713CcW2ramvmJMkgCH4ezbRc84WZtXP0Yum3XiuIqg758bNopfZdp3G87sDpnQkfUdaRw
OLKnZ85stblYSboxAjpZn8e+oTY0//6mzBzvGoweMfWzFb80VE7vdc3MepZudB7iet6mjev/5MpJ
P22kxX/GktVWjNZm7S6ypDnCIhvkWItWd0rEA2QI7xdBH1z7dpbhgZnJrIQqWVGBpV7yquJiEcxm
mQSTnWU9zQ6MR/YMEqZuHH0aQZrfYulPu7pN1cfiZkVYVt7yFTeyQr1g96dUjN6+K+96KnuJZ4bJ
A4ADwejQULxw4Yj0m1yY6cXxc30earM9zhXec1UuPOJlGj2KCXHNQi5YiF1jQhFP/AWtXf9nBCh1
Gm2dfsOSjDdThuMVzbkTrKlGFEc7VIdss8iUZlpzqnwVrXT4E5aJ/D9gRljHxfjbzAP106rsiepu
ukcz9LC78uob7Xl3ymBvHyJ1Dw4I4O7en6a+0UACHJLfflMNuyQABxV0frVlKNcffUZFa05VVtHc
lJcOd8u67FEvZu4kDyNmlF+U6smfAPHiKz5TmeygdzlHePZQnoKG3cLdehSg2yvil3smJ4WTKYK9
9CY7nD3+RunZPqvAcdrRgFeXycJTM7XLSEOqXfwzLsB6hyBhMWetxUNr6Tc0Gt6z2aRs7XCUxXI0
f3fEv73VptvvJ21KIkNV8mIqSD4o5h0GkxChV02VoCmr44EPVNvTo1d57s9kN3MbllyyO+IK7qDA
6Mghf4/ktKKrQtj4V/gNY4/eTMiPESMmoqZRXNDmBBdwXfhD8qOc0t7LavC3IKIj1i5BuYfjX68d
7hvKZ1RVx4a7kupGF9mhvTdOTErmo9M2w3cUWNFrnDgliVsBi7nJ85uf1l68rZMgQLNIEw8dYzaf
CLFj+GHdx77t1F7/KYvEnGPbCnZ2HOebFA/9ubIRNbKpsr4MtzE+h8KZ92RLj9dFW+l7HY/TR9Vn
+ERaA33GebLgIo7znG7GXpH/FhQSp4AdhF6D+BgPDeCwZqxWSNyrjcNzUq0BfsgvSRF1LrE5HFIG
SvHqn2nWBG1lwLzTUdDui1r2f9MFoQ0CZo7KogJEXtQCVYk56o1lmGiydLRsdDOVMG5aqGsJxvkO
PXZYdyCQkJb/IWWgenDhOun1WIyscHTpUvf5pmSVahf5i2b3mW8yNhDYAUu2wkVv1yx7WfWg2KQs
OhuOzvdzJuxzO947ZQhDRwJ2y33aS/LY25iFiw9v6H3xavaVXIdsqaiPbpQUFx9c/5cLSOfZ6Wc0
pl1WY42API/qKiGxRSJZTGWjzwWYzZWPXgy0DrdI18eKSG3x4eYUkH2bW0cvMJJjpdrudVqSCWsG
kdgxnqAjQb9V6Bn9tE3TObn9U/YDXbftqX23mNlaNiLY1o7nb8mlgtRWI+ZNzVeeUGzg+7ufoUd0
YKxaZ6GZEE3/HccR+lEzwxYh62KZSRzlcvM8q/3F+VBu6EyWbVXPMtRzYdWrfyqUM1NljO4upbDZ
pbDDmNLQzf4TgCVBfzJP9hN6usc0Qjos3DnbmHY67hSdx05jCvr/OBaIK4ef//ZfGNwb0JL/71bn
awdebPjHodetrv/xX/+x6StwY/ofh+7/iAn9z4/6jwHatP1/kSXlmQ6hfRB07wyF/xigTdv9l0/A
lAtyA0ezfSdm/g8DtPMvx8Eh7ONoJyMqcP+nAdq2/2Xjm76bh+EyIEAN/p8M0HcczP/iR+bHgHbg
BUDaN/D+49X+3wkI9cyoEg2Z+9o65k9JtjQVHERaRHLZpVoCa2O56d+kKaND5nsPi1ks2ygpzj3G
Wtixw0Uns/2DfAAJuloIeJt66zZGFj6JLm8eitmfDlhM+qcotcqdLXPnCq3VueYD8Gh7Kc4dyXX3
9AdGX3qON3EQzCf0Ud+5IW93PWJYlM0Hh2m2BdBkczfGPzN2qDVVGepUv34u5vjQpf6nOcgbBYra
W25Xb8aSVSTw6nvmrrxxknzpKv8V0eWtaJ7TtUEaQ1t5JJCbAnNYjiHxPsdbVdjmUJKlv4JsebOa
+BVD6K8qDpA51P6Bavl3YnqIpvO/OqoadpI8tpA1sXtusSf1VOpW985oPQHiX5sfRZN94Yh46WYb
5VcgVobFX45I8SGyxdHQnthIzmwEOMkp0V2Ft87yMXa1RmimPmA9DBA7ox9q+F68utTELTNNxhsW
XvKRiuhFu3cgv1DI+SQfFszYvxE6+rAPjDejaOfdPFCZmmwTN17ML6Od/niig5Bl8L4Nhl3XyGJR
H3mjH7ZO+dhhdlrNPfIvo6iSnxgayV2Mq/c0odEvwLjRB4GOyVYbg37Mhzx5xHxNcHMlwhrC3Aqg
K1AqoLrUoLF9DPqlPRC6odBRcEKbUIvWqeLv9xaj/nKdCvppzRWgiH5Bo8k+sFkY87uG+iHi/BZ4
guaQN+2hN6XdT/6WIvmrZPyXKZ21HiQC2Xnyw6zmI4o9NP6q1dHBmMDRq0FMGy4Tte4Dcr/isX7y
Mmw3HdLS/by0cqXRyXHV2s1xZhEYci/gAhkGDDpqXiXQO8PKGlA0W/Pb4Cd3YJrwVwMi6UMKuO+I
EiXblp2S7/mM0ThOuMBY8O4WY3yLSBBfe92QINXzbp2NiCOOHIkB0H0QLO0oduzmuxSAWmufSKm4
tm8JM2qm3CaJCenPmE5vaIiNfcYa5q7WnV4LjVSr77mKYg0ZjnSqF/e/03Yeu5Er7ZZ9l57zgiYY
JIHuHqQ3SkmpTJnShJBKVTRBH/RP34vnv23u4ALdg54c4KCclCIjPrP32rK3t11msCeQ/C1VUj4X
jXNVSY3sbBz4KQrK+g2TeqxWEbaLOv025uoGNhNhTcpnoCqNxWf5zItKY7e03KvBbp9oTtLrUyIb
Bkw95tBfegmpN4GkPM9UxWHKm0SVhv2y4GHXLU+nO7p7sYTPpyWPLmkSWEWNAQVt7h+DAj6jUdKP
OF5ynVOJXIPfiXDpA/xKhj4FgZVTuoeyLW9Qbo0DgR2ftZ7fqFbha5r2W9jynEyLwQa/M4v5tnjI
GoSv4PySfZUUPHaC4U+lCfOwEl9j7VbeFv5DeK9azhdgs5j5fXebGc2W0SjpvGZ3iXxMv+y9194U
0KFXz2XP82QG3mM98z2ZA/96HNPpYslAfMIugQ0duqvSTf8aVXepMzQ2jh1BXxztfo29mk13YyTr
XNbh5z/nX6lzuSLlwyPJAuJlY/IUZeH8xnWNogku69blh4QacbFhUzujjcd2BbSGAXW2cGDF1TQW
2bgvS3yvgEz8mb7MpLRFbOIYW9MwEZ3WGZa4BcdTojjiiYK4iFdnmZOWFr8elW12nFufWg/hwoq1
+gcKuw8j1yjKmQaycKj9DVy5m8f+hs2H0C9q+UHmLpJqE+KMkeQ+6mDSrSRPT4EeKOy5BUy+mJVX
NB9dzE1RhV8MeP7m7tAcSzYOnJsIZP/5u8mpQBs1u8e+8+6hmiM0zSapVrP6nli8bnTJmFlHcNaH
jEiMeAA72uLnL2LicpL0Lzpjbz0jYTwhcLnUFrx1xv4spohIXZdx9kCOywMSVwSWgfMY6OHihEz1
5oZrCSfsZyGaj4ZguxO4egsO5PxWaTKYqp4H0Xb9ae0M4CjXhZRBswMjmNa7lE0mEqJ0blAOKZ41
c4LF1+NdGXv/0amcaz/w3uH1uQV58YnC65XFccdZwLNA2Y0YAVU6ulhG3dbAUeTOSmxUJh9ZP2aH
bC7aG/mp3tZGJLTGCLo1ba6DsdMfWT2o02ClP5WVwVbuCA0cOmNaD9KG8sow+BDZYmQ/6lt3kCnE
KQ6Ou25ncSV1GTZ9ZgRHzyfCqi9YSbOo3owkA8GFZSCUYaweDJ4Xtmt/5764gYN9Hl0ifPmy1lO0
GGvd5JtaXK8ju3hIIUiAV3jsWXyAV8Con8DBAIvLD7SNmo98zgLsWXwSrW/8wSWkNlnkHYsg++Q5
+ChGHmpmW/cgD36HRvxjUtZvbTR6D1BomfBPc/gSjsVzhrMNAsdHqNHcIbZnKFiwgnG1w6UsjT/c
NHpBJP9dRDFILpAXZnn+aRnhCVdGhiU/+gEfy0dfIjByK3ABSWEbq2HUH+NAmnkS8TUyltn2UxgQ
hg1IkdiWkyL3d1uOeXo11KKMt6IzECTjTvelto0ghshFSJGN0d+JbAHiBn9UxylTlTH+pwoZ4VQt
QdIgZolD4q4bkjhAaMWwQpizva1dUkqcmh8sFxb04WgQm5y0qU1mpH+DhLcNTZ67tgbuwETyzhCm
990ze88hAKKFMu6dy1HedQEqEXf5QKCnkh7Bs29ViWJJh0QbBdaqmHx/ZUoyi4dm+QTjvtz0bYS5
0WbDw+jVDadL01viDfM6R0TLoQvegqEbOOBv1+EWaI3sGQWI2JimtW4cvvUgXcTsxvgGIRXGi+Lf
rwqb40iF91iY1zZB8h7MTbX1XV6MufacPYHh1WPUEiELHjZ+Qg5Pl81Jue70+Eb2ZvjVIGldzZn+
WOo7HCsaQQhueUbGaksKI8uvgqKmsjly7KQOdh480A2pRKhHzHCxO4KLRgv8oHNAUxNA+bQvP3Po
2Zhi3T3AUwhZkEwSpXn8OK6U4vQ3DY+AmYjK0QmLEn+pbC5m6Tm7qW5sPPCB3i+Z0VgU+M8/23IP
m8OKrYi3Ba/RgwxmydO75tVMvZ0TQcRIPN6alg9TFuEE8KV67ge+vsnM8A2zdUP/SrBkrjkjk5iP
23SS7wZo6joD9Ue1jFKpROuC/pTjDKvWAiSNb70BaQTRFHkqLCrX9nK/oCf8KYnZjoZgWvdLiQ1N
XF7olSv2L7A74wJiSzjmAy4T/05zSDktYcAC/zlGTcXivN/P32FD0EXqTMZ3ZHKZiSqvV9rgRQf2
h4x/OQwTEfuwoe1THrt/WxDA0IfEtKboeesrrOIDGxqcWY7aJr3i2nUxW/YtTzDLPGaUBffbcrBE
Az//eoyYNk3efdbUyzTYeHsTKTYsxEoMpNxEoN74GJUEvk17+69cgv8PZK7/lDK6/Fu/abqbBFW1
/u//9d//7YXY+R/+Z/sPvfPa/Wmmlz8aa9X/BFMtv/P/9hf/nQF6nyoYoL/LrmiXvy1Kyv8I2HLB
aP3nreqFABbE+SDn/vzzNf2rv+WP/HtLagEPdWwbIhIvMWw/esJ/taS+92+eIEqFXwWHtZD3/ldL
6tr/hnQXJp0l6Ud9D6QjA+M2/m//RVj/tpBGbd+lJYVjI7z/l47UtqwlpOh/I7IWLpYJIwsAnnT5
Kv5py/9PKF/Im2BbppdfYhHba6p6pNnrsYHZsa5NxbWuEVIkiJgroCzdG2NJ7L+4fuNyXGmfocdr
WgaD+UfGAEOeJHZ4Xkw5Dd92beXelwrCkrI6zYX8ovodsKvVTo/8PtLzfNLFVNHYpKCvd0RuIB+0
G6aLRpuFe5aLJiu9KW6RXVRVY1nPk3KgAylnxrE69kZyz7TrrFOXIRAzKYRPzxJ/R/5gBCJ76dte
mkcvnjFWRIXS1xZs9Rs48NQ4TYGblu8Ixpd1NYxpfYBRDIJgq4ycXOyOgFjHWhF8lCcXK2rcg5TM
vHfhiPlzKRglbVszdml0m7UglWc1tLX/g/XZf7BTBILrIXM6AmF69kxZGA/5NlyY6ujnmXITR5B3
5RlJBPkZ1FzmpA7zwODgTOcNJwbyb95+5PjHvccoDpL4aDcY7A+RVdn6RwWIAY4oGXLO5W7IPqO5
AvqsEmN4skonMQG4sm58nT0EYjnLCyodv5p+S4GxuXP1uLdgaKPySm1xH8wWfR26FgN8E16POo6A
VrDUqBKWlqMqYHOGg4EPwg0j40+SVFC18b8VjOtVy0Q9ygFB09UNizJUJhhueCgabhAY5TN3EpPN
Ve5AhHyQ/ZByNo9gm81tpd0J6IeasJuHKMxkinRgbvqGxdBchptR85Vec0dW4UmgE+w3qraNg4fZ
busMpffCk2zMO5VFdXu3vRF5/3YCRdLdcuhM077zPfJKVjiByubZ9ZGIPLYu4hoeFtp76DWxAxvX
gjies0HmS9YDEGo/J8u+JhHNXbM4CtAJCmn7Bz+WcWAeQtH5/g/bESWOQ4ANErIp7HnCiIYJq6+V
WmG3kwZVBF72qR1e8tZvH2Y0DOIXao3OeUc2oWIuSjbJ9q5H9FzLlWPRWKCzVbbzKgYqdEJ/W9hp
QehBzsKzD4YzGg10EJ6VO4j1FJaCYVsyz64rukxr/BROjIVzhhDa3fA4mhRILIf0NpBRiJalF/RH
tFOjdwjCZFGajWJxg1A+kAlhojs5II5ENNiPaR+pFfkkhvXR+F0Bi7NDAlWvLb7zaTOyUQ74kduZ
SC+m15DBuUWzhxhyY0urik/STAeA5dzPAkw9EzoIYqQ7VoReQ6HqtHA2Qo4cBbjNoDm8B73JmJnO
WSXTHy8eS/e79cTQcEaUCDEtZAbE9+AQqHu3XXRJlftWEdAU+ADRAl/Ni+8y9C6xb3mGT+4BaVR4
TYDrtKeks/E4nTrDk0v2Vzbm7o2cWopElhuN81mR/oehP9Ctvwbt6sh7mFvgyGuSL7CK5kGfvWJN
YhURFA75CWjF45ZWsKV2JubYZ9vEyo3K3JwbEowFXr/AVrCf4okcihNKRy94Rpmg+exTv/qJRu1v
zZYoJYheMbLcrkohjOpiVtDqmaXfc6OgntRFkha7JDFpQSePcceH9EsWM2AdGobME4q1j4HqvNyo
3mTPNoTV9CETg668HhOzvtclIhfyAxw8nGxfxQctGt7R0RqPQsVBcw5V3j3oUaeXydFqfhgw/hDV
Vg/L0CKJ3D1xh1arVsxXYbsHiBBfqKrKjzqK5kenTAokYTXedOQ7TzpgbMvrr8wnkTOaY0GLkop8
11GuWT+xUa0qAl7KxPgVzUb7S+HWOzJmd4IVkDjPAVfFVtPMFWnrJX92ZU5+uqEyhPI0WP0RC0HP
lqMKn+qZrKeVzvvoDZJ9tFE6s+SB1J96m4yzug7WkP9RLKc/wEo43Sp3xcQczyhH99jNzRiRAYUA
4EmDAqjWIl78JNM0ACfJu8a9CPgo39DqzQ81hrlL5VxHFzsZ1XSzjS6/SCvSqDPrCeYCamX8T5kw
p0uoOwVyWyXQ0Y4+FuXipKrQkJfQMLvySbI2uZUoILIjchSTv8p1Xibil3ehDTOii1UzbtGo5cV+
KvPFvsFs+Jmh6F0phk44vr27SWEPcSjMTR6/OEKIkLq2O4BUMvQrEAd2gRIxdPs+0cK+RW7fdFu+
B/AHAQL5dRSJ6lJXBLLnxVQfB/iETxFbyQ0iWDA+EVzbsc2MU5Z00UNNkPapFH15rkXRhDcheuM8
IYGzULXwgSz75mFd5312HEKLslQbrLuIGnbnM1Q+45eJufih60TwjPNPnnTW+hcS7qdTo7JiFWuS
ZnOLZ9JvPYTjcL2as69NVKm11q/91JGq10zGxZ8Xa8Pg2mcp2psWjc1DZgPFZ8JjbSaQWHBZuMS2
iHZNnuWoWQ12nvzgWzgkKXsYcNrq2ng6vZGNYh7KKm2PwjFAkDCFRINlhv4Hup3sl40oawtcnWcH
OtEpRNH/C+4bkdeQVh7tMZvO4dAvo54hO4qMC2TwouTke8bCYLQE6iEbHrrpARDeTElDIErSey8S
vcUCWIAbNnizXGlmL7vQ6zg3Fl/Pl0h9hBsCFT+D38ZgLkpW1jbMzOBmknT0ZI70OPXo+Ge0wvWh
K6Z0n7czZrnFzcFgXe6UlwYQcDIey862vvDqcxjgObyFrDEWlJUKPmyGxyvudOvRs9l3MxNG7N3O
yOlKJ3gM69j/iuT0B1klvIiw9a4teef7zkoI6stt6xB7ZnBtzEC9hAlpx7NYGuOe8ftT75C4kyWL
p6bInutEoA2n1NzggEoWC2+4qiwyabvCCw7sHIozh7GxcSJAkH2J3GVi7LGC7zyh0Hcx/2NJ9LEl
I3IcvR7rMYiztTI1e1mRe9ipljhshSUv4LHkuGzWfEzqWRRWta1yF8drKcR7ROjb8oEyVdFdXa9N
27qX5fw4jSLjtUF4vCkLsnNkQEnadvM+taps49TiFyb433E4mftIOuEOUlB60BA1V3XTWdhMo99t
36Z3v7H6XcK1ekjzNOO8nbDWoTZfEztzytrEfKgwSneBkz9P85AcSURc7Pjpo+fk7aE2HA/FcVjt
tTeUD6Jb0jkJkUlWVl1HyTPPBNoKN3ECciwx0jrPJTTZR9GF0R82VOmnQ6T8i5d79VYztz30Mp4e
GAzD23G5LUYOOx+IKXuE/KeYreatFlm9N10R8OGbzwULH77jUd98OzHWBSfNpmWgK/HbHcwQ0pDK
s2KTz4NHzGeQfzqzM0iM02E3sPQXKWoaPPursRXtlQl5/OCE0j2XLJJ2XNbRLm1mWKh11qBQj2O8
hlXcBGd2pjOjKTbnQyEZqpfpM0BEk9uLWJODM4aUgboW0zmvOtZfLbkZRECivUh5Ytf4BajDEf47
j23LQrofE2zTpQfMcIj/QnJr97Njce8g83RvbaoZ6uLEML46YVpntFrdY+OUXsnMnTw67td57UlV
/oZrBDbNB9+RgVV65bGGOw/+lYoUHTqb62CDeyKkHUJ9CZfdfgRLq7fzCM2iBZt1KV1qN5dyCIOP
iP6APaORV8GSmWxL+Gx0Lfu4WsgasqcqRDCwbCz41biLd0Oc+GddqeS91wMx1GEQ7krpFGg+rEOD
6BJTldDwyIxwF0SkphjaSUnoAaqz0e0Q0oHQWKwMW7qfUV+T9WWr7jwJzpix7+1ffmb3R1MX3B2y
yDeR7RV/49Z8JLJs2kkulkteACCMvWY626LLd36tx7M110+tsKyXyu3Sg8iUd2R27X/IWL+iU/N3
hPiQ7BVnMVo430T+aTBRpPQ6Rg60OtMMkL0GcCalEYpbjKtqH+A2uFmi/uhU7q5mm8q+01hcjLzj
wBmLlPexKTYah/aKXqt5iaI0O7g1iB5EfjQLWaof6zr3+ZCGEFc/YXDrYQwWYoc0t3YE4U9X+eJ2
y8ePbmg/CW3IzkjMJW7UXPKSF79IrYmpCme84VmJmdZ3BiBazuixt3PmCt9Y7z+0Y26d4yR5aXsL
s2tVhvJoKR5iO7Vvis3nvUgQbrA4Uh8cv5+F54IDSvIRgSW1DaF14DmaYS1bn3Qgqb94wKaDSXW4
RV5UvkwAETdlxmfdMAyDHRiqZyvIUb71RX4RXSw2FAMNVMTqJjzXRy4uUMW0eb82m6X/xWz4lyyu
BRg3xuRIeXptToUAqaVRg0D1efGQWfTUwyso3Gg5ItCo5yLLjAMh3DMruHHa6qlyaTlsJBN4eMLH
gcVttrbyNCSkwe1O6JABjjQzA+sMSy3JUgsd2m2jL9Mbq4tfDepYaNBUThbUN7p8aw0S6Z/Heshp
jchEHOPp6qRVdIXKaNxaYCcQpYLg3Jo64zc7y0KJs5T5V/OKYDn4CpjiXQHKUASIgRY5mHPGkZNr
/GqNXO3SDMqiNtv4Vnl4xMY8625CT7+1CEBl2MT1Mkqoy25VJjLfuNGAJqxqTAVzoVRXftP4wnTU
O3C4pscZR+IrzW7/a/JxzMGwc89KVM6WGLT8CY1HikaNIoTUHcYCZp7vdTF2j+D4y7OTju+CvuCd
tMD40ycXAuGTBZcQ7cu654ph/Kez0+ywEyjL7l5a7dVqlGCBkY7nwBzrLyX7+cQ10x0ssxK/iMCC
gpsE1VOEMOmt4mV5hxoFbDdoqOriuOvOFAdvdWlZW8a+GU4Pjl24if2XjCkIfJCmESiqS++Jfl9O
kkE6+WyHAoUj6fGxOjmeN22n3L1ipRc7HF5qN+b2tIvIf9xpp5QfdCjjZewtCetXO82+5Rw+VXBg
L23c3OcAQN3sMh4tIuBdyZiW66CNz6NER9SGGAQ60tfWQwntI8xCzPaRE26CwiJ9VIfb2JtfK5YK
WwKDbU4pxglJ05IiGQ1/ZvLkaCUIm1hQif7RqRA3VSJgiYo4ExlD+4zXyNp7tujfQETmW+xlXCqk
wm/SEPUkvth6H+ZFeS8DeU2d1lrHhR0d7UWsGzdgU0mRzIlHtgPwzSFudItRfTnQ1xum2T033oJx
SVm90KJNMJJiq5FIAKO6Ofrw0/cTey2vdJdXtuI1tswvUK7RAeMeVG9+EtCgennA+NEcZk85m6wW
/qGL4Qlxn3fnctTTdQ5YwIa+as41cab70XIaCo3YBWJbFKecRdHKdaqawtO+uxVwysDsTokFx1OX
ZndHU8o2bUgMBro6fzHNsdv4KiamL6rF56Bws+FwqTdJERpn1AywyX1TJgdMLBEZ0WG/b7zqp5kt
lNXs1raWW3lsJ7TzR3m4KvC5qBAJigxOGVmg7aIxKTYlhpQtQ0vYcbyLZzHrgWqzEx9EZFZf2QyI
euczadwwt9F7QlLq56ap0keO3R46lqdgd3FaRgcPsCwaE1N+m94MiHo0QKK7hER74NI2Mhng9yI6
7E8mRfSaCLV0Y07wPmldi1Nm6g5ScVPBMh/kMwnC1h5rZYNF3w3fuJIJpXek+kodgLvhPCCGQJZM
LV+mZ9MfrUNvAhk0EkCpNY4MEsa7GMFB1dIwguV/iCEynEEGmnumWRZg7NlYFoCXaoKZWbQyfAoQ
X66ANhdIrKNs/uNKZSbrJOTzRbchNnUX/WKWApBqJtUzs5jYrao2yJ8TAFpsjAgYxwvVTBvpuF9N
XEHTGIJkV4+sz8HYAjG3kAqQVlYXHxNG1YuJW/xgN5jk+rRun92xSC7TVPCmjgVsimIqdkBkBHWz
239OIp6ClVV6Pt59f3oavdl+Zz0B+NaOy7tIaBPZuWfNJfMCeJFIh5/qyZn2XCA2O68+/wF6AoWm
zXNnw+5f/Sp8Y3xB3UPEuj0/5OM8HOGLjCWiCbvbe3nkw+OaKmAcCWmftPcXll8+2bmg2Mk/HrYS
80fDPIc05RV0InKbHMO4MjNlDobH8orHLbnFPTMfps7u3gTN+NjGBfsZsiFn8L0AGkcdmdehmduz
gdPgJe7m8SFQEv6GhwVoqD1u56AXlD8RBIEWkNVuCXFaS/r23Vihac1lGbJHS+Vn047tRqdeQ2gq
nNyOxTA3n41biQWSRbpf1ofICaxur/x2eLUSxe0ROY6BZtIHg9F0cXiVBq260cYzBL1gGXMqN8Dm
oR3D/ykNzr9ltstsgoGOPCK+F/FmCJm6kk0JrsExHbSQruVu5cjVxRh+rA/aH5MRcgxjOD81s70d
0dbOdk6AZRpHNEdxs7XzLpl3k9frb5nLpX5G0PtlsOq5IzzEN8hNM7xiOgW6D5N4LyeigmrLpPJz
KzzdohmpomvJ8CccXZNKIa/SdVRPX0OU2bBGqTdtknc3Gs/Jze+Qj+ZIgv5ASup/zGTxqU2e9Rkl
rbG8Nf1VyCp46HmJLRr3BXctY/cNJVK8ToG9Ppm1118AtkRHKQ3G451gYIwUgpQALJ/7tIubHe6T
ZlWU+upnpYfPgW5S4W9eOZI9mAztTwytSAQSio6eZIl33ZPDkGg8BDmBzOu2nh+UMOlPnAS5Z+X8
qDQdDpS2f/ykezBSUJdMjX77TfeIFVJlqMsb65m4PLFKpVWzRB3AX6cKJhBzNyCjbN2UnJud5Hlc
URdAZyE9jaVnxmjBfxMjB/rI5UrNUl1FUp6QxnJRQDKyKxSnFK/3XhabYhq/o8jAuYIRFbKY+yvH
UR7FSjGs8C0qkLTa2cLOnyaL8NeBXfWNMqJeGBHMJCanvRk6CGNYTj57dbxOl8FIo50Ba/MUSEVf
hTH/b5tZ2fucIrpzOTSlw1g87hjqQH1LkGslCW1/4TTeanKtL4iMxY7G3N1zbN8AzxAKgWppwzDt
Mrc1daCpTbg+Wl2THruZmlqfJ9n8aIpofKtjuC+NKeUyMI/XEhU2a/M5eW6GuCKkzA0vEs/YtrbE
CzP01zqyrF1lGK8u9BpYNvWFTfe84X1KNkEy+s8GbEJ4ieMjYxufJ41edOz6i/J09rslgptSsxrB
/jJRcKOCNigEpldFdKQ2XJaVGId+245Z/uKnyv8kmY7CCqDrtihLfRzVqPFtLFDH0Ia4BGbQOzq6
QO3RyPM8KX00m3rYCZq9QziXuJBzLCWsTIJnSbbCWXp5iBVNeU+FCzCdCku/mG5nAIxOh5dS8FIO
M1nesYjat5Bc1RWtUPY+ABgC7a6QtucWARGDm6O5DxNwV6vE4CWubVsfzClPV2MVDvu00liwuwhk
ShKLT99iwFpOLv9gS6JqbRXGt2YkcMXS32yGnAe4CxijlWalnyORz7DJp/Tih+5wjyxYGJ2JbU+D
fGOKNklnZ8wk+HKex4eoDtLnwQegnreAa1Pa4zuLKKBiDOxOLbIwItnJj2SB5h6hMqeXsFQPg9TR
fvSZSBNIka8tMw8fmmyYT11PMUloW/Jn9r2/LG+QnWUhgk42TWDDrShA+2ekL2MZc66lhMAayRC+
5lPBpBaHFD+DOGvX1twMd4+YcxzBhhsAknZaeomeN6FfYK6IBTmPQ+Fe8HCj/SFhFhFEPqckCYzW
wiAF/LkSKfZNxzealc2y5sISjKELKYGPmXJtEE+AkrCc619e65RXLpIIO7KPcNPnVtmSNVSczB7x
nNT4qkzH53CQAGyX3DESAorqUjSaWZzZPSK4uYXEjz+7gMzODCRCj8lZmx8UqphH5roxLqkuubdk
BO6azAMfJo0EHJpfg93umK6vnCK5J31768IsfwLK3D7yjVAfaSuk1s5QGxDhzXQzn7KSW38q97AU
iT5vs/KCMc8lYTGng2dPdfH7vHgOWl982bHBxJORBzROAV6vbyHBesXQH3ASeA9sXXIqwA7Uiwri
b2Pqvgq1hFcDb2reGEyBLgocGT+1Muk3rq37U0VGPdqTCjimIl/9gI8cV+lcBZvZtJ1NYyM6yRaw
b2YN6bVBiaZWEZXQwa/ta1lZw2/kQcPjBC6G6VnzEdg0IyvTrWvG7vqbmPvhSHs3MYykSPKC7FpL
9r6VC/3Vpdqfldc/86hn3ZpmdUKuBIJywFfbL8ObpiH+bTunwwwEp8htA52HE1bVlaVy/oJuk/o/
UMK509hL8VDkpXyfUo/UmPXCiC3XmmvTAsg5Il1DCNW2v/MWQQ8TlIEdjO+mXr+bvaB1P4q6K9jJ
wqatD2mS4YyMRGPprdsl9m8rVwFL2tYO+2fRW9SFcWi/NKCBm02Xe0O0G0trqHaj248LctWF784q
Y0h3dgaGKBps50W3KHN22mjL15Jc7JlJJfjvESUgRuekIC5BRieYAyI6JnUB5idGv4zrM479z07g
KVqxW+f/i27ggQGlDg7bqd+7NnJB4xn+ielYd+XIZL5g+Tb23Nyux7VZZzfyd+PfnhtcoVl53wBv
SvBxwFibwn/Gi8wcskBottHsOl6SXOKXR/wzPVjlXLELtzSWB9suNAxNlh1V1ojuwc3C8k9ZiOFq
gjyTu56ObTgaoedeGxWJjwSjp3ns0gr0Og2sYugzwNuSmY/mZQ7K/lEMfTyfyCWug7sSfsNUB3+1
++UIQ4Ea7EKttyKAhkpoBGsFzl/a12x0+BCRMjPZka1Q1aOOW4OJVApR0SPAXaIlFGb/Gge6MY5Z
K6L4d2sIUl0ygNort8yx8yS6/Gv3kUgPUvC5zo7dP/WIRvcqpDQ7WL0ufk1cXjupVEoX3bqkGJdF
miAM6JKSlXvSMzmFuZ5IwwWtNNjn1jCbjYoHZn6Z/SMGDvTlSHSbYNjR9wFQhBz96NIqHMd26L4p
edV6dgB3+2xHNsCtWxRYsaDpVjA32e7ty3kwD0Ut5ktJiheIT5Gvzd6Bs8lFcMNK3NhrZAXylcgi
cVUU1b9NOQv4S4P/btYIXgNw3uRIKza5IEPjh86W+aliX/27dKt2N6UF8BzZAf+eala1rN4JiWbB
VsMFDNBmRTWTX8StjIA8dI8/va7zQw/c4g4s/Z34Fw5Tpz4BJUIjp3Nd39uxqhbh4/iXqSdaU72U
V4Nt/yrL8SuqdHlOJBlJRuq2xxg94DOAI+Y8gHT0Nye0uVYxxaadoiuzm0GezLD393XBKzv0VL3E
ITAjImMZQ/9oH2JDlpc6wpO1MsbJwsTQFhtpIVuwqQwuCW/lMfes92yM7c9a2tZ3Knl+FJro+9hP
8jFoRHCoAnYpWC8kmLEpPHhzqu6e6ucju5kbZTeUQbDwwx5NAj/iZPYvwiDGftX1E9jlxPEPPP3e
DZGR+SojVpJ+2cn3slhimpPCKTcd4sUYpTAahqQuYfGlnvmIagZpNDvadx8t9T1q4vFi2mO/QfZQ
XhzpvHIi2fe2LuJTl7OfXU8tPautao+doUPkAIpBYqztdkCwwXh6Rub/qoLuZA6edzPIMFhP/fwS
1ubPOEU41NqEoYPFtPVUmHNHi+YGrBfBfLtI4zYzIwpia6ICVQiDuJqtGzJ18wykqNhgSvEPGmbI
UWUu0tbSqaFNc3iBpszLNzWE8w426u85sjkyOByJqeglGODWKtdSMKqZPAdO9dhjR6a0WV46lT3W
JWIAifv3aEbkwNGBUexHgwNzoonjS2PV9pbB0nfjRNiWkcfAMvOxKMMXYLk7CdY6uasPvF72gVU1
IuqliEfyVz919uy/TH4YbONKXyMhkeuDuHiLMfP+bcvR8gFB981P0I/2BTZ7+T3Ws3MDGDPAsgis
e1+0/V90CuPfOii9AwZue1nxvQBOrc+VGY4Phs1rhgr3BYHic+p17msShFtuBRJvbSc7Qlr8jso4
Wvt2XZ0TvgYCho0GKI9f1BuIqEzeDGfhhcz2C9a35nnMxt+Tir96/PXmOrMxUc7E0Eohy13v6PqZ
uWU/7KAVEDyjrYfIn1n6ikqG52Acu2pVi9LZLVNYlJusWBPuz0NjFz6gR0+zDR7ZBYyElXsm5Bz0
VGV8VlH64ePxt1CGpmC/gFatTaHcO4/GxL0tVLDypTyoiBOj7mu+pH72Hjr0Ywz9XHsHrwcySO6C
DjLB86363FkEiYFCOUpXfsFL6TzXOdzyVjebyTGHL556YzNTod3SslfbNkBxEgMnIPMiHMgLofyw
ulZ8jewMDtIBFs0CCL6Kx8r8FhkqvrEqGu4uM/pjosPppWlhzcpapShnRJlC1UOQ/F6ySjikWfBh
ki908sJAnPGeEeSmovgP1TLz2BgEE4bexXmFO3Zw458SVyXAxCRHNu33AuyHQmJv8c6CVRTqaTSi
WT+gwpE79IST2mnUmUCcMBwZ7FmJRuxYV+m5vvG0hL/atvwf1J1Zb9xI2qX/yqDvWWBw58U3F7kr
tVm77RtCLkvcySAZXH/9PCHpq7azamz0AAPMAI0uuMpSMslgLO97znMMvpxK7Ou29xTlPNxh7BZt
7JI9zeNDuFj+mSBFYpUbjncwPGCm0s7UhQd2J32EK5sczSUuNn7Quvtcxt22Cy330laqvazE4MLe
pt0yb9LGrMQx9/NE24DkSLxLlkNwoeJE/2czWKYxHZcG5caODkl18Dz4r4WVEWAjIIwMO7Xgr/yS
mVSzE+asKR33qkqFei2D3vNWkUDdtMKo0WQ3APwsdel1jXtPduPibZxk6QVPiUON+QiGOgpuhE9S
yYXhsSgeEpq7IMLCEv49VBMVkvsG2tNF+22nbnDZ56iOzp3SBm5jGwXG+DZPSvVNzZZjXKMlK+Ib
WrnjuFWN46g/Z5iNBFqhfTPKz4vRwF9eiSCsEDxR48xMTS0FWJg8h9IU+WtijEa0pelLH7YgDooc
He/Yuw0IjllS1nAGiD8esO0rFNcLOR0ZAXQUl++oxyzDWiAtPMcEM1+ZvPOHJOja5GyOwGoDJkY9
M4USLnNT+pBMofpDBQo3velEd8qyDpU3UlNEh+OK/CKjVf5KLQlAmjfbz67hInn2YsvLN5Bephcq
FPP3RY7iqMzQex6ErfzjWBK186meOWztKmPInONUN4y5uXOt7zJNjLWsQ3OLsyagZRPhYECqBtIU
c8j86iUclybHiZiuZ+zyqw6eX7BFRAOQuLEaxIo9AAgNIKnTl3qh/XSWqwp5Ss769mqb1nJmsBs5
hI7i74ZAu4o9fFq9sIcTwq+N5VvhtA98znw7z/dgZwSgDMih4iwbJQe3qNrh2imMTsPqhlRYu4la
L0xhLP6F+4QheAEZ5ShX5t9RgiaU2OiCevPwhK0JMwllWrSc7TX7xYxdoltYJgjBKbTU1mlmI/+m
VNn1B86SMBJ2QaD6Wwdvnk12Y2e6+MNQjcQ0AJI+QiO3xeJW7+d4Kp781uqCjZJgXDa+H41XFLjH
zuDTSznfJnar1l4Uf6WtMHyp6sXPoFzgqNbQU0/MG3zytJ239eyU8RNTZZE/dR1HMdN0uuIQTjPE
KMUhklSMgaQ7NtkEZSHaKOqYFdQAZI2PPyAb7Tobiza/R1FkazOYjAbj07+0Lvn/gjz7Wr5Ud6p9
eVGXz/LtA/7SZL9/3l9//H9Doh0inf7fK7T3fJHq1Desf+RdoU0i2h+OoPwWBri8fFKO+U/vEm3D
t/7wMV2KwBOub9FQx1D8YRsO7D9cdiu0GwLT9TzH5D99iLTd8A8/4HgVhJ4TODby7f9Wp3/EFnPX
0LnHL/XHn/9H1ZefkM6p7r/+pT3B/xZouxBcvZDBwu9Bs2DBHPzZM1x7ag5NN8ODNfVNb236YKIw
xGuY+oCVupg69MVcphBJqeYw5Z6Npe01jxH1Ann1w237h0sR+rN+vhafLGXBZZiC+p51ci2+C8ch
dHxx2WBjRa9W2Gaijq0CnP+gSl96l3aObSSloMVOqNjHczNkT2kxBfc42JBWhKrM6zMjCI15Hw5s
mm9wQ6TL2a+v82+3LLAdy+OBOg5MHzfQee8/BM0Pk+lT87aLS1oIdKdFyDJ2iWzAHp/AL6QEu2Jq
zvZja1FHofepubVdG9RP//llgPnkyVHk54ad3C17RotJ5Ym+LZWziu3rMCQ7yyZ+c2XTpPB3KBYm
r91QcZXheWYOhTrGaqqDb7++jpOsdtdyQHCHAfSWwESiZZsn9yMCcGo5NJ/IneAkJ44EFVMO8hQ6
d/Mcqfdi3UOoHMlOYCYFWl0luTzLtJCFahkJdv/55QSMI3SPuOcQf58EgU+hG0djZsOZK5Gm3JDD
S7QLiuaEsiKE3g5VUkwQSTyR2ugDodm4aJixy4JyoKdfd/hpDr+5pJMRYwcet8ZjD+oKj2Oyr7PL
fxgxkZWN+WgXFDc48l5zchvEFh1cVp4t5SQYyFMy3HhyaSF60Ilce2HW39CdpNSYBP7yhWJt5L3g
YvQuLUKOyd/zIE+sWdHJGEpGaU/rQfjIg23dUPnPxpm+eEEvDJyAyyyEa+Tnixdz45DB27Xwpvpg
uMnHieLXGoyJvXcXEAGPy4wu4JqyT1q/jgOgBWrWgfvym3uoH9sPk4O+DBZ502Q+tIIAp/XPl+Eo
B8HwEjc7uHHpccptcUOXyQrAEA9NjF4yhlyyLTA9y4sCcG587oK6gvmGCGzalw2yoVdUG91Yb35z
ZdhlTq/MRWvDDI7cjcb2yYBLQlhCVujhciUuAnlDNyJyi9nB9izfiSw5hanZ3hcNmFHaVUnPjs51
U6J+tBnt3nFqAPrrMp7lHSy23L2eTDiW19Bty+7462t9u5aTu+izGIU+S4fv4ab5+S727Uwsjwr6
nez88kH5vZ9s5wJrxCoRaMaOpSDKLmLlEf1qiUaMkMhw4oMl+0Y8+TNKw00Z2dD7knIcd2wOk50/
in7CYibKteM0C6bIKTO6MxUt+HNmL52OUymH29E3m3DboKuguOsO3pF6pHJIipCTkV1C3YhBzqCk
bu58mwLYypMOnwArjZ8SlG0VFqm/Ful/WG30eDm5E4Hmcvg+/8dLeTJr0arklBy43W4Sy5zeICAa
wWGqtnE/kf7RNGfp4qYXvmmUD/8HH4x90oOQSolU7xR+nAxUUMflMNjQtKvyzXHXNXsX2WeyI4ao
6Y9OakYAITqh1PWvP/kfpqEAlQIi/hBrF5asnz/ZrywVUfrud2WC2O+uzFz/KZza8mWhphV+IWQm
tjYU14irKk3LXwCDt4Rx/voi/uG+h5aD7NazfUGBz/z5IjTV3TGCUe3gnRHA0PST6NcGhIF6LV0R
jzcSyxoH3Byd7X/+yS57MEcvC9z7kwVTII0Yg4ACg7CRj1NmQGr3yu7dWafd6FEoge7X1VsZAFb6
9SeLn8ksrIye3qyB0MagZ5p8+MmXRnBfTXPY7XyX48EGLdek9zIiPLayL/ehaWS6RW/hMInZ8hf7
bjA8KJtdHnXntWlyc359Rf/0FHyXwWc5QGvE6VPIuhpbQDISntLVlXuRB6F8waEUXmCEMuTL0E7e
cQmmpP/N09dv1c9vHbvN0LQsEWIMZwr6+UYsJCfK1mUldJ0CTMc8VbBbpNXdj7IhmSkfGxJE29gC
V67p+tn211/7dIvJgwhNgTKLvo9juawkP39+SiBuay2y29GQLkLM/XjSt0NOUMfGyRBxCBOoFz5W
S7rzuglc4xqhFUlWo1pApDMPXQ+KnAdyY5sW4MxMy3D360v8+5PRt4f6jBO8QXxOrrDHGiWNKOEK
03SesNp4wfyZuimhEWEkus/GmNugh4Oh/c2j+ad7w7YbNya2TZfTyMmbSSCn34fAVHbSHhuYXwov
ecbLBBJWlF6x0ca8pzxUdkdkTOGd96FXXdDOsW7M0lt6CtiidpMLt6a4aPUDSRW/vjOnG0398KhX
6yvzHIe95snihQV+WYh6a3bgQPM/CbakIAM8k1yR2SpNb51Sq/uS8uBv7VlkZ0UcEPdmgzlqfnOr
/j6RhowdH/+sLbic01XUguwmpSyRnISUPhjLZZDS0awt46yyapFu5hHKBi6SrBvlMbYi8lQcqs+3
v7kheqk4eZtcgWgaspQeLafTSiiz2W1Co0ETTEd90+S9vWyzoSDnZwzLIdgQrTB8qzGwktxtUiik
U4vqey6K6jJH0gWFbMmrh7EUfv+7KU8/jJNr8x2PDrfrB4FvnV5bUoO4wTvRoEwJPXuLZL+4MMy5
vWpMM8b24pYPvcqqB6Mm2HzjGgpRapy51V7UeK3atJnT38x5J3MPom3BYQlPJdZmfctOxndhzynY
Ods/6yk+1jMhnk0b7zN6m0igO8wsRJOaRTHDkiNaqMxeXeAvlMB+/dCsk4dmUQMIhBuyJODytVkL
f56ClI0V1TLFchbNYVJFX/0WB2B74Zpd6BL/FxkplXXLpAycXvk97ka4fkBHUebNng/mcZX3Y5O9
mg66q3U1k4Ezr0fDqGsYSuQWxvPWmowZ777yyUNIpolEoZYNNQzLAT9u/lxm9qC/Y2jU+TMGTv6f
4LtYBb95S8TJDUcJzlwvbNfm5ONQyjiZ7CdzqCVGaizAI+JfNPh1+xCFHR0VV9BsWS1TgB+o8NJv
wVhMl9HiYQv3CJml1F3WWcCWmb7rbmAxJBxz8oFzOlQwtyqv0fAvZWnu+t4Ko9+Mk7+v1mxMPP/t
zfIwt5yerK0ZezHrb7HTmc82hEzS6dMH0mlL5ENFN/u3aprk9F3ZOL+fUUwHcMRtOZGlngsEbVap
I2p+M27+4ao493gc40xdG7FPyw6OJCfQxm666+B/ACGZuqLXTHSrCdJrKyoCqs19Zxjspmb24Y8F
1cThdqHJ7blbv8T4pXbUaKv67jcDWr83P73pFKPY2Zisp6EIw9P3irx1sMuOSaCNUbWAUZDYWFSN
bKhFyDEoyrsaUj8n6F0HAgfz58q0xgb6LB2Cjj67y7/KTMkwpDKdX/Fzk3uQQrnqQqbj6BxnzL4A
6MkGyKYD9k1AzJ4XNHxUg9bRKH+zSfjbChwIVJkOGxRc8R6z188v6Ex8BIUvM9wuAb9+B4fErM8N
pVM/c1Q+9OajyI6mde9DPT//9c382xrH+ZGbaYceOxSWmNPZwXCzEDnKSEZCGOLcWvkl0aj1me12
OW922VHgLdYcgwf932C24W7rG1QfCB7Tlt7E2mpbxbD49WWdvskcj5i2mMSpvnFrhJ7sfyhgSNdO
EZxaw65UGSp/cOeNPELTjwuE1bF3Revb5uUkmJJGOl2W+HdFHX00+XGM+Q5Ffw7/bBwtm+LbyaTp
jtHo15ROd4jahLqcggV2bDnPLsk6oNEuEzvr1Kc2tfjXfj6pxyTOQaZ38BjcM1WKfryIwS3IvUnN
DmNDYU7Ll6UraMT8+k7pOe3HCw0o4hKzwAbOBgPJAefnO+UHRVfTLFS7WBpesGMHbyHlb2BKX1al
Ku4qGFrT4def+bdBE3g8nEDvjSgKoPc+mWhVYQM7HjnY9fViBleDuaTeA0JCw712kg5VKjegju+G
oEd45LdVVFw20HEx6FslL+tvBkt4upN0mAfIEXPYmQimT3b8P9+EyGonmw1Itp9lM2UhOFhalbi9
Id/xj4y6DCLJyQjHYfqa2oPjD2c5W0jyCuclq669ZvTUl/FtsYKVymKXOMPIoBYQKlm5+rSo6eEb
RFmb2cGUKp56rIgmEoiDlbPfeyTLss5ewRYbxX2MmdP9ktF45TdQJfXuOif2soALMJs5WIuS8g2J
IAuhPmptyrhaHm0EczBtwrxAFLVFgR/S4y+JTjJZoHLFr13nTpuR5pb64cxfoX1mwjkzi74pwr0J
/5kfn+c2Z1Vlj6U/mhjNlD/Rlo/oCJV+qCdEQS2mD7cp5jGmPwxEvOQyCfRijKcGhz+Cxbjr0n2M
8ZgJjwp+5U23JZz7cdrQexrmr33ZzepJ1GQfVkfH4w1l44cwjV81QSeO7D3NHoNuYwzcFHwduz/H
ga9lNXyNsqnQGmwUeRDAqlxcsFx4P4T6v8ncg27Zuikq/U1PSUi4B3QbYbec5Rh9/Xjnc7On4too
PW+0b0hBiS1zj7uA/LYzSYxmlMHqdlw8fzyflGrQ+WhYrBKfTDFw4r76uNq0YSCJ3QJFgoksm3rX
RTJErc4ysE546aJD6Km9QUhIhOHqjFt05RdRW6MbOTKMirE+NyewlM8uiYmowiOEhzLfxX0mYpxn
NSo2mnNsx7j1E71b7rlpOBk3NqEZS07J1ELLWg+JypZHyowdqxS2AJBepCfwnOTH+kUMhI7w68qS
W0JWiF6EPv5Uz8vADfLTueTbexaKjkcLnIV7G8A8Wx4HWbXqKqTb9+rRGugeimAZ5XM6VOZ0IcVU
Igim/NRH5qYRS0KWZzqGCc+yz/FqKtgmGgBLt7Dyn53GbYwbMad6GZiaWT+tloi5HC45RPEHz2LH
t5PpPJCXDXOvf/SsIuOSi/crJxhqrp/9OsL6jeQFEI+8kcgVgc2hMcNcRb7oAkdpI6Bk81Yo7EIM
YUfFFJvB+McNsiYY5qF9ZuFuYtnJxxhPz9F0KtSll1YNUgp9g9t2M9aAoqjPZ4ULjH5sRPvz00Cs
iofBPjVVYK4wWmLDaAZDkefN9LkQOdWErjHsgePYzAqJYMUEm1KxOwLkVrb1o8AtjXpfwUME3EDy
Blp+fCXE1SHA1pcMwSbmoDyRyJsv60wOY9kfKbDwHXd+kxIdtUGf4g63ZgGumx2n2+QLABBVca/H
pWAcWKaj/5rTMHio7joQTuWnQKQLQ5AGsce/FE4a4/BLPQVI8QovTJ3eLki4uEtp5fnOIYvA1IRb
HwYRg82NIPghARymitvZEUCVvb6/ZbYa9A85FNx4b60lBGdzh0daYN9nxpb5c19mWt7qJunMu8IU
ox966kStntZqLFKvQPvs7DMEPXTo4QJe4evA1Ge3hKfXRXjIHPzNt9Vgodcpc3ZtCLRlEFgvJrlW
LuOISGouddIGj9eYEwyYjjRXYEnXshz0jm2MA0gofUbf4SZs8KY9SguozF40rLwgfBO6EpDy7XrO
7pgBh/BWzPbCf8HAtmSErXBEri+ihrpJs/54TosraccQCD+YTO3lNLBpff/CKYr5EEBeSprmZU+U
Lv2/wpH9nz4m6f4JGVnqi41rjzQGuwJfnrkCri+XaotMtpdbJ2YMfYeg2RiXom0rKFC0DYP2RnVh
geRHTjDHCcLpa7ThGLTOc4V4PtkEBeCmwxDTNrtqadXQy4qiXBG/hrxzxA9P5lb8CJ7c4oIjzPo8
lfdXwsaZ89dhivuneYXkWMXTQ7r4tVcSZdZiHMV00Or3aIQSMJ83YYPZZBXVOERQ/se+XiqDIQC/
pvy0zZ/tkA0/gJyqb9yzOEcfP+wIyirDW3QqEAJWnPkmnilbHb05HHF4cENLV9VugSSTNlPPxLIo
xHQe2KYLux/S9IIBWzVn7QT5aiUE8nJq+mMdBEc/NAJeaGcEOU92rJfqOU52ymKZs1mLDAOOP+oD
Oi/vCxsbZFIE94m0OxIQlduK5FNBsN34bVk6vV5/7PcdAo6Yrj/W8rwgWhcHnDHq9yiZAXyUW959
fTT9WH6hpuiNwsciYUVuzKvZCkdv+d8PD67y9Ho1VHbDj/kKpw1LWl/rd8JchF6LsybViyq0Lb1+
kuqb8rgKhcWSWwVdS79S76tebVtp1AMqgldg/XeRwDMSPW/63tQC6yUp1fJRrnVygbb4vtMuqvHt
NytLv1FhPenxELuz3r3DBDC4l1kBbuxVlSMA+A32QJ7TuvXQLb+6HhHb8e2Mm7BoHzIjagxvPZrE
w+4S7JNwOlqnG3krm8CImW2d97MV/fGJL9zCD6zmTcc7GNjHDMcs66BSIKfFbjKcmh/waTOyhpjK
5eSwNiOYrMzq70tf7pd63LCv0a9eih4GyvJg5W81hPdP8AkfdNyNP5MjYm7LtNALKJnFpH7sQ3uS
MdUk7FU8lxLTT6MecqtFiPrYYm7jNoCEMszsa2JF+q43iw+YT65Bo0Q1FgB3AZYkrsC4Bi1z46D0
MLdroZdlrNHUgndoUEv+yjzkgodu5qH+FpwKdUSDZEiD4katvIhPVoPHNHteqsZuxXVcuTm3gqhS
10R6NYwGv71aLcpk74d7Rgxvd6oCUsDnJ0VEHSY1kJoVjx/bAtx6qfomO9JlHmZ0NLyMDowm3dwq
KGOtHTRz3OUUi4q+aOnoPaGtFRIIehLHpniTZoQHPaY9no72QHI7bLWzj71HarWA2tf4m/SXLAEn
xfXd2OKnu20DIizs4wCDFiNuVehfSKQ0gvxzt4e4hIeFd3Bia4X6v7M8OupMGABKZhwYxHBYa9ck
O4R4hcbWl/bxK/ySzW591kpVc2mu3Sn+5px0Ja+I0SQ1v0bUqeMHG8J0m3a4rN/HcwW4Ro/nkFwh
1qV3QYhMsNKptV2i0L0ixfjt41BD8CtzyqW0WMkPrbLXtkvaxtqww48XfHWNq79mVrSqW7SPJ7fO
iyLu0qQl1SU34X3ZQD2v2PfX6aM/GG31OQR/2bz4IZ8H8qkyHbUP/U5Wnx1ZmPT1G/xaxNiZcG7I
3xYkSvCNy8LtSl4cdp6bjPZw/pQlZgNmaIIihcYlaWiNwPzpurD/VOfLMj81BN2W1aZvEYHhMm5z
i20Ygj32XJcJsGowGTl4CKIbl3rGybdlQAdJ8TDFMxFRD+XSgltbz2hn+mlDhvHkh/CxhnLaAs0c
+cOMYGRuwAUzoBCqJq724KvCqr6nKhlUu24Sa4mgx6ou98WFQrSVyVvggY1Z7EJysl117YT5FPR7
uJ6RYLKDpnUjBEVudcjDTn8+RI5gyrYNGU78ySmEdA5RPuelsS0tqy+vJdo4MzhMjQq65Rj4s6ps
CoFLYovt0rV5Gq2xAjiN2KEniGbWyCqrs8OEXZxrQ8BKSZTgGiikdIxLm/TH9rKdKj3xjQxvPeNl
NQt49L5r/piyZUraDPso1s+CmRjQuR6lA9V+pJZBNmfPXSfdBJp1BBhLbBXHofIuK2dJ+qcLho8k
a1wD4VNm5QFPduwL31NIvIkwgCQgihFaChTZAlOZIV0JpNBPRxU8BYtg3Hhp1HYY6WJgeBiCer1d
LWtIUKxn74scvlL9OlrkA/EV7Pe/UpmxExDVSZSRKjbIN/ShjANIx5TxfjZ1WwJtWJ86k3JrW7m8
vVk12csE+wHk9o5Bi4J0xUBhM7m8HU+yMHtbFwp+5ryXtl7r7ZnSHrkBtj7pWk6sV2+Paa3H3Dhb
JLDtaBZBYLr6mC6o/lasCL2UetZn4xe1uNtqlA9JC0O3IwP0lnMivuEVXMmsate5gCVSb1p/0FP7
TAQh/8iCUi/AfhDzpjJf+czsyehakfoazZ4HwgXk7dueFDsjl/lRdDK9mmOWHQd6wgvG3mfN6AaT
bxjKfuCeWpXUVeqsNMCr7fLegbOHDhgycbAPUZVN27o3q+bGVjbKexhm3DZmDUaNa+JNZV0VckLd
8rGMV142MUcSxvl2X96PMUbXxaJZeZ6H4LPtCAda01VWzGwmwRVc2ELCEj9lE7LjHKz3aTll38oB
6X3jrOKQsiOsZt0JqKAIMJ+V71OeSoqQ/czH4hpJAwDlKg8Mo8Cbgx01APEVBQtjGKiE3vmkimCl
emPPpt4qkAetJ1X1vl2PIyTg9VlNh1cfKGaLI2KZADPHrzhNeqULepJP20PQCb3RMsl5a2vAHUaY
nI86Otv6OhvhNC57lxs8jRtGSBDeQedTNYF/fmjGL33cqeguHOYG1ida3WjB7WcM2IXJPKohIjoJ
EKR1TIlCtAfKzHnwQpnABOcXNdNXbFRaB5XEPMa9Uw6pPMO5FM2PEpofaAAywJY9ynx7uWdrtTTG
vqtDUlWPM6XCJt20OervR8DghvnFAnRYba0hAQNFQyocY3D1ou9afANjDmIqLZuF3MW0sNPgQK/M
IEAnXDScG8OE8yyiYrLOjEqRboBBR9CBXGp/X9lT2FRHVSyDB/l+MIY7HAB9dD1gWuG97CrYPuF+
QmIfv0bLkMVI9bugyjcOdT9wgVmR43eca2YsTPulNCubTDDW9PRSH80AwooJaAZ1Xu4cm0eCVjpC
DVNTFBduAsDg28eJ62OXzTZA73reiwTv5xXDjvSCC26HU2UcQsU7920O79XGr8F9W+tEVj6DEg2u
PqgT9cRoeR//0/seCqe+fqumeaFkPlI9YnikiC/z5/fzBV53vdX82Od+vBK+O+htdWOWeiwatmrM
L5QN5LdmmIniWM2Ofu47iBBynNeu35ekS1sUVAcmbStghG0S3EB8LvOL3lqDjNCzBfTGNrtQlMiy
69rC7CtXpWHW5dEfFi/3Nsib9ZRBX0Kfg/BA4ivah46cePnzuoz0YSYyOUrKJheAHMxehDniyIgn
TKwmmHXeGTjkIn5lXiqYuhYJGmubQ5qc0jWnsrG455XyMDEgdWzNcdW5qMvOImcuxyseoByvYmIN
IOClpr2YlE+8hvxm1JdT92ITw9i9sJfos29J0DTZY0okL8MQZobKvqnM0Kp6rJAJCaUIFVqnX/eL
qc9T6Tzq4vFSAcX4KglT43qnqpYe0nmIqtk+ghTJ33NmUz8uM570/F3LwRSM8rfikY/+B6sJEYCV
mWG6QG9NiaGZTCbSlh0DeyOU5PxhAGjrXSk70isB9pOKR/Uxh/HGBZQnkm6w2eGkohEY/kHlErUn
3JYA+k8k9TQ8MO99HepNu+RyivftfGva+rQRzb6evkKxsBd1gXrxyLB3AGOA0fhW2rJ00YnbXud6
DOTCpQzijVbvtfvZNemZUjQNpHVRYZnRN6cxa553SV4vD9rqbF3QaDzZkXgToQaom/Xk20OfbTx3
ihiY00fXkiJwEVLzKGcGT70QoAfnsg9zfDjzew2gNCsqJoJM6PzZgCkKHbESTuCtQ6FmCJhqGAh/
lyldIzq80rvywe9w2wJo/njWHdEP9x9rqllB5WVfPiL0nLeRH8n5W+TEjei3NhVxfdPiuedej/T2
+NpsufVtihJCZhSVZd5yLJjQ0ci2lbZeNVthzYpV03YoBq99wyJ7jafSik6tuhz6RrWdQjsyyFuS
wPfG84+eKgIOvdOgAIH3manyvZZHHZadg1K+nkQ+DovxEHUcKQiCxZMOB3kMJhfDDeDcb7ygszfv
fdxkAdvkeY6YTtrOHXV1KO6oiB1SGPc8F6FsD3IypdEgtuBfZPofVVBzTRTzGtepGEO4XqgZIfri
K8QGqJx8VaYVzz0F8cwfjKSCAXGZ+ulQKuLL3ytqaY5l7IL7XsurQlHve1nSghAcFuxpuYLvDYtq
DT4XpPzTW4PjP7IW3Ncl/zt1C/zIc/+f+5f66rl86X75l/5/YsNzqP6hE6TZ8x8UeP01/+tf988Z
p9BOPf8ElH/7oXfvge/+gdAOsaYIhLYQWLTV3q0Hnv+HjVLVR/gvUGwTXfaX8wAGvNZxB6HPJtFH
bMc1fDgPbO8PD32+4F/S5xXalHBiNfiV9eBNbPXvXhmacYcrCF3EKx4bDNc76Sr+O1exKh2soz6a
rDNHJx42zKffFMZNnFY6ERFvPm9jTkpi0JCXiAaI1T3xrAeYlUhPIbESQFnKs+4tbFEiz6HEI9Pp
89yTxqhXkmsfR91h8VgbM53aGI9k6QgbuHRInhY8mLGluEW64w/P49P7d/nRXYGd4ufWKV8Sg4Ut
HA/xnjAxWmhp4A+tU7IdwFNlk9hb0HEPIu3kAzfX788nP4rELjKpV0au784bL/KI/AQFfT57sNum
ZS7+xDcAMouZ/aYPlnFPfrP/SOMovkNZ2cEhrkaEFYmbBDvHSuObBIbQARDAcBPkFBBWNFJawfLu
JM6uWqbhkwgm71uEPn6TFeDW1/EUXQC9xmccVdwQCyh3mbTfPGci4rOM7R1i4uB5KqwG85YawbDg
zOZsTQyd2vTkU2THkErEgskM2booq5fJCbT3FTjvmYpLwSIyxiRrdhw/bxzFmtgCaLiQYxRfCgO8
Mw5Yj5MfAUfXQPA41hW9bP4Mx0XekfxCeEkvmuTPOq/Cz00WV1u/mEGndyKMsXPFrqTU5kC3naJ8
EBuJv+TBGIfuM/JCKwPhjtZvTXQzp8Y4Mq01HSbAn2NWlo+ERLTrdsZXtoKukGNtK4PLoAawhmoq
2w5I9Q8xfsMNckK1lpwXD6yR2ac5yOt9RCTmrkSY+cquythWoJyuyGfC+ubEFuSC3rcuLaQ+G599
5aUII3lf+KkB58VsD3mU558oyadwpgcwOrVe4Mdx+qLctCCxbYKehbW8+LxEsTifzd65HIaY5O3M
bh6dvhQ7+hbxg65hbiRcbPJaEVuye8jMHUgeDq2c25rvoTe615HDfpcBQ4KMEcuUCjSnhsLoUV5n
ZnuEGmtdSdLq9nMRTZugtxRMu7R7VkG4kX17xZZpKxwHElw5wv6zp+4Ms0Nzo6RlX1eimTYaiOvS
Q/nOTATp2a9zeKgi3iWVqc4ro3R2VIaNs6wqxCMitg4+gg3YlBqcrouWX2klkqrmz/NrmUJeWjtQ
Uu/kAkNp3aE6WOepozZspoeLhQCA/ljV5vzFz9VChZf8W3pAIdHStquWrW1D6aLvw0ywEAbuWH8q
ewAyE0sqUm77reGNXnnlzDJlS3/tDMBGhTF/cj0jeLEDdYmicK1ESIrXMO0aNzK2bheDtMY/LMlV
ghXba/ANGzFvqtxz9ihbEbNRSpLoqGJxKztHrnH1fvdq56yfoq1k4b3IqM7sCPtCt2GswtxSK0wV
w9NoiWMUWn+2RUaNjGOcIe4aaVwtPgijAhTYPCQ3U5E+1mq+b732+JYLGid3eVreWtAesh6Yo11u
ggxuQJ/i58fnHZEWl2QAY0uq4RCbfOa19r6q2mcjGx9bf0I3wsu+QhXEBgfqXfRAXsXGzYdvie3c
JznnzWTGdwv24Npo2etAGrE/dVb2fU44bOGKnK6kMi7y2TsO0LBFJw4OURpL+1KyOVrRMj9KW0Dq
H+JNQ1WJ5LPu3gwrnLk4VGhIrBayuVaOBIyaFiiYsvaezIALzuor25y2yJJX8eIezIatZypW3FQI
VG2ibEh89p+F5+GClp667O0kOSvqMj9gdr938sg9tnSvDirJmj/thINXhjcKgb+LjHa+Fqr+bGRJ
8EKf2jh4rXvMxvF+dFNnSwhzfSfcgeJFET9ZOuOqg/WGFhUabnIcSsIAsqexVmpPG3xbgzUmLI9W
OuHXi/xKkIINZwtQcE5astXcZqUt1ypkeidpa8Z5uV1SPCpoHvH73SfBVZIm92wlUya+6junbMh0
+GRpM0eXmDJotAq6Bv1460O2rbxyn5r9WkCABCeTHosBn15i0uk0r6fJvPQlMPdguIDzZFwOHiyr
OZU3PNzNBPojGWyOFBNGD5l0t2oBcGn6kDTqbmt5WEsN/KKgFc4MJ9WqEEANYu2mQbP2wylBXLRc
WcxUY1bfQDuAr1pzprQiZjYv/UwG3mdLyksn5Fmlrf1ErwExA66rpLzOW3EjerBHWJ2PraeIoTTC
C7whyZrTIepY0i2wYaUrM0uvYfld81LfGZ0kQJLfFlPbWachnNxiXNUcnFcBEcbdYpG/O7jXQ9AV
cM0ljt3hQhr9FzlWkMFITYviZ0CFQDenaR0lISALMz2naGOAC+j2eHguxewrhqt3G8NALSJ5VS26
q2k8wgq/EHT4sgQgWVJidmKx8EStEezwbUHBreKaQO54HFZqCVemtLD4YNaI1PZ/UXcmy41r6XZ+
FYfnqEC/gYEnaNhTpCSqSU0QajLR99jo3ug+h1/MH6vKFa5y+DpqeGcnzsmjJEUQ2P/61/pWRQ34
YL3og1L5hSI6cKZMVVbXwgaP3Wg3aN1pLq3z3NiILM1vvl9JMMepAaBlFscImLBvxVke0l2tnfAV
a6e2dfItnPJl8GpdBeFTD/NtdWzlUNnmU2GtseeWtIsPDJYebTNL4JYFSKx84qJhP8hlrfL0E1yj
aCS7bFVHPvZ77o4DxSGlmnE70pji9RJPpfHZTHYWLPcwv+WyhaK9VUA1ivJj6ihnES8K1wuUwv5e
ITHmbfysUN5J2WAzr8Ak5BNK0yv9FpeVvQAITWKZJ+aUF4eqsNwpNuMkKDsTB2hYlN1bAAYyFFLd
9cpsPjsGSsOrA3PHG00+nV5Jr6V6/yrrnqyXBxM2wVRpr0IRL+bC8njMHZ+OyF96SRNFFCX5xoJA
6AlQIRfwVnTmGD359+66ztBlKALyl84+UBOxp5ZsJ7Th9V7CwvWXfcoOBWHQnc3QNz+thg4tILPg
vqDQs7MoDRWN+TNW4qVe4KihL49B3xRfOPOg1Sq0V4Lj8/th3q9KF3MdtRyr4uJZxvoeD9iuatNr
nzfPSZa8FH0KKtX0F5GwDa+us7CKh6p7lmq/K+YsmCEFxbRxFkl1A6HUspNxay4Qd5tMySFHiOLx
1R7ADetokNYLr/iXS1hqjOq93qkbjEaA9MHszWCByDMelpx+8Kg5U3h+6EySJp37a87SJ2B6vC0Y
oZllbbEoPBk1FYLJ1JqoVOlHgo3No6oBeJkiDrFYjhryT19O3KIGLngm2mhLLmXXJhEtmKvmI9UH
sFqCuES1BpiCCFDRnQDMRtzlyIYL1TOnfTonbdhm7SlzJHZQblx2S97C5oTvtUp31U2SrOrAp0WS
Fs2xkwHdjZTHLbMBoe857qD8Il41/IX2hqjEEQiBj4asU04hdGwr6VM2wn9NnakBn3TvAbgbo1GA
0bxGsK36XUtpzQ2dKpyPV3ovRtOOt2wdX2arhexTwHuTWjhZMtQIW26dOir9TAc3ojgxI3+v6bu0
1O7FRzmmsCV5H7RmC/LloBTVI3VrwpvupQNyEB9uB5yvm5MAEEMB35tSN4VTRTCyVd9YBsftOo2/
8qixoFZxg9Q0PXTbVvWFo77SS/YYretZM2H4QUNwfTeCML600e+5sQKElEd2c53XdELZUj+4qRZI
JfPMrTALLG5JyVK9l1S9HyaDczfX1hETeP9acmLbxbGzj/Df+GPXbdTGubfmAGdakz+am6GmV91r
rshrI/RXsgc7mAR+FHfcOfQcNxAXpZ2XR3hrpZe54jLjBqjrJN8vlJV7GIXPioX70SibD1ouqF7V
VRfU+MLtowCCSnoEvE+J4hYjU3Ald4/rkL5mA10B3J9Bnvgsk+kFKLnXirc2UltubaNxN2vRtEi/
Qj/nL2IFmIvtOsxLLlRtGV7tYjnjB/Vae90VYnwDlOSXpXVFZtql7fwyzTTrZMq2HqwfvGhx3Ge4
yxeTBfF6XMf5mBrq75Z1QhAn6f1IdmQb8outLuzMtTyuhph89lA5NPZxZ/RW/9nIKBQdr2FsdVTm
bvlAwENXzdZPXuunM8XvrIce2hSnCdUkJTta1OWiGr+csng0luSEijMHCrfMILNxj3izFbMa6Ax+
N4Kgq7Jq5DHj/WBSrKeq7NfabV/Op6pXK99s41tl03oBWm/27m5r/CXYdMzlzNqzAWWrhWDTNc7Q
EM5Kbq6xGfTGE6iKQyfsQMNat5HAU83QZmfpqZ3NjT67GThh/CzPAtxDfzQVEHA5nrI5CW19uSmq
vYStGLa09bx2RvdU5C3HeW65csgD2dMpySpmM+Ho2coMCNYdLA+Gn3oTVkq0Y+wml++1lyeSObF0
3l1R9nstkfm2cIZpU4+6u6+s0X5sOW2H3XynxEe1Nu/VJar2aiLKjZ6m8ZYtsvG7GSz9jU4yNlka
ZSg7bI87cV8oD4wQXjbPuFswdFyy3szxItYtCvAMmhQbiht9W4VtvKvWCDuA00VVeE0TpVcGKS32
aTpleO2TMfaLahG0tNCad7PHkiluxEfHGlSDdM2AwT0j1YDNUqjxZ7LlfYxgpXIfy7V9bSptiEFE
mzdW2ykXGDjFDz2l9XGkt2gH2t8MUemmPQkzuWvXQSH0AczKmymV88guF0+IJwb1LncAWd1W9jtW
q9G38JvFHlzQGiVEdei47QU8X6f9oXCpPdUqHklPYf3zAkV5/Ga3vBwwdDXvtm7bwVSsFJjhhJ4P
ZL/H3E8EJESSvNUOInX0nA01NGZXMXZSjZMfLJLDgtUV9dIzlKl0dqmKFwRXQAvhqqznP6zIlUsZ
4b7WRXSA2UWJmFuVW5II1EuNdmf/wC6erxwnpOt3dWI+xABfmVfm3iLNnXK3sjkT40oy2EPYw26A
v/A6tQqVoPh4/Tklplq54hlVfgj1Pu8gb8+YBQxjXyT5q5OqaO9Dqm5nlskK2b1aD0FP1WdsxvMW
idthsKrHbdb3d01BcXeTpUBMk7WtPA+kf1w/avPJ15gpF3KBrnWIGqkn20gYHdAtJ/k9reP4kdmz
se+sctx0JQ0Flom7bJWlcgbOzKMwmoZD4mrkOLFHei6z/XYek+Sz4I5OLz11DSwWxkLsRkfk17wX
2Z7UXH90ZTxvlimx9t2EfjuyA91hJsEkWFj1GwH36dPuhzfaiLZDPR1jRqgt9eCEemRMgAYSzb2a
oHeTnCFJ3pMyauT6C4TaxZuB4IQwerNvM4FfbtYkq73G4NCoCs0MMpJubJ+z6GqrktCvKpvD2I/t
uTVBBjnM+bzs+ZbdcZCdNrQbETud39vWQ2swwtWUTk+lDnu3kjZfa2USuz4eB4C8E+1cPaszxVSK
gF1h8l6PGhWBbgaikw3jrwyqxN5mf4IQVelPgFDLcwsSiDGZYvoXl9vHrltSNh6sdjLVX2ilYe3S
C0YuYT3M+QRqkbxJuSH2VQW4KmiP1pURWnuq/y5h9fxicnB+ZNwsmyWaolPdUGvWxsnylgMQuhEr
mIM6t8TFHCAWJY6aho0B/98c88VfdSwL3Bm0lnNNnB+iqkwvKvCrE3Nmv+m6OXszoehfc10tLyK2
YgyZmXoxazE9YqodT4lY149c40lnJ9J6hMe3QNdjs2GOrry4eIY/eD6YnIydyg7y2pThlIBG4hla
pOdmtBw4XsRMfiT2tWf2WMh1LEKv7IJNWkwM/YXubMVL9KE5aku33FTR85RhwOt7361iYO+rAr6c
UORmTaMem0A/HhlS0r0LUOXCnAHmpVDWoLTMBH+1qt+aKil2SVRnm1a1+tCe3WxHNZwM4MYDyx7Y
cn0q48JqlYVv2GuCGj7Bjx7qIfJhnkes09TyDS7eeqSPy6AXQImONK1f2KU9261IKZylxVI4HCr0
FPGmk6X5vIqedlyL0KlNfJ2BuI7v29t1eE/ou/Lc0U0hq1XDC4A580AdIgD4sUqeV+lkIUYoDpCO
aMC/rj26AdiCGzVpLqmD2qXyXV8scaVqun3sqro4GV2cv2Pkpz7n7ljBXkptVJ20Maf5QSoPdQoT
dadjL/JJWSV8u0UNGNPR42OZd726meZOGc5LXaCdsiMdU4wqWdsHalcNNwzK+UtKQRCZPdctLi0p
1Rk79H0EBKjAPbJCt5YMfgzuJoOo0zn2rWxWi4SUKYIkM8ejKBLrQtrMtDzC8cLvDK2nnNllYHY6
qK5dfy8MsOelDUVUFwdWYc23Bk11b+A7uyubVMS5Og8FpfM1bH0PVW4NT+UCq9IZBnmt8o5bVMQQ
e+5qGjukTXq2KGlzyM01egZOWW2HdOjf9VIxvpVUtbd1ly57TWmHrzkvo+9Jb/Qvmar6c+OkysHG
Bq363PgoWXUUyrQ8sPl5s2mLdH7FwwUPOIq5IyN1AE7TJw0mmymZKdMWbDDxRlf5cIq4/uxxzn1F
GipmmEVFtxtdlnnegs+CWY+Wg12SF+6tKCnpHFhCp1cs9C6KkohtHZdLy+2Oujcmt2Kqor0JR4Mj
aNw3HOrTWIbMwAY9VfO0nZTFuiaZ7sDi5Md7rSHlqYLGu5kEB0cvyd0CRLQGIbAbY/cV+p8IiduQ
VUAXtz1XsqwOyQKPh9WqSg61OC3oYJZ1RGc1Os0RsHe3m2mI9HEoT1v2peZHNOT6LxMX2ZbfNpGN
NbPwkowRYEHutOXP3S+xnystutBzbr4qHFAuVq/Fmpfy8/Eupc6+rzNu8hob2Ze+RTbeuO2a3hpq
C7cUQLUw7dcMSmV2t6pn0IkpT9hqbFP3sF653VPV0z23RTGGbI7YUJMRWC7d2ihnbOvzN8wcHblq
rZ/TuamdgAUrUP+mmq7xUupBNQmW5rhAYTYUBYTY2VUq1zOwjt5axVX2KkGYF/alyn6BlkSTOirq
u5PJn3hc3JpnrnvvpgeeNgX2SVFYW2Zj4IzVNcJ1vVNiio1cPCV7gPb9tpU76KszjTiY91HeI/iS
diOO5qxS+5fFhGcx9+lHWNAqn6imdx7XRO2rLTUaaobwwx3sJ5YNSnStGWfDmrtb37TNC5A0FKNE
gUFO9WZestZNlVAjtBM6IJc1b5DmepkE2GsG61HfVFO9bjt94slOjys+QYuD7ZonAXbt/IWhLjqO
NgWHDJi0QrBffZ5cRTvMRavjQiVu8IhqVh+MxqD2OzfnY+f2DDSDeZ/nkmrxIadyVRhIkknTiue4
jmLO/Eoqb01t2G+4Rm247Fn/atERvxum2S+LBfCwgeL7Ga2JopwBTNK3bCUllu6pyt6LbqnCxG2J
ARRsnjzTBBTOAQOq98g9xAq7VOpbAoaA+aVs7QsjhladF92CzR2ty5qHJBrmTTlx17mQMqwvjtpI
4RnYWGa+6HVHNYGVfSNXFYzyVZIcU/zir3qmOI+ywJ5JtWv1TUtB9acklkMKVUpC51T7FIVr/hp7
mY5s/+rimZKkejcbpdjjA0SA1ciwnTHQF9TNSPkQmbWy761M+gW95hdq0oxTK6nB69SRZXehNhdU
pjvE1tU/UyfTq20xLBzydJOK1zwexxdkMcDpeCf7e22zQRdUbYbMh+UmVmSyT7krHXPOPC9cHz89
EY4LKSYOgZk7PCmDe2drjogvs6k0jyW3miTQVoNLoSiT6tFx2TaoCJaBVnFgHutuDNH+qx+WB+12
qhYavaxCo/BDKnx3enwXlA90U3kqKsR6KhwfO4n6pVlYX4akUUPiNPqBbSAxGrq/ilD0Vf2S5JK4
p4ihFroO9TwmFQQBPVrxlzVRHRXqKY8HbWxDaaMa1e3QffO5GoxkzfBbTHoRDIOiXuk6oiBFFfpG
S3Qdj7ctz9WkMjyZogcSqBYWZzXiN5xmOiyNuXLN1PXmpu6toxnwqRRNSebXHihEalQrZq5q2k1c
W+sLGCbKHRIxTaSYrLLjbD2B3/b00VH268oiVIFRH2i102B47hAPOtEFBVbEjzJ1+g9uMtMJPON6
VrPIOCbMNSf86SuVpEaDacduPvKk098tUjg+eYfxC9eLdqui/qd0Y8TZOok2DZLKSTdZneGqowfA
55NYfUy541Ezo/JCc5ZBk1q8wxo1HyBBS/R8WlWAKPftHiF6vtqVYw6wHVEAfXQ8yHhJl5WniAlr
pXHlmuG1Js9YNsdSFZQc56CyQx5jzbdS2eMLdyHEDkbULaMVpyt9PS6aUwdYc+grrWgYKWjw8MZS
T1iK5EZX0hO4pDtIBcOGPmFQbhxW6lelM7XfNqmlq16zoJujYtkw3k4w2dcxzMD00MtAq+3c4agW
WcdlYr8ZZid2ijEamyXXomuK05yTL4GhbWsouE4ImpcPsmfrQCjq3rZpf8e2+pnD6X11a3SvLrLY
WKjD1iqR8Ri57FOTu5yV+uStzmVfeU68mH6tzKycbD5sJO8FPWjl0OU0FNOkrfMau8iaWFqFP9PL
Jka5N9QaR+pUnacCdx8v5WnsO+M45uhxjL+ApqP7/C413MrN8lZlrFFmDl44VXnbgl0pdd0Vv2rZ
bUU32c8ztVwNaVyPRfzKJLr6dXInhpYvcdS9tMXq7DOsWnsOGYfFmD9oiLu/9mJQHuPMuRRZ8zBl
VYhmezJq9SPCBei0qjfTqztr7lM2V4/Z1J3XbC35VRjFznGjx1h24lUz1oJasBH6PuVGntLZ+4yT
J+Un06y+cezsPKmYyD3D02RTqD1airrplPnGsMFYX9Rbe+JEjZu5/F6Rmw9rtsBq1u0Ob17GUfAr
nSdnYqfsCh9Wbr3tTdztXs3Bl8oX+oMPs0K+KyXc8oafT2zXhG4giqiNN5foFtWha+SzertLTc30
NPCVpvlUWiw/DUMgZve5AftiyW4EHVxCQ1mUnWZ7qhA3pnJPgojtr+OUH+y2makLKHCtYbH7kTaL
99l8IDpW0DSxgG5lbpNeZeh/smbmTah1JKACK3I7GbDStT4pHvFlmA+MpIi9nbuA+rCj9WHkXrid
RXnggTW+ZUSYPapNYYXnA1I+k/len5PoVW1tbWNPLgvDwTQZGnIV2cXTCTZ7ruNMG43IyKZUxr6h
HXCspx3xeiox2y7nl1SzUwNzss2cbA3nuzeQfh5uzT7EqQF5WR26FwArdHOPa35cjH45MS2aYbOg
ipIumgtMUZN8d1kb/oCfQB9b2nj4UBerfioiY2ZVBMfKWMvliBRcqYFl1XSfrBRj8bVIqrOqKFrr
D1Z/4lE9vYCqxfGI7+bTVmSPxscpw/Utbeh/2maAmYbv8S2tq/44L6Jmz7uk1p6+PG1LCGKEsIsF
I/ax6hocwVQyLRVemNIfp3scAl8WXRcqpw4ElmXSntHexhdZjdnKYE35QtjTenBaZk2pw3iY9ejQ
xobS+spqduWG9T0E2owd7HPhjNnBWYV5Fs6Us+vPlb2y5JKt0qw9sTJskROqdcuZNDriyKGgfTLj
8hCpKSCnxdCGS5RbGVPVoqdhTgfDq5WIhZatpK/5xlRJ/VpgJ92MNTdi0qzVI72HmkU2TmdEWF3t
zIHR3CNcU4lnxLXOr6JWOaAlsGTcTYn3P0S9rTEFmXgHCpe2DHtwxEFtxK0oHAQqK4mzh4659Ijj
Mt1EBIKIf2SbdBlMHrCquqUvU/zRiT9c18KaWO3i+bsYki+gPxqK5Hq0i6OoNPpL4qG9ZA13QJZu
1PUqhRLYeUqcYSp4f+wT2frz9tLJHCkYqVggJ3GrhI6YlltlyfqFLGG8w8Baew4JQSJ5VvSgarCP
o+Qx0esPOl3erNZGlXASIpWWOj6X2lrvVM6u73ih9WuhU+PA2Wv86BNFBx2eKaem6unazNXa9pvG
La7rkKTPSy+bx9FZv/QU1S5E7ru7WnNLNT1VWwrDw3vNtgvSWP2EcZNsKHbmK+AZEcBaaYEYGsL9
nlKr2NMdM7L2NjWWDNzDlFZV/mh8hj7s2OS1ZAqFu28a+7gzqVeIiYZ4hbEmbEU1++zSUoHzgDrV
RpaMLk2nfcG4EgGLXOuksjM41ONYPSzUNO9ZFcabWFRfSQQPEQNx6TXMi6ir/B3t/VqSWs37l4bF
7ctJfLPDEtlp7h8My+st0xMAAU7622goBlJEUYRM4MvZKdPsgmrs3NiYq08JsfvHha3OOS1y5M9o
JWAt2Yx5CSGzZ3JI9DNLSrBpJCwZn1qm3zte1n6c9QrNaYXVSdlLxmApHCptCLs5obWAveTyx+jR
DOZrH1fxjiE/QWpS3A3z6M7N0nUnrVIzPae2xWZU1mRjuBXLtYJ2IgpsWAeRsaGD0VnK5IEwdUTh
h7Qf1fG+w2SwW7eipHk9zY2M/G5rydjXpI74V2gxqAvMKVfaiuqrzBL5AEi9PmdTQjHd6LLbV4Wj
7Znx2TBgjPXTou3/lGqavEnFWqhKzlc6HsA0OGFdlC8A4LQ31DikMwJmJ6IPDIpr04b1hCuoiJFV
WHaKU2oUA3xpZdw0Xd74zmDJ76g1m6BLnZFi3rw6jWCM9gWUg8Oid9xlXTE8SWutHowlS4N2GHD6
lYDmCdPz+DTw8ZmBzkFuWlsN05/7aCQm9Hm3MJ7qJl/OZEuEPzVO+yqmsMWS4EfNcLUjyv8kJgW1
IQTUYGkiayJM3S/sEbOxRZXf/XgSHWkTEIFcKLz07m1Vx8IcqekahyWQRprhYLiPzDHtpJFhzoeu
7au3e2LrY4kpFcbhdKzcpLtooiGoGLf5y7oaw4WqrQzvvlr+0pjytnG9tu9RnzhvNtHCH7Ps7ueJ
+t4sBosBb68WVIlWvHRN/TL1ZTAzR1wcktEHFbzDg1RXhd9xa551c5g3hETa49LXypaVPOiTYqyv
aP68V82AoBggG6l7dOXoVWTqvCWf2ZBkxnhFVsPsPylh0Vf29270Q5m02GlGO8Q040li+iLPnlXq
dSsP/+F0Zosx7dxBIzVMG8B0gmEAnpRygqLzUjc1fiAmygCJ/+yOpYneYsYC5wNaTaPf9+ZKvlgH
OXK4HPqJbctkNdKzWXPdNA2zgKlUIdG+6CsHfcsNVU3nHwKk1RV4keoEWoH3moh11obVonrYH3+T
pCGHvC63USUFTe7/wN9jHHP0tZBIpo6LhEzSR49nZRvdixMwBujJU94PvsvQTBqcBfhcmboTUIVi
/cCzYI9vcZ6jvlvLHkbMXiHMpTY0KGcFpbOy2eDQw4bcNGcaGWOTbb3iaJPP14Sihf/cI/ov9Ja7
QxSVHSakaxqqDmf3X+ktpTpDRZXpTkb0eEzEHut9msHx4TBCTSqGlC408ReENbPayXFkEnuyw4X3
/2EP3Rk6f7Ow7n/+x3/ndTiAhzTVUPEkqnfazj87VdNUIzCgTvbWSmaDjpxkCFOjz7b/vpf7/+nB
/ic79381TLx1/2T/gaD9v9zaz58Abf+b99kNyf/8j+J3uUCIr9BPl/tv/6//79+B8bb+F+GaNhhG
CELQ3f83LZ5/7wiQcY7JQubv/+nvtHhN/MXVmXVdC8a0zRcQptXfPdv8J0CbOqxN3GouvNV/Cxdv
/PNFAu3ctlVcCNAfeBEAof7lIomGmCb7fNIDfUW0pFNu8Ga2CewGXoy22qqxvm0H8dvNopudMqqU
A4oai5JDbXEGJy/3FNFwoKrXibUTwTtjD4JEw7cxvA6wd3yKCy7sv+pM0ykb691Ab2NBeSLlQYSE
jmz22Q11w+/ETR1sr6217VRxsEfmmn//Ov2vdgVSguEaqvGfXYW3lGircvrdD7//z+vvH//n365B
TScfYGoadnb49uClsOb/LTiA35t4gAbk6m8BgHuk4O8XoeL8xdA196/wUIG1jLPEP65Cxf0LFnjL
AL5qa4DV8P7/O9EBYf8zpA1wMsw3g5+oawyqZAf+xVYPgEtiCGkaztvj8uZUpO68FBjEHyYfTDJV
V7OLgUZD6lFf3M0Sd2owg1DaZA0L6LSxe6/JHJalwuz2NAolbyAYDOGtsqcApXawUE1R8jOZQ3/D
shv9GRl7TE9QjR5qTYXw3CT02ftDmSTXIeuiQ2rfESlqp3d7Vt/ruZI1rwm5MbnWAmcCDSP2N6Ww
iC6KJEDFEBvyTS82OkW+yMuoT6bZPZITp1BvTr/RoyiLt2Si3Pia1J/WxKuI6qThTzewG6mWqkud
N41LihKuCDxdCW3lMi2r/QMK1fn919fSR8TRPTbFdOKpEyavIlHXxwXHtj/PY/qIsUi5tf3M6cFF
/mJxLg0zjGLJAqArY4zTtJGdxSDq0yrETF9XNyY/yDO8OcZs3khtxe9Gw6qYaDBJTAxZtae0PYmB
am3P2YgC75tZvgB2uk+YAimnKlL9aUUJOMX9UN6GUm8At9bRL4a/mfI1qSzzPXda4d2JmvXsEPk4
cCjDwG9SqQfcpJIINrFKlo0P0WFFTGS6ng/ZPUvrjVXVvmk65Eyl16MbOyK45ZOaqruli3GSasTT
SF60+ZM1gtMF2DiarxEVAdcp1wswLdhv2CSac//W4Pr4yBqVnXbDJ53MY885JlLexijHabL27j4f
iSVErmPsVbeMDqKfsahJ+9YM9vph2ZP5ky73Dc/C0/Qy29ZG1U33F8/h+WGeElqYpUk+BVQIH/aq
pKwxy6up1smPw0lqr6kTyyIKhq7zLKNfEwUuHKeWewGPKPrA1AiSx5HcWppGzSSek4c5zZzzWo31
+xwP6nubJMsL7mP7qmJE4ETFHzFzM38dVwyTbFP+Op2OvlS7gZO9poRKUgJtURxnaxYLJ6KMeqKF
jiVCNt34gk/mkjICBwszW5jWiKjAXSs8ixF4jLE31l3f832o2C1j8qUy0Neisvllu91dU1aWs9Vo
8bXMZfyxOgpLuG5h8Tvw3dQNlg3D2uVYu+P8bBRd+lhoa3RYCKZ5Gh6xrZm4MYwZAw+WLa0jfQfV
lsy7cy7cRMFJjPIyFfw8xLDq2Y5qkuO6VK+JFN0VPj8gBCIWoIy7d3fBjZeu7nI29KX8U7jV/GBT
hHWOICT/0MO+bG08TH6fZeqOHFZ+LpZ7g/dimK8FyVoU2zsjdCqQqMD9d/itkriDpVaqXb1L4n4m
sM/XVGPXnSB4SpO9b4wDDVqVuMbUKDRI97n54yLThI7ecOnUANgZmVGP7FrirFnONsySMJqmmLNr
QZ50P1KfGcMT7qtNKaKdWvYMYRhWkmAo8HdyXpVFEYwNP9YTKJn2j9AuecyhDljdKHcpLVt5esSg
xmqQ4cqwUYWzp8zYEsDrM1aY0Qu5K5slR5Sf2n5XzbhD1hTzoU9nEDmCan5pDfJJ5V6vL9n8xYKF
CuAwS490QHjS1YJxemT16aYPEKRmbkv36fZEtWWISvo52xuW7wtP8U3CV2hIL7LZYBiLWaL7jRwf
atIa2FhgUWRWChhwk8Ce1o9C9E/xV8PsIndD/WRMQVWjuLv7BW1PveYsYajeSkvImd+Ovsu4OUvE
dUixZhNxoCYBJL1a+4zQgDqx+FjDN+jlTvIWdV9G8cEctY0aUEfjPmYUXyO6XewaZS6XW9bUP4T1
bwPjEuzsTQl7LJusw9gyhxT2J33v1H8/pdafGexzqshAJ+nlt09OfsBzIz9QP8y9jS/uXuisK8Ew
UbvZOMnwZthRE3ZYmgtrDBrXOBiOdlLGki5ZdPLKROAzcuWW4N1mRjOxcTbA0SrK4MzAdYgeIdZG
VXej4izsW/vR0luFFGj/rcOIXVbzYU2Xt2kYzkVnv0LaUfnT87trjSdZrEHPI492kjZwUiQ+KjU9
21iY83TjzzpN72qlE6RAbbGeKtv5RTd97SvGjfVlQHz/tU0/UeG8vj2jb/mjbbZBJeVlidgHVOf7
b1FMg4ee4bfTvAP6emxXDN13+V0pBzzXK3is8ZAXl1HJ/DKBoxWVux47MW2cgUW4RPDUSiZBVcte
q7jYdkX7u+mU7Vh9RVQozIlxihXr0EywKNzVKwjkROJA5y8XySoBrZUPKWJTmrJkjb4jJUcpg2Ay
1D+JBQmjsMN1+mLj5M3pWegVmbfnNd6s1MSZXysuYNt6WtIt1ZV+4/xarHSrsXKVGpdBsrod7rVu
OVlI94cpRXiCQLcQ9cB3xLfIwRLSdjuB8sTvPKNMfDDbh9Yt2fGx63OWh4EexVTPzkgSXzq4/1b+
QoxpfUnUbNLubcUcwVlTiucCX5YTfWXlQWI2qoO0r/zF+TLEjUJYkshb/PP1tBmz765rTim7LeNW
0eWdhOXdAow3LQ4XNnR9GV9aeXCiE1fhzhX78iu7p+CcrdNsh+pPws67VhBupoPdPcki96W7KYyM
zBdP3dj5sQZrU9HgIeK9lr2W1jvr6cnaIzhx0imPInpOcfKjsDZEB0VA1XWNdmf22J5ZrbgZ0S2o
KBdp0KFYnZqIuN8QWusb+HQdGAIKebJcO3e7OiG5ShLL8RZbVWjOF1CfnsRAPKA9YGSttHfa9ubf
SvRH1vs1+tMObzbcCvWrRYNtb6n5OvXBuBJ/6fwkYdmaoC0F9XCr1HfjZdGugIM8fBYGP0wWN6fB
fH/Aho/2nN3XeU8LK1h1+sjJ2PGxmXuTh5s9bKf1t5sfFTMo62Dtw8L6HZFukRU2U22nZ08z/8jz
ySf8piv43A0s+y3HtOSXnluY+xUoNyGQntFCHns0US8Al/rUIfdz5unuL2PaCUHEO9/b/QOLgJFb
1apvxvVgJ30wJcfaisIBk3NTPNTleeWW2zknVf6Z5Cs96p7SI8YfuvFX2e60YjcRplq7OKgJ2E7d
5BNm9BVWWHMZVF2xK4XYKgo7GddLM4nSdlDt38lcBSoNsA4vtoZ8lMQ3q7vmseP/L/LObDluJNuy
v1I/gGxMDjgeO+ZgcB4lvsAkUgTgmOfh6++CMrMkBpVk6Vo/lFmX1YMsKREBhMOHc/ZeW5awEdlT
23SNUpWd4zdYQ26Aq04tt6Xhhwy26Ndud4tmjSrc2kjCq0m+dC7WjHYdtbuUJmTATXRsv/etgWjd
Ow8B2LPpxrNWxxcJ+zGySvFDZg96eeNRhsIlBpUtX1IdwRK88rq1RpJOwYMhD28ZT6uhvUhSWh3a
lRM/ZtOVZzAXRhAbSV3sX5LirgQCg8kjCXY6EUrhl1I9TnFEf/wDv69xdD7+fi7hDOYBECeEak7F
el1EEUZIliyOocOQ+4xYVfXkLgNZTChelowtWjpjscjMJruo4FjorFl691jCbobbNTin1OKLDTn0
YpdTDv1UECu3BdPUfhKKqMwIPAmLVGI+xMwlRa+DJ9Ac84bfTAtonDR5QTJUfkF8G8ixrLZPwl7v
VxaVbDpGatxW0E0WuZd0hyKuIGB61qNsbqrcJC2Ld3C2Qxiz2Y58lsYDsGCkz1E93MjIZy5myh4J
lQ3VNhnWlVXfwc6iHJpRSnULcg4MZOkhjjhABjufjQmCAGTy6Qi/KiC3tNwm5otbT80W+AG1XbOd
+vOw0HKAF3swujQUecvPtLQ9c/K1Mz6O+p1ZPJuxhUtTnjXpNeKjw1jBLU5MvsnvQaxFC7liRWV3
YaI0pxHeFRdzvIFZBWsrw++UboOawl2D0s7L1N5jDaEKGm667K7hm3CbYFo3aKP9q4ne2xSdW7Z2
Odpf0rDZ86pd0WPs6l2b7TU0owaRRHUab+fB1HbOtoszAHQMpLLBYubeGLVFsL216EJWQHULKWnR
Tf5jmBcHa7g2yhdnujdC8Lz5nS83ussGlIrNRwXF2Tf/o5AnqeTBQdUpFbmgmanlHdVoJl1USSXK
7qDc/gG2qr4URXJaVe0j+83pLDYQ7E8ZwrW+xh9j6y61dtDGIKvtv9J+/l+TG/6zguA/8R3mT/Nf
FhnpYOGHxf1eJeaibqq8+9dNGMU5CId//Z8ff9zXx3mS//59f9VnbIeCnw7WwaQG/R3E8Hd9hp8I
gq341qgqQ1iAR/BXfca2/iAz0tYldR28UOj8/12e4UcQxGEGSNtBhTbXD38L7PB6BJIvK2zb5vdR
pYFGrltz9eYn6IFDHEEekLx4B639wR7Nkwp1lKqMpyRN0pUS1gGZ/YbfczBj3yUoNv9mj+ONL/N7
+npnRkrGrqrN0w494hReA3TaBJjCehSU6KLJj56cZVkMauP4aicQ8qzpH3vLOg/2RNjcQE668vrs
vpTO3i3HR5mLQyb92xHr4iJ1NA4fk7WilIqeNs+/dQSSL5QqEraq3q2ljJsU00bkaEBg2RriGUEJ
mDsvRi8v2sY6HQhT5hW8zV3tFo7Ghc8alcloV7bJrpXarhrSz2mqvmbUgZaDlfuLGYC5RC75rTKJ
tC1mnXzTQ3i2M87EAr/rQvfNE2wluNHy8THPIv7NEH/WLBR1KI4KeEnRVybYG8SbuBINgQOktlaY
X9mWWfm9RLfF75UXNv+1ZhVaYDO/1mptp4wayI17X7OX4sxTEqMdmhvb9ndewa+qK6as3u5vCJEE
8TCZJ97ov5g9qgaDp6IRJoPmmGdLmS2FItiWS5nrG+kJPnOFSiyOYfmWjdZtO5VemW7DqbJM6YOV
9/xbJKrS3RFcwq9lt5vIGTLe8J+l7Z6HpDICUhy8pVRlib+m/KYSPjqJNjOKm/Oua2NPRXtKN7ni
m5jq8h5ZwkNv+etR11jr9AMYWSASU3mt9foTiCKFXh+Jv2Gy2GZ1dW20Dubz9lwTt3Y/fqsLeRkF
0efMIJK7rrNvQVkmCEg2ysNL4cs5DI3tki5x+zsukuAkUVQnEtQMRa283aDGB09Zp6MaHum9Ervq
gn0GwyMs7aUN6y2xGzcBqGhUNXUBb1uL6At7O9pePo3sBHrqTBVQ5TXFgZ0B0KhLynuoS3vhIoXQ
Gyx/LeLL7BpxHC5mPLVoMG9MD2Ovpk03UQK5EhPyCpg8rKdRcVK12Dw4YdetOlN86mSV4M+mMhBz
ndA+9eDSLvw649ioqm8xdXWPY68WxlcdSfISBZdrhTufb74tq2+djHexNNZSpWdQA/kKSNke7A7B
VDfryvy1Jju2yFWz7dxy65TGadj0VI9gsVkoaqhyqc+aaoDikVktxheMk9vO1Ha6SkD1g5mt1We/
0B97CM2yN0/bPrkyxmHmFs+KhNa7LXv7CXraU+OJfdGk3z9aj20+Q3NA7vgJjHiMtTwcuzdObS/8
Our0Fi1IGV0arCYCQxI93nlWcQ2X6UYvtZ1Q6W6UjArNDr+GWnGtm8Nj3rMvzbSLvrROSOQ6KLwY
Knf2sRgf+yzFY4l6W0AC+GmS/wUSxvjl3Ciov1LctTwSXF/PjeQSRYLqz3SXyVhf+WXxSRkUYyUn
3rQInvohI8EbVrOfnQaI71XasXn/KGVsDh3+aY/w5wwtPE94gr0Cdf75U/40QxMrTrW6qnQ+RVqs
rflcUsRiB4R9HZjJKZ36G1Wkj6kRHIAQnuSVdWUGgF2yv9JWfmuH8J8t///4t/4L139T52v9qBd4
iJqm/teX7Plf59+6qP65H/P93//oB84QJ8ejRywdVNf05P5sxrC1/0MiukFMy3GDvtz8Nf5oCdoG
WakUk/9kPP1Y7WkJEoPID/ni7Tmky/ut1X7uT//Ybn5vCdIkEiRq0WEU/O/1UFLEDBiRpBZPHoZi
627H11Zm0atPyZO8VDBxtyEOzRPwuQYR9k7mgjYp2vLRgD+8SRGxf+u1ZkixdhhP9EwiaBVGfE/a
eYZIKhfjuQk8IVv05lQCf7W92bxqML3QaXIKRBRlvHR1u/rGRumjvMKj9+T7zbmCJ0wWN0uG5879
0J/eE8/JAy/jbV0V5HZ8QmkiLloV0WEq9OqZeWa2Bms0bRdeZuw1Nlc3HjGKBmujn321C/kl75tq
+P+gN2nSeH73jWifo3/93+rL1+jL6xeBf/bniyDEH4xzkGSWNMmt5Nv4+z2w7D/YrBk0HQm0dAx3
/slfr4FlgkAzaRHqKCtc3qMfPUnD+QP9mqBnSl9SNz3rd94CNrWvXgOX/QS7cdsRVFBomxJx+nqk
BKSnEtpqa4iyMKoAVQjSb5HtkXKZVS4eV0EuINonTmMmqGzsylYz3sOeTo09h3Lc/bqTJi9Vaow3
AXBai+C8BuOdNNWWFRzTgqYjC4tcyFnocIJyV9g0HmqFNosSbgV/KQvKPZyTO3Amgpqenh3gI+PI
AotUPUD1dFdmFmnPvrT1a7fIjE0vBrXkQVN08tVyItyJnRAL8g7Ss1XvUXMFX5BBO5/HIAYzFrnJ
tTRGtKE4mOI9upgR/Z93yuf22EljZaaUWJjiJWgyoA60RPpV2Wb2pfCddGlptb0sfKunxYloEBly
wPnX8nHI1nbXcmj2QhvDdYP7MRwaonGNZkrVvijTyT749eBaJzEeD+xviPBvaIKY3dbqB9ID2ZbE
uK7jgVKtVZtnSiviiQAOV3zSyVAY7kzRVhlVQoWME+z3Nz90ElpJCb70UIYD2Y3w4++GMI9oaxle
aBGOG5RBv6OR6MdPcZnHbrdIu7hN0vusLkcPK1vvp065lXKy/dtukmMARakoAIhgHu3asnvpw0E3
DSoTuixq0CAibX1D+wZfCrKCWQqROh5fWGB6azb8oHW1VVpVstDPhhSKV7oMJhUF57QTAJqgNnS1
vLdWgem0CGmXppGhjlWSQCEcxW0VQVi1/WBpZnr73ONs4wMzgs5AWdbVvsdr4izJXcnlqYRdTAnX
6Tp2c8bgPPhCQqaqyVTrIDYNAUCgXnpfWhR6xiIXsXdwq26OY8OpNElaOlnVbpBepfqmGyChMeTN
mi2gZSZnjY2Y7toBI8zQSkkU+0yYz0iNF4r0AndF5z14XixvZRnn5yTskFqlQ1i/cp1BdteG0jKx
R7BV1ffIEB02v3i3QmCv9gVe6uJxoAcXbSeo0wsqGEmwLAfP65cDyJFLCVqHinWhwSBxyjQO72qY
e0BuWtmkSxqC/RPybXSPsa7BI8/xZD/VJXBPUChmEx58fO4YwItK0NdH6OWdJH08fWo4MJ+V5GMH
h8nsOSUS25KzMR4iJM1VphEfpGVBfyFDoxt2JIMiD5W28DaWO1ZXRdqad0KMNH18Qi0/Z23HtbtM
zjXpuEX53EPqEbFsjBNDdiNnGSDvBBhRwi8jWilLvGXenQonU63Ju4j2kSEQM/Qa4QsQg/pyWIPm
7qcvuqTAS11uQgGOxjooTkIV08Aj9ywclrgWqUdmHKMvpDEDNYZJi6fbLCzoW+QjY3HRg5i1L5By
05/QR8t9Bu2eOJSLuzFYmWj5bttEBc0es6eDwbRN8erC0o84F8YOYmjDpHvtp54HogmLPyVqwwm/
FHFK/p/RhwgkfV1QeGvcB7+1FJVlgkQApvaGyZfiG319oATF66/cyP42OYV1WZgD5xXRU28mrlO9
uHLQW3qu+G4XmLzAw7lTqEerEDg32tLBKOAS65WzGsg336VY2YnhohRxL7XR/DRNDhSuZpL5g+ma
4jPCyUanEelEAY6tsYduI/y6ZajMQka6RjUVzzyg3WoNjhUuM+pnaGHhDR5iq8CiEACHm1rHe9CY
WJE6erxDG3CL6T53gb1sZGngiU47nzNm2ntUKWHfTEmOf6zLENqjjnIWEBcS2jlIF62N2xBMBsou
tKKDRTnD3ZvkSNG70CKb4kCtYXOHjoTxO+VQaLjdp0hLhb8hPSiclpqf6p2G+Hw0KFmg5Zqo+Gu6
3uHcyR2VR0weECrTRUxN9DEtA5LHzNJyoC0T3sDBbkUWSIEpH4f8qPnFJWYxK7a7RSnSshOg7Eue
aM0r0k+2gx0PA6YBRSCDq3xbViap0hyxINwS52Pgz46sVrkoW127TmhlBmQ0YR/BkbFXQivV0mRR
NE4zPRtMneaAwe9dzxRyuAGjTZOQSacNV6ZI3RETIbLyYSttBNnwuavWd8G0BMHQtus2dK3+kIrQ
L+ldWrEzxJcaHmZJSxj3b0m33NCeRGhRqKn6YChPbcXXqWWZ8Sj6fIxvRlfL8NDJdvRW0A2ym6j0
IGJg2tcb6AZiJFzBT5vqShHf3p4iC3b7nRKAy3diqOsXIl3qW23wUGkiKHZwnFVF+i1MQ8TsvgG5
YQmAuRyXuTWYj0UShtOt1vfw8ALHjQEhaTSHtmlt++4F9e6oOAQ2foSlAl0ieSlCepvU4OcOaY9b
yFlKhC3Ntqz58HRWorR2gJpzMP/UpaLAKQHsamouQIrQkGnTQGe/qlLivl0jgbK47MuMKnWgmIwt
M2ycvTWNTnoa6m2wh/iM6rdPW12sDVAjYtrqWZTY58opB/Ny0rPUWg5JBXKrHAhzuCI9wbBWZtSZ
jwH9ZJr9uNCB51VS1ee948U72Y/youGOvPtAtjnRfawR4jxJ/G4+rOP/2sewRTocHuhZsosmNnpY
r70uLkBCx+C+2obmg5qPJU8YBwMkQiSifE5KLaiWaQsHRKDPuhGF72/c0GbShBoR0rGzTZU2IGDM
1nwk+juk9UIiQP6Yu230KTHwgS6LLJbTgnrO5OxTLSijK8J2sxtj1E1xT2yeO+pLkpkS84R5w7PX
SekA2lsGhle9gNIwq/tcppm3zjmph6taNnAjF4z+2j9UCbmoW0V3etrIOsYz3fhQIdJlxBsRYX8t
yRY7CWxdPRVJ51AQ6YIJ8hxjcbzs0iEMHttmSmbmCB1FDN18UJXm83eaZKJYcxqxov1odYirg0wT
RYoySjTphp2hDx0WR8OmaELDP21BR03XhpwC4xa0ga7WpC16aFg81CePmRm29WU6iuyyKQb3USW2
Xq4JPjetbUvYNrlJhllUa9HbBZp8K21iHtvUo3WwDGz9j63SBWXEEljJBiNZ2+1CAOUWHmdXg0ek
B6PEhm4ln3zGtn6WhmkltkMsknCvzECIhXQKFgJnchVR1UlHpsfCKrUWtnTtYaK1grmkGRFsu2HX
FZ4ZQ28+ZBDTLkxDS28lGdKg7X3DEuum7DFX17iwtW0DEuNKz9kN1+EICs+hhhVAdLStEgq2Vz3o
HrKjpR22bTtndrso7qfYiS9iAUT4gjI6Unto/R6pCqNWn4zkhi1BnQzRBqpVe+KjWP/iFzUx45oo
5WOJEKtfpQwa5wYjWookDn1hvBjjsd2wmU1enKYIdn6rBYzm1q5fcl0Md4hejG2H7CjcJTTzryde
1XFjjTVDNHKZOh1uYR+YXbLu/Ei/8qupvYhkY79A6O8h1aUivyhJ2KAyzPYRjR3IAIa+hXc1z2wG
jdaHDH2Jv5N5Io9wgdder5trR8sm5LX0qAJoarpnHwgeHPR0gck5fE5jIns2IonRc5h2KFhs0xTB
W9lZzie8+OqQN50FrNPXe0IRpxwuUR/rwxeoh0C1LNzRSC3YMoYLowb5xdbar9xTSdjBmUYYWL7M
60rAH8RlyvqAVeOSjbr3JaVSjliwGQXuDD+qF0i4eGksZRN/wUa3uw2n3kXgQUL9pdO1zD4jqkCC
LbyWNwAkHYF7nLq/xrry8n1KCBTSKU2zyo2XG26+0AW2y5NmaA2SOwt3lqkNzO4fVPpeS1RdE2MJ
05XJ4dNARYta9fWBMLaNwRTGhOESRgx9anYTL4Po+SycC/jMDSL8YVVXzdRtfzo6/6LGyHH3p4oM
V7bYkjo2jgKaf5x9j46iZHQkkKIKmg9DwuoSTyK4UUQRrJIENEdI+1UsO7bJl1bU5LuJXcVHadWv
ZeLfP4FL95FDP+hrxzzO62WtLmmwM08Xqe6f1zMF2Kcg/vL+fR5lYv95owiKqaI6tq3Tc3/9iKdk
PglB81+KYUKR6JYkeywJDPVOoXvkKMUxfnYLfwIUNG/kmFUMjPATznTHvgXgERZ/VmZoMAbf8l88
+bf3TUIyp38p5oqcYx61Xhul5X5iA5+YkAlu4FipXeaPwdX79/2rq1hCpwmBAN+hxvf6tmODzok7
i1qEpHXO2Qgnr+1/lEU91+1+1PXmh0vhyzOQa+MLclz96OGKQXJyVDKjMMHRnVkc8jwHl3K8U2MQ
5B+M2bf35Lq0Hnl8lGmgpR9dDT48+HO/z9iVEXdFXpY9rHW/6D6y27yuVs53JXXU4a4jBVr0NzHq
XaG3rHm8G76PH3aTI0wqMMkCpNOtIlvHVhP5+/e/rvmjv36QFGcdC3sGVVyLI+/rr8ujT8/6mqZL
6WT1SxU51qUIw+6gY+y71ac+fWLNQfStMU4/GI9vvkNu1fNwfwgDRQCvyetL545eeDDHKCVApWCm
HgT9R7NOYYZWgTIf37/RIysTD9c2affSdJa2Bzn8eGCaRYSMxJBscDqLZafBRU4SazKOdwJFI3zk
QbhXvggF9FXoT1tRuf55BPX10/sf5M2XzOdg8jMMyzPJMcBs8KpqO9a6Mi0NTwg84nljkk2cIwxA
nMES1bdjLQD/fTiyfjHfz61uyzTmCYmS+OuLRr6VTrHsmYwaIe7T3IXYsyR0RqQrDOFdsPUCOfsr
EVsF6fn7N/zme6b8rtP29+ZRzetzNCMYqpqPwWEKf8v1D7oA876KNFm/BKHNOeb9ix09XYsiv4FJ
zDGQEHA572hQjbXT6gM0t2XCEfXQ4pMm21E6n5MaZGRFYOFHo/hobpgvyBLChEfNlzs8vmDhKTjA
bQ7brXEpiSqUssnHs+qb23K+W5qI5vFotTDtvf7+hIySEGNFuGxiWmIVdoPVZNehu8xxbO4c8qVf
3n+ORwOGUjUXnC/HYHWlczzlOWnQ5Z1fILcKLPMx4dT6MDAFUTQRK5Jox0UIxSr6YFdyNFK4qGVL
jh1QY8nd8I5nhFq4Va9GnFZYwp99qjCYJNvnxHT+alL841L4iwsJE1kzL6JgZrePhmQ4RkZhVgoa
D68FbfRgBPeDIJwQv/GDAfmLSzkOnCqIuS7BJN5RM7PXexjfnATgZRZq9f2mEranK2++vfe/s+P2
7fz8MOazuAsKrvP+7vUoSXxHqNpywmVhcUdGoTKkaXbfdGeqxFN64k9ucGXltX+OcZw50BATPmL0
lpO/7ezESc5ggSb9+v2P9fYJoLdxUNsYOqksePRef6qs6WShSNJcmhNnO1+vSPSR0FOJb4h/ewDZ
fJusZQiPmPCPH3Y0JehDMRHDo+/u3La/69L2TufPv39HbCFZu2hvGvL4jlSkbECEVM0bGNWcPzHy
2wpMsddUH6W0/OrhSTpBrm4xUhlErx9e1GJlgyeO97ZO8QVEE1kebD+W0fyn9+/q7Sv/3QZH3116
lOeOL0WVJYkrE7osex21o+DM+z107bQnAIWcTdcKzoSWdU/vX/XoPMCYZRPO4kCWDwPEPV6ZuizW
EKDXs+E/RMGvzy6LXqDU98gNPJ/CsH+YoqrdJ5KOTiPL9IP96i8eMDI1vAW4qDEWH3+XnJh7WWpz
PsLQFealqyfmY57Me4PUSflA79/t26txqzqWQB2OC9c9WvxTsjNaD1fboqxGeF8atW+nufsP5oK3
F6Lbh3oCeCaSXzrzr8eNoYCtdCGw0ngavr8J9M7+V2+C4/Byf98U09A/fnoNvrbImTkPmF9nsLk9
3pdD29G54k+/++iwjds2T4/bebuFwSYC4twoeHS1OpnfbfwIJ/+bd5uBYLNdRLjAjH0sPkmE4Cxc
0iqVmGMOFF2fSQ7JDipsnt+/nzcbB8fl5M02kDHH9kgeTYsi1KJKNZQ7lG2onS36DmH7RzPVLy7i
opx0DPba6CCOL9K4KfY0JcF6W1l2Y4uwfuGNsje/fStyPksjA2GKIp/r9WADGFPSDBrIVuys4Ir1
JTuUTfvRyfLtkHbn52WSKQ8HgC7V66uwv40g683BfrkD/s/m3qB424rtsxfX7ODfv6lfXs6et60u
WxFxrJb3RwISXdpCXK4f7xJ0FvuSLPTzxHGH9e9fitgydpIcacWbl9Uqp9GgP6BhagV1vkq8KD/o
McfnvIyk+8Ea+WZIUARAMzLrb3Xz7YkvTpU3UvkmScTX7Y1GJWithwy+92/pzVXYNcIJ8DgtMx6E
fTQkNAy0nc1lMJcw3AizxkA2yt9+cFyFh0b1b16OWbNeD4m2UJ3mVHiIA47OPUBwCaZFh9F4zV7S
Lj+AULzZhHO12TzOtD2Pi+Nd49BatXSCEucYlst7CyDbEsd7eT0a6Bt95QRnv/8MPVMiKWGlYF93
NEPoSsmSrrpHBA51ZQRX3WrwpNr99lW4L4vbMfm0b/ZMPkebXBG2uwgTzR8PejpwHJT+UI7B7448
vigKNpL9GdUbgbTr9ckX92xhRz1vVFq2MR02syHpC0lS9cGFxJutDFead2YedSLmi+NxUQc4dLSQ
dzeZ5+6ObPKzyPfNrymChNOitohd6fsivwBHhR+cPSUI8GBUSDwqXUmCyGLlAIZlrwo1TtcO+pi2
p0gcQCoZTRqtDXdsz1sQUY8CXq8GkCSpZ0PKdB8iUc62lB/HO4dIueJQ+i3dKLdUnDx7146u6GpT
9yMejsN/GDtlsI9rixAempikSfSWOkl9EXyuRTOEG3M+Zd0NfeWfU1hHDk0HJ0dfrWf1XT8VMjjH
o+4TkNHqFpGrpsQ2iabh1BuAKLGEBaTF2YBmqCtL0/tGjgTpFszlQDKCyhl2UzDm8ryJauNRoRSm
d+W2lH9/d4Qh6/c4klNBm+swR+O4Rlk9qJag+TZgD4sJP6P79OE4fvt2yu9rKS1Gyq3i+PDo8zhI
mWR5sGVOOQlUgQ+jqmUP2Wv+uTEW0wels+MpDmAEBy10VQTYcRY4rqHn2KcoEQk8S21cvwykyGwJ
zwhOfu/hcRUmUqqcVMioWR+XkZUk4lug+FhUpLfv04ht1iS09Ob9qxwvdlzFQ2ZGBZCJgJLc0XTt
wzwAnan74Ana/KDqYg6nSXxOAKnz4UHjFw+OExovKFt/NsLH24VYFW2U5622aHsIlMRskJM5B6x9
v6XfEu/+B8Gs/6jc/dm484/xrf+V8t6fvvo3pJ/Ftyptn7+8ljH+rWJEA/qHY7vgngD5kCIOw+Rv
GeP8I0ltBuQ2Ph3O8vOPfugYv7sKMXbNdkFew3+bd5A4Us+22QtQ/MOsZZq/JWR8Pa8zI1LaA1DG
zE5nhX2S+XoFKcmycAjxrsjNi/ehiLcFkLEeqr+dAVLuV4O4Nl1nRT7COeyNXdo1Wz4Uqppu6YUI
0tx4mzPkyhHARLw0cIdkODwgqS/Tpt755E9LTTspCPTyrGe7efTIkxrKdifD4AFT4l3bZhu/dDZB
qHZGpS+zfumqfDMU0wr1ExoXDeFCsw2b8CGw69XgVKspL8k8REBMJonmWFvAvqdoTCxvB2uUudjp
l17EUitStGpmRsCNLj75XnfN0XfbAyiKvebgiK2F97Sha9vye4y++mCKfj15vn2wRxspTsedk/og
VEm2PSmwMvfOJaEc644m60/D7cMu1NsrzZPDT6Jl0NVxOBR8hZ55qZmfO+ODTZr99lZwklEAnve4
1PuP6+vlrJYBG1BtZHAW6fTE5c0Ub8AMLx0bpNttYOZLjxwkRH7nRXgAVLOJTWel1EUj0WY06doi
6qgiWrHWxMrpHtj2rXTjfmDghGyTKEuw3QTW1+Twe8icKMdTD/+6A7TOta40yHBtrqjuwz4Y8/VY
5Ota1YvWDtC/gRHWiITM44WVETglTspcW77/gI3X0+v8hHkABrvi+T2evXSvnzDzrusXfVdtKrQ+
yEa3w5MK9KXXPrR5t4uNDDDQAkYq9+gT4AgD2PQ3BJB/cKj55ffw08eY3+WfvuiUrpMzBnwPZJIv
2BICJyGsye0WHIM+GFOvV6+3d3y0epGbgj43GJgWrGlF1PHCF2rR6R/d0fdOxY9m2d/XwdRAr4xG
4LF5Fa4iKtOYJ1ubt2Eh9ooFM+nh70E50MKHCrmxgTzTPqn09noiqQMwaT09mMBcEOIuMhCnub/2
/a/+hw2e12W0tx/tqK1u17CmatWSl+aSGjC4kDnrRdwC6C+DdVCX284BngOg5f3B9usv+ccTOZqQ
PW0Y6YPyJZdOshI5PHYT3XdBVDQ6p/cv9eth/eNSR1NUJqKoCFouNcKRqfFcBOkHLcKPrnA0NYVt
BV+14gr9+Fi5t3X7wdT064dFkwj9A60pMf/8pzeCAgaFcJdJFn54Mz61LqMjgBnsP73/pH75OiCz
mM0DDmvu0esQufQ2UzhHhJvgAOm2RXuvTzfvX4MDKJ/2zctATWm2aLHkH3vFagEpT08ZcWkVM8P1
m2JkpSP+gzL/qsE+hqt1IZGMtWm/iZxDLQD8BlBsXRI4A4g3BVxjEV1EsO1lhTey1Ya7rmlxp0dV
vTAi/qqMoOj43U5LxGk63KlY39lJtgmNeEmUw4UGZCpt43VSiK1ePAcktOktAjSP7AD3SS+fNZt/
7xYnWqGfGOF5Jwl/IQxOND04ZlAOa816ru071D5TtYd/TS0OeNPk7TtYTZnL2w0fWdO8ZR5lm2Dy
Nz1kicVU7H0CXEPdRTbdrKrpniiwE6tTO4RXBF9sIbyu8zo5N7Nv+klk5F+jyn0RdnfviOmGo/V1
424b87yPBjIo3BfVeoiEgdQY1dpX+k1IzKlU4aHhwdHjO4CAW9ngsaKWhIxUX0tYQk5/WQEB0vrH
CnSHZltb0YttDnGjSNHzBOdoc9cMkUv0cOcxduW4fAbPtZh27lVTPsXTFgTE91voM4EMFJWhdt3m
XzJI+9Njaz9Uscfi9EVE6SVBb1C92pU9eKu4n1ZTUWH7U2uKl+sRZFJfqzOE4Yd2MAl4ucO8Bww5
P3G8rZnKhY4tV58gyYz9hgP/6TxctOi5hIY06GqLjfaar2clWTNRAi5Q+q3IaTgdQ/NZohG0pX/T
D0GyjOawlsCIT3F6neX0Dxda0J9bXX9TlJR+3Ho7lDc+GiJvPBDlARkF9oHZLzlTHVJ4KrbGgdjZ
6SkA73l5QLulcFcAMF/S5AU2Vq0GXWNsfNVSsmZptdoaUOPngb8UkVdfZeNKfm08be0EPRheY182
9t4NDjlvmXBRC6ovFmHpRq9veOZZwD60ObP1P3cEaNWV1u5IMFzOHGKTsOq0sNZpnq6azrtNu4ua
JE32Id5Yr2q2fU371QzXlaoWnnmeoyvXL3VEoxMEJVWH1zkhb+QKrIYiJaGx+6QCm9WP09QwY7TT
FchyVBTZxlRojGZQjm+eeSEWisTciDw5r1z7CxI0qAvTRebk5/nUX9e9PCXoaaXbT+hYT1y0jyh5
tk371NpE4RK7aZGV5rt3HewIYH8kZH5txm89uT960S3tgSQi/HOAypZaVd+YE9ku+rRMPOJdLqF+
LGr1bFCsQMaynAxjHfHx3YZ2U7ClVMhzKLaGw04aONegAYqKkYOMCC/HlYL8loQTJo94V5nNISVE
KDQh5xLKUfDbWtNcy/yCeDU+wULha5FBc5HPUJ22xy+MX3o2AcD6H9V9Ijg7lOmu1QhrhBkUF4/+
WFwi+yfnz95Q7V1VARHZ+FOkvOnNnJ6lQKrukkjsI/4x17VGfBSbSYwlTpBcVSm2kL5dRqOF8WhY
R1W2SRyNKo1/T9LFzlHOSjL6JzgiGdijMVrb5XBKhvEFJTe2aDpQYUBkBQzrjrxJz0UVOaa7CWJ6
RVzWfId4MG6cetgiZO76YK2yG0GqI19O0Z/XeXYZpdE+zAhDqLSrqKlOhto/NckAVEG/HbRTiofL
En1HjY/YjFfE0i0E03UDEqoTPfymG1o5GzTHdI2LjZ32e9tPNlVt7yy/3Q8RDjA4Bzap0V0dLOLc
W0v9ko3mito1ZwUMTQQljanaBRrOg/7UkuVa2vYWeP2BRukDfOGtFjenqflCHNaihnrntZiiEbrD
eBuDU8KvrlyzO7fKR2EG11U77LvurJD1yhq9tUa6Cb7zTQVyQM/2mVkQ1hpvLaa7Xg3nmlL3eBqX
inywyumAXwMfimNo5iZmlWhtask+qm+qoPugdmrMS+mrRZBDrcv/6e9Lg0rN0ZKujVMdRrijNgKL
B3Jh1i4mA7NY5pIIbjPZpBlHQpP0ZESnWhuvMLyubUmMWYeTir1SJbtLLbyPCSZ8f4F+szwffbKj
7bcby4x0Rj6Zk8qVVfkXuk+4GyELoibVoNsQMLFpmmT1/lXfbD2Ornq09cBT0VSwBaqNhlyMkMym
VVvbTP4s7fyjfAP74y8eOx0nJua5nDx7Kn/eSYVuPduLY24OSb/TOjsBKCpvm0tAkaTGu6t88GBr
9xfzBkCF9Xo06c5P7aEr5SeCYagLr8mkW5IUuHRbMgeLJVXT72f0kIBym3Flt/YdCngOjc3if9j7
jibJcSbZ//LuXKMWh3ehSEFmlpZ9gZXopgY1KH79OmvfN1OFTiZt8/yszfrQNkMkRAQCEeHutQZO
OXy1Ej/RHwar0fe9/tTetfFDC3jtYAG21YCuUPLAKYQnITN7h9SOBkiEWKSepL6UxFNURCeQdoLW
l11CE2SMtG2jj+D5bm9UA034yu84DW8iobmZbU6X2JMW5i8CRLigpn6TNZaXWfmRMLqxwv4p0kGE
YPW3TSn/6pFWNaJ7SArnAMBBaWSc7htBdCNwKtKRPKHe8wIqyLsJTxNRrreCDNp5vMZKI/kzVAiY
OhMiklAAKVJANRBo4CJREhh0pDjnz8dfmOW5xg/yl//sHN8MBhdI6lGEjrWeX4nwiVF9rwqbOY1j
TuaBYY2np87vmgLgxXuwJZ4f/q/8EdrC/icZhRKyikrbz3PTVKC2r1WMXkCuJu425T66Qof6AfKg
/3NE/3/28WEsf//f/wOsO4Ul3/2G3jX9mUzEy3OZXOAmirO4LGP6u/nr//oPvbP+X0jboJI81yhF
NPP8JwWJXhsQCwFFjewGqr/oiPknAymL/2UpaCPBcwQNa/hv/klAIqGJ5it05qHRGGhhxfxfsQf9
dPeCPFMS4K1jcM60bwE4gzTGNOsP7dV++AATr+rkyox8kXqQqGTmhkzi+7elOZEq+3la/x2Nu1TM
PgnDmFjjoZPbT1Whr0M8vKgifRB07Q1SPivPUi5h9O84nDWIgCGFREIkEhbqCOkhYkm3Q22EV1mS
tLd6L463BUnMADgN44lqyCTYFWh6j12fIK7PCireDfIEtWkoN2VrCIWfN8m/P4p7hIdUGXuAocYD
Nes3vKVlV+/yCbKEVuWcX96fz/F/R8Bh+X55FDVqLUXdsIMkoOpm9Id6Ak1cG46vlVIY3mWDcIkR
Io9pL5pQlDFaE3iGwpVytGmaSMFcOACf8MmTxohBpHYQMiv9BCXBgMgYYhT6ZOa3LRPEldXikl//
LhdXvTPCvDaNuOwPMyfTo1oUxcYoCHKfoxl7UdFAWUUFmKeqRWlXokPiTc+Am4aRQn8yFoXuIFgQ
calIa4IWmvXJXQ/JSxEZHDmeUbfg8mWmmvpRxarb82vPtXz/85NnF/Jjh4HthspPC134bIzerBbK
q1oZioAII+KEKmTdorPN1POXUS5NUIlniIxpXOHxdv4HLK0ZX7QjUj2hMFiwQzZrzpjRTaU0H4U4
7vCkBzkmaFQr7aZXn0253CK+tAdwL6Eb29OgQdcjHkclEMp+6u0U5uCTTLaxsbI0P1Nd/64M58hQ
Qk6A/cGpqfJAAad217Ur52TBqmYCt+9rjiC/BjUWvhyWT6UFlFYMmjRyZdVrFrXgGPi7u2QR+uYG
bCobb8RwI5rHpNye36+lVeF8joz+F8iDwSOo9ZNaHpV+pZFjaU04T6MysDEoOr6LdjgQ5l7n0GqZ
gOFuAPG47JdzbgYPEquQ43nVpVsRX4fG5/kPL6025170rhsls4/MoBoFtBB06bHBKxfihvHKL18a
gHMruSWzEBiT+KAOdeNRJNyQ29KhJtOON+ensHCNapwXABlfU1YKxHg7UdyrQh4ivrc+C4FCDznc
I/TOV8x9YZs17tEDEKdIWQ0wdBxa23ZmVpU7r03R8Gy8np/KwgH96nf5ljmGeh6yX5CCDsqu22UD
3VZF/n7Zpzm7FSs1jkatNYM87LoNMqy/lVrWV1Zm6XfPm//tdwvQUhbbEh8nogwvFuE5n43iStp+
4QRpnNWCyibOo9IwAkmTDmOb3ul1ckPG6u78wix9njNeBglQSYiJAR5/tJPFAL2q2i36EjeXfV7+
uTRsAK5CqzU9QL4JRIgQZxaQZpVQNT7//aWl5wwYLD4pNEVCPai6Dqm0x7rqV375QjCscZabiJUM
0BLVg4jqkqvV5AkSGK8hcs5NJN+PjQJie7O+zIi/qhDfTxAZW9qXRAtGITVAEaJt47D8aKvsLqFI
fTZsWpnVgrfgGxabiVmVkmKgosiDSow3rAM/fEjIvoYWOdJi8Vp0MFvWv7mjf+7gWQ/pu1E0qJVk
XY+RklBqbINhGNAega24Be43RgL1ogPwVSf/tnJSTNPeLDAMyA0gMGcNsj2LiF72cc6wAVJqo7rC
6corATmFwoLMiwgu4/NfX1ohzrLrHu28kJLDTzffaPamdsewfGXjijNd+jpn2FlB5CamMfxGcUvb
I665TQ8a564ZVkxvwXOonGmDg7uXkXYxAlqoYK9kxW/IYEKUVQz1FcjG0hQ446bggujz0MJhlUe6
Ded4C88mNPmhQ3FbEXllHxZ8CN+4J1q9woBrN4JWR8ZfBho/Kaq383u8sEgzH/F3K8gYyI3UsjIC
RkxzB/FUD+9uazsgO3bZANytLOdTBKGl0AhEqP6hy4y4lVCDrLXJ/1cdev/YMU8kPOPxwKwl6IEo
d6CAEVU3hab5yq9fWHq+uRCUbskIkSA9kGSI/fV1iWJomFwWlyqc9bJEKSXIFetB3fRodhVeiwoF
MqOWIAON0sZl688Z8aiESqkWBpYnVh77Dq0+YfUGYrC1ZPDSAeLMeCySPuzQNQ0mywMJazdRc9Qa
p935X79gYTwYCkLbcZED8hA08b6Ib6u2vc6hyykI0eb8AEs/nzfhlkxFhEdoAJ6lDwqa3Jc8Dev7
jIHD6LIR+Hs6hXqa2mED1KgJ3UahxC3YILtRDb2C80MsrJLMGXFXjwmQfZgEI29aI0CzJodWQ+iA
zc47P8KCHfC9DPVQIl2vl+UBBHXtkxKaytbS02Z//uscWcM/Nixzd3GotK3QqVp2mMCGBE0fSKZt
CMuyX6aOpmGxHQxwIOuUesKUMTAnmagNo4mpAc1HorQrv0Kej+yJiIDv2EKfOWjPaFMcBJTSIaza
1+9SK0KOniArj/6JRAGNHdgFY1tVQedcqhliBtAwNso2E2R1W6btGESqEd+mHdEAZZ2MANyMVQQm
5pHcxKCG9EH6OUKsXSBuHEEaxpZCA9LMDDRNK2dhISzk8TLUYkMNKFJ9UIY6RDsBsKaonJSTCXEg
GsFDGmOPOnuclaDMjhsFPVMrm7gQusmcp4FYa2hVGs1QPmBuT9jLUOlQbYYqm2kdGTS50ijxBeUI
OQW7Lozj0Ax2M8uRSPq2i+UbQNfQ7a+BEOb8D1ow7a9t/hZ5IZEDbWEIgxxCBkFYKOtAKS3RhCtQ
UFcrZsHVU/49uPLP6xOtdSlItCGdIGkokl5ZQPBMdpplOcKMWt/RFHAGV8Xpi1x9ZOKWxQITkahF
Kq4ZIvUY5+V4QL/5GqpNOj1ptJL//EG5kUBwT6BjoNnaBpe5G3t3N6YNSbE9KNHsbJusnLOFtDXy
iD9HGjuo66YxRgIDuPWSvab+RFzzBlT9H8ofHaw+UJ1O3PD9/GZypd7/rLRscadLqmFHYOkbA/No
XIdXg5tUIDN3QpvZH8nV6Mqb0DEGB80Du2HlZXva6X2VM77HRomVGIwVBcTzBvVeC9kD1OAfVqaz
tE/cwZHiIh1khKdB5eHF7ORe4ww22qlsaHk5kie6tWOuHNLTtwOwbT83Si9zNJCjNhkkqMS2pXGj
xmlq62bpgQ+/vMjYZIu75Sw83LrJSrE9lXiTiMJtHWs+eq3YyvdPTwIEGj8nEZG0YsDxQJxLFWS0
y0qRq2gQCZiInHmQ0VzL5385+1OXADeRvC0FBnQGPSCVmv6Cs6e+KDaZj0YiyZkmGVSeKNCgiUaH
Mh1EG4UNsh+hi2d+fSgggPBEtGrw6TiWf1g682RBhSAabJWkEpqwcsZuwMkNfsXQMMMAmMf+poWa
X5DJhfRCk1ZyOsgXdE5kteNFrxSU7X4uHbpkVFbr5hCA0NAui1/AhHo58ORWWKycsIXDzMNWGhVe
D5xuQ9DW+2xswK+V24J8f95U5p/594bIqBz+eKH0FNRC2RCPQce69rVNSwojqVPlOgSXzgHubthU
REIXsNJB3Q0IiRWPc3pSCt/cAEC1QhGKp4fMupbS9BAVN7FRreR1F47zl5f7djd1ptiIsZqnh55m
oh2XY7EDUkJ1Ke7JoBbG8vr84p12YX91h4bA5k1dUqQHVreqUxiZVyrdWlpxqcDDY73aLrLMfqLF
obSKHUkgHQbpW3X6M0si1Mq1hV5EUQdX4dP5ySwt2rxT3xetAUDSNPLioLeKLUKUTpXvadoiv3t7
2QDcHWN1ZWSAUxYDJH4kHtr4EKFphsJaz39/4c4E5/vPGVC0mrZtK0HWDhDB92mczE2NGpkLzBfd
FWUk7eukpM9Kr42HMokRQ5qM+kUk1486UPduW6K7lVb1Wsv10orKP3+PBKXcjmoq5CRqc5eN/XVZ
iB/poB0Ab1l7Qn+56L8NWPkK+r9tm1lWlYam7uIADmY321TbxKUb1TM2kgugozs4xO730IbZ1ke6
FdzQPb/YyuyxT43LeXJU/wjKsQjnWxfk0pt3ye62lQO5Qec3s58PhyvFeXu87+3IE+3alu37z89u
JTha8B08xLauilaxiqQ4VH2ybQaGVqOhv5Vktjk/twWz5qF7ZABJujgMySGkZfkmxxLdtEWnrjiN
hUB+1qn4bmdJJSux2MM5QWotDR80w3BK9TadPhDPn//9C+dOnP/925HIagAhww4jdALo3KgGqm6x
VT2gZ29N0AqsmNvSLnD+YrBAyymB5PsAPlWPgZkAugFby7zMhYucsxgEiE9AxCo9yFMMQs9PBuFf
M4YUpLDyHl1aJM5ZiGB9F5v5jphxJOCod6kCkUbjWrDuzu/C0inirB/sLi00qTp6sGLltqEF9IXk
FeNb+jQXrvWRxeC1UFbpa709CFrqdUDlrQQ0S/vKGXaDp1wi6XFyEKMSWOrmuQ3zPZET+aJzA6qv
n6ezRl+cQsUsOYC1+AgK998JkXz0Sf0+v+xfWY2/HRMQYj+/b4wGneUbxqB1JxewiU3s4Xzumyt2
nbnT7gPNtRsJDelvtY3+599029kQenWIlznKyhRP7w8I8H7+BBDVZ0I+4PmhosUoFrUt+LlXju3J
3Zn5dX5+Wm57S+zNxPJ7WXUJMxALhwBbJZeYHT7PL14NZQUw7Fv+IDYvraBvjJgeuia8V8xuxTvN
v/Sv/cEQ3OLoiVaEANwQn4H/dcuUdFvJ8R7vKKehKnUlwYAudTLcQF74kvsCI3L+cAa0JQoky/zQ
kI9SMmyLGvrdtbhiMCd3G5/nHGEopHGs16oJUZwWSDjhVa+t1/OHeWm35yG/eXI1rWGAnWT5pvk8
1tPMn+yV2fayj3MeEDiQKg7BOupDkR1oMP1VqcKNyeL/1yW62Mh8On2DheE8oCk3EvoTMMCgxLKD
LG1yjWYF1VWJxDzEzeI1dC+op5Ki8wUGvA1tcmGrF2K9yy0NEBx9EN3L5sp5zAKVBkMssUcW8oWU
lhACjsYrmufjhQNwXjNvRGOSSsXwWQVC+LKDYLWqQc9dLFdO2YLZ8O/MvouTREca2ke5LbU7Se+c
tgdopiAbcKDfjoWBrBgd7ym1Ps+v2ekHCHB7nDPoZK2SmglDDopENnHbeCUkBKNK/0jUCWKASvLU
kTYo4vhhKARrZSXV0/6Bf5ESSUziXIp0X+oywY70HiCJeJVybvYyJ7wPj2WIDOQHwhysmS3JdglA
CWD+epEScZtb4IGAmM1FKRUsHucVGmgQKxkEGH2mkT9EJL+sMb9OOujdC8paWmhpMvMSfnMPadsb
ZkEtaNvqaYF8oDF+gLggdwR1lH7FoNc9pkVeP68chy9imVNrxzmMpBLB/tL1YRA1QvZu9GEd70oQ
7mpOH6ZRt08yiBj1qlIKfs9U9VHR8+ZZKAVtb4ZDDPSLlN/JxZBAMbPts3sIQ4DrpR9YvIOEWf9u
JWbyrIAMqrTjUAufTdbQgxTlqqcKUiW7bSemt9SExKGQAR2nfuksdGgWmvWuDYBnBmiWZR+aXBwa
cbLAuCtNwCQk2FfNqH+ZVQbClHgoP6RJMEybyBPUisUxqZ/CIrV2YNCHaPUYsUNXNQ20YajYfMSj
CZ3FDrS1tS5KYLiByicZUtPWQZO0EcdQepZBUepWVsNsXY6joE8jCWCkATL19VgJz5GmFy46ZSGS
ZAztPhK0O5Kj+zEXCqiAqyHt92BJo9KcvWo3U5190mQCbDMUIL0aaciKhaDzpXIsu9RCbikZhtem
JwqwoYCTCUwz8E+mvCEdKx8m0Pkxb2SlcoclnX6HNFFflciob9F/w8xmLrFoIfAg6BhTP+si+R3p
cjiDPRGbAp4VAlcHUAG8Y52iFUTUtSfKmmKj0an21ZEC3sXQAmuDKb9+FEehKkFzBGpDYKtQCbWL
BoBTkjLDjtUW6gq9Bjp4K9NUTxOU6JpOALuRVGyMQ10id8nGmU0gStCjVsdVbzhgeI0Bk+gp1Mch
LPKG9Ideb+LUJLs0F3NfF5m8U/tZ13tSCEShrSR/VKfceNY6Vu2qTCexXcmhuc9SCaiu0dTwAE0p
uuLUEosADCEKJdnUjB/hkFG/NK1oCwBR9KqkWfgohB3ZZKGmIkE4jhZxZEiVRE5FhN7WOk3ovDKF
jkIhifmDakQAugvCWBxrI02uRKAvvTSFUDrSmQzwvkp7Hy018QZQFKIig5b7fYJO111amFEGRtt4
ujERpW4h/d1cqT0EBIAql+8SJQG8DzwblRcxEfg7NQuBaMyzopWuIJ0EDZoElGf35216yddyNzSq
ayW4qa0mMEYlQFMZCOJWXrknn1dwf9yFW5EqAbdH3QaWLDyLkGIBR/TejKZdnksrYd3pogXG4O5c
kkOhoFCNLAgTLBqo5yso/iIbAKBk5MugMblBz3Ph9vWsAWRoJbM2qDr277JWjBD0qS1ImSlCJf+J
1DB8yBhNSruD6nHhQuJFMmwzh+TRJU8CkFRzcftk1SMayswmAMEZVGhS8FtZ6PU6v40nq5L4OHdR
R2ZvwX6GJkCpC+n7igR9nF9HU/eQadZ2Igywa/B7nB9sYWd5mAjtx66Mu6kJ0GBqC6gymtUujq5a
aA2cH2Ah6DW4cF3MlQInvO58U2S7ioRQD0LzbBJC1PH8AEsz4K5mMOrH+thWDaTsDdMXAK+DgDJN
9EdDp8UfuOn0sgjb4O7nQTBCwYijMhhksJToKrRKjOSqsMiFW8FdyJDSSGSoK7Ugf2s2w5Q5o/5Z
hw18xsoEFvwDzxPaygAx5SjSYQIA4JOpfWm6dOWpubTNnIcw6slAxRz8hdHY3qsEhexQdUTGbi/b
ZM451KNlgaXGkvwG2i9OiuvJ0Uawg1rlkckQc7xoFB6EEZtNnolFXwQQRN9D4f02jMObnDW/U3lc
8aQLe8DDLIaGor1eLcUgNPr6MJphfA2FwGrlCC08K/Q5tPwWQg6RnkNBzqwC6DEyQ7eZ8dJZYHru
gLKnQN9n0SYUL10tzrLTSWBWXphTkE0VROeuocppAlNPsxWw11cbxokIlYdP5BNUqoZSbAOAsrfx
brhHs+l1f5R2iSs4hsOcyZE340HfZLvar67FHbI/O93TvfOnYWmr5n//tpgKIFYWmXCkmRYDLP5H
tVZq5QseS+cMnSFYaRvSVWgz6x5CiEe40kDuKiZ6YCddu0WWfr3889cPU9RBWROK7p0JFcOW3Faq
sT+/MAsXlM7ZOki2ixTwEMvPFRFgdep2ZLBBZmS36uuQAmtfX9SQJ0Kd5eckxM7MhdJkpj9Zlt8p
Jkg9IAxHpvDt/EwWdoLHW1RQfUTHsTEFEAQtR5Tf1GtAwSGUl192+/E4i1RpSjE3NIq+2tCxCBiG
gBl7LAyy0ha5sMsaZ/BCJUEyOVemwCi7oxymnoJw/PzazJ84YX089Y8KpbdQiXsaDNKTDApS8OFA
59KxpodJa1ZupNP1LvDFc5c3qFgY9DhT0yd6+cBiBXzMdaQdwZRPIOxKo4e6JhC0J8Ryxs6qkGcS
RDD3UMMbEwiLVWpSB5NVVYeCNqJTFIM52kpEw+3U6QxSaUKqua1AnwVQ1K1cEqcb8EA/y/kFU86m
BJp56EOgICbTWAyAHhRL0bFeC31MbEthBrD52IxaNMd7NVLS2AF/pIwWrjKqV07WwvbwZbM53Ycm
v2nw0/w5rw45sPGmdFNO/gDJjfMnYME6+MqZKuhxN7ZaGRjVy4wREuPGY4qfG+Xm/AALQQMPhxFE
uSiEvIdSq4qEwTR4gjxuqHhh+lvj/OyIHkRSiQioiincgy3wD4iLXasJH2XhopZwnF/Oy6YJ+PyK
xprAmdvHjl5meyhBenlY5+75JVrwtRrna5GdiEcRhfAAIsP3QtW1Ljq4X7D7msuE8G7MJjcSRXXF
5pdG4/ytqWWqRCrd8ItEewMlsT+JECvuy95tlRzZG/KnlMSVzV9wXTxMhlhJV2pF0wZZRp90sz1W
A/s8v2gL54oHxqSSKDckTrqA1iCqgazmp0wkpwTx24oPWDA+Hg8DJTGkvIxa9lPyXOU3ILbYW4Ab
UJZupuzCG5xHw8gaAehXTcHHHMdX0iT7Y1KtLNDS7+fcLuhsc8AM2RQklh76AjSvdmIRkmekpEEN
Ohid07Vi9HF+N5acvMrZYWtoBGqHjewPDDjvXOzRKpIqh0JNmCcb1QjZS7T+7mpFmPwo1MB6VNW/
1V6d+XhEAdo9dWc5ACx0u5KKcgX2FAUqgNBKhGSswI4a0nW/rEaujxCVXyMAX/B9PCCGlaYUhhR2
V7HSbQm1O+Bhi/BJHu7Or8rSGeUMW4BoELKXOkKPQQWntfxSGu27pTdrCjsLpswDYbSBZAIE/EDm
hgKNiy5a4MehWuYlUpnvsoi0TkjM1Mn7oVxxVQsz4uExUgsZmzzvRT/UtWNrZFtQUDyY4do7/3RD
kKgo80y/xePUFOu2gTylT3N21xb0QYY8MFSBUt+Uet1vdWT3oLGX7KtIb3ehXGbPhd4nDoKdzhaU
vvYaCkXti7aPR9KAGKpAZjFErbsnn3IWX3cMYvHDlKws5oKF8mCaJi0UAXkswy9BlEPrBx1SC4rF
nC47EATzl02CcwNFkuTj0EViYEQgi+tvGLTWwbVz2cfVn9uVQp0NTVtYIcmsZU8dwRBITRmJfwhK
rGzCgpEqvGPJQDBep9j7NLfAjvjJ5P1EU7cuV2x0/qknQmAeUQPOfZmxqJl8iB6jKz7NGztrW2tl
gZa2mPMAZgtdu36ydF8xUWkG2yzo/iHTC9RUYrh9cuEec1d6BiJfSUkFxSeJIDyZWg0Z03Yg+y7S
lN1FO81DakJZSywWaoNvCgczjxxF2dbyWrn/q0HyxCbwcBoi9xntKglokSkGQUM8KPQuEUzDT/Vo
opuGmtV70VvDaItqpqZOaDJdtouapDH+7ounIjXk36SBVu8kRvUfg4JEEIwW6riSp1iqrPI9YCWY
BzKxUVQfJXcn68zINsy0s3GPbmpxAk92N+7yKhvcinYAfGgrz/AFf8s3hvVgU1HrJCJ+XlqmK8ql
5eNAoVs6GdKVw7M4Nc5DMJJGVdqBgysB+cE9mKiGIwBy5lYftdJW9XBwUr0jblvXBphUKVLweMW/
nT9WC9bHA51QxarQjZ+rfkiNxJYBcLanrl2JPhcWj8cvQYEdWOOKjr7F6J0yc/OKMT1Ce/jp/I9f
cE08tGiY4k4QRZYEtLymibwdIVJWdbVnkjWK56UROP9Ka7UByY0eB1aWvkyGSZy4sMAyD8GPkUz1
yjp9ceOeMj/Ox05tR0gpy5IPmjyfZYJLK22L0BR1yR1V8mvwvsndL6RuHLUevVGEEHP6a9Sj56Sv
7Er5hUfeyuNkacvknxdKomqmjKaMwS9SKX1FJ4HiMQbOuhSyVyvdTEtDcC55kkU0EYzS5Ftl5kM8
BdmIYrPaBbng8HkiuSoHPrZVVMUvyhbE+r8JyG1j87rRdXSAjCt34sIU+Fb8DJF9mfVWFvRJO4A3
PUUxAYxltHIhebXWp3x6kL/wTPI41II6qBPaH2oFxJGk8FhZEhfqM/llB+8vEJOmo1Uqp3oVUDlr
IptF+fheJLr6WID767YbBnh8wRrVyQHTs/WponoMXcyJGYULnnukIc0pRGUArZRG6Ajo5HeSbn5N
iBkL0sqoVn7nSS8lgdrx56kcR+T4kgF4jsroivtEQA96J6qde96NLH193oBvMW86TgqVO2MIBJDN
DIBql9NlYHMUbH9+ejDNCqggfQhG9bYsEtTU/ZasRATz5P9yGlgUzmk0qQaKCFkaAnM65ulnqlyp
9WuZrDRPnbQjfJ1zBFMvFqDeyqwg0j5HtN9AgdXOSQoi2hbQ8KfzK780COcKQtayyLLGIZhY5uUy
xPXMg2blm1Gt7SH6fX6QpXX6KzijUljGQIJBwsi2rA9ctQdZ/YgNcWUWCwPwhWrWiNqYTDg/UCHc
DxMknKuyOYDO+ROyV5fxIkGK5+dJGvuqUcFyNQSk/KCsO1jR4E5tujm/Rid9DRK/8wZ9M4GehWjq
arUhyBhDrxCEGgFfXEtxSvOJPHFS+fI0ixiFcJA6zDWmPxaz+2NxbFzmWX+aB9AI3hdrQeLJ0tws
yv5zGmmXRGaJdQqiPar6vTcdjI3uUJe6gy1tjSO51vz809xUG7rNVwZd8B58xbqSR6UCTAeTQ+/a
ptERHYtUezy/L4tLxxl5hmKjKISYUVXb00Zxk42+F/egqTrU9hhkjumcH2hpFpy55xHRFNLjAMSS
7Jbqi9Ws0dosoNghoPlzU9hYKObQ9EPQQM8UnPOldSNRQLEyJSH7qdP01BliJd3gHages1kwwhyI
tJeiUbwvRa3bmnVrHVJWxTvLqtRnKy37fS4SeigSNidXpMaRQEl7VSZ97AKvb7V2CbGDNUKJ0yVS
nCrOgYBpM6TThLWBpu/evB1eyG1+pfvmtrDR6uRE4DW6Nq6YPTmim762ECrYCH7zUDprbcHqvFQn
DIivmeNJJc/tUUOQ2q0L43QE+yXb53ZhXz94d/vYfs829Hqwt4fXt9GVHBwO0X67mQG8M5opAaQo
3giu6a2BrRf8BV9h19HTaPZ1MwSQioyYDDWJR0nuV6Kr07lMUPNy3ihPO8jA65iusGu8wQX5/g68
krbg/G5tA56j9UzAo1IXrC0wgNWm9KVVnv37Nyco0m4UIPo3BL0zbToPYc1Bm40OfxB0O70z4k+y
b93CtmzDbjxIntto4bOhSmFnALYXTrlr/e7D+pVc6R/EApe6DdUVj6wY6QJ/JPR1f/5CNF3Vg1zg
F9Y4BdIhDOimQJG+9lA78OJDuC09HdCxFmOGLqCP533D0mZzQUw7CJURDx22A5ZVhKULoLAuPZ7/
+ILj+atO36kmXlLY607dgAoxY+/nv7uAm5Z1zqMlpJOhNooPs4/wycCOzQdJcbureEe2vyo7tkMP
DZVO5w5/FH/eKb8/IGdxbFbis6/kySmr5RyfCdGDlJj4BRrGJlvZS3cRgPWh1+7IgRwMp3JrzzqK
G0AovcQTXOKZnrJvN52TP69ZqrJ0qjnv1RsVNXC941Tfjh40SK7RX32YXAleJMPpYQHoRe/kvbwv
d9R+Kx3qRH57hAam31zLO9RebzR3ZUsW4oC/OgEqNiQQzxpQ63QHOLDwzsCVNkMg212JNk/b+iX8
Ip0dXUnOaFtuEwgP1W5t+K+M4on94PsEakbxeqDziXBV5wUCcXbsEsfcRp/JTbjTmD1eKQFuwEey
wYPxwN7UDQQzNiC0w+6Aw92TbcFd25fTmXbI5nFObkDLshlHc6wS28J1+1Cip/hZvzEeQwRIh+Ya
VNnv0s35lV8KI/g+A8GaLNKAsyuYro17eiO850dgKL1xo/nyAbu80inx9QA+tcScg8IN3mcg3sZh
88sDvamu+m2xNe6woPfGdgIVhuaINqhsttp+3J6f24ID4evbaIFnVl9jV/tIcoradCSIwpz/9ILj
+6u2PVVFlIpYNYiz222zNaH+AgT+2jW39HnOQ4lGTUV9vkTrDS1sfFu+1fbVLrzKd0pQPVau/JFp
G/W62Vhe+54eVZviKqfH6Lfyen6CXwKJp/aLc1E6xSOyma88tkEFZF/uzW2467aZm/rAAG5Tp3Gh
nojD3+1NOKly269EzYvHn3NLQBtMSKbKCGyhf/hS3vTH9FHej9fpHknn18yP79laPLF0+vkqeEcY
0epCGQIdHW7sQTwm9zpiaPPF3BXXFDnVy44iXxI3ZeA+FYI5hRCGSBLFVZq1YvjpDD3EZTl30Y+J
MJoRvh0dho2+1V7SnbILffMQ78VNte/2mpNerwGKFk4mXxVv6o5KICIdAotcG+arIO5J9Xz+yC1O
hHMRg9mYZTRMCB1v8zsglcmf7FV9lF8rAB1sNUaPmx1DhRHJu/0acHlpOlwAA7i7qQg5hqwACBzj
gFi5q+UrGdMF/8MX3kEY2UOuFjkMQc/shG6nVcr7pS9z/qGRwC8RRkjwQG/HE6J3NGqupGDnpMEJ
s/96Z3yLdKuh78OZiyBgDApXNIbz+RCTx3L4UCnWvl4z8oX3OF8fH4ENKiNZnCNq1Ze9DDwLaCu9
KwOosRzyfbKLN8nR2KMHwSPe+fO1sGh8gXwaCKZWwaM100NKH8G0tXIZLGR5+Mq4FE2NoITYDSR3
bCIyJ4SGTEsUSPgUKzfCaXiGJPMFb1EPhVafHQj0YV/iN6i1+fGObqRAuDI84VjsoQNzV19Rn6xk
+ZYubL4EDlpHtGbWsHTyq45tK7alB+05vy0eyWvYuXg+etVm1LckkA/hR7dTVspqS9E5TzVpoEee
6SFmmtq5rZHrYdO6aKHdK+4cIEMSfdO70VX5J93n+/LN8umdDAaqOXJYc9YLTkHhnEI+mRQCZ9jP
pu1fanPToyWykZl7/hh+feaEifFlcyUKJyMtMcHKqzzNFvFkb7b9scFzsXZ/PUQIvbON9l5s06Pp
0qDBqx3PdLv+je6RgHr427NusuMavv6/ObuS5rZ5JfiLWAUQBEheqcWS6N2OneTCysp9Bbjh179W
Tv7wTLFKxzhVoLDMYDDT0700W8OXeMOgO017JIvtCXrCHJoGXkU2zeCuZBCX7M6IJPSIHqtawsd2
bhoM022S/7m8kkv5o390Kh+cVVFzgdokjigI8nfWA6ilw2Y/Hf199jAdxLbBE4qeoM22qe5QAn4Q
hw4u5fK3F1bNLLpLqUChOGITJ0WBK/2Rcjto/ZUVWxrcyOjmSs+iG+GpkH3dxWepCX2w0FB5+acv
BVhmZTcd7TirNX47e+Bfu1fnjdwVL10Y7dVb+tt9QzsXXYkiF7y8WeaNHe0neY4vuX66JRD4UglE
66J3b3xi6V8XHZSaDmu37Tk+/MSuzJqvW9rRaBOchq/25jsNsu3r97s8wAP/7md62v+sg30aPCdb
ZIrQ3brxbwSSvST4myAhlgV/w7enYvN2eYUXTrxJLzmMU94MPS63grC/XLQ7aJOvDL2UAftnCx/O
fGrxAhSdGLve1X9ZsZlqNPgG85fmxX32v1f38tjuM5Dy8afpNOz4RoTZdTHsv5fChy/PxEuqtsVm
8qYGv3Af1FD2vLxgS5fNv9l+GBucG+iU1XC50Zd5Q3b9XXrKHqJjBCkY5CmHnXVDbtGzi8dhAYqk
58tfXTIz46FR5a7OSIX4bCR3jvNaJj9mfyXDs0RuadaBG5BnWsWMxRr21sNwy8P0qfzi3U6n9hH7
c0ofoFu28q2F02YStDVx3Lrcwdr1U49i8BwodyU5cH5BfGJRpmBv6Y9kYmfz1RmaJqqAJoDzj3zH
Pb2ZnJWIk54vms++IvD3D3tfZM3QtS6+Mj2wh/nUHP0A7HjIv5EHqNv+urzXC57o3z59+IhdSsBs
J+w1odHtoCB2i9QbAehLJUDCgsVy5ocSyrWXv7a0Jee/f/iaxNUgADc4m8prw360bGXcpVmc02cf
xi0HMs/UPr+QMoUOvPsMIlzzyLelfCkSSIsOYG+0V47V4r4YgQEbUb0cIFsceoUdpNWxq9vNv6Z3
BxnuFFlRCrVV54ubiNu2fezztQ6PBbM0SdhGQjMxFPBwffQYifusfou9a1q/KHTd/7t+lWdBft7F
vnS9/tJExXZ03dM8lk/gYFjZooWtNxtDZjYXzVQr9+hnA5Rp7Uo+c8rWDtbSG9lsCsl1EZXaKt0j
ZQwN/6XTJzcD7xkUtqg4WiCB3rtFVdxMddE8zpbT3wAHICEA7HuHyf3T2kAes6puG8jSDpO3Gzxv
rQd1wVuYOLwOosF116DNrUaLf9Z+8/Ww9fWT7zdgiliDXS0cDhN1J/KoiofS947dMDJ0ZdvigWUC
8ICsXvPdS584//2DkQnfy5UCT9ARhNDdjzFLh5vSSeMHxoizcpUufcLwD9AslnUDCa9jgYwoWoHj
O/D0/I71mozUv+r8Jz71LHz4cQ6RB6zBgILlkdkx1EqdxAc2R2VgAapn6E2n3u+UQqDGcybvxu+z
6NWu1XgoBo8dWFwDBJt3Dah3qkzyow0y+J10IvmgLUY3ynIS/JPmewL62X08Q1pdJo18K21Sv9Kk
rl7sSSS4ubPikGrtP9l2rrfScZtdIeLuaMdUbVPZ6b0rfbVJsypFQ7q2Xm3tZrcg1QOWZOpBTBjY
eQq+GuanOtC6RYWJxCeJltTTmUH+WKY5eaddPf0Wdl7/dPPSFpueJICX2uDRPrZOLY8OoRCP7xV7
LWdA0EvwkjR7ha6hQMaZ7YJWAxmUrhpB5th26dG1oTaAmhMUufNuaMHdmeU2Ig5PDdA57emdrKAG
3k7KbW60U6KEF8c9JJpb/ywgCw02Cir129mt1RPAUepBl5CMTybSfb18sXx+cKhJkFz4RVbxpPOO
MRHHogMt5TDdtYyuPDw+N2FqUiMXWsRtm3v+0Z+Y9qAMO+q7IRd5gGp7vqsEYGLQca+S4+XZfO4r
qYlcaeZUlrlCh1jFh7PgxpABX+ysJDAWlsoErpToEBIVt9uQW69WeU/n10KsPDU+H9omxs1YApMp
egmhH2mhH6bQzq1KXKj6yviqbbaJ8WSW5NydgsLQcbLSclPU2RRAhh28OW11FYkXaNuNq9BVsZvq
IraOrMw2E2xmTG/RnLKSEls6SOcA5oMPZT5wCSmrvSPahl5xbOjGisTBZ+73ufGsLWh8Xq86QibH
XuVxiKvmvn8UVfHYAG9QFNPKTb4Qw1OTXG+weOXQwvGPFZPlkbZs2KD/IFHBWCtcB5GwbnLX3XpM
Bn5VRkFXFfUBiXiwIxQFwnJoc41oTp2lSsPBgze4POVzXPz/vp2aDHxVbbNBgg4DU6Y3c3HjiA6C
mBzcwiu1ugWzNDn4pKoz0Ba4/jFXzWNNrA2t55Wgcmno898/nIvBtXkq6eQdIy6amylu7CCJCrEy
+tLKGLee7Y6cxG4BuwT+ByreowhGD6AcIh/iFtXjy+u/NAfD+kEbVEVD6rvHXIrn2JvRuzeuFaQW
ZmAS06k6BtbEqqMj7h3vDixZ3hv32uG+sxvy7Gqy9rL73INRk42O1SoFAsJzj2iB23c0CuypP0zq
qjCbmqxzSjJrKN3SOra4eTdzKdrXQTB2tJnKvg3EWstILM3ivIofThMB6xiIk7FadKbvFfde0zw9
uenw9/JGL23G+bMfhmeRLlNPE+9IJgBCpltN463XnvJp5RpZGt8whi530AEW5dHRB2vjZkT376aL
o7s27+512ax8ZGmNDJtwnSipIdscHWto0NcFrQLHq8AR1va761bJMIcsj3QOEijvmOcvWQwCErDE
lEAs8BU3vHCVmORXDRlp7nfAz3bO7G28oUWtoZJ3Sk3JKWKwvMKdVix7aUOMO7EYIjcd5UTDhr9N
aROMYB4BK3OQjSu5joXNMPHAtdZOYU8g8qKRt6srROW2Sh7yaXi/vBcLGXFq4mlT4Y8qbisatjVY
vAbbqd+K2i8PavD8g8vc/CXvaLEXnjX/BVlZ+2BTkLBJV6fI7owqeYxw4p/8pBFyU0eVd8vGqofW
6iCDpknGx1r4IACK/XPAQOKx8PcD5MWPqhn5GvO89/n1ZiJ1LZr5SnvNHOZRxjd9KbeQ1kJ3cjME
tGyfoFr3dYxXlYA+x0BBQP6/Nk4svyoiR9JwqHsX8jtR9Yr3Xz5ue6dRWy8ZIMo691Da2J4b+AJW
ZCOIVhhatMeRrfmxz8kgKf339w+eRhVd7HhOpcPIHWfwVDiihRBOhBc1+F1ThBazx/Kffl0g3Bxb
Un/nI/p/IMslA9k27MbuYjxSCiQESE2dQE9oWa1cDRZFZuXo1e69+3ES6Q+Zl8X3gqriAW0q6seg
yzlwSQ0FJi9Nv06uAw4c3rBu00pa23iFMQQ7uu1CPk/VI8A0zSNo9/0uyKCAfoMWLgp58mp+Gzyl
H4kv860Ap8COkHqQW9/r2babrf4pGzt/azeNfROT2HmfAdjFZ6vp0HeS3yA11x66yUJ3pzvaW6J4
iS4npr7MZVn0Ac/m+daHwOMJeiF6P6Kj6djEVX6DW63d2CBSRGNA4Tzh6aJ2YHdiyUaWBLIxHgSa
7M04kbTelrVE/tLNB3nSQzWGSdeUNdhsbE6Dahq6X5ftbyE0MCm++jyV4CMZVCgmPYPH0uZbCPx5
V3oP41UQo2YepfXQhV0Z/4JSyylDY1GQ4xhc5/9MOLM/2F4T4+kdtvRbB89Ky7s6+hFXaz0vC67c
BCuzyZEaHKfoKSrwCAA4ay/wkt6Q1D1lLvs2DuXrVftggpCljh3pkMo7+jlKCgn53tfRiotdmsP5
7x9MteRMJZWqaVjFyGqoot7GZXNMneFhVnjEgkVzf90czpfUhw+lZ8Zb65wWjyf7S8bqL+AW214e
euEaMsHC01iNwMYhswu3gpwQLeixAqFzUHR8rei7cJWakr8TGA544fc0LHj5ZHejFaQ9eRva5gl0
sT8uT+NTayMgG/7vCtm9B3an3G/DUt66FQ+S1ll5vn56B2FkIxAQyrESChzAqajOMqxiZMfC5iFN
/IOl5xiJqeQLyH+eL8/j07UirglM6bx6GmkHLopo2KJl+mnop9tyysKplE+Xv/DpocUXzvP8cJbm
hjKE3ZMOe8p3vgTjh6s2Va43SZHc1HgmXf7MwoaYIBVe8D6BmrMOu7nYuUC6TfE1mSJMwDCGfKJJ
U6LRMKznaeMqlQblvMYLv/Srz1byYXHoyIrZ8sEH5+FuKlP3vVLV78sL8qmh4WefP/lh6EIOs1cp
h4Y8R6Oksn37BEJRvhNjtxIdL33BCO/tJqm4D6aRsMySLEwGK3vW6EHdWNPAV17VS+tj/3cSHBzb
so7AREa67JtKivu8SbaX12dpaMOCkdeaxDi71glURJuk/VtFay2ySyMbFpzZme8QVvlQcWx2FQ9l
fR2nnGsiPxTvp07L3D85ZdMjoc46wJRYlf+OmzJZWfKFXTVJF0BM6HJ0vwDc1LcBJ/l2mr47TK2s
+oK/MfEfWZaUXW6DucBzwhLYLqG/1vYbRfvm5V1d+vWGsUroP3EO6qqTPd/1sYCW/N9aVSuueWFj
TZSHbN1xUJ0N7qRkaPcqotY28Ruxgktc+Olm2V4nqqRDVYFHNUf5Q6TyCbzS9wg0V0K4Twu4YHg3
HHGCNGGHFE8E2faaBVbZhkVkb4tpBI6I/B7KpgucsT0lTr5ykhYIBFyzhg/VZpRIPDaEw9deb7pv
/jsHgLYMxC2bAatt7snr9P2lefLiQL9c3v/PIXyYpXEARtmCe4bFXTjVnG6juAF5UzN61U971NEf
XvNyz0XSfwXTdAnAVqf4y5zn+b6ZoxGd7EUbB62cib2x0rb9CwKx+QGERumfombnXn0KnEMO7umb
HGpdKPZ0effO0gy87YVnO30Ql+hAC/RcpL+tGE3s15mNWXot6vPJiEu8rZsKfapzi+Us7GLr14zf
5xaYRi4v34J5mnXUdAI1TSQ7Gio1BkP60+rCWPvbWa6c8QULMkuoCg/sEcLRNPS9KKDwKtBVWzHO
BfMh579/uO+gYC+gd0lomFTJsEcZX4AtMmpvfGda0xNbCGVMLSsBurp5AqNu2LcivaF9tLMnf0YF
sr9raXozduk19SPimiXUphysQYMNPGwg6vhmeZ69GRRi5YD4vV5Jzi1shYlKoWNHJnvo8hDiv6dh
dG5pxd4vn6Kloc9//7AVuWUXHRje2vAsK4wg5LWu6O/LQy8c0H/NFB+GrpNCOVVl09Alf33/Z5z/
StE/z/IrhzfiDa/yEmr3kRO6cfFgt+PjVFm/gdMCR0yTfr1uCkbgEXkjcP8E8WQDT+HRMqgcjf6C
J8+qrrNiE2oiteQ81ZMTVpOza1O9GcbvEEuBj1sLRD6vT+GEGkW2RMUD72LXCSkUyY+0a9N94nXx
946CkIO3cfLQOI5zO3ej2kx55+0K0qKSSBwnDUdZChwLSIkE0Zg4ezJO0zXlI/wsY/9E2zlVqcFu
aNFbpqbAdtc845J7MXatQemf48cOYQuJeqhRtFYesKvKavjZRsQ4Z6RjqYO8Y+H96EVcQUjQY1gc
7yvT+bS7fO4+n4EwFccoB4JLMziVLi0g2zQg+5HTAbzKybRy+X5u9wCr/Nfupah503N3DFGbpoGT
kKBK9VpZd+nnG8mPrqgBikgtCxLDM/CftYL0pmhF9gzFmtlduUSWZmBED57vQdZOOFmYynTL5fw4
qP758vIvREPCLG2CdmoQSKJleMvU+sDAoYA+16YkAWIWemMVI9k6jseftCtQ3W09S38nLdNgFRa1
BLd6FYNpIK5/ZF3jP0EAJXt2HPxN+cK+yjMJU+fLibrEUuen+ujjdHsltCYpiLKPHVRADk4frfUY
/nNE/1dGJsJUKR95i1af4fysm2K9ZXYP3rRGnuY5AjDb+ioT6zFCfOry6WXywGC/sgNnW/3ss+y/
5xOC1YT4YvROiRK7KEVfiRziIOYCake6jbe6aPmBdH22KTVPDlkvPQjo9CsX7ufxtzDxMynDQmTa
n5Fo798Hv/mdOsINVGHda9B0gnZKBtbU3TsCMp+XJ7xkMoZbQZ+3bYH5yDulA96JkwAo4GsXrVEw
Lu2iWTDGDmIdE+7iLQfyu4RvYkuC+NoO7OiNze1O1vPLlCkoC608KD6//IVZOUZuJO3wvHNPjt3u
qPWtBs9DFt32+crtsTS+4WJon0Nliow6hNibLtB42uNhAlVyKE88XbUjJmUUpQXqKCyrQqhX5HOx
pcMP32Erzmvp55+PwYfYqMpo7iZ+6Z0o6ji+bgGzROnD+VnrNYaxzwNgYRJHZRxMr16WozFIlUHS
PdhOemT5Sw206bhGPLhwaE0CqTl2MicZYCZu9SDAVhE5v71V/MTSBIz4wOsqh6euC0bJEaT8rhv0
030PbpyI6U3ev13e5KWPGKGCTBjUAmOPho7FDmVXgNazE3VQgh0ST7UicOhV+uhEmMJJPPEJmiat
Chm4dw+9OqmfbBvQ7krocV+ey8JumFVjpFWr3HF5G9Z0/Ou07rTR2XgYOZu3133AiBnaeYpBBjGL
U5FX0yYZpvoAJ508Mm2vSVwDWfa54zfxeJUmQpIscU/lDD1CNkTZ1m4VgXrFrEAc1tIO5DUiqkNv
hvbxiA6afVRDc23rAvJ7srTjB3NT8x145bINI0N1aEpXQ1ZaxzXooXly37oE6n2J29zSugdVAp9B
mag71EPdKbotU3jITvbOlzEq+wfu+fUNGRr12vdu9DzbstnmrfSeWdygUQzg3G2b201QScfeot9W
bzsr/SmGDkBQ4cUPqWrbHSCf4y5TY/pgK8C8gqkm88NUeWgvmrIyKLwu3afTML/Nrhy3jt9lx2JI
9UF4I3gUuZWfROSir50Nv3idRXt04KUnxD/x/ZzP5Xtf+PFPFMMzP0jb2PubRvl8I0Cvd9NqAtGF
CCpFbdK3NxW1ILrbRPJeRrWzS+ex308Dgy5M4+v33Nf1PmNWtxNtkdx5qsh3QtnWWV6uJfdU1BYS
Lo1nB7Ftd4di7Kr3Xvh/BRCZmyazBKqsqR9qqsYbyEWwzTx0XjiA2nDjkcT7KUZRQzegLt9dW8fv
isXJNvFitfFn8pDA2wINXrGd1qM89jL704KVGhzYY3mAJmYdOkP8JqEg/aWIRzR3cugJz6iybFjq
/hhKkryWWrh3nlMUt60rq+fU7Xkgxt7b+zZExhqt/1xlBibvxqwqV0Z4F52YlDc1LeKglx2oDvOV
5N/C3WCCMwaXaNCmw6s6LImC+ixckavs+9TZ8zbtprV34ZK7OP/9wxU0KOR0hiHrQqu1npI8eoyH
7q1I13SyloY/h+0fhhc0ZiVx1BxyngE58ljJGOKDZMXXLQT/JhLC7/usGwE/OXWZ+1jT/BWO4ufl
7V0a2rh3xOAlac0hk9SWLODWvU2uHNi4a3jTJmNmQTk0mfibSOf7njorda+lxTaix7Ts62Gexxmv
ORqo9kYKuhXRylNjYXCzHG8lhYN2jWEO2VBtvCrHe5oFjb/Ws740vHGrKJ3TXte6DrVTyW2ScG8D
Ike0O7iZtXJxLVjU/9GBzdyyqqYSpyECSKYA7a1jqS1NpnorACq56tyI88c/HPgWOpgTF6wKi+ab
XX/p1ft1457X7cO4TeulLQQc63BgiXxAizS0VW1dJiunciECMol9spRNFnewu2MBOy2mDVXPRfpS
dyJg9kqOdOEbwvAFsagT9DpAomYSNlhAHa/IthWXaq/OUanrzfM9JU23JgO8dKKMt6MFqJbrzNw5
VTa2vBN7GndBq8eV2H1pNoaDoF1jR11qOXiapt2p6Hm7bykuUTxOmw1ETf2dncns5fLuL83FcBqk
Al16otgcTj4Qn2AXI09+o4PLg3/eu0eEqdwFmcReRRqj66JwTpCDnY5WZENQGxWWTZQ50X6aZRXa
VvrFzuL+ZgYybDPUEzsCuVHvLv+Khce2SeqleKZUWSToLJdR9jKdO0ejeoTENvcDvxbusZv8fs+q
ITvUTUNXnvgLbt7k8iLEGgc29XPYCw/364NM15CJn45MqXnaVQ2OcoSSKkQxwP2dAb/5XBTtWvvc
0ujG4W5KS4DPU01hyclX5pY7GmUrgcenZw0/3DjYNdoeGXp2aTiX/gMb0sfYnR/FEK84yKXhjaNc
+kB7V3PXhY2kmzw/V6oDvB4uH6JPXTx+u3EDKsSgeVd1LIyq+0x+a5BxJO6vLP111fDmGQVMXctK
QwbJdZQVzHN3jqUnJDXBPi79q7j0KTXPJHiMRzZroKHGyN0XhbdPnbVWv4X1MYNWiJWj407jUEbs
LOvtDfau9dm44X7uHQqnWxML+9Q5YgrGLdgx5OoglwEETp3cxHnf7kanKQJPojNO5w2aXdq19qql
KZ3P2YeLsbNpTp0cqJmClexPnoxoXmzQnuhD5+HGGbI18d0FizP54erKd9w4VSgCOepORM1Be/bb
5WO1YBImP1zNkDruXFhcxvr6AO10fmzQT3DnR6O/clstrZJp1F0exVTPOFMe2VuOnoJ4mn5Jmb2i
ZnYVogu7bpj2JBOcrdInYdTN5J4XxDnErbcmWbSwASb7mg927KHPqj5sEGSdpJPLXcriNU7UpdGN
+HNUI3AHY9+HPvdPrcNv+2SNBW3BGEzKtbpos2JsgYuebADj3e4AjQzkruz96IAVlq4U6hd22ORa
yxT6nIeu6EKPZn9IYaVHq56epshnAeAj1kqssHBUHcPagFmOKtCR4hyhfkhjUQUD1dOWIwO4clLP
C/5/KX9KTcVGVjB04kbIxckmDfr8sY1e7IIdswbERo27GSvrmtwxPmRcoUgFpboqGAmZ+opwGp3L
95p/47G/8hpbmohhcgnwseid4RB1jWwk8zOr3faKHnjs3SIjAo5fH+Lgnr6OP5ya+NZMWXUhRr9D
3i+7dagI3Cp+uso/mQDXXjvj3AK+H6oJBKb9vTMlQCF9u2pwE8/Kq1ECxwDnF4+3lpNufVIGrtuu
nKaF82piWSukzlhacRpqVx+gNPGCfsgkyLzryJeoCWLFc7uEowC6wVH2xp7bF5UnNz36/y8vzoJX
MpGsdcKymdS9ClXUfuu5/TzUoB68PPaCWzKp0yCYd4YjAhDdeCke8t/QVXJwk5cKqnZQrFz5yNL6
nyf24XYWjkhKSA6ocLbc1yoXNKBN9qJwUFcc0tIKGVbMHUl6ZGLnMO3LB+aXN03Df1xeoKWhDQMu
M28uoA6Kbh9Vvk1RdmsnxTXPDgoo8n+XhWQzEqwc13GRWQFBy7zo1O7yr164B0yas2ZIosaVswrT
tB4pGrXxTHN0MR5akI1ApDH3Vy6cha01oa2ea0s/w/EMS2jbbvoEGe2MCuSEBrKW31v6hHEpC64n
Tw9RG+YgTk8puh43EpIxlxfq82cvBb/FfzcBXXUAuDC0v5UdutSsauvJYkRxuX+PJnaYM+cvsxrg
x4cdVfqnC7fKVfx85cfP2/fBMKSVeVJ6Fm6fpk82VQSekqCNCJyTC2r2IJsdsoUmRLHzCaqEgQA6
ZDuh3Qpljmp49Hkk3y7/koVTbkJkoyn202xGl2FUq6Bizi367lcSPktDn//+YY4DayAKjgA9HAUb
AuQPySMa1NbSSUujG5ZfVzUau/oGivPuVz682fOfywuydOgMs2+cGd3sDcYVqA15lBymrAnxu3eX
h18IC0zysjh3hIxmhH2z+GojE96iva2Ksz3EUrfUzzf9ml730jyMt3CTiRHY/omEs+099iVzAoRf
WcCmek1LZsHVmPhnmtt+kbBSgbhKeBurI82+i/tsy4sR1POyi6/zNCYO2qNDEosRzB+Zx75PqJQS
Vr6hteDyhizNwnADoC7F5drjjpWRQzYRj6yXWjAQ17tpduNDWfa6q9DEOdei4NAdgaGxTHcEQXlv
bTXEnE5c52QlUlu4002IKBEETJAaZ7egCcQVi5PqvzA5ow30V+1f+RD7xxT5waxdreSZwgdS3XSe
g4zk33zlr6XNlmZgWLWfl07R9ZKFzpz/IE12AujpaOfTHvqq+xlMGpc3fcE4/t0JH+YwoLjmJJFv
hyD5/St03UGQYr6zqjlfiUsWyMKpSUxWFnyatCxYOGRt/wfAr27rV3m+iyIa3bQtk8eyddytH0N4
NwIBJPqmC/ID1FvuG66GMvR9n+0vT3bBU5roUpE7NYSFZ4YuxO6LAiUIatxrlCoLC2nCSv2kExEf
BhYCQ8yDlHffdA3qbdHVh6t+vAmkB5SuYFA3x4/XKHkkenififp7eeyFw2aC53nuFiUjDQ97+1vT
iF0T8y0jx5LrU1G+Xf7G0gKd3c6Hk8YHQaqyHOwQCvC5621slPr7NTXX8yCfPJZNCD1BRXymXOEY
C+/BLfPnuPJ/CJ+8apGtrNHS7zcucatWHql5xMI6Ak2KY5fpA3jXuyBKRr3itZZmYdh8IlAVKmfh
IPU/Bx0a5+dm2Khm2qRrDOJLkzDudM93kh7S2k7oNC3d2nZj3/UF1D25lU7XXVImC1MSz1zGYAcI
2ziCkceBO7oboa4c3bjMfeahXJaWZZg0BNCeIkMDSQYBxVdei/yqihklJt44bdH8nPjo87Kr+0m+
EvVN+N8vW8HnLoiYQGPdTaAppokEQjSvNjP1rJMNEZWVVMvndkxM7qWUp1br9PDmcOS3aTz8qYl8
U1nytZH8d0317vIkPj+nAJ7+15RRgkOjDcODcBTVwUHsGaDsB9qEnm3i1lnT0Fv6yvkMf3AYXm65
qe13cxjX2Us8Zc/zPNwzqZ7mIls5TUufMGwagfjApUBz0qyeCWLQZnog4i0d/lxep6XtMOzZc8B3
ltUtDXHxQHvWLdsoIOeCtWLlN0uk9F2yPvty+WPnZfl/F0hMCDTwPeghYjAKKUAzMjdlc5BT9NqW
hVwpiC2dXeOxHhOWQ2AH6a9i5IdkckFHpVYOrr/w4w2zrkaedXGOHmgKMs7A4qgjRa19V1XVLbLc
3zmWMfDBgwTIGgQVLi/Ywu6YIOBKKxKJAfQhmEqCjkUx3UA8hibH3nPV9yrKSmtLdV79vfy5z987
xIQAc4AJbOXMGrTAQ/qD242/j7OS7OlErWgjkDwDQJFHiLwnKdZeJguHwuSUAueZRb3YHsLE2UVV
vivKI+/XDHRpcMMNWBp6mRaL8OyJCQWv9TQGVpK8NmpeyUwvfeD89w8ewJKen/rdEJ36Qd5NhPxs
vWLfW1a3cgIWDrQJCkbuOAYRPhqp5Uie6hhMEVlM+5vL+7304w3jd1HdhUjj6J+o9WNS97oDXG/F
bS0NbdziUMFJu3nQFpqp70fwEogZqvFiJQhZGtywcvDNnHVS5ug0+4/13GwS+Sy7fHN5UZZW3LDz
HhQQyCGl1ikjzUtZon0BzElrLTD2gvwSMTG/eOpXEYomEHyIoU4WlONQ/xVp6T/nIib5RndeVgRu
VqoD8KFs09fZOxsy/UsiVAfSh3EwnwJyGvVCHTsEGCdQ/vNdls71D+mXNsq1OrND16YabS2q87aR
tMZoUxboVNOi8cGJn/TyvpRtvkVxy/5xvl42kcrGsGgjuZnzvn9wLB0hU1AJf1P2k/+9rxoQC/tO
5oO40rKAKPGiagimtAf2C4y3X1sfGvZB5arpVUoXbKq5LOUmlQqdPpOfWH+ElXO5bUG9+NBFFnAE
tc1luvOFo15tKsDhM3g5/5VlWUTgQRPxpjNXb0YJ3DKfiAuh5rl9d2Kr/z5mArr1Q16JLUuHADJP
yRFQYhYkWWSf0FMEJRVBwOOkZP8KkNLfwonruySB3/JoksxPRZpX0Zb4cfMzAWtXUGSkDVRZOvhU
7o0HaJeqJ5HG3d6Omuo5mieN/1Y/pZgkeJBGsED2vjrlJIFfyQby6HmwSw9V1l8OF/ymgle4T4Xg
ezul1i4GN9s24bl9VOCe2jRsajaDmNqNO9vuXkvmPACXP/wlFgoSd0UHz1oNQEkHZQWgUhmRJnCG
qv9u+Xb13lkMwGTqoILRs2lTOwIcAiQpt9OYso0XtemdPdsJOL6mcWuBaGTc5VECzJbX9INzgDZP
U24sdE9328yW+XeSz8NzDQDMt9FJybRzJHeLPbUtv9z0VVTc4i2qj3ogot3OtBbvbeprGbjCzg56
SBiYf2EcnpcyUNTznAOAH1NvOzn/4+xKmuTkleAvIgIhEOIKvdE9+4zHY18UXp7ZBYidX/+yfRrr
a5qIPtnREyEJqapUkrIyy+FDDlD13ESOW26BU+nzIG8o2bOG0/uEpfxFjYlLwEWF2pwO74YH1XuF
8oue5cBzM+AuwUZsVL7p5OUc0n7I7a1LnPhUQxZ156ZpAH4p+wBIV+PPCAM4Jpj9l9yY6bBxY0vu
cqcUz143jaHXgcAEmb4CCoTlagsqXLkTWdmfWbd4aQaqasGakOXsD+76jW8e2H/fyzSD48SypO22
oaoKqbDpvkwc9tSXZVqjhkuW9ykA7u42Vun8wRuIibuzGt7xpmtnG6ISWwWDUrLdltSet+1gODuc
OQZAgBwjlI2Zv4ts5F9476GckvQ2eA9Y5fO6nJ6j0mgOqmIpbgC6/tS5rtwWlZm8FyWeJzlI3D5E
1xiHTkpjy9PiDZcXJJwqr2l8kKf23+toxHBMT26myjZ9rLZ5NOcifUo4mfM9aFEdthIzFwKyDoBm
Z0wiQkF98oBWwFpkG+56ZhDN+fZ6UF7q4Pz7p20WxTJVwpK2PUWu+y3i/RmSODm+Xa+98vy9oLyQ
m+p8cZYdgUYbGtzH+dFUfvw0vE8/QMpW3ydfxmfju/XBP4a39rm9Fw/2y/WPWkjtdUh0XLPSjhOO
kqJ6Lnw8MQjgk7LZSH3FeA3y6XmtSGNh+vT7zKxOmsmJaHcqEwJdUheonsLKf0tj7SJ+IVHVCZ8F
nTKQD1jge/EgU8FacAiyTRS/VB3oBKt5d33CFj5DrzTJzawCdcLQngqUxu16KZq3dOxHKPEaa0Rv
F7swmaMZWjue2foaVZ6YolCmzn6hwu9gRuJG7LQOTQJgiNmiKOuTiNw72TQ7WaTgr5PmSgp/MXvB
+LWULmOloI4R4UTK7afYsb8id7kl1UXTWkpXEgW1c4cXJ0WU71JAxCzwE7On62u7NHAtp+t7uy/t
wkKVtjGFIN3ee250y6sBBq5ldIVT2ABtJfMp6r607A9ggT4vv7FurRJ0Yeg62qki4K6pO9s9xnhn
vS8ZeDNlN66Jll10LZPpCpOT58wMBSzFyapSZA8FPXWO9zCk5X0TmyC3r8xbgjg6Og/gU4xtWy6A
+MT6kqQKRkn8HpDMDlnF9QW+GO3Q/Pn3T82PngUabZDonyoz3hhNHIqOgI6ywg3rTeKt6EJz3tr2
GpZ1Y39yEnMIJ7dDrjd3yDs8t/5x/SsuHpHRxdkGPn0FUnfiOE48nXpW72RSpZtUsh9IvpBtz/kL
Tui7DozC1ztbMizNmYsow310RuTJyKQvutBcg60urYXmylMpwOFnk+pECusXlDkjvyXzWdvDusug
w+DfNnzNpRshRzn0nn00h/xN8elLLaeVaHFZ2BnroPn03JXOJIoCbAgeoa9FaXsHVngx0knPQH0x
7oBAcBrV3QjtnLhLAm9g7Yuqqmgf1ZO5H2ywG4Hi1DSSfecN/e8GTHSg/fHyJPcHCF4ESBGTXecw
cmeVTXI0iDE8o6qRvJPeQNGdp7w/sYhQSuZaCRTiiho3P7OTlA9mi/zBbJzxZ4LHY1SNJurt+nwu
7E06/CpzEuSqeYYys7k6WpEcN1yJ17rkX25r/2zzn2zba61+VGlSnhqrCprB+QG1gn1WNbekOybT
8Vdxi3NJpcB7aYs8jKvoEFXlLjabXTUnKw6z4J06BotHkdV2YqxOYDOOD/ZMX6lF97FA9a7R8lfL
g/woqNhX7HvBi3RUVmxCFwdMJeUpq/MAt5l+nP+vZu9lt2LkS+utxZpBgAI3EXgxogSsuzWn+deI
5s6xrx1rZcIWNhddsjL3rAjsdiP2lAoyuSa4GfqvcvwSsz5o1h50lqZJCzZ4K52TKAF2Z2T8AQyr
4DKunMOs6rsI/A8ru8tfCb7/5O+wLi3YRNmUATRVKFDQBuMugYyqHTRBvjEN3whsX4FJamPc91tz
J/zja7QRD8VXtl3rfiFS60guO56AdcildRr7ungvh5juujoi9W2WpuO3XA+I5zN27pSVvysHvAn0
cYTIlb1GC7AwfJ2WkBDcKbYWOI3imgced+/caU26YalpLasYxsRKcStuQZ9NveLu+JkV7v56vFow
rL8sdZ/iVVonJJ9zNG2xLiwIoFgOqsX9QpQmruaHNVzqgo/oqKuqnhxS8RGlmhF4uHmbjd+Swo6+
jqnJgspKsgiKadkaE8/SR2lOn1miU1mBR3o241xQPzb1d8p7v8pWLmaX2tdyCjtKJe4jQOEXG7t5
xn6ZfQDEHVjtStD6a5MXHPHvxeenVaksRSRu+OyTGdgBfx/uQUtYfGn9p/mooPKrDtY38FvYr+au
2EDv+1v3tfxa/DRfxtR3N26IbG0lJCyETx29xfsym6MoxhOp8vbQw5o3XiNfhVOr7XX7WzJtPQdp
OgBHJkbBqu3ND01UpSibJ9PKQi20riO28sn2yq6LMI+Ehn2d/yjd9vmmgf8HpCWaioDl2j6poUpx
IdXLVzASoJr0evMLE080l4cJc8Jth56K0dhzE5c1zpjUUGRcI/NcmpqzbX8yMeQO1BhcrCwDD7FS
410mvJWYsjT28++fmi4co+b93AFmQsp9K+9nLgJUuq6Y5NLAz79/ah1lgMbgCQqARt79VlD6Gg2x
u23SNb+u6eA4vVU6p6lz/bz5WkAvNJqaG5dU28MTsFWNdtFYJ5ZU9y1zt53ZuVuw4s8r8740M9r2
zVQcJ1bi0tNI47CuKyRshbc27QsRXAdVpQ2xHNMk7mk8c1fnY4xaN/FgZUXsQ6hIBe7o3vL+DAjf
+fH40wLjaYIPEBd0Tk7tFkHSDs0myu2VZG3BNv8DrxpRfgHSiv6UWW/OVPt9jSLp6cbzuQ6wQi2p
FdmmjZqtfvjFzfmDxfZHKrwHQfLbuBOZzlAaea7ySDnAuyjUSADajbdDk+GmnM0sgGxOvb3uDJfP
AY4egVJBSkRNwABiq/7lgrXwOE+TBBuZrSTkCQrzi9mypvfxRil+X+/y8r4KKrl/Vz4CUTQjWcqP
yu63EjpbG+5M6YZ5EExM7dugijAwrZtcFaaIgcI6GWpE0mPn2a6JwFXT1LG7G23DxgNKXfXHaayq
nZPXw86laXMwKrc7VGZmfeMJzrnXP3nBZ//D2DpmcyG5R0+NnDw8PJKOfAPwDGLw19tfsnctpJUq
lqI+b1MuKCwp/WGnTtjOawULC0HB1ELanLuT8ty0h0Zhtvem95hFW6S/u5T/cdNf17/gslFA1etf
o+iFIZndnFOQ2vWdCmiU4oAiWB+Ah5U5WloDLQfJexfkQ14MGWoZeUGUCpBbV3Ll4vSyoLwJzPO/
4x/j2p2iFjEBuJo26IQbv8StVE+q742Hs9JY4xfAFt7NninDhEq1A/kBBDR7o3obrIEqv40yEUT5
XH+7PqOXv9fRwWluhqpoBBD7FPX5fT8YL3yeb2z6bCifYvdkO7iXz5SFd3A3upd1H+OCL05u2hkc
HZBmiLRKG4rDSh7306HDK+KuE6WzktFddhXnP/SXdu7aXQVjHtofs/EIIms8zn9cn/Klts9L8Wle
rGQSdu4kPfgk1U5OsU+Et5XR1+utX3YRx9OcPJcS90I5XES1tR+bd+lQ7GFEvpHfVAcLI9YcfXRZ
W4x4kEUBFw8HKP76Y2p/IyVZu+dc2G107skiLlMnbj2ko1D0882i+WbY+QYM5thKIX6U0RiS5Ola
UcrScmgej/O0ZUmB3lLPgZJu5GxV7Ma+Z0Qr7zwLK6KDzlzQhqVuhfkahgwkbUO5tWjV+CQfn70x
W4O2LXyGjjUTWZ5CbBNAYvuc7JUpf7ZlD+r6m4BZJhQP/7XayuqbAXKFACpDzTzJW58BnxdPa/jb
hTikc02O9WhEQ9HKk2zkV5TwvcmWrr0nXa52w9jPc/bJ49oBRTlOhSA3Ov12qiHt56bincVGDO0r
G3QuIJ/LwDha8vrHMKUPZjJ+z1NxW7Lv/AdzliMPB4seXBKXKh9mH2dHA+S5WyLtNa7LJRvTvN5x
aQ06VpxWRo+9uvl5S2yqQwIEfoDnuffroWVpjTTHl11elnTG3ggcxx2xorvOSVZuOZbGr23sJHGj
YlaohJaR7cvhYeRQu6J/BMrEr499Iabo5JPSnZxUDpFzmq32Vc5pUFO271E3W2bQEbLBy1rdVLJl
OjoizZylNQmws54ygvCFy3g8z+FVcUez6ra9T0cHjB2I2L20ZyeGHLxwv9B4peGFZdABARDVlANQ
RyaosHLXV56UbxH4TIOZq3THs2KNKWwhWOn4FuK21MtrfECOMl2a3Uf4Z6YrWdbCUruat0+NY1Ke
Dwx0akje+jvh5f40A9gmap+Ur2ZdbK7b1AKnsKNjXOK0yUUS4Sm5G1N3LxrKIbSZlW/DYJoHCpLh
eGsWogA023W6IKmbPN/wrI7XrrEXBgDlw38DG2N2knFH4aW8BwlPYE7QqAJfog/qfJBRUgOsMzfl
xSB0/7enBo/mScrqAXWI4BmPpqescm+6mEOo+rdp1uBpzPGgBaga68c45j9UucZDsWTPWsQqbKht
mgSmUJrpflIPZvTi1i92ehNzClxdC1tGn4+9GNC+C6hpISsQA64kz0seomUlnUW5mWS5dSISwuYg
68h30IixgrKFEMx1813wE53VELfK3RhNAtXyXG4ofRJW+WaSJ9XQvaEA3rsxM9E1BkldEtm73DmB
kSLISeTL/rc7RNvrX/H3TeW/9+OOTm041tWIdBe7UrWhr9aRBcWx+eL+9E5V2GydpymwtwDBvybP
/Jv56t2TY3eXHvLn/Lv8zqztGsHiwt6ocx8WMuqKRIHgzzHlW+G2991k3eR6ALxq/kGlcBWYyk+m
1TzTunvnNVnZFf/W+1+aPC2AdEVnyrY+M85AAgVoXbcKRBy1r32WTgFQAqMTuGk9BbIc5kfpQkQm
bQb6EVtMPU4MyTiIQqMNdBPsIzhYcI2Z8OK7MeNi08vyZPQzW7T+xFr6I277Ydco03wsCjDe9m2d
7406cgNniPiGJHl30wHI5prPE+lVlnlmxZiK3wbrdrOXbxrj51ivyZpfDiq2rrOcK8LLHjL1EG26
b1Nvq5wxzCHgZXxct+jL7TtMi4fQYa37HqWyp1ltLMPHURR0it/isV9Z9CVT1SaoalGPxgY8g5PY
fiQS5JB98Xp96EtNa/FwACqkx4UYnm1n6m5lPfG9Ncs1uOLSxGgxsY27YYglU6c2M9+VcA/xFKOw
Kh2fq8L5fv0LLp4VXM/To6LgBYTGHBMiumrYGSgNkQ0/OEKGfWGDoEC+1UO38WgZ0Lk+4FJw01tJ
eL3v81FKd8Zz1+dA/emYUhqu2VlKtcfReE6s4aGKi/v6jIii7GFuh81tvWgHub6Ouq7Bg+UxMbpq
kxZNFwDdfayF/J5lLN123XhjT+d1/PQ9TmXFvYmqjGNZqO9A0b/RFCqabTQCit9Mf+x+jHfXv+nS
bnmeOS1EupU712OD4g2VZl4QZyYJejq5ft+vATuWejhb/KdvIWadFGaHWcNOPDxCI3l4ihg0rlBo
JVeeIy45z/kjNL+frLEFpserj7jV/+kUxs7tcEC9PkGXXOfctubzYMs0+tTA8KdM7T3jzZrNrVH/
Sc3ithXQWQ/boabQpM7b4zCj7MbPnSjbgo3L8adSrSm+LPiHjiUmpuG6thUVx2LIs4+kEiSowIUX
gooDMFec7323y/uVULaw4DqwuK/IJPvZzI9AnQ2bpM5AW9HaLKyzYq0yaqkLbcGzuI+qGTIYoUfu
UDS0da2D6JsbF0Rb8TJvPBNP9jXkR6piD9FTGlK7yX2wxsiVS9KLxw9YlU56OHgpgPa5mx1rkkK2
YwRA50cMMaIAT19ZgFo7FvSSgta+IHkdjI2LiuGZQBDoulEvOIzOYqcGS0ReLfIjylbup8p4jdDL
bU1rs+clrGzTXhVHBwrcj53p/OmAiFrZ4JfGre2S0phjQXnaH0nagOW7Ed+rPlmjWllwEh3I2fQu
AE0pasyRR+Q/8mhKhF8PdnYPgub6rp9R4RQYYNpYudxcsmFtT7ZzlgkXoTaEDPrPfOJvjE3fKxA+
Xl+HheZ1KPjQoxzcmIfiODpFD/D0KEPTVcSPPeSn17tYWg1t1zWcxu0GXjpQ9ibtNhJs2OOmc41R
eCHw6iDwsay7uKMpcDiSQxbr0StHv8g4pGRfrg9/qYPz7582phzFe6MqaHW0Y2/43jUJILTd7I07
wBBjaH4Knuyv97Q0Uec1+tTTZHekpz2Bu2Wk3TeN590VXZJvbmv93Oun1geo/1l4FimPYMDptlSA
70xYqly52Dov5oXUSof61rO0edfhHbc9y9VK07D3qUhA5M+LMzcNkBG4of3VUvl+09fo3IuqgBSL
5Vr1cZ7lS5lkb02xRn+94OA67JdMBSiXTbc+sqmOAyZw61D0zr3dFihdS+ygSNUKUdCCaeno32K0
I1TzVeqYGeV72su9l9jbKTMOZd98vT5PC/6tQ35xom0BDOrVMZ2MVzE1X7g7fW8mcM/d1r5mVX1c
JabTna8zkB2oBBV/KbjO1Xy43vyCS+hwX2PCc7HyMPyJDg9lVYLpjRdrmt9L06/tQSmY5lPXUwoS
yIL6YLgxAAlgd1CreTRsvrLGS1+g7UVdIbq0tbHGY+yOd60RD/u8KW7MmnUYr1R92cy2fdZpRuV0
NMS/ypG4wZTfmELpQF42iIxAdV0dB0X6QKnsl+cWKJFu1uZnwUB1JC94zvFskAoY6PC1Zl/b6TEX
K/n+xRJJpE86CWNm4JbdcMr+yPDGaW9IOrJNjcVG1DaN8ZtLmfoOguzuvRoHdyt4l57S2Z4O7kDG
HUkjuq0jCC60rRWjShhcWnZu/uwYroCjIacrLzMXMQsY5d/fPwVmYGDmuElKERZZTjloX9rmWXmp
44L4BRBhWqXxIRNFg1vn3nOATp3lVpEMjxMzNKsy7n1NoZ/4bojc3F73uoVgruOUhZxlRHBBckxL
ccK9zl0dc0jgqBdgfYO2dp6N2VwTiFiItjpYOeV9lZXUtY4D2xiWt4MSuW9V5tasPph3C4zrbAh6
lLJjPLDYkwixzr+bNp38eZ4fpJC/PWdtHZcMWTtsjAQ6W3M18RAFaaAt2DeWEcSD3FxfkqXWtVjV
pbZpVjVqsJPJHXZQDSwfrbmKv4u5dG/sQotUdYeXYTIyI3Rg203N5oCwaF+bzRqd7kK8/avH9snQ
KTBu0exaIlSkrDdGW9wPEoF3zPPD4EH1+PpMLQRcHYbstVyOcSVFKLyvbvfHUisZzsIK6BhkA4KK
oIhMjbAldyMrg6F/jZFDXR/038LmC/mTDgBk0jHMqZtFaApVn4yB0rsqBtkARFgjhJuY1BBGzavf
kO1iWx6NXkAgVA9hrXreDzNoAezI5n4pUCQ2xZG3nQCIvO2IoNdiJ8JIKSH48LIBOQDUu5r5yZHF
SqxZmtbz75+MouUkQY03Wm/KhwzkfjINLfPXyqyeTffSrGo+WTcJFVbXYeg9mPGaZO4Dl1Z+ikBf
NNUuHljjNxxn2xFECOAhN7funK28ki4ENp0F0jZ6x3MbIkKr6h5FFPuj0/lZUuym9NhUa28/S71o
TttUmZnYdR0fC0UBQTK9JysGSUfk2I+z6EGBMpkrF7dLC6UdRFMPZMHSK6Mj0pnkIFBAuHOn6n8p
taoVU1jwXB2LzCDMpSY+xkfb+1oNUEZ285U0cmHsOhBZkcibSc5FSEvrB2tVvouQYTPRrL3eLnVw
Xp5PVgx0PIciginCYbCnIDES57EiqnsRIo9vnJ1zVP3UhYt7/9krESEqdehIFJhy7ZV7ad7PH/Wp
5Q7st6MH2qkwz3D1rrwx2VTF0K2M27vsgzroVlCihm7AuCdzEj5oSz5M6vzohvjnXFpP0cSJPxmO
79V8f93rF7YZU3P6sbNlKQyDh246NmFPyAdL89fGUx3ke6uVW4GlBdf241k6rRO5VIRxDjlN+ZLZ
bVAOt4BpkK/oMNw0SRxHVrYIW5U+xFT9yvL2kffNW2eWAUnoe85uvJ0xNbdmRlrhdhcfYlF2PzoC
on63qEa4HtfBuBMQDbSyGuxpZf4sZfyWRWv0KpdNFkLs/5osapSbokzq5Ehj5OcgsAxmMBytbMaX
LZbrjI8GCrLLGFw4RyvzilfcH6dOgAtLFJGUIPA+eTjDATU5DupjnF0vbDw53ZaDgR9P+65hHC1D
TfHRAu+Vw5IHezhNk/12i2dwHXSbF5NbGy0+rJ3bIM12jpkHLisCydfY3y67BSB32vhF009Ym+Ro
Z23mF+OhnkDNCC3ZleRuqX3Nt9OqLrzITCBCnzhhhvdbMMw/g9Bu5YHwcujgOvIWEdYq1dmrK9fy
KxTnK/M7z5+N9sYF0HZrcBsRHDXh11kGcKeKTeGnCOc5r96SmJOViLvkHJpLq7K3p4EinpPBOJip
s+sq+/0mC9KhtlHi1l7UQAWZVPVmbg+8UQ84GPqqNHe39aB5NvMaXicKaUZW/HGyR4M4T4Z46Byy
cty+nDBBHu9fC6UlgUIVQVrm5BLYn+h/UBODN9fdgcj6a9nSNVTJ5UM01wG3eUl6h2YCgbWD/jLy
S/DaeFRtphyePbzI9BY+SoRZHXwbTTaZ3JHz0B4fRa4C2bSgi1k7tC14nI6Ag6KQx1BpgN2U9O+p
i4LiISNvTrO23gvGquPeBresPTEpEcqMHnhmbcAi9nrdlJaGru3Rde/0BFVVIiSp7fc0A4JvQoXy
2kFzqXnNmeMcddsW1NVC6ID+cDpcjYAXFpSHBSLf9Q9YCEc6prabKWOGiQ0UW7JKSj/y3sc2B6Wp
u9LBwuTrSFrcItiWZ+NEzqv6rWhxSdm7K0FoYew6hDYjRYxtERkxJLo3NH3zMjsYoS5K85frk7Mw
/TqU1oaUKArq8wgpQNzvFIJSaA/K3VaDIVaODUvfcP79U2Lck2wE3AGxiPNXAvU2g4GN75WKG7MY
HUibkWROMttFkYfV3nnmGJhiWLmtWAhzOnJ2dKuSTRJhjhXM/nBiA0SZU/ynijrqmyVpXotaxivT
tGRF+qacZmTopx5viEM5bAujyLb26DgrNrq0CNa/izCmIOm32y4/SjOSuU8b8PuaZ/HNaizT+xzq
ECtTttSR5s8J88C6BZQ6ZO/vSfvMk6dG/IAC6nVz/fui+t+7CO5qu/KcKs4crqLjx8djaGwf75MX
e2/vT4MPslN/CswA4FP/JILfjl/6gKUFzR7PTwHdIIHyAT/eNBtydI7zexm6+/puKn1Izgevxqbz
O//3yigxqf8dJNXzarcGITXUItuTzIZHbpd30E9bmd7LVkL1rHp0pTeaKDs61R47JI2zYy1ZeSNf
alrz07hMUs8woeHCrDdRvmTer+uzcTnEUD1ftsGWNCQ1NGiGdIr8iXo+jcgTi1feJy5nCFRPli2n
LHERVJdHsCrGL21huMj13X4zzBmkHARlgQneziOjc7lyJ3URy+t6VC9eixmWN1IyOjV5g8froprm
t7zo+W7Gxctmtsui83tJ6hNpbIonEBE/YANyAAJskm4b23lycmNh72ltUxnMzTB8M0gSWdheZ/tg
8WlOAqeMEkjE84pBRmAazDBXyNl91qTNvUO9Djt8aQQ5dfsvhmeb5Qsb47UKmqUV05zMSz1bOg5s
1o0a/lwri2x5LIwdapbKFWO7SNyDOdRRUmaHmssSZZ2nEnzRVeCcgRNMGF+HsszKkEVO5QV2nBun
wQADMhiHQX6aq+HYWmA+DmJithH+TooNM2LvndSF7XOv6j4iTNAU9G5T/4REVDQHmZXlT2VLjG90
ivp2i3qO4YEn0Fa9bt6XAx7VTztZ6zJoDlheaM4z5GxZmbxB19FL/dpEvfZYDDcmMlQvOEzNiDhN
T7yw5FL8BqdyiWSs55Xhe12dpn4kQVt2/aMWYoF+QumNvgQdJk+PXtxGlY+dCUddt+Lfrje/YGB6
FWDbpyruiyY6mo390+XgljiX6edpwle2u6Xxa+eTyCW1lDxBvi3IgxLWo9NWb9fHvrDe+olEDD0Z
exDx407MCFDUcurS+SEFgMkfJPlxvY+l4Z/n7VPKZIITG4ZmuBh++6pqvkF1xcrKLg3/3OWnpoFo
ZVXKYzywRfPRTF6tOt3S2gsmgCCvD/7yxQ/9z1kk60ThFoMbWo533/TRzknpMa2eEpb7dQWQorR+
lwnbXu9t6Xu0xKaE5ylpmG6YOeOLRaqvky33uU0TP/fWKn2X+tByGttwatvgrh2mtZgPjKiHemoB
YXHpvImbZmVllpxCi7p9bQJXXeOKt2fZK2/ZnUPGF6Q7K3a70Lx+SiEK4xbAEIWcJd4H3t6alzoX
IHAAC/jw+/piLPVx3qM/GdfIqNEBHsDDiMjhqLwp7fym6QzfSi2Eqds60Xwb2H3wNzQ5D0ltPBKo
TcVGGSb1sOJ7S99wNoJP3xCZMRlnQFnCYnSem8T8ImokirLf3jb6c7efms9Uq0an8WgYcdMfi36b
CPyXb25rXfPunvVNO7SchorvTZzRIxDgsX5cGfvl4xDVS+BqNfakQmgKU2MnhrP6+TfGu/2YGIHF
d9e/YMHXXM2fATNtDAXPCkUuflfSKPzBJcRnbp4GjuxXUrjzfFzI0PWKOM4jCU58m4ZOM3whkDzw
DT68XP+CpVnS/LiBupqXOBYNSelt+qb6brdzHsgURV4MJKtVUq/czCx0pNeAgAGfxxTsSaFSVvUx
51MbiqrsNrmnol/lDPRjARmqlffrpc401zamdkigVsnD1piDMT0w27vL1KGY511Cv1yfub/KexeW
RS+SSxPohZgOYaE1upnlp+PAfs0lQ3FWq6JoyzIqArMayE7NXbuhHRlfASQCEilxDXutxn9h/3LO
M/DJQ6PGGoFyaeNTVXWHdPB2U8E2A4lPJpv3aeFhdzkJWq1Y4lJvWrhBqb+QnjPFJ2tmoWlwCHkI
sNyXd3Dbe1M0u2bAAYA3b9eneKE7vQDQ4g3UD5oRFGQO4wdjsBHboA4SRrbX+hTeDcbUM1dG7lgs
bJOqW8mSF0D4VK99qVvI6daGQUMwFhi+QyY1nOLG6vMN6WT06BWN47uZ4KlfmWLagGXGebcSsQaQ
WMCHUaZFxoTyJnV4ZkMqYZzfrBgwmpPoJmrjKtnKXAjWZMMhmjoK8C103wXUGDKUTZk1sXySpvk2
sacO9ads+pga6a1E1HPUv2Tw9F9bA8UwayAE6oTUm57FWM5Bm4Kg3EjHp+vrvRDo9IqaoaeSR6lh
hwOXqvBbo7N3Fgjj1ojt/9IqXvoCLTeSDohioJzjhvwvpiXZVvHwUgHjMuLJiuLoVnAOnFh5xmtu
BhH7SJu3VIKx5ksK8lnTfHOgs2I7jykeQApaHLgpViZ3YSthWiCuzRFKKhFA/xlq75SRBDU7yHx6
lPzrTZPrnJ3sU6SYYiX7aXBcHP2iLyXOsigbXlm3i+Kk5/OxFm9ZZ5qJpSIeomRFIte0XdSrjGAD
HwaI60BCpjhOs+2BUn10toULlGVlFM4+GYDulbNqNzZn9Pf177w0kZBT1vdkBURM3cyCHwfeHw2e
vsXp+H1KxTGNS/uGrO7ch2ZHbUVoTKjFj0kapuWHzP83GzK4Pv5LXnZuWzMEc4o4JLuhLdn3c2ix
eDsysVN8rah6YXr0fXiscQnssn4C4Cz6WZlQiKtak0IrPP1AnUt4/RsuGgQ+Qi+7pHROWsetIPFA
IOCMWLFzS/WFlOVX2slTlo+PLB3eKJ2Ub5jO4AMq8JRCOMNPojVJ3ks5wHkI2s7oxWNTU2XnJ0iG
J/vYyJBr5K58bJ3K2MSeS/ak5fmKQVyKXOfOtI2xc5N6UhISaKnB+3twrM/B+ePerk/nUutnU/nk
ugWLpewQ7EH4+a1vXmX9v9vaPff3qd1ujgqjaXNxRBGe9VAzM9qOXjLsrre+YMh67WXvibQ2JtWd
uNc2sy9Q1unjeCXuZ7uYVrLKpZnREnCDFVRwOxpPclJl2PZVvzdmpn5f/4Kl1jU3N4Qqa5zSpxPr
nPbJa/ou7MeovbF1zdFbA3SPlrTE0e77wk+K/qFqh7VCh4XJ16M9z6GyBZhLBn5bHm9mKViIItJh
M4PxcSXJXupCC/p5MoghNSpxtOIYYBl3w5NpE63x8Sy4r57YOnbNpNmxDGXvFi7hJYTEijh2/bmS
P6MZ6mF0VfV46UM05x0yXPNP8Ygdgu9njyEizdvC+z9n17FbuY5tv0gAqURpqnSScyjbNREqKjAo
UqT49W+5Rxd+7WugJwWXYejoSOTmDitsX8TCz67+/vt/bDKL9o6gUvALOry52Q8jUJuKjcd/X6Kf
hPOPlFrCk53EtNcX238H/jfz+U/0ZXL9v/BBEdg+evW4ESD3bU7NpbN8KiAZKJ5rj2Eo97/d/of9
G+wrC/cBLon9pPJ+hRDddOtb1BRfbbLPnv6HLTz5XRqTUdfgN/dvPhpKbGZPYdv8+ff7/yRCfLTt
GfFsmsVL63MwG2h3TQSut1P6RbX1yb1/JGqOMN/2IcAcXtREziz2fnQiPCu5/C9YA7zbj649Jvag
Pm7hf9m9w+YvOCxPSAvHrTn8+8P5ZAt/5GnGLYzQeNOm51GIITO2v6E0zNIVY8+pKzERevr3z/nk
JXx07dHKwuGYQSjK7UC2QbDSvyer332xwz57C++//8f+nTwF7XFlNMToeSG2rejHP7F8/fdb/2T7
frTqgQMp99EfDC8eQEhk/W3TAZ5qrzwOvthg78H4Y8Xz/o4/1GxrE8UYlCK2gaPcQZVvSR9U3G3v
HPLag8Vjs97BZnNBBi7dV2XWZ+/jw6beBhaOfILf7BTthzQc78hY3//78/rs0h+2s078QbXxgkuH
IKtg6AMHHU2/SFg+u/iHA3loeb+ONbJ6jyfXux5fff2VCNwnl/5/XFndqtDBh+UC6JN/hfIuzedm
+Ir19skS/ciMFSPE0bbGJOcGNpUkgtm9ajOzfYXw/GQff2THwq5x4pDRSM7+OPwa4z9WXncULqMU
U1DBli+ixWdf4sMp7MUwveQanzLNFMdw/6hGc3BT/EUw/WSnfWTF9r4mlqTvG8F79Juu0O9msaPN
t6/gN599wPur/0ecaGSEITqJ6nM3//SITqox9C698W4WtB3Lf1/+nz2jD7u5mZoFBCS8aLLJ0jhy
XAhoE/J/qzz/42P1j28AZ1Ibzo2Hq0fAosxlMqVZPH9x8c92wIedK+kC29ANmwtd3inbxfJzC9Y/
//5Y/lufEEHuIyW2rsNewMUrOcMSFXqEaZwnk0bzWvenLajLkdVXdaBkBvGkLxABn7yIjxxZaBvU
hCUK6qeNLhIAobIlCoo4UV9QiP9DAvsvcfsjR5aZkbseLm2XfvDcYXYJqpuum55V72gB12Cee6la
qhUNV4zenHhGuSuzKW3lQfg0LebIxDQL94Ue+0CYUgt4CKBpUX+VPHzyPj8Sbf0EthCU+RAUVsNv
BrYtz+qeJr///Y1+9nw/BAMxLYDRDkN6bk2SU/u9214998WZ+9m133//j2Xe2TpIQfa3l91Du9Sq
9GcM3cUBz/B/u/cPgUBsATgQ77qVLObZun/j4xNfv1h3n4Ri/0MA2DYr+bAj3/Sdzuporay+QE8g
W/axnL4ySv3s1X44vyNhTN81NZLaVD9zQi5k4F8gwj67/w9RAArts2xsmJ69xXvZ0v2v70tGsn2m
+orqmpe8/VLF8JOA/JF7Ci9pOgozQoa9b+/8VR3nJr54TN727CvZt08+4iPxlCIO2KYnOBl17UA2
bGsM8mWU0WYDyDwq/n1BffI+PtJQ4XMdtWbGF6FxWAkrDzBo/eJU/OzS7+/pH3thpo61AVoEUAgZ
48zOrisVXX7++31/stHoh42WJpQt6YbTatqaAg2CM5Pxg3Vf6dh89vDfv9M/7t0Lmnqm8e4u9S7u
vNbL6xnl0QR3w68+4ZPV+p/u5j8+YSB+MKtgpxcIvlz6WgdFb8LCzeK9+a/Gwm5h+MXxSJP/9Ar/
S8j/yB5VDuSB0Y3uotrZLzFOip4CNLNPpp7Ggz+I+S/wKfMr9k/7rPclOcigg+xtEo9w+YS7+YuC
7Wcp4ASvsoTM3nereHdIrW0fpqUPvm0wcr74yqxHqOW3d0ucNFdgfkGqbhbJZQ5Ucz2FUOMKYORW
kAF2UVxG+x0GjN0Bx6sqCNko1H+Bjq6GdZdlIij9M4EwVfr+Dvt5YOSKBrC2Nw3XaMDavA4lq9T8
yY+3Yc02lGeXvY9rWC0F+q722u6XIh1bK/x5WEDOAoC5uQ0rJv3ur4Fy/DcM4oJKqW5+SdGQucPA
1Z6XaQUPKGjdvUeZSfOVWHeCqJHXQTizIScianPLezdcJr7Uv1NvaaoUNOMCOB97bECqHDLnLfNT
nEarzkduQIsSwbLBZIqKixVxUJARUBPg8O292Lz6xUFh46eHYh8+9Wv3wOBNDUZx00JENohg0DN1
GilNl+475oE8yCMbG2BeadNnNemaIMP23fUZ39rVeeQoGYoevkQAVxqTrbXyLmO0k0cZAdWaxUkd
XbFlpeeNQWWZsyh50uHQByUA3g20x7tprrouYRW2l1AV6Ud2D1D/HpSwJF5VEfpLckPrxU9y2Nbz
LOJue47J4B5NPHkFW2uKtdBM1RxKXfXToqpxcD0Uv4btNERdcwZ5ayuNr1QZymEtdrvORdL665lv
63b0RzediRrmk59ov5R2je7rZFpfUZ3pFU9A+sedgV/m5GKOSEbibB2CRWVYrem9JYt9SIMQApy+
773AlaU+KJv4VcJ8BatgFR5220a5B4hq1u3O/o6Sdr6S4zR+gxCmuCaznAqcIdOtXdn+Wg+byrcZ
owNqgq1qg/RHvMUqgNkAFvQwqaTckmjIx3WSfxialndTYqMCZ42+mvFxVWgxC5zq5V2vt0ZNMITb
bcJWXfl8wBRu2YZHGkMznTXTDk84tPavm2VIXhpLhyqaeXcHC7H5dmh9WiQLZv6KWzD3d0/kEgzJ
cg3o+i3c9qFStZlKRRJRNrrDQyd6KxlmuxVcNA18Uabl2pGAXsULNZUO0wSvbo+rsI1FGRA15/0Y
1TcThk9ZG0IncQ5a/5hKDtDGvCQQNR3VVdepEDtxkVfRHCb3ztTdNR1rmy9hy17JTk1OqEfujQ+R
JiGJ32TjFgf3dhT+MR4YPRKLlcnp5m7khm6EbWLQdmPHDqkI64OX+Gs5B+H6jQb725h0QKVAY/6w
7As52nUPobPi7LWXkAjAfZqoCqbr4shqG74mq3blQOaeZoM3q6xZbXgzInvO+33qGhDXo7ggnP8l
sS8vYpnT337ax1nTNCIP06hJKwnm1jfRrt9ql3QZC4HXi1Z+jPaBqGzzTPStb0zz2/FmyDsl7H4W
cbyctY5gsOnRIfdm7h4TpqHxkqamrowMxJ0f9uMD1xzatv5WkZYND9OgJTiTLHgxPCZdLjawKMZW
DCXoiMENi8T2LAKoBzR0bt4C/HRGusEQ6mAulO0qwTTeUS8TUxoUzTC8GWgNnRbSA8tPPPnUDNsA
Ty/RvvF924IcY4X2R2p9QKqXfuM3jR8GB7U3UmTjLIbHnfbilCaGQvcPTsWhQQ+2NHFUH4SNDNwl
9+VHoN+pQt3qDTexFusFmyz9E82tl8FdlpZaKXxfYuJskdJCzIJHuWVeXHVa0SMAM0ERxJBEToIZ
/e9eAvnQrT2prIv6sIpq1hw6KcY5W1bO5lywtstDOAcdRB33tzWDr6ldZjxIWtPSH+OxkjWl572x
Xb6aYMLyTdvbBsSyR+e88dFouT9DyRrgL3hcXSWJtZgDK4aif90PUWKhPJh6NRywgqV7cT2cxGOV
hgcH+aPMLMt2WfdBPbttTLJkxt2Lmvp5jKAD3fs0eg6aYHqQ+7CW3UTWn43y0FcwXDRHMbf3qxrT
avYHfZhHD8do6wiI8M6sgHtoDP2TfnmNTdDe0XENDxD/McXCwi3nnsfzhmh5jUntWpl2bq92uW2/
p3FQN4kHjYluSMR34ZrlwiDi0ucYvATXXki909YHwxHLAiskieRJNr6ozNC0pZzg0xmBNZ85gbg9
4TWtUHGWSUUhWv48wEW6y8Yxie41j5M979PR+72gqXENKh2/jcxED/ESupvOyOab8P3ktSOiP4/p
yK/b2MSHBEC7wth6OmuKCxg3ScTvWd9BknE5t7QzaTbg4H1i0H7KdFyH93JeJqjK+uJxh4pLnzeb
JkuZTm39ohJLzwMa1IUNOT8EUvYvsAcQCMwRuC17vNwJzWJYWgdBXkd6gyqcGw/L1I3PatK6SpOR
fwv3/teiYKhRbIztV+GAd8Ug1PyETAJbvqZdd4IKmDmFO8XsfqILlGhpoxWMBxBa3UOAMusNyIl4
LoXo4rz1xwfHxhvRpZnCFt8EwiIPxszuYZ2coroN6G0kYdlV+ttsYZHdqG8pI/PZlx621qzkMWD1
NGcM5DudS9vFzfXi83bOtRdsW7UgPB4J/Bf9PJ1x+joN5YEM6rjykUhKC25hkLD1gj4O3Ifthg1Q
F0g0I4JJgdKjIuGV3l7H926gpETYIgWs0cxfkixjCXNgO93uG9SmlIldFqsaE+oonX8nLnoHSEr4
utKE2iGLaRuEONn6lBQzkp9XsLzHZ5pGMs0m7stK603nG1aLzGzs1z3EY8LmLa5xAAQj/TsJ4h73
TaXAMNQ60dnMSeDnBgCRPGEQXc+mfkgqKEzZXCeRuQ5CTx8QCoNrLO/ttA0wQxCdC8ds2FLkUXT0
mrfIS/lF+SEpJZnMlscIpVmELM0rZBwgJO6MnVrG9CFsnLtFKpY+h2wnF/SpA7gia5OP2Aq/YWzO
s32ftgI6N+DRbttCS77E/OBsR6Yc8B3XFmOHGiDbwlT6cMnz7F3UdFtlJzGD6wKuCpDjquSx49XO
u+GsZcwf4LbS8Ns4aYdLB5DCU7hpm2atnb2bwGsgJMmnHuE+WD3/WQ6S/dVe1P8gqcbxy1y4nDuH
ZLmXGGhDv1gct5X5xQgBojvLjDjUka+f5i2e72WPA0RYHhT+FDoGx7sYJrwihSxVtk7EPRkl7VLA
51YIANi2LT5LGMGWE/bb8zLJvmjm3vdLVe/yNolJHRQqlv4tk2GMUBQLE5S1k96Lr1wNBnA3BH+h
TuEugZ2nG0A6MEjrYlcaJvScKdpLIIpEAuthNdV/w2lf8nGuo+8aCLpMWGtKFbLgcU18e8PXGvJn
DSA7XgHv7fr3QpgXHTku1SO9hCT5PeAvq8qTRayVF0/HfpxC2MCwBl3DsFsOSd1AqShWMbztLSeV
66CCllnft3cLlBUhW4dSNk5mV5hF1xdYVewu742jU64CiWTG2k49Qhy6K/XkplsHFS+dra71FRhM
ob2Hr5GrYrAdgQFMXf+qWufhxxk4Lkjlw3OSE17SBdCufpiR388TuiTCWD+X08Shab1xmfNJI8J1
dlVxHsagkYmabCqbDe54QJ52UiEklTCjaU4Nm+pL12lUONtan6aAeluWCo+UlvrytNjellOk1HWA
quyMx0tzu6a02iI5Av9C+5vZDvVBL/GULSCBNkheyHQ1U8pzKLHIY5vOwXWEjPS7iSHeeEp2b4Yy
WjfcTxAtKJdGx1d9hPMCgIf9jrXLeqeCWcfZPGr4NJAe5D2iHaBsS78foZMREwyya/wTt9MzcWOQ
M+o1JaTW5bMn1vg6DEbomk7DMB36lEdV0GmDsx0pSKYA08hnP+oPtWrJORSbOBiY+D2Qxhu+OyTZ
x8E1wwUQbiEzZGCiAFJSRCB/8Wko+ODaPBqJeWvAOXmdxokXIEUNYP2EUJvPDDZuNQSUXNJGsF/c
KJj09YIveSuiOEdu114l3dyUntTmHZsEfeO8cyt+wZfmGdBWeeU82fwZaktgM1VPB+EkhYGy8AvO
dFhEDi8Jfc/2zvar60szNlHV+d54CsB5OoQLja7SXQLp3Am/2lfdoOoU9NyQaOpyP9iG53bh008L
X8w3mXTRD9y/7XPINvjfbA1nEo96XolCXb7MvCFb5qNbUE2Qpi18otJjyKP1NR5peIJPkXuaiS1S
53aT6RnynAxlHbX1aWklpEwD5EnFIvtOoYVEtjT3vXos2rjfq6kNXI2cmL7f1OCGAiXelpk2HaFM
6ncac3MC+6t5SkFY9ExSNUkzXM3MLOW618zkM1TpMXv1+u7tXbGIH6ZtQBUDdDSqLkgTtNAVLrsu
iDIS95CTTNMtT1lHkLhq+U10y/QjkchIS3/nEbvtRinnR78DJOmtxRirLXsUzF1O5OS+ASfgX+TQ
+0fm0ilLZ8R5NTewO29CMA3nx3hI6tJqPyrHUI5dMaSKnmqfrn4m8BBgsDWZ8SdGBSrzlV5fI9aH
heE6PCETW6Ana9T01G89FAkib5+AwcXA5dlNNGqLRkcBmiFDCsKsCeIeCZ2Lj8sGOV1EMpZUa1r/
8h1Xd8hV5qyBe7xfvBuksRyUchsWTX3UqA/UnWK+GXMXJkzlIwSeTZkOXZsW9ciBakRL609tRlMZ
PaRIbHcJDdfeiWwF4DxLghVGKTX0SocULLsAOss/QZjYDv0+83zDQ3zwoc/1NIm4LqB9HiAIxQCY
KvR+Mi0HsmQTNKpO27qqm/3dOmDmildAaXmvWm72nCJHO0Pzq7lihsGCUBHIcBiT9IWWa3c0iScP
bIr49bBRdFrQR3ewnQlBOw5A+tpTd3bItjM0gDAlbAZ3I1AbFYFBApiJhtBj6O0SqxF1Efh6Wslr
mcq4jBsxHzwPIjjtGndVHXf22urdHLGAWQ5ey1CmMA69HgXg0TVj0EIM5y2DGJp5mwTtkcvtvPIl
He9qw1a8X9fLEjH7cWhQKvkpN4+M7yNqFh0eQ2Cd85qvSaXkkNzOae2ftF8Dj0tdWENaYLXlCEOY
c4ItvCJbXtMfe4RtCsqWTq5Gr06PatYazthAQE3r1j1B5dr9QPooXntv2+ArhCO80A5CuVm0CXtD
haccMnC0MTodx7eS6/7K08t8NWBqiBN6bdvKoTC9h2ai/pMajyYZY4T96pTxwKBFZV14Q0pWyAdH
iMoTSqSFQeAFgfgtbcV1TYHTjlRvC09INLmmyc+hhCfLmgjYj8eAMWCwAydZiIwHxdakG7hoSYwm
Y9A9T/CJwbCvNyhU7NC8kkR299hNTcYN7a4YD5ticNDjXeSuS/+9LMsALhM2A2qhLlBs+ueFBtiK
o4ZYTB5wv3lDDkVKYObYedktLBJ6mK/MnoKCj5rHmzgJzT2D6vxhinz/MrN2vOIBlz/TBpWT3kly
oECug/LS2/qAPiI7Wav8LCDCvNE92A8srg3PELf6G506cukpXR7idomeW85pIRoZtLnmJDwjESSn
0dtw/2ybDptEm3X29vgKfXXYD4k9yhNUQDjwiYYOHTM26/uW5arBaA8nxQg5/NGLf6e2x8lZK4hy
ICDP/hNZJ5ocjayToxxtUs6wmUnLeh2dzYBX7tEDYXxI3qu6dctRIadlq629wnZdDzA8269TOIxl
e2Tc32UO24NrW3qTNCHeGPP97WrWLnxQOpkvYwt6BC5UIyetPWMvAjWSypcJxSA6f+EfqgC5RTNt
3DC5CaJbz8fE0jMLg+1uxIAIgPBx8z0QW/cIp4Q1gh3YuPlFRJs5zsfY6L8sEf0T+mLs2jZLaIrE
79QtOL226oTrb5VraYHXFN1t1Gc4MPn4t9Epf0imdi1WjeoGw9FwLJMtmUseiqkk8M/Md5KSK2j6
JUcLdZNqENKvxm5AKUTtiD4odNpe6qWbj8hyhrsagbRMgBY56mVsfos+ZOcBzN4bV1t7qONgOgVq
Uk++nhLkExi4vPot+qUSdTuctFVwXGMYZkCen1zphNhjCETHDvV5jJoTHMd/PaiTRJnY53gsgN/2
72qbyCPRHTK2XaGCz0jYergF6U9Z03v03M7AES8BFYcQD/Xaxmmqs1a1vciGMWluZi9ti5p1S4WM
0H+b1FhvRQNeG2q4CSADYPsfXCBFj/ZegFmuhxV/CEjf1Yd43vivBDnUORGShRlpkv1qdGiK5YuJ
48pEAM32Vrofg505BYYtng/bFvnfamPH0mlfm2LUS5LH2PUPm11RHhpFfhDV7sX77eSeQ6ipp5Bk
KXxTj7D+5tc1iIOFR/sU6p/eX0LmrdpgZPI8rpGovHQYXwHm99/mKRpvg9Hu36GHj85ski7lAoHu
5wFJRqlkwwvSDgUOsXduSGqOyW68gw2jODxuZvC/xVMMQgOMtsb9vuEE/djVSvioxhYdeRBJw2f2
nps1XgPTDuD+ywH6yoXxUl2t0ACHXCxKu91CzzNDre2edLumGfci8pNsLj35kGC8V3qer9C6UO+D
8qRCKZYedY38bOzQTOc4xw7QIHi37pTy3KLKMznAN+EhauVw2Bz96VjNHgZPJDj98G14g27d2g3u
Z8p0c72inwZbSLo8kRncPt3IGMderW8Gq+ZiwRQwSyFbhT7uWJgYZZBTyZa3MVquFCzxN8xr+2sv
QLgObGPzYNrZxR8MLaeVdz+UoOgtYKBxPXKJOM+Bp8Ib7IY92zFPWXL0i1W51R0SlVQEDwgMdeUi
b0DuGqjrZK8jZL3IAx99rwFCDYnTYeDKnYQhUY5SDJWH7Rek2OiDB3vtHzq9Ro8Npv8Fsg4cq3rv
SugZ2AZ8GJbmmH5MN5Fu5Xc4W0PVuo2wgVMhcz90SIgaw8vAdjT3x/f2/WRfUsrejQwJx5V3+WKH
drnd5UifqItettmryxp0tReYV/21xNuzftpkVHQJ5GdjHkYFJvB/g12Z3xAzQEPOmgid5lSX3PB2
L0OGyJOh4Q7xOhcSdHqhgFolIk1e3SDd07i3ssl7HXEUckGfZn2c2rIN4i4LdcpK2SJcMoY2dAg7
tNPGPXvVAO/4EDY7tv+68ge+tVPl1yQ5aWQpJY4xdU3WpL7t5nl4q61xh4YH6gA7tykP390Ttnff
mmkbXSaRlajMIXmvGGVx1e5o/SHh5DcWaWBaxPBIzeuaeWU4B2k1ct/Hf3cNxqBNC2SiScliDRSG
DBOZzXvwGnXGlsINIBSGTpaxq/X9bGZ12foB/iy71xzHaU1vAIlYSh0gxearGgqkq/pQrxMO8K1h
a1bXifuGnDC6iaGl81dbnqLbGtvMuGhfM69JFehGcIlrIvOzbVC/ZcMqomfaksfQJmIpZ8X139QL
dO6Tfao6Rseb1UfHvo/78SXcWwbOjd7LCH4MBQwh35cXqhPbjTCXg11GDt84k1EPZ1Souu67iPF3
sLkOK94SMNLNvOpTutfDIagxfPLQT3rrupAcGw/iSxhJo1Bq5rG9gq1Ee7WiD5q1CagqLFnfEIPQ
KKhBKZVyXJ8ET6NqQ7Pi2IRxdA96ToAvwjB34R60QmF5jA7pwWIK8B62RwsDl574v4DGo6/eUtPb
GpXUYfB8iCPrDc6cDoOaDrzbi9+jH43pEQwn4DJd2B1jzr41ryIeXYFMB1fdBl4pj5Pzws148n3G
cone9qFfUlOkW7fm1htkUctEH1uKVW8VWgTZjjz8IfFGfiC6hSQ6dI4Kmzp1HjhKyag36akOHTLp
tedPQyx+YgSjSiNFV6ZrCBEQlJ25ZzpysG7Da4Ws1JyFyKxusEJp0SMROe1i5KD5xPu51q0995jR
FfuK+lTWvcYqDre7uVHbAflFwrC3w6mYmlrA8Dqu98yMc3us5249Q/wPgM5bBWg5y5opWX8uaP3n
kzI7zXSk2JkmwXKwzdZFGFku0R1QxF2bd8sQAaBplt8jGv23UdDPULhGg7XJusT3b+2+YWOSdhyr
kFP1g4Z7eEn4Sm/hStWdFxYncW40x6Sq61cGvZzEg8ct5jqJRBN4EpAxohtmZ6NGN7NtlMwjSWWQ
QQiBlXyM6GuSbqBmSxeu2YzDqFLG+QUTBg3DFhERnn1jXHlqXH74kycq4Oj7orMgYo5ID1/M4iKg
nKa0/9EFathKj4wyKC1q7F9gswyuFC3ZLmnvd9DUiePv48rVuWHK/lox4lqyGDIk12yGxE/aIqlE
p5Je+8sQYj1DKweF/nUHG+XrFKZP12BHQx0lweAsKhRi5FyEmHZf2i5pDmqlQpZBo5ZjsCzIdjCj
6k+zx/uyW3h7gqmd+760u7a5UPNUmoGaH5tg5sW2sb0xUxNWnoj9AyZTcRbSsb+exDbfyMBAWr7z
w0cqQo8USkOkl0kUEdju62FSS3olernfW7emZdTs+4EOLfw620miYbm0vHLLivoc0Qkt2hESl1rI
G3Tw2pKJPUQ9S4Imb/W6/dAeA1na9zlBY8xiX0BYp/4eLmNQ9vBSOrCg76o+TtZ7SeH5PaBfkjO9
QzyLEXVP4FSV63ryq4ak6SNrGvvEOhUdCE366/FXQj39BAA+LMHBpJ1BURiDcbjRi9U667H88tCg
1ZoZ9CJfo73G0tGMXzGfM9zuXleU+vsV7zmqN6Ln6IbE2/gTY2/fosTw4zckOiv8SJI+2IrVZ2ub
9w1HqwMMfXGFlnjUX5G1HQA2choD5NBs9+00oWcQR0FcQuGQgzZbbwj9ayDKJNBmPyahbV7rKYKC
wBjxpNqM9K6sj32TUUXV9zb19V8lSOeAI4vqF9Q+vAAkiJ4iNrXg88yy3AEJQD3kwh1D53C1+Zgk
75N53ZZRiIIIaShEHFPcPQTduymL9t5dJzAH/t21npcPfPPKDQoxba5Ib2/57rsHSmz7PUmUO7jE
WT8LjRUQe8MIE1Gi0zcT2HeXPWjfEqf4waaR+KP1ws9oMelnXwcRBHQ9tG3WAUbXa2Rex05hfezD
8tdg3z2PmPEH8AHg6zFtkSGshrPb1HTBtQxn4F7WZflLLOFguomx8jrcH3AoMFNBn/6d+mbgVZct
kOsD0VPugqJKle5mFi0Kvg6nYKE7gHUOwgvaBURqhqSsJoSUEFbSHubwcnxKNdLpTDMfY5IunVRU
Ri1Zq3bBACV1bC1XVH1nvYP9lfHeS3+zNpaPYgXPA8pV6/TgBrUtKMH3ESZRoYbRS9vux5WSJB9g
b3snOWxCcokWwC8GZ3F6XndNAKKblnJHBYFBrwc+Mrj8MOtGA4tBoAX4RlmMvcTA6/84u5IlOXUl
+kVEICQxbGvuoie7bbftDeERELMEAvH175RXffWaIqI2d9HXAYWGVCrzDIDnRFtUstIPM8PNN4c1
4n2PVsS3Amqdn4KOlQ9ImvqPZWBKKOIW1a6v0aYI1Qwtnl56xz7EfXrE/DzXNan2ONfLbchp+qEz
yfgcjOOD3zZ/MvgzPHYcelKy0OiEw4X+KHFT2biGVfupwSrdwNSm2HGak78jmvx3XZLJpxkH444X
fXVEObg5pOkYxSafccmGIt3emVyIc1GuUNfxm7/YbeKZVNF46BI+PnvjnN+hpBM8e2h+bOUgsl3X
NagdeLJHjXyYkj06RuZkctAURlxKv4C+Wz4BTjnGaQL/erR5IGOHCdrTAcPW6XncSQMYhKK1upfK
Yx8oTdlf3K2bU1vJXgGVMkKPakhQm6Je4n0YiScOlx60Bq6jAAHWwx0EHdEAdVtgarZkysu962Bt
ih4VqMYv2gfSoBwOazDS7EAKTE5Y0yJufJkeOsp9xGR4P0PLdJBI6esAQkt7SPSrR1Q9wI02fDPg
XnwO0NBDfwmnru5QM2cZnR7R/hg2Y9qLby6y13GreVn9rIv6rymT9ljkmb9vBFbQddjcEq7NwkgW
QdGVQVgRmO0COlPVLj8AZHAvnCnE1TG5DaX6T/rgDbaNVQmtMiA3Yh9lwwrsJdwRULQvi0/Xv2IB
/Gcr+0tFcN+MOhPnUGzINk4VNkBPeeHfrDBrggQL6EVb49/MgH412tOxLnAb+oCIe/23L9GXXQsW
iStFQcIJhn+d6GF+UOAaKrLtpUGal/B3zbvzJGAf5ekjBVCMZP6dBKDOaVeAk0vfdVkZb+YGcssz
ghsH+rn6LIOXFkju6x+2NCkWIrNK4UBegJwTsxIdk24zOL99gPyvP3xh3dqq/6iRFT0CKdjEBnQ1
IrcOL7BvX8ZbfBEB87dV/lsHB8OY5mmsTYEr5SnXLcqXaypsSz/f+++gD7BXcns0j+MZnT6WeskO
t9IDh2bQxnXrNdeXpbdYm9tEZG7dNEtjAB2R6zy6tD0lUBPJ+bwSPpYWj8ViSiPJBkzqGBdeu03Z
7zqVu+sT/O6TkcRZChKou0I7Q/fR2RXVsaHF3p3kSjR6l6aGR1/+/mbFNx48BHXKL7eh7hHowz8q
ZXwjpwpXYU9C8C3Ur86cru2Dd2cBr7P2N2kV+ngJNE998o2nzx4Jt0p8bKSzguZdGqnLe998To9b
CZSDJYvR4egf0q6JYtKF+S3hAb/e2sWDHBsAATtQabQ4F0P4VKKgddsUXz7ozQ+fAEXL0c2KznwO
L0L1e6cObvGVC/GzLe6CwRUXFuYAyzchQCaEjieFbs/eLarn6z/+3eiGF1g7uIRPEhvRE4+Hun2k
OS4KYIX+yV327frz36UZ4fnW3pVRzadETRUA5yaDPExDn1L3klL4IaHHoGyHDwP6CB+auQ0f5mas
+1siK15sbWk/JUrPPhgloRlAE/WcxxGJx7YYL/dgJsnK5L8re4QZsoU0VYpMjEUgSwPgeswARvHK
7gmAOuSU08+pamPC+EvSDKeOzPlKUPmnDv5/sHe81Nr6KSW151Ao80fBRB8dEiGTBK5v3qH0j7JM
mLZ7GNRXh9IZOPR4onzHvSA7wNIt2Ywec7bKmdhJyGkEjCYRB93mwxPAjPyITjeDZB0EpLZJhgrS
xoET1F8U78WGi1KKU9arCRo/zMwPXt+KV1o2/amNIJmYz+H0QOapeFZQ1zuynqh7FfbTC4wucKuQ
fclQOKmHfZ9jEe/xc6tP+TDAuw/lUshCTW2NxKBBY/reDYT5wGQZbXk0pYdk8v1jlIQBLFNx1Y0A
XczzLwntPgN+7RyrgtBfFaprJ/Q7y2Mr5XA3sOCCNA69mIChEevEn3cdHc3WFMJ7NNFQ7oWj6LFK
IaxTzEwAHjSjvR45HF3VsZ8eTAK8daYuWWRZ+s/CZ/rQdBxXpSnsA9zdTNEciykQh4Abeg/Aqbt2
aCxsSluzXaNW56EVE56Byr+UBwlUgfx+RYJiIc4GVpytqAZEAOzic4AkHWTONFvjMC/sdVunnRvu
zEKw8Exa+dwmatjxxPk061RtXWSyXd/seybuCMDc14PL0qdYkZcXIncVRWoGP3ZzgBLvEIPu4a0k
BQuzYFtgQHpPoCXkRGeKBnUYZnuff0QUXolPC7/dVpnVbqrDbpwRn1BsvosqQLc6zfzT9ZFZ+u2X
v785k+RgylBynEmhHjYGrd4GZfEIdcbbHm8NvOO0bQB5/DkG7vd5nifAmd1+Yzz/w23Pt449TVKK
pj9+PjH1tk6SXdk85uIW96BLyLbOPFehLi8G7IAEjXByUnmA5pRZGRpCl2bWOvKSYnZF6TXJeYYT
JXwu6PAE3f9DhH5+HNSV3s6S+cD8OHTXR+xXXrXVz7HCv3eGEpf20dDPTGZ0N2WX2h68zMo98H7p
oc7TEliFNv9cDmjbuk4p79FEA+qzTo3/IaIA1XZ+HjyhG6iOLOvJMSF9u6NuZu6gegp4opA5UGg4
Az+5aRIecBGDbprb/4DMdj4AvqTH55KF5SFshvJb5OfjGbVh2MrkDXuZIsS3JozoAY0t3OcBs38K
EKjSreqnMmYQYwZ4zg1wxA71pqA62ySsmI+D0w9xMhOg7p3U7HtBnLOvAUxA2TRCOXhiP1DC0z94
Vdbn2puav37eNwBC9P7XLCf+Z+X049Pk9vOjX6XzpQHAC9TLy/kQeaT8TGTbP46wagavvhpAEiLT
61AG9KuOSPPomAHtCeBlxT0cl/h5yBVDOSYnP5K6VN9CxuZ6l0iXbNns1Ufob/GPAVqeZ8dj06NO
HMRJU/6sZh+IfBN6zmkYm/zkKz196XwnvHcjTtAtKwAt9QjwLdhkOcp4DEjxlot9IUwJiosBmK91
p00OjNanC78t7oeOAMKOhuBmcia+yXIP9At/QpllgOEq6ALOCxWkjZWXs+8O77ufJEumAzSb9H2e
FMA4g099z4QCUAjUpzvQVlDqI4AxyYx8hh0lB3IhZNl9GQwIwFnTbSg02T85rS+2famou7riEVTe
yUYCa7eCcVVJoggSYD7xGBKL/Weg1LJPMySsgE+TNTu5aGU/5TOuz6zu+h2oRyjHgWbyUCRs2qOG
e4sL52VvW2lfomEi3btjdFbOvTbDoxs597AY2l2PSwt3IFtiWWuDjDJyo7M//AAtYWtS4ID9x2pc
jR6XGPTeWFqZXekDs45iTwiTkOns426xqSo0syT9C6qS3szepDaApcEgRvUvrhe9TpHot3mwptzy
j2j6/z+A2TKac2DQxKzVFKdwcj039SQfu1mbn6GXyi0yk99uIdnOS3FZpsxP90mtgAfzZ5C4vGIw
9+mQABIpOhyXactWjrP3QyqzZdGq2u/oTMMJpNJxT735XCm5kkO8f1JCs+2/J2WCNB1wQCQtfH71
U30e+69jzW5Q/A5d5ltHweADAT15rYhNjTYqKrWHHkCTxPfo4ZYFyWwFzDaligGHZWIgf3bT9Mef
1W4MfnVjtrK5F4bH1kQDXmVokAjR2PH8ZyNLeIc4QCI6xcrwX9b1O8vNVsFUJR8lsnkTZ1A7/tB4
NAVJgAGxTkBF2re0RH8C7RnIOI0w/b4+aO9SlF3GrUqGSdEVxu0wj90UqJ9oLnayGo5K9V+DJk1Q
5G9/3fYiK9UuWYOrF1w7Yid6mEBOAmtp4yQoIc6gdybZSlBaGsLL1L3J9UZYdZGqj0Sclujbb9Au
TF4VQOJoLZeK3APYMd4nLqXf0J1jNyVozJZQSwPXFRKgj7ii4lwWE3pML+m0pmG8tOisAwXIYKqL
SM2xP0UnwL/uaAKIOKErQiFLj7e2vCPQRdcqDM51Wu6KFlDkfkfWHE8XQhW3trwuykjDjCmAOP7w
AbTWR7/L764vp3fVsxFObOU0MKrBwQB+EaM+PaVF9gjYKIo2zpEYvg/76KVvJKoBHTKvzmFHOfQr
I/b+ucdsVTVkntJTQTHHzdig3gBm+t08BMCb5tQD99KIfGVrksscvBMPbH019AVnIozBHVJX9JjM
jrqT2qnhH1t9SYqielQJTKFHY7wTYNv1pqGh89gDm4eL/WjW7jdLI23LsHlh34CsHZp4cs1900GK
oW6xv5JDUbnJV+iCMVxLoALXzwWQ3Z5I7no+qe31eV7Y0LY2mykk6MoaQb0FyVVMX6gbgR43nrX6
OYinPl8TElzYB8wKHKCl9Hqoyxkm32MNcHA/b+WUEFDzq9vChC3VBkyrZrOCVAabvmv3d43iSeCs
WfIu/XwrSgwSmC2VtSEY9p8DHwwQwjdVsuaFvbCPmRUkXCIKVaZDeNaJeaZ9dMfr4cb5tUIE9IdQ
IR6CMZ4hZAfPqD4zKEm3ZBsVpv4ZysT97tWOPvve3K0llgtnHrPyYlZFcItIISU1U7FR7ndhvkTq
ryN/Bfmf66t2YTpsubZAezXgQ0CaDYBMPdYOWGQO6uAMV7GVZGdhSmzJtpCDUeKDERS7kn5BIg4i
if5+/cf/EwN6J+7Yem0uwo5XdVipLjQrdiA4TgB9dXLrMf2nCADTcnLlbsPJxWXS9cvjMEnyIcTl
/MyBeXgAf/B1AhTxTgH48m1Au31j1AgyqTsPe5Dv9Ksc82iPXp97GqHhs4mg6L3mXrM08laa4RHc
bGeNpVrx+QW6hTETEWB56Zrfz9LzL39/k2DQAIqH7ajnWA6pgSKF2rtuBK8wUHuujz5fOF/+lVLe
vEG1QwDZy8rAK6x1vld99tswoT8C6BhAn6sb/jbGVEe/CB88FprdVHXifgo7DfKJG32r4S4KhHLg
QtywLJ4TcP++g4MLBC9N9MPoJ/JHA2YGpAAM6PlEZ1spKQVdqvwFvKXYz2VdbvtiAFXGGPLFG8pi
G/TG/B2QdxwLwO0+QBGg3UvgdO58jQ5tB2rlto16eao9U8cu8X+mHWAmvE6aUxIJ1GSAA+xjYAEz
CTECPNrzKFDjUdg8+6w5Z6CD8rFxnysJFRhDS/Gj0a0pAOuEWRaHfs629YZoWjlWl2bQCpVR6Y1N
6HdNPLrfJhcQoUbtuunv9dlb2pZWpNSF6ZLKaWRMW7iU4WsBb4Nqy01C3hDjtKLlGNV5BKFG/zxi
Mn24ukWOc+Mvt4JiEBZACGWpFzuQYjkkM9htvszXjD/edcBDumYL3vnJ7KIjH4LyGVU7VEk2WUd2
fftSjC50EcINmEl3I5vPEUG4KEp9EsNHZcxegFXVSH00BkRNMEwy3u1NxB5TpzgWM2phOOg6NGH4
GnZjYQZt4byctyhJmTE4OzVvNsafQcAsb0sBbM27DnocE0BhJh5rtekJ1N2Gz7yb1iLH++miZ4W+
HiqGooXE9RmpUv4wsLQGT8grzoms9Jpq38Lm8azwlwE+DVEBGZyL4jTOH8B4rejP61tn4VT+t3Le
xL08GrgQl0d3atgmIwggAvoLCnIa3+toTYp06fdbm3+EDrv2Jtc/E1E/Bn35RWpyHMvgeP0blhaP
tf0DL4CSBqtxFWxQEGsleKZz/3rbs629r1E6bJDnmZhALCpzf7TlClppaeCtnV8yFzporRnihrm7
Mgcx2G82bvTRVQJtwnSl1bYw8rbUXYDe/TBCjCC+oL1D8qrFXzgvXx8a8q8P9U7KYkvcIegaTkKp
Y88B9bN1fXkCw3IEiR60JWfHBWAnqHzPk96SgXg7mpf9qdSQPorYnMU0v4OQtXfs0ra5kz04YxGo
8v52oJdyEgC97mZMnBRVBHCHQASnbT9tfIhjQe+pZjnYhGMkjiMocN8SV34dM2D7wPMw+9Rt5MGF
ZtAuCp3xgOMzfPL9jqCygqYEKjuybL9GPKm2AfNKtQOv1pvuay0gQQBwWruHagh/KUB72HlgGW8A
MS3vFRd5XOaBOFFg8/ddx8a/RRqIHzqDfGfApdiDEyBwbhceurJyegFzn0O3I0lgqt1BPOqDISlw
B0FTAXk88LSKtVP4d42b8SNk8dKXEXpMd2IkCfSPdAAZj2zaJUVV35UDREvanEPEBE6p20H3w4kI
yCjTvAAnEDBGONczNRz7amDHBpSjGuL7wPbiOuJFPQRCEnXfNxWozyMHR6yhThOn1FOfwJgEmxN4
LDRaEuGfHG6CVwdQn30y9gbySp7ZRzV4gkHt9y+Qca4OLA3CfUc1qG+A7QsoOE0texY98aEAI/gD
03kAg+yiOhWhpp8TbwYxOzAKsFOHlNPPsppmSMbPkI1xK/GQgeu4l6Oqnkgt6oNirvukJQ/OlU7Y
pkV0glCm8mp0cOQEfbMWWG4WenSfdoN4BMmseIDyWfMHqmloizRyLiAqBkvzbh8EfnMqpyA6e5AY
eO7CDhpWZaRQxWaZSvckMDTdVwaYezgCqa2D6/xrN0oHv5O5w6ZW4Gk/OF4EpHnZVCIDvQQE7EzD
m642TnYAvvnfFQDY6gHUUQqe3pG0nd4Tn7cvZe3xX7w17r5MkhEy3n7YXAgWUf5ZZmDobLoxpB/a
SOE+igoDaGrlPI8vc2QUmAYGLAeIfQ1Ypbs2eHEYzloaOeyX7obuY9mT/OCWTftFJPkntDDM0etM
ze/8TIPsEmboqs9zv1VppU5FM77Onj/7kINTIHo77liBvwjg3LaTCeWQ8DEM0AxGAOcv0uEmZWKX
kUu8fnO2MNTQ4LUGxJOgzrBt5vBYUu8zvzjHXI9AS9HNOlegnISuJDT3Yg+i08OEq0Eq5T7xAC6/
/oKFW8G/GtGbLwAXxhtY7vBzC2wN5Nu0PEOfDIIZQQBWZpIlK3W1hRPsXxHozXuqyfhdOo8COoZD
+hN0NngSdlngreQoS4+3zpocZA5QQwi0FVnhwSxG1HfQ7PZ2Nw2SjRl2eGgMcOf8DC0PyHRsU6RA
HnmctLvy8xem2QYMZ4bCKrrg7AwZCA+Fvi56EGvX7qVnX47nNyOPBnk5emEB1VygxZ8NgLB/Jidx
dzrK+EqOv1BM+ycW/eYVXjpNohWAACkDqSkxhV/BwEZMI9mpIM4TQNzH0le3pRXESkcjAcZRz4CI
z/lX0AS2Eo06liOn60DZqNXK0b+0oC6j+eaTQP/k2Ww61O1qaFM0Fwngvpn6H9cX1MKAudY3QNIU
xScwkWOPz2M8kAz80wyguRrY9D3D5ti0c282QVTJFYHmhX3uWt9DgyYIeOWjmtoN9zUBlTEi6tcY
qjtV3uIijLuYDbQGLapPHAg9xBnkjb9wbzQvqm0ccI4E39Msc1ZSvgU8ILMB1zhnUaqGFXzMgxD0
UVA59zII6FbmBAJrohzzz5EIorhJwEQC6iPdaynXnEkXVoZr5eI1gVjdGAKM6EE3qB0vpNAI/abr
C+N9eBdzrWTcS0tWyanEeZ5ADjaRc78bXfnbjZKtDvFKZJti9B6gAPDn+gsv8/9OgutagbPJgISY
KCCcFA7iJ+KPJydCPgr/3m5//Q3vr7wosMarCttQhi1SlHH6TKD61sAYM2o/Dv3f689/fy/BH+2/
O9X3RVYkQw28AIQvUAIY6L6EVhqYdMLbgD5T/nQklXezF+p5ZZbeH7TItsIrBZDOQobwtQgfmffA
erUFJn/lLFgYL9sIrzFqYs6E+EZc+RrK9i7N4Gvaic8VG1c20MLvt13wOMzvwrEELq5I9HZkLBa8
/aKq7EZcsG1xZ7yKe8i+gnOkUNeF8q5vXnmWy0/gyRt320M1+MbBugzimzANlnQbgZsFvRKU3Btc
d6pAbjird8H46fryev8WG9mWq8LJ2olX2CATQ82gGjeVq6Ev97VVzgb/c2VFLb3lEmzefAfnUOSr
agLBdtL8BDrsQUVVd4jc8etQDGD40uFw/XOWpp5aL5p4O5gspXGIK9VGOhXU4bpqGzruytG29AJr
uzNTANTpoI2JIuunAsqDHWiHfOXsX9ob1l5nZvSD1sV0U7BUSu1txvBHyu+1s5YOL/16KxwOJOon
USrQ7VJ+56ZQPDAtfCLz5PX68C98gA31mJ2sgP0Khn+ucraNOt09QEMf6lVNo46Vq25xbQVEy4Z8
wAMYVGqEvHNIv0Jkbasa2MOq/EidP9c/ZGGgbHzH2KkxU7mY4zED+hWKib+ilH8VYq30sjRQl7+/
2RAJroA6Tb3ojP9sGhj5OfpvJbN9M698wL8K8f+ffBG/fNmbN4CWy2e3MCL2gSr/iLp09wyCD0Qn
Mo+eULhqz/4INaYZACzwNru8ACuN5/scDYsdtC2do3RCfpRdyY9ZUPj3ZYKugkNUvg0pMdVGA5+4
mUUK8nGdkhOKBACndDAymKWjdjnrpkczQdGjGtLoFSeUB+Ezld2Gv4js5roRRgFCOsMeICtmgCrl
tyKncg/57/31BbAwQXYDvaUQfJOXFHbIytdET08lUuS5T6FzWbO1svBCWLS7546TFsWc1QCpRI/C
G6H0aTaF+0iGJ5PfVluN7P55JcLIV4PvxW0BZeleQvZ0Sr0v10fpXWdnbETb5wxkBjAlOAxjKHBq
J0lVsSvYgNxO9dycKlPoj4nJ5ecSGlbQawaedFZd+wwaTfvHdG16AOsPSoG4o0NcmaAWuRlJG0C+
KoNsABnS05iSoD10DBZYWR9AFff6D1/a39aBxNKiB995hAEHjf42gc52uELA8pev1AOWnm+dQ1Q1
aTTrBBBIRrtjhTrV3oXg0YlSJ1k5U5deYZ1EUO2YJ0440AWhc8j6i7B7nn6Fxdmwuz5GC6vThiEV
Jh+L2scLoHY8nAwak4+pZJ91KYZNlyI41BDqve1YtWFJqNyWOp1xMI3zQ8Z+Im+HztMaSGXhQ2zo
Ea6jkLxKehG3EtJonsk2EYW6WRSXyfcsXdvMl6XzTsC1YUcaIxVqhcMbUx5uk7CIe8HX6FoLk21D
SRJ3FKGG+nGswbwiGl5wEFEpP12f6IUrBrPSjpnj1gEpJRH3Yc++u02pv9fh6HymqOJ2ByiEljWU
jOvul0sNQOPXX7oQYG1LpWqUCAIMSXQ7dttypukOYeQICtRjXuQfr79jYUo8a4vM3EPAdoEMlV5A
QKvUDVQv1pzVFqbkX0h8c8AiLEmVeD4/w0/C22Zhu4dKQL4XBEXv6z9/6Q1Wtkb8gdBWtv65j/Ru
MO2dX5gdhHFWEHkLj7dbSxx9ZadWrI7TnsI6Acrfc73nw21Pt9FCZdsbz8PVGOTJGcq5v0sCLQf5
ctPI2EChgiKP1T04rTSYzmkSfC2L4c7N1uCwC2vTRgm5tJmqoEQHwwtehvoV9o57Dd2mCuWK679/
YWHaUCFQJ6ui1sTEdBzQhIFmNNXgAVx/+MK80stXvVmYYxhlAYcz0TnzoYDEwy9j4ObYwOUKqW1p
dC7vffN83SYz4C4YHUdoVFI+BEMCfb6/ZbOya5eefxm0N8/3BZSaYEQwx1BYTaBkTsuX2X+qnXpl
8BeOA2qdzbnyq9oBY+4c1BqaoVNw76gQgB63fIT210tSVStFyaWJsMKPNBk4XE4DUJWo3C0vgiMl
Yw0nojWU59IysgI3NFE6QSHYGg9VuqmKZ3A4blxDVujxPPB0FcU1N/W4t1XRfNcSRAj4/d42Njaw
BdKkuUDHBFobCBSfqolk27b1zWkq+/Zw0z6wISlcQDRBmMvwc/UYev2PVpQ/oMO+8viFZWSjUuox
myWKvibu+zA6zSNtdoNTepssU9MZyCso2HH58/qnLGwJG6MCX42KwqlmjqP6iaQucGf3IaSeZLlW
0lpYqjZABc5FCk5fl4jHmk2VNds+DGF5s5YbLT3e2tJJVne+IIBGen2wVeCS9hxIyHmtvLTweBvG
kPRaB4nSoO6iNgdVX17jhgF4XRZA3ej6DCxsNbsHlHdDlM6M1DGcWtGpPwiQ7m578mXO34Q7A7Px
GeAOYMN1l2zCnsK5xlmL1Us/+zJibx5egiQZQCO0jqGNCInCz87w6/qvXsgZ7dZwkfMSXgw5chO3
v0iIP04wioM9goZYltnRpPK26OGfrr9saX6tiA2PozRvi7KL03wiKCYBBQGrLWfnKrZSeVsA70Z2
o5igzkN4A5jQCKngg18F2SbPVbKpwal8kVHPTxA+FHGdouOfThk9N6MvD0MLH9rUTwHLTWp9GEPX
h5FR2oZ3PgrCu5J7YMwmWdZC+TyrvyIyePCDgvYpMqN0p3QZfbo+QgvzbHdYhwRu45Tp7uJbCz+E
lmZ7tFr67W1Pv4TAN6sICok51iXvYlDBt2HbfRcO+3r90QtTa7cKxyjUmSsoP8PQ78A8mBLO428G
bfrbHm+tf4BxW8YUWtu00T0CGrBAsPTbzWrtCF6IzHbjn5fSAJsIlkcGfDZ0ZJGmb+AiAJXdbGXw
F0bIVgzrgYHpYU4DAqBLfzktsEXK485Ook28vz5ICw1HkE//O7/weevAE2c4ylD33IpaQAMffZoD
IIUllNQjiEI6Y7mPxio/p8QQiCzDVvT6yxcG0O6qJr1T624aTAwSb5lA3pu9qqbdmuTbbc+3Ygd4
MNA4avsu1hMKnQTaxTsu2xpSIV14CNricNtrrFzPdzstsx5AkwLSv0G5SYp05xb3edOuHEALy8Bu
nfazzuFN2OMum6iNrB+RcYt87fhfCh9Wuscjp1dlARBFjmK6AQtJJGplB75/UIS2elU48gn+YkWD
+fV8yGSCAz8QvxUbx/HnExgO0PKOkumj7ot5hTL7/teEtqpVB/hHHsooOgsSJM+un2R7UozRyge9
n/eFtogVHZLB8ZRIztEEXL5Hdwl/gWoT9EXhdzavMeKXvsHKChJopLozBWRm7uD4BRgi5I6Ut3I3
X3q4FRWphOsNrL8YIskH5kR/Zif8fX0bLA3O5Y1vToqIQBSjhIdbXHHqgLfon3CvdbeQn4KQcqI+
VP5t5CpoRlhvyqsc5/XconauHwQd7kYnXNnLS8Nj7eXSHSmLRNsA3wrJWCW9BP4Yxe76CL2/j0Nb
zWroOtge1oCbw6fOB6Qn4ubBb2plNpVT/r3+jssi+f9SJNQE/js2KsLVCqIeyZngWkWLbgejkQ2M
ETbpmszkwhtsySq/qOumbx0SZz54M4Ju+9w7hwCIBmLlyvM+VATavP/9hgzFlplPE1THpQYWUrEK
QWl0t7WBWAEvCRyV3F9wGPiZ9LfRRKDt/d9XOqb34bScVLEzJ1m0nXKpIKQ4VtNNU++G1pJtQq3T
2k3leWgu6BdklwEE8WDkt6Yk9v6suLYqjSl7JXvOuvNYz3sWfSGy2dL0aY6+XF9X769dN7TqDdnc
DBOF/dlZ5/eVi4ui+AVw+Eqe8/6uc23ZjWoKSAeouzzDnKd+7B34sAlU51fG/v1jyLVlNyDjNRfl
OOrzBL+r1PuaE2ebhmTTBweWHHC1W7lILHzFP7m1twEwhOBzNVX63MBBYgvBLxUL5OSH6xOw9HRr
hWY+WGeDiGAmWmn1BM8NdoZG+FqyvLB8bFkvV8OYzptgSR264IM7Ei4IXQcv57mD7EC4RiNdWES2
xBfYSTorZ9OeRUpPDZ/LLYxGSkD6p1/XB+n9yOEGl8F7MwV+wHyf4hZ3bjyI2Jm8g4xBTYNyXyua
/wTXx9+GXftTjpCzo22m10gyS0vM2t609qG9XKVAbzdwUhTl8CvqW9iczQ14Vj6K05DTRjhzwtuu
Za4NPRuTkMAjDrbskQtmRNqE/b4dvWalQre01qzNziCUVJbaiLOmFTwXs665a9ssPF2fpKWnW0eU
1lDVUdDnPjdBnu47KA488YhVKwiwhRsN5KH/uwZY2Osg1SK4o3L6DfeyaRPW/Bludx8JhKLgndXd
Jf34ALOc37jLrsHZ389+XBt4hopA6URw0DwnPC5hauMrKPHSJ2+eTnARXKkXLeyf/0Of+VkP9zUu
ICBEs6dJQB0EDkYwn85CtSbhs/SOS4R4s4XStiOj608KLgufp+QA2b1N1FU3fsDlpW8eDpIq7Hmo
08aTl87H1oN0Rpqz+kH6hbfyioXVZSsQFXUzaK7gEgH51weV+ndRQFcuF96/m8v/Z1eurSREJatA
Uamicw3wgwMUa0WfaAKy0kZX5fAMARi5bcXsb0HZaI4pg+wMygG9hLxE2u+YX2bjRsLk+Vjlvfct
dDs6PJi5ReFgcKXsTp7rVx9HpLPu1nii+g0ByUZufBiGPlIPSBw4GMPkPamkjAnAPdCLTcdhAwFJ
90FxuLPNHRTFTeKm2ymBJYQPb6kJZASPPanKN4d6FurZTQYR68rNH0reBWdKihb4C3osO8k/VEWS
b6vBm2CswKODGSnO45yST71E69+dwSlNGIe+PxvH7JPIcvagJsmgq+HBRYBU/ssIK9ItieofUZ4m
P7mC96VyYVbgUtc9zr5DfsMz1HmddEt/+NA4O+ROwcaDw51sD4OJ8CPxJG8ea15McC5op+FiykYe
XadpDjU4zWTb9w5y8yIXxoMOTlje89QNwm3a8AFGfMnof85Th0DWzIHD4hyl3kOHI2GHyKzA7QLy
cFP4ZUFj9HDbS02D7hvZNI88ExJW1hE7c2iAPiXG0w8JvMn2iQFxaGwNf9BTGH2AJ4J/B2PyKu4L
+FglQ8o/dVCu20NgpIghSEePBqpu3yEgV1XoYEF4qC1Q9xO8K+/yslGHRCT1r0qP7n6I4FUQQJrg
jgCNd9QQCDgGs5edKPB6P0PmwG4t4+m+JFAf3cNSG/LAGkhjCjGDV570zVfcqoCCcqUG23uC9n+s
+hH8XqcHi8xDBxD/NCGot+fPoQ/4F6x6YQ8u/ItRDG9rP4crgoF1Y1Nj8YFveGClco6Q+xnBlANt
pvGT5OipGTklTBvvSA+j+aIbzb38H2fXtRypzm6fiCoQQoJboIMbu5094YYaTyBJBJEET39Wz9Vs
jmnq977ZVZ4qGhS/sAJ49VHNkvQMR+v8CE0TmJnTmoZmZYPEiURnfHNhRQo/I6IfEzW7+zFmoElq
YvO9ypwGjCawrEIowKZRIWkRVLAk97OkBE+AmWw3IHPcozyYBNxpYJukBpjZwRebwN+jj0OwtHhg
9IV1bzRJsqsMBdMYM9XfWlgrwYgkVbcaRlyn2o6tmzyrRhUoC+T1dLbZALNj3u0ZG/TeQQX7Wwt/
orBu7DaqW64gvlt5v72iqM+oGY0pSrbQW8ItO7bwUNQwegt0DZs7v4SvGKjwcyJq39FU7AlM5sF4
ZPOX2YaTdAxpsOcBwtpneBXAjotNMiqQ3ownD5gaA5eE7HZllpo3bUUkPHuA665BMDmQOq2e2STg
SwQ3ggBBZbEfjSF/hkaggJYtgz1mmjwl2ITgy7ocvmGFBTdox4CDTvKHMcaReA8GD2HpNoUC3hFw
MIs5ZPtnWMhouD7JLi9DrSxg8+QIj2g2ucmNZffu78ymiRnVtWYuPI5c+5CakOf0vCkJ4XnjUnjO
ECuGN7c2QaZymp8WYF6hC0sQmIdk5S4rYIUCXFW/v2wtuNsqDyh16GLRGr5s1fuUA5arB53B05kq
ED5Zg7pclf6OYUnxLTe9+SWd8+ooaT3+1qw175gryLuE8Cb4llUJXz8onaa9nO8FcEPBZDc1tIQs
7y7L0/yQeG67n+O5QUaawqEWFvW6uwOW0/JHpyXH2HEheFyImO+tpjaFb2tYecAMrW7eCewQ2Y2B
/8FY1tNozif5AN+BbCTFXQdyH2zF5hGoNVibdTSyOZpDG1HRyr37/zBE/WRVBu+biI3d6Julq0OY
zsJNR4r0cD3wWvuJRQqhFKd52lVNVFTJHiiNqOZTBIGvz2UoS9wktxPuDYCKQpwytgENdQ50APPn
+ruvJChLvKRjFw4O8biOXPMlw7qCy1/Y6Qx2ZuXnAoclWtKG3JniImkiDsPtzvPugD3eKLqtDPxS
JTDxJATP8ik+OS28YMCA6ID1ZJiGTVLXyvAspQJRsY87XZYxSib6QJv4fQDJN4Bf3c9YqC3lobXQ
ahG4w+IAflRx30Zwa35wKUx+Jr0xQivh8xI9TqEga1RUNpEagulOwfUjDxE682F3ffmsvPoSNd7J
3DDmGv4eupY/CflDC/Z8/ckrc7uEi9PBLM12oE1UOplf9XmQmiCpG1uJ3srE/tW8+SdiTkxJXNws
WJXCfiza+ehkch+30w+7TjbC2rWxuXzZPz+hUrgpjzRuIqP76mQvvHy/PjJrz738/Z/nVpMnWyjI
NlHdzI/a029Wlzxdf/TaqCzy7WFEHdWCqkakQO8m7q1I5Y0nzvU4bayXtVkl/333riognwWX+whh
cu6+SH7QzsP1d18blkVyrfo6deBE30Qe+VM2z2SLh7w2JovdWeGOahMjV9HIn1EQ2EODLKy6+OAA
HvypN1+CaXHBG0YxWk3UI2n3ofVP/D4vNlYh+1vt+yC5WgJdVd+MSQ8vrpsuHow9CIPJmxaVe+zt
Md+PVlLs2ppoOJallRXMTp4+5hWsgwHwLOBTBc17uGl5pY7cJu4eDHBd9tBKsu4HlvBvkJ0VP2wY
K9wVYGq9zHUq4Y6IwnI96PROotR7znRf7UD5nw92q+bTQJR9l/F2Tnwb+DDiz2VZQ0WgH6zfU2VA
ZyI3/shsnN5rEAHDroCnfWhqd6zAa6QUXnjMhUEu6yFsnYOJdImz3J4j3xXlzZyV403X2EQE9Wzp
c5qS3A20p2pMGzPjABKN866cuTp42k737kzhZEy6BuB6qO7h2SVwudQeIHcAZG4IPwa9S0DkaIVp
wBQdGWbPDKhH5jN/n22hb6dYw2qAQcfdGuah8a1EA3cLl2WITLOxuEPTY/6mODI79Ptr5teDlMd0
gArZAa1N+ztEw6HGjLq/3ousQQriZbnpx7VoIeOQxOd0yrxDPln50wwJ59Byu8LwPZ6ndy326sWa
TsL2ET3z71Bshd1XJ/gxT+HomDgN/IbddPjpwLt4D5NSC3UzLV4mRJyhNScezJwn+4S02v5p2UYe
ed4IZQr4JYeNShjYy3lJ9yJtBPLYboRIuMVn6IMbcRIIXk9BOlW/M+TAPyZop50AiaFPkpn10Uk9
GpgGyb7lDLASogz+Br76CLfXNutCgS8KHZkhruYDALj4q19CkhPOtL1zKHjCnx04cyDQyeqjW2ow
50fLcGHA2tD0Rw+Rs8v9635tSJu6flozKC8aQzmcaZyXBxi0operRqieQ8L9HGdVfISNGr+pJ2gi
hzp2UBgVsbIjvGYOzzC40po7mPXKKqgrPpY7nhSQp1BuUUa4ONWJOY5+1Drpd7NVzPsiVw1sJkin
Or/yaPuNWBTytEWnvC8cW2rwCTbvm6dLds89hevWcsT3fDa9Px3URH5OqFjeowyYS59wUr+yptQv
ljTh0AbO7iz2ju0ySNNzioSnV7UPLGh7RnWkPfXOZQXMTgltB9t76CtmQsQcniADuPR7UXBr5yhY
Cftc2RNc40dj35ZTfTSHuAlLmouTLSkghxXTBvJXuzgpF9AWaqlsXyoFPCWyNHiCxQ5qE406ct51
t8PFqZhZukFW5eiDE8/5TnoNlDYUuyQZ0Foppw4JOWRRbksC0RWbm+NBaSWOqiloODkKTtowYPwK
R164WiRVaYXDVEEP1Wz18JhDyQZS2XP3eEkrHnBSzej4W1PYdDkclSGMAg3GxoNluiu6EnIEcf7E
+OgM0Etj08G1MrMK0sRtoAhDxr2O5/autFpxg4zQfUmR++/BYte/EoojB5lM77cjM/Bc3cFfua3r
19TlzndRDjQcqny4kybjO8Il0IBGlwC9oZsYUy613TxKd4JacGHDGhVyy1CaMywG5bseJCl0uibQ
jajrw2xcnmB9NwdAFxiPTe8K+PoZyj3A4X7+QcxRHGG/SfaxLehXJUf5DififCdw4B0Kz5yfizSO
38yZ5zeDBam6MvWcGsUGKm4z+M0+EtiInjOYNj+kVTaEhemxox4KfYpNTG+Ts+RemulwBMwFavZk
Mo4mIGtw007Yu2vozp+HufshinT248w2E39uGhYkMfzzeFXnu6k1q1d07OB12NsqD8rKTU4Sp/W+
piiJFaTEKjdHZK/UmOSu1mW8z3M7fZVTPIN/5Ghwf7Qt/MlsRoSGfx0LoZjWo2LbQNkHalp1coQk
vAogkfziWj1I3jAVx4FuQs6HtvFNxan34FbwTPBBtFOOX7qi2SvoasC6J9cPCtQfH8n1dPYEK+5y
z9QypJrT/UhthUoLS8GdMjEtY0JvTZi9v8SxKV56ASydBRe0kHkke6VmJw4OS2BWAuT+ndWZyaMc
s2wvS+W1h5ZU8ovRwisscLD5oMRGUZegQh1i9DB/wni0R92OtvBaV+QIyA8c0ytsASLLIhAyZsey
BWjNzIzhgNlt/MzIAEy3YL8nBsSyIhMx8W0XfuF9C3tXn8sGINdR9qh0jvwtH3CeZPmlnF9S6FPm
1GpuwYMavow104igYqgOVUAzTJolQQUC7ZeamuPO6uE/4CYGO4ysTb7KeCpuLd6nhy6uhqc6k3aY
wMHqOGrWhSak+X04eUOlpCTtCYpVIjIoARSDE3faMVrQfSy9OSgu0k6Xiqq1hydvFwzZKE5jqu0A
TvPxYfQICA8VzhbDm9+tliXfwdTSu4oYzg7/GMOKGQgSgJ8U1pVyQ4f38B5HLHUPgSnUalvTUL9S
UY7HLlHOG+4fEsVlbUN7fMApskeH48UydLNLYrMmYalzOCXxIhUPRTfqfQWG/S2q7KByxwMRKNY1
3Q/sD/o1J3C3EJPEtqZD/dSMLbmJMwmrCpMAhWipKfRie3pC++QIhx9xQLQ0YOU09BZ7lz5An4j9
7FDnCysknDteVPURBcfh3hN2c8zj2A5KO60PempdeKKSaa+kY5zT2oAHe9EZZwSm1hHiUDPsy3V7
37h1/JDlufEMN9/mtctgmNHrrgQrpX5IhUAlFR43Ia6G7GDSsr1c6/1tDjvdvcaSPFIIQqEqHA+h
FeNaVzRrb4XXuN8gNaWykKVa3gqr9O66gfVInPJ+ryej+wV5bVjRJSx7KCzi3M/wE94T1M7fmqqS
P+C5a/nwjCp2E6TK9jIt7EdmOtYjzwvoY44k/z1BgRm26MKNupY9OUWT7+qEZofKVdVtMhHr2bZq
41dsV+J50BKWyXDg0HuFk+bsZRW/74QFHRFq9T/gd0v+8N4lJ3yw3pkqrm/SPKZPKBZ4B2+eplfa
gjPLNKG/BqecvgFzbu3cTsV7tKJKaMXU5A7Od+xnGXfFnTOU82uCYmyCxlo5POcD9Onroez+4JqH
ACawxuJHnrX145AxUJcwu+SJFSZQqaMcBttviwSlQw9OWSb8VWth7yjM5Uc/GeIShaOqhpEVJy3q
XhYtzyly9XOnCu9cSqO/nQpKdqBuGq+Nhn7NCMBL48+AvKIUODIZSpv3J6g99dCpFSkH8Ii5Y9jD
Y+QVFMwKa72qb4pGtmHaOsMDmhapX8ITMj9khomipyBvlgmTmlJD5da1K/cAm2UZTK2wHstBizso
kdmHVthY4nll34JxAYf10k3OGZnQIQGO4cA713koSFy8JlpQwPWYGnYJHZ2dp4whxOVs/xiozXGD
cCjjaRSKj0pX3sPYmXZYEIOiXK+raYfx837Fac6fUbfWl3ZMt3MYsW7zHlR+H/oa4PgOnvnVzTow
lATE72BxR27cllk3g+hSgsmDoiYpk+S+yEypfKFcjd5KbIV1psvQsBz65IzQONgRlNPvs56zs6dM
82JXP+6yru13VUyT+yp1srPBjGw/5z3/ZWR25aOUDWtuHA703lRGSCGw5gNcmT9wBJznAWn579ac
hAcUMVzE4Yvd3TgTasUw+QCPMa6VvksQ6j0KWOSFZWMUj63hERqmiKpwxnfwAh6mg81tdiBx6R5s
OjWPKFfQF5LDd1EUzrzLad0fJoWmkm4kAVvfMRC2W2n9u681fchg5h40fc+eJuj/wfA6sTMnpJWX
b0BAV/LsJf+QwJrESWICT3chg3b6it6gj8V0PV9de/giI7ZHy2xT2H1GLIYgRHUq1a8h32gzr2Tb
SxpaiwLwZGg8u8M6xNEf2Nx3k7DvtrwbV8oESyJaVRETWlBeE8EX7eSm6T3XW+zetUcv6sCNqk0a
KwN1YO+Max8ZyEYtbO3Bl8H6p+Izzy31tAHwGTONUz87r7XMNopJKwVC+zLH/zw6axq0FqAdeCoM
eoJW9pciFrfoFQjfm+yXJs43PmFlzSy1pF0IR4O7laoIRZoQSILAZmfYeV9fkGuLZlG2Qn3WQ24I
waAMkeZIgHIyvlWVG8xmsrv+C2uvv6hbTdUAlZ30Ii5RIn+0wQXoCnU/msMWO2zFYsFcCir3Bkzn
1YA+RRf7cocEqgjSUL6ybzyApCXC1WmrIISZ/aAcZC92b2y2Htdt2USihSF07RdIkBwDx5H4HNcT
dkeLNWUIOEfyREWug2Na9VD3Jr5FZr/YgpOurNolD61r3bF0G1TMYg4598pOTmWmjnll9qE5cu3z
DMWcT838kpMmZWHzegTuIYdH8zTcC5iqF3JD4H5lWS1JaLLvzHwyUZ5v4ueSokvstJBr/By+HaHs
f+fBbF1jsgx2KaF3oZF9YRTiNMaWr+TKobRUSa5SlRsCVjqn1u13BoL0Fhj962P+l2X2wRpdssxL
M0aMjnrjTa5alFBQ7J7DVBfD6KfW4Hx3lWBvsxdDQ1UIJc9zV2bIGMV0AwV5lu1iCnSEIKRFTDsa
v7REEz8Ffg3iP0BbpO24JRixcvAsCevEyk1diN6G4wgkRoogw+EwAV/ByOe6l2SxWRtCajT6XesU
Q+3pNilg6lUbsO1oMkNvDPbKNyw56zIhVBZ95Zzmygyq8aaEBnrLbaQgG7HI2g9cwH3/XDGx6RA4
mtoETuqJ7xa/hPeQTI0vjI0xWlmISx6hyLkLIWFNT4qjlJHb4pg1cuN6XNmgS+lInoEZN8Oq+JSn
T23VB6N3P7XlxtGy9uKL/Tm0rc2Nkc04vIZHEKgfKSpd13fQ2qMvf/9nzKWEw3jSo5KWjO4XUMvh
BiXDzz16cdnavc1HXXfkhLwZotAw4ciU9eP6s9eGe3HNtg30PrhJkBP2ow/lD4gcY9V8TvrNXBLL
BrtLkOVjoaCCD0PIsEapIhuey3hrQtdef7FboYWbtRqi3ieUCnzJsMatby3bGJuVO2/JKIMrKBA1
cU9PCOvhuEwhGDXL4cVj9FQ55R9VbFr4rCyeJfMxQXVioq4FC4T4BzAeQSy3gu+Vo8BcRMgzz1Av
hKD5Cejabo+WkTx6SI/urQFZqMximW8caiszseRAzvNUeMaUWifiul4ALtYQ2Fb6lRve/lMrdamO
mo1OKWvSkBP6pYF2X9h81tXW/bc2TIvd2yc172umyKmtA8Uu1vVf84b5TcU+dyQv5VDBTuQuSnYT
oMKlF8IPdFfGzh6x7atCD+STc7DYzFUpJepU2MyJK4POmyHz9cub440Tbm07LNq9qOXOeQPt7JNZ
vk0NClrHMt87sC1HB2njA9amYbGdO2FoaKB7BKrrNnqkSVipdK/6n0hQP/ER3MN//z2mKcoVjeuB
5xN3iJ+SFy9P7lPxB6ZfQcM3bTo/2gyXX1lcwK1d9oMCZfemNgrExnSwT56XNafU5s1rUUrymEpI
MPsTh20asEDjzshT9NvKEtUc1OEBDSsKKEHPuTneggBj3VQF1BQNoKMDdWll+dgMFNC3QczAhvEG
ZcmuCU0gl4K+7utbASkE4fdj3d5Cc6Q654NVBG7lOE8oY7MdH4cpEKRL3xDg9KhngmE8+k2RdjdU
F0UIR+LO8a2R9CdgZAeMUFWeep66/RHtR9Rje0mPTpV2bwxW8xtp0kfr6zJoi6PKSl2Ix1s5QSOn
AHCy2PdlBzLi+LUCKFENaqPesTY3l7X3z0Vt2dCHgq9QHSl1bFCdzcFsAIx0YwV/dJJfPuLyq/88
HbU+MkCSuo6cGi9tl3tdsU+EAZdHL84oe9baRQkb9PgE/uuOP2/JIKyNyCK+6LKsiBkoBVFafIcy
REjRKe3ol//92L689eJMauSYJj10i6OYQvIjy3Y1f2HOlobm2qsvzqRhnj301MV86obI0F5o9G8p
5Buvv/pfHYhlUnR598VxBHnGKcvc2b3J7ALWWDnIy3sGt4id5BChdIqujjzpoXBcuIhsAjdWzU7C
sDEgMFE9917n7et0AnPRMTYtwrCOPnilJWexsYG5b/LRPM3J/F0UOTghjXkw0CPeWMArI7qkLBIg
vO2K4giG0e2uzZ7B/Anr9vf1EV3ZHUtyouWYcVJdwjXJy2Nj2z+ctv7zuUcvtjV0PBQnWUtOEGwN
4vTB6rdGZO2lLyP1z5Z2k7KjxoARiU09+dBZhEWI9jbuo49uPCwxd7Gp+8Ft4URzCZt49Qaw/yuM
jA+5C1GqHKTy60OzNqWL/d0rk5UUcKBTT6jf5ndgQfi62KLCrRzbS75mLBjQuLAPOk3Nu5jpriY/
Y3Vxz2I7I9uY3LVRWmzzHMjw1AWS6OTyZ+V+L1oPCq0qcLL+5voQrX3EYqfHtrwwYgiUD5qi+eGY
jB6z0jTjELZaqLXkRW+h18P1+/WfW5mRJZGzm+vW7brcPME6PDILB+Y5+siKb9efvrJgl/RNywBi
35UCSREd/NL5btGNB6+99uKGpgCTQyeqtU6TdvgeHZfIafVDqowtgaK1H1huYgM2FZmszFPmDsc5
6y+mS+59Zln76yOzMs1L2qaTz3DWrmbI7Q3V3YBoym8s+7lqkczZ+Ttn5HOhzJK9WXas8NIUe6KD
DsUurcUdz/lhnpTtp55xYhBCuf5BawO22NpTnw9l4RjzCVYUMBEynXjvGR7fOULSw+d+YnGBp3lF
ijnukqgS48ng9IsY4u8Z+wwTEAfg0hpAeqMlnTQZ4V5bn1B4C8E8ewUQeePssy+v+cGFyRc7G13k
ysybGIcfBXEmaY1hnwGvuMu7DgyPEeDAyp+Fzn/wVlsRsuL61UJ0DBkXlRzAv8ukj4pRH9bQt6qD
dKhQZwC4/qir0vOgEwwJuABWoNadIZMJ+EsjRbdCGt19YVPzS+mS9G2enfl3kvXV3u6H8RHMYXJy
LOCUclIPsKknANzNwzT+uj5hK4t8iaBXowCuNLabk6smeC3K7q7I3QfH6/b5OPzhdrrxO5dk5oOR
ZYuR7YjNU4BMmpOujG+xBLRnUDepFg9SegGr9deR8o1ZXDnRlqB6gCEBvKljBZIbCUGISnxLbImM
rz17katZo25wKDjq5M09nCdd0+8s+NJfn4uV/bnE1E+SSqgxQGwA9L6dHbfftRj3ZgZ9uv/9+a7p
uosDMwUJnQC/WUYFUGFlc+J9skv5w/WHfzQyl4dfPuqfwMewhixpmVDRQIrbnOTwtLJ+fu7Rl5/8
59G9B/UcCNLDfcKGJSx/m8pPEb7dpTxFBg1emcOGEaxS5rv63CSv19/4oxDkMhiLY1CPg1lAe5Gd
yMDepEqE7/SgiZUA5pmj2pI9XRvyRaADSgTPKnDcIiMWActA2Bov8JDrn7D28MWGRUe75EaHjnAL
mz8/Naw/fV7urj/7Uj9ZHgYYnmVEUwFDK3oDeqcQ4QrmwjnTwjiA8Xdb9vYZElxhT9p9nbBPXEqX
n1ts2qEuaG40QL3U9Z0Lq/bE/lMA6Xr9Wz7atJeHXw7WfxanFwOZaFpQEoOXHZomPODAuBjjJ1WR
lgoVRu2o0axcGTk2hqQELAZkpGHj3VeW6TLCoSClT5CIcE4WEIwSOBfrj9OCr7K1QNeev9i4uWmW
RJqqgnXIueKNr8EDdZ/M/nNHDl/GMxMFzQAWihEIDplvTvyXA/bX9Wlde/XFDpaOY88mzaGIlNfo
WjlANAFTlvsuiA37DMYQ13/mb3Pjo62w2MMyy3Remuhfo+UPxTaJOx+0yyw50MwtD2NXQqPfm8bI
qAgBscMq7h1L5qjjGWYeXn+HlZ2+DHr6vqrsDlvy1BnyKb+gI6vu5VOPXopSiBR0koJBh94ydQnA
zRgYwJdvrN6PQgrsvKX2BO0H7WUjYCVTlgCfDCY1nR8y/Y1Nz04GpVX4dWz80soeXwpQiKzTneNS
qIdRpVErBzfZbEBGhpn559q8Lrusw3+OETEDk2hOhJ48B6LDpvQ1EHesfbHLp+tTsfYNl7//8wOA
3qRtWeFKAosYidKXGUhUa9w6BdfmYrHTWWnOVkM7qKDlpNonk9XuU3Sqj0LQBlqKMKcNAULObgTy
4l+f+6DF7h/71BRlhw+q6W4ExWO+wNj1GF5/+toHLfa/o4p40jGad4Yo7yaTRgV4WZMugEmGaa4B
GGvf9tbGj63NzeIQyJrEELEJYX0qtIftn5xznt1aefKZQuBlqywucyhd9sLj+Jo4FgdEabdmqyAR
8MkTZBlx6260dE0ujpQVnGM9dw+o+fH6PKwMzZLBivb7aI0u4FANJPspn4J+evacz/XA3GXE7QLB
jSB+xq6bxY7ALCEvh3AuNpSxVu6QJYmVd3NXSwHRwUYeBHnqvd9okbT51suvPX6xoyc3brjj4eVJ
foNW3iODXMR08WaWL58be/rfI0NbnWIUeK1Imf2BMfY2oZbsV2a7UUe7POeDu89Z7OAqnaCUWJkW
LjcID4wcQgluuhVjri2cxQYG2yCOJ7PmEU/FvZzt2Id3cSAv/PDro/NhwR+baukWMxlu23oiLSOm
oX/D4S11RrtohmswLomW2p7fusyLoM6lIZZBkleZKvdeiF7fci7lPevafKcsGDlsXFMrC2LpsTAh
i9EAjNOomirHh6fmT12bD/nAz2aB6tj1z177kcvf/7lHlBRoPFqtEzUS3uTJvZ6eMulCn/3r9eev
zdviqEpYCulrXICRaVxK87/Gog05HPquP33l7ZdcXn4pPyKhodDVZr6Eno4LAAUg375BnI0BWlnV
S0ULF5VhliQejTpnDjIrHOuta2Lt5RephjOztFANXp6xUNJvTQFFt/dqq2O/9vTFxEKzdpAFZGyi
kr1T9VoRULuap8LZwDSsDcvitIIxuZs0ccwiSGGhWyyH2gcKauOWWHv3xUnllGihpeQyMqP0+/jW
gOJ17/5onGHjqFpZlXRxVGEzg4Ni5wgDmAwKagdWdU7k1pL5qAiHk2RJAcdQQ+21mUhkVWAf0fod
cmdgHXug+UCMKw/ivtu4klbCmiXxwATbxVDg60UeiD5QzwDJ+8UBL2yADg/NfrTmVh9sbcAW27hR
WWOOOJAiB1T2ZoSmEeyoQtrPcnd9J6+spyUTwS1ErpsUX2KWKUzentNs4wBamYwlA6GeRJKiuM+i
AdbzN17VgB40yWk3iwaoe6g3gpTpFBtfsTIfS3x/0caoljsVsNhoTu9jVkAJqAT+darRmBQ8J5k/
JG5xTOfU28iaP/4+vmwKmxYfrUlIK2rF0erLQ0mTY63epeyfi3pjP348OXzZF06cObO6GgBw1WUm
SDrxnZrLrS7oytJachV60jMT+SSPaqPz24odY8i1U2crVl5RUnSXbjluYatiRO8i4tgYnah8ZR5q
oJbGBMKdxPATeu/lCgTuLTToWiTxtx3xz52a24zGFGZ/EcnAhOPv2fxewwtVN3dm/ma3P033ocy+
mM29RvzVOk8dkt3ru+gvUvaDGGzJaxClBuWshKdLTbogVfKNWZZfgMACp+XkiE6nz4zuRqv0AIDN
b+3OY5gO7MVMk5vMcva9Ujur4Z8TSnSX5Afa9QZ4Y40VxRlMpSdaPhZZdcOBSbr+uR+vS3dJfRhM
DbmLonSi1DKjuLOPQDq/fu7Rlx3+zxxKz+ycNObo0NYqyHXu83qLfLJyuy05DiM0ydJGdlYkYGmS
u1lgqFtnKHzo+27ELH+dsj5YBkumQwfKce3gqItyauu7VLXFAWLUUMPsYogDgNQfTLUyjgr9g8pv
lFUdDdio3kNJjh6tkekwUdC8AstSpYHIwdMFmNcFRHga/3gzPAFn7mXw50jN59K1zLcZjaZ3ZhlQ
VRirLvmqGm+OiM7Sbzbslx4zMM613zVkvIV8G9sDJW2cE4sbEFCIs7tasvwlzhkkvnXpQvHvczO4
uOM9mc0VbFa7yPAaSLFlkZfQ39cfvUIfcpeMiY5ylAt6WUeiaoZfcUmNfQLxi6M2efsTzH7nrCfh
lMGUVekD9Pb04KPeFD8A3D4exrYHXe36m6wcnkvSiTXQNgd6BKu/rQAHsos32bFn17K3CtZrP7AI
xYTZu7RUrhOBfhIktQ7Kcg464+n66398eblLRkfntB6AtxNkTkvDvmuLmkKMB5JLD9XgDK+CKoG+
dg9J0M/93CKKMeQkcgvwxigWXb9HffSmLSFWqJl+APjyTMdmIzpe6YgsWR7wpfZGDzo/UdHb0NlL
oAp0dkRBQlXWLRTtWweATQpSP68GKIqYzpBuXQEfny58Kc8fq5xVsxObEYWXUaBqciQV3POsqfqp
2y0c5dqPLAZS5FVjjIWyoiL+0gPlmotHil56S35en6iVVbf0w5oLDvUNCJtEuLffMoNMuL+82awh
Sebwz22dJZEFwhylaPOijqZ0essSKKvPQ5oHdppYG7+wcj0t6SzA69lNoSmJDNs5C6f+Bc/HLa3u
j2fAtS4j98/9FDteYxaZHKOmrX5K6E76FfwYIUpBvo5m/Xh9GtY+YLH5i1Sh18bTASJfyX02VfsZ
VNLrj17bIYvT2epnY4xt2FXBTWrfZ+DfM36bTjroM1RRxixA59y32dZwrS0o8t/hmqshrlI7h1xu
Wd3a5fTQlfQ9icVWpLM2HYuSL1A+ZtkltR3FyeQBU2KCnqZl5e3cyz0rZkW78PrAfZxi8CWMshRl
CuHkmUWlhDn5QOK7DvK1njfsMieB4pVOv7Oxfr/+Yx9/Fl+2WrlLM2IquK9xdmO3L5Dy3Znwfxb6
c4KYfNluHXVbA5iOTL8GZJq08lAOr95wI3mzkel//AUIRv478ZIx0ToSyoPzfC6rOzpVT2nPjlZs
b8zHyh5ZEoVMaHBBfhUAahZ/YfyhGrfqwR9PNOoI/33zyawgMUYrEk3VuBeT8Q5RAygIje5tB0FM
e66/M6PYmOe1j7jcz/+cJmhX0Zb1KY36bL6jcHfxLd0er6+hvzThD4LRJTsIOiqQSIfGdpTMpHlu
iHYfbLtwH/LO1a8woXRCr5/Vn6SunTBjXul3F2XfrhBGhuYJg2SIaVAr5B1PdiNctveVLes9KYgH
H0OJmh/vy6Mx2uCj1tR9JM44nSBZNYa6a9wDpH0hzJW0/Z2sOCTJBral0f5x8MK9y5L7Z9DK/+Ps
SpYj1bXgFxEBiHEL1ODCY9tuX78N0d3uBokZDQxf/7J65atbFBHeOhyoJJ1BOjqZiU5/s6zcMQ0o
ysFwv7J/hK6vfA+8ZryfugyvS6KpD9eX8XIEg6rOv0ezDGeoLRBSp12YH6tRJDa6Z3Bt+9rXz4bx
aS5zDToWQsEAZIz1k9tDRysP78p6eP/a57Vo35V9UHmWwLMPCnpdVye5+qcWWwKUa0ujBXfoftYj
NAznNO95GYHO7oFMzi+oNdUbyepSEME+6zVgw89K3xsNcqL9T0+WUeP7oDOpktzeaqS+NIXzCJoD
LkrhhRJZAkq7CyBiTjdAH42a+6byt2rll8z1PIRmroqbykT7Jjk1okypfx94NzZatiHnEQ3Zhq+v
jaEZaZZ7sB/TJSfwZrcA8JTlmPhNVX6bPTD+tQqwJaWMrU7btUXTjFYsQ+uKwGrToWtPUspdqLw7
Y9wKXGu7rhltZYP+pwTfAnop7T7OqjC/XaC4s8NezYe5basNz14bRzPf0kM/HBTM7ZPsUTSEPNvL
HBiPvDDorYmugeseuLYz2gHFq1ECBek7OY25O4OevbiBbMiHKfyDHPs3nw376+Os7YmWb71Kzkou
wLzlnfxtm3Zcl+zHqPiPL31eLxPPRucAiob7bgey86CYUVm9o9bH9Y9fyoLwEL1U3BR9CbzE1KTm
pE5lWxyNPEuuf3plWfS3vH4My9Y1sfxmId6N3Jxjv1zeMz5uPSatDaB5N0RI+4yX3EyJQoWn+ya4
iJi/UWdb+/j575+ygxeS1mMumVIrv7dBswp6vH21WbRcMU29AAxdioLNS9umoLOVR1QDzG9goWxv
rZI7CaFhtQ9a6mw1Qq54m14OZugzKSfbDU5LOH5w2761WUnREUbe/WzpouvbvTaI5tLElpT3/jSg
8Nnsu9kMo8KrUqhb/HJRFr4+xpq1ah4NEEkvuEK7HEgT7q1SvTTU2uAxX9tvzYmrgLtuC7rAEy28
CPysUVmb0eI+X//hFyvy8DO9bAviOtyWLGWmBtR5es8uT44jD3lgfoDWNh4q6+QvcpeF88+52uof
WNkRncMmpCXLIR2wpMz9Odp2AhbSaGDV0XZfN2Z1Tgv6Mfc8q7N5f3ISG298lTMjjBsLGOxDQ+VH
qMj0LyCcl/cAdQ3PzWJYJ1DPkkMfeubL1Cw2YOy2+d00mupRTuZWI/Slq8P5p2jBAHylA19QfEhF
McUu1CmoN0bjMEYgJ76zst8y3Ahra6uqBQa/osxu2tE6EbU0wBB7O4+I12we3zK/29J2XRvk7ACf
Fhb9ym4xOUAeCUlnF5cBL3xg4+AegNqoE4EHjX5jOit2b2sZH+TLdkDRZJFamT0CCqCSmeTvtiu+
cMo+74sWFjj3ud2DKeMEXAr4PvF0/tE0oBLNm6H+dd0MV6LCfyqqUNOZpWzIaWj7jyGgaWeG365/
OlwxcC0qGANQ6UVXQ765m6rIGc/PZ2aMF5gHX2RPVhtAl0X9Jqp8vD7eSl7Qi6heTeaWZ/NyVqb2
oTRqyykOggdOOnBjv31tDO2S7TaVAQx8GZ5Gf04y6UJDika294eOYQTezP31UVbsSi81jr7bmg2U
30/MWW6MvKkinO7ewD8dxNcH+GtBF4KPXmqcoG0+1aMLQa1pMq2k6FBBY9xuXousWCBG3RhOJIiU
XdKgJonLdVM8yMIijxNEE8vIbwfwkLq9e2rBG5eGWeM+h57nDsDgl83/fF+WD3mYVSz2ZlD9Nnj+
SSEUDiDE9d+/YrU6V8xoN0btKmFC8JjdVYVISDls+PTapzWrBXzLcj1TARs8e/KBlhbb84LRjYbv
la/r1Z+ACWuEYB6k4EDDfiOkP96DySDb8ICVyKcXeZ266wZuTiJtQTEbzPUIqqj8Li+sFwLRnw3b
WZnC31fsT+E1U2E9cgGQPkAc4n4uHA+NymwrQ6yZvhZSy3myeDCBYVLa4U0eZC94cDnli3y9bjh/
XeiS4WshdYB8oGGDdRy93K157Ku6SCh4SfZW4/+xhpzujbKz9uUgoQLGKnJTNJ1zdKbMgCRB/1E6
NEvysGQgxlHDkxt25KUFG/FGxLych139LcYs2xJwvGE6tZ1C42BOwYXfv9ST8wTcSsJAbp80I06f
19diZan1gmF4Fl7i/tymLSe3gnkfY90dW7/buASsGKPOJtTPVAG+YpsnXIpvc9DAhN/RngWxv63n
krXffx74kyFaeduDKnghpwDUJj/Apt6cODgyT2Q8P5RfX6O1SZzH/jQGJOgrQDJGntbGrcfaJ9O6
BaPKAQRAG960krTMs5d9GiDntKJ25QFlPM9H6T2jgB9TM8CzUp34Sh2+Ng3NqyRfmhJ4aftEgeLC
dc86YVagYq7UyR/mjdy4th+aa7kUkJkxg4bmwtUjJ/xghs2+qcv99TmsxB1Tu7/YgRxROJXzSSkX
x/Ay5e2wu/7ptU3QYn4TLEURWhzKDZBf5qX7y+PQqwbt8u969qpYOsHr9YFW8q6rUwrNIEOugZRs
U/t/4p9p75320408oOEFx8ef3ovz7D3kj+ZtltrH5+queN0ikr28N+5/SIYWaai5wbhG/dKHfVwG
0K7bEk+9vDOuTsZDbX8q/ZbLNJfsvRzdd8vY4mxb+7Tm4zL08yYnKLEMoNJYPPot8L7EQob6uF4h
R2uRyawCzQScyXpXWNafaunAn+7LDbO6HDyg5vtv32aDWQTMqMeTC5zKPcvI8s0syzlp5oW85bM3
b8SQtXE071Zq9luDDj3EX8s0rMD0DbFpcIXvm8LYKB6s2Y/m22ZNatucGfZh4LFT198H0r0wZm9B
rFbysqvT54RTCKkv2eBU4ah/MoeBPeCPCwUkmi33PQTpDRtysp48jRDWiT3AN6fAjX1DRcLsgLmE
wCwtY3BafSnYQBvx31uXowN9gnhXl+bleBo8csiWacMqVpZSb460Ki5IG+KEA4mmh8atH83c2NmU
fKni6ervvbmT421OLjJtRMNi3yKvc720gPZvmcLlYOnqMPKyCaE+kdXw9hkNYLcoqh5DkkHCqIDe
SJ5cD5Rri3T+++e0OEBSsWrRMDU38gMAybQny8Msqi3o60pc0al0FMRoLdsxcA5n/Z5UQ+SyLzWQ
Iq7osPIWVfOlXwaZorXmF+JiWofGa07IEAtZ7noxP5FcvAyNtW/rTZWytQXTHBR08srpauAmgqXd
gcr1dub10XO2DnNr66UlX8ZyaMXiQpd2ELgUoS9jI5RfIXE+L5iWftVEyDLOQqYze2vQuuP5v2y1
4ciXixCujjXPyxJyBB4SX9mNeIGbq47+RKo3Yy9crF/cEcWDOXrjK+kVGMEKe9oY92LLHyalt0Io
CwQyxTJ0aV9yCCg8UHEPUQlUj8FHYVp74iz3tKtOLYoGon2wsq/V8ly9Q2I2LAGNlg66hhNnUZFF
XR8vldpBMCTqFii7jhvFqZU4oEPTqR+QqliaNuWTb77mUAFPlGuQX03NwVbMciO2mn6LmmXFvHWo
+pKhDkak36XLmDoNjb1cRAFfNjZr7etaou5tVNXm89fF9MacNs5RbQs3j/geYtZ/r5yujlOXeL+G
lgZSG9Kz+8MAhe5ZztL7A4UjlthLXWxsyNostBBQQUbdnmrEndEOwRjagHSCgtwn27jPrYQAnXyH
qg5aKD1t0sXgN6aY9iWxN94P1j6tBQCSg0a1rUidhigzqaZ9Vz79Qmcl3FCHoJfUmryiQlyUaA3Z
j0uQmLYX4api3eYL1L+UbxymJXR34I34CvjlPKZeJMzwOD+CJCC1KoNAPl7+4ZSBYVORrVaSFZPS
EelZPYvGRtdL2gr0R/TtvvLvxBScMo9EX0rAOiCdsALvnbM1AhjwrQ/zKAuPnrvF47RS5/DOFvwp
u7sLGC1KwuvUaP43cZCeujJ2HCNmw6tvu4fA3vCIFbvyNL+WFRjzhirEOK4Vz0N1E3hko5D39/Hp
gld72qEbWjaTKaDfl4aOFIm0TBaHBSHQabSADm/BFRZljE93fu+TIwiVsv1U5c4b5LUEOPtGL4L2
OSTDeF5HjVXbfyqWcZCwAsU+Umd+zmhO3kPbIk9zU4lbyHpJ8M3VzQ5MSlCDoCW0G6Clth/VxM76
e9UrirB8o464tj9aJOGt6zMUo2SaldWMpqFi37s8zpzx3eeAdJUWFOunr7CKn71FO1qohdB6mhdw
gwAiNGRgmhbHmrXJdTteyVI69D3oEc/rrJCpeaZNHFKACiIIqiR5dde19sYFbMXOdAD8DHkQaTQY
RPB3Uew7utXms/Lrdfi7LwbJwDImIVIcE/O3G0q0YlSRjTrdVmZd++3noT/5IpCqYDce6ZiyEFog
fWB+F3zZfWnxdQQ8XWqrm6wZJ2EJyctxYiyyICAFicdFRVDmuysb+nJ9KOvsd7o/ovlRp/weW3Ms
xi53Uzmy8kCHBs2PIaQv3wChmG87HIdflqamSS6okRC/yZLZIEU8KdvYd11VxGMny+/Xf8xfAYj/
/hhfvyPVcpLgU+6mVBqBelRzTY+FkZMMdZciP7AwLF4731fzN2J5dNgPuSPcBOV0e0DVqQ0Tm/rV
Pq8CZsYFEznZLTlRNwa4aD5EyOcl6qBL+x46RSgA0IK6ysaGXTKGwPT1M11oT5JkAPWkbiMhneal
NjM3cvyl08n501rMz8KQw/dHLx2bGc3bFLTsIJz8mtJ5oJdRlQJf9Tig8xzyrmHElrGJZZFv/PQ1
gJ5OyE6pEIoUCsEdbSYAtyyRKJY4mKsfZVZ2N63kPxdevTSyhGRzNuy4txxlC6Xgaalx3A/75+t2
dSkcnG1ci8t9RQPchwuS1l37y6UCMlx1YovRi/u2/9m73leaXs4DaTE5RCO9xQcxpEbgTlHd0NRv
ihdjBkoeNC9P12dz2dgCUzv12WDKQncTtL4yCHLGdmY8WKz631e+Da5ILapNrMwrUlqpqEmJW9D4
KCAFs3E2uvzDobb374/bNlXifCFJs0DtBy8FD+zh+s++vMH+fyqpFfqWqkAQyJ9BcZe3+fRkVH1/
A5ZWkgxdre47r/Q2otSKR+qUfUE+4mGjrMFUAAoK50wLpO6ncWMm54W+FAHPa/cprbTK5Mo6d4h7
NIuk/OZDR7spnSgAm1w3zBG6tyOzCTd2ZG0q2mHMpG1YwOmdFGEeFHsE7d3WybI33O7SaRuhS6fz
qxgUH0KjOi9UC5Gi7gjitEgCeNhIf/eljQ80hxONMkZmZMCbABMZSHEMZXAyDAioQhHKklstqiv2
pVdaoNHkD2BL69MJFP/dPMYzaW6kTMk8oM36x/W5rCyXXnJp/EwGo1GAZECgXRjIaVxU9u6Ci0pr
bOy39TewX7AvnTXXdkLL9w2keyik1/G0NMGTaFl9LHvoQceVzLLHkoGCJ3Kk2f5ousB6zsPcu2Mm
x/4pt40ne7FjMeJfo7A3wsPijKqIF2HXR0dYFrgRpF0laI8ATn4ewxNIesdbKHIXO9S//WOXufK2
8xs/aTybH2m5BGDuclnwYpkgizVa6UesFpC7YuIfHE3su1FIsAvNjn9o6OIlnQPwdBNmuKsH6AWQ
hfCeIBPbxuhXbR7aafTvBQOZxQilA+wVQPuRNzjWkRlhDtaDzDkMnjgjgsdwgVZpB36kbplfIP6T
H3wbF0HijuMNTl7kJgN6CS2FqHregw47iD0ShrFcqA0NbJM4vzIQOKXDDK16b5nm7w2xnhxBf2ZK
pBDjDQ7mVPGEDLl8LD1ooOZynxt4CFeK0tNsMgqt4B4+HQZZeEMmt4PSeM54IsGhBfKvhUB9G5Ug
xydZskwd+zbjIe9kwlcZ2ksMTLkwffGzMACpt/ImeKlt9Loktcqto9lX3g5bajtY9gCqqYXPEiUc
M3IgOv4ocoAxdwZvVQkFUBwnNwxsJaDoNZuyhai0yQKJA5w7H21lZKk7ZcPes132pfTn6wptllXP
vZk1aJpkY1y2YH2wmk0HWfv99r/Dr8EZFOU7v00nApTfCKF09PVRHoPV8ysv1+cDnRayiGpAs9dl
6KZ3yoM7DTIWpvEDAtAZ6ELVLYRct7x9bTLaQaHzgx6cQESmjuynmwLKQU98LgjIk4Ll7UsxSy8T
4Q7vj2GLEnRvGzOaiL0a/R6Uvy81m+9s0y83YuMK4aOv14aEkrzqOIB/nk+6W1b1w6EduuIjrKfW
2ZEAzAsWpMzGHWAQzhMErcs/jDvsjVmhb28km5Xzi149Yk0TuiDrxePWCPn4tp/3NbJ0/LWVPGeF
T4k/8IxwRtUNlVo2ALJVf3CJg77tkMSfii1syopF6I2X0LOh4Kb2gtMUfCgbLMz1d3Bnbvj+2vKc
B/00Aw+95Z6x4IHOnehJeuwYFGxj5VdSo16QaqbJ53ypurSR8slj2RR5apyj/qz3CTHIL26Bdhry
J6gsyhmM+1PXxKzk/9i83bd+dk9ad399l1c2wNPiCx0tYREXfWyeLcHkUNEI0rrmXcOraaPc/LcP
+kKG1+tCgw3wc1gvdjqZbABFUQkFomqyKlyoCr+7EWPePOJJvdxNMlNHNYz+EcPnz1CRG+OiJd19
YAXeISzD5dm1ZyhAhIP1kHObJ6GSwQFyfvlLAC21PiLcgLwCwBWRsczNTS4ClkUBKC+aCKB1sJb6
RGxdHlaOYP8p6Zg5pMIBN0wL+0MFXqTGIgLhWUSNH1xuXYdX7EwnNrSRf3Ow/I+p5Qq2m5oJwlWh
xT5Mc3L/WI0bfqHAihygV9cgMjRgWyRPXaZe51495c1yvG5hfwupF/ZfL6o1MlRGbS4cD1n9vUVE
YZ1p9Apou9sGVJjKZT4OZklUUtRUvEG6Xv6vwxH6tiJGfUCbuXXbcTm8Epu7N5Mo6jsItBm7oAWw
wq373oyheTscu6Cw4nIQzg936Yt90OXWr14KkULBbDhkrOnByOkJuQPOB3RDWWgduTKWPfCJwYG2
03x0+pIBkFB0j4FZsO9mJew3o3foPitEcFzCvNs1pae+m8vS3uTF5EeyttzEH4rxOM1lc+OIfrwr
82k55kHvxJxU9MTOzLlgmiJdPBljkB+DoFA71x9QM0anzVzF0Dvu7usqcJakbGvJbkKvaD6KIAQF
oQDEA5U287s14fZ7fT8u1YSx1Xov+tA1M5S8iuA0zCQtOJTcvMQZxsTKw0PX5xFvNmxqJbT8pyOd
TlPmlJ0PmYplOKHh0koCTy5JG9hbXbhrQ2gHCnteztWZcU4ZgBfdTbPcUXNDzWMleeglT5FlzrBA
HzfNcwY+S1dar8qf641jysomuOcJ/Ss1jTPpSt9MB3T6zKP5ZJcVxEPHb6NPD6IK/szmvLENayFE
u8D3dc8KgXiLQ0INUV7g/1C4rYK3qpgP1y1qbQQtTQ3FEkwTA9GWMcp7QOggJFarXT66beSiP23D
blf22tUyFRS2KurntoJyNwMk4L2ku7zIv5ZpdQ5Qs+3QoFZ32WkZXjroN0PrGsRZd0b45/oSrVmT
ZqjCMOyxKYbwVPSsTlq1xBYvut31j/+NpBcirM6GOZGW2fVAz1XqBaX51gR9srJzF7UN6ie26+SP
0yho3HRleDsW7RLJri06aJsRd9dZtNyjPRl099l3F9V8nPGgJW4HTWSXPYmz0gvjvjCghjL3DR6j
A1rsbFADxW6Q0VOlBndnG373VCg23jlu0O2mbKeySd1Xxejuu9ajDW7QUw3C/lklHsjqni27xePt
3EOBcR5p9hq2yn/nBrEebWuQt+VYTTch5FLeJpblt8xooVTYsvIPWjmNxA5aHk2T5BQBmfd33ehO
oD10igWHL2O6aYg5u4nounLnlbN9ECwwHpY268yNBb/YE4IYquPCgfiyi8b2jBPqAvu6KxM83+4y
Oh8qejAN99XP3gyP3jryhaOEgBvChg+snDl0tDjOyuglb4fsNJr9H3/pEwZgh+c03xiECxx/i5Nx
xaF1xPjMS+ZNNlwNcti7oSJJaYFhxnv12ya5brJrI2jxjzcLFNkr0A04poyWYInM4AcPaVz4G+F7
baW0qGfkFi6ag2mcgswEeRCkHKzmSIOT1bwYdAtbvTYLLfCh7UyQscUs+vB5RAkxK2aw/N8KYW6E
pZWwoROKysKt3TCfUXwNWjBXCvcxK8Ktbq1LS4T3Wj0HLbTyKmASZQq4LZAfTaTwHFzWITox8Yo/
jF+Yw3kYbSfGxuvCuuwaFF2Hd8Ov964pNt5zLi3P+dPa+meyKhujb9BvNuDgyLM9s9r9dQO9lG3O
n9ayDXBT1eCGeAl2mwXKwHZuHjxijU3UyjbbaD1YG0MrvCjPM/3MOFMkO25coHIZNMNjXm/RUa6t
jpZzOtufC0oykfKZHJbQTqS3hb5Z+bSecKA01YdhnYMBZYBaeyFU8xqEPdu4MV5yK6y9Hl07t8fj
Hy/H1B3y2GnbnQzniFZISmpLomltAmef+HT+4pDpct26QEPJ2Ox8gaq5Kjc5c9c+fp7Xp4/nqL9K
oyjrVMzPJGyjsP1KReO8MlrYlLQORV9Q9HP48jfYB/GmBz2uaUu8YsUgnfOEPv3wefQtzs1ApAQc
kncjLjUv4BbIUoXHqo3b4NoQmstyKXxF5JmJT+RvJoq9I1wtkqLcAhOtLb7muKGblWy20OCKRtTb
IhMvQas+rseEtU9r/oqXgDEzIH+Wjh4kNcs6HraizdqXNVctczEZrMeX89qOjHyKWu9rMUbnzRgm
w4d4I4RyS7zjgMktNYfw1UcjwvUlWdlOnTmDDmjAgOIJLEaglcXMXqszxH4utyDgKzlKp8+wnIZ7
rWI4iah6V3m/y8k8LG0OCRoWVX6/caxam4XmsF4LggBQN6E7R8l7YThH0ZL3cthiNV/7/Pnvn9zK
NOvanntHpQxk3YLax1KcwP/4NY/SWTQkncqlqNBalHWtSioLcpOytG4NvIdtZPC136/5bKs4b8iw
5CDrpD8KBgY6k/2cu/b5ug2thHudNXkQc+aLFhPgGX0wBuicg9z8jjjByWdfETBC4NTpkfMyqyHk
2om0ILeO0Rzsydtf//VrFqq5LpUWp7aNLwPv+gx1130fqG88Xw4ZkrlqpmVjEy69w2MGOneGT5wu
G6HOlyqb/ClmetNPg4hsQh8G7kNgqkY3VuhN0RBsMoqu7LtOnTF1LidhBhRyh8QTjxTjZUJY0VgM
Wx22fwv9+tX1PC0tEZeQ2SzHZeC4vYztEwPi8JQL3BWTUAzZN0I5koN8mkyKS1aAZsYm6ozzKakX
0FcycWu34gzPtFOUeS40a8DHhqN+L6kHfoKqeZjdof+Zm6acY0YWPGQFwjoreRcQEg5q94vxW0fg
tuCxg27wdObLHF+sOnyo5vzbdfta2QQdfQteijDog1GlhWE/Ollw0wv/CcwYyfXPXypEYf11jr7F
ZyGvFhM4RlN8LwjwOVl2Xw++xKvzuVfRYR+2Aqzm+mgrk9H5Sfjshd6MGmpqETVHQWu9giacRea0
1ai4kkh1WuTFtGY7HDAAdZ78BqRq71/74efxPoVwUCBRo4YMRbrYt5R9SHbL54/rn14Jf/oTmOWb
Q9CIYUihEtCC6JaXRhdxE7wIIKJwm7usFubGZq+tjnY2yolJ3NmfFRBfQdRP94uxhfZf+7J2NAqA
ksl7C1/umv+5wy+ylTrXvqtFV683CnPsYP2L3e0KRe+I8r52y9BZRozw3BMdUJVWy1SgLb78Do7m
g0tBQkF7sRG1Vwxe5zMuXOV3ikFRawDzl22ZD2Ge7+18Cymysjw6v4jVAOnv0JzhRCrp0R/n9rYH
ZHDjx1/sfkVw0MlFKAkbTw0S7lpL/2hAvAJaO6YTD0OJk8Zc84gumTQiIzCK/TCVFgQ/VR1XXulH
kDwsQem9jO8j4J9JH4BfJcgIgH+GicZRH0zViSNJ+xA6Vb1xFFpbjvMufPLSgna9Ey6DSk3ett9Z
GbI7CK4P/3zJUf82lX76elPQoexpLk4hKJ1BiZ7nN8a4iKTwoXHglh3ffW0c8u9ZWDOj9VAgmYwz
eu0cH/BxGn6fy44kBqCsXxxFjwU9uHxxJlUpKrfC/12jHEz7G9vZuHesbYUWEMbGkKI3YDq8+03Z
z7DeenZd+7AWERzLHMMcktopqOlxCIih/bth7iu+qlO6TAt+8dItCAhB/cpMi8fMy7+xzP1+fV9X
frne2L6gkf3vdSl1zAdL5ZHXbN151375ecRPlllAa5z1XADjw3c9bkYM7VND/ZWunfMRQbNHHPsm
2ZntCCGdYDdMNCKmnaCs9LVV0ewwsPwcDQf47WUF3WPjblJb0OCVxPqf3ufWMox5GUGVAAkL05jj
Zex3kn2b6q18urbumi2K1sIRmfMx9TiJVHFrnRmV5o0jx2VzcfTO5x5ckdkAoj8AXmRUzA+meLu+
4pdvLI7e9TyQue+8CjeJ3lAnXrSxNdiRap7tqkgWNH1dH2Xt52sH+3BA6YF4KDz4zH/mjMf2UD9d
//TfW9t/Lw2OTsAcEDF2bEZTI+ThmQNBQMuEKDd1kmngXjJLCwjWRvjJ6DWoFQQNSAZNx/aSMu9Z
gud26xjmgHPbUIFKDBVmuw53qdQYOv4MJOwQSaDNYrCsuzHEe4N7153bMoJgvBUp2tX7rCoCREpr
vPdZFx5s0tOdX+dOUtUhThLU+nl9npcN2Ak11zAZ8OeFh3Tmun4dN0WxFyJ4cfHyFBNc77+4UVqk
9lunr85B9dRmzwCaYjW3OHcuQnn80NG5IPySGOECXtLTOETFR5lDrzYuf/N3akfVfflO2jiroy1m
lBWD05keUElvIfKEwQYIUtTWc7ZsPCWtbIPO88DQdMVlW8Ha2Alvn9Hg1lFmVFE9qeT6Rl++2zs6
1UPQMoNJm1Spz/MPrkAbI/Nv4PlhMeXmLs/LG94bd22VbTjQ2lKdZ/opXwzV6KiWwjed+d3pb84q
NdcncjkgOjoSoZ3JIEcXMasLunCHjh0VdYRPNzU0ajeGWNuN85w+/fZ+rIbeKYIyravlpNx6SUU/
8T8uSMzuUNHvNrZkbYm0pJepYoH+7tQCd4K+KxXeMId/u75IKzPQ6Wqa8CzSzbhI3aAhURXyZ97x
F7GAYHrqbq6PsfLzdcaaoQrQlR1k6Lly2aPLsx/gSttwh7/vg5eir7Y0M0daVV6v0ikI5xhNw84O
kFwjdv1RORFo5Co0DrOsjdFZKHdiaf39TFkAgFtWTru6GIsD41y+eg5vbn1GLQhI9kHUFtSEAIjK
n2qQGr6aru2CLR6IA6xKv5fzHCR4rAQNQ2vnexrS4TWvJD8RNO2j3W8IWBEXk9X8cWRjPy/9oPZg
KPNVpPCW/dBkc7tTcrJ3IZJH7OKSZ9dvpm9k9UFVnp+AWsW8V9IabjroDu2dhpRPFs/NP3Wei7ex
FOrBxjcOvANXsAzt4IhzCwAHjLgPBe/xfAE9g83ewstVGUcHqnRAmjEbnespdT1xQK+ZeIVI4pw4
Dm6moJioomEUXhvZIYeW/XWTWTFLHbkijdyzsxBX7WkYy7MqHt6Fh1t7mX7kckt+c8UsddiK4qoc
VIsj2Wyxn9QqfgEOuZVtVo41OloF2Xn22m6p0n6eZFwb7UuzlGnR+C+jFHeEqy8mTJ0QxCxCo/Y5
wLDOlCcjakJtYH7tzKdzfoiuAJUfReNFNfaJsN7N7Of1zV3JMDoe9MzVu0DzUKS1Nwe/K8LpXlEX
zNRL5T92ktB4YLMBUTqvSCS02/bXh13JBzpWVDnU9soKVyqjs3eAiexz347ykW+Y7NoBQwcPKVBv
edTE81MmVJvHHcjRdrz2grvJCdlRZE2bdKZF93kgm3toR/sPjWdlEPGm9dNcdPk9yNmz1+tzvQgu
xWlHJ0Ng1QDqK9fHezuR/U7VVnkHQoAudoCWPc6N4yUGovGuAz/JrqtItRupYR3dEb1LxJLD//IW
DTz1mJUbeWYliLja7aQahLUAFyjSoZQ8cgSqFJ5nHwnEgWOr4GUsg/5NtfxjY/5/mdQvJAYda1P3
dm6BWPP8EjUUKUBw7u0SEFlFQd8v/5gAEt70aF95MztFXyfb934ElQ/4EZnBj52MwAJAc7sGLSap
iL8jVHSpmcn+Bkiu7EGGpZmYJvH31Vj1P+zCV3dBV/g7ujjuGHmmUzxkFojGDDusf1aq9rp4dGb3
pnTR/ZOLhT0wMRu3Tl9Ye8Pwp0dTtv7j3ECncwJn0QFUqzPHK44RJC64lN/Rejs8io66O9634/fM
o/S18Ef6YU11cdcMKohz3psHOi95H1VWxW5BI7o8/5+zK1uOU9eiX0SVBBKCV6BnT3ES2/ELFWdg
EkIMAsTX39X3KZfrdlf5LZWcAy0hbW3tvQamFXBnptXf/QF94gyr4k/QuGAZ5h2tHtHmmOOpXmaI
+MC5hErh3Q9L4UUlamUR9Wl5x03mx7nJ4FirDUppSoEIj+pzEZtG37WjPz8VaqKbifjix8gU+h6s
GbYNFLETM4z+bqzzNhEtHV6WgvNIyoDGvCU8tqNojiUBSxe3wCHuCwiCUxAWIgc63rdTLpw/IuXu
Lvf9NHEaf7iZCE+jesLc16rl+zwPSAx1KrFzhsx5Iz3PY6BnssQtmRyQ3+fuU2B6ZzvVpf4uIBsa
WU7yOPMB/MHCd/cZoVk8VBAKgeBF/t1Ui9z4U20fUBFkwAZR9VB5MHcvw7HZeY3XJN1E0k2nM1TF
oSyXR56T8ljacTkpL/zb6XHapWnVJr6vuxvVhNNOjAJKq10jX5bMZL9l7bZRXU5Q9shNdU265cJZ
tgYIT57nda0OUabLSXHj8ta75elnfPAQS9bYLApWhtsZXP1Ct7nHrTaMtCq2nvoUmvb8gvOo/kmj
YbHXt2M9gw2pYGV/nzd/AnslQbyQSKxRWUT5XjNYNZzKpUkgMgmc+1nlTyXTNWm8S1Pv/u+Pb63P
IO2MyAZbTSCDijI8YEfxK3HzwqG1xgKPBdaWRvZ1MpwkAeMwCgZVZeZXyozvHcVQt1jTIay00GCB
XcqJBtyPvDkc0RQol80CBmdSaLbLtek20HgNk6Gbnz4Ozu/N2Pml5zPin8/denBbmAIwieBi/9rX
2W+KasnHj35vus6PXhV68NimZgtxodjQvBEXTHeIK9QPvkG2/PEbLv3480L758eDhiy0LHL3lIdq
iowj7q23fPv42e9ljedffx7VP89WdKFozQT0NDlj7LMymao+A/McRneT393jXx4+ftGlaToP7p8X
ZbT1shovwwlDC8SqsIqkX0/gyfafubOex7K6mA0ABAcURkyngRffhU23XTp/cppWOy60xZByuszQ
bPu9zG1UzT8Cp4lNf5uBgf25GVoVovQA2Q34gNCT8PgAmLju47GvcfwXMGz/+BXvhabzDK1SIuFA
kSlERohmui/2AVpzTeKlstnTRtlj2PTyc9ZkfI2Q7EnbECeAJkM9p+JpEibbpaxPjyDbZs8fD+Zd
OxWMZo2T5G6tB2lxUSsmkh0IBZi+ztn4XGWVhdOIDmMyd+6h6lh2mKu8jiH4Vl+5qVyYyTUSHZ7H
hQGwF7Yq4EhUuAQtPZfIgvLHoqFXOrQX9uYahg5HBte6XUFPoeD+rmtSu4GWSZ6AaYlaCTAczxSN
xz9XZvO8lNfZ63k2V5EgI6gJQ1EZ4hDBxL/i3q2PCwWMA43L/ggNSPuddv4PG3YwlB4tgCjSCLjj
yCoUX2TegCH/8Q+5ECjWIMxAVplTLkF74s6YkNBJUPCNwSz/+OmX5nQVI6phqLuWjvAg9/46DpIw
tBjdoY2M/9NLr7FjLxxxa9i6LAcC/+MUtlGqfAjbyjnAATJ2oQjHQf+vO7ljxfhjrlN1RRzw0pyt
Qkfp97aF1zI9BYhKm1IFaTSmbY2c2phPvmIVOuqpDuqQI+kM7L5UX0Z4emdfP/VN1hjNRRkuFu3M
p9H4G1FNWyR8UANqfva+2gB0cg30fGHPrsGalM8Bk6Ygp14di6aObD/viFVJZ690yC98hjVa0yeu
xdrNCOyHnK8kzZPakT966V9Zu+9e97FF/+t6/+8ZWg3MCZYFnhIoXiTwioI/fS38uBtSG9VE6phk
dQUnNNe7QSEFjQzpc9yn4LTXR7DlbnbgwrHPLQhvFS8mOzF0Z2h1EtXQRb3fbryygad4oz935v4f
sNO6te8gzT2Vcowh6LVpWL/tXf/J1OpucvprVZRzBvJO4Fsbow2ekpniKQLOqMBn92QylHOefLy2
L625VeIwjaYJuJMu8PnN4h5Qb6b7PfREoJr4GUnj86pYbf6wyoACbMhy6mWVmADnQ3ktJbkQLb3V
pm+hLC2CoiKnCSaTvKTRMH7HqbuZ+yAqyivL+sKuWSM7WeugTYkaCIRb2njytin0xrxrq/QCVY2v
QZyFB9li1sIAni5ZdzQBBJbivO2cLPbHIjw5xhZb1MTFxkE9cKdQTEnCABae0yAcSMvwT14T1kBP
lMR4NqqcnBr9FHoy7ujO8T8DgMASWOMKCXPKvGyQjfS43pdURpR949dYRhcWwRpTCLmxBUICCr98
qpYN1z4kh0wdRFLxLjbQuz/m/nzNzvH9/cLWFfLJjg3kv3N7CgST0dSjMKTOHjZDDqXr0qorScb7
e56ti+VhUVRtM6Q+zBBHEqWG5WhqsCt526UFfX7pP2G6K0s5FBPHUUkr5Gk/Bh81qO6TmfUaL9kH
4OSzAMkFWqYbuEbvjHEP9XzNZl2c9/Y74XDNjx+ySls++NB1ENz5M3UmlWDDIReNoftoNy2b7Cuf
oTS57ReUlvOgDljisixH3XeGR7BnOj+I+JDz7URTc9SDX26o4xVeLFLoh7N6sdFcOsrEwaQZMF2j
yeISQJJb6ALmyZDL5oDiqNnbovK3tWD0Jm+N/WncJX2Bc+jyVSgNJHMIN9RRIsvJnCnc52UQRDRw
52QQPXR+KWvss4L2TGQxYfsFyljxUuu2iKtCmG/jEraouxn3rVFBiQ6k1kfrNPoRkglL3M5LfkC3
bQ6i0Ru7Q4a69mZUS3A7inJJXD909lQ4XER+LYEc0ELEhhRTJIFL2E4zL/sNzysPAlkA2/dNjoDS
pbk+6mr2fi6VEVki5VQZSGiO1xqT728dvtYbCGaV6cYOy2kxEEAFuR4Y8AqyCUtVlvHY9p9onp9j
zepM6CztKNd8PvV+kcftCC9aWY9X5A4vjGENSq1z0zblgIdXI8Jy/Wrz3yKDiByw7R+fx+9vfL4G
pOKCVkLSGJkyeqHfg2zWD6ihX5N6ufTw86j+2fi5xwWdFhCNhmpEUbp1dawdiGp87qevEq6yATSa
ofhw4mnHIwDuX8B8O3z87Hd5CPiqa3CnT7xMyx7WK2khUJopOrM8QNlreaIsRejienFi1dbBF7Qm
+MYn/bwnQan2HQCnwMx0AoKa44D0ryi9296dvaiZOnU/OLD6G6kM9lCqc28DUOQP0CB0kwLsPsBn
U+VcCboXTqn/5sz/zL2FqLffSd+cZI92xNj4zxkdbhYJwK0Q+thnaJV8PFcXwvt/M41/3iRQRCMz
nG5PJMSAy3C4q8LAxqiZJZ97wSqhy004Oe1s7UlmI0RRKGSAui71f5Soil+rBL0/CLZu4gZoSGa4
4kPwwbTIdZ4kCXdha68s1UtPP3+kf6ao0UFRzoiexw4HK/rc+5bAQtz/5PysIpAT8n5yJmjkOvob
8/qkm39KE1zJDC5EoDUKNmvcpunGKT3m7hDPPIsyfjeiPO0613KP9yeHr8kyoZsqbwngRW/YGEGR
N5nSx4lcw4Bfevpq6gWsy+Rop+DIcDLyDjy4OzL9+tTCXJNlmsmjdROgCsr1uJXcs9BeaIbYZWL/
8QsuTf55UP+sm4r6noK8ND1B+jSC0uoxk2lM6hJd4t3Hb7g0PefQ/c8bsrpL+6WwiP/TK9UvDjti
F1xZOpee7f3vs+lQ5FCWwq+XotlrKCFGQg6bdiLXbqqXpmd1mRwsMDCBpOwkRGB2xUD7Le7GCrLb
GlAciJ1c0RW4NJBVAJrsXCLjmehpVD8E+cXJ0YL68PEHuBCn12LJLbIqVDORpdRF/sqFe2qYe2hb
1BBRmMmbaxIe7w/h/9DDPq7EbaGX5URdSP60Ic2eDTiuu7pWwzXE0HsAA9A+1kDiZaKNr3tcjHC2
7AGfP6GI5UaLOcuvQUk1aJ1Xx8xXvsmFajdbSyr3Li0LP6DtiThUvFocwyEk002Zb2jYt/c5dANj
OuZDDOGhDZNhteFmvna6vr/y2P/hZwhsEiqk2EfCSProB9lybEUKt00gAPZBOaVXQvt5G/7/5YP5
5/f/sz1HKXRLzq1tB2XgqPXoW2XFlRznwpJY41OwoCFRTyCSwxq6G1RRRDavzvnONe+3C5O0hmW3
VtUZmvPzqVluq+G3M/YRsXdV2l2ZnEvPPw/sn8nxIK2aeiWjp3YcX/2xru90LZ0Nh3rdr0KH107A
C/O0xk5SQtupmFEPk52sNlLZ/jjqlp8YALmbj4PApVesImXTt/AycDCSpvkNaGQC5EyUF8WVp1+a
p1WYVMWgMtLUyD7a4piO4rmZsm2mvGIDuxlyJY5dGsI6RlZGKdYF4tiJNJrovQHWtxHX0rML+2CN
HF8kz33cv8NjCRwnZfmX0Kq3j+f+/eYEW+PETdGzHJbZwbHJWQvuQ+7umxqOJZkIvwCaJl5lntcH
CvzKtmog2f7xWy9M1xpE7jgzHZppCI9yKu/csn2BH+I96dvvHz/+widfI8hN1mcKp/pyMn4SyPyL
U+sfU1lW0TWe8KXff37xP3tPdb1UjU/dEyrqNpkHiAW68BWI+bA4n9vea7CggidVKLM2gM38ePCd
5q9pg9iKcEcUpDU/nqcLw1gDBl3igGsM/eqTqjnd1Sn84wo590lWZ9f29oVPsUbBhWJeSuLm6bGB
33pqa8gqwb4NlcPBNldG8X4OwYT7vx+jaTU4LkAtHBVlG2cBLs6/SZevcmzQlPz2uZla7W8re10Y
F+8Il2FTK3JQmXxQU3DlOL80hNUdJoAiQ9MErT2RUpNHIuHpBSv64rGvTRWHbGn3ANlWzx+P5UKi
shaFrkgwdq0CxSWHZrkbeHHhA3ac6uXFH00Yl4b/HZprbhgXRrYWhl7mUoKm6chTWKj0BMnrJeqN
Yzckn8suymBT811CT+1zl2Xmn3/GPxuzHkpZ8aZEPqm8Oi6oewcnnO/M8x4/nrt38y5YZKwnTweO
R0YNpT+dV9A4R4UdbuZzJja5RmPcKfAnt4TudFLC+Oq3zwUSC7GU/pXA+d52Or/+/E3/GZ/Oa66d
vMuOOIFBFUb/CFgGGhkuP9F+Ob9gNYEBgHCTCf3sCLbHbur6MtGF+M7seK3z8d6COL9gFTrDqQJA
1XXKI1q7fNvO3DwNCy8OfMx1H5XWg7g7k+VyJTi8d3SeX3cOff9MGERCijRox+yIwvI99JL3ZZB9
osZ0fvT5lf8+2qcjL0tY+klWTPcZhLrTVJDtGbUDxfM5BuDvc8hx2Ln976tgsea5I8yQjwOIybr/
4Up+WNJrx8C7XbHzSFYR1Azh5OYLFvUCTuuwLN8H5QRHKfxbTcq/BH2LokTorvLpFdzFDj0YBIw6
vUYl/2/vaJ3nn9+/iq5pnqcs7wC/7Bl0NfVXD9WVjpm9w347IJhUVEWs+RlMcCfiQ3EcidpJXKsW
Re9IDXCA5z0YPuJubW9gcbz1RHNbdvouX+qv1OzHcHkRhfspKnew1oaWlaNgpU6Lo191f0FFh619
+/ZxcLmwuddYSJrD2yCA6PgxDWDzUoQ3NemTevCfwVDdfPyKC7tvjXwEtw5A6BZfWjhyW1VPOjAH
AJlJ+kDEJ7fcGgLZO+AdZsDXH+kCw3eYdRT6mpHXu5gHrJQ1zFiPgFbSLsAUdW4c+EDRBghTtZto
+iP1qtd6+AZeR6RmHQ/WbBxmTr6srsTGS99nFUsskUEw2LI6VjlO5E4tcPQDWHurs7k5poVqr3yk
CzFrjUZubQqyndtnR0isPUBN5zjmkPT5eAGcf+s7W22NrgmdfGBd6FVHseR9BGQ7pIDwwqgXw+dM
roM1sCZDez1XvJTHvnY1tIPnt2yECErQ7z4eAkWb7/1RrLGdgnZN1fPFOypL8y0xvb0fgkzvYand
L1Hbl6BZEF7Vv3TQt90ecX88mHQhT5DDGbtj6HitiAY4lj9x4ag9mswOFNW7/KscHBHNbuDec4cW
cGAv0yeIv0tMlVfymz5zq0On/PRkFMmfOJdohJiuCW7gKgpTYqjqV89z3i5e7ORS7DpUL8FjJUpv
WKhzuJVUrog1MzpMelWEoPzmLollRWgCNXXgLWF2K78oLfpt27lePDgcXRWeyggwtWyfEnTaQ2RO
W4CMC0gUQ7YabAvLs+2ovGGvfIccHGrkHouBJRlXfTTBQhvh1HZe3PRWHpVm/KsLD4Vd79h+q2wa
HO0Eu5zZd8VJ18Z5di2put1AB/1rsMzZQwqx/RWiL57A36oHDbftNxlgBnM8cNx3XVZCHnnklZOg
+JTC9dkXU9yqRnSxLIv8t5rApYt8uKkUUV0Q9rVpnRZGx3MWmWzoEpvB/zhkYBP3LofNEeYLrvcs
ML8nVtCfJjNDHXN0nb/BNkzDXNj+gUpWiG8MFfxHM/UToJBas0j7Xr4FZ6zcVBKOCjwM7VvfFSis
6wkcDleT4Vc6Z+NzWM72FSRJ+lWBmfTIeKO2Kc3Eywx6nEwEKaFibJdgp6G9/MsvrAu/KjXAfqix
U3sftq2t4kySaQPg/ZzADLKC4piZwvulasNYotMbE+OC3LLMxLmDrxr14hGLBgJeZ4KlbECmLDLp
f+deD1KHZ+WB2nn6KakObkLp2idYIbYbasPxj1Pk4abx/TFhQBImUiCl9dJOgPjOpyCCCO70NIjQ
P+G7sEewQkIdpXNoIcvY8SWGY7YSwMKW3pF2VXbA3PMdVW742Paz/xd0H1BtmMzPAEFf/Vpmz3no
Q+K8SWLCByccagy1dbJXxtx616cM/KnAqSmFPG7fJcpMxU/d5+hCZjpgb6DPD9M2HHp6a9Ekr6Ja
lqFIIAimwBEKQBHdFRACip3Ksybq3GI8TFwFj0M6cfzPPIiNGvS3MIX6oB04lgfEBPSOMVvEtIYU
Vy6qNsqID1zTEFCIr7UyxTNTkW7QKy5uqtrtvtZhIG6ySsKsBSpbPfacX9FNiAuvjMbe6Z/rajB/
eYc+PbycdJlAzT6AGJ4L+W7aShkpGBts85LZoxDYdEU2jUA60h9lr9DIHOtx73I1vWRu1gOSxswD
DKvabVXq+qFnOJSIwhkx0xbK6cGSbtuQz0eI1vi37hh6R9EykJBGz99CuNvcQVBkPkCGAjSos7ny
QQ4j3VBX6rcGCVck3WZ8HIVChdWp64hW5XiLXxr8QM7WbAvL+rs8ayEdrYImZiaHXNyYBB4CnWHN
kTaDM8IwLBx2lS6qHRs8M8R5P8Ma3hun8FZ3Mk3wk/nzSOjXVmeALqclZNBDL9w6HYhXxlvK27DK
MxX3k2fuukE7G1JOZjM2xGIfzl26pyX4ylB0HCEiq0pTbUhb+Iegqty90XnzF8KP7LnP9LKHq6Wc
on4EARmOFgPklksBTYRS8+994Nd7H2IZPAIZzuzcql0Oxpr6xg1Hdyd4W26QrrYJlyI/4C40JT4f
2PMMjmhMp1zERZ46LBIhkBkTvEa37eCoYyAmc+MxS75ZXjp7MLj8H1JPqo3gcqoiRN5qF5SAz4Ce
WImtrnoCEl1QRJN24PDW6XnrGcd9WhwtHsYwZz9ZJ+pyC5ZthbpGOPY/5pL6XxSn5YPT9moHH9D0
GRRW+5w6VsTdVEIv0O8RPT0ib5YphIIMk9U+MDbbDhnRm5T2YJ+KBnxrYosXH9v+Fo6MIul9oW+W
UBE0wKAbpXzm3ueiljg8zsztFhb1Q+2Tm651xJ2rR+j3hmFFvwyEZfsBiqd3QSFmCMwv3cGBgVay
TOJlAHPuJ8Dd/RSNHe5NUZg71ZfATO4MS+S5S/zRUX6CobGk6qfmUI7MfgF9neFrembbCQY6u0qL
BGaa41M2svqxzerii9PPcJ0LPShjaUphFjpU+B5jrdy7ti/SR13V3S9YzbUjTDeLfi+Fbd8UJPVv
x6nLDm6NG7PvTRMA+tDV30sUqHxYA5MMKnaiuRNNw1+ZW/ITxfS91VlVHJ1xwkryZgdxitNDMPN6
QzJSb32wULH+BWQQhzKFIwoQ8+D+lc0WOXD6e17Gju2RXJkvfRqENykS7Z/o+dZ7WRkXd/i+oH/c
rqu/jZJnd6Dot/fA9HqvFgqjzw6wkN/6tOFAQBqQsGLqG7rhw1llBZKp5EkU0GT1GSosrbOEzxIG
6ktSkHyakqIVJVAIHkxGZFXdpjwHznnKwM8cC3dDQI09GPj4AiHeDq+zdNgWMXLeuFCliXgGW9+y
UXXctp1OFEGxDkd3+2ZwRCb9YAdYj8NBLuoANdrNbgVeVdqmty1boAZZ0vZ3EC7Odpi9YrcMIURY
BfbT2Db5D0FJnvRgWX7PFWTK5jHVsPYjxZ1FIQcUSEZOtpyeM382b4MHs5lRyPE3HZd22OY9r+Bc
VJOXqWv7W2YQhygZFyeSHiz6YlUVZRanILK8Nq7y9nPu1oAjNXS5mW0GNZQQRMwaPsE3w+KG90CY
E2yErm0iGC24cWpCiosnKnFRDX3JLyyA2S6KPMOmyqvyr+cbfqpHOd51omjv4HzgwfTw7HfoEEgJ
Hypd8SoJ5yCwd3XRL7uaFwy2bn73EHCv2pKC8Q1KuOIAgXn5jQGeua9YapF9+WP+UEITp4l6B+Ud
CMy5CaGQKI5oBmJ11CPfCqPeE5gsDmXYI0lDEGiLtPxS+Au4omNTyiaeWhHetoB8fZ18sNk8D16V
ohucPS4ouHtVS10nPQOcKoZav7skA5/0y8gqRaKqFw32/diG92pwEfug42lirvM8jKqmIK+mDs33
lM40HsOuuUdxjYHr3XMni8Iir/QmSCncg4YeYjCmLglu7+5izhzUyj/woHb2muWxY4oYZ6mbLNQr
4wk6VHGjp3YHMc9QxrBF5CoZlGzmLRIi/uZ0c/vaLNCW1PCyqyKQHKsg6qHb+FAEaN+MxOdfstYP
f85tKP/Maa6SHOdeDothumwh/2VfTB9aOKcOhX4OBWEItXCmMpDsrT34pjDD71XghiTmgNO9qHIK
vhpC2DGg3HvM+h72sZnfu5sxG/MEm8y/l4EIbjubTSqxZT/e46CiSJ4mQe4YEL7DZmrLEdPRhVtQ
McaHQC76DzNEobxBNf0DM0v/zqZjA1ItCpU3nuuz83fxqhIAxSl7GplHdnqh+ugtQ/UcklydAMwp
kyoPgDasq/wYtHqooxCIo3NqjCYBsma+7xm47ZGAaWWTNBml946HNkUUSrTqGifIwg1zcJF1GVrU
kDcC1A5niOfsmg4yuhMkbYeoQrdhU3QB+z5gmUDq/wgEANnjhAtfggHLAwdxxbamrM2rbP05huSH
t+tGqWAL2na/4BBD1GYIKsga6HSJ4YS5vBVLrzMI+U8Njn3thN/CsRI2YtWkfhSO46eRtaN721Vc
3g7clt+l8u0m59R9hF6FPFZohphkKUcf/qQeBRatzOc/QNCXdx78qze6m/cez3cgRk8gHyzyHodT
D2OQxpaxDf1qUw4AQDbWoV+ka2boEYDXEBl4l2zQVTZHdxT9KbRi2BgQZnZiQdpRtCEBaK9PEzZb
MMpGYx9kUJGHgrHxIMMpSzoDVoSqu+D+HDpvje1RWXR0kcxwDblpJId7i6RZfaJDhc+lhOfvLBKn
CtvNiBOBKBBQm0B6Lmw2f6F05Z5sreqdyLT9Bc3H7CiwHvZAyrnbQoYKtCc97WkII66hD8Kt6EsQ
FRxqk3JZ/J9FRsSXHrc7OPlWMJLMwlTHMNYxm3kesCFh9tm6gKzywcSlJXCS9yqwM+asaR4Ea+o/
XTPiUqGqzIKQObZb6XttnHaFzRJH5f0bmzIdLUJPRcKkpxJoa/bfVSkhfq0D0sZZ1WGTsmyZn5it
l21VF+EvZYLzPZHp6rHkRN3xpk7bm2IZg70bLvrLDEjPvhuGYdcuDDmRDOa63aUTkQDlOBCrgQy8
2ei2X/aMjJlNyJwNgAbC46aD3s0bIsKwC4C6eMqczsHAqvyPo7mNfUPOghAF0neTqtzZzJzYP43O
2BdWK1nuJutT5M4zcoq4rbr6JrVZkEVLUdc3GCSF4Y7PsTWlLAW2PqzNuhEGagF8hQ4Dtn9MGen3
Yyl57JoBujCTLO3RIhoePEgNDREIgtldkbq4X+DTN7AsLNuI6rKtkjKU7TdSEjjAtrZ4rAQVPwU8
zeAwS2Bphx/86PPC/d2F3D4OkmT7xnj5aexysZ0Dl96FUF7DoesMW3hyFCbp3QKlEI2/foKyDjJj
Ic2Ds2TOD3gvZL+zhpbfhOOMKdCJLMV/2Exj3FlY2W4QnD0v6UXRtEnhnXUcgBd23gaXdMhyrUph
3yYgetDAMAYLNvQWGjtefXY1CufltQJoHnp2pS421OfeCRI9Iy43A/FwoBSDP0Rj6w9b6mpzQDWT
RLqAUkcaNrCnpWl9GHHRKiKQh6wbkQ6Z2DIRH5yIOrtthfTevBkmPJGeanWqrQd8U4ELfAZoWIJi
OD152OrbHPowL33D2E5NYoI5pMnFaTDBkmQod3oobXh1G1eQQbqHeXP/gH+uHrxG9BoS1mWVRxXz
9c9i8WDMIn1slY7VR+5W2cYfetz6+SyhEWOt3SuonW1y1/BfKA94R93AdW5bel2XdEBh3dTukG5S
iLwk6YzqTFqHPqoNsz9ukaEEIp6oy/5QMD9iObpq681WPShh3O0y1dVLPdHsZgqQsxE/k0++wpVf
G5O9NVD43wwjWCPjNNmjxh1zjiAyUCR9QJ2XZcp5nKIqlKQZzMZMwWQbtYRNf5jr6C08okYeOWHz
DIVTchzByp0j7pbZqTWQ+Wcd1InHWtjnoEeRLs7BmP9RNt3wApkHuO7hYsNvtT+ohHhE4URHvQZi
EfxIgLi8cSbpo6bE0hhu92RrwrB5U7UzNSjM1PMSCXcon3xvsBt3qruI5f4QA0U/J7hONwmAHsgl
s35CK9XPHLNbACK6U3OFqJ4h35qnRWEWm+ZoqGi+Qmqo+mFoQJtoXEyG6I1mLNycQXfyND8pUaFm
K23xrLVNk7npu2e2BPaUzejY4mqvH3w85tXJJvq8cOHvh7Byb6iTo9IDzpoXRs4kvG2fBcUGRA1A
VRciyodzeeME99zzSoLPPHLSURfxDMeanYWh7lcOcOtXcEtIkk3dclCtrfcZLn+7dqjrGDulSrzZ
Le7TSafxBD2Re3CvceLoiWy7sJV3YOvAk2n2w2Y/LWX/6tlJ3p+TvIT6KYzCFtC0f/dcB7dwQSUR
twy3RSBwNq436yQfkGhRqCLiMiddTByOftqX3c4pG5IsFVaIBhViKzxU0CLVkmbjFk3+VeQ4YrRG
w8fHCGPcYtQGmu80sY4Kl1iplJ8WVEm2o5/6mwAn0LabDOTDDOhYQ6enW0+6PN9Ufk2+p4OPjGvO
IFrfnVUaoe3lbWw6+wdnwVcRxjiPBPlOk/TTkN9haTQkbnWtvoLBCAmAcOLOoztP/T2MR20McW7z
3RSVs6uqQd10pDZb7RYauiy4ZkUkZPyYWZORqKny+VUhDY4h3ahK9JCQCi9jmt1ZnPMvtKfj7wbS
aV/VXGtUegJ8uc6oQ+5j50dlCtFPbP8eNnE5ztIKevds+FLB9esOO3g5ibDtt9Qv2lugt7wDq7Jp
q0ae7vtycg7nK+Ed6NGoDI1zwBFimv9w9l1LkuJct09EhJBwuiU9Wd50VfcN0RYjQMILPf2/ss9N
D1+RxKmriamZgERmS3vvZXDjgiCLaQFSn+SGep45OCpNdqRtLVTSCv7Qscb3Qzerx23n2c5PwNIg
2GiIx1/GLPd2AH7gntd21QNMSL3bglgQV+KNDyXrtrNQjMaNCVuvuU3SWBZboOubbRrk6jQULH50
B5FBuQFjs2eBwlcFtCLHyTIOheYPIl4/QOXcywd/BymX9KBkrrBr3GHaCnK5MQRKfWO8YDvH4W0P
nTjV3njxYJ+muqh3Oe5u77lnqVvIgCIbiFn81BRt9mKPfX+rfEqOgxnAZjEQukSWWteoSkxecYDy
RnDy3ESduJrIHrQiNywRBG9a3o2wixfNDxSsu03Q+mmoNJERdMU8s9FlJVEqqbSjoKzjT+owKRv2
pI2qDx2nedTH3lBfVJ/kV8T5+r40g3OC+FF/Ro8UQvtZ4dyR2pT3qBPFb4J06tYLnGSbNIJubSia
biEwNuDog90XbED7g4gr980bU+TjlZ338OdyzCFwmPWHTj7ZjRbDv5f+IH7jUMsAZydFga7vRcPU
1Pqxc4vuCx3dLnRGLPepGOXtJJLkkKE6t6/xP29j5bD95KBY7bpgg8S8+c6RDDxnfutvEad8CN3F
2T4IEus2gOLADQOdaFs7SfZmpZ56QTHHuVENbKywrUoIoWqZ6/3IQSP1hajY1kVMv3VyjgqhRww5
oOxQBLBitehPgMh6Crkf5dy7AxD+D4Bj9P2GAMrwVAcsfonrZLjXsLt4gQlMkZwKCNh6ewaazHve
4djeMNgvINsc4/pnL7r2Aa6GDdkwWMyJUKNo/kKSkb70qE6TkDdQ8aQMFRpYxKbsC+fZoJFVky+x
gXGlULAlhNfqs0diyJurFgU5x1geSrSZ3R4sTeOdIrjmbEunGSPL0DoFJUwTKAuVwRhCqxfe7DXQ
V7BsaJ91UWgVlrWovuc6aYFe8Dz2GMDy4tgl8HEeG0tHMYLhb51K8c0tlMY1uWpfdWVaf4eA3H/N
0CQ98jwZAK31zFrLaqktOmuAd4oOMG6sAEqY1HNpQ5aN4yhDF4aEaaVwY3ft9+vNq4/wdpcG5qzV
DX8U0unKsk5lyttb6CikuJ7r4oFbWf9E47F4lBbMcyFMJ248t+TH669d7JjNEEbT4DZomCVllEPB
YdsbwTaMCb0l09RtRT84AfBfBqVc0WTInSbXgsgPpYe+guYkIP3FgULU/YTqYpqHE4RDDgmywpe+
suu7ya7ar9ID/k1njXWgrfjTU05xL4O/jPQC/1xX3Qly4m28wWmDskIFeeunmueoxiV9Xvwq/A51
CJHFOqzzzGA9tFLv4iRF5V2wesw3uPPZt6hYgfOZIbHOUN3IrD+WKJM/AtedhyRvg71Vx40Dn5xk
FId2qA3OHBSNhpGkO69EC0m2yOlwPwluhow5t0VPf1PJhid3GANsMSjKDqoVYdNQ+QV6Vs7e0qp4
pbldvkqp0V5ykNdYfCgPrEfFos6s/LHL3PGGttZ4SGUDhiAkBGDTBi7jRlcogTpi+IrULw7rgLow
36ZrNkQLS3YuqdKnCYxMsxT9PEdapyGw020mcUxqQoYd5ZW9Rael2l9fPvZleX7QNp6Lq0xWCzW5
DD1dxlrqbJA4tL8aDafELk6h7zbWv8YO1d3QwF71HPMa95AB9ZfnHn4ezyu/4bJUP/oNl5H4B2+T
GxEjTNIi6gWm2vFgkymbkxTNEb0t5HM+qNT9uCsgD8dabwX4t9CLn6uutEFRJrGr8whg6+aNGDRn
hGTOyrgu9LHnKiuja6MH4pA0KiBxejZD5+4Dwsd7By1jdMwgG7vS9v9rUvHB4M3FKIznJLFC/SeC
EQXylqS5IBh4ABlwyGAMT1Jg/Vg4CDYG5zl0PLV7C4+0n5jKhoQmsYOjhPDcWy7y/iFNBwdlKP+z
YzwDUqUt6L8AasmItvE7as7lGzD/4ycncAadghKKO7mZhxTFwB/ZHmvvidCyX8GALS2P2cEBPKOE
/rpMohwS2JQGmzpZM2BYmjJndlQ0tg9O89DJKLA67z3QQ/BEsAl+wO5hhISc5SFG6Rp32Mw+jnD+
Dv0BnSWO/HCb5XTCPbjoHiS1soOn8+DkW6lacSlYij2zw6THNRKKk72MFEr/m7TJ3rIu53D9gGa6
dsgmGYb8cH3XLwzwXOSkg8ZMAqYpBpjHYVbj9v45UcFgrlgyQOy1aEYUMNtAQP0F7jHfTQBDXFNU
axSQpR9/+fs/EStA02vy9OCdcAI9VGCXJcKsIIaXHj1b1jQvuAfBKxnpzgVqEpTBt+sDvjC3c/+5
HmlnmhTQxGnNMP6kXuqAj1U4MCOzUYFOGSSEBAAoX6+/bQmONFvjEOHxY5oB6mSQb1jDnYN/GL4i
vbiEa5wLlnR1RnFdblQEAxYIO0Go+jyKdAj2U0W8A9ouGTuhypfAjAiX+fyI60V8ztCIoSeGXlAf
5iwfVyLwR6hrXPzmuhmJUmVbAdEfERT1Nz5q050G0bbsD4PvnWSQ7jWC/srLFiZxLqLie9mgXC+v
ooTUx96yn+JAQXChML/cAFBYdMQ/B4mb66m0k6I2ZOaTaIqniMjkQPIKdgM/aLqyzhdOyLlQiqVg
RFk0cRKVZQ7oQ9Xp+E1RHRwyA70WGxoq4wrqbmEpzlVTjEz9Go3+JKLVQwKp76HdFKX/iXEKQPqc
4ba1K3HhdCcd6Wp6ZGholekQ5j40oaYf//876fKGy1L4J9ZQkgDOMDhjFBtUEdFyaA8BhIR3tRTu
Co/7oyV8ecVljv55BaqT1GMGPscVnf7YEv3UMa11RLoOHhBycFEnoNBZRivDTJ+YlMsrL5P1zyu7
BLVAReFO4sS+tYMNwdfMhhf3peh0fdg+Wl+XF8xCdC0mEaQevsIDE+rBuKV/Dz1mf5unbIAuNap2
19/zUby+vGcWr+MMahxAcSO/Tf0jimk7wsknp2V2B6mKok9trbIzoY+B+2ypGmi/J9biShw8JN2w
MhVLXzAL1YPN/Bq8kewMig18rNwXB3rdnxuc2X3CePmYZS7VwCF2N54kUZrJx+uP/ijfxriT2fx2
XVGLPvBZ1LqaouOZqWFnoWMJ0QrAK7hq2c7qwLJCfaX6Yw/Wmgfm0ntn843mmg1xKUWjBFKJcH9T
YQXPPg5cHfRRxrOlu68k54AT1mSN6PhR0L986mwd5HWGOZ9aApN2CEXIcaxCEwsS5nTES0EI3zcX
+Nz1cV1YDXM7KabTgQmMbNQV6f2YlLsq4Su3y78ha56rXD5kthx6XQGNSPEhWRH66a7od/1rsku3
zrYcwuQXUFnqTj7ou2KX3JuH69/zcRygc38po+PSAKLYnMnETtnk27cgDekdT0e1TSiqGtdf8/Gw
0TlJHCVyB0hVV55zxyUnlLmqV+Ag12oCSx8xOwPAsEJTFsEnKnLog0x5f0Tp4TTAHWo/2JO/MvUf
HZQBof9DbNaWKfoS02P7B5nc1+lDbb18bnhmu4ZN3Gkh9gkOPRdvBcuevXSNT7n0q2e7w0/GIuCp
b0eTl2QQ+uRHh8KhxO2LlZvKx9uP8nl8LFUMeAQ0BmBrAPTC9yFTsHj8RlAvZ6vSbkvrZ7Y1BPHj
2LKhKZkY8Qgo6mnIxjXf74Vnz6nAbDR+n2vIxtFmCpvyN4ER6PVpXRj7Od1XUA146gBphC4r9c0A
C6lNX9v+iSfUXjlfP463NJgt/dzueNtJoP2armBbNfQ0Dc1kgF2s6mLX+iKvNnX+PWnyvalZ8Xb9
wxbmPJjdiPoqaVJBCjsaqAecwSReck5o2Cl5J4byRVbMXTl9l950Gdp/LkKpx/t8sKEi1wSvAG0D
WL2tsc7c+nvWfo48SYPLwvjnHcYN4sz4GZhfeT+gW+hmqLUCYNw4yVpG/P+slP83uINe+t+XoFop
fOAzydm3ErHnwNRHnS3r3/BaBNzKyCy7A+ISWjhlCvXSAwxNxLG1pwpkDAgLgkxZolkUMgi24Wxo
6yju0bEAHszBs/xmJ3UyfSUFLcIMrIVt0QM/umE1uLVAt7vxKa6JF0FJWWwkJ912MDH77ZSEnyCk
4gJZY2fBHXNRd7MBcdiSDn062nmwOU6hRTkVSNPAK0LbrdT+G2/z4MWGz28bemPmPtd+ne8158pD
2beebq2xTG6o3zHAUrwKzLZcxgdgeROYeqfyRzNK6OYUCEKtI8oN4GPou2VBsaexacBEQZlZZ705
eMKqd0mAh4c0nfwjULX+K+DtyW3n9+QRfc/xtoMCVQRDjWlb8KLcDJdyFOl4ExZ1Fx8BW6yOgbDR
kUkDC10f1/zB3cQ7uD0LwoYnwGFanfsyiHI6W8QjB1wkBlBY6bAFBoKEIzzC950zVjcWil07DV37
5x76PCFUhoMnaiU5Ql5rfEBaXbrXNSlPoMfhvpO5LpgLaKVK2xHgNKNJLVz0XOG22rwBUsQOuR7z
18ZjkE6om3LvCA4AlOky8EVQWvvRud64ZWOjnmsX0hNTKvuz7Nxz6w6A/QGqdtLQc9jJwQC91ZFm
q+op2RUZbe547tuP0BXzf7Cky+7hZwrzhUGOJ68q0eQjSQ83xknfcm0n+0n5Bo9C58cPnJ8Nabst
JI28PdDaIQSmgHFCuWADNooJHZ4+WKVFTzqxrL3Py19J17gnt6nIs+20L6IQHfp6Of0Zxxydey7r
4SsFBWkzAp2BDkuNNRyKxGUbQDjKP2hEq0016ekkakgdB1D3345T7z/kbj88l12ggbcv+S5Q2nwF
wFy+1rVs75LRS9DHmP4AbtCEwILk9+hPxhgAnd62fvvq1SpD1ZMOmBBZnjW0eO9S26v3MHlUIdPy
i+826R2vMcK2UOUpxhNPaH4CvFqUbrlRQyu2Cr5vb3E+jtHEMnKwkdqAgIOSCZFetvcm7oZSgXRV
eLI5KGrYD1pO5U2ToYxMuqn8aQGDc+KTHnBFTJsDw21/l9kkPgwsK+9r7B9vI0HzvGlc4BQDxvCR
ZR1vsKLVltfQ1ADX729zPN3nvd8/ANqOkrST8K2l7HFvO2V6hCp4sKkQUoB3BcwvgMA2zIGBlRp1
tWWNB3JLDETGu4dO62NRow/cQ5Nyq0SfbF3toQ+rbdLvapePwLx2EDYtkBAATQMkIBzeYAilCdwg
E8BFH5uAkQfR5MDUBFJFuummQ8la5wyz2d8xqwBPdfN4m7Cm3MbMy46eDYe0EP0+CP02vpIntzbD
HYeRTQlckM3fS5K5YUp9R4DhEgPFBuPG4KiVqL7ZxAfkP8f8PGhTAtbX9hTU1yoR9j3658Fd4fDk
m2dbX3QJo3rEDvh241mx2QGnw/dlPbU3pkaHv3LwEquc6lul4h4Q3hIovAoliAq8WVCFqDQPJsUq
TAvPbEmdBGcwWvod52mz5co1Iesq/w4+bN2djkmzF8iWblMAuM6d7ddfsKrzLzFM1V+xdsYnr49H
xFMIM4NaME4NsKmFccPJ8OkgGmo96bhQ7x4dyMYq0mFTxr26obpg1jYeg3ijOjb6EB6ZICurAuaH
Sa48BFLgfI72aPFQ6x57s6QpfWmKDDSnFBBaC/bl39qxoVsIpjRQ8eUxhINExtNdBmQltgJw5Juu
zOixUBzEj7QYN13XjEcOB5t709TdFsCS8i7zVHFE19RARIDbUxhQpzzqqXdCwnJyP1YFeyhTAAga
Y/o9djCWqcReUH4FGS4ydofxApAEkaaFSt8AXcATI6l6BX6t3TIizG2hsm5rZ7m9zzlsVSlMR2HG
C5Z6atBy5T0ytxTmDPcox8IduaHJzxYAu73s6/QOLnwYFcewbe7BcUJIH7qnnMTRyIjJw4zE0z5L
oIgqOMcdCNevAlhRaB49cN11T5VoimcC26GtrHKIqudS3KJWWr5UQsPfyCTqReTCE+GI1XOCdwNY
7SMle8WAlgfOcJs5xJzY5JBvzLe9Ywz6DgC8it/5VVqFgev0aP7q6TZIgeoPvWwEgxyOLgdUVerH
yk6SSBdGvrlope4KJvyDsYbgMEyBxr9eeKn25JzklLUvkgkcXUrGTwMQfj9S3WcHNxH+I+ua6VDo
Osc+IfB2gIcBKp21dwKiBliuXrY3faHKs4Pg/ZXZ1vhSdOqXLqgNWBC6l+0w1sVGO21w27da3znc
ar8PjgIssklA5e+TYQ/ljelmgO94iiHWDOY6Y43DXIBaigCOVbQTJWiaIdrn9daB2ch7I8b8Gaql
6XeYQIqtQVi4p0mXf+1aQC1jCvMCSgzFSJL2FcC0Lt5YHo+3vq1wsMR5c9NRGAP1xgDXOU023zgy
tU7FdLmMdVByfe6IO2yg15LDqkPRgwaHJFQJNXexkuo36dGHEW7gvwV/Mel6AMOTpNl70ubZTerm
/RPitrlB6GVoMMIlqCym6qZGiDsWFswr2ERAMJB1RyN/wKWryqHna7cgB+cVAY5mEPn7UFnunlSy
OMnSHo49xFPPtq3SrWbGsY9lzUBzgUpFlKcoeYdxMCYg7DVJiXAug5M7wRLTAvXuZ0b7C7o8rx4m
PjorFZ+lZGOWIrVO50wtb/1IZDSNxhyeWRTe6xuGnvxKvWohz57rRTdQyfTcxucR9mHkFlm/iXEu
NVLuAsu1Ntdzi4+rrXSuyekGoBTVQ0sA5GyAAO3ojSqtmyTv926ZngCDgyEoZSsZ2tIXzdInWrQB
guhF1bsDyRAAFD8REGQV9Sm2ym/XP2ghv5yrxiWN5H4G7/SosyYFDzr4p6nPqd7T/1FLYlnlZ1NO
olrWb9CfRQhRwbT93A+f5UWBRMM46GsI5nigsEyAr0e96svDp54+dzd17BJ+dTkcsJzG+iYm+nOg
wUpJYmkrzEoS3miLURWeHYHpDadmpzwpJe7gpP3JGZ3lcrBjkL43gpdYu7TbTFqP4OKOn2gNosw0
l3WqB9iMFyWuf7gKV3snt6vjRCdwVBt/WOneLyTV/mx8ygb4M1RrsMUsMLthNHgwowONVPNVBtWT
Ueb39Sle2l2zkOSXNp0q0FgiJFObutGbBGqNQw+dCkCMP/WKuS4RU8SH1fBgg5RSb7T9sy111PCd
4sXu+gsWdu9cechLCH40LNgjonBFavubVvifW6ZzzaFyHDIjy9o+J8WbhdOobR5bs9bgWZjjud5Q
ncUNGroJKNcuZAFig2MqtxoBkKeA8XIDVGOHis31MVp612Uf/lNAmcoCmJkORahkjKtz7QaHHgwV
rwHTqHcIC/s8aD53OszFhzi8JoOYT3YE5C3femUGvhr1QAACHi0cgZkAoH+UuO76ZCUKLiziuQYR
bk+Vw2Egg6MeFqKeZkMI+fG3Ke7AWqFipQ6/UMebSxGJmGRDWyVQok6eehjIjC28Ns17mZQh0H+7
pv9qDyslw6XZmu1+QPjGGnR7eGirP0x/6boH0IZHzFVmvV9fDwvxd64VBNmOxh9bqzwbUp8qp/4B
DY2t7L3P6ULSuWDQ5MdJTibXjowLxgmp6Vs/wq/g+o9fGJ65VJBbyTrjFIU6YHVZSH158Fl/gg3Z
rnP0q8XXZLQWBmkuF1RZkMhFNmBHdW9+A670nHX6ope89h0LgWsuGUQ1AMjeSO3Ia5g8lajZ3nUD
ChHXR2lhV8wdExtR2WB4o2V5UQgBDWpr5+9szHbSWhNMWxqf2e1DVdxyeUUg0sKDAy+DX3FepqFn
vJX78tL4zA5xzuocDplwIUfaGYFYeEh7dbo+OEtLaNZzaW1B7d7YuB8kDZYnBE/+gCy3NSn6Oiu3
hIVb8hxPjWQKZQRqAiSUHWih3O4egJIX52qY7sHU3DOWmJ0VJ/7nouDcM7HVAOH3SFSjygULZPzT
u/WWZN87lDGuj9nCdM9xvcqrrNGRaKxO0DAaUKJQ6rcrv19/+MJqncN4GbUcMBFpgJyiPkIf6RXl
lmJjDfU9KirO7vpLFhbU3AwRBosKcH/HjiRt7yxtXosEHL7rz14ancuH/XPCogrVBa2bBBGEoUEp
JU+jBQEmfwVJsbBe53Bc7gatCoYCzOLcgYZPA8FY2gXIVclJNuDL2Pmw1mxbmonZrg4g3Dz1LZzA
eH3kEFNxyh8ZzClQ/ltZqEsjNdvWiQD0K6ud/FyjccH9b1Tf5b5cmeKlXz/b2BV8zVGaAoKlSOMv
siICVt3JTTmgdMNTtRa5lz5hdkBDuAEEk0RP51xdPIBp9ignFxbaRq98xtJKnd3LSwDW2pIrOxpj
CYxm+8vKgxUQw8IIzXXWUJrrK9Wjl6Zd58Zh6n3KwD+FvA7aan+u74WF1TrXWZMZxPCkpg1caM2m
9dDZhMzAcyn85zaBWqOu8mll1y2M0xw8jjpzbnO/hAf0pNA5aNx3SquVHPJDmDPyvDnCt8lpIVkh
8XCILYGNC5ESIp1uN6X86Mvh1Izk4FvyS2qmb9Su7v2UfR25eOiM8+hl1WOX28/cJs/XB/VvXvBB
f3IOCyYNEbhYZ24khqA/ejCAR40+Hw8urITvgqpO7qdCXexrpTpbDpTVCsroiSSs/w5vIv7EBt3D
KY6Vzw5AnWFlFe3r6NTo0vcV7NqrSTrPTg1kS9dPeiPIqO4dOtAbZqtfzCFjJDxJ+5C7vLyH2ZV3
M1YgAAOXiJpZUhWPBjJhUGtQmOXG0EMBndk9RnAMrb6Pb2NkM5BoIfZtAW2wU44sJ4RFn723Tc+y
DeEAjFsMDR9YjpQRyn7F1wI0p21FjX1MtZ3vELjBy85xGqjCDmBoW8ZhgKL/zsT4DyJwgg1vERkN
V8md0Dx9i0fbP4I2K/djAsp85SAs52M33PXcXzN5WVqBl7//G/eV5opdLL48Wt4zpk6OE69cUhai
DJsHyoKD2uIBzsLBaHNucv/R0SvJzF8XrI8W0yxOjjXYvYXj1uc+cg7qRkBfpQ3dG/9YbpJddaT3
4hTfO1nY3CFVuy3v+5Xos/RNs8jJkakB6UCrs4JBiNqVYwk2X99AH5uKYGw+GRZm4TMtL3KcUHU5
EzP9cOT0XoCtvPLshXvdHMGMxhQ8wV2fRg1smm+gwwZ27uhMu07ycYfiNRiNrR9sk2LqXq7v/IUx
m0OZGdRmeBoAWmNrYb6NdZNK9OxMByrgsJYQLoTsOZp5IrVXBQGjQFhQ/3VqfHMP/7kysmmSbmLZ
eAdw3oqnz33Q5Wj6Z8+kcORIax9OoJr9FqrfpC7KyEG7vf70hQNujmdvYHbQAuzNIg+xDkKirXMo
suAizDe9j336yaoDnW38lmXoLYKtHnkjO/FLldQlMryoy6lLm+b6t1we9sE2pbMQgDTXqWQFO4K0
01GXZQ+8HFaulEvDRP87Cb7M+zgDvfvcZtVzYk1Hbo+Ra9RLCqvElZ+/tHJnux1WZ5mP7a7OHWRE
pxbio/GY/qAx+3J9eJaeP9/nTtHAAcjjUdVLSN5meoICS1BBdgb6tNdfsTADc6e/iXlgTsfIFPPE
FZupGn/WTrBS5V34+XPs/QBhSKhKchp5HLjfzsuKV1mjdTyCPrjy85decdnv/2y1OoHaaF+jV9Np
mUZDXzOUeMU+7qY1T9eFyDHH3o+xZQleEhJxlnyNL0o3adz9qlIAb6V5y7SzuT4RS19y+fs/X9Ji
m7UVa9pzzZ2HRkNjpmAqAhhpDQH2IZUU97054p4IIamfTB4EtAEx0oA3aYQPC6JgfFd5gBQZ2OHG
Q2TG4paSNfz9h8L9l9fO9rjxROZOtaARJuW+ZqP9qnVmRYAZlK8JrBrDziL8ty/0+NaiY1ITe83R
eGltz0IA+oR2JiirASTpt6n/VUMG7PpkLT15tvEpgBOxhd7zuUeZI8yy/AXShyvPXjiA/47jPwuB
gMhHg6xrzo1pINCX70Zx9lQftaTYkemZydfr37CwsOcOexNUgyHamAEo35YZAD7DS1pmJkz85o/K
y3voHK+s7IVIPDfaMzI2GialcTSAoC3Kt77oILSUb+p+7c6ysHfILAo4AeQppt7uzkYAkwjIYnHq
IcOwhZJs+7lWydxzDw+2GmbgVJxbeXdnlzBTEXpytpXKfl6fj6WPmAWANJkyQEF6gJgg0JC1NYQ0
3Q3UgldmYenxl6X8z7JikPrvFK/VWeUQtoEbqhp8IBDJ8XO/frbLfQ9wPF24Hlh2PUwYUJgAHvQL
rOizld+/sC3mJIt6GI0zZqBUQXbsUcXVCca/ejNWdFekYOUCZHWjKVmZ7aUlO9vfRSuCyq80Mrqx
dbaEwvGhoJA1qAbobwdsf33MFqLInG5hLJeWZeDJC+j+Fd4mN4InK+yqj2fbnrMqlCWDOEDZ/eyB
JLyRjj7Ti9JiKty1guDHP96eEyrKBIV2aHub82T1J5eN0Ke2V8Zl6cfPtnNsUshpT4jbUM4IubV1
QahxzK/rg/5x2IMq4H/3wQCBdUkUgcPuYPfbqojfUyaemICclByAXRdBuZLfLo3QbEMTqM9kOMhB
GSjKkwO9KOF3z9c/YmmELq/8ZzMDLgzEqkDqTAZokfu4OnthSg7XH740QrOtLFuZAHKLlH+E9qmd
fAsurYngOYAAHNQvV67nSy+Znc3wAqZ07FwWBanzAE2Pu7EVRQhvSKC1cdBBb3nNIe7jvQzM4H/H
qgH9xDZFHUe5P+xG2MpuSjcgG6O8PHRyvVJNW3rL7Krem5o0tsGGc+B0Y/NwvMipw7a2zD9n6GXP
WSIOssjKpT2LLHfw7xIL+oluG8SHNM/bA5/S/FOR3J5zRnoODbbARS+948E3t6xfpWXd+pm9EloX
dsWcLwJZEhgGoHkDk1FoHiqIJ7gr6cbSk2c7G944vqc6qzlDGhHSsM5gQ54yaVae/vea/L+5KvRA
/7uOYCPZDNqHcpZU6kHBX2rvBEWwgeGnPhV12SIxSKb6QTCgHXoCw9zATfg+6yBjEnZVm4PT3k4H
6Bnvrm/ThRU3J40AvMRZ4LTyXIoJTfqmh/LZGJQdDGx6di5pHq9cSJdeNIsHECihYLMB8QAoCtqs
kzv8lL7d7ZC8pxBMc6qVuPPxCW/P8Vi2LE3pQgXljCLTtrS7MNcAbfYi9K0zr4o7GDGsfNHSSpmF
BMfgwBxydNjhPmxBJX8s1sA6S2M1CwO8K0B3q/HkCaqHcPEKOYifQ/ycZWuYuIXQP4dA4gpUoFqd
1ljlAkZuDUmgCcltdgzQsVkJAQszMe/tBlUFVfkBCr3K/dVWUCeGpUcNKGnH4r2A3H2wZuf4Nwn8
YFPNu7pOzmoU8KfuXMUmO1hJVhySUU+/QcfZJZli50FDCq3ylHpkzEkfYi8YDiUN9DGuSH4Uhvbb
69tpYU3MUZ+mt7MxLeLmrPz8DGjNGa9f2akLw+lfzsB/TmubmhEGxJcrB3HfE02/9gSuAFrW7+hT
bVlfFmE5kc/d/OZgT3QfvDzAGokEHDRGq5Ibq4tvE0s9Xh+npY+ZhUGdtiwGhcGOOjQdIDpeq42v
up+tm3aHYggeKrAMspfr71rYTXObTAc2LkCLFzRqsxPUwHdwDvBzKJU13kpSsbSZZqEtg5Im6S7F
HQVgOx+aL+kwnm3Zu598/uyWE6CMDYtwCSsTWR0aGAekwxdrjD851bMwZmu3bUYRZ1BMpTAfutDF
BnnRPy+G/fUJWNoUs3CWJXGeNxmU9b3A3Dm5OFZCrgzNwtzOcZN1Z/e9K+C3Vgr3LEYRwobwpNJ3
uFlf/+1LL7gs4H92XRp0KDO6XQtXw+YoY5gx0KQ5JWP6tS+bz+i9BMSeIyhTTmFxnJj2HPvAAdpv
NgxfLj5ocfrDBGtaLwuzMEdSQrq9LIsaqzTPyZeJ9s9I3VduNRyD8UH8nbs0+qwrU+TQJIK66Vsm
rSeHoO+KM+UOu2CTKvvcdGDOEVOs9a4+1Aa6DNnlK/+Zl7iYek5YQiNrqk+TgG5KBmXpvt56znMG
UIwUBJ1euif1gBpCtjXJr+sLYmkYZ5t9LK0a9zKGYezog+mg1BGz7fVH/21YfDSOs40eJ61QAaix
kEtR2SGgQxfJttCwzKl1eVNASLEMTclzFYL3UsCdi+XNs63NdLI1YNVwKpXwJCsd294z1zHJZgok
Wty1rn+O9QCVfIilgCWbQ9P2oYTLAdRVxZDkBwVByU3VFdOn+pf23BAy66CMB7IZiWxZgSjWwZy9
gCtEka8hJxci7hyZWRFA6vSI44PISp87UzZvIFzIm9Sy0pWewMLGn4MzoZxlla2PeU4xNkFzRy/A
bOfR5Ct75m9v5IPJngM0B41ookdfR6NUMbiQGdvDPb17QPU+OzaVLbekivsvoPX4eWiEyjcgSjV7
Fyyko85dvu3hefVkQ1hzS0iHzj8rDBJGGBOlMq+OnloVPV0aitnNg3JX1YPQ7RkOHHdYUk8Qvzkn
E48MXdNbWdhVc5QnAbKh9LwcUNikPVauDwsNhN2VQ2Lp4bPLRmChBhdo5US1T29R07qzWHa8vmWX
Hn35+z9hiHNdlVAPhWFxCjcVOnjqzvdrbw25szTys2CTZ+hqiEmX8CCJI1HIA7Ptszfqo+HDyk1s
oYTizmIO1Xl5MXj4P87OpEdSXdvCvwgJbLDNFIg+++prgqoFY/rO4F//VtQoLycJ9FJ3cKVUHQjc
bNvba69Pw5LivuB7CkZc2b+Qyoeb/JZ52sp0XYoiOwMYHq44+8uUuO0ujt3uiaDAeleM3vi+w9hS
Gtm5TSPqMe0vhMTDEeUToCZ0jb+RhFv7gMUMoKkNG1yLjRdA2ICjCins8Snqxm4PorWnX3v/1SCa
0jw1FP68l1HMgLepOe4iOSjyIMei3sgsrXTzUhvZKurmKITvsS/lam/N1fzZg2ZpgLGtj7oKFL2n
QcOHsd74ppX3LfUFIIHkIGVAc1b1w8eck+9V5gMSYfzv4KQ9sWT8dbvt/pkBvhFGlwoD0xOazswi
Z+DcX1At1QRZVuehR2MdMC+eIsg0k4hmzUOCzFfAuHdQznzAAgXy5uBFxJrsA7giBkg0eMbBF3Vf
o6JkaDsKw+ARlc2kHPZ5q8BlwPUwrGeSIYKKodmlA0FW2WumsFMZ/WKh0HbnXTFXt79spQXdRWjx
eCUsPWfx2fUA2vEIkBx5e2/P/A/ueAiAEOLT7Ret7aXcRZSpkHwBd6QbL+1kJmhYUwUujPkMZMlL
MjCyY675Vmv/uSgo/LDIPUhVAF6lzo/b718b/osIhMJ+IIngDX9uwXHsYXCRu91OT1sXhysheunD
WpJyAqWS9pc4yV+obL/Lvnnn9YW7ONl4zHcpcRB1AHU60Lm+h0Ht1h5nJfYvJaiatTbgtnl/yXHq
K+HF7OPCc0YRM+uj2w2/sm1fKlA7Mvm2NyMsd6iZ35nMfC5s+tim9T6Fu4/0k0tSFU+FVW4kbde+
aBFFvbQRsnKz/gLqlRONjuEfBbwV9nq2vjmw7Njd/qyV8bRUpI5sQNGCZXWXIY80ycKs8ENSORuB
bWU4LQWmFTBFcmBJf2nEV4kqb7N1c7v24OvfX60CDQguMGKQWMEa+g3gyc9NXR9ut8hKKFlqJGtg
hhJvbK/LV7b3iPcw1P6jk2oSwDoni+JBb2yH1np4MZVhkij5TGqMqPa6QJYRS35L78U0+TtfsEhW
WJ0l6qFOhwuZDdJGOALFTyCyIFx/uN1U/9aNN9aTpeksUXky0SHuL9Zx3M9hfLB3aVjsADysI31v
Liwy4Z2+qx/6h/xYPpMv6jHZ5xuDa0Xm4ix1k2OSAj3pX98Ok6I8gLOP0juQ1Ko9E4FXB/z37c9c
mSNLtaQ1AxkqGN7j+g/NgG6Cdie6/eiVcbwUSQIFwcAas66bvTyqXAt8OPXORy82SpbHaTNm+NXG
AuIiGwMgqjdi09rFzFJECPuqoSAsj0+z47hHnaG4Pcg1cavAh2j5UqBu6L6SIO7AbaUNUYNq9gTB
4Cv43PG4g15h/CLtwXyCTIVsfO7KtCWL2aTL2hFWUo/nalRz0IM6WWbmoaHqc1fhBj4rvHgjQKwd
RsliXqlmiCFQa+NTBljPTsPt4wXwI0DPhAdTj1iVxXNCG/dr6eV/kerZd4aFw2yeKM4PRyeGWSka
YPwCO3w4cA89wEGS20BSFnEMbK4Tf7o9tlZWrH+itFcx0mnkCPce2Z9Fb/RDX2bpU6tTN+QqT+8A
jUlO1FUdAxRtyp5i191SU630xFJNpQd40HSzPZz7QsDmqRI7v5lhRJLjKoGOoRHD+y60/ynRX30g
WtNwHuNFOdzhlGlD5T5wSQLWfKPpVvHx2tdcW/fVS+Y85eDagy+teQUBA6znk1kA5zKVu4l6dtC7
6UYiaO1Ni+xpE/tFakAKO4/A+e2kKL6lRffS+/1LCyV7JI3Xb0TOtdzZ0kDZAdW5onGaXOIYtKUw
MU2X7rSXzX8BZkRN08yy9rdxUe+8A/NRPRWD6/yYp5Q/ogKlwWoFJhHqMu1shExEw40GxdLzY50U
48mM2Qh0YQJKkBCN+2tg3PwSJFFllCmsqKgZoRtFzSvBcymnq2ubDW7ttGfAiauHLp+9fZtZWx7A
a8vLUkQ3JAJ1+oo3537OwEIRwgwoAumhmbAEGMMhQKnWU6ZGeGXVxuf7jvbyCjUr27+3J/DKBmGp
g+0sr5xR+z6cTR7bH6pC0kjx1noQKBM6FgM8FW6/Z2V9WxpPy6x20hHH2TPxLOsjAwkvxMnMDXA3
Z23EopWuWgphaZowgIxJe4b+Mf3hFUqFuHiMv97+gLWn0/+doxNlBYYCSnrhusX2PSn9B5o07kaY
WeuGxcpSgMPsqzhuYIlSp2CDUvIBflfw6iCTCgo6jd/e9RVLSWXRQsuHLVtzponVonwJ9mxdQjYy
tCtNtBRTcg+SvXzsk4vQHP5jKuLWn9s/2/l3yH5jF2hfx9WrEJnUKdGZh2dfvlvBVy8ATS34zSMR
6tAL7u+j7zLYN8H918slut/jf4+n0/60v4+i+/uPjy8oDwpOL8Gvw+HP4eXP6c8Y/Ol3d0+H0yk4
nD6egtOfOxGEu0Me7B7O591u9+l4xP99O38Ij+fDwznEc6Locgzxb3bhOTxe7qP9/mv0fP1nYRh9
jaJj9PWYBlsVFKuB4drGr76Xw1+XThpxBxe//Xfp+e5zDF5XVAqUnQ1zyR4dWYudxXOY12XAfbY2
bT7ebu21flwMdToncSobm6NUkB9Y0oVqlhtDZG1Xt9R7ztp44NMwfpoTH3acVtDn1tEefyqGKgsw
dFzrRcvxqcExES8nXH6yPQbUahbd/raVOPQfn+3SuKOe+/Zsz7Z7mqzZ+Vo7FlwV01j9uv2KteZb
5CBsnLeKqeccVD4ZVOSzp7aC6D8jnf/OAkzP/x0VFtgaDWnd9uwyu4aNm/qufGQrYeVK5yywM8f5
M0xumhwtV1WRGmv74+DO+ccqluzvxPl44GXllKHMoDLExSkw8jAwdKLJMwAQKfAGSn3Uk0ufwUlU
d41ttT/a0SjcFxmQya8uYykJXA4uQugOBJ/oZzLQfqcPxhROWHHYGuayg+lHOmn5CFZpFXgGVkOA
JKIuAQMqPlSF5f/xKwNUbOZqLPGlo8ACS3p4rKYpfgUFJfQi/NI/zNT152AQIASHhriswwkghdyc
uxoX+tBK7iCtxr/IGBkeSQx8tTVTAzhZwh5w2zl+xPUajcC8jHGiKtqQVl7+tR11+cg6NobuJNId
GKOdDkbLTj4VcYYMBe0pAI0tDbOub++Yxbcki28PDHsp7cr8MQef027h6orLuMC3c3dngI8SG2vs
yvOX2l0pp5SkdXb1iWvlU5wlKpQlsOG3h/XbS5TtX7eUryISg3VaqtGBUAW/TOLFGBMK6+xm88aG
cSXraS8lvF7WOZkAZ+U0+c3DoC2QwfNTV/nQQPghcsWhVYEtXVHQROCySxRqs4p4I42x1nTL5QVC
CNg9IcmGzEwQt49d8vl2q7294Qao9X9bbbYd7Rakbs+qtrpDRv35WGWseeS8Jw8j8JjnPvb83e2X
rXXRInAXFFejfaWKcw1uyGWusv6+SoDetROGy/hmbN+nVrOXCeq0pdTr0rG5QHL9py4qUOOJClDZ
sDGSVz5kefbnExw2MyRzUdnHdlUBYDfL5YPT8gfWN/X+fa212HPBPpRPODjwUw1F6fgTSMygGx6q
n7efvlKXZS8FypNUY9WzRp09f7DdIIasBzj7Ji3cwGRYgUJg4GFoOjHaOwEM1j0aZDIhTUD6AWRv
qTblSmtjcLEgJb0eadmx/JyNotqj6l3+nIaROiFlU7tLQCa9GKfXh9sf/vYKay8FzZ4Rde9zxAm7
FGfW13d2Sp8t7m0cyFb8DeylkHmclW3KuudXd+kZCwKpNXQV6dR+wZ5puvMSCdoUI/2LU0xAzooJ
bppJ4c4n+FeDx6eBxouKcrIicB7p58lFaVFSAr9+++tXRu5/dNDXlTYt3frsxw0/mjh2zsD7mfsa
1qVArHZ+vBGOVzp1aZWfTHmSU+bl5wlGswCExzhEWpOCUTjjKnJSbBNrDSvo25+1Eh+XKunJHgtP
5qw9l7OCSNOpusPAK74Rfd8aMleW13+CpME3aBc0TC9Jg6LLPsWT/jXn+Z///6+/Pn8RF+Xs5C4c
4nOEE3IA6+AJAPeNNOVbDXN99CKIOCLJrSGdknMxCXWPPYw5+ICmbgT0tYZZZAFbAV6A6wGHaKfJ
3jUfsZvZX2vU3tcsi7jQ9lyNmS5hHqy+23Biju3ufU9elh+7Fmzx2YQntwrgAQmuwmYi4a0JhgZf
Vh/XGUvKzm+SM8cFrM/7MIuTPTDDT+WWZd5Koy8TV8lYSZNNQCQKGIp45NM4mMBSaqNp3pq3199/
/a5X2yji8K5OhhEg7xppqrDRttJB4mXkTstevfSzQXOJ1B43Mn4rA3SZeClj1EU58ZieZz6N9yYZ
IbRVztYautZWi5lbdzU4xRkYeI3l4DKEyaeWWkXIqy3Q8trPX0xdokqRy4bKc5nIO7cpD0hfbChJ
13piMXUnR0JlAKbhWUP04pXuHukFFKR5UcedHXkn0XSZIeccZ1gkcyWMNwz50My5B1K6NPbp9hxe
mw6LOSwks3KPGAkdgPOXGeeQx6oNpIuqrsRr3yPmwaBdZkGN6iYASmd5RrU/qsW+CP739s+/HlyX
B9rrgxf56MTJqgLu1/JcaFS8Kfub6EqcY6uL1+agVpg/BfZnUj3ffttKjy+zXyDA2g286RGsM/oZ
NgYdaBwJNIr6vhXIfhvfbDmXrnTLMhVmUdQcjiMajE9f0k6dOf1IdAzX6a2z3rWB3mq464R8FUYS
m4wDzYiEfezwm9fDHRR1gTd6XkDTkgT51B8tn29dg65M8yX1LeOZcjIG/EWZDfdeX2oU8bB73UC1
f7tn1l6wmOapg1yqowFu9uO9nGfoeV7mcesqYu3hi4k+GD81EiT101R+m9sB5dFPvtxqmpUA9Z+E
Uq9qRQb8ciXth0ENp3zoNpLCa328mNv1DKSJ1o11cjKIAqhP07OrpjR0ORQhc9p79zyt5DO8H7bK
vd8etnyZXyo9xcZKSOuE2hYZNT38NwWHxIVk0xS13ZhtLEpv9wgm/v+OXtSQzz3LfFCI03QOnInI
h3JiZl8Vqtx4xdv9wpfpCijQ4A/G/BS0Ew2YQ94nIe6N3xV1+TJVMbpKcYtXEumP5uOcl2OUdOLY
X12VelpuRKu1L7g23qspjmpp3mfZnML3sQy60Qu9TUnA2yOLL7MSpvTjKXWZPANuGZkS4bfQIVA0
e1HP90rYn4DjecfJAb3gL2Z26/uxG1Ms4DT1QjWUv1k6byweaw20mNdZq50qHlx5TpX11Pp1xHD5
czserU2ExcYbQvNhJPMkz/ABPLH0z1SyfSLmgM1bxjBvr0XcX0zugXbUrQl2H5SCmKIeHYegNPeD
JD/hHRDd/oqVBloexUeOxbW20faNB8fs+kf23gG0PISLKe5kFscISITd5a0pQYOevtkd/+EK+WSY
dVFe8XL7K1aCxX+O1AJ6cV8hwrrxbjYebpYes37aGJ7/Dmr/XUj58hxdCTcbjZnoWeeznYd27Iqg
8uzuUqaO9Tur2AASjpzu4hnmFL1deMiKU33Vms7fO1FrlJ076pILENJ0J+yHvjBONEjnC7Lrwz6t
4Fik2q7aE7uxHsBjVbvbrbIyQpcncilM4nmcxSf0sn2ZTF0++yxN/ugBruV5M9KNUPf2Dg2wrv+N
QrMPHf3ggrPdOvk3WYg8HAl9tuf2ySbZD1WYpwqJ22uAfUcGBQFjCbTTOXa01RUt5zHkTzjG7ffM
epB5ujEp1obTImq4UqXC9nh84jT7XuT0d9dMFz12H273y9rjF5Ej78Z5hs4lBoxxOjI56NCk5ZmL
8vPt56+EbrGIG0o7kjmQPpx4Vh68GVix1O5/csc9y6oGD6oeDybeaquVALKsSi7qKoEbpbZO0rJx
uelbH8Dt2ko/rLTUsjTXVXC16505PhnyeZqSIHdQGWVvBI21X34Nu68WTz8zym+gOj2ZsrWRBezH
7JHOjtzf7oW1336dla8e3xInh+2USc+ERbSY9k7thBljG7m9lbm9pK/0btLh1gkrf92cRijeu6KC
kT4OqZiGt3//m9lpzLJlDa4zuC1LHHxArrJq704NeUmytHloZqRUqErgcFpArpvbXEJOVssP8ISZ
ce9WbxFy1lpwsS9gpk78uausU1cSmMddpYRQ0Pk5j5zGmY+3P3PtJYu5XuWu3Y0E1qa+h/5R+a7I
s7Ds5o1WXBtki7nOB5X3TUXiUw1eIcthpEisd565OV9MdDkSUNYGC/rH+QQyBXhLW17ZKz97WaNr
elrXznXp6BkIRbEfI+FUsS0k87882Rsr6n/IJhbHca5W9Ny4Q/cUl4oey6619+1IrUewkLKHanKt
sAcUK/IF8rxNyv7gksRLI0QbEU4ExgF2UZGT4Bm/KHD7coyMlG0sMCuDYlnaZolSF4aU8alMXrz8
I3HunK2Ju/bo699fhYXcHU3h2nV8IqCbZSGzULWVeDkqhzMu/R+3B/VK93nXv796SePrsuAJksLa
1dBb+yb9JUzqfLr99JXY4y3mZd8BfVrC0v40F6BVNlbxWOcj9Dbx8McHce72S1Y+YVlfjeKwNE8I
RiAj8k4lelfLemNOrnTBsqq6r92+QWyLUYH7UHr1zm5mDLWtyrCV1lkWVgurtmKusfpOkwh5bnDx
6cPO2eyK4fPtpln7/Yve7W0bm5/u+vurah9XMotwBf7RUm0S3H7BygZiyZ3JbCSI4AUlzzmvVRfZ
zMmeLdFmsNm0mq/JPEDHAczO8NlIunWPsdJsy5rGXgjAVJhrwWbautStfC51e4Df7E9iO39uf9ZK
uy3NTUhGCLMhNT4VjQU+hv3bIvbz3MNC5/bzV4bs0tJE1EUy8ZTXZ6trRVSXzslOyy1Ly5VN9rIe
0x+KoUpLrzwXMUfJJxJK31kx+LsOrMNIEheSlgb4iry04cuRZuXWcF4bC4v1sZDxlCsXJ+hiuBuL
PSMQQynkv3/BRz3s8q0FZ6VvluXnVYPEyJQgSc0bHZiURl4DG3VnKwX3pqgMm5ll9fkEv/t6mOj1
jNICGjMNJwH/gwqHEp5H4JEl0UzgrxsD8PNC28TBrs0bIt9p/cjVqrmrCiYeRY+99O2xsjbcr938
KkIrBfXQAJODMxvG7uBSX3zqXZPxoPRm3I5MCuCf229aySIsa9ZT0OKGwkZqk4NSq9QfiRptRiUy
wXeZaKLbL1npviVRCNIES6ihwjanyqJWlAGu+IOq/Hr76SsTa1ko3ICBRvo0Ls4Uaoz7Pk69qPW6
fH/76Wsza3EOkBVkRdIi5dlN67IKuHKqF4uhvIYa6+ra3/7SpmwiEpP6C+nmZONaeKVf3OvIeDUC
+haSjyzv2Jm7cAoEcrg/oFKmfQF3mh1YrZFYgsrtfcNtWUrsjCCTNcxhZ+yZzg3cCNTQBHaj7lK2
sY9e66Pr3199TlbHFui22XxpLVPeD1rqQPYm3biIW5kuSzURLDiJ4gDJX1RxsPl80PEflKuFXrxV
ubv28xdhDrYdqmJgD1+Ktt4PMd/rmH24Pb7WHr04AnTIvbdlDmewTtvPKHV/ylCotLHkrLXL4gSA
5PUkXN/Bz9afJGK+zQ96QBp7yzllZV4vC1odEI2nKuflZULVB4SRMbfC0fr9roZZ1rIKqoBZbS1+
biV9BrL2kYlhY06vtPkSn4IG1ooUhJwnq8gCv/EbuAzxjcn0pvIai8myWrWulQ9rDdSvT/mg71Uu
6zBJyfekxn4JqkPRXaDBHe6G1FJBDnTyAY6dWz4tKz2+rGVV1WwDPQy77GlmU+BR/5ufpTtmpr2w
+y3L3bWXXJv11WSGhDfuhx6INeoVP0FQ/tKBUOzDTYn2/Zf3dT7931cwh7TSXCGR8JkYgsRRBy/T
75txdDGZfdXqUbO6uSC8tofJpDoSOX8P5una+4v5zEQ/ebgdts+D4g92KqAyts72yA+3G2Ztyi2m
NApZW6/we3kpEjdE5RwUzuouy8b3xelltar2AP6xc2c6+5X1rWqwrtXp39u/fGUhXRaoKo+BhJR6
GnfnKQs5S/4aVHgF+dy8iMSbUM0Dq91CW5GVWhtXeCu702XhalyaSSBqAyHhsJChdrDvnpKTGXho
zEHkW+Xp/04+byQsyHWivJoQ85X1OqOaEMcG3rJdXIEdPsa+CuvY6Edk1VFnUuFSvRtpDzs5v8HR
BeeXZKqLo3EmcZfrYfpo8nII+EiLy8gMR8eK/DjG5fSjNraBzttyTt0wMvgR25PaOWDonX2pZBHQ
ok0+J9xLQ2jU7eN0hSli1IFC6jJr11OHRSCC85Nbpv1RxtI71BzQSK/8BaTTtPdykTzRPrd/OWP+
gjrL2god1/h7aun665AO8gghex3ajT9XgWktb46cNkOxn1N2R+a6dF/p3BxqYcOXcXDmOwpOdpTU
pIuywmr3dVoMz8nUm6dyaF2GqiHH2tFe9/eWXdP7GFcmu9tjbGV22IuwQdJW1JxLfW66P23+lduP
KC/YiOtrz16EjTgeRMJcXV7AJoGYq5MSGz44eIHjPDZyY8SuTZLry1+NpKrg6dwIzD97oHsUVcgg
9qcvZLK9oJTxj9yDl0Zh5h0bzRb/YSWaL7WTEpkfCq7bcKmseAw00TIUDhyeq7z04Jm/RXX6ZzT5
1iRZ9A3487lPZJ9eChRkXhrH9T1U+Rpyx3SS7D2jWZT1IA4MgysUSldVsgMNjuxnSsawF/X0CWWu
DAsCnL8b3+gnPVrsiwMRbhXqRqTfaSyGJ9NN4PpKNyY/sCOXH2Zoae0o8aw6mqWiOHWIPqrT1Ina
vCyfyqp3dqoC8w+HLNxCyaZPvjQpaBd+T7t9B/xBAH9ldrKZ70TKNBVO04O1l6p2PyvG1O+RVuVO
MI2w4kLrYEUohyse8r4XT2lpuojGmd7lTqaPY9WYfabcOsphnogidMffFyYnUc6t8T4bUxdp9LzZ
l9P0rYMmJHRz4t9zLqazGER6ANvHPcE4vIwKJPDghFtNjwM8LwOOsopwzk0GMBodP8DVSMKZT+cR
OvaXTuJqP/jyfUIbvpSrVFVuFBPldIabZJQld343hH62deG8MhiX1vd92U6+I7LmQnihHpqUCoAV
1H5yankRaTluHBje3gCypUxFUjXltZtUF8f/5ad7nHTfteNmS11KXmUjyQqQf6YBvhwV5tMkAjrB
+1S/T4zElrqUrolFX2ugxOx0CvKuP6dtEWi9ZSGzEuaWeuRcYPyi/AwRyPe++nJ+Hj36ZUzaLeew
lR5e+hI0kCQpUBLTCyvbCEUawIZNWFTg5qyd3e1VYC2ILvZIohpokid8uNTY2klYLt371P3rKvG5
mcv7qm1JkDlpEzm5JBuvfHtA8aVeubvikmKSywvxugcj1POcV9Htr1l79HVz82pJmCYVl4nq9YUx
DQrh84DdxPuevEhtzF6skLcq5EX7+plNPm6CmX6fgpsvZcqplTlT3cGFzpsv2B6g1GrLNnllhC4F
yb2dEjgokvSCMqhnJeXRa5M7q6ueb7fK2uOv/fCqvW3bVWnTYICisP27pnk0NLC55pX7zvz5EnzU
WykBU9gfL7BrAZ2yAElNDMFs+XcS1YSTBC9j6v2tflj7nMW2xZ570nUZ/B+IV38xSYJlnhyblLzv
wLBUJxPL7uxkbNOLpZ1hXwwtRFR1073vHvvfEftVX1gOrsWTwkNfFN9caYV0RjG78aNUfX5XZy91
ybKGoKwF3+hStb+c1N1Z9r036Y2gQN80YcFhcKlOTlXVe2CWxGfbtQrsAFC9c1TeALrklLL2YRK0
+ZvDBNw+aYN8bwBDfe8cT03bwi7Qtp6pnqevXmUX/NQnbv0Bjujy6zwI/V1Xrn0RsJX/VLoZ+5o1
SRGVPYpkQ5hNlZBEQpR3YLQld4npp6cSOqSnqfHrc2pT9rnGArjvFMW+H1rpfYecaTiOHfuZOJ34
JhIY1A+l9PMQBwX+Mtk2/KuKIQbnD6aGMnCLqnqY0j6LiJNlR9migM9PU2vvekRdpCOzb9CUo+o6
SdsdoyCBB9ncjXcoLM6PcVXFSNTF81E7WCxx5GvSu2zS/gsMw1DV4PP6MHea7PzOtf6qESYwgYaN
xq9sJs1jKnIrCVpU8h8m7nWHmRXlqTV2t8t1w39Oxo8f81p4+9obhAxSkDAuI6xr4UyhQYCoNMqP
uSzgkAJ3yeKZC6vZxypOPoFWXqCOApr3RxNLumN24/0t/Ar3DLp0n6fJx+ezMvUDjiNrxFrV7x1P
Ved5rGAfCR+bX5B6dR+ccYih7gIp47s7E7prOs3mu3xwRHlnx037JGr54Llxi5sDWJiJiVV3JHdZ
gHxBiytuN4uKvqF7zqziHn8rI7B13ZABArUTvWOFWZLkYdOQPhS48LmDUgyV26bmZch4y8Op7cxO
DU73mTLb+9Rng3c0bTpH5QiwiWwHuCTS2JbIBIJLCJGrDlvPQU+miQggtGSn2aIe6BtQm6dAAMKG
OTN3VVPHH109x8e6bsxZYDIe226aUQ3H5AGl0DQSWY0q27F2fnreBHZqItyw9S3/g2lmfw+z6umx
Sin5CR2K+OUbqT/zCsPDAqL2l8UTO5yRRZxDHAREWBsy/0b1ehhbXR/6xCvNrpGufzeCSOxN/Ymk
Braa2v9QzGWgjfjO60SGsD4ud62CVKNl3sXLmxeSuOW+rmi161g9wk4a7G06yG7Hi8z50eP4tkuL
fPykeSPuRztBowIzfpwGwc9ZA/puU4x8x2UDZYZX6WPKhxZ0mKHooHgY1SFXJr8HYYHuY1QB7JM4
qT9mPn6zzLMSyi3a2WFrQSEw447pQVqoYvIbVz2WTo1jMqvpIxUwm8LhWAcF861xj5JeO3ILi/8e
kJGHMXwHA8wihX944876TOrZfE5GdJMNacqTB9TH0RllfMlwmRxabswfjMP5i2tQYdfRyj62TMXI
b0ropKXu/Ch2/OHoSX/YzwbU1rJFC9Z2nUemHvOI8a7DMLDZXtUFdE8+gxwhrDvI3YWo2p0p4Lx4
hnjQpYeaJiTyFVEAzuA/TTuYD1kCg1qqMg5RgJrvbUnJgU89fOOgfAWQlI4/JM8qFZXU5N+7JCsu
TJXVC+Cb3aGxq/QLm/36J6Z1Ffpt0oS+28HlZU54g0QCaqDZHk7KoBrNoEKHtuVWj3mTS1RyOVOc
BJVGtjur0TZhN0jbhMwpeREWjSqfR+je8h3zFDhqPmFOBL3V9Dn3xuJ+hPO4F7TUnl9E17FDlpXW
B/gFEOjhiG17kGY5QNJ4ntt9y9M2/m5N+XSOa3gShYo25lG3qUBdlDP7T5ga4Pu4cEVEpHHz7IT7
RHH0zIA7j6meWxibg/qCQzaKLR60RnxCuZjhx5wXcnisbTMEZdwpZ9dZpfyRXnXnjREUe31jjQ6K
Z8a6igAXLUocixxSh0PD5+e5HCGwKyeeX2ECsvz7vvVxsUWkA+52u6aaYPdEH+NEYp9Sym8Ty+uN
Pej1QW9kBZZ1LoWoY9n5eXMxQ3vnt7AK8YfvVlx8cLDzwrzdqppb2UUv7V9gczJ0vYvEyjTKZ7fn
+0S1W9csK2nGZXELcg92kwmkGTMmxb7J6N1owbmjZSxF+qY7WcZ7dGP9Ln0KW5YOOD1yNdUEYF+j
PkBAvSPWY+5tXXS9fTpj/nUX+WrDBbUxvfrkVRcbnmh/BbZ3594lDdDpPeowB2vLwvXtXSlMVf/3
PUk2wNigyHEAT6DZhIvYoL4PxfjxPaOWLUsGmHCKJElMCdqRt2t0p/dO2/LAEPiB3X7DimKA+Ytt
dc/Hse4VqE9yGuNzStoCCea0/qx9YwcS8edOd+Vl7pGTgeXKXZnT5Fibsd8VSiePCo4oD+Ugt86I
a922uHRAN6HcINHFJW2sx4ZjtXMMwFKi/2R51tPtTybeWqctztVW2zWwJHBAIMUC+GEeNL/XfRO3
Ya+RrDPFqEfcGiOhluZDO4cQgfnfmikmH6jivhfY3jj86FnFykCxuXxoS5zhEtEVL26KU1fkqJn+
KHwhCkx8JM6Dtm5dAKxmXoWizgyE8h2AjjHBgZW64lPO5iEOXb/0Tontdl9qwAH7CDr62oXSuKjj
YNK9jc2E53c75GQGWD7RuHz6P/a+rSlupNn2r0zMu7xVF0lVO/b3PUh9b5oGAwb7RYFtrLtK99uv
P0uM5xsQdOvYTydO7JgZe6BBJZWyKrMyc61Va6S7NogMHB+4UM2mMfEWYdl1D9DBFPpSKxJxD+6k
fpk1prvUWafZBJXIRxB3iS9kQOvrWsvj4pNgQvUOsar+JlNGtejB9Ye0Ioik0ya0NmUW8EPTxOk+
Sr3sWMdordC6JDccSuuwW4R1BeIOlJ9yOy2oxK0rfRSkrQvt3tcHLbSzVKvWpaFiJ+Ae+HiUGfsR
iG5S91rXDBdTblZ3JOnJrZaL1tZphiOECK8qK+MbqtfSiZWg3xn4crxVngbtygLK9qbjOnjwQr3Y
gAkbkVMw7FpwOBySWPg2QWlvhwSp3IIZErkM4N5sgYOYrVdZswpy0SH3PVh0MdRhclWAynqhBDpT
XC3Q1gmkDGwRGdqhMop8Ueit+hw1g78a+qA49izxV7VF0lVUao9R7quVbzLXsP0GmlXQGc7B+mPR
0pHoGARLp/RCGyBwdqUNWMt1wLKHiBQCDbgksK4IlAEBMSs6cawLCjGSzNe8y95vqeUokmHiEMRB
QabKLymienQidulF6ecpeI44NminKVXsgxcGysODltCt4XrY36JeWt53FZTGrqToMAeqKUc2PLRq
7uQydR/6NtRs6KlxhwueOxpAH9B6kASnFOnpl3rHJcZv+w0YxqtbWsp2E/nUWlIQce4KqcieDj1f
VUlU7v1AxTc6iAxXYMsLtrAq7mhSlRuf5bHjuzw8Wm3nOWbXgMgr7WsbJF0ZKMoz68A5petMaZXT
Bxo/dqZw01WPn95X1BscChXRQ5sxxDFpxzdmqxdOI6PwAf3gxEHwlC2rLvVtEN+z6xTvFwBaesxb
mKld9SUQmrGemZDLC8oLv3OjZWEW/FuSNfyQ6LUO1g/k0qKyMD8zwwg3faHCkbKC9LYouuqSlr52
KXswJa0sNwm+hj6aDyLEnp80q/3BVRutMyhaO2bRWA7lLVmlbpcdgqruPvVCxkdFcARxvHZQNxqU
KVDwgvwgeByRtt8YrmgA6EBznp0xJYxlKUS2UYJUq7hn1ULvc+zEceze1aHbgDQnpi2KbxrBRiJJ
9p1IsH86meTRBpSQOVvUOKndqlShzBKC+Sa3uQzVLSLPoYA+eQPEQkuq5iLWh/7Bkzq+lpwTB2KM
waWWGPg6Bp8WBFVpiDCxcdsepFalTLE1ejHKF9D1Il/Pb8MntvopokIYEcgwQ5S4tPE2UbFhLiTB
W+jjqJkA49QIk4RjMMAeXQgW7fKhMnDIzHWHJs2ukd2d8Lq5OsL7AZk5hZahilOURY7AL07aj0Y1
QMag+nh+ip5LV2+DSnMKLvPjRhpVjfS+eV1cBJvSNp1VaW/Bi/0Z2KZ8wa6HnbXT1unyxt9tRl7W
+26mb+vUY00C5jRHO49qzHRvVlBNBw6Sz0WwJ7zvFGfWh0UJvAgKL32l3/iVe9347BAn5o/zk/Z+
EGtO4WBY13RMymR7iJivzTp2XEI+hlm1LGJmJ0X7Wepz3ISn5mj8/osgEy5IIoTFHAFKXy76YvAW
WszF6vyDvH+iMKfwr96luiVdPQP+Lt4Rwha6ZNcV7deD+ponczX/U9M1if9ikNMRiJ61aM3j24wn
qY08231BIWUfth8jll55cTmniXbq1U/CuwiHPbj2wd8LOM3PEPWl916h4kVewrWen7VTzzOJ7dLW
9CU63dM99q6PQuqHSpP3Ka3WSREBYZrfmN4cd/2p/WWyRMD6lWSBF/c7iRNYbyFAy7xlV38Lijky
tlMjjN9/YWCkNAadt263Q6f1rvOSjd/Fm1ILP5I4XZyfrxNWNkVYET2WrGmNcJ9F4Aal8YK2Ox8V
7YFloNP8dH6Q55LGOxvZFGQVkkRjeRLo++KBPeSXw220a0PUq+36oXssjzv5GQGy/uX8aO+XzUxr
UqAvJOggCqg27MthZFWUhUo1G2q5YtVHXrojkZcv2xCdonYcNhr467WgmGl7OLEjWJPVlIUhha/N
LUQQ6S4w2caIwm/nn+rE2nlmwnxpCx6DHK1szV3gPzA5LtN7xF/27118smqQkGZtXg/mjqb9bdCn
T31NItvLf48cypwCrYqmcQvaRNau5Fa1JoKZmzZnaqYKfsKGpzirlkHOVfPRSxZZZrYGgiO68g0N
SSk1ZPsakPunJLDmEj0nrGuK2EkRGNWoCJo7M3GhqP6tVyWOST3UNnyHBaXdabnTQFPu/Is5YVBT
EI9ndr5QLQpHAVrpbWSq/c8UTH2P569+Yn+ZgniUTKrQD3m38/n3ngxg1q7GzKMt1Ryq/NT9j99/
YbVRIFqZpR1OPSL6kXD2yLs5ebBTL2KyzMFJhVylnqN8mocOH+ge+fDrWg4o3kS36GhZWI1rt2KO
Ou3UXE2WdmWJHCcvvdvV6FiyYrB2o1wioYQBIPLq/Os4NVkT99j24NVG8N7vTN1EhB8ECxSb5tRh
TtTwzCk2pBcJqw0PyuEN5/XSHXrDKZuiXOR+xy8hblcuyhyqU24Xpl9ARKtHC4FTCrONUvMvU1CQ
bpK0MWKcn7zivupcvnVdle7LsAwfaqNNv2ux+D2MkfmcuXlhNqbWCt0qSbwfpB6g4ahbarGsZqb5
xHYxhQ3qyHP6DdXS/QhM91DJAA+vXfi+0ymyVdkc4OJEJDLFDza+64aglK8hwEdWppGukVp1utq7
FH6443rzSTfARfpbljOFlRlpVOnI6oT70njI2b4HwOP8hU94nSmYLGvAMNtbY5K2Cbepyu86KjeN
8L+fv/wJi59iyQadmF3YBagVBxwtcOKW6uWP85c+0b5uTqFkwrBKkfSm2NGxbuWhH9QBUUS8TLWg
3CC3E2wA5qjtLkF+k6e9u8yizticH/zEZjGV6NRZIpqiw4UTUDnZqQ+dDPR/X4Wk1+0kHGYCnVMW
Nn7/xSopiGqKwEiyvULuIe0U6ImaLVjEljH6Y1OR7IJupn/hlBlMQl1UNlwSDDiIDo0BxbqPOR9W
sX9zfrJOXXycxBePIWo2JCwUWI9RVDtuDmY1gPI/9sMcLO79Afg0KguHmIPfMW/2vlhjPwFGAumy
6Pb83b9vwnwal8kalfzIqJp9UIY2Sy+jZObC79sQn8LeISaTJX6u4vH8B79cVJ53VRau/kMNxL8G
H2a8/q0nmAZnAbQpeVZBEDHTryLlLRKfOb935YmBosRWdlVTVXuhb1JW2WhQndmX3t/D+TQKA613
z1sJCTovuuGZvtWyG69B20MEtVmUT8/f/gm7mQZfBhoNjM6FtmaFqrb2rH9Z2A2ZY0F/f/nyqVB0
ZQyWUjrk//xa2pQeSHirhQBDJDWCydBW4Vwz56nJmkRKLWEc/fRlta8rcPu529zjCwipOAPa4EM+
U1Y59TT09SquMo+6qLOBY1t4ZJtkfbBpG0+udK1Ruzxm1T2q4sJJfOkvz7+eUyNOwqWwaUBnn0CW
ri3Ci4KI25oFF54BwG7kIflrEtAbmnOVqRPLfBo9Kd43Mguwh2h5huZy0474TKbtxNuZ+gr0jvTM
1bD8jFSvDzqpC8etVAM6V1SkGl+PVojDtN9yGXwKk4UqTNDUVl7twXrhOQNo/u3CbYKdsJB5JamJ
jgKjCh9Il84Z34ltbIqZjSwobfGQgMgC6lyXNO6TKy8rh1WTetTOocD2e9YwdfdaXuSW1vnN3hSL
3K7b5QCsyTI4RvnMACcsYArPhchCmzUQLNjDtu2a5DYJv5835BMWwMfvv3CA0DBBT1cD2xJtsg09
YxsE+SagOVrlM5IvcreeGejEhjYF43pchBp1U2jrQWnXqK7Q/rKgxvr8U5woJYPa6fVjFHqC16mM
eo/uoQ79LqTbMHDnXEQgJd6Gg5baRoXXHYkEIradNK/yCJUzjSHplJekXaoGdV6LqTkugRPUPnyq
U2sZ0ErgaFzYu6Lo7cgN1nXeLWMP7w/kTZ8zLb/VkmRFUHhBzlBiWUPW7PxknJrpyZZLKe15wLCo
Id3l6OwKqA+Rbs9f+5QhTnZa5vsdiMFg6aX6KoJHFvxWkIe6z+v3h/bANuTMrfcMen6mugPlkUNa
d2ZGTt31JMWE1kywpDI0szdFuNS1blOg9np+Qt5lwgeH4xS/S82sL6kl6v2gAMBD4h/YfxDq7lkO
PV2U67PVEGTlUiraP1aRxuEcAH5aotUg3PY8bB0aJNLWZVYvoyqh6wDSAF/P39uJ7Y9NDIFAtiz1
+lHgNAEvgaVvjDhySLzhOvk9c5jCQEv0dQ1Fp2FRx7uiXZjRzAs7QQjIpwhQXvVEhhUuXDvlMttG
H719c0sW6SJe+avGNhftSm3lrrzlF2JfrFNnLsX2rmLe+D4ntpLQInbRqIrI6IIdxbraog121R5i
3wb/3SHbl6tk6121F+E+XdI9mE2X8lbNpHDJM0b0bbKaT7GjkTCH2G/8eO/5YDh0OhdV89yo7zor
9CAVQRBp+EAOXdEud0toucu0AzTGSA99U5LPmqcZwjEb8GaLJuUXqS4D9GIgkIRyT5CMajomjy4b
jSZgWsySwDah0mO3ORcQsHJTaTfWEDilHmY4mw7suouTZhFzf1hoeu2iobVB0dpFQyQjHNwrudEd
vYQ2nxSqUT8kcb1DBm2QBzlivAxweazMNigWFpeWbUivudSUF69CtF7ajSDWrV55jQPNjcBOxgNr
XKEE1BldvEp0vVsGQ6s2UH3s7lQDJsUQfb3LAA1O34yaCs/uoUR0CPvMXFlF1B8yldCl4IX3rUDj
AbQYWpDFgIcEuk9RnqWXGWqjNzjrabodGUx7dLXCuqA5ugE9IwE3SSVoaVtD7X8HTai00Tyg3TEI
t1xGJjoztNbwnDpzvxqJRe6ZT6Hk4vrDFagsBGClaLQZmJXbHWlCUJzEfYuuW5Kg76tqFoPKqguN
D+gWIGasrYXelB97/fnUz6tjYrbtvWcMqb/u/YY9IMiD+o1OYdNalOyL3Ec6USFD2jV9el+khbtS
KqguBY/NvYXmWQd7stzGncfQnJCifaUEp9+yj2oLRccg6B2KtkjX7k1WL/qUJqadFR5+rLLyZgnh
WHYhNEZusgzylzawynLHyvzea7F9YF/y+mRvoDUP3OYtunPP70wnNuQpL4GvF5yAxkfuuvCui4tl
6HszkdIJ5zelJQDfJ0C8Wi534LYLbY4EuYosyMr8HgkHnxITlJUedCn6GPZ90KYoHRsPUVUGM10D
J1jb+JR6IIy8sqcVjhUQUOULgEm9xyGo3KWbQ8LGTcBx6LngO+pJ6y+UnlornMmh6hmDFVAlXLsC
7rhYhCkckV52yb4yKnpE7W6Oye+UQxlf54tgMa+bXJUybPZAuLqIRcN1GgoBdfoqX/huOPMKTxjH
FOTONeSDhwJ6xkJCaTe4dJO781Z3wjamUHbD6xQUNRU48UIsAmAwv5YBTD4orRl3eCoMnYLYFcS9
3bYs2A4ddfFeMDVsTJxnFoMm0CWeAh9MQh+o0xQ5MjR9iRb5JvRwHqu47tYMvV1rzfvNMJCOs/Di
ZaGxJ3ZJr+Cbh22QfoqzwPbMmXPjCUOY4p0TBIE9ID/hvsuOTGZ7KbptG5M18N0zRvCchn3PE06C
F1+zukCNVtBifd2iGSi4yNyEbDM30zYCtKKe7VYW/yarcriD90hwcCThKjZi3YaggIU/ivJaIQm0
wB4ZLJLeAFRYRfkmJoRA07UNNoCjNOvAyBXa0HN0AvmewrlEDJu+HOoV+Drpda73rY3QvV5pVqYv
6qbw7qWh9bu86PN1hM7EgwB342VMUXENMuo7lgjTZcZ8bZkZYDdSg5D7kDRiYRU+QRsdIUvZuDH6
0fB/jRbSDRJgxbWPtrAlkNfckejUmskinUhTTHVaCoGIUqsRRjWLKF2i4dw64NQNJMHsQefEYn3e
yV5YWQWcsfI0pNkCUkI019xlpTVjAs93+Y4JTOGPuV+j51DCylC/bSq7rYmRbgNIz9wIyGcVNkRc
gEzxPE4eEiZ3VZEX9lAF90kdbhjgMF8DPSKIkrRy2AWGKFakD6x1TDKGrrNqrgnr/Vogm+Kg24G2
TcW7as+KPltkcZksgy4Jl+in5JsIjeb3upISnEr+Ha3icubEe2ovmxzEQqXrFXiDJNyy+9ip4JY3
+l0vjZmjw4nXOkUYxwX616sOabvAA77r3g1vz2/Bp647ia7jCIocfhihWFSmq8Trl4YXzjjPE3vS
FD4MhQQKsTFsGCg/2hkgWXqulhCuXpv5XMPSiUmfomb9pDSrWmurfdpfNmhK4xCpTGv994KiZ6fy
YilJhWArSsdUKXpUQ7ap8u/nJ/3UzEy20t71EzDbYo2iL3nHMuNbVddLKHUvsNP8VhsEf5aTfHHv
de5XKC/CE6ALQaYHLYscPTlqRecUyVxh9tRjTHIEbhCBdTVmwb4azBuzD54y3m0jt75k4W9Gd1Os
LFBGpt+WLNxjnH4ZxQNb8qAxZja0Ew8wBcp2aJdXWpHmu0Byb5mUFXFAvcvvlLCMT4NF8pmVcMJM
p4jZUCs72QMmt+fJsBTeJqZqSedIt089xCRhaLY8bTxQ6e2JmzKbifZWmv19FMgF7bDZnrfYU08w
Dv7CnBo3weZmwmJpsapSYZuZ57jy+vzFT+xBUxgTOu2hEUL0al9ZlWvzrJA2PDDbnL/6qVsfR31x
6zQHDXAmimovzWFRgkcPWlY1nwkwT03+ZCVTDeJSiUAKPetX1rCClGjrA5axOn/rpyZm4lOwT3ge
jt94tSaoUczWyedaiU5NymTpeogXK58iEV+G97r/5EJDuJqj2xoN750oYUp30tcl7YYuwr5f6zVi
PRIsaz+Dnh6yoAtZqWDjtU2/eJ6i//rW/bf3pK7+um757//B198UAIWB51eTL/99qxL8+z/j7/zn
Z17/xr/XT+ryMXkqpz/06ndw3Z/jLh6rx1dfLFMc9vrr+qnoPz6VdVw9Xx93OP7k/+2Hfzw9X+W2
z57+9ec3VafVeDUvUOmfPz/afv/Xn2QUMfivl9f/+eH4AP/68/KxLuo3P//0WFb4VdP8IA1BkBch
kOHBbvXnH+3Tfz7RJSU61Q3dEiNPQ6qKyv/Xn5r+wdAZuvtHJTPBLMbHD0tV//0hiPUoPuRQmDXA
Y2T++fe9vXo7/7ytP0CyeqWCtCr/9edzvPKPcQiBK1GLUIPighw0Q2Pw9mJVmlTEUFNX7pUFwAlw
2mFjl+XXHkH8JhN0A7JfiAYBX+2UIeSWMksHj0T7mVc4R3BjWMgY0FbQjfn3BhDAA4scM9PilbD4
fa0lsQ3n+rMd8pcs7BAgWVWqH9XUfl6Z3DF7Sm+q4umpOjxm05/8f9DSoCRwztJuVfQUP76yteff
+MvWNGKRD0SgTVNIAdA6bOpvY8NH9IMBQwNYgVumYY5H3r+tTXwwGGVAehJmcgvK7LCAv41NfmCG
sACgJCZsURf0V0ztuTf+H1MzLIsCzg08M25aAszMpg7AorIfzEy/oeSa5cfUW7irML3u6V7Rfett
mf4x8y56OE+3cxLzMkuWZbgakDKwi3vw3YHRFWF9na5VtvPMcul2tvdDLZLSMW6LVasWOXGa8Mrq
Lr3SgTqEx48J+sfIvjKvmvog2zXC6o5dABlkU76Fx7AB94p6APft0L3zi8964CSZk6/RaVk14lYz
swUUGB0S7oz0Kgi+aOSzmR47/SCHTZkfY3pM/dLWI2RjzAOJPnkAiik5IAO7gXJf7N0EkNdZ5Mcy
3xlkTn16okT+cz4pQAZCMkHf8Ey1Oq2U8BP9pgyMB6PxgkXncWvPBuuL1dV2VMmFyrVVe691FcTY
WA9KrbaewyVPUjrjbVgoK4JPDK1gukmnzeppCp0hVvLhBkC0TwRUFB8NsC7sFdsbQfjQCvVoZvwu
0TvNoaJYUz2jDpgg+xsVaouhIXcv1sTPHe7ljvb6RI/bYYTBuLCxifF+puVUBUyiB3bD9qagUHWo
s0Cu0HL+ULF+nYTopWZQXWECGYZf93v/f+5KBBz78F7YTU47wds6/frHtowf0+/lK1/4n9/9a5My
jA8M+R4mIX9rjh4Rb+8vh4hPCINEg84FRGbxFrE7/NyiqPmBCqqDSxgFBguQF/zSzx1q/IhxC7pt
Bu5QJ7/mDF+bjsUswzQI04nEXmnCECZncELB/oOaEl/gTAgxOF7arfIfQhZ9TWqwXgJd2a3ifOZg
OIFf/DWqhdImqo6SUn0qmYRvBGYfglccsFJlVwgiUGOBGnofJLuGB5cAPyZ2arJ1mMRXngEq4TIB
p1BU+HdhKkEUrxuDo6ch/yvY/V8/+ycZTzanjXnz9Fh8/2nNf8Ci/zh8W6j0Mf77exMLx7X+Mm6L
fYBJM65LTrH/PMd0fxn36H4F5dI0UTbFHyMRxd/+16AfpEUYdL2ZweAFRt7Xv/2vwT4QyeF4CYdh
jBHarzjg13k4YaDXAl7CYtKwuDH69deh3sDLqnTTBNuf7opVKgfgFC1zA/lR1ImJX9vEjYJVQ4rP
Svq3L2bwnV35mSX9H+ePwY0xwuAUbl9HODJFAMoKrPwK+eBdA1jvVaaXEmj71lX3iHKTxzj1tY/A
VatlY7lVtUXasG+giGmSyGnMaOmnqlFLnpF9WJsoOOqckH3gpzFZARKvHoJK06XDVOMp2+hd8S1u
AAHzcNL8OITtcMvCkn5rUunf9YOf/9DCes3joUNjK6n7ZUii+kCGpH3kkXXbxRTxQzIITaDlj2oP
PahSrmIZrFGnSIHFZegFbGhbVbYBao7O9jVXP1pxEP7lyf53Af450kqeXn/r+jF56UTGn/55nuIc
56mfxx7dwHnlb/dB8IlJBEeMirPTi/iWsA8mwgGIuOJ4A8zCWNv6ubzwETWYSeGGsDSwPn8pvJ1a
uA6SVgjzPd8cwXqdQgs8rGKdtl5ybI2sukXDaL1xCxZ+JU1RCNtjTXofmJYvN7qlx6Bka/OlpSAL
spQhCMfstuoL9Jcdgt4HsiKvIu9jIqX2EbRBwTFMJL3vOy24JUbpfvFUy5Yqa5HNzaNLovS+WXVe
6hh9xO88rav3ldZoHzUgyBZB53Z3xK3CwRYd6Lz9wsq/uTo426Omug66KMptWnAQUVHeKN9pjUHs
gAjtypWqwIYWQOP3AkcKKv5KYf2vef95PmGwevr+VDxWT9//uKnwV/mH+vHHc+SYPpXB40vDH6/z
0/BN9gEkUYZgcCKAFL9IJDDrA9yNJRAHCRNuBHHaT9dC9A/ILiDYkia8D5bFP56F4BOcAnEaw3kQ
OQZUkH4hifA6wSSABxk9G2hnKOWmeD5dvswhBAwy6QCURQe9xGFJVEsv0uxGx16JpkJPzrmSV+ms
n6NZuG8ixXiWnLqxoCdaHzbRQWnNpqiRiNZnQrLxIPrCV43+CSsYaxlnZTjzaU6ka/I8q9OEH0Bl
Rx0/aRMHitxzPXdvZs2iBuJWuHzEtZxNWz0SYWmNISBMmhkxutBqgy/zIqlBnZf5yxy9MY4Aj/VM
G+Gk7RKzh1M4/oBy6Tgym5b6qyANMiVkeSitWrtAqvpHZvXxAiAAsS3Stl8UhHtbwwdTYD8g/wfi
E9E5oPeby3g+dytMZtnUEdcwcEJi456WByVlrQYe7OJQpSC2UoMitssK8qBFlrdx2wobY0zBWh0w
dwFCB8tWVuouy6ZsnFxvCDTOomjZxyzaWwaEWJsAfIgpuDk2Xtc8qJSrRa3AAJDmtViTxABtdWBy
dCKTwv3oan7oo6ytKidOOnIdh9KdMaIJpO/nTHM4KYSEWBjTBuKh1iRNK1oehKpA1F20DnZRa6G8
yluFXcaucSQu16oGg7cBY3D0BsheN2Q4CNCgX1q0v0XXgHooQM135SZRtTBRhHFy1VTbuBXm+oWP
fSdCG5fN69eB84ckoyovSLD1acd7kvZ9DdUS5DFwTFq3Vm2BAU4yp2CtXBoF+7XW83F6kHYEmSm2
JqQucG6fRKN5YiWDxoKDFn5BDyqogUCZxBdpP5ugeLvQXo80HvtepDhbvbe6DrJTB77TmKMvoWTg
KMdfyWXjCNu1QQRU7NQic77/6oyCqhmrDYE/hHCQ8nw9bqZrptcNRgDeGdQk/IsgRbOf6Pc9Wl3P
j/TcTvr65WEohoM1lTr2rCnYGgpVEVr9aHCoVuY6+BjeymN6Ye5g8+QhvACKf51edEeQJaJls7zz
nuRBXl9ml2pLj8jP8toxfoBeyz0Gi/M3NjlyPL/kl/c1fv5i6qOcp0GOJpMDa/c9iZZZaoIBq1q7
LcjqA8v2E+GE/oxy5pvtG2cvE0lyAzuLbhhT/CIftJy6ddAdqjz9waN+bbhqjprtzWp5HsNC6g0u
lMlpGy7ogjI9ZXF3MPPQBn+XY9TYgvhVFz2dn8G3G/ZkpEntCYJNoWsWGInZw0LtjE24+GY4hVMe
M+f8UG9eFkayxnqECW9OrefG3xcvC/2Memy6GCkE8xRz21ULcUrSPzbDfVA2yxiLNLdm+qRep1yw
CzyPiTIGskKIj6eUgDiEMbdJs+4g4xTsSJHtWmJp+Wgduilj4hhz2Za58abBg1Yx2RCMByCwrcfq
0AxolCE/zMrdokp/oNGMG3jPGKHShAw6wqPxr9crQKeN1eWm6g7oTEQrGOYDwpximNkA3rw65B0k
TBEnEJyE3tD2e7Gq49Yo80uryUGsC/x4IBYSu53yE9uDKpdQ/rZryhmLeTObz8Mi+kPch1LWFMMJ
TRnGuzDPLzUZgDQuWlUuAGxWucyp+iJjkFWApvQXjVQ+FxEgSogWU5y5JssBcCLC3fFJ85QsVQId
dsZXpWGtBlCQuTS5rqFTWcrt+VHfLHdpIhUCtALiJiyMqfJCEhSyajOzv4T2x6Ln/dIt1lYI0eYs
/XZ+pGeDeLmVU50aOCgyhKCWgX8mflGouOA+G9iBH7Qj37WX0c4Eqd+tm9oEfHHrbJkuOXTndYcZ
M69z6ij/GnocdNRHQeLpta12ivVUlgY7DB0UjRALGqG0+4DbZcLtAiOef9R3h0MAoBOdc+TMJk8q
mzZgnaexg4ce0LC9EkA9xW2/Bz92RHOclP6TQngnvJmuw+dnezHYJAgAd6qwgux5sL3QvhD3469e
HzkE5K1hJsjkiulro1ZWsUA3tUPeuvWyVoNp9z0ySOdHQW7xVZCGLDgfg3b8B37LN7xmnBQkoIny
LtNcNqs0L7+oOIo3yBWz1fmR3s4XxygIwnGAxL4yBTorznUQgg3BZQU64YPPU7EAJVg7YwLTdYVd
H/kXhhQ+RfMZEv+vLc4j/RCgZzQ9+hoz17Ev2O3QgOQ78DsJwub4lwCWAhvweNQd0/uwboK61evh
eNGEoPaWxTHs5IL4/rFNmK33BJQe9KbNiF03M8v5nQfEUfX5daHuigjt9YhZ7g85QO7lkUH7zK5I
uzU8cLgmngXyBmvGBt9YBx4PcSaKJcxEMXUKhiyVSr3OLcpjhe2Yg94fQGJrl0hjBoXzxjbgbMYq
m4nQHXW2aTO3G2UpuLbLEqyjoKgFl4Yu179ofZMRJnbRV1EYdS5GyMHgNehHkc4BqN6ZK8nG5QSr
M1COmux1GdgZaONV5dFC8AYiYgom5WAOKzVmWF6v1/E5/hnlDWaKlAOU2jAKv8uOlm4P95FyNHQC
XgffQgg0PrXufMfxODmvPMhkUGSEXgbdVhf3KlEYFJ3AVWBrZOmyhV+AYHxm9U7dP5YT1i7k51Dq
wB9Tr1hKLYcCAuxNdRDm6NQVd7XWDiPfblNw71eA47bN9/OWMY10xjFRHQRR71gzo9NeUN8jsVvK
oTgKwHdy20KP46ZkoK21waZazml4vjnEj8OJsfSIDpkxtTsJN8zB7SM0MxR4gcYmu/IGG8p1+2Ef
Hbz1sI62bCd3wxfteyvs7Endn3/W99bZy8EnmwcvgEAGt0dx1BOK4sYVNBwW50d47w0K9HiMuzB8
/psclKvapkkwAvzJwjfSZZTwBfMMgOv4cOn26ReVBjOb8DuLwhi3KODYUPBFCmxin0jqCdpA/u+I
Pv9FPDRXIMC+KEm5IIo7KKwgfchXRfSl06OlCXKKtjVsdw6n+3b9G8zSkZkB7xkou6e06ug2bXoL
MqBHQlLHKtxF1W0NOWOs7z0qPI6OXgQoFSI/OzGfvBAd+BRlfyTUdgHjJw5nNv0mHrrL1s6/Np+K
O9DgnX+nb10OnuzFmBOrKUmUA2vj4clSzynQTI4+Y5BEYflfnR9o0oAyulMoQIzdY4hUYTxTKHc+
BMhqZmQ4JthogD2FlIRY0O/Wlya2oSFXXrC7YQ7z8HZNvB5zfK8vDqmuIakX6f1w9BlZ6N09eNJn
5m8CcH37WOMEvxiCEZCvxFwfjmxVOmyfHzpbQ6oI58W9ttUWwbazgzXAL4Gyg22xTn74a3kLAffz
szv3oBMXWJbg7mBo4DxKP9jRbgMWvZmj6XOA/dpRYC7HFAl6eBCxTtX2BmpFNevK4djv9Ng21+qT
/70ptr4Cy7LdruMbcXNJltq1/s39P+ydSXPbWhKl/0vv0YF52AIcJZmUaVuSvUF4xDzP+PX9Qa+q
TIIKIlS17cWLeGGHmbhT3ryZJ89pbOGj8DE8lE/RZ+R417rt3jcLYcVVquN1P1myCkQM+Joyb8wa
XVM3Ci0Rj9ETWQe6eukLje3mE+2WxtelJ92bZxOg3H+szZYZBRK5NsTJ2p/2l6bstWKLLhYNsmhx
cTcjhjnssmDjLjxEZniPf22vM7uzhVV8U22UDrvJn+Ck0bWtrqK9/mjc+5+CB/9+LGzxuV84qtd+
npWekJ4Goa92ldxF4skfPAGb4h/VeIjaXbKPlU9c1sqCoVmD5j+js3DtTKthaCDTLg9PU2iTFpI+
HPuXehN8Nz6PP6377BRRSLwXvwzlqkqcks3WOOZLs3v/kaEmJFG2IQ2izKFfmuBaaAq6w3GUdSgf
HXlcihrfiAd4FJ2ZmC0ekitAYEccuninrdpVvxn+5A/pg7yt7tJ9uFe30a5Q18ohDfdBbjcLAddb
PuHc+rTMZ55p6PxETkp/PMZjLNh5L2yKJtb/GyMThJTgmKzHnBvGjE1TSstmPAoAoKoucuh5vr1O
b929AJj/Y2E2DCFpC4F2sPFYlU9jEN3Hg7Er0Ba+beWNexA4GZAqohuyjHPmjCBoxnqY3HhjwRW/
aTpaxNfSUnVhWvCZD9XZ7FyDPIcAGsz2+2gWYRYO7nig2+4weJsm/IIQ8sdhfLCEJeHh69h3ipYM
WBYtVQdiMPNY5hgOUogixUEOLUdq/S+9tQdpabkuRcreLmlfHNullMMbfhIpKJPYhRUDWTmvLRRD
VJdh0TSHopFQGRn3aBhsXFP40wj7wUBzpNbXqN1u2vJHK5srgBa8dNrNexeTMpoxodSB5vF2n137
uq/QOhKJ/SFwqaDIg7Eh9184QVF9rkxhqWxxHdkYE90tmSlTUaaS2CxEzX00JLpe9o4uT1G7r9V1
Jnj7Ok73ZuxuYTh1Bjf8Jsr+3vRObdmsc+t9/GY4Uio6NAHoU7Litb5/edbdNqQk6qnWAVUMzqCa
UznRCm+jRt77uGX+ZcpSRHNy3zyHZ+dRSQsIxwnWD642aus4DlH7qFzTDrNqiQjqagvz0iajZEgG
hXWTAuDlqOIemoDGQyGkG0dbpBLU+7+D/gssmQ9i0jqldPTrhRLDmyandz7LOVXIZi5bLRS5BEww
gMKubbLDO0SAV4GqPJJBcSAV2NPTvB27ZiF+mybtwjFMWX9VQySLzBa4wFnonwW5EfdWVx5buZCd
QWhhm4ndcd37iASGoXgIel3at/qQLRyVNzYvlkk7SBxZ6s9zgAQVr8Iz46LCcrTNAmOnpRpZAJ7l
oEd/UNhZe6G4ab0VG2/bujCc6K2+EES/MXrmlOtjwhtKqjhf56rsB98oSsSIBLEFCKJG67iycuD4
VvUL7UBkFutcegRtuJSVmLe0cHIUcgMcX9wWT7s51bgGPVsTIRJ0LDUhgGpcR3MgMyLrqBlZ+kFq
5OHeAPR4P5RD4uRNif5GPUorxlGuIUTpnT4cnsVAQ4UGFjgH4XIVghl93ARZCD1b2dBcWeq9beRJ
sb3t5q4u+OnTJxcHbzgFlfmLyoUwxYdmpzwGndWsuyQE0y/o1sKJmLGvTgd+AgwRpokUGbAyWx21
yMc+hR/gGIYWYVIt5SjXNS9RFEr3rdkFK3UcP3ppXDpdqJjr0CyLd9ZoX79AA/4BLJQK6vwqG6GD
8BNXrI56mzf7Ed2VTQ8t9MJ0Xh99EqLTIVDIcZConI/TArZgukp1RHZPXYvmmHzv3NRy9GHoPkUx
xKaG3wQ7s427Q1ao8en2ar51CDiHJvcmp5GiwKWzK9WuQPdTr45QeKlbPQWNF2Yt0oYU46S8Czd6
K5CfU4XBuW14+uGZ78Gdo84oY5rVnrbZWZxoCm7vu1GnH6KaCk5jKcVWrjrQrux7RwhFZVdG1s93
2jQxyCQbEhemzvm7tJlQ1YK5xlM4dT8E4UMAR5mE2KQUP3Vet+BdrgLIma3Z+HoU6gU4h+SjFSSo
Dan31ljdZ8ZSkf9qGl/NTJVGiTtLmVONZqNnSk2kykdVs/XfHtlGpG8/NM+3J+7twfy1MtslugUX
qxgSNbVFv8sywwnaO98bFx7XV3uRsVh4RPAhtHuRQr1cHt5GkSuOkYyY5EaHx0O560tO/lrKHusl
XvmryJukpUh9gBQfYSq336UtoR5iMTZ6RvSS6A7szv2Tp+xvz9rV0Z5sqK8FWcsi9zT9/dkWl5Bn
rWom7uir1mAjafklqkG4gikB5w6sOxNtGIP2aekt3OvX1+ul5Tm8hORQI9EnIvI+asg600ZLnOQI
488yCU4ZQlTVWK1kXVjX4zerEVdDqCy0r0/zd3G8py8wwUErugR+bh7RcLubkdfn0tEyYkTXvLVv
PSMctm6Sj7WnLJy16/h/sjZ5aeCCxP/z92BJcGrQIiod415adYa+zcN4XfnyqqvDJ7V/cWP5xc8+
aV2+6oTIRmpzP2RLfO1vbSkCOJ3hTq1mc13KNJGyKKRR+qiNwqqqvilQtBnVL7ESFlznW/sKnAYR
FA5L47Fyua/GyDLDsiylo/IpbDdN+a2gle1X7MKufQTic3sTvzUq4LJQwnEVwlI9/f3ZJg5Eaaii
SFKOqBafjFG87/roQ10mL2W0xLz0hpcBo/HX1OxM9mHQB1YvK9Rq5JOny5um7u/7vls4HW9tzenR
AlCZSIY5vBxRkZQNvLIjnjlUI8cLrRcXUmO7VpsnJep20IgvQV+uUzK8TYnyRKaP3ckr/NIkUrVN
EElFfRSDxHyJB6m22zIZ7xTZhwEsSco97vB3LEZILUdqtu7SZt367YOWaxl0clxVbpDARRcUH4Z4
9D/kUfUzk+IA/qOqfb694NfJP3N6ZNEASyPuBH+crbgWdTJY/LjmlmwVNP7Sr4VV52sEUDXHK3HJ
KqHofStbgu2LtbiODciPhgLZXq9NfafxO6jrGqQRYLiRN7c/7nrtaA/mdTZ1qxM16KDPz3djyfUA
NWBMtNSa1lquw4ewBJHZav24VnTh3nTDfH3b5CsI9tKVkc+ilgfiFAAjz6RLm5Yv110wAV87dzC+
eSYsgxATxp+GrqH3gEx8962HwihzxjFJvmbINOp2HQoRaWHqN5/6Aho0U1DTys40Cvv2ANvalygO
hW95AX8Yzx4DbLAwWME3JZBGWKLZJJbtubL8MfRrEWikL6NQGdbaRzWHKdspkdYykXCO/dARrcj9
bKqRwA/38kiDha5VhxQSF75NCqKvZM/RR49MwfimhnL3MZKGKLJrSHZ+DJUOl1SbhMlnkbQ2wN1Y
b58AjyQ/uq4pWzstEu/Yd5Qz3ulVKMkCqOACps8NfVVzFh2JuVeBHNGLI6575fXrAU5Gxa+hjd3e
Xr25T5kbmh32ThChhCkw1Jjiio4T5M2PFl3Zt61Mn3u+ReZWZlskJc+TtSlWNBEMbeGvIQZY8FrT
T5ybICdB7o47TgceT7g8S/eoSJDWqRS2xzgJD56f7NvAQoWxDHUniciuvW9AlFpBOnLKaOWkp3Xe
MI36t6SiQdoeA5/MziDmlUML9RIB+9VFRnqVBAvvK+Rvzakz9uI0t8iPtxKqGsfGb9dlheZWWxun
uoAfFvrLoUXi3jJT5D2jd+4K3lkY1qe4hNLq1dMf6r6+zoqEx6Wq21mZ2kaBusMi/d3VkmGF6jzp
DaaT6/NyeLznALEpKUkOoV3JzdGUAjsDwfPepbq0MtvhYeDWg6RnPFPDOF0nlvtM7WGJ63PWQc99
MM3Y9ERkPDyh5jnkRhsRJDFD3om1u4pD41hko13Xv6njOtGYr+Gm3eVWh+8a0fwWB1tR+p6/6Xa5
sHQUrrcNsQ/VY8pvfBflost5HZIY/W/V9R9hpnFSS7+Lsnw1RkCk5NpxNXVT1B8r2Vo4EldXDw0w
aL8gC0dHAE3Q8qVVdbDUgdJR8KhTeLM2QX9HT7On7pPn964nV9vUck0RbErwztZTTcpKktGaeYyl
WtiIo05pXJOXUn9X+RVeWDx/5NcepVfM4eVwPD02gtiTuUkVq7fVSJZA+XQDvbWqLXaG6HBvqaR3
qu8VxHsUkvMlYN2V06Q2PBU+iPhEMmBz2ve0C4omhY712AK9drIhgYe3TrL9+6aTcV5YmfkYSYjA
N2difewt76glAPzptFiqub01FA0OnGlOyRm/MmGfBcl9l8RxTw73qHg612YkpvkXYZSWyOXmd8A0
Fi5LqHdEkYByvgUNgh4zC14PoZFuiomeOfGFciX3ZrApquJ9igW8xgmxaBKdOsZxVFR1LveIkquh
lipScfT0Ftf8p9C+3F6caS+fX2r/GACtzBLhj+cnmdhcz8RWK46x4dlWQBxDich/+t+MzG7OvkzZ
ARJGgrRzwuK5Gz8VxhJR69UOeJ2qvyOZeYc00koYRYgApOxbB4wSEeEFPz/3evO5mievCl/Pe5it
j1nh9PukslUOKvrgDVSq626pmLW0MrO7K3N7MwZkVRwT5bMEeQxCryQw3ulS50OauTopV4Y0nJY/
/8l4xn2h2r3BC33BzNLazFyAmbRNTUtScRzaHwqAw2DpibA0WdPVcXb8lcCyVKFXi6NJLl9IHg3t
s2T++d928ewsxrGQBGGMDW8AD2x+V5InrVnIeC+NY9qCZ+MIMn00xpYtFiYiSiVAs+JnGFcXNvLC
cswBp92I8l9uMZLWDBxV9e1CDRZW/MpRXp7GOXwvrhhEXsjF0ZDCXWF0tCUcOzlfK/mP26syDwpe
dzDtAbJJnzJByeyYiLXrA37k2PO0WJvUarTumzEoa8M6udpCSeTN1TmzNTstZpC4RppNT5nSchrj
QWq/6Im/uj2gJSOzs1IKYhB38uTH2tyOlZ1oCo703zz/6A34O22zA1N3kVVWr1bgXM61wqkE2ca0
06Tv39IAKClvkIikWD6nfNcFubQqQcT567mj5g2k+JGd9gtW3vDNJJNAE/GgVXkuzSLSoqlCNy+h
21JQAwFomNt5YsuS3SlUVR1z6bn5xiJhjogcTBxJiasSXKG41OM7tnfxdSR1FSmRTS/s7Z1wlVRl
b19Yme+3XotjkkHFsUjW08vlkD9GH8PBFnO7au3i5/jB/ygvPTzfHJoGhIJIiorGvCM5qmEzkf2G
9bLilet2v/WmXalxupCeftPMWf5hdl0bJhlyKhEEHuH3HqxXLByiJbGkN5zQRY5jdmHLqhTVmoCN
0I03ovqxlL5UdbAdoRz8b1bqbDSz46TAe9jWFe6ug9xAppxnj2b/oezklyz2VkpmUsVrthSkT5qR
O7EFw42hbFvZe7/bvRjx7I4ysoi0ajd5qLBeFaa8Umo62EV5a+bpgqmrB+nr7jwb8+yukswok2hR
gbjOd7Rylbp2/bk6GbvoC/TsSrKiDpYlTrZxlxiM37i+zgdpzc56JAlx1E2GpTBe1bFrt8PHhfWc
fmIWFl+YmEesTUrKZMqOQXhgvTSjLf2AASWq6TlbWd4mWaLpW9ip1uw0wGqfDRZQiCNqNCvkWOQg
Al6abmrhv/Jcf1dtDr0MtAjvGWAJlTLYme+KqN1ASnh7/hYOtzW7lJOk8crqdYXSfoesmOJXe3GJ
Z/eNm/9ijWbe0RUqWc0U1khMui38Ofaoe2u5Qe8xOpSSt709pDcvmLN5m1bwLDKT8jIQtGneWono
P3LBAG/zMVtZ6hcDUgKZTuFGW3rTLG2LmVtpx38bBceOWzn63Rezfx6rhWaLyStc73ZqZjR2Tx3W
s7FZNO6lTU14XqfZJtJEm1S0rQNyNqx8Q57u0IzPt2fzbYsGEdsUtYG/vJzNjDpdkcQj92durdww
fMjTAYWPEbSReYosyynqJbDRFXD8H3/11+bsNqi9wOp0n7d0qgpOp7z0pbEyldYZuwBJIIgX5L1k
rZXqTnl3EyvsvCrIRHhyqTyRWpoNNwyzzMqVSdfeUO2uamyFStegrkzxl+hLCwHk1U6dGZuNs/U8
yUxjTz+I9Q9DdnfQJ9hxBUeLkB08l46LEjGNutzfXtHrdNbM7PzMB6ogKS5mmz/mYMeqo5vQpq66
EsLRF+u3/97zOJkDr0PHDOSmcEJe7iBRMBW0IzBneduogyRrhSSqnFFZXrmVY6QLN/ybk3pmbnYh
jLKWkBTEXFyuWpjiHN/a9N+RD8vQ3Pq9MJXTj12cx2lsE54WsAxh5BxqGSmJYlaWrx96jLW25aOv
tSqFdVCvXfjkVvIHfX3b5ORIblmchn/m3cR4GJQow2IxWB/l9LM0Buvea1el+zT6S6Wnq9vhcnjz
EqJopX7hV8xlSWeXWa71qX5YprvbQ1qyMluxWBhTt4wYUlZtvLDkVvDsTPp528iVH5sNZXawO9DG
SqIzlMBPtjDt8nyydkrZr8sEJh4EVUyaEG+bvLoTXk1CzEQJgCLR/AI3i7Gk1uVqh9h07STuHS1a
CfGdv9S49fb8/bUzO89BHMvtOJraIfBoZVIOubiVlyQWlsYyfcPZtuuyeJSqzNIOdfY5TpqVYgi2
SdNUqm1uT9p1sDqbtdkVN7qiklXUwA5RaYsfrZ/1p1S0gwd5H/9ofnYvEGKYid0sRapLczi7vzut
78WS2vYhrdZ+2dnR2KJx+eX22JaMTHv0bBKVQvJCtJK0gypYazMINiGU+qG8vm3l+vqczeDMRQgi
0BpLZt9V6bpVj0LuWN/NX7xm9GcBZadgo+cLLv727kAM83JgWQUqm/BeOxTZVrHuY+NzRRNBtIQN
WTIzcxTjkKt+7LFImpc7suE53fCS9ivZKhem8M07hP6Pf07uVf1KpLUqVAYWKg9WgWfjj6Zm7y08
JKLg+NnC+2xpWLMwoBYFMYtMZq9Wf7q6epcXP3jRO12pvD/e0CB+J5sEjzakeDNHkRit0CEUhkNq
nLB1klMP/Zgd/LLQbnx3xQoQFDRwMoS3YObpM7ncEuoAKLyk0nuwlPWQI7DIqb29z984TViYqn7c
vZAozra5BfJbEQQsiH7hkn+Lq82QQbNnRNrSpbtgah7CCIneqj4tQ4dED520WIdy6SjBn/9pPHPU
gmnGYlCASDmIBEew6q70KncSY2lvL41ldhHKISglpWUshtE5KmUEMfgO0e7C4lxnxF7Xn7YQKqeg
lufJKd0ak7QuRO0gfUoO7lPRw/vA21xdTcISuV3CUlrbEN/8N3P41+rMw2bjIGZKj9VsAhp9rrUX
vd7fNjEdklkAxrb7a2K27dBcyP08G+naSp6S4Hu+dJsv/P4cj9qldZrk+cA2CBNkXVzcm7zgcN7e
Av8Zgjb3o0WfwXDIEHT5a2x91vUdpLQLKzEfBky8oAYBmoKDALOiT99wdtdFhejWgVc0j1U4xisa
+34LvbjUEziTTYbWkKM/YQThbQMyeAUbMQH3SXEltY+RkIr9yuxd4Ztplu1LNIzNVx+eUwDEulRD
YxEn5C4Ttak0J+u97slvmsIZAR4ncOJKoMGHWO6+SXqOqCioCS/mGeZaz0oeFKHTk18e7AROrNRO
hKpGRKUt6oUQdR7aT4MBnCtDfU+8CPXL5ZRZjZLXSE7Uj74cj5/btGjtsCwSko+G76RSsp/YNxeW
aR4Wv9qE64P7wIJmb35zK3GTZIWl1I847Pa31KHTDWg1gMsbrkgtV8avkdh+6RVt4RTNtyB2janS
IAFpmyAis6sIk5pUiGL3mFlSdI/CJljkhhIAjGNL7883pnWaUTYhRIo81Ga7fYiBPyJO1T26JiSh
vtv+FhprBbP751oZP7hN3C4cr/l9Po3t3KB8uY6hBm9uoRjdI6UOf93FwmcLkSlbHuicqir3na8M
rDEoKEl1AN0i3ESX1iQz10NP7LtHy/Vl3vFleNLd7imLDfdXVbZLFCNvDA4cigGYGnsAHmablNtD
1mMv7R41AxIfZWjqlQdnm4PiqLsSssJcCC2volk63kC9ASoFgEaNZY4M8zStyn1yCI+x8SdQvJMG
3WaUozgpEpK58qrXzHu5Sz6ERf6ghku586vzAeCNGhWEH8BJoGqeuTGrNDUhpCnuURnCb71aeftB
9GoHL/1EnqiwIfc17DBfIky66kpg1Bd2Z+FT5+pdPPQKow6lZxS+Nr6m3HeCTPtobo9ZbVcgZ8vK
3YedBGK1V+ibWcqkXLnwieKEhnGARxPd6RzSUsamKASjoT9qkWiuMkVLyYgNS1WsN62wacguqoSl
rzNxdlFIrG45dZQ9xoJbbNNEiYngaLe4fWtfIbUnHlzKgDRuIpGFRNfkJc7MGGamNFkjBB/hjm2+
yImJVlCXGtbRyvoxskU6ZKGRBUPc23FcmxKlViV+GV112Fu06d+HQ733qizajJ5Y3I2hEP7j/f8/
f/r/kSYE5H/I/SZFtwvFtfugDH58r4NzqvTXf/IPVzoRvIhsBocQ+Cs8Ua+U6P9WXbPQwaJPAPa8
V/0ZYrF/kaUjHzBdLmC/0MlAl21Spvm3DIck/V+oEKY/fuXNnrC072BLnx1VTEDADfcQGUBpAprN
OaW0IOIse3X7OKidvPYyMI9RO/xq46D7hZy5saeZQVtlOmmMSFSrVSjBmdE1unov04K/sM9nEdH0
NdQFSGETCyHQwf9e7nOpD+LEd8fosYvz0S4F5U4Sk/ip12hTFoS03CHKnZIEkJJNbo31Ovcl3riS
tSML900JO/D4lZmsisSsPvdKXG7bUi32YxbVjo8fui+UuFunrfXSB6Dpztb98Z8g+lzracY28s/H
c/Pz8kbubFIVu/z4PnTrhkdq+AiIeh+n0ByndejEUiWu6D+PPmZl6+3N0azvarm1HlNT8jauHMXb
Lte6+6byyp9N0lZPeewetP4ukaTft7/wteHlb/T/+oUalCswpL3GLfMe0DaLVbWP+MJEisWTipb1
n8BNVccvdW0N7aJ2T1sqHlosIgdWYWFVjEa00SUfqmiq9H4F8EFN1O5j6mXVwUjHbBtZgWJ3QkcL
tZjQNxu08S4zPfFIt6n3YPXisNbhB19pveUudBFqUyhyPhyAisBJQcoDVn5txLqc8KAJjTIScvq6
FZ1AuBVLRbUHuOs3ppm4Kw/iRnjO/fFU0XFII0st/iiEWj8GFepGdDYOiK2jv7414jxceQTGB62O
oFhws6Z0ijEXfiahYLpOgiqMQyS0FXotfRxp0/2dQtIYgmId44+miJpFkJeQMUHxviuKoN6Oowqw
qqhLCZzyJEQIxUh23w+KSAIwV+JnKl9maLvtxFY7CC9uGOWf6JLXUydTuLJt7pX0m5u5I/zr9W+W
rJDsuKYfDWY50zqQHpFT3ldB/qLWfbd2vdZt7uJAKhe2zOX9xrWjw31EAy2N2YBE6R++nGIx0orK
q4Ls0ygNkp2Okr6pzXxRCGC2kldmZmGgqiS1Bitw9qkeg3wrhKO/jcfS8ql+eoi/SuaHXPK/sQl9
bjkveUpdMf1sKc3nhMm7fUiUy4h7wn1PTH7wQfDu42E0z2SoRteTPtPz05iM0rpR9P7Ag9lY6WZm
PjSSlDi8Rspt1/uCo7Wd9GewMuEhwXUhgwWRRGqY6p1aWDSbGtOcAdlYBXCTgECpU3ozC+VXz02/
ldVul3gdx6XUq3spiaSdrtaq4ylmptlpOe7isY6efbHtP3j9kB9LE3yR4YfZTssr8dGKO+nEf+CP
YPV8QknU3N2eiln0ylTwRp04ueD+gAEEmMzl6veDrri137unXJHtbBg/hMxDFcZkQywn6PQ7PW8d
rw43QZd9KmivXbB/tfvQwiFypqKKfB4voFnYk8tBrddqpJ7cUUW10EV3ITW6Oz0GKl+4Q7zrRDf4
FAhpu+4C3QTc3qu2ptThij+HL0CK4ocoGrqFR8ubn0WNHoowXUQqa5YwDmpNbpSqVxCJGp71WpYO
WuAviQdPt8WZc2PuGTsXMkx2Ez/hq2LFWcg3+PT6BFAvn7zAVLa63Nm9npX7pqwXVDgu30TTIsMF
O1U26TZCalCaHhFnhmTavSuVqhziVInnCFmGimRBRWtVpUP/lGRyv3BRTj94OTKaZid5FnolofGZ
J3JLv2ibWFLqk6dWa7GFnauSnDrRf7VBtCppf+Q9kyzYfGMrk9HhZYvUCBw2aPddjjLMxci0tDY/
9VZsd2P5yR8gcy2bbdJXP2DPRtXDWDeQIoih/0eWk4WH4PWYqceTY50oiySKyTMHF+iJWvlq1586
wfdWdJANH6OggeyxrbtjVcs/+CT5TjWbJb3lWUWKlAxpFfAWTLNBmwmsRZcDV9OmyptIgTS0S8eD
mKMqKkjZXYcgDGIB7ZBQtA/Gde5m2WaMEvdZ9b12g3hTsSsas/nOdZQ9hm4hL8zIrFWWD5uoNdl7
JFBouAQGePlhURtwsomMj3o9Iq5sttpdUnSykySV+2nsKlvvwVzVbqRs4ty6N6oeZFTf/UIqyrML
Iw126CDqGz/TaMgUjW6ViOwjctBcD3k+bhZ80bRBznYtPFcTNzTyyTTMwuExheTnx0SQecsKEMgc
UX9zKiW1hbZ5kLQPljKsZPAssMtvOkGAWXPc3TY92zsmYntI1dGaB3fPRG4584Kul6ZhiSLXcUhr
26wHfSdXeP24A7SVx5K2yYox3FkkqW/bnXmgV7sgnWkIQVoCUd7ZiKU4hMjMh+BN6YKAPvesWgsG
rQHk/uqF2Z2GcD65MmIB9PVPDIg0XbEZLie3GTqpNgI9eoSsQTgYnfCQjoKwZmNbTgbfoz+o/dfb
o7t6U8O1Sk8qTejccK8p2EubCU8v+PnK8QRh0mgrSWaulKgaadNF+GdnxGOy9lov2StFY0DLpKNT
Vnr0K6bSnTiWkt13QgvoMDS3gghi3779eVeKRHweQTrVSBhN0UicQ3+13g9T7q/hRCXiSyZF49pr
ymBrmoP10LTQ7aMsG9hiIyIKGgzdg+sF1SFomnIVAey+RwIwW489ykkBWgFrUx9iR68QB7H9tPK/
qm0V7acmYhPlE8cFM31I5HD8UEZqYde9+tKYo7SJlKa/U6o2XPLGlzcoSrgMjgwccqLkxNhoM6cU
VAZoLa8dT3EIZaClwNutdB2SLGNPd3nhq8ImTqTqLjR/NKBoVT/vHcuCUoJN9EUe3EqBZG5sft6e
88uDxldN72A4SdiGk4DZa2R4dhMqWtFGjTtIp7COlF+a2aQ7Py0Mh/7RdO0HQv/VTLJyI7niUqRz
NR9Yhh+KMItsnIpq8OVeFI1ezbQ0k06BC4tG6Que0w+WtHDTXx7oaXwkWKGqptygEcrPx+fWnt5J
hVmecHHttlS0Z1rJjBXEAEu0v5fn+R9L02QCRiPaNeYJckUvqfIrWXnS6tB70TKpWWupdS9L1KO7
vrID30K98vbqzW66ySiVVKq2NFPKxO6Tdvi5hzaLvG+5DZpTyFtiowu+/KgXNOPLmVB/CnE+ax+q
paeGBuy1WLW1Y/q0sNK8m6xQDvF2dI2Fqyg0qiVPMxn+693+/WHTGQaGCLvAtPpn+2rs+lSpcrc5
wXJJABLI0rdAVpt711XGfTbk7r0b0UnGnRbbspind1wtIdkDQMCp2z/4vMI2sap5W20M5bu4qn9k
nvlbTYXIqVPUFm/P42s9eP65U8st/Y0UptmRl58rp1D3CEpenkq50zZj0fWJnemitzWKdmOWeXHH
IU22qlGqG8ts+lPbmhG8ZfLof9NJdjv8ZrWXJFSmoLvyqNOBENSKOtlqVuDeJ16e/ZZTBIW9EtqJ
qPBgjczJE7RqTQkg16wHXzbRFWmC/FBm4jcRVcgnHEOpwqAgQbIOG8LOGrvy4HeudWrr3Nz44VjR
yKRV4A/UYuUrqe4ETeLvb8/NazA8mxvcA6Rok29mi80Oqqn3gO5bvzgprk4j45C5O3coUEbJzHIn
ZHl99GJf2LVd86hl4/jsQvDw1R0o6ZllssHzAu1GM9aWtXJwBisaDoOg+ne0ZaY/bn/qZVj/uulw
snDF83iH3WNSGT7fdCGagc3oC/kpHtR6Zw1xTtFfpr+vj7VVPWrj+ra96yNPNK9oUKlOkT0EVTN7
dazpnubmJ54Z4ksziIjPk/goA4tMzFDre0srl/R3rh0aGlH4aRUEBZH9HKOWGCb5mtIrTlkvUVCQ
A3nl1+rgcJzFhSvrjemExxz4CcwMbICr5B6UiToFlOJkJmZmC2HoHbIw6pzAj9K7uHGjd9uDrmCS
UZKmVnSyvZfTaSS67xODZCcQmsLnLu8sx3P9wR5EOFgkIcwXGpuu7j7icYPuRfjpYIXhZXtpr4K/
qgzagKwHhMm7USpz+Kv8dqMHlW7nOrDzMKdluxTbJR7hV0aBizM1ZRmA11LcmF6882uJioaehzpD
DSyh+9oXQf8jl/LxqZ7IZQtN2Xa41U0UiPJBKAIN5Hiu7WNwbutcEuACT+UM5n6e4nG4gznHsuso
aG0VzlQ6jbc6v7zq+2+CxL3jmlW5S1VFcAq1KZ+pnnrPDbXxOLVCh9McbJQCBUib3GC3i7u6uYf3
dIHp/GrTTsOd+IGmYAMWq5l7zUuXBviWneT5cWWbhRtsEjwoMW487N55JmemZhG82wzp6Er4ADMX
e0eIq5c8HQNeDtZz7Rcv8lAvgcJf6b5mi8lDhec9mQSKbld8n60UZvpgxid2q3jXw2bSOHFsZS96
VkxV8kBxFMNP12UnPxYISqz0oBs+lGJKS1Ooik7il5Aj+uwGKxyDTd4p+imrgpLUfZ/awySuOQr1
7+kpsYaxEGa1vhxz8NjZGN4X5rgqejO7q5N0aWRXwHMe7lMNFb4vfvuNtIUmDpVotRExWhfboyJK
G6upEefOq24DB2C/snr1k98qNQCoMr1z+yViiisfNH0Bgmog4JBW46l0eUbjriUnj7biqRdcP0Tq
W1d/K6ESbfpWlT4PXbLEnjLLmrB6WJyIG6nGUCXi/XtpUUyp/oS+H5+UoNDvzNbdKDxvtYyrOO2k
cucJmXpIW3jtchWRqaBQR1vz+6Vc2HVox3dMyvPkRUnLAgG8/A76YA3yI158KlGX2jaW5W8j1chC
23Td0W6q3/TF+DvZ682121YumXiNFHrbrkkfaB9btzS/+2H/dPt0XR9kGAx5t1KpIq1CiX/2UZWc
QvespScp0Mxn2GdjgIh6sNYiQfp/7J3HcuNYloZfZWL2qIA3swRAIykpQ1LpNoi08N7j6eeDqjta
BBVCZM12etEVXdVZlxfXHfObp/eHupKRfREVAyHDCzQXTZbVB2xhKGCRJByLGl/C3AxAdY50V1DR
rX1l04Wpf9sqaratg1myRB7TR8kM+P/0gXmbSUXkaKqgUD7IongnSX5tYwEFlaiWJceX5WYbBLpS
OlI2aHvPs1YtKq8SHNqLCg8Mj/SLGu7iJlIlwQP+SpFRNSEtZkMWbilumiuP5hVuj89kUprh+sHD
i0xuUeXjOoBb0Xf5sRP8X2Fn7PvQ/JSXyuhooebvW01o7DwIvSdFCEtb8Fppp2vS+BxT2XESUV7z
Qn3rAIE/gC8MRAn542Wt05tohYVWlh+FjDw7jRNrgzVqdBsW+pmgbzpkSEFHtXBnlNNZTvt2361l
H5eFK7YlRwYgG8Egr+ssLHK5TX0BqKnQ5P2TRLFg0zYwV9RY/J1qRrRJjbra+aJhbpWsazcp9as0
7VbK5Yv0hx8wC/DN9spINtJFmvfGq/RHifyYLp5YHYum051i6hNUs6KPWSR+8+tCcMAZqW6kl9Rj
FWkNzrTYeH8Pbs1GdfOuoIB2ObiYNFqk60V99IfwpyyM6gcq4On5/eP5Amt89eqx5wh452/MJNHR
mr3SX09R16puKnq9PVJPNXeK2vvbiZa0zXLkyLWBMiR80vM7qD35tgkDyLJY2W+EIPDOejHFxzg3
p296lMf3mRkNO0WKvc+jVfhf/FoMdwjSBFs5GNptBmZpazYNVh2tjAh0WqeQwtth3/QkIGmGSLzX
Uyxtu/puCIx4Z0jB505P0p0yGNZGHIPqXo9HnKi9XtiM0WjdTdOQH4KhTGzDN6JzN6DIJdZysg3k
2rK9slMx8cy/luU2H++6Max3naGWH/zt+99wGTnwDVXkYMmOAV8CWDLmbfRqm6SdFNfKoEzH0gp/
KKPZOwgPirdJaoUaDN9JnhN5YEJRKPc7zx+Lr35Qf4lbisRVEoffizxtDl1RFU9m0HgbH+fRrVDg
H9NFpn5XZK3pamneP2jBaDlWp2WuJnsoRrT5KB+UDjBWjdzefiqnNTWfqz2I3wPFW7J/jLvo5Sx2
h5IKRtqbgXgkYQD7FA3CUxYG3uOff0D6KjrdOhq2M1D+8gPqodhbOO5JxzYZ3HwIN/5oINOfO3pQ
bU2pOQWmvke9ZBdy7cV9ZndZ9iilu8z/6NcPWYaKqTIezB7nQSvb+M0+qZpzHPY2ItzOaLQ2h80u
lP6jxou/Urx5Y/UpxSJFh7D5rAu8RDj1IyZRutWYx9bI4XTnMZokZp5ltioPyc2k4B1XJWON1GGX
a4Et0xu0Kz/KD2pZq7auUs7pRhONiaifnLLrb6fA/NFZRrHTWs26LelhP3VIBNqmICY/UaUItrxC
nR3KaM9rvkZvU5b7fR5ZycrbvawZsLHneI3EEZ9Hc7anulwXKVL7JAgk4TjEyrj1FBzYw9F/xGxs
eJymrjhUQmB9rHXId0qPrGtvgJ/uy25CKot2cKgi+SSKY2mXEBFx7FLyiJbRoLuxGSbu+5toEdPw
W1FI5qGeWzNUC1+aNq8OoRHnRo3au3zMISdQXc6tm6qYQicWZGElOXlzKIqEpHzUgjkbl5/FH/sJ
9qgoH+U08si4ymRngYDYxGyv4/uzWsaPf0+LeSE2zX94hC7HGrRG6qemUI5KNLX7WPUlNx3hHQaK
eEfSawdVHt4kCBnvRsn62FijvLdEr3QBgU+uLHE6xChfCR8X0fzLb8LIxKQUC0CMe+HyN6m5Rcdu
qpRjGPS/iaWLDAME3XtKlN5YWdU3h+IRZkGpBtHHuhwKqnVgaAAPjoOUPgsWon1xFuquLohwg3K/
W9HceGPHcwOhug14wKChs2yQ+2rOjp8y6wgqPP+uCxCtJd+M3SxUcWMzgTp8RmvUqN0wyPY4bQk/
Ta3DhzrMZjSjTsrxWIz+RgXHBenL8G6mMCxuJCqe9NpwuFk5oYvSFStBwWOGyWpsRKQwFxl53w0p
RcQpOk1KkLkCyhY/FCSr9mCDMHNM5PamysI1kZ9laDiPip8jaCx6X4z5ciO+Ompd0U2W1KXlqW5l
/QaDlXSTZnqxHVNhfKgaoB9ZOyjfuJYLN87xiZ3SINiowN7+Xq7/x27+N6yKVxfFFXbz/lf/X863
5NdPfCO/XQA45z/3N4ATDda/5gYsWDN9Nt2cWzP/wm9q5l8Ye4CcRDCTur7JP/kXflOQzL+oSfGY
UYCdkZVzNfTfAE5Z/gtbghmKMGtXoUhv/QmAc3mLqhQ+SUGBTFKTxG53jj1e7aLcNGBd+IV3TIvv
tC908VOwVrBaHo+XIZgnv5iqA3yYyyGEqk3GQAUFhKf0Jio+Y+jLNvwm+eeG2PDVAjz+HTJfgCj5
aK97JWg+cxQIAlGJpOUNru9yMA/xBMtUeCz70Q6c8d4qN0O5wxbGALig7rOdvMa6emt6MlwAkSor
WcIyZxSjRirUXBWO7e/8a/5MCYfy/Nogyxt4nhY0FVp8NHSpjC1CQI2wxFQyDSRVZNodGoipj7y2
FgHIXuMuvTEfAEO0kvBuoVK0RLp4EC18OnPesREzR1Cfi+SzXhQ2PRlbD/9Qk3ZeLkJOsAGzhDj9
9EVeb1RDXuRlExJbdhsdWcxqjV+63OB/42oJnkle+a8lBq1v4iAbMAw8FZ74wZTvRV9zhbbfvL/v
5t/5OoFbjrJ4AtRSNrvRn/yT1208wdaVT96Dvu1olxtrpIxlNjAPZaiUcXB6pm2x1EKWar/1TMsP
ThSoKieOt6Umr+ktvnyV5Xxogc4YamAEWBVcHqOhV5SMgn1wqsDLuOPgjMW2ym6G7/mN/D0obWjA
wWDLn1BiFnFItrbvf87ldn+ZI5AZlUsOHvLS80UuFLDPch6cuuR5VMtT0Od7MAw/+nJNkXFZlqXl
Ozd+/zPU4sJAaCsypL4MTlZn0841juI2fSi38ofhkK4Ajt9cuVdDLS5C+EiakSL6fZL07gbnQ6CP
ax2t5eFlNsCsNaI0/Ao4Uot1E/VWaq2kYjaEZuao3YEsxPIodRpJAoywdi1dH655fWb+IRcgyINF
yljXmlJQnfBPQyBvYovLtXGtNeL2W4NwbmkNzig0mseXe7ENJuB4FXdEHsS/BXmPv9oz1Q/n/S13
vTgUkWDHYG4MjPGqMxuZiL9KgRyc4CtEZ1UKYicwPGHNhufNYSB1ERHQCbx6DMVhrHD/04KTSbo8
ThStJCP/M+SVyZ5mLjOJatadgfq3+GK1lUS0G31u1b7atMl9kISPXRDt/viLzex2evzirLmwZE+m
5aRPmtaHJylxpC6WnGrd/OnFO+vyIgJB/WqQxVSaMi0GiwLCyT08nJW9rNrWp+5BcUls99+Pj5Mz
uqKbu8WtelehcnOS70b76R/Mk0iLKBsTOmKvy/0XV3oeBEIdnhQfG4cmRp4oa1bejze2hSq9GmNx
boM6oc8tlqyYmuzNEWGWfiWpWhthkcNRqhOaoCnCU9+gZRNordtU1Row6+1BSNtmOx9uusUN19dd
3ptpG56yuNpHoTORn/2TxfjPCIuHthmiPB3GjhG44GrRd4I1xccFy+Xl9LAW/xliGZMYrRX1OMyc
qq28G7b6bnJD+5w6phv+8gpeiPD58Yex69172unfe9H2jqazRml480tC+qS8MQO5l2AkLUCoEROT
8NTG7Y0/xfBL8pVYeWWIl5fxVejvh2UuBOEYnqwH0wx3dSasvOJLDOJ8D804LawqaSTPjLTLk4M1
nxF5vcLh/Z64QKX3xbbe5Yf4oN17Z2Pz48vt3nBZR/2YHOKtvM+31S7YjPbPf7BnXv2Mxa6EX137
uOqEJ1M/AWcmjNXc90dY9teuZrrYlglopT6LjfA0Ot7Oux1/YTZa6s7U2P7GcHR7dLNNsil2SevO
JHrTzh/8bfTnT9hcKCZumwUASUUuP/eEl0w49Fp48vVy17dl+k2QS+/X+1Od/yVXF7IxWzsCcAWv
M++qV7sGO5iAOF6HNpHfewiMJcLd2CqzqsA/2Z6vBlpsHikTrD7v+KTmGDqKWdjp6hBvblDok6JK
a5T20tJdcwiyZFJ4GU+H7+ltspXupE+oSHV7Y1O6k6M4qZs5iWNu2jvfTZzWbu2nfh/cinf7f/DG
ENDT66P6zq9ZTLbNQmKCKY1OKsQ4JUrvBynfvL9wLxCjy5WjfYcUAIVZ9AWIci5XTsdwaIqMuD75
WWf8qiehO0nR0FR2rig1RDfoBV+6Upt+F0OffB4nrflWx0ryXKhddNCVQT6GfhzeVsrow9YbBTDs
edR5P8yhLLkdpzxV7TRqykPrReLvwZfGH52eiqGtF0lw6EUNIPY4ScpEZZ57gaJpJwBDl2v1nJRy
HkM9FrInPdPEg6x7/G+tmhTLqdMhB7mfFGZslyJAbpC8NVgcK5Sye68aktRGykA9TmUaHMxa0CV7
GsxB2QyNFue2mVRGY9PURd81BJGIH2gc0Kyy2kGDHqB6ILYB6+WfR1MckOab1SftiBoa4IChXhNn
v4rPZ/NF/BFQY9CgdS/hLWmmFlkYRt1J1rz7sTjmqvZ7krkd1BNvwQpe9+qCn71kaIvM5Xje4iVd
k6JnHPSDLzKYaBtSYwur9L45LrnYUxAs2LXsKyJzfIkXt4FYqLKf5iqGDInC+oxNUnzRzV75mY8e
2BZTzcQjeHihs7UBWLytJ5pxW0VB9DsNY/+xtUpCKrmJ6ZxTnE2q59bv6sgJB9X46KGZXtooquc/
PVNOH4VhKH43rS7+lOup/Tqmck9/0esUWJjaUCNc0ppFuRGnNiugzWnxUS8trbSlXJFGu5YG/87X
5PTJjK3h2QxMJXCMqAwzECdKlmwEL5Mzu4qL7OBXWYPUMx4g2m4ISYMBOiShuHLBLbjTBBrcPFTw
NTi/M29q2bE0hBI8Z9mFZ8EsxoMIL9IWJaijyK/kKFP1SfNVN2rh1vRyEW0QHy5X5v/w+7LHJFHP
V8L5l/7e5VoSy6tz6QzAgQRr4fJ+MIrcassyj8+xGBfbMpV8d/A8cy+AGcTUTfLv0KiA2Aun9lQV
hWG3o5I/K+LMLR2QltnUpdndV5o33Hp1ITpTnggnetABKN84owzXGycPhWuhH/OD4sntVhxKaZuM
2njLjZS7dd9Ohy4xLDfoVRB4UaOs3YFznexyjgZaFgR3NE0omuuL/do3ol9ZjSSecZucL4FcbX53
ZodufZFL8l2YC+oXaM3TjSJVQo8xXaM+9ahfdPtKbLLZUkE+Z+ZYfWv1aXyc4iz4yLsineuxUFJ7
9CUdWG7eF48N4sJouhMSIN1adDn4qqgvn+DLE8cZaRsfdLFCLH0qPU90WgtANjCh4XNQ1ZVhU/4I
f3V5gNKbbgbovAZCWSYPgh53+MSLwgDQu578X7CurE9CHFmPQd1CvRejDmGpLjXiz3IXlj9GkF54
GhSF+BEgpHjqhag5yHHbqnanW4LrJbGhrhUQrzoTbOi5HwGtli+NUePiI4+GHpZe11vntrZ8y23A
JdSH2vKgS9dJ253bMR5DF23NAgp0S33OacvaVPEtr3Ax9kav/fj+03d1EYL7goWAWgK1HoX78HJn
45hXwHLr4rOaRP4ND4VG7z70V97wqy6hhkKDKL+grCgiXGU/oi/N2stpdva8QrJLVA4+eBGOXoUv
7uNWTJzU2tA21HcexFQezGZ46FMvc0J0RUI76LXHmjO4/eO5g9wxwEbA35sz6cu5540faKnSZ+es
N81t1eTaBvvBNXHC60iKfgW6EtxkFDV4dhZJchrXUqBLxayPWdV3gS56WBn6+h719Xu/GOPTbKP2
QfINrKISgXUXQmWT+lrqtEgKbFDSGexSgVA0JHJp956Y7iVRUNwpjYEww5VvoRHsdd3T9m2dBXuc
0oq7RitLGEhx7Uw0BfC28UKn9tBQef8TzsHXxaUxz40XW3qBIV3193zT10qjLvNzX/q+W+sGmCNV
pLQba2tyTfMduxyKj0cxTRZnfa/FHQy4Su3UcsrPJl3MO8uL9I1RiJYNpZxycpKBAeuS+GxJnuWg
k7amjnx1UJjpDJSEvAlFgXbG5WbRdUB9o94UZ0JCwRn0wUNfMGxXEMzyVdTAMDQW5sgEFhd9scth
iiIUMXZpynMxtYHTN4GFNQViCJu41IOdnIbNViXlOvqpp/PCS4dKiSQHwzFhLyfJeJu20E6LIZZu
k2aQ7SkOUUcSgGDHUznYGfFrwOudho4p+vJ2KJDJfH9HXIVx5LRsdKprqNCjlbC8UIQ0A5DXlWdr
aCdH0irVJoX3Ha3WTk0x40uEZuWjXXUYXoaEYD0Pi3zYYmkCxQt4t6fyHAsaII5Q8vZmMymbXhr4
RgK4D+5XEs04kVa2/1uTNRiSqAAfRB7Ny9VqZAsDCOR8z1acSiBmGwR962lKNmqV0VoW1faUm3Kx
MuobW5FvS7ltVmcjwlxkRGKVqvBxleoc1XnjjEPoOeoYrBkaXB/tWe6c1qQJkh7a1+LaklpfBdYR
SWd/iCLXGILvTTO/Rz16Xn+6ZaDOsYYgeDhf0HAvv2Lr112hB5py9jOOlmVFHlK79bQb0dd0kNGQ
XU1Q/JVNswS0Miu2KCUY+s6AowAXXo4qY0Ir6n0unLFMzjeqoN3UuLjalle7etPfNpZ5JwXtuZLL
beOZpT102rHx1ML24jUPz+sFJa+ddYfmo0OUOV8KrwoHlVKrGN4OwjloaClJkfF7CNs1x8d5L17e
nzNIlT2jIXpE5XvxlRNFTOsmiPznyiitjS7nrZ3Lfjhbm6SbLvLW7BauY3hinZdmPHkdVNQlONUc
YSiIWoPmb6h/BSm881HztiM1eBq8k9bHdk29J+tbsCmxZAeavIWNtnJUrieNRBwHFHwOaCDEnS6/
LAUhUk5FN84K1Dsnk8fpdiQ8oR6fj7soN8Sb97fymwEemOA54wN+gHLi5YBpxvPFa2meg1AcJTeY
ZPlLBorhsZanqLMrmilHdZysFmHaAfNLQc77YOuFifqz4d1fK2Re9/BYBAQoqJMCM2CvL+4KEPtJ
MQyRdY4BwW2xN6w3JfGWYgulJRzaylAfKIQJdyk0vwMg0dwu6tT69P5Xud7f9Et5s+HIvgClFkct
LZMBYdkCRVHMyW3RFwRnSqTf7w+y0CwiZ4QTCzpzLr/RASZCuPz0YyVWSeip6XPoFd1o913K7jaj
Zl9UkzQ5WtI1N6B0JXXXqK3aQ480xtiGgJzTSw0jWG6p2X0XC2CUDuT8wXdNtUdvucBOiTTXLB7E
JNe25Ozx5yk1jNzW2oIadyBpvmD7umc+kiJmn9Ctgx9Fb6Sy3F4eanfUhvgxIjV6gBZeYaGcjC1p
uBB2N3IboQmSxJ7wkURezpworK0vqVR1iJK0JTCDXNOL1BXiUjiq1SQ/5wjoUmOyMlGw68DL+GVe
0fouMDqt3tZRqIx2gf/Gw4h2zeBwEwi6gzDtMRFL8ef7n/yN3Y4MIEg0wH86AMylzUGgdHrdlU3x
7Ftauy0tEUnxSRESe2YSO2qEuJPmJfneiKJbrYNPi855/Fx6zVpb73qHIaMDKmjuUyI6MIOMXt+g
eVmkBsy26Fk0Ev9u1P3CBsVR7Vbme5Uj0zYk/8d0GLAO67E43aJWi1IVYz2OeRGmeKFo3vkGijlY
5MVUCb1475lhvQlbIThKbW/YbLTaff9HXF9p6PUAdYauRG0Eg/nFVL1EV6dcD59Fq7IONLOH536o
xPs0t87KOFRr+OE3xqNmDv8UqDXP0zLwLcCzxvk0hM9gCwUXjZVuP8nze6iJw1bzg7Vu3DXAgmhg
JiQRbtMNJkG7nCCFBmGoQ9ZyAHa+H+umc9pa9Tecf92psxJF3qnn8Fm5jnCPlWxzz1RcwetkW0Xp
yhmMMDv1Q1PfBL4fuBGpy0rD8DrgnH8hrwn5HNnj8pNkKjpl1OeiZ1NiCTTUtJyR4VFFGtR9E0+D
M3Rt+ZyFq2X5N/Y5XVZQjXPKDnJuuQFLrYwg90TPFM4CKDiSt6W+udbwf+PphkY5s9PIQ4j+lt0p
PRAHtTN1wAQGxTRdbKQtXdJxq1Gw2PkwDbdFZyh2HOvVh1Fr41vNjww3C0TF7UFurOz4ecEvIxey
LnQeYeihSCwv9UZLaSgrAc7+c5haD0M8/kYv7Kx7/hfPiO7rvPv+/gG7DnyJRlWIRRr4HoRhFneJ
yUtphPgbPSMOXNzpgq8dBXP6TCFVWpnYdUoL/JEEehavpDawFCJpfE9DkkfOnrXJ+hr7YvNo9UZy
H/UQrSup7jeSp/Q3aSMB5zXDPxSv571ElglBYip+mFeb+mIvmS0+yDGdzmdjMsTbtKIQWYh6uTHQ
b1mp5+J6eLWGcIQUCvtAVcALGIsQVy8AF0+WVz0XHNFiL3YhelAmKvNA7ut0U6hCXDh5pvRfJw0t
v50nUBi1yzbKv2V5ErV3hpdAtenDTk7dYirSGKJCrp0ks/QfR0mY/I2uTPJW0XP0HuSwr869LOSb
TmwDZSOoWXIPi0M1XbnSxW9S16u/I4wp9h22YOqt7rfBNyzBMJ0MAUXrlCEJl1BEa7FmHzoiAtev
zPCLlbcjJoA92L+e3Py7KbcqzZA2VB+HdlS/Zz6ijc7IAd2kulJVTpMY/QelyHB1J9AYjx5Mo9Hu
KDQcrSxSzvgI0vqxEq98rn3A4xnHETFIcGy3qFVAqUMvAvmFUtU6LKe0otGdrk+MU51r5cGAfzHr
M9RBR7Age8oBUY5UsDUKIfuxYBnsudFB/YwQ78ZoW/nWp956zkvB+00aPnPsh1Y0bIKL7vMktfSc
Ji1ONgjiihP4OWNInTDL+TsikJneLsQZWiAifiDuYqnoC8fPm6B1xLEnoJmaMSDMzXtjZwk0m1gF
mhSRhOT6Q+XHwpfSbMTGyVQJojtOefh80mgaTbfPI5l+j6aUmku/DUFSIkZVdCmExRs984pPk+bp
8mbsSHOdgXXTH4Uyp2tT4JIi25kltp1tWkWcubUS6J6LaVAyoAFZZZ+4qZvcbaG6GLbZSUKzyamI
mXbTl+Odl/nW95Cy8nevU9PDOPqByL+oyvWNJvhZiYt7OqlA+mUvdFtVC29CqxWAmaZq+MwbISON
mZiQZS2jU+4tgsvMNpJZ8ZqNkX1JpjbaNjk1c3EY6g1XgIYyhxCegac3jq+FeJRMqI84A8qs4O/7
4Z7DJxYPeh1Xig0BQM0g3Bpx5UxpFR4tWnonWQxwhsz0yb+FCJAegDqN36IpVnVHnobU3Edai6VC
LRhKZPvtKG1rKUt/mVrqRfZAlf9cWZ7FMpp+8NRw8L60sWd8KVqzfBSaMfnVtknyoVL1EJgwfIO7
QSxlyxX02v9eNrX/iZaloLtmkYmPE6Dm3K7r8FntVdivSZknbqUA5XPI/tKPRo4WS6mPwQ4JmaC1
VRnSLBUSMUydsi7Gj/lITYFPFE+6UwVqHdu+nOm3ozXSWRqIaz5FdYEIRSyLX8u6smD8TWF1LKvK
qO2qJkhH67vTDuh1Vo0TmVOwLVRdyDZRo26qsYmfR1nt7gsp7AXkDPymeAilCWVsDWgZI+h9+DUT
TP3BnzL/O8yNlrMv6EpyC+9tXmjroctM/bNHN7wi5BEkSiHCNHyli0rlAIvQwu51X4ncKkl0DMUK
KS9dT4g73faHfPxZmlZz1w2RvDfrns8wloET17Hv9l0ofoh7Uf8ZVCZkrCBvlU+iMvUPLAc7z6f0
p20GoasDO/dz5SOk3r52LTG3TCdM9PY8DYT557ifpN6pG2v6OUix9NAiJ/vTlxHOtBO9KE6Wj+uO
6NXTd0MbVPp+aGKhbdMlu9E3/I2vKhmF4rKYfneabtepcN9F1o0lpiNkHq/+qdM9cdUUUrQMGuCT
r8Z66bCx8SJRGlM5CD6ZDfhxr7xNY7URSe/QdbZRysbNbfDh7DuyOYq/5a70HonW+pPvCePHVCrH
WysjWrcFRM0JJ6kSUswKyvFXZFow3v2yVT0+Obd+gVKi4GAcLLNkXhKqtp+XpWgTv0S+q07sPe64
UPZt7snoKTPj8IPYR7nksnaZaYdmo36qJM0bV4pI1xg8Eg6KtETkAEpJgBaxqqrGkWy1UvUsywWc
72jUn/pG/ZZaSnWvWaW4yas8c5QyC3eR0mMBl6aD06dGsuE9ZB10o0GFTfY+eLXXHfQE4U3+Pny0
kMRu8r1hT06LTSXo7R3KRfKmVyfzZhS64ZhWin6jUmpdCUquw5+5bIFqJfBzVBWtRZ094qpFIEur
nrspTOx4zNEjDZCaQJ1HW6nOXEezr4e6irQsOUcgWzCq57EN/I0S9pprTZO1Eny8MSEIsMD2ZUpf
VNbnX/GqujaIajBmopY9e0Lxre+s9sE3zdLBI0j7/X7k+MZ8QKkApafdBVp2yXYqwGa3fqjnz1Uz
GPZApdPWYjVZyULfGIUwao7KiahmFeHL+YReZJZ65xfPwcA9i70WD7gurWHpr3McyHxEwRZ17Rey
zeUoTdQIUhmP5bOn1+hJ1Zrs5FgRudxKCNYkguW2fTfuW19bSzhfyp2X8f6s/UBRDAiAjhf4IgCv
Bl2J/TFpn2PqRpHjEVHuAzXzN3Era70r5gaeUZ7XJLE9jCPRWtFHY+8ISooxc1bXD7UnxgdZjWT0
SDVquWJsTN8I4+qb0aiNbovAhq/iLS5X+S5JtQat/0g2XD5IC2Kmr8LnxEf+y5FlUqtaMjgHdJWS
YBeYgy5wdddJ7MgDbRpENCX/qUU290/Z9dAzaRmis0CXGFWKJdFvFAWPxnlXfox5Lpy8VUOnaMCC
vL9jl1KNVAVJJNmyVM1obtHCuFxmHCO0ZpS97mNuf3VLu7YnO3cMp7B/B5vMWcV1LM/icrjF3kUu
IPQGneFER7Nlh3jNCTfChgudsaLNLY5+2/dnOGcxrzfTPCK9BfAb6N+zoxdtDKIBID6q33/UC+uh
UQjPlSL6nsTtL6HOV6q/y5O5HGuR5HgwnGtZFbqPXfpB1X6E0fn9ubzAA96bzJxlvbrKZAk/wnjg
891Zdmkjx+S2m869+a46cD9tyTkGzo73xZW3gR27or3C0ljWBUjhENkjV5xVzyAnLWFT8EGwK5CV
4TkuM1FyvDgfqfWN5myLEcv1rRQX4MqKLGrETZyjiQaibDTQuB/EBO2hdtIeErGess3732XJin35
XdzvBMQzyPMK3ilWcP7xmBmfvTQcPrdS09qxRj5rCMF005aq52S54h2NHI0kKFfNTZPLno0ufY/y
a6FvW6uqHsqye+qlOvnQjFXjjqXou+joxsf3f+tij7z8VAUCL80uaZZyWh44kkxCO314tiZDcNux
BOgykF++P8pi13OUgczziJPZQ/lDoORyo9Rqpwhp1xrPs0rNU5gKIvJ/devE1N72eMgUf98j/090
/W/KMq8+/RXR9fFb0X77r5nuumvD7Ne3C67r/Ef/xXXVrL9UFoMgkb44OndcfP/iuqriX5QSQV0B
uwISNP+Tf3Nd+SdEYCghUTThT83QyP+QXXEroQ4Nm4UHkiIS6g5/QnZdbEueeY4Nrwx/QUmICuPl
hukxxxMGmJYfairgEbDRRvidgZTdv/o4j39fVa9JqIuK1zwMZSewNmh9cTEvy0CpN+VopRXmB6Ep
khkgN7kqwJv7qsiyT+jpqJ/yRpCBmKXipzLQ9ZXC7fUsLchSUNIRx0VozFjcnwJc71rLNP+QiVOz
k2IMTdKh/7MTzhwtSMPEz5xulnUJVAlEo0lyyQ8OoEg8RxjLyknkag3RvnhJX0ahRouOhCbNf52n
+uopEKbR96wxDA4iaTKpbZZuJnOiU2SmawKNb301VJbgz9FZQVNisTfitmRbV21wiMao/WHlprAV
yT6Sv++QH8P/+L/yN/bGW8MgAAf1C9FJzAsXi9MEpjZaLTMaurTZBD02H4kWr4FFlj2r+cNRmGH9
WR3iy6V6Z9jVuSB1YnDwrbyg5ZkT8Sji3EWQf/X1QP2i1s2N0rbmth+D3O2GKccMWrf+fC+SsYI7
oCw6C4EvQiGKiqonoF1zCGqjvQ1MkHftZCRf3z9wi4fgZbYzuZc8AYX8F7b8621ijVnqDeTNhzIW
f/Z082xLL560woRiJyN08v5obywhAHr2CVcVT/GyDdfyzVEl1YND2Krtro2UmrInJPP3R3lj60Nr
FGdBTWQImNzl1vdQ09TltIoOyjR4O1wHSmyJxl84Vqw1Qq7mo4pgJUDuAfmFabSUBUzjSqKIEqWH
Jos9uvdsnr1n1dLKjXG1SKhMIQ5Khw2rSohB8mJCDbodplFwY0xp6Op+Gv+kg9nYepuaT6gvrqX4
19MCgQCQmQXCegTsyeV4owSpgeJZePAmfCGwPQH/roACeX+ZrkeRddhNrDlSJeg4zLN+dUOVSdvj
xENZdYBEcDNFoH3zIl7DLV+fZ8gCRKI0lDnSCGQubqd81qGvDC89FLoKSH2gcBzJ5fCTwrW1DRpf
fhin7kkxy/p30VX5gyd3dNWnfNz+6XQplnCaZeCk8+21uL5CLRlzKciCgxqo4yZohZ8enCP3jwfh
HoaFS/xtMOHFypFe5G0ZcsAsHLE2XlaFLpji8v84ymIqee17daKMwaGRY8sJZHWwfUTQVka53vVY
vHC4iDvQlgebcrk/RgFkKari6cHotXJP/7b+X87Oa1luHFvTT4QIenObdltumSq5G4aqJNGBoLdP
Px91JuYomTmbsatvKrrULSTABWBhrd+gLC6Se0qX0yHLzX5Dh/fq2OAK43phf3nop4LjvBxPK7zB
A/FDmT/XnY+mGfch/j5D+ykDJrTV8boOfq4yjkF65pT1r0SN0RIFSizK4tmhSP3YtqG903opN/T/
bo6CyhEbeTk51uVHM5vGvqXO/IzhmcBoIQF+OGVbgsnXC8dcUDCmLcIhSIhfLpwXo3eAG1/xXIH3
Kve9Ibr8sZqbMNpPLTpOG6/o5fj+45HLSbswvRZyDuA8WFmr7+TS4G76OSuf3cbUUR2tZvlJxk4X
nnIs3oLInb0fk+ic57EUSbN7fYNdByUJCHk2fl+0mrmaL+caAYjCKNqtnou21dUho20UoWFcp1/R
ajW/xVIDbvv6kFfLS7YDWowjDAggw66W1wAv0FRR3mBFZYMF0mT0bvZTZEXRG9mIl1tDOViekPUs
xaV1zmG6UWKrrmjJffThJ/IS2nM1msN57EX21t2GFBiaNgA4oFviQraquwxTB6FNyf55Hl3r3mrc
4ZxjxHcfiTD88voCXn0zMg5eJUyKbQ2BbLWAhZ9Br7fr7rn28uaAIJx8GMYKjJkn2jtLb72NzO3G
KgJ64tVFoorq1xrYSM8THLPfdM/CYEILXPugajXsx3J0716f2tVeWKYGUNUlKeBxuCaREX71qEFK
eV70W74Pmkz3IqK6NNruEKgZbTW04HuQ8PAFNj7g1dmyDE1CiN7DQpZbG2fMs5HFbaN3z0OmtFNF
6eWbMuN5g4i3lDsuNvtqlNW3c6qkijrf6J7NXPtKz3Q8Glbi3+WiCP9KUzns5zAd3po//h6T/BpP
C9Ata7y4qcxyNiBZPQ9e5h6sRHyp0riG5TZtKW/ejJQFF8fT3ic5WfVSHGNeGmBu9+yXOZqDZmLu
Gigne+r1W+nHzaE4o3+jTtHOWu03NRQjKo1O9zwj0nuvF5r2RQu1+SFpLLXxzdZlQODupHMmlUDE
iSjTrzsqjeH0Q4S847Mn0FjflY6XBjMMrAfddKJnrRsNdTeWrg11Ae0Ga1dGufHTrWr1gvuZ/r6O
bbllXX8jWiHS84zyUdIiq13+/I9ks4Qvp3EZ9s/TUNAtDweMAvsk3Liabo1icqgtx8yCVF99zzlB
IH1uGWXu0UYVVTcima9bx9c3/Y3zjPc8xZHfuhoo8FzOBW/NtpvodDwbA9dtwjV41uq0unfpr3/p
miZ983mGSqLN434pWwAHWkLrj7UbJj9uRKvNz0NKlyflQ+3hVlZ7uvvl4a1TI2iQLuJRwJuAf1wO
NTWuKmawHc+pVnNs5U1j6LvSpI5xEJAgw71Mx3xLsun6EMXugQ4g2xDGHbi5y0EjNw/pekf+s9WN
/vSc4mWSnEWrZI36qReWRxxrVP9OYqpRPEsKLu7GDX99yPG6ox7LjYHm9RVqr4sNrdK7RDw7Xu09
DCBVX5AibM55g0rhLm1Qjj2kTZhYG+Neh+vvJu7ikcw5jv3m5cTt2A6pUhXh80wX8YjwCJiJAjX3
17/p9SjL7UAlA8keamvr00Azwgn/RC98DrN2Pk2WER/Bz20Vof4Hv31xVWBChMwoSHIytMWvezWb
UliSD228VD0L9n50R2EdG2+wvfeRr+rxtBRJjd1YgfZ+ivzasAC1qQIfg7T0x/yUAhLu97meA6yb
w1lz4L7jZQ6BOAdBDZKwMymIoDCtiXsSmto82NCxi11uwoA52F0ffhKOEpRpJhMpmqwMS+MAUb/g
Q+rwohF0Lqvm0I2JPh4sbfASuCx087/V6ZxP+zLM589SGUn2LusS9piRlI3zqMImSSVgkawsPupJ
50NVLTEhO9V93qXfk6wf2pPZG1b4Lu7AhLxk4Lx/2U2t97vYlyJ+UgX06HtDYZnwvpNRiT6DHeXt
zqocqd2Zba5lh9Tqmi9RPrvuIcc0LHryvFDCnRtNKC8OoKl8F0vH658SXZZPmjbKT23r1uYRcb04
+cuZgD7pOBWZ30dzkkYQZ02ZvKDNM07HRM3et4ay0mdhUMA6z37WxqcGbk10nrMh7D7LrMrE05iO
qXs/eiF6LUf6tqH+Ph10wA5FDqnrZbZ6MZxAIrvfTWvSvUOcA+S4L1SzIGpGXNPuKrcc5l0FIoLW
DHxed9cj9dre91aa5Pi6DqmH7bMYP4KP0OWh1Kr0S93mZYykgZsXx8biqtqbqPnnh8gPk+9lvHR8
K8AB8b6lknsv2ihLD3rTaM2uHHPYmHkWNv+Eg+F8aIeRwiDpZA+6pLWK+FiWlv+zb6U3Q1mVfbJP
Wl4N5zDGh+QwO6K0njFQtYdTNrsDVs9+Q554jClUuC+5KZx2XwnZuf9wHwIjFJnbRelOSbvyjqU7
m8m+ED4ir7PX/OPURWnswezJ7mQ1Q5S9z+rEGMG95JrxbaQcF/9EDGww7gSWCbS1Q002R1y7IKPH
kRN3p3m0MLty7VRq9yFNI//U2NmgwxDIXGh5FOswwvO0uBofoEA2zn3WmvCudrb0OmuX+H07HFRb
mfAXMk3IQzODoNs3uDq3jw7MdMjVsq4RH5j0qjn5A+I2pyQz6+SIVHs5PGC2UzUNiu32qB49e1iM
ZoVNuKd9kyePdaMk6jeOaPUfA3AlVSLOlsblc4er0rAvGqjo3BdVaNy3qPIlZzsNS/Hd6fNC7Uoc
IvpDYWiFPPdNApDIjaTzni5CjHA1iHJd2zlhFdn3jh8b0Qlb6qI+zx2Az/sk4/+8m1IUn49zjbU2
ffYBgxVuSgsh315W8Y5aRRIeh04r3zmRwgvdHWhuvDR1jae1M3qq/JaOVUzJjrZDrT7NOnLDP2a9
VdGXiVfSAHZMRmMJS0PL4+4eXXpUQ3YCFFnzvZSV3X7I2O3Tkyh55ZwzN6fu3ZYmdYNdiktwWR/U
XDU/gDE2hIVKC40z66Qp1Tjxw2yb052ZDb9AVv0zQsrYZ7pEP6/tyodaGfpPGCpf29p9ifxYHpzS
/jhhxIxHA8jDpra1o2s3+a+mG0HiKaMDBzH5OwWgMRcolewSEy/Xpm0CuEyfVWMRSkkEGiE1XtpE
WO7OnrP074kUZZdQU3/ouvKMx1Jz9CFDLGjRfGeGURmElT6c/Nmydmk1FacUbCAYDOiq+hhX79NQ
tAB7Z28nk+olKa0WqqEr7ryuQMskoVwnJhvplHrY2YnznNYRkKTQFh/yqrDupeG/mCpUxx5VjzuU
VP6Z4n44ZK54Mu22OYKwK09Y3cP96RBvMCdaTtNieyOpO31xzPbO9dIS+f/E/Ksbiie/T+fjOAGb
RRgmvSOh7fdKN97NVpweulbp56nPHtFtcZd/DY2tmeuz10zNC+70KRlxhJ6wo8pnS8+/mbmNFQja
ypWLKpfo4enA2aweKXREX8IhRb15nL40ukGZzdCG3cyr+sGJpTrXFTKmXv7TsbCpG8LwzmqdcIoh
OFej3tCVgBBzp3cAZ/e1k2OytDTuMIwu26iiuZy2XfFuyFN/vgMsY8n3UGJsH5/sRBcPnJN+h+Fz
1Cd3dZRje+nUsVe8IE8yqH/HWc3ju6lWrn3QRF144z7VsPH7OdVT0f/KksnoP/hZEbVBmloz1Xcq
JeYZr/bY+JkbwAdb7jF7nv9ajJL6eacJaJ4PFQzQ+l9ZjFr9TitylRw0dnR6bMpO+g85ckmckoYm
Pwji3D3LYTans552OZz3VOfJ1i+MhVPbyKj4lVc5NiP7mLs29VAdRyW+2yPVY+LY6Vr/6rOb+N9D
Dmmw4Y1WdWCJMczYFcrThxQ5k6Q171KAMVQb2VF2uS8hIcr9GLqgNw2gPl96iR7qE7eXG+68OI2z
gzCiLCia0a+PFKo86+A2vf8pj3OPCxdEyQ/fV6WBlywg0Uc/bwAyjoWTo5cxDh54zkogtRvrva+h
zDKX2CXEuctnA9XLa0lp1i/V4py6G3K7wi2AjFSiCpAm37jSzXqH6Gml9qXo4oe4hgYFdNvEQdbA
Fio/VYPUwKEDcgHQ2YGJLDpEO/6y2jj+t8oHfFi0nlvlqdJ9xTXocVEfvKHttKC1lUTMSSWqObAu
JG+TN1olz4Co/NEOTagfCjzvSgCdE32xUcSW806N+Vzf+cikAT4bRZW1p1DG/nSuw9mPn+ox1oZo
V9S6OT6lrRtRFC/A1R9yo9bFvTdGzrDXagDfe9U7MEPntkJTZJfL0QfnmqY6elNdlXKBObltv6/q
MY32kd6pD6VPyYebWcumlxgxETwZKruxPnTKi+p3dSXT+jAnCJND/hmwcuVYb4rAx2Ah27X14PPo
tyunukv0QQ/Pg1sMxoNbx714n5slAiJ5pZXfyAqcd7Gkz7pTxoBfRxqNXXKUJPnfyPK1/KFiS/Kg
N8y0/dHFWvWE1WXvVrsklsZ85rKw033bZVk/7kwsqdt9OIe2Oo+VAYy/6OPQOmc9Kei+7wvN2HEB
d4iX6NwmO3NsyNOFl2KmYCHC6hyki8YBnppV62iPtMYQcfYFlb5Tzcn1a+qNNLnnf47CmdW0n5q6
HOt+149LLhHXY5ntvTITEMXHYjTwsbWJGtuqc/FBmRV8YHeauBeqKATPjiBQwzHB1VJidaJk+cNe
Es37vlfuYhISpzRaxqgEi2ewTYczWHzsLXRtxIKlnJU5n0O6tx1yBX3KtgAOlO/zNM/yQz04ZXbv
tyL+lLg52gBmUbgfFYBwb1eB6S3OXhf6P5JER9eiqdGkIiyQrdhhlRB9p2xSqbuJnF6dZArgaGdG
bbqFibt6rVFwQ5scRiOvDdDQq+c39frE05M+DlTsREGKCjNni65euMjCY2600wStbzB3r7+iruo3
v0eFvEjyR9Nx3Tolqc/qAhxs4HKN3de2So4Q090DSoRbE7yqLyxDIXhGgYHKInXFy4cUBXRdL9s5
Dnw2za4WgCUnvGOSXT6Hxr42imQDN3b1QmRAiiamQTxSX7iyvojg4duFEQdjbrpfIkANXzPf2lJx
uzkKnVqQkyZ+UGtwmlaNXTnigBfos1E1d8LGW/HFn2YtPr3+qW4NtJR/NdjMtB7XmMkeSxS0sNok
qKCs3BuymY/oIG2RTW8FBM9qDyQJUmXG2nOmbJtYTPjzBWBWojsfGAKZZqqeXelsFUhuBQThAMp0
aUPTh7gMCFlPJOvDkAQ2VlKt9DkmVAY/3+q+0t798vrq3ZwXcYfYFHuL+uvlYGkRuzVIjyRQjbRe
NDS7/p2bsd6bk7FVqL/5oahnAVpcPtca6qGkkoXZSoqTuokYfFv3YfNJ+G7c//X6nG4ORPGVTgfH
xpVGobSSRJmtlQRhqKBAOMJ1Ppl4Br1RCxcI2CJaYUK1xmEdw7f1h+JWwKkjTSH7Zt1nd3LG9lDM
pXyjlCzjLJrSeDLAcAUxtRZSnysVGnNHQLgxarhRrBunyfXij29dNRqrECfwI8A8jkfbZSSgRoEn
vVVlgVeP45Oseu0pdzK5wdG4jjfwzYsB6lIb4uusSo6ypy2DuaT73BVS24cAZTBDw6KO+p9xfOuE
LodaVai0RvbI1U0uHe1Of4a9773QnNpy474RbEv7DjAhpVTKtqsN5EVlXllq8J/LVLj3VddHO7wd
2o1S9/WyAS+gB7rIZ0BxWbeWe18SibKOgrKPB4TbcoMnv1WJcScrP/301oVDm4KLzweTApxxTWt2
exfltdyPAiEjrX5RYATzZ1q81sbJfeNqvxhnVRBFlTv3Y5HHQWtgC9srcdSbn8JFCsUN7fnUeFF7
fn1mt5YRWAidc+i9y+FwGePZ2HrJkoAHyKHIbm9kQ/6ABJSR3A32FP/7+mA3IgN5ZlD8EJJMIP3L
j/mjkD8ZQyqgEcdBkrt64Opt5pIlIw35+jDXc6JcDKQM+0NEqrw1hJniJ9IDZKtBE8n064zY08nu
Ct76UsxbNIitsZba/h9TSj3pQc+bs6BPjPk9mFLrUDTacJQSR6nXp3W9ektZGd0tBMZAiPwGmf8x
VEe1L4zGMQna3Aw/URjQT/RX3bc2W+CKLV26xfCF0dbNiNwpTatO8jTos6Rxj7qDJ9iHGjRbv/ez
2TM3tvHNSfGpgPbaQFHWh4UGPcW1O5MsYhioCEBD3bc6JMfXl27pe12U5j2AXlyx3EwL4ktb7Stj
qffbHRdt2Ccjj0FgJBWHkr1oQ3rFU+cN6VMqYhFYVjFS/dBzhLJe/wk3AgWlA0BtyJHQsvZXgWI3
KXWgqUoDt6FkzpNtRvGuK9Lisx4tvO/XR1v+tqsJwyhZuh4kaGuHNSuyyiEWdRpYndmceAXR5HTK
dr8QAh+ctGsfI9UYd7VPx/f1kW98UJiQS0uHDHf5z+WGwEg88SVqPUE6SXnwKz05doMxbUTprVHQ
4wXLBnwJvaLVSWJ7Y6blGBQHcDn7z46WxvmBf5lE+9dns1zx63VETwVNSMYgz13NJqTUEdoj6yjM
Yf7otFb5MXWjcO+EvLpK6r9bRs+3woQEir0HcRPo4/KD/tjkuYs3XjSIJEDmyKbKIfqTbIT/0CKU
sJHeLL/9am4cwsgRAeC/evUoNadVaoVJkEVNd2JPRGBHn8ve0D4Vqdsf0rnfavjdnN3ywciqEBJb
J7wD1XiZiCQN7F63TjkvyQdXjGIHJbs5v/7lbu0Aupkk8BDHyONWuU6dtOA2Rs6xLmnlRwfd6Meq
FfnD0Crt0Ot2au/qsPQfmsztj68PfXOW8AiWiVIOWXt4jJTFLRsBSJTAneab6bcpjIFmRrxhMsN2
qzt+M0SRyEAumvOFE+4yYuI4ryZI3GngddCcwtIsUfXKsqPqdfXoaLP19fXZ3QybP8Zbzto/I7Ss
KWxR9wryAY/K1JU/o06gU4UK3wONK5RCM5lvIDpurShy1SAJkU/iqbnKkdF4jgdfLJXNMEQVIY29
YdfHnfoaxjitbZyda02y5XVBm/h/R1uFDmUnulupkQZ63ZTWYVQVygC9CN+lHQa9KlUxPUUKwVPr
de6ucU31GdrIVmaxFgD8n58B42UBsoCgXNd5/DCe/SFBQqYfBiqeSrrqR5XF1JNa16Ri22PfKPfK
oWlICwuX5xpX23ddUkZ3OcKI9yMmFMcYUfb/S6b6/xIhbkUAwotAfMlCMDddnVEeSgEOOvFpMOld
DI8uHZqT0jMKxOAYuuw8KPcfLvtyo0pzMwiQMwLUxsMcubzLwAOaEIZdRyO8s+n1oMXyaU5D7VhJ
R2ycHbduF95jZFkLvP7Kn7PyRB16LWeHOdIc6kOFu97Ub3kD3zqhKG7Rtv2dmqzxAm2BvmDTTWlQ
AJxBrNVpPsq4b54Ma8g/zG7rP5qh1d7pVRi9FWa5BDjCaHw7RJTgb12upFVnWtkoPQ0yP7OPfjNX
x8jozQcwJ9VGOrD8VetLBkAJRHB7oRxdgag90SWk4Vkwj/XP3CdU26aafzaVaXyl9jed49ibvhZe
kf+k59lsYARv7iHYjAbUMYDc2JFdzlRqUcWfhFlQ8yY4C5G3UFnmFEEsYyzrj1mZtJ+RNJF07Qf9
x5jbXyfVW6fS6xBK1wTd39ge5q+vn6C3PjwsFBuMCDgtZ43PzKYJpXCDFEkrTIqnNQ4kp7Cc2+/G
MPWU6qT6Rleh+SB0w9lYkJtDg9ji7nVAq6yzs8HMer/QgMO5RTi4+zh1U1ogKX0ypB+0AQtU06bx
q8NILw74b/vdxta6dXZgcLVwP01Ao+tSq0ALl8dAkwbGjBhIBbTib/hF6bM+CvSZtdg++3FvTv8h
jQPDD3eFEuKypy/DACm0kepbmQYSF4doZxdWsTSvYvHSUym/N5W+ZaBz67CyqCXzliLthyJ/OWI0
xWNGRysNalOvIiQ18FM+yFEgTgBdX25lO7eW1YLuD+GIpzyZx+Vw/RxquYdYU6DHtcc4Q/UPIi7g
dvw4iU/DMPi/Yl5an14P5FupB2QFnm0GfQG0LS9HhS3TOQkkyaDrR/qpcyRzWub0XHGxp79yMju9
+fv1IW+t6wLbXqrApKzrdR3btJjQQmDI0VQvbhyN06Gsoz4Gjm5l7//DYBC2wW0DKOXZdjm/JELo
fVItj3u7lp/sDnTgCXd1+U/tZjTQXx/sGrXKqcxgODbiVQYeb7Wao6+aCpX6RTKOd4zAMZ5e/BAd
6cjOe0eP9r209PeJ1qiDmxrxYZpd2j9Rg9CnGOOtJsytgxtQHjcEqCmKDauIWspUnZvkGb3XLvsa
5m0bZEVMcZJ8xwvMbKxeOpSAnJ1J3/XJ9mgCbFwd18ypZUE4qyDiclNxhl8ufwV9qLIFP6HOGmvv
6402Ps29PR2w/phfSs8Xi03Z8K7VW+tJJK6OoaXeQUwYhq134K1zE4Q0fSCeZBRqVylPH6VxZUZ1
FiAP7J0oXKHjaM1R9diV3nTqutj/1xpz+VwWSHNtxMXy3ddXKMkoJxesLUDaq7ho6m6KpMhkoHLQ
qTtOLetL66XdF4HdYb13pqY5m32HcNU8lO0iMVKNNuBfmNSn13/KrVOG1xRVDNggBOoqJtIhl1mG
7UOgI9vV48lDf2lv4YGAytVExf/UZlH4SwipzRu5362RXRp0Bs8cTtR1Y6FlXgolJ7lgfHR3FyHu
FR870VofZAc0YVdjM7rvFqmQjdW/dd7AKF5anshw4Od2GYPW6BeThfdGIO1CPuljNewtTVUfeiPZ
smq/NUc4nIQYiRlTXT07hDPHCVAO2g2A20/h2CpE8HXnHtyveGzy+FOqem1jXW9P73/HNC+n19ge
sMBSZYFGZexxmKIPYAnUY1iU+f3rsXPrrqBqSc/apYcH+fZypAKIX6WBNgjConLH3WAgu3euVNf5
e9dQUbcbOlFvZDs3x4SMCN8dnhuQ+MsxQ9+EojSVWTAo2vE7C48GsWOHw57KTP+IRdnWtX/rnCCh
XJIr3P/sdY12FElXZaaRBWMCbi3MS2RxDBVWd4aROY+Dm8QtRip5dxB+vdV8uxk/ZFSUVZZs21z+
/I+HedyD3uoN4kdE9UOBi4eTjpA6nO69SBCNn/KtOsfNhzJ6Ef9vxNX6Kpx4dG9Ms0AZ4GcR8dEO
TVmFRwDl9YOLMO5hdtXX3Bixl237+ZzEnbFxJN16qi1GTGT30D44my8nTc0WMGxJWBm5ss8JCs87
D/2ejXLjzc+6ENN+oxKoOl6OIufYxHqmyQJ8eLOTTW0fcXjHw9mxj596IOunvp3wuRPYW765PYjk
xh9Dr76qE6PeCb6JZgbdYbHzHRn/XXlgHneau4CIX9+lN5dzUR1YNg0AgtUXjZKmr61GymASM7pd
Xt+TWZXVMG5VN24dPADlFqQ8KAV33aMxWgryerI8zDwkCXepY48t4F89p6BQa2DiX5/XzeHIxukJ
WeierTtPpVHOSRp5RKpDxwFFf1l9BgTb/BJO2Mn/EJO87ZbW9NKpMVdpoxzTWKhZcNR1ssQaS4Pq
h5rjRkzenBLCvAvMl/bJmiQPM6ApIj+RQUtPQ0MRHmzs2VRx+3FoXK/5Dy8oUkGY8HCYsCVeJSGi
oUvud7UMusLMPrZWO32tTT/+giyL5e0bSgj/ocrEgw1tCB3iD2/VVbIRKl2hbDHLwHaFS46fl+fe
b8EiSqDp+yKerHdV2Ex3bw4UtN2QLl8K8IjPr3Z6ixy8ZyqSLWs28d9CiVnSPASftvNEY2y8L25l
uHjp/H6Mo7EMvfbyXOHEDp3aoPpTSwVvA7X6h8SS8r6a1HR2oto4tUaYP6Ugz8qdXWvVQcBU/SL1
Rm1E0zKvVZLp07YhkmyonLxDLn+J04RCcoIi7txbY3nf1SGIwjDXwIrWyWz+1aq6+fb6Ut+4r9Ab
WsrzsLoIq1VGgFEfx8o8kNNRZ/1HLyI4K3WiHXOtN1+gfIUnAPBuv3ES3DjhKFsufFX2poYx9OVE
m7hEJBm5r8BS8yQOdey2YCQHw8uOr0/vVu2JEw49foo8i8zOKreChOiKQtUYgtaTlR312qcBh6+J
/Htu0ZVdIP3pXYorXNrb6ZG0IT/EVQTDGtWV51A21Z2jRvHu9V916zsvXTObXUyOuaZczWjrVryg
8wDwk35ssTCUO4Em7BkijXYPGbX8+vqAt5IEXMyW4h/eGuzm1Q1thEPb50h1BmRAIcqurb+fS2OC
6aANC6sC5S8awIhMd6BiNVbsL01kamPat2KNo5LUk34Ml8DqXqO/BDzIZ1tTVp3/Sqr5uyfkdCes
3v1Ygtc/EW5bEgtLJK23lIl3C+1m5nLlEzBm0hIDXefAy83pQxdpzvxYUr6v9z41BWSI5eeMltQE
0qeLpt3o++b86fXFv/W1SQcpZcMrpKm/OkPLAWKJjURtkE1p5B6cUdnW0eZ5+NOtVd8++nNnFxs3
xY1ciS9N7QsWJc/2tYZVXaNwjdizDBoh+7+NdBb3IQ6j90WSPLlTX2Ivoom7GErg6fXJ3vrG1ITg
+lFEQXhn9X4aR3sy6zbKA9foiyMkLnHWpgSuMc4i0E9E+tWY63wjsH6H7/org36koElJBNroKryF
bEPZCjvH+jcpPlPwTQCNu8Onei6GM/KxiBcn0xH4/rwTVhgdHFSd9rR1ynt9buOjVxfWuSgh8L2+
GDdPHxt/AKJm8cBbnz5hIRLObS0PlAeNoBetfwCaN2CsBi5gL3S4X4j3O7s+mZAoRhuRbsS0gwUa
7hEqrCkBx+nG3XorGnma8JomjUCMZnUg4tBQDkZc5QGtZhf/mB46KqvTLUTERKu5afpJbSkN3tqF
S+theVHzz3XNQm+LOER/MA/EVOonu66Me/TTk3to/NVptMEN+B4ONH0+htEO/t60FSC3whJfASrB
JISITSx//sezTCZDrBSd5wBbFBQ7ho5e3a43TagEYNrnM6rs9jPBta9geaJjQ/HbgYC542Cp9zXG
Og9pU0+/kBKnzjHWi6VuG+HHqRmD/PF60CyxehnL7LrllbN0HJHVXd3IiAPVVhoCE+1Kbej2MCb0
v01ZW/PGTr1OXWH7Lj1NTkcKnesuRJaO6Kos/bW2onI38V9tLsKyKx506UJZfPOsYAsCFFzCjsFW
YVfNnQ9lwQHQKy0nwry0qOazFSXV8ObUgnVDTAqXtCWBXGM3sFHI0bumM46+dwWnrMiRz4+2ZOiu
z1duFDziiWhop3QnL+NJGGbDbCkx0AQvEiBgXukdgJIk3U4lZvwpFyqHRdcAWNlVmp/1319fzusN
xfgOFZwFgIs79SpIMArBKDVNsgC0lfvOh700H5XRa9GXUtQl9Ujox/+i7p9wvbRt0xwHUUxvZqyj
okIdcsGY4mJtrxPnKqYrkYghC9xkkkeZ4YhHIz4pMnaMPoF6qjw2SyWNjWzm+gjjUgOAsACp2SPr
9Al9mqggXeFpV49GuEcTDWMPvMbz6WznDH+Ie6t8OyqUQUG7Wry7+Oxr9INCErI0Rr54bcn5ByXB
ee/2dn+2pFk98ThPvlR+72985hszBQBPk45myyJMtUodBA6wZddR+OwGpeG/PnhmuM+kgnppjn4C
HUpq3kbqcONcWHJSskWdK5UW9WVoIxg54xxFlR3K6qgW+TDpnX2ft99Oz4xh4/1xa4Y0NhZEJQee
tVawrqgI4MyU88B0BhO6sILjhGGC+Ntr2iGg4t6KjQPixvzoQqJzaNkcrwC8LudXAKdwSj+UgW60
mnM/txp+4C0tmPITmg/1m69b9IYxCEKWgAE5Ey5Hm620syfDVIEp5+KgobMQ9HkNRY1y1tmiU/H3
6wfDjfVc7IJ4UwCXo0a9uuim0csUCuywYVNH3s2tae5y35h+KqfB4b2Fz7p1FF5fregsLoIgC8LL
IMe+nKGQsZ4meMYHkCsMcSjH8CVEvGOHOY68w5HGf/QlblUbUXrjlqREwAFMVQKQzrofQ70iBkA7
q4ADyPhbQJr7p6ri6f711bw5CspbiICCpr9SVtLryOpSIPpBMRbFMTabfu+JYStNvPHNWDvoO6zf
AslbRSTKraqyqrEAnsGb+GQlYI52Q2Knxmk2vNg4NcakZxvb4HpQMLCwApHp4XECH+Xys5lxVCdd
46sgbhP7gxvP1kcT4YGfcxzaH2XROfbhrWsJS4lXH0DRBeq+piqlatGi1cwi6BxHHLsSinjYt2Kj
l3JrWki3UnmnU4du4CoaVWRZaYz1V9DlLuxEQ8IEz4sQBm5NuXg2zNN/mNUC5QAGsiQcq2+XTqHb
eigFBI4YzOe4hZBpFtPGNXC9xfj7reX24V0F/Fy7/FatEHTa6qwKBqnSBxXiHRxGfc89m2N0hVDN
+CWMvFDfCJHrk3IZlvIJYriwY9b91jIErzmafhkgotK/4N6mY8bSIAqAOnom3h4eQI3QijJBxCze
s5dzTDrecEYUV0Ht9P92Zd5hPfN2rRtUJIm8ZachH3gVHRX08MnvhzpIu0qZO8rf1Zepofp3fD0q
bkQhqTUC6+hAERVrrtwUKiuSFLUCA/PcXV+60QNa778MWapgFOUW3Pt6OE5g6viYQQCuufKTnQoL
4Y1sHoK4iL6Olefuhda8d+zew/lj2iICXue+v8/73zkYteG15lveIuuPvsUY6IVwwKyFGHqGWtpm
R65v/0n1eeyj5lXl1XHA02yrFX+9GTgsoVDR3+NipapzGSieAt6vsmpihyP+rLz6c6vPnyIwVfvK
Hl5UqVWnN35NLjXgjgvWhQIDD7PLETsbM0VzccKNMZQ61KN1FAbSFrHyuN9m/a0Zw+/RXLbdYjkN
vP5yNF1r4KGVunhOpKHd8UBbDESSdr7jwncwluZ82Bjxap9TdCbh+/0QNGg4rVZ0sXcrZMWLEzm3
2TmMeGu2uyg03B+1Fo/2xt64ulMZjXt7eTQxOXLpy/nRiDVBUiwMmh7zJ2vsxHurm7ZAh7fmtOjk
I3zOhsA88XKUcagj7MrdJBjGGYkPD5tlL/fEg5BqeGuSwIQW+hv7fRHFX185MrZThU5yGlTFWD6A
5pHHSR+MjTb68hEuygKMgtTm8p4j8bmiqXLaY2GGHlPQUV75qwA0ipZrktbOrs2jUP0zqCTTJI5u
kR49dmaISTOWcIa/pW53a2HJY2l4sXxI9a0WNhZaGOEuAnbQ8sPi2BlV0RyQerD759R3uv8QLEA0
yWc5RykrLr/mj7qN3/R252LXFXgKsLWhaUVyaAvVthu3z61ZcSMsIDoyMdoSl+MM9ZRPYG0A1Ug3
nRezRu9H4hnzXg9Rr/lPg4EfoQDH026NoQ6xA4LVwWAAQXuqBn4aHVEMqD/MeT69Wav296y4VAHr
Laf1KncYUNtpnUHQocwrH76VXbcJAhFm+i/E8eTFcP4PZ2e2I7fRNO0rIsB9OSXZ3TMjDVuLJdk6
IbzI3PedV/89pRf4fzXZaGIMH9iAYFVXsZbMyMiIIn3zeWAdeYioYoFNKNuQqKgRNAG5KgJqCaJL
Z7JK6dwXFQpdb72X4ZMAXtHiwaVHK8vtRxvTMoyNFlSxzfuxQUlGwdcSUaVq8a2xTiK3aQQC8XjQ
3fPDerL7IbCSQjLNzf43V/LHpCmiIKp0KUhkST5LKGChy9IWT2vd/aF2sXYQ/+3ed0p0JOPiggFD
3hWxUgoYWH7Tsqmnc3Lq21r/o3Ka6RN3eoqnMbqMB5PcHwedz0c7IOVQ+Mma+EG/HDvsV515nigf
ZDOohO9UVve3JEfLb62E6+Ll8YruZ0elgvqIDbEOcrq1eX6aCu81E1ZbUMySVHmq2sq1P9WL1KCQ
Y8UIRhlFc+SMsf+MiAvAVxEkbDKgrbxF6ui5aRZ9HjjYhr6groyAV77o/SeVwM7t0zlCqmxIlINb
/M5cYVLCHyRsotq1VZU1S2hsq0XlD7OxH70WJ//mZTl8tfWygcRJ6fnz47XdfEhqq6RBqCEK9iyd
2tuzuMIi7CS1ml+5h0JPEXUvG0UiP+6tI4Vqcdp+eaDEUOwVDNZpCOfwbwWWZUhHcm2by2uJjfDn
NqlMUMg1OYhV7o1C8QLvGX4xENXm+PUr+kplv8yvst6BMXBnn1JdO3TPE7fiZjLiqIGswumgiXLz
7hghrqJVbCyvog8m8zQlbdRT6bRIICYNu9h3xs6aPauxln/xsq4rF4qI+T4iodKCCT3DP5Sosj5V
ct/Mp64sNBWFtDxESinpcpYfESfJjWBSjbhpQiN9nmSkuV70KpX6125k73rVhMHtmaqtPl3URavi
s5yHhXkd2qkZfVWPnR9TSUZK8aiMUQVbdCuK3qem1cWvWW135cmpl3byIrmVWSmdhOdJhq6yPJdO
U3zJstha3bCttfn8eM9t9rjYCIICT6QMKoS4/eYTrapSI25ky6/NUHaUHWvnpBQ5GmVO2qBG1qhv
a6QR4wE0Q4uhjEF+vEUylCKTdKmYlFdtanRP0WrjJEiB7rBq6cFVdWf34apAiMB7SnF1GyaA5o/m
Eq7Kq5z1vTtEsAXWLjp618QCbTYf5pBC+ZYtiCjrZgExjs+RYZ21Vyw/JJQJ2zk8T1annCIlkzx1
Gf7tU8WszstI69njb3dvgvQJEZRYkH525XJNmkbM0fL5tTHKwi8xw/0oq7l1sEM2ly9fDCgQrhJg
FwUE4Lvb54WDIJszgiGvKFT9ZiaIT8227DZl/CNCjsVdwqNsYD8tXeXkUVYTxAPKnrcDSuUwmW0p
Ka8pcntPXVp+WfT6qJXs7iA/hTAAFkTAdTuIU3VDn5qN+hr1UN+HSInP3Ber//gL7W908GTMZJHT
/ekiuonn+rzuNYl68yvkgbA6j/XaGS6kZDBlVFwPu/DufCqAJ5rJUe2F0LqdlGX1Tbjge/06x47y
x4Di37NGO/kLVf7otaGl/TxDazh4Je/MER4pw9LyATlpK3MlGUq3IHCnv5JISv/odht+WaeExij8
Rpq3ca7Yi5ChOW247VGY1LelaWNalKRNbf0VcS00wSUj8/U6pisL6Tw/pJB1cML2tyPjiaKV0CAA
SxC76JfQKivMKQoBMV7TMJv8OTQKz5o7tBcrzNuRZJw/Pt4v+w8oYtWfXhmU6yjW3Y6XVAkNd2hM
vBKlWqMXLlrdP1uSXbbPitNZzbuO/hZI7nmRGQdR5P4eMzR8fegF0GHUA2bcDt3LBF/TqhivCVKe
XjjL4V8QiCEZwS+6zG20fNLpAvRmZTwS37qzyIKNCaWVrJnuSu125JQqcLTYaOxQg5z8Og17hBiX
0IWlabtlOZtv/qggDdzUBuC9eB02dToamZuaBlIQIisqXVqvs0u2JrGnJXk2us24jP8+/qr7u4bx
0AoneYR4SpB+O8HFWWM9T3rpldXX3b4v0dOwmyPIfkuN5HAwDK1HYmLUCnb6PvOqZ1ZmSq+GZASl
nq1+N2KPbMj/Gr0WuXbSf05iu/MteblOivFkp/N8sIk2uMf/fgItHxxSZsu9dztT+NYQJYlsgkE3
hxj2FMaUn7OKM4bkomP36KjSj19c0MSOwx+DoqC2aMmIEB7cu/tzRN5F8YJsiISTyvPt71h1tYmz
JIsCpwkdd2mHWqG23dV/mjWNq3VKx58ez80RMLGfvnAIJC0C3SNd2SrBjJYzU1wskqAyF/MJUn23
nPS6qGW3i1VzQRVSNv/U1MUw3HrV+i+l0ug/3rrXgP8BIzVRvOGx3hxjy2plK5mgdMWIM712mZKe
jLKZDnb0/siCvwi4HIsiNtyWl5TOVpjl8GyDUlJld0qnF+ottuuM0gu196Msfn9+hH0Q6CPxgE4u
sTmwXFZ9k0Z9EWBBU/6RaaV+sp10enq8clvLWTavGIbFQ1yOXu8tVh2jwa2vqlQFSWqvpuo2rF7m
ti1g4mUYlORHVery6jvlVCPbKSEmPr1EKElMvl2i8mjW8mh5ZoHb0Gd0sSU8cpcJOFhx4O16aSc3
lb8oTqQ9c+VY6UHTw701AqLl+QVrF3j77Y4v0sGqysEpglQZTI+KueRZFdK4j9do/9bDChLWg3Tq
QNTdIXwz1i6LE5aBJak6Rpi26U9hbno1/OHz46F2EwJOh/IE/5WYk9xuE6AN4WrWpRVWQa/g8DyN
seTZKKweVCB3FwWjcFjYVCRBFM02F1YVpkOp5FPNiS2Sc9NqxBLtYkqYkeNS48IiH8+DqcYHe+3O
5IQQBAETfc5Mc7OjNW3KTSRAmqA3+9XrpIF2VV2ZT29eQhIsEmIMZQEUt2hiXsxJtuAeEEyhMnp9
10fknXXiPx5ltydQdxPXLOUzHlQMR253HrLoRtIkE3NBO/dpXcz0NSe28QFljip1+6FQFvoZbNLg
Sr/YZtnmFQ+V0VnrYJ0689INuuWPkUm/nxS/+QUhAqJng74GgDVBG7udFVBMpiGL2wSDMqvf+DYZ
8iF49Z1QOp8Tt5mGEL2YVX1rgCuGxfgKA8Sf9LvNDOU+LdW4bpsgVTU60folRf88XP8Is7g4O0Uu
vbHNh3ZIBqTSTyxNskUEcTvPpG8EFFE2gWzn9ZMNvfkSZ1l/GjLrjbWyn0OxmIIwSZkVQO92qNlQ
Bj1vFYZKlPpJTtG47BJ9OGWAQ+9SNFA/Pt6Y+0OGGAnRENAdKR6+Kbfj6VadOlKoNQGcXvNUFUZ5
LhTpjczM/80KiJAjAFceDOV2FANZ7iQfnSZAu1P2I1sp3Hwy17OhLvVB4Hp3QuCQ1JbwfaUL7HYo
S8nMqV/tJlgNJfwTetL0oeuX9eCO31+JLNsvo2w+E3UiTAeKug3orzC8xLT62dNStcVQAjLoP5Ix
/T2YY/rlP3ws5NzFXcUn22Z2jVUaCh3RbbBGdvQyCalyDSeIt68g2x2cjUQScYKt77Gh96EUt2Yb
DGjicpRTfEjiZHnzjUhIIvjAQrOLfr3NWxyiYt+0Nhu9C9PM09FdDewmml8sdP0/PF62Ozci1ttU
nUTDLk/EZo+PqCrQ8bU2QTQ60ee8XeXnRYnfRUsyHjxZd0cCVIBDKgirWyw3Abczyt5qkL2UB9/u
EIdU4tT2lgTo//Gk7uxzYSbFvQvFRHCeb/c5YUyvjUXaBv0cSV5Rq+VZjbRP/2EQoEgBJ1Cy3Iaw
hWwOGHmWbaCI1L4v1sntF+XoMO0C5Z87gdhXtFiAQm7u83ZEoL4eRjYcJ/W5qRHIbxa8PwjWmueo
KI/smu99JVWwS0QYK/wgb5fOSoC1nGFhVkk4p8SByyCdSynpr8NoVMPBnrj3oaDbQeES6hsgdrej
afRohsWytvRNa/UliWTceg1Mcx5/qftz+n+jbAlVoUNPF+KkbdAlSeuD85dek2LqUsXRj8cj3ZsP
JQSCGAIzjcL57Xxo3utXkMk2aKVkfE6nVfeibg5P/2EUUkSRbtB0s41iIrWsUPBz2qBGE85vleVv
pcCO4T8MIlRmKIcQsW8j9aRtJimasi4I1Vj3o6mfLvFivD1IJ3jm5ePjQKvbEWaR7LOdwa66AJaB
/V3RRsN51nG4VC//YTZ0jormMN7ybVaLh1NvrmHRIbGKC6/rZLNsum1ZNkeao3d3AFzUn81YVEPE
XvwF8Osdo6cLKmHZimXxSQ0sF2evNye03Nlkm6J9FVUp3rzbUfLBmJNRR5MNkyjtFNYdrksW/IU3
Lxo5mlCjQcMJ8r+6GWWEUGy0Jspv+ah4aZpIvlYPb7/hCEYgYQgbZvHvzSjRmJp4bxpQ7fFw+KAm
ifw37WPax2jts+eZS+jPx7MS8dRNvQVciflQ6APvAlbfPK52OVbWbMNgXq1aHp6SYpiyTwVWS8U1
nJaqeS3nMDTPiYW99RM14j56c4gOdAgUrBEjCY3zzYSngiWf9bEOsrYDo42jSPlR59gxerRUSb+j
zDMc3YD7V4SshxGF0DB7ZhtQ6E6KydSic8yIYAavLCW9OEMxWC+agYuIa6lFcYQH78cUglGC6Qx0
Q6S0OQnyQIdlCrcsiBZ5in1HzhvzW75qY/RF0ltJ+7PO0ugAxBB/5+23vR1T/KZfTl/UTeMM6NsH
/SCr7xW87H0DQPH7khGDPt5G+4MurhOuekruCmp3m69o22unS4gjBrQ5Sf7cQj3Om6g+eCDvLSJb
FRF0wDI08TcTSkalH+WuGYJFy74Weje4eE+9H1b1eUiro+D23uoJm1iK3PTtYqt4u3pVpawZmO4Q
4NDWvaDE9Rd04OVir7h6P1683Uji9mJHQ9ynrsUTczuSpAH91f3cB3ZVS36KzCZdPFrnJuvSHgy1
+07cW7zIUIx1wpldw0KxNFViYpAchCVyWVnqDH7a10cH7M6EiAJhTcOAEpTjzYXcNfOoJDiCIRmS
NKob9ck/cxYWuIUbeHe/efGAx00YC5xlKp2bPaFjNd1MtjrCDzIr2rtrGjzxDnKU2muwfDya2u6+
/ElDV7mnRB4MNnz7rYibjLYr9ClQ7YlnYICfV3rYTJjtEzZeBnXjpcOAilrd+LUh5RsOApH90hKI
ChlL3iHArh3hcsH2gk8sB2aeJ6cRqMXrlHC4TKtxJFSwy1yBiNmYdLdxtim8boJteEdr3EyFBjUW
d05M3CqyEzs942msB2reWn/lWpi8tfxJxYy7mTdJaCaTOt+urx3NDaXc1goGm4aCCyWgyLggZq7g
fztKy5Fk0f48gLqiW8zeoVxGEfR2uHkaxizqK5uO4FH2+lgxXVk9vB33Hw35NOITaqyQRglTb0eR
NITBHC1dgzymH9tv7Z7dafWdXWKZiOLWwSEXx+vm3kdRlcIV1Th4+KLD9Xa4WkmFs8GiBXh4635c
wXkyF7s9q8YsY8fcqF43JBSUAYGfukY9egt2+wa1vp/C01QDuWW2ujBmDImjGKw1QB2tjc721DJE
p3V9/o46V2vgyEl84a8xRi3nx5fB7nQyNKwRyClgz6RR2u3MdSXGmDKsFOS97bo+p6MWK2enjmP1
xEkdZ59n17A9I57z9VRLnf5GlRpBmdLpiQUQ4UujPrBJGBuTKKpSRj1IV2zbjMyxPyjxsL7GU6d8
xsT0qMqy+9TwziDlkCvwD6XQzU3bD4WTrKtp0FgktU+qFGbms1EZOXVK3shTViY43k2NBTdC71Us
w3QyZe30eNV3h0j8COHGLVqcLELj21WXoEkUS54ZAAwo1nAl5S9raagHtYXdIYI3j+4y+QoYqwpj
8naUoqtXe7RRFZtipXqZFivza3B/fzAO/dvvDiXqrfDNuWSdzQGiUkLSothhYDi9vpx7zFcKL8Kz
b/X0ASFV963rhxYvKDX/EAYDId/OzNIaq5jH3gpmp45cM0KjuEmS+iDp2wVPQhWOZA/SJyjKTlO6
Vh2KTZltBSM43dWyW/VvCybLcz1h6u0UpXzQ3bpfRDYF2TLESxaSD3c7q3yUtLUfbCeIFzujdwMN
AY+Kbv7RRK/srTcerxOguyjXiwb4rYlHqxo5/phdGNCAXiJPLi2tL9VtfZI73cBnE29cuJKSXagn
RYrNHNV4fT1Y3zvzpfhEyVPopYvize1809qwqaewaSrE0p8qZRj8pKjs02gNy8fHG+Znw/XNDY8X
BGA8BA9wSqrym7FMLRctClN2bUOl6d2YAml9Sfnw2jWTm6E9mQkXro8PIWYjLZFCf5bbttUv9bgs
0hM3Yq77phF1tC9Mwlgz1eJ0+YIwStmepTSZQlctezN7165aO0LcdIx/264xKrfCOGHBgTUvxtE1
mxr15jhztOFruyQ6o6Ak3vrpkA+9v+RphbLRwmnS3Sxq6UWkNaoMf8t0PZye5KyyI7flQpHcSTG7
ywJAHXro8ejaJdP7+aoUsPc/ho4Zhs/pAF/uvTJJTfuqRE3b+p1TI0Ixl4muPZeqUaXYc+p9AYMu
14tvNIUt67nV23D2lnSdi98Gi47WSxvJUXRK1b5bfdkgL3Lt3Jz/RBSlTD1Z40CckqJAWa9O6XY9
2UU02+5kr1rzMevUEX/k1jSkJ+R4w9HjnE3RmXWV9dOaoXPzcSgp3XWusiyTc5YTq2u/xUOG3rWb
k41p6G40Ta9fW2lq/hj4XuOXdGzt4vusDkPxQUpacOCojrLwt7nBWgw39nCOwxdbS8rhQzir8vLJ
0apugZSSKNHzOrVK7dboOtUXGE4G8S+Rp/kR5qxdPT3edPv7A2wXLA/iNoVJYpnb/Q35tMNir8iu
hJva96lp1q+xhjuBVtvFWZLr8iAS3L/lZK8UuDArpDaDeObteOWsrCgYjfW1mnLjncKLPfohuuDf
AJ/jl4lK7Svcq/FHNyvzQeJ8b2iBKPJUCQ7qNiHL8qjAHFRvriUdaeNTXeYIS9KUv2LcsWhWdVlo
3O9fJmVencsK8H3A6t1HUBS/SAnx/eYn0HFxO/VQ07tllMT7Y+aqj0VR9Vsro6p7KgcJvxy9Kx0D
zDsdf3/8ifdXGNA9y41UFltX2zbDoeuQtBgYpVepSafZU/Bh8lRUYSPPxvj54L7c7yeqH2ixoj9P
NZEy9O0kmyrT5YGX9TplPRfBWKn5vzmdvl85oZCd2lwx6tOb5wd1FKSQbN5GC3YTHmqxij1bo2VX
KVsr9axilp6fSnp9x/ernK/20+Ph9nERqRh6j0LlTJCKNy9gUgEk2TKqBwXa1Kd8XJRzWLy1mZ2Q
Ey4CVB4R9vIfzuZclvMUrbQxhkGm6f2lhsD5qRrW8UlG0O6UwdMY3hyuMCAfTEiBiGqF2L2/wEqq
nuopli9hQD+cenFSzCmwenqjw6KYFn2SMEl4UX9qat2OUgCTlaaZpFeHo37V1tj0LCmy3vyJbMqj
vNpkm5RctrLOo5UQNVVafY2xiDh1mEq6tRp1B/tuvxHQ3KBvF4CTvUC+uZmL0RV1PuTTFXRx+FgX
+nhKY/WodH5nFDEJwBBIfxCvxJ//8l3ySF2BDszpqqvl8oJSdOgWoDNvXjHM80TSTHbzk911O0qY
geSbRj5ff5I8m0JKfsx1vR4pa4gluY1wAB44q8SN7DHEvm+HKSGO0Rc0zte0Ld/FoWR5WR+lGM/Q
WvP4lG4F1ATqTdGAtJz8BY7wFtKpTWPmWkyXq2NIkGV7khn7MqrTan+ou6iVT0QeRvNhzsxecSe6
VKY/o0ICOWumtYzc1Bgk+4TR/fTemCLJ+GfFgqY42EF3lkO0FxHt0WXLj9xcJZKVRwrxznIl9BEY
ZC4/zUo/XG2LOObxetzZRgizc0kKGpcoQdyufKTJ47DS63al/8Jq3TDSrfIkmVPbnR8PdG9OhDjk
cwjtcCFv0h4tzNopM9L1OmbD+ELrYOEtAIq+vVrKwfLdmZND2ig62BGjgTJzO6ewzaRI77PiKi+y
8tRHa+xFWZ4drNz+2ebJ5r5CIx7ok1zrdhQrkbVViubiOjTj8KSmev2V7kXjJAEEug66j34+DMtB
/eTe1CBdC3FxRH12uarQTo9mp2fQmnb1OikLTwUUPTokdz4W1AsgLORFeDi3oUHUjkMqpWV5TWrw
A4fKxQXyUelNspZ90Je1/j7QLl+4tIlNl7CdXmZZn77raZS/5DgavqNc3p6iCl6bqRdHGhC7NQCd
FDLEgiRC+91PKcJfbj5EiBd1sQblOhYlqIBhd64sWerz4/26H0Vg5nBBofMAUm4PBmU4WsoiLGvj
BZbummTKyYZpf7BV99cRHDkR94kOJEE93eyilCS3ytR+CHK1WEzX0QkFfyCEMHTvo9Vo5NdyIId9
oga90IS3WnZ9ySV7tV+aqIxULxzStD/hWb7O7mxOI3jJuhRH8me77SC0hwi02eWgjNA9b7e6qVAV
HNp2CFRJbXC81yDWIX3jSmqmHmy9/bKLxgIwNdj+gMNbdATaABkXPdUBpZPWG624umhp5vhv/bji
yDKCGERIvtxOaCzGyrbWZkQzYSn9IiWnQf1ZfWvoJLp9BREHajH44NbGV9azToE9LwerZCov1ZgV
vjws0sEW2kXWP0eh/wNgEB/HLXm5oYsNZnzLKGQN7pAafw3a+lQ1WLSYYXRkbbrfCqBWbAQKEqIq
t8XljCkl28w1BXDbCRNXy2gAMbomAtrOtW+Pv9LdsURxXDg4YQCyORtV2NG0iShkIJUpOtxtrHuV
xLvhmCC8j4fabzumJcxn0PaCt7oN3nGWywekCpRg6iPTU+Qo9JO1OSoL754MPhVkX1qG0engEt88
tmuWT726sni4r1X+NJQLgMwgfe41mnVararPipkctX3dnRpQrSyyrn16OZt23IEVKsG6LN1ZKwEB
42w4wuTujkIkQdcIhGbe+dsTpQx91MWVrgSxZhbe0JXNO22Ijiwg7o8CZwYZb9GmsQHAzX5e5gYC
Jw5QveGFado8S1J31FN1dxQ6u7mFaJnY0SkzI0bIcrHZd62F0n3Kvdz00hH34+5moGNLNLuQnm7Z
h8WSleYIHBHgt7R6apFcTTn8La+039Kqfh3L8G2mlsR2bL7/P94Wt4/l1MBJhi+U1v33MsIUZHCi
2jfK4Yj+vStTiJFIsihyAx3tTGw6RIYHfZGUQJuwrRxV+ymJyicrRpRDa9YvzVp9D4fwI84Ib1Rz
+DlHVpPeV3Jxypjiy/4SGnR5a/Rpwv5AGzy8qMO4QCp2yqccUOmt8SyTFHwq2DSkEiDet0NlPdti
Xdkk8eCoHpbStls5GvDj1B/lLPf2IxcuzG+eESKSzT0ogzB31GdVDDAd/PucQnox6Zu+PL4C7922
Jtib4L2B9225SMmsD8bSNmrQhpZ9wrDmRwgfwrej7KiqvrUe4zNBAQLJppALh4Qqxe3a0b3R1eFQ
rUGpZTEqnzNko6VWvbyyysuE8cN1WOP5dRiV8VwrfXgG4Kyfyj6awD2tI72h/fLCCieORBoD6VHa
sm5/TVFqi6Gv+hrMRrR4Ze4gSb2W2psDG5JOSFeCpEPBdqvLTLGnjRDjVIOSZfWjfvxuzM2RIMF+
KlyL7EcEcKgY7LQiqfFmwLbaEkRSLZ2VaMQxzO71g52yiziQEYF8QX1btJjzON8uWBjGgxI7sRUk
jfl+sY3XkeZNN0bkinrz0WbZTcmgvIJ4Mz2RkIDgYNwO5syIbo5pZwQIT+n+VOgYxBTakTDlvVFo
pBScQso5fKPbUWD6jqkzj0ZgtEbjmuronPVsOOqIvjsKCCidqvAPoHTcjmLbLewbGgMCGtsT2oQl
DS/4KPz8+CDfGUWoUYhHEiEAKmS3o9TwLPSVttAg0qrVxzJdOY29NPuPR9ldF9TgaH5BzFYQtHch
9Lw4fTdLqY2OVNd/bnLKRImW9X+jhDIcHJ17Q6GzREsmn0dwMm8nZCfIHrf8kKAYxtKtVnW8WDpV
xcRJ27eWnZkVDCbhFUpMRPZ7OxQYZI6qU0FpUcpiH6fSwV1kVLy7Yj3igd35TFgDiT5QCupsu81Q
SVX1hdRRxYxkrFGHUBleFbtf3vrqiwnRLgQgTaJDafZ2Qm0MtpdoCRNy9D8SDJSftcFBaMCe34oU
CqkGqEiYrRFrImlwO1DZo9ySREV01SRlONm1+neFdNtBRkXnHX/NDVJIJgDqTe4GdrdvuZJLYinV
HOxgatul8mvVjj40OLrN3kBxTIfXrFbWlce0yf14yaboa7JUs/3Rwk1RfYmA7adveSJn5WkpGyTI
TMLH2qOqqAZ1m43hN2Wa6tWNtZ6KZ6VIo+Gq6Whqz7Uh2a2LnD69KW5vdjPWwijzlhcsQrPOL5xl
yd3KliPJV3GTmb3MJCI+h33ema6ippN+quR50s6FQ2Pr2VG6qbhE+AjOL8Nom83FscLinCDtZS0u
tYpZ/bQU1Tr9DruNiqrZzPZLlMV684RUqRM/T05W/ZtzBn8QwGrKeZ1SO3rvlLGenIUM+9C7s77K
iT/VEFg+zTNx+8cw0+P4skxKC0YjJUv7Xp1sA1MAEFgKy2WXLTSZV8n3qhjY8ASojkyTPz4JblKV
Bb72MD69udbVzK2Q1C3f85TP7bnR0/WTnHfWH5ky5RW/Nq9jf14l/butAx6c7KVc1c/mqBk9rGM7
Vz16vSTVRQ+iQQLYCmtTPZlQFup/umLIPkINURSEPwi9zmVvYCpbtHhNXVMFzbGXpa2n6TJ3GBOd
s5RG8KeQ7BDJB0TKxo9Toox/SMvQQ47hLTRyz4mlUP8B/BjJnrnO+fIvlmaW6qUYdvReORd15+Vm
GlqfVkIs59yMej16ZTGu48VQSiN96k1rpgG/qJZJeuVJpIFRb/XoQ8USJX851hRmJxnULD43dqb9
Hhulrnl08+X1yZmywvooZ0tOf/cYxp+iSXJyrza7WkJoSW4af7TSSWZjDKPqT3Mc47pJt7b+LsvG
THkppnBJSBQXJ/3Q05a8POltma0uH0Oi7t5Zje0VtPQvHtX9NP53XaLe9pyoLf4Oo678ZEb4c7kG
sVbn1dGUfhoWbZZ/y9dBe13kOccjmJ2mOGiDmXLqLaUhVT7Go9X63Pdy0SPu76jxR2PV89TvY11K
roqeS+klJbeMLtBCzPi0SpWtnpa4H6BhiM/wramVTj0DEKiGJ6fpVJ/nKq3lC6SQQfWUzIoblwq3
M1+ouqaLGyf5+h1BPXMUxhicJ1dvQj33E5Rlvo8Kvj5+BwmidmnTn1Xf1hrF8GvM041T23ey+UNR
mkL2Yq1VMwgZjvqh0eTE/KDIVVdlLi1Y3e8Z51bxTCOLVOhiudKfq06X/378Mu4vdq4XqGHUcmmX
2+GTQxMlgKsKpfOp/IQvavxFQp/y0xsH4RUHRFcAmCxKTFsODAXdIRmztbyOMrXbtkOP3FKlyXs8
yu7lNUGUhHY8vcmQQ7eAhTLJ05RLVXuNgLDOvVMnT0YiqV/bHuHbx0PtVk0EKxg9wFoiTCZ/vH0/
8OcwYrXr2qtR9+ZTPE6Fp42K5j8eZRe6ilFEPYvGbl6QbdWs7On8wiq6vTbkQS9Q2FtaDMly4Jqf
kQf/5/Fo+znBUgLDZOWIx4n4bufUSE4o51M6XJ1qWlAgMytXjuTm9MZRKDZSPKUxk3RUEEFvR0G7
IKTEMfbXzBltwy+mSX5nzM78RtNv2qBo5wZ5Z+PBDQEGvh1H7bR5qWlWQ4SSfsw6i8fChWWZfqE2
op9mKEXnyBzK6OCTiWTw9sWnXoeEEJxHYeKzbRnJk3gO+4lso7HG8Nmy/kqVCf+wqKOLNyup6Me9
6artgGbEW9dVmH5QGCNRRb5oG9FEMsJPa22aQVkr80UXhmmoJ31+PMh+dkSaJNs/0w4DquPtorba
qhVCdyzQ7FA6m5KuvUspK/pGbevnPFPf5QnyM043aW+O14hxSXdRtSToIXa7HVgbGl5LrXeCqWH9
Imhj7zrs0A7i6d15Q9MNUIEsRBjA7Xz+yKuaZjIlJ2iHMP3oZFZ6VvRa+tbHlN0ROli/PF7OfT1F
IJ1ov9JqK+ROtpRcOiitIeLaui5SUU6uIpXYTDV1RGd5mCrq4Ga2ZsenLiuG4h/FWYSmaiaFcOiy
qerel3lWzee8oVP8NbNyY3DxPg+Pqnj7a5UfCYzOyyi4VdumTKXmL45DZ7py+8pELW3qp4TCbjzM
Rw6rd4YiwaO6RPTPPbQtu0YRXzee5eFaGMvoo0SXfUEnU3tXV9JwUJu8OxQIMzRFKob09t/uKClu
FmeK9eHaJtFseVwKQDpGFA3EinLbmOeDTy3um5uLARBFFOeEnQrJhy5+zy9g31Lnvawu1nTt+Yo0
sKmxhInUmhtoQNoYoHndwP/2XBqtpbqVNsrNF1vH3RY6Y51aiGQrSfSEdzgVk0mJkyMsZpep8PNg
aXNnsg2FMevtz7Mnqe8h4o9XS1IST5tS4lbKaO8T1aGP2Wjox5ylowrDnRcHQJK2H3rMAdZU8aN+
WZNYQ9ZjofB65TIdENFBKfVDyJocrP3+U4t3jR0l+hb3GfmSo7SZFet8VQdKwp4mVesVw1In8Ydl
1aODi/jOaP9rc7EEv3gHFy5FsipgZ+uVjsjlKUkGWKsh9n40//z1eE/tv5lojQRmFdkyMlSb29ip
sIAtlnC+8nJLH1FnjIxnMHPVLwtbK87ovzSLl2dTGx8EWncGptgOiszV9VPB9va75VYE0wRq6hX4
ofaB1CU3VqTJH2SnuipNkz9NIp5/PNvd5YwXigi6AMvFS2eJP/9ls1grAtnVGC3XMl+cT8m4Ru9K
yXAQ6EvG912Robv+eMA7HxJwkgSdKwJH1K1eqqIPHZlhyYAs/mtkpYiYoM/9JQwP+Yb7g8DjBk7J
hwTrd7Z1SrMMFW21iuXayXb8Tk0zdAeL5MhP4N4K8nrSIIx+6R5qq3QtUsjOlqsexstXy0g6P1KM
/CIPaegPqFUfUEXvzEqIRdIQQRERxtTmi3VOiw1mUsrXDBrqZ+61wo2spPn6+DPdHUVIOglZc8HM
u90XAERLGS6NfM2HAsk9LanPTq8eybXfGUWQ50EpKRdyTW4DkCLP4xLd6asx9fpzNjnLKzDOkabD
vVG4hMHyQA7JxTYrNpVdR2W6Va6dBVEiy/uZLtK58B+v2E+rsNu3iBkA7KL2yp1P3fB2ySYriSTb
CuXrSLlQ88NagyNXgbmgGFjN8l/SbENf72H4flzauHHO0Py7KAIwqiXnaWllNfPU0Jm/Lta8rH+q
U5lbp1K2BsPDP3Oyr61ayrknmzAJX7Kwbf+2wsTsX6omGe0vpKG1jI5YQpFSM+I4PS/xKL3RQ53M
jMKF8DKGNMdybkkTPUps+Vg2ylUvEisgrUFeP6sTQT5UlG+PF1Ss12Y9RWMjp5eUEEBvsznmtuD+
SGXlmlcyPdqKAfnUpY9O+wBG3HanNk9V8yBW3W8VnkNOFUCYMGnbFkjtHqmyeS4xVpEy9aLaCRSm
Ve8Otor45bczA8imZZplFK256mZmmar8H3Vfttw4jm37Kx31zjqchxunO+KSlGR5kux0OocXhp1p
gwRBAAQ4gV9/F13Z3SnZx2q/nVtRD5XltGFSGDbWXsPAaxgy7JJQDI8s0MMaE9e75TMgLTOp8IuP
8OutY2z/BM/99e6LCxz4orhjw3MCJ//hHO0LD2yhEnMUhhnykinj3Pc1mC+jAX75/sf3xqvEUGgB
A56A1OmYwIizprO0wFCFx8YrD1PlvHL7aPv+KK8PTRQDACWgHsUGAs+vwweKOhhUIyvd2wHzVTkP
xmDdTDy+mlxFPtVVyH4mCFhfvz/o60eD/TYc1EBVhcoTDN/DQWGrzJTgrrdDAybJkB5Y3cdJGXy4
ll5IUPiU4P+ODvpxhJiR1DcC2Uo7pB5Wl4iuxVKPx/AqbKNTFN/X0wKIC2im2CRRT+O/Dx+omaJE
Wuh/7hK7fFRz0m3tXpr1WOpTrbw3dkk4z4EXjdYUrAmxYR4OVYYeYq9bL9iBBV5bCP2FmI+uagqT
p63jIxAxr/xRQmmE1CHnPCznWedt2IqdnbSxWrnVJM2XqpoS2JIO/tLcmnybnpFoqPatqYnJjbLa
nwhFJtVNBIoIOXNhp9GsQm5XJeRIMRKRnb6pkhR0lbaA1Ilpc6rKWV7Y4QrHAofmDn5wmAPAmQ6f
EmbsvBhj4e2Urp5F13pZ5PdbWUDs41b6wQzl1tQKoV/Wier1jam5KHZw10Y1snDBDgcOmZ5HAN7u
zktEeDn7lvXAAuWcWAAvFLyj50OTHYcA/FcwzjFSN8B9Rc2xCnaQP8UZoP/gmsVhnxPadTdOpPXO
hmXvxgS9yCYzyj0yBqpchN2pILXXM3fJ9cWZjnoSnUhn2R9+q19xf+srWA7EuwgZEymASitTUysA
3M/16qOrflH5LYsRB+DirHU4VBcK0hRoo+18K65WHpIs0BBBV+T9Ud54ILCJwVsBwrawS5Yb728P
ZIjdxWXYBLh+lF02M26noqlsNJrC5MSF4/UxFC0NfNSsC3D4qhUNI7c66aUOdg6JrNyQvvscOvWQ
ERUD9HDiEuq/yTE0nzwmT2i9Xs9TjA18HBs3ZisQ2cPHTBqFkg9WtztpCZojo5Rs4tGYEx/Zmy8T
4QUQ2QINhzH14SgxxFOIoBiC3ShB6aNdVOz6kLbrViT0xG79esXjgaKFA77kMoA0djhUq6wJmaN2
sDNgY8InFGfEbVI1+kuJaZvXntf8ZIr2XwtAgSQlJExOuZW+9bBLgi1yLtFxeHVe+JVfDlJaeKUI
7v40WeVwBV9F8gWT6RSk98b6x5ELYz6wTEDCfhVMIpQPW4rCDXcw7xmiM9X2NUllgZCZ1IkojTKR
lOO90JVqULxObNjYia7aq1A58Zy34GLxzfvr5q33j4IZpxgu76hTjyaUX5sIbp8q3PlEG0DsDL+J
a+6kble+CINUF86jTsjaEezDpr6gyUMjCcaIAwQKpPzDj35Gvsm4xNHsUDrH2VDZBcjoRG0q1fUn
nvKtz3jxWMEZitcPAcDhUBo9E6CoZbQb+OSmoDOFO6sL4UdSF/7t+y/0NUMLjwWTGkwoVCAAeo7G
6kaElrdkjDCfusHK+3kYnyhr4cjYWM18MzramDSae7YzY11NORS1Rb3uRNffatqE08ar3fIUSPLG
voG5jcILAALQw2MK1cBJp1tRxrvRVv61AIv7agKR7O79Z39jFNxxYNYI79MlqenoEw0rIiEf6ZNd
NPYT6CZci+9DEJqP7/WLhAF6J9yy8WEdMY5CUUb9bDUxTpSmBuPImNsxcMa1U4b+iSdaCo7DAxuQ
Em6m4PYtJt3HoGBE/TnqBzvesbgbPg9BWVyAWYfObcTs1PaL/v7DbxCmNWACQzmCRqd/tPNyS7Qu
4Kx4F0YFS2XHoOKNu1OJ4W8sBzQ+sd4XS02cy0cvsB+0R5K4TnZ1w/tVEfd95oiogfmurU6UPG9M
iRdhGvhAi43Ysb8qFJc9eFos2YXMGfLBR6upQBbRiSP5rVEAFUOeCLtL7KtHuxixLWVB+IiJV4dt
FlRVknm233/4lov7GJYRyhgcjajED3eRySk56o+a7GfZBxsuxj61veKUruWNZwGPCrMA821JkTsq
zUJ4B8NSA/ZPcvRY1ldRva2xQ56Aw14yWQ5mNtbpi6EvOsYozo4TRGM6OlGDzNm938T9nBtsWvNn
p9acpWGA9vh2obq0uV/w4MfQOHO4H4PGnjIqXC5vYFjuTrcIlQTtAhWWYhlqc6RTL44SFk0D7HLf
Khv+KmmLjNckR7RTgv+ue26dsQJY1VUcjwJUDjvi6KhUQdB8VvAs2XfYWioE0oadnSb9CMctGCkY
9iiQaKmuRAT3hNQhhN3yvu7N3cjhh1+nbkh9P8MTePpCqgJsII9YFcwUkHeZpLUb0B9jjfzN24oG
nThTrnCDlQ8To/Fign1VlNoOMOJvo7KrGfZUjgkvLL9yol2VMNFuK4QmFBCgjDCR4q5J0Fqc9WxS
JF8MMrXgRlqrnIAp6D86HXJ3nj64KUQgFb9A69jzXltpDagAYAxi4l2P8z8PvYbkXQPH+PdHebXV
LaNA0gNt3FKfHFdi2rIcF2KoeBeLnu5DRBOlzUD8C+ZN06oYmf76/niv5vlirw/MNQKuAqXP8S6e
+G0i8FVnR/tKrFsX7rSl8oMPP9WiNESNCdgBoHZ4tJoCyDVseEy4O0UilYuIyjW0aNZFICdrG7jt
KW3x67eIK+SiYQYv2gEGd3Tbaaht9aHS3g5ZS/4eWXdJmZZgad+TwrNIavcIPH7/PS5PcLiQAXPg
yWAOsFBwj7Epo5NO1t6ACk41TZQHkWyfQHC26o3bdIG7Ia4r+Fmg0Rg5e3/kF2e/o6EhyAGXFYxm
6IyO25bgES75c0mya/TUm2s5JexHHfH6q4rGmqyj2u2/I1oIPTxWT2SCmWMCI5U+Kfon2TXa2iYM
MVGpFzIryTEnYzAGPfSdP5dhrN0N7otqzqsKutpsbKdOfvOihsAzrqcmyGSt+molAPaovK8C0X1K
UEg/F+4QfYGs1BvSysCMMLXBQXwYNJq2J462l2Py6PFBV0KvC0qNRXp/NLccyzF9CKn8Dm4fMm3R
advRZAz8lJokePQGc8/jITew0P+hxKC/+SqUp7bx4w9/we9Q0gHuAcUbhd3hkaRKULngX5DsLFpX
m7FTjkLH2CV1Zrq6PoGCvrr4onviAbZbnOCBzxyzo4vRw9VT6WSXEJAYR9yZUuhWv4cTWh3cajec
uzckxiHw/jR7tVHgYgiBNRgs4HhAArYsud+u9oOnIEEBOrVzMaHXncaVtCGQi3x0FKAhYD4ADsXd
Pnz1JlXU2EFd0f1Yif7raAmWwrjYvX9/lFeVV4xRoJZwQLTAkxyju0E7I8Kr5nSvByzQqHHsS6gn
6zUQrlPXq1c7Ee7tGAhIARADoGnHO1Ey6gaOasBdWILgiHD6NtUkygpo8Lt+KE/sQq8fDPrWBdvC
OeXCWuFoNFLySRApyV6Ng8wGDHkpmfSunab/cPwg0A8ws4GP46EAKrmH86GZJhjiIa5iTyeBHk+r
mvXARv/Dsw5PAb9EYBMAI3FpPBzFAlaHSqfFSagKlqHuKLeCkmTz0fmAbgbaeAvRAe1d/wh3bMtI
RPVY1nhttUdyKRL5PZ4h5E2p5qWdvz/aq6MCPROctHiiCHbAaGgcPlNQVGPYjDjd7YDMadDARC1p
rR9KDhcWHcQGXNJTFotvzAuchOCbw91lOYGPhuyxI4Vz3dV7ENzltgg6dL5MZzGsrq4Yvr3/fK93
CtgZonmC437RIL4w4H/bKcpoIr5NJPyhhCZXCXyo76jfiNXHR0Hv1cUpvzg8Hb/FwTVApFjc7OEK
Cxct3SWrITGnPqu3nmXpvsKiEssKkPThZ1US6nBYFjR7t4+LNZQp4QNBiPz3jz4LfKN8EKQWz3Eg
wUejhBr5F95YNPuwmGpkhyAvre7gRfn+KK8PDowS4EOBTAzOlccrdo7s2RWa871g3rxpoOdaJaae
1zBv6ra+hVzaFlbhF13bhKcIMK+nPC56L+ERuJEsUo7D11iMjgRzumz2womG8dZVTUivoYpxp71C
HBe/M67sH0NZBPTDnu4v4QvwTIFpIdCt49moJdMOHbXYszIc40zIBKFzCNT9+BJD8xw9IZRG+ARh
0nL4iKwyRTTHROyLYeZwF0BYZNDA5yxhYfThTXExW8D5hZMLFq3HtaZHGwHueSf2XM79GuBIuBe0
Eycw4dcw6eLpAHEUDG1QvYBhc/hElaZeb1lM7Adaj2dh7dfrMrKKDe5i1codZZg3DXizgMfjbELG
1GqIR/+aY887sT2/PkOh18dSR1t7aWAczx6sbQaYMhJ7iVSdzdjyMG3Gkq88SxW5U6ON9v5Ceb3o
MR7U+kANgby/wjFEa4I2IFTuC1FRiLRag/xgfqpwfeupcKnFgb2Ygbzqw3KX+di+ermHrodks5fQ
jCcF1KRuIVfNbOuz95/qjTUIgSCIz7imgN54fCfC1WVWRkVyj6XiZTievFWF7vY6YeA3xrMNB4S2
Iw/vD/rGq0R9sECei+IJIN7hHMK+XcBQcbEjKtwkK2B8GWQuKtj4xEf2xssEsgUEG/otpDEd0y0c
8JqnwNjtXnTcfq5CLm6bOuT3Gml+K1dWH2alQiQGoRbOUiQgwoTuqC6JXTVix47lHuxc73yxz167
k48ujed/ff8NvmoNYCTsK4AjsX2hYj3CIpVqQfkkeDLAMN5KE9YOGW470Fi1bg0Lk4o19ufQQLOd
DGW3VVSKE7/BGxMHYDKkamChYQdNlq//dp7r3m2HeaZ6jz1OeCvs18pdec7YN+eJcGS7hauBdcuF
HYgTt4EX5fLB3W6hzqBBisNjKQGP3dLLsqLgBPXBnrXIzIhwQAUShqnwPZDkHF6fbbVNJIhRlyXM
zNWzjKY52thjQ/UnHs0Qz6W1COfw2Qm1aC+syUvMppvcVi/KJJtv3/+ojichtAuYCviMFn7FckU7
fFH9CKb1MDtsP0Rc58NcnxOr2HOffEHv+KM3pWUwEHCAFS23wVeeqq4jeieaKd+XQjuId2UDAlft
j15fMApsmrFJLVQm3JWOHkkz6XYN79QeSYVhFgRWssFU+xwkUmRgSnQnzpzjyb4MB8Ye7vG4WaBH
t7zh36aa9EHajGOj95W0ok3n44xhyeCsoAsbsjGe2EabMV4pFZLMNW15Yhc53q0wPFR5KJJQHuEc
P/a7YZ3UHQqvbu9ZyJnxmEPWVgiB3fvT5PUoWMcvJg/YFbElH+0doYbVrzeTfg+DmviqheStOZua
djxVIb+0RX5fPS5U7g4QEdghAC8Pj+uEUDOLJ30/7gEPITHH9egUb3Qy2+fwlp35msUz/eYHVuvc
lApeE3MO5RKsYsEM6GCTFNu9boFguFD3MkmqOzp49ryBOo9OWTyMcJcxA4xmIBRNKE37OoznDSma
8LGO7OauKoBNpI0qKWKVY5J8NfB9harBtj57oQ7pB4siPCxgA9x7F7uiBaQ4nDpeDcHi1PJpLxLr
uzv45aYUNDyxwl+pM5ZRYuyCcA/AUFjmR6O0xI2bShogs4PjrNQUdH7agvRm8tniMHxKpgmomDV1
CZx5yUT4nnlY/RsakFivEWpN4cWiQK1LJ9jaWDkaTd74wavRkrOAmYxli8YuUJSj255s4xGg3yz3
QxKj2G6c6NpqejTuX+bxf/2Y/g95ErgFgGfP9T/+G3/+IaSB6KHsjv74j5184p869fTUXT3I/16+
9V9/9fAb/3FVAV7T4rk7/lsH34Sf/2v8/KF7OPjDindVZ276J2Vun3TPupcB8Jsuf/M//eLfnl5+
yp2RT3//44fosXXhpxFof//49aXtz7//gSXz25Jefv6vL14/NPi+zcP88Dc8dSVffdPTg+7+/ofn
/wmWImiK2MrwScD34Y+/jU+/voILGNpJuFSih/BCGuYCakN8k/MnVPSgzIHHjpYTTEz++JsW/a8v
oUxctDSY3ojfg5Lrnw9/8DH9+2P7G4f/sqh4p/GDl0373/sCztGltYlzCq1b8J+w4R5OYq4hBi4k
6TMdsG499FbEr4dFpAUyS+FF0zlyMznLoFjYapen6KIjvRAbwxlscRBK4JStRzJdu96VHtz6ImgT
y6ydsQHvLfBmnfbTRHfag5uGKjlRq3EqIMiV9dzkop8sC5R2XW8RUjwBIOVVQDdcU3Qkcb0mZ53b
w1Un4sJJmZm1WH980v6PU/Fg+r47tf83TtpFIvBf/5wXrybtdfXjQT2QHgX8X2vgZaIv3/PXnLVi
908c8Yu97CIrBYSDafHXpAXx+09U6uCGo9pdPPIXv5tfs9YJ/lzgaLCw0J2HoHexN/k1ax37T9Db
AtirLAAhWlnBR2btsmn9e9KiUQ6cB7RtuD1jfFzPjqpQdPrdxGetXis+t6lug+ATTPG7tVfwUwj7
YcH7MhTCVYAEouAEJem45BahJwNaJWo9RmLbNt0NlfWmjN072LNfdNGpBs7r4ZYQhSXnCK1zkO+P
tuta2rEZq0Ctw96789HJ9hxw7yuHspQbdjVTdgoJev0uMSI+YUiVQT+ESuJwAxiUDpTpMWLpw1xg
BMtoGtpVwfgpTfQL5fzwUwMLHjgnTuaFuH1MCQikUJTHBgYLpNBnnqrrVeV02GsGScy5cEpsH5Hu
7gKDliDnw7Y04yf8pO8wMPgKP0n090PtptGYzGClqR3IHnIVugVEcW19G6CPd4JdcNROWqYZyK+g
Y+LjwEYMZ9TDd0OXNg9LCFtTq7sKRXtpGr2PSGIum2hKh9IGfwKGxujKOnw1j/rU4f1SZB68suUX
gBfii0QBxfCye/9WA0+k7F3B4npNHQW6EhD9+kL4hbtOpi6vIounZUK2iYNE9N7K5ia6hO7ifCLB
g22PF4JMVtbZ8w9XOGP624bx6yD5/eBYHv3oN0O1istNgPMDy/poCVZxScsgapp14dZBv5oLkEpT
4gV62/UcxhRCzqvGQ+c/Hd1g9PNG+qcSb/+iWP/+S2AjQmsDe8ri04JFc/R66BwJH8ySag0InTxb
6EF+hy9gUGZJE9lby53h3lGqud4jS6b5BmHsXTHOc15YnPCUuyNgKjnjvQEmucW3yXM7mO31Ik9f
e9Fw18PYLesHUmUxVkiOe86dmMXWBKT+OhVrd/DiO18XpbUi4ehXq6lxhxGOpjRyV9TQSq5Qf879
pStax18V/mAD1uyi4ZbgOvEYc0bhnyValjrGSr7hAtt90fjniwWxwaOZBcLo9azmKOdeNIPBatpp
T3nVuCm8t8xaI9V6M/SqMRgfXVxH2PwiaBp+HY2mUSkug8MTiBKQTo5hX7QZIh3qB+i4intVc7PF
NlR7q3aa5g3EMGZd89baIPhBTF90bxy6MWjUh+dBOCSbyaf1NgqVN8LOIuTXsQaIP9SWfGow2B3C
B8Mw5XHMLsvW0ams7e7ZNRNt03oJo4GrkvhiiFaXskZZnfrS4MbATIv1DKkeGh2sF+zSU1H3XLqj
OQstkXwBBAZXzmiymq88CuH6MyfjlRPBLHFwmLtlXVW3qSX9IefSo0HW1XFXZ1CVBeclylcI+n1h
zjgrHHetq2Gw0GBB4GbGkraw0X9LkITqTkO/0SNUC6uYwCdlAR4vk1nXLKXM1Y+yKq0d6QNptqXk
0qwoAUlsFWtQSlHywzUvKzxadnDY8kaRN6Dwd+e4YqltQuA3HKRBXA9I+hm7Fqm/KnDqrcRxkhdV
VwYIrq2idRkEdTa0EuGiuq1BokN0pgHZH1a9RT54tXeBnAYxZ1yF6CX7XvcZwWLURnmmpwfXRwJu
6lA5tOe1AkVvNcydIVezJhbNYVWCy0Vd08UsRyZZbxrrjogYBB3VdlPOW+54IJnBPucxmBGUkE0h
Q2R5E0lXrAsVBTeTZYpyG5N+vAYLlj2ryPhPcVcAT9EtXJTrIqrOZpgXXLVB3F3hxdFnNQxyFZh4
Xxj4eXiMfEape4Wue/RzTvgnCYjpc8Sb+sJiCYI7vbhOC1tJBucX5e8KOTUph7ISKYItW49IwkKt
WIQ3BqjWFtng7grpVCT3/dI7myUYUAbpqRdl5A4p6/1gE3sDmCs+wo6oS9mqnBPxGa6u4qGg/Is1
EeAFnmFnbLH/gUA2yvsherSRNg7cDvRPFpoimx0Rp1p11g0pYj2lNB5lOpUV3rXxb8QwIdhERhej
3zpnVln2OauU2lIRwtY1UItE27kWFvFWltvvjNNfOq6Q5w38eAhtpi21lbOay24+m534EyxV4tTV
GhkrVrMWnFk7OPt3aeCQcjXpztmOfdRsEfYmr9hU8bU3ag6OVdJ/dcPBSXnr7t2RPlNcZrYQgrM8
KKzgzrIduaVzUl1MtH5syTxewXJqfp4ApH2GbqQCK6Qpt8iIbPKh4zekZGEKQgd28gbGjJlTxTzT
eCe5jDp17jU03EAppzaaDLA7qoDQpByO6zdTAROjXMLmCg5NDfuy2D6uQ1Lt3KmUuUYPNUmDsIRm
BEJrVG1uJ3IlnduxqgLgzfGY3LlR6+d85Oe8djpovUEow6xq1DVTVnlbNxS6k+qbX7s+SiPBL2B7
Aw6KTefgS1s79XVB+/qiCpthhTiL9hzwZ5+LCpJSaxTR1jPjpRzJtOaCVde8qRZfpYmm4YwKciV9
pbCi5Xg9MNM/l1bsnU9dpTe2O8ZpRyf5pVdegmAhMtNNKB2WK8K2TTeSDDFb0ZpI/ZP6MsqABbc7
p1aS576wrQ0Ivv1zRxaNDkuoVaeIxWRn0YiyIpUTIkqEfz/xkqzseJov/SlMbjjMgs6dsGtz6Irp
eUQj777EZrEhRICAo6R76XRwJIha/qOGHnU3OnGzEYh+v/b1fJtYhJzFVp+qXoQ9cJ5p9rI58avL
FlRJCGw9/3szS/OVgTpyzviUPIaqm74zAEArdAxok1aW8C67jiPzqKxwrsSSmQ1sCoN9K1AVIj64
uxNLs9DpC2jzGeuyNlpctNvWWRGfmO1YJkFWubaYoAMVAzRNSbDuJi1WDsLl0sIrv6mSICpJ9/DL
8pXRcEUm/o+pSkQa1Kq9tBumV3HlVmkIw5SsLZFwW1VNnfle+zjw+XwQ80MtoyCFAyVIi3gEkcbF
o8b2hOQjfpto9DVt5u09+DOxslQPiAemG9K6dgZYXG/hYLlyhkrtwVIFMXz8xPXkXrSweiNerPLB
ndtVyWmADJt6WhPHyTSIlFk7yCgNKFu44+2jYaNCkNWUbOGNk8/JcO5X0Y/KMcWG1/2ILCuc2ywc
eYbX+b0xZbmfDR8zKTvryY3oLeFBStAWz2RcspV0cLZZo66ewlY6W6AO5bpKyuSmV2xK/Sqe+oz1
SZwT0fke7ui1Sm2JjYr5IZp/podJduI8GrftH0q31OCABnq6nmuZrMsJcz0lrvK/otoIr2esrjIb
XCyZs6mn7HOFMDyWJ/Fwh1g1kqlYe3cDi/s2Q7L3vuhCmGGVta9yJkDrVaSaUwRdsk8MAvvvCXLS
ETmk6j4bhKiqC4TUOJejKZNvM5y4/NSB+5UNLqpr32MlVFvESSqVApRsn+ogxhSC7LD7Csey8gZW
AdOmkgWJctGAsJ7KvnaKDNO34FmFbqqVOnOHtpGZ4ha1ROWhpqukXcnULWGvkeOGWqvMrcFzzYBl
ubsAAqC9NU+9nfJGifsitCYbZvtA/8/mKeFtapBad4cO3wx5rh6pyDTMge69hvs6LWOln3UPcWY6
WiC4wCc8rkSqAi3vWDuj1isV+y5a3ufBzLALScu5bDwkjVZwB/bPQSOJinPRUJgYhZALgWhb0Z8h
A6N4RZLS2+qw8y4BjsZnElEPt4lpYqxCnM9fKPaATEND+2nqxcpr/OlClr4PM3S749iy7OKbqSd/
A5PH8UJTNp5BHySvKtP5j3W5VJhpgMSl70aO8TNr2gnoygTFQ0SKM0486uSQlXgbdwqdVGPdO+uh
GEySqpohe4fxuQqyns0Elne12VOXhMNtlcSmBL/PbnAEhkFOos7Dj9V0yKYe8sssTBqymlHlyKx3
scmIjtaXdYRA4g2itqavQIeSK7vtgzLJC5iyeamiJYra0uNl85lFbPoR4Wr1JPvYfIKMSyd5x6Ta
wqsQ2VHBRGqZu8q2HysNcClFmSQ+IUCAlftBLZuBSHrArtg3cAobkeCzLIy4bRkmxAYhwtZ118Io
P2ubiSFNbeQr1yn1V6t0k68aP7tcAb9o8hD68BsHd4TzSpTdLa9ma8MM6y4jpKR9gS00iiUkmLQ0
te1hupfGgNmo2r4YUovMU5C1cLsQW98TxEfdOXvzEog2hPesgtS2V3NwBbgQMviqo+EqTrSpU3y0
dN0Y6hTXgyhNkUZloOQTdnjVzXAkdZp440l4UtzZmpXsvgssugXNGxVBMiUWSxkw6PuaNmTfRHFD
0yic6tsWDUo79Q3tzsbWQy6bLThehDL4RYchn2lX1OlUueVmgOna9aBkRdHwSIILAniwQsj40H6a
nVF/gyayAeY3VtGzm4AHUJv+rIXr3WaYbP15anDgRAmdv3QVvNXckTV9FrJu3rgxL/OBJGIbjrpY
yWlyz0prVimKh/KqVmbAmZBEKeGqXReimLOkiNqfyJbueogTCMeS6e27GSqTm49DgHeiwb/HUPQB
/vefoYSbJ7GAwvr4R/1vBAiXzu3/DBDeAOZWB+Dg8vf/AgcD90/AxbAxA6kaDSUEjf4TGwwA8gVL
xwyABZq0+Bv/ggbd8E90n6DCApyy+MMu/alf0KDr/wkiMdhOC6INrQi8M/4JXP7CIf5qNLwNaB82
1MB9RsD0EroERCCMMc4RJBD5jQWCUaFzraSPy2JDzyvb/WvW4CP/DwcBfwhtJWB06NqBFHI0SI/q
x4IwXOWQ6QbngXKCs7Y1xfa3V/4GxHLYQsajYBQYmqFrgJad+4qtRGONDdl2VY6QWvtiCqs77AZk
XQ0WW6O4dM7eH25pNf4bTPk1HJoAeHXQnwDaOcSatF8V/QTh4VJchHnVwthpjo2TWmUwZtQx1Tmo
+3GKBMVTise3R0Z/EnQ0eFUcm6eIDjiD9GxcitnALnHG8I2nxyEFL5LlLdR6OcgkZksDbU60Xw/B
z7+eGbQehLUB3gUd8oiLhlg7ZLvD/ylPWi9Kx3HARUjaOivjjpxoZ78eCi6vGAOWbnD4wvw5fL0V
KXo26BjK8taITIAUuW4TrbKgMyZ//5P8K7D18LNERQ27S0xCcIDhOnI4WCN4oTVubzmTkw+DLgF+
RuVG5FMFRR4isQquvsPdd9QoMzyIAUw89lv4uDXfWVt4G6jqRgr8gwZXrRmKe9BXS9zYTF09xyz2
kFzKo69TW4vcl8jlLtw4o248pZXybJpKUaCynKXWX83MyBcfNcV3C6ZkdwVU4qAb1TPMyGGT1Nm5
y7SP4NSihPqn9KdRQAuicFLCKvSyjIOqgMVt0V3CNTbkqd+3KH0cas33cCF0fhSz6n0wPeF7gP/r
Tgsk6ybPk6gSKwtbDcF322p0kEoeFhcRdSLgkrb5VpC++D4OrPvSabd4jgQZIOtikv8ce9nisg2H
difvOtZ8rko2MxSUPKxwo5o/V3MQ35nA+J9LJTyA8kU4+VkXuTNsBx3f+kZjx/xwzYCbcIN8GedM
4Np8XYWjZdIG4eY1uLYl40DsLIJ6MR7K5QoTTF3qTeCF8FnrLg/QlBtSP5w19GyDXT1oqFMB+ISl
3aYBLAgvcAlo4BIiO/MDcBx5siOrvRpq2vYbW7XlVxtNizt7rHSUeioI70C8HZGRQSP2M66WIIuF
enE1Uqu9dqmZV11kE9gvVQnP5rksd6pL7PNGun6fwnkBlYVSMfSjaDQPdTaGMFBNLa8b14PpwcU2
woFD3aBM3geeddY2LLx2PKjI0yahyc8El7mbykaBjht1iVaGYKq9ssq5RGIsm3mflXKm90WPmhuZ
ll2RrEbKFeAwoJ0PUtY+SH7tFFzUXqeKtWMGZaNZKKedq4dIrwbHb+DTixDBM+hNRU6KNsotYfr6
rBun+adpKB8An86dznqHmTI1Yzg9D4j2uIejqXnQjRq+WLbCZY3zOXBT7MqgO0yODL/GCJ036QC5
SI/o5cH9EknUmB5AABhcY6fcDlLF8L6uhsc+7rxbZUudV2IenrtO05xAd+fnbcntG7d3ND8hAHnx
7Txc6WDvYct2AIKjhRsftShkPwMo8o1e5IIZ1UnaIgFwTD4jTwtqvWlFuzrVAV5HH6Y9oLf2x+hd
aNZkbYKI8Eskvo20zY13FRd3nVkx11rDinrzsiH96s4fnNL/avkfswP+sxLq/7tGK1rwCFRDAfA/
F1P/97H/21WvD5ut//q+/8fetey4rWzXXxEyufcCkQ9FiqI0uUCTevRL7Xaru33sicCWaLL4lIqk
KCoIkEk+IuOMziCzDDPzn+RLsooSfVSU+smC7WsEF7g46m5vljardu3H2mvvnCqUTlFtAqk9oLw7
12lbcFXxGyA0gRBoMaJamTliu3qrrL5jrCzogIWng5ECDFpQOlX4FcSgj5TRYmD0WO81TlXR4crv
MkBggfYD8AtigTfm75Mmdhn6bxylD1QoEI6t3iAHJ5wzVTCJeiO3BqrjeoNMdSY9JLaam052CjBQ
0ldUb9hWHcDY0cB5urbBX7mREkANujt04P/vsH8CRh7ONKZfgBGDOd1oKXxqs/3LzWAyuLkf9P+1
8REoE4uGjQngOtzmOypyh1ZR36GfGtxJqDUC8g28SuncKyqce8z6QHMC/BiAr+GulmgV5R0gUEjh
g0YHlX84rt/2oQIgARCrgAQg7YrCCEKCVzj3wN1ho+1txGO62C+IgodCoX5AWwYYbFSkYNRTuwXC
doJy4ylJSFsn2coZoUF5rPrND257hVsF1Re7dRaryKZKioPKRxpiAKSKsVuerikeuh/jK28Z+58x
R2JqrJptUOPnHWR7ZVtGZNv5qNDYAbbWjc7zFgG+kubt95LXIwOXbL74qv0JPfThMN90s8umP830
cJ0bkh/cZAttoQeeM/2QJmjj0VZR+wz3xsLoJcwPyMJ+1us5UwxBIqjRrSK6vKGy09GddQutkilZ
Y7hBkOm+1sJA69AdgoJvQMN0HAegU+6two+e6yyukf/Kgb9EFw9GYN+CxdF0KMtxd24kB16EKlFD
WXaBJXedq0jRrjYRuU965IOLLBWaRMYOkUdUhQ8QIB17qeJWNFDUzvpdd7EBNNxN+4CojdpSKg/C
WBori+CLNHWnBkU/jNFey5eYrnCZb6R1X2mDUDRYdVM9kyQrdnwznnaubGcd63a32cTvm57RXVN1
uE6yGLdV98xfoHiMIRH2ZYh0HBKyueHE3oWCOfLGNOxNvKl/FvXQZ43U+yhIorVF4+UXYJPho6s2
SohefpYgHx8jY5mFXXMxXZ9NvVCfyv0IIxGWSGcDTj3Iptp71IC/pDnd6O4iTYwOS2/LGl2872yi
oZ36qEq6rq/1FQeYYQNeY3wm51KOSX1NNDJQLzBWkktHbahQT+M2HUyl9Sngttokaz1oYe4aKUjG
znPiTBx4IshGh2hBVRO66q/xjjEgygXb1+YucLRRTGxoOe1MBwApRte5044uE5pl1xvV66AGlDXP
N2H8KY6d3ihYYMdp/mwVKsthEkz1xJExr0FdaecYduH26XIdXsSt/FJrSuGouVrfxckix0iCpNs2
5AW8GPBER66kL2T/tKcF7z03vp224PKRpO9Kqe7SL2CuHBI4R66SjJYgv9bjVDHS0EF5nOiOvTiL
UAOn+eclwkEvXfajZseI8/BDErZGtLfQV8HiAmhII5Q+raJY77nrgUoDhBm2sVbwMsJlf+mqOBy9
63XXH2n0WnLW6I09d1G7712xsNLvLPSOct8m6jhcEzBgSLaO/vf3yBuAKzFDhUSjRrhajeidQN/k
J8zcsAbVx32NUWrOLT9KF9Z+9ob9mx2yq9OCO8HwPugXRmRYNLTskF34VTGwACw5gHh3gCj/ZuFb
nXeYHQsGlDYSBECFMbtcIrvgabDRxMBot8ALjZbn11h4PufBkipoYkIbLgauskRRYf/3AC8d1BB7
ubJK++ug9XFK5Y0etRMUFdeIJRz5OXK7grzlz+tk+zh0U6CrAp4V497m/RraBv4iwMTaPp0ixkBM
3U0GYMfNPttBnp4D0bPEIKiu21qjIKk58wgjXcJTILZbZ5K3SSQdBU8JV4OWyp+o7PunJJw2b1wM
OgFVBlWGKEGnehIsyWeNIC+cdlcrg3EudkZNr+2fqblCR5qtSkN/usQ2J0tyDkQ1ynK+LCPZA/Zk
A+BhdB2tZAzACaSzPN+sY6OjTlHdzFHnxIyC3EG1dpMvwCI4XXkfMsdBNV3prdwPe/voSDaqzUDT
VV0hPkdXDaB36DZjr27v1TSn03ULc2+gK3AEfA5psLjrZOB4GHSaYM2Wl90QJ3i90iI9D5toQV+1
UU9v+9NEb4ZJL9Zx/6AlYeMq/VBbSyEa7zpu2O/FkX3nLgLMePEIicEzQpCY7tFuU098hIyG106k
ie3kBIRXndY8Xq1cd5iCe+Q8W7r5GWicVIwwCjunaynBEGet43YvJBIvTrNcaV6CVykdbtD+sUT6
PI4saUNvVwiYE9zzVN9gagB9LvnCZ7OKPQVnHDw+HbCogQG7oie0CvsLNEvHfWm96WKmhN8CBsRO
UIm2u92VDmDN4lJdxs1RK+uABTZV9XWiDKKu70lGkknqqJnnwMTFcAkkT7pXE9AOAV2l6aB08AdP
v9RKX1+xWPTmIpxFtxSwVNVMpm9rGRA5ftIPUUcFe0p3erpa934nqGnq6DrEpB3USJGakJw+KiAJ
Zhf21JHv0dUzLHoVjq7dQqA2QC0BOUVvMr+7MPx0CQ24Sd9D5R8RK1334Sm0+r7djo04Udan4Kzu
DCCoq6NhYnruxS4I+SM0f7T86XPtEuxplb2OUExGNoohsEG+za8m8VXMyFYRwaDOqAxUYKCNsBU/
N1q00tLEvjQsKh7SQW8hbF6VWEgNpqEmR1Hc99v5EjAxf3GGMXdyBt8my/SpkwUfplNgHkZLzVPO
3USXk2n0IKUbtb+iWcT6PTGuSM8wX3WcpRTdYE9vj0NrDFQdw4VCtbCPRQfE3pFPQ2D7uijt9KdT
6Xdg3C6TTiadp+AskzvSafGsV0Vw/2jRP/gI9hR6ALOeAHPfGKRxYiYkjfcv5OIfljey/A6j0jF7
QO0x5gGMtS1DrmZHwWUNzjoAUFknY4uNri+x1to7FT9k4woY3xrIXv68kbV3jC0e1zz+AjMlwAry
mpiruglgyFCbQSiIZhcFd3/lZAakmbOxZCgVL6eakWtTOP0mulmSUzQUrRDMu324vQolH/0sUA2/
2ZnIqt2X24HUd8FObiyzNmq+XXc43WgPtm8HI+rH1xjHpCdp1OxHkQYEbarZA8wN+BBlGyNx3V2i
/xffXU+mlUDWZxLK+Xky68krt1X3HTYFaASwsfAfnKPXLeJ15AvRMI5bik1rLreV/A61JgyoQPgP
vG0x+bB09GSg+xlhOqJ5ZqxeF8ozz2rfwmJULlJJjDkZlw6MS9Xz8u1NS53KrX68Wk6BFZR7Q0zE
VYBZtpdnmhslg6CpBqO943fEhyka7ytPhROrIZ+G04ael8pejnLQsOeYldJfBEnro9PxI0PzWPYU
aermZS9QovfTjRcMekhng0JteY+FSxPabk/PYtLpXqi95UJvS5vfp1k7NejS66aG1IqnsyiWWo6e
OpssGGQ+5vOgJdgZglImA43mBvjoUEpmGDTYuUtTe+HrGV33Pnk++L3toN2xtF7WBaYigVuXJJgV
uPa6nXGWdzpDzFzJ9TwNnCFeiLzUsyibftLi1mbyevP7a6Zoca0yH+zxmGliMjs9NoHYCBt/HVIz
nFl/27fWOwnlwYK9RpUayHxwE+0SYWUEpbxrgVVRQUIWfggmKMCUlwcLxxGnh12juyjpWwDVfSfB
XqOTEL6GpErgtXmFua6eK5xZ2GlQJKBi3MH5Yt7p3pXtrb04WeNS6ZNmxxkuFq023O/1Rbig8KcC
eaSEZK3vaevIqTpo7GDPBFEA/AOQrIEpkSXt9p6pqJsewJQ9pe+Cs/sUBZmAxl5fxnxPQwEEED1j
uR6ubNegnV6IvlLQOK39YZdiJQg126PkC5Fs9TTxNr1+tw1PGfzmfYyFvNQ86blJ5wchHxYLxidG
sQKeWxXTTvjFgrtTi1d4h/040u5tbwPoywqw9W7XGUe9TF8vVoCGL7p3HV/FFMLlqSTlIYZDTh34
311JV5tA0DBAmr5Uug8eWd5qlGgG8HxGoC0lfa2mSl/uoqbibpp9L/KUIbrVExSItHP4WkDxNRf+
QEWuqh/AsZbRO413NA86dPVhGapnXcm9oB23rxAyD9CYhzns2cLoLqfn6jRSt+7/T3Er7hbBnKKD
hsxvgA7DIf68+DWx4r12zmf/oDwhhwL2OtrgNn07SsUfslbPreht2xv7/PfZfudnAd3Z+yVreN37
yP3tFuez99uyXXX/WTs1HK7z6Dcof3hKLGrSmZMPihZVruP0xLetSkIf19ifyzjoZf1m+Z6UGtqR
b5ZyWD8gnIK6QvUoiTMz5MQyZ6O2XCskXJMuM7S1haZI/M9JKYipgLnidcUajjkvpTCZzCDVlXkD
7OODT2aN6EsjcayGEeHtlWKLhwDIUvchfSuIZhShy6zx/PME7EAD0Dka8c3XrNZV93sYURCh27wU
xNTDmE1ri4UAavqNky8U3bThNx2VkovnICir/RxzYTXuLTrnPH3Wb1dXct8lIOlNuB3P5q3WlTuw
80VSimFqYBSvtYUCsp5EsHt+Y5SS0OJsCmvMrP0ASsBdwInVBBzVQeKg+Fipvwo4nbc49iMzeOAl
s/EsdRUxMh/4Q8iy4rWFOpVrgAFVags92Ajga6kv1vj634nVmP/lbBVV4mukJuuLv7DCnNtmqMbU
l3pJHqpeQcHDWVfHl1YcJQ53ucDNF7LeihbYAMW6qx2bc9M2Y7AblLKY/WmJuEbGZh4lCWeEEeuV
jzlKIvIix2ts+mZGSjnFclUB+oXYilABp3iMi3Q24zeDKmDzjs0U1reSIwWdWqmVOtplkk3ABEtZ
hYZFXHNjdJjB/i5Tfk8wrG3dbXxF4OKXYooFawJ2WiG1ogiWwK672u193NTRC2impbhi1UXd+XGS
nRedj5uvf2D0Fn8jgQS4fM7bt8YNIpM5ty0AtK8vdmLlM8fyfYvzOFFiEyCaMQDtHM5SGtMzSuXl
x7erY2KFlm36paBCLiPEqLs7Jghlqdm4tKKQOyjomxAgPApg5/iXyIBptRedzk0+wBRx899GfJSG
kdYClvr1P6MG+pe+/tHAfm5c06//Fc4Ij/9AGbr+g25xDOOKrhUBB+bWDDdVAy2zzH3dl3hnHxxw
BmqoK1ZPMQYzNBtDM+ZuQgBt6wtH/xip+PSYIlBf7gB5GKS3OZcANdr6gj8fxCDocBEglgQP5kPG
WwwGCqj79iaFDZ0cnG82w6CubPS3NG7hzHFGFNDd+pJPHnKLe3dobGNZbMwZQeYdBbsC+P/0+o9l
Ir+R6h3mJ3levdf/fqfNwg9gBFq/ZCb2oWq4RLzrcB7hxiw3DVOgAN/hBDCEStaYVT+f3jLbhsin
0sa65dskDUpBW6+h/PR2Z0QH9zwxiwvt1KIby44wgYxTCet1ELB4k1aAGQLuHT31bbOiazZ4r+5y
+1YYmNQrBTFds+FtdcWeUcvHRVkKKsQK2HADUDpVwi5NwH1jbKyZw3shImKYIQmrSmCsgnV1OzRp
ZDXOYiabiwe6Al7ctlJdLrKwEwJO9Ig8IK1daf/uCXhzI7C1hrGV7y+YNU7V1fHIooEZ8mJF6AFE
tjPO/xARdBo0gh/GWTLc3fWVcJqGsDmcEgq0WF3lns0OjANIseuv9ywxfX61bAZB3dWeo/uD32Ag
RBcgFuUdpP8sLiIEvqK+5EsTLM/8bhARolyCDyqtuiYY3lF/wWDzWZledckCdHxJYNcTC4QiFl/a
Bbqx/rIv07UVoNhF7VIWM5eYfl5+fLurMo78OXRSCirkqgLM2hjwvmqqVcARQV444RcrIly7slCG
pge3HEDNpV7eruCriGYmbytEXM0ANlW8Hkx2rb/aaxB4p5U8Gma51hd8g1RXxZ+SRVS72IkGnILb
E0UfQF1jPCmsJiUhnyUREXVMFoDslSplJw6I1fLj2zfaZGX6DyblPGEw2QgQnFlz/vIAO4UIsSTZ
bE9dKazQhYgr786jUDHn/oAkvnzM23V8F5LEmjcuSGjPIz5sZDPI6u65ewZXwb4DaRZnMQpml7rC
YZFxQVk25Te0iKhmYtFq1k8E+ACBh8UwQmM+mQ0iGlmMYUY5YmzOrHk10itGwdd/nRcYErHitI0+
cvCw9+qL/vrvzPwfC80w6L3VBbU88muYjoV+9ucf9wNTa+jj/BUzayEC0Bk7y+WbZpYNI5XLj49Z
oB/3JmRgrX/FJKcB4A5fJhVRmxkhuj7IuIhwk8bWmlTcZtapWtf2b3sErlkt0yrSkmNW+Pf5sjRo
+us/aXdDTtA0Vikhs4F5db+HAQEFahFYy8rpQidLMQHksXo98lcvKtgbyH0+PFiVKwctB2BleMqZ
2sr/cQcYo2PRQYNON0xoBiVcR5H+nFFSlD+YzXklenz/2+z++f6PBkzXJfK9xH5zpZbyh0/l4EE7
CbZdzlIyCr26W+UmBUUcJxU9gPXF3n79H9RPc961fD49fkxt36d6haYdtE2XL+Kn3gk6qF0qkZGI
wMjIF5UyiQjQ11OTsx6zQS80QWfo4Sp3apGQEYEJOYupaXGlXfBqlU95zB95voKGtS5LKcVaRYSG
5xGtAFiEePwXaWaShFutiOr2pYU6Kn+VtkQ4Ge+RMeEWKwJA8Ag1bs0dOzHTOWmcULMaBuISqm3J
DwjAMMKzvtSdo8LW3BgEBJ0iFX9FFuCvMA6zhm6GXNUTfe/1l//JCio5GRHF1KuogU33l7hRTS4i
kqy/5hHLWTYm6cOcsGr+jDuKoGATYZYB83o4FhaD9JwxHbbqf4tn+BBrnqS3E+A9+eAf53+AfgGs
KAgvwR2M6QVoEda+szdy7LvvNWtyrhHn0j6HIdpZNnbtgZ8AaGFO1Bv87Z+wW5PazBHnwSuMhqeu
ew6SXFKpHYpI6unU3PAANhEgVeY1cx6/iBYSI/KjagMU6z2vq9nBDCRqES0Fsd0pIoUwpFY4c1j3
WqUVSkSRbGj63qMJTQHp0lGaV1aN8cqlht7u/E7QnRGi77OUVDjAIrAx19v5plwRAOzy5XPevuJr
i6allO1qBcQAdzTFMFZuseACKB/z9sXeo1yxQZrKLEWxFYO/rvz4mORjBv/7BNuMWhAstyDGwqWH
lWK2Y+1LYf/bsG+MHM7+j7gb64lfPXeZPff7/csObE/Si74Xuzpgz56hJYhmSLc98zc/BXVB0Std
7j62GRlFQ8Vg777yC0P9k6OVAuyhg03+SrnV3NeRLs3XSRykNOLbMtjwlAMj+jqhAEewlqAj2dyi
HFFPtQwyfNBegyxxTdVuIfhH1rz1AWut+T07CXzWsqNgnklXZsTqoDADHL8YZQM1J3lp/16n82tQ
mtjViucxL73yTdI/B8y/NJeOPWNWNuKxNHX9B+mABYHo4bDqcMwg13/cGF3FiyhBswt3NYGYHMNZ
MWYb9OKgwsOU74Pj8QYljk3bodZDaWcKs4Ph5ux/mEbd08DmJD/pzLz0bX2rfDQewUOBb60Hstw2
hpYjjpMZLVu5qnIrHny/Y1fV97mljq22boC2/21+jruYlb1+yRL6MevNaFfhTuyZvr399sIbF1fO
l8j3djmiUh47VYx0DEU+UAMDpcHIIp9njtjfDwO2MFTDvs/uPnYt1N3dP2H6YesZIGloBhFna0Wg
uHVA79FJt78HhODlWGAfhceykMpTFeQXbmAjAh1j468XluUDhva3Y48RwUVRuGZs/gaYBVnIf+w5
IoDCRhSVhxEX1fZ0s9PIqP/qnvUhcUkppbg3RcgEGJIVC+Y7b6MAqJEZRX94xdV5Ei7wwpe9y7ow
GsND+QKs4U5+4dOyl81AZd9iksblQd+PgBQEOP455OShP/t6o35qAfi626FbfMusDwC6X/6M21mI
W8pNccRteeGLuSCAiQCuWUpi2wtE/OXHtws2MN4kTgIz3n2dUuL2AQJWfmVlDcP0j6AeRUBBr0iF
UEQEEPTeDEGfxSeu2BCnuvbhCsQtvFQRZ5Yp+LMFXhy+KxGozPorvibJDLTJRy8XgH4EPMBcpCYC
gOwIT1mLjdSoq/NrKIbXOeP+risVl1TsmL5/7JbC9Kb6D9gi6E4t3wrNf26cxDP0+oDWpTA2t+zE
orI5NxtsrAzvUIgoltxGHrKgnNZkEa7ELYgX+dWyiSV138Vtik6EymIF7MyPeL0kLhQ+TJOUL0kh
5q6/8AMnUxZRkTZ8slhYFO3ERyy6ikAanOQINgANl1AqFdEbxGEwG2O0sNDG+zTxc/iLxw4IHoon
s8lojMUZeabnCQl/XOBzLMlSN/DZ/zY/R1gPJsAt4PT7frUt3uvVEM4Tmj5wdkSAFYEXSlBVKs67
btKHaqBW/7ifhHZKfL66xGac1LV/bLWowPI+p4DIg3FmAiJpwjcsF8mcQhFgKMPMgfs5ZhtE9Jga
ld0hwlb3owB8QHyDhYhW0FLucUbcjoDtgd6BakuCCFjSE6PTambMTgGa5OMcEUDqc+zjyvvDhIFy
Y789ftoOQjjgNRTBmcw66GJGB8cB1zC6uP6qr8EukUSNm0rzhywCdrd1XS8IBjYX1vTKWhHegkgC
QADbp1ymM74mIosgRoCDHZK5Od9629ED6lelyrcWUMAbuAUv2lY/BvYlMmxHaE9kEVS3W0XdE4zp
wNwOlnBhHOhbq4BqOf9mRGTydEZOGjuNe4I+i6NGHnNpS32+/eDdTZ58goBk1aMjg2oaOANlypnJ
bylNqa+Ricl7RbKInMVzU7lq6mK7O+HCJM7XP3wryEs1sIOmisi6F19gbOIJPIAZdHAimNa3X2B7
Czw5DudJRe1HBAP2l9+tsAPygl+ynvfFBod6kSfZ31ECTtkJSAQeTOLyzRICboQTCog9f5sJuCfR
DWD7mHIbO/t6EEF6MAbGMeCpw9lcstrhjJMiuVXKYWZABG0qG1POc0KyUUZ114ohHA/RnH9nIhiJ
JpSwYojHBbmH2K/0T4jMC8sICLX5RJYIuqBTpPUaF+z/Jic3pVLZi2uJYIg+A8HjQS2qJSLNCcn8
q2uJIFk+Nxf89m2JiJgvcmrnG5b25RQsIiu7BcVdRJVxHi0RudkteO2IbAGR14W5MT3nUCUCzvWl
WUmniBhtBOoPMzo4IiIg+AgUMY6qspdF8CCD/mpOVnyM0BKRlIBgM6/Ur1si3LEra8GzsrcwILC2
nWf4eFD7HYvRWiKax69BEnewkUWwSF6jkwTlgIM470kA3wvvEjjWtrmA2Sj1W8TGIjKat45JquVM
WYRvcWu65FDTIIcuv8Lbw9Fbk2BCQimnUIUID4OlCZhbWN0dsgiLdLd5sI6oQ0QO9p5YCVpVOH2I
MHXvAbKOVo2zBJX0ReO3xgBTrqIk3Z3M/cdhnLOIPNPugRcoAMYOGMt/a5T/SY49VGuLyApPFkj6
+fkxe4OGDxG+z5jM52C7Gpgxl1zcsjc8bi+RLXoRq8lOaxOHeMAth9Dat//c5rn23xS6DwBfFlA0
L24VEy+IEv9//+0/Ys/MTWS6cjDyYAWnmNSFHPAxpQLU2lFEtBDdEkzPa2IKFD/6SJN7PUVEFhtj
RzzTK7d7/FufmFGOeIk0PmAaI59T6mmqJovIK/Ujbx5BgbemhzCSBFxUguHW6D0S8PIuzBQYJ65z
HU1zUkcTgwJp+qQ5AxV2M47T/c23e4aQcn5oH5EsxB1dJECbHBH+7MX1AxNLBUHSP0Q9GbT8ZMO7
MQLiEyPCpc1KLNx5EeGWD3wAlP1Vte22GGf/ZJrxeX4VlPUSK4B3vr/ZRACakCSYs/acfbk43eXH
tzteV1AwNVG6L0UVmYcnubleeIldA4bMG7vW8wzsP+7AaUe6dL7v8Tv23Tnmg2f+YNfLMPMBr/37
/wEAAP//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data id="1">
      <cx:strDim type="cat">
        <cx:f>_xlchart.v5.9</cx:f>
        <cx:nf>_xlchart.v5.8</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a:t>
          </a:r>
        </a:p>
      </cx:txPr>
    </cx:title>
    <cx:plotArea>
      <cx:plotAreaRegion>
        <cx:series layoutId="regionMap" uniqueId="{29C81F9B-4A85-45EC-9A1D-23FBF1D0D6E4}" formatIdx="0">
          <cx:spPr>
            <a:solidFill>
              <a:schemeClr val="accent6">
                <a:lumMod val="60000"/>
                <a:lumOff val="40000"/>
              </a:schemeClr>
            </a:solidFill>
          </cx:spPr>
          <cx:dataLabels>
            <cx:visibility seriesName="0" categoryName="0" value="1"/>
          </cx:dataLabels>
          <cx:dataId val="0"/>
          <cx:layoutPr>
            <cx:geography cultureLanguage="en-US" cultureRegion="US" attribution="Powered by Bing">
              <cx:geoCache provider="{E9337A44-BEBE-4D9F-B70C-5C5E7DAFC167}">
                <cx:binary>1Htrk542tvVfcfnzkYPQDU1NpuqF59J3d7ttJ/YXqt3uIIFAIAkE/PqzcTuJu5NxZuqdOlXjSkwe
EEja17XXVv5+P//t3jzcuRdzazr/t/v5x5cqhP5vP/zg79VDe+dftfreWW9/Ca/ubfuD/eUXff/w
w2d3F3VX/ZAmmP5wr+5ceJhf/uPv8LXqwV7Y+7ugbXczPrjlzYMfTfDfefanj17cfW51t9M+OH0f
8I8vizujf7Gu03cvXzx0QYfl7dI//PjyybiXL354/rU/zPzCwOLC+BneJeJVyijnEsvkyx/88oWx
XfX1McJYvuJYpAJTLL/8+XXuq7sW3v/X1vRlRXefP7sH72FbX65P332yB3j0/16+uLdjFzbpVSDI
H1++63R4+PziNtyFB//yhfa2eBxQ2G0j726/7PyHp/L/x9+f3QBZPLvzjYqeC+6vHv1BQ1cP8cUH
65pfZfT/rx+avpJEppSQ9FE/5Kl+BHvF4QnjmD6qh/8696N+/pUV/bl2fn/zmW6uPvxX6ubtw3wH
dvMfcxz8inKS0QzjP3UcKV8RUJoUIn1UTPbr3I+K+cvl/LlWvr72TCVvf/6vVMn1Q9f5xUx3/9GQ
RpNXmeQiwdlXzTx3GfEqI1kGmkn+VDP/6qr+XEFP336mp+v/zrD2051XkOqC7X614f9AYBOvKMaE
iUw8akE8DWw4TV4xxmmW0Ec1QmJ69N1H//nX1vTnOvr23Wca+um/Q0Pfz43fxrgnI/9dcCBfsQRU
BOnlqXIguIF7EdAM+0153yrnWa7+5+v5c/08e/3JFv6PgMA/Bwm/oandXbjbf4Fh3+CE7z/9sl2A
h89e/WrYf+pUj7I7/fzjy5SmEkLZb/Bu+8gTl3jdmDtl27tfHeWblx7ufPjxJZL0FSUYC5YSLAlh
kr58ER++PMIJeZUknAsm0iTFNINHnXVBfcGI8IRQwRlP2csX3o5fbhNAhoyxjMPKtvey3+DvtTVL
ZbvfhPH194tubK+t7oL/8SVj4ND947htoQwnkggJyRLDCjDBGSTM/v7uDQQeGI7/x01N1s0cD2c0
oHlHqDkENYUDaUN2w1Sn7CmTFery4NXK9o3jI3qnAqs/G8FT6/MZuX7tiraVujyiERH3dlwGc55V
UtfXgXfu4+S0+MBW3p0pXJnzEOt0J1HjdkOidXuWzmVz4I2cdmGqu4u6H5D90KneXk7L2K/HdsHH
Kq5TUa0q7Q/tFJ38MOmFZCdZoqrchWHhP09xHrPrJWViJ6xWF3VqA90TPnVdIas+03dTQOrn0Rnf
nlhnm+rQ+7HhF4ElKlQHZNqEFmPSaDXnbdQZiVdGUZ6JQzaYtb+y3sN21eydKES31LQ8CZ4TN+9b
OySoPesYZZnJh7SUKds1o2jLqyxdyzHmpQF5Drle2jEORclkEnfjNAlcYFXi5D5G4+O6b5RmMcmb
zrPV5V1ty6ZoR7eiJedjR7q8y1LUFnOQtDS5ytaB4h2re7oWDZ+qri9c1adKNHlWj3atP6/lsnjW
FKGtFrabKqtpLlI6Vce0mUt3JdqATpPYueukzsp8lYjkcaIur73qThVC07FifXrbID7qnPhkzSfc
xRtsIjtw2S93oq+bfTSjKZZmUTtt/XCYsra5cEiTo/W0PbU2jMemm4aQD53luZnMeJpNcyFG1Rza
trM7wlX1mqWyKyZl5h2nVbOjgZG85pU98assb1wb25/KDoU+b0qT5Sua+tem5u8a21Y3pBr8dVST
uDF9M31QbTbvKonLM9er+QbswR6Wyer3xs/ltUnt8lOjepQWcRynohRpuYtYiyspm/K96mdyMiuO
XqO5nEPuHZKHSThyUfLSHFGN9LrDwjXL+37IWC5Kw98NHHe3fpkbnLelquaC1QOZC906MRd2WdfT
zqWc5zL4dj+OXTiN8+qO0TTVe9Jbci5Xofoc9yy+pRL7Jc96V9a7sXHmFxwpNzkRK5tzCADdvknt
mi84ZddOr+LURfa2HsTO1yMlOSWzuMBLX1V5rVfT5aUbp9djVaXneJ7tCaVyzEO9gK5H492NMrx7
7/zcHadS9J9iqn7Cg5uKYLLsDDTd7pee0GLxfXa5Lma+KblXZx2d3dsKk/Xnkaxte5BxTu9r65Jz
tHaizoeBiLNoZnmgdf8wyaE8wSwZ9mpuVtCgqG9lk40/J7w2Py3Nqn8iMWhWsCFrfhpQJ3exAQ/j
KLhjInC6lyKGg+75ebQ1L9pMm2PtyPK6kx07i7OXMe+Wpu5zeBe9xrVu8pWttcoZT/R1V9bz2Yz6
2RW2aghYcVXnimWzyXVAfkfRsOxtHPsillFtcgm5EEYVFUqKnvl4ZhPZ7cjC0vdUIPI6IPdOr+62
7pH4PDPbpHkip6TJWSSCFWm/1m+Fq+l5myzlRRJon/Palzuhq1NJvbhcohvANUZ/u5rM7JhL7D0f
kyzv42qvSSnXT0O0bsgxMnMu29ifV3VF31WKsoIPJqV5bIdlt66yuqQpHj8EhnadNVVRNm1SrA3G
a1HP7mzUfXXnidIPJqZj4afhIh3LuGc8zjs1jeTnVJX6hCCRZvkc43KRzn22ow2PPg8hReBxVCVX
eJjRwVmMVC6TzN40tfdD0Qcs92ac8dXkdVfmptTJlKs21vNJqsL8xkbqs6KpIrmdQpl9amKLTD7q
MSVFZqLcl6Va3lBUZhd26tjdyJw9l7x0PF8Chjg3JmS+rnBX9vmYKZ+nkSaXQmL8dsHIX4lKjkte
jSTuAPgal3utTm2bTTrvF5xdIJzaK699AybKbBGS+X6AnPcGR76cVqj0BXy0Kqq69Kes6eUxDHS+
QCHVhcz67J5ax36xiH7W/ZBeYDH5UCxDu+RG1vvB1QicHDWXcVbZpSRNc6ESy+u8Xu9Vkg75kBib
03l+ZxN3Ow9rUmTYqaIr2zLXI1cHjTE7JnqVNwN2do94qkhBffQnFVJXppmqAx11uXOdwz/pgdFj
XbHkAP5+X69d9mZIfSzUYOzbSmCIIMr1Z7Fu2r1zJTOXzOKqYL6bLm2XVCcozovOecvDEQoFewOW
2+66RMZrvVj3eZg9SvK0xwZgD83eV7ykZ7DCZZfGviss61mfm4a1122J2MGkiz3FXUiLxCfzbvGJ
vkCuEjnvOnsM4zzu6DiHD6lzamcy2+WTaD4Gjz/VQ98UK6THiym21ZhzH9U1zYY277xtdnOr0mIh
s/8Fk6nZj3gZb+uEs/1Eo9vbKmsONLPZjjhU3uoJ+yueiHCMkgywCu1eT1VN8L5epatymrZZgZxC
p3E8d5qqgnXxk0uo+TjMcTxUMWs+t5nA+2VNQK9Z9lFl5sE12p8SBOk+EU2zGxj8V8mEzBeooE4m
HZLTpDZ0N2mcHtKg8cXao/pe1hmD2KnQMbAO5dSX5qYOhpylvtaHPtTD6QiAZD8ORp4Qav1BzIC8
ULTs2KRqOtetNeBHcz/sAkZolyxrKObeTnsifHcfWNQFrP2tHitcjIviJ3EiQ6HZ5Upjf9LRtsmT
XqYHi9n9kPQ345gBdNBdXdB6PUKIRvlC0M9Y0yVXiuuDblZAGCbh+yaxV6J3NyLxR+mH4xrbMU/a
Ju4S1b3JUGjOartWh871WT7IJM257tKcKnXmV1MdSmouSYvQG+nneDR8lCd0qavdStob1HTXi9Pq
ENpE56tFXcHNciOnEe8a3ZijD73dhbXvdrSyWc7UiI/dRFYIwoK8RmFOc4jt4m2gqT5Z69IWkuGH
oeRoz5a6zXU7tnmqewaJrFGQD8h4E1Ms73W7DHuBwPysRyd8nrobjqYMkvGq8omNuEhkP57OrZMn
dVehvNJrdtaG5cZo9pGW4t23LOgTGH5ve9hTpb4S0b/9/Mdb28I/X2jR329uPPbvvy5/JcC/O+r4
YLfa3D8ftNVSv33rdwJ2q19+Y2OfVUSPlPk/KZe++/BJLfWkcnxaFkF5888rqWcF6Lc1GLz3tZji
/JUUhHAofAjw5zSBIvmxmAK+/BXDKeQeSRiw61sp87WWEvgVYVQQTtIMUNFvxRTOgOdNGXDsGLh2
CYT7v1NMEagLv6mlthmBP5Eck1RwSbL0WS1lcO06HBv2kOEyjHKf9rRHpkj6Sa/vGRv75o4ix/yh
Gxa/0F1IZ6bmAtky+VR1jnaosOnciDOp2DLuGom64STK1vhLw9oeygDbzKz/xJpQz3aHODc1KSoh
KH4Qs13GN0bNwtxlGevLe9KSgV9VXA89yVusPSyF9sy1rxVOQux2lWGu6XMbWdtCYlsGWHLVtng5
T1vS1b8gP1l45xuV/knFCQTTExnJBHh1CRST3NofaQKa/bbeFLjVo+Iqeyij7erhJLTU0BNDJ6ir
TlZfBR2LVffQkzFJqdPy8P3pcfp8fiGIIEDtZwQ0BYt5Ov9ak8zzhOvPNW5Io4tgCSOAaGSKhvrg
5li5sHNQEVKVI4ogGl1HShafFpiuPJKzwFXnm9zagTh8JVk2wLPvLxJM+FsZiQQ4bJqBCW39hc0s
n65xVhqlyhH0mSM3JemuWkUlhoPJaCBJ3rnA+ceGJWU4/f68z3SzzUslFWnKklRm5Pm8/bhYYRHJ
PlcL2BzPp6Q3/mdFy7Sr8ljrUb/uSujiBUgbNk15/v3p5R+2LYDYp1kqoVBOwYeebrtik0bJrMhn
JIwYSAG1MGd34EgonNpVC3OlEbb4kjQDwIHGJwmEb+BQDQjl+yuBiPBUASwFDnQjWYB7SRl5poDA
dVIvTVfeAwzvmDvaoW/LZY/K1svluGRuBq18f8o/bj4TGaecZYlMiKTJ080roUpTL4n7THkELz8s
mK+4OTAXR0/3Oisp/+hGkPqQey4E/2iTZXJyP2mb9PEvDAE/i2TAPcqEgpeAoxIIp9mz1VRyrZns
A/qktBMtOpmD2hyina2CDuEYa7pSwL1+Sft8limBVTGdqPG27Xm9FB3CrruVrWpdB8DJuvRNO+nO
f/q+zLZ4+jt3RQUw2QmlCWXArQGzxp/FkjGWmUuGdf40u+DACJKxSUBYyRwJQ/nsyIRu+7QZNqcJ
0W4XqIXGf1dYGHMBXamEy4wSCqHtqeoyQOBh8dx+6gxDEMNriF5rzKclCQs7JyWDuO+r0TV3bQ2Q
0BSubx1mJxlQCVOTDwqi7Rb5FwVvdVCyT+d0bnrb/kVYwc9tDNrKhAtgDbN0Y5f5s/w0k9j1slvJ
J1+mHLX7OvjejNfDGjSA+zgsAywOiXaCZxZqHLvsMoCG6Db2fXnqpTN1VbQrgOTzVg1dKAGPJbwM
xcgSZN7wVlZrW6REzhASU1QvuDtLVmngq40u4zD8hZtugv1d/4xmMsFAkG5wABwGfj8VfFzWWbuV
NSeiQ65hhWhbQT5y1ygwu++b2h+nognJQHYZTQW41zMdt2XaLmPFq5PHcDSxZjOnOR1auHx/KvyU
koX4yzG00iSHzTHOwAWfbgv8rRumbuo/CmZZzYo+yRg4WFmOUroCr8A/qLxcHnOCGSk8G78EyR6X
GTyaYyB8OIyR/HWYos9zUwoYSkJ4wDglW3h8JohmbjwQXLb/2DuIDcOe+CajlylWZDknHqjfIZfl
ZNb3rZqXReSjcnFQBaSxyN9Uw1qiE9dCHfLeodHzq0zzDfbMdGqNPDYj24zOeiLBMZZJsOlN7+pm
fb8a3kSoa4zZUrEGmwKzs51UcJMAAl/fZ+08g0USVi9w8WtShWwH1A3xBy7GzSKbudIAm4Yv08us
QkvMMzvX8AkLkAhWrlG3IZ7Qs7a5mz3vhv4gJ4enW0rsGi6ca0qXG9O6tC1QVbbzSUUBMnzosq6k
76dkwuA6IqsAPU1AdgLw+r5tPE9MIH2RCLF1gaAvQPAz0yDl0lVY9ubjilsPpe2cJqL3OXBi1pyS
cYgQ/r4/4/MYmwqIsCkGNIIpIJLnM3qXeBVbEj+QddyMMY50C+qpFw1AEj4NjH8sa7KCEQK7FHx1
KSBcgp1+fxkbSP/G1wG7C85TsbVCoFFCAfs/dYqVTOOAJG/ft7RrA8mDHRl6sIMaIMaqxnd470pg
/q8nn1UQR3vFbLWvspBONs+EiGbKQ1oN56bM+O1MnMmW3EfMpzchQ4kuBrbO9hyMKFF5ndBS9zkt
Od5CmErADu2kADOdlnUTtng2UUZep4Bi+iUnjSPzdPz+jp9H64xA2gUQBbuG3RKodJ7uuOGl6uLg
xbtp7BKA5sy5FKD5BO2AmFOAjvRE4TiD2c4N8B5DXoUveB3xfjNpMtYxLW/LmW8mnQ56bd2J7lOy
Bf5h9Qk+DGbqvT6ubGnA60rgE8Fg8ZK14J0CD+BG399S+iyyZYDrMgADENVAg3CE41nAHkjXrrbu
0ndZUAR8K/TVtoCAyLi57hc/hnM3C6ytVPPm4hArt5Di+gHSJ1LARAGJzbZbdmh8cwcknKAnGohm
uDUs0fKrcphhlFbQrsCHpWq5PzQI6PtDn7mJ+GKBLAjb/YutPcPOsDUJuSjF4CqQiQDFPtVWAOZf
mNEu70g1bZEquAFMazWrtvchyZq0AzrTDut7kXZb1m+RxaCQmbemWvZryzE0oSRBY3wH2NuBOKIA
Cqs7I9MK0aTTSIKJ0Wj6LbqNEDZPdNpHCGsBcBZMqEOZwC+oHDGIoq0oiCIEoVAomBlrcAkl0xp+
PcpnC4UNNDV/K9evHzPvk27iUx/NAAQBZhQpA64MuJ/nAB7HlfKFD+jt1AoL0eERtKcqm6emgHpZ
Vd1fhYVn6WibkhIoV6BTCv8CFnwq9gR6ZJT3s3jrRwwWEpYQwKAA0YB8oPFALduXEdnZA79FFhC4
mcoOgBgEPZBSdLMJ14L7rKwPZaAZBANwyOmNg9N6kAFaBI4f5g4S1Ve1VUPsQJSzyTrwFfCiTR1V
M2+KQLXGcJFLLac3iW0trIQ1DeSmhoet+v6+tOnWh/42JsLmtyQAQQLDOcE/1okAcj2qknl5q9TC
gTMMY0P6ooxJWV/xdKVu2Q/KcaDqZJpK6IU4N+jhLDEjmVneA4ZD565qEb0sWyVIAQ2HubpPtElO
YjlSvmsENBQ+09qs7k1reQuHM1foCL2mE07mdZfVnWR9MQAq9uMhRpZNV25Q5WyBYU5afEESh+Wu
65zE0IoIoytzO2fDCr2XbnJ0Lqq5mcAZptXFxUAvmdW0PkjoZtBbbsJCqyKZ8RjHYy+jwiWg0rIK
p0EJwJuFWE1cVyjWwRT707lZyjEffF/zwyRFRXasRfP6NnKb6vcjNVUJ7e2Q4mKBqtsC4VkFL3dS
p7EpKmaqE5GSsBtsEtfzUnZJcsQRq/RQIZ+pZN9Do5G+W9hUNeidtMk8v53DTMIl8qFDbyBjiPEz
c5y7d6uAZqzNe2ux8jdyXk1zLDVwNofV0qy1uQT0mKpCuNUP2Sfc1ln3GXrbdpp3YCrL8CDHEGNS
NCZ6XJ+EshtYBr3AhBl+LKHdwK8kFqhpjhPvU2/Ug8o6EkDKMyaZo5crsROY9Iqd79UN4Ungyb7r
aN8LYJ9LrcxFx+ZmqPb1VIU4XURWVlofkKVW8zcsOGdPeU1VlR3AVjhp8n5aE0jrxmc6yrxClA9h
p0q31stprDxS+hh1C9mmaGSkEGCnXo/sZ4tGzvwpGEdEZREJwBZ8NfaAumQeoIc/89cGEDdcwuNN
pDV0haCbBlyFK1ZoIQ+f1nGQ6XRWc9dX6QmeERKiWGoGTfbj3NW4NTmj05YXE4Y0bKciDJLK3Vwu
PJFFzZRk1esl9rEX13WJ6mgOoiEo7U+bcZHZ9JrXhGkJlLbcmBbhAlPNe1GVJVrPKTUeJIWWAUL2
JUTtQbFzREonzAXWg8bmuq4jNND30PSKvtpbjQmsHULWtqRlQiZJ90mlFj3skr6pXbbrQoJY93Na
pR3M19ZGyndjlQ1D4aC6B8mm2aghgxSYq+0jsH6ALNBVlRump8rD7ote4Y7wQ63iJjFiQgMX61VA
t10rtpBPp1BlopAxWDCAtQO8cQwSeuky7x+3Cmc5VhDfUEPVIyCX+BJmMwpD6dxhvakH91Sl7Cds
5k3OHZU1MGRw0sOBKlDXZIo+DAMUNMPBaQ1Iq4gZXgQ0JDLFRgQapOMwvg91N+oO5IXUao9qXCme
L7NabEvWoOl+veVgWTADgUfDpxLNm4FxaL6D5tmC4J6R7SaaacIwFFJsNkRYw9R5mLb4uh/nCBk+
AY2o4B6Dtgm/bRgtJfTUogRaK++FwiCLr9ZTrl7CJ0WNts2VYfkijBGsxhVfMa5kK9t+EThJcUkS
7dDtV1Gjx+G/CvlxHPAfaXMp0h46SgXukJo+NZr32h11RxbY9JCucCY+r1JS6eQWaIXKypw9Ksqu
UwBTAz5hdNVph+VSshw3alr4a9mOFqQ0pa2BIWkPzKErgLwpJ5k3ybKB3qqFQxTgo6JKhk/yUYK2
Bw+CuPa4J5VqqNGK3nY84pMFGqrwWvKo2kfz4GVjQD6cQncy2TNhts3PfFFgpxV22zSKKg43Fzj3
ItS7FWk6hjPYKdnE+2hI67iMsErY5PYVrJ2H9+DQGwHr8kFtS38UKFojNOkKa4ilYo8S1jX16QrH
eOb+WCXA0yX7qEcLPi3rauNzfAT96kmkwyfMqw7MxzNArLB5NwHYfe2Bod8+mE7bBc66ZHAxXbK5
Q7uybf3dyCsV342mMpU+dFUG31UDwRU5afwicDgnj7aiay+DOH4VuawnB8uZNWngI5ABLExe97qB
PD/hYeXJO0BudTbt4AhT6KBL56sSJme1gv+/YBdMD4ytARoEKANQkxpPha02dx4hv8K9Zhl5nR0a
AIvzckakN3BaI1CbtG1hJDXtlJe+AjIUSzzCeBUGDxcAjcxctcMIfy9tBGqQJREDATZAh8JcTU0o
gRSIrobZsars9J535QxVQLmsm+1HCaG8PsxkSCHCZE6ZMdubFlJsu59RV0roi0tIVfOHhM81xJvK
WNs0J19JcuhtKlcfRmWg3r1fqIdT9Sd9rUAcR/LFZwabGRCYL2NTru+JymwM7wYSVeQn4XHrs6w8
iIj089rAjuC0gGd7viYYolxw0ILvdnjuN6sBFm4z8UcaJvNNBAngMd32G7RO4eLAwGH8oIHgRbk2
K7DlkqZNJ3OgLBbeXpIeOxjBF7zVsNAA9GBXjyTLiuEIQXkYu8GV6WlVDit8Y30kFEsoy4ELhRZ8
AyxwiRsofdsWaqcO+r1ATLDztuGbPwUaNbQWqiYLECoJLxfIeX6BSFMfoNbbhDdqslEF6Zg10GGo
TQcHtM7dYmCXHyLAsxKdxdI7p68kgWMfKrcjpLtL0ZSEhxu6HUAo93NZo0UdeOyZ8XD2A2EO57uA
BOIfaUUwlOSQDCUof0V0hV3xrt3SRsvKzdxc6jAY36Mk62CBXyc60WQ6iytrS3HTrGNEtw7ANLAK
az9I/hHiLdgXiv0KEqhpsu2h7DsEwR/Ky42lMhrwKiBr2drYf+RyUQP+RGfDzRXnQ7+UB5paH9Av
UeN6LveQ0YhhuTfA6iM4EAIHq94Dzxqb8DaphrqC4yxsIWp+EwVgm+GznPQ0pB98mQE1cXTNOLWy
QOnqm/crHVNq8xGywwzFPhxvAEwpBJMjHsHK21qmxQQ3kZhyAYfe6NZ1/7KTR10OfQ20d8EYWbZt
fQk3xkxb/JNLtUUTQP+b82rfbiO6Lz2Jsk63e3DSEsGIpVq2gSUBdqLdQ+W+dWy0KXtw5QrQYnm1
hgX3+xocdfNK2W5PvposYEqIRJIB4wmNjS8s/xZOUVW4eXFE5Dh1SXY9KlFFm8ekg54AXVY4b3ga
h27z8gqtGx3oofsFFwqwLJzCmROwb5pAV+UK2Nht5Y2G/unHrxMxJyGlDWAq6PaxYut0vYomr7t+
pDfNY8BqHonGAY7/gzUgM2wkpHfcUbprq3awZa4GOBx6O2rWw55DhN7kdKbTaoNxCk6LoVsxmW1Z
4xeHQ7aBPJKXbNycvE+35umui/Nmk6Jc00bDCQDfte1e1Qa88fAoEGC3t6DXZHyDWNRjVJ+rlBiR
/QXx9aygBy4H4gNYcArBjeM/kOUqQGcEWPj0VlnLYdWiqmbwBjimYa4GRDcPMhMQL3CCQA/b2v+i
unta223T860dlEg4swvzPyts3ThbFL0AquoxNMKpks2voA4AT/r+VM/aAuBNiUgSmAsoK/ibb9Tb
N0eA4fTLkJUAJX+1kaSZrS2GvqT0tZDQiYOIzNWm1FHXoGFLHQWVfQ2O31/LU5qPJQnYT/a/xJxZ
c9y4tqV/ETvAASTx0g8cMpUaUrJkyZZfGJblIjiABDGQAH99ryz7drhc3VVx4j7cijgVcaIkJZkE
gb3X+tYOKW4eqj7WefTXa2nWOIJ827dPDF5h+qWj4aUe1zrP4nqfUTr/2/f89w8E/AzhIM1ZBHGR
/aYrwiogIdDf5nFxEw6KdsCJf8r8gG3u55v9zzcYXmS7X0wL3CG0W0LBLOZRCJPttw90Y5+0kxnR
ZP3YMTa+X0R7nwIupAcHWG499LLZ1Qe7xb6vhJ0u+3mssDUEek9wHv3LFf11peM7RyuVMxxeGaMJ
JLrfhEbPSLBlPl4exx8v1Ya6Du+4s0ODfb0DSYdHwBPr8WayGIcDSosAGGKA4ide7F6uCzr7AxXx
TOGJYGvxIBTlgh/H+9GEZ7DaEQil7YdLJ39ss/98E78/Rjw4GDSEwjEJwzD/XXrCubuYyAXrmevh
sjPtfxZCUtPJfvBBbpPb//zzKMGDvPyTpulv31nmUI1EObHnn8eea/nSF2TGzjoXSnftfyStUSCu
Odh83F8e41X923YQbw2U6LXrzz+OJRTJl6eRDSPei0kvlwPjn2/wNxcKzR4IDQYzHp+Hihl70F/f
xIkYDmhWsm+kh6D7cwFG6XApqlQsLo3Xlq+TKIlIVJQVGch6HBojijZdmnhy2XO/EWwX/3JdPxCR
X94gqH0w4hjAHRJjE8h/tzEJgbOSdVwf1R4RruuIugslYUkS2fkPDfw4T8tZt1BHGWjsHf1eYWhr
QnGD8xY5i7acBwnt5jZKoB4QsIy0BWfucbrT+dy4bgidL5sIptGrXhaBRkb1UTIttRjtHpmSzCTV
osoVhVh2G7twjtMH9sORG1K0E/F9MwkAs3dDy1cGlMeuaRdC1eiBkFyhVcg6UY1BL7Gf/SwxsgC/
xovhR2GAGjvHdp/+uRH9aBaGP7/NjYsImy+au8tBvq0IBARXc5Sj0p8ii68bRVJqs3Osx0s5Fvyo
TiRMWzw3IvNw74pBGxHuIC0Vm7oqldnY2+K/RIsFBx8vfpYif9ZA8MY2fL/7kl+O4WwBbXhCdzCk
US3zGR8pBvQF6zWB39C15eiERkcERX7sx+cYhSuLz6lHaEGe+pQEl3ZerwpKqf/RSbHNa3CbfLAC
wik0lAw+QdFzk89NGdi53YgoFoQLafTAFiazrW6XNKHLR+rZus8f4RhcPClUcSRKz7PRsAE+dhJ6
cVthnQNzOHC1hGFfihBl4x8ezaPOr2nqtuhLSJ03+TkRWyM/TIz1Q1T3EzBY9LJ49Z0pEdeBx19P
s8ezrcC578oXJLggmSWKq5DmpU98s90OTBu9F7DJtw79MMsVnM2Og6VMyGi2txQkJUISTYKSeSpE
Ngn1eYJ2Etgi/2Ga/dxNFvj0bXqbC+y8/WECoQ9w+2elBOn6Uun5yVyOjR9LA5gi6rkpGwc0XYqB
1JHFqkgqQuxF7ZzhMqIBiPo2BCv7iG14zp8kWMrxIDra0oK37fZEfUf7yndbc+ySNb7qSLyfhHLr
FbSI+TFTaVQ6Rvk568xIoPqu6mODRX2VtBTJGLx9/K1Xcvzckm6uJksIogdcJQe0qxCFoone5JJ8
mQe8jtMm09t062SVgR3F0yWBOvSZS+p+7uz93o+G1KirTZ17Eo9Ysan4xqV9QoZK3qgkaG8EQOya
aojIAGTaq3W2rOJsyz9kki/gDWT33umlqUYu28In01TRhi3X+R6Jg28m+LiTpAn+dO4ngLFTdtjw
J085Oqo35WZ7BI/RvC8MYOrgwhF5C9bTA+/J/CQTqOvFCJFFF0E8t8/IcuRfx2CiaMat+LjlUVeT
yJDrhDDeFXMQxLfIs+wHZfT0XfdZ8wHyXweOysTsPYRZg44klOHjGvUckLCfgjrUwjzqNYFkgK2g
QrbEXsdaeUQMxJYjtMIann/u1oj5ExgC+01HSR/Ws5UGjUonuC/WmObfc0MzUQVNoK4FA1BQJaHp
P7g1HtDpiPmGahMik5Tz+Svptbx1WUJuNOIsWKENvbig7bpdOxSkd+Cg1xP06+C6G2IeVTl2v/dw
25BM2vc85Gh8ZfC6yWX7vgSBK6Mu3L9q3c8RmAAJrHHfNVYuH+VYgORStpL7Nrjr1LZLW5BQdmcf
ZtiI0RSV6xYDmkZSdZTXyi3qEEkb3dBRuAJa7Qvd/Ddim+achHh9Vm1NBXEQYHHrxJpV1M9xnWRm
OkueqFcvHaoqAoO61YUdQDEMJaIYgNkDGydf4S3PRRyN03FGq19ERJgPLpyGD5p7M5SDMe3zwv3y
WTkpomJx1pVNqCQwf1wfPNMcqhlePMf3MnH59sAizcdy2tf+ay/kXsCmES/T3C2FlGv4gcEGOMlI
5aVVpLlOuin5qvPU3fZQ7FcYB4nFhzamaGywoKe07W2aB3NXjOHAvqoAZUmVo8LqC9rr5SHd0uGA
jT5NS4Y80JUJZ/4Afgh0xsbVczRP8rgionHs5Zp+VXHzvKHTfd4XsefHRQID7xfRfvf4Qo7cZNbW
KOT8k1GMNoVKFniuQ2sKwtf1lLJBHhdUkmHRZpo9s8mwt9jJ+GOvmvlt3df9u8UCr9Zsju4SoAFH
gpOiWtxinlAhBkjITCtSAnr4spN5OsZj2IAYgyB85p4kOMscdiTSdzkUHTqkVxmslVLqqT8O1Kpn
MGcxrn+NrkMyxYc+jfUrlLXlgU1cXYV+ZE9CqP2m1f1SuwxbLhpZ0Z2nhJhrZZPtYdKN+qjyPPkW
Dys2h2jx6znxAi8PVKn7MDb2xqlsO3Wbi2coL/l0bFKRVGhwQX5CuGCnPVDNLZIr6sMe5fw5h/jx
uuy5+YgDv73Cy5bd7WFgwFaBrx9ZQ2/hUYcxknhsrPLdTzHWu5oOexvMDwNE9IfWzXIpwXaQg9r6
5VUam7Roj/f9VrHE3gCgGtDfC+Q84p0J7NnCIREw5FchXLtylXtyn69tDG1dBe9BE4GNu/U02TtW
euFQrVaZhSid3w40XjNTE4zUGA1iLLK53QLZPkAnGc9B4qeX0aiv+J0WUm0XvmiBCqa3WX92rAcW
SmXYXbNZRl9sgHRjOfKN3AHWsc9dtK7LkUcj8mKMh9lN0swqPzAiJnYteC4rOLEJQoRwrKuc7SJD
TsawtRBxM53nAI79jQ+WDN91Sjajbhe2wqoJnQq305Qs4j52SfAhm1gny9QpPtecSfXYt92KwMs4
e34jumHuqkBNFKRm04TBEZEdvT/6fFKWHy+lB6nY4uZxHvCtzVs7XA/oqtVYhhkql5IK26x30Dt6
XcY2bD9u2T77ciZjeguMsAmRFUSJeGPQSpsX2qF/U9hHlDQ0ReHUTgCDrlaTZtc0cmTqP+6xb6K1
8G4hzF5H2OzIKU+g6R+X0U8KGSxN7RML2qEHQ9OOTBWItbTjUAYJc09dDO6liHgyfpiReNqPW4q+
EKGUJSK3G+vdVEYKSvxdNmI7rQDu7dUMbeq6RyilxJiZ4doE3un+fvRBynak38REnKigtIjhwlnJ
iIp7Y5I+N5VP+3RE0MLqGe9DDoOyRPomEnUS2pHfIjbZp4WYINSWu3HLVMTCw7rJbD9cTV1C57qF
1Xc3dBA6q9517ipukzCvUmR1M4havQpPQ6skDEVLM480F/zr1ETmHFDmslL0TaKLLBliiGlQ3V5C
Gaj3laE0iZX00XGemzCu25VHNipRwvEAoS59gcm2IuPpow+SOUNhZnPfjSV2UoMfmEnQue4bNqEl
T2suR1nQdgkdqweRhRmvZeRmSu/CYE3tM+xY0Vz1S558bdf1y77zFrk7+aVlkvYF2gTxtIHOqJu8
QToRhwfBJpEqGFjZfjP6aDyruLOHlStWykXussiAj8pCCCqe1DSmlVKpR5qtS7C/rkZ8M22zH7J5
hBHXuuYOHmFOytDpbal2HDbJA9M8fsqAAKmqW6HWYD1gwRQg2rb3cJbDB7lMOq91lrW3ep7mJ7to
09bWtWtzgu6LTFYgHDuJuV+qaFrGw7A09GkaSFgzw+eboaHBHVLByU0kYTvOrYb9zNAWVVHUYJaI
zexxd1E0FiTDIVwh7bjoWoYpwnVDvpmTVFtTML0RVy5Di6xRqldZsBBBsXIG0mhPOsXN1R4y9dPe
qO69gXO9HHs4ZJXCS7kVux/UGac8Dv8uHcaq61Ff4BKaR5w63cFmLC3tJPlL37XhF2hn7gDshh2R
zRSHTGb9Q9ATVa4i5Z/JJJ7HHixXi8btkEVN/zpvkZkLGs/za0waBCOjuHFIx7o+LzvIm9eNjHDT
LYFG3bm1BAoa3/doS65XpIO/DTzOvgxNG34ewni7RRAaiIFc5lMM0fcF8nk0XPY0J4u4J8td2jQx
6lZsjpdFmHxLhgsq6idxObVdpN/mNQ+6ekw7WJmQg+f0NNGpm0utOmfgFu0z5L5s68MyHrGPFGnQ
9fRulDp645yboYhGXEPRjxlHvhJ/t4SAhTXBvaQnkdooq9DCr0hEBji+r4WczSeJro2Xg4xj8gUH
76YKFuTbeoVgV1oZ2QdXSBhGzxfn/xDu62CRWQ/kPaWuf7NrLnE8oPM8zLYBzzQ3NL6F+aZupAcW
UlzC5+rWaSvfhsi4rtQQCteiW0f3zRiPdwUvJfo0K6FDvq/wndYCntpaT/0aX0NmbgE9dW5HMQ/w
83sCCLQ5iIybm8SjfysClCOmGpsloHWwCLDIZF/pi9Hj+JpJBMoHHetqJMFCznbLwif4YzkD14Ma
rkjNxsfjhqLqGrvftNVu4RwxZcdQeoLDCOZzzLcwKG1zYem8IFTWSq5IPoApwSIqEy54nwzroV1T
mCFiKPsBRZqqL20sUuR+6SLU1PHU7J8nbafhPprDTVfoKpoBWxpL5x0J/dC2oz8GJOqn5D61cZMX
Q7h08dcR4CcycWuQu745wPIaHLkb+JzOrES37RAhtjsX2pYZDlzqKw4HCgMHLCjzxFfT6hsx3Pi8
gaRTautYKB/GFex0XDjg58welJVL97lth2Ruqw2vCowQpITiSRWrW+bUHFrUatPJchuIP/Si3Upr
DoJJTDVd4JY9NSSCe3JEzrEzU6V8EpD+obfI3NOXJADwZHuwyFDxV+D3uP3vImAZwfeo+8lXDGF8
+pkqGvGnH3JrIC+WgRnZRdyMwsbJG4w+uZjvcPwvTgbewz17b5OGuPQIMnrH+7aEmnWvVm4cUeQp
BwYeoLNt+i3FEYHt2LxYDkEhvzUoKN2Z9Ix4jHZotV2G4w5/Ck8LR14/929xbqdVVHQ01k83scXt
7QUGo0WRLoGtxKJ5ig2VXVqnQE27+JpYu/gZJFFnUOOgd2iXg5R5j/04MHM1gCO6i4BjoXSXDDum
Zx2KqDw5diYT3kvoqCu00K4EFGXHLanbySXdWMsNzAyDdjDN+e2O0i+vm2BMG/hYa4NwYhEmC0vq
zO9xcoRzJ15kbsfnAHyMKaIZobgCKWG31+BFxDuZBlRZoPK5Guo51YxXqwJp4oo9WmAf7qn1f9L/
16xr1wcKvvUKSm53O5MmLocotXd96L2oZSyAW60MVq4MxqeeuS07LSjhsiKepE8KN23DdFSGgEN0
udyQ8CXr8C530gzYWhOknFOco7Yy8e4fdYf8MQqEYKxRgaJDbHpJ6VGliRFVg6ENb8HeOI8Uc7st
4WOOWCitMA9w+qYILOhC9ytagwmzH9CNqD7kNcoJpa8sp8P63gbuorigoo4m5N95e0B+bG2Cg7Bh
DrwmWjBgoiHJPNeJJ/oq1HP2imkUCQTLrInauYSg2FF0qJnXZ5GnxFYRodZ8BrwA8KFQEpxcCSpj
WVEghRHIIIhb5xadtyiSBXX4nYNl5ootHrI6G9LxOmj1DBjdUoQ+QMdJJFHLyFtd5RNlMJUCw4/I
U+DBZA7B0xh03NUix6UvLQSztx3IAdZGwz7YgMy4z10e0lC6B4+HXSWsyVmNUR/b9wD4EcTDXra3
AbZh/QXN5cY/ZD0GUKDqipGYRQWTXqsko90btsjYH+M16RHPj5s7gI7te6swNKLIt90BOGsslJF9
71whO7I9547ah02NHLeAeB383UzM2E0zgbjBQNljCPkwq1g/b6cQokVXbaBbPm1xgnwjHXSCWHLf
AzBU9Glp2vlgool8TpUOC5aBJORq3MHYa+SQkcvyZ2Q9o66KrF4RNhsnIO6sW9l6alMFvkxPO4DO
ttkcLpeNF7gB3XApp8wjiU0x8aYgMQKPVbsiPQ6NBomFrjAyAyAYt3pBUTB5fRdbaW/bKFzzitBW
ZgegDPLj5jIDbthMuEv4+dmXRPG8LQQK8PsluFS8GvPpMBAn8Jck/dAwACXD0vEKB3oPdgpyycMu
oAAUeyolMtUrELkqJqKr9+WSvm8pgDiAH0JWayz/2DBrpY4a7crNUP+aYbdYb5xBxLoalzV/1FQZ
DOwIKF3QEHRQgUQ038VjE93kfBwygD6NF4UKG3YTBDx682M3XIZd6AfQdn0Jiiv6irSOneAUZMwj
Ka57VWZb0vnKbr7Xxahy09SWd/mI/VfF400fRp4eTLrRl6DBRJQzlCvMzQCKcZl8IEX42jEwC4UA
SnGewYiQOtuoR1PAIuQSloZQUYuw5x8H6tRW4txEVYf6vOKxWvLL95beb/EGGTqOZgzKGUX8eQEn
0RarHV9jLebPysxzgRFp0B7BRAJ1alcs+VG9tsFGWtRWLigDVB53yiJ2pKG7fJlaG5xUj5e6Ut2Q
3Rtr5mtDF6Q1VDbcQhfIroKG5C9QjLsMy6BN32S0x7VLiH5clY9Og54xz6Bfc0zi8RMRgF8mSDyZ
1vkVpmhMaYUxOSicRMfccaLROj4ixdtVCuJWpbDUk3KJqa1RvoQ3k5856L4t/Mwb7z6zxoSF1JYg
0kmHWuRj8wfAYFIlNDHPOcr9Y5g04dsMhvwzwa/QInD44gDtf0ZqJr9zsOmPcjV463L7FYixeZAW
E0aK3MwkxHuwP2Ba04CKJkzEEeeBmtBm6LjKM+Al+O3bbYnUpx5iR5U7NCoLBkfthePh/BLkY/LU
8zgRZQJV/yTlFMLMAis5xPE3b6H+q3qQ0IPUGw6oQawVXGzkkD6jo52FfFSJnhN6b3q+YJfXGAYI
ukgtyHbA5ndI6C/wGmAZzvcJxhIBINkipC2iKp6JM/xELBf9fgKK7c1z07mNfqNTMg9X/ZwLk5RN
oogJqnylmAGBzWsAj4LEFwiHnoVdSiqgc+GOsjEnvivVkCriTtY7qJhFGjl6SJJpy79gNIXBpoL5
EyOmv2wZ5YRWqPNAGlSBT9sWSArmD6wAilHGg4vyyGjjpQGInlDAnFzO38kS+ExXsCSB2tVabn7g
8By7dgDvI9vmgoFjDS6wQTC0ZSfLhzXODVqYLnapUi9zvjVrX8FKzdH3IfTTuf7c97O2c6W3NE/D
msjY6uXNDvsaYrxJ38rOl9ucoCQrdsmxM1w1iG/2rIRifbmTJG0JG4+YPbRmyycbtHtEi67JB/w3
0OxZ6m4Co9Ew3/QeMynS0hGWZ+vhn+25v/qwcA0zONrIzjI4leClfx8n1lGPEE/bZe/DLC8pIPED
kRADG/HAgxm21L8YlX91ry+fiBg3zMpLdhjmaPIbKAFxLjcYAzZ9Fz8+cf3Bn8R0UjCxdcYTC1xs
JQ7jnnjXwxT8ccs/Z9H9jD38GKr26zyFX8cr/O//3xCGv/zQf2fkw//cNIe/jGr8dZoDxRTCXxbH
3wbj/X1I8Z8T5/78rZ/DHMIw+V9hjOwMucSsaU7xB/9rMl6EqXkEcAJeoj/DZ8gS/ZzmgOm8JISH
exlSiVw+fPH/O9AhxgiIGH8wy0kOngFUw38y0OE3DxxlL0YERMDFAKMQhHuSy2r/hYwxwOjlYq07
T1uMqPWGk7CYY0DL5ZBt64c0oP66xziRoSZkMK9mTtbnIdEOBBablk+/fHv/j3RN+NeV/ufVJBhY
cHnHCIz59JKu+uVqksnLgXG7nqNlCs/tsGPcks1mNPRuNWCI1y2xr9kqg65QIjdLCSwJRwEQ5yzB
6ZlN78wYco+/wVHYjmP4DJQjD48+pc33EIS1+5fNILq8e7849ZfvL0FGBWgNWDKSR79REkkHaQII
oDkjQ9C2VYokxPOa4NQ4mMzPFBFpF/ZVl6EH3rMUpZEfSHwUOIdDSEKzece4PR2WXSBpBSl6Rjck
OIFXpugAuHju+cNgoSyjwdEVTBH2ovlyg9QEdTXmXaR3neKrOP7zc/j7Y8AeRzA0EQMOQ1TOv204
mQ/QwMhRnxGAZi+YRRRiAA4m98hCTtY9bE6xJ9mE4+d//ti/7qwXAuSS+8wwlhprEf+6XNYvTx9i
V5tI3U7nKd/DM5hwe4aBD8q+4S///EmXqNqvT+3ySQyRqgthhVRR/ts6kxOYwgXa+hl2bfL1MoVs
PDYm91ExSF6TBbhyGROfzyWMuE3826L5HZDCXSLiSTGiAxPSsTv89vGAwjps53BssmWgiMxb+nUY
L9eAoIKu0QDMhSd49MdtXDaYccOcfYeCgIwJ88mtw0hGUsZbD3W/h8P+DNU4iiuee/9dYmZgRQLY
DiWFBaeuaJzu9l/Oo/DvDwr4EbYNhNIRhsPJ9NcHRVJLJ0qb4C60jfjaoXBuizAYzJQUsUd+93rj
3fAGLB1e674A38Wh3pVoQ7I/TLbvc+l5m6EE69fvHaDP95VKnl3/8yMG1fX7Q0ZuDosohZyCuBPN
LtmyX5ZTqvKOgOCO7/oEpB/LK8P4frwkmtjBrNYCOV3Ih1V4ajHtg2cQrqajjpQ8jolElnpcxKPE
VBpXZOPWftp6MZ+8RmEl6SKf4ZPlVQMmtbRz33cIJ8ZojZpeT+dNBhqNFGrutg1ZX6DjB0QUrVxc
wU8ZH6O+fWjhj7litNlyNs3y0UQiiKt0jfBFdj7C3pDYfS/Ilve3I6b4vTYE6i1Pc4zgQvnDyo1w
VLFY890pyBWao83nmNm4YULe3rtvUsOLtABi0TkKkx0avdgTppxEHxeO+T3HJgtCTKjiQ/PGEGGD
hDktwRcr4KNLyK8nEN/yFC5sfO9WmeK9j8Xw1LHGZcWK2vFaYeJi6fE9oJqP2D38AlejZl0OYejC
tR4BB8Kw2xD3KVfM3quFjhVUUXbPGxjFFcBlc4WjJtpKxBZS1PbZ+NkJwm8ixeQThSJ1tKwPIiCx
Yv+ap7OqMX6t3w8Y5opJpiiqv0Ja3/4AAiVpCWCJ2GJqI0ySc6af8XJsW+3b1eYY59dgMJuJxdWE
HwXmmagZXzQcdIwA7THbLms2oF0zdXuRmLEpYxNMAoLNULcXIPDDFodJ1WkFWqbHSsLgWLMxfXRx
5m5TCAhjA4xxMUIUcGNgdr3zhkfR/qq3wF3EA6awlc/fIi96EytomdZKcjaDAVMEcWrZj8CnTAMO
pQOK0Efj/EQw/+DU+zi2pcUzaGDIEAYBBUM/katqGpyHZhy2pcbEgJaUasQUwXu+kBRkweCzjVfe
jczcptrEWFFbM4eYoGdxFh7SgPfN/YpXJ23LBdP/sOBiDDw4TGOnWIGiG5JL7eBOlEHDQoZ+oAGF
DdisQUaDM0wkOWxjNopaN6gKDnRqxV7mO8WOOUUDXH3BVTACV/CtfoAaBrp5brv8j8CuWUcqMkcG
8E1u8zOFA9hcT3FmMtqXk9PL7q80we4Gs6rlGQB1ve7LgSk9dQc/psJfEa2FLGkEAaDMHPXjUSGe
FpR4rNGnQIo9rCAHY+Af/kcCTE8lAWgIM02feszvFadYMTNiCq1JH3drYpjrkNLCG75xnU0w1yJu
jo1aJSadGmih6Gyi4WAlrqCezdjudR66HQ1J7+V2J3LwMzWGrkkFMiu01wpTu8aqbeLWVhlYRll0
mUZ9MmEm0/4dTSZL4Z8YeEsI6vLlFJIuuUIrMaQl4KUlxnBZjEHcbTOgK96UZEjybX1SxsCvdwgR
/R7ckGYEbyQbEAQZZ5msQwxVmU+8C7e2HliCqXCXnytCBvkCy6cFluq2DqIv/Irgi0K/7pEZwXsU
ncMds1i6Il+TIP7oL7Mzz6lkHmgT+to7aiccSS2QR/wCg4geHxCrDKdXOCETv14QNXMHvdG9u0Gy
23xM+oh+pe4y9jEPsXgRMQHnVut073DxYODBA8aItJdoDesOscLXcdtQWfRtvz6hbdvepOIxnJGt
beoc05/g0eYN/g4dZwRLJ7WGZ3hPcfJBGxp+DA0chmJLkV0tDeJ4rkaIqe+uFCw8WOkZNMv7LsjY
y0Qw3bic+n7Rx2zUXD84n5i8JMuGZ8O3CRc2g7kIb3CCsRc011jdArukqvKQuflkNGuih16BqnmM
8oklJ5f0m70zzlyKT+7dA8X8YFfPm8BHz/O+wxyIhNkBhmSXm79c+ob9CdcFYemc0Al3YRdkUAo+
zMNesmHFqyPHdug+TEhdwjS1qApa/DfsqZGZ+P0SJh5aRywxffPEkeu2dyLg0A07YhfYhCDg49qv
Czg6/H+Y2rgjbCAwSS51spnEC2wTdg3WucsLBBcHrAu4z1+3CR4AvIzeP8bGEX3Tosztb2YJAvcp
x2lx1BMJzwtrl1fM0UiXSziui65nzL+2NxiUAs3Kq2yBuQnE+igjfK0X695/GzBG88FZDVl3wSin
4dOWilZfwS4VfyCYddlDumXkFfqAPK470Gj6IDFi51NAGnEQm2whHyfY5rza+GMH6vEGnlRPKxqp
CImRkSY4jnjEXjCjdG3rMZrwmuxBE7NTMs3h8l1gQ/bXeYglVYN0wRrpKQyWAywXzJo0dFtuQmWj
tGzYaFactPFKUHov/RfFgBEGHmX69c6MCt+BtXmNIXMYjwpqJsKfciK8wFAbZuacJB7LVgYQbBCA
Xldz53wGM2HVS5Fn+ioREDWu9u0COcKP1vtRjsM8302pSzCIFYJ9zZdJrDctEry8zKkW/CMqEf1O
wK+CdMw6vRYDx8zUgm1rvuAU8MvTCIO/+xzOe5yvBWCcwT9LA5YCfwwAUM2Rn26vg0Zub7wlwYrU
pE6HU4eZQx8wBbXZjwoeeld3u8Ui7SLTxw9uGHd6Fqm8GPVyJeldEnIQiB7Vja43cAVAcvOpuziK
mcDeofVYhy52qlpHADnHHeF3XGri2qzyDUyIspGwxT9BOg0/9lxhreGkYy9Y60I/YLYxRoDZSDLk
xgQH4ODsa+sVDTB3cwzHRwonf6s2sM0JUKsR4wuWBmOacLhjRdeyi/E00Th4d9vFZphvM4zDjh9A
pYzpCSl9+E2dc0F7N6hAbpXQsPcKVGPW3I1jg+tXSOIdNM8HDuz1/7B3JstxHFm6fpVrvQ9ZzMPi
LjrnBBJDAkmQ4CYMJEiPeR484unv5wGqJEJVlFXfTS+qykxG0QTE7H7Of/5B149TbfPdT/jZx5ij
RN7NUpX+W0jK/w9I8hPa8q8gmf+FSIqB4d2f6ve/ICn/jX9RWbz8GXx5+5HfYRSdZAjAEhTxHvUW
Mp4/YBQQFjz13DfBSUB98A8YxfKIHuCn3oASEBjOAfL7EjKAXyaUcWZqtF8Ym/xbGQNYSbzrNQKf
/sII8H7RQXz+InnJa8BziZ006u8KWjgV7diRCrbyHbfUWUsHHzslDI27GaN45M25/hFyMyBoyobQ
Xszc7vDDV+ifuc0aOMZjsvYGzJn8x9hlOOTiQJYUscEeMUrYHjZGZzkT1mA6JNo4aszsEE/lw5GR
a94ODGYYhnTVTZFNSYGcPPZZOPyqODnKJrzU8kE/JrE73Ux2GF4Sq65gc7uftLYc9mM5eMqVAucI
nPdPSQ7GmyeyN1aOk5oX7HRJQ4gjlJPKtJsdENOZYItmmQ81a2aBNUbmyoeZifmLXplMSQluGG4w
z2NNosAaexhBasUJLKFn+0IO2V4OuBVtaFnjI3tErXzqiUpYt5OO1Ymm0RC71dTtuyYd+pWm7Nai
3E4PVdiMu2RuvJk5Y8EvZgYXSiDZcLgznbB47sbJeBjxsxz2ZZfg5tC2g1gJWFZy3YppXrVp3mwS
px4+IcKdnsK59FwyBupKHmWJOo4Jr8OFMp3vzU/4F9b4SBgY+ZpuA18sHbauqGpj1RrNacQMQ7G9
Ie/zkgKWxOnoHN2w9Z6ChAXKXPqGeOkhoqWfGFRrgTMQXUZNv2EunYelmhB36UeGpPOQYqouxVk6
FuwV6V5oBfE2oYc5oEmMNhCg6HNM1fKMqvlBuEIfNC09EYQV+iNDtUoetuUvM2qzXerwNe7SMG62
lPbTS64wSMrsnKarlNWjUTTRNS4d2adSNWehPhjjutJEh7UMG8nGbLw7VME0dKq1A0bBCgG8no5P
X7o/IbKaMAIh2YGa4E6qNrFWDWOvWsdo6SJL1VBiWAM/2Yn67FWnED8iizOPnWpCMccNP/M10Jli
fhF8CfOBfpXue0j3oqvNS5jF/XFscm8HR4guNyjC9pGx4lddtcCDaoaxTqQv5guIj6VHA7uels5Z
qCY6dzP7KlWNNYIwcz+0kRuunHY2SJtQTXi79OMtnTkE+ua29vX5S9bl4YaCenrq4yo/hEtXr2k6
HX6lmv1Btf1TKYvb2sEtY9UtuIA5xOHaUWABQRjlB1cQEjFqQXGE4Sk+drViezOazB5SBTq0M9xj
6HL7rkTh03ih3a8QY+sEldQ03At2URa2ia2bExrh9ULM6J2uumNjDeiW9ewbO+p0rANcLKVSbA1y
ClZF2H1N6DZoPMZx7UDLOyhDDnhb5oscp49Iwp11kYpAboLBJPlhw4SP50gzUUdV796P1AvUrysU
4f3UvAFK/9kV/yZ5x3J8G+zvHwZUf9kW/xwo9YdZ9I8f+31rNPCLNizHxVh1sYUGNv3ThMGD/fTD
Evr34QJbqW7adkAEk6u2Uk7hx65oO785eI1aAdJ5XPHwXPp3hgs/w4SwGAI+JbA3nfEVQPJ7w7C5
nOtea3v3nA8ZIEERy/6MhK5zVxLXt89/ujH/ZHbwM9q3HAycD6qVjpkDkmbzZ7RPONKGJtjZZ8xk
qmemquZlgtbzlMZd4zId1atnAR78EgxJc/gfHFqJCFHqQXN972YZa4jputKwz3OAt0GB1pxJyoSa
f+v1rnFBZE2X2+oNcRBtiJfI38Cx7k+1h7pyj6AkRMWBj2TQeH9404pFESSZdc6wTYoZljIlXutd
P1dXcakOJxUl/teX/Befu+WgvCq24aHd/ouKuaiKsBdVYJ4p0M1LgajzaOYuxbjSNT5VneOfbGjd
MV4FfdOiuei7V1c54WXEP+DD5ZZM+T1BhEaLzU64nefZfnF9k741dAZI8kMVMiKhagRMaisjZ5/L
Csta//o6fp50vN07DCeJM8AjnQHYu/GNP/pWL4F9zkav8a70Gb191mNO7LfSuGQkRlxD/mlff33U
n6vFH0cN+DwY4nHgQD3RPyPTmu4l0mmMc2IMxqXQZoocr4i+64msz5MxywfHroxbkhgiRFlRH+9/
ffy/fpgUq8jvPUx+eG/efytDEEDnQfLFeI9CLVYfzBQw2BFDbfyN8t5Qs4w/Ri3LtVIYq0mLzgEp
xX++VsgTHUZjvXG2YZM8aFUEaEieBKknQDvtq0xtxEm6q75O5QKD9JGPRUMod5+kkfY3j/ufXTgD
dFZL/JRhcb1bJEwInEGth/q572o+Eptgo5K6LGfgFhdp8D/4SDyWPb5L/u8x7/n52o2KLVezBvPc
QJDcFMjCwAtQwVz3no4RZ5PYR2toy+saCDNbBRlTr3wIkLpMiaGNKyOZy2vNHSSuso4E3dNNGJ8p
xbbRufI+igYqbnK6+MocIs5GTPX1PvubYdWign73AEluYyBrsFUwK3v3iSS4yiE0CIxzGMIW2c1e
0xBaxHsju7x6bppcW2f+yLo3cQNz2GpbsiWAZ9spqA/VlNMgxKldZ/t5nLNmY+Dh+IpwRz78+p3+
J6ugBz8Fpwe8Hhi3vztNTZoIkEPbODu4B9O7q9tsVE31bOihcakz/Gl+fUDVPP70ZquOE3E28xHD
UaYO746Yd8JM9HRqzyOEn2uny52XMJDqH/jZrJZMn8ZyUROFcUjnow9JVKzGcQoe4x7xJvTSqXvF
xY43XWcF0HE1fY7xMTiRFFBeL7eoZddwmQhFwalFbXY9MUw8abhRHanRQEOnvrz+9VVxBe8viyvh
OVu8uQz3cIP++aWd/TTw6ngS55K3BLXWNNMgeVpyV1vZ1B2KIRpG5o70Jhu8iGDZIEwKo10QiThZ
ZfxufT0hql+biTlskRl6uwEJWHeI3JYYksIQk7XSQiecN6hvA0SR0ah9qLRcdBvdK8tmNYopctYA
AUy8meHyZSTt2G/ZAhhEpYkKG6KTPdPfRtd+mycnwm/K2yEJvXrjk/3SryozI/xl8tI7A4Ocr3ra
GpuMOgBNCTllFec3RK+TU07uVTdFRGWD5JZX+JTkFirspLqvdfIQKZ8JaVrZZatvHMb8NTCcp1VP
fYH6eWOFnvcYBHWk4ywnUnfVmAOk2dwRDZ0tlADc8TrT/4LhOCLIIm+79DDLuWOc2/d2czTrKdaO
IcjGyRS9Gq0P4RXWT8HjNA70+R6+Xs1ZU9OnVeJ0hbOuWzONGK/Q0t17Is/wLAPuD/GoHIMnEfVs
uynviDf1fHJuOQXbGhEa/ocZzA7P6IDlchRAL21gUyYsM3ZKQBZiJnwS4vLEj8H5ApANlVu7D4UK
9rOB+uLkp17aszMbkeFX6xnls1dd0b0n041rlfVJk4Fv7MRU5hGqp1j6R1vEEcZcQffVL1K3RKMS
6WRAJQ3+Grm4bUy72TUwx8u6xA6KnINPBraLV+ZArB28GCieUCPXTqww+8AMdzAYy8950GK3iBnY
qnar6JUXRX4TfZh0jMZEQV/M41lHYQddW8CnyMFq17xYuW4B0xdS+qtJI2LEh3ZhMy1bSycW1UWj
HUqvhwKrLfuqKLDgu3hDiOKGFyAjLwLVbe5rmPFNkHLcdIVPLubyKVZFo4k3aGqT2RApFQnGW7jJ
Y179CcGPa3G6aYL4bWJS4u80XRU/5Ns9YI7FncYit7zWhU8xxAoOCcEf1bAkG3FbzkWYfZBYoSCp
g095C60eJH/w8IdbBRgY7eOJt5J4RAS8O0wb+B0I0KtnJmU8WdeYeahxUmprXceIccRYtGI62vLo
UYM+kw8lzr3nk7k0T679Ejoj1nKxTr1KIB6rUT46+ErOwdOISOC1nSP76PYuC4/NOuTZebDNGxBm
pDsRs5c8V1jHRM/Lt2w55TVlXfjUu3CO0wn1dVoAGtW6o/6jMgtOXTewPrOchURA2UEumAZ3/I3A
nLpdMTQzbjFI5i8waCrTne9wc3Df4JKImOK/aCIjucW9jCUGUbh/EnUenAKvlA+YeLCpxxor6rJG
UsP5J+SlfBNJ3RzC0m9f60DdyqCxjUvb9vxxOdu870nLs2pb3peUnSbCgni6R5rEH/EKtJu7Ik+b
gxDMcfqZJzLYVIaTORqXwZiJwTGZnvTwt5+sLDEvSWiyPXcSxHlS1eNkcu8NHLXiFZ8kR8LusH2N
wXgeEvUn2EDMcQRRW0ddoWZLaFygyqMqY7ddRi/knVH9yridHpZCYU5rRhsyydwXU1LfJ23Go605
GWn6yauNXxT3wrOsY1lr+i3hVhqoUqjftg2jhxOvEc/OVGdblDUbT1s2hzbkjPREpwgn/AU/biOt
nuHJs5tPqak129AMqNLbGRB/KF2S0eqWIQWCiIQKqixHUK4aXWq+XgqcXpUq6Zx0r2/Nj6X2ZKyD
1SDQmWyyerQUgMJDIWPfMB/wT1Hu2C+Rhw/onm2HE0S0yEjHB9tLtkzOwi+ZFnHwYvmEjNBhLjjI
RpVB7DxQccczxmrtK1wZnlFF4B6gW/saCIMNuLAd1rZStSpplMd7YyJgj2XAOro8aahGlnfkcspr
a9Dch3jqp2mlRRlnC1rZHMaRHZcYCeryIjNudZGwMzHw5jcnA+WqzVC4v6lGMu0OOTQHqjRcCBEv
Kfejrc//TmaobCQ6O+WedYYfPDFn9y5J6tfZtkPZvyeYgHckizLnhXxB7ilifK5/WQTSzJIPExEj
/jpL4+DkTo4FzMMXVrnq8PnITBOGLeVYZ1TPiVESMih4qpT7KC5Ci6cam60P5d5S92GkBGW4FD5p
aoC5jAIbONbXKeNPbPviWXM3AltZIgFazmR5E22ZGO01Jrjq3aBG3xpNxuKDREi094EMGXD6pXpA
SW2zNEF7rw8EgQRPcTdL3HBpR9vtjFU0al/cX6uVOYr8cdIT58VKEuNiaj49QJDQhmAyYFxG0u+w
SzUnY1ixzgcZHIugegZzVTNNY5RwwblCdiJqZJS3TKXKJt4vDe8MhY1RtcUnKmhRY5ZufTXS0l76
mr8sPUh6204lL84MpGEXq7dz2TYn6MzjpsogYVj4IjNac6rgVJjI9ZPezDeMZulk1F1DPQdMDvk9
w6RZnU7kchUkgdgvlaIXrItIBKcsLfis5skiHNOamYu3mUH4WytYjkiFgxll+6yOYMLkwUKKkeDY
aSgfojh0LQxwvPqAcQmDN3z+MucBsUHRrIvRZm6sNbrzYmOUEyMjgKtXSJ22FaXnMa1LrdwGgT9m
V/ng8tNZH5n1I5LokVeEBM18PavNBcMztfZJnNP3pTBY5ClFhGrJocPM4Oy8E8sNeFuLVOM+JCbr
glpYG+Gx4yzvbojTNXLdrsLy3YunLw3b0Hl5P23COPcJQMCeiYaNxWPv84pgLdUcbFRNVxEDP//H
C0EGrv+98gYEbEzNm4OGAfc2Q+/5IqDSXZa3woW3TsKqie8W0Rp8yIosmjgKbUhbDX0pBHhko50D
4309zSkcHyQBmCk5pMWSoccFaWPO2xc3DlE18Jba/UQh1CB7NyEe2lwCr5xxcSK3JHMzE3xZHqby
DyaEcGtH6IW875OS1d6KjTvHM+cznTovtU4UZ7/uRhbtZQW00w4uShlC4l93mDKzfXcJd8nyRj4b
tQHhmS/AZNcoHlgUSoHD667WMHTdFr0626Tv+MysWvEpGFvIh3yyGxcKmhU8BSC7T8IRXHc/DT5v
t2kjH0jsRuKKQy2Ela7ho0/v+gECgdHi7PJGQEBDyFk4fscRRFzytusGfmyXzukpQpBXBE/6WMV7
RPDqej3CM23Uto+9L/M703K+RritIJ5O2oOToQ33sJO5ZhSUfBcWajDMh8g6cGmp10OJt40l2R6T
uGJHwnxnXneF6PBETib3CZcv7nMMZWVVOuMs91qfWDu98KdhheYC/5hB5scYR7UbCytEmLKlkx/p
7OWhMKpiWmdVVdyEpVV+DyR+Bzt0ECyGFJlQKFqz87dSttjU1Grxv0pCxVaCHUxN1dslHUxWZEdF
AboUoGz9us7w0n8UicnjafKKf9YoL1DwEJ1xDwII7m6NLDgQDpiPD9Q4GO7Kh5oAgAcMRBZPKAS2
MEqvl0Y5zVhlYVYrigcT/hBNH6cXztBSSDimPrDDkTOVy2aCQyErlhOX6beSGpPdJagQv6k9HA/I
8AkxPm/Q0hgKTBiqqyxDDbdqFBumdKUXkp8rm4MXlcEpDoR9HKsAFrV0gicDYcSrOU+4FFipfaQH
47kWrsn+2SRsbn0uWK1mNzYvA0deL+smRlEsjgEb5naqC76JTNWbikqJzMjH3iusgK+YR1bPKE3w
C+5Y95qaTwiVGUVqqKVXWkmMtlArM7xPdiB6u+hgoib6Zg8uZBOn6vniFioPjJTgpL1VGDUYicbO
nKeFbx89b9a9Iw2b7A4t/c3K73siyzos+TPbNH16lY5ZYzobFwIMgewcxPRrcB5uiZdobBthiB/W
PnfZWFycpi8YfqFyqj3rWDnSuGVqqZaDpWR29Py7K0xJYF6R6zuBfYK/xdzL3HHk6BJhE/SB7Oz5
FNlT/KHqCfJGZRmwOtPt4H+UmT18QjdHLzphFnTfaG6JDHQOCn9rNRaZwcLRvvaV5bwmQQ8tjKry
e5nJlnJ7zMSKuooY66rVmSW35T4DXPlkc7qM28IQJWBdEyq4rUtZXzmWjG9jjyhjkbjxx7zqxCO8
VORUPcyXTdo6OlFuiA0Dqwo/RJqXfi3rid/kFHrcUikXgbifC42ONdPFaKy9Ds0pnIjBfV5ghf9M
eP52wrNktv3rCc9T3Ii4iH9iPliQskFdfsx3POc30yYEA6AYtIlRzh/UB9/6zYV+raRBi7TEAsv5
MeSxgt9szF3BcnTUSkwHwKB/pz64KEhcaGyeikkzTdf9d4Y8njr+n3AwTkpxMuCsLzg6Q5B3gJE/
uGVZTsI4+PiMMTEcSn+NmBlabjHVmAIhPSzCz1PhOxTDvog+6H0l1rYOaAYNvr+1SjeGJTtA9POY
aW4bUOT7aBK4oLlFdimLiXUTmPVYh90FtbPEjK6vX3SrShtEidzgDwTYF0+mAkUrTO5ANGhWXpn/
l9elKsDsCVjujQYoVStmVcTcr0zXDp46soO+pdKTH1KrzOW3wAsCL7mKW3u8ZbC9bXL4ikIm13qS
Vv7eJVuFqtQWXYJTUW/f9sRtGBszKrWLZjuVQiKKYYtcXqy8uklXbR7X9oayQd4aRLFsRkZiXwj+
gOvFMNvntpSmynsYxSmpgH361EW8q5tWiffKODo7o9ZtTNHTL3Y+F9cCQzn27dneOI2dfmqgm1OJ
h7AIPNehqrPGp6UXBegxxJHMknhfVnl1HwasoHsZ0srrctCecZSIN31LaHdE+tUmjek9VxC3au+J
Ic3QrT1X0sHMzUxhilkDwG8YCEW6pSo07zBzYNSjOVRkSF3tl54AhRnaBzCwLUAwidoyLviMqbuc
GtwLtiTjEiyczqVrFnFHJ5RVChXorIwauympRVvLYhP2upZayKoKilbfGejB/Yi1mGK3Zv8ZC0DP
t75j+SOZtJSpYeVSFtX9UvJFOT+Dx3XqnaqCkZyJD1O+BqENnxIbyf3aUXBGB+1VNVsC0vCySfpl
CiCwaF4YB3XsrP6AIGcBC7Bf5zLyfiADxCt7pSMIaA8i9p1KIoPcwyhtoJPJdqarUhACAtTy2hQG
Wz9ZklzQEuhu1jgLX3fpTDWi+apuH40abJ9RGHcX4koFKzanJBDhQOnoTI2VoGP1SOH2EUKZt9id
QMFuiUISx07F7q4QCXWvS+NHyjX//qMdKGu66CxJ6JQIoh7gD7qaglVQdquKw1UXDwZE4QXHmTvY
jJK/WfZEGyuwo5RL69N2qt8i5cLWUAZg12bq9348uKfliLgiMSyjX7aOmH/xbtYDttbrBArv09ik
1M3EScIEtEdSvfZNY9gvOspY/20M4urg89QL4FwMOMBX4sSxzyIhCiy16qg8xlbctNvQ7SlOalPx
44WVKXBATTSJE3U/2l0yaU+zOkss+HtxyCa85taMSTlZp3J5yzTTIsW2yQqsW9OWihsfJZ4z6t56
fuxGBTLhlMUjfYOdaOP19rabAtpjFyB+akr+PcA6Llkh0KbK1xQEl5ZLOZ/X8d4bM1aoBWOyc92Y
duQRZ9/nmaicVeLC7wH1htaPKp72dl/2A9WhZ+SyX0dVKtfSS7sRcYo5H9rZHR8Qfcj7AYb5s8Wb
ZmHFirkD7yl2q6vARlPT+f26rBzS3RwifQfIKm2w7fNCACU2raeC4sPrJKA5oMBxIxjxngHQNHVs
801bPXd23+JympjyceAt3iejn+9mKAFrfRDOuY+79muiWYZFUDy1YxZk8tEnTXPtmQ0vttmMDRfD
DTi5uq1xdTlhP8SdOwW2uFgoWBC5cOyl1hfDfMBQ0zuMTO6/4j5Pd2Hg/4FxIXU2iwOQ61EINQeD
UorxlIxCgtk8VhD8CgcOmI93o+HYW9Bwk4Cazhoxswvxmc0bzFapf6x9mflRtG7YMc6qJXjIgKYw
6UizhE4kjcwPYF3eDj799M32cusqbLr4kAy+8YpMhVRFwQR4p7MEnurGjb9ZtRwvveNMxyqHYjol
0LHKWPtAyd88RaZNDEGd4rKUBX5M26hhjCI1YnLwCeHvZLHT/XzaFkKfvzFFSfkCxqy99h3stFZD
4uEoks+h9TylSXuN1xo9ETo849jPTXpDuAnsZpAm8GrZwUuOaRVO+HjdYkOff0OvGpFT4DcDSVLA
ylcFjiS32ag9GLlmyq0OtaNZp/7QGoAOrObn2bai46AH+25wyWbCLGLT1ml1M/akN6VaH96TUsVq
Qowl+WtV/4Ap5ieLUlCooJxZ7IG+rFOVFrr5IWTM9YTFUPOIq8t95Az1AzkwyEtEazygf/AeCw/Z
ftbLzr+rmQcfCDSuVCqQ/gnqkMQqz7/MwnQ/9rDt96UkNXePVSLmPzy3rDoMjXIrs8YD4yMgxMq8
b7F2Xbk5SYfbjIxCKHZztp7CutPxrcTkRJpY72Q4pOCbYjWSZrGLqm1GboC+QYYzfiaVIMf1zibY
caeD8uZYIAOPrDXDxqDFqsu1L/XuYhLy8xyTCtqyFVr6XZ/Au0JAUh3B8XmrRyv5LNner8es7287
U/+s/DhuqnbGBgfcp3LXHhSrE1qHZIOCxnycAs2+noDLzpjBdt8H0gE+T4BV9Yvs9Gw4x24Tiuuu
mdMjNnjFuqqbTwynwjO9aUhEVhoCiBjyNHRYKmZIygfPxc+rtbS7puncbUu2zsS4Jv+G7S6o6xxj
1oY0/Yxt0fBM5mi4EQzM7ukgnTvZj7ijpUWU1yuGmtWtp4XpjR7WZrGJUImd7RTXVM/u8YzKMzj1
tiuvqjYvPsc9tgROWX0IES1dpXrzRALjQF4B7ylwwrNhiiPBUO1Jw6Hp0zgKK+ebY/ZlhK2Bv08U
XbfCFncWLso3vdcc/H7sVqln0tjrqAcRXlVQ4Meos7lC31jjQWIhoalM3E4xSALg4VXR4+iUj36p
OtCPYQLrX6AGYuJW2uBgXbpxZZZtDLpR1sLK3kbSDdgpAmaMwoaMW7jg/bsAzatcmWZlnX1hu/eA
LN1jidCOjb4YsCXAj3mdznKned1wg3UkJMtefHD1GpeLRos3Biaga3xVnF2A3OuRdnHAnIzyY2cS
JLXBbCLBLw4Z/qrvXAeHrTaK7nNJLmOKmPSiN81wPRHt8FFr+MGBVCRC773hEMsWJxd8M89Wp2M9
VWDutOlMbICtfK4fIifPhvVUtOO2L4s4QrJSGle9nfTnWJlCNKF79LvEP5WpmD7obRZiYJn3T1Ef
fUpQ42CCa/gUFHIQH4ZKWfK0smPHba0rtyLfVeoCeW8Q+TumPDyHrklGDBBzPUDYBYOp2eH94PAl
5BjFVrA58Y7r2R2ziOktTpbZvhpt/6kKuPChks1jmJTeDol4mGzZDseDn7Txps4CTOAEPs0kXjxE
oVswykkiezNPor0u7cnGLzSalC+pXe6YPEmL9M5A3ni5xP3NY715Tere/e7jN7eNU9eZDxFaqq+V
Bz4aNKjWMlVaQacmv3aY6hUhW3m5zvLE3cZaTSAJiqw1wrP+ZsTZfhNOWbdGLzOQAeiZ12mSD7fM
RCrrA/tbetNhiRIBQgYyv0/Qgq3b1CkfeixD3Ycs0Kx57ZCGshq6hLIAMPZLapg6+ZZgj3xAOrVg
6hrpHUDCo8Ae7lSkbbtlNBvIdUIY47mlDLgxQa9YeSdLfPLyoSg3s4VXDa4Xz6I3yocZ9ReeiiLa
1Wk/nZzWcW7rIqrxtKtrbdOXDlY5ZdZdS6Oe9qgy5L3hdO0lGvMrnN6vK3+Wmzow6zs84duvLqsl
5NK6uTIGJ2RG6j9RqI07r0W84TX2ORkmZB/OwHRll8hcZFctYT/GLsbWeAI7xw4YyWlRJngFufMD
CU3VF5kS78nrAw13VRU5YF8BPlNY4XxKsWnNv06DbO+1YJrvyEVr4i02H07/xe+qS4UjWeqtmrhH
mbrPNRY3NBvuvo4s76E0so8VtoDRdZHVXniyCv0FAnV1Ix0KudjnXTimYxzynAmyRy+WRN4DcmVH
/xjn/KkZVw359vdl1aIQifHugzTuVONHxpnl2rYaX3j3wqzqe3Y/SMfsoOPf8AJV4/sHc8aBYOkp
giWTHVJW6NPfUZ9SiqXQVeonZ1KtkxMnys7AAGo5/pq08TNl48eBlMTRpw22zPdxAX5DMV+DNB6W
yRF9KgOcrqip1XgM+C6TU0flXErq0ZkF9w3bQWoivpX3bxf0f4o+v8cop2v/73/99eiK2kXECNyb
wGLm+jNhpNJwtMbfi4yfpDIv7jj6GzSZE6VE1hxKqXFUt/OoB99A919fuvEzv0xdOyYZJuRHExYi
ASfvbvKIoCssw6Y8tJhro5QaBcNEL4UiXiSQ+zckTXDxy7y2ExXlit4UPT1AIbxMRVsbl1+f0M88
JHU+0HMtCLmGC3/Wfn8+Ihj7yRQKhm0aEFgL+AEDXfMyQ614DRrjb7l8P9OQ1AFtyHwOZgKeblMf
vuO0YViGu4Xelge89pmuR3RCLbvxS6rhJLExy/5rlOEpcysGv7eOTeNiaLQmVCjKbxInQcKpsZpv
3bpgyr0IFXPNhTramIzthqiDypqWvEk2XhzU6mQNv+pCtwJQHDQrj6arMQCtJdPxGGHzMw6bzkvp
DGP32KIebndMy7GIVMadlv15polMcWKXdPMCb00aPKFGOWwTF4LtYYIQfv7KOlF89+eheLQCQRuH
ySX//ULhJYlDypOgIdbUhqnTVRtaeGas2Lc7UgGY5PhqIjipyI47u8S9dQ9hAG1ma/jl8wKALCjw
f+DNoou76W/gTbAtRV791/DmTfw1Igmm+LOw68cP/YA3ffM32zCB1d5iqAha/Qd9PdDxx4FBzjvu
QLYjnP0f8Kbt/8Z8XDchUhHtCp2Ts/idw2785gaOjjWObeA4Cu/y34E331vSmKR4W6jhPRyf+EoA
U39e3WqpSUQaLSVgZSti9SByJmqNAxAURnpBGVpG0FxOSQpl80MsC5CTaooqrBwDppZePBTYOTDi
tga5chJ3Rj1R2BmVijDhhhEbgOxihbUxr+6f7vQ/WZffrUSmokJiogMl3sd5yHx/5n7bjxnhtc31
Mh43FAHEGZPghI+5fjtqE+Dcrw9InvXPOx6HhCZqQL8EFXYJFXsHBWtxhokmcSbXrhucyg7WICZh
Bt9gYsMRINOs1uqD0cDFD8Y6qJlT2APh5oHbM/Z0BB5tx9CLFQw1eNyVwg0VLNOB61LcgB2Uyn4G
/zZm3CaEtr2tIN6kVewOUHZgJCMNFQzY4PtPNGoPXChGNGFvLNpsrv0NaJPz0hUVwFBCLgnIMw7C
pN94IUQPMoJZ6t405S5PpF7nDJl67DM0pHJqOtYYFi/BSKDfS2NBIsEfllnt3EELacAPAUgFXT+B
ngHMu4Wmi1EHk+U6EubFMDTwuTdPAGI06+eFRCDckdOQJlG0W8sxgSuHEdCQUOc6upMLlhkorgc+
gJH80NROhGa/xkv2QpQGdAy6IM+8ndPRw97Bm9zqk2n1CPS7BqgbGTzYnoZl2fCAVZ550azMlB8r
ekvts2Uqc98Y5SLMv66U5bFRtcN6wDYfSNVlmg1Gq0bFVZ9ydmai0pCwdNGHFba4eBOFgwEghpMv
W42NJyjQX1o4Lwv+108uO0ivDJqC0WjyTR2758hV3jp6W3OT3lhsrt117Sdk+EN1sGc44Ns3HNZZ
5AMQo5lOS6cDq5vmksc6sAUa1wL9eHS1DCw9dXMCmBQ8P8XEDbCuQzmQdZq3ngeq7EiM81nDnZ1c
jT/s2iFdG922bSY+wizAP3rVuN7obcrBzICnPAFJqTZAd8Z/Zt8+O335IpLOuZkQ0T9pg4fCf6iy
e8tKxYuJ8+QB5YKN7TamtC+FSAeqWfj9eE7zykZ4iN8P4wA+GiXAvescQsZ0ZUoXWyeHaeKT5tZt
d35j4TjIv0kUwN4xXsO9cZs7vZOOtWsZ/RfZOld8FkhCkEhma5PwRppf8WPh2cVWZY/fJ3hJYImV
nSffKzlC+FfbLR741KSYoMMKRMIBFqkgegAdHk+WanTNWjjybFNY2/l2KRu5M3xcHjHH8z4lVgAY
Goik/bTQxnDf4kPQZo/VMTYrUpiX2bdjqglCKFvQ3QHHot3CjbMtp1ZWr/DFaBe49QCdHOWN2AF0
wOhByoT74gVqkN87TXldRKnZXDBc0bQnrffm+tSZjdbcTzLgTLLJYvmdc+jVH2KbSIwH7AdhouQM
DdYhHtHHebBZIGZcMbG57TrupdTVNIWQaG5EpecwBDOfeoj0Ib6eqmZo8wZkp1LjwZXMkRucY9RH
0TU2v+VtwLFIjeJeA6fxDT9yP8nM7827JAxYKHzw//KrZ43GLeY9TBD8TBFP0OWjfPFC0eA0YDSj
YKjTC9jgIR6KHxtWCAPLsxAE+a7Mi8L1YQhgx7L1MgEL722kAtE6uWprj2feKXZ7gpeb/Oj3YZ1+
czz8nUnHnDAcpwcfTPMuZ/+Z65XZJwJlPGQmUl6IfUTyHpkW2mMUE3NKmqrQP2OqiatELPzbwtKD
T87Qg4DOxqOHpHNc01T3H5SJyDbtGB3RT6gQCREdLUJAoEWHmL3n8YB8wTImZ4OPi3PQsHwcT6Wd
YO75UeBX2O7synGLZFVWJBWxyJTHqvL1p9ZBBGnl+mcmFvjZFllKZnDRreJolP7BSE3xJWtD75sU
FixA4kXuyBk89TgPTds0a+TZ/X/sndmS3EaWbX/l/gBkmAeztvuAmCPngZlMvsCSIol5BhwOfP1d
Hil2k0EpedXP9VBWKqmomBzux8/Ze+3aiz85lqg2JYcUKRG9de+3UfXJAG5On0aPI2ZYJYzlwetQ
j82k5DR5SyLOkhdXaRMXH8ys90JKy2G7aIMMkZPKVQUceSNAUtyIYikvHVuMm3Hyiju29eYTc/zk
QdjF7eQBKdp14KO37dxKMl6IfxFQXR6YGxQfptLu420HjuYy4ABbF3m7HAstQOVq2WmInYOmSOGB
HkiFVT9y6DQfK4f25zpb+moLz6p+TlwgCQZHTxD6LoiWFSMYeY2C20LJA+g7jrz+W9p53RoVmL03
lywG2GOa1w4kFwJeiJ+eaR5TDqx7JOsXLRzanV+0c7FCKF4fvESa29jBmxTVzU6XgPSIQW8+Zjmm
dE4pAcR/jmA8zaU3XreDHT0ETeLuUCtDAyLHY6Vl2uJvZxgK11oytBds2IB7qmo+TJpBrgwZ7pu5
70BWmjBP2nHO9knVu4/E3i5fdL3ILrDTLBdd1REk836FcnZVpT7BMww4kUeXZINfSqKZGKqBrp99
ZLLMGeadBmIsW/a5CmALYn/MlBaacSwNiLkyHtL338DPfjOHN8CgXHkr1BzZghdwVk3WpeVnZPkc
Tzo5+hPFSp+UqtnWUGqjoq0vQJH8zqB41og4vaqDQoCJtvJ1BmdXRJuAQID6TnBsC27/qZ2yMzUD
WtB/Za96+3Sup+bmlJtMy87KPwHJf+wDoE52rrBHnhrv1WoACxWIve/9r/Ls3nv6UJ6uG3yduF6C
8+4KPf1ei6lCjye1dF0z2sbFXaxO19n3X+rXShpQBDIHLgM6gMLzDkcbw1nSpO4eLQK1rys1BHag
cq96pZftvdr/zTL9m9fDxklDA+Oca/8SV8pNlX2jKJ3jouZhb2dglTCiWjFioxx682q8/xl/XSOw
KBw+Jp0qSKXnbiZM5a0uSdc7jm9iZ8Sv0mBQ+b94FQ/gBmJNh3bj2fqH6D1VUdq7x3ggygo1M9NT
f55+szT+7rNwofSxdQaEC58/ZS7Us9YhB+QYEI+xdhlDrUyJSur9z/I3v5KjZgakKLOt/GKMy0nN
JIKvdo5mhOYYDidL/s32e9JrDw2Uod9c6X7dPtjT2UL4WLbFX519fVUqonnCj4CsLnI/Gqhpjouu
NABjUQcbRJPQbd7k+e9/1F+fNQU4tQzjBOb8ZUEG5pTqS+OYx3ykVxTVbFODMngsGTqK91/qbz4i
iwMbtc2TxpX/bK8CtdjxUqV5JPsK9a4SUZym+4XNgsnVDU6qVfP+i/7d56N9SftUd/DRn/tChZ5W
FmYv41i4GEWq0rYOhe4nOy46/Kjvv9aZoVLtkvQIPce2baKl/V+ftMTvfJ3H+YjDIfAZIJXOFAKX
Le4bsYCazxj1h9GMhUQqy8FErdVfM6eQhPZovc3lonZeixhrjpEgmAG+VxXJrZ/DbPrN1/LrClfN
RRzb7OZIds79q1XqTNiaIla4or8xjE7xFUhCUBhk2yy1LKCs/8238+uzS9ucp4rTEQG+76n39IM3
Oi7ol2CvYon7GrWu9JW7aJBywDSKRQzJRKTWe5aCJBuL9kUIR0H/lLkYgxw20zYe0SZRJaU7cuhx
Orz/Bv/uO2GnZK3gIoajcOb6JBAzWYTPU18uPkW37mSfjFizjn2BhCGcWqJQ33/BX9amCxaQp0Hx
kOmvnL9gm/aq6J+Xo7CR1/Y6uDzcVshxOVi5jf/7F6NvZOk0aNhqzk8BokMDPcYjdZQxOuWswtKr
M61iKKQ33JLef7Fffmo+GcMRRIrIutjOzh71MteMBiDXfHQjJZV504TxIHJLfP+FzmgFPHIu26U6
uwFucKKeFyZM8lLpNt7EAd7B/3uT6WuohvMPEWqe/qLJBJ2Qk3YNFiRIlqLxrC5slQdE1ij/AdrS
J9AmLks0zxd02vT39yfPbkDXC8l6obofE4M64uvMeL4dEDbU5W82j18XA8gFkieBKDiWGi/9/HSk
1ew3KsLvaCot90n/VgLb3cU6ds/3v7RfFrrrALRyUZfSsIWSdbbQh1g3ByGT7tgpixRIQD5/q1xh
KE3qC7uSv+0fqtPrx3kZxxqCVB59Bv0kj5//StVSWkbbOfbRbaX9FVWrOHY2ppZTQ8T1ero67VI4
H2opzd88ZOb5EsG6SQgBQwheGQMDZ8DP36xdRENqT2l2NAw6SZiTMwxD+ELcZbTM1SQj/zPz3Nxe
i7o30IOpKUNlIe7dm4MSqJ5kl/pY0kVcTtDHtvNUXT/CWmLqxjrqmJ1ku5F//y1pHxpYrnpKnf1b
KqKR+1Z9R9bp8tSp5VVoHAa7eeiM5vhmDzTdXt46UAxHKCI5fb/8pBNMW4G+zo8nM79yCNHqsHLk
5d1EtwHR0KDtCF9yb99iFWuP0SldbPIwdCwxhGdi3KtWveeMAVTHDmlZbnvIwM9iFic/NVa2KBwi
c0YjIWQoHNsUPWVY64jZXq0lq2qemZMSc2yMwvgydT4uw4xwbrypGCFphiKGSm7hofPXntbCLHVr
WpQ7NbpP9q7IuZRU7cI/PWkQT8WnIPNKboNC1TVtgz8+qXAOfqNbnk6r3Ig7Lu5zJwNENL4m74ls
LJNbq0TOd5nHrRjueqvnBzHJxek2tVE2+X296JwX3Ugk8BZVPbYNHaoC5qI6v/caAyJFr9MCQ/Hj
LF8tt2Ka2LWGakWdVH5ST/mDfHRQpxNv96GBY4dqyczsy79skM1Iby7F+SO3QMt4efogdK4GldK+
QxuGp0tYiqY7uglJKAvhwodWZqP2IOuUl26VOHQdgOaihZMUFhzTahLOcG+kGsKQnBDN5JbrYo3K
BthvszqZXYVA+pevR9y1q6WpsJacnDDOErOCKvSfWO68KfWgC0REjSZo1iLOVUOk15DH6Wn5zQiX
UpIVhcQvDegyxqMuu0ejclBc+qnDAquA3ZvXWtpxNpzqAHr2rL4lZgyOwb+mb2a4njVfRDRCMMwv
4LC+4YqIbhnn4SU5teCcYuTNWAmjVxsd0WsaJWDEGOBNzf7tsXJN9pYTBBlPdOa/VszvMWcpgiSA
sSTd0+2lN28OOMtWneuwilrf5WKEcZLv1eyV/hclxfh5TutJbGXKBOFtNGOgVmbwqAqJ2Ka282uY
QKT4qE5sR3seeC52GGlgJlmdjj+P+LbuNqF3hRCPeCWmlTpZJtvaz7GvlCT2LLuy0Zg0oDzli7Uj
YYMVDsw4vetPM3gD6Xi3bQqzv68WxL6f0BtamqDR4wCU9etAjleOLIxHNyMwj7zkKJ2/YjhnyWZ+
a9p3s9HgxUwgipLcPBoTkpvQYQyQkB1Et4C1YjPNyXmCB8t7pjDP0S47ZAs1KDjhdyNRjKKlpDev
FU52RANKt34uaEpu6aAtKN/szI6Opa5LWm10yAefBtkyimx6O/H/YwP53ZwUNQDChX+ek15/nf7P
C5Kyn+akb3/ouw3E+MPn3Pd/GGt+x3x5wR+QfDCJkNfAnfenOalDkIijLhkuxg3wVNRY3+ekTFfp
QTlIFUAAkRj2r+akZ4UJnB9qVJg61MQOVYN7Vi0Ywm2Frsf1gchP6qC8ip0bq5ua66VAD/LDV/P7
webptcg9oY1H28c4haP8eEUQTB24BxrV4dRXXwQ9mWzEDznzDVy2ygL//uud1yWq3EdjQruCWgi7
29ln6zTLxGOl83qlGhNNekN3MJPQegbJTRHDAFu6dfIrqxHh+y/unRVFp64Mk1QqZew63AJ+rkvw
7vdwEbrqsDC0+AI5lL2zINDt8sSJOmEaIlP/3Uc+K/7UV4xWmK6zunz4dIR+ftWhH7Ju8r2SosWQ
t3mRDF8Y/VHJBGrv//fVJuNiCi+dl2P1Ms8/L2zhtMvG7Ltgj7MUdbxPt2ZW4pPSt5hTRt8Naf8o
Wjqf69u08RjmMxlHuKQ6e+py8sM9c+4NfYkjKfYgL9s8HOF0mjfLabTpTzYXK/IHDULbmOd7c27c
t8KpnogQ8KZVAva/CsmG9+6H2TQVztQZUb81SY8MPJAfZ9P/zSpwvF/WgecY3MAZrvNr8rCfvd+q
DPw4K4dxD4g2th+1Er4p2toCZw6qYnyobWxMRwMxAnI87JDY0Emvu1dDq72pMzXA0wT5oDxZqa2e
+xbNUtZSH5mgqNRdVqbEvx6FbjKJO8HWS1PneyCihIJpNHvunVqXMh6fTfr7J98kkXPc0U9WZ2Rg
8v408I7IiSjChXQb57MvrGZeu90iBRK9Fq44jHx5S++IEy31AcTsaXprz/Q8gui+7cyOJRdlLS4N
6n0N9TfzQ8P4yiqVKVEFaZrJq8EOhH0nq3m6rPSEa6nrgNsUAZdn/NJsBHA/eU6loGDWpgFIQN7C
4JFR27yMyrq+dDrQh1PFKQVEFJ/h2K3e9zB/gnY5TQYzjLdGB4qjAy3wViCdzDk4fvD+txqm5WFE
6LakFIK0w+F5zoF8oaSlJKENT+l/GouC+uGTNrk9hWXRU+KekAsmubr4OX1AK8jlWWaqOooUlGRk
JHUPQxv4SotQwT0B2mL8Ha01UVbOdUqlgtKWpkiPFe7+ba0mWcy1ILFSqPRpLgFgYGXF6uPwYc1Z
NP2unxhc4aBCynsMQMGWAAJIGB5C1wz8cUMllTwnApCQ37Cfrod8xHb+5jUXFZCYGmXsC+ghHv4T
b2XugidY4HT1ceCzMmTeYBFSCIVOV8oSq6nxyI/EJKyFqyxBPN3Ny9tQ941q/5cyIDGsw5hgDg8n
hlj36WRj1z1puE7fvy0Hh/Gij6gbmS5xfJTAq7YK9OvT/4cYz2pVco1h31iSvcZnvUu8QaynOAi2
40k4lqjHw2Xq1Oz7PouiC6MXerMSQKXWeSv94J6bttFZ4UD7nxjKwtez66F1e+JC/DJHwNswLVKW
jFpGYkumxAy7TuMPkJlh6IfJGDy0PTEJ4MmxJzdC2836CCKqjSnL7pumwviYQF4CwpOQ9HFpLsH8
Qudz+iJm/Dsr9PNLejvNmjk993z9CcR9gMW9mWApWfS8DjWfqr5mABBqjoCNFfePjRUlG5nOBA9C
gd4GVrFqk1aiOGztLf5D69pBc79C/7CPglleDOg/H91yrE8dNH52bSaHgOQJ8uOMj71utusmmV0o
R9K40dxkuJ9g/MThEAnnE8iSwGZ99ZO1ioNUXghPE3vbr+MS0JlZU63Xy7XfjfEXgPJ4rImePCJV
d68bvQoY4C/2fGlUU4kUBK5RjWY3VnSBZfgSpGQprkm3j9M1izs42tEgK0pa0QchMU7REwYMkpgB
U3wYEvTjade+VoZHmmCBZmzfThaTPBoYLLo3rMEJuZOgMhIh+7K855hjLZsM9VPAdcDgJmTIO1jC
zKWMIXgqISxCoYlV0esIAblaTV0kUdnXjW2ARuxVwKDIp1eI0PFTBtL7oqzN/DFDA/OcdQsP1kmg
EynEEzIluiVNQC57gLYLJI1fP7pEheLQYOTKx4i3jG9950hkih48L8AtP5Wdpi0HlMmjf7CI8LQY
sze93FqIA/IjwEzr8xILx910VX4sgia6BG4S33ZYFrj5Bo9ekrRPxdC9zujT2f1T46kvg3GdjXxP
EkwDjoDGSI9B3ZifRi0apxUqev2qCSYPCSd4rzUT+4NjjZpYW1NrQCswPAw7dedvg8qssJCAJdku
tvlUJn6zriUJyaGAL7a2Z7P1YHLbDnwxKyK9y9PszwVmiXHbcGJ1H4DImOQM+VNKR40opnq7+Nx0
QzPOR5us21y7LME589WVUQO53Ik/zh5uj9Su/BsvsfR1xkfaeUbT5aRaRP1LLX1qkUZRRi2yTWgF
KBBBS7DrJi16m83CLuIORVY/H0gu8K81hcroyprbOMg6JKwFQjjn1HbM3YXDolVMlz7WsdJLTS2l
Ma6SdZzUxvUblKd1Tfb0k6tOmLwbd1BQvomfZlUUCsxVnngdp2lW2tj8jQTXFAQfpQB24SEwmjdJ
+yo6qCYzmW3IrBjJ0/9QEKugKbRV5te8csZhUq6YN2Fmtnh515noansz53iNc213knQvc8aGf9oC
vUQhiDwt5lPMk84oYJgq0ntHXBmX0zjqhJ44KF+6Qeu/VFbOyYFLjBVhLi36sILzsSdQknCE0y17
bmtulMXgeFQMM1eU3dvbemsDtElGJRFpqs/kKegHYEUIQzOyvEFQ+574j8ZSgKaCjqY8HuOMZPfK
gKiAk7EL6pfJbJsEOrtquKalamFPQjU8qi6dvXuiuoqe0wIjCs1TzLltToSpr4PeW8XSZjyZ9xkg
o9aZH2jdOi9ugtWTJpCWXU5NJ7FdFGOmFClG/Dh5Sz2zbyIRscnIIF3E94yHotb0YzMm2reha4Md
IHuylXjPVDmnvBiTsQsA/6LjJG+DwXgkzpfjKe4kl/zOU9idWKbqGyVaFkulM3Osj42PdKvs2Koe
IvWLZpllvy6nfmDR8zNqRsutYTAXvQMn2BNhuMFdGemgOWbbsfmeKC0fyEnVxge8eoXbrNIpiRP/
vsh9BJLrvAkWi/TqGHAgjpxUi40PmU+1HO/kNJAGZDjyHhOAs0l1O0JljdJoPSABRc+Ih4qYemoQ
DwzfMSfv+doqBwEBIpk3/Kdd424LjkW2NFf8/O197bOz5CLRPmIDT4+YoSF+9QrLOPvlHg+fgVcT
vWExTljz/NZdVzrp3GQKXthkr67a0rqLfbZ0OqQjfbaYlttiYNmSsj3Ugv5EPBTGfYXWqoaJNnRh
JrDM0LkcwsEt828wLp0t9utoH6D6QwrU4tDiCZxW7Arfqq79phXzTSDt6cC6pjAYW/0mGBr9xiln
sRY6gvF+LvdydNoNtXH0IN1x3mYcouusxUEkbfvG1kkVARxa3fFrcy5Xsjhy8pU7m9kE6hBrWPml
u4mD4mrMbSzpfFU3+tzE8Crd8aWrTeu6FqUKHIt1CkjZ7jDLVojEaEIa91R+xF6T5PzNYcJxtCxS
w1OsMwFN17DyJvyQ8I2Wr07LVOLaJtAWBY1jEd9Vjjp+YSoCQXePE7gPZ0QH7CAJ8U9vRGAP1P/F
2JrawbXmtrnqAUnhFVK4A7yFrMhFRPz2kSwYeMz5lKUroUa2799O1a3jx5Y94xuPC4dDY8GgBXF+
7V+EmQWceM2+OQFrKGPp1HYKI/f+6/xy++GF1PTZcLj2/6rCpkM8AFwamn1RuRS2I0GSj7DnGEng
4ADbhbgrOZ62w/df95erv/qAuhoKczO1uSn+fEvkSl5YGZkI+xNob9AQCZa9RCQ4eSrNAnHefO+6
CXvxm/H9/VdH337+7TJ351bMA86bOE2Sf7qjZnRPDLfev+mSMf6aj77adbNTrNhffpYGlc0JrfeG
ETu9hf907H7XsUN/wwjonzt2t1+rqp8L8XoGbwEyqf7g966djRkBWxaNOXhyit7y3+4GX/+DARsG
CtNluA6Fnz/1ndBv/sHfIv2XUZQR0FNjYXyHt9DrQzlDN883uPQCX/k37oa3B/SnBxjMv/L/01Hw
EOKft0HIpIfm2OgzbYUqn9e4DlMiMGg0X5sqPmkTmBnC1rJMu3I7DW4b4NnvugOlv6Fvl7YjpwZ7
kRZApx0K1J5UMxqhKgTgdcGfjRiim8l154tyNoiAT7nrhgu1rxHi9uu5Yc/4P93CRBFrURpvvGUG
oUKqiGFuMIcuO8S29VPXz91xZte+pnuvU+osy4fI1CwuuCD/N12gN9kGYG/7QDq5rPY61gJ/bZCI
9krwnltRHtYJUlPmf1OoN0HO/iqJ8kgqHOpL+lUzjPjPCVL+FbmS3kdnrrNxHXBewqMsoozLRc+9
0LMCbNijE5ubWpucW/oxxYWwguwmrZPhSky9tjOiDN28HtkFMCwhN4AFUTzD9hArIkDilZQT8TWd
i8qTOEIQU02kh8zVrA+IG6yVAaGJl1BndAVzY0OkOQpOs403ZsA3b6e2cZyWoLwdNMvdDu5S3ulL
Ud9mo9+RrOnT/xB6Xh0dz2yoJpdolU8JCSnsMcOq88uryjNifTN77pTgjmwWYhfxS3LLGi7H2v6I
oHx4MPq+8nd+x2RhbcK44FAZ/XxXdaP1hEDM3NJi8Rl5oGBeiSWKrgiwT9ezpeersq6WK8cR/b3n
UkFs3NOxpw5Akoqrjc2Z6InbUh2R/WS3O5tT00ZvVq96dZQauLheDHW8dqUlb0SfOauA85eEv2Hl
nI5kdThb6pimrRVRNWfVnaMO8dw2n2kduOtcHfCzOuordejP6vh3NafcT1QEem3g8M6z7D5S5QLh
FN46UiVE7Na7PLP8TWkTj4Ilvl6TBETZEagKJAsiZzuqqiSYpj+NKNC29alwSVQNwyLnyqXqGuJj
ynApAhgX4B7WuWXaa7dy7mpW2wqv0kWtaqRSVUt0MT4ykWHKoqqoRNVT8E95l6rGikeqLWPkvkbe
jvYRPRgBc6oqc7ALk9hEpeb5fbvOVPXWGZJgt1NFJ1rWzanMk6riw4XEzZtbL7pSVRCCWXXIr+Rs
nlW9KOLUpnZ07RJ20wc0HjLd9oExUWM6xmJTcWZv9ef0Vo3OGo2iB5M7zPTg9MqvxRAqT4wnw2Yt
wJ7I0gu30727wQe98CzthVqO1McC0FygulGFm868PgPHgKTl54AWkR4WdHnEqousROUp1ZrzUQZW
lR2mWsVNF/VCZ0/CR7dhOtf45h+IL7SnB+T7I2V/HGs0OnDXi+wlz6EpVOtF5BVxUInTw19r3GBZ
i96U7GxjGscvpZHGCJ0TI+X30WokltZUz/pGYq6JE/qLUpXY06zcH1nl+xsKWUIe9/Pg2y+476fh
Ty/HLOLSOlgCmr7FCDk8HSq6moTs5AOhvlg0tH0cxGnKfE6n4fNY5aM7kzeJyoqhZWdGPFiGfJtS
/Oek/t1JjZKbicw/n9Q3SVr/NFd7+wPf/YfqGEaRh5KLDrs6h//nhFbBcpyKjueTdI02kCnJ9xPa
+APmGoe0xdF+Or7/54T2/wCfj9bI5ufkj6M+/b//9dNcoj/73z+aq43zwRo6cdLCHUeN7+j/nx/Q
YHJikZC2faC0blg42ZLfJ0pBjsBQrKzZ6XmSCEZu0JlsQZFE6KHpbAW9Lj84FU1b2836Z50m2nNM
cf4vR2O8O1OnenkzGJK783N9HHDwoCYgETUTdv3qJLZU7PzqsnIUTKpNi3kXNLpY9U2d2+EPv+Lf
jAHRiJ3Xx5RGjMRc3KGQ122Fv/txhkPOcsGmlrYHgoQ/liCOV+M0psFVHnS1u3Ybx7vEOV65fE2u
dyHtIP1gZF36SS7V8sUbe9gPDVjeY1zE/SbHmbbDSTPmGy727p1Hn2teydFzDjA6h0ujsZqtrTc2
ow3AJfARAiWK6cubxJzpJ3v0oFa637aQEjhR2XCWEtY8fYY2tLAwopl0zZfYR4JT07cLYU0w6KKN
tunqYrzHAlFt69musNYNlo9xkXZWsuLmk60sHE3PWtdpzFC8x1EuHezspaXh47lNdd0RtsktXpsU
Rc0S+1kD+pETSRZmyzDOqI8m0QIUIzaa+BUiBNgPP1aZ6ndq7PiXuEIjZjTz8Ey94qlAWQg6oY7b
UAA+9d29b+XzFvKPu5OBma402ySHVHfN9j4YteyOtidFYxa3+ktRw9WsK5T/az+B5jONVpduBcPR
OUx5lO7RUcUyjNrWZURkJ8OjMdbJphq8aTxg+yjiNd3G4V6mo5+sDGvqozB1KTWZvEa+ijHL1fnk
NhSLdrxYF5XsgLLGcWqSTUY8dUg/1uZnBam/J8nN1GDMu2RKOM5HL5v9TYLr6DavOpKL49Ykjhs3
ZWh3Q8ZAT5fGFlcjwQQD9d1cmNpuMX1a2okptqg+wL4IQRQEJhZG8eX9wmiFqUE9Zscl88G0OYMH
vZxb6lLqyyYomgGJe1cv28EcYiIKM3N2uSgy01gJNEw7qC3GRaT55ID7Bo3uzBz3/pRMHHyek3y1
J12QYGFIh3QaSD9YO5gF0LYjpcJJqzIMjLglFU8scKNdr3OzNc/eA01yDkUiRtQJCQDGnR5wX6YS
OJtXAdWKrKiNV5mMKgPRz5B/qbIkIhMY7gsItHr6kucC1JgAki5gQVeN0K/6NujSV5EWYJqCStjm
Td930XEZF6WUtjLxUc3n8BY7Zv260DgZidQdZcdT0WrDn4RFZQU3gqFNVu5Q2+lmGLtK29SRP18x
b4Lj2+veYGxGQRjSw2zV87x/yzLWSGuNwrrqCAroRiZQn+wAxhjwqsqpQvrusLDjKdf3SxsnHAVD
ddkl+PrWLYDJV8iswHO7uWCpS+jHM93me7KB1GaY8PkB5lU32TJ61+aIthGjbMCrdeqzUT05D120
GNOmdfqIuAVh989D6mY2yBLBu5extxDBKJc9KiOoC9DdXyZhBkRtOqIR62TiQd5wd1BEIF2On/Ws
G/UrBEaOfh1EE12Dxmzq164vAmfdaMXCGIetPOCTJyv4PuYGrA/7KCgHwXjWXJ4KGCmUy/lkLYgT
Aa5HkMc5CYz51RlHjNUq31nnv4jyC2zW0WzENlcfY5nExyqWRQoPT3Oq13EeKG/nDu1r3S3udQs+
g7YZyn5tO40DUS44koht9M3iZq4S5luAv02GmkYmIcTFJnCFmgcrjfziBox2SxopVbSzBtwskMx6
gxnq0LjKSxyYkM8m3gFrt2zsQ4WkQ1zbbSezcLGcaFxjfvc+aaKa5pAvJw9WJK1XxpoIxFmHnz/7
XZiA6H+pDa3GRzkH5Gy40N0iLPuH2JTmJp/6+nNvDB8sObkHiPeZs2O2M92NZEwWay1HlrXzyXCx
QwNysQjNOohWtpNFW2PU8yuCnyHJEA5SXSY4EB7NfJRYXZPR+dNh/gm5zTKSbT3lm8ysNRyylNGX
NlNWArBFcokdtVOcCr84yNZvKLNlZ1xYWjEcAtNcPGDvkfaYc86gBbWCeW0HWLFCWsKeyfS67/1w
hAOKsHvwqnlXTdbM7idc4lLYx+OVEzv2VkZs+D0X9uf/tHj+f+AVFtE5VFv/XDg+fpWv/Y+V419/
4q/KMbD+wC9FZjoMDA9bn5JkfA9e1N0/cAoqgxNSbdX3+e/K0XKRXbn8IzwMNqqigFbnX70d0/nD
R/pCjQdFF20T9eZZpfhu5Ui9+XN9hF7EgQmk4gFRsuJ4VP3FH/qH+qBpoq1rRtQcdc9Cs72wL+Y/
fUhl18SFt5tEM3riAZX0dfKveobPH12RtQ9NrT20etcf8fBDnPa9hVv+qB3myHKjnagRoJLAor3S
h60JO6r1lmFwRAwrHIq4v608Z7bubDvNzTLEom54h8XofPM6wOBff+gLQuoRk+RLTV58PnCp9Rtu
jtkKNfEiJdxzIlCh3kZ5Zm+XJdY91DVT17UfCr8auGl5gKYMkmSliy7YxGm98RLd7rdJYZvNcSB8
qEAKAtRP17GszmjjU3I0jKNXz+aTDXAMxc9SG7Wzwr8q6XaYQAQONCIcPcJwnHrZY0RUEPc7w8tF
u2Z6X79Cb/K/KJQ5glezl32rom914UIf91L9gaosa9YDb6Hf5bI2L6AmLT0i3yC5iDIYp6tp4ODZ
ohLOxGapqUaIq8r2ZYwnU1YpamoCDgfynKW/mZDsvcyCO7Zvxck+7XEQc/byY43ZFdi+ep+Z01NW
p9A7h4kWFULUfT7FFDMtvLDnVKYIqWeRHpgjXtV2B3JgHJ/7uKxWY9EznpAJfA0RgEaK3T8HGYHL
GqeXJXP6lclBmEvrEMuchJKBiILAyI4YOT6TFdBtrCgfHxZ/7MNq0coduKMnzQIn6XjNtENN4G19
s9rhYLgXS/pEdw+6eTrg4qqnkLT164W9HGjB8FKXPdEUdbXPiVVZe6m1lguu9J5r+0XT6MaWOJvb
JC4hVZr5UwO8dg1RrN5Abv1KuIB7ReBkdDsFNSomRd0LRurynpSNHM7azha2EcqFIGh6gERgC7ki
BobCeWLDJtSmu/KHydxg1NIPXp2m20ouTsgQJlktfet/TkdT7ErhpJ99dBXY0eZ502ArvCeGwSaV
OP5KIVXfONrw4AypfKjKudghDUwhaTbpvspdNxxTHaVzPTtaWDnjdsBJeGBfSLZdZwbbmLSblZNo
wU64E8j/vDyAb6L1xN4R0kKFYxvJ9HNtASxDfVZu4hgVSqCX/bomPxmG1TCvHHJacOeIYkP7DKKv
KR8N8O4hKT9PSLwPy4KIpOybNnQG7dmZaThaucyOSetQ7jR2+s0Cr/BpXLxVZgxhlpMrgrSoddVI
Us8vS5GP4FwGnvgR5uXashftWz24lRUKZjZOWOOMpDTLxDJj15Pa3sz18Z7EFqQFBVE3t8yNyiok
ADq9bjBhbK069TeRx01jZTCrfewBC64G3YA2ClLRPFZj3CG/swZejYWVL2FE2wWvFwPkSIjbbMoN
dC0sizgQBTWslPOXtmFT3cSePR+pXipMGdM8gT1lackVyVy6XCEZddTdaxq+GW07kTg1Rc3WleOY
wMggFY3GD/Kv0NbbZro2fad/6R1Wi4mwOuFuLUr9IqmCcjelhKAlEFh2SF/4ZPmERDBzdwQvsEvI
yWTkHGsbKAQjOqgF5FjTWhsQ3MqcFqWAPZePkp7Ek5c28rrItFceqWdzSXUURXnNuHI4Dlpr4y4z
8zWBAtlFpaVfot7v1qA10ieSI6keuN+mV2Y3Q70sqcPXdB+NW4bMH9rCzH3UJ1Zw2dhFfTSCYWt5
lrgE5trc21agPTDN9F5NJv7rOA+YFZYB3H8gDjzGkzRNLJ6V3M74Lq7caK43QzT063gYhuuiT+oN
/x7uqpo+7zr11FJcuXclcNltBMZ5A4ouQXMgbouEQj+de+i/emKGEQ4IzpKFFDboj3fUOC+gvJ29
Lcrgz87s7zxpJxPDA66wlj98dPFOcBfVtY1piYNNZs46H4E1EZ3UDN8iWrCbTBu0C3q8CaPi0WAG
jfYX4RmFLcPnLWmQ7Af+fJ1Ofn6zaLq4Ij4og7c4onfB8B/KntmtIPhDCeDiXRLYMBsmAiWCLCNG
0Oh2aBA79uDhigEzOBmLTCjllF3piJQOuGWc0J06J0R7eT/ingtz4DWbmvlxyGcL9q0k0WRugwNq
JCAazCS4sgdAERsoqroaMI+Gpq2bPqedi28lCgPf7B+DNAvWNAHmdWsXwRrd4IF5BIQarfkmW+8D
8qp6swTTuNX7BtfZDKpTs+16k1Qy2YK5lUeitb6IfLkqhmi8MOCjhsvktKvC9Kobk8rkkiZAvan0
OdtO6aAfFjS5e43IWYw2tChEVQHLjBlHQCmfw5HcRar3nP2udT8tCxK4Ci0Forzhk0mgHTkexLkZ
8P+RxlHG43sxLlkDCA9TO1lNef6NSjzYymb5BIWP69sSsJdlsxMR3mJEDC4ytv48iD+XDWnzOmKm
24iIn1UCYegavqjgcGdO5Oox1wDnGxzT/8feeSzJjWRd+lXGZo82KIdYzGJCZ6QWzGRyA0tBQgPu
Dul4+vnQVfUPi/1P1fS+zVpVJ5kRgQDcr997zne++31eHSpBwTDO/kvN6XBblx1CqJVtsmhfgy2a
+x968N1t0RXlzmcRRVc6ZXetqIr7mASWCztylyukoFyGsPw21Im9YzFtWbXz8SUisW7r994joNUG
9BfJTMUcsa4HefVOn8Kll2Lai8Gvg0MxhmbbxFZz6AoQIa7jTvveLP529Mx7lyVmMzLW20yQ7DdT
VpZ7mynVM8K75a4kNIcLujA822TgPBoumOTtj31ZvPLYl/31qul5UqHg78KSfaQDdRGQubK1qji9
J1BquhN9UryGRfDIMHsC05ne+G7bndBOwgWfs0LuOYRwobM887/Eopy2s+AAR2d77y9J4DLBC0EK
D+NkdouidZUHIx2utHU/RTM3Ymf4njeudNpbMu/6k83o4hTOIvo2lZ39ygH3o5BJf7vYnlXsR2JC
T4XsPfQYwbh3lmJuWFkl4FmRESvqjjHKRSG4I+z6QUWxeJiM3dlbVk2LEsOFAyP8rvrRaS8ihrIr
gNQujOpboMc6OErpCB6Zhm7CCRv1QnICFtMdYUqPkug2MgTsqwgh59cOvfl7k6pzNWXwgAsCIbYq
9T5RgYnHBr3+h0P4DllYCNNX/s0wX8ip1YrQ2owx4CzM/GHDBdrJdugeF0gzFwmL5zWTmeoYN8Hd
EjSXCefdENGJ284nx1oKbudgDD+TNKy3mduFKFNE/iKk9q+dIRc7XU/VHsCV3MpWLnRGVFjv295r
H7Tna9L2uBQ3c+lGSGqSFm1PD4l4t5DPRhjd3JnbJsqrY+ro4pCEU3+gDe3uJe/r2OvAOsJ1TOqj
Cqv8hdWsfGGLG75W02w/lkWfnOwizC9sMVHxJio4q2bEIZRbuAo3Jpiq59QlmulytAwdpgUDaGyt
9PrM5vQr8yo+u4qRDSZZp9zMfiORuzBUXOxO3/fL3L/Y0TJ8IigbT1HXMvQiguDWTzP9pfUEiRhh
R17BzmMIVtZr/APV1fIMlAVxHseHbnpKGZnHQIv9Id4tsfQCxrzSjPu84HmADeOviDDY/1+mJFqC
r2kJVG1Hbig7azT4MQ+inntaGwFdUb/0gxsij7LXMZyYTLfh8FiRS+LsOnh411Uz569JLZqDTqLa
J8xpri6GAXo4/bw02vh+aUWcuaf6xU7m5H7kj8KUYnnVdfxIV3gFiarhvalh91pZWByCfklB11CS
Vs2oEDOBknly8BRvEBm7xwlB8VVBENLB1D0hfKmqttJaKrIKtBSHCY3sPUpKTUTPktSIovJyPxbO
cFU3y7Dx3aI5IcxO71zkv+YhCgvd3s5pNotdTHdfBeUWR71LsQA0KDZrW2FwXdl9Um7mEaDrMlST
/9j2Kd5WljHTRqHuGHBmdbyZCjqJl9XsExTZFc6+wkaod16XsY7OgLEonQLv1GeBeHHpoQw7vJoy
PDFHls47aoZkBzEnSa/yccyBXxtbF3vap6sRcUDHVFrhxOrT6xaouSVPkGKch1n1nAXoER4XQVLB
iC/2rCYtLzT3JGZGL78CKJpvE3cIf9S69T/spkR5qnNatuT8yaeujJP81QEHs63pDF73PI+bqCN9
YRd0UfS9jWR6CoaaEtzpCRRXsJGemSra+zxgdd4z1C8PndstbzaF9eWEP2JTcT5uQ2kfW37teXFV
fy+By37NZr9+mCYHMIvEgOrWvtyJzKEj7WQ1uWll1+OIZQxhq7U7VzIQ0Lpob3xfrS5Qx//SUUXu
oRnEhOM4BSxkZy3OgVfNru73QxVeWLIZdy0H94c+zeODxp76JvzZPxFACkitZGUC4hNtQlQHxzwF
6K/bVQYLF46vt8umd+jU47Fy/VtvzuJPu9G3pOkRCNeTSCVd15yUUylKqSG9AkAUoX1EGbjnvlEH
GN5irwyjGkLpK5sE8jzbT0md0cxmG09mq/zWUdNv2jisT1aeeDtrYidppqCJkEz23RakkqF3ucbG
JX69IVbNuu29xTzIKTsNM5CtuYRaJVLM01TgVkW6X5Z9lzLwr2GH5Sy0KiWrlf5+2bHwDzCnDVzj
LUOPek+kyMimM5n7rLfjm3FO6cg1eXAqg1zsXUICNnbXMpG1nbsoos/XddinUGemb13YFLumNT0J
xY6KbmDckaBc2+XeqRIylpnbv6bE6G4YOiBKrXHDvFqye1VeiLVyjI6+wBYKsGz8tGc2Vmhcy4Wp
aUU7HDyhd2EI2cwN42XD5H+D6oMR1FLhDvGyPQwwwqeb+Ss+ssssxdy0KPru1deuGNf7DcXBfugb
2vsE7u1RBgFexEZzLnL4fGU3J1DACSymZnbsrdWgRtuv8tQh9Wd11QZFw93ShUdsq+HWBU53RapY
eUf/wbZ3gz8P0X5kDHfT9dTbGG7cnVrbP3PUSciJpI/SHl5OaRHZ36eGI1rRF+Op9vthN1mKTIE+
pCMg9Uefzf05rOkO20yizvS1dllmJHr3AAmsS94bc5Hxfimz9JDm6p3zGqWYaXI6nktRXzQDNMlt
OnbmBWkQM6RxuvYg/D1TSj0BaVfbUPfhZRYggFfzQuHYZkzfFsKGs8HSu2YcvsWOup4cQsSzwn1u
LJY8Zo9YHgIsPlhkopdsRobhKY2JwI7GLeGT4mlpofmLpXQvG5NdEXwGqDjsThD6H3Xg/PBYSQ+T
oTpqUskEpXVfvcypLuDI+Z+dwHxsp9qjRV8/zwyLf0hZW8shbaKg39D1oPieERRvlqB+iExvE+KW
FphoZJR8G21icPEijZoGhZkelOMshIdESULbqZ+mg+jIkaP4rx3OOLM4ljiYHsBxi34jiVMO+HhJ
CFJdZ73FkwAl0S71GarkZlpyZmkmTXZ8VTK8LgsBny7wKawdxA1Misrc2QQucuz9GFVOtx/sTN6g
5Iwu+B/8iHS9H27qPvhFy+IR5XiDpF2ejWBzZfj2kZRyUMcSXOEe+ay/CUME9KKaz0seljzqzrNm
S6Ib3ktkS2svUDbp1sRrAp4TrP4LAkGS3BFHV1AJp53LkhDMGlNK0Q6ncFTf0mg5z9zwW+Sr9kWZ
WtdJ3FHrAN/cFyo8S2fsD5BFw31YBtVZCtp/KrYhSlPqw8Oa3W3iqyudjvf4HD7tOueOT4zYE8Vy
r3zZ7GjMhBeNX7ooevvsyNmFBuJSW7eT67/kjk8MS2LJ3UT4yzaF4nLMbAmctK0dVJ8czrQYOkye
qU3ngtwXuxSfckri+8GCuF4kU77NWvOtTB06Z73xDiGxZJui994TMTqPUyTWfAoz6W0xtNN30YXj
I2sfoKZAMB+z1XDWimaU7RSkZlj+daUjiz5LnqOBs8sSOm5zTRRrR4ag5w87N5/igbwopw43hZ2V
Z2aBWweV9KHMjXzryP19FYgT6nV0sHyUqOnmrWNK660Nan0LZ8g6FWx4mhTScD4BztdXIfopWJuI
vqErpWeNSWXvkTr+Tp3Fo5XK+i0vnOi2nbzkeumz4cPKgx+pRqwFP9fqzoo29P0y+4RN5OFEnElu
T1+iWQx3rpv5y42eoxaHVwhrkC5ojTem9+RuWeLgsCoOw11Q5vNOujnTvBwR4CGXbsZ5IbFuHMZl
yOfYDE55Mj6ZVHyhQhCPKklbhuSmP/EcmH2gO4fDVfQ8we3YMOd2H1O7ktsu824jp0ve6hkAclEn
EVIs18131SryvpxcipqrqqG1qvoxu6SG6OdDGuh2SzBmMJz9hvVnE/RoDI9pMs1rk4gUxoleGDVN
jXCr4XBDeTcRyURsWquftfTVpVJRNGL7CmNGWAgkj0YWydawLmASRON0A/vDfhr5BcEuUsPyMpQ9
EeeQKmga0aDONiSNdNfeIIerkLtHbW059cdJNfnVIqWE70iDh6HtkFIxoejaOG6P4gq6IZUQq8xr
XQbhN4RhEY/2UPQnGQEMUNasKFojUsAIsCNXBLTZ/CgG2dN8sksZoDrHBCNdK36GWJB+CvLKGcqn
xPviJjDmwZTjXG49HrT9omaTU9Bz8J5dtmhK0FruRk/+QMfW7BkR3BuLsn5BLnaWZUCkixymY0pq
w/2cju5LUVCBM79cdXNaOHedah2EYmqMHjoABlS8Om3vqsUaXyzUo2cvU/Rl6iWOruH29i+YDok2
B/p6dCEaxxxeO+++E1H4EFsJxxeNWO/SsjL33VR5ee67aETB5tEMRfXPU9o2LKubWkQN/AvSWna5
6AoeyslnxxomuoIbT8dpcUOHHw8a/iKvuiwclwiYPpgE33RN7E6v02I3l93dknYMWwMj3T3itvnJ
XsL0TFxNuYXQZX5UJJi/JgCTCUMNeiy7NJhusjjG2JoWuXoZAkHyicWum7Y+mxm31I7DTk6EEuAY
aWGDwYVSX+pkDi/Gye73sgvKK0lmU0dl79hX7dJOX9AygC1lHl/v0IT42wCIDstJb90DOpU3wkwR
AeVOuu/GRR6nzva3RClyl1h66q8B1Hpf6d5abGKTfLKp7640CcGHoaf6p50Z0qWxsgeTIWqNwF/Q
tG+LbUpc0PXQxx8WvO89i1NyCjLR7yyEddfxyKOBuiHb54o8+syJ7po5wKtoxHgOrHCZNgQy7shy
QwFAxbil36zJHomHa4bH5RWUx/cmmp09+Dv7UETmLTV1tnV9fKVJVNBWdJKaXpk2z1buEW2mnWwv
3cXbW9zoxwwD7HbUxr0oO/y527ZsjEujbdll3uzskJeEm1601LL2ol/zyjdbjgrLCbJMgGrD6YY7
svfoAzsxMUONcMfqYSbCFoc6m00hSJCjnzWWV1aodpNgfEOPFWC8abMDXB9M85gjRbnw/9sJSJrZ
3E49sDB3LJ/jziVvi8VaWM0+970Fpt78Fjc4kGKCnXcTGkzckZW9w1bXHlyn9E+Tj0MlLbAJM7Jv
gbFv48EmBzBdbgFdwfwo1IvsVHGHhviUWO6Jwqo/juhivlkzYxDXs75itbAP9kKFPMPkPUpG9Zs5
Gt7quFD306DumUdXBlsnQS0bUtU0bBXrluALg77ZzS4UiWCgZKxP3wqH69Zt9Eaz/m9gB2saPbH/
FQ3NgCmWCCsp5wtdqf+Mrb///4ytiXRFB/f/nlr/7+rt/a1++3lu/dtf+UPwiKqRJgmyOXQWDmQL
VI2/j62j6B+4AFwP0eIf0sU/BI8eIBEEktQANoiGAHLhf42tPfsfrssdTXeSksXm1v53xta/Oor4
LWAneBd4H1zYmr9o+gpHErHn+RZcLIvFlE7Uchpiv3v66Zr8N+LBX2WV68sATl0DIsCfuOuA/ufR
+OIAfh+X0SJy0QeV0LJ8eIMd3dbTaP0dtO1XmAavhc/DYwCPMBSe6ypj/GkMz3fBdAnk08k4bXxr
B3q8XukbZ4bheDzxSmd/p4z8F9VoLLAjrEgNgCEOwTCIWn9+STYjoZxQJ6fckDOH3q7tr1pKhXbT
WmTDsnBj9bcjNAwHe0hHEhvJEjfHoJ0Y3SqRDluc0PgF6UWzOKxIpJgkH+YqsaabOuf6SsVdfKQG
i4//tFPXKM63TTI3Z6Od+r4qq/hYWbr/AhKiOcejlgcrqfObxPT5DYuXaHYeDtujUTbx7mln9qrv
6nvX8pfv5LgszxkuxedQptf2YPI9qG0G17JC5uV65bXvY1oGne8N92431D8Wb2lvF28qvrg2h1O8
iNVBqKzZOmh9tqtu+2S3SQs+TrnHaKSJrJWZ9igckUj1XncZOn17Q/jBhP2/9N5skIunKpgUPVdi
oYBjh4AO5jhh2G+57UcX1fUV9ov5nqU9Gza2mtg/deQzj3HZQkornsrdnOmwUxuqt3TqXlcRremu
skYWh7AJY5r8Cff51kZEIDe2Vzfvgw4BbA5p9FLEpfsQpzYK0Mnu4s+CkzpT/liHDQZCOvEbq8jJ
bh+ZvXIW97L3MsNOus2JFrklX5ABZeCn7VWIIJYBWTM9R4boxDLJ9c51K+69gmIFR0khbnPPecjm
3Ka9U5iHTMWkCzq2fq3Z8w7tbPcM17BQbGbOD5+6rrMjItIPs6odUti4lym+APaIRWT1vuPiZFCt
r1VVLy8oVqx7sJjLlb0kEeIxWsYXQTPaFjGLhAqTpGo9+nRuaKnb/mkEf773TF5eAbkcPkGm96Sq
EcC5X1K6enurz+Mzl6Aj2zH4UH21nZxJ3zTVarMOq08b8RdnWh9JJQVQWaZf4o69TSWAUS2q3w1y
hXnbzZxPWte30dbmaLxkf0myJ+lzc5+abWBHxZuIkIEsVgh4ZvAQfwT052iPPSSA1K8C/JRipgu4
wTroc2vz9MzUBNcehygsTeP3ucbTIbTVX5dus7z3MyZkvlnxLueyvM3x0+/Kpe8fFBP5bdNHD0rF
+X4Qy1dr0BivlszdkwXZ3VAZLfspRsDZNPGAfCEe6Rv794AUXkLEB+4pL6NpJLIPjbj5YJrBITcZ
h6HdBeTyMrIDF4mqbKHLtCvTuhR7erEg702lCLCPSFuaLyqIn4YxBfJde4OzO12eS9w5IwAVd+gm
alWrVbvBYMd58nURYdylLzhH4/QUmp7OoMPcaCdMhjmfWEk8LUKheoj7qGmOtJWC8OvMeTI6gNFx
xQUO8c4mncMyEYOyjnRsioQ+OKQETaQPYyn4k57Mx/QmUEz0Nm2tm+kuDWB9exvaTF12GSfW2Obw
VSbx6spsYHRtN2RN7idQgO5zMUyWOKiZNfIzXDEONJ3pnZxLnEWDfixrFKXq6MRd+WoJWT7GY50f
tb0mK7Z1KE6j3VfPIfofjVTWZW43DYF3FvOIXWVaRhxcwsrio+g97zy5iYL5M4uTW1uUkTPiIcMY
gSgNN6MJtOkAONEMSQK8SGaYyOCj5cqRsUFLXkKKaLHdZJvBbwwd2cq/kJ3dnPN5ivc9Q33YJgoV
FDNYSNzK9+l4hGMIti3o2l2lc8K/Zdxvm86mjWsZgMlWksTf5hWdrHqreaQBiIFNNNbAuWyc6vvZ
8+V3PyCjmzeSp4fS9dtLiaJy2Q1BWuGmM1N7EdlVfFuJPHirgFxzuCXFhxCcsL7nOMBxpowII99a
geRngpyxH26kq2ePofhdVZJxtIuWun1M6wxLMlidASFOi76e5/Z3ov9/XC9/53rxoGT9VPLs3vq3
//Fb/XjzVn//X//z5vv49vmnKtD97a/8XgYybfgHpRx1G9t8/Ju55Q/1oouf5g+ji7vWfXSCAtcX
DnPEn6yoa0lIGYVY0aeAWu3J/45c8Vc3hx3giuBlUE9Qurj/wrYlAnYeGy2965A77dlMvoDd4VhE
kzCK4KxVKzAFsj0HTqwcJM0KBQWb2H4KouoIn0oB9LAH9yuK/pLxTaWzSzWPnr8l5JEB2aB984wF
f/zal7XesdjjEpPGnbfxGLHayZ6x5BxkkHc4+TsPA0P512ZMxtsFQunMxt/w6JeLxl2GmGk65LVf
nkJdAPLUJVKfUJr+GAA7bWk/FfRIUo7xBSdgb77zDabLQzZHU3qCabcwWC4L+71Ai2cQaZflpwot
dZunYmTCT3rPbZK00HfQC/HZa1kbwlPnvAwvWqP95bA4wyyPnWHiwYROSPfMmN/cqUwoc0EqkCh2
dW1m68x8D5EyCRBUta2qwTK4kWzvYwAlD0tRjreqmmBeggHZwT2O0m3StSOJ4Do8rT5NRXZ9u6RE
1PJo62gom53lM16V7HbuF5SbfbjQOk3stlenxBFQXOrETb3wGBHTmXISZ0pi78jy0Y0NFTCabzx6
r42z7c1oXfh0Kwe6danK6HOzKjVNuc+jyqrml06ipPTYEVCjaC9wmBQLGoDzTYmDgrRXkDE63siW
jghcD0n9NZDjFiCWtrIiuU0cYx1GtCUgI0TXe+7KeBkxukIPHCG7sEeF7cnuJie5dHVWJUhtunG9
cRD1LzP014M1IzUjnJCZ+Hju+2GQ9o1jalq7HHa7Dq1qTTwSXhjna4oXyV1eZwxPjf7sJ9XX9YYj
/1Il9/98iv+z4P3NgucAhP6r9Y5jb1f+ab377W/8sdy5MY49QOBxFHorUYED32/LHd3ef6B3cpBy
C5zQJAr+1+IXOv/w1sQYGNiRIGRQcLL7Xast+BHqb37qeaHPWfXf8uGvJsOfSA/r23Fchz5n4GBZ
oF5fj5A/HxHD0dRAP/zvGeEHxQ+K5wTs0TS5lup3fY9x6LmoAKQfOuNV9bbrjBAfc1LJ5goVc6vc
g7R8nCslkXYcDmBurVbjqCrXxDi7tgoqUF8GS4Bhg86rhShpVKt/sBoM0sG8GKAfsj7LkKGsTavx
C8ANABcVpxE6lb6Jc2DEy2CL6Oh1jPY4DnB2iPUWWYkVJYdmLFYlGgO1hDb7T1/kf3NWd1bA5v+F
FCC8IQ1gnUrxb8GZ4derg+7AaftuEd9lN43g4eo0zEiGomjnLBinIuYlZwdH1A9IKrl58kPUx5os
cQ5UpC06Uzp/+eu3tO6If35LIQEjIiScRQQeMNJfvjCsXMjmO51+Eucrymt0tGl5XnyIc/kxs4Kc
haMO84z8OIBLEftGMUuyjgsbI+Qb9CyjOBgOwgLHawM0zfZLkrIrLBUg6G7fI5XkCKyDxJr38KlU
cLMsJSrKfU0rRKgNHeEBqd5ff6g/t1780OYiC5iwEagRduBfozeSrJxzq6ya7/aEYvZRNLnVPkBA
aJe7v36h1Xfw0/fJC2HcXHEqwiHigdfj5z/d7QwxVbwEc/LJgu063l6SfufbG9fmCZ+9sPBvsfMI
L0OOJCqr30onDccHjhZN8eOv38mf20DrR8bASGHkkNmL8PJXvovjpcaO5yL4HBHXBjcC3WLPDKW2
0MueOYCiSvl3L7KAOspSQpONugpx+Z8/u0VYRNhWofdRDUq3NK2NtEb0ltAa/jYHZ70J/3ydWbh8
J6afRnQRy9+fX4tpWlWStu1+zk6KDvO7Sx8jY6AucW2eoYaul7gClkCmy19f1n+5kzghY8rlX9SF
LLq/dNc8XXU6LsruY7axCC+IIapofIDZkXN1//qlfml1rV8hBGOXIpYIZBbvXyMrirZ1SkTa9ec0
BVlonxJThj8qEG0Kd0fI3ErezvGS2PVVm+smsPdizMrluehCCR+bKgJhF0FtSR3fFwXwcjiHRJBU
V+WY6sichsn3of789Zv+ly8G2zLZQSGeCcd24I78+Ytx4hKdPnTVjwbCP+9CkwFX/BgpWcTXtq0D
ZhEJzog++buL9a9fTMy3QnPMxktOrsMvL5xYjj1LLaz3RYBWgVsYUrJ1W3i7mbbx2zLyqxg4+2X4
ZrIKnCdDFa1jua0tot+e8nqZaO9n0bz07ykKpvjgNYFrLoFu+UQt/c1Vin59PHmDYHrXxwTZc0Qb
+8/XSaQg3epBt+9ZlAPe2TD66Ze7DgUBN9ViaFyMx7hjCnZjeUnO09Q1vs9m0ATIz2hNlH5qPrgB
Sb4MkMLwG/IEfhuwWMdvix+/LcB+IlldSItNg68dtskEd24dltypI4Imvp1GA77pd42HFCHZZHWy
LtEW40Je0DXEPd4nmezn18WsJcQG4QqaXZz6hcciby95oIqD60OsmzaQx/K15+sX9fdgAvHh4A1P
ugU+fhKLr02O3eFZM1DjPTqyiJth4zSD85XBFayT/QCKY3lewLyPT6NWwfjQFfw/0yZrClaQTQaD
n+/MzeaJl66ZBpVmW5DJy4NOA24Fwrdrbmt6MFkDmmTTTYXLnwwcpFwZit+wq4OjIPajv++Z1rOZ
GaIJWII7zYnB7Is05qUtJAj8cRqu66tZKYadGy8uc/WqyAkYT4k/qvy6At9ojpPTzc0lbgkznId5
mLmX5oi8dgNxMnfMZQRWjs3SJn6D/1JR4vK0yYhuMIM61KUIIH7/AKJgKDcBTrPj1emMNoALKuyG
26+b03URq+rQtuq96oiurfc5B7K6AD2AwuGP36GkAljs5QmZ7FtuuZaBvpctgmsweDlqrtMsMxZH
HMh8pvS3q+qXsGO9jSAhgT8wTT2iC7LtB6vaOlm8vqJnhVRtRiYBl0WaUPHxWOjX26WNe3YtryS6
GOBREhT1AxY2ThkHNHLr7SJF4fJMjU0cc9ekLsYds/WAPfC3kNgn4aFPe9JBzpYP7vVD1fPINWzn
EZr/VrAwOsljVBHoU+yWcCAM7wJ3xchkFA/tWrsVzuzxM8OEdf0QRSyD+VqB1G5SQEYreWUTuiOr
wF4vaK/RIbvJev9qQLL8E2035Y3nuBsBSexa0/o8CgOsHP7JSiHfUoe5bc9bwtWxvtA0FOt78eOM
QRLplIjKP0yksMTtvCUAaDQykuHtFXUerXVbArIov+l8JOBf88FfU+5iz4S8rcIHLwDWdqy5gsOM
LZmuLJNYflNFCeifih7FSXhAGbfeomtpPT7JqOE/lYMYEW1W0bM2UDouVBmku/CcG6KU1sUjY2r7
VihPr4+0z3Sj3WnbJw8Bry51Y4MUw/HGp5CWKlcBHYfszAkGR1fU1yMhGfxCpVcC3ZYexLDe1Sh2
dL+TZbw44oRgVswa8s5TnIk8HnfwQsJ1ZcqqDIt3YNMhxu0gvUNfmtS3MQ6uEMwUMvFyJ4yZuf2j
jjEdClXE4qahUJhatMzglUrs0PQolb0NksLLb1siMRDTUauv3zAhcQbvHF6DjhN2TppJTuCnVn3b
beeq66zpsqTBwntMrI7vRvkRvse3pnMaPkyTFCZtH2P6jn5z0yLgniOa4rmPYJ2FmOVm33tpYRQT
fwwuSC6o2+FEJC4WsVPiFQCySNUoWWaDDxwnlp+ti61Zbe30RBYahjqbswztaZsNTghCn0ESNw+O
l/VORGKi5KE0yXpf4pzvuIcSL4d1cYm4YeFnyh0H7dzAPGCp7FTDVdrVJd9Hs5kJdhrUDWGzLktu
gTKbb6lxfPjn+9bU8KHge9vrKjhw8blz7RzHwniwe4ncDaF1p/hZD9KEdam0x3W+0yNf77lDBiAD
G+nPAdcPHTGrw8hV5FlAdtNxQ41Ke1hB+PaVEZcRodD+KaoIRU0vs9kaeGnfqWbeP8sl29EI7pNd
vk5QxHT7yK/WTZYeg+J2nAORtxabsjasDybKLP92to2W6YYlCuaxVD3gc3KydavhqblribUKNcwH
cClOI7+fQ1j114sztcpr4yPy4Yj0ppTAac+6GIplQU8cYS/dqYRQRrQJuAEeEzXz4VGrVqz2o5lC
3nFYIEphFFRnIQ92MSyU08hfh/UK/n5b1/m0/sz4LXE12wUVAO88aK11ue+siE3Lsbgrvb0X6lhP
GyrR1Ob5tNKcJxfvsAhRb8EcRp6Ys+zuurgEWItOzzEBYcBTpR/teq6eYvqHqK00SFZ1DmBTlIeg
HQf5IWv2mEsNhRsdMe/U27aNzNU35kzBcighX1SfflEt+qFedXBv0+JU0+0SI63YoEImyBO15STR
jhdNLORW+Z7fDYdpEsAKtEJEh+OutmvnyqvYVvckNSPvVnxHmkV+jtRSsAuP2sdmivJ7LekXPRkA
laGpXBpV2jL9a+w6g/8YVL3xQXAon2jpTVy5BgoqLObMSbhPk7THB8pOVpFUXE3LsouJBbL1IXFh
KFwyYkAiFvTl9WTbjjyMcZgyv6VAW55SNDYtG1/QI85l3hBtPL93na3BbYjDKEj7Lt5ZrbtarQl9
gJwhqvQUul6/U609LYTPNrZ9dCYncw+JnB3yYPqwWpA4Jp6w7iSDcv8L4Byaikdbhkaqfdza8/xE
fxCTnAX+1nrwLb9bnvuGuxpbQxDoLwvR0VgLqz4ItTyiC0wXjHZjKINdPC9VeUzynqCnBdkTts64
bD0324b6nz5cpy6i5jMDlDHOOzRkRjEgFt6A+jmUbbhx6X/29rFPGiWi3VDaAk5NUhP/eYOa2ypL
3LWSsjb7nkX4q7E0Ed0zuO3OEdizgn3g9Z6V3miXD1Pc/V5926ZKAudhwnwM9XnCC8a2JGuvluIL
qiUp/Z1MJp2M1FN2So1ixlBQjSX2xAOjZ7PWmo2lGXAdtTeP67YSs5DwcKtoLR81GziPQ+YH6wpX
C3utMHN48U5yKEw1pdjtvE5O0SVcE4uSVGQKi9w1Q9aCXaZv4BCSDwa5r08Og2jX6i/oyvXkEGI2
590afJUM4QdV58FXcmPJzDo6EsJgfEytnl6DHJRgmRRdR2UflUxz3KPvCqrgyaZ2s4CaT5K1rIjy
ddNIrClBkObVnbD3o9MEi0cr260oiRqEHKwp9VDbfFDqkoh+kxC1XhfEunLZoydEH5QmOBV7LpBs
wnXnjNQ08051moW8NhCNsF0eR18oftYm8cwvI0E74VnqRKt5/11crOtk6Ye0iLegKWPeUZPIztFv
5Iit9WqcEHTw7PaDDt4n1JLtIXCLsLlK22JkW6RlvdZSjQzXkiWL+/Ua9W0T9M4PeICmjHcT8SoE
nbEf0jegqw8gAAmXrQWXnzUcutIegg3tnqCr113q9x0Meh3XEf7g2rEI/g97Z7YbN5J13Vf5X4AN
ksFgkLfJnJWpWZalG0KWbM7zzKf/FuUqdFnuX0bfN9BAo6osZ4pDxIlz9l7bHZZvbwhf40KWMFjc
YjdFeJx+pJ3GhWWZiZdv0DUaXsD931dirniFQHeLmYpU5YCH7gumo1iTEiA5DnBINJtcskinDriV
2ejLr4S/82V+3kY2TMP4wvGva++JPR/5jUWcG9yjrmFwyLA8SHr8j/MQ67771CdKxsk+LO0gGw4W
5Wh/P+M+57cihG5pPtU14OHwAMZ/KSr0FmnGsBrMaTnIO3bFw5LRrzNGYNV6rdo1MmuqlMD0l2q+
L8q6lnvk1E3vXKMbNovoZPtK5/vgvVneAyFqnV+1J4K9vwfdvrwiBOsuDa88rvgDxGkthZqRcjSO
KnQJ+YqpfISOozJVSp0d/Nxdw74P2DSRWFOoekKUVIG2qJd6syULD9laGsdU1jpXIP7hzwvu1OPf
L3+aqqSer4fUUWyXBrY/9rAwxIpAQ9VGNEMxL8rl2/58PZKWcf896GsCHnd1w8KXncQo+uC5Z76D
VkZCjVC81RXPQupFuHN5zywMqdzwNDfd/JwNRtC36yBtHANZK9MCQVELipB722l9xmflOFj7e70k
3pdmhbGU1tAoOfIFyo3ql77uooUBkCDdZXFhXCZO1mC0CdmxQJjiH5luLofAuJSc2HQDIASvkeVS
XnLw5D63k5ynCzHgCLpA7zWN/W40RZW89KEBaN3zf1Y+TaD31BpN4QBv30Vk7VEY/HUiJnkWJNZ2
DAKd0xcmS8E/BZxZ6g30DG18xQEPwoGBi6575LiGHEf6sA4abe/Ypeju8ceITvO0weD6M1RfDt3K
RllNS2SEGIL60q2XQj4oAZvd+40fcNfajIZusR4dbXaJgwCNQI3iygLhAkUIawApa5x5D5Uq84G0
kD7jcbIlH09rz5+XpbJkTbb3pZIjCoYc4zkVDWo5RBRTgu369eerl/fpUlqlWraYdhcyPtTNtu+b
5cHIh6V/pPliWh5JSDBDfqVb45hXXBAQWEzGXa3lQg6GWl5xTstBebbRp1C8TkMc7Hzc2t2NPaq5
OTigcVMMkyZnCjY2zNwBh8AW68fWhgnAX+Nabc1aFVf5Uomauckq7g0/T40joYC8pVXcGyxSFPwd
uR50rsx0g0J3OQX+PFikPtJxegAzDipssJU9MaBvnZkTr9U7MQ86hyQkTN4Q5jm3NDK65at3+chO
uBlJGmjbjTZipjirkuYIfxCx/nw9mSQzV6uW26ihBU8AwuUrQN3NzGQghOHwIgpMqO5m+rlyuNBT
uIZA3Zan8vOu0X/oGaFRhG7AQAei48cGqzMWUOzcdPg2+u1yzlyMuqFkbDlVqbtquprf9w8f+bGr
RpvK4XhqLe08Eto+9lmnMs8dvUWtJO1hmd78fDRSAozZuj7/7X7/qEWcuaSQMTBapIu/dsRMAGhz
T3fiW2T5y/pU2JYgjXtksWbt+vyz3ruB/+wfA6emTS0kYDmB8Oljm7LRDYzl6OG+jSLrOMh0YUYK
nSdbK+Q1DOvMYC+c7YJFo8stidat61MgWF7ZYqu4pAuxTDZcjrzL2vNzZf5r9pHXwXJEgBTUsCcg
rhr4p8+//m+XilRh9I+ugcwBFJK+/Pd/TBnG2s/aYFDyhTiUke/BBrUcC9lcOUJ9/lG/PXOCxrDL
KIhJEIzOj/1uyqjIxIpWvrihI7qJHrQTD1+MWS2viO0Hwx8fuY8jFESdC3nUlHymNH/Tr9ZVI5yA
/v1LaYXLGtWOvGzXXcTKfhuYxGhOa9+l3qeYmPjn73Af9PqK1S6Th89/94+XmamplMssgzEpCpGP
T+SA2aAf3EA805Pg6IiZky6Vg8CRFfDzT/p4lU0pdH5bjNJ8Gs2xD81rYBuVI4zYeO7yQiXntkyX
o3kUc1Lb96G5VI2ffyCa5l/mJ6ZkDOYgoV1SEimaPjxBLQhtFpOpfq6JUuMJqsleYZljUZy4r35d
pfDMwyiYQtdTCU6ZafP5F3hPdfvnG0ipRbyMLqRSEMGkMH99hjklhqlRqvy5CvUpyDfMsuZkQ9cj
dOPdz7Klr8OlNLYtTHyQG342xTXZLi2vzMZnEB5IrV4uTobqlv+j9T/xFheWKzgtzCC12BKaZCic
Zu2IFq0ZqM6kZbVWg1w2S+Jd4AIi3tJ58Vdgz5b+a6s6mkcGkjtIOn1Ciw7oXRKZ7SFitIy3oki0
pbZq0A2yWGi1qTjFoPdbtnOEY9Q2qhHLFo+XqeRrqZ8N+obSnlUzScylaIqd9r3iM4H5lZ4fZ4si
Q2/Q09IeC+KazqTZj/3SZMkT2rKfX/7fHjjC9tDHS1hsgPh/e7Q7ThYhnpDpqQgrQc0alO1yBHLn
dqkA/mpZf/6Ry/r9yw1nqXXfZzQkIjq/iaAYlE1t1TjDkxug3xcbcLY2wc6OMhPtUm8AaPjgEIDR
lNvRgMZGE5ZISP7l51/j428uBMYAVs5FuM479z7+/sfamdtVPnAvw6ekoP15jDL4DA8mYpf6ZDbt
5ecf9nEFQYWPXJ1OkQ3Kw7E+5sDjvwmisGya574q4/mLjNXyWMRxuVRWn3+U+eGV5m/HyG45iHuY
vAmhf5goBcOop5AZzAdCxfC5+bQvW7zKtFE56UbxwO5AzhuRCILm1NTyXI6SREEOa7J23jkItGA4
8izz+3IQKXUosPSlUI8CTiihYhF4DQHkLW2tUVvaAE4LOjMkGNVe2sTIT/nTvWYIfjktkexFUMyX
SZHRZ8t6zYEgASaPay2a0m0OSso6f34RPlxvrgGZE0LnPbUUYOuP10BC+Qer340PpBMtOzMRQssr
pw0FJ+fPP+odwfyP53m5pyxeNoILm21RLAqaf27CmCLpqRqWf+9YxftnAaW1L2HqLaV+x1LPEvRz
9p4i0uEqgJpZuqR//VPdgwyAODzoXFxpqaWfyVmwZKUzs8ano6AlJGfPp4ZXFVRhVGbJsJtEx4Fp
A92A43E0s6j1278Gf0yLliGSlsYm787s6DP/rS+y5YbPMuZTtPfpOJyM5YN70pZpzGgyXO4krPqA
H8a2vNz3ljDM5WT0c4TGG8mzGzPzYN/zfbocRJMbWBOLP+y3zq+3D42kxSRfNxEsSfZC+fH2VfwG
vaOX/mvaC/U1rjGkbU3Go3s7cUqLHn/YbgNrdC8mIDH+urT8fJ+ZSfoF4j9K+dzpcoamgVi5aLCb
FYFH1YPP+bW5TsemD73Q6RGWu/FNxqjttS+tBuxSTdaAxyzHvuolAa2hHjVndqRw4Q2GfbLWmlg8
zsyR+yPayFiuSnTl1pquYfJFm7WWw0GKFttr3PraYldKtlaqIfWc6h6f/FRtmImnX8ImtY5pajIl
iJd0NzaRgRFea6TPqCbkxTTiiSNNsNKNtShrdW+yP7+UpLTJlV/bIS2MgEg1POn5/aBE9yUSIkQH
pWsWwkX6dk9J55KOqZX1nW01DWWR3+1joIpbxgRTiRqf4bKH/DoC2Wtl/THNoZ8Nbk/DJozjx47o
Y7rmfpdghq2L+xlP95ryUwvp9mmWp9v6jdVO+jdzaptnQ83WQ9hJojlHO7tIVBNtcJZGF5+/ZL8u
1jwQjJVZzAhfZqZPofBhTSto/yg8O/kb94uwU5IOk42dFi1W1Fq3Hz7/sF83qJ8fphDKLds8NdzH
isQniYEzuZu/2brK0AiNOgnx9FdXWZace0ssXuCgyG4YESIU//yzf3vy339NtDqMbFjEP55HOtm4
YOTr7K2CTlaiSi+TcZsJzKZ/2Cbe/6Z/L1vvvyWaZoQH0PfZkD8eIkdQZ2aPVubNGEB8UvOwXawK
DjwRrp5U3eZm5t9GQH1x7qTSLdeiB4206yNpr8e0RfaFWM++qu3aPeYaxDb2W+iM9BXbL1lG8WK2
eVauzNawbgivyH9khKqcctqzN705EY4Rc05dwf4GLE+w35XIXJ5jTWU23ZuEWZwxuDTWand6A93Q
Mkro6q0RSP1FH1vhzdy/P9RCH0R4XJKlDKAM4roI9uiPJQHZNM1o4SJ6s7rl4oeRCHeiiNP9OI8E
crrpk9Dccd2ZAUOPiuyzPaYGbF6fPwJyeZh/uTNqEWsuehAD4ZitPmwoYOAzxgehegs6Bge000BK
jQ7GxXXDlKRd91Y27lXWgmqLtDJj2lNk+4K+1bkv7b6FrB5oV4R9WHugNDTOyLl5zjB3S69OtHM0
5eo0CRDMIhP39EDTq0LjpuFPxuvuze3I2AV+k++p0sVlbnL43uIW/zHZcYS0uYx2CZ3ifQTU9QqE
B7Lqwm867Odh96BLM7nRctxauLONYSvMFkU5gHySClMXzn9Y6fwC8Etc0G8BIwAVVzGDEPbEO0tq
zikKJ+vRoKvtrxg6QML4/OIu1+7jtbXoLig2KXSy5vL+/aPq62gJc9+V/1ZFlrzUKhF/KSOQh8Tk
5kifh8Ui8/knGr8KX3mq1CLG5IiD7RQJ3sd4c4O06Tpj6/wel7F1pG2GTt3vJu2CRiVIFjiArPQy
qN9Koadf4J20pyhy9Rutd8X28+/yHlb3669PqcnyaYL7RYn7UQxYD5lsnCDPvwcjAwbO7YX/DBw9
7Nfg8OSqgsZJhyNbQjpbSa9wHYe23IfIYdf0SVzXY+CZhfCYbPU1atN+af3SQs+1JjzDJ2r2lRDj
pQ3E/hBIFVgr4BAmwMvJgHURlHpGkrjhFGQOzrLcaVyWbZy02hmjJyB+WhnayW7C6XoaCSjHdx6V
22Bg9/aAJiSnjDEvFaXI8DKkVZojKYHotekZen6RPUdTapHmrjXhVhJrtUjYFXIZnkTGRZ5N1+9a
uFHOyBVFHayvkblSa6dp4MHQL89D6TbNqojA7Hhcv8I4IE4Z6p1OsOcjTK/oKybD9ocVmdGCj40x
LX1+d35ff3hSXERzSNdwh/zW1xMmk9BkHJLvhPLpaoWBNf6GymNiasgt40yl3uZmwSLm2repjwew
xXZf/snL+58eWGeRILP1OS4u6g8NOJRSTdbMKv1OsMLUrd9viD13YXqKUrvFUt+797CHui3kbH9T
4hx5Cp26L3lOZuP+D9fkP7ywkFzoLbN0oLX8qNids27oC5wk3wOl23eVbTS3ZgqyRtHYvWBf7C7B
5rbH0sqzQzoK49zmio3sPfQ1IuAEQXI+9PCQOvED5XxF4HUVJXd/+Ja/lQwKJ7LAi2yimeZQ+eGS
9RkoDreyuu90vavggcoCyDSdRGCTDVAqkyR2ZkrNbAPErmXxI5x1BZ8bBuSwE6povkhyQU66GpIH
2FYdExJ2gW0d1ymXO4iVB15N++t5+5/P4k8+C1eyRn+CF6gTtEC/cvGJTeJn/uYLuP/C427TOnAt
umfuP/gCLmmIBipr26RViHLeZYP5y2cGFp8ZNx17opioL4SiyP3LaiHEv3RQBZL4FzoF7zD9/8Jn
hrz7l11uaVHyPw5OimQnyTf9sMshHDGt0uysg0wdx0ODj74jb/vd7IfjMQ0qucfxysCwGIbpTRaN
OsnEqhA1GUB+i6KD59OU2kuqUv2coFxlUumLezuO4bjYRMWvg8ZSlyHw29sJgOM9A/MUqhcs9oye
znNR+g6+CgVR3bQ37dRU32iRxXtsFBBpaEGMNVOKcn7Vy4S0cz8AzerDAr2jy5cc3TwFN6oEjjcB
nGZs83MhyeRxU59o65gUVINg+0MeZQRMZ5ot1qYWqGNWYZ5fkfF2BTsw3ZWpQ1ZLE/TkntujecMI
1b1E6qafjSnSzxRAGvCuQlRbVuJ0x2Q7+Gq4kUtEX3JtjHZ39k3jftYnuh82apS8slwNF3wpflAu
QEfKCLpxDHTUXk3r6NpFgIJpWKH/seTYACfHKCZTvUS0zYeIWiD9jOp0BzQ5eais2IbQk1pAb7Ix
3rtNizvNGrK1riacY4bZPRZO5F+1XTjctIQwvzJRJ9Ko7sRNkCDaFlNcX9qCqBLE0JFHKyTaVr7s
LvTRrr5lohvXyB/VtuzTfqeMhF8jACNsJXm6J4aEUIHE6t40V6yAT6HGdMsLMw8O1jIR7yIUQ4le
kGEIvDhLyuygOdohTVSCq6zA9Y4yd1dVvfwRuISUNHEbXbS2Nexs3fUPZhZm10wGZnPranFypJXs
A7zlIHlRIpP7EoCoflKVnW3AT5VHv7SHu7IfqnvXt6LzzAHzPEC771dYxaNHv7WaU0xa8J1VWOUu
o7oD5ImWZy/HlNiVJBXiZp5UdA4CbIPoRQBB44XnBBNBVlvlZJasowY2uM3g7xomszpynrB9L56t
9LUbx/LSt+10P42duLBpuZP8aEdPnaOir1UZGggKSnmTofDaj+E0XjLrFRfmIKHydkVwRYp3cx8T
eQJpsUkPmdYdSoBaYK5z6VyaVWk+5bTez1VgJYeIxs4eJBSMODjOKXV1KK/Scrgww8HicazqvQb0
iPqpfWHoAYN6GhNjY5a+eqkEaLVqzA7BVJJDj0zuUCBh3NKRALaocvOLsJLXaRBl4GmBZT4pJ78v
eoGEsCknoHC5flOENuzQMfS1o9SYXK2YwumXYc/p2xs0u3pp/Dq+VkFSoerCxPpK+E24y3t+KJij
9AEiJKHuAoGxTkP8Ig64iYMQ0cHuUiBfVprdKdG03ygs+nrVJsY9wpNDYA72sRiqHUNEpAi2ApYf
pXFyQ0c6vZV+urehex1tf84PVpIV66bEMtmxWD61hUvAg8z87RSJas3WPq584JC3ZYOVbB4rgqkT
DhBzuNhHS5l8RVU2PijOmTelmRUeN5QSsA4TgJA4LK81crGG1IZeVjMO9lx3K9s42/nNoJ+ZgMKv
T2963++/aksfPLGFcRPrgdjnaG8brGDs5mTe16+ihbEH02E96KOCojqMG0j9nbYJlXC+tgqN56ok
ujQCCbdQyOcpuCIfItlpYztDGZmk8up+tF1ct8QGBf4EF2qmAJ2LrnPgcPUPwTyBh0kTzt5pHVQs
c5z/iGPM5gtkh9V5yn19Yxja19hM6NwCRxIb4MVY9G2Esy5OEC/Vokf4CToJVo2+QRhfrcw4Kb6l
dogSrgjdG5k59qFp5AifjHH7DRCtZK0U+FKAcS92rMZdjCXuWm+WDAP0Yfpl7xS65/jZjIDLSe0N
wg73i8uucTlbYfgIIyQ6wcp/Zohg79kRZw/KGGTOwIp4lIb41MSgxuHguqess+rrNvarc4ys7Ivm
R+llk2TlBlNrsDXcAkwiKZkbBq/ikUaZuYc+LDagjAusxrH5fVZBdx5oT7xYolo2l262vlL8Rw+I
Avt0BS8CA0fsBrsOPTTSwwCguOGH14bBSY9YvyUltBrv9I5Ln4dyXk9TW26a0XQuHMvFZDymRXiF
Y2vgQQPb7mrM6LizHdK0QHS7HN/wIoktH9LO30U4GjaoFwGeY8velD1iZ/jjOjG0nZYTJxqMW7sq
+kujD8wj4WbJM8E1yXrAz4KImO024hW/aCgM90zJEWQmVe0+EbQRrbN80L+mPsQbViYsTq25nkxb
Xs9drL2WuIiOZetoW2TjzRVOwfQgLc3fwkhpblKAaA+MaImC0iv9LiRAi49TPrTNSSOuAiHQZT1V
3/Jmnl71uWP5pzkzI7gerWA3isFYz5xtV2ajXZC8YdJkyOto5KhYDMgyFwOHTux7Euk3DPQXT2Uc
B/edpBBZxV2VQo0XbntTwYLeFyGv9GosFaj1uak5xCjfqX64dZkc+pQQBWsctFNkZpvJybPrvs+T
fSu7J1lLADVwpWl2gnz5lrT2ExaHF93vfqDffHKK8RZOIXyIeaDLKarsUOeK9NgqujeroDyWoVL3
fZmYXxKOTq849MdHtDJPDulXGo96hFEpOZbITPTuWFZN1be71B6r2T5TahH9tZrJ/ZCbCC+AtVkG
HqfRlKQgDsBnr6u2mjDX2P6PLpqEs0/7gRsHsMJEDw2GyfMLfddNVD27LCyLc4RNo3gqWUCpvRbx
PNlX2wqhfHZ0tKReLz33NUVecmEEU34E5aee5CSrZ5oXQXzt06O7UKE06vsunEN/l84J1G9vbIYZ
OWfQyviNeMJGe5Bo5CQcoN7PV2TUJgWiIRIt8vdsC7fIt73dPMI3IR1nDNK1PnEn28B6HDVz2NtR
qYg8abtL/uS4dVNFOZmGx6i2Th2p4JB5NODtScAuoylYU9QiD/kcppuQE+6RHUS7C7UoOAGvAbSf
G9NlD4blsuZuHucWFlEYDS9W4k7H2gVe3lhatzPykaiAbim3xGx2RM2J+iKKDpyIUD9NRLj5LcJz
bGx4gVFMQuzCmWGRzxE267jSgsNsITDufN8/1pkZHcHVnmwjTT1dGeUJsk4LRV9Vz52wUWjCv99F
VR+BBG7cjRbo/qaO0gIotFXSJQjxIrToLz3sU86+00uTPr+Z7chR0n9YHWYCr8SCSCKHy+j+zSaM
03kkEY9j6GtnqSqRD35FDHHrMRiOsvRn0+B/h7g/HOJo0y6N+f//Ke7y+/D/zt/H6PXXZNyfP/a3
ZV7n4KVbNvNNdBfMg+k+/E0I0d1/6RhZdfRO0lUEsP77IKf4ITzxS4OW7h6EkX8f5PDMm4uQQhiu
YoBF7+S/Ocgt57R/t+ukTksHWR6RSchPiKD92KOvYgvnG16BEyTsaHqhAJbsUpZi/dFDcjhcmKyM
oqZ9JIom0w5LojTEXWbR+b6g2t2xsE1vtQg6lkUdQiX4KwD4Y26r71WdEhFD97meqz3s33dcfpIO
k3VHN29eUPr9T7J+qnIQ4IzCGOZvAD7EIYg3TA008otukXiXsCzL6U7kNfoHe+hbUlLFsJhyZkuD
4b2EiOWM2Kl0cMYpDSxkJqc5oaaUyRie7D6vSucuNBVwT3T77CHmxoD4PNd0b8qsuW+YlBgbBx1M
qj9GlULcvcMZ4ZiAAvQs1y8i+oPdZtarV1i99VZV5XQtzTQn0IaWDD9qT9r8XOY654T3p+p/L+Af
XkDDQjf32Qt4eHsJf3n3/vqJv989w/iXjm6J0aH1/vLRX/n73TPUv8zFGmgtM/WlT/I3qod3UtcZ
51MO0dh4R1z81UKxiKumd0qLkHxBHnAIkv/Fm4cz7cOrt/wNOmvCsmhbBqegXwcFieFXnQRqdSlD
SzsEnDmqC8qJyQS4alC8L+ywLBH5Ef+3nd7NUSndb7QHv4fFLO8A4grpGQVNE5Tjj4nSogspFKEd
KSWzT+Ss7SzRI0z7CACbp/ZWS82gWoUBgv4HPa984tTIohWMVN2o2fU9JdWlMkO34uybOtsI+vCB
rqPwFAWWlxGCuiYx0FovbaZtGBkkXMVud5MAz+Il0gf/lIqyPDWd2e7oGldHE5PSGw6hZytrnTfL
bXhph0LheYnK5zpLdM+SmX2wRfMi6tjg93XCiWYKJJmLeQrHvV4WFh48R7vMY80fOTQQYIRXs/a9
2jWDHshw2RlZj/0ihXMM1Du+0sLQfOwngkU74Nhk0eOdikL9dmry4hZrWE4+hv4Ilst9GCUQWZQS
5Cea7uNIJtGm19G4iz67sWKNOMauNi/rLKsPnSN8T48jjh19MRyI2YjOuJ5eMGIAaCXed4MiI7mo
MowhaaH135pE+SQ9SrFNciP9znGh3pBvbHwXiF8rXIl1sScG+nvXmfXGxc/8FcwDlWoQxTB2APF4
VZY6z6ZJkrZUmLVgfz9mUfZYIWk5s5hhVguH/slvNYn+nwE7HF/lyXI5+QIP76msyd3DGR25nJih
ytorH179YXkiH6q+sbd4XjmgEOIHgMnsyECmeqUeLXpF6db3Yqf3glqoJCEJq1RiBLdWYiTX09TM
V/4Q6l44w4wPBYdGEsZGyaeIYuMyrNoxLqmnFQCI6G6wm/Qks3I6hZMtzrTfyXcJ/eF6ANi+zZtm
fG051WPz0Jcgr4RwLoYkAKqDwTJ2GaeiUz370X7EfXNqCash3cEeArxMqealZcnsyGjzYEXdqy6M
0gXPHbVKvxzwWjC6Jy9uVWOtyT2M3u4qcJruC+zgDhe5mMxtIpKKfHLW7LUZhIhYQlMSsgLrBYyd
6V70Gb0zXKyMaz1SQOstlpRTVPGl6C6VRw4zzUNQk6SJes8MfxTdXGwcJ3X39AHtE4yAN+gXhAWG
6B6QuVPhC1iYZKbNQQYwmjB0FevuI25TjB61uij9PLrOHCfcpsyhv/XUlMhSDPs1qfz5OI8Z0hK7
D+3dUAOTrI12+OoWlrjWEl/R2OP41dHPCOD6D9NFMWhW6zmOXxzBuQ8lRkn4flNHWBaBjWSfVfAz
bXvM1+0ozEPDGf8WEIvc4X/uvshQFjdI0EPyhP2EkZYbRBdaKaaVzFwn8xzi3XAnMmpamanLLEIN
wG3qfiKnqidWpqXfEKHZfejHinCxoTK2oUQtRqQOt4TI0DNWsvratqu14Tv1PbxP+9YV3b7OxXw1
dDr5W6M6yo7XmmARczxEfjYQ7W0X13FmakzvjQaSfOlMdzS6ynPW9Oa9iTr5OdINUg/txF91FC8H
Z4pC/5Drrrob48r0XEy8gsisM4jJjZ4Xw01gVfVpYnrqsXjqlw3pRV4hSXnPswhLq165UDrpccyV
gZhB2pelVeUHjv/mIWs6gAhGk3kjCg4EYH6wq00/XPtRea+pcvJXE9bAu9kNp++ZXpberKlpTyyf
dUMLh6RLONv9Go0IYcWRTHaqG8s1PI12RapZexGFaMygc1rbaomFsJ3ePusjI8aiYCFyg3BY+4nr
PIlCD/dTOaTEaKTupkZAo63jRtpPbILzHmKN9t3g6LIah1B4k211P2KfJGgLm+xtQ+PKK2kZtkWl
vwRzFmzIt0nXZtGT+Nw3UBxLvwqfzDloT3WW3hIP0xEdS5NF1DV93TRor+d8Ia/j87rWjci9IvKI
SS8ApJmQebumrVpEULNHZ90kTr/uVGh959zZbwY1EkwZ9l7Cmkl/PRlCr7aldsKyWxEVI4fHcnQj
zzLK+dYmOWBNxpdN9zTk3RA2CQiSyGiqs/Gchx05gCknzUFG1nOS9lhRVRVdGj4czVkvjJchC6w1
DbIHqKS+Zw6TuZe9zYhT13xJRJ1BgoI+OwfAbbd4dA9UD/oKZL1hbxIdi8Yqp5gnZ7W/GcokeNRG
mXlxlzUMSvPwOgZFx/y4CoYvemBXR1eQvhE40ItYQX13z7qpeU2rnxqlidt57q47NC6rKtVTjAHA
PyXP3n08mdnRh87JK0FDyzVyOLlBeHAd7TYBM4m2qi6wpQo/8Kw8cCDL2d02cNp00wgKcd3xT3FS
JrvCbrqDr8fAMmcdDnqZMbDpTNINsyLaBS0BwuaYLhk2fnYKZM3yjT/xBSI7o/Nety/mvlGvBv3u
bzXjmktJPFkjMklyrfWgQyu5JDiqOjF/UAecxvPO6VS3qTBLPTRZ2B2lnb3Ec9wewlgF9B6iYteD
Tt2jOlH2atSC5hghHkPPFVi3De7W6xnr9dph5+rRrt4YAb1tbciHk8uujGza8PtHI4rgCs+9PGVl
FB/NSG4LERPtYOpXiW19GeH1g/PN0k2UC3+lgh7HsxOUu651qqvSaQ16GDAD9Mr/7iQBS2AQhjsH
Az3macgtDQrOU2hZwwXN3uBr76I5Ug3abULmqjVHvfmHrNL7MMtzz0xidQcQmCgD1N4e3w+DcCzO
Pavqhs7+s0+/YZUVVngVl8UphQl1Btp/wqJqPaRVkh8r1I4bS6v7XVSH7jYaE/+57qZxZwGIfh61
3CahFRk56Pz+oIa42xK69zwYrCuE2BqIF/oVhJZsk3bhi9bJaV1PgoBMiP5H151WisD0i7G9UJhc
6HwVGanxaREgUNQLL9RV+hBrdn5HUZVc5JXDVi/BZaywFDnxVVG0xg5rdHmZBtY2s8XiO9br8yDQ
TuSj1HZhbGVbgkmDk8LyvSHJptsHfgzAljasfV1JsPUhsaNbuPj1eopj6TGEem7oYnqFqpFoDKTa
X5UDbupE1saxAH2/lc4wvnSOj1ezqUgm8AlaowfEXBFH1FRZa3xq4yti9fLZnnpPp8x9yQLXX/NF
UIFl1TbOcrfwJtzDh6nRHWT7ibYP5jqxPRomGRho5lTncjRJ4SDebjPgbwuJ/wzeSKIw11Y+Y3rL
bPRj0tXH2ySJr6h7vTbSGamYmOF1v2QHHXyDGLMkwAhAtRk6Dugkoek/Fh/Cqp1SJkwtTf4CffQG
jHa9ovSoN6Sl3Ug1JzgGyNG5gBSie1VuxgedW/28NKb35uj7G0XUE522qUmOdQNhKODkua6GlBCh
iujfr/gZandrdEquolm/UQyjzBWmtBiZUWu80gFNr4gCZ0HozdQjHxc/ek6QkXFH0F8X+2u/J87k
Neqy3rZWWZ662T2w3ySxjr50ouSiHR23uB8m8rlV0b6NmkZya06lvIpJfJoFIhlD9SSXxXItXcia
EEYDRKKkaAL+Cabxe2mX4dsAIWlFjSC/8jPFs0Zm8HYy+/LgTz6DWqN3xrXeONGx653qXOEoXIGr
K54Eb55IpnrLJ2rnxHVBKAeTuYuUhA8alGP+Vvu6cUaZ5hxsE6UZCoiiu1SdfT+HxCJWtbTfCD5s
YJ7A2LzwpTtsJKmpt+ilxCqGYXDUsjK70QdyS2xCpgnsCIdub6Wts6wGtAKrwiQfghLGHJqMEUiU
7O06tTYqleaFnjfWsdZrSgCpi42ThiSx2FO2CN/5PLJgiocx6q3HxliUZg3SauLjDY3hqI7wTufK
3Q7wv70ImsHTIP0r8sO4rKCDxzsUtMG6j0l68dpuZqJcBmSwtk0DVgYKBn5u1PAr2FzOlcMuHK+o
tLpD3CzZWE1JO2TM4vg+AOLy1FJ6cmZiRjLlc3CXybnZOsvFhvIQ7zS35fQlmapeaj5dZSJdxv7/
2DuT5biRLdv+yrMaP1xD4+jKrCYBIDr2jUiKExgpieh7wNF8/VugMu1JIZVYWeM7SFkqUyICCMBx
/Jy91w4sUJ0H5irwLMICTR08i5QZh2uSANKuWWkumMNGax7wzmhPGmCMp7KKHkIEUecC2UmyWUpV
2Rt6XTPcdhlTDFI9s92ivkOe15V+GGJhvximGBh33LzYhNNBB1mIYtwoIBw9pkq89pMlEiMXJLSu
snzOH6H/pZ9whoUEzjPe8OZB03dshfpPWTuMX1dTgEf8QXTWFVFNVl1UbtM25SHES07modWbM+D6
llpnFTH4YWyOrwtVHxW/Qu8LpgAIWNvJYr908+S2jVwqsWYhMlCmgx50jsK01F7cw5iJ5BDTrDo3
GXccCthxlzkwwo0NANcHTvOaO9XyKY5ESMCxhgN1YxBZHIA6nBmZrfF0mhxVb0nt5UqZq8XPhzrc
9WsySrnWScbCfdUuAg1ro0bHUEdLX1P5eoj3qn2ZhpqXsi2DekGsSaBqZntuGhTXSama6woWBe7c
jHbMbZcWzVPVE5x5pWVpZxAXaLEZazTeAsyEu5iee2x1KigoYS1flblUx2uN0Tr5MxX50YSbzo99
OdXT/TIqKe9XpWfD218PamfYejAMtm6TYmVgZDrjkrSOsyWWEx6t8R1O+38LAaJK9Mp0uUTTLiTk
5T7Pi+nhh/bP9fe+5f8htu26ShCR/9d/aD+rpNg+rFJ+2pkYvVS6O2tL9UfxZd1MY5ob2ngZKR12
VRdNoKZLvpFVX4BTJXrWC2MnU/1oZOYWCu+W6MnAscOLeljwZ/cBp7pzlxS1ZrL784f7WWH+12ez
VjclLU/XPRWGFppEABrq4yVerUu7plYkWUJ+YAP63UE0ITBxqIiA7NMLAN5rYtMrx0tsFZv1H0vB
/2JX2/dz+XdL8oOWpG2tKvf/fiRAJHTVvnz9qSn5/e/83ZNUYYELxAmMlCzmC84PPcn3eYBFAUlT
32Wux839d1eSRibaXpqPSP+YIeg/CLssupKa7iLYxMkCD9P9J13J937/j/MAChMiXVzXxgSJ7OpU
makyOYQJtyhnTh82kAk113Xm4amVrijbY6rCY23IrqJDke6QShA7cW64eTEGEVBV06ZcqmZRR0fg
0k5mXJSKTmd2ZrmIIzXF9AFvv9sRhN5P4Y6sRJOOGoBCych14b/iIwkbxJ9sLkw6BguZXkPBC+Jc
+6udP669/Xjt8isQ0HjFoYY2Bi/7PgsA8y/Vz8QoMSSg5FonBmmzrA5AR6D8vWFcOTBZSJI+GHtX
sNksHJx5njmUqH7zAeM9BfNMAANMn6px6n9P0v5HaUtgfrmX//TUIC7+0idfhv7HxKXvf+2vBweM
NA5SZMuAlKz1uWEy8Fcz3zb+ZfO4MDGzYQeQRoTP++8Hh6cNpIDuWKghv8se/1ZECvVfiCEtmLWm
SVISpvN/9OCcuIw5CHZqF3MHWUE2L6FTa4epz4g2YRztqzLSoEcmTKhBe2D0759mK3t1sKhAWl94
xQBw9Eh46DbTNGdHR8tqT+2dewqy7AhFK7uYhvxcOqKjirQQeLXEkakKfd1UutQ7gq4XSp6tMArV
R3dAiitQsm3tKkgYrQEbtavf1DwKvgpIGgKgQzxvY0+bSOOYjJ+ll2I38lSUGj6A2SeZu0gpEoIN
6wqrvZm+Wkqt+nnBH8/o5nn0hNtDLdsnjVYG3mdJ7YwDOihC+wFb4W1qaK+y5fAAQp7yKnljGE0W
TGUnhDnqN5QZHbANzseqpz5Q2+bJAnsKJI4knlHh9MoIO8/EmM2XCq2E1jlEJZSMsOPSSDj1UU9J
DWr/DQcvsXwWlxKWSuerDT80l1wCQVINp8BlUGneJBTJYcufkrR2Pex3qKZC/FUD9Jx9KghSqnKk
CFZDXKnMxM3oDAQB8jdTQbJI4tIYWfRVkjZzCerc6AOz15abqMpvaF/KIKeBsMkZLp6Zgo1EORoU
QQ0fyGAM4COo/pR1LuotWJI+uoa3uWwqnAut7pmgdX0oc6D0EWR/CXNF4zq494yk+sAo17BN4KIk
wwP7E73jwMaSCEBTt7sPnTAjMgpdIVbvZVsv6rIfHa6eQYKhP5r2wdGU+/ebJGlmFHui6XywrKpP
0u9NIR0oUap7P6IppXHBL4Vq3siEDxWlmTiguWO9h9BDojrh7Lbb6wQer3dRz5+le3qZsIuBcdbp
gS1x2lihNXGZuLGGvIBua5qX3M9v0G3Q8eh89HxMXg1h890v/C4N2QFJTSn9sXfA5QI28oqCq0Qz
ANKrXS8XatO5HvCWp/fvu4jI15QIzLx+5HyB7rkryoavvuF9MZBYcVS16I2HnLuatwHuQu5Ox+ZW
qdZnIWr6+VMe81vYRa+GxgfhyUOWVMPKHLhcmCXu54Vvfmx4Tmx7DI+UyMtFjLgPqm/3ZNNhgL7J
N+wM3EwOT+P7xShrHopR4Y/WWfFaEPgVhKrdHCH/moEg8NfLsy48zrTubosurT22Q+lmJC3NM4Bn
bcENkksL5sovWsElVSWfIYq7M6dTph1iZQB5TZgQP7PoQWbzUCK6PGe8VaJaqbjLiJ2hCVhmF47O
g2qoLASORBODuicPVJ4T4quSGxmbl++PlwGocK9qbF8mkcN3q0i6qQZ0tdhlOl/ADDpGsVruJtRA
AVgyHsMMD837d4uFZiX00IKU4bqEcAuUdeN6xsi1eb/LFztbtlCq3B0CvCyYoYFtMfDm5F5zO7/f
AOsdziN+k4il3Bkzy5greb7F4i7796+5H8YVGslthEq7D2SqhS9Qt5W9GXOqAHEQXA2asg9dg9XL
TF6RQPEVaNkbSlJcuMTmBCrdUq8wetfTSy08qu1QnttMpi5NEqGdMX0FlEgpwnTsnFZIFiA1wgax
sEeNTJ5Tpqra+WzThEOxQP5ZYZTnSscOdAGPydpbIOlncdAWpKWT2EFkIXsbjs95qI1EwHYGTZJe
NXxoXeTg6l17YPbl+HYpHX9KCpX0NNMIFBIIPIKHWdxGvrp3lFw46DcxZjKYS+W8q3sWk1pI8nob
TjuUfIRx0HiKQPXtqVj4xc6N72uT7k4IGdaHViaWRJWr3POz42uz5ZZoTXGjz2skXag4G5PJEK+d
kZupmepth/LKyyqyT3DMleeTJabLwc7eKOO4NDNPwPu1RjSS+VnBjxw0vldRWlkgpr7zFUgbm3yV
KgKbCK/pvhQ+FJt854TNW2Pzn4shBdZr1gw1WU+EkidbrW2/ONjQ8XOxda8a+4HeaBVkSnytjDRu
Vr+tQQzccU4mgp+UvMvJFh1mNYCbQHRUOSkkIC358pyZzDc3FhWBFbhkEysbtp3pq55Wk09z0aWl
our3ZpTlPiSIOr2Yo244AljjKzTUMAppnGhiCFK1gTlZJf01G3UoM+zUc0TtEMlk6s1ZrwYTeX1d
gPC01jyraZRjHQ4vSl9VXwkk/CIStWJYaUzZm9MYCuEQELWWDo/2NO77sq22bpFB8ARP3tCYSFue
+VRIxY94Ffm65oQX8PcWZUto9kg/XY8dgrZd0RV7yIq98gTYVnox+YL5eRi7BvStNtcsr5nZoV4y
utDnICKGSiHunPIBuuj9D6XYb/bUJ1vqta7ByYj6BUcYaJ5Tr3LuKvoiqpag8WSedzj53pKMl4tR
OvewbIEhswnwRPIhOGndqv+wE/l+XIHmmQE/qBr1RB7hzkKHc1gPe218X+x4Bo0k+1qOuJSIgXj7
81me7Ju/H82mC6OD+ld/SVNAA0U28lIO+3zmBlkrATfDUkAbQfXfj/TvrfMHW2couH/0RPnf8pfx
pf324w7g+9/5ewdAVBY7UoOkLJyl38v8v3cAJpsDFHTO9xCudXv8tyXK/Re3LrsD8htWwc26baAF
3Mf/9R8GQa0wrXBMWSbJDvo/0/NA9Tq5YVfgDDMAjNWkceDYOrlhs5SaSFvcZj9bc/xEEFZZ+1Zt
MFGZCHLzJrst+m3dzNd5BYPWWyeepIa50KJVPKoyKak5jUV7CunHQ0IoGVVg0h2/Tb2lrG/3FEU8
Fp911FpCRdu0A8oapeVRHDCxlpHbwexQo4D8PnbcXMRkH1KT3aU9L7yJkedlnpoIYp2ButGG7y5W
FlB7tDQ1oyTg5a7YhLL3Ma1OpMvt2QShFlyvgdllMtPdyIfT0S9Y9cFekvAA97y/Ld2IBniXPKd2
ozwlecH7p2FmRcO83KHfjQKC78kcdLqaUQSLRDF1N9IhEl3JOEnazxswuTc869nWdWm6zqahbFKq
/x1I2Lcafw7NX7eHUAplJDDrZNnqTV9v6cj2t7HUbyxjotNl9xfMrmFS6xQZmnMfyuGC3HJiFrB9
00nQzideAlgdSomlgJmZ7pBlMRfnwqmfYJzBW9b6iXjD6JkC+7Aq6Der7Sebs+fGpPazqwr1gLJ8
JttF9WsUHT6kkGE7qBR1yCQ8bsH7yQiD0E6tTRZa60cgFMDkR7sNGiPArOqVkSnKtpcZuX6dmz9U
bOYetMmgJlorf4LKjC1EowlLEbCPWC3euqW+Vi0G+KFQjj34vZcKvvo9misJPSDUDVQkeTBSBl7n
IzRyZ3E2jtk3VzOMyCeROfdWx9S1mlrAtd2MSjnM7GDBY7p3G8sJ2tz5lC+10mDGGT/RqqZ1QyaP
TYmyJsm64fBFUbHiMjVTjZue1NPLImliDT9BzBgIptMS5HF5ZyjaFEDjaWNEA8Yteix32zkhAbUG
XeCQJ2eTklWwBmBLDyZ44+7ahsT0Q1RrGgXCXAGGMZ1Nj76hutS1aTiD6NPDjkbo8smGqHgmCkt9
Fpy435F/6xVJqic+IPeq2mpOG7YY+Wb1DPS52R8qHCUbk27o/EaO26LsnLaqwrfZtceLXG+BB0Tw
F6kAEzzcvPDpq6fa3b8X+v9Rtram/lk3vaVHmvwcq7iaSdFa/7XSOyqpiroKqIS+zdoI/f9NUsf+
F90fa0WKrPCed4vr30s9TVJVcyGu8cNUuCNonf9a6nXxL5O2EQ2gFXahU7P+k17PaUXkWrRGEZXS
b+Vfacz+PGRY8VcL+X/DHnUeonvsU9hEBcrJVXPoslUw2/Ic5m1S+m5M8f+PKhVz7TCt7S9CKWjv
s4/++ehNEy2uXKZ+Nw66DOy5sJgs6zn+vKTY/y8OBZGR15BYcV8nh2oNUKgaAI4dS06yy3VtpNWA
VwquZvO/OCsupQsDUlubdWs1+AM1Y9GmrJ6FQH84TQl+oKXx277PvH6yhw/YT3QDfyws3y8gRnpV
QPuhyX0ajj7JfshykwvoJiGMkFm/wfNqvU3S8iOSG5h08wZaE2O9WhWV9+dLyj34m4Oz513vYizf
J+fZY4wMjbrvdwo4Wty8E+RcDRnln49yUs1yimSWIAWGpWrpMCROjtKRN9LJJhx2rStgTYh38o45
NbYM0rooiw9O6kTJ/H44bR1YruJV3kbrSf/w5ZmN1A1UmMOOdhkxD1n7zTb0NweCEWtrcUbAxl+d
9C/Tf0bfqt9sSn69jKauoxWl7Yp2+pdai5S1FBh6NazOQZMKygWXqrpV8OfLuF6mH7Yg7+eloxAH
40JKIfSFn88L641WZk027AwEmhtDUc7ZD1zNKJ+RjBbm9+nAf3tOv7uKPx7t5EvDOxI1RAkMCO5G
DZ5csolk0ZMrmtX0s5hCt1n2+ucT1FlIfzlDRj7YUyiduSFPlrI5zhDUjTx2WmyJK9wf+UNEhMXB
qhacSFVEYdjc2nJ2vIYg0a8WuL9jbRr7IWpXKZcrg2GCvtKOdv1lmsDXIyx0NzrktrsFBTBJaZGn
Zc3ywcKk/eb7X1GpjANAEYKxOrnjnI4eWdXzGCXjILKNWBOV6aabMlAU1E80KhuvdqrRN7h6gY7J
8Fld7IkehlNf4u0wSF6J3CvgwNEHz4L524/G+rw+4Sb/nHy01M2tbDHzHgVsHCAENX2EXZPXOFYf
dE3UoQcxcKCMlpv7KM2Q95dpC3qvAABXTJR1Ui1RdHXppmEMj+StRqcDGhnhYTSfRYPeAvtYlMNC
Q8THQYirHzkMrcLWfRjGRHnopROS/pM0XisUe4uyFGaW0TrBUE3HPmuJYlDywesRw8AHMM9ikX0a
Rofeg5jB7cFG3bZsKeje9VeVS5Brk5DWOwtaToRlhudqPKuPStuQcFsCVwjN+S2bjdve6bMNWjG8
lFbcX/GTy+2f79ZfHxAsGRQGPPWE1P1CiJ462nTmuH7pHUKVDEha4qgIP6f7YQlrRAiF9o8fSY4I
ERF/n2mv683PC4DbTtJxl6zftWF40DoR5Fr0xS3FeWuUeANd6+nPZ/jrur1CthwCopmrUvqcbCEJ
TpPAZYd+R3oFYDMpxkNUjYwv9Xb2/3yoX29TB6oHcgSkCFjNTgEe0cCmBu4Nb0FHmri9G+1QjYP9
wQX87VFw0VCmABvmGv58AQtmyUU/cgEVKHotqjVX2Q9N5Fz/+WROgELcFTpn47D7ploki9Y8OU6W
KItmQVfaTZOG3E7rMBlMRQRZiMQUQcYQJQU3Pn2m6Ng6j60e7SoMEx8tS8YvyymEFeb6azIhZAFx
8v01TSWWRNod4s3cZqrg5ttwTPutGPvEoRO+iAPWU2SSavUtr0b7NuvTcReZqrwolsU4mln1IYXv
t5+JhhbdidVNePpFO4QzELYydLtUiXs0WLljvvJCvbZFx8zbVb9WuZwebV2Lv0DN7wdJpg4uPz8z
YqYvUbfV1Y5YL0vYmzHRxgJ/zkDoBwfc0RVIPSLttG9zqWk8JDZsBvwq5I34luI+1g6hcZo01XPF
BMy/VNUL06g7a+ZAkdAGrx4RBX6wAP/60nYs9gG0dnBUkoZ0civQ6rGzkHHZrknzxzLc2TLNfWWB
REGD3/igQtB/e3VxaNLyIULzF8FRJIhoCGOj25XRUB6g1gWuirlkgQlyGQKZ8GJ7qD/nJgtl3ijz
1VAnswcoTPddp6wYDuTfcm2SlxkSyGUZn3Ha616T9PXdXA7Jpu4Tcw+pbzyWc34JuOOj0u33J+Ci
gTDYMLG6rhXCD7VbqJH4Mjsjt2w832JlqbdEHkSfYt4RXt3YqR92moq5w+qpB9riCPn1xUns+661
3AN6tdCbIHMFsVq5NxXZMzBql2+LGZZHw2GUMtbRzLgzVXgT9/m2TZr6g+9bWx+qn6s0HrofzuDk
Cx/7nA9czXS/lBSV3OKWx97E1JIqBMIlLa/QgX5YmqoH9J3S61afw5+Xn98s27gCkctQ13N7nbK5
kPNaNPq1bldH5ZubOCFvbVpGYlo+yoRdd1wn58qRUAe5AhWZelrYN2GEzSk0Odc2us9I3n0kjWvV
sczsJsw5A0yjWopzJHfpI8rgb96+WJVJvDMMXkwU3j/fKD151XqYqqh37BnbmXM92c2tKsK33O5f
2fJaH7yg3mvPX87VRNmkAVo26dH+fEBXKt2UEKm4Yxte3g4Gdc8cGv5c0jg15PJNDYv7KsknP5pr
ihsS+DzZRS02qI+iKX67pMC44s2CnugXaUcy9BKJJ3fY6FS9r9Z4F0RMNLiSIKQ344/ylH/z0oT8
hcbFxUn5q4bPIvQ3QvXElzy3TINrLfQW3C4f7BF/e33JpUAsuF5e8Y5I/uHJRyccVZqoux175NZz
yCuF55QCYAwhMY1g5b1IigHib0ODMcSvRjcgDyapnC2L9dFT/OumHFQ7u0I25WgXzdNVe5wHE7ZC
xofBnhnEEXaRrl0uZknESkREhld3RbmL7V7fVNmgfrCMn+Qfv9cPvB2h7SKhsxxxeq/1kaSVWqrt
DsZW/FrbNB0Z10f9VZdoZrHBc2YB+x/4ARtlRluwkVaTmz6StkzfFA3ZNMgB5vFCxgaTRb3vB80z
I7P7+o8XGiRQIBzBSKgOLPCfH4kk1bq6ae1m1y9h8SZI+LxZyhhbgWKp/6tjcXuo1trn+mWpwdO6
9LUjmh1ktPYGeJ21rWY7PEvb/uUfnxUaDWt1UtlUb6eRFLHiwI2Hlr8jzbzdDmKRgehIWWSHknzw
Rf9mEaPapS1CiYgR9XTfqBMQn1YDJ5UwKfFDRjR3RdToATUOhtqpEDhkMDz+4/Nz6WTSatEsTSDi
/PlbI9ip7AkwbXazvopuzIlsCByMfqvq3QeHQkXKDztZNXkXwnWw0XCiaTlZNZ1MVENEdtPOEoSC
bclw7lsvicW4EG8YlhBZ20734R/3hMIaclS27ByHKVgm2yhgkJk8XIlBj/EQdnP+oEN3g8ZaZg5Z
d3luQW7BCPgClAdDBsaFDllOzqS+K1faUckp4Re3KrTWrjRHbTsaqjGfmcRS7ZK5tZegEm0M2DmL
tXsLJ6rm52KCvZ5qxWQFMOJi/ckdscp8s1KaJdGmZgcTn00xsSF+m2Rt/KnLK20+4GJxzR029EIE
gCe0Y4HTRdl1Qya7S7NgGH4h+mEOb6xOy8stv1fGbTG2XYZcSbgZ/qVMiujCscuVsGNCYd4O+Lru
pMIA6NiWSrXHEwUkeI5avd24cfJQdJYhNtNA7PUBnE2E2GioqmxL4NgcBXicy/Y8lWwnEcK5WDF3
XTe6mT9Jc578Ss6helYoxBvSdyhq3a8Lcy2xE2iNLzZYNLSnYT95eOuq9q42EwXqV9+l8/UY2vKu
TETbEwnWgExWq8KJgmGW0QBCNp62jYNDEnFGBFgd+e2yeHio3V2JJq8K8nAFb6uK7gIIxDTyKY0b
IhnyojK8ToBmA2uGj7pwhhv6vNtBmvVjWOv5U6446m1fWuMmLNJpr8xpHhiNezUAjC2bbjshlLoN
bZqoIo7gdpTJThfZ6GduVmyjQR4Nwk/RPnUvKca8Dc7DkNTjydgWhvFVGMoYyHJGKiFae2eBRwtc
kVg74eJfoaYjvYLp4lkHI+fV7pvRFwN0gNKWL0sDMlgaE6kqE3bkJH/A1R5Y0OWuTbdoA03FRY0m
ePGARmlnWAHjC2Pk+6CeTXBDhA/TYpg70tsxOGMTgrkXHkJXZNBLsoGigvlXzlvC7zp7ucny6dD0
uDASssn5JbvK6C5No2iP2TTp/qJmOCjJFdukcYiL1QZbNxrxGs3tXIeOuC2UeMKtjKkbiQqoMsZa
fgigfLewgbkNo7x+RmGknpexjWivb6Cfq337ZilN6Sm9rH2HhvWOAaR5ILxs2dhlOB0MNcGyPduM
8CbyW7Rpm5i1ts3M+alQB6w4Sbi3TXGXDPOTOYUlyU0ujbohfCosJcK5kxXOQQ42dCalCfHQKvfI
usNjFxqJb0WVg4wM62LO7HRD8OLix+web5NWkddN1Dq33QDPbTTw5M/YBfNpJc4p5beuGes9WRHJ
HsRvsS8LR76JDjjDnIwLHa5MJv0ykzDYlFjBNlSabURea+L2pD46JCHo3DyPBcN6cA8Nu0lepiwS
aTSMn5n9ZpcNAG3aI+j1nEw7qPjBAqXqCajUFueMf6kws3K5ie8z5+7cmcdo7D7PcWt3DUbsUIyZ
v3R6+xmb0FZNI/hSis5n3tmKXn0hRS6r90aW64NfOK0tN3Ol2c65olgIkzLChHG8zdJUVneu2tGk
bZJ923KlIBGWOVEYhbyP6epf62Rj3IdFmSUHfJBtgDuuwZWn44tJ5LiQYEozLk469dVSQ+pJ+rt1
YC/YgGve5196GNoWKqyo8lKszAbz+866EzIL31ya+wPsPAvr+LvId5md6RNzpuKtrVs0q3PRac8l
cgOfjbp55ZZ6/Tlxy9Hv8LPteiqWewfs32eJV5ibMZ+Cqteb41Kx40uIpTvowuge6cKtg3g4Pcyr
B+4EBGrNUxw5zZemFtmW0N3myW70ZJ8it88PUFSzbTKr3SPK+ZkuAeRX3wrNgqBzIGxQBXUFtIKK
3DGyLNNLKbgOw+r2tWkhB/Qm3BYcA0L/fVFX/Pk+ieQDqcrREjgmI/2Ni20w8SpVID4sGA0CwYzz
9R5UxiOQ0PgO80IODrwd9G3H5VQekFFxijZp4vEZSa98VCuTD1KfhvEiCsPoKnEgd1akhV9USG3P
RSz4qQb8eaEm1p3sdXPZUPQQklzHOHjHrn6mdafjFq3Mq6jlUQ3Kqli2CwEr27GaRLED5xRd5Xkt
ba8GoXDFQ9TwUPHt0oRvjhk2iSsyEerXVkbtjVha7b5LuN4JAU87YPrzzom5qEor5jOFW/OmNtv6
1Vx3mB5xsbXEmZSSVEVttDcnOIaWMkzXWiuaY42m+hzHdv3az3X7hMlOZ9JvN18It0DTAV+by9qU
RXiM2C+jzui7r+7YmVdiaZQRH5gbXU1YMnBRWkUxf12wJqNFqPWR2FlkeZibzzVey7UPNhwCKKrz
hjl6nJasUEOI6LFStfsads1VYlbhp9qKIyIjh+rZgv3k9ytGbqMrS6htyF7pvpoDQscIU/ZxbtXQ
j5RBnq00NWAF9vTJUVLWxQj0x7umulaV6GpAs7CgdjepwEt0QlcgGfNDS5xBuOld2gx+kiHijYue
P4BwckVWjsQHpEuNSG/hOafRUnaPsDFnPLqy+wpB3vTCcAYgAJOCu3yIcSvWqQ4LgEyWB1H1g+0R
64W411SzW6dv6xcDZv2dQiBpjvVujK9mqyg1yHJl+5Q3y3TtWFBG1HrKbpP169aBSZ6bKFpvGyE5
UKbMWzAp+P8oMuIr0XHVnDSer9VImd/UBWu+MgmTQMzWCW915IKHRo0R4BojP7Faslt2B9MnyF7d
12WUCEMWXDVxADd/frNrGlFeOMSkYdN169oN7MERk7tSIbYX6VLgH1Ss8JbIO+7ueuia+VBISe5P
PHAnLUrTsvRagjuNNSu+yrO00rwCU+m1YqQ0cSWxzrRSOyeWByyzTunBFn6rkCRh+lZJmmmKsXmD
/qw9iKgefTl22jcU+4RN8+g1N6wWy1ulp3XrWXo5Z4jbzeGb7gwL+TMS1ZJS11wWizd5t1PHTGs3
a8LW/QLx5dbtVVYz25LfJgynNwRW0/hv9Pqyl3P9eYLzeaP1TnQVWvj3ehdZL8pEA1Ns7JKn6vB8
l0rUPzYodtSbVnE61vgqW0G3c8XFI13hgj1xuK2HEIsoWgKbzl5vDAyEDed56Zz+MizqaCfzXO4F
mcKHhtfmuYGMG+e8HSXXlujWbGbRfWprGeLfjN96giy2dVfXNY7r2ng13cjcijpfYG5Af9aNCfkQ
sJ0dvAPUTkwk/KxveQ57o5hvtaKdrilCRrhsafgAa0NAXa3ucDBdQNhECK7CdsC23vrj4KaXDf0f
dYjlMS3qlsNm1pU6FtplbBesG8bCeB22GhgCpb4iXCS8s0K9OrhTAo+tT4oF1ibDxgbh3MFM+qOc
55xQ7UFeqNHYnkN8LhGLl/OGUp8S0GX8R5PvxSVb+0BCPF55iMBfJRlEDRwWljSHX4yuCUrguN7U
i7NpSsUj9ba6mdWpenXHdc5U9duY3uehCSubaRmUub0ki+/RITX1Vi3jcWtP9d6qQDC4I7zHTYKj
whmXF7rAxeesQF7FO4eLpGPiZ6Fnh+MB0xIxHtmsO2SKamxkqICIKATi52Ewz4oQhLWAtHjDv9g0
5UPlfmgUGD0Yr2+HjoMMZmhfDyo6MlqnoJLtULy4pMk9WF2f75PEfpjwxO1omsfUgZRym2KVMlXJ
GF8kAJZIldAPIcK511gNx610FELWkUr7TjIY/ih5GDsidTdjRqswmmfrjOJCPKbC3JXmVG15nFiA
q5TdaWShmXJz132TJK8/TjURuG7hLqgWCnFfw6r1JmrYrcnaxal1+YNm2vbNLPmWTNlNzdamLoS8
00YBnO7628KoSffqqE8um5TbAKBrlCD1K4Gc1zUAclGknTchWfZocYMSQ8k22BYFvYjSlxRs9DEa
y30PyTndmEJBTgcrfFH1xz5Rii2P4jYByU2hZpoUZPZwWQgz/EQQL2WGkJA2bUzX8DiSW0dtFz8r
DOesm5HSAaoKYhO/dGa05hVx8RWoitHVaKvny2GeK3kBH4bXTgHIlAfOKoGqTulVnhrgn5p0gX/W
EjeJ3k9JeYyYockLlyzmJwITrJ2p0SKmtVbxxlpquidDohD5FBrN+cxIY7WQyAQ6dAtZHDSXemva
aBxTe9qHsvek02UXkAers64cMfOLKmc4OsKrHbseo2IKAaRL99qkuE8uM1P2OS9tVQ5eAfvXa8jP
8VKSkbGhyF57mmbRHirdftUW61vYVs0zFWv+nHdFxaIFXBXMgLI15BAFvT0UN7NFxZLPrcbQ2+0X
L5pCPAKFOu2lXsjkqBjVKHxpq529tzMNwWYprOpKGQlA2pSzXV3RKUJIrzspxvEhz1mECP5Kn4si
LW/0xiluwNRmmMhnFlCS7fqveaercHvT+GsTqgteFoUf2KACOJptWt2h03bGp5aKh+8tYZNTxFbO
W0KxjENeO7xR3Kn+zNuS3tmSg51n9MP/qsJEv6c+ZmeaFbE4RtnUfS0yKBOQLmgidPNQvGViTcvp
lj58VrtUe82IyyWuV8zTdddM4TPEKjbhIkwU16uXsPuqmDXZN/oiXUSOmVne5c3EwtDF01ht7agn
aEi4Ix0NTKXcHrE+rE6YMq/uYmvITGpM4mpMzeTvuPWUt76dutlqple5jUpj7jNfdnzKIEVW7Pgl
Ki2bTczEQdNElN1Zspg9+0a1lFrsjUAQoi3FKz95UWAtH8RI+9GPhTsrO2VeS4CeCSmcqqlwz9NY
BatitaD1PXAHfEvKwqvOy6chfJatJLwqGpLVVhaZxZs+DBx1aIwZMaYw3OfvF9OUSkQeEuNJjCud
ijLN1hYoz+wnqp3hmiRiN1aXefSCuPSQCcs7E/1YucsTMm5WZUHCBjObsn2t0QW60htz0ra9uRAc
1/bVnTmiqOArZN7qjWHD+WW2ST+krdUshbkgM7krZoQfFzh85Ju06I2iyiU4/MJStPg+m6W+K4ey
fCwAnN5kttvgZ6sd9R4/UTfvJ9rw4ZUYOOm9LlU+I1X5/2PvzJrjNtIu/Vc65h4OILFHzDcXVYXa
SBbJosTtBsFN2IEEEvuvnwe01ZY8Y7d9NxHz3ajlllhisYBE5nnPeQ7fdVKGfHjOBPqKCVVl52s+
E+5dtH9KhNBl+Cn2Gp2iLBJCvSecXpIV3+xS0dCrjyRVab7zu6ZmgOHjHd3p9KyO61zn/lnBL8ET
XaL/HYdEaVQTVC07OsCMEiiL0yCiNMxWCEzViQ0TprQ4cPMQ5vm1Lmh8ggpFIrNYi3mc8+u4N+G5
LFtIuKYCICPewK9GCnG0ziv9yEy62Q9FRyQv8kZCHVlyP8/x8HUQJD0+pcd/FDbYfVSnl+JD/c/l
q94qOdGFFbef6Mrf/+sqeWsqVX1r//JvfakYqRR//Cs/va76X59/jI1r89K+/PQfwad79Lb7aKbz
h6Lw6zs+c/mbf/cP//W3Ese+YTIm/PPEMbs+NlBv7b+qb/8is98Vrwmi9a8vfXj/r//x69d/Dx4Q
sQex6dOrukxloPX+Hj12fzEQACDxYqHwl2j+78kDj2A+WDUiM3jjEP34o9/sqCQPPA6oi7HMWXwl
/NH3H8XNr1ouP8U/9Y39cZAD5wHqhQXuQuBRc8zlnf84wp0wqVGkNer7bKzWRfQtp5xtnMJDigpb
8oQuEv2oYE5j5n7k8LFKTfUfZnWfEvYPqvPnt0BCiCky7xnsyh8GE5XtONLzIn1fNZN+6ry7hKYT
TpwKF0utD8sslrqHHMyGjAAHCAs9SjxZJFtnOCtSi670WVsllbdtESmla5yAh1DSCwaMMNdGY3+1
0uWbheYEhmbVlQzfsueUJOryW4yjKyohv6q52iWg2JQWTLa/5+xGTjQCxEjAkg3rrLecArVGmeZG
z9A+zPJ+8rJVw9XAuuOtCsg7ljAxWfFgT9KZFkregJeTCIY/hJ2c6FhrqkBll1DEb0OM80HGaisA
6Nw6/pNhaoGK3JeZB3eAoXyFfXjNHHdd1D64zhgHVr7p4TE1XXYetfBLWg9NkKki6Fv5TFpC3yV5
dxMp94KA9usc4dJKs3XtIF06dEyvhrblIF6Wb8Vo6bss9diS6sNbaUWIKp26LNUAaIm6Q+ko/rF5
m2TmdVRwWP/ny8r/fS34aYn5e4vKn61P/w8uK4bANvxX6wrvpYl+Xkp++5rfre1LQojSYF2A+YAE
8u+1xLN/obwGxZOWyE8bNH/03drOivN97dB/wUdlYWHH+YjRSPyTpYNV5+dxEUoKCxsvpjOZYijm
8A/9uHb4oirhg3r53vSipyGLx1Wr2N7gPXgsNeeuAbhfLnKyVxiP08BAp3OnLdnIY7tIz4gF4mBS
VHRQizBdwsY8+ItYzSogN+4iYLe933ybQszV1SJv04+OG2iRvPEr6WftUwZfBHEzR66XXpJsQ60c
gy5yz2SivJthTgjatMUFXdoDr9YtSlRdB0oTtFMsIjxa+brui2vq5GnMXYT6FMW+WaR7W4X2pnIH
d21MQ/dFJD5kj0XsjxfZ30L/H5ZBgGqjB8cqkpVYhgTuMi5ol8FBuowQ9GWYYDgKDXcZMKAQBBYT
h47JQ7eMIKZlGFEwlag6Gkt7RmqbZhlZJMvwIlvGGOYy0JB5zcljGXI0y7gDPK2ChIf4SsrovV2G
ItYyHgEbay3YgBfRMzpB/T+yAS22ZG5YRJcBywzsFsguBUXL8KVgCtN+1vdp1+Eynum0etxLE6l/
dCvj7C9jnHYZ6GD32xb+cEvMqThnmOmo2vOabpVil8rQi/KrRprREAivZ/NS1tkjLNvkFhcYZABF
ETeQYU7XEuryXW1q4R1BSvvCyia2ylph0+veOjWbGZmcmiofHmnBRF20Hf9+LMyMYoiqQw+uENPj
3i8CBT3rUGNGu3UH2rPL3OR8kove3remJ5/cJGXjm7p9fl9mJZSFnAGiLnLjBNdqOUgYOXO3SJcN
IF7hbWjYNPjh+aIzkLGQJZWQJbm0MCRUBxr+WGszh9/aK92aYqBsoFGkKhLS/FV1MTFH3YrBTZ9d
wbFlM4ZRGTD1Du9TwckA9HMRjEVS3dFxZZxMZ6wurGVjySk6fZYyZKPpGy474SSbjW2R0m/VMr+4
mewezkALYnLVRdYYqETx+Q1FszfbAdOOjat809Se9VLrZn4/oZ6/Np1rHjTT7NJ1xBZmj8+avxP3
4w0/QG3NvCuZAT+iGCJB4x1ueUkMeZQo6mU03YiIS9PuYEzsbdXz5uspms4u9BDKU6oFZOh0HFx5
XsM9hCQaUGTGCxJ9i+sANk8ZTH0xwUct5FPM/bdLqD5fnNUIaeGYKGflxm1+L40yOcFhZJ8Nrmdn
dKb8sEdkqrCjsvXzO0sx/XvbvjN4+Zy21NtoBn3K7tkGChbG3q01Loq71hbf8uX8V9pl90WlFtRf
BzjZOlne+Kf+hTWk/QrBi7+Yh6k42D2LyAb3/xTovsKFPFjp8+eVRryRf23GRdutjAkZJAGhB/vH
r64HyNAonFHK6ATd9p5ToHgYymU82haWe0v1i3WosnA8GxwVyfAjdoioc6297PlQu84qIQUuVitB
bn+bD0X73rpxQlVT5Vx7hjNd1KEhzgts9TzUWhHEXJH0z/h2+OwL5HdqbGJU63DkhXqPf9GdKPDO
YTreVTNm6tnhME1/jb+rCM8Fn59WMRTVXQIA0lurLCzbtYG5e12xsQNUYNmXRq2sELoFWVJmdrx8
B/1x7eYwq+eZXxgtP3lMEtairpK1SueTKuNTTwa109SXvkYC6O3quUwQymniXPvelWg75MLoJu51
sqZtvC/S5ps9+Be+idDRctAuhXselYkoEe9aZ76PGuVsbH30Lh3mhsykqHAgji/kRAurWKjrPMfY
JJnENQxY1mcOVV+VkRonp2cNzwwv2jiuNNeGi6k6KaYTRcObYUw3CnK1WbrhjdFq47Uxgg73qogh
8OA58c6pMpAcfm8FExSOlYszZg/FXq5bL6vjjdYY72U0gu0WH3XZVxd1nMiLlD1pUIqC6lVhvwHQ
3peefctjMl9nfWdy3I3CJy0Sj0rz3qaOBMtcqmJLD22LyQ5asVaYdNYqapNXohE9Oy2nuuto8FiT
0J3fi97mFMhYf7EzbWU73pVpJ4++m+0wQMZr2575gBMHIGrdhat0mDKiYsZXZ0IL4Cx8yMapOOjQ
ufYDi/BG9zoZjCUoa92nMyia5VarqqdahwE6lpV+OWW6e2y48BmKOvrG7sMn3SjqNdiOVWdM30AO
nmXiuR+JQFq3hlp/dpkFbIws+9Lik36hn8kMuNeBuJu1t6ZWhrkm87MjCC/4y/08sx6Yfb6PqKDj
TAx4bj0jWvvhXV2o93hqQyDa3nTCozGQDYuY8FIBL2iWK+eGxoxelJeV4Zxy1vxbLiua3ZzQuKGT
wOIQ0JWcWTpIg1mZyY2l6ExUhpAfip7nAE7KYSoqwIlSvnTkpjc1nN5NavSPegiCRa942vtIFPjL
uzcSX091DLd+qsOvgyGJ7JhZv7IZm8BnxbDSWDTlEKpYO9yGCDZl9OilPIdLZW5aDFeXYICigE0C
bQWu3Z9dpJuvGYFS9hAEzDEqONNxaEM22b0IvRGDXPo1dWmSs5TFCZzo7wcyfH70GzCfMI1CXB8a
SqdjDdtM8bVRYQZQHfSTG6bVLdUVuBfjmp2VuRjOZOOdZC+H51Kf8udBGObJofxvbbPDglyZQIjk
LmIlbxOGUnFp1+uQMb6/on84uuyZwBpHJUJjXNGTCzjKr7utF9WFzi0R3bfOqF07RuOBS2MOw4dI
yVrYRFrQZ2l36dqNxRVTgsCowPbCCp4HHoNjV50qkFdHC/tQENZ2AZWpDu99TMpnZOskDWZFlTzz
t1I7tZFnH9gpZDtDr+ogGfNwTS65soK4Gb+VYG+ujSJqvw5NMuypy6ofnLrF7cFauEFtQjJzB9Ai
lqRv0p0PWcEujOGUdtQrFjBpiHpfYX9dy6ZNGSFPIeN0w+PbynFXWfmrqzglqSYcIEFr+lUTlg1g
jarZ1QLXaDdktDjI5mrE7INzexcJsKi5Nz+lTVPJTVpSNz0OdUMYPDNWCTTobWHpwOSazNrN1Xw1
Uh6+a5iUr0RHVtvOVX8zZ+zxMiiaPLl673qiPeOuThWoetLeT2brn4BtqY9hIefVztRufelE2y4P
JUXTVKI2TZJsYM9xi5PVWUajZ56g1XXpUr8u/W6CEjzY96Ycd+MwRhtlzneTY7qnMRGwozwv3WG/
39E9SXug0UCKrqIPitZ3ZssjD35tHvRJ2gWjPo7HpDfUuktVeIB5dJlE9Rk6qb2hIC09TLMDjDjF
ts3EVItphWRadPYBiRfGhdtB11nig3FuyF1WDGl0azppTRC8U0OEU2CwKM32NS3ikRDVOiKar0cT
+uOQT+MBzLgzX9psVbJ1GhWZHUwq7TejJwXTgy4b03zFc7urNoWTYKqkVzWe3mKqBXtr5ZhhJfY8
DR+Q6G413e+38J0XJbkb7kJ3ngNjmtUpSiHQp71tXaFXPtazmQSzdM7QUjWqOFt4AZghNjmde9e1
K+1XNVbTOhXl/Gooo70a6APYJkb/0QAZDgZb9Fde35sb0BPWkc64YVEE1Q36sbhEx63PEVuVAH45
pmTNfSZBG65qoDcvQxtNDFkbCzIYDWGFlgDxTnV9ndWKHok+GdchsiWPSqpAmYglO93zv/gazZO0
5F7MJhtt1MZ3VwAqsOqCGlYjW+eV9RZDmGLUl/jHKZqdMkiNZdMfocy+6swg3t3MTsGxl4p9vLL2
JnzGA+ywO52sng7erZ81LDhtdpjnEKDKPFvTpYWp51bmxfyQN3p+peLijQMoRPFKUHiL5rBIv2VY
beiCeKuLgqe+Vhfvbu8sa1bYttuuTPptY+jNE9sXJxAMNM9tSCsje6CzmaT2NQCqSIFizc2jboFx
dqeZO42283unG7oLOm/LyznvPXJsU5tfZ2Xt2hjhzPgVn5kerSCKj9vCiHkU6P5CjeNoWLEPyH3v
HdmJhaOPbOPMCNOjSN2VT7NZIKDQCiWZ+pmWxpLv0nbR6UP5pVxcQvbiFwoX5xAUyzHwjPmQLK4i
ufiLaMPNTgky0JOxuI+cTyMSfRAA1FJQwkxPKi6hiE1J+mlaKhf/ErOAxcsEhuLT2sTueXE6jb/6
nszFA4X43H+LF1+UuzikmsUrBeH9I1vcU2rxUTGsuwRjXHDOwmPlFHp/g5Yrz/RLMiBbvFjz4sqy
F39Wszi10sWzxTf2lYNfuHGpP9lSYOwd8k+T13+rPn8LaGB+drP9uZq8B1yTJD/qx8avX/Kb6EPD
BoIvGrHL3IXpkYNp93sRlaP/wsyRhirIMfYCqPm36CMEFVUYeBFncCovLeD/FoEMtGXdZ6sFPfWf
syvtRZ39Xb21iC5RAMcJSTiYykn6/0EEIiKYz6kdiTulFla3nAs1QepDnFrPOYMpaWFVAmjZvNGp
Kb7Ecaad2VxMu9LSJlh3CQDzXI14z/QwH2heoV/a1+hEGnv5pHSd1+FyxMyr9VVykzbgm+hPthkC
xvimOgsY3qd3SWj6eMMaPWw+3VAVUJgzJqR570ew+2JD6z7KWaOyDTuzda3xMKa+KaexNlbt8OJH
cnpxzXhK2FPxY1vHUc+xt8maecsJuD7akyZfab9IX9pomOjMYXLGHHR6mpqZSjt6OV0OxXP70TeR
wfklt+gV1o3bKHYwlWhJsqqYhX5dVJ/sPwjo5mLL/sNHsBjg+VR16FPGQrz4UYcrZsui4gqP39yY
/sE2OzuQYmwwBlYjwCtT1C2StCj8m8qV4pJ6bd6adLwKzlmmc3qM0ylwXRsjx9z1V3NoxyeBUfmd
XhTtoaxtdY4nhAk7SdMrDtTEg7zlJM+R2ttFMUDMTpnVtec1X9vcJHMmqTiKBgp1YrGDifee1pR+
/yCN/jbI+JHW7f/sxue6s3TAXgAfCAta1v8RKZIEHKJQlyW920X4ZCyfflRVxqMhrPFGc/Xm0KVm
cyjSAVRgzO6RSql23iqeJiBSR/1VZsYivtjDeB3BczkOlWnfhRO/q4kRfwhZGRcRLaPXceeAVKSG
98b2wnvEGAH9AakkK0H3OVmu7xMmJbtYa7RdhhNnM1WYrWe94Jo2W72/0GfzvXS6y6ERxp5SG3s/
wR9lOEkiKRmnLBhtIJA6KgPz3qdc+unRsqrhLYlBpOWtObxJ1uuDO+XNvoGnuQpjNqSy77ZtMoxn
bsrs5PYaN5MilpqZ7zozSoxPYeOoTQZs9QKEcUGTvTd2myTBzFoxmt7pM/ROkaDOuCXWm7HkU1q1
ZZJeFfFiZ/By8TCRcvjwcrYRWBQ4q8PFAVLFWNzYlrFSe8bzyUXetvpVyBTpxiuN/spmp9JyZAfs
GdTxnO4nXPv+mtZTcdaSdrxWrcEPVCyi1+yBIbWXe1PLZjCjg3qwYlW/+lgOLi2r8dc6Stl/4pz/
vGaB74DuD5mKDj+aNYX4pHH9kF6i/Q0DZ+9q55ju41ucXuVOMxQq2jh4m8aFgktcj2unqeY3bLcY
4pnlTGuysPF7KqvxJB0RHutWrx/c2qL/Os71HcjnxxEf+KbunOJrUfMqWd/YOLt7GE05n/1lFeKF
0VtcqYqqZWCXlTiPOucDwNG81amj4YVwWLJmuZq2PVGjZUGtaPCwZWsEdquJIEFR5zXHfjwBAZ1v
Py9bmeJrTRJnumpqQJSGhFdU5Z7+6GmFevCJ/jyU2lwDYU3AchXYhGPgSmXyWurZjmoyONbQTTtK
croOE/00w3nKvJhuCL1GKvvrW/czif77erX8+BfWB1FHB7gak4jl1v7hxz/UEBejucGe2EjwZC2x
ntXU1NpdOvu8AyMVnLJrpdFllFDcY4/Sl1c0MMTjztMTHi8m9yCiUF6HRy/r5UvWOwQgfLZEwJho
+HtCtuLNLJrvoU46bfvP3wCjvCVthJecxPiSo/nhDZRzpijeYsqQO3DFxtQYT7WMKClyQtwrqmSd
CeuB9UI4LDH0dmsBiFlJGbRuXxgDLczce6B3xVS9mKNrXDoDhqhYYBzcUp8YfsndGktCXEacSP/6
e/98Hv/hh2/BpsW9I0A5M/T9+XtHQU6ohRjsc9XZ2EQHpcJvXM2ht29wWt8bczJfpaMar3O3L3ct
LilGG2XpHDyZ9EeyIwBF0SQPuT1gPgLc9qV1CsxlgwVXq6m78nr2VHLJ8WO8GSjCwqWiBvUNohia
ip9YryocuoM+zx5xh8Xw2mGrL0lau/SEpbhKx0XwbPEEPwjc8HvNw5KoyI8GIayaba7MaCupSnnC
rj7vmqEP2XvHFCSWbknHjhDjhwF+rFmJwgIXpqQwgtmU1KxX2St2yL2KzbKmGkbKQ26heJUutzp7
gvHm89YLfS2iGUaLKTHJ+D879DPK8xpx5viEVF6ksGORjeJ3Xap5m4LJfuLK6z+svFhWkOVHk7rh
EYLTfGUxmU7wwrHyySVNTDdX9kWXVKFxNHOSR7dI38wKu1YdxeMhG4RaN4swqOEsvMR3pDY2guwJ
NCDPkr++ENgk8kn/dCUQOWbPQE6URlK2g3/YNrBWA/DN+vrMqbylRxujJDzlZW3OhxFJhKzW2o2X
CQXe62jLVky+OCQqGAOxJgHtV4dYq12wbGmOXxOJjviAnmTrHuPc0nZTbtsa5QqjkKu/ToOef2X5
b18Fh/2PLnEtbQNivXDJFnjYlku2Y1d92doBJTAT14FVQg/MzTzMt7kR4mjy56Lbe5ycNtMs3QOO
+a/o7VS2uIQT6K4TyQ6Pt3aLEjKRWOj07p2MAEtkVhJDq/B8jsZMWJ27du/mybLlXD5XjFbtg8K0
BFaQocookjnwzenBkBIEXUWxPN9PXKyQHModyEIu1lQoa03/q/tG5rfYNH2fHStcOvvZzycNyWGu
dzOyUXVFF5OFv6zL4nueA8m90lJy1rMcTAB4SZE+KEYMTDmy2on2MfsWTEEmqwG2M8qPNN81zlo/
LBscPIdH3YOMqKnC2TQEYiK6IQFQM3+B10t4jSUvx6ejr9TQ8Puw7RaPU0xwcY2r3LI2OYzgL1HU
KnrdLJ46s5Gar7EZghWIQGBkFxrYLLY//nSLs7PSghkt5rXIK9bVti4IGLGy62utBIkY2UN2nLgQ
kP8HBmGaNcWojbg8Ho1qhlgx6d18SworZJ7ipuO5YW+5b2mFjlZKzfM34WTeAeO2RvtYkYG+Rdil
vKiZhwB+sU/NqZNQWAkYYgXHj6swqdllrkZS2i1cYQ6yMtQ3uETzb9C3zxyd84Q2BgsKBkCfEukw
K06uW8Q3gnpJGt7gVayUP823nzfSP7JJ/X/pZ4D4xJLx5yfbC5jWL+qnk+2vX/LbydYHrIf7icID
TpCWLwzOqN9PtkvTiW0Rz8Q3hblgeUpxYlzIqwsX5budYakvobJ3Oco6jMlY4f5gffpLK5S1ZGl/
XBD9pWcdm76xIK0wVv3BC1UDJsjTaHQuCiE9Yw3OwGDsbAyosutOaRKspsvNBKIDu3EVnqpyMux1
Y+vA7zdzC/XvLqcDUyuOirBnMwYazw0r3Hthh+GxM3vY3m6N8eeUxXBv3G3R9IU1nFrshCy9k3AH
a80Ug8K3batoULjsrVq9ZdFwi87nhmtDaO7aih13m2Mew0tRRxseJtOd5s3cknPLlGpdU/mo1yuA
ROm8E0azhANHIyc1pfRGW7kAV9U+r72uvuHUmN01deg/qXw2ac5UNdnzhu4DeUFmKCZcN/mPGgCg
in9icuZg5IGe7CTua842U1kEjBS86wxq61PNXbjR/Gp4TnorvcHL6m6rbuKMSccXvgryG+2qMkls
r9pKQwaei/yQUt757Ci7fhTKFBWD9cR/q3zvLR+nE85uIpd9hkWEX8KrvnNM0kGJvifBbARtavrr
0eSwg/Tl17dditN/rU8T6I6BSdLKkhSGwaqvGmyUIRyPwbD7PRvhApZXp+5ZN8MDdKRhN8/udOsr
MR01P61ZNLF3aquQZ9+ep1vyzvVg36YZgm7QV0K7pr/Rg2DjsJuoRuMSIbP8Es8uE3pCvTfVbLlM
2yPWQ8trxRVONPGgcf5HjK6FeV1ZUbfxZc7wynXdQ58YM2coe+o3SQdV3BBlR6ZtqeOjuHprws7d
51aKP49H8vysTYXcekmu7eggmw8W6/ubXgj3ENOFcDfrU3hCz6suK7y8xc6iluZ67GYHGuN27K2W
ZXf1/X/bDNdofKXZAukG5vlnQU9Nhc5S1yMVDv0jYYAhhzXza6OPaLQzHWaUq1HRyAN/Dtj+GPrb
f6+of0srROXnqPrnK+ohz5OSBPFPa+qvX/TdIub+wrxZANG0sY1QT8/r/bam+sYv9sJxWnBDPqir
RSb6vqYK/ggzBg04jsvrLXXzP6yxjgsMEqcXKqKO/PgP1li4gz+vsazmwFVRJTGrufAyPmWdH45O
iZPQ722o+DjW2F4YW1awdpk+X8ja1SjCHQ2LrDZTB5nVnHMXjANjt96zGXYqnvH7xijgBnlV7hy5
a60wyPtqHlatro+3jNILa2ek1DDdZn7aPNQEGOw1sakIHn+YE3DvherZ3xZevcpDuxOrrtBnXFPw
OS791HFpPxya+cAWt7VWZVr5AXWzZkOxBbjNtTlUpJxVKBmteBoyRTq5b58OitbzicbMOl1Qscxb
tZ48UsQbIxoscemLNt4ov3CuBlStVdF3QI6FtnUVFJ4VnTA0P0A5Tu5kmk63Y6y3pyYSxXmxA5WB
O1YaSSRvjOxVaesRdcCpPOe2xDwTDXXAbnzaRzABj0I2yYURszQl3KlLM0G1tUtMM0LFxDLageaW
zWgTrrFaVzzkPrOyxGzyO0MAUPBj6zkiCXdNDZe/YQ5h3nQibQ49rVyb2BA3sTNzICkdN9AmplIj
TTI3pqvlJ9oHzrZO6amd58RE5ejGbwTD5M5ywQQwcskujKIgCeaM9blvOFJTppNEV6pT1mmIl30+
JZXdpT4EtaiqUyib4lvaO/62hyu4VTbbyahx1Vk4/psdMk4yQvJRjhYDyVb8QjrmwceSt2qosF/L
3D72Q8X0kOjyXdoo82yO/nhhSne4ITZNLjaLX1O4oy925QwbWgUv6C6fNjaxnRWHYYuBudRu+2os
7vImK6hEz9VJmFnMAZNIU+hnt02etidtxAqccMd+ZQyD5ViJ8TQRXt9IuBSBYfOdamTQNnofRl9m
+seKVe7VxFjSsqKKuUxTDA1SGhdmXOtHdszvOX//Ouqs/JbjN1kTDIf+2SWef+uxVq9QTdKQAc88
nyyNzvtUUjmYkYTbzVpXnnXBFe06XXspMsu6mDh9y8a0tgaX/VUFGfeJonjAKOzz46OVguImjp1z
GjZ7a1Nn2bCj2TXaanV34UAjPuqxc9X3qsY055TkfysPkHw6UsxZ5j1nFK5BeAMTUZIQlx9iyL1G
ZSAGgjNYFn0buhdWv5T01CU2hS69ic3mWkM5NpC7Nn5unY1az4PSk2+KPQVibXU/Leg4jtrPhdvk
W3IW7QSuW1zYFvXkeHIu8uldi5h/VwZEurnTH6zOx6kz+eFeDr12NdCfF4SdjDapbj2xGKprIYtx
q6mmgrcc2YcJ59O9RbIVZIOraLbnZK4xPXdS7egC3VwRL3oiHVkHnVs0O8QYQZ7qOLfJZUuZyYpm
ndWEia0M6ZjFbYstnENgMaZFMAwy2WZDOq4tujLPQPfzW/YO0QGQHAwBansPwBvH22LM513J83dD
sLPZzdnoXFlNT7LMHA7NRA3QZjDUcIuqco8TR9tr9WSfBsuIS26wSlmDjjkImcDf1AbFyTdTOJjF
JdmWU9F4r5x17cBxZv9LiodnC8M3I/mchDeT6SXXDKJfSktS511j9JkT48WRvQ18t9HbZ9Xwlpcq
v00jc3ER5SUdzcLmktajHPq6lYMWiPObiWV3FYOf58wJH33tltPz3GHcR1sN1wzj28tkGqdnfxrJ
QhIjqO/qBkeTjshMN1NxXeHc81e9T3HpTWSHmKokpbk7KSxXrnK757A2p9VBZj1p5KRsIZ7K0j+3
qftNVvqwjgTZoiH2crKznoE/gn0z7RtOWVQhnSJAsCiJ6ewUCTVxtK0xQyPwRFtsp5j4F4s7kJWx
u4/zSRnWfkJ5ONIhFnc8W7T6LdMIkDIrSkHajPEgKJBtPBIAaTV6+6yjIftytBrnduSBfWc2IbdI
NnDpHRocs4/KSJpjPBeTWsGLtV9brv5kbUCvjNeGFroWKXnpnmsgKbTIMvw+ViC7j/UUQvj30zKi
yrA9TLB0ruO8y+/Is5vuCkO1u4upFhnW/jzETxCWVNALq9gbpHZePEYlPq2EjJkxKrfWZWQ2BoEs
tsHOah4g8/aSKMJg9n2/Yg7F4J6l/VuZWXS3wm0brtpeqRskLKrdXNJSDQJBKbFn2IytVhDpuged
oONL3ejJE89kvKlEka7wlBTXYW/73/Qx7oB95KGJaJH1D1qWz6dCpyyLBtuPojCdd7v0bY7yDBg6
ArI9/gO4LQe76g8Fq+1asX+YNgw6vGLlh/wUYe/F3n3XT/Yl3eX5u5bqKa6IToA/cmQy3Ia15dzz
HPEDOc5YY6aJklssV5LjEtGW6NAk4/iWJYlvsRhFmI+ocVj4czgDiinWbpLUWZImZtE8gQbJTmaO
lMtV3LKJF34xY0qvs3cLKQulqLwj+O7p65jL8pgZWYEXLuZmlcRFruea4q01aifRCgEppggm4etX
qJXDk80p8iP04vqZIWpPuFX4zSr0KR5fjfWkHVG9+xtoQig2pmq0N0uf1PVEDhUeIEnzfeeCZdi7
2iCf/WhE6Zw4iB6kwXRokyZpjbaKmPhQewl5Fq8y2zNtdPjdtdGsMYLJ/MA9R3KtEzqTjMka6xXf
uR+YbqM/hX4bWkGZ6Bn9R71m77rcSs6hL5lqwAmjPaujYASzMW4hMybJYht9Qfe5cC+noa2PRtw6
1JVY+mbqaZPKBRecm8t5wTtaQa3jNQP9QANHDFVjBYfsluNXu1EIk5d0OmBZcHFTbEY3lQflWk25
KvKyecqadBlcRp0yGE+o6pHmO1kGLQnIGsxCPX/AZzKvQn2QG1M4r1YU+19dZn0vVaSqLS1ifb5h
iQ+L1UTVg4ZwnbEi2lQ9HBJ4Ylc+B7Xn3m5y7GQS86uIbAq6JnMyX92hiS/a0DDvfZxQycorzJHm
9AarY1nRokX6jt9mFI96e5LD09nLwrpfj2jWL71PNkmWtnymE6O9tX3sbet0FPpTN7OBDCJ96LiW
dNWt8JQb734t6jQICyfSjphDwkccIeVXhsmO2pqIshed6iaKhzWNoDhndI6NZnZIo+xGn7vksS7d
U8ThsYoL6jE8LcCJGK/LqfXJIPkkqjDkbCKfw93GxtN/TcJWW3lG5O6QoGnYspveeoXVLCATovTd
l9bkwrwsBswihmYa09pQiU58PIpOqhUzxsuZc3OaMzm27HYzSzPfdrreXRpaTPN3U3zEqeggh3WO
C4qL8/+qxzu8yZy2+RrZbviKoBBu+4rGuBWfJo1XsrG6q1iMdHqwzcJEGtq4b5Imgo4TZVb6LvFt
laSt+EVqcc7SYg5XFRL1Qx6O+ZfE1uOdvnS+NUbYXTZy9FMucMe7yJrCX0cIInExREcPhIXalswp
9l7ik/ACjJ09KtIyGAPCgWlTnNiYUqUUTlCH8/y/2TuTJbmRbMn+SkvvQYFhMAMWvXGHzx5zBKcN
JEgmMc8zvv4d80pKsaqlnlTuc5MlklnBYHi4G+zqVT16yQxRnye0pys/YX61nCT5Hq5JT6yi78HN
NOM+8u3y1OSRHVjZ+qlmizgg1Yj2PbIb9WhT+/WHMJP29PeU/F9OyQSX/rcpufyRvJfv/zYk66/5
NSQ7HxQbD6R5hEO6XbGs/Dkje94H3HLcwCDa6mFXpzV/zcjig3LJapoIlgLTjUZe/pqR1QcEL7B5
3In/LF/+CzMyfdv/34xM6pM/zQdlKT3r31s6Bqa1ZI1nQ8Mf5gBKTf7upmysYQ2YFsQxXNHApbqF
vfTAcmCbReyWJfH2u1WGzrwVhDrplEzGH2oQxcNKbOCrb6awJSI/A9PAVxXBXIW8h8u1/Fq4mAvI
eFkPGGulVupa+46QDHvvLC3w8tE2JAlzeC+KIPNzOw/jgzm+F1XLZ4bB8mOPL/tLlSWjsV3HnK1c
ZtbzOzU+xQxN32CXY9gR+aTZp5oeSwSc910tm+xbzKeYJUZbEKdfIN3gGlwSXOzNzAmQ+8OdzlvZ
nC3h6gRua3lA1CtPMVLa7LSJH6X2ofE1GYhqjPhqk/nxdjywEmJFZU5+MjOy6ruGp3yp2PTfD91i
osPm3YXCq+k7wK3yC2tL8uBcZpZLMmXN01Kn0TvGFSbjFEGSPT5BFKolAQ6aGPK86X4FrvHo2ktF
jsqj54qt16QO+Zxk955dzE9OblOwuvTB0lUnRFHQKPRAbMdywJPhLIfJStQj6QvfIk1bfJ+pKeQ6
VniPlHvXJ0gT/Yu9sPqjh7bb4Tmwj+FaixzgT1ae3T5SQUrx6MWbJ4q0VtoKzuOaE5Q3I9gwm8Rt
1NVDECy3rbHkH+2iHl7oOeAmNQjgYTAOxecEzPXn3qjnUz250FVK37hOK2Za7B8S1vXibKc5XK9r
JIZPebbUzVbD8RA62+YSe3DZ/Jai+w3XTCMLutyJH0anzHd145cpuWG/KTdCqPGOcbbVUdYhe29u
blNYIu4hSgrCERZMrK8p67BcwwCaepM1dkQ9mV+KI7J98swly/5kRUXy5K8u3w3xvn0ReH73QxM7
F2GlDAnxUMVHRmEsogs2bKsfm+O0iPE5iguAlTBQvhhl1J7Rif0/pnZS7V6aRcQ1xJ68ZEcc0H9G
+KFUjSRfZXxOI1s+xk7CxEQXAsXJfrdm3526sn3dAMze06Ss0scFtW0K1mn8HjMCA138qOa0u+vE
Ep8VO1x/J6qpuVKi7GBqW6Ii4O0K4dpuTE3/oojVaPjvooqcu2Z0hmoXV0V9n5YKOYF7NZ/yz3Mp
UgcQSURwmpdnpkCFOMiYmPxPVYqo7zezPy6pfO4qfzbza4kKVuK9IXNHN+rEpiIcQcs8L9NoL+cY
3PCxmeSj8FKurI5at7bNcAZGxH+Z2VqPu4726C9h6C+Ur4TcntTg+N02q61qWxad+wL6Blvvkoh+
qwvFyBEk5r3DeH3tXWI1DjCYTVd1BGJoQyM0PmY7iHO8Ffm8PIfdjPqVkLN5m2/jKkKFmT6qhESM
Hzg1w/yLs3ZYFHJEjNKlyqsxjtPQfnS4Qj8ZmaeBmHpCthmVx6iUd5Wengs9R+d6oq6HYnlCpbAw
fzFvV3ry9pYuf5pau33O/5zLiYnSO7+jNLgISOZv0LiTjWjie3qT0QOZ8E1G/TE9sxnmT7KNBm41
aoCPLCC1PuAiFKQpIhbQsg1+PEp1b2qC1hVix3bAn6I1CK06KK0/JAgRvlYkSIz6O4Ayxl26ivAY
6dN6QcIotZZBryi/5OVH242XfuU1DHvzkt4EEOFn5t7s4rf5po4gk3hqQS9BOCFkAVg5sZ5NramE
iCuMfQ9yStPHHtkFh/68sZYLBZzmvjCrlzGxi00xq347aeEGRtYYWDc1Z4CKdVQxbvFFiz3DP3Qf
FKAmEd25tbtLr8WhhdKHg6UFI9HRI0roXTEuUr93biPlJPx49folnrvuzp8nZy9xvlu8jS5Sy1Jm
1Fob8yZVQTE8GG5paLsR76alWu+Xm7rVVVjcPC15NcviP9trS7VflPT5E/3dE2yv9oeqYvOcJZG4
rIXf7Ixu8optDWxEH7ME6OA7LtErJsAowFJL1YmW41YtzEUyWu4hToJmHUX7thLB3xqug7rnJ08u
Pat8JJD52Oh3KClIf22RFy9jHoZPrhYGHS0RupW5BLQkXXxmjyDTQmI+h++xlhYtLTJaWm5MtPAo
tQQJc6TY9rY8d1qenAfeOkANPrlaunS1iBmnM7Urkr+planvE6MFaxZfge6elz22Uh9sicp/yi4s
79mPd1osnXoH3bTVEipnjHFN+wRdtYmL5pnEax40Wna1tQDrainWn7v4u3PTZ/2qo0I7G555E+b3
fmXmjzCc3I3U0m6iRV4hTN3x4ARa7jwVWgrO6TAIjEHLw5P46o4t92NhZC+FFpHZ9UFuqpxm3900
Zo5DrTePptwKB0wo+zRmDgAUB6ElagNp9+x200KALplPsucROWerPBk5FOR/2GP/3s+/LvUf/+//
vv8o6IJL/oEk+f3Oy05c9wf9523SvV6o/5/gHR7Nv1yW//zCX1t6+YFkvzRdAeldwab5fUvv0Koq
uShbuPj0ffmft2WfPj2TlZIjTQvCiGIP9edt2XE/3Fr28Cv/ozn1L23tHcX3/21r7+Ag4AovbUtZ
EA0ccXNH/7ZRwilcd3JW1nXFURCtFPxwKyE8Z5noO92dwYC5qym97nmeu2lDuSkyuGHlGM2tRBy7
sTauIX/33cLBsY+WBi2zWpHLo/IYt/Zw9ppJgXrz5aUaSuOlKbt6W5WRcaGXRWxqp5AvhE/mt9Rj
bN8MVWrwLm+4OnYpukeHAYo/j5B40yTcJkiUHHBr8nHna1hcREeW/3cS+elMcQO3+yYELNA8oHcE
CrcN7rFaHJuupkdeenDpWHwJh1qnIfODOGp+DC4uhYF17bYY25SrcbnckcyLdlNvgo82v8eErzZN
DlYkTFOxX/DeHeCsgvSKrAMNl+UnfxnTXUezPe3YXLHn9qHNCFgaUda/t1Zv73NVeJyvKFB2Ifn+
BY3ivFKcD1zXjks3JM+KdXdQCLEegcT6UC8XfDh1PZLtTx/axQcM0GXrruBhshmw524csyY7aro2
Z7sOAyHYghHNO851dRcLP+SGVjz7ZjEBc1cHH+9XjVWQwcBCo/HJBTh2ZAZWaB6MJAWZHy8f3X5c
tmOvf4g664N+APydL0PE/cMAiesN3woioPY8F+ca6PiFw2jZ2hYU21XtjSSv9wS8y2AgAMhFWqlN
48qjH/oQK8g7ehnTV7KGBkuKpOI6itG+q2rALsM87yHbsQkgAX+yqjh9RctaT53wxoARgHNxFu6e
e9kScAlyAlRQvNRedJgHmA0NDoudLwACzLVzgcF4IjMFEcq1m2DoWtTZPDrENg1LflM3QZ4buyxt
XqtOfvTm9ZpaIGeiUTp7g+vYTphrfFB18b6CZkuhTx/SKmy3U0ok0/S5ujSW/we+gDToR98NeE+8
EsDYyIm3BJDiJ79Kq/0QZSS/o5CbHDWVIxEnnCk5t53ePTVWKr4uULy2FIJdiBh8Y2CYkcm9eocW
uRzdErv5upYeJey8F2gnJrUV1c4xXvE3ODjFt2bOv8tE+9no+iLI1BwGsuzwa1ZLcxAev0Eu3Nwe
0qLltpa+tZaM7pDni73tfWN6M89zpJhKMBC/5o4oCCbK2Amw9SXPcMQ8crnS3KQZkcs68dtXs5y9
gI05oRBq34Fzr3ccqfmemzDcijCW+zUbisCFsLLDLgPNkkDJYyJbLA5rVuwEyNLt4HLRjHs71QZ6
eRKMrNsk8sajZUWnHpfHBf4XrRdWXL9pKvx+YAEUWE6qtjLyp8Cd2LeYro7Tu6n5toSOSSoeb1Ax
NqCS41pt/WFli7lm5Utm2MtjWA/mWeCgBS8nJRkyGszR2Gpv0pwFTEU5o769dOCTZUsO1yht/o/G
FRdBfqgyeW842bcEQCsbRy8/jY1CRfBGI1Arr2e9di43PhCMVBr8hAboBRgq3TNRP24osn8xveQ0
lKNEN2NZ77TuM32MzW4ybcYVf2Z5NOUycBycPVbjfx/6/Jmlz2Mohsd8YBAx00QclsT4o3DWZZ+3
66Xt1ZXQQr/pVHmYaBiAh1aW4PWMdguztQ7AvRDXoTRpI5zkvamiiXXR+tJV1nxU2vOYZ8pg8B4A
GpgeEcqEZHdbNrylItneYaLaD4X17jc29KUktVlZMbeEFmWChfLh3hukAEV6mJ3mj7HLp41accxA
IyT7nQtxDr0826fQRHaMvcyUPcnyyS+8Y2ybD1VufZWyu6aRk546d/5I+RHo0ETS5LrY8gQyvnz1
/RFRsp1Y7SF/xtO0HUNi7aAZXy0xXJTTt/e1Z50TKpG4Slb5XY5eToHIY860GIR27G2Zh3+27YC/
0QfS4K5DdXAcevUozEt3DbVF1yWf2oMzt4jxdugfc1iZnR2zbiMNujgLE3TJ7VimyBfW0uyxtunA
LN+xXNdXBs7kEbjrNRU8hKBJzWyvfD7PIqJnCWP4xixcLBjEBGTfJBc2picw0NgnRsDeUc+WOSc7
EXDZlF/ybP48hcNwZCT5UQ1oU3GUx/vB6qfDXM7GnmZUd6uK0X/o8/HRjBQrVEIr/MWnu5ou8W2P
AQmo4HOVrtVukgl8A5q7OdAAHsfGp8Gnfbsx5h92QrTczofh5I1ry1mTwOUNQ3nk/E3O8ejQhwav
GAEcXPigd0hkWOxDwgpuH6nJ3ls5qIjZqcUhUumnaSThClvxdem7S5eh5AAT+2kbtTrnZR7uqTSH
X1/DW3ArgEXCKcyzV8NaqJAHCFOiYbeyrYLJW1a7/MZ+quzfnKQPu4z3LGUL5XEGN+tocm1DoeTH
PhwLxUexAfLJNp13X+E9hG7rTzVsFMRjPmRVWridfcQHQdx6q3TS5M0eptLGt0WnD2z3ndtVnN70
MWAjhjVaWqH7jPNFSVS4cUbSY1gbO9rhCZh6CtNImido5mw827Vt7/6Wof87GZquxf/tek3l4b9c
qwU3Ub7g17Xa/CC4QAiN8fpNgPblB+lYkmAJPY6KrurfrtS2NmkJ8uI4uLT+/E8B2oHrJbWkjV9W
0wL5qr8iQNv/eqV2wQvS3cP4oPMB2LVs3Le/51uWou/HUiWgoJtivhgpx/KUWdnzbLvZj6Ic1xOO
R9aj8GVZlWa3reltf3pbpYaqMx5ZL7FgZas2Pjp2H37MVqbnS6N3sXGfpNGpui1LwxJ5ZQtnlc2t
CPFt0H34cXH76WkAKdVt2qXIYbKnXv5j1DvgsRm8jzEIBnbTtyVxf1sYl3p3zCr0FOtt8qj3yult
xSxv6+ZSb54xEOd/lCyjI7i196k/j5/6pHGe2aeztB7GOvzZ6012ZIx3WT7gQsHjkX5Z9cabavvx
0xw13MmWLv4JY4m1OCBuYFHtrB5rCZYqmBe7Y5CO5rtVtdRd+6SQfqrCMJ6qMiWMr8Yiuh8Ni4bc
20o+YtmNA66ynSu50oxeV+Zx1sHTEL+vtMEdcxl2O6As8Rex2NBobK/wDp221W3wkuUvi6BYAEGO
9Tl1u8dk4pYICMM7A3scD2Y113awFownRRxB7qbtKVecIazZMM9YA/aNDBExKJ3K/7FAha8xrbWK
5XY+4v/x235rhVlzHsIs3aWdgJ6POQvmRTP7F50/uBn3CFH4tXfvIIejq41qeB5V0Rwj0gBHwNkd
In/o9Vs/IUawdVZZvzT51J+F8ljT47J9qvyc2cyoy/xBqFCZ0GbX9IEsWwWjwVXj53wAByMHp/fw
tlU8POJ1mTXIVvmoujLsgVhP6S4HjfpQxnrvOCfsw23JVdmZZqjOhMb6c58WdryR8Rw9en39k3KK
ZTia/dokgQEQ6ieU49zZQG3jTpA4a/+9bFH1jiSj8o8wvtMTMb5mR0It1e0RcnyvhY9mP7VsXln2
7n3DbhWKfmPvReWz15hpvHxY+y5KPzYmdKjxiWdNAlFDrPivDkqMyfO0qPixsPxF5D/47RKN2VLh
kfDaEn+Jje5KUGypYI1JVYT3Udf4zFiVxd2oH79M7kQsaxHWW+TxPUCrBDT6vTjdzPBXwvzc9kKM
5TEshSb/sAbHcCa3o2+pM/6QbA+NuODjTVsbkVVo3hm3oZJNqOM71a4z62Lb9CLcp3G2bAzVEz4k
JLhpI7sI8kxcrN4Xd5UpYHxVzjNshmM+me51rZ2Q9EeLccYslyOeP153ntB1QdfPEgal1/IOdMrG
vDewGkou44O9xUPj7+Fm9meraIsdY4Q64dqbrgPU+WBqCoKKLq6iDZ0ZzUXiVD9b6VA8L4ILJGBP
6R5kWvbPht89rTEfzKxKf0KBeCP5vZG5l/3w2soJgLtT5gnR99UYrPyepJPadiWL4GR2xQskfk4t
r0D+9LGUbEyJkyvMrBjYUuRt8dqgIgzZo+2UH32nzbfRygfbqOxj2kfPUpYx7C2Rcn0r2fgn5uhu
WO94x3aVxXbOpH61q+nVtKn4MbGsnRSlr1RMy/HgWan1LKlUYLxbsx2avHtSrlPsJOmteRM53XDn
IgPvmjmdr0uB49HOHeezKtw0iDMk85mekbMaevXKCnO41JPMZw6pjjMFFZDLUOKGxncToDMqQxat
D2ZGBAqQEWb9kbMxi9B/8a47xwEX/HUShj/voi6a96G1QhMtzWJL4wedeknW3BcDhDfVFnrDbr0j
BYE0jEB5zCEtAISE+13RaQyYzYvyBDWbjSSXJDYyUc6rbdkpH1Q0Tv97Qv8Vr7k9YuFK5n7eEjkr
rwkmtYe086Yfo0l8ciyzFZ3fMnemRyorddSw5y5UfEbs9x7jnvj+NuLX/zn1GLPdwbh3s7l8ECN3
5iWPzFfiEPnPbnH6L0pEzotq5vKpaWieWkRj7vMa+8G49t4pNR1ubzmLwx38zJxDN06Gl8Sxq7MX
d/a73fGWtu1mumKTKu88UXfHma6Mh65zqYDqWRd2xbS8RKLQUFhDJLRL+Ajf7EKunZuHRzN20+2Y
dllQUTu5D/PoQfhA3xPSBnAFBuUBBPIUFi470sWnbCLDPl7PZl7H+4KN7H1i5eFbXGIBI8rrdl9R
V7kGrsaYXK0x645gnBr4LGL+VvRDtiX9uL7ao40nJUwVWYg86SOCKN1bQ0j/uuJ7uOJLAcCTSzPl
/dbEz64cxAs5aWu/VilD2dRgw4Q/FH+qm7qDvyWBLXQVO2kOpubIE31+j4H5v4J8BLdAYn7eTZOd
EbtyVliMQw/wvX/qB8A9rL9s0fefzUZq7XhhQ5CZnxfAnuWxonoo+eQgtQOs6ys58CTKTC99WCsd
iCjtodgNQjbBYo8zBEJzXn94/Sh3YbawZSLbqigbclggtO0UbqJ4GQ6TWbxOM4nGJJsoPovYmvKr
zAM44vmTrRe1bqnOQ2TUQQOue/v3/fi/uR/bDkiQ/+1+/Na/x7/r1X9+wZ/3Y1oISYCBFOFOK1xu
otx2f4XDBLIzsjK1kTxTvFta4ZdJg9gYe2UuyRg3/unOQIo2bRRspVMPeDr+wuX41mz6e0iMOKZN
7yC0biyROD50iOw3uRlnLViGxVvufI0TybbeVC/LvpCT/7EoqIih1i1bIQpF9aVjr/RDLAulKTjf
H5cGdnvbTNUFtsT8SKcNpMZEzMA1FvcRlbejZqTCRxDClbYncxjZ4RbSCadnQ8GuJ4Tmj57vvMXh
7Bf1EZkDt3o0jZynZh4aD37hjMW5anG8+1tLiMr7ieV9SYbjREn9PJ4i/CC8+0M1GylYQa8ZX+qR
F/nFKCsFR4UskbOLUgIQF15Lx37A1IauwrcFhV2bgKgKK8K+i5jTP7eFAzVgyhNKbeA6NUTj7O1U
yvC1LKz4de15KvJDVaROB+PbFBcJRUVO22zrIk6fZpzK/dw2p9WFAxFX4fAeJvUfDfuHbJNkfAw5
i+ytX9EYhCo2r8oqzympLnpyNms2UU81TebYXCy1UqCk5a35Po6y0TghYU1LkGVGRDBuEcNqBmaU
pdE+dGqXTh4rwaZ6GEMTz+ZRmBE2U6pXCEJn87PMMWrd1YjvJb+EwrUoxvjbt/VfYfUFMytpoP+8
j7rwxwzfs+X3Q+HPL/pl3BIfoBPzCfb1jKvNWb98W/4Hl1maECmJIo+V7j/HZtv/IPigCn0EwJvg
XPnnySAJS4HY5yAh+GTqr/oLJ4PgRPptEQWBBp4PGSmX8wG6iHXDXvx2MtjSjluPktjzKHhgs0cW
6mmiB4MEX9kfkoZxZTS/pcaE6wb9a8JL7vng+sb+SGxlPNiNaA44D2C9/fYyPv7jcPqdleNa/zbQ
81fjh+M0NS12goK9278eWnPnLkjXnjwpcM7Vg8898sFbJf4QIqButhEDqFjhGM4uaWlDi/C6GPXI
Ron7fvjDK0vx1LF9a9pdvahCfVoRyu7x0U89cdROfCkoeKSoMB9r+uxgu1Ez40LxeEB69TojcGRv
eEcAimvgmFlJGErQ0YnZuHJU1r7FdJHy5Ddg9Wx9N2+ITXT5EnCRwKqA6ck/A5sW2hyW7ubWfyW7
GgMH9SfPfqRKZHjzK2qHprYpxg351ByJe0qbbwU0AgiFlEUxd7R1SpMte3usAfgE9nQ2x/m5h0uL
dM4ZA1KF9NgTxDhQadGERZSizzAyDm2ytucmSsVhGOzue2LGLQctcTSZdhdasM91JbtXVSYU6fnz
clDd0F/gvIzn2UBnT9SKrpjjMLpvHHuhAitm0UQNCsYlUT0bjv/FtNNuYyRdVQVrlsefgXHUasNy
abozcCQ94TEm4KLipdtNyThfI7W+0F2Zs1Ubks1MZz0lNZMU0d7LDOdb2xUpBTRxt5ldl8vXQNun
fDa9rH4ek9JGZ/WKR3dcFQwhAgLZHbfyzn5LI2y6M0ikh3Vtdsxp1r7x8+l1Mc0ZhAkO11nW7iHP
i3Jfq57SatHKYdsxgWv2hjjOdqhbKH1jY68mpaZmTWXN2k9b0UTyiVe9uXgya/cpPK1zBJnn7Avp
nWNh5rQpl2b+GcZN91op5rZm4vmzzQYDtaBLVgJm1ny1R1P9QDyWe1zVDZtEfnqMVlp6H1u9B+gl
ZKTR2a+wVzCIZ3X8nvG2h7PSztued9pmJdP6bKpxugeNMl7cqRt2WN19jEtxvusN3N/WlNj8QL0N
HIjd02CyConahNVIDpg13E/csJftSurgs8sfsjXmnKSw5w8715/EuxWl8bZIl+UPCxrwXUPIJfDm
uT2St8Gq2TOAfyFnDDMsxGpzskaZtkE12Uu8XXsyNAfyxTzWldt1HjuVQlk476h+2ZhQGYI8yqOV
yBtlY+7cYaZyjLynfq0VF5+mKxfar8mWR+ES3xQij68UWJQUIE+8es4QssNj0Zt2Y7zPF8ulENcL
ne8YvScJ2HxqX9epLq+6J4yXb22yOxffKeAUttWWl+hPV+w1GLJJU48HRkY7x28HF15Rp+MeVFbJ
U9a3b348rd/UuFLcNXXOyQdOvUHPQSKrhVHdcxJOXwB0eujtnlxY00drKYIsaTOc2lM5LQScWvW1
pB14CFxSQ+zbBJvUe7yMzgmGBxTFArEVh/fYx8V1qdAmNiyxx1NFUxEVShwiVM6j3JBlrCSFUklk
PWBTnJ5kC8QULnM8Ergvu/wBeFaNJdOjWJoZqDIYKwWpNqRyeS85Di5F7OfAscO8+EjMu4ETafcU
xbJYuAPy01wNILQdq3p8fYl2+CkC4nkghsQJTO0AlDczYKt9gePqtneTFcePiTVlb7X2D3raSRhR
WBUU9cTQeTMaul2WfU8jaBlIUdqKiLYkH7tkyY3PhFkxK87at2jdLIzqZmeManYRe0e7HNuVstCl
ENOXyIvxtmo3JPBvuF0YJFdDGjT4atekeTNQ0nPiXGIfxL+axvaFtSVWy1DI+Il7ufWpGguW+8tc
YJVou+jRcZyaPRB7sXxrAV75WgGOKTYOSSH30GqPZ6jdnnHjNyBPxTze9fhssR6LyaVtxfYwBmUM
kiD4tHfUHUl54XCk7onzHSumQVtfo2T3VRo+3yLyzfVKCsvep4tNU1TGsr6Z8KxyNsynVPtYSRoJ
/sGbjnOeD3mGg4tqE5q5NoPmxmMhwAybal+suFlk1WJpu2yHcxaLGhfikbH90oOruv3aQA7FlwJW
AqqVzQ85CrXrYvk9tTF7TR7rnKyZ7Y94IOtTWiv16Nux4LsW3y3MoLwRXYpTZqO+0mLHkePm12jx
Qny+8PWoYdtI14D+LAoj8EwaKOvaSe8XNkwHBywCX7DO1gPkJyyqk7YbE1I2t5Y1WAEVnXgOW/6R
eKbxNdV25day54vjNk6+pQwQO7Prj99HbXHOsPMELamqg76XfMu1FZp3qUurzM0hzVYat/SijdNd
NXLD53HaXmxPm69dmw3sVnSrcvTGlPwvpkzf3i8t0PuAIJj5UaZ9X+4abeMmTIyje7m5uyMobyGM
c+367m8OcC9WE6QQT9szbx7xQdvF6RzNPjLV8euK3w0nHR8MkDTPiylfsjl0D+nNeW5Td7Gyyo/t
u+7mTcceZj2EGUXDXLGqr4s2sffazo6/m98XBH1c7lSNll9two38mZjgLW2HRyfGa6liTPJe04lr
x3HGp0ib6KObn557F+6O3OvRNJSysnf2M186lvOBuwgbP3Tq1+cUR7BiNvMMlGK86VgC8pCFo1E1
xfMUk9uudILb0Vnu+Rbr1gklMM067T103TMuAB7WrufexW4VY8LnI3ZNWAi5AQY9bHmTkxCpdAsH
96wm84c6YY5vtfnm4f1A1lgN/4w1b9IXTNdqqQoio77c4uqtTq57txC7r/Ps/S3aXlMLZLHjXWmv
UGk6XhuxkvqZbqH49haQ53rSfrJusfmRRaJzIM1DRvUWrDd5D1D/pPP2Y9ryJCAAUzbHrOH1xC0Q
xqxviRgSSs1t72XW+f3qFuV3dKrfazMO2ti364NXyTy9a+Mlm7cc7QVWZ2/+2Fp+84wVW31twEgf
Kok3epPBnfzuiFDHoVRTHpquZb9jRAUDcixWHhmNYoRLGC8fwQjGBWvZxCc2reqffmk6CdVskXmq
vTQ3tyUY9U1nDwDuZ3zjdn+R3mKxx/hb5/lvdB4QchKSxH8e6x7aP6Kq/H2o+/NLfik9gjFM+uAq
LF8xJOnh5JfSY4EIkjYiEIhZhB7JXPNL6ZEfmGXIyBDJ0eRbPQz+MhgyJWKIV3hEpEPbERPfXxjr
iNz861yHa9B2pYLWQFpIc9L+DQuU4bbNpsEHPpv5sJS3Nqsy9n5crR78sHYcPu5N29G8YQKMxzsv
fNxsYyK3WThWE2hAm/LajcoaAvN9kumbpZdTnf7JxYiTgTokorapUbiP3IPM6bHPG/NHYRIQZB3T
0a+xBTboUbvJwECVWYVRAAd25XNEFHGTninfFD9turQrlhaN982wMnp9waOeVUYJQ1VFBDF7lT+7
3hSyIKzWAPs7ZbZZUo1bjAUDDcVWWyAh53VL2yTI6zdlGt+8WcZB4RrcE21f3ct4TE7JuqbXOWPL
yig5fJ3Swdrh5MPP15Yyfm6Vh1kbKM7yOA5r6IMn4smxs6mKIXM4oLDvuiavA59GM0pPqOHharYF
qSu/JdPYv3VYldJ7l71g0CW1egCax6C8oNjwmZbAhOhNAUwf+uQeNh3D8vKiXB5EAb+J5XO4VOVG
E94HQCJh9MIqPfTJI7CgxtMej6cE+/5lRQz+zCkm2Bg5s3mKSnvc+TIDr26KtBB71VM+jqvHrj8t
7dxuIdJTZuuxvz0bHZ0tdGN78HKKcAWQmU2KysxcB2rTNdFX9xn+QZBygW8DSTnBF0TvRj7yk+jn
eDYWM+SDeA4Sc7BZsrWSLUEa/4R2QNEBq5VjlzjDfiKGwt03GQJuauqpWZ0ZwyZrm8Ba+uqJVVJ7
Xiq8QWbRiCeD2WNXjoU8hw7wE8RvV/6gtgbaBx+ae6yzKwPnQuQeZwoGfrFvSi4oTsTz8s4sB1PV
Z4gREwx13+VZjdklpeoYX1pc1o9O1sTViQIp4TCGsK6BceLhNyMr0TlkgtgiwwgsQfVSvyfIPwQF
Thb7aegiflerGNVLUZfJFChj9uuPeTvyKHKrjrhw7NPU15pEX7a4MoExSIvo7lkbFv2rrKP4R9GQ
fN6mucoUT+elMK4jimG3BWZb3XcsVK8k9+OLDMvp3aI+lghFN2HmrUucmDNraBdPoVW2WBGlGR+5
oJLexbdM6KoXC3fvaY2M/mgy3O3LKEkek5mn6TZuqGTZVG1Y8MmGPEkMu16SPqC1dphYpNTjeF3X
ZGgCOqPtLXmEwQ7qscCzY5ZGuyKsQLp7lExGMB2LoVB381pMFJm45qHN1IB314b0b6K66FLfmvnS
UMk9BS35iDoR5oBPhSnboMi96bOFPHDocdxFZ8fsnte5p2HQH4zvBuM/nylDVvMWezOQCHRXuJTc
6ot+Hw1L9XmGnUgmHCLqK9RNCycZfJXywL9MMTEYJTFWTqLlxWl8WmYtF8fXNslzSx5yM7amk0rJ
B9pV3f6cDOfNHaR3tRO3W1/GzBprZJ1YVKc2XObAqw1QJl1nwpBOrSennPg8wj8EjJESet64A9iw
bGnSwzrb3jmFKZYF3mTM83UW6OKK7drKNr3NDh4a0C4XUUjvE7+rah/VaxpYq2M/GfVijv/D3pks
x41k2/ZX3g94mqNxNNMIRM8gxU6iNIFRSgl9D0f39XeBlVWWYt2rrHzjmqRZmqRAAAE4/Jyz99p7
S+NxcPzUvFSIPHaWlwp/JxKay4EdT8ZTvdhJQDTWGnORETr9tW1ckqdlL54h3gyfOxri7Y6RsM2z
Zk9DIIio2RWGI/oT6mli0snR6nZO3EXthb9ggzEUEG82QF3xim8crMQwVDrgWQV+elfVyE1niKLs
MpBbmshPo41yGJZvygEZtGhaRJNhjwuZGbYqtH2tylp7WMDD/MmYI+vjMC6fbG7hHtfkhNKRrYx5
dLzRvXcIkwmiPiTVyoybE2kErtyVhGrvcqFCOBeEezyAI7Fv88LUw6agoWhcR7gc16VHBHjwmsp6
afrpJZqmwd/05MEYAbOAnKH2IHsmdkM66WtBSXq7zEYHegiNzbbi/RXdU8SF2HZSO5+X+VhYbu8y
wrQFhqUzlqcR9YeXGfv/7qf+k/2U4eOK+NV+6qbSYJrfG5z/8a/+2Sf3fkPNREQsUrE3ORgf+MeW
CugiAzNPMgkjcZVAWv7ojy2VZf1GZ9gkrdZDfuazG/vXlsrkA33a90jSIFbQavpbng3rXafcMCiY
GOkhgKPzzs5q/fM/dcqTuR012TvtSVEIeCjQhfEg42YhMiWp91WTev1G1UBjO+GGTxDkW5KcyvAs
2gT8Fv0UlGdQkyvplAcCdIa1Rs8Re9L/fPLqgm5MXEM5qmTvbw28VXdGCWI8XRHcRHfnH20TeUK9
ooypHUIkLKwYAdFkQ9A2iGGMSLYj6GOxHKnrnEdd6ukvEOTv9pRcgTWVAWy9yc6JbeX653+6AinN
Lxr/IIhp3U0f0Hn5B3pATO36fj0vvvefbpH/bQTw8x727XjALRmjIhF0EUb/fDxTsGeNsqw+jQLw
9BTlX1flyoqE/2Pe/X8mCr8zr69Hci0T+RZcYUY17+ejC6P/hW5JjkSQXrpJOUxnTokDSYjJ42Dm
9mGO0/Dhb5+eC/eO+Qs3kyclxcBPl1OauEbp5p1Yeme6ZatJr0PaqAI9KdDgf/9oiokRbiOPBN6V
sffno0W+NyZlkSJOlqPKrmVbLPvJQfJ3p3P/6dfHMt4B89br6a9za2ztMPPQi/58MN4DeVxkMjk1
8ZQjk4qZjQRNU1SB1xpI+OZ4utOMR25GWM5HYHV9vSNrsfvb56ykBNUOnw5kK4vKz18DZJ87Ezue
nhq9qsJpnLBXi8LwyXdqTLC/Pul/v4cUY3xaHx5ZokTLvqu4WgYPVt86KXybZbmvvLYLesETDKUl
i09zlyB5ckui1v7iuOtt8qfZPtcap5pjGAweHEaM8t26lDH6TiKH2PZybAaanPyaI9rrcVMmOv17
x7Ix+KBeWOeS/LzM2N8dy07EaAyxT0XFfASD6uyyeZbtfIkIdHv+9fVcP+tP5/V2LAVyH1G9K22c
fD//eGnR0/OlF3Za5mU0goruyzlPrMEIfn2c92PG9ZwwcSJPZpHhdjV/Po528q5lI5qAlyYylu4Q
/dmNPZcomAZLPcZJUuBYx/xOvDcDObL/iij+hx79P11/1nNFd8lCB8qSTJr39w7N7ixpVM93GDro
uAYRjptoISQ8tGbEEZHHeMCx5r9Yz98u4btLbLIEOXQrYAdD0vz51IfIoVsWuskpxvLzqU2d4oyA
ZL6tgdIeWqsmGLEX1QQxa8a4tIWBPw+n0Smn35ElN4TjoCA+E9OJKXwFCIfQo87hkor7X/9C/9v3
RN/N1sBld4Bj892jlWEWGRdXiCPBBs7XedZ2ux2anLY1eMzRgY5LS3szp8KF8liN2VViH1lzw8Pw
pLPKvgAzCk9wMKxbXzidu3eGuEphD/nucPj1d/33u9aTXE0Az4odifP+q0qfrC0sEsmp8CXBb1nk
TRm94K7f/fo475567hhaS/xkdHXhrxJL8fNPlwiTiyK6BEE/eRp+siL7y6xSF4C96vHXx3q/nL8d
DJyq+UbdBz747vrPXqc6e0pZzskFDCIvHAKEfXoLfSFDZ7kGWEzjfDH05H4WRYlBsFL9X1xYQ6r1
Sfz5dvVQMbnkQLEp4Ou8O+e8rYXJkxEeXT2288nN6SltqC+t+hTperkXliO/qjWKJEn0SpGvY4Lg
E4Q50EcLqS5E7IVnX+v5A/JGwji6Jq2J0s57OHdmVizXPO4Q7pPb8LDkVvhjAFPw0Zvz5Ypun4g6
v2mdVYWZIff11GVoJQsuyknzgTw/59GJa3nsQSvcxOCoCCiuE/Ek3HG5n6PQ0pucAd5dAa/wNQ9J
Pl4E2zgI3Qwd/KkMfxSeUPW5LBq0qFRf4RFMit0xeo7h4ltuu+4RKrh3m7Ix7dcY0ty3UhfW84iw
v9lM2HTEtgMS+CMfensMih7uwq7z0vhKW6YgzpKlxWiH5KuOWbyrLlI/mNR7JpAMto20t6UXbcfE
j/QehKZ9GG3JZqh0p+53z6VjhiHS/YyvmJw25MLcbzz9UbbPKp/Dg7QQ0D471k7ZaffzAsMhmDI/
urrrv+0YHADGURZktWTs6BHCgn7yK2u+8p7JPzbNPN69Xd7QIfvILGN5X1tNTELB4ubxCcq+Y51N
EI/XDCqY3jXkPzG5f1utYE1i0VtYoTxjEl/KKuOOrOQE9T/P8fbqpObazcpbuxpSxk/2lNifdCtz
gVtUlh9WKNyqz+VzRoLSr04P9qJr3ORrK/2RbkDbztHBJycBaxWBZ4/wVqxnrxwoMIXJtS0IBvqa
IzTbGxTnr4ztqLl5aAhWCZNiuVe0C5CGZgRGI/+a7pLZHuLAtY3kS+70LE0wDeCL0uDZWet9WKzI
Xk+j397OsddjcZ4MNjBGUS17Iju5l9yiX67ROOfhJqT0mjd9N5BFpARCnBXhGOh4Tf9JOQGm6ulI
nELHDbaDx1G/xmMk0a543L3EL04f2hB3ylHHVAzgHMSTg3Z+RfPY8zUSeXrOvHznLww+p9ae7ggD
xZqXop6IRqxveOHUdhZVS/xCnJyk15YXxChrsHGe0BqjsWJY5XLWjXSOlqvCp6h3d5W90nWcMrvS
4ySOPVTuHQ24Q5Ys0OBJqwWMllqfPYBBq1sdY8iM3yKjXyXFtDDENc2tAe59T/un2ELfy7MtV9X8
6CfDXRKV8zk1/H0cY2zAmlKd0T/RTBRwYEjy9DdNwWnlmddu4yzLIQD2RPOs0dK9sj+3aHiuEHzu
2gk4J+7BKRhmj+aKb5KA2iTPTuiASexq85KDYZI6U9u6L8dD5pM8SyT66vaQDrR0clITP37o4vkr
ELvXWotulxKoHMwO+n+TGd5JSO+lWRkZm8Gq8+08ebzVdG1+KSz7vMDMhv6c3MYOncjMdp6GIbxU
pRu99DVQu9iep3OcFyzA9rpHKsz51kks6wqKpblHItidxaCyYFmcm8xtZq/GmQ8+1seA19C0/I7H
oz7ORgVwtAyHENprZKVno7IrYxOKyL3RKucLVbltSebn5vKs6GbtpzEP9a4fTP+CW6O5Y6Nkx8FI
/hGuaCJTiM2JnhkBj49zpdg/VF3tRYwLlvmauXSswAa6ezvrvd/TAsbclDvTieF7wUHZRV/bSD54
ahwf3HGed9ai9W59/+BLqOoh3iZ1U3zoeoasLk9afkICxlbAzECotjN7kcxD/JOVTocc001Yikrs
uHbIG8GNfPdYp5Q+mvsvKNjm7f1FMjskdLXetrVZ3NGg/4iHsgkMhEu3drOAD44geOE8J1sn3aMR
wxFR414u00x9kEAe946ro099Go0XS09Bn4TjOR21xGDsjf4XK506/LAleM3twDp5Kv02PiPHB2Nk
jnAyl6HgxkzZO1Ai5OI+n1t3V8ztSwkMaC8LbDPEsXs/envC1OKUhvlkFsr9NI2LvxykSgRAnhF3
UaXZj5VTc6yXxb+dROOAfEb5Y1VVvRV94zKtGf2jPxlmT9dbt99rk755PaYzyWDW1S1sefWxAedb
2zdumMuXbGFKF5RQ7t/nYUMUWGiFFsV/Gtu0KVrjSZD7ujX63D/zo4JkUhjTeAljjyrFYH+bFtnd
u2C7ThMQisCrGjPwHG4BjC9AmcJIHUZw3HsHRTwe2MR+zkCQfYj6zoJxZKQnvNvmGu6UBBaoyGYI
jcOgFDe2X14d2gfbsPDND1GTk+HXuNaNH0HVausF/7RqjKDwxoqeMDHi+dJ5r3rFWrLQNNuhQzS1
9fqqTTZZqLxDPJQmftNxxUR0IUhJOVm3WnrVnVxCtv3kwTubmiyccjdnorJhrQ35Ic9K97OCvfDE
qUWABZRXBWGIC3gW/vy9pxy/weSn73tbTFAXah+JIvpA3um2P7brpFfdUrGvEcPQpMPBqM45PX6e
rr6+jmmRf6gd1d953TQdraaLQRP43rGYlvY0eqXYINz0LhV04GuqCXiwo6H4usbJOrus9ptPNoa/
veOk2Q9fFWDpaxeJGywjeklp3n50u/pLwUfv2qZCjuGrxUSUQdT4q0TiAYpLdOIU1Zq9rGcQDN0Q
wh3YhMpfjHAms7pC3ah0sssK89so/Jo0iDrEZOdbpM5H0XxFDlV9dY1yOC9TinrE5x3IQHs5zApb
FT3Y/oMhh+5r2mas2cThFDmLQPsGcLDdJlPPvdSl233DguoxyrHLKf4RCzBefdIxb4jsvqRM6sWP
xonL66Rq8zYZlX6Gtz18tdvE+xxpHzrryouDrCoXDyGBwqLpki5YFuVROPZ8Rr8GC79whk+MV7Cu
ZUUTCG9g4JI2qxJszIwtuygEpObsBkw76WqYTYiLMZ8svlU/He0ylVd7THJ8ZiPvDKRBhEFj/HZg
2WdVTC8+baajEa5OwhbCXdDbUDd4bS3Ro2elJtm5hOedlD/xGjHoDnFfonLYRt0inhKSgPY+WJxd
zUvhYMm6P9fMcr7V1Ear2iQPSlFwFVov+RKa661MR0leY7cGPeKiJjw60go/zvgWXoVZix8mUtqb
0IM5pcol3aK8NwAMTP6zQboxg1vVfmFSnLCdlD4clOSZjTFpvyGIClwzD45F6vVKnl1YXsM85KYq
PkpVyo30xIM7TNkmdctlK11vD7hjnbVix8GrVmwmNieBy1B0Y5QtNipqbKa15L77U/I1y8243Arq
ZNB1fcWrMjoyWjX32hm/A6b2D9Ty9rZBhLHPMFVsMyaIZleorYH5HPn7GgHvR1ucUBAjQm5nmU7G
ZVbFAUwFJlU+OK60d4AwgFq+mPMDOMXpsXFMJiDai66kov8QNbKNBpX+xhkGsAc0dhkCx+SJt3PO
KI72gDkNGDbrVh9qsAJfsx7PGjU+bx02QmdbVzYQyqTZF2OPJbKf0pvMmA6ZwzjcYsO1pah2CH2Z
7kZk3lC7J+eoWuLLZDEQ6d6Q0Kg9TGdsBT9MRgd0I0/JUOm7730rql0tquVgOCBdisb/0s5ggNq5
di59Te9gQUgCqJBsCfGagFipCLpcLRG38PBI524+j8Vyp8mIw630TE7nlSWXhhEeqwvwkB9pE300
fP8B+8KhZjcN8z9/9WVC5gx4443b+19pSnXbpV0zYYShnqscqoGszK8TmIpzTvZt4MUmocxtH/im
3Ke6RtHpjtjtnG9AFWBXF3S1N0pQEUSj1p8Wa/k2MasH/oCIFyTKuJ39OfokiXRZmA172Rk9NAhR
6BuEF1gHY9kNTfIyDROg6T6+Uc2z9AaN0Lrxd3GXPLpWFB/d0c9I+Bv0izBbbzcxrz8O1DA3Wrdw
dyeALgz05FlZifvidOSkJeAhPOLdSApMGof26Jiu5QRJ09Ohwl+4w2zxFkNGujvYdNHu42J6YMDm
/47hFSq2qHMaOoTBd548mIM5WhfUhF0HDgIB54fcbNfPM5ssfcWX7aAUSNHenyKcgj5yxgw5HV1N
O11JJLmxNxhIV5uM/dDRtbQrbnvckknQiQoulPBpmjrdSMmZ+UQZajP87EVZ+KMLHR5AjsqIQaEp
bdmKUEgR/1tRFkXc9jqoWF7oM60zjbnS4WeyxMEtCagu0KIVFL8FHQjvuI9eE85XYSuq5MQVux5p
gLxNhUqGXb9mkxXaZVkaO7wvpbFWJ0YyDd/TxRzvUmcGQmxky96IWuIiM2LhokLQ5I5s13gwOtXv
HNVSiaBok1+Z3Tnq2sfDWvL6PWn1sao7IlEGtg65cOShNkg+ZG/PRwunFAAoKdCRu2FZcA2X+goa
7BeHiWKQtGz/NnZcf1AtVFhMxSfA8CmS5ao9mRl2o6SzwrMVK5oCZEldPe3SI1gnNW/HG2pb7GaU
uKfQIQyVOgF/Osl5L29/xfcK8IUOZf9bLq2r1HKEAl2/dgWxLtupNekSeNZ4Ny5sewTFJrOepXQe
/YyLCV4aXEncN/u3RnGdT4xRpsoLNHSiIC8SBrNJEvsH4fMVi5jYOmfpy4MDZ+NTlfScQJLyiawj
y31H4+WDSnLjpdCSX73MCBIOx6k9taqcPmQT+91FxAT9ZZocYaxf/XZiSn+ySaV5qhVlH8KBmiC8
OW0ObNWo7bXO3TYYsnDE2bTQFaF5yWKgDaoTCbOxsgfVnLJQFgX3v1zEjV9F9SvNv+Qgs5SOordc
/LbtsH3nPimbvDtgVJYoefZ9No72Td708lYhsL1AUGFCtiiaV+GSnd/uO0ES5X5I+QWsBTwkCS3L
fdx3eH+Hac3V0zHoA4EYbw3Wtpf7XK/XJNdM2Qz+l99quq1A75wdmpRb26iXq1kaCAjWVlynibl0
SZ+4wzfvBVWVLHu4Lcu1tyWf7Q/rB+ap8xiZvtj58eAFBF/Rz18VDxNj7BciI5c9is725Jbrn1Y9
V8twJm5Yw3Ln68AH7RDMg6pqRiFfYhLT0yDrMx/UG/d9LNheGy59VuCJFPwGhIUfi2HTVEpT/2At
fCiRJdUrrcQSGlNpDs892RE3vjGG5yEOq9cwJj16xjtQb0TMI2xbmtnk2IfnEAPba+Z2iOybSVhQ
l4dcosLMQ+OB4oAzLJGpaWAEUcYOGC3owS8T84a6pf1Ejjl/oZB5dtYVl2lAiPIwZj3c3PWBNbsM
ectS1K9Q+zn0pLvhnPdzeOppuZKp4onudQFLH0k6cn3Dv/PbJLuw+H7VClZWbCSUHn39rZSeD2GB
NO5uaMOz7Pl1ejA0n5qJJzDUs0/HovQPfTv0u6hy5qtFC/xaF8SftiPeoO3iLMYlhyN9hx4sPKvc
4pv3VD4qQHTkH6SlaH4wFvUCtd4FY01rTtWKloIiz2CbeZglNqOvuUvcRX5FWETcreMJYHpx7R/c
qlUw+ahOcVSwPvo2VwoWp0CSEoY/3LDmhP1+vQdbOXPnEe54RrRPCq4H//Io3DWm2nMp+zyEXN89
hzp5S4ExvXRVMn2ZBm/NvWRD3tJKrSPAciVyXpOUgBujG8rbeOz1UyJH7/d6sMMfSTXhxlKEf5Be
yZvJTmC0zcpF2AF+mMwjvwk/p86akNuBjg0Dt6LBHeR18s845P/yKf+CTwlf5tdpZ5++d/3/+wjj
PymTn0g6f/zLP8QOLvR1k/EAUMk3o7BFL/sPsYNn/sZAmKh4RkIGk2+T1v8/9aPyN8eSBjtmUtIQ
irp0yP/Qj1rub0yQHEjvK79y1Zj+Hf2o8z5x2fZg8zAoVq67znKtt5HMn2b90UxyUZlG8akrXH2p
vFIhCTLr7sJAikxWmynHxk+X4oEsre1cRDm8kikJcmmMxyxuBdEQoXb3be+3j0j3xMa3cv9j4vX5
ISaseGMl2q8u1URxqh1YyIAmYnWi8AR1rdPV9aPE6vDxPZWrjZ0pJxh8hFcKPvERGfcZqyuaIfqy
+EIKL6Jo6aAvDgq6Hd6dF38cP5KOHoJsDLv5eekHfERjPuObE0QtYs64JwHWYANcJljIym4FNop8
2C4ihEU7N8QmDYtBoBDOKzbB4j4J67QL4ikdj63VoFEa5xJQhiU/LW07XDBazE/oOVe/AVxt0+/I
DPKX9czB3XU7s3CSIDFSOh2uIhAiHufiMYoV5AcLiE1KcGzgygZPlJE8V0xyoHH1w9UjSowytN+K
RlZBhP6CJNrE7h+zOnU/hJVh3Yf05oDjOK1t7KtZc8a5J5YAEyT1iDvYOxO/9MaZmzzgO2cwgHsS
OytSJk0GZptwsj5pVBZHI4lvXHs2D4aO78DXDT2yTVrSgTvE5tZWI/FDOLnsm160Q0hiOJovj13J
Jiz6I21yMGLdnKYkFy3GTgwmrEvsL8Wm7UrF76H0DUK+Y5/Kz0lKypzmXHZZ2H8MS/bftEKe5wyE
u48z50u7NqQM0ILQUL04UNm8i4xeBSSdRg9s0q0yGFwYdF5aNLeMVSAU+nkRu5u6qBwk9Z3zIbNE
GIjYHT6HbWjeQ0hNdypyoJAs9ffeRMa4KecFBkOTRB+WkagsYkI3zEAp7BkjENyThRvIviHIBRHe
G1b/gsiz3Co8eaeYhN/oAqs0H+4nP6qaV9R33Rc5NvoHXSHj3oFxcUmjxnrMHF78IKP1DeLaxtn2
Q8ElG+uivdIg/TKi0bsVtSl25ii/22XxxR3HChOrKhvytxDwMfOWd/jJDUK/2tljex/rp0XoapsO
Yb5zmjDXtPy1Lo7SJjpqHzq4iLZ5OY5fYrZbMjCwXNbILRuAmVkK2n7hV94pt4dYA75Skhm3gMyU
sbypG+Tu28mYw/uhNj+Myvi8dLg9Wwg6KKx2kJYw8ftOUrOpcuOmPQwdd4yMTOcTZcYTNPDv5LmF
RLGQpbNr0b0cVT4MHpFQcGJLH+lOGjvmkfgR44FPQLJsdfFtB6+PNMcRoxwlKjcz4qatjrrRvHaw
7KODF05ttIWv9blIRK0f2n4mW0oyHhM6RLZdVpu2yerrPFhDgCB74pXtH2bbik9ZtgwgrhfTK446
NEhW8fScYjWSaYbqBIbTZpKVunZMVJkoVfEJfZWxa+p+BBQiRGDUjvfJbotZsbu4QOMS8GG7+MBY
JNqEDi4ZFc74DOWMBdcm/TWa8uxlgh5P8HozXryEZnfZo5cPcfZvvM7ONtTR6h4F8RoqkQ1wTONi
6xEcCGevaM5pZiEp1bo+DPbaNDaK6DoOinGQThdIiAT/nVTvtdcJaehHsvpinV+0RGhd5B22liSq
qHWFVezXUNx5wp5Lr6FiN86oKVx2ir/F7EJWV8q1JmE7ROQBSXmNKQMFBNQ9Zc7gsVK1zb3ltxaG
P0iiDgjPIFYGgbVzvcyHUIQVmIM8yz4vKYwle3JHIu+MlGy54QvTlXSzFnLTRrl+C+DGMTD+Drf5
Es0/dLyAXBxcdw9N2Aadn9T6MIXdNzJvm8BBPkf4G51uumhSn0K6NOg6w/YGX9AXXizOHpzkcCxx
zfKUhpXAuFWPI1BSEm6+mSVvm52LF/uGEodAxsh4jFzHO1qikJcE4fi2Lb2UkDyo6/HSHhlPQInl
BbsjyYAtPJ3ro9mW8iRn11iTE+OTM0KLRVclL04/MoOtWm/f1dK80UDxLhQFyW4y84fQWeat25FT
NNY0ABgdJj90MutqM4NwBX3D2ouGJg982ocnYo8Z9hKK1AQ0mz+0RrVFb0EjkCnLfI3rKLlN5ORt
s7zmLbsAT1bgn+FgNXh6dXOZiqIB9cqEVlXYhSPcmDuyKWo6zhi4Fm3Hp3bxcWH1xSlS7e8Nw92d
zsavUD/0ThqzsdOa143RxicES9ERNIZFtqB3S1f5oe9KC/sq7UNPD+oelxc9JtGR25Q+aNmJ+zFO
CSXDDx3SuORpzG8j901Wlvm8GpNISbpnnQOfGFuBzTAYk9gAA5Up4vxsZ3RyRpp69gOm6Ihk1LSf
NZ0oGVU7kzcnLYuE2T4pqdZMz8yGzix3TuktchcT87U8ks/ni5exM6cZy7rrLQEKb3MrB1ryC2x2
I8ed4DKgmo+NET1mGZV6sOBntTYd2LTbAZQvt5UyLGI9Urq8krbs97kyJmpzDc7arEwRB3XaLp+s
Wk+fCobKZ7dPjYtmlnEgAg2WwFC4E8T4mWw12gEjSz9pMqQWx/0RL/+yI0S0PiLydF5nwjSwmej0
TEdVW4iy3eLBIw3rXEj0n1jjdq7rj/vZ9KLfG1OLQ9eP6kM3e81+9Bpjb7U9xFREpfMaO8IFYkw7
7WMZRR/xvteBi2iK0UfWselgfHhM2gVpt1yUxiasofvxdlvGTWXX1qUldiLe9TSjmHeYyDi9dZ4h
96rj3YbwPmbs1bm41Vd7/5m4wTIKFq8b9EnCJ7rAxhIn0TQOG7+QCSgeC9u/MyBW99tq5dPt8c4T
G+H5SxtAgXaCLGrkZxDCMf4O8vDuvbhtHlKfNiXwX0YJFRakAwF0074Fr3NkijoNZNAAA9+QEuGS
Qt7O/Sds3gRGdFTPReoVitDNaX5ZrATqcqcOQBs1QK4F9woS9ZEObsbIo6ssiN5o16CeAVrfWVAb
YP85OAnYATX5toCQcbITW36CgUC/vZaYJCON7Xdfz3aJaSfrJZHgff/C4r3sLC7SpfKNr5AgEBa4
ip42vyjj0zyTM/wywh921G7ISFutzG3fO0y1bScu7jBnk9LuZDHjUxVfazXWe38s+puR5tPJgUY9
427y1D3aAZ2hmyhpT5dgKsCsW0gCuoaCDnXJ7xO5fF989tzP5uy4l9COS4dRwuDedJKtWRBGRuRf
Ub1Y4B/dl76wuk9YivAARMre52IhOW5S8tS++fq71eJvvbn9Ow9iemK5rANwsK/5GxYA2fwWpq7x
ynqanJNRGJDnoQkMb2ABvGBABkSTABwgsoieIoX1fl55BNi/rJ1yEFFUiAV3eLB8Uh0QcKhpGC6L
C9VgXvkGCEfaTVqOE55n6Ac0nePX+Q2JAL6RLNg3UEJt1O2uMaEnFAj26KJDVBAObAVzpSzQJJlu
6pW84DVL/Vi/4RhYz9Mf1cpowJiQv0Rv4Ab6XP65QpRzTlaug6wJF3ZX1oNcqQ80nEZyRhiTmQtM
CLEoIuVwi+7mlRjRWrAjlAo1LeEVKJGtbIlxpUykuYA3IdmL1yuDompzay9ku6MjDxpyJVXgDx5u
UyRdFxaJIeAB5GFxB5MNCyuftQKEYtHUDNNSB5geco9tNhAbWBUdz3prp5c6YY+SFxJWpd/n3+LM
oe1IX3fcJY12fgx9Nf7u0FkHfJ/703UwzQkBRGtX+zdJ2H/r/7+o/9kC2Kjf/m/j6PU1Kb//2Tf6
x7/4o+53HHIkHGXjGEUfSP8J/eAfdb9r/AbrBjmm+hcM7J9lP/noykPo96/0iX+V/Tb2B2p0FMDS
eKv73b9T9r8XFaImZGDO56BFhQbkvNODzr4F9nZeHQQhzvidmimw7v50Nf5a04+WF5OHItt29cAa
OCl+1i0iIV2HQ/5yJFKCJEpg+1TRnsMl/dc1//84ynqif+peQOWcJhVzFLf80okv1fS9V3/PnPBv
J/JOnuwmlc3onkPo5d6V93MSNMvXX5/F+hF/1jt6Hr4VVzk+eSGGZ76XrzvgOspBeO1xtL1mMwiG
mkld3bPnO6gYTdSvj/ZvP/7b0XwD7SqcKue9ttud1NQDdGiPcxWx/0EeuEnY2uzyqM6Dv38oXBbE
SGFQxk7yTsgpO6eeaGZzYrEXPU2pDZ6Nqvkqexiyvz7UO1W+vV5DAzUY4wnf54jvfiYjU3LO2Sod
y5YSPMv77Oi06bwNp2XaNNFUHOiozH/33uCgpmEZFk4mWnnvD6qS0DAFiWjHmeTuDRkbxBS17P5D
wX9+fX7v1evr+ZkmyvXV5eDYzrtLSZejXupatEdiga21FBIprj0vPWUmLyKSk5oP9WxQ9+dLfNX5
NP3F8dfn9f09ahI8iYrc8yzzvftgjuw6pu7sjl4hqI9KTtBpxudfn+R6Eu8PYpncmKudQ/J+/Plx
noyqn3vfbI993xgHd4xHamzXCm9zUy7HZYbMO2i4r2QTtP940f3Hyvz1+uKuV6akS7n2Y38+tK9s
cjVMqz0CLpmRXigopKkgXtgVcs2gp4O3mWPCV399xgact387afBAAAFgsiEENd77zbpcEOo4NO1R
ibL9VrmO5CUvR3PHSHs5qpBUS+IBGZzkmulcJ/WeZiQ/AWKHwzwN4yGp2/ajGS+WsWWClwZt796T
iT6ogDH0eOO3ZBZQUsvA6qdhb2DffQQnwuDVLXT6NK8qOjd100vnDChrK3RCXh2knofFlbCzo8Zq
CeUpJoYea0qQCTe+5nW9liZUu07SVmgJNJNAmbsXCbgNaTigZtKD5vgqG+EwusmBUkk0kbFQxMdF
a5pONhGaDj1M32hyrJ/Jq82DuKYBmbrNN8csXGwGhbXzBBvhDoziwTap8jOzf57K2b4n08E4CORq
RLG0KRNOaL65Nux9l7GGulNtXD3EPbvUssmQQMJBA7vnQ5gF3bhLOhOq45kzUsfOuIZEmR4rdEHb
qNLxfZgO4zcq6fl+WCyNzCOcuA0GIGsiWb6vEMmXuMbEFRTohJ/xJZASNC7G97adRL5FQd//EI09
xdspzfuPvpl4MQ6s3r7HzMoHrReY5sm1QqHTb5BkE9850/Yu6rCnG4nECawSwaahKulf8P0y1Fq9
C8wlFbdke3zvOwAv49zr39NlerYX87sPSP7zZEI/trVIXvoMILic0Xxu2pgHqRzt7+sw3KcZ3SzH
tGHFSNH107AJl/6jlnxeMfE90snNzoWvuo/JeuvnU+NeCk9TvhRjSDXUwpkD7gIx2UzfyASB39bt
HkCVPEAGW9CDOU609cM53HnTLJnB55AeFHpd6jyHA5iLs22atD8QLpEdU5UOj1m16Mce+i8yE3/t
XJKud59HoHLghmZnj7V3YwsisAZMI//D2Zktxw1k1/ZXHH6HA2MCiLDvQ42oYnEukhJfEKREYQYS
8/D1XmB3+0rFCtLyQ3eEuiWCABI5nLP32teOy+Mkk0jzqZJKfaWzbbpqejeOdzEK7Y1MS1DNRHRo
PlVEGqGQxQJ0+ZF6H+dtwp69j6xrPSVkJQwCdauZlf/qg62Hba8r/pXeu8hLkxA1+8LU8nZBtq15
PYaVvhqDUSwJAzD3o6zKQ6nMuoZs6nbCleLGVwzO8TI0bmyqeIfetB79rKQ1CoYKlo/VqR56fKHv
yqqB/dQO4JsJ1/Jfm4EkdFf2RbMwFGoBBUfyX2acOL9QtjXLmvzAi4ra02voqto6aEuTzFLItGul
blykoO78PHxw2SttGn6myLQ50HdDCq8Bm4JWUxXJCAY+kJBtHpENTGt/dGAQG4qlbR07r7ZU/Ptv
ju53UM2s8BZog+p1cJwJz2kHOvp21KHRROD4Q0tg1ZcAA65aY+hfKsPIL/M2cK/hnhlH+v/IyWHD
Keuh1KyLXg/GG6NDEwL/y7khazt/AXnQ31YjOTxDHDZXA6XygzbQSYceb10kEgGGVlrdEvKxuKfL
wkETX5hHc93plkBQuEBJPEBIQYD08mpSbcJOVB/+Qi6EtcL6UwAo6NVfJrk3FP3SIrwvqy7+aU2i
9rSOSShRwCYwNPAtkHLMyV/WW85ThKDWMqpXbCjhSqlmeZH2AvxXWJSwCWj2BsRYAY3iownFKnZt
uHPo3vb8tsFR14ppT1+jvEA2PC5Ty4/KZQxggTzGLHZ3tOGsDfglgRkgcHdW7SKPQEYAJHrGOIZJ
BP9eGIwJBIIoXFy1WVMNqXb/EJSEpTNuoBkpa9tvfXiCauoS3NPwHIaCDY6OQOImZxPwCgu7YRrr
ktsUgvc2jNVx2TALPEeRO60LCrEesYndm61SvNIxnF28yyV6Iplw++OveqmTQnuF9ofXIKVt/6t2
MceMNeGW+AXRuszqCj0XFsENyCIwjGXo0Cx7FsBgZq4dJK2dk9CJZgy/Rw07K1MLZlH2fElk/4iq
EGB1y3akeQadZNbUJU39ZA9NvaLtzV81K0NZRxFagHclj14H+h2CULreZlg8dlGWwZto8y1iHH9N
Gwq6gTID4EsUjOow9/mL9gW4arNzKFuCFWlja+X4iTov7wmTZ9VduehNEaqEANwrzY0uBSUo9BkN
QWkI5QevQNarLxx0SNRODNpxqM6yPVETyADsQjTtLI+dvCanxbNQBzF5boRKSBtq9VszmzQiMsno
BcxObks6OfsZgW5hki2Xhfbt7wfqbAutQssCSEo5ykjg5lQo9RNLO+G0tlFAtakR/nwXgySzUCWr
hHXhE+GAPqHGwVwGsNFK9ptbDqLVzpBK8ti71F7yvESCVAplbRGgi/wZUVHwLh2bFzvqalA9Y2RU
PZ2PtaGhmihclNghcrIboxrNFy0r03UuGeDAyZL9xIhe4t+EnG+q+VvMGr7D8lEfCWqaHhlIwY0I
leC6iVv3Pqf+sRQmvvGokvnWqQzxreEs2izaSPcPaZ+zFX8Xfei+Mtw0TTLdToravXW5rzxktvSX
U0P5deUo4p/vKWkG/9dIS2Y9mEa/UU2pXSGFUuhEJUwyxiwqTvV2rVhD9D1va4ekuG6gLtNaT0Y7
mk9dpZhPsSXHK1YqsQnLUFmNUaSskBUhH/R9Or3kfN0VYZav6Qlka/K/h6v3p95YmHIKyDPX+hx1
m+cFC18dX1gV9omyCMkfbsEeEqSobgbyVy9s5NPr3I2bXTY2xlqWmYZSTKXHCzZy3LdIaK59Rwt2
uH1QXL+P5YkYu1tXMR32FY55MRE+egVhyV+jYA5IKoWRuEDykVyrZZztaPaIb64P6rLxcdWSJsZi
qE4mr3+CVZCQwnSplWjfgt41siUexZApUJsVSbidknG4YlIgDVD6+bVdTZTUC4ugU8wu46M6FBbB
TDRL1xNMfPR2iXtIyRYhn9uOr4mghRdnoHsz24zuZz9Bl7V7JIWVHK5Lu2bptkOownZZoEqCLGMn
K12r/GjhaKG7Zm3qdm6FQwH8So32vSENbJnbeXFsMaFuWiYc9kBowS+AJzfXJYpBFI+iWwYh2q2x
1+S+xD62wemvjJR+c+VYqyriGliO7JhNonnSDgGgGtR8mo1FQNf0bst2upJSMTSrLSKk9FFFZbnO
JKI0w42013cflJnhbTH7Xn2FRIR2aogKY6GYs10Qw8gaLpOOwB2rH5gce09TY1w7zViRdAJuBuxe
h0cucwVcuabDxLfIa2O6VQVKaMh/KT0nnz8cTaUEtOIi6jq0jUIkB3/1JjZgAZJvXvpeTbT2NlKN
aQfUT2z7MtrOd3Rth4O+RPcUXmngnIgVjLJ7fUgq6u+4FSYZKlvO9k21MKxRfx7zkdacnpf3BCzg
k00i5QKx/E0LJ5nmABLkPlbenLKxN5qZfzNaVPCUgf0Dt5Eg8SiYOa2grjaOU/XrAgXW1veRjOfs
Sy7w/VU4Q0siCdkhhmjULVKOwvFGR4a0TGqR/bBz5Qdyv+tBr0k3G/ps3reVOyckCtieomNfhNOy
cpTAY7ba8iC6pYbufxVg4UEC73wjMLCCSourBehM6UPjmROd6I6sVKfBXmNJsjRtyf3C96S52Ork
VRLBgfbRv5Q5qXoJQdxrEaWYumkOtFsAYeFzQJfLSwYNl9/YDt16cKbiXoLEmGB9qiU+Oj28CGMh
b/I8kd9IGs0XrOoZxEWJDr+zMYdq9LZWqSOTXduN016P3GRLEHjrKSEI51URlOaN6VTTTRyI6p4G
X7LG/GMj/R+qbCUmIdaDjYbFr8JwmxJXvwHxTjVOTaM9POcRbW1TvrrVlF1ohPcg6Uwtt1r1RWDQ
SXDaIUku6vyV7b32feA4fqm5Lb2LSreK266MCTTWi7a/8aex2DWQrLaxEtabxsENpWfw25AtKzTl
YXFV7Qqm5asZmiVhgAQPXZtaE9/mVkNEJDSU76Jif7UYtFC/Ir+v+U6fyN5T4M+f/NFW/UVJTNaj
Oq+QQsskalcn9IY8by/CyDEvw6xunugQWN7QlP0+tYLuolfG5AfaHFxG4JmKRdE29PZJBf2Z1UQ8
dUIzX9BRF+BKoU3vtUQ3D8QFU10BFYLOsctNzro1rc2RBN0HI7czFCaWhoS168KrQhnfks52vumF
PaeKTg6UtHSi5ZXGiCmyEfh0OKGiDjPMGq0y9CsxVsxkcRp7sezShRS2yutltd2PnCpwkBvTotec
VVDLaQWe86ikSNLzhoIWs/yCmq1DbCqNzkSTT5URG6tEIOlcgLspwQSzM4aJJ7JjkWTFoZlSfVeh
VsnZz2dYo6CeJtJpFc+oeyXzOC4J5W1sUsxiPUk7GlSrx0YpERPBZNpyiulpaEX+A0LI5sCimN6w
VYxfBs0oHuIyKb/JVg72VirQQRcRypcEcvMcok3wvc5hqslvTUPrczpmyBOTShCL2KLF2Xd6+xb0
DvJ9KruHwXXyC4Od7Y+cfIXlSHbaSijJ1VR0MJ9rQ0m3DW7DJYLw4pB0sg9xTsvmikJgcBWzGZqp
TGCqICiWeP0EHbqKHCG+/5/k9QCwZU1zFy0807nFM+3dom5vEjgqKzNIw8ehqg0WLltboxXxb2tp
FK+UwZ7NuO6fMUTeTy1Wzo2N5HKloLYkuXhiZpfKHKvZpveEM9O2xRpa3VlqWmdLX+DgC1t1M3VA
+HAymtB0C3MbhsI+6IlAX5lUrY0sxOVsGuvBK+rTGjEUVD3LUECYB4N95KjDeoI5+dnPCJeXgfsE
gKu/UKWmb/kpOryMsrmnzfjTTp3quqOoBdDGB5yW4HvjuY3xpetO/barbJ4YGUFbEO7oMhTAgzwJ
+wkhlnmMugIeeRvxwVYuANycPdUYCndjKda2MUL9hjPIIxNycj3ISezp0YJx6BuxlmnuvxQuSR8p
mljKhEZ8JQYfD49Ff2+hV+xuoe6Xy6Dr87sc7jg7XIV6c9bsGih2t36kiBu7VAM48kK/0sLO+KUF
pEYVcY/Yhy7+3ifM7Dq3hvCQWol1b0pcjZiYyR9uv8c50PEwqbcZ0+26kwZg52ZQb1EKClK4AAoU
TVJskfCk9w0z7qIdQA2TTAp8Lm2PAWzGxWCrYm8Exbht+uo5dHPbQ6XIisVGcM9EqoD6crsDWzl7
35v4teqgTNj/Fvmvtok7FIqNfDXw/X+vnabFABRgMn8t1DhWLzTZ+hfgJuMV1ZKewVbrx1ZXhnGp
uMQ7XEVpFejLIi/LYWFUhbQ2ZU4ZeUknG2fNWKWEiCB8yKzR3YY0mleSEtZR6PXbMOAvVie2KlVp
VHt16n8gAsz2VgqHjU0Vh6QSM9GkoZzPIlebk+s8BU/anu/fIi5LPGaY6ZamT2Qeu0LkI5Hzo9Yh
LRbq6ONwYn0d+55MUfFicwQZ4ulgVeoteyhB5YwykdI62g+TxuSFWVjGWpQGhZSE9DmiRLzOVfxf
oTCsG0tV9Nt6cH+Vg6k8Bnx6D7puV2jw6gKhEO49f0UH216QwV1sVXdogdiTPi2aoKPlTgXg80Lo
xyoo9VdTZYGmxA1S2Piz/mrUrijAMlaeXcYpGd7dA6FdkxcITreuTSH/88uda4IYNFtA2zgmnLGT
SnNQlaqGH4jL1Y11LPVyywkAeDcRf1+0Wz5ANd4ryy7oJ7bhdFzU08ryNP2zqC2mtv9RvxfpR7/9
SZrYsFDqVIOXgN8FZJ/6EvrziRKS4f+hem8gG7aFacCg+tA9sI1mggVAQrodmLcW1M5LGVAn/fuH
yiuca9gqjc9TupYJk6I1M3ow7+2QLkZLYLrIJDQzll+8v3PtCBPjAAGllOaAFP05XJKB4OeRUACv
75G74p17Fk7x/PntfHWNk5ZSZDW64GutPE1vLidBoLGTfUW8mV/+aceD8afxchge9ofB4cZOX+lN
5UkWsMugVfW9XuRUy7s++hYqtFqwKKlzKBnUfwO3HwCfr1o7Hz89Q1Ut6qh8fy7nl/k5/NZENS2J
fbBwkRogk1o0JFWgXEvKQ6rEOH+km6/+9rlyPdtBwKNbsNhOv72SvZUzAv3wsnxglhLjLWET9hfz
yccP3FAhdEHxE46OkPfkA3eREU9VkpYecXIEgUhizWEKHOyYgubnt3PmStyEYwFz1uCa2CfDxK2j
aBpHp/CY2nAtKbN03j7KKn78/DpnXhPqEx1bgDW3ic25A/rbaxIyS5Bo2oU3Req6Sl8UJ13GST4b
rvafX+ljIo9D/M9vlzppNnJQFTO5AVRI51K9y81gkfV2Ax4LevG67PLpYbRoTBOF5Fer0myclVrh
SRHsW9fNpDfrmBbQVq85S2eVQRWMiPVkbzmxJNVmwGjeh9Oln7IZNEtC4d8NiWyumnWqN3Gzt7t0
uELJRhkLnXu65KxNAAZY0C9u1IQFfvL50cqkuK/yAWiwK07mZsIsFcPNW55pHTZPbparV1rn3I1C
RC/Z1Nr7Nk1poqQ4kWDdoR0aOTgNYifgghD2JZdaKRPMxA+Zz+6oAa2aF9md7B0Ys5wusyIp13Uy
69MQWqERjQ00U32Bn6Ej5lRB07wczML0aHD1q6Zx9CXXiVec4+1DYqJlgOrtLwfm65Ub9MvJDoaV
yR26aydAsojvoFZf7dnY9fkIODPWdJdmJAoW7NO6fTLW/KwracOOPJeYmNdOc40db33wghjEMAgi
o/c+v+DHzq9hgCgzLQge6MtPO78wCboOrTzwY6chRSUqsnUJbP8gDNlsfSdoDiH1lyOqsuDi8yuf
+Xxpa6tz+haalQ/iiyoYOyVsRQ49aBy/daLXnkuKvkdAdfHb55c6c5N0eZmNOPDwn9MeOs0RNp1j
m3tZV1EaRXpbUbMhVBXURLUTdQJNvabLhlxWp3L3+cXP3Cf7qtmdhOcNKcHJULeTADZikede7RfR
tuzzYzCz3px4rP56G2DOk5QGwAseo3WKD+UgWAeAo1IP5MjTOOb9SncGfAWpYfz1MGW7gWAKYRQy
DPUUwibromiDrk1pLrb9ahJUX4z4uu8tseH0+fNvH6CpzqYsXTMhMFqny1YQpTI305LbsjLDA+eF
FQFvj7asUyP5imj58QPkYmxt2BpYdLVOl6+SBnEo2ow7U8xjaChP4Gl+xoNxDHrxxR5k/pb/3IJw
KfQ5gltjzn+nsf22rpA7HY25QjcWLNHaoGDiFhY6/bSbSCKC5pHqX+1Gz1/RZSvqzmmYp4hSxZS2
U8xXLLVun7jypRi1o1ElJW5fdMZhqx/+/tWx8YYpx66DK85P+7dbtKCtQt+yE09p2/2In8A0E0K8
1S8u83HDaKqWikbGmAGT+qmyqnPUIYr40V6n6DMQjiAYObAifn4zH2cRrqKpbDZAOYoPkD4IGQNJ
2Voyu9NmmqyDp7T9ZefiNi4bumrOtDTG4otZUv+4UnJVJg787RZkxtNPjdxkCAAhqirXgmPXpy5n
8Vwm2MxdWnVTTierHsm3WwDMScIlUWu4gAgB2zZg4XcpzaQNceLHabTKO4y40AWlZHMwbwvKGUKA
NkY8uDqQRyw31he//dkXA/iTEafBDDl9MfQlw5TyZupRosrX8ejGe2Wg2PH5i/k4w/KI0FXahGjo
yB9PtpyZiTI3D4rUy8mzINmi89REOzp289Wu5cwHa7mCvS3zkOAMezKa7dTIZZkzEQ3SoJvth7tB
qMPm87s5NwMJtgDgFzmU8+z+vMoUq/oQtEqCggCiRWezTAEAwlNfp6/41f5+F82ZEZkoS8bMSD49
ocK+E6Rk8YmOif9zfnZVJG6zyn/6/K7OfTykpAgbSS4Hg9NhPNTEQUwFH08aWc5NMtu0NN/6ScW1
2FSB5fzoUwi7qFjqL5aqc3MeiliTfTWSwQ+HHuonamiYHTEqhL01uQJBIdjI+FHG0z3T9RdXOzfg
OfboDHZOlh/UgsAQ0ZGBLvNkIJNtJiz7ttehMn3+MN/NwadLBw/R1lmODGTOJ/Oq2+pDa1F385y2
Vx+jUC02CorjhR8bXUqB3u4fYs0plm3RdNflmCdXVmob29BB2DUBsaG7RH63VsKYg89AU7Zt469O
t9rZJ29zwubLNCz2P38O5MqvVavPMlabwaRW2JQvWuMWS6Ql9S6ynad2oDphE09/SHMjekz6rt75
bvEc0tadxExf6jNzRxXJxVurSGIGuY/PH+SZb43GFltQYoFgC54uiKnN70CyR+H1+fRTTlqzUSWK
Kj+liT2+fH6tM48DYzkftjUrVtl1//k4dOiTqgkNzZt87adKwYEQHfWlHsk3t918TlgXzRc7jDMf
naZRtmdHw4r1YYvdVemIqbPg9mLrWxgF0Dhp3VPMJInEgM70UFZ9uaIl23l/f69ws925IsUG8XSm
NBUXzZFTFx5ntSsYPxXy3PQWWXIA2Sp4HB0r+GLve+5N8mgpAxBq6zKVnTxdQcuhNsvCU9SgXJJt
SGsyN5rbHuihR1z2V9c7s+Zwg+yhDBY2NosnX2DmV2YYFTzaoQuQcJtVv1Kxd64MZHFf3NrZS7nQ
7wiuAn18uohK24yaLOeIprlFfkOIJbQmuxEXUatpX0xf58aowQc1+xBmyfPJGO3QxeQTlQGvztoj
VM83yyqPac37i4Ly1gFq99eHIyYwV9V1QOToyE8/QG2g4K7XU+5N+oTQx+7vqrZaSeoAX1zozMSM
thgzlkHlGXzD/JB/24nKCVqP6nMETAPribiTrTOVx88HvWXwM05m5T+ucTImXCVOYtPkGqh6tQVZ
UnJfW7V1p7fEGfkpPrwoUEGj9JWENh4HD0VfkRto0bBpicSj+Nciicoj2j3mgAwGtMW6B76EWayp
9pNphre6G5CTN0Jo8aWab7MahQanW/ysXeDvQstBra0OwIq0mWZMSqB2N7kZiotcg6c525y2alfC
LYCNFlwThMfusJjhcOSsXoeDHW61qh53qYVOqzPC7LLDaYy50j1GRVIvecLJBtcajf8QtZCHQilb
FP0k134bWigGk/5QmEYE5ThuN58/3nNjk1Xc1hgnxpxS8ucbBH1aNqNgbKIVfCmH5sUJ5bVpKBsj
I0FHIf318+ud++zYc7PZo3yPMv7kelY45iUQg9wjNGmuOV31erLrm/yLzetHf8GceILCn70JZTr3
5DIAR0OjGtzcQ0l6K2VEsFjv/CiTBzpRl3Sll/gbn4Mq/+LIZJy/LlVaniiH69MNmSvBYMveoiZS
jNO3cCCDyalM5Ra1u5riX3c545RWBo8w6UockSiFgFoykWMP3FlIfa24V3aG2iobrTHzJZAM7K+j
3GL8oI3lxq+WRsBrP6AHAkkbrNxGE9Re7GkVaP49uWKEp01WuYB8hF2/mcDzxPw+oB/lG8Jv7SZ+
DwcdQPDg6OJ/zyZrGdZNvLZhFz6WhvXVqzj3xoXBGHPxI/BC5kf22xwRqbWV5UmXewDER7pLi7FX
t4nWdF+MrHNz0W/XOd0YkfuUpQU8Dw/0CkmU1BuWRKWvPx++5xZEAa1/pt9gD3DmX+K3m1FLXRYl
2GaPppOzHGdkkUpub0J+WViPX5jOzl6MeiVnFhd32+khQlRMRnnKt6KEgnB2wInQfjfIwBBUNtEX
j+/cRABPhwrGbNn7sPlNx9EQMVIKr4qrW7228Yb741ORVm9NhHkrFF88Se3cuLA5JXGAxUtln/Zp
plqmPF/2afGQQhOddG3vTFW/06nFrwpDCT1TlhDfpGvcRTibvTFA2RwUUX7pBFic3cIcH2x8AWi0
/QBk9edv+uyvx4RIGYn6LWaaP990D9RBSUK2OX0p3ww3eAz17v6dOvF/uA4MBdTuuNc+bA7qThlD
iSjH4yQqqeY0Lzn+fCga1RcL6blt6xxtQ4ll/i/75Ds0ehcZNwIsr0E4Htbo3Pr8tiosgna167Qo
j1nqflGoODeAf7vk6YY1nswUoY6aeUo/bInBfnPNFIWr2FdF98WZwzg3fucgLmrRxG1RS/rzfTW9
Y8ppsKHJQHR7bkL5i0wAsQSF6+DRJ1Bh5gMuM2ZkPMez4FjRZnlWhfIHtPGTSVHlyS+hWrc6smWs
LZgNwqa6DyaX+J88xW7v184GVojz6FjMmgCta1QTSj2spmQubRb6L7WHiGPDQxyk+hyTBoknUa5J
T36LnK6HCmRE6zYb9XuJ8pLFXre+GLXnnoI7O3UpcTBuTxuwMDTqOkek7E1y2hFHRyCfaj4Bj7ug
ZvpEhGf/xQXPveLZnjEztyi2nj52GWvBWLIZ8qIS5mAnQd1s3umERgBcdwF/IX38/IM5c4us67Pb
2MWI8+F0CXTBATlqpB5gDlI8q1Fc5iE7tDEu6icwQZOHDun182u+6zVONqFob+CT6XyiHG1PRleg
QDISTpp5IpvcZQj/494MtTnRdbQuwiJNH2Gwwz40kWy965SdEPxj1k4AsdESbZUenP8Xj147U8RE
lUDVZ5617Q9n32CwJul3fNH15KNnMwJzgyrN2NQ+EblkLhkLRgryKYsYBHz8xLLWCfJr86soIuPM
XDn7wpFjkJlFo03/89tTkUYAQ4syfMuxQWtkFjdHBuhLBJa5dcHrsndNjCQRnwWU8pQisqZk9FHh
iXY3vdGrm3H0wU2abLz1ZlK/sS3Ot2HPkMI2kWxQ9lhbdLlvI4pMpuxubYo4XCMYNFcVqZpeKEp7
PYStvXKCC71IAFgZ+XDNZ4sTZeRDeAqd1t2nqv1dBQr+xcH83P3TAcODbs8d+tPCEeW2OK0bg/tP
k+GemBIEaWKIniJNCTefj8Rzl0J9idYANzrLxskGhKYTeWTzskQICYyX0pktPYNM9m6YBk+fX+v9
vZ2O+rn6a3B6ZRk8Pf7nikjbPos4HHRQshYgxEYcH5OpbX1ZdGSspNqFVqj+TTPo/ZWuK8Gt3igg
toxUbmUOzvX9F/orfMNl9KMq6uJX85/zP/tRyLEidbx5T53+/386FohPs0//yvatuHrJ3urTv/TH
j63/3/v/HbwVq5fm5Y8/rN8TJm/bt2q8e6vR8P8r+Hr+m//b//Pf3v43OZU6JSymwf9BCcxX+Oe/
nG/hv/798qUa05f85+8Eh3/+o3+RG605i3JuDKscJykOMJH/i+Dg/ge7D3RHtObmOj9D7l8plS64
RzaDfNPz1p1W9v8QHAA3spfgeEWx1bRZDY2/ITicriLkXArK5IReqshoPpj4cxVXLnnJgA8CzZpI
MDPzA/3c8SEjDxW1s/UVBmH+TH4f2VzQJouJFYvf/GNFmdiHsFEmMXrDwHZXVToMPqKPtr+9hJt/
/Lx/Qxx4w6azqf/r309Pg1wFVe5s4reYGj8sjg2duq60wsGDfBVte30ob5OiYm60wbKoSp8utJoS
l1nGyl3d28PD55cnA/LDbVKmBMrJ96vzjk+PwW07Qrsd7cYrUpEO5J+E0ya1Q/yQCCUOgx5W+wGp
br1FDE2KiSQkYw6hiNgp1XRZ78nx0IIFmcwYGokYgnat4Utwpj7ZjHrC38UCkhEnDZenWwwShyB2
wnqODnfG8ReVheTOiB2CXPAkeKGJEdK3RUnihlV+w1IIi430p2ghA22k4lEyty0ouE6eWg7aEU2e
vKpIMDjid8ZWZWAY70UtXxxoaSpi7278FdbcUZen3WPa5uO2jof84Gv4lrHnACzqSaM+hL5K+Tsa
5XfCRvmH/RC5hxpc75oduX/ndoQSrTqgaMWOR5VnS2g7/FufydfY6mRvAeO1awzseFSOYzECxx2K
8NpCnk1ZxkVkhpUEkb0dVbcESkMw62aldtzY8PAFyqDJGCIKEVm/Ipez2ietXt6C2/b3SHKGrSi1
dFciM1oDa+weYzj6j2U8iXvejr5GEUOElU5eTyuG8sdYkCQa2Ow8oj4fH3DwF99bdeLNlMy3npg9
9nYPl9hocvcgNCXyyjIcf/WYZB7Uin8yqlX9JFBpH/whMHcYd7RjS8bIU9z0+WEoCveQZeywVm5c
mvHCzJDwL0Q7qbAYQCPW0k+Xfd7pa6h7yZ0UIZJ3Uq7wQhcVFDz+GCQIBJcB5ujAIzsExbnZlj+G
ms/ZUZpxK6I23RUOL3e0ZU+EcwzgvTYgXaxVQa6oxJlG5YL8Hxu+31bR/OQuQMJH1kpYXhGaaRFp
FHRvMKsA2uG2o3amqkwaWvEcDWX3SLtjunTLjh9lhONWAoZbaAN37PaKvPKT+WNXSutaCdQOSSf3
AuySoGYXmGGHpyBbEMXevRFuOG7HSDevA5M34SMeW5i5hI4I/T+DT9zyXBPo4XbqWssBATZZOwME
cPwVvn8nVL/8QfN5usz7cHzQWUi3BOPgRIL4uCFKpfmpxkI7RvCQCSjH0KEpPNs64D3G7fyo5yGa
5iDpx4q7nzA7BGQ78CZMgZDc1Bj/FfKU72lg+/u0Tr73St2SA1dlcFB/kZsAPTtSMhFyQM70XVhb
zziOS6iKfvsY6IxNfBdJtNWxRq1MM302fbsj+sWWRClaDMqZaD2EvChclc3GL015LQG0Xbvw3a7b
0deOOSDK760limecK4xWG49spfvFs4GcHLisYt0PzpzfpMRgs2GbFS+Bgw2Q7eEI7a1yk9X7zTkh
H0Fd1MrdQJp8sxqieLqkSls/SY7hdyMoLCKtOFIQ2aNhNU3jbCl6NfKaQgd1OPhDtMUqSbYjyfO8
pixp7TmDrPymRbj9sA3biMd1o7xqSL139CeKr1oivndF3jc/oqo1v0fYMpLA64wpB0HXTEq+RmjX
g/YD1mjt+8BozTuMmVj0Zg6ghjN4WYg2zBeaNSAbLCexYRwCD2woygMOGxqmpja/agtXX2APcvem
ktw0KgTCQk3vFKu9MjOZbTCQWLcTzHuAk0T3VFZABJB/Rd4FqWHU+LxAn8JdpicPNY3LdTtnWLXm
+Bo58MjMrv2ZhHq2U/LgxziTE8OJflCutfJQZF2/Tq1uIBknaH5qmM7WQVRf4FzyN6iNNSy7sBk1
MHXL1LYCRAyQG82Z4UgkTjcuK7yEInb2SiLLVZSW+bSQrl/u0N2gUlYG4kxUIDFZlFCTzNL0F8Hx
RI9RQyR6qTbHpWvmd+PMmNQzxb2IsfBfUqLvsa3wweL71C6iEZ06FL+AvFRepK510CtnjmU2Ey1l
Yzjrolf0JekxfJb5zDlQESrqMxGztyLXawPt3phpmRRX6oP2jtDUefY/6newJjQ/IJvZO3AzSBv4
mBKsqdB68vbgcrY1QSv5zOrEWKpRJXUFJsGZ5TkC9TSKvt0G76BPFnBng50M+qeOsDPORXlHe1bD
15bUG1Rb4UATTgEb7wzPDomsi95Ihot8mP0FM2oUqwLUUTGIcetGHTEhdLSdFXmZqEs60wDwZdAL
0nRSZ95JptQZoZqOTCI4ohOp1wvJd3VpzghUYvEwv+uqvkMzAYExDPmq6jVc/BLCJyOQMCBrL0U1
PEy9ES+r2cBME8rr05XRKcVeq8T0ImccKz7A6ShjWeDJrV1vmCx3lwHCvYlmlmsHl3CfZNJcCj3F
8jEzX9M+APBnGuatPRNhi3c4bFBhh1SlsymVjh7LnDjYzyBZGN3xN1sEeGVnzKw5A2dbt1M2JSgD
hLLZbaoprOUQYnZRZJBJhHJyFSiB+whqQ9umESNezHBbpxv8tdv75mVB5Y/sq165IyvSudLKadzP
Gd/pguAvYAelAIdpBuUV9gP74A7o3mFo9yT2pOjGEOmEyaWsJ20n6baUywgq8kU6+cb3NrZHc2Fb
PfJcvU/ri3AklG0Za7H6JrETpSsTXdKwUmO1201l6S5lplTbVkut733aRuQdJlF8MJug/pEZsSBB
sDa7uQPnJLH1XZ/JXj1GInx0RY4KRRnyZGOHVvdaxCBUm7Sf9wWyvMV3k64Q6+fFGpN+dKEMs24X
e2JsM/wy6KhGVx3csi5MFLYUDuFkWhEuRcevlzHW5+tR9yNvCnP5qkuiDYiIG5P53cDtn7dIcWyw
Ds0hk7FV5wdXJwvRyWXz0yEDTtIr4Qi9UZOaBQf17/iLczRpEaPi30m6DnwDpGcebB8C4Sqw5rSA
MMrI2JLW9YQH/U4ppPzudpERbtokSvAZ0glaZmzywpUpBvk6yJbuFgjdEucvqzOy6HL/j81XGena
Ecdo/RNSeOysdCvk/rRsriYNIwBotqHifkhKtmXzhhF3e2cmqzjU0x2F+/yQYv/2TLUmSrSAeNtU
cRADsNUx3IZWzeLuZoVylwdu+xjpRnAdZOw0ckvIq2B6/y3c8pvx39Sd15LcSJamnwht0OIWCB2R
WpCZN7BMkgkNuDs0nn4/ZFXbssjZqumxvZmrtupiMSIAF+f85xfa6m0QS7keyuRSfnQYCIVZ4FGe
BFIatxyD9XdLuHTBGnHE3NpEtLoJB1FYKb7OKjzfp4bWP6cZmRShITW/JiJJzfukcuezPhADmvbD
uElWUVhDsfUCz7SK2nktf1EPvXjdVOJJwE8A2IF4VU3zB0KDbI8VckOqaRaQVzNiazE7sY71pLBK
3LMC+Q9sB4C135oI+D3+yjfEYmId2v0V3XF6DSrljDhlQnkXzVge51tZBTOu7ROrIoMRG6SW90F4
8XDAsSTZaYb5Bjn+C8YIFkM+rikNE+hNDyP6alCm/TIIVM3ZYhVnXa+sVxOO3YSER9TDGQGxT3KN
UWx0m7CSbOJBVrxCnCNxutFxV9+qqaJOKKvgwsVN6s9kzWd4A+NGSXizzfpmTZyD7odEuQ+a481k
1CY6jma1bWuh1bK2sSSj3hgbUux7Fg7BJNRKNCnUg0nBH1psj1evMANZzVapkSY8m+9q+LK8SzSO
2AJTSAXE2oS2ngEGEqGzNadYXBdQGy55TxrRYNDqYWgxPCdkYsNud8zyVVlE7p66EgvRi4zHhIeU
kaeoTW03YfRepHrUCysuEc9aeY9eHFclrbU3/KDafG5i3HJaaaHT9tylTI4FV8kmXtb/I6aQijc6
Kjc3ijOIdgN8JN88M1lqkW6ubv32SC2l9DSvifpL+cVJHTTbicWPAc1ECeVNeI9oM8UVbYyOmowC
sPXt9ouO7jtC4OtErUNmalRhZHw1oThGRWiL9znvi53KumzfD9xqejEuB7yYKOSwd+2fu6x89RR1
O3mw4sXHrDnbqHmNqVyfXbDqSE/LsmJ/TqrdI6q1jgYb9q6whmwfw6OrI9/pymNHSOHbRGjrmz0b
aHvM0jTDeuJ9WriK39IB+JdZ6ijnR5ott6zbLzWhsl8mpMRHfeqa126tqes0KKOUeMoxspcSu16k
V/3OWJLqiA0G1WLtWfjNZt5dZan+WTdIAsaltXlzWkVMkE1lKwy6lo2qF3Ze1xjtFzOnkZeyFNek
XKGDje2peevi2t9YfkdFGts2asbGWdgjLcmAeIob/EtsZ+W3pp54KtVC9i5Veehk9nJgfilPUkjQ
EJNBRjgF69GVVrjpODOuwiRFya9QUP2LMdLe4tQUXBJ8Zk/Z7NUXN+HBMeuZ97VuOhE5GMMzIyja
qnHO9v7aeTMhEtdVQV/uZbQnDIOWD59dumwzfxEvhVvdDpMn3ontos3RneTGqG28BMaUyaDNX1pr
a8GyfuvJXiNQfYg7KmqYt1xmayyPxrpVJzpZLpJi3BD6J14dOeH3pvCJDXNmJdt+yOhI16Yhm3Qa
p3Sy5Z1eK95Mk3MFfJ6Bok5qLAITc8b8nkSakGKDftpCHwygxa8rvfm8JLjrTAOoxucyxKaRAzyp
sX6aem2+shM6Taud5d1np11bLB80QGXkYuFBrC7dB64d2aHELDwqmS9d+thlML62ZVqi8Rigw3oR
QA+PfgVQlgwLo0LQiI9p+qF8ImIXtlsdTXPCJTCu3ml+Amqgi6m4lwLqCZleRbB6XTkwCPGqkT32
HhiL8IqTUS+xuOcXMS81aZ4XtiDDbKCPmHhuWmqdrN6e/LwgZwniImSM2xqzrggrSPy/8NN94KLR
FYADwyywdpAY3FPk18WyASicbpTf8Kok0Vrv5qca34EwNlV51NamFiURxxqdFIFia4e8Jsth94+X
VlQvGX9TZdJky4UjzjL4+M++2cMu6GoqwMzqJrXJA9Z+6PqylimexusrKy4p2UJs+WNpkkS5EzYt
ed1g0a4bZX0RjVlskAb4F79r5VeMtBfYuQlYBrTJ+jJC5b8ZbCrcKNE7DnfNbL+jFWpep0T5BJzI
4DJ6nLPNmPIIU0eqb3pt8UKKojfQKVW00C5lUUc01WVdz1KtxzCCkZa4+RIkKMg8ao1C8Z8HnZzP
GTSGx3RFG0eZr7cAhfGr4bMk7KVvv/eS/KrUiJMbj9z2naHW9YNzBFYQ4D+ly8+JV9Ths6zwA5Ap
rDaK+2oc6N5J8yUfwDAfP+8GowN668nEuPE48un3Aa8GzbFvvERzuCrGwL9Igmqu5FyYj6Mipimo
MJlyGyoQmzYkSt3ceBQu5jBZz4sMAOaOc6nXF0z+6otjUjxU6ztIqZdeWshmYqeWhqJoNDjNiFt9
nkfKE1GAi+hNaT5qVc1hyzn2FWsg8YJ0gXQzBjvRJxQzdIBFPv46p6ROR0K+ADKweZ9FRHlZ7BLS
pHaymfCV7SgyKzY2on4L9Kkp2RSzPjSvpakBDI5gdVYWU6J1FCwWrpsbE1Bvy2XP4vk8ZiePp0HH
Tjx6Yydf6KZmInfNaq3jSIo/TcqabhXN8pPwqJa0ZaRVHNqBh6lzvKUD+6gIMA7X3UFQW1usNU2P
76cRnMIspyo71rYjT6MoAW/WoxKhjLlVhVXcYKOI86KbOaANmKtZMuB+SGlV2ZMKVBAy/BoOa6Dw
kF7/w1sjvzu+eljLgo2bBRR/hK6Jd7x6KDlku5THnPyQMBNZeoPD2uswODy1xdOso+mnbJWh4Bl0
pU4VOozyK1VJbof9REZaiFVDQN3SO9k1cWwcsiNZjM8kSlgEzgzzZuh54bOPbqEwgTI///FzY85V
zhWjEZX8zRm5UwWXyrFeuukWW8B5V6V5Ripkw4bObHlKPIdDhhlPcoOYhdH24mTLlXAXKuHRm3Ho
LD56e2lcAippHD4BOo8EXhuLwftxrQLmSVIKk+3d72ng+MXj0SuJHOp9+4W4zRTHBBDwjkZ22zuk
lIUFUaanLu7+iV9m/EpzWHkUSKgQwSGBxBh6HTX8xNDpG6upSCLrDnYGOByhUnduPLczt0mHR9ls
c7SlAcV3l+jTrZegzMtJUDlgKPmaxDW9S23JU2sN87kehfza97Z9g3vg9MSRsPzDMO+3sfL6ZVe5
PrRQCPy/Oe4y4Cu8QbPag5atQeUY4D/Mgl5MN/L0RutpTEArKESNgaYIUzlKK6CMNSu7ecsF0Orn
y/77qcHnyP6vsxEL6twapQUdyP6NdpRgL2EGWdIeqsoiLxha6+qd0MvLMmrDXqk+3dC9L9uZWSSF
Tg/IlgverpeunRyigPt8ZFGhuuU0iJ3mu8hK7853E0wxOgw7Y001MpSd848E/t87FQP77/Xte1CI
f5OsKJOg4STRukOimfIUwzZZkXuqR5lLhYPgOomwpL8ZOBNf25lbpB5r+sK+c/6cvfxHo8r/xhDy
vzfN/N80qkROyPj/b0aVWV3/aJvu7S+zyj/+qz9nlT4DSX/dwMhnLUQmP80qA+9fpuUzvfSh38Mi
dZlI/ttuPvgXkzyWLt7VyA4cj5Phz5Q522LCGaCRWV3C0TThr/DvYe2fUzzmvP9Pb2Xo9r9wkvEV
YHaIKGolhq0Syl/oIBaFXAU9UydVSWtS2VMRu9qGij4GOTYmohBwpCc7xxrwkyXQyAB8BsvEUKWk
dq+WrA6ZHrRXHPJ20IBj5MuXaSlt+9kIkF9uxtZ4p3dLnqqJqpOUGefLQANxBdza3S7QIuJd1uTQ
/Ruk1VfJyL+MBncKxF7LU6R05K2c8QZYDtWE+azqrHdtBHs768wUQMdds7sMOeDsk1WQSnRp8dij
7yzdsadKrazVihcdbW22Ey5DjU5kHqyeGUhlKdp5YyndilLP6l9QQIwAnz1TvKvCyqijJJkaYlfw
bh9A6ys3ssy6IS2qjLMnIyUUIknpNCJFaIt7ZOpMjc9p8ODavXlsSabYm1OO62swb/FpXaeQMkOu
RSDEPjezx5kr+tbNvTg/8EesKxCxuGLoQqHRoUtQobIxiekM7W0qMEr29bwa6enI+lsAhreowIMp
Grh1N0vqSWe72Fp7b+ilczUEzrQ1ut4zjn0QyObcLUH8vFS+9yA8J35U3UzYioo7S9vkrXBKSki7
lRGmZ/nXgTsQYrlJqDfEYJ6BIAIGF6CTGzTluRMez7Kv8M+i0okZpM3zeKavSvxIS0S69TJ3uZd1
Ymf6PsZa9FAYoNCdgqxldiPEJrJ4N54/DylOOjLf+XMcH+ymMr+KxaIrXFpteQxKr7TDLhm97GBr
ul8+ZwppwRPjFmgB276mkta2GOsEbbs3yXjR2yOlbo2ZQV46RKQQ164S3hyueQ5E5W3V2pFJ43KN
V+a4nfQY57mgNo7ZsOB5FbsEzNrErxXNmEeZA7pqN7KiLA3I8um5qsLVjQB/KMdkCIFfFEglc6Ba
8x6LCRTWMY9Jr66c1dNvGReStJprWy4SZjbWcxMO4V5R72q3aJ80Lb2boCKEio/ZJcuEz/Qwvxj6
iLWsl8W7eJgfdKy5MCOG8QuKl19kpelH4djFrouleQogCYVFa7TkycHVrewpw+6xbHaj34CvlvNy
1CVb03RL8wmj1Ne685luGIkX4uurRTYmTLum9rruBFEiP7bZ+K6ISjkpzK3P0vX6zbJUGFmAVuG0
GrW26Hf2Ing+GqOTSqujRGqBFgpudowf0x8OxRVwCwODuBHwv3V6EFsBN8MFAVDr5+SCHxX8YgbX
e0qPhy7TsFdtMiMcTCeObJUbt3z7/Jw7s6bIQ+zEEWv//gdV7UyMucXDYbMdMIjcFJ4gBzNZIAJI
eaxH50Fa5T3W1JfFiPeB6vXVy/oxc/F109vg5CXjfRtQJi8EUoPcbxOQZyzPUsLe7KdWyr0/T1c5
IyBQrZ7oI1FikxsvkLti+5m0pmw1+Go3RlX+KG3aUrMeMRnGUPAh0+DvSsOIgo4ynSqAQzDzr2yB
t2Ve4SEECmmEcKLtOwxt6201qTrygmFkbQnohLwPd2+2VRtpadAffFV+WzxoSUxLghPGlJhcKBIF
MHXIr9OgyylBIUqxK4y7JJV3AwZums+PWpr6eiKu/K1cT7Oijz0R+nmrnYUw7fvMlO6pEV0a8cLU
TsBCfvFk+hXXdyYg5vSRdpVxSLwWM5ZMllgFrmoRLQ5O/ZxZ25Zj/a7D2pB4cDc4FrlHwpq6G4dO
33FM+GRHa6MXYTbbfeFc6Tfm4MVDKKwuv87NniTvruj2Oi9qpzeyv3YSJ723pim4UpN+vyitw60X
A8fExGA+6G/mqdrh74V9ck74JMnd90ROc7qka32m5zvgfouv19hvqZ0BUabcDhInjsLAuCHvHon6
JI2oWuKHsRivhCYVYYpd/uRp+ZMD8BqW2vDWLsFXN2HmxLyXddwL5u4lUy9z3NFeHhs33wdmTggX
xIFr00jkfvTVtxrTuS1J5u0BYu6jQLbOAi5AUKu0HM6OHPXr1LDu+0BcyjZ9dgtsK02qSx16d8hJ
u3W14NUOxjaybCcq1rNUaP6t31r7Nsun+4lXhy3xgD6NY9R/LUiQ+lpiXbVRlsdW0+w4NL2B3Oxh
iyflCdOMbucM0jwrRpuhHATW1jAG0qiYS39fTv1yTJvu0An8A7O42NOZZVESIJXMmFtxmZXREgde
6I/AXviO9vY3/E+7FUDR/Ot50e27tFrBA1IIr5gKkYA3Djhj5076jn6eHD2zv0yZ5E4YyyfDHg41
c71gWLhY8yDYmqp7wMf/WmZe9W2YajxE5q+5V5Tbgd/jTkVTRJBxs/MwA5OqytjZFN5mBGyxXE9A
OeC+sRSbfkmNs5M5yW7WrDls+8R6iZteEL9g4ACqqQ6XOr/gZBoqq75NtKFlmqeA90BjIgG/hEgV
J98YhiF2dS/6iwkOF2WmSZJmrzMesbSnVBvX6xlwv3GDUPOd61FHRqLVZX2jJ2KYNvZc2oz/5iXv
7+tc849BWyynabCe7EkX7wihMEyNK8zsd7huA2dYpYEyzrYbkFLuWXM7dMG3ShtujdTLos4eu3vi
xW7HWtMiWeDzN2PdV8C2XMOjdzjJNSdG8V/8Fq75lOHwrRnd1uDnEUdeyleOV/swkhT6lpPVtx3h
xB/x8DG3eTOke5fWP/TxQY2qwubHtsNLQETqttZ97Qp/weJZQH4gar31P1zEwpveEWbopFb51vje
/OCNmhsWvf9iFY6I4NF4z0AU2UaLXT0yvTR/BMzUw2nUV4YuDFjLmprNZK+biBeWh4xAAVJ8wKk8
4Oslqq22Vf5dqOJ91jXvPgjq4YvVDviA9uk1oIGzmeG4E3khDMD4DAFltAhlh0JX5bldlgZwqbep
EerkyjDLQ1fERcRQhEacKON7HxyZEYef9nfwDfzD4rnyi7YEB2wep8ehhVOMm3iQRQGzzQtsm++y
8L9xOpc7SUe7IZSgf8qIFnRrK9iLQM0bZ9SybSxcLggY+Bu42qBVJJXUhETm5nUNLBThkSAvudFi
Udu186Wyx+BArvHEJFF+KxNsSEgUyJizicF44IBsp63VW3i6u92YrtFySbuzK7vg8mq1+kUSEHUG
AXZ2JbXgsz4qawb1Ln0s6ezZwtvdMt7r0nHf8Xllnr6stuhxKkFISgqGnmduYgEB7sGYz66Gk9cv
GsCavqkt8yamUbHYt7WCgcbsYFNReUQp1LokRRVggImfVT96u6IakgfsbTtlXFFoRRWwuwqWo2uO
35vYdfetgQmuHeCp3AloD6Brx7jGF3aZnCDkotzz5k5ObmOmTEr9pmyaHHS9fx06u4tMzHVwBo4t
DFibOFSx5A4sGnh1NfBYLMin943yYHU4nKQqH0410Suxsq7zNLeeMhvLt1K4/jlLq+acd6A2hRc8
zEu6KwdMRaFi23vdeO/JSNx1OdBhXsVPRqKqsJTmJtZsawMWjcjSUaGPHd5JuXO9JYjwsNSsvYpJ
dAhx2YgarRZRRoSjT+QGRwpgGiZ+xBFKuBBLkb6OAVZIFPk78lU0/KXF09Qw68aBRzD9qM54Y80b
pPbVhnYlZ4lodPKJJ7gXy+ZIsN492YP2nnnrt7Lun+AIQ+ZyCacg6ZKS2QGxGmtG46LbCHvGhFQ4
6kpTxMWoRTOfob5gLVpW1dPU4aOKXyXX3YxLYW5gNGw1GJFhow8YmTcYwZLmUkkx7SAnBVHWxNn3
QhkbQh4weYcouZ1KN5x1FJvu5MdPnlFeZNrb18oOuoi8zQ8KYODItN0a+dIQlEdM4GQPNxPoFEqJ
vnoiIA9/T7tPdtKug62NvIzC2yegR8vLKwhmq2SuqHZweOW168fveqsQ/mHctU/HYrqTs6ftyO02
orn0qHwMEdzoIr+up7m/httF6iBWyEuriKa19fnahImk4cOBHUBjQT4ZhtALvPHiW973hp4DRsaL
6S9viXD3xDf3F1rdmYdR7MZyOcZ+MWwXTduX6YfmSwwn3Fa/GG0uDrJQtziDQXpJOSJT6UfAwPpO
CFpccrWtPfzGvUlwaWjl+RlcjEs010964T+BCaJWyJa3yeu/xX3y3jQF66ex7vruymvip2ZYsNuf
6uRV0xhK9qDdwK5LlFjeZQn8r75oNioImn3BBRlC8YLoB5iN36duXGxb3OXwGCKtzfWo67FPJ5cl
0a+LuBkp0bRb+AeDHxbVtHAt5ASVmtwGMtQ1ke4QLbZHxQp+nVX6w4J4gqvtOIepZZJvONqwipg+
VC9lk6OZzTKjwhfCRJA2NVZJkdcobwOXs74bO7PDTGeSeAW4xT7PtERFwmQgGzVFJ17M0cjgEQ4O
jY6QT2Pvl8eB+fGRyro4BpjQ7+2gtndiXpLzqPfujnCwx1nBMEHRdBP4fX5bZ5rx4WRtf17SzD1B
m1IHs5yLUw9RZ0c0inq06xlFkzLf6OPzq6K2afIT/WZZkgEUvUku1kSYdg9R/AqFK3yaBWG31TDr
zzFK3g2wMndd4DGCYXAdW3W9H2rL3iQT7KcK61/MzbvVRBaCX00GeGLj6eOK3NqaaRnfuEbnopOY
32GvBUyWPBD4kidGYUv2CnJAlc9HhNLI8cfhmixJSos29biPg1f41uTV+WR85lVKKqpwakohtWzG
gr++DUYycmi0MAdmuVbQjUwm3WgTogaa9y6FdXekdjx6VZ1HZVkNu1VnseVEx+ia5PJtyaA/R/9M
Q+Xf97lm72mHQV2sKX8ZigDb4tjWiyuua26ikY6BENDgjAzMDwUi9Y1J8g6hAlWkDbQgjWHKs0cw
MLPkMju0BS7fSuHeD5Crn7tCdiciXj/kAsUwKAkUob8wl+za4HTfEsxT3eaK19gUDEuDAnpwWY6R
NmpG6DZZtymkr51HO7/NTCJLiqa6SlzvmeTadk+NLRFOsvzbadrVhr7HoZAAVqJbI4EEe2Xl8Ff5
vRlmWfdjacSd23RXsyATQc3xZoG2AdKw2sRbdVQxGQrHLuXnMXti4hTp6cSp7OjxIUUgumUw6FC4
zKeRnRr1K1NH7zvOSMdQcAqH98HL38GxcR2Rt0zhp2PWzqSHSnnmiH5Gw1RDepu2tFusZIOopm5o
RwzKM/0aKzRz708jUMrCxcvQ6KiEcT/n2tHP++0yuEUEIacOaHaW+ou0NaCTcRz9nVkaj5yd9yZB
R/yiodsWnyEL/hglipaw03S0LAwbQQU2RpyNpxREGR/t+r3umuAuTzRepO9gLifTjTtZy5Nv2LdY
QUFPFYbJOFnfYe7khTZu5eivGgBtl1k0NHovf6zi9IdvyOt2Mc+F775Zhkma01tnVPu+8z/UOtPS
/Wze4uBDwlEVbGReR0YuyHqWw4fosC4oteI1lVq6lba5un5qUUGsLMCKD15CdnmyqWvwgNRYKF3y
GMVhfqtSDuio7ZU7RQJJyA2zOPOkUdeLcEpwtBoHGvNBzoo/xE0uhgJKlC7ktm6nmtDjzmPK5J4F
5EwmWBHBbBXFWFH2O5CcBAO1HuP1xfAkN/Qs+wu6ZLxk4VEGIQIxdcxKGd/6nGpd2LSGckgYIp3E
J8RqcbtHzXardlf5LVMopRWjiiwjBW5z6RNmjg+zz3a5HRgSYgfPyIkFuAMTfJ3Act9+bwsyvToo
/kELavGHoO7/N2b/vwmN16lM/xaNJ3jg7Vvatz+6rv0LIv/Hf/nv/NfgX4Hpu2guHcfC2eDn/Ffr
Xw72yNjv+A7CHcdiKPNvRN781AhhCEzS6xpp+RMib3zi+NhjMWZiNg3E/wsC/3eI/O+iOIPaEDsk
A7YA3+4X/WFgzfj4C4288qz8SCGA7THCj8PMxxfkp6fz5yzgZ0XPf/VJJo5CmC+5uK/9qgonwrq2
VxLTwTfJeyF44lXUzcRdkPbRf/5JfAY2T5jvYOu9fpOf5phJp8WLEoXAP7voI1Ccm3aocoDC5fk/
/iBmZXhcr8pFmvNfFIUDgG/QqEUcZqa8RVl8xFr2kfO//5OPcXx7deT4XYrUIYRpU2cSjP/GYBv4
SH1aOAYRnfv/4NGxVpErYteJoO1XF6FE6JVNFosgrLdSl2mNeccPB2ZQnf/Dj3J5CT+PSn0fGxPY
/Ayc1kHVr3YQ3lChaAlGcUjHsUAlM9/PyfRMjM+zGAZ/8/dP8NfJ9ueHWXjkAVExK/7ViFQznIa9
2YC+SAbBHgSDQ+5L6gwte9N9uKOZrawQZOM/txPiV346k39qn3/dXq5q4EjCJT4w5W0eerIAQicg
mQtDbesf9tevurzP3+hgQLESTXV29V9X/dLn4KcM8LG2JEK06sW8zU09fvj7J/lf7GKs6//vp6xz
5J/21qp3HDQkNgctmEiMU9PzUI31qWa885/v4r980i8nE21b2iBPY4GU/UwRkb8tDcywf95enyPH
vyxFuAQOSQMoKV0H2cC6en76TUmP/ohpVnHo8EAiGaNtwm7C9mC07K9AiRpeskylfHjSO0ehV8KO
+B+MHB399+eKO5/vszi9wMZned0uP32HJq4cv2pEhV7YbDZCH2iiZwHpZLGreRugw9sYgTJAjhzn
oCuQr7y0Akg2dn1CKIk91QgxjqzNpI8Uypxvn7xyZnwW3Y9u7Hqv+JiZAR+TxRiuhNeCgoildUMz
gFHQCP7InMbVFv6piV6OkB5vktXdrALzS+GZzdGJqZIGhkebkcnoIfbI+GzmOtiPOVuq8CbiPtu5
R/EGxQKegIT01HVMIfqirLfI2OsH8q3sEyE84zcZc9HQzfDdSQq6m3O7OY9+O+TMRv202c52qb/n
pIsBI/J9NATWb1XMjy6GTuyaIBE3KHuaTYdrNUYVVhznodGXwcQ8uAv2LvljO6kjj8klFHtNUf5V
Or9uqTg7K9IxItSKJopKzrc0yRjPkQZD8Nhk7LC/aLpoYB5+As2iqYH6dTb0jr6vgqnhB5UWeSXO
NUk6OOcpMfLXxG/KZ3ekA5KtJV6kW5lfYn67CL0R0q6o7H7hOw0xjrYeIGhkWTPHDYA2REsNkuFz
OxK/CBusutO0rHuNeTTETklx4/b5h27wTnviV74QIPgxtWP80LlLc6SN5du3bXOey1V0oIA0Wb5B
UKYkbLrTPQ739pFLpYvQimb7ISmtkEokWyMz+/qUJQQBhIAn2XViAXzkblJ/MDIwrg0icPduX2J+
ZGojuN7nzitBNE8kbPqX1OWRFRkPAZct0lrtdI4AepJHfyGNCLgpK14DstEoSsdmQ5JojuaPFLSF
YDzllvsM2ZC4MiA8B+Bi8fA1jYUGfG+ADeObXmRL6EJlpT7Oli8+uSOPyD2qD0DgBsgjofBHhhWi
IJYHOzeC54bN/WgRzp5HRKA45Dmhly3AUdKB5KoJtrvCIBUPKNqwsIunwiHiVSRNSKCXtiIKwXMr
FdvO1hctGkBUMaUMfGh4Yo0HIqgmfcapMxn2vV/nbwFWJTvmucMVzviIfLNgKPftEE8QuoLh66KW
Yu+IvsPKTFMmRbmwnGW7oOaVoWqTsQfvKox3jHHb7+bC3rI1lECbcnTap8EDzUhy26H9LTnGYWiD
aaAjOLmQ+lEFjUxFjII34aRJ8SoTsz5NMdFmQIhmVKj8A0A6oMp3rRNfxNgRuDlvtLmFKJeiZ7wm
+hH4NCkDcsB4Q73F7UvqA6xuH1KPkwbxQz4owsFSMaU/ahE4ByZcEL3d1F0uttF/Fe087PE4Y+oY
9CyEZfRrkneyjxZdcig1wsdao2Q0mvzoegCctJ0eamkeumZ479M5O1W1C38ZmPvMbezdpT2bkjZ0
2sJtHa6GTgXbBFBnhzklaITwii++IZYz0TO7aoE4yhhbdFE1FkxdUA1lodWVLGpOxek2XSe4dZ8H
NxZ1Lboddn3Rl/D9BhEjYCDveVGcbtUIoGasV7+w+d1mlb9lrebf+PAy3sqJ1Ehr6AxMaEZornZs
naaeFVVwoL72AVpKvQQJGrDG2zrtwjaqfBng5tqT66IpEAniwbQoJWT6znCVROlQvjkOB6VSnB/k
Y3ogoMSHmgrUP/YkLG3H6v074v8UtHSizYmOZxn2gZL7Uq/6TU7fHlVm32zckY9WMMYPGYlG6P6M
8VuK95hgckQIWUtsGmbpW5WVN5Ygui0dLZ+XUImbVq6lfWM259IQLCa68z4LK8MGzubpZHEAydWF
Afx56qJaf+kK3/ixzgTCYV0jjr4YIH9ddp07U7IbZsYuzG1ypgFa55BJ7exayM0RgVVm5DDL3ksw
i2gALn1CXxzcLF5cbybdUxEXLpgTbxg4RFcKs2e3fhxEEke+W9eneOmru7bn7NESTo8RVgtOaBXP
PGj6nZXj05bUQ3Ztxab+Hhh9d4YDTEnc9Dd+0ZaH1tUHACnciqog0a46ld1YmTV81fK8Zeabdlcx
xCGCFUf0rOjS/RkvfHsxnMMSZAs6B1ndCE3Ft2XB9JqgPhRZH02yBtl02RP7+VkNenIwsS8nXrmS
UadbuP/NNPNci8mew/1dc5qeASqX3uq3c9SytHwmIq8+qZoTR698FMy6IVZzWdjAfxyyZKXCF+Id
7Gj/xrBwSRzn3mbSODNfPWB7ZKs9KozQRCMwhl0b5DUijJLDLKfPlCyRPKgi5PoFZAWpB6Qgequd
oqoU4y65qLAUVsb0LJGdzrhzlGsyrfnUVmZ1GqVVnRqv0wUjIPSLVtn2m97AdqmEnz01nnueR3Oq
Fi6fUnH+Vd4Y30tkFriNFjmhk3Y2VOlpzAOL4Euikgf/hM62qcPY7S2wUdoBPG7ChfySj3bOATd8
UJQfwkF5a2SJd5wQV+A+MAdqpRA7Okz4iXN99lcHlahTXXdbux55hblNPCgSmyTHJyhVNvzE3hiQ
gRntq1/oBRLjqXwYc2vCYMBwAVep71E/CsbZp7rMi00m9Hfb7w8iz0G7ZwsCl4PrjOmyvzg4hjvH
ybUrw6o11OletQ7EzHnPPjWtsMmRj/Wl3x1MiRf2JOO3InWKrYcpI6HMDOkbTxpf8e+ZrnvuaEQr
iWImBhqlRRDVlmu2a/ItKT2Mpwuj1dBGTAHVraYds8nR/Z2XVJxvYD4c+gnVCQ2bDbJn40W2Efzg
Q4FUh7nl7Az/4L3xuynRWhBD3XPc1fbkty5QkLqh+XZfHNKqsk/90FYfjbXC02M3tnoVJjalVVmW
PLY0N7rrwaWyMArgX2FQVqGif+Piqk8+s5jNbNLqtJnAHaKce+dsm3hI1CpXCAvaYNsNMhNhB9v1
kKx5FBaJ7c3W9qr4/7B3ZstxG9nWfpXzAlAgkRhva64iqziKInWDoEQb84wEkHj684Fq929JbTkc
8V+d6Ii2w22LrAFAZu691/rWg7RN+1W6kI3Q98zD3jeEd4d1nuU21FP+ZCZJ+vl9DSxLM/DX45xZ
f0uKWsqMH4oDE1yLaQYOYmPElt8fzBkD04XvzPyAfJy11xqHMzlCJvOXljMTme7JRctFLWLNnLGy
oK2uWPycq14WzO5F8Hd1M/Can98PDRvw4YRC/BQt4EVEqftsJwfkC0/KROifsb8g0nktc3Ufarb8
X1d8PxXq3AwmlbptC2oTAEo/fAH24BQRev/D0HAgLUkdZ7PmaFKWcXXFiLj6Rir6a43oT6XQ8oKe
s6DRoFL/xGouWw57tptBtfcJe1+xYlabpCsZ6qbcWD0BVdus415zHX+8fd+CR/KWmegxBNoBQzDW
IRGpr8TnDvup44zz6+/jpzo7kAswHvwETwjfyw/fB8jX0YVBl6DkwDHhGFF1Vdvj3z2DP3UseBUa
FeS0EL8EEfWHelAlagjdskoOrs3J1aWPS8iC268bhNrEq2ZkEeuUkzty2uH51x/QWjoF39/ynA9Q
A/sLL/vnHCstMnto8zE+2N0YhRi7cCwbYRh8LhTn0q4aHX0TGE7wVNr6KQt08zvjpHHb68GJ1n1V
xsmy2LX9qslRkOEeqDnL2Vl74PCLRRAD91sTirA/GiEA7m9tg//fnej/e+pxEMSsTX+tHr9UBOP+
z/q1rfKkfP2uYf3tR/8f7goZuAuxfOnzWFDe/4278u0PdG5RlZuIsmnZSe7aP3hX7gcaJ4L0M8CC
RBu5/NS/JORSfuCPQiVnb3dMwTr6TxrW3k+tEnreliQZCoI/HWsODd8vSF5GY6LNuxTvGMRlllhc
rhuiSxc71NBSRvQDQCIUzF6MRoQZFvYdCx8RhpZOoQ8Ymcvs5DwV2bZyiGc+GHm16KZIAy9MQotl
91YkuCFxERHbAj7lQgwOzQybuS5eKuzmaEHkcUgE1eTIjk2edr4UuwzTrwP80C/l4gKrzZlUJ0ST
bG9jibWT2GT7lcmMuBQ0EWBql5HrrhTt1Xpv4YxsMd4Zy4/IkH09SxN9azV98KQkMvvVWJuU1oiD
p3vohcFTkYjpm983zHCrIdQgRZquSJlVp4o4ep+xn9e9db4p0CiCZ1mJuKR0LBmoUvPo6ZYDpVTI
NylnVjUCWnpBVtQeTCHFo2kL59WzKKiqylAHOcQSHoY/3ZaSuqOTZtWtmEaJS2Q1fP7ai8Kn1AUZ
uG7YzjHXBCla6ZpUsjdcl3wDpV1Zjwmc1hcZNtinJ9nyx+xJVFdF5TivOlqOASriDTgCNBDBMrya
KSNcf2FcMUeTtMFXbjDxqe2M1/Qzei05zKdwxZGIM4IaTXlxcaFelbEXXyRIkWt/CAXT8ARBFXnl
R0kW7rFEHRiuPGyXCYV4SMuvwBXvbriv+TffLmhuRhkDWCqiJ0stV3ggH/yWS9p1zxwP9XQ91kvN
PmVMy3GOM/6+MwqLj1BRp3HIHGL+7nfkyq2dXPG9ELC+0B8wt2Jx1TZ+PqjR0VIgFQ5qPbqd5qfW
7Wy5y4vZQPUxzr/HoeKbMIcyeMJnfd/PnbPT2JvtNZ4AJPZWl955gx3YWNAbA71tYT2WAOxfUJEs
d23BjZ5Ntgp3uo74TXNo8XfMRry3eLmJKFoomV1UZyuvH7gbrBaS0CqQPcyfQDvyyFBC2efc83qE
jVHHzWfQ0N6Eg/Xe3oJ74aEwjbZmX4tLPDY8hF4wcYGrGhsIoqaIHmOW1qU+lYzik3UWIB/Ywrbl
fhM8ltdVTeQMhHo6lQY2W4nmU/K+k1nRBioyuirSXFzM5Vhwx4QCN+lEynK0LWeDazcs94kOsIGr
5RL5kjF34Shc4aLjl/WNmezZZ4OtZ2PS1MMQbGubrhxqgvDp/RZODI/vN6OPVi0Pe7rcpKE70M1B
N6fWIweu2wlC/21BrwZaQgp6ZAnKeSLVii+uBx8h13Xuc8Moz6S2Ll3+9fsjQaM82aPI4stDasnF
Nlk4ODs0L0hc20Pj1GA9XEX3yh6rkKkAfd9V3VG3rtKG3kTeejycIKtoSFl+gnDIGYfVmBR8HJPm
XtIRRrhqCATmecBDjLCDagVxNLJS9GtYcgcLsoCmbCftG0jhkRYa3l+8wNdzs9ij4dryGyqk2ugJ
DVpAa+V1sbxNmyHy6Jx2mvUUkO/GzGvv4NJe22EXCK6xoxsbiT+yRauT8XklwR7jbqYFHG/RMvOE
WS0u69UsWbEKC6fxve6m+hylKtgmmlaq1DzL75WxX2a0/3CS83soeOxjljECSrFVP5omqKyebhrf
INaD+5obHTNInDUvGYCfQ4DteR/2sfXoSe55jo1jCBaKru1Dx/nKxsMOEkHOfOApWxqLBDtzoTDU
isfQRMRwiioP/4osizw+FSHmzhQo3F7ZFqnZuFNaAoJCQugTi6UZrjf3FHg7bnDtzlzWtuOoaQKI
Rn5UYm1tFAlm2ApGvaHklhjAAdZkO9H1wfYdVjAigHVXhduIS1IF4rEoBO8nLeh8bIdguXPQwVX6
ZKctv96Kwu4tyqiLktjh7n53zy73HspAkV5hlWgPillQs3u/523L5ofMns+MDm65/xVA9otKhuCJ
ZAEGBHC5eIlhFE1/x9wgm3Ymfa+cviTRnXksl/sx0LRh68YPngw5cyG/LWlpJ5JiU9PSRukR+q06
pn7XcD6nX9pua2GIW9vl6YK3E6RrNfL1SsCJ709cMfj201j2E7yxxmnj3fvKWlUxx/YR1NiTSBBD
PY0kXmefHPBPyTq3l1VKDLjk7bh3XoOcdhgG8OJOxMoCEFC+lfEUHNu6XjaDhtM6Ss7FAg9BSVzG
2WEhyzk/qLVfEeO4muK4FPiIdawPLD8SzAWNdY4QqwgFpcAfPgdXRdn1lHIegD++kiTI7+Y0/y01
k9wjXa03oie2Umqf3im4RKXJU5OpibWWZxIBCEsMTeXRctK1bFr3rSqLpyoS7SkIiX0aV9ofJ84h
sn20bP9YBctGhN0gf0wgtKNKV/6tKD0z5Nkd5I5pIeYMQYHtmLK6AqQa4cCK4o+J1xDMp8vwc4M7
17Cq5rqjfl23cDJML+UZWKlCFMZ46Ht97GJVY1oI2iK8NWO7wpbafyobhbqwa3aG6wW34AVwkOC0
sGzH/KTdvDbYJ6rCDWFRVAWr6tJlBe5Mk8VUFvOpusB7bs34S4jNpiBp7HQNlaA4CNFACkjsGg+F
ncldVloD8hZ4NKZCi+RgskNE7Y3QrKyyRlClXbSXh4DbkqQJdDW0jbw4oH625xt/6r1TlwZsc7QP
D8lkINXFhv8Rgl91Nky3vEnmzD95VsjdK4BsuLFfbSMIOvSD68lapZmnrpCvmmcPLAuNCMOZXqlo
UtgZxUc7RYN7nTedfddkzKqMnkkMxII22PmDHOhQtcGX2O/Bi4yQ6GZusm2DgQANoG4xB6TBwRya
YaOnHq25T8cczkW6NNS79Oy3carPfF/uW9r75W5mzsg+TmZvlIwfCaTA7Jd4LXnj42eGB2snSb0v
UTPp+9jR5UYgHd5JOs6LLLe960y+Vlxk7taZiulrqqxHAzffSoxdd/aTeL4riNRbV54qoAuhvwuh
c17XQWJvo6Z7bAKFxrB1ORltu6Kpzv0cskQh0V3jQ6y3EeeGkyoA21ldaxwcYuCPWaDs60rib+RL
K7eY7Z0HPALEvjaND6mMCWDKioWzqshuIbFuwLefjDkTN2wCmiMf4rTIN9xjjqb8LkIxK0tZHiyj
a/f+skNIjcFqAjp0cDIuGH4t46ULJ+RRdRuc59S5Uwkuqp72zj2jDf+6AvL/0cKHfw3NOqfrTLMw
pifWul/6ATDtJrSs+dRPZYNEtK8wV1c9xzvFII/728oerTb0oXxK42LiG2PQKbxN5tuMR1E+p1VW
0Nj0vFcjK54no8mgZ+E0WA9t2+0MTIL4Uj2oUlCx1d6ErrN2mOnQzkuizezkbETglo9D6bzVMYB1
qxfjWtTmgjPB/afTVr6GLXqxDRyN6ZkT8ZbTdctJMDHLjaZnue0b232k0yourPwt0cKVYESYWN7B
7Ca5x/ijN52lMUyNeD2uY2UQ7FNL5h2KhcRv+e56x7zHbZGLbeTkreYsjgo1vU9CQfSqSAs7P3hz
N0RvLP7RLk6tZjMzX0GlPqA9jyC/tasqkuEe3YnBwkT8Hnk7anwygJrhUndDy0XfL+INCkQqkLjZ
eugczoS8JXTJ+/EJpXx+nF3U43ga4HfAEN+q2OT/pl6yA4dnfhyjyecWZ4pkG6fEWQ5+LKRFEnzF
jBxdR01xiYe++7QY1a6K1j+7WYmNidPAQ6Es8xlTk9uusGGE/SlrGo2Fxa2VeSwyTJQnoxGzhcEN
U9AO+Ylqxm0qDE5O6LJleBOiO+E0O5C+PDlJ5b+EsKnaAxDSsdYs39oMGMeIdpZ7L02r2VlbOb5Q
ZjqGOUa4hUwlX/y4YNdd3KAu3pEF3UUr3CmuGhO8yi6rOHJtTKfofe4eK2i3juIMGrekjXGS7ZYJ
52CzNyUNgLCTKebpXtO/IisUwBJjU47lgcH57E8V/+23Hs6fNVhyqY3/3NoJCHJ2bYAJrg/emNjI
H2rnwawZBDTxoXYjNswIkEWuYKaMrTexSMuufKhR6NpHXbGLbiZZddkJksxwr+wh6FbxMDK5MDWH
d/t9mxY9p2oj4UxHjginiSSip5uHKDVW7VJ6lgGDgo2BpJOd0msnBLv0Kd6+nZGTYpzu1bwUJaWu
p/s4TGgyD+kMXoJt5TUpAZCWc+dnkCU9Mkb/RmLyE6U9gDnv8Remd9P0hPeDxmQIosSQxKfjIxuW
caaeVIcPN6vZ/VGKNPTcCsQBU9e84pjR901P0d3EFKVJNbX3Rdn83Tv6TxfIlLYkjoceL/vJ9xfI
cBpjVmyAaLmRAqxcgzk+AFcG1PQqMIkwsaY2tuD5LGqx47tWCjRsm+8FnHNc3129FBOc0H995/zY
j6TpwnyBfjNZkh4NmOW//0mfouIwT+o+SQ9hFXBBi6qS06d5Yfs823qeGyxFAefYqnRyRNdYIf8O
CP4frhVkA4F+1Wbyxbv4QWwHPEtUBMpHB2eCeboKS3hHGxWI0LoIo4sjypSw3icyiSN84+Fcbmss
45eo7MWjbypxsauMeuQffy3E4EnHpOBzgcT/cLlKwNpVnNrRoTSWYScw3Wi7TE8CzvJMifvE4sys
ipljtTFE9cuvX/39cf3+cQbzgGiIvyje0IJ+f1VK+F+qBJN5cHROEZ2KRtecVRq/SLkgsXbwUsrR
l4+ZFxpHsRRuJFfb6dVgN7V1Y7t6yOYVs7IoPvRL76VuIpR+XehQ/ZYLkvHXb9j6cXrB+gNjxMbT
a9NC/CkWAaxjk+jBM/YyhpODVWQu45OvllKnnFguWPiDa2y9g/FQWjPNk6mIWQd0ouaHKXBZniIp
qE6c+V0KZvOPrE78fcIXEeGyp6SUVr08I5ghpms1Im85VBEdMNDxWF23EYatw6wLXt2xMpo3bqYH
HiwKgrf3D/vfTjRAXYITXumClgxeGJ1/7b9rJwsehz/dFz9HLiRdt/yP8Lj/8HN/kEz8D8LkJlnG
kH/gSv6VuhCID9/k0hajoz/6z/zjH/1m8wMBN55AzkPCrus5/j/pN/+08NEEJ31yyflb0p9+fMKV
SYXYD3F0bOBYns0FQyrTpWFm5wENQE7l7Ve0Ic3XWsCO/9PX8h+2a9AsPMDfPeAOei1iPdkPZIDO
+If1BZAHNTrxvceCc8jZi8D9wXLD0TAXwCKdHgBa3yxBA5bolwk3zDN7NSzo/goX8McZCHHDaW6h
0WKGAWcXCPbfdRZaYMASgFueNuqXuc7a2YJvy2N2FSaeVjgaamsrRQ8N3gNnuajKwpWOSQe8vBPe
4ctyemkS6ro2lpwMUva0+8bAgdKmgL38kSPMO9O8loDk6VKGtKWnZUsrIdTxNmEzhWNZv8qgnHeM
AmF4IXM6aqVTbDqxjRPykNO3VO2DQA1inPylq4mzj6v0NkQycndj4OFJNAfK/m2hoqnFIBQbzkts
Bsg5FhRcH19VvcyYGI8I1MbbxvIIE/Iif4wuMwcsf1cR/Rzdj5Hp0tjKisYmE7Ng/G51EAc2RmxK
5yjs5U9G8A6956nN6nJP8eCuIuimZFnpGL9JKDov2ojRp9+FPssVUQIm0Q0RwzPBjL5QnEU3g6er
LSfDHLaHpxtmF1HjP89q6g28LOO0HcsG/Lc7b6gcphVgVRhkdOIuHma/bp2ZkTzkrhRohxCJjiHK
uZZkYD/I90VbLMxkP0ehuKvbwU/J73JxCeHlaljsb5s4s7hhag+ur0qqtaGD8G5w9fQRC1L2bMbE
c3p5Ga8l+XxsXJnzm1FSN/jQVVdNQGFRBkawo4eSHHtoty+pgzwBgiPDWa8tj0lQ9ic7ZGorRH4f
o6+4GyYqNxrtkbdGikIawehi2yqPU6AfISSSiGsEQffFWbCGxTLEmfA3H7PIRYY69sWVZ+ZAR2ob
fMWc5PgY4Sk2hoj30VQFX12Q3Rwywza9HQy3eY0GNA1Yt7R5CbSPrafnzH+iW85PabM079oFLEyH
eqZxmz+mRm29uJC1ojUM3a8JEsIn1+eh4lxr7zBi2ccIUzKdjQm2qRx/C8POf50R7m2DujI1QQdR
/9rO3Tadk/Yg4tFeZfXIzho7NzkSpJ0cZiQlLqqGQxvZGe0e4Z4hmYuXyVL+RXjlSJN07I8BHRuw
ejrAm1l1j52qohs5OtUhk4W8IgFhuuRETx6KqHZI5Ixp6A11+tyUcfrCFc3306Tklarm/KDKsr5k
hMd9rRFUheuwjbxT0sr5tnH6ATsqgowiqcWwCmvfwwvWFznaLYAnBkkbZ1+38i6YTRepB4/EIZ/a
kIa0nySnEsvwjfJVdz20Mvk0dSZ0P6lH81xnQ3Lu6cg+KsrEB1Kn6pPMkCQapIW8wKJI0Uq5/VXv
VIRSgRlJT+bszdZOFHFx61BsHYmfG/f9bEYbMw18Gl+D87szIH2zPVd/mlLwkGAkjmVWF5BswzNw
Pzi81JSrMVjgQ2V0tIL6SjumBkghsRTa6k2Vo7WSWZkfTLr3q9LB5ypEB4ctKb2dFZukz01u8wVq
nLoymzHZ5TYSI7e0x7u0wjAck2N7qFol70L6uc8KNepXJxTDHV9IeDNVtfoEP0UsgtFiw3PSb6pi
SiHF2+m+tlMXqbGqso9EqOZ7LjtPi7Fkh3pZ/QYlu9/PfoHve6JPuiXzyoal2va3BJQgoRkKysrU
GmJmSI71+wwA3QBwGipuZdRJWMUfgaMOZyTbtzWUh4tVWdEzeUT5fnaCZjeRETGsQDqaZzfJzHPQ
Z8HFgHt0p6dBsVF0mslLtcg08+kmbxTHRsGDelIqQkkFnqNYh2OP3TAT0amuMINGvouwVsnyrBpM
9p5kqUFxeGW4TnqyGls8uBo0Ed1nI1x3jau/xuk44fJlqpBgFUzTQ4cM9QucJ5BIaXZiLwm2YVNZ
n1PMzse8c/J9Q0jxo2jT7j7yeu9i9RrVFURouMQ6az52pQoAdXjzeUBf+VpXCsAW+sf7PKlgMfD0
eNflOOo3QMepXmdRg3q1dMaTERXDPuwEIcJ9K0/Qj8udnzTN04gq83ZycG5qePN7mUzxHTtb/eIG
qvri96X3u04yGoBu30UoiKM3fOPpgtyEgoBGdUQnd6Wnztng/erBNPA+14HR4bEUWTquGA0OrzVS
v3w9WKOEesrU6pTHdvNE+HO/rby6OvpOkYRrx02z30tbNDtiFZtP9Ixcd2tXUfFFRpG/L6kuzkqE
/tXgl8jFprk9xoGPDCVDc6gt9jc4CH1+6W0TMbdfdOdM6H6riD0/NZWB4rFnykm2LaSR3GNUNJTq
E+GEzH1rhhKAl4icWXVyVHdM+vzr2Qj0b/TPlwaBStiucQpEV/nYG49x7Lgv6LRYejLQOLgVjZQI
mrGvkfbNIRm9pl/BZy3lhfzRkmUJ30Dm51qs0tDx914P2oB7YkyYUwQGqkURV2v0hf5rZs4EtSby
FdUVLd6odB58MCIrYU7yeuwDm2VQW7ckJ5prqJPn5QKemlyKPU05VJJlssTvWGekpekxstDJtHFZ
3VaRJT96fj9sJ88AwNFUzt5wU/APgSu3PuycDTPcbmNUsj5CounuSPWwv8KazXuCKup5o8YheBAO
XduSycrOjFvxiCkitnH51vZtFjZQR61hCu7yiBAP1LPVmon0tR+2I5e9sE0YdMAtbHc6Bb3lb0Vi
NL8xFbR6xIdAPMK+8Q5gg+p1l3d6XYa6u63nvL7NdN0ccJ9Yh4l8kPXsIAEfxzmY96FovU+cBazH
SQYpgkQHmLxfGOqlIH9qF2b1s9Pk3pZG9Z20IHTz+ZjU0jT2u4PFkhet0j5Fr1m3xtEFWpesKd7a
ZTrezF8TekVYzcg1OFlq2jgV2xvZ3hG3po0RNc2c25Cz6U4QB3+lwPmmO7BFXrqRzcz5A46cushI
NdiV2yci7YqbYRzseh0C+tmz35W7AZEhzgAMrUYivIMF8faGNs3EruAlLxzQXDgdKSiSRocHxcSW
/mRGI94TxPoc6biKNXd2fguOFcJba0+ps2IEy/F16PQ2wyR777YtHWKq4KNr6vIG7zhoqVy6LTdH
4L1x8I3hRmTWPiMw5gy2kMP0xEm1hJFujg+DmUcfzazKP9oWZ0Ab1Ju9BhLU3NRZH1zNmctpJXLC
o+nVEAAjM5VQ6ip2MISt4REZFx77KZLpKe2B4wFCEoniiBlUBxy7UfebxI7SBUjLey18Ehob0qUG
6KWIW9qTk8Pdco1OnkFb6EvQgM9giI7KijnBKS7HeRtx8H+eYZOkdI4jFyGuspJLyXiQT2mfiswT
nwlNs1a0h/J1EzJCWHmF+yzmwTpqwysZBsZy0yiQvbWcX9uYeBzPuPNrMAwBQOANjUB68w1cnaov
x71JcuQ6Q2s9USJcJbkotjnR8VwWuSM0zV7jL1YbyRx2ZeQJGOpEnjvHfhEdOKlp6BVI7ixn9OBD
cChyvphihOBSaCBiUiKgYFB/gjcmISf5uzhCOQAu5ibWtvUk2zLP1v6EHoTZT7ujo2etZ2Oakfwp
uZkrjXPaLvYetvfVnKTyRRvWxCwAnFyBoSMIHe9mcuNsXbtldiZdK3s1yPO1PDiFRd+5hxorxgns
iHmOizzZDNFor2e/ZZvr4uSY1J6/010/r2t6JGttq3G1jBgupZGzs2epvnFMPlzq59tk7gvqhLrt
QTjAx/t1afhzWepa4PIWERbpqdSH33d+4hDTd6L85JgWHWWdMZFj1c4+q7RDSsKDbZZUpJylSrZs
8Mi/fvEfFZoYKC3XtGg50RbBLvrDi8PgbF0918lRTCSXzWkLJTrJY5T3QXb/65daunrfF8DUMz5/
LdWvj+br+8+ZwLB0pxjs9JJqUG55RjTAaB1Vv/36dX5uLwJEtdGq0HAw6Y3/mBieVVrDEPSio0LY
s8MMYx9d9Z4ilvS3TZvRiR6CGJ6ZtotXxB1U1OMMhNwI46W4hohUbt/f0n/7R3/fP1quzl8rGRkl
0eppf2weLT/0R/Mo+MC8O8D+zbhj6RL90TlyPsC1JouYO+nfrSPb/IB0knEI9MAlqHNBTf/RSnI/
4Fi3KNKFMH0Z4FL+J177RR/557sZoz37BzcyUkl0i6j4v7+bW+FiSGQ+fpodE74Ttg136Fd2ikpx
Vbv28GJGhXcxHKe6T2pdXuaRYz/dXBN6eqDSrWBS+JD22ay3rTVlN4ymmTa7RgkLk0nyFCTyhAlJ
APlMGDM6/kTno4LmDH4lg7KlYye+GvKxujajACpoZeXXWAmyW6+S/r4wg3gfeqG3tzNOkuuoMMBX
s5zs5yRujxkdnrPqFsgJfnRjLZUGG1uMBKVgQHQ/Jcqq1NrDgEI3FqOMjBUWHGMB9xAYdl81Nv6F
xBinozK/ZNlcvULm889zJkMOaZPfsw8jWxqh8e6Qfbk3Yzj5EUmTQW6ul5iZ42LgOGStZXxl4tH8
7tUJNq+0REmBW/23aLLChnCSWtwmca0WiH57b3f2eEIEwOhfszwTuJla6DkqIHEO4g2An5Ixso7c
S2SW0VVXz8ZXSl3EyxhzrIsxN+VRJ83zQAcEOLfl7rPYHz7Gdd8/oKMgmoIAz/YL8X/RM1COjBre
AflEYyFV0CSDeYVl8IgzExOOZSYc2Z0g8wBnifa10dOI5M4eP7HcAnVRZf4lT/r+EMxJvxOUQl9n
U+XXidneGHPknLK2r09tOM9XREmSoO143c4jJtLatIjMUDxoZTG8taLsGfAcTEu+JcVvI2mdfpbM
r7TwQuzBhcsHnQIYNyJU14L5K2FWZrzHxZI/VqUdf8r6hE2S9pxEVUOy5bagyhOw+ByzBlspM7IT
uAGhxtrqrGx0ngRzmBLPshjCXTzT58sjTc9q7MqYE4TkVOUE0/h7klqKfX+SJaakvJv3dRqXt4mL
7MOGxnUdtdW8cWaNcar1i3ONZ/jaMqSgmCtG0JC0E8DEcBSNnrAgM4kOKFi/NNNoA8bHRbT3ckBk
+JmLJccdCRvMJTBIfikuc+EEd1Go4/XoG1sSzGDr6WHjts4lyYPhK9E12dFsITii1TTizdApDS4v
nq6YYLvdLg368mNQpeEzwZCRcQKO26TboPTEGyjOTq1iIg/vByIVUHLpTLz09ExhKiG1uROqbD63
2rTWQT2K1wzeIsQo3et7wmtz/0AI0kh8rM+xMLGY2QeFpCGArg0tvQqFfJKDGTNbju0v8LZMsPY2
N+3aa+n51FHpf0490ztnzqRN2mtZ8DgDCgWfiUJkCU/Jh3xDTVehjCuLVyeKg490f78wzq43bt1K
vLiu/s2pW815H8VPuQ39sHxOI9UJRIjksXKxyval9yCsoYFI66MfVj1xngOH3p4m9vWS7bcBvXNH
ExJBKpl//RYvLrI9ttKtn9cz1jSaofOgOqiNdbKxme1jHu2B8lfCOzlm561nGac+3wMdlEopljWU
I96aSEVzPxAwc2/h8ttXiZlNGyPoQxujUGu+WFmMQNJmRR0ssyY7sSySlCKzzo+RJrgSHqWi9V1J
9Ap+YvPFekX6CetoQyKl6CVwbjrlxzAiBo5QjrH+TKe2boFBUybhoYuQA5i6u7GRxnytHI9RcSfS
gSJUcxtEAUTEFDEoA2TbHnYGWaufcfSNvzV5PL5ouxRnSRVVbHFP+XolHd2G6yCUDYfaIMw2voWa
ihnmcFJeH5hrYdYPUdbVG85TI6zVNlkXedZs3NI72bUmcbcsafsS7sb5NAmPacayWQm72U9m8UjF
rPZdy/F7yWQBHdgmrbcyMl3CDR7cbWNO89uMPQ8VriCtsZKKfmsVo8DITT+9YQyXD+rKzhu37GEl
j3XyaTaYoB00J/PMfPZ1RrkMJ5HxQE/Kg+7Sm3CiT2gFqXsjUgSYs8jbe5ds2XsENtEty+LEmTyb
j5ynn8BElfcN9p97JbrQWpkJStyxdUuy4+Bur0oao6clP/DJxyjMIjXyWPkYyG5RkBW34AzokBA9
tzSp7UuATW4N4g4KKYhrlm22PKaGOrkguFDwQD2ESbIriksamLxdNzNQY+Yw0LrcqHnUmSKtRNu5
143g7UPIts6OU4ZA1OY+fLD91j2mSTY+YsHxGwQQwKnkbOgb/OCq2PdGU13TkwsvAcl9D0CfvWPE
B/8KGxeXpG6dPZmhJDeFzfyZCnnC7cmI/xCJHMGRrSEagk7fNj3JpFnvsB6pRMxXVj97xzihKVKM
6S0+mnblNJa8CSvY6SyyGeEhc7iAg61zO1VRRdyQvThFVXUbzV6yX77Px7aaxDVROLSnbcPbp01r
3CCtHeDJWSN0+2CO38KeFB6EdTit2maqeR1ijk6axuYdQtlxH+ggOA6orp/aECUgTfbhwPPkou9S
VYvtwAPli08IhdWstbmBnx9j7JVBczdKs2DSkUria5nXEVqYkNfT5PYNoLfwPCMUP3ZsjIilrfGC
Q+OrWaEAEp20qpXTOc0zccfxZ3MMMwJujXpfytggDmZgqeH2i9mk7Vw6iyzI2yVDmt0CIx4/1543
brJeuC9WlfgIPkuevHhZNJHpWsl+Hkfs+G1rWdVDqYPnxCoX7W2MmeSq6Rol1mbpWzE92DF4SYww
e3BgZjW3LoLQ7iC9ANHr7LoZsYwM3M1rywWniNdBlGZDfCgBGQsyn2++smb90DbRZmKAr3cydr0d
YndvHZclvfk0Gu/QZYMh77GzFMT/GPGzAysgebVcHvG1tjLT2bYjcHk09GRYz+5ZiIkael9F4BfU
iVvWagEzD0jOu9cmnF84+06fIKeXX9Nhsp6CXnmPKDLrE76Mx6b09JZkkuLoNV299hR2Wa+a7t18
fmEB/J3cl9e0d188xuZfkP5wgrDJ1F11jnrxAiM9uJ6f3zYi3452YVxzcVD4Q1qiMd83v8vZGeia
1A1qHYzEfoJKLMGnSFF+J50x02tFyG6zqlu4wI++q9otivr5LqaTtcjoR6cwvlXJ/y2h/qaEWnyq
aEH+uoR6qNRfmMH+9aN/mMH8Dw6/ygOdhCX4z6WULz/gD174Zcxgvv2Xf4/iP1hIyxwfl5ZLnN2f
0kSk9QGaGbgsx3FB7kj7n9VT7/ik77oD0NEck7Ld532QUPKD/oXeaYaTOKkO0+AR6xbEmRzXgP3+
l70z2Y7cyLLtr9SqObRgZmgHNXHAW7rT2ZMREywqIoi+7/H1b4MhVUrK9ZSV88yBciCRTjrhwLV7
ztnH3UdFXe3YaBpgXcLEuedkhPlHxgV1UBYgmSGLHGgMRMbJF8Xq1Wqj+a60ZPE4tFbwlTUBcR+2
hhVu0cU8MCNhhiESat7EGjlgVttwDcaJbjRoiFOCM44bA8veTItuU1FC78nI7576pc5qyjPikOcJ
3RWCvJUVITwNCXjbvMeubruzsUspqrxGIpnuUlY7yAjToG31GuxHE3D/Ag9oFixvVSSj48DiDY1/
ti4SQEHldZLoTJ8rdRohURzdCTcpaN2a02TOD+XXedD94FWYBRoouQIiWtFCggFJhRRuZeCF1qTP
FBQWzgCro3OEU5p5iKkTsLdq0fOPmD/4wQxIIFioKZzJljj4vlgm5oIUA/Irpyab78tP9mpUJtWR
o54+uCk1UbSLR9exD4onqq/Ka9dCJryZ6ik0fQMjJ+fSyKaMKcszEXi6qKEQL1Hl3ENNnKkjrngj
ExEwxOo0n3FGSKaVnLHQLRc6zl2QYWDcoITowgcsbxQ+MYFyZyN+UD4LTKCCegHR070zWd9F58QA
Z9Ly/u2Gkg48iOX1fomi1Ujryt0UDcheKB3lIy52517Dzn8LhSinMcwBGQJKxcsD1v5QOsjewIY/
seE0jkia5TVl5as9LiutybITcTIYW2Aup73hx3Qnt4dFy6ke6IXacfapfx1hEX1pSP+9Vvps0BW1
1KCMaCtovwstd7aEOTsLUv7s3k8V1m/WU+6jhBtLn8eCy8ydGqDK5kAFbDC1GJgyzcQqHWnjO6Bo
x6Oxwz1XlbJDtrJ6iNqWFFQ/2nW3UNw6AzKIg147S2y/ozdKOycagieXTS9KQscxNTXh+45V/4DT
xkzPkZrICRDBJ+nfWNZzIWbjEv10xKpPe6zz0ytrfRpnQ04iuGjBbYyrp/bTYDt/mm3r1Xe7ot84
q1erHTf9tOZidFt9uo7t4LRoPv27Qdlo3an7NPZm9WrylVWLvdfkf2stDD5g9gzaIwW7rSfT4GLn
+XATr75h8B23CMHhGUo0I0Xy02Esf/qN8XfYtMKsPmRT6TFRs/XsvLqUg9WvrK/O5U7p2bFeGFfj
TgKhd6PyQi6rxo/QPSSr+znOKo6fdiIF9GOuoRfLAkp+4OOtQarHP102DVZqJJm88lg5Vj5nX4b4
1XWtdbLFgF3wMxxmPcaYPfSy9+dumm40qneOCJvQ6d3ioVycc5e0DPmDaD3XKafTGENvtac42xqc
D+EXT/tRM7Tv5sKdJgsalvzLfnLoe59jiWGmQkht5+mR+GDoU0+yZ2lkvoimoSSi79lSzH15HR39
gQoUuUGv4M/W4qUPDSTVIQMj6uAW3mG49NrELG70omp/JLN9qy8y+MJqdDxMY509FtbgXJOhbD3c
PQujWTvciT5QlBviBh6pSt0b1nIb1868B9jeeREnmB2zLNkcja8SKdJp3DRlhVS4fCkDCkqJhlxh
8l8gOQbwnqPBSwmg7uuA5X9iafqlaYLxarVAheO2/NXlbruH6+ps42AOdjiNE3Q0kwOCkPVhKUty
RcOgITnEgqUVGZTeDr+WsWx93D2EE22CFxwbAMWiUL6OST0e9DzsnhMsilwYo7YPm+kDQmy2h30z
b7sGz/YgZPCV1gLYZ9OaGbYSA9yk5kj92FvlmB5UTm6+IOC6c92G1QjoqXhf9alxcgJ8jJOm2fc9
NbT7eFnBbnlL359p5FwV1mIDSq6x0WDUjJOtU8fdA8No8OLWJh9ZMw+27DIjzExO/SvorDKFiB+n
bxW5hR2ELdptYuns8hYsWrkMxJLHQH+FzaQRkyYNXVIpdcu4C0SsHuFNqXwlH/XFpbUm7do64YuN
J5MzqcshBvHLum0kSQJ44l0qTiaYvLOb5o4LjYezftbFlG6lUuG+qq14wUyTs63pCB1Rw6eg9aCR
YobFFqBVGMeBHiMGQ3iCshtSCozbC4dPr710ld6+csUVNAD1Y3Wjs8qzgqS8n5ZOv1VJWvhOt27o
My4DY9zpk2zpXYmMgyTisRnQsmmcspMfqjXyH+Ra8HkSbiPR1wUjQC2cr6eCVbHykrk2fYsWp+eS
feVD5KbO98npw23lIsXVgfyquf1HHBfhG1s63AhzAd/KMJ/pwYQrtLSpxzps2AyC+9wy18Fz2Bj7
SSVfId7Q9lCb+6WklWAJaB5V8fxG+aRLZ2UpfdtmB8jJfjMo/UiNd7pthKx+hAHifJpopS9JMBwG
WG2lx1HCoJ4pEHcZyQcAGGN6Xwjrtgi74pwvTb8FNYMrSXIQ6yjW5di+bUW+3IZzF2yrnArWJHrC
OsIoxXxBgTiNmGogC0Ly019r0OsNwh1pCrNehxkI9J3R4E7hKbeNioAzSZo+adIqSX3W+tdIUpbF
8cr+0YjmoR/ER4BWjNODOIxmfylI3vlYjmj/Rlc9uXOwnCudMg1b1V/KEIl/cfvTWKQB986q2g50
gPpOOKhDMs35UQ3V0WRbtkks8RyPc0rBDcS3gm7uHWd1dy8pYYDRnOybIatOZTc9GkvUUkQdFZts
oCU4SpbvRMgMr1N9+Rg40wBKcK1JDXI1+9lcDFvTKjtCdG2+m/oy3zSa8y0I5RunpeCLXpvqCoOA
LIZj3rMj4royv4FIosQLzzvbw7i6oXO9vOlr+cPOR5xWgrB9Cu+650ciZ9+OB6eCbkWflbGNa0hZ
Aw3MeyYW+wHMaehH2ZjscMtMV1nYwR3H61PDHx0sOGFPqn1mWsRIPXCJwinz52hizSsScauq5HlK
K+shmKJ+X42x2W9squIe+gjnHj1MG5s1D0ClEuzY5Jy1urX81lpeOsKt67AJ8/sK5AmU1ejeyKoE
eh8eaokTLNL0azC219WhmEVdS7yVFq8q/9pkyMZLOz2NbX9Xie7a0UXFtEbgwFpmPvfk1+a5xwc5
9CFrRz7mpsOSxTdVbCL7ArM5F4njnK28LkhYNBs52xRCE7Ra7mRTpDf/0c6KLu7mf3Hwk8J23L87
+F3Konv/C/7j59f8duLDdP2LDtgGXMeKkXWhdfyunqGRcXyjKUBxGNTxDCC4/XbmMxDcdJ1/JWk+
NSk+Rdn6TUMzgIaskSMbbY1jn2WIf0dDAxzyFw3NtHRLoDorxQkTZuqqGP8hiVJB9ZcBW/yrXbFz
8TItJ9g4RtSqmzVe/oNdpqoA0x9S1MsKlMS5BAlERC/63gZ0l+H+zSXdy3pUT8doqSH0Yxuzvi0N
AS2KnB1jY+TVfC7p5Mhe48Woz2W76N8TFU7uRvQp0xrHX3tet9+D2scacDu762x5bGt3GE7U6DTj
pcFhsI26FCMJ9DRaEmYrvVTI3B4zUbehJ+Gs93MVg2F1QuD1xSL9em6+Mgg2rOci+gKGCTvjnEDg
4xzeU2qiqBRyHQTnLc5pCgkMK4ov2VCOR0xa9kFr+uY4lHkC+D0uJvLdGjdK4rqldF/HgvxgpGUd
Z5iwXH8qeqVeJ5M9EJgDOq9IS0SuwMq6ljsJQTEEiB6/L7MEk6KtGpPdaoHUjUmHcXthL7aIDX95
3mV96dHcZGySWl/au7YaE+tmBG3+jXeE6nkgdUHztFjVcuwao9WMG7sJedwlDeFFg/N4tW8ccmdb
op3jhQ5nTlU8mbCLCb3YUU2WDyDhjCjqeD7g0CvrCcZBNfT2Debpgp4gTyBbSAzUUcpzDl4YY5oc
jiKnpm3As+YCRO1YtVqukx7JpNp25VcSV8qgpHhoGY/vKNXRpu/IOVXy4dKv9DHzUBzVrSxaMxeP
RLXFjk2fTQqrQiN9q8aM5xl5leE84mg5WRR98UY1aRAxtvbJMTbcQm2bLL1HUWm2OglxTrvpeG1n
isZWeBmXJZUr/kxeBcatECcnSUkvh/qyW+I43adldBUxwbjO6o2YhGYm/djFz+ZldReeHAc9xjMU
77YnEyc44HKmqyFTs3nMJ73hGbu076Wssm+yqzl4uimt7qx5V3O0EzgUA3VkUjdF64pTS3JzY6gw
W4fjRByMov9KsmnoPMYX807jHTRR36rwK/ONfgOiNN8BAtb2g+LYbfNyF6zp1V4sYrovAGmsDTvI
CYYIbDiwzgjmTurpzdpuN5Jga+moSa3iOIw6+hsYSDbhXWacLSdZTqzf2QMkOqbBnpVko2ju1Klr
67Pw1oqQpP3esM4kdds3xqbgK8tgd1eCm0BOVMY2rdPiBBahek7a5ZZjlnm/XtlXTPq6jxRMpK8W
5ItREnmOd56jKhM7aIV4aqhK/yjFrF9LMw3fwipebpraGM/lAJGszaiCmGMr3CfJkO6DGIwyhXFg
XMcU3I3VuI8haJeNBbntTEH1yyL1a6ESyk6pMTuTPzNxytTIrUk7vpo1VAwS6tNIqZ2SX3ITIgZG
16XEW5Lp6sFifYW5uVUfGljk3Ot4N3bpwvEcuOw3yzFc2mCxpftaP9fuJh0s47FSIyl0aQ/lN8OZ
wycqsUKd8Edj/krHU7wv3Lble1TaEU+59HBc4TBgZDmOOvVvKWwlj4N8sg2GBEpSETqHybRA1jDs
OJseDPeOvL/gQu+7+Ea4Uf+ER5K+Dd6fp3aq77msqUaT89kFDuKZaeAeNJuNDuau2j45HH9cZLKM
Idsqojs3c+LDEJTFd5wNrp/p7Lw3VQ6pezuXBklrXRwDK3noyAAfZ0QrP+XqfhQaqGxcjLPE/qoC
b+xoGNERqOfJpHfUtmsWNxnbaM7R6muZhdCZyEr70yiMBP6oZX4BHuf6Cq7sQ4ltwkNHHF+pmsI/
pZLyIrMKiXuwp2/axKgIlqb7CNORFhGzXrZlFrX7iajkm6Tm87oIfAjD5Cx3c2GWO5GFHTNNU92A
cNUf8SouqYcFMq13ZdmGnNdq/d2B3OEbDJ4PoMcBTs+Y8Lwo6bWNgaHvgw4b/VAMhf1FIQVp/sKl
tV245XgRmDX2QmE0+kXJnd8Z0bttZ2AbyLrC4xOpcCkK+RzWOOKd0YxOpdtUbO2ZxqDhMBrObjT/
INjdPZp0PyZeLYPIb/WZQH0kaPUigQ+bh+L048LOsvcMWf/Ic7o5sXu5yJeyvFCWmXgajIvzUpTj
fWZrW4zP7qUepAnBZI6j4KholrhE7PR8Dt/JV9YBsJyA61zsypkf9VG0nKasyH0w3AmPiIPbvJyC
GDdxYIweReP6tRmq9DXHd/waOkVzR8lR8FKlQXzTs0LcRKRtnkVjzNtIL9l2sFrcBrB2MMoXbeQb
/LaYijkWdcci4+wLmLp/NqCbzfAp2sLXWPV5lmmUaKKRfleT4FFbG2H7VLBQgTCcjvONiWlkXUtA
fnBKQ/E+duObMdnmxhyoU6U+FOcpjaDLScTC+ib5/ppXBkV8F3YIYVaiu6/zwv5PNxYe9E6Bo2PT
hi1B+Di1zjYpuScOfE240UAipbTAolD7cELOfV02O+IvnNL/Mxz/n4Zjelj+dji+/fFr896mf4bj
/fyi36Zj1/wFgcQwTBbF5OeJsP5jOl4HZ5OZ2SIP/FmU/r/DsWI4JrLsgFN1beczdf/7cKz/O8Ow
dJi4/2Qow57PrGlwEmUoN/nB/jwMZ6rX0J6j4cxuwx0izFTImlxFChzHXJwHOzZmMjPxqlpzA0TA
Tlct21xV7XbVt7PcQeou+PEvHC6tKyZx6zx9iuLdqo/LT6lcqob+1iXu34xVSW+cVVQfVn3d7Zz4
Vq6ae/opv1erEl+JqPUor1W33arTB6tirw9OjhFAL+66Vc8HZIK0D/YmfaGsezwZn9L/tLoA9BpO
Sq9HmsT6VroPKDX5QyM74lk4CFpH4CVYXQVWbS4PmBWaB/zVAaCHVb4PummrjYo9BvA5GuFU6g2W
mLZGZODBjYmMPfV0377bdg5Ppi0DUiOLNd3VPMXvLNuKXus87WePG0rlq3CQOzeymf7MOnowJyvZ
Drox8FnVi+kM8IqnfN0+4xQGM8IASsOuwUTp6apanoqO87Aupl/TaWKTooaUm4A2xOc6LnDtFZXZ
fo2LhRFgBXg9Z4SRb51xiNgOR8upyXGqbiJmfj8bHNuDOgYMOwGKdCdd4IdaFl7pbkt2djKldLKD
HGpplzjoY8k4ERX9udAEfFCRW86my8f5kTtjDw7OTb0O/8YVWEh7mDHVXuxaH8/cEOcDxlj1TpKz
PFGh2j2CQc0mboNaui1kRU9vE9HknnNLuiwo3ywSbM0vgqy4B/quHrvZ6L6AWsg+ZgzUT3Lo43Xd
XVzz1tRuVWzvQswFb7xXeHSI07rccp38TTXxsBNOVfgF92oykOmyZyjUtppqJqxVbXslgFGek6mb
PFcNQOZhI4akcYgPflOK3axXNwKxWltUwTqVFs6twXRxX7SDjj3SrbvtHOTQ5PSS4roWFAUWpfdB
Ds5NQfRoT4FLdWs0IvT6Qqe5TC69F7XhtJsENSfbgeH3XC2GccjCyoH4Y4GEQlW80yu2InEaLteU
XEgFgTvQvjlYKfNNEKK/bOrRouYZM2p/w+7K5nAfRaeYc+UGOTHxEy0z32KR66/NlExnC8VsGxlt
fyGqjiGurOrhvtHC5UuN1mBip6+mm4plzZNLiOfqkFXl2BTuh8HGQqe3HfYozoapqTqiIMNCO5kA
J4Vbru6XTdTRHW+1nZ1i1yg0rJgOeCfqJIOjpC+XfRsPZ0Bagt09EwCnXIIg+Qu3kYq5hvhhEdb6
Fr+XiTxYwVOKBGkAkogYCXB7bQkO1Nc8zMNrExnSt2pLfc0w1sGwpj/0tUXoI1nh9PMj3gkVevCv
NUoRRHRgvsxRSrE8bHLIUIE3aLU57AqinFewgBSeayb9D7ca2ZMXW6DsIluWKJ9GXQfcSWLSOUte
fmfnqK8zaj5d1GKzeCbEGqeQ8wftJRxawCSJMN2AlUE4+SoWCV6chGaC3YS1Ago6/KZ7RCHx2rRB
0Xsh54Gq3mVWiVn3gt7toLnATc+xhe+YTMLc9cJxtvCoUpTU6o8B1Xyz9RzaORpRt9pf6YzP+bSf
lkq22uJ1UI+myjcGmY6PTTKFzjcj5LzIRszO9NF8zodkrO2tU9GhutP6vku+z6w5REqqF8GGBxeS
/3/cEf9qSaYwYv/dkuz2x/hfh3dwklHckCP48TlcHL//z3/Ln1/5uzni0zjOPdGAj/0Pk7ktfzGB
BkhwAbi8HZeCtv+dBBgf2F6RlrfXMcJcl1u/TwLyF2vt3HKVgkiDNvRvUXL/GpsAVMA34gQI9RGO
9l/TDAbYGKLl9nJI1z2RQjjYSCt8+cObcvfTZ/FHmhC/4h+HD0rCeBGXmcokVsb/rcPJHzZxXTlo
les6y4EEYs2Ot138yB5sj/Rtt/37l2Ks+qeXMnhbbNPQIQKrv7xUSflPnYRqwegRd5s4i1kkSIpC
xXoOzMK4Q51vtP20mMaG0vfyX7z8P72d1FfSj4dJTQj+aH9NoUhqI83RQkJMivFJ5varQ1Tw73/D
NcjyRysL8GSJT1baLpOcQ7zmz29m02hzD+uyPphifJpM9cJSpvR6Fr6s1+off/9iyvkriIWXMwi6
MMEalD+6+rpl/cPfjvYHcoisAg7E3esTSXdB5YOr5eg/3IyzwXg2PqshjJ81EYqCXnDeLoI2/ENQ
h0xOnPNkyEMOx256pMOb2gmkfZf61M86Cu63VFPIWlTr4dulsMGVR8Cg6leZjHvuxx1hVwc1tOl0
+TK3brUyCfrcx7ymbqO653iOn8fv9Xl6QVFozuxdxnCjmLI43NVu/mSRAHyNZ7vEL92Q0g5L82p2
RfpgofdvBoP+7T4kndUPhdhwuw4wgvc1Dkez3g39shx5oFz6RBt2Ks8/DDt7KGPjG/vG+w6TPBtH
Jz9V+vQ1JOHNSyTWljNavskVkllaLfUeIh6Z6EL4ZpuMP1hC1Uc7ia7VbGks6lj6GTLvt0xk1u1E
Oz3SmBWcZKhebE0EpyRCquPUWWFpHH5wXHbpOWpjfxZJgqBbh0+dZWRe7zBGugPaPf0jm2kMhgM4
hGCb6FN0YTmJ2EUZUuDM440JxiLdshHo5vXRFLqgGpIeKldpu0+1DVQ14njigZK1keOSRL8pKsFe
s5iaxno2Clt7jdKhucLD5Ps40ySfSpGyQG3i/qArBBv0+S7nr0qOBMGvuZQZFkWJerfDLcklktfY
Vcty9hKY19jge7kb4kx/Ab5EFcTA4laLYtl/6WO9Zt7SZ3HWFjt8iiP2KtAzBUUhueFHtbXSJWLh
HhdMTmd04+a+WtgB5E17DtxZfSFj2j0Z9M8fqHkVFzEp65AXXAvYJONd3xXTvsjVl4jNF9v3mI7w
xFbTwYDqea8Tz9jT6tZcllAr79Z+IInb/wJYokLArDJ91yD+fyktkzkToAHT/WTG+8Y1+hvysMiI
S2TdxeQvgkAhHgadLUiih0TZ0whbrvk6DXhu8qCm8Ha8r+b0mZUy54YhoSOFcvsbwobpJo5AD6GY
jfdaMIq9VBhkcX9jCqE4/GhWbX0zlzpwXz00y2s+89zgikaD2Wj0Tt+D0p7fWyK9XsaH5jyEiXbT
hZakRAP/hoUjqMBNAH6WcLLt13rNq4WpguDownzwSjkFuwAG52nSnOCLk3YFbNvQ3YdBMN5MbAFx
h/bsMACl0G+lB3z2sWhKQ+fQFPScDMyUfZCVjadFRuK82lx3QWK5L2VZJpwb4AdZdvROvufVFWSW
wq7TH2KcQQeJb8nm7wp7LXwElocF2+adpsb8hFmAHHeQNpvF0Do/GIfUrx0RkZxPLlpb00dOTMUv
6uV7HDqtQ+winTdOEA7HAEv2Vmj6PfXtuw5b9CHRgB2UZC72C9VABMat+rkRmo1luR01v6L1a9cT
En9vB7ThEkPStp12dRWqJ9OsXK8AzlscC3to73qtUhhzdecItk7tdRFx1Fjn7Siit3ljGtVyG2Rp
B3MiqObnUjjZmRvSQkjSJSUqzS9NScZDuo62GVkyeVkVEPrRozO7rX3EA4DUFvv7TRhiNcxyUdy2
uXPMBvmc5pAusF0QJiEUbDQOC0EEGD9INecSBumPgDAPvvJ2a/cw5nvdqH5NejVcK47rLgVmfPa4
JVjXeOaY4VoiO1q5bA54dFO/HJfxreSkzC4cROxGJ0iOomvxAaICflrFEC17FYj+7KkW414tiUW8
F+lNZDnGR+D4cBJRi7cWqWs+J9b0Pc9nnOZ1waarLWgls5MXk4qqw+zCDOCwlvWeMCbDS8jKbTOn
zvb9YhvnTMVjjaV8GTgyOtoBIpMFUN7+ZgsVdpsVqebXgZnQX+3YT1k7iX1hxjlZOGP27GGODzI1
5JoYiw4wbgB6Tz2+RfIpVysW1NloYfjVMbc0s2BBmiPe/iGangV3Lh+WlMPJe86elBMKjyIDkBha
l8pHo7a2FlU7rx2+pq/TQIma1VjLa1son666EbRo1TS3vai6XZonXHkEZA5E6KhawjGEBF5+FGkr
UQqadAcPpj1S1zQehwQPhlt/tirRbY1K6Mu1b+nzUf+fIf9fDvlULv9hKvonCtk65J9+NO2P+c8T
/ueX/T7hq19cJG0qOQ3k5p9Lvd+ipLbJlM8NzSYdqtNAznD8uxYuELzhha0dMVS3rCbn34d85VAG
vdaz8m+Am+kA/f6NPCkng78MjS7uZ/hmgrAMVD0+Dn+e4mTd8IjrzebgDhoojaJRbDrCsklvaFWk
nVJv6uERSynsLT2Oejoriu4+qrQh36dUkKdeg38m38BUAPwQ9PQq9TC0ZDVBOQ0py7qHC6LvV44H
xXIoBQs5ERoEBcAAspjB0yQL842P/XtGQC/kWz0NfD4fu7Rc7tvGfSKml3hZwYFgU1pZgClXsIVD
zlsu/bgSwPggI79aUDq6qtPf3JQdJDyiWD4UxZiecAuDSKH28meEfrTQGeBUTrfUS9E8rwnxECxS
2+at5n60ssE9XAGmHDcDlqhjOCRIrmBmgIwNoiNr1rqUVbYJ/ei8UekCDKmxo1/5+8eeRu0rOCEx
sAkBCuHsmddd7DR5f1zSxPBsBcKGJMRI2lKymqBPmhoP9xVaaR16ReZgRs3BpVnVgC1XuuCaCFpR
Qd2iyWtUhC0CJtqmSIBdtHHnemNM8oqtjNuYG6Ke6F5jywEHzDEzsKxC7UvfK+AnXZJDkeqVODdO
6+r70RQZdQUAyUl/9eKtoUg53qSTznfLsNZdnSrTPpZodL1J1cEJY1n0XeNmeVuxwth//nzt+lNx
Za8WUP55lFnHH6NAQPVsi/jVTm/6Yt/380APXLUwP/Imk13rKF0YVoAaYEseW6QGo03fpel4ttCQ
okOQiXQ5sGRq1C4ybRpR1bKOG0mwaJtCK9PTYpTHoTF4SnbJwK0yxnFVgXSzdqKaHX3PpcJ5ssu5
FpwqPSV92/q8egxVojVj4n6m+YjQm700msoeo6qZ3+oqas9OodynZBkgRijZWJjea3UiCRfeBDV5
1mSu1AZgn3nDkTX2HFA7RGo6pneM9IOXLKwbTfo0ij08KkBeZo0aDkrY2qB0EY4pxnnvGBjPskyq
j9EiGIDjK8/LjcCNjVdWkhHbuYneYf/PSr6XS/fDziJRQH+toaBgQN1vSpuyOqJ9D0Huzpd4GVNP
8QjxMTUGl9zKY7oSw9HZi84VuwYc/wsNSuk+dzDIkgCK3AwuSJw7+1To7WNXGm9ml/Xn3NRfC2ea
qckb6lVS7hdtgdedXfIwWDqvhXewi50lQObE+gIQAsIGLQaShI7TXJclK+/wcVG4qCmoevMMlis2
xKkPCxwvsg63uQ1edLGtbiupYjuBL4KNnWKP8MbMVM8YK+gSzGdILQElJpuRYPPGaLE10LwTc1ER
4doV3TBtZdkZjLOUL3r92Gr7ulLthbQYuUNHpTfsJc07BGZJHmuAuqTbrQ4wJM8w0jmay4jg1nHv
j5Nuvw2kjC+BEOG3uUkSljjlESo7iPpqZQlayhqJDkBnpShLWYWn8zXvS42r09cSOsYOYZnXj7Wr
VwmZcxGBqB7g7WtpsTwDhNLZTdbR7cAh4bToVfkC52rey9qmWhO4FtbBhrZ0uH00rhHHyDrDl1FB
Z2FfgF4ZuVEI+gFH3R8sa74Zg6q8j6alfXX5/dXRCGByH6u8tFvfWsLm1EMS4vxrsahNRybxTc5k
w+9f97AeI5t+AruoGq/JZPRkQWRE28iQ3enYAOYKBGAGM02cQ0+kBanfqrDuucO0j6hO8cY5pw1N
r6kEnSVZ+dq+LWlqfgLDws2/l9Gyc8cpUbxE1hFec5bmroG5fLLR/JkPuZkTSOOu1Fp98OXzzlKn
XfDhUqF0yko+oRLXB4n69VOEpd98nAiAvjRj7vh4tLmt0mkNygyuJEH/0ir2U8jtmQWwNPg4jPKB
UCEvhJFg8oEQ8ZNk2J0voz4i2kaj5ha3bIHn27YB0+GX5dJtCcsvl8Yhj/Ofcen/pI0S8WJO+f8n
xh6i8vuP/zq22Xvx/U8D088v/H1gEr/AT6EjTFmuJX/uPn8fmMQvqCqwx4Cz/pm/QShMCkHf2D9W
qb8vRfl2KJyrC3GdsP6dWekzC/bnBRvrWB2p1GCRpyv7LyvEugn7JncJ2Gs2Lo9kjspHN6Udh7YI
F9C+NN/GfBguiJ4M9H31loWmdtRHIHRlD3QoX6LUr3CTMxPlxV3W6y+4pql4pIcg2ZXG6PjLyi9t
aAzwDMBKO/jDI/g++7biat7ISdwl09i8uyq/WGN2UdpIcU0V+F1jQo0YcxPncu/wlIg/er2Pb3Pe
R6+2q2KDAbze6JqzwKuXCDf6clO6+p0liHG5zfjO6W3aMLXQmw7Fs+moYl77TXNFVTadDLfsPfYj
mhINTsWHmwJNEwPuYZN4Z9zvaLq5YDq6M5L5Rg/5r0CP05YSv5McwY4MCMzs+JwP4hv9r2/13O7K
DLZ1k0fqlYfrIW4ciN868krZrlqyBtuyU2/pkL3bUPB3ejg+6E16Wd+BLqePnaPRR1KtPUX4z3Zq
bVJWtDmz2bAjaFTDU6jGB6eYAOuztD7iPf7G88Pdr/Z+GmJuUk7sx2UtG9PGljdG1z3DjE8yohdm
SqcnK5ofxsp4i1R6CqfsvakT7n/mrR2pxtrQsEtwJv1srC67+c7I+FvNqtvhlwEFYqwzCh2XUxfl
G/yOjMMlb5SMiBUEJpFjJvtoG6fUuPckAUGNxyw2tPW9jPL3Xsww/2aaMbqRJdj6WpXBfwBO7W5s
9btOIplFy81n87Q26DeVDaZhSKMPlfGfmSK+pOl0Q6TLPKB9Wyid/IZAL15QttkKdFbGYlFpftry
QkPsJH7EA/ncwGAs5+WlMbDJR+b0lJMfmuaCNCQxafomqAcdKNDJ5IRAudwMMoy9JGri27S23+JJ
/9Wp1dVl4eZZtGjOQFsWk26hehqeCKYdYmxyXKjqEOb8jZjXqFru2FX0AIOtco62I5Ii4qxQJ9fm
SiCmQf2jzEFxtvpLEYpvrhp5qE3gIzo8hsIenuqmfzKm7CPXQTViPsNsmk9PKoA2lsagFSm1x/Nk
aZEnRMwAuL7vorBuXdd4K+si2eE6ZqY17F23ft0aB48mCBOjst5A0s4Hyt3oexIMvlKrviKdux7b
2dlv1m5ftbb8ZhN903NtEDSCjXCo12pgyIDDsUU1P06DxhYjmrNtvVQ5gf9qBvuXDac8qgmcaZn6
1on26zw01lk4lAZw1ZRxbfgNmYbE/3/sndl21Mi2Rb9IDCnUvypbZ9qJnRhjeNEwBtR3oV5ff2ck
Vbew4cCt+3zOQ1WNOmXkTEkRO/Zeay6fEhSj6DI+hS5ONsInRO7sUqspH7IyfCgmzenXHEd8Irgp
cKc4PMFX+ATxApfTlG+m2JkBYiTrupvlprGm2IDz4sBmTSaJ+rPqOIO4zQnL6W0J7nmDaOmh0uiq
kqJjM6m1n6Zyls9lKYAqaGm8AQjMMJqjS734zrZIiBUXcxXeGh3i3qjk8V9S8VwxVAnapmDrHfSV
Mwlja7okOPNbhEGPaCQgvVNfT0QYvWVa0+8mwUM3Z+6jqzlQF5rxKhzkN22UR8vJ/oTEfnXi9ZQu
nZmTxavv2j/lokIDs/p0zKq9NWANxTLY0bKcTond3CyE3gc/bHH/lwkXV/PZ0EzGThyvXw9lfGvs
S2d2qRWV6ZdmIORQkxgetBx/uNIrMpTF51KCdpeL6XAHL7vXD/OY0XWxDFEk7kWXPfmqw6yW4xSJ
48psg7a64p/07e8/3U9DNXVNGgeoUekg8PeX3YPILP3YY9S9nzs73tjtcF9NvNiaae1HFaauPi8B
hkfZsrr9/tLm65yLy+f10a27TDsNDNwvr43ieVzS2Sv3LZObdcoZ/3YOOU2yXBzTKs32uj89j0R/
b7MRTX0Kz3Et0VMjQQEsyzgzKpdjH1E2Lqa99wnUXKED2QhvPI5UqQGBCfUKTgX2yPQGYzP5aMN5
KqIH3Y7xgk3WqccxC3KUhHhwW/XHCO/CyvJYHn7/SekDvZrrKXq8LlB9GfDbxesWTZ74RSWsch+L
dmtV+q3uLyQJyuYP36jyZfziQswOaQghWFEOjB8nev5oeBP/J8+qT1ppS17hbBD+pOcswqXjp2vc
SURXG8VdPsy3ZLwXd7HKArWW6FszsC6rUoWDRMaJbzpGGtJmf+zvNd85mXLYQb3CtVAnBZ0hdI/N
JKbHyMZGXESiJvNiRpSpy/ZcZtPDJNn2wVBahy7xis2Ip/yIl/pbmACbLTPCwuXkVbtJS7+F1fLg
Rf126Vo279rcE1qxJ6ktgT6GEdVE8ZIBbF2JfrkFmW4GBDwZmCC0T9Lm0OMa1Fi/v2E/D2K5Yczh
XQOQvLBf99QWV4NURozifsGtr8qJiZXNrgV9qdHc//5aVNg/3TMQChZ3i1m6/TrTRIo5IVVqLsm/
Gs5Mpg4FLZI/XOIXK4vrGOhO1V99HDMvnwsGa+CLdb3cV/5Q03qa6EeEC9RG8YwLcN51xBZkwtr7
mjiNoR9vOAUetCn8ALH5sweIJBDFIPGXp+YeeQqbrM/qVM/FDUfvb4szopkNk2wPU3VBAWWSPacv
7XWeOJvBq997Hf/awUh6BVybuQLRiAGp0ww+fQgNQpLYDitG7PqJaDddJN/skkewSbKbYcqYRkez
6tZQoBoj1S9TanLH6dro3bkqBehWc/l+AvyP+ePWL95Y7gXZJKhEdEQa4uUXppRuUzUX5d7IOSgM
cZGsEqR8gcCsdgPnHf0B5RYeQu9U2A59oFZiVjCKt13KsxxmgM/xgmzHcBmDjtCaNZzyxzGtzbWn
uxzvB+cUEsu4IvL+FBOVubYlK1HNOXvtpvMDppPnpdUDsh/ekb9EVdXwgaU2QZ7TH2YKsaAO43oH
YXXHYOsc2U4fpJLn06pZ+FpnYFatIXMvwhyjpL08+LUcbn7/VP3iJWHPUP8zTDrkCr3442IzRo2b
d+NQ7kdivChxpsAd+XUsmjVhHf3hjiCy+Pk9UYoYljVElCpi+uXlGsucTbwQ5V7SomO+01ZrL0wP
ITuVb3B/FlzWmG85ICHq64I0pQKM8hsnowDsq9AJqhJ5QVIMzcanz4WApO2giHqf24z5M7b13Ici
FftU+1NZmWuzbp+LdDlP+XwsXLUZ85hFZvYEE50qlZZeuoBz7hmvTpVYUa5uaMJ4245bejleLtZk
wn3gP/Th8zhax0/U47Ctw74L8qWLryZiay+HoLDE8z3SMj+U/XifdBwkvSyi69Nw1LOX8V52GDig
PxDLO9yLzLglAfWAb6NhZtqvkzKb1+oftIJ/Ew7qgax7BJW4dzfqNWon+1S5470TqQOEnWm8TzXO
o4ZqiT7czdQwHXRr/mup2Y9NavOKdWFz7dvTs4RpP0JQWKV5cpMgfVtBF2HLyK3HNB7OI5GQNDBt
AI/FgdH2AaZFQ1+MF7jr8gOH4h28DCSS0cCDydvhjN1NbtifYhSIh8ywTwM2IPq1MxCTEfWOBFzF
SPaI7PlER+0R3sWf9mPnF683tQ6zG10RX83XDM58xo4jLLvYt+78jEL03OrsewPHrNDmtVb11+Wo
XakebOdT6V3e+TLutvPYjgHC6ueyKUwQUyX4v8xfeyQiuGCsI/JahVeC5ujnfW5gxB0SEkWCyEo2
zEKjZ6Ky/ZtaMptfIvbFbonJY6KHsVpcfGYaa0zazQ+DSbmlS7NeOXrSr6YI4W3uUVlHHAzZD2Pc
9cCjKLPdFPcNScwB6ugz8MBuRdf5Zuj7s2WTNlzlzrRJJBqaZlyORTyCuqElVxga2UfV/Oy0+LAl
WkWX08E+S5zTwCbCIbO/N5FEq2q+c//eX/87kPzDQBLBn8He/J87bO8uTKb1U1Z1CDn/ER3+9YN/
OxCcNzSwiPGjeLeRb6k6768O28W6y8nIxG1LIx8q0z8zSfuNb5loC0wFsTVdXoq/W2zijeXZHKYc
06dLr7Rt/6LNhiDy5VKNBxiwE8Zhyl1O5JT2L5dqX29ZPcJGO1rAB+8QoBWQGSWGxHzJNm4N/FGH
PH42c2fYYahZNgY8BMISPIYoWTXeAxcsjmYripXRdB5PpT7YAdGM5QpREoIUdN2A8qJzRK1o0YMI
QkvScLPKh7HPbkcBagEcIuGzGe8FvN2J/VmtnYUSI1hE6ASNlYt3XYlevK6FQk5Gxckah/aeERL4
G5dO/tzL/Iuukbbhme85jnwza2xFTEjvZn/uzikCn10zAjIMUJ8X5yRd+kNVe6h1XMYWASa6DF/k
kqzTHJ/AzNzyqogALqbpQkiODP1t1/YY+5mTOsyOdP0kHU1MJJlC1x0msEWBOzWcNAmumfeLLvWN
XlsQUOzGvtalt2cMda51tIEmq9QNLtdjGU4FuxE5oJFHKHAWI4ohpjXcdmT1rnhgqg0QVBk02NgC
ZBYrhEByxc0qjktnZVvX1txDwc65CqHpBr3l1ttJQMTcTyWKyJXdAh3K8uVdYwPlGOf4AaKUeE/b
0rmaLHf4WBoVfgUMv2t9NqvwxGgONX9eoSrxV0qipR+HMjSXdwxfs6zfJERnaM9ZPhkURaRQasu2
d9oUYk6J33ql2xWhxNiwCBvpMGGdG7P0oD36zFxGmlVTINWwa1eIVu5Z7zGFFCUK8oT8wLdTUXZn
jTMOgIdEK+Iu8JbWHGg9Jfa1m0lmFQaUlI2WLXQRusGHfZD2VnbSZhzjGnvpxIhiV9UQfNC4sftp
MfOuijLeBpA0tK6/qgcCwcqDG5adIz9WIrTPcoHGkMHRqBINh4eEIZOOd2GXFaR3VJ5LrI+7DMO4
9cNY75edtdRS4VwusvHxoiHXhougHMdBjrxcfBebQ0a/aM+z71L0MSEts9k2F5W6oQTrDGmnu/Gi
Yp8vinZxUbdnSuieXDTvGoNUlbuOFD6+qOLFRSHfKbE8w0R086XfgBCKmoWWrwjPZR5j/2ElQW2f
ks77EH7X4KezMFb44/W3yzA6w5buKYr9vonpEBEGWh5mJemvlLg/YVuLgO0i+ZcX9T98T+CEF08A
Xn3zU6OMArmyDDTKPOAoG0GnDAXOxVvAL6DfEMWhBDtYDyZlQkiUHcFpZfkAkBmPgnvxK1gX74Kh
bAxCGRpiZW3waheXg31xPETK/IBeoCPtUFkiuos7gtMKTgnjIuJS9oleGSkaZalw8VbExmC/9dMh
ug8vxouLB6NRdozLKv/fDfFPG6JJV+R3G+L917L82rZfv77YDb//1F+7oWe8cVSEKxiIy6b2107o
69j0bNNlBEUKKpgIDhR/0wmdN8yZUMQjf1YKHLVJ/rUVmtYbNkhMUjQY7X9Neyev9eVWSIvSR0vH
oQdchY4QXp3Mf+jpuYRpafFol1ca1i+j3g3QytJhgyuYYCokDp7BBuWK8boTKO6KtqGQb6E0uBCA
9k1hJVSkYVtsQCwap1YlQ08qI9qB77eOIgfl7yhN3g1nemS9apr1TJTik6+ypoVKne59GwRdTBI1
vIIvfVmTTW220c4GZrTGTNesDJVhDd26382DrgfI/Ym4Xvyp3doxRvC89Bjzp3P1aNWN91TKtrjq
WRjJ53G2feu6a72jRTykSfSW9ENvX85Jfi9iPFoBCCY8cSbAoMfY6JudGLTlgMpSgcWE43wOPRXd
PV1ivAsZRTeVnLv3Wdp52A8X/dyPUqzL3L0besO/IValWXsF8j2s1wRJQ1xCjtAP6yyh9xymutxJ
VuL9mJBNQgf9rqor90qiPtjiQgbMBKHoben6h6jMCLKZslsUr/imQ2Q3jGy8TQ4dO+jRc7+Tig8w
Npa+0hfLAp87tVd9u2j7UFvA+hEweKAvUG/wPCyrWEMK3sKTv2ku0eqNpykaCX0zuA0kgBs2SPOw
sHdWbRRb0UCrpTmy3NWDaG9c4LKkXot7ZyLRfYYMuWnHFCSim7V3S4bkAXdRvnX6alpr9TSfrSR1
P/egdupy/gRbt90ZNYSofoiQ/Ao/fBi8pNqyADpfvAQWCl0Tkd5EdqEOECqcfprIqfeKfFgn4C/3
LeE428aBbzfryt9s20RCq7R7dBT+Z1JPxm+oyP3tgtvRAytHFjLvjXVncRDKr+e0fh/3RvqePJb5
SaP9SaORYIMbdD7D0dPAN1WFzk1OfALma7S6ASohJOjgCQ8hHu23pjFUN/lovI8njbYGjedm7xGZ
djdVDXmPJQpWUUj/aDUJ5K2aXDW5SqAjuvte65N5K1uIChDgrSxbAQIZDyDHtmkpBj9YJiVBsmpv
JQA6KUqeKPZzTyxRufggbekm6GA0BKoGc6QgXacNsHiIWUkwiaW41TS6ynaTBTHk9hvpiKcqb9zw
ujHzKT7WRv7BAat9LoiRCjXP0K7apLdCscs74GQuUtWx9J8Xa26YL4fzwmY5AUbphVc808WGhgVf
Iyi9rn9v15OJ3KKPYXjlmXtvhS3HStmT356X/mGsXFEEftiiUa9jpz7Xk1ak44qtPNrXFsXMe5GP
FkB0kmfKLkb54lbuAV+A12rrwkbfRdXh8L0XA0qukMwr+GE4CXSUHM3YrfRai06g93G1UGcgKdy0
9mzclZSS4Zc0ZNJFUq8fsMKxI1oaHWWAWjy5doaLsiAAx5eWkSGFJiA60Ds//QzrYtb2Xjno1ZVd
5ZClsV3A7Bh6STCvolZZNyN2jAcyf+ynzGAoQtYlMZxXRtzpQ1A2ZIeWsE2+AMbssh3T0AEO69xA
bUTn6FOxgQT1N6Wdccklj6TDZFE37s1owbZB9iJ9HND2yY61jyt2WYhAG9csKcxIf1OTc7lfkk/m
zaJyVjPFi9kds3y0dcQlA5M6d3KjjR6XzlvkvtPWVrkUup4P8OhtvuOVY4Tzfa6SL6jbW3kJfNLJ
ZPVH5nukZJS+1Vxlic97P9nh2r7EaYjeJNzTEPEOPbm3q1TuRkkAx3KJ4pCGXeHbVb6Kuna31dgR
2pHjweKluoR59CrXo0sdcfCI+rBV5gfvKmWmQerTRkaVqW1JzdLfuTmKJke0i7EiRVILiAcpmX2D
mvAGlyO90wwf7UvkiDD940y8dZDjn11nkxXRDQZpR4Zbn+tB0S7zczM3n9mj5IlmCtowcqRXyQAa
ljSLRn8XLUa4Jc3Pe28TjXVnWVrI5lDmKJzd9m3VeRoF4qwfhlIPnxeOrEx5jHXrMtZn6Qz35JTo
j5lrJGuE6t7HwUAOHXShqAmkaKajS07kDR1aLyDvCvnFOKeQ50zAg001nCwcunDILGb1+pKucFyi
xEoHADApvLlbZh7pBmnrrkWB+n5xq+5qRsa0M2S57OyhsPERG0Bal1YbkLHB2iEeiA4Q5CDvmJgs
8b4w7TXoX8jhXJ8AassOhIHMKkLteFvPEZgKZCEbK/WjHXJQb0sc2kCSIqwilsbFejRBZLAX2n79
NHiiu+GsY3wd0C9s7W4xNyCWjL3TNuYHMCM12roqWtf4RLYpWIiNLEnzy/Sxeeh5D2962clbGxb5
NWNEYuDiMr1G3EnsuBkPpwyrAbrT3NmDuvjUeFZyPUNM+hCCQDmFoeHzh7QOlQDiyaD38IxUhamf
WsKVulXCm39rp+60Q74sn5gi4UtysrXJHP+O8d9EiEThOVcFiMA7dIgIGDi7fh7bCJz3VOibDJvK
FWKzD7T7HOB3ECNz+IpIeWcTbU0mPepu7XEqQwzecdXc4P6ej6bWqpRcGeGSwY2ztlB40IE1uvea
6Dtv3cPJaAPLnTa+Bue3HSaHoyQzxRW4y5kAkUgwRyho99HKzL5n7urfI3g5wQ/kcTJxehIT3LnJ
gghINlzKSiBlhlWpJPw2dt+ZCG4jtryogBB23zogue7+W9//XyRl5BsJ5gL/ueH18FUW4OheVPff
f+YfNRlVtUkCI+UHNlNll/1bTWa+sRjT6ehOv3etKL7/1t/bb1QPCljGP+eCf5pdLgN9WmBEMDGO
tdx/0+x6Nb0T+F6ZgaDwp43somx7NVnzDDyECTmLe4/wVzyOMXyGiBHlD9/JLzQIP83vQN3xGbGf
MGnhm3h1igjJFhcm+/W+T0tsjIPuw1KawuqT0tPeFo5rXuULrLo1ssj6+9H0P87C1P16OaDk4oBO
GIXxtbl82S+PMLGT5/gWPX8fWX5Fk0i2I/0pg+tSbZxT0gueIr+o/aAtE3PNfpF8nTS6ABtHOuY6
h+MczD3YyW5AWGA2WnPoFdSs9VLkQmlOhh6qEkilUYQjoHXJgcZNtv79F/jLDwGt0KfRQUMSd9zL
D6FLqzaR5vv7ZiHQbbKqZVtoBQRvd5zfN6Y+kN6dueZGK1DeGPpUfxx9ZGp2Fc0qZMRX1HPy0qsW
AIc+LEA0fSSzA2cjsnaGbOsNQICLpGdAUC6IcjQogrvff4afhhbcB891fMPzPHrwr1UErWUixndH
f097alxLIsSJUpTkqtOb/P2VfprsqSt5SvHCGdj+6dBqg5kmQYsrDWakowxpuHmO1xxkZzZ3us0I
6PfXe/USofpUE0Q8yIJHXPivnd3CaMuyYC6yJ8pG3rGiUH30kX/9+6v84vvjGM78kIg3T5jWqwGi
L1kuKEQ9BohjQt85/VabfrLPWu/+9xcSv3hdbUHDDJ8E68JPi0IKessfeQb36BTyq8VtMQiSb7Gb
Z27cXJiwP4wYiXxVddl5Hmzvus7ZaS0o92fOGsxpbLu5kziIk8AZcNzWBi3wYMBnsI+wDB6qvITd
zrP5fojcEnnQopOLFaUj3mwr4iJTrTxwnkj2rXDaD6OzJPvff0jzMnB9KaZVLX6+TqGM/3ALXr5S
oQhzZIxy2o/KxAZQkmGUMrZpyuJWKbObg+sNiTr2N2WE4+FN99gF++1wsckpw1x98c51uOhIGtI/
GCJLTjZ82k/uiNmOBuFGGqN4Z6CjY88ec2MlHfLJgAgSQ08G5bpT5j0CQukTKENfFm0JZYo+sZxl
e0eZ/qJeMJtURkB2l3hfYLjcmFTLe43qY1Up62AsLGPXmpV3L5WxMNXSAp1XQ8cYDPBzTPuIxkyG
eKHGlFjn2CCDQVkVC2VaHELH3nCUtxB61v3KgfadrzojIrldVtlDh/cxVybIUtkhqQHJpZ4J9wKM
222irDN3dmilLZDjmBRTiL5rTRks7djU7xmUFB9c0m6/AVOqpiDTfXpEiv0Ii4+kNSba8fToerQz
XGXlBDmRX6Uz9k4sDs5bR1k+QTPh3zCLZHyLHRo8eJrbTzouUU3ZRWN8o5oykGr0atdWlEQbzZWH
osArkTtGQ4PDVxLI8gRqBXzEVKJ8iJRNVXPLHa6Ja/V9gismsJihk4ZIDXurgeXajrFeIFfUr+AK
FNeWssNqF2csqJvlZPQaRdisuq46+wsWK+y0aD29Kypm80mGTnuLBbUtrzq9p95zW/M+s7alMudK
ZdPtG9N8qpR1N4uFxrB+8gpS70r5vpzbflUBVOTWTLi1lAV4xAscx+adCLHis7YNV8C352DWSNhV
QKMvVIAFwkqjvptlfpOEADM0ZToeorxf98qITIncr6SuH2qRRnixLStI/Sl6V6bRDcz/T7GyNMfK
3Bwqm3MqnQ8zY2TBQGI9yhZSnjJFd3bobU0pjWt36kfMSZinCa7CRq2bUdCnxArRTSN7WdmtPWW8
NooyXVlppUIBsGVn7UQokLJqa8q0XSv7dozjdQUmAZOV1Bv8t2xG7pptKNvijnYQKIxJsu6VKVy2
rXa0geBfd8oyLjG5PKWIku/6pHXp/1/c5bpI67fLxXNutAYDrdmwruJyyveGMqe7Fa+Lo1HtM+Zo
xMIcB4NTHMQuwT7IGsIVh8HyWQ5W9JiGRv/Fcdv50RzkeCg8b7jKBh8fb1Rb11In0KnhaE6asj5c
9QbvlzZnNaaZeY5MnCxua1wR5eIuAAQbUpYLwjFJClim99YAFpY+cXylZ1G9sfIKK/GM+MU3GXsb
TlNeJxgEwZoVaNbQCl+nZZ8RwECG0sGvycN1yGkn/5uWVNPqGab1Yf5GMvxYnfQZEH1YUxQsw6xj
VxGcOwVj8yRi5zCWUJ18+3qjD6PY8InlwXWYt40kR2AA0memaXr7YfFH663gRT3NgA76dRZ2iBv1
uhq+GqkciSnRl/2cpvI5dsmDcKrEfYAGUV6T6Wjcazr1RV7VMWldI9XJQMkH61EPnIi50DrMafYG
PaJDwENOds4jq3lMUzNbE54+rgmomW41u8binBnm1YhXa1tHfv9QdS2ZFgkJI4sW6/s8tVh7JB8S
vzvGxbwKDwti8v08m/XJjJfw4BIet5tHk3AXbD2glCp1KpYDnzxL4re+XoxruzfFhlQRgTPTit4u
bo3PExcfPyP8vP0QOQ6ICmnym2Q9/sVh6PhItAtpzDAOI8s6S+0No1f7rcHCQHYW8Qd1J5a9njr5
ynf78ECtYq/q0PED6kh5GMihwngXz9+ogYeHZJCs65VoDilkXRBNtiV2hl40u7DUbNK1Ku08c4F4
reXsvAshKPzac2x/GlH005Fy4u6su0AeQoQ3Z6kT04Ev1HjUPfuIQogowaGpdm0qUHRRL5pHe9J3
DCZxscvexCPWWNs6BiddZMJZDXkabyszjDdVSR841AR80i7BoDHaGxo0kN5LH8J/HA07WQ9zvOPr
d7NnaXlNfE2PvcGQOKPI7qaynxkUSH0tEcmE1z6d5JqVdYYkQWaDFZ+mUUzFcnXZ3v87kPrTQIrU
Z8rT/3xg/ZC0zxWPX/niyPr9p/4eSDlvgBKg9rWRjv4Ff/p7KCXeQN1xGApZpirif5RnuG+IF0Yw
T+1tXTzj/zuUstBnYDwnzpgsLd3j6Ppvjqwvq3uMT5RqNisjTUjr4tJ6WbdRuALIZn8++lEl97Lg
JGcbpdwT3ZfBJ6PVgzTlf7+gX5xef3VBpCiYZg0bF6+hyv8fZmAZn7oWdWEfTbp4a2NgDcUay4kK
6sM+mlvj9PvrvSz0v39A18JijzSRc8zrgxIMyKXFQQBhvIqdp9TnAiDujPvWhvP3+0u9rPQvl+JW
c69RhsMAUDb/Hz+ajMc46jPDOpJMaz8lbkoV1i10pB2wSKduWfwHF5f9icJyOv/+0r/4lDxJSIA4
qRkoldW3/sO3OjYZe5MmrWMrUuuq9Go66MBeVI8/Kv90Qnulvrx8UJ5A5DyEtmHSU+/Ij1ebyJws
yBuyjmOFxDhAK8iBZEx1xOND51IRQbiu4wMzyNZbzRKmzaNlwEheT+gmVroo/91pTv1CDooEh0Le
4JhlXc5gP3x8BAbkucInAG9s8XE5ICQ7XcNt/v+8FkgIek88wjw4r06OUUoQVEz4Fpqk0Tj1ltZ+
cfEbnftU/Knbor7Hfw5V3z+WmmRDj6Pfilng5feM50mSJdBbR2it31qBXqMX+Br+7aODyMsRNK74
O6vUq5upD6nldiK3jkvWVsfUG2LynZQg1Fgyjpy/v5jxUg32/SMB5KLpgijNpHvx8iN50BuxaRvm
MRVIIdcoZ6ojO2KLylC29Uevyewnsnh4SWmznOe4M6E2EGf3h1+DPuFP3yxSz0sAhU5uxatfI0TA
HIZOZh0ntFEHMysNoOehz9lba3lCYYkVmyyDGxDMC0rz9eXlBb+U7FhB5B9Ozz+/vA6LBT5UxgVo
F15bfbKciM4iq3l5OaSccS+CwydL9WihDN38/oP/6lIO9h5keGwt4vUTNdWerKTbmMeE8O2z7yu/
h0bmwIIGmDvx+4u9XOpZvpW5V1esFKB0Pz++ddwxIm1qEpFnnV67psn6Y2nm9cdlROs8cDbz/vAs
K/3kD/dVXZJ+jkIf4zbW6e68WgfrbKGthN/4oIcUqpZXEjTWynY6w92ZztD5ua+mvUy3sZeK+yTi
lSomzCiuVtIoYUZOKFjD9ndZQVDB1S0PgEgAoMYM+5FO0Tr4/Zdkm6++JjZ+ZBTojx1MyKbD1vjy
lYDTkFpTYVqHNteLrb5Q6leJo20jo8165qDFDH0lz1NZhSsgxLOzMfjD7jh458VmTnN+xxBpf7IK
7aj7stDZ/DIxYCEJPV54rwQi43ity5S4R9sYGX8aEbDbJvamM/4/SVXNj0k6zVcusH1IfqmgNBfQ
zrrBRXodWeZBpnyBWPrS+TZKck1uHOQFD+iVNfoGftgYe6MlHgGxJEFT68KPHRIAiCIAE9MnprPL
y4ZreHzTjsrVRIeIusQaLE6KRF4iZokrnpDaMuqPM0lEy04LcSQextqsji3MaLmepVHGh4xOyZcs
zZuP2KBFfSiMZD4bHlWLJjptCBZ8ZMknA6wUs53FdFTyrAc9uuHw9LHsMucpY/i0cIYW9tNMiu8X
dDhqhx4G+6mYM/FcL6HYD43bnKXTFTt7dMlqSCKkh6y/KE9H32aHMUgiuQd3z0uqhkkW4K0VAe18
o2ESPsyWSHahabZfZMvUSquEcc95iO/HH0P33LbR8iBo5X2pfYv7VDij/2CAhP6S4Z1SnbIOn2tL
yvvKQ3fx0Ncz/xUzdLI8w5I/pUhn457mvnFCtEA8/WWXK9mpGTc6mKnmIpYpHXryM4LZdXmyrdix
ZhAS8+IeYlWYaMz2bgly868hRExnMApIw3Nd05y1TVbXqUnIKidbQbefXCfj2+RsSjDGUHnEhtOU
cJ1DrdZLbSA5eNdaA90vMQl+GXqEGQSujn3RqciX4QmOZoAhi2ecYq3IuZV20XmoSj1OXS4zyfqv
gbxRYrMIAOL5D62OzmCHGsJTg8DptjYU06aDVTxt55x9OehK4mRXNRN+cqNzTo1GUthPpHjaT07c
+4IBhISOgnJBvoMTKvbLMiLoEJFjfSqHobz3lmS+IRQVghhtISMAamZ4W3qr8pAQXnEVkTbDn5JP
xLqWS9Wv9TZ07rE/Jhi6HfpsgYsK9eQxKzkWVoxFtsh8f8VpmrhxW7NW9P7n+4wJxKaHI1cfMl1N
KHkmSbxDFH3X1a0HdyDsi6+VLbtvnrUgjxBuf8ImCeN/nlKUPX3GyrRachauUa+ZHXfaXD/SzpPt
Fl2G8zxxsF63jFhIJdJltNWZG6DB6OtkDdC43A1VX51QLRpYv5c2/hSZ5JEw+65vZkf59so5PBpz
5zY7rx2djxj61NiiXj4B16wOplVEM4xJa/lU5k22QRG0gI8ZuI1eaONLzsbyU1qnbrcuh7il4SDd
nSpGCQSZGtBIUhbapqEGBGsoSIhh6K0WJrLb6Cmd+6zVCItu6qtUEtc22/38FWrnuIm1RENbXRWP
STZYK/LZcDmVaGnTpoUzmsknZNm8HwlZGKEo4lU/SGNb1BV/kKedVLOR5d8MaYMh/8Io7bi5SaxG
1kDiJfKGhkFUqTtfj9dUunTnTWO217Bp6FSG2NeIqwQPavVRfOVV0FPyjgSJpZq1jSiq/n2dOU29
Gsp22yvbYRnrz7nbVo9+ngDR8Y1p22ohrNKc38MPu+KOXQkIwMLyfu1YBN7Ukc4ddeEEXVeuT5R9
19dE+XU81JpDRfY0h51x0ui+4fZtOTFsKnog6REPOwW2MKeuWbHadl8iqbMgVYtv3M/QFQSSm8F/
kC66vI3XTzaz+CQm3qkjZWQICjfMl5WwtepjCHHvls6RtnLnXO671mc/9nobjiscFlh5Mld/mjHV
7Q5DE0sQq7FKm6tYbSfOUW2bUsI5w2LcD4AFG7ijdrO3JiudgNZm9ce65rFdVUTP0ADKy5z89Sai
nosRCRn0Zyo1+mhJk7PT2Ku/zfVgMdN3ySfM3a7dlKk1fi28EZwWLiX7g++E/hVM1XZPvxYJVzlF
CYgrI40/t0P3lNa2ubGtJIpWZH027WO+kBz5jmzgytyT3+6dBqKhVw6s4E08jrB7NWfZYjlGC+JH
hRuQFzy+H2xZnJ2o/gbj9xFLu/EWgmOHMi4H4yF8NFlWX4svZHlEX8hkGt9Fvcud441PN82QRT4z
FxKisQkmSnCft+6BMEn8adOYo7tvHdbxVYaQYdx3/qQjZavmm6btzLNDTqcWSNIGjMDhLtDppZ/w
oJXoyjdoIPIboKzWW8KO87eInPtzkXjNSlZG+4z3Pd9UCEg+g4gAJUqwlgjsUCRO0HomMaaxjIOx
X0af5KWc5cIPbUCgnnWYx+FzWGvjuxEM1Z3R9/oNkcL2p2x0gDVBnPLZK0uD9E6CB04+ls0b+sTk
HPsjMIp4iNonkZDHWbgm+iuSB49M51ExWh0+bnpuc7LVKGaH9WQIERKzErrTNs5L897J6hqfGPr/
mnCYa33ul7uO3JYAsu34sc+7pt/obWslhymZJnuFQkUj5yYEhnRyJtRcO7KG2j2nXO06dZfqvZ5I
4WPz6AlwE5qrZ/ueh+c0ssN/M4YGqlRdD7uJjfBYpm2Rr2s/pjNZGRwvYha3He5wI1nVVBYa7Dp3
uIvEAAWzTEOabChV5cds6rAqz7lNPpNgGTV1MBGrph7KcS0K2YOSLytx07kEvASz35A76+WuxYJo
jF8rgQ9960P+2EZ1ZF1ZVkOXMneWfdu7ybktjOY9uJD2wcuJ9hwmQoKWdILkxhSe4MY4Jhb3f9g7
t+a0kSAK/xVX3qGELlwekqoNJI7jYJzNbTcvlAIyGlsg0MVcfv1+IyGiASJnM3pIbS3lJyNmRq2Z
ac3p7nOQqCK8se4IMnV3/hQ4Gz+UGISpkW0WwcDGVLePO84p5MZ3or5DwsvINDqbT0a0bgwdkRBZ
ENbKet1FTKGD5sTCoW6gQ15waIpefJkyd+/Ggb/5suxayWTtkCi8bicQ6BrLdorgL9V6RGjCAGWL
cZeQHirJKzGI/N02fdNJlneOv5ndxrA64+VEnLy1UJ8KAaupESE1abUleydCVRzvPGqgd/nKNNqo
yvVmMhV3J+WuDD+EUcRJ7aQLsQvSPA2KSf6C+gK61s5sdz8ySF42qCpdBKNFLwio2zQ3jfd+w+Kp
BQBINnG9dbBJP29AYMd2foL9Hwt9EgsFJSsdbU7oM79swzl54ioSmv1mj4Rm1WgOh3/0Gk2gBkm4
tEdCKfCVUjnlarRy7o4hpXJsUDwDCO87EGo0wfSoygcpJbzOefbfAKEq1gIUaUArxSGcfBBUcyil
U09h43TdQph0tb5J59NZHCDG+q1kjTPAp4yAfwdzTjs4OppGGyuYLzd00IXREgWbl2nPFY83otf3
59PqrrJjvNIXwAroiknCQc+xnWNEYUukLnB4TR7eOwFnb15NGxTutbdQ4ZuktH+NM6kJH7HlxCBy
m2lRhFTio0xhWMZqNp+GeXnSLLV9quIvx9HMuMRVpp7ghVfM36VRJtto4GmuglzOsYs833Ub8bLx
x+0qeQ3A47yNk3tYrqDcEBwgxqtF0jelZGTXkuqR5mMbvqaX60erlwycYL7yH6DfQ7A4Iny+4Ow5
YBAE7ER7SxII8u5vIw5rn7abIL0OxiuEpYnIBevX5IwG1vy6Q1XYwNmgKN5toVX/lZgmlI4N8vhe
AvJEfYhTbWtkNzrL3fV90vMbH9ZGQ9iLV9bjbNyjtom4U7IZQ10ckUifPZH/zK6xvxG5qF9lqXzv
Uy/a/unF+Nm4KP+U396GYpF8DH/touqG9hWu+T40CdNFIkcwE6ESXWF1lhbDYUjZeKtaCFzUctOp
9/yZ1Ws6pDMBqbIEg5BUkPz/iAORJ0i5AnmAksiAvaX8kA9dnbn76hvLzVh9jTJ0d8pOOsA7RmKS
lDdUh4H93N0fNVG6+04T5QrwsRbivPIDNFo2QqvVa3IWkamSOZ9D3mFpgvxoClTfYH1G4CTWZtCH
oNPhwZzOgR9agSAaSiVEvdAgzj5ki5atAJkzPooZ0rLzqcBUocPfyQpO22TQelYwYGAkNAZAdt4K
nSbZcTDfZNEzDIHz/b2sYFELj6fWsoLVatpA4sRa91Y4WhFsCxbzBCsQqZWf388KEDxpr4hO084S
+Lqd/C7Z/MorAh4y+M3bkOCwP8pP3uFPrYifuOjgZPq+CKaZexFefM4L/eiCYvs5/X6/t2Z6TXgP
5ULpbfK+vUMK+wtl28gWfenLYhPI+tn/fH+Dp10rfRV3VfzzjfAil4SebfbFdj/MG3eOk/ojcL+5
c7e8+WN2Fvz3kTx/poyztAqeaPhI0JL3ckIO2u1GYheqOvIESFmb+g0/uIvYjYuW5GOE/5Xpp9ty
3w3EXRgthGLm3Mdqtx0GYeROw2KUctQwauBG9FumCHqSiEmqvBpAF8a+pNv4wAvctatqnMGSW4Ox
i9eZi/Duog97w/ybanZ4o2qYhSTBRWKqPE92dZlDrmuZSy+MZuqQ2RJliYduy2+wuBBFO9n0Rrq1
hplyNXV9ZQLCdMEhWXvAVzDpLkKhrkgcQw3z72oxhXhWfX5QYdbw/K7C9VGzPamBpvvwrk/3JlJe
algv14wsnTxsiyFm80K63+IfZ/Gaw4tQlQt4F5LAe2JmmABrmBtDVyy8Yoj5Vt2tw70MXWDVY6Zx
g2rXoq9fN8fQjWN3AlbsJYkyp8kOseswiZj4Yuaqp1iOWTWs8KGQhBhH9FAmJ7caFsxQxLH8Wy6V
vQmGAqOm1sM0Om66loFTQni0h8j8k57+TKmSAz+8Pf7aa9mN9+iqfgtAToKQuhvUk9Kl2gOvUk2q
ofGhtxETxY0BANTh0aVl/kb6qLCx3K322IK20cMo8S/6bhTiKRW3Y6IEVYN3uMk6OKWGo3mZwKc7
/pEvVIvbzMYamn0IeCNRTzUmdZg1bLKjyJsdA4WgN/pjvoVzKKZKwD06JpD7KvEXXUs/paKhuYA+
ZBSC5yaiJBGs4ZHmHZxORNl8De+DlYxPmrb56G3UU+UeTNJ9pJ8S1y8mhtxToMEwa/D1FcXxmob4
LDjZHE1viKFkbbeuLb64sU9QMFGXppXjVdqNe3FycXbwYLc1TL7K6g5Nm1dESytbPoc0HXDpU/yp
QN3P/UwF1+QVk8Bzoxf/AAAA//8=</cx:binary>
              </cx:geoCache>
            </cx:geography>
          </cx:layoutPr>
        </cx:series>
        <cx:series layoutId="regionMap" hidden="1" uniqueId="{75AFFB70-27E5-48A3-B760-82F3DC754F0A}" formatIdx="1">
          <cx:dataLabels>
            <cx:visibility seriesName="0" categoryName="0" value="1"/>
          </cx:dataLabels>
          <cx:dataId val="1"/>
          <cx:layoutPr>
            <cx:geography cultureLanguage="en-US" cultureRegion="US" attribution="Powered by Bing">
              <cx:geoCache provider="{E9337A44-BEBE-4D9F-B70C-5C5E7DAFC167}">
                <cx:binary>hHpZc6Y6tuVfOZHPzTkgIZAqbvWD4Bs8D2mnnflC2GmnBpCEEAjBr++dtytuVNft7soHR6T1GYs9
rL3W2v6Pn+lvP4fPt+mPZAYb/vYz/f2LnOfxb3/9FX7KT/MW/jTq5+SC+zX/+dOZv9yvX+rn518f
09uqrPgL5UX510/5Ns2f6cv//A94mvh07dv8drCzmreH5XPaHj/DMszh/3v6/zj84/M/H/O0jZ9/
//LTLXb+/TihnP3yj6OLj79/Ker6yx9//fMj/nF4+2bg527dtL5t/+0HPt/C/PcvuPizYIxRhgtK
y7oi1Zc/1s/fJ+WfhNWozvOiYHlBCSFf/rBumuXfv9TFnwhhRAta5ZgUpMJf/ghu+X1E6j8ZwozU
FJV1Xue4+K+w3LthE87+VyD+8f8/7GLunbJzgDdBX/4Y//fHfr9YxeqqrHGdU1LVcM2a/T7/+fYI
of/96f+h9LyN81ioo998tvNyI9UPUrjqYdry6h5PWcF4sWIbeT1snWxkEbI7asryfhsKv3HjB1Pz
f4re/+1Sxb9ciuEqR3mNSI4xrQj9l0shVI9wv6xrdMrYN+lz8mIXOgtuTLnMfB9YMfKyVsVHlHU0
3AW2DhyZUCWuu9p9/Jv7QIr+jyD9vg8rCYP8FZggCtn45yARskY5IiraYqkL3SK/l4ZX+ZyPnKBR
fpV6WkZOy3Kc28lN5mcZhZx4twmc82qb3NLIIdixcdJWWyNk7d6U3kfDkxqdbv/Ndf9b+EjxO615
XpOirFD9L+GjhZuKiRLfyH3f47GwLn5b5qgTF35T74sx0bQGdyY0S4jT0giqyrdKsV62c4emfxM+
VNfsXwNY13lVlhXGOaSTVtBO/xxAVIS91JjNTaJe9Qeydyi145arB2rSUjfTRvB06kg+k7bvsaAn
zVIeOFIdUg0p8V4dKd7tLzKpRfF6lUy33QKvyXsZSLwUY7YTvuiRYPj4XuBDYdf8bRlr9uinfrgV
M1lrnoVcD82CohzOtNNibcolhKrdgyWvMbA43qh5rqfGj7Yb4Rd1VSlfs0wNX6syQdI35ov8GPu0
9bfTJnG6IMVe4aNjk3hLnS1Sw1JXyfOQx9w0/Tbs/pwEMYgPYesnXpJx7r6SeSLjmRGRfbJEVN3i
LGzhcsxL80x8NbGWjiw91PWA4CFE4f6y9/3imrKs4wcNBv00y7IiHus+1bzKqu65U2NxXqbaZrxj
xJR8Xspua4vO15azfrLzgQXrssuqX9ZzvhsM9ZxrbVta4bXi+VThoh2jWgwv9ejNqf5dEg3Ow4Zv
fBZY4FrOy1M9wIsexZq2S0QnmQ7Kr+wzxyib+BpLKk5JsXw6+wJpw5mGfDQjykXVc1zZ/pic92Nj
Jy+ud8SWhyyu8d52YmxEnwGmmoMYyuqMMnafJI3t7txw7HB+Hj2+8nb/cBFZvvRLQ9MUWllF2dQk
9cdtm06ZTP0hWxd/RhPeMM+sO+aa6WtvQ7yoE7usq59swXe0tJIXXQd3WvKzhQF1mSgTjWMpnCZG
LwlhjbfFj4kmvgLCH9H406Ht0EO9yiVtB23Xnitdqss8W+PV1i/6OJOBei5CUoSLQchWu5gee/h3
Qvk8nKpqi+9b2cu31ds2rexH7ZH5YWhHBl4mC9lAOQZccD19Vx1Zj1Gb6TsJ4U6VY3ad9ePwzc4C
3Tm1149DhpPjq8bkHQnZiws6o+6mdiF+zCYr5hbZ0YtDGafsfs2UuMdxqy8wWfKdu6rDzdIlzV0+
9EdhfMmLONKmXtJ1jSl6IlaoQ6HNdztWb3jFl4Na0P2whBdri+tuj9NpcYM6uimWiVeJ4aspanzV
p6VJaze8RybMXbWw/NDTaf02F0Nx8Hp5yyqG76fCZpjTbDwyUc1VK7tR0NaUg/uhlHSXk5XaH2Pu
Fn0r5aLX0wQv+jnowvwol8xvTRW22nHV6dRdlWqdPS8MiXmrciQCl7XPWCPmFOOFo9nATmEOfWi2
JDZ2zrY0ep7yUfTHSruFnMeVCHZ0qVpIyzZafhR0lULwUU7uxpebFO00zdo+zD6vf4k0Te5iVIVo
CjvHnUOZ+FeKt6k8VW5I5rrwuE6neTeCXi1yKNC52jxMz4b5Qc93G01YXXV7FruDp7V2HzkbM/OK
1CrGwJ0cp7rJ1gybNjPa98dY0b6eTxWZWP1eKRHouyi2GSk+d3Ha6KETgMwvYl7RdEZxGsn1SvYl
+9qpmpIz3RTKz1tRqLGtHdkmw+fA8BaaXHapyDjZOoIZR9Lh4j4WksWXLpmgX7OR9uPG3Vht1TPO
aLl8c3lf9ae9roN8ExvUD5/xTvePrIjRE56WavRnt/WiqI5kt9QdiCUkXHSUuagbvQNmn7xf19TO
aSnSt4K6rmpY4Yr1FnjPNJ27uJjp3C9Iopes1GG4ytheY7htSfrG1T6ujxN2q1yOI0C5tqepnDb9
UKUerTeQomKGbjEJv5OBzTTjeYK59zi7gta31mpsD1M3Ze5TsR1ZC5Bnu3SeFRRJY3uj3FWwBckJ
L93C7EnPfjYXgRXy1Vu4zXU3WlpchilfxK1e/Vie8bDEjteTd/kz1dnEuMjKyd7GdVfoKVsZHdpN
rBm5BMgi5QvLXC0vKxo3x3VKIre89jazPxzqscbcjxum75ZQvd9JbU128iWSkM9U5LjFeY7CHd3N
LDI+Lt7vp2pbFDt4Kaw/dnspyq3pTKy6vs3z1TPXRuHI7vmAywEddG7pNjYpqD4pvgm6due56md5
OxsYhJ8lBq5ys6xbHC5XDHByW/p1I8eCQkN7DlxrQugA/Yv1L9zRIKY24k3NF5JRJFrUVeY2ojTP
5ym53PG6L+N4RV0mkuCsS7V5zuI4odfKj66725AbXd0U9b6VlNtxZYg7LUsY92PphvmG6TCxmx7G
meCbWULHeIVhHvd8nQyrnrpKmQHAbKwoTKchW/uez4kt4yn1TKdzb5YSnR0lobzoXSLbdZU7po9j
VQySlwOFVnAZHmxjY9fbxvueZE90j7i7yyQT8oPWexS3Y44qxEvvxNd6qYpvNc1vcny11+nQOcMp
ySQ3Xd7E1H2f3PphDFa8xPo02nhIRWUavKBDtKKhYzxE1vNS9RdjNSKe5aHdSDgIGLi57x4q8V6U
9CD8dKg6UgLZvo0QVVXezhEXJ7/0t/VO0COBidD4uDR5py/WCgNj35eTBjj1qzyFaT90W37PTPkL
SXMYyo7eMTS7Zk/yvEctuJpTyXcZ75z0T6mrz8yE17EfX2eW9oduRo/7WmcX0FOG+27El5sZ9lMO
GHiJp/4y1/nFunevte+vsQ4vG9INnYcmEUeaCgNEDbJr0r5fVGW47OT6GjPHQSaKexI20hCqOGK9
u+j74qGed3a1dtt8LEM5XqGVndRuAV8f9Wq+bZGYc/So+zW5+mNYZ5Ak2dDxSm0n0ZdhuBmNEzwf
VEaONRP+oKfxygxoOnkHlJgpWz3LANcZssnez1kcuBd7DgmFiuHd2p/D6ot2JXi8Wi3zh8HkeDlu
MVx1eXWh+6HNojv3oXjIt6Utdne5ovwUlqnNNLPQT3jlg4nThSbizu9jA916N6vVH1Ep1h9b3LuD
WMe+kVEXjXFZ1hLfXXZxGPjAzJPC5ce41j/qxd/E+hfNS3+FoZuPlZnzZgr+Rus433XYuMPer5gb
Z/Ax5GhoKt2bQ7ZMgCc0oVPhveCYBXNGq4CZ3fmvWbWmi00Xr2nPuvtuK4fjmvrAvRXP5VhebYXZ
WqGZOsTZPlSZJFDH68qthOAESxGXQ00bSWQzpdhmKry4suz4lrGPyaiKl3ZeOF2xbwFOt6Yuc8zz
apkPZb680C2po5ZmaHOWixsP/K2ZivJ75/R4TSaD2jqRs3eTfmHw9krtzc7ws0UaQYLL17lS7SL6
Zl/dwNkijyGNslEKfwtaXvoe7VAqa8fNgoZzmHp/vXcxHUup7mJSww2qYusK/Jt76UuVsG3IVMxP
Gcyd+2xen1wU9gmYYIN02SZk3teI92vf1QcyFg2y3cStQ+sRoeWK1tAymfPbDdkj8EC4yfWwUHoV
RL5xJcfCNRvD4tBVpOMg1MqvEnl4j2G4mRFEUzr5rJAZvxfbWJ9UWC62AYps7zVrC7pfjaVa2qjR
IavEr1lioFPRFXebXQUMwbV6o6gqbhe63mcjSiegzOa5jCnjWTeFz872G++HOWuxp/ZqlhMQX4T5
IPqipYA8vBiJ530pgPcy0n8sufMnWczpMDk7v5m67puZLltrpZIPyRTyCG7C06QwRMPrx0LC0ETZ
qg+Z7+7zYXiJdSBLU6FYn7SZS47NIo551rNHcDlW7hMCf0GOt0MI5dXCEG00HfZmteFCuPnU0/xC
pVxyR3HktpjtYbFAuxVy92EyGiRr3gW4cZjasauOXUTyxXtiS97jOZm2GzegdzBAN+7r9bYWVfZd
EDxcTGTBh3JVjDuwfzha7cLxvIbWBrFcyUTdxU7S3PZS+TNJJh6CDaqx+/jN97SAYYTSgzRd1hq9
uJWTwU93uyT9aykK2QJVIw+o3PO7Lc+vXW3iUfmsOJU2qa8oLJIToHeHKcPrXZGkgWTo7WQkigeG
PDsH1KFvMln5FVIIs1FTG8478CUu8qXgWpeW5zu67caUICXua5lPyPAAV37ZixATHyukDmqO8iST
i5/KBZAvqget4rbpql6iaPtutTxjIXL5OzdOyu7G97Z7KCngbjGiQ63k92GCxtrQYD+6dX5n66qb
UAn/MQ6Vv0swh5tadf0RVSpx0s1d40It4E6rfuqkBFJbmfyYU22ubUo9YOEiXpCrv5WhCgs3tnvt
0Tw8zmaQTaUUqvg41MPE/bZqQL8FUP9xs9ZB8Yhy0J8S6mvkpgSqeOpCFpd0K1aJ++Mu9nXPQJfZ
FVi3Hea8Pu67zRA3Q0emgw/VOgDpNDs9rioEc1HEKf8O8OLPo/LL2Iw+pOHDExfPZSRXE6DgEdta
twAb4XVPgHl7PRzUWneOh1gQEEdLPHZpeVmJ31qVfN+UbNkPcWFHCryOD7oyD6ZzUNNhHR5cckCD
WH2lt6K7gHKcBNS/BRz1Lt1aQ3YFqIjCIdPkYNxA+TRgvsQAvkc9l8cYoss4ZbQ4TnklYF4K3QBL
p3wZ1SvOjISOmDIuKojjquvy6JY9NLNfp3eWGXedbBqawjnaFBs4Rlwwu9xsYbgNSF3LaHrLfTnF
ZqduPY31ljiTVX/MShA1OAdx1gm5cFkZC1Kh3kWbl4Nqq6Igh25I+72axXXa9okvuNxuZJqvkZVA
fceTTnaGvph7OIpzkzFb1jxOeJ15LehAeKXX+rQNqPpa7KPgno24KQaBjxuy000vmFn4bnV5iULU
0AK5/q4JeiuzjlzmVe3fkw3Q9yF8FFCUQPyfUy+6kVdFXD03hO4XYz6yJ9nNAFPMWVIcMND55Qkz
RJaW1sRNV7Zb6oMegDvzrJBQKsCFlvywVmAaVOK3PzIQfCxBs5ysHsVhJf9px6TvEI2iqZinnLE3
Z+gh67fsN9mGvPTiZhcktYMFu0qbyCcGKDOlSfIUVx4tk83Yq2+EVu+Fy7YT3SkBTg4tbIHfwxMX
gLqiLLjKQjvV7NL08RdelhuCS3WdSnbP6u0VO7g1aIavowSrRyz30q9nsNgUz4ux4GBpT1A7XWM6
ch1LcaVG9n0q+6/Khp8iE08krfNp3wEPpyDOBgyBkqaZe1oBt3cONL9ejiWZgQhb3Nghg4mbstaZ
/nu24pYZ3+RrflcvMO36bnZ8QOIcc1Zzuu880uV+rwbeC/NrHfT1tvXHGkAmoOwQceD5Vj0VhfkU
gp3meRINAjHYUCQldL5QHAObwdt6IQU6l6m6LHCRc2CfZ9eld4zYZdebewKGi0yS14v4NeQMEiIe
5iq7RSEdk9rOgmSNKuLDsi53y+B+KlEXzeDKC2d1O/SfQ7Y8iW18I8vXJbLHydMb0hWSh1lSDqL3
Mi3ppp/812kTZUOBH7WB6LkpJNQMDC9vxmYyQv2eJkv2KwoCaCDn6O2D1PvkTwioERxWY50aRFUM
p877arwBrWmvVLHFOx8wVBKwXbLzjYIGaRydhqWZic/yBhUkTk2ggn2yPXQwGm0YHY/l0N0p8B8G
3sFU2jmpsnG4rAPSV1W+h+klj9R/A6vVJ27WMD3ku9/SkTDiqtewIXA2ye5w1vbLrCA/ew9WSAT3
6YRzj9QJl6Z6yoH3TmAwTmB1ORcL3axjgXIgqzU482OX5Vkz7J0CtkvHpH9kY75qwHhafZ/Z3ONW
dZsF2zPK/h2EWfgtaJdUH4Yhlc9Vkump8B0AXsoCAvEx9oLwzvXklaoNiEP0ZQ9OBQaNclfFfL0E
W1tZ3ikzjZfgguZfB3AOYkPqGG4GOZuHsHdA1EGDJMOhduq1XVWitwlD0fHCkdxfV7MfHntw4mVb
RYvQLQ269pfUTRO58IUZfjC3aTBUd8t+a9UozX0v4mrPq1A1TL/JhLOE2fmVpRFQVok+nsY9n/cj
VkMVr3PL5luw2+zrKLryt97z+jvuKdCe0BV9f6OFUubZlkBx40ay8aabS/JLgEKdD2EWoFDUUNa2
VQzLrt0spBCGrMg6PsVePcxDv+9XOyESwg6cIQF9N/sDTSW4ViFkyl5Wei6+g//YmV9USXZNDF7B
A+3XEoYJWBk9FKcN29HKMIizp2tlOLIqK5uuqDvTuizf3zAkNvLdlXPfxiR2CayJbgO01Np/xpLl
sMVYQDlzC47/c+7qbOEuQ2I5Ft0k7sA5EB8F3oCRVi4DUrXmu+OLouMIGrXw8xWzwIb53vexvFhZ
n6kWEFj1fCcO5FsHIuooyGBsU+BUBk4SGwJItrp+ZuWUqWM5TBjzfVozyoNI7tb25fzGljnPT4Mu
iw0ki/UjX4JXAJx0MBdARGbX1nSRsDEyC3BV00tqmkxJ/zb7qR75PuPuJxjwGeFjLhLUS1+/IhvL
R7BvukbB9mHjG4QdhOuclX2zZR1isFaY4qdEo3ug2u7PAoyIyDOzOgkglhHNVUjm3c+78o1dC2OP
87rCOouAXfys6gRYGtFcVk0ewJZPPCghS8fptuwdqLFaX6V9cS9dWctwopMe3n2eaM1ZtY1ro4Uk
P/zkdt3MHSYTHxxz6gE2G2NxRAPsGi6H2FXjscizdeSJ+fh9tfCOB1zL9UciZf2znNdt4x1eYe4u
sQSE9j3b27Tr/cmC58Ia6DgB7llHx7bHBhzKch3JRw/g5Jt6w+vTuuOtuMpyM8ZmxPOsYTr5uvtc
xL6t4MZO5c7ZhskAleOmy3mW9dyUsCExoCmRzLnRicDQg2+PPFsEDgcsao1A34XlBXBObA0eHL0H
W3+y3AlDuLLgjbaLGrqi2W3JjtbWRDQjSOXHxRXFg89ndrfTeqx/7W6YqhPeF/k+q05MQIRx/loo
CXU0hb42B10oPbTruO8fKglAn9XMRJ02any8JroCpK0Z1t0hG51yB5NhsTQ4FLsBU0wCDwLbxczA
4qD4LcumN5OXOxAorROsKwECwQdfkbkXaS32JuoAFZfTtbgR4J49SOK95TQUOms1WocbLJ17MSrH
CtBg3vbGbLtYbzKXy+eB9vaRGQsi3wZyj22hvwvbu/c6OXU/FNsaj9sYwRj5LXMFj32tlgakPBv5
5kR6qWIMED9QlKqZINaQCQ9fteqk5rlQUwGbNdibVcrBhHBpeKB4znAjcuyno8hLsKq0lfFlGPqq
O1daFD/6ffVPY4dDzRUh9dziCsFiAJV2ABkDZfstDguarsO8lc/5UG2vsRh/34Ih92n2mH+MaDfA
j3c0PofMsu8O8nDT99WU8ywL3d4UGRMzzGbZT5B2B6kLvVKvRc560GWeiq9xzMbP3XrYv9aG7okP
Pa7vA6rxg0yxLBsrCvDcKq13eRhXCtxrFGh4AXgGfUqKsQIvqCDovbAefG1CIyyYe7TApqGwEry1
pc/Q19U494yKvPpgc719wpYCdCEs0zPRBE870Gl5UduTqkDTtMbQkE60lPkEC6Jur2GfIfB+jBj5
8Sob1/JOZqH0p7EYJ9i/+LG+o4XWL0Ny5gS/Gm88dhLDtnkcu4dxTaFdA3bmQHE9f5J+r/bGYekD
L/qN6laXfnA8XxDLeaIqvMLQoeQEAqS/G7q5/7UX22QbNaYFeE2SfmoyrDpYO0U7gMvHFsKzEufL
aRO6ugWEch48V2c031XeP7pKbrbZSCQPmULwpKlzw2vXz+RZw3gHbkNVNsNCHiyuJtYovqmsgFxp
VtGHjEX6GTXYB60ep3lvYXtkssNQrED+2FLHx4qAGdPKVJKnFNb8B2YOHAGzrVSDCEu0Ojo1A5QW
VBDa6rh2z7sexNOm+wUsjWUpNxBLS7BHFMB7aiWY2PBuxb4BotDRHmKJVsNhJHp5rGtZwOrNzmw5
BFKR7yMdpWk6HdUEBnPVfzWw2TRtL7yCxSHN22pb91cjwbznDDMLXKqvhvu1c4vgbhgE5WsisbrJ
NmlqmBkgW5sOtoOxzRMsMh5pXcniOkxoDQdahXwGvF/d7dhLXTUUa12dhi25u8n3/XpIYEr87HYS
13bHYa8uZpSBzb2vfYw8eVWp84gnubdDaeCPIMow9m8Z5GPkc2Tued777cagtYMP1+AicgybOd/6
jsnpVFAF/HSloy/4PI0uPwRXqu/ZuCjbZHlvnwZsNPq2VnX4xWAF9nUuSvHV+izr2nEV9BfTpr/L
6ype9aBD1FEuCNdc5jR7i4PLXxWrzNLCQqe71yUIBBT00re13faHeoRNHF+Itu9g49ePsFiv+1Yn
wwwn2oueZ9pu9M50uG53n0t9mBY0ZvfGVLs4/e6g7QxaA/3EenX7pd6GeT5sG1af+7agj3Xzc+Bq
YeDu92wsf0DhAF/SYw9aMK/puLTYEP1eRuNimzoE3rZBIN84rNTVk15qavhSdcA+tnWC+ZSVlNxq
ieMINrHebtleAAOnuxD/i5JzW65bR7bsr9QHGNUAwWvEiX4guZbulmzLluwXhm8iAQIkABIkwK/v
uaqqT1ft6j779H5whO1taYkXZOacY+bc+AMcAkYESr/CbSiylqC1kbXJ4q5ao3Zzwzt5fC1NJlAg
aI8qXcX9Is/SdTHNvh4Q3vTgAgwZFQoUQ+5Bimxm09/3pZigx3o/8dbrIoENrzIPBSmk+diIvJN7
c7COf1xjoKiu0vPXUW/+gP4yQ5qsTKVFPaSyh9mdhGV6grG69y0mA/3WrzxggJ/7/BatcPYBdlY8
roPt5rkO0aE39ElHZD1kJjr4TJW9idnO2ClRc25ONEz6YV3X6ZNeZY9JWxv88JXxjOPrb9vvHEcA
2nhbHp8Ig0pbq/SIGGTScfmqiopuuAK9+O7wmH8juML9Hd0Mjoo9y6b79fC+uFsqShdIMIEpzKIr
pKPq6NcHKqIpzx5DfXJaF2bnek66/ld1BIj+B/PiZ2LM/HkfdrQIcKS4ObE0GF7DlS5vCB1Kfw1H
yO1noqLCuaFStGRFaYd4GqgcYOP3kNTwSoftaFBJ9s9MXQ4FnnVlcqo6g4OPF3P5aaVwjlFWYafV
ZjdRoes81NyMbNw/lDgyXme6ie9ouRLTVixRn7IS3luNASErgQDtQ6z3JEKV3CODOCdTTl4mysAU
ddrsZ1d2l+pWcqgDE15ZBilF6HAma8Y+u2rK7mYTUCK57bJvPkVDdyXzxT76Yh+fhdPDWqc0VJDt
Bw+vMRd0+ywp2VqLN8e0ZE4uLSqU9oc4rglgip0Q9EGTTEA64HC4LQ0EqCYNYS2a5Tjsr5CEcD/0
2o+nngf/JQ1HMrQhdMsvyLnZk7PDgcNg2MUjjo7qvd77GV1DpdX3pTw6csst3yCfoev6sPV6+eEZ
WJN6KZPuK1EL+vZizOJa5+kU33dbVolaU0k+Jmtw872B6opiQjm5tSFAH9q4Na/jMaQP+VRMT8m0
dGljvbu8B/n+ZNI1PqKWLmVdHEJ/yi4eYlsp2OmYNKz5qcdFsLMnYnzMxVTR1o8OAsRqhZvOuSoy
cdI4aPKHMVSFqHu5rNk1VV0v69zZ+A1urXuWQDO6G0hPPGtttanXHkMZbwxO7qdpwj2p4oRxb059
uPPj306RIffQFmUyf4/FZpemmqzsWiGL7dMqy7FH2QB9cDMyQ9UpxG705yNqxpoqTX5hipKkcVuW
P6WYeUWz8hx3F0zSkbXA2A7WZp1QeyvFMDFIpSb8SuEDuBM1q5RnTdTxmruoH/Y856JB+1gUTcoL
tIEjKffpAUqf/4j7C/8u6mqfTuUo5VMgCcCjck82PEB+GL4mScxNXSlBP1RLZ8ytzTRKuWLb6hrR
q+NFaJJ0V6IrQJwlfjpiO9uF9Ke+2g50cJiZP1vdm7LuZxrQyfde5aj3aXhYVqArdRK9+zWMHrPe
UZb9ghcZvcE0ruYZNvBg6l13yd4CEJhikxzrZGscUXuKeRegw5XDEfmJ8Kp/FUMCS7eMvarJhtOz
Hks88TWeJPUFR+YImQZs2NsKL/g+ogXYasyMYoAQeulLDw1C4yJGhvds7iHHJOEY4VzuJUUXY7qV
PAhWcWice8G7M85hOFpgx0wbaRxfspnb0OLEMLdeT3psh0x43+Dkn/nZUmf3mg5LjraoMnp43JbS
fMy71XJ8Bxt97UiuH0RPQtdCqpDZe8q7QK+pK+1a+4GTzxXkIlsXqU2S62Gs9B0KvvtuYm/2dtnX
y4RHpclPjpbAH3KfomMRNF8AVi6Tnq8LAHzxCUQakc18zEbWRYZhG+PrUPyadIfrmidD/5PQvLuS
21C+9Sbbv+yAVF3dT2XF8IVQ7E9HB6rtxq0B107koX8eRIzfgEHwV5GZ/qXfIRbUpe4gLXNAMY95
eawv0mbjelG3sg2SVgdmTmcDuKjYzWG7jBTr98ntmKXsmu8ommaCdKwy5YAAzMZ3p0keE5rkWKzF
9cWfQSnXyfopZ5dyue1B6DOcPRhLEVwepKkqla9lTNat3jGpyXbmc5whGa5Lj2HwOC6WR+luBx3I
9+B4eNjklC7XdtjEZ1w18T2ho3/fpT6mtdnkak5pKcFZoHyKZyUW91RWG8FnDISd8GjIl7JDQwsh
jMx44cZtpA95uu/zDeQA1dcJ5KOkGcdDXAOd87bltJteO3S5b6MCS1X37BAGs4BZv5IRn6Lpi4JN
KE5oma8yPy4Z6CIx8hN4u/G1yOy4N15xf9yaXi0YLUohfzlP+IMDsfKLTQd/hdEEQHClc/i2TuBp
6jkO7nWdyP5Rx2IAcUHFZ7LsGwHks0KblDxNv86yoh9MtqbDeVRThZuEOfNTx6jAtMSgG9dhmFyG
Ot7bL9PQDU8Q4KavPGME1hWGrPyc0Gp/67rBqZOWFd4vslvR13j5ZYpmdSO/F+Bk7yunNBRzDX03
9d2OExC6QusUQ0MdOWM/954MkHK0eI55rAZwFn2Xt922Dj/QYQIbICWuUW6q/LuAa/NVVREKQ+bw
U/pF4TPKsVf35VQBhKDZaiZAYBqN2AgvYawvytrSsgAl0RfVMNUqrg4/HQn5a7q7vTqh8MjPXTLv
3f1ID0wFFlbTrYj5fCaF6ue2rHK4W0ciKc6QxCucV7zoOM6W4tLY+Gx42TiKVR9oJc5GTcBISKnx
sI7V+Et16QjnMs34fTGFEXqyLTDGHvjUOUhPcnzdvOuek3KO3/JqCbZxaZb/cLAt9I3YUR70KIu8
LUDA7g3gCwuGY7EDPUUTcA/ZWtgbve4DeahIr76Y3Y+PYswJreOWQO2wK1s6NOMKAmgUJq7wvoL4
EDyBMxYSDJlNosVWoLXb/U/bUXXgpfelPdFd0bKdZId2IsoDwIAPXfjsuzXq1hdZ8bbQI6DcqGMH
VrVjgJC5mr8c2TTwkw/MvzhR4lzkAJuKWups9Y3nov+5kYQ9Dkee96iFI75EEuc9beZxLGB5xAyy
EWzwHa/UPEgPzVrKx7HMXHEe0QNNzRwqUrYHeu0PhPnLWEQMWkOWQiJvkhXt6ymZjtzhFuj9aYWV
JNAIQNC7DgdTDwvQt7mxeqyWOxEdXMMQIr0fvNi2EwVRurz6fst+yiXhL7xcA84WFeQvAU7t89oR
DMchjdXW5tRoiOlTAhd7P6oBOKNY1EXaVlsLrfvyoPoJ5Dgx+TK3NN8rWU8wk7bGOV9BAU2E9HUH
5mmvD8yOpoGSvr6hMIWf0QcnIEyv5hUPoIWPVrmQN0rs4RkjKtR9UYXh3igdHucKmGA7pUyMzUYF
OjCCgxXi24COuB5IUX7bjuB2AJU9vNDDZ/Qry8IcN2DuaXE8WGQg8LqPANmazRta1SNc+nu3Xz6f
RWf/mO5lgGsfeVJjLtfqbGEZb3e+WBVwttQPCwgZlb2fmIq/dL7Jq2EN4/dUEP2yUAY2McDIwy0N
cOHPLAZXXnXzzn7mkI8BK5CD+Aann/qxZtGo2vWp/EAmCiZmpQLm01yKAjpG0l/k8PLYb3xhLb3O
s0G+8n2EnwqnALyaKRJbnBaTAMIzh8nmFnTR8jffv6pLqFVNZARdR3/gIGu7Ba3LewqM76FncsUt
OdJsO4H0HIcTOjegMOC3U9JADQmvvXKruOE6JPPtoTiR7YDHZcColvmq7jCXxQbTLK6FlxuMtIzs
hWo0MKVv8SAZzCkJt6iRFYiQhpkxfaREqaoBcO2ra7xTxysyAZTWAwaBj72R4295pPbVHRu4ljUd
D1NPNBurs5slzqo099MnXmwpnsgjrHBm9429h7YBzsmC2/siM2QZmtLb4oU5mGyqGzGSFdBRa8xR
wDUUIKLpdMhUi9OiJZgdK6Gj3tFlBGHd8ZTkNd9I2HFdK8abYV85uYrSgNPIIqa6miYDmiYBaeaH
SHp73Crt56mhDu8aZm/N9rqEuwludIz8lw3lEK+BELO5NpOQI3iMA2Wp2/H24uwlZV5LniSPbsiP
rdli0F/REptvAlDzBIBBsv3Diitd1kkJzKJBmEDA2hkmPzbjYtLfXZ9n6b1IXf6NeyCtNcTS6s1K
NI6opjD4P5M0IvsxVkF+PlLjP/RbhLWLqW5cYWL2xdtoTcLqPpv499TwcmjUAuYWcOKUVwgoEDz2
A7Evo13VD9lBom+9nXXaiG3cMet0ULZqPhv2sBsMXNcHnI8RN70rwHpuJM9rDCUzawo6Jz8SP1+A
xBynd713svLtWKV78AgATHhdhvWAsIkRuvjiVk9/mzzd8naHTPCIXMv+TDSP2/2AWf/AyaIjAJQZ
0Gij5AiiD51FPI++6h9RsyrerElc7tIygXwZIX1D3KRzlpxYUsxdE3kcGER66L2Nj2Kz9ZYvEKsM
CmWFy7Mf4bRuqM7nsM5QTcDiRn+LJIx/kCpq/VHiyz+BPzkIcPlg0ehXoGfbDOSAuuoOHKcNui08
OKYrFZQ3UobRnuCLdL71bstlE2D5qVMxHDrWvTPx47j3/PPqZtD8GmwuVNphVv0ZbAc9oc70NyPI
rQGmuYCdgzMEskFKSrShx5zg4qlZ0jo5HNx7vns9nMQGn+9kL3MevHxu5wbPOSb1mRIXMbqMK23H
zeAp3jwtXyKufnozgd7tGgSx+EeL02puGEIRRevpluMgn6ydr2MsQC5Q4fbPMMvsz8xn0BqkWS8Y
q60kqcPq2JeLVPEdxqTwZ/CMg2nTVKAxrIoV6rhDbcyujk6mfaMAWkA325yGCe5UAPc0bOS7SXKU
P1jSOOFlnxe3ks9j8t5SUkzXy0D9t2mP0CMcIgl7DU9pBOWnafmUzwmh3yFXIoulHLj4LdkiLAVe
SLxvUAn2NrCUD/dZAaKj0RbHdF0lckK7i8TIgOo0IUnBwfsMT1U8hi8Ojf9yBSms+AElh6ZtfuQb
ujzh5xUYbQ/GqRiToK8FZzkeli3hPyBdYJaZmdOYdMe4/JypB9mCd3dCn4VptAfs4IetLS+Sy609
KHje7WK1tDrLZqjzhYx4SvotHYHTjsdWL/GAXjxKDM+tWEqGxEuS2bfekTR9CH0ou7OKU1xAkcDc
QsxhGCxgKT7qlq59esuXrDfgIrI+rbeAXz/ApvPf+3Ge4eZvBS5Sn5oD1cvw7UXsObvofZzYNlYa
4Z1xldlwmmyYXBO47cEjMZcMd8m2I78QhA+omkvWvZeOuadi2YHtSEGr4azgg2F0mw/RAQGzGhmM
owAeKeXI8bUi40ObbbF/i4fGXMTGrA+tHFM4lm7bhWsy6o7qfioV6+8wFeAoRRCi1zcxjeRnDCtj
4GISSIjdgorX5kXGkeHRXYFaWh2XsAwMZvSqGKF8XYQcfOSyibz4NBfZ+rj66iKchIR9nV0Ib8xm
8vdBevoNFk3la2hv+k4RQCp1OQf+COlAf4HjuqBqUMSbTrHvKQ6Pdc7Hdse/O04pAxJRkwD+pvGB
pL8Zpt94RgOD9wPxyR5Fq7Pl2HT4c32CvCfwIu0CghN8YAnIv4MzLKciYR+jdhk/OSB8sukNLRA/
6ishYWYGJElK0ScpBJkx5qA81Zpfyvr+BVIMJJuSdzb5McIbyu46UaW6xg2t2IsEfKqve9bB2FsS
egxNHyAVf1yt7fRvDUBpb0A2gf0lB+covttavMluXJAac1WKZw6y4G0EJgzYQqn0OWdpUdTFZC4W
BRCzHg14RvuTn7eua0vMBATUC4I9zbtNhLQcnMwuDjNmdsRN875d4ozx6h1CDfBow7E2YCQ9xuU0
gLyYSlPY5h2sbUGDN5jset99LV1e2gYqcHzYII982LZRkfodmpF8hzDgm1Tb/UePrvZHznX+MuVu
uHtHQOwkzFwKrnLT0qougf3SQypDujCOT+8KWVYE/Bhv1D5CfaiIwjFBCgmcX+xGvWImEcd5NSVk
3ndqX+h2FAbF0iqC0TBPMXStgic/oZZAoQLDbDC2240dOCs2ppuJJYk8TS4371dlGYxuNRwYfwe3
8PYdEsQH8kCJhDa3QhCmo3IpqCOgsDh3+uqDhuWu2m5M3dGS3u+s7TIS+3bOjIYhq1P2A116tZwj
SOTvXdrN5Z3qlrxr38VkUZeEMni8fj/kNRsTsDF6d2AXVRYX0rq9qO7eDd2yjoCYYptovBqgUVGJ
0OAoiGBGl+Xnd65DXiFzvmgHUo1Q2uOvYUVP1KxgPczp3bbjaO/8Np6mbshXBCTgZqIDjRJfbd70
ed8dkNp3M13gKy94RpBeqL4tpSxw0tNU/vDV6r4PUwrUyeIEb95BnRGYlNLxJIr+0kyFCbz3TBSY
IKJ8aDCxHhh9x+rEYhfuaWX77+Vmfd4mzi/f1JIXrzm8G1bnEyes5hMXSz3tAU/rEII6gynGULoM
4CGbcjYL8NpB9Le74tUPUkHZBCqtHx2XM/KDU6K/A2WHEw6hHwMFl3G6G/CNdVPBYlquc+jDWaMR
j7ieymV4g0qmvuqEDOk5AT56s1WBV3iADGOmROARQBaJaMUssV+R7qhu6ZhhMLNl5s/CC3giBJCH
btRm+fM7EKQLyeAfnfjcc1XTzaqnYxH+dbLd8MmABRB1x3ryug5H+qpSp55gJ4+fS5tub+9YVQxo
wJZ4KiK4+gaaGdqHAlVga9/1oCZGG3l12pIYHmInIKzSrmN4SClfb3pi1wt9kI5tWjJK8UnX5S4j
kBqbsSzAXmcXh6/P5wsQjEFF1u8s8AVfcgMUftrB/hVwk10zcj//fsf5TA8GRunMLcJXGG69wlgc
i15dsmICgv2is08ewuAApHSan+d9ddOfpJGTf0sjg+6GgFwwlrMcqXb6r9nfYow4APoQAURyF5px
WnCYDprsSeM9JQbnCdNdu1uj7jZAGx/7BFnTSyDp4I3u6fhTc0X1iYKOvd9GB5hEWdoPgB4vJLMY
qX1F15Q9k5JWn9iO4bjeVpV++pNU9eVz/nNSvioRty+rLMkzhg4g/0Oq2szrmugdMvNaVcffyLuE
NjRdyt8CORNTc9zdiPwSL7saKox7GkSZVxDr0urxTz7Kv1/SguW4ljnS8YgXVX/Io2NU9QZHV2hj
DjawdfaAc+wHMCewktN8qiPCbNVp2A5AXDLIUJ1JvuzQ1GdF+yaf0Pk0f/KZLj/+Hy4PKxgvKU/R
BuRp+a+3eUvmqtz3fodGAa4bnqdGGTa62D/gHE5++yLVn7YS6wVOzu1muN78JbyJJi19gFwOVFRh
ZCpP//WnSv4teF4WSZWlWLBAOYUp8IebNtju4GQjewuTdgu/ZLUnnwgU0V940PzvfS0wZ3nMlr5d
lxWJpR6Qi2ocxpWsjkV0PyYTSVsM5SVPkCa0VscCPk2rYkHFSUeKa5pm0N+rYb9MGKtQTxH6agH8
jKkSs+UR4yNKm/wYO63u+RwWhEWO0d13CUOcQZTMffmvf2h2uf1/uBUlxWaILKMFvxg2/3ortFh1
ks592rK+nI77ahsPKHc6bHOjndaXKORodZNjgBibHrFQ5PeWAqCShZqC6DFHxhtrDX4NhMwvf/LZ
/i+PCeLkvMxSLLDIi/TyaP/Tvgl6ELADhEPwcVrZs3AezGxu6PxhGGmB1z6OsqtpoST0rCndE4yK
jsYWOynkGzGkeIY0qHX9Jx/r39+o6nI+AexBn4bdCZfn6J8+FodgqEt7+FaFgMxnogaGbQkDCRs2
XrADohPP4AF0HL0bfHKn0QYAJAMjt6CPQgsX//6J/sffF5g8/f12/X1Tx88Z1jmIvn9sMPnP3/7P
R/N7+rS637/Xh+/mPy7/9P/83b/+Fl/oH1/5shrlX35z+uOelH9eY/Lf/cv/3pqUFA/a/3tLysff
xv9Q4udf5re/rMPvvzTQ6uZ/Xppy+ed/35nCyr/mKUfTgP/wK1Zu/O+dKQzbVNDywkWD282rIsWq
jn/sTOF/xRqTnCIOUWEMSDhL/3NnCsn+CiAtQfUFEFXiQKj+f3amQIX/lxespDhyUQuSMsGXzFHb
sLjln5+WhKDSIVZ4Rpofhl4/x/6hSiLn98EedrqHZQmlvzyWUZ326hjCLfxy9zogy7pc4pAzYojw
MqHhxz3Kdu+8l21/ZIrW0zbnc+tljFUzQsD/FDG2YnSM0s6ncYniS6L8DhWu1xcsO9kH3fJx6N6m
bARdFqFlPy9QhQqcaoV/WPncIeZJ+cGvPWobvypSSLanFE5+UktkOjC1V334YlHD9A2yJyy+lJBJ
4i2i5QSJXnQfeWsFS68T0C6QdrOQi8ZIwsaLLNJ9S1dxgJQcPFpZaQBnY1C6kOlUzD2YI1jB4Dun
TMBciNkE/9AbV4M/O0i9eQI0vEiKbzTfUEwDh24LULCsvhxCilfrIPWc+wCkeiwngzGxUuwNdRgE
RCzcjGEqnfObPVxYWhCZ6mmAojSfuEmQeeHA+sTpSMkckbdkK62BMoLMy47SPAuJ7Cp+JBEhO3AL
Yxmk8/FpFyKnDdz67nzsIJFPu8MP0zKmSH7imMXLK2q8uxITX78tkIKgvAA5eMq73L2fPGJYrV0O
OFzBO5CWCsM65iVqgF4DBZTfXeUc6LleRBTqFaKGU/sW2wLB9vuJbwjtUkSM08YzMSUtA6ISGj5V
7pIAKrCRI7E5szUyGlJ+hAew5h8PDGPiWmx0W25QeApzs3hpRaPTBPJz748KUSUWZ3bSletwjplt
Ys2CXsU1uSOZgzqSBHOVYaqJp6xfIb2RTND1Ho6jX+9FLok+D3luQstyBzsH2t9kb5cxIa9WFUT+
KKNEiAlFVNjWkwquccJyi00PbNyG615yK1uwSn3ZTJYf80mtlq2N5uAL76McIKcvgltIt0FFc7IG
Ddz1BZ6O52KTI2AXswkG53+1PXkGZ5ln5x7Kt2piJIu8deNOQBjYNZwHUSAl7QCjinthOCs+Cm8X
/zlTiUS3a9a4f9VCIrYxqG2FRUuGXT4gBbfchh2LhO6EWJPtfR9UtT86pBj2GwvYsjybY0KMbwO2
0b2uSCqnb/jcZAbSgfrdLniAsvMSIxNYrZDM5gOE1WkCKxsTUDCIXgjQGztiR2boof4zyGW6dvPg
j1ZjKYR6j+xrUT6qyUHxH6ZA+C0/+rlqEXei7GqoYvZWIOS9t+kopvFEMw3Qi44IVZxAAqn5bDcw
hacx2zUcKr5SeVVxNWDeOnRwD3230QnKvTf6fRIgi567nq3JL4yPcNMRq/TrU8WgLEBUQQ7xnFkq
+9PaRUhrgGChxSMrQNebmaw5oNnp8rcJdENxDSvY6ocE47q83qlb5vcJw8lzHXBYDDcLYnDmWq2T
yBCpJbq7dcO2lVdIVu6skUtm06bwzHXtKBim7IwPA2vnJUULr7BZJP2UAhecaiMANbVLiOWXFDHx
CfkphX80Fcg5dmHabDuUs/w6JoV7s1hj8RbHwAzinXF+ofvlu+uF4w/IsCHvFGhHsfmEaQgAZdoZ
4BSC4m+3PMFxM4gVkOyUWmxSgMiszikJ62OSrfABqsOA3d0OgMppNttrHUfjcH7LwdXzXojfDMbR
+zHiuiIOBWJ/yGf3ttKDdtdLmrq3GEj2JhM2wR2zs8wQc11SvKyQmV9KBvypyRA//tXN2EjRqMzg
JZ0mGpbagzaTNT8y7JUxR/xa7RQruYY5RxAD7y+iyDL0gNdFdpgIngVB5JvEUyAwSmQOKEZZIs51
IJMNWiMd7D3TYnyGtDaMV3uGFMUNkDLM5ygYxLS8S/krdl+MnFz3yZyhnXWCAQrRk5/vfRxpUq9T
AGGIrU4IpQ9Ub581K/lvASEBhGzl48etWCx2YAWKLUvQLOjzMGTZTd5BXD33M+kq6JxL97AlKQeS
oDDZRpZHWSORvWD6x1aX2ELsB4c4c4Vo4ZxnSINUEemJYSnn90h1wWLJssifZ7hqAlJ0slb1hNBV
0qSTdvfadDB2QOHEDy7Bdq6rVVQw2QrbjTiLACwU8PU5n+4uNOxYq0CTZ4tvDzpcT9lwPnxM7ro+
wNqBbYNEMLLnCiM70cczVqYtH0oV8hcJBBpSHhPlXVdN20UeMPRbinyqOSmk/X9cvsXcdLAV0Pnr
2SMVX9kDSjJoiueDuhGLKGwpz8RJ93XlZf+wVzubzhxW23usZZtezKp3qO4keSXg+BCCSpEi8Lld
MMvNFUO5sR4h9a3rN3tKQPx9ZquFecnZyFFjSl0sCACT4cZJOVtyBXmXIu+TbhKEe1LYHGebSWJ/
MofOWDvmMskbC5L3V9JNMz2HPd8+bMW0PBuZQUlGAwS2Jh+M1JD+d1i72NXnrukybAk4MovyZkoQ
sbWiDJswGBD29z7MKRZjBOE+YkfR/GOEbDFheVMoUZg5x0BabXDpIYTNncRzVYRQr0ywl3Sf3E81
XW5l6lLxlKc5Ga/6dcYEtiEg8BEzEMX6oyg+K1EJ0QKRtODusFptO5VY7sKv0PPP72fFcWUBPiyt
gau/wGzN3LcSSvoPuNnqGbZwdseGwL/MlQKkDIl0/pUViQaMq6Bz1wYitUUBDcIiCq+QzQU8kr5Y
nMO2LacesvqYM3Y9O6RyG18mi26TS+FoJNuWn6LAtpwmCXMlGjqZKiAvXObpdVqmNp7WHIuP6oKu
4dOFGEvgomkJ6yWV25NNkFs4MTQ0v7MMfO4tHqvh69TDj6pJQaHiGXRSaARjLEWbrfkianhPw88F
aDPIXzgZT+sOuATh2xmcQEVAlp8PHv7G06dINFLQQfIUkC2bkcBy+nY2hEx1gBpVYknYPJ6YNV16
3alKPs0G+wvOyuKVbeilnNZ0ygyEwnzav4pM5XdeJliC4SBMh8YdUZZXbrcpIIZiluEM0C6ARO56
W5wzp5Kx5ZlRD6Sf5vGMOO/+Ma0mRK/jOHZPWlXDcqqmA+5KOYNqRRciUomzQvRYzNbzN0cHhP8p
BTmOB1Pi44SeaPiyZH+E0AG4axnX+FBhCENQFng4/reOwzyMg+Uaa1OOSZ0Xg2VbUKXiZZmO26fv
QnmrbwBw7rbdgE5hfwEEom+mC+kXOUtPWgDpk4KHNk++DSUvT4CDZgUJWAG6guBeIc/NQvwtV7+/
x+IAD0sVHMHHOVPLTwiR0wpkOGyv2NaF8pH+L/bOY7luJdu2v/Li9nECmUDCNF5nW1IkpU0rSh2E
KAPvEh5ffwck1SvtTV4yVL0XcePUqYbMScKlmWvOsXzMggAjYhfLkcrZp8aOHIllVl1CaK1x8oMm
3vfVs3P1SXgJ+fSGPYO9SZlg2WdTKam2Y6CihtIFnKCLkr3mdZjn6Yw7sg4SktjU2NaZVTvXIX6+
T3Kiqs3y7kTfYCq5/qbGcHAvzKi8n5twsDeBVvi1sSRyIDYDXX1LY7fLtmyiWIT8vkwzJPaQMmgy
kfJGyUinz0nuZsUq8gria4XAm77Fx53fkPhqSvJgZm+vOJ6k72GFOQmDR3XEfi3CMeSRL8GeFIb2
1wpuTEfxvOwfWwKy0EUQ+7+iTVJfGuqUKLxuZTkTBzDRK3B9ECsndUOVHagXkcFAT8xonjIN4CRt
4Nw0qometJ/3eCiG8OC1UzpfK6chnF3MA7pYRHjDoBzr48dcMs/Xk98G5SaLqbywumksTsq0g0sN
OBQ7ZueY7xqqP+k+KEb8qZ01azLlSobXkCQBN2B3zpK1gJ/wlZCNSTZwyigg+iMlmWwmWNgaHfNK
kwLRwz9jDVet58hs51hpc0slMv4aF4JDyRRkw4NT6e7jKJL6SYL3wIDK6vxQdlqSwO7a9LYpM2q/
eIenGm9Yn1KGggeEYYtXZ92xUb22sRW+n1AmP+Wpg1mKDLxQe9l6/SeyRXjLyfdk4YbaXEzJvmbj
QiQe+dqtrOjJLzkzrIy4A60IOQ2rOPAqACFNHD8ZkZU8NY3fPoapnsH8GALVDxdKcik0/LsVv1zc
oARWnzneZP268MhiK203j36SZKSJC59P47HrY2JdscXxbRWoXGvCFnl6j93auTdhFj6Zfm9Va6+J
1eMMiJPkcSh57afRm5NdaEfdjS4X50TBdudqGvL8xzyM48exD+cnd2yyYMuJvvneEbIbdrxY+Tu3
KJa4e4Ztc+UlAfX9EOsqdTcKT48ZtKzPALaUu6aSKXDHi6jzdp7IsQRrlWHhQ04LQgA84IRaaenh
vY/JrlonVQY7sEMIBOU0sBUdjDEKtyYBqG+cw6psPYO2SK7xxxvuWpa9WiYwkCFRMbMfBKHDLxSD
B2wAC7p4j4tyytkwtOVHW3Xs1isR+OG2Ma3wa5P2Qu/tJko/sCkmzdy1Afc46MgMbkljlfMtxgv2
0mTm6ozZp8UdbGHgkBtcY3woOp75cCOnQoisSld0FyyqzjaoZw/fble61YaQO8DOXM5lcIW9GrWr
TlvbuxHLdpU/NEYkXmSbsJcymsUsg0EsW6guGqLb1prnUH6M1RgfwgqnreLmpW1++VNH+iut7Opf
EOFjYeyn2PVv1ez/N0UNies1Se3uSzF/KeIvf6poP//KLxnNNv9B8raUyZYI0vAf6GHp/wNdWAlI
bMieju8jsP2W0QzzH99Dv4JoaVFUsoXp8TP8hg8b6G+uIyQ2SBuJDa3K+xslDUXuD6HaE0BHHIKX
WLXgPfm2OikN9XEqQ/T2hHr/iEvP9+sSdA7p6v0fd+W3lvon5fiY37uM4wrpIPu5pu07yj0RnQMM
dd4ILWLVuajvSV3oB5ON6IPNfgcPlpfuXh/v+XVRCeGGu5BXqIac1mdSqf0SLR3/ix6anQ5Z5Oag
y3699kcK8VtXxe5OgZBRlklu6FiFjBrLz00q2qt4MuS1amoCRD5lPYyucwSOGI/lG7W8Rdf8d2GB
+8i64PPSLC8MUrl5MmIqqXbVuuIWMum0HC3jEfsiBFSir+F49vpNfGuwkypGbbJWYzFLVzUuMfhW
srTu09AykdhIeP3tE/PlYlT2KZlgU+VdObmXYAOKTuF0sarauE4qCAwh5+I3RnnhkqQlAUyCQLZM
5Z3oxrDVHPJV+C+8akou0thq9zrFytIovCav371nryAXZC1jUSDE7u2eDhXj+p/GBTMG3ftccTHA
itTwxof10ii2QBB3BJwH+6dQ/kfZBJ+myiZKNitd2WLPkQ7eUKCSd69fi7W8VyfvHQVXXzqe7yK4
n1ZnpOHm0K7Zb6YhebSNbkYHWhIwiajdQ3ztSNzMbd9cVb2qv2DcSqbLtCtqsR/rijh7PrOjuCOs
QxmsaPy6WChOYJRi0s5XUyE8YGht0KE0ll6I12JsHbWHvgaGK0BLN1Z6EOGPAZUy2MA5LbO16hP/
C8GweqJIZWF5LVTe3PiJWdfnUOs4NCGUuJ9CW4lu9frNWN7E03vBK0o1wxPMnKcobeYBdu+gJ8iP
pp6Hg5a8uu+W4KZ0m944PQ7RDP/6rqGO1WEfjt+qPr/wzC2KiwJyn62WV+v4U2kbQLRiUBxTTHao
kg0GetNgvPH+vvCpYBkwTSo5voWr62SqCefZ6KnBAJCqEUxkL9UFShMRavb/X1+/o89WByYzEx0V
+6UpfQpPxxeUOKolWxThsGKz+s0de0JIhbIwSjvaim8pBkj1/vUhX7iHtrnYs9BHCb6rk3tooCGU
sceQQmC5wakNMi72pjcWiNNRpEkQxJau7VHV9G3zZJTYKjTWyWD5OinXbDCUNuNKu0Pvbf7ucqTp
LcY7c1mK5PJaHN9BnTpNGRmLGCSc6J2YlVi5djPe/v0ov7YL1P549Zbn+MdkU45AHTBNg1jF4rPq
uirZWB4ZqL8eRS6WCtteKoy8gcej5LjI20KirEyAcS5KijWruc+Mw+ujLLf+z68YNIS1LDT0doAw
IZbWD39eC4DNroYoRGC6matrxG8oz52cvon8m+yaFSK83L4+onKevQ6sCJ7JVuvnsA5bt6MxCw6f
akBBQQ8gSrhuzKJYICiF0W095MziHDqQ89HuF2uhDGrkCGYa+F+OkvV+zqsOPriZQdaMWLi6bW9y
AtjUTuhxJNV1l29j2xq8bTMkLabmLp+eGl8MIH1zjJ7rtNRwJ+ohsxHaWy1x6AJB4sQ705eA0CRU
R8cswuydSoFEbqwKrsNKWDP8xTGRxgdM4cRgYPLZLT5za7hV/mh/Dhse0K6bFphQFgZArVEWhjMt
C0gd0B7zASAkusE2G+rm+ySqYQaqjQeauMCA32yqXCtb+yS94tXIckkREjzRgL88ix5BuTszFvQq
QZD0oBRv8BVqMBEeiUBY+KKcSJMMWJF8jdT6bu7CpTRbsIJ9ziD9gqnuvcrcoXfBdXLmKNp1eO3M
K2+23ScbZ0l975sdIJ+kHewQ3l5ZuCWCrYB8l23CwiG4Z/oTEnitqOl+BI/mEBUJRuZcdy7iah1P
QlV7SEcD8ko2DnczC1GOpcoZ4rXTcwLNVs2AUW4jKQkYMDK1SRbJ70f3LGysqFj7VWF9tXgJ4Np6
vfPURnk0PBhlHnzBtzZjujT4tAm9e9ONnznGtzEV7riiiUR913eJbTwR5pvvbDYjRJCRYWC0OWK4
DXFlhucVaIalnUCUI9cYfm3cQyMdFdj3WDwiVEafjQnzx7ryZfWpDosYTkXTuk24SYbBTXdUMSG8
1lR6CCRhvyLWLcj07ZwkyiLU1LqrrXcp6YtkZ3dGT4KxN6vPboozbGv0dhDtkoyDwb6bK2vCBJWh
QddNbxk7ownpIpADDZuQSoZE7imL9HLlm4b72ShF0yH6J/jDOb7znvupZd1kZhQ76yJx6vYbsSQ5
XTTQKYxzT9UYraiUhQvr0GyzHd0a5gP3XSQfJYuc+VVnQdbe0wqkac66WqAOycooxGaiyEbwryCx
GPZVcpsbU2ydFxMl4ydilXV/npP7pryT96G5Uybe2XU9kVVaJU0M1QjgJnjAVWPZydcGn73xvi9N
CGYSOE78zvPrltYHXReKtQ11vHpqDDI6IUGPbqbkStVwPlN88dW32qzAq7FR1M4G7tSI58WBFY8S
NkTFNiDAEK8GZznC94RyyZiIDDhE0dmQgqK6s5tNPeX1vZChXW9Uhg534Y89XrgKbHu4VVYM1lv3
Ibvf0q7i/ArLoGyuojhOc9zAtjuE9r6xcsq7m4bjrAH3LC7JbVEXIL2wjUtl06qCSGv6zrdRjTYh
Bz3cxe1cAlUO5XlOzaA7MOUsQbJeC1IMBWjWxcxNxEYDbbS6tv2u444jjFgBPVClux2hBnrpWaQL
XFkPpO6BX45EhT/0fZbA/KkSey7xcIoEe/h2BpWHPbaXGlTuxezk4YgIOmdfSIEl4AWQ6sZtVUn/
zg9ZNVfAAbH4D1NbP4yYZgno5COWM+B7GTHTIesJ5tuOTuEI2oZe2xwQ/JVtWAIgvdLsUcG0uPOq
EYYJHpF8rzwzWl8RF8oyp/s2zHoClIhk11y06VKHAlxrmfsJ4Su4skP2qVtYkyC2K7TWfBNjF0AZ
pe5jn40kPOMtvoHkvTGWLNnKGtSwTYDQVeexB3RkXZdela/lYPmHzA6xeRAF5adP2LUAnW2S/LYd
SfXcQCflAFOXQT3uoR3X1Cul3TJPVyn4OqeqzGsjM+fgXVUMAfFtui4cCHrmH+KEj4DddBDf8t+g
e8/QjWTpUx036QVEVOZmMTUlzg/LGXDTJV4kzucG6shOVJA3uFOkRCxjyB8x4RD9pHNR9h27PZSG
YpCKM+ocUG9h0inid1bpBU+GRyJjU3GGoD6GZGesCVRVTwY1qmTVJlF6Z5Hi6wBI9rV53ooFLIIT
vL8yhgDcVgubrecc4gXLx5L72c5lVnlo3dasNmai5R0VdE6PlegjpMI6pBcGmpottvM0O18qls6l
4i5jqqaGLD/nZUuObbZEfU5yG8ySbDgD4ePtmK3x1M4PMO9MaydbaBrUBNrhgo9D1eAvoElQJovj
FTo41NJZkhJBrK5DZ1VWngV+V1P2hk2pwvuOYjtV8GLQiMZLJe57XPKN3PNjqvJc572b8QIBon2c
I2gOF21uut1F3LR4JXLh1tm2w4xTrLtCRnh++Gugz5sau4loBEBqrclTbnynswGGRy3Y8KSmC8dt
N9qEWyx6YJC803Io1yrISL03qUFNMu5xuEK8NPqGFzQlEkmqiyYAZgXaHndTbXR7ghFUIOcoDmbA
5b7fX4I5s5ILj4kHW4W0p2RbBjgkPisZp7a5SnuVDuc55Q8LADwNjx46066XGLPk/0k/E6Wp8rEt
CPqkhTYv/catySf5BU6Pa+LqgB2DqHT0jyHBGLEvrBTkPBozMM2SiTk+mxsxAXlKKwmyn7lFnKFc
RfcaAi09l0CskwNrvACnS5wYNqBksg6AMCbC7Q6sFxpYTS3khRrcMxyKWKvmXULJj/YPeEsGmsss
rnRVOAULKnsn6w49F5KIHAvilgWkWHFW2DZMlNaAn7HOAdrK82QwPe6ukQ5gOaJh2HsAPqki1ZwG
t4UDqG/D8bhcihoYs94pf6FpxiObsinC8b7GPTyoVY36914Dj0y2PdsWTSiUdWvfpWUS043LLX9M
TLPeGrJkeO8Kg0BwzEwRXGC80/T6CGqoR4ZZ4V1hpfOvQkwVtCZAIqrXAzZvPKmTk9xHpoAhC89K
Nfj8ie5vq6lb7m9WGw95PvONYL0AxZqozJh3rA2zJrdscCzXbX1pwcNELoym3tqWw2gRQ1PW9NA1
vfGhqbFHbaSvnR8eD81cqRoWD/VVJzCpkMuAsFSAXEAeyZHqExhTp7+DRjoae2ALYbY2Ig9QBjBX
SCkDW7+PVhqor5hjquIypaSCE4nOGUxrlkUHJAuY+GI3oCRdOgNlq1xB2F37aimEqCxSmPurxr9P
dLawA/woxqM9xuYjfCniXS5LKfvPUct8ZxTkkVdBUFq3Nk0j9HmIt7dbNVrk7ibTGGV2bk4Rm4wV
ANAFyUyJsTQ6vnRVRuouo4/NE1HIIdnXYTCjLTGjmmTiZ2zytKVw3K30vdG7dgsUHQDHfeO+V0XC
GijSMdsSsk8jSL+yfjej6wP0pB5z57QllI2IQscX0koF94emGj8XYorcqay15HpsZDqtdTquOBNQ
WkWHwWINUlOuCnimxUpEuYD00pXVoyYjPoPBn0lSYGbyp3XsaajYwsHdwgkjYini+J+628L1musO
//a8kdjFzbWHqRpybyN8ylS8kxJMSGM/VJ0Z+mt2awQIONt4O9UAzFm10PA5vZTxdP36Uco6VQwW
dynqmiDX4Jiu8k7OiKZicyrmlup7y6bnnc3HEa3NNgimyzLUxFvjqDX8/UTJfN64tH6gHp/O02Em
CsNePqVWtZsoJU6bqMhmtffGHASB7eDHOWSmEsWNDfwbXhMnthm2uJHI85BWAJ/a0qCJCEjcOLjm
qB1iHQIR2xIVdpxPDiV/907gJTynhOm45CGr8MGWyfiQzMSAPkxZLMx9kvJe7I0gMHxy/QsEJ9dD
1396/R49v0X0yXPU0lIQWUWZJ6IKdd0qCAsMn14hxL3hzMFZ4CeSfFGemPeZPXV3rw94KhhJhHDP
w9NHIIJGBupEHejB9pqE9TAtZGb2dTZ0vuHQwT65nFvxhkbwwlg2mhH1EdtlQPtEnAIeWtVsryEx
p621mzu+wyVEsPdxsP+ttCJpO4jRGPKgQGiVJxqOj++lUQAGVoBXH32Y/ld4PPQb9+65MuCY0v5Z
JVpqPu7y+38oK0kNzdvpFysgfbZ+QPyLDhrw2PnrT+ilUTDzUo7im8H6f/KEck9ztOGQs4r8rD8D
NBGvhVnk+9dHEc8fzvLfR1IhrCNJQJwMoxwz9VWDDxnyPBM/LgmT2LGxRIidRoME9zqzqQ9NhZYA
h9qR5m3CUW7ecmQHYy6nyZaXrEy1g6FW0C4tEmHqrgM3H//+4fJNCsdDA1xCKtbJfbfASdkcprnv
bntjVcI4b+gJ9UYd5aXb7kkX+AExaR9N8Pjhit7vZVthrKZdWluzr620t5kqyrFvKNPPbryFHs1b
SomNchv9O44HSgu3r3UbEht02nZnDAv+P649Y01wlpj864/5+WCUNpci21J8MOVpKSqaQWixbVkQ
nTO8qcyADt15D1qW5ub1kZ5JdcxftotSZ9qE1xC8jy9L2tqNKUZ12BNCQstwZs5ZzZIPcATCK5pO
+SuCzub29UGfPbRl0pSEH1CmKd6ok3sZerqTZNEZFBPjxsY2uLBRyl+j/G/h/L/Yu/1xw5dQzFHH
3qsvnY6hhR2Xzn/+pV+lc8P+x7OQrHiVWd+F6y014+H70rbXEO4/pkPAykNTZzbzXd6Y38Vz6f5D
YcS3ECA8evpaS3Hkd+lc2P+gjfPLdK+V/L6U/3nlXLmWYMqwkY59ELTUSE5fSmSCsu/iz7E3IHy6
+Olwbpt/9Y39HsRdQjNwS0GenLyEbELd0BzDz4OXRmfFhDLRxIbxzqxwTP1x9w+/hO8/S9nHr/vv
kXyqWRalV7xyJwV6djk+VC7/k5iyFFDB4NOob8IO+Man/HwYCYJCeTa2A4cndzJMN6g+hsPyOJjA
ZrcFkIG7kdTNW7XX4xLdcjUM47sOOSRS9kQ1T2YM6MeeV1scpQEmJyqwPoacElcBfuWNHxntrnQn
iO95lp1bE3TA1+/l8lT+XVr4NbqypKksek5T9Vlmzj8W85S3sNO2+WjlsCQtgROJA9lkbWxFEwEn
BUlIVEdctEqlN6+P/NJ1YzexaUnDZ8M3czwycp0htZgfa1wdyT172iFYU3CYFY1ppGGetRYNTjYO
/eWyHdCY1t2iLw3VG+/S8crw6/opSfAQeHPZpZ/8FJjnqmyu5CPON3vr1OEdtL0QqF4u/nogvCTq
5ymAF8o63c8ASY3g41mP5Mfpt9ipetuTdeYwF4Zv7JwIqZ0+VIc5iF9WbM8chyTy8a0FHWvw0kbv
58niiDrZHDA2QTDysZCoz29jDlVipWE+wjSY+uAdiWR0BtPJ6azXTA6AgcShXxba+hCNmwKL9VPg
Lh2OO+1YX/KBvqbABUl/g9GviwAkwpiW2x47Ib1cJix3KwmJTQGFDvH3WnVh0ucl6Mk4afbYLdyh
Rnz1MNmPW1ykmKXtIIHzRVUEX59hhzDUCf+4ZIs4NtNJzxLzlUd30kuK5XQmyVXqxbuh7qov9Ba3
7KvG8IPiGmJE9BEE9+ziWx3NEipiyNHPpgEeXmth9R+q2unqna0H0DKz40PjBPZn39LcI19YnjZI
xmoKAuJGw5z6azPLy29CuTRcyugE3Z/jpNd3sJvwRmOzpMcNYoTh0iIqbM6roIrM9Ww45biu6dfs
LE1T4rMQiyqSLr2qxi1puKm/4+Ax0wCSphd4DdK4/xwZRfRN44rGzahjmSJCYIUKvgjtmeFThxRx
M/dAzt/38KXplQvJjLqOcEaDG7s3DeDD75CrrMi8BSgZWSQqWGyM67JzGmyzgsxL48/IGCS/00NA
qy9a4wIJAwSWuTir21YY0P0qzWbbriDyGu9pj21o/amic0FiXUuoVRRqzGGxLSSmFtQcsyQzAud2
oHlEOyK71eCMWqtL2/giFzTFMvFmJ72kLpDCHcL9yqY6LO0FzI6c4t3lWVgTcgVtQocPcxfSnh2C
rSFUNNIaUaT478naAceqPwZ9b1FNjG2XEyrBb7LKwXlfYf8ARCCVau9Q/CHYrSwz1z9mbXXoneyW
aEPREweugsveCotuOiD5JQT2UquydLJ3EtDUwMNz0yiKe1zVhB1g4AIdU6uyrixgSVAdcCvlcVgt
emuDx7VrazN/H/lmal5QCHFo5WjFaH/s86CvWdq7oilWWJ2XIvc+WhQwKihqiMxJBh/qB9zlzn7f
gBPFx0xnTPcDtlTjQ+tlcbAfmfWih8mjOAmrvjDl3tV0azkEpeqvWRvoDzlWIV0lBP0IP41lm7j7
XpueGtAuIDcAmB1GQkRSVN0e2KFnXbYO3I+zePA18BM10lJjIYAkF7QmqB8duCM0v5obcOF0JRfG
uhU+mrUxjG71RH/osV3aWo309cDQwx+1R5OUhU9RJnwkxdTTnoADp3E/DW1voSRQCf4QYybJdt6E
n+kxmVJl3S1N3qJvft7WzteGqEXv0e+SxsJ0aelyiXe4FD4Vw5HP3b/CEuOkcCpbiHVXPeiVzFr3
ZjtQ2qgb8J73wE6XhkexjtzhbrLo1EWBqAznjrlGSHVJnW7mWUakImly4RwmeB+QiB0EciT+PrsG
2o+DWcQms05PqXpaCSp/5jZOGodmF10lL0mhweKphM4W1WQ8dORg4N3R+MrftFmFi81WWOdZq2Px
g8K8SHZNnESEhJrepr5Suc60MYVwmhVQ8wiePk44IIBdGu8rRHKErHzMafENAukabMj4AAACvWos
FJ9LbJQB4IDcWZpDhDHl3oIi+10Quuq+NAgMb+wQ/WfjlzMw8j5xYtioJP8c2vIsIH5qV9FVWLrx
p2YaLNxIUTIehB3hxwZJxSk6bQIDHbYIexO5ReWg2qiwrQSsoAeqIOFnr6XkRZsCI/hkyqT82tGd
np3PUAL4jSRt9kgr4XNv4uYzRSHzqqpVlm5EG5Py6WipE20Rl6dPJY9Pb6A4wUqKLDgpVMVK/7Oi
B0IKOlIXF7BZW4cE0NB8bIYm+jR5Kn+K5FANrB9F/dTS7hTllHYH59VYlPE+cuTwvqA1Q36eGrQI
3SGF0fI9seb4Sbm5uu7rKbsXiJxfkhzk6hqEBMJ9D5r7VqRZ8zkCOnYPRmT4ygyVUAqAFOptWObo
a0JOX8Kg6GkYMUwmwEJjjtwfC9JrXs0M05GbGvB0VSYCGH2X/MJYocybNyDbipFBtKb5sEPtfU2u
LsO2NwTC2HHRsJ/z2U/bfcbHka8ql1AEX2I+8/lh47BhnoI1ppVZOrynIddApRDPwWHCVfsDlbW9
bIx+uM14AsPGYWEtVgWdrrMrPp3gfZnMst5A2MDVX4Czp/hu1G6+8TyNKEuPFTJsZeKNVO0rqICo
nNSAAH6GX9HA6LjV+hHpG3eiKrbCn9omaz2pkrabgdvTSHKonvSgGmMVCVhqqxYC+BfH0/S8RUQ0
jJ01FapfyZq413Y2lzY4VP6GYM+f1hk8+Ab6UEqM7TJKVe+s87gpkl1tBOkjn0wh9kuZjMo8BVHc
3lk7ECOQlbqxmnicdz83nP97fv0viw3e/4xSuC2zMi+L/3PeZF+Kb82f9u/lL/6GKLjmPxh2Tfzd
pgBXwz751wGWQ8k/Cv3aBrFgAlxeFI1/mb8BJbC5hJYCgJAj5nK0/X/Wb/mPZVJr5Lc40iiFFPkv
lMTvE94vnEX4vXzhxPfTwPfvY4rH+dnGB4sFTuIpxnp6sqOVWQs7yc3jQzlO9ZnFQnXmaME062fJ
bWnWFYH1BSNZkHfWw2ivyaKVh4ImdY9zEnz/4/a99NMcH11+/TSe8CCU++iGmHOP99cudfzW9vvk
kLaV+xjYpaDbthqzO4twzfeB9M6w6ZP8Stkj7b059IXX+USC2unombVpgpTsRoCweK8rixZaWIk6
HEITiW7glzF1/2lMiGMXWTF8ff1Hl9bR0eDXj44SgcF9kb0x+h3/6FYKiiuVU0zloKV1QdkP1Z3u
S9oJxMTzD94UVay1U+WfF3He34zMBbT3DJ0nlfbyPbx9ed9X3khDSOLFxEAy/Z3keLBntg2uJ8Lu
P2TQg9Gzo/l+atLqFibjjQlL8uH1Czk+nP/rOlCGUbyxYvon51YRtZpksibgKYfknNodKD6lxK8p
4380zR+fDn+O4iPkSWsJ7/C/5af443QMJYh4HFz6Ax44WtvZwLeqsa4vNCWcN86HfEbcnYnA3/m3
//tfv4dCO3F4v1GSToVo2vX5lcfsfiA79SPrKW61geRkI+gA46v71+/eS9eF9ApYB1csB63lLfnj
uryOnZm3xGN7r7UvwiVlrOyyPIwWDeNfH+qFB0UOAP1+EbEwSp58K4RDYrph6ORA/y8ObZj+8DaA
//wPRqFKSl1iMZf/fO3/uCC4J2Y8OmZyAHWS7PgTejt69KT921GYzKgWgK2SYNhPyytSOEMAZTg5
MEFRkcdsvAu8RL5xLWK5JcevAkVCqDXo44CoHFceP512tOO4iFJehdkh8yahNBjJ0p1oxFkU5tzA
Gi+BO3kjxT1chfS5G69ev9JjBWF5GxVhnyXmjiOY6svJj0BuG7NLnyaHIWIPUiV6b8m+3bOxhiox
L83hIABsWlJgb3xxzz8DULjcZaQSCnQsO8fXLtJc2YH0eJCm+YBIyT4+de/x638hG16/8TxfGowS
BCUsoRZQ0MlnUIqsi902Tg75VH00a4DFaTTtlDC+m0Mo139/S1k+pVgOIhbss+Mr63EjTY1dJYdW
Z2ILjkVt58I0VjUdxDYWfRYvZ5vzMTv/8q0XahGxTl4oQlPMLESMCIecvrc9aUSsVE128MbPadNf
2ZO1HfCXeIl53uXGXQL2VsINxFi4IRVF+5rbaII/s7ACKAV1qUvv12+v347nUxB1H4RvthYLoen0
i3X6OpIKdPnBz4z4YSrpz6Apie9QQPX+9aHEotQeXz8KI0s1PBdiNJRmjm99YLXSK7soWZY3zh70
edgUDvjQAYwJqEkIJO5oJJ/MIRjW4MKaD4kOmh0NzMe/fgcI2CwOfl46vnDIUkfzLm5xujP1tMWB
XJKeVZXVbtPWHLcZZ2QotIW9U/Ec30Amid4Y+fmrzsjUN7l6rOSo5scj5xadNKqRt2+ED7Mtp9je
xE5JT3nYoh/goptv3fPnk5izJL/YNS73nVr78YChVxZBawbxQQeR+DZ4mXNT0kXh0qHdAurTACEN
pq9VJOt0IjtvZPFOmzS1e+MTf+nZs0eVkP1Y/qnDLzfmj5Whooo82TBcD24lfFIhjb912MWsqg48
OLTa4rwLdHuLWwnHqnLG7WhNwGJoq/LGHTnNJTGnkhRg0V3sBsyo6rSeUAHJ6qe8PcANYvmISg6C
HM1k2W27Xki9hXmDtjH4ZXhhGHrrTD3NFGpNt5p1aedTQwsJoz/YAXgLTGy0ocJQizeT5qaOrM48
ck5knNGjUDvbwLvUJBM+lUUUbcIpxHSQ02b9EXb/eEOI2kNIVLq4rEdh3Lij0Dd5RvsglEoE4JUX
VvpH1U3dW6Wb568h+2aq7Ms/fPzmydOgM2lo51HaHEoD+EeTsQUFCx+sI2o6q6mOrdvXP/3lyz7+
8tkSkEkF0Qwdg8PD8dMPCEaZKLLNoabr1dlsZv6OlPxbi9bzuYxRmMM8vNk4WE7nMtFV9dQScDiU
nfjhQADYlnVbb1Mzi994ieTzz2rZ4+DqEQzEzvdkKpvizCMgajQH9vBno5vunfFpAjYULvgmSJpJ
IR/THopKkJ0J71NrDFub90elYoetFDRXca3Meg9X+tuSyE45NL1+x1+8F5QdACM61nKSPL7juOJx
jltle3ByjHr4QEfAwLjoJn+ON68P9cLDBR3qU6JbFnAQe8dD8UAS1o2mPaSo1hgyCpS+Uv/91pIS
I8Fndv/UeFlAjkfxphYWYxV3hxwx9SoFck8jiTdnh+cbLkahfrxUaZkvnZNtcsuGwac3bHewOzCw
CVyQtcnr/G5OhvkicULgATP8kXlw3lqTXrqLyxHeI8LEirSc/P+cIB23htg0Wd1BF4CNB2VS/vBI
Wb/+rF54LZCrFF16iH6JZ59IXghNBEfrAxWPae3XtC02uAvQS9RbDOEF3Xj60ZPMBRnKYYqK3mk8
18obr7doP3NIyskAdQF5wSAOuJ95M7cw2TV4pda/lHY0rjEx10QHZL0dwtq6pbqQbIlFjvdyaK03
kqkv3APgxmBD2fLYS9H/+E5jqHNa3tSWHaAatxS1UNWqbFoBOe7fuN2nvqZlseGoAvgZi9ZiQDyZ
aNvKDjNTK76NMgkfjEmn0PZDuxjWVH/2UYliGZhzwezQm0AC1UDTW3gqiZKrsKfdx8bpmxZ8uVd8
jDuDHAeMC5IXr78ULzwotgZLDXh5Vp53ckPg55iUREo+LVcFKz/1qnPgD90bt/2EcLscZryjYU52
Xa5byRyRojsIHWH3pCj6wY4MvXPUEG0CQwLTHlxxqJRvfHBNsIcLPH+f4DqHxRSOaxch+I0r/7nw
nCxMPq5rqKAoSPyAJ3NXAUU7II01HCoQapdJTtDO0pXbwYfrh69kaTDtRxA0krUBb9LZ+XahD2hO
lblu+rZtV6lHNxea/+Q2QEfIDf0+yGwVrlpaYgGjo6nULlKGpM8M/VXSNQpMdXBKNmRvzPfWspE7
vRK2lSjMnBSXRfD4rYYZTAm79LsDxZ1mm1JH2/WTJWgs4BBxyVW5yp3kO1ozeLem6d8F7bsh3bfd
AFI0c/R2KpYGK7AWNrqik4o1wXmhMbK8K3PZ0yA09zaaOg8FB4cGU0r9iNrOPnh2H9LYOZGXUOqK
8yEZ/P1ipIAt2jTnBun97Ujzjk0PVGH3+lv7/DNmusTKaeMjY307PTVWpkudJTKHg2k0xjpqff3R
cXS5Sk0ruX59qOcfCL4g7inoWo5u7C6O7209dr1Nl47hQLcYaw9W8XsNxeXsPxjEpYnjz3/d06/Q
sOpWR0U7HtDw6JZiRO4a7VC+MSM93/mhpOFGYD5CDUYvPr6UqWXlZM8wHiIneXQ9Y+dU07uW6gV9
DO3+jZfypUeEp4Zh8MPa1mksNxhsRdEhGNkl6WxVz/20yyHerqr/5uy8ltxGljD9RIgACv6WvrvV
LVKupXODkIX3turp90OfjQ0RZJCrMzczETOjIspkZWX+RoObcnv23iLp+f73QSzPFdV5NNNfrJEf
yySQdiqPTWhDPwu9+AFbMbETdSY2Q6HVj3Dv2+/IW4luzfI5T2jgTfCB2hLh+nzM/W4dJ43pU1gJ
czhDbjr+SeDmNncm5cpmMvQZ8TJj1VDvWlwJGEOzwbiEj6YcK8Sg/AhN1zC/M8qVaEutgee2CRiV
fGZZM4UJjAADzvLHunFwSw1GyLS4ydDww42s6X66TRK9zsLzPQrA/vBkZlX7vrOL4kedAnCgMynm
nqI13KveXdmBFP4AdFDT4gJeViLtMDRh6FcwLVVsfPcSx11pFGTeF26DAwl88Ts7/srTE7DAXwMu
tnzkhQl9rVodKYnrDxLU2r6x4L1CxgsfZUxrQCAbcYDbZH/gq6sdWkjmDl6zcydiXVt5k6ITpR9i
CfWu87MXha4D/W5SuGr23cE1pAm1uL83v1fqlnwvBwBFB977vPvPh8liOPLOaCvKTJ65Hyg706u2
wqc0bbwDaqrWVrijvofPYDwmtlZ9ChrcdG4fx8vWDL9hTn2oBaM9s2QSaMCVC0xr1FFyYlf+mMtn
lMV5F+PkfqBRhDpE0EnkEc2fTTNod1KNaxNtGRZMBmCWnLTFEaPFb0MK1FlxlX3F7avcOall3ok4
V3o4lBH+GmUxzxKgSiFGzTgiB5w9Y9LrGztDtCgc+EbXvVeWQxkFBjE4mBHXteMQNoIaQ5U7e6A3
k78yqbF9QnkLjq0EWIxU7dB0Gwr1PiakhWh+ekhE9wcXArv+Tml4Wa8QfkreFfAY/DUqKWG9ub1s
l1EUECCT/qYLwfFcNvhsF8saw9bMY+PN+Li40vZIOebHCMclbeONlfQ3vo4y/srEDBHr6Ep/lSm2
XauqxvAcPret9i6+n3+CtNH0HaAR7WOqDcaX2z90ucLQVDwX4Kk+o/l8YCznexzdDUeqpGyP9Pah
LSI5sB8Re70TOi5HAdBtABkWMy2GzXw+CloSqdl1TX8EqPRhwHywQYsyg+Z7+2OWEZGqGE8+2kAW
Z8W0lgjXvOmwMWia8SgA774LeWCuqin1P2tx4T5ojuw/3h7vrW3w910J4YYshq4pWS+djSVyt8qM
zpzFoY8B8L6fXZqlwao2XGQ0e7TysKFLXJzmSjLeYc2fITpkCnBbQDDKCH+1Zko7ABhOE6yGIYpf
3bpvjY2VwEVcQcHH9UrZfZzBSyk6VPC6yHmPcHHGtV878X9a/m9kJk0NJxyn6NsfTWOEz21fuU8R
6MxkBStO7zFFG95MTwLqZrHRoONblY0NpR4JdhqeIm0Vmbo9HHOk6RG0Gi2Jrg6VUOiXUN1LfLrN
6jnWPHymk2Sqft6ewllO7Szd5vpG+gxoJ03c2djHPN8afW/oaVG0UNdRGcTHKRbq4I+e/mLVPxFY
1D7bKYrPykqcB7h1NajOPkOT3gbJg8x7gqNRqapfBRCweJWqXss3uHDiXdSkpfYqB0jyaJm4+mPU
yLZ6hwyOeogDI9JRVLe6HxGKSvXedTv/wPKyMvnoR0e9cZpPUQYddx1mHuYyqgHFmPRdZT73iWlP
ILry7jHvwfSu8J3XqTDKFMPCDhfKeoseqPUF1QEUNsI20fY51nMeSgBZUW8RFx6fI1WjTByVsv1S
Kay212VD1WJNiR1ES1v0PR7JmLef6PhV/tZ2jOhR2p0FPToI1FaNXYHHMC6C3drq3EY9aSNqko/o
5HafRTqzOIe+7b112NRJ9OQ5eYC8rBpOZekpfIqxoGOHofGiR73RQKkNdH0t3RpBnsiNIJqnZlr2
e1uMPB2rOiwfCjGUn+I0RVkfcQConVjBp9M2h+KGPolV7TF0l9GB5hNCkk0RNF8Ebg/Fqi8jiaoj
NtuBY0B7JDjjWnt7Ay1Dy7x/HCSMUXwBA4m8y/n+aWUeY6og+qPeO93WwGVpW9GF/MeMg1EoY9GI
BdgNI8Waf8XfVfcst0VZFCTFlpei7TqpB79R9Z3r9iLj+O8wUNGo8pC6vsFG/homKLu8DzSgnVnb
Vgfd6dQ21Wowl1Es9rjUHI2MIx37uAN4bYMygp+2d15P82V7HtI4i9x+tCrpq1CKPP/SoEaeIxx4
/iof9YNYr16xVtNBk5kGGh1Q0h2n/M/tJTSujgmhadYccknsFmOW3eCamlcPRzfuW/xnUBrlJDIH
1O813/9TdNXwxw8dTgeuHc4LqG251dCuf21LPGoCWb2IwKbZ2Jv9sJWGbFA1HUNUSbpOZE+3f+38
/r+YIDpOBC1eZKApzieoRWNFJb01HKcBxCHmlvE+h7OxxgjdxTUdN8yp8jueQ+AEb488b+WLkSnH
z1c2TT9jUffpQ4qtU+AMx8znJpm0Fq++qjVXVn633nblI2f2FV0NdJ0pLiwSv7Yz0wH/4/HY+DgO
rVt/GCZo72qwVi4GGN9iRKYnVOTr6E+Hj1z97186875AWsE5I+otLgVzQPZCB5ZzbCO9fggxkjjZ
xfAwmg5B9vakXokfMG9QJbRoPqAKupjUMggxEOwMefSxDMFvoEXuPkjjO/Hj4hXJyWaYmS9BVWIu
mJ7vmg5uIKE0BP48ddMDoGjrCc8ed03E7R4nZCUIjjLdBh1SIoUtXTBLWrcGZ99u80IYa5A29/Lu
a7+J1yMbaY42POwWn45+e2yUKb8JMCiSSmX0x9MoaGBgXR7SqvsD6HwztNXaHBsA9UOIG7mHD0aO
n/cu8pPpzjvgShRgc4PTmFeCEL2YosJixUez4OfQW1npU9G/z9Jp3FI3o+VnltMGS4J7/Ma3P3Vx
qOZUkSSYGjvA70Vkd+wsqcxK8sQB17OP9f53OvsaOVXa7kelBQ/wxcWzBTx31SRZu5UU4zdW1Hkn
HkzuHoQehjJRWr+zEiyuMSNFGKdJtB0SQ+7DkDrdT2TNxwczCsQKRaAMMr9hPQ669UUqM9pGZJcb
X1Qo8gyl9iQ6WvaDGsdtjGsytcSG462729zr0m2NlPPGKKT5bCHeeEcu78qJp/M0N2yYDPviwZLX
ep+yKOoYNrbaCqoeG2/A78Gv3rjkPt6Fog4PqQYf4/YJXGbtHA2IWrwAHeTgaHwtYk3dYR6c9oE6
Vl09PhvgIDHuCsixRI42WNSU+9vjXTnxMzfNcHRYYpR4F8EFd2ylhJ7oxzDUkFRskSoBXzD+ewhD
TZFiPRVVQFxLVUAX2cVYiYFRctdl+3o2EBUBJiXRvTtDXRRm5hmE//CGdTURp1w8rwplkpm3kXEM
Mu7StRNGWECYYT0+htM0vNp+RJAJRhV9KMMJs9g6s916p6WWXq+zstH+h5jKjJEq0YKz6YMsztSA
HKLMMaQ8NthgrEc1kOHWSPXeXseLNzawWPp8ZCmUwHzixSJglLaXmKgIimNqK/wbWIVqWyrbetZb
So/IQlCYo2CK4JFIbTxivcqKvmmpV4eohNf0E8DytRvHi9oXc8LTcOU6o+GvLUtDY+32b73cc/xU
WO5gEwlu9IfOwz+MLepV0qZ2oUN+RJqPAx6ganN7lMuT9F/arWHxloeIuMiFecF7yulLcYRuhfIK
fkIvJSpNTzH6SQ9WltrZnSW4OiAl2PmWBgCyPErceKGSrRJYgHnRxotRUh/Rx9oGbPf1EGTBnaN7
AReYl5zO9f8bcLGzePsbRd2b4liYONy7cbLxTPUIlepdUsXxzhhL79DnZrx3DaQyk8Txtkj1W3vK
MUiA9mX9gWrHm7qx8Uhl+9uUesm2pjvwUDhK2032nRW5TNn4vUjVomFBRQJhgPN1b4XTmr3i9xot
7+zG06zd2MG7mirL/1/W4q+hzPOhfJIbNVGUP/pW3m0oLqi9jrzKxhlltNPQHbnzade2NKfbQcGB
XJga9Pl4sg0RnrRycaxMp3zoNMyPp6mXdw7OfDDOr+e3k80KzGIHjrPY0kGFS8iYCnaYXTvrKqjd
I3JOCf+EHhfyUNYaIJj/evscXd6FtEA4QjqaDnT4l0rVhY5sBLYN5rFTprMeu+yPDuXvE47u1ifD
RK2HxqX6HuBhcOdrr50n10Va3p8hhEATz+fUdITkmCXmcbJR2iJq4xsclerFyjP6yVL0d8a7NruY
kdJAAclFD2Uxu3ZEzotOoUkn1fsoUq/cyFnhocxpdVp62G+xlOtOtyf3ypFgy/CmEDyleWcuLiv0
qLgZzEwdY1nrG+E01ragvYKzszfeeU9f2aLgEoEdgzBiwGU9MIiHCbeWRh3hI+n7InKfAbNWd96D
V74HZC/KBj6D0CFarFlhTpYH7VYd+z6rD+Rp0UbBfETOtAn/h6HQAacPOOss8FI+3x6+DxUVF1h1
1DpPvPdao//ixiJ/1yVp+O+rBLrdhIwgSGDc5VelY5aGSITqx3xsX4IoGL5WrfWK6Z15vL0drtQ8
ZmkWNp87q0lcFHBk2RqVHTv60al0tW8hd57MKNfXdRDoO85ptAu92lhVmTfsbDjaj9hKag+3f8SV
NeQ3uJitzRkL9KDziS2Mrpc5N/jRo1K/iweUzEYnwTqL6um/h03SNaQweB2gkvGmU/xXiSeu4Ag6
wGWPA9ngE9DdhDpdo9+JYBeYIS7KuT3Gs3CWXSIRO/8iDBi8fJgTDul61U9T66v1ZGpiaxeBeGz1
LHrSu3B8FK7Cb3NM2kPcJTpGTaF4r1WmcRhlVeyKFEDJ7Zl+K1IsAjoVDJ2H/QwAuMiLvSbxJN4M
+lH6fXII3TF6Z4/JcIhbbmPYWHvQVvFjluWvIiyKd66s7H01UdYtcF971SRQ7457FAAIwO4aJfat
VjTNBkFDikV3rtRr24LFsgS0fILysjbgFXUqKdvrR7fzmr1W9Tm+fhauhHZwj/9z5cqZW41vaisc
vCWPCUp64GR2aByzrovXNq2E56nJipfOSdo1vCdjJmDpXAmi+3V7Ra59JFcASiq2O8ObF3kDj5I2
QrXAgJ3RBasoVv9p7dE+ZIkxbG+PdOWdwhOTvyj3I8lkLGWLvKBTKasvjpjQvmC/rfYGLvY/EN8q
PmZm5mAph1EUdmjGf4ypFJ/tNpMH043vXAtXbj0CG09dXRhvgjXnZwP9uBiy8SCOoWggrirrBcsh
Z9NTK9mohN4U/qAfb3/6W7xcbHua1VwP3ozdcvT5N/117Ct30FIMyswjWuN4ZtXI37+zJvhRK7qR
kGsJao/YH0FW80qYadiYNbY7a+SiJ2g7Mj0WNcaeDUTxjaBHsvWl7r86vub80LQ+1nYR5nZQdOOK
mk3vpsWfJMEZeJ17LZ7dwdDmSBRqrplsPVeDAOzVvvhqoFL+Iu1p3CPJqTnPFkZhj25NkWLFNq/X
qZfnT0E6AuBEp7zGosq3K3RLS4T91pU2Dk/wiga6Twpq9rrSoyzfSAO+7ArKCZ3pKTKc92ZAJ+zZ
cCV6liPPo3KVlJqHdaPdt9M6k8GkHTq2yt52neJp1i74CdPLcVYt+dV7EuhGrOBDlns1+Zgg1p1X
viJ5q4tNEShPrfuoGl4rha+d45vJL+jiZfWAwKjdrZBeQKID+Tg6LCgGJXs3CJCHvb2y1zY1iByD
H0XlxPH1RaRFg7gFuNuaR+Av711VGe/a2FWfFQ6hfyypj48d7MONSwvvW6EH2gRuvWpfDIw0Drd/
yZVsh+cPMC7uazR4lqcL71FNE8FoHoexCB9oC0IhdL17bkJXRpmPMBYEwJDQXpr//V8bGS1yESRa
YB6zOsYTTEdj2YrCH//4KbOAD4pwhu7jeEJd9nwQ0Y2JW5qdc+zQMN1GZaQ2DVSTO1fxReRjFBeR
oJkDJ2CRLDJR2ScV5TbDPQ5+8Mfl6ntJK9c41D1FgNvfcxHdaU1x8Gd2MWk2yeL594wjqAn0BLRj
6WJM2mfVh1RHoaaahP44FIkN7xdhGs8q76GXrgxMYoWdIH5W3FRLMBcEfd1IkU04SiS7V2nctQe3
qcZ1Vuck9yr/pXmlh/KDkX6+/cX/ffufRTww5jNkBc6fmOEFi4hXA+tUmhmnJ8S0eZRSxYl2bamy
5x4nRzWLHKCpXhrN8ExnLznYrY1aTawA9OYQRa1Qh8Dv5Jr/3up8/2deJu6XWPX1+0FPU2vtB21Z
fqKaEqtVlcoi2Bnh6LS4DchyWxcqD3giRnW7bUxUENy2ncrH2hGiXrlVmfcboqv7Hi3/Dteo3sGT
Xsta4OJNGg2HRlVIToZCTRAj/TDeDBjfnhzNH05Zzvlby3IojhQY/JcmLLLvCcQ74nbrt8i55HF/
THGIfU2iNx5DPo6/nUb1iL52rfhtuFQ2bYkQ86ob/aeotKz2mSCaGPvWqOVrZ48hyhZAF8Jdi2o1
oslJO/2aetv8lTeh/qec7SvetUkrqtUM2PS3SJ/DV454zD1IxHDsDUzR9neaZw8agYnoHwbwbszO
TtRBS9MR23Hf+tjZSuMj48w51KOiZLhyULLZ9n4abt0cyMGqjWwZbZrO7H8NEeSadTwO4TYchDns
UJlEIIFeVHwwtEzgnlj2FE+8mi68WwzBbjZx3umh9p/ezNJX/NjznLWBMfX2Vckj1TzrmDYyecVb
AmdYLYhs/BqHqP3aWagYb33SraPXY3Bo+VX4UPtp+i1relNfDVVvvkQ2FBXsnbI6WE0AzsM7J/Yy
NrB7qTrQEGKNqQOcn1iI9ihQu2Z8YhHiDXbH5SaJ8aCXKSqud47KHM3OTwpcTRiDhFWLgLekM+pa
bWF24aUnwBhoUmV++B16n1zXmlYdWn+Md04w2A9pSTM9Qh7jYMKjRyPYeMIZNb7zxrwoQcBg5nlC
uYV2LNzteWL+iu+9hv1hT/njZDpYkPBUD1bCCswNnqvWSkcS/d77b46y51+PdY4OoZGqKIzjZasx
MUbeZG5bnsqBEhKyOQqRXhjiaQlxUaF48qSnjr7VO1yJNS34jOO7/JA7XfL79jJcXGwYbEFFmkEW
FJR5z59/uO4hfe0ViTi5YVA+eTIbnhyR35MJvTLKrEpBmjDTrulDnI8S4sFeY/xhHWMKquQ8trMB
G5Xe2b1XR+FCo1TqcVcvubkVevQkftJCyJaOPQgb/D2nwNvenrHLywWRv5mAC/DpbfXOvwVpK8zg
m9Q6qhZ+RUTXUBYy2Rc6rcpxwF2iFpS4q8Dx/5HNDeySjYkoHO8lEHZLcF0hozgf45bPQ+l87QA4
/R5OtbXzR18+ps44womlq+Nio7W//clvlYDz3UpRe4aLU9fFNM9dHI9WSNvLUdE/Brn8ItPO+eT2
TrIZTBvrpzTad2UtHwgpERI2pf+Cce2D72R7bGR+3P4ll+eUH0JxhqsdTtBFv86pHCfze9s+tsGA
qazitbyqhkYckhzay7qCO/H59ohzkrL8dIqTMyuQUg1YmMVy+2FS5bFpH4HwK3SE4/xd7E4hFi3Z
+L5svCfcX6H+JhHGtzw9bg9+mWaz5tBKYN7OUEVQfuejD3nkTnlMSggDojrq2P8chlC274eqCNAF
knnIo6V9jawWf2x+W30CXpNtJ0Tz7pTGrh2uv3/JYgvwDNdwe9bsY2GTN9CJhbE6WsmdktRb1D+f
btRm8GObxUDIrpZojwn4/dijVHJs9FwDFpZk6Vdso/PvNnfAB7sCV7rudC/Dsq/qzK8kCEa7Cbq0
AX4vJFJ0VRTgTRG6Gg7f/djmxcoBVPqVDAFIW5xhtrKqgZlWqwS/kQP5qN3DasTbfVV3sfYVcLtA
rZ/W7CEzjLFdp0BQfyIbJn7/89KSFtP7hSfI0IApz5e2LjFj8RsPdbOJdnfZatqD3zb+Czu53wHq
FVjIYFFhieFnWHafZdViGmkI/V/ho/QY2NpE5tneDzr7You1ohyHsaydIzC25lQU/m8O83hwo9x7
GgUG67e/e94nywUGWE6TgdYgoCfz/LNLPKBlNIzOsc4r6BO6275LtW7AZoPO/+2hjMtQDWcc6DMS
GHRloY2fj2XPGGqilXu0as3+AVidh7qMTkYs/PeinK2qtU77akqt/TRkcno2p+QJ0TrtFxQrUmSR
h/Y2FIGXbnSRB0cfF+aNnpnIrxXGcM+579rECLAYM3eUcLPMh9wM36Pek85xdEMFXjEU2xY8IYS6
VvxrA4Q8hz3HC/MN/7M8ZKlTjU5cme4xxSV3H/q+sdeoqj5h9RNtRY26UYYT250U68piwF0g2Zi9
ZHnizt//V4qFh0mnEjcKT3ZUxwdAJYwc4jyd+Vq/kVhe4xWf5Fsa18W9KDo3I873HKVgMjsaxIRx
4C7nQ7dOkBJHneiEPt1J6Lm9zYe6fuQZV23iWlgoqY1qlcrAP5lD8s1EXeHOVry8t+ZfgFsB9zYF
OGu5660O5e/Sjk5DNtO84c2vK0ypVoYy8l0PrPfOZF8dj9QajAnhhY7G+RenOjLOMvOiU0LLf296
LW42dW6th8ZDH0jRiL991C6Ki4jMAH7gxcCdjMf0YrwIfG/GYzs+6W6CzkGuoUSSoPfnFysJsHKV
RUl7J5Bc4id5plDLhIY8o00u5OB7EMit1hvxSQTT9BFBirJd1VGeWc+h1KJ+HRRZ9QniIRDcFOFh
LoWhzATGZYFEmTYMcXUhuOLsZVrxdOqUY/7GBi9EeFW2+fvEbIp7wIErtxs/mfQFiB+RiV7I+bJ4
hqSXhc3hCRVhbVNgqLMLUWf+qrIIK5pCCzdV5xmHymj4tV5QPaRm7QKWN7WPvJM9DN4T8+B4qXeI
jd7d4lWQHoyg6k8u+p+PnSnlFtbzUQ/b1Adub7aPbuu1Bwd85iO4IgNhASQvCx63/77f6B+hBkFg
AZCzjLQiMNwm1dLkZJo/QK5jdxTlLrLIU4yNk31ns13Z3LRDQOuiI0ca/LYx/ookInQGigJxcqI6
0m1NferWkfR/+FSM9zKPPt/e2vPWXQQPRgOni07c/CRe3NMZRfPcUF58ApaG50dSJu9KfNXWYdq2
d2bxMsfifcT8+XTIuASWRdUohvQk4iZBTzSQQOYGZz/FurG5/UFXp++vURZluW7sofCLNjn1WJIe
uKPxTVOGeygyAJhRVfz4H4aj9j/nsKj5LhNofRoH1xv05ORK2/pY95VaD1K62CBp/mM/RvcKwldC
EUVzxzWRYqBau+zsZEjkFjwdklNOwEURFk5UWTnRfhRkh2g3BxuonveYT9c2ydwvBsP+RpxbxHeX
RLyHppCcGsiCT15jfEWIwtm6Hk5L/z6dNAxQQJpVaODfnIcQKlDFICitnrxA+pTf8v+I2vjhZd1D
bIivt8e6sh/p2fBcx6/SAk2waPJH7dDbRkZUt42q2iHW52yrXA539uOVNI0reRae5D1NgiCWG7II
2iDSLQK5nUC2AHPfvRaQXHT81ohVK7AT9oNOSrahi0wtsx+1LlwFQ1SB8TJNlOJGS//dT/DMlMJu
zg1Ua2+9MVG7bvDRgEUhAWHp23Nz5RRBwOCMQh6fNTUXoXzCIEwFGoXeoQG8n8dWv1Mi0lbC76ed
hEB5Z7xrawFTCLoH7Ur8H+b06q+gFyHz09RemhJhneqBhCZBgH1Mdre/6sooYMJhcM8QIFLR+av/
GiUNWKa6sfMTakQWrTByMclD69/3sEfxBHopjCVO6Xya/hrFQTnaKnsrP/l60j6ilcwRRch9W+qq
3nqNd1eL70pMmAcjTYC9zv5ZTF4+NRISR1icRoN+SuxWc9I1hSttmPS9Bzpg30TleMonyz9YJUJp
Sebb3yuh0GnGogyeE2VaFL+nXTKYxrum9+oXC5fJ/e3ZvxJFPJLjuZdFARZC3/m8jL2Xh6Eji1OS
9emTpyv/STZoRXddfm/7XlloVpmKHy0nqo9LQEbnWXmi8Ns45U3ibhq87FatU4WH2x90QXIl4Yf9
CI6A2P+WIJx/URIFM9MtLU+6XpnAvk37MWB7fVX18Haa1QZ1/vZxwAprS65T7irw1s+IglLnsO16
V6nOxW2z+t0gYr8D7lRsm4BlGFQaPzhD9k0kdoe4YqV+hnDf1hZyz3cg4tdmCqQBPU5E30g7Fo8H
Gx/dNAckdlKIrOMXL9UGQ13tzvG+kBKZZ4oUmufqzK8Bv3U+UyG8PLB5fnUqOitlOyYDOuN5hb6a
BrQz2/RmFf+IUgi8m1p05hdktyssCSwr+E6HwTgNk5g+ByKsPhbKcX4EhWzbnQ9N/4TtRvATnpvA
GI98uQHR3xkV0iP4Kd5e7mtTNZe151rym0rh+TcovzbxM02rk2mVuLiiXxatVJv73/59GPp7s5Yx
zEUeHufDGF1hRhkWrzzWGswO+ox3fYyt9e1R5j9lkfdRS6Z5SSeEoqe+OIxmJnNWq0hOTlmhRFxW
00Nim8PaTPx276vxjyzcXR90zWdzKrI7YI1LlsqMQ3ur+6H3hczv4po3ZmVzSHDFqTEHF9amMX0x
I0SroPQ4+wQjlHRVmXqyxiM8eh5R+txWzuDtoYkmaydq7G2B78EdEdgrFzWxCVUwC5ISqB1/cef1
YRdGkUmR0TWn8HvTchZWJviqb9IZNJwRa0FbVZdeiAqcFT8ldWMeLBMK24pDpAfbmP/qR+YaPHOm
OIEB0tXTn3GaKaNJEWB0Sgqi3+s9vGkUni8kqHAqHTShgSuiXnK+XZIgnzL4nDzxWqv5YNaR8zkL
58JgSCsB0ST0G8uNJ3o/WLswlx9Ab1Z71J9jbT3GkHPWtR306a7G9/oHqv7Gc8fH7UQxsfnSSRvA
0Dh9AgMv0Ept3YIax1XA6QWYeinS46BZEGjcSmu/GXHOv4Oc542rtByCbWpNyXtPxhKjVrMeq60B
EznddH4in+0+Cu1NETkT9JvQ6zdBS+4HvrzSnJ1ZSwG1wsOZeN03iG9slF674yoCUPSghX2kPxIJ
2z11D8ySMwSgTo7RWFBnG9X88mDpVvw65Lt4yq3xoHhB2AcqygiOQtnK+VkilIIvKf7Un/pO9Ola
6NH4XW9cC9tqoHKop7Vp8TMIhvJblyln3KImURw6D0GS2ZvAFnBmcUUgIGP0vFJYreqP8ZgiF9Iy
drM2CN4I4gZ4fq/qvLBPXWrXgrptKH/hrBLVa+m3dDkTlIQcBO4isDF923p/pFXROL1z1C8C13zU
qG7PYr24YCw3tqlZdpyUtjo5dQrKh3iA/GJdzo6iRuxlcH6V66yxSPeLveZno/45sfVsN4gCOTzA
HEb6RAcPU7+2bMzfYpqCT/bQBT0dkgSjZFVim67JTsdxYMjEf6pBYU8D1W18gumuF+uMJfiAR7my
t/AdxbfY66J8JVUDN9sycWdPpDE9ialTEw3qpmboTJgrCbbuO5oj6kupZxycesDxZBNghnk0kJei
NdTJFBvnIM6CdYn5b7VNpyr/gc3AIDal8DqxGTnxNtBuOcKdyDxeZ+5Qmd8mHG0fOkAU7Qppy1zu
7WSQmFtbFnWHKetEgy0Dkk9ui+H3ujQH397hPToYGE8ZoJCQ50Adx40KPLdKmW8Skfi4atSoH9Sh
Hf0KqrCMwTSGUbbOMxw6HiHgaWT1iRn90VUXvqKVmXw0on6iLtk4zUGrKPOvLVOTGGskVOjGfPZn
ALKLda9m5uophaZcbLn9rG/IxAYEyz4Mvwd1CO19hJS0akZoUCtMEnCE1LQ6eI642cuXsEvF+Ihf
vD7s8QG2p51qyvLj7T02p5hnUYj23QwKIXrMABx9mUbgB665smvJrLNxbVeV+2iJ5hS0cbmzUDzY
BUr+1MvKuNM1vLK1XQhfdJlppsxizOfRDxHmukmcsTk5kRqw4MKy3ChB+93+umujzAZgHCN0QeF+
nI+CD3SXoIVD/yAYzEc2EH3ISt1DnV2OghvBDNYE0kMhYZkjtSrndOj5cOozGwthU/zMShx+bn/K
RRI+6yrxjqeg6IEOXbIDgg79l1D0/alEVmjDYwAGI32CXVo3+Z3X1nzznO8JqqVAlFgd6v7Uz85n
bTTaKicvm04F6rlrjqPaRrnvPbkycyHLAAy//WmXqHMqwX8PuHgHJWYJpgfXwJOyJmPrw55b+9i3
YIouUHrgItrPDmtfbJsbsYqSZkVJ/f8aUP5/q/EzvTaCFzx0AB34CPycf7TlhknbeP508s3iT+nb
6XMhlcEFrHt3NuVl95ShBI9mclH2C8/186GcJklru9Gm0ySMcq/lzvDUwNHbNtYon/DF9tZ1OCYf
sEZrDiE/eg12q99oNR5etyf+ysaded2ovc4MBlB35z8k8g0N7+dmPA2B4kWdpMZhLpDe2bnXRpmx
djqgu/nDFzNbDIkc7KGYTrrSwsdUE1/pSrt3nkNXjgeTCa6PdiE1gmXyjeBU7CkqiCffmbK9o0r8
7Lu2C/Dv0L0Pt6ft2licCt6OPrgkKqLn0zY7zrhIv8nTzC3EU0mY7/Mw+hnxEL+Dx7mszFM2wZQX
KgTwglnG8nwoJw1yDb8p4zQCV+WJpLuFvrPIYIrV4Pt9vInHpEKGdMpJHPNZIu+zrhnau7idunKd
MGNipVy7PNZcPyMWVAGODGSlySzHCY6/C3JzC97N+aGCwH6fxVxh62Ya/0yqTH8Su3v5lI+aeoDU
ygXnTsqKn1UwFvfqSHNMWcQc9A0oxHqU9LgQ5jn/q/ZiTSU+atKRpz7Mmp2Gz9lmpAC3Cir3I4rl
5bPeVM6dMsC1daQB+1+MEZW+xfbXhn7QZKrJky8HuXEHaKo0+p1t4A33qIeX1yy1XZA5sNt5NAGV
Of88mon2RCIpT20GyhzlKJ18I0S+UlP8Izri3zK9xHpJqPweeO5KNHdBydBvhlUGT2kRzWkoKTvq
M3WyydGRp6Dd1jio5qWlxcDTv0o0z9cUSH627IxKAUN2/qW1kzWD60r95EMmgRBVfzZzs3uYRqjO
t4/hlTgKGG1m1JBJ8JQyF7d7n0PjrLLMPinwCp8Dn8554mNSuK5rCESrAUXWh1Kj5b8qnAw9EF/5
k9iEVQpgpm7dL7d/zmWYo6zPu5w7GrQCc3D+4VYdDgQFdzilZZFCXm38tT+Kf4ZFIEg9024pysxF
hjd3zr/OSSH8uK5FbZ8aK0p349DwzQK8i9F5aIIPnXHncX3lqzwe+vac3CA9t+zJeyLM6j5urBPN
Q3koPf1LlqGAdnvqLrfoXF0CPgUPnxaCP/+Ivz6qr9pGL5PWORWNXTymUC8OfWhGexdfoL2LDMj7
fx2PnJB6KxjseaGWWslBW2dKWtI5Ufk31rnhAbXVsa0cwsw/dLW8hwC8PP1QTcAPUaVGh5u/n3/f
FIfo5g6Re3J7FLCSlI7w6HXaQ22IH+gETpu29zGgy8rft7/zkt9FzGH5ZvNoZJKAtZ4P7EQdmhUN
E4uf0vjHsmr3FGpZs7V77TMz3H6oaElv4tYTz5EMqCCaPHbpOVpbePjyxYjsbO0n5o+WhAuRuKg4
eYjT7oLOxTLTtYs7AfmyvMTvBXOLgAIBi77tIky2KYZQU2+6pzrTiq0DN2Xt9m3yLSiR/NJHmgt+
MMYbrK78F1um3sbFxXBrdJUG56wRm3QEBHN7Dr0LlIYJ65gggQwHh8BaNlpBJ412YlnRh//D3pks
x41sSftVrtUeMsyDWd9/ASAHzmKSlEhtYKRIYR4CCIxP3x9SVV0iVS3+WvTuWpWVmYpKZgIZiDjH
3Y+7AvB17Qmh0OhNPRICrZHjYz1F5rUj6E6DBUze3WYxrjJBmmpajZcbabg+xXp9VegLGZBWkrpP
pAn1+qlL3s2+IkV2l2QZai+XfNbZn8h7HQFWOrGEs+XJ61lYBEPZFX2cr1pZaxL5ZZWfsHBezmy7
akuM1hIPQbxAF7DyVcvGSbJ8n3neUD44uLeI1WBB5H7h2MUGTKD+7PWMbw9k9B6AfstnJ05NuSe4
sLoTrellm6pJ9UO0OM6Wqr18VEWdtP64RFMZ2lzMC4y0uvi4wCwPupGTvNTJ2Tha07SnU9O30WbU
hHaC6CF7ThstUzlsGGENCNRtBZ5kdnPWEXz5TVCr4SGtxwtJnbp9lYm+zMN6yY1L0juXZuc4JJbg
ujwNpD/iozYFLUm4xa4YqyEoksIO8lGA4yEYmuRGLxpCOuMoQaLUmOQodplNFvGv18NP+CtNK6Us
qwHJEPiM8fqRwimxF04h00OiW+1GUVzrwigded+ZCi4exiBPW0cxNrWAKllqbXoHgf3Htz/CQrAj
8GFvTnMMbxysNNT0YM/6XYLYliWV24EzpvZ63Gj7BD16YI5xGXqkgYa/vvifqjRs9ile0BmjScfm
9s3F2ykJIz1c8wFeoL2YaodcncTGcBXoZWtFWXzBULDyzhP40yVb1K2cqjx+ENm0Zq/vuFLwbPJM
6YeyTeJb2+UWp6RGbeK2ULdWnUfbhjApYiub+pmBTfHOYXEsI16Vprw/7YsBP7fOyL9t72WrayOf
wDxg8Y8ea+pdS9lkujVeTe6sXWqkIhdBhEWW4dtm3CNzGawHozPdjvFBMWBW3tbd2RCXM5GqVWVe
tt6Ilw8RneoYNpQt+AfiVA9yRdD0dsziDilpmky+Vo19vLEm28xCsza9k5xqnyJxwdk81LSqYRoA
2LUKshYVNjpbgQF77Mi2e+cb+Ol85tazCfIfIp5oat4UyoAo7dhSdByw2bPQK3nITJhFwEdGZTYE
hOydZfbTebnCNUfQBnoOh7X18/xQD8QKPs8kGRmHzm7pw1G8rtbto7wVan2bt6r+IOrReiDMrvtd
WGp9Z6zkVp6TA/Mtv1E4ccucyWwcLOytQr1TraCIxm+/fop+Llx5F4R3WK9yL8F239zP0iunUW+E
cUiJ8DtVPTl+UoyRudEYG8FiKdygLizjXOO7/cIxd+9KMz3Be/i9uuunBmj9HEiVaC+pTOD3Xt/n
ojH7LI174zAsunZPFHC69RpopEQq8adfX/NPdeSbt3pTAlFolaaZSeNQumQ+To1SBtQr7+n9ft4q
6F2piwGtcEVFkvD6glJHUzHa6e1DMhvaNlfT8gTJtPFxrhbYikqKXawbjM420XBVV43c/voifway
0L+ApkJfIxb/WfuXmiPnvR2Zh8ac3E3mlrs0yQrflOIMKefDUKmX3TKc1GZ7NTjvxff807LCMwyW
nqlmG1b2zT0eRkdRZZVYh2WZlos+14xrrFKTiyGXS4gHwXiWF011mRNl/qUtijtSj1d30jb77TIO
UdWqfUTZgAwFKv/119B5vbM4TLsc1Jaq3teccZQ+jhzyquVnhPfgJuiLamqMwO1M59sY93vJHstg
4djNwSKbVAvF4mVP73w/6x34cSs3V9yNiR/OEh2Z0lvRV5fHyI+RFV3r/RzvJtU6d+PZ2DtmbdRE
k5TzKf6s3UcrR3ohSHneGEpePXaxkb73OLx99JiYYc6Kjhy8ivLyrbgIXWKa2ICq11WjiyTsZqXJ
N3pCSe3lIq+CimKevR8fjOXca5SEke5StHMQm568d3ltFE6Ybs8on3rNCBfDLVaKZTTTTbvgyeOr
ZkdGOBpcIwmI0ajOI6cYHR9/dGXfEubxVSBDPwefH1tGA9PuweUU7X1pjCQx40Q9PJn9Yn721CY9
FzV7FBHSeuUFdcUoWFC2K5yUxfn0yTVmiag1K8+IfLNCGCuCnynbGj1saSyUXW03ywSGWVQZoAeE
oq8xPPLbBmRre0OdsBoWsvZAcV8vOjWWlTY2Ir+JzbzVT0ihRpMlkxirv3RwO91nu89fhlwvboll
6QCzllze6LI39hTexVOqZWTY5yk5Nn6ZeXESqDbpIb5Gxsl7B8Db3ZDPSpwDXDUTz8hd3vYUOEHV
XZnxWfsJZBTNQyGDYRDazqjSQ5lOaWAo5bIxpJZtoC2LTRS33vm8WhnC8w+hNuZ5ADb4nsfGTw0Y
0RmwDGgY1uEEzsE3tRZWqinSHkW/UchuwBJ7DxWw0ewvxA1gUm1vV3eP2n4stezSWriF9bA3p/dm
MN8e/3wIJPlkZmKXwtjB22+SSklRPBiVmxGGPJhqIg0Hyu7TsiOks+5a+yZ3p8nXc+0dEPkntQuV
LXCgtw5WcTSzjb5eQ7KXVuTYpXOz6B/T4qLTrmrIP9foQzNSQhVI1cR0NcsOtvTIzLqfcxOZdhPE
1kXpnIjW3ZiV5nv656zKdmrZbo77139Cxv9g/uCHrTx8lI//eqlkKufLx/Ll338QoyC7l7Z9lD8G
jB9f9D1hXLH1DxgPWugpaNRXDTuP3PeM8fVHa4DeSs3haIQxFFXDnyHjmv0B3nM1OGXkCdCBlYir
jUz+/Qc/AY8GZ+N/oipZDRx+J2LcfnXwrAMPaOuxJ17/4U9vH/jBHTt70vMJTYbR3WVDszwk+bTr
zZVmR5ebf6xx+r+oi055mpbJJl3MNFtIdtF+7Z1qOu96MV96kVkeFH0ROyNWvT8jRf6zuv5YY6P+
9wh7/6VKqx/X1frXvy8r4wPAFtzYqnpcDURXq/Hvq0r9gODIRhKP4ghLM75gXvTXqiKenrIeSpIJ
cvb49dv+c1nZH5gsB4ZfqZx1cpMN9jeW1XeF6N8FDWbQbNVUDxR7lJyA4etB80OnpM95NLjEC4xN
QrjZbsDSneNLWwUNW4tw463uppjHDJjc27m/Tne7myEa6xc4nQIPirGbvpo4Zs9+QuXlhEZDYhpy
9Ij8z84lWjEolKwq4GIEiT5iEch7WtcFValKbVJCvXK1WzlZ9mVitEqyycd4KQLswYR+1k6tjc1M
3+fVRT6ai0lcT904gTryKyEao7kOrLEQme9YxVif1VadTujm2rg/cbpUTz5mQslTv8FRrQwGO87V
wGEuvAk6R00+6wmlfdB52OPhQjaSPNK0XV/7o2wxalCaYTuRxleEk8aH96PJnM+muBtKH6QJIwYt
S9NvAtPKQ49XsL3hV5hd0DMlTYerTVmyFYYpbtnPsa0RZhvdRUmXNj7pep7mY9rK46l3bXeDtgsG
Drp6ptBvOiVCulWPj6loMcsREYM1m0lVKwQmy0KNlpqd9s3QzbbfDAiejBC71ELsEqU0682UKXg/
mD3qkqsS4hRDRStyCSCIrKzfdo0jnrxcdybADoafiVWYsyLAm6H5JIVR1rsJWWsTFMSXmRtrGerL
CjcPsgcYgbZCxRyUJYhHt9IDB6+feaO3Xafv9DUuYYvYSHO23hQ5X4DhxgvSz/qXQa2wbLda/Iau
UtILu2DSW2JkHcUqmKwWgyP3/UD0wtZYRjK7UcupmY+x8Ez+Wp84c6j1rmHvKrePviFEm/TdxB29
n8nJsa7TISm/1JY1poKQmKwilgG12HQ3Tl1ekOdEJ76TukSqtKSOzLd52kWk+w5p2/nSHMqP1uRE
FY40XvawzDq+606OetzvGeS0fAff9C/13DiPYDWatZsWQ3w0NQ3BjS5t5o3gipbRj/omLrGAwuEg
LNOBknjA8won4iGWfqHnJHxErrm0vify2gk6JaYmNHrHiK7iMpoRXjpbQp+l6zMD4H5Vo6q8s7Kx
v+kJKvW2s5vHjl+XOREPxTS5z9nQmZ+zsR6XQG8dRGi4aiZPqtYrlzBIkRp4fUxFZQzDpAfeoFX3
NOfGfU56ROIXhJeoF0ozGdg0pRGNE95x5lDEzxXKu4NkQv9RDkaE/qiqoiepVMa3tGjaB70fxGkH
j3MXRXb1oBpzJ/ZGNsR4+YGqzShw8ATeYDA/nap2p8xxQANTitV4EhWgHJyCdcnzOAboItMHp7Zn
ZcuEGyB32upJE7qxWtZ+Pazu5Qq5Y7nvqJndBBGz0omPKeOyukqKfgg0LW0QhXkZ+C7sUgDUaiBt
Z6TjY9pWxhCOhlEmYYP66qlO3OHecFN5N7K13CTwJGUoEsAovpW5f7GPX7XURHdJdr2OvkwFBu80
jNGTpn1qkWGXoT6Z7ZOSCS6qTbNRY2kgDEN2RZlJA+pYLzSBsgpxt+YBT5rJ6/x8SLUv0qjlmdQ7
kYdJbnZqQBkcOXzg2PG2uWZBNoxO39+mqsTixlY6IzpHf5m4PvD94IUanrdtwJa1DkwrUs5XrpyQ
hG0ntgUEcJqJEiIYOidNmV83jZ2S1flVp9qMYDpFN4stgYPtE0WyY/uKheljqNRZ3m4XRlQvvF6h
g+tifnlrNpivjnalZYeUME2NIEptaHY25s/9iSGw6/JLRFxw/TPsId4uRU1miEl+ggglhnRbHNgy
HO9jzb4rtab2+FioAsSdu4iS0UPHTU6UFFDyAishL9k1pCEmO9Z/q31uFF2bMVZ39QfKFbUBh2d3
25NQWX/06oZoRrzLOgejZSVagjwp+quksRfygTtyIzkUCAPyK0UXhm95g3yMY1VHL2cJ8lyiEe24
z/mN81Q85s0dkzXqlzjKok86kdIfWeo8LJGuld9GZ04uOXLBNJaJqJlzPRms72zof0qkP1bbjv+9
RGI0tgak/rFIWl/wvUgyzQ88oEjgaGaZnMf1+K8iyTQ+MDZFW84kLLIlxoz/p0ZSNO0D0haNCkr3
VgRync39s0hSNP3DOlAEFUjNvmKT1u9USUd7zb+LJD7PaqfI+C9jXHw+cMHXRVIrOl1Nc9vwm7hv
YdEUa2b7dJdDv6TqwZCxtY1GRso2piaGr2qlsqLyprzRq86Sm6xVlxNsAB6KosJ2wIwRh/qe2Sch
ew3B2MmyJqKNQ1l/jLq2RLpm4W1bETxeB4trSxymcGe+HS0r+lRoY5r4gyGLL01blec11EAfVuZx
mqJdwtgxpwvKTQ9LriZqLopcpclMHPOmL3LTIcGoDlNGSdGO1p+V0ajbQIX06jHl0+ydGmVTHNSj
u8ndMfqcWnX1dfJa+z1C5m2bzA2lP2eQkd4IVTJODa9vaIL17VyUGCClVqHd4jbVnrKHIPEX+ehe
k6SkPaPRhWxczKXDsnmcVgfZThyWYjAj3zHIIvIL0+tDqS1m4ac4dtx1+rScQqyVlj8KR3tZwEE0
X+XmYOeVvZvl97ojWxcFVTu0Ei0jqQ50Za+voVAWzp4ZHZMBDrkZPSvaVfo8bWz8RDZQGu8FK7yd
C//pDdcP9EOpbjBIkDhjwVAefs5Kpl6VZeRrHSRxb17PZr5tHew/wI1P1d5AAVWdwwRcklV72kbz
Z/iQTee2wZSP+x+e5I/fn4N/VX35ESG17P79x9oivH46VkdmEFueQcxpjTdgLTUgZlKasPxsiiJ/
icr6dHXH/D1i5Xj1a2whTNIKfTpvlgxjBihunIYlo1jyvG21diMMioFfX8uR/nxzMTbQH7iRTfMF
EvDmJmO0njKiaftO5jL6kdYI/f1Gi+IzvRijT0mfaMCBOt5uqt2qn1rLVkjGstXssTUW8S1RLcZB
eIc1sYFD0M/kkoReWeYv+Nes6T5LpG2WHtOGTZ8oImSoAghM9YrNGBFH5kH/acZUZpusYORpKLrq
nkRDm8SwElbOAsmLU525EqY2xg630a7qMO0oTiZ10BH1Z0RZGZVB23S8L/85t/7Q0JXaIHY/rJOf
0KObxyr+8ej6+zXfDzDH+8BawQBj1eZBiK1d9Pcu33E/OIykcxQhZeMpWX/yZ5NvaB+YQ2XwBzmP
Sk+/JqX8eX7xI3RgnGxofVj4uMf/zvH1HQ3+e1FTPYGE4h39ds6ZxDcTazX8BDV9uh/SHtvhGApL
tpG2y4kV8TMT1bBlp9VpugDQNsT0YFijyqCP03bH1fRBExfFeQG7GIo5E6FS1phMGNWXtKw1fzDV
5VS4TfnYxtFwkipRudWsRdKwcti0bmfvJ7On/dKsyUBOS8Rhllt3dp1+FYXTbotYby6LvB8KP/fk
Y+qN84Wh4ps5T1G6BYunTEeDPz7B3aqnfUXsAb6o6ilgQh20/UDEOPXDaWOT3uqKhtB0MH6Mc0sO
Ex9FWBVyrmv+OLn2tUcB7k/0HZ9EqvdBWZOHbFB4Eyi41CGPU7KJtKgNGp5W5DLLxOA5efPD0HxW
Mk/e1AknT8KT/yn1ptlf0mR+oaDpt16LBweTSGNQqQhK9I6gyjLPcPVdg8HtovnG6IhEsynweAQp
9Ee7dzQf7cNuMIuNO6t5QPFQk4iepbcxQ02+E7m9HWgEqNHjxQfYFrKFjOpiRKHMRQitRN82FntF
b6fAk0uMbqEpvxRZ7BzcKpqp28flwtKZaVdkO51XaTduEREpW9cdulMyjPaVrd+7U55stC6ZA8vs
u6CRaoM+yiy2M6X3KfOWje7nLSBQPy3uThun20RkO3eaW5qBvNp5aDjsnMw2i5IGnntQ9kU8nZfc
753hTJQbsXq7uJyJYxadzHDjjK5YzPe4svTjphh8AADFr9wp3sPYX5e20TNyPrbnPQ7g13YrrUDp
uopLLLwvnSGNoG56gxwclAvmUpt7+t3m0+CMbJVDOYRJ3DtnIoej87Hl4XRcRBEU4zRieJi2n3qC
FHfOMnYbU7HLvVfqxef/q32SgHj+/a91B/5aN3g9x4n8f6//2H3/c/xSrzvSqz+QmQS2fd2/tPPh
pYP4/AsEXP/m/+8P/0TIb+cGhPxr3Vdy/W1xWr8CM+l4frU3XqbxS5s+vtoe11d83xk1ExTcARon
kgKxKQPAf+2MOj9w+b+oUNFrY4oGxvkX/Alqiv0AzBZSRwSPK5z6585ofqAXQN4HHI6OB1HNb6Hq
OMK+ql3oObBaMSlfeD+y3OC9Xx/39MhoX/vIL4YMCc1uVifYdkOHrjxZmDxzLxsnxrN7GtI8ueil
I2VI7d12J1m8Jme2jV3ZQFoEjDo9D1nYADKMVx6OSCCIFh5MqR/3QnVPG6lVmefTYOhFzSty1QgZ
k6GJpT1W0i2gHDS6M5M7hvd2VuPfTXgdSZ54KtV+m6o9dZ9UZvYNG/4hGKbMyUgN1BB9w0ibzM/R
kUOSdzmBYlaifMGQ17Z8kDiG/RjimC/Mzou/5MSpZoFRsjUEFTw6v680o9E3ET6yCbux0+xBGpjS
M3MG0YIs0jPIxDHz2nC2JynwLHUg42VKKtXWGOza3tg4fNWBIoha25uVWdx7Tq5fmolZaxsJ2nXV
LtJ7TAjlvK9j6T430Wr02M3E4fpJ2w05YwW9Zt9HOm/5OdaEpJY0x6m8mPXCK09HHHsHv6r1yAl7
WkGX9KNqrm+wMbdluDTLqG9yZ/G6wGkcpLjqkDCgjSTS/VTXnaHdWHXSsx1mbX/ukW008R0qCBn8
tOvpGEQkuquui9TiRM96FyNnW8/PEBtPErJwnO4rLHf7rfBcIG4fd/voU80YO9k/npKUezw+8LkD
mcqMjUg78dTOFUfjIlzna2JXUUKiZYskKzJkclngwjcEZTY5my7tZyvAo9r6SmhZ3YbZmI7dzm6U
HtwOv4CFjdEqVd914/Yssyxl9DWb12xdIxJToJVWzyHHiLLjU70bTFZpfK6dBVHEQKPou72sFeU5
GZR09IlOSc+0qEOFKtPuG1TYnUxRsvtJB3XFoKbbNIwfuulNP9ZVyh0i6LootMkIlKXF494GRPys
1xPIPUljOKlie2MdSM7MOCOznlTiNCkwix8KfOwBVEYIczmV0/1UUTMFk+irr7pU0pbwQ6mV/mJb
Cypd2+KzAeiVW92o3covKiwQAkT77UuCN93XaCyrq1Wv85QS1FlsPeDQzi97eAi/m3h0wLkcTtJm
0vCNqhCwhVkmys+RCi7rp7OHLqOfquXRBP66GgxsD3wh2tU7a6hdGaptZGE3k4h64XBnWPZUl63R
+amKMT+0bGeMvhqNjK7o6aIt96hQo6/lSMWFiwGuyGcWGHzDAi6b7gZt7yw2RqyM3wbJiLRQDCcm
qzhXn4UY9GUbpzYIQDdk7n1mxfa1hAa+rx1nncZpOO5Pao6t+iQZi/JKFDU4QlnokcnTttqPedKN
X/RuVmPfaoWr8sNx0YNOuBh/WUaNPySOYcXdmMQJJv96svR3GXaAD322fjNekaWmr7TkIYdk0A8Y
LuBK+eCMhGj56G2j+8RwBXuUFosLxiDKO1XnHTeRk83YMoxGcjWUkOesQrvPDy2gaBQaKu7YYeQu
8d7UEzHu1lkAibQSZe4GGBvFSS9qMw5Fk6FnrDI0zr6DBeaqxC75KvOeks1XvJ6BR+FNJtEgtWyW
bVrFSY+jXL5eoYeXCvRDPQiueUgvOkam8OkEHIKTIn4iCt3WiOwt7mPDg6I69UNpQsT44wiNs87v
x2Mop9RAHIcVIfHzjPxPvo3h8hUd1og8XbZnzQT15EN1VBLPvGZqwg5Dz0NENLO2gXyl/CN0z9Y2
zQQzgo14UrVhw+NGarSxyDGIzN5gCs52s3FDq9okV8ipk5M27/OFVs2JgVbLgazXaOm3FZXkhYll
Z4QLS0GrWcaiKy+ixa7qM4nwGU5hzghtMjmCejTaVlZusbZAN2BHJfW3K1gYfRpPVSCF5xy6CHTU
t7CEssNCctyxnqf0IU1Vqsi2q1Q3ZBotvcUQSdI5RkZ9GpW61m3QNOECE5vMIftspir2RGrRtz5A
LwODUikxJZq0gma1ALnv/DrTkY93SVSFjgQ18wX/mQN1ohTTU0zBqcwJovKHFHgrKKrSekhkgnob
yiXvw3hy5OmSRxh+athIPxMEgSqDoz57cK3IVqsTc+yscfwU2aWqtz6uD9rzKMvqsl+WNPd1jShO
q8vLYRelev4tm/Ti0pps607Hif6h6PX2a6KwE2LsXtvPWtfDqM1M8X1CCOLNvtG19TeTWW0IHac+
K7Rl+ZJqen/hRZqo/SSqDZhAkbV1KESR5gG8lXaY5aJ9tq0M6K50alzoRl59T1D8WPuMoy2HPFWW
b6vj5ynTkmkKUWDK3VhkS7+G2+B7r5eo8zOEBJY/QD8kQG60/giMBu3E6h3WTI/0j42RhwZSpx8H
xo7gk27zWKFDyNvIwW8wQgq4NbO4QVEytZjqD1auXiSFSL52k5K7NAeNYQZWQRuB3dqiFUGXEohz
2UnZxAFZiOOc+1NWlTQiJiSF8Zh7qoRxmDDj6HFGjcvp47KUFlP/uo11z3nsaUN+bhOvmXGuTEtU
3dpFKvNwdDOTNZA7U7TvczaW0ffiUtVOZtg99bqdhasFjtkSJKLS7VYhEGpzgaTZLc4qmdgtCqpM
+0qqxTg+a/Mci/O6iHA9YesF2ppwRE7DeczxK+eV80K+SGI8xRDKY2Coc9lR4NtmJEMGjKIoXCap
RiddP/fJZ3uRirnBz6bKbuU8VHVYRJma7aN0jO3Ut9nemduxZm6MJ/WZr33phuhLb5qdsVHHyjP3
dV+7Ts2UJJCj69ei8ES1bS1rUF9ELvjwCj5+6m62M2VcQnwCTMkowtp6nnupjOZv0pvU/LJjg2i3
0ijd9iLNsQS5iNQ8804SL9ewRSgpLWhPFkDjYpuMDf1LjBliHJB5WcfnOh1i/LSGenphIidGiafM
KpkOMSM+qJ700bifot401iCS2DCf+0n2xWmcD4TMIFJWl4CZZFfZVZ2gg4YqHESgzqzdPVSgsLdC
XXJapGypQawWO9U+deqip7tYOFTCLGRrunOP1Gr1nWfNdCGcB2/UtPvpyMeWKzWrfmdp88wm4y7O
YW/LI5OrH1ldeWR4iQSH7a0KSOcT7jnc+6wOaRcwzgw7nLHxFGcYbvYvKBnHC7KxnS9ONavOVjvy
y1q7cs2GO3jzZoTQ0YPF0eCDasvGT2RZnNTlpkFZN27H/AQekjDZtW3F8bnChRVwzoY2++6R/m4b
mHD2hLTfWkMHQU4CS2oGsTEO7pV0eh5zDUFkvTGP5Hp/JNqdSBf9Bkxb/SYMNaeA98j19e18EcYG
YxShA54keRRi7zMBSs+DLHZUBhD94kj6RyD7jd+sWgDCSpEF8KiK29qkmN72s0O32x5FBGWkTVjS
rdqCpp2Tb9VRcFAMNhwwR+R8JpsIarWjosZhrHLM2K+P0oVO2CO85FHSoB3lDe2qdFC0hvjy/iiA
kEablWRe9QgjBoG696NxFExgf414Ypjmvj4zj6KK+SiwWI5iC+8ovMg5vk1/OAoyxFGcUR+FGjkR
9gU3bxVwDL0zpAEhGqMSKirfAmYZdm5tzHpxkyA/ikHUXiQRx0GLSCRr5qpHVLCKR8YsQUiiEpLw
FaUB8pKlS+qXuEkLbyOiSmRPDZLzuQ1FrNBbzMgplnCxwcCXQICnuD2oq0TyD40s+0n4i+U0Gu4Q
sfSsInSsWLcivyI6LdoQPSb1oFzZyDubQzTa5jlw0CFp58i6tlrTQFKpY+OiYlRK7W/eEl2ZGRQI
bVPK5Tvu/B989Q9GuX4FH1w8tl3yWBT/OumKx+q5e4UjrC/9E0dwtA/wvxZYgU37r65zFd8RVsDV
DwyWrtAqeYPM2f1NEa7gg62h3HOZgEdOtQYn/A+OYDmYZ68oAqNIzAnav4OwvqGCyFwnGwe/Lkxw
eS/83V+jCEwmF+XIrAA1sYoFkGDhqu7NMAJDJZNwdz/coH/gW/jUP/Itx3eDLvVWUpLQAPMND2Rn
MbJWpSkPDk7v2/JaX+KrEeciIpYuamONbDGd9B2O5x/e01Sx61q9LSxgmfXnP3BPZcZMXF9O+WGY
nasp9er9JKdd06U027Wzow47S733JsH/4baax7lJSFwG+t/e1sEevJ4wnuKg4920H6R7Iifvs1Tc
syKlDP/1XdWsldr5GyXHNmD1RaGtR9vPfWXm9fU1gkRVblao9sG7soata4VGGrr5s8oc1RSjJnpe
8ZSquu/jGy27yvpLV14Z1d4iiy0K1DjUJTj3I2H3WRT2ybMbP7v13SQ+J0x0DSdy+GaYJ+QT9zKU
ybbIbs3uyk7OmNUR2LkO+MYGbblzuwdMgrBxbvypDfTbvj3pktA8x+4u2czG81zfmsNNUl0WydXi
PNjKjilH191F1gENTKNfq+aBcp6zgT5Xx2u/uZaqgl8WOXL7dDfpewRioeI6gXFwoxNj55waTeyD
99TOlfdpebSTsLRkMBWn6YP5OX/SGzZtzLO+0qNcEGkXNCkOUh/HLg3M8sVVH2b3xnIfRUaRPfR+
1Vzr4klkedjVmGnpL1RVaKL9ygMI23bGyQBglQE1GeI+Wq7pIbpky+i0b/UDVwzeO9+vlYdmfFZS
FICnNv3isXvVztTmFMCi+1ilgR75sNJ1jJ20t2UtxE3Y5mdmFDrjQ68EtrmLFaLtTpz33PPeTugc
VwmhBjgGrLPdeB69XiUig74vR88+jGkpAptZHd/sVvNdmDwWQmRuMS8zzqtRpDgycbrT9bxDUv70
XPAwMCOE7p/oXbqJNw8jhYLM89k2D9J9lDNgoBzJULAbjn60hO+ZjP7Tu2lskDz2WJricvH6gi2F
CQe8ou1D0XtIGJvEd2zyRxEXnqNUkuGvH8OfNhrQXiw1XN6RHExQ4NfvFo0Ohqbkt99O6HR8YxKh
KZ07p4lO5MiAiJfezS1jIL9+07fUuspMD8at/EYG2SB+39q8z1FMzE3u5LftbD1IZ5+Ug3vnyUj1
yQYRGy3riPvGsW7TwZ4DI7OWm+Q2xbHJHlEddlS/J6XM0V+mQ2hP2eHXn+8YHvFqa/JWbpHRWSSU
qImtN994qltKmeuxd1M1F06/49uGYJbu3tJDzwi0FJXdfsYyfTudqOMGOARMMGk2ygtFHm7Kak+b
6Js3cp8pQbYtL9oz7VScWKfODlFd34bY0nkXds81BvzFFsFVitY3FIOvBTYCg8JXTu0tVkomzb6v
PCvn3Wm9R21gX3ZPqOpOEet+oe3YJrtoIza6E1Q4Bjvw0WF0sB5+fTeOG/HPdwNaQWX0ycAQ5fUa
iRso2Fnk3o17N86B8TUWASAkNSBNWWIGpP+d1XeF9PWPxRk3AsQtUkPIQbAt5L3tJ+z3FBGIm+Zi
PMte6ieuwwG4fG9VHWVBv/qcb8gF8t3GcRkS74bEgHNz9kc3AA3aIlTeK3tYBfFtnfC/zy+XbXQ9
3GtX1fl82m8cP4ouc323IscXyYm3j6NAPxgnRh3M6ZZcJq/f1AV2TqSJ42YVLvk5Ol93upNJWBlo
X3yAa6sLOMEG1883yeg7e+csOvlv9s5rOW6sy9LvMvfogDe3CZM+mcyk1Q1CFEV47/H0/UHdE1FM
/iNG3U8Fo1QlUgIS5py9115mOEv342USVq2xKjN+0BmhU4S0z2vSWpX5Th33s+Y1/tEqzpP/U8QD
sb3kla0gJHhJT/4KS7dNuY7vy2NxRxBfca2P8Vrw/n5//8gMb68bZEViONFgose4KacSvLoyP+zN
a/Qk7qQ7aTvfxYfmlJ2slbYRntUnAOD7Dh8AGIAJ6UQrfPmgCfWWJ0h23NrDj4zkImQRhd2M23o4
1/U6FaBJAIOBRpJLu+5M18DCX1uHFWYFDmaYEWEdzDY1G48b3KErFc9KuznEey1x8h/sO4bpCrj5
lbx0Xvqjugq7bms+xz/0Z+nYnzJPOLPxoE2L7+ORpFZAtBVgurjS1KvVb6FP8z5UxUZZKJieEK8B
DazeTROXEXTGuOIbvsyiV/lczrBmMNlClsu1XHxNP78lxAISeEbNc/WP/jF66nbKNnwkR9FJDxXS
tNHFhqJg6EwDzoAV/PGobwno2ef7aF051n2xHV3ZUz1wOvmZ5IP0WGz+fqNxL7k5R1hgi2PLYh4G
ykuk5edzLNVirGa/mu5Tcx1l6wIjAMD4ZYxPmCGZFsq4Txj1NhZOldsg2JXRNjXu9f4+zreitdOH
fVO+qtaj2e4avEhxDwCHVJzJ3zC0qn6VpkdGR1vs2o/pLvQdoV4p+BDjgkW/v1LfE2jjP4Nz+SHr
blc8BtOLWd9Jo8v3lRq0aYUVEFm4Zudqhk2gBrRYUMFIvkIYaCqgqV0RnxR811LHj9Zp6EXBpjWA
g7nAOJ6uLOUuLXa9+GhkEu5opzk5ljD18YlhNW7uohgHXEKh1cgGBEcK8agDR1kOL2bf/ebkq3ZN
LHZ8ATjv3hpppSBc6/ax7BXJfS+s9eltolbU8w3qZIRBKAQMxU066hBmGqnKR+RkVNhCJkoC7Gl8
3DpZIxXN5hEFqViJhEgC8a80RyftciBUtDYO2XgxwnPfHRsz8nrzKTIeMIVF0sjV+i4I7La4gImo
w87mVVewJTLVm1cdALohfiwUL7na4hAyxltfJxO88uXGnsGZ/v7AfTkaAURYvC0mLItN2G1xIWax
CvUkqS+Bab43NaWbkixK18oI2S7lb8SAt6ntMIJoVTXm10t7aDCY/Px0txFEeBhmwTXWQWs6CUcW
8KJfiq4udf4ujFURz/Zt3vfKIagqh9mxA+xXbyxMNOtC8b+pG//DCSlMzmhUKa1UhJq01//s4oQh
ViMxHMWLZPrP9RBqHoXjKjT0Q6AwS0Tqum4VNlUBB/tEOEWVca/pC98nEO8ZTaf/spGlwqOsgRtA
1cXo3bqpLFmbRuBisHO/HtbqApSrTJb1qvKsWRKcOSuQwlALf1PtLYvKP7cX7G1QZi6pDDS0cBZv
+jzGQK1BIqd46aKyccUEWn4vMaAdS568vz9wt9WstrjuEuK8+KJy4Y2bxxupB2nKBNRe2qoVVoXv
tqOBpnoOQzrLH0Q8MImT1G/2T0rlL59QX8Kreci5qqi6bh48UlBKpS5L+ZIku8Jk3LwN1XcrVWxM
YVFXqfGms05G8DPPenQiFqHpLAriCWWIxkCtLF41dEvtxS+fcvE8jvucGKLyaWreqpanZLySdj60
b5G+V9sD1XKS75N5Y06bvDpO86YUVvg/4XdLE8cgVc3sFywh26y3461RbRKZiUlDh2fezTWpxZsa
HkN5b0S89ee8O2r6JhNfRQIzKhVJy7xRp2MifBT0HLOs2Q2UCl/wDLZe9UUPLp11MYqnyqAT2hic
iHknBMyScVB90ia3GE8NRoD6hj2uN+5TcWtp+zpzpPzDwsOwbg66dWcafOjMEdK1GPUMsHes/LNA
Zu2zGT/K80kOL3TYhu74fKaIqyjsZPW33621/qeEREq5j6qHlPZWb3ck/4LiO/20jblWAhtt7RjY
KbadU2amW5uMTLXjVHjdrxBXbTP/KUlcU+1HE0Y2fNFSX6eSHTJla+7ziWYHbTkQ97Y0XVnd0j/r
xkPfPYT8KIx0u1au+B2M5lNneYgzZGUDRhH5NM7LWt2UrhLvB+0bC6EvuzZlmbxQChncM0K4jbmo
onwIDA2TijAKUI9NemaXpdnC0FCYhGsC2cIAzt+8tV+qaTgqGu8sRGuRwoZq4fPiFc7BwCBfVC6z
/p73q6wG+ofrUSGvLvZJ9dEIJ+blKtL3LrhX2l2g7Px8LfkMWZ9aaImC04yvgumlxjEbj3J2imRs
pbR7k1ZAu5+kHz5DFxwNwRMoGusd9PMAaAfqbXwmhdJRYq7stCPLAWFOv5ONAzJ/5ZGqbj77iHes
e6vvXMzeByR5gdcrqJscEeN0czcj0S9hLYq7sfkd5J6quW3qFu8+lHuunbiz7vvkeJoVJEV3Yfyy
RANr6MaqKIMwd5jV+5JJlFE/GXDfejuq71LFW0R80TdBTWgrviwdBhsxggeaYTirtznfZlOVwYRX
2CVSdqiTqBb6Q7rVzr6b2rAayDM8zkwBX1TDkYgiQ5IFx3nSV72PO+tuLKqVl9GSjsaxDA+p+rb8
TxBHqyhjnov0zoHqMJeOTDIkzEUq9ut0KuZdbBzD/HhXgLUlttgRoKiqW5W9WZl+j31LhsZLZ3IJ
Cn45FOMWiRHkIygNP6zo5xQfGTrrFh5K6ym6hpErjxvhrTxLzZE4MinYB72T60/+9NjDGDeDaiVP
PwP1XoEcoDVHdV4L+h3uSwp1gIjNZIbnWlnfTdNPE8ZQIdIwXfAKoo8+9A4poX57EQUwO0hP3S43
5VU1OgFjXXLt9XWoMMp/aPAX9rs3KYJ6SAaJVj+I1iJmtCf6wY6ATraB+ijTXMf08EwkA7QPCyXB
mZ6kQycfK2UtDwQHnNToUv8cnEA6DwhjSf0xhWOKSDGo7jT/5MeDE/VrrX5XWNvCo9yNm6jtbX/Q
Dnl9brQnKfA3jJBXcnlXte5PLQltrXsrRg2SZbQNYVyaTErK8S2WnMz4LcIdJ8Jy1cyhh7lwjlRy
rjyj/SWRYJT5rOueYhRLK+TX62mWXb1mzUywKlcfsnLnT9sxccoOXK/rzoEyoVZgavOuKQ/yqoaO
Oq61ZN1hMpJu4skJTPYCynyPgIVHbuY6//EkvwmEMs2IwzxRdOILToOiI70HsUesYVp5ygCz1iZW
px6PZPSyH/T37WnEk5P8FN5yh40mXYfbKfZ8Y12I5NJnbpXsptQpH9tkD6wKs2k1uyMBiSWuJFvR
OZTpGvfywM5565tj1Lmh4ekby2ngFdvha8KE7Uewt7zilPwUzkzvM9jPl9HttsMGSlFzh0purW8N
cJdL+IP03lFYiZvqik1JjziDvcyOtuU+fiZ227en+1p11Of8m55P+lrgYjQGwYYQOUOmg77BiQpq
+YwkLfkS1zE67agU4QNAz1XZuNBVRE4nWW6MJpcXFFwrSDvHKqx9qgPsRBUabFV6bATj0IjJN3vG
bTe64IfwPxVcR6HHozv/vHpbmIzDDu/GS4x8D16VXDhJThTMv6y3+OjYj8AbwT1JZ/z5+SgKXPfK
xGf4EpM2t0LX9CSG4lkVe5r8+WcrzmeIjN+smf/j7P2poASrBLQk4Gi58swQbo6qG4KMu7F0wTI6
mm3RcDJxAxAVzawE5Gs44N8jE2Jpk8unWFiHS87PU8oaCwpfbs3fUuS8sfyU7QJZdOnekC5BDEtU
eDUq/Ev6U6SxZuyn8Henn+fht5S9GM1eTN/67lzF5yJ+yvuP2YQYCIplS7VtzKtKWDFpSGIYkzY1
J1pUFM1QR+DHheiNbYhZ1ujCCDfiXVRvc8OBhgAvPo1s3pghYuUlksEJ050JrOxptrqR9wAaGwqR
+8almbTBCx2gq7XkkW7v9l7jBifz3v9RfPiPyUf5UriaU+yZo/BzTI28ytXd/jV5zt6k12ovbeUf
073Ar9p58O0IoqPIGGU1FA5febCZMeCaL3DKp3yrGIdxuM/XprIh56FPfk3ZcZT3Yu8J/VGM79ph
C9djJTH9WqKktWtcHcTiBTJZdeAFn2UvIhc12VuAOME2hf6ueFayxgSGDTsPViJsWCKnL+JD9ZqU
q+wVOzyDxDXwTpIfVJZAxNcr4zV6+/sDS6N7u+GiZYIHjQYOBORrNzK1OEWaaTdfQslRqs2ob+L4
oKqeNHq+5VJU8vuq7sjRlhHcCkoDD7b6w6qcWnV7ckCNt644gcWb87GlsJ6g7617PA8QDMweEYho
08HLAzwPLumr8FJmdnFqbIprEIJ0pV/bxWvTIaBWvvOv04ue2gli7mKl3asv/ZP0EV7yp4yn4T44
lBtOaFcdQw9SlG39SAdnrFfFwb/rPMPlHLf5U/lTe+rXhZfk8J/t5Mpy/6FB9OGBg/yvO/hydfAy
OcFNeAcJBUnEz7xxjI2+LbEnlx70O90rd+GPvMCGYJW6pHV8gASycUqr5lU7JpzaUTlqrmULbrZO
1rrTeMFBX7GZ2KJXu3Qwws8YgIYXCqbzD7AW8eof/AfoSXgLqO/iu7wN1jEYT2ybOEodi91wUjb9
Rn9vWK3dwpPfMODZTxEXAfGx+lANK944+LilG89OkrjDtNPAUFFy5Rsc/oT+vTTup347KdewnNfa
eLBCD7MDvgflctkUyAy5iK/5c3LUX7uBuM1VcMweq2rFl1G6fEGm1IWNXuA6YSMXaXQ7TGA12AOH
GzZWs++FvdkfC0jhVvbSTDtkmgbr+1u/MdZmhj8WqL07hOtIcfCQbm3pcXjXfvdHGb86E98uezCh
kNtzgvckr82m1m3ixv2ebLJ1o63l9pSkR9H0DNXhh4vEJgo9/B2qK9wv9NgeY8ecHJFAD7LOLKeO
9zjkaZLnK1tJ8sxiFw73CRBrsNG7DzWinroqjIj7TVStG/VY+LbS3A20JrELi57f7IyVWa6LwoE6
yW6JMWSCIySJYKsco3mL8R2TyG+6iK8QCAqtZdKDkYFKibvovv4JgahanZmGn82XrDPQyA+84X4E
WSfpmXeEibFrk4tUH3S5O+eFC/9adgT+sTNRA+JVkm927C8bNqfDtqGgbJSZr92O8vBWHosBTeFF
erFyiE2iVjJhLRhrEA/z96WGUd+XpQaxKpUBagtGeV/QCDH1lT6RyvkyOtmm2nWn8TA8yW7sWe5w
5tXARWOGFRfuuvGB8JtadiGRFo/yWX2AM2ueQcnj/oz1SQxiDvG6phP2CBRCoANjzMSk4df8CFPa
1n4ioVK0ld7aqbFKydwwvYZn+ywbbtZCubWH3jWyZYPqYncsnJq2rF2J5/hjedHvpteux1ziIVBP
Uw+fmu9M53IvvxJnsc0OrTvvgnW0ti7JWnDb/XRWnWQNtvrMz92xvD/lP4dDeZK9gXVJOanKqopP
Bo+k7zQxviYrv96RCdImx7k9j8kxUzkPRz2PsQ3iq1bLcgjpsOpdwbiX2HIkvCa5N/ZwFh6XtfEo
njn94EdBGf4onpmviS/Kh8Aame7BiQ3yfl7n2WEOQ0PEGqOflYvu6E5hSyvNmw/Ut566Yr91ZG/+
qKHxWyvhMX+zYrtsbM43eRx478xV9ZsLvSw1m3mnv4QX1L7RQ/FAKyTsyvsUNcbvPl92TevdOg+C
jRs5MgF+v3nrWbQYJSU0GKvuo3DzY3UXvQCb7MxTt7M2+iX+HbA/D7v6kD5ov6adfEzeLJRTrFhn
QGF+FcZd/KgojJUdckAlJkfSXiO4VMOq+pD2942/N5vTYDmClxS7tN9M42Hs77v2HJFWrXpR7XW6
Iyh4cXiRyaLD8uCkwnpJmlMcodvMEQaX3oAtymRjg6bD+FvpDQu3g0egFvO0rJJnnLIXZgEaBHdq
z2V3lOXN1HnydJHVY9LYoW43fO78IHRHLCKF1rcT7WhFT2WwIwHiu6SQ//DOMqmAhIR2yFgEnJ+X
EBN7cQuH7hmXzKy8E5Qo3/d4GRHcOqou2pXpX68RGJpLhL2AfWD3ejucRgs0xRDZk4sPoGy3kcmK
WVc71AHvkyno34HEXxAAwB1qDlmEDb6Itm4wS1xVlL4LzeQSNz7xa1P2psl5d1aMpCYz9RdySh+3
Qxc5W+FaEB+MEAZ6mudsqTrbVZvJYE8No/pJWLd9FCKoxN7HCppff1/Pbm8DVx40aEHXRR3bPfkG
5KzGTozbOIsu5WwhDqg7HlMdPRDNjo0iqNv+/XC3IYHicjzE7cwkFxoEoWqfb3uCLnQumzS6mNE8
7JH+H8bYN72kCRsniuZf+GNV7hQrkTuZM4OW0IS5Kqm5Xahpve9rekY+D7ThWPU3aGQ6YL3SOJRQ
2v9+ptaXK4P1oKTDomBX4dpoN1emyYgAS5CjX+Uf0PgFCXXbKn0Q7tS1dvXX5i5zCf3ktbkGu+K3
8sxSz1A0+pEm9qJ4V1GbeXp8VgsvowBDkgMBojtlAC6RtyjVIH4nruY7MtCPFLH/Xzv1pPYb65LF
+0Da576tVXuqPLSXcb3Kodxr6HbsfnY1syfKj6wJD8cH3/IYfVoD9bVTZcdcBry9F/zLQLkfu1Hl
gglQiEx7/lMRVtFb4U73FbIIA7HMskqAZPRYZjNEoVyilmM/eoaDncKxMuwotsPYQZlVIqj7tzaX
SLaxzFmePeYIhqarN2tAAsMX+DUVr3NZH1BfJY5ijFg9h2yUJS5VK97an33O/lkmVFeZeKdK/kds
JcWWocj5mxt+s6/ruF2i5zBMHm2UjIvG8p81Da1wqPPK5ldZjiSmOOmdqg6LOuIXsgaq1sepLzYx
BmffLBW3OPCf4y55GzzGizvizUqRK2Vm6U2UX3tL8LCTSkGRYrzIdX+VyZEMmKU33wxUvj7ajK4Q
uNMwMeH4wy3950fFYqxtMKfLrsTV925t7CcFI1uYwXBTssT7+3X9DwdbXiRSQVViPvi0n6/rGIxa
VGoa1zWuXghipcBWzN+F1D1OafRdZXpbnPHXAyJAbaAcXLaVG+hGgVEOuB0MV39OgNzyhlpbZmTz
94/0Z7P4J1axHMYCR2c0JEKL/UNv+weRM0Yp0EiV3l/NI6Ab0OsKUTfyL1xtZl5/ij7bpOmNNmZ6
1honEF0yhtD4zPljhzwt38coCK27ctyXmhv7a4LOEJt4qebKmUOgdjc6Q3VS6oeycdLAkZo1Jn+o
KRrSPyMc/vet5Bo0itYeh7lJxWt4Y/muRRQ1jvQftJNMrUdKpdYmwCl6yB6kJ2PESNdVIrs8UXvx
/fQp6VdisaoQr1d2QPXZ211rF4wM01OhuG20GbNTbGB+tTTxM7kRAg6G27rCks8NjHW8b7ON6K+T
Yd0f83X3zUW+nfpxjRe+3OJOBBcMpt7n50YVhSyMUrG7igQFWXp/x4xvNVvyaPdt/dJpxV0InP/3
G/uFl7g4ISGixoYUfG3Boj4fNDfCIU81Xbwyk4xpA0dnyozQVTQNbleP8RdpS0BC/bjJSZl3CQH9
brz89WOTzmYqULRxDleJjPp8BmIwB+Ggjfk1FdSnNMrQQKnQ/OMqr9w2lmUnLj46o0i/+eRf31KW
YPiYMgUZ5GtR+XxY9D5JHfVlfZ30utm15lqAi4ddIbE8gfANvvgfrjIBcUuAh46bhwHP7PPBhFZE
cVMXHGwwr5UobZo8jRkJfITDuRDykt22wz7MYoSUlsU3heB/ODrMU2z2KT8ozYgZ+Hz0gv0+zPFX
vgq5aDGzQHaUB0el0ypcs6PjdBiqOGYIGDwxmXv5+wP29TJjVYrl+R9DdvrVm2PLalQGvZnX1yZr
9hhi0deIxDjUnb7C7u7bdYpP8nmZ4mjAYiqMeijnt0C2NYg1FD+tuUKtaDcAWQMJYDgurTpZf0LZ
GtpyjgegpKB4+/vn/MIFhQLOp1xcyLB4h5sif77IIZ+GYHYmYFk2QXKrxYcQPnTeXbtW2JOGxFss
M5IeW5wrLDYEG4Yots3EtlsBFMySTJF2Fj1jUPVrw5z9m9O7Lc85PewvFXZ7BvsKr9vn04tLjKdq
PRAvU9VizDlOH2FfNR5h3iTaJkz3KQawYY0YZVrJyMrc0kRX4XMbyQy7CFHwWrMr3Eyn3CuVi6yl
nVtnMN7K+JtT/fLEQFfF95jQKl5MKvWbM+3zedARf5dXq0R9PDdMTKyykmxk/r/CCkbZ36/Mlw10
4WTrzD3gXOBBLt+sA1bTNVIeGMV1MkYFSjm8ldTv0m/eQW2p7D49maQoQqEBt2EQABP3Zp0dtFop
GjmNrhVktWiVWZgWSuOlCedtSEj8QcdmwQ2mmSGwWpV7XeM8LCJojmOn3/liYJ0L30pIxYXeMxra
rteT4VRqkbJPJDAFfX5RzYzRLuG2dxYOUatu7iRvln+ZEHmF0H/DWF7YchqgpYDCcjqerEoD7Uaz
aKc1MYQC0UpJqwq4cPnFxcpyJ1ZabsA8q+vSEJv7DnTUb83+fjbcFC+GC7SCiWjUs1Hhp91G35Sn
f5aG20sGDRF9DNsTm9PNnWkixPpdk8bXuc0QGpuMhHsioRwjlQpbnIH8EuwUbLEhPFrNTFi7SoHv
QStav8VWPCay7yqj2j+rRI/PNVBAjX+ERy66+s3GfWMHQjIPN5fODkYNpRjyzZt3v5LzoLPMPLpq
gxCtFSS4dxImCm6AnH81YVqTdn4BoQDviJQUEl9hwCgixXfDrhKIOpcSR8AhGCw382acxLazFR0y
o2+3idqto7RpDqoQ7Ftfkjd/f/q/bL5/TBAp67jOqAP0m1pc6fJaCLWhX6hd1lrh6TgwZFsFIhx2
E/XeKjXHzvn3x2SlXAoP5Luslp+XokHWoOqafX2R4/bXnDa/Cf19Tv1km5k+uyEDMEEMvb8fU/qj
+vn8NFH4c7CFVIetzO3WkChKLetpO14Wl4r8qKtXw+qQ6DwhxQxqLAOkFy07Ikhqq12mQ96BpBkR
jmbRrAb2UFVuFAWrAGHPlNki4ozIbByFlq1BBmwgoQ9mOBnym4GZSv6mj3jSKvsa5A8RkNzf9fhL
peqGGKUpu8jjCY0nPd7Gn84tCsPJzROaTjqipwZn2r7EDPVtqNyGOV6nbVXLs8IP+L9pCESor9E0
ErqKH9bGfM51TLJfFGU/oLiRVtClyBExXXJGVgPMH+alOK10thXHq278EMpLAkyeVU4+bhPjqOp3
Rv3oA+Tpz2qKG1ZyF3DC9WUCPCs8pN84RSnaaSod/KWEV5ZfJl+RtvUNz1j4pvxVbpKjsmBfhxG5
lspv1uev2wEG6Lxcsgj+TrF2s3DipjNMnS6zVCoKFIoRlNOPTgH82gKDl28ezVtj8+VV5nC8CZiH
EpTBf35+OCMty8SoUgcsSrxBvi/0lT/j8sLNE3EMblwNt0kMaQzzp1UefW5i4V/D9iXsdo3yqqi/
JfX3OIB1leeg/J0Kx9DHf9tVk+e5W0N+QyXriwxjHiXzcZo6rI2fA+zI2s7C10L3IuZlQmy3PqMN
2BV4r62GZOt3lyE8FvI6MF865L9T+S43tT2TsNJzh5ousiU9XrUYhUnjs+XvprBeach6Bl2zpxyA
HUhlbNptH5IsM+A1YQ8w6dShA0MZQOdAmJPWmXp4EgzV8M7FxrAgdxFwUlQhCvPoZBgTKb8l7T0S
ylUuna2Xka6qRgAmwOjPgQ2Cl6rI1pi8o89mreW7MlqmAWfpUH+CHrMSMTIQG7aVhEl3/6r9QEMw
AMrXq/iph7WU2rJ5X5eXOHlXmSInMn4K49YM0ZMHD1ZwH9WvhX4Roc6ELzggWPq+wtVsRlkE4y2L
Lz4nQ1iZVay78hUeFXzm0UkVaBQ8sd1a0BwTgjqQdLU1SSd+Ktj8bBx/LMsGcGGg1j3KH9J1DB1G
4ZIKyys5yEgWVNvghEO3K++Fe8aD/ZuyHzMboD5aF7mt1u7AitDi0LpqAG6gsclOAaWP3VJ0EvNt
kJ8Eyy0Cl6EQ/tL94HSJGyg28Ts6vmLxJsUSjSbZ30XwGYcfVgM2uZXJ9Zi8uPZIgWSNqWGGHOI/
vz1Od20NGx2hXDM+i+HEYO61K15HBrrQcYfQMZ6G99lwmOt15hqVIZPaWn6wkp2f2rm8C9qXwNym
8w+j/znzZJqoWEzqjmVo3eGlzzrGc8J41FoXnauYjjnuIcazFPKV94dauCZQpJItzdko75IUBsEh
69y4POkwRvLmLVkGy+Mqaba5dI/yGlv8916679OrP16Jp7IblN3j3qy3Olt7kTzm4TH3T4q0loN1
mO3UYO3Hh6TbxekO7Tx9vjJvoEnm852U73XJyVUv0y7TgD8pVNTHLvWybVfcTSY+714ZPdQJGsGL
1J07GAD+M0L4Fc58muVa5gFGe6ZtZBKPmJXCh9rpTCa/i3VXlz3/Zr8xoMPR7OEJQd33pYwt2gIv
tv4yMwmMIJmmcbsy8nbyJkm8xnE6bOdKH+7UtlJXTRZg4C1Hjm/54ToUgVOqTgYgTkaLFwHqXJVQ
Bxu90trkxEBowPd71led1T+Ycf5AnDaDXLlwU0OEBrEwwnJYW20WjusK4/SV1pei1zdsU6mFK4gW
Plutgge7kVXQZjGTpxjRKwwiUh3i51yskx6O1jd78JcamMoI6eHSEFqiiL/l57VVwPQmlkIhvcq+
OJyxUHew2nYwyOlXcy+xGfeoWszgbeyaZiWKQfddG/7lnnACi1BwEUEubfhygv9AsbRO6o1Z09Ir
XZx6CMozsMDkla36ETVwCNu261D5gBLX04gtYzK/ox5n+FTyoP/9Wix3/9PTsZzJkuPJHIhsbOmm
th3mNMRXqc+u2MW9BtrM3j3RehXUvFghnTSLdf3vR/xTVn05pK6ggYd7Sx9404nnmZI2s6yCgTZD
65gFxpNtYvxSSss8Z2qAgqKTtzru0BBjG9/1yYqrR/lBYTPcYRUFtU/PHgO55o+ZE/7PKlGoLZ4J
lvzbGNm0kEGP31ylP/Suz+eM3ACjEYXqH3LabWEdzX6UTBF5VVHM80EoQbjuR3zHBr9bwqii1sUN
cl4R5Ko4OrTd2MqCM6FzScDcscvTnsx6S8KfT+zWckeEbdUUdtIFkhf4pEppeWGtTWMRw2QxrIym
bdaNVOqbqYB+FYbRryk3msMkZethkr9zZl4ql9sPhzaTW4Ij9NKZf34aG7yi/EKdk6uMumI1mM3D
hNXMN3f9S4GPx9k/D3Jz1/1AS2Q58WHUNCITj9nIvEiqSwg1/Es1kf4Zgezpegomm+qRqzfWS9Xd
5WNaerEh4rVK6y0NMpmjCIWGHu4X4ydbhNPgzDGeQCV0X39ExJTpKio/wdyUaoA+oRRI9XC4u8p3
pfzXt3hB1WXgLFMxoZHfvMVEAOihFs7CRW9hOBVGOLuV2IMSYAi0DUuaFp26oAsO2rjgvEFQo681
dZhag/nNA/oHy7+5h4wwdFiTyyyDCLjP97C1VH+iTRIuXZWutVbp11XLVRRmdVtoi7OyXE7eDD1P
TTSbuALlDpMfigQEEy4ucVgsZoxc4u8zGRdE8fbECJHCBZjXXcGt4vOJ5eWQx2ldC5cKHzK7DYYL
PtNb6oPUYW1DBZy3r31HmJ/PPcxCYS8CKNjGBF2KYPCGHLjwWmDD983juPR2t6dFg8ybzH2jq7/p
/equj+IpKINr6pv5aaaf1ZVu7adkRM65v9V9/CJL7CTtUcW7XeWnbL0p9b2GS34s7MfioDAuVcVc
2ARNm1Er6B+5FU4eluq4BSKQ+HPC/99g5f8sDfD/O3gB9XaXv0f/tFVZ/sD/uKooIvFUWNcAsS59
EjaK/9dVRbb+iw2NMQKytT/2KLwP/+vOKhBOtYCyjMPp5RbDFb73v7YqgvpfSOsUYAhZRNol4pPw
b3xVwNY/PWaazhZvUXWhoyNPkJ5/WXr/sdHj2AmGoKA9wnz7vsEoI7PgtyRCtEgpzE04peouJF4Y
/0LmQcOrYq6zorUVefS6NnF17dor15EmJDYZQE2pBVOJfFBryVtg0iVc2vlaTqMn1tmuyPZV6x+K
jmZYHwPpWQl2wMCS8DNt9Y0MUVKp4Rd0XS88FdJ72UtOO+8reZMjxteaN6Gq992cJdu8VoECpLqy
CdpuvTrJVqHUuoYJaZZpJTPc335NDLNEr93ho5GYJHI7nY84v7Zg3wd3capYrtp021TFJzHDRTo+
jWZNqDC6jEhAJYToHpJ50LOl98KO9X+1ZNFofSWjoCgEiH6LLRpNjkhAwqpmPhoiE/DraiO03bpm
WGc0kOQ1ESyftIr+R2/0tYMNE1NAS3BCPXgvMtPJ2/g4QN5jq87rrUKThapdpvaEOTgr9Mo959/Q
MTBvAX11QthPZWzYoSB4Q2Q6wH62KGPY1YJ6IHrLPrpQwVSrWBf1o2m9h4qOEyjZ8sNsXXpVOrVS
JeKn0IbrBQ2Mk+5IItMjgXb6RpEylGLUlZ5FJ2WRvKCpEFM7OIoNBraQSzNtwLrAiJ/igVEfVoV5
HqNLoy2SJhTcgmxURzEioieKg52QHWT1ZzJqL7rOxNWShdc5e4ut0RGM42AV235IFFcpsftl9X/z
uzlfpxiG7SHSN3gRIt3PtScqUYAcjTEfNxmia6Vldhho8IgH3TEC/0ki/EyKNNkNtWc9mtc4yp6y
jjAyxLk4cWvzGf9uSJvmHtfYiIu/TbEu0dJA27N0Yu1QgR0r+JtP/eCpg+r8N3vn0RxHcKbpv7Ix
501FeXOYS9tqeIAAAfKSQVveZvlfv0+B0izQgNDBmetIJwVFZmdWms+8ZoSgjBvbOX3oVZh0v2qZ
saPL5mx0iq1WVgeTTYrD0W89IabDQdiiTSO7eIe6IbBbi5xY2ACfQ6gkpvQunSw5G+Bv1KDjXJla
AIAbsRcuEukWFDlfC/d6P0Hzwuin8AK301AUAAkoqq3+jAAeV1EnNogBokRw26E9tor8CTnBfO15
0148M9fia1REt27a73LSR3DQawSSLHRptWYw1niTUje9pO1xQHsPxTqyupA83hVnMYXhxAQzFu8K
9UOV98rdRtpnGWHfaY2HCUOE0pL+je6r4oBx3jo15/U0ifPKIwdOfBo3X0cka5zitrOrgxGBiy20
7TQ41bWZN4CjoykYNcpEo73X5/LaAuxna/AhrZhst1jkObW7oXyUsThbzDaSzN5YZDz4SKmdNl4l
8JY96iQ8k+cqGbfu8FvMj7H2ZFA9yipZ3w6gQ6oyouDWDTtDkB8eWvsuVUim5znhbdvd6gkIQg0N
3PZstIZPXZ0cZnVbcvjjvmk3TlJcJGMeIDm/ku610Yd4TIC/NyANzXqymtLvrYs4/eBA/FnKlDFw
4ojjnjgHE1h1hYJPmX5xIuO3DGNw1Xi99/dI7D9JEA4rby7YVd8Ll7gB4H9lAshEHnUavyMqvy5k
us0jThphHKUOhbbvQw5Pt+aYV6DBppoa1/xLit8F2Ow+A25j3/WOsW9RQkgkV8RVb8f++WxSmI0z
tjZUTD38rqMAuMrUAxJ9KG3Cc7dFeoH0EAKYZ1EOQ6WmDIT63ZlnLQoO6RrtRq41okKsTVxU5ZKg
ByefTUO/oZM47iLJBTjLVYehU9svfKrbdn70KfCJRQmWFY6KXalr9OoGWjQaIV5dLgU6QsJFvVrC
b+p/u818NnviYh4/od0atXuts7xby6zuVRsjMN98qdD+jUIRpDr5bpkXziEryephwvnzhafD7DGs
6Kqx4/aqtSEO0BbKvis7uhGGDQzcr8GO+l97Ti1+K7d0MbCDc7QviremKdLxazOAXRKFr1+EqdrW
fQhWsiSzsei5tmWE7Yt9azTOCkHGRVRkQCYpSa9oOUxffQwStFo/yFzhFeCgTtuApm/jHuQEXDe9
HJKz1EDLem4hJ1k6QiJxka7mUN3VeYRGQdOydpqbHepBM/11onr7wqyi8dFpYrUP/ax5MNHRMGMe
WQ2/sl/9gFmtrqk0aEYgWb2jEB8tjfSpKag8WwsjzNZgxxVy00rq0j1C23s15OA5fX2Hom9gYXqH
Dnl4LlQTHhBXrNbJ4MdylXQdkFK3e5A2Qs1es4i/etxEZWz3m7hF3h+NkEdsEdAwGfAaAPCpBlCj
Oo+/7w63duZzIqPLetQf0Mal+KSFqKSFQEw9/bM/sXaNdYc6arhPm/mmn72BWhowBQ1mVoQP36o2
xmo3tudhWP22tNEDTaIV3/Uaen6IXvi88pxOXyvpJ3BR9aXtVmoId3mR/oDQ4Fnad+fULIPRnx9b
fI/lPP5AN9XbMANrZ8TjerKdg+9WAOK8eKOQBF65HfZ0RbylEIUMti3AwbRZvEMLedPSxdWK4Yl8
5LEyKtip6MSWBdoieX2To28jSvXYuMM+ahoqksbYbMBOIoFR1EEZXo8Y2WW8/cqdl+dlVWm00x27
HkA8CxHkwLeipGUxY0HHHUhxP3fn7eh4v3PPb87RS1cbrWyheEhYtNMkxw0NehNsoFC0JTKfykLc
Qq7fW45qb1uBoHNuKesafW45470Y2fFGa2V3X1homVlJHH51rDqyuWWbRl9XkUUDRsFfdkqihsoI
kR2qJi7tKnaHjV1N7hrhKeOmkBYBUZyoy2JI3X1jTdat16RwZasx6j7LyrGiAylldSsRxYbFZCY8
/lNvxkGq4nadDsUeyc60WRlZ6GZcoUtpuoglPR0pSv+M9j8RpdsNfrZCTz8/S2vO0ZJcueecanWd
+p77xULdC6Br3l7gf0pvrXaV/bXQotLdZN4cf8fdBSGTWnRPJZsBXcy21RBaknq4o/bfa6uG9/XM
o390YXUW7nZJ2h64Eymo9vgppnOEj0iLlBJuqdMexez5vDXD8NYYeDhafSouRTvHiLH/aPz71B3O
8XGZP3fFoq5qDdVuSpGAKyPHvDBHOXwSKhq/WPz6KyfiQcKQw9z4ie9uPaWc23KevEtfjeUtP0Ue
4gQNEPw8Njl2BHGRNJ/TSfcPiZ95JLodlE1+wPyjG8D9Z7p7qCTymv5z28+S2k5FpsJxw5TEgxoK
Lqa46jAq+F6gCP0Z7FN5AZ7D4egt0PQJGbq4mCew6Krq4A0AWsLW8AFTw+EiRi/F12ln+AibiCzf
JSawC2BI9RmOqM1G2OlDmDWPky7k3pehw5EUIbDTrbIT/atbzeUZQjLQTQt7uhdzWn7L6aR+ji0q
Y2WJmpfSiJQzPVIb2U0SULnnPLhkojsxlAaVZamv6xr0NZ+L2ArAdQRxLLz1E91ezUjfXlpI7Z+X
Zp/cWZnzI6b63xTt49Aj1eTdzrX6EoX3qMsPW01C8k6j6jAkcUkIp7uBtIeDDGV03YIJ2ALavI89
iXBfozrOqB9dWKN1L1oIMrNWXwpIvYtgMF2iRVGvj+Nf9UDSACQIMlPqXhj1+KmBV20tAQmxYeCm
LG6lI3MQI5U3Z/GPEKgUEbrzpHfu56SH09CM7a5PYHhbgzpzeqQG09+4LngbQI53MlHtjZbwEssk
LjZNLGAPhfMjqnCPhT0S2iYhaDr0w0KjhWzW+3cZST/X4Pnkz3TJzeEWzNZj0bc3ranAZymwuVGN
jKpeGHu/VoBTrS8IuxsrgyQldNMz3agbmPYwup0hveydkTTEL0iYfGscN5HLRnH8M2w3s09cpgTF
jT7vSoElQT529q4RxucwHpvLPLaMQ9tGfnLj+gooO/v2V2JH9caMpDw0QrhQ3wRASDkVQJvtsj7w
yMKZa6SPXQ6322Wadd1VGsfJHpdaWml5XaacjBx20khlMWzcTm3KDKJFVoe01qiF9+sa11WYC/FM
HuXlxsU0t6XBmqjmZz+MOKACDdPgWsMNB0sWfVdtzWqb0Vk14XZz0fZZDN7SCrtVOTRU4hrZwdHS
7PjcUSO+N4FtVvMTMI90W4seGSD9V6JV+6araRVFJQYWuvOFpDhZiXn8FpZZvx5E6B/+t6LSToef
//kfLv2Mf19R2TW/ih/R/4Gj/q349rKusvy1P3UVYev/ACEOcA0wL+hERAX/VVgRNqK0ULThC6Mz
6pumTSH3n5UVG0twexF2pezC60AV8r8KK5jTL31zjWoLxBPqMvrf1FWARB3VVQCmYl4FxYNBgI0/
y0C8qKvUrW6kdTHgD4NvV3roxIx66WR5MCZ9lfbWajIaTa2NjDO+xl6ZykoTAWEZEDnceLJfdLfH
aYipgNSlBmNNA7MU8jztbW9C0QYMZbqLk7bNt8TAQ1C2BopqqpkgEwOc5wxUXeh8iyYdFaq2ifCI
UaLERNqzUGcIqxZ6hDSqiHsNfX44o9MsDpwG9dv3VP65r/KYVExWrR3MrrTA5HE919s876S2tyYl
OA5Jh5MI7ix0KrtRd84GihUjl4rffMFcaUkEE8+5rcvRvEUZu8+DfCqTnymJ7l2q+ekXX6e8wpUW
1U9cbm5Hk7ZPxJVbDGNAdMwllQBj+5XjFmRsCq90f3SlET213ezd2Sb2lpu8dGfjwpK6MKnYFzP0
RmVbD0jJ9+liZJZ40B9E/lM38Dr4rIWt4wEbmfV6I3Hmjbae3pv3fZHDLAhdV5BBzjbaGDLv0Yhp
nRFUQTctil6ebTjxjZaHKJakfprDn8xxhVxNUY/vmpd0ooYoFeUEFE06I39XNPD2/IieKbW3+qdB
owne92Qm9a5xJ69ZtZSgilUqG4o3lT+X1Cy4qxB0VAolOW3xxumqbM7PYl0O3HtzB0m2zR1h71E5
T6+LisrQzjSwGILcUUCrm6Oi/Rn5o4G7F3oU8mDkZvM0acL7VhiD9dOJCgX+zXWmzxYu5o8ZqrDM
xisAphiV5XTIGtboMJi532G4Vg1KQZXUNOPScmsLWZW6yK/TWln6LooFjctVn4/JQ6tMwM/tWNhI
1eQmzWz6R2hcFE6cXuoRqfUqXkQIdyqrOufOdasGTrJwUNNAL5wG9ejCfHUiB4WgzK3D6J5+vZf0
q1ifhpGqCeds3dtdRcajQZhBHnb8bmA7vejhjlhCwZZqnnKSkM1YL2l1g30nYr4x1Huzn7P8VseY
oaEDXA4CYyNr+N0QDcRnGblL9K1tYIhzCKTpnudKa8JVPuktRUSXHuxqzgpH7oocxs+qUT1MnnwG
cokgYkZFQc+iFhsOt6CSVqs6ozeZhGGyx1kgftIKJ/pVF64L6AO5PR3ylAbUvzFNQBDEnig822FB
Bt1Y487M6ordlLLfN7FrzS0FDcvyttVYeDjSJ0OPpnDvW79FGlZU25JWOESXnoG+Uh8V31xdQX8a
LLP5lA4mbrWR2SAsbAkiZSo0vlVfdjxcCA7mldQ3ItSIOPrS6M4GCLLw8XMn3NGC0UD2iyLfY4JQ
oVqaaWAYS4xrKvJyiqe4GF3lwAibDTdfe581eZRv0AVP78nNkYrsjdF9RHLMv6OqZ9xok0C/0pxN
eNBOV274OaRZ4BhL2PV5PjiUO7oSnhay+l+5IWN67Wr8Ju3J8w4eNuvZmpsaRpKJudy0lqksrgdP
9NHWITAmAiuS4WbKKh1FGL2T1jqfUnjxgAIszAuE7Uu26ODpG89IuxHGUuEG4exQi4sIBMYz4Ksj
tY2hIyQ0ew/JIIDu7vQHl/W/nZH/WJTd/v07vsc8r1C/ppdP+PI3/vmE8+LaECrwp1vwaibqDP/1
hGNdBwdQ4z80JCyLDsV/PeGW/w9AAODcQD7DG3ruBf9Lcn4xCQVDwt9Cf29p5P3Ls+/mT2MNuz/M
AHH7++f/fum5e4SCtBkAOqgFXwhTUZqo3tIufvGAg8psMfFA+1RvIv/cETL9LOoOlnMpovPOzE3o
Nra7ljyll75G4I0kJNUqO3b/NNb+/S85CiWefwkKnkQ5AP6RUGcxXv4SECsFBx2ByKROU7UBIZ/u
q3y2v3fzoH3uOmoDovcurTQKeTO4t/aNPYRfWoVJzCqcWvvWmpUVtBg4Uux29PhOVNN8/eLTvrNe
r2Eaz8sFp5VOFs8Z0F73qI9EWcqUg8ly1X2XoL4qzD0UWhfJryEneSFzrU7Q7Y86yn+GxJYA/3ET
n0Gwqq/XRdS510vDQjUURbJ8jgJXK6NPQoeFozn0N0OELjdI4jwRD5HSUO5YmS2vNaqbyJgtOA38
gOL9kNrN5n8j9z+Ru8Xm/Pcnfg3r6tfL47783/953B1ncYwHoQJPgRb7H28JPgaHdumQQqzU/unR
+682qO7+gz+BC7TQDsAja3zgf7VBbecfGPr6/CHoKGJ676/C9dcQAEfjdGs65VYDiUyuo2M9ZNPN
zETo43yuplEzZ6CY1tR9NQoceB8ihIK+v1iUd87KsjH/f2uf5ARU1bPKOHQuw0eV9fXGtaYqr2c/
RbZud33tr/dXzcr/swP//aWx/BsfjXF0OKQR6ZhcZt5ZKgdiib27FIRRHHMMIKtGA7Keh9sLfPeT
jhCJhk6lIAiW1AXbdKY3c5bmiHljgvU/mrpxhEipJ83uZcbPyldfo/V9u7oyVicdBF73tN+s7zFs
fiKS/LO+anv7dHl/k2xu5vUXUKqr/9lkji5mn8JK5dh8x3T19PU+XF3I1QlRr6NX6O1Ulqm+eIVi
QsRchqyXu7oOV3ePF1efbk9N44j19naQo7u7xkBssifmcQ6Ef3MfbZgIwk7rj1dr+Vde7Ei2/PJ2
MRqWMJzmZ/nJF1OpQqrzue+2+9K1hm2CbcsBlyH35uNRjo7y8yhUBpBnXfglHOvXC1YJaWBrhq6z
Obvdl3GK28+DTzOtTWl7fzzU63eZhw72muY6SL6Q4VOFOPr8wBCTOXVslF6UrnazBsXX7tH6zw2j
OMuNk0ilBSzyagWXAZdV5M0DBYfGzOu5SZHURmMYDJgjQW00lrO1CkSGShucuDkgHtT3nU1bMPK3
UVtTS7ebKlA6svipH9a7MG2Hb1WlNRXl7UVcsiq8TRbHY7zq4hH07SgRA3SQVld27l/yeIObpQ4Q
4MjkYQCKTGSseheShZ6fi2SBF3FFb8wOQeGEZ/TKSU1aXG6ebas+t3cfL/eb2fNR0Zwj5rM15DqO
6Wdlm7tUH/xwR7tM2/lZlqGiNfR/OwpMG1bZtwEbIpp8vH8w1jNlqiHIODm0SAcb9aZGdM2JUY53
qfFcF4JpaCzRLdHl6y85NyI17GmhCrZ+87nyCoFLrk1fGqv64ONle2coeHRLyKwvUCT36MYF0QhL
OcU1ZaIvtwF5kD5Medttvdnq7v5+KJ5yxEJ8lKdR8Hg9qzKfvDI2NWs366G9rRsbyZ+5iHaREZ1S
RnizGcBAoRRC2MDnWhjZr4dKjGKuZBw59CEdewsuH/vRTEQnTvjroBaWqukDCSTCWLYCgrjLn7+4
siR8EdUOPmV++GS/i0qfsRDKrPh3Jn3usFm5cC8VBoabjxfy6PG2CJQYGstsshwYuseCNJoRaXVr
9XIPJBMFJKfPmqfMTod0V4CueWxtt/kSE1OhmacrpIM+Hv34XuNiI+SCQESoxpVzfK/luRFVPQLS
gZ4i/gu7v9TtYFTlgl5oUu3O6P1Q/8uVtoiEoJXCBqZkSzHo6NqGkNnkbSGcfQ+GJuDCDZ8qhzqJ
alzzfPbmcourenviaBx/XsvmTICzR4ACWOofqd4Xnzcp69GlaFYF7Vi6eOy2vYtVUk+fGg3DxqEL
L0PxJazL4hTE/Hj7LiOjHm4t6S0I+ufq8YuR7VzOOT22MsgL2GcRdaHLmorVKSot2/Pli/s8io99
C88uMz2uQeuOHk4c/TKoW5Wf67kE75vZLYo6ozjxuB/fMqwg+xT3HOgKKLcci2sgHSzH1GiXuq0F
08s2o3PPRKCg6IbsBOv57drhyIaUB+fSxgry+OjPnQCjYeOErknZXNkSsxGt8scTkdd7oyzuSHCR
ocgTSbw++oImQejmagr0fEJ7ZYibQNTF949P2juDUMEA3utjSQDP4OhuHuZukF5Gj7SNu54ntFy4
hLbe/vx4mLf7nDFIM3yuzKWccXRZlh4MOQsoWSA4hddqxCNN9EWPNenif4mY0pq8Z/rx8aDLP/p6
85GWQR7VuDYd3p3llnmxxXU7q8JuKsfAodF266St2CImQEk/h1JZ+wNo0ao1tl4inUML3OXE93tn
QyLhQFjGDb68fkfDpyYXW2T0tJ/tWGxlFQsYdhFWcxnaLA8fT/Wdz+jqsC4oncOXfYOhJanJcVXX
hyAs4jRbAYLFXz7UYvPEJfnenBAzZAiXGIjRXi+prABaJKYPnG6yim+sqKsCr1Cxvmgwm+Xh41kd
5x4W8RarR7uG1JvX/Jg9oGLkq10zE0EfDqa3izKn9m40EZafi1CIq3kucvUlyX3vnl3s3RUYanjb
OtLoVpRd5p/y2znSXib4I9LmgWDmVMEInY5yoXBERDkZNA08u0l7AHhPj0aHW7jZzpgjC9PSdoJ3
GhtEphu2hoa8LbpNVMETo3L3KZJyBTo6OI6ucoHr7AY0jkC9O55ujLEwk81frx+ZAZBq3rXFcu24
PjU6btLRD5mChHrZz0IKDROkAtSmYdvhJT7Q6ELmnrrUhVFDvWuj2zIeKtxq3HH78U95cwE85yjE
M9Aclr1zdAG4bVchTFFPwWRizWUsQgY6+Im9mefNk+yt+KJgGU7sn/cG9bRFyIQLTqNJ83q3qrqp
3AFOReDbHQkGiQS+hFPcBT7T3JauMWLWgU343x4S5vpy2KNdMndzOxqFmAIFaf6zqhNvXAPzw+kE
UhTg649X9s2RXEbTXdMhXmNHHvvGVUM6Nr1j48zRx/3BTVwFRkPV7tqIDO3Ec35U8PxzABDgWXRx
CFYIgl6vaKSb0eyqcQrmEkxsPSP0vTdaU96YsTeA4tWKIJtQm63c9FELhwq7MWcbFiY4twidtmzs
40udXIM+XRa2pwQS3oSNLAXBhr5IBHHtHgfLInZFNmgJPnkWPsv0Gqf7rAshEwCvac5NHO/vPl77
9zYYIZSGRAiJwBstcvDOsacNKIHb2SKqnBc+mv6qfKisOtx2jWnty8ERJ6rO7w4Kxx4xtoV/cfxk
a5nZCzsy5qDOBjzdigRSs90b9accOcabqG+n30lVmqfMOd7ZZ9QaqJvw9akfPtM4XrymY00DxcHv
KABZW1nrNPKVQFqk937CI24e/3phF4bJIrvnA2FYsBUvn24x+jJLXXcKolRD1HBs0bG2Y6e7GiJV
bPkdHaz9Tv1tXIegF7h0C4IYIroof74e1enNMoP/MQcaVTWIpbqFpAMtajc8cRu+ea6fB3Ioo9Aj
8vxnPvKLtfSiyDQzqr1BnmjdhiQoDbIRPNfHi/jeKKidGEyKUENfWlgvF1GrpTsibaIHNHjLHoX6
ocBkwUU14cRAzwzYV5EW8yF/YWMgXrrEIa9HKpzMpzsl9MAwkVzemsDvFRpxkU9cJ+NcbNx8iB9K
P568zTC34DqqxlDhWkQNlrjtkGkusud2GgexF8Ow+Pt1IDegUGYSc/Fyv/510LSLKgZ+HCSZV/kb
QJg2YkpWNJ8qCbx3RF4OdPTIkV9mcjIZyC5GpObnohbQB8c6Q266pqj/8bSWn3206FSjNI0MRNd5
24/OSF3j2TqkBZcPKLd1GJni0Ula46DGMf+U28q9jhujAbJpmvGJoZeJHA/NbDDKNRda9PEVNEnI
JJnLXTDlfnFve0DN103tj3c8C0Dds9bXLoB/TGemb1frqc+qU8ab7+xteq94ODv6Etwf25y5RtnV
CFNqAWTgrFyx39RwFneq8k84vL0zkIumLNxxm6yS2+/15immbE6LtHUDLbStTZZV40ahEhR8/C3f
ebnIVajCccHSC7KPQgZldkPrj3JBiy5YHz9HyXPTYz/8g4sIjXg1S+vp4yHf2awYh1EN5zG3gNwf
hfJGWkZVHWVuUIrB3TShq7bmNGlnbavkiUxIP3Ire44beCKBYXC9EqQcy5dSN7ZzbU4W2682/Wn4
pXhMRx5lJEXb+lZooeVc6VpjIpZgA8zex52PvFE6GvaPNoQ0uzPSFn36iZzR3joY9n5Owgh5KcVN
WgJlNpCtgMQVYYiCEBYyQXHTreNYotIQ9lYCQQ1k1qfS0LNHXcT5FQ55qn4yZyR0Az/Vx+vccdHk
8RSFkg3ItxyPn7CS1U5kiWmuJwPtlfMoXeTYZqtBh8XHJD1Z216u/2yavv2dtaIuLyJMfNU6G4z0
cy2iHPG4vHXdLaJQ5Z3d9Za7StQi3VUp5WJCYLTWj973UIKPNYnyVF3oLMkwCR/pmBxNTNsa02aT
2j1o/JEdMmBDkOAZnqemvKaR0Zd3CUrGkLrMHlNyQRXH3gHwWgRjSItQGKo9lLUAmo5f9TYS7XUS
d81lP9hmCo7Vbr4mMPn4xS4MSCVLzTtMeTxMm8a3p89tX3X3VQvBbmWqWb8340T8mkC2/MDWMGn2
OjJ1t46fVcY6HRPMTWaExqaNTMl1iLNH27zNdAc18H4y5G0Ta2IC3xs6mM7Z4IDhEsofAMZGtH6B
+V21gKddMAJl/1B2nS2vnS7kFkXqUqu3WdnkV12hI52ORT0ym405CMRc7CL/OuA8ae5N5WUP42Dr
6VbWQ/cTR5gpDDr+DTjTuoL5YkvN/uGFOk7kJvJexXmUt6jKuDM0pFVYppTzHatbvOc6ftAOnQ+v
3pEuJRm+V0OJfFJR60je9iNkCC8zNXkQeTKhrGBogwHeqUeoPMwjI0gb0JIYsfs4IpRGrsxNCNkm
XY19av4o7RDrzlTXkURP3abPzzxRZd/GvBt/EErNhwlIdwJ11ACMZwOUNneNN8rvoaeV3y2zzfVd
2XSZtnalJoptCV79CTSVozapyprbiueU17TT+Bnss3Drae2ARa0wB8UOGWkPDdmYW9uQx+L3/+3T
cRhVUps8I8j37UokNn0wG3GVnUhU3rnjyBgQI6UXYNtvmlXkKZ6etbpF76htv+ZpWNyYvhTQ7PCi
KpDIcZvuRAL4zhPJ02Au6RHRJHqtry/vxKz8WkiQJ9YAtnXVaFmdbtNxjJ5A8A2gt+ymCBphhoST
fStP5t9L9ezonQQdTABGNoIHzHECapdNNel6aAW5gdPpTk2zAfCrztObRo/q83koqruwDvHSaIHk
gbCM9duyz5xy8/Fd/84jhqoocTSAZHowz+3XF/FmbgpZDFplBC2itlcNhcBNnuEs/fEo7yQmNJLo
jDHdpdlzFAWOU9eapZkbgaFEDymHGIHX39NAxoBqTYts3ZmZ+z1yJ1X+/njo9/YW+l+AsdGoYH8t
G+HFBK2uDAkXXDwDsgSwXhHb016Z2nxnV567H5Xz5ePx3k4VpCT9GKJrn4LQcUtLVrIQuP+CTJZ4
wkNSE2Br60F3sIG0LEyhhLJn6IqzCE/l+2+HpsYNgAWkOJUoXO1fT1UjxI1rgYtuleKru+51fcrh
0YFDWrDIRbftAHwMK/RT/VOZ53GbngCfGhxRik1Xm9TsuC/TTpFjTU6SH5zYicKgdzyAVUVc4IBh
hoTZ2xZDXgyGRazMYMJFYTjHRMGE0ACTJz1xn7wNYAiY0GzSqK/SkT0ufCAQUJtjFqcHqDQ0jH3V
+OeT0pHbbGLv28ff++3+Yiw+N9UF9ph7vLWr0K6LUsvg/XsmvnFmnALcNrrLyBr8HYr30Ym5vfOR
l67iUmmkev2m/TbkTp1L2mMBwDE0lotGBoMcum3VuuPexIdsHysEBD+e5DsL6hIIovfAHJnq0fmF
XwtsAoRdwFuVXRG6INg2OTMGVajRfDzU2wtpoUyQQNA/oVSzwLFentcmjBy3tZUfIFBj7ITVpWdt
Mp3qcb/z1finjUW/hD2PhOXrUXSJyhYAIjBGWiJ4NKX4pCJsaeJBGzibenSifnCkLbqEuc9i4CbN
dQc/9mMIYjLO5oCMgUd92Cgzal4elx6VDLM+H4favEWpaHAOECxUvh50KeU+ifToWg2NexMLqwTH
P4y04xLZiHs5ufja6srMs8vEsNBCkGY8Q+6s7PYW0YlewlOYrC8tqjYPc0jwt/v4I723H1C/5Ub1
wXugl/p6+Tpbpf4sUy8wKrPx1xFw8GLnkTjf1LPZ2tu/Hg2/JuJrRKFJgEzz9WjxZBC6262EqW9g
j9XqEu13sHKuu5pCG8PJ/8ZwIH5hAsLUQdbr9XBCeUgWo54bVHXnTSuvKHKxpTjd3FtZjrjGx6O9
s989QhD6ndSV6J8sf/7ifaonvRFupMugzRGDzMMehzAnb04gj94dhd2+AI/Yicflfr9hhCybZFA6
AhK/SM2ke9BGLvQTA72Nq6A2LVQlNJ+BTztHb1DqWn3tWJWEmBNDNSYdMYiuPbWG1IifVyOdYVt5
Y3QRTzOI34/X8p1tyY6kkegA0eaCXE79i7XM+CPRK0MGmmjjeyoMrfGUJmbxYIjGqu7/frDF+AJ9
0YVGdXyiQ4VOlT/2IhAN7t59nSArU9a1duh1Pz5x3t65rnCdoZ5BJ5udeXxdzeNcpJY+oZYEN3OT
9ZBWtdAYdvBDvk8cjxN38DtvDK1rC9Ap2k6YpR/djjak2NHPdRFYoGOuDa1uNs7sZBcqxRAGbo84
NHrunNg5bytHINXo0hNHgLIAUv7647V91I4ECYI7JXfgguYa9gFpraMx2TkKOU8HToa/MvGf/iYM
6e0NpSbrryvoOHku8aCHqQCoi6OZp8Xo5LbTiYACaa4HUSkBjfWhPQywYPpJ28x+iFm8J5Hh/3g7
vXdCSQV426n2GNZxzY6jGPUd5j1BVs/OeZ7MYh1SLjgxv/dGIRamSwkGkbGOLm6YcbPdeCVfNp0i
dzXQ+DM3UHCUe2Kg93Ys4BFaIBYNkDd1Xwc6UGrLiOm4VK0Sv63Wftz/tEJquw02tf+Nkw+GBEAE
AE7e16MApfXjJKuQIASzAt/LMku1Hd0WW8gERu7HH+qdw7F07Ymwgaxx8I+G8mxa6kaXyaBLYRev
O/h1txCW8I1L8y4HMWxVTC+psbf+eOB3lpRwFiQGAS32Tsfa83PJ1m9n5tjJtg1o2+JirM/OQ9ZT
/6KoW/z9s7tU7LE6WrS+mO3rA4lSi5N5/HGQ6Ta8OaknmymC8KUmpU58vne2pf980wBn478LMv/l
xQ14oDD1rPaDKrHjq8wocCF0+mT/8QK+l6QQqZN1L/gcsIBHL7sj+iEr7NYPoFlimJm3hpmvOyOy
5u0ktUbsIpHH9QFut9Uf8lD1EPULE2NEPx+n7MSveeexArUHngzMC33T48Q0BBoxlDTngzDNRoz0
knYb1nr4yw/tYnNi4suefF1tIJyhmMsR8YHaHMfvwvTjElNoP/CEVp2h1OruxslIolXv59V51ko8
3MIOKKHC470CMfOIgViIqHE9nyj4vhMfEFjxiXVwWO4b8diMClbejEsgoqqUxqhXYgLaNf1ZSMEU
yfgw28aNQ6DLy1qfWIb3Vpw+z8LI5uDytr3eZTFIMwRWGJvmUpNc4E8BHMzjW7sHR4xjf2JTvz8c
4uM0gEE2PauivohGkGrDCN20CVuFXx0iZ0SCmTxhuBmqyQ5PDHZkXPKcYNCHIJSEEYZb4LHieTIg
tpJ4mMupZMgt3J2nrj5Lw04+Wmnal6hUDamxxbyGInOUJZ7cxqZXaQdncrqnqPIQDqi7DGEyb0Sl
lTtaz/O91nbu2USvB89aOdTyxA3z3o3GWSSC4jR6RI2vP8ggZ3/werbl7IJP18dR4LFloAwPWGal
MmwxPz4H740HLZ8wG7gJ3Kyj16+QcThqcyQDP2maX5Vvxl+0NC2/ANHLpk2R9PYpgeC32x2MGXBw
D2IB1+jzV3uxB1yOlh3puRdQs6XcBJUovpe2rLWN6bVttSGzrgqEvyvr06yUb5yY8Nt7FbTJH4Al
jzFDvF7gCKDu/+PszHrctoIs/IsIcF9eKaklsd22Ey+x/UI4TszLfV9//Xy3B5hpsQkRHSBIghhI
iXepW8upc/oucp1LHUVII4msuPadOe1YeX3QsQJ8m1YyeTs1tlsrbQYeNS1brKQie9CWwTzmDdBq
EIrTjtPc/CDZG5dkrWSe8s9frKeYy14AK0Y6OgTH4gHnv1T6sCfhtflBjiqHwajhMWF5awVkqrq0
s+1chNMUx9aDf7YZVOPqKBAl3z+Sm6aIyIg5NUYH1sodqDVZ8VSNdDd4gA5uocqBezEdlrnUdgKX
bVM4XrqV5NHr2K9A+hh4g+pcFhi9NDMcwU2P7dlNq3HHyb++Z0y+Sbg0gR91ozWCOLaAGi725ADp
KrtrrBXug5rDSzt50NangItP9xdxwx68vSboXjCdVEBlyPbiVITCQA+K1silKG0VaVRkb+tsaU+F
0Q4HzUZC4e32gIHIZWSglLLqrb0ihTYQAJd7odOnfuzpcv9BKlW37+BmsH6pYZnoO8nRxt5prChd
UrlH+JRbi9EIc0MPmeJFKP3sxyU8eDTvneNcIelx/+O2TFGiJxEj+gOSK/O0F4vpdGXXKaAlL1BW
uIGwOsmNNExw9RfDjqmN20zZkIkMGQyQ+K1uc+rVht3x9lyMgTJt1yATODWwg9z/oK3T8dKK/OAX
H2TAR1B1M3yxluuCwPT0mTbnPHye3bi7TLlt/4fTaNPKtnEfTHutg9mRQGamgc1elXAgmZCT/zHb
0+xHU1k8mGaivr3s4VLxoOng8bQxsrn6QMWFDj9SStg5hzA6Oa3XP9hA8WjsQdF0fy1fJ+l0zLhn
VAdsHu41WLO3kpa4ACJQq4EUtqtojKFtREMnh21lGQ31UsEq79eUu45W0uj/3DevyXN+G8hiH9oa
+LCZ1qUacruXXbmkkMaytqOTmNUl1qL0X6+G2wmVDBc2t1y32/LjDL3beHYbGF8JhIz2U27rbVDR
MaDBPook31mVjVeeKV0yCxl7ER2v3ouimZO+mQyHUpDF5DZdOu0paULnZ9/X7Xig0w6TuYuw8m8N
Lrlox7r85vWaUDHBL1D1ouWx8n45+Gi7hsztYjdKe5ygf4fVX1Ou95d+yy0Qp0l4mowy13VKETnm
FCsLhyyt5/fQTienZAC05U7Vr/uWNtI0CKSllq0cMOIZWcUTnWFaCzUX9wLKY/gwFrRID5oVwf0+
FZn93SxauLhiLxqvqkr+62kjDe5O2esibawrw9ASHQdQjqrp6mf0RmwwlTJ7F/jg0vd9CoXmMBdv
xufbfCy1SsI/tg6Ez+2Jbmwz1cdG8y5hkUB7KQsW40HM8H3sPFryGKyOCXrQUjiQNgPv/8qvizyS
UJKIdpFQy/CYtYoB0UnWpF+zLLTjYEyy+snQOnWvnr7hf2kw02chEwJ5u1asmBvABkWZcT6zVHvX
sdrB5IjoyYwalBVh3NuJETfPD/pgzGMarCpyYbdL6sDDlGmpRuHCNIbvkOBVT3YrXJoklPPFGE4n
KyZGZTDVO7dpkj+MWrd3eLY+muIp5RGkIajqr37DZHbL0sa0sfrGSr9PSdl6Z9vJE8SQCsM0TvwH
CNzuX5yNK0oITrkWYgL5IKx2mNx/hB6Jh87t4G9uFgE/dukhANHMe7o4Gx4P5CgwO15v5B3Xcl6q
OkKpNJNY2L1Q4c8lMP7eIwJ3nYBxFL5YIu0jkBPX8UvwutPl7R/60vrqwTOsuS96S/DCAuP4ksWe
+W/L02D5IrcgELtvbMsNkDGCTQGNSw1+dUF1mo8m8Gn3ouhj+T420/EdYH19J2Te2jtyKEp7co4E
t3d7ZtXUVO0KNsyLM1vNyTQQq5tm2zwJiLn/wwfRTCMDxrlpFIZuTZkiWhY1I+oK+6S+puESH93C
2JMk3lo2yYuBADKd3P/F/b2IurouGdGWSe2LyHJxXtK8PC5xXe0c+Y25GzltI8v1IN7pTK/uGTXl
qVrs3L6UMFwxdae1f86GAs3cYEY8g6l9qMJZnCt9gmK3Qg5RAQ38DrwcfUQT4nJVGTXfcermfZ4g
sBQuibWzs6uFYJ1JEmhdMnnwXHRY3cooa91yAKoWDFoC6sSp0w8iQujp/ildnR9phWCdYqIByxC2
Vucnj0OKZjOaBa7NAEtruL/mVnQPXj1XO9+zuvrPloBqSigAEFFnDcCP0nJwmlyPgjDPJpj3RZlM
V0aFsvfqFHroC4m8GIDRifE0a0m8pxuzZV7Wv4k+ZT1zDdyKGKdGW1GBwV/BmyuoBwWgGssHrZnE
Ja1N+9zYeXrSxa7U9NYS0zFheZmngQl0lfX1UaTNM4c5EGqKWJujuEcBZT5aBt2ee5Vn4sVb/bzG
wBOoiNEaplS9OjPx5KA10I5RkCJmFKhq11xaN88PeRtNn2nv0oUrzfnsiBHsOLCcaec0rV6vZ/vA
PUgAebcljeWtiwipIU5DoUbBjJZXVNnLA/Vy81B2LaqbQCLvn91VZCKt4d0YD6A4TcS1lg53nKWM
hNaE1yLxgA4p1vDOdcR8aFQEbVOGz5AcUKPP941unCMqO8DEidiBY6xzeGaG05kuuABd0mTvl3iB
4Fx1mMFTquTfpCq04xwW4sRDtjfisfG5tDhxWmQLdADWkuUi1OqmGGcRwHBZBo1WOScd6uo/POGi
7zhEzSFrU3XHUW6cKBrIz4vMzAfMYbc7WmdQB/VeJ4K8j6qTh14ZGVNX/MXsTvYQL1l1niKUwFpH
y0/DVPbf76/2xt2xCMh4RYHhvZ4OLZ0hSUUfEWU6qfoQO0V8KJfI9UU37vmnDX9L5UmKNOOcbG+N
Xq9o1bjenEKhuAxl5DvuPMDRW0w7nGLbZiAU48TyZq/n3ZJ2cSf4fuPAGpk1hZcxyn8WotyrD27c
RIkRBbaB2JLBG3K7bxFDiDOyCHFQCc96qtzaA99lIFcLpulYjssb4SjyLsqeFPtEMkI1TW7ki2fb
GEfoJyFyCIpOqYKENOTTlCGncP84bC4eqQiAFAwyn3xrpY4AIaceSUfbWkNypN5qHUYBbm7Hztax
g6tClrPc56Tn1g5DeLkmdFcExmh2cNprJTqApdOWj2DE8zeGPM9rx3yYZG1ggJf69K01QTcvyetW
BBmIIb+pwjQQjeh2OutbjoviLVwGLBxlupUVBtz6qvaKGHVNyawexc4R6P70bnHT1m+dyTniVoqD
Jlnp7+/a1mqyYczdAYyQ/dPb71toY+Vsmwi0pYkQ11OzAzCF/g8nWb79F0uEpgR3PLX6yhJHwYBz
I4+DyK6G76WFUDKE8O1ntFz2RsC2LhjegrvFS/saf5V4g0EdcOGj3LKEv9ALOj3LDnaxfIUl+K/7
37VpjA43ZSKDEb91LuGVkYvinimCsY9gZrRi4ec9Ig3VTG9uYi2u9+1t3DMZsdBvlZNQ8Fne7li8
mHo2GqUgVkvmB3qU83UZGvvt54LFk5gZQAdM/658RtxlQBO1iZ69Hi8fptZCxTGfu3d9O+61cDcO
P0mFDTSJG0b+snrGbFUgdun2IjDzzDODRE0z6HmXvrmUroK+LEO1ybnhkH6lKmjvuPyN829zFrl1
8KLIxPd2NcmRNOFAqxtMI2WTYzjm2qcwGZPqqAp9fri/dc/d6FUMSNYAPQR+EhTNmrWEKeiwsGu7
CDL294TmYHhM1SnzE6dTHgYHlFuseZ8JNExymsI71MgYHN0+3bmKG0eWXaU6T0WbYty6PgUbfR02
CaMomV5G16KCOXuKovABEq7ltAzJXqCyscOyNyXhzYiceuvQV1eRjq8JEILRmNTm6Lix+KZOCiq6
jsbYYN7H9oc2FfFxplXyz/0137gu1JShVwdDz0jaGvFSuyOPeWjmAahx2fYYQ+sjQWG3J4a+EQEC
lHck+pgYhUr27UHS86WzkNFla8cBSC8C6AGxsXMq2pQuvGhUqIXavUHCzY8jHKIlwUNKaHRrNEoq
VHwarQD+obaPudnk12ZM6p3scOvTuJmSPwgyPV6oWysdDOfoTc1FUFSt9atFfvgSak763WPuHH2o
qEIoDGbT9vz2naPgRWwJlADzq6vJMGzVoblcBG2R9qe0ceKrUuvjzsTnhgMAD0zQDpsAAzPrwmLY
F4vthFkZqAZTXH7YRMb3JmnL4RCXEcMe979p4yYAleHmUT2V6Hq51C9CsbojQhsYzwlg3NejozMY
qOVwb4ZvdKRFwWTfMpuHPlF6RMDieSqtnUXd+FwKKhTAmegAV6uu/Lre6m6qGXYWKJGFflbkzg9Q
rpgXEjl1x9SWt+PESA44CDJkmfj2Y2HJTzmhLraWKcylWkeq+mYTNj9bJDzQO6+tarkMuCgBo33a
wc5NJTk5OKKD70uhK7pXJttwfKAXKVszHkUdaw2oUZDVsindZMRwdXVETHt41/Uek2HtUp14o/ac
z3pUXoaPxB9kSTgFAA6vHD6yTLVA/iPovbB73ya29ZGYv3YfMiebiRGEPi1oGg6e+9BWTMwGRmY3
n+yqTrrD2Dl6cp292nyko+rtaX5vnQQAh9BK0EDgn6uTkOuFU9illwV26RYnMSnGeyYrk1MGWdfO
pMSWKQbIAUwBH4CteXWTFd3NJuKMLKiM+LcVmt47t4F/ytC76sv9+7VpiW6WbGfJSZqVpWlM7DBm
MD+gEFAeZ8jryKo0RkJ1tKbum1q3JJ73ljhMNkC4Tbxut8c7UQZrFnGdB10WJj/Goln+YBgTuboR
wYarNnrm2W5qxBMZzi1/gcayTmM3F+OOS3n9yaQNyLfKIQAeoDUcKdEKxUsYxAtqQ4OUpYizPpUi
PpbwjVlvltP9z94yxywaRQ4OtqGtAXdl2g8u0NgkcKS7LJn6+zrb9k9oF43LfUuvHzc4T3D7xKH0
h0nIb9d34DcUSCAnAUTaC04yXK51mXU73yOd0G1IhhX2kgSZ5jNUV7dWaL6PMPHHaTBndvuFc6Je
SjElPyRJANVmYfenQS0I6u9/3GtPBOAYcBAtUQjnqabfmk15q5M6meIgVu36/eIUyYexLZHymiGT
OaNspukP9y1uLaeOwrysdQIokOz3L58ep2xIzNBXDcY4so7UBPKjUjnajtPfWk6aKpJFktI4NeVb
K2CDhqwdS6oAdRZdmrLUTnPeu+/jHrVxSqPdJ3Tg95h+N64itJkclOeEjyVdXUURk6BoC1ksigs6
GidcvcXrxYEizPypadrk98gw+VXrm+xhhH8AxECLbsP9BX5G3q2PEuE0wxzwSYINXTkf2allMpg9
TdI4aw5plNfv6nxExmoxUOs4OGlkRei+VKn+AGeP+lnNyzz6u4kQz8PXt38NtIs+MKiRN8fOrgfj
7DITJrPybkFUl4ksza8kfNsvJmpsD27nWaciqav2rPRqdapa18wukTBLSufTog6+p8UlOnRxlSBj
AmpT2dntrTOFYyd5AvYr58Zud7tyzZFjgAQlJe/8HAovfCRO26v4yJO5XlcGyPk/4eKo+8hf8SJo
Qqdr1jzRJ0GlKHN/nmPTgxvRqj5HemJ7D3o3MLHY0CD+EyqyuD/oidd8vL+3Wx8qVZVo7KM58Kqc
7WVF1EFTmgR5OERXw1C046i2y847ueUUKNIx5yT/jtb26kNZ5B4ZE6rILoPEM+JnH9NGD68cgr+T
bNljadty5dRHOK2Ut6jSy7v8Yl0LmpGkxKMIVHSYAwWhGD+mA3vtaP3t3I0ttwCeRd4L3mZKM7em
hhy4cZs6IgBNWh17z8oeQVGTbcaOLWZfbbsIbNrcf72/bWtsEX5dTnNRUpNZGR8j4/EXn4iWUjWq
4EuDyKqn8OAuGTK0UwhfjZM3vy3G8zp6hgzYWlE6ez5psRme6mVxP9SlotCHKSL31/3ftHWUZEIj
K+ckHOsmRd7zkjfzIIJ2jI2/08gtPpqDeCN/l/xw+tpEn8wfgTFcP56KqyytaGK0dhmyDJyxmZ48
fZif7EbdIwLY+CDwmYB72F1iPHP1giaoHOmu4sbBVHqfNfDmT2icNzs56MZZxQi5IAhvSRS8OkAo
h+pdCm1nMLhDdwTQRANARzPbGkZ156HcuIUovVCmBOb6LJhwe2Z0kVZz7UZJYEI1ctS6Zfwwdrp4
cpZF/1mouzMF2/bIruVOUZ9fxzlOoSuLw8OsZGryJY7tb8VcZZeBUiXiQ727E7dubRejEhSzyekY
mlltl1J5A6IxIgucRu0vU434eJQs3Y6Vrf2CHkIWl6iNvsIv1tGCtHaG9iNDNsmj1tvVsVR07eAO
ZbWTwb/OqSVpHEEicD3i4DVUvWzKsapCmvECpN4vCMeNA/Bd4zL1WX+oFDd55yBz/5Ge4Hi8f5U3
PlJnmgqQN94FktSVdwEss4hKN1OUS2GT8ycAA0yJeVX63owAmO1Y2zgndPko8sjCIfHFyl3bjTEL
KBUzQsY5fhAT7FuH3pwqv0hbpfGbwnzjZKF0IgBXZMpGf48MUR6lF94zNYylmOIqDxahlAd7KIxz
mS/56e2riP+QOGjW0FqPFyMwBy3QEudB05oUtCNBUJzm9oFZ5D2OvK0NA2pNqIhMI43E1RLCo9h7
iprkAVqly89BnaPwQP/N/hbHffHP/c/aePJgIpZdFZJDyVxxu3gDgZmZWGoWlPqYPWnTOCOCkrf6
J8lTVfiTrpWo7JZ7I2jbZonz4ZOA8nudWPTsIsLKfRbAIlSgJohjqfxBZBYpvqkgDgsIOJhVNCp2
0rWttcWpGGRq1KeZRL393hnY3KCPcRaMU2+jIKdFnwvDQN1uUvU/7y/tlilJi8KNAwpI5/vWlJJa
+pSithoMXWEdh1j0qe9UZnbKR6PeQ2JvuRdKrJLvkKIRHZdbY2OnGTNY4zhQR8v+q80mTfcTo2W+
LGusa7JUxkWreucpgZpzb9Zn60O5goyasagEC6uczbSzejY7MgrLrXQm0RlqVOsYmqrYjXZakFve
5YWpdQsygzc9qiaNJrGbJw8IgLVAKD3392KgK4moN1zu9zdROo9VVM9qQh0EtwCIynUtzlDauoqL
LA56bfwdIz7wLmvjvQSF/9trMxDQEW7hp6WzXm1f5/ZwTTggfMJKWOZnRgMg9/ehNFA+xn2vqw/Z
EreOH4Zwzh1SNbT6w9B7WhDVYZb4lgFTxMFBEX0+27VrQ28YWeof6I4afzlQhjl+N0dJ4+sRkp5H
qOhb++MMz9zv1BzSxHddlLyj1CoKdKfTNj0bLuOgp1YUJYQNI83QTNOUDtbGNFShsJ3G37ZaIDQ5
la76TbMLTz9GWln9AYA4/DMdbAZgRip31dHWJ630vSQa3kGf2nYPoMWNb3Dtoi9opn0EUU9mLPAK
QO7qHVsLlTS/VGtFCZRwWd5PulHZ12rsbeqMyuzlB09f0l9WS3L1Z2gwRegPoZ1qZ71qWo1C0kIV
dzC64jDHUKcdulBxJn+2OjrwS+3pk026UrTvEzwPzHaZm1XEF+X0dy5QAzmGFHpAoxTR9HWKpvQL
XspZPrSeQxsK+cwus/7Je2uaj12rie/wk8XjNa9M75wPS5tcQWnCbEZEqyUHI1Xd7BTCzmOfkEc1
U4azI93Ar8WGciiNJH6/AA/IIP6c23/xHpP9qGdTrJ/gEG+Ud+mYgPeWANDwuLhmXnxEb7L9VCW1
/RRpapT7iz1OzccZJkZg//DDfnOt1Ps12sv84E1g6NCuAa57USC7c86FijYOmq/DAJq80NOnsR2H
0beZiXeP5FYjqX1updFxyYehRRZnRO1ZRcE08iOVV+/kxbmD6Pbcm82hGu1Je6goSbWXVB203I+y
qjaPDbPwj8U8tr1vG6n3jXIgEjtSAfVL7Vlt4cvA2X3SlXEMrEob4QPk6moHlYdmugyinGsI5tzc
jH03hvbN79ACqeFjrUaU0sFE1VcN5vL6UPFY1L47RN0/tRnqox9mil37g0GD+dDWc64+Vt1ife2V
UFwKy0qYMe4LOHrtlJY0EsO6Fn0cSKhaP3ftWvlaTI1uH6KqtAOlapdPRlKmzsdCRWjWJ2qDVb1U
kbW6TnHdfBnm1up8s+qMv6paX7QHMzfs8nevDDoc5lo+7NaNXvlXat+g9GmI8GJJ1Zpb367bii1F
j2kxJVkyHmVe/zg3Xvv3Yhbuv7YwOVJq7qYwAFC5/ZthLR60sDTj8HE2K0M5Ik1vdOd+qEFNqmGh
0t8YCULve8rNX4lMNCkWZJqUDG9/ZeP1New4fR7AMp4G+B7tqiQqaiEZnYw3moI/T8NVQpJDVAvk
6tbUlEztko11GgBHKf+YxDRfkTIeybWa9OG/mJLrT/uBRGuV0SVDUUQeo7oBTFfFMS+ixaf+ZT3o
Smjs1FU2nhqWj3FMivQMQz6/ES/i2FgsZdu7BR3Zeqz/6XNl/qXB8fD2lIcQlpSbcgqE2et+QBQP
nkiijJTHgOHeb5Yp8Q6um1g/RWcNb+QDlrE5MzNo2BCXMKm7tmZ2lTF7BVlPGo3NOy82xvPAMNN0
to2JSLP24ulqDoV2KlVt2rs4r06kNI4SmcxCaGWukclFDTwOVEUSWFDwPuSd2ai+jt1rAfd6txMo
bBqjvsuIMEXAV6NDyDqrnVgo/+la4p1SHa/idtO5VaK9VspG7CxrJbJOJEcX1+ekSqcIis6Fz0JH
4WM2eOFnr/bcXzn1qk91C/nrVM1v/TrTpnQqRdbs51HrVYjXpu4IUn0pgrSb40NroeeBdkhyQhjs
7/sX7lUZFWfHWQFiwx2nnbuKmstMV7t5cvNARNnASwAd0B94LxvMoZd036qh8s49wgU8xfPEANGA
mun9X/AqFuMXgMVwaQcz2PbqhkyKmM1YePyCsCkOhW7wdLXLaByzyvs5RI5xcl3U6UPoK3ekDF5F
t9LRq4zR4EXl4ML627VYjFGNC51VRoUUo8hPWVUNZ+aFlnc6/JF7RBHPBamb8FZapJtPR45W2SsA
FVNMM/Bch06kvoSIh4yRcA6TPloRVDZdwwMZ1m7pE7pQp8/qoiZxmpPmh54m5R8qs7qfdSs25+My
M49xGfpiJNGPrVZcDK92vuRta4/XaazSH6AEsu+ZHoJZmidJozbopbacYKBbfhWT0luHaggBNejx
oGU+D22jf+Um9R30xMs0/AGPWJ8xYjoasO6rRZn7xD829TXQed8hGYAohrzAiQ9OLGeduANDB4Gu
0UTv6cCmn5o5tENfm93xr/vH5ZXbZgmhdgCvLouldOhuHyP4butQK1vaxoC/DiahyMVdxj3a1k0r
8JpTBvdID9Y5luokwyLULA/UrNPxnrHy1OT1npTOazAEH0NrBvo5Cm9SPuL2Y+IkQTQCLGmwOGF8
ZjxvPBH4qEeYOXr2XwsPItPNDyLu4sdSt5YfkOUbH0b61juX8JWTkz+EogQhoI4I2RoQZY8h0AgD
VEacmvMpzDSeEPhLT6NqTMfUVTiTuNyduGLr5lOlY8KCv5g0lX/+4gUuZ9VbJAiEYkhU/BtZ+XBN
lIhRMhJN5yE0S/NHmbfJU7gIZ4+I6NX7wQez4nw0PgfnszpGHK2KS1YVgd3P4yOswAM4s7CDxtUb
dtpEm6YAdKPKhDXerNvPTJSKvE9CllIUiqh1KhHzFdHgT+ni7oRPG9tIQKjCxcBjxdCBPNYvVpR0
IjJmtSmCufXK82ymVVCljn3S6DceoHovH1UnLHaMbnyflATn3NBSAUG0itkao7YJ0Zc8CO26+2EM
ZXOGer3r/VhfnD1E3XoOTEY2aB0QnstmGKjo1ZWhgkYqMXBoGvJHv0Go7Go3Te7jEuKTGc+qD0w/
OcGi4P4e6ZsdqxisXWqr7SVZIuesFIt1pRwmSZisBQYatdwJ+TaeVJg3IOHlZWEGdw1sGSqIYKaJ
ZyW2HKBMom/T6KDnc/LIHHT5OTaS9tsCbvhhSlMKtYuSzZf7PnLjYUNoDc0Q7hQI//Vcde0Cd4Ee
HLeip/aj2lsfs6KeDv2YM98Txe5OtLJlTo4s8HZTRuUVvz11lV1DINHxgleupnxxS7jOFSuPTrwJ
2Wlx5m6Ph+Z1a59DgM9kWJuQGo6Cledoh6rwsrwDqxra1XtwRNEp7yqBXICVJt9nrxkfsrqrnINR
ePPnsEuG61Do5dtTMBwH7Hrk98Aa1op2+qRkTW4CssntNn7MUbg7FuNQ+x3kYjv+eXOJ5UQa9UYS
lvVQfp6pS+2mIzzxmd2dnCj2zjXljotXRc5jtzTO9/snaOtOU+QHtACZt5yJv91SXUBVM9pQ8iqR
aH9gyVpgfUjML9YwNOZ/OD+yFgFoCgkT3vRbY31dLdA1lWSxS16fUy1dzlqt1+cSiMyhdybxHz5O
whPA3kn82VrBLtOK1AkXS+azbnhewuLPwZumUwyZ1Ne3L+NLS6tlBFWiRQvhUNDRcT0CC0spgFGA
00J7r3K6tWN0OOmEylj6lUgJHJmW8DQSzbmtSr8UY/mUtRAjoqssvvyHr4ILDBIrWsnIjt3u10xr
aFAj0FFofXUBiltWfizddKI2rFMbuW9sIxKTUG2b9gFJ2Cve+pSamUq5KAl6EfWH0TXmR4hk9tjq
tlYPrC+Lx4gXkA755y8ezrG1Y7MDmhoo+WJ8SRaRnqbOWh4q6KF2Tvtr+CfOi3eLsg2pKy56VU4J
ETSMCgHa1vQ6PYITLLQnqqOJ+TAwwB8DEXJzFDgVBn39svCa/lyWeW74adqH70wLWhZ/gOT9SvD0
5pqI/GkydJBenOLXameHDJW8vKab2EaZc7KEUwegbPbQdRtxH4eUKTfSTTL39YjilGo2wutGFkA4
nV06tRW+6c7t1RpscRIuNeS4HuCrMrU9N7q1zRL2D4KQ+Wmc9u0253YGAooHNyjKJGaGREVZ1VHT
Qzal5cPbz61DUgucgxf4Ff9ha0Mw68pdJvRnfniG5sODvud038rmS0j2KuH+zBGra6ZLOs3I2DgN
gXvo9aekTRaquar4NBtL8kCJk3bFPGjdyUgXygdj3x6bxCl35mW2NpRmDcEOOQy7unqOmyFKilCn
G1AAl34cbZTvWttRPqLa/jcsHOpPb4y7HwO9h527tOUcXIMUiq0EgbVmp4Ac2IbyssqCSR3sJweB
3L/kHPDO47v1efJd4rmhIsM41+2p8bJSL9IqB9NrN/3nOgo/LPQRviM1haYKzKxnMDWT701pfb6/
u1vHVWJ44WaFYYR/uTUMb4GWul2SBVZuqU+wTeWVH6L5Y/pglPS/7xuTd3tVm4BpiStJFYJUcC3u
Zzetu6goaQX8GMZpDVRAz2Q1ITFyI8xzEYLG39m+TZMeaTZNOFgG1lAJUWWRlvW4G5pK5p+1pvyT
Tpn3u/RaQfrbD81OO3PruECO8n/2ZOT+wss3ItQHT7bBu0wbMr/Qu/lvb9H/Q/FAMoXToCUEpxut
35qhhM5EozBAgJSl8qTUjCiTqu0EMatUT6ZBjAkyCkOgD0R2neqFA9gMW6CJ7iV6f1DLPPO140kt
hHqawB7s7NTaz7wyt3og0SfPYzWK7Es1DNrPsDONf5CMTtCLnpxaPfR0kc/QpC3fHKPOrMfRZVb3
SMMyqXb2cHUnnn8I1WVK3RTSZKxzu7ilqdOEswf7oozUJz2hxQcEkqIP9FPFjnNdHZdnUy7NYznE
Dwh8vY/wjAi7cGcHOXHgQ0mrLsdIICr2pnv3bIVKBAg2tpJsYvUmodc3xi4MOhchZucqWlc/UkWb
INUsi481KMCdBdw4OICTQNUg1mnxusmvfnEJ0FmuusoLbUjklv4xHIR3IiRV3jMgMx0myyoe4H3e
47nY2DViU9ZSQtl4q1Ypop56IROxGDWYi/DTotIBmyvWRe+teAf5tWmKagRwSji7AVfffl+m9ksy
JIlziewY3ZRY1987ZTvBD1cnlzdvHRwL/29qdRaFWIYurQUHJK68AxCt+DhUZXQWbpsekKjudh6i
zU+j5cFbB7Ux6cvtp1WwhfQAhZDQqxLawGjKfRhrZfxS2uGOpZVnlofyGcLGUJjUcVqTr1ATbelx
jNEV1P7gh/FYn3gfusdlpEOWEInsvHTyl794fP7XHs8rLWaC/VdSHAMCoQaCIqCoG8fJrl04FF+S
QtPKQ1oa4w/XnrzsBArcjXx0HvTHLh2S6/3N3LjtVJMJDqWgJknNymt3YlJhe3Kja1+12smqoBpk
nqHeue3ySKw/lLoM76wklKAkeLuFlp7FWV0bEfxZXfXOqMTwBPbEeXIa234XhV3pHVkhABRO50V/
3v/CLdvUWQm5oZ6SgxG3tvsUMHdleYhL0PUWvqMrVFl7IT5m8dIFnoq8DNQC6smZc3fHlW6dXCJh
KVBPzs2reGs6dMowoz+nXNRcHY9ev+jnMLcoLZfTuLOPz1HReolluohskoyJ18NIHRyZuTIV4iqc
0qth10K+Ea7x3DXloDpKhVrNBMphqmBo9K2hFWFgZYDRSbnyqjzqYW+em8k2lwd7yJrFr93E6c+j
4rrpEchVEx0WTQoeOqNZ7ylybt0DisR0A1BUheJttUUOl07NiyW+Fr1IqfHM+rAckBLMuh92aOg/
3MHQvk+KiQRJLEz3XarBt7cTzW/tlcyDJXugrCGvLoKReR24mV5cXW0CiuI24Wl2ol/tLJYdL/MM
pVhtFQhSaj9SCoC+kLyTL96i1F1iYgSLrWo6kf9TR6kWP4qupXhspjRd/NjQIy+YO6+Yzr3qLMq1
7EdmVEOrnpMrfbIs+as2TUGW0xjN+BgWQ/9ejDEIps6gEnuYl8SZ6ZFR5g/0xKmaP2Oov+x/FS5Z
5495NbGd1RyVO72NjVeWDBquVnopTFOugZ5JmkSqOceIxnhVb/sijpAajnulWQ4iJ9gH1uB14ymu
x34PcrDhu+Efo5kLNaAUoV+9SvooPcDQKhcDIuj+KR/cpKZQXkKeWfJnf7am6Ou3P7p4NXrI8ATK
Vrk8Uy82chKxXnlJqlzQGPxC6bX4QvPsS965w87h3FpXtD8QNuGawAu2OpyZY/WKppfhJcvgAfNV
JYeDEDn0oB6dofEHZDOK0+SU+R655catoLYiGytsp5xouP3CWdU6xnBG9AyyTrjHtFIK4A22lhi+
MzV79agNV80gCNGZZHg0GNe4tZYqg8AVuOGFRrIi1xEyWY2+buODcCindz3F1PJiuknZXOtlHJSv
95+KDT+E/2T6ABEukxr36gzBtFNqc5OIa5IPzvAPYqgwSpUcuOG46COqpZXrgPNKnbQXfo+GZuVr
XlvtUVQ/MxqvHQTsMLQWiEsBua/OVVm4WboojnJpalBVT15lRCoTg7qgQAa4+Fo6JePDfq+0TvYg
bDVv/2KUMJlAuVHBeqiHvEnODhjDwJqYHX8cGRZ7P/XQh+/c963jQchEuEk9h4RhFeCiB1XP1Ai4
71MbPWZuD84z61EkdqL8P9w1yhBAnKlIUK5bvRFWPlaq10TKxY3H3vL7Ko1+KLIsfwjTpnxjcV5G
ZszAMq4B2piEdv1hYFD1NExRvxKFTdJl1aVFtU4sxjUyquhnzFjpHiPKRiRGc58IhYxB+pLVBzJA
2k16pMZXZrByRuCd8mEZ7b1R9y0rvLSyZIU/RAP79orZmtKqo2HHV80Jq2tcA+MVGepF9y/SusUv
1w/pQcpTUkGHgYaVwxpNbUrx1vG10pM2vBpILE/wuKAk4tfz7EVPfaJWzUEPveh/ODuPHbmNdg1f
EQHmsGVHzkgjjaLlDWFZNnMoZvLqz1PzAwdqDtHE2BsbEKzqKlb4whtIo5eWyRaW2epnsxH5n7pI
zb2i2cZWZU3ZPgDXbWBpq4kLobsgN90kKBwrfVCJRz9m3VJfnKTUftyf/eYaUwWhMcjzzp69XeOl
SFEiWZi8HkXTZcL+4qBhsO3fH2XjTWCXUAchpJUNq9WEclVkKjKxSdD1OOspDgvnjw3eEVWNI3Jt
6h0g3ri+3B91c24sJPBVSmZkY7dzQ3TOKEXHLtVRDix8bzaV9FgJN99Zw43n3HKwMaIbhyIJ/Ibb
cSKx1JOZRfI0NOQlnm4eRCHqp7JRw2vZdfH1/rw2x6PaiekGJSwsW27HG+M2qhGwjQPU6NLzgjHa
1Vxq45jM8fxdnQCm3B9v46nB7g7wF+VV2dJfXfHh6LaVHeVpwFXT6Oc4yozST9IFsYuE/kntF1kZ
ThcvdJP6CSnr4atZiPTtxnsuHQkJgAM9gcLVKi/rKJZgBikifkVbn/I4tfwxTcpLWCfTVRXl3nux
scqMx8VDIQawwFrfPu0cxSSMiQLHXBrUBNrQaPzFQ/HqTCg8OX+VCpaoewIDG0eftpMOEhV5ChWA
7e23dYwxylHJjoJ5aLAe6fL6THdePwN92TNC3R5KIlEljOqVHTOBfTrGImOCJTL8SzNVH4Raa9AL
kia4v4M2h0JUhsGohWJncTsrILUaJXryWmif5WFJ2/wxFJFLL68fd0DDW0ORGuFAQieeuuvqqslw
dsUSZPCuo5CsfRyPr6i908nKi73G51bJVVZh5FOIUg4yDLfTUky8JFDE96Qtm/6UNGD+MbMdQfJF
1aEQcQzro51OIkySo2hiFaGcZE8JcCMO5f1Hcxmgg4w1Vr+hbd2xSdVGitbXw79VNQ0P7TSZx9BF
JRbc5vjJtYp/wlQM3+9/043blYeTARH6AD69NidZYqtKkgm1/GwIu2s4G/ZHZxq9vddZHutVfElD
B81IsEvItqxhYLMbV1VLDHNNM0ugANEqMEDmpOMY6oXR/PD0Of1eTIY2+QWqy1Wg0Bq2L2ZmIrd+
f8abS025GVlnjeb6Ou12eiUnuMS0DCylHl28zolRQJoHt7tWqdVUl4pp/BM7efS5VKJ23lmKrQtJ
+iqCAkaS5xVKLdfyNsZqAcu8psneJ060/Gt70XKpELD16zms/3jzdEnipHSYVLzCQuV2d8ejE4Ev
QJx8bGhdePa/jpZ8iBv7vYjs741m/FWV+IvcH1P+nauvLTMqzi5oJSpEq9MLmDUpm2zChiwyqh9t
CChOdTtIQACIgnGpf6mZbb79xsDHREpBUvrCG2wVJthGEcMGqzCs9NIfFGu6Q1uUmAM0S3O8P7uN
h5T6GqGmDIFAn61mZzeWXVlszGsPcS45KJ1OGaW10xp0gYBI6Fc2lINjFWviZ9QsbXjwikb5eP9H
bFyQDpkauBBwNRyq1XSrJleGRLCLtVrRCx8RYPupdawQc1W7E3tQu83RkCmlzMK9D2PkdhMNiTJE
UzGgkNim5UX0yg+jTsfzrGXjzuncG2n1xljttAymSfo/Jn1+0Kwq+tZYcXpIjEHsLOHGSYTSIB1Y
kK7h6VydjGK0kJcNe3xHi0khbYjVd4QI8dlF8uXgTq15+Q+fjIYl9x9SsyhG3S5ibRgUbXIRXg01
a0FFFLPan/S2K/4xtEX3/sMZpJAiJSjQ1wQcdTtaAjdOBZfEjWtb8N3gsRbpk8dDkB31ea6pI6S6
FvsWdml7HgJb3xD8HCAfomQKOau80jMme4xnhePvpsMJLKP7BLBdPRiVKU5vX1N8mgCaoIEBLHb1
DZUpsXlb8I4VVbSce1qVh9aM1CsMo70i6tasKKzTWyPyoS4l//y30lsXD2o9IUVwzaox/1iAOOPs
IWw2LDUv2v1pbbxR0t4QAK4k+NDjvh0LYqWyjIVFZhWHoRroIiz780Jy/o+Kium/Iq6H9hiNufGd
ACHf8z/amqk0M4aaZ9M8WUsHenShAHN7ztUp5uJDV9jTuXZb2wfNa32/P9HNochbZfyB7s5aXcip
RJxYtCyvVT+E5yY1lqMYQLyprf4fPO0c1BDp/jKQLOncrqmhz2Brgb1fW89d3tW2MRw61LgPMUpg
/pA1e/tl45mgLQqngfIi+L21eUxZCSvE3glPu0S3WrxyrOWrwPWpodheRT/sUm/jg6MX6b8UD6oH
L+znX/cXVz5Eq2eYa0YFn0CogQX36i6do65ZjAqjFb22nEPTdvlxgBB8uj/Kxiek5EKnjUnyHq1R
yYY7SdUk7O36CTbBKMwY10V9uqRNtidktHFjA0YjASFso5GxVl+em2FJe/kJqTIohxGh4EAxUs0v
SmsJBr20d2K1ralJ4z68MWgVINJ0u2USAorQGjFstkbVea48DWhSje/JoHr/vH0Ric3AdBEtAYRY
PefdoCRCLHEUQJMHIuf0ZRQdUPBECEBHVm3PgkfeH+udIaNxsIGQJSiX3U5sFnR/ueuUaw9S4kwm
G32x5qn18RSwjymaeUcoiHsEv63VJNfAV5JglPO+epEEeowt4ob0LoaxDfh44ZPuVfYHrL/3kI+b
8yMZpjEDRBdC7e38EG03IWw3ylWHqmEdM/B6Of3eJrH9tOsX9YNoyyU8pjEomuv9L/kCDlivLSES
tSQycn7AKjwsEqhDXdpRSueBnT/3Xln9ST8DhobZZN50pODvcVj0sMwfF8iG76KOqraf9pn9R6WV
1nCwFmHYhxDLjvHoLJgi+KoFBAIzTsVMn5PI9spDMllO4itx33wVeZm5h7HtIEBbXaYUh1Kbk7/o
uKbfiAFK5Yzxq/ZQeE4e+6Nblo9NFCZ7GLOtr8v9KgsDUnNoTYnFmb6Y7YlSWQ3Z7yvOXOWBiov7
rUBpeudYbnUrCKFI4aTVARtqFWBoVibg52lRUC0pYECkiaLen1yv+oVFj/6YTfRuzv0iQuOIg+KM
YgL+xPbZKePyyTWaoX4Wfe+8622jNk+2hWpBhHJL/O3+TthYEdAHstiFgCZR0GojTFwryBToytVT
i69ZZniXerYNP1enN4p1yto3cSV0YDqOEMjXah7dkOpe6ND177MOeYa6mI9NVSd7yy5vhdXORrP4
ZQRCrlcl9qquTQ8iBjs7Mad3AhLi0baq0B88jU2Xlqb5sx7s9DTZ2R/jECenqNd27smNF4CfIK05
6Q0iJLz+8j2Vp9JTuEMqI7kqZpaPPgqLywlYh3bWsjLa6YNufkTZoXcQ0JMNjNVNsiCukLezcs1M
Y/DLcMgPpqckF0QY3OP9/bLxXHsyjOVOltJ0a5qLWCYjtXpDuVqRU14TpPmuo9dYO7C0rRWU1tjc
TkDEoMfeTohSejlI6EaA5Ez5KSmm8am1puQv3QyzL4VZTMVOLLs1Lfa/xPvgb0WR8nbApBQ6Uheh
cm0jcz60DS59eoeh2P3F27jxEaolZIW0I9H+qxt/8kaETJSEimuGbdWM1/Rh6Jv0RMC1UBKY+gv6
EnsA1K1BZbtUagTxqq1hFYKGRWFGIx3COLJPkaqEaHG25fs8zsR1iErxSe9Fd74/0424EowyGhFS
5hUgwCqqa1qR2NNUgS6Kk/qbFsfGKeoE4DHEgo6T0hSPE7b1BwSnRl8r/4sPo4fYKCBwwgeugVUp
QEXQp0bPkRNIy+Z92dXlUfPqf0KX8pW03n7zoeCmR3gA1DvKn6RDt7sn1Tqt1vU2vMaLo39xUGE7
YHo975zyV/nWi7YBtRQAqBAW1mnIrItOdOPQw/Nq3edmaOoPIG3bIyJ2zpMoDAdSVg1YDPDFm8Nn
hqYyRwmCoAEgwGqCBdrkKW5IiAEOca+ifxOLP1tUgmbfKa1wT9NqY6Iy0YJDKqOwV1KgadrZKiSC
gdFKb/EzIMzFKWL876no3T9cVfTmOWoNZ/Tn2PL2Xu6N4SkMEhPRh6JWt64j9UtsDCPd3ytRkgE7
l/qAj7xui4peMrxrS5BfdZ47D3pffL9/arZGlvot9IbJrMlsb/eR1+MZ2I7NyOUaog7s1vmjWppi
8hEhGi8a1lmPTSP6I6DWMLg/9MvuuXk3HZwzJE4OKI1MCVcnNnTbcIAKNUKMdYaHrOnM7DhD5Djq
Q7xcJq1V3tVpb/wAMj/QcEjac6oaoQ/dV/JmbbAoUF3/7sPS27lKXrc+5C+TAo7S5ZD++Sokj2bX
XDBeH6/gGrhCRF8puR/NEHg/DM4k7KNWs5iHpayz2Rdanet+ro8l3Bfkh9IdvMWr25Qfg5MG55xz
wFlYfaLKgN0ap/pw7UfF/uaWtueX9eJcwIYvXxovNr72Zj5+vf9x5F+6+ja8GLLv4lLSoHR8uy+E
QnUQlHR/HdPeGU5K6KH6r87pl8ksR+PU6AUyGfeHfPUgSr0RiShBDYRY5pVm/Jix5FE9XL2y7gDV
J/MJGefw9F9GAfhqca1B4pa/4rdyVet0yE+7LSfdy72fhkfo2+lLtLeD5A5Zrx99I0rQPH/0U+RH
/W2YWiQw8MJiuJqj4156LG2aYxna2sfccPhPJx07mOJtaeEIWFUf0euq3CMRm4Gndt6Ze6KgW2tL
5QrgK211ImJ5Dfz2c4SZu2WTZMO1GV3r0mK8d6azt1cO3xpFhmqUVmDUmOud2s61YuP/REZWV8qh
LlME2Nxmz+Pg1dakdEO9XdKegT68MlSsnC5GIl7AbFd6RLCMssN/uMvVKvZtr9IVMp7pzSUjOSaN
MRh19Iq4pW/Xr6ureGhBbl4VAtGPvdm1T0WNWsb9vbk5M/Y/dQ7pMmvJP//tK7lVYllDghZbhHXu
oTK9/pr2ifhEH1K/oBbjJTtH7tXtT2NXhRsIbRdLMvqPtwNGUwfoWrPm64I68skDh/rOKZv082Qg
MzdpyBUgCCquEYzRt7al5MgyW+LBkxJKq/zBTugw0KBXr4oiaqmpljybMwVq21O6N6MO5Fi8roCK
pTnZGnVAZutiraQsV3CZ5qkJvfld19jx57Exiz0zl9dPB4NJNDE3C33MVztlou3kdLa+XMdcEd+N
UY8fiUfd5FyMzeD5g9kmSN0hWPH3GHnmkwv1+0Oaopa482q8OovU5l7Q0/wQ6fSyuucUJQXHbA7G
tVSy+GjG9OfNvt3jacis6Oaak6NgYPXCA8Opb3UuZDUJfJAwrl0ai4M+5+NhNKb6c9Kb5U648Ppw
0MiAukMDFZgVpJfbvcrLaEx4bxs0iPvsMi+ti4ghQgfmHHsPRmd5bz6MVDZfasQOm4b6+O14PApD
jum4edXtvMPwrUqXYxHVUXJKcw/zbyBf6k4OurWaMLEIHQjpNRrFt0NWfdU4MfKRVwBX8RFUyXDI
NVpSlWKox/tXjfz1qw8n5ZO5Y4B40CpdRTij45XZokIdqs3e+YjN8RL0oak+516FyWjlzNp7GGNt
oBAd/hjhiez5f27+AE9i73mI+aSruVpeoSV1DE1q1JPmrzzJ4HrjiQ2w1qiLSuf9bxXrgsCFc6C+
owQISe/pZ7xQal4tAhsHcCDkVugat+sdF25fWb3noWSl8jZaYyKxXx3h6k8R56P3nciOckbe93nz
T6R01rtlMpMnrQ6N+tuCJuR4MofaGZ9GXD6RH+gExjPKiG11gHCaox0UjGELiLNx8bmqqTD4adMs
T/bQ9sphHptseTfUmvp5AtzdnJTJWfrLMofzLy+th/iQhK1unPVxFkfkaNvyMM48dUGVa5El4cca
5SxCx/hhHkO/IZz5Q3PGeXpWbComvuhiofpxWwzasUza/LO2tJHttxpW5kcdfZ5/W7PPZz+rW8Kt
tCh19TrbSfeXUgk9PDZRTxPfxWX0k5258+TXdsaZjvCSTB5lOeRvIw8VzVf7lEhGUWESnLSiRtLG
xYHjKfXmNPtewdPc8+1bhcM0fejBgRqlbkLpibfr9qNh9g66IunqYOkz5dj2wxzkbt2fxsosjn2h
cz6nztg5mavbVA4qoVBA0qWzyCuhrDGtohLlnyoYI9U4G2GPzO00vhEZ+zIKUAJZVeP0U8i4nZpR
Dwr1r7AMYi03/Syp60tt6IuPxciwc7ttTYg6hU1ISKxGO+52qKlAzWLRZoYapvJvoY8djB5E6nZq
o5vD0LlhxWB6Ikd0O0w/tZmY46IKMtE2z9GYOUE4uMrOZbZxb5I/Spn9l8Bp3SVCE7bNkW12rkuo
KX7vOfXBzELthM7ldLl/b64mxFQMl5wQiAuYgNdCODOTKdFVtq9LZcQXOGX2caGesPN1Nt46lox3
FZSkVOlY7XFIiIiRUeclLhMOd4RVnMfa6o/A/+vLmE/KXiC4mpbceew4CUtAGoQa6GpAh6u/pKWX
B9SQ3HdWWBBRm/FeXr0xio60Bzwrur+0KVf3bd70hje3eQ6rIyuftChpjkvl7tEMNy4IbGOgENLk
4ryum3iOKbKsprsRmBpa8xiPaad+yX86g7bQa5oNYr6I58+/vzFW75lcQQnEBhUgtTBoA652etdp
EMGaPBitpPyS0jV8QOAwTf2xTCsPTzIhiax9AqBYsyLjY+bSwPwvvwGdBnkSYEKtM2jFMOfJNKc8
GGbV/YSq4PRhCh3HRzIiPdjJ0rxXFE/49pwWf+RmU3+9vwRbC48qGkgzFt+BPnS7BHXOG4T6WhXw
3mmHZh6NH6Fjo0eFNuNBV/TyfeTA0dmZ9MaoKM7JC5omO6il1aW5jM3UerOoggVK0nPUqfpF2FP7
rVUn931aZ/8kYCj+uD/TjY0Mh5WQwcGyjKqZ/E2/JWpaVebd0gxl4FXCkK48wo8V5LDuj7KxpShj
U1TGIY2exPqOHiKJ+hJKGQAycP90RZpmCGiOWX0twSZGxwLZQqxO0yi1/azyrOZUt2GTPN//FavL
VW5sYGA05agDSRzDan3HzvV6zcqroAzD9o/QHP6ey9nylaTXv9wfaWtVGY7JYkoJlGF1hGKtXpYu
4bEQYdidvTyyzosxZZf7o2zOB9gHTwWY+lcQ6rhN4sZE2zZoU5JsOs2NXxkhmvmtshfjrtLrl6WT
jG6OI8wCY02daC2rSstYFIHjTPo3pEwh7vUKZ/e9rUxWGyR6NdhBlMaopFIAtvZaTC9ox98C3P/9
AI823YsQIHXe230KnyFsrUgtA6tLOqzNsY+2HhNhFB/zkfrNuQbl/K4VnUa8Fy7u8KhDh1VOtSmm
7DxOWG0fiqbepQFsfGiKYjKZk8SnV7Qcb1Sgj7VLE1BKNb4oVjViS9zvObStqU9y9iQYQFLJqVSQ
MatHjar6iNZo0QSRYqpfPaUJP9SNigRjo7UHRDEpUXWxchiGpTvnneYd9GwSXyylyHZy8Y0th8IG
2DAppCORHrefIZn6Ru/iqAno/pdPg22V3ylCoGlvRMPO7t5aWtkF5gTBEmDT3Q6V1skyaaktgp6O
yWkoUREg6Hpjg4+bAJ4KSRu1TdYYXbTbUeA8hgppbBaoTjlWfs69zGxGb2jRe1uEeqYw2n6MEGmP
TvdP76v5MTL3LpEKbTbgoquAMi+p0qWIlQVUw6JPRgfPEbZav8OmXHP4XybIc05pjMvXAq5yO8Gw
LlvdiXF5KOvZmMgtVN6t2YywTXQm8H64PIRzUDfV4vixm3p/Gzy7oQ/2Qk0fwziRnYsuy3y10YjV
Jttof2gzRIbzEhbxl7apsxKBjizZQ5hvLQ+0HqlNyfNEX3D1u72mK10tSwP0r3q/hCTml7PYi+pf
nyy+Aq0yCiQ8vDBRVhu6yKOEcCZMgmgQRPNzAeDbt5rCq5+GrBjDr3rcLerDOOqtcR7UIQE4XFil
cqIQvWSuj35Aqgf3d8arQ8ZvIuSRsQeVE/7zdupmP5TxkBpZgCrC9JjaZRKgQR0+N3nh7WSDm0MR
/ZuSsMBeXO0OxaMFiSt9Fhhmll3xtNPxRsmca7LkX98+qZfrm0I3ANu1G2JUVNhRRF3KQcOztzOa
LsjDyYDynCs7J+slqbh5LFhABCtA21ELBvu9OlpDg06sp6ZZwPuu/6pMujAwfAzvqwLxZfbzLi/+
FCz8n2mqYoBrQ4JzfS3q1R9wgZr8IJreNOiVZUr/3qoH67mjbqacnDxxqsOku+VPNQxNzR/ayfhW
uQPKXnpeUGQYEQ3em83WJ5KdY2QsqHChn3+7G3QB+JgGXho4Y4Wptz5REFEbcRgo2+8EoFtnjhdW
0rGAXoHavh0qmkY8cjquJDPRzOvSz8k7qUN+vr8TtkaBMYv6Gw1JwMerPUcdpvNyx0kDO/VcEHrI
gFTJbB/fPoosCIJEJDSCZXY7lxZNJpRI+iSwitk6Aj8wzq7p7olfb8yF+q10WAKW8rqakgCxx/6F
FRszPfo4uV17tGwEi988F0aRAhjU/Pn3asVmxR5Lo48YRZ2bEyyN7GyGo7FT4djYaNSi4KqiPkHy
sR6lUbxqTsk4A9i4s4M0LmYFfji5bunbNX4eO9tAbqbVIZWlL9kNxusZgZnbD5QVMcJr3ZIGtJvn
az+4VGu1HCKRN3jL90mL21OipsZfap7uRbPyr14PzYVH2IwWO1QwuRK/JT251LMMRZcFsToUF2Nq
uYIk7/xTp6Xl5zhLE/1BmO0bK9XyKaZERTDz4rFpr61J7dDKyrLBvHwoi2o+E+y5DbjEvHcD28uy
6H2qi+a5BUzVn+Z5MYzzTIFjD7W+8ZmByxJK85XpBK5DeaVyx8qjDhPYo2XMgFBLYfko9jqgSqkh
v/2BgbQKbJHyLa/MujtWGU7rxBh0BZUYVd3XFrP5JFwR/ZqM2d4LqTa+681g8rT+9l0zMxSW1YRk
KX1WPGJNGR2tDmnJNv2Ko88fVWjtaZPKk7faSWR3MnQkhkPVePVU90k3Cq82s8DKm2zwM2yOvrRl
AaymmBLVlRojxbRjtvE6F2IfEYFLUTawuOgb3U6zahHRG+o4CwpXLM+eWCJUcab5ivaScYzscjwP
uciOU2pr16ithkMaieYEULD52c7lHmRfjrZeApu+CyUq0HmIQNz+mjbGlZMQKg0qrzGOjREJBeaT
RntrctXqvRZP47cSOOC/nZI5v4Rq/bp/OW59dF4sYni0NdC5WOVG7F7syXWXwMJKWXB16B8mz63f
9VGcHkPypnOvZ9X89qeS8pTMTchRAPysnkqMZrPSVqosCLtiee4qwE5CVdyf9+e2tb1QjSPXQh6B
+t/qomr0ZRq7jkBmiV3lXCphewboLD439LY/ZUm/R3zcuhso2KOdKM8r8iu339LuiHJbT2EtDWp8
wzJVJyvq3QtgiOJ4f2qbQwHcx8OWbwbh/HYodbIn/L6KLLAb3fItMf2sTQ1Xbuymd941+TetNyhv
Jved7B7DYrkdKcX2UMmBwwd4nJfvVEcZH0LqGdf789l4zowXbDwINK74Vzo/atP2zki+YqbFMnwo
wzbC2MVLFnHC/DRtAjuJDP3ohZNwHsq4iv+9P/5LQrSaJsL5pMuwsMEcrSHzi9k6TrsQymeli/7c
oMZzUFVO6RxzM+6eOQ7KHEDk9+pHA7+Z/HspqjI7uNQ0Rz9R5iKiUu451dc5SVEcTeu0aQ+LlZrl
qVzKzD57taft+vi8/jb8aKnBKD/PK8cLAK2lETcco7YlwcnypHikzrFzijY2gAQOUL5y5EO0pmW6
peYowEKiwC269hLGWe93iRHtlEY2zqpsBkh2MsEMO/p2mzkg2ZQY25BAqSpx7BKE+bopmt9jFf4D
g8f2tPO9ZcVr/b2pjOuSuQT2Wl1VxKhuJaCD0NlQw8YJPJyEruVkmB8GG6kIy5uWfxF8UpGtV+Pi
KTeQ3Dqil2i/taYKRhmJRxfiMN0kOkm3s0bP2XQjK4WoMWN3M+KsAKXXMI5h1847N8bWAqMJBbwT
KRWqkKtnL0epf6Q7h/LhpCmX3u5CTMOG8k+nRwouyRQ937njtweEx8/VS3d/jdMIWS2ziHrlOmq9
c8SS6SnSTLIvsx0elkWpd+a3tU3J8yDUS5IYgf7tUi5FpvaDCjsgVNX2mBhYWdXVUu7cU1ujAMwC
DcmTTdd0FbHADkI21EXiozXy7mAqWXFxKuRZ7u/OjUdZajT9/yj67Vzq1MoXc0JtzFDM+lBHo/7T
GoT22BZN+2meWwJ+0e6F9ZtTo45HUY2vRSZzO6htL1M8yBMR5Q0GJhzRCx2FdGdqGxc98R6nDh0m
QoC1jFeexFOumWUUhI7RHcpMU05QS5MzKAMd/5ImvkRurh6jfE52MOxb+xGtGVoYSGIjyivn/1t4
26udDs2Cs9ZP0suuibJLNeSa72VMdxwKa+fhfKG+rK4YmgsoaL00iIGc3Q5Yh26jj9UQB10hqmfD
XmLT11GxsI6gh8rP2hgO1Xs3VG1QIvzc69gvA/0Uc5wf7HnRrbPRZ256LBGJtf5K08IoQFel8Xy0
u2IwfHXOMAjv0nIyD/2k454WaUYcnWzsFjPaCK5BERbunOKXRarhPsuM0cyVwjvnXC2qs+ekSvMg
Qtfo8E3LU+NYpE6TfY1Gr3LOjTZVe7YHG/v6RVOUmrFFe3kNpfLAtZKyOkg6mbPybLaae84okp7n
SBMHFCJyoDfzHvFuc1A6suTJ3EVcn7efoaMXlqeWGwe4goSnbFyGQ9/EVoDghnMcKqu7elQxdy6/
jfiMaJqSE0VY4HdriVuntUWoKC0sIt7PpzqzO0J5p/+mDJ5xvn9ZbA5F8QSNR8IAQvjb+aHDYQ+u
fJ9LjLfPvR3mfqEU0ZMrhl//YSSK/BLYK2G3qw2dll5hFTWqTa4lRH/Qktysscioih9FH457INiN
mwJWCzEBjHR6DGvpgqgWjqhy5HMTTbA1s7i7EvcpH4pJDAyrVXiYWQgdtmHf/IfoAHwPuSEP14b0
xTxFcd1lcRy0Xd+/M10lOztmjveJ60b253ZEAuxkFctSHMywNf80K0O8E0uBI8r9Fd+4s2RQRJYE
4tgkR7z9trAIytGaUGlusx4GZ+r8Kgy9RaUms8gVbWdnuK2tRI+X4jkPANpSqw+cV6OphxUai4qs
/x2rqU9gpXXxzw507p5a3sZ7wwtAQ/kl7NbWBbOpWkQdVrVyTYpxPMALax7mTFWD+yu4OSWyFiIf
+OmUrW5XcC6E3Vs5JNOpTtrhaIGhuc4ZpCJ/IIr9cX+wrasGkgQYYwjc7B355789MfGo2lWlw3cb
GnjG2FCW0aWpuunQhhpexWTYx6iHybPz2baGBWJMu0e6n0GQvB22Np0JFAhsbhIbQzwArHKCYujj
v5xKE2goYJdsHay8cNSdJ27rE8pmAQuLOCz/3A4saoWnPu+jIE1SjkJheoDV7b1Rtqbnga7g5pHf
cF34C+G4kJWQGjSl0tMmxwVTXBpoXGd3MLrHjn5F7i9GbF3uf82NrYMaJ6AHYIbSjWg1O2+kDBaX
KhvUSrWHOK6SU2aMDhbb7l7s9cpNUMasXHb06ij3UVdcBSfoaC2zlw5JMMRRoV70IuwEttN5uBz6
UW+Ub+FoCftsFHqRXEvbUsQhLFtwC/i3AlxQU9X9rLoAPc/IFlbXrC+GrzmelfY5tUJL3Qmltlbm
918r//y3fd4oc5p3bQEEFQQkwOsBZa6x031gFsPOFtv4+FzAJIVSYOI1PyBvUzYg3WwqRcvwRZ2W
6lCVNJkNpRUfqr42j23X9TtfXt5zq8iNCiFo5JfU8JWQH9rdjagaQgan9NLnbtRm31a0+NBnhn5w
7Vw5Upoxf/B51OPQe8VOVrhx63OauX5lVRSD2dU1PFSx3Y1pFAe2XhrlMWpyussYtxX6JZoQ7vdn
1en38sON51YKoJHUyHgSfM/tNy1QWwImh9q6p+jJo9ZX7dkax0zaQmpsIorBWlYPALniN1JAZGGf
WIIuNYkBh2ANVZiiOs10EHKBUof2h8pRa1qDsXbQ08bZ+bBbK8vhskncuJk4breTdGYbJFUhuyZp
KJMcYWiXws5w1q2pcUaqWHZOytaqUl0lDZDoCBLv2wHTvkgN8FtpEEdD9H1ssxrksMAW1NJm5yFp
ew+PPCLXM6G+UuwM/jKd9T72pFr1/wRN1zeY1Wsh/W/ByvZx2kOnVExxzEuKWw9Gi1r4KUqrgc7o
EMVHo+u66kQPU9X9xnDLD0rcjl+jRgG0mEV6W36AiNlg1xxp4YNDQSR7DsOkexZ1Xn4XTbuofl27
9XJuXKsqd07ExkNDlYvaHPtEimvK7/rbhTM1sTDRdowDUafTB2uutcjvsag537/xt4ZBxI2aGq8o
p2EVLEC/yVByy+OgHJT5nduDvS9NJ94ZZeP2JPWBEMgWRKFjTanEpHbp7dEugtoyh+VoRLWHbK9S
A/U2KSD/eX9OGzsQFARPJywriQZdLZ1Icr2ZPAH0a/Aywy95fuyjUfSpdu6ieHyANjMpfjoo6aXS
3UI73R/+pcG+2oMSpsN0pWiDu25hDXjeIBdPVyk0Wjc6h209DT7j6J+Twhz7gx3XZeRzSqS/tTZ6
5jGCWBpkNSn5+0K30uXMKib5cU7n/peBntdyMCe9ya9O5fD/T4WCgULvuWF7qfDvfB7h44wfTDWO
xs+dbUfZwSyR5D/0IoyUBwRKBe/l0OePZtSXz1bsLuLtHxjDClmURbwYjtLq0CP8UfRObxTBoKV5
Q18wLK5hNOUNgNjW3I0dZHi3XmGpAMA7KcHbawmOJS+7YcHTMwjxUHcP8DBy7dAXKmbEpZVjVplk
akYvb/FK3bcjJ1EPAA1b11eGRutpHhjo3I1LUYvj/W+/sdEJ2rjT4RVABV2X5EpVK7BwB4CNjzbf
XK37szLNrW/l+Ru1A+Ub8iJBgow4eG9AMrcXRGdWcYwTQx4gPKmdoel0f4dFWB56fSn/ffusKJIB
b6YBDg1jlZNFsvVeo3MSqF3lnufMsI8dxeSDnZVf7o+0dXR5FQ0gg1TbvHW+PYZZny1tkQeUxP7M
i8Q9eaj5+SqV6WfTG4cDeqzZcdTq9Mf9gTfuQak1x4iIlgEjX61m2IEVLSxWs6q6+mTMs/N+BuD1
9uY2ARYBB5AZ4DnuKorMWzMv26Zle+AgdV0ypT7FExZESq/tqVxvRJEMRThF2VHqc65OZNKpYaGp
KRNyo/ghLsby0Nikg0k/a7x5SnzIa7X6en8VN7a/RyxFR4spAqNapWVhR9/GGuBSJHPTgtRqw8dU
w0OqcvYM7NdkU7n9+V7ozsu4hrbG6oN1ie41mqYBPlniVA3MZTExpuhd9Q8vS7Hhjdtprg/CmID+
L2k1TU8DmFj7cxS5ergTsW/lMlJqhlYO7xtpgvwYvz3W3dwUalSpsDtUM/k7VKgvXhGdSb9odp4D
Pnbs4gvsaYpjIu3T5pMy17AwGgJu2+8tM/mgd7ldXQZYMY+A0VyH5CKKTD8Ph+KNQmj/WzgHdDAI
YdqO66g3ccyhTzPafv9H2Zkst61szfqJEIG+mQIgqV6yemuCkC0LXRV6oKrw9PfjnR2fHWfHP7Ud
JghWrSZXrkxcEYqTdHWY9na7X/SBt2dC0l4Utd7+Zef5H+415e5ZlZbehcbyL0QyHjB8LaKtvVwj
4f1EN9N/NqXZc1Q2llMhgulaMosjv9nB5f8+kv/0ySha0EmdD2X0d6qonNF0tu+2l25kqj41vbEv
HawCklwgrD3mjCSEoKNaUdTbqnid/uVs/NOVOKP+gOLnLY2/ZwycSLFxRcWlLCMrSkPaoPe69Ef3
uBWT1R7+97f9hzB2pmLRPdLGE8n+Kn3o62XVD+QfaIlRPq8zSojIyuX/+1P+6TuBZkOEOq8zEan/
87iX1CjAhSufIpzoB8QTL61s0x1K0uK/fKHzA/+V6VGLRoQDnBfq39+sPJzC2tFaQjaagqI9zVJG
debpKnrTraowZnbX7uX/+uXOy+PM0yAfgdT97QPGZjDr6kkjLzvozl2mK4tJAjueDCom6sp/+bR/
CB1AvS6UBlo09t3+VqHpfCBIC5f3y3iLEWle++Yszdup6r6EQa1PvpzjMVtYGBt+JL2qyrTAbtjP
zRRY5hSSh01aR+teHNSQ9M0hHH3VHUYMVotUBt7o/59/EDCJswgsE1wGyX/fZMzO2ZpEZ/MygJl1
qBMdXAXtMFxwj9r7JVn+zWY5+K8DAOkdFA/pCVZJEDP4z7MG128A6emby2JqvIyqY8qaGGX+ztui
i//9y/8DI4L4RNt65oBSwf/XuV5GXJacRVzyAsycWxTXbsZsqTsNE0y1LFlt2aaFmMf+tEdTTSlf
TgusjV60KDJ249Cyeyyr8LpCQ6hN5cioO3dLpcocvD9U+dYocvC/PPa5hf/PO3LGCFF1RtmSVP83
kUOjaKmmgVQo7QZOpCqIhmz7uXuYTUXg/6E7TdgZlglBp4385km2rTQ3YSfOMrf0wP8GAfz3pUUD
hQsETwd0D6vT//zNeIUrllQ8kHL64dmprTD1VJIcNhayX4ZVv/3vF/APHwehAETlXFUxpv6rPK0t
Wymx1YLlqU2dKnSf79Zmh1+VhCBH/t78W4f33zmF20r/wYiSeQTqiv/5/Rp/6TyrDaAi1Uv9qCoo
4k5ripy1quTQDLjh7uFYv6Aa3fyfib3wrAnriK2do/vf0YLljJ6173a7HFp7POzxLLKpc6N/yZm0
yOeE/NeZOo+raeUIgdD9/3qnoawLe2tFcjmXk1cdQzZryrvORMEhcYxVpVJZyskUdik/nUX186EK
MEPP0cTYTCpja/vCP4Pmi03u8H3RQXk/FAJeSTDO2P5NjtzGG2SoljlTnTY9vIKpKuEWuSWEG1Mg
NjaWi94eZtUJKCn72tH3toXAB5VLOCEcHiWfky2sd38M5INsl7AEMHSL97gsqz0NBRVUDhXT+t5R
FjN5t2/9nSPL5dMYLeRNsmv9O3C2rWFTJdi6zGtZ2cj4KpVI0ZhDJQ8S2/w6JdquUg0AGxzHJahM
tieRaR9QChPPdifb96hx+3dH7810qlwxv1YxCPrBqfd9T8Wk1CLTtWjbP4iiVP3lCgplpXEiKpUO
Ae6ST6roFnwY2JFr/ZNSIeOaxFrN8FnWHmikMWPwaNl9/KtWyRgcahSC1MnFNatFJ6NdppvWYiZ7
I1nhKvM10KK9XqVl7GuI7J73axMJbo5s/Kj992YPLfpSo3Ch0Dt7V2R1YgSYA17uaTwRRB5EV4xP
MrCKcmN5Ryf2167HpLuw3FF5t43XA+Ni16ltl5AcWR0tPpa7kHW/3LhawwxCWKcpbb3gixlGF17T
rJtTa/ZxzlbYoNGFBtvaLkS8iS9cwdd3JtNUKBKmx8tqowlxAWxQbSnMU9XlzWJcnaIpGOH5wh7A
gF1XpcYM6lT5HXeD52dIBDR7unZSfPSmVCz5ylIxHhnj+BFFYUdATZPVG9rbw8ja2yR+LqiVisyN
Z8pv49FfwLuDTHjAw0GOKSQDZ0/lLsj7YuqSNg3YnP4qSgTHMseBcsOKQGnKHO5cInIKJf1amMq5
Y4S8/ITbsHSHapjb6bCJUk1UDfG2piGy7SKLE5R9synY52+GMEG+waf5Yeakq9PaLOGN1a0x9L+I
YafsndbJGNS0WVMM4ZptSVX/sOYJkd8AIeM1Zd17vW6bWPQY3vXTazm24roJSFdWJ4dfxgtlcnJb
4wz5zD6ZyBI0h3/USx82qdW5m844/m2DoycIdTrtQfTH2bzifccy7KpvdK0PbPpgVNTZwhP5Yu+F
d1ONo8vCSzv4VxXIeJ/ag5qv1xrtq7SNyuKHs9v1e7LSBaLzUZdPfVs0z3Yw7h+V1cx7FtSVY7LG
LcrfmNhUGI26m6izFqmEMrXwRDJ50UZdfDE4i3713NF7SAboaGndl+2rbvfgJSn9VWX7aMK7VcJ2
zas6Vr973zJuum49SOkUx33FctbqsQI+Dw3K2REu6nnVb2ZNk37fLP58JVpT8RcI9vfNPeS30uGb
1dHY5OvcB2Pumbk2v1kl5CrPSR1Ueb/HvriwltG/kQzn7veiSnLJpjJSNfijmhT+o79n6O9ufd6D
pchUolaXSTGrR8sLJ1zR1ti/t3Xb/ESXvmjyRHRixM9xKax0wyb1PRqj9huVZ2q98rxWhxVNGS2c
wg5XcoPpdRaYen2rSjGX2ahLuafYSHBBtkkv6EAH3firDfArSguCmcznEajwuFRh+Brajfqew1i8
et3a6sMSbkuQJXNYPQQomJUnOPYsJ5luXMu8ElNwhtKoz3MK/cShuCmLOVWl5Z78uZXl0esZV6Vb
OU+3unXtlkgn1UvhumBend/z2vqo8X7Xdl1WBzONZj62rYlBdJjz/PT2rqnyGIQMH0m2ol9mqyrW
TNZh8AaWNy2HxiqnPmVXdP+2uqU/bxXqeE93xzJv+Bd3U5aUlryYfPrnTI2tg+gASqRtHnJmktSx
hu6BlcPmHSYHTLxtXjadJom9fJRlMeJB0/X2ZwgS+yYgdbDKPrvthwhMOB5KhOPCNFELuotRzWdl
TV2fqepswAVpU9TDt6qhb+VTEDbysG06irIxtsW9y4rED4d9EZ0tuqqWLGwq7xVJPqBHu17j4aVY
7HCBF7h1n/uZycJ1dKzpsJcd7mpuhOWb78jFzhG1XqYM1W/9OrA5NOdkWSvANKfDUbalPEcXA1kd
J90nF+FKNo5QtQ27fY8OsaUiyD6RBWUCwiyyob4/QPC1i6A4zf1wXsCM/JqX4mpmC1nQtq6VoXvo
yEOjLPcVJKAfUwhk0CTXvve+Zpkkt2xEsf0ZGfZu0lH2a4fJnzA/PL0NN0FbzVHqlxPEMlJke2/c
ybz4fbu/9GLkrJZ4c3zHBcXcod+pookdrXulmxaVUzGV8Xj0NQrdaTKsi4HthRxnajXSFzfeuPmX
dcmAv+wJCxjEVVWbmWYbX2bfq9pjs7ErsDFQ6K/QVtpHBk3+fKnxE//ECQ2p923gf1hRHq8J86td
HropUt/DtnvIRTs+C+idnAmD9twntyx+FGVuVhOdHLebx8wrgrDL0Nxc/gQdeEW6D3ZVHRuzRJJb
VibfTB0m3I6JJla692TLDEfrvcJvssYTkWm3/F7rcNupLaoeCLoXPlUjLIYlc8qpFKmjuuS+KivE
M2wT6MwIPIJS3xub902s1Z9+cNWWF5GMDWC2Ff4oPbvn/geW3zHbEgEFBqqiMKFIrO3I75z6azff
77G7zplhVveI+cRqjjOx/3INdZHkWhZUyAOZyAUiNGsMr7tG3ZP1QbJuGBbTm+v37s5yStk+T2bH
Cr7r4eWl+P/E9wMSPVse6YIz2buLni9aNuj+eJ3VPbRW58k0QD5aZWUcD22mmmTTuWnPUYuJhfmh
y74OLxq3qW/RIUNKacZpLci6YNoeWqwbzMn0KPUciRL2Q4yBs6YocMyhX+WQ3KGu1/xAaqmpDpM/
RjLvAgOnzlhnYgb5xhCR91IMB7tGVjIdSpu0g/FVFSGMIuz6xrJKcMJl6sWQKRZAyI+bHriiRPs/
3b40D/tskD9z/ArzTGSydvdiXzr9lThreZrDLki4L4t+7kPTX1fGW55tW5IGEdhvVNqN81ikvUuE
zTBykCqVvk3yt9oWuYw4guEQTir8KeKGG2bvk3dVNDJe+AYAnmkxEZQzR6ihS32r2vq0dPvwloau
1mmEgOyQ+4232oe97V0XmGIkLk6eDoIcYhDUJYHWgcsVSeJ7iEdYYkRFVbSppUzRcfwq62ZGx0mm
A5xo/rLekvtegOCRZyJppYVKlDptC9NJJnWCwqvBI+DP4AZrjVoARSxUVolXo5hdzkph1vYLI1Bd
IAdbOU9SDuWLFazJe4T0AsQgQUxfGx3YJ1VVxXSc9kUiUQM1awKYHqw+m2YdWhz4zmJyEnb9+5bY
25AJZgIXGHBW3YXQtfcsp1V49B9O7aXD5EKeTNbJ6Y72aPnwTAPYIDny/wu5QnXFvR/vkU4rn5k0
vW6AuCMdlpjSwbiVOlZMaBZE5qzxXO1G9pqi/tr+Wt1uny46v7IepbQRq5mh6L84ZypKFkyo46VN
CKs1hYfhXnRY3jOrQ2MUByet1qekHkY7a3Hg/phtp7ypIq4dVvKeGC+QsHeajDUPMolFs9NSHkr/
bvKLrknbuHKulLEcdZKQ7OZUxGp9Ri4j4KntQOCXZEL7ox2a5kqFhWqzLkKeM1vGQb+NUPSWtHLm
UOGI6mmdVeu0LSnKUcWAP7Fqq4OzUohnSUdnk3NUnS5jgjT9rlp/Q7UmqaMmJctY9q1jQTm5pjmI
ROo2LsWut7nycazrfk6RgHF/owIQUIIkHWLR0TjIg2o6DpmPQ4pK7aQbH0q4k32KGkLxy1ud5XUf
5KRzTfHR8Z7OncCEltqUb6Y9C3TEup3SggElPJ9xrJ/mZk/uoTWQ//fQTOo477H002ZMyt/L6BWf
jDgdmQXxaG9ZWPgDH4tw7l3P+Ohr8gMq7MoOHyVqkFPaWVN7Vw72gFt9F+hPFO7QQk8c7caZ3w+z
yk2ydr/YDZ/ezkpT1lFRj7xbu7N+0yOfUR8NkkuQlmZJW6qXTyk2vp47m63JBPTku4I1dnV0LVH/
pkXT32IQ1Qz2Lziivhymlm5iG1XaVD5BuNABD6yUg86ZoMeQs/uzKLzlFu5E4GdtN4jfmABNv/0y
IWsIH6GvdKzmvc6XxvLf/ZXeLIMyr95paAlkBCxIojHh+aYtpV9nxqm3KqfMG87vRzIDX3ZhPgId
jkOKbw69ZeDu3gf7dlQ+Vr0tOm+DhPGtSbb+vS5q9RWsEtJII2mdUmgw1j0Ve0D7uo6iOG2jdFS6
rovmZxbBWB+wpZ4hrsLtXMiK2vyUNWJk6RJNtpWR4JurAu8Tos3Uml+WKuvr3tVz86NzIB31lgxf
K5bX2+OgTMJKSD8k3jUC5PWQx7MsT3EByTCn7hygyjhmG05yQ3kh1ZPxSursou8guLgrnbP0Xa61
1CKzi/AMFMuSNI4Ry/QHf5C4TZXZa3rAchnF4Zy0P3bL10saQkJqc2J0cadHr/4Ow8Vv8mC2xOPm
2nWXnw/1dY9zykTZH9pjxnaHe+PBIwdtmxd4eorq8Sk2IaOEWSltZ5BPLNKf1a5fbbHDhUysHStv
mlx90TXJ6KSUVtNLGZtYZ1GDuERqTZP1KUgavwod9h+tV+5JqkSyEvuDPqAjDqm6HF87MeFvsJKs
EcP8ZkQU1Olk6Sk6kvfNU2P39SeEnPEHOjzyYwp3JzrpzRmXjOkajdIcmoGMIbu1z6pdRoR/Cfk3
lXQ4NMdt5X+u67TceTWfm9a4XXzpoZWCrntXBdoGjUeqIVcHmT1q9SD4u0dRW4l1CqVjfhZSJo/F
tjRJXlhQvLgJI471vQ9wn0LKouKqoDBcbk2xV5klVg/iWbwHbq5UV7+01L6nRMbJh9pDnziedE1A
vEMmHu5NkfxBuG9sU4rBaTokU+GLI1oNcZN5cUVANYWSb1SNzo1CMXxN/SFwaMAiZ56PvT3Gn7po
zIev3OUqcM5aZThgmi/CNWclXgI+MJFrR5SEm1imDhDA12KC+H6N9nHPvLCpf1EfJX5qYqu7Yl9l
iUApVogG4AFjcVkNOzjSPNq7OjWJaoDq7YbsEe5TlNDQevLU0JnriwnRS4tF/cByDtUs5lsYMsZk
9RLXPYlpBILCeZRfH03+SaSz2wnSmWdUfG0Nyn5Zq2m9Z3OWYmj3ZXVD0Uy7ZioMPWBEzJtMzeYC
2NW75VEXwikUaTWgf3+QgVv+sHHKuOhct39U+zxb2DdgqZIWTqz7XBVVNKQoJKkO0Yo4rrOqMtyO
lXUW4LLNNYfYr8SvfXOSD9tapgb/tMRh9jruyZpusXFxd43BxrN1Hbxnz976j2ZJNA6OU6xUWul5
sC/pG1dFxaqmOsOlzHayCnS5TINYD0+lP9BvhNtY3dlWQrdMRVdZR5YlmXKwmxk8NlXodLlwsfjh
WI2Ie/pOiP5ME+n+KxTbMqflFu3k+iSeX9tGF49KewWGTwwu/sx8m7s2cVlsjBwR/9D1onlG2Zw3
tN3oo4D8JdO2oSlL5wJkO/WnpPxckPUrM9mPAxmmrOLxMAyW98f1VFzlCGf3pJVl8/Y0GDxWVfvE
Te4KT5JTRwCa+eiYIRZXyz5u95ZoZAXzcEkehnBaCdCWvQNsRJO35BZoa3fYg97iMODz6aS23N2r
fu1DnwcuwnekdViyYdQof1i+U91iiMFcN550/xaZdfYzO6z1s2rckvdVmvDKmnorumI1MXYYKK2l
RsG4jMIrvLD194BGF7YLMPW+B98Ay5S+jYCzDBIC57SI9avb4pb2rZDzLZWZWU/yvOSYJjUYT6a7
Qd9PlLEfXRKuyAYxd39J8GmraMjnpkcXcI0/hi4RzxveBqQKje4tjMuYXqzd++0hYZJV0Wn3rnPw
5S5DFtsi+4lBoDVddmh2jWlSuOGdCArvKuLiumm8leuHLgP5iwrO/fakYSBQYceKK9zgodEzFBFD
mmXZnelUdLV9zTLrMEHhLnqdx6ocPmtvNTGjs6ScEZZIwvmw7OX0uoG1uRTvZTscqAWAFhm31XNa
yWr8FjZ+Wox+Cvl7m0rCpwCzjXMV9xY3b9fyYW6d6htiDj22O67b8+7M+t74lfrJ+fAeWUP2f+FT
67apnuGhIpFYjB8SDYvbsuxL97S3W/lpqBjjbGoMmFAS0Yyle+v2b6Xaup9769jvW+cMTxPSTe+W
nKfwpGAq3qNhEH3WdVkMh2E2bZOPIHBdvlvMFaGg2S7OmLP7Z4dv/nNGn+hddFrqDBUjGlcqVfdL
GnD+HHWrkDO3cknW2GvRmrWd9jn0CxRnW7eAS+KT/+00QXc7SY0UyZQFttb6lEwgLJQt/fLKwNr9
0URJ/7QGVX/tjHXUXizStqu8Ra/EzxTJRKdL5dm4kLjOPqdG+eVzYY2mTHXkNm8qqSzCpla2d+j7
KfjTWZEBTmXu877XK8qLlagHH2i7tYcDgx91NYRKRxAcouXVKd1qJKiVXnTq0AePU84l5Gq+HfIL
ZrVvCESEt7roCyaug7N9Q1okqtimQtCYCVNvHXlf5yEfx/zZDJGmX1joci69QasAcgHzw3RIWh2n
lB7bx8iSQpfi3RODxTXUsqlgKtCl41D7GIssRJhUQvWuGZmsHCyvdMWfGYABPNuxoX1Os9cdfWiE
TuYvq0f7XE0NcAIEtjIdLUFLvA8ovaRBN6CJzOIF70oUQjys7Yjzb6Vk2JNz+yTJymacrpSL5ByP
2GxNLvGBvhWjTMIMeyL7tdBT+D0zvnjqyo0aY2k5nyt6xBM4YdD7hKfZSnJPQH91F4VQqq6j+mVb
vc17wUjFfxxhkA3dMR4Ydr8xq57/rKNrEePneMXh8jST64ITCvjDbesyTc28UU43Tg1344IdrE0e
zNYXHyux45LKUMtjM0SByES49F9+XTT7oS9EPKHjGQI9Y2yX0Dr32/oyzqoCZSVmV6ctWtbbZFlY
SsdMe/uuRnXu2GgQfwSmHR5M7UQd6guTpyj+G3mrBsd9aDdt14eRTbA6jfvZfDcy9K77KjLPAcPV
N8kpDVC8HdWD0d702Tdj+NoxYAdBq0Pazc5r1hcBsbu/ifCtmeiIhKKtHF2K5006DZDQtgX0EgTS
erwbQFcn50L0sbe1gDCBCTygfdv0C4by8NZlCFgwzeWBqUAXUeU0hsrdhoLcHqrJKei5HK++GnD7
4487LMJSK9aOnU/E15fGar2HGOSUcgPWzR9lu+7b2s7W+8SzOGlnJ4VhLjQ7rIbSrX9Fi8fqrUuL
zKS7V83VAqY15NU8nHFAoswdAqOiZwXNVeOhKXgcpho6vGIJo/OPduUlzpdwWKJM/WZal2McFhuV
TEJBiUoYHT3BAfbZEq1pEdbFXaB9W2ebkclTp0Y9XrhItprTJlH7PIML9nDhKpq4Q+BKvR2E15Vv
nQUnFvhiAtIRu6rCzEb+s8krU+3LtR2WTXHQ3h4ledeF8ZLWMyLleX8W8qcsWbpHdkNMk05oEEL6
jhQvok0m9QQQ0c9Zkwg7/qpsETAVjKvJvppXZw/SiOxZZfPgUZ4tcSFaLhNl+onB0H7hziuNwxgO
o8xHKUcDfsqSyMFzOpsGsIbHAbRkIHYc0S/XzgNrGBuMTXLcm2uKOEZHJzjTkAffk/YBGxH9ukXr
kuBUGC3skYeMslK8Z9R+z883utkSMnHLly0erkna8n2blHeRNGL83ZLBqottbrv2GCsjm2M4jsm9
3GbZ5lwWIITGjc4bUk3YJofeYS01rdeAArEGYB+O5/ToXJaq7qPbhkbhdyF8hAHGzfvZL5Xp80Y4
XZdqFGv6LBFsxSACuDvfQedT2aTAYUt4cqLBXR5MUK/7O6CHnm93IPDw4FPGVPAnVPmHFcbSnBxG
d/JaYvJDS7BWkXztWYpyj86IikEOKOiPl17pN+Vxi6aqv/PNUOi0VHvUXSrg9IlO1MdwmXtBEQwa
XZsr6fmz807YoqNJBvYd6rRW0xqmoiYH32lb1MGDlSDG4qVWYvRyYEtVPFNVFeGlC4xf3ofjRmPX
xoFxc2n3+1dfAwV+ruct0dPCQVu48jaDu6q2nYNHyGsOdRlTD28LztNE3U46R8gfK70p54dRqqMQ
lquRkF34l33hX6GQFS7X8JPd/gWnjFj/boS1ztxggk/a0j7yvuZ61nfCj1dCW283E5qtwvNuI63D
+opuV7aZTWKkElOqgupekPHD330YDMkJKF+WmYhn5iNVUCbbgdlE8lqZxIL2N+7ub8/4s34URTiv
h161bcJUtVvmW+VvrFNXiT/aJ1G5rnOLJrvlnKymZqhnTYTeI3Fu/NaeNdn4+xYIVizMQo9id9TX
UDbgIG1htKJ4SZzvjf98uwGCG9ujB4i5vKB91om0xQtA31RBs3nZwBoExS2qRF7Glx63dySL1hsH
hYrpi0QSq4xJU+c8WMUYe1kVD4n14FOwDUdv3dftLilUzEiS+65+OP06qVuw6ch/d1AiiQ6znn0m
K71x1VVjYrXccuadJaOrHNAKXbgAud/HkZtu2xzYvx3m2lMe10Dxl54SYrgExkXTAW49SWMJYncm
TpEcLqZgGao8CGs1n9wV2lCKY41xnwVw0JzKVtmAOTbQeTaaXne3XTQT+wV965yrqYOHrtHPkalA
AVikECPsa9vZGkCm2ptM5g5+stAKIdJ6lQC0fe2DYabMcuK8HGhUC+9YjgVqhKwQqO2mS0bODSPt
XecLpU7/1KAL4JKbaqR59KpXK+9xM2h5zLVokgMcgFBnRb9sH267b37Gco2/pxywJbwoRdQsx7nd
Q7qGBJ/xg9tt3ZJNPta0+YwHnzkUKI64ebX4o3lrY+naDCf9NXwO5sGJrhJmqTSFaCtmntXx4DjN
LS/TqAs3G7BI6LPN8XiAGRPlPa/FtmFtu5hl0VdnPWeT692vmwP7Oi5fK9zZ1KmsSfV3ieqCR/5z
EmLPl3udFzU7+b6sCaIizPG/6JxmzO3d0lxMXPbXsEYnOsXaIrZv7Erb6jgkikoiUNSXTOgsyroq
LOVw1ZQLebCtrD3MYXzsTLvhNQ8mAzYdvStcevwnn3YWll2zILKXAk62HW1Cse6v0EtHmcIdigvG
CZ1y7/tkLYqjDeV1eGHwMPPDbI0srwEumPrP9bKAKTPPCg9CVw53WMwzo+tSONsrsHtVHnddIByK
XFo45kPMcvJVFcSLvuvWyLoNoFPEl8AH4ZBag1071wFYxwvZqNjyBVyB+A6G9OTyFkDi/NbHAijq
GNHZ7RqvWenOo7paojKUaVPTNl4Ne4AgMfZ7ziMQLL2EaxIWWObQYu2S36D5qHyn3/Ne7XWRyXAf
sDIfe7/Omw6izs9BSkpcjzlUk0Yew+2Lqa9n+z5pWcs8yk3G9q2NYxehegMbYHjJQITyBuq/FxwQ
TG3QzGTMJQ6x7lhUW6eZbaGqEaC5DnRe684roJf/CM4CKG/tUlUVU9+NsexhaAoaXB82dfA0hLW9
5euGuvFXsxTxyFSAgCkoxAFqQGFtTjjqYsV48iewybvddZo6t2C2eoclUMly0ZX+vB4T6MrV0zrp
iboBSlZ31BYuG4PYTH+h1Lw8S+iL19PUxFPu1svO+BBCR+5VTtDdRF7TD5ekM1lchLoGC6mXmYng
VHsbvileLd8Btoowq8e4qNK4CNZvuS9hjeSAWP3LoZxQhNpY9fgaBme+V0y53tGE0f8fILFB/JfF
eEcwYcu9LGvX6Z54bQsjrdmPxtwdGqtIg53aV6PAzHQLGoF37Dqk1p7RzoCGHmGz96dZZ71fdUQ/
dbBUHUP3INYhfD4wn1HcM/cRokXf25lswbn/9EKJ5oQYSCuziYF1lLtdFG7H0Wcez6aattaxTyPM
mDHYtu1tG25La+s2tJLBYm4gtdbbMWz68YMzSi2HDIpmuwNFUfxcnBKr89ndXSYg2z690TDI7X4K
kuqGFeWpPFWT2bxjDw4MELC1jGbnZHc6mDSdV+SD27ZhOiHfDoEnnMD95tH2ozRgxU2m2vLUbc1Y
PjnViviROTNTwSyQ2jUX7jjRsK3WXK/Hrh2H0wKfqsw8wZbBjctcTObFyvrxRYwuFwRb07UmZ496
HbLeNc6eL2XQrxljBJIymbz2GF37Z8ubICpvNXZRKI93Kga8S9rqboGqCVmoWgO+WO3sh7B2Fu9k
km762XRTebexAg3dpea5HSSY5XGnVXqtqjG8Mzx3lyUFRj7AlnX/prRwP9FWaB/9QAwfZeFIyBXb
7u8PZ3JNfOv8P87OpDlSpNu2/+WNL2aAAw7TiCA69U1mKjXBlI3ocToHh19/V9TkVSnTKq3uN62v
KqQQuJ+zz9r7iAldFTxpIC0IXbvdoj+pdTMTXPsqSleW+75iGVBlwxQeVmM1P52cd3lfmWRs9mzR
8/0D798Yxm4mp2pPBgQA1KiWpT24VlCaQwAtMGyHPJX+Ho/PkDxPmkZ413ve5fBvRvsL/zGnvx4p
Rp03NqhG/kEpy3F3KpvXbN+GwRDtl4KFFY86mfJPXuHxtuaqT76WbGVCnTCeeGWUA6NV9OX8NC6I
gbFJZ/+1TzGFbDqaN+bAFCS85ZxFnwf0tGybZH33Th6UXe9y5j63qH0lyEwwyntSBnrAhdCfij2T
c7OgDGSJvbGFymGJlLYbwhHTANW7tptPmTLRp2IJ2ndAYK+68RY7B0iuMTC4k6rqrVQZ+plvs/wM
Dx4/2dPodyo7gmWxqc9MqNLPWl4GElTR+iGYu+WbA2dTE64Z0o+G7CH6wfCtyK9Z8cflngTB4F2J
ZRyGlxkWUu6T0h28Q59xpJyXRnX5oWxqVu12g5jgYdy5xsia0LQUyEXmpHM5PhEFzLNpWUH7WmNP
+zZDUz9YEcnR2yYlqQZFmN3Ix8IQOrAL5NzOn0TaTLBTQufLMVvY6XSwps48TmZm2oOQT7LMyPQ9
2rnhwlwotSo88WGWT8uubWldATXmZTgCKel5x79q35NZjxKmsCQSaEovm+0hpeufagoNg6dFMmju
QB26q9V1R7UNWNz2WOtx/ZEkk+lOQH18ERQO7WZgFUS9D8ulKYYN0thSf2aKDR0xhGXPSxwqZtUb
7B2KJObWHbJYI60WN6Uq8s/ZXFblrlMEscSN7EL1UlUie8Fk0MCt9UFUwAfW2tkuiZNwlhNhMR5t
Z/Rmwptq+9uYzPA5sPb+Cjk1T9+G0VqJZ+hyPRJKUbBnQPo+G7TCmeUrO+mW/p0ts37+UbFS1dto
wRRuO9sDluSqsTK17VBf8n3mXRDuiNgXggFF236eXUK29/3cs6iWc6kUcSmqBaZotaNqOwQOj/bQ
1SPbeZOgHa+rxtEBAKcLJtAYlTo87S5LWu3ICs5Okypzw/l1KTtJ+yQjQ/pQHyk+dRTS1E7Aipii
NKeGbWjdbmrCFHF0dPts1zluUJNbNFxW0LYhEt+iog4SGDkInpA0a3+jW/xfzOYZ4O7MlDHogZa0
wRg4gFlOmZrV3a26kv0xZzz+tg45AphE/Z2ozNKSCiLPuudpyqPpZDLj/AyGLEjiHgX7oVgHMCHu
wOzENFUGlwFjrWPw9QAziMm8HRNB/7kDiAlizAjJTxIOoWuw3zv3a+DWxUHnSSBPGXs5oXjFIFxu
gLajp/VXGwqIjjzbpxSC4cHnb/puyw7zVlqMMj9UoMbV29CTv7+hlmCqjOuicY8I++kZF72lT57r
R+WFZFnbbVAbOnQXEbF7VAF6+MZtQmS6oQgdc8XpWMxbP2rDOLwYvTYjMwHn6BNHWx9odTJsemmZ
VWfY49KAVfoDJnaJVrbnaW7KGwdEtOY9Q6eIMfcn56Zf+ptsDBKqxUDbT4y/pkfMG9FrD0PRXwZ5
mbJRmO3M25h1tt/zPrLKzchoMtsxynHEvowM4wl09AqmyyBl6y7vH+Xs2fOO/ScGL6Zu2nAzgr7N
oMfD7Mbo5iVjOyd3IcBR2fOrkkVevH29M6aM4lGmXmQjlHWdi1bnu6hjkLv17JLYPzdzrfUB6gLt
bOySKNjNle3fVFBc2eOi+IkLNkHXg97CleQ31Wic5k6sc8+Ybliy6CCsPL+sJhicRxsDJalfVu6a
hy5S6bwJ7Hb8adRYzFcGFVfdUWssl/yDMKHQbWxlHxieUm14wdi592hLCiUAIoEFWq7prtUwl95G
JITgPq8ouNRJZYq6m1AoWF+crrOm64V1dA20V2T5twhY1bQn6t/3PlmqWsUOMMsg/ga5CC99x4wF
A+wo2w1UrPmmnIvR4mtqo/uClgsBmtGmfQRJjr4K+O1iP2qP5yaKKgOMKMTyXU/Rwk1XdgyPU1gY
HqpkTN8tzCnTYyospm1hUtbi3svCBQ4UuWe+X4WeXkFiyx4oFfZu001rUB+8EZyJLfGRNezEugzD
Vhk53a+6cCcq1ER9HalzUmwkyvrKcluqwMp3yXKIRD3Nzyy8iMbvAbIuMLg3j/hb1Nqap5W0Lvt+
RPIBenC153XHfJ64hlKYtgdXLp6HkuFHXxqnst+6qJefBay9vnRu3dc6rYroyU0K8G9MLUV0Pdtt
Wt2bVVw0pzAPu4ObCrzeqDqwb63LuPZhzdGGrvu+66Jrp5VMCLxxKp98/KHBrTVqtzhQ4CRu7JaM
Qtg5E00WSpWV9PSqQZqb68JHUYpnHUzfIy7UaTtkbcspPCi7YXlpR/OeOM6Aek963l0BVVhvgrzV
ABQNve39ggSkdsSCNcmGeqIe9167VtMGsLUn2ZPlYqjv5pJ8QEM1UZu0K7t6+zEEvhu9NRm3sl8U
YpZytdimfO8EXuluVtQQQdhu8av1lwoVR+dOsVxxQJqHgjwnvILRdslRIbdlV4eKKqXtmi3hzvyE
YdTa/ftqCuFmF8JZLzEuJt/dOgjbX/NyruYNDlrhxlpm0rsZyG1Kd95AJPUNGRhA0G3ktsNzhcq6
7hc2n1yexghZDW9FUW3XYGiqvQdssgBT0rYUpH5ANQnEAM79wH9xWqSiLYWsUx9Ka2j7q3kq82en
b+thOw3FYu20gbNlpiqgjj0U6LuV9RjWnvVztYibNk3b8+x0RXblhe1EPSomKEu+GqrMJp+X24aI
A4LBukqZw2AKVdBNDs1AZR0tZxwdRfWCVVkeiSLUjx27fQsE+bZ9m31ZvTNNDJ/ZeYOord0EgH51
1xtciOVdhWX5fm4UuykNswYYTb24jxXlLlNrBtaP3sQlxFSSuCQqoLkft0nlAjDbepj2czOI6Bqh
0ZE7HWbDK29DZ3Y1TT3DbWdmV4Si1vxah9OE3WHpAdqW1A/fUxO5aVzkQ2m2oG1De4yyTrzXFoBq
HFRgEXSIbE8jhbcr2oCJcmm+aSD+L2bgjrhMpYNh761dad85C+f8lkGE259ErpP1UHqp+ArnhI3B
Xerw2WFbb3/XgtmNiFDSmVFOwkTd6XDhkB7CicS7yYT+W5aXhTwgXjDvUumQn4VcImwJRHlXRy71
EXhUpnYsfdnXMVQq+NtQ9c7V2q7MGAqyS7NzTTLmgxoHdUwaBZLkdgm/1JLPyRgnyvbOoaw5ZUWv
hq9Tbbn2XmYF5zsNOYcsPyQ9UJlXQffmcKF8Mlkw9NuMKB0R234mwmOdU8bH+Jm8Ftak8cmRSlIl
ca60sGFFMNffTRXqL8tidfpsSXtmVWk6eY+t47eLt0lq7f5IpWQ+5jUuYv5M+NjXaXXR8ToSoa39
yvFFJi6brXDVEjG2X7VPk4UGa7J671jGybEizPo+s6zmBykdtLuLbfevKq8KtQe5gjsupgmJXrEn
3KcWb+wvrMIasmf8NPMnuhEMciZcot2ycntCPwgbl0zPbbxQln9jdd1sMCZqjjNWO4NZ2SIEY67p
I28L2MlPxFAyNvO6rPuOl6AcN2FJgLMUiv3PYaLRaoa1zK9QNniKCNQ0wzZkNdYrK6+Lz0se5nIz
MPjINv0CrrHJ63ydNl6V5fBUlyHgdchKHxM7yQBjIUcH4ntiENltZ2G5CCTDQl7YSBDGs7fWKfMH
eIfvUuNWPslpXqtTaa9Bv5cuwPc2sY3oDoJiLbnM56N8OzGQiDsrowYjnV99z3kds/PYYD9DJHTd
amfNgmNWW8pDjeIXKq7rmtEERH4HIwIZCAjfuHpa42oIrSFuo9TckrU0B99WvkmyUagb7atWejVu
p0K70z7LIy3iYBZLeayk8Tq+L5+TolqrEefOlJl8RwtDNv/GUE7yONjMNBDbW/VKWhfmLf4UIt8x
47yAQ60dfbNbCKoNBHiV3672UHWxFYQwWtQlnseX6zWc0E03JXrfY3oZjqGFeM5IdoV+7UeHZ26A
YR12+D1VBDmzgOrmrUDkilLya2LSwl0QlWy8LenUbqQch3QnszGV14FYnG/CEI3KhHSavQO6kVkO
Qx7N7Vs5yMHd5hOs+/lCfbU7B4SyPaDghdMusFLcWhQYYXgcnLkobtbOUd9phJdHTrUyP+CIyW+s
IdBs4zRp7l8Be0fPBFrl3+U8QvYPDKjnG8rUPKNtJw18U8uJqxkuqsljkwGObrELYChiAJuiHima
wT3pauyw7XLB1QxK56+HuZhG7x5rlJPvE3csrsl3Xcd4oNQtbwc6jH2jBRldkdX1nJYss3tnNZBX
nEEHp5fIS/Jbd2K0txtqX3+H8I1eMwmVcG3pYp7OtYFwfqvqsR5gB8IuwLgZwSVLFwvIjpZwirii
KiNPLNpqfnLsOZ+MQ1oww7om8bZc82u54e7ThI/SLA2k+DqNd7Bm7Vk7fAbNI2J0/q6syfreguA1
G/oX2K0+0/WbVTfUhsQGdOuReU+Qx35WlRROhclitmNexlWhyIGLqGOvexSDZtfZILab0BOlF5eO
tHwU+FV+a0zG4M2ZcPlQt3TlujMNDtG4kjks4ERYmzgGFvTHodCr+1VqaKidA1RdHexAJt8C1is/
9jrRuJmZpd3h+ACT0gak5RJgA4cz1s0ynnx07H0ZLKaDVuD5qTGzNf2XrJgs9wiCSE5hL/zZHDrk
zI6DoA7fMAGLB9AI9xvn+RRcOKgy3aMfdtmTk9m6hcvndh4fsnJWTGMgRJO4qM0yc/H4eXl03NSl
wg4W2kqa+0btLKTuF9Vlnj6IhSaLeVSq6pvMZY8EvrxE6Xs789thN3XLdF1OZQMrCthI0ySY4t1g
mlA2SGu+MrivRcsiZW/MtTlaDor1BtHUObptFdgwWgZnDoaLodiR4dNc+UXTeXfs0Mj6fWBdZJZh
ivJ7fqDmFUaY72ezMuOiUlucDJ2Abbntk0gMAwxyjkcQXXLxcbTMahnOhVRRHROjJl9LvHJw9OQf
hwfONXs6WhnwKWBDNHAion8/A5cvVM5+56Y3aa+b8XaO1lWjUUieQvymKY1Qz+Ltw6Cxxx/qPknk
Iz9UgySL7SbZzoktPiWKoey2dXIaXZllUQJI13AARxm432JrfOMTo//rxLV8uW8wLFyVJQ/9g7RZ
nHSkQweup7sCgAs6x0peqtJohM5Gze8+EMF6ouHqzcFiRCvOoO6UmEFTij2YesWDVOTljVbODFkK
3/7sXV6I7dpwFj1QdkbfwRVLPL8y1d0WO5ZLrzqqNHsOuix9gxGSy74l9dOnh2DXH24rT7r7rv6r
4SRPT/DeIaN/d+e2nzewsMXNtCJbntkcUU9bU5fDu3EzhOtSIktypl94Bqtr+GvnlOzr3vZ1u54V
r3LKFoQ8v8/TusBdIXmVP3MjN3D8TPXTmwzSOTwDhedip0uspICOjGB3yTJ2V3UlimSLQhd+6UjL
KQ/4/qhhdE0yzUn2TpmdHTdX8xbRvsJcw7iIjM0UvW+TJsyst33lDe2XWZW8Za5bEH1JFim7FPzG
HscYGTus7oBs2REQmAVnyeK26R1b+BQ37VSZGF3fS+K6mNGuW0uEn5oUNonflHXpN7xk4BGXNu7J
Tj1HH6s1pFpJZMgREfiYjAKMuuFucAau+0i0KrjWRmIZkAgAHLvOLG/mMlhf8t6HdRtQ26NtLRIm
aFFp0824xbTc13wO3woug5wXuKUHQWFu8q3N6N+PBZs85rgWePrixvEsm8JSK86dHkqKWAXXKw+g
NGW4d/Ow9g7GYvBJjFbTH+wwB43thkXkRy9Icm8/5Zm4sF9+cTeOc6Lg08qgvVvrPm8eeH9VcEoc
azYnTBDIwZWn7zKJC3ar2mwC9uRLpAonccq1W0ffEORjwnPU9s1tykr65BQtJIWArpQr3UO+hJAr
SfG+4lLtT4wqaZwQo6Lcvq8tP2w3RKGVHk9bsVa7esx8tesZiX4basbwsRws1W87iXpEWbWmDwNM
v3nrRsH2jJwqrYwTwI7g0E4MsI7t1EuqRUIs3wWXI/4MyeKnnR24RXOYtDfN96OjygBjXrV8ljOb
EPiIoA4xG4j+KlQmtQ/2CLO60WvK3IHMBg72JsVriALVcfPUJRjLxpSBww+aFAw0kOUqUGPbCn5E
mUx7hoQmy7dhv3ROXJN7fTIRx+cWUpIwVJ8Kuef+Mv3waZjSNdjMA9uiFIWSh70q1cunoUzCh5TZ
jUO5AI6/s72RvcwOUBGsssqwLDfEPePIqPxh3viJ7N6YcTCCj5pI0L16GZggX06OWkEtWB4BwZ0y
doVcEWkC7eUMtjAEx0TepHLv9Ij7pwUMBrmqAR2l7CrtARkQNG7XyTm3tkU5cLcl5EN6J7MCgx99
U4c/mClgpLISjACxMJ0R8arq5RNvMRNCjJTLJnQW5RxEQ2ItYQiT99zBDqprFc3LeE47f/rMC37Z
+DfpNK4jpX6IUSzvoLY57q/OWuC5QgpmpG0XozRm0T3XbJ3HdqRGptcY4qKDZYa135o0Sda4Z73u
g+Jxv1fwTe8MxKMd/N7FR4Tc3L+sy7QW/HAB9e9Mi4EtZEq7O6ZPHSWhgVc5Ua3PIbV434cblayc
eiIinmGLbaZRMatHfNiVS5OzMxnZ8RsK2eXLFPnjk+ic4aup5XKsiBbKz91QuVeSNfEXA+qMcaZi
GwsMrmRvAmpWUlx38GsvbtaHDeWkcloQag5uHnnZmZjoqQQtk50t8hjOVljuFpFh64lmLzxkIeDC
oQXSI47B6kLogjBt7lm/1n0lFDd7zJfS+urohsFNLblNromwqkSMRDn5W6D18FoWBhMIG3w8ICab
JYGilMAOdeLOx8tck5kdwPy8Id9c3Ayeab/ZLAKeY208QgQIQ8DvLUOVBgfDSoCIeQq40OO4BBFN
HXfPhgYp+jzA0eV4XhId7CK8oc8+JHJxQD8wz9SF3ZfAK1mjJRyVvY2ceiaualt+6yxorQ2AcGoO
RNfbbzwS5IvSmtj0QnI2d4RDeJeQu9X3WE3Ql2U8RHoY7ptu7AGixep8DzouzA0mfEheJUnf3qWr
bJ9y9tiIuGt1ep8T+/SDy1wGO0tXeOJpTMlJwLZVfWuYxBnw8U7Sy6yzByEnSkZW/aRAgVaxAKG3
+E3hWsPSP0qXhmybwcwjG7kkNTOoJVti6zoZYwrPpBH5EjkRRCPwlj6UqZoSrvk5eCGhc8abImr/
LpUp/Y9TROJlSqTLRF9J81DkVVpdBUAo74Gc8pfBanmXa96tv8TRVe8Iqavlljij7LNUqpiOXb7i
tZCpjI5WJNz5Fm8Xe8umyGhYSDcXyzkMIEYpHid0EFWyE3VTjib4usyGyb/R0ZgcSk3X4mC4y/ct
+2dsSqPhIhhjZvQOq7Uu17obZ31ysc9Fu6CkUcUtOEfyiinoUPMSdvwUllZI0Hgsi5IZJ3kQO98Z
i/a2SRPiKXh67U8lp0VzALdid5QlymV4LANd3JfDsn53cCqcjIMjkqmbXrASTqpL2fy9+CvGohCp
OkqCyN16LVXAqQk6zwYrsYiG8/KsTA8+uQrM2X1PpTvjUV8e0OIz59UMZn5W3mQNewyJwc06pnV/
CIhz+JprOguE1bZ+BMZs5s3s88XxGEQNGiPnf4XZI1gfVaX9ZYN4sEDe9lZIVeIEkCnaWtCY6PCX
9JiiTsaubXIe37x2PAqXqfsxuiFNwggtMG7GOTAe3c6aPNS6FtZeAP9/txmzBSdvdsVPvbZ+jZwS
2PfJWtbg8irUL5eV1AOsV99SKnhN5J9XIMk8Lkj8uGvIm/Iw6ac8WpdAk7suAr+PF1aurns84w3A
K6aYjc/KsrcZHzzKeegPb1FQZ9ZJo7E9ddgMig3O5vx2BAYudo5ovXsHPZwHbhEMBNxF5ckNNsIc
u2bZR3eDU1XmgL2S1cbuZSwDH9M9Wc6IOmU3bpTF/lh1vElWP+q7aE5NGi9zxZaygah4deSkoviK
aoc1yTyZFYtJTFhWPFqSSJC8gQzJUkZkHEpjKA6t6/n4If8SiOqLwRNpgxtru2DTvvKVmXj4auAk
aqiMcQxRLBrCz2Fw9a3ss+iu4KYj5IU75TXApdWf8yxJ3dgyEvkBPWIWsSQqJN/hoJWPbrI6kOui
zWrWW/Tyfsw6DvxBU+9ZdYfJlWSblqOcZMOI0QC76cVuLZMWkc1t5d5mOAW61GTC32oGMIiQtq0e
qdeo6WZlOzjWBk6sw+qL5a5yOE4308IsbfaL/FJN94jO6xQUCGMqz7a5AefdTAmrWq5Ea1fDxVVC
VfmN9kZKgj18947vmWvF9202kDErXh48crW+JKobyFDIBDj9mnOY7I0djf3Zppl5TGeJvdTz2xwA
CF/UtFEFVPkN2gM6WKoG73MSlsn9mK7Jjc24JrnyVLDKLdEZ1hxH0ezUm3VxguWqTT3iz8xo1+8s
Vmy/WplOPi8woOvpkq71zgQkZ0FaA+2wCcd1Ika8y5DGnCSqr4f+4ioT3pR9I5YokwfWBrEHclmq
JaDDJd3gZMm2u0uyzkGGD+jBYr9n3sefIWuwI/lBIo7SgoXHVo+PbBf2XX855QJ3M2IwOntNDbvK
9jafXUo5QwswmCLZeasMAdOgllkiUla6ecS/oO+XQk8PolYDxzZw+gBZn5kvvXfpV/CCTGdyFSDD
wrKW8xVnXmI/8UhiiggW0UzgaERzxmkSktcge9i0DY3qJa7fHuerJDRwkL7lE3LJGK/eBmHq2Omm
ZGnVz44x+oVHwzW8Qb6fvmonhOamb+kfs7EFvyfZ5koBQvlxsjCMI4MpxVuWiDT/kXbaMTvwb2Jc
LvkX7mYF8Uj2PjrMiPlfRF/8xM0+E/CunkqT8/bkXjMel0DZNgOZzLvCbJO6m4Inh4UB1D9F7JeC
hIglt6ODigpxzXx2bFh0juB91+gK+AbJ2n8eo3AaNq0WPW8DnE+CvJByg3qUk8PtmuRdtEkJnvK3
g9NcHNkpdU5spU7xEgxFt+47Ri76nh/VPPZcVsT5o02hoga+GOMV6wCsJHdZwNflM+usvXX4THwT
c6CqCtvvQzTJfuOkQcjVUWlcGEAbMCJeP1rjJr2sVNgWIqnzQ2+blnmB7ln9gTokhlt3jfJnRP/A
v+VprIj6dAOdxE7nc8cxBmCInmrIaYRLv0tju5xJd+FfnbqYBGMyCAq59vzTCIFjy3eLfwo5CfGV
mAZZ7PppHov94Msoo+HKplvXnexLIECY3ayrsMKnNPGW5/ryRiJXFHS9rYqCZ7tHzASRasurtA8r
QVpONLxMjD/NocYvf1tzQbCxqWH5bsoASnFV6Pl1tIr5J+kH3rVn1R4xRTJMwm3qAUSfcaXZhDC3
ypxIGvLPfc9Kxw0mlXTcrlRaPK/0/f6rgyj6xYG+pIyCMULUBJmUT4FbiTae+ikgtYYLejtgGDoR
KjF1B/5ZVm6G2TAoqNygtXcClxAkiqeX10rOqNvrlEXpzqUjrl8RZsMYu+5F4hGQB0faPUscYQb1
eRITupIVdj5vsPSjN+ZoboWh3skulwQBz3gfqlk8k6pmP5nBrb5bPCdfh9qom8xLl4sFJOEY9ZOl
+Y7p3r64jR3ks4hUup9ZbbEvi0lMYDYLl9hVxJO+XFVeXd1bZVH62xXmt9j4EujghZSLFOcaq1lx
mpGwjHa/0jly2TB23o2mnR9NUazjo2Jwhwcq6sfPNRol9Kfv+S+wFnN4ABcTHdRPw3FJUKn0N11H
I3qcbWUNr4zI7WbrznnXXqNzqLOi3loPPeyLG2d2amFPANkicKc22cMlvfvVSROq0WYFIIHHHoHd
VrvoRqJx2Bex6ZgwKQRm0RaHdY0W3GFNRTHdBnbEM5c1HmUzB6DZLxFoz1Y72TLeR41X3mKM6Yvr
ua38uJR2DWRVpqKBBC68NPZRlVtKyukyEe0S6T2QaIYN3XfysDkBywRiC4eVvJGmlRb3rfb7Ys8C
DbeJezea4S5Dt7tlp23XbZzc5qfGNOO6ZzcE7YbADqtD5dRVdkYwVdRxrDcCgm+GxX4Zw9b6QXfe
8O3OSj4sQe1BVy5FH2xIgNT5U5euw16kZtFx5RoUgNWdBhhXkag9FF1x75BaROyTUu16m3edYK0t
thm29wHYpvXt/4AABtaYj/MpCKfsTMRmK28mN0+izSoX4+z+x01E78G91qc1mViv5dRN2xCf4zVV
PBPma/YQ5rbiP7WCJ6iiXY5tvzQyrjTX1qL5w2GCKOc/JHT+Jgw0CCRpsETpuo4nPuRLMwZdGPa0
+mRNq711fCUgREB0XfrOP+T2Or9J1STwg4z14BJ2ilHv//0j07kwhBHjztEnTeTBLiHAKM4DN7xd
CHrZohjJVytZ6S8iikGm2yDPiuocU18h/pAa/muor8MvzUIDRkOSJQ0f0qUtHmnkM1ufBrmOe03A
5Tkb8unw7ymal//Kx8RHtlbyy7J/hez6D0GrVoqsu9CWnHTSP/EHTL+IjN7RFqF1Qk+gqeoqzNX/
/qG//5a9y/UlArbheh9+twY745wgQp7maXLuARrCA/9va+vJimcssUghgrSJ6yFYd+2M53iUa7Rt
Z/Wnpb+/e7Tk336QS+bn3yK8SU7qZR/wJU91TZIewFUYOvkV1s/pD3tff/vnBKhjKTchqdho//lJ
MjBBJb1enwJmyAfBo3cbtGv4+O/f7G//nIjL/EqCfWryw6sixjSAlDL61GI9PrHzIY1D5jhfyLtq
zkUPx0g1Nv1fntS/feiHmO8JPEY7g6B3ZrEtEpnnH9Xc+/G//2q/+VORXx5eoqdt6djiw6dEVLkI
j54+SbINY2b3460u54QgNix8//5Rv/lbkTPPjokAcClyvQ952prgJMiQQp/YuOfihWXAuYeYZID+
Xz/HtYUdBoQPO44nP74GWcNxDs7C01cM4latLjzoatI/PBO/BuXyKTgUBPud2B8mPuTyErwIAO7z
5CVEJ+5D1bmfkshY5rzmhXtCF0zcP6ye/zUply1WNrnNl78U+MeHT3RZUSLJFhpOlAj6c+bTZlhF
VcamCVK96S8R/WWgSHJLXPcPIbZ/pTX/80BjbiJCvlCMpzZPzD/fM2KABCavfD2NkxU4pzJpsMgw
aojogtvGVadJQiCeek09dmRKEHS0KY5/1hobwr60o47mKsEfzJyeDBa/kku9xfWQ+McGaywgQU2m
J5PXMErPtfSZxLcD0W4V9vo6ZonUSIoo+SUwg+y2fZb9Kto/HJ+/Pp4kVfN6e7AzZPmLyz//26Hl
RJXK89xdYFrL4JnQJ1iGNbMf/v3h/PV9u3wKazFIxSZl+uNN2JdW6THjWBhdERmQWfO4tabMPc3t
OvzhEvrtLxQhVUbeZY3yxw2JNrbTNUwlHzUlTLk9lNoLRPiHt/p3v1Bk+37EbQpbKT5eOlYf9X3k
LacL+7RdBp8Yg5WmDo/Cf19USLCe7XBxY/9k0eSHswp1s6i115kTmoWFpFczP1UzwBxt/1XX2cUu
EKr9ww3zm7cudBxELofNzEH4cTcGaHWDETI0p5SuTG2qeiZgSs+XTCQSEN3smpzW7G2ONNSvW1lL
9ofT7Dffb+gQBsIOJDck//bDY9kmbV7IsV9OhZVX5yyYq1j2eo4FETb//U8Zkg3PCePZrud+XBiT
BgVB8CXPZuGZF8BdjYGL2S9HYP2HT/r1QuUv+f8/6WPK+NhZxMHoejmNFKGP8FvBbROpBSuMO506
EkuY0YbB/j+/eiEvtsv25sv+iI/Lt8HVXBHkFQM3N+hIaaitXQY1s2eTzP/l9+MN5zQBO3Goxf55
luCuo1cP8YoMcCPfBOTF97qlT8ryYnwYx9D5sjD0/fbff7+QNhAqL3Jc+dd2hL8dYORI06LOrTnN
HgHfs9dhNsqnn9rM0R9uot/8+Vg9EiIPcojxvw9VV7d4qpmcYD4VwzTekwgq9ote1SdGvd11mKSA
jLn9/d9/u99+pudeNt7bBMb/tSjsb79dviArOpdx6QQgXDMFHqqrisz4XW4IQcLvbxPls8CVe8d/
/+BfL3rhXLoF9ljA8FAi/fNvCQ/XlGQcdVx6foY1muF75U3VD1Vr9VMQOJL+4eX49dzmAwX1e4gN
lcSkDydqz4s3ZzhJyaW3BnpGcuHqMh/+8Df87aewXce1mXzIX3b+OENDUqMZu1OtDDhJBMD/EBWB
+4df5tfji1+G6jyk9HYDFlL+89tzkE69KRn7Uz+TTQbNM6yHAD1x3mUkEb//+5/qNx922WBE0cxR
yaa/D3U6065Fdvn/knYmvW0rzRr+RQQ4D1tRkkUPsR07zrAhHOeE89wcf/196JVFEyLy3bMIDhAg
rW52V1dXvUMoPMRzpBuBaeExHPzsyyiXW55Jn68FzZw9RU0TJBH2sgtNf6c3DLoKfuOZ1NBGZEHk
AS13hAbBTnc0IrvrHGnOB0yHUl65Ctf85amufD7EjPAdQjqRrPr9LfjhOKDkOPkJ5VTP8MP2VhYt
0BcoRy+XR1lbUM43wZo7EMrNfDY+jGJHU4E5VNF6YaaGR3/KXiHmZgdLB3N8eaSVU8a5JqAwnGzo
9iK5pbvQh8pg1Z4ZT/JVO9hBTP0aUWf6z117hXSq+He7at6D3HKyKSt8x6WbUFlgiqAhOeDJtTQ8
EJ5RBzIn50aFd3u8PDtl3g7n+bNG9d5iHLYLZ24RMWH1hWBiEDfS4Xlm17PfXE33HJLODm6Fft0Y
dfEf/Nf+FVMB9UAMlJ9V5Lo3YtnK92TDyAZxTCPFXZqygGwe1EqdMQxgep/RoKVlaUeNdBozQPaX
57zyRR1uaY1kWmbmuna+dywrS802ilovAul1I/Wl8c2v2gxGX0PdBDlHLF72/zqkDoycfaTzp8O5
OB8S1E6ep1HceFhFoNBgmAf6sM1eRr7czXsI6ZeH+3wGGc4ki0ceGdCSsrjlp57CZCjs2guVsPUQ
soDRyVw3Rvn8zRjFwv0SRgpGsMtRUnDFut/7tRcJZ/qCbI59lQYO4OpZsuXyhJZD8aWoIrNRgTyZ
FAfnCX847lKlo8DfSjTTEVe9bgqtAbVqFcfAiP7Vyut9KLIVzaaewp+LUE3zBURZncoejiD5iYTl
B/TBfuZmBRvrt/xKy5EW+1AZNSdJRIHRRFj2x771zb0uIctxeenmA/zxgM+jcOdAuKXA8bm40cWj
ogDpUzyFTATlVMN8ofRqeeTr1gHdhPiAuqNzh/dJcxjQKtw6bMv7iPF5lyMFJvMLVMdcrCewJi1q
rFDD6DoIxuNQ1pH6aLSYXN0gDIxADLJN7Y0qW/KfHHUDuHHIgABIbZJnJO7kZ0fnvnLrLK6ARiKP
n4cukGALUhFaWxD1G6HU+9gX9gvoRfqZSqjmfyfey09dyZvv6COfKN0gBem/mSn18Z1khME3qo9F
dmuDuLV3cWupCs4Y6D65duebb2mbGNoVfjLJm2XQxIeDKRn/oeSqvdUIu92ju2n/FnC3cLQJZ+2N
pFNLhPEqq7kKnbK1nqlfIoaSAE3ovjZDGuc3CfT+xyk3+uTod+X0B4W9GvfUAgL4fuzZatA0KvW5
p+PK3kbtuHCJGLlyHPoEpRAsJXttF9B/fksTP+wOxRgL0Ci43t4leDrILoxU0AaSkQwdhE/h/E4g
wzyCn6jDf0zQ3r8oTz+2lGk6ZGjnhzHBLxtvKdQ8VTA117lkt6do5o9c3rfLKD2PovB8J7zYnMKl
BRk6a6YecVl4eWIgLZBBMI7kqcfiJ3JcA6eefzRdmseDZkJEUzFqc969kj6EmHaSSG59Sfbo88qd
C+4//lHXFlKBl+e1EsowUZ8fXwxEk3px6jvAXKOUmyq0pBZIv4/cHfJXgro85Cl0KTaGWwkyFMhU
ZfarnR9fi8hpFBW0ACglVEEM2GVVHN/ijGdtlOHeezKLKENgRrKeg4o34dIaWBVmTG0EkCVhoHFe
oiIPqVfpRfNclRIQPxvDvYgSWRAec70ZMSapVJUMakLAFHhyp7oSLijhUditFR0DR65PhCulcWty
XJ8yacjJbbkpURWgPftY1LmQ9mgfmQ8TUCwqcamk6UezTyLnJ5rZY/MrLNUOeD1EEZUeJx4014OP
Gg66ThMxBAMlGWoAgN5xI6Va+8A2p4LNKzuWLc9//2EjDYGKRBCCsl4o27E3QSTdxVJaUKbhkF/e
SytnhCq4oZn42ekyJajzoeIYARKk/idPHsLuu4W5kAfPsN+3elv+N4zdP1puc0Q0SstkpSrAPk1f
pBV23bf5JDMczolIQE1B9he7T/tbgImIiy6xeo8mC/bfGVYylyeqzKdisb/IDsnaKJxziyyjQZYG
cVNVoOko1QfGTZnr0Q/gLc7XTrKN2f3WRm4wbIN7+vDVc49W/zW0DfO58gv1ey+67L6jAny4/KtW
vjTNCcoN1P142S1rz9mgKEGU6BOvusY4YRLYXKPXUnwDIBlvLMD6UIRc0iCO2fIWdfQJ+QnJ5EsL
GTnPogaBZUT5XSEBGvofZqWSIauGRcpqLzZV1qlVjGugjLtoBR0N/XKxT6Uw/IqUgHi4PJa2Oi+K
wLyJee8gFnO+g82AOcmw1L1CGtQSgnikv9YOZgyesCq7vsI01LKPGOYk0aGvkxCKcgWSHZzUYPzo
4T7n9wDIExWF5whmgl/ovb0vMU7CZg6OcHJsoG7Kp6Lq4m8ZOkWz2oU/+3UDI2uAxquoiAOqnb7F
qAECMhgNEyAY8BP9lwjgVLqQDMTbJKYJ6rdNj38PHL56HvvYQinVrgZgti2qVDcIYGiYeFxenmVp
iQM360mQyjrzqVPm1fsQShzU/iAiZIOnw/sN4RrLigQwMsN5Dt29BMnmcJpu42aMXy8PvBJYNIWN
RhpM5Zw7/nzgauRtHzf25AHDmZKXwLDkbwOYnbs2RV7rTVVHaStPXDngiqXLFHg1FOGXJfRQyqJA
SfLJU/rSQtQCFVbAppgjtQHtjjTY8nBfWVpuYRrSRE6Dku1i4zWdVFpVIkYvCQN1P6jQjLsS1CIo
qAyAdvAmO5r5j4/cOX7SXcR91ORxwdqer6oTAp/OAoOLMbeKr2CwIFCDvL8q+jT6fw61uPZFAUwk
QCbHm9jh0SHHr+MxS4Dg7aRUVseNfbryxuDJrlGFpN1oU007nxgKAG1uVyzmiLzvNbCg8ajndM2i
yWpdGibZy8xeOQVTWb5wWNWny7t1LYioFi9dmJ3E42XyMUNhy55il2fA+vsyoM55JXhmXM11lI0s
ceU1o6mwsBRKPIh0yIsrUKDfG0tjzlCgct0qswD9OSO6uEPunPRBaf90YQOUpjaLfCPt3hp6UamJ
mxp1h9wZEOdQaUgGRXWClqxAj04Q8utJjbGzC3Y54PuNkd9f8svbV+PK59iZxFtnUfitjLID8ZKM
ntPVdUGuJfwOHPEYdXs0tmPbjVpfr/Z9BkATjW1gezsU6WxlJ8O7CV071wNU4ZEjEMg/6MaLgQg4
huStATUUcoryDc1FJ7hre4S1Dv++N+hPcT2rhDHaHudbMwszXxmREPSq1E6PvSNZe1Q7UvJ72d44
BWtB05iLV2TaKCotK69yhz663k+T19XVeAyKsDnhNVXs5WCcblHmGa8uT20thM0tdxxxGZD65GJq
VLaCAOVkr3N8Rz3qrdbeASbzg4dOK1Tby/xZ0EVJGvH18sArO1HnMtIpLpvvp+B84BIPkLATUu+B
Fm1+c9ytV+h3yR8a9ZDnQw15P3CWCsrkTdhR5ro8+hy6FptRp+SLwgPbUcc2+nx0FCC1zkfO3wsy
XDBQcGb2O9i54dbtu/I9KQHRb9cNRyMTWMTQOqDpMNRMc9Qtn9RAASwvOAFHQxqGp052NpZ1JYwh
TIdgmE43EDjKIrZMfdyYskFDVUWnHX8NMxqdA55HWnfoVEPdaN+uzU5HW5mci0BG1D5fRh0NpLGC
zeZVYmqRlhIoq+qRpA57S0zIxZgowG+cxbV9Y8gwklSemFRCF0PaRRgILawmYGDolN6JZOZom2Fi
gjPNXlEevbNySxvc3Bb+Rtxemy0wEcxEbN20yNjPZzvEeWMiYTDwDCY8uWi9pxSFkrD/Bf0gTo9N
20bV8fJGXbkVdVxJNFmx6JNzN52PicxdLjc8XD0y0OpE0EkPmQCJWdt67GEDrJ9MvMb2eR1L067s
qnrjC6/tJ9MxgQeQw1HxXcyZI5SRtivMWeSPNv5PHi4VvyesczYC0TvUYHkkeSvwBCX40blYRKIk
ryDTVNVIURGSMoRGDDi/QjOR8j3CTLS+EO2yqeLh0ZP/qpoqPwHEs1/kLNdAmsJm/U2mW5nXEdgk
4cFe8MuNAsV7UX/5E7kFKHXSogVHs8i9JFXBixH1TU/hCkiv/C5ryxtA78F1i9MStPGurzVYTkp8
Y2FpiupWkE8/qaQX+LwOCewi6Av5lWxFUC4sq1b+NDK4ejSqVQ27mEm1hIuym5RfoZsEy4cXIaZp
fjbCuIkdJ7Z+m1KDXDDi2rJ6w3MuHU92U2Ffjdt70qMUm1noL5diLPdRlJRYGQiC5203jvHvgTLj
ox4FwV+1NDOx9/vZMLZjqwONBd8Kf6Dr6mstwB92n0nmmOM11KvXmtxk+c/Lu3ol/ALtp5Skq3Pr
2VkcYhBdwnKyYfL0EOaz2go08Bs4/JdHMeZ/ZvG9UCYEPsl737KAlp8fHiJI7BcpxXGaAkl9JTrY
O4iYtNjgUkqVR2RGTfXLhHfekxOHCIIWuj1+h+SOkwkwBB/upW375iGYJtuG8VziQYUqXA8xpBdN
uCunaoh2o9PXyh6Uc1kfmh6JQ7fBGcy8spNimNUCJphvgeYrfzMHdSUIS8FoYbFYWk9KiVvYbgKj
/8VvFeNvYilSeDQGKLWeRt32uQhwY9t1uDSwuZv2yekBVh0dKlbQW4Qh4Vxfj4isdhbWJLBZzMRD
SAOqrUHHzTORJu3/FiHEDY+GFI5TKBsZ+b6GSOW7CjrXA+YtGeRiN6hC09gIl+/w1MXyv8Pp2Dys
PwfmfPlROS1oWdum1yNwL7kQmI0vGtg/3dUr1XluIzX+y7sZQ1WlcsZyNx8OnNDqPjchtVFm3PVm
YJVHkI5ScYVFRK9gzhrEybGzW/hMCJjV9j5wzLJ+6DOhtntlNux4yJEcke7HaaIRwSN8ppzTVYfT
Q/+nd63JtD20gjEDKONEe6O83qpvl3eesrLz5gvCmt++cx92kWenKE4jzRIYVHWY5puuO2X/X4uo
2HfUHMLmQdYbXburstAZTlCKkJduB9SHc2rVoUtxd/xrwUPJ9pd/1kowB87JgQCp4ADQW8QvW0Ez
N60U3dMKiDW7wFC+UXnSH7AqHTaeUyt3JUPNqC7e4vRHFydcduq8L0oDK16JDiO6kaJCtyu2sCQP
BFT1r3Qzw41C0EouS2mPngIhi6xyCVoNpkiNcArREKDJTPPEdexEx17FsuqH2dslJKwI00KShWD4
c3lhV0ee0wLK5MDYlgXysBmBM0yK5mUaChIaHKmr2sQ8BM+G7Dtkkf6YyeXj5TFXEiFbgWxA/gpL
jVh2frpsqnydyEMdDI0F2h2BNbVxezvrH2pOE1r/HVXUYEpuEGAItugVKwHcNsAGA6nmGgQscj44
jzQUP3BqBQOP1j/sSmT7cGTYunD5VxYBhNWk1EHrkb7KEhXVR7guIdpreklr9LjaWuk+DpV4I06t
nArwhxQqqbSDgV+WD2NhOL5Onu4NGGfsHTQEMWkU0kErwCpc/mbzsV9OiA4HOAkaUuQQ87J+qMVZ
yGChDt2YvPyL0TkiwOB0RwlBvui+qXVH2hHArJNiIiGIJICFPhm6hLG/lWrNW2P5Mxw2K0vrwMde
tqngHqFegMW8V3cWChtmZtzqtogOkWRMJ2u0uBj1TPzQ207bh5Id7yet0za+7UqAmFF2nFJuhhnU
d74UJrwrFPViyzOgWn5PY0Ng0qD4x8Luje9jg4PFRjbwfiAWs2a/Eo0MYCoanYDzEe0m5aKAKj8/
xfJnOTegCE45NHXHKPf00PEdHbH3SvoBpekg6jGXnayNCLw6a16d72FY5uF9/huSUR6HMJUthIkd
/ZigTODi9oVOH1CqfaFZ8VbVZeWgAqACY0EpVtfsZT0B8Y/UjP3W8uB5xjYiSU5yqNCU2wsbayar
1FuX9nX0FbAXjV9bblzHoik2GnG96+iL7Gmk21cROlwvl4/CSsjkzHG6iV1oLy2pSgbCbVkkR6Yn
J0pw4Jr8ZTtC/T70+muH/Ph10wtt46CvrcXHIRdvY6XAxaOXJYOgZetfyUOwMG27YGPJtbVvzPub
9xKFDYB6i1sWqw1IDjZ3f1lnrbQrLamtj0U+lNg54Wi+E9hQwU1MyfLu8yZs4GeWiKzdqXGba7eJ
LLqfSFWPJ1y6/O5nlEo6/jVqjgjZiFoUQkmgUxGYRacgcOu+T776Zo8bW6J2psuFMSuGSOnwQqNT
wsE1CBoDd1GjsfZ+RTq813Ath2CNIwluV3Ws+HtMlQz/q+0PwDALba7vBjCPgn3TI22za0xD30Kt
rIRcuo0qXQENSC/f//wYOFGrzB5RpjfR/DrEZoCZYqxiBehk8saJW7kmGYrKFkce3xNr/lofQm5i
JBAZKTd7XRCFfxJYlDsbR81DFtTjHdTa4dSifHJNJmdsBJy17QZcmdySe9IBILoYOasqJx4n02sm
JCZzQ+1cfYi22rdrSwkHghaxDMwBgOj5KEi9jknE7L1+GrBWDZSMOBJr3xHF/nb5xK6N5Kg8fKli
0WZbFujx2sFRSsu4jSHI7pIkKl7nouldJABtXR5qLTgQtCiNA9+lILBIL6QcHdOyZH9kg6VdB4ZU
PZtZpt5GVJhu1QEDB8usN/Kp1enRJQNfR8PsU6QM4kFL4oiFtLSgtQ4StKiMtl5XHlB0in9enuD6
YDroQUrhYKfmv/+wK/XaqTLMvgwvyrX5MBazI4ISnxCV0zcOwOehFNBbtDXIN2h8vz9VPgw1kvRi
2k6gddR0uuG9iDS+b0xP5RRuFa8/73iGApbCoZ5vWnOxF1GYSQhhquEZyHmgv8CVmiGtery8dp+Y
oGA2aJTPTVveFvR9F9EjErKMZ0eiefDDIv+1nKuQO7kKCVZYnyv6XVdqPTCQJMYqNTSdFJV+ar3I
8SNciuKHXTr1xm22Ur0CQixDH1OY+tzNP/+gA4YNiQBb5NVF/GiWyYQMTYxgHibVQ31nj5Y4KCGq
RQT1/+hzOPtQD2MUsTSN3o+U7NVYDM8b6zQHmPOEB6S9jgvenOaR8CxSrCkr0DtNC9XT07FNkLLB
evo2ytGIAajmBN95CevOacgjXd41KPLHbubIk3QNVUyk1xnrGh/1KMP+dOOHfb4haZrCLlRsmWwY
tsr5YmHcB/R5LFBTC4uiQzTPL+NDOvaVczc6cvs6SU4y7romsQsXtVFZuNiAYaS207Goe1EzMcgn
CSkybc/TMy1RKRHiFXjBeF9GSvfn8q9d2dQ8PUjVAPnDTLQXu83ANxa33VqjqZzJTwlmuIM7auiM
bqzK/DUWX0ulWMUDlvcBL7tF2tC18ALtUNY8uc+dn2kXYBoCrvheI4tAegmDpAzt8R59rKFJ0eTi
Ms+VjQb657iLBdt8V86XCYCBxVwlpAhQsao4wPzPE7/eRsA4U5HAwcogQG15dE4pSN2NlGltiefd
oPEkofe7jIZRichYIyaqJVOn4u6cxddwxdSNM7oSCMk4eHhRi+IRYCyOg58iLAFvSffoj+BJQy3Q
eWudMnjUAe3HW0FqZSl5s8Llgc8DJ2vJV5KbKK59WD2e1uP+seegm/lTn5R1e2Pn0gCFaQidzE2H
sn3uEDZukJGTEYoHUhCJnyGc0n4vJCTqTvRW0A+U4W9WN1XcW9phlHpEyxT0Zbf6wytfgl9NMkH2
SoFIXbxPyBO7IUdk3ivKzPBG4tzjJOJgo6mwOgpdDZDslIigO56f/6q38xgtas0jdQqufR7BO/Zi
9eXywV37ApwnqsyQIAB+L753PgnL1/qqJ/xR/XvM0TwaUDtRzWQPR0dHWbYhetzltKM3Rl6Jb/Q2
LV7WXINEjHn+H67cfDIH2yqqwQslq7qycTNEgDOPb1UpD7yxwNzy8kzf86FF7JjfGyC7oHEB1V8s
aKPh5B4NWud1CfY/d5lagVHE64JuGDCy+oH1wfMN910x6zIHdK4R0jMOgdGE5ey6AMWtL0OseKIs
i5V9gFBpcD8gBfCtjybgQq2epndWWuUYgSRhqTyHAff6boAIjw15wkXxqmFElPwsKWK8SiJUilNC
oGuODWIh1rFPE/SXM1LI4Gtqd5m5C4ttjvPKAccMkAAC34sS4JJaFmKXVGpOLDyEViFZoiaDC8iQ
j8FPdPQb9f7yoq9sL96tJCA29QvMNeZN8OEjWyHoN70SwotjbXzyJTT4IxDbFeAYoR4Hrj2cjZSq
/3p52LW9BZyZdiD9Xd6RixAd5hUqjDrEEwXm40MaYF5gYEfqwlO3HwEWiI1r6fP7SeEVS/GeHiR9
+mUqDmW/JSeFARINofHY50rzhvpe6CJ1gnpwLaY3k301SzPnG7t6JUrMpHzg2zD4YL0tcmSjVJvS
x2bHa3WsA2gZiCsjMIary+v5HogXZ4f6InyaORip8jJQV5Md91VpQiyNWnSGhOHLzcmMFdUzS/oP
HI8imWj72JK0T9EOm26Mhj3x1OICnOy6VvPFnyFVzOLY4gBcP/hqrYIdKqT+m4ofvL7xe1e2nUF0
pmyHsg3AysWq4A6EeXgd05CF4QKmzywfxjTFO6MTWtLuotpPvWIQqbO/vE5r49qQxKk4w9qktHG+
3ctYQ+0Jjw5PKqzylLYietTrAlPuLlHuSSYaVJXr6OXyoCubnQ4KliXENjAYxiJR7LoBK4SZ9KvZ
U4nMqYwRm93Zh6EtXnyM4LzLw63sOGI2fUKyEFD8y6ZFnSey3uEl6zVNi16P1Tm4qOhlugUKWXvB
AIKii8wNwX/Lq2kyKrrIuMp6Boj3ad8HWvRqVRCRkIHQDXEcwlr3FES4O0AFSfQkS6GuXnV6Zdwi
7aWPr5fnvfJtLV4vmKtwXSnY8J5/28HPJUSh5cbjDVoN17beVBQEVTqmrVrcJGgDqgclDYt/r13M
YQxCAQRauuraItuYkkSOqOxDA+5Q8/d9XE3TJGhOHVnI4fIUV7LrmThrAREmt+Whdj7F0RkB8kZl
4xVTqLhGYCq7qpYdV44jllsr/SvFl8Ux4iwdQ6wuny8Pv3Y1aTppFf1Ayu7aYiMPUIfQSIXmNuC7
vjcdYOU7nSyw3jddUcsb+3il1A0MFoT7DBKdc9BFPhBP8CUitRQeGj6Tv1etFtWyHDeTh8LnfLul
lfnRsbK4ow5alOoUJWMl+C6HiIVv3B8rR5hcG2AlrEzyvaUuTlYJsPiigZTZF6D+RNieeIy2OwcL
rD0+F/lGkXflvqKxSXuTtiuohyUkCWRGiSJpLSBmtsJtJQWvC0MpvDZWpKM1ILw9UI55rBBV24iQ
n0emVAUbFMAzRV80qs63mBmPjspfjR6a6KX+NAt6OH8xTGvDK3TvwTmEWQ3JxOjQ/HZ1sDvFxg/4
fIznHwD4mfe+zLtjUTWrghCTPksaPT+wM/kZpoNa3QVUqq8otMdfQIg09yPE4B+X9/bnL0xdiYuT
DgOVOme5t6OG1sGUaBMy2kQI2UIvVsYVcNejg3Mcey7Jy+N9Pks0zmbsHnj/uY6wOMppYoXVvAxQ
g5r8ECFKfzBq+T/Rtb17eaSVBf040rJ5MqhqHmFEInsCX/qDGJwWN60OX4MixSI+xMnJGMbq6vKg
ny8hpjcfXgIx0WLZGBHxiKRAyPRUH7RTH2n2dTck9UaIWBmFlZtbxzaVNEAK55u1KrpphJOOZ02V
x6dZKeRmkvN2Y0euBKJZoIePwc1iEHwX30rkVgyCxWAYcxpQ2ayjh3ask5945uDLqqlC0WgzpTQ/
koYbV62r4qoRbb8x25XyHI9AkjxtziQ+wyLtpDSiOI1sCKRRUAHKCe2jnqn6K2b05hNO59qv0jDS
u7rU6rsoCuxjE6hmv7NqI/wVdPngH7AutK0dqujKxu27cn54o9KjgJdMWXPZJ5DMSLWHVoJN6/uV
WxpqeRwcZ7jJ5Xq8kbvc2NjVK58eTQwCskKKw2tx8U3MtMzMQsOuCIvJ2XBVSW7GTA024vD8r5yn
1e+NAuIhklPE/flsfXgetQD9heOzwaRUA3QB5d8fsPvotS85xtMvdRXmNzqY8FtUIYMn5IL9t8vn
aOXwOmD1eA2i42JS1Dj/ASLAWkyUfPKYi/6xtnCJ3QldS09+OGO38sh0nsfCb18uD7sSnRiWOxeT
WxWFk0VOQz0oVkXNsHhdiH2DzxFuucBrBsx8TpeHWts4pMXoD5CPowky/5QPSyxDsZKHVmWJeQbs
fEyDueokZYcUtvNFATC+cZpXp/ZOnaPCQGqxuF/soKyoAuqWZ3UjliSBWV3bnV58LRzEby9PbW2P
chJoDcJTg+WymBp0azVRefZ5gP4BuaW98sXo+vHr5VE+b5E5JdToNVPIAku8CIL+aKpVpwy2ZzSS
fBPHgYQjYmixiqI8UWop3F5l114e9PMqwn+kMD8jE3kELPlY5mRnUdLxdlFxeUEwDuV5cmMD2Gan
bKzi+lCADWYigf6pRIHJQOXLfW17xYh7Nlp12i7UjfEqi/3weHlW7wJy5+d9nhYvQ0Ist9cSqAyP
s7HqqrU9BNPEHUhhi3417p2PjSrx21y/GSUSA1mo1a4QBWIFmZzkmpfkktbDP5EDBadVc3oFyQoP
HpBkoO2aIlaKHeQjkaHnPuUoWJMtpwc7ievrUtBpd/Hxiu4q6lB4/iRt/dPsCEbYHYR22+1BkVfy
Aayw82YrAtEH3Nq0L06G48wOaLlUuHCOsYXUphzdM3SLnY0g9HkfEwsYhd4BqHzwRedHFG+mKMQ4
1vaqEGRuBcjvrtTTaqMU9TkQMApJL8k+mH8QleejWDgFjW3HwUwzo5MPgLaCdKdBuENDKrYRmRln
KcPLH3xtbzkotSA4+14sXsS52gxxPdFix1MHPENwO4wbxbVwfneNyKg2CsafL5OZ3Tl3MWloUQ9Y
xHIJjHMFU8jwxCSKXwh5BOGpx2Ab8E4PLGw/DJqNP/SA6+iIJpO/V7pSyTa2+Mq3BDeELBHiIXNd
d/Et08mSShBEOtmgMh2iWMkAqSMuf3ld6SzxtRYniccSkqVzgGC8xcrm2dgLmkEzOivO+xetw0/i
19RW6fBqobWd3ch6qPZXUP8thPyjGi8fH08ZLJlS9MsPeqM6lUdFIaG/Bl8g3pXmKKa9xCWfXBVF
Nhk7TRFltUux353FqcsyvomdlHZwYCZli7Yl5Nc9YOe28hq2a/dACWBS8dqyuz+l7qM8E0aVwOcl
9CcJqy1FyXdiNqc9YlyRJ1cBPtEdNOZRax+k0KJABHsrHJ4BwUrfzChGaz5Igza4MTobu2bH74O/
+K0n1l4vsYDYV20EqkU3w2Y39Sh5u1OcR/GVLJvlF9BSUXqY22MTioSRea+DDAiR8RP5W0H95qgb
vvJow6p7qPnBN2rvKOE+CAOZK7Lu62Y/TTQl8LuJ4+oWkSAD0Q08lV4UodiJG+LuOzAloX7phTLF
P5qJ87tDFUSgMuKPlsPLNavLX3bc2vVvkRY+AO0udcIbAyXu8cskS/GLGMfQ31dV0xdHLAScq07N
NfHmaF30hBB/llyZJu4rJxtL3OJBLni/vOX4ddXMVyoDDM/NBp8zMalPeGWhwNv0bZweSppFxUNc
oQ3gyoNhR69qQ3/3urFrIO0SC6O5SlarqIQbeeecCHN+5EEqwSBqws4OZaZSYO6U1Mp43VV0PF0Y
T0K6T0Vn9tCUc0zabDz1/J9mGZvXQqg45CIMgrSJRr/6h2TUTbdLTSUZntOpVJ29Dc1Vu/ejWC8P
MAuzxLUwRbFf+sBq+9upanvzxcTjpngNkoTcRLVqcdJqle2HIYs17PQY1f1bSfgY63B+Cd0TcCj9
pp4iPT4FWVFT6mygd+9w2pCUPdhFM9oZqKI0RwTIQdundo3+iRwbWvm9ayKr/04W1Ki7FHWI16DS
wuamiHK89YImRCB04DEsn8ZKagcXoxMGdIRW3FN05c1Ke9aSj1i+yQikm233OGSQpvd8iLzeC7AE
EYYOpqLHB1H7OO/EYkqv5SLLJncic/+FabWPSwXW1BChUjE+Yk2La7UN0PO3gxeKxv+aw12RJSN8
FjQkWjcBKPXb92uzwjc+i8ub3HaGP05jRdmB2iefnWbVoN2UoWVIniVgIu7SOAqj42RS7Dik+K6Z
3GYGRtdQAtTUbTpbKK6GLejv2gDwdkD1BvSYj/Oc7GZkv9k+UGs52ueDFGUnJWuVDGy2jx1WVDrx
SzEU7Y2JUzKuX7afPsoGlNWDHUN4ugYU3I3XpaNEzdGaLN/jQZz092QE0R1efnJxlfamqN1szDlY
3AdAaYZwzIJbWRG9dkpTuX9KERV9Q1BK4J+cIujvTobZhvu+72ZzylKKUVE36zYhaUB0/wo/r+lu
rO3qhlVj0cFrIeNTIb+T7UZbzpXDFDvYpwN0NNuXQRa19UeT5dY82E2LhS6PdL+m3KdSCBmNfLaj
5tECX5v6wZ+87EzlbVDl7mWIRP6gpKryzYB/G1xFYRp5/dBkyn4ssAu+qdqqrq/4JzSvsymK7ora
AHSCGuZWc2nlRufpT9qug4/8zB/wJ4FjEuR6CDL4ZBjp1B/lHns7uCHDocbx5eHyrbNyt1GxotdC
/YbK95IZkMn10Ol9b3kJjd8vEybALoAEe+NNuJJvIzOCRhsMKlzCl6I/TqrNnhHoRhHUnZ84fAcO
LoOK206AhOyoU04Y3XT/Q6ZCuYhCDpIAKMzKy2cLUTOtoYF46YAbQVRK9GDHAHsrJ7Q3Eu6VzzYr
2YKSm2eHyOx5IkYJFOxGLjsAGfrC2fVSkvyVNGn4AqdI9srWNjYAGysFFmo376pmM4uV0uP5iENQ
sYha5ntcqJCfcZr8A3hG+86Rd54HMDH7PBGEEB3aGI5d1Y94xA9+IzN6J8cvUhYLhJk2M31MDYmV
818Ro7EYTE4lkXA0xlto2DmnUUL6oVNws9slPeX3nWU38n+yZCUPMUwzTFqcMbqXMdN7VZXJmJ6z
MIn9nQnYISSdNKbhSxFlRYbX0Rg3LojwaLZw7gROA4EUKUchFMvHfySW8cNoA4dAg3nydOigS9w2
oPcR8WhT9EUbM8XvJjRHG7NgbOST2y7lnt91aGYZpzIIlGfgOE5/UqQY7ngadNrXpm/87xDwo6+i
zlN1n0RIxh9IZUJxNcK0eJwQmsAwpJ8dbgVvvWmXjpWOrWIyO2h2kT48mQlcRTcpdXnAFrhV7lFQ
N7HfMbL0a5eHmbnHFTB/7trQwsHMLrmKhC/hwGJE4FLceshqgBGVsJp91jll5gpslcydCBTckwxy
sq+trHQoi5UhVjthO1TkUsWQPxpFiAMJ2uKY49p5OqgPeYyWAJgzDUPAOLHH69wU1d/MECpW2CDE
ytEJ4kMftNkvVLkSZzdwnTSuDGHtN2wW7bnOouw39V3/Z1sH9ZudoiV+Hbfx9A0kLyZPNlOtkRJp
7VvIGjAIYktKj9jfwO7yZy4lznAzITEFha5/yyTLDDdqfCshDPADEt3oO2tzR+l8D+IUaKdSHTpe
0HTZQUPK4agURb5xwleePZxucErohsJvei80fqi5CHnys6ypLQ+JtvY56WOyb1Vrhh1pahX8+xuL
UDnXQUA6Ep4X4aTHKdupI8fw8pw2v0jSCBukCI7cVKXqlsbfvD6LM0z1HvyrRZiyOcnn6xdjViYC
GUqPRK7rts4w/uim+RVvg9R+0KmWVnBvLfk20sSmXtDKxwMvas5ICrqiSEufD67JXaAlJtyMylKb
fTCaiStGY6tIsTYKRXVecSr2JVBfzkfJuswHPBPbnt026WFMBu3EbbgFb1zZInwyen3zk5VWzPwr
PmyRwpF9Mxio50boRriDsAgQ1Bfu42rsNy7U1QnNUCPKp8xpCf6OBisvgO3b3v9xdl49UiPhGv5F
lpzDrd1hugcGhgw3FrCsc47lX3+e4hwdbXustkDcIHal6ipX+MIb7LyLj5mZjgdaqfMOnGlzQv8Z
ZVUwJgtNG9PMWDY9WcDN1cUpmsPxQ4rN3M4hll9gvQmpH1GuBfqlEkjfrp3IYs1YrMi9CKXNXnNN
N8TxWjf+8BowIHDvh8P9wGejsiDRjkALqGUAHlrdGhDfKwT6quha2bVTHQonnR6XVMyIkiDV8Cmm
TeLhCBdnceDpZYQsolbWyc453zh6CHBIpV7ZhoeDdjtr00IvN549BbuoJbnMoB7eVnhDBmMi2ock
hgZGEtOxi3BRvD/9jfVmZHlhYhEH5n31aZ24gD6PEOal19RF+J6qFAI4rSL+LZeQkxHbcbVTEvv9
DVff+LeaANEteCS6tLezVfuEyodqKhdrManX0Iv2B9uqz5mGpayada8XoeIOqEWfvI6Ez+lR4NPG
VAnCNnwGVvUttNI/B8kjTUMpBuV1slnkaG9/kxjcztCGQYEZm3weugT9YsXK1aNplslOqL1xmgDR
QIimtsOar1FqDe7PQLZ1TlPTDs+UbJQnZ1zqS4L57fH+1924HlABsS0KSdxGyDfcziqb6b7hqOde
etLdhwzb0yeR4h7256NA0JRFbfodBL63oxCcRSmlEkjVAp0IxRnH17kOw+z+KBs71SWwBHtEQ8CD
YHA7io2XV1lNjovDlKZ8qQtDfU2nBZ9SaWEWH+bKrcadIbe+FGcDkB1dOR78VVTrxpPWJA5DTp22
HLKxmA/mMP001Cnbufa2R6KnItXO5Ze6nZwCd6vMS5WegNnlQYZMxJl8PAl6yHEP99dxa0/QBP3/
oVY73bSV3LZjvpaDLbj0/cRdtg7/vInNA8sh5l2CAQX++XZCQ9m4Gc6GHgnAYB07isj/dIqT/rg/
l41lA7fHWZFoC1ocq/2thyN46p6HCchPeIBCCkKvG2fkoHA8vz/UxhUNDRk3ARJJIL1rbEVkl9zP
uqDETulWCTDspEAXZm6KOihk/vJY8qphNIA155NGG+P5/vAbu5+4COC6TueLp361FWMD8aBioVOF
PXXhK0LB43OKaxNWWy0+oCUQ7WyTjVSdD0eTFvIoiey64r7klOFTSsKXGBaJ6g+W3ZrHaO7LN0oO
OAtkuPrUjW34F8ETMaBJrZ+UlBrBKgpdENhJBlmIAPe3XOWk3ZO0fHpDwdnUdw74xlmgGgGnA6wM
cIs1N7DjnIWLUzmAgyL72Bpe8eQWer4zystdimYfKyir+Xy5dUwzGgNWiV0XXjyKrQ/UVTt/6OLq
zezsunlsvK3UNzT0n1g79JjWJ4IoR6NGFoeXsqFndiBdF/FBduASogfD/UgI004BNrD2dOj6opuD
qsDTHJCjWWJyO+VDk/hNjRDmQYmb+LNqLXio3t/LL7eW/I08f6DD6UmueRhOUSmZ3STKpZhmAY4m
dchemxrkVJCqXW8GuojahOJJayTH+0O/PMUMbSKr68LkoaK7ujBmt8JFQ9XCSzIMVhFghS1GVHOA
iPtK1FWP46QanyvdyMMDxandl3Jr5hIPI58w8o91B0lHzk2MKcWaGCIKAi7ueEj6zjyMqakcFiWJ
Ppj1vEfp2CgREd9JIhhKDcx5vd5t2zSAEqrwoho4pY9mX6g+xF77LAZcTAetV4+WlmqBXrvTW5yJ
MY40p/rd/ZXfOgRgSzHj5Hij/rc613yVseu8VrnE82QEwpuRMM/78qiXjrVz3l6eahnPkuMBHQCH
scbTOFlnR9VUKXQmMaAwU2J5Ry+Mv9hKvATsYzqvnKPVk42/5lCXpStXNRUnVcsxaOzL9DhnKLgM
GKMc8mwyDomDuuv9pdzaRZQxyZFQIZPOhrdvazwAaAgXM7wgNWqTm9heMKDUdI7yecHRQOGKhmC0
V4vYWlWYquxaatLs4VWOkiLXUuB762EUlLjasYqRNX8o1Wbodl6eDZlmEwFO4gaQwUAJ1vsVBzlT
s6zeuyxIWMh6WZHp39C6ipp31rjYxakshvKz0/fGx6XFdDvgoFbJcUHpOz4uSRFdRshLz0bVlXvY
jQ1dH36bAX6YMi+QojWw1srcJVfbGlBRbmXFaZyy7L1qp7rr24PRfDLauJpOWAaU31TFi0wfTfby
2UgcvT1Mg5MuQaPUWraz4V/msCTn6NJRcrbIYNdiQ10mFQZax7mkifpODMWrChDPOfE66yoiLT+W
cf3P4OrLIcqb/Msfb0aSJiBIEmYFH2a1LexSj5FmpaQfafbrocwOWdwGNGDyp7yKafeNntjZHxs3
CSoGpsWDDXiNas7t9q8G1KCirPEo51vzgZYWyoaWF/1IxWTuhOUbe56hJDSdyxPw4CpWHmoBBQVt
qkviFAiyKO1wgIXS73y+zQkhFfF/D8NapSxLDGqHlL4vtCcjOr1OhjG9XmHWPBlkA/e/19ZgcCfJ
cCmy2Yiw3a4eui66Gc5kn5FNbk3PvTwgM2H5th7uZWxbDw+QYOBH8q0lxF/tDTNKErdTOMhNoQ4F
8mv8Kj+cMWXwca+aq0C1Ey1kj7jR+14M9i9stqPPwhvSj/cn/TJ65sZwyapl0RaUwKriQBXXJczj
h6iushxcJNmOi9E3h8oZ8wBGzZ6U8da+QVAVeIw8GeBNbxcZKp6uCZmrDp01vZZwQYTdkz2kyNas
bBfAD2BvgOX66iCIUaFtR2Z0iYRnJ1cr0qr3RWJw86u1Ew5HCoN/Dr2GeARUDnw9byvKLbcTm/CL
7PSIR8CZjF+62rWv6mIJX9MLyfd4Z1sbFZcj0kiqF8Toq1dOKMXgTezWy1yr03HUkWFv6QoFaoy4
1v3tsTEUYC/Q0IhoSWbdanuoC+AsQ9jGJXYAdR+XiUYlTQtL+beOu6w43h9tg/xDK1I2Eah/QfRe
xydjgu2gQpP0kvHIm0FYRPlXXFJzCxGStK2ejXZakBSPWqQgRm9Sx0OW6W0a1B0kuyNljsLeuRQ2
9qsrGYVSGU7ipFf3HMY3TVZE8K9zU2k/L2r0ebZK5d39eW8MQtGBd5NYlAd0LZ6pxqGh4TBtX7Ra
jxCqqZKLIpAnuz/Ky0MhYdRwI8HwUPVaE5i7sNEGMyNPH9yqflbswRN4gCW2rzVL+j0RkbmzdjJl
uK1mMiDC+lSraRUY61OYIWnndBo6VtCLwufeNgs4D2n3GTwGhcx4/IK8Yxl4qdXt1P43Z4q+jCy6
yQ6ADBP/02botLA3UnUEjQu+4QzAs6bpa9iBDg0QxICxx2h/+f1+l8mJegg1pKTO7Xgi82yQmg0Q
+nCcz9Ucag/tODl//LpThJWGEbrKrNgpt6MMOip6Bm2nSxtRZheqEb0q2+WHp4/Vn68fc5F6HWx6
KFLyw/5n/UxnGDN9Aj2NBLT+pA8eiJC+Q0S1VbTTogI2vL8zX4btskiK2hl1BnAda0O+1hnT2E4N
KhtSPDi1k/Y4Q7cPRiWcr/CEPQRC+vQvlhPFWrJsDIwpzq5eIgC2nr50NdiH1rMPSYUFAriF+ii9
KD7en9/G/pCesHw+zh7cxtVQYCMHemFz+DDbSfw8dlN7cWtt2rN0khtgdd4YhrcVqhUtr3V2IIze
rm3kVB8q11TqQNG06oAUIo0hVc/2Cuibg5FNAnenHUX57XaPoPdrcjMW4YNQ7fzcDTXVPrsJH2Kt
2WNl/AZI30zMwEQRALUGkIL6zZoTquGd5hZ2G18V4YIVjlEncI7qkKFh0wqz/ymKepoPFSYetq+2
OSr9g9WX38vFS8tj5FglXiLz3Hwurar4NZUkcadhGURFfSOvfsQEQdRawNGGgWkNTh5gGQU3YTZc
xXljRHwz3Y8irG/9fElNx5emMHlQlRVKmoWODNJhGbIoPNDEFZ+NJmx+TSJLEW0FB4s/Q0ErkItd
oGEqyfaBgQ8b/3EpJ0qjAz2coJ7C5o2lLNTXiiVCaL1bjOIz/wPeaEtbjv8uadQ+gA+3tENcehqm
79OQg3VTl+zdvLggAP9ww8oFh4HLsQBSTDJ3+3EbCq0YSGkRttOdE/TJ4j2MTbzXon2xhQB+cwKp
Q0gRYnptt6PAeOqsNp+VC1KdyjtePbAg5BSfMtoWO0/RixP4eyiHYaSSJU/g7VBuDDndsiZAgm2X
HI2x1R+XsphPf7psTIjsixYtxC5is9tRlnwYbFQHaJVNuXdGsFI5lkB3d+by4rZEsuJ/Y2dJy0e+
6HaUevHadHSt8EJrTj+GTp+DeFWkiHBJmT119fTQzN7y6f7cNj4WOwFuPWV2brA1S5gGVmcveB5f
MQpHDrJTnXNI/O3H8bibHb14v5kh5Q26F7QwiL1W61hpQm9ilaZvqIs4Zoh2CoO+ieznueaWOCb5
kE8gu5eJoxLb/RW7uuhdqqfzO72c1fezZfQxbmizMvhVpafukYNb/gD10+51czaXhUOCsZ3kGq25
Hdia9pHiGMplspXhWQE29CVW0bxu56Q53v8Cv3Pq22uQXA3yFMK29MLQfrj98FqUKXljewBLXSUB
BBVHk8fDbJBgiBas8EM2zu7id2GC/KHA3kd5iABN9Q+61rvfi8Qz4mejjJQRDfPR+oLFCojRGK0f
4yErs1b4tPB65zip3KCPI9IlWWDFVhs/a+GcWehYFHaKRKPeW2fiqq7kskonjEeixX3vmaJLjxhm
d8bRcoamOcUGymKU2VVQbqq+AHbSo6wdf95flI2DjUsitVvsWGF4rO8QxUo1K2pEiHGZGXPNNuJq
hA0o+vvDbH1myQlF3I+hXuiqjZ0+WeVQhpfGVMqfg2XEr2stn03fTkb7j1GZbH8HJgoXI6AtEOSr
7zwiOqBOeXjJ0zEDa73ovqXnxSuwruPOnnpZiJBjGST/ErllO+s6jjfPY9KRgFxcxML9yYaIXmS5
exTqMr7qUMA/KyWuXosLwnaycw8o/bAXbsrwZ72vKUEwY8rwyHvJ6+A/4WbZFviPZzO1JPK3xK9F
Zj0kBa8Bvp1NgLPBeNTtXAvGybZedeOusczWHiKp5GKjQOjyfW/Hn7QFn+2h8y5WGcbXKbaXAFb6
Hkdm69qma0fVQeJA0dy/HSWDExC3euhdCAjyj3ODH3puxflXyb19UJTpezs53c5TsbVtIT3BZaUM
SsV4HXhWXrzg2x1erGkxznVrqOcZfCkksbo8//kJQa6D5dMtuZNWl1NnjoizyU0bum32qiSAeCyb
wTm19biXV258L7YrVH7sPwjd1+G0kEU6pBmiKzq93afGiCTWvRh3lNdeZK9Sco28BGlU6hGkQbff
y66iWMwmIlzG6Gb/Rvo4ncfcwd/IcDoDKoZWGI5vWGV8LrI6PN1fza0pgtYkspZyDdxtt4M7meK6
Pb23a42L0xm6kTGhHAA58nB/nK3zT3iHlCjVB7Aca2sRGy+hqOuZZVV23XjUGqergyjpjDxonAnO
ildoiXXWYI31QScaK4cLWBbvzKwti51LduPZ58WXwQ1QQ4n2up201y9ZSRsjui7Qgo+QFx+WYjx6
ST8/4Bay5xm+8X25WyUZWdLmCA1vRxOGSEw9jpJrbNTNMc8d71QPwsZDxk4/Go3eXHS3aL/0sOh2
jsrGTUChB+6ubJXQ/V6NPGeVh5phm1xzG6z3rI3Wuc/z7ANUe+MxX9p/4SmFO8WfzTFd9hNCaFAM
1iKcjVdqw5TDc6K8TM+oWLRe8wvdmyy/K6LaPk8C/8VgTpvW2NnLcjqr6x0rQDTdeUBp869j76VT
EsR+i/iaOkPen/Mxi8Bed5Fpvauyrn2tmfb0Q9Ez6w2h5KC/QtCSntDOPpdB8fpHSHYkhxp1VHrM
t18b33RZjy+Sq9l0g/Iptwx4vjkYP1Scq3by/AEZySVQsLz9gfmL9XHoa8Q12T8dQgCNM76HzFMa
PjYy1eX+b/td7F//NvYBfSJqAwC55Lf7z/u3GEnNuhHuem47i2uChIbmV3bl9D54w7J9BDQH8w0H
JUt7turKVAIj4zz6nSXbuDoZYuFneloogUiz+X0YLSbQfqBFsz8Pan8dtM4cDhPyUJWvY3pSnLyB
PDlIozJvg2gW7uskHsimhV2rC2S3LPmZ9ebARlzsH8WwGO+sSkxgDXtoUb7axUl6zPTZtQ/RoFjd
ocvdpDpqQ2Prh2nkcJ/gRMyfqtYoTJ5tET1UlTX1fpFo6remTsJfRR3aT5ot8HDBIsz+gG+P8YNG
CZYofenV3mNYQqHy66nuwpPIlvFru8SF4mdNApgtj5R0OhYDSpavnKiOhF9NgCIOHtYBH+e4V7LT
gu7fRWS5+o8bls7kK2bb/yiaURRBRRkhghEBN9Fnvyba69Rs5k9ai7b+yaWHax2mVBjJzh7cOgeE
7pifyA2ID9/tZzYHYCTUKaKrjl3RQbZgj2ktwqc8p2kcFjbmmEpZHpJ5bg8Z7fM/j5Rp2BGByBIw
98Dqdg3FWE2tV0TX0mwb31WE9Sok0P9wfzNvRBxIHAPqoZfEE72OpYRLagpInlEiUmCQYPBUGeU0
NcveNbo9lFQuRwsG8+JVmEzxsnNCL+O5yHTv2A+z+Wyk2nSAV7iXem0PhTEw0yLGWXdc6mggvkqj
6JoWU49/lGoeinJZ/GEc9jrWWy8y6ky8f1TyMMZboznbKY/LCvu/S15m9iNc4PKohIb1wVDK7mlO
KuSb1JKUH0HFUz9rSAkYYf7p/ld82cynCcEmhRFA3Z4O5eq6bPDvSmKNEGvQhPOVFmwS+XXT1m86
NU9hl2KVWZznzCQ77zOej9dCm6rlUEXG9LUyNcXzdRuL+Z0TtPWIoQdD9UGqALNItydIzYrF4ZaO
rtyi44+4HmfoTXmkfnTCvntEgRA/JX2a7J245Leu0OqCJhakqErlgzbYWmsPp8URnQwludINagp0
9rz+RwVX6Xs1C/VrqQ/Nu1E4eflOT8cKNmmjDqoPUyOF85y3CsYRfe+8my03/bigcZr7hbMo37Hi
G8ugXAbtg1F7ALyTsmlGXzUmxQxgFmvDwbVBRR0SpW5PY2XqCCR4Xe83XIrIPQyp8x5VdppjRgNI
G9Bji1VovMTdN/oqZf5Y4DH4D3SW8RvIPac+4rv2m760NEMAKzuGyiTy9B20t+YfJU2qKajghkGa
goNqwZaOU+OYwaKAYSZE9b1ztUrzE080eHSlRvHWAzFbfelcq3qcQq8z3kfLnB0Ls1u6x6ab058N
nbtfSRRP/9zfnhvH8eZ7rAIo7ntXZAa7c7Ky7/qYOEfROk1Qmtny8McjyWCJ3pWNVQGNrNsdNwiS
ualP0qswgQJaI25B5TQ6hzKZrbf3h5L372qT0bGWtXTZtwIZfDtU2TUI4yp9ch0rr3rsF9RV7Krd
E0LbWDpKrrSOSQqBH6xbOw64YFsYc3qlVj98NsMseSo9BO9K3DJ2Qs7f+nXrGfHksHxkGFIX53ZG
orBhODp5foW9VIdH4BUKUntuFXW+M7nDfGwsynsAxJxRP4czXJZrAZkOxtwYR5/zJk1nX6Dd+hMS
v275o5mU9RHkCw5ZujdYft5VnAZjJE/zO1OJzpoy49jXeq3lksFb6pu6E934CLqzWx67uA17n6DK
1YME5e5/3EKgiaJ4CaCoodX9uvKSpyZFBM5ewulLGKnTv0mkYk0aNTAF/BiV5J8gnfOvJR440dHu
BjV+sizRfeszy3zXIwj85JCwkRwuqi0CTAWaD/c3ycsOuWRGUMwGZw2IleT3dk3hLCApa0XpdVK8
5ruKreM3BDCXL1blLG+Hup/eTG1dfNeaMakfEjWe8KqZjKE+TtBcv93/MRvXMbEM9l0S9UbfWsbc
/4lbYwui39gk4CtMq31y+wWuPYYbxH62c7SqVP/iWbm9c0y2NjBEFHkTq0gJrinLE4aQfZks8VX0
hX6FiopOZBTW10VbjMNfzE82XOkEEniu43K0J4YlYoLXNEmoKEpp7veRVjr8NU/Cr8A7QBWa1ByN
nQdn6yogVwPCiOA7nK9VQtCro9brDgtb4ib2S9Gm17RjnJ148CWYkK0k3UTpvlBDYYa3n09gbt07
FNivuiGM927kSH0sM0eeug9NdD3qKH+rwIj/2ZThfOnGOkdLpMNZ9jgVUxP0vZpqp2YZm7/4whII
TPDDLmer3/6uSIdO0g4xqaquZU+T4kznKXS9V9mS7XVMNxYa0BNXIccGGPD6eq/wbnJz9Naus+4V
351WN05VOig7JMGNc4IcMZ1SirkSDbg6syDGG2/xzOja6NxXs7Ec8PMOhJqKIMzI0QbMIHe27sYp
wV+SP1R3pcT+CiI0zewccKKE4VaeH0w7Us+2NmW+jbLWnz+RSH/QmcUVAR+6tR4ZgX2M//eQXCfb
qZ+XJFVEkOem1p+WBTmv4P6ZlJty9aaASZC6uFSsKAKuJpb1eG9oRcrRaMrquSGDed85rnjEqlO9
xmSxj5bduUqQhbW2B5HfWlTK5ZIiC1ycMtVqY6qV6J3Gjq912nhHz+WrTalHcUy4f7MxGQKKGueT
B3C1ZUQGgmyUZ7NCdvaNrbrfVRAlOzCPrd0vC5zgpBEm4FK+nQ+WL5Ox8NZetS4tH2fESuNjbJit
er7/zbb2v1Q+o55JhfhF5bvT8UNMo4lTVhqTj8brclVwfqyRCFDrwMv6MQlgBjd/cQZIXcgXpACD
pa2mZ5dYmmKlxj2imOHbtp6KwNXwbcFDdM8KWttaSoIc+Ey0sTlwq6cQOpDRRXadX+GGzuFJH7om
fZPToRNHZ+4j82BQSqZcbJvdL09H+IkGYdx+7EB+/VSjaHhf5j3yQUVpof4zebWzl8O8/IHoLUqN
cpX2N5Wu1d7VksTsRCHya00w5FdDqB2x6613TufWKKSL7FgDiDo36+2Ocr2BHMGJiPimMjmkyIId
RZPVx/v76eU5lMGGQzsOqS+KmasPWw8xJZ6+QV1osfMTuzs/t61WX7IW6s79obYmBOUaZoikiFBk
uJ1Q07qp3k1TeqXwbx3qvKuPbVXsidS9PCCw8Hh9XEDiMttetRoK0Q9F1KfpVe2RL/P1vln6oDDs
/PXQRwa5dD1r7XEEQrQHrdmoNoDRk7k+5DkgGOvibNu1PQoKZXrV3MrKD0kWmz/T1g41X8BFynzV
E+iQom7/Y+xyiqXSBeinHjV4Kt9f6a2PKunWjkTQ0v5c3XjwBICVGnpyrcs+Pec4eB/1qs6Cysm8
nXtva7mlZ7tEPbPo6wpLHYp4Uow5uc4oXfkAd+0ftDOAOztj+x5KkBa4c/fHkGSwAZQvuY0oikkY
2O1OGodeMxqql1d90bWHTsA3UitP80HuKoeqmvduv5cPpeQAEN2A4uOKX3/YJo0zpQvH5KrWaRkG
YyiiDxT388dOTMUru1ebi6m3g3ogcdtr0G19SxaXbcWUZQByO9cWSJjQJ8Yu89yDuTaiHhZOJtJk
ubKzbbYOqEsewNlhd0Beux0qUxqC8IJvGaLkdpzdsn6ovKLfuXHk5ruNOnjuQVoD8JAQorUucC6M
JckXO7vqCuXjvCjOIQ0NX20Qg7J3RSXMjUlJKQ7JTWdEmFS3k7IpDKFclhRXQJgGDSrR6W4w6kM7
H2r8ZwD5aIvpTX6cE4QDhPOyR/T/sAmP7HH5x2HX/yjRoBsJTwbY5gtpsRlMWH//bIpeM32liSJs
kbGtiF55VRJDNICT84uEd35jIdJnB/DdzDemFyfvGs1GYbTRvbbw3aow5sPSazlOij3n5oggngF/
J450cQbMUIqAdUJL3wpHN0empzNbZIi0og/cVoqZ5l1hJkFVq+anxajQBBo9C3hDWgkqWmbeujhA
Wfzz/bvlN89+/f3Yx1S+aX+psPFvFzTCDU+xoMdcI33QTajImg11tnTeJuVk5ic5/Hywog5CtjtS
D/PbJlNejQWAsTZJ8qBUhqZ6sIyicAOn8prHVI2KHb0qfePUUJuXQbSkqfIO3P7IOWKJQVfwrEVo
Yp0XkE2AnIwkwXWoR+jylZYbkXpshnp4E4Wz2QfsnrE6JkOdf9DEkv/K2qTXH201qS7Av3sp1tia
mMcmqXO0E+GlBxWIPcTWXK2rS04FUbl6ED3GwHWl3VHoLtl8LEK7y65Kmo57cIStfU08SyZNvgkw
exUe2NQtEjHwGbTSyz+Yhen5BuqIO5KvW28alWuAhbCX6bWsSwTCjrFEQfnw0naz7puxWhyKPEku
YHDVJ69LK9p8ffm6UPrh0JO/BI4z7NlZ/65Fr7ecjZO15E2Qw6+FZ9FIN4psEu4FdSjDPHrRGNeH
Ju2a9slOKm/wFQq12WPmeVN6LnpeP6Q8lSx56NK5tfy+9ybvDB4rFCfDmBDbLBw0rDKkuy3fot7t
vqIXIYZfqsZHD/TCppZc0JH7qA5Wlz907hKjjRm10HhmZVSrd/XgjvWp6rPpR5E7aJ8i8KhVr113
8V7bi7DNQxvb7dvUUtIvbq1Y3DK5maExls8dv7wvhAiUzplSX0HV6SuyxJbzsMRmMb2Dz0wfUqD6
WF5HAT5o6pIBh1D22XzIPaG9UY0FUyzH4wHceQA2To20SEGtn8eVjHD1rpph6Mx5VMqDKvpXVjH0
H6R/8EW3x+zh/jWyORQUXWJOSdJYd4EQaaRUM2TKpabv+styuu80P7OEDn6W79xYGw8OfXpA+JKU
LTsPt3cBFjiqWaUFEsIdiUJgA2E+TBqETiXrmgPBpPJ8f24bhUWuBEn1h4svPQBXZzOsJMa4VVA1
QMvBT20AJ1NWVIekHuhzDVUeuEUHCrPjXlfpYz4i6NeejU7oO9HZRuACFIyKIlAscGnrkBtdzCKl
KcIPgQ93mJpseVL0uT+yAaynflBnNEgL52RZe+XMjc/LwOSniAPQiV9LMDqUej2jlidW9cpT2KVq
QJ5vnqQA13lntTfH8uRLBFeWPskq2m0t4QDnHsOLzqivUdLB9yR1gY37nbHQHbaLbHlOkxGBVKdR
6XFCXhuSD8OkLN8QB48j3qlwEh+NEHqWz3tqC1QJRLInSLBxY/MkQagmhiRvtOU8/lPiFTPGJZNU
jnOVNj9mSbFcjXkqLveXYyMglzBfemgUI6Fur55nx7CKQhDbgffNUeiddVH9C6mmlYCDwbvOQ+a4
fmrFyV70+DtwW93ShHQGIoz0kUk7VueMQuOkoT3AkV64x0CT0jq2UpQakbstzFcLWqfPuU7vrK40
9XEOI731gYdaAXQw84nqD5Kyyqi88YxZOS3uoL6PRDc9AKlRvhhmN5/jXNlTxPmN/1z/aHqzEkdA
DkxT+vajpDm+5x4OhhfXSsd3fVWY1dFGRD6jZ+dZ9EzcyTFhRvQ10vnWKH7MVjL/4lXo36EiTu+4
zISG0W1s9N7R1kKrIbTBVOAQOvX4WYDwo1fppMqpF45+4VGKowe3FtGwc59uXHIodPJOE74TFKzr
aYO3OJ0Xg53mdskv6VLE56k2i1/pPGcfkkLR3t3fZhuHjgILCZ8sG4BQWK1bnDWQY3rGgweW/8yh
yjRBNQ7t24h6wh6FYnMwKftJZwRBi/VgPVYa+ILZykXMQ3qg9oLSdqKnD8h5Wqf789o4pIwjK+aU
DBFRWaVbFRqilVIzLxrPc6At+nCohLXXDdn8WoAR2SI2N/NaIdC1VMA4sXxoc6AqdbPkR5PayDkC
RnOIK30Pn7e1gPQMZY2XjjuUpttdrsCpaZF4Di9zYQ8HC1zOURl1cpyu0nde282h/vOwr+4fpLW1
eI5SNiIiMCc6Qn0Qwhv+GIXJH/tOkM95iElyn0JqpwF7OyuHtuekq3Z4SREgj/1BGG2gN8n8gPjI
uHO+Nq5VikqwSqlXy3aKnPZ/Lm+l7fUUtIZ3KbIhOnbmkj7FxZgeHGv51gzxL7PTpp2HbWMlb4Zc
vWtTuVjZbC3eRbMTGGGlrc/vK2SNRyLUbq85L/f16h6E4AlyG+FktMjWbbJGI/pX8am51K5dPino
cT9mTWc+FloK1AyKDIQr5YMzFuLzjNDQTpyyNVUgTjjZyFQD8Y/b1eUfl74bQhfXRzW72vFAna5a
9FOEw/vO/tw4etLDFmq0BxYOOtrtUAJHSa3ric2qUekPC2q4h8nowwDeWhKQy+1ZzGyNB+oOC3Kk
kl6aEEMMDoexRNwhG8b0lPTT8s/UWV9NRO+viT16OwnbxkqCYESMD/UFILHr5z/RklLJWwnniOP8
FfcpfrjojZ9R9N3zBdocCuGu308Oafb6pFcJnMWaeIr7anpllJZ4oixgvx1cY0+7YgNDBemZz4Ye
gDzr62lZdo7Zgx1yLRN5nJBJh5qTZNl5pk1/VjRHENEvkGohpz21Rt1/KqasDHStVh6jiBrM/Udi
a+b0riBuEWBR513N3GhEoVS0Hi4LYtNHAfntAb67coyoS+4APzbuHSk/A6KVl4IsZnXHjS2hqTPC
68MCQryquyp60BJFPbVLlB/bzno7K1X67f70Nt5AxvRocBBRE0auXgu1K3J0f4VySbsyOnqizJ4p
kbU7NZrNRfzPKKtFrNWiskcXLczRThOyc53SWepJXbBkBB90f0pbdQwaNdSKXSBIL7EeQ5gvZo/r
xUUDNvQdPZL02DiLdzAxIRVB79X50dGS5Y3WZKYTJIsBUKsJ/5jcDoRHZteU5SUcwV2trNGS0acG
gUwt1Pza205+9SJvT2x2c2Xl8QdugSbKuuSpqKkTpUUdXbEFw2Y1b7CDsOL+yfOKv+jpsJwcAtot
BkXqVRg4gddLmwaIqjvHABx1r3zIx+L9/Y+3eQaIWjj3UqpvTYdBf8Br3VBauOMf6AtHtEfLzvBW
SREeH/OkC4Ys/n5/zK01pJGkAy2Gakwf8vaZAKuizQ6S5FdTRN1hGvXKrxdWMwvhCv/FUDQxdK42
ktg1jKzi5szRSSMFgX4XCJEVQd6pxSVEK+50f6iNegD6gFQL0R+hBL8GfZIHtZXakKIhpJqfhwG3
AGcastOEtMShGKb0K3mX9bGP5r8oV/5GGkkVREfSoW/Xc5qpUSDPzwUe1965Qmzr4CSD2EGHbN1c
NPBlnV+CWtc90yyKtclyOeXAelEAaRX1kun6Hm5ia29wGf8Ol0jm13rpur7EM+RSuNajKq6L2+Y/
vVI3jrYza3+x9QkewErTC6SetFo2Tagtff1cuURV4R4kQsVPbHU41305nrIMf7yiqtIdttbWeaPZ
BQxbRhG8A7ffSqrixq0KkkcJpxHlRg37HDS4j5mlPNuuAFYPjegvDgHCBzJ15dYCGbwak2JFrGMO
fHW0yHyfVW0S4CLQ/hTO8vWPzwDFIqBDKO6SDa3LRUW6aHWXgiBSSjSGIEGY7aORRNoTHDkPaxor
Kt7bvVkvZ/iV004asbFBIZlL6RhZZnXXNRIn7ZsJ96joas2ARH2tVQHDIe6v7izn5jjUf2hGSzTR
WgLSrEI7bjoLhnmb1eBErMk5TThD//jztSSlhMtLBQDwwCpbjgukGBZzpKSWW82VHilyUKJI/oez
89qR2wrW9RMRYA637DicGWVZkm8IydpmzuRiePr9LR3gbDWbaELWhWFYgKu5Yq2qP/i0KcMAy4z+
4EXw7JK83ntmbn0gX8cm5/nHc2W1RvVame0uHMOndijEB2g4DbSIdu96+3UsrZ5FkjXPJoCXDtB3
FcYZNLp8HiKISmstkY8MXUNx3jFj65QOURJK8K3+gb1L/65dtKk+tt0s2kuRL5as8k7YzNAP6r0j
owcsXddKLTnbIcczBJ5C32uubpWeOZHQ6nJ1qBXuuuIboqHvzI3U/oylAmzRdkN31JSYRaDU80Lp
byxr51SkXhH6cD5GRN/DeKRhshiDczDa0qh3UtitqQIPyJmPbzQvZ/n3vz2dK3eKrLSCal+Y6vym
U7wJqP20l5NvPRHYoBpPBJolvCNXR2XVR1He5bb3hBZIfWgWqzxMelsHbjlVx8iGQGHkig5AsIje
0A+efC8exJPaew0WTeme2NfmRJCAgVFEfhbIy+pAG61BERw17lOuIGByLGLwArC+raQ5lvbs2FeU
hwbkG9UGXz2dN8qpRpulPRv09V0/U+wxfXq8WTeuLXncMT4wYgBYreaBo7doZysLn7I5yc8tLeMX
I520MwXz/j9MufQCJYjk+K9L3cVShUiKJexOR41PVt+kJ2Vq9ug9ckbXm9MhYZIIKUSr12XBaS5D
o2uwA7IzevpxU0dXoWoZWJc2PNZL+s+fjx/FbUknkgnM+r3r8Y6u8kp6kdmTeVBbxCDqUmDwJLL8
z29gzFR5vjNXOO6uYbuUJhokqSIF6bIkvHRGlyq+abf1i+gWyyATjTXDz6x4T5hk4+bnEIfXyoGF
3uZaY79Ce7XHw5pXEmfvpR2UNnCdOXoOUxezIRQPgqkz9s6sX+Sy9TzKrFDqR6mIWK92blxDa9eg
DweUNVLj3FXU4g9JjEAj5feS5xg01CEYcDE0/NSI23+G1sVp1WmAbQgjDUlP1AxpYygeznztAe1n
/gDfuDo0bTsPJzfOx/fz4ingEtpsGn0tGaYUgMdQ1hgcJSGWiwX42nOP7NFXDHKz6NAKu/2m9hA7
3nWeEJhxguO6pnXrOgfBQRYdHi8ueZGsx0CmJVQVSJGR0ro9JB1O6KSpayq0Slxh8zM52Usz1965
cVIKtRo97Uvf5ub3yaqTy+PYWwc0FVv6/MjzcUCsYucWfO1Sa1AO1/XkNDRGfymScA9GvbVbqdbS
Fvx1L60rGVVBp10dubGVJs2vltqq4BnxuQtrC1epysh2aopbT35yg/8LuDrv2jrOhxjTvKfOqXA5
TbriYFRL9DaagMLxb55vzhiX5WD2fD1E38tJaCw8HtrNj5YJGPcR/ec1bQczRVRUoH1xRDn4rZOS
XqTz60EVZvcaeVW5c8bfb2Bws8QijSaLBmR1u4yqFEiIl5KvQOpbDhXOja9LsYwHD32jA9004426
VOLD44+8v1hug66uOkhrwLnoIT/FtTYe2MzQOmHuHMSQZ+fHoWRCebtNCOXJa4y7Bd+AVdHIdkMA
Ch1zGitt9H4KveSAi2x/zlrEw/zc7qr3WUTlz1M69NrscU/jZetTJZuU+xOd3jt9cUYXjEc/AFtf
WutjPC3lizs09fLUiyxTd27RzWCQ11DVc5DNWGsUWfoI5QpRjKCuvTpwFqu6Kk44vaNCoO+sm61Q
urxIwWJQyFlD/yYzms20zYFx2l597FMXXzcoWqcuM/9YGph3OUHwkXddmnlr1Vq1LWs16iGe4rSs
PM+akv/sDNEfndmYPj1eLfe7Dy6zzN0pLlDpX1tkYYGrzPQ8QP3xZFY6rgvLGKNzFo7Z0dPd5fQ4
3EbORzy5zXnYIXfiylH+LdNtu3ROohGRXHRt3U+iLUN/WkJwt0qhncQwzND9beOMDcR8xFswe6lx
DjxMmWbs1EHubxM0X0GoAzegonRHebDzMRYYjoLkHPv0nVdZ3sGweVIbqeIczGm2/KTB1bQphfV+
ZwzkCbPeob+HlifUb2OAwlFuiWHOgmZR1Q64S1f31km1sux1cdHm82ssd4VPPx5+bqG1RjDw7KqD
IQ/Vc8fN3DN6jbGnLbZxG/yygWIvwXFHx3R1yU0IunWCskKAsy9ulWVnX3plSc6pmHilFnn9bIgu
PfZCuExaG1/SalR3LvmtXUZax7dRXkc+X55uv41NZ2p4ZLBGgqy3nENYtuo3bRj6g42h5M48bC19
5Nu4/XgO6izK21BCjRqel/Brsnr5glJBqR5chF+OSlc7H0sKIDtn1eb4ksAQCZ1pCDDr0nZsiobM
MQ7CdMjPeqzx8E3mwvAHLbSPlRGaJ6vt0+dK1+K3VkPRFuOe1n+8+ra+mkxG4hFIYMkpb78aiXq3
7KIxQeg0df9W295+K+asPCPK0z2bZHB78mKbASnOYVYAsoZxvg3oaGka5h7npuaytKxCzT/MCt7p
zqjEgF1ceydV27rfaepxA8qX9J0yVBUPmVG7ULaKASEIZxxxbyvBzPnlkM68bUV4bFPT2LngN7+S
XShBoNT511WQOCL1TwXyPq0npm9THfd+qcTpm9EKadSicHR+PI1bt7zHC5WTC+g22JzbUdWbtlD7
0o0DGGIYno4o3WiF+DbbofXkhXiQg7PODlg/t36Zzz8fB99ayXLfUN8FSaNaaw8RS1RSqBWvvpAe
FYaukYa4pabBsr4ovb2cC8ymAr3VnXOEJ/UrvQPjQymW2Nm5k+UWXZ2k0qFOamyi7w6W7nYU7Maa
4nwaoiCn5uHn6Bd8xNhe3UmTN6MgwwG0l0sZtZHbKC4j7OYuzaI5aYyf0Eg/N+Vkfnk8pr+ohOtv
AcqF6LcmC5JrGxODwkczlAkP2oQqmW+36fKjHr3sb82TVMpkSfrXQa1rimsUCwLVjZ2v7OE8w9F2
ohsIAaU1KX33TIgSh0vrzx7L0sclkURzsSdsZzPI3P1xKIU09q2wgd+73uWyu/sIME865U7SgzWo
PJc9/qTQ+AjbbLyDMsbLSzrFnXup+iKdzm27jOExt/X+azfUjXNUVJE+a2FWf4/6IXyxq9wtjmQF
1Z5hyMYGRcOaR8avYsFdTjVCcM9LSwGNpUTjeWp64xzPY/hTzyv1/VQue6r5W4sGMTVYcFykwGdX
S5NF4ygCmedAh7McWHpolv4AxfLd42WzoXoANo87RaqFkMmsX8UI6ygxBbEoKPI0d30YHPH3OLTN
z92iN5mvFCFShvCsou/64GjTqzIbxRVxoFYclobi0BtjrjLnpBfyDQQhcPoWOzY4AUMv3ejYgPbD
L9rK3RYNHzF/RWLJ+dGKtFcv2sQJcLTdtMFYeCmKj5Ub4uns92J2++uIsoJ3qoYKR14LqqLrLyoM
0PM4mVZ7nXt3XvzZrKpnwHFe5I9Cyz6GYdMrgZZCCe27Qv+mxulQU6Ydovaig6D42+F/l/3bx3CZ
Qa62kXPqapKnEzSLJvq4M7IbS1n65Zk0lyRWdH1v6UtWLXMPn1OdjUBtPPvN2HXl9XGUjduKliLL
Q55j8Kfksv0t3xFeUkEWp5FUp5X63NZj82yXSRfkS1a8gSXz2atC7evjmBs5FhRDEBMww7iX1zdy
L+pOx/oLrGCKufVUmMVTQ3v4iJDXHod5a9eh6o4IFcQwKWZz+3ngB9O8WYASzU31T+254lWNs/kj
vh/e2zDyymEnfdyIh6DZrycGqDcauLfx5tCNgJoUoAdCY9Z9zZhrDMVKd6Ry1XqQHqAFqennx+O5
FRSgIq136MYcMHK8f5tDLNPzZh5AV/eJop2WUf/hxEvn23ONWGO97IH1N6ZPigJJuWyEIq21Dkbj
JB28FvoXQ1uNZOKRPM2pG1rmoUqM9PT44zbOMVP2AJk7pKjI424/LjKNOlIbiQqpGtQEVDz6gBQa
O1es3EyrewPCtiFBEpDQaCPeRjFMaLy1Tb+4VWmynKcOPYG/nNrMnj2hmjF6iXb/PHvtUp3qtors
4+OP3BhS+KhA8aWXF9r8qxseK1arQ2lFeWpGsznqTpdeBi8a/XGJij8PhcqWCfUUhX4DibnbL827
OY3RDQPV0ojq7PDEfc0z8qfDWM7JzhGmb0weaDAwYVT/wYathdUhZdqKvhh54CDHXJ5EqEGQtBfV
Er5lidb2E56a/7SDk/ydFMVQIC8ipoy2W27+T5alzStnb70cjRau3anOdKSfpyiWPpBJW/mQrikj
Q/AGqeDB8da57/vuhyZ09afhRnYG0S4dP7q4be35NG99GP1pDBxI8Dk85RP7ty1nTgNlhEnJgjrx
WpTw5/oYYjOyczhvRUFilvVI04x6hfz736NwPVlTxEPdMpf8Wo/ucvCMeTk+XnxbUcDmUo0gi+Ue
l3vjtygYg0WJa4g8ACrYvyTQuA5d1U9/vo+Brf5flNVJPDSEGfUuDxILmIQx2fFZtxt1J8rGRuKY
AD1GJosCwBo6CuQd8iXcjaAuVOUwGhSV6NJVZxP06h8fGeAg6KDRc0Ylm1rS7bDRcZ66bkmzQAuj
pD3w5GhPoV24HwR24dHRGC3njC7w1XCyeOclf/+VhEVOVaoCmPBmV+vCI2W01cnMgqU0S+yeEtU3
TDEHsTLMOy+c+4NRhkLKFMcCCdpZhYoRgCt5mueBEcOJu8Rd2g3n1pnc6JCX8Mn/0R0BxdYsjDDo
pxkK5+PFuRkfcQVKhNTrkFm4HeWkzUaa1oxyX1vls7mM0Zuw61Xf7az4WsRT+qZoPPUMd6vbibw5
yKjK0GKTW3Cd2Pa600MvlZEXVVsONV4IP+DbWZHv6vXeur3fgzyjuYF4T5OtcFfefmY51vnQIfMf
JLy2fViQ8QsCGsPl8WDeJ3sw+SjOQ4kGi38HOUmNcqQbXEK5RdauREFvsoojtPyu8kXYcLg2cR++
2lRn9jpLG3VXQssViwDwLyHg2w9s1agcOiMrggrW9OewaqfXPE9t9VQgMfVP3Fvifd+VzhHl/eE5
M/D1O2RlXuW+7eI19h+mVj5XcJ51Zf1ideJFQK5TaOA5BdD6UxMXzlNsxfoRHdj405+POHUnkgqM
MmCUrZYvMGS9H+y4CICu5wiveer7GdKz7+V196nFwuLsgJXcaU1vlEdkY58miCSBk/yubqdONBR4
i6gISlHV59mOkFzQrOnd6OKoMjj6z7kZvEvW9ggj5jhWUxjZ6xhvLWgoZhT5KK5Ix+Pb+U6UMYQa
72RBSxX9MjSucUgB/p4eD+/ml0oFGtw/eX2Cm7gNo5hupKmhlQWT1+bvsV0Vnq/qk5f6uVbH2nma
x/kF3El8cu2kqPyytsfPCw6He+jl+xycq40aECOO7DLv7dsfEupjbw4QYwMMV7LFrw1n/FFnECz9
Bg3cU6lle5t5a4SpaaLjhV81clur+4dKtdZYXZoHbqUsb8yxsQNcjdudIvXmxv09zGottQP+QQPp
R2AaufE25Y0foDVofJ/Q93z22rH96XKtP48doIRDNoZ24w9ZIrJDqwuI3Y/ne/ObYZdT5CR3vVvY
E5XVqGhCprvzrDKAvBWiP5pEg3d8HGhzOmnOkkMAdrwDdcbqyPHpce2Fpt6cLeOnaSU/cAbTD6WH
YvzjYBvHMrQTV+aSEnG+ptYMvTpFTmakQTbqevopUwT0vLqH1P+S2U54wTahelLVYbo+jrvxkXDo
kBKRhwVKSfLvf0v8enM26W9bCLN3A+BpsfBmOIQpJbNEz7pnvRzETrVoa79ykROLbIIO3Ppk4p0u
6qSlTG2XI4V5f2xGvXlxlV7pTgWGhh8WVRfGOaqXCH36IlKdoEP6qD8XY9Sbnx5//y88w+2rD0Yp
2RtCPNJgct2q7hqzB3fXpUEjSuf9VJnpP4pnwHMHRCSuPFMS65LHSvJKfa5url7vJCeexMPRnrrk
U7fE9KbQJ9nJ7ramhb4g5HQOb6gIchP8Ni3olugZ45IELkjvVyi61bHWWwEIsIpeYmfYFUWSW/hu
GGAIgEWADA+eaRWQM5yWD/o1rjFg+hWH9VEks/nS0ke/tI7dHJs4Q9hk1ruDjfftAXff50yJtG9k
on/O4gNmSfcPGoGcljWqH+38wTQpSwVVnAnrmA+mUpytzpv/alo3OYrB7J68WouGnaNlI9EEz4V0
EHIdyAd5q+M0GrGGyAq6cVEUFkdzKfNj65614mThefMieu+dkTp7juxyZNcjT7UI0CX+sJRvVo9x
EFC16wiPFqAaollS984bb6n2+G0bmSzZO+9vKkSsp3W9Lfb0wuNth7CnpUgwRtSeF20Oj3OBC+/j
LbUVClgrpXdIOqBkVplVCVAHZVb0tbxlhNPV9O0ikJzywG8VAkPMx9G2dgpfJG1LAN/zDrtduI0C
2biLlTQo1AnnuSTSkelM3au3JD8W8GLH/xDuV78JIzK8C9ZLJF0qM2n1NNC7onmife8ey9FAe6PL
s1MaWt1Our41mEwcuqi09HBMWO3LEpmUQVeIJ8YuDuIxXE49UjLHCiTvTiK1GUqS18hcJJdmtRBz
bZqVBHX1QCnIo+ql1E/Z1Glfetyldkbxfs3TlOC+oeDF+QaT9XbSui7yvLSesgAxe1JiHssnvYfi
+XiuNm4awpjYk4LvlXUu4zYMjAibha8TpkW1ANfc7MILzDzVXuQiU2C47xB1ay4OCp6+ok3m0Tbb
dudil0nu7faWvwEGNIm/JwsSt79hSnv8KGaSYMsaWDCc4tdJKPNLynwfxtqbLJ/zvPIxMMOgYU6d
nd14f6bJ+DRnYUkBOF/vD7WPbBT2XNIldFVS37bb58zt2lNE3/IwgGjyRb3M73snS3Z25uYkg8Sl
7GcgbLKuj/VaN6DOXjD6RdyfFtTWL11pGn+8amVZXxJ3WbZkwHJV/3ZTgpMtkyZDvWmKlRAonaYe
xlZzjlHXKv9hKCWvjT4vaSfQ4ttQfCgq/31NqLCvrqPj9OfemmrfURcPQtiknkGHjmer73B+e7yU
7/cmXwmDjwIgkLq7VRQZQpSKYZEeRnYzg/xKww8LImfdUWlbUMePo23NHBUPeoZS9gAHm9sPnaI6
d3CZToMQkynDx8zE/dS4fbcngLi1NgGzIoPx/zifqziJQ+N+SaqUgsDQCjTJ6uyzK/RFII/hTs+0
a3n28/PyyM9NI9x51myNKTcuxVXaNPeUb8tJwqIqszRoVb0Iimyajr1r5dd+MfYG9Jfv8/oUIJED
qqBJfMa6JumYIq97r0iDZVma7INe9BNeNka0REdNShJ+YR6U4WqHQhMB3BOMZ8Z01OejAfLOgI+C
kpmfuGYdg5nEAWAmk9dPk9W53TVflu5rP+k1viNDLRBanEObxHmekquqCiP0l9mMjZ1zbYPIgS0z
j3qEiSluMIS3iwRbN63phEiDGEDW2yaqmzPeJONBKdX4XCtFfEDOpj0kKD28utaIwBJMmv9x+xh4
n4b2/J8vWbr9qGdDY6AMp9/+mrRPhsiyUC0FtNi/mRahHJyicHYOm62NIQ9RgK0y3ViX6NC8jcve
BflQZI14spxWuSJF5u4VErZWJmwpG/U+j4RtjShdhCsqzUYKuW41+xiriX3oevifXh45O/Tu+/SJ
aj/EMES3wH3Az7gdN07KEZoLQsXxUvevaLBr2L5T2pxYiMfFcOf/cifTzOYP1zJDucoyhmxC5Q+F
P7rLhvoDSaFZnHqnFOZzrjklLqIUzRs/xxcq970yqxAsHEr3rZr1sKIer5mtYabXJpVCyULuwfx9
EinujGJ4DOXo6JptGMSp55xTbO52PnszFHQn+ntERCLvdphNgCgQzsAIVxDBxVHL1U57HVHeOmC0
Qqv48YdtTSo4dkpuoGC4OFabIcbGRHXQMAqiXtKrwEc9RylwBS8JzX9AdO5hhTcTLT6N2rV8ZCCx
f/t5eo1mN6U5XGrCUc993EryZ6M3zfqKjueSHcaKggJSS9GnuYzT5lSHbXTNptrYq9lsjDNoNIt1
7NEvsNfnbGe79mggm0UZZZkOhbbg/gIKIb2Kcmz+/P6gUi9r6dT6EFlarWQ9H5hqfGMCsNL61fbS
9uQ5UPQyDUrL4wndOHfoCfMIgJRhgSpchYrG1oyhKrJ8qkW9FEVXn0M13CO3bMC/oBOhEOKyLaXs
0WoajXmCugwbI7DRBTV9rMSmf/CA0v4GG+W+MbSywgdiDPXyeahEjVyi0ejTd3th15yQA68/V61t
Z5/HOh0ziEiFLhAa1cf6moJ+FH7KQ7f1scvIJPrHdU7mXGOv+niotlYA+jSyJiopGmulYyzLOe7Q
cQ4U28DMt3E1HxHn7JrZubWzqTe2GdJtjBTZPct7PSuFSAyhj0keVMhZv2rK0LsHiqH1t2RQprNh
hrO2s7E3P46XNQ0Lyp88J273WdwvCH4UJLu6pc6vQ2e6l0aJemgWg7eTvW/kZlInHysbck6wF6uL
oZ6rRUAPpE/kRsk7pfTSp6XN7OoiX6mvUO+oyi1pc65hau7hg7eWO31NhGuBJFFMX8VGlwqcR0Hs
BCmQEz5b7qm3kn7nC7cGU9rKcJlzUAK9uB3MyhBa2Mt+m9cUje2DgbJQH1bSf+3FTC+PV+XWUuFx
AnoF7phNtnQbS0NaFlX1PsdNzU5PiR7Xz5MSfah1UR1Lxx135IW2wpm8d+lCSG7BWol1RL+oHsHi
BSXYuWPHPfNXNNQ6joAiuxSGtdfi2hpK3tlkX6g6UMRelXxo9HAPIbMXRLHzYQm74Yn/8tnTqz39
vK2VIYs9ksSObsQaBsubDEUWAF2BGorwWatFc0qjYq/hvPk5vBRpqlCQY7PdzhYY7WEwXWpK/Rw5
B+yikUyqPdNfcFT8/HhhyEW2ehjIXhFYBS4LYLurIzcTFUCqOs8Ct+2Xs8KpSI8sdt+WylJcuq7L
nvImVHeag5uj6HF3UfrnlFzv7RKwX9NEGcdIQ4psRbw51Lb++fjLttYgsGiuSFoGUrPxdhAnCF+t
DvE2MCIBTKdufVSk53M0i+aoaOXOOO5EWzcBzabsALagsyyqxHqp8+J72mTZu56Nd6jRiTw9/rit
FUI9hTa2lCriDXT7cZ4+Q84ooyyYBWSFAUjCQYnhsEZVrx0fh9r8MgxLABjpeECtz3x8cxf0kVmM
pqJ458TQ86veRf0hSRP11MaTOD+Ot7U4YOZTPwQJSjF8NW+GvnhO6VLlwD82P6PTVAehFGl+HGVr
AClHc08hgCQ9gW8HsDa7qvCGChU5V3gnCy7vaaYseI0Gvf0Pc0VXg3oj/9TuXhwu9dl8tDkMo1RP
zlWYxMZRmZbphJa0KHaCbc0Wsj0sC6CRcHRXB30VLU4bGUUeKLEqaEDH4yFx0IhWF1p3TtXtIVS2
zg8qNEAYsCQjDZHj/Fv5C1QK9JWSS2z2ivJzW/Sdj35tck7qTv2sYth50hNlD+G6EZQ0UaJpabjL
ztltUNZh0WayKE1xpQuqHP1iP+/t/jDbfXSwlQInuKHtvj5eMptR6UNJfSlqYGvyo+Lo2JA4Sxp0
JXaECS/nS04/5oznjPOMBEiJ+1Kl/fk6BfwDG4LKDX/WV0EtvEXUaUvQucveDOUSf0i1JDsW+mTu
gMk2tgTvfW4CnoncPb+68L9Npe7EpidCfO4mJ9bcc2jnzdsoYxM9VTZPmp0nxcZC5TxBNAvqGUyJ
NZt8wtAkN+KQd3iWO383cRNexNB0FysZlc6n3zruXDpb08dLm6cZgodoga4uVQZxKYXAhhFunXJI
EuxUdBOZXSPWxbkESX8wVXwEH68ZmXisrlfyUSoo0rCPjvMqqN64g7CxVQ+aUqvfOdr0huerfU4c
vDOduEkuc1ROlwkbqE+PA29NpjxDpTofSea6b6OV7ZABTKG4iDxYesCCgn5+MUKFErYd/oe5RIcd
k2PIWGRFchR+WznABMLYpkwUDE5UDOd5iMwPtVHH1MAqaFnvYpDN7s61tHFN0JgG/Ih0+i89l9uY
2MLi1uO6UOpkX8P2yvzVjXYBeFtR4JZIRUAQ0XQSbqOkdgO1qqfu3RRWfcxmWW6sRblzaG8AXKCx
UQJCRgvrLL5oFSbKxxr55ywQRld5fo9yyA+vqZV3LbswPWRIX5R+h/8aEg9DYh6jyLTi45KAOVEd
o98pLGz/HPSn8VIgtaAqd/tzOHirAoAj2YUB6iMSVXEoMTx/0ZbS/lJrVf21RCUcSxSluOb0uI5D
1vSv0YTq5ONVvFXkhaHBM5qCJ5WkdXoae1POxtV4TeeZ1eKeXhTXPhT2YRkro2Kgci+Isnn5LNox
us6VNb9FMVl9jds5cTG/6f+cMCsrWg5JOQ1fMstVdoKFr72UFXXeNov/yVGv4d2Wdj7KrfplTJVm
5/z4VfJYHyCy10MpiXMSEOjtVHTc81WUswBV3AKm0xI5NHzsxS6K09JU2FOIJI/HYDKySoPqONof
UquPYQ1b1PIPk1NrXzQtQmHddcd/1THOsTLodNEfMGzvXrM6jHKoocgh+y3WeM5FLFP0PtGm3sRt
vq+fwypbVL/q0yiFPdJVX8220uYLmRsGDPTX+u8UpZv4TEm9/QufxcT0S3on8XHOvcS9lpY9J8dC
i6p3bVHAzZtj5Ha/UIQjlYR+vpyWfjCj69RUkfZF1/v5EyaK3V4T9O405MrmqOBFD65V6jLfjqLq
ZO08DgNs86r427AyyFfuYB90QE1/eonKSEDhQJjyFAVIu4oUmq2R9jy0h6Go/uort/fTsvIQnZjt
5T/EonwMNppjnlDy8Prt2BUFB8mQY8rm1vbysXYy622c1uHRmYSztxHlRXWzDvkujLRAFsn2IxqU
t7HosqqxZfLCFlyX4srFaUVHOMz20U5yWzsqtp1ovlUOtu7Hbd+ikAcELz8W4Gv3ei3355P8MYBk
YOhLBPpaZRsIRKnYyM8GVmfis6vP+vBvkdXVj1Zt6pcp1cKzlnfNZYqAvJ5IIQX68+Wg+UCP9zTa
t5YWe5PESdIj7u6+uWtrV9FAf8Kij74M7awdUKNugzzHiPDxabgXarWKKwhqAlPTDHeqEEenYWiO
5BDFG8VApuxxqLtkSY4wkGGPTS95VqvpRr0pUTrLI1SmVQfbiY3rFKf4+Ux9dmkgmV7nONrBnN3d
tTAzcIsC7ojhF7Z8MmP8bTlPetL0adkWQTyFAGbDyPqUw/DeK9DepWQyDCh+FUQ/QuZrpFlmdtL5
vS4CW+nTn33aYAzr9Kp1QTSGYgtliScMpqe/Ehe8+M6w3iW9MjaXmex5cU7cUbziCCF4Ly0C5CPm
UxIlxms3KuUxVEr7Jem6vb7vVjxIT7JDyobhAXo7pHrWVAYuzUWQxLXmd7UWvupjnL3RDWHj+QFg
6fGy2ZpCafAH80VKNq/P2dKevL5rRBFgg+d8HBTMhHtVa3ai3O+DXzh+ShFIkElixO1XJWZh02jh
jB3rpcNfrQnPGQaVr4aa7bwZNiNJNX9JyiP7W72mzTCOi1kvmS+rV9/huJad63iez1kTK5c/HzoS
iv8favVR3ZzMBs5jkBNArz1106S9JFPt7gzd1oKAAuCST0jY7bqYkw4dDqG2R815rvtDidNz6tPg
j54Te+guAJr38qX7gwRkLzJMsCaRQ6BHdztXdmdoKJPDvmu1BkI/t/9Xd1G8KwJymOo5vRa9g4rr
7Z1fvz7k9r4iLgABLIup5MM1uY07AXIepqwqgjGd+/ZQO4PI/R7+pnYQU1x+qptM4/RUvatihEOQ
TYPy0iwL4D0w+1+6LLa/U+nKYHxPRVqAzgrFztq6z205DCCAUOKiHQ0lZfUTXT2zwFqb8MRKy/oQ
ZRUCy+i4fyK5Ey9Q+5ZrUyeQDfOy8pvCVX0K58YhEp37ir7g3nv83peHn8PvoEsAw4ljcbXWLTWN
RNKLMhjHtIanbxchCXdmmAHe41Dfh9jCYBY8ejGflbGqq6M7UYjxE83I3UOV5SZuhWFru9geRhAE
R8B84dtx0eL2UOn2NPtOsZT1MYldJTpMfavv6ebI+2895xxzIIfgackux+2cx40bV4lnF4Gnh/bJ
RFDmPIxzfHAGt33Vw7y+oAPwXcRlEjhI/OykSBtby6Lni/KjdNih1HcbHaqUB61VLwNXtMrbURX9
WbNy69JWs3cAILf36P7VS159roXNm0RmSv2PdfrHvlLKKAI6VAIqxkGryk5hZL5QqjlNeWpevMxd
nsvFbs7DvIzPZedSKnbEWLYHtdHTd0Otth/jEOeVxyfZ3TTABtQlHYRmvFzfq5OsKm0IvkCAnmAA
fW1as3iXocLrl4llXdu6Ld4aS7t8dVVI4VFeW0+Po98dOBTL6PVIPXtObGe98etK2EA3JvvJU6r4
VHWR+7bHL+eVYZzOhQ5BBFx/uHOva3dJBY0MOvH0umQTiqfh7eQjW764qZp6T57JU/CFU75rDt2Y
Qd42rcn7izaAGyBRMSS+3brNO8Hg2z504zQ+ZjyA3rKuVOUaIn1e+WiBRR9LVvMb1aZetZjd8sxV
ru/l0Xcrlh9NDwZm+y8BqHX/OIq5ZfIKYQLRxF9SULYX04myc8dhdeg7s9lJXzfC8baT5lk2bbo7
gjnI6C6UpJYnXtDTh9DpukPRGPA250j54Tbtpz9dCJRTqF5AJ3BggRmrm8fFXE6YcHSeUM43ej/L
wuGFfvlXJQ/NdwXVhCuFjP7yOOhdwgBCwpIqTzyWIEWtpSxoOjVCtuyf0iifn1yzcQ/mnM2ncXT3
HFbvci1CwRshiLQ8oAp+u+TEUE1R2E0sObvqu6PLOzy6mrMa/nz8SffThtaqSVtVCh9A0lndC8Ji
N4X64qALkLvH1EQhwBnQBQiXBEGJutmza7o/PnhNkaNI1RGJOF2do70+uk2hd+6TheTJey+r+mtj
qeU1suoqQG9F+IpTVW+Qi6bebxR7/nT35wdVTC4PeaIiQLR2SGvM3IOnrTlPhaGGb9uwzb855BJE
tUrr7yqKuaU9p9nDit8vHMLC5oc4DpcQtOXtbA54gkcZkLyn2FGWC+i+4SA0iiS8JdKdw2pjQukn
UDJQpfgfyJHbUFERUZ8xBI4qjfo5tAb9aUxU50wSVR5FPeV//fH6oWTAnpcVPLoYq3VKXafAyE9n
S9jtWPjqJLpvo5slb6aqoEE6znuF/o3vIyCHGnU6+qNrj4AZt1mQqwR0x9L9qDSoRaVUx7462oDY
g9b++/j7NhYM9j5U2HkqQ9NbX8MD5CwerZr3FMrn1YhBwZs5G7S3huJgauxpw9OiIufxOOj9fQPK
heONhUIWD9jsdg4HBziYu7TeU4+jb3SJQJ7WvlfEDhhcLXGyJySHlL+tvNS+V0Xb79G17s8ewssS
jGSi0LBYhY+rfBhtm6O85aPPs2tk15CP3KlvbUXhkQJnW3ZQqD3dfqSbGsaA66731LSN+aVxHfBn
SZQeHw/lxs6jRQJFgoQR3tl6fSIYZkajjfoQGOfu1Hi1daxCQ/V5nO9duBsfdBNKrtzfKhxF1OE4
rQgE6xIckzql009Dne1l8ptRTNY+7y5mZ12CjCqWvRkpeGT0S3PUhll/MgY33Bm2zShk2QC0aKKz
2m6/ZcKfZVQ0pKGctlietCkbEYFY9lDeW5NjIeALr4I+Ibaht1G0CCPzpu2TwEjL/+XszHrj1NK2
/YuQmIdToKrschxnTnZOUNLJhsU8s+DXvxf5pE8pjIy8u1vdrX3gVazxGe7hy9JH+aVoNRE0jj0d
RK08Mfytm3iaP//HcQPl4JUaunl49AIeqBTwxrrJdZ6cqom/jYZiP2kLGlz+YGQJlialMKU/VQiN
4S3p6vkXtFGHd1k0Dva1mpPk3hzNSdxlc04n3KQ6+ZQoefpvpsdu7XOkZRm0riyzR2HrKIch7qX+
T60Se/A7LcEiosdaOSip7yV+mY7mY+IW+ewjT5XafkZIC5NNAXfh9MkiAq8Xo37Otb7RP3HxFqqP
ofoyYk/uOQSaeaGmYdWA2sbnWhQljhSV/c5eshL9vFpx8pMymbxs3qC5v0w3U+swh2qR+lkrzXcu
HlSd38WLt/gJlt3zW4Jc68HqUHckh3bVHxUc93+TxHDe60kWR2R8QId8G0TKb7PNyw957jXLpeT2
fwLbHFXhZDtT7auDkhnBCBrna6qU1fduHAovmKxVkyUf62iCL+AknzI3WpawN636ZETuNNxFg7Qf
4eyW43vECI2PteVJMvMuMr6lvSs66s6G9S4vEyT9psGQsW+ni6KcM000bwqJQXYwZUr2XURIDN6V
CN1K3+m01qOxsWAG7HoKWrM5rBBcDE3ZqsGgW80ToFOtCSPZ63Vg5kVj3i9dXPzCSjz9WtG1a4DF
JzE/RCxD41td79q+nSWjgv+N6wxBWvEvhOOs+gnyl5KFTVR7Y4h7rFRZKVuhLtHzCr+dWyCt4YTA
8QNuy7J9VPRi7t53saH+LqtFM4KsQTfRH5tmad7pEb52qV0BfYiBqim+ujQt8mJ5PAbTkkVp0HTl
zB50ZfV+ceTk+Ba+ae2douvNvwtqjsl9y5Csh15YmW8JN/Xe2Wmtq0/jaFOsITvp3nDh9njJTUUt
fenkzg+QK0nme+lYpB+iOBHVgSbxs1PIcwbuk8hvxRpRgb498ZGJX2ZigmxSchf9sEWL3uMXM3x4
+dLfH2UNfgBWcOdvbmLPaBfFzlzO+oCLqhI3yVu7SMdfrxxlvVEou6oI5vPvLcbBFvhlzrojrnMf
Tw+a0UUwecv2/uVR9u5I4g4QG6AMyD42oePM4yWBwyRXMUwi1KZ8ORkZBrgttkwHYcfeUEjZQSEC
y4TWxGZxwIALCFMILSqLAuyMVOoke5FdSOu6A2LIzlBIp9OAQAtt7UBs3hdV76rJSnHtiNIe3Q60
Xs91Y8dvjH70Xm32SchNhEGSqK08rD/0gr/e5d6yAd82cQyWwBxO9qxmJ6uy8h9KEedvJs2cXg0w
JpJfdQeBL4G2IXu73eR5SchTjWWEM2Qnw4LOfthwZRxVGJ/t8nUYi02OPhSQpW35v09aJ4ddQwBF
aBjmCK4EUKLawJ1aarGTbv4PAbTszkZ/OSzsuHoYm/knAJo8jBe7vJtqfQj69vX0ejI7tFKIWmGd
EzpvHnXH0UD+LLF739k1kgKxl/yT68hw9Y5bfTdn27oQYFav37okO/AvsEuhxLlVNIi4XJe8TN37
gapwiMtwcx6XuL7Yg+IcXGHr5XEbSLCT1jYp3SxmfsvTxD6pxcai1u81vIYwrYhlJL60am3cTWXS
iR/VFNWvPi20UYGmUddfGWjbWnJcmnknu1G7F3Jyw7YV6IDpHe5TZTOGL183zzcVUSVsV+JLQKH6
9usi18XpClDAPemX9c8YR/0XYv+jUZ7NIR8ChBG5LzCTYDQ3N40tnHIoewOxbN2BhBmr6XhyLSoO
oilN3+OtOsiKn903vDs0tul6rtk3Uhy3R3JSE/gtfZmB0kRIuFdU4yErzCWIk6g9yGt2vm2tgQFF
YIewXJurDfVtpUJOMLsWcVPcNVmZndq87y9NpdZBbGaH1clnzfv129Y6Mdg3GuZbBySaCpbdiym7
mr3I57BREIgOM93I3xdKurS/0ZVtfrtoQn2aZwQGaONL525wVkT4y3tnb5LBOVEX45eg/bV5qgD4
WUNdJjgfWBWErGb+lTsYBZbCOAJIAyPcnkIoXzAyIRStCwsp7HZBa6SVZ7ehS5iao9ucoIHaZ12N
IzvokznJ/VnWzr9ZifrKOctRbPBVs3Dcs1FFdRoAnnE+6zRo45AKsohCOYFs88kaJHFa5VR+Zuhd
EyYDRGXoZZX+JESqSciSFWmCnk9mdla6yXrntbAIL1nXSxE6XTO/sbw51i8Y3lXevYpXUfbG4FE1
A9ywTIIxT+q/7L61urPb5dM3p0IW4a62is45RZSS/ylB9YmL4ebdcu6NPEdGA91gv2sry7knLc/r
s+alsxvaI82DB2XoCHNjZ2rN0DJz4QWqMuElMIDvik54CGHRqJFefC88XVYnPSkarKqQKbVC4Sq9
7rdY+n7sINoiaty74DrklDpaUEUD1akZKp4TVM5IL0+RfRX5imejOWvmcab9I7HurYK66VB1i9EW
+mmJVkQBEWT2v5hmp4mnmOd9U2q3jd96cZk/dJoXtZeWKLkKctPukvMwm/3PrNCi/DxYsv+gZTV+
T2UlcD8qDTnjyWQMxptpWablwahR+370MsUdgwiwxjdrEjaJUOLkeVB42fKQqPOUh265dj9HtYVo
bQ5R9auHYAZOH/GdItRElClhrhr1G9fLszEoVTmbfipj4/eSF8X3rO+NB3smzz7pORaovuOkcXOX
Zp16B5dG7f0BEzDAJqXyS7eF8F2ttb7Pk6fcZaOe/wSZ3HxrS9z+/GT8gKUJsqHCvMsjw/s4LPUg
TpPU5vS0vtcT9PMiLf1kScffLHrzmBrDor1T88W2T66Od857YK1wk8YGY8Ow0ZX50ygkAj1FPo6X
1UbCOJlR0VvU9oT35Laz0oQdE+MEqNT3KB7paXJfDij7BK5h1N/zPGNYREas/tx5i5rdOXZk/q5k
jQUeZSEMQcakMzNkcZbifYxYXnRu1LjGR7s3BxGW3RCzBVRFtrM/abL7EKEss5J5K6N5o8Zknn5f
dpYTTmpkIOqeCnQh5KL0d/aYL97dan6V3Ut4XU+NkpicBnv6gFWc99ihOvJxTujF39Vxnwv0XOz8
M13dfGY1zbg9Nb3rxpfOMbrvMR193HjLZhl/xPoyaWHhNRqpazZbzSURXvWpEF2b+UvfVEkA5Lme
QrceizsptLoNCRP0D72WWMtbLMG6f1pskn46ZVIpD9C71f4hSWLyUyUW1cME/NXF1xvXRDy5jFzz
s8Htn9rMyOWlqydbucxwn5KgwwrhM2hqOX10upip1FN2OOeTMOSpIsjtP2qSXPb9ouNQEQw5isZX
VkX/FPVL/zVKaJhdTJSgPtVV2xyJyzwXo+LOpJTJ6wdxa1UKuL0zxxEVpqpGlHDunUZeilLYHiRL
1atPTh3hU2NQUXTet5FXw6SvtSzsPeoioEMj53ORZy7c2z6xHT/WFOuIarBe2Ddh1frjSHBXMRqE
u7Z+un1qWxWFVVTgFMU6tXNEpwzFuQueIdYF9Zbps0atAv235KIly7eXX67nb/aa76yCQit4B2WK
25lxjAmYIzrW10axqs9QZRQ/TpXejwojy/xKS9TXRnR8LT1jwK8EIyBPNk+lmU5LNyZOdjXyqPfH
kurFUjSKD3XvqJO8N7HEIdzpTCqkm008gpQ8ddEGoTmvUgcYMK3zj2chXIgPpvu1qmz7M2/2eF+L
2Kl9RYmPUv7nUcEf0UKX+h5ZGHTP27mVXucZHVbdVzNONSyzbPNCTUi5VIB/DwKQ9U9t9xBNc/6D
OyO8ik1Q0BTDTLGETwWUL89uoeVv7RKR5mmiC+knEYWoqkNx7OXNszcq25amC1B8sJObUYHdqpHS
A56U2J99GZNYCRqb05T1U/E41OmyxhFHin57s/rXoFuNIwQnoSOksIOXtqou1tDmD1OT62HdONrB
9z1LCdaTSYdQX8kcEPr02wUEUdcMboPGzyh1Agwy+ic1ytoDUum6Dbdrh1AgiK9VUvSZ8KKR4P1k
o+h5pWqpfwAWXpy7EX0BHFRNza9kYV/SZPqmaN2RxOfe960EUlhw2mqxsklY64RiUeFCe4bkl71N
89n97gjrP41CS4dlgWT/jKBSjJkSOVSlriPV+pMw24Ew2cvvXr8X0SagXkS1eU2/b9fKLQCwCCwM
r10jAolP3klHW/OUC8xQEXKxT2Pl/odDt7bjmEHWT9uKIjgViCJQh8XVLabp3AsE7WokC0PANO29
szgo6pnpfFDP31sz6kbMJU8GCKtNl7OsK2taItBVaIhFXwY9M99T/E3Cl2dz75ABMKATxh0JgWPz
LIyaIWClo3Kby6YIgFBpgd0ozYfBrMaDQ7a3/cmIuaMRe+CV3lwiZNsAWh3e5tUrW/jTULdB3mY9
0YOiRH7vJMSjc5WfM0Tovr38mXsXGDQQOA/sS6qM62T/VSCrBL2+bgBwDevBCXAbcWjCm/KUOz3J
shSZgoVGpX5/edSdyYXl9+e9JVOmXHY7aoG0tlZNvLlKLdw3OfoGfuMo6felhFn0+qFWEQ1gz2tb
c2t0kihuT87L5C6LmQWYgXUXzShKbIIK5SD739mY7EiKDH8sG3nab7/KcKPOlDn6sXqpPQnqbw9t
oy8Hpb+9qSN+o3RCwr9W0m8HmfOCPWShPKdn7r9WHiefyMK6y+jJV5u3rFER1E+CRVBv2hb5VCuW
iHNdga4bDe1jAqskoLBO+plFvzNddJ8cxY3uX79a4HoAE8GNRP5kPSp/bccIcZUIbRCU3RBHf5xl
br3H7guP8h7bXnFQGNpZL161tVpLi5iO9zrVfw3WqvhqxRPSWbqdoe1mILhqaO2RVvXOgum0JIm6
uUhgjmz2+mxnS0WnFimyXPmedWURSgX7zmpIpoPWx3pPbJ5RTEnttXML+xLA2u33gBWs6EnM8bWr
7eF3TOEEozTZaiAHdODB/tqFij95hJ5duCT6IkMyQvvIaHFvVql+AwqhuYtC0OYZ0kajyaaixLUs
s3G51JL4bCqVCF/eKDujGH8iE7SadfAgm7Xrl0pSZqRfkaZj/+BNMrECJ63do1hrdxzUv9cy09qJ
2cwpoA/Z22rBnC5Cu7p2Hj/lXq8fXFI7LwCYSopa9CkIJrfMBc3NbH0qVvuuoSgD2sAejE5toarQ
6G/dOtUDfIyBqQNOOwi9dnYnbwvpCNhK6IlbQqBuQSYXI81+EaOialpKdEKo0A2HeEkO8p6dqVwB
BVxbLBmi0JtYMjbGSSc4RxDM1eA/To72wwKbfDDKzoMGAgrYAkYEKJ1t1fcXVOEGZYjia+XayXjS
mlj/bWW21/mFzNHcpUxcy/sqptD8+psZkP+KbqMAzM28uf7zcmwrVwdu0k/UUzxEjUMxL3UosUp8
/TW5WmziDwIRDUDQ5k6ZtE7kQOWQ4apFdW0p55bAIGNxVqJS/w+fxWKhIoLkLmSwzXnOMLd3jciJ
r1YdD5FPtmzfzWOc0rQWJdZ9L5/rvf1Ivrqqoq80ni0mcWotr1VEh0NqQ/LmNC7YgiayQlcoR1rQ
e/uR5BiVLZ3y+bNDBzezd3N9oRFRRvEjBaj5ohjTvy9/z3MBM5uoioI4/Lp1obYHrPJaa7Ipt1zp
RNen1Mja91OdQbttJ+OEhiuSJZHjXUSq2KdITNZFlvOrsTb8BpDAkK8g8BA1bLZLIpwhVSOK85OK
tHBuNNrFmFQtbOJuPtgte5NKQrDeZkQMXBW3bxDUAE9Ny4L1y5P+zpXpfJGZKw4IZbuzagE6pPGH
5SGb83YY0hG6uLAWrmqt6WFS4cVZ4XPuO2WVBoM65OGEvUdQpUvst/NQvG8i89VkpXVWkRgB4Y/F
He5Dt79BzPOYxyrC13ZWVRD/TRdMZzX54Gryg1ndOxVErzTnEDcG+LV5hRLFGuuha+Mr2Nj2RzfM
jt9K2X6fu8P23O5Qa75PK3dtLW2+qnGMBAvDkaGEmp70hga2IeH+FsI4QsY+Z3ui0sKjA4ICYU2U
Ejc3ZlkmVFRyrbgOc7SEZSbx7SzUMmiwkgmdUhoUTi3Vd2hLvI3EAAGUvuLFXqzl4P1dt8smcqIz
uIpVELasUOjbpXStOFZ6o4egaLiJ30Vzhb9rqlx4hN2PhYVb98u3ws4kMx6lAGAk5H3bmqOq4ACu
q4yH/1iBvZ2r92+QdsnegReLDvbOumDbbwNyAxhmRa7Tlrz9ttFEr0vaK/kSIEAaYjDQhaPWe6Xv
iqzgH5hZelH7xfn48jfuxDRgnuEdofdHIr0tHalWZdR1To431n16SqIkClNDzZ9w2Vb9Uks7GhuD
+lTmxZFG2c7srs1yLgHEN0EabVZTFoUCP8JCo6yfZGjFSRJ245KfJGrR/+EiogYBVB8WBynmdnY7
e26ANCQVLP7EbHxH2PJU65o8p6Vtxz45NyQdu3LQJgH0FVayGeyHxjOGry/P9s69S0EZkQlSw7W4
vDm2cPkxg7Qp1CWF7j0ieGE+9nUqTv9hFAjwIMa539m6t3vJUurRkbR2MOOq7dBDIih0VFi2L4+y
t36k0f9/lM3lXsZ5w3NFF12nwvNJU4fprMdz9IYmaXkw1M7BpwqxjrQyJ3lQbj9IN+axValoXs2s
KE8GfCuqPEkUrNx8XzDyQXizcyhuxtssE8japO7WenE2TcUPuLvxZx3a0KUmELk30xK5+F6zStp9
9nAkZLZ33cLchfCx6n2tXhS3H1s1KVJDCspYAEDjhF5wnN+nfeZ+pTWUEWchNpb6HdiiUJ1RC/J7
LzfeWHG1PEKMKY5wIHurTEsC3VHKT2CNN3spNRdyBcVDb2NeBQQxfROPyAm3NV7P0/Dp5S21t86g
g8gU6RB43PO3n06/Qxoe3enrrNXfS8po5ySNphD2owixJ3g1JAndhv9nMUKxl4/b3ECk2A0AVawV
NeHV18Q0uyB1TCVMYts6gCTt7SiAe3CzNfrenOvbL9ORV5oSY6Sb1NIkBzEaJe8npVru1GQAtTA5
MbCPVtiRDIE0ZZ9fPa/ElBRqVlEyEh/jdnTayrO0apHh+bbYoC2a3+rcxCdLr4f3Ke64B8dnZ88g
VkcYy1P25w66HU6bkI3OQSBfx3bs33nWYP7bxFPzTz0qwxGSb3cseoJcqB6A+21w4lpLlgxYO197
x5Jvysi27oEzWfeDNb9axGQlsjlsFUg09FC2Nb0ywkSIWJrLux+Tt4syLWc7LsZPqM7ol5cXbOed
IBBlr3DgqOu5mwXL0JFRqwiliVxa6TsJNviOvv1/WCdiR2fFJjn0/baaiRq6WHbjqisIt0n+mbu+
CXpwF48jLn0HH/Qnod/EN7x6YKDQjIOssEUDKaIp0gjphSsGpo4Cfrl22lM1cZWcJUgJERhtkQ4B
nDPgMnrp2D8jTMdyP20N9Xu/DFNG/lCh42hZWvapKxDlDJJ+svNToYyd57d5zP/vrdmC1jkRrKL+
7qYng6d/1WjqUifwEk8RCOonbPi4KozfTdJO6Vm10Cv1UXEHgPHyKu608+GkQhNchSJ1mKmbHog7
W0YrJkQpTZwNvtEmyy1/ElgA+ITU4gS7B+pQ2uK80feeMvmCYPRL1HXV26acJ93v2AV60I15chQi
7BybFYpGUv0Hn7VdDvBCA+B9uBaZiYQqpLP55JWL+5R007uXJ2Hn5gODRHdyFYuhwby5ZBU3i7q2
wcvJ6nQRgHxQL660s0tfWFXgZEURGEMsfbUzo9PLI++8JjRDV3VOUnrkszeHaHD6Nip03CXMMS1O
KfPhIwk6XdI+7v2iVI+MzXYOLVUljqvJYwm6bls5S3DsVCpw4INtxqeqipZv4P69jy9/1d7KgTPl
FcE9hyt981WFniQLCDlxjfA4uE8RoP6gTO1wMdT6KDfYG4pEi/QHnhv9+k0YpFBnJOVCVm5q7Sps
BJ5R0FhyP0Ng4GCt9nbJmn2gX0dr+VmWrszDNKv6qkZopsp0sXsDiNYwdF8bU+1PWTNDhSlkWrwf
rbY+0j3f/U52yqpgTHN7q7zQTJqzxClSdnkC/sy0TflPEcm3Q+Q0H16/eCCv6ZmsGAhvi9+ntwAy
2MJtz1Hi9JTqsRmg7msGs1YdnfC93c+j/2c0ah/6ZvH66Q8iYBaIFc1FYMPp/ZFHuRpYXjy/cRqq
MC9/2p+XdnvDO8hXUOtx6I9uATNlv9hACJEswk3C+mbMpf61AZz5XgU8+dWqi+STzJsMFxOnTUY/
1iP93wr060cX7o8aqIOjzAHxWF6HztiU9xI37xmL3wSZmbgv+vOQOuOP0ercGtBTI6FjSaspwlav
LDyBS/PVMgpgZKkErjwYqkeo8d1GMdDoRxNJovRaDu4IEkApftV6LX5WTtqOgbmYLkWkVpfhQnTy
2Zjcbjl4NPculFXmGm0SqpJ0925/QWe50mkbxK6Xxaq+GjbN7SqL5UE/dP0r23UDWrFCEcAEA0u4
HQUeUz9aKxVHaecSPJzoLlIUnz1P4naoyzbwPKHfvbxZ9k4cQ8GRhKtPUW5ziS2OZnaRSQNxdJSf
sKK0xzpLkzu83YeDusreMeDyQhli7dk/m8Mlpo5BQAidaVGV765iaj8MrNpiVOGW6s2E3fDBp+3d
ZDTpWS82D8yjzacl3ljyDtKudJK2fuJIzIEnlD6sFdf01XrqvxidMp/ynL378qQ+X8hVAWNNnqgK
cpmtk/5Xo7RDuhIgNNd17005brM12oiGK09ug5CMHAY3QEQzefXuYVC0M6l60pzCmuJ2UNp6ZS5W
q0avsRv03TIzyBc8+JQkt54stYtDT42NI1nX59o9xC4qCQakC/RmnhVS4gadPNJCMhordb6AlcTM
1+pygOKWNpa/lSpXpW+pWfppIdD44QBwb4OIrr8Ier0g0qPDVxzZoDw/r/wo+AQQQEgsecpu50Kr
ZKXkA/G0Wgz9nTGm5tluYSa+vMzPdzRVDZVrlpsJIOSWSOOUKYCrirDGiwrrahkLaqBDEb+bMoMO
/GB6xZFV9vMtzYir4PJak1gpLrffNWiFcHG0IFhMhPJQ5BR7PTWX2E/VmJGoxnwe4sp8MJH/Ob38
rc/viXXklRZGBM1p2txNEAjgQA505cEHAu4ewUi1Da8F+vFHHLS9j0QknB41QpVI9m7ObWN0aQGn
krgqTor7BDi/CMrIU8zQzZVS+ijquF+aqKsf0sXwjhrYe4tKDYI1Zd+Q4a9b66+zG6exnZp1jk6x
MXfBnIvsvRM7ib8gdXox9Sw5eFr+qHjc3vpQ7pG64MHGS4HCwO2A4Ipn0VRQ4bvRSB+F3k8VlOC6
7IHNt4UIoUsULYsLTj5YKreu/Zzu4g8n8zr3pODflf+gMzd/y2XiPbhJ09dfcYuCS5tMYno7Gkvv
fh2Rku5P9UQR7c7ORPQNh2M8+hD8g+9GvmfhnmVnMrr0yySytaCveWFidlp6lo3XGadihBV0xUil
7HxKF4PhL/3YPE72mPZ+u0Q28mC6Fj0U2CgkQeUu9ldayG7sq0lTriyIynyM6iFRA5hEY42kQF99
yB2BauYkFaM6eVVTiFO7AHv3nbylhhbzDo2+NPNxxTQbCJKNVMcUvl5UcCnAzS3+OMyGDKzZHn9a
8JT0cLKkQ1uyHXNOvHBnJyi7RakC3epXz95OoVGyqB0K0EKOme3XizXqYd5FtnvWB5FgUYNHk7yO
wO3rq5IWcjgP/dI2d8RNxueirNXhsQDFX4eNHNV3Km154Q+RPSJC3E+a8eH1xw5TPFo9NJjAFG0P
PJoPvBT0yOc0NkLKPPFJIRy7NFPfHzxaeycc7RyKfpRvkBnYxDg9rYlG2Dk9cm8pzqPCNY0OS/TQ
Veqnlz9q74hRQsaDBfVJSiubI2ZBal8KgcMxaHrLQDvXTj8Q9NuXXrr9T6tRjzBt6x/cHjF8lHim
VhTds2C/d5ZxqpoG9nHhlJavRCiunyKFM/UfXoRVCYK2GhIvzOPtWVbtwaatYIrroqZtMNFDDQet
6X1kU0eC6VkGL8/k3pqBglwnkfI/MtW340n80BPp2ohCqEt9mWTbhFU2dh8GGpL/4QFYcS/kTEiJ
0b25HSrmxRlV1IqvtjqMDzGq0letNrrTPNtm+B++aq2DoejCPG5xWeUMaSFPJbNYluZJ6TLTb+Kk
PSUm/MfXD7USq0nL1jhh2/rqbVsaSZ2tO0Oi16dMMr1DXiyKyHfw23x5sJ2HbeXBrh0FAiba0rdT
KEwNNKJq83obbhYYi+cOPkSGwVd62BqQjYygn4f8LXn1EaJh/dObEwBgddUPB1bB527e1DrHsCFS
CRwKaYqftFWaU2Zqjeu3llyw/JVGRP/CBn0Ms8+zP8fYWB3lwc9l+lYNIg4+MsO8sM84847aci/z
vlwBXjvUScpGeat4E9qyddLkbxBpcYsPMTPY+vMI4jGYKTnyeKBm8aT3VvbUGG6snzBgrL4XSp8c
dAZ2DhPAQwJoanEA2LbXktRwSbMFDgX8jOVeRo11byVtdrL76Ij9udNaWh0lUUMA/EoJVt3c614z
gYB0iDISPdX9fvbkXTNgq5jWiRNmVpPd2U5Vn01sSU/ZsqSUaYeIH4bnxst7cudqpBdCbwvZZhBg
266zNlqqKFySpDTPhzsnssR7rzCj88uj7OBPeMLs1byMCiz1183F2NK4Q0QZc6XU7cfzoKCf6XrQ
vWoXIZVudMt7YxpHnwJle8Zf8otJUfog0NpbXuKsVXQYJAzh5e3pQ+uuqhyEFK5ylnGI0Rq3ipUt
ga2LowrMzgMHro1N9OcSg6F1O5Ss49LWayY1qxuQiQAXgpkVf5sSbfyyY2f89PL07o3Hvv2TFBAp
WJvTXWjV0iuNoDyhiDhBwMCB1RuR7f0aS7X7UIw4B7084u6CklhjAAZNAx7a5hOLTkSiAF9/NaPG
GH216lwLGqPe/iJSrJ+gTqSfKzFYdzizys/LEhv3+ewcKY2uo2yuNe5tYBP2+iRBbt5MtG7zrUvN
mlqdAmkyyccH+l3DO3sQw4UUuP1Cno+d+MtfvzMshV/DIlxf0cPb/lPc99TEqGHea6W0I79a3EQL
cE8pzy0FiTKAooywUFe7CDu+emTwPxSbSRUozm6DtNqJO3vsM+/etHrnrNdlee9NjrwoJtzLFAGg
M27xr5bR4tkAGLKKjwD4wSfqdpaxMoBSUTKo0Kr4DHglP9kjlYWXP23nfKIrvWIxEG55DlGDJeXS
OUTxOQVxGipNGoetaZw7uLEHm3f9vZtdw03keNABoB/Qi739nnhZEhCGlX1fg5DwpdHq73ocqQ5G
2fke4Mlc7exPigT2emj/SiQReo2cCNP3a0Sqdq5ggH+eMmf1mF+OdP52nhNgmWQHdPWo4sFBuB2L
eDoHHAYe2i6d5U3pRcscmJatf7X5p4VPV1Z5SjWvIQesl+hjYaYIm7qJE72JB7LMgzhn53Lg5xBn
gCjHm4A+zO3PcZsxGQeu/Cus9yis3EoEbQuKwKfhFiG30GnnLqnnQBf4ahdC6r4emfbv1+4nfgQX
A4VNwnGwEbc/Ym4qC7OYWrkf1HoJY34Psk2uHTTIax1s3d0PRmyZHp63CkpuI7sab8dkjC3lPgPj
yVUQN6nhi8qIUNECyHAHUVvvL1WiKqnvRKOVnAHJtdemddFcevmzd/cCEE8uJp5ZFOM2oQXDeVlv
WTG9oi4B5lzV9scU6bW3RVyP/0sVQ9zRZTE/zHk74+6OFPUpUzrT8HHUQjHr5V/zPO4EqPjXj9Fv
F6HWVF7ABYqFXqrlh4TnBIapNjtvmrSegnzWXESG4Ep7bvwOG7/54AzuLgzpM3DJVdKQS/N2/Kar
jWFEjO6akgKG1PEytN5BEv/EWKHoiLlr7+2Mu+oZeb1Vc07xrsyFcmRr9PzGwXkRfCi1b5In4M23
PyM12YyxPcTXzHL6u8KyZyVYctENp5en+3kgsDo8UmVfI22wGOud9NedU/WOlyiTBvvClNCynRSk
olUN58WyEx+JMuX9y+M9v+MYD9gCNV5aB4Drb8dLIGsvpie544paCTtZy0u7jAN+xYZ3wFPYG4rW
J+2zP9j67VNfumNcuhN3Smopwo/pX4Wxu6CZVyJ3cHCB7Y7FPLJgYBURErv9LCe1yqIss/jap0nn
WzmcLqtTJTAv66iztDsUPXGKf2trfhtKlBk5qUxsJGhzNXmPPIf5ubCn8W1VFN63lxdrbxNaqxwq
X0QatlXD7CKlwbUqja+NOU4ns46Us5PlxfnlUZ7HRiRo62MEkhWZHWP94L+3YGpMBD5obgpPZ4BB
fizbvPoOwAurKtpbvjXNc3KwYH+qsrdPOiecoB5eMv8NxOF2VKOIrSqa5ujeE4MUZ0fQrH6ckxlT
hd7Shq+izXItKJyF7u5YN/0PAb0mvaDZVGZBUnmVFfAqzQIMn5d+KmbZped4tGkUNf2s/pIYGy5+
HcmqQ+OlFRlGMH1uXlriiCUcl5lKZZfY8b/CTAHk8QBiS5MYQqZB1ebYzPedgkTC4lgiCfAocf8t
kSLSQ+5v+c41VBn5lL1y+dREFWdIRRezDyZPL/VAS1vHuYtdtTGDEc+tMkgRDTtDqy3wsqLg1IZj
L6V3opCRjZg0gCV6VPXF/ZxqmSzezJ3XI1iNMuZpNlOrCLtMQ2LFKQtAGE6dpHcLzobf7RyXAD8q
hzg6ZXIslouTYz940voK5c5arXP3DYH9fBfHaHau9sXJW0OpgCbPkzJ8ad28iO4To21/qWrhJSdF
rbNHvekbxHKmAv0TGPj9cOqBciPfAzgdRWBEnyq/ozP1kbYRFNMkFnrrY/QFc7EstRkNoK6lGCgU
s/pB0V+kB6/TzuFDEonoAEQMSvXWWrD5a69Ggv2oI2Nyn5pT/sC+shY/j8FVLFSXD/cof2yzRTGt
RE+boHMFwmyizqhtKyMuW/pzdixONBKkj274EhYLuAqkbcKyyBEtdJKjgXdOpM7JWCsvgA7539uv
HPB+NlrHTa6mmmVfUjwZvk7alKLHrrv9vSwyAoC+ju2DM7nz9JOpcItyHaykw83kulhaDk1mUrpO
qu4J8Ll3h/r802TixZB65v/AZCmXVo4U3quhOXgtdgBfsBL47D/QAdKK9TL8a2k9a9HMoh/EFQ5n
6SGTNNYXjJootg09RMGuNcfqigyl3vlwjovvgHmGd4PhkToi25r5UmuNi0iG6e7l63FnywGtYcNR
+fkjEnH7u5wi/j/OzmM5bqNdw1eEKuSwBTAzBINEkUrWBkVZFnLuBtC4+vNAZ2MOpzjlv7y0zZ5u
dPjCG5qtGHWgSZ2bH3ivyRZLucYr3bAru/vSd6c+FuwJMloN57FPgYqWuZVjjthA4cL73GRUB80/
upV1YSmD4ADg7Vrn+9L0aNjubTsU3N9YFuelaurFh02ILo555AIxkhRtqftSM64Jf18aCl1MZLH3
XJzM9PVKVgKMF1Ed29qgz+rQ64nn0ZiPa9Wq0/sfbT8hZ0cXqilnF/YJWfd5PpMugQ/4w+blLFVq
hV0dZPeL7GYBZrAUpwL+ln7l9FwYco+nSKZ3yT+28evZZdi34CDnZ9iO9fkBrwHnM/2m7BjkaFtV
zqpdOTAXNsvOddkTmB2WfF6gqyHeeO4akEEWg4zG2XQ/apgoRss61RFSyCJa+368wga5EJGwWXZ+
Fmwm6hpnh3TLl7GbBmhaql9SBAapceI75ufpNcGkS6u5O1HYqBpSvj7vsRrZ1LlofGmJNW1487i8
wlbZ+ZhPj+rUFbV2eH/DXJwYu5LSKmB2cKevv15apU3piVVLxmrsf3h+KyO/cq59swsnYC+oA8Cg
nUCae7ZHtGLeSq/ytaSeWjw3lWyjbmv9aOpG57+fgH0ygJ8I6wCXnL0hJfhel14pyXQeFGGeO8ZJ
Wa2Inbw2DyCj/rM9HEft3+OdLaBaVSDrgKnZZtY9LBo8k8YKvpfl4B86VJKunLZLKwk0Dz6AwzKi
+PX6ewkrn5SXrkGi7G0JkYHpbtEqtSM5a+IKCvfSUMA3YLjuWAqqp6+HUj2MCmO0g2RS1b50XX9j
9yuzkrCv39+Ff+hFZ/cWxSBeferQFGvP085pdPus8nJM1FqzvXER/pb088slWVuv7CJc/ayPSzUG
1aEOnPLXaMtxCRfqvQCepUII0raUv92I1tptxUme3We9CDbx2ZtWWxxsrF30CLX4dIibbtOdR0zN
zJPfVs630hbdEjlgZO7yunWfvW5zvqEtSRjtulttfRCD5qVHXtzuV19bDTKFsy8eUnKh7KdPDKhC
KBi4bxUrGKpoNY0c1Ujg5Hq4aKkfhL0NWj1EeV/4P1F6F/oB1mf2o8A/RIW1s+h24o+tvkRpoc/f
K7Nc5AlWqvOVqhzvBckCwvVWjlSMrRlZFc7epGj7K6/83SypSVPq/Y+xf9ezb0HrjYxoz195zM/v
Otct3aJHxTk3K/euXqo0Vga654iSu+QBJM0aII1/aiixV87uhR1H3wV2AZ123uVze5zJIJbRB4PL
KHW64wIyL67ziXqPctan9yd5qd4CyR7qNMPttGbr9e4WvSbctrO0RMNc70aR28IU0ypFqMsO1Gql
haR/SzTmrv3Rbq0XVOyG/1yUwF+F/iLWBSANqYO9/g0N1oHSaUHfNaIPIhfEapSO3vbZEtV25dV8
e8+Dkt5fae5EQFnn/L6msVsvw9f3dkEQ44ZAU7upq0H+fn9VL40CmI2nhOIR8fvZPe9swGf6lkga
F0TjvlOLnaALal7DXf2JiV9v0V0dF+gCkOEduLhvpH/FzC0dFuBHpO4ZfNeXmVpZE3bUk6pTasnl
xUUVuI80IA5ZGIzz9AyOgp4dsBHx4pJKinuRoQmw2tNsA7shw47XLTB/9sBo8OP1YQGEqFtt6zHP
dEENR+uGKhxma/qMlV7xzR+bJQ8tGoQ3ylzLOi6z1NjT3W79AShqsEgNRzgpPT3VILbcDcnsSTNQ
m2qaFelFI3N6B8aKbr0Iau4U+urOweWd2+L3unS5Hwpk011Kz6ocInNe/ZS6Y1c8D/kWXK2Bvw05
dkkZc98dOFbDv3q9mAIf50oCHAOC6MtPBk2/l2peNzdCUrieI6DZeDtT0xAfydLFF4wTtpMqYN0W
m+G+wI0t/i6XMfipje52V2x6i6GO7n55f2ddaMkTdoFgRFVqx6nqZw00EJS16bdLfosC+HTbUfhS
uFLkze9Z87Mb0iUkpk0oj/eqzWby+Wb73GzVcuhLzYud2dOPsyfdjzNe4Mn7P+3trUXPCWE2aFd7
q806+2W53IoV3xuU6P1pPmGpON44KfY9rWvU8X8fClI5ZDIEa/ZA9/Wn8jWfZl6NpovQpB7rtcRO
oh3SQ21V1ySULsyKqz/YhdiIeaEEvx5Ko9dUTTlCJI1fzJG5bu3BBKL8abW6a9igt/n3TjFE7J5A
w+DyPzvNMqgdKw1Ixba2/GFIKz9tmiMiv7HG2PQn/TEA+R837ImwaMU1xv6+Zmd3CaqSpBN/fJFw
TXs9UQMMgy9rKsOjVelxMwYihqI7RFkQ4LwLBwJI4XBNy+bSlCGtcEdC7+RCPlvdbPGaSkNx+XbV
S/8w0oBJhDuZWmTLJX1q01QBeEmb9JT3HTn+IEfNvPLM/3ldzidOhYcuJlk33KCztBRtmUUFqZki
JCwqrqOgbhL6QGnwW2HXYPwdUPSR4UznIxHcH8UNLki8ihsNbO0wtrYJfLj0v5pb6/y2l25pYlDj
JtLJemMf3t/3F64oB9kY6s67MI735zH/133f5NYgjLIkMNCAbcSOFuRPa0ZJJ+pUN2Kno1rv6/tD
XvpCe+S7F4UIh86PWjDYINO8MU0ajGuGqPfByCE1XBB39qi1u6EoCtODGrOt403vZrn+xSgm27/y
lS68qBx4YmN6MjBjz9OZttDJxqqRmVuBipBZqh/tVvT/mfGA44FD75HKG1JA513BrCbIRO48TawK
J8541Hr3NDWzCg4gf4Jnn7b6l/eX98L1AryFmgGsH+Scznuek5GC/56yNIGx9TgQVR+ERcl9ravm
Sh3rj2PL2T4H6cjU4OICLDtHaTvVAIRfCTK0tTGeqTIXDpxt3BCiol/Xn3z9DS120E0AuPq2UUlV
GsXPhTpKG2ttP74ge24NIfSy4J/URa4xtDXXeHAqlOIxBVmXcDKG0og2Q1/R2m00fTqOs9Y6t8rs
qWB5E9Xsf4xJ77zIzJaVdyvts+Cmd9bxCfsX/EVNtab9SVRm/8UpJgqcYGfyBgcVUtfDPA8zzf9U
ip/0W9AWMlfN/jwbQGgQfgvaR41WaRJQWyJjEZodPO3AjDsMxQwjtmfb7R64vlfxiborCGdfls0W
p0YN8Hq2h+2TTcytRX4bVFBim1Ybb4qqRRrcbwcjjzVztDFWw+nwlCPOvT41XWogN98pJCJGP1id
SLd6T0SFNHWJPXUvPw66GBsqmR7d07zWv0hIqc8SHaQx1HJtfijqoc/CreFKjrYV+GTXBP6zZZFR
AZqevQ8W6LKvvjF1PpAVNB7jovMG+5jTxQFsvpUrmjLbtg5hM850uzCczEZIGqs2h1uGQVI4tGnu
x37uIvqyNWktYzxoShlDSdBrNEq2wIEL1tUwQMxMQ4im6tu/oCtgk4SKc3nlLrmQbOwaNJhGe1RY
INycZe1TWTtCmBn2ukqslKpIKZ9KwgWQt0tWaGHjGCzLLGRVI1TYDz3S9X7jH5ROtftKp/nteweL
yqFzA8Vsr2WdvXfzKByfTqST6FSZD0Izi+81xhZHvZlRN16d9Yj8/LXA5QL5hlHB5PLegfp6U+LN
BamV44xuotDtQuPIHmxUquxOOXRIUeoIXWvM/sn8ul0PkKNV9byge/Xbsef2m5mPqr7zS9T6r3yY
t7fQ6191thb8TLaMhhOzUTVZ3GJceOjcwTys+lXvvQvLDnuCINuwYMeCkX8dZnhuw3FfTDsxeLwi
AP/6rXS6vMHncguOG8f3QViIhP3Xa5bMdg+t9rIblLb9V/3r4YQbJwrZzFYyc5mfUlcfYsQPoG0s
1+RmLyzlXi+gD/gnnDi31CyEi9NLiZuNBLIeD8Ipn4Se63eDdPLv70/qTTSwi+P98TDcYW3+OUWe
bl/Rz2YWJL2pPW0s662xTJ+DqUAKcLOya0/VpeH2SlvwpyLyhm5gtHbnGrtPNFmee9hyYUcbNopR
UKZWZDfbNaPONyvJ9MDJw68kFAbKdvbNsITInVTfwOylXvMlnUWKBbiGGWrfbto1gYo3Yc4+GJk0
6DJwvpRMX28QWwIGqgkJEqcqivSmBd7kRHVrNofBdCcZbWpYs3DGhiHj7s7rj5Pc2ivF9UsLvHNV
gTAQgZDPv/4Nm0nDAgNUL/FpbD9kyvbq0zwZ5kDGUbd3PRf75/d30NumG9OGAkh7EwVoOOT7T/rX
ubB5UxrwRkGSV7473QzGVG+xRZcNZ68sHYzYkuU4RDKQrRXTKQrcSPmzGFG4rLIvfZEvoC36qZog
ttfiWgXuTdDHrwP6C4QEdS++zNkO0PyNt1DDKXYAzfjZRFP/H2+2/rN87T4KcR8FVxCgiNq8XoPA
hL+GxjaGsO2w/ugb/N69VNH8z5Ay+vL+gl+aEWE7Aj08fntx6PVYnRXQNsHDM0EGZT0QLcu7oi/M
+P1RLp0czieX3Y5YJ0F+PQqhZtOQObGZy6WKKrxOTlR7+zANqPC+P9SlcwOklgozgL0dv/Z6KHeZ
cGPEPTCZjFbPQs+Zre89QcQnKZv0Ww1cIcfOJhuJo9MVPKFLE0ddyQ0unRve8J3+B38eSuvr32Bg
WIQJkvITBVpx9wultgUrbJpLysqtpie4lV6b9z6vV8G0h74rYmiwQpB4QKP09ZgKLxHyBNNNSHb8
uG2b4cZCqjp5f3X/JBznw+whE1uCWvAbmKg9Gr5W6rvdHG2yvgQPN6rpBBS+fG5g8otDCUXAj41p
mATWQC4CnHgq1eOj7flga7bC6YYI9XPN+TFifPMoU0TQQ6qjWRbpxibUhwC9nPxD6uXdd9E5Qrvb
JIpZkQq87Nds2w0Bv9ZuR8RygynSHeyf7FTDREli/YWZ0WRYddIvXfpV0KH45cuqesYm2/JjJH+U
f2Pa+MBEyzjMP3RPAT7B+sXHnLAsOmS2pfef+0I4nO4dUWoJJlBK5+wwyzWAyNy2QVI3BuryRp3H
My7wt305XLuu92119m32+AWMNZc25+wsaGprlY+uhle3IvyPwIoE4WTnZWxoYHEcsyGLQ2Xs8P6O
eFv/Y4LAVT36rxAWnPN6PWXlqncQN0xQ8NGOtMhaMhRac88daOPbgoAyi1r6jA/rPDgft6lqHjRq
LB+FW5WJOwdqCwXvwI8ASd385v0fd+FQOPwkLmseL4er9PWh4NVytrKnVmBqbvd3qjnbJ5Wtw/H9
US6uO/IcAGZNWmTnUpalNXmiGPwg0Tok5UpEejro6bk93nswG2RSalP391BWqIL/DwNz4jFCQeuW
q+b19NIuSJHDmdNkDkQQb2uQRsot28NSdvqtWGvwGWabfXt/0D9Vv/Nthn84hQ9gZjs+/fWovQiU
n7Z1mtg7iTUUDlCnOBclHkWtp0+wq6te/FNuS85iV95fg5Pbd4AcFgOx381abwQNxR9pavM8t3aR
Pa4QhPsrS3PhGYCJykffXRaol56dBVyFVYWnUEDU68iE31xEWlk3N/Uoe4S4jPp+DBp5mORiHvva
Ma90dS4NTxLHm0ehlnfoLHpThlvWxlAQmvr++JXE0/roWJ3OtvAQOTSmNh6MegrJt5do9fRraPIL
7y25BcSaHboDBf18+LHC+XomUm2LcfixmqUHZKFUFAMWK1vi9zfEhUNGtQiYPlXpXTDmbKm9bF21
MSPqN8HW0q8Vzm931eVf749y4U0lmAf+TJYGeOC8JdfmRq1rWucnWbW5N+hdGV9yJcRRT21Nj8Tw
n1ltHGg0sWFg7XEot/frXV5ZYuyXMQ+SpWrT04T8d3nwGjk2p/fndeFTAV9BCh4w1052OFs9XBE9
vAIHH7vBUR3RUk8/mZgCHwYdOMv7Q126ql+NdXZyNxMNs7QkNgL6qTehCprsSdYSGCEN1+xjS4n/
B+YdWvccpGr+OZk2SrmUqcWLWRc2dlmBTdXda4v+tvT6Yr5yZt9WY1jzPc/YI2xAFOeuLGgQe2PX
636y2qk8LTmQqAIycuh1QX/TcJojiB9WyNWB8ke+UjOTbV1d2c4XP4jHD6C5AsL5HOPMu7xVWj8R
46Pe/2C7GqS0sUtv0dW95uVzaSgKuyAq0SWCy77/+38lO63cRuU07LHOFtnvSczygJG5+Oq53ef3
P/2FMwpRFH2RnTCPVs/+7/81kuFQ2CuA1SWTM9mHJs26p23KvSvOBhfOKAeUz4fuJ6npec66+fT+
nJG4FxWo7avOm3CzYPfxWLDUWVQF0v35/rQuXLPEOVzyu6LpjtN8PS1RNsLL9NZPugkEc7h7Bv6Y
aE2r77nRBF5od0H+so21fFpr2MjRjLzqtV176TcAn4LU/kdw6VybC1VlnEjbxUvQBF1+WL1dr6E/
W20ZpoT/eQifr91oU4zjHWiF7Vb5WG5dOdn7JXH2JPPKwZ/g+1KXOPdBUFtKS0vqThLk1GEz6Vuh
4SzVoTRy2FF9LT4puWmRM6XdlYfuLVeINhkNQsqWpDuEBGd3ioeNn7dkg5v4Xu9tB3ud7OOA/6Uf
mrNpzfcoX/ZUlwH9nJbFab/lwks/l4G3fVBTlV47vPsHP18IEJakzqQm6Omd3aYp6VVe16mTmM04
YUHHpwkXKBixW7jB0ejH/uA34/by/ja8cLogNe64LxQ2eArPtiGpIMj5oXGTRro/ho3AHlZEfqUY
c+GyADfKA+FygneFptd7nZSy1puJqYkCM7NGXwc0vZVUPzcjdYfD+zO6OBgdNjSQwOEQ4L8eLC2z
3d9bUYsumy5p0W+53c0/42Ba7Jv3h7q0eNyAf7r0YJvON9CoN25au6uTUMEB2tD04qh0p7pyQi7u
UzDFu2cgkdGbZtOqN9aSqtJJNnsdqoOvtw2RalOXT1SVShENm1Hey6Irq4heQf4BgWTEXdp1we22
1Rtkmt+f9qUVJoDm9qIkAjPs7NwEXjdNtarYqWaX380UlbpwgQFYxfrs2zJ+f7RLi7yTg2AYesRO
5zQFypP2uvmTm2jk9pGgqbV7vNZXEqGLc6LySxYEcgqi/utdY+MPNLcdo9C+hTZoOUtU2YM6Al2R
/8vyIcIMuhmEFnS110OhH9g7fctQkASqsMaNKAnKNYjTbDSuDHVp7VBYgPe0I6ntc8J0Xoza1puu
m+ie1tzOjAfmcr1mpnkh+NmF7eCSEPdw4s71NQLKJD6UcI5c0QS/BDbJaZRuQizh5ir0jw1Aq7+I
jlyEjpqtxoi5a6vYshcKWu9vlrfPOL9kv8oAqsN/PXdvnzL66H5hOIkHAulhrirUlhbhZjMGwF5z
byphXsshLg3JhW2jrgPihPrq68/pgp0tMoLDxIQzdwOZade+gYd1zLCivF0tea2S+3arwp8Bjc9H
3Usz56Q56uZzY/mFl8AqmOOyGTO0gzPn0I5gG99fzotDsWLgJrH944l8PTdr1S2wmo6b1BhfwuLW
8Q5FJ/Q4TKV+pYX4NhZhVuiAEUdTbMWP4fVQxF50vDH2TKx+9A56us5HJeYXo1jtQ1V6lENzP0U/
a8A8QZVX4X+X9vBODsQMbfeD5bC8Hl8vLS0Hh+QlK55CICOy8RmvK+NOn1M8AAdjOW3W2MmwwjOp
CK02Xz4g0NN//h8WnEAIvAR1UHyhXv+KGf5c6diZl+iT0RxNGBcRKOT6xjABDrw/1IWUCsrDbklD
mXffUGfXOJJuvgf73E2Af6NaigqY+Xdd5op0xdc+10ApTprTBM/juLrJurZYmUsIo/dbrS93o28N
J1nM5ZMnq/X3+z+NXhHzfB0M7XDdXaUA9QWgTGcbr9FMfZvxnUHpIddeenQmUkQrC9QV3W20agj1
Uq8i0c7zHGHJqm9hNU3T/ZBaOnXxFqW3g8oAYSPfirVWIsFev5gTAithSZxZhnamz0M86otUcTpb
HULMgx68KGvcYOvvhOW49qoMOyDbFN/sbNbWb0s7mFXU263zfdYrmwdCKyo887beRSYsRU0bkNJW
4l/XAK/aRtEPIVTItIjBbBTaoTIDkd7yV9Ltrre5LcIizYwxznv6uxWSS4v/MaXip56mwfOLgzY3
vX9ahzp/HHtd2T9Gw1otFMZNBOsMURrZ7lTvQNXLBfabcd0HqB3ooFjTUyc0DJXg8Y63QTB1u5rZ
LmP+oWwMud5QSDJhXhXtSqg7NJob6bpIZWwXFpomfqlrxomnfK3iWcsc91gEq9HGXT23EgadO3Q3
w+rl4piZZtl/mF0DhhXQlqH84qE6oIU+Ej7FHSj2YfcLt3vYoJisoZlugQX6Yhem/nFbAVxEpSss
GfWy3OC/WGj6he5ElY1zp/THtfHn+oEuuvO8OQGI/TwAw3zANhnjWCPIOszSUODLQjpejn3Tz932
sq6b8TWFcmkfxqbvs3vN8KY2JMeo8KtrugbCW9EU44k+yvAoA7vbQqhiTRDWePft/yGCGAcTDWBA
qgQceahSbfPJwbJeO4h5LETkQSAuwlk65RS1fTB90iy/weq81oj/NDGwBlHVKetz27u1zMImcBeB
JaWshw9NWgzj73Ib22+uXrggXBxb+XeF4Wf3qLngJVKWfSWRrzBTBBKqvkAPXfMRAtHrbrpvFnNy
bpTmkpwB3G++Bm09uGB6TIdzQIXk27xI97bv8V8+Tcoogdo3mboVtTN2YV846XzCwtLAr9716++y
ABmMLMVs5yE2mtazdPrgL5nm5fMaDOZdRjKoRTJ3mvq+9+lShmPXasENfAn5UNsKvOhSbV55g27h
lEZTRbB2FHVpLmFDD7iLMSeRfchR1SHCDqb/ocohm9ILbmGWT0PW9ljXFs0HH6H9T34wW2PojHaq
x3bW5AunZ+vtA2Bbncwwy0AswVUxtsgEG+WgpNHNT1Jv7eper1E3A/Gs0m9202wNooh+8R0SkldH
bu1snwMClN/zNujbAYPz9XO1rb08aVAQBFJ41v43S+xrj9U4u0/ZJnYQj+4J9JVbp/3Qz/XQkYI6
1q96HjbtQS2BfF5aZHZwZA80/VD7xVCB7FKed0p9WdTh1CAZeuyoNPyj1W6vAD2t9hLOVmM1aDw6
6gkZhKGNcm57M8Q+WDZJ0LfjqZiaIIgEKnBwVFSQ6XDCIFrfrQWNAmjResEnkwKczxZIqwtzzcIl
uurTINQ1d6iO/VRbcLtx5OLTas7RWnJJnGmk6500Z1lGhIBrA7C5p6zgdWL5PBejT7IZmNPncuw8
M6a047qR4XRFQg5Qy3BDM/t7NmW2eXKGbI3Tcu5hhwPhzCORTXpSjdY6H5px1GRUKarsyWpmiEMa
c1o+ovrt/mhMmY9XErALz8QuOwKj30Auj1jo7Lmc985UXhlJ4zV2UmmlXGKhV0B/LEXQEGZ6mt1N
SKrel9Izhishy4XoiJfaQTd6J7a86Y9ButTrNGP0oA7UYfWz4tHpyibs3fKarsCFoVBjgKWNzDCB
7Xm7BK+KptZEYScIvy5xtlZp5KXpdKNE/5/VOnZFC6wD6D8bzv72vl7TztKzLl+Qf2snyzmk6BMf
My6RT+8/8Rei5l2FiLSWx38vgZ2NIhqpy25xkgaBCV5OR/Zf12XOn610GY8u8l1/vz/g/werb2IK
Oow7L5v2wnlMYZc+4RSMliStsmB+6QIKXp8Wpza0yNIsbzjam4s0qocaqnkPfVjAA1OaUuEu3Woc
11yOXh+2zoCoWFEBz3c/8di1U3/vVLZTPVI/nIrD0PDnw3lcO94Irxp+Q+Dwu39U64rsOBjwc+6F
3pbm/RAAEvvs8BhmoXTWxb/lPsvAQiu92/7K62BqI3eyEaTVnEBhrgfzpHyhsT0s8WwpaZ00z2qM
G+EbwoqCPnXtCCMRmf72MN1s5tBcUXmN2LtZ+TDNy4jWOOI7azxjTkOKa3fypXbzsjqKxQWgnjco
3kaZ5uQqan3ZiBg+JBiHCZ189TEvzRkggBZMXG1jOdxKVSwpb2frryF+QSjjIiZpPvpFByJjnAa0
+qpKGU1kWsVEPQvylw+meZ1/jk43u1Fh5jKP9UHyf45Fmj96ZjfI26oYjPQGuIxuHvC0hZU2ZcEy
fa2k1Zhu7NFs9162ZTSyY2tPXnroLWhrHL5C4UEFQ2irv4E99XH/KwujvVtKR3XHsabM+HPpmlWP
IO+5c9Supt0dilYir9lhjjJ+0uteqxEN39SPcXBaO4bHWj8L7G60n3iAdx+yrrL0GM2g1lmSaZuM
XoTSzXT7oVaD1KPBttb7nYQNVHQWzk9Pmk76aLhTNh2Rzh2+Oe4wVzE+ASDjDZGD90Y3xtRDdGaR
70fOTJ9P+NQBA1LBlH0RCPM6YWuu630zIAtxcnv2zxNSH80LmAlvCO1lqfIQyTnju0pNbfoILXw1
wtFohXUPcMT64MzutiC2aZe/pONm/dc8q2t1onW93Asf5abHjUA8PxSZY5ZhOVdqoivqrre44s3p
cdm6+SsSc2ZADKstT0bqOHe6XmlfA8U/uA8oRWJfeE0kVZ7+1VErdkJ9TKs5XoTaEHwKjBZggiy8
fItgtXYvDZiwLLLt3noc6ZnMdy4SgUglK+YYWo20VNRbA06cOUnLF29pxYuYfGnGQVMChdBBI8u7
Kh0b60QAbsmbYpbtP57hcTG2oq1+NoGshrAKnNEKe8rbx024xUsBWvZH4xmaE7p6jQJppi3Bl2LK
sW5zaXDLMJvl+knrNQpMBGHFFBLlwJeWg1sYRxvaSnBEQBkjO40+ULymKaCtfPYMCsdF0yaipHF7
U1lNn/Ij7eKhHFX6Syy+McSG0a9fZKbcPKZt4z+6yO+2c+yOq+V9Wo20sSOrSKVzBKUHG3O0e6Jr
o5eG/s2a0CVO6trNursRwmeqRaMrPBVbCLTAIcgdcORtv7MtRtsjLlymPEhR/FocyknSsrQnz+4b
747gW3xpBMChF19VdRmqiUjvwRhLw/26lqq6oQIGW7Do8gl+2lCvi7hbq8xKP3pmUYwPpdN7XYR2
dXDnuOQfh0wL1EMf6OvPudxo+SEmVM4w1gb7U59XQn/cvACTsXlEc46rtLb/NkBTVBHKGMF6a/mT
PZ9ANk33K90FN6z1FgR3R0JIZgS5SjwWIJYTkc4DBskbHNgwtYwZXP1Ytt8WrJvhc9pyWwh2aEU+
SgKfD1qXAjmc076aD5IGVcama5SDem7RPfVda8C2U6zY4GzD8zRU3fLVyGVaHzLul4/EVaUHm1fT
f7i9P3y0tFLYoTVNuoGKTCfQz6DLpUJ8KjYv9IXwHj0kZW3ozLYn740eEbFPSPyI79uocT6szB8f
Rpe9fcx5EKDCjJUf6S405Ahfj0FFroXdZtw6HKRv+F1W6phZgPXvus0ocJzL1qL7lmuTME42WjjP
uYSVcuTb+sEHKghKRm7uzh/7tMvWCMbDsjz0ygNoP5mNJ2KrGLcKJSwElMO6UFMT2oOe10R9xLHH
ujLd7Ni31Oh44wxZHywTaxuqHEZ3dBo8TaMim8G2z5Xp/C3tVRhhK80aKxdKwyF9QTavwic09FTd
Pa0gaH8amiz+8bzReqwbhPTRO2rLX8U0Lr/0ynPLuJ+zyYMFC6cvJvm2n2nBl5BgjE2HA8z++8aL
PDVxIDv1V2AM6fPsrtNdt7bqN3HwCgytVvLLTDGfe6JdhQgxQx6+LeZW17cascR4JChsv3jW1P/V
p0bxTOc4x1qvqvsDwuEG1lvF7P9wKvrCGN63RRW36BP+dn0AB7epns9dYsi2y2PCEf1j52vVkGCD
VXzYpL+4EVbTWRqKOXDziIg0/4KFRu9R6WRXR6XuNX0iILeUMUA6V92LznW+5UCLU7yepKeH2HGs
vxcfgAUKnbhh+qQpD6NOhZHcx8HIoHad7N6u274KIe3mOK4oMVKlmLjPnMrb6CyT7/PJID98atap
BTAlMrJprS2Lv7c+3ewDlUpcC21hTz/mrDP6byvY/6/AlBYNpnWH5mDr5Ny0eDhqXiJVnyd+lqcd
94YV/Fhm1f9t45dHFs3dof+l5nVwjumYGlgv5Uq3D2Lo2w+m14x/WQgG88ovpniQ2mh+p0khtsgB
B7qG1ryXOTqTv3fqO1W48TCtwGdDUW+9f+uhymJBfZ/mMazGukCACplc7Encrv20bNnq0Elvahml
k54m1Ke87y4V5Cqib5d+9lsk8iNfDdP4SF3K5H2pix59kKAMulhp2vZ36826E3YSO7d4hP1LQdpz
lXW7CtMvY1SBlHFYtXrVTybItpvJEJ4Ta1055/e16W1P49wN9gkgN3sc+PT6leKLJSIpTE9GuR9Q
VIAKRBW/QspjhzQ7uOMSMPQfcG7d1A0ypTy/VZZuX0SWM8sA1hBsl2IxIttdUJ1eldVoOZIj6eb+
agV6IN/ej3svZQ67stqOJoJ4di4UM9tj1yx1AFqfYOFgzMK8X1oP9cm6uiazfSEbwzgCFB8Ez11L
f4/5/9WpX2fI7SZ8NfZTZwyHDQuCQ9qrtL0RqTadkG71sckTS8uF1xv5NaOktykFlFKAU3trCuS3
fdZXaaqJ+mDXwRYQmX309CK9M2uIF3Yw6zHldHUl+dxrsa/zCVQGqStQsAYrBYL19XRrA9o7SjFW
su1BDx3hKTbnLLhWpt1/9pthwJXD9KAED7Tk9TCG13KNDKWdAI6V5f9xdl7LdWNZtv2VinxHXXjT
0VUPMMeRh0akREovCIqi4O3Ghvv6O5BVtztJMcS+HfVSGRSJc2A21l5rzjH9yRLi2qtzuKVDMdUv
dFDr60XU1r5IFU3zPTtv7c3TqsNyNPKvv7+bfr3E+Hxgaqj8jx61ut1tf7nE7koGtEPVciReqLn0
Yt4oiq7LE6W6c0tVngN29KTvmlWx//2R37u6G76aEwCLh87w6yMPZSd0RwjjKHrdvZ3lrLEqLNXO
lG59NWmx4v/+eO9+003GTpYQLzLnzTc1U3CLU9sZx23/6jfe0GBFNbJdGTffYq+yH1nUKrYX/bj7
/YF/fWCh2iD8RBzJg4Qv6fUXVfIRkyQeq6NdJit4LEuGs1641KHq8sGhtrn721sLuwJiIGT7BpPN
14eiGCny3AJOjephDctKJOeBTtp1skWfFAaTz9F27A9GdO88NshImZZhXKNr8vYxHe1FNHLN1eNg
dt3Rk/Gztagf5TW8c7cgG+GhZDyPgPmtsqUd0yYjTEA9ztpgd4Erp+o7ltHhDM3e6yLhZtYHdtd3
LhtcdZPmDC0ElERvzmVmS0GknbEel4L2nWql2Wm26gzau1t9IFzZbvU3lw0vD2IlD/MXa/obOQXZ
h/rYWFI7EoayRmtv69837NgeN5t56qEaBCj7ewz8kvcyPNcPVqR3zu3GreKZYFZGofemQZSlRemU
dFiOI4S4qB9HXn92HjMZWfNATub/4oEgYhIp6J8mD6Q6r+/SqmAgVg3qehz1Xg3atWj2zHjHo2WN
5QcqsHc8PBh3aH0x0NUQTxrbzfuX9a237Km2pK0eyebiyVYVRzxtgP7O16a0f/ZKcnP8JDdq3JS5
p+QBfax5wLnaa1dy6Arcjo46EqE8e/Xt79eFd047cCZQEGzUoF69vaXNbhC2pP0PKzWzPvVkKX/X
xjkvwsltzedWo9T54El9Z3nYYAIMCVn0Xdxxr09GV+Lvs50CXwaii+OoijlcVoMwRKuVpy14MJDY
aH//Ld+Zw+pMa3iCIPHAfnv7usPJqZsjnsAjdbazyf57ekhl764POF5RFHRTb8Wh4M27a7MZPJM2
VFVY1ML5KLHjnSd6U0YBjMUL49AKff31lQHNvVZ1vHiXtdjFVN5HXRVWpHXiIwXFO4di6szywZG4
ze03T3TtDENWbftIs2uv4swdrgptABxRK3r0+/P7zurrIvNC68hXctCgvP5SmhhEIwBmHHU2MF2o
xBYbd6uptA/WqF+/EXtKyjF9K8Z4gb45TuPVs2atq3G04maItKmmnTfR4PEAP35wy7xzKJeOLlxJ
1nk0EW9O3gb9zeKSykCrrZjG5iTLfdFJe4kKCYDig4fi1xMIY9fkBtzeXyBNt8f0LysEpHyi/hRX
P64jpgh2bfZ5HUzrg9P366OHKBGpHAxJLG7wS14fJTdVqyu7RIWXpWbn3mJclumVfWkt2NRHVW2D
xSi1p//fe+NPJeSfrhMENPb21f/y1WCFxo6ZqeoRCV91IcyuODaedD4orN77amjl8Png3HMBLb0+
iosjSjdJ3jySTute66hWaG8O4qYoEvO+6zw19peUG+p/cVgXhhMcKd6YCIpfH3bgFZKtmVSPmtGq
t0qWA+8prWw30n40A62ogRg3Xj52Hxz31/vlXwdlKYFCxpzq9XH1OS2ziuiaozXnzSWy/zpcRl39
4BnYPv2bkoBiANMghglKsrdFIwOaWrFaUz3aMy8C/DR9Dgt0yXN9B3lY7/zM1emFzYXdJPhg6+Kj
q/qnV+rtJyCzikJ58/yyO3j9PTFqmDKxF42yjk2mL2Ap4w8paubONAvL1rfUZVJ9ROn6J95uHjyK
zjCfodZ5j57dGs9qMU+PMZnpK5QapbqSHbvsYE43wPlEw/Gbm/aVeTXlKQZ3u5pagBGaFJ+8nva7
r0qyGI4G9IVrg93RU5G61lclgUcWQc1YITALR37rrXy9MEQxKJD18H6E7YKC4IMr/s6LmsITMTMW
Ggagb135Vu42omARPhrELtA3n0GnKwltW4a+AY4zefj9Y/t2/aO8RaCF1Zk7AF7R25olRx+qCXwG
x3G2u08eLs19ufCfWuPMH3y1X5iKG6sdlyZLLcYgFGhvVj8IXZWLSGbm7ZzTsBOxJq5KxZn1q7WA
dxN4/TxcQGAgSkFJsvSrathK41ujZ15TuriX88rMysdVBvtvoIOtB/nU9M1jbsaLc9UhEw569MpP
5E952Y/eKr1LdRoEIapul9o2QobJArc4WloRQtmw0muRzhZN776VTTAvJIwFSWnHCa5zR/26Lt5K
zCGM02E3lyocV73t+jlUhF2KQNm8Tj5pa1iu1bXvkoOc1fnBUvQUJW1l8wWHynWTMM2ntr6Zpkns
rHkYlyszrhipC1Du3sGcvMy46fQkZ41OxgIgCxVre0RykiX7hkm9fWDOtpBd6CJD+vz7i/92NeWC
QKxF88jrnLf6WxAN/JdS4RmRx8xt3eNYz4I2FkGS3aUguafboYLRH70mnZOPnMK/VGoc+k8HCE0l
dHNQnV8/8QS86Kai2OPRcPukIFClJUoqnZrkm9oUzhik5JsoJ3sARX3UBkX74sLDXHyFRC/1g/Cy
d87CdkuyKWJ4jeX/zUdxZI5SHjXYEXR8H+QIh/ymEPqLZzKQsNuqDUxHJB+8o3/RZXMCCCHCqIeO
zgOGsT2Yf3lf4mpEgtI28jihnePYRmJcgeiEMj/Qmq+C2J6Kp3SJG/VczQkewy7pBjtU8lYwcdOS
/COG4duVgG0LZR3M3c1Hi6vkzQdK6yzPQGsuR7NuvOtEKvnRVScjXDtRfLASvH2tcShO9uZWYHew
Va2vv3vJOsFGeFrp9cn8YA4VtmCm5/vf393vHWUrghhSs76xHXh9lKrw1ljRR/W4lrIK07Xo91pf
fmRBeedORlUBAJ/4oK279dZiZAGkmtyCFTvDFrkRyVW4e66InE5qoV5skfF4b5qsu/CUzr7S6voj
MPqvNzCfgOPTSYRbh8b/9RdtJsHUzVzUo5zK+MDAPDt0OHN3mRM7x8Lol6Cxk/WDouGX3e52ETEZ
b+pldnnOW2m9MQLjKyfghSA0mK7psUN8rYLZOd3JelaPY1t0JhI6dEeaviCeHE2Vc5DbFiEBLOxf
R8sYfo4O8JQPPtqfbpe/lhN/fjQ2EBuVkb7+W0ZZmXgAPNJhPZZaqV80+WRv0ka3++6sJOowkRqr
GZAdMsJQbBI6BnreWh/VsTfTABF2UgdoOqBXAdeuM184otIP/UDdESgDsaG+DY+sD4yBUjeI08l+
MAxhz37f6oYWSr0TNzb77TlQmcB8JYNYtDDAuxE5Hwqzp4ln/3qu0rz3462w8fuhq2pfTdTpJ+kX
GW3Rwckz3xqQrfklyvsbE/j9V1UObR79/iF5W/ttp4pmLBsgrhJKKP31vWPabZx5g1iPvaXFV6pV
O5dVnhC+Ya6F96NmpP6TqGPZ75ymt+9/f+x31sCN8knPn4YEeJG3vSiP/oHg8VmP7MyyJnIW3fpZ
JJArfLOoqD+YlMbXXS7zMhAVAtJwKyEeymEm8kEzBxrnv/9Ab3tjnAwd0xJt260cArDz+mSQ/ATZ
rhvUo2NZk4LYb8lHyF2EtmkGkGt/SAuUihrj2ipcTCOjtlQV44ON1DvrMGsVbhXE1eym3saFz6ZS
J/HST8e26XMkW+oSqUoR31EGth+skO8sHLQ5YdDR56dZ/WfB9pd3kCnimLp/nY8rWsHrbigQPldd
G0xJq55qFv6wKvLyXyf5/zzP/5G8NDf/eg7FP/+T/35u2qUnNnF485//vG5f6ruhf3kZzk/tf26/
+l//9PUv/vOcPTP9an4Ob//Vq1/i7//7+OHT8PTqP6J6yIblVr70y6cXIcvhzwPwSbd/+T/94d9e
/vwr90v78o8/nhtZD9tfS7Km/uPfPzr++Mcf3MR/ud+2v//vH149VfzeHeVa+rc7+ePp1996eRLD
P/4wrL+zqwXXAGFngx9uDpTpZfuJbvydxhb1Cd0tE6/d1m2vm35I//GHpv9dNzbuBf3+baiyTc5o
gm8/4pdcNq14X/F9bTs7+4//9+1fXaf/vm5/q2V10zDgEfxhiFY8AP+9sLLx5jPg5mADDA2bJueb
fVpN94mQHfllpP8W6TTx+kuI4uJC7cr1Wo4TtLtUeijkvQkJdSqOWezqhIc01l44lY5AphxOntHw
MlhUsmsF+7VuLA9damX7zCyeKlnNFwltM6Q7N7m39tSECipeEn8OXA37IB0i6GJLeUmwYqFDY6At
kvmaNt6t0w3HIlM+9U1RRHGxVqFSDT/1PnlgsnudaM7VqDMf7vpxCTQlPk4qY2kka8WNkVf6/VAj
XUfKYMwXip3l2t41i6XclZTgha/y/t4UYiWSb4IrviWam1+MQ6f5YwbD2pGDdU+fKfPnyvpqmexq
0C5Bv6jNOHMi20vHy2TQtUOlZOjkWin1di+gvfsuu96wQ7LmT1M/Htyi749pr9e3RW9bT+h60sNq
9cMB307+WZcCZdE8xe5VlbW6CLlKaURfMT5UpfUzh5h0IhNH/9qYxuRrxZp0u2mqr63VKUI5OI+y
9uYAdUB2iQDmqlnT02rGN/GcX7lC7tME61MvPym5fqc1TUSP/CbOtcu8aW9dZ7yrvfRurpVA77Il
wLMOBaya7tWRVxWVIzZ5w0aFROLA8oMS8hxn0+yrZYbwpc/dZDevBrDHuFLucilf2jSz/HzyEC6q
CVjzRmlbS/Ht0VLKn0PGd/o616NTB/WIX0/hxf0wK1qeXeeIHl0RVGs3rG1kxA5S0KiuMyc7inmO
hQkWtpjDdXKs+WsDtGtxsDMi62gOdYwFi2zxrOgeRd+rDyWjkOyyXKpq+mRO7pR8mbR8trmMrrcq
uzSLrWInSI2KA0CUZhVMi1iRVqSj0ZInYvY2dblEboQwAj0QRR8GEUCTq+O+THa+guY3qhgv9KDY
91o/y3uGkO79SPioP67ufFgq0wW/LbEAILSSwdjr8s6dJQSTdUguMJY316hSijZYx9LZ62M5EgW5
NOWVxE99qt22/aIiN30sizq5rRxamSFIWu4ac9Ws6bSuztKEwFSBfzsV5LaIGPd4cKBMFqgO8a2n
GGIqlTwArW3Gs9J2KRYMoy360Gqzis4L4ZMCywt5eGxZm4OrOEo4mfk8+52aj4q/GPRYMi1jpMpu
NtS7uNJ8A8XeqTFdec6qzr4pFDiqweRM5V3sgh8pDK0zfHJ+i0el0LTdpMHRQeumCCzkcc5MaNUK
3bebRnxT15iWPcTlb5Iol4uZRtBp1sjJirOyOLpIXCWtrfNAqXrQPWkdG6Pqb8200l6SYe5uOc/m
LpnHfpeCs7R99jQ4FgYu2w0ug5xcra0Eg27KhMJo9Ho/Okt7tVFUjqh0lNNsq80jpo2CtJPE+0nO
qhKMQ9s8px1qqrmY2miZuEBTIjfZjrVcTG4iQxgtzY4hZrqvkUAGA0IieKXrfMiTBpWeLFMZ2k1u
3lQLJgxIxiK0ynG4bCfZhXFajlepZ8b+TJmK1Iw6MBGZc5tkhD4zdHYZztXlGM2Ltuys0XWDpfKS
YKoW86BKsNGrsZKu6ylwSStjDjOn1UIvVfOwrBcdsYkLGrWCVewP9aSHqlgohVEHwIB3qu/d6irX
LctTWCzcvcVIhHygcVcGwiRp1l+nSgmRxzk4d/LJuPFyVi3CZuu9JAkkwAGlBQUaP0PqvBHiZr0e
9OFLTNRSkGrxkam0D68wiVZXe85bF/qjbuV7zE17Frzsh14UL0unpAfQr+RcJ9YQQnW5TNryQlvN
ncDBySrT0ARa6jxoMxPgraV2vhy9+myb7n4aan3nFcL0Y8Ijo6Yp9BPIbBsfUy2mEEPSFJhIJgMo
gj4awCxYlDmJqry8yPX1kEnn52TEAfr/XA2UttKCUjPbQ6eb4ZSaxicpNYSbVv7T1cVeT9QbRtZZ
2Fg4HFNzaEM15ufYGejy0ANHr5Lr+3VGnT1Z5IW41r1Xy3j1lRW1qDqK28EbbV/JEWAsZVZ/5unC
4Y4kiWHRuSmUCeFgdasOLLhgDrog7tYnbD2rHyMSDbHBfZ/z6aEu5m/Lat/bcXp0iskKl54YOMuT
qc94dD5lbmxelBCzIyI6ZJQn3Q/eyTfFarFFQq0Q6L1+k610GNmzF37luNeaFZe7jW/gW247Rdir
/LFhQ5QsphlUtXNbF8q5181nUnNCOMGoOutZ2SX5JsnSm2Nq5ldxUsHFUq3PxAVOvpn1z9M0vCTM
8S8alzNUjErolepOAZtUrtVZlewP04mFv+rRSBMPmEX4178lrnVOewhrI2lfdWc+C48X25zeFIn6
Tcr5pKYNqQkjd1wL92JV3BPZvajdisKP7bXZxfEsfbXuD3P7HBvih9nFGKjEt3ZuqOa9ZKe1JAey
XTXDSlVuxmS4MyB7BbLtp4siw+U3xwh9nbh+dOYUEAtkaASnXtA5TeV7Tn0vuDrHaknrcJNJDlbx
GWGL6edrAih40X3MYyIaVrq5hMvMyM7rNrRzpQlyqjJ/In2B2L7SVnxL5PVptHvrkiRBhIe6LP2m
ngM+U+0brXs/tzCw55IBpsdiWvGeSSzn2nGKH1ApmOwre9qjSzT1nRd5Mqt2Tq9/yQr3hovxve2z
lBRCYEJKhzHS0KPRzs5Tn9n+lNU/isz+WiqmX2TunS5Ni5zBHFGCh4iPbdnymOTDtT20fPep/2oJ
I33Qyx6Ry2x1B6jTLQ/VIPZ1WU4Pq7uI88Rif2UQavwlx7/NC145VVhHf2ZNMmJf7HT8bokRiKVF
HciHccCYhs06ueGSJ8W9ZnYy4sE2w1X295C3LmvB6x2qVruzs8Hlt/vRz6xeHvn+kje35QaDLE82
CGE5UO/E42ogavCaMyh9UgpVd6X53xQ7TbKytC5xGboes7bpcf1NWyHFKZU85Zr+NDAtBzve1Ed6
8rt+EkTBIn82sPj36S6PtRfSYJD2NNZuMeJlY/X9HNXsgTwfJOiq6PgiMVZTm5n0fV2j7Ufy/S1z
NTb+RDRduqKwwx6chz+KloDpDsivReftSq26+ixV7+wWuMTcprsZNX0+x0JLLsBZoUF0tBttzUU0
46L9qmaqsdOmLj8izCuv80LWV4NGgI9Tzw9gTKZAgQcYCtZjlNv9BFCfVqPcsGVTBbI6EY/KAoRc
JSLtk6cpd56HYdFc9fWr4JzdqYD/GRrK2QllSnqsVs7LveN0CBmQIA03EjdGQjFuKP1WnULlqHlf
BsylNZ8EPe9ZDIb0Y3jkRymLJATK/6zCN7jL2+WbMLA2xpri3KxdxzIY96ekiukoFaUSlOiY6Myb
FwwESpTCSji36WeZb8/HOJcX0B+P2BiOGYQZ3qltfpdimLlbjfYrHI/xYkbNGxiTtYRppy0X2HOw
6Tn2dHSW/ruaa/nexEd3yLQ4SusqGIXdXDZDN1CnansNnrdtxPVuyJv6ZMeDpCIYv3j9kyrHOyst
vi0mZ6MlABpbKk2tbmc5yhkxH40KaFNqmu4Xpf1E/geWhlgbrkqimGSgg4hjjsaqMUFoxyark/4Z
Qm/J0cbiXcnan/w9bd0DUHfmx9EtmGUVmbqJZQBYzcTHpCbqIGTfmdb6STXbcue1iaOek761rB8V
W0EL70vXiYwybtr+OvHhM52EZJ5YEPWef94TDaXSWSZOAnaNVXX5Raz381O8Og57L7T5zb6aIXNh
RwbNERQ2PPRonu3pTGrfv7LRM8rpnHmKc3CapRZYWFtHmQtWc+Ha322prOnetqvMQQPRZsWEPYG6
gs0e4xcAUw5q+so6q0nfVcfG4W53QqcHquabc7fwEldawxj0q8LkR9wHLGrevq0Qh6eI35dE0yNa
bqZ5WMuVnQZxBELIqyrFr4ehlL6Hw5IkGyDJLsmqXpB2ea6CJ2SaO50B7xtl6au5EPZ9ghfQNagD
WvtFm6z5O6bA4pzXqEKj1rYL3kdLqVfj/cS7Zt7Ru8krNMCl+4WkzNgOcCh3e94k8+NSZ+6TNnR9
/NCbcoxoHCWRyNef2co0aGRgFAxC+yzN4rox1sfZBGcsaieQqpSHtE9aZMZoybvJCRkeDL7d8Vak
/sE95jonY0LNp2BRDrp6eJS6Vvl9wXtj7plPQVoNs77RfPBQD6ZK/eb11nQ1j2uzL+tCJTuqdyOg
VPF+KehhybHmPWZ5D86oHXBCGpFZKy8Y2QToG8rEoJRDdUCOe07GuLk3VlylFvv1wMFEcTINeV2U
a3NQtDXZgzb6wiW+MUjB7fT0YAxqHji5/Rnvi7mr4umpn+eLuFCRLTva9VKbj5WNspsYsS50jXwJ
9VxyROE+FJoa4W8u/KXBmVyyk+BZGwOjL+xIMdi1jOZtU0MmM7rHVakutEo8Gk7+yS3Xy86wb7B1
4JHqm6jXxeS7a/albNrWN904PpE8ScJSWy4A+6qfq6Hd5swI/LQ0S/JrNSodWw1yhTQk0Y+f56yU
pzEzwmnuWHib3GewmQepvoQSG69fufA6VNfKD4rqVYexpagflwFX1jJc68yx8CTxkme+femZYn5i
o6lGS6/8VAmPbrxEYbQcuyepulSlcugBQ+YSeCFbQnCtgZcs9Y520LFPqm9jV1+uICT9Oovv3LyB
6iWV7mIyimOWd/0FeZ43Vtuv+9LWm2CZxE3C5/Rl3ix+m3qfsrLfwZJNw0w23/rBekrVbj5gnNd9
Z7VW9kE5Hg5bsOEpzumyjGGR6hzEmQHG8sZa1IKltHBrv2yy/LaNsWI0RavtZZ9mUVoZ3726+2Qa
YmfQ9vb5XHVEZlUTdZZV3bpYA49lX4GwhmoSqDU5F+3y5BitEaJgyunVOHrUrXpkrKAP8iq+wuh+
sEf7Ava0xiLn9HuSn0hlbkBJIr5Hmj8L5cQzicdF14Nk2zemsxwCb8HlPLg26Ms0+Yn2Wu6MGSeE
vlxNkj/er84a1Cakqtzoj3XK7BUz+76yxhlwA2ENNKeoEJQsMNTu5zh29+7YNCEf0PNNTfwYyMMA
Uk4ptnCfbBxOqo7xKVeyR9l6ZGrlDnMOueKmUs4UopafpfmZa/SodmxA+650Q0k2VUjee0wtWyX7
qZ/q0KjKYOUjR5ZerkHZKWyA8tzvZtcJ0pQ0kEyBuT0zT6NZpBaHpWNQuoD+9gmKMAkWq9oDvSFx
RGRx3TDL8IGUZWFsJp+MsXsQQ8J2Q2WmLYdsOWg4jf3MHM50oxsfcSDRtvje6OKMX3Wj2utOHzWT
AcIN3XZQx528xW+URmVtdqHUslMp5yucNXUwjusT3Io+bJJliPpBrsRUY5hZnHI9GstMtVPY6gnP
OCPxNIf1byt7pzHzc+0y7Ejm9JpHfk/kUZRa64Ni6BeLW7IrdZU2wNxPEjgsER9hER+R9p3vmct5
bI2d66U7pMJiqwV8T+/DfMZIoSzxdVzUdjC56aWqTF/zTj6QTujH7kyNZmlXXmbhgFmLgIJuTzuQ
SEPlnOdVeq026bOji9Mwxodm2/zpwyFGYexz/+4IoDICpZeLTxGPY038GdP7PadwJmZuDVZ2JJVo
jjxOUUHvIPSy4oAT9xqnfVR7SciAKWh17I6GIPtRa35Ys96FS4nNPv9ZUKtLOQa9S3meK0pYm8Pe
qSjn3faEu84Xc/voNtV5apVDMTUXdb98dq3kEDvDneXBgC6S6St20Du9oqFBUUFvBvSEv9RreTK4
A3Gf7Vr4aTj+soimiRaOqB3OREhet2KF8rGusx+b8ZekrcGFDTp+gLojRh2lxWpMt3pXrOye4vQ6
tfhhIghWmanQjZqkpcSjH1rf9aKIOOAd89gLYt5rehDz2ZtxlqnLYa3tW+AiYUvxQnDc6q80sv3O
pFvVUq3Gq7geqImjosEsZjOF4357GHvrhN0trGeWASHcc6J7dB8E1JPcXJOjnmk/KlQufidqbCNN
UCcDJ5Eyy6nOXpVGXgKPC3nxF1bR0J3VnalPP9LR48mYlXg/j8m1GffPY29HriYvh7z8oQ7z/TLY
elgjmbnNcGaEGntixZwu+2IdT5mjPvBnMRzObtDGbZiqTcTeqokERuRng0mN68WntGobHxDu3mjo
OQOviAjgC3PsW9iKaMpoU/+ExCNnRaouxrL/ZhTrRE7Oct1YPNXEDph7j4yz/UwYn4Nmd+uvVn39
5NX9vVs4F62eRhVIhcjIgDLEtHuXcfyclFa1Y6LIHLEe1EA2XZi5+DxcM/KErrEdtrY196Ul34td
lc773E7YlI0hztPLFYqziMExDBOti9G90oexuNGdXH6y12rsJ5gei93vmzzRq8NK68jbExVGRk47
a+O9LiR6wzqVqjjwsFttpKxLqT5PRAeGW2L6gqCFrRRNx5zqLCV1pa1s4UWoetPxRnadtq+tatiZ
rTk40bqWtHfMrstFaM9qOt0qpZr1x25UnS7lnMetF82N1f+Qutukl5PZ2mFKuTrdFARXxOSUroVg
impkrktz3PPGS/D1lfatUYrvdCCwS2KTT/vP86D2uZ/wI+FXqjFhKyYGy5H7HnVM+tLPmRnq5sR9
jgW1r+6MOaZ4NAaGD4VcuuNoObF1ACtG48Z0a/2uzEV/wtdU7zeF8LK3Ble96gq1sxHbD6uMqB57
NWRTNhUXtgtn5wnGr9n6DWxxrHJEHM17mboUCSDn+qumLJMSPsZ43+DYncO6T4aU7gM5hD69u1U9
q7iLb3ExgWGi622S3W6hCAgFMsmKnoTGilxNu2GoEpAtJDmlcKgbgvoatXVo6DPGvx4n2Dy8fiuZ
RHRJxMWod4l+RYKt2V8RCquXUTFBbQ257FlNGHqaTD76Cm3GSCtrx1+WLqmOtIoMXM1V5k4XDkFD
vlNL4WtYWZV6rA2/W4382LRajeiGcCu/LBoP6ECn8P+dVICNmNcteYMROXgapYiYS8VYMRxdqQ4k
FCVrZNVaR+kiCVAeLMeSJ5efUZFiMqWNhb/PzzNuxSCNazf+PFvC/SZGKr9gqbXciFICEWbil3j0
+HCDE9orplBvRK1dahCifIftin49So3xwzDnOHYRD4Z5rC97kolmvxqVKjTwCh+KZK1DknGrG1A8
7QE89jklk27h+47jCfHDeFs6othDKvJ4QJPm1JnGOUvi4gQqlaShtXzqY8BSsViHg8KG6kIrGzXM
C+ehm7bHUVnX01jg7S+rdkRNzmLdOBOrbDrvyZoy9jYpADslJxRUNnPs04BmmxvDCHBxro0G3GDQ
t0sgq+5WVWBD1J6rMtQWJtgmNlG14+ZR3dWSBTQZGKr0O67XGODstn6AAZRfNLEmnp+iXj61Hsl6
au+UtyVqXAJi1f5gTOIzrWFxnFVQDcE24TyyUwCl0s0TwBfFutNtTVxU2exFk9NvrZl6PMXmmh0I
0LslKvWg9+AU8OZnvqrJT03iXupyOI3AusJJKVtac2SX6YQKRLASvqSj+QJAZroa0gQLspFN5xKZ
GDqCJTKxNvi0DuI9g1EZNKCf/cbYeDmFSiOwYILT9t3ephvUJExdvKlGoTNPXSQbc0Pm1HRrhtFX
5ERwAruBYBpLb5cVVf3J0dbhVqrrhS1RN89I732ZrBuycOkiGwrEvjam5MDYSXwRqp3DuUrSey8e
zgTzPBPatzNrczqV9Bh3GELMPYJ68zlmWhDlGZEQq5W4gTNaXPWcbvEoYmMMMHUdjVpbjtXoOZc2
9PibpcCbYy3JcMzG8gG3EsofbngGg4Lz32FpU2XL6yM32sDWW7qi+OlD2Q5DoKixAUEaKYufOp4I
jaIF3FDSPMu46FcM1NTbqjO0CL+5DGk3EW+QlxMmckeJGlVeV6wxfp/G3re1qLOLtkjZZwzMUgqI
WVfKyBBqXErnHJvzgvke2hDayn0nRJSUeI8R3gA8LSZWDrfq+lMnWGEAi7CVkvq1FEAevTmlKKCL
45pz1Nu961cJAzk6OZUv3D6j9FOnfa+XEISctfETHP6flsUuWvQyKtvhWXX3FpOcUGN/u+uKwoAx
sqTEu41e9cMx6i+pMef/l7vzWo5cu7bsr/QP4DSw4V9hMpPes0i+IFiGwIb37ut7oM5Rq5ilS3a9
3duKUByFVCokzHZrjTknu1MloW1m36rNYOxmwDjPnOOXxlLUMyerdekbon7G5mwJCe5Wd1WSPGLR
snhzpRlB2tFAgXt3Oo+jX7H1M+h/0uu8hrbEqdIwy3u255h5AUqFHBbjh9HSb+ZMfpOF5nj2WD5g
9/ZgLW15qPLyJRN6fKOjkDq3zXzaztDrLq/FcMaRRfMy9GcX4JqSUaJSoQeUJGlOTrBNHFydNa9v
R8tNg6noiEyMfgqMJ1yt1pgzawFRcyrGob0B81y9MU6z15KGMgLrzO0921lH+tQF6urZJLW4sH0A
Pepfaj3vnCZDctzjBUuVI6bxZ8avcbLc5nlPEUlVzJO0NqNdlVbfi1wdzuvceMsmWhCRElXX3Rhh
mCGT3UxZoDC09jFuEemvcdsjeKpBLqeuYwYhKyQtEzZMUJq+XKYzoJWZkg0HKbvSrDDq2bZOhdud
dIYWmvZ4lcdzd6O17vlYY6C1lcw4oGZfKCTFZ2ZL4k4+9fpdIS06ClUjfTGPt3FhnZYspAHpDNoB
+isJGtEWoYVRtFer6lse09VXhuqhXdaL2pEnQ5n8QFKZe3jyxbusS6snWRiWt1jR5GE7U+yt1LEu
m3657jqFRkqc6bOfj9a9QdbDCQCueV0NZJCxg1OC0VXghlwUeLh/TfgJYcAVpSINyVa+KGIE9bnJ
4Mf0z3qikchl1FScJUpx3irMfzKe+vNozEq+QATskZXk3lxWr6AKLksnNjoHsvzWc6qf7rWiaKo/
1q61szRFu+gaI95ZvUhP5i1MyiNpyrlxYmrHchTTIwOv9wFfp20YP9X1dK1W5SNfw0OyJfg4i/01
pYwexNNmptHqbGvbWveHuHgVi0bw2dAWl+yYAnqL20Ng9m+XxtlHUx0depblUItK9YQ8yB6vFbf4
2i/Jo1S1H8jqdXbryxdVR5QM8a+Lvais+ZCQv+XlDji6nUUPralvu6LxIHnee9JXrZPacEa2QG7s
cJTALC5Kxu9LTAnAwvM/mPmlF0ImK9VETCA58kePzJ8pSRSyHm7sNY33bOvm3Wwrz9Ja41COpjyp
GdUHMylL+oMQUnu2EvYJw0f3NSnMwyqs5rzUs9exyOMTTNibB6VH1xZhOV6DJx9Si1P92pX1fhZa
GqxGYewmehOnWLjoTG8pxzuXG8tMfQkru85C25bVJbYuZzZEYuLYZ/NQ3SPYfiiEgWUzGNyFOtrp
hZnYZwwWiSEFqZsZPhBsSoZvxlDTQ0pxjuqQNp+uPQaGmKxaAPVZfAbxFuhG9Nq62nRXTu75JOnb
uNjO6fFFrJe9By+hBaYrHS9ZJvMM00kqwwrHWEbM5viIk5B50WA6XGCaiT+RTLO/KcQ/YsL+S9Lr
HR32ITn235AJM/UPmTBPtv/r/nWS+a8c2c//zz9EmPGXCr+FYJ6t7U8k7F9EmK7/pRGWhpYd+30d
4Snk5j9EmBB/qfyLaRKFtIMeBujzHyJMaH/x9/A/wiIDctkIQf+ECNtA7V95MCLriCI2bbB5UgAQ
9b4HJlFoZcJZFx0j6rHTvkb8GTapkKPtGyBV0nRemritHVNDyHpag2ZMtTv21jHFRZtt7ZjFOzyI
TfP2J1j3R9/T/7gvhYf7v//1Mn6DB/0qr4qvEpb0bxRx4w03mfjfn4liWX+hhkMGClaP3fkv5KDi
8MopjUEVklMAJb5Z9f4LHTT/cqAMoQptlV02FPD//VAU4y+BBoHEGYx2XKQByCL+9eP+H9jB91Dr
zwhOGzdACsV8sCr/6f2Hgj89faGkKnYyd/eLvsMiOejpQP7ySP656q+E4qbU+Pfn+PMqDgp1otvx
1FAhm99fRTq41jtDV+zAe3elk51Ps73XkvkyH7W/vzDmmv8ChnzPznItCwULv9slfWKTax19+rhp
yH5DPHZGlSbNl6VDj7Try2qqvjiZUjSXUJn0hU0gj+atqJ3ZurMQ+dcnWZd382OdT0iUqbxXS3dW
F0o/Hqp5sG3fWHpjfCzcUqcbM7bRcP3xM/rtTYB5W/jGWyQcoMNSNyD8F+aX3p7TKADUu9rFfOgK
1s/Lss/A7s1W5N2LwBHaYU+Evz81EnEMUk/l5lO8RnK3KOA81nIgHBk7OTo69M5aTstlNHrtpAXq
+tl7+e0b+Hlp9KfMc3g8H8eymV1XppVw5U73XhqvPtc91Z/8Mah8N1z38b27b/3yE1nvT0r+t/vF
vB65rRA2A/H9Q1VbzcIGOE93Vbju6mAKoyA7dYL6zDylhvjw8Rv8mat2fDUXMhzdHrgw0O/7q1l1
mmArg51IE5rfKCPexoc1uM29KZAnltcFUzCHiffWerV3d/PxtbX/8PlYeJrw5WCrgCvQESKvu3HJ
MZ9r27TxaZI92gcZjqf1Y3NSnJg33W4+TcLP7vhIH/pzsP1yVaEe2dgYqUZ3NBVyByfqaYF2oCnd
ewBQgX3Lru2hCeIGdXgAbeb3FwAcgat7GJB58a47cJy+Li+ms/SmO8Q7J/z4iej/6VvfUgA1g/AV
/AWYQ38dUHZZzSm+o3JHJ+Og79xA2eHG6U8HJ8wulSflSZ71WHNDFnvGdXRl7MSZckJJ47y6r67b
U+PA2fmTefD3l2QjumGAg7MyPW0z/q8/ibeGxRn5VjsOdWp1jj9De9vHsuvPBlCw4OMH8J4J394N
q7/G2oNmn7PMz7Hxy4RSKXmEG2WW7iQ17ZxuhkDduH2e8ydP+ve72jSq7DOwTAKoO46HnTqO4ROQ
y07GxjerGBx/ZIz4A4zrJ+P5tznEZn/k6AS3kirgotZ///wITlAgaxcljBtlj11PKNxTrN4okX62
jPzU874by9ulXLZp/AMT4mPbq7VPNGoiA5d6NU7nkzxQQoiSHZI7aMUzGdp+F9j7ZYeP9KX2uj4k
4XKW7pszZffxW3yvA+It2vgS4A1CDYddIbX297es6PW0FnOuhPOuDDjRehB8wZ/ZH/ClCKZHhghi
ORIDnOO5WbPkCl7FUCGeL2ylv5p/Zi/z8wrEi2/bHYGeiM77+9uAQxIl7QkWHr/ynev8UB0+fk7H
XzsPyMRkE20Qnzpv7Wi0x8LWGzCkLIzn3KYeutIS7mH0/uwqqH+2PTrTCXM8rM7RAHbziVyvpSrC
MuWgOEEg+o1DM+PPr0LOGy+E/Z3Alef9w6qbdZzbvizCOSLOO2g7RoQv4KE/G0/HI3e7HTTr2DWI
7RvYZDK/zkej2ovSMimy1BappxFJOdDDtFkGCxeRP78nF2sNDH9Uk8jlo+3NSEmqahWeXCJMDuaD
Wl/mJc3aP73K5qGERAyvASxenKONZuP0owavkYdr1URPW9DKpWErn43J42kISovUbZ4ZOyn+eazr
TDubrdVqpqGJ4+G9OrXjRb01hOmNi9DJzOmTpK3jb/vn9bbtE3k/zAbHEdL0aQoRFVYa1norg3KB
KdhEg58sTv/xrnCA4jhL9hXa8/cfw5A2wFO6Qb+hV7dcC6U+GCaJeQaOc4eavtEnX8TxRp0Pj8Bd
FOabslnDmun99RYYCNPOMP8teuynZ8O4VCcLX4meLoCwlCuC0+JPbpF7Od4V8L5YZgmlNpAEqxyt
3l/VzkbZUZHLApx+80s9LomDuLK6sl8cGTRF3cIz2CBIfkdwHtQRPaQumE2lQElCmt99vtILxFWt
VdVdZqoYxhJqTUeGVL0Y71J7st5wl9avOG9hhlLmvbqPtyO4nlR2EqoLUHpq6XUVJHZcgNIisN85
qr3S2zNMhKgGRc8FkseoYmhZ4SQwKvrQUwEazXurTSCd09bRDnGxTvkZsQUU7dweq3EKpUtaUIse
ugjvY0knxC6YXgI4GkTGIocqeuQdw8QVme7OdzraYwxZEpxyez/VtwAVJ+8Tm8izAiIbo5jxpsN9
UAQrISDXeYZwdg/n72KoKyfa3HDsKK9cgjuT2eAnIuXIX5shbpF+OTlTY4aZ/a1F4O1FE6l9F+b4
+dvUPW0Nl+Qh77Q9DxPfD+rA0dUwFJCkvD24LEIRtTrolXEZPFOtx+807nWUW+pkX1o1dFw4TgYE
Dsmf1s1Yp6tBpvmqFjsz0UZqyutYXZb8qJqGlyu+EHoM0C6TmCxCdPsNsqi2r6ednFuiQ5KVYo5P
O0Ky8NkS3mckFP68WlfzGvuFie7U0lNxX11dJ6vCEMoWOgJje7rkZEh4WJrGJM0wo+nw41YJIeFO
9UujL4UUB22x1ZbIgtx+Exj+1D7VTXCZwR4gAMa0A1+PXbKJfThHZfGzlGoyy7ASIQDooz5M7Bbl
8Uluj26c7lvMC19TAa7mlRreN6GNqKvxF6FjyQwiDdLRVQ4njQbW2xscglSCITUrO+wMnM3ADsf5
OcnWUvFwGMkBc1y9uKPJWGGAptOipP2a4f0uVMXIwUGmHjxClkvkiaJoH+J6lLUnjEFfz8fFgM/C
mb6WB8rbkROaE+QvuC5foNc0Wb0ztQqRYVFODjk4dPw8uBMq0JNbcipQ+lX/YqO6f8RKIv8unMJ8
tSvVrgMcmanp9mal8YZZAA+TLrU7xvRqHlpLT7Uw5U+/FlYB5Kdwbv42SOLr4F7s8Y1va22CtYzw
Ml4riDOvyHr0j53oVMy/Z0q1J31pODmWzDqkazrnLp1CPqeFjhocdzCgP3x2zWrm8wa2VQo8YTvn
gXY3w6vpzSL2mzpTS1qJNcExE5Cg6pFjXjlBgv/WWZ1HC0Iea0TJs5SAfxc67e2r1OSXInLq83kf
K3ObnMwxBQFQAF391qWFjEPUmsod5ALWJ10iVQVXedtE1L6mEA3umsDBNhYGbn7vpnm+l3qKvCmq
FkhBom00Gaapoz4j8IC6w77FfhCTHJ9rM63jIFYMNVQIOqdpGes0Q5V8uKQJrXJW5NGfm4WZ0pHF
T/1h0MV469AG1niOFsafDeGO3b4x0v6sQylK24ekiR9iHgiLnmwIk7SmpBHoitsNOLATRALtPSix
FWgRbi4nTSIc6aeLBKbitKKGgqAlCJChYuvUCHekGzhqRRuag7mIoJqBfrf4gK4GigdHC1x1aGo6
+SSv9WK+gzBQbgTpB0Uwyh43tREO7UeslDS368wgkMRxe0snXaaTPcZamlGGeS/yObBKnGzpkRRC
9dhmaZeik3Xiu6VLo3lGgwTdTj96C1+a6b1y2CnNYMhbvnT0tHTf46pt1tCpathAMOdYBH3aRuZW
Mk3KrfXKicFIamBRO6FFQXQdJfyeAGWEmYkrX0iicrPQNZS1uIztrLhDN7jpFqdmAVyb2mHy07HB
/xpkWba+M9Yas9LazbGPPq17jYfBMMO5MHL9bEC/Kw5Go82JDzXh/JgwwWCogbcMQZo28HnO0kKu
YSZPnNxIJ+WL29WuhkeO2yS+ndX1eY43ggZ/4ORc2clzolFJd5kuJgwPsrCZtTq5HGJHI3OiGJAE
EeVa4+WVubLj1oXxFNNAMkH5B/nWpAogOiM9wti01+IMy5IRtjqlMbzNkwNRDEvsdLq34Dv4o16a
GZmxslYoa5YZc/GElr43RQYjUnMgjZHo4LY/IFUgzIrlsSVYB5f0wEpiRxCF4TC1lpJGFxoH/KAY
zDbNJrGoSuJVXV7jcKG6hPwQvlM9W3ba6wi1tHkk/ylGHKsMpgAqxRSaZkwx8mHUBaSVpziZ1tC1
ka07PscDjGqI+wxAJZhFPwR11FggigRMPFVwvxWUYlx9j4Y1LlnWilo7TWbLIXwINyX7gDeISHHS
zmGjh3G4X90tGXjl3P49RW525jqbEgr7mILMK0tXBCtBMV2NTl0kQImT/h1h61rvJwoLjZ9GizsG
mmyR/83FIO9hORBAKy12K9DaHSA/lIPxWmAY8WOx3Wjm0mD3bGfiWffcsd2kUsm87Ktm+6+nwazw
UF0dDJWQOVVBR0gXMtF+woV+IeGIT6voUM3lFUP3MJcr79jXEQs99xAX0SYVz/RdQsjRi1LZQwMI
Uoja54tLn3qjZeZVrYY9h4F52cs4k57tNw1iKGJLEPWPFqlWyO/UHslUblSz3xDF9NPpXH1DndM1
nj0ZrfA75PTkS6hr/9yStTQEitIVyDsMMTzmYpWzXyC8MwIz1dq7lIVWCy1UsHdoy+ioRQZpo/Qe
meds6qWvaAy3wWF30mAw4KH/PVVnYNJOUWtMwV0Hn/bLVo6zs2f1rbrdIIV8bRGt0MhmSJ0MbTqY
PhOr+SXPDKQjed8nF01fEA9gt+56u9hxCb43aZv/dzJ9k+YkWtgKUHK/T83otspnMKA0mux7aSGD
UWPSH3dSy0wIOzyvxWGN2jHGe0lS0SZXJhlexoYHclMOqv22ckRJwk63ChHQTC+GfTeOmuZV0aR3
exqolb5Bwsa5i9aE1bvFwGiLlZBrqFINenDJCVn3OkFwT9nQoxlWqy5JdniJUDwcrBxQVY+RiXnE
sczX+Qg452fkNH5DILgizlLmmk79rIu3BhMsvsUWc8gQ83OASDVNx/NBM1PXq5fCPIV1M5niGt3t
z3IufMbHPsoAm64Gv4G1dvXdFGe9G5o5uG3k1K21S4YyCivZ18suN9gMEdjIJgZRbfGIa8qgXcsl
VUjmjBa0dG99I5WFbu+oL6nPxgiTDDVVvq2F1lemt+r9OAUr2/4JjcpijHx8Uo7WZVUk2XQxlqpT
X+oF2NfN2A9Wf+iSXkz7zJpG3UMrNj0lkm5D2DkK6C7H2HLZN0Ql9oBgDDs/zRvsZpIpnTPUQJkt
gepbNozEuaiq5+ba4m7cfFYEUCRgzPHo/CDSjuUohhXQ9kpTZMZjj/4bjZ5tqM8GvzQ+KbUSdFBv
ulU7pTMhjc5HDYn2isx5DoRBFuMWcda5a125qO5L63zFxZLdeJ5CI4X2KNESBqlmZogENCdy3DCz
5PJ1FLOrhys0+EvfxsajbsLzkLrS46lCoEKzEddMsge3nyJCT9fB1OBpNZb4ObCdXpgoEMmD2CNL
0PovvYly1RfSiLqNEGy1J9gkBz0G8fTxXtRrEV+R56hPBwUomHm95KgctoNprdiuyXE6xfyfaVxb
HGs6NbqmLfd2HcXMO0bk5kyokXvfO8Mqn8q4XJ4UPENd0IXSXk/xPFC/uUtK0blI1Wk6WNFoxH5H
Lt7YeSYKFnOPyFOVJ42latgfFTC0YUeUrXZDhXK0LwkygO4ehcIEotKeV+BtRhgUu0RYfJsWKpww
pBeaI88lSemHiLNy3rctW5zTMhJRjhxxJXwCJmEwroxsLsR+yjr9hsg2I7m0rSVVv4xrC8/ndjha
TF6dZWQsO2wOrWdJrDR7rAmexovYh/YXHYiX5vVw6O2r20w9qgtDdTcr5rKxdrkojfgaZ0ScjljM
hynMUxXZEQk8cxaqE1qAIF2Fwk6yyAiSLBWrY+joXZX7mqW1kLoDIWMc8+oS44QULUnIPOLI54Gw
FLQEfbUMtzgoTgibWP+HK7eAT8GXUamMwNJL+65U2/V2dAfneh46HR2apbbfzMJeh1PsgbL8pkr1
6Yu65OMaDkQ7ugfySXrtYlCrUQ0beya5RME/aXoW02LEh2wU1RSWxdDEXmwgz77tM1m+FBX0OBEN
kfumIX3OMSbmZHTZqbypwOZtqqd2hnXqbkKUpl2NgIs4SRctKe+M5g4xjnQVTKYCcDPCAkbFzdFT
8nrGwEmIofVTOzO+63qmIOgCnMcpAbl5PZHQokglIJOtZg+ojiywMTqJ/tLS2z73dKXbGhxVEsch
6ciJeVXlWL6dgY5A6OeATo5vDBLa1ItoP7C5QXFOaJdciyE61UXuGI+AjCyKeR2NX43IYvuBPdlj
hMxTD2RjjQ+62TbDHYmbiDs2i6kfZIAN+Q6D8+6bUBzkfUm5rKdkEyrZHjPK9a6qwax8I03iH71q
TG2A5iPXv6N4GKPHdkqLp6VJEhmsq6wvXLmiHzNB1NAltBNnFIPCwXdnAaU9KdRSvolubRS/TGqz
esIDRMcywYnt8qwqWuVZYRflnhDDDG9irnUxcgqRg3VWDnPMgNaG7MGAIUL9O4mpvabwSJSKSezs
KVpEbCHIgkkVMO7R+dJgZPRlrKN+3HE4RfGMaxfCXMxvsI7AbUQoHJuNeUKZDKjkWRaU12GboIqr
frRYXUVbk7hR4FXO0W0W83kOtFh6SZqbOpFftcu9ddmIf2VZaQ9JwYTgK/zld5kas8onmdkhstFm
q7ybu76U16rbluKU2NK+Ox8VjiGtp1tATOe1YlRfTVW3qaP09QgyWHJYCOKiBnHshb2Wu0pYAIuc
FHrUu+SE7gy5pqZPt6JAWGO2CrZVzeQ0FHsIAsB/oDHEBf60i3aGe8UikTloGaOlwZqS4JAax4mF
oM1r/Cic0a/jzOIMRxyNAUkMlfitA5C/tixRRPu0n8mMQkmuvVFxWYhBcrq+3RsbF+2lOBDhOjG4
JnMJC2zPHKCX+bbL52TNSiwWTC6I3A0SPULZRPWNuKncYqeCncA0poFjR1v8LmfO6wVLdBC2IVGx
+AKztpJnO4nre8xKlPRAzh3HqoWhakKbm2p3asc9KB7azY1FFwvJqOzTx9FzauI6YZmiugnsNJ6o
+tGCf+l6h1Z0q7Cj8OZs0B+nJF2fLaqqT3C+TXziwIhR+1QXBpgSp7DJaZzE0ge7X/PrZS4NRgAZ
NcForkZFuSGxYMyyNHZ9HvqSwz1aAqU5lQr1JOb8pAMKN843UgMZvzGCL7C0AQFLFwH1hkMjqH8u
Y2ZeR61iv0RrEt1iih9FZ0aiQPpHdL32K4w0LcQhY+Rl6PAcREJ1V+5bTu2nePTN/SnetMm1xIEv
88yxXE+TGB13kFglL4jjBQflmmdteEXeUcibh7W9J1ILfaDRlCoTkZjGF9KLjDv2LutdhFiDH67N
uO0IgDVsVNNpfK2Nev6qE6xL+DDVyZHgGtmdEL9toF7TGERgflXzAO+hPuuUk9k+CpN+Vk0MEH/Y
JjfVk8vYW0AgPKBzp81Rac51A+svnEW71u2ycTC6bFgUO1KA76amcm7aOCmuZiQRudeS0vnkLjrG
rh0ZTEQxd0mHCysk7nWtp+Xszbod37aNbadBlSjYEeUWtd9yiq0LbG/Y59vYixvI4y3rUuZRb+5x
ck4UrH4GLGi6Ym1N37Xa9noyR5byGacbr8PB403GBacoJ9FjSGhnESLAAj5P8FpSHUqrDs2nk6il
LxWaSU84oZZQGmC/ElOT6Wqtnn1OUO4E999gRMhfzszSlYYtfcpMxrk5dPTVM9IEMSzEvqPFH0qS
8NpivcQJookBHwWbBvY9lpsAmiTTC6mQqKGbsorx/KnIlSLjxLirIst+GUbLrgK0gbxctj3Nmx2T
Ou2l5Vr2AbV+yg2i7+Mf6Wh039y2aeuwGBL5ZunVQn1am4oHcl7n5yZRiyuXULcaYbfZX82iHLHQ
wXXyB9IS5XkcJvjbrEqXTURrmTcVBmIPZo2lFhNAQRQItkYr6j9XgQLVrcnEyzlHEXRmRUv11FNr
VVFD5eqpzCI43TGP2KqJKHK+NZOB45GUEuC+aZzMc2XtovztTAUMedsw9eW6GCELNvuOVR8whLYr
arYOYZMvFhGY26m11GZ2Jq2DN002wDLncVt965asXHy2XhozBZ7BCy4SFLk8m66UxrtckFzb81iS
jwGB6hrGmPrIdCiRELuWR+G6lOXNItUC04O+YqeMk0MvgzGe2EKrgz4k/kQuWnLqVmNxJ2wqF0Nq
seCTombfp7Ex3Q8DWj2vjVMzHNhaagEeWZwP9b5wsSIjZ+17QnB9oDQ28YS84VdscakCssdL77Qi
EjCcjXFqIZjfNch5APhHRZ+8uHIh/HMsZL/YbOYiDrdpeoUbsfvcU3t4q6OpOwih6ENITRlFAD07
xd9OlaFIdrFlDZavu/V0VXEWu18TojKosEXnvbmUptdgTvSCC/va7YgoLU6J2rK/m6rMbVTbhl6d
GWnNJLNW6XqPKl09AxnRLpRJrZEeKPn6XUkcBhHF2e4pXufhuRomPHdnJV1e3Wxe8BJtbfogEoed
cw7yObAJteXYM3WSSnxc4bpXvOgNBq2tz28kxQLDo5ueH8jX0JGQ0FlFYbyq7lejHxl4jLsWA06m
SCS3dVe9GIpEYKtNSCsAuJOEODrk9nf6wPGVVa0eLojVWku+UTYTHuitlbOVdox2Uzk0Jzmxaeyk
x7b47qiN/ahqjgvEQaTPvVS78kGg7wdSMeaC3v0y2ziOShJQfczJimSTdao0QjIZXfZL22GqUsst
iTkv3Rc3SZBQKQjVeQGr1tzio1V/jdk/gd226VagUNLyx6q384O9uO2TOc0lI9NIflChZIqL6IyD
wbhGe56qa/mtoOVeekQ0RLNnlMTXptqYNqHblPIhTbpB9dVK2LfYe3EClmvUV3x8OqMxVp1c2+ws
tjwSC3wZ94FJr/EoIYqCYhh7BJxxDAPcWpDYZqN7/r5S6Nis4OwVT5c6jVnNnQSHprZNcCiwo6z7
hrvgLPh9Y3Vh56aGzJoCPiJErOrIiRYaqYwNvl7pTiGNtA1Tw0UALzPWcsVKBWPOEuP11GjsigBK
MT/o28K9wb+8eFjVusFsR9Wir/NAWxsXM0H4dEJ1ikOaMNQrFG/msyG2TRnL2QAqlWL14E3wj52Y
vSmBy6tmjLZ9hzNas3XHsDVphm3M6gZVvFDT8G0KJ0FQczAPEyHZFRUE7jmSGDfnPEQSBcshRUgG
SK97mL+NVjCTWoTGeMTyLpSFGg2HnkTZjshLjiMXzP6W+KQB+VsnF2hgs30ESXMtmuFHDffBrrH6
cusc7WW+hDbVm8Nsycc/bILTZod9FHQY6U9zPnzf4lQyq82HpdBIy8PhSG+a5Cwju/APgQvgB5gU
0FGAQoNO6hGYkjKfwc9keSgapb5IbS1CwpFX+4/v5ZhQoEm82W46oKkApOQgvL8XPAXxY6NrE1QV
CaAVQkLP7jsz0NWy/KQf/fulIAdgR4l7oqfPmfv9pZRuXdC1DEQFCrfEK62mqUs6MG3N/LNW+/Fn
AJ7iwnUIglQgxB37iFHlu7VQMWNopUQJVRfMP7AbajT2x3/69PAyhxAGIOAcj+Py+1tCSlrFboQ+
Npt0/WASSEOfc2AqFbi2fHyp37v5OqHxBg6khCPAnenvL1UvHa1PFUiA2rJ+y7C2WbwVUezKPm5u
9KnSEGXixP+HA2rDswyK+MIBZrUJN39/2TR3NEwUqU6UGKDuOKMT6WrWye7jm/v9fUGAoT626cQz
so7fl0yZamyyENCAtONpZrO7SVut+kPM4ydqtpErsBAQGM7RI1Q6J6bgQW7qtK6Olw31sCvbqf1k
RP2He3H5/AyUAdpmTX70mZtTY07UnXhRNGF2xGK293Y1zz8+fmLb3/IrPse9QB/yxcHcMniPQRzZ
s0HHFVsPrHadqbxH2k66S4mJRWxi4yab64+v9/vnxxxk6zw6WDPb/onH/gI7rlWHwfvMXXF0EFfS
tPX9YDbdfVTayvWa0WRIHIfNwcdX/X3K4DFqzBc2UDPP8+iNucPqxmOe6CAsGOa6MXU5lGXSw1Hs
n2CGP1JO/P+pxAHM/uWp/yawuE9eZf5afv9VYPHz//K3wgKa7C8ma8QQsCzIajbP+b+tmV37L90A
a2N94g8Z1hYO9C8hjvqXAVBLtsQmfuDNsaz8I8Thb9sQP5fwROwqacAbfyKv+Lk+/XsckKXHrLEZ
8W+/D8s1/rZ3hJ1aYzzD+bQ/ZKlcrk0xDheUgbGWLZgL9aCuacHse9IaB98x1ZlNpzGaxd6QugIk
DZSExVHbO23wyyO8/vsH/CrI2LYA738WyQtUdjWWcFja4wnNzMg4L/OEn0VhkkRVtHgahaFEmQPg
kuScE2J9oSSR7MK20bPrUqiIsD/+De8HDw8exozplM2KyYLBueD9o7GrcbBHkBNoiEK39rEOvwHX
Rlo29v4qt//x5Y7yILbrmSiuVEQ4vGEBI/r+egQ4LqJsEntvsN/HutDWnzIxa0lACVd9mSRN1zxC
qwn1MiJKMClNU4mf2/yTjdPPWeHXh88PMZgXAd9YVaA8j3ZOEAEOmINq7vO4r+jUE7RzbUCGfY/6
CA8cisSFr2OxSL6TumLypNTlXa5jTxkOPb5ivuKOcYRBZWN/FtCwPfJ3v8wSTKGOUDV0hmxSj1ZT
/L1NUTnZSO3Q3QTxSWIZB443nFQ/fhnH3x87ZxPPcphmKHWLnc77d6GhorGMuhn25EBUDjg3SOeu
rx3xZW0m801kM4Uxeu1xUClGEXlRX0btJ9/f+yWK74EZwFLxhkItwWJ1DL8KsoiiHivrfUWfcyva
ofW1ixkAZWqQQRFRJMUnw+79KvX3Jdn3Ax4SQEuwxdHznUwcxCmeDnsYxPo5nfJC4l41ZyDRlWGe
8e88oUHBKfLl4+f9+70yk3HgAHjcZFHH430hrKxelwFlcE/t3VPo9Q9+phCiQ80kimCnZLSOn7zk
3++WlyuARjeCHaL06DsvK3s1Jl1t940zJYfObTkWprhlfC/dtkZ9VDU++n9c6z6+120cv/+IWY5d
S3CX/BNo/v23FW9hjAPBQft4MXqCyIuhfbPp/eD5yNF32NsdjguYZsZOuXNha639x9dH8rCt+//+
CUjdVGtbOtCc8H2j5jyaaqB5Ima8atzjOah5+Ho/aWPcnupjpV4kvXlfT80OhVlNaL2rH+a0iU+d
JEplEC/mfEZLi2RS2m047836jdE23Unca+6hcef8PsMP8KpdNp/6KftWUD4PdazAD9RFplBYPS78
kYxInc/7QCHm5AoXjgi7/q0Tr1RRTUEfmvGQYLCA17lauzRPE6m8ri6ll7GZGIxr8yaaSniTtp7h
7mSfgMUtpzbiFS/OYnkoaCKe0Q13QPXK4imp5+REzPpbs1baua2vxG9ljKgeHI1eC41eqyHTK/8/
lJ3ZjtxImqVfZTD3LHBfgJm+cPruHu4RHqt0Q4RCEnfSSDPSSD79fJ7VNVOZjenqRhUKlZIy5Atp
/JdzvjPxxs00e0wd74qGwSfdKo2OuRzrdmVC+/zOAuRDoW1ay9S3zyWwnbjRbD7XNnvRle+MJ1z9
ah8lQwOjoTZSFFNmOCNksitII1HxDF8kuEtQzHFtD63+gJLZM/wyUex6Q46fnCcAzHrwis+NEing
GmnBYFngejDZTck/j1h5N6oL0EJYuigZGDQMacjI0VYESCu8k2JCGOXQ9sKyAjVoMSfhUV1wZxUA
VZpc4G9qJoBBm4G9b/SIGGAG+Ax+IlMhr0OFXuwH3cLL8Wz2KEw4xbeSnyjObO9sEH33RDHjoQqM
pOtgSKTN8gjAkgNQwF0ssTRqjuUqIsJo3brz9Cjr0fJ3Ai2Bv9OBKPInhNv8f7ux0+m1svAxH/MM
otA29yce9PZdGMqo2mlZnEKSWBRksxBod4+boSkcxIL3J/IE/r7ZwWsw3d8qBfH/hJvOHW8JXEnW
1tEkvqVkWqMWGgJ3MFdW7YXJyatMDrEqJcwVect9dloNEa+aSRavV9oN/9ubRcpF0pU5eW1cQ6ix
azhL26jRiEdWHcBC1gky7Zv6sjQjeLzwLjdlDZ4XIWyFKWhAzXej+w0BDNqSxHbkvM6BAe5bEE7D
2Z37rluL3vDCi9sO/Ght3BEzHUyc/iQhs0okIiPXMlPicEYFJ8W3bihD6wAgDVmjw/3GB0W50IJb
bM5NYw5bv2FXFQcT08G1ZSF/PnhWUd2senKqdRQZHhk9BoKFrfaQG16ttJuMZxrwKn/K3cFV27mH
VPOVG6AV8mJG4B0t7k9rhL3zMJWeuArfs4dYE2PDvpOhX0RjUTHik5JVDq4qdJydK7PfSvI5rVBn
5enaa10BIXjoF+9WFUvDUi+dQ5QkZYjQxcyd5KO22zuvtGhOvVsz7/TvfiIEh71EBElDuA0y35Sf
Q5oL82S1PWiiyjSnl8DPInsF13BMtkxgFxYdKgROx5gteCwJLF57fp2m16kdoe1UkQU0CBwZ55j0
kAXHwWiA6U6rAf5uFfUyFuGCUGgFbFFPuwJ5R7ZWxNjp2Pfypl8pAc58n6DEe2S+04lt6dx1n3Zk
zt+XFpjTfkCewh6GccYQC2fgkVXknh0LV5NOh+Jj5jT3lBlpEI95tGvIj0i2QwkB7JQGi8PyqEf3
z17KtTfMsqtu16IC89bWBM4ZLyxPqFqWD2Cnmj3AaNWca1qFrcXk91ZGkIHQBTdXyzL8I1pnTVK0
Z9W/m0reYRdRebUlJLolMmW44q7Nfo4hNL/XVtDWr/nQQF2kuTHClrf4eHKl5L4FOX7FikATKYs8
SuIhzCKEVHkFYaTKSWQxgiTy41ZqZwuVzfsx6+Z+H3X1tI0W+DeMPt3rpKMU6HLPDhFSRiDAkpmF
E+0msRB+giTE2At3gn9R4ina1G7m3GW+gCY9e3niGYob09XFriE6ZTvOXVIdYIV6B/zRKYqKpdhD
HDSOAEYbJPV+S8qq1sC3u/lHnt2X3U2Un9iypQ+ttbybFusHVCn9EOeIRlgQMFvbLbXQz2ONWDmB
twHzt8EUsAuRXK3u2N8tISJUffgj64ljuUNxigGgOXDuASwttU8Pz9LC/TXcwSFkPQafpWO/m9If
L65YugOer3AN3/suTxjCzWKQc7aWvauMz8pIOJ6k0icJ3THbhAip3G2VOlFyyV0jfG6MzgNYj2nM
ckuxIevC7TcqD/zh5KTIpzLw3Y/M9TFl1ESEf/Q1crnjQjBpE8uZOwtwV1qctW4d9cBeNvqapUeW
CiXXJkxweN7Jv+FGGNLaJl1THjDW+CHfuOh4blXwo1pLslowyLMg1RUBeELuypPGlLPn+WCdZ0cc
yWkAE56FZnHJp1FdEYGD5GphjrGm92Cr6QJJgp9uBlnxkEa3/4zBEfoRWqMjWk7zB3tdkKIAl1PW
QI3GDxBU1iOokfaXRgiwmf9YUdtO70KTy5vajlGiFYeyQKgML6naatTSANII9AG3W8bkEUTUEIq9
Z9XKc8Sy1dxwTIW/fKDjB9lJBDGJRDnTT5W8lsibEbIPlhELH8EPgfezGwODE69l5Rj7lLyF2Cz8
8rG3o4V4Aelmb6Y2/b3XTKjDO7gwnqRGcBfGV5n8qReBsI+782qqYkIzaz95PgDeNmn0bqonb8Ph
C6+0TpY1lc6CQrEom0s+W1BU3AZ1ma7NLwpBeUbSYq8HkxMvToaAZJh5xMQT9scskA2sODb1id0t
K6RoAowbPt9Vo/i68QKM5Zs7exJGcJS1l4CUjKtuycZetX1KaG7qSb0lzwXd9+xWoPGQMxP5kViH
qXHInpgRCEFQoiNthnGrpLExqjpbARUHf1la767lWRtE9S92JSADaNRwfgPlDsEl+ugC/X6WyMtC
LsURhqhz9Mzkjdb9d4EIsLfSnwHqZDbd9gNctHIP4ZFlRzgj8Mo+vXQh3a3G1+C66WuuDVQdi+B+
DZdXvxuuYZFAlOtMbsheXIoGyYpkXxFn/bQfvah6sP3hhTUZu0myvuJWYeefARFbUzpubT1UvwfW
RSuqsk2Ho3bD9k7GSQBoB7UKuDgj2IL+UocoEya/DhrWLfrlkktfb4uoM+NsBA/q1uFvNQB86qvq
m+F5xlE1EDCxf8Q5Yls+qey9MoFvIqlB94X1eMk0Wreo1m9TW/3gCH7gVH+snQ52H8D91RANRsw8
cuYSbLzt4lS/mIa+59VYbL1GIyfq5cMCPgIbHFqyzAdFW1NXbDPP3TZQ/hjNgCjqe7HiHMr36I+/
EDK1sc+IYYWED8D3TM4KehWSYjqakDlRa0cuwVplWbTzKYDQw8v0MtGe7FvTmtdotZ/rQRA5k0d7
xuWX0TAXiLCUpy5RJ/tkYFcVdkX5K8oNxKWzCBFtsKBsTHf5KCUb0nCUwcPEzGLPBOJpmhNx4vB0
yDQgQAZEqPnCmfhazC5QfTQxWyxc1dqM4NivODanV69jzYggQ8XoZJI4civwZOCP1jOS2nhSwWcH
txw7mHGYSsGOTbOd69vgyy7tRxKKn735jl4FwcGX31kxgRHgABE0ckuwi289/zHQ094R5tbEKbfH
3NCzlpPObjF6bHAzxPUpFcaBWLXjTFGyt3xRHgwP0Y9U/qucTURGPPRtdlr7OVsA5UWJGa1b8krX
pYUagOSWS0DiDfL/mWoWT5i7MnIbtm4t5nHVILjaO0twTWv5jCQoudjLuBxFB3x8oBA9Ew1VIMAh
Rar3vTdLFPPP0dH9wehN54aArbppVRrHssisLZMUgPrhlL6QONQ8NwjH4OjZzgeOtP4rN9uWlTFx
CisvHZf3uy2azApWB7Xb/Jinsu94dABsqxv/DeUiZZS5uCsLVWNsknV7quEuPxTSD1mZ2/Z2IJ1o
ncKMrbc66RRr5/Rjxqh4HyC4seg1I4wZtzBUf6jUOjP3JRKvTWr3H5gPnEtTW+ImlXkHrHU7t7mH
CLZ18R6MBBgirbHzlbbd+sL4p7k21rAFV+Zcyq5JY3tQsKpM4BaHSRd6Bj9PNlDRU/ObFrtWdNZP
ydASshQhGQW9vkYI9LungfWbfqOzkhLACYLqSstMCF1gmwCI8s6i/08df0NrDmq3QxsdK/yAycqZ
UyQ6CSkVbTzIwX7Jcvng6rrbStHOR8VmN1Z9SM9iRf0JzqR/mUjTOIE/l8+pljyOxDLeidP+XB8z
Ykx+uHnnrtUQkc/E3GwaYoPEoU2y9MGhSBmBxi1x4uDL59aPSd3kgNYjjDcqSsCFS57jPSiL7g53
i9wdCDl3P05T/b3q6kXGFc+TZB11VpCse4MPgZmtIdUROI3XbZvOtB/MSiVHQiw1FyKKyafR0wFl
L3ESmzIDKjaaddHsktkhqj7JQsq4Cedf3IQAZFFRT96jIUDzIPov91SPPfLottXuClxCc02GSTyW
5uSShZB5Eb0DV/WGJsqd1joxoIK71C4QTv03XZXUmBjC5NHs/e5jHt1uiacRQnFErebssF62Hulo
IjCBgrf2obJkqHfJMtmgMlBc8reF87b3iBtYBVEZnOfMTD8xCKFYHqbhONUIzTuUdYaAtbni/FpO
LNvDcyKN8kBZx0dQEmiZU6ZjlWXdhaUFMHHZ5geaQPq1ebb02q+8xTj0eW9h1JhIOeOdmHorDMTz
nlvmR3vK629h2v8UMpCfvK3wQEk1jXGY1lFs9f7+fqlykYfS3BsZHiUuRPOKOMF7BOsTnHMG9h9h
VXQ82Xn0XClesKotuUsyjmfzSg1g6MzQn3o4W0iwJyajq7JZwmFbzxXMdH9A0r3qa0PusckqQo6q
pHrL02JCDToV3xaExoiR7Gnbpfh9QKFG9mMBl+vBl4iJkO2mr4jEwLAPc+V9tCAFzmCTkYkUYrgZ
U6h/lvMgPukgry4zrSdA2uO+8RVCDaDUfMKWGLkE3ZeybdEdIf05hoPjvZLWMb+Y0FI3eigxXoEY
iRm0TrGgxt4goq6fo3Yyj0VGsz00hP8UptR2TBwtRO6OyVEJ6l5iMVrQe+7EaOcHdPLeccxMTI69
6fdryLd9TKQVDQr9vudATGoEXpSJIAOho4Ana431ove+9BjecltAeykte1UZ5AlFS/QoSPfDmkHa
lOtGMBx7P2f2Scgcs8jgedLQcunWux8i6WlyYdv5Jysa9ZNn+PCiOUNWOi0+c9UvqDnGMIbq1K9k
n8z1buo8mvWI0IcNUmn/mi1UCcFdGpf6eD9XORvsF9IP0Not3RhHQ2CoXeTI5CeIYwkTJnCPQWD+
UD0CiLXtT9nWqWtnExXmvC1TYpzHwicPMwJcurUc1D/I5caNFYZvQoo9G3bSMaxmh++92jfKtldO
pqJ34lg2aaEfNQfuZZqcnekO6IyDuJ2qx/7OxU8Hd4/s6/vcLkPsTI19YmqrO1TLPvGSHt9WIYi4
b+FPrhfTRSUXktn2muEHL5Ca/5AhsjcmTdbLmBHOCdQ3xoIvgPOEZlrtunzKNWUIPtdLj5AIfjc6
lX5vNSPyeKSYCiBOClXwLrAywDP1vk9g3MKVQPAT0/LHXFJyr+xWRdFxRi+bEDlkqmjLAqvMdq2p
rfHgTpQQ16w15T3ZiDiT05KJgTAMpwh/Q8bG8gGQBhJj6DHmxEu3QpOzXu5oZ9UEJ6zs2Irz8l1D
013nhkfEpgZ86MqTK5wfpbXAwZ7yzhzj9eDU54x5FervI7aFtYAZye73zSjKA8T2D7kQU+EuLhk5
gyfP6yaHbz61KfKkEVBobtVXdNQfLDuqlcjn4FyoBBWhqbJ1EtEShwU+mmz+NavowbGTE5f+G1iC
3aizM2mmOAWNJtkmsm2xBtYU0NMNr3kTB+SmEdnz7AB8xSJvf5Z1gSnZ8h/JrJrxwrnPcokOVlY0
G5zbSOoaHHFSoS5bgMDTAY4n6vTqktX+j1aEu2IiDCuL3GKH2+/WdcaL8kBqm+WDDuuzLUXJVIwk
TsxYIDnTJJbkQNSy+Tn7fcukJRvObRhtaZBYsRWWTamO32M2BxjdkidaV7cnyYGzMXtiMruhB97E
k4Xo68SmrMB2gzYBMZ4vtmnIbG7bNL7UR6SIX7nViVXBrNfc5BYhUKswTIhH6/1j4TH7u6/Do5xB
TwJ3PrQVMs6AOlpY76SXPaciBSmapPZbKl3sfYH/MC6eug2tQYyrQ1JNXnO2NJ5ffopaAGjFBW34
2PzQi8bo/CNjg/F2WrBg5MU7g+12/o3mt4te56RIvlonB4lOsSqzi5b0GsgqLHc89UxoCZ1DjunH
Mw/DeWsFdfqzMES+bAO3bYdHgpwC9Vk5Q9GsPZIajNMsoJqq1di3k9oZeIL1MfWsDIFmQVd0d0kn
7cak4oYlN06vvdS3JjMerXB4Y4Qfkxpt7d2qL9eWBljOU47X7oUvGYaC1ZgEwRaUlvig+Am3qanf
KBHJOO2ZMo5tcINiwszONXto2vKcjan36Ou5cnbkkQJ0jbwOYWrNY26l0qFGlU0RPk1IdjaDrc13
xrfccXakscQmmV/Aj0iQIpKIe+gcCAUMatLihs3j/v4y+3vKRwnwvkQQGPtVoG4euVgJJ5RLMKwp
DUJCy3QgSatAZK3hnu0l0Gy16jHI7N3af1fI/efTUMKgOkaqdl/NPPnFwHm8JDjTj1AoyZ8HCW13
WysFUL8B+05viG+SOa6pP0ITW/TEYXgLnGHArK/EQUy9x3dUpVvGM8UFF+l4C5p+uBWIWrYS0RHe
uP4Lx8Vw8Csj+5Zw3rNRNHAVIy8GayzFXRhvll4IKz5Kr5VQx67qZ0a7HSP9QhH8FlcQHy95mjsr
7SEA5mas98Mgy2+slZddMFhqnS1gIixZtWuSar9xPk5H9NTmHiwIZIM5TcHLWio928lo+/EYsVwY
2JBdmxQrQp9b1hHdOCMFgnegOo0kFS/RILZj7XgHkOOIrLNUJ3E9B/5rw+j7rRsayIBh0m36jMLX
qmqKjhBgfGcxxFS8IVaIVRMXdovSObeXErSDDLlAM310eMKtbadxt1mA+gsHHgshPEKE3QJBV82m
yCeSfEBN0SuN/tlLxvrblC/Dc9dNn93Uqo2RJt7T4CCnRZudvkyaKCQusVtFgu/ZWZrpVlQ1AN9I
KC/uUVjs5FQ7P/U03SNOUMqPTN4flpHfRfwjtnqKxiOBEQ3W2jT9Lf0lO4mmFZ8Gzz6g0ON0NuTw
NTIAfSKZ+IGcrxMEg7vOXJUUg8R3ZjcMgnJrsghZw7uu9mFNr1T6OEAIqLIDgci/bZFuW8VbanWL
ZmhKvkCBWHpX8Sy92OkSvCkyt1cjYlcUwei0lwbvYh0yhedd5x9Tw+xjpuxhdBFZG6sqf9VZbW1y
z88OrtQv8zKZe+H3/lMOiWOH5Db6qbFZvNs4PE6G1yS7tvLwZ0Y+WqiIoanAgIH0nbLwFPSO/8Pw
0+mJXFCToCQjf2Wr4G2zkawwWO4IXrMKP2Bu+6slH/pblISASDLl/u7tLtyEWQefQ3ru2rENfaA8
gqZDqfLmLaO4DB4S41DgtMmi1t1lI6ZbJfz7gkGVr3jNStyY/fiRjc6yG6OpJeiISMIQYvoDGR7j
GeNoeZur7tkeyeMZFJ5pj+SwDQyOmRybsf7eOHVx5dvWt9DvnBctC+JuDDscX0eWOO5dxGwElz70
8k3XwxOY2UKtBFbAZFU3WB55rC90Ho7dfvkl2H7GAMQ3ddCe8SnlVU//R6O8xttGs9EinVvh3+2n
deGM8ov0w5AkoD7xL2BRJuY0whA/Jseo3htAkxceUQ1z+az+mjvb7llnRvZNjK2briNc+vW6wbHL
uMYTxWFAzb5nlUfG06wVUQRdy+ptTK4V82GCWamVPEsah6j02yEOwjz/Nto4l094P7QBBiXN6zUe
f0Iqps5/EsjluaECoucoVR9y3nd90B2ZJn5qDLtyaUnHKJtw2DWzlb7ymDLWkGeqVU3S8Wr2uu6N
jcZ8s6RLaKkBg4ORgHotWl0eTH8wHjzHLbaFD8AA7PMQbh3bCWJ07URRJ/OP2Z7pkEnv4l6PlrMQ
BH47enZ2XtUvWyeUBK0LLN62dvFH5ZjY7KRtD2VFHRUuHu1Gwra0EYP1LPnQ47I2giuzZHcTFKPa
svbM90TJ47/38BWmZmJsuIMJoezr9yksCJHkKie8t2VAlmnhckoSdE4UynKokyp9tNuo3fr46Kyu
GPcs6BgwNolDiZgOe6Y1SLMpiO5h8ExFCQTa5kaFwcAqxg/RN8ODn7vmkVDaacdAgdxz2qd1ZJTl
Po/o4ZampIdLAwZcYxI+oYIi+AU79JnNQfbguVFApuM4v0vCgXZTiPWMEWrYfgSjH/HZD1/UVbh/
cr/9KMCW3knn6opd3rrQXpLmDg4oBjzkrUMLVTWaCy5Cfwg/B4skj3oe3godBJsmzKBZaa6EXZU4
cGLc8KUKQf8EYf3NqQNrO89Tvctn/yeLrGZNgA2zwsiHWYSedUV3hCTMyF7IKrivmTpQBGE7fAwy
pZ9kKXyqoLvEi+KBw3aveCE2IWKbWjE1w/1Z/7aKcFq1FU2szL3qIAuTosObdEtrYpFJ4gsnLsMW
y5Xb9sNhWpbitWJMsqw7q05pM/1ub6lkfpzvbEryftXY8SaINnUJ06g3Vuax/FhETwY72PvmQBay
+D4prBSxQnyTbwJlPox5vxSUr7XOiNccl3M9LCgiJq2506zso3YHeVBSBlSJQ5pc85rcWacf5ieP
wc/BFFK9CaxhLPUXrZYNDRm+LRYARKiQf2Ou/ZQm/3dRpGG6jwZit3Y6FBYP2RYv+H2i5cZqbPVp
cJzspMJ0+gnDj2zgtCsdQspds401YIiVwA7IU2kKf5vE3r+2oBJiB+v70Uqs+65aue4ByAD6884o
zA+FIC7ZqK5KP/HiMERvU/uKY8B8Imc+2fSK9JcTsRfQlFOx3CJfQ/hCFYadFaIKtl8aTXsFmjbg
gJVs4clJ4WbBu5jtJy7RDx/CxxeYHLEhPqlcsfj/zILsaw4sZtEQF4rHgFjSFQQIHt3kRhuciQPI
ksKYjrrH80Yh4HU7e9b2KS3L6LVxi6SNA/zz3xpLhI+ZqqU+iUy4x7Fd3FNSGXREWR38IBqRIW2d
evu79Yd2HiXvg+aEKVdV5g4nu+vtvZmyalVVypLCuUfT21jc3oNOEtKYTzrFKiaTZ6sL1MvdZf1o
llO167HPkxyNB5gEMeJBDjJL1XrhswO7YzSDBWmLUdAkC2dvtcbIcDVU9E0Bf77lEDykFYoAxnhV
dIKBlsV9pa2eCDFLvecF4AiWKUF9bWQqmcTPGQG/QMrS/WTdw7FnL9InSzTLmmCQdWNDl5NMLnch
QTvuznWd2r57ISvYCKWBXamzZfkWFPeqCvJOdqSvCfZ9xffYYXbZU6cb2MlCXMgEmPg29dA4tAnC
nSUsY5NF584diquZ5TPRfCE5s2lYbdyEAGJmJOIZ0xcVrhE2KIdlV4dPaImH9MIEzDjJwOpHBq6e
8zwQqrS7w7co73Pc2kM91C8yKRiTBq6bbRlDTutW0rFx1qQkgvNEjpYr+gBu9Fz5eEjDaGFKEXTd
VkAcaKg91PQ65oEz0th488yaosuPwEereeewRGQzDmrhqBK2jKu6njE3wc54Hkc2a1lnM6Turbvk
PiRB4SA4bOTalK3Dnr1jKZKSL942rt9vnQx/2W0c7OGH0fT5UzH55L7QGQb3IlAFuIQhe13bnHpI
lu2yMdgaoFwyRhblfdLYOp47hRu5G0W2KRbEXIXNsmAiJ+Vm1HLa+5ExqRX2cj79cW40whvT3nXF
7B9sGie9rfA0rgoihtbohLjLqsJQJWMDldKjD/lFjkgFAMJBaioV7wuH54MVqPdSa+9bHU3kSs+B
pg0j/REXZ7ecsqhOzRhr6QJbY5hwMeZRo7gTmJqkzmJ/LNZcbBbbecCqvzA15PIptZdfOjoaOlGe
JQw9xgCvV+8RAY+8ZSbu0Ln5Na60hvfyRj5UtS1ZDWyRDaA3aa35qTaXbAsp4icoJMXsV4Fc6Vq5
FpOEa8HV6WThc4EZYj8BClzh9rPOYlHbTvVfwWTSDYj62fPn/FVQ7D4VZOxsTMsZbrYbsqvPSj+g
Gqw7I4fJV+n5SMPLqsJoB3861ilbpA19ABM+cElqQjDojy4ajL65h/ziz0GcVGU9spUqHHMLkkGQ
6Ju2cn7FC7vAJaylNfTrpPu5fP/7r9TZzLjLkqDUXtPI7MbHO1a7BQVJucn8sKvQDtkmwVMbY5RI
UAH13FWL5RT1G7ZZ5AG7ieDMSJIR/dJSMzYneAQ9lJV3RXuccSC0+MgjlFDmzKm8GqTbTd+5t53u
h5HBItr6gUGUkV0a/YYkl2x6NbhZ5MVgPTTFmqgQ7yRGyUlHcLWfnP6uJ6miInD3cqAiWAcTtLD1
aBKPWxOEVTSYYllo+TwsyGkfb+QrdFSeTYJ5zflDiGRO/tjs6lSATQnu0rxNY4UoyOrAAFJoRdM8
HAwWy9215plkXxMjICI7hrItvg2Gz0OrU3wMSJNMZtBhPXHZLvZ9Mp42qMylb64SdkNnrTzvq6Ug
Z+ZhTRGBsganaBqpgH8OLo4WNWsSoYZNDxqHkELTsS/J0Ju3zOcJiTos03BTRniGIujSL6tS+oVu
8kGxVWERNJSF3vS9Dz8gygiWd2Rjfojcjm5Sq/xCFskdRN6FL23eAgLzqHDHcMkuFigb8l8pr0OR
V7/E5OI57XJLjSvdUo7XKWnk+YjtETWA+wmgijhAKttX+JD3sE07uLeeDesR9mKL+0OT0fOYjEl1
dQNidBCKFaeysPXFH7HwqlBN76lutiIJIV+1LrcHhAg+qm4wbllbPi6Gz7o/sIruQL+zMLlNlXiD
oP+haobDuTt151ExESbt3LmqxOB8nC0mQ0X/ge8g2QVjHb5oZ8TNFYzly6y1/8ay297QdLooUgKx
z6kqvw+4GjaVT+WihOW1a05OebZBHqwK28+PeW60D8R6k5fURrcyA5PH04wQ+0n135jQflbDUJ+6
sirPFXf2t6zOnkIqu7Nluh8ySUnJcanxYrnY1dotTSRQRASt/LwNIH9QpJnDfXodiZNfFdYaTjPZ
4mNlnwu7hqtmRtJcG60xnf9Qw/63fCsvbc1//9efUmD+yKz4asXc52mm/u2/Zm3Z/Wovn/Uv+dcf
9aefLP/tj98mLuLuJfnTP4CuRYfwNPzq59svOVTqH8kZ9z/5X/3Nfw/6eAFP9r//51c7NOr+09K8
bf7ZonLXdv//U0O2n337638c5N3YIv/6r/0jOuRvNk4FuhGcK3jCMBn9w9liBH/zfQwsQKci3KTe
3VXy784W3/4bCn48L16Iq8LD3/J/nS2+xW+5Jnr7APEwqIPov+Vs+bOE38O3wcCKQBN01jgGIO3+
WWZdtE1GFjY9fh7k8olhrnVw+/SFgy6nZ5uTQ9TjHmnV5Hx3rGE8EcJLolgxqCNHQ7O1er0OhZ89
o73PdoL05lAHilhgVT5NVvAv7GF/Njb8/cU69j2wh5ftELP85xcLS3LupIqcOBiW4WY1+UysEzvm
f/oOH/8u8P5nV80f9t3/p/v++1/Dpx/cU05QoP+V70/nkRSt0Tg4yi35lgCRCmLR9uGLcFoKEZSa
WJzh59i2gHmisRnfMtzqUGUBmxxUnpPER+ZLvS0yJ9zfcS1U3ICzV1E0IJqB3jaAEpuNX+VUqIvZ
1erCNhsI3+wiG0aStTxlPtmxQ7t4z0wLU4rjyHDY7yW118UtVQSBi2OiXqEyuYJyv61/tVFUQBro
2CUiKW7/pe/mP14ofDDYasOQ/sZ1/b989kpXLD/vbV1nmCwfFMx8MipfZRqMF3/qu3ntuSLdSbS9
WZxUk7/PU7umtekzfauQXHcxd0N5UKq8KMNuzE3jC/sp7xowkciB6jUHc/cvvkr7P14x+BbwRuEX
sui37jffP6PRXcvVC3+DFdOpIt9DUNZtaPrHje6qHYK65ckqBiLVe8aVbl7ZV2DWTFUibW0Q77DF
REsrTi3S75+2ObJ/zKYF+WFvXGH+XRe/N3Rsoh16UcqGZ9GZgrDCSi8F3fxMDPp/fmX+8XL/fGV6
WODubkx8XxZX6J/fDvYaGUpuDjAnqfGMmwaBZ+vZX6oKEd72uZcdTVskr7mXeooQZJ5S5K71AB4G
VPJ+2gUMuRxzfjM7R73R6aNfHZKSUCmVyOw2Cjk9TePAIKe/6yh4ys6kSqFpwsZPrfl9oQ6h/KbJ
3OBhgv1AtwmH2Rqs8ncFF3QF1Rw6KMATGhRTN2E8zAp1kpwm8UTnrzaJIQYoR8YMd4cs3Jeg0cnH
4CAPYDhZ3xBris/B5MUX3lLArI7EsG/otOAM1aHxLbOHfg83SP7EegPFb6oy3gFMq3k9Lj7rPQ+j
KHtrcW3Z7jONUFb+9J9/CX/Ye/76JeCJ903+cz8k/mILMTpyiRLTsIDCpP0vb2xK5NJ8LE4V3qPd
0t4vN9pm7W40fkhZiEQrGAY4dNqpPBAdfCf016Pbj495QA26CR3TggCaQhqrQipGqKjMgHxHZYjB
WI8/RDMEUUJ9kz7baEZ+D0PS7kWGrXjVs/C0VqabwL+QQwoSZTzPiSyz2KsGl3/JUHnczRlE56zk
OdYYkDaZFKhtWYJZa2WaPTS0w/elelk8Kx8uI14GVFes7RIQSuTplrypeZaxq435HBCCC0VQgIAB
LrMBOG5uHJbE92jD+nQvuR+CAY3Y1q5scVmMyVzDbcyOrdakxuYTQahrQqe7c1bzB+LBz51HBuNX
fNNkLg8QfvZ0NvYAjPEOS0ZiNkPSFknwjgrIk1uf7O7nPsTQtw5yZvN2ohA7pPL/sHcm23EjWbb9
lzeHFgAzdFMA3tLZ95xgUaKIvu/x9bWhUFaKjMjQi+GretNUMuAOB8zs3nvOPn5D5OcDXOXpJHOR
3eiLY0+/ef8+epLWjcFgp8SVhBlaxfS3rpG/2JMhlKamqnW612c8W/HcqCcY7GRTkuGyo6wzfdvI
2q/lEqnnf//QaX+1kDk2XjO2PcfR1U8LGfGsdpBzSPZavSo3hlJNz4ktrLPG0PHwDNlBdn29M4wB
shFNusxRUNyjyT1X0FNunIpHZWzV4jded311YX16F0z0Dw6vAd+cYd/HO6JNkoh2hFNk/MaEPtOf
3SUV0/Ighkq0JCNt6kqsabQNUPhBSXnzw+w+LIPOA28kVjeQuutJZ/a1Lre3dGJ3ZkdmeZQG1D5q
Rux6VohvnKFQmUHV+s3+8DlHYP1FMQNxouBAhaR0tR3/+otSuuZNGrE/BIpMSP5N5mkTaPpc7NHs
3maLwHEBijDeLnlX75ldYyzqNRbFVF9mhGXhlEO3TieN4idgvO+G9iQvGpmWwSbuB8evzEo78apT
EjW1DSVf0SLrPAkmaJN2nh1EIoMbI8umi7yIeZxUOj2sIKvoWDujRFsILBgd+ww+EimznDjibWsn
y75JWT4kIpAnao/oNgsS7SmnBQb8S2dERCt7ETcybekVNgbBN3zak9oR5WTm3atFmqmvzeSEBD8W
9GGOot/tVZ+jrNZba/Hcm7iCCVHUrU++QRo9ujajW/GsNl7uAmMJ9gtuB184uPdAeBpoefh2E22s
HVq0fDf2KL0BetiMWEweY9wamyjvmpOpmPI37j6xXv3Tg4uvkK0SV4ShGp/thW2IbBQPJwcDWnyP
dS3g2QJlFCEO1iIxoXSqDtIes9Q2fWTC8qvr5xrX49GxMViAKnbcDI8R5gaOO0S764euH+qzBaQd
jctkq9mRvMecY/jt0lmbEJfPVQUYm36RazynQ5lcdMDbdtC78n2jgGr8zYLx0ZfNWoVpnu0JPgkh
cXizxccnW4njgPRn+GejhqyXLHjbi3XU6no24EicOufU5Km10coaajCTx8xldhhvTHPgG/QQxMLe
fFPZYn73zmnrIeXDreeTOcQTsV5gZMWf//GTVXZOTq2Za55GM/tKoujaKNCYPc0aDli3sn0Mj42S
/8lU2bU0SvZ+dLZ/f3v+4u5YuHdtCXyI19789N7HMbTFGtq9V6F9MWJp7oEmaducYfJvlsg/P2mU
fCANKCZ0vMJUWR+/7tSuRyI1YxQFXO9qyC3ngS+GGgx83q6cLPHCZkqTuyuM6gpjXftSWiJ80Ewz
bPxg0gm/Rix/hjd3Rd3BIf6alv3eWZADulABUZ0ss0paW54tO3qkmApKEK7Jzhyq5Ro1QXKH2KjC
MlQ2r4zjcHFozO6BOjqTTdR7cvmbO/sXt9YmE43Gww/8zmf+CbXmgCAA1f/I2cMvpjn3pG4WpzHC
jtDPTB/xi9Q3iL3EAcJ1gpxjlJflgF3Or/pR4Iwfo9s2sWBQJznRF/S0oupb0Djzbbw0Z3jkyru8
KUASEtxR0n7O7ea1lov9wMZtbAdynGnOZiknXnqHrhkOMYG9Zos1DJUls2ocsgoTrdtpKLtXPemX
72U9W89hadpP2ZjaZ+Dbra8j+xBn3cpMz8MBUKirdaN6QnlBz6uN0oO2dBky4DqDk0l/zESw/1RN
WpFtnPKeCm/QdlXUljupJZcCURHIwpaIvR93+x/1Zf7vmi7/r+W10tz45cH7E0/k/DXrXn9tufz4
//+EicgvbD02bRImdSsiglPJHzARTX7R4Fyt7Q5UAhoW+v9uuQjzC1MeobIf4ERUfwQZ/YSJCOML
5wOdqDrD+Akn+VfH6Wc7gWbVf4w25VIfFkD++6wDrDmSQD/oGRw/Pq4I6hhiek4VRh6Y+mLb2jDA
93sDW6HZXxcV3cr5tRPiSstel+jK7u/7ckesOPOp6Bpx2U4k4PaSU46+t21vR07pZbtH0yikvhep
6sZIW0LyEhrUhsGyt7XrRSez23haKmbuCcSAjinTnT7tOi31hjOl+lZGTN432rwP783pWs12VkMv
EE0TJoSpOAB/cgVCMr3H0RZA8WIrz3ZmtTMRWjIxOJb8T8glUXsc7Dz3GREyj+G433xHT+Q3dDDV
9gr8LTPf77K8ggaKc6C5HYrET6v3BUxc4DzN6KsYXnzVgvmyU+eDwqYkMb6M4b4xxHlKMlCs4EDJ
n+z0K1ueF2Pks8iXAHtJh3TNKUFUi11qFp6aftPJxSiNWzXQEc28TqJ8gIBMGNu4NealRUlR7vPg
wRnoYlXhNi+js7CONqy9W23SDko5cBO7LQXVtgzFpgNZndIEHktiTqb3acx3KJErC0Tli6wPA9Ag
WT734VlEQUwVijyt8ebmIo9rYI/hJuDIOwbfmE7m84RfE2/ud235Zi93ivOqIefpGrHRUAtE81dj
gVkSxldOEN1hJN2k1t5Ay9mk6U5F9DFZT2q8HGal9vpq3CjwznuDXM4BD4O2C3BGRonXTnSHwSuH
S7obwh62K7dc1p7eThhymUREYodREAsfo4Nq2FgT9Hx17cz7mo4AMhupGJHwkmSh2fUmqtk8Qk9h
uR5jFEFn4xDhRm8hs7de2yc+6rezStW9pbyljTMlb6TzeFj9vAK4puwOk82Eo3lROfjqgMyZWDLG
I/gHmtMYMg3EO2Ia2QafKZVvxKEbAUHYHsx2p5SqPznFTo7WycyHMytEShpglimYctmXq1RNcMKK
R5dp8DE0HwbSctA359k502u+KJ+BN2G9Ymi8aD35OGgx8uI5pW4hksVV4TbGzNfGTbX2EcTk17xt
NsoKIApMhRq0WmTrBrpnSCC29Q8q9L6IiIti7jiGIWBecmI76lfxLU/jfZGPjIcLpqTYbrpo3tZM
981x8knV9TLrCvStp6inQbtFV3KJ/PqXlfDnivNrA/PH4fXfJ6yfC4xBGCRyIRW57acTlrBoIEQd
Xmg9e0cqbrX5/drjGYN8a+K01GE3ECKi4P5v7JOskwPz9o02RJtqmbZKMCJ2C7YTKuFBaNvVQBPK
qzyIEOMjDUTpXmlfkQoumYtVt/seEYwS8zcYgSDCuHJ1o5XbMcEuiq9UB/cQ3SAPK2Gg5kx4Zxse
KAEnHHyIddIJ47LVB0cpNzpvszkwArZ5x5krLSdTvkUEvCSFcma2Z6ib/aw9JNGrcCAX461Md8oa
5YYMAIYyka1gey9pY+WYGI3pNxXDZ97PH6v2Lzd1hbP8Uvz31pynJSEh7pLdq116RTC1T8yWu0wp
KriXmRkmozNGnou9gyqwmev8N7+r+KuNQ/4YC1hS53T6qaQqMOLbY5v26+iPSilBzoMT3A/bK5TZ
ifkVnnTeYpu0Nga8DNsz9BtpHgrlqbYwYG/S8pKlQtUf1PjEW6/Mh8k4C+0dxSBIBheDbgWgQ+l/
cyL8RK1ZbxyWZrI2rR8DDf3TAVjjiYk1B1Zo43wl1HG154LqOM0E8P39c7/+hz499lxImBY0RkI3
nc+/UNhnvTqi7eEtY3pmo8ODLTLtYnsf1r+71g+w0IerUThQ3nKOwPxH3qL8+DyMtjrRfEJsWisn
mHQ3FsVV3I5Issv9YA6AaBcfK7GrJeJprDL2X7HTjENK94a2OIklKxICujIKwjm5x94Eg4Q4s6QA
GJA/qqHiw9rwIsVk78z3WVHeJiHiRPEQ8fKOcfcGd3nD+u85Wc2kFdTsuppja65CRPLfAKLs0Mhe
Md3G+XU+mc1xupTqdW33G4GMMpyviSF0LQ3Nnfk+w9pvcPOHvJgKGgLcfy69X1ddHM8JqhckzYdS
nU5Thv5JYykZp42FWFcPHzLkun1UHyoMPiSr7MMMkcd7rlyFaXtsop3dkkVo4z8IJjqBF9Cg9RIC
DUBnBNScVXBS143XBXdqBkqGPALEeMV1KYjaslAY07XXrNalqepazwO97LF6VIyHdRsmLmJnzI8R
HhCBgjbIl70TNXRWbyua+HE8ubN6PuIQmOY3jd6KXfvmMrqRckfYiFdnb7OdH9UcN7lxnPvBTZ13
W8NoTfgSIWuAssfitQexGVmXlkaMyOXQ7Xv1kHY3AzuHOaypV49hisSn/rED5OUj3kS/hgyDodLv
lYpu3YkYdhLeCOuCHkBEVmb3oHDhKIiZAKzKM3lbmfNS7x7TcPIhrrN6oss1R0+2J6wCfHWqYcD2
9SIO3ZLfEe+4IzmL/RN0hyQTJ0PHMOGyabvES8r9zJcXaUVKHj6LVXSffNOxFVCC0p7YlJrw0H1G
zQ6TK0FU2s6av+GR9hMOPIL3hAgEN2Tv6wk6Ck9ZiC9XRqgFCXg0SKE06WDIQzIErtM8pMS3jOZR
b3d4Dlva1QUit8B8AGe9Gfp6b5lXXS9Zyq39uqWKEVX2RAAzBxm0RHsVLUOWmbDgL4yY6K3gmgAU
bM68M92OR2+rppTkTyg/Xd3gz3oSwCe5C5HJD8bZYHN4nKMjCUUHUOXuaKORMBD5LbGL7og+zM2i
GzDX7gdjOBeyR7lnHrVqF4T3gJMp2ghwCIXXokqyMz/FOpvDB+Gb2MoVxn5v9er138YJ5ioxmANm
b/Sqw8yRIMBla21Huz22+DAVTrF6/t6PCExsk1g5/aYAPJFV4wGKuKdX76W6N7ubqkEkAAmQdytA
izmSbZiuuS/hUzyQr6AmPm1bt8StGTlXHP9G+/ti5ojHOdc5JE6yRWoPtX2JnhFCBtK1+Aw4vb/k
WIKEcmfEj/10B2DxQOfMdSii00x3lyGk0dJ5DRoUAmGtqtn37Tel5PeST2MvUZXjYhnHYxSEt+uR
ckQb2pMClbeDK6MBk8+3on2s0mqvc9acUQqa6rbrn9U4upcTzXyGGWAgNpzvRLtXgvPW2YT2w7A2
gDG4xuG7XnHUNGDBx5bH2MS2SeMptjMH0rnDfo5/TOCWHieLR5WAUt4XGqlivlk4jtr9I8rrkGW2
HR4DzWRKx3OpIQeVy0aaOt7ayZ/1p1I9glyo6BDPQ+9H5aEgCjBQOiTVV9oec65P40GPHmolOoZA
HuYyfcAcvBmDzEN/sVlLiV7LLi0r3Jj1vBXFgp0qd42i2wiIp0MvCVUmP5zG/wSmSg3ay5qeWmhO
+4QJZmYeRMO5hcYl+GG/bV5C/ChOXh/4tdxpfOiTe614LzgrKbQ0ACQShygPAUlXcfLQrjIRTA7J
bTa9wWF3a1o8tJa59A0Do11HVAwmMhcej6dGzbXS3tRE5QRMhQpkL2YjPTPegw4hjkunc4dutJjd
RUwbu7hla2g1TCpddqeOmN94SrPDYJ/Vyqs2Qi/no3Rl52vKVTquQ5XaC8N5YzZ80pLsQqADEvvn
SAqKxmurNr7gaSX2dJ5QtXK52lC2PEjbiFNtqBUefVAvpbK1m2wTGoarW4/GfItd3rdbMizS8pjY
b1q3QjiOfaCdcZ7dhUi/8N65jAa/2stxgJ0gDS81zqWunzHoTtX9Ch0Zml067Af1ecTylnanOsaY
ZxUHQ14qxm6Ciz5eN2jwh32o7qrgKLuTmG4JHaiDfcapwAZs1jAYAa/G6H/fQpJole/t9BRQe3H2
cQxmlSmhXFg2aeskgLjql6V4qNbr5NlFTvodOC86cvULOc8wRvDqPKwKPjtlgGzp23a6a6zwFM8U
Ejy0DiEaaqJD41fxQFymRMSNI86DKsSwZl0o1N8d5KYFFk4zlC92vEYp+cpUn3UoOLNlK6lh8ZuC
cdIQZJoXQ/o8WC+ant1rDZwN7T0n8HdetlVS+jN27WziOV22EcLSRaUwiZihvkxELqbLNiiguARe
FB+QqpOEubEZVvc0GSXDd8ATM1rOgnCruSpc53rhB0uW2DM1y58kuzaP6tRDoKB0rUwQgFhy2GQg
ZdgNCsVVlTyEfqQdGxZTo9rlndgP2v3iyGu9JOwSWiojxh1zi+1kkynnKI81S/1YDls0vrg+iO85
9X1Nj5NgpaA6adlty67cKSNT0GjjWE8U9xfCpk9S3wfTd0WZL1qRHxTcLrou3blN39WYZlyHgjg6
FM6GrgQ/zDNBDC5WVwb/vHj4aDq1OHcQEgYTC3FKMFJAOY/2q/NyzM7kMW5aQb3CY12ZA8wbg54h
GOyZ+igKQQsVwNaYXyGTxc51F9MPREfLJpceF6aSTjeCdQk2yaRsTJUhsO7bju5NhZdzf9QFWTkP
O65eF6wd4vSBt3pgcy/Ome5szCjaZGwxGfJPhUQMnMIu+H2/UPdRnhwhJ7lpNQMzizdzxkmuPEOG
WAhUwqnkcILWNjY8gl4vFN7liL5KF7zXU45pKtuDakLHdjU5R6xO8PsJU2YsZQovl8sulIpv0fJJ
dWOXNzAU6Kwu+XISVPxKkHwfVMMbmA2kebVrBKHibbbNVfsiWk8por1EL34vKnJGEIPO+XZuB7/K
eHrU6lyGpV8GkqIdClv/ACwFHkSyMQOe1IQAIixVyXSRrckvaX5edZckW6OQbjbTWrVOBT3a+gJp
NGpgYs/yqPPTgYNE/9ayZA5mduwH7UDswBb4FeVq40311TLHmzZfzTULbp/2GDkU9OEGVv8boQ9b
hIaM7zWaLi9oE7b61LopvyMmL2Tl7A5MJ1Kd0yf3yCZycVC2LMZkbQgYhJNCyJASb6X5nNu3fSe9
gSAxu3jiaZaBp83qThJInWA/hs1JwB8cveClJQYZcepezpTK5eKP5UOjL9uC/MeMfnFxT1GgVxjh
FmNLh5o1bNsADcisXTGc54vyhHr32EvtrE6eQvuJnBz65MNunM/FhNqHOJZLZWwuRtEelq7exUQf
0oTDGXocODoxXLz5UWz9o87z/0ZFoGZSdf9nSeD5a9/EtFbaj71p/uaP3rQpvoBQBWoqbOaiIO8p
G//oTRvml1Xtx7iU6YmGwo/+9085oKKpX8BYWHBQmSAxSFpbxj+b04RxfQHCS1wiZFi0fEzj/5Eg
8GOPwab5vY5DbepZhA46BOGPZS0h8VmRptbkFamlHYnGmWBIJU2ENmPKvaUb+23b1qjm667DgF8u
yetIoPs7LJ/58Mud+4s+1sd6/sdH0Qzml1TXdMvl50Fh4cytYlsxuZRl2O4Rpy2+pcT93qoyuoS5
jLrr1A6DbzX2w98IAz72LEC+CpMuGVRhfgh0lvLT9JTzrDK2YinpikcP9oqFD4rpezLZW6iu4jcX
WzsF/+4k/LiY4TCJRqDGhaXz6WKIa01DSe3KzxQJtCrqX0VFKuDf38y/vggaVJOvBbb200UAhTdh
hm6ESiVeu9vs34slxO3fX2WFvn/8LmuTh58KTSsdKtwvHx+fFTVp52rfQYS8DKtbMsFcp76O5HYJ
H2ogo8GoQ+qgfin73WIYJL/pMEeItmC7aS39UMHQQg7mL6Sk271D5AnkHjl4MAng/Hwt1fTYLajp
pf/3H1zqf/7gNiN9HbKyqjG+XP/9l/ZeaTqNEnZmD9oVk5LX13GBznq068fAToF+BjoeYSYO6qsI
luV8UkrnjmxTxhP1UMJX6xMGHRqJsZQjs4JGtcJ48hgLprCuTAr7SZZRcO3kBW4GPYDg6Q+tChkD
P+d1Ry7yXdREVJX9sDC4Sc00OERa210MGj/SgXgvSjldb/USZQjTSeqR0HYOTttYgFMaSYyxk8fK
A9jXh2YKiVjEfUfLROt6S9vgf8evJIizwxlpGgRX/+bm/eneCTJdGOqTpK4baDo+3TujKpWUIQPb
DNhNhQgezjjAY/7+Kn96J2H8O3SKhGA9QDT96Qnu4gnsY4dtf1SxkzldQ3G7hoDKiQSMYdEL7++v
9+dHWazaJoSjFgu2Ya3//ssTYSp5ZfRRQ2Vk4dVX+oK2mwl/Kqxw7NU8sEhoavuff0kT58o6bmSA
iTTl40UdJ7LoUoCZs9L+qm2qdN9FLTMX4VwVc/w7yPbHWT0rz7oNIZCVmsGKTyPz49VA9Y9Z09u9
b2HNWWPwGPxM41uvBPbm72/mp/Y5l3JMFaEY0mHWuFW6/vFSnVbp8cjih384LV5s1HV0k+yKCUFd
xvadPVQnpW+Ix1xCnczUubYInYklOBlELtadiR/qMm4BZf3xK/+jc8z/zAm65DX8zwcVL3p9+/WM
sv6//zii6OIL5wzWbgO1IzNxlZ/q5/hcfOHh4zlBuUPbe/2Tf0Vx8C88R/yZ5F9NU2X5/HlAsb5I
on3wKxBXg3oU3eQ/OZ/Iz1kc+vqxpMVsH3Szo9k/AiJ+eS3LxexlrZnHXkmJrHIxy+XjgbRRpzrY
ATGOdqrnSNRx6OXpnYBLfA0UP2Yq40Dq6IM6ZaKdLs6do4WG3JtmW5nbOBdzerb0xaSeMRysb3Rr
WQC7hYnjbBNZGzjilkUBgqmmeVzBcyn05j7SeqfzKAVW2V04JGT/QsIxBpIYM3MGOm72cXlmJMA6
24MxMr/2ErHQn5hMFb98HAaScWCdco4CfRzDhC2LqyiuGojH6mp6k/A34JtFO6awhO6EwoQ/wljR
TDH7aXmpAqBqlEK9QIJEgBIvsK6eClNJnxa4ovk+zTrNfLKJCHnFDbXQV+hoWqt1oV+ZusSkMDdO
2VxUxHX6GMDve7iK8CjzwGpw0yuLoSmPILSpYRBsi5uR5O3mosZdoDxhGQuoHEMnpDFetPaKnhEV
0ekFOtTspJYWQb1eEObislhZJzeqMvc6dW+gFdXbFBvJd/hH6pqtO6QA7gaVUOzbkKxp48ZQGlk8
V4RIztt5idhKBYuSpiKOXfy0Kb9GtTW/d9kM9M7NemEZTLAz85LJIwAb2Ph0xIhGRSkJvffczosl
uTRMSY2ntLp+WbdxoOwXM1IYmoWFNt/bIK++JzrgiGtSHSMMfGE3AvrVw7C6q8E5HxtltnyVcPO9
SmDmdbGM6X6cmWUYHf5/ku7aaRMHeiRu5zFviRMk5AqycxxbIZ7lrHJMR3pjGkwl9y8uqvem60tJ
v7AA0FYDJp5AhLshdjH4hySY9uC9sVyV3tzp9Uo0FKBbBwTRlYPQQFVEt7BFEDXP7Q1zI0MAIAmI
RI6r22fkckc0UaWY5kOIZbiFOD+aylkfm3m2mwLTvkI1bfbHZUqS6GiS3wulLUDA6LdR3zXbwLb6
bM94pS4OixqNr924vEc59sQJmLafqVZ/69B+uLKSsffj3F4UT0XpeprzPLpQsMBuO3wMJYTWJr/o
RUgDdQoW5TyIFKvZDpmYbyGkJM2mNOZmNXYP15ip58sE74Ovp/OkXMCO7q/HssB7M6GKS/08xFQL
za/Y69HaM44K3oxNO+fKTg59Jam9m+wWJkXPm9StA6lal9cTBJnXsAjN54AnjHampSyII7KR9NsZ
56HhMaNX6JVmpagOhijy1LfjFCu8EE6BE79NU+WUAMB9NAMjupvmWgLX5I43g14DRT7MetTm9X3X
j7RA3iKQgQHp6EEnI7INaEYpvFQjuKax7oZvLA4Ybjf4mGrLQSWBfL4N8RBOPY8pUYmpk+k78qsn
W9sJte4mCwXkGC4vuqbD9juLWql2t06bDPQuMgfgO6HSSqIvG5pZS5kfUqflhPmO3lvAH3SVNLCi
xG/zPh5P6lQgBDQgt9gDs8OCTlW7drOZc+Zngd3XiJ0BwEx57Y7a1MltUwBCQskgRrmtnLFwIL1Y
3Hx3gQx6F9CVtLVzMbbGOD6gD7DR3Ui7wbjiEt6WqTugsGTHMU2Sq/tk0ElNbZF7RvdliB2qQq9h
jtGrdGjIPzjwQM1nnAFlemfr2Thte60vm3Mn7eLm3AygeW6cNGo0+mF0f/urJkIX6iZNUoKcT0da
ZI02WsAtDfO1r40cXUdaW2DnYrnrBGVGWar5S8SP6xrOhA+Gu+9HRlYdxZApGNgKat6ILBfXzBM8
xRPLw6wbReriXq7PF6NujnZq2jdRUYf+jN2EQ65A1z7Zdq/snF4t9mhI2mchqHFy2NfQmcRCijUs
9O0qBrcRQRUaLBkne4hmA3wtYQ0Y10uVYNgS4yaGdov+Fj7rosuUS+LqRuh9eroPzMLcQTizD2o1
0sWs58l4GebeontMEEPej5CxnRYlMcyhk8OqjrCaCOS7tDGwzjjEVWzyxBA+SKgMYIw+wWsrVmCF
nHVnK0WT0DGKCBVOc8Yu9Oah6/XHqlffTalod1YlLEFmr0SY0zRiJT0XD9mcmPnZzL3eBcL6ipas
bl4icgLEsU+GoX4LYAqU51VcTtomTSx+cNOy2geM4eiT0pI99zkG9gTqivDdAnqEkcvgHGeHDN/I
lEheV4Wz8kSaYxqemgLQzjZIkpXRykbni5FHhgGebsF+RP1jezJui+vJmqtd3KjMaHC9FxdmSt3m
y0JqwEdsi6IulkE8uJoa2udZvLQQwFLW1Dqfux1gghlyZsfEJnQSxaudfL7qSCFfNqLoQRRPbcq0
EZcJ0eoYe22xVcDvrqJ+w1ucoQa8WtkvRr+ofj1KRp7M8ZPrvK2t0yq1v4FzCTahTZ0Q4Kamg4KM
7UJhEGoYL+OkLEwJ4i7dBso4V5vFmNPbiRM8WbBB1L0OJmFGMF3g7NJeXOJ0+cbMNYougjRkHDlj
UbB3QRzPZyIz9RPli2G5hOWs9AMlep8XGc67dimgu7FC4kO++nGA/P9H6f+jr1Kb/3yWvinz1yJ+
/fU4/eMvfp6nnS80kqjmkKXQ5tFWudYf52ladwzINJzBtExoCUqaNj8P1NLmn3BZWhxyacNRf/73
gVoKwu1sE3Oq/HGe/mcOYNpkVF7/bj9hjuQz0LUhYw+ThvzR3/y1zs0yW8lA/yGnTNO4etahiNIh
oEetEF6h1HUWXCLj1/LrfImJlkNdU1lVz2FSqIgRCqimF42RoJhWeQIdxv/wHEAMwjaBEqIqkiT3
1nBeJ/x4HIkz/PSX1iIi0hDUaVH2XZJPoJ77kAj6uzQLwGKVec+mwFQ4K0vOsyJRb0qVQOMromE0
61CPendr96N1lkrOMqKP2+UQ96l8LJuODheDU6gbczjml1bQEnbfhwAeZpeGf5l/NbpFW4GZAufh
KbCAOat+JLRJvQcvkQUr4YMVBJgtwVIipAfpVsbMOZ9btGpl1Kh4llEerAa3YZj2xVr6EpLkEFk+
m13VeUsvoJMsUw3TNlEADbuFVpgpGChbQWdqjqGyDUOWQx8N+xieZ8ymzgEI56gB44W2f92yV5OK
rrtpvA4R+QrxS8eJ72Y2R/pAc4y4Ewl7IYiigZa8yUdOzFuiHGDv4kLUKFNEOHAOwrM1ZMxQyVCq
EpOpnYgbK96Qzx5rrtErAiEO1sTvMS7NhzSy/TBwZuS7cYtagvim64yglxMiBAvxZmdCJAXxEL4V
ORjtnRIoN3mmMtLMZNu+BthCPYd9w6O0lCdQS8vjbKuuVTPUNaywOupEqjce0JvuLFGQURLR22T3
kUgHcHp2dj5hGKg97FfiiGKh/wqIZfadGL4c8qPsG9Abja0vL0gWSVmGL63U0IjqnMeUHo3WG2cq
DqyXDBZs41nJRGuoIjCNrzPCgyIzDNgwzF6khXoDYGtnKFbf+sBe2ltiGIADNs5Q7ehsolIBK4Wv
POQJPcfCOIDxw9MXMppMsG7TTlO1bS+kialNT+F3hS0T86WuIh0vTYeIotDSDtFyD+Ij0/PuhgR7
pXe12C4fm76pO6+1+fRwG6v8UrSSsVEnh5Rtx2LLAqWzftTJ7petHQ3NXVHH8Zutx0bHYD0ZHsco
RrBDLut817cmGeoR9DwEJTWnzf0cdwzSW3jLb3STovtGW6zI13GSlLtgipDqTmwu73UbZmAGgya5
LmhXEnBRtcp1XRiJxehSBpaL0ziDQjIP2fNIjEXrOknJD6ArpXaWA0vlLEDt+xaUejefuigdwfjH
wsRRnYb3OBk5bQ9mEuyimOMzFVUgngDazYGr2qEybFSlTi4zDMScx7rceM8jhU1R6fk3t82sSTLZ
H8ZTSJTvHZHl5U3TWwgbpNXqh7RwghF3h2wfFU1qHa7Uft7DBETfqBWBcx7ntHG9rK0T5FREx6kb
WadD6sncVC9thSSfbdKRWsdUe6z6ow5jHX1Zr7Rv1aiM30vRoJEoOvbpK6Oqc1SemjoHG4cArfqr
mNu29aD0Bc+lVS3co2EJCxY4pYFjI/L0G/ByOW0brSIIoo8V676bMP4wpS5QxSRD2eSbetDSe81U
5sDvgEE9To7gTA9mzf7WFHNxZY8ZE8PMqJktqgYkoG3eR0zwFa1WXkIjkK07O1l1Z3UDfQ0VOWKG
dFeP3nVrKki8yKvyyQzDrj3CJkHvUIspOBUhds1tZWjLgvAbyzf1U6Da285Mo9ZtGXsDIE1GfiNE
LPY9OErHcUMgdu3W0Ib8Yn1XHeIzBn0fTAkz91Cbkqu6sgTBbXEWXOMMB0MiRVFf1V0dPpl6V0Ye
Tiwn3HPRAQwnXuUAZJiAOEPolewQXDsMa2tdYEKQZBa95uoIBrEZWdX8mlcYqXdkJ9nWGolMWCfK
Bi7CsG6vzUVDSzMEJSTzKWLCQvAIYcmuVmXKsZJlNXm8xss3C2jXPeaF7vtCrYrwUh9zr3XC9IVC
SuJfL82ViptpfHZzJG4dM3GY3ra0n3q/0WXVYETXBqhczN5vobEbyW5kZJNBcYBc6ydg/yMQlgPq
A1LHkVmL0mYcgLO0eOBXQ35h4Hl9I68NgRJIfDRZjWApRQgiy/uyLhqKc3tVCE4EybjdaCfQNGAq
3RCXZaPiyUVTeFUi+8M8WjrxEPo83CxOO9JCCJJ2cedmCIlP6cNLa27GzKMSx56Qx2VL8MRULpdg
Th3Vt0U4kkegjctbFobjEQM6PbR+bjUY41gxe2/G6XqN5mj1ZqfSeqqJDnzWzA6hnNE5hJdEow0H
gQQ9+djj/L1RVPz5rt7GPK7WUFn7UcPE7VaUG/C6GN2Z/8Xel3TXqWvr/pfX5wyBhIDG67AWru3E
juMku8NIsQNCFAJEIX79+8g5414vJd5rHLXf2L1kR5Ynmirm/IoLgFhBeFsSDy4opKXkKyrSgBiM
bGmnNG4bjto2CiZAK/ZAE5iiVjSFzq1570lMB0K0UHI9QppvfJlYGTxu+APvAmcWgRwcFf5HHEyd
vAHZK8CpNsxbJkpBd6qlzPHIbEY4XIw4bxWIHAOU8FBWnPA/osv6eYvnqckUHjkPSZNAQHBpYqya
plewj4nwOPk5F3UHzGiP61CK15zelc3G6TvGyOsMYLvgS8FK8R5PJRCgUVYIkF+w4b2Bu2IJY0JV
wk0ih3LqBzD2yhxLfhxAu8MVYTgGWzve5ruNVlqMiQLVBrzcJJ18Ir9t4Vo99GuAHj7reqZxPuAr
HlXV6ke/ZfDPaGAMclnVI4Q1zIq+RNrFBniTKA+qDvjdYIBgbJHLzz7dycaeH/Z3NQxWcEGLNmgC
NMDV7BqlCdBZEIoA+hXV9Y+Qiva3SyC5N0CBtLeh2bvgQZYOZoQUPdvQrkpX1A/MQZYVaHYTM+12
BUWxqEHBqgENPwfo5JlDjBSNMbC4d6YS0IxVQgU4JmoS7G4NoJWbgcEVTMCpewCyLhy15BTWpcG3
yVsBy0jiPP46yqL4S6+T39/IMAKKGAgslEplPHpPNWwCJHzcQc0F0MKI6cKXFYshNzZPj2XpDcUN
yMZedA1lSj7fDVu8p5Lx1VHhMKjufPAQ13QSc0igqj8YLx3N7D8tBmVOnlD51xI10a6+OFaXIV5K
UG1uYmj2C9VhtQLDCv33YgJ/q7lAD32FE04nF+8BB2nZ3+IpKaDSN8IA7Eu9Qe1rf2YXPHn0pzrv
4YioY9jEIkunFlyVZViyqoJTH4jBvAm2FwIpGe/bile4vO+Cuu+fV5Lj6qmxttof6yx5mYW06egX
CF/o4Murl8sfmu6nfWK8BlBx32Mf4rXigx2///2r8npeBdAUrYDlbvDX92yQMFFBMff7P/+UX1X6
k0cH82N4RhPIG2FHhs3r6Y+BdSxqQ7qXR/jZoToIbfn1AyT7dvwmnNGAY/MDdcdVV1UHQ3HXI8PS
A5ojhuf//2bV5vrH//0/8EV/9U1+I1C+/4qE1l9P1K5+/ZN/P1qj6F+QjwBD3o8hnoMeEHo9/360
cvKv/bmKPs5/3qZo8f/n0UqjfxH8kxC9HiQJurVYPP/pAqGpFEF6Dj1i6Fzh7/FXFmfynziUp4vU
A6czwtsXbcvTVeNXIGLxreVZB2Y5QNFAOS5bffEqDmcz4H8Ht1qvnNdQqc4xuO81L0HCPgZs+K9A
GP8zNLVQEbqjeDAlTZhBFwd0hCr3cJnezlkWvxEVm2Euc18sECUE8pyv7xRLbqkY6zN96bfGtprg
Bi0PPEEKnk2z9xes+A4FAafFKeC/dLhebTUlkOYSz/0w6wIG4LP8OgJc5Da0xYADmBGE8LXhWbQJ
AlRwHqLvDHlEt9H3YL2aOFTLPRT3sFJypcGwjLrrxhB+dBvcapRTFUYGiJIQ/BrQl5Yp/NnTSf27
6/0mCfmtz4lS1OuZJ8myewkh5MXIvMPWeOtxaj3HoFvZGQXD1Mc6h9wMjD8eZ03ia9ZMaJq6BcbK
TygV8TlepxD8qelLDgw6tK8/Og1tC/t0yzaMjcLQUWNgpqr7uwacXrexrZOuHuq2Ro0hzBSEfYGe
RgNmGPTfboNb6ZlDuzYfcsCrAbz/UdX9HZS337sNvZcNXy1yrJKE+vueVZgepJz4uIz5GW2MPQv/
9xLwP9uhDezbmOJjgN5vBrttiHjRcntXiGK4xfZ7RjfpjXVuk/NKWnqVDyg0GDPkOiLebbH8cAuL
lZ4bG5JtgaZz5oP4NEDPWxXa7ZSwIWgwwOxDNDlhd4oX8HUT5/J28oMzbMy3ImIlJzcVnta7ldlM
2R2k0q+aXmduIbEScwM3hHR73qOElZVBcAPZ0iunoX3r4PRhYEACLw6z3oNfWBF548+ERpVb2vtW
akLvcCaqwuhwW/jEpuGBh8wtJr6VmAFvJlRWIBrukeDHBltnPBv9L25BsTKzlKYN1wkVxyVeDdRf
VQJbGHZOO/GNhfJL1+lV3gOTBfTrDDxDHfL3eRJebqJ/dpv4/iNfDe21euupWVkmVPBxCdkPaBRV
R7exrbyEZwdcJ8QEGEYf3rI6BFNmvnEb2jo0GyCOQPtaTDYJSHnmunqol+SH29hWWkLQGt5MZGE7
OQWmW/N8GdLpq9vYVl4C7lf2XKwr9hM2Hvoo+Qktc7eYECsxx2HpFIyCTTYAOgND7JeC/uU0a2Il
JQqn/gbBdIzsAzvSTQ9ooRZuVwhbRQ9UbKYSOazZDrq6hRDo9DyhQuW2f9toSo4yQiCVWrOFxt/r
kH1o4HDgFpT9JH2VOQMAL0YukwHhDrUKApZVC7yF26WQWGk5b76g/txB+W5aLv0xeBrb1S0rdyjh
63kD8BR7U6JMBkmlRwoYLbwm3Vb3jjh8PTSU+jcIpPc40KLJgJss7kpIfTjO20rLqkBDJYQaSKaE
/Nzy+tZvhNvJYIs4ALaNxsu+SmTrgS024yEbt+HgtMLx3D6NCtwzQPHDSsziYg7SqazRg6xmp9Tk
iZWatA2aGJZKCPnkXYuWfoZ6l1NUuK2JVAA/DqAJFrhkZM4AgCoPtJZOV1lAUU+DUsmwhQuyxpGm
9GfS8TCdCPm3Qvp/+aLiYN+cLsN+KwcWYUvpgLs/tBE9ApjhdqgBI3g6eN9FBL6MONS4UU+6KD9P
kjsG3MrMCtYkeYk4Q7y1DJ+8Ucyfqnpw2q7AprDmDbMYBvytydCxeg5X/rSV56Dr+6/++9sBTKnT
odeqQym4aPZzXjYge8d/s9DxU1rnJWtXDg+jGsoWC71pErh41/TZZf8GNfh01iUUCMkUyDUb4dWC
CnrzXMrNcWwrKwsZwhBYICJdLLYMkN9f1odOb3pwh04njpsgi8NE4u4zRD+rFcioWoO87xYVKy8X
DT+xggqswWAuINTXfu1b8+g2tpWXJZw1lh5+RcBP6nsqQYIZhdP9G3Sn05gA6UdrNCSxBDfv73VJ
vjNyTjXyjdX9G0urC8cIjFqTVdFMUO8O0EXx/kPd/G+3qtjKyhm6tTrE6wFcVfMET9AljaR8cAu3
lZZD3UCa1sfRAP5Hf7GGfLkOAEtxuqEgV04jHhE9VNA/XjNdAitZLFN9NF4r3I6HyErOSFYeVVW/
ZQuggl9qXydf8xwej06RseXCKzh7wbw8hId4F34kvHqKtFv62AQlTf2pWqGwkDHoXAgIMKcDBZTZ
bdpWbo5D3ZNhQ1ACxR5BPTpCcvPM22Ef4g9b+A5te31z84Jq5oL0JiOTyNRMMqKXbwtkA30hjm6z
t1IUUv5yNPBPyNYe3t5Ag4E84LYWI+vg5GEOizsPswd4By5cavoIWpPbCbQjBV9HpliDAoCSzmTR
pDzIAkH1Zw69v91iYqWoJAOc7OAEn3VUv4CU8levnB4+PLLSM4/qMpih5JbRpf5R6+hvvGUrt3Vo
m3HAqj4cqnVbM9J0X7ogf0/Kb07xsDWAzVatJNlyHG2Vfj9W7adyK9zWCLdOzZoM8LXYsF/Bww7C
/MkYHoHKuHKbt5WZdIPDW7UgMzdhPhSt+kD0ObbeG8cPtzITFlXxHCnPZK2CUkHLP4xMuW1Wdl+Z
NYrH2FGCDBg13LByvmSB87ytnJy15+XhjJzs++CG5OQ5MY5XcG6lZLlpHxZvxGRA7XzCpfkG+vSO
q8RKyK4mMTA5Ch+yiSDuxr/CT9Zxl9pFC17vJHBVMCukUdds8FYIX3FA/UXJPjqtQFsjoNjg2y6J
CrJQrbdrTB5he+1UuIfRwum8jYChBWFYgQ1Vz14/QvtmmkO3gNtuMFVX9EytgclMJ+5BiL0C4/vJ
LSRWUnIdgxreYGi/DT7DbexDzBritgWGVlaKMmFQZUHqrIEAzAb1xwiyWG7ztg7KmYyQXgCFLeuE
+Q5Hsi8Ag5/TSnxjNwmtrEwSDqCyRJ06gWoYgMEzlIWaZ7d5W2kJU0HWwu04wElZX7T5fKVoeWan
2jfpP1xPQisteSzbTfEN15Oqpt/EDL2hwb+KCnj+IvUhe+6aRlaOBoOpvbFDpTOigNgC4lbr/IdT
eJh1pc11IEFuw3IkeHjzlX3coG3uNrSVoREZVxMxhAeGcE8SskZQQnAc2jo2Cz7NsEBBtbAg0zsA
pqCf2zsObeVnxQRAuwKzVgKkqi4EXpN2bmUxZuXnoKMRgvAVYIeVgql5bdZr2GSaM7flN7Jo54i8
3slrWFXEdTRgR4Tj65dqHcb7JhfjmcX+1uhWjq5mR2kVeHDCw+J7oQGnhaPAV7eVYuUoa8JFAQyP
mDfNI9RjqnQZErd9y0YCrbDUW3mCdibqnNC2k/2c7qa4bhO3EnOEqQfpsCFm0RzdBxBkLyh1O99s
JBCtAxCMW8RkqfM7M3OVDqN8dpq2jQNa4Eq5TEmJC239oY37r2DjuFU8qJWYOO/HHMLoG7o9UfEA
zGfxJed6OxOTPU/+sOHaOKAAMGBC4WOVaQiKd8cCbGj4sIHuMkKbsjw6Bcf2Q4GZOyTJQvwKYdzf
KhN/gnv2pdvQ1jovFVig3lhumTb+V2/wHioTuJVVqLW1GNW1kY7RjM17HyKUpPs+GeG2JVJrY9EE
bPB+QVU8IGA++vFFQM8V9t76otau0pYgyGwdTv54rLrrECbsuz5+xL3cbVOkVshBDOZgk1UoMHfy
Qxl4H8HF/OH0NX+JcL9qtUUR3JxY2aJlBRuca0aB1fdEcU5OfA/un9a6tbVMJGeFqlEZr8vx70SE
w6HeWrfW/W/+ZGypRy+HmTZOfdUDTw1HZlKdSdI3Jm4Ddke4jZna7CtRJI9QjQGXCLhmp5D/EpV6
FfIVnsedgepqluweTH7Jvy+8EW6X/l/0x1eDB1VQRxAxXTM4VUOCcq0umtERwgjU9OnhDBItKFEG
Zfe8oiHIvvqyhyWnY1isBC29BNweibXS6mU+jA0UAqDz67hpWbfccfR1N3Nk/0Lg+tE2WTPM790+
p7XGYVrfmybC5wyIAoV6upll9eI0tI0H4vUcCDHjqgUxFlgcghoKO4PSrWtlw4G0pNB6Rss6G3L5
LtIjaK2O+5UNBypqCA20LaLd8+qbj4sKPKcf3UJi3WyBpItF0mPWqswvV3xM8HndStc2FMiXrem6
CFLvoEt8DMx0C4SD2wb+y+/wVVZyPq9RBe2VDDL5F/CrfJiqcx5fb+xUv5SoXg3d5aOAn1y7ZZFH
IW8q6O0c1Y7Tts4db+gAihShQV15PjRr/mEsuw9u39FKyLwZoUXo4xaRAzh7FeWQsAXH2W0T/E00
yXiRVkmCTTD0LpVJrnqvyJzmbSOBetWtCaTr0D1hsJCZFxFc1/3qtpXYYKByo5XPAHLNJuOV6dgY
kE7bzi3fbTQQHhBeX0Yxrvm9f0+G9jbvBsegWEm5luj29gPFBYiuOgV+/mfUOr5OiHXmxBWcP3SP
NaiW8EGL8Ra2Z2dOnGDfov9wPbGhQFDvKsFhR9kw5LLY0mTabatbXyQ3hLHxw8xqch9ta/zo+eDy
m3q5B0VygwVDsNySpA0+qWqbzMW8Qm7/cp1bdb8Ey/gOenegGQ6a5NeojZePZiFe5wRsBaP99Aju
tAYb3t9DHdFPLMhvQ9VeuS1t6yAL8hlOPRCoziq/fgkGfZ1LqDS5jB3aQB0DBRVV02bOtuSb6vkj
2F7PbiPHpwFZfLR3tdepDCrGmTDLMYgrp4D85lwGNQDQB3YpzqiVd6qnKABzp5MdFKLTWcOQr+X5
isLv4vHmGIDxnspocdpboUJ4OngZaay3cYOEaDT2B5bDGgacGTf+zS/W0+sKjSiXQkuNqPSkaS62
HCrfEKE7c0/bf//fMzK0xWGDOidQuMPXXAHgfkq6+VMMeyMZRBdNPSROfUfY453GB0z2vgNyEZIz
ixYEpgg6eUD9cAgdt0N6On4CTxW1lWjHcmhu1OF8UyT+maH3T/h7fH4JD74OPkAeqtcQochib6xe
oNPWdbtgBmSighZRc0spa4/JTQIpq6BX4HBoCPsvsGJIQuMGNoTm4ml0uqQamQwHlY25hFhcpOG/
Jdw2Axt4ZDYD6yKJmRNoVEkSwNy2/8spKLG1z2zz4ou1H7FoEmhyTSPEopVT2SO0UUewRxR+D4RK
Bn4zpNaiIYHyFJSQvrvN3NprIBHmdZg4A84wYscFhexD4wX0wm30faW+un/2ouCw9gWkm5rlU1Ct
UOcANd5tbOtJuMmtrUcUVrONDHd+OcSQwGWO39NKUlOoMG4hbZcpOVXZXArYzkBmzG3i1g7DIKFm
9NCGWRnCakyL7X4IO6dnCpRsTwMOhZB1jmIEZRmgiDW315GI3Q4OG3jUM9rDomcDCcrz4De7jLuN
OhQanILyG/AIqjaQ2sHoIpCw1qluBF3OHBt/fgRB0P00Jh00T6NqMiE4ofGnkvO7eHXjyf6mi+yP
EcRZoLmRlQnsQMoi+TuPcNNwC4mVmhXIbD74+CH2q+I60tH9TB3z0oYdDbk/SirB2qRD4GV91cDY
q4mPbvO2EpPVvZ6aWfFs3Lb4iojgwwI5UsegWJkpt2AFKqPC4Eq9wOzi09bObjc6G3E0w5ZLLRCK
w8kvniHQDkVXt1YHFGhPl6AQfCZUYJ3wthEQTIRCVVi71cag0H06ONugKdBAYSEDhXg70FF+DHYV
GKePaWOOIJYuC55DVpYU5CFuycXmEbdPaYOOoN/Hw7CHduSKKta1HjQDMLUM3HZZG3eEj0lmVmDi
az6/oET+SQ38o1tMrMQs5xBimCiAZusSzWkEZyhIibmdxzbsKI5rtRpWc7hwqVti+tu6jxzjbeXl
YuKqGqsF/PXIhyfdIB91DZUYt5hYeVnItZ7mDjGRm3crohlScYw4PWsR2dMFXpIQSPQJEycwFoL0
MIxTOxgKuk3cSs1IQJ9qE2uYmXU68Kh9CJvuvdvQVmLqCSImBXRVMm/p7qD5C/NiN/wyxMmtkEDM
lm+AMGc9shPmxeyi8I0b9C20gUe6qGtI3CAk4TK85BO5DIbm0SkkNuyIq8kYRpcwAzsHwoPeYZ2h
Puw2tpWW0UQgQDcjJrEBTrepyMtcNuqz2+DhacDzZYzLOsK3HNYantUScnAD7JncBrcyM/a9dl4l
OPdeH983JnleHIUIQht4BPmwuIP+Fc8aOKdXlXgv4tjtch9aaemJCOLbHu4nUQPjuRT2NQnYpl15
4xYUKzELGB3qal/iBpYj0BWqM6/w3fiJoe0tsXowUu0M5s68l0DDfjHxJrcWHpxsTpeKD/y80DUK
BiZnX1eJ6vIMc2y3Cz6zLrNhrMmS7Etl8pbtWYiQXxJSKLfTnkWnU8eZthJoeoHR768PlNVQfHSc
t5Wc/go4BpKIZ94AsXWzXOVaud3bbMwRnAu7kVYTz1gd3M9BkQGW5hgPKzEJmmwi3ms/0ODprgI6
ioth7d3eJbaJS7cGOhg3uMjWQXGbT9WzNLVjSKzUbKC0DwUpgft96L2jUpoUQpSj24lp4438nfeY
t7iiRGITl8lYXJthiBwjbp2ZcxfBSloh4i2H2GnTreKbEV7idruyIUdlN2AbZ9B8URCjO4R0bKDb
3+ZuH9QGHanOX8uCIOp+ZcILiMCSdxO8cb457Yc28CifZrZMAARAMYAGEE2FrTEzo1t62rij3Kzl
Ok4YXHb59zXyp7RZNrf1YgN3VIA2lSjwZIP27roL+7dgFYbnXm37Afx70TO0oTsr8yK0UbAhNoyW
95vYXbSmhtIZBrSzcrvJUXq6L/aK9fgdQDiVeflQ9lDZJ6NT5w1Sc6dD80rC7mLYd4Eh9KGVX8yH
hZvN7c5vI3iCoEPtWmFJ1iWuhxKSe/Be3ZjbDYBayapaDA5PFFz6h/BGaP68ttEXp9VuyxDJpoB4
Z4iw0Jmzh4pUy8McnVXd2ffvPywaG8FTgWWV1BJLksbhlxn+xpDgc6vX2gCeCgLiSsNkI9PDBNld
AT8ceII5Fj1tBE+0qqjAOucZuLPrIdcSDup8c4y5dccdunrWKyjh2ZRP4VEF0DJl8Va67Y62DpEH
o4JIQNw/K6vwDveYKx66AbJCG9BYL8JboPOPB8teVfFLOaKx7zt2PGwtomUtBkiSoqbKOUsF24IU
VMM8dVvn1i0X9qa5bAtcRJOCFcc88L/WnWMf8Vdn+1X1vVp5ufEVb3IIV9/6kGbLzTne4hsJZIOP
Si+c/rNUkuZinelPMs9PThGxoUf1mhQQb8asJYd6cFSK721ccbdw2+CjvqBqDmuKlaJhhiuAxPRZ
9/OfJ/7GSeRbV9zQg9AwEM2QUFrL8kVtbX6H00lcdPPsJk8S2iikNcBzP24Rm5GBOx/ISN8kgx7c
bo02EClOVi7aliDyU/4gofq28tjtfmEDkcpeBhSWHnibkwi0t/hb1cxOaEy08E4PUD8CCk7AixHF
Q3IPC+RPUa6k29XFdnMkTMl2itCV8EYjb5Z1iy9g2ecmfxLaSKQSQhwl9EHDrPbil7VFISQBptxt
pdtYpLYImxDMHTRUalNfd7A6PeAtM7otFRuMlFQwSodzDrYtQb8WchnAYAx6x8GtV+jC4P4mNAYv
Y30Umt7G8hyy7I0ctXWJlJiKAsqsLCskXIbTlgXj97X14i6lWvuOm7oNSzJr3ufBiJ8C648Kdj3e
DGfO2k0fJrSBSV1XDT1srlB+psYcppkvxyIIz9x03wqQddPtgPkmzYANcoGpxpMpv0cVP9YjZ2fG
f+Pg+E2qKFIoy+f75IvpA1f9NfHdmBmA1Z9uBHCO8Jpi3muLKhjSrg+uqzgZHdPJuuoOhZ8bDZvE
TKv2Pum2q5LGTjVR6P+fzhto6UatHPMWsKwFYEP3sJqJnUqLsCE+HbzvgHSEnReCArxa1rTkpvU2
N1AYeEang1c+jK+XDh9TefqmV/4TrxM3pid0kk/HJgGbvY7BMqdNxANnxVXkpjMHH6LTkbd63IiG
t3zmxexpCpv7uI2k0zJhtkpR4BcxLExQJl5LBcOpqf+0msnt8v+bOfbqDQOY+gjJvJgP8PW7Tjrl
VrSEY/VpUELmqd54mPi4wuB7aD54nXRc31Ze+j6DMseC3TBqYc63AOTsQUXQ6YRmNmCIsrwt5oiz
LI6hOcWJl01q3Ny+po0Y8st+jfMWK2XIy8e5md6p0v/4z5fFP++DzEYM4eXMunBAXgKM8GQIGeE0
458rW/55E2c2ZkjKBnAEAFZQJA4+wQgF5pPlZTNsTuczg4vtCaoH4Gw48QzQB+WlNpBcaPWToot0
uipCUul0dN33s4IlJ8t0vbLjXCQAbJVB41RuQSX4dHSPk1aSPTSN7J9C+Ilz4tawYLZgkdeOSy9z
pJCUKk+rMnxf7EaHbuvFyk8YtARULHg9z319U7X1y1a6gdeYjRnyVkCWJdyqs6lJVCq2BUYV0eyW
/DZqqGVzPfgD7nIwEzr2urs1LXX7lDZkiHsdXnMwSs9ot7UpHSt5qELzt1O8bdBQXeURgYsdHnOJ
vC/6zy2jH9xGtg5NCcPjrdrfcLGAb20Xwrc3WtwA8XCTOF3eJKYeDMeRPMr37pv2ZWXq2W3aVlpi
jyWwrKQYOeHfqiH6e9mib25DWzk5+zVbBuiRZmB5JTAW0nM2OyqUweX9NCJ1TGG6C3Ml3MWjJ3Sh
LkYxuKn2MxsxNM0zL7sxwEY4twTYHgmbOrU5AViYjRkqk3leOZzVsgLGLKzV79qJu23gNmJIB2Io
AuOzbOOwA5d6eBxX7dS2ZTZgiJTlQGOKeAtdmVTBvsjQrnE77W3IEIsn2WqxnzwwWH2sJK2fY6Nz
1+Gt1PRgO6dzhbhUDYUFZHAPH6TMaY1zKzFhSTU1PrAP2E9M56fwfm5u4wWwQbfzwcYNjYkHJThG
WGa25YGN5TEpY7d91pYr8ge2yZgOaMlNXpd2W/m9pObFLSxWdm5hgn4qRcSboHyYCSe3MRzIHJei
dWbOvU8SsmLiE48etBd/gPa44+e07rRhnQdkmABsnrWcSaqLfrquorU6xz5643poaxaF3BQhzwH9
isb5BbaJJTrQjeNascFDG3yA26YEGnHN46ynxUO+uKm2MRs6BN1Xr2U9esOqn4MbPuXk4LPGnEn/
/az5vW3DbPSQhkGiXtQAnGBQskNSKfp3EYhOpIkuS7cvG1qJWk4D9JxgCQI6/RKnfbSksxd1Z36B
Nz6rLV9ESrPhrQkUBKl7dt95kCQGYcaN7clC6xyFFRlkRiaEB+WzWyPptwQOoY4ztxJ19HklYADP
sz4cYKMn42u4jc9Hp13ARhIR9D9hBI7LrRn5cS7z6sAkn912RlvDKISbRlySneEgfaHSahTgU03F
4rY72kiiZhznpodpJozsxAUpmg/b5kZFYjaQSM2+t0BMB63EPIZrqGg6WJC6yasyG0gkG7gPY9MF
ICcx+hDX23gcY+H4RX8DEq1knZcIPhg8Kg4wYX9HuFvDnDErQf0e5WEpfZTLYKCcYmH+WLTbUrGR
RE2/SNiHAx7SVEmfbnUl4Q/suTVAma1eZAreJ2scYWdhS5lSIm49PbnpXTAbTNTWMjKFT3jWQmf6
gbXFlA0c5r9OCcqsk9QPxomGq4/RAw23djE/dP3w5Da2dZRu7VopCClzoOTMegNDxjgVqxjc7gDM
qtv2YUkr2uxX9OF7UCWfYQnt1C1nNpaoX1te9P2OSjb515qXI0pnpZsWFbOhRHh7Nv3W1aiZFRuA
spEww53H1+SjU8xtLFGivEYO6A+B3ggwC9HhFUSBlFsW2VgixWHv1ub93kKgl9ArzaazDNA3zk8b
SpSruK3RNcMjdArze9izfotpLt1eRTaSCMa/WsINFWS1qfcy0k0/x05vl24Rt87Pfh7h+jxIFFmm
RGQV7yugNxI3YRdmg4hkv8ohiTE6HF6PcP+Ej2jnSM9mv2GIdNkZ/IfS0+brtPLpF1rOTmgZZiOI
um6SCZ/woFOa3Mo++BoX0i3iNoLIhyNQEu51RD/P3+9D83C5cPqYNnwoKZKW6B47uV6TY6yq+4Ip
t+qnDR+qacu9cInxNM9nfYCh8SGpSe+2jdvooW5spn7rwbNpZfU+b/v75dw77o2buS3+U8C0l2/V
hpu5oCSDO134bYKpaZJu5ZI8u0Xdut6aLieehycWzIwhPzBSmQrUQd3GttLTI0ujZANfX5i368da
bv4l4FDtmfvt3mz7w7vFRhC1TR/SvMXjvIZV+F2rhvwZ3swAWIJo4dVpUgfRXQ2Lz5+r4tSxOBVY
56pu8rnq5wJP67G52/YaTA6RszN7/N6b/NNvZB2rA6ewaBM4VkEeJs/NEDZQwAXIQ6bBzKLp2C9r
6KXtsI3dIc8jBr1D6o1uC8EGH3WmSUYRexRiwUV0gMfqS69DeuZb7avpD7+ZDT8iApTiucG3UgH/
1A1aHnw/d1N+Zjb8iE5DzZIip9k6LjLdIhYc62SK3NLbBiChse4JY7CIw4q8Y2oLrrjpmdvGZEOP
IM685onG1HszXM8KeM/cdzt4bdzRuras9fxq7/igwITlujwCL1yfEXR4I/ls6BFsauJEVWOcrSA2
tJmI/fgjkR1avrMWcOTEkUn6i6itDfoeUxMPbkebjUsiY7fCKhIlnGRiIbxCmJfc5X47EseFauU3
QT8SPh7IAl7NsHZX/pJ6vnTbD21o0paMmkR5HWVUNcHzzKbqnZgHOFA7bbc2OIkKUkhPYDFFvDyM
Rbylo/IdW2U2NilQOliKAoGpl6U6mpLeqKJ0rCbYQkmce0kdGwzuJ1V/Qbzmq96MG26I2egkvLG8
Yfb2ja2M88u6fRlp17pdh2xM0gxYiSoNjoM8GR872TTvfEl8JwweyszYTF8hTcd9cxdFDRdTMu8e
9vFfOw/nn9fKG1cL2zdt7XxTS5IA31f20zf4EFUkxcW8p3CBr82Hf/4hb+z6NixplKqUxEN0pLe+
4AKtU7/13R64Ni6JjKARmRnbMuGDPDQCwOS2Dl1Xu3USc9Ik3Tpi8+QhLdIOApIXQ9BUZ4L/57hQ
G5u00kZwDQcr3FyWb0Eu7yCS7rR/0d+gMjkEHGPIJ2Tz6h8gvvzQFczp0U9toaDIR8+5o4jJthEU
h0URQIpodKMoURsqo9nYRV2N2la90SWN8TL3jZtZL7UtvbqNkIZUwMp4enyGnOG7LvLEmTvbW9/S
WikNzOKHfmr28rD0wAWNM5FP5woWvw7r3+9N1MbKbELrSswM6IdmiJurqSBLlHpJ6bHLph7r9y3J
G5N2CXbQQ1yK6KMHBOl89EMoIaR9I8vpOAEEt/97GChdLCoPzmkY+P6vS+8fZmfD4Iok3kgxo+UB
DlKc3xUjH3Uq4irw0klPRZSKoeFPophkefB5F3ZXbUfXTl0Gs57mLVVmgxgugFGV8fFnK1gdFfPL
azFF5qcRbZSkQE/LY1Ek0/Xc6cBclKEn9VGZFmhkA4f7CSrrE9TiwsVrobEziSjNuWpeuq3icZYs
Ym2O1Tbn8hBMbf4tnI1qj0LK5eNKlCzuAT+MpjSP+7I/GDNPT4uZt+hnIJu8hABWJYebtmuWdwau
fmDMlDLmdxDj2oq7LeQ6vpVeWxZwsd2G9gXdx2i5NUvVdU26+KHOtzQeBrXCB53ADzBadQPVSPg/
xesFnLU3CXxs5wNASOtcX8GlVYrLbkEB7NNoApNcGhPXwWEYh7z4CBvH/n3T4eH3bovDuk4l5a24
SQiryENbDT49JArV7DuvK5vlfTj07UrTErI4ITYwv0tQFK1h1tocalnT+W4aklX8teBjq+vCSD75
IJHxQTx6FCY7d2WwTVBd8icSdY8TmwqFtq0PmHYaTMvsPw4Tacdr3OiLOG3WLh5h+FOb7QLmsvDc
PoZDXo8ZK4su/Eu33tJH6VBNQW2OI4nGOIbguRwXGB5MjUy+L6rP/Z8wWhj6ZxoB+XSn6nBp33ks
8pLbYfGS5t0UbzM+QDzLfEph2jy34QF0fbPtk0QbrzlEYDWUz3M1hd27ogrjih1YD8ctlTba7/Qd
rAR4/CKDAY2naZRbXl5VBFEGR0QUF3G55Z1KOVBeT8UU+ss73TQoQkRtOVeHpVna8UfSLfkwZbpv
Ie1Ph368BdI51hS36//H2Zc2Z4ojaP6VjvpOD0IcYmO6PwDv7ftI2/lFkYcTCYRACAHi1+/jnp6d
Ke9O9EZGVFVGlm1sg9DxnAlLQ9id1/lR8wa8AkKaFHlSXNCoGvqaVaMdwqYKto7gqSdxiJI+Hfei
DLel2UDPdNONySJzU88yRiJi3eVvPGZDfUZl3oiTnuX1uOEXChqFs5+J+zJl3cfNGQ497gKpKFlG
W01tIl/Cre/tgeZdcAYiOQaAaUUX7vw4xHfEdOQ0sZmaUnd9ExXEdy7b97RuWZHHaJMumFGoyMzj
hPfFPCtg0wrtDm+d1IsvWM1qUnQB+KrWhuOBoSNjjwi57A3Wb3C2w7j1pRaTVFXMl9EXhHXDYRwW
+rqMqU8KmwxDC6GyZEuFquPaHYYkpj9jn43P2yK+o6kvfEBhTdugGLrZeJVkcd0fezOAqZnHrS7C
OcmfqE9spfN0WfcWkSfiZq3zYB+g3EGfIDG0b8aQ+iydEN+iluAna1tEFpZqSRd6mnIu+4chQItX
KQhydapNdSYvyNDl473xrL1XPbzyxbhwcrfylonKNmHIqlSxBuVtXX/q822450OAA5tPAj5Xk7YP
ypr06DOUbFUrzZZxH3TaD/tpJH7ZYQedtAXiNtz7WGsaXoei7UUBFYppLnXnwKP1MIktJ920fTny
QOkj3bi2O6y73l5DGXzSbBnfyVb3/aGrm8oGc11jrjH01PZk+qJFjE8Ha2GmsgFXdC/gyGcF8Bd6
l9pcqTMqmBLoAerGJnsar+yxNaR1l9gOsAOJfljavXObDK561Th7ROXMetEKjckFG5DMVM41jZa7
iDbIOaRmU/tu9OuK8ufQb8+DZushA09yJWPR6IpQmIyTGMDGVb6lKizX1PdwTPatvVLpkupf46J0
tq8Tl61F3rIxKoJey/Xe5AJ8SE23Dv+N4VoGC9gysiNLwtvKdxrls+2ay+2hT8RCKyQJw10XunF7
AIWbBWiZyIf2zeUT0rJRijfTSmqxXHMofEFys2lVu8VH1JdMIg6qaF3auoNUCvW2RUJnVVC4vS+E
Crqfu2b8knvUGS5+ZOPRtFD1nkfv/Xi3dHrg4J0g9E3vh9437hrrEU+u7ZT7Z58PRO6DDebrQ8MC
5C6UraFoRkNPTfqrzlILD3keUg5LoGzzs3II6DtpBPS2bdHUhg6Vm5CEdT3NMpdohiJhc8GIMteC
SQlr+9LVYGDR1rPzRpDlXn8Upd3SpOlp6dqBfI0zpM8B0utqpMx/ZKc8syEzQl1ozbKkQhRmyCWS
NyZSyZiFu6mvfzUQnn8BaL9VMKRgoIs8N2WQIc8OR4Q4u1fgrV5S288/8k2tpiCNy/KS5zw5DZIO
iOFf1uvYhu5BNtC5lv2IWMChbejFzvOsi3jpuwtQm7qcYKUryaDCU2x1fln7bQqrhaUoM2T4pOZt
sGL4GsPDe9f2g1ibIuZD2ldxj3H/AJGYjY8j3UJdrJkNxb5Rbd6UzaLmpDKRS98Iz1Og68G0biXe
6jgo+sgZ8gUvlePVmreBuarVJhCj12z9vrVcxgdIrZqhwNCzFxVbhKKHG2lOgqJDuAyYi02B+L3s
2Itmm0rEUYziyNo8u0aRnHFFLwO1HhLRyPhM5UwGV47r6KelGENv6e3QiiwuF43OoipvVX2vzJCa
arChfKqj0aoi5AudStuoqdAOjWDFmKbtchM0eeZKafP21GvVdZc1yzZ1mLI2sA9RRDZXQpIDyo/W
2IbUzEu6Z2wI+qNsmgzoj4u7Alk/Pzsya70fk6SxVZ7U5NyufSMPDBU2ZtcvoaxUymxJ4xlbKtsm
/cuMguO5mCzWgcIT9abYmF8kXOEF8nDvmtagy1bSJsJsDxtNW4mVMLuPsOsoVryMvKCeYKGeQ9bc
rEp0hQzbJUQd+HycWpwjsoVkBe0JLfCd+mrM+e3q5Ksf0BxM14QeVzkzIDFDCt6bTljLXNwg4TNY
oU2/n0LXJWfuRFKX8zpYdz1tI5/L1NboVBqMCNI9HQwspjVsfpErsJGplxMJdWZKNXVNW6zRtrb7
gaWTuaGzcK6cpo7Wx35rkSu8ylxk5ynDnqQwZpjdLx+pJC/iTaHdb8ZGfKksX5iqjKmjsJQE+wdE
sK/h+MIED2xlCOOu6mt0deIHWu0TsLJBlhvyp6+wsYdvnyZ8/rk4hoyaPuahLJcWo+mSZia/ASq7
8UOQYIN1UL1N/FM+jirBWI6WsNT15Ls7I2b6OiRDhHfEBz12KTkPTMkQQ9uBG496WVmLmLcDDZBE
sKc8j8kJdZAqrygL6/qhhv8pvOnyZMsKbAnqY6dJEOEOdNF0wyIcNCqxLDwvB5WTF5cFawv8Taat
PgYORZuFlti7lnkiO3qjoFIQZSstvDfzatvbOZpAhYoYQQ5FukGud0xy0aqLEYw8AZ+fsxLzpj5k
EWG3zerDqWrSQdqHjYzLA37u8DtlHMGIPYIP5CncUIdSIKiWzT+22bNoh0JvYHVrNy2+ajJpsy8w
GKfjMcXTb7NyzEhef3fdhHLUTYKpLepV508J69cGwc4iDXcBenFl6YMp1PtaI2G3cuPk/AU5U24s
41pHplIOaXZoSGPhlaz1OmMHbJW+dMi6ekFaCguLAFtxXyBxI8P0mQ3rtzzSKxEQmiyLPtoZE/TR
qkn3Ozu2cMjhZ51zVMw3iYBAEkvvzlETqFvM4+362Dv4jC6bFzivRqtvu9O6Il23GjPUNlV8JRur
yBTFcbmR1MRHuUQM880cCaR2T5OfjmRLcRRcGmyrvuCZ0+SCMvFufB80ltBDksab+dZGsBiVNCX1
eucT4ck9nQMndogK4qzSTdjtU0hpX/uITDeCYu2vImJcghNDN8EDQWEsrlRs+FblunfuONi1oRWL
Gx2ccgHF3T02o9SV6NqU4zPrtmG4bpH4hh3XrFfAH2Ia9yGufKP5hk1m1wmqnpso6dxVo5Msfw1U
Evevc9SF6S1Zp4UdPWH0aaYJHTDO1HDbz2MijyMqfpIKW2vSlgaR/3q3OsSGlzBAhPk7pdAX9oUk
2wLpn3fBVZClfDrHA6iPclNGDXhjhn4rTJPkUPFmkN1lZ4z6HPcfIT7BrQw5D+5QDYXtQMMDvEGF
GRqRKliq8Jz21Id+AX2CALSCpJML4VmIx6d4UikGHbzja/829K5ZfuQIouQ/ppaT7Wc+Y+TaX1GE
FzX8qGtUI46pOUt56VQUusJn/Up31ny0xEmZLxfX2rGp1IrVq2jHGgfcWk7yW9yl6StnJBd7RAFO
LEFjfIY3AEzRUu9dhzXTVzTAnxw9AK1b1guPF9P7O4KSS+HLfKbtPFSYC4TGQ3UMsSgNDk59FTUW
J5hJ+AjRfOAh8x2ifm1bUdl6W6IKIQoLqHHqAbPCiqSQGQfuL3ML4zmAaNgTu6zCtjFE3nuacQiC
CzYrH7+SqKEZdho9CcpYKFnfzmSh9TumWaOrJcdY2gtnMnZiyTygcCHJ1zF/y8UY2QcngBI86D4b
VGmTVNc4adQOXcKKYvLLMI/yXUJILXOIvCa6XeOxpvKyofrkMdKpbA5kprO5DSwlUTVjhmnOfW+W
R3SgorR10E7E94NsZ+xOgReE7w5ZKWSXhbAXHiFsmrdyxJZ7frTehnORbF2nzt4ufD4ISyiori36
BXXPEhZLX6/fQhgJHpmrHSwhwWBHpJs6qivVu3i4ZMsi37X23A6FjZAvhi1832IUErQctvtFhVmD
35IVc22Hm25g/REvoXsVoeKsoLNjxyjd2K8mzHBkTUOVJaUHYWJ3tJWZup7wVIamaI0DUl34qetV
sTULxZNwW3KHAmwY3/wWr0WIx1stdornKkpMdJfmU6QvFJQdxd4Hy1tRK52MEHEqFyF+2GLRQ/ll
TveRQa7qLh8i2v5YSa3dDtmiNkbDoSA53i1ssKFdxcgsRFYbLLyJSm6jHA13dwlKs/qSAorW5YaD
sqrkNllx2VaZWMxvStACgmkYxSXOoNOJIoT+2jtXNwWKpRZ2ZWM/4gwV9FTaAsWy6UuiLPtJ1yCc
3kJi7XorMrjx9gB2ESwb9QnHr7DqBGVgUKiJMkUX/T0uYZKrmQVswjxEiMMtR5IcMoU707THMF06
dKY71qe0RH4F+UJCoE/FiriJx5ZkQGbQ6sJx0lzTnp2w3sBSGEMwdQK63qeHzrU0B6aDGIYyDMwo
IRfANIewl3nFMSAdwrgyvIeWzXW14ZeR6A1l5CTjUYkjHntYhMmzIswXpsuBWfmaIhjtNPV8jMo6
6tgzdwyKaTPk4snUJn1pXdYmJQlb+Q0WsO2RoSkCoIkPkULohwNOP3FezILmdwDXAthkh3lKy2Bp
9Qnfyd9RT4MdZtf2vq2bKcKOaV260nFmD0m9TuGpazyk1LBuEV4ObYLikmZGIdJ+w16g3iNVe6ix
2Dm0UC0c8+Y5GJdePNYfCuCvQztgrxOBkol/wZ9bi8cOOntwNQRLFYAbhvOD5EDcbtp8UlfWJ+Gu
cQHyfCTuidmNY9OyB6TjhkuZBRGmXo6lS7sKPHrCq9Fhh28wygICTC1QY5GsgJPKbRUd0qcBkxSJ
XHdt3t9ESeafl6h1x1qx0F+mutfjD7uGHCtGN031OfC2gx0yZJLmc9HAW3O3hpSqMm9NZwq4ZILg
jhovricqWFjW05CdNrYG/GT1iiDwvuW1fO5qtOjdAclz7KrJIpaXTtb1fZhFaGKSdHNPLqStQekg
7/31ipP1iZrFXDyPYlfiAIW4oYRjNZ1wLmvvNFSo30mnlKzaDNuTok9k/kjRMnoGJz4gz8rNI7aa
s1y/AKzR2EYHcLzifNP00yUYsxQM7bj4F+Gi5kpsne4LlfPmZpj77pciWWY0wAiCKYN7tXWXbsap
7zKPLG8KtxG3lr5dcdhPtAqQEpXgmR1Yo2YrCuTpSP6YJfXALkETyLMaWrWUY9yuwTnizg24m9n0
jjLBti4SN4msIFvszSFG2tSbY+s6l9jM8VsZLdFVzPN75wRUpEi+Y2uFuXO7tlQO0ZUC2/0OR312
z5BE8OYZThhnLYjix5GoMDmEcerdAXUv41RMZpEPCXyK9/HEhSlGnvk3+Bez10gv+txOVO9CPe+9
AOCS6B8LDZ0qYmuXVxAJcQGZDLZsoO0xffbhTY1D5i0FEI4OLQutwG7GHuqLINt6MlhA72GmscGp
S1dgpSrlyz2Mwtt5tlkiC89zda6Hw49hW4rJo/FsjcOlyg5TjoyJMv2AhAVp6sdI1eKVMAwuyaSG
iClO3AEdkvDnjdAxDuXUtXgUDeqIbnytopu03vw3DrTvuUu4vfVDPpFjrsmXPPSFX8ZfST0/bUoR
IMxTXZ+bZGsHYH+JuCRGiBMeTFAMNk3xxqul89Vkx6UrcPuTZx5s61yl2EGPpQuUhGgIQNsvumHf
i7eBAoxGo2P+kOPkfCtzx24D2nQWS4+vbUEwbPGeWq/um3BZ5/020LjdCekBwM5hbN5Q5xJGWL4p
BUzfBfckD6YToeGEjhe+6B9xsvl35uchBBLpE4N1oWO/NCLRfsbJ3OBLUzO3JcfkywF+AKMHJCmi
x6gGUg2v3eLeTKS7qFg0RaqBGseJV32eNWMR1QlfsUP065VbV9mUCYD6J8hh6IpInkDXOJna5Stw
wkHv59Swd7xY0TFNtxsd0O4mb0h7Tbdxbot0oO7WpHl9jTk7+952KCX/F/KL/4l1+uSpQsDzZIdE
Qh+fzdEJJlZfUpr/XiAO/ZwSoELgG1GrIR3BEA9m7LlUFPyWwJd+zgmo5SDN3HywiKQ5NjOmIxIt
v9d5Qz/7v80cy96iPHi3rh/jZ0CDuNxc8FumBPrZAE5o7wXHWrpD6CZhR5mG2zmyoER/SwBJPzvA
IVtv8h40025Z0oeQX0V58/o7RDzi1/6sJPC+Ad4iNsivYltsdXoXpNHvjcTP1m+wTHB+aIyVuubf
h6V7IyP7Vwq//2GUf/Z+O50pTgWundT8xbKtbLLfq+KjLPrzHZFWqqRZQduKQH9NOhBa9fz19272
JwkRxfxKERGAZDONSodkSSnY0Pffu/YntplORuQ4GsKd3UXvG5iW3JD195jsz85vcEhwxpgPn2YW
fEdZ3FSRWsW/pUajn53fON6sHU3g1EQMTlM1OEV/AZdmfk+akH2aDmnsgSLaj0HoCL8iwCsGuv3u
xdM/DxW077qla3uoMp29SX1TRoP9rRwZ+rkxAqGRQN9TuKjiaf0CfBFN6uLlt0ZK9vFO/TfxEJtA
mAWw9ez46OmdbEVcLFvtfm9C+ez/Bj+a5psQsNsH4HMWE5yyRvxeFBPNPr2byRKGCPAakOBFAdCC
wICGAYfr37svn97OuV55tiHHCxq8/MtsQEwBpfvNa396O7sVEf2Au6EzGaOjytxOafJ7a89nA/ic
boZnDD82AN39opuvedt/+6078tn+PSJHM00+EvYy6rZyoa0/Smu36veu/unVZB4Kg5oj57FxuUVx
+FgRtFP8ixXz4yL/DwHKZ/93AjAH2b0wxajFYe9YU45C1TFcob+gA8hhYFtNOxy7lKz/7NL6tx/r
/6rf+7v/uLr9+7/j7z/6AcABSpo+/fXvT32Hf/7942v+z+f8+Sv+fnjvb7517/bzJ/3pa3Ddf37f
6tv07U9/QfUu5LL3YIT9w7tFG+I/ro+f8OMz/38/+Jf3f1zlyQ/vf/vjR+/09HG1Wvb6j39+6PTz
b39EH868f/vv1//nBz9+gb/9UcCjK/W3v+y/2f7/+rL3b3bCFf4ahyxPc5aBQQmx0GGqXN4/PhIk
f00IjcIcyGOW0yz8EO5qCL3F3/4gyV+RoJHneYpwOIYvgk3A9jjr/e2P/K8xCeMM4hjGErz1mNj/
8+f70xP6ryf2F+26ux4HIIsLZ/+wj/3XQMkoLpYSin9zClYDOos/z4qqFR1xBlvDpVclmWaz3dAu
p+9TkIkCRM4MTge59SnGzqGb2+hN183ezOIYYEYqo27No8J4shN82uG4wKslEOCTWOCgHcizC0Ql
HthYuxsjH+9T1LodB5yZix4a0QJWpRCnqAb6iPgZR46zR7dcqSIhd4pl5uhg97j0tnkUwXZYVgsY
ltc4+vbriLN+ug9HW4ye19dDEBlMBMNyyyAiLnu0WhcEYgaNZzg9jH1WQyHF70FQv3A9V02QAf9G
n5/gyz4lvH7JJdclyfSVx+tTde0G1nVLo9duteIwbN1Qwnsrq81SxOHiKFXw0D53c5PcLlNET4qG
HVje7lenshzN8Yu9A8W+/UoC+TViXlUR0LrK9m1ziiS1O7x//LaBYvsC+UJ7n4Y5OQHhH0ud2/lZ
Zl2/FA5kxjnhdbjtSJIkDwDQg9LUCdDXpfJD+jWfFfm5NmivKyx2bkulyRDe+1XPdWVszK9YtA4E
3zXers200es8C8GyICww3dcdZ79AkCP8UFDX7pIpY2OB+Nn6DQdCQPh0jewd0oCyF2U4ZRAYbf6u
N6q7oXgroAPpBl8kdUZPwF8Xc2e3VV+jn+YXQCkJQAC3cEZY4+JPHqWWB5A2qZcFNABCHtI6qxcc
iDWgLGdnHCmBVqYlhFJkRjdcl79GoMnX79bWvAoQvH87dBSQ6TSjSObJfFQEzWN2DwsTdk8bkaZM
lWonME1pj4yEFWI7btqrXm7jrm+onopRrd15jVR6O+d4GqKVw65GJdotH4ebOAo7URiq1xvEuOB8
Zzp/3ursC/JyovYM+4k+9CQ+ziAoQRdzDzIs+topUfVpGJZg0uWL5FFdbb3Oiwby2AHwitngFeFR
dmI53279mIqz36JdjU+h9T1ATZA6Tv8jEyFuw6umzYpZAkSb/GtmYPXaul3N5EW7iFUZS3e1qJGc
1ALmq1dIMYIjWKlKAN0aWAbadPwAnxNzjWDFW3CHBwWwnLVg9Dv7lDV1mYSRQlc1zvaA7iENkuWU
nib6MPePsNofhtkDK/3R0m23Iu0RypTXEGz4g2vdLZ85MBiDAojc7UcYh0IeXdQIFQn0qDXA+rVH
VwlWjGJoot2kO0il0MgFNpwfFbDMbTR4qtCtMTnoEx7VfgZchgKikqVZdADBTZAW7gkCyempkcKe
oe/c7hKB7ysayCGRt4g010wNj3htrkhz5xG+zsKvsmXPItQl3ZID8K3SuPxEO3Tobvrkp+Y2Ano+
gOr043aBTxoI6K8Ys0oG9vEEkGx9XkaaFqQDrN0AYOuhQsj4uOMie8Y5S0LO1SWY5+xXHkbkSjR+
LtdW/uqVukP6Ns6NTcZKF5rXwSw/A8g9UHGmshNAycsKlaVb1Y029puS8kCCdTtOlHz3ul3ra8Qx
02qR1h08egEUhPIhryDHiiWkFX255OYA+ZCkBYuGm2mdyr5Btj1A022k+2bgQdXMrbjYTviggChz
rJ9r8FQF1IF7kAiQkbRVEHoEHajHuhXvMgi/a49bRWBqv++2Behnuxv4vKEAARqQJnPBQwye5SeA
mocwCPnD2HEJfUAUQOM593THVT4bgFH5fJ1wKDWiIRiPy9BnKTSL6lTXA4A0OLiLvrP9KzRLcxnF
I98FessfNCqhkABEtm8tQq6vYyr3NY+mMpsQ1TcOFoRLnzYFVLrXaRQ+Cj7qMpHsFYm1rlhVs56W
fHaFmsOrUTbyLLBXPUN458oYbWpXPPKsECrfNQMr7dA9EbXcKTNXYoIqdtyAkxuum1uuQaIH4jnz
eDP6cHoxXb+P228S4qBE1I/wP0co2grfmUyPaDw6a9sfZ9keyCSxqtB0vdQzmj2D1vyAKviate4H
9rgW0B3khxBx3Y+E/DDBqMolblRRk3ksoDo69w3QS/6hD9i2GK21bQ6Nq5KiDHCYL3KvgYPStMMU
GC0lnPUQUG7DDw6KYg9m/LyGefNzXhQ7JL3+mY/9GVqIcJ/V0PknMUiX2ZU6BF3OuxvfyVtQu6Jo
Rg9xmhYf4reSm6Ea2hlJtF/I+mXb3mxCS4PuU4G7PAJz+hhsNutfwOJeqRGr2RQ3u8mtxyR4k4E+
0BaRwWm0vWSsPTTBWzraozPLdRavT3WwjDDhgZzE6Cg2twJxzw7Qw96Pat7H/XoCwoLXIEpLoHN3
YAEADruLHKB4lo3+Dp2qgkraXkdbeHJ2PC06rrxW17mJn7kRrzwOzvPszi0Gby/6op6ai05BE2gy
l7QOv/JR3KTdcIr9VnbZ9Za5F+kBqAf0KYCsA3WmwU2W6/dtfjQ2E3sC/XOxDLIuZh//SjkOP01y
4NG32LUVawJSQABS8jV5BOny6u0v8M/Huauv0wnTy6gxA4fNTa/IceBjWkRM3jUuLiIn7vIP7QFK
nFiR+BCvd1SgUGCC7khcC3pZKG/w5H+YUJ7Q/rmL7FA1w1A6yIFwy5d9vn5FdRJIv0kXAkKfnY/I
dQ721HRBcGKhPSmIaQPewCHtixCDTNgXsdYX6l/8Ig6sA8G0+jKI0McLMHk4h9EKhryeH2aTH+dt
vZ8FZEwbhACO5z/xslbC0gPUydCRZtyfEkMh2FmCn+kwnKB02+OGlRgapVfi1ENczzZ20KPfNXNQ
hekTzETfRhEeaBNUG6YLVJMYvHjjDQdLHyK0MRohRQYppANz8uBhsw7auNjg2ENl2YekjJr2mtlM
Iwqje2vtO1Ppzarta0T83hl/RFXvPhm2CiZfVSrdV6E6LFNzqrOZVWoLO9DkY34YoeJ+NGEKEZmr
kkRgioqv4H288uhJL0JS37vMPfcLDapueds6V3Wp6o907rLLaoMGv2juz1P3E4/yhBzEA++7anXd
NV6tAt6Xam7jc2p5UuRzezOiD6jQEJSmczeWmVsaGPqTa2gJ4biU2Q4Vgw/1wFc8CftgsMGYp/ku
EFgOV1JBoXkaNwGBdAjlyGIPZE2qdEHLArWPK/IAq36CXkpCKVxZbVwVo3D1uNn4Nc9n/TSD20Hn
js0veYDhh9bH8MOSkzx5Kl9J/5Rv68000Me+X6tkjvYumO4FM5c0iq4y6O4WG2GnGedVPNrz5EkB
hf19PEYPSGY5rhFU8CG7Q7vmHl7CCIGKYkM5m+SFw72HAPCqW9hTDDXcHgm3Pz8m8n0HmQVmzvkA
FVgH+uTZ6AiapBZN9kO4bwcYFxDm8wzpy25kAF5QOJ7N0z7zL3EjiiyM1V5L8DeWnVWvQbrI4wwC
ZRdmkux8kmCoD6xKmg45MtGPevyuhZcHbNEFhlJMkevlvmgKrNWzr5Fa+TnJ1I7lEaYAgvkial6o
hikzT08kwyZRt1grMC/Mm85LkkRYMWSbFDTj36ZkRti1uoGTucCupMy0LGlnd5wuewQTQVB13VF+
EyPOSn7VPTYi8a1CE8QMZU9izZuFDrdTcWmioQyG8Cut1b4NG5x1BEKYtl0b9rsECmQE9weFCcd9
j0bUicPSjDnmm0k/sixQrS3xQJLgKVu2k5ZDOaTygOPqcaUOKdw5Bg/iM7shOmgd8AN0ZqUAg2AU
sjbgOeWHKR4KE/OHzHxtOuZLjfDh/RY/UNahQt4ErFhatucZiPvaI7E9IacmZKAWsysc7PYcFgnZ
uhaBPe0XMyMe3WfH3PZfRLPYIlDfc2LLmHyzWXzn4+w7qX+oMF0PqTAESqGzIy+0j74l7YYxQ5/k
2MI7smVYrTNElgYe8tTYmqLXhn4VnPA3VhssoGhgMEGxRP6wjThAygjN4mYcH8c1419ED4cI/l/t
r+06JPtJDtg7pFN/grPmw3Gg4QqPsa+idQLLu04v4NC+Bwlk9pifC6DxpIDyBkMynXe2lneRp9+7
NZPVKs0jWSH575ftnC/2JTLiYYFK+wUswU/ofqBraq8CqJUishzGTd4nfgp30SBvUFv405rgPELj
V6Y6hXD4Q7oz/m/mzmNJbmTbsl+Ea3B3AA5MAYRKLchkkhMYySShtcbX94p6154Vg9VMqx611bDS
iIBw9yPW3uettWbGR5bIddxb6ci7AqvCvsiNgKcIrGDWh3MZf4qNm5ij9AHmedtJYeS31dTSacbL
6Lj2tiQqZeZ8ClJJtUjQYi+7OzJcYz9VnjqNc24/F4Ps955bJa+Do/MvdCJplINIBKkl+xs0gWsw
NMb2xYiHNpinCfED2uTbaTO8o+fadR0I2TBIE17T2Q/FZtwo6cJvKiDGs4MgflChKDfr59QkDXNI
s2q+A10e72O7g/+1Nxdor6pbZ/Pjfoxbop4uSUMxRjNIXyobcVMT387tocqNsfaOWb2MLkqHPLZf
SrN0ugCOKe4ORrMat5ETp4d08cARq43hSmlG3LERej8083SGdNhyg2SM0jsvVXRfNX1QRuCk/sQY
6srPi0RcuRJRRDDQH6aTveXp4De1JUIelpjo3kGMMWsb5hd22jI+IW+GZbNzSQpqFYZz3JQ79cEa
R/MS4FcFDBt5wJS+iK11DZPCcvZzTrAxCzZvglNGzGRpY93ptimkv9BwPm29kbh+H6/xce10d+2N
hUfhjJOgV45REZJBkQZmG/NF5yVUoF8ttb6LaIsHqeMZvEH+53Ek6kXhkVS3Y7xx8yPTuB4pHRUM
WZp7Y87umeloO/su77ftg22lKUoA0A4yR89L/NUT6alsSdNCy4jWF4ZLAe87FmupY1YbYWe8+k5m
Nv11vJkcYFpHugUo9rQhvrscyya4Tp01m19ru8vVMdtys1W+LVrR3J77oDGUvMuDOkWVVxU32Ywj
F8YZYpsCM9vERF6tF93dFSuIwalghvDyjB6pED9I3BL9I4X6DqaZTsVVYkfO8lpiDHwzDNZ2NIVT
jsRgywyN4aZHudWOeGqtsYsCdgJxHQnlsTOlS7seqiErogOkRZf6s0Vk7bfsJuxnCDBuMwfq23cG
iSBiWpZs9inwuoQEXlzGCOwc3gW2Iv2tA40ao7owti6Y8tz+VgO3xUE1eMN4FcFFVXsTGfaps1US
IfZYJhvRCfJ72DE7E4hVTH3fLK7dhI4njCenL9SPqvHGb1Iq+biKpf9RD0QohZfb4dA1yWGp1v6q
MScYSCGq1F9yW26n2Vxp19JV1SmHyQrMazfVcMDYvH1K0qy5mrIofsyiKEpCl+px6sNSdHvUbPJU
rUUfACykr2mR9dfTUlBNRZi0A6PQK3zdQPnK2SLyhzwWPwYn8k42VOJzM9juU5u69a1EF/FoWgIc
I69mcdX1zdjtnNL2Pg1zZj+21SzP6XYGtVDYPQCJ0/YrBY01W68cVGLntz8Dwzep7T2QN9nBYmTZ
qRdx6beJri0f0Yq29lDM7qfFToafJvTMBA5lrkFKh/O50krdV2ln7Nt8ldelFZMviJvUTKh26ZwY
okSbdGL0CDvd0pkq8+0ils852+WrR9p8lYk6fo6GjnjEmnscsseJKptNMH5XptJ77ceV07tMo8wL
12iJvwKBJYcJmGeX9b34nuvCKvxhEuVLljPgxBWI/f2sSeq7TQk0R3F1z3eELmZosp9G5go+1Bng
4yCHniOG5+zsHTe9MwuT4mjF/kLQHjfjUwaDMuMkHVufFdgpuIXDzPibAdr+k1gaoplY9/7aqElQ
8hGkb5slIT3qUVOvaO1lo9Y3JPNHaq2wwXI2p6PwutinJ0eQbN0rJ2e7KpR1aJDSICQYx2I/Ln1/
pPymTjZG+Q8drC3JmqpPavuSdE9zF+MV5SrzhornysD5Zz2p9KplFV4pZ1P7VA+1jaNhTfhsiPSH
YEg6oBQDK65k0cUPcexaz7OqSBCsDZiwSvsPi5lAqFN67vfxaC+3xRhbpK3N05Zb652w24jFpdxr
eyK/4nkPj4odhrCjq3bz8kHlVAYkpYVj4bXSt4baCOLE7n2noxTJuzCXa9ga6i5uN+3hJKOgVSVf
91yZwWRHVFKHu3FObs2C49TODiyrIjS7/LWFTexMIuH6YCzobMr4rbKKQ89cL4PQRvfFqQTJHz2L
oAJ9ZbpFOzPaxpvZ7SMULZkIGgudH7sMiJCm0Czqbrq10ENeWd1qk/zk6s0pB+NTFquk3JtIAV7y
gt1Jid0kH6J2AFTss+vVbbtvy1YmTORd1M+ZwCHzV8ucrttG5q8F42N/FJYqPgtrsK6i1QjdJel2
XRXlM6sIkeBxStzGO+Fq0mfEhHm1HPg+y+Q0OZ58LXSVvanBTu7zfFPfrQ1PMDZlI93p3Co+0nwQ
n53aa+5Ub6o4mLPe+IryAXMdBA2nJMnHD2ITVea7hjfdrzLeHmc9RJTbzeHs0G3lVzIljOWPDiOd
yqO5WM5bIwp9kxAhiR0E4fS1GyzKE/PQ3iuUOkegKvOQboYm59LboTKQCajqEbyI7yS6xsAYu/Ih
kcGULMnr2pXiMCelDDxzRIGDmpUjMIwYOBgAE8U+EKF3MiO1Bzq+ak0UkRzkJUKy85Jc0mGfbO3t
NAM4ZlXr+vHEINQCXZSrGKBnFUIg4qO2u42e84I+drdU6thII3mjA416pO6vhyXNUeeMiJIjxwrz
zbbCxdA3GgWsH9vec4kzRVAP/XTsaZ0RKyQc7NNO25b0izr66EgrOziWk93UojT9pRmcnVOv2wNy
xM/4EP7IpiU8E2GxbKHYraq6GinBB3Ja6jBHuDkN5YtRGDsVteqrXke5a5LM2DsjYUE7HhDyRKfG
hdeilP5ROHz43RTp+7HKqLQYZbenlrVbx4GQzoUEp7Db3TuN/TzNcYMGc2MsVK+jb9KtrmlChDOT
yw5mbXxuGyqX9bL4Vsln7DVTFxh0hYZR6Z07vWX2THLhySOjDctgHabHCOQdCSfPZSpKvRvd6dMS
539xZHcUbbIXws/8UNvTtGN7P0TYvcIK9zn/zPrkwkLQD9rHRVLvp8mrd5ao12OtJhv+zhEnjyLv
ca266TOKo5LQuqNYgRDtobBf0a4c+rG7iinpMhWZ5EY566OAk91PcXY9ruiXhm1R6GTybfPNbtDB
UuZxmBfumY+W96pzKA+nwhc5a6l2O463KnR0Grjzd3ebEVQ65p70ujkJJsf4K/XCWefiqaDXP5i6
3Ml4WnZgBju6MF/At1eqbDDikJyfrJySeeu1+2iW9NAse34wzvrOgjgsGJAkBGaEjekslhM+6cfC
ouaYJWn3OM98MXmx3NFKGNjrnGxflGNxU3Z58+xF5q3n9eI0GuWHXqw3Ml7elkVftU177W76Jmuy
F/hCSn3z8EwEDyFYl8VjI/TyFlO4k1nS3fXg3V+yNNf3jpkX1Cg6qF/Oqh3C+uLaLauM4IOboau8
PYLCfRtG3foRKw2uV4WeZ5m+2+cx/Zz4ruySjxbFezOrS+r2ksh+PKEQCLY+f6Q1eCxdfUwSdNuT
u3A6AU87qjyi39j1xnhf2cOuWbLXAd+Bx7XF0KBbq0fktfbXepncJ+Q+SDwidjqiJbNA1hMTVizS
+rCQCcBmTv1u3ixEgnW1V4o6JoI2fZiGYriZtbqSFPGCyZzv+qgfXzwvT+5RpO1tOaRPsOWU3AZ3
CcZmQa8ywQUnnvu1bWknBqhC5O08C6o6/RSdzNqiICbCoTC/rFsrjpWIfTf1JIXA+TCrWOzrUX0Y
2UrCJV66q7Eqh29LtmqCUdBSe6yeVAo/XW03rnCejF58kyo+FGyJLkVA3uiVGiZfes95RbcGxZQ/
zPK0RsZ1nFsnWRGfeyDjQN5pNV3PRoljXdUNodXU+a7fKCc2TUFJnY3dK5ac2rj5XU1V2BTcTZa1
b0Kpp6bLr1EI3BdJF65ZuviU9p0D2dKKVgwN6SSLl5Xi45RI9XEsvauRQl6VwyiO5V9lQRbCksj+
ZVmz/tNSGru8pdviJn0TgFHLvUg2+1p37ecsTq4tJPY9obfegnZYxr1e2hhvU/pEpjm/6l5/6sv6
mXS2+MjtlH5vzy1Y/2lucHiwqBgvjCEfs/hG2Vdz0lxnFJAe5tFM9+Nq32fpmyzmLMV/mbpMu044
blXBQkL4OZ3k8q3rFvt+SufhLY1nZnkjx1vCZRnPlfS09aLAYAlaPmparJzQ2XuPeIwOhMG4PL7E
pCDGNZ1xhl2vbvW5jm37K2xb+lrwKx3+6Lye3MbsjIC4retx4Uci15RGUYayWgdCmAqtMF0UcbDR
vrOZ99O9JD0J3SYxbwWy1g0pG40oxmht33VCiEE9pvxBMBrTP8ymYNDFyAZWiDi+jhVNS4rBP8z1
bFEcMQyhng+SwCxIBif7DKe1ovC21Epxs886g8YhLjhFPfzXKv2/EMYvaMH/gh2X8Mdt+r2r+/rn
cIl2/EKD3Dc/queh+/FjuP3aXP7l/4cQyNnD5f/OgBy4ke+giv/Dk5yhkfPf/xf+8P7jYLnmua6U
NAj/GgL0P/CH8P6jtKWBcbRlainPmM5/2Q9L/Eczpon8XCrcptgV/5f9UNZ/XFNgI+c5NvJSmPF/
xX6c2au/kR9SkFPYthZaOnzIaNt/JT/cCD16pm0D/XJUkt06271ntoAdizfs5NaNd0jlJ0TSDlBH
pMTJpaT8Dvx4vsblb+AxuB6SMwsBywV9wiDQWZUdJYd1tATKWrO908LorpvVcv8VbnVWybKMXG1K
R1g81stRB2xLvU330vDjkbI+It1zzwq13ntT0y6JGik8kyOPE4+XhRbg0mt2G+a5IQSKA6CUlUqR
u55ci4L24ew+fTfrMjtnvy064LZK3SEw19IxTgTc63fq3NntxHCDj7FZOFQyna5Bsbw5Hs4GYhHH
GZMXEbTOWBv7IZp6av+aQgWUw7wiRI9GhZ94E4l7C9lvENn8kt1SCIiTuB3mN105NCaWOa78Kcvx
zExcnZq+pGa07hboCtOP5o0KbxPnlFQnaW802eZEJ7uOCNG6oopR/zurf16MB93iaVcL4WHOY14w
gnQ7ikgbZhwk8fLdaZd4j2Apf4eDvfCLYo1JUCs+AaGYdMqHf3GVth0pWRgEKDruxRELNnyJosUK
aK/RlphUt6OStlLI6Nt5h7ts+mgZMg7wa6KkZ1bj/Zy5b4AIPKK/7Rf/3Tj/zmBdLgF8CEyTprbl
Si1MeSkt6GQ+IAHkh234cIWRmBfE0uTqx6TIjA9/vtZfDrB/X29cjB1JOAqrb8/2zAv2cCkXbo0c
EqnflH4UZe5mQWJu5TGui/Y7MQWlPmZplZ+0TEgIKH1v388RbbZbWnv8YLmD2+yEWKfP+FhuxNfJ
2SyDuiwVHogQA6uJolm/utEmwaZkvpJZ9H1C86dpSLz+fDdnzPjyZhxG8VEJsqRnSXbKvwO941Zl
+E4ROydm+XHriuGQWnGKP4h128j3pjj+w2vyQOUcwd6r0FefHWr/Rg8baVfhw3a2UclVxJG64TfG
M7in/aLeEw5c7sy8JdA/y9HijORJ++LGElL78+jCyEdkSbeoLBov3dO9ZRx7Loz12HhNNfq6xEzQ
X20r/rHZnfeA3hISCPcVxKhmEWM2alHy8ICwNL2UBkX/N1TRGz4KMbIgdFE1k8DBjYYkXGBC7yZD
oy1j5ng8hXBC9ML5X1+VYrJkgCcKgXA8FtUV1TsKsGU/yPpqsCge3k8ccI/zttrfFtstaso0BsRD
1aGcLOOePWpwMB9DjZ2Ydz2fR0LBok3mw5+/hgvPtfMKPx+1LsUkGn4eJ8qvbyh3KRFtDjGORaeo
PTc1SoKx85Bs36VQ+7Gik/IaU8MEwugH57DhRJLsWqm9+85bs7eFIK6iB6+GRzZYTauh67bX3GuL
W40OFpl1NudyXzAV823ZYqxX2tbN30GO/7LmvfioKa8jyXO1owj0Lk7loejyqaCSGdRVnZV7eyWu
V0ZUhzFmxGQKiS5825HuYbDbIewtxA5U4LxQFzSgtqkCCGjjyaHr744fldOAGRkcNmGJ6XzyzgI8
n85/+q3nBfq3NRG5nbCc857KhKw5FFmEDLPX73lC/jX9+tfLSMIex8O7EUDVvBwc2HcrJtBFQ2Zc
TOW3QuV52AmZ35dL1n6IO+XiU+dGj1aqijspFP66BpYeaShNe3z480f2K1Z9/sb4Ka5FmxJeljiM
WO/vd9ykixNHbR1j0RNpsql+fFLd7Hi+7CozbFSsNGUMp3vnsr/vdIR7rmI/cLTD6PGLB63byDZG
i9jFSLZxn/RZe2OjZvAtaDLaGJVwgj/f5z9d0EEmy47nuuRiF2tp2appUmYfB3JNhrBaa+c4OIxw
QDov/GXQ5TsH0+9fkjQdTkBXscN66nJU1MBXk4zrcH7FUFsNHhhB77jev/5euYptC9sGqGV1Xayt
YvG8rpi5K2gR69jPZhd6ptDvxLT/eC+ObTk4bQiBBvPXbwQVunZXahK00do1wJ2xBcXjUn9+Q/90
FS2R3LEgwMQvlWDAeThHYRuAfZaxhVZLfdoe4mL3/3AV1+bDd2DvxOUTs/HsMN2Z3Ug3Y0FCPKji
OEOFPf35Mudl8+sKV6xwti3FvqecyxkKEEqp7ZS8mDmfZ5z3FrVv+NNDnuXOieW0vngZWLfIK/XO
DZ4p+8tLg78L3LmJwhxg/V/fVrPMqu0i9rAVD8OdOWz1h6E1xn2RrNWu3uhO1jnlom0Yq/1ofe/p
42apTQcSv7x3Ft3587t4CgotgOucc0VXXh5g9iL7NGG80/lhN18BIrAdUlZz9Kx1eUc0I3+/lkUN
mCUO8a8EXZ1fb9thWtViWuW5lbF5L6x2JphTKT6bDjUagE22fdcfRvp8tzR+8RB1GVV6U6oa/auI
x+Qli2QqTn1a5j3K67HEIsN2bGNfjpgY4ROEDh7njHQosafq6W9b0woLiXM4bnI94W3si85k9ITX
mnZ8sFzK0O+s9n+4RSI1iXMkTURC3vOb/9vptNBdnXEI8Cj3m9O+ipUIQCBG2vvAR3/+fn/fLoka
CNhI5E3t2ZfWy2IYmSHMTEdI5cb8MdfrcGMMcR4O0vtZtzRu/3y53+/M9izcryUpA8eQexHFe3ZZ
qm3mcuu6ueA0zULcMtB/poBo6nce4z8cv9wU822prktXkEb/+hzLCecqquERkucOh1pTV1eD2zdX
W1NE+2irzP2MLO2lLFz5hGCjO+HVYNKysN+b1Pz7LuEA1VJzo1AAguJdvFA1QadZLd+sxrP2k4zB
5lLIgDMi1CosUFW0nQqcDXYiLe13YvLfH/l5O5eOZksnSbUuDsR8tURZ4jzoAxRbQbaRwzPgtQ0S
vMPeeeCXO/t5PVomAawlGRrAf78+7zEqkxwakaA7G7+LyjLCSMv4X35CzO5x6N/zXhVJJ0f8rxcB
gmvwq5paBMRbfhdTWNyvS2LcYB9Vv3Opv/Kwv+9rvC1hKq7inGtN8lJrnWFgJ8vaBGLDuzKBKPKi
wxphQg98C93hOyrH0G4zF3s76Tzx4AzRN6zhgmO3HcaZy/wizEjdgnmAvUfjtavam3bImSKdzMuk
H9lt7DGsMM5BjVEZ6aep8CqoISC5+iF1qZ0eMkcan/68Cn9/T9wWHTuLtW/a+rfbsqwmLjeDaLMv
h+NiGF5YM2P4na/hn56ehQsZbrkKtRa7y69vak0o2iASHAIMB9vPeAVmGe7MM7iqZ8byMwx12lJO
n8bnbjKszkeUXwiftyFe87jA9G+yaKbOCJx2tg18XKQiCXHSW0DO8yRm96ZNCq9OwWC5hwrpbFh8
OQy+uSiIOcTVZvPOdvnXWIeLL8K2yduRx7iC4+TinjChHrY2yxBxFdkH4ZXd155iPOFsqq+sHra1
Xmz5tDRl+iFKpvbGkY36VwJjLak1KiS5NtdH/caq/vWxjgi1JrT0TYAzVbFP8Sdi29j+q4mkoP3P
ArvfvxGLIPAc0ViCC11uWfE0ZNlcY04iWryaGlzhTlM0mbs/f4l/zRb59XkyFNqTxIJ4bWnvcugC
UisCdoEojhBi/tQCWP/E97s4pm3kfhhTBRU2mgmWSjg0hGlvLTSxsOPRkw0cpdf1ixjW9vlf/6jz
YcihoW2qW8Q1vz7hRDDVGKu6JVDyKY/8AHJ+igNiyfWdJfIPnxP7GIeTTUjPZ/rbJLhVg+YbBbSX
V9vjzYZ6CGO5yqam2HeJzoM5mWIse/DhXXcNLqhZSNtcywecueSHP9/2b2+cQMMhi1EkMRwXl9MX
TXxXmiztiwCjlfTG4fAPqdNO+z9f5a/xQL+8cS7AIaGlppRNQe/i4TZmMqXRcG5tYS2HTaf09lRW
ujejcaOPBuUgv7Fpw8eYWt22CzZqQDl0eM1OGs/2mtuHpZZTGW7QotdJ5SVXRaH7Qw+69owt0PzO
B3pez7/9Wpt2BtEK5U7nImBJa0zBKxPXpDnFWZidzvB1Q17U2/17RcHf1wKVM+qpJBPELCbKuF8/
O/SaEVCMrAI5R9W5Bj6lZ/c0N7ZCXJ/GXYx9d3/EPRGSZOhF8nH2htTcAa1IN1iUmb7Ytmvh6tYY
4ztBxD98G4h5QQY5NvhcL0eMSIBIGOY0hwGuMpgjTIGjrHsntPfc3y6jNNuN7TgeGwLbzsXZPpaj
OHfE6eJjUEgrJ9psevFmM2U7WY3maUksXgDGnRDYCnP2Dg7WnT9nQzXkmIJrA2Pz1fw4jLX8ZFVO
9lzma7db4Ds/Ym6H9xqOTzinrY27+hRc8aCmQS9uJXZ0TI6lwg3FyBU+WFFvxA/pMm1v5kISg9kd
qvNrm5ldt5K39yVPhfGzVF3RBrQaxmLnuVH0Mqz1AnTVVBpecPC+E1tDb5aThd1j4m4W/E5ZKxW4
WNBafkI0RRfEK7NvpALuVUSbBDcnWQvixMI2fqTybF6YDVYEABljeTu3Nsp45H/D6+xB5O8rnVRf
WrufJ8rUIkF5axbUwUFL9LQXkGLfW+0VQ7i6bjoyO8HpnH2FuAe/7dorrHCo3cXEE4+Wy80ymUV6
csvV/oLGgxY5PgLVi0VDA8lsjGnDlYcYGh2dPK/JWSKfPAz9IPJj1nq4NqNFUBHyvREaaOvc7VOP
/aFxwK+4eRpV3X3sdLs9AEmD8JCiEm7U0YgVHJDTi+JoacIJDONHI+fhi5us0EZRn8xBbI4YtjvM
5vhuLk61w1itXE9WjMjf98ba6cPOszErbeva+NEORrvgoVVtL1iUgTQrMHV5gkYfxnCCnkDYZrl9
hQ7Apm+On+yGksGaNbgs8qIVc9BHG0HMvHPxOpgwhB7Hr7i7U0HmgwRFUENXfC3tCgUxJtPbbZWX
/XaYRnO4o8pUvSZqU18cJmNUQbx2oqMzpJLiQThMcvAx0reS/WKtJIzLVs9AGl3tMSaiK71zK186
IzK0aIr9dSxxnypbZnJtlSKqMHGV7O7GUeHdxcwHxtYaa3T2adPD0vqZ2+IR30U9d2w6G2bKsm4T
M6yVl1dh2Y/6R73ZxhTA/UGs1FXeManDGR0HCUrkifuimjPIjqo/a4XdykErshpwN3bb5dhi0y0I
2zwT5L/zCvAmXbz/gnGzqg44oFZ3aOm789NjIkY9CHy/M9vEehgd6JyHuNj310btWS0O+rnGequM
hg9Nakw0c8osea27Bpxp3rbpSxkVDCNwICuSPQbY0S3tWyVvoi1LmJoxJN3LOJmrEeAUC/Tt5Xg/
BoxGAaTDpQ+DykI32exXNA+cIMnFmdBeHK+7pgDefExT+kqBmKRiUUKAPhY6Iacndlt/QOfo67zp
kRrrap4+5GXVYYTaEJ7zc8rq8zCJJPaHRfc3MUw2Q++m0jiJ1NafofXH16Vx1QLxrKGUaF4MrGwx
2FD+m5djArg61nW+AnL7zeBWN9OMpeOhyEe6CxirL5jCWnjYsq2bsg/FMi6f8cKHS9bIm9mILLNB
4taN1hVUjDSvoG7n7KrNI1ZsISdU3gv8GQLpvHpKeT010AmG2iFL2FPXXuVBu7ioZAjAO0uKsEXO
fhgMPE+Z+FE06IOw5R+DpFUTph6AwrdrsQwGVHDmrSTnMCEhomjz4IlY6D3i7ZlNEQe7tyVut3hX
0ZPfG06rr7BbMG6koowYrEbUfCMf0lyVgu1DEU8N00Ad9u0gd0vEUIll6UA1huGGSTXB6MrmvMNm
FcMWYnw2Azh1pvDEsVhWOp9VFu1HDJ6bEyw1ET6jL8rmaJpl+nHAODnBtrBE3I3XXK4QtmJ76cPZ
g9tO3nJ2Oy/Tgt5IQsIXWkNe0WbyIK3Y+JHz7ZZm7N9SMpM6wIpbdX5fOoN5XFp0A7tW2dWT3lqA
1kqnxR4zOvVqDZgKBih4ODzmPoXK7BfplbvcyXtsYLttCstyrUEmJ03Xa9jSCR/qPre2h8rtkm+j
Ltz5xvY49o64UPdTYA8znZ/UI930M5LoKMxGE4jSnFxMVjEy+ImSYH5epEHyibtdjCc7QkAMQLcw
NtwDA1Pa583M7D1qpts65Ymu0QTA1FNqKHEEX9KdoeNvRqO/lbZxqGL6SFm0hCXL3Wd8MqZiqLIB
Z6tUPyxD9cGd+GboV/pbdZ+2zefCyk9klTvmgP8w02xP/AyCb54PyPvadu4iwvRx8IrQFWWIaiRE
pjOC+HsHunjPWVvCSBWBhW4DdiN7xqv+jik917ZTfMu08O2uvt3E53r8kMflzlXfBekcHPnJ4l/o
1xRNcbJDsLTnaNV7TYbMqINO8FTR4mw4yrLJchsocCL1JU44uqqGenYTmfd4G6INTkQyPkUVU/V8
Yr7lSAfimvoqfwt/oE0bDK7ozfIhjvQSmm17SHX/YZygoGMWBp7Lt9FcsO0yhwGHk0drKU6DQZbq
LCXoUPeJWONDb+CI4EK5f8GVvjuaqz6Ay3452/K0SMhjaeOd0T0pWX60cfS3UybC5QMSxgZhhKNP
dv7RjW+VXXbhSCLol5x1Z2AKtnD+mbfxlSY3ikpEB2U8fBRNfGvBK/sZCP9BbRgEYNNKz3J+xvjr
ME9IghtLnxAafIz67KtAoN4OZ5PvqTlQJd1jfJ36jHLd08R5XQz5gNIeo2t6NmZtPst0gJHEYqRx
baraRqi5Tcc3NnkYcH5VWKYkmatChjhkfplsOwzPY37GA5qL10nMn4z2Vc0iiI3sezYUb2i1IB77
ilW+3MTMj/cw63UZChQVCwSkgZovFuqLy7QsDiEcEox5uRJJFcbReg3hHCRbFs7SfKv5gJANbm+p
+jLTs5/t9X6O7U+MC4UrdnA8ccxjPNrt0yxc9DR4x9fw1nLemS7WksQt6zLdaWym7bZFQBlnc9gM
3WdpoCuu0/yhSLtjjR8lHhQmo33Gbyz8+xpLlFO9YkYyara4tl6exm6GJ1XDd1SHKP1TI8PQQ5Qd
URL6oWCqq9t5aJD/w8juOZjdTwmfjnUyZ/sW1urorv3RjBZ1dJvuJp9oPWv3psUi3R9q+D3cr++c
DDli5BCA1OlyjAhnsKTO35gtkwQbBvAZMtDZFZ91l8B39l+nyWHUQd80+M3O8UIOaw+WiWKhrqOb
vLSXF6dSxhfpxeKtxI10DSRaDTTPxCAxekRc43wwPQ/k9TyEwCYRJ4hUlefhebO2T4uHcfGpB3Ov
YR9X1PpJLxEfIG7ALCHpi1QFuRy214wZSVGwonitwilqvB6LbRTI2m0dxLEtBa9Cnc8WfFvqKDCJ
2xFhykUbgcrqeQowDDAPDBay6GM0hgitXqT3EV7EVlCyLBIa9MpweA0O57S9etW9nWUJZ6VZt5j0
qB6fRLecMPgArIlzpA4poQ8uICrmI1LIiYQr6lOLCl/vJiBcLg8qi8KAvh7/wOCOX8kZqsdWJsuT
5cxTts+Zldn5A3O65sC28ibypdHUXth2rvuWjFnyBa/tiK9X1e2jnlheYVvkmHx0bj6zgQ2GHcwN
GKY/UTG6Gqql7fl+tqoImzXLxyBPhi7zU80QK2LkvG6DvijQ2lhd25b4eDj5k5vV/sZJyMwpXD52
KAVngTSY0TXh2DrT4LvzaKeBsBYCEXsR3feG2gl/UrrOk2e31dklwWGcChOe2C6btc4LitMNsvVk
bohMS3ikn8xDUSXPqZswCW+LyfIbg7kloZqVnXGQzAS4aCQQ1ieUw5B96A02bMWG/UkV8B93LVss
bDhRmt7RroqvvaxLGW9lzn2J4fho/0TVgKNR3Y7xJ2uiTAK5WiTf8IhlBiTj5rsXYxDTTb0yHJ43
M6IItaOxPY/a6k3kVLJnqhczCIi2ssHAISbWW4LlSIwViRSZYv/2Fvlt+z+cnVlv28jWRX8RAbI4
1qtESZbn2Ikd54XIyHkozuSvv4v5Xlq0YCEfbuOige4OJbFYPHXO3msz1lS7mIiFL1kCZ8BnBBq8
uKopfsA5EgQV2YXxXQQRAmi8oxUitK69SyfTyI+4qoiMN8wMoVCsllFfVHQy2VNo9uF1qTDb+FDg
JU73RiFU0CVGJFe6rXdFEymtt6Ej46d0MPIbTWXlq5tW/T2NBr42+RT8vkwmtaX7S2OLTB7dy5B+
aItWbmZYBTXDXSwPgfjGxi3ADxgzb3Wv6yndwtnLPaZ8Or5zFVThMcn7+CthGGbvawkAu62XOzHb
kDC7HzrJW496nZg81FaGqVAk+cuQZiXWLjxKQHR0/FmAqnkSN1lYeF8TiWhnM09o6DElVwPkGSNb
qiM9v4lbJ9aBflgOSIAkIGoOB61EbQmveBc7pOEGziDnxf/qmFc2DN372sw98q1AdvzgjBGjcDHn
tt1XfVregf+OONLnWvSj4j/46qSmm/P+9RAhKymhpZAY5lE/NOQfu/za7aMRZMX3WWaM/3oQnd9L
JyjvUD50xlYiCCo3UGScnxpF86cYEzCnAjc3vEPegDfhrOTRc8R8W3V+kIiIX3TgGLZv5470mtrS
M3OvlSX2QInYBszw3Nv2VVihYnxksFlXPvb27iftFsJNMKbLZyccikf+2P4tMwhk3RDIOj1HkhIX
i3zXpXgMVPvHUEXwpMqkeWtrIjqg3BC1hxuMYAf2BCsCyMEZtL/DbxRd1TVS8n2IQrra1aVFNesE
KWMIAixod0xTM1WQeCxt3CRibok+wTT7in0new2AUrNfuCP/bKrSmhGXkz/UGvBnnvuMYlKrwkpB
PnF7d1PlM70ts82HW2wtUbpbQljsbd8uPB4zxGHm95QAR0D9ds4xooIqzthe/zW4euz6va3XryWe
snYrWkMQzqS70fWcBoWFd3JogUDBo65xsI/wI1KRg2Nz7ZukyWme1H0S0VsrtBudEyozHfq6GQk0
HZgPo/tJCwZrdMEEPsMZTtXYAOhP6ABpHVkd7KFAx03x999O6yeA35T/XjEEVLXp2L1QzWokrlkB
FVY424jEZGRHjxO2lc+h7jRfyqaKeHmF+WDtaFewJlTS8tKWI80Ov9UmImYix7HMxdsij6w5oE5O
jomfODmiMsDF2BGK+NLTr40Wlag/Ni7WrcSJPJxIswwfI3cqMUMl+BA2fZtOctP0NueQRpa9t5kt
rb1BCGESlppzEPGrqHfvCILUQtSKyn1ThVMEG+Sh+vdJcWrd91Wtv3VOPf8WQLN/QJWzmuMMWv6u
HZxo8aSE4OIivByHbKrbZ40qgo5LE7PEIL5UmZ9YxDUcOEBP2YYmWvEtcKYGMdbYV6k/NLSesILk
w48gGtAYs2dNsW+NSpI6FGLHpZbo2oOZ9fiXhmbump3ndPO0ozFN5kSgOeAiSphFn2gFWPp1Kxu3
9ls3MOqDcjEJpI0VPrT4aUuMeAGFTRT2SypBR+Yv64o3l192Yfho1xWLwWlQdm9SLPPYPqa5g0qv
AcslqMLIvua4fX8ZOq8X3kwdcaidWXHC0TD4kAIVzwc8g+W3JJWgI5AI4vLKtBk4Xz6lP+n7O3fm
mLb3ZeOwplLqYWc/mZl6SarGfS76Ob0jAYFNTLctLb/6uA9+prEMOxHtuFj6/wx0Tpu9fYLhQZWL
ky+wOTK2kAqroX0DGJMdP76S8X4Q56BNRtQtQDl6DBxWbVWL/RhiHG7iUY52wUPWkdPkhpO5zVOC
CTeR4DTMyqe7tYVFof9yg4Y+BxAnbdiYdCairR2GsD1ymvSvjpFg3QA31lD/5i6nY08vA/jy+WRw
wEqgLtJlyKKfbhzlZETGBdyo0rMa50j+l77QhVT6RltMczcWeTPjXUrQOZ6hUhDH5sZVPQIzw8i0
cSXxJz4UKiw/qRrbu6h1oeD26eA+E2nXRhi5ewc+6ERezY1j4hUDnc5msWmFTrUI5zF86Top/szD
Yjonvee1iVUMA5EW8h+YZM2PnIt0V8xdxtEvUtTu27zOnd/o+Y0E+683KggEUSpf+7otmZ+L1gaL
r5e28McCWB9t0iF+I1JFvfEybB9TXlaTj3kyI4ShpT6foBAgJaH2E/uyYX54O5sT9Z0IrYgoj4y+
kh9gHJPYv6zsax2nCBbK2iYfBjuoSq8GDhoaBLKog7Aw9+2xqTz5i+Sn8imcGJbuKqxfb8xCF+ZF
OxfGntQiSmPhNipAM9/HnJ3YXDaTRzMUbWilXnXDGr4Iq+zJ6SkT2k+qdwzlg6zRsLIzigo39agB
GsCZm3E7yE+8t7KCSexUzPBX0RRlyRbOTfGcUh5RAFKt3vLtkj9x1VMQEmMGrqPprPhPiuPveRrT
6Q7AYfQZUzECm3TwsMVD6dykVU1jrQ4sjt4t2CywY7DCf5BPOW9jkDYXplzGsthPJzoWPhTb1OEG
SqYZq/FpmSKHT8iZ2GpjGxCpRPf41UMoEuzoo80A4bFldwDgnLF5NOYOU5lhM9PdZEpDHuSSdsFW
XfXqXsy0szY1CvIHIG7O575JGo1XdD53OKnS8GXudWe4oLSyzPXHRzC3qO5x3WLS8Nbw7agt45gf
vwUWNnImCL2BX7910/rZYs7w5g7YsmpvbJ4qNx4JE07HL9XomMBf0F4znECewkRNQzdGG1cfrpre
q6pDn1X6H9XP9V0wB5mzR88KZaERVv4Y1D00kSgTMdwNzbZpm4s0+GqRZZ34YURlvumQG0N3jIz2
VXQusEwsulG7DZtxvOua3Pa2EW19h3doGNyC0xtbjPw68cVBofofOXzvn1k5xvSxeISYNvSy+JKF
tK55SVDIfbwdntl4md+jVGZYhwR/7VrgUFFoBoFJ27gs7RssPMHO6Wfk/hpcrAvXeqdAQmOxwGlx
RLkMzd7hr2Hh1FADSYCVXTKPe2PiCRoTr/tjV2mZHV3FdIkuARjSQw1F1yFHy2s7nMP4JEU6IAX5
+Msb77898gFsPmiRUBFwh09fO2DlopqGPPZGeA53E0o7avbGeoUSo/siyoybKpEmVndGisyZix0G
wM+ig+M40cO4Vpa0/alpaMhZQXDhw53/bHwsXDUOloXVa2osSq/IaVpsJzsGnkDM1N4ugyfQSuPu
ws+wFmQt92WZMHrCQweDNvr0Z0DmlgiSuCsKvYGh0NQs+NeSQZ9NjjK6v7707eUQDiWj3Tssp23b
peHbbHjkojXM80HjtfAmQnPadWNaXHutzlQioTVc1iL4cuHjntmz4CybyCMW7jI2oNOPC1nFzHhT
lFvNinIiQFW7cV3Z7Me6Eccujuo9b9MYHF/NaIAPD6U37q4B87/KPJR+ykHziUFCSPvJ1AHWhYK4
mxyuQVl5iGlGQ13YppbqZbXJ0roCE+3qaBittcKoGjJjaAdsWtVcQqciE2kbSiKbJ+H8BDUTX7qf
y6a9uh4Ke0QUi+ab5L/V/ex0jeabMRKkTfTmPSGm1JOWpXZDbtdHlHb2XnWz/jS4cD9obZe+6fb1
ga0z/0e9OwuLATZbs4uaAzzwag3rJHCPLrOlrW0QFKElRPPN3lDsHXrix5zU8gsSteXOr744inCE
fTRn+fZ/Xxf/lYoGuh2RALVsMHXx4FhN8TV3evd2sNLkwnj+3KXQU7NvWDhAdWslhfC0iD7gwCAJ
wCQYnFjoLantVIekhcJa/HjJv1MC8FgieEdv4OEm4qaerviUhqAekj+41V3mN1C1cGnBZPvnInzZ
Cw2GFPx4fLflZfufX0+r4pheXUSMnTvbvhhH7T4ujILKt3NePv5C758I5t+0fZCR4IPFJXN6qdKW
2MA9cE1zPcxXXaZXRxok+VGZTOC7OP1XYa/l2NQo9GLQ9OAfXF+PDMag6mh8EO422YeBmEJmzk69
02XuPcQzBroLu/f7PcpGyEVdwmsFwcxa1t+3xuAaDe/VDIsCR18RPCfCA+tcG+4hbVL6yF3YPhP1
OTMoKNLsgkTlzA9sUtkhcWGQaSApO/2Bq6CoLA4FOW74wr43YTj5pLyC1DB1hgcmle7HN/RMIYkb
k2th5PNsdJSrJVomRd+Jrqi2/rfj0++n4/Gw2W2vho3/adhcePT+ngZPH/OTa60twFPIEQmATLW9
2X/ec6HD4fDn+ebThcu8f+hOr7IqjRn35Hrdc5URGEJJI19eqj/+vljffxGLEhYBIzdppf4ikTps
ODxUW7Vrvoy3ajs99lf2TbYftwgTtlDpDugWSCDZACV/1Pby7eO79n4TW5SbJuvD0XGvmqvrc9Cv
8Q1X8dairbUZg947ShFX+7qdvX/+NbmUxPzFAkHz5qzWR4WlmZKyJYZYifC14a3F60j+q6KebZK4
O8v2sJnhK1q7QITKmfbB7eE4E2eERBb202QlTMZSyMQf/3bv1YqLzUSQCMGds5DBLuvnP9vl7AyI
V2wVb8fJ6a4X/sy27mmOK8QMGSMMPfyW5drgJ1gO9kkhos4Houjcffwxzt1CSe9EoBNbbIbrT4E5
fTFLJbRvjXbH2Go4giF8kTUk34+v9P554N2KhQzrLJ4TXhKn3xdTUlI6MQdx4g7JGFfRfAQpZF7a
SN7vXI7BmsTYjwsUTfbqMkhGPNG7YIQ4SvfdwZ1Dwt3niv7VxhwFYJ5uql9KoJMGXPxcf4sr3XsG
VRc9k0I4v1qhkr+C3HAII9DdQZC6OETFJixV2174qGd+elp2lOa40LETrn+QJmEAg5YlITfcJgXG
JQpXRu10VInqLiy2Zbs+3SigHfC7MH9b1Jfru9zpgIEmZhTMe/v8NnAK91NkgsfhUJx8qYXpmMzM
x+bf15bhCNo6rHOSRcRqeyCvUiaoprjjwEP9PAmF7y2gn8qb5YXa4/37ErfUYk+z2CJ4j6yWcZqS
B+xCK9hGGGNznyltMm5DSyV0D3KnkdTKVSR2bggEAYFHmTwOg4L0+89LXBDcRwQjj5TgBXq6xLUY
Tt1fobEymvxmKgdvlwF/uLBuzjxIAvMLt5Jtl/+tVrgCzCzzOMJka4/NDmmd2DmDKS58l3c+avZC
wVrhKig12N9XNVYo+xw1JZKqfFK138Cl+k5+M5OmHF3PkY54vGvnjGGK5817YQgIE0xutwzp3JvE
a8a7Fj34tkLCtOQ0h/otZnRkibWs/DYn4yXrDNK0tVL5ec+w4uM7cebZ4nDHu4KWHTXF2kloouUk
3cFYAnRdd1/U6PrQH90wV/t31Tkib0HziLMZJxUertObjj2WVNMWNBhAMUrsGVoiiQpu9aBxUvuU
9FZ4FORyfErr2TmikWeipxXy/uPvK84sCqTmruMu+ziR86sHoHJGdC0erd2xTR2gkShX7+xygloK
3aryNS/6U4/EB4dhqh80McSE4HTWr9Eb00XbYfB/SpIRk2O7LTMLsDS+SwOBhzoEvcnbHeXFCDXX
ZYibEKm761ESb3SSn8E9GcWFxXdmvzIXAT+2VgwvUDFOf9O2QLAEcCDdarUZf2Gi4D3HKRqanNMZ
48NU+2wz/7xQ855ZM3hPdQx8RDXx12rBLzQkj95RTAhRjziiM5LbplPI1bxIv3Ap8dcottqRHY7z
tBz/CuHXUW4MeUlcAty3GRUqFki6PdOBKKJV3CcZoi5IsMyuG9x/gAzyNP0cp7Pc6aGpPhVRI1Fw
mP4kO+227oqYZzQGzUDwz5x8nh08H4yVCMlg3qrqfmc2rlAHLLeGBVquBJgVAmL5LkjN/l6B9PxR
0kaCqN5O4r5HTQ6lrLAdbL4Bsz1sVk0OTcModQZKYgi/q3iGhU4KhZNuXFNoj21kDMnW6GR2j5fU
+aqlhXtTppUNAT/Qx/tUzTTtek8Z96iwQ7BkPVDFrduq6ncHw6YEpi5K8KeT29SIaDUQX1WXOJ+7
1jZeCaarvpqostXiSa2mp9nKLHFUWkSHz82BbrdDxfCPTSy5BncMVc1itPqU6aFjbXDLI6Suo6Hu
ySafNfuhTEF37PRhhjpMFHx9Bflc3UWcXpWPxKUKfDACDY+QNwwSGUgeRNuwNPBJGdSghEUFObI5
mSNK2mKcRxXnyII+my3CRMdwlU9gMdA1PhBKBz4dFCUIStkM033nTKm5b41YfyOjfhgwVYXJSx3k
4eQz8q2/O2UOpaI2wxQGc0ZIwMbJCv5QsNOz8Knh6lukSJ5G2EENjTwnx4TICK0V8V7LLAYFrCjy
aBqr6gnVGdu5BaAeItlDNz5D78aTcs0xOZj8qvL6L8bSmN4SjGESzDMm1TGzAze/zce+vA5ypq6b
lB7IrwX8DKSt0ePMT1snuuu72AFej1frLlNyEuBSw0VcNurIjRF7er+B+jF6yPhqt26liwq4JhBj
vxjTxkYS2PfIEUelZ5tx0EqEAoRgWrtJT71fNGbG9LoWE6HtNh413+7AgUNmDEfQu9owv1VjSJxz
q/dD7Me08hjNF5TQm6iIaW4IQLRoMIRHv3GwZfigtxN56RFAeEZzQz0BkSMQM9mVupP9zHvFUV6V
KQz+mfBA4hMco28PWhy2+c5ICc7akzYxql1XNUpdBZi4PDTOQNS2zHDVvM+dwaoYspQ9wHDa+ky/
GqMyWe0R2igWX05DNCrNm7nXrNZXejp9q2sj6K9tUbXdVkudDDhmVBktPXQ7k3i9jTEjfKqwmNnV
Gb0aFYXpfJj6ESolWV9lde91qMsPjJ6d9E6Q6/sF2a8rsPPFbnGcqx7dbMgTSzZH7Q3PoVuG1hUv
JsvdxHU83JaI1V+hglbfIy0t613KexF9U44J20dpWRk7LXQ680F2KbwqYNIhtoQ4/BW3evF5KFNO
JW5j2OWt1QzsjbXesVYSh6HZbsldQx1dB8EPKOntC4xm4aEHGdzfihqMaUnfpMMunbWh9Oum68OH
3qNdvmE8aoEqJ4sEPKAeoJfpk0cb+coXjbr9KcqHbJ/r0AgXnSaGJ83LZmQMdmtcJx3ZqQQqOOGv
CfP6F1QH5cvH79czdiKX7jZOWQRHOpyhVWmXSy1h2+2ybcIHxX3QRE3LIS2t0oOduCUzebsNvoOW
Jf+iILjwYWBW/aZFpnM9mZUFmFXUkO+zmF/nwkd7/+onvAR7Iew2utq03k5flmXkdfUIPAqdRGN9
mZhI6NdTb3eYKETys8kt6+fQZcBHM3ROOhkfBqvMhuBn+ZzWanNTRrJ4zVDAdRBUouL7x5/vTGni
Ml+TFtMMnXnx2grHaG1yjR6hrJHaSXGbTgjWYAKEMvJnTTHPgshlo8j0Arfe2GaTGWDgbN5hRaXZ
7bZNzP47dpz6se+bWW0ih0AqhJKOeLCtvkCGEI38gXBQsmLrabYlN65SmjpoMkqPbcU0bQNRAYKZ
6lTV+B9/u/c/vvN/qY6IAjjcrlswttVGNhlNMQBiNr+MQ8Z9rpEW8fFV3pcm2PuWBUjkOKeL9fkt
Juis7keuohHyJ9RtCO1KXUrXPjNfO73KeiExmh1ig6vkmx9Pm+Pbdvfp08ff48zE7PQSqxqrrtyu
DpdLUDpsMv83srvdb+KoNs/pPvaxXF0oJP+SA0/rrNMLrhqZjhcCR2i5IMza3ey3PrmSd+YRmI1v
+sVe3cl746A9pVfjVbTXttNeHsp9tjN25d7eYYfaFHfTlberff1Cxf5+4YCjsJZDFthFdpZViWu0
Zku7n9KtwhG5c1XPm8aUl6yGZxYOOilcdASPSrpMq1u60E+zCDbTFmlKfbRbW987ZEQ+NlVZXngS
3h/BF4YfQxOMl9h93dUvndoFh0nAOmiVSxRdNslMWwSq+tfW6uq7JHfZrjtgI5+VVofDlZ2E2oWb
fcYNu6BMPAyfNJE5Bq2ahImU7Tg4Y8F4VVQDLY3UvCtAq/5yBr27n4IBYEufC0lcHHion0XDwvCT
xMiusxABiT8jXnytKRh35gCf+GgbafcUOfTAOcEu+vm0Zsqxv/BMLHd6tUTxaAoHSQkjZE8uK+U/
jUB6i6obJcMFyLzFtWjl/OyZRF4ot0ifm74DpE/76OeczvE3LJvJfkp7kV/6FO+HfgyGdMYqoLFo
Sa0RP10FACcE4EIHJe2Dm5QWBxHT0DyYGtkNE0/BkWSbWm6Bzi3zarT51TwOVAqR+6kOTev3hZ/l
zHqiPWraFkcyBktrRmGfgdRLEzCTQaL3h8lK5RUhZYisB7cn+8garxOzco+Gp/RdWsTTY5tE4xdg
NzhijFR7cIsAYCmm/x1TpAnOdJfupRE4B5Qq1l3LxO3CA7DsXav7SC+cRxrDAe2ZNc3A0DD7DuS1
ERliElJakEiDuASbI9EUny2RXepxnNlBmF4zGzJQojHLXj3bPVFjbh6M2dahH3SPWLa6Uu00/nNn
DekePD06qWAI3fVBNRuUw1zGS9EL2pH0BccnxTy2TV/AJgiKvHn0tpZqnIIwERlY2xm/5ZeP18L7
X9ZbRDr09Qwms8S5nD4hs5uNE1O5BN2A7L7GBsnqTdZOLzbZqtcII+ML1zszIeIsTAPirzwAYcNq
LyPxogBNSBNZJYb3Q87ELrK3GZ9UwilbEf1zZzumQotv9X6b2Mkx8NzBt1LPJsXR6wWSuCl9tMD0
HYtAyi0Jr84FkunfHsjpcoNmxPl/mR4wJVxPkGVXoCkz6c95dWmUj4k3zNEur6Xz0yHim7hBNBeP
OgD7byYTZblBt4hG0DVL6w6B00BWXUDqCMYHPUBXSFJjtGEwor6HhHh8IgJFfas73F9gGxr7OsIp
F114Xs7UGyif2bq4qzRe2K9Pb+uU1FKEEY3MJi2RhIKk5tAHatSc/KF1FnvlYHQETqBmf2q6IXyB
p2AMaL+t/k5OdTleeH8sD8zqFxV8IrnU94zJ1x3PRujkJxMnsG2ZkF+1eJywPrXWDVOKS+qcd3xH
C8DZ0t/y0AAsRbE4/e7CjCcMH5ASm5kYZn302utidrJn203jZwPUC+HZaNqxiOZEQ3lG85CZdnjT
GE515RJ7cGTYX9wTaSA3aazKo6Yl85XBoSy9cLxYDjarH2UBFUA75e3A9raqU9oIIWgLiXI7mYP+
Zo5kWBK83N6UCXQrl3wrrKx9dZTwXS6s8HNPIaUEVYNnCsAe6xdjR5JHTTBNDsexq4x9ZMuYsyr6
nRClXuk+RLgCkGEnc4vM0VXyR5/0wxep942+65Ewe9jHiuZWa7wu8lETkCmX9RMSVyesDfPCan6/
GwNm5CBmMi+joFvvxm7Tz3MUx9nWTL3sluZG6DtGfan3f+5u0BFlE7RtY5EDnS4bqTi6wwQgGScs
++c0dzG7MnD7NUaj89g2alyWkkXQGSaOC6ScM0dg3mkMRwGNANDm1XN6bdcezNEaeBPMTaAOnHnb
mwSf37aJNCzjiIOgA8syGPcYgKcHoq0CfP2Bqb5Ypce/T6PkyW6i+lKv+NznsqGGU+65S7t/LT8L
hayZYhJbTw8lsfwc080zsWpYsFJpIsMTyQ+rtrHa5IJed10YnzuyhcadTfzEMVB5hf0tbP5dko6O
gceGwQlvEZ6g018LHpio0iXbYk66+TmnMbOjfWgfiazK/33f4gwBY3LR30hIH6eXcibDBHESNNtS
An6oq46UASLg7ogaulRz/CV+nm4HoEu8v22Gv1P/1b4VBR03P7La7Vhl1vSALS/fSUauyTEywuoe
/3UHizKqsEtpZcusp3YCLJuNNF/TpKZvU+Zz9FmhBzY2sd5Fj6ZXhqjYXf6hb7laj9sumdW16ybT
6wxcoNxIqhx768pcd++9vjVJJ2Qa9Q1FmvEKSKJ5zTBEvhhE1QlZ6S9Y3PRvtdNcMwrN9nOv0n6H
FDp56cg0e51bxeMRtJkKD2XiNvo+iFvzUyMb3UY0r6PYbhXrn+ZqImc/MXKgBuTtUAxrVe8ywNLy
iJyLSga/jQE/4iHN5MjmxFSu2yyjV/opRS4BcugAs2nsFykpI5kgwkIiYHuJg1qQi+OG448gQO+8
oWicRnpG/fxqk/xE+nWOMYr/PNZ4L7cOw2DcfuOfTLCfHEiFwmCK0z77TGiRc+kQtyyV1e1Fbyn0
BSeK1unvcfo/ZxH85ZiiLJqk/JzBsekMy7dqOeyr1BZXsEJCLIRjc+EVc2ajlwLRHSJy3D86LK7T
BZwOYzc3NQWVnPCw2ajsb2186Y9zojv0a0fX8RuMk3gdtP5qYM7lx0bWHTIzF59qXc57tPkWMcAJ
vlVLV/K2oJN34bx+Zpv5K3B3gUq7LmLM1co37SDXOtrrZPxq2c7VZerTokx2BbDeb3Ho9vcI2z1c
HQwgSKI3H0pt0m6znjjUORfRNjVKJgYfF8bm+5KFEAiL3AYQZjTr1verQ9Jtxfj9MC639Z0RjQlo
LVxPhT/mekbee0JiU9R4SbxPmqEqmGqUsSDDjoiardelo9yA4SHUEoN8jGA6iwGVyKpMPkfxgvrW
9IHF0CKNvTONHqxJUNWa5hs2RAssx5xEGXua5CFZqouJldYgCm6xgk4kJcXS/EWKI9bKOU2Th3py
gp9NW3TdPpTO9ABdWV0zl6zeFE9Ne6HTdGYhM19DhMiJBfrWeiqLWySEq6JIp521Dp6N2f7ipGr4
NTmNm4RxG3OtKLlQA7y7Gy4NYjQny9ySv10rIIMmRk0M72NbEzt2DNykucYTl2+xjl+qVd8XkFyA
2eEysOQEyLZ/+szwXmXIwu6y9QpYTYTKa+oXYwzjcxxEyTfN6qgg7RAsO6i04TkdNAIe6FHad5GY
jV+1MP44dUcG1GTOn23lTr8jp2k/MS+YXz9eo+8iF5hGL4URDY6lykdRePpJ26Cx7VipCguD7TEb
nwoITh2JNPbeMtQU3xmJLF2fU5aSBLPFCCYCMQ4MOqnb6I+BVJy3YQ68nbiCcBgeyCFQF57uv4LG
k43P5ZTH+VYHuQ+dTF99yKJtK+6eicGYTsP3kd7xn8nOMT/JXASvrj2DxHVHZ/oZVkny0s86YKFG
NJQ40H48axvi1QRP6WYKv5Ex5OFR7yuUy0MHuPAID5LaXS4nNEu2/QMCc7BANMzcBpVKhS8LnEva
+0CHCFYQDDhJE9QQXB6kWc7WhWX6/uDl0qhDrset53aglzm9I5bbFu6Qjljh+9w69okR3epENe1z
BYWpRlnrzylz445UKDJ2GSpIfKu7muCD/9cnQQ7GA7r0adeyz5YXqJkVbDFRl795jEc3wm4OkdCu
wzg0DqIf92h5ji5xv76acyZtmbxwzPi7ca9uPW1LXngopJEarG99wEZVNu7yGUQz3KNm4E0T9Yn+
5oC3CkjvzY0tKhJ4Y67ODCqExzLoBvEkiB8eF5WJ30QFWa1F4F41YaTfSYvRJInQ0W092N0+LgIF
wWYcD5miMTQF9PYYsun45tOM8D+L0ERCRXe5qnGxN63aewXogVJvIYaXnrjx6rp9+fihfL9T8UWZ
xqDzXyRof3HY/3nPJwmmp0baFDWNDD7DXKVGIlZ0n026evr3S3G+ZaEJE7yUvapOwcakdRtjiugs
Rn5G5sApbDFeYxIsrz6+1JlbyeGL1svSxOSbmauiu3W1KVTo50gTtQM/7abC17OmPMCfFjthh4Nv
Q2cwN84QILGkEvQDPN9E4/BgDsZC59KIXWFO6eJqNBObM4MWXo/UQYQTl+pVmNgpMd2TDGZE2XM2
juFTQDG1a1OG3E1akftWWsmNsPtyP6aE80FAIJ3NdCai0gj0uFVTWV0Sk7xrINN4X15yS/mEWnt9
RDemakJlaubb1J2c33pUZAURkon26FZZ/SJLlCZbNJm9dsj4Krh9aabFV5yTgXAOWcUgCYx8R21Q
a6Ldk2kpP0WMpSt/HCz9qjI83JxqcKN8UyJVfBFtZf78+Ma9a/DxDcijoYm5PISc9k83JFNy0I/m
v7bZPr4nMnx8UEkzvbkTIfT6HF/ad84sf64HTwAfL7KpdXWAZ2yUqg+I3hZ9YG0mcuW31uAARrHz
pLlwPHvHlgfKyul0mR5T4eJRXlWOVmwx2061YotdLth7bdPdhF2svXSQem6w5sKlTHGPbkatcP1p
gcYMegRJojNqbKGFZxw+/rXftSr+Dmp4IbNqaL6tj6a51w1CpqAx44XppBj7H7RImBeucu5r89Q7
jJ8cplz0xE9vKpESKdGnGBPLqfZuQcSHXyahsi1mpoi8wsb2AzLP70tAYI+TlTOfJvv01h61Hqjd
WL99/KWXJXS6y/OFMcJRMNHvfxfH1c3xMAAewzICFnczdAPd8rES+6ZW3ZVqTPlHDyVFysdXPfNT
n1x1VaVh40jJC+fRRCOU7BDh6v4QjerST22e+3IULvChAaITSHL6U7dZiu4UQMq2a8yXOh/DrwnJ
3zuEUdY2kHHCthu7rzEuw+emndLdZBGJmVGwscYm44sXBcYF7e+5L04pjLGJdyqrbNUs0upeGQUB
3hx70LeEjmZf2fDgL2z470+OaH6xnUrqS86PWPJPv7hrzZGIeon2gUPi1yb3mqdIGMMLWOnw1xhM
4k1Uos12ZZ4XB5HP2GmhrvB+oESLNo2ZZqRwo07eZMNkvNZW67qUxGTJ7/55Hfx9+SH2X2Yp6wF+
1LEPFS43KGSWBopKZjdOquzjx1c5s63RugZ/DNZb8DfLM/Cftzq+nInjIDKIyYNUNPfxtJuzBNU3
KfQXKrcz9xcQ/nLOsfDL4WI7vZRXyhkFB3vI5IbxLVnzKBdhgc7PH3+j94IBjnB/B8o0zKkS18Ju
O4yrQlowc0aCOZ6RlRmkSgjQzp+Rqgz9Pumb0tvGfTQg++vUCJWtdKtd5jSx5mtdpYgAzfOFm0Qg
VrVRmDtyEqPJgPn3J91E7ocZHtmx+c5VSvQDRLQWx1Q5o45lRiFvIL9cSrc6c4dpc9L8xTOAPWut
MC8JAvXamGZmQuw8dDW92ZmalSuEufOlR/jcbw8+mX4Hd5p+73rCVNsAdaIsRzFRDZwGliNLXhvF
Q5HT781KA+rebM6+V5TunSBb9C4tC20bhJZ8mFWo+Z3eU/3Wsv00ov26ULaf+3T4/9jLkfqYdD1X
b1WjmmSEea6As1mTzD4jNf0t5tD5QalueHcTdZlzTGAO3FeJaZW7Niv6J8f0CO11eTQCAEk6Odse
Oc8ATzHnFxs868YlUcKZB8UTqLJgNjJCQfNx+qCURJJzRljGbcKtj53ANzubF6f3Z14AVHiolpft
Fhn4sm7+8+RbJSO+YuzqbaHXsBtznoZRBo0vSONjGBDHvgsq6z4pm+i+hEMLvFnO0RsY2tfZ0Eyi
rUV1aW9e9t7VG5cgR4GLe1k7HK5PPxMI0ho9K9PivnSHT5XV4nHXVfoHQPK8t4apu0ItstOS/HfL
cXpnjbI6DDTJLmy9762FLqMrizLEpW/Nh1m9I4BuFgo2LBkXcaGeyi4pDypIkoPshToS1i1/WFWm
b3oviV6SfppQwQ+/Uk98EgP8GxzSAJ4N8vdMSKL70sPfNnIg27XWKHbdTGz4x1ve+0KFsTPYGRy0
KL4se7Wu4chKuyq4i5qGErZle7sDVipvMnMkegi73UHLBu/CcOf9KkX0wYPx9zeim7QqIIYhXOjC
naL9obd3U2n/j7oz644TS9P1X6mV92QzD7266gJiVGgIjbZ8w5ItmRk24wZ+/XlwuqtTIbd0fHdO
rVy10mmFIGCz+Yb3e17zEpWO+VEk/DbOp6GnMxxMTcjUCb5fLwmcqwc3G1oISqGXfxWdod9U6J8+
u0Kal7AT4VPAVPOebDsG10pNRdeC0gIlBeAlzB/suIu/tkziX9aAmhDrtjjKQ6Ektnn/HvziPElD
SKeQ3NHKO70HVd63SqeKmuhFC3c542EbJS6Me1m2xhcE6x9Z2vwijjEQZ4G2wIGKDvQPZdPfnl/4
rnlCqEySLIo8880BmTVvFAz7cs2cP7t6E6HMsfXiqzDT6YjFiTNvHGswqjU1WDy+a4P/UBHmpOsm
jsVZE6bZi6tZBAPvX5q3b6Dl5Yaak1RT5d1/EtUvvRZ8Sqk4a0wuUF2N4suoo3DRZ9Tmf/9QuMBR
vWXMiWztZAMZrKRPE4PCzAAbaA2GEDcDNx38yR4/aqEtZ/16r8Kcg4yQYRPqtnQ5Xy9MvbWn0azo
QHS9maOynPUb6gbu19nQozPFUydoutCkCaXSXPksuIUf7FK/uKzI1ojalnDK5iRen0DkJTnwQBWg
gtbU66gdvFVplpnvmUP0QZT4lmDlgJPgQFA7CBUhArw+llumyHXM5VhhVrqBQH/9UjZMEPrgy7vO
z0ZDKQLo0bO3ITO25NphG5p3IrdB0ysKOEmfOBM7V7v2FDix9MgCu3DjKIAw1+j7CONAsNVRX6+9
SK/DleLJ8IuwQVH7A0J6D6cBMoQPVuYvNk4awLTFEeQyIHw6NJQoBc6TUcgIVj6Nj+akVnu3kJAn
QR5foxdB266N2e37a/QXGydePMg3iVLpmJ16ObgRRbt85loiwgjXgkKjb6RS/SCb+kWw8wN3sOjh
GDPD7+P1LRu1Xmat5nEYWNt+U0D+99UYAqQCfWD2E3qve/JMa++Zoj4TqkVrxUuTNVx1E3ESLA/0
e6rfDY2ztYcsqj/a2d+uX1Nd9Fkaa4uKyukD5MRLDTVnfKdWC3eAeGx7KCuFhe5I19Bep7FE3h8X
pa1iFmE4mylyoKzKpma61tZDJ/LLNne+QMcHGzHESIBiNXt4/2a93dZNNGy0oOhEYAl32md0c5P+
lFCZMcLV4Iudx4xJQDZZTTYQV7/L7Xj7/gHfNg1JTPkHigkbGW2Q5Yz+tq9nzPYMnYJRaFHVxhoQ
kA3kOx2CdjKyRzZQbDtF2LhrLTXrMysf5aZpcTgcRiO66dXWPtBy/n11Gz1MZvYtajI2zarT59+Y
3TiNel3xG5ohGKS0rvMtE3H6GPLEvyyPl7tmuiopN4lZFRaqDrW+pThVVJswdLEi4FVGDztptfCT
gUgV+hceDulZNyi8r9+/gm83Ztpo7IiE0BRSuH2vL6Cs21aqjaqgqBtw6xjaXAbaIJU7Bh51EAAq
MHY1wu0mCGMGs3xNa5zN+6fwdmlbho2Wg6IyKjsqlK9PQUCzJbyG49hG4slRPO3g9cY3Odbd7zIO
sC2ykY7yUkURhjL19YGUmEIEi4kDNTIMNC1L6ZTSgXj/67zdsdj1SUdMJFV0R0/HzpVOASDqkOcY
WUjIUHfwRxOg6797FPZEVhiDhMtWfDpMaU1SVbtWywKnrbTNIi/cAJGMPkgC334XagM2bSguy9Jf
OLliNenwQmvHYzUrywPFv3rlYh6wfv+7/GL3pSdIyLpEB0Tm7kl00Hn9bGh1yHCtzLyLRIzyJaKo
zPwS4BfZT9Yn3IRSnwFbbH976G251g8roKXE02UzAxVOw0MeUWaC5eZ88Dp/uzxJEjR00iQNJICn
/lpsyFoY5jmTpGb9HGa5Do2sNW5SN+u+fHAd3mZ0S4WDtyvtOoun8uRhNKAksllkio+zVbfRmlnL
/FTT27MeJO26S+ko0mixjMBWR30V2nF717dN9AD6WP9tnATYBPI6SlB8d176J/ckLakKSNo9vNgQ
LpjqPO5tPco+CEHfUjr4vsTkbJOsHkZ8Tr5ypPRTmNX4eJV6k917vO/9xKW/ArEYFYqpphQeoMxn
3dA/GySOK/g2w9f3r/vbO4y4mZyJ/zFiDm3u9b7ATDKDjAmzZwMksk08kQJSs+jB2tcfXdVfvLAW
/g5Wv4TbGLWeTnFghsc+W3R54CL57VdWlVNBm5O80w5YiqD9l7Flfc+r2Ul86lTmhVYvmhjLqcvZ
N3F41VEuDSmui4hOnA9eBr9oXLM1snEhacQc3Tgd649lF8WhkZMKWWbSBVgQVVvmYeO7WbOUb6BM
YUjmPc4AY9oNR7NMcfixMNP1l17Eb9MelmIfz4K+CLBh/ZzcFiwa8ljpsiJoxz5Hk2YWext49e++
fRYFITMtlBXJD9FJvb75Gt9EJR8tmcJQla8iT6oDffB548aW+ru7KYdCaO9C4DU53um9hw9qCrpN
ZeBJI14NqRFtych/u3IMOheaFhRH9JqwQfTXX6gMlWScJOjzKMnFbiRCD5zGdVbvPzNv4gYK6pSe
KEDx4CIOPXluk9yZR1jAVZC75XhfZ4lxD+A6enCMVt2jXbb9yFab3QjMnGmGufr9u0YReHGW5NFV
OYnXXzIJB68qbbIoIqyldOqVrNMeK5UKFPD73/RN2sP9chdB8NLHX57c14dCHFbESoubnK5XuPIU
fqlrmDmdIZcGQ/6hr96yql9lygvNhRuo/lCdwUl6fbgWgIwnBjLhgrFwn5d/ubLxdd3XtnTpYM72
Ss/SYQvbzggMF1MbBr3IiVzEDJqH7dpCE1jo1sPN+5dB+xFSvD0zugRIAGg4nb6dXMlLx62x9aA8
gPGD7IElB2rdqCaCCl16gZWNmECMhRFdcQJ2FUzoxZ/yhjocbXvDfE4iVIbbGJ3A09wZ04GedL+t
oaToAUQgHSF+UfLKi4Q1QRaglT6j/vHmjpdDXqAtjrT+BkGF3TGUUqvWLZ4QPVIBAAZFQPkVA61Y
m5q7OIR7HJiRNFEZdBJCsdPIqTgj+ET4WbIBB4x9U3ZUIwWr5U7i/LIuOzNLVjHX+rJVvDAFNDK0
hx5QVeZXHbgTP56BO2zjOp3h2aNSZSR7sJtL+lJu6rfg3CW60d6Ig7DWlafUSeTBi1HsMW2fGCzS
KMIQu5eO8qWyu/JT5IQ6nnbN9Ll3WuM5Sivli1ATC52AYcWV3+uZw6it1iuXGOAqIBVMKaA8Ex3V
58PCGFqJoYP+S2wFRjlTZwhKqGdSZT+rcbIdTdhH2yKy4xmXEgHRzq0ERAE84NSV0urelwKJOZj+
3NA/i7aEkmiX3XTOOF6R+kZvhd1VGTH+FehaZCJ+njTBUOcQSv3BFGnBl0vAtkeqDU1BN2vcF1J6
n6ADeGFfibrRW38kZrlDC6wzCg294L4pZVGueq/DcQQ9b+NwaZu5XoXN0tmwtAlqVOs5kE/kJPqH
GYvCu0J1YzdIRd3RUmWVRCsX9Rg0UH0e57NZEGED7iwL2g49LzasBqjhrwawrIPPKrMtnFhz2nUY
AWFUNZYCwh55sj6uOPGqXGUMTj6nczvydFP11P1oxJzG0CoPLJVnYRSEMKt/6L1iJsGPBqJMCswZ
CuZRVs9kav1466l9/ZBB/0IuiLhKwXPMxDu5yVQt6LQWmXZCABWjszKGY4nVLxruYgSHAHk8Wjqi
McYs+M1Bq+B5iv0olM49+JC0CozYcy/F3AznBldTC3qH4hk2HaYc1zP3CrvbepbcnnzxGmAxOpPf
p5m7niAGj37f1uzF728Fv9qiLFJFhgIY9yPdf71FoQKaaRuboGdV4V5VZT7etq3qfXCUt6ESO6HL
Lk+EuOAhT0NDagh6ocYp4ykyX6dy3oSmh62vemdF1sYprQckOOepOwNQYvxqwhjRryP1qimGD6pD
b+JDUFC4zDK4REOQ5PFkS9Z04XZSZ/InNKbwKzN47aqs5vZQ2+H0QSr09tICV6PO44JU4qXjnRTw
pVnLnLBvsS4VzlYYefhdtM5H3qW/OIq2ZDSEvMxT0sx+fQNNb7KcFruOQLO7bCPNyLxLkjb6IN3+
xWUjBiGgpOmBZOy0tQyTHOMaAUe3CYcMZ4lm3mDEtUDZnQ8Sp198H5RNdCmR20ERPcUKNgadcQdr
6cByeT9miTNtQoGo9f1l/1Zwwx2hH4oeYnlBU3B6fdl6pmvaNMGJHEZ2g6tPiT47mNVsdtd9WIYC
RsLY14BOYDP7SjrJT7VhyyoYLZniNSHqft8bfT588KD84tsTINMItEkowP+d9N/auM5NsOcgO5rS
XjPI564zDZDO+9/+F0dh9huZFeoXWhOnXz6cx7RJM1o2XoTnBcUHAkwPx5b3j/K2FLAMXSKc4qUJ
nJWiw+tr3Dh4MOW2I4hZQ3nUM4xq/MFg++b5MwJ6aPF6or16jQ2mwfSGqDd0ZK1LCoHedYvLbEV1
fX5hhC0teXfm6f375/c27OUqk6VSEPEsOhn669MzU9ee+5y6g1YzWBgkC/abR5W9PknM63m0pnsU
fwCgHEYaC9pr+/eP/4tnipKiu7AqCEgR5Lw+fqbXLQ6WlIERFxq7qsS6FQuqMVBzqB6/fSga65Tc
qZiRIJ1Kh60+sweZaiJgvgo7Q+Aha+rITJ81zkcls7dVgGXCnkIuvYVFQHaqsMTtNQ/xVSebSKd2
H+Oz8pDO3nTfJ1a804H8H/tey66jMEpoDuv2J3RYafrB2vtBGX4d4HIWBjpl5A4eI6onNzem7aSG
CVoYGzZYcjaFs/o5zvrua+5OfGeGMpzOl7Us3QNUL+OhaLKmOKi0AqHAIa9/mBRLv3VbOz+COdOb
APvRGtgKm63hD7NFXdroYueykYVpredZqs9ZJ0cDV86I+jzOG8V3N5SNvqqiKlZ8qob2B+v37foB
h0argwAekDSv1dfrp0vtUWjhBNQFBtaK7MIMyjrVPzML6X5wqLd501LPNZkCY9IELeTJtmSpwmBM
B8TyZBiJftao+uz6Iq3MS9egJbaj/iAQdEur/ojn/osjL4V3plMoEtLsPTmy3dQTUBIseEZddg9l
iieIqY3txnBq44seZ+PGDOvf7n2gPqGxaTNFTyn7jSAPm5CW1QPo1Z1bmkewMKxPkLmsizZMZkKY
7KPB4R+F5FfLdZmDYb/nNtL58E7btxlphQqpTQRZptW3BdBPO9CYyzQ2deT2xn6KjKjBzcxQ0Ox5
jPi5mchvHa/s2U27PD4mMiShqIQCnSsnt7lzusJcMQ+h18HYQMjda31df6vasrmJeaupq8KKk0d8
jTx4pph1HFtGlTFqLF11wDRK6UkblDRfi6jKsvMxzGzFxzCxZqypF03j165SaCtkwJqyItMxvyvO
1Ja7FMdk7KXrFjZu3YAhTOZs+twojROvxJyG/W6MCE/8kl2q/91dDsg5jzqtRTQ0ZBbLA/O3BlJj
gR2Bl4SD19y255TGemYMsBg2GS9Yvb+hLq+u1/cL8egS0zGvw9N32j+NGJJy1WToKWE7+UWmM+y2
sLYarD2jbrdopph7cPTLsMog+71/7Ddvb8okkHChjTLESm/i5L3BpJaCNmQGekJf5Aw4bx3wAeOv
t9N/fBv/M3qpjn99mfZf/8Wfv1UCKV8Udyd//NeVeClvu+blpbt4Ev+1fPTfP/r6g/+6SL7hsFl9
705/6tWH+P0/j7966p5e/YGcHNLXdf/STDcvbZ93Pw7AmS4/+X/7l/94+fFb7ibx8s8/sHMou+W3
RUlV/vHzr/bP//xjEZT+x99//c+/u3wq+FhQtd3TP26Sb0+nn3l5art//qG4+p+0bInQ6KUs3VGD
LUm+/PVXzp/EkzzCJDqMSLH+StLu+J9/aNqffABtFT1fViZTo3/8o63wVeFs/uQmAvB0KH3xIzz5
/31qr+7R/9yzf5R9caySsmv5vcue/z/rknEO9klK/HSVlxFRJuxePwIKFkBqPnkkAsD5qNSoQ7eW
Vd6cKV1BY9vDFXphcuiXDaE3fmV2zLQN2EyjSKuvWdOKx79du58n+OqElv357ydEgkO/YdHALMP+
PNSvTwjdq21mg+usJzLxO6YrjT3zxt4q1oQ8Ur5JtgNIlvNKh5pQT/iGlCB2rzFpnO/ePxMkGCen
stQXl3kXnMhIyMjrX5+KXdU58XWnM+FsoYF0C8XHmK/al1QqDqQIz3HD2wW92si4J4Pi23Gs2oOL
Ld66J1U9n2luHq2wRsdLxPBZDxVrWzdjsZkxjZmwRtrgPdTlq6QovIuOoeUNShnKAth/1Fb3LdTb
aF3lQ3+OQ4Z7ETYF8sJ2Us8onHdBawBp9asmaY5tPyo3TlyVl/piV+j1giFsJJy4D3q2/h2wAD6G
WU+XzMrKC2IwbEz7/FDJrt1KFUcO1B39Vhrmt6IDmgHt+QsnYuwUfN2fB3y6oOyTUOHLagTEKjdm
nh9wHTQfqKzUm8QoxqdMM+PNGF/mODaiUjC+OUr2aKfqpYzFvRw6Z1OzOwZ6maBjjfPPbioalK9a
TFjXxb4zcoHBaFvgDiPDV7V6WsuWudi5tmZMXIk8s9hq76mzQWfwynYP1YQBboDTew9IDrYbJilB
CRXA1zLYimRh39xuSNaWGG0s69NvRe2OggldRb0Ke0VeSy1VuH5GSIVMV6eXcv7BWVDBw1dDpgcI
gXkxYAXemE9wepL8jKnUc0VjdHfXeFqQyfmcEXFcqRQ1UIYHYamfbYfbJyIkOEXc4jxtF1+VqTkz
2vg7BJ4vVR136yw38MWk77CLukUYKarmkCJG2E29y2Ax3Ey60umKJnbte5Xci4mhKRfezEVpGt0W
dp/wB7j56ATkQU29+F7HWxx2VKes0jnvVsOsBTAxv6ZeuGlHTd3HulWskk6pfUDW+Z3j0dIDi3Ue
57HYKWJ6TqkTrlEh4+8klWarK1INGjt+0VKxw0D6c9Zig6anYbcTIpN+m6XdLsys22jEMN3M652j
qJY/424b5NK5MuZKZzTLdeu92qnwo0ZxE/aNLn3VwIi1atSjyKdp3PRu6G0iwzbxMI+m3RJa3C+D
v3uvVtzzWahK4tdEUGdhouLZbhNz4O4MlJCIXBy0prUpp5XDednJZlnJDdaYwsksWAO6UJCyK/a8
FFNkfKjYTSD8u3JVliKCZNpPT4mqZtdKbW8Vqp0xc9Sm4ly0UWXgGe9kdniwIT7EV8BHAfAmha3Y
id8C/4GmKCdvpCVMA9WPRT1q17jsjfOuoaBboRxkohuWgMiZMnKzKxluRhydP5dztbfS4k5NhLXq
higJsFvFcrrLQz9bqnizNav8KAJDw5TWzQR7JSCpLTc6NeUCamkj8MDTn3Je9U9seNmxseK88kOs
DfcD0iZYutlkfSkQgDGp5vTXOPypd/idlxcG+o3eD0OnflaqkK65ntUbhS4SINlp8BtVxBcM1BCm
jaO+cyRuQClmifswTMC75B1+7RJ3vIBx9mTneun8aSp4sOSotvdTYntb1xt2utbKHfhr53vW8fpY
qZpsH6tyqG9jcHDYStNjPchGJDR2hSYvvXSItwOdLDrdphggzpaM/OIRvB1rYwisiYXW6A3sftce
s5uSFcaexnI9FqPVPcRZq+RMYiximt5S0j3smDB7mD1pu3cp1GV3O2oufhk+/bxGvMxuPYZ+OaVa
eJmYZrrxvBY3tZTEaM3Eo5qzPxGzo5kFKlWUnf3gVKp2Fzro7TCYvsLZpDy6liSYbaIUVG1map8n
fV4jTzNl0JRN/w07KTAJtMz2qcFYrUzh8JpaN2wrTO0M3lh4t6fUhNZp32KSoCbmnkwo2WZlnxas
9rHa1F44nvWLzTb+hr12l4cVloj1AOyYSYTImny1GcdjZEVfjDH0yqCZXOwepmUAMnPyeyzkUVNg
TKsb2Kin6bfJsW6ZFLAdqlPueCytZjyyZMaj08XgHCoRM7tRxkqzbluh3TFko90puI8fPTe39rBP
EJ4NbBhqlHboy7L+NnYbIIMY9NxGU5Hf6rZy5HmX+5jrf9GbjIYucOrmIrKcaJ20igYxV5GBBG6+
Swpc7/O0jJ6sqqdT0QwscJyrb2x7GFYGU7wlNs8Yy3upsRfSUBPENIO4o1VgPE7MpvZBAdGvu02U
GhIcbYMNuJ408/u6s/EoqNxG9Y3GFBdObNqfBPsQRrh9lYJWXurJEVxoHJat9q7uEJCtYCuEN/xb
vZUNs5xJmXnnshLZtVFiZumUqt7Ts23s69KOtd7PMe/WAIuX7jqqxXxV2mQ48WAaW81m3BorcCO/
UcporeOseG8h8Yp2FqblVxLT9rtics5HczA2LEJ1PyUuJSuafmsv10KeF+ZgQbvIvr/DdzM7Rmkz
XyP1N2CNG+q2sPP5vNCE8gD3ACEtsg8lNDue4NA60+Qs15GZ1Y/5XLurCRT5o95VEqv61Nvheopc
JovLu7ZJ68eoVu2LuFDFcXJzXMiUxtswkN1v2ZYxkNN47iLXxWOW10aCPacxoEbm3P1J64E+pga7
VpJ+bmwvu+ljYsJKlc06mpvwMGdud6vqGaabdq/SzhC5Yuzjql/859KeNlmM26ePIlk8eu3onoey
vlPLVDwlZs86HOl78TC4T9mE2w2V1Co+DhlB6orSe70ZAWXvJhlH97aG7y0/qtvXBmOG0keZWnxK
ZwZCAjsvrDMrBqYxhBDK4QtUvPvtzm1WdjvzNLlD3JxZ9DC7ldEa7XM3RtEK/va6dppsYyppeGxm
091IYbWIxYzy2lNzcYGdg/6Mxaqirn48g/qcs1jiElh7ay7Nuy6eyWgT9UDimq7go6o7PWcs06i1
cTXFQ342Jp54/LFBRNhjnoPVDB9nZg5WeeeFl0KrC4MITuVJQz+c7CdNic2AlVWtob2rNm1HU43O
Zmn05oVa5fpd0xXuqh0S/Q5hvYmHOld29FZe6hrdbVjn3XMyDGwFti3ZZtxuPM4j3dv7WEx2SyQS
OyZoEZtnzYiKeFW4DQsejOO4bYuQqM6mW3b88Vqu9RY3aCYMvO9lHHnnXuW2zyXNH8aejcjU7rJU
5dpqFAsGHztJbTGv04bQB3IWMofb5unIiH80HZsWr23havIznReXemYUHuPCZna0X4J7y+jEI2yG
9gLN9NBBQDTH44//SKTBgkwtg/+3Q4pMPC1SPMae1Qx4MYPACFDg8QWowrO/eTXRQjwK+xsg4ey7
bWTmfsxLPmbaaHfdIhqjtRy18agqtnh0s0l8bqXC+vScdNZWWmfzV/YgqHsM6nEg8t+KsebgSU5v
tOtrT/PblPfQbTEU8tBUw9yuoeTArJgYc7h1zT46emmDhHu5/Ph+eFcI6f5KVX6mvj+zppNc++SP
/7qrCv45zaZfZeD/P+XcNv2V/z3nXlVgYU8y7uUTPzNum+zZVOlT0KMEi/1DIfIz4+avFpUdfTZ1
EVP/8Ab875zb+tNetKgM+lIdBR5Iavoz59asP8m2wQ79SLhR9Xu/k3T/QGr+PcfFVIryqL6IXmkt
0rV6nVhqqkzjhdqw0rtC3cwEWsFIMQ8drpKPEKJ7g5jFETjWEl5PpYfveN6uLPiqqxosHQ3yTnVf
sjI9M4eJjT33xFErR33rjLhXo1Op3D0Z7QIUVVQSq0yQ+mSaUYTMIwzatiT9uEoTZjUwwY7M8wYn
c5qpw/RJVHqlr2NzKB7sXtPvy5rMsK+y+cyrk/EQjnTcfdhzKhIVm1FQaFxHoXV1/1fD6bdW9P+6
XF8t6ndLTsvx/l2B+n+jmMRgyHsr+zavhqcseVVL+vGRv5a2vtSSSDQZy0RdzAAgv+yvla3Zf7qg
ORjGo7WLynmpZvxc2Kb3J6UnmtesOfr29Av/vbBN50/HoMZEcZKpDugW9u8s7GUg4VXNhNlofg2S
WY7BTDEKx6Wm8reSaktA3TDCNDAFAJfrMYwruPOlpw7qWhk00jGhN1qLtsJOyAcMK3920xBBY6+t
nKGvAJBlUxNMXqi1gZLr7nYGFfJlGpJyj/akfqRoARy50LzPDMaMqABaI2jU+c4SVuUX1tSvWgRB
d7PSYCU5eCMNCCd7yTuRHgYziz/DN55vaGauSneIzqmbKzvGJse1Qxj6TTcnyrBY8TyIobVgo1rK
dSg65VykDgaDLoHLxnJksaNggF16bTdnZld+bdSHge+Q4SkXO5skxRIgLY8ebW/zQYRhcV0hillj
qjPsad8RFknzWURGcWtiMH0lVUL1FeLf7tIRmvU1mgb9pneq+dph0OOzNUXAjZ1Uhls98qZdkUr7
Os0je+8NaKFStckpBUA4FRjTwwCSPuhaZ4n63F1YmZkPut/eNCh11ryn652E0/2Z6UzzMjTpT8E0
bNGybAfmCTfFhCoFxcB8Wc7pfe/gZk/WGeXD2lbj8dyohTwUOmIMKiTdqjej+Jy+eLgNwULbrfUN
D4J+1Ulep8TX48VgFBiUZowthCaJWmUmR9o+2qozVFCaIkyvUXw/6DC1KKKp7qEvWr5CDtfFjlro
XmEzroTWntmMCBJvmc+Ky9dOGmsgHyzvFEuxLrxYwCetunHrWHZ5PuqLWYyRRp/kvOhpbYvcxW7t
e3a7R7Ch1lFhUjZQasc4r6JYbENwBL50Jw8mVNma26msv4UpLDc0Y8Yus2blTI8LmOWNUT317Iqt
QBaNN+O1rfT6hTQ6GQxe9114+kQjRfTaFR412aq0q+5i5LzWSt23K7uc1QMdYiLWyuzyGzcqCbKw
atk5WVRuKc43aJcQQA3d2D1o0pEP48CFGzB0+IRxzr2l5sNBdYroMJQtQ0hUQje6hVdIhNhTiDTx
i1pXA+TMjCRbTTcFOg2wMzxV9I1txOYXYeA21UKnWcWNUC/muB7XRpfM26Gq9bUJP+4qBSV6wZQV
sWdXp2i1ANw9Ev1NOwsiIFofx8ypPY3aauimTyofCWa00tG+MAAwtrxsd+HUOTucZaJgqC3nqvFG
lIBd5lUPpTlPIN4lCb5bTGt91mOc5HTnrPcUG/zjjNlZkoT3hYhY0fBpDjojxJtM8ZpvnVlWvtRs
SoFFp90z4tQshQlV85nFKM8aCol7TW2MTZRmj9LpVL/sSt5QOfRysr0biMPa4KtCes+snidUcsTr
RMFnsYTUb7TLTNVUtoEqTYw90ZNtY5Pid6tW0Wac7S/LTE+/VifFW09S0XhE0nhTDHV9KJzI20sr
U31E2kzIzLONVNF02IEyCJMynturUooGRmkynKkOvN2YgYW1Tkx+sDSzOIRoqajMad6dncr6QNdO
oU6mYdDhKpNOkKsre5AyCng2oe9K2ZtPALHioDLQhHtjRBlVa8WGQlB9cFH63SoJnnVRbp7rc3UB
QiZ5pAN201bZo5K0/VpUmX7pYAN1HsdRvFey6Hae5mktbPsqLgvQgg4U2ZxH2tdpT1MSHPpV3sLS
tGq3WzWTg/+8IiPOp+IOVjI7D3WVGD4yna9mNk33YzsmsO9M57Zs22ymthQdwjDEhbHHlqnmRXTe
FBjvIjiMCp4zdt9KDGTDtnqMtPRrou9MU8F8z9E3Sm9+iZSdbZOZoM60KQWgPxf1V9rOZrUpYnk+
wZ7fxTX6Ob9UEuVG77L5CqNRoiRh7LHTWeM7I+CoNr2vdhhkZckg1jE2QZtByGbf5GgVKRJ+UnBQ
WasqJQAauSXtXNyUZjeg1HNkUManbaGsDD0bDoxOl/vetmK/70p9583trekmV5NmJ0FlDfoa9Elx
uczsHmWfRJ/UsBNrRsK+IN/o/DGy3GNfpMamsct1MoSfS8vZ13Srd82ke2fS9HZIMs4YAOpunTnd
aMgQtop09g70si5S1IPj8W/hFE0C0zI7WeGxVW0iqZyNkHbQRhwtPcvWTa2E0JeiJ9WLxFrRpHaZ
JrU4M23MuJyCinsDkPBbNzAIjW4B7IVN40CPa9TbVnauZCpVUT20MQUyWu7+JL43evYYiyFam0qh
3yllE23U3AgynCFeEjPCk8nR4t1ghvlu1hXrMbET4EQidtYKtXGfPO4wiMhdV+GAnVTPXjUmg3VG
fWvcp65Tb6I5q89dlKrj1ExnwISIEbRrHrKNZscSGTbObr4zX2ou0MueYW7Prjv8RPSBljcmUwys
R1q7cQc33464JeHIIWJguHkVf/eGcLinFSd2uSkl5qWGelnJ/EvVgmeK1MjZ26009nbcfB/iPGcI
wGsEpIfKvc0E7P0SbEjQYtV0UNxW2bad05q+6kTZKlRC66aemeuPaL4cXaaCfXyUpu3kxsWN1eEK
KAvPPuvnLrwolsJKXfdiP095dYhRZOwxbWW8V7YdDJBUuVeHGIOuSsrNNKW87bo56TufWuEMLDBJ
K991RftiutMMTxTP3lVTyylAfT9/zUILDr3SmWdeWXkBPg8dapq+P6YDpQE6qvK5FEaFeZxiRjQe
8uiiWASjtkKtWQ7njo6EAJ+5nUXxZpPn6lLEn8TG0fuVmca3lqjM50yaXFhe2ftcNYpzJFoonFtz
pERRan7DxaesnNv2WjWU8GpMJ2tXE2StYkV3d0PuRl/oJxHqkaW43mHUp4MNw5P6+8au1Q0SlsAQ
4PMyNTzLkh7P1pKWS3roXV0P6pnNWypGjMw2v7CEDJJowqhgECYNl7FdGbmxSrI+P6/cwtzUbbnN
+vEM9wRxPQ22c92HdgEDS1ZUvKZv1BP2oRiZqCl9dYSV1R2SLvIZStwaApFMGj3iq2asrbG6UJPy
0mX8OmiV6dBRcA4qFjItmeaTls0Xg1P6y0inz+wDHkxQSeamC6i7P/0f9s5jyY0kzbqvMjZ7p4UW
20BAJ1LrTVgKMrTykB5PPwesqq4i6+9q43LG/nU3Cwkg4OK7957rM8uijAxGnNHBJAaRBOxwVwpr
X6ilCgFnhq3vfyTk/cIk4yHmN7JJy5wdWA7+lijyesin91a89k1FcZ2R6PPJYysLzUWWgfTVrVL2
rRfJjTPzScJ/NjdFZl1kQ/6Q+3qxSfxzK5zLiSuujx4Fltu0uvJVIiHq2NsuRitUZ4Juxpg+6JVW
hlU8fkrdmEJzogdPI4QamEWLPd0LY5fzdxDZ+d6LvY969B9tiriM4VRy7A4qU8/WQitvJddVguhH
s82Cseczjooebc9lkUlc9sZCj4PGTIwA3POyoq5na8XMkIS70zO7CRfuEldR0n9SEXeck34McyQH
pJnksbfOjWTDq1nVd3VffI4y/kaQbD1p2S6p8jZoRrmVKacVlSszNO30JoombB6YrC6E5jQbc+Tg
OyCtUqPmh7pGPiA2NsngWEELEGTdTZytC774wMnpx6SgbMVtAK4tI6RNPD4ldMIFja632NTjDQrE
JeN4NksjXbm157A7Fw9V3ZaBatrH2DUO2Rwy/6WDDUDLzRxnYaTHewIM9YGM13wllnh6Ms7LphhX
fvMuevN+XCpUH3pWLwS/ZI+DTtPxNc3DTsr2vrFBDeu9V1EZa6/mrMgugXmg2+uVvVNJjEObp85/
blq4AF0pjG/FktmvBQrIXItVQiSC0z5fat2v25igL2MKSnKay5zHkLvFnIR2YaUBkz7652zmol9H
Exo03IFiVbc85fi/NmbrLnQLZiOHt0pcTjKlgNbR33l3h0KIUzn2Dk6zbrzSxtx76D1n5I+ZtUtX
2hGHItyzrXDkKuc/G0pP2qRAhu5Jh6e8cv3xqtQH8N8LSbSxb8VR2FIDMOSXp9aPnQcv18qAg0uz
NWoXCFFzq8yZP5tcPPNFW5erLjOC1IhIa/RvY0+lne+FE1/hojnqwpsaGiRJulnGZY3M2KDjACKt
0kPnpVQCZi9K9vVVRtduUOfjIa/OK5Ma800+xfDfvMsU3sSxs8Z2k8hWP3EmcehmInpfmfPGKeqT
cofXXBudjTUvJ2igbHjwvqDCFv2uW6ZsP7TeNVuAEYglOvZTX68hqM1PVqRzr2inr8hCM7edmGB/
Hx0w+nLQl7SZTvE4cuSX87ZOzFOSdrd9W2QbbpEOP+fG4neSPhejy95R4p4qHRldjVoPxk11MZdz
n7VNWN2akN17kabOyqMYc4M47W58J0Y4ru+tonystJyl3He+jbp/Rz3NLbthWGF3Dfid7vHDwpQx
HO2h4DnH7QXjUSHtrqKpZNO1/AjFib+z8SnCm/rlppwmusmq4o0wacMydi6fzBwOEHC31lq6GB+A
BbYVt3jkhWI1VfZWq6JDlddFKMAtrGOvidex3ZRPpMPWrmnph862QzsfGnZhRrJu5j4SWYEW7NuH
HHpZy4Q+MSbOar4578GU1ZwfWFSXRNzSV5GsF9s+FWe/iQEVh8oNh35fm/rlyH2JePrYa5ziJGtH
rZmxf/TG8MjB6GqgEvbaXZYbw06PdmW9GFlrhUXF6ae0z1XcUcSpJNO3ia49WbnrBYVVcS738MC3
Er92LutHOG/w55NEO5kOnCwOvMWWI2fz1UtLdejMduJDHBQXOlKZ1LwMnwOVOTzFMz2dQecX3l5V
InuuPa8/YTSlkb2lbAu7acYT3yj3rSoXYysdqvy4DeXFwcjK6Fkso/m0qE4FtpOKI/2l0ypObITJ
mEl+bcb0YSalv5dyaR6Mgd9YVHYmZd+IsJAxXA6YatQTtipI5LNf2k8l1CRrM/jpc5L1DAUWVumA
YRF1IK6m1KXTmorTdlU9OK31OsxduSfyVB5abDyrvPEMIjscjSsxUvsaG/HKSNz6QiDS7quhd0O3
r90bA5dioOW1tmfVS+9p0c023PDEpb8odl23d6n6RSS67E2jIvCkibcpyvuboUcj7a3e/iZK7nz5
ovSTn/nzfdvF1U6LCxt/uY3aisqwBKOdtU/ggrRdry35nh/jeMUPyqDd14k41i1ehQXCKqM73Yav
HDS43NZOA/xqknX2OnSOxs1LQmRMjIynrBO3NV2mR0as58Js7vSyqey1WdJA6uSRt8FEqW29rBPk
wdJi4+oumbWmWZIb3yg4OEpETShn9bEQ3Yztp3PeZWO6R33o/AOfIi13ietWK6sbedEFPzqeeYTI
oV3YxufKIhLYeCoysWQ0M9+xMW8m35QbNDPvmOcz0+dyxH7QCTddgmSmqbK3c/0Keny7Hl1PiODc
83YsUtt5cVSpnai9heY72kXotnmLo9AXsN/1bm9UNNCXaQ6I1TKyB8ei0JjZ3c3sqjdbMP2rLVds
Wz+hLi+KzbDwSRRiEbLWOZWs56/QWuPt5eRXh04MWt4sTyUnFBJUjOiiZV9TWYYjCXTweQC9bGCg
8scm9yQX6LbIsYzOg/5pD6534JDvhwK4+A6h2NvZTdNsk2rQ9gSPzZeqHcCh43bSKjh1IjY5VTJL
E9dVl/T+yprL5AAAMN1JYfkftVY3O3+QZIQHlW762hi2jkwaKKB4yR/yrHTu9M7Exk168FC5dFNU
VWzeLhqTpJHxzGqaZXyNWlvTejXD+Edm27XuPMK4BsaOkdd9YnkpnnzATPfksN1LTZuTLUgAE/NM
zCJQ6ILJJUbPPfax4rFqnUvDigV/wlxNS1hOEST6wuJIhwVUQGEtDOC3dpqVl/rcmE/kCvXT7LWg
OdPY4vpV0/22t6pWp2iE/NTailV+kdcE81YZCujWdVV9HWtzfWsxsmEmYBfDC8YqCg/T1I6fJ/at
OLBYE+4SJyO2ZGOu0pkxmbGxNp24h6qW/R4/+yVh4H/byJ+o9D+O/N+Qmf/rYvj4cer//V/9IWhp
XzzWdyQbXDw0L5zjt38KWueQBggFSgPJRJ/L0P8QtKwvOoZ/0rrEdr3zeP9fc3/d/IKpH2cN1A0H
EB5/4S+4SP8uaJ25HbplISPgg/8bu0Iq+nkb+PohwZyNo7LUX3ezaDZanSAczfZH6djt3ZT4/UWh
w23nGtEV21zVx9R2q6+sLBbbcu+qmwrzArMWThJvvcd8uZ+m6mJxtKwIl7ptmU9EyXBlzPLCZIZ0
nQvDf6sY4l7HJDZuRZrqq9izk/bUsYUxbOoxbQ3oszdR2yWveqmYcotRVevebsdHFvOblJsEBNMi
Kndz/ztv8P/440qm899rr3d1+Vb8/KjyL357VG301TMzBH4qWTHCUjz6vz2plvaF5xc7M08vyhCx
kD8fVJ3/6SzUImydPbfnJpbflVehf+EBhTNwll4NDMqe+ytP6ll++lN5BZ6lw0YENEPIh6QlOM8f
5Smn9qfO0z0jcBMl39OJwVbGAScJ/vKJ/K7H/9XFzNv/+8tQQUctB3EbQpY/voyRUkYUEaUgX53R
keZ18V5OPXNzaErrxFXu3T+/Hur2D68I/xReBrgh+yzxkZf9mQfKOWeZIkl5dutDugO932GLRcyp
SjMNklKJs5dJa4eYWXNJywY84SZpD6njRrhHrd7HnLqqSqe/oeK69A5kZix/QwWjqj1cIwmpyBXn
qHyR7L8i4pZKHcvUszN7ftynobASk/pGNvqo4jwfF3JiC6Injps4Und2vosvg0U1jDRJMcM34QLr
4phA4Zg+dL0Z8YnMPCIQK0pUe39cjZqJBsIZoVbusprguTvmi6wgSFNXkWpW7K5mTRNDBD2QK0ob
sHS6Ul8ZfuqV/m6uqLXPgoRbW4SKxvXj0W31Qpq4mQmC7XrkBhyrsifHstWs1qEdqh8XqrCCKje5
DwbcttSshbYr5nNRa5Q51NvUtUvIEMlt5tzoaThF98VCvgSBysQqs07mwiW2aKSlPXOw9InJU5xt
mVEWsDcPVpjnreGlgeUVQt54dPgmh3IY2bCLnDdOcDCtCZaVSC5PFgqGw0nZz9M1QAjK6QnhuDrj
sxi67p79QpHsd1Fa6294JeW9XjKQ3osMcRUn1WLIULUm88/K1kE0sEnH4h4XZ6y45aJArTPXSbPP
Os64gjuacLUtnzkCx6xbntw0UeMnH1OOdvyVzDMc3IDHTJ9J+0BdP/atSZQHiCN4p8CsrNF7xxBp
5JsmxQe1sYwSLRiDVt1OAkdWPfsXKecMO5BuHkXH2ZrH8rZZhKgPjlsJmQelxh1BJ8jdioLEO21G
d6hBWNXQ1Thgqww3VEjZcq5dFpM2mccaITxfdXYKqWFV5Gfi27KIxlzDKjedJVDGhDMPXVhL603K
/ds5On3cOlcz2h+9E11ZNfURjxlH7SC17b7f6yonU0qpWFnTXTENTiM5GaUjTZFFZgByC/BzuYzb
5dwtL/5oGqIJZM6o+bbMO87qvfSs/NSWfG3XJtqaf8lxmWkRbSN5iTpjpsMlsoyp31s4mEtm2jSS
7EW0lDsUENranMYHZdHn8boarTSuvxdqVHD7vDI9gR2PHT50ZTd7vHLYFk9jbE3sYIXU/BYS8kQw
bOt5S6P2bQkT7ZA5/aIu1WIlHk2OjaOHU8foq6HBiFZF9tW2Jeq5TWWXuhRSNI588duum27iUYsY
pi6+rMY7mc+0XQeaaOtsCBJm76+1nZX9UYw5k50sJrfK6rPoUR+Fg6khO+O4ywxgIckARHu5xQBp
d8sSEFfAsHlnlZaQzZ3yeypUL1mzahmt5GTExXATwXSZh2PbuLQbvFMr19vLvjKSSN4PDKCFumvr
2cIIn5oMfJxaNs6EM86Ns3XrAMCg4MWXbbd2M0S1oHNBkSAHYVR0ViM5EpOyDZZS6ps8PaVQVvHw
+RkMhnNlUJdrCBkwN5p4s8g2kluXUb92hSNMZIeFvJxYm/jXIuZV3ADPh4aC2VUmUoy52G2aPdHZ
Sn8QuWjtbUU3AEqH50bWIe8beaxirc7D3OLrYE6vZ9GqQMtSZ8fm0otktSxnJvuuRsMeYcxIKLz4
duvYktlLzMlFntHn/hgXN36FCzc6xWMZURLJed9N/lNA7sd97PddBVAALR5sL5wYf9zH3Cz1WjfS
E1wAwnf2SzkfWxSBTtrywsIlZGz+eR/7MSXH63ka4Tgdf9WZ0AzO/8fXi2pCMItj0JiGOgsZi2RT
sNhotJWrd2FcMgbD2Ke95RFz/39+6XOu6M+TwfeXZhPlZ3eu0SGr9RN8odYQB6KcL4VymzNxIoc6
1daoEZqcwn9+qR8PIb+9lAHyDkazx4529vD81SPD7maXo81L6T1TOZUYSKiDF/+HN/T3z/L8RoAw
YAfCzfZzO/2gVNG55kLx8LRgaKSPgzcTlfazhWdl5dW4mLHCM68C+fUfvsa/v0HznE6Df4uwTqHl
T5+lA92lJ+7I1zjYsVyX5VBzf3WW9OlXP0hehyy8wf3GMDAd/fhB8va1vrB4PGvYBIgJ+I7uslr+
DiP5pUP8/00z2hnX/u9P+lv5tXr7/MGKdv4Hf9xJ9S+myyGagdRvAUYOuX/eSbkHnq+DrkGqUHN5
Nv+4k2JgI+sP1ukMQ4N4SODwD5Pl+RZA5wBYMRYbjGr2r5z0f/w9c1fGXun4Dn8iHAMShT+F9xQX
gAqSdhaaLNurjvMdEvjY7eyZeeJfPpX/x2n/OzLlz7Xjt9fiVgMhgIP5GXvy43MIVh9BruiyEJag
OAH5w8kZwSEiXvJq5Em3wg6fcDI0NmqKm2s5T/2WLbfGqqUTD4FXgYRO/mBYkiNnGGvtlEsHxFeQ
yoMLW451FjY5z7XisIFzLadZfLGslUl3ROAkALA4JC8nasfMm39+az8uIt/fmUWtIFFMPKsk9H56
Z24VY/GPePlFoCL2WG1BkzPwNGzZBpRjWBABfdpQhtL+pTXkj1dm6nF+xOgW+ukK5czLiCG+ol1H
J0xhj9iRFg20yj+/v5+wD99fhm+NHD0gQJYrg+f7r2txOjpQCaSfhmk8Zp+NPAetmGNFeqAtS3Hq
0yZtVroeRx89pIcX1SxPnJZoxtZz4dwBQzq4Kje2CIv0ZNtFbX5LJo+BJ+AyKi84RVihLmIfOFiO
98ZgXQyHuszXYHNqGZS1Yx5Fr6pdbvlj+tub+//r1n8jKf3lez4nvn+IZCPPvvUYxP8ayP7+T35b
ukzjiw5l1aDdFbMqXT7/WrlM7QuzNIZZEDpdH8odz/vvC5cw7C/fM9pMh0ldnydt/1q5hOF+YbIA
t0/Hca7RG2r+ytJF+pun7i8LCqZ13OaYivhj9DNy6KcN1Iy5VjRzJAJsKdu2ae4tirvUqhorobbS
5hBN96QL/52h+TBk1RUIt/Q4ZW3+XGi5/wqrD2tDIjvsn76B1Odx6dzXTXo1DgKBq067VU68iURW
8oRFDJhc+n5m8gAUtA5Vf85cRdTtjjJE/bzntextXWV7Q8nN4ERDOFT+MTOG50G21wMRTkqRkiSk
tGNeG2N5bw4RSc9ZWo+lcNp1omWqCBENSm0dCTUOW5OccHKfUf/5KVNWlDN6vajvZur1DC4/Dody
Ky88ZlEsnDbKNUdrm27mctLay7hyy9Wcyv5acJDKA0PNpbEFnjICnRvtNn40cMcN97ropgJ2vFTp
2igHL/0EwlDXhzPaoFqZwkfZGOcI4tZZyk+6UOFdPdWJ3l70TkSzLSUR+fg0WKby1w535W2aG2OB
OBNr1dqQqP3gCof4JrHs6ZR0Odlhx6vdAH1mikIDJma5bkQUQ1D12+HyfKPdQmOXYlVrXnyy6ml+
NKBZrmvfKU8YIlAL25vBBn3o1sSEiQ+hm2qiI1RZxxc8NGsqz/j+GiyDgmVrz30DYYeq1F1L9GWa
iDdm+MGGZGelytokbpOHU+taR99O1k1eBK2WHXuZ37duGzdBJLE29M0GOgR2Yx1MiSbSJzoKk5NB
Ay4eCt8XK9QNowp7dW41aPGM6E+eFH75kGil4cmgL5M6DvFo9SoUlWW2v8NOfmkd+1838z/HUf79
0er1rXz/aYZ6/ge/r0/fh/P8gs+8rbPHn5Xmt5MV9n+m+SaTe8q6ONOfq07+WJ+8L5yr/PO0n/8D
ZkSbvfxfQ1TvC4VM0H8AhQGOYN37pfWJPfinBcpjxIvHn5GshcIA0uTHbbNvlBioQcZGNnB1DHFc
j0z6DbqycFNSYhLoiWcvMQhToX0aTPfqZ7TXSl1OeIMnEUIwnT7pY1f9NvOquD1QQK/N8BLH1Ptq
V4NFRp02aYgHPalHvHcSqfQh9SMPkQG9cd4vWebor8aZGHZd2qKn5zXTieJ7qdJulig3470vqhwI
aLQk1SlOhSlDQJXLsC6H6RkYb6U21Fcrb+PFBfMJYjN5qVYS0V6OGIhn0wnjxtfkEf4o872GMDPV
KGVM4uYGQbxCC0/p6yjXWuvgaaS5ZnB2bgKzf8sMwg50s41f64VFAuMqZHN6We85Ro3HxNa6u1lC
SrCadH4GgN0cFLd5/rBuuJPdwg8yql8sUNFBOVSfFB/noaH06Tjx4WLPolp1EG775mrnj9jWln3k
lyRr20luMaplJ00brlDP0ewMlEMX/zys3KRb58ls7apxGo44cytUVRK1fUpYo8F+jxDqXhv4GtaZ
pb1XTjGEERPjHZquvVaJ+eSDqTkCax4PiaVV3xIy2IeobcwtgwjvsVnKeKWRJw3R6YsQQbDbNb2y
g6wm4klIyeobcwwKMWCf6AwV02/nAW/AOh6P3URWdpD6vFG1NIjZ0o9eyhsiknb0krIyyePg51N0
YHSrrxUoaH0HT8jj/avFRQXlCRl0ptJ6hBmDvUfG4xWWx3OAND6iCBjTTuZlW1ySxb2uWi2K154z
NNGa7CYj7XrIUZ3OKPWAfJgNEqJqDefBaLAOdeR2c0xGgZeRa9RY+1azsBTjG7mssxJDakSrTOWP
qFOkqfgXFsNQsfYwQvq3Kaqus3GEP5y6TIzhHBnTzWJVFXXEI0TduySRBoM5exhfRhl51s5s+jQ6
YOEwM3AEbZ0e+NZz94Kux/dESzRrL8xoyA92w6ArmEz52hU8N7WDj3gTq3mCLI3PpNlF5YLXFYkL
P0IbIFf3X2Fy2fvcdiyApQvaR6N08uDg6ohs73zTIT3hVzrjZ094K0OTLrEz9lIqlqdUbYZY4P5e
2Me6D8As35PZUBGxjUVbMgsZqKvRXVAYCjB9oZpzx997kWqMay4pXk+TijGefwzLBcU7txxxLtth
KbZW1n81u8Zg4u+xmVHm8YRb2a2fO29p62MDcMLF/qPlB6GQF97jNksIfdDjPYWusgonnPPKbo+F
63QyZN4GmTDq4S5+jEWe+2Rh3EtR1+jWchptQM7DgAHHqsi0rxzbesVjm6QhKsNHWhv7fOyaC1Yp
LPjcwvhOE691/BVYj7Tbw+Wzn6z5jBNe2mpDq5f2jpponlEIo0wFP05z/mRBaDgFLC5l314vFb6A
ggrbTVzOAGTj0ZjKtVjMsTukfsoVdY66JUymKpHvY0F4n3rkSuC9GKPMCH18E7jtADPXIRO6yN8J
0vg0UUmIHmMDA5kwlX3RV7p+wy94Xtvk/06u4w7bBrPwtoqL5UVZHIK2vcMk3h070stm/Gllhb8a
zGHA1GyBCRFDiXVoWh6UVlxxuuiC1Gy6rZHry0YNxVeu0+pYs/JvINm4R2Ii5pG93zpYbSo+PHB9
rJ4xIkFnY+Pd6ziX2o3UF8vcuG0HtdUfvuZxjt0yT9UrRN+nTow2PldXHYq2BnwA/feoY1dUEERC
P7dhP5v25zQL5t594WEmq9qzkd16AvaBXUily8FJE0lVyTjTflTPcRWY1phDZnGX0I6GbldU2lc/
rZNbFt3owmcuvmoj7DQcrhzUH/jfW9cpnT04c2IvjbO8Zn1cb4TmLq/4uFNWsijKLrKiKvaW7eRI
NlaFnbO8Yi71bSZ30AeuF3kHx4vqi7Jvl8M0D/2mjmzjFjro8Nw69bRlufX2aT7GB29sogdzLrjU
siAymEusCdWhm65S9hm5biZdAW4w7Ld8tP0Xk/zn2jfS6RqffnajrHZLcXqJT6g1d3ORcnXUWhJq
IucUm5AVNSeHD3FcaR1/ietczCOWZpDtl0A97quoFLiGW7+z1tZif/OS+dZmxdxnjTZuZRZdJGoM
h2g896jWOyInbw1AC93prmEEYW5k0yzbSrszZLXmdn5Tzu0x9syV63bzBmrjdIR3vWyypqlXidnv
MjmQmVNYqiEF9yvAb5veqONg4GvbSEvdGsiC2HSdUFpYchLN3Vs6GWo+f+vRZ3S5QWVsVmqy8EGn
bnyaI4JqbP2sFkkRHcCRY1y3RPxu6cNwWBb8brbK8xAKU33SC31H5sZelf6UYmBRH/EYTzfetOxl
mtzLDtR4JYwru4l3qqmn+wE5ACVIOPjp42TZRubwrR7rm7zhsNyRpe3N107KMM6SQwdTIE/gzmew
ZeYleYrbKRwH7SqV+sE1iGT1jrcx0zQ+ZYWJrCWz28Rt4VpMh8RbyJrIWGdEWj8ak70DPr6yO2Eh
LbYZglh+zFpf7ee8MbCwdoQJjHohxtbooLxVSQ5Ru4YKz3uZN35tIlMq0sH8bS+Oick8m0cntLH7
q2BRnP1TJ8lZlyztNskj/z73WxssQqqeCwJ+j15bpWJlWojGG72JDT+oxgzScTO7pKr8JqVUeklH
gWuoSMxihXCFh9NcrrCyNWsngfViOtIMvRFWSD8s/AyrTCYfxhQXewIatdaf4DINQTsMjYE/rShW
iNL5JuUCzGKda8dkiconjyRe6GsLuRW5oLgtrVumzpZfULPRCeTtPdVj88+G8qpbhqRDDWiGg8Hw
C2HY0Da2VH4RyrRzN1btixtRsboEHWwMHf8s95gtyfD5jR7KM8xrMgSnyYWSFeorCf4RQ6XK4BSb
xogbK3ZaH4P1mJ1DOl18rRl9f7V0hrOjadG8GqSNybKNFS72SbW5ExCMyfaTT0qC1LZb7ztTX8j+
K+sSpR37d27m62XOadwDoRLMA1+6cTbSx5VDLWZUWFiKU+2qiXuN2xeyZVFmMoRjPzxCdytuJpXf
yMYQV3ms4bM1eXYXjvzb0WjU0R5teVL2cIsU+tJyoL/xOIeDC8qvOAfOFxZGYzAUcW6Hc3GGqTew
WzqUvL6H8upl8lFzZhky27wwtCUBIE9/V1dbWlhNbnzFqQWoiltdTp02XcGg6ck+aDstNfn0o+Vr
7AiwRHpySFzSQXQt7ei733eob2+2l7Wh3eXcXaHU7+e6VWGELKgBD5qqe77W8aVMBmwSsf8xW0u7
Gdsm39Wd/dSITl5yDzL3E5di4h3Vna7xoGKgUMk6bzqk2ZrVlfhgX9CkYqU4hJMlufBs9pPVaDfZ
rphH81q2xXI32Ut+MBPTDJXhnQpd2VunU/bGM8pp3ZpZ8lAyf3jyhy6+tWDfhmOT0tFHeoXwmGBf
9fvPaTBv0npunkstL1Zuqb2ave6tnEkriRiIZq3TD/7hY9MjfrJoz3bSbxPUTsBebf2cLotGaVHs
3S5zdUecpHzu0+FTzNq+oCCVIWGmXrTuXLw8pbsiLq33Ou/qgy2a4bYfdLmuZBS/N73rviNgDlcy
sawHHwyfF+iRm3FIiey7auLXFZM/vRu0pTiKeYa3ZI3+8M1WQm1sUY7bXNe6rehdtjODLJNjtO4r
vJXhqoBwe27vmDACpy1Kp1XcK7hUKw8B/w5Azb4ALLTVGkv/KDQP8qdniBermKvXLqcVvVaeDvFr
yK7GBoxSR/XvFQRd7QXInbHRnEKG6N1PozmDyyOFgSm13tZT4qLlxmqdFQ49vpY/rBrM0Ks0WqJV
jc36UJCd3C6dnm7bMZ3TQBsMdNXChzjDBGfcNv1Q3vhDH3IVGVZGIUsZOLW2XOcO2pOyhvRAODB/
WPIE6woBty2/0dukybuD0mziOk10Q/mPGdYJPp05qwmcuol9nDnDh1A9MH8LolBuTooxa55Tqek3
vazvTa1sj7MZn+ISCTp3hiTwuGvuKAfJr2ph2utGNvNKmLH/BkKcn5o3vHjWnFyXeuwcMXUYZ+do
cmGxa0BxM40QK7gkIaceoto/5FMx7WDg0DnF6WhD+s+nFWouSE+ew2mFrBgT2cyvwT+p+3HMEry0
g96NAbdta6NbXPgUe8xnVtX5mlNtel2XbXLLNZ3bZeT63SVd6R/wXI3VkJnNwPQ7iY9tLSBDRUI7
pFgBAm4vJQwiFPdJYesrGmu5Tkc1EsiY0otBb29HALkrxmdce2KbMYAo4XJjRj95GdOsmPsVWyNk
HkLnVC2g+O9a1fFpTDKGy9Z3G/Di9m11PvqkE20MOGI/NDfaj5BziHPBnG0j+M2g1xx3P01sp0ZD
VsyU3WNGATYqSGxu835quHs39U4RXWEPSqEZ2bP1tY2r50xLjIcFC05QtRZtI7qa3/m+bEiX3y/K
6XPHpZ82WAJhFEsTMymSTVbCThSEhSDCLE65p/uiQM/MSwajvoqhPwpgfYX0tXRlaqRobPw/awBe
5gFoo80JOvYCzcku4tHztpEdkRHRbg0DaHTGqO1ySLyHOh1JINX+nuj1iXgJwfDWUyugwXxSlX8D
vddf0XkWrZc2fWNOUrLhF/3WUbl11MdkN1TZEmTtssfL/jqW1pQFbd915D38R1GkxmrRE/dKcYI9
RsTgFKBgr5iKj8So4l1i98PJ61wHUJExvEbuQqKuEHU4l8tWKP/YDLg0hJOl7+N5Y+7NmcqdJr8j
NHZxhrVfRLogE3XOPLdufs/gqHvsBn+6GtgCQjWM5idXgzevEZe1Xn3gr67eprmTF4Ui1vG90HNX
xw34Yq2yiRbnRPiMxTu4DaFVxxdPiSbTLTKf85bpjv08Ez7cCqO9KEbY5ywyWMuMBR95G5lyN/Wj
vuP+/WrWTBEGq392rPmTRyTiZ2HWDMoNsZ2jSbtIq/qCOT+ITbOmSAch+ZsVWdM9kQgBFmn0VoNP
fqZWsWTKFcGsSPN51wvzY8SWRSin7NLQoIkmrEimPMwgEVi3E3mddU2/57bmhOy5ImwG+P9NQ9DB
0mNs6UxR1sJXsFXtot84GL1WWq2J0LYIVS0WSbzG19uHdmQ+IuYFhQ179w1qa3FocoPLr/Ztmd1k
4+tavIG75VAFk4nurlHLZxYZMvAUDtoOMv6J/BjbJJZvIl9GtZaCThA8kt221loZemqcj8bia9u4
JVHreBf/w955JEeOZdt2KmWvjzToCzSfO1xRMyiDHRhDEFoDF2I6r/UbfxQ1sb/AjKyiO5l0i998
VmZlWSIrAw5x1Tl7r92P4oGdEftxM2suSG/Idi0Z52epYxRLoj7GHpGuT45oxNnXLcOXYWQZxzxT
eY2EvkDgS4lM3xVnBTe3dMpxpYbWfRr6mINqpAhlRiXf7aAOWmBDN0mTD8+knw0XTVWkW6vQMq/K
pkfyxKe1MXbiLJpiYqYIIvypBL6yVPFMXqddNTB6DN/TgjajXt/YcAEaQd8i0m8i+IHrRldbqgnz
kc6Y+mGJ/mbyqlKpN1XkmBypmeMFR4wV2WDXUC0AmNUqolDdQYTlTxXKKTRZWgvns470F6WBXp5a
8U2j42dPewvfb6WTLBTmw7VMas0DcPWiy9g9zaVhbzNdtMAQgWlUdRWsMre+svVYUGQB0dDbkcUa
2GQnPVunC9dpIWOOs1Ets6l07HoKjZ5JRRMcQUtmtTQsQtDy7lqxk2KdZphZ/JJecJ3BBEoHh42R
37v+rAkTnmwGiVMovWOBLgg5H6dV7reCSGBy5MgjBewZKk+seMpKL3v11BFBsQv03lhnsXU55tmu
DJ34VCNVaVMX4TgTI9k2Mj9wrG+d2BvNPl85iRNt44GiErpzbWOALfQSvdQwTSG6ygC1Est0P6Ka
mzlx+hNq0G9pYV/qmV972WT1923rNvO3hWVEi7oNRfDLYSJEOLHNnyqr7LItwmQ1e1/WpQJ4vyN1
GCZpX53ofhud+XCcVmUeiys4c1ReA4npbejBqwwj+tRxXKPkeR6k7xsnHNdb/1THEjksJCLwYpOg
upNnOOWGGwJyLWuddETYX/kBlfgFOcdkBAmpY+escCrZMQwGQ4VdEcMipVDmyvAefEgMBskPKT+6
cZw/Dk1ic2RWB2PAkJg5j2husPmWlG4fUq0vb2EO4EHji0r0nYHNxcAVOTsz8SFxCHRwiQ3NojEa
yRKZKgEHSacf5VpkxEukDSb7c5+zzz0fm25fBYqltUsIzY5yjT/VGM909gB0nyCbZdOCH9Hq160E
X8GyYHSTp7l+V54bpAvoJ5VWuZwW3VYLT8vRIpwKo2RSEEmHG+cGsFp2QWA9BGizZxgtptDOhrPM
VjsDz7ivX7axGF8kAirwKlKtYNY2LTXPiKryFUV/dyuaaNzaeXALWzpe47Fjh5ad+524A3KIeTql
7Bb0af0lD6yTysQsqoP9TFKtXUkklNiwxQ/ZatM930B/R9U23thYsxFT00J90JoxhT9PgSNTXIjJ
qFzNlZ5gACNer8TYhZw3XxYRoVDsyJ2q9ZRUxveDX9Xttd50OZ9CPYitm+WxjqhX5l8iykbxKpB5
mt3kdV+eqpSBlklDsbIhGv4hQZzVL7IeLEFfThdpGGpbXYGi3oQJcaT6pKxYNQuILfIhBdOWoZl7
rp3E/NJFivWl1EZygMMROA27Q7uy86+tGbOtaK2bISg5ETA/AllV9GwDFiC/ytqw3AEZhJzUUTK/
n8jf2BGbYK2rOKof9SkcXww/rzYCofm4MEpyhq3Cf0yJ4FoF7YDuSgbajmM/9E7Nj19IJlOIR2Oy
cGgXFI127gx1CdNh6LUfA1kYzB5TaY3PGfYufZtFMtVX7MIrawtmMKQF3fhufE9MEOLoqC2GZheF
mYapMyir2sDBH+OYRCXkV0uTfitnByhPWBR7u6B0m5s6P3ch3XjlRswFyF5kU6yTQoBzLTqw7LeJ
adUDlbQkYkEdVyMu4GH02mqcpmobkNjVsCMKRN+fOVX/TBfIzxY672bdTm64jCZ/Wk3d9DCExRUF
6RMapyP2UgMUAv2ErTZRn83U2NnlIaGyYYmZfeohaWeOH5mLcMZwgm/sN3ZuW2sQLAnVFLNf6H0y
kc/hnLtSjS9odSx6Tipfg7q+TIVlQkUdso1OhBLGWQjOajEol7XVFbTTi2Ep4brRPYiBwC1tTVZw
BkqnWZRNpp/m6lQ+TVkoHgPpi7NKM6OVNhn9U1g54clAYbSgMEgtFlA6td2MDMWgc52tUw3BSRca
WQeasq1L3k/UTMTFsdCXYZAoXsong7nUNLKVCAHVwLRVNXyRyRfhuE9T4Gs3tAPAiGq7fkQEvYbo
279MQMw3EJVnmXuKH0Av85XUAfykTduIZRYBMGDpLC8l+X0wd1G0L0rqU2shW4MqPOAsKvcUeh6m
xrXKBTNUuxzY2X61q+ZnU1BZTuvWPiuNMlnyNcUeG5SAMqFenLfD1H6TpXPZovH34i5q12zO3V2s
DsOJE4UIiYNMv4ZpfWG7tbKp23HjyOiiosGE8Nc91VAk1CxFcXVJPix9dXoCy75xQfImLjLHNCi1
ZSFBGhNxB9GK1flWEf4FPQ7WQ87R15Xgq1Qp/X0xzPjcrqI1iS0noGA3NZookA1h/rVSioqSs3gG
gaF7pklvKXTj4Is2hvaWAkB4nYq4WLnS1Df2oFOzDfnRrlvgLHaTb2RZ7BpXPuclBl3UaVthkLG7
oBDgt8F1VqrDd+bb7IEQ+Z7RWPlrWx0v4eBY8BZajAoKxQGvNhJqR4aq9duurK0bJHAmUiU/Q5vR
a8bWiIfeG6dEv6UW+7O3gzu07zS9GHdnVjYOWxHgFYQX3C7czL3A0RpcBSXvcBHN24SUHtxOhpmD
tpwOU92wXqcVMEJfZiNxfYZy0WlWjSarzE4HpepBBTI/M6Ad5SZ1iupGyuQLeLaKw6sp13C1cggG
ieYppT7tsNrWC01kIPQ78ZDHBgaVEWsFDE98norO+Q+5daqbzbeAdMKV1gUXYn6otVaLFWe32FMz
Y/QiNnJlpsCf1Y2t9Dt2bnEBDjpD1eJoMQfk/hl93YTxgk073FVgzTZTyCmRSdl5QJXfMwP7O5Ay
WjNAIm9zh7UAyvA5UB+OWVo27YzAX3ODFKHt+LVAdoEXnopxPq5sMOlPwiQ4pWTSOkFyknlaN6FQ
q5IwvJUmq9hpgvG9vhgbdkjBAkiafZpR4/ef6lqCQqpdZNWniP5AY0jNPFFio8E13wfDRhmMU7XH
90DaIxvdyuztE9vP9AjO9hSiFHQ5A29xzRStx2EwrL75QrVPdYz+7e2rJuG3hBf/O4Wv6Cb+Xpzx
3+m353xfncH//09thq79AUXc0FQNToNQkYz/pc3Q3D/QIYMd+JcT81/aDFPHxKZCHSUYkX835qCP
X9IMAzajSaCHS/HCftWX/Y4yY1/0KrCM8sezImA6Nlm2Z2HbWzVj1VWczFofwEMcymsUXhBbhIwV
YiTKIT+mnTyQqXE5V321t9G75FEYOjqVvctZWTybhkM8L4X5OLlt9E0VFQAp+tHFOWsEfbAer369
KMAGfmtIrGAdCHR5gZXHNrZZnvrTIuqsmAIznEOKt1QOPBhK8bXZmThVQvybKtGLbgZmo+UoiGGn
39FkyfNlRLseqxKemcfEDwp/YY4+B1xp6zV7BV8rsEbBO7i3wjorF1odG9eJXRdXLt1Cfgt7qUVA
XKDE/Zaa0lNgeD3WfhnsepFi2w4J/HAQDhM+ufCjsrQWKj0G6NiJrz+5BvqLJWmj4T3rnc0RXkvd
lIDRbMDBYykIUSYYLswLtoDGSPiSvIBrVzw07IVJ3ijjL6jY6ngbU8afI+1zKm9tX5EHoLKA4Bbq
qupKSqEH9CBGTf6MRYKEmW1x+xRwur4MCa4AIz7U1qPTsL1byDqFj+ameg9Ob8qrexUQY7QddAwz
i1B1/TOREJ7g5SP/C2dzpfpK7qb/ELlDWniq5QBtsnK1gS0yqRSNYmVSn001aii1hZrzoFMuMMDP
tNm3bPbgrXFiAAvqqA+SgAZwVy6HwNWueyWAnGi2FiuXmLTuOu4NoqCqvqNTx3bFoUkuTAnZYLDp
Ped97Zzy1ZZA/une3DqOjqqhyJAP0Rkpc7mwFWE/hQOUlkXW6uazkjUKqJoppnZjJ+jR1nk9Vlc4
/OS3uAaQxxltghJaRN1A5w8uwus5Vb+jhV6zr58GhxZDRZOjDdgELou+H+/ass9z7t8kl4mMQnkp
/TDFqySzulpCMYUxolB/BeuoDRujNeufUUlQwcrU256zL5/MmVOHmOz02rHJ81ViIl7SkaUlQL3h
qSEwjdUIVlTdQiqEu6IR7PJIzAONI86m2PiAMRI1kyaifwrCYagW/kAnb0GmBLWMoBIAQuio69aC
IpWb7VhNzHRnwwcOl6nMtJdEtyFT2q2eG4s4j/R7izi7u1Sd7K8xnq2B2FIXVYIa+jEMPGeEbYT6
HByKa4/VTRA5SPmiAKvGuuMKKJQTU6dwHUUCf5t07JcK+YZYjH4A7TBlb+fCGTGo5rqRFhoLy0wm
1DZtS/PRmSzjhXALfLUoqNJgqdDEQadZtgNchyhsxErXMLEuCmUsw2WvjqgMDUiN0a4t1JIMk9y3
pxUxkck555WSk2eW1CdcX8tWWRmBPUM90U1Lw685cLPBUAHLlopzU4uofS6JTkMMqQaFWIUOhLd+
bNuCzI+S7QxecTIJzCkwfvYGMKbzmZPSwBSsGxoM0JasExQXwW2Y9mW/AqFQ52srqtrvaTjZLeWY
TDXO25Fmx7KgOdCzrw27YAF7bWIPaqfQIm2l5gknUT5SAOB8GbgkVSwBtcory00tjTquo9MTSwyR
ef9ZsdtxDuGitPvZmn3+nP6I5M/mreT79R/5c9kWxh+2BdLbwvutYu1DAPlLUilYm2enuvqXMhIZ
5i9J5RzOZSAU5y/ArHTijv+1bCsIxVWcLfyTlomkcl7zf2fh3tdTzsZkqOMzOhndtwO3fF7Y32CT
I0J+IrtpVS+SX1z7SwEUdqlCdFpoKXxFUdfRqeYeybafV+d/i8y5Jn4ODe8uuwaUXThX9q/pu3Q7
CzdQOWbnicf61S3HXG9Xb17DB+aYV+Lzu8uYlqVqswLVfk16fnNrml9mRtaHlJwcpjphrAx/29SL
oVkhTTSjr0XykKTb0qQwdFJNq8pd4rhQE09RF2Owq+4UbamIEzu9KBXPBybbLlttwb+I0abOndPd
KD32yU3nkbbLDoEs1FRb0d53zrSLQcBjW/WSShcL5IKEcCLag2wZPyc/jGe32Fho1pSVqnsNSpPM
G7+P36EuMafHwdoMWXx0L5oAbp7lcFJxWQ79yiwx46yE3CaT5y8/f1rvvgPeiS5slRnKFibGtv13
Aj+tUkk8gAeoT+QlJdOKNQVOYyy/JBaRGmhqQVpP9hGbz0efAjZBMCJc3DZfN3pv3lGaU/wp0B2w
ThWgmSewV7nblBef39wBJuTPL07oyJRRDqPQcQ62pxLV51CZPlo3scNaUAnPBLXbnPcuFSP53bQX
c1K9XT9n+X2TXmjWZVYAeIvXDp//uCRzd1jU5k67rdjADFe1+8BquczVSwB7mjiN6kvATWxf/N3Q
fx2NO5tGpJBfg+5iSL7J/Mj4+fB20IuwfxdgFxhF+y+rHkMxZCJWvcBBIXVZpOSFwWALAxopbCui
gppxu7GAYws5eEPhwoa7immMAJL11S1gha68JAAgRLo4PVvRixLu5EwRE9S6mzs7OKNAjh5sB9ow
7GBRXkDNBZ6xSABj98m13aGfAevQ7T5/T3Pm3+GInXf0FvwKYeLJ3b+voJn8oU+gLaeS5oJBLyYa
HCr85JKR5SkZLeRbfH7J11jWw2tiyUNiyyTNKengWRoWxTA0b5MXmPq5G0EgSfyL0DLPwgFIcCI1
fwnUc1u4TIdUuMKNMx2z8c1j6+AnmAK3m21hC+K+WQjezsFEwZWgj+3B60RuLif9zEBfkg35d7YP
6ubz+/3oWmA9DUb6PNwPHYOmIjjCAEf2nMgfPbzOqiPEGgUhZbxelevPrzY/vMM7wzFgs1BpeJTU
g3PaWJKloltcSG/BnscV57EYK12mkzFHpf8+ESCfkmblxM6RIf/BxML6iS+BtZhF9tCEPLCPTTDv
c4txCFMdDdZmlHZwZI354Cos7K7NOORgjrN0/82ZnarjOymYV1rKJqAigpVvUif6/Clq8x9z8Bjx
soIHA1WjQWE6eIxow8jcRlPjuTJdOSOtirQLV0aHhosyKB3C+DIHIk3Xtg7YCfdHJukP1gYMzbjx
mTixmc5QqbffJ7FmacvJZCIvcuJVqc9V65IZxbFs5TTjeBJY+LhEfeSqH0wG2EyweTimylUPdyZu
2mBXT4PJK/Ih2YQ6VbWGQr4aPdu+1GCK+OWRusKHV2RWFZRL1BkIsH+f5BkT/D6UkxcXnOVM+Gg0
WkHv+VOmLdG5svmP3V+gJvI/Pg5C/WBAWgS7Y3WdPyTXnn/UmxWw9DNiXiU9h0y75JSIPNgeLU+6
gFUc48jn+uG18PbN457BaM9//821OF2FqHW5Fg2BdT9GlGcGzid2zAFqVLQjQ/Cjq3ElrPjscZlt
Dh4n7dI0SPlAvKS7kyO9ZnMqIBGOErmjZh4ZIx+NRJ4hOz2oTfNEun9rBugMfRQaM03U90t9IPTN
SkPzyBfy/pZ0leQow2K+xnbtHszUXTD1AVk9PMBEAgxE9CKTbyPEaBpN0ZGV6d3ciYfcokJnOpZp
m6xO+3ekzR84o1L1YjW6q1FIb7ou4MyaqPdjA+LIl4mHwNSmdi6PvDlt3g/tTThcG9Q7qWKC7RIz
2/61w3EsO6PX5w1G9H2q87smJvdtMPvUa1A9JmrlZSOdurDP1qEZhvAdkEUTBnHkg303IvkdLmVP
HVL+qxt7/3f4Q0D1vKc930/tD53RsSpVojL8ZJPoVYJcmmzpI3PtR7fOdpSNAB0MvGYHrziuHGAj
1Pk8g+DahQOata/ca1rt4VLvrPNw6E90mt5Lt0oIDXPNlxwbJf3CY0Hrr6v+wTswZ0cvRzwbz697
sLaoikMNWESczGbrWJS17SLQlROaTcp95aCZCGW+ELbfbKgtZUosd12rbOnGXyimDI9sOd8tARw3
OSLqFtOUyWx8sARgo+2iSYvp4LhlsKTZMM/FyyofPaxf+EJ1WFLIcj5/F+a7Qe0KFbs0WhiOBpx1
Dz5DPaCdlUYos1VsE132gpBvEQSPRfmTEbNwwfkZ/trPV7AoG3vtTveZfWEmF2rzlMr7rtuRfBC6
F0QPLBAQXkeX1gmaxgA6J/AjkW86uUisn7rpDQxgZyfSGz/0Rm1V4lgO7lHEyvAlc8iKOR+ay89v
DfrbuyHGPnfe9oE4YOtsHXxnk2JriJZ4onG9NVU0oiXymR+jc5X1wbpuvlb4tKR9ibayQD2Hy2+8
dZLTviR6ggOMdVH39xgaFwEMz66iN/5od5tWPDrlNudQW2zgZo4uuP+NtSOumZC6kuDGjGVsGYAq
ugr6Vd3uimZt9Ws/3qXGWaRfz1qf4Ieenkv91CifCzKb+/XXIdka6kqgKrOvDSSqoWc8Dl9Tfd21
DzK8SdMLvd1aHfaCBZENxTcrfByiRzkRHvgShDeTuTPitRktXVrh0Nf9FdB4YInTQu23udouRuuq
xesoFzTvChcxFt/Vbf89BrQafcn9VRRskDzTudXvEAPl6lWIFMJY4s+u7HUzrdzSE+6aQ7ZlnJbB
tYNqKV9DQSUP8E74N5g7HHEm5IbNi+Ls5o1oDaQMHxGKNXUrvzbVapiDiRduS6yIJ79rZ5a/tLtL
VV9nyQ61OyX4TDmJgUWN323tKvTxD7S7SX7Lwm9DTl7IIi/P1Wlr1rNuZlGgg6Rds3CMZxBi1S5x
Fjr5QnLlQzFqt5pFouQObhjGy8+/qvfTJd8UqnSQmzAEOPDuT5cOa1OWC7ZMtKwRZmvxKRtCBCYK
3d0Yf7vDrH5kRfxoiNI+Yu9LQcd0tIPjU0K3gw7+vMPnP4DzlebCSYky+fzGtNea0P5sONNH2Zbp
RLNzkjiYCsiAIwdEEaPXy8u05NSytPVr7INwCKbvRF476lNZ347dl8H8YZg/m7m/2WydMl7oOMwa
T0OUiwYG+QUuI/Lkyy3gb8vd9BpilnAJ5Ml2HuNOXwOnk/IxvDZI9PiinMLoLWHvrcJrjiw0Ajo2
gaftWXAizjN9Edrr8LQ9h0bYJgtcOVO1dDfWeX1R3VCxrgmngp0QeZm9KK4pKEDTr7RNcCHTs7Lb
ZhhcssUOJhgNgPS7bG+d6CZ3aXW8QLtXV5gfyb5AEMugLznDj8gp+whwsPVQkp5SbC3/tLGWmkRQ
eYFFUGnWbvBY17g+0ACuXMMb5A31AAcWewKsd4MeS/bnBkyVnCGyCKs1aS9N89VCLHftTw9FejfD
oU1GmdSeCLHAYd+f0PlBvkbqpfJsOluzvDQaimF2TvbHlcxOig5BwXUy/vj8jb/baXFiJFKOCgdT
5Pzv+59yS7qCqCqT923PLo5Ifrdqi8ONZZ5O/uh7v381jbS7uR0KT9Y5+Lp0G99sY/YjnhMDBjE1
vL7CjiUaX4N6Ex+52vvzHFZ4KlGOq6uwzayZbfR2H16DhTWMYBy9yYG+hQ8l9wJD1OtkSs7Nji/P
TsSwduAZ+I1249amdWT5mZ/ewWhik8xO1tIcnu9rUeTNQSAWZUF4Efc7TC7LeRoRS6e7zZFR+8E7
1OEpAUBBk8RDPVji9BRIoYla28uEtU4n8M6dzCtKqNCbhTPpRx7r+z3KfC2qOCZeWCoOBxsmek0u
PEtMPjDzq22snLgq9S2OIZDVcs/HMLYUoMWPzLmHN+nQL6KUTT2ecrzGf9p/l06JatdCgOeRuv0V
J1+9VJ1zffpWNZFy5AYPTwRcisuAZWG/IFzDPfhKYzlARSKZ2yO0C1P3BFfDISekcu8MwgN0Uhqi
2hMGfunPR8fhsjKX6x1ujaI9Zgp+xf4tgv829AHKsmdoecM2v/O0lqoDEC5J/aG/yKUjf/tW56bJ
HCvJqmK90xPIaYQdgKzSqwNqlk0vz+EAolhJmNSq7+gJQ48TCfnXIjv5/Gbfv08L4CARkqrBlpOz
1/7N4kAIMGy7hecCVxR4sAj5Yy9Tjxz/0fx9+f2rgSomLgIAMYfXg0erG5YdpkpcMs0HBL3hB3Eq
sHKxKrJV3wIS/fxy794kfyCjQ0DUYteJQ2H/5kobhD0by9zDjEg+oY7zUPjYuyulDZd12b0kWREd
eZWvhZq3k42jA8vTKQGwKYcIaB3cY4S5VCs6P/MK52qK1i6GPNWnaX0nqtnNSOpcyQ6OYDcannAZ
6Kfu1OyM/yKVq6l/SghNUbYhXgj1KZR3+OPWCkxVFXFTeYbag7+ORbzq3bsq4nvEZsP/l1zaTrvj
zxD5gj8A69mCvW6azP+okqGr88+m4u7zh/vuy+E+BVxFNkLUyd6BwxxZmNboQLcYid3ze2gNVWni
JxsKuYCtahyZXd/NBlRU+GjmpgbKG9Od3/WbOXzoy9EewizyWKBxuyB0DCsX+1NJLz9NXyYjnIME
I7KjzavPb/TDK9NyZxcmjLl4tX/lSYtsrS0qrF9x8jMkR2AlestClBoqCOrZ1TQI4FSSFt0jF37/
hLllynPUr1mszUNmWkcI26t8hp6huhlVchqcSHD4IUppWWbHirvvWgNMYPNz1eAJApd/V71OrT4t
rXYavCJtaBs1Xl3beCyaYWf19nhRYDwHvpFf0LYKPDttCnLXj5UHXwvV+6OH9hXdSWq//BZaI/sP
2yiFNWT1gM8Zv2+GqVkFziXvkPV6OnIdgDUrtb/LtqoW3EqFXib9zmhnhg0E2B0f/FR0a19NTlsF
cfNzRriJqwPgxf8YBksGSE6GAo6Zdq3aV26146DNuTBL1h2NDzKXvTZe+9Vzieq5IUBn/iuDUJPF
slZWROrtpvS+J5jClexRMVWVXOwMe8IybNkb/na3hleCv5wiOP1cqhHuwdOQseYQv2sRuQ6XeBZ6
OygpTkHykPboC8ynNpExmrky3OJUKqMB8jlWjwy8w33GfNJh90RLXyVrGJz7/hshnzECtsDWXJOp
AitWXSFCXZTyXgwiWEb1uJoCZf35kHv/5bP8Wo6lv3ZpmUf3r5k6aQVmu+q8qZ28riMtZ4qjAP4A
ZQpT/d1VAhkvV6LjoLLhoLFxcLG8rIq2ntp5n2EvYqNzlqBZEEEZk1eP8NG76Rh08d0zZWPBIdJi
nKnzoz24P8TWohWN0XqxWQfbZvTPqf2tcYnQNx/T56A1QNyMlTxyp+9mstfLokKAeEWj6xD727eh
7vcm5/4uUIlhiTBlh24mzp3CUZZyiNg+Bs4ma1RQKc1QH9k6zjEYe9twSDXIjWA9qybngXd9XJDD
Y2oT+OY1WSQ2yRBbMD9os4wUF3oOrXmn/8ym3DlhUdOz5WTJcN1GCsWQqEUhb+XDkbX6/WtgfuWl
zzsf9MGHjeWJxohU3L7yIC6cYijY0i3AFsuC2jUI1Ye+eOjjI2eRd582oQyUW8ERawIy4iEvVfrQ
/U2JloIzE9F3yrcUrjmhRYS6jdXt58Po/f3NSE/0J/NXNotI97/sqECML6K6IGB4NDeVykFeDNRU
XQUifUf0oOuesILnR0bv/MfuzeFwHdHZMlno8NUp6O9f1o1a1+7zImfGRhLYaM2KPr26SX19XKWa
+pjAlTjyZb9fvAxe31wuoYdGz8I5OHzlVqNZVYi9SoNDgH6RAkVPhX5hYymFaK5EnOHT/iQpM2I+
OwKPc6cPgZQnR9bs90MMpPYs72BHjTr4cMvZlYmBzxtBqgriapgT7TIXfSPEhKVf9QJ5JhpcO/QG
a7r+/GW//7D2r3zw1JHPdvgX5iuT4zU4/kqSiTDHhYtVEB953Mfucv4tbzZjJaUrwWyVeQ1Zmbgc
NNjzBvop9HntxdSeEUpVrbUZvf35Pb6fQbhHZk0GJh0ppGL7182i3HLLLqR+EEDT6MaGcCklP0b0
/uhJsgNhN+SgYiPxY/8qwWTFkM5AMVqZhvxZtb0RBwkWNUKbrfBYl/KDT9edwWh8uAjWGaf6/uXi
sbHcqUhzLx7S75GdvBRKA7NM8897FobCr1akcV2EqRA7mhYBBVV79/lj1edawf6InX+CRZAFMjwL
SdT+Twhq+hykJ+QQGJ6AG7HXykVIwy8mVx5uL4psGZ0WCo6k1tSezVEBvEwNEammT1SF1p/VnMGW
qaEXgDnkz4kd2JpI3nIZKiTE4UQ/spS8n9j4vTAR+c7YJPLU9n9vZ1ixoSGnIxpPuSxltdQCs1zb
+MlSe1wbodpjfMYu/Pljevdd4DowObci4qNYh9p8/6rQijO613FC8mYk10UZPyl4nuHCPxhZ4vz/
XMxAQ6lT/2ADNg+FN0OsgFDXSoyPnhvVwYb4Daqhifa1I12toePzu3eGrsqlMmdTIsM8MX8fby6G
3kHtazh4Hjnn32qyfLel4266DE+hhhr+9y8mUKqw4TLmmuDBnflNF7ZKSknDt6qtY9sbwgQl4mwT
+3xkv3x+sXdrEdRhQf2R3RbLLbEo+3c2KmAMWo2idEXZcU1OBWFVrvMMk26hZULuSDb/FZ32txKH
2ZqyP5oOrnmwFikZZV4ZwYd1/MrBJ5FsihLXckIo3mPX4N6eBhpglYb9zh6WWljjvCSQPGF/uszT
hwmvmmcPinlKZtDsNRZHaj7vRg+/jzYjJ0pKzbZ6KHABJuAz/ZmR55ZwE7rUSC/19ltV+Bu76OBC
JeEV3IryyCTzwVWZXCiJcFmmfvXgG4MvZeqNSOhrWbQogNhdChcfKj7Nkljp0v3ZKs6R5eK1cf/v
ec3hFIvZB70v1bX5sz7UZKhp6bYuxF7Pt313raenbTPF2yqWMJ2FAdEn0LawemKvc7UfTdI9juZ0
GoYjYtV+KneweZ8JvfGPPIl5/Tj8VWA02B1QUuADP5hHusIkT0QJMfmX9jmWm4u2wrYLDine4V5c
uMbXEBthZI/mkRd/sAPneehU+Cj4UZye2duH1b4wD8yOOjWjIQIZN9g4JIdxC7UpfeWBblR0lI2F
BpFc4Wg1DvDMxtPZRmjV9ROOxvvPB+dBZ+D19xCXR9mTQYraypqf1Jt5Z4iVXqg130QE8g9cnkFj
2lMCUa/chopgUGAVaN1HuvXqIiMv5sj3sT9Qf12egy2+MJXt8aHmKvI7FZIPl4c7VnjjONwqQ4P8
WL0CkYilGBrVkSvuD4K/rsjxy6LRY7w7gZGaaY+UPWO04KSvkkAzXEbGciJC3bPC0dhWEge6Dwf2
9UH/x2D4X7rB7Pr3FsObf/5P8Y/bIvvn//nHc/7jH1f1P/9v/j0qf761L7z+Eb/sC3+YrO0oxujh
UAmjw/GXfcHm7zCZwInWOMUiT2Eh+StqA2ODaWj0Kqjds1zPf+svILT6B9bF11SfV0EPtX0+st9I
gHxtMP977sAjS86MiTiFvsRM1D+UychSCeqqgh41mqJd9gEBbI0RF6RKjbVc9u2sbRMpZx6Bs4u4
sCk0TihUyhQRiMju1CGorizcyCCgg3F6osageIHrFLfA+oed70ecRtv0WK/qsJ+NiobMIY1d7lz5
Z/o/2LAlZoH+VXyFFMexCD0jqgIwZDEmvya+DoyE/DhH5tfEt8GuyoCvATOzqxeHFL5zIzXME6PR
h/sexoi/CipHOx2SHneSUGT/VWZlzs/nN6wydRpXUPXtM46mGtYE+hvfa9/qf6qAQb70+TCsrc7A
v2bK6BzUjVjJUJowsOs8pq6ur3GLsSapU63kkKkSPP9OMDUvFljsZRkV1pmRKhbK6EYpjtTZDiYj
trOCOgQrI6poVoXDU3OruzgD50ckWs9Q3YsQk+mcXg11Q7Qj8oZa/3My+s+s8F+vA/fvZ4WrImU2
eDsHvP4Dv5zHpLnSNEJVAvodNsAs/vqTCq/xd9gb0+ogowUVyFwK/TUHWOYfVEmdWa1MngR/j5Xs
1xxgurDkGT0obNFyzAP3tyaAg6Max1EWccocJsFOTFYzzf7tkgkuV6vVQKp4T8sJ794UqxSzKSpR
HO/tUFkkoqkht5SmcwWS3V4BVrKGjd5hmDxyRLH29jE4kQXyOJ4Umzm+Wnp3+z9FmlVfNYDyl11K
FThIhb/q6vrLSLL4kWXz2JXmsfNmnyCI9xu7EqhTNmSY+gOXkZHU8aUd6eqfS+Xf794/eMB0fjma
zI0Q0o3m3/LmWtA1UZxnGrgYJJObCWT6ctDwIrlRn67yUHbeaEKrtnV6pT7Qq7XiuP7XN4sUX98Y
FPnbXNOP7vftbzh4spPZNTEbd5XE8TC6NOAIe1nQyS/CaI/tSOY/6s2C8voSKdVxmp273ixW+7dr
jZJE65LvyZnG7qwQ8NyWtpMoOjgZlykUlnbfbD6/vf2p7s8PR1DsYDjgeqFIeHBNSNsmKdkqZoik
fg29wwGqAJdvika5UBIQYX4YTdvPr3pY5Xi91dn4NxeOqE8e1nXGoBrzpIu0ZabL4sHRuu4sCDsA
wY3sbX9dGINvLGuR6xoeutr1cG2n6o6F1ZFP46Rm9tYKTGylmWrXFS2ZHGjcBBPupmknAs1tQmcv
yxpD6iLOKqWCcVJHx3SyH30ZLs3IWX3GWnqopUmJ+YRwaGhLYSY6qJDET9jIh7YO4cRPHj9/YofC
aDbFxpyBAXyAFzWPh/0XZRemXfpGFv4/9s6sN3IkS7N/pdHvTHAzLsD0PPju2ncp9EJICon7Zmak
kfz1czyyuiojqqty8nUwKBRQUYqQyyk6zeze756zqZrJvlvgvB5rZA/1WsSt2eLHKA5kgYE6BaFq
r7rJSnfD6FoPRTC3MPUZ8939+5/on+5WfiBUQpwUeOtkin45MIAiUGVZptnG9cir5sWwC1tI6O3A
cQV8qX3zl1+OLdtpfJONC5f7l2dBmfYyGCa8PbGoUUMkM2rhrMwPuPi+KPN7f/K5OF3Onz6LMR22
U0aJ0zntZveXyogPJ9LNbcZL9JIl6o0TOb6HOm3aLaFza351x8ZjZQuqersIHfzJQycK2aj+/Pp8
JPGMsMk9fT4IaPz860ZdGk8NdfZ1hlVrACAYTmCTk4yNGX3qEIZ21iWb0a/oyZjUJWYqeoKsuoPr
vQIOFYQAibBQEAKgcgXNR3cXjgXdfWPod8EmFA2o8tELPRAuUvvZulj09ABawHFWfMrax3Fi1O9x
yf0cSm861Pm6ELqBppX643hIkq7/ApmEa5yr2NycKFPTRkBhb2AgwOiiUBuxgQ07NtAHa0xofUBF
HruNPaCxupFt6JtD159K/41EUrzmZl5eG0DDFWA+ulaXUG1ltg51at1LMfrvQy0ymrxes4iNKpM8
WHu9Mag3OmC/8WJFHw6Sombl9w7RDhX10Z0zRSDew4EEpXYUlA7+q4dNYGV62LqusUoG0ZzyRdt9
fDN4dQIjSPrdo8DxF16aEQy6KHtR72eYXcgRqiV8jHXHQKrIK/c6lKr/xmUiHhgZd/hOnClEGYE7
98T8S6pkpcJUfBo/A5RhnDEpkexW6iPw5/A5By7/4lF2cshvFsHZqeH/odxiwRvptN6LKJvlShYm
/XQYYbkdWxnyZOmT8rVE6RRtZLOAaCTkpm81KNtsU7edOA1oJC1agGC+L2TTEgJZWptztJVi/0hw
0MLlgMUcjqfk5+iCt5yKCMC4cqvl0Alq3yvcLwNuBztaSH5GirxVI8NTwCOGnEgrZww/gmZKiv1S
WvmXLnwnp3lqlRd+0gPYNVUZj5tltsPxWqQK+l6Rm25Vc/vfsUMKq23g5m4IrIIB8QVKXQqGP7Am
PzhjONv3z/JodGGPLrUZweB5UfHYJNKFKJL6CpItnlKMGm0oHxWznN4qLGO/OxCn8MXRH+qgBdCl
AoDkUYYwIckLThkrjMwZZQQA77l7ZZoaiYrvKNzWvsRstpV1P92mts1otWJf0cMjJQuAWcVjNrKe
2urD41kzbRdZgFiRyL34SM6jfu1MDuwfJc5iI/IJxXyY1SL4qPhhAbVYh/rRY98yr2MPXNh60SNT
T0u+lOGWba16q/okdS56n/Oh6dAgwpcoEHiNsWtdoQJK4KVnJzy1DMjfXYKbkAF5yc41exjpC0nN
utMw8L2EW0HDnIZ7VrCGNOeCXEzx2PZwklbaGpFwN8HSx/u5nKL5MglnY126EmPq8xR58bil8y76
XQcOePpMVFZMx9Rk/GcVhiZgSt4Np+od7F/krxnKU1ctyvThSQVJNlKxxPh4bUsDioadeHsOIYce
cp6kg33b9Zb3LGyd4LJgKZL7xFRQTTV3Z7a2ByyCG+auE4grdiz11Wk+/9nuKMcdC5p0jBk2ooTo
5iTxcpwmqXNG4wvu4CCBCO2FmX/fOKDjV6cJVrQUnfRuRvjeZJKYFWpWOoczumr72BoOATCueTsC
3V0ED81WOM/C8rKbsEvNuyOGZXxJQG2Ep/pwkvSvbRCQRQCWMpSNfZnRQSWD4jpS1OeJl/ThoQ3y
YGRYYiSU3K462budg38eNed1XVoD03SxrRhFY5ucwyQ4Jha6b7SLefBQDYIhkHhaQvY8jWBKhCSl
ay7doazrvfHppIC4E2SwcTASgwBsox96P4iyQw0Mu1udSOSwOfhmHrnpqXyexYlV7MxdBAVVD0Gw
G70h3bfJVNaXvuK0T7pBq/Z+ONlS+Bw1wVM5BONDMDbxheXI7JJlaAHTXwJWx0Hsp+etHKZdVtIk
DagMrCdbcV2XsXtUjA7f+9kEsy/tR8GUlANvsJrq5g2ITLKbTA8MBpn8HQBw9ZgNc3sxxrPeBCYa
nxDiMRqRpskmCTkVuUpvjTVdQsmcroqiemv9pMLblqAGacBPbhSZkJVWVb5VGXEfH/bMCsecy/Cr
FTKJAhf2QeXjaK/E4Njnc6q2fRmVW7vrgR4ikUZjv/ER8NkrGh7i0NZDvrNkHL+UA9Pk2JRux853
c4Lx0UUZx8mlLXW4bTOsXXFWr+TQeGcT5Huos8HWrYx8jGC2rLpZGpxMxfgmIE4huAd0Ztb+SHYE
BBqa02xUuxwR6k7buInC/hkEz4na1E3Rm6pVxJapqoFZ6+FYyqT6FmMTPBgwcvta84iaJhHt47Ti
+RE6lFM6f/po4va5LJPqAKt2O59gNKMLYJBJ9bHbkdgqLosJ1mMeegDZqOczxeckr77xnX3dGsL8
A2Ludyc2x8azkkPZuB+R6UTJiI7ziivMWgMMZN2muUbXSYJzbAtjM4rQPjMiHzzj7ekePJ5va2Et
0S24XW+LrVWtvHD4KrIO52ycnSvVf0wh7Jmxr27bRhzjtC1AWBfPuHVvTFxM+6pmPS5P16qsKr1N
Ye9sFjkP8TqxJcy8qhmPSSbtXS4Qj+TOg0vxad20dJvjpu93plDhofATcTaX6LMBNMNRtxjxJFHT
1CuS/fZLknsa/o1M573TuN4V4jUfyuS8FBsJ6XJgOomw/Vj2r37TZ/eNOzJlEdm6FxuZTJG7DdPu
hj5msNP9mBw5oQD7Dh2UboK1xe2ba9rWyBXjA+FHkHmqfc+Me1XEyRkzg1CfCkcdI90uZ20aYqVg
ghHXwkXmMsqWhBCARHN6gJiMAhyu1/qiG5vsiz1h9M4W2trUMTKALIgnJIW0Q4olUAHfwZ3X9hhh
OAiJfQHlq9FbGlZeFs6TzAaVSOUnW5h8x8lhIyAMadci/LQH/o0GhnUQGKzG1v4yTbBjO6avO+tE
j24izBpQ+Tqr/kgQZGz8JcKi5fnXmUnHl4k87dFfsttyId+x6gsgQK5L2Fx60ViT76h2nmKYgEkg
Jl1IFIcMOA3BJFYN4CLOrlhdLI3QoU+OuTAu6cZo3MIMuqUNk2JurF9TNUb3XuOclRG6c1SPe4Ch
5QoJ3mUiaHmH3Zsfj5xJoX9buEc0qV2VZi/aSxjBaSEh9/K8a4GbgAZ9qwsWMMpLwFP65KqurG2Q
d3jLVA8H+KR4T9jWDNr5UP0ykgdpmZXq0YtkoJQBLaGyogGD62uuc7ogLn95RHa2T4uC0RmMosFL
O1MitOf5y67yfJMxlaiGeiGK9w4CRpCMJ7qggnzddiA983B+9e1s2GbBsF2sWF940cwDlQOaz47X
MOIDOr9aUvMYTXkO+myG+thID5SGHTBcbNo+GNmPUBHlLo8129BYQ1TQbA5fUpF6fDM/m9/doaf2
POk5veVaFxEwNsnDbbCW2zxI0vs5n5pnuq0nnjegJ64a3sF45XoZyKqR6dvPUGcM3xTBkNPQ51bD
ZZcHFoNJEBebFWsll76BCr5hAxI0R0yiCN2EJZbhJe7DJd9jPerB+y+hvirGOUHLkPjtTWnLLoFa
HwPCs1V25rLEcnBPAlQmUrrTEcUIsi9Y7+V6AaXMnYN0EJZ3nHnvqRNg+YDtqfJt4Xnyi8tYhawB
jb1R2Rx/l4g4RtKYAxzbsg9TBqZSBs93yujwNR4mhqhgWYrx2NEOvAKazBjrYNnJQ2HXY0qEInTv
ojmvWkSpTnFln5BXm1Oc4s0xjbPcJ5QW4W4qoXLA9gFze7zLItl20u2jDePEMHSWKGFrC9UDBURC
jlgxUN/ZT1Qy7ru6g5oSU5Ojqm36CjpYkxXo9dKO/z2iK3HIclrZV5c4bkkT0k+nDdXtTu/Ttrf7
VTBY+dHxxvY19bx5a0TiPulYaHdXDJZ6NnGIpmmaG65SiKwqWZm4DJd1F6XBRV55sG4WF9/eymSN
PE0Fhgr8nTPUT0E450+A0LhRHeImD040sXpFGuY5g2YpHYslSXDudargWs3wtnNcsbC+57C5yeY+
9rfpkGQsCWk58eKhrl7Doo+C1dg43cFxq3k4wrHrPxM3zF9r04y3oALMa9T6/RF8LwoM0za9tw2r
WDxryejMumr6BVy+02p200uI98BQAV25RQyTLIfX8z5mefzsJzGPoQqhOI/b0mIE0Ztl8Kg6/A0r
yY2Jf9GrzJ0f9u33cmS2gxNsn1TrAYcGKX52/Wt/kSPnkcEX/TaOFYQeq3XaTxnN/qtN6PfBC2rY
0TD5IczndE6I2kQQpjfhYDEzm01z1fFRbMz3gJ2CXC8YH9RKB6Nzh3JF36KoqfMzxYvcVYY9AWDt
xBr3vtAlq6QhBa2hQBrUGdHyntSivZ2ttKvXvUirp6R1e6x+9nJdMsyBbsMSTIUGQ9o/1IWrOdkG
mTCbXsdxAbHP0DFKB3rrCBACLMN6gfu2QajhvwYNQHXet5t/WAp5Kgttwqgdb0ih+sp0/oU9xLsd
vI5Djk8qVjEAKJaXaGl7xeoSMkIFMWJu9srtqseJXXu4cpq6+W4Ng49xnn7Y3YgZkZTS0jCUGPGk
TZkJaOzvfYJAZZ3MtgnXivFqf2vIRC7baT7J0JYF4Awp03m+yL3RMptOTNa3aoyks3IWC3ijrKig
r8YI6vxuKi10KTWyZC4yJnE0lom0SrhRA7MlWPM8ekcuy0VmijRce24l7oDEQ8S12MI/VjMknJWj
olOWWXeZs2J0oNaHLLBPrj1XdtA2xzndoXBzDIe4wDnWYk4JiWSFRvkWaHrz5ejG86WoBs34LqqD
J4shsBAqr5/dhuxLHSYGjWy3YjEKWlcfSeY0vZrh4JgOVwbbuFw+I48Ezj5uEwCGVFWsuyizoWna
KqwyFg8ZMkDSSfMIXg9XWhjzNtlBN/2ts+QpFAJDffwAdCes93bqVbdSTzEcn0lhNJVof4haZqBB
t4g6NGhQo3icJ6zcnMfG3VID4l+bLoiek1y0SBRaVqhdSjh02CknKd/+fQXvf6iXcghnf8SJmvHz
XxMGDW4KKkp0Dkh2hKuIJ8pq1gFik6Yxf9IO+afaZHiKJpKpoUlLs0780qQYgwJywemlJonera+9
cuMVg8f0WGAOfYOI8C+/tdObcu3Ao+kUhL8UJ0MyyrY4Ve7dkAlvO8mmc24BPpSWNf1JYfKfriLR
bepIHhBughpM5P1cGPQ8E8osq3ipNArWoc36RhJzWnuLI85/vKv/35T8TwYn//AL3rzpt//4RJWi
56u3+vO//vP+jT3vfzzlzQf/74+0gs4+/2MvP5u373nzM3Hxx7f6vV0JOOE3CtOMidhUnak5n+6D
3/uVpy+R7zoF4IKAXyC58783LB3vN/YNkU+l93Szenzlb/1Kx/1N/D5T75GJJ0z9l/qVP2rW/6hp
EyklaAYvlBuUYOmpC/rzrZPEloyshT2NMzYBD/T6VL0NYsQE6y5WkBcLVbqPVkAxIc5cn81km0U3
aEjVI0ci9iwuo15+6yY7su6q2COfji/nQRywYsabQYSlvekQObw3Jyu7JebsadZtPW8HEkeHQrl/
ggb5MXX16xtyabwy4hvRqrf/qQVhEe0pIDmanLUqxeNz43do3NifZ2sxK4XAUoUPKtY+m/S2uvSk
8m+HqIPqFFJNjftYrqnNXLaleJxCTHFV0SIFy5zHMkjFNlnUfNCNVIc/3E03v/+Ef+wp/tx0+/GL
IDlyCrfQtoVb/Uujj1XNFtbJ2Dl7NT4Hs0zb1NRPZkHxkdcc6XVCq/Pfv+YvAa/fX1RwX9KpIm8Y
/DphUdRkQNvILTbxWLiPZTE/dQYRtTMAeKYYf+2JtNtOrvI2VRSbXTc08e/Pk3/dz/35sfz7jwDr
0z3lDmlk/Uhr/qGfG/admcORH6GjorwNvCxHu+SgknG8gaGSLLy0VSQ3gI+XvWPB8C5neLyUjTi4
BXN2nuWOt0Kn8NHVxmI8COT0v79IP2gyv9xRAfM4Igjo3DEScmrL/OEnXEIO00MTcpG8p3y8HH5M
mwHY1g5bWVyeEtgmvW4OAIs9nbl1cFF53wkhrAoIJ2UiNrO7Bwa9r/jjMnAoYOLVi7/NHLwt/xm3
6KpXFgjDezn8NULUj4sbRBxcGFSjO8HQ9M8/ep8VTVO7AZoJNq+0ICVjr0TH13EJVnMkonD899fq
F0zQ6QXBRNH7PNELySr/Gn+I6MnEhDWLDfDueWei6jxv+g/jLOmhHdE9V3WZUM/03gf8OauurbGo
VU4MuY2gsU7G6k9+oH++u/h5uK0EDadTbOSXDimuEFnZAz9PLDFCWZl010SK8YVEAYlCa1C/bzL+
0vJ43X0291p+furLt+5/nf7pBzpomaeZ/t8//1H9/mfQbKfl5qc/bH8sPbfDp5zvPtVQ8U9//0yd
/ub/7Rf/toA9zB0L2AcCGX36bmneNn8M17innOm/TuOw/OXvP2sAfvyLv8VxBLh/h+AbTxBYY8Ty
/nt5c5zfyOeEBO4iQW8aT8DfVzfLCX7jg0RCgtMx44M89/6+vlluxNd4HEWE9fjQ+X8tkffz1ojR
Km5HGtERnwEoNLRuf/4EEEoBkObiXQ5G6dzisH9lEqkFmB65uz9clf/hAQ4Gi+/1jwcFrxWEpycY
WTZoZcxcc1n/+KBQvXRmVo5+ZVeSc8VgKEjavHRR1RMl1Cah6iUqo9a9PwRX9ggzqEOicR/WSfPW
aa+5wmOXrvohq49RLcrD6FPnKtya7l/mfsZW4B+6bnrO29g7U4OybnCQ6s1p+BsBWOJ/8+Y0um+j
9ipjFV6JScRbJcZPoof06JrU+8gtx1lHSfpC56Ri+qqjOhRQE0zpiSQzSBkrooWajIDf8WLSNOn1
J22NktKrCN+ZrlH7PPYxoitLrfypOKtGjulJ2/NMXMI6XstB+gixhwZ2FJwZtj0eGB7ZIZud8/5e
9iFFzY7GXLYd5iRUq6DW6eeSlsw1e1Oa7zKXweXSE5qQSV57KQzxewxXVulswzq1Kvs+zlgknIiC
fd4mpJIH4Vf9aWjOXfRunKi+mTMGrCzzMruVJLnIgY+uiiFTfy2ZNbwZS2cA2pBSk7GGGhRUZTfe
m5p6hyXXHvyjHSEvxhmsZ0g5Slvf4mQObpc6ab8PQZvfOcMcEzdM8tHfjDhGKUaYWbwCMwjiI0Zh
Ea/YK3HNHWrr6RkzSeHL3DZ0FSYCoOOqMawTA8e3dOfIIDksyajonhiHoThJ++jMX1TPjqwHdEa/
QFK3m2PNrMGM9vfZZcZFn1mqnO1VWo3cbmnPOk5Gn0DaCrsRBnRZDYPYpnXp56uYF243jRQ9ZQEK
kO2u69PsLBw6ixz9XCQUxoDqPQkMsXrHe9DUc4SJKbDNyl7l9hB8RVPUwoepRkQaqTaMYTpR5jVU
s2qjOI0Dflv5tnJJtM4249ZtGXrPCg0kekcnDwtwaY31OSZK0jihS/6d7Za17ONQxc/aC+nMlW4M
GRX7MAXwMY4s2rmZjM8WkyNVq0M/Qfcz5kKtK+t057bMMn0UtVNd+zZKs02hoqnfhSYEdSzNyXnp
jbr/vpQBJd0xTMp2azVhH8ALrgbcu9LvRyBdbCPSW6UNOodXHkpzpz5LGfnZxtaZQedruYCaams6
69wKCLUXZHG/Yq3CSZlZldNvG2tosrNezLI9hFrXb0HhlS+zzGS1QXY+6R3SCi5OTXCmRxioUkBc
eL4NFud8Sugo0GdiXCr64J7I/WOnEpuLW9F+WNn0NMFKVNP8jq0QoS0tVbfaFX4jcyyeEU8Tbp/6
W7nY1r2LGCPaGFJJ1+As0Tvlit7W2i8mTPBxyz2zMjPO93rM2ZlQSK4BiFTSLthtefoJxujwqJrG
DVEPlFqA848EJj72vyODtiI/NLBe6PvQ7vtsAqdjl5bnw7Zp4oHtcD0GuG4hTvRbz2Yzd2OPk/lO
u0lO66yl0sCxoaHIkNEVv0mdPn+xp2RIX7wi9r5PlI4/nEpXdzLJatTDxgdxTXY4X1Yd8luaQdSi
fbgbvNHp5Cj2Z6cutv0cqJukM0uwUkwd9luHitpyIGwk7xgBZXvVMVXgrkoggV+lV5NBKhBndmeL
7DvwxkkxlmDnKi/b2vTzIaz5M6HluJ5QQJ3UCyXMtHzIdjJjSHfrmj4j8ZcgIznDtC66Y+853BRU
HD3nEGsBnsApCvdlqGCQrI0bj/t08kFeWX1z+iCRXU0v5n7OnVUYmznYLvDmJuTldm8RkJbpB04V
g98vijJETVM8npeAFpNtm3rmJcphQB2cUo7RaooWYiO5S4CDExs9w2dV0sBdcwQNLgQDLFjY+WER
WdigBxuZQltLbWfWl5RS6/S1nVKhPzlyNPVXPzbL9N4mKGIQePQ9I7GV4xh5Rz/Oj25VS0tPrF2B
9nQGtsAZd0tl0zb3MWXO/Gpucmfk3goTepNNTVZFU3nLmpHOF4URtB69wv+8H+RcmGuus2NBALTa
nEJ5MHaElvj+ySFDSj2cp9ns85Ymv6pGQLdumnhfhcVQ8EFDUqc1R6URUTYpETGHu7b3LGIQKOub
HOTk4Cz9JtVWwhMJ/Y56NLE9nzblpV1HT+E8F4qHc1r0dx0yKW8Tza67HKj9t/4+UR4ZFOP14NgL
nbg8/PqS8myaOx2xQlRc4Y2liwo1rXFb1lAW2uGldpho3hMQ8b19MhQlGEE8enyiSFgw2tsWQ5Ov
6sb0/h2MrdY/NKUcwqOFvJSabT2XTvHdM3gon2cVaBBrMhZJtela2Rcfy6hd/dDRjHcv55oi2aUQ
ndPjI/ZnWqEMv4fZRaf4he7p8tbJIxPN0OQYoxmzPSLCtuanV9hWSqs218bMXoAFpMqzS56/xnxq
WotM1pRpLWBK2t7FRGlQnJulNyNRqgwDdwTSpbmj923psyxLgo/OIcUBHCguQICqipaeXlQ23Ayz
574Lx6TDl5z7JHsjxlYPwMOqPr1ogyJ0jyX9V0SwrR3D9jE8Rm0cKs3cB3tulakYaZj4chbrzE8X
/4w5ge+ToA49TR2dvgIZZ2BZbBfYpdTuRs4deEcaoeIwVF3GlHGtKn/TzjkUUMURv6/4RaJBSg/C
nx4KiGrfTNnDF2IvYG1GErVbDVjgij3D9CVau9rOmscWJhiwdT5WQj7JEWRwOTXXsqyzHd0zernd
KHjmWp2/HUfTH0EaV3sPtdmKaEtx4VpQaYmHLU9NWVBBHoAtbCLdg2pVzLvPQuPiJqFqXTZk0Pa0
tppVkMdmQ7HyKizkrfZEskGX3d85jjK7UYXfu7kcD5nWp6oeT5IyTbpdP/QoA/X0fRks9Nf4qldD
UqI9Bcb13NPpv4kZv1gXIX5OGfjFS2OyBG5mTbWZ95oFSFUhxWxU5caS7p3LIufObDItGDOrNAz7
XVCIg4+hauuHgaZ/WZ8KAkFHaZXcQxpAjIyrHVl36yNOgnduE3Uz+Q7ymlOMsJD+cCm9gWC2a5GO
maJKbjP8qzeUW6jLzEF31ge92DtCWx+p719E2aSpi5Y1CTnPuk4CGIhd35dnOFbl/RjQkVnn9FUI
fduy2Ecq+xoaf+BAHiMjtLEVMSSTiytNF3Tt+tVTSWtgZSYmFo0y9l1HZ2XDPHl47CVxNRjs9X2X
TGSenKi/pAwuj00l2PwQHd4Uc4qLwEabaAdsn3SbdGfzKWfCBAuqz6Cy8wtHu/eTjpFStVm38dJM
rPl15sia0/5F5t2ZtPVDSQlsDSxJvVcDqdkV3VrtsSck9TQ14q4Mm+FKiVJc+QQA12K0BkRcy8bq
TqawSLbDHt7u/FQl09IDAvFfBRva1Ujz/Ng0XnqyOVV0F6OFj/CG6czgbYiT8MabWMQR2ovLYEGl
2jkGFIysv804K5lRHryzagoJQVNT+t7H7rj2lG7P3KWq0IJW93GPYiKDD4F3lKjFKXLX0FqtY3o0
uQ/ImhL7Y4wJiGhLl7WfTtsExdYrAvnlKjc/tj4aVdjEbQx/yNjNSpXx6ZHuneZZySBtqGnCwGLI
Tn8udQTmolHWljknKE2B81KUAh1GUIkNbHBxFLDdySd4BoCTngmT9Nn4N57AXzqz/7+p9zsBGP71
wX7VVvn4y8Gef/C3urUIfyNbfRqoc1AXcFDnNPvfdeuTrA9jGxOqp+M5bYd/nOz5EodtaIAsNGAW
4X384WTv/haRDocgfRqZp3Lt/ZVRGxc0MQfqfxy4qcQJ0CmoiahdU1en3sTX/1CZi8xIYgc94XYc
5ITsIFjaOlgXZBjHyybNXfNguRyTzsLKWB7KrxaZh2zZHr+LWfvvadphcdeOLtKtii1U4+wy5mJV
BX5K8RGTfCn4/FvNnW7jLN9BhitRF+si5pM0LROG4XaZG+e6ryKYX8vEXnQlpCf6C9tufYyeNWFE
80C/W1yawvTNIRmlaD16b2KZaMrpHlG4hhJZPlUtD7yj37ey3vnIT78MMc7XIiXluovIVcAVIxfX
GMZhkzi/mmxvepAcq05WtnCbF+21NfhqizGYnjGte6Ry7YdlWILUSM46TOd3O4+88wXCTGqnRIhC
snGZZrZvaThtdDmyv652/P1SWOfUErtzPoAKaEipdw5zBsd5jM+FEtW1V0J+RF4DUcTzbxWb5k0p
ux5SkEm3Y6XHq6X0KtJWUbBhl3Kb1AzxEx26EsOUHXXGM30YCYUhqY2ONsX8tcPiuOPQ/9nUzsTB
N7xOAyGPPBXOiC5+OdbMIQkJsWhhWckpf6yGcdibMV12FBTaW6dy3xGQ+2sZsw/A8t4/dnUut6Vb
8/Cyy3crjV6bqaVS7NrtPrCXD85y1rXtDd0WezTPUkkFoozYyrroeu/LmGFzPgR3XcdbpUVCkLFJ
k0eGOsrXnDvgkHdBt7UUhAAtIwPhouZsHIW0mx9yZ8rs7+ykyid3tAmiE1odgvu+yedjENfI2BXx
UO875c4o5IZsLUhpXk366arIGdLfdbnQel9YgX2BL9aPtsjj+uwsI6Z3b0264bCEIWGsio3jo6Mz
G290onm4JLSdBTfhrJkYpaTqNCL66uxU00Kn2qEoE7G9YtvOOqBt55Q+EF1DoCsc+z2Jdg5C7L6G
u9Tu2vk8am1HbijAOPd0/N23cAkjQqTLdBiKjG4zzavb0Sh5YIAtXDvU53FLsWSsg1wHL9y2RJut
IeKoHrCt0Papm17K/lImRfflpSC0GkYn+jU9nOCM6tR8NaQMx6lt26F+V0+KvZ5Zh0WZrMuREHaa
mvzKmbybNGy9TR949VpTJzgd2ILM35RJwV0Mqakbz2ueF9GZ61RzF+5h4EwLMdewWxOesc4NuL5D
RFBqRU6QiXbLmreUa9AY50mvLhTVEXlQnURopIi0nyze5Ry/x1mfHJAbdAPb10TrFSeV5DAk1C5m
DhuZbAW8EY7IUU3ZY9UZy+wYistufHL3+9CyYCBbTrxro8be+YxXkMRJOSQlJGLc2ieY0OYv2MdB
t+gG8p0RZOiKfgEFTjwnbvLyNi+W5Uz5deSX7CO9IromuZ6fI+tsjohy+cBiDyeqKM2OXLx8oc1m
nbeasw6S3OgyIvb6lqZsQsuJ2575Yi6GR0HCJwxIWvdkpjF+tY9KE+2VcjKqMogEIZOP0d5uZbSP
XIszFC32dTHgpVR5F1+USxxdtXhnNhwL7IPt58U5GXHrPKLj9JiTKjiF8SglMPa4JWR5VNnU39t8
TjBU8ZKlRruIspSEA8JTfqr4KZU8sRgqiPNgw6+D1821fPnxG2xVhzFqWji+uafvYAXmU06yOYg6
eytbKz+fjG+dkYM1xzRrpodo5pLw7E2utSbF6ISqWmeyy4/NqPVO+QHvj4kRCrUtrOyhXIiLx94x
lzlAl2l2r/twNFtGf7t13gm2pVPwLUrm4u3H67dxkD2bkGNAqfgbdp/GVz+uYZu204M91foYSSLR
l6TMs2ebj973FIDDZeNl1D0Kbd8qbNlvRDuIBMoFHdvgyZemSZb3qR7ZDofp4K6iEeKFmFTwrXSs
6cjwS/wQqmm8l0tjPeUdmVnmKxhrow/E0aeJLgxJNMboIvOVGyu9LFUUnsfOEq8d2cRd9AzFKbbC
Y5cUE4o5rjEsWD7qYI7GM28KOsqfpYDh2AIZJ0lfrqpu0GcU9JVcgYAsj1bTlsSrBRHocJ722uAG
YKZE9+XdHDSHqQHO10Z4sYXZu/Aqm3DgDDUfBs977yLS6HaR+mwQVXPGWZ2bH+85x29u9Mi5YaT7
ecxjIndlL9dd4MONrB21RyVrbZhx4Gaa/w9759EbOZau6b9ycTezYoM89IvZBMlgeIVCSrkNIZNJ
Tx568+vniapu4E4DM8BdDjDoQlajsowUIs/5vteuyzZte6JVY8Q/xmDKIKod3VtmTA+OksZBnLqE
UjiJcez0ugvVpBo8a8RvYVU2AAzKSJYjHvFusujTWbr+E5mn8OahHTfRtLyQDkFUul0/5yL6GNro
G+0i8WWV8qS1bI7cJa43TEu10zRRBtmA+3SxOYqHNXGDcXUKIKHc+jXX5uyLZO3eFuxWAQI75dim
oxJ2dZKw8VOjanXJXnObhYPbcP4AsG3JGyZBcwQiKCaurHS9ddSIHhXK6btIZ3+1dF8uWv4gcsU+
o4tKfGfqqZ+1U+e4IK3CftsHZUnqv5TJr6giYUyZomWDIfjQ9NkrXeahtMTMNjPCuzn6umm0/Btf
10KJB6laRS3aPz1AOBRlp/qYMRBRpki7Cm3ZsXei4TUJBVYxpPlUhtBsOjnb2Kj3xjIKklit4hQT
V9oATxFYWk1OUBUJx6BpK4dRXWciq5C31wr67xkkbNAkst37WV3Tohwv1WeGHpVLsdcfJ9L6wnga
I89EmnstzZ79uLMmD8hGJQ+9gPJobRHGFQEdeRkhA1OKdPbjksLZDp8pBW60lO9GMjwfo1inWWMi
RJ3FG1SiMKaJhy9JL2tXFg9uoZVbzup7/NCiqI+tE7Wv7WKAbhKxNewJeHV9BlKwxbjmGrGglg5I
sOjkJPU+Etp0VmmbBv82NN+RsnxMVUr6VqCHu0hTCyLCE8jhR67IDj3o+NCoY3CAbC4RQrMteGz7
XMrcaDna6tofrAb/G+bxEL8aOk6z7dDAxlQ/j6V1WPRspJOuUY5p6eR7s+q0ow7asoN3tX/moZY8
kiRwZXU78pjG+UlzW8L8k0rbj5ax0EAwk5AlE8Ut/RXw8y4rpy+MTUs0XIe2QO7by8WPU5K0NgL0
+5RijPBtCXci8ZadafcDMcvzYlsv5L9iQ22fqglb7aIzMVpImT2ZI3HGdUpkZiHuKaGtHd/YDibf
Nsc1qOYp+Q1cZQZTNWRh0yQF6CVudggirYWxQNioMqn7mLmXqwRWfST8+z5Cz9vOysllrKfom39x
fnWnvgj6hvN/VPsVs+ISWhEGICtVMiIs3YM+LYZv5cvyO4amh4SwUZpZNsnIcU6xjW7s0gyXmRlF
UzhrGeDiZNlIuGs8gBIMmCE2+uOWKL8tsiCwF+ASzKfurLVp/WjkleuxN780aZsHEtHeoUJv9+wy
Mt7TJNO9VZsLEAkDKKusFWR3CTkCyj/c6LcVce4m4ipDeOhcRne4RSr5fJPIoOUmjIS7tuU2ibCe
PBoLGlymGk61ZrZfCxfGhtGe5rPux3aHb7WwmL2wMflVTqFoMWlcZrFAo8hxWbVbkK4va7rLc+Ls
0y5Wbr8V9482NA8t7xg6VsMArhq4aSWid0aNzkNYBjKdqxQ+RCqgd0/jBHTBiV2kDKv53kmpFsmL
CvJHZpRbOMeYoHE07nHPqCywZ/BeDkk9bWfcKn7LbocZtZJEZ4tPJyv4/jK1+uzvTwRD/IFCZLT4
CQ0skZHKx7mi4XLQiuZYJnnFjwmQoSXR/zCoM9J6dXlaKsfaGU0D0E4AOHUbtENFhXGpTOvTQa2U
VYYAsgKwX/qBnorcUrYddqIYtjbnpV/lTbGZKZ3Yuf9Qf+spTRVpYw3XuJ7moM+b31OnMOg2dw5L
Vvmm08fqSST28Dgq1b1YObXEYVXACc3GyXjYhuila6QifQYsazsxLcFdrDSwpK0B95W03ly43+Mg
sOogEvYMYijJMRTRfuSq2xW68pzX+l5XnOZAW5oKCp5aD1BDZ8XQ1lBJyvgALY9KHXKRUyRxsX66
1lYqyBwK9L7hxMcITKTpVYC8LN7H91gx5kkCjtJVvUWJrrxOPRmAYzQ/LtXwqa2IeOkiR+pryBvF
ENkzTZQiHIG+3tmraIh2EO6qrnVwdaqLdLt5UGflYVXrS0mJ0eQwaVWxAlYqs2qfW+VCiLMOzOgm
X/mcnlQ+19eIXPYN4zo/R8S0YGukq1lIoFsKJrzeBGM2i64I8OHkIVJ2odLnLo3TZPTVDYqr3zYK
7oMl0qjEFLm6HSk63+XFir+F0NTjGMWMZ8qHXSXD2XZxSuilMv7G9NC+6KlWYlBI3S1YFq6vFGgx
z2X0QoxGdSlSdQpXyyTbUVO4wiKHsi/wS19PmXkiPkwU6vEVLrnyV4IhH9I6ySVQf915yAenM+pt
bEdEDp1NnYzcpBzwOnA4QxfS0L0uZXNJwVrDVs5AYxpbvJeo6w9ZDlQvgcA/IhtXQhzKkPMwdZBz
vcni3QxfRmJADLZi8Qv8Ox1bT1J5s9J/AdszKdno9BdylEMrpfyo5sWecqm9ozQmDcDJtAPeC4Pn
n64joI+3ZaKOHKwYWJoz+7VS7Dacmsh+LjpbfYzH3jhlrgRcmBFV4UhfvTFeYsQ8+ePYYGKKe0vf
VqJ4JSvZ2jmGNH05OrZX4InaTyMibAePKseGlYImL3N05btLA7igi0GJudxQ6GY+rZnxDkK9bmaM
E8NmkIZ7rchtCFJXdF+1VeLtyhw+9BLl8cZUmUSGAcF5NGEspPyu2IEgq0cAyMh3BnYopg2XlKJi
fOocEbOzw8fBp+jLLaljqrTUON/hPEuY/7LhxIraB7Ud08KbYMoY2il/RrBd3/Rq4RowOGfPjY4H
uiyohNJrM78MkTP+LHPOOV42YmfnRfxUmsDixepUwVwbyhtU1UxB66DDoVYU2yp586420I42xNxH
WqnR3dU0bXuWSEYmt0PhYYI4D7a2K8lH9+H5mpPbTTQENdIuTsViQi4IgA8xyiArogU2zVxPhln9
Vt1RO+LKXU8wh9NGM4Z5p+czuvl1sAlt4lVys7jbGZUWB6ZChqOM4u961rsgyqKvsemGsGjLc8ta
1a1d/dDac/Vo4277E1koDvQ4Hk49k9yj0kYpgPQAQ6qOsfyoKrM48ZGkvl04RmgvwvVVNekebYbs
68AStXPqSD1KwAQPZVKhbcxmsHzF4iXY9IaJz8glyocvaK3ggkgzoXbZMv01gSLdLFmT3Uidnndj
WtnhBErnwV1OoVvZiue2jfLmysjwVHNN/LqJyqd1KmYvTmLJB5M0B8mYs+0k2CGf79Szz5iCh0u/
s+Z5MyYBlYFjWKM4CIY+ai6kHkeX2c1RGCQL/uO5Mj7qhS+qG+MMT4HaWDshm/K2Mi4TNKMpv6ye
tSNp4S4GYedhdd/+qQFQt0rGLbrk6h6aq9/xdSV7dwYkAkMozqD9bRgbOCuKNSUuwpbadsr7YmfX
ZReOTbm8Y8xlmYxdgoI40IxvS+BjlPXqfDpmnQeZrIbdavbOzuqqersAx7yhcluCLDXiZJPiXvtx
KdZ96R0Iwo2WDu5Nk4760OC1xywKpWxio6BD3DZ+D8BEfpwvsV9nzrwZlqzawumD80eFCTAyyxeg
pehrqLL6EmX0jle9XZ9i2TdePFXTd+oOr3pM0R10cLMb+o6BBfF5/bHMs3ETM1oHlELzu5PKnqPB
cL4g9vHaKSrV4VzIJS7Axbp1ppI9jV3E4Vo30pvK+wJdLcqhnmmUwJ2Hv0pyudQJ2zCxN5WKPaLW
nHOOI+kosyH90vOJWHCukxiTkSizKxZhm/ZmPZMbq0vJ+uxa+6LjWVvgOd1UhkiJ4BRL/Kmiz31D
2h0ETUL4Yp5p43FQqCAwIpT3vAeN+1DNmX0DRcvPmszjz0I0yCBQdeJTm9bWGxNnfC3Jm/CjhXu9
BUt7NmIrOrrWoPjFooitcOPpUKe06w36/fVGDvF7QAWJ0T294osZrwKq91BHJbhYXqdhhAjIB5U4
u5obhyM44gmhR/SIclFj2Fzcq5hLDeDScrwFLvQs8e8cODPLS5JruHDNZn7g9cAFv8T9j8uAI+v4
C835l2KqTwag6QmvxSstSE+pjua4H3GjqyYNDzaPiZOIn5LkB0/o7oc1ZPh2Ir5btBRHQMPiuUfV
y3QjiNO2f1mTJIEZ44WnYpTRNMiuyVAxWPA2BPoifJMBdaNgwvSSQohNPGfbKsOGazYjRzexCZin
5WGkgf2pVRwemy4/j0ksOO6KdTtm1eQlRMEcGl2MftEvL3E1vGHjb7zEHIKuIvSXLZM2FXU8axrI
YBSVO15wrGmaEp1l3+MmBrw+2mpl72YNqdZGECfv6U4MgYhXDfVCtqcau98tc7eES7sUvurmhxr3
2Zn1J6PGbza+RjvL/CTmRkeA96jXDQYSV9kaI7WrItXjULar8dtSZftkwfwH5CkBueosSETsZ57e
atZuSjD1oCnIPaxaAudTTq6LPeTnqXLBVMu+mPDkkK3iZNnboMKNkmugXrOsV85pgxdxk62DEThD
6z5YNtCtm47PZVpovtbZKO2XiSjdvte8xtSLbUMow+PYgwpgtqLCSO/Oa8yk3hXAssPQxnu3s2qI
6dXd2u3EfgRf17U1n72jQm5amnLQ//rOeByeZzz8bsUInI65sWGeZJprmnZz35jQcY0BZiLbS835
EA1i9ju7kpcpq/eizl5lF5+JSfyRuON9JRVjoC52elHj7hGGO0as1S/QvJG9W11CR9WYqHTDdL4c
q2vZQqo3oJvGG3HdsBw5yX7RMVDK6D6Pl2JLgzBj1lAGiiF0DPw6D8BEAEmlq9CX6kKijYJvVRkJ
YrtL39FROA8JL7dnCJkGpI3epZf2qe+7bSfqN5LxTZzTiE2WxvGQ06FqS+uAtSDaWNA+2wat3tbM
LbQ/zar6kA74duvnGQ8o7T9grZVunSoXBaXewgRUSTIFjW4TG1LO6JEcYrELPKgNiQgbYhnERrS5
/mwr3fuAPR77LaB7rNgzN6Z6jOocrcPiTH6ZON3RcKZf3ULYGqu+ui2l+pY5eszRgmbAGtzn2mKU
anp9Posk7XDPijZ0deJ8pTncbEvCeszFeClAvHW2e0UGbg2JbVbLFl74Y0zcJxPL94Z8k5CTfvDz
XmC4i6WzH+ZcfWYszNCDfq/k2YLLkR6Tq+4z8+FrnM4PLBAEQeh18pTe5aDwNJdcs9XtoNo0eSra
j028o0pdporOS2t7GbrNWu0mUowOhF2G3JgFZxqPhK2lU7jcx3u3qLaFIX/GvtwntfgVNRGyj5zs
K5zEhywus1NbsrHeFejCrT6JxgC3KtlntHSEsoqMbo+4lPEi4vpQKqc60dZyYPuJD0TdylAo2neh
yec4Tz/HNNUOsVS0XT5lxY6iABgiBtFj3MdmqDOmnVQrJyAtd6ZdVxOYslir+4AW5kcvx+IpVzEv
1wpWajKK5KPuUBjiVEntk2qGBkZL28d4FUtYVcN7OnONnKZ48tPkmSN92hclATl6MSwhDhteC6uO
P+QsNX+oKx5xFbc+c9e+nzIER5GCxN8cQ70q98W0vpeDduriYbvq87xp5uFQ5MNDPfAApiZ1oVqR
vS+18cjnvZ91qqOr++OZc80tjRqApoZdnj7h5fRnsoaCZqiia4pBGPFBeWwbSrSVTt5g0G763G4H
kexJdPJLIbAzNtE9Y56vsJH90Yh6akOSK5aAFyXmVZfzPs/1hN8dfvJizv1I0b66Ut2bvA0jj0Y4
DdlZqs4enfgT/gIUNUZ5mDtktHoe2Ia+Wd1cXOcMPwO8GZE7II++paqHoqaHmpo06yVpqzcTHVri
VPK9mZWrmSPn1bono0mIBli1/QTDmLAFBvC38k1ds0sSzbRVUblqdv5cyF9Y8lMWEndbWfpF12QX
aMsi9igslksc1bsawbTXOqlBF3IZwbjCYVFj4U/x/LUaZILjq8oP2FYHxqzozbxPFiS3XLC1kzU1
1NNGDkSSFMv8XibqFMwrvgjWEXNU1QCDPmcD71HhoqehbfMhhhiggtE+xE7iHptOS9nc9Mp+Beii
5TbOqKKN+ukB3+exWZnjLFbIoLT6dAuEIN/QVvXXGWPUQcnS9Oxi/QAhwNOCwbvFDG2F4Ccp1aQK
sRaiuEe42IN8MZps+jIaBvZu/qtt262Kz9Qy2cKZq8l2gg7QFyVQuxafEKOcIvMfyxoNynJpB09a
dfBnd0V/bRE3t8XfD08HpESoqx3o/GSwBGUBLaPc3owmBgWXdtcGxO7MBJsB0o72U+qoKOHteQyI
evo28hxEAfIJLGIzDOhNVq6LkqidchmILZvofcV+Zh7EVN600hqhKhSWq+XFiKpDYyNFHVT1ag1r
HgibFuIyal4KNGzTSKHvit7ekvD6SO0zv9FihEHkj/iN6Xy3caOxcKtDOGZW/TzUo31AKH7rV2vv
kF6wHYhc8vRZWzaDsT4KucqgRHl/aMeVPq6lgGfX3sfe6bypkZlnArqjHcsfTX6i9l0pWaYmg2ts
E8hECoED8Kon1GCWRUQkmRNd8jK+2RVgRGePMPdJv+H22Y0YPzdRTEDiYH50jvYxjPjtW7jCYJRo
Tdusf4nr4ZsoAp+UBSgSywxG8sh4jvVrMtDnSqMYFE+hflsITneK5ZQbrPFOaOeJzegggtFBWzkU
xbHtR5zkk7Wv7exdqSEZcrzlKJ8vrTLpoZEQm494/eZEGqu0eestu32IiUND6TxbJ+JyBz/qga0x
3fcoQHP94FAtTd8eLTjE6h36MUXpqzX1zs0Z26HFAckJjTrZVl3iy3NeNDfrLpXMzTPu9GNXdUNg
V9RuRPMDdU2ScYKLJmLBaLM8oBAigJFMyXPRW5AdmNlcZA+TSqts3SEORmFWeVOaUjEGER8kBoMC
3pCEt25J9zRdWXyVwvYV1oJNVIwnszCexnW0gtmcHhsMcohN1ZeuQ9yIWQ7beVwn+3QUn/oMPFGX
5z6uymARVXFWY4PUBN0tPM1gUbEXne2mVGySaWIWOySxUwaeqb+MupyL8lrHUtN/r0JGjR81sPL3
OJV63Ov1YOfHeV6tZSObrtDPcK1a62nmmLf7zsHkcWokmnESoYjRm8M2VpRsa3bu1Prg4+1nJpMC
/J24/dcECG5+7ICICAgCZJxCfnMyzz37Zx0Q87wkV+73qH1olZouYLLC2gAKXYLDl/TJ7srSbGmg
jqoxplIHCqT2yripyRgyW0U7oepgILQWO3nH6hfrl940bHkTkF1M0zz3eXqazbQebsRQuAyusWgI
/Ed7VB2qOHEHaokX3CYwloPlSSS6alhbaguHnK91rhxjMNXlMs10HPpRVANVYVDr6O5yEGHi5xxH
LZ2pkZtm461qplU9uIu26ow1SBb7gLnHch5SRBE8x1OpWAg86XiftIz+Rq103CsqCedCIOTX3JhX
pzVJExxHyyusKg0JyJ5u2HfReGSy2XVRFGU8TkP8UWaTvCq5MuLGqPpVeELlLvVIAnP2CDhu62ib
z2Wcv8Wtjd4yAdim406Uw7iNc/3qTOWPHlG4jLKmROPcGo8Q4vUhVhxJTsdM0tuLkQ6O82ckJOX+
3x+to1uheib8jQMm2RKf/Z0YAxFPhR26WRveveiQ8KfFTDUSxLR+U2aEc5JKvEKupKCJNqkhS1ns
u5HfRKC37rWyLvy2cZHz2P380qC4le1cH6NesLwx9h6ncqmQ4s7iSBRj4tv3D6kyKx1Iuw1bRa/3
3ewu4aRjAVacC00aJTtSc5gkMx7bEXEU5drMvJZmEigx56glJLW1CW/I1Nvar6izOY9nYZ0LTGaI
CKsFiUIW7ZWxNV6XmaQP2iBeZZ//1AwdPiLQMOvQlNuyybyY6GWSQczstZLuj8B0uR/q4UJUILUf
4/SczOl8HEG+HpvGKQITJ/02S9WPqiePIU2IN9kQ/ALiv0pEtyxoNFWPWf1pIx/33XXdGjP895x0
+6hP5oDaqpGlqoFgaJYDZJy+o4sLpeoiZGBo0xIS/YYLJbbfhiRjU646Qga1CKsUwnzPEm4GLBxR
ZYTV7uzY7c2gd/bZdqlhzobVekSr5+6mJrZJziyab4LzMA2lKFFden/hXDptR1ySPLZtxy6Blpj1
TND7xHe/4Z4lhbptqj1vO3iq4xxTRDI/DYQAoD3+Fkza64MjUBpXuUt+sqmIzRTl77nF/kneFom2
InvKs3H2SjxBAfTq0zqX5dnNI+hat2EatIfepZopm19qQy8ZZtA+HSCyhwUFBZ/9JlFrspkxKq2f
yL7EV+EWpJv0LsuhAK3XtlWhzagA6FHttr2aqAczK+XXOrrggZuRb/RkFCClnlIYr3mqpTCHtfyF
Ys08ImYcPEWHuBzWFqMHRxYhcRFF1o6soLmqU4EM0GtUMBfpSsJM7sON1inrjpkje8lymaBlSqaD
6KL5wAHGYO1ERe7hYUPCQ+ok4aQtXgOT3KBJqgeNBp1so/fD7Pyw9N0riQd8d84cVafWzX3SbKbD
HNfGTTGt7uAQQeHPiWJd8Zks5IaY2aVfkuqWyOpbtLE48xJXXk4w1WOdl49EDct92yrGE3RHKOzi
t9lmlHC02ckaTY7C1TAe5aANZAhqkeKvVkz6EFmLa390rPhDL+pfMIqkYqdrMDSqss8iVmSRpreZ
vmbPWMCmuId3Dm6K31WDdqC+S32XOsxEVXtzs057ToitaSLWcXhJgpK6OqwYRW74mhlp3MxWfo5t
9Wl04ezUQgthtORGGNNRGr3YC53CrIjuWG9Mp+3q5Hz2E7EjVxuvAuN8Bc/YJ7iglzL2TYj/X0L2
9iW2SgT/WtuRtpi1Km3ZoidUKl8IbBXtrzXLX4hQ4PIemh8WoP6GtA71Qj09JRy7K3oqYist23gG
IEq3AzwKDPwtLtXEi1oX8/EwPTOC4iNQOScaCsi3+SBfV7d0gWcpo4s6lR+N1sN1T2Q5sl1MLQmo
glIWt89OsYkZAGLc/qXnlnEm+Kqgm9RNw9kVQYa+Z3HLNWBZ3vDfBt9yshUcHANhUKKb7U920lTG
VmjK16A6VgBO5OzRkKsXZ1hI/ox4wsjSqZ8nMm89dFrqpstMa6fD+k8bqycbR1tz7bLW/UduNtN5
yLU8LLKOEr8hNrAOtd1FnxviQ9Xqp+J59OWQ5semRY6KKyX+bSUpCqAmmMivAdE/LYI3zW2eprFG
phYnXO3NeLIV29fckYhJHaGG3q8awziGm1pXUx519P2q7SK5IGO1gWjoUPRAqR/cQdsNUG1i6em2
oAhubFE6dJn25Mb9xS7lqRToWde8HreU5SKcNVqTfjDDHoJ4deUpy9Dyk9OZbEwUSCTb0j+fx5Pm
WwlZQk3qRLuuJeSVsMYt3y+CrtRdXkqtx41vJ8D5fEp5l+JszbJyM8zZTemUF6XPF3grV25cc442
OP9WrnrzWpdjfiwqE64KJjyNyu6o5FO1ReS5g4Kb/YR8DBJmASr1XB0RNTjvBZGvICjKt64tT6sc
hNcDvwd5O56mKVO2ykji12bBN8pRa/y+g8/7abV/a1lvOJ5mjX2QMyoQAryu+4oP63w3zrKB/CXq
/v/y9v8kzuf/pm+/1P9Rflb/o/uPf2+T+Ouf+1vmrpv/IFdDOAQBuwK7+V2u/rfKXTf+QWyATssE
Nh1CTk1+p6rbPvmf/6lrONSprIKdwr7+d9EE9Pk/f8vR7vUg98wfx2SU/e9I3Mm5/N8U7qhCVJIL
LELeqVCykVv9m329GKdBESZ+20Ub9ll6alr9Esv6q0YXvElwg1ZRek116xfE5EHqxcFehzO9moWR
HzVdWgBF6jsMk+0pFl3J+vw7XvUtB+3JwFGEHL52oq2Wfna9+FAinB8GhDgkENllXYNUZO26U0Vq
MAsK6LjRfAojFGKXPbnZQ5dDY2M5RdSwjZyAMKr6AJzXdqHpHBrn+tAjOLHtM01KSYK9bDOEDR0w
WCOR6vce1N+EAxuHbLbBaBossAvVnj7pmR3O4LC6ukheBz+tb1F2TPE91SjAfNzNDul/TSjyS+tu
XWNfPBVPmZ/5xUMU/2l+6eqtORMKxzjFrzoS/mI9Fdtia74qkQ85VX44Syif0NuU+eZZ0TyVgQDx
XPo70W7VE9b956a41MqLACwwHQBPREsbJllv3RRCnpssVFsHmbzXkeR0n9VkioisXP19MXPnN4Cv
j7USJgNWLRu9MdLxwuvoadRCWnR7RIaJN7wt38oH7Zzf6l9/Vv/68/3X5LP/8/evyaf47v+I73/9
b/yTfZqhGRrf4x/j2wyBYCYF1pf2bzJlI1DbsMlhtTmVXIIETbHRYaHx+8jyo7gwTKm4ukX93pAZ
bvs0rYq34tPQOcUpJHme/OQ2q3sogkSEG82r9wlRbCWzaohNDOYNeEczt1PicwhaMMWNN68PKI10
gasYkDbkV0Czsn5w2p2tE6S2bAA1kA1tOFgTJZgn/332nNHFnw7U6K0wOd79z/nTTCrXZgC/+xg9
42HTBvx9Dpm/QcWV/hGW7S6T38J5oKCIbMxAV8N4IFPQs+atXvjLle8zIUSSwYk8hGfQNeN5uSZf
kUr9+7VMj3Z1mMWuIqPZl7tkMIhlBZMqbjEGtO6ByBZB5OA2DvnH6+Rlnm+z/sECerXUbaa88ajG
RoODDPlP3PtiGtGv8hUu9ZZOBfBcYuBhVYYRcNNfiAM0jq0JpDoDr+z0MVTxNtl+owTEGXq1ubXJ
Hj3jEfAUsjU9GVOxeNYhqE4FZuutcaj7k/P4Ya6IwTQfuMx9aO8OzCCueam9RTwT/dCNA4sT+Ybo
76CFxs30J3lOL2d/6zvFwfmzbRBeoo77PCsbAG+6/FyvwnKybtPkkcEXjK67qAGZ3N0auPoJ2Wvx
rDxAjPNvpAnYxBOzBGTIEzx0KMQpL/9E6SuE4CZfAkM5kWncf85KFADReNB8oTAl+REkXIjSvwep
NmyUbar6uAR3pP8WfeZp6Re+WcqrD4yveX+qYmSE+cltiRrE3MfX5vaBvKqo1Dfc3OIFUXNzK5s/
KNI28QISNgdou2qSvnsvkYOv4hB3OGAehHHIOnVX/aT1EfOgQfC6V6XKpsaXo/FIYRX4eSDGji+N
nyhGz72GP5/Rjz3rI49wvNm/3Ul5pV++MHeFhFbCRUD0JIGF8XOivVIZx3caot3Pq5dKfcEyitFg
uTifAnTpHu2ILEGsh6k46sDgqkPI7bSptkNxVZfnTEBeM2Sd0CO9ggLgDq0fy0cUyvzBtKf89X+q
h+Hcnf/6y/y1v39H5Xg1QBA26/1AG5BS/PUHxpzud32+a2Sn/V1helxfl0lyTuWzimcP9Wnv4wW4
NsbFjPDXfPHYQ+kp8xeUHwmqF3OBXRGvihogxE4RD+gNqfBqwUGHylf90qoVRfjNZgqLEY5JhQGN
mMxqT/oEw5PNCI9YbjlEYpuwoZi/yiCaArD4fCH5aB1SDmvrrbvTbgh45I1PtdI8yADcMIBkfDZf
zibiv+y7JUuA8BwQ1U3rhsRGFwSOoxiTbwW6ucKvtvloyw2iXPfTOmVfOEsbdBpGc07qixW/1NyJ
ERmK1Q5dL7rMNdmuF4l91/BMMobFW9UaOJVLLx4VFE1zkDJRl1SsOwI1IGxCD8lWMswpzWdLGFEF
1zCGaf9qmHOAJinA3L8V9hpkdbSlefNPbBaezDhi0dNkJEa62DBJSYu0HBe09Z4VhruZFQwmTgoL
Sl7soF7Lvg0iECxCBoi2fFTxsDjxCFWlb5xB8wZD23cVQoRCHgtL9c2FoCiF0blugwkzWHxyutdc
mULLYnVP1WSbuVdFh+lMNFyqkLm+saSPqVkZgeK4wZyi9m9dxWC5HY/CfSjnJy2eN5pj44oyAtTG
PiMHfK2MWcfGdauQ7a3MH6Y2MjxrYHLFg13ML2Vh/YjKOMUEPld/pz/+t0bTB/n/VlqSds+o/D+b
Ks91W39/1/81X+mvf+KfrkqNsjGanHH9CjLqXLyT/5o3Fc1mFL3zuQ6CCY2gDgyX/xo4zX+4mkHd
FUlJqvtXhOA/502h/gOMVTX/1V0m/lv1hYbFUPtfHJWmTeW9Rl0YlizNtsnL/Ld501ldRLlL/NkO
hrIeiSgQ5UUa2YKbpBqaZo97KONxi/uSyq1+JnrJ3GCJcTuAotXJzCINi1TQtQQLjTpjuU5z38ro
f7F3XruRI9m6fpWNfc8GGWQwyAOcm7SyJZWksjdEWXrv+fTno6qmW8nKyYTm8mAwg8Ggq7sjSUas
WOY3N7HQbYbsOrTwmbecVj/pftBLXrWZ7wBf7k0U4um5m8j8X9qGGHCsSZlvoYhml/SVPvgiztF6
x/lUBkMFRi4cYn8d5Zo+1M5GoNXcOk+WRp+F0Ygb6E1261qDQNK0nRBkfayCiFA8+m0rP+ITmYht
AQouZwBFsce0TOjulzB10+gK9JgaURrGWGhLjyZX6xgOZLILU2SBr3xRa95q6MCDoVNrVT+9QKur
fWuhovwozcotHtwW1ae7wk6TT1qZQ7NRvYAmh560jg4PTZkvUUrTYg1iDwHw1M5QQlO+Q9yWk1fF
/PUKUE2jlfVG1pACHA11WlwMHAAuGUVMfqe6XJ918otIkQCPsXbRVClSr3lkZhUJ1oyzw+hEFntQ
n/KiRq3KpTgtG0huPooSqOvHGib3jow/1k48knwYOrKvTTX8LGwcoL9ZPv4Wb+DI68a1Edb+k1ab
JPh0jLxvhm4i9GgOYdG/K6Qe0rRHVgNd7G2IP0z4hQ7L7AiZVonzoyzGIProDqgp32Gp4dbXese/
adsyL2fa0qnOvErH0oJJmBTOznKq4Wsq0tTfIpdF+h2Zlv6g5RK7c8voAEpoCRiEbQhkMCZxCgCw
YtYSDOuwNKDJTaiKkbeF2eOU1r65gRXcPTUctRj/oA4oQ1z56l4JbyAuWjYJzujEA4wamqkMYfJc
/OyEA8aNGr8DEAVUi1Q5k8yEAp0JiOodtLJiuiRmv63bya1Afua97L/aII8KdHTNCpWUssyzPWxP
Z4dgU+JeNaIcK8ARoai3uCAk022TOVq1nXTsCGknaYbcBiEokTdRC7Rs18FcfFe0enELUtSLrlJZ
DFAxQif07xScP1JOJwsBJRa28TlxWm7uSTemn3pXOOZery2OjY7HytwyN4W1GbnXH9KiZ/TQ95qU
+y4RfG/mUaO/R+Sg2oUJnjhgD/DjSVBRQlXZ01wgWiEd1B167NOM0UXjBXVefCZABIP2X8m6qap9
LjEEWGeyUNo+8eyBi1iZY4a+DvjjsNKLjo+WY+uDiIxXmpe0QRR2uoI7PV4L1xtA3rYtTUu97zRm
0VECjp0PVIaXfS6DCjb01L8rLRGkey0S8dsgyAsN2YOhLAE3FUO3slo7RehL2Zm/gQAEkCyhf3qT
CNMfV45TUluUcahQYxgFk4xWhK1aIy3ClLnMlfFE6PUfrawFZuMBqHK2AgaI9RQn6LHtw1b2yZuQ
wW+w8b0YofOpB9bEqMaAqhVpgQw+VvWEBEQ+RCNHbtJQYqIrbnzhXff9/ZDb1luAkzpERDACGhIL
mGXx4Nq2zbJZSL7Mi0urT5Ht6UD+xYyurBj8FPDhDB6bGMwdzmLINvUIyjAHKJAdgj5aDxlAsSGf
/URUYyQ7hL8T5ppo3uF1gLaCKD6LNM+uIWVY5r0o+jrf1caYSrpWDYwBoBHhl6mSkvpNEdXFYLeK
jnIB6YzhXPlT1Za46Ij4xQdo5UawdYyQsXBYWpLBXhJZFNNo9kT7Fn2QjyPTNwCPEC/eRL1WDDfM
zBhC26rDzkJFOiPIMrY6poc+NitopqPFgkmX3Y7Bm74rLHEbJZoasemCmva+LZT64gABbD9Au5jp
4bwaWEBDEMfAkgbypkqDTXDR26GBy9NgD90OhCEYC6gm+iMKZAiUyyyyo6vAanQ8Qxwl0IefR7Zu
DMp0a2AGaKJJFPTGVtcKhOcqE7EXEimlCULUNAFsbGFPk0iFjfkjc/IgB2gQJC4d7WAY3WIglXWZ
1CMuEMPgCyILU4017cOwBdg3YWHNKYXONwO7Qi+HzFkFrdZdQdDyg2srnsIQrHZsN+qGIYdWfZ0d
cHxzjap3BWIaV96eijEBMvMhgKyl1m1dhxNz+lx/hywq3HeIOl3E8MXVUo/wgjoV2JbKp4d8kfdJ
Ou5UXKLy32OpG1yglVT7G27BOFtHXZS295101LjHb4O7cmNVXctQNjGEBy1ciqgb18KMxUNqO22z
LkQPamIYBsOgNBjkRE8hMIZLK5onQ6OyZmuhlrsNXQCaAmS/CtpYnJqw33TYpcZeGgHFUYIUk7wx
TSdo95PvO/FHusAT8jsROJYO6oqb09lfgZJyaoxdojRofoS+NubXdaxLhQmPx3w82zGecpovzpRm
QCl9Tli2AfVpOWiOlAzc30dJNCBjlE4OBHEATmZcXCYRBtLUbnDLvYHEHjWCW1jeeKMyvUy7azAm
tXNVA5+095ZIQz7cBIzFwm0nHdphC9NBr5nTep5joQenz65kEOWLFgIZgz50GpRpDJICps2Mbg8p
bsDOI27R6r9k68JhX4kR7s9tkpqa/blskCS+7Qy9aO/6rOohGppaCOmwEGYhbxoYvQK91EqzrwMt
auJ7DBjybOOiKKDowlT51N1jtqGNT6VX6d0nxNv0KV5pVYlJFTkSGIZR+KXicgtTzF/xlrYZaSKm
kX8uUwwwr5O61zIQlijmfPJcRMy2YAvVkyEM95YXB3tygj35FcafV9I+KNFq+txLdKfAMnr+eO0W
TD+uQjKDeHYKDLovMei8r2XWeMUFaAUgE4PNMb70mH+HYH1sq7+P06KT646E176IAbQF16NvgvPy
gP1msCqyqfkIWIgntfTQrz4MaSQfK1R4P9kCOet3dmpEyTqD3G3ti0kvwgsfATQMtoesK2fpfZih
ouvhmBpOH2pPScIt/dC7uUw1SCIw9OCsBFwFHZ4m/Kim7B8CnaC//W/vvRkvv//f/6VAOVUG3YRf
R4rBH88qtn///b+KIEHP3cLP9u+S5u8ayP2Lv8i4CLkZFFRdIVnjXyWQ+ZdhI8PMrHJWjqHO+VsQ
3f1rHnoDLAcC8vynr2m5HxZASphkXKZtYUfuUB3x/w4lZWrUt2sUN2NSfAbDblMP7dbJNIaV3FqP
qrKHMx6mhwK1Stg6E2LpOnjXO3DMzPnPX2jYkOGDHu6IT/6AnkdlWKCzhfa1yypv9+ILHBGofVbp
fVHdEXgASCBQayqTh0Ovd6FkjSBLgrEjyk1TQVQwtgnJfqA/wtXRTOQDwdZkCFsqIQxj65PiRXBr
HBolXEW7tLKnDkueEMkYPHo9I/Iv2pAuwx56uUCus2Qw9xbmafFGaZ5Ye7M84KaGIfTYNo7Udokz
mM1Ga+3EvHGHMCkvuUfxNQwInu42x2os/zagT4AFfN4r8lI12XwHoQ95eUG2K33YAkZNSwSrs4ZJ
IbSUdZ06qfUGe520vsc3KBTbRkMz7TbCj/NbW4Q1ZPupULg+wc1CAYPs35chrVYw52jAIp9K5mqk
dKREXYwD3nPuZNnrGM4UIphATZP8Lol07zafhth0sWtCSwHsXcMb3NheJTF96o0xd25kqipzTZkE
sMpgvh/0q2mwS/9i3tTffJ+c/lOGxygWxr2WRuX1AF8DOT+A7AKVVHTtjGs4cwO5hBxyp9ZXVmxM
dgJx167luNEjz8JWbcJY1cIoLU9neFwTOnEIUBEOSf8Rte+eyQcFfPbk9Dk3GBaXUtJuj0q9w2+o
H+J65BY3B0QwqHtNF5wCxQu6uXhK5CTf9qBlKJMwTkegYldDbACaGYPuRJOP9CQoFDIapZ3Wb0Mt
LRVahfQQWiqJ3ksdRi6WNRaM6wOppnvVlAYy/IjlmCq9g47W6g8e9Wz6wY/caKq3cFOpZIpJ6/G8
zDSIHJw3Zxzf8gBomm+KqG7lDIWwamYNErGxpAW5EdBdWQlDjuWDMts6pb2vWXdeI5HuAxeLasZc
bX4o/ZFNVHb1mO4wY8ph4ES6jfI6bCjoCiE31cbGASneTI0dpRdA50ZnPRjK83e9SqtvU1TQGW+K
Nur2XDGm/76t6MbR76gE1eFq7JrWv9MGLqh1Jzw8hDTedb4RuCjS5FQOKUELlgKPpqyHHkxzwuGw
uGipmn09pRvUQnCmy1LHvFNxV/M1zdm3AAOG1vzOULovrvoa4583eFw5JrOBoUROfSSD7VaFPsJF
1jFeGx4js6nrCw/pTv7WZADZJjgVAsXEGJWNFWAWAJ/0rz2xAccT62SBBQDf0CcV+KHnjArBKbaw
O2tb+f26Fkb1taZPwlBIhsNl2BSWflVoYeeBJ5QUjtNVVaJYDuWmiuvKQNDWnYCteUOj2ekOwQtp
rxs0W7s9MjzIBSAKVDD6qnWQYk1bAF83g7G4EGON0RdqgGCLMJshTQoERJ5VW6AustJlibJHCiZ8
3VeRpLdrOExj/CYbgO6EiHtuTab57j3yrm59UZB3PsWGL/xbj4PsQCoSrfGIACvbl65qYkXvcwgW
ACiaAYTv2rQyWUafhkzT8B4tXKOD4eNkXrSCUa6FeLZGKPDQ1yHj1+1Qx1k4AlF5k0WRHszo9KTc
V70XfM/QJ0M5YZLzpCuJSyhAbuC/Gf0qMTdUItNjiJ5vsJN2oUHpcbLyGrVrINr91Mtu26Wt7DaC
awD9Vah6wyO7slebkbrSesd8D4mGldEkPpWfNVA6Zp9mTFA6D19dK5o+jVh8GFC5jcnZgLAbxvxz
kHWIm34yNNjQ7Mse6wuTvB8f06wSK9AneKxt82Zy2v67XyLAB7elsyjf6q8TYIuOiS3ntUmH78x/
6rR899+s6FdWJMTJ5vBTy4F49o5Zfwm/5fX/XNYzNqF+mSg9/yt+d4sV3jGC7goJD7p5Fin3391i
Jf6ia2cLOsbkSYAR/tHgEzM8gb/b1ecMBvV9/ql/tYuNvwTXzdwAAKNgS/EqBb7ZPOEf+b053VLS
MpQD0oHUzHIX3jGjNmo4hE3+TsBffT+mkNxA/+aA3RGoqiG4dlVUvDeN/NfY4Nvwf3BCOJLIHKZM
v9d10QWjiW7RDufRX6ZM6FQY5tSxLq3E6iGqh3Jdo6+L63ilddvTSdOc7y2fURoofToGNgc85uFa
vMq262bjr8Tx4zWUER/VETFtTq8yt9WXq7gKb2uditE05eJN1rWlUttgFdtBVaepoYejex1fEIOy
K5iC6Q2+7Vth7au6Ty9Pr30IMXl+mzYTBEtgbiJo+s8Z8csEtG991IpYewAOs4VkeFNp022uY4cr
kPzZVgUGd6eXPPIBbd1WQs2gG4NM+3BJU8IjRnSXi9YjXHpQeXm9wONoVgd3p5c68mbR9VEOxwE8
GeXy4VKuGxTkW5q2hbEU3tP4RcxoysJLD2eia60eP8tYv3bIbC+SBh2j04sbR3YPJ5ADx0BHUFws
do+NSj9rS23rOglzzKbSoSeUzJ3hCl+kPfp6QFXxPcvGdoe6Gyy8ptM21Kwr2RnpRTR7ugcYSp55
KcfeP54/gp9mI7SynPLgChbUeW5qW8tK3J1dTsjPuqAC/dm4/PWvgAkVZblE+oUoNm+/F9vLgEEU
JlYYMP128+u88+TXIHeSzxTq8l3ZwTZ20XIqdNRC2vhGKxnJm0izb8MSQf+pa6a3cO7wHT39s2Yl
1OWJc+lDszNw3hZqDp8vf1aNTwViKNQUE4whEL0JLZJBH518g0wL6tyAwZ2nxB+NN2Y34ZJR9GMA
Vwj2F82pHq4XYAGUePmnRiMJNgjJTWs/wzH9RrRiN2am8jYNeNYaO4EbmldfU+YM4KACRq74s4lL
Usbsg62ncX7m0RaYsflA41YE/Izj7KJF9Wz59eKNxyoPbEPydStscndoLLXXsKxSVNNyfdBx6wj0
n/gxIsk5avC8TauZ24djh4z0kKHIXg30xHAskXT8usL9gMC8DQXK90GgGOaYn4mw5p+fwsGih5Yx
nA76es/+Sy9+Lx331vSk7W37OJPXNOPMbJ3P7GKIJel1FOTGQ50EBiAtYfnvAjNKNkGaOLBDJjUi
0aO375MI1Q1YEh52tAZiECuIgtDPW5qaEK9jIMRWn/AXGuFC/x2EhvSpY/mPaCr09/wbgrdwjGC2
a/mgrsMglvfh4CYPYSLXPo1Gn8EWgl1tY+1LXG2vJL2IB1xzHRRZ6mE88wH/DBpUW4ASUZhz5lns
4sSYneyw7cWs2TPD7l1SjPo+c3CfPn0Cjq9CAw+tXrD2czvn5QEopiBixIMnpOs7wODF+CMvEBE4
vcifGQKPongW2kVMu0FDHixCTRdOpeyhhPYonsloUgiDUjL7PjQ2yH1ADYsewl6ViTO32twQWhxw
mkFELQZcdJJgXB4uXQWofgWR6YLHzf0KBFqA79UwkfgKbMyB11Sk94xwtF0c9mm81kcd74gBubF1
j0rfPTV++hTE+vg9qr2bsk/rDU3foVnFWVI9YZegXXdI4D5NsysrJV4WPGhxln6zE6pRE336+6GN
vf2r36dhMPKkAcOg/g83o6jG25ohIgKD0gR/EjCXD3o0K8eqRlpevev9KnivzYy60+v+eYsiAy0d
XeHzZNImmv/8xREdoF2NRaG726Bwux2MW/exkOVDHTeEdDW0OzbYG8cU+JZqQ3xm8WOf0jA4UuBg
dXC11vypX6weQ3HQLL2iSRQX7b5BUJPuEoPuTEPeFRmp7g4RDiRXaelvNMTuNqYhkYxMdPM+Fd64
LTPnfaxAjQ+BN20swdhPAX25KDDKwMO7L9dp1aMTpBc/fBMUGxb3X5Kw8N40UBfOHG6D5uZyX3Ia
iM6mpRzdthepns/0pGPurbalL9QDQskYXVhueB2kSNwgR6GKixEfQvomUNsTiWF2mPj5fdJo2rvT
H/XoT8HoHFKN7fKBlrntkCUmulY5u6mK0dnU2+oLtDIcoWirXDqTod2pYNIhmYIQKmsAgkC7bgyz
ah7O/BBx5J2YBDuJogNmhMvt5fI1scWadTPL6iZrxeU0SR26hh3ekJQ1oJkBlCQm7im1Zl2YRe3u
jQhiWhEKeWazHdnp9H65RFH5MEiRFmExMOnkoB3B56lz850fxM4tpNj+GpWckp4j5FzlG18YB47X
+FGUZ9wQjwRlxl6QlLjBpWU/n4QXO30WasEjm9UH1/Nuvdp1diZTml978FWwq/8/Be9tPue/x2Yh
VPClyavwS/I/+zbMfhwMKOZ/9FfZjXGdRZSluuXOcgh5xJtfnAD511xB0KlnBIEeFVH4n/nEX89/
N38EhorIrPNHv4tujX8fTV7+McPQKeXnTfUvN7/7X1UgRoD/tvp9ngj8Uyzye6gPAY/N+cE8NpjL
+4NwGCO82Wbj2hNIUm/R5SrRR63U8GPSA5g4iWYkHiFwNJ5IHbCfHtoyG/ZpZjTVLQY4CvUQG4wZ
AHHIsKtBcTNusXyLP+LqIH10HHuU4KHVtN/CXNe+UJTpybWFtFcBvkbP680kpNZu4aQ5s0KTZ68t
J8iaHXgXG/UzGE6r3IJ3p7xsamm9GUWwg/TPnLgwRXbTKs1E1IB55XD54mv+flMvLVQPsw1ezDxV
kiZWWs5svCyWodWaBmzQHcbI4UiGHmrvDaNNL4dkCm6SSDP29J3RfvPS3P9weuXDc/trZVfHZhCf
Z8Ysz86AL85tYLSWyXOtRt+3161dNG/GwShuTy/iHKY0/HuZ3jD5YmcypEJ2Z/F8Yw+KqEXYuW4j
w0fyD93qVYhHwVtdM8bYvJQRGkjXqpFl/JYMt3sbaVmAAkCAFXu8rfvJrsIN0t8zAW+sZlPcevKr
G0urQ+DhMH9RZ0p80rM2EV2xSxEfVHi5zyC8oK8tkmhZqneQwSBxNhVgk9VEAWGtrUF2yaZtemCy
jW+2G9WN1mPM9fp9LJIyR9cNY+T+IZ5U8gCOZPhUlTNFKwjEzyof7HBT+Po4XVmcuy+mrnKyGjF2
FV3+0duUKKZnq3Esi6/uVCc/CgyDpjVFt1leYRCIToMGgiraohGlR7cDZRF3fJ5CQ+fKylAvsfTy
Uxz1VrmdgEz8cOwO7twQT47YxpMXlit4pgzTFSbnzC5QZtXREU3q8a3Hbr93ffTg1onI0dOwCmF8
FHXneSQgLRj30O/yH5jjIIrf9eXwOGWNbu3TwhW0pEL6xeS8Ruhu4O6jGxN7eL6te2z08GPAfQv2
vpVDmp/QuBk8WX6lHk1AXLgBKvin985zPftP0CBzw0WaqIZUAXGNsn/R5UHaO4yT+nvuBPmVLCvt
bTeAD0QiBb+FHtoBzOly1fLAn/oAWCYDhzdpxhS9L6FyJmjBXzz/oP/eQf+riPwn7qAqxBr24OaZ
/4FfN4/FkFvY0qKjCtmLD0ac+c1Gs/9iJj0HGFzBiXJzXvJ7Mm44f+lUAw49XdrENA+5D37fPHiF
M8EGfwy/ULfo1b7m3lnGOGKOQYlOwwjWmzKXjZxQ4lsWaI61ahyU7HrfgLOK/uiZCuewGcC/ltY1
/2UdrjcKnUWMC+o4F00vLUheSfmxQXPpQmV5d4WSKlJOqunTzYvXf+TSWAZVVjNpPliKqmY2QZ8f
+0XoHiaFe+Zs9DKUXHDuoFAiD/vmKkZV9MxSf7zBeakZYi1o4+K1vlhqHHGQY84pV20ZZ5/rbISv
gRze0+kHMg6z6edXaIEWp9vJKwTQwPZ6+USow/qgsloJ980t7jMKHzBHvVY9gj1EKi/J8x9eQwcS
2KQwd0w8211i1NlHcLlqZxlT8vn0Dzryhmc8Bf/hBdOOWlTitRlig8o8cRUBKYN0pjxtja1q/QVv
g+hM+n50rRlFQU+DvSQXa/lZnKZZ1EPOt111V5R9+1SoGGSrIi36lUb/20Ts+Vb/J6b+etEuJ48j
Ofca1CKm9mE1jnlfIFdeR+aVUbneky19Z1vlWn4rcYK7jydZXgFGJ+pXBkampY6MaZihrt5pkQ3n
pPPaWVKhu46aZNxZhde8qqJ4/o02jV5+o0kbmv7a4WYY+dCTEWPFW6bAvLzZNqwQiMye/sRHdrZt
8xZg7ANXsJYNZT0DUBs4SBipcgYAqwnwrLKj5MwbXyZ4HB12ENGMpjrFkbMIDqFLnY5ZMWIZAsyC
PaFoHVHffstHHNxMZGKAZhgzX0cK8Xj6CY+dKofOh84UYd5bxrzzXsQJYRV91PjgdPQK/PEqQtno
wvXJr3fYyxp3MvJpUvsdBWmL6ty4Qr21xjRVGchUYZ36o5PgS0//piNvnV2ncOLi3SvC/+FPAgNe
2nlMLwuzaO9tXMTDpqid9On0KkcisgMI1IIOAnGawHK4ihaYPfLUEXHf0NKLPmVCvNLDyoLzaEv0
TzjP306veOy5HIorAQeFK8ddrOiVCaYJoY9AfFWB2a5qABaWfF0D9Plk0PSY53qwHwSZ9eFzUR9g
DeG7dAJjW98WE3ozY645u9c/C0UhmSvlPLFiUaxNaSeMIS1RiqiL7t7Akm3rlFP5qoHO72fhdpEg
12Cmq8Upx8ZyFjPlZhHkFHsD/aa1N+L6zORLvf6BgOcpxsiCXuAfQU+hHmFrDRjyVJGcO0PsbbCr
OTfEmF/LIrRST5G6sOFciubFA+kYFqaNDgSL2cPM1QP5HBrx1sTwO6/EY4D5MA0h5x6NyjMB88gN
AgYRphXPRhG5DGUOQNhSw4BrZfVoTxSyTmEQIfeEP4N25rKaL6PlQzJ9o6cAf0v90WtSaawaNKhQ
6IjyXQIvB0NL8HdISCNNicxt3b5utPC8T1zuAnryZDzcCosAKt0c+F/SzDbdJojtmqZ2bUbGmec6
9goZKzLNAbJp/THeFXZaTjQy0ULLOvMip/ZHfiWt3vQMejanj9exfSJ1ghK9w7k7vDjEPv7jnd3D
cgRHh4at74jLVG/7/dy8uYmQ/V8LLU6eKiQIse+z9DPLH3vSWT3C5F2yUZdo0TxvrMxusD3Hg4xr
T7OSW9utsFk2/OLMSz22WebRnoSghyjFckyPZ/xkuLKbcez9HeJCDyMwcXz3pp+2F904QPrPLPhn
FGZs63K7mMxu4BcuXm2bESGdLp+laFJzhw2buA5pEG1Pf8BjqyC7oeb8ZO6emIdReIgB3HteZiHR
XCBxjA4FaoSeujm9yp/fiXrKRuEdwIyl685iFVkHGUQD1PkqYKqPALjcb0hwNt8Tb5r2Z5Y69kTE
LvJul3JbqPnPXyYK+LXNoByQbcBYUWYMHYjqaCfjWRYanbxz+67FFR2hMKgkskOJX/J/k41RQhvc
aFYXfp48gY2E7eZxBtUXwUvfpyrbIMhRvS9gugVIKZSqXke0txB5MFNM4PvAR5nfxn1xl7tVeDvO
mmEb8ASQecJIK7+7Af1+JM0gia0AulhICudCPnljA1onzloG0VlopcmuCUP51bON5ifCRvqdhEPz
AS8vsHpFwU/nRwu7v5ZGZj0FmSSvbxI0q3Y+v/pToM3iyyIL5Y2rNJ/nBAJ75SkniGebY9osPVxR
TO18eh3r1kT2daMnqeVcnf4KRz4CXXQQJrZOtijkvCFefIRkiFQY+Gj8drUUt2lbfHZGw7s8vciR
XUVHhdBDQ47Z9fKqQCosrxWT9hVG8uN1RHPzwincYF2mSX1uV/1xVQBRoH5inOrO53GxqaIy1DEY
DC0wxSlmczbKeytvlGD6ujGRZ9LsI7muYm4qyec5+ZSQi2siSwRGPQharTAnUN/6VqIUHieFe19h
cZquSNA6jEFxslwbFQ4Uq8gR43czqEMM7+PobSnd5syrfk6vD+/K+U0CFkLtCZz8svvQFsAUcvLc
VYE87RXExxpNMTOUF1qEIwQe0AleHZLdhqF8BJ2/r/3hTd3hZ7XKi6mZqYwSet9gZhRjCER5b0uc
bMYzMfPPIM2vpE0JGA5sHP2aw22XOyLHM5K0xStT8bVGe3MTF5r8SeUvfvSjYb/x4SH/eP02pAKg
JKFrP8P+DhdVAa41wSypV+TSvEmj1tqkemhcTA3uWKeXOvZ8SBu5gLeYPTxDFV8eKwzrI4qsDJGP
gGoWtq8N2XN4i/3VD0xK3qg+n8680WNnjDk3LScQyqAVFhsf0h9Sgv7cM2l79DULKd4n/EXwqcMQ
ntn3x9ai58RQhYwCnsTiRaLDTZM3r8nVoSRcGr1mryW6lYCSpvY/WYqt7DKtIIIsWR8OV97U5eQt
U2P0FyrV2R3IixcN6hCnP9nRh2IvWpL/Ea61uPpw9hqjsaOYskZgdjmXa7Ni2h6h8OZWv7XG/m1L
5FjYhYtDlwvUxxwaD7cieAhXZviGrBhjx7cjQPwdVbP99fQjHVkFQB1FFVNrkvRltYPVrtEZNeEJ
teH0Lq7i/AI9dMSc/oNleA6G0nCSaJsfPoyr91ENN4HOIL0NvNGFeUP/Xr94/SozEpfqkGoXX+XD
VQhktMEY+a1kU3dv0Q7Ebq90xZmD+2cRT8UGhBiUJ3UojcHDVWSv57JJNImlmsmlaCHmY7T3Rqhu
co1+yulHOrLliELMTelWc3uoxTlC/GX0BpPFuGDMj0auHPglQb+vAvH69tY8bqX5TbmBC8QMkH4Z
kAZLc+yox01MYRRxU4Or3zlB3Z2peY+8PROYIFUaCd18kg5XkTVOqGCXaLQkurqAud9eDulgPZaN
g6iM2YszHdPnSLO47Wij2fa883g+fXGPDG6tRt4WzaYCgbe1ymLxQRpWc6XRlX47Fcb0PYwn45Gx
Hzg+tC+6C5QFrf3p73jssUFX009g8uiwgQ4fezLtwfNI8ZByKqaLMkLCFjtJ8R7SbIT7WtOfOQrH
1iNywOHjOOAOv9g3KWfESyae2q/07LJiEr9D8jV410wIDxCwtbenn+/IPmUswtgW0DVafvb85y+S
xKoDCKg9N4u1GghTC+fI6Hwbxrr98T9YiRYaSH1bSTrThyuFkYWhSYL1FHK2Yt1jZQ+tucuusTHv
X92/mPGsisYWW3WOw4dLAbLVDB/bIXrN1n2NhArGC+UEtWU4N6qZP/9ik3JxzagG6ZJmL4O9DBAr
Fh4rVaKL77kVHh2lYU9nQa2axRjSTadXGN105GenX+eRC4A+F42umTDJ9H1x6qtm6GMmLBJJqMF5
xzvwViIJpjPb48h2tOZJF798hkk6izdJX8N10NAgjKkhwVR4+sjEHeyiEfyovf71AZomBsGSLgJk
jmUjozQnCjNBzES/t+AucHVcQ1C4GSPMIQpaKme2ybFXyLhlHicy96J6PNwmyTRBtbYtiSJKOTwk
vkr2fRucO9HHVlEzXoVIT0ttebmRbCWFyNj3QDDeMf5ut310tjY4uojQmcOQIxIsFxkOoOwcI0/q
0JxJ/a1dtPJNpcNgPb3njgULWv+0WHmaWfzz8IVluVkaWungBkQ1u7dCSO+I60ab3IjOYQSPPhBB
0GQGyljXXkSLwGpscjMS+gmDbkrlwb2JWu0cCWD+wcvjSxZPg4eRHI3WRbSt8Cchr2UHDGEOf75C
8M+pVb7rTORokSSRGwXdrdKRqxtz+2yb5MjqZG+kB9xbxI/FM/ooRvit3nGE01h/n+AK9QViprhD
o9x7dQkB+8OB6zCHesjLiy+nRy14oFqSLnYO9i8QGR+DvE32g9n5Z27MP0PiTDTh9NKKm+Pv4kbp
S5y+Q4lyM36jJR4/JvzVtizll1AbVLPq5o458hTz3HB3enseWXkGg3HOuAh5p4vzjN7DZGtOjZgc
RM89HkfItOfSeUcN6gSrIDfDLdleuJlGwSjn9Np/Hg0KQhIwZjWM0hkUHR4NPGHADlFdQEcW4Xou
zC4aGNSXY46Q0Oml/jwaLjq4FlQlclib/zlcCtWNSuYWLS2lteo+hliL7n73+vuF4mKmJNDV5cwv
wxad1iIagA9TM/nuWo5Sw7IbMetXPwugHOalJAWc9ecuzIv0AzGZkcBMOi4S3H7tEmUhs0Ew//Qq
Rz4OW58owuyUsn05SZHYpmBf5JjA3iYosw10cHeskLutreny9FLzhXgYUYDeQTad8c1zQ2IRUcYA
zx2g4RifGjL7kiBWdIvpffvF8sLxDjvaZNcFwnj1RcaiTCa5zJjWEJwXO8JXbuJXA01OhHM+IyqH
E1Kn+V9PP9qRfUeaAS7FnrF3JOWHq2AGb8126OwIyuhdPeEjzmRofP2OYBVCMuUTNd9ylSLHzzxq
WKXK0MPis4FjSJNzZMNjO4K+JaXZPF5lQHP4LGAEtQAnN1hoyD5uaVtOa8DZ09pwzP5M6D3StiMa
UgjO3UsybHcRe3tGZ+NIoww+fF7SzM71bKupGFUk2gjG5cAN8CnETGpbG1q1QR4r/U6pCsG/HKxq
n2hBsrUr2UPyzMSml6P16j7xHK3hUoAIIHI6y7Bp56M1kC+vzL5NL6xc6fwS/OhO754/M0lW4TzQ
8GFmyss8fON+5Xmhi0IOFA3f/gDFIbuK66lCqV4PsGdGwPP1G8masaLzVIUqfNkSHJ3G9YuST1z4
tn7bJ+a0C3BWODNVOXIoqImfGwpUbdi5Hz6W0JoGO2CMGGOVmu/4GR9brz138o40o+dALF1aqiAv
GBUdrgKDPhtlM08xcKO/TSPHvrSnrHisqwaOmAr97AOKIMW6wgTsNtb95PuEmXS86buovkU48Bxf
9sjxodMww8XoPdHiXWyZsUI1EVY0H5Pi8sFKVYgfUdk8Wpj8nLnUjyzF5UPvbg4H7h+0YAuRML0S
ADyitAnu0qhObuwxqfEx8aozB+HYUrShwKMAFaSkWgQFM1fZrzkccNsSs82s3o/4tm46NF+i1x8H
iFmMyNxZt/SXCOmLi6/ttdEDDUN3w/CqixLflTeBplwIYba2q0c0o08fvyP7lMEpjVZi3lwWLr6Y
a1GBOEZq0ZX3JCK+YXhh62N1JtYt3yDvDOw5M1OT5gV91jkIvHgqwM9loypWGVsGQWUTYF7q+OET
onavBRLCwgLfPENyLD6VWG5Be2TsV8cJU2+mdutZ5mM71Ih7nn5tC/Yym5tlaAXrpFkGY2e1CN4Z
9mBd3LHMLHopU7mPW5xuQjzMoLK2ldrOss1DjN0AKGeESL13M5IZSDlWkK+jjP/+LVzxdOUl52rZ
QRHJ2E26mv3VsgS7e+ahXPONs89dRIVOP/dyu8xAOd4vXRSgGTbhc/Eh7ayJ0xBYhpMW0ZVrB/V1
LTBEeP0qzBoYtD6P2a1FRmEmSYnfn2nBrLKHz8jZ1B9KK/v46kXYkjb0ExIyyc48fJSxbIOirdEQ
/3/sncdyHMmStd/l7rMttVjMJlUpVBUUCRCbNFCl1jqf/v8S3XcGKHIA4z/b221GFoiqigzl4eF+
/JzcMgo3SmVYs7X4T90WQnUSdpmyF4so6S91ZHo1QsoyMmApGqeejl970CAz/Wha1MtjdG0HJMJL
jTDpmZf1+mqHAbzP4SNCphSCZe1bCazxaciN7GnRS+qwF9mofnaVNX1Kq8B6VkapflbiMiEvhqxe
DCswFIhI6uTomNalMV9j8LR6K46Zgea02Bj3SI9SeqBTA91sYAUWduFSVuHWiKvuupeQoHTilnzQ
Dh+4uCoKeAkhTBqUbzNsuosXh7OwLYZSkVxhmZXeKdgqLcExEVrGKUcGy23ksb6KtLGubNiyui8K
wluBB6t9H26rcUD2jDPE3GZNKzy3vYW01zDkiUrBsh5rfiFmKfLuGRRJ4daEMF93SpzS8DxZfXqC
I3j+PKhSieCoVmrniI3b+llaJLKf5c1S2RI1Fs1OVLMaAuMyzx/Kro/uzDmuZseCq/KYN7VyT6Wz
9FyNsgpLYFZPI0JPUp5vJlwX9MC1qUNsUE+fRrOrJx8CXlXyG2uCLLBOAuxeFCPyvEtSFL5h/x/V
cIOCMNz3KPpaaC5TfLnYglQVudtNemFC8qRFw0YGc0Vpdw1btNPo6AoCnxyyQz6RyIc2Iaa6M6j7
MrErQWgqR9fr8bkSK+mzQlHMADlvYNXIaxbWvapNeouOabl8ixQd3F1rTZC1Yt6aGy3K0mt1aGBd
Rtwrf8RtgVRnTJoyoASZejy7SysDqqm4GUUUT7L6KAuK+lkui5biUU1PP8OcA1Yl7QZ92wqpjEDD
ZNbo7CJp2biDFWD+KdKFpKzLlxTHYAGLDQsXclcAOapaoFxd1r8GSSF/HoK4KbchBNiRPRglZeS1
odXfC0p4gyPwqgXObXjZ7kMxFScPOfvgwajnAV07CqpujaE3rykqUXaIcVEjGqnNXqRmxlHAzqG7
rihPsLPonwnht/CA6Uaaw+zfUWwdoH1ICiiuqXtVkkGA3siQ8mnTEtn4Lk5GSjlOPk4sdtNEQcHM
G+HrWlL0mIpQ8jtJX0PDZQL5gDTAisbbBoaByq0rPE5kXOo63xM9g3dXl9bwGLffFImDcDA+D22Z
SPbC578NSJTmm4UCerSxzaa1685KtohKZoHN0oPVNEgaCYpJuHu/d1NmfB074D1eMolB4ytVEj1M
BBsKNxh1OLxB25huJpaNAhsDSqkFiiuVSjlWUvXoWXTRcoVUb45AaB3rz1ETa5k7WvA/+R3Uqx1U
SDoIB5U6YeQFZDMZz1rbKMq9lklL5OjmHLIZ6qwLUdBIcsXNdJQ0kbxKjeIGnET7JVpTVBvqJ2J0
7RVtCL4kSivmx3iJ0AqB1jh9bFTThGEDecTFKep4fqDCqC4zu0jLxHyqF2HxJQs236tCz9NxWwE/
hFGMXNaXJlqQLa0NyGAdOE4HyUkhQ4POYRoalOEnRM0krZxsi7HYFUpiIm/dtma8ynzDVNNJoYEM
S5Wpo41Unckqz7IJ54sik9E1mzA2bRnWN0AUyxAgcBqJubRNEO2+KusmR/S5S5i8JVOf8lwX77D/
7VPV5WRLTAV2cUB+qCNrY1V9qYa5tXx4TWvLUyJZNLlWraXFoTV252RONI3qwrZAkyvnXmFrVHd8
juI0vB5mPYZ2rpOXHhbuLECaIjHnDmHHRvsJHawfqkb2LMVqeJ0GtSbbcY6I4CaYMsYkhDvEsmeu
B6gyBJE6uSggl6GDKCX1kV0YK+cur2XZ7TLIPlYO6IKaq3i2RrcD8Rtu0ZmD/8abuorSY+KiWZg4
yNKN93MTDKgz9imVJ1Fjqp9rdZipL9Q66SmQVOmp6TEF+17SJuVZ1ws8qt0QKKQ6K9MKjjP7d3Sg
dZW/CNIwFNj/WDYcYJ8pYiKzll4TT2Nt1krTotOsCTqDLZnohdVWBsWeESWoq5lpb27kltuNXWeW
lXpIk85IH8GA5GoD7qhTSmI9efVUqCe4Y6v7eDEQtwANZ2h7PeqHH0C4ltoRY2W8S+cJtMYDRLV1
tKuppf+Uo4lSNfq+F5X8J6xlEBAGkbbs03QYFzQjA2o21kQTonayiZBbz32+sCtJ4D5rBSISF4Mi
pXuFGr8JBR7Z3GmdIEpuIdbi04iUr+omwmx+FSLg+/RvooRPDeTODrVJnvyWYPeClVGB98blMD8L
Vhl9QhGyg1lRMTPVC9lQxMKzLG6cZakSFnCexboH/pgC+pisudFLSuiCyw/2iiCmKSyBJs+uwkpv
eVR6V1/jsS/7jQkWp3B1tebuseSIR8edOUa+UuctwVk1QuKNcaWubxJg/rfRlE039ZjGNx0K9Aua
jlZD5aM5a1tUKK07hKkhqm9nWBORPYQBzpVQBpE8FZN3U00xlCURkoKqg1OAFm9oGQtSNKIkHNKp
GgS7WqDR22pJZN0swUAhpZjW9anPpubUdwYsB2q0QIsOGN5y6rLVr1noy+QUBQf8N0mJUDxSieIP
FJuC8ju2U1oG5yVAz3eBZy8wfqqZJqCON1WmeJbAxiYe4i3s4ynTu2zDsja6s9iryONaEqv0KOtR
gjACMsn6bazCae7EOvTcfhQHKloucjoh/dMLPeJbDTz8YNoRVj0KmTxLt5Y1avJGQHlZ3nHlKXvk
o5DP8dFNHjU/SFqoBQUrG5+bqhv785z0ym21oJc721Meqea2zKZB8mBiZqlyI9aKL308KD/fd4h/
uaRBOwsfCSj4lZbkl9ooJU1bzPlMMcM8oj8g55qTqmF6NvQxvH6/qfV29Doaire6JleILK11q2Qe
3vreAjTQRqQsqm0ANeVc0nVXbxTWutpZk9/oQb+Pw1bewTu6eG3bF9777f+2q4AWCPCtQMhLDMGY
Qkke5S3XGEha/brTlE91oEyoQzX1B2mPX25MdJVsPFf6tXgRh/ZtV6O0KFHWBZtcBiSABUmdN3XV
TX8YomBAoUWAIo3I1irNdzmgulgEcJiqttyWqZcYeF99r3aAphDDeH/sfjN34DnXeAEwJrINF9GQ
RTSzpVvA8CJyKkKnqQCO1eIYMYFIV04YsthPlio6QvYOSacWmN/eb/93A/qSzAHygCrhZft1gig4
Lhy4cjOoN/McVN4IreYHvfzdCqH2hagF9UNAkC7u91BmIj9rIeAnNCXqxJOAVrqBYwGPivXHK4Tg
PMkMMhBAqX65Ijad2qdNYQLtiK3EW8gKHPVWM3/86bCtrVDcwMlGdOmyDF9Cb2AIiDjBtQ+4Wh5M
apunpPtg2H6Ni0DmBhE1PJkqlbgE0d8u9xjSXWhNaUZos/HM/dvwlCzMfY4Da0D/sDJPE7zRK6fW
dIKqXPDKOU2RYQNsskN4biDQDDeyIVjFB8mQdQu8tTlk8mF2Jm8MKoNA8tsnQ0mlVUscaFtddFTU
BmiXRQ5gvw9w0U0K1Tpb76OPgCC/rlZaBR60QoWI1F5SSQXW3JccqaulkwoomUuc+ClSPrBnv21l
ZYeRsGWkzS6C6FPajx2WU0UyKDd9KBIfRHH6KGHxa4iBAtWVMJVoK316oWB4FWLgQIvNUOd8AMRv
wfMs9Y8o/4q21KbGTZlL09+d+k8Z/L8w0a82r/vcPf/DBn96zn/817+un7Pn/jXv6cv7/yFgQXvV
4HbAwUXNukjs8d9l8ASAqJAn4glWErOFc/vfZfBUwQMngWGQGC/hqBXn+m/S07/IJa2h35XpDxAx
NXgXdCvv0a9cJNoJDYKWIA+IuQSRzHJ8u8UGGXq5kvDRlRXnnSslBrKqUJHbkxSX9lBxaakUvKRY
yT9Y/wzf671NwySCwNCsNUB087JhPH+dNPsIQZLcJ86gUz+sCERcWi6sH1i4i632d1MWSVwNWwKS
4eJgGLgbzD33lqsysDIkNQfdJ/oRf9Chl0TjK2u1NrPmp4A5gj5Rme23Q4n3AwQkq/srE6JM6mrN
yG9FLftkzPqw72Jx9LUULRIPWSrT6+SkhpVfV6PM4aHH53iKJG9UW/yqRa6bjbDI8HfoUllh+hdD
PtdKL6I5iSrP90pRfLAZcHEXyLl8krinPqRDPX4f4kj4AiENYkZLDS94jLzFaUD0CI0YaBBvk1yW
P6n9WH/pQsk4EO/6qrWJeNMUxYjCBIE78EAimc1Ayacn7g6EU15ti+u/h+M1qc1v5oIkE3l7KjJ0
8koXJl2W2lyWRvTC0dME5ywg4x70U/5BNPrC7q1TAa0cGwQMBzNxyRmpJ+Iq3GO2V9oSfR5qV+lP
ROOqjYIamPt+h14g+xfTrhDAXyu5FZLQlza27cMp1qqgvQrm2K9n0ZHD3MU19RN4VvpvYeJXskZV
bovKduzMWuP3Q7dpZygbu56AxbXcP5Py2MV1+SMUVC8azU1unZWWG5t80lrLSWFRiUbF1fLPJrTa
fc1VkqvXqFxJzfUQ70WYLdtbBEnsSHxS44dk2LckYwtHWNDmJAccptx2FaTUkt4XBoRpFopqK1bf
Qxuck3K+SdMOzv6rhGjmlNzMOowKn+clOYzxLULR8CnsgyF3KulElayDiKVihh6CJLx8NpTsbFaI
0fa3TdJ8MLgvTvAvg8vFBsYXMGqkS97uKWivCEG3UntVwvyzsmD5kJojeZoWP6B6m50ZjvErbtzP
OdJ0GwMFMzfqhuheStNTXCCOqiFo5+ZRoB/KBl2EPBCJAczKJieu7+TIUtwkrRhfB0lZET5cDmhI
ZV4Hqnylwowdc5S+Z5XW7VJDGw5WORhH1F/Yd0ItuU2dFXcUlVW7dIpHpqeYN3JRRbv3V5gs/2oq
uSEC4OGeJzMQnAWvU3FpIotV0uvdldaaimsEcexjhOb9Ui2aoxbK8NMaJ+y2AfFNMuTKYwi8gNDZ
RNR3tHRnCKgjiqVEcrWmD1DpVRWi5wMCulrSQ6BalVvCqnxzn+Zw6KYfzeIl/vtlO4JIALYDrIqj
a92ur9wQoYf8vTOk7iqfR9WBdwA6odDSN101q16LRs6GLEB6GM1pIhLTPxiJPH/gsf/muIFLC/u8
Uk1BaHaxkKj5H8RUTvsrKOUxb5aQHAToLDbAy/QPjM9vm+I8hTgCuhIyb297W6gI5rVL318lOhq3
mRKRQKylDAGoIfpgf1z67i8jawB4BO4hoW96WU8E/4bZan3VXmWV2J3QSTBdhZDuzTh044HBAMwQ
LaZjELe8ipBl8qq+wbGNau2Ml6v7YZu0p2WO8g+wFJdkIjwYDA6chFSC8yd1qm8HITSgom1Nqb4C
LSJ7baTDAa2LUUY+oTIdYVxptULTdKxOeYQ1W3GVMQkIvo6jX6ATstGzcdmiZTCCtR3EU6jN8gfT
9KvnA5SXgxruSi5wgPDePqEahJEuz9RDlVNX3pJGI4CSTtleX5piY8xRukvaRYcgsis+aHldAG+M
GghRrv6UeeMmgLtY9/ur7VCHogS/SFEc5rQ1ifullRv2ZvCnJ62KU4cTyf8UPVNo+baVarCqAXkr
9ZCLzeSLeczYG4Xgv2+cfjlpSdmvrNMigYXVRF/sKz0U9WVNZiOuKm2Uqmm2PdqNNs5r7QpEyl5a
+8/94l8my+9/p9na/ChJXDy/vmCsH/iHZkvneoECL6iCNTfOKfHv+4UqwqUFT5FJhe2L1i6/+Ydm
C26uldaZuiagruRq1mqYfy4YKqq+ZJw5abgcQD2kGn9yweBR3i53vh7onwa9Dej8lSvqYiHmdWKh
i9qjD0qSNd0glycOaNJU+udYa9XOj/pAbB3UYxTd19Vm+iQPmfnME0+7wCwT2R6I4EYYMkR8bVlf
5H6P1Uky5PMU61ELelZ2RwIHPQNgadqmCFPSWdoyDOdJhtQUemYZCsg8bM2nDkWnniSqOGv+YtXB
sTAtguXNSFKNAxSmozWfUWE2xXG66jpJCVjLZFxDQxrS8zgEyTYeROvKaLrgilopsp2qltQ/ywoP
GvVM8XkhWx7aDVGVLyVYYrC9czYiNZ5F4imO0+lLVw/GJ6vIx3hD2SnJwYGQOZzLc4g8K0KdXMFQ
OiTSOoV5+6yntfQ9KnLwCMIS5w9yx1zbIgJzox2gAl5wVRtqgNgom0Qoq5Cbo254OSCtqesIu0j1
BsEWFOUbZE370Wr2cqQit5K3hXBqMg3aRKtMku9RkgpkOQGE7klZo9YuDp2h443OqCsxrJLkaHKH
wJWKKsXgcp1tY7sLQAUgBURYzkug34Xku0ARxyd3VB3LCj5BUty9/KS2hZTYpZ41N1AVh4JHOrF8
BBuKjIuYEte3a7kzz02q6IKThWa0OCQxyPxOai7KniCozYNSatZXgurkX2slDUWbmIn0PAiSRM4s
ys3ATSOIzgYyW/o2EGdy3mRW88iR5KLr7axWa9M28n651lvuD3YxojCPxLpKVipEo0/1hbFAH3Qi
4uTq4ChMMlGL+QmyLGTEUHqEPBkasg6d9U6aY7cwiljY9BPEAC6MzkYNw0k105AmprFdF2WNx1xa
pJhgxcJBhmCy9ifVIrW5gkIGD11nvqyJG5PbWQINjDl2xi311tGOI9C8nRAHNW3Swsrs6AprLFyB
/47RtsOnCaaMwTGMZGbOrT7X90tU4MwloqE+w/MvokNBIO9Qm33QeLNulrkjm0HLxRBUYu5peaXE
qPwI5tGARDx11NHg1i9XgSTZQSboJijIdlm2ST2jRY+mrqZtS7PRqZ4olAJiqjyNYm9WpemJEnTr
SyXIsLGpnQnKw2y5xuJjzQOvs3H2QadZX5ul45vqvicQNVfNcVEK6sZwS8UtrF4ZicCkZN9SpTfK
NjAlNJJh355/poQivhj9Use2MXQd9ARJo827SLdiys5ETASMk3Xzk4wQhBBIaKupC2G2FLpDCSuT
nSlCmTl9HGgPBvKxKdmYKUnszlJrBlNVm89tEWc/s2EUnkicIWcxIvH9o6sqmF/ZgeNJG+QlcVGX
08CJtYTNnLRJuISlVpP1MGJI0YOZWjLXIaXWJceY4LwhtR31vYO2HCkSCxVgtBMWNdGcTDIX0Zml
ooQ2Yl08qxfeGvtC7WrEjLqIRJmSAiiwyZmzTzVLWK6RQRpjB0IAspsgWnLRZo/2jW2YQgFhUdQa
4k7HkU42XdwkgVNlpmr45VLKoz8LIaZJTxZd2c5WGod2OXfYQ0BnTeY1eDuqE6tVXjlLBa2eHy2J
gfpVPaGlIQ6p+lhqDVKZpjnFn7WeGhA76JNEcJDY7puDlkFT63NJ7O6tibS3k2RDqm97eA0KT5n7
VvIDITHw6mZIZLA6opJ841Gmfhfr6JH6ot6SwbMISth0ur9F5CGMvLwShnHblP0CGXC2SN0tZXis
DkGYNf26kdAK3sxWQGykwDFJfRApY+UaeZt9h4kOKhGjtvwkp2ivqsIbK1Fw+o0aolknAlwFECmt
YDMDmK0FouY0CxKAKdBE5k5DuD3UkgBUVr4BwKBeLWVxTEai0HUe7DTm3YyLg1nO11QDITcA0CWW
RlvK+1OKRjfat7fIgZ7VWvyGRsuNqJFuh5Ronzb9Rumj2EWX0470vEOjbXQVszjoVYwBQPIZrtdz
W9Um4Kvq0DbaIw7k97kt7hDrY4dWKGnLzxL4gq4+5umc2fG8Vdpo13bJDjVybx7AjYkYqzA7T/Hs
5TVazoMpuABe6q3RjPd9EQANSeJpq+jgXoridsiF0LFqatoC81hAGO5ksOKIwJCM/hsCQYUD8x/w
ElrLxHCTNFyix8DcW0ryoM1K5HeZyLUTFQuoxn0BCoUxRdh+STO4mOY9coXpXm0VYW/m/X2Yqrmt
qa2LwF+5HdOtXFJWWc7NLg1XwbTC3DZkHjJzuG2lfjfo1t6SKgxPEjrq9JWbQOcUozHv+PxD0IQP
bQKwC76duyyN94MRHcxUuUqHeQBosFgY2nmDEyzagsjXVqF6E2XTNxIXhQdjJKGVUZMot9Ga9nMB
1rN4UTjpPBjT/Yj8Xzoth6QS91khHUZJkBxYp+HQUs/9SkmGIBop7mIXAkmqKFSqHwm0uXmS/ih1
y6vFbNsn8hYRls9VC1eHjvCuM+dm+nkRyY3r1bmV1yomqgkWMz9iiEACTnnsRVPCVWQZoQ0upM9G
2SEzJ61uTNZBYS3fNnVuOn1HFh1Xm7RL5tdlfT/IySO2FGiYhZ5bISNBLzb4RSUGINZWOBCePIXr
8x21C4e6zp6pMX2Ygs781pSSdD8V0FppOSq8RLkQhZZg7TKnYzuKvZvAAtODybkZIr6zYgN5ZV+j
/SsIMveLvvlmqkLilMYgHUcJIuBuelSrrGBV6z9oDgXw9BQhAG643aBZLvx+OGi5dEwkVIcjcoIm
voYrV8L3RdDcohq9JVuCvVw11R1iUvglVHUMk7AXQLwlIxg05TYRAWhlFlDIUtZnYF+D+qVvhuVq
SUM3rUdAXXUPE9B8I6ujnyeRKxXkWAuTOUwK9Tovqk3TnBpUC3fw0J0KEGqV0O2arLAY+fjrEkfH
Je/sJeDMmMKToGu7btavjY5y8ZETdqpEt8iVO1mDvjwaiaDqoRepRo+uBMAOXB/CqSn1amLdyZA4
BzKIvHzb9eRgBfgkmvCQpvq1LOW30JqCNks9rR02oWhdo8buaFZjp5LUOn2Qbq2axWbVm3B2Yaa0
lewJ+KsvNO0nPIzHGBCSFX0rKvNKzW7i+ST0Dcu5vOtnZa8HTL82POMBCk5stXwYzcZwGa/78DMw
FMeQGj9oOr+3vgtldzXridd3EPZnjXYQu8SHKTd3zDmwe1hfJIXIoip5dZTWdhtNlc0BU23aRQZd
0/RbKWy9pBhEd1ibauPiKbDKaxVKbGkTKMgxkFR1w1S3/GFMz+hC2Zml+xki1FEpL9/Seo4JlGqL
K8lqD683noi4dN+LNvIhJx1c6Bjwjwt1a+n5CeVmFHaawkXYdDu28WM+Em2ha3C2jyks4Fr9jF+N
PH35THV8VTsg5a3Y1rs8ejI6JghQrGh8V7LuLKHeFXEp6DrTiwRQrvbUmmLhl2nfzNsGGNuTJaaW
6SQ66l5+U1qTF7dUwLtRqY+j0wW94CNjylnQVn18UgfkLp0hjtUCeGyufmuQRH+W1HwePKgVyYHr
RgBEKqjyfHICTcvws4oiBnjZZ9JW0wFDORYa9rfEzmTDhk21PVQmurK2MLXKnutL/4OxTYedrAfU
QupxMCYsSlO/ScI8/5mRd1nQ5hLVO0MwiQ2KZj2GdgwW+UFCWCB3wySBu0vSR9086UHcXRvWgCpS
mw3qXYWirgnZkKWiTzTlANSTeaq+s8FEgsRN1oioWRpL7vRFP5PJoJIxcSujA+wmcUDcUPwEp5HU
dTNyJtXQeTmMspo7IcM4AsebRNOdp7CvAXcm62NSdZntxUoH1heZ8upbWpms78s0Fh7GpRRO+CYz
WpOznnp5OxvfpU7nsKkquPgAOCXL1/+EGv5WdVxh8/97qMFunpc4ex1pWN//d6QBGdC/cBwJMRDQ
WzkSVpWJvxm9BUP5i0wlqRaYZaBwhdvrv2MN2l9kONHEMlf2ASrGVuzQv8UkFOUvg7sj8SNqEYFU
QEvzB9nMt6FXUM9w9fAIMIeKMnEH9SLUUKoV6LKwnm1RDqvBT6VaNPZ9X6jlPhHEod++GpnfJLN+
bU7lMEQrci38Jou6BvpeBfICymqNrFG40EE7EDyRCJrVJ72e6+67oHd6Hf1RSG/tHgVqhNkY4ZUf
5pIMQ4wLVH1Bsdu1IBa3naHo9yCAkw9C5RexWw0Rb2I/KxcFuWkQM5dVjipywEESSTfuo3vvb2zP
8bbu+wP3Ur/9PyHQiyYogrgIDwdSV6PGLd0c3af7HQ04d+838AIpeq+Bi7hky12cG6R049u+/7i7
vfV3tnPl0JCzPRzdg+N8AFV5f9DoEZvm9Vro2iaTu7VB9+bx6zm0z7b35eSI9gcj95K6fK9jytt2
8qRpVTFh5Pzz086/933m59nZ7p27D1r6O2H9XlMXy3tVFBIkunTYnf3z1qUp2z8cfd91/aPDz0eX
P13Xsbe8co8HxnjHe45Hfty7Lr/bunt+5+15ybv93e7sbvntkQ/veKvj7Pg2lhhfydevb/FLPr+7
98+7Hd9m83W2t/7a3/nOE2/hEWxn/Rde84Nn287W2dIu7+Ubrzdnvv7gunzVE/+y82zP4xsf3aO9
293brDU+43nrknOc9W0en+f71i9zrnhxpCc80e3a/Gbr7D97+/Wt3n7HQJ8cl9f0ersp6bzD0/ne
lnXl745MxMuzbfjkrfPMt2556/50t93ercPEQK2fdo/H3F6bvXP45/dXPab0Taz11321WqxXFqmV
KyMYYlbHzcE/rIPlH1/+5+/zk8+4nxmH49PRfzqea5tJOT49sYjsqw0Pvbvd7DabjbfZXNknnn7v
HLYM1Zerq5euXtnOactCY1YZcte5OTg2c+/tb5zDgZ7ttx+YV+nF0ry3AtfuvuoOiF5joMri5sBE
MVnn8zrOO/vFJtl+bZ+Ztq/rDNOR4/ob3nj0b/3bdS5YW8wPr275wM4+sQx8Xq32bLfbnPh7e0cf
3b1z87Kcz4zUupGYqJPj+7uXRbLd7/dMo3tgBNluZ3/taGRvGUnGgHH0XUbqwHcxKo9H1re7Pbt8
5v2Z/XBiL3ATZhiUgsFI0CR95OnszdFlpTEUNl34e205H6ynF17R98afJMHr8af2cUZpkPH3n86h
x4ZgozEHL8vqlv9on0Fb91NoM//7n9vKGe2f7na7/TnaN3cfGFlK2T9Y3xcHPAqZRG1XK/vI9B7v
ts46Kbxwz65z2O3YvNsnFjh7FwOA0dh4Xs1u8/0tU3x0t6tRcB/9je8/ubvzmeVBZ863oW0/0DWf
WWXdeHs2ziObeG+/WPLdZnfe3f7YhfaP2/VLv96fn2L7frG/hvYOU8/xcr7lxx8/GCLM09Y53WGP
+ftme+fdbX+y0DAC9j1GZbLt0N6wux6uTqeH037rfdrtt9/vbhxv49xgHRzPu3Pt56t1RbHu79hV
trffX2Hf91um38W4sf/YDTv/J39ja2kRU7M9YqaPB2frnViZL2/8fMc/r/v4zj3cPD667p3z/f11
qa3HzTsr5JJkMi2FSZEwONj0o/3I6AzrkH7Z+Oy6dft5zAgPe1h30A22l6d//wmkF6/nvUe4OOrz
ziTlva6J84796fzc7mKbGV53IibhTK/Z+PzIfuYPmxOJ3c1vz/69e7+7PbqPJY+8sR8PX9cNzvI+
b+zN/fWwPjx25JZV5Nx5mAGvsr3Tc2LvWXgccLLt3mBCnyz7k3daDY9rb12PXtr71Vx9YALUNyNN
1GUl6CKtjjKFvkoQr79/ZQuHZUGfoS9a20Tv1SWES4ROUTvv/eF8e4D80wppcaBTgJnIg7xtpQza
KjAVpLOCIrGAZkHh1RRThm+71G6cWh9RsP7aK/jO8f8AZZC4BAf7tj0q0gwKbUyw742l+rE5Tn6U
ERR4v1e/awUCfIMMNVeXX6Tdpd6Mk4ZaOzRbIvlBjOt811XTR0wkv44dtBFA+UG3reqPvxDwIfTA
VZ2oDTTgkeFE1lQSgCJzgiiKNZetDSf2R/I4b68g63ytJeSQtsPixT3KunA7rUKpK0iTGxs+Enkv
CgjrDm2aHMXe1N33B/E3Ta3J5ZUMioQulSBvp0quKFLLwb1DTDZU9mAVi1/FfeW0SZ59UBvxm5EE
TgfaiYIPar1X9Ovrta5V1NIKxVpfFbfJro8TfatrSXellop1HpvS+MDT+F3XoC1adW9WMnPj0s8g
QScW+kwwQqtsRU6jK3i1llOFLsgHl6vfrERq8EnUA7Q3udFdtCQhoFG0PYo5Vmek7lI2s2sZ6Z9x
hL2sijetXHgLQW4uFBBqtAL2dSC4JFIln8rC/KSEQ/3B4K1f9j/29+/GoPAHLQ8VK5QbF07CsBhV
00p0SVvKM4rg4cZM5/rzbErp1UTo/Kkx+8c/X4qvm7xwA/JF6UoADDW1MwYA0nzUTzq5bHus+vD/
1pR5cVOttEQRO0Wqbb2Mia4NMlWrRht686T8eL9Tv1saqxoCtSvqynNzsb9aq4qaRYgIsMdWf52W
VQJUr1A+0Fb5bSuYQHaXTm2JcdGfQAvUOrKADpdtHtvKBAiM6hL9/2OZE4UhHgTZ5Lqp3m5gwOQE
EQZshVQAubgpWjVqd5HS5+0Hi++33VnrNagfWvnCL/bT3JHk1AcsRUPOvNrmUlAJXjLo8Qft/M4i
6SvpmEzcGWFO822HGsuIm7gGRyk0MLM4JmwG+0zPg5951Ub3Fhax+6DF39mkVSCP4o2VVPslhPLq
vAdLkjWwEdV2R0Rukw39FwJeX+VVTvfP1x0kdIghsYEhVb6YKzjIonDUMBZRIBjOmLemq2bSh2VG
qxv21kwQLwDDSnkWpLG8fDuCaO3FfaatbBUKma62gJ0LdHbiVWRoN8VYwu6ka5sgSNONAkGSYNdD
0ZPOJB/+fn8vxCNXg4WWHOwh6+LUNMBxb59kagGYSFPZ2FEcpXsRdVC/rivlvhyaY6gL056ap9KD
h1uyFZasM81p5DA0ndRZu34W6j8iS12fx2J6TRDrBPZWKNfb56HaMEhbo6vhxrT029Kca09J22Qj
9lnylYT+4r8/AL8abNqjRA7YF1Iv/Pm2vXmorCWssZ7cpAa3D+G2GOtA2OQq+SrrS5mMtft+i7/u
0rctXsz9LCtT3kucr5NSmk5TJqmzKP2f4Sr/GUemdfUjDVimL+Z1pdRTQ2GqoavsKXA0tJwSXeqQ
3+/LOjpv1zF9oagKmBXYOf58O3rjTPPCQCsVVdmARULEcmyQUeT+RxGkmZ03Ufw0wnV605KbmD5w
ZX83eS9GFX4miJ4vpUB0yg3q/8fZeSzHjSxt+4oqAt5sAXQ3rURKFCVqg5CFNwVbwNX/D3QW/3Sz
gx38FnNiIuZI2YVyWZmvgZ0mgxLI6m0+N811m47rPZKq3e2IdAQ96fySWuyloCenbN2tal1wgUUM
AmpxNElP3BoxKBfPq/p7Y1r8IWpWFV+yMHh96m7kP8PZ3BYpbp1SOullVbLsanZGptvfBjGqkd7Z
lB/m2qf9m9Zi+Pr27L4+dTcpHlTteABxB2+sr/9mnqOZzLXdYys4xT3ceim7yKzyCQcrdSnpPLMp
bFYQ5w8oae78k49aWOtazI5FA3Uey51WrOMer433p9IQVKGK0hiBygws/XhA9dI3jWUsbSDcdj6Y
GwCjyN1HTeIRujXx3v58ZzYHNCuA1Uza5nR2crRYA1CqNEWdp5y0/ib1RHVo6kq7aSrb27WuMz0p
TNyKACJAOl/YGWcWCxFpIbEGt1fyycZ0C+WtxcCFuYrB/4znS/Ub5o28bjpnpRmfIpb29mDPrBWo
8DxcNyFNJP1OApJpOGSGM4mvHo/w5HwwWzoua5k2vc9b7d/RtnHk/iXYMKmtk2Xptf3SW2ggIqHS
TLfOKMfryhzsm4yD6mqI3QEhJdlfsvU4M5uUHKgDcG3zzjyN2qXSWIeBqOboGElQQhWO5qzpb+wG
RpWyUDDa8LOhzKZLO//V5vjXx4NXBTkZVvLpKWvHc91KyR5PcnRmDK029ySB0wUP8rNRqKv8W65Q
rE9ez3NiOL1yOLPJGAfYdskkqig2unV571JhOGjAINsH7h+BzpMcq1p7vVMD+yKrHWyG0GD55ENr
iow8LR7fXpXnxsS5QlIIy4V4J6EKK7Pgow0t8MQadIYcxfp9EkbpXrgHX63+bUgba98D9o8sw8nB
kq156wEOQt1dL5YI6Kt1q5X400s19hdOlXOhXPYZYHUU00AwHZ9hwxzXDQpfhJJIF1HuEFG7Li9p
oy1X7/94JEVsNeg0mxPHcSSQVWmmjLYNOkvLdp0gA03nVF5YDa/2FbB7LhguYz6ehtjocRQvAbw3
xzDwJs2781ZFv9rpU1BT0xQkUr/CzP2q6qzrt8d25ivCdNnqehubDouv46gb/tLI+7ihyDGRvegA
qxvl5Y+xTNaXt0OdWYMw1hjfJo6AWshJJlY3i4xX5KrA8U7Pnlubu9qI2/eviqMg24/4zwPJNYA3
igQ/d0uOMdJXQw+Gc8pDQ79konluvihTMiCKCozmpMKsD0pWzcaFtTNbhbw3u6C3ivHRQHIiqMy5
warRtlYwR0od3v6Srx8rrBWEdpFhtyBL81o5HuUqwcXMkthW4jNK3PIiVYNijptu/EXiN0S1mihH
ZLZ/4MrTP1odgKNsInvp7brdp+ZcfHr7N52bXeYVuPPGpSOBOf5JqUZLyFMspMIFRTUKARgMivP7
g0DY5uSnXEbF8WSPOHJGC6m1EarL0JkCcJc7Q9RrfnuJrrf92qN8ng8Mt5ICFqgrdvy2bf6zjGKr
qDUTDlZQ52jA5cjsBdos9ro9XdWDuGSpdu7bYQzJWoKQg4PpSc4wKuQxqwnHZXew41uQqvK65ZCN
3v/xsBmDFLR5YbATj8fklm5nLgkHZt5X0N7HtNop28zeP0X/GGy4zpGZcJwdR0EmRxR+xjG2zG76
oZx9K9QzO31vwQpYEOw8KmImsAooRMdRvHUSg9g2QIEIwX21KCNq49q7cCSfIFLIsLYwLh4HPMGR
CThlbVbO2tha5TZBPsbZXQOweO8k841prmiANPPDhIBcK7SYte7Gt5TBbxy/ba/enrdt9k/WIpt8
c4fbpKGpDx+PdZXa6A9J2QarMxn6rgAbiCIiYD7tA9D72QzV7JfZdTdBPr1wnZ/ZBjwTgGgZqB55
bLnj0KJJbW2s/CZYqtwEeqw5SzS32Z1pJRash5j/fXusZ3YCd9HGyCXxAjJ2skZHw1VI+HOKWGma
BXNvdnuXwu6FnfD60ttcnbeyFu46IMxOougl7+XOZVqdNIOM67nN9VKv7rUV++mFJfT6CxIKsQ42
NRHJVY6/IGelo3V4EgdNYWciWpoSwpEGygmIrmn/TnETiC+MbpuU4/VCIcvYlBQw3eOoPJk0ILi2
SqTZBCiQwkICxv8sx3n9KUcXB1bwzj8pl6jbNjUbEgqj//72FL5erthWkCdsxi4kS/bJvVjVUkum
mVqLVnYJMpLu77Jzv9s1BREJwS0YrUtJ5+tFs0XkNUuTbSuNnnzjfs7yDEobtA9h8JqFTXTFVrmk
NbYtipPPCnYQgW1cT7a75ySKkQ+g45qhCbpcdGvo1Vn2Ta5LZUUwg6wHWUzYMgDsBpnvlghfXtgZ
Z9Ysal1ku6SIGrXKkzsCcVvoaABfAlHGcm8nxbKpM+jpU4OMZ34h2JmDj5Y66btL74HPerpDTKDo
1jxobHynf6DyVTzpMWrHE+wgPbL61P5cmBWPdRXP/bA3kLhzUYrq5ZeUROOSSPeZL09PAtH2TaZ7
K7Qf7yGj7IdulcC3C5myXadx+Dk7pPu1pvygXOLivveedZmk777K+Ah01ympgeOE83ocV6v80pbt
VjVcLAS5hwSo+sGf9Ky/8LnPzS3vMjjZWChw0p+8OCt0lmMAqTDLMIr+Mi256e4W3Y9vh8wa3cPb
+/NcMJ96Fm31TVzo9IIeLMNIxYDY24oH902LmPKHuXZFNDnN/PR2qG1iTraMQwgMfTdzMRbu8QfE
oHhYc7tizebW8jmHIfkFTsd0KOoSTUjNa3+/He/M0KjgA0amT7Y1v7f//p+srbREVo1Lw7mOH2Mk
Ul7VXZfQaOfPvH/KsEGiW7sNjWV5cspBU2sTGFbwZBerA6OvxjGm11mb1zBLSbPfHtiZMxWZDwbG
KYdc/an9V65qp0xGUUMoq3Ky/LTPAyFxiAtjrzd+D0s3aQfJXXMBW3UuLnVIQuINuSWoxx90HGa9
xM+NuDMNapiumfXBWLQq7Oos/TI3VnPnTam4kNydmUZwC6QALsmXy3PxOOrkTlY1iIRlM1BEiGt2
eVvIBmYrDNK3P+yZFepxzmGNQDGZTot5HGo159GdZlZoDK8VZZ7VOCDM5F2NqJZHc52ICxIY54YG
73lrs0CnR1H2OJ6c3UQqz69ptFrOtYGeU1QldvNp9bLywgrdTqeTzUfGhhwv3xAQvn2y+SwH9nSy
oBOtJVn5weryNcotO92//QHPRuHetQ0MzkilTvaBVrVF5dicJjIv5U6ilXubinS+UJI7+9nwCaXg
iKQpUPTjzwajiHrtArFTlrZyQxDq5XJl4dMsowWNgUtan+dWBQWs7R1DUsGuOw6naavTISu0LcDh
8zSsj1Uj58Ahn4IvmssLE3UuGjnohqyiUI2A5HG0tu5zx2zZ3FBZkhu4Pua+LxL3WlOqvV3ndbxw
AZyZMk5kZzuXXWKetnYL12hnBVcgQI2/pZmaasYUJY0eX8oizswaIba62aZSRAfueGCqtfR0yNjH
lLDcKqpAMERu0XhZkGVx9/nthXjmK/IRaWHSHsdW6TRYrKD/DgnGc1AdEUCmrSp/1Z1lx0GM3gEq
p2gfv/905MbG5QV+i07V6WSZrHi1q1QZNYXiLA4LkUSWQberH22xs+IOJ3alz9Hbwzz3TUlIeLuQ
pFMoPPmmTguGC/ob4tTjkE3XHKBDuauXYmrDrGj5wP+HcKS8W+GdKtepYk865KKtBLUj5MNvDFrS
u7Iyk83j4FJb4cxVw/HLW37LTXhubvP7n7u7GtAkT3sdWqtah8OKH93D6sR+JO1e7oTylxtXZvHX
t4d3NijgJB7VCP5QGDkO2lX+rGceUt/9zKgy8BtfqsX5kjp1Bwddmvu5T60LMc88zzD1JqvGJ2vD
GZyeZd5KHcHs0B6ppR4kaX3jt6r8uqD68Qsfu+q7jTZPZAutuzbmiyJ4r3PprTm1yaJzK2wljeMR
a9h/KaiedTC6Sn/ExWcJyrRLfgi8J+5XT8S7Ppb9vUA96u1PvS3M4+toq5KyU+gKUFA4bXYsho9y
N0VK9Ots+SjixAi8pRmf347yengb4sxDqYYbb5NyOh5eOlSorXTc5xWGGjMk/Np+8EfIv0FHD2SP
qjs22nUCOT2mF38J0fD6DCL6hjcCxkct//R2n/CXyjJ6jAHpfPo9WVO0vYamb+q9Favm+zDayY+3
x/v6OKBMyULiluKtT0ZxPF5H0n1DELQODNQArvnnR4FCxMFIPW//dqRzXxZ4GCppdN7JB08WDh4a
Gn5BJLxa26YlDHMOG5oGTTqH/lxmOk2seJ2jVmltcUVtWv/zdvwzI92kiQz0wzZMpncys7wdDH8t
uSXrePP5UQtmYqSl/WDvnMle0gsH3+tdihkyzwgGii3bq+ypz0WRq6HnOsG35TcXSFTMORoiRazv
MKhoDglCxC8tikWHfDGtC8v49WYhOqV0BLoxJoE5eTytw+g4+AcSHbhXfqu3job9VG28e0tuUZB5
0mj+bCzC4yisUQ/wNjJElLb9m3yxPqAmLa7fnrezQ8Hol10PvpWCwnGQnue8AErGh5zX9gGsOmL4
maZNlwBcZ/YexW0Emg1cmFFuO8miNkX8aq7HOkhQ3I18CQMSO9PkGpCeuvG8Qbw7JQWipW3NDheC
KdTLk3ElxtLIbYqwVzd35eSVH2zqXrsqUdbD25/w3FoE/6n9r2BJJeQ4VJVnGu+thUvYnftrLUd4
hWJCFRnLXF63fafdSNr+j3aXty/wG9sLW+H1JbllirxXqOejC3Y6g3aJP1qnkXzHKhFGIKkoPlhe
6XpBKwupwmGqkjW08IbqLgz8XGQ0vmkZmlS/0Vs4Hngj1pZuc9kE+tpoL0xEhs2PwUYMxzTBdyoF
F/gJcJd96bA7c9jwpAfiwARTjD6t+w9Z1iM9xgNg0dEDEvzC68lb0286apgX8taTMVJj4a6yachw
F5MNvLoXdQQ/hEq2Bh7CNnuzLPLvjNNzP9RLUmJuLMwEIRdvXi5VwU925hZ569aBiaNIvAmCH3/d
eEJAzLcQrdLmHlsPr+wPejPl77s3/heFETI8XgLQvY+jWK02D+SWWZR1HZx82+0O4yAVGpu1FaX1
5j3Ug6C1gcnt3t42p0XMV6FPLsfNUws/GDOLcnoyg1+O0ZSsCNVrCBVJp9c+0ETFpdQUDzGyWntJ
s/cxHodL2/dkMf37GUAPgeoASCZvP1nFXYP3eO6OWeQlyXhjS2fZoZI07RusPy5s1XNT+t9QJ1Pq
rKa72NWURaPvZ7vBLL3IUP0lH+6To3YbEKepg74jxVj0Ik5uJ7vm1Z95ThJlLgwJpIytbsnSMLVL
E+mrgkuk5FKuZW+Hb8/omeFt8oPbWQgQj97f8VoyF0tije0nETiJ5H5Qgj43K/hClHPD26omnDc8
JV8R+Fu7MmNrNkjdhtm1flLwTevDYFaucaU3fb3etkuPCN47h0Y3n21AVxasP7flyVrt0NWzBJpF
oS2H5ErrYuTdwN9eGNqrpUj5/J8hKRsSM5bTfl66WqURi9ZAIhmfQNRUvQjvvDK0x7W7sBTPhAIc
9s8T2NysBk7mqoX21BWGr4cxWfAulvUaKW6pqPDlJVfSVxOmGzymoEdgz0g99jTUiFHSVCHrFiKF
l0zhYpYNLmjK3+kLNlV4PycX7qVzY4Otw8kJZtykTnS8Dv280eICRV3kzppUfzBsRFWfs2EwhBX0
idsPF1pqJwkAzAJWBHIZCIpvJlTeyYbLC0fqapyZNhQSb9MYkSIRo7JiCDf5xPXbohCJXn5eKfNu
Nu35wnDPfV+ybh7JG24Hgdrj4RrCR/+mTo2QpemhQT8gSed01KE1gem11WiPb++F1/H4qLScuXt5
cIDdPI5XoOchZGGiWCc0N0w8B91yhcKNjonUNJmXLGJenSrbHP7/cKcvmzZRBRaVVhwaOOFcFWU9
7WSWDhe23rkoYHZ4fJNwU9U++YjzBJa/cXQRLoaKP3s6zTNjNKz3taxYKRxanI2cX1tv5zRxKZul
TDdd43DhLH7xtaaOaB60Fwpfr8eyVXpJ5jek31b/Op6gfC3HOFH+Ju2TVIAJk+EggCRdYECcjbKV
Zkg5qVecsmv6xpzT1sNYeJlX7ZA03rDPtP7S7L/ey5zx4JaAQUPSBLZ7PBYq5PFiSi+PxIReWJpq
EE5xn0P8nB752+v6bCiPfcRJv1E6TlKhbmWsiWRAeZZKmqagvHujdhEq0i95vLzKKnHIoSpPyqUh
uc377nhUiLexQBCWjWQ/JL/WYqyebDuRe5nbKuq9RtwklEmD94/P4Ti08FqiCGJtE/rfEh68Qmsa
aZz4q+y+YtJmXzeeLa7Jst6nY805tLX7SUQ2vgPVNHP71P8JpSH8ubSjV0QtMlAHvy//dqZzqeP/
+iOCQAGyQbuGqwW57OMgPZZ/eDplLHPU5r6MzYrRZFuru5kS072WtuV9vYruUkvq9bLfom7DoyvF
HXMSNUa2DnpTnEWmPq1XswXaLG0r791rkV4iMBvgbXCvyAaOx9a4GrKFQ5pH2rjG4wEVtd7Yr3mH
FJ2sjGG4fntpbOvtP9W/f/NFUWxLB+CfYxt5HM5WS1ZIQSouvDF7qIpxDRZX1WFltcatnuZxFWRz
bF5Z6RD/eDv0ue/JnuP9CnMdQvTJBldrj6GuUrwCHEdFzmgUd8Um0PZ/iELpmuNQ3/qJJ2sfzwRK
Z2jqRa4xTXuzbYq9LvX3WZj8b9kTxKRzuGHTTpEuU1JbUqIYG2EgaB2SQq6PtY1ZecJ7dQ7gyfsX
7pPXRxagJdrb/8rVZHMn+2wQYDB1OeURum/u3q7z9TrGNdUOGog5l7jkZ/bbUbCTmUoHFJMnd84j
zyXFGAadvpQrGu+K98iwn4CW301u318yHXqdbvBbyWwobWy1htMXql9ri+snMo/6YUiacAJeYIY0
/T0Ha0i/T68Kq8mqC2flubFSC6f2ttUZyJSPN0SDB2SKMFgWVUpDV7bOUQdcQ3ftZx2BR+UqPxy8
dJoPySgB9r69WM/MKk7plK64XTdM08n9bbko4/bjWEU1+VdIPSl+cubBvFrNZvr1dqgzu4/u0T8I
Lew47fRdo+ltArxuqKIU9sYurTXUMWd/vXCaXYhyyl8eRrcesDat0HgmY5z0CUnl1f/99lBefTXm
is4iL14atZRmT76a4t1GQzFvIrsQ8hH9Qj/S+m4+pIvufH071Kvjkg72BrnA04uyATfQ8eqou7pL
6rKSUd7Y5lMMGiu+ztYFpnTUxJ3mR9zls4d56kwJ7ns+j9TC3/4FtE1fjZdjDHgkyfH2U2hnHP8I
etUF9MxC7hbEy2Ggi9UsjfJhKhFox0K+snqA7k5WrSXOxBhc5yVikpWGbrhOuy6WOz/T9Er/vFbm
kv7IkFL2rWsU1FvxnLq12w5f46XI6/zKFVMvftdVLmJcQDINbeggK6a6yHfanGixGaZLPUkNnVha
vMhZI4xuPk2q9VHmxwVg3v7/6SrNF+mm1fBXH7R2/or2KD6WXeV21W9ZWMMYGuOS6btcNJnE7kgf
8upmbHOsktzcyWmI5dPyTaU1FsmoGqda4e65fOMRXW5sgv2ArprHvV8uRhHlZlp6zxRYkLqFINRr
v1G+t/wvBX/QRNQeRhY2gZk3GZjnYrltllGLc7p/i8kK723ap/X8WV+EA2ezGfI4jioa40WYL4Pf
fVGW2eUfu8YW5hV2yDHlOcbS2C+yXEYTS2Tbp6N+1WYzzO8dDQyzolyASIvUrrq0F/NhqPKcyUEz
2XAjCCtZhiczfr5VsCxtrEVNGpsLNk6rXmNlVDtGhki4k3+VPY/2KSoxyxQfwMg28Ych83HolaPe
ow1vTz0/1QFN8k0fEw16MlDoev3cOi04Vj/BJW6neqRtw9G1y/yx3yRpqkiYYvS/2vHiYqs9dmU6
hpR46vEzdukUW4Opzssu5T0b+/oVctOD+uRkaih4wiSYqdOjzDVh5UFpdOP61UFgMfmS2d4kxR7t
gnkqr8txGtNHNx1b6DJuSpnlcZ7dBquYoUzmBY80yFEk+NniqOZrtxmEUbGqW394XhdzjhXsCHsV
j15vJuUvi/vbwF1bCC/po3XusIWmy6/Z4+fGgerwx1hXLHUpRvcy1cIU6/ccI2Fv6lDmXUbZdEOU
+M2cEJ6N7D/l8VKBUx9bx1sPS2LX9cuAnG9RYLslzZn7tBzdGdV8azK0YBitYn2Qowf08SB6f+nN
wMjrzk7CIhlMNN4zDye4P31XGzZLOXZ6qApiWXTtm2ctaw+L3VJrN4VJLuTy0qa4tt3MRmutXyz0
eJPPph8P9RPsRVVGth9j4U19ZXUDT8O9AfHtbNHuK/TFYOZThF+fSwFiBDrv6BC8m6WL9xbO6c/k
dZmxb7yUQn0I1K5PtQg2kZ6IK7mU9DuDWlrL8lJbFRt1X2mLg/2QW2grsJA6F3Wn3ZqdUbV+uMb2
UM6HOhW2W4Za6sXCC1ajoAdwOwr4o36oTzg1/LZTvKO8KE5R4pWB3ixaY+2BBdWI/ve6WBeknLW1
nl9AVYocDeSVcdwZRiJApiL5AxQ5WBovKX7YslMtUseJtmqfHLLsHnHbeYn9PFgHYDFjwAFrj78q
fN0xGxFGgjl2uKEt+v7G1XnuDB+KBju/7robyrQdD52CJ9yHEy8StKtbrOXsO+zqnWpExihL6/R6
4LTOwUXrPmw8EzkbOzQsIdoizMYZz7Tr1aw4vr7Epb2M46e6MGXhc4b47qx/6eIGuBIZOq6N+daH
FO49DEKlbj2AQj2+1smKVi7C7KO+6/sFkGTkiznvHqocBdIriZJIloMiHJoiD7B7mf3fXmXQ69gP
+eL8HThS3FtdK3rtu5vhQfxUuWgCgPQDoATYEA5r89swOZMDYyJbCGeVTdOt5qAw+LTwOh+fNUSE
y0NZJo5xSxICVlZTqfjpDhVaR9m4tNddvJYHDIV11BxmmegBlIrk3omN9KMP22BvlD4a0MnU0uep
XL+3n7zMRl2cmlOnDMR90yb96LRYMxTwa6Ulvhlmv7S/GFNmfhucvAexCwHJP/CzaDzoGJQv4aCw
XTkAsdbwiFnq2I6cmaQ9LHLfkN/M0fAEivBVJds7YRd++ckoslLe6dzA8YPEP3y547xrv60WVcXn
pMYn5peLk2r1iEeK5z4OUlv9b+B/ZLPvG5G5Uaq303Igd8Uvc1IYzFk7Kar4D/YfevcAVDWr9irJ
lP+TJduw5mL8kbLHzjHq+rcfW7kD1xAl8nbXrFNn/smsiVwxEE1nsKpZI5p6LCxl11+rMi/yz/Wy
yvUmBWvbFwBS47J4jhNv0Oora+6d3t1rdpco/QovkzZW4Tp7efd38lAt/4Ojg6zRWB50axRhP6B1
/9PolBpN6PS1ctYIVsaE5wvSKkmClbqfbvLxc5NuSNQuNaXqQ2epZf3HHStNK4PGkz1E3TQxBv+H
tNBlf3Yzq8q4lBoWehqABlsdI8Svz7RBo+hjhaVWmniqO3jeVG5GGrov7zNho6cAOGbE5LtRnOfA
HfrxpQILCuHOUdnI0agXWDWAvgBXqTdiCGzVZECJ8FyxvGeV0Cx9jmdR/U7qNvcoWWJHQc271Z91
Qb0uNFmLZujKpKt+9ePmsmLwd0V+paXq0alndZWwv+K7IjVTDBTHVH7zdJq9QW9OxUsPkOdTuTT5
byezh+qqbZT52M6z8wgXNRn+XQsviQfXFxZi79zUs0zHz2QKHoX31Parg1yR1zigihMPO82NLRWa
jd/ZV2uvASYB4ls9N7rLZC2ruO66RdMjKpapFqQt8gch4Du0CWxZlvk+d+z4TrO1pQraqlx/ZIL7
+7odDGnt2rRHZTvHFmnXSb3ANXHRrb2l1cmBlw+iFO1StBpANjTPo7aqGy2cAIpHHY2L8TBzvb2Y
4C/LUMbcMSEeFkxKtpRoEk0gWYdw6eaxuO6zCXF+a/JAppGT+AnaRWqeomwRvbpJEDBZsIao3aui
6gaFtszs6ZEmuIYCfQsVjo1RgPPQx9gKO71xRGQqQ+kA65L0E8ed8bU3m3oKjMXvv1i5m3yxExX/
TSGtP+od6hp8ESG0fZo1AHA0t9PYD03uz1iNYw6APyq2LXdtXKnisWnWuj8YVp+316qBl7MfzcFQ
XwpI7jKypCtwxrB7XEaKhqXp9H5l7eLF05ow58983OaBcvhSNBNi77GBU4aBFFlkreQiYBGXiksk
d6spcOrR+OHPdnWbmMhiRKCZM8agqcE8ZGKVENrXLP/eMDVZmM2l2JtZj3xVjXzCntplW4O9qwoj
5EVV7XOr5F+pAZODJ4VXp5udSPLcFTmOeVYSz0bgkqkAu8g9vwl9vWw/FqWD/axr5KjcYBDgDHsT
32foSP6KLH6z9nhnphNo3kDYeoo/NCIN9m4dq/bT7PaV/bkqEsxSZkfgN14pt+2DIpVK3dtu0sK+
Tkw/CetkdvWoYT7bD3LVjKsmySsKgWapYv6QsMgu8dBeAxM20BQMGCckAZbUVrmvq0l8NABwNT/1
pliwmuDMRCYfB9ooTSR/rVm4frGbyH7La8fN7AR0eO3eYqXjWgev5Awndffr4k+xmmr+4yCh860q
W+6TPM3wE6x73+/2w5pojEXv65BsySpxfaKBdROrzn427KX3buoY7H+YmlPyaXWTWsO1QapbNcUk
l9M8k+RNa+vjCNVYiQoR8cHVwEtV9rBIw/jeW356l5VNZQWDZiYDh6GfZ2EdTxyM86pbXzpDW76L
poj9QExWpn8yxgG1BBtoQ/Wt6OREpazoh7H+wLZcVnQXFTcfavyaeMBTwn1aR2G1kdYY2W2j26Mf
NoiAr0FfNPhcJEnqmVdMlT3tV1xJcL4hf/g0QTHJd7HKhhgzG6xOrrJZSGdfAM/ZzG+81N3HQ0yB
eBUxtmFpo/Rv1iw2EBQMznxPBbTf+eYE1hQXqviwGpOG1o2dJNVBkE+3X9McA7LWc/G0xfeYs4ue
sFvgTAstsrrq4Lg+UIkzyogm0qRfS3fQYYUJ3izsLycT0wGUksqvasvr2ltyFV5tBdOSX1Fk4O/R
8tHuo15hL4Tdg5t+pbFe/TH0Nfmd4v7yGy2Y9MecFOVdbYMABE0h2oc1H4unOhalijQW1LfRrLX+
oBVm/dQVQuPMrPTV3LvKKUkKNGxAI5uEwjw4utKLa7Os+qcYrytALrz3qyFcB5xGOnh1yw7WURul
ce5wFwhurRAsLUJWcWl5GclgzQN1Kk3nwVxydDFWCEz+Hly+1u2F27nqS177XnE9WAXp8DBpLhYn
E/fQZpFhDrvWrxJ8KYRIX/IEXnsA6U+rnvJxmftoqvATPnAUN/cuHWtoveaKOZU7+k5grTnSAUAq
/L9aZ6i/2iD8v71l87Kd8lgu4aiNNq1Zr+c+A1RXYgWjV8Yutnmeg3fZtCOVXskf8zzDbklSE3uk
3l/NX7D+eAMNvl6QIovuixe7zU88boV5Y0JLP9Az9bKQHneHH66H1fMetkrRhrkdg79IU6k/T008
sV2aNfnu4OrywVmt+Ic/LOJxNI3x0Rf+XBxaMh5AmoMNk9it6HjtsjyX+9mq+mzn6wpnzHTMlvtZ
lkrbl9asfrqokxaBLZbhV27KpkJfpjadKMbv71BqMGQo3GAK3GvWhO9q69UKs6Xe/DnP1ujC41ma
Hy2Hx7pzRy+/NzDY/QuXf/4wiallKcne+TElZf6U2ghnQGMs+5vRSUiRbNorU7CAlpiuSoC3S4QN
TvVXSU38rHuVG5xvy/I5a3ADCfpmLdOPeSYteqd4Df/Ry77DPxkXrmK3CKukUoDl1a2oVIvxWb1g
8eZY8ffFxLNq5Ap/cMp0eEkH26uCia/2y5VDd6twkyXXr5nzAKyP0sOyEOSBZZluVF289gqeeEup
6KKm4we/25zCclUMvKqWdHsmeHb2oBuVqvetltnU53XkjfZTv0xjkMvMdg9gPvQXZyhsJ4CGLxAV
sNnuBlRLl0IVb/hIQWXvAstVLq9SGu8e/Sex+LvZVNA2CqWaG1zLTWs/Gzzsd4YcAIwM1jAccPcd
K/Qvq8EJm9HAc3zsXRZZPFnWx1h66TN10PJpNkbqQDz8RhxrWl9qAU71nCGV46lPRZnYf6bGL+9x
femTG94dprXzPZKYfacqbwiLcWvnaLGeXOvSLYe9Ur7/xJ3eZNFk4+CVO9qE209TOt+byRT3Kher
vde9NP2akLCON27S+Z9SP14UfMcCXkFvKjsOF+x9d56u3OJK6ladh4nVWr89aSpgOHVc3lprtz5b
89gOYWf3Th3GxiLmYGFmsJ328YGfpnT9Rlt1UXecFna19w0cuivLG2ZM3tqJdBavKvwdGTxfZ/GX
b5T9zCe7MJPP+Ii5OH8NVJeCRJADREaxaH/LLK9uofhtRzjVK2ffTVnrhjBnsHUZlgkdXxBifIB1
dkJEd7WPKLCZiobT6tQBJmGO3CWk7XYoSku7tqeZYfoQH1ChrGbXDdjP1i96mvEXrbX6rxYQ+u/0
KJbbpBxzoIFp6X/15qn5TSWwfOjGtvqZ26t53TDMLqT5xvNX0TNCJgOcPyi02Y+vzbovPeKOCytK
xMO8izVzMgLdiiVfljODOohh958wCZp47BtAIzg9Xfkw8UqdAzR9cx2UjrC/T0tv37tO3v0os8L6
arrCSpHpKIefRZ+5ONRg/WmGfdU4yMLZeWkE3dh7P+JkJkkeUz+5W22pumDhI97HY6Fl0KnUeIek
KEmKpo96tMRu2UDlksIJFt4dL8JOsxcvcyx+N2ZVmHxJvTlYbf7/ODuz5jqRrWn/oopgKKZbYG/N
o2VZ8g0hyTYzFMVU8Ou/Z5/v5ljH0Y5+o286ou1mA0XVWpm5MrM63hZtaIEYJaX538t+OMtasd5k
ob0TsgU5O8VD4QR5MhZ9OB+omrYukeNevSDNz+6d2V+XuKU/2hNEl1RtMK49oXW4FMaL8oM+yYlS
2i5Dvek3LNjkk79Hkr1b7N1D303hNy937e0iqvP6SU1V/zEhq75hMqLfjqVfRibucb54oWcn5Mrh
BGbgvxzsx2bpOAKyAo9Ltlg/eDCdFXybXUUrh3JYPhfLwtGx9huTPr4+ZSZPVuVeNXixcoR1bj+n
ZDuKlzLssYyjZ8hoSEOJj9RI1XLd7t00xko2wxLzifvvQqwNwVnD2py7FR0xCaB1fde59BPgQLDo
Z82QVdd6xxzhLBORfRGOdfAzb2V3iWaeKqZZKDHsKTRPIMskDyM9ztbEhCIs0tBTSNkbADF8LZmV
vykhnz7WZiJ2ing05+j5CxV9N1V7mThaj6/WsEb3PvI6VO8dNiTESLWNTiIcIa8gNnsvhjwtv+Di
M6lETZ3THMtxofYK8axy48nN2y9zJII1aVfl7skkbXMtw3yLOAqn8jGstiGIWzWVwdENZ/vIO1Y7
lRvjza0zilckVIy4M+jujKnXeKR7MxG3nhOaNT4FYtXFJck8HI4FZXVBPq0R51FhmeXMylUQpNoL
mUz3cjYZCVh2mdkNuYJTM0SH3RT11dZt2qMBI74vjsQ23pWrz6nWBTmkZjPr7rwMIIoOe+0V5Ouq
/W2IjDWkvMP6ejaTY6fROrK4mzprv02iVu9R28g88alQPiAZthsSH6cipWfubieziebewn5hyh8j
BQicmt6d9EaOZKlfbXdrKTvKWc63MnNyPw27cNje611YY9zVE1+BCCfegkWpTmc4urV7RrhYwFhz
qaMP3yNY7jDocV9f12y2v4QQiefbYhEi2+7L/NK3a/TRzn1THEO7657xUZff5l5UOlld0b5aJadu
bNFxf90FUXe0IVF/tLXPKo38eW0OYpyj8GDmTJXnGqx7jB0i0PbrvImoWXba4i++JOwRNsTBDcAF
wG7SUtWhifG87c0hDKu+BuZw2y+1wSwBJ/W9I05WF8QBk38lUiewu+DQNvyYtF8GLm3CIRhTa9/M
DcXzQC+7NduQtCB65YGJ/BY5DpzQm9gWP8w/GuJVp8NmDcNDWIkwPBD3irJwXYdtTfbS60Cmgnmy
ErGZvedQUVoRcGv7v5wtOKX68R5K59yLVvV9yGa8T7NgJnQOjJm2ZgvcGaRH+L26HKUjGoxCXYKP
GAJgO9JaFW3S7bt3P1drfb1YROkS9bXSCuW779NfGY2nfKEntR4dhxoD+U3u0lqqVgOMM9D3WOnZ
sfjjS39ruxV121btVnvcQX1l4nel/9A2aAhis80KxK1ug1sc8dwgnpQ//0BTZOYYMMRSKXLWTqWt
FgWAlYry+2XDDIfM5La2zhZ0s2vqGbxWE6+NQs3SceRNk2XjYyTp3pNp64kIZPtu3kojZ7Zp+Hn+
ekk1HYvMXp6cXUZ3qjWTOUOiX92PXW47qYcvxMMU4eaI7faEAXznrw50lV3MVALW6NjiOEdARs9t
UeV7ulf5Yid935X7TS1rWjWPY5B4UYaHzEHtAlNN0exrc0VEsH2ulZqIU0bD8VSwqia0RA3ZgjWT
2TmbcckHVTIvkcemH2saUd/Lz+bcDfcUF2EFlZlVUx6HeINniT9n5k12zWSdFXSpF2Cq7l0frP6v
wiWKlX0rn7ZkZAERjtk0u3Ws97zeU505y9PqiVbEtk0YMX4YsgkgYcqAsONWIfvehsqYEAmGuyOs
vUMKW9+u2Kp5BHdG60C1v4Y3kET6a4a42EIAABQSl3ol8Dq0J4iAch12tHPZiNzSLjmbGls276Io
d0BJGdVPGaoEdWgDEW2JoD+4j0xF5eQ7ri5iyxp3cOatqS8y10EqMRlomdhjpKpLAypXncxwfC1v
cu9pAIz0dOJVSn6JtE1fbTP5+AjlYwNhDGSQevTSNbmNIZzURmTg/VxS8qZEi9UXZCBTYyy5WIZ0
WYvl3ck2q6HeW9V1VbeNfeFMmXjSu3QfkP3uZJ9OWQTCanVaH1rYvpu99wDAitybvv6HZIijJVI/
nVmbO6J9p2eR9UNziPRQ/fTcmuNULWZ/Xzeh79ytK34OPbYdNAdudqe2jvxdO+ud56WRuOsuoE/n
gdM7H9nMlsetssbgRfc5nQnQ/R50AmB+3xdctuawaBhDxr4FN7XKO3DOyTsYtPGRVnVXiZt72wuS
BfG9g5ngIIsKM8bNbIvqBvtS+KScXPMvaguL7Sxwd1IQlBPon9rCp4Vq3f8p8JC0EprR8NZx1gqk
V5vxqzCnZPNimq2bpjrtNKYosoeO43NK1sleriBHmLhF7RsIopZH278x3i59qJm2eTA26bjAMVt3
5xjh43a4cN6FAQmKsWYw8XEIu2q4GrPAMRBM7eKledAAU+J3HTrn8yCxx/JwVfHSye62Xzyh02ZF
qfmfLNDy2V4LwNJ6ptuKPQnska/+5p1zCNrg2m0GEe7sbf9Qn9wFjlHnbNdse25H+0F5H/uh6H9l
opUy6Uwx0Aovbv9YmWhcSUnEXeQYyQ6jF8eU9oOmBLESH6XW/Uj5T0IqLwXyieGNmWl4Y+E8X+TG
O5ZZqxYS6jcwP7GUxOFKZvN+hl5Vybi1Z0nsJH69L8tciafcrnQJFaz1W1dnoLULFv51PJtF3fs4
o35oTp47kGb7HuPg3rkfUKZkQHZtTRLHiSE2VWfrbxnIn3VWEel831r22F5l/rTv8cDn5R8ZC4T/
q8TJvtrAkR/acaSWd8OSsM1pIkwhQc1bvHc12CyjmpqGVui6hiZSdXHvMAE7H/S06ANhulD8RtYu
z3dzKCp0Y/kPNfwpbv97Tq3QO07/Tmq8rg7dyFacbJVhxYa9FfyaXGt7lNu8nKIyfY6cjYkXIrkX
z7yBgwcyGVEin/n44BYXpURDfjrmjIJq6glEd/oc3A7rGSdLgHX3l8os9utWN6EdL04trhh073/6
wQrwjGU3Xq8VFPC3uQmWACFBC4fv5cFw0Y6C/3Orl4GSVgaNlwx16P2C9/BgO1ARnMji9pReLUfa
LBzerQ+wE2Dxjk1tSWroQ+d60631tRES4l/ku1cmawnLD46cQcYHBfhvin9c/1iv7vZuECK/ckME
ttBsNN0h2KrIT+SwjNPZign/JYCPtcY9S+gL1VKHlMzNhJX04S7cs82e3FfL68pnJLLF9xls9hWH
T7s4g6dun4eq9H7qvS8MMcSRBeYPN/eu+kHemCgcVn3wlsj+QD2u9tjJKgb/meyU9YVVN+u3jiAp
79IpukynE2oQFjLOzb/4Hs0AejjAE5dLs1HiobwZDn4tCnUYdSmvRhwmoJtMJ39mbgsSYPdhlhZ6
9ddjUO5oC8vZswQdQy/G/Ibg7pZ7hhkQiWG9biSTz26TtLy7y87uCR3NGML8Wat1elAdufGpyMbM
I5fZCPfgdZ6pEmU1rnW1Z43OYsyIvFfhGBihLg+d6VjRwD4GtbBVEnmkkV+UunCeCIXBDcCyC2qD
oMe3pZ9s0Jn8VAfEeZapu6ZzVcPmvnZfhIYe45SucCXebRU8WKO/5MdVTO33QFEdJWUHWB03Ivc4
z5xGPU2D8X6gngef6eq5D2I9MQ0jXyTuhfaNu23Ofl1rWYrYrTPQpiX3gjsE3apOQ87hPS2mcGBT
Et7MWN2CI8QxJ8ulOcuaIaiuHLYPkOdimOyDjHT5VBHHDdzjraI89OiSGN8qHGBlReZq4mwzemK7
3utn16JziFs8LHL+ut5Tv3P2KeaIhOOYOWl+jvj3yhTGx7701zarmX2L/Eu/DoUB0F/Nl4JH+az2
ncFmU0Vln4iavS9ZCqfA7bjrB3UEEsrvx+LkydGsvv0srGL+xlQLn183ZwhQtlaZMS1kOMokFwop
hsxC52Ks+P7e0AmwQcqgg+hyXDbbmjKLj5MwaBXbJRADhiYIXPFKHGliS3+YiAlqbfesmfBv4jQI
soM0NBGxrLfo2C2TqK49DFz9ODSWKeN8wY2IVGQA1fNw872fyhuKbx1bSsFDCOaL3qYkSkM0UPKR
YPT5epNWX15TnfnXq7KC7sxbuqVMPK9FVEPlAFpj24utU+JiCNYWe87iKTyvf122mRsZ3DJ/aGm6
vhl6AuZgRI+pwR6q7Gsd5mpjinIPkAFxdFQHqF59pRRlyrEFU6+TRm16ZmTW1bf2vPYfohFeeWUY
xz5n4nr+8BeGuiynmIdboHs4r4lhyI1NafB/RUtb/tjgVn82oK/PUvlIJzKFi0/i1jnV20QwdJuW
i5J3E3IPFGJwsHgnLZuBclhkzVQEnuQYba76Lah6NsG5AC3nJJkCnVR1OfIq1oClP4Wqk3FXjPI5
Qnr0VjS2ebaGIJzj1unMW4c/tZ1WxSIeqCf256ka+PFB2H6VctbPtemtKGavtsnrdtGdoByTmqJl
y1XJPLnf7fRu+zjFJaYvQA3YyQNzqUCHsT0b+ebZk/zKKNL8IAUNajyGy/jhWHlHPUITpNIMWvOi
5QYp6bLZvSopSf2kwXy1R7OCZTYGny4uuItCZMGn36ozzsLiPZCrN+Fsve0u3k5D6acSJUyZZjxA
cr+xS+RbzVgHSem4JSJmfMLgzxWCrfi0JzMfwwuWsSZh6roLgTth5Gr1jL1N86M2iyZxnWr5rmuo
PA/bkitoLejdNo2qRZqjqaC1B+O3Q7IFteTOMiYlD3vGAQM3HprvqrbqNxoCZrfLVuxPjr1ZcxyK
YX2S+VY9OttCQohjr7BwHB+9StBrwEw34dTfLVM23LbScb/qjk7/AdjJlcmA8ur7hs71Ne+39svo
15TY6MErNGFl5j4X3tYzdb+V7q2A5i7O+y4f3oqlPykQ6UHqeMW6bTqbra4W8TJHnBdimyvoJMjE
J99H1FIVaH7jdeimnwvTHt99WtCcesPl+3QpEnIQSHvfSJg2Eu1VVM9+4hSj91AGu0f/1OJCHc+z
Yz8YdzUPLdlkCrhSVm+o6Gg8tmn5YYihaeNiPK3ccZRlf76runvpIYFZxFFjykQABlgxfEERxQBN
wE+7Xxc3BSMFQaKlozl7V/7ScSjkXBAbUQCIN5bYmnPZZoiFxtxMD/mYIauoTlL7WMq12NCgzeKF
fry5cz3gbZ52Je6UnvJ7Bncwyc3sTl449gTuq0+yJD4yYsVxMujnMA0A0p4BEtWrlWPMcQisBix2
0aV9i06y8xOmSwCr6NF8mOjKDraEvRXBBuVW97DN5LekYnB5ycUEfZyy7JllyVHpvYjCVSZ1i806
XwWUO/t2bt5C5WVPHpULz8kX87vt7jD7OHWWZMDY3kZzLtbi2c5KL7vEenW96wacYY4sfzYz5Hic
j72HkBvWdRlyqnVXgzG1yud42Hp9LST7SRxM+VSnUyOHPRb+lt05kbM8Lk44vS9ykppE+r246hro
d6q1PoOKlN4b2N3Klhfo/Lx3maQHfy37M2sdUPMYKdQVtzoiZwicokg2hLs/S39F0iIyg2eT1fq/
lCwa/yD00r2dtgQ6M3gOgg+oHi6CzLTYF8KRvg7hajPxULh5x6kkQiAZcInbRjNegCTGz273oCHQ
bwd8Q39Q7P2SRlmfK8ogWV7uXgdqrTL0+IAWKD6Og9jq2zrqOTDboV0dlo92L2sPnglvG6tv6Jv8
+tGaTPWx9nvwvUADjgizcK1v4z7QCHkN7jrSFChscsdiuDCfrYxS3F/cb6zC6ho5/ofJxmZI3E5R
4QUlNXmwhw7Oj11jnVeOQsNkdohNNulqKA5VSJkeL4LuM66g6BAYRatzgRCnCA842jH27XfCfesQ
wLFDuRy9VbdY58U48EkA9kf3o6PcewXq3KXZ6q6vg8NJyeKT67vTkQUUI3zyr5YRvVfcRX35vG5Q
ZOBQq3fD5PPKCkdQWRxmxHwaDygl6eCDGubC17Z1yYvT6DNqI57qyOSI106iw94jqupsGZaSTTbr
XjXjsS+rO/a3nVUa97xqlHXshJnkGRvqUCfB1E+FRCkBDEgoEBhCs1zWHZynfWIP0dGFMRP47nJu
Iq+FY2hLf0y0cAB4SWhh2AHLfCjtxa35nngJmUa7NHk+ZMcS3tRraTXgpkDiN0yxgRh0pvYDkoE0
mlygCBAKzopiOiwqaNwjCTTA2NXs6pe+ctafjF8VPs5bsMxpNW3DF+ZoRXONuLe8qtgt2iRYT50U
vDI/AolMmccB9dYLfqPiihlvqOtgX6s3Wcj1J7weV9X1WEcpWFUT3mnZAgITcLjTA+BzC9PahZ7+
xuCd8q4Kry+/IjSYJoqsRc3IZEqBTsQwglQnWqG6Os+B0cZrBoXHmwVx+ZyEQFz7OQGJqizu4FeN
84SqYn+n2FrQwJtAZuPzlNeMgxw0VlvBhYC+f8PNe30xuWvmM3j4sE8jOmF0FbPABZKeGkA7D3bx
GmF9hj1X6Ee3xVxHBQqwIqSg7vsvI9Q9YiqrtN4Fkogu3cvayw4IQiLkULSjbSpHdEGw26cPQM4b
poROFy5DEmox+lTVAeoy2L3oaeqH8GGf3dWCoNy5TWavhzPUtevNvow7kNvOzpBChsyPOULpGU7I
rgdwzLB+LnuoqXTue43nDso/Csu63cCHR48tR9s1jX6IGMRGJjZNE1oUUdTQCoJlA2eLXWOt9iA7
H8CTS+yPKGqT3nKgCaHdOv+I35fKDxWWaeERtL7mbHId6DiJdByXJk06RdLpxYGockX+hYJxXQ4F
Y6GXmMbYoCpWJwQN8cjyXY2Fl8FQtVsW1xvbO9whIM8F7t800IhMAvRce2W/ebVTMzjcYZeJq+pS
m7R1F/mj2Dv2QFESRxMLtwWXjSp0v/HMZv2om6H5ihjRVQc6efO85EVbXAiKbfiMUrkPQe7gpGVs
xYqc/G6yYQpt+2aloHkbqiX8gi1whOCImKTs0EQ7M6S760y3Oiyd70XvBF5aVca62L28V3c66vXD
unWehV4jRLXen8r5NnNrnUhrRglGFS4Yue788VtXNPS2FfafbPIIN7MUNFw+sB3AGzFlhgzX7Roh
ELyJ+Z5tal8St6rRNapKTMd1+M85IKdoiXurn27YGuGG0Q5lL0xfNOeb9DaTInKAEkTaM7xuTMiN
6YDIbbjEJMn6lZsudM8sAa6XAA3YHCWWX20pm4sID/bq0nLicj79aHNnXCmi6/wZL93lYSv0wgmj
/PytGMr9l53BlhxrHdXvEYe0Pvh8WLAPQxUOWM1UAVrQjTIzYcVDcMtC8N0wuUCxR7tdf4DLd2+9
Cso1trGAf4a5BZdZx2m76fs1emP2CgUPLLE3gPzvFTJlV4Q/mqrd30v6Ke7KbtCxzW2wyKQqK286
UXjeklhl0Hwv8XAlIsjeMRKQoHMwneVpjmNcIgSiXb+3CE4si5efQ9VdjuvmTLEVOGjrscQSBcqi
KteHUEVIrTlbyFQKc7nnCSTscEvembWlgeVb117eESpQ2mvTn1Ez1t+Gnl2ZIg650ewotn5Eju0H
EtPqnundCW1h6bTigAo8u5/Yn4qE0t6mNSv7+YuDPvyrgq958gijfJOcjtdt37iPVePK7mGo1hlL
nahctnMnXMyXsRhH7E537WL3o5opO9t6t3qclTuCNq0bgyqbtYMwUrtgjro7YR0e6IyEfyhlT4to
xsHXqTPx1RzyqTTsj9Gqu4tOGmdm6HiVYQSe6rE/eO7Efy4Y4flQ5a5EgqtZj1dDZW/Ve9gjljhj
SG3Jbhb6GkRcpMg/GrRyPyXtAK/atlaCnHLw9UwWSMg2VC9IGiareV+1yZ4yqvsfmD+doNXNrJKN
gBrwwPiN+8oMCOqOlpGg16E0HOR6sqOzoVlrmFWmgtpzg6bzkf5EkWtcOSOSeY+BoNXeBzsZG0Yf
49pxmgZVCcBImmWMxlBHBsE9eDTVpsckwFWlkdylJYGWIYTBzPGEoMZ9drahfDchat6kaQKqXKYc
9ZAMVpjdd5VEW9SvNUUuVGtRH3u39b+I1kG8MzO2dz8Ke9qTIcxmRi5DHwWTCqz+ySkD/R2p2S6O
Jtj0WcFo8J6G+ZBdsqRkc6h1S2XaCLd7sMMpfCRZsX8N3cETxwUhwc/ZLs37UkA3AbJU8nbcRf04
bivPaWU9vCnIdUO/uQ4XmqGr5WDj8z4l/C7rSe6ROjeiyhDEAJ7+GOsyf91UXn1vp8392tL0/pgH
05bQsay52HFbscU5umzAJA+njnhEB/+taWBn7LrNwHDbZYeQD0J1htZ+cBJ6pLznNISHo2RGnB/P
Li5ph1xPwe1UecKwgTe2BwpYVS9a1eVTlNXRPQQi2MuaZbs4QV2mj0NfMORiSkkTsLHfvVFK0IA4
6C1jIlx5j4xYZe9+AWhxHKOhkumGKiJC8TVtl3L3W6wvrNO5U1lDUx7kUgDQNmg73IPdhsHdqQP1
2Grm/WLsx1wn2UyoToqDk3M9Lrv8mtfsbTFGmiXxRDQrx1Arihysm/WvFVeY63JoJyddtAVzXobM
F8RYGJkl8aYhb+Jl38QLXnW8ebNhiB6Wu/3kmgC/lgEFpsP7o3CL17p3GMGpu+hhqrPdi2nbC0qJ
zLb5TCxHfF1Ld/+alctsIw0/Ic5kI8xvshrdIdlXEJlkJ38iO/kYblBvoEf3LW9VIKSlwY43N7Bv
GBzTt2GUIz0O7JZ6P5fYbqcwRqth/4eod8YN0nc39ZodkYzK/Lyxx+hBdAUuF1EEd3/lLiu8BsT4
mGbTto0MW1ABXDiVjEQ8TgQsT50WdKgTBPyBFrarGEis+v7B2WwEAqjHRsZpMpYTNMkyHwZTbCrV
lrFlEu6MRifGmue3xV3FelhnbVfHqIhqvrQi8qm/kKLuCOnyvEptwMHyh8mBaA7zLuwlaXvm8CnX
thrxRTQ45SXuY1F7sy5leO+VdTOk7rI3DGz1qO3uGP6B3p6ZWOBhDG77w647ezxuxZ6ZdDOAV8e8
oFxObZ6iTne2diqOCr6KB9soYYMPOdljOQRUGAPBFwLJ50JpsvEJ/2w6Q8p6yQTIYz9tONoMhADc
EIcwvaCeldCR/ejfDB4MdOLum0JkHKoKf0SZ2Whw2c9o2Z3qcbIrn6IZTBVN3opAO22YJPrRZ2r7
2jd2dSfRp1sn6SAoMrhsQHvaq19httASgvCCGoIjUodVHtTNFDTWd+rAdUpoXDoK00WHd7ZyB/ss
k+H+PRerdYN9yGJdMVbm/lg92z3BNA1CTbw78gsg4mKHKbW6O8YMXBs1vzsXEO7EGyTIgfiiAlNZ
DwWRB3XSS4sXtliW9zSPGoJ5mH2I3toao4tN5NN6tvK+v+yc6+ZcgnFcVLqACXcX0CS8xuZrpBGc
nT06lFtqBg6Rxhr7Jd5HoI2zsBw08ouo6POndo6gnRDYOyinujp88NseWSyHUH43NGiK44Wn/A2t
+nJ3av8Q5VgNk2FC9OM9E5PZR63AkpPFNfQd0oQNghECVV6jAoe1OFfFFqDUagAx2gqf28PJXvCj
AXbDF9ZRxVMhu4l+2IqGV+bH/Qa4rWs+cnvQ6CGyGnApigDkUad36snu0QKw06LEkB6Ox3E5klSe
8hVv36PN3xeqexdVyApo66HHoZhEMS2bR1ky1ZDAR/nvXqiDB06m0T32WQ7jzdLVB2vKNYW/Vq5K
TrvzdnQqIJ9DZSYAbS/ckUgWYXt3UqNuaWEGc0M9043+eQ63vR0KHAoGLN4GcTMunKXndd+7FyFI
CVas2MvT2PdG2XcjY4E/dGbtd34ZNlO8IrGYz2W/h+VVqMrOBp7Pp+B6n/xGPdMhiGcRAYtCAikL
db5fUe9Oq7Jfm24HUbOp66uPKK8WEdOIoVDMbEamztSAZvxbQHBpBOESdR4bgwtIhso2B4JH/lNu
X9GWLiRsRAwuHV3FJE/czxuZsf887fzZYIlhbsw+sW5gGsuRePH9Purc2JsXDch+oIOl852g2Cye
62E+C+rV3AvRnCIMspzXNc1pU8/22T9f/vO49+nyxLYyjB9iHet/TmxhglVPiFbamMErGqMGIfN8
bqERdJntVHcwFFG8ezK/0qZBFPzPF7c/z3n/5+qOZcE5MmnuW5/mvKWtqK6gj+O6WSpMeSe4jxmm
WTPrdWim1cMjLNzOuo5e21lzhNcbzT1qjSjOe8neCMGY1ihLEhDU8C+/7o8/jiRBBwsBG1foT54Q
g2EnnCUNadfmgJ1Mq+VIKRqwwHrs/T79y7NweNH/7VNyehYBMch8GBi/Svv03//LV6azwDkhMbu4
zig5DtrO2EhaMhMPNb1WicALbDFnRh0lQUmfybTsoe7Q3VDbAf0P/vTyz7/osznF//9BEcsCV1PH
+RzEolbZrfDcHfuwF77LMnCRyDEyFcSl8cx7RonxF3OIPy3GAFLA904+uzh/fHoEaJ76eoSLZyTQ
ufeRmlD22uhxJ8tcoKCLzlTH/Hbv+n+JffjfC0sftbF/Wodw29GnZ7/5gmERpRgG7Kz1ZG663Wxw
aFdoJFz028OUDuEwPEZekx//+SH/7yL7/cqfbjnsmX9EfQPZiAMfA18A0aX62krtLBdgUhDr/3y9
z3YVfOi+hx2NZ+HCjWHt6ff81yobN6+3S8l2QzKSdZmjb+XIVf1fPHf+d+lwFRICWTZMZfBvv1+F
S5duNLCW3dWeLr2T/C1s7UuI+fVLgOb6L+vmTw8Rx+2TJRikIPZPv1+OQNUsagUrVU+cYxNQcQIC
+Y0BG/v83z8+tmtpkWOK5e/n7XIlJkFCbQKdYwSxJtW6TWGignHp/rIu/vQEQxLYLYbfmUr4bADF
3JjWpuQoygZnuKBIYvCLWeUyQU3KCLQGR/6L59nfrvjJJ8mmtR/ame1OFWL9yDYQtmiqThCmLup7
XCH/5gP1xwtKZCDc4ckL+tPJtwaoaOuCW5zg7xGwF+N+ibnFzKj/6t2itJjv//3LI+sIPy0b81CM
Z39fJuXsrxQvXHAfggGB9RQhdDLD/+HNRTjrEgSBcond5Per+L328i3kKm6Wg+MtUXGxdjgtJCbP
A3GYG2qav3zUp2Py96MDfbXDRo212+mzOz3p//qocTzJq+60KjOntg3C6XqszpCgR8ORCRfsAxg4
ZKymsOcqOvzzM/3jpd2Aj8HngUrv06X7aG6ovpl+Bvqxv5/a0Al0Pan40+fh2J0SmcW0PP/ri2Jq
y9Jh2XjYQn5aqhmCdTMRXQXiv1gvjAnVsBB1Vt6xhux36h1EmisjiNlfvv7TzXx6zpjAwneToMDW
9tmSanHKvggH9pkxm8NXh9HvinrFXs6JSJuPORPaf3m6f9itT0UhgTCuzYH4P7v1Gk2o/BqYNQSq
qYfB5nEW7r8MST/l/nIScCES5okm/Lxi9yzcXQ/db4xNBEO6dpCdjRtwuttWx6HJQkAmV55JFw3r
XxbuHzbugDs7XZ7NmyHp3xeuZvY9YNSU+6uVuRymOUhQ7nnI8uX8F5+mPyxUIgFd4kQwM8XL9NMR
PzSWs69ey5phCDAVGo2Z8TQTuCWs0oNCr/xS29Hfoif+cIPRyRie8CCPDOfPIQlMTmOHvPBoS77A
1NLokphxyc5yi3GFf/4o/rBWopMPLREbZN4QYPX7s6yYPgdO4gYznIHSaELQtA7e32zg/vcq2HZh
l4QJVcQ5+DlXzVpCIjwGUlkETgJ39Voj7Cuq5S/12B+ucrLM4x+2UIyoPvUFM4MrbedFHLMBYlFl
dx6yneLfGh+HBIJQL+CMzYFAzsLp5f3XtmmsYjF0GqRVoh5p7zQuO33aazEVf9k3/nA77Hc2VvYW
WySJVb9fCJpJ5p1HgMS+4o9ato5OUC7+xan3fzenkx8l7p4YiQSh9D5tig4TG6vpwDgdy6sv2cPK
7VCOiEKUYfz/wKi12l7/7ZLDmhcjZVIiGDjj3n6/L+jtOQgAQGDwxQh9RuomUsBmz8Tx/3AhIiER
xfO6WHu/X4iQerJGGqpk11W0RkWojmozJv3nq/zhCZLgQsVlcZSRd/npduaeOda+GjjLlmBMmM/B
aigwIxrLGt4G7f/LP1/vD8uC6/mnYEkOE3IOfr+r3neypT7F8QgkaDEaDvs4svse/vVVsOQBDfNc
9iEr/FSPALnXYlIUB7Bs/4+5M1uOG7229Ks46h51MA8njn0BIDOZpChR83CDUEkszPOM+36yfrH+
fqpsM5HZiaav2uWwq4IqbvzzHtZey34LCQU8ETQHHK5bEd96+jRyfrjHeRmh3MbzOR1LYEawTQku
TQ01O4DakLLQNDO+x3GtX9FwOnh6E4t+mmQIN7REzm925CFwyEWFhRdsrYaetjRyyBMdMf3YDjdp
YojkFpipb5lEvfCVpBK+P+AyVNnGfrmwfjbEmNDqct+qxpobG93JJFIhGHSHqJNeJ4aeu21VjRte
q9jb65lFLYmKKucM3uPVG1lWE331NoAsJ7OLAz2GQUcxvTflnQ4iaNg4aZfWEeI/8nFiRpV1FqLX
kKQCM0p8aE/xgXweXZJxas5eaKnqA9Gj9NY0zHqv4eR+uL6FLk2n8F9R+7CRp9JWx8GKyR6HpgES
H5DRgwL/0q6E33AjVrxwyHmPcZJxzw3+d/W0wL9UaZClgxI2U8ttARJ80yZYRcHC1pSxzPbm+qgu
LZ8IaaGg5aa017z3C9QmJe16tNrkkQFOUQ+pFZqUTcFgwVq14QRcHB0ht3AChFe+CryhigKnCWUC
lCoBoH7kealbtKUzZTdpbsjtu4VWHOflRoVaCebEjJ5xxC8quOFqofFlRjaNUhE9VTOXZgnRDFLh
G4fuwnziv6FDx3uDV7wOjPMxpe0Vnht6lDq6fbx4mersC81YVj3Rsj2P6lZ0dSbmwUZBQsRUhWus
4IevTuCUO1FoUiFwHc5evouHTr4fJyi9nLgrbgKbCo4S1y1lV0rSQGepErnhbFGXyyGt29i/F06J
AxOJDXkyU2Ctcx3RCGwSiaYS4EsT7lCzBV8XqluBx+UxPzMjluGZb5SYXTbIATI0wbJMptv0gu0K
vUbd8HLN6d6wm6WjPFLmsjP4a6sMMiBozG3kcRJ544K/sKkZsggQBOe7rK9c9xJ2t8DSGXIImJt3
xGkfW+BHb3pqrzdDS8R7/chemmLy0TwoLLZBhvt07Lq5oK0AT6JrGVoNERotPdacjxujurSRLdS8
CQtAU8FPe2oF2K6eTT3+Oh5d/FhEZrQzwNnQejnOG1TKlybQAiVGVpmy7FnsM8RyXNeoeLmlqYdf
6JE1viy9o7f7rITXyjVT8Lf7/2AOCbcERbpMVWO1ZjAmAxRQ8DoaxMP9oAEhSLkm2hjYxZWisYS7
jo4JnNHTOaS3KahU5FKRBw5jew9Vkd77BFl0QV8fzqXF4jXkSacUIB6PU0MNvq9NYyuGpE7eS6DT
fascrLcVXcPv/xNTyDUQX/FqrJPgeTu1nSOxL6qpq97YQRdRHrGB9YIuGpOP/4ExdEQJgGRySNZq
E0JpE0FPjQc/UHrY932H4CWIcX/osvw/2BH4hcwdPOxiLk+nEEyTbrY5yRNNM/K30FnYr017sDeu
R/FbVt6SIEq2RIKGR8leWSmywZzjhX1XtOAo3R7s6JH7ePwUkdLYVz0dPy+fQZJ9QBbRlsTxXfkT
Gum1MDcpoMGpVXjJQotckyAQhv5TtLFY52MjxaezKXhrSWKsxzbieGctGGvRUQ3IJ6jflnZzCyud
eSM38bAxsAvWbKEapbHfVQLX1cDGXpNQGaewboySeRvmjvQhcejKIIu4PEDTF2z4uednGRZrBYkg
XBec6bXmRiybAPilksZ2qutfK9EWkWvq+O76cl20grohx5gsBpZOd6EkDea0wNAEwg0WVn0Im9dA
OrdYzi/MnXC/KLQQlIhk8KkVsuh0SNng7IthHh4UJRBgCTp/b/V8ND+rdZD9+eJhsQVVKlckMohd
V8PSzKyJw4hQBJYxgoRc/RkX1gu1qckTEocg4sSFLmqi63dRlSCcKJaBGK/UYNJt4Y8hu6sXHiAM
mtRk1mzjNJ+vlsgpGxZpDfgEz+7Ceqjowhkc8H1Z3b+yliS4l/sR5qfrs3d+u9NigbOMcCq3O4mS
0+Wyc5A+QD9S2DG6cpen+eMiQGaNmWypYJ0NCJESwnCL6pGiooG3CsZh+22kXqYZUann+GteStUu
7aKt/PglK+LQmjrPkoYmxOl4MuIb0XILaqjJwKjEjRa90mMj33h9z2JFBkPRHgUsfCRK1isz4E8B
mVuYaej4rd20sGHdGecx1e6HvgIlmLQOKD1a8rljINWsX16O4zkRamI8zLzM+vr5kqGI73WRwaM1
zPYdbXwsAB1vRHAXZlOnyiBTnycvBBD1dDYT8vqTGWFE7cfgjo4YUDNSGGyIegqn8uTh4kIXMiX4
Z/hMUFGfWmniom261vzW041ciSg7vslla18qqktGETeK9jLUMDZ2/lnuRFilxYm8sQ410freAKsI
L/Bkfpv6WyeyX+XDTi0DLzMTf1m+XD9k6zuR5LSsmjDCE7kQvp2plkIRM5v1AqyLnfkZXpXA68d8
uJNgdt+FehDtrttbH+q1vZUX35Ql6mGGQAVGwejCfGS/43nh/Zq6YOMgXDSFFBDyKFSh8UZP145S
dwjx8AxvJc1V2HIkkeuFr8mjg30LKLLejk/jemZM/PxZZBbOimVDj0c7KkJer6KCBtpl0LKN2btg
ReTE6bETeb0zkR7DDAJrqZk9GiBHuiby4ACDy0t9QsZCOGIgjaGDwTfX9a2+VyKg/lBAgkExDiN1
d+ppi7W/vhPOx0K+gLYLKjGk0XBnTmeMFoclMUy6IYO4qojM22gH5vGlV/tTVuKZldW6EPFAPDAN
MCEAYnYh5/oqp8rX6yM532ikWOB/teGO4QiZK59syqRODRf42sp2MH8qE6QRGV3AgrzC2hKDUsRb
9PxGwoPBGGkPKjHocKirV3GEiEGfBypk+WLPt04o0wzPW92+guM9f0BuNfJw56o7GGZVb4oT9QgV
b/bCy5eYlRcZFUKZbKSsrqPkvO6LNo+sL05My0ENl6M3mWTjr0/r2QYRRnSCuyfP82xac7hl4CoO
v6ZznTs7rdaM26LQZ+dw3cxT8vTZjIK54T/MJV68SbVzXQeSF0NtrERC/lIdFR/cn/IKzrX+tdGH
xiEitKQnajJoYaTzaUyRHKGtuA+PTgg1loz+98vOhYAAiWOn4vnYNuKf6xuysIuxqqbRXQAjv2qm
FE6kVus28hyryf1lBY+eGpGKjXWRSAusOC1w5Cma091mmoPp95mkbFzBl6zguBGI4Y3oXFqnZzzP
+4GiRgTTQgFXDs0X810+N9W76yu4On9PY+HY0SrOTsEjXbnZsV2oUPRBRUE7BF3F8PC+Nut09GP6
6Db8AfHBp3sFX4MaK9hMAmZ5XfKiV4J+WxvCe1lpHO0xh801vS1aSpUPY40u0z6Nl1x9B8Nb/GOJ
4ZbegAOtsZlPYwVdgdOjIOior8squg61vzWzblHSfOhpZIIaTDssQXoDJfONUTbf+nj81ivIA+nB
+8Lov0wU1mc82rpLj/Dub+VgLiwxIExeWFWkfQFJni5xrcxqNNPTSr+3KR1TVukV/m///voSb1lZ
3Xr50I8AFmiKq8vOcjWl1HYpVPcvP3qMxRHJTLwhboPTsTR0zwZFxnbtlzDaq84k7SsVGqv/YCwi
/cYVrp9jix0EHDJY3VjCMkm+0XzdvpYGydw4FBd2Ki83UeFTWt6yVzMGhCOshpzm7TRWgB3lVWTR
YqKEOHVh90quIIxQ+6q61YZk+Hh9gJdMkzSQQXWJxLy+2hJ0cBfKmLNYGjm/+0kxxu9ILkhHOsqN
hxzCOljZTPMB4PEW5PB8m4DEJ4yDlQTvGSaC0wWURipVUpNADWLr9X2SFuVN5LRbxaPz8dkUNCmH
UbZlgOtbLZLrwZSrfHbp/nsnm8b3Qbc/BIt5O0AOAx1sd2PpzcuAMpx7UfaDlIDsrUgZr3wMGppG
ovlipsEVToQvTgXn+E2laLHpwV5bRb5ixz28JGNgSY/Xl3MVIjyZJsEPVoZCkmauwzngOJHjpJi2
TRDO2hQku7KK6h0ySnRPdM1WQmMV/fxlT2dqie3IPYnveeZKw5quxr0D1U4g+iQUiPU+Z2EY7AGZ
J/RQWtVNUdrxzfVBnr8horoJzJtiBknXdTUJIeyE/muoG+FKkrxULiUf9vZuHy5jv3HLXDJlgm4R
UQn14zVaFQ64BWFI+GsgJRxV7m45lXeBExf5XkkWxdwY2dmZAMQJCp18g9B+pR64ms6JFm3boKXD
mKAIkRqos6oUTbYXzp+A5GNCVBbYnWuck5bR3mejXODR3ln5ip4+JpbS+XmdDRuWzsbzBP43MIPe
C9eb+Pmz7REtcyRDfQRn6Fz3R/hJco/On8K/Pp6zTY8VzWT3oTkNCG/t0zsBmLwFui44BXO73c1j
lBR+ZkbGT5rnbGjjqkTf2BfnAyNdAsMAS8Rryt+eDgzC0iGxapqhnbQ1dnU00CwamMuGu7s+XbgN
nCpgATqpE87Y6nTR6qUgJwUiqA8CGU0jiDlNPAjk9LivHUd7J6nWhhd4ZpK8rnjrkMikXKit8YQZ
WoKT1tI4FLeN4k9QoxueU3bSgwJp0xvH7gQV3tztrq+guoqUOM0m3iCV76dDTXHjdD4ns43ovkNk
Sj0AKXBR1tgpryFg8VEj8YwdRTD3rnFvIbN358/Xba8LtWe2Vy4p3ltv1sJ25X/7VPhofbg/bx++
b1gRv+W5N7oe4eq50+JG0RNh5b7e/ZF6Hx6Nw/dP77eUH1c5sLOxrA5cNo39IKdYQW7b7b1xVx60
e9Xfygw99VRdG424N58d7M7WKidKsDP4eLWsV7z7vLg/Pr6O3IfW/45X5sKkuHGbPCFLrlldnYe8
LVoLRsvWrXeQOnmkIzykbzzbN/3vh6+t/xH6m427RRHrcs2mODDPRgquOJuV+Mkm8FMPcgL3E+yb
b9B7/Qih53Fjm2yZW10sGoQTaibMzd4fy14+oOi0a/fR6/gYuNmh33Bv1xmKs/2yCmBTnS5AGuTE
OkZezl+6C2OlB7nYxjxeuFeeH3Bn9bLZVtLahdj+tvGlD25iGHgrtDSNIoXsYquEubU9ndV1ktiS
akBp9WtY2RvY/31rj7KY9zH2Y/9PGri5UGT3z835XD9Fq1O+Lo6NYQ5DfY1h7b16234qX9e32h/B
A/mlZnar7/OH4jZ+oz0YHza2zdb0rm6XsJtisxTrCFOkTxc/u2a44UH0Atfyql2xC33bs70t/O9Z
iLse7+q+mdUizVqxXSlp7eMbxf+Qe4v7GLgV01vuVXfr5lk7ZGuDq4tHl5BkiqjeukoBxfkQ0AlS
Nv3tkFqba7lxY699Wwc1Wd5fTI3eH+wk90fh3v7pvf90fenEgb5yv6yB2hCbJJkkrCx7lJU8aFe9
wts6fVtGVrfKlBWQBBUY0d8GhxqulU90ldwGG6/41m2ydszJ2GZ6I8Yi3eje6NFv5f6w7q3braDu
4vmmzggMUTThmerqUm5TOy9ksQvQN94pXF2a7/Dg6Z5zl3uoA75tHyDLPjQH/ZWzdUNf2hbPba/m
EtqaOTNGbHf+uDM/ZftoP+5nP923R/VmKyV+6VxTRdCIXin5UPg5fX0SOLATknCt20Asj5g7DNUD
gnWPfdH4yfL2+lZcny3cZAFDVyns0zYADvHUmNnFahBl+uJJWqftoWGCsFlpYuTb5mXjORD3wvNd
jymAquAHCHJsi/jx1FRmq+akDohyBbS935VOUYCk0rKN5209e8IKSRudAIQmXLLTp1Z0BLCRmoRV
qaP9+A18ltZtM2SIms5q/iap8vwjPUrKw4tnERSQTimQxANF8dXQSpgXmrZCBhIty2oH5SvXlN7l
b2HCz7b24vq5YYDEcApFwacIYZ3QQ+inWRxLmj2rGArHg0yj/QjHHFRNjVFq6YdMGTq4ZHMLSlyS
yK3kQsGYP2TJHHwyuqIr3QYeqeFY56b6FpBKjXxRE1e2W8lIMl2flzM/myKrTGyrkGqiwMf2Wa0G
+hxFZ1mIRqpWalS+2kRO4jVCBdSfWiRkYZg2hinZI546fG8gQPsRtk5o+wrlwGWfVJq51T6/vhfF
J/ElBrG9AAatq2cSXFAxKveTh3pDCoexprroXORfWy2G6WCsBvt2rlQ8oniYNi7L88OmsWig3hxx
3qgPns4GJLHSONNv4jWd/a0GE/Kxg+PoDcSeW3jXC5ZUipAmeQyyCkT+p5bCVqjpOeoCa58gLYno
nvLLOYGUlOrU4/VFPj/XdH+rjriTwRIgH7OyZclTXsKY5Vlw6+y6ZvrJpRVuxKjnux6wBPkLShUk
EA15daznZRjDsmZj2zA0m7uwDKT3eiqD8nM6eG2OkBJDy/LigYmGVHqpyOdTCl05yiVUNtSY0JNf
RiiFa6mNb+Kmm/3rVs5eUDYkbaBUCm2xVjwzq/mjfqYlSz94gRQF7oQMq5vkoeZm4Zzfxv1S7qws
yHaqnOj3ABOyRyOflY2PuLCGDjBtkfMiIUxmZfUN46AW0ZwM8MYgFQq1EgTG6HRvWDnflbqsWZTF
RccLiMbVIqazllodeBMvHqviPtNbBeVyxTzm/fTSKp1oscKYSDSDgCYLfDogdZbbDIVbWOeXOLxN
Smk5Bii9eNfX7vwuscHx0A5BcYUOsqelfRYo0sdLL8tstx6qs4Uvy3DpZFAF3VCYknZ2boxwz07t
cAyk9i+Q13/9mP47fCwffj2c7T/+h3/+UUIcJYBoq3/8x5vqsXjfNY+P3f336n/Ev/qvP3r6L/7j
Pv7RlG35Z7f+Uyf/Er//L/v+9+77yT/sii7u5rf9YzO/e2z7rHsywJeKP/n/+sO/PT79lg9z9fj3
336UfdGJ3xbGZfHbXz86/vz7b0C8nq2C+P1//fD195x/7+6xmL+f/fnH723399905Xc6Ven2EY4G
yyI86/FR/ETT+ImAMbDFeTvBnPz2t6Jsuujvvxm/k2DF3RKOCT08JH5/+1tb9uJHkv47jorJ75M5
HOJ9d37758BPlujfS/a3os8fyhjxMzESdt2/XSD6femJoFKATA1NLQBfVz5sEEmkKwvlD2MqAkX9
MinJZMYuugOF9HmZxwayDNTzpCO81NAj6ykyam/LALykp0h5WP3sbS1v5NuBgvP09dkk/vWtz7/t
9Gz++jQb+gnxKEKmsn6p1dAqqyDtf06RqZQ7TQrQH0EwrRiQw+or63Dd2ul9Q6mEAhKlEvqi6M6i
NXF1PIdlahq9R9I+DhWaP9ol+1RNafX25VaEG01HBr1LyhplHEUzAiQq3FqkolEgzJP2mEFPtFHz
Pb0Efo0Fh0I8EgCMiU9OrxqUpR3avGC2rBRav4dqlF8TR/aI/BlQx8O6uUNp91Fvw3ljeKdL9pdh
jaKPSKSC9BCT/Oz2qWtnaEd0suFxDLPDrMzjsWmldK/McCNen8nT5/cvUzqtyxCFUPZZUw4tUKgZ
9UJ9x1CSwus75CGiBbVZaflT1nJl4+E9G5iNp4iXCycDfUNnPW1ODi1hgg4H1LTh506v5Z2tt4+z
uYmUPQ0WGBaAaaFgIto78MjW0JJETtHbqKMYgisF9bYkzneFPuq7Gg15z5DH4s6BwuNFbdpPRuFB
ofQLno9nfw2sCvQhTqYMTrh0bKx8B21g/yccE9EWTcDZGaNznpMMuAhvlxhvlX4bcEIdM8HOokcl
CoAarUCw2P5xfWc8FST+faf9Gg6Ow9NfovdxZYZcxqx2KhpmetKRASbD5ybOANO2EKxs0GSDhDJL
9EPbQLZYNzdsFzQQhyPtQvezQ4em0pSvNXPZCMkujR7IgYDZ4tMAQD09HANaeTAVSmSk6Ys8KgZF
Z7jBt6DWF3aqgy8D/zYjF97GqRXYX9D21JnjfGxGG9RJOemu0dJA7mWaYD+8Ptlnx5AlBacDngOQ
C6HmyhyMPfCwIWDvSgk6IKNufwOCfdfaxm1olOHGHX3ZGD3CooMcHo3VDBolcbxeYwwN5+ImX+Tu
LUlx3XRTSUN5Wq3rra10fhyf8hAgyvARaQ5eWUTJHHogheMIRXD9OonsL61i3zrlOHqpZrrycpC6
L7Ezw5mr+guSlmiwpTd5i4B21klkukK+di6ST/QUboWN5/tJxZU0YD5guYkFVpetKd5Nvhm64xAC
YD5J9lQtn4/XF/h8P2GF9IVGkGrQS7xaYFQUIhhqLdQrW9mcEapC58kfkiwYDyHl9i2oyyo+F4cX
eyDBWV5ug3OOhRG6tMKAnLGSmza/HQbTJEFvzs2rEJ20O7PqOvR/wwT1mqYN7V2t2dJnOYJyFxXB
sdxAb12aY+Gs42nJIBnWjDxwmoR23jD6PHX69mYcln66mWYtVDfO0ZYhsRGfvZxlAnfSiF6EW9RJ
dlPiJewUpdm6HFaR3a/Z5XGmnYA6CHxUqz1DZa4u64TZDWGfetfFWU+a1AmiPxsA95PbBZr5aZyS
Pr7paLZC34jOIdQ4US0ONwZ8aV8B4dWoKEPEo6wfulLJrDnuuA1TS1r8mZtxn4dW5zvVIN1c38Ka
rDJ7Jy+CoIxh+UAuYpN/OJ1dGeGDAkoq0s3h2NZw1w4wMYsGVNrHxyKU/T62nQ8qakymG5StNXjq
NCsoH9G14PxU4K77GOdBgbCDNqLTpPColBByI1w62OUf+Ph18aOJwt56UkWHbNVAShMxhmoMKy9N
ljr42lVzr9xaOQoo7lTEquS1ozqlb6VRAY/QN9ksv4NlnyeoGOuWdq2wW4LiIDcVQGI3tGF/8OGY
XDofTZ3ldVRNQpQ94ZuQcRqaDq3vvka+YTK7wR+bSTvkNvh1r+qT+GcohYh+FqjHmXda6SzUYZB7
jfiELk0PrVNpnQsRU4kMgTZrgi69FJJqMuxMhwYt0xqgUmZ8wzXScgTBskY90CtHJzFyfgbafzrk
v5mJFDZiNV405IQVIY3dsToG96QhrTB7G9FV3Dh3chkisPcV+lMFRMGYRenggOzPB0e/mR0UhyMv
ahp7hmpZChvQGmXQfddrrXuo8ix+C5e01Xltm6NmkjQEUF4d6xV570xZ3qdOWocop1ay5fVVkX4b
ujz/2TQSfLlamiqV385WgojhGDgPKcIGX+M8UfADIOtEDp2DFyMmV5n2UckaO93ZU4OEEnIdEYoa
ozNEt2agxV9B3snN3VLgTiHhAjc2sjF4hM0XedTr1k3CTCJ1l9mL5dtMGxwMA5JuTHCk17fBGNJq
5VqBpD+EIHis2zpvkKfMChwuv69IjvmJHWQH1H9LIWbSzagnKFr4vU6BPAA2CnJg4wjFAX4Ps7i6
i4Zq/qSj8NXvA3QnBzQ4A/0mRAwxQI6hzMlnK+VYK36T5golVa2i0bq3TRphkqif3kVNEaNcrsz2
m8SuHeS/LLQgl1ReUti39BAFtGZUK7S2rLGKJySYS2TXkPeUmgnxFMcOWwyTA2PHWWPzOewVB9He
rqveSoiYoLhKxvQVikZO7OMZKdaHAsEe+d2YJw0VOwiCoYNE9ThzSJyFQ/FpmtrerxTIIt+jdGxC
uK8iKHqA+8C0wltdL6XCvisGs5XiY8KjFR+JbQrzJgfHRxN9BDPbYUps+QGGveSPUUm66L6cYqfx
iyGLM5yFzH4dKS1IR4twATm9srASj1egzrw2XGiEEipskosQbfRozFlA427UTs4uK4i23GkyWtlP
1ASCfoD3C8V/Z9AC1BwkM/DToYLlyFE7ud9HNVqPEA4XE0nl0Ba/UtFB4iZlwtT1NdyfHLhJn/wK
5UcAuXYH5ZPa2surRJogKqgdx4j8gV6+xq8Wp31DVFc6u8qqUR1IyiZV3BrG7sxt5TB7ZebFErhd
EerwiFbgq/y2QG6KMDOm+hBExawieRjbUFTH3fJdcRbjM7ACROanaMiOcaipEJajwYZclixVX1EG
GZ2v6VIv7WcdSdLI7xCx/VGjWskpWBpTPZihXjh36IsYGoLxVmXtAM3nzb4xW0LpJsu1b0PQZcq+
rhZeHc2ZaskPTDn5gSBPNhxyoFk3KvFHsauSJoSGzYIG1mWWJsdtm6Su9/gDlulFJFdMNJnyHHWK
qqdHx07aHAUjM65ft0qpf8lIff1ZdmZge2PbL70X1jUNV1Gu5F9SBzkiWIihYob2oOCW0CKN9pF+
HGjFSoNgSj2pK/PugFqm8S7syejSPaWBpDcXcFuTOyal5g1zGGVIPnX1/L4zlVRVPDvvav2gokFZ
VfyKqIH7J23kZtcPGfpc4zjFb6TFUkIUrRBkTj+NJsWE9Ab3H3d2V8c9NPcKVLBa33WPVhIYzdc8
qgwIQ5WhUeCrNeaGE9bj1fcP0xCqRzJ35bcxTGCSnJ70mywUotPbCD2xghsnm+ZdEZdyjHYaneJw
6jca3aqGT0gyhvrBIROZ1r+8xBfl/v6vGb2TLODVDOH/h7k/mlVxokV9C7oq8MG6AKP91z9Tbme5
wP/9v7Lvxc+/HVvxf+3zpODFX/QrSagqvxOlEvmTNnFoohIJ919JQsX5/QkkD4oX4l4dxst/JQlN
+XcidtHLi18j+nqITf5KEhrO7yR9aJTCXSeip0jxkhzhadRFnpGHTAepKdpLKDysfUa9SWslHuLF
hwnGgeSzH2/azrytkwaRW92c9s/m60La75I5poBsqWiPUtbMdB3t4wA5o8VPHN64qrRVFxYD6JHh
P9+16KRuOKLM7TPf8NfwnuhBnpDvZ/3xaUuFBykX2bck/mccle6eO79/kDlI/ty2YDuCcu6OTgRp
MAWsl1HR/rJP8pcIgyCTUsTK809z9EztCsVyE9fjWMu15BWJkW2Ezqfu9pMVsg7AwAWkksLwygNO
m7BS1EFhEaux4PFqyz1vZuVBbzDvri/ghQkFEGFSxn+qI61RqeAEEoB5FOvpe+lu4MBYdrlRI+09
l9mNEkcUcnjWdmSVF18jZNsY6QqW8WuobH5S2+TWaSgQwcCzUAqCj6WoDcRpa16uAQrTTHlHW5im
obfNYUPvNG8OddMniUsHd3Kf66g6iDWms7CADvH9ZI5a76WInX1cxjJKvHAY5NjPYZ5/gN19/hkH
vfUDPH+8tRdXSKa/vh2WSZJEJoXLp58/+/bEWaKefDqbH13RnRnljVf3XbhzAJM95JOM9yFL9wG5
epRzkag0h8Q40ohc3LSllL3h3MSIAPVgeFBVOl5fV5Hr+HcQ9evbKHlSdhAdImfJXRyHrqjQYPHx
PYEj1VZ1CPsWsYgALYvWanw0DgO/qdXpRZXWfxpmPfEO+Wvd31bqcRHMaL/j1Fj93urm5dj1au+P
ffOnPLTvrw9TnLeTYZKgZIAEdlR2Kcusto/MA60U2YRgDC1d+2E0PleK8YhWt3OXjFblRbXceddN
nh3OJ5NseogsSWivdywOX0Tzy6L7nTPe5sOQvemV5dCQ3t9I9J7drRgiZUT9nU4Z0YB1ejRIUOlm
A8bZnzpcz4o46t7J7QoSDVINSPv2G1fBZXsiQShyR1CrnNqTlB6t5CYxKKoG48NYZDVCUEHkw4pN
CIqiyofrE7nKHrFVxABxh2nHgAeXvz81mCPzp9cmBuM8RemaIBBFszCmvQBVxG5Ov7ZDON2BtO7e
5xyuG9rxtJ0E/nMj5XD5Q0RrEXkz2inWaTMDUep5siXdNxZpuemTtr4PM0vbjRnZgVyp8lupR70t
bImrFmNCjykdC5xGHtfrU3K+nUG7CA/BFtcKabXTGTErCIHqPDX8qs4r14SC61DqHeWLTHedWK7c
lFbkrSv47KqAh4iHBv+DZB4MhKtlMAutnlNqlz5cI52XCumerIQas1BnNHeTaKchSnAIJfENdriT
84nLmUXdox9DgTxIipthrGU/srTXGin6O8cMNZ/e8m5jw1yYHQAKBl9Leoi/W31oDwOuKdHe4/d9
9o5M4/IW8fr8XVaZX8suhrOWYCfasHn2Ppr0iNBW/TQ5wG9WT7FuxmEA6kL2y7Su74ZWllye09gv
uV0/yNH0o5TYKDShB3tI6reIf8+fR8zrXGyMljTrWSnLRJR9LlqbyZVb66aravWD3SMvnViDfMyI
5AhJDXUX09u7i230EAMVgecu0cvDLDuty2Yzdgb57n1f5Sa5AV51VIX6HdTmnYtk1BZT4KX5Epzk
8KvhVVAuP93B81xWcTYshNyUrsjXSc3rpURaSxnQy0jL+FiHtpe32SN+Y7rRRHdhIwt+cjpsqNLj
bq9Oz8AbH48La0V+JXuVwn/mpfCQ3tm5+pU6cboPeRQ/FH36MmCWuMhYJRKVMB7QNW+vNyb9wb3a
1SYbc2zIREHM6PXFkOykJyjCv+KTC/72pSMAUAQnARwTb4OYgmcuR10aKI0vvexPqEfu6qbCtZgs
xDoUJTpQy4pvAxXmvOu30qU1fW50Na8Oj2xXWBiNwQ8cFL2ykIgvEIDUH8zK0l0bCJI/hYN1t0TV
S90JphZ/+wnxALvm+lHqe6tN0oAzX1aoo9ZcL68MJKuOaaEPe+R5jY09dP66C3uCjQ/sLG/v6hGc
29HMalrDfYpWlmelQXoIUGiClPCFxZNfu8bAPaPRFKwdyInTtZQk9PAaYEF+kecIUKbh4Bf0aRHG
6PnBmUmK1GZpHSZ7KODYNNBXdnprV8iRujHHq4aVv77EsvgYAY+mon36JYYu52URqbLf2G3jakNl
eOjo2l4BVH8HsMN+I/VDRfpEn/eZUVjI86HWrSF1udfVbrotCZiP1/fcGuvydKbwqmXcEQAexM2n
3xTNvU7BSgPiZYStG0XqsbEr1OcW5JShxyTfl4/HSI0N3zKCAPGyutk5DZdfoWjjiz0jThzOgUle
gT1orh4eLWua3Cx7xQ9VGEx6K4n3wRLi0BtD5yqVuUUQeOmUP7e3ukQTjnBdt4Pix01NrjOjChGi
we1XZhXfJLNkvW2WudtwNy+dchOQk26DBQFSsxqk2Q+RZQ2K4ucJ4KFaH+wbM5/vpc4pXUNGdhHB
rsztm54+O8gGtryQc++TAiJkrzAikTwBa3W63kgqEgnBBeuT4DWP8HhUr8hrIls8Ik0kBRlEndkw
eYjfamg6j81tpwXTa/7Y4mW5M/qkyivQM5l5NFu98gqCxY1r8NIX2kTjVM6F87/utIX5y0SHVOO8
KqnxODiZ7GVW1nn1UILmb+ytTpnz50xgcGFToDIMOHZ9KkdcoRnZb1oqowh6qE6Gj6QppmNAv4Sr
1sq9g3Rw1irhp+tHT1xxpzEVdslwEN9QfTsDlOqBCmMUOn2+Mavxu9CRSw8BAntjwc+3G1YAPek0
DYg26RXuQ60lamWBofg9WZYHuzItz9H61KOboDsG6WzCBRHlNygT/0Rl7GUyOOLGE9aFhwLKk2Gu
Nns/JPlYyswtEA8Hz9Wg4TG1w4+wZGl+WCeSe31OL60lWDVM0ieL1dUNG6DIGQYZsAPdyQueschx
DWoXeNp54kMSF+66wtFACqvjxq69tJo63gncX/TpQrl3eq60QG3yJMKyDDTpPsR98ds0exlg/Nd8
ApMjioCKQgC5T630hhYiPNOrvkOssFNEtnyu5/6YUFnzr0/l+QtNfKoI/BOocUjwVhtHS8YY8AgD
iipkr5W8Gg4T4BKU01+e3WSXiCif9BSeHX7F6aggeu8jPZups8jw649Z+kc0BKEfmx0ZsXkIN5bq
4shIY8BvQRMKcNFTc/B4IztqFCrC6m3itTWxqOokoYeE+papC88rD71g0QDhz9u2bjlRpap28q5U
/XaUe3+wK5uaR5nvpW5E6zilfsZIIz+WtG80CcRfRHjiV/lUenSnGBsDvxCAi6+BBBIRDZjJ1llI
danTRjMG1Uc1I92PQYnyvC3h5Sr2DDwxn/wFNOwDhB+Vj7z04JoV5bEukhAguL67zp9e0IkK/VPs
LAH7Wq1BKZkoluap4o/UcG5KOmQ6mYJvIt8nuQVYKAu2GtkvrTrkuZClCaeerO/pqhdJ7sR14Ch+
4AygN6oWgAUlNt+uuRquD+7SLQT3NfxGoJJ5alemYqpgBQklcbPP4U6CCPOWYthwKDW9eUvlYHDJ
4ssHs0bi9Lrl87cTmlQiQsC6RC9kJU8HWUdarxtVovpJpTpe2TfzLh+Vwu8jBMiHsNja3xcnFSg2
KUhiUUoQp/bGbkr0UeIN04I22UEJb+xB9EV7xWLLXx/apR2D8/5PU+bqkkCkeFJiNJ79fo7jI8Cc
YMcuwXlPZd2FMAmkBazEG/O56mt/unAV2JhomyFG4b8rq2ksWB4iFfcYuMyr3JlpM1HShVSaWR+n
ZGp8Z2m7faVJ+j4IkLAa2jDbJ0maHUlv1W5Sa/0h6yrgELBc39Vz1O8iiG/21yfnwjqcfCYVsefx
6jAUarpM/4e9M9txG0nb9K0M5pwFksHgckpSUio3O22nq+wTwnbZ3PclSF79PMzqxZKFFPyfzWAK
jUajq1wUgxFffMu7sOMSVeah3Zj9E82ImkfF6+71R13YYjzK2tTWN37guY4NBkzwvxoKBkW/5tYt
1g8drgUfB9p9BJN1Ta98govPQ2eYeRuZGMHi9NV0J54ifUtg6tJwn0pdDTd95Ml918Sovqxmd2Wf
XVxKdjKwTUZtBKjT52lx5XpocBkhKhvxA4xSRtg0VndTv1zz5LmwpYnBgOt5O6LyOatzRbTUGYEQ
bo2k7iav7L/aYkx3AhBE6NqoiU8M4q4s5wt77Szt3GDbKDhv8QH+zen79X3U8ZEUTZRyKacgWYX2
bpbwtgLMF7L3M+CfB1ONH1Q+w1fP8/RGRJr3mBZt81cDSiZpze/Z2BsP3ez1BYaKWXK/TvUA41d0
8lasmetgdp704hb9PS/QojqhI9UMOy/Xu1CbvUEFyoGu4K/lzKgkiholg9mOJhOj3mqtwB83zkd9
mCHGIcUtbyOtnZ2NW+Guvrn26u3spd2tV1T4MtiTGN+3Dm0Kn3al8xhv9ij7ai2SNwV6DTr8LNP+
IgsxA8CXwgAHJusCv2anquQ+ccwxxmbaGF0wBXGZo0ebD5+8qMh/ZIWBMoBTy7bwWyv1/rRMGluh
U9nLX6XJRMK3dLPbN3LEK9ZFvPLPEqpfsfeU7EYCYtOLAIfm4bMCsfFeX6SxV63JH+uNwnpsKqf5
5C2p8W4Yyat8tUY7GjCrvquMeamCwRbwoHD36f+O5QhCZyHHrkDSLnPvO1Pd/4lZJpmt2/XXhMcu
nQDQy9zO7L9NKet0h+CloPUg+XVS2XE9is5DKq5Plt1A0/zKYbt0AizGvExtUI2iCDt7VNtGrjkN
tJ1GgknV6P3BQi7Bn6X7RlqDdr+uLNvrAewMCv9PTJeIbnIMwDEgln76UDPhvcZm0sPey50Qww95
p5eJedPE3n1fO+MbADUQ/XW33XtLbOw6sXiBRQ/sdkGcNojTQu3aQqzHjEU8jGkyHF7/hZdWhTwY
L1Z4eMgnbX//p+7j6vazyXfWwygu63ABWxhQDdhBPQwdztW5ukfi6EpuaG7n/iwubFk+mAmYWVtB
evrQ0hyGtsGXOczXdIyDfpqxkW9g7FRhz8F45F5DJa00BbN4bS6yx0QITgbjg/SvKmm6H9Kuyvs4
tZvEj3tLf4Q8lPuQcfpPCTTwp2ZN0saP7Fh9haPpPM9Nav09iqX7PROkl89LuYuPAEU9qFdxtnrS
5eRV5UyDRXOcvZMun/tmtILZ1dO910vzyse60NVDlQlACQGcsOqdYxXUCC7LwakFVWnTvM+ddfym
EJFrfDQm2coNNkXP0o1HqBflHD9PmTt/XJYyeq/aQuLunsX9ncvg+NoXvbCLcPVBRozThXnDOWaE
b29ECz4lQFx1a1c4cxs4sR4zSUrst3mO+e1GJr2SHVyIHZAs6bZyvBD6Nrfb/Ket263u1FbOQA3T
pjFdy7oPVsYuzKat9sqjLtVWTNI2J4yXruG5qrjjtPW0prwg+JAijJe42UUuIdxRgJGFZqIsU/fR
zlMrdU3p3s1Kr/Zau2Sfnb6+xjHdMt3z4/OSETFn3Rb9rK+W9QoOkizIwCqvJbIA4p7KZL1tUiT/
so2jNLlZG9iJSsNGZtem5b+CJNAyZraLsKCg1fJLW1E5mTSHhLai6Gzn79IY0/ertcq7PlL5wSul
eMoHlwZvXnbPrpuP75u16W6boWGpElv5zVDNqCLaVA29vlwJuRdyOHbiC6+TmgjSyOmuWGeviLKa
5o9Wtsah0bMHq5sPpuYmt0UM5ef18HmpzIWW5r0kjczz9bMLzCs76IYL/YS5j5qQgZHpI1nQHlK9
7IM8sfgC9FB8Z0DIjzZA1RpWSDvumkDVdnmdbYkt/sBu2tisv5DhTdmUsUUjPYy30JOqwvRTGNw3
r7/thY0HHZxiGvYYf50P1W2nmDbYrhnKwjae6sVcwiZeRr+YhnmPQHIV5vrUHSsrjY9jq675BF5a
bABCpKr8B9eHc148s5KkmJZehOtESypCbjms9NoJ8UvM99ZUyBBDv3hfJO1fM0bzoCzGvwdDM6/c
X5cOgCAaoDIIaR1Y3lmllhS5o6cj/aoUDVG/aAv7btQnL1xA9e+HyV1utq41TbnZ3bnFXOylAzJ6
jGCtZAp/qrop8hBxiXduo66J/Lw0Vs63Aug9xitgDmC7naUcItJNJSE4hH2vzQ8NUn2DrgH97VIP
ccek8zWj2RdLdfQKw3tYGt2770z3WXcbbU8LOruP2966ad3BBjOtLDRvdVRKDVsLVtnsxTpnN4qZ
yUEvajucRPqsR7G40WViPJvamtylzZDv5cC7VrqrDlGdxT5umSDReiAIle7wLx+d9Fiaa3cnlbsG
izO4QOWNa7KdF24lCitWAdQUsM5zB6h0g/TUgKrDxWlQNlsReenY20esNTmlopgw2gPH/foZufRQ
0sxNQRt5Clp/p/FnHk3AUnbCSVx2Y9flj2Ks1n3qiPSmQJL/bhl+f9S3EYleJEx421+GGJnl4b/b
8ERPCQ9sX5XtTWSRaHd17T2UJrENHUdQBUkJqwHd5ynz5g+5130pvEz5mmyu1bUXYrCgn7sxad1t
/HO2BYuysjGBbcxQzGn3XnPs8aBNzXPfdPbBLItrRLwLiQALTgIAKo5C2tk+yU+JQB7TrBFFJcLU
kOUuayQFHIZwge2N1zTlLn1d20Tvk5YiMf+8XmmyQYI+b0U4KysP9GXFG3LERDGvtTe5XuBOVDTX
5FPPSGMvWeZWtyAoAYTLI/c7fT9J3CtirxAhg+zhLpVQSXFKzQKFWgCNxWSFfNhLxNo1WublOhyb
xK6uXKsXXxxABDcrXvFgAU9/QxpDYa10fsPqVS3xty4gXzrPle51fmdk8Jyy+uvvnySbxo7xghVg
Gn/6yAxqKT50M7fNmgyPCFQX5JMdEJfYrUP06+EgDMrrr5SJF4M74O0Nvro5XZwLn9SdlcLriNi8
uYiObZE3dEmW7rbz6ubWbRFUzqfa3fHFisSPhszdr0D6oIshxmUvFdz+zLJ3SjhtoDl8oNcX5dLR
ot6Ac7qlYEglnC7KUKyUy2UiQmsx8p3diW+pW8ehJ1Ptzspm71pwuZRYgErRXbjhANnPu7wwX3tr
zeGl8BHgZeX0SezMyPeRWzeHSDTfUzufb/O4jN80KI4eI1wtAxSTqodqlsr3IHaRpavj66tw6cQz
m0W3g+HUNrw9XQXZKBgiY2qFq9X9vUYmWLa+WMLBEddUhS/te/INBkUOWFSGtqdPir0+TVOAg2Gr
xc49VpNIKsarcxjgKobtIPW7WKTiyke+9Hou+Hu+MbMq2z47bFYtYlzpBiu0C2+Gs5R2sANHKywN
u9+9vpKX3u/nR529H9RI1HAsHoX/mNotc3xYhy7fU7ObQEfqDzhEfHj9iRdfDjYDpQPqyb8IR8wG
xJyqy4A+xA50sdYygrFvYz/v0/Vadn5hOsLdz1EG8UfJvLE3fr4ZUpHE0uiUoLmoM/WKp/QGnOzd
mMVj4MHMDBC9T3cJdfKhcwrcV0hv7qtq0feuHAcOVLGCUdeaY0Mts6tWo4DDRgoFXfZK2rDt2POs
DW0Grkv+m1Ho+XeI+zjP+0FAu1wcoADxl2o0ulu4mG2Au3l+O0r8sow6MeDZ0wR8/ZtcXKeNnQsW
Yvs0WxT46QataqsaY5ihlA/LtC8GovvY69O7eeybA0wD/UEvsw+2O/8eu/2fq21DQxJmSdN+GV8l
in6jjAoenEi6X7ob3zmzpkJqxeFKzHi5Jn9ZYuzn6MdhPmafh7LELaBgzByjWmT9o9GMI4j5ft15
mvE1cav2YUaJ7lavnC+iHyVJk1wCuXrzAdko8I3jDol5/RC5Mg5RPi72DS1hiKq6b9PvAa1UqLuY
2+IQ2yWqp5hlBZrWWv+D80oKwDgEigKX1FnkWzqtWPF+t7bZ/7xPuhIsbwWvtXXaLhjjfiIr6K6p
r1zKQFCp49LZGrWSSfbp/hDaMuZVr1i6dkzvmIAJv4wAr8xOnYbdoC+hKKyPY2nHh7oeirupro0r
W/RC2CBioBHJF2Q+c66UlzDli9AKI2xoqgeuVDZvGtf5lM5lesVo51KZefKos7MorXEa9Yg1ht2R
H0HjiMCJatefpIJ61XvrWxvLgXu6JKPvGLkbFjLKwhL+5v71Y3khKDDN32T0gEBtdgCnyz4PaHk0
wOnCofXcT4U7PsdWqu1xrR4Ozjhji7bpvgkbmvnoCO3a3X+hTbsNldFn25QsQPWfPr6GHKqlOQ2L
Soz6DUiUJlDmIMOKe9+X07Tu8ZGydooO97EQ0LAbCOoBlUhM+3G5Jra/rfrZ8bV0Ojtkdhue81xw
yEucBadufo3RRNXNahAq1qXWHsCza8haXvXZvbThkEGFdEfvnrT3rMhv01nvJhDyYcEsxndNLT9m
iceN1Yn8yne+/CgKdoBLdJLd7ZL+Kfz2sbNUyuyssNMjQodMiIJyanzIuuaVKLid1PNVxBL5P486
a49VqliYknGMstpLfBg2+s7s1bVZy6VGNVPbzd8UuA3vdPYYx42c3lUkaEu1DF9s2nABTs253yNi
c+ynnNhoGNVRj0V1cAVKDp5GqzodQXz2Q5Ec3E0J7PXDdPFYM4XZVA0RJqAuPV3lZO76dt7uGn6v
DWALNGEiGto0ZtfuTbvsvqXRYvnDWq0Pqm7qY9L1ySFTg7l7/Zdc2sn06GjOMOfHru8shmdCjcjR
wHAyKuQ3I6d0wk5E646WeXrEBqi4Ejovf41tyEajknBxPodthIxkO8NvavS3loB3L6v5c6wpeRiX
zKVwXKuHpoy8Qzat9h5tSe2okGXdp3Off0w6lVzBpV5cAOIZo+9t/HP+e+QCc7GrOcpJ1uCaVrbZ
gxgbSOakGtycubwSyS4+D4An2Ap0FrnGTr98k9ayWOueTb+OaeBtFh190bZh2zv1XibOeE1y+NKB
pvNGzUQ/luB5tv21Zaqbvp5EqGOodItmngrhuHaBk7bX7uaXZuP5icaQ0SVvw+KMBT19OcdaY6UZ
HRhHevA7HeJTkDT9vEsKieZwFfehXTMh8PLBQ/CV1LEYSyMAga/tO01vQ8YJ8c7MDedWDk1zrKq2
vHctuJhuATY8bystVEwbkC82qxuFj7BvxkoEC0Ydh1aWCYKywt0nmtO+KWB17pO0MkHmONcamxdy
VIvOPu8Ighw06/aRfwqSq+VW2WitIizrEiULGv2hmST2oaWTFTbFQJM/T5ZjNyLR8vvnlckWVw8K
oiA9z1YY5hQSLFZigWt1+sPY1P3b2NZqfzSziEJB1/8Hx4NWC54y2xFBGvv0TfMJaRfTajkevbME
ZjojC1PHwEubyPDrVFzzG7q0sj8/7yweiQZDxQSINQyoEQ2iqRO7Tkvu6dwOx95S+eOI8bFfIyJ4
RSfxUn6DwKSgcbcVHufWeInMmJ7q4F+AJ+c/XFm5t9lCHuuifPnMiDx/KNlNQdo68V6hdHLtRrgU
F0hsNl1Q1GF/mUNnRsaOWlqUwywkWu2p+lvM7bIDz9gfaII3QeO4yo8WNGvqcTb37sBcBRa1ft+b
qFAr1GweVNuIRz2mMJ+Q3Hv/+s67eGcBFd/+2qA754RRo9daw+GpDI7Qk/XntbB29eZKvoplrzr0
zgCYuLht5fZeaHRzbccu3uhR0l25sy59KrpilBxoLSNPfJYNyXwwhhlPqtAyqE838Y2g1HLr6K5R
fGuPtn0YJ+vTOuj6Pl1mJqOvL8SlgPrz488K+TKR3YJcD2O2ubeeI8rxHQJAmCADpHt+/VEvQ/vz
gErKvck2wDtzzmkL6ZRhRJ/UoM7y2AyVuZS7Uekwqy1ZH0f4Ke9i1+zvzWbdYN/Zcoj1Kjk27poH
iLjKd2Tnf5dm9t6jRLuVuSbhP8zWnaWS7p7B1vJFK2yg8JkdBaUlMDvCovQ+GVfj07igorbq04C2
jMMtLfP6MHtTc2jNuLqPGPruEURw921VintJunArR7Pdj4U57kzDVsHrK3EJp8H6gZ1lrok05fmc
i2XABXQEB8ktMD4lCEqFXmo4AIzjKEAaVNxPzejcmuWCdd+0Nns3adTdmg52kAprfVM72bRjVlb7
onUc1JXG9WOrbPNNjDzUQdhZZfhptnxfc9vcycm5Ohq5FNl+foGzbaOhPVXmvFu4ZiPyRkjphYD/
pl06YPML6Ep7W9NhOyaVq4KhN4ebcrYiVBQH86aFt/UlsmTr96UX73U5jYxUeydQqiseJ7xYb15f
7Utb3AXNT4t/k/pzzn4ruD1lmKVrhEPEOi9l0h1AWOcHWkbdlQvmQtMPUWPcEJAW4UnnZsDSSid3
nJhfLmWOOCx4I+Qjx/KxoYnvO/NYhQvE4StSfhffbzOqBrhCnnJeEqCdUBrWyFBIOsW4F5MsPyrl
fDGAzl0p4C8/CYYvkR1xNnmW6BulQxml8aSuU8MRMedbcNjm29wR1zKDS09CO4/6nG48R+Xsm0HF
xdp75gJRQ9EcTRTcdutkRDsTYasrh/Hio7gnUcOBSEDVcJoUrC39M0CFfDOrBoqIV9ne6UmE2NPt
lXT5wvbYiEKb6xwQI9iap48qF0nbMWICgsDjcBxiER+kUXcBkGRI4Dmj7EW7Olm78H4QsDbFXcZr
Ev766UM91JDdqvHM0FYuCluxVYCDk7NvFd61XuulTiBUYgzTqe5RKjkv7XtUT7xoYYgyeV11WGyg
pin4HVSZdftBS0W3myGm7zWtU5+zpGrxo99EE9wkR7eP3GC0SxUCTVboGiCUw/sg2NZq7j3gSfep
YyjOSF3U3xtzoElRICPIyCg+pH3z+fWYcQkzDqREZ0jGg8GhnH0qozHTf9AuUJ/qmxSWhd9ofXyP
RGB8O0UNOTIahb7TF9m+zZflYM96fp+TVASLgnunq2wIu1KJBwEHbee4breLi+JaP+DCx7VpawNx
pkih9j7LaF30jZVes3nHOtFuk6TIAjzHshu0sK+xPbZ9cnZ7nzzqbEXo3Bkbuxj4wwIe3XLm7jZL
9OhKiLnUEaVjjYMJ9eTGPDvLhwpVpnKgSQv2RKJg5+T4DNXjW5MRzQGO+Og3XaLfk99m77xKNLhR
JOWVY3ppUSmE+PTQ7UyC0OmJ0ccFp6AFXYa5w55nrNPsdrWGb5rq+sPr2+zykzgxjGw2lYazAsgY
BIieDVOV1HH9vhaOOnRjQvtcCPVPovdbQmb/t0mUYZz803r+Ikn2/nv1Pf5S/KxF9vIn/tEeo8/1
B6rmdKS4qBj3Me/7t/iYZjh/YB3scrWw6gAdNzmVf1kUGPYfMHshwuCvslFVflIfM0w0y4CI8vVN
Y7Ol/y31sdPLgIgMnQXpsS0fBsbPjOh0l9VRlc4gSJ/sVDP+Yt5cPGM5UHQBIiaxHViDO3+tZye6
suNOT/E/T4V/Q83DAsAj237VT8W+48ZL2lbe08TsCOGqMn3fLnF6RRjg4kPgm8OVg3r4i/hIa0at
Gw/uUx5b1l+L0/Uf8ridr0EET4vMf16FQRfI0U3JDdjI6auMbkRXxIJOMiZUj64ZW0+w76Zd7Cn9
hmnTlSvh9Kz+63Ebawa5D263zTnj55XLM0MBC3aejNxo7/RZvI+VIe/7kUL2p01M3rvAyv7ZHuLS
6qEh/+8HnRcHdoXgra6cJ1VgEZswQ/D1TrtmUnxp94Ey3UzeoAGRHJ++jc1Aq6TJ81RGrveOf2iK
/Vmt622xglZbvKwgS7AhNb7+amew/X8tIvUmo0kSIZzfTx9bZGu6JFzlKFx2obK6RPqM460wSqTY
r7WXvx87L9pVTuH8Kd3e3ktRxl/T2HYiX0Q0Ueg3WneZObq3KimMKIQ/Ul1jK11cG1qoxGOaRL8M
RMauG1svc55qeD179HURCXEzy0FSzk1/mGL13jbM065UKRe+OmICYB+BtSKYdb4yy5r0ST2bT6JT
zV2DeRcKIrq6crteODLQETj8NuhmmCFnaXWndRNiEfqTV045PVOZv6z+t6xLu2eIP8u1i/QFFPzf
pGH73hu7jFbdy2QVOP/p90ZTPeu6Jr2f18mRu05K9ReKb0V927klYCPEqTFTw4HCgVdrIhS8Myog
UD66yMZ4s+h6+4NGHjTitawm5feOhXmaqvg4h27tnRKp5CS6h4LveqGqMfML0tWz3+VqwTMdElH0
dkVoWPPbZJjBN3lp8+zYZfPcWSVw6Wluux/J1A+jL4H3Tr7URI98xDojXArrV/w5b4Q/fzaH7MPQ
6GyD0jKODIHEsIv1kVaNnqZUe/ivrIxXWqpuzu58zwRAPDWzS6Zf1Wn+BSePdMaae8XrqaYuOLhc
8M8R9G/XXzRPvOtEK+Z9D6E+B/TVlU+ZxmE85Pwf9MVU1yV+r6T6bBvNkoGLrXTdl22ziej1jUsT
bUn5R9ohGr5bpNW4tmOH9y0ezflHl2U0k3CGy0KppMTVixbke9bRO5pzVXpHYy09i6ZDH9/ZbV2X
x3pJhg+6yM1sH1dDdARZStHV9GZVM2aCjbiL8lolh6o2pjqkQUeHMUafH+l1w4x3aTus9b2pUjow
KcFsQR96k72P+0773s3TktPwseSNZ+eZcxuNlnL3Mwpfn6vITme/9Oa1Dq1WE7bfURi0voTu/x5Q
b/sWMFT7SJO6pY+TO8WHKrPRbarxhH3meokP/Nt19HMbW31yNTXeu27hAjASefd2nXp51+pe/CXx
nDLzM8oP42B3c/5XlZJM7tNcTnbQW/N4n7oM0nbm1MDZSdZGAcnV47wJS8dTeZh4QIvJfCGrNTYT
4r2DjDg0YTuuvqQGyujQFlKsAI1VNV/LPnIgiy2yfkSKH2ihyOe59EcvIcFbM6fi8655/E1OM84W
VtU4eRBX3fJNVy2NlbJ3oBLOufmn01AbhWuSQYFzLBd3jbpVog2Z9kSPdT6axUNL1V/5OGHVKnRz
V70fUvpfrajFDxJte3mbS0PdmXGuHutMMC8BP79YYQ4Dr/WLJQFyWY5otvvVykzjUDF8Z7qhIkPb
Z3Itct+zlIVF80BWDC9igX6xDqP+rjXKiiOmd2oMjElB2Zi8mqbOEs9w/WI9cX4ot9JHv51ce6/1
Ouemb6WecsOkLkP+Vs+yXSTG+Vs6G9YzRuz9ZzW06XtHOWUeTJm92AF9E/FFtUvxbDmlfMrFmn71
ZojnYWp5PXadXp0f65ndfPTKZH5sZ47eIa0sWotljVgw79p8Rbh9G4y5svyqA6/+xC/o/6xokNmB
Xa3O7WSW7VaL1t5ncKGR9JepQ6Gq8YayC611XD5F1bAmO5O1jf2BTnqOvKquPxTwIj+n1qoMxjZl
9n3hM2R43VTTB8PM6m92rkWf3MptGzClZvy56Q3r4yysBm8aL6veZFU86b7u5RpuOHWdp4FpcScG
PV/8ratJU4Pm4KSfMK5LHsweWeYA4yiJcrRaE3sf1Wun9qpsRcywQTRVCKpOPtfWNH3Qi20Pzvr4
ce4zLQ6WHlapb6QIV/sDbXk9iFdLfTRgbz61Cwj6A+idAS8bY8zTQ4neWh9UakoedJHa8BY1tFbC
up9oJOQRNhLB1MZGts9lavxQ3SgTHwHPZA4XuhyUyZ1KcTAyTfV2aJDLV/WyJEEqNePeJmnf8A6D
0HejNFvMRjSPcUxfVLlimabiKWffIw3qNkW16wZLvu1VqYkgHuL12Ygt+sBTpvLjtDKGeICIOjaf
S2DDaxJYFPDa3kNgnQjU1hVdi8BGEiy9dzt0p30gW2uF/56S5bj6owOY7b0sO5cEXO/Nx6EjDSc4
g+0O8ULwzFuN3nX/kFqq1/dSG7OvsjEbL3CGqop226GYfVreaJM73tpud13cETVNtYSuWtNiN2mO
eWeI1PlR1aMHmWvO1sMqVBMHVrp5WhdWCw4E0dHiRqaTfoezgzn7DDrtT50slnsLNuMEOJhxSjCC
Tfl7yrX+YzFtROp+XtZhV2d6+nksy/ytXhXTdw3o13cScWvdjBn48pTOiTpCl0iyUKv7Yt5prWs9
NYz7qp2oacUZH9201z+0C54BYbP0cQphYY6H3SrTXA8aUec44iQdwIKkKZciHOZCxky2M/E3ljLG
EmpOl883tsR5GRRTlpsItUT6fCOQbdd2tts5j0U/xwj0uWg17RYBASzQPaYwu6nJC7TIS6v9M8sG
Zw7NwSv/jKABDf7kZOAGI4/dE2qQlHIfiRY2lmW3Eq+EEk0c3xJJZIf1DAdZVJX9Ze5UDpvF3MRN
rbyf2sCL1Zj6nT1EWK8sbTntZwA13PADYCRf2HmjbSjjJN5Z42izE/XZnn03KaJvYraAMKhCr/wE
9nXsY93bDnsyjyLaLTj7Zj7JTAeiCfODIbAyCXbZKcXCuCFVG2cJCEAZeGM90ZunvsCDII1VG6iU
Tb9DPQ1FGCrVHGJIWcRtkGkJt7zdRShs6uashn1vKHc6RMy/iVaFu2T0pVB5vIcwgoXDzE3g7WqZ
Z/Ox7GvxJ/An92gnPc4Jg2bj4kCmoHwwZduMIXdc9PfjtI+CSos670MJFaJq3qx4BaDjWXbyaS0N
57PZKvAyFtPKN/lEhQDBXBQ9d5AooXlIlbelj/4Wb7YKagd40Yv2xkSZeAncXmQtH8UmbxBqKllO
sF/6Ph4HAxtpSbqHBnCVtn7nWNXq90LNse9ksUEPUETGj3kU43hjRn1BcWKY7sFcIm1+my4im/fU
7uDzQXs02g1WCOV7WxOje9MtytHwznBB9vu9V5vTbccgOXmOlij3fAvc4eb8YeCNPHKH4Is8dOPA
J04A4TX6wKXWd6mbfoNsVIPBS1RkNjtleL1+aKe4tWrfaxk2wWEfsNHbj4bu5G+WLL+v57y6nWKc
U44gQjpwsF5ZxoGKTVGxHeLme89C5/yEpJM+jo2yhlo+oyoBWLkwArDwxj1gjQzFFhKVMSAFHo1g
KJu49FetpSIbhtV+kxlcr6AE1+I5X73M85N5xZCJostKDrNGmj27ifZhBnLe3ZX2NEFbyLx8Ctci
zf4a08n5l0/yb7WW/t/UyN+GAf+RnPyl//Qh+f6/Dl/Kr+mXn1tQ25/5dwdK/IF8FUX2C4cZbST+
1j/y9xptJghU2ywANhM0o41t9u8OlPiDqccGb8AxynOQTf6P/r0h/qBjhBoXY2vkM10pf0f/njYx
5ddJeYZmOlgpTDfp0iDedF6e9bOxzEXxZM6panwNzNLnajv6onSIAq3MIkKCZaSD98GZPGLF3Lfe
B72T6u+1KZae7M6lOfoSWPrCLf4UC87WocaGOxZbDJqi1NQPotWtEAXv9V1t454d6A0z29u20xzt
vnVKHeLbMqbP46C3n7uXILe+BDz5EvzSl0AYvwTFTrp49lb69GS/BMy5bd3PHkwNdDZeomnqbJY/
7kuU3UBXJZfrFn3tl0hsTqoHEI+uz85+CdMUQ4TsZaSP7i8voZzh8+Y5lLqE+KYVhPuOO9J3az36
hnemg2OGiQIwyft2TcSVUUfot25DUEiKyFDMFveJ/XK39C/3TPRy58iX+0d7uYsGvDmqnYY2xwci
jvU4jM5qEUVJYogLmKIEK9QzjAEkiEg0laltQmNA2eMoLMje2suFKLa7MX+5JtV2Y6qXy9N4uUjt
ecZMtOmy1NituARWoRAkaT6VivOYakRq34wa5LH1l6sZtAXX9AIECUV4d7u+tQItXeDxnokD0Gr+
LY3EwiPAamY42ul2+1NWkAlMDilHsDRK65EczE3luyViL+j5MLAJ3VlbPwxLtpBWkLGmwh+bfOJP
raAebozOMgn6BQLoMFnM6LZQ2TzsHSinGIg2Xql2pllaj7qb97el1KEIFHo8T36ZeKu761HKJcub
wfb7qRZhRPNylP9/UPvfFJqvRbU35ZdTj+DtH/8noG32G4xDgKnDjwKDt42b/olnPzXQTfuPTXRn
MxMVOP2icfff8EVvfSNBMFthtkOR/1sNdHsbbv03eqExKnElgqUEch3oKSOw0+YSWIM0KzNXhobm
Co4e+MR8r8WpLkIPl7O3WHtow3GakDN40KrZq/BJmF0K07p2KZCaDrS1NovmR6NBsPeZbEePmVlP
kd+WIw3HNsGoB18QwyPkNJH85vaDWnxtmJlN4i2cVHcyL+lQbN3291o1TR/1pU1kkOLqjepMZ1Zw
0hGOHn1bb/WnAVe4vyrUUEbyDRccbo+458xxiBucxurGxD3HINW/y9Y6MXFe7OZPZekZXWjOnUAg
y3OokVJ0fY29lJqNA/xg1OPerDN5KxPcKg9ly9w+UGNDK7cTnWEG1tLDZ/OatbTQYy/SHBufNBUf
KJenO+RBEvLmWGT8b6ylnCCNl61jE7fS8F3chm7WEjypb0VLq93iWWbmYa4S8X6ifqzpO+U4TBhO
d6Vx+NIXPPm0Np4IcHw3WANGzudIvSIyCn3MbAuEpNegmT5q4EUiVZbqxo4K+ykravS7pYZ+t5k4
j3qvbxU84ia2T5seNVZPVG9/OgUX2vKnvVPQ6gbADtqmhgPjGWzH2W4zCvKwRHkudhm5eDQ0e4a0
odybLJmHWxMNnP1vP4/cgV4O4Ejqy/NJDZF5KhD743lzv+7HoaP4d+shRImw/0ZPoTu8/rzT+cb2
fht+e8PjM+/enNxPT9PY9DlCMeCkiphXy7VY3Vq1yoIojYorr3aadvzrUYQRRl+QDqAdnD6qr71+
w9G74ZZx7Cptrr+Rf/wf9s5jOW5kTdu3MjH77IA3yx8oX2TRO20QoijCeyBhrn4eqHtiaPSL0fuz
OtGnm5VIIM1nXsMd+OcZfRpmMRpf9GMAXCxU9eWLvul1xUNXJphz2atQaMh+46K8iaAYfjEKEh38
zpvFChBGW1COaFIB62A+H6aTDiOp6DwYfhcErcTdZDTFuFLDQZ8OUu/i+o7ynGI+ZYZQxbawtfg1
JLdH6SSpSywEChICnLgyw5ScQhEVwosRA0E1Jt80gqfEwEvYC7UyXWzp0IULvEnLhwDJAyUsdqlZ
ip9uYtX5uRvqQu6QorIeUPTrpjX1ORYQbtxOE5Iwm1rrFZiPqhTuzF73ByoT+VOkUm0dfG7VKd9Y
ZjLanVdSrYgBPurZzaALzgjAqyn2OhklD+AWbWBc4SgjMR0biFexS4I5S3nSlGFztIJeH0gx8YGg
L9dKDmDTD7BTVEt4NeCcD0CkR9MHWmlnO1Gg2bUp1LxELrOwZH6ihFcA1rLAV1ApbVM7OPYlNTV+
A8wZhXe1w/vbjqkJoRw2TMFZLhUrXpu1nLNTMCiVdWflgaTUXXSJ+dykbZGta62t6m3kwLbGq7EI
kP9qRIvyXxn3jyN85R9zomRXi1jaSFiCM1R3ORepSO5zl3rWlT7VPbU0166SnROjzn8+U56ntksH
ColY9M8wbFsh4KKrG6MNpn7XzZWsz+Z0TNL7MJ6M5LpG+Z5yj95E8WnuC6Ed52Tsp2cTJAuP0uFS
eCF7K5hWde400YYRHSjwqCyBXowN8xmzlux8ECFFBdwRTek1ImmrlwB6HGlj0oVOvzPF5OrebKkt
fnN4vApxpzWGNe6zXOnmnUoBoN6MVW3LrYGBWnfXRn1p3MhZjcb7LInDYg1iaBy3Axn+7KvwJiUA
9LkIhSfxQwweDUnf50BTEc64JUK1+Ma3iMJsF3VowoWrGo6N9l3DNVR0W+Tm8voHUaiGtTDfA0M6
xPniwdedxBUeY1PrRFUhpkgQw3ybWm5IPrvsXR82q+iOZqjr6FJWtTOs8DYZchjjtb0NoymwN44b
hfihlAMnFTPv5k3XFAFuXgK+x7rj6RO/Keao2NTN3KMP5qblEyA8kL9znw64Y3ZuMa6UAXadl7Vh
EKzjtDfZaMNUdb49NEF3cDpDhuusoniwNtD8AA0cONOdg1DxGVjUzFmPugnJNmPC7hqJHtWiNGI0
eyr8SJFHzdi6GBcVBkxCeiTRCgWuMd2OxYR+SOxWxNNFFE2TZ1W6Ep7pRj0CjARPOe0irTKPSRfD
xC7S2v0Wl3ZYQU9s7HAlNC2pNjXuRAh5o0DSeTSoLeUAeIHmSWcLJCkw5irONbxIwwvZ9Y15G0Wj
Jnaljq6Kr6ZKcWqBV1ecSlVJYyYPwlvUzDsDk0HBFYMLYEkJnlKNns/nk9FUmVi1M26pPPJs8Yl5
8ozystPnoLnifC5OtOEgcOZ4jGrubuT24ByCS9EYuCpJSwvhVOpareX9Cq451mOZE9ctdcO5yrEy
H7CA+ko65BfG7e0JDWwDnDflZIBFOKJ8RB5zkHSFTIMBAwjwqoWHMGNgnBrabum6r2y3uh9zOm57
zSqqeKuIUPvW6U7pnhVlLemhpKQf27oAaumrnTW5pyipXXn35+vqwwWMwtBCwuQeJk83AAR9QD5R
Rg6juEkiak6FceGOSr6y+oB20kwH5s9DfYS//xoL8XhuLa57QvEPVxYxZcXxYEcrqHjFhspd7sXO
MKwQ+zLvJ9ONryu9Cvj/tPAUoC68xiEv8Js0qvZ/fpLlDn77ZZg0XMAllXCoa4CHfn9HuzUWxp1d
xCvsx2xrx4UTPhucigAHA8V2KdbjxPcF4vPjfQ38haTBhD8HUvcXjOddXEBRQzXwxgFkWFOd7wrO
2Gws0/WfZ/Z5FEJFFDawdwGmCGjk/czkqMdRJamI08gw1mEVJluJW+cX0cdvRsEIgDdH5EFk+lFU
oy6JfrI8nlZF1ClXTWtoe5Jx+8ef5/IeEYHQDBx/m4RNhTVDaerj0tRbbRgpQOLjW2f2GltBGsYV
5qduCYt7cDBOj4QR//2Z/pOB/zfn75v3/6mueP59QgXy59ui4q+/+DsJN8y/SK5NAIMLwxEMOVvq
7yScf8MBglYa1USNT7bQDv6pKXKr/AVhDszXYiOAzsySsP9jqrn8OxhYnD6YjOEgwonwb6qK73f0
MjDydYuezqJdzXMva+lN1A2vRmp0uR2v1F1YniiYn/VWhHJVqv8IOif/V7iZZTiHvB58M+cmh9kn
SQ8ql2bQV9z4baD5eCFA/DTj5osj4wMs9Z9hllSFHh6QwY8yPVEmwCFnneuptWutbappRLEKOF8R
x4esD4ddQGTZemYvrNNIJxRmirZ6swp+k4H+krj6v8Py74egc4bchgbpFDuG96+2GWulH6sBXEDV
lM8J5bCrOd3OSYA/cFmaLy3FQ1oiGfUySyto4EZyk4iiQWEDUPWlZafaNzMG4iJlqrdrzUiqGxmX
0SEPR+Oxlrl53ck08XGhSs/AMFAyVMpMPaoCFWLfblPqFi6Jbj82xh7vyFH3G1HSxQEHnK4TBWmo
vMuUFw7tFDZwbPMQg9VuylDrv0VFMXybm+mSikhwsjg+fCeLSho5+XBrC61AHLiB7S+dnKiTwOsf
dPp/zpP/ZjW8WUmfzpOnn/nPdyW9X//9PyU9469fItkIpPw6MhZOwj+niUqHgriGEh5lqL/reP/b
oeA/+ufw4OygaMBNDK1yybK1f3N0aL8E4P9vhQOrXJCV+AX/KkQgQrRcd28Oj6qTowkszcJ5XERi
qydRU13OqYFRfRV2i5tBlhGqJR5aeiI+08wwN7emnc8X9kzHb2/ZU8oqNTRRb+m71VCLEhp1SA3k
6L/beZET/EvdZsmG00Pap/aTUyKWi8J1Wj44MP1Mrx+GQsWhvsaubkD6o+ycb53US9KSoHEMSULR
mFhtY/Y4TfxIRKp5p1phiWlahnp/hWkoicsrziEGCC1DRnD/PGWMyBrxaE809UDcr7Wxp4RULv1B
J/Q+c4Kk1zd1W0RnndKL4Twb4iKiaadoA/11qJKeqaMqfAlwxmL3TVGkF4CHFtReNdVp+d3pwCf6
TmTp2C2BFXGitWqLNKO9mprU99MyizRo95QOYMXhk1l4gUIxH1xYb34PSjC2t4Ebm6Pi08eedenF
iF8V0TFpkjK/L3Snlt9Qrh6bOzwdR5UGw7g0z4nYAVS5EYCxleuWFAJ8e7L06TTjDhZduXPgfhvz
fASrP9KoPh/jEkNCbwAgmjQrnawN+l3IFBLNT/4O/0PnVzKQ/8oMghANzk3zT85QDg4rI/OSqgnz
G3dSE+Q54frb5awkdGWxApWvSizg2qypaPSIfKhFFUV3YgjQ++e0jDpXrgCsFaQt0uxGvTvL6jLl
n8qixgZek5gn7XBgKDQ64V1n5LsE3EL8WveG0G5CIyy2c2xzPpnCTe+Qa+m+F7ZF/hmBDli5YOYw
PsRW/ogSfJXsySyb/NyOBmQaksI2H0lRGn0XurNVHYohV8NdG9Ha9ssZ6bu5dwHJBFO76gy3vkJM
J8k8KyqxRWgHS72iJgN1iEbWunby/k7jOnjslLx6TqzkQmsq+0EJE0EqmerGVak3+Q/NCZ3aN/Se
3rWm9M2jXsdxc4HrQ/ZYKaNyU4dyRH6pcp/mUAvPw1Czi5VZqfDqAVeUzdKs3gBTuNErOdOrKbPj
FGcW4IvJRBndHKurjPb5N81oEnBWkYEFa9HH4UrNZn3jDI5KOg57Ph80NG4KRWxaofh6URX7IBoV
r2jr2HNGXfHYza/0zst1JzWTPFO5lVnXrp1es86sDrZwbmgNLNHiGiuH0NMyY3wtq6Q54qWoranq
GD6bI10bidKnNy0wiNJ3R5PaiKLV1egFaZJba+BFinW0y0zH9LALkvRQm7HtHuMYtauVA7cNe1w3
aNNTpqgjpQfksPNH1kEyvOANjRRL3lKePUmZQ+jJzVBYT2HSTnzeabRjvy8zE1c4zJeLFSL2uUBG
O2hnX0xNbF+4Ao4kALKhhvo9p9FrCo1bYttlVdfSku7lOMbNs6OmHeqglMgi3xk7reOX4vIONQ+k
HhNNSB6iwQHnEZRBATZKkSqCIyk1J7QIjEQDKNVFnV8matf6Sqhoj4MqG+yGVL1uYMZWxsQuB0W5
iYwyLr7nbZQ2h9QAtbYTIMPUdQbmOt/kcxTqaLm7QyQfdAsw0DaEc6UBVwgxDagrGqN+gALITL8y
qK3spz0UWnJpVDUeY51eNo2ym+tmmm8gDHTCd+tay45N0eW8nRYENrgbuSAa3txwv4uVuCjeXiT0
DeBUgDqmv05M/LGBEGmjlpp2H3hNQtfFL+xEKVdV1XRfZEYf8i86XIyzmJ4iJIRUxEcJA3NQx9nW
aRmBlqmfq2iYntUm+kqp8kP+9WsUXGIpYtOqB6v5IaaeaXtmFqUob5SuvtNzTPXcMiuuWzQCvbpK
2/MpYFP8+RV+iHkJqRf5b0oFQFhwWSLFfH8ZZwCtHb5Q4MG/xEFoaZV5uQIYbEEyr3sjiSHS6iL1
ytqtEfGq6CuDkrbv//wcH+oivx4D9Ap0ARp9OIKRO72NCdwMtrPemihBFuGDoyThGVct7T5nar4o
Rnz+mIuhADMGYEGN4CPFw+HcjEt1FvS/CvfWnAN1M7egcv7tfKjvLC0dYB/AFRaC0dv5FMCP5dyW
gYdVqPBbV2tXUVgEZ1M3Vv96F2gmdiv0ax00Fj/VIObJTEIk/QMPJEV5dCb1JQJ8uvnX8yEhwYQZ
JglEkl9Zy5uYLaPl29F8dL1aoF/lhwYWk13gdJcAebuvSD+/+UTWopbAzsbOD72y9y8vaSNLhqgS
ewQMj0KRwWoO0/iLdfB5xaEuw4JnY5MwfxK0q8waCLdBnjXrSYmYU9936TGVxUxcVba1XP35Bf5u
TjpsLDhlYPKgZ7yfE+hmlj3aUjggtXRzG2rIgZizL+pR7/Ny4mrI4SbM9OVEZJCPySPY9cVvzgAv
ZpYxbZkoPVo9m7sRsj+UhfLy50n9ZjjSAqhmCEQv0lsfDg+7c/SYGqONH5iIH6D96keRudqx6d3y
pE+T8QXn7PMRSa9PWfQUqGWQy3x4ieE8JErdIqFhuxHS4V34XdMwAbekepqspvA0mX8x4udVwoiA
HJZ2KaSaj0WxEFm6WBaMWGtluZntevS4Ily/UdL6i/LDbye3HBq6hSARJYD3KwS1iBZxz9EGEzCO
mzQdBhp1Wn8LoKfcAL6O7+x20L+qLf5ugix+doGKHDuyY+9Hbaws5AShxE/pRW5FFVMyqNJ601bZ
V0TYz1tg8U9abuxFnIcP+X4oO+QAJOgFSyDD/hjTDCDObOUXtaKPa3K50KB7Umnmf9gJH09eOjPp
aOes+UxGzzheia0LeQF/wkxe5KYIvjgZfzseAD4UDBYIyEdhzIS+3IRhROC5NvaLkdGkOM0Y06Pk
WOk9ww7z7Z833ed1shTfqOqjRmNwTC5f9M1RHPezkBCNHUAQhcQaBEiiBz4ivTXA09E2g7/iT1Y9
KF/cM78dl1MFC6wlHPoo5tuNUm1QsuQKAIt2m1UTLIjMLa+Kxux+TKoib0SJ1u6fJ/t5zSwISMOm
7Mc7/hQX4OY02aJ1qfzFjcxpxCr6szbUXwkVf94F2gJDQaGTu4DTc/nIb95pRuwFIASDdktE+p5m
9QtnULlF6j34YkK/HYlPQsGFwZYy7LuRkMdpEGlSXa9U1PaJdLoBeT3jGWBKqBhfDPZ5bRIbUwjB
c4iiL7Xh94ONVtj0qtUyWJBttWy2/KVtMIR6u6WE8QWe5/OnMqDyLzoF9L8XcYj3gyV2iQ+1KFxq
K1Kh2xuUK2GW7hdT+ijHR6S4DINVrUKYrOO99H6YKAKfGBU2pLoA0sGqtwa38vpJ66cVsmL4U8rJ
4Z0m0o4eIXU084r2U9FD2IrsCtYrrl8+SH4D2EEI6231b9crT7eEFOB9TZvA7P3TmWSaQasza7uy
MJEJemUzWcH4xUv4vBUXvBRmTMRGrMtPFovQ1SKasY4XtUiplih5XoaQ+Vaq01Y3k93VjzEd0i8k
aD5/X7Qokf2wl37aMr/3UxuEHfRyTh2v5bVugXjkq9ZFbfLPL3A5nt/ldLQHGQQSBDsMZZgPl4RB
6tslQw8vUJ0dlJCylCJUDGMLGlygmeIU1UlunJlmTPs71qv055/H/7RloM2jEkNoiP4NEOwPH9Ce
2zjvrIrxYV6e9eFM2cJo1HFHIx8U4NzF+frPIy6/+GHGKlsUoSiCaBRjP2zS3g2qOOKY92o7Moo7
IyiD2ePuCI39rCaD+8X9+OkzqjRvSHwAZaHehiPW+8+oAZ3G5xXYiNrhReMGkMBKkDdffMZPK3QZ
hROVIH7xUvmoWZI1A+K7kW56GcLcGx0a6RbWS+urpQYLIs2rlzoA2vLnN/k5mcXAAwAAZx6REejV
j3f/3AWNNEIHFGUIFkodH2NLvS9c++RE7a2Zy2cjAE9sy9uotPqvRl+iz/cfkq3vIjiP0gcRzscN
AnGjG9QpM2G4mc1aGMq8hxrd++lsjpdQmLpvdt0lV3XbD1vRau2u900U3F/+/BI+fF/iR4Stl8cg
otOWQOj9903UssA5e859iKeOV3VD51MLH78IVn83CtQ9DgIAcYtY2ftRsjSc5ip2c9+EXIjGYFSt
kHD7Sp7zwypaGBW045YIgBCVDvWHwwAtzIGDaGh8dwbcsoE87H7v2tiBlBj3Ta94TZQUzsaSrVP/
KyWIZSxkYRYdpyUSJ01cHu1NRGBqYeXAC+58PQnFNZcGhLNSt9AxFE1PdfbPH+3DGcBoXGsKISTe
kAAKPsb+FtWxsBitzofzOHs4RiAZCXW6zz3LHpyvbDB+rcQ3K5XhkCOBWAI5DEAjFYr3k4NAGzSx
itcK+ExRchRItwDv1LRo00gFhP6hT7BTWbVqY023tcsDra2CovzWcjNRn4zGnZNh1dMUsb4ju4yq
nQHFvl7ZWqjeSqtEfw2K9uhaVxnxjtyDPhrMQ5KqlbuxAnXucB8hUi4fg0Qxku+/XuZ/eoD/vYQT
/3+qkv+z6LAd+q//99rEP74X/3X9s+qfs/jHW4zB8gt/NwU1+y8C6iVp54iGaqSzxf9uCqrGXwai
3YjgcJSoYHT5m/9tCqp/KQvS1iWapBRkLzri/zQJtb+4S5ZSyrJjHYd986+6hCTXLMI3i5S4FduJ
JcgBu4QAxNL+fLsD+zbhuGyybVxCsZPAZM1WF7uuKtq1EJaxMxrlm9Xq1Vap3P6bMSvtqh6sDmF7
t3xQbTleNGFFRy0VdrEJA9W9T434GSpqQz2pkij7ytjaLhWoVR7Qh/PjRjF/2noyHcxctWCC84sj
SuYr0WegMuktTm3Hwm5sp3yIxryL9xN0yr3SV+N9aFZgyCAnXBtDY55Z6gT2H5sX/joBnkh1PLko
q9m6CwAB3o+LL2jXty8Y0fCLralF+9ZM7B3NUf0clzMcaVX+FnPRYo3JbXGeAR5tg6y7AH+XXsRm
/7LQZ092hhe8lenaPqkUBQJu+5KHgXiIQcNdlF1u+wkW3w9i7O0TCg3FFvFsuc+n2D71XdW+xiJ+
lrmI9stfioFfVFLdvBX98FI3wXSkYZSdhQ6PPAwMPnK1vULjtXdxnNo7Z06e7ZAXSHk8vWgwlYbM
vkyDAN3aVRHv6ddTOtOQXtCdsU8ALl+GmL9K53YVVrhTx23fwuc1rR12SCow7s58pbVTPri90cx+
pA3dRa/mys6ke3FhukG010CxYlfDL4y2+cpXHWtPRfFirwgBUwhcr7rNJiO90xVec5JHysbq5LCJ
c6YdLg/egV65mNAEXff1lF4MhoVIQ8mKO82Wxkxw3dpxZinHvm+VJZ3OUpPLJlN2MoJRDbbMKkCJ
2AP2wZH2AlvA3g04HumeZS7t5V8fr546bqjSTrfLy00ix9rN9LV1r6IZ+prY2XNdYIQMPfwlb5Ln
psVrT6uRSV1eawFibucaTJnqEzYFdf48I5Xqg9keVnYVWq8OtfFXE9z4Xi/5IIg72Dtq6C/6GFgn
w0yn0yQaGnYlrkORI09pZw6XuLMMvmwHeqt6e4/S46WaoXsHvb/U9rYDgZz0rc5umrqz10k02Bci
rtOj2gXx1pYDqvdOrzr3SgphJQ0a5cLsJmeNg7KD57oCcNtCFsJz9aHcADYTK8G2PdW5gv9HNQZH
ImD9PC3cnJuib57idBx8yxjjvauntFpNHac5uxtTjzw1fJmhKe4KuxiDlamVwc5GPOtFV0qD22OC
SuPB6i3XedCYKzr37XkXVvgsl073MxnMzLeJGQARjO7sGzh/eOjztRcDC96h2eBN7ggAIJ91c2sb
qXVVK4P+gBDBcI0MULluQi1CMUOfou/4mk/HeYZp62SmuguVabieQjs5ser7hyYS6roYjVr6aU/Z
uKyV8AT1oTrY86Bs1HxBErdlq3uhatXrkpDmJKY6uHZLO2Jpde5lr8Tpqk5S07eUWjtPJ3c+hdWI
RnKg4VWVImnbxAocPI6NCGCCLBFHcOUuUlAQ8RZ5hm2MnffaHhLrBKZev1CotN0oZQC83OkVvAft
8JBV+Nx6OAVY5wPsluecYTcwQ81FO+NHb1vttcpROSCHMZqHLDfNtVu4JyvWxaoIA8VX6/ZWJbYc
1lDum7WuBPoa9+yaJyyajS7ZEuR25kpDf3svtCjw+yIfDlIY9zSPysuoV9UTTrvxXaoEzUErhPHc
tpUBWVNTOk9YSqR6ed2lh7zVrGqNVZm+Vyv1rgX5/+BmtvkAdRrjchOWUzdEt3aMZKgl8D90dYGv
mppPOzgaqOcMICUPFFSDe0Q1UKJIu2kXdGV3CUqt3zW5Q7sTtsLsDXra+UNSpccOH7Zzq7GDawXK
ta8AMagp8/aGZ1qDipBtIuYNGrxx7FdOnL1UVfCz6crSiwTCBxEh0GTN8U3fxu6uFxWKG9RtYVkA
Bgk2CuIDFOka66EFcbBXuyLHCmNMd80Y2eu2V5oT77/3egOzRz/Lk4toiouNgw/nHfoBSJaOqnnA
TDK8DMNR+BEgu9VCKHkadTs+0oWmF9327rpNQ1SDwJB5CMpk6whqv9c3C+Wk1BobqcXwOwh55tRE
oIG1ulsps3iE4DXr3tiUgq0CSvYwO3N+DpMsXGmNpu17YtNVE3e51xQFCDHazO66zkd3bfbRLjQq
tnfQyR/S6M8bbJM9oI+t5wjzmOFxssJ+XqIkO7m7KsjGji1qlscsz1FKxxvuPK1LPocah8AEKqmr
x2h06fZrEU5AagNGAKx7fR0pVbQjKBmQ6Bonf3KDYU9H3HpopJKvBTSXH2IKHWKA6raVRbxvyirH
NdGd71GXc464cynLltBPdhRqHMLGpB06tahNnDotsmBrEOYVUk/TzpyFuR/VGNXoqZx3FHokNNUg
W5G8F6teBPZaw83qFBR5CFqurbc5D7JGsoKzVSnZEGCo9o20D+1c6wcL9Y4LzXS79VjDr6iWm4r7
LtmDokiuRBheZ30/nUJzAJ7QzelLP6glJTtz4TwUtwEUDV+q2oAyh5b/DNWpOLdQUPLaqWIVJ0a5
Qba/vMyz9iZH+Y9qnwVpIgcK/1MHP+MCu5iS1ufAb3dukGtHB0GJKyW3ksBjpdookA8oYrWyvnCr
VHlJHMs+toYT3WvW+CSm1jgqk0RHLDDAiGCWl19lrVWeTSGHmlXWtVdTimM5xuX1woUP/UaFXKFV
cXDRlfXVCCR+q1Voy6D4e4VWbMEfCFZ7g1I0yKAWqZX8shdjsaLXIm+Koc1XaSKwP43yiyoy79PJ
Hi8FrkIr4BCZFwBmgcoEqZELF1OD/Jy9OsFmYBG3jnEY7Kb186rKL+ymvmx1LoA4127JFVdWPj8T
wU4ryMTRpnTNb26gskzpZK2rRhFs2ph8KMNIvrIzFKlsddM0aHeUQKYO+SRMj/hG+IrbtffBENlH
ThoQFwOMoLI3YjikqXye5Vh+S5OBHlzgAMOZTXXcizwwLtoCZRvbGN3ruHLdbVvCG3XdaH5t3ObQ
DBTRVbMNLmotFicU/eXaqOnlylCfsJ/lnrMGR98mtVOuzbhudlopGkRnMn0dQUTbJECyNlBRjR96
7BTrLLKnGvWVkTJM195ZXG7neTLWoGcnVewNaqYVzU4I6+wazUT5zKpX01Qod86YW9T0Md+l6qX5
pt1G69a1qtUU9Cj4Tl29QX1j3OglbG5HwilV+jJfSdwMI9eEZdOzpQ+62Z2jOIXcS59Z6xZB7UMC
TQOXq/w8M1yE6Sj2bV3ZFichOCeQpbHu9C5/SBptWM+qVq872xDwXrpqa5ojtswRevJOZhl+kmGZ
lEsQA5YYrsa6TDa6i7wWl8Poq0jKrkTNEYfw6rwrCzFtZgNKnJxgvThFw0aLZHyUNXl2bQz9zlE7
Z4vuWrwVRq28TIBytkkLSxbqwrRmTgGc+H4+mlTRL0eCAog69Q/MyhA6iJtvratTJjSm5GomXtnq
KAScAdEhGpbOqTKjCzETu6ljNHio2io3k6JedFYUeQVUGewRJmfLxdDhjWdrci1d0f5AIs14yrjd
fgTR5O6hobG6SmVWMRkBbbVRgqniHE+Fft7BtYs9OLYOvpuyH46uUzZ77Bb1S3ZshfqbYZ47VYMc
Wa128aMCyvfMVKLyFMigC/xpMsdb2Yn6O3pRYlVpZbRzZ46UvlVVSnYyOc+zYT46oHbpq1WxtaJP
OOPhIdX62jSa4ip3hXhS9aih8m9awXbQW1liMq2jdYb1yXSJrIq47tmiOZ7IevBslmmwIyZs781A
AelhtfO0R1PNuIvLwryIXavbBIlZb00L+2evS/AoAQ/oOJfU+5Udelw48YAwqq9k5Ba2p1Nlh2xd
yH4/53b1rFu5/cJFMe/RWZIaVMMwurSkNm87FCixZHb6bVYP9v0wJsPaRBqm9BRZqud4xeZ72GXJ
ZQx6Laen3AIBjx09Ocdb5xz8crSy7HY+RLCxItIdpA3sBL7XSKp0LdQOGQcCK6s3KM9X+fc0qcJV
3rby6CDQtLajrvFHyx08/BQheYbm49jGk48LzV0OPAYUk3yBSxavw1whZizpl/bc02c9cOv1KMhO
8rlq17XtfO+qZF7Xjex3IXCkMyNUsjMZdt9TPGr40r3YjJJoHMm+hvNuil5kB/gwzOU1PKytgy8B
RWDlfkK91deG9BDSTFnLPncBmNboauU9oDBpno9JG58j5DA8pxaezFk0Ga+qW6lXQxjGZ66WIKBc
2ARlUxyugfjlO8KfK7uYvoHcbKD8yfB8ZL8uRgLYZA6BdYB/HR6KuhNrIIxYgff12Zi3pqeQlK6a
0Ci3lYjmU9X06W6ypXoPD7yhGIZIHGD3wjO17kym0wtnZ+rNReTsctvYlE2UrhU332TCvUeS+zYd
p5u8M/EVR8HQT+LptigL+FAtgEQ53I257fhtnBhP1RDNxzJP7Et9Coo7MdLQpcV1P/fyKYDwdtlD
pCIPVANfYyucI/bPbd6/xJVZrtNcfR5zbB/HHtRp7xSEW43V44+ZZJtEn5s7RZT5WcLc9iXx7qae
kxtKDHs7ouVnpEP6iGwPGnjjfEEFAU1qwIFTrDwXSywVC/22Gbkl3WDh5RfRIUGPwB/N9JtIi8Tv
VPMmGMTrCJIYWcWLUhmfyqGUG2scLnMTvfvCbqezILDEweqcYDNb+irT1Wo100XyWxy3vV4VD8j6
ccCI+WzonQSb3hShEqVO1m6baud6Usl1jSM4brVEk51SmQeROhQsjCrbOmFyIixVPap5sCqTMVjU
4Kd1ZYXVftay2I+6/kw3ZfljLEFvo9EAnzgx1RkkLep+nTuOt4jZOUeHQu83lNrbFYTicC2z8FAj
jMV/of9QuLkOQ+Z4monFaFaep2ZuXrh4TWwTYmEE/PrXqbP7/YDgGGhU5BmQzNM2AYpifJriiJLk
N9TybubGgNTqaudx7B5lLF8Hs/+BBNumqNODBrHVU4kp4s50z4CbHuOSe5NKzglexDajDCT05JjU
kFwNJc/XY+uUm7ib7otMHIWb3LVxNZwb1SSuqwCDMFUrX6nlbvoGjRUx70Ok8FepSibXmbgD9Qjh
Rz0KUVMbScis6gPCUA8x8a3fafVOFuaxSrnmnN4NkcFsD1nQ0wdHUjUehHUjuSQBvHKXhuIpdUCX
NW4KC3McHgeAyrlQHSzLrVNoDZjXJyGpdV9uA8O+KAWwTM2JTE9P4GlmXZavHDhgfu3EHSn9/MoC
R30rmSruALw78/G+Cs38CgAjluRucUCGtqIAkN0parjNM5Gsc0zruLbvocieVX02HjSl/0l9rvB4
H09ZYaCZGbX6rSaCh1wX81WVKE9li+dmPbSPqqivSuTsciN/qF33eZjC18RwzmRO5qL3/8PemSzH
jaVZ+lXaco8wDBdTW1UvAPjMyTmK2sAoUcIMXAAX49PX56GILonZFdG5T7NcpIISnXQHLv7hnO/Q
jfvfk9I4eGjF0QWbJlpiVYazSO/XQb2loBpOIFW52qQ1bJ2yPyTK6T5JTcM1axjFrWIKSa0I0N6t
mnwDCtaFhJAWFJp9GRWlYwZa1/p7nngy8Ptq2RFTHcEQDvR2GMPS1najrI5zb8GrF8eKfDAYss6+
Tdb3ep3nizOmD4p2PeVx+8qb+aDqdN9UzU3tpZdQsXE7WCWP1eGQJZ0TVqnGRKDoyn25pu22rBvn
th60sKRPw5xsPPimA4SuHbd6JvH66LrcNpkfJq68L6jNE4d4+smhbSrdO1XGu8avjt7oHDqc1g5d
BWjPCr6n0x1xJjxf2G3akvYgQJM3J7d4iOgWVd+0Y9gUP7mQ70Ig69t4MivsQ67cU8eftVW75n7Y
8V3unRX9edb1GwAnNyLODwr+Xrh45Uue9Pej5EGJBpE150UDPESgGZ7QGS/BkmZalBRMM3qRniue
W0FWLM/mnB4hV96KIQ3jxNJ3ZYGs1i98FmdFHHrZsHccmTxata9C3Rlenbg/0Q+3RLNVAtSjke4l
R9luNpM4kKwv5hDLhNw1UketC8npreuA8BVF7ofK1bw+1ApT3vdyfGJIaBBkpxlHXO16qDxd7ESn
kILj/J/M28oAEU0dq6vtmKGPmurWjSDe1pzIWA3maK0N3kI11pJIj0KUL6ufdAfPIxP6HtNE/YB7
IP0aQ2J4ZTIm9iUo1jvf1KrhloeJPRy9AZSr0SctGBiEZmTpunyVuaOI23Ah2bfgiuH4Rpc5jFvI
ycAiLJn3rxcgMvSbnD/7grZEH9S062rwV4Gt5Lb2W5pvRZDoUGH4Pbm9ZdWHxfbi8pDbhCMFdj+a
865OwVcwSQOSFTDA6zGbs9ksN5UQoruZiFE2b0zX6E9FxQWzYSsPi5HxhZXeSl0yWJV2kZHuUSOf
HFSVpEFJfbjtK3OjaqgDqDbnguSnxb0IEhtoU/ti7twzI8FVv14MVTFz7RKVhknflXNULuOjxCzO
5M43u5sxhUoQFAiC551sJCOmRJWwRJm+F92bGKhYTn7pdXrk52odNl2ht84OBbN+46IwWHbLONW7
VOjd0fZq8wH5LJPQyXZjez8Uw9IevEmwJNBpEyqLX+DBElPin6ykERFLRpl+o4Vzhl2tWxOc0NSp
jD5gpgsvCFBm2j1JiBvOSWrFl5gETOMzTF1/vEqxcHhHok2ggQXlxBg98ry816/m1hlfTXdu06ul
sbt3rt7O3zC+cNt048ZlSs0+6+l0hnWb9QxmSgFXUgomsUU3xQc0MUzalzUf79oKVc+mSwXpb4ho
ceDDPg4JJFqX/ZwuORdn0+hfzbpgjraCCWTZXKZZH+QxlLBHYBMM+vV+8XeQvqxqbyrH7XaLjTjg
fXCqVmrnisb2ZNpdPYfQlrxnw2IG1DB1R0pjra4i2Hl8r0Ha3sU9A4ZIVnw9G3HUb1S5rHcgnxkq
Wl9a7A+4S0CrDLul0Hs7nIwMuZPtEYNstRL70+wZm+Yy7Ofq+2LCRLAQ7Vjz9B7Tm4Z+XdYLxahv
1K/sCTr7HoREMl93JTwDzhvxfalGQBKM29P2qlAqmyLeTF40NsBq3/izzL+Bga3mLZF5srwl2pFU
Rq9xjVO+ZKvYrDwK03uzdM1bGetW7wV4IcHyZ1UzbuCK2P22bdaSBz7KO7Fu13WYn2PKwPihm/Jx
iDQvuc/x0bu4PVrdaaJq0hjamEv3TgKJZKTcs82hBqnW7mbI0wt6vO+hdVYJj29a9/J55diGb9yv
2kuFztV9qR2RV1til4opWpqxOJUNdJhggYLKh+4rJw+km/ufJrswu2vmTABoLtfHpMXyrUogbNwI
RG3ebm48zpoMuydqgBhMWzY3msGRVevtwYSSuURTmXdEzGbiaW1snvnGQBimS8T7J93u7bcRfO+N
No2atSen2ZTMk4tWgJdLSjfIxialkGrrs5ckOH5QncAzWBINEIfLFXVK2DNGBg/YhPuAuW10aUq2
fqn2faudVt2JA4ira7dNBw52Zqh5HqQJXOelrLw7uvMskPbSo9dKJ8XAvFkkt9cFU/cy9TGIDUIW
daCrUJTzzcT8phx21G41E91GtVcmKC26rdwp2ywsZrPvGD0aoozSMc8uTqBeg0MMcwRmbD2M1yk/
hgqsRKDWp9jzFJYvx/kGsbdn/jA1PIlKmtck1F2//FLaNSabxjTb95R1u3VrFk1Sh46Zyu82Dptb
DSwijFhe7N5fHB7ylruujPLqvL3XmavqpxxqYXFi/CtBPKMFupVCJGIzTJo/Hmt+asSPcQtRBQV+
yg28MmnAgXcWo+miN+VyDyyAIV5YQQYqN0D4ck0P+s7Xw9FdXfaTyVROh6r1K41xTwESJayl5vvb
fmZW831u/BwKCweFa08wGuBf+DF4Gi02qoO1LoASNd25paTrd1qj6itwZPlWsU0MqW52ayrVI+e+
xZum8m+93eKQnvt44HG2bHBtO2mkyvIZ5uz1SuED7pC+N3OWgzDmDokgauoG3jGs87k+825eKPLL
J61ZvMiNl7PboCbMSmYAsTRVCCH8KwNVrCGNeuFRW18JJvrpkopt7mifh2a1WQ4YZ0UF9g6omjkb
20Hli2pnTD2bl7yJHNpvUGg9EVaTE19Jx3qouq4KM+EdRALQHytlQcxvTWHVmEFBjmi6UralTTQ3
KA8THRYCfPqFXqArIB4mfRokiKZXOfivi1vLsDT0C+GR4oHPz3pc7SkJK8d7XBPRsmxjJNAgUwIN
e90xYNu486g2gJ487KlgjcMWdkeQzzpRswOIymYxN31X4IFsKk7EOqOMBYBd32RZl71IZjjUw7Iv
r2Rbt4826XDX6ZI8Va3Itu4in31aTGhNvo2ID0oy728g88Wubkiaxp9NQ4WjXm9jI78M3GVQ9H4S
rkVjb0RjzHeSgKbj2jBLVUwCdkrZmzRB1Ggb5ckdprNdVZHM7Tuxyj0t7wFWerNpRS7CXtfuqO67
cGrQREIcPscx9HKPWMMq8NUMHXdYprDs/Pu6ZBxN7DV+MpIpmfheoSXHs5satwMA0sCvHbktYMyE
9WrSL4jiy5r37raGg/mgj2jzpJzB4sWLuWNeqYe0sqeBwK5dnaMCQH2zAt1VDhDOnuwdxD0ih8tj
6hE2W5PPMMnvWp+eLe0UoZQyP1elc0pag/LEXA6JUW402psDSVEvQlTRpNpkTx9DSR5TtRyJvKBF
MYbmmWHv9GZmDV2Akh0tVvaiSZwYtVV8BuqQ3s+l+To3dReq3tY2/oT7cpn0nqSCZGP541a2q3lY
kESQXMvTSY/vO2OaN3pbTPtejOtO5tbwzXfjd6NIKanr6gKTYrJZWvK5YAJ+mHrbu0FWQRexpuUV
ZkjtMjGVkdUnh1Ijh4LYJDMybWofZGTrOydTtlnJZrj3e+e7qWPpmGf/0eydu6V2D1pNfgboqnMH
wJn4ipFpbUXextas0ycyMjgkxfRk20ZLpw+UeV1GLegR59+KjGm5EsubN6/FlVVjobVy8c3Cq40p
sKlvPbxYoecBCeAjdTZxz1ZsnGcDgH/+5sKNvcySGdiZA+tFe1G8n/4Uup54YOb1XmodBcU8e3RI
hLG5y3qt2kEG64w6QC7ukybcmSc+Qgi2iJTuKJ5em8J0d8JiDrMQUZFlWgjI4XM+ElieddrDWHwv
avOqq/2v3sCyzcFwzPqP6roituExHxiLGUa29w1tY3TJdtAVfbt2XCrnzvT52HvTKw8LiW03Sxqf
K3P8kucPDdbdQqM6an2IhxmAMj2/EZYaoyXX7pCbaftKEX02WNUXtyujRSZsyvP5RWX1eGMTFr3T
YLiyz3a/mKOKsBntLX3Y503zNDbWfsyHbVUq42usq09JlqqnUnciBlxUq4X/1XbGeVNxCnUK1Hyr
F5usvgRzcs2m8bylwD4upWWHHMfpHsXYbSLJwq3yJGOvsaxHZU7EXZTzbZKyJIxHSFCDP21612D4
YigiSwvY6XDVq0AX89XcAb1sR9ReEwu/Hl1YFSjTvrYz/64a5unWdLJbxy6f8C0f0lxkoDqrw+oO
ZjiIcR/P4xc/l7SugGA3jZbf2GVOr+12T41Kj6ororiQbxZlYNECxlZ9/bW3jd2YlCq4qPkZXdXp
bawI7Dbz58Rtd1YiEUSos683p96ob91s2q9EymR5ubcydZM30jn1eg+bnW0ZNdBYD1EOkDaps6Oo
0ByQuYDhd0a70Bkme5PmKfXUzqpFfO6ItNs0i7ZFyX9UQ/EtH82bomlP/iiMoCB8O8o1DMB6zT1Q
powyPHJdm3z+YswF9QOdOeEYjf3ZKliCjmmahaTwsSEjRyfMadmg35vkY5STue20eQrYcEz3/pBY
h3EyaPNx3V4GBRX7z9G1idY1xZUzKOOmFzzBzNRc4zCBoTItoaFsG9TC1C2q2rrIYVZmU63RNCez
4rbzU8FaT19IL/Cy+mCk8S2tpXY7lUUf2ey6/IIfrJwY0UkeNuto35d28QzzqgnJm672HoZcrRY8
1AltcjhHxdpeddCE2A5fiPpmqYVGSg6mW8c7MObDgVHseCs6S4SW62p3A4nyVk/qe2kVMnQHu72q
K8+7KvO2D9NiOmcixpw/8iF7RRfpxSB2SBG949DXxW7q55OyupvMsJ95yJ302nYDs6NqykpdoMcx
nD0hw1wEk6jOypqsu3asgBdayGC8Ir6CTb9ph2xPm8KUdWx3RSx3adtNwSy/mOoyNsmVEeqNF4rV
06LM7g7Kna401V2hxbjWV+uCA3jmmcTqfY6sqnmS5YRYaZgaZhZU3HgXYu9deK1NyoOjCCBm62d/
m4SVXed+nV8xaPWvEya7xzRrrTwYqQ6jeLTFu2NR0WVt9b3weXCyRKug1AJ0jdzeOxvUyeG00HQj
MfIjHj/ezcT074ocpuqHAvjfKst/XAKu/meVZfDWfXl7b/qfVZWXf/FDVamBT4a2blz8EeiHASMj
a/whq7x8CX2TRySVYQPZsgXiyT91ldZveAwx7zLZgCTGX/m/usoLDt7G/uQjbLewEnvuv6ar/EVV
iW0EoQHfDRSMLfAgfXSP1bSYtSkF5YBtXKHWSVR0YY9uVmbMw2YZ5nLcYD4j+EihfCvDHlUaehNh
dyoAONQdU7X0tDYjJzXjC/1tIMtr2qYKBurWiD1kcjQyT41d59eYC1dr929xr1oO7//5j4vE/K8u
u7R7y34h/Fz+wY+rztZJE+DCQcGG24ICCK3sj4uOr/Bp4YXAmmiTjnmBAP5xzV0Y3nwN279HFtAP
RN6fWl77Ny7dC0APfzTWV7S3/+c/vs7/O/nW3P2Q6PYf/vxz1uE/WbbQFmMstZEHY7nHW3MxE/ys
pddsC7Xj0kYOrqUt1fh3Nm3ZW6577tWFuBVZ+dCGZJqIXR3PyX5oWmeLWor6ZIlHxk2T+Bu9vbg4
k38SF8MSuzhteTuwGHnYNj64JGxZT0gOgLnCwRiGMMsH/+gjJ5w3JXR+iqwsfkMJAMi+VyO5J7JE
5SIzSRce59c5sqfP9mKJO7KevjiYFKNYkC0UL4yG4NpP4hktmh5qidBesUy6bNgmQnKIx9QHN7s1
Vjl/6pgZI9PypftMrOVAkTRqO8xbGUK/TOt8RhaOBpQ34STP8GM+LCu7xj7OpxAkRCaCklEsJKNR
UIqlNTV457rjt9KTSgSGDqclMJ1p+Q6YKLHp+6sZBj8ziM8L5vOg0vT87xyiv1MNPr6raLYdAUMN
M8M/+dLUihE8lR10WB5pzIERO6Ja9AEBqZqNXHw9Vu8o+nbQdzZWTw6Ft3PT+5YnZa0n28Z9iLut
624zWOl+Ph9g6wTDYAeS/wyQOIyLjNyunubP24tG+xcNbpdrgjvCt00G3NCxP1wTa1uoBsQLGWBF
Qo/qKGDFRVb/OMB+uTt+vhsu3+Xje4Qd07eI/eAx8JGkYLhrllYkTNOr1GKj2XymdXweqqvSrT6v
JH0R/Zc1Px7W/+OLmhex/C+vChOVKE7y6pHTY2vh+fLzLZhYXZ9LR4FiqttqI0WlX00VA1MSNfT5
zTZzC+W7YPJGddKcRQVmkOJTT79K1PdXdrY0VyWL+ruBladOOkNKIlFu5i95axRPKZ1DRIEE7dZZ
CDrOveTvMN+/Yzk+/gIcb+zaPBMznPfhF+BkWbHlUu6xRJsjpCy0nAVs6nVVMjBRlSKCs5xwHZG+
OfpQbkkQ4ga87Ckaw5sPqMcJXdPScjMjWaMXkf1+hWvCqJYZ6VKyJHB6Wn41hhViIui9tnttNNp0
O7m+tXOkfq/Wpb4t8gQJoA2H96fT/I9D8+fLgrP71w+IpRjPf5zduO8uNopfPyCb4So/9gRdehTo
urruQL7RyOgBqYXp0O3Rg/71K350OmKyRIwHN4dXgxD80ShWFlpDG8cryq57JAusChYOKaDwx6bq
rc1fv9hHGC05Duy4UEzA86D04bHy6+/XFGTn9aJrI9weYalstZV65oa1YDFIa+3Ri1d0RHf63vHg
Cmbz97/+AX4/0X+5gMDccSzx2+pcRj+odD89hIZYw70ukpYwSz/ZlU0lQDpW8aF0aY1i0DNRujCM
H2pksgyiGUpaLScNLoCwHzrE3fPoHvTR9yNUvVvfUrQ+xQKFKvVZKio9Qs2JvrCo08Bi0BWw8Z34
bmgt/J6+hR2j/VjNZ+HlFy+Lod1VSMhYKiGznhCq36Mv9h7HdKh3ZSyLjZt3JEL5nKE2Cx2aZ+U1
TwYtTDhzdqSTPYFlzJ3DrMrmOUvb4Wg0kMozln2buVjnHxyMf1f7/7j4nv6i7AKS92tUyuXv/6i6
fLCIkHDIdhIuzFxO1T+rLs/7zYWkx77FxGrneBcX8Z9Vl/ebZcL40E3udwivl2Lpz6rrkkoOrPlS
nUPk0Pl+H6qsv6q6LOPXG1zjHsOh5VsfnzBJDCJtVjbaWkebjo1tcTtZdO0kkbXVPkWQSpSF7r53
dSq9EI6sdwkscxxiR6zKUE9Z6RXPmm6/UPXnyYVdTr2A/K4vtuhAvZzWwU3PSNjHMvQrXCGw6zTj
TBypKaNUL/3X2ZDp58nsnHtPgz6FUPcCBQkNa2BlTQiK97AyoWT3jOEgucL8Yh/7cU7uE+niydDL
RRFcqg0ONaGOup8JjHAjxqryiA0zeW49M172Vm3j4UXQH4soN9tua6AxuXc6e8nuII1mZqhZbYno
pXN9udHWJa8pnBZlR0PZF91l2l8/It3Kz7Ys2FfWzXS0/LLfxxYJ7bpomUKsTn2dIoP9PDoJtjDK
BkJvzWzv0MuHJZFIYVr3HXVC5jRfkMbW20ViBAFDP+0KI22u+7SaT8RapUwIzZ0kMvucuHZ6TSKW
1QWGMlGysE4ddnY7m/uJXddQk0Lra/YzPP8kaL05vhSU3n6xcdwHpZM5r2WmNXtqFHE1s00+VW3V
n5VrP7Ro3/dxnAyhGPQVwcbShZ3nD0GC/pOTaP4aj2j/S3NZbi5ZiUcXdtOGB4F4lJ5bI1NuKT8m
8tV3RE/6UUWozgusV/vYsiAsAI4ol7mmBnpSSrc+VIWYH5tqNG69OjGfcJy6W/bDLqLwYj2vlo9m
3CHodSM0Gxvdouf9vSQlIBiNkUlmS3QfTHiCdnY8iJFoaSUcfV1vTwxY9hXC+FBrpU6ynaciNqDi
lCa6eHHhcUej0F+0RB9Pi1GI66kak5d4HJD2rQocRIGwN+zkRROuKADGtEv3gjcAUwSKt7RyXvIm
cxDHpGLvOtAXuSh9BIzt7FLxa+N0qS4qzUUsZU8wCOPWgyvf1PwyAVJ78a7SCzdyShZ50FB5b5bM
M3Z+J9C1SEcs13G+aCdroMIPaC86NEFLV/VRBpXF3CeM1usgQXR1NzlafJ+tdi23aMRjft64NESI
GMi6HXAsdCSa4M86qNJk72TbuQUjtVwmVOcVUlWqxWfX1lzvpimrUe5ZYhhXJVmIj+hntXWX1d60
cbBMmgFhN8K473ybTAiiRXxTbbUWcCBEkJGsAJS5ydEpCocsMthRx0nCIMJYVCUR3H3tbCYuCUVo
DXbYRS+33dQi4dBs9ZIwp73OzN7T+CVJU2ePPFHVUz7vLHCHaEHJ0EAgL/JrXIVp6OpTfSpH6B5R
o1XkwQg+osCrRZsCImQpNtVLqkjaTjV0ZRbOx3Fg9jAp/V7Yjcmh1DJGTGsxsPes/engsO864EMy
vruI5s6JERPjS66D+aisXk0slxV7utRYPHeDinRuLtO37ra1L1FuDUEEGEBScpkYr5NOPGhEJzre
yifXK628S3O1HAcy7dErZmSxsNrs3SGg82pu2UNp58Yx3a1W0z0Edpr0O30amoN0KgroIZ+0ik1b
6eqBRz8zcQ4nxmfl5Y0KW3+qj8syrUdWEh0K52zmTs0nT9xxcS3srV00qKpZZR4hu9VaNKW5jy7C
BLhcZmO678csPVmsGZB+5VxzDtDFEA2ZZQSQOsyrZSxYICpCqDY1wulph6LNPcQwUkXQT0V5Y2Pc
vtKxTlRYjpCjondnrZPQkfgz693AbIfqPCa9IlZdV9rB0MZLW1p72ckDMc1UUeteWsBAC/fjSIh6
Fi/3TW8+uZmbPTh+Nb9Kz2m/eOOU4FSxNXM/xvP07fcH8r9UmnDK8L//uPybr40EsZmk6vdn53//
afetuXmrvvUf/9Iv/4YH7B+vewEs//KHTa0QcZ6Hb91y/60fyh/fn4nI5W/+/37xf2HR5rs8LvLb
f/7jK0hVdfluCZL2X8aJfz2BPKi3cvmnv/+jJjG836CWQA2nerhQPP67JqG4oERB+SSY9iBFuEyP
/qhJhPsbkz6WepQMFnNJh+bjj5rEsn/DrARrjyw3WlbbF/9KTfKhyaHB4XAQtk70hQ4h6GMiBcnM
LeezZxIioqZT7upvbOIN2gHT2q8mHqXUNtK/6ep/rYJcUEHg23TQ8VRUPBnsy9d/qvvbojPGrGZ1
PuZoxhlpOodES9JvqY2zKPB52Tz8qUL8f7RyH+ddvKRgzEV7f/kUGIRQ/f38kh1h88NYsa/qqjK+
WcVYE3Cv+UfCoNGvtbGPWbZosdbaI3Bgj3vKQvGPomTwem2rqQY7FjJGc/ibH+zyuj+1QPxcjKM9
3hKuAt7ljwSvuu3Mop0JaS9jk8BxcM13sLcvqDSAm/nftJeXhu7jizFhhtLHaBKg3YeGz19ip2l6
dlMj8No4SEs0uXB6odr8zbttmB8vKx47LsR8AXeKKSiv9uv7bYqq6AROBuZEqkdxCjGD4kTzpAvf
JveHaBx7liANjhl5k+cov25BRxl2wMqybk95Da/laMVmeXGxdjjBYtaaM1a+NVsPIp66jeTeeTcS
0yAHtEi6MsRp4DdbTvZFf0WKrluEDnXI03XwQU3EvFPWG7dlUlEURWyh4K5AgefSlC9JMizv2phb
bbj2eoYqlmBs2Nb9+AksPzD/SWQrRnA/nbo7YjXlg5PnbHRGwtMIZMIXAyS8L2PrUK6++EQC15rs
NIKSF360eaKW8ZkwWNi1LH6HmnhQM2gLB6I5CwiizskwLchRYu1IoIixQis+pePosHFWbkmRx+hB
TAeF2ru67/0MNUyTjP6uMobhnKeGcWsm8ABQ4wqd4EIdgdOcUsWtyXSNKagmtsgZncCxJvcTJPYe
i1LDDvIuntwGX0bZzNoDetQF5exkDeWVvsa6GXhOPuc7IzWK14mAsJdZ1+JNTQMhQltW8tVDaomp
2Zu+DL1AxmjbhRdHcYYDe9NMdCih4S5m9UVveiJFRcscALV4moJgoE/y4NpWprHXC2Iygs5KfUyc
lcSmzx7cRayQsBfHav0wxoVrb60apUQYO0BwEymIRR+mEkOBViBpJph6GceHvvJ4zRil5KtuN2no
tNjmQqu3xO8L+vWYZ6q5KVieiCOrt+zRRUiTbRFJT/VmYYb7Va9US+h9BpV6U5BU5exglOMCaFdU
QxKZX110u0kbKpChCHElO+acwvTd46gwrKPvtzlx2iJZdRb3Og7urRL9UIVDm+X9XaU38lUfc/4v
1T2fPUNi0W9VVppZEoxu1jS3vDRTn20Xx3Wx0Vw/7u6K3rCKuxYxLJL4BZp7HZrYSnIkPxbXl2FX
eo/XrtMSGTRLUw9TNJmmNd3pZHznT5U0EZvYXPZchQ7uDL1nD98PFpbkH//RW41s3JPElhdU+mSu
7eJ1djHrdYUHy4OWCio8u/cJONQaZX6dDAe7iF3ns+DQXqIlQfi6la6Tai9dm/KurenI1Wxlq3zF
yeFYpN1PTF+WaeC3rq2eL0IF8M6AyKGrDyOzmFfsboxqYidrIu6UxkYMCnRgMyyJX4f1KPj3GjWn
vmvcmfHmWHbcKrrERUtj1ZT5swsGpKB4F7J6VPBJ+k2H0ppLuve4IHMfTUmUO3n/mJG6lx3aJQcN
2S6czV9Z1eRuZDAAxlHRN867IuPgewkR8F6ZjbRf09oD/zU0htrahnEsIC1stWT1npHNFP4WCop4
TIgDu2kGQ79uFxLZ0Fa0ehbMZDCFLKrzyBwXEQD+IMXPPZQmHnYM/FgaDGfYron9hOBw3NsJnxWR
WQFdMlK+cXDv/KQp71ob9T5wuYxg+jWbT1ZhxM/j6g3dpjBBf5yJHXmsrep728QTKYLZbO90hCcH
NoHQ/2rITMGSWTcpp3FJmSumh9rgJCwzs3k3qxg9xKwDBmoq5OAZ8/7EfhlzH+tsnYpoWI1neOPf
Kj7oa7eFKYTIeY/kod8trYwPbj18Qct7CyTW25hQACI91h603Mf037sLCdR8Mv5y8f947bFbqJi1
+WnK1E4qPd32aQZrPZvc67GPFdfDuBtAbsOENjA6MZ1whubGhaAlPrGJRbM7JNmNn6fPHm71TKwr
3gxTbVwiHYMiz+QnIzGssCieES6eeBY6IV6Y47B6O2gG7RH7SdQ5hTgsPvaOLr5aQecwDeFhYOEm
TZq+BO26VjsRl1whljpZquQAG/J7nl54qhtu10RUR1NyhOart+WYsl9Wd3m0SscLBj1pv7v9gGkA
6RCSM2xe42dMnA2BeFTwbYvTyXQcBEvFhK7T77ogGSwIpQ7DRQ9sxhBhhn9npXjQjHLP1ARnPMaX
17joEObHKR9LOuloUvR6Kw3tysyxY/j5llpuxWoEa2GdOwjQsYfaMFoyxM3htKbDVkcKDlSDSUZg
qfZaJM4xgfxxM8T2WZcjWZQVV0/sDy84Tc56nmoEAmZXyrf3o4eE1C+SGzNj9zXMYMYSke8S/Lkb
q0CMh87hE0fnhNe02Haqbuez3fNQwg+XHTTpf0HLhUgGbSwzHzE6JHLpnIUB99F09j1ULgbnzMae
yrPRrVoeJUpvg06x6wtnb6nfJrVyDOGNr7DDwmXf0KPHMFPascXUVkLJMmp7P6Fme1p0Imv5IRMS
xoxuwoLM3OaTvxAtjri8HwLNGDLmYuZQHLt4lo+1co03v62Sz74mJYm2Lo6tjbHIK06J5Zb1eR01
pe19ItXPOAq657c0RkS5rdJljYYqL9Rmkbxbc5dEDJOKfULSHWiGHHMIPBvTe+zlQHxKmk8pVu9V
aJt+8nHj8my4xliD4BOuYRLp89i/zqky9ngg3M/SYfzdNGV2LugEeCQU48VDuDjgd/w33W7LjZdo
wgpYT5XFzmBR5HxBWqaMK1/xz3CoIQBHJEDxH7jeKHfSGQcad+Z4yaqlt62RzN/9NoM62DQ4GNFL
ZS+2J9ewMOPcYWqGrDoakMLoQRFjgd/g73fGqHdgJgUmY0E+cMq3Fx0z8A1K9GkIazPVvW2tF/oZ
Lxgdtobui4XQFOM3ynvthmwDh/JKdu5uGGv4AGOX3uKK63exOblffFQ6+1Wf9KNXFG7ouwlQChre
iy0MiZJD+AmPwBxbXZldVsC601JN+PbZlXZPNMuwWpHTa0V7zeYhC8t0dNugKXq5tbuiZSK3rHuT
/zqHXtwYBz2bzUgafcETPknGr8hElp3V58anVhpWyelXlitLkRn2TF1e2BpNLj71gzNiMh2UuU1G
zce/1Wb6szv5u9a3EbHCTNnHoqsO7ObmHNg3x0vTgwSxk0lcG3nrHhOzah682X3JePBEuJGNMtDH
fl8MEhUxcWFouZ1dzxG4sxOzMNmwacZjR9zWhscpguQYUfPazgwRSJc4Z6XI9oKzcq9aMz9kVlNu
iWexOfnAJ0gefSe3/S/qzms5bizLor/SHzCogDevQCINk0ySIimJekGIMvD2XtivnwWqpktMqclQ
xLx0dJSiWiUR/ppz9l5b6XZVb3gsbMB/yG7Vb6aAdgbW1bfQ+0YmpdY+okb7PqlTccDDxnjbugP+
xqInHyQrHUTDXh1rVxmG0QubqOpToqf4FLFZpsCGorL80rpClGEG8uPgekNFDIe37WF87Zy8q3KE
273g0zZk7ryTSreg5oV7sdOUBQllnSlPcyGSj/SmOjafXlMcHNiZoIYGzcPRjdnUU8oiWDobwRhq
1IBoruQb06cgOltiu8Jy1l3MCRsIF1l5YIyj6ZezhUgtIx7FZ76xdqBLZta4SdfvF20odoOy9G7Q
iLTbSAMUUS7S6SKiDrvN9EU+SIOEX0rfyrzPhJodZZzJbamPxiMKfqZGs45sNdCl7fXHwV7kNXLt
8X1D+8vcNqVtdz4hxPSCZieSd5Rw3SujczSWLgXGbz7OxF+ASO3AabDhdidKM6LoGaZncwHNUahi
uh9VDXmd27vJd7vEn+Rn5ax/ih3NCkRnx3mAPhDrIVGh47ZXCi0NhlH1dg0VQ3LQJ9fdDC2Roq0x
zE/NqDfZ1sPZB7vI1qdreyTKHR8xjYi9LS18/FMW1yBHFuu2kAu78in36m7XDZ1zkWA9vIfUagZJ
UYoLwEXTBWG8WP1rNwsLJ/vStFID/iO14RLcsILzME/aW2Wax4vMYufpdXja9BQBQg5oQEEeOhL5
QHxvHpDpUWB5Rvzo6+mczQEyQqwXwLCi+Drh8cf+2NhuMGeUXPCc4zUnt7UkEqN39E3Em7mn8fkZ
1MH8LrVlkW+JqBUWTDNHBtQ1yfGNKmU1ScaXfYLJsR/S95GdpEdGde0ITsE6DSnu145Rc+e5rb4d
eiu6MhnFr62xgjPjpgpzfpw+WFCvA6ddEnSmenI1UC7ZiMww0SgvzQdwyQLRbTHcokhH8l67D5lR
tAd1NkA9WGX1QLCcwKAwpaFUKVMq9Dv2ka4jsmEMajZ5RewjyR8YARqMq1c5gt8gmVHLhnWasqhf
eJt76DsUaqd3AE7snVWpLDHSuk3WrnwkeugYxNAlMxQsgwpJ46dM9ngzW+g/FSHZl2oSKdu1cnUB
ggYvD5+Msm9LYGEGPjOfrpndcNCUxWDjNXUaGD1RpTaK9iDChbfPYr7a3pI6k/gi1h2kBpWm4IJz
qWFEm2x7S3qQflW0lfM+Ro7znfxhp/Ml6v/rUu2u2SwKrGKcbegVgxmQv64NOHaVPJik0ntH+M0r
ikrWKrgL3PVq5po8rSYFwdUt7yS9KtJEWcXvilHJb2zsKZ6vmDGJerALGMBii4Ru3zG0hLLxWE+o
cqYl1Glp4E0o0q84yeaw7E1Y1ElqdtsR+p7EeQ4DNKgtKENsmcAjjc7owApiG4mwFAU+BqjIJ3pn
CJqaTx4Novlkz711N4+oswuBJAhtkYgQdPTmHKpzttqj2Uzg0Oxcko2zWs03k27EHwysKo+wnSQ5
4abxjq5cG6KtiA6EkKYXVQMmHRFfUd73o9C8wAZuNq9uEO+7xVB0r6rON7IEmXXB0tgA+sRgBDx5
z/IF5YIPQJi6FElGY3zpVOlsDMrwLM6pUW+hXU3sRWXegKzS84Po0mELUKOF0li4cdjCTguUlEI7
HiBZ4+0wSW9KtXKjrxYXE4kHhqFefGByKw9i7IxTv0xyT3W8RlrFO6MH01gVdx5G96vCKNL70p7z
kznjARoauXD33aPDY7mIaGhtW2OetDCy816w1+lYKJDrkH0tRCG2Q9Gnxpe5N/LPRakQhRzPzhO1
3emisZpml1VVfVA7otRCx+syzReEitNBLePxVnaRQ6succrp0OPBu0PWow977EvVBznw0IOacewS
2xrYFnbOpEozANrHfG7VYruQQKlu+jzNd3qLLQNEXJ7eZjrbnzDKdftTocWEkVOfKZONDguE0t2c
yWLv6PmibQspnKexcUe8kNa4OIE7L5NxSERSfcZI2X5W6bo8UAVcch8joNfxGbEu5e4lSnc1mtUc
B0Oel+Yxz+dxS6x88iEhybFlGZ+ry75jxfmdxZngRXUSvfYVGJJXulDjnpw3PrGJJvIjlSh6JRAH
46OTGtGHtnTumb9hKaqjqL+OvaMmmOC81uLNmsXnHEHWxZhUbL2j51qWVQz8e6k2CPuJnE8O6PWc
W6IJhoYEa7t7SPOeHqKeEB8YtJRX9jTNFiw1aTNcKO6CrVJTx/tUKk5Iw5JigIys2LvsG7e4yAoN
GFDHb8BQqakiEAuhsUmKBmLnPkxjYxSH3nCrD4Otl9Y2WTRKaYp0KAPkczLFZO4JQVNEouUH1oGF
atMyqlOTSNALBLLU0k+TWTDDdP0a6gahhsKTWyY60WmdBRsQRgjgn7aylCf+Nqt+a2CtoeVF80jj
KzpWoolAQylZjhaEbRs/pLGYozZK3KrDtmgcc6U4iSI0RWk+IIpbAqYm/hgfpcHb6w0LHxEpUuU6
ZfH72XORiQTz5lFPSwOjenxBIgfmfC+z9eKQRpZaFn4+YgCjehOBB2yCkiLDssf5OBHgTh2wqa/L
OONm6Fq2qLOfLPZSHgtvGB3db+aRGhP6dEB58BVyxYcrHosbe/G4/fAWm8fKtLhXDejqKRjdiF+1
rNTLIw0ItX4w9ArrDPtdo3jotJnn36Fgl3uZ9ExDSlbMnOA0tkZ+JRA6t0/E+1FvKSPKqX/XbShW
cZNQ6VP36Uu8oJe4IVNrg3k/oq1VGmO2V0cFoo9t9dl0O0Vt84g+lR+gWxm36Uchx2hYMB8VJcH6
OwqVZwCGgIujh86f8eqRTHFhAXTEM7201LfGzuNG9TQbpkAKg58veU6UWZumqq8VDaUtHvlcK49t
R7v+sUAoy/jcREv9oOqQMm4ZL0mPFvQW8ivF7HgpE3bq+VU5T2ZmBWSM9PlJY+wpLwfs6x9Y+Qv5
vrKnqHvQhLo027F26nVGiyO569GsgC90G35aKRZOtBtrqzihSOGsEEj19oGan9IGgGLngDkdCFfW
CYYUeEfeBKwoqXEQ2AY1Omj5hO6NSlP1IUIHLnEqUNb6cAnGiRVSF+/S3qqZNMzyUkFi4XfdZOIz
dnW2qW62Ly1tm1fOUt6bEZZL/39UHULsREUfUmCEP6NC6EvrnNJlc22SzAkDtRbW4+udgl86Qci+
6EOgdEb+xXd41pHIxlj31NTgrdWN9rqajFTzZTngCiMSpEu3htaX8o2Wy3NyyMs2CN0WHVoyMlta
bPZZb4LVdN1LVk+wi5TmkVIdblZM2Pq3jv3dRsdofWHOom19d1CqmI1PpSjbmSqLL8e8vcVXlDWB
N6hWmOmkWGAYLrfgbaxP7ejipbaSkb1xi6hCB02AdZSdi3QfTFsZ7hy8i1tPa7ULieG723j2qil7
/Z6eqVm5lTSViErGl6CuWqeze7ooeqMxf6wjQZwcKy2RB3gq7UYY1nTTjeZ4ZZAVGGR13N6/fuTz
ZhZtIJouDgJujoyGnZ7lz022eViyjHte8/DIr2PBo6RF2NXJ0AfsdRk7Xj/c+YVyOJ3+oW7QDqUo
7K09qJ/aiNUMDpL3tfab54EpnVIK0fNMlWDnIkuGfSFIa8WFCzd2S1CieCtZRDtXMOoavUQ6uLqJ
zoiclXPNeorwaMppEpAoicfxA476RQkz05Q27SglvmZOModQEXFD6ZhkkMdoKWqFIkDbU/FxOpXq
kRqzpZZ0mE4iToini0hSaUKp52iNDDeDQhVJw6yhgEYDVRjJ+xW08ZiyCF30ZT8Z2QgWSknmmtpg
5RT+rNa6um+wLyYbq5eMDT9q9CADGIgpKq+LFNOg36DLskIWyfInC0plEp/ceDbTY8VKRz9RlYYu
qBT2PO+7QqryphgnHqInJq1+YPHJgEsZn1ZRm00MynJQ+cFupXLnRQ+Iczup6To0jxG/1oNS52EO
QvPYIkm9jb2Z30XLaaFqHg30G6jHwb+MqrWO1HCOGf6HkpOvO4nB2Vid9rz38ee4mZpom2aae1FC
Csg2pnT6y8zNve+qgak/4B6nzBERJeeLXtpR9KGC183MlSTJ+6WTy62jzJLBVjc5BauIaFHolGaL
y7RrGPALZ2CSkq4yLfvEmuf+m1WQHLGvvaRX7qbMiCSSq4HpQPSWx+61MTJtUy9uWm5rw+XnGCml
BoCkbTWvYICpDGZI1SCmDJcbxUYepuGUcS8jKvsLEeYgtg/QMBjAS5QUNHee5yurzb30YqpNZdqm
hqTWJrBWq3upjWp5nJyxtNGokCqL7xORWzg8/wSirjhIT7E+29RibEkvi6FqQQbXnm+Cw0U79EQh
gCg1J7uwCMwAow2JuJF4Hx7FkkkK+cChKUWO3ja1POeDbgDZ0zOVwvesjO0pkqgNQ2SxQH4ixf0c
5dPVykucfbvK5pNmm+wwCoHo6uLHLD6B5ah5sANR6bj7Nialr+8avt9bNOSa6cekTVmbqCS59YJ1
dfXWsHjWkV6DLG12YKgv0X7ayEBfjhYeSirY5siuUpGy5otpMN1yjYxTrhmRi6u1ySlzex7B66PU
Otz+PNtopGQwDDscH04ZwRkvj6ujyioid6T5WXjsF2OF2uOmZvtz8/px1sH1xXE8lCRs4T3LddZM
8LPRkMKbOcgM37ppKM77xNPKb5lqdO0+yTwLZmLlsLMp4FW5x2jR6o+Sj+L766fwyy0mwcZGW2Wb
ZNngCUBH+/OAvHizrlSlTWV/dKebGhM1Ds/aucXSRIccpzgg/Jl78PpRz9cQXDFSGMx4dM9tzFNn
F05TJvF06mp+hZD7aGisfxm11t5nUXWPQ5wO2ub1I/4yz3GdNNM9BHE4qDT3LAZh5Nudypye4JKk
3vU0R2OziSfjmzd3DCWvH+v89dFVBMkqfjCkObaGXOjlPa1QMABlyFo/9liqIk5vcgRuslmqp9cP
9LuHhxeRYBccMI7mnD28hOgtsyNh1gdYmD9ZVpS2vpkgxfe9oQbx1LnT1x/d/dePy5d/9ubqeB7Q
Pq2RNaxdsE29vEQmvcoWkQY7VJXFtaoKcTGbakdo+1xUTaibtGRTJ5++QzPW4PXBGw70zBWfRYJL
PFTcuf2q11mnhwgXrGNOiwn2UeQVt045GA9N5ZSX3kT5y0/pu7/3aEx+LlNdRcEaQTkg2Am5gU9d
lEpXCihwo8fD8LlI3VW/kXoTrCrPqjf66M2fASaKNiA/os0uGZ3pQbTIjEeix4k41/TpQKO+cm8m
zWG6mtMuTj/WnkuaOX7NFisNsmxkxjvnef+V9lUSb6TbAFBWIepFB0nRBIyELhmGROQuwBVJJ3fo
t1SDskd9wagNoRryQ9crAOXM532ktwZjsQ5dqw+KwbrzCgn14t6YA4lAF3HRpNVJlXX0LndiBMP+
Mkq1vOhtUIihcGWDlKQvS/ZEusDwYVZJrTNxestNLIDNbHhfUC6QLcSKigbUVTtAa99CaWIgq8ZM
uRb0iu+m50pBEne4pWjqfc1ktZZgUk+9FlYpuRA0GxQlZ04SMMdE+FQBeMXAMXenVcP3AtRBhURh
iJn4Z1cVgSD2TL0kvIKSJklVEldM05t7uGOgoG3Fij6kSVU527nsvf20xMZH0aTje8tlZbFxFdtq
LpTasI5VR3Z8MCeZm4ZrtPKuy9aRCQmquaeTuUaa1RFT4JyZK4p4GofuKPIFpVIzWscfc4JF+ahj
XIuU/PJH0QBAQiUeSZ5eH5XnsiZo4pT12I8/T6vAjY9qiqfzMpWda1461LQ+TlZtbBDiTs1ezotn
AzgUyqNCAf/eRHNBdcFUo+UTGgnYJBqEUkpkSktZlWXuzpo9azvO3ii3BSmIYI4RMkdX4N+iYtuV
UrQktnclmMxRzKARJ7yWGwu1h0IKvcXL/EMLsXQzp1xVRDPs7NKlpFnMTJ3UR5uEcAy+kZIWzfpw
s44Mg6Cxu9o71vM07Z6//P9vlehV+qWrRf1d/jfIRD3G5/9sXaGJX337rLDEEJ/7F3LR9e/9kIsq
uMtZqhgYzxFkPjtS/s/Domj2X4zMGKUwnvEvVFL+LRjV9L8Yul2N+Zt2n2asiru/BaOa+hfbXUcn
xJzJCuPLH1hYXs4SgJNtFvSg8s010I3QwXUs/2nPBYN3HrQou45VigqBLaSh+J1eIZzhL4XNpHQP
KsoZ5Y05/ixG7sdxqWlQJXDZt6vaOiX/dNyyGup2AMSVxKGp1VeDJfykpH/UjZd2Wn4zC2hMUVqQ
OpF//OkJ3fxYQf3sAtRe+jSfD70KJlnXECFHiNvZoefIaVdk4PWQGt2RrX87ICeqqKelMntQbGrt
vqHpIr2YoVkdislAvKLa9jgCYOkgxb9xOvqL2fL5dEyVtY6rW4bBkvJsnh6hU2JnSK5hxcBIYtmr
FxvB/iTxR+BmyNUbdt8s95ZiBPFEfhiNwhZ6peYVoDsKAjooiZMilgevn9hv3gyTEZMXFr2y5xln
m//KyxV7WrxTkvVM5WYB0n1jMlM8zJOc5nCMlqY9wtarmzdWYy8Xvj9uCGsjh4eEtwsz48tXw5pd
s0zq+FrlJXiClVc/TTUjK3ra9GItKn8AJeLcKF5bv1ftLH7jsten/8+y+++js7hfrxgUynmCcqma
wraEd8rgfb9P7Uk+oYhNtjGszx/D5X80DL9cJv19pBU2wUewGkTXB/DTJ4B0cmoXJTpFiaGu1eV2
r5W99sZBfnc5K42CxRj+U8M6+76H2orrmECOODKbTWHG0wMZHWooWykfXn9ffnc5Lh+yRbUI+bO5
vuc/XU4x6JaEUISSxe7vW2G3146XtYfXD/K7yyHemvGK9aVtn+8N+hwSoyjS60pb9WctbK0DLjLz
HW6P+Y1Y8t9dD9sBB5oiCYXk4L68nnpEvhyl+TXQzD4cJAsh6H99/2cpjz/eAs9Z9znASrims89M
eiM8gjzlZuXLfVY28aVIga+/ftt+N+ZZjByo9EmuZKw523Ww/++GpYSK0JtIB1OF0BO/RTxdbU1W
P6vUUN6N+mKpm2qSJBGKzC1d7F0AMXaISWhEvX5Cv7m51goCoODHBPTshvj5ZVkKG3Fb4Z4EFNuD
bogOhWXWhq8fZL2os0953UOuMfaOiVHzbFtHFhNDd6uddH2A9Nejeenr6kNS5E+E3/xRMvPzYwQK
Qt3QsVXowedOb0daJbF902mM8vjg9LAdVSO23por1qHv7IpQuPCemOzLNWv1l/x827IqYcNV6Cdv
HnQSnEiDKjvorrxdNUoRlthtpJuhXrM2Bh2aWR8tm/olnjnjki6MC0PJnd8PbRZ9oPqNDa9Tuykw
lCx7Z/XeWxSG9WTOT9YBa0jlAFEBS5WXJ2v2etNiZztBtFGul3qA4kGCn9/NoIrLOVZpEqnWu9cf
+W/mDiaOf455NgjJREUXLc0TnXnQBI2E5IiNywuNEe1jYjSAUKtCOkOgWcV8aQtCel4/gd+82LZj
AC5QNegu9nnKed+g52dUOVG/mMJB6cTVBGnsjZftubZ1fmuhCVBAsKkMgZx5eWtFTcehkuqJRYVh
hP1U63DUJtV60EiDgA7XSPxkpYG5NFgM6P9+Z5NVQ+SfQk4GqlZaRkqpvBWFfuaG/vER8MG5jMxr
Aed85ma/zGKlNU+8w+4molHwjiiU4qlOMrbyeZe+b42x2miC9G6fSXz6OFWWFibpkPJvnnczmEoF
9R2DYtVby2VRyvGN2f15XXl+58D0AOPhK3JoVL28c8NieaPw1FNPvfnCYWOcBeseGG+0YCdqTekd
VtL6EUFGfeyQmn4whAQUn7Zi1vyCtXxI4Lt+QLafo5FSmvs/f30oehsQhmzXZJ57eXp20wss7+oJ
5GK1E5XX+Vnu9n9k13p+TI6+lk4ho/C0zifReNYg0sXDqWy0gVA8aSYPMCCJ+l4iaW7hIZZvzNq/
m34olWJRYl0HBsldp/Wf1gbNMoyaqYkTkgh51CQ+eZFn5qfOHvWbEVkS8p7ZnD6NtLQB+FFj3uFw
G+7IttEM/4/vMB8mgApKcDbNq7O847zOaiNxu1MRK3a4pP13VZ+KN5YOZ+60H3eY4g+LOgPHj3e+
xUC8ZER5Ik5lR+QTVqkCjpfodlFEhnPRLs4B8jGGjNotkNGuEWMEihJk1c+eVAJwwElYdZ36xlP4
zeThrOsY21rLcpTHXj6ETnZ0YBWo8wn7Brw6j2CZvo2u+hTVlF+WZScc460J6zfD4Qr7MZgQqQTq
zy/GTw8+x5sqrLo5GXiT0Xp3yIQz0wpAFeBqMDXuQ0N43qxfTsXyQVnHTaO/hUAaApb+hDXafeP7
/+35rIMTL7/F6uNsb7EYLsBMWZ28hRwBXvRq48046v/0FfPQgTIPPa8ITDboL952eszd2NXtqZz0
5CFVU3EPpsD+4ytZyRZr9jvtdte0zpenpKCXrTWekLl1X4zRJlDQyps3ruTX5TYHoYzLt0uJnKHi
5ZVUige23R5PUh31O7Rd8hAtSxUHGfjjt/o5v5k92KXAhqLiYdLzcM7ez9lWs9FMOvJ21y0tKoP4
Npms9L0hJtR94+QiiYHK+6CimzmQZZYe8ZQ3j1bP1rcl1dMMFGcg0mXFaLSI4eYcAYkhqP++/nh/
qV1wv+kRq0RFgILjjM+HEGrpM1bGUzcOFZEmqQIPe67N7Bo6HBnHriC+L6CjAs3WHgVhtLak5RoL
xCF/+BKsZ7J2SOiVrB169exNQ6hbECM1n+zcgexvYfJaVDxFr1/v+TezCg+IqLY0k+GMItbZDmVG
xaTIuD+NFTeadNbs2pyr7PT6QX6ZIp6Psu6CWc5ghD7XGlCD0rzBa0922ZmkHWF7vUhHz4BJlma+
OtsO6prktquG5KaCsf1Neq13gUBbfXzjRNYP5+cVwtmJeGdPN3Xi2NZriWJfiCumkeqm1cf+RlXH
q1Yx7bCFZf1QazHeispDFVrhNsTuAuQihg1Q6wqw2ddPab3Br53R2YdBwFqadVF3IncACw2D7NcI
+eTtONrCx02Z+RLVRJjnJN9pTfuno9l6P3SkNSh7MP5SrHg5BiCddPvUEien1MbAbcH9ptT/3xho
fneJ6xBDToFlep5qvzwIBhqzXpb2BO1j2SS2We2YvUnjybStW9bJx3aiuD01U7lD7a++cfBfpuv1
Euk1MmKj/GDdfvbIC6XKFk+2JyFcQnIn/JaXpZiXOxd56cFNHetS6ZSOuE1Pg7TcutBgV/td/M0a
QFkFdjKSimlotea98en99szAHvF9s1HGFnE2ABs04CHAC/YzpKYsA30nPx1M+lpRpnxksNN8m43I
watMFRFx5+EJyElvjLJ3NOL7y7ps2s+vv4zPe8zzt5E1DWQZVlAAL8/GHDkAurUNeZLDrCgbcgzF
o4YY3w0MN00Nn5dV7usWvVUIW99aG8ay0jZmO4x3Go0cAj6a1KsB97uD5StR3++QExqTrxToKKBA
t/m3N854fXznZ8x4zUjJGMny52wAYzZR66kuT4NTkQBk5KaNP1FdXILRAc+BYc8xMgYdCQOrnM9R
rvtxhB6DC1Abdq+fy+/GUgoeDNswAiHCnT3PrsDEZg/NSVPIVQiaXh13tlb0w1vvzToknF/yCiBY
cRSsROyz76lwjSpDgsolG1Xtu23ZPeXEq2lh3E7KoSINGFiD3S8Y5BPa0JuiK62TXTi1TkAM/L03
RrDzdQQfGB12toa6ySrwl9NxZRfrgMCvhDt7l/Sli9tBS5JPCGXHuz++wd4qz7AoqbKJOh+9HUhV
eVQoV/XsTAcThyuktla5fP0g6907u7vUIA00eQyJFNTWKeSnVa3DCj3qdfeq6WhfRtHUbyqKybcI
Ujo0TSwK9q8f79fREWKZRxuIxRgQovO1XrUAEWSxcYXQReCjauhqLtVYNXCkenNNBI8780hxsgXX
o43z14rI0fSNR8h4c37VrMzoQ9E/Zd/s0Tt5edXsppKJKL0rIzGxeOXj0BKlkCny49Qt3kfLkOOD
7Vn0J5KcJdgX08SvBF2qleJmoqBF0GZsJtZVVkYR9jrPgdhBOqLXH0ovXhDiazXBPCqp9At6oUK9
UHpDKL7XS25q362ZOcVSkkqs23I6aUuT37WZ1X6hTWCCklK1Eorg4uK+dZaK8AhzUgj7I5VAeeoR
wN1iAlphgMyQX8Aux6d6nOYvACkxI9VtgddsTAtnP83WbBziMp/ElYTnP27b3iq/oPsEqS4pkaLB
Msr+nTC1jrSPgn2Gr/V6hBnXgToRLLqef3Uqgr38cdCUdy3o5ioYdIEJHHBFdsizenxsKuzhm1RX
ljoA21i0G2cwjE+aAYXAHyB5FX68LO41A2pNTpk09DyoVbXq4Zt4a+TcZPR7WdHFgmKSJY7nz61d
mvC9NE+oO6/xtCYc3bmu043sUjf9gq+AlCmBeAb+V2cyj7DxnKutkZMAFtRe55a7cqhz2EPDQAgr
fWPXwZtVMQ8rgaMYvbuHlka8wOodWHyk5um0jXrFm268anABUZE+RFZaJ/u9MCLtO1gMdcR8N07Q
EPBiLUTskCvnE1wCH8ptRrBskdstp9JocyAI0gbvJGvEqBug1kQAmHlRWwRM8Wk+IDZHyosQM7/X
B6vrN94g8FfXUc0KPBrZfiLQta02NGSMXxrrIJFgC2Fxtwqc1YZ3ptBv7ZGwoZMpJjQwQzTYZVBa
gswRHMR9t9d4uI95Jkj5kXqC2E1JgKoEmY4wjsmpJ9PP8VLtG07UmG2QMn2qe5KKLyoVk+0uNqPu
S23nYjm16Uz0vEZ+VxHksazvSOsAwjajZjJ9ibRQC2zI+TczktB38dLyBqlzAQizbxu3wq49OZAx
O0yZG1qkvNVe1JC1YgiX/NwR7sm0ZekJWKvsjAHOD6biLhimGXtwP2qzF8YkkOMRKzESX+pFn/Wb
ps7iz6ZMpLqNjcohKGOe7o1Zt8utiZ182NIHmxI8glN+r07CZTZUEdySuyyGmyEah1utpl/n90z3
ZQhFS/9q51NDbvfg6WFJUMDRscgENNYsvWLE9FrHRmIc8Dtgami9yPbHsckeCJdF8xT1XXJPmpV2
CQ9XObbEBlcoGDUyaUq3QTVfk4VyL3svvZ5khAU4TTCiYwzu5XupukREEGroFWG/jHCZl5iwmU1j
QsT4MYv+kZ7hP4oVXmCwrptv1Z3svn2TV5+b/wJZAwUgm6XHfxY23KWV/NfV58+d/PYCm/X3X/xb
2WDDzdcseh5MTJTUKMb9W9nAf2K1SheVLYPGTnldgfwfiN/9C/+hC6LqWXnAX/tH2cB/ohdObXKV
BDCa/Im04bygYKEscJg26fwgvgB+eTZNt1EDzqO2jA0O+iooTMYLGl6QeWiAQSHIIg398vBJxlTC
GUju+2oeCVmKzSDHiR7MMCx32HgHipUklvx0O29+LBZ+ViE8r9x/WkOsJ0eb9Ll+Q+P/F9PCWLQT
sRmDsWnyEUon3uq91anHvpifkrZRQkSmnxQpGd9JQ28awDHVqqmGRDvjCjo4xc4hK3XTNe6DpnW4
YyikMQJfMZcWlw4oXOgXEUxy8t2WJRIbvI5FCM6ZJW5nZFuYSCZoURRpvpMjRhdTstPJrIIMXFKo
wz+JQP7YkGz0o3ryRx/Vf9vnQqXQpuAMZYyNokfjcu3S/ueP56FK5bev/7qTn+U38a+rlPf+X9c9
iYxIOP51EMXn6qv4WSz02x//9yfmWHwR7LbQkNk6gWYrMf1H7AD71b/Y3FEwIwx4LQWy6P4HgIsw
yFo/cuokOGP4+P7WDimEFbh8Y6qKGIDNNlvuPwq7eIZK//Mem3xXSD35hqmpokj6pe2v94I1WWrH
j8xVlQ/5wXqniexEtvGRtd83MrN2bU566RQXcqtNMZN4GRJzRRc608awq4yvP93r33xZ6xbqlxNC
rLx2fckIcc9KvGMnTQWAVPxY5k0L1scuYJLwC6xYEpByZltsdx9eP+ZZSfAZB7iGOIADxDOy7rpe
ro0FtjoFd4xxP9vK0dK6sCzH7j2VIiA5OAXCrp3MACx8iR8xwW2tvbE6f7lDoGKCepmeI8kjtoV7
xtZfHr9Mqp5bOrnvILj7Xjr4Cb7brUl2rK2gkFAZCMAFzbq6HF6/8l8PbOElN9hx8fw1/vfywB0W
F6gchvFOh0+8MUixYx2NuMCIhjtPjFth2neW1uzb2nx8/cjMIi+eNK8wD5g5h+dMWRKB3dmxcR5Y
mFmT8pawc9/gn6urT4dDGThBvBv86NI6eaF1knt3Yx/sQ7qzD92RQPiTEiIn3XiBFxI8xu+vf67Z
d/tqL/2bbo/Xee+F+gHmp0+GOX/wyxB8ubE31V597I5eaG6ABhyyp/FxvimOyw6L4zvrKj40oXZa
TvGl9zDdjjc1luEb/TD47Bt8ALm+E3bhlxt+6Jcvkn+dAraNvhGkm1twyYEbAiEIooAaW2j4yt4O
iV3awccK1d2w7bbl9+zQhnIzBt7e21ubbFfvRewTb7x8VU/aYX43XU/XyrE82qFzqV8pe3U3X+As
Cvug5qdph+7557uhdVC2hu/tlxvzZBzWn9T7UfB9f6z93ncDZ7OeBkynfXsU+yK4K33cjAH25l0U
WAf7lOy8e7EHLfLGO/zcF/nny/37ebLvRHrFgMb79PJdStnq4Z9Ritvt5vo+9bUj/JpdfDs8pYgU
JCnIPpDp0vSn47KPQ+KtQyBDPm7ufRrWO/5o2AbZ9tvudIFXzu+Cu9kf9/GmCgjH9pMwC/PNzFkX
3PJq/Yd85GD0b6ERr955v3rwbiqTxaZPdO0ets0WUhl/d//Gbv650XZ2nTAyHTbMDOxrc+zldTYm
VKZoMMrbqSAD0rBG92JClHHw6mo3ppD+cFrM7JbdJ0xa7eWPX8rkIunL5PD8/8Q8PlbxIHaAMqTf
ODWm0QqJMPhuBM9DjY7d1lr1gAg/6PSpvnj+RcvklwT3XOCgg/FVOoV+R9nM5zMyj3iQrqMqUy9Y
s6sXXiz+/oW8dKL+ohj19L9/7/nPtROAldc/6edK3NmdoaDoIYjDIbHWGV7emWipJuKCO/LMTO1C
MZVLtOvvMpkg0f7GYuhOi6yNk+YnwDlXurXcESG9XdrDEHts4tpABwqofo0T47Iyx3snqz4TiXnb
QlzQcu+I8/RDDywiEtDUq6fUHB+FLPf1hKtuJvyk609ebe9S7T15iW4Io+bGBDndNtMC4SnZ2YCh
o57cPZlvEYuHoxmFdXJt5X0o/5e98+qRG0nT9V9ZzPXhgN5c7MVJMl0ZqSSV7A0htSR6F7TBX78P
S9PblayczKO+28XBAA0MpO7ICIb5zGs6dAOWQoJj+1QNDnnobammBBAHb1MreQ2HHee4/C3k0Xdj
h/SzcQ1QtXqBng6Pq7FwJsgTqjNLUP28JoWGQE8Bv4jfqBlPTZciQa3r5mZUf6qd094izvaUctq7
KfKulhtXFVY+GV8MYXXK5wQjKISeDj4Jp7XqTgu3GnwWP2wSyNSyoZTOq4HYdPhem97EkHHfClMJ
PH7clY1z+go9xU+8gcBhiNE0BHZX+8YahYsYmTW/Tlv9R1YAm4gRx0GHT38dRq21STtcfGavTiDi
I790eddqp6ODqkS9F+QHTTIPFScCxdPZ12YfRgBW1EeMWvSDNDGqLtzsVgPLsUE5L9+B98CQwqru
q7o6JoAO7jOr2g0w1WPPNu5pd3w1zblEIm2m8DPVf9Rp3T4WjkivAIfO/1K8mGjjgItbt78p5qAr
RhzxiEnAZ6RgLL+gqoQngYMaQoKNEmRxEvMgn3PrSsLzpMj719mmpYv6uUURmNvdgKvtrfoGGhpX
rt711Zsc08ccdOW2HubjLkicutjHAtpvr6Nci786uIkEgbHCKd9LNs1tVDYIwTe9d+dU3PwC0/TB
1D4hIje+oSSHipHIWjQ4+L92FSO0YmLBWEoHlqkq3/dRkb9CNeO125jpG6erw/dm92ouRokN4Y2H
bfS7xSXejzE836SmVAO6zqmPiiiGvPgT4/Pedm+dKMTsdbBwsjXeP+2f38qI/h/Etf+nJU3cLs/O
0aLg/S9l7kUi/D//8a8k6f+Kr9/+Y1skYsmVnidFT//6ryTIspechRSIEhPACnKdP3MgS/unxQtK
kZVYkDB0CSn+zIFsqgxAT2iQL45oIDL+OwfSoVaQsEBzwtLIskiCfqfMsNwtf+1rhzHB+2nkP8uT
bqHGfHr6tVCdnUpFcW/MZ9vvM65+3a7Kh2eLcyarOT25v0bhXuNyBcHDTbO63l1jTAzaDfgJq5bw
lWo0viiY5B4o6SV3MEuUTYPAMBJdsfEhH9PqyvDL4VxN0jQYlWsOxANx9+kk8xnJ5dBGun4kEcCk
Wa38WsMX2aD+cOWiWL1kT1NlLBMrRtqxmLisxjLyPNZ18B0gpbydWcyPXqqUSIzxcofDvkixlprh
O1MnR6yh05PPl1f6zPdkoRcwtkqmT5vndKpiEIqFGhFTjXHLLkJP2dXLwJdHOW2m/JokNEMmSsAL
XnU1yQwZ09kNLStQlTi5k1NeflEYd6MlhYmCetb/cXm8Fb7iaUAODkoSFoAhGjirberVTaX1o4NV
UodSomZ1xVFJLWAMc6hXiOTltGJ9OyucXU9B4ec4F18StUKQtNTqXxfevyU+rLraf/4W3AE1imBL
+fB0idtEgv6JI4wQBpDZuu0Eckpeh4UdROEQ+sY805II23uL33ykc7/pk8r+EqEugvYk9heXl+bM
3mZl/vo1q+DFLZAI90yFMqGiF8FstV/VMFJv0LmGg3N5qDN7ywJ4h6DHL/e71cQ7M+vGaBLLMWq9
49Rk7/K61a+gD8/Oh1UhEuJuBNVwurropWt9CQIRCdDQvll0+/3JSeNDNmOye3k+14ZabSoz7NzJ
Tk0jUKHH+hHE7Y1Dh7CL2mx7eaSzK0deCEmb00K143RStDiRE+RqQiq2FcTZanM70pP67a1A1YjT
wQW3UFnWuM0sHTqzBkwfWKGhHstilschy4sjKIX2bwwFho0ineFQRVuHrBCxZViaTo05XtF9wARc
OcxuoX+I2lBcwfu+XLsFbwAiEeo5NJP1XUPMlTbCU+tAjg42y5UYNnYupitfaNlWp08EnwbIK5QQ
3ggeidMvJG1vUo1Kq/HR07Ufdmukd+2MXKdq05Ec8fH6lupDeCWXfrkBTwc1TgftJwfVs4Wub4ea
+8FFiMK3U9XpsFH37Cub/eUyLp+KfsdSnoC4sPz5s65/1VDDs4Td8sXC3EdZo7lpzC78LWzBcjcu
0Jqn3efxLDy9js9GAa+dF+FgtQF0YaQv29o5gK01N8ZYsIyaYl0B3p35bItjH9RP2EdgJlZXkpVP
TmwIrQ9IoFGaK+dq9ENnqm8nr5Q3TWr3Wy9Ev/TycT7z3RCHWhZxsW9+YSfhVHFk4DvfB+ggWwty
qbjJ0YUJ3FQTVyb48qWF40nWwSBcvPoa3BXHyOLjVs8E1X54XdE8fofphBsAh2l2ZoxU9ZW5nXlq
eWWBSNH6AmavWatbsY2ydtIblGczNTU2OhwntE/txmpojRrOBiEGHfW3Slhfa8fMCl90fffG08bm
TeKhzXvlollGW51LAuAlZnOp6JD5nW5bRFkzB89NEVi5EWKH0OUaXlFdl1ETQx0YU0RZOBs52drs
I/dEj/rypz6zwbiXubMxt2FBrNW9MKA3p40x4/deF2L8oACBH1vUn1vta5968bHpsQK7POaL7bXQ
Yp50q2B6LMnm6ZxHd9TmrmsR/9LKdIuJE8K0lav4+Cn8uDzSy4/NUOCvbdIAnavhqTjw7LzWnRGB
cS/6AEk1DD4KRw/3rhp6R2F3hhqMzWjuZRWm21m2puPrYewc3dHsMYYbmyS4/GvOzHupmxoAv+DO
uk/Nmmc/BlnOuet1pQ26QlgbR3Gat1auxY+NVaVXHpUXxwrSOqIitHzgSHKQVzfvXLoyVNCBCGq1
irdoHDl+rUAvDeNw2kWydz9dntqL25fxnojqYK6JmNega8TWUkeE3Bi4wnh/ZBMynF4nlOPlUVbt
LK5fhlks4E2VOhIeqqudkw4hmijWyLRQQrrVWo8WSpVVOLcoia7dSBP13Wzq2006GfFONlG6Rckk
wczN7R6gVEXNZupxDZzdLtle/m3nVmApoCzMAnLatT0vvPBBsUuDg6wa6g14oWk3V3l8JXpcJnhy
XdgozMGXfBqCgtqyxZ5tIeSElSi3ZvAqWVLHfgx05y6ZsygM6qbX9wae1vctVyrIz1A5WInnKVc2
8cv0YPkJcEP5Dsu1vUYcR5TRNHxz2wCZOx0dUDsM0EavYL/rFg1y6opJW+OjrBZh/Ik96j20Yw/q
NWszxFqFdqhVK73yLJ9dFiDwi60TQej6Ron0SnfQb+ZkQdSpt2atkivIUe0cn8csOwC7p3czqGhd
lSiAjQiDmFcutRcXKcuCzNUiI2ETOa7jD5G7OOs5y9ZMteZ1zWqgriKzY++q3s9ZcSf26KxdOeYr
uO9yIKD/Y/RBMmEA89CXX/VsP9i9OilYloxB6BgfTfGqrLp7F+X/UjFxIFJ8zbSPhh35OOjepvNu
KLOj4XwfWi9oR8TYog7W9Pz68kl4uRLIVhD4cdVBfqAgdPqb0MKaYlXYMrCE0d9lY6u/amuteZhN
QgglncVrRzr1t8uDvrzw2JKQYBZMC/Jf69qpbMqxd+0KhnTrpLfyZ4bn5lQXW562a1SYM/PjyVww
9wbcTi670/kVKAT37pzNAXKp4g0Cs/2WzkH5LsN38oDAtXs3YxR+pTZ85iXj3QCXA1xmeUCMZQGe
fWnNjMOycVnVxGUZY71Mb6K5bQ8dMoG0i7IwPhgdLvF1XGQYnIrwS+718lWn19eayi+fMX4A8toa
TwydsnWtIqptK4UTPweq6EM/Jme+DZ2q/TyKXL9y4b+8VCHiEJsA3V/W+mlRnk2aQvsSmSGKNOVW
+B3AX/IBQ4XPl7fOy0GQ0aDOw0EEKAUH73Rl6xBlWUktOpCoHP9Qqtj4IymRVb88yssNyigLzhrJ
LdAda1LwKGMxaTFSWVov8NdszVrDGCXh4m5zw48T6bm//SItzyT4FLRUTJTLl3k/W7zRnXEjVTsZ
hOjYHAzRKPf6OFhX7r1zq7egrMm5aG4RWa9GAd3cGziyUp/JpkAD8+vPaZHtLq/e2VEIkoGzUJcC
PnI6yoxtwDglrQxyjQCmwMzutk+j6cp2O/ONNJ4Q9GrNpTKztgfEYmOgxOYSLeqTfqyqxj4WSti8
Nc04DsDEGVfW7uVJgrW3YNRB3i+F8lVrakLAu0gsxsNrSrkBra14G/hVpbMppunaG3luci78meUr
EXOv+/dt3lGDbpU+UMIOsalY3adq9FNV0wd2zzVJizPfi+SKdGK5rZYH6vR7YS4k7EbiWozYs0fi
BCa+w6L9cHlXnFm/5SxpKj0zOg9rzHvVw1OIkMMHtRT9KMLEJOIxPnfcRvu/MxD9CJJUqrTrTY4X
mjC02sBHsW/Kt80IyRJ1d7ym5v7KZXRuSujqLDRgmBjUCU8XTnGLIXFDtQ9w9awfDPCRONMp9TvY
Vde41vqyvU6DyaXA/ddYq9xvNmM9ch1y76bGhHwQNa7fhoPjmc/9F74xMstOt2MZh3YweGLGfIOs
HMBY6RD9GbKFmOyERtEuzdNh9uUIGNvH6QxFg6kUU/k4KmX9Q1jDIs2cFdIJCsQOr8oCn5sGnXWO
j04sRIN9tWQCjD1ytwM4gUjdYhva3vdT132SeM9uLa/wtk4YAiIpzBn3LhwaDhLt+L+xFZfFNA1A
iGQAq6Cnl2S1UhcDWqNas490gt1atfvFLMi6MtSZg7wEe4Q77nKzrxvaEsF+wLnjEDR5k92XhmGG
SA4r9Z3Qi3FTx0Zzjc18dkT6CnDK0DqlQXy6wlYJAHPIugHQfzsdE8PuD8KLMIiO+lC7N7I6vtLQ
OnN9QEVSafIQKdG9W18fc+vywcH74jFaBa4nq02k22lw+VSfmRbUA9pIQC4XYNPy588eyC43kVdD
oTto0loNFg7DTZOlAjesRLxW2rm/Mt7L3hlVNZAzKMNQhmU1Vzu1SPV0Ia9OtKnHATuNZjEj1Msd
NpXVI6wa5esiz68E1G+xTxKe983tiX+uRCIr5PWSNJBDLoV6XgJqT2vVKXVwslaICT96sBGY05lx
f4dZQ/x6ESO5xVtH9yu7QuwY0RJE73EoVxVd3HcKBheR5jRHyN/FfVROFoXdLt6RsPdXcogz1+DS
f3qCwgLYfLq6nn0aSb6iZpUC4Bt5SXVT2sp08IpReyjLcfzj8jY4t9nY3JxeaFMaAhin28AbI0VV
sQIO1FiE27iqka6arGtKcmdH4dwuegCo2a5fxFEBza3X5UTluA4xlEirm9ob4itbbDkYqyudixA5
HzIvi976KqJIEJ3Gu8Mbgxb60EOuNobj06MnHU/x6drbYijeNtMUjrhrDd6V4sTLxIh9RZROfAHJ
z1qnKFNimVNesZBUKeajrJPiLo/QOo/mMNzD7oFDo9Xmt8tf7+xOAVsL25XKE7pjp1+vAXQLoq6a
gqLLPorehSKpNhh/eHOxvTzS2S/4bKTVdYHdlpKqFSOVA2J7pUzz+xjZvyuljPPzWaRYgO66IO1O
51PoZkmxVzAfK0GOKerVYpN0MwBVJ1c//Y0ZAYimdEGnF2LH6ViYKveNMnIfZWOm7WSF7a5o1frK
jM6t21L3pFaxlNvXgWfjTNz1VjsF5jj2W03G/SbDSvZKLH3uMn8+yurJyDS1bTSjZt1Iwd7hmjUE
UwiGspaeg1Ys4n3XrtHlS6zPGsqgPMVLx5im0OnqoZkjcQ3HgqKU2ABHMKZhpZXteDNEhftx8UO5
mQxXfJpqNX+vZ5ZyF3Z9cmsW0rWvHPsz1YGlJrcoVQJxQ31stTcHmzBcMdsxkLqWc2djclao8cdJ
c8Q+tsufA+hI3PiimwR/cPzpkmgn3Wsk1LMfmooPWHcCZQScThcEDTcEvmYsKIXX1Adr0FCRadqr
ckXLfbxe94XauyDb3UUp7HQYpzbxL0feOGhF5NxCOs3e4NOkv+KtbN1AD+3uJmkjZ5vKrPymuF3h
h6gKfNKpy32VA3WdKxvh3Il9/ntWJ9asM2c0p3EMXCSk4cKyADQl6i22SteKCOdWGDoDYoSEfiAV
ViuMFTI5g81n1iSQ6zE0ZVDUWXTlojv3iPAoLIVFskU6nqcLjDEl5P8xHoOUmBtT3bmAYDUuDaQ3
ppqhyjN4eX2nylZFVyFMq2vapudmSbMGBV1yVbK71VGm8Ro52GGMQRV7xU0zpMLHPl68vXz5nfts
XLELPpSrFlTuapaZW5dWGE2B15fakdINbN0Iwu0DbmHFcGVJzw4GDI50HzDji47qMCzG53QugpnC
3W52K9WvYkc/xjgNXrkIV/Jzv8I7wOsUSqARgbhdlvdZ7IRlWtZ3LsUYYcj4a65bURI4c688ysGj
Qj/q1jfYnrX0Id5BK40GQDtH3COVj6PeQtls+8hLrrwB50IDNsiCcXAo0y88qee/qckadcoGGMcj
RMVDEeGcpY6d8zC7bnFAbXLRVi+sx8tf+NyTsAS55lKegnG1XCTPFiKK+kTPUKkLJOa8W6D7D71S
4YplW5+1TvlwebBzm9ZhuWmMEOJjWHA6mF719qRKzj4tbP3GaNwOqTSrv7KO56bEAi5aL/zTXmsb
yMWKmmISb04Vdx8L3coew6qLfEi6zc2kqcPfmdXi+ENbA0EuY9nXz5Zw0DLLKRamuDHZ2wgPkoe5
G8S7y0t39vVy0D9dzKkQQXvh62PKnFSDFknkZtE7T8PPp6gx3k61QtnqbqzBPJ7bm1IR3ZdQMb1t
Ghr4Y6uj9neWd2GjYu5B53hdpKVlOaBVyw8xIiWiKCviG9ieWrwtbAhqmPEV2fvLcz+7bWhr2tRn
wZ5Zq8ejQRtygKg7BePoeYGF/EmgDEm6uzzKueuHGYEtXJit1IRPP2MSC90dE20KwrDQXiHZ5d3Q
nOqOapddU8w993hgEAXUHrjKgr09HSpHhkCxtEwGbmSMrzIMyd6HTlcecIBVtgW74BgpyfgJFf1/
IbX/LXDx3FJSf4ZXCVwQHujqBNaq01KlVogA8aj7kFS14RdFaV7JTM+OQkudb6YBJ173eec8tZMh
N7hd27gKCm9ER2zUK+/vPIKITy89zQWF6S2/49nJw0pQL+1aTugkIAzj4Yaxt3EdCi5vjPOz+WuU
1fmOosrOjYhRVLvTti7+h1tt9sTfSAxpFpMAgJzi06y+TBOx74VJwcEyw/G+T8I83o69RrFb9YQd
CInJfKjm4xVs0dl6C8RyjaHxO+HKXK0hpgudqpETjL2pjhsLD8SHsJPte54A+xAO03Bsgd7u5yod
Xo9eTMY8N18ur/DZyw01JgINMmOkt1cxmzlrLYaBnL18DPVdjo7afrDV+muKgv5eIobyXdVn43Op
ey2ugm2XbHC7th6iPJ2vBKrnPvbzX7J6hNPSxs4mnknEUDK91cpY36WeaK587DOjANrnBaQDTDdl
Hb3BNDKjxKrIiOYhe3LjhDYz5bV25eueGYc0g4SHmIqUZ91wrwtNr4u2w3Mjbou7Ka2GvaChdmXN
lihwlWzQXNdpQxJD0IhcfsWzY5jqcYPyf64FYxPrb/rMwVBQxyYt00sds2wpbuZ0anw1jBeH4Lq+
Ju93JnA6GX91QEu1bIRlxEh0uYrgabDlH0WRocMLLuuQy8jCcQ+cy/7ypj3zXgBPotALq2CBaq1G
FbGIsziKtMDTevWhIHfdOqWQ75xR+fk3RqIOSZRP040Nc7q+yBTPUe7OQLFQn7pt8P1Gi7hR3qlG
d+1lOrNhwL1CXFx66JDwVkMlY1rjjYeumATWt5kce/QRTAmDyxNa7rL1hiHZBtgCNAPA7eqQucIK
hbCwgokaBwSZZ7fxR1RMLbkfcB5d9LVK9HQuj3kGF0WI9mzQVS6DsE1sdx4sl1A04qda9P3rwdQ7
FHS9EFPtAsU+ox+Lrak4iG/OCCLuUX0xP+iJcouXDgbnbuNj29P+cfmHnV1yvEMXEOly/61+FySt
OUWaRgsmg3HzLI+2IkVk+vIo+hM77XTRSSmA/Sz0SqhIa/yP6vSjh+0jlG0Fp+mDI+fm02zoG1Ob
PxuyRDHEFdneGlz6kOXUxI+VU1dZ0GqxB+Qa98RXkULjyse1yVAOYtY667FPniwlHbe8n/o5QghX
oO23QVfLVW+awou7DcqSrn2MDIS1IagKJwrsKErqXZU13pdwqhP8m0WITFKnSJyywniSh3nuJcWX
rtWjuyKOJThPj2ceHiYKBfx1RWb7IgS+FjicbuEnYgKto6aUPQJNj1oARa1mbyY4ld5WG3OsszUk
29ytJ8PoTlr1/B4Tq5QKaDkz/uQ2Xoq1qjlGWxeb6+4mQ9K48xP4LCXNokyBFjpW3SJ17FDbVPts
jDayDws9aLys+iwwWNAPpWUk5a7VKIFCxUstZ9uKMvQ2iDl0M6RVCyNIx4vxUmZKobMbxtTZ5zHo
+Ru9btwxMDFlTrciNqL+tjeQ+fXpbc3YfgOE8NXexl0r7xXkiASFBnyTXS8Z/dm2p8zXFcVsPizE
H22fpg1LpWW2HmRuO7/RrVEK4OQTEo/kmEqzi/tklBv+rjNtkkRPPupUieBkGUNzXzVK/cmyWiPa
6I64qSWkC/5rSV35+Rgb70pqThnsAtkoN8pA1IT7Zj8fajO0NAzKpScRGQ9dSuqRkQ63ud5HDoqP
bfsWUVkcszQ3o3kQoSKl7PPezrD5DEPnLrUdwVKFsz7t22RSP+pRAYW8szLjVYIKRbrxYt6ZIxW7
1PCdTm91357ivLlDhrDQdwWkiiIIcam/9YwQdGOG6gy2Xj3MNl8LB6c5DK5a9691p1Q+hPUwfBIy
6zPfGVEvvHX70v4m2cJfkZkfXwutrG/dYi7o+6sj1lSKUO1dNqTjo2oWXgXLUow3TuXCrwHhpHW+
FlVdh4jZVEwoa7qRi71Z6ymHMfGi6XPvuh0cXqkbMzz9blD4Z16kQT6oxs+pNBUY+6qR7pHbV35W
CbWyDcSmdNyNTckWVstcvuXKzCGJl3Px0SrKXNmUEVUun3Ju/CVNa/eIxWfxo2pF8jBq05DCG3bM
j1nSpN0mBxWmbzABjtUAseQQo023ACddeJ3R+GOElf2xcGQrNrklk4/loCKUywEJq4dJn5UscHta
b/7sJeK7heY8Rnh5iXpf6NTDly6JR+QxOrfItk4aWR9jBQGtvabboe7TvzNeZ/HkWXSYp3gXg2FS
tl3uzdglmZJTOpRF0W9NnOvUrSNQbGMzz97rLMoVF3VNfkiCJSumx3w0hFA8qX0XpFWvSs8YvkVC
VRRfHy0cRy03Mz8mcCmijevUGJtn2HxnwQT4R8CFJ0Y6ekrWqUHiuYR1pafYht+2c/Kgc7gjHGzB
AvlDCNHDd8OpVDZampdHz0xMNBUQvNO2QvR1tBG23mE8NzVwovUozds3vaLTuZ/ipDeDRs3KOhhd
jvu9rSuj5Sez8OyNq8QCNzVvENGmaY1YBKRJ5Sd9VFtv0w9Fle6lJziduhq7uGO2Q5gdOOm92DR6
0ucBHRU4PEkZdsDqPKN8M02u9U6Jx0bfNfkssHQd7VHDAjJLxqDo2wYpNhDQctMu+O8NHAnljWZV
2bifbIG/YNmE9nxTDG2ppUHRjB6I695qHcBxyoTXffsNkGI5KW9UZcTCctOpBr4r76spc22MO6dQ
b2P//5QNbEe0f8wAQbvy1SKO+86quvTRwjWDOmjjtVs7sfObtMnTTaSNCRcLluKicfT3MtZS/thr
xXsnLGt2FGbE12w8XsBxUf/FzwIgLm4BKsgl4zSAioCWDkj0mziVR+9YLvShtFBuMqHmQTWEhIeY
WgYI3n/nmcr8PlUcvwIOjRgglw2OBu+fHuPf4kv/75Rle3JY/fe6Uu+SH0J8/Y+7H08shR9ll3Ty
+P0///H0r/1pNqf+Ezg+smdQEeCyUfD6kyu9+NDBpqVoglQDUEQK+f9Nlvb+CQiSqjd+GDTFF0u5
P/WibKzmaKlBaPlTaep3uNKnUT9RMc0jsjb6KkhGLAofp1tJSOp74ewe+9zTvkoEK9lGkF++gT2t
jpdDttPA8GkoXK8ovQOFAEK7riu2mpY2MLaORMotFgyesVGt7hpX+fwgDgxVhOBBh63mo9d604Fm
OtYaHrWWnoxbJW3klQTxzKJRX7DQzCO9B1mxGmTqDXduivHI4nbfbStXD5UOemMym/C3El7eAUqw
JA7o0i0NWwQiTj+PXapjHI7VMSX9rlDNyrOIvgjalb/3aX4NA48DQTO0kNdd/M4ePeBg9THBB/2x
BxJBQ73sDpcHWVblr4B9mQu1ax25CQSxmMu6KJJ6cz/JEbweQg97GEYGrn6t3aHXz686SqNuruCn
13thGZBLEiAx5UGaZ6tMRG893jfHONg2Tp4dmtMIXYtriNtzs1ok28CQcilTijz9Qk5XjdQijMOQ
mIStVoMzIfAigmQ1CUhArn2ps8OBkXGdRUlu0WM8qU3kJWJAMtQOGfIM90lTaz7CHOKV0cfpzraz
8u3lb/ZU61h9tKUtZyPmxS2ExdXpeDiX2yj0lJQdxvJL1ajJt5qoMvWtqS3djVWXQtlkaKs8TPZg
R3Ril9BAmXpMKiM3msm7rUGQl+TOZ6o30qbKPiWZP8k4fEgas639WI7z57ZowBTWbdwe+ipTh6/o
PVrKGzHpOmO3tPm3lye2PsKABhc9A3RP8PXhFK+e0A6jcDMBnBrL1to73ijuC8xyDrhIXGuDvfxi
6H3D4+Q+4lJ6ATAObZdnWbaHkrrkVjEix++FHH6gBGz5QzfX18iO52bGMPQdl9I/dLDTL5Y3Umvr
CO20xGmDeRzk3sVw95DTjHu8vIYvzxczWyq8C+EMJ43V5TSlQLKjvjngVDP7bVkpQV4m18iSZwZZ
rnFeQJ6NRUbpdDp9VtoyDauDMTl4EDlKtUnGQttdnsmZNQOZB+MWzARUnvXVpBMHar1THIauqn1k
dF0yP7L/FIbolUrp2ZEYgDopKH1AU6fTsSIIH8pU4WEskruUluSuqnDgXlLR32paLNctnwV0FP9j
o3Prno7USFWfNKU44BhvbpDPHvzEifsrb/q56cBqREqYMBTQ3mo6iUUC3jrZYSzRSR4tu93HncY7
Uvbmw+VPdG4fLIU8nVY6Yhnr6aBNLXHGzQ+Kl8g9YitJIMzimmrVaeX115oRkS1cJvr1gFFP18xW
58o0uvRQOd5XC4LDfb2IJ4yFbr8t9UF+p69QX+kVnB0S0gZRBCgBwC2nQ8ZqZKH7naIF0cR+iu7y
jhYn/XEhy4ME91tvFKWo/MuLCU2D/+zpvU5AuvBrPJCW0M1Xx8px+i4yRb5vbXD728Ee1T/aKrHj
Tcthg1qWoWOddghiI/ded58NVaTfPCWmfiQNcvIt4az6qq6oLcgxm+UmhD19Y5OHfUL/M8VyhytI
3cT8fpT8zDbcDfki4RZnrSf9TJB4+02N59CbNtbNV1bmiP4hHaoh2Wl5mbVvse3BiqtrSH/QvhJd
tfFCvegabMqH+KuVaqX6Vk8oRfkJm8b07UYPX+tCS38mlte0N6FkubciVKpHcr+63g16qxZBko0H
de50EC42SBoyTDUysFjvzH3bsCS+oxXjjaHPTrPR3L6Iti3c/63mwSg9Dnnrvqq0NPxsGzIEXK4N
+rGcsvBnA9bN3E9ZJz/lvel0QZpn0MbtJo1+YGVSBmHbq8iDW4mT7aixY/KWxKq8cyvk1UkfwwGf
mnLqkVsppqY50KDKhk2NRoTwo9hp+SxO5mp+1IA2ODTpAEw6m2mMoqHsyNRPHTsBwOuC4NmGzmx+
GtRY46+0Q/EzbmX2SnCp5X4IW+xd08hQ9aMkrHdSRlnjK+WkfTejIcKmvLWHz2qk1fMWKMJ0D4EE
l7AS3YHviqwBy4TQcNJNHxehAtQhb247qakZy1gBKg6bsrMPMI2rMqjQlCupM1nIFc95Kd/2pt1/
9sas+xZyzFBUNCPVRiJeDI+pdKq3cR3CTtT6lFD6IAlI0cnXRy0eNmjXuXeDkybpQbZF9mY2q8q4
n+NR2dqxplV74U65RuHQcfeibh5tpcrDgyt5+eqmq9VdY1FH2NRD2++hQqMe3XDi3tKCwUDW6Erj
BuRM9kFa7vwljwrt3p2m6CMJwJRRPE9hFRLsI+Iq+rJ4jOwO+yhrbpxPYPqqPsDBBGeHXnYkNbUj
lGKnp9jpsC279hvlWQdMYqzlSWDQRP5KmGZ9p9+HziUaDnL2zbqqi1vIUxz0whJtuNHGKf8Z1S2X
W5vnuhOkXRF/nacI5Z2htsLkfa20rPZs2RIpP2QDksDMRfrOoi3d+QppZUcOZziV33OxtJtIHUvV
d2HNyE1jqfN95OgYAzSFJE1CyW3B7mo0anEKUPZERZES9EOsfDCcgm5Q2Ds2VgdTk+ubSHRy3rlK
WH+JBy/hOKm93MfcbO02djQ137h5ompv5lBTEG1zbfER0csKsdOpQv1fytz9kDfFVG/KWM7mzjPn
Pt7aQ+Z9kLBa68BoQO9sqkilQGypUQbp0ciL97XDv7XpPGSMwTT35rRt4riAci6TdxTDrXZLpciw
XtUOugqBg+/CzxxhgWwzt2XNP4taSFBriBcFHt8i2tiFG8b+YGRcKIlVhn/YbRLZPmXZBFOIrsrz
XW23ugGpMse907HjoQvMSp/+SF2aVLs6cSC/CKlLitdhJOpNE1v5+GEaatPyghrfBsvw86FLwzuc
yZx+I7ESR9wTCFdMFa3tfr3D/78C8w99aexcqMB8LaqvJyp1y9//s/TiaP8k0WTHUw/AbGgppP2S
6lYIJv8JbJbWPPLQJzJ1S1XGXDrZYGcI0H6pwf6p1a2ZaNiRB4H9XTANuC39TvHlCbr1/BXGOAbo
GDk+dZ7Fy20VQUcNpq/AnLRHvUxkthGlwJjSwcf9e52EMURmC0OmSIsmPx3rvPKRQQ0RwOWQOEeK
2s24A/JSKn7hUJSMxrGYUZy37QfTimfHL1Wjzfwok8slosvqXTorX8TQqlzplIi/qcaM5EhZGe24
xdhTeQsXDseH0IwH6rX5IOttr1rx98KuXYtmVYkaWhqL2d0VXV4/JIZZ7JoO1xl/1PF62NZJ0yif
CRK818kUdTTCENU9Zvng2GSAWbXh9Zp/MyyEyoOiONJafEfUCZ7gIM969YLcJJmbXHvM1ST0W73H
E7wwh+DZnnr49UWeewOsc7hlFMCVEM3ANhAsrYK0XOQdViCJ9gi2qN2WCDbt6G72O0WP460xFMqV
fGQlzclWXaaCgDtwZyqAhrMasNeLcjaEJR9BjUjkNqvhM7hyxdiNodcAcO8zkW96rv77XkRGuC81
Zyw2LTUUfEcqc2vUHQHKnBjjLT3CckMCarxym5zKhGxc52DR5nP8Du2CAk5SZb4zk8UTVa9N5Dkd
aYX+ZBiy2tImKDaYMIh22xee3fsk1VkVzDOp/Cbrx7mjNeiU9sYscFtstdZrAtOopY7MavhKoeSj
BbZZ1//F3pksuY1zWfhdet2sIDhjy0Gick7P9oZhp20QBAjOIIin76Os6ipbfyoVXeveORxhUyRB
DPee851rrwL5JMLy+6VmMkbk2LT4X0MejT+DVjSgRIPy1aaBrpZL1v3/eHdHU4UHccrRcHt8nr9v
sFczkXkxkXk3M/Wzst01bHPwK3u0dETF/3xx/z8P/9eRUnR+Gt59RSMfKQovhSkc/+VfE3IY/wEg
PSwbMCzgZTwr3P6akCPyh49WPjQ3xzonCpH4V3+BQ9G4RarJ0UUFjR+c2lB3/V0NRwLtH6jvHXMY
8F8ei+Xe/2VGPvHJOVDYHqs1UA//PkpGNKQQ6SVkKUx4b2o7pD2+LrTquL8z8+h/cSfhvI99aT5x
0WNDxO26Q1wzNg0VfC2O3OjetT0vtFuRD2LUl1R7z7qJf9aKf37ZyVRQw4CkpyQQpfTr9toLtv5G
mBFfDFoEt54SqNWO6EYOLHZTojf5dvbte+3UZOe5bJDpVoU6C6xkuYug+l3lcbSGOjCX0e41hcT6
9+aXN//CZHkiwfvnl57UCl3IoeuZClFiPwk8/YhOn3T6Nu1iUT+5Mqivo8B0hUZDT6Yhdpr5PEzd
BTnv2aufFGL9ZKrgrRsBfhm8cBfF/Zo7nIVFMoReNtbgik8dzkD1CjZdT1Z9HQ3VJTfMcb1+4R2d
BrJ2yucWVVRRIooXx54+0vwROsvp4IRTmIUrdd9wH7iHdI5jlr7+uH8vwfz9tE81d5p2rucg373s
xdLu1nZBmE6i5G1Xud9fv8IzaeGl2zoph4CxBa6sXUWpCauvbT/UyO5T3bs24mvZICquQJyPzihD
aT3uW1W2Vs87lH3vBPA0FHAcHCqUuaVi+qaGKNh13FsyUPQuIfqeVZ0v/cLj5P/L8u84slNTtDal
JxqTgZjdoDLRTTvELdLSt666WkMprhiif7Gviup3UPs1BSMDLcDJYPh42ZRuo4z3vjD1FUov3h1C
uM21P/TbAZ3sJRNDjHA8s80XWjvn3tvx73/5ye208hngIFXayrRZQ8MhB/hB71Ufv339vfmYMl8c
jidL3lJDbBA0a1dCjyGv6thHyp5KwIaSvbnWLeQ03si7vTNRLOVqGw/LOLRXGvWM1DULeURtciug
BwzvoWpCc7nW4uOsWFCyvl7KGOQU5OcRlVVI+tr7oXQKYyDFDGtSZ2RaEOIkt2xAAaGAFsbbocqt
rgNgFA4gGjR5H+KWx4mY64AdrSeIwcwXhmUi8umtx5Zkt7LxUjX03NM+mdebLbQNSm9dqSoL/w0O
bvkW2THFtupSLO+5mcc9maGHEQp3uqGoK+Nm2nE5uLnGXI2W03LXs/bjWo2fEfWmwJhFWSlp/e3C
iz6x//wzB5zMuD0IwXEwBl0peLSYFJCeIMpW2IM+uKzWP1qdII0EG7s4AgN0E0G29ITuJzoz+J0j
E7olPECorb0+7s7+nJMpuDdJ31kYe0rVt/7NagUELnTiqEFvYZx2KrhSCZPFgL5M6i0derNEIMB6
Gkypg3a+9DOOd/+fkwJK379/YVohz6J1SVcyynipvIalQm8j8mSr94O/+jlX7VBs7uykEJskBeQs
CZokdslefw6/7zz/960AnPT79dHOCMDGc2SZrDrOiOskOXhdw7VyE5mjB3HJu/fy2AaG/PfrgGGE
L0snstSNQQzzFkVY7LEBd8nw7vU7+b1a/M+dnEyvEGhRIIqpKKEJaPIKuoS8EQ7FGyTLYUBwYoFz
Jfn4+sVgwj/z4k6nRtMsCtB5VcIjvX1HY1yhTBXH21UUWofuptAoCOEmpOJCmCnltWRu0uTzgrzX
tA+onLNkjkwhon6MDs4kbhsETKIzO1cRijGJuDVyhD+TNJv7FHpz9XVoK3BW3dpvPottWj7XrmZ5
W8/dLlwiFwkER010GoaYTFFpO+ajwo1FxT6qePzgJguM7h0in4cMDmjtQi3n3U6L3u78CjrBwsqF
HnDygj995MSxBTiyx2hJBSt0HmGLto+UZ5F57PvLg+Oh3JuusYrvWZi0qFeBdn6NBB6UNk3UKuRF
TZ7zEbhD8ZMmTmuKmcZde7MhiPtziH3FNV8ak9xpqkgRRibwsyZsGU17f/QgyGrWJspoHQ9RUfeK
7XzTsXnv1V30zkfRFSI/1dmfDlKsn9aGg5hfOUlYDpvyH4fEAjfbw2x8MzYRfbdNcBygQFzxHhfd
VJUzDQ97Krtl/BTSakVGLOgsKFoP1CJ4K8FJ9mazCNZxoDObIMAuF19eSdc6iH0xHAGUczSgLku8
pfnauD6SMHkr7lG+7g+DkvM+ZJ6D6KcxxJuX2kd/Tsu+3lK0dldeTtvEgb/z6IhsHa7DPbJNyafI
1Ro2nV4kIltJJO6jJqbOFWoq048Ooo2f0IbTa6i2+iW1/aQQ0km7ApZCPWUOH+cBwWCoX2RVuLQi
I4jyeodSDd4yEat8o1qFk3HYe0mXRryNPjmWd6jgTIFALqZPBVL8ECfyaW0hcDtGcAekgGsYGkMA
eNCVgwvT/9RsSKbxEzG+b1TTfIXENXpqUXIGNIEhUPT9MLvREw21dXY4tRi0FbRn2GPEfTVkpAe2
DEgHdFtST3jdG2Qrtx+ARQSoyEpPuKUYULTIfIKM0RqV8vCgwH84CIc5y46vI8Yj8nc/8bh3307h
Bj2O72iBFLie6yqPkhUPBoK55TGYUSRO1YJ6U5bwyXu7BI7Hcj57AU0JAkHytQ8j+KJg2otAMLkO
RxTGG99CZkwq5DglY0sAEsbhKa1YYz9DGz8MWU1thJTZysxv0QpSKg2DzWl2LvpNkAcF9R4Ga6Dl
AQSeHxnBsIb3IsFYlzP7GdaqnxGTBKpjxgAgK8ZOMPBVFzugQ0janZmGvrlfZxK9nRGS/Am6yn4u
nKjDMMTIYXlofCzWEVSqaEHViPed2oh+6/CpDWksx/httfTqpwOFylPCYGvPa/jIfwybH/GMDMvo
ZXpY9PvGmY7oYMhDvs16musMSmP1o2NB855301Eg6G5gSEk4oYIUntWNpANg8F8Hly13CzT0Hzez
LDvPGZd30cj7KZ0q5h/mpKsQYBRCtZhVNXzuU1Ighgb9uX5Z+E+Ir/sCkTZhmtRhf8UkwmNn0jJo
v5t2+BpjNIm0bt1xKL2ubZCwiTp6LrvE/4wuiKkLxRB5BO3xYQA/kCCciMC9jzZKl7pI6zXlHMjY
y6qF2G+CIt4anZdmswXUoSAaTHadUswJ7ZtqkAaT5tx/hrhta6/cvnJv+eLbw7DUc5z6CML6EEwN
XvxCt+SGDFbMhRiBeU6cdcQwr/gdGfD14kUOZTisBrm0YceXjArbQOQdQ0LScol5Yt54qbcABavR
UPojRMJHVbQSjcuWyQFKywDd6IOiZvk2YMeqdgiulSTtY8LaLAocebvRbkYYbjSiGyRmNCZHFSNC
rWdQRq5OH3x26dx+1XLFZCtR/W9T2g4AckRCYDxPGiRaTOGYMjM+UERgu3Ud3lAT4DN8fQU8s6Cf
UhbRS+tiM/rHo0EDDSwTCkNAaKA6yCWP0fEI8MLe6BTMATIGHFo4muIsYLzU51OXT2ImF5RXZ3Y+
p2rCBC08C7+nKocBNgYU5t91Y0uvJwl5/rqxS7b3l883AGT+vvFRek3UQIgqa4NOpTu7651kzi3r
N3vTOiG2wBsZswgx4VkE/fOFfeWzGu6lZ3dyrFLQwpMaOpeyrdzhg0g4bihyGkzXjgzsJzCyIJ8n
4INgJ7Ai1zsdZdX5SHNt7YgILkfczHKc0CuvuPipkq770AXYHaRouqLzBjMb0tDV8y7D2bBGWiWN
vvbRtdpvfbs+9K2ByJ+aEJtnD8UF8F8BCEVfC9/f3hUT1irokJGr6yXb+EjQUUTHGfzVMDMIs33k
1SI+TLHb6tSCG3yJF3ZuzJ4csIbVX8KlH7Hnh8lyFyqfHSRyadLO+pdsVufG7HG7+MuJ2SztUR52
bCOKbdyv8+aXrNm28vWP7lk699JrPTlEcQsnr42hMzNtByusEu4+oH0A6TjbMsQVT28lens76yHN
HaWcIDsyZq6WEdtt2vF6J0hY5Um4wC4SwPdTY+O2C2zDP/Q6JnvHm1ugTCdewkHTpJh2sDGEZOJq
CJLpDrKKS3T3M9/eqXl4NDweh2RqsGfzMtM4SI8H/zyrHf7d+Ft84SM487r/Q3oOVKDDhl6UXPvB
DZuMzkew7LM1wvby9Rdy4qL959Rx8r6VspEDt7Us/dDWu3Gtg0xyHyXZrSNxjh4V2MZhs4ELhli5
funoAdzTZu8yr/px4SccR+8LY+I0gyHunZlqFE9KZ5m7A3Cx296jqn4gYuaPA5tnOBzq8b0iCDw6
Sp1vG0gEHi2YF9kGDFfZV7Ldv/5bzp3BTg7VaoRUI0TCYelgw4wGO+QWrRuuaQdnQUZgsyhiuukL
4rEzr/cUkIJCTSyaGcvDkviY3CKWZJ3fOYUPS9ub1+/n3OtNTm7INKuuQLeSZbOszY2L9j08Rw4/
kmf0jtuNFBPrjjsZOh0GHEH3shrMDem1V7z+C84sH6f5C3Edjq1IBl6GW+PeNzqobg3oKJ+cwbGY
udsp58xnePWq3jeWbbvXL/uswHxhUJ3mkm3xJnW9BLysYGn73vjrHO64gpWtjtf+ZvHbKASee6mG
FFGJ6/sZOvmvkOcP6EUsm3b3cHJDM23pFCPUx5q2MDCf8AwbV9th2nFXrIBOD3uOUn4KVaDeCoMA
8neORCB0WmPzcxv4K/lRqw52VGfG6iJhAMRBBxYqbNMCdSmG8twTPo7lX2ZsFfRHpAbWsHoxHo6W
9bFc3Mu5WMw6hakZMKLTCMGnQarcSn2vgcZj+euP+cwQPgX62rGDCsm3rKQqaj9HzGzF5oCt1oB/
cwnFfhyqL73J47V/uT+EOWGfM+AaKEj4u01E4lGK2EGJHPVRQZBIg+CE+uAE/c9lCcY8Mo16+/rt
PZuKX7r2yS4E5ZDkmOTp7Dmv1dXUO3D0OFLc4tSzvTdNgppeFC979CD8Kq16D7Qjl+hWYTOtjUwh
eDuGtKFGxHJE2MF3tlWVn6PXvJQcEqKdg6pL6bec9JnBOvhNuEn7KYDKfE8Xt4bAyGvRVRpwJBxz
HmyGoVLRb/fDHNH53015p2BVOq9oaUnRlFWH/14K2+/6abY3vkymDB645tNQS3Zhz/py7+Y/Wu0R
Wf2+S3peCs/+8P35Ec1tSLnq5k46muynZJVfAhZfwnqdm/5Oo9bcqNmaDs6AUi31DTSGy6PbtS4u
mFRp7MFJvEw13UkqvlY2dj7RULjpgo/14fXxc+7zOJl9Balkb00jSoR3IV6GdXHB0VTcea28pHw/
c4nopP46ou+SGK3qEv245VBxz83mlnfXMmrthY/8zKJ4Kj23iRJtvzisnH2wWNg66AJHDnEDjWKP
FDe94JQdOE//6pGdxrcpCqcRUO2sxAEdqaarGx2QGEWz1bhx8folzmzeTll+dayMtThnli2Keg/E
9k6aKF+kUPfZfTXrS6PvGa/0wuxxmqdG5yE0zoiZi1SRum76DZbRqKty0gXBTjm+cwuvubia3OWe
4DDxADFdW8Sk6z8syiNfu7WVOPeSHwp7YkiHSJcms/uOrY0qkWEGZWAp6wFWWCY+Ws6jnZ0ht0Ml
QgFQ6BiYzJnYAemEzLMWVb++DQuduDGKS1rcbyR8ajC7oYzAZ2yXHVrqjsEmFtdDChcKlJQRsuUV
Xm9RiREbn2YV12KZRthevSi3UfUlnvmwi3HQvzDQzn2up4J9CJ06yBk8bAcSSAnrRh1T5OcxyiLZ
RcAxo3UA0pJbjs4KkTN4vp8ZlMSZ38IV9vrYODfWj3vUXxabTkcttT5hJSSh7Asc9Oqt9eBe9haX
ZNoRqH2MXaB/vH61ZwX4SyPkZPcdD+Bqz5tgpZxj9zaOpq7wKwVHPPjBh9V49X6GNBL7jcnLgxhK
MW5Qd209HSBHK6oytPjf09qh2JeIMVvC0d0FqwkgpA7slwj9lmOfsIE3T3o5zo1tqmGFufAZnXtU
J0c5qunkxHxhZWzMVPieclNMRBuyhcOPMxf80UpUkV5/UGdHxslMehRPN20/sNJrcXgMAEffu3Le
vsV609dcc32lAem4rmVdv10FNPy2bqZ84PzS3R5X/Bfe1CkBoxGUc8edcbezE+VIaYcQkDM3u3B/
ZzY5p/TiYRqp9hg2AxAgokTuEV52dh2L2GIVpsbE171jvMJrbQNP5xCnENBFF3ZYZ5aQ07wVl1je
6x5VETeU0DUsRuWuaDgivbzxwv2dmXJPAVWo7DWB3Zy6jLfN++RXkLu7U/U0JVZpyMOCS0W9k9ye
v4+zkIz+9v0iBRuaoihG3GcMBchAzfboI8z1eh3n+ZjZ5O0TWEh3q4TaGmAh/qi8xSl4xFFBivoG
rSL0T9LJOFuhWexfbaGn8gkZTP/yWZ9sKH3G/HlLsFzLUTWPlYeaO7GeRFsqJB9eH0vnXufJFMaP
SvleL7yca0H3s7PorAal/T5Ygkuk8zPbuPBk2ppWGNxiICPKeWqmqxi8kBKgB7rzwpbugx72CMHI
UqAv16f/7qZOJhun9QcLUz0v8fpmwDs8cYUhO2UgbbWXRE3n7upkjvHNzHQgKY6qsVO/Q5273SOW
wXuQ49gfAwD8fBs6/RbXHQ7otNelZ+oBqJLE7sYYqe4mIKIIYxOAdWFkHihIOFGumfMRyNp/9yGd
BsEuFBpgNOA4qrEhSuZrCD9IE2+7LkInLYY698Kp4MwHe0qMrKLB8WKG+XskG1Lfu3a7th0luxrn
6qxuN3lhyT8zWJ+tU7+st7RVEIoNIUe5cbEHHJqAeEbmdDGusr3wyM7M3KcG8g4d15lYKBS0XqvC
zjS4nQe1Ff9qYD6Li3+5ARJpozDqVTmCU5GCTR8WlYcVItnQuv93lziZM8TQzf4iIWJqFEPjzkti
5H3ZezjM1wvL67m3cDJlMLotybhJ3AQCQe/heYfOrBvtg9btpbdwbkCdTBmI+bZHakNbsqGaP1SV
2xe9EeQQuVOfQg/6l0njLKzyzK4kOJko8NNHswi/KSG2fBtN/R1rpiglnQMGSg+/OLLlLoyrcw/t
ZLqwERaWdcMxIlAoYMNUANhSPBA0JWp64RLnRBrPorNfRteM8Io56XVTNg3EfMCOV1eu4U7WaOXt
13WaM5hzwhsP3YqCC/DAR1jJrsY2iQsZIx3o9QF4RrCLDK+TVbUOURZQOEbX3QAP9QoUw5SRkJAv
1dDBTOVtzXjQXrVQqDiWry2AjF/CZQL2SS+B/zRvznpFBfyMgcCZA/o4iWNEwgj6Ma//wudf8sL2
7JQ91zk8xPEewl1/GVLRWPctsjegj2jMzhvFWMwGhW3oD6Hsjbokm/yNZujVLzvKFgAEJKLood/a
7viR97XKQKGlHg8fF0aS/Rx6wCyCGQbQkLZ5C0hQ0bCmSxdRX4/rdDNo+Om7yaLxGrDURUv2Rm8s
+hjVid63YF7vFjZe4w0Oez07NIfty7sz7pST8dIccWbtOoVKyH5ovJ5goEBj4R0aAtvXSBuIb90R
h0Xr/XRsj7P7ONILY+LM6D8FjCyCONRUAStDSCMyBHHSNPS3eUcWc6nuAFX5i3vuUzfBAtlt7dcW
JCOw+fLOyG3XM6x4QA+yp2pEh6dr7ArF62CLTlXs8xKhZwXScYOmnd2upFfJtEpGtrfrDH3kRKvb
CtDqXSs3KCUZfegCKR/F3D2NIf3LnnB2Bjoz052a6BNmbGApfnWV9PEjfBwoL2B2yDxqIesa4+DC
pH1mpjv1yQgGWDID5G1f0+0B7MduL0BTg38urFI8pT2Sb5oLnxfQIWdexcm0Cm1uLRJTN+VqqQuJ
+9Il13xoXVDlsOO2uXEXtg8TicTzvnLaW8I7vaAfht5w4QOwlaNWAI0XXGM4U3Bsq0iKlG1sn9bG
qhQETnqF1qAG1MPZAXLFUHpU+JAyUFjWL3hdCI7WnVPtZ1DpDh6gbSpt0b//XutqXNMaW7SHcHD0
PcrD/lvpE/OwDFH4HXBRoD0nF27ibJ54dLtC2MFTinBkGMB92Jhb6oRdrh26vmEQK+ic9VEHsxF7
gu4AqavtVnl3aiYcYqpWoLXn2fYKWOa+yamdB4ZRj6JvvLnwJHA0N01BuGA1MG6xLBdr0LNEvpiV
OdhjIi6qCRxb4LyS9keEql1u4tCJcw6D0+dRu/xrMoPVmTkwI6PNBwDshp9mq68uPqsPndu+maN6
vQo3dH8nQu97Bt4HYgg9lgZjvfSZ3iJwtc0UezcdjKhuKt060GlFJyhccH/8+yIluakaViF33F8q
ZJNtatxFQ1d/BbJvQte1aiDODHkLhrCvAvIpnAfvStZqQPRXMg17t1WoSwFr6jepWNcRwLO+Gkrf
we3wdYHVKcE+pX5oMfWTTFULMFjQWZgfiD+Z9RtoZYc3TdxoiE8SKsEH7AV9GqpjSqMNqSxhSPU7
pPhE1ZJCZdA6KHqzcb2bqSO/q34MP8kNJYfUiURcZTBgNx+Shrs8Xb1afFx5HcaZWRNT5Ytdk/cz
8qCaTFvWf2uWDfOiFdJ20Kdu+kBM4y/I9pxRfmchUGjQvC0Y0tYDsWyDrgXUxtBZP21wPiPaA8lr
73uv4j8RROzxvZpAis3jdqpKM6smzIBshNAl2CBsSoPVbyAgSkJMQRGbl2AvEaLxDsdLBVHgArLe
DsfP0EIT3gZmL9aAp76vfa/oGxYEWVjH/HaNEDiEY/nqPq7s6DLsIkCcuEfr9wzkJ36bEAVDjNsb
1z9oa12Sio1JVXQthRxymBz1jc9BNGRmmemXNaa7KoFmIuuN2h4Q+wUfpJA03mtkKvvwqQdr1kST
tikncrpZJQiOO5Qwh8+b5uzrhOT4naNlcyxZ1k3mRZNLrzS61F0Goxt++lpLaJ048XTmo6z1uAB0
lJTYy6OhnIxOLItlRE52iqU6+EabennvVFNrYKZz46sG3F+Af5VypxS8/OYeuQXLJ0To6Gu0l8Yq
9QB/bTI0aelbxicHsDUQDzBiAVlu3qCt0O1V44RPYPj2OcaC06bAbFoUdsXA3y+qir93SyiwQ2tg
/M8MnSZWICC+gy5+gMpkN9PeMizRVX/LkIYpdr4DPh8Llbtl8KnDXWIFhcFvTMYFbR2YW1ja1RaI
YHdZxTtnMFBXolTXvocIHiAQI+rkW0I6lBVEFAwW5pSj4m0Kg/DeJkfbRid0JPMmnqs91KdjXTi0
Cu1uQOX4TrZIdEgNZhCeCmoJpppeO/ATyQn6zEVuTrH5Tk9y6cMnUnTI3N4FbtW/g0kKAn/txjfC
X0WyQ8jH/F1rEtLUktjuNk4RD7Eilh5VpGCSqQ08maQe8lwwM2o0Rfx5vdXBlHA4C/sk80zFyrGa
Gu9qWWwfFLh16HD7epTfKdUr8jVXsuwmVJg/w9juYuoCnQFPaNAaaMkAisO0nQClTDF89bVBnnaC
qCob3rsAWLCUjvN6AFS+4SmwpOEjvnpgxPyaDgB8YiQjOZYla9ZZtYx7hpbNtzDUt0k7fADWgI/A
gib02ngOMirx7zESII9LI6L4Pagl/lMFN77JddP3Y4p8uPDAYKiId36NeaqgQPiOaIyG8WNvJsF3
nXsscRsZI+B5wO4prftFI4Z3nNEkmhTA+5Q2DH3WlhAQMobY/VSBJS/Lua3uB+7H962vyTveoYlv
hVvDiev1EYZiI4F8dFHpq6BmVMGNhFILAx3M5AfjyjBIg7knn+OOLl0RThDvQZ043E+VN98avr2H
AvjYLKeNeucIC0ws6vPTd2mibssmSCU7qPxFi1BiiR/XcQHqQVMF4xXKya3NCIZsvvVIfEsNT1wn
92axvIHGc31TN9R8YV0wAV40+45XRCIc50wO4LzioCEBZcWS7kLfBFZAqfAIUuTTqG+GAydhO9Xe
9T7QFRBfMgvYgFpBZQYB0gGSAwOndLtp848h8ivL3NjUS8b5wv19DwviU41v9zM2BqOXtujb9hCu
ThUkvJqN9tj2ROvcpRUYCySKq0MAKER3FEosN5CLgMqwTv4erRInhQT0huuxV6kJvenNf1ONgYFd
Q7LXqmk/Qk2En1YjLfPj6+eNEzD033VG77j5++Vg5kImHDkoMe41Wd8xJEJkm65htxGrn3nM1bmn
Q144oBWnHmaRgxxW93od1qToA6Fyf5LO7ojeev3nnNn9n4LKjAWpvddrtHfBBgFWVEc7xIlOd5TX
3R7SVdBIXL7sGBbVC1c8s8k9xbZjmp/BCBawcgDa8cGDkyn3W4M1Eh/YAd16c6Eod+aY8dw4+eU5
k251gb5e4304B6qogYi4xV5I573HxePrD+/cJU4qExZsWDH24JlYu6E0RKN7abYjzsZeElmdu8Lp
5rlpie+gs7WPEuf93Pj+QyOJgpZpcw+v38O513FSixjA9EVDD6exmA9esSZTe92ZjuzgW+32ZEku
cc/OnDlOeePV6IMiVxtnz0T9CSfsg0NWqM3b+vvAu+0gojm+II46gSf9/YWdJlJHoxzBY2zqslrg
KR06yR5iOup7tMGi1M5TVPoR/Ovj1KhbuOT8rBsZKcAIQEj2MDolduc48q0jFlk+ixtdGfKhaVcf
NiR/zT1s5YuEQa8ZdM6Ws2VuC8jio8KTPHoAdgTA8Rid4AhVc8hpVHxYHcRkzVvQFlojpGAgw5AT
6sl7Zgnf+3Evbivg27IJUbU32ukNKC1ue2ilQPNaAr+NOd8Wam3aQsCskMcLPMQ4Os2QPU2XwvrO
9clOcf8DUi2g75HOfojUdCDYGBU4N9c5fJZTHlRBk6tkgxdYCOdq4rP7BlAf7CCSur5wVHw2cb9Q
iXmuIf3yxVaNDLFeqmofViGCjdtOs7sj3mVMR/hp9jEBPSpPAHEmkEJN09eoQvAPiPnr9zUh2xXs
EM1WwoFAL3RczhWvyPGr/OUHodkkgJtDP8SAglSsEBBmrRbr7k+vsp3jh9GPnsBx92/kFoQl5Whd
eNwNgJZJ6INPqLmDlgwvvwroW+lY8fn1j/bMmfp5bfn1h9VsmgNnrctRDmSvuNM/QgbnXSjQnJkS
TlP82kQvZOy8au+ORt9sEENn2OSuOy9xYZGD7+MCbO/c2nMiQGkqHBgWhP/uoYaaUsLJU7DK6Z5i
G39oWQXWV4JDlxYL/ZdLwvGH/PLYcIowqj5eEEez/lHAZPYT9f3oEEv+9PqLOWMyRVD475dY3WCq
Ad+g+1ijG4gEaDfv2lrsIg6u9RzF0PHPWmJ8TGPJIQnMZ9mZb88X/3+6xX+RY3XyPN7ielm/8vlX
zNDzP/iTahEkfwQ4iiLlFIBPkhxRzX8yLYLoD6BHCABECfLj/8RW/IW08N0/wBwNIyQVASBM4uOq
9RdjyEv+CEEqAfsuABCIovj/fwJaPFck/5n0EElCMSyQXAVkLPg9wGT8PnA2AWBWO3p9TtbJKET/
YTePWoowAapeCGSC1HbsnN7C6KbQExyXaEUho3chO12q8SgxMYy3mWICu/oEaRk4hPC6uvK6beGZ
0tUAlwU1OAu3EAmaLFxqZOWMDWHV7QJl5JB7E3boJfc78zRCuI8KWuU6AGcJ+J9yOWtz1bm11Uis
SMhj5BH2JuEJ8A1wsYFfRIMeh3/o5BIPSQwy6tO+Jx7yBTp4h/1Yo4ZM4kEd5ogbIO770b11qiRK
cCyQ9c3IEYQCb5BXszwwAX9ojwKawwrCX51VzYT09lV1CaLLwKE/+tb5PfiAdxZFvTvTuc6tR1mE
uhQdg+axqTb+mRknZEUwIs67dFB1M/Ct8QckAlQf/CSG0Cm0+COsgwH4rkMbbG9g9I8eNiTc+G+r
CMXe7xRE9rCQRyruVa1WJ7zCiXxlu6M1CSwzC/vdsHUcKO4Y5Wx4vLYRTSOYQqAP1ohHRfO888gd
JOg2QQwgDiA6IrRUdiV2LxYUqB9hU10MzFz+jCgLGGAf5nHwl2L12/kKDFp4bBu/66/NgC3At2np
yH274piP1wxTmYxp8yB9L+qzFk85hxYhelsRIm+m8VgkG43d8Ld6XC3KSb7aIWCqf6oF3FWuAr3z
E/yaIM4imCZCH6a/QxX+axCpOLctHmPqz2GXhcFVBa7Sx1gAvJLJsDuKEX3Ey7tgThVL462QEwVo
rIOdyQuymXuszxGckUD36zyZIAxPG9NnI7xA8CmKiWO678ylGLMT1cbx8wE+FQR2/AHZmt5zG+yX
qR3mLophglz4nnG+Q45dtPcgWR5SGrktfGRJpNeUg2YI12egSWpQf8KJU0X/Q92ZLcmtXFn2V9rq
WbiGeTCr6gdMMUfOyWS+wJJkEvPomBxf3yt0pSpdtqpu67FlJjNRzGREIAD34+fsvfbeQlh6asjC
ecAFZ1JPdNklwTHwIm9XT5dUhf+wJt3//kz/I6XqF2rU396rYxD2zsRV1fRfSm5zhOxYViWJ7WpP
sExREAFwn+TCdfm2i3L1C89eQF9yth/2nS7eER2qsC46vfQioxc4zYaquSWgmCASVuJgf9qjnf68
eY4QGTNRVrzSfKKPVdV+UQ/YSxxi7E8ZsXVhkzU/7cK9GEjKry0PY9xkddf6i5jKMAXt+4nts3jo
um18r2fP7n0daRZ0mATOfSAyLXmtLUX5lGnSPmCOqa4YMlsHqqTR0RAV/BNBNWQ3j2OSpDtMuXhx
ieYg6/d/voy/4E5+v4y26vA/dJvgiV/FpUyqnHnJdCysZW49tvUwv9G5fymzXN/TyhwPNzQhPb9M
Rr09FDEhHM5HpU7i3lEWxscYzl+oIJUQ9Jk8uZmSxU4/lrFU9D8Dk/2xwvnrW4XyrAHFdfneqRP/
uLh79Os7W0HosQ369CXj24iwNW8xcBN9R4eyj1X2J754eG9/dpn+eOD622vfEHnsejZkpl+KHg8L
JD51wd2GvOnQlIO71wqGeeMmu2cX7fTVqPUxnqlGYrkJxP8t05TNa+O63bDtld5nUqfK2ZR6HdF0
049raZZ/UmL/Qoa5vUtEByoXhxpSpSr65ZnAHY2ty86w4LoFW8pQCWAjInnCR8v+seFrDagGJfW+
nPSwosMfJbOxBb1TvnkE+IIPsM033WTpKXtduYKUFZHmziB6c1fuV6eadinS2Acto6n3+4nlXyq4
7rrP5mkcPj/Hy0f377df/d52csjTbPzff/yj+P3P6Wcbfowff/hD9Ndoiofpc5CPn2Kq+NXfh4a3
n/x//cv/9XvAxbPsPv/j3763UzPe/rU0b5s/VEY3O+Z/X0rdfwwf6fQh/69f+TsizPztlm2C8EIH
imzz37+XU4qt/2YjIbRZkvkbGGG0Rf6OCNO83+D8m9otCf33v/zPggpV0G+ErVJL8Z9/vaK6PVL/
VU/ZINXNG6rRABJm2SB2fzlcyLIlv9lOy8hIK9KjQAnbaNAZMabOn6zn//yViKVVNYPDw6+VmzmX
tqaYRRkhHJTXjn3xHqaKyemZmdg/fAf/ZOv4Zy/Fs6GTBaTyCa1fnhLCFqdRH/lQaLvvM9yKgaJZ
j/2Q/Enr5I8nv98v3u1RZEOlPUp8xi/rFbQj0ZZeEZWrLip62gVnGT3TTgjpKG4KZOP/8wf74yL1
txckAPe2J5LQ8Kuwngxu4o6wjNBJGao7r3XfAWEMFwXyYlxmpI6RJCn+bGUECPrrTeKaHtR6j4KP
8A5Qwn/8nGCSe8UjFCmCxePcK2DZPptOJghi0FkaDC2f5rVbrvLW8jFG0e1zza2OK47Ra+JMFoHS
+PUtEtC/eFou4oJh43F2VPt+y7DkUc9b50xOw8EDa7DXUtt5Kpi1+a1GWpcQokqCraZpQH+cQzU5
Uy5s7rb8SjA4an498yqwVk0rqMG7MVTnIal9Wa3aWwLAi8lo6XyFY1fvMogdpi8WodwRJ+d+T9TE
fDf56nIMaFBva7jSqU9ejDw7ST1+OG31IyNWLCCw7zoLB4CJ7sFbZpyKthWyOtfDcWj3W3RamK6c
XELA9i5VPYb8XPlC6ox7tZx+ibQakphtT31+Gx2vr41jiV3OsnhXLreDQGfnB5OJ9N5S6w+17fV9
0i83XMws0lfVbrWPAT3IUzem5KYQfTBOfi3ld+ieLQaGxa1iktmnnWKClPCrep5DxZ6Ymnk5OICg
0ovpzirUfmTgslacryE6J0BKzhmVKjvGpJZhWSvDG1P88lEzq+XZyTrt4MrCCsn7YrcYGv2bDVUV
w5La+KJJcyPcklw5r3rqgqZTLZ/adfqe2lLxkyzRnhUKHYQZoLTzQI51cYapDnutrpLDwIAk0jc8
WwRsiGOGgOeuqIb0fqz65KA5cIB8jf9zP9WqwpSlrqpwaKUVl6icbQQnaxLklT4fOyAVT7K2qMwJ
SiZdS2S1cxwLK/uacuYlbctNUKrPlY1cvVxjvDzGkczn5oMcQpK+CMLSv89QcyZiP8S0XxIUsHDe
BxtW8q0CyHMA4UyUZDShVApNmm07tc3vcuFstHu26ccN+nesVw9VlGovSO0MkrweR5U9cFJVcSqS
1D7YKhd3s0wjzsWNjK+CsJhJ+FqwZukF88lq7N96e04ptwqD+fOcRROAeic0JgRR1QxPZK7zLTTk
vEBb0axXSLXtPXMvRAPQaIOk7ZIv7rgVARA9+C1mrR7pGpevFpMU1+/76l0qiNZ6ciPph7qfo9Y0
8UisxpvW2kTQ2qN8zr06fWxmyz7bs+m9JHXJuSW13Z1g9HT0gH5dEHq4K6A5TX0xtky9m4wuuWoa
vFUfu+36lJHoEjKKSn7k7Pl3q9UUlCVOefLytXwAICjeXDgaIxiWrq8ihbchviuZ2WWRLr262I8k
27QxuZtEwTmofMYZncDNr0v6jNHvmCxClHchoNYPs6oXWQh1uFd/NF61VLExzxP42K13m11igTTw
Dc9o20uGFn5fGsIrXsrSMDQosZX6Q8wEEMZSXVIZpbmmdszYAa9c2FK43ltKklqQgEJ/33rFHkOy
9hwnxqo1jaGSlOZytPPOEYgP3HsVIKNTqJq1q3QzRSWI5Z76zAMBQ/Ikb/aDken0nM+tSTwj2iUn
AtJrXuB0iRqerQmnP7NI9Ds22J+/NLVqktFnG+tHPesWZHlTWDhbdbF+n9RC2RjKCeN1mRLPOZLo
O/6sOyGfNFlnxnNRJnTdm9pWpsCp9S07DIpCKnvt1ADzsgKETkhFUD2iAiLDL09ecvxHO5W5Gd14
UwkSMZ4tPIsMhckSHISD0GMc8APNSRoMntOFfbscU5cePdqTQMNz+WrM+YAYuyh+msDQg7nLYHX2
HohKbqeVH+xcxzfx4uxSyzgOjZsENCzVkzLZrBdcj4MyK59ABeZzbyrd/QifOFCrCTlCa+l7xqrM
q+X8VHJ7taNKKiKSeJXX23G+4d7LvGcxiTswBvukqd2O13LVuO7FrkvtY566cySnCYZ/Ymp3OARf
p9s12rIdOxBQzeHkjMvJzpRD3Tmnaq1el6V/s9o+362J/G712ocx92RImDttmM+a3b2QLjm/sA/t
emnvVTutDvZAL5Op7sSxHrBLopN1mKbToW3a3UYv1Z/t7bWUPDaAg9Kwc7aPKh/O9CQu7JK70Rt+
ouvctYZ5Z5pdWFfdU9tXD43hNb6nmjuo8Ltb6sn7xNrg11nCwMGhLYs+xC8bYV7nJvmZmcszvKc7
h+bJ5DUPnQ62z9GHiKP/lwEuF6h+2WL6Suo4FeLB7biP5m3vqD3mnn5HdCjHmiL7vqoozSbpp97n
1KE16EHBZ1v1ihyVyEprZsmsCtj8wIaw3EIRas6WtX7NbWdv3JpFYg2MlnW31KIbdd4cxw9o3SFp
4ueslHewPI5DJnofBRv1ZrfxE30shgUfnHM3igUelWpfU1pDfm1MFwtc7pPpDBF52rt+Xp/rdCkD
GzjTpXeTfT3U3Ed6vYdcEcsO/JNTya8ghzr0NtVxWcYIKDRqI417OGkVPVgQP4YLKpLdtILSpxEG
cK5Z7EBbkDi2LuAkh5wEOFxEURDoSSzerkUM7BdyuFeyov/CuckNOsMc7iYAasZsYsYg97Y9VwQB
+HpvVjEukaOJGi8s+myEnVI95xalISGUF5tw3h1BnfG05Qd1c0+WyD6qtvzRGGr/mJlpJB2gYKau
Hwkm4olCXUrr6smr3RN52cZdodySSRZ8hbwAH75oCPGUuNAMNcZDNcTK6n6RifwklYECxbKnYGpv
wrlsIixULPhxRs150J2iu+ZqUYcVPXZfVYdr19Wjv3oKZt6x8w5ea70JpeCSCXnynCKJ7Uo99Fut
7tJuHB/nYUoI/oHfXisJY0F9+dCVNbv0zuYcGdbRtCH9RU3gbQ/6dikV69C7SrvPl+0wpGJFo6e8
G+z1e0R4s1+72mXe7Af6twhTcXzfgh5B2qkucsfuihBWvDGeMIJlqDATC30nkwWEmSiB5+VvzJdF
PKxMTzn98jMoHVd3fRBz/tpqy2PtmidvEWhi9Dbj5k523aLrV81RLqi34HjZIzSKMXtapXrVjPlg
1N2DZ8jjlIvzDDgNdpiNAd+j1bnrW/eibdUWuSrCkD4FCTzs23W5a3uriTmCn01rfe6k9pPQzz3k
0sc+S16ryn6k+3FNy+HsVNl96U1zPG8TfcHtJihElZnL9btN5ppEg2SW7sEbh71Yit3Wm2eFxxUf
BJYUUV7aLL1WRVnErptf21n7Zqx1uE05IqsCIRvkHl9T3HfN7B9TqdU0Kp27oqwixzVivdTuBlGV
qEbqUMs25WyrzfO4qd+QMah+U81hpqx5eGNzcMsu2VEYtLgGPnjqeiWAwFX6dgXzIVvI6pVcF/al
7YxK67wVPOt4LFkLW6Ugx9gyHmkbgcdaNd81J20/lsoYrIML068DBDF2k+N7nf6iCO1AD7uL1GFz
/Fqd5cFbTD1QBv2H6vIlljd9qWKugVYq37vKVGMwE/YRAoXKoiheKgDwTTYpuHVmdMoLZDtBLkPm
D8aQP1jDTSamA51IkTAHZYsmanLn73PaJvT/uwsTA+WYE8ey8Whzq3hvomre16EJHVFsT9uKkgsK
IaNlh80JI38fdwvGHeZVX6xxJg+oXb6iXbrUFfsN4xKuLbotSANC25sbiKpxFcUPfXa+6WO1k0I5
yaH9SBgbRyt6WZapyLS5vBXNubizS1x2trbFRWan8eCi9OrT+WloQS+jpD3w+fkodnMt8u6zWsXJ
VYlMne2barE3YH4DkkawgpCeiFXqt8JzfKsWij/qlTgls4BjPK7KAbwjeSSJ1jZ7uyibXbvZhRo2
aldQs6ZM4mm4+0YrP+tt6m69wIyx3XQDLXYNM/2+343oCJoQ6GHna0JdX3GnrkeRoheEXFo+Q167
CrhrjPiH+mmbcLpjDAcjmyX6uUYizjlrtKdXtXG0oKypj1Xowt+aQXcJHa4zLaqN1n3Cf08FkHLm
uz2L3HVpmjLQsNtPDdD5Wely63VOLe+ngw52Ny7kk/l2jfBJQjonN6Ycvci9wQLSucoeMwCmH6Va
rfvBJIXHSLJ4Ud3yinw9/yymjfAjwxP2u2J7SjCZNxqXRlkdjGlSjogavUPjZiv+YaHKA/OnnvDp
VUfpQsucrBqt1s+kBBRHCBV5YC4oGhpgMfdMdObYXqyVKKN2fBpHYd0ZkLUuQ+l9hTXVBCgHzM+k
gjjI4GDkeGOT6MLQKgHRObbngVVwZ47tjRFQ2k+DbIpIhV11HRuFyBm9WuOkJzW3U3qJNMma75rc
tF/lLDY8zdnEIUp24mKDdD0JZq6TX0Acf+i8tA5LvDwByYE8TkABv+Qy00+NomkPNAdQ33qZUV7Q
aOfPSlpS/iaquvRBaSVlzB3rfDc1pUVi27pfVu7Cn2RzDdFcLPq31TOqs4rPJcBF0J2yeshBTII+
mnyEqqRC9elSY3Lg2SfifUl3yKycfW8m48VKxioijOdzEr0Tp5DtkFpk7nOxrsZd72n907LpSijF
QnlWa4fMIha9nN0f86AlEVI35yg2jy961YcwU7tWnqx0mx4Hq751NZxi7XeIL/smXG/f1DE3U2VJ
ecAyqib8iSr3rTyrtU6+xc8GuZ3bRqRsKNa9k+lSThfV7HMiqnp7KwsEyyNw+tGXUCeNqJclupZq
SWwQN5VTISRdFe0iBpjx9zY5WF9Gs5ZEiiOVNv3ZbNNHxmxnxEYsrvUiDmqWzjiAAHLuRr13vzTS
Mjhs5WlgJgvcAcduI5t3TyGaGXGTDHrMcKs/d65OHFHuihB+hRq1sp8iDAQy0gDFMnGwrZioUVrC
k0p5ss3RYEiAT5kRtkvXxGXdOLRgChMcrDGG9AndM8klrm9OyX2/UC1pCHyZiHnrrmXjZ+JV6Dfm
K19X2c07Pup6LE2323Hkf5LzCkk0XdwDU0dixcc+KsYlvRRi/Wq62ycTFkgEChiG2RiVCN6qcSRE
azfPw6GhjvUbZ+G8v87EPrfpfF5TORKlplnxuqLqnWmAH4k4GC7d6C67qdqqUybNCrkchjFFGsZb
4qFB4YHepaqF11/Nm7it7CmCJCcxt5jPiU4VLC0RT3nhcaTQ0xEZt5cFiIft06g3bmBZynwZaqeL
E9xah7G1YFjWic5mua3KdaojG40NEQukRzpIu4Htbt+YLHDrmasawI61Y6mhVPSlPtVBndkPlmme
wNXYkYupifcDYF96ejhwI/V+67Vt2LnqARyrc+ZZXtkxHUbOpcaVLzPzbui665oDDctsdYxTc/WO
vbdokjgVWXwRbQ01VnTpcgAx/K1rhR3a1ViCldfmSLhlu1tlb0amSCGPqgYZWIv4yOXGENTFm9Hm
rhJnSZofmM32d307PRIlaYfOkL7OKopVh7y8aOjl+zr2pt+pMxBLPBp7Hnhnn662jPTeY7ue1bit
6UPMjWa8ybrp4+Qm+FlpFGBSMK6O5corGBwRcqysQ84Y08lCuxWQ+aNQE1kWTBegvC0lR1Br3Jmp
Wib+QOiB76RKcuKk9qHq5c8BDkjmsjbjSa+uxSrdS+4ld5iaOU8M+vzV8JTi4DGurPx2Nn7i5oNQ
dYOYvoDKnWiepQ/dqOZnV4FKW26GF88qGjnCSdWvGivzoSvVIYQh61xY44mOhVK35xxTRewEJMjj
SoFXl+uRHBwL5r51c2lr69tGfzUStivPNMLru2JdJCedovmmJMnyYNKbJw3Mswrox00Zda6WHBI+
fCS6dYt6fSTrhh5+cpjqrD7qKrx3dUBd5nUWSTeSZPogrRX1xe0ndkvFsKO8bqanBgjKicN4F7UD
brtUAfIICaW/FEvjHTACa9gptoLOZgFfFIW61+GpIE/sqtirhuy5J8us3A4yKY1gJp4osIwB7b9O
Snu6VB86NoaA/YL7DbH4ZhpXLe3UO3iOKguTR1mGmKFY/dRAoReW0nNedVjiYb7p6W71BuVoeDb6
eKBedCFAbdilhm0PaYdcszApWpNqUVGCBc1DKAkN8jVre+N2KPZi2G46+QJrToFxmvkrNWjG44Gq
gDvFpFIW2jsZ4KStjhpdZ0NhzN229/Y6g3RxazeeShr2hZYhy3A7+x7eSX01B+OKzLkS/obnKPRy
+DhKm7+MlfaiwQum95lxkm8tCkDZExPYDKwS3BLu4Km+MaPiGO1X1BHCBxxGDbPFUM3R6zcHb2oi
c+2+OgUT7MS4N6T7jq/0G7WURY1LagLy5fEuM9cfZkegXGGKOkpMh3OHEN+ydEFV2MkDgFlOeb06
HrRhse555obL1pbjeWCP39eFJsIOafY+69M1sjvMkWnuKOo9VOXyKJf8YuXyi9HLD6XoJ45si3xq
NlU8mgsdjn5M4URWQ41Qc9TvuqmmzgRd7Po4EPBx5stp0qclbqzG+5IIuX6xAE5lPnFOF6gIl6nK
Td/p1tFPXdjCkIKf7Nl9dTz71GplFVcYeqrSYosb0pv0ov9KIi6immTZdUhnHMASVA0hHd2zJDj1
vZdspGWmhhyo9rMzPS1DHo2rG9bl9mh3VRfQgo+tgl5IrrYXkNY6xS/6b6sYGWrn+cMyiJAOeDjw
S63FvVgQ3bA0+cFZrauTe2/eoJ6KxQo6U8fSVxzT3ty7W/28mqobV4iFUHaT48x66eUPQpme56x7
GZopGFp3T1M1zoDXTfRDvHo+piIPq8wm2Ur7HJkQCBiP0hb3jbJZ77oOmgw5L+GhM8cLuGq9ErXp
EIlWbl8KInu3Gf95RhAmtLuOSr2qFKDePL2NdzIcLSa+E2r17OIZWgPuDCxGRuxZ9WsHjCrLh69g
aXE1cDa+nW229IhPLKitDqwn4BpFjl/nGul6iXMbrlE36KNPgqx3lJ79knQoqTw9qsyJu2gLcX0C
g0PzUMBldWj920y2YUODs14xQNY/agK6rmvtif2ityG7xnHRl+5tMYwj4Y+7bCZTPmNbz5P1kBJM
mqEb0U2Y3HR3z2Pb7DiZcq8mxrnBnkLHIFgzEcy80zJtv3bFEKZFEbB/hHXT3TMOfXMUlkE3ZdNW
7XNtNY+NoIPkqRAs4UP4mNxjp9UYC2h8GdMtSPS8OqT42hA6pureMDo8WEUWVBmDo9GNEYA0Zy7l
xbOS53EcjqX+3Vj0s0Acgz3p3lzMU1+g+BCVeLaT6l66Ge3llX+E9jOnHU+fsR6n5xRGE7T2+gmX
06WStL/Y0Y1RD7e+voGeVHwbi/GQZuBINu8dzx32D/wCbB40SJX9qheRYWw63ov1XA7iItyO9cK9
KFN3IlIirCyeZaU9NAnn/olnzFuZ/PndQiwRu/xDV6VnYy7e0afcy7TJmSGMR73YAkjp7iOddUkZ
UIVtMo2RbdkXQH7o4pRbB3OA09vO64NR6vS1rZINYSzu2fAfKnu8DNSUm1rSQdDprfHpyxkLmeWN
J9QajwClJ39w5lNXEZo50YkFYb3LQb51pnZa66kJxALEl77TPRSHswlJCo3X8jhb8imrktApdKj7
GF4bg9y+ySAIbvRYTRMFq0kGWiIec3WPQo/DJ/cVh9vILsx3w01cWhLT19acXlFhzTulwiRbCudk
6tIJ02r4oS4Tu8v0c83Ww7AUB7P1wrXJv86Z88DI6EW3yHyv5PReGfNpK13vwDDi2WTV6hgOMuTE
qpB9I3j1SDxojAr3XnrFPnUTlkumPVruZeGQeLGjDY+LRVdBJ+Y10PL11JvawSrrXeJZL+6m3Dk6
hXKrbKkvUvNpyhsRJBiAzLS6LHP9WYBVXnt9163KnWdnH56YlYDGyyExOfndznItH31R2jsOJ6Gh
lieryk6Jtz6Wdv84kfIXZJY4Np24sv+9tzlUX5QuL1WarTtEK9RPDsB1xoJBvTV3zlCe0deUu0TZ
vjDC9pd6PWECu8OCunGwSNQzFtn8SUs5iCvEMFy3jbHc4rYplcasT09bXj+XxbIGGekIUakqqcRR
NHDuMhPt4HhY1cnRledFU2e/8rZrN4BAcwXPBc9HdRCyd3bparpY8IxuP/aO9iJvg0FyXqj0NXeU
wANH4iZWs4cM1tDxcQf4pQvl7JsCcnDjpvO2U64a2kW3rDEoR1H1cQsrPdKG4VYCuXbMJJkpcl/d
Ej+q7KkGRP6tNHTUgLKn7VN6sgf3mKjhlOf64yxz695wSDL2Ze6lcLFL9XOePVoxmDAmFqIkL4KU
PMu4V7NvVbYmwx5Vn4n5qkinr8rSS3bIpV3uQep3C/5Hd2KzIs4A1Hv+DQYHEPq6GR56xof7ttSd
JyP3ti+2YsEEId6GiMFewxFdcWT28nQLxWyqRBdV6z29Q+NromTq+0Ired8ulYdUE2cNzmI1CQrm
cFWUp+Sl1M5Yx4mTL48930wkKW+ipBNbqOnsYY1I8w+vd3Bp3GSAxDCsqCI7g3oc0LJdjOvJmlYj
Zp6gU9gl3iP+WoD1quDgWFFc5P6o6Eas0SZhYZ+Xiznr2GSlZfMdEcT5WjXJCghido6ztbgfGQzA
mNDu9TktJ9N3XbxFi1mtL+o0EqZtpJ8pjvOwlTLv/XFhA9A8tdsLvZmO7g30sOTiR5Fl785ojXc5
7YNIW8r+eapNdfLNVsxA68v2ILepfBosOqvdktOVobGKPkrTAqe1mqBklqLWtH4SFkqmknRQLWf7
1jAcxNzuecthVUS168TI+qNuTuy4fXfq26HhAWJp61OVxFzt2tJ0j1f6bo+eupWnfLR2KBMemA0Z
j1m9UQfD+BWRiqwnXN2miWaq7S+rWEHvYCKNyMptoFJY7P9WWtFRz+UcjfRQQ2Izx3A26Db0eeJe
ktZRrrIl0MR35rXtfCuHUJq1c3WnEw+sUFymJ3NYF/aOJbntJkgufPyy0zUXhgGpTitOSYbMV22d
937Q+5gGkIjT0q521E5eoDhWjf20ZWOfQEBf1dlpc+4AwWG7hNN5xMnrPXljiakSSa34sWkJgIF0
GshJdZbpzu2IIKfKw5U+bfq0mxdvo+infOOM75i7zRTDSFlQME1H6chCY9A/uSTDah4FzqCjWXYV
Tsp+A7BuZ105xzXZYXuyFeYh9NIiofbXB/NZ61IE30RcbAEjw3qh+7Z5d3VN3KzfSUVSMY7yupYY
y6WWjm+aIHK+nPOM0LYFAsA4WpecSR3/pmJfu0Q4oQXonmsqiZh1i1b3/7I1SHa6SSMETtMAJ49i
RaxRqIPGppOqesLSjVbcJIxbe/Psws7eDMfBaE3yCeREx14xiP9lzDRsS4wlo3R22WVLBQYLc7Kx
V69274hx95eSgFCywehZdAW5kX6W87KB5HYnFreT2WuakIcS/1U39C8p7y7596EV7c/xjzK7v0rn
/kuD9/+dPk9FjPTf6/N2k/xoPv6gzrv9wt/VefZvJmomzdFNF5mYdqPm/W52UG4Bnq7u4GUwdMt2
Cff8T3UejgbT0j3PuknMPN27EWFFO43Zf/yb9hu/oDsqamW0dPzQv+R2wHPxB+GVZeOqwChNV8jV
PIeI0V+EV0gEXLts5oxzLXl2fu4ZDgVV2RIoPqw2jX0CGrf3edPMF2DNGgxT1ytyNPu3aeOyjvPT
kq8rqHmtNN5F5ub3qo7NnHzvRnmWdDd+LFtHt0mkzZFtpHsE20fWyqisTAdb7PaoqTWwk6kxp494
JXQnUJqtfJiYnp+JTHL60FsH63Wl85b43dawmrpVx2HKMem+ATvWBG94S9Wnha4tXUzAGG+wDcYr
pnskRIJz0hhDfeQTOUkp3jTVSRbIbgaZZjpE2o/BnNKHvktmmN+TUX6mIiPVeYCkCkZoLYcpKhYm
qsqA021QaevQDLkBwi2bmNGd0jTOqdcTiyAsQpcYule1jTzD5MUiNkSXQN9FS7+OIp0u85hWJeoi
j27snNbyIcPhbu4AgohjrboKLvx6Vu4G4o+qWDgjSWx0t8CMY0rRNr+eCDcKG3KBktv3UluHblP1
Pf0yp7tClzA3qDGr81WzRmbQJuAGJUxE6UHWJqMF/7oz044Y+QONZ4ib4C76QWToAixv39lOaR2M
xXoCwJU8KoWZTjvc2RPDqGrUHpWaJOKwd1znYvL+0nAZHWsKUsPZXtKBbA2fOA/3oNp1ovhQtNDr
ZApBAL5iZnpBIPdIvV3ViveN4aaRBZ1tjd+01eIgb5RaN+91tbaerDGXbPNKNT8vZeWg0sLUDjJo
6hMWwgKQwWQd86bcomXJE2IzJq+7zPUC/KkaF+7jVXG0nyQ/s3KzR2DgmXpNCK52lZQI2ejN+fhk
KPpGdg0ZOvNsdEErFcD2kyl/GKJtP5kNqz/XdlPv7EHC40sa3ejYtUm8DboFYG9UgtwgFdJURr6y
ntIrsxemugyfJYk5rpjf5zXp3p2G6WkgJ4v8wEaaG+Qqu8baYC0XjARKHqmigUK6uIU7+vo2DKgt
cU35NrItvdXnPNbMcjQjyBz20RpxdICpSSg5tzTTzYiUD+AGtt52wzepJNU12byKuIzMEYcpTx0u
5FzVZgQB07J2jj5XGE7sSd9CXVgnrTBqRhdd1z2bam24QZNn5I0Vut03wZrPDYb4lCyWXYuJ5WHw
ZF0cHGaBMrAb8DyBq2zut67ZyPQdTHgh9GC11r6uio7YLYfqdKcxrRox1UzVj1HDgnJC2pOdO5uw
Ct9U11VFgNRJClhUc2bQbXwXVPlt9xM+TfZZ6lXyRuDO9qG0fPUU3Lb9tamI1QoYXXVfK2b1it+m
xayE6iJVJsiFVSOm2zxaKjLJ1mcXC39BZ0yfr7QogXBg9P0/7J3JcuRKkmX/pfcoAWCGadEbAO4k
nQzO8wZCBoOY5xlf3wes6u6gk02XqHWLpGS+lzEYDTCYqalePbd/XusgL2MqZ8WnORmFST4W6UWx
LMoLKhlD+JNmO29dNWHCGJpTe+tEXBhOBNtftCHYGG6SOBuvWGOk4OZWT1WvWSDNbDJlgtNizw6a
kAnjq3ubnv0CmDcLl0wyVORtb0V5uClKnfRzJytH2/VqNU7ng4wni+jUsmMvmIa+25mlw+OQ1Ngy
8itaFHm9ThIT6+SlMW/RiaQioqZdm6rho15gkwv6vJx8KbX+dFRp9zo3qja2NmhgqPMPHapokrJR
KC9wvlJflcSiqhBkUWAfZdli6t4Sqyto2Oym6aI27BJrFFGp6VmJBKYgx1QZl31GhueqXMDIeLIt
4sAPZlNa15TkIqB10VyqO6WOYdw1fW6YAZbqptbrrhzQME2uldMiCysEje6mnXv1zlpGs/Fp8CED
W0hr5J4ZKqzvKBKYgVKXnZt7y1C77A99OhNyU9LY49bkvVJprW17Pkrpg2WXmDP5QF7fvmxZiy3S
C/68n0+69oqgVXkFEYXMsgkqitupoPAIcCTvbkeeDeJHWRfONqnRzULzJ47z2zmKzg0ECbsWH9TH
OMkRepiLk/xaNNXRjgJ7GMhazTZJ8XEsq98hAeNvo00bdBlp8lzV0H6jyNQeAj7o3xpQncUbO2cS
LpuO1fgY2lhv1jj2d8IIS6jL8ZB3nlhJSy6t11FCpSOxG79pA3utw0j7QQyTU56i6bHgYC05nfF1
h828biOT4ZRgy6HVKxJuYJbsNo4uxeLjQYYwZ3BU6hw44gHYgPZ8o5uFnI9Rkhr35Thm8IKmfr7T
q4y1N6QZVcm2DuXAxXUsIjfuoDdQq2vI/wFAWNUB8NDrnRYjX3TNJUijrcYNLSeJOlkjpnM1JfYP
Q0XFkjJwDY1yF0AmW4MSCVLpLrbG1vZmtDDcxwS5NY4Lij4UJ4L0bHFy5sN+bG7oG1xYZnGpP+u9
5IZesqHQ9oi1+rBNcsd4NkMjpwwP0Ad8nVkhSOqxpizKcro39MTA5TJQzVfwi90tNwOdE1ROlGno
k6S6P09d+9sqFedk6Jz2zY7n9NKpe1QCIzfOwm+M1sk3VWRkV3MR0yt3xGnrFOppkVfBfZ8EFL7b
sKthPUMEfE8BrL4PauhQ8alUdqdcnuPCY5YuXO/2wihwMcQYp/wFLKl7LOya6yNCyfI2RniZugve
KnSQ0rt0EuMlYR3TEUSbewH77izrBBCSJi5Et6Fjkk4rJEHdcRBYtCjCHqadIgJWWiBSFOob/ajL
7ENmw+d2Nqyg8UWCdlCdBvIMItH1W1v08hYwewjuF3MFLslqEoAsCytirimxb7s2KEwvdtIGlVtV
wIYSuN89qoU5PDpq0YkVRJbGWGwKEbsavkPnoImwBm37vj1BQ2ZLN66y5LwnAzWc53lCTtpI8vCO
E0VNTxIn1e4tq9ZHT0xtsI1aE4bRBJxb+jOKiXAjrH5GPzQVmCUXRWPedQKm1BF6V/nYWFE2+UJE
6e2SqNUlrqWUqgdVoXl9CtPsjE09egESO7zlfRq+Ec3Orxmmnc/2kkJ4pNrKq8OCnCIOhAgdLYQ5
WfjKVFXLZ24G3WVsBdEdBCFEpFxHUT+OlGqQtCtpejsmfZBCENLMp7lPllOU6ka9NcToODt0xxp3
0THotJM2Dkhtg+rS7knRlpcgWsv8GE/16U3TMUbzhalXp1rQc4NsZKENAM16WENRUFsn+MdSZ+i0
RNuNy4KAW7SJucMuHRAQ6B3kTG3UWqHHGk45NHXoX7gDUs62UShX3kIpc7OohhFuQ0oltDGXdCsQ
I+QRcimCRN+unfYh6kwYP22Am4BbhU1quW3nwPKCC42s2AnwB/eQ/OuWXzSLcz0Xy0ytxrbGW0mO
6KEUTlV5So4iALdiPXoolHn8Y1tJFvr0txEKFZoBUDSF7Xmayjy66uGZ1dT1Rus2rxLcEDjjw/MY
GtfqBFfNiecUE2oXcq38aTpAnfPF0mKxoZDkogZSHkVBE/FxoohF88p+LHYKuZqIFPdsnKS1Ke8S
KFFssM3MX1AabXABkI2fYSwCIFED13ednNAoqMj1EfXl/38N7uaTt//5P3TJJfT/fQ2+/1P8Wfo/
2aeb8Mef+d83Yec/bNU014smPfw6vUz/5yZsif8QksundOg4MmzD4Zf+q09NM/7DtFirjuVI+oMQ
v/yfm7BKc5tt8mcclrFt6lwN/6Xx/wMv+3/71AzDNCxbN7lu64bKndzaA0YQZ9PdikDe97e//ONf
/vq/W9fdnGy3R57ruRuPf3GP/eMDXWtM7q/+uK/j7rWFIvmZ4JHMgY+/oaa+NtHVX+/hm1Y1/XOv
2tcB9hrwVELmXCkZ4P6CA9B9e47dy9i9CN3zyD2//HN0t3t/fNvd/DyqXDvgfnic+65lC072Rg6t
23+u3fur0r2l18h95F9e/5yR01r//c/R5unh5fz0/vzs5e795u707Wp0D/wczufOsi+zt/cSHPok
O91Yf47Sfby/on3afb5/vD99/UM44T7yn+fcXdzb14vrk4vn25PQPbl2L0+ur0/Ozq+vz7zzzdnR
9cnR9fVu/afNbrc5fb45P/N2Nzvv6ebcu7k5vbjydu+nN+e7K//09P3A2/swX//pOdLD+TcqpUSU
VbWUEPj5X9dHyc//+nr75zJ0b0tmsLjXf25jfn7qcfxjuf730Z/bP0zpdlrf8AO/86FyL58i9/3l
6fz97enlKnJ3L1c88afLd5741c37/ftb6ZIT4E2939csksers7Onl7fT95vIvXo7MKePpNJPcxKf
51RxGGWUbAOfgXgDV2/vp68XOcO+0j7rXp/zIxfu2dPu/uXy5fz454W5l/Da/8zt9XP8i0/QjZJq
wMzzVMzj2nyI1ecwvcQZjKtU75bq/c+jfdgo/DTV9eP8azjbJDmu9Az36/nX49Xu+NfzxfPp4+PR
0e3pr8fQ3Zxdn22Odmeb6+uL64vtxbrCdlc3V6c3m/PdgZnvtXb/56dgWrZp0ZLLBrffZGnaaoza
LglQyYR+b982Ue7F45na2EfYVLohF9Dayjecjc/L9BIrYlMM13J4kBLTGblTlpc5vRsps/S33B3P
f35S6y60/6CQIBnSAm2wpj0/P6glamokq1EA6RflsPHgxPAllZNpvrEdWibn8qjMDqzDb3fGv8bc
5ysBkS1UC3Uw39btK3Qv9zp2X18vX84uX54uz99uVPf+7dAH/WU3prXWVqWjCW091tas798LAqZB
j594zV2qDluf2GYB/5uPoT93w/L752e6Bz8CY2OhERUqjSsGDb2ADz4PVhkxrakz4ZveTuY2Iv/7
MC5ZKLyCe8EuXjE38CS6xK9Tmz5M03Z+JwWVi3/qlv6vH8PU6EXn5Oec/7KHiVh1hsT2s7pbbowl
7BJvViiEmdmS3/085/39/mPKXO9JnQNasL/g9gE/1GYZ2f6yVPWHrI0U8CxeBjnq11WP/cjP4+0f
3+t4hqrzVh2QC8a+eZtF238vG8vy0UobF05rBBsAC9mBr2N/1ayjmLat2UBM0Wta66z/2kaGhnYT
QeYaBvec+IhaXopurf/Cez369/nQh43LhaTuYO4/P6uPajx8ETjQA2j6kcMtZGyXzvvHUZiITfEC
tY9qWuY+MqQ1IuxWgl74fdvER6m96C6S4Ohf52JL8pFUMLC8hvLi7IV0IYK3MTIt2n9qLm+NUyCj
j5xDxpkrRuHT1mUxjEb1lCQs7Cp9/0hxnMzJwX5M/twA64lSOoAsr267474PThKrJS+YP5RkeOvB
8gCsHkO62ii1udWm/lhDH42OeWNMy4swpW+pOkLCgTuY0LCnvPz5uX9ZR3s/6vrrf60jk3t2YlA/
9WlldnZRrTle34nI18L4ED3w26HgMBgOZ67h7L9iVQsEmnyGEjB9tp0tHgVoFxLD9Ln8PKkvn+A6
KcmrFtJUHbJRnyeVdnaeiVJMfoAl7K/UkOqZwn54YMl+2VgYhcXK7cBZyRj76JgyoAI11XLyY3uw
kAjF4zYbB/3chD8F1QmB5c+z2h8PlBn3nRXBwn3E0Pb37iESdFEgyPbDOsE0EGOXUG51Y9yVNCj8
PNSXFbw/1t4TjDsFpIbWzL52BoT/or8vfjWPzptE+O12D/he3M+Xy3n0srzHl84u2HC/PrCNfglO
9n+EvZhwnLACzLi1++W9uFGvrQt5Xr6bR+FOXI0kqC5tlM936mWC/uGkPRYX4lYe2GP3lxENrkKY
oFQ0x0bRZO49BCUxKrVru9HH/RUwWmJMD2AXmwNnsvxmGJTc7AeCSy9l3L0AIKxEQHqPDJ2M8hM0
IKM/D9qjjT4PTDUt+w2SqJTOhDuhjUcTOIneubNy2gargLyIvbgWjZxO/biM294g+RadZs14nMvW
z6Gv0Q+rqWROaNcUyYtDe+cM7nB80rSniQpgUJ1oeHMv6pvOU1WVBwuEGMjXjYXWKo3fyq565vTa
Ggg43Z8X2TfzptpsSgh/2BuBX/r8lZaJdLIlYLrQjJzXKQ3lc5lnm38ehOBKCoPtWCe7vDdIopl9
pyNf8eWcq9uhGa5oh5kOON9+MxMG4UgGemIabAufZ0LPQdMqsh19hPSz66Q2dc3OTv4bU+F5aWuC
g3Nf7h35OEMZgaXDYEqzVpwZlLs9icfTgV1mPQL/DrtZ9OgTTLYYm5hJ378T0NFoalE9jP6UpisP
P0OQIxJw5ZAnjkoYHF46T/oByNT+HexjUItOHvY3vgFj7wEGEPgyes9Hf2jtcmc1zUtNhTX2lkyh
FYOet9TVoGn4WdBr/74KbQ1SpIaQgdhY3QsJDJErRZ4WPFVD0M3bKIGP2Ek/sJt9t0LYS8ArMUmb
uODzChHwedWlUeDD5aG1TYys32kc8Adwrdr+EbE+R0BiBDaIQRhoj0KkZDhllW0++onUBd20leHV
GIlcDuNs79JgtWlKp3zbYnXBbxEYxY9l+4Sx3bEcgJzLebTcJMtvqxFTY6kdgLtq64a5v7agTxEb
Ex3rH9qXv4ONUO9RTHFa+pqARgcPpileG9O2LjBrFkAm0+DaxEHleNEEUJlCC9urdkLXTQU1hzbZ
9aHz8vP2sB+T8MCQ0xh8TES3gk/383tBxmvS99L3vjXChM5nQSsHesxt1o+HPt9DQ62//lekFWnO
uIreeh/X5ZZiJTWpq0TC+IemH7TDgc1iPTQ+P2pSoBaQKIf1QOCwd3YZlR1Wmhx6f4htGlUw53QR
UgDDMavCo5MsPluEekwf6XWlqpP3j09VUyl6rpldDk8i+r2nCrijsWGGoNTJiyWk0IjTr9dYQ4a/
GbY+2oG5fln1fFW6qoOQhXbGnWvvAFWhH4lsVum3TeqLTOkeKwGBNbDmZ2Ts6oH94stWhXZLM3TV
gV62bpB7X7JCcYMOciulU8jqNupMd17RL/2J2bXDdUv/N8fZmB0hOrK3Pz/VLzvzx8hrWMTjVaW6
t4AyhZ79pnVSn4IxsialOmv6KvRQYT3DfjkuyiI88B6/7FqMSMCOvgwpmANu7POSjUU7kWQ3Ux91
OYUrK023TUbj/s/zWn/uv5aqud6VTUIAPkFBwGXv7cA5+AyckpfKJxdliLPcjrP2emLrry9mwBfK
gaju63BoUiTXMtWxzFU393lShVGFCC8bYO1U937HtCYe4W2AkBN6lTiwvew9QKaGFoF0gL1G7JC5
9hbLwPUjQMuU+10Xa1dBUgW38ZJX//aaPkaBgiZZjIQ61n6hIlhmdKTtmPsC8NjRokXJS0Mx9MAZ
/eW5sRLs9TNzGEhlT/n83OKpDs1y4bkhHqWRLRdt8UBTYJVt+6ZuD7ykLw9OEH9YGkoRSQmGevHn
wWraGjC3AxAilsShlA8ALE/K4MCpvH/HMCk8gUlEPqmtpFLCt8/DzGiIs3pgmJjEkX1iVZKsWBEK
mirsxsjklYpA36HQWM+LeVGNTfG0VNThIdP0c7LB8IEeHD2mhew5x9vglfb0IvljF0rzC/e8YtxE
9N5jyZNEoVb6NYSKYTXua4G1Yz599fN3tL6AT9/ROpn1JqpRUCMQ3VvY5uzUw6w0uJLpBjTNeLK7
TbLoSbABk1C9axw7xr8Fvjw/jTI+OwMYbobdF4t2ij10i1Hkvm7YNeBUbGUQjR8Epa6v4fPMiEg1
0oRgIwnhPzSrfx2dKa0QwbByAuqJhl6aXsNzFHJARIZ62WmjXd3U2Ht5YRSH27afok1nt5OLNmQ6
suo2PEYkoD38/LC/LtA1SCbal6a+Bl17Z05udzLOE/qGHchNx3FijNtEacS/ftk8X3KsBI3EJrax
vz7pPI7zvGaUpDHiGwwdossxoV7+73Nh91izGJJ07L5ngdLSeCwaCfs+1mlw6ZX+iCbb4r+xVoiw
dX391nQg25+/tTQqDSWrnIzweoAdM426jyfz/N+ZCzP5YE6zfex90QukyJrwMfOnQMveS6GOG1Ai
UXpgmL2z+GPhA+GUvBmHCsW+JQcHJn5d6zBZWypX2OXQbBcvIEu6qDsi95eeWDE9OD+/p687sKZx
RpInIK5bL2ifn+ASd2EJ8CPzbRuPPy2d1GOZopNbkia//Xmor8tbp11Lcwh0mCXp0s9DpYbRIjWn
H5o0KjcirQC1lSxZWvk/j/N1SqwFCG8aUbUkbb63Z0F3kmpbkoGFjm8+ViPRP15qbaybG8fodPHn
5+G+vjadYhfCLrFyqa39aWVaY7ac1gxX0izUsEsY23mcaT+poLQdYeYH4Y1Xe/Svw65nJ0eaxb3M
5Ej7/DQTUClCmTPaWVUAjBtTQ/NyhLUl3XV9Mxuuxp6V+GGeNweyu3u3AJYpG4jNaoQ5yMP9OP/+
2jinRhu6SY0UdsoxOI1KKz9JrRCm0zTPXljMNT2MqXJeayLxkdiOB+b99e2uwwOqZfOiVrSfsXSS
LgENrQcQJIZlxEqgIHvVRYgPfAAl9KH+/Ji/HoBkklR6tRxSMSqQ3M+PGSlJM9G9jH+kGseDizdr
lG/zXEvgOeaCxHOl24N2YAV//VIYFJaTyUG4Xu33DgJ7UMtcmkGA+4OtbJQ+pbkxSaYDo3x5kpJl
qxKtcnazgWrrr//1IsN+kkZPXydAn0UFpJLcZ1T5jvUadujPD/HLfFgngi2NTCRVLIpjn0dSEOw1
DRJgyEhRtLUXCjGBlo4H5vPlQ1xHoYLFwiRyJez/PEoYljU6SyTmw1gX1zpNi881wcSTFku5ItLm
VcUuzduf5/blKTIqJxypxrUOSIj0edQy5v9sejD4aTAVu8IEq9UOWkq/fhNufx5q3SA/hSw8PIoD
NqI/akC6tbcszFh35CLxTY1wYL3nNjINVyZiaTwpklSo4S+usjSsdUkXAiASAyDTA/H6Ny+Si6pG
5LXmlL8kW9Ru5m/tB8PThdY+trAiTuvOxrP454keGmZvvaTxgG5SaYCNhcV4PQ6yCiEht/m/biWc
d4jsVc4JCi5fIvVuaacyiQBoTkTz7yI3xC8zmp1rOnrrAzP6so0wFNlizbDWoAvjmc+rJOxlFrFB
Gx74sACHRDUTz10puiuMIBLTVRz2k5+f4Tfrcj0ZWJ2slTX/+XnErJUN5cTMQFRLVKRUGOtCGMi7
+7K25b9eSZkdewldC+ttm2jv81gz3dV5aQOHi5K+2vWpUv7SZZwd+L6/m5HDXFh7FEOpHn8eJZmH
Ile4htPoq6b1RpEKyumQzLvq1WuT94EH+PWVsc7hhJPGlVDKxd4BW0uL5vyilh4GMBv6v/rtaIeW
Kyt5LabsHwsX9E8wGuPpSPvXnO7e66Kxode1JpPeuABLO5ui0MqPYhWL8gMr8esuyUB4kTns5Vx/
1l7Bv3d9mWMAicex9CjHyS3dH/Md9r31tSRhcWLSI/EgKse+/tfFyKDGmkngwgGNa2+B5OQPsBWx
JDGDSEFFJHA7aY2nGWBjLEr5XwLZ/6ej+teVopG24ONeXyA3qb05TrJB/kEMSj+5OZwmqQ6ooJi0
CyvHle/nmX3dqhgKDQONjWt2fP/Q0eIqBW8wSy8ch3Fb6cXodkX97zvV51H2ln5IJjvKQDh7OZBo
rL6NWj7NtQIQpaZf51+vBKxCThfmQvDMPr+3+xJ7zDpab+kBzYEClXSNhRm3BTatsY3uwPP77lVZ
RDsW1wKBIGRvZSwxZrd6z8wiERhb2WXqRo2lcqbP5nJgu//mgxbshtyv18od6brPK38JsBXRE4bS
rL69ihaBfMdOVYio2QyXvcj/+bDEIQItEvEVWhqsBz6P1ztDI+KyleDHOut2yNXw2LHy8sCu+M0C
5CLAd2zjqbJu9p9HaTWnKscklbjlyuSiSDJsVfskufrnZc5VA/0DuxPuLftRzhR14NAstqfcAq6b
tkAstHGZDyyG7+ZCXMGFnqgXjfTeDVFt+nai3Cw9WbUt/s+WDVMYvKJyYJxv9kAQfzwstkAkQh+K
tr8i30aUYQhjXnoFuL2kENrWwKycqjgKq7YCmp5r9YHX9M06Z0j6r7n34lRir7/+15CQIWtjnBmy
Age8UfAYdxOp3MYF6NCfX9V3I7HL8gGThkSQtDdSFAX4xZOD90Klkvl2cgxaELsep0J3wan76efR
vntlf4+2t9WaUl+ScZLCMxS7pNiVxlB6wnb73xjFpLNdXWWbSGQ+Pz21oU+xn2Ela1mibyeK1adZ
nbQHTvxv5rKuB1xsWBREansXCC3pjCztoE7B3M423TDKHQUx7cAB/M02xCgOA9EVT2JsL4oXSlh3
2rCixh19PpFahYsZjX33gSiNX1E7FAfcXb6dFRdJC8GdqpIq+PzsCjM1QSyts1JmoMl2GAHBnPID
h8Z3o2CdSOaKYjRx594ofYl/Cipk1sFk6SdDmEJULezU/+d1QKqWrOJH9gEV7+e5JFOSzMHAOoAN
CVxKUfSTBt/DA0/smy+IUSzJ3YD0s7N/AEZNY8H5B+cO4Cy5C+mR7I+aOc6iu0xmlnJg1X23Hv4e
bW/TYz9dWlmo0DC70HpDMVRtehMSUVq3CKP0AgO4nx/i+hd+vkayj3O2k2EAwMz1//ND1HurgXLO
J1vZqeLj+m2eFXke+k4ylhtoaQ6cmHwqB79Jxk7f/Dz4N1uvBDuBwFCy/WLF83nwFNcau06YrdWM
VoDfS0gbqhhLOvwMGF/tMWkRSNCKVdmH7JS+W6KkHdW1kmEhsdtbPNzTI9rxdeEtJg2dU6dPC937
8T8Kd9ZIftXOUpsjJ7hGNZ9nCNW1kfQoC1QSmuJTFxz81g7EgVXz7WT+GmX99b/OEzt3otSMFwHy
oOx3JHKC49iGJ/rz2/ruSyAGpKcKTQMSk72lgn1Wo6BlQcqt4BbqqUsLgWGkAP4HVQdiuZ9H+25t
oNOlDM1FmevV3skVD5ll1CGjGZNwQPjwutwCHM+vcKwAH5rOxTCq4YGqIMWlNRD79EGw2Vvk2+kB
o/7O5vL5WXZcR/SF9n30E3V3W2mYFh13Iu7OUI4L6IaVAQ+70FvlSRQlvvLgjBGazJW9yZUlsbap
Q+TgWmUXX4eJmB23ldp0Bodc0kbZGDbtyiLMb9IK10TXpMeX3moTL6ktidKu8oZaRjcBoSJeW11X
ntqVkgEoAtcTu5VpYpXUK5N+p9dG+5R3yQKcLayqweu7Ut+G1hIguu+k/I01RfkrreRi+6mwkhJE
BAwzX4ZVivyut7oBBm453wJQ006wCSR5WdIXvlMT1frjKA68+lwE3VFaB8kZcM2QIrYInNCLWiO5
QEmdF15Yj9lxQzdkuOlqup5LSa3T7XuUCrCG0vKsrRoarqO4VrCkaSwds5EkCZ9wlOacM0IgAW6r
JuJ0NtUZP4ugtymUDoNdefRllg9phDkLzyjobym5pE/90AWZm3PzT90QePd1X1bJTG8JmQwXQ7P4
0dDtdnGFbpbzVlum9i3UFJqNjbFNbx07E/NJUXQ2liFLcWUtDuYweazI20GUMUCrrItP+8q0Si8Z
rKFx6xbtTBYu0Op1DRilpwcdXg5qVSuXRrskj6FGHtHrotLuN7UJ/wmzzZUuoth0S7t8LEA3WjOv
jyzY6hW9B2JcAS8hfcxyqcZjnEuaCfNYKUbam6P4adbM6AmmKyDqpp1040SBIzb4PWLfPy2y/zPS
vzy0ucUhRDXqqYFUvoRnEHBxoheJZb8kqiQdkYZkDLxOQ3/qYRVngb/BqPXVgmID2zlO5cPQzM3L
OLfGLwCT5nONjNM6LUFWjNAArBqwaj/qbu6YYCdVu2uvwwB6uKfLoIaL0c441S+mBc2qrKg6wwgZ
cnsztJU4MeIFY00211U4qgoSd3hCzI0nUluctH2Vv6b6lF06eD299VHmPEQ0Sk/egsrgNKya/Fmr
ZPuAbEy5i2tN/ibrhyFZsJR24plkc+uNZQ3qSRRLckxmPMh5I/sC01pV9GLyimhQLzoHyoPXkvq4
hbs3GPQKO90ldhmV5ZG7AqMHk66lKBOZ2algAb1H0BoCfwqVVoWFEgAnM1MR3gzcgG6H2Zkfsd7p
Mdhoe9DumACMlZtJuxu9yKr1DT3tRr6VmhYm25IcEtgBnH8fM07cEWdNpT0ivFNGeppSYEdixEjd
G6Vc7vNsqE9D6jXxBm8x+TZbAzQAS5us9Nh0hnrTiMkIvIbchlyNPWbA/2HjXCuRs/Q7lYLtA/Xa
xdgWg1B+1SAJnhXYxN0JN6fiVA3iCr8Nk9RibNuZ3LZBF56kS50k4IgpMXsTzhzpVkHKPuC4zI17
u7RL9qu1BuNPZtrTNWSWxYQnNjS62/AIWlfmXaP6+Exkt0ptR/fKIOWFPgIlwYEqHzBD7vLO9Los
tp8XbarPc/guUMygUDsbBHqlscWXNt8NYposr2qV2dnEkBJsX1gftkdm0DT49Q5F4muU6+hz4Z7O
szMG45Vs1Yg1R7JM9xxCpnXUt/OAubCmFNNWU3RjccE4T8V2stPkEgdfW/VHCCu3vYZNgF+JOaJj
v2v683bJaTsfQIqkXqVbofTSVGkBhfLRa95YLQgEx7zWVPrWO6yUINa/gcazocFlUffUt217uYgq
vCrhUT/rlLrecZeo2TWmrKfGreWZz8JJMWzM2mb2YhkUf+KYUAvQ05JFF7VKVxZoynm+SXJcyWgH
TMLfgP7ydwxA8LueCJuGY22OoDFNEf7WmLgN93rXt7vQUPTMTdopuZV1a76Q4KrjLXYz4zlSV+09
mPLiQgG9PW3seS5fxpqP2u3TVrw6kBGn4566TuWmAI+eMUgCTgIlacVXUmnyY1GX+a6L4/63CDC3
hIGlTK+o5Sd16/C8fxmwqQMeXc6qNel52kIY0tRNMDX8nVqogAqwFWdMj/Q8Hq6iJFCuEAUqL7O6
jOdr1ed5LDHpcLtcaPfFYOc9Or64R+highMBUjuhQIiMCZGMXGqkbhlU+J0o8v43yYbudpx6Fptp
F8ONinneb9AtnAjTiC+O62Ra/RKaw8zWmAScJAZ+FRzNBVQ+mpiiAmoDHEGPKk1wX/8nXWP5T9ZG
16X5lVAxkcJXoBWFX01ZlXgp6IjLRrbd2wAt5WRaGR5RkwaZ1xe8ONbbivlYscO3HGzmK14SYECa
VpvuwwE2SPWBCRGcRIVnrfQQZWrMZ+cDKRKmVQP15AM1YghleNZSAB4QpVYWySDBkiC3zc7SD1hJ
ZI0aBgzlCNyWfwZogsNyepd+YE6cTgF5AhML/Ilas/N5egRGFqAngJQq4Cd18Y8AnGJkOIzw465A
lTFaad/qBFLJn9c+l+1ihoCvbWsBxoLLFYgUJx70aCvNCkYh+7txH9iLMR+bSg/WRSGo34RKVAKq
+MC/KB8omGAMQuGudtXP4gMW09hRuZqK5ZBk5AdVRqyAmfaDNdOFkdP4fTEwAfnBo5k/2DTyg1NT
1E5/N63wmhZZYuMrIZcxHkvrTB6XFPt3Nhb6Q12Dv5HDnDxTjG0ulBY4zrRicpRICxuPyh/0HHo9
A43GU6A6daHA16mSKlXcZkXvBB8UHl3v43kbwFmEUxKvZjFLVWHzUkaT6g+NAopGh9SZQBgD8dN3
mf5adVoJhSRtyECo9WSz6QAGUmlqA5jRZcF8ZKbDyDqEtUj/zgdTiKYELbD9mIAPRhBylS7+rePb
bUFArlNlmw5lWT455Cdjn28B5WKCwLZyXNWkmndilIGiX6ZhRpk7oJ0tOcVJZgVZmCULRM421g6l
UpX3yFQXXDBJAoHj7lI+Gg3qkoYTaBkHxxPQsd4f57K0XdQ7wkLZV4iHZDDUHirRUoY4NphteDna
YsIxwxDZWMNDBdJyNKBzkP400vVBhMZWalF3aTNjR/28ZeJZoianPVxWcJwFoOKo92Kwz861jW8X
9k9jV1iPU52Ht1Y6NaOHSKFJQzwSGjM8QUmkLPe20tTmRYdMbzmpinrJdlaRLYDp4p4IA1SMrWen
SmaWCj6WmFsdYQgyp1eRiIZdmACN8kMBoGU3EG/rOyM30u5NRgSasJsaJQVxxeUg2/Rl3s/k/rpk
Php7O6blBSmaE2wUNVZDPxqqAbuzlA7uJ9hAVTAdI2eqK8z4RDA7GGL3eXvWaDPBH1uK7G8yYpz+
dBqw6rgSHWel6sYmzpsb/m6RbOcyHJ07jBzorhiNwXaOR7YJykiEPYE3ooRLbkrIKPmdPeopb1Wz
1DR8sHp7Ut3Oim31EcPsNlH5VgDTc4AaXBv4nYZ90sp6APuWR5gJYjmL1jytcgBrgrNU80w9bQxo
Z3kO5p8DwdjGFkfmUZOzV9+C+AQ72y/4d+ysuG0G/OI6MMJzDbDmTtPSZbmUEbXo6iTMpooOlJEW
3hheWWFFwx87CICV49c0FtsaFB42S2MXKfcWTrTZBfJeii04bPTG4kP1ClQYM/PqQ9EDl3/uKiSS
OXERVxfgthIuJY4hYQMsChuZTdijgr21Q4H5I20Eg/TrLADCj0VcJWsAPIPCjoCv42PbY5hEpBBp
6VYES0O0ZxrrpaztVp5/NYUMzOuLTyqMXAmpHCvAS0UjwmjPK7UY+H5U3YC6POAyspx2AXn2d3IQ
pAAFDDf9xQQNZP8qzbwbris7M8RR18Qwv6ewrYd7CofWGgKMeTY/zFr3v6g7k+W2lS2L/kpFzfEC
fTOoCftOJCWZtuQJwpZtINElEj3w9bVAV0Q92a/seMOa+cq+Iglmc5p99uoKTNy9NqwumFQjjFko
LZHVssjiirQvELL5pqd+SrjWoAalau/E2PEyqrIspJXtZSe6aQ9cwsExqDPqfARepopsI+I4TU5B
HQsKX33idVdDH2S1aFy7ffU6pmkvVoVeZGFVld5+Y47XKda+03WfhsTEpcv3elutbL/KATpl+Owg
xTKKtQXGRi4pV9jxWungNLatig1gFHbjkVUEtlPpm2moBq9ZzPJPjGWrUJWEdaB2vB/4+xrheag1
QrxunKwbtnKix1CKGGfTQrKBAmTmnrVqTMgyR6QfTPniAwhWA/YZFINaYUH0oeFLLDYATHNjFUIA
1L8aQWa7Ow/UjoXPZdN4sCfVwHT+WPtGtYBv0+QPaeKH4oHUlnDCEX0x7NzBa6sHrvIwuwwp7l0f
+EJy81MVmR2gBnin/lup+6bYBIxJiH3UpvBChNVb2qbpq/JH6Ay4d3rTJBehVrXe3h2dKMde0ITV
0UV99BQEMazTCNxItVS61WfHSFOpXMIoxuChRXxxQPdoNUus+8mkaDZpxrUuUEctDHMgbS19gfmQ
XoBSWrUuARJGZEkbbJrKKC9ZI9mxA2b9pVrKYey+DmNaBNeU8Zbwq+C4juEoZpZ/rLvRTz8NKQUN
sCf6WJxiqzadc8c7ns6abfb9Qy5rh8wzyCqYHcSzdgY1i/GkXakPrPu6L233GueOl1S85mB5xHVT
lH/EIV8rP0+JGr6LoXdgVhQhr/PkRc0YLpn0MPJ1bsDm9fwKTzGad44/3lo8hNWPEQBPGu0EdmfG
1dWz/CPVbumth1YPr3ZZkKeLtgjXbZkwncyTSn5EbKVgjUeYb23iYiirBSzYlotwTP1jRv21OUK3
IHXPEJIfAJElwSIdnPbkOpXDFqgLv1grJ4YKiarb/NH0hsxWFBe4EWoe5JvTRT5JWO0N18RjiINd
k2FyLt00xKqvxtZ/w+9jwMPUIueF9FZO26kdshu2uvG0zkffzpe+UnW4sJ3GPo1JJK217KRZb2vm
hY0FyUfWbmuNTYO+HJr3uupS78dUJVscyWW5bd2yO8l2trcuA+CnXMp5v5iMPqzXeMwqbTGkSXr0
ClEJjNyDtF8LE3MBQ3X6V6sWBfTYZN7fla7wsfITLxAb9H/jSoS99wH5BRUE5q7Dpwb+UIGVfm9W
y0SN3RvWsO63wYuKbKl1w/RUNvlIfU031INX4de9DMC6fmqqBGqT5zB3oobcmJaNMMUXyESy3ijR
Df6WfLIoz5Wml260mLUJEc6OYvzmeTWDXXidhYCENNdJvzhT7pzMIOynZTBgdr129KR7pjqijLWd
GNVzBiYKlK85iWHZ0wL5OGlWxnRZzxTbqmd247XyA5zH3B7W5hLmHXwMwyr1Hwqkjr0eDPr5y7HX
mwmXLoOWpFYl5Xe+uMxbAJuU3RJHiugzvCSNooBd4QOM+VPyYogcdCym/FyaUVAWn2WNp/Cm7LQx
XJhup732xZRoMW5iqQHc0UGVsR6tiOgjIUFsl3VdGMaiGzqDRzzUNt3dQpZfPSuRObSHMF4H7ZB/
r02BwqGT7YvRw5NYomiCdDJaGkF5TLpww76hTxd+TSF0VWOCjuvk4IoPOgbEGG426CiW5tj9iAuK
O8uxTKdyGySR/a2yZhRKxtq5WOEQ4W5BVEzl0m/SFL/zoj2OtmN805ykHRZ94LUfjJ6ZgyEdLeIK
Ku/eDnNTuIFOm5fGwcz6GPxHH8lvBd6dYJJlJV6KhvoRuQ4B/0pL9KngDrZHiYV/0L2GfmqolCyB
OMMWDNgBoV+0mekdJ6vCwXYII6AEkWVQN+NgaUh+80C+4pJZSVBvNCXxlsuwGtSspiMhzXN3Aiej
ccoag69X9AEi3+SA7R0KmdXYV0tm7wVOgdMYfhtahV6qC+1gtoJMtHIRIHG/EgSVGgXPkJo+QWH9
XYmBV7ZlHmE/43NfL2xRoQluGiNK91CvNR8snUjcdVWG4oeWtyZQKD9xXoY0EPUqzGczYDtte23V
SoPisFJdFZ+BRwtABBxp/YPws4zTJ/dxt0yr0iTeSsvyRIyIV1wMCAHmu15Pn2xLoQX0xqrtloDc
2CRp06p2FeFeMKM7Bu971IY9hBvOVHMHPSu1jnZVYeAgIll/GRGqUWfsSuCLjd0AHMMcsYYnhCQE
DpaOFSNcmEFSjXHs7LnUszE/a1rsp2szDsRnFmM2Ln2uWmyiSYi2Vlwm7b5TLog6nyJ/wcFB7LAc
IozrVp4s82jbB7Kc1mHoh9WmrWe7UwQ3hbOKmqGsF4mlcO2kpA4/0y9m8+h2qGRM5ApdIKhyTF9V
1FT2AsMzbBRbNJTFWtPgZ6y8oHFBTaR2XO20sLCDPWhV53srADKsAZ8OzD/4UfTU06CBEpwDS2lV
ueLX21jIiLDGTSaoMmNht85orvTOyKt1aQbdCLRTVuHKVHYXrvx0cvV154ziR94pTEeHYbLifYaT
BOQ3spRueK6w6m6X3Sx3XPW15Z0RfJGZuMjpvvt5iJFxSZh4LHN9qLfWxMgLto5EjKvGMrunpvWs
G9ujApmD+A3ejTScRa5l7Rn3G2oYWp52iD80oIVOUkYroxdsHypetwTfZZO14OuvIYP5Yh3IkXJQ
bCH6X4J3z7KtMAb+7yEp5p7qlFAFN6TnDCAIhK6t/CykrEulRHuuklxEXO5SfzNC4YJCpyoT76e+
yYatmN17FmZXlJehoAIAFpZiCJlCO+LEZXbBMQECMx3znkB8SeKrF7uycXL8pLHuJMzxa//ml4HG
9VfOuenEPEwTPdHUiPNrRZZxFh5R/8qDygTfcpRvJYas0TJvVPYD79Xpg0Mzc1rMoHeDuprITiLt
kFcYgz1bPTnxC9U8/GzStip2Xug7gguNh0w9aawvQ9tOUGWKkaBIH+L0WDWZCtb0LAl3aTUfODmn
F3yEcZ9E1YZ+I1Yc9lvKqdquGSwA1hI+G0UrDRven9Mn/xaO4P8daMCiU/h/Oyw+SxKt/zjK6vuX
d7SB+f/66bGIpukfzDl6rmHoPp342ZjgJ2wAq6l/0P1EBEfHEPWJTqf7fxwWLf8fTGMiHEJqayG/
mofM6/ml/us/LesfzIMwZnY3DAOgFvw7BovG++Y2EmzeWsC7QwAeuKh6fxFdOanhRpOmRddEq8dr
7GCk3zk5lwoH+TlsJ7kjdySj8LkdxNxXXGhlk+1yigcn7GGB9dlUYrnVqv6hjE0yJpg7wSLEU3yr
mXrzt6b0XWv0v83H+xueh35mhS5Tscjt3jcfK/oRnIhVdGVOSnu0Ip0KvZm2mwxk+NJt8xeFuuaD
XZB2IId2KalFrvaXGf/3jdf5PSBfxC0TlSvzBhjQvH8PjZJk4V6WXbXEtS8h4euXnD26t0UaSPp1
Kbx71cSf/mllXX9+xv8o2vwqmcGooUq87y7PL8sXhIycTz7/4VeLi1gMWECbtbzGmHxT9+m94tXJ
XfNMwCy2Ntj1E7W46INIc4yD9I5rmKhj8nEcgHsgwKwU/qPZ9JyNNCSh0niV8Zfu8O/LyZyNMdAr
uPNQVvDLt5PDrhxbMIrXhrbfqbcJG+G21xWTBAyF7XTlGfu+gcBndTOK8y8PaP7t79cGSRVtaZda
OnqU4BcpQa1XCYZTdXEFiXfGhDj+QFUKv2PdMB6gHoqDC3LH4RoYwmVsG9W+VlbA9KBIDukY/20q
5felajFubCAanjf57+p/MmtuvMGcLsxvx0cpJwk13rffUqL/M7wLeaJ8fp5mRCY5o/MFXYu//fMj
uUsA3z2S+T0wtOniJMHc5m9OaCQLjVfYOjdD5FvrGUn3mneZcY6KTssWYS6aW5ulKSO34xSf7VgZ
z0Oh5HdoczGFKNspX8MobdSy7qvmllpYSVN2Nx89VTpHpwBZALRC7ivDrW9ML8l9mY20oqhNZQKc
kqFjItZQiaRirsv9fd15U8/K/PMH5bG+FwaxPRhOZdUxxz572jES+n5XZkVHmE1L9lJPjnPM5Gic
ba8U23hyvMcRQcOxKjQHiLj6krRe9lTM22F2AzwybWnCqnNsFOTmCFDTfI6ES9qk0WWReC+vQY9O
q6i2++9V3Vtn2TgvXObOMR4mGLt17l2FVte4Z4McdFNGTmyII9QIBsu6qKmnVdVB+mSgRqhuO8W2
vdbMYXwaLU7MJqZRhWe1O1Flaw2IRrC3FjQcnWNAJnfuzI7W+aQduyZRh5baHPY2jQOArS9eqA97
V3rfBcQvKfdEeumjYw/RJfUN1lbq5t8aIzCeVMnT1/iq9q4njENQjurDGJTtj6mhOVtO2N3nnRk9
xIlot0FmTpt60ORHr9O0ryQueryIDdBgFv8NQdes+HClhHvi4X++TejwPoSZDxE60FgqyRj5j11f
yD0jut4jCqn4mJfjBrpxSATifdKF9jhWsQ2UOSIM18pWvEk38U9TwYxCNzXGOTFK/0CbLTlUpMtb
R5nLgWHfTeo13mE042FdTabammE3HKfezPaF7XqPSYu53CJQ43dKrulZJJ3Y4oQ94PmS9UdFv2U/
IJf+5Bf9d4g2wbkfTYhQZLPxvgp9k8pM/iVP2+BgdIk2V+QIrEDFXvyg1U55OBE3FTRAdrZ0rogr
O0q1ExGaBumvbw25d+K4ueXK6p5ywr+YVvT00QPLfczIXYdlFXv88P6PbD0rTmVcOc+VkR4oDefr
ykvcYmFjnH6shiC7Ob3fv7nlYC61unGI5SbjrBXs4DhRzj5PXEmLQ+hbyyFBYx7eGx5jh2r7IggH
uRexKdE2285RtYrHcP/SLMWDDIk4viZpaj+0Sve2RT0A8u1mJz6+ObUbe2M59fWxwRP2sxV2D1ln
eEe+02ZJaStcNn1PIaqenasS0M2ZHkZbxx6RAk0DcEDlOCfh1P6hSrNh2ZSVXKSmQkoQ2Xl6DBBY
HCPlgiag/IAZOXKpD5ltlw/GmLb7yfa1Q5nJDPMrG69++OfL0YaW2zOtdi0CWJh0druVGArwGYUx
bUbRlyuvi5qt6UlkEE3QaWsrrwM6WMETUpnpVARq2FW9na6ERoc2ZCVTw446uSzt2HgNOhLehT6q
ekWSTyupadtkibY7vjHFluDkLjTc+Nw2XKJGsT/VJMs/vF7bk5sDL0wpKMZuGW5s5aLL7yng1Tix
2nH4JYcs9NQMnvelb+OXsI6MtV/Y+ZbSknfNVOYuy6rod/dTMWab3WiybCip8cYEqIweLsKSzfhl
4nA+K8aEmculYVjFpkuQL7u3yq/TPWe/3CeNzp7UYkT0q6YDpYKi59aNXXOzK52N0ZNogZvMWIQI
hqd9DmXuS1px+jE5jfG+l/TkPZ6/NZjURmqiis04VtEpDBUspC6cbmCSi3UwRuNmyLtwWbd6fQVd
Mm5Gu4kuWo5uovMoeAFIzY/a7BdDqquNcuHbkwEz3Eb/blh5sokqX33yEz08h6Ub3wJJpRULQjrx
GGk+UTil7aq75WsZKw7CZgDnsCxZ12sUKwQUlsMtQ0tPvcbK4jOH82K/P71sdN3r1FYH1A/5W6gE
9f7ciRNQ9BNMZj9OHzSjy94QTDsvllP33/JokA8wf/yLm0vt2WzVeKh709lUQ23tda/u94Y9FQsv
bOo1/MsSCqvnouLQ0EXhJbLsmkohvcuam4eBMXZPU5csp1iWr/ejDJuu5laWAWRWBrzMXZzXhGAk
qRfVDg4iBdv8iPrp0AaW/GAK/YHWQXOb8O5HeaM19FIFmXsr05OlGdMhH5VEbzamJyDurOZo5NXG
0Sg/2tjXgjmd54R0X4L2ol1ycofghaIThT5U2gwQlWa+KIpOf5WueCp6c9xqPdDIJO6OtI6inZsi
gKmAgjw0qIrRWpvOzqc1uzQ7d6FnCPOkKJvnEZu6VcBwy5qarP8Amfzqopk+duDBHv15fwetxzcn
2rZ8rUEtgC3TCm9rctyC8nw2wSJIqEhrm3n97yLwpoduzOSF5kBzS+bgKEFyttXihEIgX9U26yxq
nVakzVqiuT4fZeCYoGKevK7IVm0a1FtmgLWlqZKIu02LX3y/PAHYTGiSRP1R76MWoJDUEfMBR/Ub
Nb4VieauII9EuKpOVRQsJjRc1CfmULoNlIBQbHwDiFR/smVJC7eiZ3DEJtBcBpqCyFsn44EB03aJ
a2pO0Rr1zxiq9KES2jqf8AqtEM+dcROF/lKkat8OUb+lOK2t+rz/Lt1heMAPDUswl7qVpRzjnHm2
eAZc5B7k2HKwmV24wcMhfAJh1BxNr5GXrBjrNQQ2NAn+vOtzjv+bC5jsMsxyhUU8GigkXLDFsmrE
9h7u4bwrHpWV5t8nNPOAzEGXFzUVyRp2E5JG5BAogYyz0fN2YMEjmbMhtV484ml4k5lBG64fP2bg
gA5TWdTrwjGrs+Ro3tZMhO6Bn9hLS2dMcgkTsd3DaAKNaALt2gds8E8hZA68D93gobvfkCqZ9jWE
131pWUW1aBn/KBc1jSAYydS+t5bER0RYZX9JunkvmwRtkZLWU8vM+WMR6BX6XbmWidtF+PDxpFrf
T3vurhCiri384Hm0ehedYqnhYmsYN11z90Xao3ySdARWnRSAUAXex49FJOeoeM6G+sh1P+vZoPHx
09h/pADLngky3YRJ3XbZoq4q7m4lsc5YNl7NyaN3Ez/pe9W/3ePIYurK16Aq+ashhA9CV9tvn5Ka
n4LX5drzxvolqiNWYOCjnwvcyT6QRsUHgUniGwPKzbkK0nYudPugQxutPsLaMnHZnGr11bYVL5eF
ILMy2mAfGkoGHyK8cC6+FOj1rGmubBtTsZfhyOlral5briBt8H4M2lz21U47FzasGrT2nIR9Qzs1
HZ76QlzS0AJl3HW83IIiWPeMFXH9TW+17qUxHXGCLpz7K1cRTfiAi7w9au7mRhXb/FbUofaiE/Vi
T6Ws+tFqS/VdVmZPmTSOs31il/JzZ3p9u4i7ugE2GpmgWhtzIwpnOlW8nVdOnqpZdPRC9rHlywc1
+ThwV6X+mTZlhJ46j/vjMJk3ANn205SVV+SENw/14G20Bn/POdotgrbnzRtYlbtRwS5DtCHDWF/Q
FprWo5toK9b6LMsOowgfiNyolqU0tRUcqWxheSXMWzA4JgCrtaopoNELcV5jFKEnI/XtTWwxsWh5
KEcmGR/sxCkIIoR48b34C/kokRsj+8Nl9CTKIlPhLzRQnEgbHB7suBsXtH7wqE1sq3ob/JLxYjty
cRxtcCr6WtaJapZx1oTnwukRVlGLs7+x9sJgP/D+kgcZp361RLU77Lzcil4KNALnKI7LH0VQuv1G
G0X8SeU0bT7hwzbfAP7AGL8xWNWL3zFMfUr7qYvWdLdzdfKGXPsci85blUaNlTsuN9usznxgOkyX
Rl50yX3rMPZ5ezB9SGi9ayQbM8nUA0wimgU16VACcO0xK3wub+6B9AsnosUYhhiCHNEph9nabR3z
NPq5ESz6MvC+1B2xPPPBUHIOaVHYH7MI3fhK0AK6dHUdtNewi2IFRhpLqHTLXIT+0Rizgt/nD82N
IhoRkGNNYtt7ErIbM8eP3ZiGS0WDAzVWRgYw6VZBZwLs3fln/JC5qvYXUe2Gl1JY7SWv+CvEPHKv
IO+s267lTy55rDkORNGAEtnfZt6xdcxcsnXu/yzRDYENrmoktOqEUArwHIWVe+xRzkdtgtRve/+n
dUi8BWCc/d71rr8K7Lzb0JYrVjEy0yvaUn9V6blx5tIUW8NtSBhyoV4xYe7fOM/pb8+pHNcwrxjO
WXOUlwQFvgw+6XfBSe/aWQs6PStf23SkpxIMwv3Rilm6fI8ls2JOCIqoTY6WK52j6wKzz9RA+a7I
hfzYzAlvlPeeRQfB6d9C4XPW2SMmvKjZvBge0eDz0QF3GecmtTl2htJtSjZVGTRrYpQU13N/eLTD
rL5ottfcLCe0N24AgjOIQ+zJ5yNVljW/EILV/ZS0eWp9nBTrqRwR6Ud4tB4mRp03elqKs5qUDFHv
FH20gFtnnO8Zaxz19iKmk7ypg2nYjXn8o+18qEpqGPdcB9de5Rq6j6rY53EQ7jgdvFvU05SIRcsl
xUdcEO5GOw014kHrguSEsKRA55hFz7XMzQf2LPK/IABvn9iN8SSbtrnxtfP8iDbTdcVo+bpJpyik
/p8/5nYI/szCuPFQxtqmbx31kAMhPyOX4w9R9uVeCTF6h2S81nFA0dNwFUxkEb4B9irALPhh9NFW
E8Xo8ddC6DycOgT+jPiOh+P58xJjiunqoqY5DvR5N9koxPrnF9s79c0YjP6t81J3B9p8zk6ybkUN
ynlCyrS7f7UQuBiEt1M9zNaFTW7fI//46hF4P3fAr9eizz9pWUy62kU0/PoEfYJtJO6HXE+NPfkf
SuZJp/iRDtFaUuY9JzOWaSJCeNZEw2XLOcj6iEIxjxeSNeR9LEi3WcFJOrFiU6ZdvFGgWLlfFD9v
VCvsk6WifLpHFV2sEV4Oe8w7xgM6xFusCdrCtnNJ1IQgy6/tceXjYbXsO7M99TUToAY1oMd2rKq3
wA79pzpWqcXRwAOzVaB9r72kzJZZP1kIwQfDeyTjK8/RGDZrDdnsuJgSYb05wtR3/kA/UAt0+pxl
roavqE5S6lpQMRdjG2Yb5cPThWY+7ew40/c+OoV17w/pBYECElpdE5/vBRoEhmwWZltctZ6UN37k
cub79Fw3X4ZdZiGIcD7Z9BfBzisn/Yx82l/VmLvj6h2PVKnQWXyDHBte78tdoV9/lMQWOK/Ouxu+
YrCkGmI9NkOGxpKjQndlGK1MQ7mYwmgUBNyIaomiP4uUSVCEU64mWOAIBB9+HkdMEM/U85ISV1k3
3qJvBGqdbGpuLhXnYKsnCB+GUOqbxqCdBuSxehT2SADv0AQyFg1+PtVyIu3GCrBpmLuoIknzE1nT
a6CnlPlQsc0rPTTzzwM2qkxqWvHlfrrhWVnusDp4RqXhn+fhB2tzrxLeUyQqHQpEjpcZ19AqnRsD
HXJ/T++4jygWNj270Oyj8tGXKa1ybsnwhJmF/9g71C2n+0Fc6XzoIoyPSSN1gchgiOieGcHB1obu
qNtNeR5Mu1mh6eVHkzooqbqvTuWGa0so/arrVbyRmZa+OmKs9mKw1xXOZmeKY9pT0WITe6/0ldbU
vzVGkcBjob330Dtl9ZrZFdbeZRUtUQwNT8lUkPuETnNk5ImkBpvfXjn2vnGL+lLM9047l7buBUlf
q+WnzI6HA/pRSSI2akta69Fak3OJqO5k/ZTWSXHO6EU8dkEXbfWh7c5tU8it780Ha+k5X1DTZUd9
vvhQ87TnOEjUYkKX9kPvkOZ63TybUg02JDydsLHD3neV9UTQQ67nV11lzCA3Y7w3Sit4w/+cmg21
ciYK2q94dbd7Z5RnA6rbymubfIlBe0hUZPgbDeXOI5M8LDpHEZV3/kiXm0lGCJ1iKl/toWaJ4JVm
oiZJOfgbhh1QtTgO+rwYciLai6z9hqowsg/YOPJp2iHp3xA/Osf0Xqu43/Ne1HFHedNcCPCUzlpz
vYzvoTY4pAOBtgqZyYoL+NEJo/5ccoxvqSB5FDD08em+nuiIGBsZoIK0GJg4WG1QbQvqsPu2KP2d
r5xyr0IougGuYDiQ6SdD7+IPXVp+GUUbnwhqCMyQGJxm8Uxqd+bXurQJfXVyfL/07L0eBuaGHn78
YJAhLAwoeR9QmQ0fQltPz0FAcOAWlr91mNE4MExmMv/inz0S61MgNfMba0q8otN0jvdV/5e6+DzY
+L4BoOO16tK3ZobT0u1fhgSZt+M3N1IgJZsr0l1p9W/TXGbWg6HONzHVpi8Ti5HHSWUwlQGBgOmU
4ynSMLN9SAszj1dtN3Ly/L1d9C9aJAYjpnirYE3me9iTva/ZQ7XBq7Jt/Mv9+HPBO5/R9NavhkHh
tvCrYOG3gblD/NQcsyTRDtKQfx2S/v0R4Z6APTPvgAYCpnvv3wSw4d6eajO+oqSLtq7TljcDY7h9
r7HI0S+xHZ2g8R+jNCZHJWBKo2XdkVjQiJRXpPFGvtCSzKsZKss+jrb9DO51WJROjArrXoC9l28L
WRNp9dxLJL/l0sY1YjOmwwc1QExkcWL3QvOv3YWJOva6UU6rFskglMuoyD8WxC8UGOCK3nSdo1vB
tD5y/jeLGXb6FE9Ihn7ePT8rfUz9GaspFeaukmK8BIyIvf15Zc2zrO8XFi1r+s8eM/2sK/2Xry7v
3LSyhya52qJ3T06hp7uYQu1LjNnrMs/S7hzL2NhMY5kzMVQXu3//5YEY0TqjucV09twN+qeB3ghu
gWWDG7/WWqwddGWkP29UVmm1K3vZaYuIuZ2Nb3tvZWqZ1z+//N124P3HZxTchWnEJTkb3c2d0H96
/bELg072UXbVx4pVcY/dFNP+tFwdbgrDt8vX+6IeRt04Q0ctfhjMeFDwVhmnnZy7FegC1Vai4ehX
TUYrYFG2tYEgdWKjjkzDIcICmI22uJZqr4mBWFzpYhu1gr9ipqJrl4ja5LQA9VI9h9owfpq4sFo2
TQbiHtAPcYZwsOti0rKgrCZjXroXVKIWxdRU6fKeDLVViP140RbN7Z43adikv6VzAhOrKH+J9U7d
GBcMD4hCxmN87y67c1EZOSfdRFHy+//8dP/V2vJNnhGqTsyrfm3kdg6zRX3lpFcNnUG74FyjyWVY
0Z5ShLEzUEt/LXRfLHKG1dbaGNl/WVy/txI5kUzfwgaCxW39qopAgo0awgnrCwLm8nUMoKAsyrmD
di9p2nPX888f2JjPmPfLiZFbairI33EF4yO/X06NZ+Q40zn9BZEF503KvM8B9Wi6FHPbTWqFi2Jb
TEuhe2jHMFxbDca40ZL4b77xxu+nIY7qiAt8B888neDi/TsJ1eDjhEIhI2ae74SLb7ApaRMtGTSO
0SY6unjIkjokH8nTU1OwmhZCBC5VNW+dJfgyQ8btXnwR/cVl4jdpAf1dXCwxaUH+wtfzy4bL+zEq
SR30i3dPm4eOMqBpxWszle4rYWawsLEYhqk7/Y0m9rvwYrZydvBK5FV94zeWlOHQO5d2Y1/8uvRu
ZUcxUBKGFdSE2Smdqeg01513tWBBL6MwsxeT5pAkaXXvLdN4dsUv+n43xKPc4YnWDP/2dmHJcBDR
E8eInB3z/itTeh3EvTLtnxX0tgGzVKi2/dwYcXWKCZUv3sSkODmF4cB1z9yvf1m95u+rd342GPbZ
vA30TO/fgO5mqTviG3kJaQB/qkfIOMKv6xWDEcPmXon2lCEecEcgCFU0GT92UUhKTJje0/9hWPbP
b+hfrOF37+eXG731YTunfWxfEMu+YEl9MILkx59f4l8tCux1WBmIkNCc/Bq6+DSIKx/l7cXD60Rf
+lPTbu7loKIKxamNsuiUpJ62KeZAcUhLZxdNndrTsaDGGaN6XBq20XyThaCiH7TBX46w37dLoPuz
EsfHpNPGufv9VxL1WA3YQB+u0RCaJzslD8JmIDdiZkHmtDdjLnFcIA3xD/mAfvbPT+f3A5S8fXbd
x1eOS/JX7xAX1SHwgERdq94lQc5il/Jd5utnr6by5DUWyrE/v+LdJ+TdCUp2YVmQSmbZEeHcL+dD
nJpmlvtt8ugI7CDaOLItZLrS2kD5KNb3YxRRVrkEX9M8ZF5TLTPlNNeqaLW1V+b/07AzK09nFipg
SJDRVoRTiHaaue9A7Dcc+7BchZGYPt6lU6ls9Q9//hR3z45//hQ2Rh5YNnLcGESjv8Winhl6Jb72
7YWhr/IUVKY6OraqaLfbzyOZOERwIz0xedUg3M6n9A2z21tlkHLRuY+YLUYosKchxPQ6rFBwuiEG
0pQhrzgs5w8yKV6StCIIwHJ1+kxCKbfDrOWILF998GOr/54Gxni9RwA0WOjgYJryNBCHfguyUG1y
3VWIKQZn+JxPpvmJWaJun9JVORZCDDvdr3iHvrJ2JnZ7OyNNw43qO3eFXrbY5J0XXEKjl0tH9u6q
YR5vTT+iNFiYQb6V2NBufCQvX6gs2hVC7wzzOZq2YiuGhFdI9P4Kxzzlhik/apxyp6TRKjTLzNnm
NoHX5FxM5ow2dKuDBfIe7UvuTITwCA/WDOrQumgao92mlR67K4+CVWk26Y840IrbvSAcNaWZPkRD
J29mUerHJMy5AZHmvPmxabyKPPT2vg1XPggJ1grlmOIvq/jXfWODv/Gw/OYYRTmGFfz7XesEfTEy
76FfVEFDUBtakgVnjtxsJ19D6xz+EsT/Jim0kHoQv5KFkR/+N3Nn1tu2lm3rv1K47wzYN8A554Gk
qM6ybMdpXwjHcdj35GLz6+9H79TdsZKKKwe4QAF7P6SzJGpxca45x/gGrNyXr8fhdnGEmWrn5y5d
O7bNFnONIPa3nTh4/35xKz+XdfiaNIdVzX+QQi/OopLRTyp8H/08G6v4LKk78Z7Jd3y0i256LDhk
eSbItczVCHHYcegUG93Cckkd/c5OYlqKRsTVR2S99tI7UAQ4l/P9LEfdFoNtvpNnuJmvPFxXre1l
aYZ4V1fAJLO7/HRGXVDAj4baKYzsa5rT6UA3DA9uc1VNE2+pdGjU4hbX+qOFeOoef/lXZy2Jh0HR
sFaZ40Flo8C/n6H/6qT8Hpti/+6VS7tu5z/uGxpbH7p7HQWvSfrEJVJ2sRcFjSdvsmvo/Hjj2rgv
rawMdAWfVQT0fz9j2b3PV+3fogzjfZklxOTknWeI5MmQdfEaHu6XF479jPLZ4CmkPP/5D0ckXnPR
cTB9F+R1a8+Griw7aFJZb1PqtCMT22mfq+kCbC1nSNgLal9J2Fsb5s1bqR+0Kyy2HEtWIZS+Sqv+
F5ftWYONdpBbXL5Y/8YEcw63qIKYdlxHDkt+Y6ThB2espyP8iskraCnvaMhWR5pfd3VbU+8tpk3D
bOnPUhS/wsBcK7XLr5FKDoUvbnKar2uh9cMli8zRDjNgbednmRT6iPqTCNd5ch7LmTtbavtWi1A3
vnIZ1m3lp5e1oejSKYJWeaksdgYGbkg01HNUOtEXdchM12Dk7VFsdigVl/H2ubXZOrV1C8oBuc3z
IfB/8S5sbQWSm9wkxEe8/PBY+IDLTKmCdhHUrdtp0OkHycRCa6Ifyofqi9ws4QNkZki16++jlupe
Ecz+oqxjGZAiaMBIgD55qSJt+tSu5qrnbrf6/J5+0VegmtWhG8uMh6ZRHtpKtrdj0RZ3SSw+CCHY
hVTJ1rDbl+HTXw20hmPSNgeS80rX4eeiju/GlvEErBWddXmF8AwNzL6z5SzT4/Uyitvs+SkPsF0t
PFFlEAWGEoeaXDeh82fRcavAlkaHrDMENG0OQ5eE5zA3SnO0Gv0soiTFTeNM9afnKQbKLnmjJFlz
kmP5/VjmKQ2OvtZutLqKnzI5ryi4iiT4/Xr5eV/GuWCj1SJq7xdNAuxpoxhCyT7XFjNMt6jR+sqr
zEK2UNJlOgOP37/gs7fg5W1CnjTRKWvSjiOrlyFPAvFditdLOs8S854cHR5MlUR2virqLJ/nutLv
pGoSW6Y6zinGkYRAgDcHBqBvD2ZiOu9//4aeF+NPb4ibdt1d8Ytchrypic4crV+k86KjK7PC2Hls
FzSRcgtIo++6b7kQzpbibt5by7Rs8jG6nXu7/uboY7X2efE2zWbd+KUkp5upa8OjXMZMiZPEfgcy
qt4N45C8dov9XAYAmSYXm/QB+nc/FTmycFSiOVXt3JdDtlm6ut9JTYzWKitlvxnDz7Qd+5uoTMPZ
1c1CbEL4QVcWni5vwHp8Kp1FW1yqb1IKEkW5aeW+BRFhZcfnGQvBw/bt7y/0L5oivGVaIpDoQamT
bfNya6r0rIxjOr9nK7PyK0vutEDEerZNsDUEiDCNYz8ykbaj2fg0TW0XZNH4iVQQlCTfdVh2kM1z
/Not+fPzgvfFlEUh44y80MvnBUaV2kQ/op/HuEvfV5UVblM9Gd51Vpb7uEbV22JK/bSdJk4CpnOw
kEY3bk7dfFKGxTzY6/CQfC9BTLPZPQ74N3wR5uXmlev3c3uLbHGVhwsQV7q2l6XA2tsaIylRz9mz
KvpZN0YUYv0pYTTu8s4E4j1ED1qbP5RJmvmjuqBOXDXwv38nP28awBkpefE9UdER5vHyi2ROqcB7
wCTwbIKQY7F8dVZcIfLH4jpcVda/f71frXWTc7BDjwC70CWve1QbbEqELp61KgRI0pWPSJjLLVQ+
nbOxbRwJd233kBQEwmWOmb9/9V88zWwQwOvqWOPidPPi4ybY2ZecGNczUUz99dibqEBn074enBzh
Zy8OqHKzK7vQV78nh+PMaJpbI8YsDN9bepyq+t4ei+iWw8BrV+YX34RCZciXsDbXoFi+/CZwv1aG
PHbmOcmRfT6fz5+PeZ0+ohrVwu6VWu8X3wR7jkVNtT4vqK5evt7MsFin02GcHZ6dO0NDFYGTtHpb
5BXS50KT0GIP+iZnVnQwdOM1NOhzw+XlXo3UUKFltO4i66P05etLLZBjs7aNcyYZw54BUbQrAQQ8
NnDW12BrX5nXDh62iPdiscuTOtv3ndMMXpqN5i5qhXjFq/WrxcEbwuBiKvRoFPPiGyA3SK612jTP
6NzMd21aRZyhtTQKaup5xD+m9U3X0eDGLTdIOEsg0bJ+q8RxWbiTatYbpY+TLyBGx8dpWS1Cv1+8
v/jCuEpcanqabBqXD7da1wop0iz7rCvZqhNtdWTfQ4HCZDU2ZGRvPT4PmJ/3K9zKyHl//wZ+MZ0k
o2AFqyr0wpEQXuz6/VTpThIPxtkW6XzXRbOOPDbzqnnOjhXs0SNu+SVQtAmY7DTl28xE6vjK8fMX
z3gbbxI7iE60BgFWF0cUNNSVCXs9uXGM4UBHt0TDPvVbsYRYCCA/kVI+2i6MC4Y6qtAnqFy3mZkN
R62Ko9TPW7I/OrV7GCKl9KehTL6mlPtnEwyE24TL6CYZ9OFX3vUvnkvMMFY/FrcLvrOLpZUbI+qL
muFgt+5xqLys2wF341GvzXWSv0rlB+Ofj+k/MhjfVwX//df6bx6rem6TKO7/579e/OqUPJLAXH3r
f/u3tk/V9QPkicu/9OInd//z/MfRU+U/9A8vfrGB+tDPt8NTO99BHs3/ehff/+a/+4f/eHr+Kfdz
/fTf/+exYgS3/rQoqcof7cZre/Vfe5SvabDHT235j9NDmzyUD//YdzxEv3aXP+G7X1k338jY6FCs
2jZNqHWw+d2vrOtv+C1KTXTgEJvXket3v7IqvyHMxuKkzybGxGwdznz3Kyv6G0pTFecz5xWd9aD/
iV/55bqCx84ESGXSsNr/aCBdwuAVKSurCebQTUbQoy9LymcrI3IGAhKynLKE69B2xSv70LpW/964
19dEFkBiiQ1BlK3yspddd7ZVaqUy3ixiEEEiQwKMm6LY//Cd3Pz18164e9f9/+JlNMLX15mCgovx
uQT94eiv1Gk+Fqoiblru8as4LXZLTIZZvujkhCNlcuMOfx48yj2+xbdmXkev1eU/XVwaSCS3UZ4x
STIY6r98QlW2GOZlmdsbu+rFTq8zJxhrwwhkBwsICtnsABdN9cM4SryiESro3axCuODku0xBL22Y
7XwEapSdFKghqF/r6ItmiviVK3XhaeULWQ8NgMJplPOF0Lx8+T5l/JN0BPTyJiXmJTBLAIFGGUnb
sSyMHWhqOlkOXlrP0ZprDF+xL9Me57GVeoW+fO3ZMR5LtddwCLfNAWzFhAg0dXaI2YegHzVtW0c2
6Zg2gc66PNyM5jx+VDRExAzUZ74GRaDqlsvPZjq9/dNFwNLm8pPnwZSTKcbFV1AWszQLTacLBevw
0JS4tawF+T0Gls6D4iF7A3Ceaz0s1lzbWQ5Ksk9feey9bDKslxeYDlM8DrprB+qns05nQpJB8HQz
otE/5rnxIY1UyGejOQSzRfkUwS4y2/i15ffTDWAgKOFoRYS4wqFevfhae0IfhVkW0c1ozbEHsvND
DqWFjCxDIui7c0BkxW+t0EjdgrgEX2qRePz+8j/nn764B4Hlm+uUGU0L8Q+Xjy3GkVWJBdM5gwPv
tlYkwdFrFuJ8ymTc2KGVb5X5rR6l507lCTaXi9sBIAqUQV38KmmqY6Y1BPaJfL7NWnvHvG2rYnD0
8175CAkTGo3bAtd8pZD7aYOiT8WGDBGAQo4z+3pf/7BzZDi8xklSnXOLl+rtbIxig+kg/LMzHOuC
n079sW7hBpW0cfFMV6eqiioiZs5JWuynaJC2k8IipXcPNhenldK30wOE5i/JYLFtmTPaJ9t6ZTN+
XgUvviLi2bDTo6BdiyHm8S8/rJS1wH5xCJ1LLZQhVIQnS8vDj6J37Js+rJkbYXVSrtQi1U03lVF6
Go2Jgq22bBYO4LlPxhob4jCFUpZwHDYcqp19a6/mbEiW0w6N1/os0dvPOAlfCz99HsVfvH3IBGQN
KqT2QABaT0U/fFcRuh8wno58hiJ31UpJxFGHtZXSEJ29VpmBQ4sB+mradNXJSnQrxJshQsbGnKwD
nSknMv1Y+WyMZneiUxjimtHm6IRw8bX8p4v+/fqFU3fDzgRAolnI0agyfnyvSBizoitFf9bSorlD
xdtvxybEwRFlSgAzREJOWFrHcq6ndyCTSTAplGrGWGWz1cIp7LxML2km1Vihz5KlNcDqSud7cN8f
FX2/pcr8e7Xff2BZh0UWxInDCv/Xxd3VQ93HD/mPtdzf/+yvis6W3zCAJ1sdmSX3DsyFf1Z0lvOG
4pwqj273c7HHAeefBBqZWm/twlPCM8SnI///KjqANqhJTaaU/AGdFKISnwtsStvvdQ5VMRf971+/
qHue5ZV/3xKSqugWi570mJfLqyNyLxNNI21RtDSe1tU0U+3swFxqX9bj6NZT/Knshi22FGhouuFy
9rvCw4JpoashziAyGbQKqWh07AosZFX0EeYaQv6DrX6O507fpsOt2loN5/ziW1gs95I6f4wXjHNK
CizUWfxFxpaOMsL0GLd3XqfBFg2j/cRwsmqBDTi9cz2MHfA2K9vmNZSl2Cozv567YJTmB50slris
LLBrJugVRsLKUHsLIKfUQIiUXIVi/szev8NmvsAuvFc70/E0Jcw8ypqdSZRmn4o7upZ3kdJ+jDvz
cepJqpOTp8GJj7M6NG7ClD3FhzAgkkEo+wXy4eRqcxq64WRt5WGNKMr9roGcVcdvp4Z30dmQDTFK
22o6+lWcPFS5co8NVvFBCD912niXV6Fy4mKVcd9hg7hVJ9zm9pLJXlVUp9lhAJxAlFzBte6oxuhU
G3EtK3HtYuZa6A5HX2v2D1eXqYV1ZdvgrHIliabssvCwBs5Ihxc7Qgw5SLkzpjr0DMh5rjD7W3up
oFGa146E1YQEga0kW/G7DMSekzifwKqNm1BV3NxqrzHH2JuJOtRfpDnbzPPc7yqz30XIZr1J7u+t
pceS56gCFheEyW1jLd0W+PGE6qlPdk2XbWUB7HR2BnFeotb4OtkNI1ztMZ4ae9fFs7SJJk3aOWGo
kasxenkt3zhdSzNI7UEU5FHr2XNTskHn2aEK1WanZ3YOcjAzv8VZtaEx8P1x/kcb2r93RP31Wfc/
cCeDlfS7TYxUl4fHh+rHTez5X/y1f0kmNCzOjzTeee4zgFohNn8dSSXTeUPJY5ocOUndYW7H3vZ9
B1PUN3zzFqAs/gx98Nre+ueZVHlDohz0KHqj1JmoHi42rN9tYM+Pwb/3r/Unk95LFCNdDt4hI6mX
+xjiL12KgYb7i9XCuyrwzGwsE9jxUdStvMuEisvatMqgrnXTKxf508KdeRTdZLEZYG1Y3Mhs/Nmu
FGIeOqHdJpJJ2ge+Ejx5I9mB0GS69m2kCHRAZehwH6WVtVMgK+W7kmL8mxBysl9KERqbyq48Ky4S
VibBoic6dEcoDxkuxmT5ZCMlahCzj521gbToZ8Qz7ODOmvougobMpCCi/+jNAv7iBL7vLwDcv9zr
X7Z81yuFTIGjrarSV0DgdFlBRnXs5CXeVLINDoSE34xT907PrAm7Nwiv5yX0/+E2+m318B94N3H9
fnc3HR7qhxftoee//727Y2gsfV2zmK3/k0KnrkXAOg6ROU2r/MH3G0g33nDIpmQg6ZnOzvO99f0G
ot8DU8rSGILS3mOs80dNHV7ih84Hc2WDAxctj7Xr4dBuvTj0DqrerxT94QaXSQXqJrKvKzmsYJIo
1h8dlXiptWxxaBor1FWMzNhJfixpU44VyxCJ9LZN0ttJmz+UVnf3w8X+RSPnp0/z8iWsi09jTKjz
exMdopIqH4bU2TvJ/GkZXpMlXb4MDTjaBGhFaJAbzFHZYH/8JLOdjPEIg/gGki6G2XdyXGxqKfX/
7MPwKjSdkaSjCGdMc9mUmjFgTkpjJTe0nXJj51TXWvXK9Vpv+r+3T2Jzn19iPcKqCrv75VwmB1lF
ayFKb8orA1e+eOXA+FMTHz0l64o5Ai01/DPrk+jHC9XIOoxAI2puEks9WaVzGCacaENxNJr5rGvl
O4KnPkMDJaZJbH5/9X7+aI7K3I0eKmU08v6LpZBPpTxC+g3P8pSfMkf4vST+2uX+5ZbKnr1+gJcX
0EEuyHFYBrlHT+zi+J+aWkpOzgrsIJHKy0ueCCqUlF0PymNXQZ/1CVLIPqppF3s0WfTt2KUKVAT8
0p7lYJAuQfyeHM2PRCPgA4jQXQSwbFzbjxgxzJt0iI19ixkoDMxR/YS1OPGGCTMueNlE37eVCK8s
qcU7OY7qNXkzk8echuOsPTZA0wwb3lMKD38YYFnsSZQYN0iuxmtR9cU9wN16O0M6inCeRt8mWNrb
hVPjeLC0Giq4IfSdk9pT0I6D7E2jlvkcPN/ByQGl2xUdMF6RmLbpOdUyHrJFzwMejNIWQePimjYU
IRJdtwL0jVcj4fImdXKuE+4WP4vaBGQ8EfaubEiYt8Y+/KDFBalBDswGjsTxqYMx4JqaqM72JDV3
ViZTNJed/ZkBSzd7Vh3GV6a9NO/0ZmpOsV6QDEH61GboSsfPypEcAkJmvuCPUA+2QZFtjiLbMvkg
qyUERjx1luxH9ShvJvIsvNlWog2dbxzHRLHBa9NG1AXzI3lkKbNj8cmKK92HstxvwEKZXj7HzbZN
BrAtUXyH2ASxOzolrZvMIK1LdIB2Oh0hjpA21ojM8FVSrIKqyblSIcgtuZPKTQ9UyZtsjuuM00z4
zLFzqnId4FQiyqA3mpSTF6ePCFLHLqYfCJQgzbaTNXM4iNphV4ks3uAgxXRf9jioGddlrqyP2qnR
s3zf5KAPiJYDqdJUEi/V6523lP17pZeJBAA/FdADacCVyEDGG7vfK0XqHNEt6ldKO8pXLQ1J4M3G
ckDv4mwNfG6BKXJOWpNs+1C+pBRDam3rTxDZT05b4vQu5BSJe1bdmTjXWDKD/mTNPGk2sd0OT12x
fGT4SlSR3Y6H2dD0qyXsEi/nUHhXaU5zHHApf4sG+4tYMSEyBzwIBIAtQEFPAfbi7lMZZfI1UJnM
swmm2ymlk23satLOBAUqfKeWdp4hfO1TC7FIXJlAoIlnAE3SaH5p8M+cInrvQFcN5o5dr+qnONAU
q/hG30vFPIhVvhgs2rzhZOIMVez9QuD9ISOVAHTDXO/LijbLmC6qa/a6ERCfKPYly/dugqiOEVrv
tFumxqYnD/biKZIBRiME3AUysN7ki9EHZLQDAc86y+1mY6Ucqw+tTsgFNpaVnF13u4F5NL8vqT4X
ucDlX0ZPloA4oRFg6xp2gYUgG0J/SZoHG2URbCD5lnll6RtV1O/jaKhQMWN7AF8tNqs8Zgcuzdlr
CSFZJqZzD3oOX7hZRvxlU/aVqudYTkitm5fLhMMrV9otFc14dBoLV5wy0GiMWnZrlOakF5G7VFeF
l0JzwVYwJ4emI59rCOdDKPll+lCY74iqu5bo+nshwtMrkxiaK8zk4ND1skJLHK3ZbR0jJJQOBipd
kxMhGvOhGamhtexrG4Vvew30N5tlpX/G0dL6iJLfMRYg5bIMlb0eV3kQd3Z6BgfEKLhouQe6uTsY
+D82kLFgCzJa2RVVWG/zuelPw1wvgAq0yh/RG8iupEacw/tc3Lb18DgXCkTQsLdv2oYkF1tvdWLZ
estPOlM7zUgk9xped+J1hnSHssbZjHkEfCe0Yg8gt/BzekEQO5Kp3tijFUVe27NvKb0kPzDq744L
+INNzaa6bVdHa6SFlpfGc7pj34/3ldkUmzyHdaYWURXIBj0Su86qGwBREMcTjUOHWZonIYwliJvm
65LWzpWTgofSErnyZMIYXDLsjJ3I8X8TEFDBg6ltnNFJEhgCLSfa/EdVID5b0Ot7Y2+zJ8I6ILuj
6HZTWVS3CraBp0WOs9jTIER5sjmIe1E36ZHdr9mTuoY7MRqgPM2d7MEjIGc1S5Ntr4DwGEYI5wvw
QUQLb41REbuStEcyo0p0YmMuIS0llHKIUwc46DARL14lwUBT5XqB3uWOEhdyaCTnUzKXLaApAqXI
N2QaZE7RJ4bv1sassHeF6pAyHZLsTUJUqafNk+IS0DtcE1dVeFOtJ7PbqLHkRUR3ADqsrfsRy6dH
96XbdSQ8siTZ28Doj6GXA9D7CALRUN3EBnSWr88Cd+6nR83ksuVya+7kQcveOsR+gGaACRIkCilB
0Gzl6z6/Wbsq6QngyfgIj1S+zxZn8KHkQe9rmrtGrpZAIyKBp6MOaDSGf1lpME7oyB5AolfeZCry
ScdTyt7VOB5dQ0F3Kn6qnZQ1bS44/cNS3klxqfqFVAiPh2ZygzDoS5V00VdVQP4nc6U7Y9GovqRA
WGmOwaLwIZ3W12AUVbZqI98Wmuj2M34KT1KAxk22zKVb4y2HKn0cJr3QNiTDaYZfmB1ZVZDLuXZj
Gm0zMSdrbmfb+DJpJwAt0+iGXhXkn7KTl4B4kf66oizYMK/Nva4HlNo4rQXYqEoDuYgfo2hBUTg1
6gEt0IexrZQTM40vMh/CL4aOkJ05zbH1pWFbDK5DeqILOK96S2Jc7IFi53ld1lXjGSF9LBgJMUk7
hnytJH0OFSuKNziiZtslN5EcMn3A2IISVT9IsRURJmlJN2jwSMMTcndLAuKKT2nqa873zRaAWUcn
TY6CDqyip2mQiSyyjT6OtpTuC4d02IoIWrcz1M/y3EdHMCC2B3NG2iRhpQRKSlyOEPHoNzDTNqJL
v6V62D7EhvI0rv+PRuuzcPqDiLNw8hB+4tmOxofUHEZWg0ViJ2Fhu6lt8idOfQo1BGwH4OaPeho/
VOT9PAhiQQOsp8NGymT1fjZD4vWMcg37TOf+mpy4xS9DMfq5A0uQ7MMU+j/MwMSJZW/E7IEnEMhF
R5DqBjJO7tttSWnRiflmyOUHwqnQYcVR+wXgxJNulNK+HhSoYChJZk+OrOQ45SVk+kK0hICJL1pO
MI2Q8e6TLwtwX+0HHo+SGK/NPDLokfKghaE3lT5Bb/YWn8uZxKRrrdB3vQzkQ3/fRh9tEjcTxRau
xEbpEpw1nZmvmITG1YRcLE+tJPWHiJg2V0aS4HE7j0eqjCog99V2uYqY8qtxTbeThVebMABssxWY
+/tmQ5qHdEo5e/uILssdNXB2qth5rmXuJHdaD7u6kctB29SVV7Z8B1opy1RRBs+8oQUXKJww8XEL
RH6BGDYAhRDtV0ePZ2Ty51LJ8t1M8hH5IGZz0GAzb6W6cA5Nb8o8KSOuGvwc2rCzHeSTsWx14g3d
KY9RMeTmo5b2+Mdl0JR2ykZahaOxVYwmfic5NLprjVo960GyZi2tcTmNG1LsHOcqliwgdflCkMsi
vY+gPW8G/CjvEyXPuVNtJKY8WsfCTcs0PgyoRSgIZ5O3Nk0Hkjcbr2l0+2629Q5jtzSd8py0Duy1
j6XowqtxWPRTkusPxKhNAYbFiZ7zQj2QQJ0hszsfXKqiyl9qfQW1WtmG3rWxm6Wyv2eRZFeTajdX
8VxDrSSx5a7VqV/xyhs8ZON9OlW3LDjdxzJr0zkX2U3eUbJCnng3weJl2bfAq1Kp3Zet9qGGX7zp
1UkhobT8NlMXbUwnYZU67D82p83Wbbt48KtCn8/5mlRi6V3uynUiNvEYznuidmKIZ3Gjvh/hMAQO
MbLwiROWMBlg4TFWs3jiNhtQDGui9UfRhjdmLsaTiIzoxD437wSpFTvG3jT/GpzHFIFVoNTJwPLN
k4FNP+xP3dhgvEvBBGRzA+9HkUta93rvNHddpxmPRZmlm4IxBIeSergvZlk/R3BwtoVV2/cVa2WD
oZUHkm6ADyjpCKz0Kp10ong+9GhGtkh2Z69R9P6AcuhrqUbmpkFvATZbjbddE8d+KrQooEQwNuVk
SG6I2MXT9cTBcaxSWcCZWqpa2wAjqU9p0rdrWE3qIThNgqmZv2Twxwm/ruddVEVPRgEny0HxsieW
ziHKGLLMPBkZ00XUh1ZLqajpQgrigiH8lMH+V+sObcpix6QsperydiJJ9hyGQgGIMzujLwZdRsHo
RI/aMvWBpvX1tllIOzXqMN3lgDO/wLJeTqZcRZjK5WHXQNu8sWE1vU/LRD0Q4Db7EIRSyF1zc5JC
iVPxrDfHehYOQcZN+k4CL5uw600jKXQS8nAzkjcQAJND4mh3Bv7vyJ/MiRyr0MjWPMNdSwVeZ4q7
Gmkx3cnVllotPmCjK96nckMZ15VMt4kICdgyy62hdaMPcVHzNMxBnsoYCrELc6I+nsOglpe3nLZM
AiVnw+XKzVCsqOl2c4h4fkmUEUpfaW7Ie+zOS1n1bmqinpnyiZo5z1rPMOKaOYxRHcMRvhhhY8ZJ
WE16Z7J49mbYRFsd7NaWSjS9xvs1wW0z9FUC+alQcTrU6CWDeIAs65htvVkWzvoC6Y1XjPSlOTQX
bm/k5mFMhs5PTMpQeba0U9sr30ysFfuR+3ZrSiQdj2SmBS17pM9B/DZRonEf27jH83xsj6Y8ZYHo
lMpnM1OxBpApwymX6V1ptrelmmsHpSwNoI9Dia7cVHzghuWurfnyGrKfYcoRG+iW5sBYjvYWltLK
gTecPEmV3NEJongtJDt0AXt/7tE6kSClfzAhcuyauVRcmM/dUWW+xcHSec9RCimloHISfUzSX0fA
k7M0RPOJsoJEpOkbdaEsN3Vh7FNVgv2iDuwKtsatn3BdSj1RfPgvAJMj0pTjGBZoxbgyUanDDJ4L
UbuMp9QRNalEhnMQBXpdsCtia0SasUVDr3o6YNJdOJg1euHO2U5Eo5IILnECGCTj3dQXqg9tN+K8
pXwNJY1EZ/TiV0Waf5lDo92LbBYMI8Lp3DfwSeVsfBqswbmea6nxU8NZN0W8elFRam7csruTBl4e
K81ydoDFyWaHoO51s1VvbUKF3/YxvnIxWPrHcdYsf0pU45PqDPYeWmNxx4WLuORT9giJdF0WxWed
rGs2KO2am8S8qnI1C0gm7TdqbwDi1DTiwitT84n6JeMZow1pW2pB0lTXQ3/lpNbUJEwaVdJvRA8Q
MhIgPaUhFtwhHJCnXpI8AjI6qGWDcE3RP4VVSwuoHky/k1kPS0lZG2cc5NGERDtHKXt/iMz0UEVj
FthJ6usNVLVK6fZyQ7YcN4aXjPpeR/py1rKsuAfsB867r99nThuCNq4jtw4X03XiJA0a/MTuoBCs
KuN93lhSp+/rVPmox5EGVDEcNw24XXepMxHk5It6UyYTqIKxn0eT+jFrW2kjg5gMcGiN9LYUNVDl
UYI0V6nTVsQ99IuqxI60cBzej3LWe3MolVtNAWA/9KG6IaK49JR8rUwxrrir2NC3woUVOMrGddL1
7NgVMVSLKKn01UjaW9XwTeuMziWIK/Nb+EabTlkIRrUL08/Iab+rUmomq+nKbTzOEGrGmXi/aix3
BT6dndkIOxC6024KR/QnPgKhg5Oen/R4VK6mcOof0lT5RExX74H3TDeGXs5+NBZykOoDZUJsMcJv
cKimYTTv6FBxPE8YubOMizXZs76vohRstKJ8q1ABuMSsDR56Q2hjY5ueQaGWTN90xyM6nMqE9uhG
jFV7rdZ04w2CQm6StsuOoz58gZ5FdOXaHcnVJDtzbiHwVtjRdTIvxJ+10qzvG9SOQSmNzi6ru+oY
wc9xx75PwL5yuXPiwg4W2Z0f4TqqD/2izbAjp8FdujkhtlOzdjUiNrISahQJvdVIV2EURl5NLiNy
o1WHUIt3tpKqsDvw43Rtr+4iUBp7i6t0lkeN+8BOW3B9jXJb93YcqEsnU1CG4FDNtNqAXDeDKCQZ
U0BtcZkd8Gkavd4SWTXszCgX5BLanxpd7bclPa+bZk6mjZM05ImrrN2pH+IzPC4BkmhStpGyPqc4
ywVWwkSzkmwQ2Yapu9Q5H0XbVjtVGGi8OKt4RTnHtxGwv70m2eapZGqJoWhs9gs+Ad9ORB7YcNy3
aqxCS6yTbE9gOT2H1M78AduDH5G3sYv0GZtSMWAsGOkjlH2hBKBCl6C06/brGDbxW8lqS99kobpK
SZs6TNYGMcfD0UMPHCwxDY1xSxYnwGii0TsybUH6a+AvB31HXKx6lYm88UpL4dBfRyHlW1SWxwL7
TBANyscsBnQTEYru0qUZ3GQElFhlUujG8UB/WnUQiclteYVEeTpYZEUQWrbQayAC7koFHw4uWsfc
0zWZi4OzOi25DNrJMjOvMTPlhqC+CqMaD/VFKp+WKCtIDxiHoCppxi2ELB9SPaNf24cUEVGfb/ki
Q1JU17Oh0Tl+vRjSRy0Xtl9YElWoZk6HceyqQ9JJ6n0TszcvOOcDXIFyMBbdFxrjMm2XBRaWNXIm
IN0AiqeaGmCxeDQNSDC2g56lXg20f0MEsrNtkvY9xW7qz5yfNvOE0ESSdWsfYY+/G8mM7xSgjLNU
jxAtqdgUvZ69AmyDx7Gxp3/HcT3nFPwBPsR0VWvSvUn48aazQhmNxijzfBhUP8Kjidqnow21NI96
Tq9ASAylR0BebgmP/UZlU/OczuYxrVrz08hc/LMq1OHt5HRozAYiUzNsZX6jN9IHxD3mldrSdkyy
nIqBs7yrTTIwe3pxd0hZ5fKYpbr0xcYBRDI56amq2Zm7kQS4G3qUscvsnTtQI5SNYOQswIOebgES
W9CXyYQ0YuQhTiIPR+ye+rbToj4IpxIdcNu0fHB0uZPaz65mJ7XvaCo8sM5icZhDchz/L2nntRw3
lm3bL0IEvHlFIi1tkhQl8QVBkRLsht2wX38HdO45RSYZzKjut67oKiIBbGyz1pxjlo4S9CCbfRSJ
zY8km8wL4via+64uXMH51x1XVZ51V6UFi1rPQJoqSqk/0mHpYWOyCfSLso7oHJAmWBh09kNRHiKC
pkjaym9Hpf3e9EuBf5hrYEMlACZ9aC4djzpJ4Q7NawYVEexGWt/oJadXR+jDFk/zYzqH8qJfSBZl
Dk2aaWwsKcAnKWjfejDWhc5Ox+yi8ptpEhJrhioBIHJYaNEhMdOD61RraZXqdTF6z5Dp7G2dDhp1
qJxdodq0gTVO7oU2zHOgM99tUz3twfE7yYqyKlY4JD0bwy04saX6S0xGL5ZvC4L01Md4PpM5j0Yf
oHB1QxhvBOi4VK47i02WJJgQhncDzb2wwluDI+Imj4R+b4Va5yGwpTxGzSAKopiED9ccMWcm9nCN
tr/dYAyZv7eM3BupVgLYAArTS2Oovtd9EQWu1lQPZkORSOteSKC3aUWw1hggZZ4JrND3WhgPNzb7
Ld8Is34XxsidrDbRnlxPqH84Fv60snAAwxmqT944p48wVDqFFav3DnYEsYyuenxXU3rbKoP6YGpJ
hF41cZhC3I3mtcY1A+8RdL47BNrQiQcVir1vxlW+bbt5xpZXzWKb17gzcHU64Ca9ySx/D1ST1lIk
zYOuGN2VV9gZfDCPSJSKZSN0ZnHRAvbiADdJUnT7vsxHThtzsqpdymdTS9OrIwvkhvPoKzNpdxMa
ibYqRnlHYzHe5Swh1IDZb/R6YZLTSh3NNiTsYSu1g3iJGBvELJmozfTYJdYvdUjAkhacRNI67G+a
hTik1WhByYIuV2FM5kBVD7+A4djr2BLxtjM0wk2rXFMuJ5oRgUuKQIAds7xNB2oNfWux2TWWTUqk
sJNCaEr5Spl+aUtnPSe9+acT2S+ODfaTols/3iQNpPvKiPUDDkQqIWBLV+TpinVLAbWB4sh6oU2e
+mcWxN3EWJLv9CxP7xt4RTcICPgU2In0AXh0+VMSEqA7yTp/wns1MyNbyoVHhiUVo3FsyS4hPoho
3+6X1HJzTx16uM3xeUy+OxjegVksX2VOE3/3kqw6GHMnLwbWVDSycxmksatcEfhwOwLI2On2nAQu
/a81pzcsLkRd424oiwl5n25cVH3Vbis3Re9mqDlnhswh36hJV10Evpwos2H6RmZySh5sTREX7GC1
93Rv9qUrtS3BcxjzO0MGc9m4v7EayA044WVd55xGqDuN2aRUtqSuc78GfbQqq55CAwWjpqevo5HN
BzqGP0ZvfnTT8jU1WIoctX+sUqqffhe7RrciY6aE9N9Y5Te38+7LEqHeloGebxVF1VbDKMFqqBQX
HmtFM1/TWp+SQEa6exlmscHeg2oXcQaCHUMWXbZ5aRynfBY0vmrngLJxGjqSZPVqq1azcsWPm/0a
Una+1VF3rxTHjbdGVmq7FnU3ByoGjkZZITKkP2fjtJW8q60N2pkQJSO9nOqqvibROt8UWoHaUth5
YNA8vKYmMlfrjIwJYuFpTwZE+wmaeQvfDCrmOpnicadHZYMjyFM3vVbQW4zRQ5qhjNcuWOgL6svF
gbJOsbcYiv0WE3m374CTcR4iL7gcNMWnMMO4pHdyrLN+3KUUnteCnKQ7jnMR87DZb0bPHnaWxh7c
JBuHAAHT2QgZRhsoUISS9UwhHfk2IMBJbZVTOe9EbxDoOuicGSLikPvIzVZORoZKl5Gh3g8GhAC7
eyIdy9oSgJGvOzOmTGfUKQd1r/mTKN5c+aB5dWrhukonf9npGQXxybyKZ0Rk6ivlcFXyt6bmvm8K
d9110Qg+NpebOJO4+6RQ/VGNmysZ5vSmpkEPFBcIlNM61oUzovkybamzc6SePrbJK6d0PRjmNFtn
y/au9URDvg0VD6NzqpVa0Z1S5fTsajEHdDGPTrIsDonrZ0ZTrGQ3/YJa3sKmVm1qRNE9S6b5GE6T
4I7s7DtPXHvxauLkRVOjY8iMhBIHZk5apwopzu0LDOXs1qAptRYjwUxwsPK7qfOsH5kU46PSWrIO
+hECF+kzpCssGmRRYTWqJcVmYOw/rLY0AKpx7vbsKA5qdisXc0FQUJ4o1Llchz4lRymStaXD/j6t
oMaptH6eyUjCNZKWiqMHEghCMGbjE6gxDAsz+Ju919o9wT1DRrIr+5frKdI0v9I1Co2a3WwIaACg
QDQZF+/6nYBZecDfZ67swtF/TDmeZD+NTfY4njPcdOT2BYY9xRd2ZKhPCghqYr3asNxYBUFjjDUj
GA292zuceh4cDl2rOBLuBThQNAiuVn73iG+iJDBNwWSbZPmGahhw9MAFEg/pQaiVTj/SHnfz1A0r
qRjORqLNWStDKbf8mnE7KZ27sUF1fG+KmiK6GpqHdDKre6Cl5kMkFqJ62kla5bQuk0H+Cse281u8
QausAqYoUPNexFVbbFJNipQCW3Z0IhcwZqqz13LoZZMD0jUW4cnVlD8oU56+0kR0f8WhmbJ1GPs/
wELKDcf/YStwsdynU+jtNLVOfo0ZyThqwymIGt3A0VPI9RxW2UMxx8MdU6sUbFVrE34/+ZpkiPfq
TaeHwh/Ufkh8winw/siMDq4K6s7vwiShDjBwmOgb3lrnCDaXEzRoq4Ij1hnq2qVi0q01xZjIIq/n
oCcjbpN05rSxjPzaSIv+ZlQqpOKN8SocEBmeUYTXg1HIC2MGXE3YsaRZVS5yHMV6UTtBRbRyVCqJ
1q8pI07ZiYcZuKxQf8ecFnxQ49HK0Etn44gSWjjBJSif+8QiKFzoMWfckVKeVCgZlWAa72MGzl2W
D+kr9byu21jVnNzSegxXE58KMHJ9JlCBsPCc4R2vPE2f/BI4ynVO649q/azuCf42vmtl7u142u2x
wD0ooNTqtwmulkSr7Jue3dIR7rRVo8nJ+21InvgGxFyx7J3VNZlR9b4kJWatNTsSgUidBJqcDRMf
SSyqKcDOSEJXLgX1VIcMM1Tw2nzMQxpIoo4F3O+wfDUdqu3jpBgXdqnbP+N+JD4ryls2Hsumj23K
hn4BbT2Huq3WOR6Ga2lyRHWfTQMZO9vhiSyyhqmkIrSItKkYbm74O4n4zFP+hZ1auGVO6FjrWUEz
s+lvR+ou9EOQFORWYhLh4g7TY1XJdoczglqFrSbhVhAuk/uNplxnSYc2y4mbtSJbi0ZXWz+UpcXD
CI1Jbi0Cnf/0JECRJqfPRzJY7EcPNjQA6kihXFnRocidO/hfiGzYsp6Dep1I2tgrQBhDDUivz8AZ
suit36rpiGEkbgJl1DdHufiuT2d4JotU7Y2U7cNfP3Ec9bWexLZqxN/oqN5NpLSKlny3mEBw70jk
2hlx4+m94HIFjmkjbcX16oBkeH8vymAsVGNV3Al1r6zpbf8r9R+iQ+hRcLwcVDvYKU/VzpY1mjCb
LeWuHzw/OSIV8f/tBcCOgqUzkbfZS4DW+9+fiFTobqhZd8hj/H5aDQj8vr7CiciUW3h3hVMtq9t2
5SQVrsCMFLNQD+FP4LtnbuPDRfAmLVwDD8gBPiXvRCUZs9kznFE2R4d7sPt1j0pPOyfFfC89RwEK
8QUfEa+b1gna/5N3PdYiTFR9qI4q/hJJvbhXUSI8CvrxXz+yD4MKmuIiZ0bMinMQmOP7l5ISNuz2
9BjuJhF4KvWlM4LPc3//9BPpUvCaGMPv6nk/sSumM/r1DXx4UvB7F6ksjDFjiXE+eVJKUcmKxJ30
flCnZ9Jv/Ex7EZqzSyz3zK28f/FIsOmQYufHZcZMhyj7RLiqKmHmkhjqkZ2zxQOp5huZnVHgvr+Z
5RIMLBi4pqPDMtCNE/EvoaqhNsneuwYIOr42cxC2a0z8/+aJfbzI8sreeDpnCDJmaHARLJx5HdDL
MZKVdU6Kfe5Wlqf55ioLaz7NxOBd66RbDNehvtJRw3RneEXvhxf3gs8GljFPDJsGxpnT4WvAcjP7
OLkvk6TbRONQX6eYUrf/7olBUcOsvIB/QJfpcI3e30ubaW2lAvO7peMQBd08ZdssaYqNSq/soOh5
dmZML2P2n3XFhViHBQhBhs3Hh737lJuXDLUWJY7UboWXCLHxpiy6dtWquKp0N/pGomfxC170gzY4
Z3X6J5Sd/7k2RF8WAtZNTAcn9xqWKNTIwNBuC2eXKfRWVM6Sw3OY3+bzrYhb9vjfBtRVWSQ5blOo
YQfWmA9plpz5Fpbl4P1DoGwB/witODidD8uFNkSWSwVQHMv4u2bs5+GH13KgvtXbH2FSIICKzzz1
E+n9cuvvrni6fNBJT+NBL8TR0xsCY830svFsv57i12wggnck8danl3NQypZ86O749SA7Yer/7+XR
xWNvJQcHn+q7L2YyEklvMBLHtG4O4Vj/6GYEL5Sg+yQhPLgPbb/rEXGS3nTAsPGgcHo68xM+e+bs
LZjn2AZ4eCne/4QkawxNclI7Upe7HhV51ecp9VN9/uOW8w+7ol/lxc8Q467K0QosXCnkmjpUitPn
VLF3Tbr0bzWSr92VpjcX9Mr/g0EB6wWPHCBzUBono7PrI+TSqGqOuTCO9kzYRO15vjRpNhTo+cgb
DBpbviBdOjPRfDo4FlAtaz8WPNbk94+mrVroAWkujhlKxnZi91swR+PNENa3yvph9E9ue6mMZyxo
JwzH/xkUby+7TLNvptGJA0zcVAyK0CTzQtmRBTUOT1O0UM9Ilf4RhgjH2xuq2Mivz+2nFu/2h2/w
7dVPHrdaJiVqTyGOSkaxYE6nW8sRdJbwMlu2+NXbaNVlVBAmHqMjogT3QvXid97b91burFjsNuAo
Liv0jFZl7U2VKsioVWiH6pchxrXaxeqtpUxopLtiTQoKgQ2zuGXHQNp2yFHNi1dswdzN1Hd/SoFm
EHDKahFZMPMFWoFKTrHXaYHxgr7WdUwWlglhCgHYhZtRjneHCj1zCzc43kyyCAyDARORFz3o464L
IW6ivPyWh9GDXai3YVaxgec/Q4NHaZ/Is6o4EH23Luz6u2YTi1dSPIVmM1NqtTNKZIhP8EtsTNTz
q9ASGiq2NKhLfdvY+u++Np+RPSL7HuS6EcaqmcqLhJYttV30CFH0QC4luLRW/6610YXj/s6oYuWm
92ibbU+mZL+tZj73gZ7kCjc0vYj+cirNh1EZLou0Xpd0Ile9I9dVG92dmQhOV+9lKvSg0nMoYKfD
5vD9sGMemKm52/kRBvctdZIE3N9YUeNXDmOkb+MJuaBA62fPWyOdL7Qx/BYnw0qj7taG+jOQ+iNq
r3MzpP5hONIFBkUBmAk974clwSipuiRmWR2z+tViJeA9mVRnFe1bnQI5twNM7rJ/MEiknZrtmUfy
8Vuguo8fC6ImeAH+1/tHotJp6m0YkEe1V4qLmUbJxlD0Zp1Ic6aHO6p/Glcff82eRBTlNNWNzOdf
VA/jwwxYcK3khn3oBk/eNFAOfVAa8mDG5LSqQ9a9fv1bl7no/dIJ8cTjBcIkMEzzdFc0OUOnpb1s
6W3wAVXtRnWKtdDPrBYfH4i1EAKXPRh5WPopwzv2UEXJeGyPldWsW9E9O+ijiSU5GuRQprK9pCN/
Zut6ut1jP8IlwccuRAd2YyfrkzI1Tj5qXDKbB32PDEu5UGtl+P714/tLjnr//HjV8FPJ82G7T6Pt
/at2UXrR+7XKY+Ptk/41Kb8DG7jyvJSa5K1JFTvtriL1ia64X9bXHEt+NRAUrLm4bMabEOg6Or7A
cJ9hQ6z64s9IJYZMQqY+HBhLrhyGtMi4HIn/G9Xs1kvPuEY/vn7ToWoFsYVHxUniZKlK0qjClDVV
xyWGLJyy22zJLQRomp05b3+yKEJ+WiKPNBZli9P9+wc1JKXW6LQjj0WO/APERfxKVT/fScV5HYtR
3CSeOV5h+ZsuELsgYCKu8MyQ+DgK+QnYevkgF1CmfvITbCcRQ0iK1DGpH6fBuivETJW+JvFz5+Uv
ppqfGfUft0hcj+0HpwCLM+cpbkpRo1K1Mh5uBEn/xRzmnJr8nK8jR8Y7qxz1byIjsdUYNbRUkvLn
12Pz09tdMgk8clx0GITvn7iidvQW66LiI1PxhPQsRlFZ3CVSUOed1L1JlHTn2Wcmv4/fHTf91665
fBGcC95ftVXjEOXI8pDjfBW2eaA447/fYL27xinOLXHCSpl7WR1NfetRbpWTuaqsRxQSaHPHoPfW
RNvtp644M4A++Vo4chuc60wDs/XptrsyNPwbocsT1byHfskhG/pvMw26r1/cJwcri9MjdVd84DiU
Tw+RdYJwQy+c5thq1k0bFt+UskeGke+iuL1HQRiAkX6QctpLs9mUw8wBpFmPBlp/T1R3Q6adGUnL
evV+knv/e5aR9mZnmQ+VmOiEN2xobyzqliMjByUHKVDNZsgevr77j/uJ5WIOkE1WbhSwJ8N2pEo7
k8KN2DVJ9irRW0Mn97NL/i+G3n99KRY/Zu3lbVJ9PamhJKT4RhOdLha/9N62KMVmWuVtolT/E4WT
c+YpfvwyWJFgTXFoAs/x4dBmeKMikM+3R6MqjkVv3htGfGbG+eRgCAGaChdKdQKFPxzJEVzAGpdz
e3TFn0YHBBa+ePqf0eUEWGEsGAOzOM6IKVMv/g/u7u2VT8aIgYgtct1liW+rXa1JOmo9urqvX9jH
DxA97l/MMcZVuCgnM3hRoTBEw2HdOn1fYzs27CuMG+JiTvL5zMr4cRiycSOtAq4URe4Pb0tJe9RY
dpocOxKG2aMgXogNvMLTEJdBVWfnmGQn3xhdngWwAn0fJjAAyNNhn0WarXVlPx17zS1WSiGq7dyp
+jrLp2rtqVGHw6I1/lVXgtIRnXNqiJ4F11RfaAXvP2yCN3PUgJ1zdMOWjC/N47wTgwDurcHZjDzf
QzYo2blBerIuLlelVOPC5PjLRDydRo2aykk+qspRR8iwVxst20iJKaorNVwebaSBVEuG75wncQuz
U4bl3mZi1fRZ9mN2MgTLejynK68b8mNSYRkTeavfzlHCSjuW8aF0tTMz8slg4BdrjDbiQ1yKrewn
T8ZdpeZ6F8lS4dt5zqYAtv/Y3GbTmXXt3FWWM82badasrTnzyHY6Dp57r1ZVeW/D4FoNUaxcqip5
X19/TCfzEXVDbgfpPWvMX5LxyeyXqYqxCLTqYzeRhu5P/66Js9Ql3//95fpvbqducyxRqlcf6yf4
62b8X/78k3WiGufSEQo/35zW4CvL8MyEpi33/2bV+/D7l9f15vfrluKoiP/rozffuo+eduRQTYtI
UCwwVj0C7hLjvG9+n5W7/+7FLFPFmwtLzCdl1Zn1ERuONgZVd+bOzr34k6m6qoi0x3rHi2FiQ1F4
rjp67u+fzCoTAb6KOvNmivnaNO/U6MwqcObvWydtNcfrpFOiuzyyTUKle10pZz73k2Xm/795x2Gl
pqzhnp4d20iO2CeU+ui69zU5cuZWa1++fscfpvu/H8f/XeLvcenNO1YzojadMmqO+DLX6SKn6NyV
6X5X9ApR7LnW3Zkb+rtteHM1F2eTnGY+RcrEHkLtdo/x/usbOneJk8kLCbpnTMvXjuO+IO9Zu+zm
M5f4/L3/88xOJiwtbSJYFFwCpzliYO8cJPfc31/+/zdPKdQiq8gwFh6HbNeIdXf/3z2hkwlLU/BC
ZaD6jpwDky4QPR6L/+jL+OcJnUxZBNfmdpK79bF50EdmpzMvYPnPP8yIMHIdIK+0HsyTP19x2ASx
0TbHUbRbPC9xmhLN9KMNp+PXj+rTN/HmQiczoNuCDNDtpjl6DhEOBa2UM3uQT0cr/AlqUpRuvL9z
/5tXjdiIMMI2bY6qyAKnpzdR3wjnTOTZuYucjCfET6MN/qM52gnJE7N1n/UOhuniTOH/06nEM4Ga
gteGmnWyOUEU1ZsTIqIj4XIxsprVrTHtZ+v261fy6btfAC2cLVB/nNY0IZMqbmEztEztkIYXxp9Z
BvaPr6/x2WtHzMDu11vgq6cBzUKvJVSCvjkqzhUOK7wD/8H38fYCJysfwm4Jj40LeOSv1U9J3Zy5
wGdPiSKqSa6HDkLgtCUqrCbiCc7VUTy3w7oct5i8q/LMrv2zcQVUlu0v6h7KSidfR5jLENMx5Q+7
u1TyH2NzLbUzW9HlQZx+6aYOgI0oIXLBjJO5yvVyN+oFFWwMzw+6V18qqnttWQtaKjrkCcxXcymp
//vX//aiJ9NLXHV9HSnU7C3nxde9X1//9U9fzZtbOnlqUySMQcBWOk5uYEd78AMI2WR3Jsv706uQ
DoLUhNYjPYj3a0gRuSk706g+Tus4uXHjF5Mzi35mJfnsO6GxvqSmwMbmJPX+IpwlJeYJjQGQHaqN
YZ95+Z+Orzd/Xn//52cXjgAWVV5+1CE8PbJYderm67fx6QCDbrqMYk7ypyfPWdDp082RE5tr+ePc
bF0t9OH2+Fa21TNCjP6jR/Z/1zvdM7ZVY+ewdatjzrZEzPdTra2+vqPTCvffXSNneMfgIL3MkSff
jCPxhUm0mMfG2eHAx9uPrqgF74BPFafoL00GX1/x0/f05oIn30sSl4i8Gi4odbippNqvRLn7+hKf
DmeP/FzS4VwqnycjzbIaGvMFl1Bw2406DsnXmgApZ//1ZT4dDW8uczLi+OxJMxZcJixijDTbqNnW
+nYy0gDeix9x4a+v99mSSWlHBTDJe0LE8H6E18IurSKPq2Nb3GbhqwjXmXMJVCU/J5P47Et9c6HT
SrVj90MWuVzI/QOhyzDPFKk+GwGWSllCo9RFVWV5rm+2MaolBPZgZkyXMHAbc7IfGWdGwOd38M8l
Th7VmCZeE1mCDxWwmB1v+3OT2WdD7J97oL/5/h5MiAQu6RhcAKeeLjLfTPBRmcRiCfPMa//0cZF2
wyqA/pPy0/tLUSWPe7r05bGccSi9cPYVgNi+Hlqf3s4/1zhVSfZtBqMJM8ERK59pfgfIUpvrEIfK
mcvAiObXnq7RbF//925O20uOOtpTKIzyqGqCOHOwL9d5ChJ8rFHltlgN9wOVtusMVMZF2qMpB2yH
68sZ6T/WTRqQYJqix+G/AJjp7hsQKID52kXxnyt5sjMNGflmZSo+HnYTYldUMIq1wt6Vg/MTCAyC
wGr+nSmKc0ytyA7Sqa6toIsdEJCJYUmgQ7q3K0Te3Q5NlK1jLInALgGUUT5dDDexxqSiOX5kcRJq
cI1iRP6WNyR3AvIM8OFXW4wIL66E3FzREl1FdfJU4tca8Ayt07GWQNtayHctVr9kHuzfniO4Tz0D
RoIDbysyUJYW7Uj4XWl8nMfpUMyC869UiV+fSgVrETgRSAjOqo0iE57NABIoT8vY3oEoSWDXNSaq
9WkEzZKYEmg9VCA9sz3f0+oicCxILXT/PKhQwKoyncA020qrW73MXwwRmWv8Pc5PB5/61oA0ty3q
uLuJFBWpv+7UKzPUsNCqcghaV+hrGwDTQRCZuIoTO10rtrTuWqNvL9QKX/cSCnwJMKvaZwWWQj2p
zZ2mheVPRxITbg1dvXZ0Dn0e8YM+kffOAWo/hPk8V9YN/vQApbgThE3/1JoRvG6r0/5YeTyt4o5y
9qQOxJfXto6Qbxo7UHqRuprMhr7BvDhHmirELOca2TrpuySY60jzR3Maar9TRtxWNZAzzyvkt1La
ZpCJIqwQpACsB4+vX+qR+FNrlIJQi7j7vutLH0+FvWnmFHxqAecCa5ruNxOTwJC441PSe2DEgCSs
VTe011ORGIQNYBTGXtJcJZnrHuCRyx3BRbg8YjXnhdoa5Lz6F6PD2eT6ZPyMZrL8Mh3aWd9Fzr4m
GcyP5JSv02Z61YeLISSUpJgeaieEKBejGqriuL8OwyrckpadrlxvtnZjN71iFFFw17u8FLeoAxuG
Sx7EOYjFSu+KraNp6ZrwdrlvbVmthyq80ZLLPjskNanfROfhXXF8nPL6Fq8E+YjtYO4QUML2g3aD
jyY38FkOZrYCF/6nGZSnerJo2jbEnoZOo1+3pkD21FYx0+Pk/AAsNRGFkAuYAUmBXWRs5m2bN46v
Gq2Gpz4C2ZLEym0xlO6FXpVyI6109Asdl1JHjMDFAO1qY1fAMWVcR1etY/5WPBVTi0t2g1bjw+xz
HLYwzJ9GLUWkhzBkxQFw2IA3V/1QauNeS8RIw8BIrpos7vdtqIV3YTQn+7YqK78EinrjLXkO3gwV
F08zINZCJM+KDnrDNMExZZiZ1yJPNLz3hntNDFLlJ/jmOMhaLzbEXGy4OPyymnSIzrQ3NRbBlZvp
uNRESIewrJoLUBSU/dXoagB/sy9CF8EZNnFEDPGtq/ZjEJdu8RgJ2/EN/nFjmJ0VjBArN306OxhE
yxl9loInNw2xSSqDvqnKBd9UFVVQd2ruJx64hkRfvMwjBkDAnUAsBcqcTJuiS5t/hPcwZ76uyXId
z031EinY9IEAglU1HQV5QVdPK2k5v2MKAn7UEu6NO5uYbxnlK0O6hS/TbMTkQ4opMuaIMROVQSxV
G3edXIA8gn2kNffBENXdfYRCaCMXW35XzeUhdtk/9wVIGLuca7+tZ6SNWR36/BvhrTaD9VLj6mfa
JcYq4xwUdG1irpK2oYNrANaDYyMBSmpsveIYMz+REeumrL01XC8jmKENboSS1ejMCvOXCEd1VeOQ
XCW189TgEF+ZSfY6FO3vCgsf4sr0tbeU70bVwV0djZciFOGmdXgAZl3hcnbrF8tCdeHoYbXSug5U
s5GmwdyhXBUI9O/pC2c4u8FNFVJ5aLKRn1nb+SrVYi2ohUoWRwLGL8IVjvOrwartFsbWhjDjDzX7
h940I0SnANCKfgLYCeKk/ca/yJeYJ4AszaQpQbCo+bfEaXEIWnX+2Lf1izLNEIPCZ+SSxX3XKeJi
yNT6MM0liW90h2q88/DmuoQv31lYLJhPlRczcr1AFFiWsRYP4PEi4zB4CuZFGvcBwGb7UETOb9NF
oj9j9b9sHVLlxqFVfNqBKmLAdoRDgS6KIFSi1u0q3eqDaZJyQIVQ5XvZQFOx79JOG7acONsrgIjy
uqrM9NAI5uCltXdJzzALsjHGLVNaf5iMqqC3I4dpTxH8L1mTKkPyW9V70xb807iJqY0xxIcOGQie
UCyi2LdNY7HapPNB77shmNtWv08ykghtIyQtBNNjuk0UPKGD6qWPZtiyxOtspF+UCu6RD/uPjCez
4ZkS6nZMx4XKrffYcj3Evl7pPntpIf260sAEebN5jX02A3uWO7av45iGDGxml/Srfjit9dPquscJ
M4rfGHlyB9+WlBSbHaHVs3+w7cnzwXA1F3mnRLdWApbEw8q/kgTdrKwxw+g2hGPuU30T+A4TzTR2
YZ7yDqbIag5FZaJBdS1QA1YU3ei8NDSXXrxxsmKktxdZG5njMywWwFeRMwfQcA59kgnFynE6IElx
kfu5LObD6CzBpI2R7ltMuNd9ZiK5jkyA1KH5W9SoflvcxwdVSrketNz9EUKjA7nJUS1fkGSOgFJD
EAuOTuI4frTwFXH44TDAXzdbD/PkwkbozBSvXKT1d2KErBGR0XelmcDVBiX/U8FJ9eOU1lSr2g24
ZSW5mUvQPMLqsx0K0fmmKjs+ltZoo0vTHgBplbZyMS36J/h0UcDCF963Mje3kUW4kFTFuM6BWGA9
7KrHokZ50onaJRrRIB4L+8NWFlilV6UiG9jsvXcDr4JhPNXei9s4pe82ihbAbvRuwWi7a1Md8BaO
ko82ZyMFsz3Gzl49kiAnn21sxhgxs0mAYZ0F1QB1Zs7Xsw7KiTmoR62uw4ewi8ARdfW4zQotDCKv
mNZ2hLjYK2Ym59D1IHYqotvOcooeVFBHd2bMSjhJNlOZO/ZBFfXhmpZ69WAuNuwMM9VaKsxBYNsQ
Ro9GurHT3t0mrkpaSN1j6PfQqKWde28XLUC6kL1kPLhD6Ttz/duAvb+dwBIcGdmMBc3+rZqogOuC
rW3bIHRWWYUjP++z8heQZsImcw7RWIPMTZLOIqimublRZa9AkvC4Vz/OS3GRJpp8qL3p2W7Vlk1Q
9wobMLqaRqO56htdDTJVex2t5aWNaGTsSscmO7juSgLAAfczxbtxpDKHJpekISUl9Hws5HWMJtVX
CuZUVybzpmosVH544TdEUI334ThVKyXmYwSC/m2otSxAmfaHLBd6OQjXD9jwbiBTBDp2JrF5qdT4
AW8zFvoRrYLDFoz4tNZeDSBrfHUcum0eecluTKcMRautbeomGtemMecXUxLma1KzcIu2Eewql/3w
xWRpnCXSXB6SJK/vrFqkO9xaIlCMYiY7oZXPPPhpq/cZFtZhmuhbOn9VA3XLIxjzixooHEiDLHwA
KDFvB2zJ24LiGXRVF0Y1OxGNrm3cwMoptG+9ADmKYSYLvKpwr5TGjTbWzA7KqGx5C0uPg4FaD9FT
m3II2WTNNBwrODcNe9a+/unkzeU4Wk/Y7iq86S5xlfZBVmDdLyEXqsqVpTblE4b6ZTjS6PNFS/Sm
KKx+Xduyp+HaWqzuddlo5Hulrn3Twk67wn9IX9k2HV/A8dhbEo84EesL2A7FfDKTnJMVpr323Krc
ZXNi+5am/Mxbif+WHOu9WyE+z2qNA40rYnSjHfwKNxtKaBoxu+wwd5NmlUsj26OamNa9SONbrepT
dPJh49zHiQfduzHv+8GVaN/RsDLZu7d24ixgfIoLdVMLssSAtMifpMmiG0C16B4qdoB7o1eSTQ1+
Zp/m+A8UttaB1QFqRnTMrn9UrdUUt7PvtRlVChMiMYoLAe+dzY9qE4TlVJWxTyvnu2c7fCxuE4FW
bLDTM5/5RRz+zENZrMzM1CFI6ylOo2UmxD7uV3Yac36ikMgBL76q24k/DLWveBCA7NLAA0nJ9t5V
+KlazmYGrBETppVOV3CiLPgtqTVfuVp1m9X5zw5o+G6wsV77nYGpWiHGfjugV713RrUJYsAja80w
xYYkFxYH8NvYnxmYuObjR/YB/4+j81puFgnC6BNRxRAGuBWgLDnHG8r+bZPTkHn6Pdrbrd0t2xLD
dPfX55ChgVb8I5N4/ufo0Yj7JbN3tqgrkFp9coXYyjZovNqi9D1njDgXRP3elyymG5VrAkWbnb2x
JmjHIpCA3DnGg4F48i6PFM96dcOwjlJxQnLbCVS3QOlyI++OCA+ARbv7iB3nVyvIXhmUIsd5qrQ3
XKjaTi1a/eUtEVQXAql8LmbjJz2oG61MevwhkUaC2WRPnHPBt7VW2wPHIAZEbnejY6MIWm4BZznB
ItFN19y4tAY3DTW+sclqLnsATpFTTJOGCgDu473eze6GsZcRiqjVfTvO1k2Zw0R1O4fEj+msPi0e
FMC6+evF4IaaGneAqGJrU3GFC2BP/swzsCkwMFCmvRUt8mLBLdXNeYuVcQORexzjQLf5Tsom0NZy
fuoN2httiuVX2YQigb7GZ9XZwDZK24UTmg53eWkPO9Zqh0+0Ce5Jzpl2hSwJyXmyu22J9OM94bg5
gSTJg2zOwUjz3TLuueoCO6kTSJlePTwZavodJ9wgST96/CzFejaSp6HYRi7UGgoiPhcjFx9caUfO
Ga5A67rCbzTN4ar6xgkTlhEDIzbsjegbCkGFAzpIkyTn13S9d6uWYCnUslbf9hr/W1JjesFWWx96
W0MNopdLnR6IKhbN1W5FA54y6W/mNnuG6jebQTRnRVjoJMebJmKNROCKCculq69db/wokerPnqLW
45ZHWZYAnMujkQNgbYDo5LP8rKTT782ipm/iWIIOs4IrUZuEhquMvC1AgldPX96cdL3Vmhjkva7h
nqcV2s4ZrMjPS/q2E3rpHZtp8NPyuvYVypKtZDK6cVTfQUVZH2hojCc9ZnkmcuP5DgZwBxsRb0ha
6sk+taJ477aVekwM13niVzE30uGbmbqsUHXTJ+hCLZgtwAw6t6gNiTbgQP04hAzDrbchbdJw6Qvz
MxNDfzZvkKlNi4eJ8WXRBT3H6Gm0WEAq+g7GmB69GeBUOaG1Cl4iqKoesmlQFcrYdx7fNYgj36vK
xxBGFvwG1+TsXL1pm3lOFE6q+Z5HpV5oNsG8ipd4S1wRqqPFB4viz3qs8AGu2TQHdICAuZluDYeC
dWrakObGksPvZDiF34i82SeDsjh7+Mx0qLOHerG7R3ustBP4IecEXz25OlaxbsvczcMVKjot3IZf
Q9yqf+0DHHN9lzszV9W+UrT5LFoYccSTaf/jxfLr2RgqBuJhPrNjWmagmvaxNKJQ3vam4jR1eHXe
9BLSHe7SCjKgU/Guq0AF8fPJBIeO0Yax7n0RA2+32lDxTGp299VM7TNp9IRLVzdtDasur1wLx7e5
grCHiS3ZUDzCHuQrtUXcgu8ll1QFayPzjxXsxLaqRi4ai12GlDOIS/QFiEXTF9m+r2vvGDvGX9ss
rBo26+o3rQ3w0nL/mkZv4bGjMsQzbV9YpKoCq5/YDotjUz225TBTx6NuTBqFcNNk5xibcTwg5Yq6
bVN20QYX7DeRoISHVf0kM4QpoCbCPMqKL/6win83kMeGbZ5660aRzDcdDpjfPLJrv+5scVcygw9B
69OZs0YTpaX3lMOBPDsrtHC6B+poDPME/tcd7nEuuhBpQNmQZR83ppZorwW+h4fRFMmD6szq4uWu
847pgC6VQ2KfP25zF5N520KHsveW0y0BmG4zBPhvhtLQqLqMrA+0eDAA6NVd+dH3MjpBLVX7JBHt
PhJdcg/UtQsqscLR5WPxh2wyTubIRxPLmHNcb/HsTRD4yihbd3XmGScD4Am8T9FsTBM1hOeJeve/
T0jF3Xat1i8tGRxasM0sD/1EzI9FXEJl3Ne2ooPJ0jXatCeSDIDPTfg4iongQGrJwzRbe7dJn1sJ
niWpuyEsrJ6KTE+yAyH39uqhSTgaNGtPK4Bk3ipKWH/EppoP6fbvUVMkJwE2cJd3ENDmNPuJu5mh
+0QL2Fpbs6JJNdjbOe0iaFFyDliBoV3VUhBYTq7fIaTg+bbhmyyxp4dlbfZ7Hk5zi/DICrXKaI6a
mqsnI8qc93l1v51q5vuic94A+uy3tQP6bdYq92DZbc1Z0lbPhCS6AKMrAKPK632Ra+nHaDj9Oc26
wrdTDXr6MLe+tq5zkDWFB/Rfa17WtMe9QncCqYTso+iJD0NQ9hWN51cdPBYHZHyoJHuQopP2x7La
45F8zgDbdDZuaVR9euEFZ91avMaB9Qw0zA2NCcOJxv0yOjfcaw4+qhRkvy14T2VDBWDTff9hJz3x
gCO25b8khrdUDUX5R/eV5ThXWd5mGWZ5wWE7bqvSSoO6NWs/gfhPdMaCr2rZ42MGwSjQxwhlkZc7
W+gHIF8svuJ34JiTIxlktANxj3A0Wmb8Pf1oXwZJa241YKDWnXjP1C3sP7e/RptPe6RfAJZsMooH
I8ccHzKzgPg1NdXWFGZyMVQ9gfd14Kh7uBhUa1hvcrHeyRTrXNqaTztPOtRkLR0A0FX9wWpZf9Wm
OTSiaPgxS0/EtHYXSpGsb/qj60Glq24E2F7v1btBECUYVUntZBe+Ub3fGKBT92TUFu+IvrL/XE7/
s1NOH+yxNkfEXng6aDzRz/xISzJ2c4zriwZC78+KcFHRakBsNcFBzB34I3PA5BklHD6CjNnTKGrF
0ADMPQhYZxtlVbKfGmH4NaG9A7am8thJcuc8e3bCSugga2CLg3dqPNF82GujItQMnbFdrPQFuy5V
ijl9JM3NE2DNuunzKrCeXHoGENeHIg0wFq3w8cvSAhZfmtFGz6LHmbLiarsriDea0233krJfPmyz
XvUvJBEGX+9SD5Bahx6lTUz9CPTYPcywo98ipXcBzy/BbNlFh3jhVmF4yWvE4N+v3BgzkrDdXWRo
2p4iJzrALheBncXTi1ujClvJVvta3BVojSfaed5Y3zjZdtC6zXepV995XeICZaO6CmdHaehHqSdV
WETDfeGCrx1cKPlIndCg14kRttDe6PXm34PgfBybsqDnYDFe0cbW/IbYXf5xTg3rzX8TetknTbQ6
OlfVAK8d4v3ERu3Yp+lOkYy/rppc2GOy0h2bcinKXJoFFap2LmACP4jU5M+aQw2vYO4cNav+FxXx
rUX5qt7K7CTbrXi6/QLsgQe8OKQ8WbATkYOA17Pm8rDq4GYzsmFta/EDRUsRCLMVOymAafeMlyDP
gfiPpeB+MVdQZY3M2zks+K/xqG2WLH8RguGcpZTYZoVrP+Kw+16M2yQE4lhtsRGNpwgJEg36AgFF
7ZUXa1rEfkUt43cImSG7V37pnJzxviRxZUPEpeNplJLre4mAnniZdzFKhj6+s2jJX2NNw3Mm3e5T
QKIMvKU3xcazVnHNM+WZYdT29R23peHsGumna3avcaNjkiigA/dipBfmaPgh5lrxAVep71kNZ03t
sb1lAaq8Gxp9Olk1yEb6xNOmTjX45xrd6SqlQzFUdUwruFfb7FahQmFjZmIC/zVHjBlxYkz4tZCL
FYI2P12jYmfX1jtlGasDSetH68p1IpUaBS68Vn2CP2dNUG7HxhjRqQzpFlwfC91dicxpIY5QmvRy
MBbx1rMA5nYzM5c2TZwTbpgPzntj5zAW8U3EJXe4HbIgYuvUR6UHd7grCILo7KrcCmALyJbJU64p
49Yh4t20Kcqx+y0d6igzd+uw7rjLRULiq5vi39mZkxBr31qFjELeW44lnyGMzU9pgMV0dW4qcOW3
hmZRLKbNrP8IretOTa/DhcTQtSlLNmZubx2+t6n5Y1mry9RDF+YjOO+Ke/LatP5STZ8mR1VQoCnw
QaN9uRr6BGXIdgmtpaBxGK9ReWfErrgwyakvNucJcyL7u6Y2PmWxXOBT25DmbY9t9U4kyHIEE9sS
G3ixFB96HLd7yEHekSb0d58ME91g3J5uVrURnyX50aDox/6p9XQ6t1GuYBwCwU0LAAK2EyfoseLh
rirVF+4MI7Raj7XCjBc3t7pik8PCHqF9O2phLDO8WSXkoMl1yos2qLI5lUZeXnRmSw5L9/0MHHzM
MGbxcWjZitct1surORfGXUNX3+ch4+aoD/3LJDru6Jk2h6nX3GQzxiuPE3NrYxrDwbaz4+p4+VHq
t8u34iNgzkoxbcTtto3zJFBe32/V6Kg9Ixz8em2VENKYi4NWewbHX6Vv8HsPQZTZ76IqXtmSdo9O
1CXhmkbGHu+fvfdmg9tc1M/uluHl8jiaLEr3zmQe5A1xPnVdea5nBTW4c9eABaMFuDEkx9mytHBl
FzfsulGCPPDckxPzX7i291l3NzNGLpgM6EYcEuhFIqU5DP8VvGiTdtNDIlSiAj2SCuywnscXhZiB
aY1jbBizQ/LvontOFAtvXiSOUhT5fuytdH8jh1PqrAz2M49yAV9RmM9w78EENP600NKyEMXwYiWA
AMQAsbzhlPvRRp+UShAGM03dbR/TIh8z7BJAbag886bkAt1jhzfi3Efb2p1mclgn3U6Nr6lErqTG
SOwmBdEQlnO9d62xeBDc1HZxNjzkaHF3mWwR5FiFuPTZbRnbMscANPN6Yi3aOkppNwdLAwBRuxF6
Q5WqzyRNmzBG7OVb3En91SsN3i+8CLDl5Oiz9PHJHBnPOBPKDKQoZNiivgvtar2FmATr2sKumQ+v
vYJljFvOwyG/97xYhuNoJbupmBg8r29rO6o9KqM6dEZreGSjfGF4BCcsa4dibwLyPjeGak6LaIDI
mmP70NgZWOJ2Gbjurcxo2zi769T0ZHEF3WuzSYes1yxko7eZtaV/2Z7qLosFcaJyennoFmN5asaB
1hM3DN/hVlNBRIS9Vd6pRLqh5k0/aS6n93iqZLJZ5MIRlHMoNFP8U46L3OZuGlFHTzmjbkz2qKmA
oFaT9UBpEX/1tlnt0F3iZetzRr1xm/l55ozXysBKkRgrCrQqatlti70j5jvvqC84meI8a9jjLZ+W
ocnRp/BeXrt82dFmVQG3/fZe5c10qUSZ7x3XHW73RI1NAAaHRsdsylny4jZD5aa81DD4pyXZyMx+
KZrB2zHxUcdGdjfPZKtTB4+wKWQPNTjyDp1TR76WTvO1meMaVcDNVWB6NTIz708rxD9FdcLU+p9N
GOMgXa14m0wrfxiXZfJ1FQ+hyVv4rqJdHOYjA1/Djqtj5uX2EdhkusvK/CWznIKSVOinzjZm/gA9
JrcqtzYOAxymT+z6yYlVQ4ZZy8Gwo/gtj5efqm8/II0kvuAsJ9/X0T4bG+4ClkURqOF1uklOSLs4
+l0csYrsOXm3re3V2GDMMoKUU+hSFR2ws2VhbC7nFxDZpPe9pAANn4jrJKMSfr/QXrHdHVhQvS61
SLdMB664dt3tOtqfo9Engb3wqnUFX3Fwl8nZ41PdUbGJqwfF9AH8Q+5bM0069nO8bTQU7g/9HAHM
2KkZH+UeORFXHZYOmZq52J+K290eRAMhEy+CSz/M5qZCi7hNPFvwKJifbsa8r7FVC8T6VqW1+vtq
TenZq/C3U95AKmBEnm6gbEzE0+gTpOzS+8Kq+Lo0mfmAQTK/iAZ48JrATVmTpA1F2mCQpfV+x2Jc
vvUq6kT2rZKNLfGuFqNVsl4iXYBd09tE33TLlywJaH6haxOdvV8jj6G81Ky/SHf+fxD476k5/MjL
4N442g91i8PUpfnw5gHcxzQMl5xje59p/DqxSS+o6axX4gXJjdWy7leg5b5cywd3Wvs3yY8WeBkT
MqEb0UnDCRvkffJBugeAvEUae0ydQMTJ9BzVjnPXJjyhdk6bKWPz99D0zrrt5EpoanytI2aL2YRB
Tqgh3Yxsnwb0wSLfVWMZeonoD8ZQ9PeDHvW7Lk+rZ29MzAADl+GzDIOEFWZo5UftJD9tQ+/2o7uY
7zHcuRetcWOfoxbDKuMTF0xOQWOP8JDfUVyFbkLHcGmHdpPJ0b3p1fJHxTDncRxHuCu0pXC13Fja
Ir+Ysu2+2squznSoLCb/TvS80CnbyHaCmRtXNGbTiFkno7ELDjr9X9651DwQZb7XPmrfC+Gu+znJ
nK2ZUJwqJpG1Zvk1kEIDAB839t++nt4SLX7GUojW5xbbmQs6g8qNXAJqcnpV7FYwzHaqbdsxUKRA
YnIBKfTOzib1rfft+Cp0ap+MehefwDKElCpkC2bGBHkn0zvKxRizyOD4Qz7F+wSgXeA5gwhjj0xC
6bo/3lR3z2Iwf9l8yFjb753dbJiZL0QbsWPI65KxkHjIuJltesk0A/MM3i+DGw87uYDdmV3shdkw
2teI+5rRNPoISiFKlyobNiOSiHfCUcY2HZ0Xt5PGo2k1xp7Si8yOzFsO+IY3i2tH5yhrV+qCMsMy
FT2lEItPjA/Ll94mbFEtbnEW8khWSsWUtNkbRiHHb/jjEC2j/LFccmZMK/RHM/9kg5jGzkPU33EV
8BUPq07zOc2NS04GYHrNyq0gZMRM8dJW/0aRXaN1gYB+nxZnyJi6caJhs6lpGOTxD/4KXpUwRQt4
/LcRv4tQ9oWU49aWam/JZ5xY+AxFkNtPjTjZNl3Juzg5uukehHzK2EcHru25e7vlhndGuoM3ilty
Rf1jbcr03cIVZ2r8efdrsZflj+c8UHdtUp3SoTvbaidWaiH91NMErYYwVXuhXTR6WujFnIdafzHz
57W6S9Jd59Dnsw9L3TFY+y2nfUE7qtN8g8R3VZ8X+ksp25v3t/nzwKSxGHsmJHTmeLWp/m/Av5KI
304LkAWo4TyXPwNoKCO60usXpcKch4LLI8OSqG1cP8fWu9aeRZMdbIbX0npwWm8rB+1cR7fMTR02
/OXBwgcoik/6sJ27n4UGhp0TcaSw0qfXhR5VF4fTSNqAysjk6kWPu5j2Ijtay8lNsn1rFYFt7fXi
oWqeK54cRaV9cXu6/cCBx74IGvPMxM93ezeox5/bpyaTv5W1pioD+Lbi7Alt965WbzrnZdzkx9zY
TeKER+xQFmCSqaI5GAb9X5ZgoyWhKjqKSs8fp6coBkky0GCdfziANqU4OgNdOas5qon3DsaOHB68
Xr3W8iBpRSDY3aTRhGTimJA/4hvDeyTgp86TbSvuNeza1kdc3xfi0Cc/Nx0F0BB/svkDXjQDD93F
K2+jsA+aLJPz4CFT7AhfOv8s8bzMr6BNNsw6OusSubuGmRZr/xrRnH6XkaYp7bAXPwVT1ZK3KpqD
dNWQH17q6JpaKPdIcOUXl/e4RHlndXq7ral3UXaQCCtrTTHEHa2XBDfNgT7vl5Eb+dV1ea5WKqv8
MmGPd9F3crT3aiYgZd27tuaXJi73AqE3IS9cCvIcGe0pGZHeFvvCqTYT7sakSfejwAQGcZLgLsOl
24bbfDER1FmceN7L2HLwegzZClqq0cYaX9ATBGAr/ZbbIP7zlNHyBC2GgOt+iVPwRE8zY7fyIpFx
zZkV2t17pr2xaa+Y9rrmJQej6eWL3/V39vyie49ttMuIZa7NH53KnaZe9fXR8F6I9a/F34S0hgFW
jQ8HGt9eHzMyarubDcmw8VUsH2n7kuKBHfV9FM8HOel+Dhm0rQGJedg5aN9zWWCWcFgI4Vj6iG+c
vE/11InXzgxqXdtztz3Uxk3Bg24o/bWQpxSMWWp+JhoNm2asNqX8niUfX3Ze+bSG9NDE9HSWyGcx
gOJauydjFBjT68zSk+f94PPk7XvvyB8igX5MaPZGqBPIbFdjN4BHzThuF8byh1s20sKbmVy8RXAj
4UDkO0DBFGhFFaad9joSSsNOunGjh9y+n5N8n5ufBon3pQJBTsIhbj7rkZXB8XlSd7c34UwTkXRW
UGjEApqNx+p5VnAjLQVxlWfc1TpVIuKbarlYmGdNkBFz9GYj/smS6BgBVneiTZ/+gLaOezPUslOL
cNC1QeeM9wJR86gYizM64srKud8GU72eFO69BXtqYgex+VrVH7rOX2Sm4CEeUEt8E1uGnnxgzzLu
aHBcAZRbEM1i97M3buHU+ZovfVBq0Xc3NgFdZtR2F7kctPJtmP7Z+n4pd4JLU+4dK++rtu/ho/kp
OPHcrDmij4oasbJ3FW65Cb9fLoCiPfBaTfMdHcZi0vzZ+bdy5k7tP5U/O/Y5IfRiNx/x8EGyLGQZ
j4sPUzRxXTPy7ftJu7jzHuBe7/I83A/Y/Mp3rf5o6do0FvWt86V1TzFPSp9uy3JnZK/d+M+pmt1C
8JbkATeEJwvadUvqsNIGNOgZR3a1UeWXFd87XeMzn2VSA+TwqWvekASVGGBpOECRJ5+3YivByBiN
3419fxOtetrelo/F/McYpO5+SN3u8RVQO5cb3fgpF6yy3m5pz1nLy5NTvAeH7xBeNLPdWj4PLmnZ
9U7a97zdttynfZCP0V9Lu+TPIrwt6e1puyp+zcYHfXkvCYqI/qRxx4odr0cHaOWENVJOJAmEPSPM
FOLI648Frrcdn37v4z2rw8qUyak1i/sJagwffLLl/uLL6WGcyBEONAnLq/BoQWaQpl7TCWWw/c+Z
fzsyKBn2dnuGAr/GN8tcyJfBX7JfjQmEiwquJ3E9JVZArnSxtR3dRdRGbyTMQhmtV2xlu1KnrEJX
yVw7FDnoPpJPhRw+FmFuu/hQuu8MDCili21pvyXRr7z2HqL2ct99uYe2v5MN/+BErbwZy13PbI7N
ycOUHCTulKbWN8l6vuV6xuXF5FTNS86M2wFh/ZS8pyLkoVFy75RwPxBU1o8u0p4m50P+4BDzEJRC
RK7yIpBY3jlbcNz53voR20/dcM68X9wqxXiM5zOm043sL7cnjdk0D9EBg1FnXNPmMTIYyNtOiLSR
/9tvXYQLtzz6JFP37dENY4rCq0f5KgaCn35l+aUhewANcpXhAC/AvhrG3SIOqqOU1ffW7GxHXhum
exQaA4lua2VXyZBkWh+IqpJWvy7qcZm+HME35qNIP7XEJgxHzB7HWKNdhjYgAhAqUkH6+DE5p7W+
l9pPzYiwSeBf4Ob9ou+jVfO+Lg5l+6ybhDC/dOckrcdoekF6VseH1d6q5FQCoF93nsuQubx6dGbr
6a7I7i3yt2n/WaQ9X4KT7b4ga5l5i6UxWywvtvEcZ/fDeNbj43KLTPXvmTxCyhxWl/tKmAKe4hu6
yeWjZ1xn46GhrT7aPI/vq7jzhpBCjuzIP95HTL0BViOajH5niZKrOrs41O0CwYpeANrcedT5Vv+Q
5CJMDTxomUVMYitb9mdISUW8nPWbwvBSou+L68PgPGb6dB6Nz3iIdoXh0avGc6iuFDS+dBRlT7UZ
GWHM+g7YEm7XJuSazoWZ5nXFnUDq2NqpSpIrZqONwwvYrR4hmZFFfTGX22mXHWdEGUX3LyVLXVZI
HKpDKX6T0dm0xlvGAWDoGQjFzKf7XHKBn5krxtPvsCSBli6guZa7rCuBo9LCFbzm+PXpnuX1sYjf
mYzuBu+eTQtuBfF2vbk0uXTMTug0ZKnlkyGLbTp1j0OMM2S1OGjiQEUfs02af3qJmksR2b7WMr6n
W7Xaf2NXBmvyNDVfUQK7lZBnxpFQ08FUWpDqTAHse0q/c9/gT7Z4acXlJtJITvN3n7CVewZxRcmh
NxgvbcEXui7QWcT/LJOpVfbbjhXzCLL8JGp4KarAGY4jvB/m3By7mD7oN1f8LyviLRG2cIf+Uaae
xvHdanayv8OLQRKDQzvaqurHZNquvJT551/thnKA6hFFL8RkqMXbQ+IM21H8tKyERx5K0xvBeCjV
oaEDqrO1szFuCV/tXcvmQ43tiNzJrasf/6kIx/1eEHfTsKAtM++y5HkxVoSBKqT3d+76NgtnTvAp
Cnppvhp5+7XqclPonW+ZP235l9jOycaOE0MjLYv3SaUU5wTfGAEycV5HhKP3jcZLN3lNvZfEEOGA
H61cv2fSIdFztfx5LdJC9m/Ex4A1euBHTfbWeqjYfFmoEAv5GeN/VkG26vvRGc+DfJ7arWScyx0Y
KfhGMBim2tHVD/Lbof2yzYe25pJmMqg5tfW2EHeDsxvlwXbY/0eQY7shGQq/534oq3Q3YPCdiPcZ
+kOvToN1UgzHZfJTmrY/0zrutYPBmLShiZuJF4f9fk3sCH9udOooqJF+RviRMvOWD/DTWzVG02Z4
nU1kOUO/MYuH2f3BUPi94tWxSssvrWttPhNc3aT1TM/nl/Pdiq5KOwnnUGa7IccwzM/G8NxeHz37
b8AJT/e/UNsyeZucCNQ8JxGLSUeNrw+TAlRHZ4bPpv1bxQ1p0WfmJCmBN5JmsGuz4k+fL3r7bJNX
rc7ASJhf8E3Wr7Ih8rVXN2GSe2o66h77PJZ/ppRBjNhI0atKn+XATAmvTNPeR/Iln2x/XK59GzH0
50r2Jkh9LbA+HRrsFHx8Abro4qQ8dtVTOb5q7ZOrHqdlNwKMqVyi+MDc1NEu+Beae9V9GFQvlnfq
Uv1Q0yrJF24/LCCWxSsu77s5hZFzYlVw062PhXMq5XuGH2Zdet+RyKIx/yXTUUd5tsIbWlnLM2ms
lpTTCXc6PfsbSaE2wz5Gb45mN60pcXlzV9WPh16nYASWih0SVpPYT5tdST4FbYYKNm72Q/o61gsL
DorJ9b90+vJYVk7IHmjme2V8t2rcJeYSmPoBUQzJLr7Hqzs8DBqScjD9sia2USRhr6CNaON2RR0m
WzYxLJTF+fRtEepb9Bzo9HBmz+tIqyHasOL3imrIXzmlyVbnx8ijr6+5VxYJ/TWvzkW9MCxn+5FW
DxKodAmNsTt20Mz5eziKgidnpcpS9yYA10Fof5HVhmUEGLe1/DzW/1xFMMmYQ83SP7yYdSL6sJU3
+CMHLPGKo9Mv+x6ukn7zrGEVJCbfd90uN3SC0us/ERl3TCz8iiisNXo7s+vDVNwMQmPQVta+XXjY
nWU6uHX8Psz1O9OcvbeOoSv1c11jbW5Wn07YRi7FPb3M0BznI/39D5vLofTGI5KcB3yrwTQt27RJ
2o3h1LCuZehG+qF3tXOZx6fE1LYVo/8Nk4xfpcntUM6P8aIzxWdQNRn+aneHjqcm9UATleYH+Rfu
ERiueBOrDZshPgDjp8Q0A6H0S2W2n3PuytCoAe56hXcUvGzJfPv6YG5azQxXT/N8e8pZ+Ptbyoe+
e5LWyPV4rTaGd6vkinfGQvdTmm/FzNaAsxxXyC9k4u4Lj/mQ6e0qJRhRoswS3aUqGetVTOgHtZ+j
6N5IRziqQOiHtbsOiCErbQxypnmRjn+NxjKS9ZPLyXybZ96TK7zMwHmr2H4zmn4z8sLsc4PdP9I5
Rnwy4wI7UvYiIIXPxvrSrV3o8e/oxCOHJfa9OQstDo4W++u6rMR08HPFHuGKdafZ4tzV5d7seE7J
VILb8pXrENXKP1rN3ef1dFFi9mt7eunQaTLNRPi+eNMr6f69VPMjnqi3aRyOVh4F5oq/QKAVh3lK
yXOraekkbmE6EbBmirrUZHmtO334GSJ75xkaQhPnlOh2aDNYLqkVJfgGUu3wxHj3Sp5eYFCnpODm
nrMV10txb+pjKP93t2ExsLqAjJmfJGrfdj2uun436DO+MjSWTPYwYh8cow4kC4Fmfnt++Nl5IxNs
/vXQX07COXZiDYBXX2XNbW00pqeRBlLvNNtYox+n0/WZ7TkoaMDTlvrVF+8xhULs22PCLyWLX1Xz
ebtl2Ni8oojXtgbRM5PrI953m7ZBtIRIiEjWEPyY+uyQT0XgqeKg6xX7ntmunasPpslFEK0JCeFG
2yrFGOaWPDSq5cxcgqbINCNHiLaMi61wgESYZLFO7w5NYsTbQFKTGjI95e6EiCzeReO8BBbQqY5G
RDE3pzrmLHfXF4vo69hzGW41T2G4ZPQ13uzoHp1AXVcnwkWHfEHDxHJf5CUUI+pWXx+IDQ2UdFi7
pfmEQzNAU3eHIq7YZKwilCp+a/nyLgtUeTE8VKaDucAqm60msiezf81HKryOXXkh2RXkz8mR0TZP
dp9/ZIsMLWIrhCP3cxnjMuRKNTTc51gRJQZZET0rg5mBUiSKs2IS1vQcyVx7+HpkvD/aoblbyE52
CQ+F+I+kM1tuG9mW6BcholAFFIBXggRJkRqtyf2CkGUZ8zwV8PVn8d6XEx0nOtqyCBZ25c5cWYc+
XgdsrIS58YJvnPJxRsEh34S2Y8DgcuP26V0dj7s8bvd1w06bmANVlBgj27BveBFBe8dyjS7fHtLe
P0nEVRosDvlsKLnzdrJQR8+v9tKtH5gv78j9cstiIB6tMIGF7Usy7b0mNkT2km6fMKvRwhw6idkN
YDLIm9AtyWaN3V2Qz7vmdl9LKU6v7OHkMO72U/XPHcjcVWr7tBdWbfN6P3Mr3JBkWw/bs09DE35j
f6S1pebE1MSI6qlA1ZPk/WSK6yzwcdt2KCvNZeAySLVmaFtLxMlwVpjr1qHfSxx6wVK+t1N+N5lc
hLhmH7c0psfRqV4aF7Mi7gluhYTYcqf+HAimcVdjx6Jwxua2uMcTe9/5/KAl5ineJaxmGclcvn3p
kYTWYcnZ+m58ioiiRJX2cWxCcOKRir3dpH1cBDSylpo0GVXhC7ZwDzm+aBV6yUC+c6RllKz8ws4c
lxcfjoWdfYsPLcjtcluqUFsumkZe7TVZ5bYXvHaJiKb+HrtWmJjbXb0LVV1fhU/u2OZkaYYap5Lc
Ban+qwiZhGvhhKnD4l/4+Kd5lQqaQEtNiH8Yfhom8Jaf19rY2uv2YnR/iDdxUEh7ra3ubWT/jvDG
LpkHul57eamd7VXl6oTH+9jK4RcVJ89shO9bfjmz0cfJOpigQQ/Nl1NKm30y6iPBqT2RsgNLuWcx
Mqqyg/QJCQImfYYa+btdcIr6bP1ssXHTII+hU7bGwd4fGMqZ4dLJegkUV7elPo9M7DTh0kLrmumu
7G8V9oSfpXcMzB+Ht9fc8lfTM79Rj4tIM1fM+aQe+H9tsAvZyCjsJBvmd+d7BbyN4/6LZ48DljSx
gwd59MbP0nUjVeaPC+LcaFIWwjVZr+SS9d2ReD/rnTHUpnh0nOZsTyTjmvkodf5CGhwtlM0sS/uz
0PJsO8G/TmfUhBfEcNL6V0Pdym29rgQCnJ6+IKJdp5ZanNh5aoDSkKfnhxwqmopxGirOI9f7XC00
+HHwADhavxdshGEMD7GcjGEjxH+vluyUgo+ija/bRFBtGXFUpslrUJv7sZzIEGL+d9ux3k0kGDBn
NUfUZTYaGYFB6q6znO0C7waHiCLu69suxQIsgDvfLA3t0+tvmRf0gsx4eVwPIj5Rbhlm5cQEPYq7
Oh3YAsQtfAYXU3fPbvWQjoYmQUxrMZdTmoFPN9vm6g33tNsfQf9fvGmdTmzX/vpGRW6WXw0CIwmU
Q5voD5HM0RT3zsOyNCiHPmyLJuBKQw0w6+RYe3Y40xHidf4+uV0Zq5VrPOlUwW1C98ODcN2wd/0d
TrOzarN/jfJ/An+77+k9aSnEdBxiDU59t/SAMACIGpneuUl5uhlhGHv3q4/z7KYBISlpdBhb9kgm
ZtspN6GxGP29sXhpI4WN6JPJ7X1okbzJuKo6/YrvaOT+UaRMczRy5hqIRtUlBzwNkZEBGRD6Ztna
R3PJ2nUgYV6bvjk7KaRGEAudcZm7HdQVGAqbQhIf56NX1ngsJ7znee2AQwRA82KtBPapRPYfmlbT
sZIXnM1KPGP/e23LqqcA279tiWb5bPtN60f0G4/HKksJd86l/50P/h/Ri4BfV8cKwoYs/r4ptljS
vXLiqvhDB7K4AIwqjwsxrv1ChuygNUYhRdfLKfbqqtt1TfGVU4z82GgcYFiI6OA5zqk/nntpsy5w
VosLj/s5zU53MX36vRXDdCRpmJEirzVFmX1BrWkaP/q2Tdoz2VKea5VKnHfoeBJ8hfDf27aXnyT8
/SfprFXBDoxFILlDxUWfpmW7Rm0o5ji/m6V71wYgMpyeZDUd9SQvKcY9kXWp7jsIIcdhc8i7tR19
47oYD13h4WoasOkZOrl5NagN71Dt7QiqDfeV/KHWEZdtTje28j35Rdswhq0Zc3zSghho8yS+GzLu
9VUxGZKpgWTzRKT6BVNaes57hV1JxrQcUA+Wv5LYx+/l04YLdzJAOrYDBdlFEtd5zuFy+EBNkuVp
aTPvW1cu7JJ1qp5748dv/Azt1Xad2LnNty5Wp/UXS/8oSaja9VYP5sMQ9KS8FXtsGDPVN9WkW0ST
X7UXJTwPgklfk7GWBFvUgKgzQx8gSbnPSxcXPBPVwOm5ps/eNjb/im3kips1NZdQR+oAE7YHeSQc
SfE9NmXfnpZJ/Op9uo0dbSO0uPZ95Zbx0fFn1uOwSD7A3PC+HX3yxi7Mlacgaz2yd2MQbf1if7J6
Dl6nOmb54TYFXkjynJd+6Ocoka1zEYGe3sZBsgIOqu3MHZJkjzbrc15Y2796KMtPgUHy2G1mPtVs
S2k40BnfjzxmowP6j8l8UdZfPWDeD6zpVSWSNUtAK6NdkMydMi4XJAz+78GvwVRwuBV5R4i5E/zB
7fJdCMKSNwb0Sa3qV+Z38uguOEgYYNrCusOtIlCnBxRrN6k4qmxUYQTB8p0wLYbPZKvdCM9cdsUX
I/dSsqNoSacylNWjOVNNi+1DTxM7wMal55fphFdi8yYawYw6W5zUBSkXsStzpz86OSF4bIyDgyXE
HY/Nbc/TLoH3J8h6qrWJgc07zK3kEwtKTfhbZ/uydQ1qRsJYnaV+aNO6jGLLAVSD8/7FH8EBJVmB
N6KaHuQEYHkHM4dltE6I2aEuHIc5+6GUK8PgvKAN1UVAbqFjAZaC7WLf0VIkWzb8NLYafHpxqE0u
q5X37gAAYk0x2ProoXk+rY9W/8CSjkzQlC2Pmd3f2FL0kOUe44UXtKe2Kb5VvL1WhSHScj9n+slP
oeMT0ITSEZgVqx/WmlPSNxzmsv2VM0wtuzHlMK1umWg3duvnwiif11Ld4q+nvvZMZ/INNWG7b5aZ
0DRpMo7cGK21iANiIoNen0avas9DM/sYddEZ9kZav+eAe+zEEPxZrHZD7FLO5+UNmkA6R/zo/Tkb
to4DAPWVsXBq9lXutfRTl8lfFST/MaRs97apm88SdchZ35ISNCCjeQprI4ZvQNw8CQmgcsRVcfyv
F135IiY//hlXbSdsxePs7MX+Y8yb8NeyOP3FsfAVVhblzpDvA06U26lRbvbBuFk4xPDZmGsdnzxq
2Q/zGZYkq/3EQQ9h9MndUKRLYNNDxdBxGPoSrgHR1/akyBaFlNwgsK7Jyook70RPHhehNTcSsyPq
VVhvSRrxsSZnK+vYComZUHldkPDbLNu9LOAdsD1xXbiW/WfVf0YkSPYL+Lj7zsFILBnSMDuzoZ0p
pLK0EbtitJicdbd9Whv7bmexFM+E+99qeFpGmR1m8ErYYrm5UGIVo+Vb9q7u0blaNfy33GglYOOG
cKaC+TQGFhtImXfRklakIUXaia/Frhi/sV2Nmb3QbFcy3hGiYFAn6UfpmoBnlcaaYC6OH774oojw
x/IVmipyRey6MV1nvI1o1sYVTWn8xF9711RMyonlfW0eF+1STAmTrVvsEhu1QfkxmZBpLOuwzVbI
RYKMRRyQxsVr14VD2ieYF/RzQnSEMrYWz8TUj/EOgStv6CWN434/b+19u4w/gsqd+UUzmmFDiPOn
flHleejJ6fXklhxk9PQhyAZDkZ4VxG+JJZd/FS90cGBK/ql97y96VnBol4p7FmN/EQYx678gme9m
74/ra0wGVQffWljSwmJLxxDv9eqj7lz5TNJh+gQQRAr3ZpRffPnfODa5OmTlYnNaj1DJEohnZ9YG
45m1S8HvM+8fupv7MZeoVR6XnIM3FlVUJryLyWoRW3aG4KkrJU7Gwb6UhRluiaQWj2XWod5oi7RN
W376Wwmyx2+/uMJOmJOSouXrz3wy93RRh6wHQDT5eVrcAy5gEhElXgfXWR/bTf+Lp+w25brmG5Pv
33bFBWU67zHQlrmP05hkL6UgXeiJbh4P0O4cXmitHnhASF6hV6HwG6Obo9zsxT+nPQnn2MTtHfwW
mqHWoHoiVuleq8mH7rIES8oilJDze4UZ9gABABGBJnTrXqYYIP0lEzfQEHtichNhLuAXXBut8+A5
SwKW1o5l+NZp1H6LTYmG05KY4Hc34tsEXKEj180eEyTubrLDRH7GI3cKFJe4oc5zMYH8KUr3pXeX
l86ZUArb+Ukt1rXui+49jt0c70OHOjDNindfPrEHGea/lRwEy2PnbRlTFmFe9U77YnrvpMn05poA
8okwqLaKyDpl9c9r27wQsnotfZJUDjFK3uWcprut6z5GkMoPVc4M6GgLylEGaKdwmuW3kH4lSCuT
qTxu5AarR9GW711yi4ytHmuterFsD/t7jsU/6aqwmzb2BD7vDB+hYlfN47+yrn6Ek9doUziFtMs2
uoNQxVcmT6Y5bJUFm0HwoMZHO4ung/Y9B1+/YuheRocyQGbTsOus+qiz6T85V7S7DYV/v47JrWwy
wMfg5GDd+hQdceW2FILxgqk2KHmaVIOLP5uDxt6bvFI261bHplQwH/5ZyqsOZcGMU254r8vN+84Q
5qK6yX63bU2MZOUi1JbWtsuhtoTT6uG7JOPJFgMIxqFe0+q7rUT1BUDt5ucuECkPTs/mzEs83Pja
aTm55coiUk1e+2LL3OaSz6G2QV/LX1E3uIDyHsOZMOiEBUA6d6dbHKeI4tRCXs19Y5+bvF74/sc2
hsN+jUHsJHjF37mH6HPfthAnRhv7oGlMfbD1nB4L4umwHjdne7KTZfou+XIXB8u3PpZV/6kKlr5Q
5eqIwixYUt7s/syqnJqwlsvjMg/zu2sHGKD1gFXqxiSuCkpouC4Or2xyXwXByX0ZW96uzuUYdSUb
fcbvlKyDeFcpZa0nPCTOYXX8n9nnNcGlx4OKwUUaE6jHNc7diAWX/lo9DitSXOcFA/+Syy0KxDML
lji/T4vheeuJ+jHNSUazonOeq7RmPVGtgn0p09OuqOG/tuQy2EbxmaQzVqRsGD3klO5t1Yv/bFHQ
Gs3pXF1iPckDo02H7Ek7nO9SI7jznDSIujjof4obtQ0HCiPj7FlPE6Cpv33Ov2htPMQW58Ier6p/
GHykAzN5yMSxX//RzubsrUqMXEzEdOWb1oSlwwMHOWs5aUxK93Ogu3PmZ/657Hu0cicn17qMZD1x
trP4MPVjv3DCVDOCG9KluonIxI56WCXIexZmz9v5AQJq/gR0o8PCm9yHppbd70IMw13XB8XzYPL4
Xqo5/xCeG5DttaZwKbI1CsBZi0M8OSkhlH69c1zxveFTs8DC7URDN1qVB9Z5Jn9+chI5HVw0sjD3
VHtCKMGyIAVnuc8PFKdK3i11pr8mAeN3dbOFdMBIZ5aVvxX/b+7CJEh+gQwfdaDTwWQWSltgx5E9
2z/bNH7qlRS+yMX6n4+Ac1GGODe7+OaO/rri1yZw1YnSmCtebj2GhFJYOw/V6+Zm0GA0SqVjYSSz
dP6ndXpGJKau3RCMzj9vdPk6MkeHqZrXF+JbMjSsq3Yky+wd63yU1uouC9YbUMhqQ1NkOnJs4U+7
TcjxMEwcuqlhNhtj4kND0tqRbwJ7LwQL1mlYW4AJKFkuzpbKHQ988YF/xK136WmB+bdIEs+Dmbgd
jZm1RRkD+N8COtPTCmgcSkzH/A/I5zoZ+6kUzg/0smHXpyN7KobcgLGh0DDY5jqOjAcu07Sd9av1
CndfaENQJlY1tfOL1P6Xntr0nVEj+FwkL/BcZG5/IiS5fPSVkx8bwjRE/kgXIwh1zcfmERarMUrs
B4Cl0TTb+l+mX5ymOMXaXZ67EpRkVCUsCdsg4UUh1/6uU1YOKkBYpC8Zt2GslZ/O0oGOaMhNIDOu
2QcFxis3EFKRIR7Vdse2qd/fsKoXsdrrxZNbc2Dg5r6NaHJXW/Vv0HvFfpHDazlYH4L7wCEfVvsK
uqp/w/88PLCQVuQQEyQsu4gvAQE+YoJd8o1+4zK/EE/x27j/7tZsjuRUxLsJleF302wCBWtBZNl6
98rz1UZ5p37KrndJD0zVKa2cTV5cmTTjX+NZOiOh6g8Q4xI7LFqZXXrMW3eZh+OpmvWCnymHcTOS
KPXK1YR9viI2ceKk671ZHPtliN3FORNmisPOl2UeyVjmJiSNgqEj9/q5jPJsAiBT4jwDg+ra6tI5
xB1XAEmnLYntXw57U5z3QxlRBE2bLbmDKy0WrDZz3QAgsGyaDAOQqEDhD+XWWvvN8xYPiUkUyCxr
q3aer+E1FcLFcLv6H2OGHl9IlRT7Wm3valOskaBJKUTTOMH5uWJIauO2OI22/VWkvJ/WdmX/MHTr
xvozb/vPrcimBM5rg4GgMimF8e0EzAlt5sm3+xnpXToPaY4wFYtM7c2MScZMbOTAfG0Hqsn7I4fm
7U8I3ryxHP/YaZkdXVyUe4nrbM/aoArHyQkO1VaUf7cg7q9Fm8cA5eJy0eGg2Ab2nrYfN6f1yXf3
btSOuX8oub/dVW06sv9jLTXomgEhtd0HqoSD50640z7QI312FpLdgl1vzVJ5NVu5vcHkbU5bs9hP
trJ0GPj5+ERcu45auYEzGmxzYg+ADKWd+E85M3QgVzIybEocicNi4Rg437M8g8NVjxlKnCiPpd/Y
YbegrxMjx7Hl+zZtxq7A0an/Okw317yu3G+gAtDcXAT9Cvjjxo/Mvm8znXVMBy8NNVPDvjesU7Wx
q/utXbEvqGLGT5jyQmMTlXHcsx6pVzsjz55gdPF08qZydnK8MSz1LnqrOrtBO1xG9/ZE8V44otpR
rjOIKspMbT/xXbjtoBA2qxRRFBwaTYNzFQASmv7zEj7qYauXm6pbHmyRpR/GW8VdJab+tZp4QvBd
VBgsdcHlx2JTWjrCwr+ZtoBRgSH7IE+gz7IWK+r+PzvNur/LCjEIRX46ES0pLl1StQ/1bL6F1skD
w0TFc4WnOei7jpjUVp8C3S5PW1vrCylgCHosIvd6dMHOqKQmP0hEbvY53duerUdD2pzbDxu6IEP6
ysbE3gO3IZ7TQQfG1LctOJIhKUMp3o1bve5WMA9RMvBlsxHub1t1JssiuT3AHGfripgxkrLZPotk
ct6GlHltSYlm1POooT/6QVS6TnUSSFg7Mm+fukxvJS19BqdDC4QL2k/3NIK1b8YUvKCYVlgJQYXJ
GmWODhTFfylGsl3ZLPFJVORI3QoX3gzzg10AFxs7W1Ym74JAugmyiP2YOk4L0FYASc3j7fTaeaQu
dzVv3QNVPezs5gZy1dT/t4K5AmEaP8SaZHu81vm+hzuFfyX9xxkEHNc2n+uMvbjvY3VKl/KNYWkM
fWH9KhVz265anO4j0cI8BF0irlud/XXo0OSH9JPkofELERmz8HwH6fLErdGJKNUdPru2RKh2FDa5
1mbhlWY/1eazJs7G6b3lPbKXFFyeQUtZ5yR2BnLLKbsg4YDT87zqDoofVpJ0S+Tt9cZryzW++MMd
FjlJWfhVmJ43lk8U+Kaaua1zbH30G27Ci7Ln9ySv4wd/mPprk9XzgZsRvr6lyn6x3yA13uMPzoAZ
p7uNWNRu67M/QZU1l7npywvmDH50iEoIAAlG6WYa7WtZtOgs/ugyeSRADXF2OuUvgGTqNG21/cw+
CIf3UGNGm4kq4Nu5fQ6JnTOEbCOsrNl06j93EfUDzxz0hTT9AaeBnJqp5tGLFQaJrJHbvywb1X5Q
CKi9g9iyjERr3NaSSMk1Azqg6div1MEQxz7OHeXaSdezbfUa9HVZdyGfLj3q0wCdJpHysgl8Ngoq
wQ4HJ4awsSF0gUlpZ8BpcfsdX8qJ+VLa1S8zOU/llLQHAZn7CPVTfHk3S3lzSxby7WFodNwei64r
7vVs/bHLpY+ywTEd8Ne2P+S5Pd9BIlnoCMy/iFvHYVUJvLySghzKOUREi9R6STfIOYlkRdiK4ndW
DliCHYi53pR+AbypogSPBeizwlybuuF6MQa4miwuAPvUaZnmBXaKQMvqmG2Dd0jWsh8jvGlsqLfA
hEpbXB0lJi6/N+wzzXgJiMiuV3+tIXvFTpDeTv7iKUX1/0MDwhuClf08l1vRXxRpOfFUlCOMc3ao
uPvZvQ0nOY79jz2M6XOmff8pTrES9zQlP9IWf6NVxX3M66jIZ9LDa9PgW8e0S/yIWE16c5ZPecds
yb2mvYtrkz7aPpHAGkEZrglkLtmWPyJlz4qWTaaP7TaLcsiRQAic947W+1MKxORINJaMv04ECJIA
xaaFjaqTjasUA/rRkuSBBhvtFves3jsq+SqxVZ43bfdX0IfJHvq2TYajy8KFUzksTKAvc03fs2fq
j6QcVJQEBH2LtVnICqX+YbRX9do3G8G4hRHLtsYykutyc2LysVZO8ztPfGzBvsXzPPOVUvbwl0st
q9VNkqqBzhxZQEt+yXkM+G6LWywBJz7fDxhGyzCT4mDscR3U4zKGflqNaoTu4Q6UeCCq43cLBNnk
JKacxso13onKI1vhFK+KvPx8GLZs/STnMYTBQOw5q4N5F+sb29xemf96H5+FQrTaL2VBCGRc8rtA
GZDI9fRr8eripMDHh95isR2GKHWS3uxfF4eMwM5pOpZzXTPwDOWJNCy9e6HXS5VxIVhmk7/GbfWX
4xjmea1ve6Imf5nW2Pxyq6nhjMpJc/oejnGdys8VKtvVMWvBtI//J2CEn1HNs7e6y2H3b/g7Ys+k
USrQ9h0dC3wfm2qO+BMY9/3gJ/GqrxFYM78iOztutClcWtMVe9p5mfraHu5suvSkv+YMwwD6o3hL
YFPsvBW/rwCvTfJmS/bKaNvf5awc9km3ZUjMlhrDG2DSDoXiVzZunvxFztN+UVWOGUTx38mz/xAQ
Aq7W1bwvl5j5wJAGQjCKTxsRAwzAuOpMi5Bnxaw/8pk9r6CQbmMfRztGn/5XWpolAqLZSVqmvwso
4dvjwcBXXUN8vKOycuQla42Gj4YBd5llcTUWSPd0HtyIX1IarW7wY+kUY3iXBJdS9fNF8Q2CM95u
VyAIFoJuUPYMATEE8SQmt4qwPa+Xcu6g7mdNcrS5jUXrOhMeNMmNBgJ+gh1z3kHwToaDo4bmmPu5
+2tRuvy1ZgmgBa/Nb/wKtXMHgpfJwuJnYl7xJJf8tJe/58FzH1eQs9GkbALIscNbTDkRN4BY/oAQ
nfeI6Bokn07sX4lJh3fbL3BpEvBBSh+4ABATZzlsYYsQ49Tf9Y6Vvzo+E7MclUY2maZDX2M5s2Dx
/MRWXjw3YwLXk7f5l58RYC1m7oswxSGVLlgGCmeQIHdXyNc+1r961urIaoAxuQcxCfXHsBDMzTNk
afvO0u74FXcueyk2lv3TbMMJITYzhHbZ/kVlUD/zZHO4s5U7aJlzkfYBOWxWgaWDLAHbLEfv4o4b
sz2l1ZcuC3WYFjN+1hNXDOAkTNyL/03QF2d3GquIgQLXi+/2SPaDmZ7TzssuzYR4amNfM2q+RVzU
knIG2cVvny0/t3gMDOPaWU9d6lePpa+7Z4mqhbB6E4Zth8SP3nBmmlXjlC8yehrg6xML4Vse+YoL
IZu4iZKLxdunQm4PgctgQXoQ0YftCjYnWsOWnIENAtYkkfxy84PVvD751uiRDuv+U5aoX+eOwgGB
YeurlMuy4cV2hlPDgbF3Nt5jlmOK60pCGXesHYdDDrw+7ijTLkv0TIXj454LNFTZhUAOxCqOwsb+
YQ5iYnPL2zu57ymi6Mkn+TZUgcGX5iX2ceKCX0ufbPLmMPtBuZ0nlfvHyVuq0zbr7hh32wiIw1u/
elojItLynBSwAnkNEGplXTC+0zgBVcupNOuAW8qEMeFks296NSNGcrGI7d50NMZmFeX0sGCBBAve
w4strQfpO3PEFUyeln5M/9StbZ1VzEJ4a8yf2bU1j3OV/ath8eF+NENk50sbLXbhkCDOFGirREX2
hnWXdTF3R4oCIofCDjyqONTSxh6cY7miNuaZPBpQ3btVkdOeE5ftTx6Ph00NHm5TGjWacdaffbug
1N2O2ZV033lWVnznG0TwXWb6/wrL8f9z1p6VYqPb5gwSuN9r6fJRwBBIkt/VhA8RD119YA8Rn7yc
9E1MicqhFk0OJ8KzTkWa5IcsmSyO1aQ+qBWTcif9f6NjwYa6UcEQe6D4pAU8Exuqzrh1SIZwN/hH
hAZWnoP1kojGudRr5r/IrkoPoNkLdlt4ZZ3Jtc9xwSJv0dJ/VuNM8Y6vfzNiyCs9AdZFgxtkWgE3
FSpQy3siwz+s6W5mKrqSw0x4YJiGhlaPopjgQhZBfi5dvNwlODUdgGZGCYC9Xn56tQWeseEdWs9k
cNJgsy9W0bYf7gR8RhM9O0w8To+KWeguBwYQ9hpzSpnnyb3HXuq68NTzehoXLBBkA+qCKq+5ASeY
un9YEKkn4uffWP+Q5zaTHOdFj/uOm+4x4Bp4RzuFffHlOkS8edtjuXHs5X0dkPysFshRThZlxRD8
ZidHad+aix1ll9hKNYUW1EUOYdYjm/AAhoDM9IHupQSSA7RzdjD5HyUHyEhEAu6ZFXkelSB/ZrEv
NE2DA9MCagks23lmpPNeIQSQk4AeBIUOKiLZlvQWT1/TY6qXirmd2udcW9+83jMH0hhH0pJvTpTH
XnLF84orcEMq5RzGZms3TiRF9YH8lRw6dMVwnaXF5GllF4S89LBaHoNT1Yp/Wxq89SRf3nRp8ZXy
+8kjySC9F1LGfRSUGbMVoTci9coLY6xMAC1w9wWe6+/7LamvaWXcUyJxmSQQFXoYHx6L2AfWkP6H
ncCT5nYyY9/h6diard2n+QbgKyU3WIvkBSLJaVs9oiq6Y2FXm4pZbC2RwkgySqsuj0VFxpqhgMTA
YAn4WUCCU08sYSNqcUbvhU5RZu1FeJxDYXAr41HL6j1aAnPQiDIEE4wcT9F4x0GV3XPVloCAykFc
oXFvYWYjEwQ6a04Bi4wTplsIBzaDTFRJkAEmq9+Hmn05R216VqAVPez+K9NzC+xyZ/zR2y9U1xxU
3WUfTr1SEIJ0iHsTJf/Ot1z1gdPJjYbbPAHpoj2OEg0aRcy5bATKT3k/B1FlcNRm2Qx3Y8FGbJyq
eS8yr36xXJK3XJ1XrFto4EXZvgarkRGnBFQ49i+nsRDecyaGLspgM79j7wToUfrso3AosPJsbAKs
rGlMOYGaB8ocUTSMZEpX9rD3b7shvQVqg+9aYGSu7Q6rxxAgPfsjr4WFmiPmtCW9V0vegrVO+zer
MnCy2BU+gI/mVzy21TNcd+AcDmTJYWuHPSJjCx9coMIXfXmNy3Z7bRi9rm6aPa1QK/Z5Pf1wqCw7
E9AoSN5/PcYUngAWYb51Mf3sNCMiBRqIzWDX0CYo0hjL+dzCDLzGFepN36FN8svEfmyUjad4FEeA
25+pz2thV08p5GOsYHE5t2LvucU/WKANjyugAuKiHT4lrLzgOexnkyxfREz+G+BcnJctXd9HJPM9
e9k5woGGSFGPAbNAqu/ZqzXHIZ65opCXBq1Ajc5gSdyiRdOSk4bFFqBdhMBlgl1RsFqsWt2EatAd
+GFeQb2p/O8CGOS18zM2iDOTrBBbet9I9OKQdUL10vpFdfTnwNnHKzJR4Bf0CnQ0aYBeKx9x/S3h
wtnGrIz1Z258A7YTTXOoM8zhTexdjWwxSBTXrXseBOwT2P7it9tO7p9M3ohaHikhzXUyzEGh3tvx
4oV6Ktao3mId+SLoP/JlQFfwuCbrtRCoNKm54j23vzkBiJ7mpUc3TUEvB7eCe3iOvExlMhDaYRdd
1kF1xUpaMVM1DB50vHxzDDNrASQhryGCYwoj/cKurzhIo4bvOJ3Sv1YDmDIv4iyyu2zeJd2Nf1nM
eKPxwMG4Vshaczu9Z6JnWcS4hiOXyKk3o1ztgpiioryd0jcWwzEDeVm8LFSNPAdg6vHcryPkqiWO
GrfT/7SD9Yb/yd8XOAonF4vEuZvQLcPCWjSe+LLEGJuB0L92Rd0hnXTVmdNqe5Oqte4kO/xj2U0c
MQwr9sTQhDmGW2LukcCLxRe8mo9BJM8TdHdQ5ehMZfDWLm+Nh75nI+Y8dsbzLwnOc4waG9dUZ5Zk
y7AKFjxH97n2bgnyscZwvDXiLKuJTgXk2qOSRfYqb7Ew4dnpFcms+KkUm2iS+jMU75u8Zk/mEIym
vHDBaJ42UzmRRRNaBKCFngJdvGeW6ppwOOUNNS8w4wKUWh+BnZKUvZvAVD5V/kHheHTOaXVPfhUw
yRSzHmlHSc4jl/riA/y5IVLG92y+YTZ8WKf9UuEswezJIgA/n1HZFkqvbw4cJNlhpDWCP4LSC54C
sV+tqY3qXvX47Zt4+46b0uHDv/k66qy7S4Ykx+tqQWr/H2nnsSM5krXZVxn86yFAZTRyMRuXoZVn
pNoQKSqptebTz2H2YNqDQTiRWYVGo4Doprnpa/d+Qp1KRaFtPotxNKjM9tnOMWvnaBvMlFWiSKCi
ekT1LPtIhln9hteRuLLC7EUtOBTJ+P4HPgdZG53mjdY7WB9F/Re7s/N7uE7+j0bz23ttJDVHUQaU
XmE5RBNonSLx1CRPpIWHT23GUUAJFqP0WL4WRV9uStl/0agF/XRjV6Wy5PDYwXnNvE1q9fPA23tj
JGNwRLfPnmTbINKhmcqiqlkt7LNb4Xd4GhQRYQ+MlIbdYaJqONmukI3Kbz2A9ZvAIsRy0F9tECxO
Yc92+uQUU6MB7JDS3NbyqY384jUz0eTZ+J7v3Tp9ZN4A6Mt31jBQAFWN4b4IE5u7u7YftJR0GQZ/
8dFrHGRbW+kAC6ICT1UQE47BKe8Kks9P1DUCRGLT7+B6vL3J8/zJ8gvtqm8RkQupI4It0pMbsqww
cBM9O7YGEnNuU3qPfWH9QKY+vdGyFnqv0dmo7bvjZuC99oDzFEczyHKOC57pWp+5L5YFaNKTOcmV
FHXHiILmKS1KCkg8dp56CdEg0Eg6GB1KRHWY2w9lW3GFOuYUokEACXs1InnI1A0qTKYoGvAKmd5P
eEgGV4ENvIo3mz4pQKdXDdsR0VvOqq52gp0fQEkRdV69iAElTA4UpGA87JjAMypwcjQSsM0QcJva
+XdvCp7Tomj/sVFp/JFYjXeIHUxQxhhJFl9x2yM5zPSktoOHTYxZU+NCgTYMgelIQx3IWqM/6AIz
ua0lrGtXg+Om6SgMmDgQB3pZ31YS0oBwzOEj/lg6SUbXvAGSA0Hc0r7YiEqEoeQ5bOi1QMOt9pHw
9h3KVGr2gIxXADsLNAe2d90Of68G/EVORi0GUazAp9ZcmGZ2nGO1kLo94k9I+dROrOKbqJk3Odj8
g2W0znWRjPlR0QDSNKNSXrH7CKgr8u11KIOdpyf2bQw6dkdkx5FUN59zkIVXFdCZl8Ie8WptMFMM
bMhhVkxo55q4s5B9Ug7If7J7ZUXwPqj2q6upLzIW3S7MBvNulOKz3gqk5mPu2DqlYgH80n5p4Njd
RTU3X1azUgoBWjtWGhB3JqYBLTiE4+CYMGQLQFkUXdku5FCJwBQDSVuKUPdYYfm7LjIg5CDGzQMH
dnY1VAMnf5Xdag7sAaMpeKC5OlX1Nk2vkNhSQYI34VUqRPGN6JWYB2gq8jBR3HAimmp9jeQWSxi5
IAUAEw/Z5LtplirqgX5xJUIluGeFGde4uI1XPGeaR91Xod43WcqRkUOalXX+BaskyMSt0siNxjMV
/KIO+6QEDkJaj1e6NDSOTmBHfVRCUYrg0ijg0V8MthknomburBEiS2uWMK8Ct/pUlmX1rFa4P3qF
HR29odd2SK+JHXDdb6ABqBEiwXmXcQPtrdpDkT2vEGOAtL0F4yOv4hBdAaNxOPsH/WvTy+KuopwP
74h6UKWBavYKEv4dYOFdp3XfMFVTjzDv7YOdmM0/eBlZN5oTUkpy1B9I9iWHEhXWF6dzvvnSBuJW
Up+gmvYTtK+2p5TDa5U8O6kkFN/svAMVYjYYbLUWqT81OwqTeE2DGk5uVbgHOUASNPH12pn4gh+l
g1dX1usZez83kqtGMbwnXdTJi8njESB53bcHIqfghkX1o6gpWuRJxivC9rmX3Fbdd7oKvrTS1I2U
Srrr4fVuzCFFrpBgbtuP8DTBB2b7xuMirF3KT1j4+TDmgv7YK74OL4h8DMmcocZIC01EB6jdTYgV
xo6p4D3uq8PejtNfOh6LOySf4u/1kHfPQjbKt6IjT5ToRg0p0XwpCDMfqLYhSaW6/Vdivy8gzixy
rtBkMEXtd2VD3qhrgS+EYfaTzrG5yQ1tyM/FV1lIacrO/eqmj00TOeGifPY5gK78HM1M0H/UKyiy
6imsdsA4OK5Q1tBhyEUifBBjwIMigVNrBjyjZO80MPfdwb0GHoAJVCMHMMakLdURJZoGNxCAU6Cb
KlmON47TInTs29Gn2gVAaeuUIKqIS0KoHWNIImxbZ4pC6q0sUdEvK7A63RcMKcksR7FEa0RF4x9W
Sd9nV9RslG0UwYhsNQPL9Djl/lQhVqgdZkRjCpnS6S2gAW1t4AteQVgvB5wTKDzewkV5DKOIk8VK
h0MlIlKqPjstRuQDTlfjb+1oUCnpUFcLsoaYAPw9VBoVHLJUqjtRWwW1COA3VA9M3h3NkHt7u5W/
PKdpPQqnfT+9/hX0raBSwa0Ru6wbKCsWLghmtHIRowutobmxwK97BIWiqUsMsDzOuy2+GT6v7kr7
BBjpU3GHy2QDFgCrnwrhcNAMjmipwAq0GZUp9Rc4VfSla2q0Qy0FJXSEDUGyeeKmyj0SLGA4fvqD
In6FtUa12EQBWInzf2xStEegOfkRo7hh+nnJL8gH5q41KPL7OhsdCQk0BidFU5WzmJMafe/ERw1I
/VAgqbnJSgsyeWx2u8JSEf+ClHtLSok8fkc8t6m4g2HEyeiqxBIKsVOkzwIbOkvj6MgGR1Z5R3Vr
/Gjhn3Dif4vBQe0r+6QJlL3Z+AMkP/BJABTVn0oDMJMEXfEzsoyAl0Ok82YtGBtjUkYwW4rVlmFz
+aeGuJUWiL4Kass1r9QW3kFYXUcY1e4Qmrf3OqU8ZEQMiWZIKG50LQqwD+0PRgFJOadq2nX3bavo
HyltQ5o0dZKUlrRuTJcwk8sCupNmePs8Gcp7tMXFvhyTAukIzANkGcB4KyHI9QZ6QYKPuCXRZZ5N
kiCkqkGlBcHWLBsEbSwBstNDu8jWWhTj25hyAiR4qJhl9yHs3PqLjngXUqtkmp4LA8xZhhPRdsxd
tJgN1l8ZoPCCJeVHmwL5QbqPDgQHYr3JuUQdgb0WCsgawXv0jmQhgsSQxsCBThXUtDG/esQMn4uU
QtnYxupd56fiCUT6lAH2xIua5/DXeseBew8+EHhkSWZeUOulHg4jCyS4FJp2a3VwKRW3+TI2E4BS
R6RWDeCZ855s9nUdfDG5FDdxS+KCBLt5ZMGTnDM7E3kaIGwIjIdHVO4ATqgItU1irYpCLBKqDiVY
4mYSL6pzLyqEHFEAKT/yItaOLaRxaNJ4qdwUmsZeCbGnc7Wwv9K5vsDGKv2DJMmtXvUFuGTcyCKZ
P2c9/F4XkBWnEfkyXS/tjR3HyELkNtOWQLgJHIE8vkiTT2DMP8ra4sBpE+yPA1yHLScq/0HBFwAU
j+AKaVkr2o3JgM4YnsUbp4AyO/ic5UqPeFnND92GhSJeRiCpwPSC8hMOMvrRzuPuFPnC4k5h2VU6
xVXKaOO2KkJr7+O9dKPrINy5uTUALEZDlZWslmnKAg24NDuOtWH/yNjNW4Gg78ZzAVFdtghfdG43
bNuEiWpK/vmf/3VuDg8YDoflABFjJNMQL7Q+/ennhaEbji4MSkCov2pvP9+YnsnDe8ie4Ud/8MZ8
m2nD18tNvPdSpwnhELMbuiVMdebXTs5NUrBus2dtvBvsjzDnrAjyMoTIy+1MI/HWSZ1OaNLRGSpD
xQT7bVcCvxzFkDjpcx4+kr4wc8zHOJib4EsB8fByW+9d29+2Zb9tq4TsFEzeic9D/yX1fjmIyDoU
wjUy8HFyX1W3gMUut7g0irYhNU13DP7LmNbJj28vAc+e//M/2v82G66vAoTVMzhemGh19kBsDO7i
civT756NoalKaRnsZAccs/G2lUaj9CsCJX02jRvB5Y6CDQ/jq1i/Krqfl5vSpm9damvWIw/HThY8
bWUdUgyQAZrxGX4tkMZ/AA1vG4XEM+WO7qfjnPqIhGu10tn3W4vVaEvHcFRd4zSchvxsSDHGShzg
hGytG0lUmV5d7uDCjL35/Gw9OpSTS2OIsmc1vwsKMixHxUO7/OlyK2JpFM86MVuJtmNrtt3RSpHc
eP5uNK8b89u/a2K2ges2wWcioAldP2hfJ1pXuLvcwsJQcR2xvE1TM6jvzVqIe1J54CPS5+9x9rWF
F5k6xGIrjWj6+6GCS6aTH9SABqPS+na+Q08MZgXb7Tn6Jjf/8GYK5JMd3/Dcb5Qbs3kAyeE7Hy/3
bOFQOm9TqG/bBD1iJGg9pc8SeXlws1HuAFYyt3F2cp3by20tLIU3bc3O8tB19NHABubZJgvbQSQ1
kWvRhs+XW1nsESUaE8CZ6ahituDSUZKKFWxb3fk4Ccd1O6VFkkAATxm/X25KX+wR+9MSrA2H2+Pt
6AGMlp1a0yMCaqxanlH/O1i/BC4n2w+F+UEY7r5tXn1xjS8dtVqKDiZUs0cnuyeUCFxSHo8xSnr9
NX6Vl3/au7ND6qpUJ4S5oYnpP29/WR8XtaL4jv4i2upzqb8Cmf/171qYfsHZ6VT//xaM7Dl1nv7l
12cjSz7XgY7O7y818EfRTiG6vPz7LX7fm+N9NkLT389+f+laZLVVWpBUJTKsyTaxuI3W9vRiK+Db
dGs6wHlXvG2l1aAlYcpmvJB6AQmFVI7uIoLUGjigdT8UHaShVz3rffxVo6TYi+I04Uq9MD5aNi//
FnfKDe/A4+W+v18dFsxO2C82V6mjO7OjP8rcXlPVHCNR55NlvYY3/+7zs06bSD5GHfWiU4nEanJo
/vRelAzmdCEaqk7gps/OkSIKcsA/gjTveNX0x7BfWRkLo8P3bZA8jlTZ1LPRwYcSE29Fc19IuKcb
y/6Ln69bluRCQdvftKdr4GzhAVrVcqlW8gW7lBLh45VTdunXm5ppwgvUVQLN2c6JTCPEO6F3kde8
GQ5l/+dzq4spJhGmZXLyzS4pLc9EHiqxd7IQ+tPZOH+88YGm2LoNisng8DJm3zd8E5iaIpWXADVA
JOkL5f6PF+d5A+bsxoMsrw0pNs2I0IF0PKbZSiA8je/bc8UicY52hqZJy1K12eoBaQdBpM68k9PA
XYfkshnEXyxQIEmWSqzACW9PS+BsBeVqHmLJAOCm8n469zqE+ctD9P7QQmXFsFibBPS6On90CaWu
lYHC2okTCHtZ4HsGlkL6ny/UN63M9oGmDGVdGkZwClB2QkYsXenFwkZ48/3ZFYg8PjwIrKZPdXld
B9dkhS+P0tr3Z7PALyd4DszgNHyUSBkWK2f0wiRwXTg2nDjTIVCfHaKBwOcJFEJ8ytIdqPT4ljcc
FmuX+zAtxtli5QKgkGaZOrXCechZFWUMHIBG1AbrdpKc6R1grBJV+HBltBa2BTsCxRQpVQ289uxY
SgKMJ0CeVafEfuAlCk7CdB4vd2Y6GmadedPENKJn26LAf55TvahOEfjWAzaGCST7ocCVbVSfnKg5
VZVAIxUxKNLQCfnsP2+e94FKmkKzTHseDFIp9iHk6CUlObgc5Yj+tIW1/UOuy/oxzLEDV8cgBBOE
4WhF1H13ufmF5eicNz/rfeqro2oqWnk6FP3nSPl8+evTapuPrck/PPAdlYzMbDMJtJsG8Lnlqdc+
luOpQNMZY0r0OBy72Sve9eXWlhaLibkWOjM6eZnfT/OzmbQBTAG0sEuMzoGrUq0txD9GnqxM2MLi
d0xbcMdPYZA1X/xxncJUy0R5gnfnpebWbZ9HbCwQ9yYPfblDS5MjBJAHm63mGPMsGfiDorC7vjxB
Y3opLe+mE8bKvbY0ZsIyKfqSiLO0+ZiVadCPdljiaogWxgsSkPpTpNUISYaKunLFLS0Gqet0B0iI
ppqzAMyjdKKGRlafQKJmlKE/g4O/6ixUlmrQirHUHntkbC+PoLY0hJIwmrjv94E4Dwy8tAGNSqMJ
iAMS9dbBpywY/0Io8uDRftu0n7qweeogRrQOunjBVeKYh6KWL5d/ydJAn/0QbRZA1EVX+qTG61ON
eJ3VPg8Z8inFp8uNLJ1l543MhhhpzAoqaFmfmno3Ko/RcCMk9XOY5+oJo+9qbX8vjq4x7TeHt4pm
Tp0+23GILIgoH+iUCvamrJ9D1125atZamJ1PMnVbzcSP7gTIziNxjrhM765ss99jPz+mWP0AdWxy
Tlw2b7vhSEftTDFUp0p5AhCTAeUJtCen+KIZ6ZXpXqFntsFwc+UgWZyss1an/XI2eK6skjQdxuoU
9yCc2+vU/OiidD0iGEsxrok3BdiQy+tDmxbAu54KQxIYGMIy5g98F6wz0q9+fcJ2b6dq10n3xXef
cveIHl/iX7cB2DXlHxDTK31dnMazdqe/n/XVC5CKzb2Adn3zkVrpJxe/6ct9W9xgFpkbVdosSXu2
0/2srjold6uTwfvFuk+QJNUPl5t4n9yVlkMkgtuRVE0cSmf3GXIV0CY4UfBmaSleOkgzPFvVk97c
aY7catWvTH7XvEelffXzh8RfaX5pEG1VAzVqchuIeTDkof4xYh1fn1D7VKGPFSsjuPb92V6zw6GD
zcP3gXoCWzGblUfg0gVw/vtn2wyASRRHcD1PzUBuHGZEtitMD8lEqdXbZAJP+vHgn5SRet7liVvr
2WyrmT5ag7FNzzJsbkZc8pLs+nIL09jMNxYTw7uHvDtS57PVpw2w2BJUh0/YtznWR7sixMFj4+fl
Vt73Q6oqLzhpCqJvOc8LUZN0sOIwq5N2UPCIhV6zu9zA+000NeAITf3PJT070EeEM4CLtzTQA6E4
6oifEff+RRtTUgtgHeGaOXXy7CzA0bqPdN+rTh1q1NE+nlzYVm6N97NBN3hHE3SS9XHm95Lj9W6L
Qlx1yuwdPAvV4zbcR9FK7LQ4G2etzPZLAmK4bPA5PSXm59B4dJL95YF6f0HQC8fgrPnPSM0mo+kN
wudccEEUn6kDEr1gyghoOr5LqquheLC1tXBpafqnyEzaGoNnz89QCi7JCHqhOg3A5hUDTU1K2e3K
5Kw04swiIa01+mqIZXXy80cc2Bwki7WXyyP3/qThucgC0EhpqTaZp7dLzA3DAmQD+x2BHaVGMnfb
UiAPUdpHOnflVFvuzn/bmp0tam/7qBIlRCj1UeqUqg6hvbIrp5/79nB5253Z4RKGaj/CNuL2xBUj
xGStkRSShL7RMb0ry7Un6UKU8KY9azZDfdDqHqTj+uR7Ly6nZaDcqLm3qbRdbWOjXaIgeVv0N722
sqGWtu3ZtFmz8DV0i55/CCcN7a6NcHXfmc6xblZGc60V/e3iaEVTgvCkFaK9PvzihXd++cJddHkJ
riwLaxYqgFAPGgexnJOPNOokhogx5cpBunT+nA/X9Pezg7S3Ckg5A8vChmSFZrq+0oW1709dPPt+
2fT16FYFXeg/9S7kkKfLQ7T4/QnaoKsWuYH5dGeZmanIqtUnfEe2fvYwVj//ogHdlCTCKEyo84KF
EkKr7wqD7FH4CXnk/ONffN7gpOTClLweZlNc9mrYtJ1WndDXw0pRXznEFofn7PPT38+G36TsaY89
n1d15MevlSY5XP79ixsBHC+1dG7Ldw9yQMbG0GpueZLIh6Xjx5LcE9mGfQNd+HJLiwfYlKF3SADo
796Jja0WChw9wooO0JTlHTQLlZlSx3WpboCpx+PV5QYXnnRTwpBugRHTichmR2ZUo2AVWiaGWzFG
uGa3DYcWhfejIW8iiYfpJOiubOCwXm53cUgpb5B7nZ4iv0u/Z3MmQXEikUo2r4uQQUZFwMRYPvli
i+vL7SydLlNpkCSsoJY1X9keKrAD+k0kLSNe+qa7x9T4OurNlWaWlqAu9QlQArDgXc1MsUUDpNyo
TxaqIahWd8c4GJ2/WBznjehv13kOWbhWMGs/FSQFG4Cy4Pur4kvWHvJyJfRYeMARTJ11aL5lZQE1
JJS0lT757geUBwB9HwYMTxX1pMo70j/Yaw6xiqSkuwuSlQtueTwdoFxTRu9djRDxEQB11KZPAtzh
WDX3EBW/XF4ZS02goaCrtjBNQsfZoY06gxYZVdKcSOttnlDgXZmtpRV+/v3p72cr3Mfu3KxMvi8N
fxvj0KUUD7LBiPN4uR9LKxy0G48EAmD7XTI3LqQNJjxrTqaOITb0tgTPsLjpDpebWeyO4BEyFT0d
HnBvu6MOFbKrCkonvCM2noWH51bHtZwc3eV2FiJSziHqMhjA6Ch/zhYedqSG56FcdsrMfGvBEh+1
6664lsGDXu6KtZh0YREgFcH7kES1Thg/O/3wAYQkm9TDyfJ+1tsy/Xa5MwuDpgGV0YXFxUEaadaZ
EmB5K3zZc3Dv2u4wJtf1CDN6Zch+p91mYS/NkHLRISFDj5sdDKinyVhpR8YMjw3Dew3h4abiRYme
TfmgeweR+ZOG5iYP5RbTxx2Ezq0J2BYVRLw1wd7+Ra9Nc8qWE7HIeQk4M9XMKupgODXJEcQ8WnCg
g8OvlxtZnLmzRubrMTJbrVPDgQMq2bxm4188vjXj7PuzMUWKKYyElw4nEOsdYnAJ9oUrO3dxdZw1
MVsdEBVqAd2GLmD6iGroHXLkAZzhfzdQ00CenUNhrwwjVjLDya+ucDgNqufL31/rxewcNete82or
ZqDwSIT5296Pzp0j9/+ulelXnPUCSrMhwyAaToG4tXxlK1r4W86NuVZ7WV5W7FZCBgGqfdabTG/d
QfWzAdWinSa3+p8Dx4AnmP/9/qwfYBo0aHYsK2089MZVGK88FRZugzffnwLMs3HCuSkBdFAOJ2/c
uxpEKogUh8tTsdiEAD9ikfoAlD4bIsP2kthvkKbCO8bI9x1GvNr+chOLs3DWxGyUoFj0SZV4wykp
H7BbHouXf/f92Sj5JZZ3fkcXsHvEMI99d/n7S0MEjtWwwJoaXMmz76s9tcK21seTsDAb/jHkLZTS
FXzH9I35oS9YTIAYuCUBUr2d6QFaXdoHuXoC1Ipo9MlLUUIJr6S8Cdp+ZcqX5kNM/AOTkJ0ezU4q
rcr9JOtqlWfJbaUq26odVk6ppXcID0QJ7IkipDT02U1cIvaSebxRTp6J4h27PI00dSNqBAYk6sIh
hox69b0JxM0YrgHqlmIO+gVJAZ0b8Q48gZ5zjTJpqJ2casKB2+ENhrKxeXBgmrkrHV0aSkjtRIaC
gOAdpjVBfHMk46qfGlPdNWAVUUm9vPimiZ8vjPMWZgujGusWsWha6FD4fAgP/S8v+Yv1TU1fCgpj
Kut8th66IU2g5pvaSU12mPAifRd6Kw/EpXGyeZBSgqNIxZP47fKWrmv2iPuMpwxpkAQlVqTWL4/T
YgusZcrdwhRyvuKUUMn9McnGU43Kpl+Hm5+Xv790CFB9EiQOCIPoxdseoPFk1JCOB9wcwz2Ku26o
7JX2L4bpvJGpk2fnfQAh29TqfDiNePIYG13/i5P4/PuzaajjYQwLh04Y3hGKONL0lwdpabGef3+2
WONBx3ACg5aTw/NIQ2IQG5Fa4BlqrByXS7NNiYBcPY8KmzzX24EydDxhu6gdTlGIkLVesbP/vCsk
58ANahplrXeZFGKsXqJa0JGGwvs2U+8NrGPiXuyBpqw8j5ee53CATNOAqQPqZb47ksQ3kOcqulPv
VulOdXptk2WQV83URiVaT4It7m3VFs89PBPM3Hluqr74oFt4UvXkwxGXUvt25WRbmMo3v2k2lYNQ
wcLU/KYiDbZ18rNVXgr9wVZX3lRLN8WbdmaXa9ArSaFqZXcyoPr10bMaIk4ZbPr8qbCfW2Xf1a8m
AvaX1+l79oiUOq9skrA2ReV3NWWhkXstI1yVIpy/cHGN9RIl3h1MwLw/Si/ejCHE2vQDNhilka+0
vnDX65QByUDaPKhsOTtKFCfuHMWWzUlzvoXYvoC6g2OdZreuWCnSLE4izA5Ks8QVhBdvt0mFbBNs
h7Q9jfqvGOWFCROTI+yMhdzlAV3YjwAi1QkJy2XFk/9tQ2FcjajWNbhUlQccmP1x5eBaOH0B2HI9
2SAG36dFpFEodoaU9KnBRZGQ+Thq5bY01srZS80IVgPRA+mXd6EDWi1JVphFfwqSXRJAhX/RjNPl
kVprYrav8DyOYA/RRO8g4IN57o1cyyCsNTHbUkaIoF4/0gRu4kNwC9VOW1vCS/NNQZ5FRcLXoMbw
dr4RH86QDKv6E2o0KjJm28uDtPL534fG2T3o6zLNVYPPdx9t86GOVp5Vs88bpHTJkDu6MRXi30en
eWxHZs0r90kbPqF14L5e/vWzAHT+eWNWR4w15D7QrYifhuCGeqGLSaM4tPneCH6kwcoOn83177Zs
Sj2CsIdoe57wR1FNbeI2iZ9iy33ypHdvDagVxWLlyJodJP9pBq8JZ8K8QZOYLakmzBBqc+r4yRAe
Ntzf09qEwCwOSrMSAc2zX+9amgb3bOottKtQr2toyfIew6ZT4fPp125XYgMKw18PdxHZa6fqrgyJ
xqqDYodufLLQtzWwWqnjZKd0eMt3aw+0xYEWEFAmdIVGEvDt7/J1tXI7t4ufSvnDNL86zT8i/+fy
upndC/+v6/9tYnY0pIY2FHk4xE/J8K2uTp7zqOcHN3rxEH38dy3NphNTV1wtSlry8UOKH9sGmW+M
vrbVGn9kbdRmsxl7JmYaBaOGNdvGIWHavyJuuHJaLC9OZmaCJoNanN9yY5ChN1TFT/ii3bh9u5VU
7QN5ncm1Qsp0rJ09xv7fDP23pelgOVuciqUi+pHRUsd7b+tUI0p8aHGjSBcGGB2XyRaZ/kk7NM62
6oAs3OVpWxpNZ3pXEyryCJljsC3D653BKcKnHq3mWM12KL0evej1citLnfx9NvIkdChCTL/irJNx
6uZYjdrBE75FMfYjeffBKdUWIwSk5UqUGR+9pGmPeNwHd5aFD/rl5hd2gabxeifq1gBoz2cTI8yc
XDQaaJXg2tJb6w5Tr2s3FVfIOHzCLW9/uT3tfX8J77nCyFXwngCp97a/ruFQ3Gu9/iHwED+JejKS
nxSpHcLqAU8uxU32lf+5gMMsi18dJdVAvcnLH7ZB+IZKp27hMBag2t+v7NH3twi5GQtcvwbr24Em
8fZnSUMqqDS6w0OqfWpRGbGKz0MApBlCfYVYmPNyeRjeDzvDTbUB2jYCD/p8bSGKESmKqQ4PefDS
Jd+L5EvsMPmIIavaSsy/MODnTc1p1ESrZWYN4/AQJe4GzxIn3CNktrHla+M9FUgtFYfLfXt/37Nr
iBsJ6ahBgsV/O5RarOiYn/rjQ2IcQjSZV+7gxc9LUNSGhZAE6a63n8fMxCB/F48PJdrEmfbLcE+X
f/8cmcS5Qwds/MqJueAQzMOtGNVMLJ+V4aHpH8062kj9Whk+lfZDhPqp+ZSY6IQ/D+IPkTbzZudh
WD6a8Bd5YT9k/dZyXnzlD6uqUwMwqhBDEXDzyD7NJqYNROznYRI+RnW5xRg8wBbLNI5K+XFlAH/H
QW9P7rctzS4iC00oH8+N8BEENoluLUK/plO/G15pvyYwsDYR+j2fS1uG10mcm9eRiUNzYyj+19Qd
y+9SIk+HiitwoB5x/9oKw6eaaT8kavXR64R4QI1l3I5BZO0jlN1fPdf7GTVSNAjJC/fH6KjoEQjU
z22ESz8bgfwQNpm+zbGjOo664tJMhcCVFyJmX2a6/gv9y7a6svQyudXRGX61Y26zvLGcg9259l2Q
5P1LkSDgruRK/ezbykdf4mfV6wp+0nGmopnewwfy0sh/6DyrPKp9CIugrDBYkQkiRNs2sNvrtork
FjKWgmc89nAblKy9TQuZ9Wi0kYW6k2JeI8VlHPLKbW4Tv8+vQ00Awyva8cZEGfHazLjswrH2jwoL
Bl64ae0r0lg4eRf6DmqS+6TliMMi25Zc6+bA9VFX1VY3cD/Fo1W1P3dpojziiYSTsOhE+72zuxhC
wAEt7F84LH4z8QbvcIsYQwPBoCx58UOrJHPdPvtKbR7Rq2qusT7r936WIHDuB+oO6dEBsVoklGTp
ike3zcuHhrf4F6EHys9Mdj0GV2F7Mh1FuR0dgFiDUcuvhRXiVBXUyaMoh/IYWUPIDGvjgPKC8L+W
jWY/ZwQBD5EIfsLKcA/VGKtb20KoPMkL0lCOLw9jIDCYkrAa3LbudgJ35asOddurLkPzX9cRiHcy
vd9qWhRe4wFn8ZWu3Za9/r3JbMwN3cmeQWC8R5iLCFS6a+T2VQ1wnFP66EWtZfI6ZqX9EukZdpdD
iu8aZLfbFFO6x5aiEaKnZfLUooy7zzUv/1QkDfRaVtCEXEC0L3bFPVJbAQZYuEtoakrwp1f5tlHH
CAi8REhVxPImFqnxTR0M5ZdWEys6YTLuLJAL1yUm9/sW/e9j0KgMNriiTWiDcQLxpOxtmDEHqWjt
ThdVc225GU4SRlNOeZUMjUcMzpUBM9MCGeetHob60TJxfw0SW6yc++/jJYeqNe9Tg4yE9a6SHjVi
rLXW8h+prGyzpMLgJX8ZjX4lGfk+/pyakdQAeFVy/M9OMa0RoWwpQT1KTdtabMnKei0G5L+6lTt6
qaHz43K6WM8iM4TScokTaPgIVeKgO5+L4Ajme+c6Py4fl3LhhrbMidWvUSciIpiFgMiteX1EPeqx
N3zrWyEkmoNBL6ob17Aa9jSycA0upnup1uMVFyPiRZ3u7HKrKG+kFjmbPomUXdV+1dV0K3Dmvu/L
EOu25ktuqii4SmwFggA5xLEe0UZTu+92xQ7QreBQ1RhHV6aubwvYSY8p7+ijXQ/9PuyoHSIIXO3g
4Wb3tVsbL7YVFFSSRveAt0qBZ/vYPQWNomACEH8anKq8CgTi+4oZ4r4CaHFnOY2Ffm7efJ8Mug+J
5fxALq3iOMvxdB0DZ4szlXE/FC6657jn6aKpXtRh7PbkogsMeCOrPRVGFF9VWKUdK3XwD5Xdi4NZ
CoMXqNocW1YAYY1SIj0es8J7gd9vk6s8VF2j3cgqqH/hRo6HQNh2R7dScXCK4nBfxFXwiA5hvk0r
v3imqqyuRNYLccqbdTq7A4uoUIZEM/1HhCzCEfG4fi1pvtSCUE2Ll5gFo8yexaxD4SC2jqbjo4Zu
ryLUDR4Kl5fmQlRsIX9HnGVrPAPecdZGJ6swLg0eR4VTysYBDF/fUlE2BhqWKBlv9X4ltbnUIpVE
eK/CIvyaM5WTgbdSQMn0Uca2vCW4lHejUMe9lhbOg59bNq4buPScxlpfK6csDeeUIpYwn1TKwvOD
JchiRbQanmAjqvEqJqxKOqwhSqaPzCMjgGCc2/x0+x0VFunYPMqG0X+EVWO0T5HYj+FOIPewBkBf
7M1ZQ9Pfz04vNwhxRP7dUPvomvh3JSvviqUw2aJ+Aj4LVUiNf3nbQuprA6boiv9YGOODP/ivAOfa
Kz/sfo1B9+z6WGT6+v3kVFj53T950b9eXpxLQwlFSUMdwCLCmSO7q8SukENmccaGvEeGGHilq3/E
+vvGwUjD893ny+0tdvj8gpvtt6gv4FKqkgWSy+zOQm3zriCBt+8EltVjKsIbj5dvi+ax7jwa0Khu
m3EC5mNAtCZZ8BsHNltHpFJZRUidIDgz3ycS5onZhIH7IMkNU4K1EudYUaR/FTpWCegNAFGrq/gK
0eYBwVB0jcskpkKfd9UT/ofhF9f3tXtpCBdu1BBuRyv3XjNNJjsHHX1k9b3+4Lqqc4Wf3nggcPlF
5a64L5y4uvZqLy93XqrFh0gU7Usaj9aznyPgrFXxgAQn0GSAqZwQASq+ihmj9Dw6qNAPrMhnd2jl
c24n3i+3tLMPHqKsK4HI0kT91tdCztAACD5/IsYDKs22OxoPulYMGN0a+msC1fEFr+Pk2ilc+4jF
jY/9oYXbaMge94vAOeij5v26vGQWNiEFU2t6bgE0eadAqdmD0XnNYDzgwnITJNnNWgJ3qQE4+5TI
Idejbjjb5XqRRvizePIhvdPEYxqvsOnXPj/b4kmn4JiBGe9D3d7E8VXar9yR0/9/tooRSvzvz59C
sLNDKmvNWJMjP5/Ua9r+VJxfVbG/PAVLCaepGMdlQu0RdOysD/+XtC9rblvHuv1FrCIJjq8UNXlQ
bNOyk7ywThKHAziDJEj++rvo7u9EgniFUrr6pat8wi0AGxt7XGsEiIk25ol1qOwMtHpWotjMq5MO
BJ2JxVGDtCPAhM3JqnFbJ20JnnSQQwLdvgaodPTiYCJcw/luaG+Xz6miqWvUf/k/TmPZyaqrXeMr
MPNunCWdQ/WzHy1sTGgBMpdO1DrY9gvdN81t54rEE1pq53EM4BWgB0W0HqBhwvCi0WmHjg5+mbIH
RGHv1/ddONpZhAkMLAPAuFDMi17kkQAN1R1z++DEgJl3WyV+U2PQ2uhW30lECVo6i3LRLgufAS3v
AJYj51qEYVmFwwb1iBMjNwdrj9H9ALu7zBlaWBGsCsZWUbB04KXP79GJsvZ65eZwiPtDB3KnvMTh
9++xJnMb55M9uRKfi4HvAaBSCzf6olae1IgcTdDSHkKw2GbkCAjptaU+tGAdvH5Ai4LQvo+oAzBK
xBBUTAM1PZjmWn7QtK7YAzJaWceNRXcAi/+m4Ur418Ut7R5qZv+KE3YP1HvtpKMn/VDXqYcwyB8m
UG2Yv65LEUKp/+weomJkt1Ckg2NyfkZ6V9gdphb4oecAtk/AQzweDIOjue8fjCt4IE54BDnZ5rrQ
paUB8GqeaEZHoeEKnr7tqONQNAOEgihl0J8sYKAn5LYq6ufKgNxlAFQL9QgU/c9XhmvWglap4gcg
1nvTWwi+iNtXcSpAuEXWWHcGdJwf1DegN3vGxgBa/3UR8+6Lun0qYr7IJzcotLMxyyaIiHZq6uXK
r9UEUO7yx3UpS4o945PAr3KBiGAKcXuhtk4ItHt+mHpPcbcDSPg2mLu4LmTpzO05YCeYw0JVWzjz
yLY7xkE5eIiZu0FCGtjXhWdYH9eliP06n6c+T/yDBRgNNLBy5ztmtU5TUy3HfBfDxdwkgG3vkd2K
PTu7p+Z2cN/GaHtd5pI1PRUprCwBR11ForI/jI+klEP7yj4vnA4YR9Nad7BxLHpupy9UluS+PBhM
rJnYOAQGOCARmbjmpA3BbsthpZNVoR4a47sx1RK/5dLMAOQZ4Bw6ptVsPNSCIoOYtuoy0Lgc0kap
npCHG1Zjo4IZC8Elv4tB//BODSN6IRYw9Q2lQrrj+iHpYor9P5rhGHMHJsbm4GKea4aqRJEJHNX2
EFngvgD3a842FBEZuMudif/A3UB62cAcUJFmERJ/8UR8l6JVATSiOtgTp9KfKnd4Ldrc3CVorPcH
ovO3EB3wq65C/xvoE0GPkeVpEIPvfAPy62KHcSzA8htOVu6RmTc3WqIDmDyZeqSdMD9aoM0KUPLa
D9A/s32mTZZf6OC97Y3hrYdt9lVLq3zd1ZRVmzb2rlTGYkfzGmD9keneFU1xDPFZv+eq5pVRDLBf
Q2s6r6MhKNVTxrZIZyYbqyoQtXRxe2/DX9skdk4PLR7UYOy65mBzDPvb9fha0oIfEk1l9wVpQNq1
16ow28QDwEBCN1V2VTUo/sCrn5gLRG5cr9mbzRVA5ICo3G8wTQqWDursdae5i2Ok3rw4KfkdwpkP
GHjnOe4xaw3elenRdnIMWWku/5qAgATxX2/ZIDfWqrs+wjQRkJMxh9qnDd3giv8eMzNbIToC35JO
sg0rdHB0mgwwEok6bIa2Tw9Z2fTPFdiyzQ1Se9N+bACQX5QZWYM1Osek9xhVHmm05HU0JhMsE8qw
GjLrp27VFljG6xzEYbp+l4caGHyGwq5hZwfiUfw3j0A/UeH/6iP1KJKM2Nss2yvKmL4w0Dv43Nb6
NSkrbno5Cz8cC4y3vPmi1cbaSTDHg7BpTPQKhfg88weVl09jYWsfulXQbjWoyH+D2xIBaTjVIGVh
lr2f3G58iHQd7GQFCtyV4jYrV3GNVaEMJahtSQEaL6v7leSEPLupXe2ZDXB2oikpCLTKbA8mMdvP
Wzffum3TaN5I0bTPwGK34jrLnl0QbmI4Z6hA8tKbobEBs1WVIKeed/cwBZOvtSHSoLU1WBmYXccB
OcPpJ5i9kBqF6gEPhtMWbYl6ZYAAqtTBDlYBisnUY1SOuFWvKnui21GzzB2pLQDLdW5yhH2stylF
jhSOaXSoW3Xw07RJHmvbLNa10qs+gL/zZ80Mp19mSlRQNKjlc6V8G9l7u0rAe7R1MkfbDk0cHx1S
PSlN+ZA4dNXnYf6YTB2oleLM52BceStiRr6Dq5aCK43V28mN4n2l5fyuA8/zweWV84CsPEirkcTD
yYC8UPWa0rbukxG83UYEBLCybKdjQVZjPgHVwwISoWeCvxy8uiNUB4Tnz6rdG6hfhd+acfgZMlL9
UBonXKVaNaVekU7OQXEidGlSk3juFGl+XePag5U826NEA0gpOx6J33TFuGJFN20RHjjbpu5CzdOZ
n+qgvPattNffnR4cTXij8wysnBpKBY2boEjhKiZQc5AO3nCV6o8xSMXuIkv5VYG0YJuy4iPSsaks
i9w1fkL42yyUajMooFfiCroU9REUbsj9/E6yoQWICeY5y0wFwVMFhtDehFUGG4WFU04scPJo+quj
13TFreEfK+zqX1oT6XcRBd+XqxXGI+Cpm3vFGgvQHRv1Q1iC4b5i3H1ANwpotebt4yZHLykYLnwn
wbBTblQVB/VwGkkSokvvJTgmMPuPRhQTDWHndr5ySl2Lu7w7VDA38VwllWH5X76YICyYETadGcHu
oh+6sRy0Y5hJd4jTox5ZftZ/z7Ov19+rxVXMPQHG3GpygWkFXrLRAKxad2BgJ7JXRiXrYVxchIWq
PdoCULkXZ89aHrJct9X+kOuoA+6pC9K3v3CM3BMRQsDUIeAHEDaIJ1t214+7VuJTXK5gbjVABw7+
p8+RhHDQPR6btLG6g9uWd1XLHi32Ukw3r2EGAQU44gz0CMgiwZ8cCiXRinYYDhVYu5INUnvXz3n+
9+cePr4PgDsNIyH4vAhIovERhIZGMRyMPvR763eHwm083YVGv86MTNIJsigMMwOAMAf45wU+AXje
lESN8uGAO7vPx0dXzVajmnhqC/5r9hc7h3SigfjOnAERxHvYDZWL0GU8RP9UZOc4ko1b8PQxMAl3
El0ns0N3Ab09kSKjDRh/UKR/InrXeswBM5mjv/SAywJPt3s0KA2UPrprCT9eP7YF3UMOywYGLqry
aNoRnPKhbyKjI1136DT9LavU18pOPwgLJYu8tAIoePwRI7bqGuAvBZMh7w48t3+rY/M+81pdX8l8
CQUFRM53RsVQMTsElPTzW0S1um9Ts+4O0fS9Jc4GRTK/H0F/qRj+X0hCRw1yTyjCAdDxXFLEHKZo
TtUdKBnvbbDurXqzXsUNUhvZwCSvwGfiQlwXXgALjUeAmLnI2IVuWNXEHtihKnm5gSS+UkGS/cw1
UAu7XB/WnYXBdPolr3uQpTlFdJdaZoUWkIYGY96gXUNPXAy0WtO67CzDC/u+3V/fkYX7OLdL/vsb
57M5Ce+NqdSyou/ZoQHJJo3J5GW8uJuq+MnQivcxr9bX5S2dtfXZWY5RHh3NqOfy0G7g9OgcYYeo
BmKZHik7ve7XA7ce28ySnLY4NYR4C6DpqoliC8Lxy+GOpjMLtS4rdtD0j4l/JMpXmxz78Ulr7rsC
LuWdSpW9Cb64pv41EEm+dmlnT4XPF+tkZxuEYm7c1ezACobCt87/qW1+HCh4m6fC2pE+/Li+teLI
zn+XC0NkIwmJV1XQ7oFOTtYQxg6ZWrC5h0Db1SQxMbozNl4ORr37KiPpFwSJaP5tQGPqwoPyTNAx
r/D2yFDll+wTUviIoVREvBdpvbYGE3gfT+2h4WBeZxVQZ/vsY4hlHcdLGnUqR8h9DMncjK6ieaCo
H0GH6iuZAvLvGExzhUSf5hMT7zOWA3MPGH4g5c8rPjlRBwSd4H1r2kMXK9EPsAWzT/70X9ePUdi3
z2I2Ch//NzjyWSg7kWJYbT6EGF8LTJDzKmhZWhV8d12EsGUXIoR3UQVVNNi8MP4SvTXtJ3d2h7be
23brQojgG01Ti4RC3AxBZ/s8TTEvJtF34TguBMx/P9moRItZb8+jSMbwXfkB/tLrm7T4ebgoqNIB
B+ui6h+3leEwUJcGSuFlHXi6kPb83yQIC9AN1NlZAQkIqPQ9oeu/+fw84o3p8hnv5Xx/8lE3iilm
PKiQS1OTfCWDCRMs3H8OAJny/wr47JE6OYDayXrHCDGY6NgH0B4PAB6NJkyXDF7pSLD4RVP+KQvv
BgBWALBuX/R6g0BxAsny2AVZE2jmOur3JD261bbXH0A7uW71bZTUIMBbczCrpfbb9a2cbcjJzZ+l
z7OnCFHQpAp8ZOHVqiJSlI2e1IGeYUgDVUaedSto3oCsbhUBsEF2dgtbiyQEbACSyHM9fP77ydai
q7LFH9wq0HKwmYY7I35UmgHvVIxUjYwFb/714upOhQkWtHZIGOWgYw0MQCqUxR2GXRT2HGW/aHy0
KfGsgUjipqX9PJUo7GdmahzNxmEVhEX2lbWl18X6pmXjHUpe4A4dPbSpBdePcOE6A7pjJlKwUXe5
6DxJmFu7yHVVQaF7469S8vUFi3r2deGuEZC2Fp2Nr/dfsgH9LHuNbt3ieH0JYo/EpxqerkEwqUhm
gKiYQMo47jhFvSd5Z1Hid+7vBvD1ruspA9rl7pghKwLJNk+wVGYzOLk1QPBMJguUFVkmQPb9+U08
UXeFMRC6g8coQJtxCw5ZGcjW/O9FDXdASQL8ZUw4YAjh/PthnPctAA3LwHS+JfWD7tw19Mf1w1la
AjIlGFpGQtxGZ8e5iKzt7YTEWRVkD8hfmrKuC9nnBd9OtVPww8AdD9TR6/uvfSfDf1oUYGJ2D74S
iD+sWcNPjgBjhJqhKKQMRuPgsqewsSSv3ZJJcz7zJBgnN5BuOBdQjIz0JqbIg6Qs74ck3bSz/2SC
RZaBGbnit7Ucf96VGeYRgZcBrEzRggIWqGjbGBQZvfOilOEqLzO/UwNbEuQtaBZaJlDQQaIKnQyi
ZmUovUUVK+og+Q0eR/YTrDrX9WrBVKJfDg+BZQCwEo/B+bYB3AR9nFNWBxlow9HHadyVnK7Trttw
UFQ3YHuniiy7uKALZzLnv5/oAnVM1w1RIAnq/CNEr3Ac/QUqzJkE4ULmmh0WOseqqjH0nHxDHRld
04K6nUkQ9DnnTomqJdZAG4Yq0KbrPbXZgqvBtt6vn9CSCqCdEW2VBM/1xVwYcxR74GFUB+YQOO1j
HWJmY3tdhJhpmrUZrML/yhAHwgalr3lq4MFs2L5l8cpUjhm45l3ryQi/5P1TWj+ZuuyVXlQDNBsB
iQH9ohcAH2rZW3RCjSUwHB/9d6T1r69K8n0R7ztpdRi0Bt/PnEdkYNjwcf37C48yuqD//f2uYHHi
PmkwgmlUQdzO2GC641P6gM3636QIT38U9yWPEgIp+YrFe0P3w3YVWpK8qWyvBDNAdaXOOgdrQQro
a03KB4yg7q4vRCZi/vvJrQdwXv2f7ariNQMynyxZLjsO4c4nisWMkmCjJgbIrrVS30WKN8luo2wV
wr0Pw7BVaxVS7Gibo9m98v+3XZrtzskudSV6lYpodoUQenpuF3UPA16yt+tSFq3XieoKLnnDqsnq
c6yC1qtefdDBX6huMFGXytBUtUXrdSJJcMVLpOoJyXEJXQBzJVG65VOWoSrZ+mjqN9YUhdn1RPVt
qNK9o3Se7rL3LFF3tVI+8D7S0TBuf7u++OuKggrL+RanpQaK0gJbXObruFi17IF+A/PUdSFituw/
JvXfhWviUPNU54maUdyosNM0H85P5oVV1AE8IeEo2mWTB3fvheKw10k8NZ6TYIC5c9E2GoEGTmLg
l7UWiHNoDkfDmFjj0WKUdzlmQ8AdtqElQCMkWrsUP8MW/hEgKJRbVdoEH74KUtK82CClTwxl66At
rWbaGpgRO8VwN/1g3nGsUo/dDeBjUApWn6/v+vLR/vkZgrZNKp0wCIx3rOwe7D7G6DzxACaPANqW
nO/yDfpXkkhVUMToAzAbSJqMtym+L9WnIt6V0b2UHGf5Av0RJLwymGJsOnSPwDLrPqgtWeLhUlzf
teXn/8/pWcIbQ0PKi7BAhF6XI9Anj1Z5qPNDoj4a1UOjbjmykfG4vi500fE8kSm8OFpr5QqJoJIg
X3s1XY7pGrpSumjPaLnWHOuV67HkFsi2cr4lJ7Y10p22Qk4JDof7QNghd5AP+KvX+s9pzT/hRITd
1hgYnkUoRFujT+nZtKL9WLJNw+3N9Q38/1iYP7Lmy3Aia4pGAGPWJjyD+NDqv3LjaNtvPGxQ7KSe
W/3s9aM7fs/MLUpiEu2X3DNrvh0nom0W9VlPoJRM27J2o7pHtF/RTrLCxfNCXVpTUQNFWVNYoJKR
airaCedls1XyjKBkJbFbsz0QAndgLv6RIKzDCU09zSO8Tmazd7udUa7M6pUqmzpeR9r9yCQ4c4tm
+EScYCVJ32D60eZ4dtExUnlI9F1XCdn3BfNXZTSqEgsbVtPteyt7RCSbJaYgALVJ1VHDZsWajzxa
85REH2HiYe4JzYR/FcH92SoimL3MTnqAc2ApaLoC8xDmcSRPhUS5iGDz6kwzmNWNuKnZposCU/0y
9Pv/6TjE9g2a9UOcdtiwEogHL30qAyhZXgKqXxaaga2LDppKz9NhdOFikGaH2i062bbRJEOSXdap
P0Lmv59cdXMoXZK1s1vd7Mb0iZu7v9mkP98XLGav5awrSnx/NDdmss//gpILV/zP9wUjwsAtBbcA
m6SxZ6rc2fE3Pdra+SS5erKzECyJ7aI84dB5m6J1am4LC26cRMT8iUtjhRFREPYSNNIIGhuidMd5
jSqBM6wV/psWWzMF+4v9vUSkcP1QFu07htP+T5TwOPcqGRNuIucQpbvReG/7rx2oGZktiTqXN+2P
GEG30CUaczuHE8WirxaQfqx7KhvEkG2aoF7oME5pYcHN4O1D7aBFmHtGfBcyB3gqf2VR/qxG0LSx
LtDC+5mocb2sRqVoJSXxXjwXy0AzO3oOLtubcl4pAyIqGPia+hF5cIrHsn5Eg9j141+686C3QB0a
eJLaBf3KYOfo+00HGF9A2Q1bVXbuiw7nqQBBlW13crM0xEPYNQ80B+jGNrM7L+lfWvvZZD/tHjA+
vWRRS3t3KlPQ6RqoSwMAV6rAMjdF4YV0o9vrvHm/vnVL+nYqRVBpFJZiqnVYma68z4OmORD8N4nm
TzJOUNlyBMXOgYDTsIwhUeCGQd7yu7puNjPyoUeLUeLVLvnqp4sSNBuDLWZetliUWXrw0kN6Nw1r
ffC5+uTox+sbKFvXvMEn7402RIDO7LEuTffHBHD1u2l4pDJMgSXLc7oiwRMrOpWRMYOGA8rQrnwy
Im8riaqWFzLPsoIOEIOIgjOm1ergUrRxB51lPZhV9aI5fJvAswTi2I0tbp/JBgPtlf+VJaY6yy6M
Bm32lpo95qiAX596o6TgsWwT/ogQHDLgHkx63iFr4uRbrT04xl/4AadLEExCFyXZNKK1PChB6azW
/2DQVnIgshUIBmAaWvQoxZBgB+hD075d11vZ14WL36FPFM0W8CfzcmuxNRB9rn9fok7izHKXRzSy
olmd1J3SvVn0qal+JLGkEWL5Xvw5ZeGmm7HVpYBWqIKofMrpm5q8KP36+kJkGyVc8GS0bSCA4eoN
4yYiK1khfjHjeKpIwtU21ZD2bohj7ij16zTxI/oWA9C6qO6V/MkY8g1A5oF198MY7npMFbgfhGxy
UxYiy5YpXP+SgezUjnAlOzRxtNFGbYLr+3hdIQABfG4oo6rqCIAE8NJoz4OxS/LNABiK9O26lOvL
wJDpuZQQ7tlU5pBCEOmRHRklLqDs+8K116yEZ02FGEmvV6zfZzJc7EWFJsCRR4u77VhiSy54aSwn
qxqEeXkPaHPiOUPzI6xks5+LyzgRIyyjTDR9tAheLdY8Ncl7aMoA02UCBOOVjHpag+8VfmyFt6r9
sMqvf3HQJyuYf8DJuzs5LW/7ASvIB1+bgPkrsb6L6oo5APSOolqO0ejz7/daiv4r0Pui5WiVNl5m
bTVlDdDE66uQSZn/frIKXXGQXmfzQwgSikEDDsu3Ei5/ZsuKlzJBghVz+yLp4xDbFUWDx6JXo3jt
DcMb+dv1BS2eO9wHjMLALAEE4nxBI2+pDdg9xJUKUOMN6C86tq6LWLwi/4pAf8a5iJKqWRJOsPmq
i9SON4Xvjaw+cH0ViCnOReQ2QPHQCwkH8ucE6s2P6wuQfV24fKGtOMMwIsRvoxd051GJoZV9Xrh6
jdIYtV7gCBR7W5CdNNW1qEon+z/LP9FZwKjpTWJDZwtgE2zKb89EVoySnbBw96IKoEjWXAnHmOmY
HlBALmWv0fImAV/PNkAxqYnJQXVs0bVkYhEohlO+otIaxeIacAEw8U7ACmoLz3oNBzTPaI08UZ4C
q2XwLH4PBBceaxg5dj2S9L5Wvtjtj8m8o+FDxYiXug9ot/yb23LyO4QLSTg6z1lf4XeET2O7sdhX
tJjcrs8OYFjwYmH87uK2FGnYFmbPc/QWaTs3K3yDSW7M0maeShBuTBlO+eB2fR5M5HdUHox6T0BF
en0VFzIcJN1AeQpsWcDpoC3uXK3NLNQ5xmzKI62UZBeXkXWPbI+9rzBrKnlbtPnwz1Jjn7IwRwiJ
zmX35UBtVc3KqTzmTF+lKabKhxVYav0u33XsocuIVyp0xUaAULb0JRu/JFm105LiwaAVAJ2Bd5hQ
NMSrki24SAbgZwFAGn01oEUCn4WwBU3WTaNS9fUxYrZHrHatpK8leom19KN1JJ1iF1ZEkCVYkaxv
nNrOh/roOO+xS72MlKs41b1kSiSrWjrY01XNfz+xV6Nq0bpGOfloReF6jFMPqrrmUoqYxc1zMPuG
eBhNjyLkMkx6bnZlXR/V4kMdqlWufUkAjTtOil+UkX9dWS/MF3YPmA1QUwv/76L/u7aBHw9W6upI
rfLNbJP7nsYSJZWJEO4ccAstQ0Hx5xi25Q+qOLsuDCV5mgURmNQzCei9CMFQnXAyxtjXppIX1bGl
6qp6dwomWcOCkp0JmP9+cvQoOOiYwS+ro56GHuV3sBqbgbtrU/bmXhY3gYh4uhTBv4pQdABPC8WB
TF9MLX7Q3NYDu6yXNcyfSiAiAx6+bX2SxdvOTT3a3Fqqw7zlDByF+WTMXgIk7HyltVnafRnz8kim
Yh9jsZ0qiXwW9HvuscdsJXL5gHERjAMgoDVzbOLqOAzhtk/1wQv55PUKML5zZoZeyahE4oJ6zNSG
moE8EZpLbGFPHUzrx2kIiYWi44X+Mci87yUBQD0inzAowBcQ9M/uUYhJTbM8du33Ma7XvSvjH19Q
QIxXAhMXhAEzxKmwaS3t2xJUduXRRLirPnu+lrxdtwTzwQpPyTzAqdkIR6xLcnqgZ/cUnC7lMTFz
IKJzoMP9LEx232bAi+bWSnPWwyiJvZZX9UemYBro0JIMc7h4KgdQfRkvrfqKmeyVOWyvr21Rzswz
Co0DsYMz//3k+uZ91YFHs4NSo9uKD1MDuHN04/HK7ld5Kq0iLTwULrAD5gZpsHxhtOZcXMy6LKvH
jB4nXqPckq05mqBq9UaQfGB3Ae8GlAkALQP11cXUrdLRQnEB33KMzf3olzJKqiWlPv28cDh6FE+d
Dlj6Y5U1xZfGNKo725Km9y736rPP2yEo4wJfVySbaMZcVzBgEB9bHm+UuFhburFuNBmByaWjBKgF
IAOD3Rx42Rf8Wg0ZSsvWhxbArEDgILuRfrfjO9O8V91Nkf24rm6XOzdDoKG/dyY6vYTlZlbeTVYE
D3Aco1WHNu9E8hxdmlALrfeAFwDGGhrYxe54oC92HZ+UCn0uxsbkb2X2kBpApJm+2/zbzWs5EyVc
nYEnVdtUdnXMLdDoeLVshGRhr0AwgalPB23emCYWDFtEMkoYGnCPYF/inqMAmIY1hWS/Lu8/tAb4
5TDNDhwEkQweapWOrdp2xzb21WpjNWAvXDmyidmFpWAyYvZ6Z/SCixlshm5GLeFTfAxDrh+aocjX
ppNUkkz1pZR5DBn913B2ALwlNuCZCMKmJqzD16hpTd9FsxWTjfPLRAhZC0eNFQ6glfDVjF/yIWC7
W1XqfAWCYQkVOtZthM9Xn1qb0ZvHqhA/YkIFiHfon0LFWLC/RmHm/dDWziswzdf9U8SM9c0rOBMg
XAqLpB1gIhrnlQ0F2BuRcbu1ZiusQPBYGgJSa0QbzutQMh/dOl4GmhAOJKkboSjxhsz+BIINDQPY
Fiawz5+qhHIVMPROfizG+7GIqUdGJLz125X2XIygUePAy1EjYI/Qt3U8+IZq+reeCNrkMCqEDCsi
TqRKztdBRl2dGu7SIwaOPWfXq9y7LuDynZoFzKlIXHF4euKRm2FISafQownWsv5rqn1PuuC6iEsr
hQdDg/cPFHsMhogp+4JpZU6dnuIsWozcrkpj1cbryqUSa3h5vc/lCPcv1cJsdCPICU2gYPyTpDKS
N5kA4TAcarOKAXj6WA0IlAdjpSW3FmVB3WMg6YEOMEB/o7xxftw0qskIfg3+CuJ4xMq+M8mo4y/O
GxJAAQN1mV8MS2Slyh23HJyMD69G57eRH9mAfpN4pRfbdC5CvHsItdLCSiFCQ2Xui0slQfGFOgmf
F+5c2oZ25HB8PtTuQGeTYvqguitvntuYpcDEwhWdMZTFecDMpLmVjpCS3Clq5nFM9N94KyBgjkNR
2oSlupgEHNSJsYRM/ev43Fv7PjyG43sXS/TpcgQYTwVMFGZZ5zHTi5msAuJDy+E6QA/q9cjN+7yv
ASHTPk1du7bAvaYo4cYYjd8lxsNUKYDOZfH2Uz7QqFxgUs004ucKXdRTlDp1roOcNfMqU/MJ2WXj
uEINb8VBuhY/9uND0kagA9qGJh6cZGe1L53MTl/qzLwN2G3gIIPlWoxcsjpGBAhkusAuo1U79j4D
8J6NGb9iuNUJmBesIeKcWT0xvyrYiBpzEGpcj3pgvqv9TjVvTWMIn5/v3knEN3HN4FmFzxM+rNHK
H7e15PYuqwz0BWTgKvK9IrySWSvMcWoTK+CI8HjplRgdD5O14WIeYo1e4craFNwGSZ+sxH5pm7B3
J5LnYOdkceHEKckmQw+YetdMjzy6d5Ln67fu0jZBBAJlLA8YpEgRnovAgGfdlbGuBwnzentFJ//6
9xcUDTSSuNWgrMC1Fs0rgFLA/gGfHVWNdVvvsntW72xZ5nFhn+YgeQZgQ+conu/zRYC1iMQJKYxA
afg+UfqHhAyPwGrcXF/LRebExXA6ZrtnwD0bmHtCyow2QETV1MZAl9i3ztib5HeLEZzQ/cL0TQaE
71GVDS8vnA6anoDzNMO9Y7JJWFjdTkXhFsQETmq8avTnob757cCxGECQR1YBUbMI6Tw1djPUYWwF
LH7m/eSV3xv0dFbm6/WdW1gH7C2YC2HxwDUpQjqbZLLtmWkm6EE5oayIZBWyzwv3hOpujawtPs/U
ZxPpFzpJag9LAkBVigo1EEzAZyI8sU3tJo0ahmZgAezql01lzQ8LCjyn/ACpBiw6uITCOVM37Jui
y6yADkfwvwIjQvNdW/L2LSzCBMg1rqMJDGecxPktcfMJhapysAIVrfTgHc2iXzefMuhcEXuj1qui
Kjb/gBNzNepFog28tgNQ83Wxb2Tbm7+PJAh2H9idM86CcP8KXeUkRi4vyDGMg7riOl3fKgBQ9hgW
ghGBkEv2286tswFQiAEJfVas6uzmx+rs+xeOYIiHKkM+IVC1+/YjKyX26dLWzuzZyHzOLzrRibD/
hcuZ3VpaGHCQz9TudHCBnWf33+0bWSFgBM8FCZpkNE7cWzoEpdG6vFPAnHazL4gkDq6bDkh7AldJ
EDDodtxHdYauE7dYaek3yzgC9FZjMuKJyyuBXBRkIMQAoMYFTFCLgW0tNarodQI0c3gfG5JIb/n7
KLnpBOMrF3RRWTXoNeva6BWZQdrvUhkQ2dL34VUhzYJEyCVds8OxSSVoLl9BBvJitsMd1UpZjVci
Q1TaArg8EeOQARA8h6sb15bp7aUEtKYjnnfAWwC0AVM4bTdPXaUA/0jQ+mi+Bi719Vs9W/+zggey
BKefn6/NiVkiegLarvnzI10DNHJFcnVFOqCn26uQaKvo9nAP8uCNADYP/u6Fb91GSVX3AJ4MosLZ
WK27kdjxeTsu1nPyfWE9ljtlrKhCrGfySO2H3aN6+3t3vgThPTLHLAeBLUTo1gYseJW+v34k878X
lwBWGXhRQIezLt7TcBpYNNlUCfRpWJUj/M5y50Q7Hh7cMLrZw0We6ESWkAUZEpo1wwhZDntBWtgt
ZO0CC+qLFpYZrhrB4wwle65fod3bbqWYYeC8pX2EMV8Z8cGSgM9oDb2c8A/EmqAaGb1t2m0YsLvS
cAHPzdfXj2PhhoBjBR7mfwXMP+DkhjToqmBNyMJAS+k26uy7st+Yud/ovqW3uxCQstflLWjwmTzh
wlvKkGUWxYIyU/0V026XxPkONCkf18Us7ZuBpgNQgWsz5p1wUbqhLpoEiP5Bmj0D8cOS5G4XP+/O
5K/oRgCynuCOpLmRoFmgCoOYfSsw8F/cXPdDrIHuIqA9qZoDr0pQLJ5orLacIgyaHp1Sm1q/2as1
EM/O2NXIdl6mvhKjGzuLuWZAGr/XVlnmX9//pWNGpDQnnC28f2Kesy/ReBBVlhFkUXGgRvagk24b
1e6tVf85JDsRI17wuCl5h/AQ2D6++lOVTSXOWiLYqrPPCwkME6zuQFV0jaAADGSd0NVkp6vIxEMl
Ay1c3C8gBsBaOaiQitW+FghVaZmmJoYSpx8qdR8ZJoPaNL3ZjZ5h75FXBaosEhoi52dftaBG5NQK
tL5dsXLDM/tvDh6U5rMTh2hcLMMDKyOpAOkExZomv65q4JeuR5kRWbp+AHj8V4jwRhlqnhm8hxBQ
4HnMec6TWwtws16dCBCiyiotHBpFENCNOcYpgDD9NwdxIkAwICorMb0xbxPQy3z30XZvj2dmzDMd
xgnlaWRtBTurlllqxKFNAlJOe/Cbr6dKEnkvqOyZBMHE6kbfhXC+SBAq7yNbN9nudlWCcQW6OcYb
UOQTcy64qZWutokVROGwV+xwVQ61p/eSB2lBl4Dbb2CKAo2MQAoTdElnCTD31NAKqvjB+GLIJjOX
Po8MqI3qG2pKSLmev6+5xcKh1wsr4Omb80Uh79ft7OLn0UOIPM7cPSy+E3GplQXvoEdIF5Pvyfjj
+ucXDKAN8j/kBtEv5F64HxFxcxCYKUpgfbfMfqVl1qoyR9BYy+rql1OzM6WhhucaBhCkA2KoASrW
bJrMTgnUZFqrfF0U92p9SIZtotGVTXwVCXGnlDwfCyo8MyAj/gOplYmawPnhTHqjKjWd3IBH77UF
ZqGq2mXRzYEg2A1OhAhPeURUsKTMQgrzS7nJbu6NBT4xNg4tkTNK+4X+jkRV4gkIv4FNu0ejax5p
rK7BFPwIENnVzdqAPLiJRAZI1xE1z8p44iuC/Ms1qykLA7f2SecpH6O9TWRtmPN9E95cdFigYQiN
PDaGwYX7SHlDp6QL3WDCVL7t/rCslzDbk7dUk7XdL5z+fGcAGaWZKAGK9RgVjMYNXjBEB/24bRCs
aQ2G5Zi+vb5rl1cUsMvWjG4K6E648IIlJgy47UY4tq+xxbwXrjb/j7Qr243b2LZfRIBjkfVKsidJ
VtuMbNl+KXiIySpOxXn4+ruoc3Ciriaa6NyXIIEQ7q55D2uvtRHjrn0fctDIf6POj25c5SkZNceZ
yz5vXwrrd35w5K/7fz6kJZbKH6EolipPYVfG7jgWXvNCx49eEhjl//P7ys9nci6tGuISL7EXuJ/l
l3t/PQQa4Ows0SbOoK08UgOdx3lkNP486afa2Td3+wku4DlIqeKBBdxVnXuaM+CmXF6/9EeX5Dta
bzFJXS/uWwyAUACquuY1/s+cGHLqefUCHD9Ndjq7Oy15+X3FgW71mDDbySoQA6Ufcp9DCOD2Alwf
Msw8aBuQE0QK3VRrgF5qxLNXtPKlpPJH200B7ZeOBPv7bTPXDxVejeUWRCF5Uce1Lq+mBL0KetFn
zUszfEttCH8BacyASsirrarW9Yq8vU8QPwJ7BHBmy9/fXYK0rpPBkS2Oc3+oqF9tUT1ufV+5LnjT
a9xq8X0rDkfX579vT9TW55UDMTpe52ZD075oKDQ73ydnq5d7xQBgkZBpX3Q0LKg7Xc4PGRoJxXG9
fcnBiF6fjGGrYLJmAB4C2ofeToRakCmL3ubz1GQvIv/a7or+290T5OK0od6LTolF+ejy98/Em0gu
pXjpvLCBjMTGa7ByHi4+r8w/jzW4WSU+H2bO9+pUdP/Pn688n1neWEwb8H0TdDM/pJfsb0/P2u93
KFwmgnsPEEjlwoDMoznPWipeIJRoTweD7UZzI8l5nZICMg4SIThfOvpp1eRKR3MvnnUhAIx78XgZ
tDUUSQQInD0XSKMCAnjB7TGt7CigUwHmxi2lX0Nt7b7M6tlLxIs+QCQxOdX9y70GKChtUJ5GPIQK
qIpNHRqGHljNQRtt+on5dnt3JHb5+WV8766kiacC2SR8fhbj3hknvzRan+tkY+mvp+nSjHIycOKb
EtmL4qXySxHOW5TGy86/dPwuP6+cjBlEjYiW8PnMnnzH/qLtpu4rEMV3u0tI1aKMj4AMLj8KrpeT
BYAhiDKgmvhSlxKywtyvN56ilWlaColoFEXa8RrMVGbEdTpz7F5IYHefMvOvu/cS2iVQZ9XhEiCD
oKxCo82W1+f68GLwpzKnQRIX96/zErEAFqLjp17hlFAyqaepodML5w/xIaF3px6XiOWfzysOZSLG
OIl7fN4kr13+Qna35+f6goIfBhoPdII4CHHU56GWU6U5pNRfwMqvPZS6kfvIp3mAOrX1JoGputao
FJvAcwKo6+AyBFDjcjPZGYK7vLLml8o4fcyM4+2hqCfi7etw7yAjj9QgvJvLrxNjGmYhq/nFyyfv
DEZ+GRla1hxIpfean6VsS+f5ejgYigc2l6WID2yQcjY6z53RDcKHKPlaeru42gi3r8dz+Xnl7UiA
z19EY4fImqjP26+mjbbmfbJVYdoahTJtqZ7URuzATG8H0oPI6sYO2/r+8vd31y0Cjpg2HN8vKGrt
02OTbUQV6haGZwl8MM4eoM6LhqiyqwyGEL4fhz4yqheDhp6OQ/7p9tZaGcN7E2q6JbYSLa2RQ40M
068h47fh5ax+HvcscHPLMVSdQEGtrkqtvI86/eAVT3Srrrv2fYAlUBlZ0AiAjl4uQafVRtnypI+Q
RgUfnfDvnx7AQN46CS2cBkNZAROETZ4F9YNoaV3k6DjOf92e/8UNe//YYYlRO0KwjoffBspL2aMt
7xvuAKMRQbNQY+g19Zl3wluXai+3Da3MFHoVF7Y7eLOLENPlTAF9DAFaztqIE5/FobHhemx9fvn7
u7OQut5EJ4nPD9mrNny376VeeJundz9/OSrvvz/xvhgGfF/Xvxl1JKLbs7NyIwFDgcQv0uxLj7Ti
LWvEabwpLboI9DDfK9nsoYjua527h7jCht+xcqgvTCnPXm7lkC2ESHfEq73R/84y6FLGGza2hqNs
29LpS0JGDMdIQrbI+e1o5Wt843Cr/vnbmvwzaerdAfkRXqMdv4vGevB5qfngBvJnp4FI+h+jOrV8
a1hrhwWO3rJQaJ246h+ciGzmLq5FJGOXfTe8cXLBMp/apyRj0+MoqukhMwaIrd/eHFeAbQx0IcMA
8u8/3HPKdGpSAOQBadiorlP7bNQTYXhNChf0HAMEa1z6Z2iTbs8yUj1JTH3iF1o7Nf7okWEPlW4I
BDIxF1BoafJ97bjxxjvxhg1UbhH4q1B/RZPEApxX3muaVXkmkjyNqlZWBxcdqdwnrUEeZDFYu8kE
E2zr2aBOrMbuWHlo+s0MI95DQeYbAJv6330GqXeqSe1DgZDdFxlNAQXNq79vT+TK1r/4meblITbQ
e8Qq9L1EzZQ8Qy75bw1KH2bvnm6bWbmLIB6FWxtMWBB+UyWFhWhHOpm4JcxPrgFR+uD+z0OoZmnE
BUKGqo7lzFuHjLVZR+1eYy9URv/i80CKIVMFdoOrCnBiGnllN1UdZX3gZKEz/Iufj4opPAo8moh7
lKsuH3pXr/q0iWz+KI5d/i8m//3nleuNicYprQafn5wXJ3+tNnICK2u7cLosdQGgIa76Lqecay3X
9CaqrdATu9jdSFNufF+tBFWNVvCE4ftDGtrMHzb8iZUT8P7nu8pBLVoOHWMQxkR205yyDiKMtA2m
2b07YDDgLeou4k7kpMlbke3daymqempL3amjwjnO3PHnOuJOHVDx8/ZefcvyKBcPKkHEBqUIQZ+i
WjQtLEaq2GiLCL/GCrzWswKjIGlAy8zcJxqngQTp0y7DzfWY0KIOSTb2uJvAjPsbUPr6LzcZv1ls
yv/MExdniGgML2WV8IPRx965Eu64bwReFD0ec9Mfa8vdutxXVgTVjKWvfolzUaa+vJMGLbf12Cuy
qO+Gk51N5rHK+BzWzPp6e67WDKHxEuVfoHgsgNEuDdl5mbuUN1nUyKL/OEnaP0J9LP00G3KrSWHl
+ceqA0wJeW4AQ9VisOWNGc+lVkTpeOzSUyyfev5pkhtR3MpRWZAdSJctHRfQFb0cELL5kO3M3SKS
/Mnw9ulW6/DahL3/vnKTVNCDJF6J74vqk0k/VOLZSzeO49YQlIfdqroRLbAwoRuH6Uzq8PaSX/sr
aElB2ADCBrgsjoqBoXlnJi2xxojbvml/Q2VRN3dx8nP+fdvO9TCW1hcgstFfZS3ZxcuVaGeeuw6I
Y6JSHPkurTduk5XPA7iFPncg6CwUcZSFaMyKe43dzNHY/UmO9b0tA1C+WFwWPKQAYmMvKfto7J0+
1WPaRw0UEKzX4m5w5n8MgC0IOFPkZ678gR6khcTJhmhofpvu7+zuBxUwe2ThECDCV0JK63L262lG
XU6bkCyJWZAewGq/YeD6IMDA4vICFYaagaXs0sFNY+BLqzFyUseP68jT/2L5vX28mCQb5HWACgFH
jndVgUBkaNISbsWdqIWwJ+6/diMben0nQdUPlDNIj4EsBQWhy1mauyxB809OIuep0b94MtultNw5
xuvto3CFH1nGgQAOpwFTtng4ih1mszapuBvVSWT8Ao+zZu/rP/30G1xAx7jc8LxXjgasLURDiKiv
a+5DkSCJOcFal4CxNCqLf7EsGAzq1iik4ZFVExBzTL1SH4s2ygzif6DVVnvhygDwfVQ9UMUBckT1
Bnsoj9RJ0rYRgM2BuYMS08bmXS6HSw9hKaJhU3km2twBkb1cD7AMuRy9yW1EkgHQyXPLz0356H3W
vsh03t1e/NXBvLOl7LEi1xLaMdjSSiSzeKBV9wJBsbuQCQeCC4BWhIQqg409ajaZmrmNHP25a6yj
l/b+6BqgMdnSBVobC5LX4MkBTHrpaVTmrc5yhDA1Mls/WnKI3cP9U4XwCBcXRSMVEuWXn48RsGqx
SJcMgd+5O9Lc7acDtPPu+8pSlEYCEBcTXVTMj5oIMncDeL22reDeom0HkcB1YlFKC+JTfdpHwv67
nL41yW9Z/8z07/n4xzG2JIeuqBeXZQe8HrgdOCTg4llu6Hf+tNNrwwz2wy6iI/ULe6eLY/NpAptk
q7+SLKDZqcge5M+qCuQUDCwU+V/o1UX8hpbN2+t21Yms/hRlX5QlpZ2pWV00uRIy38+99n3i34X2
nGaL4oPTRnNyNvnLbbMrTxAOMKgqACOFW6kSk4KS3arzNME19LX5DjQCMAO3DaytJ0gJUd/AplkK
TpczPErd0myQ3UWu2+4qfqxpfernOjDtY075vvS+3ba3OiBnwaWD+GHpQbm0p3sVzxqDNhFznHOt
sXCU0+f+bvqNZbUQXiAbAdqE5Wa6NDOMoqhMifALTAKaPGhb6N7l/1dvV/RxwjODh4lkh+Ia2DPo
CbSY1ZFePzUJCYfpY+c9EXluq3Z//4wBJEfJUktbIIaXQymkzbrYNBHYJ5W1m+3S9JNpqCBs6W5R
nS6LrYwKtIRLUzI4JuBwKqYc5pSEj0MXDWCM+lqkY7MzkteSDVZoVvEWKfjKHC6gMBOFLtT94TRc
DowAJOHmoPGKtAqYSQ5W8AfPPCYzKOPujpgwd9gOb50ieA4VRzoRbmL385IwjXdZ2wa95/i3F2nl
1fDeys0oQyLyUDkdGoPxPJncNmIlw8MUJvVWp9Oyo9S1Af4M+wAb+lqCnIpMjKVWDFEb53vw3vmu
GJ/1Xhz7iZ5Tt/xArKry9Vjf2H5rIwN+D9ixN8ZCdWQZ+mDi3vS6KHXH4zeN3MtRgZOKEOqNo9JE
O6gKAjWGsbbncuyj9I+W7PUtNOvKfYNIHCLniKGAxteVi8DU4wnaHHMfjczy3e4r5I6DeDLuX/4l
hELmEzjzpSfpcivXY8t6SyI1yb8YP+cf9+4toIrRiotXAH1uVxDzpXPTkyh1Rn2fPsKne0QebuNV
v56lSxOKV9KVjcca3PcghxyCufSO0AX/AB2lDeSBudzul5t4AUgjFYOVRtCsdiV11WhPVtbwKGNN
CfGvsQcjPLMDd+6eXVqebONrXDVhY8Y7rybxU8XS6UfMRfHTg8zCnqZk8EfQjhxYZ/0Aiwz4QMrC
DrvCi/c0s7ewVtePIzhFsZoLHhoVKtX9iM1ssKc55hEX+SG268AzDsU8nXpvPBE47cA43l7qlYoH
LOKOX9jnljSispG6vsooCDtFlGa6EdhG6pfmkx+2koZCl8POzeLBNzVqhcIjwBnF1q+6skd4IGm/
G1rebbgH16d/ocBbuANtZH+v7jVNVGKSvZ5ERXMqA5mebo935fMe9jXoPIDphCOnDLewZ27oSSaj
aviRodv15+3PX29rXFzvPq84NyC/l0kj8fmUB0zQQJAhJFs3zPWjiQIVSuBoUiFLC6pyw2Df9Mxr
+vIv3Q7LQoZgeAsdcWzNjTN6PVeXdpRHzB5TmWsd7Lj1X4OEGMTv25O18v3lbAIwCo5nhCfKOCjJ
M+TNUv5X+4uQR4Ratz+/Mk24vBBMewDuXnfqdsId9B4ld+TKvG9En/bio5bUB7xad3uY6CRAEgJ9
/9ixUBu6vIvjKvUmnncsarSPRbeP5z0Rd58KUGQhpQx4EyAEaHK9NGGWFh0l4ri/4nEnf5ZbMJ2V
lbj4vHIb24VdlSbF57Xq1fsp243cyUoog0tm4b5zAbFdDt/lz5+bCmgFdFJGQnyeMpRy9V2VPpbs
wRs+JK3lZ4a+a+uflGyV4K89PhAMwH15Y4clVxwfyWwOc+WmaeSAgnqW4yvIdVs/GbzaT1vrU2E1
4e1NtxJALsl4pOOhN7gSQJqmlDnk2EUE+Ux/ah5nmQYJPfaJE9rja+ftbe0DNOFCy3zIQDJfGF8p
BZ2wE6K4zafAzL/e/kHXS7v0uUApHRkfNGiqdZs0BxPNzPoUMub7Jj7GW2mr6xvv8vvKJVGBg5Xq
aZdGbfUpbQq/6So/3eRe3hqFsoFk6tAUvBRpFHNnJ6sfxqa4wcY4bCVMHPOJxM7UpNHkBXV5Gs2D
uwV3XR0ESBqXIBRhiHqIYwv5o7ye0qj/Lbw9NTYSMasjePd55RA3CH9pBhKxCFmqHphpsEBuMVRd
8diDa3eBZICeEVsKnoqyDoNDsphodhrx6WGg0m+dfd4/4Z+ufSzyNEyLwO0+2fPXkW3xW64cZfAB
Lc3S8OOQcVqG/y4zUzjm6NSeTCOTPjnpns954CJ408/o9dmIQFZNLV71kqBAdU0xZZs9ypN2hYWS
YczCLvUZO6bMl/3dNWgL9/o/hhR3oTOdqrAlDNnGJ09+aE73n32yeAoLnTjyWuqeHuq+Mtvs7ex3
6X7Y2HCr00QsLAca3ZCSWP7+bkXqoUVLuFOnkWYF0GXXnq0fUGostpQn1/Y1slEouxgouqDCdmmG
cLuSmY3HYxpDl4Zm74Ow4vZErY7kHxNXVfTSyM2eEBHFxQ6rXZqfPB70bJdtBtXXTglW/J0l5SEX
bGJDQqiIqOG3Yp/1+wmitPcq3i7H9L0V5SqoZVN5Re+JCCTGw+CXW6X01VEgcYMUByCf1FWWJNW9
QdNJkkZsDizkxEe/yE9OueHArS48QHpI/AK0jwajy4UHt3gJxIODVYHWOIm/uOMJjH+3V37tTgZd
4ULqD1AVTF3aQLzTWZMjiwiSagbf91vI4bWZev99ZQxFjRbR2WiKaKafHRAAc5QRYvRrpHRLFest
LaeEuuBSReoamXKQcKrTJfOccdeLy0hkSeO7g/0tSzzo55iBLtHB0ZVHAuReaiWHQrZ+W9l+Y4ld
497bYIjNh8ZUqHrjykGWV03w8sxOPSJQajfZrnb33pYvvLIt4AiDgQVpavTZqkQvaTp2VeXkeWRm
8lky9iul7Skf+d3RD6AbSBcit7ZgOFSv3swboMpFAzPJrx/OFp5mZd9dfH35+7u7k891jS7VOo8S
82PqRlstEVufV7a1NQI8VSORH9H5le5I9vn2qVlbArAEwA2ARwl6buXXD9B3i6e2EZHTwdV40ZyX
e7t4l0303oIygBltbGZTLRbsXW7vhtfbA1g5lhefV45l2luctxXwpbQ6NuOu7T8QR4R1Sfzbdlby
OegLQioTdQ6gsdX8dt3OnpM2QkSkfRJjcio0GQ4QOudQzcojtNz/G3uQQ1lwKBY6lJUnuemh5zFa
XERVnvggNn5w01dz/KiRHZMnc9jKHq1tM5x0qKJBwQZ1DyXyFVOaO+OcAC4r9swH5OX27K1tM+Ag
FgUrQI+uHoDY0Pt87DO8/LkMC++xKT7N5l+3baztBDxgS+5rcS5UQG3TSLtOQJ0SSbcNJFSaWf8C
kHiQplp429L1aBbOT2AVlr70BVN6eeR7u6YIY/CcmWl9MIvPnWlAROTPbSPXK3JpRNkAE6lbyDbD
kwEqPMisF7vcyjxvDUMJ+NjItMYeYSHrB+SEzpQGpJQb+Y4tI4qDQZqmIEUMn8+qj4k8zeWjvkVx
vmoCICEQNbzxvCqemDHFMyh5sByutp9nwx9AN0LNu6NvLMc7I4ojNsZUou4FI4N45cnvmm3kt9cH
gbhoOYJIoinzNAvbqfQR86SZaVDnFQhTAIhot/y9lQTOMo7/2VEbABCndJBigNvafhWdb6dhUR3G
du/tBzdoXiFHbW51AKzAey5NKuvjmP3MwcMgIl40vpgSNP2c+vxJQ1YVGInS2Gcg507bu6+DS6vK
glnjMLfDCKv9wrUYyunoZr59P+QDSTw0OoMAE2qSV9JlU926cVtqmM4h9kf2bCS/7r8GIF1KEVwu
EGq1hKvZddklXMsQmiW+wT6yZOMyW7tnUHnCIwPECpChyurMbECCXVR5pMkHRrXQK7rD7SEsN9Wl
O2vjjoSTZICOCLezYmF0J3OGgHsWdW2Y2VngiSfZPsyCB5TfP5ilzIU8MUJxFLeUODnP0UlC5BBH
sVHurOTRncnGYFam68KCMhgaz1PWarBQPtfWTrr723OlPGKoGKGJE7VGPC9oDLmC3FFaNLOo2Xwe
65wHg3R2bpE/USl+dfmWJoty5VzZWob6znOlZWFZjCLvosn57FnNoa/HiNyr1PFfMwSjWRLraMi7
NKPJuLZ4SuYzNNdMwNrbIBu9wq/q4cfdc4dIFjUnoHYBj1P3GWp6xjyxSTtb5tMsX9P62Wp/NGLr
wKips2VAHlqUwTwGijwEFcrzb1VtWnVDq5310kS0OfozUHF0fiyc0rfzOhC9UYR1PTpPicaaI+py
3c7rta2MuOKR/udnIKhBdR2QsCuaRm2cSjvLc+08dwaK97u43PWc+Rr7CwU9X1YbO3NltyCGAjZ9
gXd44LO5XMbUIZpumBg1zx6E92Cyz90WceaGCVWrmVZcc4BY0c5Sf9bSryY5NPZ9WYL/Ttr/RqFC
TbMu7xy7HrRzlu0HdHdt5Ta3hqC8OqC8wJmtMUt9WkLnufNpm/nmlvj62tJDCBIiU6hPIJemHClb
L3Mt1zx2bq1fiZcFBv04tCdDe6TgFvbiOxEqb5MGJlNkovAOwcNWXNFCJKYVU5Odh/kbR7qrqrfk
/96gke/eiCsTii86ab3sTAET0FYBGCq3vqRD8TAIJzlrmcyPzQQUX9qWde1DleCjSePUH7vphzU6
oSbBCM2sqOQg6Zq97k7/8r+/DW056J8HulNNg9SWkHbMGDtn82PpPs1jDm6zrQBs5eIHlgWdb0jB
ovroqcerBnNGM+neeYrP8+mFPVr1RhoE2HMcUXWS39lQX8c+KbndoFXzbI6ecZ6yKQ2KXp8COdDY
bzwz8/NR/gK0iu57zxq+lqQqd81ouSekVGUIwoxvCRdmABRtghZKxw2NxtDR6FOSwKmoCPvc6cF1
3FgPpsjlsdLN7hQXvRYA9Vknfmu6/QGNYCVCZhxxSFzpne/pHfHtLE5ODkffa2UhUzvlPcp66BQ8
tpmsACjk6LF2+He3J8Zu7PoiBLkTCVGM9DNiDWHTeVpoLx0bcVAZfsn0aCDE96a+BE/4mPhypkGu
Z/VzKmLNn+IScMi6wAntoQRocZv4qWk0vjQs6efdWD8NwsifzMEdjvrI9YOgpIS8D82DsqPaBzSc
fa0KF+LZpTfmXxuo2emQ/MnKMIuNqfWbqdYO1SzbXW8JZ9emifwIZWDraHHHfc3jxDpQ8G2FU8fb
h6Fm/KEoSfbB6LT2QfOQetdzDm4CV2/OSeIagdHLOJg6Rxy45n4BA4r1wAYX2l2mWzzYcyOOKXXq
Q5frckeTqnlGm5YRNhYn+zIHxcHEKQs4c7KgqgrMZ07asNDwEjPkT3Y1sYr94BT6vnW1MZy9fA7H
MR6eyjaxH7hFZBB3RnocTSZ3Y9qZpzkhug+9VnrKs9EMJ2onwSTHMRzrzvETeHxPcqo7LFA3PDEP
uhujPZCDPuvdi6dp0kdWkZ1rV7D9gEaycwMeNh+sD9zPpKx8rKQR2rqGEqvDni3WZruGpbVfg9k1
MBJd/3zbcVAc1OWAo5NlkTteOjbgQFw+bRmhVcMBGjqP3AkS5oUpmw4gLX3qGRiwstTYerpXXgkY
xCFHNgQvqZqRNIw2BrCsJWfBPT/T5hdb0z9AweLP7XGtmgE+Bjl3m+B0Ks+ELicBOCAjZ9Ou0Bpv
mF8702oPpenI47+whG4alEJNSK04yrM36FXalJNJzo1ofZdZezq5+6HamrfVSxL+B/o28PxdYcCA
0uJ9Cx2wM5pkAzdJ42Aw8tDoxy+iM19vD2ntjV2gf8AAAFx0xc3JPUfCo4zZmYJB0ceV/Whn6QfN
hDJp4ZWHdEpDI9tCua3e0KjyYwoXwgfVhZUZ79I+a9nZ/O5Jv9jdHtLW15VVqi06l1qJr5MyC0wh
QqfbKIOunKSlgRHdcwtW4wrzBRhlRmdnZGcjzx5AVHIAv0dYUAdhK5xjjZONfbc2IhBBofkJPMMU
FczLk+u5g5j7osMizfnfHSSja8H/xZCQWwJ1Aeqj1xpCk0bMrrcGdi4g8NPa+pNbAkBr/K6cdpdo
dOORXjmyHiiDUMaCb4eiiOJqjaxgIi8NegZVW6jN7XPqoLY4b1FTbplR3C0hhj6b+pmeZ/fMTfBM
DCAw2Uphr22G92NRXJo2twavm2DEyM/lcMqlb41PcgjNrcaVtaP6zpDaGCA7MY+9B0PgqR/cT0MZ
kTz2y8QCUOhP42xgoDbmTr1VZ9JqNW+AnLZ6+tnSxKEl0yPDm3n7sK6aAdwVsAUUHkCNcLm1mziD
uwRZo/M0B6X4mFuhpm0EQ2vXKcQMFzEBAJyu6NSSoZO2N5sYCbog0Uzoy/LBK0VgGtHtsSwrrTqe
6CB0ofkLrDOix8uxMKfqC+nG9KyZT+3wh8Ods/hDzXaUw+fUdyn0N/5/Fpehv8ttmKwSHUtgkTbV
XiKr7cpPo/O9o60/lMfERPHGGDdsrm7Dd6NUzi4Z4DPXE2xWdh6kBbjL8i8E/EOdzPdNVgUDOE1v
j3J1ARdl7kUFBNBLZY+gOoBG+CRhZzh6s5GGsZP4A/sm+K9/YQelWnCpALiIitTlbE59G6e5RunZ
bEg4zo5fye/g0dqzdgOIsnafL68HdiPAnqba4mZofapZOqT5ZK37prfj3RZNmpoAf4vmKJ4m4O0R
aV3tRVTdM6vuR3KubetcVPYh98hLNYxYJidqxLQDCifziyap/IonByqs37cnc+VgAxS+sKkRtGSA
qPRyMrV0iB2D5+RsTG7j531cgk1CDKFXaVvNlSs3MEyhU3ARTYVfq+zING30rkTu7Uy013k8xlC7
LFNy5ObPzpw39uLasCxoHS4YKJhT7ytUMBtZegk50645NzrAPZYV2/veTuLD7Qn8T4uUcp9gBYFc
g2eGnLJ6n1i0S3XuDOgC81j5adLcLjBHZvg8roPae3b6PpBjpPVZkFT1riJ8pxHQW/haLf/O9b58
5cAeQI+grY1jQRvLBwqhFkFt2J+qNB4e4e2Nez2XaZhlTRfE2SBnH05bGzh26YT4VX9PqTF8YCXv
vmSZIXfplBSnoerkiScZ8RtakwOxY/qUVAxZQacHH4ZDWeJzraieQSRrfTRZ0gVFnE8B4W6KvN3s
HJjZJmdWQqJkGtp4Z8qkhpNW9rs4n/sgBllYlNeMnKCQQ/xat/tQlknsE6csgtnu5g+xGH4WOX6B
h26PhwGouKDBWxWh6MOOA4DgDxayfAGUPmZ/iGt6kJVufWj7xntyc/p1tthwGEs8NrEjvEevqJMD
WuTLhYt5fIyztIVXGg/mq4iPs70Xg6+XRvXoID2DypHXFTtuaT2CU899kKkhAFRByC90qJeDMkM/
T649fcohBP5ixKX52MSOvtM0NGUKM9X9pButk5SxAPaMYURpbc0PSVFhGWSTPVQD5spNKX1J6xbp
nwl0ilnB5B7CvEAr9tI44d8grpV2cdBJ3oWZhQJa2lixj2gORAVeU/lubBFftNUU9HZrhpkLR95l
cxcgsoFoXSna0Jir/k83utqhYJwEusW9hzyRzoe+cuyHqs6GZzKmSRBXlvtU1XUWMFtox7QfjC+g
/wNTpWmN4J7rPeNzkdVs45JceWcoyA/QWAKkHgRClNd0cDxp5w1xzgwNb0X2Wev+7kcZsjT15fBT
Arq7cd6U1pu3+Pi9QeUxtRLH1jSQsp77+lzn30brZ8GeeXJ0LKDrSr/R56CfNvru1q6T9zaVqwv+
VOx1oMc/5/Mx7sPa8Z07OXHfhgXkqwM/G40eV42eXHRgi3KYC6+kDXtEyExu3FRrg0DfFQQ4gEpb
Vuvyqk9j05pHMrrn3vptMGvnzrk/kW5rfVZeTRA0gFsN1RUgVNQNMZodnjv0Bp3TwtH2rJflEVSq
Ccjwyp9j19mPlFnWa2ajmWEi1AycQa/DrBbFHo2gElL2bvNJ5K13v6O88EYstRgA1q8ESJwhNbOR
YX4dzy/1PqhwTW82Ia9OsYv+SeROUdZWMaXAk2fFmC5jr9w/6FaOoVZFxM5KS/4vHjh0OwNYAlKS
RVT6cjG1LtNEDFzOOa7+9FCcb0O6Rba2tpDvTSiugZRZa40UJkC44WU+H7dg38uGu3o4UYhFPAGE
Ic7X5RgGwbqMk8w561n5jQwAfbISGEbG9S9O3cArF3F4+/Kw124rEKEu2vNIDKCr5tJkjGxymsyz
d449UYXJMA97tKq96l0GOCN3fzdTmYfMzN2dVw3go6qgZdcWwCb03CxB2WfHz6Rzch91DhHMvOT7
eGr0D3iMCape5rjrp5Tu8zzVT5on0KhZ1UjTC1Iih0mhUshz41RKW/hIV5LHmDTkQDmaeUe8Sl/4
nMgd0bRub8dHPW+d2Y+R5kVXYIn/RiyEvGg6fmrFmJ+QTR2RlRztHV4Vfd/r7hzaiafhGejxGDcj
dDZra+vy3Zg+Fa9BRtOaMmZ4Z3dwQjGw1wF4BsApYh+44UM9Qdin4HeCdv5zM4IpY1F/g9ibSu9T
WiUBnsGGUajaT7L8QiryEgvqbhyptf2OFvv/2VHiChrr1VjMjnceEK9PAJ/Y81ZXy0qIBOXff0wo
28+kmccLZEHPjfxiQsbcwd1g/5XAH7u9z1fvoX/svLWvvgs43XaKC7vGUOLqS0cMeCefy/7jbRtv
PrR6fN8NRg0dKtuYMjif3lmCxN3hoFsnGliqGvCa8N8phKow2soXlX1MLf5BCN13yjYEKnrDA1kf
LN4FoBWg4Kf631pTTIgEG+/ca1mgSSPIRRMCSbzbGO+a4+GgeXaBJAKjoqISnTEp0kwbvLOespAV
1UNWOn5v2Ee0An+rHft3K6ZjOQ8nd+YbuZG1IcIrgHeA9C+y2sq+afXC6mWWLesZaHpgY29Gt0e3
bmFphAG9wEKAdHkxmnU55xBW8c6keNaHHHOITtkNBqe1AwbfA63lcEIWnbRLGzpr9R7OrXuumZ/0
+zbemCW16fjtpnhvQDnBjkZl7bUTsojVs9C+5V6HHoKj4z7p6bPHdh1ycAM9Dl3vd86HTn4Y09bv
ttpPVYTZ1a9QFqvKNY2PM4ap58/6KHyReMH/kXZdPY7rzPIXCZCo/Kpge8KOR57NL8JsEiUqByr8
+luag4u1acHE7IcD7HkYQG2mZrO7ukoxQla9WoPjl/S3Fu85/XN7/SRzK/aZsYm0Wotb4GgX1XHM
rc9dLhPt2h4Y+j9WLBPaM8RHNbC/BifgoDhmEzs24CtH2xTzjao+mm381UzzV7y7X/o2/pkR59ft
8b1tcdHbrKUjyF6suXXxlFNbjTtTqxAfD3qj+r2dQ81tibs7ZzCGg9XUqW85SfkpT+f42FE8Woel
L0NL7ZFCjJMS7CnKzw6kkD4AKTxIk5geNE7QSLBMY5DPdhHWLnmd59ZCIdl1w8G1Mo82qvqZWyYA
LZmS79jsTF5bxyayx4U9B7fH+NYAdj3GlXcTWuLGFW0JtLGAWqK2fSQMjnL4Y4FM9JGPFjnYpNZ2
VVYwfwA7sN8sFWL3vnV2dUEqPLZnF/tZKSIbKat9QQcejU1soYK52Mo3laG7MesGpfPnlfcNJYT4
kCA8giOx1PsJDQN7DekGH/JLig9EQ3OPV7rx6Bag+s7QuPccx0MV1kqjPzYmKqm5NTefXZncxduF
IQ4fDc+gxgVDBMp2wsFJ+t5kQ94hTVoiIdG4P9pZ+7pAwKPoq5PdMxQo40h1+iPCrUhTWsDS9CdX
WxKP5AvyIPrXQmV3IB3gXmM0j9T5Q3k6eYouOwlbhw1UZ9BrhX4G2h8FR2ZZ/ZCZJrLhyrxTjefZ
iW5vhLdGB3EmgB5DLQkPJZSTdMFT1lrdE4qZKAvkgfwRWFHjDkkCZrwYetB8U6tdrXt96gMbv8ja
qrdGd258/ftZ8AAHOre13rvHrFqaH27T57smc96prfCfl0SyGC8MvGCueOunrO+WFkHcMV0AjjSH
0NIPt2dx80o7syCMI+2NcjY1vPjUIQ0K1gVKkXt2KYFKb83WyjmJjQuKpiuojEmpAlogYh+duvlI
iuoeQr8SE9uO968N8bFXjxppy8G0jxWohfLBQkbYWn47dQ+GcMaPhpaF06Tcl7wMF5p+uz2NWzHr
2QBFKQ+jN9wig6M8TkbiJfpX24oqpCfLRJJjkdkhl9tuaYCW1HIMsnF8Tj27f6qagMgEf7fenCsI
AfkPvAPRYHppxe6okitN6RyHz9UCFBEq942nm2UgEwTY3hd/Da3DPTtFWW1afBgL57gYvr4yuYe3
l0X2fcEH0dbqeNrj+1+HuVpBRJI8ztb30QW3Uo8hl3FFahU7i61ZrHLAVh8PXuH2T73C/iFyR5vC
KuYH8okrBIVmTFRPGE5oCdHt4pR87UtJWLs5Cg14ctCSolwuphiUmibU4roNKAjxrIoXnsKJjNFq
0wiqN2+c6KBCFBIlwBV1CJg0GOHlYdH7nWsF719s0Lau0gWAYl/zdIBVjBTQHjrWSbXTu9c4cSTL
vXUu1ph8xR6t6RHh7lUbFYqNFXWPiXpwyQ+8RcKM3RvtcmCJxJ1t+eUzU2/e7uxk0FlXGGp4qCUn
HzTQcXeD1+sv/zBhqEGCy2q9aa5CVVetnLJi7tFW52cUlJ/n3pZc0purDgIMZDMB775Cx7idNSea
yZ0jVZHcbL1FqlYhsyB4RJYtdt4meHDWBYQuvX/AUIPABJVHEG8BSiqCPOkyjKyIkQtDsmriv9v0
QJr97WXY3FXgtkVbGrj2rxA4ca2NmlXEMNGomc9yF/fGmKuBVlSq37YD2DAIk4ldbe4vsJKgooli
3JVkEDf7pNRBGH9kM/e4+VDxh8mRPLe2EmHnMZJwjRSGUwFLiQDNpIY3LLanDc/ucijzJy2zPJdK
tvNmBLAyVNg4nXgDia+fEQ+rBj0KeJ7HpEG8D8Tv6ogCaoJOpGWt5jl51z2U7tLtNdI4d4iE24/v
X8zz3yDcaEjVdk7KB+do9hyArYUiynZxVROvYSTKzUbi9LbWEaxX2Joaki1XXaAcxL9QFEHSw2i6
sMwaL43joE1miefbnltUb4G7RHcrsoyXN3UP7RbCY9iZkvIJZC3oOG2rh97Vc4/r9Hmo7Neqmr73
sekbXSGZ1K0zvpKr/L9x4YyrPWQqKjcFiHBxPmRtdudmhSSw2moRQWkfBMrADQITKQI8WWMoJWtt
62iqz25ZBUt8P04RWY6sQt21CMkwhjFxfc1K9r0mI2bdiuvwYAc7JlJXgJgK0+s6fYfEKqwDRr3T
l+KP7ba7xYyDIm9kKcmtFN25LWE2mQXSoIq7gFOAGwqFaHXfJ8ZHUi4f+z6jYEioUNEddvak7pce
UdntA7K1lpAMRPvL21jFOADQl7gnmWId6fTQfdJ7yb0p+7wwODWGtmhG8XlQyHg7E//c/vnX542g
LAJialTdUCkTayOoVCCjP414ZdS/yn70p+JgKr9v27geA2zguYfWPlwJVynAdjaRngNw/si8zLwD
N+/tz1/vtcvPCwlAayZVwlx8Hqp030rSPyVN9agA4tdY9d1tU5sjwfMV603eQJKXXiPTFwIq2dk6
LkBxgRrDY79uG7i+OzEWiJ4gOgZaBg/MSwMKaKnM0hgAlwFlI4WzXb5PePTz+kF3ZK52czBntoR5
a6olzXgCCDgpkxWkH5gywpLrC/NyNEJ8Sbu2n6iF0WRdRO2gBHlth5wV6sLW8Fuaq98aD5L06GFB
CgU9SYLPWXK7p/aUWUeeaeDedPfL+PH26kB0BfN/maNBZz+YPHA9/MeWerk+iYJcYG/MybNVqY0N
aS69PBSkHoIet3XnT+Zg3iW6s4QFGduPo81pkAHCfVd3aNLjaN18npTGvFObvHguy5ruEocZX7I0
m16qsp/38GAjiN0U84Rohh24FueHWrdANLqgf6JROxBLpOjl8GLk0kKmak3IUPh56coOaxhTcItO
NH5s+obvKzvnh7wkeeBY4M/XO+qEZWdnO52z0VtURu9ZzqCObE8Du89s/q1trT82rD90Wq4+91bL
dgVhbgiU+belUft9m2cc7MCsflQGY9mBmMt4GND4zr244chN8Wo+5pOVHM2iY/4CbKXfQLJqZ9Ls
xwRCNM+uqOYntT4ERhMrT+5cjo/MTVmIFD4HQIeBJnUEFeWSjlVggVr3Rc+M3GtytfKraYg9klIa
unGm72akR0/xQAufcmZ/jhWr2sVZXxwMbir7CujVh7rJLB/IXHLX2MbXGsUcoKccw5urJYmQW+a+
kgBRpXXAgDqtVjwojfojGSF/V3YKKnTD8hu8ZLf30NYJB6/jCuUG4Sbc7uUOsntwUBmjljzH3ATr
K3tAkydaf4xPztztS41L7o8t/w4ABG4oYAaQrxKSir3daeaomcmzTemuUMpd3CUPuS0Dnm6aQfs5
ekABnLzqBE16MDipi5U8G5M2gCOKPmLxj+PwfsAMkhMgikLPK0aEYufl7HHI1el2hUa4yql+GmZf
eL0WS0KnLT8C8iZYcRCEAtZ6aaPtSaEObqccyYzSpp55bS5JgQh7AOhEvL7w7Ab5Oqp7V82TZduV
pCVd/uJmn3T9hRZf3fzFSoNY1sstDGU1hD5huCrYUaF6IEQPJmTVULTvixeUCYBeUjzbDm9v5y0L
IA1fa6O4EBG5X04WN4BJGAynfDlWuYKSsyyQlH1fuBChd2Wg+zIuX4wlNMZDOUoQQrLvC5cgZOdG
dLji95PpwKadLGEnnIt1AUCxj72kIwQHzEvYS42GJ3BTVPlL5rw2yBeYGVTOUiN49yKcWxG5+bpy
KttCq/MXxfWqn9aX/+3rwpljRudUhVXmL4MTLFP43obo/+ZobSUGMB8cbGLMw5sR64ur4mVBuiML
5ne2MVx9X1hiXYt7lps0f7GNsOXgZ/FRUbs9RZvLfDYEYZmnRQF7NUjuX4ixc2mQOntNhv0Solxx
FGKHScbzCRc6RsEcm/+aM0M/Gc08+2ZXxyFQEsvh9pCE2O0/e3gZr4GUel33nQxTURYoer6YwJGC
BSpIpn1l/u5M5pX613aR3YvXBxEgC1XH8wwVtusEDiNxkcWgu35plde0Gz2jl7wTZQbWv59lIIeB
5jqpG2yzNrKau2bc3Z4w2ffXPXL2fZQGk2qecNTj5bCUd1Ltnes9djlBgqetkqxZBhcTlBRBrQfc
fcqH4N1DgA9fea5NHXgXIjjbMjZHHQ3g5gk8jFCFqQrJMdmYIshV432DKif4asTko02TqkiKxDqR
9qk+WDLh8+tr1T3/vFgxW+q6NUqG2Llq6yfHUH67dnaPQCwAw9Te4Zlktq5P5Noet2aBkaGD3pJw
6HOQaiDYiedTHtAfCOV56c+uxMbGjEEicxWaXDsNkNW+3FRFivRpZ3L1xOrnaQp1mWaK7PtCeNi0
qU1yBd+n+qnun4kuWfF1Ds7eS3AdaHRB+QLa2ACvI79w+fvNbGXIyS1+KqtIV5P2bkrbp841fyMj
96eZ2vvB6Om9NHV6tTR4uYEmAuknbDVU1IWloRpX5oWS4QQgiFcZnonWf9X+nPBftw/Mph0I9KCO
BUjA1fBafZgUR4Vidgql7I4HRRPURu1Ft61cnXyMAnkTshK2Iy8g8orG02A3RVZBxKTcg0UYL2m9
3t02cbUPYGIVMEeaGe141xozRBuoNjXdiSnO4qNvYabuLNkLmzaAwgaAArhf0Ape7oWMO7nljAbU
oOJ90R8+v3sEkD3WkcoFKHBl9Lz8utPVdabMxXyCmjffJU34P31eJIZROOddvuDzo/Oo7YfsvWGo
hvzh318vksJkZaxbLcfne2WXhKbx/uXF51cUF3LqeAwIU5/nNQTuLDKf+KNWHbgMg7exQS8+L0SI
ObFiHtv4/MxCx/lgZB/Sd8tnIwiBlhgCBKAhr5FglpJC6bdq1FPaxV5xP7syibSNMayteOhEBcHM
NQyrryZSjzNVIX4ce4mie1PR+HyUgXQ3DsGaOUSsuwqSXNUoTRciGDjP6qmwgnoKHJky49Ywzr+/
2j+LQiauujXYL9RTpx6L9LmsdksqiQzd9dK5cOpYC0C713UAm+2VQG2VZQ7UrvXlZJGSfjC1JUND
NdJMMZB2FL4Wyb7O2RvO8BV3y/irIUuGYGJlaPAYSE5OqZKWvmEwzQirxKaQn3eY53ZddpfRJPeh
RFQ+0Y6mv/BqdSePGeqo7MjoLsFgj9Y9QAp8hwpUuQfV2uTrc5V/h7J6fkzLsZ4gL4aedXtyO69T
lMSHrH31wnTS9feFWQeu3QS9Pjemb6mjUwR2OaOJtFPnMJsTJcJbWd8NuUb3plnlQa2OSMLqYKPf
0SRNfpCJjlGMLl6l45NnQs/Gy1SkicK6s6H8Be4XVZvyw+Iire7pBHlIiB0rXt8ufe23imF/YU5b
7nuatYeWZb3f0ryL6mpefiWGzh8qCgFxVqAVzEk16jtKp+4W7rYeVOesL4WTJX6bV53nFBrfZYXR
eT30Hn+qo23visoyTpNeL6OnJWbsz3OFNLK7aD+Z40yZX+dzE8H3q2gcsdoZLRdJ534csynbNXby
ozdiR4aR2NyMkOpA+6eOG1Js/iSkThrgphdQh4fpiMSo1xQSboRNE8BIoGEXNZgrVB41S2pozbKA
2XGP6efskMqamzYueYJWFfgFFQk0wGIuj1QCtc1aZ+ZyMg3L19odU55MEpWTjHtsyzWc21l/x9nR
RVNltTCw1J00CJ7/Wt5ZqIKvQTUe1yOqyeg0A27t8vNplYGnWGkhN4tach5AL+TdN+TF94VQtZmc
Hq6ns0+sCIH+8aZc1msuUnStQwAdsQN6PaT4V6bVyyFMPSWUWVl8moD/fO1YHEeFY7/mRNG/FJwy
n+kVgaIuSHHBoaQsu1U3z3Mz8hCjN5YT1UeP3e/WVF7I7Hy8PfzrjYgAFz8QSV04dzycL39bu+RG
X/PUOOkGRe/ozkjD2Pp528b1Drm0ITr3cUCrJ/LHJy0N3Ccqw4Zsfn4VBUJCzzEsUdTe0WsdNW9b
P1nAFXZ+BVmdf/j9IDjCk2blHBIBDYpRtWWfwE0lCJIdchoySZxzfVQxQWcGhCPEobSbaJNpnBbz
d+7oXpslwClAcFWW9tw0BK0pgnY/9A6JPoEbEBbM48Y4MedlnPZ6/Gmevzokk5yprU2FnQ4I/Boy
XPHGWzwn44hcz6kCby1t7zPoG2Xtp9urcvVsxksfIs5YdYBycbELp6phlA1tO+mnZdKDxS68anpq
jDtt+JSx37dNbe0wUFaC6gPyQSD7FuLQrlLHXh1G7aQ3Hyflme9vf14Ek8NBAFOM7wIsg+gE74DL
Q5iTKdW0mGunIZ88d/7DmnEP+lqfsnvX+UW6+6x5HNXEVzo7rOuHqf8ErVCvsdpwKU9a+TT2T2Xz
U1/2DZUE+Fsr+feX4Sa5/GVLNzggMMTI0+y5WUAvh25xyTNxa3JXRXFU2BFaom/o0kRuTVmRjS05
qdpBnR8WSf7sLZ9xGfYhyAeea/XBK65EGIKqDipB+IY9r6u+XTkeSov+1HxEjz04Cnwy50GjfLCd
HSVJwMddXjs7Lf0dpyBZrr5X5YG0B0X29LgeNAToIcCJAGClTRPrW7a1OFaHxEOkZq3vIbqSPFqv
D/rl91f7Z5dyrfE06zJ8f27+jLodGqQP5/wO1UqJIdlAxNVrYt2oRxjSEYZx4jPQI9w+HZtDWQMl
bA/IoIjrR1dq8QSC1ZFhVM9ZM7/0dQ3CiP57O8m6N7dMrXrP8I5QLID7upy1AYmGOEXTSjRyEBX0
yb5rV75GF5xfJPl0e1jXJ4ugZvvXlhB3VDEz7SyHLdp/1XGax+ShlkHxthYHkd/Kc7MKSYgZGOaO
oxGDvTBqbA4+1d5TJWuzNQgXr07gStBOAImHywkraVbk0Ao3I2pMngovX8djiMNze6o2hwGhHSAk
EDFDoPPSigLC3oUBuBm5qPqrHhhJ/mUY6zWCEjDAPmIGFmRAXWz2C4YxgDCRqwHLuo+DMknOisig
Az+PbsUzO8L+sgkHLwgcVZQ6sV+s6l2FFurNywAJ8DzkfPBnFawQxVfd+fzuKcS8AWOK+BMhkrhQ
rpZRU+OWGjXoi1A8V9vd/v7GRrj4vuBvaNJPVjPh+8rg625gMD/9ctvCxtm8sLD+gjOPZqfAWwD1
o0Zju9Ocbyk0hH5mMv24jZ32xlCA20KFmoDoADjeMqozjGqEvracHmWyzluzhBclNgFOpY1o9XIM
SmI1dNC5Grl64zc8zGIHPWvh7Ym6qoChAHJuRMgoxmOt9GqMMaQLGgnjH/lc+bb1rDW7LD10jWRZ
JEMSj07b2lxTqwnLkjZHu7RenbG5d1oqGdR6SV9e4heDEht70OgIva0Zg1r4gx7v0+6kph8IkMVO
JUt1bZoC9BNc5SDEv8LKL0TREr1namSxP3PxZSFFME58nyanss4lOamtTY0w/E0/bO1TXf9+tqmh
iAmOIVqqETrPglJ9jdewBDeO9np7T2zbWVuJQP6JbICw8ezCKWvV6tUoT/aanYIWL6QGMEq/bpvZ
3AxvHUv/mRG23mzMZCCA0EZDQv1CSTsPtCoeUEOS4WzZWZURLFw6CMivyjPEyKykSbXIdg4JCerF
cz++fyTnFtZfcLYwJvSxNeTytKgHv65bHroYOhiSUWw5m3MbwuKXAMCXxQIbzPDQn1vIyB03ZwlP
exRIkO28erUkMzKqAOJp0WK8GvkjohiXS/bv5hCAkF1TM3h7vynBnk1TkYyVy2mpRXWO9oWDg8ze
7XWQGRB2FClVZhZ9p0Wj+WXY9bIu/2ttdDhLMAz9/wBE8gkjt9qGDA3WuSsfGtSP+wHpON0ev9oN
P1gOZGmXEuDE/ksx2EGm0ADhUKim1K8tFjID4oKsdH2aTQHVkaLt0iAHzPAfJgFPJBMpGsyxWH+e
xyVtzdrVIk5DJwkga/U/fV/04Um59jOCNDxKtX2W3jUyj7q5iMDIANGP1PtVjQtViTzhMcHvtz45
/cdPt3/9lm9bGQER5a4JW/H9aC1uPrdlQtZL9W6ZXDA17YeRhuPIg9uWtm5WdP657tquYoPh+NIp
ELTO6UmnwlvP2Z3tFqFWmnez4YBLWRm8eYImL1Cat21uju7MphAymoXTpTODTRTIPMW9W0pw7IGL
rf19286mszizQy7HlsVWMefNokZz+VlRn0zze5L8w0vOPp8/4bXAtQ7kcTFs4EX+YRjnD4OGoliN
mkucSpZKJHxZQ+0LW+uePPdMbLDjmc9qBBb6oDSPFXu0mzC13MCZ63Cpag/VhKBsv1bT51pFXPRy
ez631g1Ec4gf8DRFRke4ccGCsui00TGfJnK6R5CZqo7Hs/1tK1s70gRBJTIcACtYov81qs5EVQqj
HOkHlh3b/oPCP3b0YzZVodpJQr038iIxCDu3JjjjrNHjaRphDUKi9+bihim4fCej8RHDhJpa3wFR
fajSOnDa1lcd9ABMedA34IPStWAolm9J6/h900jco9gU9bbWZ79LdOJznfRUX9fahnSI6/7W4ztm
I/MxeGp+oMz1VDSdxzLp380V/jv3IqaXOiRN4wYnkxhzUFPjszUqQZ12YN+QcTjITAmHswcg1soZ
Dk4/78rxGUzQVXPQZeqpm5fh+TwK53Ms56XRHTxPYoV9yLRpF6N7vy6qR7RVo2sbIrcJRAHT+WSW
+a7Py+dusu7nBqLqWbHLEtQGoUyVURboSe5l2dT6TZFIIo6tNzT4QlEUAsoZdB7OOldnB3tMa7fL
3HXL5/dVdbAtZacZd0P7OLcgvyxi8IYi9iwbb0IJ9PZp27rHzk2vL4cz0w4bUgvbX43aLkTngRLe
/vzmYQa2/i1TCdSM4OqhJVEoeA7AZeV/XATpRTF4KXjZpv67Pr1SKsOGbNgDxhdXEiLplaVGmEnG
ONDiboaHYgzCn536p572M5oetI+JDGS4egbBc+AxBTIqd+2et8j6U85mjuZMdS1aYOas+U/rLF5m
tV7ppCcnVkF/yosAUM3dBIqS21O6cavBLoaH22CjXdKqR9rGBVUjnuwtEH9RX2eSVdvYFBcmhLOJ
ZBI3BwNDU0aQoDZfgKx7/7a7sCAcy1Tlrc0KrJNtzZ6rQpu74v+jCeG2zEtlHMkMEzF76br79N0o
WQ0KQABPYlfjAKGn7nL9SZIkeZHleFNnJOBLCExM8P6VfqPyRhC4sg+sO+Fsh/XcpANz9SUCMfV3
NuYB0IG/SylCb2tDOeA0w6bC/64SnllL0arD7CVS3HvX2jdK6i3QYLw9lg13D+rAv0aE1QDPsY5H
AMbi2LUH2QmwTHqT9shSydaVDUaYs7wcy8xlBgZjhLTz3QKSkhITG8mUlQgCdUAgpNda4OWyQC3J
qEDKskSJdjdP9wi5+OfRfDeYguDx+VZIWYvYIsURbXuL2lxdolnbt+0eSJVaBjTciifBNgEJXntt
cURzyuVAMlXvcB3Nc5QRcojVxEvZcES7DWI6O+QV8OYa2Rfd8Aetug92Zvi8Lfxely3ZhrfBz0Dt
FnkpyFSJ5XrV5YpjNPocoUEMpGLoNPPfvfcuDAh7j2oGB+TYniMDGOQ8rI0fXa56Rfu+ZqU1ZHOB
HVwZhFE2uAKnoJur5qhOzNHS+yhNMIk32IoS3gSJkFpbaWFF8k8U13rQbSgzQhnu53Z2aHQoUNkP
TFd2UB71Zu3JinOvNZ9V++ftGdzcKqDswSJhgdb69OVWKeuSdGxhemTlne6nRLtvwXzgmWAM8+aW
fVJNJ0w06y43EVF14HFdpqfFHT8zg0pmecORQNzAAGgB9XFc8cLpG2JwgzNT1aPO2vXOT7tGZ26x
0yUV1o0zjqLGylWMJjdgaYSwiANEuTRM06Msfyz6Nmjn1OumP2Xl+ihq3Z7czRGBExkvVcNCwkl4
gpC8AKvroBuRMx6XGCSFx1wDUA285++3A8ApYBko+m+kLFpi0DyfYCfrQsO87ypPHzz0lUiO29Z5
PrMj4nO7meQ2Ry9XNDpPdtp4A4tuD0RmQLh5UQsAfEWHAZXdQ3s1l3UTiIQNbycZ0n72CmDGdhdX
Px1BTNxUqhFVJFf3nTm0Xq0NKYR+nOJRT5CyitEdvG+s6pV0o+bhFVv7HUq9YB7hMszberSEOBMe
BXRZRMcVjezw5dErzFivqDKaUdU/NuTQlI+ajNlg2wSu/7WmCtFfwUEOfZ+gKFybkdXVr7mRPDou
SMNdM/yHdQOs9//NCE5kZAldehVmUqMLNWcMpn9IrWKu/lpYj9pZxFSkTp9aVmVGefZxCifycnsA
G68LF0k58MCg7nj9Tks1sLuVtWZEUMwz4wcjRby0y9iDo/pStMPmmpzZEjzQ3E24tXBfRuVAPLBj
OzUgt7Ls1eZJOjMi7K1haOesezPS+7/V9wPFAdRE04lpIRmyxn6Xq2FlqD3ylMLhYK31Snkk9nx3
e0W2fOe5CWEA9giZBqVJcVJp5TygzbfzLQVCq10JXcHaKKfd++3ZqD5YQFsjP6UKtw/gNJ01qCXs
9UbgdIWnGwPUfSBu+P42BEyYBj6wta4KEkrBydlQUASdbm1ESnOos8Ph9ji2Fh5XG24CPMO0K/gm
0y2IBWsJXCh0UF4LGU/51uY9/7xwDstqsOZ0XRZuhCbz+/bRMSQoro3nN+LWvyMQNpeTFPHIC4wg
KfeA7lclihWHUgmdH3XlTZbk7pQNSNhnilkUSd3Cml47SMY/jZoG3NX+9qKsHxE9vQ3MmO3akEoA
YOfyvIAkzOhLkCxEKXvhCvMKdCknJrjgPtfOM5Q2JWPaOjsrMmDlz4BysIjQqzKnddUaexm9KugG
+GxxJUjHTE6VuC7F9bj+GhImLwbdTd4QGJrRFnjfZdNxoK7iMZp/LpBYgdYROvtvT+Xm/jZAqoaD
s/4nnNPK7caaQQkimqZnh0I5ShKzbX8fTOBogkEPjwiqqMD3DCnuxYhMuq9zzx3D279/a7+B3wwe
gKx7XCwAoY7fOFA/JZEOgYRyh+oIyyUvzK3lPzchnNGcjmOObiQSUe6b0Hgl9xX1mYzXcGuiIGEP
vRN0BADWug707EYeINzSWoSQiPUQAE01ffHdvpFhtrZ2mIMXF5gTEbfhlXJpRU1rXZ+6lESOpofp
Yt25uRvos4LnKgXplS3TDdscFbCd6JjUkGkUqZrGOAHFiYb6nAnKky9c9tTbXBodjIAGgABACQq+
jbStu8waSN3sOYk/28UEWd6qLaCKOxuK70Lr6h+uA2QbkMh0Tce4IvceF6UCt39HUFZ/tOsnU3Yc
N7fzikWz3LVF11zn82wXtOiEKvtCBUsdFFobCgHQ3ytP3+0zszlr8Jp4RKnABYp5mdYeiFKCrDuy
a9MDA0qgx+rOYGDbkRRntgwh+4psvYFUKMKjy9F03HJnJ8XqD1zLfWayT2QknUc0QJ90pvX+7XFt
be5zc8IR6k3TyophNWd+o86nvNjF+a7kn3T3621DW6uEZyiIeQEURVQohBwaHgFMdxXUtIev9vg9
XnZtKlE03Z66vybI5dQ1BK0oC4cJu71L3bBe7ozuTkv3tweyFRucD0RwB1rZOdBNxYwB77xMu+QB
LE2jvU9jT/8DDsN/MIZNDfIkFOqRCb4cUl1DMAqMqiQqmn6+U6Gn85KpnY0HArRmQFKOsk3TjBYY
sG1IcMTxZEt+wOacgq8DkQNqs+B+ufwBjeOwmDoFibRk+NC07MfUxSgVIYHo8Vi2GTf3yJmx9cec
neSkAXJ2VnJ4vjZsf5XZoZLFjuvpEaOFtY8bNz/y0WhqvLRQmPlSuatv5eYpTZ+sSvJk2B7B3+8L
I8gZSMILNSMRMmxeR3615WH+B6gVwva/NoQ9UczZ0rkcNrp4mUBFtnzBzideWvEvtzefbDBCaMWH
ZMg0C+cJeKA9MsaeoUBbQZHsMNmSCIFpQ6dsqg1YgX9PIW5kH+LS+RenqrtrigP/XEHiCz7rNUe7
CjZWkHyAyEr7YZKRamzO1pkNYbbsuK0VxTVX0M53Ou167TDwP/+wICBOATZt/U9k28zdMmFahaki
+X0Zf6sgFaOOseSm2xzHmRHBi9Y9ybVejzEOaHe1rpdNIZQkJNfO5qKfGRGcaDY0aaGbMEKU55W8
4/3ZAX3FkkCjbk1qXcnIotGXZ9MI1cAOWpzt66jKgo7rAejgTwfGDPiyNXe9/v3MVS0qAcJAQQ53
elhqyyshRHJ7rbcMoMSMKhDQp6BQEY5FrM1TqzATj4BMDZ2J+XSRPHKvXTtKy2jSAtELqGCg63s5
hGaaFvA2IhGp13PyCDq8T+jLBwwsr04u+KJvD2d1SpeOFylPVOoh7YtsDchULo0l8cgsNhRG1PTB
wr61CxyJrybfwdpy29DWvOEkwwaAnEjWrdv7bGG6FowWadsbUfwBYIu4lDj47c8DHwolJf2at3jq
CXT5MrzNVPYAwvm0e/mHn79WAJGgweqLtZC25LEJ8Xoj6mY/5/ueSNLb16cb84LqImo8aw+rIYRh
FDrfTuZSM2psFMQO0IBB2+S7h/CmJY73halfU81CB8ytG3QmR1oxaR/r1B2/KxOVscG+PbuEHYXo
GGS2azMNAhPhgLil5jh9P2uRMrlAobYeWKdep8lGXPK5MQ3PmYp9m953E2TNUXSuf+WD5ABt7AUN
GM21XoSOHkd8qIF8pk6gV6pGu9hQ91VK9rcncuOAnn9frMktYK8cVAK886zNu6TrwqmkHmmVMJbp
vG6NBLk6sN2vFJLILlweGrNeWqUqcXcZ3Rw+Dc0U3h7JxvcJiLZx/UIz1EIge/l9zSizKh1R4VOc
bzwaZNjBzc/j0GNLo85/hZcFzUahGUDSRA5gxuNn4/0RF6rHf79/VXRK8tK2WkcHavDPXD0CLOi5
k2Sxt8aACwV0l3glI2smLEFrlik6jkY9YjiT6ffOkL1gr08+So2ohAN4Dr+C43+5Bmo/6X1fZzyC
1FUBTEwKDevgvcsME8jHr5zukOQQXysJjXNeG6DOyLNPMc38rpcEQNcnAgYwQyDJQp1WFb2jPYCR
H2LJPNLzaodLym+qoFN2uSPJwMnsrH8/u0RqQOg1NsEOVKO9Vgl0EDHF5qGQdrhtLgr6MYBPQK7v
qvG710gBvj/C0c9SBm2v/uSD7ekW/Xl7YWRm1s13Nh6CbOVsZhqPyt7Y6S27y+vqh6Pnr7fNbE0b
+D9QPEf/BMTghS2mlXj7L/UwRFkW2XoK3FUBJvA56Nr3I8vxFERwtLL6I1ciVn/Qe9hbva33kWnt
S/OZuwcr6T2HfRyT1zl7d+piNQaWfROZ81Uv53L2OrNnSA4qfdQsB2pH4GvWO8lVsrVAOPPAQLgA
/1wBD9CISPKhYUNEM8Or1dNapHfq8PbybBsBr4btgkNFFUnmuiGtGDjc+giJJQMCs5pnOhIPsGXC
QmCE0BtPVGSwLqdKpQqnioH9nNcfe5TKSvVoyIpXW7vMAaoIDyBTXynZLm1k7aDl4EAe4Y3ZvV0b
T25l7mreBrXpSKK966j1/zj7siXHdVzbL2KE5uFVkoccnXJWZtauF0XtGiRREkXNw9ffxaxzum1a
x7quh+roiIwtmCAIgsDCAiJIDFBBEQP5gotcaYqZ1UjN5GPozJ1nF3dDugHPb6APX2i9lsxeUt2p
LOn9GNVuOwDyOYbG8OY473UJSov0y3ULWFadMDIkfi/Zteok08aoguri8Zuabkd6z2ffWUuYr0kR
fz/xNqYaM5W2kGKQcadipLro9LG1Z6VZAdIIt3UeAmJ7YGfgykMt+IKpYIg7N6n1ZgyR9fdm5KXy
aeVWXtyUEwnSppgjdzPq1mNY6z/G8j6igOyv4QoWsFcGEDo65qAgKgehoaQvFmHWYz6xMYzoR0ne
C+1+zqyN4Yoed+rFJfOJdl9rj3W3NsJnWbTANOAtDmYFudTkxE5Ce1sbAHjiX3tbv6dMfc14dZgd
faPPlj9V+gP67hXPArx9tup/rhvk//EDwHcIAkl0xMlpYY7m8n7QYCtOfWTabxXTO+tiW5E7pftw
6Kbj+1Z9NPSb80HQOFr8/leqFI+yqZ2awoJUDCz2KoREVTCl/8bmivtYOginYqSYrqJ5Z9LJGsLK
+WqxfzgGOwJUdDP5N2hQTqXIl/tUmokipIAG1Ut46iXfrm/SkhfE/Dbw04DlATB78feT81wXM0hp
pwFGUlPuK2MTxHO+I66zSZX4H2LHH9fliUMlH2sgbT5vkE++8XN5OjzUlEQzGNjAJKdVdxgo5XXj
nTpoAaYUeHm5uS5vyY2gRw0eUZCXgprrXJ5b6BSkLfEY8q80ejPW2JzEfXSxnJPPS1aQp5Hm9CU+
r/AX1iWBHYPaU/NQTAJhHIbv9YFCbi6/ihYqPLUEQ87le0uvkxSJ27gMjfLNHTTPoJs01n2evt+q
OZEIMdGfAGoOlPgk0wPHIevAkcTC0sPANN9dpYW/ND18HFUwFHERU1wQjIDblY10nliYbF11Y/12
J1TCNvnu+jIuvbyQ8tn0i/nYihxRoN0ymdMeUjAlw/P0KvHW6uGXJnYmQX7Kl1mPmWVCgupsBZmg
6V9fweL3QZSARAgKlJhcc27CSaM3HUd7NOLHY+HrcXj984vbgBsWcw5BvQRc+vnn58Kch0Qf8Hl7
8opU9bL+H0IC1Q1KvI6uy1raDB1D9wREHQALOYE3DjmoZpKMoT/k1cY7gm2AwLku4tLBYAQSCiiA
U6MgjVbs8+XUvWlnST+UoZJmgdrdN/NXE50D6FfapGxLMID3urwl9Z3Ik/MH1OpGPuZNGVZa72HI
ilea6atRuKqn8GIfs2ItpFjSIeg4kIYTXgBMEOcLbC3qYryQwkKqpB/aSBEgUX/K3ZV1LVmdyH0J
7CiIZuSxEwZlTtGlNo4/mDPuwMuwsk+Ly8BLAvE3aqAXcytJPxVOMRAWOpoDGIz9S2VgGB2jYa1j
aCGZiDwi4OcYaoKbB1o7V5g+anABCS1xxeVey+9IdcfmyVMscHGTvWXdYTbc3Kn4EaWnjYecbW63
kFP5cpxppF3HZsi3Mv69NtTHAiNuPIAetnHNXgzmrgDdlzSLmjJw7qjHq6rcyqbRiDrNFIPBNfeZ
XSPImvbVGkvfknmcCpGUOndZ16QjhDAlIJUXHa/rbOHzsAkVwDUV/gIZ7fM9ayYdo87bog5NL0WN
as0PLX4eH9dEOku5KCQkLiayRWziQDHGXtN/lCuh7+L3Re8Vhh8CXPTJvnsaVZEIlKw1vh/x92Kn
0Lfr2lnYYSREcf3raLoy0E10rp0oUu24KygP3S7ZWkq9yTAwa82xLa1BDALC00Vc0jJiNR94UyFN
xkMaf2/71GvHlUBmTYD4+4mSlL4xe0RPPNSsj8r47aqv17V0GaGLetR/FyBpiTZ9grk5Aw+nIvJ6
czdGgWs+KPzrdTELFwCAgsAnodkOmVcZPVQORV+CLqsMC6VGa1ptVB4olUMUFj+i3vlK4nblbCzu
vgNUpIIuQoz8k244dIKUeeuoZWhiVBeS1SjyVLH9QNx6bbDg0g6h1oqUFYjF0WElea6pxPAtNmpV
KMjkv7Bh5QpY+jz4RoBTFEzUF71BbpTlhWPhlMRc5ffjVIzHsktu70lFCfREijCTEzNjydSDFRlm
VirkPhuMJ96tIUMWFgJEPYogiGKB8JaJIQ0rUpM+1tpQ+TY29yO7ORWCqsHJ56VtmCs4GMyRbsPO
CpKXWdldN+DFX48aCEgzBAJSLndbho6EToXPx9+M7h+drHWKL9gr7nCEYmgWBMZOdoaUO6RKprwL
FcCSFVTr8zKw15BbS4sQhOYCgibaqqWCt50qpK+GogtBEO5nmyhd421Z8Cao3CKLj8yCyEpLm1CW
aZF0ZtSGk/Uw8vt0fJiAT1+bArWkKyBukMcVUxBRNzg3VrdtqpgS6GoC6XHMfjXaLw2A7ts3/ESI
I0WQPaAspdVDV435tfI7tnL5LawBnQd4cgO4K8612KqTAzei66juFLUJSbSjml/PKw+Wte+Lv598
X+WKU5Qmvs/bewL2c92f+YqLXfDpeNRjjhWwcSA6lrdBSxC/j07Whg12uFanwNC+Nuw4smPcfdy8
GS4GamDWNuK1BUbWpla7kfE6/Kq6YT6t6OryWABmgHl+QMkAEXCRgusa12y1VDFCgJmbfdSuhJoL
n0d4hisIrYG6QJpIWzFrJk/YqMODx14Nzglrc6t2kMkWXHAYzIVX1kXTpkIwDdScAC2Jf933yc/b
vy7acQBeQX0Z5eXzn5/3VauqtDfD6SlvniO+EoAsaEcglNBxiqcu3lCSoRp6bg8VwMWhm2tbnc3v
4FFaqS1deiULsDeYKCJBJHnl9B1lZpMaTAVesPYS06/dIKr3ZrcSqV2eONE6jJovkIkAmMhtjVOa
tErRDWrotPEmtzbUVrbMup3YBVJwgQrqKrgnGfFfGdXoRKTSAF8ZvNK+I9OGT6FirGQ8l1QG6gU4
cYyYQWQreb8ytuwJQ1y1sFTZXjHxEpzj/Bk5VnR2O7e3qCOzikE5AMHDoaON7NzCHCdOchI1JLQ9
Vn8k0ft1A17YGLR6uBhNKKrmWMz559Fv6lRqxZ0w7du3LosgRAefKXm7LmbBkM/EaJKY3DSmwq6c
sNBKT529flzZkwUBFuojyAGiVHHZFtFZLWYHqjiIRv1D+6JlK79faPk8SyvY6gGBEVk0vGWEGk9u
jEinmsVKzQyL/EfcbvlXpXwcta0yb9Px982qwn4LPgx0roOjVRKFPsImzSqQAFcbJb6nw/72z4M+
Aj4XzZHI2EthzmzqydwrxAqZ5lHUT9aypUsbcfp9yaCcVKGToqZ2qL7WUeY58VpT8sLpQ1iD5BXQ
Y8DD6JJ+wLLjMruM1ZCBnmoAnUeWUK/ihU/W6EQXlgLYFmJaMIcjTy4TYdGMFM3EKyUEY3z/Ek0r
Zaa1z0ua6rWKpiQDvScGIkcg9Pdv3uizXy8dOa6ntVKM+HxqBjTx09v5MNElhFgWLXoCdmOKCOjk
SFS0M2ca0zksumNnvRjZt5He7pxwdYseOhw6+FtpqyfCMamjrAE2po7XoJXKnu6NcWUbxEeko40o
E/EHLnAAoORILTGUbLZyCs5KLfayMRwb3bP7L9c3Y1EIiE5w/wEmgqLIubK47nSE1pES8uKAqRQR
pgSaa4DDZRkusIYAswmw3rmMjjZIEZoABFrafZyBIWM+DNraeJqF0yfyFAipUArBwZAWgnFYEY0y
UBsp7HepPUbJXUSAtXq7rq6Fo3EmRfyKE9tSJhvzGqoE1Hjmr1J5yaLt9e8vuHPM0VAxQwbzq0SS
//z7SU4BC89BFGzSo0HfSXPnFnf6NHutWXlsrfNoaTXgJEYCRMAbL8roQ5y5dtaBrgnDvjf24H5M
3ZoRL1TK0UgruoBApSS4Y6VANOpR3q2KWgk1Zfq3HrRNV5gJUA98n6OInZjV3hmNjVVaGw19aTVu
s5Un4YL1oX0ByD4AxhFPyliBCgNKFCKoiWryZk5PenKX93fXd21Jj6gmIN2PFjGxd+e71qYRJ2Am
nUF7ZT/qffscuf3KW2rJvAF/FvkkRJIXAGs1Uq24zoWI6l+tAAG/y7wBnJN/AVOysBAUE5EcQeQt
e50Wu2DyaoDzV8rZ48w2PGUaAyvVU5/z8f265pY2B6V58UxBXgCcIOeac1KGV0Zl4SYrU9/skUBJ
X6M0Ca5LEfqXPCngtf+VIt04TpkSs8ZAgLAg5lNRdl7LOkj7TtJ2ZykrLuJySZ+hN/CemCGENK0w
lhMX0dZ1XKdjMoe046iUq75qFBuNfL2+pEUpGqCkItjHsD75WCUWilg5+JvUiMSgWJlf5oGBObaM
V26hBdZNrOe/ki5qwEo6cfTpQZKqeUXxGtkfbvHbTL80oHpQOnTyJf8faYpLe0eDhw74M1y6Kkan
nGuxy4hi5OCqA/0jyHI24PgEteq8Vn9e0qLoWhCuFm8M+ZEfadaIrrcRpyrFELtpwkP/xaU/rm/V
pXfAUk6ESN7B7KqG18UE+rVOuZ/r4dHUmxUDX1yHuFyR0BEDDSRrAENBN1uNOYW2uyvmA5kO3drw
ooVVoBagoO9GUJdcTFWcM/RXNbQpjwenNjw8RFbc9NL38bBAVgpIbzhSSUugqATS2E3Koxkxz1Ez
7/bOJBSVMUgKiU7kHzHY99yitNqkBV7BDMOXgoltk7ebdhmzj4HAgAAw3Yk+a7lWgspk3EzmFL/Y
XjJGoD9aG14inYg/AjA7U4yOQs+DjB3u+jJSkrqJX2jUeqUye7YT+9wuvczcXV+KfGf/EQXfBaeJ
zBHyIueqcstonAC7j18wInLv0nE3JtEDB9sOcuAeoUrQFAMoPo3vWVs8RbmykvmRrPlCvOSu0b/Z
pSMqsC/W5Pwzm9q7mbS7oV/j+pA926ccPDaB/AbHLOoQ0otTRV9XPZkdOfQWeuFi7vaYKZ7t49Z9
06outGo76JrpzhpVPybmbVj9P8KBrlHBGb1Az5DR2TFTm0eH0c63NP/O22yTT9/pvJLHXDIbvKaB
dcAAJQF6ON/LFP0TnVLM0aFik5c1b5h37XX20WArF5J0fv+sB9l9vH41ZGU1adP4lPPGwszDQ5Rv
9Owp4ysubuH7IBURczoMMbFTju9xIlJAttzo0BVHzPYqjrfbPL4PFyGyTSL2kfREZtdhUUoOrZVq
sIhe9xnRYzhsFj91ega4W1M4XpK0zR50l2rAhtHZo0FijdJ8caEoKtnoNhQzQ6TDN8wYxsa0DFbZ
BPaTuTac6JOD9yQYEhuFArsowqCnZiFJaNSDPup6dJjahG+01Jr90nTBdwIgh0dzNf86DYwFGquc
HQD+GAzbR3THU8X0pjJKfrZKlmzHLOa+3VSY26p2+Q5jXf9x6tgJMjUCs3CWAW5VEiRUefc7RWU6
7c1fgFUYT3OjdUFPU4xEMqe1ouuC38DKTFT1xQRgw5FM0KhUllLFiQ7EzsGlqm/i3MZzsLwtUfU/
CsQ70xWjSS5eNGhV0ma7haXoTuSVOfWrFQEyQbcsQQ65hpjnQ04ScoiiIWAZiAsMrfRL3X4pEAI5
LXvoGuLVGguyWd0ZdvfSm87DNLj72GJ3ltn5JKl3zjg8IWm3yYp0rxapf/3ALCob2V/ByCLQe9J1
qppVRWPVgZnyJ8sJwPziVWuJKClu/6MHNL67GFoqWj+kDc1rc5i4opLD1B0j5Y3leaApgMy75haz
yK+vx8H5lo8Fcnd49gDVgpKPFH9YmTGgly2PX1KOXa1+EAcV6WzXpbuJaL7V3l0Xt3TKUbtCwhAB
G57GkruhHasagFTJYZyeKWhLf17//KIJoaghuDN1POzlK7xx0rLptYEchtFUH0hkKX6CuNOnHFA0
OqMEW7QuuG3Kmj5GttPujNnOg7iNvqLUHQdzp0ebAvPqXkGfGv0Yc1v1eWH0oAwh7VavevvBqKv4
9fqvXrIpgLo+s6efJLznPrgaOksbciildd5iC/NZNHTBR2v86ws3ooCO/a8UW7r2QdWRZTw1yUFR
YVg+/dYND5S+XF/KohDUiHVk1TBQVt7f1jEra2QMTqIx3YBMmOXdpkOEGhZGwTlVvUaYunRUkPeC
U0etVVAwn6tuzuMBWOeSHIhFPT4n3uD+zrPnFqDgTlk5KsuykCPQHdR9UGo6l6XrqCE3JdZGElA9
dbGnFl1QouuCo/0LBM3edVUunUwUYf8jTvz95EGdG6XGzRxLm6npxerOnVrPdt/RY57WmlezFce2
KA4FLfFWQDlCzhfpg+rShjfkgAnuVQIP6gG8vzOQtFLWyMwXFInLGAU7VGiR4pVzLWbXJ3WlIjbr
kgGzR9NvfaTvBpJu6iYFhdq88pRf8Dmn4mTDr4e0KBNnxM0/exhC3xVfr2/U2vclG8ztprAnC9+f
S8RJXrFGXiGPeBX3gShu4j4Az7x4iZ5bgt0Kdm7WYQGN8VOzg7j05p3ZIzjZwE0nmZcOuPoGa6MU
7qtGq29K0Xsm2gYR9b2Pw/BYcQ5S73TlrC9YDH4WplWIGp+tyPltaxo1JS0RUc3Rtietl1f3BJS3
WZLsx7gADepaT/Si3ZwIlPSgTrTPkH+KDg7pn8zMvWfIZ4HiM+inKZiJunIiZJjxH70DjYm8Olik
0ch8rnfwiUYsmwfovTcxv5x1T/rMtkrzzcpfS6/y9WnAjOl+z2djByohNH/xNbTEoo4xmxn5DQwA
h9M5/wkTaRPHIOIZA8Yqgzx3467nW6s9uO5HzlbuIbEeKRaAmWFwL17AqgPg2LmwmoPwGz2UOJcK
C4zc3DjqYzz+FMQ1EfxA4fiRtfJMMxb3FJ4bD1EX9WIZ7qD2jjJ1ZR0dEutYjpnHLTVIMWl1Rr+r
3Yb2+NWZdgTD2/HfbvrO9fqGeXxK/UYtfcIaPytir0zwxpufMlsJ3HjwatV4po61K8c90pKYRKr7
jakBib4ng+ZT48GuHlJlwl2ReKQ9lDkSetHOMZ/pRLx4eE7T72a0N7M7S/tOUB0w7+bqLhmH4Lrf
+IQKyPqGecHlaipwxXLvRJMMeGz0aXRAf2fTb4rpgHlwnp3MqMj/sCbmdepes/oXYj4zkHGWWYIM
xLTR3NHjA3r8ALxrMSLw+q/SlnZE/CRQsmDqJB6e51YQGflkqYXqHqz4adTaYOw+XET8mYp5N5W+
mWbiTeqWzw8l/6ajnmVPnWdU/xBl9k1z3hj037ipfCPl/jyGfesEBrP8ZtpO7e+IPrqlEUTVWk7j
Ez1+oUqUuTFlHtnAi7C8RRNaR6npHjL8GkY55j+CDD7+zYY5AEM9Gd6Z0eLB99Hyp7KwN5m+6dvC
05KdrmwLg25rRfFVk4GU7UEl+S6vn2f7C+93vXFAJ0jjvg/Gfh6/9W1+Z7GfRTUGc+rsebISH8t8
48Ln4KGPqY+Clh01FcnnOM7M2qSJjIPZql6fPJPmvsgeJsDmYe+Uv7fVLyO9Y/E2q8aVgGPhHjPg
z0ExLBqbL7Kp4OIZ6j4GO68VvXT8iYfXDWshygU6H3E5oJDIy8jWbjRZn3S8Mg+Y2/3kjsnOtJDe
mtcKoour0MUCRB7vYoSJ3aDGw6vaPDgaDdrosVWrv9HTiQTxC04CszHu5r5pOvBtgXEY/cVU/7iu
qaUlOKIYijcHGl1k2BTIRNg4tqZ5wOQgz7Ob/C8WgIoxXq/ACANgK/l5nSEX3SCpe0AnU7svfvzF
rz/5uqSeum5cvWvxdV59Ydqz08T+dQELd6KA4IkRtqo4L1IY4HaT3sessg68N56MsTvQ0XkDK90X
qkXBZMf70WyKFZlLxou8BwBAKBOi70hSmT1og9pTGG9PG9yIjV2/lv0Yb1hv6Cu7cyFKNO2CjAHX
Pa79C1oOaiEDklZdHir6fc3erX4734j+Q+vnuQjt3II1qyR9z6s8TNjU33UapkbVXZIfSs1Z6227
uE0gCrlLkVxAceOiKWxGPzyNE4hShjiohhatM9T2XKtMMNZC/9mBsvu6dVy8QIVAdAUbyM8AYi8H
y+pQmXrk8gzMPB+Jda8m32scoHQtWbW0LgEe/6w+YXSp+PuJE4iLWCu6zs1Ca3LrbZsUW+40Dw4f
fuDNtjdb+/f1ZS1Zha6BARgoiQWitGrWhzhyrQxMYxYG3SfZlyY2Dlxbg58uykHpEQ8zDIAAh+n5
unKtwFN7nrMQw0BA74ho80fVflxfy8UBxhaBje0/MiTzozEGAdBIydBeq/40jPhj1q37zO3Rr9r+
0OLyGdC/tTrbskygx9BAhMKHnLebUfSYytHIcI9ifEvyag08aPVvqIIY/YPTrE0EW1bjf8TJM2dJ
PvUYoqFn4dBjoi0ehkpf+fHfGAUAkIjW4ZugTskIQQwfA8dS52GuZT4b7dCc3HAe1nKeS0cKzHDg
ocN1BCyGFJMMzhSpOuU8zBo7ORrxbH7QKtn13Rc0y69x6C4Ks1XkqRDOAUkgedrJZHGO3EAZTnUd
lAbqUmV65w6FN5E1iMySKDFsR5Cr4GUt1z5yA5i8rmh42DXwRsP7VJZeM//AO+F2exezAQXsXQUb
lrRNhVl2ma4TNBTnsbolmRL7ZDa3DlV/Whp9Rcj6qLRGG1yXehFF4JSBCB33JLodwL0kTPTEQyWE
NopNIbXVHlXy6K68/tc+L5R78nmepR1Lq5iHlTfQwF779UsH6PTXSzqzaNkQrcSvd76VFR5t/ehb
K/XWtRUIl3GyAmrWeWeJFczphjSrc6PWPi+fGmrURY1RERgHvCfPGJ92fXvFf3724sH2opEbyCg8
2dEtIClIGdCgBtw1D1sy78rifhy2vPhKyyMb96a2q6Y1gQunBRceXicCng4CR7HeE3V19aizjtYM
/cFV88DamDzaWY12xVIjQTxh8uH1BS7KE3OXcFGgWC17nbGey6hCI03I3C19Re3zF3M210V8Nk5L
SsQ9hNgEzZ6YrCIr0ZzU1AIHFgsLC/MbQUJJiT/gTPlu5GM64UudkA0tB0CZ3be2IJvaTA95NmHQ
5tRkQ/WimSgZ8lSlHtx096Wc5/Ghc5IsxtDPmL9iC4Gtn5xcv4Oc0bM4SLZ4XyiPXDfTgAMBtuEM
GBwL/8ldxIzBs8D79RAnNPLHeshemsrCtzihzOekxiAbJa5og6aABLtd+lZsBDmSptY8bxjSJ72H
qV453uCxu08UZX7Eg47cjVxHo2yp0QPGVDJ1qw86ktdAbnjAwUUUpC3Ft8Hp1INSqd+cMvqHp2Rq
trRo2+c4zZTNQGxgcW2n6cGAYhvMAwXLb1UHdadOFA0Nq7GlbvDq/2LxJjvm3KChoqIlO6BWitzR
nNR3Bjhx0PVdKxtAyaPvbqZpvdfF1PVJlmp+bjDzHsCuIbAatfZUTornYpz0YCiz4bkuChvqGeoV
E1s4ojrOCNykICwAheu5SVO7H8FN1uS4N7vHX0WjrmSeF0wYACtw46B4j7YzVwqmzNZhBUiBizA2
Si+dv6nZUzrc91DgdTtecJaCzwW1c+QJ7Yu2WzrMXR21KUO32QjA2COvHUA4VpAbC8pCDIAXCa5K
PLp0KWpLVD0aFCC6wgIY41cgv6+vYenzYKdAxwg4mvEqle79cjLnRq1IHtrx24C+F53rK6d9UQLe
BAD1obPtIr+BCUpKShLGwrTyze7dWiulrnxfLl/zIkVbeo/vG+7G3SD/+BcK+u/Pl7m3YjeLTGXC
5+0HHe/2tUl34r6QXCGaKtDPi9YBJIBkV9hMeQzCOZ6Hs9X5De/udP2AEB0e705ZJdJcUtWpMOng
OUNuFplb5uDKfXDgTrTX67paOngCjIY0gYDY6tL3jawYLQdwghDdbWXWeB0tvUIN1ggVFs4d8NUK
8NV4caLHTTrffdLqKP0UOBJzHOgqOxi1uY9GbaWXalkMADqgyQZXp7w1iBMrYhppESZ6F6LQ4A2D
tufm2jTphYgCWRXxUIcR2Ph37g1jd24KXYnrcCKDp7ndxhroxlCfQGVugd4k6gcvupFpSWQixBYh
1EfOVsXM0nOZ1GCwObWsw+SFFAyjbW5kC/sUgBw7sGbYJOCGJUsobFA/2mVZhTpHvs4z12omC8fG
FIM2xPhvHBp59HNaunqWtRoPTS0ojsfxvR6DNQjngjWDdEQ0xKCBGZRn0hoqAxSaNI9ADpJPrz3f
TCk9DB1xvPlGZoU/2kLxV/SS4H/lF5ENWHpFR6xmLLjf4d9KDnjh3GNEDQBYyGqCBlIu108Ntogp
FCYGJpspGKc1VS0KQEsgyE0QGCNfd25PCoGHN8ekDlEMqoIc/647lqXv4z7HexHuC/e6dOJztXTt
oaihIFvbd22y1dW76xKWNvtUgnTNgrdBrZ24x6skzr3Y1oJEjTek/7dcYzBdWgpapTFhQ7STXyB3
k3Se6mk0qjD+XiV7d22k9OLnEb6jHgNYBsKS850A7XOsTJZVocXhfap8zb6R8+DTVoHw/I8Aaavp
kPEu0SHAKHaqsotWxhMt/H7UXJEusuGjUBCRvKHRVYVhVYSHTVr/1hsE9xq7PeTBAwDAclENgf+Q
jAlT3WZAlQYe6h0QzUC7rYSFC6Z09n3JlBpV6ZIWrD+g3m3uMjK8IYeztaJ0jyzf9rrVLmjrTJSk
LUxcQ44ogagJhCCDp75d//zCDXj2eSH+5O1ZdrMG6jocCpBfwe9FqE6tjdlbXAG49MEdBRwcbtlz
ESSti6SNXZAwWiVK7YD1EHfi/vV1LO6I6BtHt56Dd4d03RV2R0orKrEjRrWZmwbE8ca2a4tNxIuV
Dv/F9QiANywL1UQ56aSOdgJErwOyp+xx3nfZytNmcUdOPi+dPkupEq2zLHy+ye5sZdOomwFM5dfV
tbYGSV2qVfQjOLN4yIqtk29vbL0WHgQpsv+oSB6pgtfAUOXU5qHFfPQukzXwxtJuI2WCdjKEOAKk
dm5SWtTyLClhUhXr0+cRzC8kjdKXNouVO0Mf1lhUhMqlCB7xB9qiUQAB9E624LKZ+lHHSxO9Q0x9
mls78bWsd71i6mxfxWUVRFnqfMv1VFvDqi1Yg468EErv6MlHlCVtVFNkjBZjxcLJKPy83df5PgZI
7ro1LAmBQ0bfpg4QFDBq5+rMC3C8gRRd8H7+Kvi3aAC/x8d1EQsqBODhvyKkdTiZmuOPEMHT75ae
3uXuzolcf3Q3hRZvu+TmUqaAu4OHA3x4OvrZZKRvUswO0wge7j0BkeFs+Aaay0gBVuX+wJMfhN5+
oGCOuJJx8QsIrrS+yZiIbqEyASZlD40LgT39RbyN4r6gL0G9Dy1T0p1GImew9KQClVm0jcmvwb79
zjz7vnSnUW5kLRtLuOlMB7fjr2wOrpvAgs+BGYvGc8RG6JIRVnhy1XQt1cpOIWIkgl9DS2thy5IV
i4QmWkaQtkV0cf59pNNUwJZmGmauH/V3hGwqfX99CWsipD2o44gpbgwe0WGoNk43hGpXHdLK3t0u
BqEwpoSiJInkk+TeUm6lio3Shnhku/DO7a4w/uLIn4qQjnzSudroJgOqkf3Md07ZNADa0WiTNbqy
su9LSjsVJR2NKsqpOVZTFmLfXuwhebbGu7k/XlfZwo0AaBUQ/Z8lpwt2pap33LnukVZp2Ibq+9ny
lNqP/r0uZMmCT4VI+8JHPIdjV8vAa+b+nEkzeZE6rOz9kgzQJ2AkrcgEIgY/t2L0jqoYQETzEA2R
6Mcr/qbt8qRrUSZ/y6IKt6qNrsVEe4vnrZV8uUlHog0IMR7S22CgwlNXdlPpWCNp76jFcW6R6wBV
bHlbtvRTACae4CUnElDoKZQUFBd5PcVFccy8JvpalispIUn/+Dx4o/GwQs8W/t+FI58Vxm1nVKoj
Zmn7GDirYO78dQ1JV+EfCTbC1P9x5ZIVMWNUW7VUqyPaahLFK90HqnpK8cgo5mrcVon7IwvjBARj
JDZGbofX+3TgpdLWGKTyyKeHaq6964tZUhcwIWC9BMU6smiyuSaYIJDMZnVMpixArcdL1kbCCHWc
BF+fSwCNiI2hWcjQXNx7XUvYjH7D6hg07rPrBl3nW556I0TvjxQ0CiPCwqP0IqgvFDtt4sHlR6NQ
gmh2fYQLf6GpEwmSxx2dHOSRIyTkHfOHVAmGtSkWkg/8swa0G34CHIEzFXt1csG6hW1mpavwY5Xd
FyWY7vdNd9/e+JwTUtBm9PmWQ3CF4XnnUuKpsfiMY35sWr5FMwNDPHKzpiAE6Uv0mAr+fumA2AlN
Rjd2qqOevrHypbktVBMLQJkC6AQkCMDHJzeGk6ic1TxNi+MUvYzUZ7c7KHwf1KaizQwvUhknxTFe
zHbzKD+2SRVEpu61ZCUMWdho9OQg9YPxUmInpEOnmpi+PrVWfuyMLSdPVn3vZkG+Nn99QYqgxAYo
D91ycCFSvBZZap47Q8+OxMO74Ffm/lhzHosSgEYB6xFmECOwPTclq+NlpfARO6Hfc+d7kn7B0GCv
7VbUteBwBa2SGG3gALAhE2RnILcbTRTxjsTMHulgBmQwgqp1t6OCqa5e1Xy92X7P5EmKy5Mq6msK
eX0ybSyj3Sg3vgqFCetgs4cFYLYnACjSSe8VOo/ZaLNjVG2dCBB+x6uM2wKRTxk6OlBA2QJuA4Am
zzdHB1DScMD/e9S+DYN/O+8RcuCA5gs8EsAWn2jtE18VlyrqhZFaHrvpm6b9Qqfw9T2Qgs4/vx6g
dThDdFyBKOr81+O1aXe5o7Gj/aq3nls/pHn4FxKQ5fhMQ+A6F8Z9soIcteGxMSoEUhhV5qSp75ro
HqJrr5qlMyLwRv8jRi4OVxlgHLUJMWWxMdgLoa/o31hryFm4xfHMQHchWo4wxtOS9hoZVO4UbcaO
lfureO3WBsctfh6cnniIw6PgDjxXVZ33NoiZFZiri3hnyDcouqzst8y98GfDMR4YB0NwDcnt/IpW
EaehKjs6CvHUbm86URDzX5TSTUEmL0Fbx8AVj49rmcclS0MaCgB/NJqgg1E67U6esLqZzeLI51+6
+6ZW79r0+7qpLYRAuE3Eqx+QJBWkouf6M5K0i4sBMbVVuL5a6t/sONvNJvvpoN/DjW8fPw+yAJxL
sBcALo0wXhLXgpWlaaLi2IOdQ+fI31XqRnf964ta0hvsQbRFYN4Qqg3nUkqa9PlUQUrVPzr2rh8D
bW2c69LZQfkQc2lR5YNdSCLGOCfUrnCDdcUD6Kg3aVV4zfDcDGuM2gsbhDwTiIXQXoKQwpA0NmgG
A0J7So5tMX7tmRog0ASgiHhW22/Gwf64rrolcYBXiolGyILCvZ2rzq1aHSgplh/dIlRgb/SNa7o3
4Z8SfbkuauHoYnAK2sjgGwSSU/z9xMtlY4HwuzcRatgfltdrt1+VmG8F1oPPllWUy84/H01zVLfY
lmP+Je18dP5e//ULNoaBhbjykQFEwUk+OMxISKRUZXlstSCPAtMOJnVzXYTcVyQcDzg1AHITPbeo
XErnPy5nbH6NuJ5a/8a2X4x057SFn/XbVtnl096y393m35I9R9rao2XBvs9Ei7+fbE5t2c1s6xE/
jmR4aq0hsEf9sSyiO4ytXzmt/8cy0cEosvqIziUfpJRJXqHBkR91tfVj+uxoT0b/9P9Iu7KmSHW/
/YmoAsISboFe1HbtVkdvKHUUQlhCCAnw6d+Hcy7+Y2tNl+edq6maGtKQ7bc8Syme6iFaBfQliA6E
iTQLVDKc2sffBHDAkgENApruQkA4WiVAkuWODKi4E95vJS8isoNB1SqcNlm3zc186lW/WfMISv6p
9ANA8YVFLbtoFPlokKnNN5BnTAQdIVknkpyjBO+/B/kWPaYeDlBuIWLR3URk1UZPJ5bVN3scjTnc
KovMIMChRwEME13IPdfIOz1b106GrQHtzjQr2NrNyYHU7nroyS+IhsKTE9oLxF5pQG1z5DT1BP6d
AnzSYTWLJWlf/v7TvvwyZPkLfnyZDVSMj4kMeU11MWNb7c14jQbswlmUcuUVGzs/xS34MhMYABdf
BI3KhXJmH50+ZBRmkHIQe1LXyUbk/MRUf/cqSNMWUAYEsHDOfd5AwWRNbkEVnu/ErQvYRCPT/q3v
Xor29e8f7bs3gS4U0uUlVsBLfR6p4qUiY+PJfQDy5qou1j9+PMC2/kKaQd/ji3z6yEhXCVn0e+ZX
qTV2CaAOJ+puXzYhkloPVb1FgR+QouNKj9+4kzPLQO998sGbPRs3toS2wF3mB3HjPf74fSK0UuCF
CSmtr+Ip7mAZSYJW7hu0pe1z5+bnj0d5AWg81MSgMXV0oKCrlmmvKuReko98RZqPnz8eWB8I2gPE
BvL10bm8CCdSHrhyD4/cN3UqcPpmKaHH8b+nL4v6j1NfDHUwhIzIfVe/JAE5Uf/8cmWi6vLn049i
da9UuYYSktw/l9Od9WyGh59/G1TZcKZ5gCl9kd2yelNppJzdvmqeFFjmg+Od2AtfF+qiK4BbH+Vn
1KKPkW+tL6BYwDC5RXQ5jgj/g53xfpPwYpq3Vv/j/AzRHm5+COMgF0cx6ehetDzcvbQt5d4UKEvW
KqmbtR/eZ6esLL/OOsYBihAq1B6KS8ehDITGo1bng9w7bNWylTmxu089fvn3PxbVaNtV31R4/NDv
mLiv2Pbv0/71pMXPD2BRDLfyCPvieNF6UVnkGZ5vg7c+tvl119WJ49SJTQERIPTw9+G+rmJgQBCk
oIiPQb9wnaqoV2E+j2ZvujB2zHsePgTmZzgm3H7AtEACD+5xSJRggPL5k5k55wiPy3FvAK73W5m6
j39/iW/mhEAnwMEnw/OBhP08QJ71FZAmg8FCBrHusrB+/nzo0gX/pl/Ashy9AD5dN1Gb+3u17iMB
aYQfC9iDVokwYdnt6Gh9sfuaa15Nblj4+4g/++We1WtoApwylPpmqrH3sNFRWwDE6Dg4hM/QhBCK
efv+jpAxVX29KoITccI3M/FpjKP6iFahwmrDGIy5KTMPHTnVHfjm0Fr8sNBDWSBxX1JVrx0G+Ili
BFGkNbnCxbKumnd7OrO8FbdP6Ut/882QNcKubuFCLyXEzyvLhvYnNMGJu6ezveU2FBcg15Fv/r58
0Z5ZVtCn3g0QGKBqLl5WgHFjj3wep5PDnJksIHumwwe3GJpL+Kc225GBRwMrAPcO7o7tdVaaJnGz
kGykOwXtmQEeLa4sC30SJwsglllGQbcZ/bradUq9uhFYQNSqoDviWblcqcIv32anYPdFlVl17GUE
PJCmdCmLPUPeAg8uY5BzJ2cdb0IWR9FYpiUoPyszNNYmksF4V4zDeGdNUfDiIRXu4qEKrbVyhBPb
dv4humI9hCWLGYOidNdZPEFnRCY6h1rqHI3OGcvK19KCjqFQgYwjj1fArxbdOx+dYTfKqbhoqEKR
VrrsuWjg+RQX0+RipSqciFXurWcJb9mkK/xnWSsfbbSQ/ZKdCngM++K9Q81DZfo2ncOZP9ZR2KYD
c/TaryICulIzJtrJ5i2ruB2DbsRXIrNw2Sl+D9f2fNdPlr0ig/U6Tx6VsVazW8RhTusPaxqh5xVo
tvK4CK7E5NyDi8LvpRDW1hHSTag/hFWSVzPkYwoo2JHVEAM2/zhwFf0y6Pj1K1qX9sYRwwvv9KMT
NWPstJN7QSN89LiJQMqUSoxPpWhDGYetP8MDs67vJ9EisXKtKDubCJTkarcEPoAZMHqobOoqbRpC
b73BNeigAPOU50qD8zXN3UVI2umN2fpdyLxfd6J/bmZU9uKCWLkDQRso08WVpg9GVA9jTx/deZ6K
GK559q0KORZXCQ0nbk15as8NFXGt8zGKg2hsZTJYVvM7oAuOJ8/yRPdZc8dQZdp6kTzA3ufZd8bb
vCkLNzX9uGK9/a4cI+OsDcbrqJ+NSns6+O1lb7XDxsjmozJemK075cBVudf+IWC6G5JMwHw3dRQx
WZxr2tOEjhPbG3f61QSqwY1iBSOKOuaOS/bsdOHtVCrRQy63+WUc8TYWnRV3vPCSBupzsfFzk2Qe
C2MmCrruRSDPImsIyIox0UA4syzq1Ia934WaC9bFgnT3XpATEN9YpldBULJNW855rH0lUgf+qx+C
j+KM8/oe5Kc8tlvugQqXP0IqkjwEjdueTVP/uwtUr8G/y5tzUU1WMij/ecjJHKZWSHq6rdns/I5E
YMWunNzy0VacQe4GdL3aDCaeBW8RzzCWVjnyW3S1HiB2bquNBfPz4RwaXIN3ndmQb557Ocedr9p0
zAhPRh0FaVixj6DsmjTsy0GtWupXsa+GtlrTUc9YQBAnco29KydiN7E3eV131k+1F4eD7yRBabqk
ybsp7avW24VOxbc23LkSlMJUagOx4hZwXlfe+Mpq0m2Cqs4Tk3l+UrTEN+u+l74HAR76mwAMUu8M
l5e8lfVlY3D6YEHIe7eud1Np3VZhK6zNrEVTJ71n61hn7JCN1ZNDSxw3nWuPflpHQ9ufS8rKna8l
DACHhmsntpy2ieuyLCAVFObdpSA2fNx4xM19Y9e5OVO+lW+NL/L9VISTlUpnEIixoLnDrZxs6Jzl
Z52qG7YqrXDINlic11zaG5WBQzi4/Fdow0kYd6xMAxOYpA9Fm5BC5qCm8Ky86moIIsgx46nRWner
yTcXUw6VHM3sLcSAz1mBBVjpwNFb6KvQNxe35RoSz/ZbJtdDtdbwx1nZmcHyhwrz9Vh6bgZldBAw
G2XTK8ncmqW89eUjlWQ6oG/6OpSOfVErfQONTr5tmnr61fltgaOF9UUCAwinX82mGpMKmuu73AeI
tfLt8WVQMtsQTet7cKvu56Z8gmmZOKNu5+/cKiA72mF1YAtbifZ1FoMCrOLSslmKAm8GA91mWs8Q
p99ZPLOaCxJoPcZVPb8K3y6tjVPVdbaPVA09WqOmuKt0Pr14ynNTbqBjNeCsj6vCC1L0VL10CLoO
IvDKn+2kCtoI/CIvigmt3nRHTFJZGkdrA4+tM+lzod4jNWeAlfoFdAmDvqQbz6qJk6rOGL4emzmL
FZThYuYGBhf2eNvNTEBYqccsTE/tVNEUwF4WC3euL/JZ7npTqFjpCjYITvUaUdSrClFcq3B2U1BO
ycr3C3pvG4ju+0Z7ce8J6wnXxsfkMWYnqm2HlLqTbOJZI9KLm8EWYkPyjDmbELcfT2fQYvlmmpoa
a7aAfh6H2qGTIGr2sX7BANiFFLU6orIxBapmW4ZWMlcwF3WaJmY5fplNaiysypBNaxF3xQqXJmyg
5SUZeR1XEAMWfgagFSZGafwe3M/DHg4w9o0r8yaBKyr2aDZD3mkF4FS1FpPtrnzGM6zWrN8H49ik
MhPdbQZgQYIC4xT71axjUozlDuYU+aYaIW9JlfmY8AUTXLMioWjkQS2cDJulMImdScyKeAYifMzN
zFNXOWxtO+UNYDzZqrFK9YTDzzyBwTylOJfb85YW/R0FkxhnQ+h1SRYafuVW0/yLFVVLLq3BMc+Q
znDjWUqSwLaiTQrlZE9S1m9OH/jrgPlwylgovLY0U2Lm0j4Hh7naROHw2yPqDkT1B1d4HXAxFt1T
UZI1HYpAJmwEFoCgtYK6TJBtHSL7NBNFm+S+zRIvi9zdVEDVE9q+/RlO4SVYou2KMxkecIF1V4bw
4dznMDPnLrbH4LZhmdTItjaGe8Mmc7m5iKIMUVgxUhfxqZrjhjbdJcxdvSeiy0fl0uLBKJAD/ZF2
F1XustgtS1jh9YiWRNhhw4w2D2/o3EUCLJyRxHlJmt+9ssMUvxW3eN9DPm6OuqXOOvlJ4BbtGHMN
BaptbQ19YgWaq2vtOcUbZO5IjHvjUUKCVnk12/mziNCS7aKZbxxv1jKBMu3OZuEdDwzHQnaqOPDl
U07VjSi7dmtFUDR2eQHZxwvqj6lU4xpH7kb2gz7jgeWljjUGZ9XUqAT+L10sbe3qNWspWUlnXrBb
uK7JVPeJ28Cid/Drq3wm+SrzCrkaLUfjf/RQ0XuRfVgnOqqcVUatxFbapCwgKROijMeIzmgajB9k
cl6NMGu4Vzew7EFfgUcbr6Rpl/m/cwhNgaIG2X4fvolxKBnE7coalTlWxFEJmRI3ECpBdjdfCs32
whTvcJys1qMAZVO7/SPhHUsqN3iaJ5+dc+VfG+IWKRgBH3Xb0Ksyt4ffsASzd4xmw2GmWYazrwH4
2DLlfZOrdlVn9rTNRWCi1eRVdnmZD2UHiHWUX9j47OuKwv2VhqaNUlcOvopJayH0KrkfrowdrWyK
u81vhhaxmyV8NOaa8peYcPHFdkeKvWercUog2EReRuBun0LWvoD79GLyIIPyYNEjaiufCmoOGfRn
7jqpEPQVOGh2dq+0SCseVHZSlmaUCcWN9HukM92MtNQviB1kirqNH9ceQ1emVLJbFbnVrfysmlag
0JcXsBGW125t7JseAu7rLhA+5iDgPIEvQx3Fgk3ZPVcCCMfM7atwp4awdePc0/Oc5qHlri3X/sgK
pa8rt7mXQVCvcO4iX7AhmeQ0kEEG9Aj4KW3V+QvrIU4HQ+xA0hVs34oN9FkQawDG8Axqf3uBnCHE
UWFBK3HXeHXnHqxaeO22ENRr1gEC26SCqvqaVx1POSsOaBH+bjlCvNYvE+IPE87AAclENH9EkVY4
w32cOiF+PUiW/qrmlD8CoEZ3s3DL1VjCbmbCvt6rYEb43nbqmbm+Oliedd1JDdRXFCrkP5A7bnrw
uVaQemzXoimcA7rsUH+GpCgroXvdQCbhwp3qpoDysoakKCJTtCbU0HWIFyH6mRsbLmSDFTxpTNBT
VkV+fukrFJVDAPK2Nhtb70xo5wq9V+2eS03apPag/AFUMRlWBZWo8OQTujHwyfGuuoBRmMBVb27p
I5ZtJnXlRMzEHfwfz6Ec0XZxPtbDvZfx/gxVF4O2s+9i3Tbw11CQnDfnMAYAHEVUvHgcg5zGEH/H
dwBQaV3h/8PsySHtKnLtl8CfuQ3bH8S/3khvhILYUS8LUPL6mSU8Lw+2Az1NKHvsa1vdt2h2nENC
b079HOJ8U0T7JCvq+rq16yYZ0Ql9bILmZhYFojIbzJJgsLGdi7Y4c3BzbJgj6CZ3lYu9TGjaC9mc
25G25R0sxNyYelnXXOam6OorWIPfqcB+tmfcGLssVx69zWxbVlh9A6Tsu+qt9oeDTap7F+cp1qun
HwvbF/e06h0RW+40PwpvGK9w3O5onQcp8HSQLRYRfdZsfvToa1M0uA2FZUMj3reey6a04woBaxlD
tx8FhaL3mzDNQrgABzl+vte24aueBxoPHrnNitJfTZN4aMuBJU2JjVHT/r3XC+aZt4+eGZH9z8gF
i7Fr4xA87U0XVE3SE1iLDWNkHxAF30PDlT3abhG+EL8ozmff6XCX9pDrr8asvYpKGcCC01f1eQXD
q1UFyMFucKvCXjtznt21tImadJaqEdvZG+76JuBmx3jZOPsqQFJXRJDnGEz27ujpnavhQndlm/ZB
/TKF894poH+0akMy22tEa68EQiNx3QFfitICCl9xNy/8+IACFUTDBtLZlIzYXq1qMeNzO7tnkWpD
mJR53Znf2q/IAl69aCiTtpnq2K/tV7cHf8rFWRTPDB8DvawafeWxwDfrMvUwA1WTTNSBP8xQ6Y/O
g4Zo5Yd5MslwrlBvKPKdavRwLog1kJgbscvm3EoiXbZQQxm5f8fz4HEUcCty2HQzVkGYIrNHpmdY
iYMlOkg7e7SgWxKHfuVtZlaJZJpJtZ0NLdZtmQ34Zay7DUyjkcILB55OWSmfwdRQKZsRbCM9heaK
mqNdzfI8sQ0sDvlc6YNl5uqFR6L5BYvFRm9RDJLXJdDXsYubRycm9PZzVtL7DmySbWgkKxO3sPlu
wiFxL3jOsMMDqYDgswMo0RUueRKA/53N7miGNGutsFs3bR1AUKtb+6KxH5EPm7QGautKl9Ww6uu2
h8ERcV6qVg3TVufQx0AiBcRjvpwUNmRxI2V3SQ96wUaM9Be+fBYjMkHORhGyTrN9aCvPbDlD8h/q
beE464ip6NyWoUnALWfDlVJcetBnHebV4DP3nPVUJuhby9Qz6gH1UbINLPcpKpBSjW10X2i8GOE+
xGv8XVbae5MpROA8fwt78YTgLFzNBYnOjIROXYS2/xhysxd5odRKSrtKpG1klVg2xIY7krFUUqQ2
aspew0FniW9VdUK8altX7tbtgm1rTbVMEDZ3cBmaV10/bqOg2hL5i5KtCvrYmfx3d8zluu+Ec0GK
AihN1F3ffRQ+XopQIRFv7HxIgyqq4qlqrpF3Prh9zldc6xqxZ1+uTRT2MR/6aucZ1FGnzn6aLCYu
IEAT1qnJxItjzWaDc5VtZTEHV5nnmVueiSgtB89Pobh1qNX8VuatvwHbroGXnOtWu6pTVQLiVWRB
n8WnBx2ND6JTdo6jOEPFrWI65dgWCVdOdNZVVp2WvoYeWYaL5Y2Zxn/ChWza7VyWb6jGhxcVYD6X
LA+6dDSjhiIg9S5mKtxr5dQeajW1ZcfayyATTK1fkWtuvBmmGRIaQ6u2VGxn3LxE4mxDmGZoPmhh
vUu/9eKIlvuQV3ksEDSncI99zbImiqsMyKdsZuFZ7tdBcD6CFvTgzah3QXZB0KQw8PnVuaQ08XNH
QQijhNh67gvEAZEFImJWh/HgaLElfSnuWZNjqCJ81JGrU11R584YIt7Z0EHyNMPBifNwnn8JXAcb
RZDdrkfkgLcycJE4BoEQbz3hbmz67k46yl3PgQ7dRJWFUUiemkPDg/Ectyxad1NUjTtdsXA9avEK
bQtQFL2hnFBjk9ljB8fUmHJZr3JpRVdF09kpz+GVVcK/MYQNQz2iRBg9owJQJrmq+8cZWLRr/CQx
IRUCSTC2ZiRcSBboKnA7Zse8ycK1ySaT2EPprdEIf5h6yd4jlDxvJp09DriKthrA1QRsOUcncrTI
as6CRwc1uwqHcRKoQDn4QPxtkK7CK5TQsBQeHGRSI6zpjpOev4cLkoFlBqdglJNnhbzzwppp9zsb
lmm3vRv8+D4dZTYhykaFLIWoh14BzdQdsgg5raOjO1cXWaK9Noxd0mI3NrWJK495yYhTZ13KdkRd
U7j4K+QM36lXh48A3pVDbFy2JBYW97CMyDjifEUiTIQpt6y3AGEDhBl4BYGa1Dn0HceNZ9fTDSwJ
6aVnmJVOtd9sllPiTkkTzWlpNzSGCYZGYWEGFDInJkRewb0g6RzCT3Rfv2stgN/nLE0MMBWPsWlC
eE6Wm4nsQ/04hytNtq35ed8KOkZAIMAtBlgH76gbw0OKqKLmBI231Clhr3UCNfZNtweCgpCIBaQL
f44RXT6qVaToG7KHLlnvJ84pbuo3z186xYCDgNwQoX34uStSczuLeB/RvfJfcX6eVCH+Zgr+fP4x
fjPoQ4MSG55fCY3q0NZrzmB+8vOP9GmQo9aOI/OJFg0GcdgOd4h1onn03TcCcALicUAHgje8/Psf
/WgXBR4YjQUh0M7n7zk9+3tr6uvTfWcBnwPPAqId6Lqfn06niFhQqCR7oMmsM1qfaHYv+I7Pba/P
jz/6NsjdPLcv8Hhb7KLwTM9nZtqE/BT04NRbHO0DVCXR37AU2Tfz2zwe2Ov/7yMdIRtc0YscPWGy
F5CyvmzIiRn+9iOhCwl+NjqegX80B4Gum4Dh6Ns39pryeBKx995GPyM1o0cPkUP0z4GfQ34YHjc6
M+FABQklh30NDZBoauPmh5rl/44AV3B4NULZF8ZVn5cSK/umZmXk7z2UIZm3qtufUviWV/hjgKXH
+sdOgF7nXIoeAwwEbkk0zexTeO/v1hGA/yE4BiCdfrGOsjpNUGFyvf0DamZxAN3Cny8k6EFAxAD9
5q8MPhNRzogYgr3BPYhwPTTWiRGWb3C04RYYBn4+UJuQVj76RgP30C/1VLjX5gqCYbC4Nht5FzU/
3xGfhlma+H9MhVWXPI8ohhFoF6R5dQJl8M2OQL/c9hd5bcCjjjUEuha1jqJoQ0TH/iUfU7/eeGgN
S1Rg/j4hXy8ISJ0B8Ag4NwW15BjKpwIoTNYiQmLhzWwHYeA9uhGQlR/0KZr5N68EKhy4VyAVB94X
dFReoDntcmrvHed9hJSyGZEKotuMAu6Jd/pmJMDKAIcOFxA20N6f58YwuH5j8U17NbnIBToj9QUw
Be4zNwwVyIJmP8YQwlgFel6ACGPZQfLk84Doqk0AuSlvX/QreIyoU/ru/zB7jhY1IKkuILQgUi/4
mc8DSBIiRWkRhjgRKnQwDK2SmlUU4GPZX84QxhvjuhZOnaKtkwP06ZgzpFYh1C6c7mJ2KD9Dt5Hd
OYARwHtFsg0qTOEVQtZpR+rJtjYQkRquHTRkr8j4PLU7plWw5Y6v1pWdm1UjQWpitgjh3eGX/bU9
h/lq9G3rta+4c1eWCD3/vi6/mUOwbxelk8XD7ouRRRROhR3MkuwpztKoOkwuMB7zBjW8v4/zFcy+
0HwxFLp7iAGwbj5/2pFDHHdgHtlrn8XE3AywvEZJa+pRnEKrOx93w7Bx6zPkgCgynzisvlKVAE3D
Ig1wMS12JN7RUiVL0amB29Leue5DP3abHB/4TXj3EYPzjoCiDOpsJ1SFvp7xWKoA4YBvg4G/6CNl
Q9DScBTZvsjzTWZZ69u/f9Jvng+OOXgQUDmE8M/xRRtOtqmCTLBD15qrxqnPifMz2SVctIvK9/9G
WBbPH4dvC3vB3vUxwoCGqlpZwY8RkHg+IGQLlCxYwIOfn8/9oKhhy8oOZYkoITnJSPz2CwUgImHF
ARZ3zLGLBjHY1cAx6y5QMPXGVf9lCv4Y4OhA6rPRE1OHAQSqkQfbPXHAfv39SFggxAhYrf2Nzaut
VUZalMb2ICJy8Tye4vl/+3zMAKQFl9TxmFbAndxSrcmsfR1eNM7GnFLl+3rpAXf6z7ZDvA/uwtH8
upaiQN/5/EDnsyY6lMG6+aHSLpbo5yGO4oNm7Hwb+Bd+8K0UZKw6//Emjv5hzIKVh5j2yybLqdVx
v6H84Nln9Xl7yvLxmxmAsyR0laHSZgMzeXThaFNUpp6t8tC8FcAx658vIHDugW/EAYGz71gTmne1
W3dTxA8EZpJu3D7+9ARaKP3/e/xRVu1qGahQ4/F1c0GHSxme+PnL+vh8HX96/rGmmYcWItcenu8s
moJAJrgxSvNomieMVicSyG/WKiongHkDOgl69zHYeyyDoKiiujmEwX076HgcN84pmtPXyxbUnT/G
WFbDH+dpV8PStUF4drBWwrBYr5ylbLn68aR8GuTooqVBAyGEDIO0BDa75cXc/HxLLDeDC2ox6HcI
NY/eovOzsS+b5mCHfC2FdZ5Vw+Y/vMMfQxydq6bPgibLqubw0E+XY/njaw2mMwHoqdjauHyOjyVe
aTnm6O7ua/6qALtyT8Q632xqcNmAwo4w3WDcH01z1QL9M7ZZsB/tFILT7s8n+NPjjyaYW+DeAtgf
7DUb1xXbt3w6se++fQGyqNouuo6I7z/PcLUYiuvZ4ANJYBvDuPXNiRGW33i0swEawr0GsDLKicc0
4TLrHdDZaLg3cg14W8DXmV7/fQ19s9mgV4QcG2W/f3b155dogeVx4Z9M934UJl551VoXIpdJdcqx
/JuPheQRZF3XB20QNM3P40ApvWKEDnSfl+IiO69PRknfnIKfBji64gq3KCTUEOmefwBVVERrnyXw
eQ5PpQLHQTKYFRAXDyEgBVkQJD/HfH7teFkvxtA6qBDxmAuAgXtuDQ8hSArDcDZHUwqwFzoSxYmj
9x++wB+rYaGMIIdEcoDaEbLW4+pvoxhx8mwkh2kErgTYI+7FOcAP99E8kQ1r0NCVWfvAlG/es9od
3k0bRBeNMNlHHQX1eZPZD0BltOvaBZbPIjNkxX0NOBqxkFqorodex1QV9K5QXZ5Eg1tc076HDQ+L
FEDQ55ok4JOYLq8hVnBvQcTdakS/ipiMNkBAiI0zEEDrADk86wFU6WKXj4Cm1xGvdgCZFncm8g/g
iJ6ScTtawv9+F9hyYVKwhJFlf15auRvpugg1OTD/4tembXb819/3yNHa/XcAj3jgeYbfhB9V3yto
fQ7kYMPZCcB6qU8Zn5wa4eiy6GsFTk+BV/CGJ2uT/YcXgIDmUq5D/Iog9igCKRqU0dreweM9a8PK
YnsiQyHfTAHYeaBgeqBEQmP1qGRKDEMdjXbkkDe1vwozzq/y0BH3jmrzG9uH7JPlz95H1GYlgBdA
OwJU6l+iG412ljZhvw7J4J8Llwd3vmzodvCp8xYYc5lNVb21XUNRnLHKtCstcQbRemdT+pa1nVUN
wWxtF6sZfl5rrYCo0qAZAFhXjMkEsVcgNue2jwUf7N9dh9U4ZOBPzNNILgBLGn925y8LBccDPoKD
ciKWyvGdU4IxWgSjdyDuR/SSk4e/r8Oj62B5PCbQdjxwoyAwe3wdCJXRqKYZOaCmGHvAHIzjObDg
fx/k2KL231HwAiCQUR+dsqOXqOdQjTzKvUM4hWlbbbL+V7TRqN54zwDiAfxN2pS/Lxj3IK2n34Fz
G4TPGoVyS5/4nM4S1x+deIs8HHQz4XeGW+oo7odlZVZNU+sd3KG9lF21Ml5x44gZ+C7/wi7mK5IB
5gR9BtI6K7c9ZVr+zar+NPzRrgSsaBhKhuF1DxAlj8HWscRF7s2n6i7H74nS80KchBcCCpGL7tDn
E2zuh8jPsHuvUCu8tqBtEggc5kbwNam6cmVKft1R9mu0Vk7Pb2yPpX+fc3fZn39+6AgGsP/Ig6Bk
iErl8QHBDUGOjtratTvM6rIdIgCl4e4L23FxqDu7uiQU9Kei5N5SznPPsHYUUJpg4nBUtH17O9Aq
T3Idfcyq9NMSHlhAC0JDN5DabAFvPxV7/XOoH/9iD83WZXEQCgj8509mS83HgJHiuleWv2Kj090x
OU6pLuHNqFE/vJqE06S9bMK4LAJ0JwjcsgB4tYX+zZqBn/iEx2sFHm/YKsu3Q2oEf7mjXUNKG6Z8
dcVuTe42Z8JwdRk6zE+qAWjkmQWn+kffjofeDkZEERZGgJ/fP7L7oZZ5W94WRQoymAxuCcDq5Gft
SGw7vNUfoxztgNIV09wOGMUBVWaGXNUp/uLxkXY8wNE0Sl2NfcMwgMzAcQjvHX0n9ervq/vLMbIM
ggRjUejAoYlmz+dvhZuvkCB/5bfMTBectVeeRTYhvLViMQzXI3HXjp+lGctuQgdUg4be//0HfPeS
aCZCTwjRG06yo5dUijKAjOz8tiqGNGdk04fXYjoRpHy3IP4cZAkx/siaYfvHCTy881sXLuI9K8Hj
Q9vPurX04T+8DdABi9UOdt4xOXfwTQR4bFTcAt/6WrD2dxCA9AQrz78Ps8Trnzb4MmkUXoao2zqg
0B59NKcZTcsaUtyWUESMh0JDMxIAOubsRWXQhCIfnfN/nJ1Xb+NKtkZ/EQHm8EpSwbLbluxud3gh
OjKzmNOvv4s9czEWLVhw4wAHGMyMylWsuPf+1ndtH7zUpm4QdweFwXXJWbXJ5xGYASfRyTF/OMY+
iT/m8UGvHbdyGnewrlmvXJoXMM0x9VMwtUD1ev7JGoEMLRyqCLOGG6X+mNTPXEveHsXlq69HESgC
qVNctlCbr55dKd64BP/s8ITeyVaeiuR9uaZlg7B4ADNcDvAd3nfnXSiUaJ4cClaPFbpZZTmo3xcl
+NsAkV2V2iWKUqi5OG8gK4pOUhvdOebDRt5a1/aGC+MDr4pkIzw+XvFr8xjFLq1JCQ3nmPX3d73x
D388UBIKOlQMakhhn//xo6wViiws5yhFRAc+D/mVNXJhzdtQh3A64gDgar+ar4kpJdoUDeGpMdwg
+amZnupQ5Py+UoXlE5y1stpZQmeMiyHs2b6yYodW4rtVp++LNf23CVgVhF9Jxcurc6aXA55wlEZi
rTztqAm9rdE+vr0SLo/V/5pYjVUeQoWdR5oI1YMm+TZayWLXXstmXVjSRDeoKCCgwqxd2/85Wl9W
PfSYYwZIftLAYN5UT2935MKUJdvB7stjgBVhrpacYgftXEOoObatp9d7Cg/f/v0LA+UsRz7XUGrY
XpUg5XJsp1Mrs+LEbxlbMNk5lL3qgSl8u53XQ8WsAomoQLphoOxlM35xYI2ZbYQI5Zzj/LNNH7Ln
rn/36qMBA8N7jl6+ibZafUgvi9oIbftYhHfxTWW+e84uIaClvoZiUAIyqwmlSA05v0y1jzwopw/G
Nd+GV8MDtoV01t+cM15N6yv5aEh2kMWVeuzErf5bHW6Va1aoryYSLUDvADIEn2khIZx/gFoagxrT
T/0In8nXG+qv5/dVCOFxJPOJ4WwoTKeFeHreAjo4O6oTRT/yTO/zm9y+MlVfvwL4wiwzAPsExHgI
rE4How/7pgjK+RhlnY8Smav+jterK8WHAnleat/H09Mgfw2NTR3sg+rKFHh9s1zaBxu6+PRR3rO+
hfcQA2pEffNRMR71GuOuwICidTsjqCAm9oCdNS+i8L2XcuYd6RHSLwRTudaurv6DIhFlhdl3NBGW
Srdpe2WDuTDz+FXKfZjUF6pYuyyR9Lwrp6MM1q37oDcHKXrvtYEucCjyple4QL5KeeLr6miBLo/H
TP2laDEKxt9vby7rQopl6tECTkh0Bev4NfxUDakGD6thZHLXbtwOVKh4PGCG9kGaj6A3vhqJuTFG
PMabcP922xfHb6ER2gvtlZvF+awnxS5kEZfjUeuc534qvqST+aTV18KeF5avpnLpgtbP652j4LyZ
fKKCELT+dOzw1d0MIhL7LM2uVU0vv3J2gWQcmdpUBjAVKGxeOvtil46dXGr6RJqOtobIp2Uvkn/L
yeQZco6M8/HtkbvYpReNrY42M0SxUpQhy7lBNZD7FCRf2zFeRTqW/pDJX44e8jbr/kCfYz1LBpPb
ebIzxEpmtuuqr6UyuLUaefkUunmzla856V4cRi4fAKWZlK9Cdz2K2ZTQ3nSMuiZxzd78OFKOkprC
C4xu12TylZ3p4kgSHVEoKABttYZ/pXJlDGXnTEcLtVoa5Xez1vxLE7CfYBRayOXXV/9y1pXQLLXp
ODTlH7kODlZu796eD6+uIsvHetHEaopz+0jCrFanY9p+VwrFzYuHscjcyLgyKy6O1ot2VlcROU5t
PLBpp4Cj4ZQoI6/58l1qgQDbYp0Cko0b9fkyitgMExRatNBq3hjquTta3TVq/RImXK1VshRLmQT7
KkjH1cYjTxUYkVwdjnWDOJvrJxHTakS4WyROg4N4FFWIU0V26ySddsyi9JpFDGnhV5uftTwXeApS
ysIVcl182JfqpCHQn4/S3MbbJkgnkA25FaLzUGp0VinmNzYrGxTA/ZwWlS8lWeYLw2m9FFEFLNGu
98ayGd3WDOZN2UNFsENUSnMBDgA5UR4tNlbVvqeYzM3wp38KOw0NTZfV+zhX7U04NPq9Pg3KSRs7
zW/B7XwQo93vMyV81spm+Jzr2vgrNXJnb4Sx9JxO+i/JAv5NpUbyiC97vmnGSvct7haeYgzsCHbx
o+wUdDKaPJe534muiF0Ya8F+dsp8KyE7v6ni0dyHet27bWfOfmsO+a0TT9Omkg3xyWqgy+C0qm+6
qJYeyIfKvqaCSxn6CSVKVJYfulk4u5kg8bbJOusQ9MjdIKyUYBSgucCpk8H4ycNmTio7ckm2xdSR
SooXpab9aNd5dxrkOn5wdBSauh7+EbaMbs6os4cMlwEPrrXpBdilumEqSFuizf2Qa6BzShT8/gg3
xq9QxW26uv2eaIizdQP/5NqeFJ+TXLgiyoM7KzTl+xxD18cm1+9CAo4l2sGpGNEPB/kmdlLTBTse
3phhOyHUSz8Q91a2oWkRbEvsX4aRz36c1DHW8haQI9MpwR051aYbEmnjdE36pUCT64ddmnmjUcjE
y0gdu7o5WspdG8ePC3gaZMkYnJLE+aHhFb8PMl3K7mWEVTip6V0E1iT66kw1hzuw3C/KHNsDyBA9
7Ly6nr9OdWI0XqHY+YNkS4Ov2Y76A3ujRvcH1u632A7lr2rbNhtYn1LiSZNlfVIntfgRWLnyEXW0
uJNzZmOlOr9ruWg/zxqcDobmiYkxbYK8/Z1Lo/Q0Cy5p4wzuSfQ48N20IKMWiXVt+roR2y5zURV7
op9/+iIxP+UTwxKB6PJzewpBy5i916Pa2idtppzw0LVL10GQ+uxITfMjLuPek6WIaF+tDt+DBuQ2
qTTJD4gohV5iRYBkxsz6oFXDkyWN0W0d93PxUOpduEMdDbBqbKAzhc7gCjOcff7a6RCXrb5RWg74
aJkpkwHQaxymI5L+fj+l8c9Um5JvRWh3D5E2l27BiHxKyGqYNwFK+y2KPvNpCvgALliM8GQB/riX
lCL8mFXlN9Uq889NqX5NA5Pn8QC6uMd2E8UuhGAkwF9maTS2fKnxgQF2PmtTq3qUlSk+EuPWpzhY
bKnWsn2Ryl+RjBkGXKaGiq24Kz2eY/yrJl8dZq3zrKOuZ5HkhS+HWrOxRrn5FrI8S8+x8vCDXrUd
HbXx4LPRqU4/rORHzwUAoIPba7/DzJjR26aprwx5x5cu+R8aKNTNxkp2Sp40nj04vT9j7ekbrZNs
W1gTXoG20eMFrWy1vq5uNOHoSAsj61OjA0npY7BdWTiFoAk03ZuYeO4wB8j8wlH2ykBQDi3Ildbd
IKHQNRFnI5NHmRDDhcf8rvrc9Lr0A6Vg7846wsDcKntPjTPp1oziYTdndu7l6D2hb/WyFxtJ7qlN
R81oFevNk5XBMlOD2N5hVCW8urPGPz330tua9/OPTsTZDagNA12xgGOnpiBDJ8RUe3Yf2RNGNPiZ
3CvPwFAa4U2ibe7gcKU/DIlrjxvzkve0pJ4XbF1/0JLK2JWDZG2Swmp+Su2ExHG0S8WXeiAP4TTY
2JlHuJ2IBHAvWB34G3X6Uc3beFfHZBl7TAtve8ovTmPQlezlEuJfxHFeonTyfZcmxhYSX/OINHU6
JVnT+V1rM4DFbPqdnYpjL7XmQcLHbt920rwBCJJ+AdyQ75NpUtA6QqFqMxn4aizEQU3SjnkjJ70b
KXZ22+a6DpZpqsmxht+hMhVeEjinUFICHwnYL0rHoB0NRePqWfaZ9ELuilCi7h3MuN8D79jKEmga
ySnm+3RoUYzakGPSquJ0gMHwoalgLPAk7101GykdauHj1XpQbAB+4WsAoiA5YP09u6mO7r9P2m4b
t2n3YVaRhcvCrjcapX6bKmsnD4dH4UfGpO/DUFa2QRE6m5GMv1eFSveNIzjbTFESb+aRZ7gllQg9
YynZlClzuhe6eVNDcPZGU6e4Q8L8MBoV54NZKSk09SbaNI7+J3PM+am2w/qxTMp812g0y/3FwOMF
fJkTpuNz0WaWXw0Ad2yIlffwReBJdYl8kzpBuyulptxEVjcenDYeNlnem9saWTB0Atm4qVN59KQ6
NW90SkaeurwbPKlRIG3IYeVbZdd6TWqpGyvqTX/OSfBLE7UgHsLYhJOrCf2wBZMHd0a/yyZb2qPs
kPZGYIEgiKAFOALTrHxg05iktD6A01M2wNnSxyZxwp2GePyxFll5k9dz96mqR81XJls/1RAnNpxm
GQTzvv2edguqz54q11GovU+MdoA45HR/uiL6WZdqcUxQ+LqqExYbA2itm5ZOcZOpgeaDBaxuy4Wz
oE0OMnImM0s7bp/0UY9/JmaX+H2NSF+N2Y0DFVZkMne/hKE1LlVGiasqTLcxFcotSzfwiFmr24XS
t7NQpLtTa897yhnA1wR26Cd/75h5NbvanOk3bSH197wjTf1AGnIa3CiBx6I15lOahOVhBEEA90Fm
7ppzhBmBEBsKws1DGWr9tsoNy7V7Nf+AoDf0zKYEnyeMnLIirlqRRf5dG4GyBWHxNS3k2Q30WYcK
smAF0aVtB1vvIFVmtjsVZgOkvisR1BnOphzBmhSV+dOe+5+1NVpf+x5vgMCI2fo6Vd7VvQDYYVJa
N8VlsG/rUr9NpiiEXhjFOzhQ4jmdpcBTja7dpVmheXkDPKcK48SXqQfaGrKodwUFJHc9t0gGvhfu
2AHYqEXvbKgtOHVh5BiuYqkQh6ra2MWBoBpKmJCrpuXQSdq+9pMFRElMSX8sY4P9OoZhgAIe3b7e
x7Aam8YCh9Oy7pom3heoK48zdIW9aLrmPp8plpDq1ryvem4GYxKGD6JJ5fu6EJFP0ZS0TRRp2ImB
1PVEdYvl5mxCPhG1cpukbdD6XWd1T5Ma/s4M4WWa8VAtjCOli4bPph33kydmqf6mWVNzVKou/aWX
bfrFmc1wYyRorAc5+pkqKSwgaeCvDWYNPoejeU3PvVbFA2UvjN7ZAqeTN1QJQgbpG8s3ZnvctF08
ekEOQr8v9XCbSGbrztWg7x0FpGEmKUw6ogZoysXXSTgKG4eTP9j6nPhaEVEkps9ous3SdkdCeJtQ
F9JmhKKZeFzOZeOgF9Pcb+sB+4SiHzHgjsLP4axHbti2NTSJMjI2OknuY6Qn/Z1B+U52SBwMzbnU
UsdEir3zE73WDkbtNPdOaP3CjnpwS8F818GKbUGncjkdQnsfOAMnT85JGGfC3ExJ395Qv9Mh/FOi
rRWK4qumgkoikdZ+tFopOzSNmI+mFMammzZzI27rcDZkksNB5SVNM3PtpjTjoRnZEyJ1Hr2OoByn
CuUa2ZRCfMyM9NhQ0If/YAFbKSizbUQ4/64Ye/sTkK+g9BKe6AfOlzRx20AeQJIqQfw764vuqEtW
/pTBsbvNgTj4ugD94LaRWXoVl7wdVwVp69QTm4IRo5afwe7MqjLsM1FFe+EMja+n1jdCN+0hNXWS
qEOQP4+Vmdz1EYiJNF8ClVMff4qSbtqiZ4bbOtuaq1WV/NFWy/iohhKoICOOeBFV3S7vJ2kDE6j6
2GcV4Z8ZToxTckkvHIBAITmPQ9RCuhNh+Vlq6oY3p5nfxZVZPHVl8FmRJOWEprZ6MLJ6fLLMKryR
64T5AdThpjKSP/yfEj8atI6aShakEU39zkGPdMODqzpWZeXspVqxKYvRh2ATpWF/zCYhudJgJRtN
bTOQWTwy8igcPmkBlGKzNuQHh9X8sZVNsYmiIPeLZIj8WM57V4xVfytDkttOZj89xnrePuopdCCN
uIZbDF2zrdPAsxP7BjLccxrokt8l1MWE6gBpKy/6e3XktdSwB3qyXjRbmB/6dlHEeVojD7vI6BUf
PMrvIK1Bvph9dRA4kN4LFapEBnBtNGXQUPPQU8Fkt3dQedvvWYHmHuqH9gEmE2wEC8eedKjwtxFj
eoggnQKkiEo/neVdpEiu7RQwkWZ1PgwkmjdtkFQHUFbhVjOC2g3nsH0kJaV6CNvA2rV1fqthbr2F
uRpCEhzsOwUNsl8mjrPtzZgzvRbNR10pfiVxaz/IGgQ4XmjcWQaQrrGkZTdTGNvf1VrJKaQIOl9t
6/bBzAv9Vimc9mB18m/TEuzKXa0cklEb3QbFv0sgONvOBtXLERk+zyla3TVqgQldB2QpiGxzI42j
soMDCLops5M/utqRc9JCqF5mmhxi0eXbFCSXRx6aO8kAwoN9GwxCzWkQGw1gCRlDA82hGhd1ZA0A
0QA0DFbYRWht+8R4IK04UXaDss64HRfiZDCUkWvEYfm1rZJpIw9BAKGnz71ZzuaDo07pd4rMzK1d
K+PdXINhTNLsk65JjKWRPg9OI21FF/zsmiZ/qrWkPLZZQGHuqKpHoVq9y1003PSqWey4hQMYUhTV
J0IywAETmqvwfW66GGKfalbSoQtj6NLETuR7rBsCr2sB9mZKcR8pg3ITAMvehM4kPegtYQkz0cUt
mQ/xodeT4ZTHMEWB3jxREUlVcinnzlPg6DBLZOmT5MRAOdJMxG6VONGRuA9In2j8IDRHEOoK/jhF
2t1ahjEe1L4qbnTOKS+G6OZGUjp3nqzOxXOhAhAUDI5E851s3ZjQNPw0SXK3KpLSK2LZdoemDr0g
NspbrVLkXV/ItleVdr/NoyD1Ks14Jkhm72E1FX/SHpLxPAEQ6rUo26RG2PMOq6sHOCiwbVVnNlxR
KvOjSW3cjdkpicd1V95B5flTZ6mz71WQcmNocimLG+22Umdrm0vKXVQOuWeHpXystH4ZQmu6aR3J
8WMt/Z7nabzLeHkBOsk6IgoQe0GQLkxnsHiUINXGgVqa8ZMYzXEbzDLPyTHJv6SSVH8Oxtg8wCOG
UpfItTuZaM0kLlEuUM/Qt6uKAFefK4BFgvm+l6zRjYQhHquYujmercEtcUZ1k5ejtEcTDqppgMbg
slNHWzmsAY1lWQu5LHc2BUF3N+yq3zZ8HJDjswoHsgTUB7HGtcZa2sxlWZ64Lc+uRCWcW8nMqNAx
sDauR+WD3Y3ZXZTX8fPbEdlXccwlvIe4mBT2Yim2jivX4wBbDhTksVNuTPVuFu+NxPL7eGMsDgkK
lwJtVQlZNGFjUqo1H9vufkxuIvVKbuvS3//i91/5oVH9aysxv+88ZAi+3ynYoI6Bf8h34jeFYOOV
Zma0bM64MZiPAAWIFR5wFZiS8kri/FIfXjayilY3Rm4MZk8jaUTszL2mAr7286tP4FCs2IwtP28R
dBSnKvz6/inkLIlFZLN4YKyLYiarmmB4k4XLm2/HRvv+7l/HkongN+Y5C/Zi6d2LfFVQD61U96Z8
lGr1m0psiBjYe7PalvO3kpDkHpOVVs6bQC0zpGVTGsdAzh9IPZLPmbQ/b3fjQhidNqiFIa/HA2Rd
EUzmytGoUjWOivOgNMe6IEzx8e0mzHW2YOmGtngnGUtZ4poP0ulCp15dGMeOM7JRrScj64nSZ9+s
Qr1mgrlMybPMxNIWRVA0CPGE5s6HbCLUWM1lYXBAjvs07w9z0J0go3yExfZTnjoCku+txWch0qSp
gylY4CHmqkm5lCCq6pVxFKgHs0MU/np7+F4lW/h9yjJY45SnUSazmgWZmnKfAft1VItfc7vL48kl
egsmjwucQggourLqX+mOlg5RSEGlF80i1V41aJSOkxVgCI5FbymbSg0MUiT1wQjMHclfIMlg0qbi
46hJm6EAbPh2dy/sCpSw8WRnUKk7WheLENJtJfxzzCOlQbzfDon5TsHesneetbDKNPec6dGQqOYx
pFouZ0pa/zDhFxExx4u5WGytNjbBZRnb4JYZgUaFLMugk8MBbRx20nsHa6nd0RguSo5xKLaWpfdi
E5oU7v2DRY6tKRwvmlyJIO7bn+NS5cviIoW2dCGlOOvpl8xqLbdVrR5nkmYh77PiWNSDa5WHuQQp
CbROavMvcqDvGqfYRV3m6ePvt/+GCzlthCiYABF2lcmpr1ZYLuE1AdyTOgfeoZaZuDaGGCpsOE1p
vD69ppK42BytKNiZLmCT1fxIGqJKCyXziOHbRhNfxq5xM6KoTfdZF1dKHl8tbqq6EExRGGVh2/tq
dC0s3iwFDt5xHOVn1Qi3tYl7ikGqgL1+SmDSF6Cxs5/KbF/5sBdbdtjwteUK8aomeNC1sg4UZTh2
CE6GzsKGBD+I4ibQ7pT+BIraC6BBv/0hX+3O9BYFxVJNhBnOKy1B1GOS1Cv2cEQKijfFlN+beYmV
ROULuzXdiRm1yVX1GhjnUrOQzpC3khNfptH5KtGbppOc2hmPBgsRFmoE0TaRVB4Xis9/FOWVj/pq
C1uqGqnKYdOm6vDVgZdhokI4UWO+omDMCcpcK6hbZuDZKfe3gb/wuQVZtV4QWoazBQZGJPl52dhO
hIkEIbv23Vvx0gyZjkVopuqwg87HjSVA1lttxuOsW/44Gw9KWt+8PSMuDhWVHUvFOPe0tbQ5miSi
y3U/HtNSdKfJJobHpTB8eruVSxMAsAXZJZWqe0qlzjuSO0FtGJIYj0xJklB7AyRnlR3KDsNdYz/2
X99u7tWFh3F72dzy57zYlcHo9lMcVONRicikj79t9SO+Sts5+fl2O8v4r6eBhY8EjS01j+vLTieX
ThQaxXgkvvBoBOUtel08hvRnq1FcdfFj7637nILqK1vH6xvC0kEdwT4FIPhTrheUACKNfDeZjrGg
PiCQeI4DjjegQA2/KueT4IIQaj/0ayKhS9MeGQDnHVqA10WQkuQYbRMr1CPOn+CBE9j5U0q/3h7T
S+fdX526QpklU35dDmvKMRkkjO2PofxgsAOrTexJ2UMXmMDiAQHPJ7PYa/KHSP0jDTfvF0KxFbMr
82+Mb+njsmBezB19EHWmxbJ6rAoMVoi8hfFVfffraXPWxOp8s9tqCR7O6tHOG3fMd5J6ensMLxyg
Zw2sbiW1rmWdEdEHJSFor22j7mbAUyhJvnbqj7eburB/LPW+JqfnophWVluUPKOlTsjJHC3zpxl8
v1aUeOXn/8oZX3wN5KmzPRUZPw9qOXFnwLZv//0XprQlc8fQl/2Pu9zqrh33OlmEWCFMUFM3XE2d
8qmiWOOQDorx/lMJmADPYQp5efL9XdQv+lKn+Vx1YqCEWPnTYoJRXCMvKMsfu9qPzlpYdWYSTTEr
Qp4RDDi4FH3VtbtZireReNajX9ickBOp9jYFTPqVh/KF/f2sYfV80SRGqoWj0c3HOgmfKFreRNrn
YDi2aoOv377LrhQkXtr/aA9xBDOPevO1zq+UCo2St2Y+lmr4w0zlH6VabkhXEGCOQjdOih02Kz/n
oLrTekoa3jVlqHRjC1zc1pfrBXKD1SjXyGVxnonLk9R8kcYWTsBji/Tz7UZWE/9VI6sRHWu291BJ
ypPTbjAfUN/5cHn1+9r5F4skoty2QSdMLfGN/jGtzSs9WK2s/7SwOKYjZ16EB6szP87zPs9DW5xy
8tZfcY1Lf7w9RJcbWAQ4UIwXYcN5FywNv6O8n8Wp6807YyoPdivuqqB4eruZ1dz+bz/+18zqQKC+
RlNxWRUnKmPdvt/NJtm/sXOn8F5XvsbRlbvLxQ+PFFelzpaDfU0TKiBOC1mhV0PcejxwOf/+pUMv
WliNWyAMuWoaWZwU+AvO7HiK+dCEpTdaXM8SN86/vD2AF78TTA3exzpX5TULugkNrHzMUpxmNdlb
6vxnGirgdoF083Y7q1PvPx/qRTurdRlj0lEa7LAnSxU4oKm9uVGaCXs9ikPdnlzvI7Ti/Irs8nLn
kCsaxIcWUvT5JISqUvWhyewYKEerdl1wCLsr58a1Jla32bgSSonTmjg5OGCYh/BjUv7TWl2eMwQx
ICGvNRTGaPYaCQdxSgwy9L+d6j4uN//wdV40sbqTlPkMcLWMypMQM9nmU9yCsTd/RekvJfHf3xTx
q7/hCoCv694UAXQNimeKUxc5niqyD0EuMI9RiCLM+mclN67VfF/6QrzSdJ0aMzQo6xNBKyQ50yer
OKnQKeIIk0Ou5U16LWJwrZn1mcCWrZCELk6S+isRlChXPw312z+M3YuurDaHfBYTQiebNhQyumrp
G9kJr1AXyebGnB/fbmz1Tvu7Yl+O22prlcI5F2FGhxy+jV4/GxN+EarYBO8MCPy3IXJNBARNBIjr
W6qag5mRQ3FSC+NW0sI7DET+YZVSWoVuhn/sV0BjaoKnJIyZA6kjKEF6mKXnztm+PV6XzoaXbazG
q1YGKcB7qDjlo1+S9Vf+4ch++fvLBHxxQzUmU8c+i9+XYsgCM1ZxfY8h45V9+tJXJ9/xNwhlqAj6
zlvp0XFVpjnmJ2VUdxK2npi9avlPKtX/YbQMHctn9mWZTOZ5Ow3WogQS0/wUSI+xcRNcC1Ne7IcJ
KJg36t998/z3tXxonBgfppM879qshFwAMCrb/Xq7F5euHwiViJygL0NCtzpgwBuFI2ao4iTNhReV
+27+plWHPuopNQx9vbl28fwb8XnxiPi7VpjGZG+QMC0o6/NuCc3K6trMxGlMjPnWAufkJVKt+fKo
SLvErvS92fefoNVRPaga0ybUzGTTDx1lrXh1ukoFAgYz5ZoAiCS8WHXEIUA47789LJf2QuJIQK8N
gHykS87/SquHGTW1Dltu8ZyqJTWWX9TuH872l22s9luzK2VJkaXiJKsnqXrAQseVyitL+uLnfdGP
1WgDkStC/ArFqXHKg6UOjzh5LTZthyopfbBNlasn6RXa0rWxW20juaL22UCO5FR/ya37Ovf76l9a
IF/KG2lJWqwV07BzZkupHK58guLk/ibqfxRT/w+71ZL6/f9GVt0Yc3u2pikQp74oPR0NQ2XUbpN8
/IeJxu2O1CLMuVehNgvXTAxtTT4QFojDjGzH8hSeNG+3cunuyuULTRcS2QV+ez6dk7LSumGyuOP1
OKzjyyx2uUPdSfUxyn693dQyLOv1/bKpZVt7scknZG0Vs+OuN47PQ3+vXfn5S5OLrR3QFcxESnxW
i8YqjMxKwTSf2jC7C22IO0N4I0X2+3TFf3cp6kdshgpRPvvveS+soIpLE5XLSdZJ7AlZOkq2/ePt
kbr0URYkzfKA5d2y3npLahowBEvFid0rb7cOtTvRTispAt683dCFMUOcz3enLExZdt3zztQiLAJJ
s9JT2v7Mkk2lbFPrymdZbjirr06UnwvQgldZmHXnTTgikQzLkNKTWf4ZKLI2Hc+RsPcsbvBq96k9
qKYre8CF4/GsxdWzJU15DKZMAuYZnrnahyok2Tub3lIM+f7hWzKFOnllam/Xu00U9whxMCM/tZTT
j8m2xls+t6/c7y52h2Qd/AoM4FhA5wOo5Xk0U4OfndTwi5GXu9TcJ03rK2L4h8nA24VqhgWGR9bn
vKGurgo8ppkMuvQZLzxXsb+01ZVb/qUJR9gE9agFXvSVfjTEmzecI75NsTi6+sDV5OH32x/l0ngt
D36E0Ivryjo6Y4oqtu1azwibGJ6dttRKjL6cck2arixT88KO5hCDtpFbA0kjtXk+Ylhf93Pd1dnJ
0ePmWJndtyoPCuEZWpLDk86lI+UbD2Bpt9Ipwc1Eyoyt4AJEtLCU9nhV5F8sRU43WJ83blUmJu/T
ufiSB1O8H2Y1/ZNpUbV1ZtX5kJpUofeYzmJpL9UbozQaH6Pddg9jYTyBi0WjNwzjLpX0xGci9ac6
S4YP/SBhgSgP6i+RtWi4SkWiUrzRnJ9y2ekjds1252sdosGZuvs/rZ7UnlZOw+8aq95PYW4kP0Mh
nL0IYuVgiByqDV6bOzK8n5K+oMaZAtN9LJkziqFI37YmBj29FM28ftFCKIGeQgyIi9+dVsTYFkBs
DWF5bVXdvGaadWHPZBGSHyLCjfxnnbLM1LxoMC9OT9P0Mem9NnQLit7/YWqx1g0ecjzo1lOrSfQ0
i6OW9V7tZMm9HxfF6e7tNi7OKTpAnAxQka6u9ksxZxYRZtrIAd/ey0V9ZZW/Xh4LMUVnmRs4sLFE
zuesSR1woTescpyjf+MZS71n9nmIlLtcta4M1+uukKKmkgh61JKBX+N3DIHbTY/A8RTsgu5GuhZ2
WwM4OIr5/YXgtjBneQituiKEMmNG3zFUXSzcJkJrWqFTwLK5385DewjFeDvW8rcpsO+ydN7hRfhF
TtJ3vyqXvwL6GXE4AGjrMhk5LWoZBym2Tdk5jXGyp9ChcQ3R7G3jnfUM/+3x/9pSzz+eAcxcM6gn
PnVzvRVK65vzTTq327JGnW1/SK4dCRe/INElioBIVL0KMg5dbek8RhjhPtjiiHZHpfm75/tSx0DN
GRUTsK7XeTAKC5zWJpp5WgR6aJAa6kLeu6JoAbIbb0qcNdA1nQ9aH0kFdBYtOc1bxzzU14wvLi0o
co0K2wI4W5LH5z8fUgWKvmlMTnnUPWSZs1ESjHRjK/lY29aVy+fFtuAQycvxvEBTztsawIGlThUk
p8CYh9u55wFcW83o9zA4AJJX5entoVt+7/zyRr6fIAavKepnKHM8b4/6+cBxYMOedHWX2hupJxS3
fbuJS1MMJ6IlHMMjB4+V8ybMDsWQsARNjKG1DS3yaZ0aDFde1MuvvOoI90yDQLBCQdtqDohM0VMc
adNTRmWXnD8b1Q973irknkIkZ2/36GJbGOJBBJPZmYxVW01bm63RRikx7bz/aBLX9Axe2+TStCDY
yZNj4Y+qJ//yqV60utoaHC4eSoBJ26mNxv1yg/BMrVM8XH3Flf5dnBRwm6lABw30KsoNOyFNmyRM
T4b4WowNlqyP6jXy2YU2mG7UBlFcyyiuJ94w2tpUR058innHzb3vFKqvX8sMXJh6Z40s//2LB2lo
D+QgExrJv+t25ScEPt6eCRd7AXSZz0J18Ku3ojwJOSu7KjmVQ+W3rfy5nLIPathdefBc6gdVRzD7
TQLo1ECf9wNSSteAiaMfGE9/kuKnt3tx8eepHMCMdEHcmqv3lK32LZdqfj74P9K+rLlxXGn2FzGC
+/JK7ZZtSe12by+Mnp5ugAu4ggv462/C59yvJYhBhn1mImYeHMEStkKhKitTS1cuGp+DhQ01dZHj
9YmVBqAJJRI1JhkEa0ZTH+KL5friEaTPLxAMYdsa8eeqqhC+e0PxTw0uhie367tNXvD8wS8y97Hs
EjTyfGC4gN1DYxfYDMQvt7OZawLq5uiZvgymtu6G7on20eu8ifvcG7wDHkBShA16FWqCWPS1UQn0
TF0y6wvUbkB6YO9o84jWqbVBzXVpLazg1D7EAxywBaC7URdXhkRLFx2fHksuSVR/Yk79HFTxnvfk
2/ywJm4nKUGEOAeVjolqVDSIlpdWDKbleg/O/B+0iEClP1zi1v4+b2pyRIF8c8GBAR2sjMhv4twp
Yj++eGje14GEeO6b1byJyW1/ZUL+/co7VDIOB84uBuWJUayFBupTN8mW9v6SFTnQKyv1UBMQEHhw
dOnetJ6dfv+/jUKu2dX3Ge/Qb+nj+yOU5i3Q4TmQS3i/Caw6gK9ApZiABd6aaByri/DuhfvJNwzd
7AsX28R1aqDjEslWODe87ZTPg1kF/tX2kWfje9M9mv5LEH/Vh6NnvT8SgZOTsHpECfcJVyRJEz7w
lF66Udt2QbCxrHf29cj4HSaQccPLDjkQNZcDlQoOqZKYXujnIgjfKVp893VlrbNAxC6J8XUwXUGj
pFnKFqowrzsDSqxWl43InEb+fAPAbRaAmsBYaehrLbLh5FLoq7N2+C06/kTs4bUsl/KiUxcFoE8e
+I7fYNaqSix8PthI2goMu6l5crpzyf/JtfaLmfVo5wRVQmI5u5wbG8tIti4xXlLjA+f1+heoWLrB
0aPKzvELGtc+60X02sXBYf48Tfg24BlRX8IegXqVrSwjATlE39cmuejB46A9sfoigoUzNW1Cdvgg
1wd3rfg2NENXoOpxQVfvbBv2MFoP2pL62fRamVJHBMgbcIlKmsQrz+PGTtpC6JdcNBbk39GrXKH3
1uj2ms+1RzADk53tIEdUeJG26gOkpWhlo/FUEO2QWmCE+MCk4vSh+itfAOojsC8LdLMMDr1w45yx
b071myx1dKjgQHk8QDaMFLckW8etrhyPgukdIuM8vsDf/oui5S9K7FXKf/Oq3RouO7Z5/WqlZhtS
Dh2k+fFN3CNIDiNmQcejiWtRsc19KGdYqU8vfhevhq9jTBeuw8ktc2VAiQK1Woy2gLDOpRwfjfQx
LlGWfB+b8n/mD6LCHlQ30P2rescW3fGG3pQINMdq03OQMVafPzBLaM0yIBCGGoEaaPppm/NG6+IL
AVvFKrUGPQSl2BIqZ3Itrqwop4sntgVJLFhJOjO0gWFpK3NhuSciSIhUQlMFiUKUzNX3bFD6ReDV
LEaSuwKRYSwQ9SdjVx/HkaZ7URriFOjEXFugvVkwLd2P8pTGJQ9uYDz98GZXi1MVyFeC3kawrlXt
gzvwh8wfP5t990qEvbAhJvfclSllz0UD8K6gxkAI5vEo7FpaPqN9qF/5erK0vSfXDPU82SoCSlvV
6Y5OYWlJjqjfa3f5S8oXwrCpSYN0gaRnRQhz1/8UxSkpg3aML5BRy4rh2UevVdauqsbdzu/wJUPm
rdcFeSRIF30YqrPXqLWPoC/j+XDIgiW4xtSEgfsVfKMuGOKRDrg1FA0JT/JCo5co29XmXiwkbCY/
j+QJYiTIRCMRcPt5QTKg1qHoBnjCc/8aVR+4AFFcfRPaQ391oOwslI1KIxElvbSOAcG1kZSvA3H6
R7cel2TgJy9CtCBByRxHFXkAZSilKMFCNpj0IhqNr6Ic2MABJKXPXsSHMrQSsBrFdAepoTVSVN3a
SdAxUaa6+9vq22AhVTB1opCYQlCBar8EsNxOa5onnWOAweviDv7RyOIQnF5rmu0+sAnRx4v2RpnB
UcM0ysqcjl1OL3rBf/lJsRNj8DutUPICo9+8qckB+QCO2uAhBkGJ/PtVlFHgTnR6H3oqRhqAoroS
5al1qvyhr/p2wfFN+VyZ5ZVdxEBfqR1rQmu7SsRYR+q2w6nJAJNxqrPTuOAShWLVU03A6GpBVmKh
x2FyA4FL2pTBGuSzTXnmr8YYaLFb6eD2BTAqP5c0WEvlB54J0JyVa45CYOZ12cprgmAVmXzdozYQ
Cev9UF0f3SrgYUbODNgEtfULfDJ+OZYZw5O7RFkdHFrfq6U395T3urKhivyVUe1Fpg8bQwvCsi50
3BLdsAerTxaimSn3AoiIVNOD77ojPzD9tjdSkBBc9HQPEgowYc1vy8mBoNlcinVhygLFOyaJLmrh
Jgx6TN2uqb6haBga/IvJP3BDWnDCHio08DGquAwxU010kWAXCyR9EYqvgE+j43Vh50+NBs8E+DAD
T+M7bgXHIiB8BO3MpRbb0YTm84EDNsv+Rytyza62OZR6a3TXQMGmr8Fa5dTrbPiZULS4LnX6TQ4H
2QrAcl3MnPr66cClBRZuPbskoE2sV2hZioqfgg8L45lyTchZyJccclR3iYsIGITarZrs0hptGwY1
ey4s/qN10gWAyJQd2PDemCjwcFJC/yQGEyeovoGpAIlcWFikCsG6tBtZ8zq/qScd0bUl5dYEYKGr
A2PILoZVbXOIYCS6/9iDLijNnEMcu2uX6Ntx9F9GcO+WWfxqF8bCwZo6uDLBiKOFgqGvVsBIgyZ9
LRsz0P7yHyDnOBfQ4V0YpryQ1QgXJQc0gQIUBWScckkapTPkIs7ZJaicz3Y1ggstXvcVhpcWK1w2
gKbbTej1w6MFIE46BA+sSA5DsyTZOrmwiO5RFEWTADhnbg+EDwYGBulbdinMiq8brVqPrU/XDeC+
8yOeNASltTfoHGIUxVulIKyKoUOJkzekyeccfGXbrmxFgTUkH0ivo5Qs+SR0GRqot2g61oS7HJNr
NLvgmWcfiBuvP69sURZ5UDsYcIN04HYFL2PYfp2fK3ma7jYHRFZlDx7qymruvk5at8tNwi6kHP8F
FwY4YsH6+GCNzqZv+Gbe2OTC+GgpQWYBbCIqtsAIQDoLItAcu/2E1pJQb06Z5yysvjFtBcEaIhuw
Yqn1o6aNg6xiTX7htp6FQTGenMjf+WC1tUm3teN0A0bVsC3XYPgzR+2poMYpKijU8nq+cC/LLa3O
LtS730B1iFMtZfkG0E/2LWfooMnQOgOIDF9JEvCt4ef+2vPADZeTKgvbPHgFqdGSx55aW5TRTA/Q
fZSK1QQEi6Ke5EaVX/yM7wNhfK8KcI4IPBY2Q+X9aWmmfWCBUZDx3tCkAPtIV3R95+k91LFRzLgI
7VECfoL4m23+nN9EU9cd+JcMwB5dYAZUd1a64GjsBsyp5e/MdAM2UjPYWd0HspbQPAFjEZKWMCN/
xdVIPBJooCu12QUFxF3FGcgSjecxe6d+4luOyEGKC+khGQ575q2ZGMQlKZ7x7MKM74FLwQr8W2/A
qO19a11oOBpi4XBM3TfX9pQFsq0uoabvw11loBb+Y5pLe27KgCwIoBccAnsAQNwOqOhw+isnlVHC
ISZH5zy/+JOfB34DYpOIQHBz3n6eMb+TyrwponYQy4D0vKzGhTO7YEJNiSPXPqbEB8I3p5wdxFBl
z+DlX+K9m8yuSi0nDAKsF3i/3o4EvkbUeg2clRMz77sAUeJeizUG4lHo/w5plO7AiGUcKhBkAoIT
29u8FdkSlmjKVSJtjtItUsnwlMqPIF3VZtztEGtp4wqgm2/pOOzzbPjAlCKeAw+E1BFC3uB2rN5I
wQzAZAdcFK0E8gH9UlZiatGuLci/Xx1XQZqcZgksIPqVCgXv1Lt5O6cewPhYJwBkbV35vhM1PvUK
LbuM/lO2boeFd8/UPYGCtuxTRo3eUT11ZhVd0pSIrTv70U946HrOqgPSBTcT1R6DBHy0xkJYOOVG
r00qDo4g0I+LAGBfDm4fvxggg3AwUcWzuv38kVWJSP4zd1eDUzbZaHNA7RjH4zT29nmd7nPb3bQs
2bax89C7RQ7WXvLgNyIMNP4VIh7r3Nc+t1GykHiY3CMIgBFG40q8Y+L0iNeRosfDwh6a1yDrH4BE
XxjrlAm0UqA8hLAT/ygb3ak0tygZIJxo/aKf/YhFR9/rhi/zMyqjBjWqABOADNoAPr9jAeoKYGaE
P6aXwR3WlLzaCbKvT4XzyJ0OcgWf5q1NRREI15CLkgQ9d+Q8RB9JMzAg2iw3B0V5F+xZFhxomj2R
1DoGWbf0PJ+qyyKZ8deictgg1oL6eQJ0m0iap65kdJXr9YPoRnQlsPY4VGSrdWDZqjsS+p4NyR7e
r+cHPbmQVz9BOs4rf2IyMY7xyNJLU4cQN6Bs4ZE7/X3EwRChRWVNjYSdTrJKGxXuMfLJzH6N2hLl
6ZRnR5/K/xlQAguHp1xLaqxazEQE+G5+aPXsl2UvsTpMuRF0HQIABJUuqax+O1EZuKotqgGnR9Dj
Fzpj+8lgYmWl2U87dhYWZXJMAOKA0Q5H+C4z4OeQw0AbYXpB6ujJE/ZncJCvPSv/d37tJzf8lRkl
aE8hWMHcBlPnuFFIibkiUrmPaJs0zUO29DxfGpQS0Rh6DgUfG4MqXWNNOQ1LWoWx++5GFbkZ/v/U
ObqyTC08LMsK7GetO/pkq9enwlsgk5kfCGgcbncCWnH+a8Kr92a/a/41lzJqk37vahDKni5rVnNP
eqLMah8HanxngDnWzEFfWXTySP/SmEtt/NPbG/0LgBbggazmZ1yalX4SDOmlDrAwu7QAHXvYfAA0
jioawNyA2ILOW42PUGfpNb8CLj3QvqVnv/g6v6EnB4HuC+QIwToGkuXblYkapw2gl5ZeutJE3jbq
DkQHW1yL5ps6X3g3LdlS1mjIuc9c0cCxWStz2Nt92Dubalwok0we0asRKfdsRX1ATxlG5EVBElZ0
WPPafuxG/wCdhmMnIKPxgSlEYh3YD0BYUCa+nULm81LoNRq9aPeQyWYWsaqhHJYNH7kXwICMDYd0
+x2iilgFd82KZRd/OBjxfokEdfKMorNENi6CLtyT19LVtealLlpMKJ5PdfBT1z5Z5a8u+fKBmfLw
BsO/JlSqlaWJyrJpsxgj4FAFcA6J1DHeo+V+3srk/RlIqAD6IGSN+3YgBbGyjsj14Iz8ZoW+KTTn
17yJyZ0coGENdW7cOKayk7UoDuLUS7JLCsUYZ0XG0JWCLQsba8KnIfML6gNwt6NMq+bfgN+HwCBi
3YvRVgeM1oQ2Ea/Dqnc+NYP/5OXaF5GMS9XuiffGjVU59qt9UAB45noEmHdglp7RDPcA57GynfYF
xGd/zEH7qZXttqBLbQsT289GWVOS0SLXZamrlpdO32U+Oqh8/1iXadiQowuo2/y6TRqRzyiAd1Gy
VYmfCLDODvPxsK6s3Tg+a8FzHO/mTUzsPrzaJQYeuw/vNWWPl7zN8rJ2cRFlKxD3ivdv7pvPK6fU
z/MyNSN8HuIqgjxU3vudjA1abOBCAWwGbFNxZryjIstt4KehrFqLVb4QCEzNzvXnlfipLRutGVx8
nrBNlryCdWNhhSdOpg0sO57jQAshlawcfjTDQ0QsAbgF73Q8XQn4dehexHgdQMFrfqUnTQHLL1NZ
Ll6yykrHbCgr0wP+xIPKUpWTdWP+0QcSDma1YGnKEQBIg3OB0BYAQyUOjNIEwpi0jQHhQKN85u51
Dn4nEaAyWWobM4l3Sd98mR/d1FHBycbQUHu6rz6NmdUhhw6Emplk5yEwj31Tv/Zi6fKc2hCg3oWr
hiFQniuTaJhF6dtxAtB2dSHjs/X+44LmaLQrI4MqmUaV8KYbY7MEve9wMeut/z1eKlpMPUdvvm/e
Okvm95VXacD9a84hdZxtaT8PJnQzQQnKHrrgM6m/jdBKt+z1/OpMBDmSfNeUEE+kodVUKsuDEr1q
FrRqOlDE9r8y68i0Q5/vS7IQtE3sPVSwkPGRmUhJ9HM7Qo91Vq4T0oNm5KK1R4j2hOX4w6zPlfiq
F9XCek3sOlgDyAUeGtGUWp+xWBaLTrO6Cwvok5a44Hx3XmPebeanb2LXYU8Ddoy3qSSEUJZtqJzR
gQhhByfdhYJ+CT7Qp3RjQNnWQcBNUXUtWtOLsC229riw/hPzdPN9OcCrS7pB2zSSwfi+z/4h2nrQ
N96SJMPEwt+YkD/hykQCYWnijb0cwme9j9dlxuFqnl092/g55Bf1hSFNbOkbe0rcAXU+2jvu0OGh
A5VCE5k/KXjnjduUn2t/wZicHyVNBhwf2mQRc6DvSU1NxEHbZ6D86y5J/eLsjO7z/P6amrvrzyuH
pm11O5JyshcBIbV0l/B10D43zqqhu+r91I+AEKM+iwhRNhWrz1CoFLHGr4ruYvXPBmfravxCzKXC
x8RdB05doME8oHzuwXQmA22WXZvtJXLXXQEqINsJWz8Khb+kej61MniEADyKq/W+Qqv5aWLqJWkv
lOZhbP8aF+61he+rK19CvxPtt1l74ecGcnDFen7lpw7m1c+3lJXvLeh/E46fbwEmkhzH4aGpFkK0
ibVA6w6wcSYooQ1M0u3BbJpB5x5UmS/gqcDdkkHwfHyGnNj8QCY4yqBOAvQzMKmopQEOf2tGpBkz
DGbyi293aHwdwqj6lkf/ROaXPntN6/ALhWp86J3pb81fUXeL/hiH7Od/hLJY0NFBAQwt+cBVOmCH
VRui2qB0fNbq4mw6YQQo3vf/6fMqdK3L01hQE59HX2tYVBvu//mAAcBqkB5CBztutts5JE3cJH7f
ijMjoCocdCh7EH8J1CA/cuXL/jNJf42oO5p3eqIHfSXONIKBQi8+5anzCom2fwcKbTtd/64FYxLm
/rCbH52y1/9jWFI9StdwX8+tayjFGVECsu3mm4uSK4Tclvy0stfvTMgNcnUJ2Y2LG6Fh4zn21vbP
2kDX3b5x3vco+a8RNC/DhQLnraIGGuxyqxlhxBrXDt48S/M0PYi/31eijUhoeukAQ3PuSzTb7Yix
7dHftyTRNL0af60o57XhvmjzDlasaqNbYfzNWhrHpIU3oQxJkoAk++1iFK5A5YCa4pxyvVtnPv2R
mc2zUTubD+yrv3ZUjJZPaWOPlRBnZ9C/DACSEoiWhg5tFgAD0+OBNgxeb959mT3KGyi5tx7sFE95
B7nZM/rq5ocy6cD8vyZkoHC1fwNSewDxwASBlnWTFqGzRKIzublkoyVIMgLkgJQLR4O+bdEkLhYF
fLh5b0KV2V2D3LU36w+MRfa8QlcKfFZwaLdjSbkfC6HZUMoDJBsi6wufn1qN688r11oGcZyAdfg8
bb21+btDM/LSq2lqriTkSXK8ANuthkpoSrBikRT6mVbruFyRA5SG3SX9n6kllzpwkuUFF7T6WPc6
bUyKBqKI/ggVap2XYeI7r/PbanIgwIXigS45zNX2Oz+LopgYRD/7Xr8JknqfREUYB8bGT7bzlqZG
AwEAScMCJRTkIW8X3U6l0JEmoF9Y+93OAPfUmgAFvpCzn7IiscMIZmTmRq1C6GBAdbVYh4dstpC1
HhccytR0yacrkEfQe7sDu7kMSrjR6IxnYXWhSapV5nmbtti7fCE0m9rDSJ6BVg7PZf+OmcvEa9UG
h8Jwhn5r2KU/c6g552whKFoworrHuvUaCyrQMFKge6b62tkQX1qSRZo0ArYpFDQARALk+nbdoQmS
dwhVBqxIvWLaH9gKK/7y/s0lk/Syswr4HzXENEFslwQ+NKT8JAoemrE0dxFp/8wbkb9UDY+ujSg7
OKq8qK1dCOow6IFk1feclGFpfcfKBMVHTKEjFjlBAEnuhE56u2PB6PXinAxAFJt6fQwg1N0V4xMI
715rI1rPD23y2CA3Iyk6AXxTXU2Z1XadVrY4604Z+gYEaJbyZ5Mn568FtUslBWCrAdxSnANvl2jr
EcAO6L8vBWAqLPctArOhISYbCBBrq1jYCOyyJbcxcTkV6PHxn3oX6gJZ85XUGT9GbWWtxr5soVDH
/G9aC/ZjhppJyIbB37VBGxagak481i4EuMoz/u1nAXAlxWfxEroja+nApZRqbSzOJav/YUb85JQt
XWkej1cc2odhgDboXZWzf96/rNdmlR0rSNmj95mKc+30K0jQbyrxad7CW9+HeigA/7Vw6DA6bNfb
4+0FcRtQpg0YWdRDWa2EvLbw2RbBtnvUhdEc0TocPA+A84R9DDHkIdfYJmFpdajAvbUjJlJ/Wmsn
Cy+yKbcjQcLgAJV6QWrHrTMCbI3WVJyg/ki/tdVap5v5oU9aQNbUdYCPkrmf25HHNOv8OMZWMwQN
U78OI+21aJYgnFPnBtkY8NTjkQ7uKMVK5Y+Z3QXw0dlgrPORP0BUruGXJHtni/LbFr02pOwVgoIQ
7xIYigRUevViDSHs08AGcMsH9tf5qZs6DrLpBjkByFAhy3E7dX1MRvhrC6dU057MHlwYgbYDUvBS
GdCnzPrkq67HP+ZtTk2kXCfZqiFbEZU3B6k6Gvn1OJ6z6FTYQKvrITrkwKo7b0bt93mbxys76qWq
ByIxa4GoLQW9XBEb26ZqwgCsl3r6xcuOVgGhJRz45KHL9EPJl/pfpqb22rwSxTNRRREU08dzbqwb
4AfGr0XzYDhrZoa6txA/TN0auHQxmbjbAf5X9macDlXstiYeirUJ5IrNQ7wc44UJnRwQ6GLRQQlV
57uOMD+JvSIgWDe8vbqdpWnjo1WRaBVZHCpSaeZtErtPXxpGxXp+KSctI3BBqBfgP2qQb2U5Ad0o
prJu9rXJVzX0CUfzc2zY4EQ8G95C6DoRXiDSB4U/UJeIZNTQtfbjPmgjCHw72gWPeya2ZX3EvLp6
OD+uCceFwBiRGKigbKTDlNNnc3doGLotz4nmrcb6X63fcfpl3sbE1vDBmArMng42drBU3p7wRjdE
KgCkOxfj52jcOv3hA98HnYIM9fGSVBENZUGY0Q2VcW7QGC7Cyl+Yo8nff/V95ffr9Ujy1sqMM2rA
qxTqKujf/cAIgN+VIBkXqAy5Ha4e9DryHywTln7WaRqCSvi9ZAPSEYFrAlRfEBPHC091eKXf9IxZ
nnH2n0RihZq2hCqRHlO5+rFV5adx90tiw9sRIHWTNZHdmWc7S711G7BDlDgbrW+P1uDsa6BDV3Uf
jGGVpt/m527Cl4OCB6TbUskTxWzFl4OTEoBGjqMyFmHfr9wvWrDp8oXQZtoIaslgR4aypdo7YaWR
kXgD1c/ZmBC8wYKHNtKjFQ3GV9diCwHipDG0AKFXHMfy7pVk94GpoTKvn9vG/YS2whdCdCPUWHIS
/lLMNuHXILb715b8+9XO05okc80hxZu/+5FlP4z6AhoFM35tgy8MSID5pZpyNkB0o/cIvWHQZFDu
CMvLfQ8gtvHcVWSFUC1Ev1zY0XdSkbxtdiDBgKBEm70kFr4dk5lGtheN0BjMLb4Kgua9eJP/GgCd
oxSWgD9TNntNbCfX0RZ2jjVkEI8JNOXmJ2rK40CY/P8MKB7Hckcv8Lg1nu1q6/YP/Pf856fWAQ87
eBpZ5Qf38+0EDXXvcRFBOjP5LvQH3zpHS3WeyQHIHh/sYXSaqcnvwOspWG5apKvYv2BWd7IlPNn9
BQkwF/hNZfsK/q/6fMOMsoTWiXdy4mydkwcSfIsFWVkAZg7JeX667gcDW4B3AdwDIq4771zkonSM
WLinwniIj3H07kLB7eeVIxj3qWuMOT6fP/rFKliKmd5eBbeuWfYtSkY+QHHxQlEul6AUbmZ03DkV
YkNrY12Pp5aQEOg/wzmUpr52+b9GDtSPdjRKb20Mn+en73633dpXxhcIUWTE652TFrxWjr+q44eW
vVMACzsARkDKIut6QMuqSZ8u6PNqTDFII/5UtacKLUapd5kfyBsqRZ1JsI7K+w3Vt7tu4mJEaTNB
CHxCbr7a1h1z+9VALOcFKKrkK2bZWrGCfcrRbPFaBJlxAhd3TEMtM6LVmJXdg8WD5jiYXv3cJ8iH
h2OUxF9brfV33B7aox1TcuZ5yw64ZdjOIXW6Ky1JuCygbLwaYsgVIBRpxNrJxfAwIHbcEyQawga6
ywfQBmY/uyomF1SeBmgG+8ZXdNdpX4lw9K0naHnuaNY/tfWYhZGb0VVKxjTMwQAL/g7hrfu0NfId
Lp4uRHapfE6KpNv1hW29Dknwwgv+J+41M9SoniWrbIz5uEUejB5qIcj3Av1Bx1r47QHceDE01bvK
/TPonfE7M4W2nl+JqS0lb2K8uJFLvLvzvTyxC505WO3qlNGtF+/rd4J53jbUlQn16WY1UZ3TEiaC
bZtuGd3Oj2DKfyEfIYl3QL56F1AUBWZyaIl70vV+G2v7sfpdMh7aUKHU34mG++9Q/tpSDuBQcTsD
dNk9ic7fEf03UAAL77IJD4leS+BSkWdDEKiWiwzI4FgVbv6T0W3LzWLB/j4gQlQMLy9NIHzQzdv7
yiMl0oXEQAv/8NLiCVQ5Uk18by9lcaaGAaUFRLDoBoMPUSaqSWJSQTXKP8X6j+6Y+9/m13xqGBgH
hG4QKd8TvyG9r5WUBO7JsBr/Mvij8SVBA99noCL7Z6fTl6gc3gBnt/4K3Bty+XFUALtQgQ5R25Ju
zOocauxVdelLcTB8ao6bOk7HFTKnOvq98+++XqabfkybZ4/ncZjkOQ0jXutrPUa6oPGb4KWAi/I3
vptVW1HbOSbf9yBzYqY/0X9rXgT3x1WhFe27bw7p0SEOA6iDrLIooT3JDN5pkB89geZSl52GjRXW
7y6uAP4Kp458giRlUiN7iljbpkafnDz9TdoWvTZDmCw1kt3vLGkFuRjEQxPhSl7TwkxaLzmhG8oI
6KqHds/85rp3ibAgGcZByQRaMvUCpISIwdbz9GQxPXQ89E3qbdgPf+atTI0D/VB4CIHIC29KNXIs
hIPiXZGdQI9fXMQSOcH9K9LGAfn7eWn+6jWSGLwHXA+fj5zvI/Ru+OOmjy4VB9ZtZyzhn6fG4iEf
gV4OZKzuVh7VFE/oA3aXmWdPkGvOin6hyfregiT5lyoxUkADqaPb4VgI4hNIWzen0gT7zK4o9vOr
If3R7fnG96W2nY7QJ7gDMsW2TuPASpqTYTbJU6f79LOudfQhddz60Y66/mBpuhcOtM/e/UCRlmW5
XjZWoMp2OzJql2aT8ao58X8BFU5e58c1OW9XX1f8sC7SJtWTujlVCVQY+KH7QD4EpRDwDyB8ACEc
/nv7+8EhXVVgXWhOQ6j1IkyspXh0aghwWVgVZAsxU8pBsYhh54aNpRf1sxY96tbiCshXrLL4YAJB
/57kd5TyPbdDMFqTgjWCmCcOWxuS984qqo1WX+kZ84I9Gdv4M955xcoNcntVanhlrALegUmVQ9zC
hG9wtJ9FFIC/S4/qFU72K3aMAUJDMM+HOTj6thrqqJe0M/01Lai/rYJMC3NTZGtUHJLVYJkvpOfO
sx852j6hOUWXQl+Mr0PgCjc0CpPsG5JDFKLtvWarF8l47M2qf2VQuQp7N+4BLWk0TwOyXRfrvC6X
GkTvL1zg+0BChXStjjyAWi/JE1GRjgf2CQzrYs0RojybKAPtcFDyRzqgAPj+Y4EEnoEdBQADuN6U
VR+h8z1WyLWezGzt6lDcSJf4bib2FbhVgSfD6wOSMurGTRHyEzJW9qmk1sUQ/NOoLXW6qe0HCBjw
E2WSHYw3AK6p4VY3ujyquGOdEP+iAqPbw6+C5c6uT/J2JV+SRyft4z2llfk9tVO6dqI+WqOu/07c
/tsPQRUaiVEMC8AX5f6PGtFYdWRZJ9vZjuWDGLci3r7b1UBaGo85xBl4SKjX/xgbgZ01rnXCU6eg
a1Tv5r8/UQJCSRAIFHDs4565i8GqrBd1aXjdiUZRs62tqHq1Mk4lTVSZfrJSan4eS/eXlEPddmww
drTs+HPiMqaFRYDO2YXfI+8cxW3IfAzSAKiHYh8pbgMgX61vKq0/JXbarkv06G9yv0PFsi4GH085
nESDozKeGDk766anhT1vnJBECA4X5ub+DeQANgUPDIZH+WxXlpemtpeVoAU5iQJOiIZ10K4LsmmC
ta1v5oc9cWxgCq4eKlaoAqvpoqa2gcUE/PBkuYfMvRj9wlCMiasYLZVSbBQ+H4xDyrQmjKPfOa+N
U62n7EFPkLhz2q4Dsh1s+p2bWeD/alhch5Ag0/dN17sPifBRECwIKK414Tw6Y8C3dWJYqI+LelM4
lHwmrhdvy4qLpS4z+XPmdoH0nFeBlpMSZqL9eziN9UELtsR6tPz3TzkWFnwQkuwU8ZWyuoloKHRa
YELkz5aIQ637Z35NJ7z7tQG1dJUiRwIuAxhwXoIIqeS9N66Cd8p/yK1yY0QJ4Uyn1cDpByMgaUzq
EH1K84OYWoirWVLpuFyB02Wm+XDy9R8sPrt0lxef5k3IiVbX+o0Az0N/txzO7VrTiI+B0ev8VGei
t8O0ZKyHzoSe/1u5AfnlNjEJ6zIYV4NXmGOIC3IpGLofJCgAZNEUnDySj0nZCtbYUxpzqz0Nvdmu
AkJORu09R4BlvHs2bwypABRQqIxOGpntSTPWRrkW2XZwV/Ozee+0cHF7QEfhES9xGErk69hssHuo
op4QNnYpcHgr4K+5fQFwZ97QxDV8a0mJgst+5MVoxfwUmF+McePQYzO8mvnWoTs/bdaVu4vBHc+W
OC/uXeWtWWWxNOG2rHFgFlog44FR13kQrG0P86ObsIJiHd6RqG2DCFItoegGje3OQKY2As5wTL4y
sp43cO8dJEHtXwOKh2OkHsY6a9qTSLVqlZZat4q7nL1qLO23kLnutvP27k+ZTD6j+QstoWhdUCse
vq8ZaZpyDOg1ejXYyhe7dGXnKyvf1f27KwZIJoC5CxUutPHfUWjGQ40404OCS8Efk2oHQuv5sUzM
HZIVYCBADIjoRQ1jyz5lhWeX5qlvHpNkG0A3vdmKf+aNTOwAGIFPwJTJBjDVs+KhCnonap4g2IVA
vF2KvJa+b966vbgu+6Zx5ftIvDD7q+38nP/9E47g5vcrbpV3RpIzWzNOfRbr577mzZMBOHMetnpn
VWFPzfg5N/RqIacw4UuRsjAlfhB8pndAcK0wyJgjsjsJfV8lR2auvaV614IJ9WJtiF40YCIyTikI
U8kKb0VjSeFjyYSy+KJhPIfiIuKx4Zj+6JJDnS7s4QkLQFNArk3S3Miev9vl97NcK6wqH0+p3tjr
PEsPuVlnoevUr/P7YNIQmKhQY0PJ9k7OIzUzLUhSMZ78ujyMpnnsCEMWVbjvD5cBk0PiGLlpJHxw
am5H1Dp4TEd1gxHFw8YfXxsAEMw4f7JpGQ7BZn5U9/EsAmXoJyHdjtTo3dOLRrTpC7Bgn90kCYn1
x4kuA//mtoe4iFbeIsTmfhJvzKnVlq6Nx4JVMNeOP9zsUBRdCJzN/JCWbCh7bhT5kDmmVgBo+JTl
IAp6odbXeRP3Pud2GIrPGaCPlFMaFWc07ve+CJvh3U7z1oCyBxLXqLhpoJInumTX8G2kv5NOCQEv
HD9SJqiBADV9t51HE5q4Niviszf0Oqh76Z4Qqw9J6W0jO3t/sHFrTYlxbB4NTVdX8Tl2+43nJ8/U
Wcz1TWxlSd+G9ok3Zh31mYl+9jgmsUfPgq0L/9w1FydZtagiNRdBXuc3wMQeQzEPmROoIkBOSmVt
avOmaSvqxWeQoIQexJJLEnr/j7Tr2nEc17ZfREA5vEpOFa2qzv0iVIeRSCUqUZS+/i4Vzrlj04IF
18EEDNADbZPc3NxxrTXTtqBlmMpCzhcODnKYanOgJdK+tRpBo868+2THhw8s4eTrig5regtyWh1f
R73kBQ1Hz3pFntHstJZ+XzoWzJYBIAxv2YzgfG7OSjq2lRx0GungbmEPSX7HShZkBEXkTbPWT7km
TLn7aS3M3m01BFjWD3QiaBMJjJyiAK6Flv03btdakBb14GRxyibyyh8q4mBxmcDcXJwEmCMIabLS
JbqsCAhG0P+GNhtV24rWZQk8RRrlTpN94axu7l3S6ys6vSQFUHQ+BnY0EAeqGSPKkWm27JhicPJT
L0Pf/X5d4da+r3jqkxkDr5xSFhWG9mIUP7rc+HpdwtJpnK5Aidm0ypTofcQKkuJOYweu7Wm14pJf
eoMu8B5AsQmnY8a3UQyzK2gtC4EDb7rPXfkQZ1lQWEbgUB5Y7Vof3fKO/Sts/vOT7I1nEyQ+KLRZ
c4bNWHnh+Pv6hi1dl9PVzBt6IgCNXe6QUINGMfkk7U3CZAAisaDgDPy6NKDkNtKB90cHY4cojcOR
uoQFMuJRLxG2p1F8P/7I1yzN0nadfl1RMEPrKprlIo1MYgXPvF5zZpfO/vT7inp1UzEOuo9fT3v4
Sv3WqH5m2ptIjrcni1DOONmm+dhOjmWyysIDC1oaHQfy29uRfCWkWdsoJfRnpHQps/D90gxqETrb
61q1dA2RdEbRDb37lw6sW5X2aHp5Gk2tuzHRol+2bjCZa7PLS8eB2B/pmRmrDz3757s0jAnKYugq
jZi39/17XXs19WFPDDOU7M/1FS3cE+R6PfjIuPFo/FI2rGJySGNzTCIAzQVpPOzGzrjXZPtF5+UB
jal3Rdaw4LrMhV0Efjq40JDLnuszyvL0uNTq2veTiCQb8str0SZ2uC5hQQ3QloQFoedmdjKUxzID
9iShSJ5Eup18Kcw7HWMPN0uYh7HwcKEojhKmciNNkwyEWiBSBhBgcu/LFWN8uUXwizAMgI4hzICC
KfxcAwxJPeJYpI+47gQkkXXoeeJzYhQrZmv+meeZVchBAyomNEDkdwEzZhVoAEQzn4iqzDOfMR4l
Nqi81EEsKxecfmINzfA9f3kpEPUkzAEDK8FT3Ap70oTWyEQAuMIL4ne49q3X/abuYwc60USiY2IK
uzXg9kt9QACoQdVQ4UCVRgXryns8oBaAFKPSnQ5NVR7TtNheV4iFZOcswwH4GLIamFJQbpJnjC4d
qRRRXoogIQFtq1Dnh6qqgrzswr7EJDrIaCR1wZtFwhXplyYDwyOYEgX/1/uouKLxPmhSagsp6ghw
AU+SppsM2FC6U+6oYPdO2ldgn6qC2jS3Y6nJIGmQ7XUKsrUyYK9w/pdTC/+7tqlrsWJhllQZja3g
zJvLSxeNFqQdi2qy6y5KNJOEhc3shzT10PEZN/7KLixpM8pj6CTB9NRlywLzzLxFC3EbgdWrwhxK
P+1yfSPG79c3e0mbYLkw/T3Xl1EtP7+cqQewVsKMNioceYdZ2FfQUa34xUubhmYobx7LBz6Omk1I
XdFoTlp0CMO3ussC0Wbo7llR2aV1nApR1gF2hgY5rLyL/PxRGE/9ymlc5pPnwjfOAS1KuPBqhw3R
Oh0FRaOPYhscTOlfmafBRN8qy93XGshUgF621lO/uKITkYp7UWDoYOSa3kcm1zF0qX8uzH53++Gf
rkq55h3AkiuaY1Xa9KTb9+XtaCJnu+YoQSUHY2vsMHw/Kf8W5m9ufOT3I+uK24g20Qv6EoCJGK2l
ZSIS3hCyPNuUt/cdYwUnEpRDAEAOcBgaJqIsP0yvurf5wAFAnWaGaIAJqCM4ea7ZtYNhvIg1L2C7
rFYYL+Zfpz5QYGyYR4rgQgBr8fxy620D2NLa7JE2pIcC0z1d0yPAF49FHn9JTfaW6ebKihYfRXhC
aIaap9suWv9pYjlpW/iQme19+T1PnwENEWSJhRnzZEu7H1ndHKxmf/tGztjmxjue7QVW5uC4qQ6I
rD6y82P6JseX/+3z8109cfXT0dZZ70+4/ui26t7QnHv9+0smEq6XBUwZpJMvqi8dWII8c8JdN5qv
tEfRwpYBH1d6axeP5lSK4q+ApqzXRx2bFHtj/pYTy7or4sT+XNcNea4mHUBijowDOqU/qN+mR8Mc
b+S9gC7Oo48zHzricrQ1KRbHKh0+dZPTR5klgnxnk7XWj+Wd/H8BvmJyPOFWwM2z+qhyNgz8bt7+
Q7p2sgZfeWqIm1BNStwqq6NboyUb/ve6NixZ/lMByjkhl0hTQH70Uef+sn/F5kc+bwCbHUEFhnRV
arOG0Y5MtoRVPujgA+i9tTTykusyO0czviv6/VTwQtfOqE78EZcx/ZGMybbwsr1j3JnNCm7A4j5h
QgDNvHPbkuqlOgPQgOoe1lOLn+m9xj9gPcF0+t/Pq4OLpjH9x3pqXnEPLNF9a/hHJ8P8Dx+fExul
0n7N6VteETqWQNcH506l6fDzEk1LJYynf6At+N+mNadiwbVGdyoGHgC3gOZuNVzVpipucsfnUeZq
IXBfWXPX1/Wd1sfBVN7e1oQc/3slDuEYlqMEfi2fBiLito78ytoOXOw1AOKVfC3hs7BpiLvROQz3
EgVGta9bq1OjH7uxRrXqzmWfvTUszrXvK9ex9po+Bn1oHYniaOvor5aH6/d9yTAjnJspbZC8uByZ
b9NEDlLwOtLZKzC55640wP0+a3kS5uSpTnPQtf4Yy2JzXa5hXvoHqI7MGCwA5ZljvfNnLc680cz9
Bph4Au2NgON1gClSx2ybym9N/DAlez3+LpyfMWcoPR/AFRvq7JMnvkzoD9SRQ89bF1xu/8hc3hXD
TMb3ZImV5MSCQT/9japBb71KdE7ftRHoJDnZVO6hy7bX92FNhGLQ09ws+AxBGfX5N5TazJoFrfbl
f5OhKJGLQZ20MbEMu3xBRrIwu0CUK+7wgruHrbJRlAYnBrBIFWeVjCMTfc3aSCvS4XksNHJkPTWD
ysYwvkDRbSMF+TIWefMRBT6VrCiSwX2Au3W0jdyChbV1sPizX3bbNDcCZkVut8t4NKXfr2/p0r2c
u77QxYuwEv9xrr2g52xK3YZQCyNSDaZl/1z//sIzpr8DVQGUFiG/Pcs/cfoGAafP6A0esbwNaf2z
BQe9JDtB/0c5yjowMOANiW7yyLJ2mhMUziP19zpdyY4tKTnylABMwZQj/HNFyblpx0VdDzxq+rDj
d/m0jddQEZf0Dwk4QEi/A/ypneoEo8BNG+NxyYHsZeuvXnXMxEY2X9Pqjq4p+9LpnwqbbdvJ6cRM
y7XJgzBrDLgeZmtDlEsv5en3ldO3RpolANDikc5f/OLHWB+S9g+IJlChXMmPLOkZuroA1TMzTCBQ
O1+J36C3K/a1NjLTN5cCHwEFcYy8mc3v6/q8tGPwuuGBz8MKF/pscCCpDbJto7gjQdBna/hKC99H
5RMKBtgoVPdVHvqs0Kyp8tkYie+G/kCru5t/PtLseK7mYB/8QooFzaB4Q+lUY5Q/ps5P1/r2gc+/
17zQ+45xJMVZoR0iSw6qryih32oKmuTpIwLgqGIOCY1QSLifH7PE8+vpkyEjYeUhAQJmu+YI6bOZ
VeJ9U0NdGHVPRMKI/M9FeHruyKJ1kAHvfX1HreZTHbffzLR+lsINXSqCtm8egVUcoKPgQSu9PyMy
155EbF5NB5b5oZE797Ro/nDLiTBvfnsYffr7LCU4SwGcgj5DU0QWkuUa58Faq+SSCqKtZHZtYeOQ
lD/fAKtzHSn5KCIX/AIz8FuXrZzirAbqFqNGMgeYaPe8yJeyuiqGviEicqZJD0e7/uT1xaGuu8BN
M/Q4t3JzXS8XrAP6ZTDJDWoOzC6qUQgo7crcF3SI4gagv20//Rq82g1pk93JdvjnurCl/Xsvnrg2
ihqYKj3fv8TgadY7KNW4QTM++tWKpVt4g7AOfBjdC0hoqC+qGducWa3XRxPflmw3kI21ltJc2i7D
0BxUD9Dijot2vgLT5CCg03MRjaN+dNPipWdAhZjyV1mtVUkWRYHrGtNKAKK84JNlLfFaZypExCz2
vZ7opmP5Z096h643VxysxXPBu40mU1DCwFs/X1WCugOw/yYRtTwPthz/un7uSxEIqJQwGYVKI/JP
aiLSt2AA4n4YgDBt6YHWD09Sq590MzkgupruEJDshJ4928zcg3jvA2YBSAKY1QMxJcpNs19x8pRn
VT6gnaOXkWW8OPYrC68vbknrUOhDqR4xKABUFcuO4UitKYZxiFrwhVfpm2YdY7ZS41w6ILjcGPiG
FZ9n18+XIJq2HJFFE1HSOZtfZJXLZEnXTr+vPH58QvbYxzQxEoTsbuqKqOyytyETn300g1zfrsWl
YEoIcSjG5DBZcb6Uivc5MP3YALC7N5EdjHR//fuLx4FK01wSxiyh+kiB8l5qQDHADe0fjebBpMe+
/YBCzcWs/4hQ3xmSNo0/ZhBRgh3SSsFvvaJSS8eBbnzA281zJ9ApZY9GohPZAZDdjnde8Twaz0N/
0FYu/dJGAZp5xjCdPaqLS585vZQdiCV648WoX1q6b9a6C5fOGlYe4MIzpyWaC87XoTdjXVG7HSNC
v5Cwl5+uH/VSHRkTZ7DHc/EPmCTzEk9utjRbDZAXtRZNLjhxBvSYb3LLTfYJrc0ABGflFoWt8b6b
MmczACB4U5RN/dJIX99c/yULC7VAT4xQETPg6NFUbEDJzRHIVcDD1Edkuf0uKJrtdQkLvteZBMWI
yb4dPEdCQt3sAKedkE+x/pjBxenBDvQ4rDEpLYw4opX+ZEWKCqZAEnUB6gf0tqQNO/B0FebOxfR3
BrbndBcDxq0aX5Nu3PVlEtbmlqZtmIDQWLP3iZD7Mo8qba2laOFaIIqB/wxa63mKV9ll1ysri2oc
L6JRPRZudeic73UMmFqZf72+20vnCS8dw/x4ew3LUSRBrzS7sGKkyBsR2sXWomugbwu3D0vRkY6b
mc8vWghT38Q0rAtfJQH1TW085eRZa9aYhBaWASTk+WYgovGBjnd+PwazhbPUooAp2VseVOL7zbt0
9nlFJ5ksXebmVKBxMAnbfQWgqNsFwNkC5sHscl80dzVSSJtWPmiWxpDt9PF//Pysbyfmw2WjSWuO
zyfpGGhHYa/R6izt/+nvV/Y/5w51eR53EZ28YPwxsbUK+IIWoZMFtQn0huMxVQ9Ys5CiGoD4gVHS
UHpA83no1iiDF0XoGIJ05vktRK7nmzRKsxrGDEFfw+m+hF2dhm31gZoR2nHgH87MBxisUR6KkVKX
2jSRUW2HwIlYAzlYOofTzyvuUwJIrHHyyRDpyaYqw49cMzSHALBq7tK6QC7Khdtrg5HBwew45un5
ZsXfWDoClLqArwh0JHTNKkfgptWETlAQKYBhpgMdKZiPb8eymCNORBtAB50zOIoIkco4c4cJ6Qlb
D7aohdzu9TkInF3U6+bkigpCKbzE6oXTyciQYU8Clq4Un2dTo8TNGAZGxRdsjADKUJmnERI6TOY4
4Th5mpD85mYTmvTJqx4Yhk0zuVJQX3iJzsQp24V88STbOB5wscNf2lsrAu58ZMcAkY5HGDWuixHT
XDRCA5b9EHX5bir26ZfrpnXBn8DkL24bhlh9xEXK+96JEoAAZS0ju57yvT9Rss9Sr/1rTNwKgUVC
gGQ4FslDMlXOdsrq9OaIBmk2xDOQPjMIqLF65hMzlnOuZqB/gXcr7dv7wM8FKEdU9F1nAw8dyaCX
0XhI5d31/bs0Kfg8KEYBeTA/TmqVvtR1eJ8Zwhh3QG3T+mbYKxo9/75zjT4XoMRJvSjsIQYyeGQ1
oFTYNuwojf1H1uDAQ58bgC9ykgNNa68DJ0+U1c8JOa7BoC2tALjmiJMAC4fGWcWoE8vuhkJUIios
+igF0FbgrlPkzW6nLUNOYVZlCxNsMDOKeW8adKDbTdtHhVZt3YLuNfwjx7WEzMKRA38SvLIILGFq
XMVd8MeWlkCP66Lu6GAE09DWkktrAhR3oQNrZWnlJgQMwOcENWZqrijVe1CnaBX8BCS4bQz8oYdZ
ESGSLm16HyJYlW5H+4Xbn/P2H3v4XowHzeqDpKvBEJ+FvM2Dfmw2Y9xs89v76uCxoF9MR7Z27kcy
z10KJKBKMnrcO5J6CDyvDh17pbdiQfUQ0QJh3Xm3b6rTYrh9K/u+c48GNwN02G3Lyni183Jz8wVC
WgvDDfBbMHisLkQbet/iee0egU4a6gVIoWR38zMwg0cC9A2dVXgE1AZaK/baNPaZdywcHlSFGeba
SuVuQevgWiOrBDEY/rWV22NSf9CITv0Z42Ke+xK3W/qz7yuGzCVVbPuC+UdrDLt80367/QxOf76i
TFRzxTB2+PzAQ1mUIfXW+kwWNwigkRhgQGM2rP25utZJN/AcgD3HpijCokCD7tqw95oE5a1qmrEa
agMS0vJl+oow+/oWXTpHeGMBcIpuGZTPECYoCzB4W3pxis837Gm0SBbU1BeBQ5zf1OsPjU/uAGD3
AcU9FarsGoYIACzQZP5R1sAPJlpYro3+LF3yUwnKrnWZ0Yy+DQlTvktYSNs7ervbihoMksYYVAP6
u6XeDZmyrG3BNXUEXUNga5gMuDnRgHOBMQbqqQ6CPE99U8wK3lEfu0ewNMnPXfLp+slf+qnnn1fM
PbeHyTYEPl8CkwmNRSno5eu7zLv9rDHaCygUDKZin9TKPE1MMx+sIj5qFUAKnu3y7foyFu7H2fcV
Ba6mEo3qyO4dJzP06515e3yIiAYjBEj1ILFz0R9rlRNeoqmJj658ZUHBbo7fzj+vWECWIItRCnwe
yFV9H3jTxrzdGz1bgLJBubBza+ohAcNP/Ta/fSYIC4DbgFwDlBUDoecGRCBTxkq3i/HOacGdla3x
0iyoKcqp8BLnmVqg5ylPkEeJFpeyIbB/ZROUCUiLqjJqOzNAdWilSLgoCz0E82uKWqTalKY7NAc8
3AB31//V9j9s85MwfpC1dpgljcWj/V8pakLDAMHO0BaQMnnFxhE+ytEfOHK8R7h0sO2IRBT7KjEY
Rc1+iI8bp+hDr1vjUl1ewb/fV6zryFNbSz0RAxkqDZIHc/rAA2Fhmg4xFNr4oV5KBIpmS5IJjEEd
S/LmpW90c91mLLwOp5/3lOjDaq02HjKYbl0+5PavxP5lkBVvemmLUNVAXhITCWiJULYImLi8NQWP
gUpf7fRJe0oq/fP1VcwGWvHXZxBp5HzwdKNbeP4JJylKI3dro0x9/1hnGPub3CQsHH1rV/7eNZId
eiuL8LrApeuBZwg5RTQL4R/lVKTd24nQsSadWGE7ZIFnZoC1iup0xe1cXNm/gtTa0FTIvBcSggh9
NYaXtGo3ZscB0OsfSbxm4JdX5dvvkD0YEVVWZTikGi0dymx2W2crDvn0MLp/ru/cojagV/A/MlSF
QwNmYifufGHiH3G/Tabbkf3nrgbkTFA9hd1S4+kavKYASYWXOOUMKaGAo4H2+hIWzgTQHPB35jzs
5cBTH5tMI3nlHE3vC6sPNVBJ0/Q7IzSwqxVRC7sFUeCkmWFYZ6aSc8Wu+sxLmlI4x/7JMz7Z/Y/r
K1k4cJRnsVXoe3OAQqhezdojCXtnjDH1DS1+F2V17w2RL9bIvN71VLmhwOSeX18drbGQeL4QA8w9
uccH5yhFNQblxB6ytLzvHWeTZvKXHAbtDvv6xbCHzeCU29uXibFwJAm9mY5P7U1Pynw0aJe6RyHL
+9Q6pM9+tUsK/3ZDB6o/5Ldn/+4yAY0xCKvpK4jp9X2y7dc4Uhf38PT7ijLYg0QKJwa/T2OU20zu
7fZuAD3aeF/VPEgKHoj+EK9hHy08EGeLmi/DiWmdWqdicYNFkaPjf0Wf2vD1+uEs3KYzAYrXhISb
JMKEANmPoZahLxbZr5TTAP2T+O/P16UtXCjgwqMvz4Lxxii/4kMxp4lT3cGFIvTokJ81XUuoLi0H
6DMzHQ6w7C8YsMtSehUmsgkQKp2Ax1/sZAhsW+70vNxlWb27vpyl0zmVpqhExmKvQ9RKjomhg7Q3
AUBFkj0ANHhl25bkwOWceRRg9S5yh0WZxloOSPMjb6a7nrePFFAVWb5Wvl/aPKDpYMAXjzjG8BRv
pPbNYUoaLMegoOPB5PkReZYBFDAdvT0WQzs5cmjwSBDwq/aIOEOWtxYBAJZVI50XZv6KaV3YMUBR
AvQKkA5oxrbmPz+5N72fu7SyCv+Y5BvbB+fvVh/31w9/QZfPRCiH75a1YVNeImX0kjpAIl/RrYXP
A/JqxvBAIeoSSUmbamL1lecdAbl611R8WxTpSgJydiiUVwH1QFTS4LuhG149hQm+rRQpIibfIqFv
feHOS+XsTB8Tnj/j9rldnbxaWtOpwPnPT06FVpMEvTcEdt/bJA/xBqzo1cKx+5jmmyeggBR3UQdO
kEngWlcCaAUgR+TgZwExP9187GjtB+oh6nceGukUL00MbCgH0wRQyP3korHkcP3zC3cQGJpwpOFx
AN9CRW1CWFlMSacnkWxKM+w7L6hTeeDiDzHBWtfb0+fr8paOZC4TzPODgD5RyxK1LluJnqQ0GrwH
MHQZdx/4POBU5mE+WEpXMfioOlNp9U0aue5f2bHAX/n5SweO7/7/95WsRUtH7o0xTyOg04+hM/IN
jcV21MUafeCaIMWDqkog0NQFFoLKY5eHRR62YiWqWQDmx4Qg0nhgXcW8/UW505gcj7otYIIqmexa
lz+ChvzQS3NTeMZjXrp5gHrbBtOGdQAeySjVfaR6R8CAXD+z91SrahdOfoca9bAk6c1JxElkuaQ9
tmZmV1tuGi++HwOfP7ezLaoa/MGScMK9zv6eJ073MAE2PODNaPzR6jXg9iVDdfqDFC2qZ1Y4t8LG
4PHaYdYx6PLP4AtIksiY4fIwSzBMK5HfwhzBPK6JmrwOYj10Jc0X9cRWVfAmS9fBxfBx8sDP+Yn+
pcDV608ScCGBxUW7d4eKh7pXJ+Bj83lgVBSExX0vgrop5EZreb2hSU83iJitDWM0f0Dlqtn51s1T
YJh3QKEaIEyo8gC9WrFJyWDRYsIAVRSz8UteWJ/AprDyHF3o/7kINa5jiMXt3oFdstNHv/xKnDCn
v6/r3YXpU0Qop0zjumFDpSVAsgBUXfunT/uNC/gd+p1a7oqOLy7HQyUJk8DoeVSfPhfjlLHWtUlU
6ZjnLO+N8Z8u/ucD6zmRobx2HF1/tln1SdRJsilG4McOv6qGB614kOZaF9fsbVzcWWRg5tZx77LK
1zEGpBSA2keVN7zY+fAKNsRjYmcb3+crycmLvfPmm/GvKGVdukicjHQsjWrXhMP7lqLpMs5WjOHS
uzTXgdD2gY4r9KWeXz93nLRkaKf42JZGaOeHqlzzFdYkzDt6csFJLO0YbDLxUfSRGLfM+3r9+Ne+
rxiQrslYmjv4vva3YBtbrDgKa59XArdRcwBY3eDzZYySTGjxlXB6SaFOD0CxKU7LNK3w9Pg4OA9t
PoIONA4z9pJba9BIF9ce6gScFCTs0ZeMOta80JNzKGPGC8OL46MdPxH/btDZxut10HIDiH8NwmhR
FjQKs0tI5aN5+FwWNaWGGodFsKj0yU8xC8ZfeDeC+UbfGrdzPc1j7CiZza3AYBVQdpDXuebjtSRH
gPJtOSu23Iq/pRX5MyT1/rquLR4WAmqg/PsAs1CTvFTUfQnuNdQ+WhqayaPRjlsjecwx+Py/CVIu
zWADuNicIMjI7ymG5fPurrI78HSsPL9LNsZHVzPmI9BUe5Eo4FY3WL5A4WAi6R0v2BMYYw/tmKyU
/Rea89HbfCJHUYihR5Qa+/1cVPM/pxl9Gygm5nrD35rF9ESoEVYgCqtac9dp2r4zi+/X93NJIXFu
LpgLcXoXuA2JTfIS1SyEYJkISj4EhGfBQL7kSP+Wn67Lek/uqm/EqTBlsZUju8oYnfiYlKBSyy0r
gTfn/uHM6+/NWNB9zTsnNGuqhcTUMZpYAsDv4Dez+YJGBYboQGiPNqqtOxrVH5q634hePHixA6ds
ah9jxygCf8yNR1tHEwV4stiuy4kdCA04CRWGyEICVzGwp87fFHAhwfxSJq9OlsV3vG38h2IsndAv
gLcHT8cPy6yND40W9/B7rfg5LRnwoUbdf/CT4o1nsnmY0EC3AZgO2w/S8sJMZsNdXVrV8+iIdhuX
nRF6hRM/NVn+j+zprqd9XwT2UDShxhzxTLqWh002ugFwTeJgLNvuzuhRCMP4gDXKoMgf2OSLMPVH
M6xiVKYThyXbykqKQybo95F06QYcm/jBzvQL3nITFHQkxxhYuLtpsvxAtEO6t6YC49mmHP6xqTds
rh/rhQrNbhOmiBxUQxCSvg9JnNhPU5RG2bQ53Ca//g3kg25b9+OLS/SnqW5CWvYrz//Fw6PIU8ya
o8l40jOaRC5Nt5aXhnT4iCM4D4PDk0Xvvkr2YXBGHJ4SpDydb6OvhV3xYKMpeuKvANO6vnlLhtOH
jwHcNCRZLtDTanAOMUY8OAEisKaXXSiMn9clXFiyebuQTkNSAgA9F30tZgyd7jvohEeiQfwENGPR
r1zsxRM5EaG8oMRDk0mrT+SY52E1BTy71dVQlqD4YtaI4i218X1ALz9U0fX9WfzxKA/Mo5dzIKSo
U8dANWb6MTlqNO2DKXefiNesbJB+ccyKzs536OSOTHFroA7KENFKME2BIbzcoeoX33u9hSpVMqCy
64GRFAVqHlYFG3elZjR7MH6y0NY5/a3xTt+YtPC39pRlY0Bqf22YaVFP5rFTBP7YCDURY2BGxXOB
nh6BeW2TGD+HwtjVWrzyfi9JAYkOsClmAMcLuFawnnlAooID5Olkn8g7G6hUprvijawJMZXdTmhq
zeeKXrQkBMjqr5bKN02md9c1Z02MqvZUTFyr56y492XMomp6Ltb6F5ZF+KA0mEkuLtCUBUIdQEag
nCC4YOFI+oMuBQtAwr5yLku3AOScGrLi82yJ6sBZJtpvXAvNJc5e2l9LfcUILem/7iC1hBlHHUiR
iv7zgQCZpodFFaP/bPr6IaHmPR3TjTZY4QdOBU2aMHpgLb9I7cOmA0YodnCf9R9O+id2D+nNYMq4
zUAb1kD2jCTZxcRYijp5lxoNbnO2j+nGMrYJ335gFchF6xhLw2idCqJQ17olgVVEji1n6d0I6q69
I2S8L9t6LdKdA7Uzrwz+J+A7YW/wSCCJpNyW3AMFXVdhUl/vx0+ZX9hBXyXfp5J+QsrlbzMhSpGe
voZPtygViV/0OM+Nu2pwUmJeFcR0nX7kfbpNtD0rZWDXX1m8raeHCVi71/dzwUkBNZWHYgZAFaAd
igLaXpwQUfnaMa7+SUogK9A4GDAWaroPNeAWrwubn4yLHQUyxdzxPF8p5UmJtRGMcawEW1Q5xA+u
iZhopCLfNTpQrSzCAJns2lurcGhgMXeN5m3BZqACPUeX2NfLqj5QcZshS5h+FHoXasb3pnmNU7Ky
xMtqNLQGMQPcPiR8LqGMEsZTn7a6fvSMl3Qygn64NyotSMSOuZsk3sIJ8LNf1/f1XeuVjUUvFEaY
5tKHg7Hsc8PexYhQ8ry2j1aV1VuQMwLL3CTpltaddii01tz0hf4lm4pGBG4ztXvRdWU4TV3712s8
uXFopT/7PG0Cn7t9kGlOtzeatPkhzLb7VDbNFJj1mD0NNSbI8EoZr0Y9lTs9gWegjQUUtZb0pRmd
H3Ksi4N0pRFqWi92iC2K0AXoSb6pclptnUZLd2TK5LatMT8ZAD0kCSVMyTGeiPOpb0AWXet8rRFq
4ejR42AhCQuYCtRqlQJq2knuUUypHTu3eOp1c6dn+bMzpbvr57Bgzc+OYf7zE28m6Uwtba3OPoKa
ddPquxSM2sAcQ8R0Xc7ScmBj8RegRGa8nnM5eW/5lWx072h7h0p/qOA0fWApaNf8V8Rspk6WwhEA
FHkFEUQPTJTP5X063pE/19exsF/oEUPWBwiJc0FYsbBs4hnYoYV39LJPln5gdVhl0MA1er8Fs3Mm
RvFHujqdei2HmNwuNohwdfNvOmxkfeR8DIr6B6DArq/rsmAE3uTThSn3MTcIqdqq845x7odT54Uu
Q99dTLedXwVx8WCMOxN5BUP/JYtt79zuf2HyHH95iDvRaqGoh6zdhBsk9441tR9k7TzEtP08eGs9
kkumDlcKMHRzkfJyuiRtRitzCSZxsroKfQnMtjYgKZ4rUgVO+mZk96VlB6t0nUvafyrWOFfNAmy+
TTY03tGtPotmz9LQX5svXBOhKCbFQCPtpxpzM0n12xyzX0LSrSzWih1L+n+6EkUxQZ5auXqCDTTl
tyo/1HOCQ9sP5va6Oi6tBjMCKEChlwAACMqz61KMcPDRcI8Awwi48Sro59xbw/daWouJ6riGUWAQ
pKt3WcNr4aYS/UqWMLfl6IfmZIS8eGvpymqsRUkAHgGmI3xW4E6dn79dmX3JtARTD6CG3EnmuSGf
JvHFLHxMpTm0+e5alOxiXRuDTtJhp2Vlet9kdn0HMsk0CbAAgFAQYt4PtKzvyoTzsDddtuV2mt2z
Ji/vHYpi5kAsI5wANP3DdioZOjXXAvTLDZtets6O1Z4NvgBtKBOAWLLmtROT85flVf0g7dzboZSU
7VpuIR/jAjGv7WPvMUsdEY4+IBRZ5cpnfWL0bvQZnsC2p8/diK5cDCtUAW8d8sSafg3SfUkTXFxX
bBp04QLSnWmstQHbgpQ+Jp7IX9FjsnIlc7smQtHplLTCLbS5lcR/MvXXvHutvJUKyPwJxdvBEDjA
eVBVRRFYDZosRtH/UdP4SGX9kxGwTnouXUmtLGUmLMDSA6wLxWaMtStFTyAatFPp+EhAeZMOIpEg
1Q8hKNpS4CSwA2mq+za37yrK9rGOicfRv3NIt+3d+FueW/vrF3hxwci7vScHLrmDhtLUhFnlSF+m
OgAOWP6tbdeanJfObcYkA7MKyuq6oVhV0jV1YpUGOqrtGYmK17u6t2QwEX3FeVkIcN5xg/57fRXP
wpoaMhECQ1EPXwB/brWPjQNO3/aeTy9Dsbu+c4u2AnCGMHyAT0TC/txWVJkcHLiwzlEwsMIUh6J6
wyULBv31upylE4I3No+g4FZdJInQYtMw1lrOcbKrMNV/+rdzbcOlmJvq5/4jDBKrFbLC7hkb+8Q7
pmEDAmR/NRJcUgALLEugiQYbIUaVz7eqiHtUEqsUXgO6KLINyw6a94HTOBUxn9aJU2n64Na2ZhGt
/pKB7VILY/aYfL/9KEAMBx0GuNNlxsbO2WhNTEM7sP1K4ohtb/88Zjnnuij+vvC9B4PimRUt1Bcw
kU72f6RdWW/cOLP9RQK0U3yV1Ivbdiw7zuJ5ESaJQ+3UQq2//h4FuJNuWmjC/gaYzEMGqiZZJItV
p85B67sKqb/eX/LxhqwWQCMrZcqb1PfQCpKhHhs/QIkqqIfhF0K8G955vpXgxdTWQrEqKnvShhRD
qUMkFCU9reg/Wa19qFh/ZCZKNzE9cSEUFcS3KCZ48vn4pHCkjSmztHaOH2JRtyAjMYzHOCGvNteq
Qze3dJ+2RevHBuOhTtrfg1a9gKedHRcyOw/cSqYv11fUNLdOifPnoXzW27rB/mAa6GClt02duXvT
S4tDMcbfkGZc9jqqRJnWWveTpTX7ZbbiG9EP9W6JHXdfJV2785ymCxdjaPy+zvFksp2fFgphh2Ju
2KlaSB+KGEU4zYzLHXoP7F2SlgYa5OmAtFKrwVbt0hdn5ASyVrQMk46jioaA61AQPd3Vc9/6rSja
sDHBwls0BiQWC1TmKjoMt0U6pTdU0In7rQfgLokhMAGkRhsM6ezsq5pXJ8EsurfTZd5PzVSgrd2p
fG1Cs1+HNvhDzuHGLOvGo55kxEdhZvnizQSRzTDmB4jIO8fMMOLA1VGSGzuhP9kEidcFGXlQRPmk
1udPesygo+AsX0r8X5+6gVa7hSzLoSvtF+IWP7rcxleaqjuyIruz9fKA44Yc+mnRT93S1KdxnIrA
asbKn2oLejALG+7SOdNAI1LMQQEWGN/r2fwEUbvErwvWBm2dxaFLFvwFsqs7CCr3ISRI+RenStqw
N7ge9i4vDug/sAOIfE8B8OniE3rf3ANE39xd74E6HgSSU5i2gCO7Q/1Mc280/AVX5A6P7NIMRtG7
AUBQqIp2NRLNLGX3JK/TsEmnxZ+AefcLa3ltZrLgaDb03cjNBjj3VvhVjvgS+Ir+01BxfWdPcxHO
VlLszNIebrsxNdCR1Q/4kfE/feuaX+JsME60JSMFG4CxfG0AqM13lWYBLQ1ZHCryyjcQge8hYvO7
HIbJB2Nm+Zv12r/m2Fb3S4H4VtAqfepnDUzx/TgGgHCQgNtCD4Cczb97dJ8YpzH+PFUejTTQCB4q
0wANSbFw4OCEFTLWAAMMRRkR8n5x7vIqLe/LRF+Coa+pP3e1CM2qrL8kJmmixSvgjHCl6gY0wqmv
j5OON26KKNYA2pdorYki7ECMvZ7qQEm2+YtdiN+kbctPXt9bAXLj5m+7Yd7eLhk7oNl5vCvRgRdq
lpnvJ5vXYSGq2Qc5X/dQNACraiar91XTDacUau1QW1u6aud2vRYSnJe3nTO6J9RtMNCpTMNCL17H
Nu4Pw5ikj1qWpgG0l9mXrtbNzrdmDUAmxgb9hvB8PpR12/gWM5KTkWn0aOrCCciSJFCjMbwD74wp
5MY47Jq6tYG76eJgqcbkJrW6+jAsv4feDBL4bYdKT2iB38G/flhtHdYoeDir9pz+li1KHwcyupzH
D9zlq8pq3/hdlezxP//msbhzW5Wq3NbZuKJ/VqodZBXk19bEeqtlYE5/aCZ6tBpgXfnUHXkb41Qw
VQjXrTAKx80KAsKGfUNDzWfL42gRjx8SFqK+XKsQcpvfR5bbccAcAuY86erp28ysshTYqdKG9mpr
PHYQrlCs0EYctZI94HWFzNxbDWRSgdqZdqn7kBcHHaRn2U4b35/guTAhxVEAFeWaM8NEz/deZfom
VBCrd+PYkJgjeADhukRfIq7Hy2CtwCViWAm0linoqU5tpggDNpYCC7wCsNYGB7jy5ecHE0+mOXcg
5ewFbui+G0SIX48KJoBeaM8BeFt+zujGUpfekkVp2fkjQWJ7fr6+E7cGgFwyQJAo4GEM0vyUhpa4
yQwZ544FbYLO+f3/9n0pHp+MWnTExffJt8zeT5rChzYOEnQTOegzAa0/kHdSiqtmLTLmKRRFaoee
UvoV7YbZMgWCoEIgfn5gKGe2pKnCZedUdOnSaNrP9mddVzy+NoeCzBOkdfF6eVOjnTzN89yZZ9FQ
kEdgnvCnnfI9AvSwqhWrorIluW1aWW49In6JLLT9BBPLvi+DDlS0cIvAzCvHB4n4t+uzt3GgEITM
yLCuz/I3hVtNn5kl5iyLkgrkVPHdnPJTGr9cN7LlzeuTA3zhOLbgFJfbMSbWrA8TzSKbfnJKv1Dh
Btd5kR41IJkEnBRXF1A3cjrFpKmVIdLPwBRP/AkBltB/GvG4i+n7K+oXhqSN7w2p5xU1Nr5l/PK8
7xV0vOP22VGxxW/4wYUZafuACtio0krH+bL8w4FaqzvilyApc9hjZ/57fW02HODClrR9NA/E97lh
ZlFfR1Z8GOooHQ8fMAG4/R/47YruvFx+O0mEbdZY/jz9LuxdNu9cXeHGmx6ASjq6nHXw0cstps5c
ulUCFYtoyIsZ3BxlljxD5jF5aroUcrhWrSsykRsuvepj4ir+o4Yrd0aQhcStuXRZ1Nq7xR/t3Qem
7Ozz0qNR76EWocdtFo1mjNaR7FPm6TempSuSndvT9ncUkj/HydCJkYks6hbfi/+p031S7+NYkTRR
WZHcOZ0R2NK4yaJFOzn1jWY/8w4uEPxvUyY5smFj/QXFiqQggq4bIBTtu47urxvZKr5h3REko2EL
h6asU8c7wGl1G0fNXBsFHgtQEjFTFKPAwjXf9xzVTMsLc/BflHYZZH2phzYOvrBkOVeMd9sD//4S
yUUgBK0xnuCXkDi05p2mK4aq+r7kGyJJAJEkOIRM7NcQhHvXZ3LzjAPhKm5WlDPfkMSMY66Z2Yjl
mrrHMr83+6c4j6z0BqJQH5moM0tSrAMKJQMZgAG3j/aKfpzl3RRQYMBbdXn+fySr+58lHttSc9FA
jU1EW1AExbadB7mtCg3Wx8ObK24FmKwy8siiSqs9DxoYNgasdlngpT8FifZj6ePd2jPRscHvy1/d
u3uR13HhUgUXEXo4cbNejqs2E4ch1ZxHxeBbzmNlvx8DukIMnBVaAgpwmQkReuJJteQ0j+xD0z8s
uYJabuvUAUwG3dSQj3kLMa27pKETMyFQ7fxr82DcU3Pvxs/XvfhtKwEmCZgYvPo8FA3fVCaLfIzN
ZoaVtae9/TxloZvdFgx9gKEGdMMoFn/WAmGp1F63dicCHfTWoi35bU0AdMmGk48L7AKB/zy2igB+
6/PgKwX96tqc+oZ0OS4qCCK2YxEBmjpl+zT9cX3eNr6/Qpmw9dcDDHqfl741M0csnpWmUdw/2S9N
o8BIqD4v7RaAdasxo/h8UkOGLw2TqQ+vD2AjbDofgBxy8rISxliAy8CN7VPX6p+nEaVCp1Wd8pt2
LA/BObBl6F6SDhcTXPxdZZdppHdt2HmvAlnLD+BdAXb9a2M9qs8OsDIbSLUUeK2JqfXtAWKYaY1q
5Pvf5KglAJ4HJm+IbsoqZnXrpiNi9DRqGgRM2rPOj9eXZGPD412+BoDOakimamMksVkRW+AJdRaA
4X7notnb2m2LZo/3G8LOA+UcIJw4YqT5yhzR8B76i1HJHhLrt9b/FhMJ7FlVq9ka0LkdKW42WwIw
woIBWcaPqjjx9Gc7hESomty3NssKmsTDDA/AN491vW9ZaS/IBYzmHMY0AZerKvW2ORIT4Ej0FoIr
Xq4vLkbR6m4+JxGoM5jv6vXRy6ovFtGOWq3iRN3aMRAF+M+WdenN5tykeYvXEq4tk/q0YTEK6Foc
mk687K47wlY0CI7glf8WGUz3TVlTKzImnGQAowmiPopUKcguXr1OO5kVD50k+W12+m7C8e3HhO6G
WH/N7VjxEtkc79lvkE6ICpLWoCzGeAdjcIO28nYgg36kmaXKDm/6yZkhye2Xbsm8mOs48jz3DqG2
HlidpymmdNMIkhFroRiYBJkQtuqKUizCTiKIdULdRSVfpPr8+vdnRx1x54mx2IUjeqGBvNoHrjVw
bQHUAWINEHpIvoceizTuGPgiBo2O6CdL74wJPUzXvW5zM50ZkcbQQyjIGMc+ifQmsqx/E9c6mGYZ
GObn63Y2HQulgLXWvZZ9JDs8mUunW+1QcjOLA4oPPkX57rqR9SNSXIusGuI/A8BpAP4kIyT1IJfb
5Lh7rN8APzFdEQVuDQLv4pW3BW/1N9qZI3RMuyLzsODVjhch5Tvov35gCGcmpEVPqnIpRAETtNkx
FpLw+ue3R4Cgfw3zcKtJ2y4DLWnNZqTKaxcEsNDAmMWu5Ion+sbzggK+958R6arhegG1QBdpQLzG
nC7S05Om3Wn1MS/+7ZsfYlDEZ6oxrT/nbBuKvOlYxmCO689xkoJh4+CoCOU3PevvkOSkY8WnMtcB
nIEm701ODppiWRQzJkcbpbZUEOjGskwOSu3adJzT6djo/c4r+vvOLp/a0d6joBxc94Z1Id7sl7NR
Sa/yukFTSjflMKv9w6zez+KImlFWjYepa3y0Wlw3p1ioPzrqZwtFx7l39RKTyGbtwLUlAQeKGSOm
7hXRocqQdA6MfTzh/oQhl/+Kk0cXEgOVSm1+6+A8c3K53Yow02hbI0HOju3S9NjU97TxGxUOadPv
EEytGB77bSdIxtLUJRMKBhqkHuI8C8UHmidX7ZX/LEg3vqFZqI8DphoRXvvjC/rtPnIonxmQjhx3
bnPP0+BkIn+ojoOK+ntzrVfyS6gs4F6RBVZaUiHl6GoIOG3bT6fHZv5WxYp+5fUnvtknZzbW33Dm
uKwoSzF5EA0wKA+q4XVxnrt+ry94m/++vkVUlqTVsEjHRocz5B3HnVhav0bru2kMQQYgQ5cs++vW
tr3r79xJS0Mz4Vqsw9xp5OhCnCZVnC/rr702b9JFgP4IpzA0D9U04y6Lf3jZVw5O9iH/eX0Yf6h2
3toB7//ajor8iXSOpV42z8u63yeGjnsxDPy+tYBtaidSBya6/3egBbDBmgNkywghtGBwdesfs4cQ
iND4d1MfLcCHgIc0m8x5LKtyuAE5yuvE8CyDLhv6gqggB2Bbyc4YnDrwtGxel8Pws7wZme+lUCpd
3DZH47Rn7ToKNgYPvVv+YHfL3i1j58hBjKqIRrZWD4UwkHUBIIBHsBQqVLWWOeWMlBqUc5Byz1vF
W2Br9c6/L52iBUgFY8vB9zv6GeAlPfmt6z/dXLG3VKOQ9hbagzyItVR5NHYP850jFIPYuuLOByFt
KNbnWYkCKAYh7kYQ/DbZawH+Wtbf4s1Ya6rDTjVn0o7S5nogpoC5qQ9AKs3jJ2c+KG8FlRVpX0H+
YjZikeeRY3d+1r0ktucv/EDyr9c3lmptpMjKJX3Sph1G49W/WxCjjyqOzbc6PeCOP1semSeu0ldw
Ei/yKCf0KIbbnN5q8Y0Wf+Hpr0yfgqF6Eu1Pi970xt4ytNOgouBUTOWflOzZ0W6QdBFFhh8Q18E8
hSw5sgXdgjfXJ3LLCqDQ4KLC88GAOPPlBdL0PcTGlwnlj5JGY8JveWr6jbYEWW7/+wFTUNpYc7Zg
L5XhJKxhjUMGmkZLiQ4ONNOIu9Rd+oPdV2PkgapfccZv3r9n9qShFU6KdtgC9px+9GMQaU9+0r9b
HQhuAnAPVPvQF/kWDZVzYWc6GiMjL1kgOjtro29XqsL/lrebSCci4QceD0iEXy7SVCBJDZxPGtnN
jwxyq9Xw4/rSbE7VmQFp24J+g7tZa+JOYeS48rLm1P3sJGx33cz2OJCEBS3uWsOWViQtihY0Rwi4
MjQUAQSpIpRWfX/9+7Mt06aLzecYt23+FTKWRMUPtfl5XOOgr1zlPuXiVJcQkYLvH0XR/JstDnig
fmB6zr4vBQsTqu250FDdz5eADY8Yx//2fWn6zamrXS9BgdobQ1ruVEmnzaMErPgr1xm6JuV88eIM
hIOpCwXC5ZfpzMFUAWnvfqsWXTFPm96KVAfSKTb2nb7+kLNlpp3FauxKPAwM1y8B2AZaPHDGMbw+
XVvjAYoctAWA2gOIKN0xdT+NcV6OAKcRb4XalOCGWpyw70zFO8TYGpAF3jYdCDhUCmW1cSura5NN
OKnaZDgkcfWsdWjrH7SsBIQf+GgOAac8GcIqOYzFEvZ09puS3OfxdACV54F8gHITSaqVYZwCmodz
4XKCGQM8q/JQSp7H44sYj9fndWsbnX9dcnOratphiHHliO/WHFoq9oCtyTz/vOTl9qzVLctngJeS
fdWFcwXJiZfrI9jyDNTBHWBTgfQCs9Ll/CzeXI5jg1cXzW2/fia3fRlMraoushUgrioQDvJV6LqX
T/2c65MQBPspZrnfO58E2Eby48ifakqBNFdhbjeX5cycdAe0bjvNYHXMIiP9ghScIZ6uT9o6KfJT
CAA8MHK4AEG/qYPTxHXzNPZYtOjWg9WPc5jEqCV11niqhR1SALNY3L/0g8rftl6uYA7EwYRNjCzv
6jBnx8Wo6VpGDVB64nbdl+MUWtzcTyY5mqb43I50d32cKnPS6bSY5eTVFcwlaJKrx2mfu1oI8CtU
zOcHMCh84JQCxRd6zkA3DxTquqxno8uHGqTQSwqOazN7aawc3ag5YJua7/QqscWtnQW0rk0wl7Am
06qkWjs6YuiSKHfDoTmAmA7dAtcnT2FCjrr1mtquICsTdfVi8K8d+znRX9dNrBMi++EKYlh1T9CY
Kh+2IndKhzKUgefmNu++JypBua0h4NmLJPZKiIba6eWCTGlSMs9J86hqkCGxp1vbeKo9Vavp1ijO
niey4Bu8DHlyb31oxT8q9n1SvT42v+/hHkeLKUGnlYRcSApiaqPJgVVyDjag/jfXF2Frk4DM87/P
SzdM2dG2MdErEqGZNHP2+Wub72LjkCaKk/rtMIBdA8kuej1Wojq5bT+ZaVEOC/BECNR9G4njQXF3
v70KwBEB0C0EBEHnidD2crWRh5hI4okiAkGAP6bfwVDY6qepUL0z3nqVoZsg84MhYLDeXDl8zlD+
JADC1PXLMD+11sl0FAmJLRO2jdb2FQiFlO46l2cniQ1c4ai3QxpVmkDzMsROFVn2rcU4N7D+gDMD
oz1XFq9ggJfCB9ZbKIviGxbwCgN7D/oJHAB6pNXIDG8QS1KW0e1cf2nH5+tOuzFBQEOiEAW4P0JP
mTcLKe+RNpqGtS46pOcq8F8WPq1UBei39z4cCqxsLt56oLCSK2Eua9wld5ICIN/HMt6hC+yxSB8n
3P5ld7LFux8Fl9aka1+r3NZpPVjLj86nVEUbs7EgFnQ+Vtw9OtCQhrxc8smk5dSwtI60zPOnJ0+M
iv2nMiD9fLRWopdLwICXhYAOTf3u+ppv7O+LAUihXqVNRF9qfL+qv0/OaSwDMZ0y5/P7rUA+CrI+
6MxCZ7+0M9JsEg3lWRMhn1kfB+umZce8Pl43sjVViOVxGOIP3FDSWtStERs0JXXk/GzoV9v8cv3z
G7sDP//v56WV6MdU55Ph1lFdDAHvgrIPvXgJPmDExdUNDRS0DMnxASHaktZ2VkekP7UJ9Xu08aez
IvG7ORKw1pn6WihGWHXptJykqZZwk0eknadjnhbDi51m/Rd7bGh4fTxbawLiQhPK6Tpa9mRuhbJu
HCdL8zri+W1kau+uNgK1c/Z1aSCluxSuk+Prwjm1ae1beu2347vB9TACWB10mdGbAprzy9nKDWgv
ljWWhLMJXW438xxxtM6qVEM3Zgq4CcwRTl/018jifo42x4SA7Cey9ce6ivL3L8TF56WARMPFq3UF
Ph9jf9SR6pjacCkAM5CwAKeCidBz/fuzqw+UbYQ0k8WBmEEbcAPwt4MibUgXQygiq01LDiCzSMOs
pqQr0NGz0rGyhUfwOT8HR7oxpMEINqnrjruu6mUUbaxn+n9m1uU6G1CM7PQQWzCT11+bdkIXF/VN
5yHWbzUtsjQRjPPP6xY3BwZ1Ih2dtMhKyOC6pqsqwRYbSz+VPnRjZv6glYpzeNPJzmxIkwd5OJ2X
q420/QUq+FB4r9cHsXGdrE9s4KagH4mOUMkPPM2t8gJCZJFZ3y3Lk1b1h7TnR33sFOuzNZJzQ9LW
J2XmaShIgkY0SHM00U+qwHdjOSBNtFJBuiAKQQxx6QADKWoQ4azUz+aLTvbCurFVMLONyXKw5RG6
o3r+lngGNOcTSlYDJNvoZzsDRbv7Q5DGX8bd9UXZmKsLO9JcgQiCln0HO7Y7+rx4aVSEq29fO4io
V+05EC2tmizS1VixdAbCDIo+1GywU7ygZqbfdUYA/KRvte8H7l6ak05klCTivKrBOp3n31rnnsa7
LjlUdnh91jao69Z3AhLhK0gDbDqSBwje2XpjJpCAMUDr3wZA0OwNqFqI+stEvhN0B+TVc1xP7/ds
mEUwiUsHwbgMncwBqELOqGYRGCXKlyn7Hz+/OsvZwbaYfUkbmoNxPu+C1FxJMhQn9Lra0tF5MQDp
DOgcPae0BcMvusOK0OUHLf2mJ+A82cXB9SXa3KMO2mnQvYdEpYzeRxSTZwWqYA9FqT8ZGk1uwMfb
3RjVByov8IUzS+blrFmEg7xi1R7xWrAyBkWtiGQ2tygOGgdkRGBWkt9EFkiCe2dEl0b7U58Oaa3w
5a2JwpMRWS2IQ74lXZ7Hlid2DtD+xIYXIfgut+gtPF8RWG6N4tyMdA6IcrTFMqy9AZr5MqT257n/
yO4A+EvHLYngFVS2lwsRE6dr+0qkEeO3c3ucDtc9auskMymCbwTHSHbIwV7XWxnnlpNEFVnZhs2w
zWiY8RNP0hvDUtzGm6vy15jcPWPrvKYVJ0AAL/kO2s7foOrhD6P9en1MW6uCPB1Uow0Ey0Q+ncFa
ZPCCwMwgTq+Zrtjt21/HfEGdGFAwuf3LY7UFvhMgvWc37IZ77f0dOiu1+t/vS5eXOYkK7y7A1W3x
REl7AK9fACojxam4tRTnVqS3I5QbvcbWMQqHP++15JtLFAa2HAvc7FDPRTIbzS3SnZXq6TB0HFuD
mOCAaSGKEZdPQp9uMqrtEtTxFfa2lgXUYw4yOUirIVK63CdjRWuLxNgnCNf8Tz2ektedams8EPbC
lwF/gry2NB691As7RVd2NImTO9x7UFhAEz0N01/X7WwtDA7FNRBfLxW5SOT0S2H3ZgM7Xpn5bp8c
Ta2+9xwVkfvmfDlIdCInhRyFLGSlgTetnRrMV32XD56f9q5iwrYNgKwN3EQ4umQSdU6HEr3GE9Aa
bbLzIBGfqcj7t8JJJCjW5pz1ESGjDxaA8cjsTTi7Wi3Mxtjv7cd+TEIQEynGsm0JsR56MhEcy0AB
1hle54kZ8R6EcUjpD34OFqfJVVzvKjPmpQ8vdpEzj8AMG4FHAqCiAWyed93Bm75e97LVW+WQBYqt
KPysvPNvSvs1mPbMaRFrAOsL6+iMe9u4A4GH2+PFH8St4rbfaDdFMHFmT7rFeAwRBLBUsWhGoFyh
+m21e5ABVX66L0BzGaYAKPEPZBgujMpb1m2SLAHMNbKKoC5CTSVUv7VVCfQYV/50Fxle6cgxwNto
GRxClpTep8McVs1t4qk0wlVGVp85C18HfXazAmQH0dI8D6SFrtMNmVWP/629ijQikN/oCEd3qzRT
FjWnMSd4XHL3RQxPs3287m6bg6AEPXrIMUA5R3Lsnlomp1Cfinorfein+WZFiA1QF7puZqOvDSkM
CFCvuiR4nrnSZGmz2XjgT4SdWusg1R2fWBPvLS2PFmcK5nlF+dkBH3ofQjlBH4+hW7yfC/PyN0g3
q2umTsadJok0uvf023lgisNo6yY6H6S0lxLbSWlrrc1a423GXzS72pPFDaH/49u6wtaWYwDsjMcG
/BshovQk7Kea1GNMEKaL45LfkJvrC7blF+irhGIm+Oze4mTW29ZDbotFlVE+jpN7r5njY4dGlOtm
NkeBlwDoT3VkuWQW12ZBWG4AyYRG4bnb55lGfputk6pemluHKkiWV81wdwVKSysP1a8JnHGIpVsb
IRs3DlV9Q4vEZ+BHTpwxdPjn3lHFWVt3xrlRyRs0YZbCFEYSeSudZpUAU/TSJHGQ6Cpf2FosZLrW
AeKYAGrx8iTqyrgCcQfQAqPH7xMNJTPK0yCl/c/3r9aZHSpVqtErvfTWgP49KAWHbDLCRMV4t3kd
UbDFIZVuQPni7UppU2x2SxJNuntbL/XnuPQeql7z9YFFIEZ7BrcqAGhulOd9qGXN7voIN2cSmW8E
L9hUQAJdzqTuDXOs5/G6Zskn1B4jyFcfYs/6yAUFlmWyQptQYJGPQ5A+TQDWjVCirmeUuX5P4pXU
qsTkxmDg1eB6A5BkJcWQBsMzNthmW6BjxYRSqaPdLN140PLp5vqcbfg5zLiQGke4B7pnaXMxsGKW
lok5SyeCYvYEmhw3YNoj639dN7Q5HhA8rBwVkJqXEQZDnYwpF2AuMNvshg3WQRhOYHauosqycSYh
6AYGALyLqz6xNG2lYYPKDlSCkeYdWXJQleY3R/H387K4i5lMmTBnPL9qDUy0s/A98nMwDcX1oLIi
XQ8VQHMszcFX0TkdIhPqa0iAzZUqBtrKTIJxBQTT0GMCVEKmydJacKxOyLpGWf+NasW+GeKgsOsw
cxZ/ADO7kX82zMa308frvrBx1V7YleIWxunoOAKL5KBJMeEJOGm/xPymWkBxm6iujy2PsDA4EM7B
09+8MOdhWrRmGLUHlHv+Kcoq6NLxy/vHA9QcutfwJ5rUpU3UC3c0XRvaiIb43vbtTkcjDP0BsGqo
FYqWoY39StDqt76YkYcj8n5tSMsBOG0YmFgQ5XvQxIx3S4/uxeUDJeT1EHWBJAOBGnoXL09Tm9nI
xXOkMsq52+WLcewBpqGNs7s+d3/y0NKb6cKOdNNWruhrzixA2WbtPtacoGnL/aR3h7R5Aq/mwTKK
wI77YEDzHMpOx86rg4mrsMXruXDtV0jnhsgg1A6CYNyOwvJtwYMyR8V8us2XbzQe/VwHsdLydH3o
68iu2JSxY1lnlIBcIbAhbodMwSfmZcHUi/u+NQ8OHyNXKBKFG1uBIMoAzyoOx7ccSGOVNaKq0ZoO
Dwvzugs71QNYYUEeUt9k1mAJimAmvQcy0nfF6wfmDLAGwNSgIIGXz6VXzrlVj8jysMiowM8czpAD
M0KaPzfjYfwA0AvFgL+21sGevRHrkUL709JZFM87Zt2S4rM9KTLdGychTCCdClIlBBNybWgyUXpI
qINn6HhrZPsivwcZiv1APlKEujAkHbmD3bIYcBE8CbLB1/ven/Uoo49pcVfpw6kkfQCFmSCLv15f
rk1/OBuftFxabzA7XsurFn1camj0/Lj+fdX8SUsEbXMOSil8v013xDy2bgCxkuGVvp/BdgWw498V
0oZimnQjN1qrQZCxxPS5hB29Of5aT/aXdLCFP87CvslAvue/f2h4WkHUGVcz1k4yOeqVV5MJgTN1
KvbJmykLE5yVKwF/E2TDQvd0zPnv60Y3Ig+Ce4yC6gtUvW+itLazzQ4SZjAK4da6/YGS5o+YKe6w
TSNIXKGEgLcC/rjcV50BuTLQ0zOQWP0QVPOz6QvIbRXTt+V5YIBdm2yQdMN1eWnEqSbhdjOeVXHW
+ZNT+6p325br4bZfiR9dhOdy8FR5pNMAbEwi7pPpNqW3doMKz7f3x7PI7gDkCCkegFTkNw3hwJjz
rMKbRn/J2lPSvL97AkmIvwZk5lIccva46CXSHu6vlOxYGVg5uIt8swgmJ7zuXZtrgkMbBX6MCBws
l2vS50VHe8HwktdO2s7zFG+ZLb9Cjz/uFdTd3hbdBIiq+qrxtIfGBdvRXAPcDxLQu36MVT0gW1HY
mSW54gaqQkswDuTA2n+0dI9DKQJIWPuF837UKYRZIKOGdkbARORXk5j12B1mXEEeg1wh9F+8WzSt
V4p4fCsQObMi39qlU9C+XPNFxCteTGv4xHvnaNrOZ5Z7R8S8Ac1/XfeEraVyUcRak18enmrS7mxM
0bSzi+uIiEOZCJ+ZgWUr5m5rkdAShIylhWrMG9JCd+E5AGbAXZj94hv6p9JAHEc63zN21wezZQjV
C9Rj/igFyzHJoBVjNnEYip36FHMW+4mtHUAMGzK+fKAgh3BhTbHAKaCuLB2ejLoD2CzQA8cNSElg
QO/nR13Lu38NrKM9i3oo2qmdQUen7ujoAYMCxfCBYwAWQJNmA+UObTUpE7XULNY4s9HGl0HMQ698
hXNtrAfgCUARrsJ96EuURsCcRQhvWPHzyVz4AluUmyQgbHhtu3+vL/3WExpgzvVFBndG5Vp6N5RL
lvexi/plPMR3XstfnaYPEmjuoHPryNgSDW12orW9E3xQpQk23izntuVTyC2m1GYctheUeazprgS+
cNRvhTbuKueladPAGhUnxcYJDpNIXa99O2vm99I5CuReKCuQ8m1S6PXMh0nPguszunEygF4fvoF0
P+ZU3kxdNdKJxi3ajogD+ULm26MTFlRVp900gyaRVYoa0Y6cu0Ytckr1fEF6zXJPRm8EnhcfE5sq
4vut+ULVBJn+VYka8vGX8wVgiMu1VVjBIseOQeJGEeVsnNy464C9/pPwevMcKpuh7uCVKMTkZeA0
h3g4gvttcD2fgwyodIhidTaCHg/JSOQF8I5EV6e0da2y6fSusnI8k3kwZzkq6eDTMY8kYceW7K67
wubmQo/K2l6LciBoYS5nj4u4bTLa5JHOma9BOTMpqJ8MBo6l0Teh+kN7SD++lo7qWfanc1d6mq94
zTXJQlHLlbc1kqEk6UxwmgDjRm4Btir8pG3tW1FMEwgr9TJ0rdpDGYzzIEZeE5Jafe4PzjifPLcE
maBb3cVpm7W+SEj2BBKHDp2bLt013HtNyFyf+tGedjXiV0XAuOXYK8R8ZdDDKStHDJXp9Y7X1Tlu
vfyZ2zMwVDauCa4CUG3lbdCY9p8hOWhwc17PYG7Lo8alk8/19KZr0juCFyx/6OrhiEzsXTtW4QR9
MOir7TWnuOkgOnrdR7Y2GNBbSMavdIHok7t0Ebdq2ACKpRIt2OIwJtox+UDhEcIrfy2YlxbIVPdL
T2Ch4H6n3/Yqwc2tBUMEhHDSwz94FV1+32obq8B2K6O+XE5t8eyht52ZPz8wTXg+2ECzgwhA5jqr
DTMvLS8uI2dYaUvCQoWv2TqIoKH0nwHpzk0b20rqHAaAftn3Rb8bZ8iBYbf8Rr3oNLZ66c+lloTX
h7VVmUZ2Ac2Xq84sioPSeTQB+9x4GS0g9cEDK6MBc8Ehlr86aeULcsriHR0eXLfYk+ZXCojRdfNb
S3duXXK+vhgqx4kJGt3qu7ilu9Jie69TgTzWU04+i6AsBAkuPDfByLv+irOADHhLD9oCrEQOpfNB
AnOE5PZNnDQgPSjMmxF5gXytuNveaTGHb9Vs3npTds979np9tFthleet2Oy1IRVH4+XvEJaW9GVe
wVEbkBbZtK13GhP1Dvx2vZ8wiyu29sbsgk19le8AZAv3m3T6a1VpiY7yCuXlKgBmMEjJkzE8v3tQ
ON6R8QCrBP4r9wdTvSqnecIF2mUAOgEf6AsX8uk9IlPIIl+3tXFWXdiSBrTkk1PGsfd/pF3ZkqO6
sv0iIpiHV8Bj2e6auqYXonpiEiBACKSvv4ve955tY66J7hPdbxVBWlMqlblyrfxeK9am5+d6cPv7
M2cQwwBlwJjbhT7sJBY1OjT4WQNaFDPjMdWsVUQPjPyqybErPqALvWBNmwk/z81NY4GoawDOjmDO
1R80EGvXOw0EvQk5Wmrn58MxFZAq+aQuco3iicWPYhjCEir0/SePfpX2WvF+3R7/7Pz+O/5pks7o
DMnRYkzuB76WDxrf3f78wvT+9kXn59CA+mCj5AT8CErgyQfmQh3ygVePcfRC1I/bxma4ThAxng1m
slmcUmu57aWwBvZ1Id+a+I6KD1X5Sd27NmK+Et2RqvUjpgdV9oWwHcpCfmkuxPtzZ/D8V4xTfjbm
WkP4gqud3CvtU0d9EvtyiQdgxq1goGNKyB5L3c447WcmhGNDUb3FquVWt7KksrZUss09/QtQg9vb
kzo/mn9NTQ5IB7lNSy1gSiV3RdYGAvoiS5wnMxEykg2AZ6JuhkL3NLkJ6BpNSwvemrpQVrU/vN4N
xYEEbfx+ezBzux1xOD5ootEPLWyX85YPDi40F1cfydYUQp2r25+fW5bzz0/CnsRkrNENjKPOtikJ
VRcstgA7bG5bmVsRwJRwfatjt9e0copN4TGD6fk9TUKV7PpmW/85lSyyP2cmJvuLeK2kVQUTVWqG
JD5WYyz/F5LZsILGCCDX0YmlTrvu1NoWZq85eDD4qXOIyV9cHSOWCzcvHkNI/VwutuJmHdpfBYJt
2vnDCdwcCw/J2YXAmwGYS7wirxovza7NrFrt8WyICwgWqQHhB9Ne8CZz4RpiRLRD4tmNCuS0jVfV
dC7KGLNEqXvotHRXqcB8WzKgUGpDHg30nQpU2mPQctblU2OXge5FC+wKcxsbtATQKgJdm43zczmV
tdlXtO8LAom7Tl1DrNVaQTCu2OYFFFmZzcun21t81h6ibgBA8TwBRcilPW56pdlQUtynmFGBzMyG
J28oVN22os3dTgA4/MfM+DPO3OjYHmJ4AygdwMS5L6Br7MbFieTJqjSduwT0kmqShyXSQ4kj9wbV
d7yEBIHJPy2WvTOdnLqUrqhhH+3afV74baMrmkSw6BhClzga4EBqOM32jikyXRURuUfW97tdM4bI
FR23HSQh93EOrhGem7lfqwISplp2sNt6A45zvrD7Zhfi7FdM7jJNjaQODWc4TAE9+BepVr4EnLU1
v/7VcLG9xwZcrPrksCa4nqlRW+TeENlRgdK4SrSNkeDSzkoKoe/kZA/mY+OIL3lRfrXFUqAyP9D/
2J8i/UgiwBkTw743PBnDY2z4agPByIUdN+cxUFjDLeeMZ2nqutOqqGtm5iVGWQcGO5Xoo1bT9e25
XDIycd6tCXlolaTlPbe+lWyr8O9SX3Ctcxf2SEiJOjHgNFd11roVnhPHdnGvo8yv1geheIFqD1uF
7OvGXhjPHEQSENZ/rU2uVdBCDWZdOsW9k3ygtIM2rSRAktznBrrcsySIG1BGF3vTPKKpd2HF5lzE
uW3j0kXQ2qRqocN21ll+YT5xLwnAlunbOHxt9hW1uYVLZS6BdzHayZFzkANQk8Yt7iMN6totGAjV
J20oV1334I6t6fVKM6H+0yUL0zy3bSxb90ZKIxVt0ZOcCm+q2CGSIWeDZhLX2AvyqXVLEOG5jYOE
P/YMMjcjU8jldPbUaamI4XFr2TxJy7srSm3PVBvVrMHZpdEihmPOjZ4bHEd95uJbMHFXPcje77tm
ndY+2C+lEbbuJh1Zq32uPxB7y/4Ch4qDAYlp4FwBVJ+y0QrQPWjCBUbQIUWgk08lfcqXWK7GmZre
D2M4MJZU0es/LXIbtux6cCQASK4E+abSV7edyOzngWcYr0BNv2oz8ogZt7qNlqkKDMgFPdbt9raB
ue02ok5/p79QUJjsBGIzj8kUeE1uPfJqp7SPUbYQtcyN4benBQOehiTM6PPP1p5VbMhcA8IoenlX
8FcnXcgyzfkGBEPjffVbznLce2ffj4ZUrxKOIZQgUK5cK6Sd8oAkEDo55L3R8FUhi8fbs/a7PWW6
7Oc2J74wI2DarlNAgiEAsCZlHoBhaBNXKqhD81UOztIYmfSuICG6t9ZVnawjOw2RdkayGe8pt7yv
iQxS/M1l1aFgyQH0KrvSoiFGEyQs+ZGZ+SrVuzsGamilqEO3Y7uq9e6MyNnVpr1SCxneHtPsTjDg
cWy83tHzM1kmINAlCErHdkm+66qVU22KPyfvBSsGMrh4GsHrAJV0uVKIkjPLTSk6l7sQWSTFXjgt
s1fUmYFpeVZHV1nMAT++ty3Xt4ydAGOnxcjaVh6Is2rbB6Z8b0DcprpLsze7Cf8d2jTDaECsCw0S
QFd3CrQTIKDoPMfDPW3vo4oFZImmcfZInVmbbL8i6m0dgpDQbWP8iSUi5Hm+9KyaTeOcT+bkzrUH
gC69AgXTyM63ZWv7vLH83G78NDV3NvgC61K+AWLx1dTrdVa4D8RCF5VlBMkAvvTefrm9P5fGPP79
7JjzHDUpd6zfOimY+hlqV3Lhzp89AWezOv79zEI1RBydJjjUWtv7ItpK9mgsAdeX9snklNlMSXWn
w8plFQ8i81mAhC8mO5HzdV5917yFuGlp0ibRRJszizoRDoTS3RlQV8nqhWTfXLkRZxove3Dd/K6s
X05anIEHVXpYllhHF2zzFmXPSFio0WnQHkp+cq1HRbZ+nX/l9LUgtU+qldlGgWkwn/BNRd606hsb
1mW9UL7Wxpm8ctFnP2zibFLhFHEt8MNy+8SrLHTRDhA396rY6a0IqQHAfnXf6d8k/aGWn7xeJ9Gv
rN2V/P32vv1/ztH/zdCV0DJYDUotJfB6RGpBrdinARBCP9XKtYXYRzLVb8FDFJtNqAxsI6GKaOLn
gqh3q0XqHkHMj9s/aHZiIIRmAQAIBMH09cMF5O+oQJN0KzrfYDu0UWx7yAq21sLFP3uezgyNZ+Hs
PMm+gxjjgGYjUxf7ErXvtmzuukVO9bkjBTwmuuNBsAYA0OTYDpkSJQnB/S8sK0DXYGv3AbUgzggZ
0z6NNyRaav6e3VvnJienWIokbmQDb09aHqTd2nM/BuS6mfeQp2owqOhByZNwaN+GdI1OqEBXhpXd
n9oKIb23xFk/+1SBKJwFLlpgua6QGpqnQFt17Lcq5augG6h0+0W/7egXi6c+p58mexvyBYTanGM5
tzmZAVtPiMZHx2J56Zb6iUy2t3fp7KqeDWriucqqjTSZY1BWT1doZQtK+u7Zii9bFmrmUxdvbtub
exIhhAQbt4GC5RX7Kmu7bHAEdlFD0w2vh7CPLBSB+qM9tsTk+sLw5ufvP+amkYqh86wzdewg8KhR
4Ob5wnDmzp4DJmycbyCSwH1yefbKHBTpjgqnowNDbPGNhQ7ntFzfnrP5c3BmZRIiYC+bXQfsxD3l
qLCIR9O+K4t8A3adoXkq+aOZfYn0Q2ZovkOfKfh5o/ZxYOui2N3+IbOb5ex3jLN95mnA86ErEcPv
4PJQvHhZwFtfNVaNe7CdpTEvzezE3bSdqkMgGbaS5FMhD9z6Af+Zpm+5oFCVfKmteyY2dvbh1hvu
UH9sKoZ27+3xzga6UGTDCiOhDmD/ZOIlK6VSgfjp3igfVPZVFW2QsW2WWT5okgMvghChY/q2/ZAt
ncs58AwSB2MTF0Ar0HGemHYllSlI+tBcRfp6xUzNfWRcfGQWLXzQBvy07Zqs1ESL1pbNMoCxs1+p
0JunLi2/9Vm7lKi5XnodBXbMBeA8YKicspZADatvi3J0RJbwjfTRle4m5rVfsQctezGHpQBudGyX
YcWlvcnyZ7kj47bCzNf6Qxk9J70CZaL1smLEtYOAHQ/tpsBxYa2m6KAk4iylA5CgWReA2jFy/9hB
XH5/4iAUlWUCXNl4sLhB3D+CEXOJleB6ZTRsFLQuOlDqAAZu8i53+sEp2rFVsjGbVR2r9wmkahW8
j9MmX5MmDzu+9C6fkXS6tDkZFe7HxqPOmPJRrRNgbiue6ytSNitXFWuF8dAssi9t0X4OWbRVqzTE
JRZSlh64oYe3z+jS8CfnxHa5XvbjG80Ujg+ppyAd1TsbSJKTVe9uVfp6296sXzqb7okP1BReKlzH
Baa2uJHBagAhmF/CIZ+3zSwNa7L/XZ70ataNL4pmWxpeSLoXynC3RHUQqyizwgvcNjjG6ZcH7nJJ
J5GGVdYMOnO4KdO4fIrq8kcxDLskqvxSgGrapGbQlXyFstn2L+yiBKIa6DFHYDnZvq5i9ATaHMjs
Jd1RIy26zeg75PBWBcnvVKXcpbkMHf4XXbIeki+6gawfFC2mmLrKAepWK9HVrnv5NpXVrgZikwEp
RS1rYWZnd8yZqXGpz27NKtGqyExwWAwiVlxTHjXZhTwrFqBm1x4TC4heJsdS0V98VUUsBpaatQoz
ecn8Nr3TAaQpVs0SxuvaYV6ameyTUnQ6VTyY0SP2mSvmr6xyFkYyuxXPRjLGkOcTZsRR0Ut4NBB8
HhMjOei0I74iLA54JdpSSfMqc7GqBISAb2/GucHBMFrb4LUxk5NTF4NTlvctFG+sJg+gP+FH9cJ9
MGcB1w2ScoBGQ8d64q562mUaNwH3dsodO9Hsv/z8xDt5jZIhbYTPK8WHSD+jJUjX7M8fKV6BwsEz
cFoaZ72Cny/RUAD6gVMaN7ib/6YyA6THf0xMhoCuRmJ0GuD9phumVlDwIFmapbkNdm7iapkrlnZW
h3iaRXceuOQcyv0I1dZCdIFm5j9xjX5R4ia4vbvmTijEa8cSPAg+QSw52dexjJsykcj0pciXSrYy
jO7F6yFamdGFfXBtClUMBGzonQGgEP8uTZVQjgRdOQTWsAWBek0/asSIbeQ8VJVrh7eHNRMljyUT
PIAMA+zF+hSzoaSF9LJRFggs74GUPwB+8aXIfKXatP2rqlEcI2Th7HSVKUs5gtmBgqXTRojujUI0
lwN1OiZ1M6LQCLJ7dA8DxR6oPTU2iJ0bzbfBorRk8dqdY7SAakCaDXBQfVo5HHqg5amOdEvdK19B
RQ5t6xwpuIWkzuy4RmZ+F6EpOgwmfiLqZVRDqAQUewJ6xJ3VrIhm7knnHXSxROd3fRwwojNbkxNn
24r0rAZ3Ye5kUGRQ7vJCD7nw1rSJwrQoViqrH5qCLzT5zg4Rd++4Y6BwO902MrepDX4RtMd2ZtiU
A7qV4973UrbPa0jR3d6kc6sG6S/bAggcdZFpNk5GA7WqEmxNOv3hCWB4cdIdZSGWufaOqH8iMfSb
elO96kzSm0irkxYpP0vIAenGGmXXeinenzOij00Vo4AK9uDkdnT0TvQmQ8BUuU/os/GtYonpYm6u
zi1MApa+t/LIGRlyJMiYygrYDUR/aWSs/nxJoLYF6LYN1usrNbFYj9AM06GmK6N9rexK2x/6BY87
65rObYx78CyUACVcrDYMUa2oMn/wIGzyUjQitLNNBCnTXn+I2EkMra+Zz7cHN87RZTiNCOJscJNV
ApmoRqSBZ0lmNCtamH6ividoN6YyR4GZg/ZiaV/Mr9q/0zlZNYVpccMtWKSp9dwVzabmJMxAzLdw
kmayUZdDm1xjidMC5S9gqCg2dfysZmXgVVtN/5Uk3xqShzW5680XtI/6prEvQARvdjwwup2TPN2e
4zkHcjbHUxRTBXUziGajkOSoTeKrvfWol90+b8i6q/XdbVsL6+lN7pm0jl0PyArUX7yTJg4ovHhq
7kfIRtvy3Vlqfl7at55+uW/TlsdmZeH5J70vefpT1Ru0k2HD0u8d9KyjEswz5djZ8V3rH24PdNH0
5OZJIaqj6/04q3WoVq9Ayqf0Z+/dcxc3evRuyCP0Xny7J/+dO5iCZTQ0iuWJgiF7bFXwB6rthm5h
bOOhu3Eop72Wdfp/hxJR0Utu6ru4SbZZovlDR8LOURZOyryn/s+J9CbOR3qDEZkuZpJrv8AW7wv+
dnut5i7u8wMwcTJuoliZ18CDKobtJwr4uBjokXnKQEKS3LWKe+pMdt93f4HSHV0AnptICGJ8U7jm
0FSZUhBEJ4abbHIt8aVWbFrOg76sAknXub4ncRqyYp0Zd26/UHOcXUbwQ+jgH0EdZoprl5rWWkMB
B+SppyEK7SgPKvFkK88CsODbMzxvaiy8WmMH7RSoWcYZ5ZzipdCDrlAPWBVW8SaxQ2upujTrX8Cb
+r+Gpr7MdFJ1yEbMRgQaIe2FVtwf4adFfNDNX071eHtYM7UsLOCZuYk7q60iy61ylG70nkgJVGNR
QW37q033qvGjdY5Ftu3rhWf9rLs+sznxaXEFtocKWTNQHzub2j3oteW37Gh5C3Hl7LE7szNxYMJI
1ATSuMAXWMgAvtTDj9uTt7RUo/2zmMLM8DaudYyjGZpVR3XfqJ2Vw71QgFSo0aswaYA2uG1z9nI/
G9P49zObsfDcsoRo9r1lbxNIfpOgMMLbJhb3xMRdlbXZqWmBebOk/FK6aRiX1kNrpHtQV4YF3pJU
VTcAJ2y1QSzYnnVkIOwCtmGERE3fVCWapFUwfsKRlW3glIcYiC3IEyVPUcbXbvSt+nNhMux/FFbB
wI3iPNomL+ezL1BZBa4MYvOxtq4K77MvshB5up+353TcClcXzlnVZLLlQQVpcreEpyIZDXrvk/65
nv04jn/LMpNxUK3i0o5xaTKleB16iHjb8bc/HwPe9uM1NnIuTFmm2gTsn55wEMmm9qpCGl9tF1Z/
bnOfW5jMUieULsmFC98HZgwPhRLToBuUNW+PY86VozVWRf+Ni3afKT5SdtTJWKnAlYNPRG+6lejf
lbj1pWkEebsQLs4t/Lmxyc1c4W2Y6S2ModV/3aRfFHdJTnHWAh6baPdFfuAKlM5q6jXEtRFcZJ5f
dED5Nf7tCVuyMFkWmhJW1IOV3j978mvmvNz++txtAAwAiGtRPPdApHB5AiMHfK8xMLH3rV8pW9EH
KKgOS30Oc64aFJg63v3I8l9lW6XJbWhxgxsrLX7SAkcwTQNQSfo5Kopl7BvZAlxjdo+5KGTgPYuW
tWk2yqvjPnV62BPYWFH9QTUzyNy3SjM3wn6/PYGzy4Mk7CjhOOb8J1d4BUC0NZRINtTaGwPe58ft
z8+uD1q5keSFPg1EMS7Xp44MhZAcn7d7a6WwIZSmA+L2NKj7BUtziwRmBkSS+kgxPA0ma1St9U7F
vaNzK2h7cAwqx7K6o00/lrpOSZL/xcaG7BVaxlUTGhxT6o5OuLwGmScyKGXIfaIGt2dOnx0QkkC/
RStGCaHLqfMqEkVFleX3mehUtDAQ1EZjiWykYaGCNvQypCnY7FDge9UAav/gJbgPEiuqV0T2SA/E
XAbQB9c2fZv1KwUEbz56fSn4TUT/JbVp78sYfbaRp/0wK1GhGY/SEMTP6FRSvAEFSUMNidK575xG
cmGHz+06VN/sUb9iBDBPAhGasc6yQT18ryQQSFGhuob9sVSGmbsQzo1MIpFqIEotCSYQnqHOM99F
wq43/sJFnxuZuGjhNCnYKGBE8Ut3PSz1rc5OFOJ5QOUQ018lpo3SA4d/0uQg7bDbvVpbkC2RSraA
UJk7paYLIqtRlMxBNvByq5miMWMAC9H1qWZ7lSh+wcsV2pR8Sc2FUzO7KKDLQgsUamNgcbo05bht
3FuJld2rJhXbwSYV+Hcjx1cdmm5vn6Df6Y1p3ATgH9jNwTptgy/50pZBHDsniokOTIYmIEviBBSD
Y3yxzBJKEonbu75rlAPwd1G3amWEBN7Qum+Y6ndVsDJQuVmFLbiPdo7CTewdLn3VogaycF5zwm3U
hIaqgHCHNf0bSSEZmzaN2KOTuvFjVO++R0LlEYilGvNLTdi7ykVy5w28CPGwNlcuSdEtaXbu0UUh
IJCJ69wXuO8DW1RvYKsYHhu1lBvL6N6QAPgUqsgftRidlhlgRnfCtfMVQ/MPyJcQXIv8myrqeMNk
NlLiAOFVCokEiz488aTJoGHc6YfBsSKfqanlQ6XoBPJve9tXjuWzviI++m5Sn3HyrnriIwHNSoAa
vlwn+UsxPLvyoQJ6EFwnGxCeiXXedBB8KaWfRFkf9kAvQdy05SBNEkEVW0FUQRnM0dwN9YoirFt0
WhqVgb5oE0mnyiBV0OrM3buAgQU16iDrjFb13zgA1GABqkNb9jXjTVcR2eUcTw4Jlg29KQJpvlZ8
wZXNXdbnRkY3fvamqjqityROMkCq1QAKyS868VaygJxMH6+x4gvnZwagPCq9QbdWB/4RfUYTe4Rh
rIyw7D7TGffLNOrvvUSpdpXtRXcVNnWgJWJYOYru3Wmdmjy1NWoZAVWH/ohuWHtt1BnZD3iibVhM
jIXX+eR4m6jgwYegoAXCsZFMcuJJbN7KwRYaOzGvvhel2Dp0WKVtslDXmjWDhyyEtlTwqUx7U7D/
WzfqY3bq7HLbOeKp8ZygB+/QwmxPHOM/w4FsGF54eJLiSXm5uEoHOXNPdOxUewn1u6q6U6JiXepg
R1UbZ6FBdHR9Z+7qt7GR5RWOcWROmhbrvCz3ConH3skprHCwlCNYre4hoFEEkevmQCXpa3D1/tAr
ZSHUmL7Z/7GMKNoEsyCqWtPpzLXIYkL32pPpPanKFtoqftqUYaTkUAMIE+W16eMNtxdOziTA+ccq
FNLAdQyOtyvusy6viRO7agvCTBpSE7s5BjA6KBXAwYnlbSqnSDZDtJTvn1yp/5hFAQ/iNKCI9aax
R+5lsldqmOWi8ZPcfoKG+rfbN8/0kP5jY2T5wZsEDDnTRr22YUZCdAMTKrlceX0pV5FmAVHLFMMH
E70bxp4TBbFByTMvSbESpiNDhTcargFq+bUOCVdaUrYvOrVbWO6ZTY2aH2jnoKQOPo+pRJ2WmAMT
ad6eSmTgK+DtjXiv6Htuvd6ehZmJBlEFVK9HPXIVXIuXh6e1RB2lUG09cfV1KH5qTblwOuf27YUF
/dKCAJo060nRnhCvUgS0DngPeVr4XvvUaLji+xfoluMOXJIsmPj8cXkv7E4Ci6LgdlHYsNvSl9qM
A7dF+njb5o+LvOZzlpAxHpG78D9XohJWVJZe29Xtyco/0bCYDCde/mz7k7qkETC3WGeGpq+NTgd7
OhFde2p0EAoelvrrlz4/2Que2iaZGWEcQ1b4psdXrrdUm5/dDedDmOyGtKVFYSiw0dKTSD3shggP
oHxdsBepl1AYJEEO7nvhPN7e5zOXES4iHCfwts9A5nQrUkCFmLSAsBZiBSkLthoTu4fYQDvon5tC
nQSs06D+wRU7mUZgjIlXafBdnpcfnMTcJtGhsRYy33PjOTcymcey6HWwHfbtKWISrbGvrfOZIqK9
PZK5jX1uZHKEbKcFntnl7Slxd7GofNXemvpXy3g2vfC/szRuzbMArQbgj1GC4cgkTJ2AKkFrBXF7
zNhCUDK3x8+HNAkWuCEVPVEl7rNI3Kmx9ejkxrfbY5lz3ecmxr+fjWUgIHYzwAZ/siFOEpffUgOa
5c0mX0pszw4FKqnj1Yzk2hTnAtZsJ6kJjlKeCWsf25YaDoqsVrdHM7cH0JuANydyFsDuTHZzkSNg
syHFfopBNP3IG5EGTa5Cfxv+MHSZ7A9mapCF0zo3hedGJ7s76bNkiEocIY0csv5XYjzH6kEpv/7x
0BzIpiKaQn3smh21SXI3BjFOd0pFJR90WQ9blVTuDuIXXshdwR4yr7MWvMOU9mi8l0DJh8gb5Abg
I5/mwLiKkyQ0bA+pPNjtZ+PYd03ar9DaHuCxsKltHlrJMUqyYxQNYSMXciEzjgM9JuAFBBAbl9V0
11SdV0YyY82pNUq/j03wU7zoSwmXmU0DI/iPW9EEB8LEcaDRTK2LumhOiebt0zgJCtocQKjoc7Kn
fDHEGPfgJChHdhTBP+hM4dynOQQz7VmRx1lzaorswSKR6utZA2al/NNqYxJWeZ76UFD7WvDGb+wk
GIo6W9/eSzOHEYkfEEjB54ODbZoy4SSJGlF49YmS7MOr39O+W3opz4Ti5yasaa7RsFBXbZ36lGtb
6rJjJmx0Hz/pMoOeLHs0l4g49PGUXU0ryKohUo8MJ3LDl44s74SwYrupT7oWa3s0hNmxTyPW35GG
dbsEsVWQS1Ou4hakIx16JY6RquYhLZGCUbKW/Oy4C1ISjyfqnscdqLWGId0OJiv8mnvaI6SBUh8I
YJ74gDOhl82pynyprD+339HMOG5E1M6uuL0NgpRGbJr1KS3pp90NX3nXPinDIvn2jMsCbyG+P3Ki
AqI62fLdYOmNZHZ90jITGaxj0T137MFO3/98nwGUg2AdosxozZ1cLtxrUkiFYk2iB2Yd3SVqublR
IJk9BrEoaVwdXFF2PfZTjdlSVn19x/ln6/hWv3CnzKwJmt1QqXFG9oorOCgSplQVBcElTKx9q7SB
7NCmnQ8LZmYOzFhugqVRvQYkc5f7l5ROXtYkVk98GH7SxHyPmPeDde6hKJTIF14EpkT8acHBX1sF
xBapTMAqQWMDb39pNXWYJwYq1JMFYHQoO+mGta74dmyidS+PAwF+3l4T3P/TjTGahW6Uh3e6eVWJ
IIPsa6Uk6olqofmVa5uFz1+v2eX3J8PC8xhRCMX3gQckoMOFgJMAi1nYDeQEmpZVXpibrmffwcT+
hnfZZ9PINVXEvabJMoCQaRRKzVoPwj1JaIB6iQ68gXmfRcY2c4cHyj2cFb09ElnzUDW6r4B2Pw9x
HOgx3UDlbgXtwae8pCqyl2rgxcMqqvuA6QPghvZLg8YUJLRSv6jYS9nY27y3oM7ahkZe7HPON7j/
F5Jo+uhuL70jEMAjuN/GKo/yG5fr7JW2m9l5jwmnSf5F5m6376tWP5aDxqE2qWuPYH1Kud8MevUF
ZNXfFYU1TyLOPRtE+ZvIPsqPPulG0ezUzY9eZJehTd3vDW3asGedWDgN1zfU7585tro4EFOY1g8U
s6sckxT2UbhvjfsWh7c3CCSIriYE1MnISyHQxGWMWuzlhDh1LhJRtdaxBOt9UKfuysrEW9tBjkLr
V+iuTX2tjsM6std2aaxts9hbjQHoWF3ukL77ZrMIoU8TPSiOuxvMbFuWzQ6fCit0Gqp5FSAXj+BT
gOSWoUxdutCNFQNSCI0bf1EZy/eQK0G7LjF/6pDGiaHz4Uu9gU51fCiI91BXoM0dqubYJVUc8LRe
2VW7Qsf4JjNE9ys2ahqUEIgKG3AR+tQBSrmM+s1A3dcyYxm6DYdTMpTQjdHalaKRO30Mn1KjNvw+
AWta58l2V6eggCh6U/e5S/rVADbJMM3zUHeUXy6FpJ+prd20DDJZgZVIqX2HoyKIAnPq5yJl6yjR
weYFIuX3wbUPvGSvqeWFfenuTFp/sbT2aGVZaBjJI2PJbojUncm8uwjdM2nW7oFSfoVKzC4x7W2n
mMDndqFsZZj3ZA02r2MxtNusqp+dqNlJKz7IhKyh87qS7L2qtLBvrRV3lCPaSuGTe28FpgDwMYlt
JZxnzY4eScL5tvcaNcylfYgbNfbTuv80S/W1MvpQV5STXeiruveClJFTmffJrlB4aHB3WOkJdoGr
r5LU+gYmgr0asy4ovSwOSunF/iBIsq60OPU9JT1JI0t8VIgf0wGnmJnflNJy1iZawkNkX1Ej7MsP
I3aafZ1mG7sD1wYycjatAs8QYd4RcwPa3Z3pFErYAl0XJK6CXKkbfWZp0uxJ42mhU6u+Yzp96Jq2
6ecmAsMuph8DA47Djqw/K98h7IesH2gD0DyDxDsoRy9PRxolqtO12nC0bRq0w6lFF3tDn9w4WTjn
14760tAkaqt0MLgxQyICkdtK+QlCzeTPkw/nJgDmuhxLZ/Vcwat2ZPUOZPZM63XN/ji/cWlict3Q
kuASHacrL1YSrDbKh7oU67jXHtwGQS9YnvGGBnJkGrOnFaERKEKto9040NMlstlAMOOpbMFEmEDn
KvUCw+vyUKqyX3taqq91KlnYqMp3EN6AH7ULozwpVghtfck5qnOePXr6HVfyR8Uu37qhCdOo7Hdy
IAQuI04OGQNTnxhYvaItSMdyWX8dwOO3s5UsaCLlXa3pQ6+oXzS3fyyk8aCIEggT85D2fX4cdF6A
90E82l654hCf0OHROmq+RTn58IrklcSF5WcF1QKtaawAWhyfkHj8sDR20FV6FKYWppweHUJ3cS8D
qE0avotKoWDpB4o4uJct65BSaq9FDA1DousHBsx03prPqrDgnOvA5EagNs3aTDhyT0AjQYLlLjL1
bZrJJ40Ylt9n3gG50qfb98v1kxKLhT4YMDMYqFlNE+IJcVFpSbl9tBjHM8SpqU878djp6WOlKn5k
238cUMEgdNZAUquiPjB9/RRlpfVtzq2jqXgfWlW9JnzhpP4u2VyGEBcmfidLzzJFKaJT1g6ddVS9
Vj1hEmMAFHv9VShVKQIn9xBIWEaoqevIC6QIv/BG36lppq6a4hd0hjYlsOzQno6Gn3UdMtwCUHpo
qz01avtUqM0QRnZYGoKvwM8qQ/R1yZc809pDjv7vhQDxOuxFUgGqVyNzN66Y34/Js7GAjroqOJSB
j54sSekniRvtBXQXn/rcA01UmkZwRIlgx7IVS+IQ15HH2J+H0h+6sRDbTKtFalPT3PIq/Zgj4L9H
STJfo5+qX3h6/Wa3vFwu3ATgcUdbBBijwVl96fZcQJc6p4v6YwKczqE2mvqrU7Bi17HaCDiycBuO
t+xX4ByUsWPQ/kYcp9trSQdei1g19uirakb2KfeFVKp1aFKWg62Q/g9p57UcN7J06ydCBLy5RTtS
NI0mJY2kG4QsvPd4+vOBJ/6ZbjSiEdSe2LNvGIPsqsrKSrNyZazamuFbh6ovgtzWrSZ4HdK430We
9iMrZe+1GbI82sh55Tl9KLYvZEK0nRZ7Mr1tgiJ+lnNF/Fm5gN7UtuaxxzgBiB6VXQzk66sravXe
ygzrk+nKvAqDAJF2WXSPxli5j2qVtw+F6QdwEwfFllR8fTdIoJzbxq13eiEFD03VA2iRI8OpWnf4
6Lp696lNc9QMT/u3JFfVvsZcbALGn7h24etCQpeQ7jFAti2BkfbKAQD6Wm56esZmh4HVnqCqCnl2
QDGXhxGFakccbrZPSsWcbdnfFVq7MQtlm2K6E63Yj537EqxCpxfUHP6QKTRmThhpw+n1PVNzszIE
M5CD7imrq6cm+JMFn/z6Pvb9TW2K20z7ftvqXcfjlABV0hYMniKhNl+lnvUFs9iV9qkbT2QJgXY8
pOo/kvDrtpilVWlIUMiC0kk8t3VDKMRmb7jtk54ZG9dTEzsZki9GH/0UI5WptlbyeWxUd8XCLiyO
DAOXibQy+YD5dATCPbM1STLhqeya5tgm97SQqGuexIJxIPMjGhAmTG/9nMysMNoi98x0eAqL05Ae
5ZVFLLhb0zwoiGWg+Jy4ri4VooMcsy4YIPeUWB15rUgVbKnx/hF12oVvH9LSduEUMZKXCXJgKmYu
ESjjxOg9pX+S+ldT3nOjeuOhW8MZrEmRL9eDykt5NxkKQwlsuGUOsfK1nmo/2qfby1ncuLPlzDZO
KACCZyKCxOwPMRgwUFH8538TManG2WXtZbPXIhkREbOg+mlmhdCt4EEmMzMzQyqzxwHTTC1DV0WY
OlJdqU6m7aqw3TDw+N+LelOVdhIcbi9m4WBoTNImHAbkP6AyLxeTS30z1pnUPkWa0f4KEnE8RDTa
H4NQkXcSJf7342pMBFL2mUYv4nvNLGycZaXa5Hr7BAJ1W7XRncqyUr/cuP0aqebCLjIjBTiNTF2C
/uBp7WcHJWqjOiQ4C09tpcv3YxOMhzTPi1+JP7HW18yVNPpuWEuoL1gGICZTshNAFC/IbIGK20dN
IcTtk6aWxa4cRHHfGoOwcm4Lej4NhYbZawLtXKH3NaVsQNjm7ZPUlQzg64eIdJgn7YZGWSOxfYMz
z7SRsvNEjEm+EwbqmY5EouSZJsynT/7Yhs9toma2pEfCsdGLyvHzUfkZDfX4RJeJ91yOo/A99KMA
qjy92w9Fkn6tRzP4wMCCeJe7/rhJ68LaCnETvlitRUYjk1zycDTDKuk42nqiyc3Gq5N4F9M/aPex
n9zLfQ13V5EV+76NzW1Xjt4j3kyzya1atPEKuju/r37Wucrk+VrgzjRZsRv6jOmhPQF7y2BHmm8B
beKE2IPe70rmPNLcFQW4WL1nlx44uVDz9mqvUcCKDes+UKaKwujLWyaGaPdNSouwHqrxP3Ki/Jb6
Wvtt9SPD4PO63sGu1nyQpc7dBX5dHMK0iI5i2gBKayiY/R5dT3iKTUZg2IoU5uZGL6vuVIdul25u
X+cltUAlaFWYWK+v0nF54smjmA7dk1qL7lOXZdW3yE3LR6nOhpVU5YKrRFViet6nLs4rv3Us3Vzx
26h7qoQm3Y8wOR8jJtQeCwFqHcUQlJ1bZ/GjIcfubwID/y9WOkHI9akQCMPezNBHVSTQ11J2T6Y0
/CybROFw6M334jW6jgUrcpFimd3nRop9RSt4in3XdoGSe1uzPQ3hsV1jaVwwxQy9w1nSIcijX2Im
yI87xRLCdnyqfdAr3nHUvnlStBmTtfaFK0FMLCaUMtg7KhhEvZd20aozSy+6Ijwyi5aeTbf+kgKV
Mb7eVsUlKTDJM1+XesxEJHMpRXKHxIh0LTi2LbSmHahJCXY8A4BbsKIKi5JUgndWQ/ff3M8Mo1yl
DuMGx1BTPnBcB7XN7CbOPsS6eXd7UVfGna1jegDmkOgdxObsjJpWGzu90MPjkDwY+3xcefevri+f
Z/QhwxDA+F5nBwY5l91EsPxjKaT7wog+DuQ99Wpcgau8lQ0vLPokB9JPioqGfD0wqLdE8kQ9bWWW
kmyVfK+mJKpfg+jJbV4C/RDWrzngeAo/dti/ZPKaz3l1pd7EM9JCZHQH86xmdxcu/SipxTo4Fp0x
Zchf81741lBYCd38wxiGK+HO4q4Stf2fuJnDBrA2j32tCo6RrMHxHm0k7Ys/Ht6vGdaZkJm6i2rf
JdrQBse0q2xD+WBVK/dpYRVoncKYYuhaCd9mt9bzwXeoHasoAnVjJdImUT8n2f27V4EQ0PmARGHZ
nUeGQmT4jUIsepTir67+eQ1TsXDw4NcYw4e9ZnbR/Pqgd2LByx4ec5FkgEC18yH1GBBl5bq+DWPG
GFtm525vr2lx4+gME1VybtehWpeY3thJmAd4NDeyWTDy+x4i6vcbIUMEVsuMEQABxhyfp2uFkPfe
yPkrvt2op7T/HFYwnUorJ3QVVBO1I2UC8PLvVVZKTXy4KjUjOtZviEazF/d1DgOZ2KmfYKYr7I6W
z40a5tqKgs95PUDxIhnctCmTwZx+wqVBF4oC7Gsbxkel8HeSoB6oku9pLvvWy9V9m+W/S017ivRx
y/ShR7n5895TJNqmyxOwJeRnICAvpYuDEpu0l2dH8VT1G2ZDeO8G20xjTf+TMMfBprKYqLmOBMrG
2ktdFOn3PpLbNUW5VsepNDAl/DDx5O1nCylDz1V8plUfe9j0f/XNb9083d6q60dKw7DyOhH1QDM2
N69tY8XMC0rzoxpa8A13MNaLOezct6Us6ANiJoKxaUQ3qYN55qCXw6iUyvwoxvGzK8rbnnxZZn1W
wk9pqD6ao7T1JZ02AiqNdbJyqa/WCFAFvAr/EP8sQEo63RyLUBqPVdVa91UoVHtq59V7fdyZlOlX
nEWQQph5UmJObAbuIRhAWIzhNhnMXZHcZ/FBHWubx/P2tl45M4gkEQNShrw3feYz9ShgLYaQKxWP
Rtu7jykx0THp3XArg2PdWkoZrijLlTwCSHyBqalI5ma/kTWdLTGvLNB0o1+fVGKnWL0Pfeq237Ns
xbO5Oi/EQLLHo8L1ZUrSrLjHb8hiwbOq0xDjAmaFHdQriaw1CTN17OU8o30aCbTrhDXjqra3D2bx
+6gcrTKqRllgdjBCahSZSI/eKfhMAbTPvt/+/JVZmDaIvYHWE6DfFeGiXMRlm4thfZLDOzXYZBB0
rHHNX61gQomC7gJgMiGJ5wFGG9aDq5GbcPSDxcSBBITc7TUsCoAPd3KPybrM09i564lirEauEz+C
hZDXvIerLZp+/9nnJ1U+U1UMcjK0UMs5oC+lprJD4Zen3f9vS5g8mDMZVRNQq3BD13EbxYbEFYq3
FUdhaZOIWfHzJ3Dw1SlYSuUJitdYTjZ8d81d4scrp7C0TecCJg/ibAl6ZhmJbNXWNLBe3JcVJVei
APUxp/KxsltLophwatC6xhvA6VyKShWhDws5sxxVepLAQxRSvOmGFYzD0obx5JPlwoXHUs2OfSCk
Z0ZjLjiB0fi7Rmqzhzhl5OXtg19aCp3JjIPXWAlzgi+X0ibQx3R94Z3Mpj+plvdgdMpBquLt+8VM
yU/cKIRx5y/FBFZeJl0guw6xsWO13XMoQlmZruHBr6z6hAwh4aaRf5wyCtNqz3Qgl3NDoCPGdRQo
hsy022h18EwWHmBF+t6QGFEgzskM0s9P++JM3eIyVt02srxTmqbiayx66ifNtcy/uDXnUmbWVxml
Iela3z9t1eqnUv28fSpLKma9WV9AZuRFZl9Xu2KgKFl6p3DozZ3VGvp29FJ3d1vK0qFAtsEraNFe
cUUmAtZjiGqSpCdL/qO3P7L6ay5+69Mf75YCLwWgca4k+ee59xcPWhPWZuyfTIM8rbupa9lWtWxb
h2tzuK5CEUKCc0nTrp4pGfn0qBfF0D9V9CIZZXJqZUh76bn5kWrBPpSN1ySXf/3F6mAqIPaRiUPm
EWQXhLo8uGjbIFMbDmM70g7i8BTA239b0HVHxbS6M0kzvc7xXyu5NLxTTRSwVSw93oSKnu8qVdBe
A0Hu7GoAesd8qHETwg3wkOWjb8dxoeyYG1auWfUF5WG5hLEEQERB84ogLcJpAvbUO2WWtilSpnWl
tqJ+Vaw/t9e9YAclkbgSXiCQnVedHBLdwFKv1d4JZJ63UYJEOshWA5ouB0d4W9R0qy6yUNMOn4ma
7XAN+5DVMt/0NA6tIwxDCq9ADJy5du24ZPJoYtnj2G3jtlyBgS0qLkwUxNCYx6vOjoSxWnKnCoLD
kHPPHoP8Dx0gJ9yyo+trn8Wh+Wa65TvpL/ivWS3xHgRYRGZXvRx9EdJep+beCWznISEcExkX6RrJ
+40MYsCREFmadHbMHJg8UxK10H3vFPcDtAdDJT1HQC92TTEMmygJ1uaTLB0iNWrAbhQrYfacPWhW
0Yu4fRg1wwAqmjCkYa/Ti/TcNk8M0wqLXSrloS0BR7u7rT1LisqTM+GCqJLjGVxaH9pB0mm4lXdS
CM58uprtQh93quqtbOiyHDiZ3sTQnX8pxzWjDrcZiyNre619LpsfdbuylKW7jWP+r4jp72eGdEKk
MCDZ809FScnJ+wl/oqU9RtbH2zu28MqxX/+JmalGTRlF6HMBF8dnKHkfR98p36yYzcXdAvT4diLw
Ucw8wtgU4UoxTaymWe9G46kctV3SrBV/FldyJkW+3LACBHIzSJyJklH9jMYyvk9Ndc3krq1lptrT
YLO8HVzW4lmRPSjirs0IkmtmIP/Fwciw8GDdKafNY361bb1CG6fz761TJ2oHiZbi2yKW1iKT3uIJ
mdj8535nATP7SMe865j4hrZUpcnO74aj0UNdclvS0tmQuCArNK3lChmjGzm4LyMlCPT810TVAZrK
7/fVIf5QYBYA6UGj5exg/AaUuVBnrgMVN5Tc6vCrUwbvwarNd85EeTPahAOA6yb6N9ZzqWiRW6ip
nPuuU1UxNOZyqR0Ak2/wReFtjk1z5UVcOiU8CbARJmCMK9hP2ceQ9ZQY77Lfw53HYLC7Nlwr/60J
mQ7wzNqMqlArQzG9EBZjYp+j8omhprd1YEkEo7CmpkXSkLBoXIpQ+iyCCibAZro7/bsb7bXf/5uA
6YU/W8NAbEX92/NOTZTKm8QFXK32em9rTWru/jdRs3cG6EakuRlrETGWBlk/7be4VnZZ3C/uJUl1
eq5hlrtcTtKlmpwVOCQ+rzUtINWp+ovExuTv/Cti9sbkraIlY64LjksVJGzIMHkrrMrTF+bu3LmE
2aHrXinJXs8ixmjfd9ImGPNd6qYbpV8xl0sux7mg2eGPJGRlueDwE2uTRbT+Plvxh0qxVdMOYv73
FwaNgjkuIJwu8InNdi5VzB4ECOtK7KyATKJfywksWcwJV8P7j02jJHp5+rIrlGMxVAjIfkn5zzXe
qCXlwupbb83Z3MrZuXSN1qo8w+QCcmHrjvJzXH/KIAK7fU2mTZ+fPo0o00QJWvaMOeyy4cSZKZHi
U6d5wjCcWNQPhaDUDPgTpDumyw6HOGi70s47M1mpZy9uoDLZTPxQOotn74EWiXEt6bHgqLRBjFJm
a+GKyi3uIZE7BTD4GK+czSjkpevKSHByQ09OfSa6H+IwU+6Syo1XbOfSNdI4JjxlC69am9kbnXGC
aZuPgqP12rYTv6i07gfRV+7vyokt7hp8mTw0hApXlcSqzkazCFE7xd8Z7dbXtrc1Yu37s3tTtaNf
Jl4tOJb3aFATLz79b9+f6bWSa/gAxnRtOrrBmaVrfr0t4I1Q7Uqnz3ZoZmhKt7LqapIQmAwstqXA
Dj8LP2mf+Sm9/dsKW0G1yz9KbgMjpOnUfb39CxbVDlymgitAufetBHf2zNHCOSi0OGC0mx0VaxCS
TKN+twjSnZQJMQ9TT8rMYZeZ/Ex/n286zGXbCuOwcUflmK1RtE5nMdvJCykzh71Lq14cVMFwMl/5
nFjJPus9J4DodOMl3W+oFlZ0e1EefodCgmEKumeXqBANty71zHRczd1bTXantZGdkqva9KVyL9fq
X1wmAmCqoRMIgDzyTBk18G6p75emY4Td98FKtlAy/vP+kwLCAEQMx5ri4MzKFdjx2hwzwzHcJ9l/
VYZjW6wUoZa2bWp9wKmmh56mqMuXqGJq1MCgeMvRmVprp7H0LDCOCDhD8o8GkJ+EU3h/e1HzYTCT
hz1xHf8rcrIiZypeyUrhFkFgOV3THejoPnhatvMT87kbPVvyvb0Qmgc/rD83bXUUx37X5fGLPtDz
Jsf3ml/eD/ladHlNJzX9JsWQgMiBtLlq0mIA06hYHvGF0nmvuRCcuiTahW3yoXah3u3cXwA9PLtI
u63iK79ub8jCOwqsDL8ZjAzO8zytAYoociVDtRyliWs6zN2afvQYOvNMsCA3DrqPuR/+CGNrrdX/
up4/rZovy9SlTFAsszsTxhGgIFewHClt1MeRJOZdXyXiUwD89bEttPCQ9ZH/2JR9/pL0pbirQSjf
S0n9+/YOLJldGRobGaWgH4Y38FIlet0IambPuo4eKBq8QBV0MmPePdILJd0FRtR+S4oYVkSpkx+9
BhJSU0ncHTsXb9OiVD+6FTMUvIyxQm7eFweJs+xtvxSKJ8itoi+3f+3ieZ392NmVaaRcUbrAtRzo
IvyNn+eDneFnf6qHzt3kte4fukrUtpbPQI7bkhceh4ttmt0cqehIGzSB69SDsjV90I4DJM7b20IW
vJELIdOPOLuevd+5etwjJKERlS5rc5+1m9FYCR2mnzp/HkAFAAmj2YXaxUz1IkNrhM73LKdU1L3V
lntISne3F7K8W/+KmA9y73KvSXGATacbo89JKnwGwn7qulU/eEmOznBOCj201FzRg6SdKeh67VtO
6714VWgXvbr3mt+3F7O0XzwCCghOPO4rhE8oN2o8ShjNFHpbhT6U3nq5LWHp3M8lzJRLHytRdiMk
ZCO0QHeF/iP5qbxzZs2b7Wc4Ibec1BdcYDPfw7DSVCtjy3REGsTKDNwGPbHNr1FOdtyXjRGs6MDi
tv1/CBvNvoQql8rsSjCZZIFkOYXyoUv3lrxSqV48e/JRgAzB10pzCtzQUl04kUXLieHv3elxC6v6
WII2NMK1oPStjDe/MtNQgv+TNTOSCSmwvJQYq9Wr5m/Np3O00p9Ua3jKkhwQj3YCKvpdd2W7y8S7
CraHoZWdHiLZv9ATOBDBPAJeJ2l1uaWtXwlDNQxoIo0npa3Sqv0zIz6iQyQdv490O6w4DIuKeSZw
5miFYakybHJEMT8xHs/O1O+BaBd3t1f15ktd7S6QUWoaOro55yJIPbpowyCynKoxunupKT6PuSzB
stPHT20UZzuxioZtWejaJ92Nlfs4GZOtMcb5pu1VRmD7bbodA7O988ekOUCyUe4rKKk2Wmp1G6vW
1H0X+e42awv5sfLLjCZ/y19ZxJIzhw9DDp6InHaC+U7VwlCXo+E6kRIeFP1O0+40kY4kJgTE7fb2
hi2dyrms6ZU8eyakLigaoGRAczIjfzGl2L1rBs//ZfpZvcnbYq3Jc+kmQzZNhpEgGTbs2YMhZK0U
BnLiOn23l77l0cpFXvw86R7SCeAatLkTpgl5nGYVKCAzetAdKXJu79ZSbRlmYIAZNGDwz3wYoFnB
5sNMR9cRAo/BY1kdPQ4G4/E6/LONUvrf2xEmHwZWG45ppOaPQRAhRUlEqT0ZSWisOBKLqwXQCwU0
9QECpsvDqz03BUtJbUDxt6K2iYQV5VhykYgooF2GMo2ZFjMXaTSzsNYKn+ymkH0r3O5zmqe7OmPA
qSFHdpnkf+A0+huZFLBpD6KsBdXx5ZqMVk7rvEYhO+HRL7eN+k9eJBuhJfj8Xoj+Ck50yfAzemTq
oCU5xDCFS2k5pRTPcLlqyuiM8s+QbIQpr7lii8d0JmRm8cVMF4JKM11HrCM78xN7rTCwJAA+Dq4U
qacJ0XW5ijTsaqWBUsEZdpJyb2Yrm7T2+envZzaikZocn4tL5ffKHzMwjpTttrcv1tI5nK9g+vuZ
iKLrQjfxEDFIRwv20u6gNit3d20VswfPsCJ/zCU2qXoW29fSX/n82gpmRttrlCA0DA/DJoofvMr9
NqbisyGaKxnTNTEze+27aaXBruA6QXpwla3bbPpwxaosisCiUAaCn/4q7WxVYJe91rCcAUZX4a41
KdSt+AKLZ3EmYraKtK7LuqoQ4RNlKUBxVpaw9KpNTV40BUAtQx3rUp2SSA/7vm0xIuLB9Sgx7Mvx
W7HGGLQohUY5WSQCmjypSylKmFipIRY8Bs3GPzLpt3pN6s3ti7EY3APR/FfIzB422MIW8KHrlGn6
7Ks5nALKEzSFr/jmtV2YxBDNmPxuxn7rNdUmzqWX279gyRs5+wHzR6afsrV1yQ9IUjJLXvHQp9pj
lyqvsddv6bn7i+I9FXU6N6lDQ401L6mFUdVHUxeVA39fMxwE+OLeOZ71LXyh2ZaMiclsT+AhlwfH
zIbKzDxC/9I39rHW0lhcrWjg0tNJrw1ZKJ4XsEozDRzlAMQGEaATw4ryzfOr+ONE4rkXjVr64DXQ
qpCSDLcto29Pt89rUoi5B8zO8aZNDZwkby8XxwSdMPFN7Fzahl8o7Z3UUNnmfekUUbaz6EvcCMZo
p1W4YpkWbwMELLQ/Tu0l8y6cCpIxxWhG4APR0N7FgoKbgF996HVBhMuqKve317kojzlUjHEEdU/B
+nKdElRJuJLk+gLooIM/vvUcex/L/NNtKUvaT6MKpRY8BP2qq8PAXY3jTjYdoHU7Cdeny45d9iks
qCpIK87riqx5pqMlxx8KoULuu/kRe586GXrdTe7Dbld8vb2qJft7tqq5dsqe2Olth6RW3krmplwx
Wmufly+PJupKXahJGzih+b0rvih/9fmpV4EXCg9xZneFKCYV6upkhCLbi+x2jY92+ef/9/2ZyW1h
URphNzbJp35x08QOwrUK29ITa711W0wrIN10uUGeZHpdl5umo2fPin7Q3J3o3t8+4sWH41zGzA6U
vaEQR045GtG7zyJpKwf1B8KmT1UmvDDS/EFSkxcpavVtVstfRNqGb/+AJTt0Ln+mBGWlUNvl5XTa
Ordj81MyHqzSsNv2OS982+9O3drgwrdnfW766LEEQQ8rCvWJmR/sYg2COo1NR2CoYHvIS/jOvGwM
XprSVX9ZhJ1HKWzJQOfwLz7VxjAeqtINKcpEDYNs/C/t0EV39BkUR6ZH5rs2D2ni8uFd92P/nww2
vYOQ6SWZmq5fabNasGYUcpkXN7ES8WLMdDoxG1UfXJWwsSOhljzvMv7PWAP5LWg21emp8QPkJ1Hs
TCfEIVSk1pcMp9uI3hcz/nb7yBfUmtQ/BU8m9ICUnQMWxlIf6nygJJl7+asWBN8HTWQ0oZjc3Zaz
sAwIlv475+nvZ9FCWWVV1Y+h6WiQ7DLjyV15WhYNMe3a5G5omyUDc/n9trDKwmPOEd8v9hRAD52r
2GN2UJNsG8CG9RerOZM2O3pCaHAkbWQ6kBOH0X201n21uFtQJUoTFznnMp3a2W75mVJIbZyaTmEp
925ZfWoV8+ftJSxoL3Xo/0RMfz8TUclDWRZGYDoqJNpi/JPE1kZ1H+r+4205CwoGoTAKTAoYhr95
dZiaUeZrBUuhIh1uYl0TDmWY9rscVrQV+7moA3QrMMERBaBL5nJJocIzUIaYT4j2nvIm2ZMM+QCv
/8s4xPdtrx9ur2zxkEyITyYgjApx8qU4TxCU2Ic3iEzvPaP/VsOI6b+/Mo0TOTVuNZ3Fc5SPJpSi
FtQlLm8zRL8HasKbzEis2O7FTjhItSV/GCmzjKCYUUD6z1CVsNV1m17dwfarXLA9JRZXPJ7F8wRy
PLHBTEzUs4scC1mltzpl61FW927NBNN8Wwovf7G1cIzQuoeJvZpvJxheWDF+wHIMs7Gf67x5//3l
BZ+QOKSt6MWduQuJWreFWOJMid9CgEXj9vbPX3rIYRUxQRBQNCAtPFONPEvlShotngapP2qh/0tR
k60eh1szED76MehpI4G42mhfilR5zMZmpca3VFUHHwb5F2Ur2YD241I3ZYiWipzB1k6mmzBkPClx
uKnq1wh+m0Fp94VWb/zU2IjG6fbKF6zKhdyZBzHKvZfDRIhcY/hhZcOXXDKZF+GNdj3RQf+FMOoG
Ep1RvI/zMJcGix5aa4AutVrr937IoLnRH90tjNCfrT7UV8zLWx5zdiGBDIrwHAJ45T7O3hivkCEP
NRJMGU3cHzXN946x3EgvRqJIf4LRqmn9l4fnPnbzrTWY437MZLm0RVycJ8rv7H1bSeV93gTMIg1g
2w4Dw7svfEbP5ULV2TlsbRuvEHu7LiNj41dl9+hro3Tq1dKz26SuNoblWl+KlPiXBHXMOx1Iu9ub
umBEAfIATeApVehWny2yI64S6kA1nabjJ7QP6tjZvXoS1T+5v/IELZgSBhKKpKoNEuLivHHSUkYv
0Wte0aDdNlXBRu0i4/3PDzJohGdJIK7mNzHDJ3ELk+fHbIyNxwC7BA72ylzRxMVNwwPEWIMmuSJ2
LEW36YoC70YZy4lK/g4Gzmf6UhnrGsAmaQgr3tSigZnaDmliIN1y1dgMyZtayV4zVXOFb22gvOpB
/tBHyYlptJUdJz7vnwsNlLALQvUlttIV33fh7WMox3/yZw5QlLoR82073r66+dBG3kOtGSsp7CVT
Qk8lrjUAKeYLz15zxo6OpcStctwqlT8Illy+MvPFZLxSZN4rfq+u7OmiNsLOCCYYV5imrkuTyeif
TC7kgjKk8hRWz6F6CpPvt+/W4q6diZj5XNTE3awwENGK0/SSn+LawNZFAcz4Uuh8ZYLJ3JsP5LZV
GTwJrIjhJeBzQ28NRrAmYXbwcd6qTPWUgUz1e1nfrXkXi58HDkWOCE5Wa+5d+H3fW6mfsUPgmgUG
Mfy5fQJLpXy0CcIPmCVIJ85TlYMglFln9kDg0oPufWj+GClR9Y4R0eWw6364kMJnm9jYCl9vC548
ivnbwSjhiXYCS3cF2ZbNUa6zgtB6mr/ifpa1jxNxWpFlNlOou/FHs3Z9poO4EggRJ/3iaPQVTtsX
rAw6Rvy0NEz2lGkeZSH5kCVmbyslo2vqyNV2AoC328tcOj8ghv9Knf5+FlVYZeonFdwjTp9IH5Oh
+dLkFNxvy1jcSk2DGQTnmi7ImW+TumoIKzRuvjo2m8jt7CAJbWH8mtSnRn1pqpCZIn/xUslwqTDI
dSILnFc4OyNojcLXeEXSBzU66OU90wBur2rJ/JyJmGcSi7rq6OAWTccLwx9WI72WojXN/TZWil5L
TxUeIfV2Lhgzrmfvu5YEah4Bu3e6IP+paPl92sIXCYXYbykE5+jmqni4vbJFTTRpwScigyd6/szn
JH5Q/5YcqeH2NPzXw9ZyzWCn+GGyEeta3Hk4q9uBwaUre7q0VirSpJuZZIe6zDTFjQt3kHvVP7nj
fSlven9ba4cyujfilaBoSe15oSYuIdyMq3g9GCnJB0BZT2X4rZH+DH+Rb6AJnz2cquzXrXFjC8No
m5f+STbhVn1QtZV4Yen3Q7ENtxNdNxb5oMtrm5paVcZD4J9URm/HW+Yb3VaBhbfcoDCJpwJuiTTf
7CDg3VC8lvyM07b9wWtFu5e0XdrT7v9+pwHUNnzkE8MEFYbZIz4lAKSi7XTHzT07k8J7sR/vQdjG
a9XvhR2jOwWXkj5FgMvzHQu0QhUzsdacJtTtvLatYY3xYcEgUMo1CCInXk+GO1+eSQk2GwosWXNU
rQNEF33shPJjHb+bLAoSDiw2ZTUZQMqV6vZq1NQj7CZO2D1McP3k/S/C5LzBi8KUU3ih5ctlBIWU
0JAQaE6rbKPhkNWvt1VrwbpcfH+muqEX5bI28n2x22XfkiraVWW4M034u63GNqv333QD9m5wSrQf
oGgzcbWsR6MJ+NBRqVLfpWszOK5HmnMc1DdpsAKneR2vMP01yXOvUx1pTMTn3h2tr2YaV3atFu0H
L8OEGZ1ePpopYZOSpCKFeIkZ7mTMD2Zj4lGUSnooLL1/nOa9bW/v9ZJKkl2jK4v+r4kh5vIsAVoW
4mjUquN15itu4B3zLLOtIbhrlDoLhhsIwNQ8jUmiwX12jZNYDHOmqamOErU2QhgJVmxKwkQpOBhy
uLKsJeuk0Q04NQROHHsz6zTG1sBI6UR1mPohl+lWyTzbVD+N8l+oKpEFhI7gVSf8/2z7zLRSPb/Q
HNl69Y3ElsWnUfwUqY+Z8NCsOZxLZ0WCDl016WC5Igdgol2mF1asOZrXtRthIsDQgkbf6oXxF13o
5Cj/EzW74qYr6nKWRJiQ/lXNXyx9zeNbVAdjGv5NZf7aZyEB25pdyaXrYpPmY3MItjHzJ+9DQwp3
basZj1M70OG2si8KhdqRoB66vquWPT2JG7MnvefQyrF1Y28XESao5mOdvvjhz9uyloyYzsp43smG
0Dt8qRkaCes0qkzNSeX0j+ozxc5I79tS+qya9fehSz+6BRQ8t2UuKQi5A6haoXYkgz3TRkGma8JK
0MbM7zZF4kjynWKs8dkvPZN09aioO2EX+J7LhaVuknpdoalOlT7n8ODp+cqDv7gKklX0aAE/ueJa
aOgPU3rPUJ1c3orZvpDtwNrf3qiFeGMa9/yviJnVC6WgNEYwFE4D2f2QCLYQGNu2+tMaz20KetQ7
WP2X2yKvR1PyDEw3aiqLTuTy0286i6PyoKkaxpGoDmip+jj2rf8h8CP9oEqFutVyQA26TqPNGI7i
Zmz16qE0m+q5zAZ540fh79zIeydi5oPOQD7A/iQCXOPgVg3ZSF8JSSaaZr02z2fpwnAVyTnDzUxF
caZQqtYqpdFNv7nfCUSYyp1FBpHy8RredFGpyJ691fquvW21DVMQ3dhrrwiZlUZ1j6FPawDNxdXg
rU4lOILJuYMni5ksGEWjOqP4zyBjdQzLbosfcknnhPQXbJEMEJgcVmu6JXP/WI7JK4vdqDrieDSN
+36tsL+0Y4A3iIJoNJw4zy/VqWKugyfIOElCHnwqo+45Ftc6pJYe0XMRM3fV93uGQVSu6kSlPNpW
K+x9HWOJC7vz2jVG2qX6Bl0sCpx7Mj0DoIkuF6QoQux6ZOgdr/L0TTbEW0WoH/ww3XWN8o15S09B
UuzkNPjcjOn7UVOQx4i8CVC4grWcrTQfE4FBIKLhCFrgbsxaMXdAZ7CjqtTttXgoVh6HJRNHSlmc
SvSMJzJnh5dral3H+Yg8UbIbTzl0g0z3Tn+4bXOWdIRLxZgHqikSyd3LLQ2yVJEqvTIcvXBcRmic
/uLz9D5PxROFWGD2xPWFYvgx1JOOOhyKberd3/78UhcJzsF/35/tkjRWRqSGfD9OtFiz1TJMnGIc
9KMZSsxtBj6iwJEgNtmG4bdfKlcMCXMT1+4MX9gUYhIfYjnx9/+PtCvrbVtnor9IgERR26skL3GS
1k6TdHkRul2tlEjt1K//jgrc79q0YCEp0IcCATTmNhzOnDnHyYHgyNGnHVJ96L/YNUiAZTeiXFZF
+aGSlbePBXKTpsfdrxU041fGMf9MJW3noCwJFXI8+q7JD2KHVTGMovziMWizm35dnDhoS0c3PoBi
Orw9a0uHdtZAwGMGgLxrOCzJdHCWSqA/qj31XuV9WpyIub9tZGH/okiH5ziSZ7jP1IwTWDgNgxOU
YFjxqYD4LumxPGtQxjUjyqHU47zriwyPIpIwkEXvZI9Sj7cykoUjAsQ7Ni+iQhSN1TQgs0uXNBxl
XU/vX6TXhFaRxCupkhUbah4wikESUE+ooI5l9Clu5YObTy+3F2SeC3WP4ffjgYUX27XGEIkb4qWJ
cI/NsGFlqN+xL5AxHpogilZizKX9dWZJHQygkW5iFI179IR2SiL7U2TxfQzSg4ysIcnWTCk3gmNG
WpIzDlIABtnTwgonl/spipep/HF7+hZWCHf0/6fPVJ47RklGdOzjiEJPFXKP2lqJZXEkeLLNFViI
xKn5Uln2An36OC9dZh0EiEV1Z9O11uMYayvB8+JGOLM0/5KzKHNEz7c+ziezab+XpeH33k+XjiH4
0Xyz+ZWtpbgXJ+7MnOKi3Sip0pIC61fYxC+cOSpdOaALXgDqof9N3TzgswFZesSkJ+EFqnwv7S0Z
oKe74qDXBqFE5nEmsxqqsvBmw5PT/qB05RpeGYKKyYbb6R0oZsAley+j9U1Pqe8Ua/nkpaa484lS
8SFM1G4NFVfkkJoRLwT+Qun0JXPrByiEfdLd9hN1xW8eaTvTSjcUHIkVWdPOXR7onJgH4+I1/1ox
xGXrktEB8tD7kAlnF3vxVz7oK/50zcy8nmdbIs4Tk6JvFiARrwPNI/lJDQ+VS7JylBbNQJjrDwLA
vGI1NryRE1frnGMaf67Sbzz+p0hXUo+LfmHWQ0LN34DipnJ8sgR69kkPiGOiPVpg9bctdL5lz6R4
vu3flsAFSG3+Z0g5RTnv2oFy4GoiWYcCCiCuGwVND7Wx1Cfyc8xObef4TVXeQWL0tu3FabTQCoE+
DOhpqK8uOzHyjqdAJZbR48TuoL6TrXHDLh7gMxPKhiC5Ad2RFiaa2rf6XSJW2B+Xvz+jCAB2xMZW
LiKzAO13HDvYCZHzlWf9Z2KukVsvrxBQu3+wCsA/mZeb2moSbpgFsY+x/jWOE8hH8VmzsgQlm502
m1w3EaC2J1Zpd/3UbkfQMNxep8W9iKgO45vDCFVioiApYlgrc46d8IUV2l8KVM2rlehhdqVXccqZ
EWUmI66XjkZhZID0Odple/6j1Wj5uWqd4Unz9O57OcXDJpNNC8B/tKrctbgZcZ3Mch0QcVMzZAVA
WARS7M7RGO1DUuU7tJZAo7sLDFI/o595JxP5k8fZL3Ns7kCkcsqK/uCyHtzc/YF17j/vmXPw1s3g
jrnR9nLRhyGeur6KbGR0WXHEW839qEP26KlJPLqLCV9LGiw9RVxgSWYZEThFFYuhgeZXH3WIRrvF
ITXvXRGiUEzpfipWbu2ldYY7m8kYAdC66lkG23ZZ4EfYRwi9an5qczR40c7Pyv5p6id9I0m1jY0O
spPvaJTDgxftZHjxoiVbLRDHnpvq0LfE5VB+a+lPwIZtwMdtby+tlfthySucW1KCxmyKhC2kZgMx
vjMjsLqEtzfHErcThgIwK+4GtOqrbxM9Kqap6Az76BSccZ+Bzyw05KyKmjb8+5SIV1z3uU+E3myG
RC8OHGoYD4PV8FM39P1dmyVyL1KTB1KT9kYU9koCYOk0nf1A9S1gJxk0yDqssjSzQ1vhHV42Prff
4X3PrSg+I8mNXAP9CQrADLXG0FxLCy6OAvc7nDtaHYGPvDyERUP1KDFxz2eR+62h0SGyqy/RquTS
0tmDcweW3YN+DKjFFTNAK9qajeDIg5oAazjIjuSH2o5+GuXwxaz5Wu/j4vY8s6dsT6f1rFYb0WUS
T3oYsepDJN4BA3EwGCQfIZZxzbyJ8kBLkO+2gaGBrnzYiO1gb/LKJ/W9ufaEWlylM1vz9XUW9PVg
8pNWCVfJc9e3q++2IQKyFqkv3YEQl8BRQ8b2Wv+V5i7631MkzDR+V0WJP5b1XmSab/ZrjQ2LwwEq
DnOHbM0VnT2b2kEyawCq2hx/cokK5eR8AmbgHU8P2PjXjHqpQy4pG0UNMwaFzDFN98glb0x7Lb5c
3GtgGvsDhQOD6Pz3s8VJyxxqmCAuPxrR+DsuqgdS0BV46uLxOTMxT+iZCdGWaA0Vs4nehw6lm280
7aEeA75W0l3YA8gIIcybqRyAC1NCZTu14o7WeA0WyQspX1vnU1u+pp9u+/aFCUPaDMVpwN1Q5FIT
AppddxnIcpESwmjMgLzdZYJu20HFCREl2o8VXxMDcT65fQ3HPPqlDCt75epbuN4vvq/4FmFUAwcI
xD72vNqWDrvvm+FpLFnYm+BdcafvoO/4Cka3FbNLSwNIC6jBoIdrUU9p2OwTOQ6oitlHO0t9iWPZ
bFEtFvTl9uIsbDUc/7nJwkbkctUUkBrgLW94ZiMfoN8hp0N98Po9GrLbmkm7Nye+gt9buuhnf+MY
cKXoclZLqiLJ9U5zq/mGI0+UfAYsP36wiykUjp08RXqcHFrIKPuT14F8mhlHxvJtZGdgeqSF/r3L
dYh0U2stb7ngo1DexXFGHhkTrjbok7oTnAA0ciT2vRZ9HTUImqD4947JRrPVjAyeuVOU2zfJTCjd
tOC5N9CqOHc37Sa9eJlK5xWrcLBQcrxtb3Hr/t/eFTUVF241ZRx3VpwjsA/dbta6CzInkCAQSvug
nu5uG1w66rPuDKDJoCCwVNAXQ/48bZ0RYaITmo1fPv3d55X5G9vcKXUdn7e6L+NBd97zeRA2Q8oG
uBPU/S/drltWfa1r+Dxz7r3qw3vaLpF4/e/781k8c+sDIlnZRPh+cUeMrUi3t2dnabVBhgCsx1z3
BSPf5eelsGZJcN06NgVrfbyvwnRqvqLndFMO/QakoL8NN7dAbLQWtC65qnPDyo3oDRCqG4kE/AMi
R0PeBb3FA0p+Du6aPu/S/gJmBSBSIPLIVSSRlwO1gWuxEIS9ZvrJW4kgVj6vRhCDYOVABD6f6Tnw
Wravvx2oCqGiOf0OxwfXriyR3ZC2l91gHqlTu0EDUOnOgtDXipWl9YB/nZvSZ84/NQvVJjEehVwz
j4Ttimk7iD1p9jJbSW8sWkFHAFDfAMdebTfD7Qaj6Cty5Fbkj6Zz5zIS+6MGae7cXXPPcyCi5FJQ
TkB/PW5Ccw69Lvd2Bqz1CG4BcmykGaPnYIB8kPNZdNXXGnBwv7C92K+Rznj7iUJRFmzX6CkzrsWf
choDYDqaALXzewGEpsvRjGBm32WvDUGXVl9MD/WTrvDWGJGWdiJwdnNvoAP0h3pLog8wB0NMbB71
rntOmHefT2zlJl668ZAmpSC5nFnxVChomY6iSNzEPJbNHopafqSFXfL19gQuLduMMkXV3ANES33V
g0YIiACvArwpjqvUNwb2k3lg+COlXf5DoJa2L8DlGkYVBHNuW14cHa5y7Bfce1dVW1DyWSbXcQaM
Zuy/cbceX11uFyEnw7RyEBZN/YFYoRQNtm3lViomWxJHE/QY5dVj6rJ9biSHqMpW8ueLW+I/M2pl
BbX7seZJDTNsJ8og5yvByfIwsA/Q5uMBiaYcMSNzmmq08f2pfhTy0EXfXePlHYsC/V48odHPAJzw
5Sl2tTJtKrwFjn1Vv1p02Htp9Et07t+Z+YO+ObtnJ1Qfo6G2TdzjpggrknhbiRsf+aTEXnmpLU7a
fyP6k+k+M5XYejclpWseOSAWVoLsX+o79soGm2dedX4Ayv07bX+qYWdGGhQVUl3GAFWntiA+kgPa
njkV3cimywOdjUiJmaugq6WhIX2KFzs65SHPY14u1gS5ihmZTo8622h0n8SPWb7ydFs0AbAOLOBC
Bxzq0gTvZEpHpgO5PBVfhkh8MAu2sSAE9/ZtB8z7/83MN9nZ/NlGzBKrMulRakw85ylNQ4sx7esw
Gd2aqfm1qa4V2quRXINLRWuC8hodDZ2ZZhJbR8jHUr9Pab9tsrQJhGMVnZ/GWfXAJim3VSmq0G0i
O+BcG4MGuqg42BJQ57zN9y0kWTdjbFidP0Anedd0YxWQSm8OLgT6/MxuB39yuvRgV+KUoVMeqfQ6
hw6UFe1jNDJtdRC5hrLqfJajk0TaBtx7bf+0U3eIASlo9SfEIoXvDUMXDAmJf2uMAHta6d8sTde+
4LFINloim4dGjoiDUdUFWwJFtzYqGgaENHXzkxXFhp+lSRrSsm/vaqtKt3ofrWHllsIM+CQkhYHC
RU1N2SOVSMeGtgBPe7oXmiZIsLQarZUgh8i9d3jAc1PKPknihApvSKxj7IHp47HGk3ONA3npKCMx
ChgZiA3Q4qp4wCLzpqxw4GSrvn2Y87y8imJoxVkfy96l29JaY29cujVwhFHO00G+c0Uq0tE2bjqN
mkcAnL47jtwC8nN6x/E6M6FMm5fGUd8XJgIJwwilYT15o7Gvy/HutpmlWGLmSnfBwgMlxyt/VOWj
VnaOCR5f9toa/DDV085mFKjshIctGO78Il/DZy9OH3Y7MpfUmzkAL13HpMUk71NEgDZ7gm6L1a3M
3cL3PVTD/rDAI8hUi2JQ4LXyzubmUdpojXNTv47SlV29cIAQR4KsF3Ig8EmqR6rGqNOqEVcUdOp/
xqTVP3Um4xvGNbqhg2GvPD4WR4SKI8AECNevBPeGtunHrkeTjWNmm4hYoehXAtfFAZ1ZmH/BmTsf
tGLyhgIWuiR6Ki1v32nJfd1NgdOVa0HR4migrQEyF7xy0It8acvTqm6ag6Wj0/vC0TaRZWxvb+vZ
fykXBm6C/1tQwzqI3+HVTBCoyiz6HtvAfo4D/+yO8HLvMIQeYKBwEX9dNUlCi2uoiygyj0PLf2uR
kfjuZCY+I/WapXlSroZ0ZklZII7Gw4lI7DjtS5tt6OssbeAEXRaCy3mSK3nSxfnD1oVvm4G/KnU5
lKvRRDEhOKJN+0qzfOOyEhBjdyWV9ufRrA5q1p4BKgLy8lccGZRMdZvaAzm2o174UmdAm1JmoVWv
6Y5pa1lhWXW67zWT+YRm2u7Z0kfpmwjRWt+us9GPbEeY/sji+hcDRg5Ih6jfEqsdvxTuaINUt3Ef
TF43d7arVc8gocwDI474J6xbfs8m+FYKTudAmiLZt30E+pRIMrYlES3voxzFNt/h4MRxEmrvWd3W
H8HAVNx7cZSEMt9PbXdXoxHPjUO3CNF2voshTjdCek8LxjgKS9u9z2JBH3GFIyXJeB3q4KV5SqBB
GVSaXt8bbm+drMaN/0HU4m4sL2u2dTZM21q66bbsqwb9dPoQ8AGxSmeLNEBfiPOPrJzU96qM+IR3
WkhpM27MyC22ZtHRF+TV+cGLSB22vT6trNnS4Z35l1C2g/cGuOny8Gq8kn3fZDha5EDq33HJVwLz
NQNKsFcMzGxzDgP6EEYHW664hsXPI5GHrAcAzldNur1NOYtJZQLfKP7pzP5jV631AS/EI7OQINS7
QYnlIjN9OUWTYMbocYMgXI32YF/murOvyhdZnzR9Dcq21PXwh5MH/hILAn73S2NVL6F4UTA8lki7
QSD0DBqULbi4dqiI742u/5hBkZnaLA6AWHm+7f3+hAfq+QUWxrYhm4kXrir8N7ZNDuAUohRT5HXQ
1PS+TdwdgRvMILA9NbnlGzlHh5SrfSWjZfuJF+8Qr48+i9HxvfJr5q139WsA+AekHAR5uF4up4Ik
XZdM8AdHOz/UgL5ElvB5/MMz2zCCcBQx8jDhj6n+47bdJWeJBn+wBiGimd/gl2a1ilmGMCQ5Mvee
THdxe2j6FX+8tGnPTcy399ntzHuDT9YwElD7vLSPRbpy+a99Xpm4CVe8MD244aT7Yjpf3p5jQeXi
v/mZY9CzH28JbvRoyCNH8mqNbWjHZnh7AdZ+vhJPmLQrpGxhgI17Wxc+4ssVn7QUHVEUqsC8B5pX
V0V9GVXuUQ0IZdQNO9sfUkZ3rTQgJ6Jrmi/c9h3k2TOMDySfCJANtAVfTplgzlSXEyFII1phMkkc
Fz3o883teVsaFUrts2gC5FzB73FphcXUTDny6sfUAFeg8eS6j6z8lufPf2dGWZ5Iimk0Jcz0BtCV
5Ml0Pox4VxhxsuIAlvwuWrVnTQ/0yyL9ejke8N+WTpJycswgtCoFwD6dAfEk8KdVEzxBZO1uD2xp
36E4jvAfbSxo/FLs5XHFDI9j340kGNLMp3B3f2XhT0vo2dFhteZ0UurkaPWfxvYF4N73fB/lLfCU
eOAvUPaZa9FUWKWJk1O24WilH5osW0nmLbEXIJgnQENQ0K5csSuBDrJpO9EYR5na1nM0evHGqSr9
pRjrIay4nb8almOHOqf8uddkfFeCMC+AxFYUMobkSJ2k9UspdO8RZHvpy+0JWNoy6DsDigLvEAcP
usstU0+9GQ/ZZBwTM9+lHnNDnXSPJKpHP+Psvq1Xiy5LmwaXJS4o9HKAwl7ZNEgJ5RKwP2waNHJs
2+4d4dnM4YrGUVxFV8Q6LkNTtFYnuANLwLGdH0m+5guXpgxElvj99twSqBLTM8draepE5KiNx6z6
ZsRuwAG2neihG95BdAyMy3+2yOXySOY03NZjjCYJIJmxL1i+Ml/L8dOZCSUjWw/lKAEpJsfanRhy
YFX1qAkSYe4sAmIiqW+ttiz3VSY5yr9oIDXM6h3UvmDQQIIT4G20+KnoJy0ncR47aMXlxkaGMX+H
n0c4BLk6lMlRiVC2XA3FTnTBjtZRNA96cqqq+6bep8x9hzOBG8QDBNqZyLrMG+fMWeVcQLMgNq1j
YQaQguf6ylLNZ1EN7yxkdZCwRJrvqlu0F02Wi6Gxjox/cNqXCfyh6Ts8Oq4PdIzO+HUoF10OQbTA
5jcNCDIY/UQe+mwlzlocAdwMIgkEElcMjTLmjIwRs45t8kMMVgChwtCYVsawdKsjDgXECeV8BBDK
rU7FlAnwAKD3GB2iTyIOy2wT3vaaiybQFIy3zcx39AeOdLbSTVQnCB0i62hHG4cJ5L5Tn2U/e/79
tp15Y16t+JkdZUc5vI4TNDlbxyR7SfgmaTaQtM+zIUhH7hu8BfhmrSa+uERnJpXZA9rcrCq41aM3
bNFmZU/buN/eHtXy7Lk66GVw41yFKbhwUzAa9tgFOsoIqQCUJDH305B91eiats3SbYOL5l9bKvgC
yPVMouRgHXPdgBZeuhnK59ujWZow3O0gk0EGBxgsZY2IgQiiMidMGCR5afU0w9kh1L1iZPbC6k6Y
u39QvQcpFRLWlwezGR1RMBdkCMZQ2h/b0gEBLdgFLJ9oU8d9a+h+xj0v91OkTz6TdhykQ3bIrcfB
pCB9HwoaBbZg1ofY00CGSvqIBkh51sKvpJEhvGLmxwbV7Q3oRFE9SiUaZkBd0fqRgSwYwhD7p9Sd
5G5KekTjUubpVo62/YXrIFGOmScDi8pq05uCPPE+6/2Y8HrwnSr64CEq5B0P4nintbvC0bvfieTZ
iUzpL2LV8WtSGuXG6scyqLhZ+W4hi3sEUrk/TNWwJePU+x4u3L0eZcWP2/O6tD3QuzzTxwE5iBTC
5bQiW+S0Fc/tY9YeXO+ArNrt7y9tDnTzkbn27aEFU/l+1hvDWFL4oghpkLrRgBy27zKzCW6bWRzG
mZn572f+qDAqs00t7EFdBB0Ne75yYteGMf/97PsTqfO4JPi+hUuh/2CRU/cOplkPhRjc/WDeoVeZ
UKlBjLXmKMTUefZNS7MvAs9af2zNldthPiiXB8kAcgMNQwjE0WOpNhEY2tgORQGelMKMnTuvA9Im
AS5VTqA9KFp3vE/HoQtrPlibt68R8m2I5ZEYc1FtupxDogNoNHGHHm265eJTtIYoXvKq598nl993
qmHMqQOukUQ+4J8GIjay9dLw70ahbOiETtRs51EwOyifujUs69JGw5Mf7PbAs4HERBnECBwmsIYY
xNT6yNa15Usi3nEkgT0A/xLeZEBgKXuZZZ03CDKibj/Fll+QsUCfnAx1M1nZaYsLAo5QYKEALkQ6
43JBNI5XtwWo19EDf+iTWVjpth+i7PsUx/GzqKd30ErhGQcgI1TjscfUqw4SBGPLZI1DGj1bj+bw
9R0rf/Z5Zf+aVqv37ojPG4Zv3JO1MvmSC0N6CShuHEqAUpQLjk7SqyxaWUcgxmm9z9Z6lJa/j04w
6Om64MBUNi6xS47yFTyxPFQaYH3x73dMD7iT//2+4oIhHVLqWovvW2hNf/SqlQLo4sE4+7yymVq9
JUM9XyT9Z1f6lr4r1qhuliyAhg/OCXEZ7kQljsGN30TThKPH3Ttu7Eye7zrOV87E0iqcG1FWOYuk
FVsmjNjlvQjycSXTujiGmWp5liUHK6zyeVSqosS1uXU03Y+kemhIIOnm7es8v/BAE4z6Omxdnmq9
4WDuHFwLz+U7BErVe0YwM/9DhR5FJvWpGoGyBxhNbh/1MpTpS1p9mMZ3BAszzwG87NxNrpbuoblg
SYMi5oGGVL+lrVtvhqGu9rfnacn74R6f8bUgrLwCViDlxNC844FdKwb9v0aTR/C17fS4ewA8NHyH
LUC9kMtFMQbp6cs1MUcJbUCAwY5a79YBWHDZITWiejcVPSBNxEzM022D1/sMQQQYycB0hUZvFH4u
DRbW6BpQ2rDAg4YiS7Jx7GyDFNBtI9dn5dKI4lGmgqHVrICRrN4xFsTuSlC39v15kGdBnZtyZkbz
9/V/+vpT3ny6/fMX+vHn3w+IA3ayjllSsi6WXQhMYIYLAxpmlU6DQWh+VDsoGDTtAxvMHW5h3YdY
jxcYfflDm9ZwUdd7EJaxy1wbeOfrXnWwh2ldNtj0qNf8zkQBw5cp29Yl+xSJ9s1+AWBuyKCg0EOg
G0kV9zmkOeRkptY8ts1d6u7X4q6lHQegAFwOdvk1BRb0CxLKkooeR3MIIN0RZrGx9aa12vN1wmGG
pP/fjNofljIdjJsTRxCpFa2zE1bEjuZglK9jUpJjnJIcuL+iTe+mikvIBIzJy+1ds7QpQW+LHgM4
cZxU5Sg3TEtAUgbgSoRMdDkGZSPDv7OghJi91ifIeeOhkTzLdF+Qu7/7vOIaovbfAWRT5o88KMo1
Dux5J6kvmPMpUvxCxQGq1icbkDWSBIXYGg0e7Xv6HZLjb74psBsQJ4PwwMK+VqEOXFZ5UvZ4K1ne
D/cuMb7dnqqFygi+jywd6orgyr2GIjAk6v7Q8UbkuWtfQbsK0gZwh/p2zAImJTrKJj8FBiVDuqs3
tp2d+B+yt9eY8Cv+INRBLTUzvFz6QSYtKeoE6ajpZ0nx3ni6PcqlHY10KnKRYKhBj7eCF4k9kbKo
K63jqB+17LPxdjAZ6qNzywWAmIh71IAkHxonaxBPHAdUjkBAs7Kf55BJ2W0gIwJi23LnsFklWqyE
BSVeB3K4KTJIhflj2mvf0B/kFxQaa/1aBXPBzYFFGw3v8NbIx6ixiVaXVkFyiMHEIgp5tCtdvh0i
7e37GlOFCukcYiHaVZyMLjlFiy2UK0ywl6IwOry9ngGuHuTo4a6RtMPlc7mlRGKYvKs0dmLi9acU
z7d31MIkzchl3KnQhwXjpxLltoDGmnkpy5OJnpc+LM1vXr9iYmHTXphQ7u6KsSy2BpiwthpugHqF
LXTBheEJPkNfsXPxYFUWwG1LELq7HTu5aX8HOY+AGkewLKJyEOjTSpizZkvx98WYQk9V79lJSzYp
wXAC7bsD1VTzHfHOxaAUz2+A5Vcz2paduuonjpTfoBvXFI+pjA82+nfiArjIXvIZk+c3vbfGB76w
ZKBCwKGZk5no7VLd2CjRiBA37ORYH7nvdCtLthTOXXxf2XUjzVjF25qddLG1ohfiPlgClFv7WXyx
Te443VjpI41X3r2Lo0KXyh8UCKICZSPivQoYI/oqTslw4BtHrHx+cXPMsG8CDCbyDvNRO4uBPSM1
O5KV7JRpj709ocb6nHXgeIB+4xi/GcOEXhHkZYCJRWkNBPSXturKEDwuQBTGxkAHqNNKuhW/tuAY
cIsixYjwE1VOtQ+grgHVTkcXBwnsV0b7WCOLptGvb/Y+NjIlcxli1oqiyjAKve4HiKsVp6QPMiPI
03Bau9KWxnFuYt4UZ6vCU6uWGRhrT6AvDbPhBYIVNUodt8ex8Di4GIey9LnQSyYYxhEVoeX6ABJb
zRbB9W0rSxvsfCjzrzgbinDZmEeSFlCJ7oIq/9WMHkojP9NsZ7srC7N4Qs9tKR5Al57gWgpb7iTQ
sKNvNMB7ITDjy57/Tjq5bd3uO4lFGHvyqBVotPm7sSoewgF5kkczuzjJJg1yZPDq9oHXu1jsabbi
1BcXj1LXcWdxCtTDLqe1SNFlSgYs3kiBPjY/1E4wGFvLXjGz5H1ApP2vGTV2YyisGKgQYCMmxPcy
4bdkBR20uNUtBMEgTPmD9LgcSEq0hCWCYM7Gby2ImaT7g6z1hy9O1pmN+e9ne9BkXpu3gHafyiRM
nSBD6Q50bWsXxMJIHB2SOXi2oah71flrNqICp3lRnHogoh3IGpfTs5e8OT2GEPrMiOIZwNOj62jw
LYDh+JCnv0ZyqNYaQRYAMZc2FMdQIskNKBbCEd7ubOdB93zEWY2xTYA99+5d52uzxtO8dHIxLICI
oSMPngiVcq0uzLLOBcc+Q8UVNBRVdGjjeznlwVQ/2M7XVt9reqgnm9sHdj4lSmx/YVYJjbJCy5wo
htkGAM4JOxwl1zEg0h+6TUvQmrcW3i/sRDwlELnOL3zcIMrdkVtebiDpk59IEcJHoF8gmwJ7Ta11
4clyYUXZJK3L0yaSdn5CSYfIO4feNcP32uNhCiKqZvpxexIX9z3KxzrI+kDwodb1eseuRZVp+akk
/xj6i1F9GKqVyGHNhLJO5VAZhVXBRFVvu/Rnxjb6mpjf4lY4G4WyMkAbNqxwcLDw5Ngb5TeavXpQ
9uD9L6v8XGSHMlqJvNbGpCzSKN0eLaZZcdIrZ8P596a5K/Vh5UZaNAKtMOAA52qfylmhGX0vI3eE
d7Xuy2jXI91YOu8ZyJkNZSCsaJq87SZ41yJAp1hbhRCgevsWw1MVrwuwk2Agym1XGnnqAuyRn8bk
qSjBtvNpeDsmBzl6JCfQyYfawFXrALjUCETJuvzkaaCguCNiX/Ufo3ENXTRPhupxgJlEMgRp0rl1
+vIq0vK4B5amz09WH4h+z/Snd8zU2feVqy73+Nz6OH9//NwnX7Xqt9u+GcOGmTozoURZKWGDNWQy
x2s1zLoPLA3fIQ5waUIJpOwG2hYVG/LT1Gxiz/DN/K5N13zxwtmYuYRRoUGG/LpcbNrSYECtiFPp
ggRM6iF37wVZK2IsWUElzp0pR9Aeo95szO7sOLIacTLagzD2VNzJZOUALlwqCND+VGNMoBbVFt5e
izi0FJoaW7cPTbrP2wL8nr8Subu9txbteCiuo9FohnspC59ogxirEk1M1Kv9Vnq+m3bQ7JB+o325
bWlp0iB1h+IJGNRcSERenhKU2lkWdXp9EmUe8ux7isahtiQrznEp0IGQ139mFJ8vxpK4STtgQAYP
kywDHLMC1U4fxOYml92eJa4/CNOX4vPfjU9xmbLWhklqU30qEOEM9gdGiV+uJeIXJxFUd+BXw618
pRblCCu2qwnLVffjoU+H3TS+RPXb41G8s1GunfVHwUajeGbattyldlufqlddR9blFAENenuyFlwm
uBSR153TBggvlG0HKJHpjQ6295DLO88qQvRqrsQXayYUf4NoyexSDyYMBir4ePxFgPG7PYqF1UAh
2AM6AlcYYPPKXptS0jGXJ+Iks2JfN+wDkWJL3bV00Z90tHLBXNhRtlZREKAa8aI6FUUuD2iV+VX3
DmjjKmY+5E5q3AG/RAKg5ZyNtIbIzyPHfWyp89vsdeskYt3a82ToX6YYLKyZVkL0UNBsM9jOb41n
HRjEIXBR67y/pxMr7moa/846JPUmqj3bQtCgMbMyaEb3Ne17+FSHfpr0zNxpwvH23NOi56nSyaMb
J8UrNco0sBuP+IMl0aInSRqYHVh4HBFFvlHrKRIsnReU3lTtE7ustyIpBxB8uXQvmZjQHmuNAQKD
eE9sboYoMlSQq0iT5yrLm7uJET1IBoO+erRoN2ApcZ6Bd2zwqNG7z70ouyCy7W4TJ7WHv3r6xwSM
6feuwUFs7xrxZ0+PbbTWyiH3KRpF0R4y/zfOaLGp0k1SHaCXlh/QEWiBJcvrPtYVLQ95IcAPAm0m
f3QyJLlGou063Wo2Zq11gSwJKAoLAdqcjrqb23tswUHjBHouSlYoHYAM8tJtGqIdKy6S6uRUX/v8
YzONvsCraS1UXjOjeOeRg4w7Z3E1386M+Un+mKBdp9reHsyfPJq6k/GMQawEpOIssH05GpnEsYZd
Up0YnZx9RHMIEgLJEJSizHzLHLXdZKVaSEQJEHAvUt8lI/PH1DYOrV23p6xl6d5su/SBgcs06BJ9
uh/tNt9MkFJ5apmZBSM3aZBKHXhHs6tDErdFULnN+DK2lrcr02HyiRBYScG/8zb93XdlthtGr9to
OpgfY+HGQe1ZItQtSO5xiWowqkSuXzBSBgaeTL5BhhONWumXZe36DeuTlbT0PAtXs4QwBk4FdOyO
isSvOum66P8tT2z4lnV3kALcdOKBJtUWXUArYfhCty9MnBlTlsT1mE48aMmeqPzWaPcRCAlz7bUc
5w3/UnkfdavaNvSfXne2YHHL4pUtsbTxzs0rbnokFbhKI5gfgDEz93iVFXk4DSuXwaIVUBJAwRPl
viswzVBUkSgGtzxNBZrQAoPv8s63nJWzunQfzGrUKPFBMveqoRR0sDEZO6s8NWwD2kpPbKu3qxJj
tc5MKNM1TZVLO9cuT4nzkvdfPWfl7l+aKBc7Du3W1EQPiHL3JzlvUOhrqpOVfqTjzgymcVdnK2RW
S/sbhVegtQD2wStW8WleUsRQV8EguPuxn+4jKJ5m1WsRP4/9mij1PB/qUcIDEPLduBbRzansbtoR
s6S5B/c556irOBz153g4NPJn1e6Z9W3Fv82//MoceC9QC0EC94p8UUxpDoIN7OYianvfHjhBPaG0
6j1+G/eLEX0MiQUmsqksk+1ouk1ouO6w+x9pV7bcNq5tv4hVHEHylaQmW7YpZ3CcF1ZGDiDBefz6
u5B76kSCWEIpp7u6HzrV3AKwsbHHtYpxIoCdUvK9qziaBwD9dOuMRfJAjD7fUsvJffRe576SVEhf
jTapXuu6mz9pZIk3Webaz61Vs1e1rT8CE4yCx6f7bs15/7HIU/sjIyQL4BZPh0lDqjS1WgYuj9Ip
gz52xx9NmnU+U+toN5OoRXf6UHpNtbCPhT62slj5Wr94LA6Pj6OPA8laOI9ubB17NubkRBffqndF
+pz2HjPeJOdwdQyXUoRbMo2JPeqNASmObxX7yA1uf//6ol9+X7glLUiOytjG1F27HIYwKw7TKDEl
kn1yhAaLvgRYSTtiBaP64CwosnjDCJqmL3evg7sUGCxT+ai4GMjWHQX+6hTHpw584gBNr3ZTJ3nL
rt1wnfNS4yXDbedjEDiqszz9PHSpWSW9EiZw/1z7Z61O29uLWNkqFNwxdIvPA6dBHEdRzUilumZE
QLsygN/y6GYf7HFf9LKY5dqUYCVncgQvXDMUZ2CFGYW58hUBjK+4J90tA+Km8CW+6qVk466N5KU4
roNnG6c78aS7McSpxpciC6NkNxfvoBDPjFniAlxrM0YvEfBxvLAVvJ6oroGzRyM1tMgeM1Y2e+56
yYW51gIuAg8jnxa/flZInBjlaDANtNe+HZubLsl2t7VAIkFs61qcPGuLPxLSd+DwjLKHd22TEA5j
ogpdvtdD9VrXpApjEwbeY7LtqfUKIvm9Usr4ga9P3cEwr4mjhw+BnKXwNFaZpS4L7bSwJGwfFd1O
aaqfWlRvRhCc1m0vuTurqwJbMBqh0J99NTeyVNNczC1WVSjDA0huPYepnqr+uH021zeH966jXxVA
Z4AkEIdGLKMGg0NC1LBJpsesHl9bu8nxBi4/xgg57GX54CQyR+Z6I/nY9d/YXLg+JGbZ4jLEzHX2
i+GRBISjCm6QajwkrizreL0+yALe7B+UGl4rvLyqsd1qap1F1UlHcz6ZT7XyZqBREkB/h8w9avfD
24KjCU25GDU2VhCeK9dcUmx4ecoaZGu19DnrZDig17eJi0CnOyCBkRi+midacrCO27Q6jfUyYGQ2
U7Ydy5y7rQKkcE5adA4hvhWds6xJyxRDm+WpOWTxEVt1W+1WF3H2efHpaZO4mlIFn7e+HV32/fbX
r58d/Pg/vj4mIHni//LQk1RTerUHqVLcdqAHtcvCAxtJ45WRckQdX7JVa+oMRm8YaOBhwmcW1NlE
miZVxgTSygxVzT1tYq9TkZnLfAWP9+2lrQsD2DV6I21YISGvZabMaPMmr06sPuT5JwsJ9NgFjELd
eK0jZajkrozoM8M2/FcaP8azh06BA+IoBNJGAKEl0eLFStA57059ismHuniP1dYbim+3l7h2ZYHB
w3P4/PDEAqeWjECbGxEXmAzsq8Oh6QsvMhW/m/bptCuILMy+NrQcEvG/aRwxrpoj3V60OUJoCI9d
mY8T3BXUi28vSiJEfAO7uOl6ZYKQpFUfzTg7jIr2VEeLbHD7D0KNeGRwGeExAPQYwY6gjRWNi1jL
bXYCNiJQ8oo02VUzWDLKlABudorm8VmjpbOpe/U9G2jhmxE5qUmWB6MxOJ7GmHIAeEwSFMz5gOog
DYw+zgIF/EePQ9x/svNS1sezQoSKyPnsN/P7fKZmml60llYgOEcfxI71ypvbJY9Rrb25CLYaY/BZ
M3uuOe2BtnLMIgDzLbLs/ZpBOv8J/N6d/YTZjWibZtg2dXlXlAcjiiWenEyAYPGsAXnThK+x/2zZ
Xk0ln1/Tr/NcjWAXMEBWdBUSvKeyZoG1PFXFaw85t5V4dQ1n+Sj+52eb1GQORjFUCMkKfyZ+IhuV
kC1C0N20rMo254swHT9bgrnw9fv5HmBQgPyCQSo80IB2vVwChrpIpyt9fUI87YP6aGafWvdTZMpo
M6+3CnENIHs4bxwCONGvUvUuGRSE76fS8TG6DEjs20dxvVWX3xeuDAa7u2Ri+L5ueYuzdaeNy+5+
oyECDb54/1F+BGfF5VZNVsao4kbpKensoO1cL7l/+BCeNEIPcCogK4NQ91JCQSo1MWuWnmrnER2K
jAW0uLvf7VKEcO2GWKEYZyjS09ADetyn1ia+v/n+UoTgYs5g8+mMBKsgLbDLAUkc3D7qNVU62yUx
31CmyMKXJE9PZv47RgHAlbFpr+nSuQDBXZrsmTRujAXM6Rupfg9N46uy0R6ZDKGI4dQVxshzyOhr
X513ufFgyqzHCikXPwhcOTByIaQV79yczUml1EqCesyAiAKd73Rfk6eMHfroU4EyXGccdPdrn/zq
yU/F/cXSfdJvadPeHbld/g7hbrrG0EZMi5LToge9vsX4KZG1z6xtp43kP0Dk4Lhccboo0TDOVZel
J2cMDLIbog+NLGqXiRCuv90Mg01pkuJF8dX40Hd79Gfd1my+EZe+CnJ1Z6vgP+HsPYkSs22AnZae
UvuLBn4Gtrdrn9yPGngpRTgOvAZajEkF7FW0acd9rf7DcSOdjJAMcwPXFDTAQZmzmCIfWKqHOttU
bNfKOgzXTMC5COEsjMzphjbXodmdh3qtw/a3D2L1+zbqCsj4O3D3hVexVTRaAxc6gVvvKarfyryT
1YM++77w+10D00lDgu/37nNcgFT4GSDxs4w6bFVjz6QI6sRQj04bjEefrHyrZ4+g8NKd0+2Nki1E
0KVxRqmzKWwcxBcHlJaO76JVcZQI4Q/G1bU4W4fwLI4OZjg70MyfxoRt6071aKV4jvWtNze9fUKu
Ji9fby9Ldv7CK2lNiQaIbOzcNG8jG2Tewf/2feGJHAxgCZKJf9/wHQNwwZJXXvL7RSgSJWUgkbbx
/ab02l+5bAJW9nnhgTS6zG6aDAeCnuX6C/n+P22OJTyNOu0MB7Y2OXXdg1VvB1nkca2zyDjp5E9q
lIOOCpc7SQYXCOe5CgqcKvEWWnybkew36nHfGFQWf15vFYShlmDD5eXjU4IwI+/meG56NWTT56h4
LwB5c3u3ri/5pQD+A87ejDLVnGpJIcCZdyMZAiC/qx0N/kUIqvxA9UP7HRGPxMmKhXSuGs4mC+ql
8xfl1WwlQta36q8QYauoYTRWViZa6LaHbnnBHb+9CMn3xfaUjBGlXyLUDloyeCywK1mP1aoAEK7q
yHSuINNbZLA0pAm1kJof0vRHjqjt9gpWzxolSZQl0JF21U5t2XpttMCNDJMUNIZOlJAdCAlBhgXS
2u1tUatr4YVvQBHa7lXxsx5HgGYrOAyTtEEXAV5ORoctkyDYWDSU6vFSO8i0q9WHJCs/WFouK+Fq
q0KA/oS8MLq3r3pTDXUcqdLZ2DGSAR0wQ/ErUY913X5SwEZra4vpx037C/DMlZck6X4g5R7trF6L
SQVS34+DCghinuvHlA4HqRDspp72g9pPgx5ahl9/VrSw1UK0kd1/chjpR53UQZ3xClJPnWd76MFo
EmZGUuydySqCurLv52bHUgCWB45hDIBhcurS7FB3BH5+q2JsGHNm8UdUG//htp4LEPbKqUA/hEqN
FtrZMZ0e/+Wunn9esGgNuIZpMwN3eYm8MQnKt384hLPtEWwZKhHWUKr4vGLvBzCxq5Lvr71hqO+q
4HwBOLEh5oT7amK06DG1XZl+V+9a98XVjvr9kQIO+UyKsElRjaZEnRmwyHWGhsE0+H17l1YSnRi3
0lGnRMiGxm4x1ZwoVoZya6qGafFmaR8YobsEYKv6s56WRz49a3VRMOSTXy4vw3i3k8RnvcDoZgA0
zADExqUKl91SNUntLKHjsCCNWSAJIrhbeum24vswOsDRtzECI6IioYG1rHJtWUI6leB/wgRi41sK
7T9PqM1uB11lB8uYB0ktfk0zYK41Xh9XUSgXXEuGjtW21+APjAzsqeAWWZ6sFq09ZWf1D+hk6iUN
Umvy0KWmotDDYSNFTUxnmhhN3OJV1ciu6Jx9yw452WaRZDfXLPm5HEEXAUJfWOVc83VFXxba7Jty
/nxbHdcODLhceEZxbteAgTWNCGih5gVgoeXOSrInS40KzxymJ3AmPoKx7/4wkGNX/RXI9/bMd8sT
LUscFQJZ+8UaHkpSB9X8cTDHf7ClKOlYWJWFN1AVrZGuRPUIyMJQR8ckGprVpQxub93a6bgoK2Pu
HWAoqsH//GwlxjJXcERnhGIpwHCrXQJuitsSVnwfFG+QocbTCcw0cQYrrdI0thau12Plg++qAvth
Rr//T0LEVw3ISo2dJRBSjtoEfkRzUxU2ui91GTLW+moQfcA0oHQt1kgzMkW04GGB2+1b5WfUPTbj
x9trWTkSvMxIh3FYV7BWCv4VBT5aaisUfKnml9j9lf9DGIX+EudPnwnoBMSLX2rd0iiKvgCD/6lp
v4D0miYWUINeby9jZafgLmFiARQh/LkTdHeoa62cFWUJ09aj3QsQj627B8qAtgh2Tx3M9hhWEbPu
bRNbM9rkltCYqk1ajE/dFG3qhn65fyFA9sIjhz42dMgLHlOlNaYDTi01XJQndWl9e8n8ppL0xK4c
OjBV0Y2NLB76LkQ+jXJii9EteNOi8lmdn/Nf/7AGcDv/waTi+GCX15woLo0TJ8M1r5Kt0gxAwnc/
AfJaYuvXzpyP8hIcDLqYxCaVebRRae9HqNag72Zl2NKq+5ImVFLQWXM/iAk0f0wTgssardCXy7Eb
hzaExbC/rht5ka7MvpGnB7SkbmlrdF6XJXsWawdSLUfWlD8a3W0BVBF/uL2rK+8OfgY0EDuKyFF8
sieSzOg/zpYwH6btmCfPilV87jPyZkQJMlyzRBFXpt3B6/kHOBFYr+BcEU5xAOpfBGTGJcQcpb5d
gGf2s2/cAYwMrhok9TRsZhfN5xNR8i9ND2qUMjJHdIvY4PC6vfIV5wERBB8Qg1lXUfm6PIC4cRpV
4b8kBmBKA7ryOXKBZk59W8Z8sDJsh0WDgeIPICHGoLjOnb1Qs4WhJBArLKFOyv4piekbVaa4RP6n
T3Y5AZ5BrhjkQW3M1u8i4gS9Yv9DyIuLj5AaPevAPBdtGYnyyi56bQmnNtkYTnXqDPvu6QHO2fpX
hPAQszFjrDWMJURKwCPTk+kqQRNTP4tlbSJrpoaHH5iLBhoe+hUuNzRZXHCQavkSuoYfT14uG7pe
+z5ndPtzMa6hyOgI3gUbpMrh6A/xs61K/GT+/AneOcfEBDEBpgcAgiW8K26GGHnQ0znU8got71/T
XN3U2ocijsGc+KoNp/s1nYP6Yp/+WDbhzumLnbgsaubwUbfftr4Sv93/fT5FDAOCsoX2B+rvTL37
2kSKnHZz2O1jUJwlz4v+nCbb20JWjgTapeOFMQGmhwTq5ZEjiJvsepit0AWZ1ces+fQvn8fd5E89
nD1xj8y4JyDKtkJWfGXWIUW38m0BK2eO3/9XAP/zs01CqxjIMxkEwBTsGr3BKobAdT7q1gBe7tof
9Di4LXF1xyxMD3DfApME+qXEhDrjrKbgc2kAfhbvCslzv/JQIkcH6EaN33rEmZef78ahYW3T2WEJ
Hg/ckxPL/mEB5xKELaNDNZDWau2QLT8p+tRTQ9ZEI1uDELD2aay3WIQd9tFG0zZqE7SSu7EuAaM1
QFbA3yIaoBEZVomGYjtM2gekZkt61KP7HzIcxF8R/CecaZYCerC5ReYNaX7XKxRuDU36lX26X5vO
pQjxopU74KtdsJBU3dv5TpcVDLm6CDYRcAQ6oBnRrYsCrvB9l5QMIzW5HVrJN4Lx0mlXpd/M92a5
v4UDjdxopEaigndai9PIGuvBdMZKO1zy91b55Vb3JyUuvs+v5dlxVHWvEdhbGyi2gz+qmxb9RpH5
s5LRFK9v2N91CMfetZOOMWOsY9QAbrIHKa9Jt9F3DGjePvgVPwnr4Th5ILbCTL1geMG3psxI+JBQ
sb7nCqaDX6jpZ/+iXWdCBFtVR73OTCcC9HnnvCWFvrej/tvtdfD9uFawv+sQHt1s1tXUGMHQgzDs
vR7oNmbDjCbMaX9bzprZxWsIHBVM76L1RZAzlXHu4MydUCmBnhCACfn291fWAfZa5LwAawCPUgxQ
6sVNtWkeAOHu7qzi0P+04/tXgNIkRoQwvwEvSAxNdLMFdLpBrLDPH9ofaSpRqLUF6EgbO/gHhGli
OzsBmyFrBwsvYYWpv6z2k+Zo3A9iCop6lJB4jsCF1yNoLRkR4plTpoft5M+G5w6He08B6Wcw5xH0
miOKEaOHhVhxSVKkp4HAi3HnaFPqdBcnMmKX60sOMWDEQOM/8NLxkl8aEwdDiGWjgaBvnjB6pmyJ
fSq0Y0d3uvrp9oKur/mlJMFsJR1RadlAkjJ9cOuHAr2MGvqN8vvHwy7lcO04N48kU4oyd/VQI6Nv
Gi99nXtVB2hzFjTNsbt/QBDDsxgVgpsN5JarmRPHBUpDTm09tO0YWpB4Vvw02JqnL5Jc0fW1vxAk
pljKucodlQuKHH0z9V8b9IrcPqE1XUA5nzPw8mFEUaVHoECA3QhA2VVRB4tJM0/Pxu9VR7fpQL/r
y/jltryVFfG5hj8zNLBmooordRwNvTZNoT3aP3MCU2PL+FFXReDVx4gBmp2uAmOwSZptlpvg0rRe
k62ZSM7k2tLAhIG2mAc+cFJFRsOuais9ifF5+432xyZ5yu9nlrmUIHgtlt0XUxEZUxhR6vXdh1nm
3K3tEOEkCuBCVtEvIvjAauLYqaGzOczS2a864g2xcb8pQ8XmrwjBCS5ih0zoVJ9DA55jtwQj8oP5
KHFSVxI/SD0A058gP6jixIV7H5ezoQ89tGloD0bkM8Nj9Y7Eu1jxcR2tedOTgMiKHCu7h/qaiswt
HEoCX+nS2MRDU9Cm65Dq1sGc0PaYq7h/8yABiXSUvZHiES9JZM6t1hslemzi707CMOIaDHR3+yKu
5I+A+4bkrQNvAvlPR/CO8hxcHf2AWk1VPQGxfksxf64y4qn5Ie6f4vIhH4pDVd7tyEIq6h1I36Mt
/IofGYleAM/pSLK31PWTZfgx1uZGZeZXkL7cnQaHKPQqwSNHhQjZ8Mtz0lOr0NS+RNLV3bPh16g9
K8nn25u4pgrnIoSbmtEK7ed9jXxrpwR0nJ8A3SfRhVURqHEhSwGISyTaLldRK4VWUyVFbjMbYm8o
u2ddHSUy+H2/9GKxU5YJ4Hd0lAD5X7iswAAylqnFMpTR3QJ++6WoHZ8Uw9ccoPnAeR28tL2fxQAy
UTxAWgQd3VdXlyoZwnyG0zG62LOQofx5+2hWzDSUCYkjA945QgnBxpXEGQCrE81hmT6pNfUmzO4N
6d0Vd3jL6HtBDAtCboTil4czRpND2xgpvXxRgqxZ/EIWKK0c/4UE4WjmdlGyQYMEnIjz3ssgOvj/
Lpw8p1lHazPnxkMO7HIBFXq39cZSujCx6oeyAD9rppUe6+bnOtOfnbgmHtVMDzzekkTP2rowoINc
KJr5CYLzS8H1lDRl0rMeLhQAqJLIH+/vTUIfBAIK4AZweFgxlWREZDb7OelDBZRNVnucld00Am5r
c1vP1t4gyAFUG2CdgX0n5sBLVUFThAI5Buab+3KrtuRJVfZNB5D+Za91SUAZ28XOghkeCeQJP52r
04PfhoeWE4eJzhvqVYsSG7QPWfpJAfJd3j/MPTrb8vubo7CXZ4KEt2I2AGjm2nkfgiUm8zmQWV7L
SidrGoFxUPwFrIrr1hmUh1I7q/IxLPI3haKVTXJX1zYLUGxA1YPLg4knwZDmej/FFUWJry6cbQdb
qvXkYMROsOQSD3HFpwYWBopApoNSHOa4L3U7BubbWBRsCMf2dYnHDa2+xQqKF1G8Tav32+q3ZuYQ
hKAXF9HvNfeaaRbEZB20T0/sPfgaS7/Iyp+KqkrchZUnAqWLv3IEDVjaQRt7M+vD9DeJ26fmh/G1
G8un+ofEpVvTAiTqgJEOUm8474JF7cqsyI1q6kI6BJ1nymbr17YLE2+YnsVrB1ZCocYz0rQYWNv2
YT/n4YSRkahuXm1Hhuqxtgp0dUDNODQ18jaXGkDQqKCPgCoNF5oEv2JN1r68ZraR1AQ7NJQZBVZB
l80yzbUxjXqQ+oVl9tsc3uDAa/2xwshC9tVm29tKtnZ1oMqokyO9iYF7YTmOYjQM8Id9GLWZx5L3
pvpRLCgcy9IFK3hoLmLqv4L4vp7F8e6I2rbeckHFs9FmgcmmIygk9wapPtVG76lx92LScltgkNc3
858Z8ARxyBIdXCmj42cQ5NURqPJJUuFxatXKWToVjxPTwUjSdU9jylDFVf3GImhG74KuKN5UlR7b
gbke2kb3qWN8/Ic9h61CMQQuzFVgXo2a25Q9Lpzem16R753hZNvAcZfhQPx5JMRHBHig6EtA6xby
sYIuDQTkg0oEC2KNNjhK2GM5Tx+rccCQEPi21ZkERWYGKXtzuvj7BELr0ipspDqY36jODwClBno5
PfcOSpoa3VVG/mIX2qZVZQO3a1cXfT9ASjHB9IMI4lI3ehaj5J5iQ3KyL+sjxaCkQ+9vLAMDCVic
ePEJjoPYOoMsrmuhaXMOTfWJaTvt2+1DXbELSBuhbIOmMrBliv5imehxb1b6FKZl61Vv1nx/kzEC
Rpg3PKJo0SQ238SzC7SMiR5ZDL+/pKlfIx+GlsnbS1gxPabBa74cR/h67hl8fnGl1uMEvg/Dt4FI
Mdenbv5hWB8T9Xs0Pzr1h9sCV/fsTCA3TmdLiqvSpU6EGL9Wjkqre07x5V8EIKkLw4NzF60bapzg
PorVKbTMTeMG0z8oLqJQdDXD00UHky0soDYba55cMoSx7XrPjv4p0STO9IrDAQnQXAAEIK5WhasR
651T2rU6hEaTfVEWd9stXeq5aIykZQuOKCvZ396ylQfhXOCf3MLZmZhmSru00YbQzkHcNm2BFupX
6Qe1uz+Ev5Aj2KappHbb5JBDHfdJnZ2HJuk/Jm6z/d+WIzg3jTbqjI0LTghwtL3+TJqPbHifZBCV
a5oM4FV0RAHZGR1CwuXUCdAd+xYe6JB6i3WMWsmTsWIhMUNDUJbn7YuAD7q8KeUyZkCr7afQnAev
1dHCgtaP9v32Xq0tAm1snJEUfhT4WC+FEHP+z3VkgDZp6Wsp46ZYE4CUHvLR8G8A6ySswk2qRs3H
Zgz7BO5lKyNRl31ecDAbx+izcmnHsJ6CxfapzMNcu4vnP1+4i2qKPrtlxPcdczt2XsR2mvZQVZtR
VnKWCBKphECwTLQMOIWh0QZN7uXOyZ393EIGVBJlrgvC7I2L4Pa6RMCczlKcpBxDYg2ea6Z+TGaP
2q/qkntTL1GvNR22OZMiR/F0r2KnsVTw39MJp7+8g5bCUY/gjr2twfwEBIcH8cV/RYgbh6kFcGY5
wxgubboDjuvUARPNb8rHvDoSkgKhfnNb4Jq1PBcoWLGGmVpLFwgkw7cifxzTY1m/57JHYH3n0HAJ
uAuA1IvNRspsm+iVVcdQAVzUjPElM+HkNDL+hdX7wzlD/iNGuD+ocUc5eoGhdmWwtObOVWTZyNXz
wZwH8lFAJ7lCwCrQeD81MQxA3ajjIx2G+sntxtyP9IY92hMoHYteHfZ2O7v7hM6W5G1b20c4/0hN
ojv7Gl/Jminy+xOmKsvog6Y+GFMwyAY3ZSIEj6AtOWGKCxFa+T7TONDcDy5GJW5r3dpB/elmREOj
ft1nTqaakaLVUUQAwVTQqxJXdq1+wCkBwQ/IEQyvWjicaJyjaukBK4kOPav22u4z649z/mO2Mq8k
30yHeXYqa67i6iVeXtR6Qe+LiuV1P3htmlPvGJMW9to7uNk3lTZuK/3RZUHUaD6Hz729i2tHBUY4
Fazz+PdVnrI0kpnk+qKGHeB6fbx++fNEzOFlqRRFcmB/WDiu1oYUC55vtE7b4vwWQBpQFZpQ9nGG
edu2L6l6Qnlhi1S2bzVBpy0+gOE8Y2y9BslsRd3a6gNR9su4YUXkmdr3ajx27IfaY1qJHup62Nze
C23tZmLoBvsB6DFeVrl8+53KnVljYDRqMXdRZ/tlpL0YPfERpgPB62imO8zWwhMGnPI3yzzQ+gRj
4ZsT3BDjNAwHOEBBlctS5DoXe7VvBCYPSUpgjItBW2uziDo5poGQNTCLo5s6HvjNVGU8FeV3hWUn
cBLUYDIo7OME+tTy+5IUaCUevGppdpHhPvR95SlNvHGyl7HPTk6r+XE7Spz09ePF9vG2C4zKitna
lrJoYBqOt84+u07izcuz2r0uNQi3EUxXDlJ30cadfhfW1mTHwnioWJhMCYJ/Fuhas2ly4lv2BLju
yENV4ESy0+3zXdF1PmLB6wAcfPDP7PGZVx81zjhFBWYthradX+dSj48xM+oNYbOsg2LlGiO/gjEj
7gqvoE/Gg2I1LY6sUtrqSNti3k7ZMD9Y89D64ItvPzq0r14bxVUOtxe5KvkPHjmGruDNcB0/W6Sl
U0vLUNMJRwfgPUQNtPm5nZ9ZE29H4AovjeRWX5lh5OWRbURzFeYCYLX4pp/JA9VWBgDJogtT51Gf
H3/fXs2Va4Gvg3GP6z0qULhal1+fF8UcVaqhflNa4PXoaeKhH7j3rSVK9wBfl9GhXKmIIE98ucZa
aUd37MIRsAwToDY9pqIDAtlAybZdOZ1cEK9MIfuFLgURxo03htJunPpQqwfityR2HlFNNDxHST/p
A6iYsN+yvqjVzeTQUhihQcVIrEmVbt4XBjG7UJuOral5Sva4lJ/auwMcvrQzMVxDzzQCHkw36BPE
GMwKVJN6yfR+WytWTglFQ9wungaCcgg63hIjB4PV0oT2knzulzp/ZdWi+YYbaV9uS1rZMoyA6ehE
RsiJdD0/xrO1OAVBb2XKICki3wAB8wLal0M05psh72UwbCurMjFChe4+uEdoehdWxdJFs+PaqjH/
dyp78PEcVPvj7eVIRIh5Dcyv2iClhghNeWjj2Ku151E2X7wqQ0eBiODi8nzT5ZYVqKcmaR1VYZva
I3IzxQAnJs+fi2ixJZdo5XRgEoCMjNokBplFPQAz7+x2ZdWgeLxZnIO17NthP+Xfb2/aylVFcwKm
pXkrOhxnQQeKqEJCkGRN6A6FVXhlp037Xql1EA4hyCm7JN+TfkkljSRXdtzilWPMmGN1DnZTkKpR
NVdUXS/RF1H4oMH27DJUybYao0BXHuO75x64OFTA0DDloNwvZskt6IXZjVEZTovxaLbveSFLTFxX
Hf48uhy2EqV4JJoF7yqaiz41YpxWPjxg7qWKHiv7xdZggF5MFKy6LzR9iepDIaN5XnmhMCEOpxMK
gksspo2WPh9nRS+bEFw+9JAp9uKDHk8W81zHCwAKgU1CQZ6PcsJNu9T72i6maSRLGcZ99zHX9LdB
1/zBiIMIpDPoF6JB0leBVluz7yaqJOa/vnQ6ut0A9oOsm4X4WLAdWgSou0kdizDOhoCqMUBSVO9+
pH2Mc59JEc2HaRQlCL+WInSZ+mlEIjFaZJRU/Ide+LqCCMF6JBYBXtioFSEpfs/la49SPwBzdmb/
1MdfqyS0725xEgQK+b6kMnQAROtFCKYoV7M9RZM1717rH3YN9gNqgZllVTSIi1vVrdNBQvm7ecwl
ZkL2ceHnZ53DHDrj41R/nLVgiF5vG79rE3v544VLC/qkCbjCOA/Feag/zmRfZHuz2t8Wsqq9BBk4
B9PvaHUUPIaYuEpstUYRZvZD3Bzn5JFYku6IlX3iiWkMr6i8Jdzh6zx7yFvmMkqypAhVoMN5Q7a5
vYL1z6Mgjl4pNEuJLedNVprEUGgRTlrQ6La3JLK81PUrBLti/5XAf8HZAgp9GNAyWRRhrpPtlMO0
FMm+yuydRqLjPBeSc19bELqmUc1D/zw8fMGaJWlPyhb1u7ArwWlpUJ9q/u0tuy6Gw0giD84DbdBe
XLnAalQ6YzZNWBGNHic3/RIvxTGyemDoqo9KB7x0ku9MrX9INGWjLZM/1eVTSjpJVLjy0F78DGFj
DZu1bknVIlysgfppOr2g7XbTlt3OBgsLZhZ+pc3yLln7yrWCUMzKwkkCFssVFgOAQx2lHYrQGuxw
cvN90qZH0EhtG+A+zkuxAdz205TMngYWbqNdfDplKMJnYBxUfbWhmxoD397tH7VyCzW4AOCrttD5
f/WG9L3bkkVX81CbG3SmhKBpCvJKVsFdMfCQwhlhLY1jMwuK1dmlMs62naOn6zg74Od6SbLXhBG/
aqjXja8N/Xx7WasCEWIB+opPWYu9JJhfUpZiyIqwYS/20HrJvK1RqEyTp8a0vbZSkRqh9xs0gGcb
SCGbwHa4GjdSlHIZsg7mwKj3fb6ZtRiD8pJ8y+px/ZUhzk7EJaK5jmBdCfKRTgIJ6dd0kdGPrEjh
9D1oncUQBc9AXZodZ0EamxQ2C2P2NtVvtPhE9U+3D2jF1FyIEC5gupg21UYLXAnq/pfu7m5/XbYA
/udndrPDZYrUBgtI9CNBp7RpfVOyXmLLVq7zxRKE16Uc9EwzagjptLdOLXZGQQFSNvuxDCdUJki4
PXXTNBPeOBZavZcYQYw+THooDJn68lMVvLCL9QgPspkSY6EMYsjS+5T+tPPCq6zEi5It6gcbO/9u
10iGMtN3xnrHSO6RYsfGyF/KF7dX/Bzer3pUi8UjyrFe8iAr3xGt+eNge65L9zMdN45eexOwTtlB
L7Z62n0Eh8V2cTcgm/Nc/ReQVzxG3/J2Br0cQ44uqG0tiEG7nYERwrF+qsNnCrZZmr3O6vcJmZqu
1NES8slNnlRN9vqu6CiuGlI1vAcBrSGCFqXDpEd5wSrepEH0ctNamWTP1yVwZiYdSQDEK5d6Wloz
q4hFq1DXJn90MGQp6+RduQlYw18JgqsYY2B+Lu20Ckvt4xDt0unNUja3L5tsEYK16LsB9NxNXoWa
813Xjw0Lbn9/Rf0vlsDln13moWvUSqX4/qg+5SOajg/zso07yW3m2i1o/4UU4bBVYvWTqeMobIM8
IlPnxdEOvpBHqq2ijBu3/357Vau7hl4DgIQaIHYUgTlm3UDUFlcVYuBjZnudrAVO9n1BtbpZ7TB1
W0J5rS9m/r2kEl9x9VQ4RCbHhEH4KVg/I++XqW507BeAZsv+NdU/5zWKDbJmfpkcwfiZI/zFNNIg
BwYhtftd3T9GzvMioxBdPX8C0Azcc3hCYhlIyVoKwB1ShZR4qP60y55pXpW9KaW/yMaGVy/lmSxB
o7UiNdy4xN5Fs7OtiiXoB3oYWud+346DZ/53SYJKs6UqnFTHkpRo51SWN7Ggy2Qo02trwX7xiOH/
J+8ubyeHVlRb061ChzXB4IL4s+tA8Ho36AFSVWhaBc4tL/sCJu9SzJBVkWPStA5xRB7tX5zkZLoP
zWz7pixfuqZxvLiMhklUcq7gLm0SGTSy8jqcHSP2dIMeGJoOssE9gGb2/jgEHXRgMQR7Ka/fCNqN
/55Uac2wrP8j7cua29axrf9K13lnX84kvrrdDxwkS56nTC8sx3FAguAEAiDBX/8tpbvPsRmVdZN+
TCkWhHlj7zWARNxnU5NDaN6DnPZyHVcntHSOnQigReLxFUDb9iddIxOyQfu0Hm5i+Wjjvg28zftH
2uHHro/Q1w2slvVSMtdaCjZAOMnKYn3usM++vQmGl97b/nctrVY2jN87u7AxbMF9PWUgx9NuU6jd
Mj/8RjtwMjywog/KX6tDdCi0aagphxvqoUgtJ/us4kUGK0AUi1GfX8oT7R1dehF4V8hwI/ZexwNW
WHK70+hX6T239rNjd8jnfXXo8/vd+umsg4Ie9AwRbwAGDnGB9fBJED2Coec3ixNfRDjnbCTRC34/
FWpbcuuceac0sZ0fL5M3iwNt4j2BlCzIrai2r6IEHiuz9Ojfjcugq+qI0Em70fPPujBqtoOmYW7x
lqalKtpdYSJYrBvRfYybQp9PbIKVl1rIHnL/1cZv6JJphKtpW0MGzCOcbdzFSEC3NT4lOg3nNsr8
kX+s6SRzUoYWlLVinbDK8jLbY+697iOaj8sooc8tplz707CPBzyzo8JyEzUbB97FOkwWWbYXKEha
uVtV6kqyJvrMkaTPWRdcGyndtMRC7+vNCDNlJPwSwe+7+cKZ6jvRRbuPZb6U4S6GQQi/s3YWn25D
y91V2uW5V0ZL3i8aiG/H7pMI7JpUuUGTVnbPkwU7L6tL/F7CbLjkuRE0QcV4Z/fzC9NCJUUzDinr
jZ24LhJDZQPwNQT5vC2DAWeql+nRsyyZWYMHrDsZ+82oF4WeUTetpAjSAeWVrcvoQ90u4aaylhji
s2Oc9aqYUtuhL5HkczaYludWJ9ukbzwLGKWySGRViI2lqypxZ3wQKItlY2mg4eEJL+l7mPrNIcD9
nU1e4N/WJkNj/A1kGwuY/fnlbmKIqQQt/MyrPVgTFEoloH6YbT9xsbF9UyalW7kpnBeq1Na63FpD
FcBIdOFnPbThEy9AD1mIyL8OOc9a/ORPUFUt96oBCFUoojaV51nXYJnghVzEC2gNFSsTqwrn7Uik
yO051OdkLHtssdBLGFv8M2bEmKO4BXB5x1l1Mw7es5kD+zOgghIWKWxKy6ntkxmZjlPPgJ9OzoNa
/EEh+kDpPdCX395uCyTnCu1ovFdHcRHMQ+KW5LbXn8cgvAAEO2GddduH3nnErvpoy5dmKwt5Z4at
bS+Zi8okIoqkCRlWQHHZAO/Nxikd8HZrywlLCchcU2cTtNXr0E7iGZTLb5NjJ5M/pwuOmXbfa5qr
mCMRfknrKzoFOOh44hcPFICbYrh2yyDxx20F09PeD+6ceTwxBD+dfIcROGBvYxAnkRVejUDg1z6N
9NTezAJXx10XZMArj78Mg1u1sooieDuHQhmMs4oKaAT0CXQistE6Edr/FBK9bWVdMenbZQobC32p
hxQUYz18KPwTd/mJ4frB33z1JvJkMIXRgiaG706c1N2FpTI3PnGfn2rEfbsq46juAm7m9oYXUBTb
ONU1F2lo/5ejtboYlqYdSzKp9sYCwoOlfpdYJyUVTs3Iat4H0igoRYNXxoTt57VvtSnuuz5hfezl
cTjqBBmAGVgqu0HS1QKCQeJI7sAPy0Gsexrq5tkp409kjtiJGP3nhDjuRcRkB0MpXPk/FSqhnIsy
0RzWN5EZdrE8dwHZoRcwqEhh9GV37WYUnwLxOLGLPrp3CD+RUPwpKMRatT3gkoFLj1B2XgWgyMa3
sx5RSiqiG+VViYbhwvvBxqkWVjtb1TMsWDXqh9zLQCaXv1xpW/VgNbe4KAu/RcLvxkYVdFmsxOlO
RJvH9sGrMfphXvpqs81xJ7n0UCyg7r4kuLHKMqlsL+s8mb0/VsfW6euWVvHmaDw9exVmo7QW6CSF
uR90yKudIoQd79CBLYpDN0Ix5u3GZnY8BDpE6U2Nm0Hf0uCMFQmAeO935mgrUDn1UUE9IixlI1Nd
WxRJf5CgE7d7EvNdZ39Tp6Snj66vEMV3MKwP+lKrUwpGhhOS7gTB7CeLpXr+neVLgAMBPCA8yGK8
HSu/oOO4RD3Git4fHMDcU/vj2Jy/vvtXk2H7kyNIIXH3k+0U5wZBiDixgL0f8i2r6BsBBh4yyAYc
6LuHH/FqCbdm1Lj36vYG1Fv3PLaAtmR14SdhZc+bbgYKNzrEcnAwfozJdMWqpDBb8dmvuowH4a6a
uguArUNoXNmReukh+5yQkidjuIeA+Waz8OUKulRfRjC0YL1J3OIM9Z4pc5G3S5fZarJ+bOYMHPIi
5VWEnHIzAUgdsCefhVYSLVaVT1QA3g8Fc4SaTYAEDK/SmKBAD5A8rfinxZRL1jL3G6QpmrSIBbx1
6PVIJUw4u2fInNubxliInD2E9rS/d+1hTFXp61QKgjB6cj/GnXn23cY/I3UE/WZecpT8NP84sra5
9CBPc8aE3NY37AZI/jNJ6AWKk9RHRFLbO7Kc65reWXyJt9EEJ5pWODyzcV3kC6WfBttZEtnPcdI8
k65EPL/3+DZyd8YnKfE2rBzShSSx8Z9V3fabpgz8xB6nOZ8906ZB2yZFkVO6m1qAsK2IBclUdQnQ
JVk3WGnoPjOSMrxtAOhuk2X2WFLNEC0Yxs5BqoqDSBxJ73tvCXFNFxVnheX5nyxhPTWeX6RNVPu5
P9rgGdCFbYnXfGPjiIicFm4uhYfo3V8oxNJmB97KWqSt7q1NsXTPkCKCnADtSD5UbNyPZuDZHA5D
AncWvL3jsITCjl1dNuAH5VMH6yniCDct9Dg8SC7YtYrHaLvM/pzVli4vKi3izJH1JzpMYxZZ/Kvm
doOUPu+gYFCUqauZ2iyF5p+gOe7krXSaq27EslX98IVrUyStgYKqM0hz4U0gtDVF9/WgtpsqE31u
OR0xjAAeBwNxc+YBxh1JVW5cHtxj8nCvAgS3n1DoSIcoDs6gAXFrgrFNec+hKO93dqoD090XdUS3
c00eEbbXeHRChaBgrpNQ1fpZPE3jfgFb/caWRbzB88c/b/2JfvamIMplu+Dp1DoO3qQBWTIbIKgn
FdIoN/qwyFXtn0dgMkCWiMeJ19osV9R0eza20W5sAC939Rim1hB7yThAz1tNxr8oWBMnxSxmPI8Q
nVR49iTjVCNOsRRNcNLqvGJDGyRCDPo77cMmHSlzcrKQ5kkukZvXwHrlzmhPSRxtKmez0dOkE6de
AC9z5/LawmTmVS3KLLYsPBaquEzrpWNAMlnRZrQi7FnHHxMehYcAqoEQGUytzjgQQan0TQ1wXD18
AuBwSIizkFTZctzCQFWcO+Ms8pDFAU8qo9xMyHJKu07UG4yFnbThAnRlOcuUBRytV1ztStcdU9uq
ZvCxCppL2nm7mYg2tXTvpMZritRQz09qzWgWUf3Yzn2fVtr7EPHgBe9Wb9vYHhgbOMzEHH6spets
586J0iqqvkc+hWOWnlQ6BeiRpcx1K3or9S1a5UQ0/lUJ36nEb+mUUQqiDtQkGZRviZPA1Svems6K
My264ZJ33NsJAvdBVBCwKZ25yV1dODkySqjXFbzat12L7YIXfiIoXXLTHBiZA7ZxWw86gfUcRSmt
epqsgCR1HXV7ih4ntSXMJrZFe4YylN41II8hgGxT5hOa2XopM2sGKKCeBBzTIZ6bi36Ej5ELXxfo
3JyqCR+uoZ9ukFcPtNU12xoORATDY2Dsv3lSppCcyIvlK8U52v0yKPbtA8pe3bmRpDhNI7xuqLpw
lZ0Y5CzMqcj7WNzw+sW5uhJLyy9w5KCRMfgY8fsx+vx++HPq+w/h0asr15ZOhXwUvh+S9gn2PzmV
nDzVwCpwCMtmLNwJM1Iie7Qkvcre78DRwCREVOVDXwZZu1VgDXlxt2hLp72ZyhTHqTUnnf07TRxc
l8BwOWAnVl1o/D7uI4L3OC2ulua29z4L9zceOHDq/rOJ1fNjlraxQLfDKFUZfCOpcyI+PDpKiG+B
a4LGz09Z9aZbSoUN2d70Icr/RZ/4ROIJckqh4OhkQ30FTzSUC0Euebua5IBLI7JYC8ZFmffzzsMJ
/P50u8fidVSK/2xitcNHRVE6UFV7g5JHmI0iNLt49P1EuMCUlhPycAhUHhGeMGgf9tNlHc7NWWBw
ibtMlIhsWJwsTvklqqEfsgTIyg9jaac9p4gBKxhbm2GucqSBwzyaQOOf48Jk0eSrhMRITRVO9Mua
k4dz5FWPVqmF2S/9Cq1DTgYwo2m8VuMJgOHRyYdhABA/KN/bawRupGs+19CLgCrnk8T9F3Y72+Un
Jub41P/ZyDqdpAd7GXHDAqvm1A6wFQ6MrRHVvj/7xxsBYOqATMNGXO3EVihkIbqyRSFKJ9c21MXe
//6j1wcUWf7z/attyIpCsh5ssRskI2m7neNNkU1q7/zOofuqmdWZZXvF1CmKbqjma8EuAvL9/W78
jGf/saT+7Mdaa6mtu2kwowXobdGdV02R1f6SLx67awYnC2aeR4W7rws7St1lzssQ5Qe/y9//EcdX
3V+/YXUWRJ6SqugLZFSG67BkQJk9TuAovN/I0QUBIUBwA1APh2rn2wOnoGCNmbAF6KhAUQV5Xy8Q
J5o42o9XTaxuSJ/XLo5m0d7YqCXMM2oa0R5n3H/ZymplwylMy16jI2QaUtE2qa7Ils6b/264Vuvb
pSYo3BLkxmDJDnR7dmJ/Hj2cX43VamGTRcixgPI/rAs+1gTBsr8n3UNdntg/J5pZ4wvbuMHJHqEb
cJC6mjs3WShLfPfr7P0qhP2wj/7qzxofjzKyNUw++iO8ArNRATBmPb8/JSeW19qhuirAUxp79EU4
fa5rJLlEBdmn+IQ/1fFmQvB24Kl3CGPebpQGzTTuNLbgvV8uC024+wA58Pe7cnxa/mrjsFlfxZJh
PUmvWIb2RrthwuSlZUUp5Sb3p1Nh/vFt/1dLq21fyZD2pkRviuUzs62PckEJ7f3OnGri0NlXnYFg
kDCWQhOdWSbgcPs72UVn77dx2A4/vVbIX91YbcfWMYTDExn1kSZ6pOLGi6Z89j+jmKsrPyWsTL3p
hKfT4Svfa3K1Q622r4cJmnI3CBbPG6KyABkDu48zYjWPRQjAWucUu/e7eXztgWwMNDlU+tf4BKOW
3h0pbtWwyJULdfPtL3vJ/dinf7XgribLXqrRODg9xyafv5ViI+ffONlgGOlDfQsUjZ9054sW/l61
i5OgdrZFxxO3uiJtTiH68v5YHdtDAFnGEPmCWNlPVK0eXsgkbGP0BFV/BdFZCYPxzlz01Qla1rH1
/bqh1dobfEuqoA9xFdgXIhrT1vyyqigm5XULq6U2mxAJ2A4tkGA/G2Tuf+NIe/X964JHIWxoR7n4
fhk92+5HbzgX+sQGPbZbXjeximFcsItAII9wznQb3aD+NpCLERensj4jyZ8O6tv7s390UgDNB7jm
wJZbU4EW1Nx1BGzJjdYfAxUisfOrgkKHOXGRniZQR4XC4SrMIFpacOZrupvWgQlfsNXlU6nrTJGv
bXcqNjs6eMAkgRoERrgTrq6caXLimgV4mbvRORuzoEqsJ7r1nlz3d5byq4YOo/rqqPYq1sN8EA3F
IkGgOS/5+7NytCOwxTrUP2DbsQYiAVWAtFoXNjfwN8gKjyIHe9O2X1E6SK3p7NeVzQ9zBK4mOKnA
KgKy+LY7wFzVTteSA+0v6eljxE8ssmOPnNffv7rZ6ib0qqI9BOZAXFgpYk2Qe+rhuq9PjNuxc/91
Q6vF5qsJDpgBOtJVJunonW21SVeewBicauQwea8m361iYkF4GBwaIx61Hq+4CVLnpGXwsasaSQfo
pYPODbLualIKt7OdwWuAMjBsUwMe1H0D2xR0nS4pCVLYQZub+pRZxNHL4FWjq5kqwewW7qEeFpKb
0jSZoVkPX5UAsmPvr/Cjgxi7PkRIoZb1k8qsIEQX+rDCpXMVjMiVbit1YpMe7QvsB+DdQyDxsC7h
Q3Shk70NtmYLCENBLsQgk6q5juOH97ty2OzrAAcEkT/bWa0HEjKEnB3YgUiTf6xPKb8d/3Z4HIFN
ja25JlvY1BSQW1X49sG5mH3zYMXmxJvj6FxAUOM/TawmfaqixRlKiUTKJ7e8D4C7D09MxakWVvvS
1mYIlh4t1PS2CW60uoh/mQF2OMMQjwEIDRcNsAnf7ko4y1R+Z4FEqMlXm32Y9LaSH39nov9q4jBV
rzY+n5qusBzwyicH5d2nXp/Imh3b8ZAD8GE3A/Aank1vv98qbR7GFMG5kfYuHCeIBhEUDT+Y4Hs3
PZbDVaB+5/n8usnVqKGCb0kGqbWbig4XWtZZCLe8OXb2Yj5l0HZsDSCaBdQV+xGytavgjMJyW0fR
guAM5VszPHmjh/JS9utTBDYltCDArcHBuWok9kYTjh2GMC66W7sPdzSGON5vtAFQEvDikArz1xFN
SJWqeTHwmxrCyNuTaPFjGx6aetAgg18CSFaHcXy1ymQDX1eJIsZNQB4Cde2e2OzHvv6QuoL+w8H4
dh1a6CYGd7rFPhl50sxJfQq2cer7V4eJNfeccYrTMOAbiMIB5vprow+heAgeI6FAIrhYQEbg7fAg
inTGMpzkZQlMQxR/7XSZv9/C+t5Yt7DaEx6bp9iBKv1lPZ3Z/VVIHsVFHWzfb+SHvtbrWwOt4LGF
0A6TAFWndeFitogh3lTJy2Fyrt2ebkxBHxyv3fL6qaH3ccluODmUAJy9ZX0IvM+AKZeJgrv0iR9y
GLD1DwGRD3UaByge8J3fDiivAJSYo1hdFgO5bWzyJNtCocYNFIyq2RbmcrvZ9yF1QLfRYH/1SshO
BUuoTqRy1offYTwgSAJNcqjNwaRsNerxSAZUNvEzHKo3EEzZ6tEvM2mmx7kHosavAVCMYYOdeEt8
Su/lR1bt7RhA4NYn0Oh2fAIdytWri8IdKYBWrLhcwLXZwrSs2UdjeykWmAVEVbG1QutDT7v4sjfj
vmDBF+HpF5+Kb86sHjVFobcixb0dVw182Bv7qnCk2AjA4/LCTHfQZ3IzaPi3QJgvmaisXRksEIIC
wiha9h5ZrnCdpdFYZBx+soAytFsVwiinmGGKYMj5sHQdYA3RS+wB9qwdlqmKsDSm1Wbpg20FooCu
UcMbB7qxGRA5Lq4KW903blSmFvip1FGnTAnW2/wgH3OIeA4+q+Rn1SmiisWLFy4uxw8N3Xv0X0mj
/3me/x996W7+NfbjP/8X/37ueiMqWsrVP//55aUVVfu/h7/58/+8/Yt/XlbPohu773L9v978Eb74
3w1nT/LpzT+AkqmkuVUvwty9jIrLHw3gJx7+5//1w7+9/PiWB9O//OOP50618vBttOraP/790e7b
P/4AZ+rVzjx8/78/vHpq8HePy9eXuhrl089/9PI0yn/8EXl/By8lgr000OBgKsWIM6eXwydB8PcD
C/cAVg2QLQIy/4+/tR2gIv/4ww/+frCviw5cfyhQoeD7x9/GTh0+8qK/Hx6YBD5AP4zlo/iP/3T+
zfz8NV9/axFmdlUrR/yaN6fIjz2Llg9to0gG48/V9pU4k+PS4+VZU1RDwiw5bGdksrc0AkW6HV33
YaLeqQj/7ZlxaBQkOlDR0CA2LvBGb48uT2oSMT+qIDnVhEs2aOLA11CGCx5/zgHGx4nDL0GmoGEC
VNsI77uSQ5Tk1Tz9eyhed/3tY/1fvwLeQ9ijqPwDO7r+FdM8DR232dlQNruq83AEAIZEFxjGybD5
0rjLAwTCn99vFDCDn4ccMFUIDkAF/mBys77JK2SLjRWM3dYKAE9UB9ej2HjmTgf+sGAevPk2REGM
nxehCL5VXT/64K10XRo5sEoCsGw2z0LOk/9Fi979SFnUT2cVW7zwcS5bFuSI4g4iTWHQijPoKrj8
PqhD5V44s+ZbOUARw+ub9koToaotP1A3EdCFIAoHV8NYgyNYOPbsZp0bdNN5ARX51DLK+9j6dp8G
vYm7xOFEZJi7ge3ahng8Pdy9U6Lo4vdZ2zHo5XW2pE4KUaL6MSRl+1L3dYPyi+VDtTPcLWEc7Fo1
0RfU6wqghTx+Zk11kLGeki1kBW96olDhKj/WRvpZxKV1a2YPcISokPdinoedcdz+2l4QCIVha3/n
VjMmoELcx2IK76nPrbOid2UKIXYFRSE0wiLmbpalrXEfGr4Z5+U6HJYpyEpLfXYG8RU0vE8wTAhy
uMK4W9J7NnCLVCSuqaM0ltZ3PtWSJxSiJ22iXRhsjGHc7gOPh18ldO9pU5FsABAnDRenfQGUMHiO
dd9nvpy1faep/7GJmMiRhjifg16xzWRBUyavBsDykrYKK+hseIBuKtVCTgw6eqlp9LB1Bsu8LEMv
x90EnU7g5ZSGW40hUFS7UbM11qkNNNg1UxovDh4Aaw9ka80gxuhP1xPIFU5alEZiUkzof4IiC3B4
ZawgVEQiNUXXZQCOTQphMdQs+661YL49O7C1lIVqhju3WiZxH2Ci5jNea/pVEai+XA4DxJ2ToCXu
Pqx9U6U+abXMJTZanM6tacDFmadenQWtG11asHajaVCpWZ1TReRDQUCyLmvWwOPJWoIxtQpV7hxg
0GkOPCAB6cqtEDaUMXPbbVRWXZD0QxvduXUZemdRJ0m7m4GVsza1GJxncBnUI19aY29oY5EeEB8R
Oyk8UgI7dTT002jescFpES854TV42Ib5iedXgLfETbkEme/XRn+FK23jgrOqGp6reoAEbDuoYFO4
tRQJmwKQk0zZ9Xe19Psgc0PWfoEdj83SGb5YVl5YPXO2flWaOxUW0trxrnX6Bw3YDj/vkenWacNr
ESU47NsqAVHQjdMIgvdBqkfLwF87htvrZpaso7mj8Cjau+jxw0QsoFCksgBFbRqcLBnqQdTd+axy
pqTzSD3cV5RRs/F64W06Fg5dWkruTwlvQFbcS0obe2dLr+mxfal1HXVU+/gBI7LVS+PFRR7bzJW5
dmNZpwKYHfOZqTIcLybdkUdQOjx+Py+E8KxibvwwtMX0QXahdw997nm4Yq2aeeaFQ42BLqvAzSbE
CfVn7GrJclq7Af2ovUGLTWUsJF9HUQKU3NRee8laHs8pZa7hOOnZGN57U6Grb9IL8ad2Y+ZojyvS
E7nPXdWcA+M17rQbzX5CAZdvMoBwXJ6FDXH0QyFc81xNY1+eC+FbPG0G3i4JqlhukQxGwi/HKcmy
YXyazr2xLe+CuZmCjRXG/ZT5iO+hD9KL9nnhtQPdDrvwBEayUlWC+EE9GhaIOG+Yq+6JHKjClcWW
FohJtw4bjCSD/jkdvOJiqkRR5wGblzt/PmijA/kKMn4lyqjIiNBBldZBp518QakdZXxiqRdiN1CR
HkTpQEUwCPTW8jkq8AbH0LOtgZnaduVEvjgtM09QVK7ih94Nwit7jrRO7L6At09IhtuBSzEmMvSm
KJ8Kn3xCZAKz+KIgwklnW0K1xKixOA+hCDqf1VPTLpnD6yFMZxM1z5HHyS2QpeOYhDYp57RvBzsp
w2h+4lz0MjEjL3OrrkB+0RDGSqC8Yz0EzgIP6Rbi2Enpl+V5HTdNmXYeW2yALUw0JAOgplk3T+OZ
rUcCaBlgneH+wMkSW0HZDL1QgYPi0unrabkUYEVDw6mnZXU2DlU/pW44VteRmVoOCmXUAdRtrKpO
IaXK6sRI5vtXteiVTAIGU9s64P21JbtmSLoelke7Q94Bt4WN8jOonlhIQIGNC6i4net1W1WpaU4l
2IpTjuu4gKSTLS6E7gS9kaYqQGCBpcpW4Id8wWFKr8lg+XhADEt5FjR2CWCZHD/53bIb5mZekMbG
pZbUQraf+rie+yTAcjkPtQihEK2r7oFRrzeJW1hsB75YcFWVrXVdaVeLM8mdAesiGqF9TZUT30nV
jzSZcd5zz75wXUdcNbbo9UfC3LlNXUB9yw0MZtQj5GSsm362lQdwrgxv1FQAZeWUZWxvJ78pIUET
jra/hYAVczPXMoannlFgR1aBUVe4ZBENAbTrqgu7lMzeDIOxfLAZ7JZs/XoWY6b7AhJNheHfAo7r
I+MgcLZbiB52qBH4eN7sBEyHxbkdgwq3n/vA4EOpIQhTu9B15FZ8NThmviODqsR5HIu63ExaenID
1iRf9h0ywNvO+EOZMu4IcdnxblmAdRHIPhKEhuNuhJQNggXf776p2dYXMbMMBE3FRMCZcobgEtf4
BIT/qKKnvpZln8GkEyx+hzuLfaVB+X1Rsbabc1V1oAOMgxOMG3Ap7WFTM0InHBfO9MKMpuyC25TT
M63jAydRIapNTOmgRtUPlHeJL2DgUofTS6uHJtGj0s8yCq7L3rHOOwXxe9fr4y9kdFPXQFfJ93IC
K8+93UciqVzFs5EIuanDnqexI/cTUOjwoxwdlgxDPSdhxGc7Hb0Q9ySqIgCz8bJnFwsf46cYWziZ
iKe+g15b7OupbHc9GAtnGs5o+1b2DFSLCarpFpL1XlvLF3DTRWb0UDxahNefqRPCYhGXonfeD4Ub
pZGt6wu/5M43WTbD3vLCed/jgX9pQfR04xJWfYn6wH5kQX83CSAVE7gwWJumQOAwOfpuISMMxlS7
ARn/ovC8L50vWM6bw46zerHTtYTLgSIu2Mm0A/J7lOlQSbrlrtkPo7bPFKVRZmAlnXAtzVlpy+o8
kg7L8ZRv0ohYLK9ii1/xuLlGbNRlcmRig/TlnZA1woIRx1xIwbRxyeVAojkr4nqP0uK2Lmm/Mchn
ZzFvz1QDZLkfnPtqRk3Tnz5Bvba46qpJJm1X9Kkvcdz7zchybxYEXBCjNo6O9BmOh+8KUnvbIBJf
RkoySVlxhqzgB3toSBIals+O7q5h1NzkzlxCoRhTY0a48VG3/tTRwU7xVHO3NQQi4fJ7JspxM5Lm
FlFzl7aWfVsIjVDKCs5oM9pVEgK1nJQO2y8GaSVX2m4Kh8wqgaxhLvEjUqKqcF90SqRVw256cMST
UnbWJWawACvegTDd4tVgrbvgn4OLWlwic1xnfiWu5rL0MwvOp2nYQbQKJdizZWHtLZmgSQ0fv7I/
90tqPzedIGdL27vf3WVgT1Avii95IJ/AziC3Xu845zM2x4ZAnnLvBvy2ZlaX6TEuP84suoLlUZnO
ltZP2uvo4yiLe5jT2He+nNK5I+UWeOOMOoeDGJCjUloJrqMkABnHm8Fl7wKaVoS+TAxKFcLdDoOn
q0z1S7+VbLpysXpGFtmQ6Z++Fs2A5eFcxeCfISiKnsAHvRY+2WlAjIva7rdg99WXxP4Wu8i7OEGY
NBYUKB310IsQ9xwSWPuxtOo08purMNQ2KP7ORwQyxkr4hMXXNnP4SYroA0OyMZ/hrBX0RQ8VMTrn
INIcbiGaNAqr3MhzrwvLtHS5l3i88e78punO3di/NUt055WB2jaLG16FSJ99DSYXAVNook0cD+dY
ouohFPVFZHsXfVu0FyWk3M3ELlvPb3JS9yKF2qOX0Dowu1HW4S4oBy/3NL3jlt5Aw8qAnDptYHHQ
4DoGLQO8SzrtfSK2yCbeWa7Z1pVuz0Zf0XMbsm/PYKGVn+JJ0weIg4QIIwn/ZNrIBXFk5rBGgnXN
VQk5i7TqRVmDne/cciuqc6sAxUoV3pJWrBI4xMZ2ay3G+1Z4VfWhqRBa2bSKL5C8LjILEsJgYU0f
4FsOtQjS9/tg4fvOZligXqFue6Gi/VQuDzaxYvCFh+jzjOxqEgqkBf4/dV/SLaetrv2Hrs5CILpp
tVTtzruxt+0Jy3ZsQDRqkEDw6+9TJ9+X2MS1a6Vmd5BB4pgCoVe8zdPIWMTbbojNLm+nI1M1Csqg
wf8fjfRGSaV3ITPvtLPpDzGV7ZdZes+TGtmLhUbGZkzQTshx9G94Gb3omBZPAx9zHGHwzp5B69nk
HtBAXQCSICa0HzBfuVGAcu4mOFmGYE+PECCIGBoF02SiT4Uf5XczTu+bIGlRjskOmNIqBXHM6mpH
bLAf8WLW3ihANCgDbxtHdiPopE4yGBpfZLAP5qCjD2ht4pwXhoNUCmWjKq1n1OOs6tc5BQuOTnN3
pFMeUMQFGb7EaWEeeSGDh6iyMHFhBrYiASlu2MQV4Ez8BiVotYGdHXnJEc01apku/BrH7jGtTPqF
hXIuUW7aIuH3YykTta6QBQ8bq+wBZMujoKVDdt4Y0JO8k1CnAqEEL/luAJh1LWLToYcvATjq4qRf
uaBodxQAuL1KohoiDYV56XhzO3Y0WLu6gQMlrdlmHpAKwCW0ftI26o5RG20ioZJXLdHIWKFxGz0E
wQBlXm9K1xPI7QjMvLspy+rVKGd+9Ba5g19bb1vOOUzNSjPeBgJyG7Wq+ru2ir7ZCAflILxDbFjW
ecF+lhwasygTV3LQ6TZPZ3msQuEfmw6btXeA622guQMeZ9wEplyNQ1unz2U4uB6qGGDSw6MN6rJB
fyB5XnIUpF7QR08VbInTCpyFuWTTHsWanvoNLXREQHTtfegd9X5cK4LMMOwtaug0hA3z2E5Ry1dw
fEDuvB0bv6SrZJyk+pqkuYUyC6ieISs2zpkSNGkyRzLZgVoN6f5j14uxBOPSFB4In3SkRfqO9eq9
GbseHDm/Cl214jP+r+Ru9DzrJ1svhKbKYyopEtGmgTLIhKKpEkP8sXDcb/WX2nIwBjMn4z4yB5gq
6ATZUaW7qt3JCAhqt5/nkEJi70SsTsKVssE0zDtf9SCvHl009QG3m3YevFmuUDK6gOxK1BfJHfdH
Fe0EbcTnoodISq6YvwtKz4pV0uhkBwIe3agxBycWpLW1zPU+bf1v+OKaNbRv9LNWfKhWAh63W1aR
aRczeIK7FF6iYSp+CDmAbXqytu5j9Z52Eqr58I0ZI/GgLTly5UHNhuTzmimGanaGL2oqxIzjhfto
zXvBJ8xJ9VY5bE1VNf7KC5XNdNBAHpJTqJasbTCqFYhEH9uwb48IRb0ryjp+rIKW3I0zBrzUNjwT
oxeBfRrByEZ4XrEaQ6I2qYlu9Mwqk83KQzyByA8LDnxHDDR/K9sHeJzeyddkhsHdOje6ACXSsWib
S4XCyVHCH9Juqj9RkoOXkkf1TrFYqK1WJAogNllV3QbsI+zXoi95A0Ec0cwr9JbQnphUiWJ4DmNw
m9CCRCIB5V3/MJb4yIaVXwwbOcXBa1nRnG+KsC6PPl7thpumWLGkSlFNj817T0C/ryq1u1U92LrN
PN27ntUHY/V31QKvO4HIGOoBHFJmNl6TbEsHrYegA182yQFFBct2fmTzmGei18VDl2vzHkPyNdEN
23XNXN7XFCXHCrnqD0qmol71o9/fajPQW0LIUwW1mz2BUP2mxzG0G5vybkxastMUigvU644gOjf7
dEBeuxK6iTeVDdHcImKMn1DnhitPkWBdeP30rAIXfQH3E/VuBFpjP0RsBVorhdwnsce+8l9lkMoD
tWAwojH7PmrnO5Bno3llZ1/vPa4eg7HHR97Owa03Dz9MZ7u1AXnzYGIYX9d90h8YmzLeUfcoxiJZ
Vwj1B5hHgGVepz7qcTkZSA4JFNowuyZ3tre53YzoarzLx9iUMITpg1f0a/IttHhVRlrgrEqIgG8I
j5M1tK3zFySK/ADbO2x6n4h3avCf4Gg9bBtat48C054DLXN3bABzILtAVOEmjFq5IUXUQjqoKtYx
AVM14Y3BfiYDjBdKUsZ3EGsDfaUZ5vzoS5bsG5aOAGHD3ncP6azqtqh7sm0LHj5Lv4GIqtdzPN+g
NZieYjSbUg+fgByUH+YafyXkKWhiYJmG/TYc6ztB4vBda5EM63RQzxDD0yuYGIA9XpX1Di0OAAtx
HtBN60m+Z2WIUmSkdNf6aisjtdOpMV+txybQ0Lw841agMiBQFwwdJJ0o6sM/oFiub7gtOlinheXe
eKg/QG3yQPzPmx0BU7hb1ZN9Rbke1smqbIsw4uBt4TzfAATce1ld00h/rBwQdD7ay9s8lv39hPr6
NsX9v6Cx4bYhyvvPJkKbch0W7gOse6GpVFuDAkk1xa6A/Pe6K0u1JaZ0GUVveoAGwhEevy5fp1FB
PkxeN2N1Y2iuNkSt4xneXL1T6kjzVoBqzOx706PyDeqK/uHP+kfRJ22G/jHMZ0TeDs+yCKEQW2gw
1eppM00xxr5iDg4jUJorSEd5GwjXosc3wb2eBc2Wc/YRIwixqmcVrfTE2I6iJ4AsDl/gpMrjvRKD
f9v2Zs5ylyQbvzP+xsydOOgGEgptDAiDK4JoFSQN3aNrl36Yiqq6j3X43TrgToOKQQ4Abj+g7Ljq
mxzMsGsCou+HxrkN9/p5G3fSrULjFZmPweLjmJuPjuu93xDASJHThUlxZCVUYj07jJu80xAS091T
2ENO19qQ0C0NkcCs9DjpHWqeHFWPRHjD7FI9GeK8lYZc8dZVqsz6ujV4WPOp9bU7pG1S3qJhmkD7
uwwO00mS1rN5vZ5VehrhqrjekRZTeiAz63VYIgsc61jWq8Tq4CvEOci+1bQoV0IEol4Vqej/QB9q
/lbXYXTU8UDh4NRMyHt8ue7L3m7zKCIPkLUaIIpG6nsPvSsIoY2mfEEPoNv5mD2s51KGB63tbUvb
9gZNR6jhQbyhMl2C5s94Bw25FFrEZRaXZDoY1bt3PK/KrAPE4DVBvsG3WiRNuYZPkBxWLorA9M9V
h4S0wXEqpqHaO9UfWpyjyvnP4wgD9pzr97ZQ8a7ssDqj7+4n69mstmqvuw5TCRY+Om/EjsZwWwVr
23j9XUlz+VX5XTlDYYuW4Tro4Pi+i+KU7/DXvc9oH/TD5wl1YrNHEiIzdP3jg/JyotewtgQ3Erk6
vfHQHj5GgnfFAe7N1P9YpyMMXSECQ5Qs/kBiMX2xwH1uZu80d4LDervNTbRtrHuF2jnKcHeLDki/
xiAyKlYdl7ciCBsACsBxb/sQifAUCPQjXdN4D6VAGryL03KjQhqjwPEVXfckh4aG7331i6rb5amJ
v4Nr3+NbLNwGHc3uXnmF/5LblB0BqEbtxAEThr8oCR/zPoFofVfRFQjo4O0PAyz9ZuQC66Yd9KFO
EJihhHpOEPDpGfWxxLaZ6aMIndn2McEHuBI5ePtD0OAmmeFPjLik2RTVmN5Zw01WQ9mOrmDWxTaO
okXaeAz2NaQRrxTft5UvEY2rVmkk6bYMtm0PYTNDmYUsaVC+oPlidw1yuPVIgvymmlCA9W0pXnMP
xztGTOlxanz/aeq88OnULnpEcyc8+rxXxylsIoNtHNkshn7rvklS9jjgq/Yi8NxwtNO8zpCuyk0q
Y4nql7snQMQ+91FXf4LRn4TCcz9AY40mp2Vp9UQ/z/AiR6O46vBZwR2hWDHh9NkMen6ldRKtKKQO
eiSNuv02RRWmcUOSYH+gOE1mi0EO74MMFXaiVoWo2NEGBbmlslFHTtlwW/Mgf81dY9eom7yNJ7wY
hROvhxdjY7FPec/XOfqXGfZiui7aEVSfmtQ5esPxPEGIBnjmqfgSVuJOiGRNyKTdtqtUijqjjtBg
gqw+OZn+iYBJg2ansPO+IrYeX6Gf5TgmN16RrzUK5R/WGRQ3a2TTaLxB/s3cOEDohl0byHpaqdkn
9KbNCTQarfJuplSnmERgwhZ1UMSq2m5rqZbPaMLPGeBCOdpAIdsVOoj5LhJxcz+NqvscSB+q5Pj+
4mRygfIfVO19xTAuHjZRIoJd6rR/j04t0n/4QKK/Htc6+KRUU34YIbagGQYx/qonnOpN48XDsUBO
Y3LY926h7GK+Jx1MfJ7gTIeermrnF137SGP5qbHuR+lmZN4+Fep58CpslMjb9lN5z4dTPZU+SYtB
Zs7TTTl3L5WOP6f6y5wG8s6MKkvK3MJgEjt8Yxy7wdm4hspkfTSQWwzdgHnCjPYvJr/QQCcGbT1+
HDGKWBUNbEA45tFREaLmtTd44FXY+FDPY+Wj9tW0494kdtE8mrUVcCGMTqMdwVYpqOQhgQMDTGHR
hCnvYUm/s27GMWldkA3Wf3IOwzCloe8C7c01lAmjVdTzTy3aVps6wqeiCgMgpDCPRKciS9DwL9ry
BuocdjemDf4c/6QSPW4Mlw8+pCEZofuqTFF7EIXivMrHbVCX8XOMKnDLS/fgkQLCPmkHT55k2Az1
sGGjvK88ez/kUDhAQP5IQUWaUUmsfWTzjwSzYz3Ygx/yu2YIk81UQW8eqiVKujrTkxfD/Ty5oY0d
NrkvP1Gv+Qo964dw8tGejO4h7642SRH/CDigDJYl7Kmu2uKxnbw72bpvDRx71xInqRix2jKI9y0U
KLcKaHaIlHTlscGnaTujRwZPbFS8hkbVTQVQ4hqVe4HcvYw3GBKXd0VaKoeSalr1HUyzA8Aqd62F
ItJsb9GqrgChKIJvc4i+e03uath7tgG6L1BywYpgQr2qkNCviwL6dDC1kqu27V+xPtk0lDdUB69B
WspyzZiKbzSOkD0yPsijSIyeYLZS3SWjHl8RCCl0WboKuk0DdujMIAitTDS6VapCtnYlBZlINUmB
UJ6CB9SvVKPnPKHTiB4thM8kYFLQWqmpd8+Q2KDhS1OoNQkOfEUHWX5q8y9Etv721J9YYej92TIb
/DidX9CCaetvOcYv+lhLkqKempGHvSt5qc1djqmYQ1sRjamDZiMKu1H5EXuIT4DzDWBV5TOAcemE
5M5CKQXTBhxex74TVXGLAVHVrotw8H5YnKer/zGt56rE2iorJRKpT77fDbs8VEZ+fBubslBMACIG
JsHoKIJOEgGR7S1NxnitUi28ssgCk5aPDWvM00gViicP5YQDvrjz4hWlA1ZcT2j2blG6zP26NWn+
qbPCfwB6gZF1Tpom3juGFu5ThzF5vwYkwzMrU1ReswUEz/Ht0I4xRT3fVRbYBKduIQCBi0wMfSUb
DMCLFPAK3kq8ff9PJOq/wqidBaD9Alp7kN+7Z6O/fzd3X+T/Bajam0i1u+lL137Rv2Db8Bf+RKlR
j/6HxpEPMBgNImjo/YVSS338QRgFEYDHf8LU/kKp+cl/AGgDFA0OS8CA+uxvlFr6H8xRT+AniLMB
m3oiqP0LlNqvqEVyws+xGBdawMIB1nE6UFZmOmrEbZ6Y9JaZRNk/d8QvoMXzSLC/L39CiP0E2UY6
WeADUyN79XtxyLm7nQIGYw8Q0gTUnOMyhqgHUsSV6roLlMRfQWB//+Tpv//0k6Uv4kH2scxCX6lx
jTEeiiL05yN8YIUKMgvCRfjOVKS4BBg+t4YLYLfveCiAcxJZSdKcrUefypuysZj4v316/Fej9W8w
7t+PtAAiKwO1FIaDLWMYfuLbJX30VzAdLF4b9MhHoDAq9hV914e+GdRtC1kVMG4G8s2UPfEuoORP
v/W7ezg9/E/LShpGsEOtygCPYno9eqzwtnxs7HucSM3u7Sc99yMLrCR0F0J0xWORBUUwPHcYAP3g
jUoA9yoImvxv/8i514WQ+vlJnORdVKIxk6mqg6LeGFjIIqRTpNbXXX8BmTbGJhCiFlgpBNe9cNH4
GM7dJZWic0u0wFSKShr4mxCRJXjp7+uphbQz7wAcP6Xg1N9f9Qz/tUD/6W17yD5g55yLjKIi2xJq
kBHSJrqwl868gaWRH+eko1XMZSZw9MARXQMW1LYq1Nu3756eWaQlwQ0ta/DBiJBZVE9ufCgAvPAO
3EQJOPYRsj5ke1Z6aGCK4Qk1bF0dkEg08hibXqrbsO0Z1CVzA3CMqVJULQ7KRdMKMkWUXrrF0274
TTzRxaExVWIUMHmRGYR6kKBb4fUldIYL1u5Kj3PvU2Xq+Tu6EDXdDmRAI9kLUrHpICxq9j1gesOV
L+O0hj+96pBBqCmpC5X1ZMT8xCIjfCIdWMhvv4tz73pxbthmljXU+FVWiKJ7gjBikaxQN4n0umhb
imkUlZxB0U1l1gCM1ABY27Xv47ZMPlx3+4vDwowRihsocWJs1nD02DX/Nk6qvXDenVucxVFhMdRC
1VijJZ1OPaavXq8haFjG8ZVhvDgsmlnHaVcmMktQXudI5Qv16nMf/jtvr86ZOFuSyvCBnXMUoiqb
tMFUcYzHma29ecTUkkAP6Mfbv3IKid+EylLp3ffQoW7iUGbFqNy99ar++0gsTW56bN0GoxOLvuXb
P3UmefAWyYNNJwP4s9dlLB6dW4eU1eY5ps7Fd2mVG7qxeF4IXQLfV44XjoIzm2DpizSUHuBBgDhk
aQPnuV1snEpXbVpgQvv2Q51bv0WEB9qNGB6OIitqCRQFxBEDQbYjiTHAaBtaTWpFIzNdkDc49ziL
gAeIS/o5Ou+Z7WUCxUeA6/MtGFrd+7ef5tz1FzkC5qmQBhE+MtYaSA/A2XvxB0PbKLmwWueuv4h4
wp0kHcCQWZWmFVhmkQJqBLLub9/9fzXYfreZFyEvHKTTtcdFhp7fvA9GkzTfyoJWbuuRuvQ/EZKA
OFnG5RiturasO+CAcgx1VtJ48YUj//Tif3cPi2Ohw5wS4rd4RQR9po95G/h/jN7sCtSZCXl8+0F/
v4xhuigsIggORUpPSMM1hnZrPo8M0Ls4vnAm/Ep0+f8pMQqkX79aXTPUaMi1aIRVU92vme1ZCgkY
ArweGpsNGsZ9BcXlPE9gqmlrjHvR/Qq+vf1svw+ocFnFYxpTT5D9lZmXUx9K1ayI+GHyAax6qCQZ
yXMMfJh4evvHzi3k6SZ++j5L4hd53DUooXowOipMC8zK026+JHBw7vqL0yFSPgE9wihAYieyCVpQ
CqVRl9Rbfn+ghunpV3+6+zaVpZ1On+cyYh3ZmNTC29EWQ3e0SkZoYgVV/GNwIf93Goh/b4zF8TCF
LXxqNOYllddDHAYABm3pv7OY+/vii7MhaHL09dUprwRi3wKNUbjnIIXF8n4ms7shmOtv3n7r5/b3
4pjw1QySiUBdPoYwlHxP58R79kHyDDFP8KqPQyeT94a0eQwAWpS3azTI6+DCV/3cjlgcDycLOBFQ
pOcdytkDMFAJX3sDRjoXrv/74ydMFkdDKg2Pew8ljJwKyGwiw4XWViIh/b6agdQI3729hGce49Rv
+XnrFQ2a+wY+gFkwYBYB1+JuHWDTXXiIc1dfZAqi1a1MT2EJzlT+POeSPqPprQ7X3fsi6PPIVLWX
oEaV6CcfwWJ7Jn1ldtddfBHxJWUwrvINLu6gkawhu7BD15heefXTgv0U8UAM++1QaCx7H8B/KFHp
OhDNdRkzqMe/Xr0kkH1qCfZmVZfqCy9KjGUHGvVXrvsiwBMlMBqvnMx4O4kHEZIJFtr+xUzs3KZZ
RHU0Eyr9ucXdTyMmCDBLh2T3vzOZ/+twShZhO3V1k8aiQyWkW7FveFTAqsnU+6s2TbwIWu65HH2T
VGSOQ558OA1xZPT+umsvItUApI6hIw6EMmZ2CywATF+isM2uu/oiUi04mblPrciIC4udAcIQYGXd
fL3u6otIBQ58aCoP69KRssecCrDoCoSYzXVXX4QqlK4rHQDFlaV5HDzOHr0pkFVdUFc5sxvjRaR2
UTEMDm2SrJhmMEF6q9ES7ahn/52q8l878h8OqUPY9HQK0UU6sTTg2ASfPRlfdwCf+Ns/nzMKpI+4
7H2RGa3eMS233L8kxXRuYRZhWmKkMqTRiIosmodmBaqg5267NtLjlVtyEapJqLgclRZZDQbZvJFg
KNVAwPXu9apts1SUCd0UUt0JkfVGTjiIRf9kJ6+80GE/szzRIlxp7AA5a7ApBZDBzR2sy+DMF/UU
Y6jrbn8RsVNp0xlwVpH5NVXT2jRqGuGBgaHa9rofWARtqONipqcjoQ26IBOVobchT8brjsqldU7Z
9VUJhwt0sUHx3MRK8G2YF+rKe19ErQFUQfMQLQpsTv6cs/CWdmFzQcnt3KtdfF6ldLE3kh4rX07j
fgZu9Rtg0tA1eXvdTzvkn4VnuHReEswr0wbD2gxMUR+Bq/UK1cHHjpXIcdLHGeTRrFYmvBAGp1Py
dz+3iGNAeYJyyCW+K5Xk8XpylE+rziXje6JM3l/5uhfBPBOM1XmBNXNAHkG/tWAHoKcu6dOeeSPh
4rtroPWCOTg2EwI63kkp7CE1eX1dshYuQtnT+RCkHQ5RUOn13lmhj8BjXpmsLfWgAKQNbUBxUEys
okAtqPIdoJAA5b29m84tzSKK/dhwoJzTJuv7wMGnwZu3Lu76S0tz7vKLb6+E72Qf1H2X0Wlskw3+
VX0kLDJ2C4F9uBnF0g326EQei3uQ7PVjR/snEvL6KPOmuO2AbgzXglUzhASgzHmyhiUVXHCEOHVz
+pR/r+ehfDS+zvkduuRoNNmkg50RBBSgD1XaOsRHGayc6rMCPKCCZxN19XsQd5v33EF+YK36IJGb
hM2YYgBwkHHAH8kuHkTl3QUxHaCaXzR62EfOQNaCQDQi/JbmRQCYdmyiH6Bs9cmjm6cCtjWRjt16
qoLkQ1meWCAX3hE9fY5/E4NssX+7tCYz8N1NpoAj5KsEGkPNrux7iA3Mc9yofdExqER6hhUS1i1M
53sOh91iI2YyuswfJ6AhVphfd/rC1+X0y7+5o/D0vn8qUGTvgtpv2w611WxeTAf5YDSqvuSjnlfd
HAx8BWf3IAEvWqX3uZYAiF23XxeH6zQBtldVhcgi3nr73IxbHxjXC6fQadP/7qlO6//TU4XdOEI8
oxLZ3BsFnmnhTxsk7EDVjKI5WFDVXq57isWh2msviQrQHbMm8dv3lEIFYAaT7FIH/lzULU5T8CBY
MjPZZiZk84Z0MQMBIg0OV908W5x3QPOHZPBZk5VscGQ9mx6DqNgm8tN1149/fQtGzBUc06cmA1+2
3kN/26xNCSbJdVdfHHhTPgBwPPl1xhsdfcoLL31QVMcXZMnPrPxSXi9npDJjX8My2RuKHR8mvYf2
SHTpOP39/ly6ItpxJpGits9qCErY/dQr/4+hnMBpenttznzr2SK4SA66UeDPfcZcDa2QRqoBIVzV
CUzFRNt8ePtXzq3RIspASh9rJko8hWjDm8aT03PSVPOFq0dn1mgRWmXDHLplpclkWEQB+hoa3tUN
VJrAheBAmgvJtb1wCp57kkWcdWEUWssbsvcSW9/ynvxRpXN9XYUQLA79mVrel8Lle5iAuT1wNyCm
63K4EAZnXnWwCOI67DGL63ydeZ7r2xWoCEUIXlSbMgi3gBZwYYXOwG7+4TVlpIybFFxcON1X03Co
Czv5ew96S1BcCcDcBkS+r47pIDme0U/rbsMCEKWOLgQd/t6WDua1V207f7G5IQ3fwhs1ESDHAxW6
gXileMUXnLALH48zm2EpHRmyKgZYkXRZ4prXYcDzCHCmr9wMp93+05cJMqrUq6K+zAql2AuFogBv
0isDMlgkabmoAlQqoKcUXeIyyC5VW+qb6bp1D07r9dOthz1eZ6yDIqtnBOcaHFbzCSIukBW86r3+
Q9oRsv8+Ktx0n2jP29aVB+ZSy8TmuqsvDyvQ5FplWLrPq4h9HB1N4aJE5te3r37msAoWh5VrIWfB
gP3fcxGR28LVgCsLyBvBNl4INewCKsm/k3z+q5G0lLNLVTTUCfGSvYKG18YNE953Ggy7t5/k9HH+
Teq0xEDSAENwI8cic14eVt/h0aXkkQrZjXviddJs0d8bu2PsEfrh7V88s3b+4gTrIVPEFXS+wX0A
gabrQxauAlkpBkQdlPpXQQrZkO3bv3Uutk9P/dMeHlxSNtCoIyAc8hkMvXTUUGwKvP6Sr925Hzg9
5E8/ABpr7rmaELCdwOVesRgkjE3rQHe4cN6f+4FFjAOvAvUdEI5BlM6rj5BSmh497aVXrs/pV3+6
fRX6Anp/LQGoSqA6Gya64Yl/ad5/7t4XUTIPrhp9NnUZ8SYLFsGY7vo2ja9cmcVHvG5VHUEHpcsA
OM8PcC0q74y5iFE7c+9LEGBaNG3o5a2/pwBKOhQsVQd9sECxC4aLp/f3m7hbwgADBTA0ju02G+cx
hfZcnI9fkfHMAhQTQPg2V+3/JRYwaeA3mOqiyfKJVyAuUXbw8urfiaz/dTItYXyQgkoh+BLXWctS
+PR6xNw2o+e/wLW1/3HdAyy2v5zjMoAwTp2xsZJHAyfdXatN8eW6qy+2P/xAvQTC0jwbO7QzQEBx
rD1pvhX/jxRwFgJ+bhctcpdW2xDcGvyA18f2g9924mmYafjv1K//fgGLjxyvZh/Bm7t9x8R077vJ
9VuQKGq+u259FgEs/HyyUdnzbAaEBQpSUzdDVaiFFfPb1z8XBIsQHtwso6jJq9P27HYgY3tQHBin
cILZcRRdeMlnfmSJ04t1AcG5Occ7oKLELBwckHztNwoCeUGBlsx1obYE6gE52sN0yvEssBLMODBy
QLqiV04gl9i8OmJNIZzmWZdM8PwL81Y+N1xFH99+EWf26RKG5w+pqyFDxDNQ/r6oEg2NQrHrJm1L
QVroApnIj1sEWV/Kd8HpTUyquhRh597uIoRHN7MZXLsqK0C7nte0myxEdurUvqScqiu7V94ijnnB
IJAqCSSFoVoH2b0kKQrIaQXJlVO3f5g8uDEueZiUGTe23yoLlOfg/OsyeW8RxjIuk2QC6j+jxWT2
gcohNhNPVza6vUUQy3oYAQIKoC47RAAhR5SGN13J0SS+Zm9Cjv3XHCX2Qh+6jWEJ8gV5mdoUnF2d
zFf1xNgSSucACHZ0LCpoCFCS0Q7lDsaHwcvbt34G8AgjtV/vvSCQgYqaApxhSAM020ImJYSWa1Sw
g5Ip1C5Ky772NaR9Xxzh5MvUQqMDFqUJetTZ2/fw+9CGusavt2BqMsohQoI/g5T/JRxNfd9B1Pn9
dVc/heVPCSQNIDRaY/qfNSPzD3Gv+g2bQGm67uqL4Iby8uxCdDgyzYv0JhjDcJ9CO+u6disk/n+9
edGQwIsbvHLCeHoTFphGmyEXV40TWbr4ODsorBZKiiKjaf4j7KdhhZ7JJVeKc291GdKYajBTovRX
Fq10iMhWWzfCOf3tdf/9ocrSRUi3UJer4KGY7/MOg/RVlLb5fQk9UlAMBORkLvzKmWdYQuE0Yz6w
KD125ti4Ys/Ttu/Xdmr6Cx/+c9dfFJpgHUY8KGayj4sQmiCQa2Z65Ju3l+jcxReRDbIM+kadJfu5
7EG0axnfcDgLX3fxRcyqAUcpT3BxEAfLjRayvoFgabi97uqLmNUNVKspJ+keMkLVbeBm76BIdx1+
ARzwX4OqxdRtFjJJ99a00S4Op2gHHar2ymVfhGzVRiHU1LoTh1j8SKDcCo4+va7TCMbpr7fu8wFU
FNJj2aFccCvaMVk50VX7t5f9TFAt3UcDpWkHfwz0u2QMQhXzIaC7EUNj9jKfxHjlAi1CF0O2eQT1
ABV9FPiQlT3pkvejvSqXY0sgnOUgkaZcpPuYcw4tlbTYj63fXRjCnFkhWE/8+jFJnJlNnuf7tMIA
d90XiQDxLIEe1ars6Hhd9x/WDL/+DCwY/KEEJWgfDV28bly5dxh2X3eoxYvQja3D51xVp08WJO4p
hLnhcZ5cB/D+hyVj1fFBEYnZAsR8xo86Brl4LgPz7u0deuZMW2Li4hl8jAoqKPtRQjURTOLXfjL0
qiQULjG/rrqQoev0jIs7AtUQ1uYfGCdfr7vxReDmVgCEkkJGWUJI4hAEBeSZoCR5iUN0bl0WH9t0
EmaOOz/fM6/75kGMrpGY5l9364t4NZCnhg0mPNbTkde3ve7gTelVFNjkq66/RMOpoBgA25/IHnLP
4Ye8YumXBjoxV159EbEdY2Pqyijdz4Dr3zbolGWl9a/8xkaLQIV80zjB6B7dW8X0oa0ZgRST3184
bU4R+c8OHIsWkQrLXjbSSub7wLUBLC0DyI0w2ofQAmvHTQPNnutqjCUkDv4KHSAX+vRZAdkWjidQ
eYTu63Xv97Rnf0rAK4fl9nOc94303d7U8VNrL1al55ZoEbO+hPA5B3Abm8cznxIz0XrrD1Ng1kyC
o3EbKldeR8VhS3gcb2QwjBauWo2iBbRZILUeA/9y5TtYhHCUDhMDCQJPEmtobSGD6L4pmuTX5frR
IorDlvkQewN8p+MBTBpDXn1DU6K4roRbwuAmiJ8MzLQ4f8LoiWtPrPPBXdcihmXSrxsohhJp/b+c
nVlznLoWhX8RVaABxCt0N+05cRI7zgvl5OSAADFIYtKvv6vzdMKN4ypeUxUaCw1be6+9vlihlEWE
hL31GMhDw8d13/TcquCobMOmYqWXwW6dHioTRweYldFd1VX89b+/O2yG4NYNZRnyn3R4yMMpT3TX
FbtS9PCT+f3pKnIa9sUoHrmgyCfY7bWgrA9g76BzK8qjat/U3Eqy4MPOyijH3Akmkqe0LOarBeyu
d2bmZa/8wy63BaAOgFDFDm274J5KByg9wjV7Y4u6MIdKAaSRtPCM9NNW1SD67NqS+OY0tnCXB3xm
9rKSTPYDkL7zGVqv+fHvT3/rD9qsZGoldQyt3ZknRfVv51b+uTdwC/cRzPnpFDT9k980y9e//9qv
Wsafxm+zsgeRY4N1OPs7fwjLx7ykXX6ASKjNP/Tw5P8QhArJKB0bHtzCGBtqYTs7Ep9goOaem0XF
ElZxrolBZW796bEYJVxtm7CU/gE6inDedxBvlYbarEjxFQzGkrZg3wArgELSj2z39PdheCMC2krH
4qArgqBbEKX4cBRebROfgbDY1y7LLkS8/55hrG8QkLMhx8tP/8as+jkPdb9zYDZbBBXVpOAagcuu
v6izP+viihTNzgTVVjY2AJVkCshwM/AHHsLG+5hL+LTvG/PNyQ5PSg5X/AnWiXPwo2jCLzwf/t33
6M25Dr6oUFTUiEhgEJbAR2C9WuCYedz3dPL750R7qFxshxeHWf8PSarPVajfidnemoebxb8CbTXV
aLHPBttJ+Nn6M6xlqb/vdss2ax3+5SLM/RbnrOzYM428+AMSMGG2a1i2urDcrnbuIh5nbQEzbRUs
Oim129fXyLa6sAXkKY5qeAxHaP3T9uYb4DL7hoVulic2vMa0PQQoAS5Zz23QhmdSjDuPP7pZoKIs
4eAOwFAWWCG/yDI3zwMchPdFCFuJVJUbFLNIjKhShPYO+bouc7Dq3jfTtxKpOCpaSI9zkfm65Z+c
1R2QgXO/c8JsVikc/dq59TDZte1GIFvjsrkDur7dVxaCCv/3dao8MtZqwi5QhOGa6aVf7sOGde+M
Dbmsmj+cnFuNlJxQEZ2LBrqrxQL6BS1Cc+fGjn6D/bDpM8DkPoCIeYQOQr3mUzydwsbJ9kjKfPXS
JYalQIYunx8SvkD6GAJOBkMjnLAn6PRhYa7wL/bgnOafpTGCvfPWb2wwW7FV1SyAWy5KZCvlyOt2
Xgw38tAs7b5Qfiu3WuCoq2oZ4aiTDEgbBh9TgBXqfSt1K61q6FBUM1xvs2KWiDvi4h7Uw525J7LZ
BmpxufOtQZ5FK8p8XQ+Jk+KuP+3aHX+ZR/7nHltPgctFhUyCXdmIfpY8P/qS77MlY1uaNXyHqyBQ
PM+QTwC7uy/Fp5K69XHfu29OahSa2yiHG3Jm4didyCIEuhO2uDtHZrMNRKKgUsH+N4vgq/jqy8Ke
SF/mn/a9+2YTGFk3A02IcBreVE85GWZ06qzNYd/DN8d1P8GGVMELNat8X4HxEX4CLnCfMo792nf+
M2NM6HWeWBHZeWgLOEVw3Llb3Mi/7Hr1rf6LTiUhfoXILoZnY6bQXZT0ff6e7o7/eW/cqr9gHOxx
1o/QQOaTfabwtHslsKi+GbQ37GuYYFvtlyc7F5o5FtnS6Oaq56257TjfZwHBttqvWuVr27VcZHIM
v7GgeYkAx9o39JdB+8+HncGz7mfbI/B1YXRTNLa5yvva33fdDjaLVaCxYAhrBHm9mr2TW0iBhCv1
6c6i8taTba44tZGnEOah4+3g+f4t2iXek5u+JSj41Wn2n7GBfT6BMWqN2NrXzTGeBdg1DsQKIDMC
F84ZGAlwb9deWY9XUdc07ZETHsGYuu1x19/3fTarGpYruBPrWWQzeFtHFG3AUMChvPPpmyAcqGgd
5J4TGbIv+nW2qzuDjLLuu0BsxWBqCRYZCUxboFuvQkCYwaucd5Y+txKwdfKIYjVy+QByGTS2k89j
M1bprlHfKsC8MoSntEZ+lKl4OI4RGomXsM/fccV6I+7ZCsBcF7pA5wYx/lAsKK7ClboM5dO+V98s
aPQ/oE2e2CibZgWa9KpkU0FJoIzeN2f8zZou5gkkazaKrLMdPGhNqR5LVdvP+15/cwD3HtpIHRlE
xoUGCmQwYAquVO+7oWyVX8jELUUdoV4+l508VXICv8sA+bLv3Tdr1eXajHGI78q1rrPQ9GjiQTvk
O8nFt2bNZq2aFt6/cOLFuEfiwwJ7/rQN/X2WLnSr+1IQyxDINMGSyU31DHk3/TiPfb8rEKdb4RdQ
CLCyqsIQ+m4nP0aiy19isD52Xd3oVvdF/NGfe7/E6ShiA+4WCO0vcGJH3Lzns6Ij4vcj0jdAKhpG
w0zMy1gcJe6gRQpj0eJx3/M3K5bmZRCxAhm5Voz8pWGB/gwiXfFx39M3y9UWFuw0InFNwan0CWhE
8aGcerdrudL/U3VFLJYCZL0sJ90A5hMw08XU78uz0K2qK8wd4wCvRlkHH+pjrFbvVoEx92HfyGyW
65DHtK5KBnACFPWHofDowXl1sHPOb5brBJa5MZfzqef0oEI4OxHur/um5FbNxSgoOdWCm+2s7Fgk
AJaXV0qbztv5fPH7lJ+KsXZ+fzlcq/4JZMOXWNHvfx/1y6z+/0wFFdubbb6oBobDeWa17J7hMuyq
LAZJOshiDe7W33/kz3sl3E9+f3/j2gvhFbkioKDmxPYgLrMKPpf7nr5ZsMjMaQglgUkrfFrjqhW3
vknKqcqnXQcJ3cq6Ii9fpepwmxiWAFj2UmUm3nmVo1tjM7bQdh7XSGSWiao+wHs7pLCpFmyfSz3d
KrvGWgsw6wXCvgiAmaH3o7SMR7Vz8DertqaQh4gCO04PF9N0FPVXMnvv2cK/NW82i9bQsQK7EdH2
Cuob7O+h2IOF6q6EEd3quYYaKPjaImFknacuANgQoBH9bhPxZW3+YWFtBV2wbg0blc9xBlYhuB+m
apS9NiRcHjzR1/m1AMXzFu7+w1MB+ueYVqsBkC33lP817lFtCkZq7Rc4cgZfixmu5eecif6qgn7u
x5J3MYegvVl+/H0FvbEJbFUaaq48JwEMzPK5mb7wyQvqpAG9CSxdt3hf//4jb3zMrfRsUICPKLeI
rO3QInhAKWMt00LnOd23TLfyM97jZcmMWHVpJ/OFrLx9ZXbap/am0WaXEcDpqqIgWEZDeT/wxaCD
xr3uG5rLkP3nZmvW1Qt704qMjNydeCSjZwODnl33PrpVn4kAp7UPLUtWooUPpoxgoEaJjXuoTPa9
Pvn99ZEFIU0P05TMwQfjhbOQfxUtnb7se/pmh2kqmIvDSw7X/sXJ72DX1VcmF/sESjTabDE5/FIg
gC+R6wKGyYIIBklwAjAAF/s2yK0IbSWRXuIOp5On0LYvqSawd5bvbTNvLKqtJVsxRHGdj9BzdrVN
a9Snezhh7Br3rQIthuHBGPktz/KhV6dIA6kJt4B9U2YrQKNluxRT7vEMLcozCg7B8NkAkvjOlIn/
vPeGm/XUGBfRspyjjPQtv5qBnvlJrDZ+Snl3atGn0bn5UzkGYFN2al+umob091WAvnh4eruBZ8Kb
3XWsmFiSeZnnfSUrQIN+f/5as9BpWnHkwmtEH8Jf+cvYBMo/7vvem3UG53YoMwQGDYCtLqV0sCn1
+n3Va7pViQ1ARi/kIrWiIFcm5dz90MCm7ltjW5FYsxKcnh0ezhhc3MGlqxcGtGPEdiVx6FYn5oDw
RqoCXQNVJPoHGAY64FLJ/G3XwG91YgJlVAZaY5iZjt7BL98dgtKUp30P34TeyuE2OFdRmHXrGmTw
V2wyC2+xnU/fHIrhKpteCxYCGa36pGD0n7yO3/PremNv24rDpKVDR0HkzEYwyY+qKaB1o9O+2+ZW
G9YvHVstzHAyvo73OQXTz/Tle4qkX3WGPwR/WxlYOyDiLnUeZlPPmu6Moqe9tiGAHAlx/fAIPydr
E16yvk8kqb08EaHU4+FSAWEw+u7rAdjFuuuTKFrcHUANrZe43ssfFEBxc1JPoip35bEo3yx7gKml
8gaHBGUI2VpVwRAW98F9DZKUb45XDv0/tF9lmA2zPuHYe6qZ2ffiW9kX+lLjyXFkVmeXkwzUxDFT
LX8vrfrLYucPn3Ar+wr9dliZQ0w2UeCDjmKtVfECEzdTpALGoUMySi/4IP36Qg5veFFeT7LF7dZc
YGOJ5cXoH8NgXMKDBz31cpiiYf5EiPXtsZ4HPicCSI75qN26fPdxLz94JPywAJNLQcn01GvUKl/v
UiXSbfk68CKk50GBy+YYMO1UBTArTFqq2c+/bzKXzeQPY7UtYHvT0Jb9jISig3kiWK+kFFHKnIv/
CUEQ/byipvH09196Y0/YFrPZWMGTsdQ8m0C+PIXlqL/FNtD7CliUbAIHmClGiHYIcoteOF5x2Owj
T7ezkZ1u3Zxa0ZtV+QQn+IyJmtY26O7F6OP2uWtwtlpCLaH1gzIUQVUXFYlcFvB2Cej0+56+OUlk
hwkUV4xnnR5/BFjUCVJS+/qS6FZMWF9yuoULeRYWeZEoV3wC2PWd2+0bc2brQNdElvqxRoZlEtzc
tDDWx5L0xb5b59Z/DrliEkRah/BTK+0DsR7/dwFF5mXfoG+CPi5NFTke4ZNOjHyfa7w3ENdl/l6L
zJvb3Gb7RxvqqJB/CFFwjppbWs/TS90QDQBpmZdxEkBO+xkScHGvlmZlN0hitPZZ8RbGqwt63z81
jrT3VSh6fUDuYv6gdFH6B7fWC2DwxSq8FDVHg0KtP873QE5yl045qNYHFA669mA1bIPemaBvFIjp
1s0M6mIZgnrFsc1VEcTIYeH+LTvCGNjD/RpdFQ4U5LsSZmFPqAy5W8hggKAPZKD2aWLpVkWJ7q5C
shyt2sT3+K9pbLEX7ptpWxHlUuQOIjESZTXVnkuCRo1BGpRyJ/+DbnWUHZ1iKHpRWTGWsayDRcyx
EjraFytupZRxPRVgfPg8cwIWfgr2w4Bmh9W+yjzecnM9gg0ggq5LlsOvih9zr5HiRP3D3+dSQbdq
yqgYtZ3mhSNEYhGgw6ijE1UOOwdnc/D00JbLNbRhlpcIesGmLNqXss/rXSVuuvWbW6MRxWdjMfaq
GK5oyUEGD227L7zYiil7YHf8xRps3s2KoiJKZtfdsLN5km61lCCUNQiFBMPN0ULeAT/RBISX4vD3
DfZyU/lD6LIVPQoDboltMW2Y8fWFbN3CMZmg87m4rvkY/vv3X3njCPo/6eNq3WBm1HNHMkyflqks
KRyig/K9evEbCY+t+BEukdw1NY4JraNX3S0NnEP9zl9Th87BdM1L/jPyu+57zZHBRNs4wrN9f9jm
+GhERRFLrjzrK/O9yuNXrXaaMNKtyG30gkaIfuYZVLD5A0yb2wwlfX/fituK3GLGFGJWhDNuDMpb
wYrgPJa83pdM2YrcSqOWqW0Dmokxnu7nstKfYpFXT38f9Tcm7VbeRllYrW0hKUQlfbOmZSm75YC+
EfsywMh72ZcA3MrcYEY1lnFX4G9AYJnkg/zEXM/3TZxfBNf/pLwbVnBXFRPN8qrLj0Ul13PQs51n
zVboljf5EoxBy7I8rIKTmvwODZX+zs16K3Pr4VDdAcTOMjsZNSSL8/R5Cuq95eSt0C1Etth6BZ7f
x56+W7kPNThIc++ESW/sRb9cb/8z8nATMkFZVCzz9BRCkMR+mguD9O8z862Hb+77eHM4y4Asn83S
VTdBLWVCdRe+U7K7FKX/sFlvFWxTtyxBOyEl7ZtOuVR3tQlT+Bit8AYjomcnQ0b9tZyI/f73P+et
RM5W1pbnoKC5QFBI9gNkAeRquElWdID8e0lN3Y2dUPXlvmKb8RQsedhX8MFEgvBAc5+axCHHFBwN
b8mUuLaru8dRDOqmziu/SRAtRvM1uulQDv/7676xL2x1cmVVugvtkGZzG9glCSG7+eJDkvC9H4p9
buF0q5YzTeRi5c/YFUAnPwyBYanXtss7x/Eb82drmEYq5nWOO5q5mUxnTUf1kaM9c9+ev9XKNbOI
4BzkkwxeJ8MBPvP2uh203BcGbY3S5p4WeugYnj41LqENkXfU2ym0p1utHB2hHAqjlmbwUqFXtI7J
R+Hi9/ptwjdW1uYcnyrUSzS8tbO2jxVyN23dP7dON3WC1pixOzA/NPvYVnRrmmbgnGJGRYNscB2m
PlDg6ruY6LprCpGtdi4sbF4teUQyUcJX7MhKDhJdbxvzng35n+co2crnatVh37/MojmOqzOgAvmh
hLRi5+tvBDlq9IeoMNRHvVCItGRhdMDH2KekJVvxnCd1i3wmcPFzGdnjmvv80KhhXwWexJd96T9H
S2OWwoQowmccx3uKEhgsORXbVcYmW6Jo4zWRcUDWZrSr25cKuL4kymn35e9b51sflf7+6qsoa6Y6
P8hCXU1fkLWv7upFvUeG+nN8TrbKuakVyId0JsiKfoBefRlM+yUqWP4N7hiDl1jj5WPimcL/7JfD
NGUFnE13aWxJvFnZkhK+VtMcQC45o9oBB9AURWN7tW/YNuf9zJlic2WDjNmuyoaGn9D2ti/OIltZ
3WoLIZqlD7Jaj/NnJit+mgi3x12vvsWE6i4icaTw6k0RyX/8LlgVurth0rDv8Zt17DhrFxBAcBog
5f9kKzOiPZWQ131Pv+zj/1lp5SimHhGIn4GG3JwUcgYoGtb7DOSJ2KxjiuM9iELhZ0ZCjJkA42vA
lXR85w66FdQ1q4CjVTD62dwE+SFayhkuK/E+SQfZKuoirgsD9VKQQQYgv/dlyFG32ZtoIls9HTBW
vJu6PIC13jJcz2AmZSao/F2ZGrJ1Sot4hVtoO+PDen30RWva/HC1nMp3ZuWfz3myZYVGXlP0UmGb
kwqmlYnvxc2STB6UTYmuTPWCDG247FtgW4FdyYxXwDEKJ9lK1yv4Yaz3xTC9p5n6s76ObPV1TlYB
+FGenyE+X+ZbSqroIXRsha0+5VOR5mPUDkcfTSjkMPyKVXetvK2MrZ5UPfVt62cSqLx7n7ri1o6l
3hWhkq2GzUXRJPwC1uvwUiseOgPyQLOu877JtdWwjVIVcAuTMHaPRn0cePkd4D33ztR64wTdOqjx
YYDns8O6yNk0/TCrU5+5bd5jNbz19M35PLSCGqIKkmnF/ATAwC6Nw/Y9GRXwYZcT6//vlmSLFfVQ
WFdwbyVZCR6nhhpg6laewPepasYEKqt5OC4FeCxX/gor3ZQv9bRcNCZec1gdCd2nEX7MkNbCcOwf
0ThqE8lWJB/4HMUkXXWrpmM+tGGegEQrofLjLpS3Lu5GmUBTH/FDbIfcT02ETqcU2boxTsNBRCPA
cYOsUmFrsqbFUvlzZqqqs2nVmW7NOJ3oeI4LRGPHceajSDgAeSNsiMe2O61UQayyrs7X12hJnfSN
bkw/pnWFas4HXQDEfeYSGYFjOTqwz2oS8jCRXkXIzehKuNmWxeRKVCyHevwgARZ59hHl2W/9CDA1
HsynMiXj7C2pqpxf/6ATc0tq1CSnRMFfUD7G0vgy8dcgZFmN6++czBC7vEDNCh+n0A4NTXK/tut1
tDpMUODq0J7yKW8DOJHV1snhzCPPz29o7zmSKhRx3B0HT606rL5b89e27S+qCWzxC0mWOhYxqEm1
rl/hCV//xIcT+TGmRAffA5Lb/J6KJsSZxqulTgbPekGifJ/hfp6bobkeLTKB6QIjZ/8M+306XAWw
DO3wir4WaRBZ1SLMCYNXwBjZmnqgHEZpVXjBI+Eeiz8ooKeuAITU/LzCFL04CEKX/MkR5k93mpAK
RVlkAyW/pp4Z81R2hc8OwA21/8h+rtpj4fVVDI8xGdh7U0P+m/prPNVHi1jioZhrsL8C6+h6ds6J
KannPLdHuJVpd7LFQL4GdRkO18XMYLVGzKDulz4vn/CGEnouuEo2Lz1b1idZ2leOoPS19uB/dBj6
FSuqX4n+3Hbj+qhsw57m1djqSFYGscpIK9UlfVN5sHIO4BKXNCokhzEKvY8x7GbPjcVtAkmOeNDp
YMn6SKAlIedcWmRMDA9nfm7KtiWHQHNkheBIJk0iy1Wijrx2YX8OA13eAQbdtJ8Z7JrjYzyU9hla
SSUP6xpW9mtF+1ye6By162kQgSCPVa4mclr6Kq9ONeqYmLTGn9tHQQoeXFGQrRbQExttDosQPnT1
3FvkgaF32kuUWUx1jAXV67nTdmmuaMgxJTF3CwkfahvkcSqwv6OU7tVrnzRlhCzlUBmQphYbV0Mq
WR8wCEGamRw83PzvSzca8Ti3Q3U9CBHX/6x6ItGpi5Rf3bASwBGEg6VB4UuH/1ZIJH4nQ8gfgp6q
5Rg5fN2zGNV4V7A1xPd0SzUc9cr66ePkGBlfOMfQpLWGhBdoRD2ut+1KvJcxqh0MIeAsHz6A6CxV
0sHSqkvU3Hc+3h7OFvelBTHzwGes81Msxna+a7SN/QM+Zi6OgSmjf/KubcaXFTfe/AClm4hOQaz7
2ygekYuEMsJ7RQNEEKZlsTTIaknZxwfSB3F99L1yugXtCaVfT8H//0Z1uo4fLjxfpRPd0ws8sxjQ
PbEybT5xDGF5YMJvPDidQmV6s45ubdIpXBbYTAUe/T5qLHH06AyX3aQLwvJ4cXMcTnOJkf+YOzmz
MwUS19yErH8qa++o5LS++sWA79LCGHQ+iALkgCoJeXdx3ezmiIgjGz0G/GK7hOoaBsxFjU8m0BE0
wl5juRVjEKD6k5PJ3Q3gYX8XixjtjYSsfHquRtKOd5WS1XLVeAGfzeV0iGSQsK7VSAOLEoJS3+WN
SpfITioNbR4+C46k5dHzlf7Hz+v5MHrIfOD7X6Qx9tg2eXxYpLVZRHpw2y386UPXfbtICJJqpENa
6vrf0odCMAFmAap/wb/m8Ng70QU9ny36sQ5ymnCFFH2c+mqU6VpPOsFtjH9EmsI7tDNkzUscjt9X
y1v4nczPGvgykkRYzPdzIIYUDlTtoUBVNm3KGeGg8PgRU6YsMBSsxDVbRcVNVXrTnI469B5AKYU8
2giHYZ07dH0nxmclnIMgIUggYR/POpjTAkBcHAG6OEZ6pAdw277gBCuvF92R1IerYpEURXznltYW
CZAXwYGjWjvBZc77NI/lK2FB/gqaEPkYNiEI65PXJ52P46acCXZ0v5QpU2Z9HIw1L4A2jTd9Rfyv
TV+aFxr1eaqldKnPou5Ra4U/sPHiMw2Wr+0SPY6gjiYq0iplYRke4ARDEkxKct1AGwUZ/hLBRLiq
vsC8IXoIpu6bpyRStqsCwaGa58dFoQEgjD1zKHN4sQx9juKUjc/1hFQobyA5oDT/2FXNR9rUSyoK
ZjOvs0+DdN+49slxQRdg1sJfMvFqa67DysMM75X86dmcJ3VbfKxC9qpt+AAQ1U0ch/akl/bBuSW2
iZt8+QNmOMQd+VjHX6qYFcgSwUfGTdORq0GcGwPQctWjXkOHoUnd7NRPrOwwSF2tf3Sdg0eaL9Q1
ghN9bEp9668ChxUwFS8MwNhv+dhfUbI8NEovadD47D6cm2xg7mONDoMrHBT+bRSW7jRxohN/FPPj
uKzTi67rNak8K1KssfEupxinEtFH0so6P3UhbjJ+OUYpgo3yOVfr+tiizH0deZi+Eh7RhyHvmsQv
4Pg9TXrNbE++uSLEoM1lwuPGJB1Vp7WDExCFuWJGe7reB15M0dqUmyKBHM+mBQnIN1gqjd/LkX6H
ZxZNIVYxmd9Hz9A6VmcTeDBaAZj+XIKemtCIuXO49n2dRAyu0VhoGB5LXkoZAzgC5AImnZEPUV6t
USJiUbzUBQ40GxqblH2r4yPmyFEUnT6UqiT31i+rVzaY4c6FHjlMyj+xqBjuGUEwaW1zzRGopUFY
90c/rHxguRRCJDKxZ4Mi91m35ZI0g7rCzZjf5vN8L0vvc10SdsbiOQYFj47rbGWi8sAlC/dJWg/l
tbb557yop5QC057WwWKSBoxCVCkqeT37PnbukX5l7fhKYWGT9pAdNskcLMMRNQP7il5OdeiEJ4tk
nKU5RzV2Wm8V/j3MxqIHGpQMB4Wbnx2U7oep7AzYODROrCx0n7p1nKt0JcT8lNBdyIM/mk6mcxOV
B4Am2sTCChB7S8u/FWwRRbagYtZAmVNQlvHRs0OqA685Ey2mdC3zJaEB58mCsCAlbvqGu6Rl0BgF
Ikw6NKM3kL4QoUFtWW54ZVh7UPXYujSeoiolGltisATF9Qge03KPdmGZQJQYHnxAQg/jRb8JSzKC
ZkF6LfOgzOYu12nZym/wXKoTeJ4UsDGMgsMSjfTzAO+yVK5ADOFHSOTOPc3JCFt9xk6xrocbrsb7
aY2/SNfcD0pdj6AdncNY2uoJvabxLeJB1n1s4Y+BQ07M9isQzPOa+gtVI1ZLD2HoNH/si3qtDkE+
4HDgtI9hySuq4KiQUpO3kzPxqbU6uGuqlpcJ2EShSOm8sC5hXhvjphFTxBcKe00iLWyONYbiNgdR
62uhlyAdEPk/8lhUCZ1977Z14ljK6AYB0HDnUWXKhE1mPpa++DoW5rprLKAWDYK0GrHfAzzn2XHw
1qw3Sj3A6uHFUuiW417FiZlcNCRo+xTp5Ne4vLSSpRGPDKYGN4iSfP86LqIhODumvCgZFr+7xu2E
KEhp+fqvhNlMtuSqHQ61XosjMDlD4pF2paepphLBK3o6UyGK+iQZ69OxZvcDSmiJV5RNEpGhPulo
iJ4IioLAWYE5OsBUK2lyhv+Fm27SrC3GTvXWvyqlNIccJ+iY+rx2Z00wT2FKSTk68FT7s6FSk1QG
RfeYuwoZEo47WNJPsYoP+QIjgSvNo/qDq5fxGI9Lfmha+NgNq+xeOqbG234WI2BRdQGag+sPbTCZ
k24qBEHoIjgFSNp9aUlvztg12mNs+vZY47w+euUiH+sgDj4GiCkQKq5em3pRFF/JpVNfwBqHUA3s
XFBPm15ejczqD7ijTXcsCHAuCidaCwhqS1NWTxjiSQr2adJ2+DlbeLYOdUfOpKaNn+RtH11JBOK3
MJClqVwG/9Gouc5oHaBBZsTED6DFhE15PwyJWXiQBPBi1Ils++4fP8CVNnbTZ77E/FDpqkdOp22u
od2s0LXaFk9NDmtPdPd1pX8co8ALk7Cqqx+mmLtPKEOqWz1PiI4jY65J1HaYYkVpk1gE3lXsaHmY
q8W7prmtrtqgi47I0Ir6g56HsTrWbRRG2LGjBTog2KflKyvKA7xp86eZV51IsCztS7yWAMIyEXR3
kKbIL3Nu/a+cFhi7UjftE6UmwEXa0x6C/zBAlZQ0z2Hb6sMUX6Jro5rQJVFrwyu/MOHNMBX9N16g
0I97DuIm3CrFMY/hz2UUPOg9uOvd9mvL7Tk3Y5uQtlL2bqFwSE1gL+WlVtipTkvrOZxOlcpx3wmD
CDWAHPcnusS4v8xmul7WVtwjGxC8XpA4CcCXAyZzUc/ACunielqCjie6DfUTDh3Rp2FoILGET2YR
JW2MvkQ12y5b0Bl6hS1OfKrKqH4OGjID5uDd5QYi/EQzBxr9EmAHzPs5OtQmxo7JhqU94Sie+7SS
470H3eQBQXj8E123Q3fErDTVfa0p+qYu/UzpPCBhAJF6hCOXxPeYJ9/R0jkDJR9/6NcR83atliMP
x7hLqrXHDldGrvoMmOCNUwB4FrZ7HimSCMky+X4Lv7Cqp8eA1eRjENF+epka3i4n8I8Z2tnqAHig
zqXzLP0PS6OwE4dkkOOhnn2OPqXZkm99rNevs1dMdbJ2XexhY8vBWpxlgZtJ7hWfSy5XpEGoBx3+
9D/2vmxJbiNL9lfa9HyhiRXL2HSbXQCZWVn7xiqSL7BiLVgCiAACSwD4+uug2NNkqVuc1tM8XDOZ
TFSxcgEQZ/Hj7qfNvX3I/WiN+1X2lwXrizF1oUA3CDxEkjjIYUwcTwCA9mLxsBceFLT2IevWPg2q
DEthJCgHZwurUcYwLl8MCpGkrTO9KxBZLtXEFO5Pz7FlLaN5cBKKbDnNIDB8mDBd2hVcTGfSFg9g
IIVnbQHASCEmxJCPqRXmcgBy4HXTpQZG3UcROIVLVLL8pDEqPyCPVBfT2gypzxad9iIX+4o0PrRa
RORx5rxxNzRWX3YYMiUoktWD9Vm7t/hzAvilSh3W8W7J0AJlIKz5DJh0+gzCoT34XZOnvHfNbkHA
THg75EdgbGjvFuCogF5ACG6XzUNO2psKThBpUPjqrszaTsWgzhdtUpD2YcImhZhP02piWLf6e6zp
W/edQkSeaN+mI/X5roFX73EaRxYPiChXMhyLGMxhPOF97aoYbohcpRRBNu1ZRo+ZsPIN3FF5gkIp
OqoWjSNe8EYofCT42NsUFaDc0bF8QN/K9laNwY0fhFeBbvNHb9UfR1Fh/lKrVDZ+D/OoOrvHtrHq
CJ+oeojrGUtS4wr2xSj7RJlAhoFmRxAanhUDr5IqwOYzwxyioIN3KZA7fQH3lyZmQTUlwwiy46zK
BSryUX2ZJDVJj90AZx4b2F55Itv7FRQf3ZC1n/K+QkE9Y3tL6eUyXWkx7mDu2N/oppfXLXLwB6wZ
hO1Xx91JxwBUrC47CWxRXla2aKBRh3HTXE/3q6AkFmCaIYaL+rTEYvvHtit3GsXnVo2peC17f0c1
OvYBswREf5WibZJotsqbug1sgtXJxW4u6Ivv5/5h0HhEStadVDOLYsZRgtG1nnawV31bYT77FKKp
OPUFtqcJpeq4lUTvME2wV9QGh0rJObFB82npvGnjXnd7SRlPaiPL2BsXt6srPqXZgK9FKr4cgMzT
o4qW6wUl18H2BYIuN2eBEM9L48aDKcMrEjh8g7y9Hkt5GQg0ik5OgI1871MeSXIQUQVUFRaBl1Pn
NwBGAHHHyuaHzGMQ4YQj9DjQsN47zS8p3wooWdEE7s3NDiylj75XoqQM1Wc+hUNCh+BLWZkpZVgm
fimIcjglfR9X/Tp+rGEltgsWKLBKxRK3GJk4KJAOi9YqyQ1cbYs5hJMoX+sL1Ce4p0gOWES/kmYH
GABVl5HoJWAJiJszeDD4J/k+W+YwaSx0Zy1cqzdclMamseyx8kh3SlxYpoPPdIz6YQFnpfpkuxxI
06zkrtfiqp0UytJK39O5fYxMYFAxdFUy5awGJzDX+8nWdqdV9rkmCqRiX+wmOE1e5gyrGr2J3lga
zjeZ8MddMU2o4ApVxbrGmjZuw72Xz1GKhfThSdnVNC5o9anKWrkPfDfzREaZ9+jjJgCqnop7mAcf
R9zuOPJAAcYj7++pyBAPWtMkPSu7PdzJb0OMvfsqb+K1mBaNHF6HpyN2pl2TSEVJrQlCkpyggJoL
0x177I8/66JO7gqZoz0yFkZrrsfYMKOsT6TqxvPKU2Mb+3D/+Yhq5zNqVnXa82q5bPnoJb63LGdQ
OxXXtOt65L9hxZcDUmxs7DnJLwGyqosx54/WhfXVwPNg3rBiPX/swAdIHNMZPrjil/B8c/EEJkwM
psf0ea5K6F+CqsOlGiDlcQ5gdd9Ujp82WYS8PIGs7AHyKoJrmWPHwGGG3wRU1MNYVUDBs+mGF2tv
9nOlevaSl6tNPBNydqqlG1lSZcD24oyh1on9kkbmsnGlK86F17MY3V+T4s5aHEHkXPV520JSHAce
YMkwjMo1vZtIVH1ZMj0FjyLayovY1TK8NJoux6UK8gllChLg56GpJ3YKHH0KEkiStgMM0ufewzbV
FeLlMRCoZQ1pU0EntKMbHPfgmzGwKfKXAANPevK8oMRWd1kQ1PqWwyhy3s953mbXWCHcHkavQo/M
e4VWc2ymjl+Uq7SnWQjSNQ6CvCZkJGMcYVRU3MyQImogda656ISw42FhdLBp31mTn5JyHdo7TUbk
2Votoz30EGBUsZrZnH3qM0HtDhAo5iv10H0A0YWho9mqrHiuKDatdagEzA3pmYTCEbq8K5g8waIz
xkzH7YMAYOtLP2Dv+9lcev2a5gv2HseFt47TG1UrkjDOiO/2YVnaD30U5SdjVptbxc1qzsKgr65y
ZCUcDF8W3XHwbHk/mhzNv4gWcR82jX9nmTPrIZ+26iIvA1j74jQCE+38zmEvLqzlBTq6ORLXjT/Q
q2qznt9bPzOA34fZLPDrA8/+GBSiUhfI3Z06YS1cjI8NK+kJni9kLz2BiVSVzXRVAy94NnSoziFL
bDHRqimEC9jQHoZY0booLD5Av1TEo69ZhQ0PdVWljZGZPuGIFgBJwRU/wdvKO4dOhh9H+Lryg+f7
5prJHlYyZswWCN0352JEqKx7gRPscF9BHnZr54bNad7iDmHGb+3LIEfipWi7mXeNtevBSaNoAIzI
CHlnRa6rN6cN/E9QOmKPTgZHtD7OcOnrJAscx+LaGTOIrmpyh0qtzT6Wo9HFhcIOYJFGtuxwTArP
6jPtqeo06jp1XsMHkuywRaUdY2wBy/zrwO+npCZDyy9bT9ghXQodtUnrFS8cQw+VcJpV7Q5b2Yvb
SPocaulOLSdoZBmNR8kA+Iw2god+jeQWY1aj3nLKMBUpotalwLVXl2ZOzW/jYoM7iCDZsq8wjDuV
tKi9t4YCP94VUW8hki6r8hBAiH2q0OV2G5EpfCAas8bzpRwWl7R8psOzWUqf5XFYVc5eeuNqvKO/
+oTfKLnKYuc03PL2TdOyU8TqYDptc3jQxRF1VicLvCplMvs8uMbNkAqzFtKhEKlDKHFhohHatKnk
LfbOWIVAV1AgDHQVgNfYYE5Gv5t0olCLgZjUuayszgaR+eSFAFP292YZ83Dz3YTJ6rPE0EOdYXjS
8RvPAwKUFgOr62tdrxgRzsg9B1/7w7J9j2IvVx3A5k8QxM7KKq4TH9vMH0ApXR7hE99chJML92Oz
Th9ASACA3SN5ny2B7E0CGV/pYk9nGqt+xMS+aJSMty1mZfftNDbRsS7bCe09JQG5tdL2F94i2ybF
mS1ecQ/Wj64KZXAifc+D06OedcI8Ja7GuVpu6hlz9qJBdxl7TYVWgjWcl0dPZcCagO0XDSpUADZp
Q6vgIaL9eIXin19jLJSpuCirsYIX6BR1j7ydyzCx0aqzxAeEuxUb+dS/UjpP3p7TEmtOo4FFN0U1
rocAnQEWbxfQKzW1U5d+JDFAoGu3J04uHFFzDgHtF5S2Calk7R0HGtASY9uuZwoQS6u8R+1PDPfO
wA4Vu3nHMDvHNLkZrxdLA6D26+iT51Ka8nMEwPd8yKbASyKYX4izVrMZ7H7g1lUyA0LCSLEK2QP6
uN7ulrqS94Pn98cFHfByCPwqeuDGoa2Fd1J7XPK1aV4r2HLC9lnbbdiLqcAJmcmKHmtZFQrhUOb3
ZcdtnFGPFLvV32yQ2wmT+XhyWX8He631KcK/s3jN5chjDl33y6IKog/DgKd2N6FMvW2BQqBXU6WN
F09B573IuaOnOWIYQsASAhJrEaerHayua5LU1QIZNkiDpjzRk1zunMujL02lUL5r5oY71KHFHc1q
XIhsnDUEiRjEPjdgjZSxQjroMY8nYbSDCyC6OykwcqnzzBwzB01/LOrFXKOjX8+sXIMzV3N41WH9
iZIsrTuerYlpa/oKLZTM98y1hcLGhqXWiQSR/KVo9PDMTMu6bbyux+MKNPW101mV7WgDSHrfU3Sw
QJob5F7TK4JUK2Z6W+sOwDUNWtummKcblejIR7houIfUtGJinwGpLqMpzr0segQwl+dnuUL8ABxl
vPwEfLoOvM/SUTT2XV6/jX7VfVFmRQrANHB+mTqMLBNJWnfDysWF50iemGbQocE0kJeUo44d3NHz
GnlhnSnGU2tpJZLCa7Bipx8WzI5o5VcfWkzoGJ5oMB8PsPik686Qun+RQD6fvSbgzVkE/+csXfoC
uLFXasRwAKx5cSAcxsRJVGOoneDMUpHmGuMwlJFr+aGpRfM06Kklp2uTqXCf1aF5waR+CuJ1jOqE
q5C9bO1HlICC30xJazJ3RYYhU0kvoQxNMEhHrCfZ8OA34F/suzocm0M2ekjLQmYtPJFXHyCwh2E3
qq0AWtI0J65ROwsjOL6bNQCwHarz5tOMMXOM6CIw1e6bdh9K5RBpq1lfIgh7Z8R5mOiG0/wFuHFk
EirGFcAkydo7rB3FE9P1xMMldZNPDpb20FM76QU5wLi6D+9LWA/II4IslzH1vQFsbFpWHwI3kgfr
eWP9HHRgckCQsK49YAuV6XSde4i/x6YNL9Y+n1xKu2y4lEU0fVmBHazJUuqF7o116BD1XA8YEDsJ
//MVy3wSaMiodz6PZEb7CxxpP+hxOXMWv3oF7AqwPWRrVXiiq9roc4WPvyAqVjgRfbXJ2UIvK1HQ
aDwZ6MvnGSsnnIftlRPqTI0+GzZFr1XooQnrejE3sTdHVO51GOmXMZOAAwg8bkQq1ma6x/DY8T0p
1DTtN2+dPPXWYARDhuv2AVbG+XrIIFl9zieix1j5kWW7aUDxlsCoUtc3NS17zCVUCeTPqwBK4LFW
GphM3YHci1tx0StanreiAc2dKD9b4p5CZnbs17YfMB7pULevk+PdLix0/YDzQcj9FC7M4DqFNkxn
tN8skYwZEErQZjyGeqXRyeAITKTKEBVNnEGWZ2/nZRUDqlHl2jfaNku0x1vYjwhu2IxdVDVmVl3T
CdAygtwFO7jSmyaGS0AZgMEjK7GnmECPCfAL89xzx+ZdjydhioHlYjsGcZhk7UQ++CYtPB+XdQjW
GkV7sC7POc25vKg7NG1oP9th3aApfx4vA8DuZ5HGFCyZOVPDrs4x8DiQJWuvHLTZH8Ks2LxAhkF8
UmhP+30PVsiUdnUrTTqiCyGPcKob+htqFhecFZ0TkCUDpBVy7w35gt5bd6L5gPG4xv9p/bB58YLC
kEtMAUK3XzzoUA0qUuinYuACSExwVdLhY6lQRoBxAmPU03pBdkmxpE2g0Q/B90j8HInmssEg3MM8
pPSGRIIGmF8slYfAyWuvuxO1Fp8Mm8fPIIK6k0iZIsDXWw24BIw109HRRtTJsjTBNphbQvZcVM3E
keEHVHQrqj1coQMvFbVrPJA1bHZ6VSxMkSe3eUTdXWMvZndf6gIjb4+z7tJ6JT60b8qiACY8jQ+d
l8OvsJvtw+IzXqZYZ2LXY5g37cc5D4RJcjIXa4IbjlCKRez+jBK9YS6BlQlIZWQac5R7TghxE9CA
tFel1OF0siCCRztvKA1NkAHai1BXYRj7kHa+AItxWRKgJAcAUNmu33YFiT5l49wO56OuyqtqDaQX
O8vQ/DqE2xQhSq9nyPt4niWaxSGufADGoPNFtw7sdJWMbUDKpKyhdIjNvAK+Mhy16mmkKwJgepma
7pT1I9pBtJ4Iu+HaznUMDAl2habFo91QT0CfWPf1hZiWejnk8EvVH4cKs7wjpodIKgH4SEsMJJbq
XRhmE9k2bUx1uoqa0ssJ1wL23BmropiE3TB9GEd4Dui4jOBVhbRR+cU1Vonk4OLlw3APpyl604Zc
XauwcE+4VCiLJWQD4zEcl0KhUmj9J5AIOWgKvhwW6KL71t9hFhphjdjCs9fa+gtJ3FwUMgFoEHym
Ub5gPKr0jGOnvPW8F1N3vsgK4xN/nMqdYYp9tqxe7kjQVPqBWoztTvoow0sCYwzsiSNYIf4WjlUN
oXGG27bryaj9s5xoOl+FJbFvo7TLc6jMlIHhtPXpHmJBvh8NYzPodkTV6RBwlmakyfXOg9nMW0gF
5t5+L1ovRqIln0AdXPEZm8rH+vIxG/MESxTFyVJl2M/lB+oQcvmmZ4dNMpPvkRbrmD0kPd7DjyTm
sHngqQLXo73Ohj6sLhiOt7+rI5Y/YieN6e7DMQOCrrGUUaaKCH6GCqwjt6DKoMqNs0UWby5rzWUe
QMSRrjZHntNr/UgmwU1SLHPj7bQtlrsA3IEJXyJHd5Lnpmp2Aqsw85TxVQZJ65crIkLHC4N1fVLb
2GkfkCdFnipiivmoBCTtm+w4DJ76RDC0nOOx7xQFfOVGWMQMVTfvbEEw1HE4jWclIdG8q4aQX/hF
Vz/alqGoJz3G9IwE2QrC34KpkFuhRU4kWpa7rOoXfqy8vsgw3emy7ARElxVVW0AZxtA5ZpLP0FcY
4MgRHudE2FXyU2W2b4E2v75tZs+/6SIFzFFy3B+SVampWIkJez+Fx7YCaQyuT0OHywB0dYeF6r1D
DueBBco1c3WivFFdoOQa3H6CU3eIDxnRZ57J8r61JgN+MXsWwB7pvT3yTqn3dSRqEBZaCIh2mFOH
j8WUW4zpg6BDKQafzw4DUVl/9loyPtTtBimB9t3oE12susAylBbQZNWHpd1HdLJ2X4xeUKYcs4Qc
vBVeI/ENvr2H/gDc0qLq7Xbd0ebf12HR3S0jltnfZJLjWIc+lmfFlYDqLi5AJ9GpH3XlK+q2AbvX
eIfLP8gC5XroF2i1gRiyZYcYAVS/CFUFRLj3xGdUrgJjrKyUsL0La/qQoewqAR/SgQNhbVm9X4dg
vtRYuF4l/cT6Jwc+5GM2ctoA3+BDKrBoUiTd1GFDhGGZGlJVatQoy2xGDL/QQiISOco/BN4A0DhX
7XixrciuDuiV8h7rvjFv3mMyt5rTQttxTjHjERg+1q0gJxS1Y5XKxdtc4Ne6eyvGIridfDSjoCKE
cEFv9IqX9bjFxV9ZXUSJzCpx9LAdoDuL1OInUQ7N1G7oDFA4B8F1k/Zhzl49Vc93a1/04DNZatZ0
BPv0tRZTY5LOl9h6yGUBAG1c5wwLaiNv7EGCXXtAKbQurwoQibdL79fPylP956wNcJDIJEG+giXK
GUhuut71oT+/lb3tJ1ReLQxZ+iUzFyqrOUu8sfNoGmGZ0rTnLDDdLp88g0INRYu/B8A19/tyimqN
Jn8N2oMjczdjvMptBLm+0cFlFvZZeV6UA6IS042cMTYUbY4ZtWoUlpa69dbABqm8HEPdMgySBJv3
RFXRgAy9ldqNHHORDDD4MA8N2KPzT+Sy/4pT/k4alY2S4htFmxiinVFhg7P+RYS6f/1zSoF32qjF
W+d5JphSDHRtNjum6byZDf+J8uqr2vyfENbfG4tCMY+FmktJDn6GgvXo5TilhyECFSDGarOiSxsu
UJeiBV6+oJlun2lXC5uWDZaS7gu0WM0O+V0Hx1l6/p8Tm723I8UUsTQBWLcIIqBFl0W9pLT62Z6O
f6Fd8d8pqlD8MxVKICadFs3HqnHdlxmQ+RqLoWvhh0M7wE1/6ta9tyfNiy5QOuLrgbo5P1u8GudO
WHb35179nbyKEu5g8WfXA1sgwpR8IkdCTPnndBjvzU8jXZKcYXP1YalasiMD1XssAKN/TtTz3uW0
tpEhYY3PbmjUwPLRFwHDFp6q+InE/1+cyfcup962YtEGbjlgYP+F1FM8dvrmz132d8cdfQY32Ie6
HnAUP1VRtMMmafMnH5h3Z73txhHU2G0AqPwaezkZ3eFrmD/lxMHe+5vOYFXIllTrAdv/qjOTd3bf
reLPrahh791N1drWJQqM5dD1tnzxW1tfWW6Kb8sR/uN5/s/81Vz/FpL6v/0X/vxs2sWW4O28++Pf
7k2Df/5r+53//js//sbfDq/m8ql57d//pR9+B6/77X3Tp+Hphz9gvg2E/GZ8tcvtaz/Ww9fXxyfc
/ub/9Id/ef36KvdL+/rXX55RAgzbqyF46V++/ej48tdfKO7yf3z/8t9+tn3+v/7yf5tXWz4/6b/c
PTUGss7fXvLvv/f61A9//cWjfvgrFRxCPAJVcORvKlT3+tuPAvorAEZYEjAfM4ZwC/waQoRi+zX8
SAQhiXyQdKGg39RvvRl/+5n4VYrQB1TLhC8kqMG//P0z/nCT/nHT/qLH5tqUeuj/+suPwVYGAcen
I6Ba4p3QWLx37YJEoJswkw3u2EoZhmLUj6Vb4GGJae0xq4b+J+nsq+HSP9IZvqfvEyaigMHCS0T+
+xUmzOMR7OHNdB9E6MNAbh/AJrG0CE/XqB/B9hLsXHYq35NO8BMD5vOhB0lHpxRksFMsfQCtCGwB
sBzDSUACwpdX3Y6fGsDQLg4oFbdWLPVnvuT9CdRL9WMWdXO9431TYjQ6VU+zUDlJIO2fMYzVPED5
GoI63K1s14KO/um7Z+Lb9f7++v4Y5377upIQdNZYsk6i924skCRhm1wzDfcFKH2YRszlITPLz0TI
PxqmbO8SUI7JBhVAZYgQ71InkOzacgwi7nVQDpdlndNj0BU0zQJsh4zBhTdno8vZT0SM23n4Tkv3
29tKJAAiMYmFh2n0o0oZnhJmBpW5ubcdp3tWjkFaD5FNsTAFZG7JVGqgaIJOosCMcn5eQGm7/+PL
+9Xz78fHKQCfiFMi/NDnv1PeE5IvVrCmueedZuAq2vIwh0MUY2XIJVwy2T6H5+Gu9dBkF2S9IUU/
HiOHB48opXaql2w3KM/B2syqT0psxIGWYaN8RYdTNr0JC9R3Wa2FmmZhPwn3Wx3w/WePWBDiuQgJ
+Oc0wiH88fLl68g5lGHeXUUeMQdMjHfKlPxJmfD+gG9vIqnEG0i82e8OOJqbDoxv5d352Gvil68D
hvY49Yf5m1nVvxX/L8pnC1Xi2/A+uv+QEK7aV3032NfX4eKpff83/xfmgS0f/+s8kCytHfvv4//2
93+L/xyxOgwlOvZtVIjbgLvzW/jn7FfmR4ySEPfmW2L4Fv25/NWPBOhNKBQDGQVbdfot+G+v50NK
iN8KwoCSSPw7sZ9tD9g/HsAAG5CQkLaTKyhjJHrvHYHgCsZeBhVNM+ERj+vIdTQmMKYGoB/W450F
WefGU5aeR63IvrgCXKYYAwL7BYhcBrjD9uwkaET7AWxB1yWDFw5PRvrtxz4LwAvtRooCuKuG1ibB
VBZ6r5laxU/CEHLhu28RILnyENdLhpBUv5MO2zZwhliPJhIWD1AFWR9WGxX43oCtUsSAHYg7SV6N
P4ns/+xtkZr9AP/iSGjvTm80Y+0oji9NlnyJnciAGICvS5qrdV6hxZ0unIWs6bsn6/q3W/N9Nvkx
Ymw3LCDfvyf7MWLMswMEMWzvSeYjBVsLhFAQGyHN/olX/bu4+ts74WoKBncIPKLv/fyJLYMSStWN
Kg+5fdKAzD8hWasCa8f05N1DbSjOmmIJFvBEugruJgSJeQU1YjeDgHXmeUaehJK4KZ4UA0UQO+7A
F3blqI7UMPpEZAML1Zmv44ghSmSuW94zMJ7oBAz0j6/a12P2/hHZssS2Gg2HULItSH5np0FHLRim
NWvi9T1A5LkKwCMiYF+lEcfUfidkoWnchUs7HIq19gQoAt36MQJYUh6ck/XZ6iZ6kWV6dXsL12/g
Wnk3vRZiwYkBvFO5nYcRd5vWozCY4AJ2czH9+hXZ9m1BflbHQbWZwRSzxuUIWwOgGYwleQIas38W
5W61uwwXUWhejhCjbpe2365yuV1vMFVASqm/3gZM3LqdIGFGU19gOVPMW14XUOzA622pDPRoK0KH
OZU8NFNi5nHu0nA0XkohL3sTc5u7pMCbQBTuBCC+dYj4m2rLFYODhg5hPDDPA34DdWCXtHzK5nSW
TlTnfWFnvHgDSV+CDZdznfKu8pdYCg6IeshXtEWoUUBBnReO2a9iNK/ulmg8xfJuILMUPmmnTlcZ
pFHrLHeaMPCim66ZH7UMoCZSmN4M+ygfb2s7rreYO8r7okKvcoGlfV1/TfLI0XSABPMWa83MsZgx
ngDlpHfriwRVYd05UPcgFAiieb6cVdPlKGe9EhO+CVJCE5o1Twp/gWK/7IcsR9pXmL3WAkyVZBlE
A/XXADl6gm6PTmkIo5HjKBsNoWNeKkhlCFv3fTljKXOvB7aThe+WuOxBJU9QH0FV5jzp7lm22FNG
yqbBdqgeT0idWbZCNt2sLl5ASr/zfdAvkz7L2RukUJGLEYr5qymlpGlXMVCGBjWNT0KG7qGlxolk
LHGja6gcoMysDBT3kIVJDNYph8AU7E571uCuzQlvmnrZZfC+zA6qw2AHmz39LjGj6T72W3yeyo0q
7m9R29/it/sayvUW1U3PEOBhtJd9ybao32/xP+ByuPs/zYKifOignVkjL9q1OcYpc06gjgU30QMT
j8xemPo9iYqY+yq6LyuMDX4S/ujv4p8foBfavGl8IXCi39W5ToQMxlY5PgQLrjRvXsJqmdJmK/jg
s4C5tkVSYuwN66fTLALHY7X+uZCgwmf5dLusy0mHtcF/HF22IveHJIrPFBKGJIquDPn0HTTwjwtT
9gG+Mfv65UOwimL59ZrIr9enHrwCEWa7bMt2Ab9+hv9fe/0icYv/oPZ6al//8vBqX15/qL/wO9/6
b8Z+xT2BjgqiVfTiaML+XoB5TP6KNTUov1FRwZhpM1P8VoDR4FeKzhtMKZTNkqB6++8CjIpfUa4z
ChoVxv4BkfTfKcDEjwUYejUZYkgW4gMEEBcBCfgxL+WwWHByG+/N8BM/wqEM/5n1kf9JtkacTmrl
n2HcgOcd7R3a0wI7e8pIcb7Xedg8GVqdQp7sY7jkGR9Zrcaop6lJfeW3g3gSoYFfQkgA44WlCxUI
l6xDiaKX8GMGjvxVNSpXpmoxzWOUuREqxiydTQ0B38Qoh8g78h7HDkETViTLoRiF/FIR4T2JbYKK
TO2QhNQKRuwKJlY9LUccFHh6+Kz88N1N/Sdlz7tqBNcpRJ0KJw10S3CvE3zrsr/L3wbEyU5p/iYD
yT5gOA2qT43FgdCV2iwROUTM4Cpu2iMJJlFc+OOzXCJE1VoEmHl6eT7feWjpMKoK2PRAfHhJxHaa
bQJZ9oWpweXagZI/kXiwNs9iOo7QWWAL009g83/6PYIoBGqDihXozrs6hE99Hkhn3rq2KG6hQngt
wBo7QMSLhO97sNTLzQsW0UFdqeHLm0+Ffxs185IMS+/FSwCbwGzI6Rf4306nmRxEDALZ+VQ5Bt5B
Yc+UnsQ110V1zKkpf+LLt322f8S5r/cgoiKE1AzHBotgt3r4u3tgOamhsMjfdJM15xqG3echpF7I
mhM7B4X+Z95kvwMXgI1Rn8oI9xR3NXhv4Ly6ukSeDl5HXn8EIfBDUa90J9tqOBngY3EG1TSJR6Be
CUww8OzPP1tp89XW/McvHCHTEOaHIsBMKnx3s5qqny340a8Q/RIKhpGEKQokRd2LgZHm21pnHUmy
fjqCuCXLXTeR5UsjGERSaymXJ2jrCoy2bBOe1zO7kjogHqZ4dfcZ+xHq3aoW0M4E2MqA1xuvPJtC
5uudoYH3IE0LH4w6qNOSTQZVB8w7PkVgdsRThRnxPkCH9tQUQ3fvgbGl4rEO2594nH51FP/hy0eI
TaGU0o+AHKBR/PFuC+5MXhTDM3gjUI4Y5i+nixe4j3buINRfSWn2hpcE1hUzvG9FNostImT9ZQ37
nbvCL4oCOF2PC6ecWS5HyAFC0Gfb8RGUhOGy8LE+Zj/L8MYPe/kwF7O7xP+CRLvoBJqa0Rx1W9gL
Ck7r/RyGN0EgguMfR5XfPdDoyvEcb80jA5mSvg++1Jj8/7F3Jkt2Ium2fpczLtJoHZgcswvsJnb0
IUUjTTCFGnpwOsfh6e9HVuWtlOxUpdXsDK5ZjbJSqR07cPxv1vqWGrx3SZBYhKh0w3ZAJWNlVhtB
nPmr4uX3BIGfv1ILPCNoAodbhYf6l4axL02Gomv/Pk+hfvPYcR/WqqiStp6a8gp1s/0F6qt/VsaG
KS2Va1yl45OtWrT9tuKtZKMXuYEFUPKOJWL36zC54xtyOjp34oPDi4F0xokZHIDRhxpRYBKzx8ci
6NVHm6LIwJ+WLbuXKGnqXeRgdj6qXUUdGw+GgyvHC4dLSF/wg/OPZ08oJzbKIfyrHN+fG2deJES7
+IyuiZMJTRqUX4o4CEqu1s32dUEgmlTZYCaovzHMYn+7lhFND/fLXxSO3PI/v7v2v1KYXOagp2jX
fxkR5EXhTx7CVMakwVUIdSrB3JklXgWd5d8/VL8PdH/5Le+vSX7FzPs5OL/8dFzWDUKw8StQpzcx
dDQgchrrTxZa8RI1KtNQOr1zJajskRD69ediwO2xuriu/uKj/J5m9PNH+f1hMz3b5AMxI/75DGNL
8oPcDt87V5ufKoBt+ExCd3iwy6FdMOdKUBK5Xv3nMl1MJzLczHjL23F5Y72I8rhe+nvtzF2doCLY
eEJ1+90LUtAwNLCM4X2VzmfVywFp6oA3w04LB4qSk5eAfSBr81dCYPmL3+TvSUE//1AOwyq+2zAk
Qobn9ucfCpdQ0NeG+FJXdocsqtbimzkO6Kc55vdqnVActkFLnVOLwDpITs53PcAMG0ELBAm9Az72
waqALwRO+TGbNx+Dk5A6nqD4v9OLrz9WoXgj2Oz3qSU2+4OLdOeuylb3DeGOeulJTrlHnavsqMSW
Azj/sconwsARGiqEAF3AF2BOmW9FA8ils73OK6E7dJQHNhPPaDS9a0xE27Uru/nGqv2miSxV6hCX
1K7pyiy3fKT52SXqjcI49O+f0F+mfvv5Q5rj+/vEHEcQz8bP36CjJkRImf2lNoF5IQhbRB41iC5m
P6B/MXPSmVB24nFJrFA31+DqNZ4kjSN3K+tLSQJQiXrRn37oesQxPXCRR6Wn0tuMi/HH5ABgMIem
auJQZ6SlG9PYPf7+I/z/due/7P239a/7nQ/L92/ff9pR/v4H/t7s2O5vlu/TScAXAD7Gm/WPXscy
fwuR1oa0P+A+eAX+s9cR4W/mvkPkcbB4P4o9ce0fw2bP+80GAkaiOG8xlo0ctf9g0fhLPcdaihaZ
z8feko7KFr/GTfQocmtkoVtSwlZgitg5iNu0LQkwk4VHuSCMasE1kRd1LGRYVbHLsJBiPff+KpTi
lzfj/lkEO1cgf5bLOjLcV68/1bJ9UfdpJvODWvLlvt7SDWO80aCHtswyF3ftpnGv4fxb7NieMve9
MWamXTJEO62twAKEs44gO+y2CAqoWp0kc3ZdyFUtp1LYV6rW1hjDdPC9yK4WPzu2Y2b0BDsiHYyh
WHT3hQ2qGxuLNfwVnfuXgQTLRtt3WCcFVOp81b9y6vHmkTngQJopADOdcDkUMAkgOXxbhtLAbFGF
/FSO2GdDhW8NRqxDOZ3/9Fj+Dx3bL9cg37Dw2VPQ4zCiEsAW9g/5526haiBoTd2UWHVYm1e9PQkE
GdLDxQ2SP/DumPba7lGnpfq8WSM6Pn/rnY9Lb2NFJFICU+m//0TBfjH88+LYPxFVh8vVbHJ/sHH7
5bWnPcgO6TQ3CZeKMPFngE2Kdcl47zjJSU3x5BmDOIoNPtyFbnF9bkfHNy8wbvCl21Qrwy0z0mxf
c4xul6xDvjm3bRuIFwPOVXio4TsAU1sz870dVu9DlUpFalpKDxDpPi8FncoyzRFNGkGh2bz3b3ke
WM8F6At1DszJ7gES4jT6uADuFZElASrejJvAMTHUpvYuxuhMHxWIzC/1vOBkX4jOCaBJgMKni+hA
Xa3CL0inILJHHM2VsUDMm2HMrhanq8MD/udsRvraKf++z32Jh18NxgddcvUfLHPSTVJ4YpkBHu1X
2YbbIPxgwJxyjrUjJkavga7rr8taV82rLbewOGctzpIEd2DnRxYN04bFA6sM4jCj/SSU27rJCFNI
JSEawgwafZ5BhXJxAzaCDTMglGL3zdsMSInW2HC8S3NHg6ZtB7BbOJkGzzpn2XrG9rd73sN+g0YZ
gGKMeHoarM99IWB8jYzR/6KCombb3wR/fmoYGjkeFTv/Ew48iF+me0Zo17pZHCtO1VhNr8xcc3Ue
xzwX4OG0zp4Wz5Prlbao+u6J6ranGxlac5U4To/P0Rk3o32RONzm85R1MElgrK79eVms1ovtEpjV
GbwlbiQBA2m8eMWMpaciumXeYS3M2fNlRyq5DgzWo1D8ht7w09pIo0306Af8bIsRc9gH+oOqb9Cj
jt5g8dJyYRSAoN/6w9Rl3NPNjL/oZIHbrE7FEPSfApzo2yHFujA+rVWtCB4citaNt1522XmRKPbZ
j/NfvqvSJRuejc3djjxpeMbzsWaQPQ9dkxM379p8+7YMW3AZtj28tmyXoJa53hZcb6M7LLgdxco+
YbS0kRAS13iooZe5hIlTbtVZuIUOkrB3sifZjkZ9lIhmWhJmqEpRTHj7YQlqz7uB2jWudDGb9V46
9AyxLZZ2erTkRugq7/yVZ3XC4MWFMnlAH7Vh2cWJmhAcr7S3VB3arBKwgTJBZAr4uOlLupqTiobZ
r8unIed9eVfXBjsKB5n2gQJ6LJO61JwrlORa3uq1Lr7kxooyfkwhRR+MUKcrtlTR081WC+gD1wYR
GanVx1iLIw7fVjb7vY+SOEjZrGjArVGXdmPzUeON4jfouH36Cr6uKuO6zzqEjkBH8S0MFri6RYa9
PLJAZpbQr2ChIm5rzIFOIwF7exK3RkLow8IWxWCkh2Opnd6p6zNqR4h4dWykiu/ADsKSI7yo+s2q
t6mEHNo03iXvoZ2zPax3NH6f9poY+Kxdo3YK6medGXiI18aSICOVyp/I5un7J6sdqFcLBUcx2tij
fc27uaniqVBkGK/c2HkyQ+TLYyDw6tD1YTgnu6rQiwN0nAPIEd8qT6oO0XYLdwKYRiTCIEBYhXMf
AXbBZttZWZtFFiFY2HfafdtVTbNZ43YOK+PGMPzuR1guEhekn0PTMQ2mJWeUJwW3eN+sWxJ2oXgQ
ng0PC5qXRO6jEaofzNQtBMuY2njPQsNOE8uv+s8IalYrKqy1qw+FZkMJKbLchn0daC60xguRaoTS
zrzfGBTKD8AAAia20rW+204LL3cMVICQUWfSPjjgl7nQNHsvIxwAdESmtswb4MvGyOCKDNdkBrXB
lqXBLob9DjpcgtcpyxJh7nksBfSqz5TjRoOQvQ7egDC22LTsunivSls8hmtY+IfFnFhHbYhkM4IB
8rDaEcP6FUTv7yY/HeL9YOiRx2Plp6+smYbbyexHBxEMrv2DqBfIZLzMrSmuvd9nw24r2liP3uTH
njPZD7ZQLA8zpwifnAnbSyzRFBuxy/NAh7UCX0tkNpJFVPZLKS8CL5qAAzxYiNyt3rAfNqiTgKZ0
Ble5mewNU7Ae2v1Dm9Zd3m1jEK2IwAWdG2wCLK45rnZrJf/viEFK1ZjYZZ9gqe7fwnBlaqFIdMj5
q1vqJuU4c3PxRrzLEQi8FFc81e0Wp9ru7Xuzys+wA2YyuAv2STeV12cPE+oF+6SbEQtTNYXelgwZ
9/EZfmfRvhJH1FvXLMNFFq25r5heqXWDfZ3hQXwwOxXkN2tYjiZTLaTyMaxidPTggYB55yQznHrU
TU6kBmKNoKAa4EIMH3e3LCvW3IOupndTLgN8Ko8/GjH0MngvYsO5LdKqLo6uY4JcIG+MWx2f84gs
zYOSxSJVVlBiFvjICddlW+Ds7JunUqXjV5Ep8X3OYQsAj8n6GwHUK7y2p3wQV+2yTS1r+4AeVmJ+
kxFSORfzddma2ck1wtyMKkdsJlROGv24g0PzuQ5W34jw0XX8xRjOD8RN7UzuZgZrydxm+6GWluW4
31jc2UbdBk/E4BXWqVP7wWpq2M6rCVU8pvIGyjmXsysPUyb1N9Aq/MGNEMz5xO6zNdlLY3uIpMBy
mxholH6QssVKXM/4bTDC27LCT8q8t0I64hMavKnZwW/vK1meNO32zncNs9ehblym/9oOnhwTKyST
PBPrOQQGq4h6LWrnyhSDja7LA9eYVBzY7FZqiRih6MrsKvN0Fj5TdrKyrbBpf/WaMZivctwo9VWB
qLJ66OAQF/G4GLwmJkM774Ylg+lU8Os82yPY5FGY2GCKYO7vNxzd34ByNPh7tr4R11pVEnwn+wiM
Zjj3DIgD+4BgxSj5AN6DN8fUhvOnyuiczw4zj2/QE30/ruWIr2oYeqym/YydPurGeV/tZ2gWL83g
FF3E0L9cjnLGAwAzqRRIeGAX+IcNP++tUcziEpYplIxB9dkI7yCkqsYRDGPXXYF7RMEAqDPqO1KH
I3AL7ZtTTM2V4+phOZiAXj4qC6IZ+nsrvHMKw7c4yKOoDyodnAy2jVZPdYE7lxeYzJ/Txg5sHL8o
Uo4BoBIL0eXuCWmJBw/gZxCEno8KhUOnDOeLLkLqYoeZyRhJ/OI7cBhe5nnVvgjx4RVmf4Ns15uO
K9lR4hB0c53GpjMXb6j2Fu84+WH5tehSp7ou/C2wDy6X60fTCu3uoMW+CZ6wP2BU7D2riY0M1DVK
jRVCSyrLYc/gKdlVTzmzSJ6kwvxqKNFPZ7H19QfZWVhX2tlZVdTRF153ehDyqLQrv44Tww2mYUio
o8wW7nsltfcN5qP6Oqxmz92IjwmX5DgHOCmtXL85jhJFzJ0KViEAevHS9OWAWLWXVZhQu7juZQI2
xUhuzuznkdLeQIZgcM37hAoBlMWLlAHactovWORAaTq8vrHOm34BAtFeVRzY9vhKz5MxyZE2QIpZ
G56IN9Zq/EFKUwAWvJQAyrZq7CMz3ICiZ7NMH93B12+Cf2U9AvsvuSPzobvCwG1Bb2GT92UE4tAk
JKgiNqIw2drIr4Q2D40Ym+0GJL573xYz3DespCBN1xR8cmQF9VJEk1uPRgy/07ukjM8antc1aGKL
c8STOkvqkIGO8CPyXs2bKaurH/agfcniPOyAD1o9tiCaBOcN3UWqUBoU+jN3U8giBfKSxkIIQCLx
bVxVcVph5D95qqVEtI3VvOlWlW6JO7nWMxHeq3EiCDYMDsowHACwtS7zuDIcHCyTnkJw2RtLUxaG
25zY/G1r0pqj/gEHRyChwZ47xrCdm/d1dTZGn2HAVb2tm/GMCkHe8QYtdqtaMXyRQR4ybeyEw4px
SPOLJRX6M+ql9aOXG/5z2+QG/4LyxzWmZgBr6frkDYKCnPJDjqsL9MXINjMK4c6kkcO3akZLqobH
ZRsreHObnm+ChkiHLc/tm1IZPSZrL3fOtlV0J9MagfdutrlzpLYrqNHyRoVmFSlvkYkxh0CmUyvb
m1gAMN1A/TUxfIHmr45aBfK+4wuPC1U+OywRooGl38dlx45J2K/37Zae83LNj+jDF/ZXRmB9NVMv
p20s+qusmRYw2QrGiFMXV/Y83oZr+9GwpR+bW/vSYF9LeD2Iq6DV7lU752dTB92d55QkPObMczHJ
yZjTbZxYU8tDXaRZsritlXRN6d/ylBrJNlcEFYTreHJrOdzJtuofFWPbK8iwZTIQkZAXEC7HvfjA
Ag0SzavwVHCI85kon56XNkKs9tRpfzmhmVEH5DtfU7q5OLPK/rJaTvZBBvLWX4JbrJXGKQjy8YvS
gXZxBtc6AQ3ARCUjZGtx5HpfCVmf1Iw3PeBZCafsm+3yWkb8FUB+0LmTCKe4tgDyYnG28MV7wy3j
hH0oAIvAWu8DvQ4RsiU3WSiiP8/a5K4v/cdwtBg8dKDiRpdMjB3RGc/2bN9jdQEt0U4qHksne+ja
5uSFfUuUReFfuVT6HfyqJ3dXAmxUWOegN82E2Ii7cR5rLJYtKrSR8kAGnRlhTJiggI3PY9sE1/NA
vAJnUJxzQ3FjwamJ06HOv7e1/cEmoytCYVafJVEajCGdZFDKAU0WQsYdw+oa3RHEKWMoj2MpCh43
DyB56R7sLCwODEHO0LDDKirtIIUGCDnIVS69m1bi6GxudbTG6qKyFsZCV9jTgWFmc9DK946WZJVg
a3tX6S1PItj6uwaHW1UAlmTAXj/Xpg+Tdy5vqnkEta4HIoJ03V8DztGPEATCw1gaQ5+AlJygc+LC
XRdYUt1AqecgnX7B7uI8sKF7dkvcvSjnXA0uYFwTdiA5FdvE9QfBAq/xWCLuKTAD5VztUcGjc5pn
9KDRpvPxUPfFU0Al8aiF115NxARfiDYYj0sb5LdpH2ryBKCx+AZL/22mjOGzfmoqNjIOMwgM+2EK
dbgsttsKpDP0jepMFXMcjCG/Ij08/SR6CEw1CMfKYX1KT3wNZv775gTG3QSjKVFperMY6kEG/SVd
q2c9teY1dk11CFwwOBNG/LoX+Fn7wIq61uyu17KSN4SWxmgPvDgtc1qghTss96kMzTkPmNYyrOXu
8hpwiTA6GPxBXOB3ByKuXk61BZpBZNlwHHK9a+jzFAK3MHhzra2vTtWoyWbQzv2YmtnzHDj6rqH2
zaMqs2i6LONTW4dA4zInbpUJv2r10Ipam3cAd0cegXHtY79+oLXWB/K+0kT4Y/qykr1zmtYghp+A
NIBtEW5cyzgq0/bfFnNEHqkQXZUSxHmN8cJvVHpwXcU8gQNyS/naHDPtgT1qPVAb1TfZNeEBO+zn
HhY+W58Q9aArvLcWLHGlvP5CkM5yGiTHkpeSc6oC2mwSvLKAB8TpXAfi3XpXuA6AlnV9XpYpZAYj
8nOPsxejculHJiWGv8+Q+mAW15Oon1uQMQe/8NfbDLTxWadGeGLPD7eGaV/cTjnsM7uA1zYLwdQB
MzWRr837sFoj0snwa23wvq7Qtx2yMRjjupiyc+8u5MNWghpRjIxejFC9QoGZX+ZFvKy275+alrKn
UMOV0VYF9fZgFeyjgFQAggheaqtW8YzpTUQSOtxVJqsgKcwxCxOeI3noR/9QrPnH1fOvPZ8BQRVy
drKa9W3bLS+oHfVjXlU3RsFsKASfe7U6pJMr/xBUbho7Y/1ukPtyM7kzON00Yx8KHgiFA0cYoP5l
y7PzylyQWS3hpF2h59vGCda4SOkRRV3mCUIfdeDdv0Jn21uKBeBFbzcfRGF0J6zseWIvmT5hezPi
oVruU6bgqLOtT4QFcJg80+DMST6h755xRxDT0MrlMqjibpqm6oAXuXxFGxFcZyHcTYTl39PC/6zA
eJ2tpQnOU7m4Km5H6Bu6mLDT249EtH+ZWMsMbFl5QsbVhwiY6Wd7gRIVW2Vl0R/PzC/E0J9GjzdY
2POOmRhBRX3edad6ktXF2NR474Gsj0YGt2S7L93ZzVCRuBvNjUxH78i+Ybm161ZGaWFA6pIBqTs1
HB94evwqcOGA3nfPpoGJvpxJGNLLRJSOS/kXhPl5dtvnwbDVEboNQGuQaONr4+ybR9P3noZ1vOKI
IPylnIyotj47duccNg8CFUxeBrlrWL2mNDToTrw2rkcXs/1Eclfj9sBq2hLYc4ZDmc/PaKMI7Pyw
yi390oThcDdOzoyoYMpJjzJX/wGJ3ZDQ6tGqyUaf7MXhY0/rbQuF8sobGLw39vBx2AbzPKR28QaQ
pYhpqdJjLgbs5hs0+NTM1UnWMB3t0pgvSKoCUOCedg+mm4UPgPzOQQaZS839DeSV9G5o1IOqjWNZ
hW3iriDw0UT3B0B2rz7tIYC9ofgAXOg6y3jSYDW2Ma9mH3WYJ+WVbckHWi32CJRj13mx0xHgR/I6
tqxPgAzOG6q0hBHwVSWCt4GK65rlRBoZA7PAcgMqFoeleOC/SJAFVaSnB8DC02xc1sm/GEvJPDdo
wFQPTFFk7AuSxrjJIOi41XmZQRGCn80uTBsoFJviIH34B7r2+/MGUgFGXOHFCoTVEZYYIPnR/uh7
ZQlaKvTap1RWt4Ddfhib07PPqpyHzUztCDmhfeyX0U9M/WUuGPKg8pfgydPE8UsMUwVAg1Z4z0i2
HscxdI70O5fGnz8DUoC042flEzf89FnV7XgDz4rvfss/EBikSW0x39PprTNnUkcy47l30VejeRgS
6fRMuQAHQLiFBvdlEcYBZGcHrlnU9ytFLHPycbkP+zq89YwpMRzA5P3MtD9nlQnTfHqc8rmMvbEE
12o0RK+6Ae9kYO0pAq3OgH+wSEYz/gWJvv5iiBL6SNuwmxNMQAHSq4Y/h9bui8E2MlmgDUWrWr9P
+jMRw4CH5m/ZML7M3fJa2N5pbMNn0HdzDA++BHRaeQxwzWAOTfbo/bKSX+pMjXGX5sVcXzpjdtdb
WXGsv6NlGvI7nQWwnkkaYeTE88CSDoJusc/x144RPJi+oAM9czsXxOGt8QDjtz9CbC24lea+304U
0dDNozJ1zPE+ZLDoJBLJmfEB52llnErLyLf7AvVh8C7tyikhdPSt0X6u2FRAYu+DEEc0E3yPtmQu
HfcVyWzoXQaDAXuy7aqAjy6QjvYuSDuQIiBWG/N5EM7M4xuGrXseTZZJd/aCcu/SM8+tb4K+y99I
ERkYHJBp156GFhmOFyEAKLpryUM/xhk4LU0AmNpauBUQDLrvqP3t9qD5Nfp3xGtW6mmSoQzo7DoU
9EWktsW0zp6u7AVW7LCWj/YkVfvDMXbweOzszRi6M/bZ/NJbv1fL05a7CPDTcOM+TN1yrK/hUxnW
a1qW9XBuxqUfzqQGWMudCWiFYPmOVuqFfYxiKidKV50aJSpVxqHfuyMPfeN3B+ZMiOOOyFu7ng2U
Uj1pSM4WbN8MzXgfUaY/5l9a8GLVyfdXe35ZOhQVz1kfVHJlGsIK4W2xwLO9ArpxrAcLCQqhKtWY
TpYReYPe1jEmTFwxDUH6mksyMmzT5PPOvndWwDeND7Y2W4+aDlzVeV6k57+yfRjW4JAx1AU24xVc
/e+id4T/PvMk+MRNpWlXHTe/AGjZZXNPabThshkJJwiC5k0Gftl9CzeDiojGhv5EF0U93Xv4WejZ
p7y27DMtdupf62EW+lRA4GtuzEr27gkkdv8mU1h3EeMNDBXkZnRXeqj8H2045u1jnzvMs6cq725R
BOckrAVr4H4zRpCvkAvdICfSpZuxvphkouyYbEm+ls7W8EzFXY1MI1HonNx9G3ZlTYqgtty0GWGZ
jafMxCmWPd8FBU563feZT6no1f2K06FpPjPTtL9PLVywk08DWt4ZPdSao+DWu7Ru3X2uAZ74SZqJ
SSShIY/tsqYAqrbVeUCH+4VkDvMwuql68TjXh40h/L3lqvq94n3dE6R+7enQuW6HvT9I0T0eMkEi
dtNaN7roX2lI7Ac/tS4NBKqdqT1pss0Ey/qPYtY3oAmDOJsbOkmz5icPARx3lXDiQQkm5Dvp9irL
XeM+azLjAcqfBMmz5hYtfRjM36puTG+tLK+A65eO984AgwPdEsz1BHDfvk8h57/kkKJudvHWzBTy
U556y3HpquC90dCQ2zGERAG9J7HVhPRCVV3zmVwasrcst/jkiVW9s9CtTxXpQKeiU/ppyMCKyLJE
IuZ1exJM4bbl0RStut5mm5/Uy76Dul0P1SbiFsCPLd4V8q3jGOwomPUzqpS4D4PL4kIsQxKRwRQv
uwuTTPMMvZFMppZxu7buneGr0OFFGCW/9jIsb4YSeE9XMEdnDdyf4WJWh20dTgEvhmNBdR+PQzPy
pO0EKEZT/bJ8w4N9jQblbIi8Pq55oFB2hA957YqzOULjq4wvHdqP2B9qBvt2OD9ue8jr2vU9/xDA
/3EQ1lqjcXVd8Um3hgNTsanLhuGq3qB8NRqA42jQTUasNcPvjeWnz2gO8otd5oQL5P6UP+LsGnAN
pcD8mHQvojmXg2yueY2z/iYarpwYZ3kUG46lzOWSCQlNInOoO5PAl5kDN7O2vlmNMkWSL1lRHz2g
YcOhTOHjkeg7eY8Z0ZrLydg2NgnwdOmKKl2GrzXfVA7cG5tgQs2WuRcJsLY6aDh0TxXY0K/gQWFx
5awdCKjLp4ZszxD+4QJxnWAHalrvWtU9baIO8w2jPX2Lf/Jr6NkRbETnXbPTHU4Zb+LuUPhUo1Eq
c7Y/fTq4b97Y5z/YiLBm3ojvNEEFwVM+2r7hfaTopbWcM2tCOc0zoBMxkf0ZWSSOgC30irql13Hn
r/laEoXAvsgqr/IGNR5YG9IdwJH0aBbgr5mINtRm2sQiNNI8Mw4MU6IOzfLFrtaWmVYA/TdqLPQI
x8lrFNtqsVWfFcSaMFZsqYsIKT4hhatrj/X96ASFvlhgyL9PAwtDhq11xcrLgIOZiKyT+MWbFHBq
AeL+1u/4EXiDYwm/HhTFbNwuhXXB6wacqUL93b4CA9pprPlAXehRId3NDYlS9PsbhQo5jiPbMyJQ
p0tQhUbw0no2C3z2swwivUVYd6UpiobDmfFkl9rf8oT87LKN+23unwsa5uLgN0U+HLrJlWcPDj45
lQDQQa/CH2aSoFbzCjFCOL/Q/TDqR+TOwmzoK/HD69lBJ0bqTuOBy5pIDeDLBPNs1E6v2VR6/g08
SPtl8de+MaO/Bbpsu87DDwc/coG+RtaoZBFisB9JS0i9IeLVt6BvrOe/5axGl6WxRxq9vLtyG0ez
lFvX9AH8vSY5Tuju7W+Z78P6w7Z1wCY83i9boWN/rYBapc44f/tby9iaiF01HRj0ONOxdWz1dYJc
fY/DyucL5Mxsx23JC/l3Tfh/pCz8t/b0n4zs/9Luvv99/w+A8r8EZoKw718LC/9PC0yqrr/82Ua1
u+/+YaMS9m+YoTyEgqHveYGH7/wPjIlwMLLbSM4YhAQ7SQQFzR8+quA3nO3CRK4ReC6ya0Rg/9AW
WmBRdtkhEBMUiQ6WmP9IW7hL5/+p0uETcYHy38CUhZvexBXC//8ntRmlYDuPInMTyJWEoJrFa8Zc
hr6z+wq47z0ogse5X60z16+8jNAmo9VlG/Knb+x/0rz9gsPgU2DhQozFKwrxsOv9oip0a8WGlqCh
ZMbDjfNKXYIWEk5ZknA0XhclkV9BCU+0aztUXc1y+ou/f/8pf/4W4LnwLQdMXv193PXztxCuTKbG
uXeTxiXlL0HQ6cTSrfp72XgIxFJzm9i4GRbDY2RikKfxBrCcpo2lQqiRb0ykUHhR1mehTOgl80T0
M4mfQzec61pis/n9A/9Hh+1fHqE/n6D//rdH8n/jYfP53f/r03ZXZN+Hn47a/u///axZ3m+cCyHg
PmC12hkPfxw187fdwYiUkq0dCni0hxyDfxw12/kNJ4vlY2dEzfp3J+EfR80CJ+FwChE98lvlnPwn
R833dp3kP58y37HwK5o86og7ecRp5X5+yoqBMLyM3LA0o2m5JhW8o3o1N65LGiwWoQ4xADHR16Z/
NuSqkBaM/WRenKZLgRlajgW7slJr9cCgU9WXVDie+y0P1qJ/WALHuEOAu1UnkhqQCrsL2qhaBngl
tNDtV09P+fuoy+A2nForgONLHGwsxt65zCa39/vCdCa7MWxruwTkHJxsU6THuoWHf72alNzH1Gpg
XyOsH3ymy+zFyvAKgowcbolBUiPU/XF6HtpBqKgeUnoyu8RMcECqgKDdy0Bo/iAtY/VvhEINYBPD
LM9BKfzyIIMQ1oQWpbGgca5z1zytgHvQEXk0Ld9bhhh9ewRhjvyT1XIX0LdsSxu65wZMnHOYylSn
n4PJXhmAEAzg3DED+114OLNKiciZJPNxU4NDs2J46bd57uZXsAAY0HuiYGiIiLg/zki1xngRAXZn
0MPEnPak6CXmvOQPbEa8NiE4R950nVsMCWIZFFlyLtg4TKY5yxhhmpUMpbSf5EAO1JRl7jWxECnr
67V+Wy0DXlJHUtEdIPiAOMFVNF/ZlFRLPEEC+hCO0okaXe0bS5QwvIi88nPjZLIkoCaciwRbYgN5
QQ6M7XqjJ9IptHMNNJZ2AnlV6t5Vdc4yuQhh/iQu0A6LKTpS6mC7H4nLOVTrRDPa2Q6bBls8FZKN
PPK4EalETxHGEK59WycrP2+cLzJDqZ1etrrxvrVeBTejzRdB0RqYyAwdkuBn5rJwNQOyRj80zkwp
HhmE5zKkIWEcminhgruU08u6j7WaHIkGx2bqBWdIVzdN1gHQb110VHJHSuOKPZFlOzpfmDk2oRUh
Rhi3O7nBPj0O08QSfygEv1jD3qx6PxdVdzTREn/cWL1fu/0QYkkSN6rTt1s4/ZhJPSaBk1CiNe3r
KGelmql6JQAiLWgVvTkx+3Cif59v6hE3JKGp7TsF2cd1GIYD7kwTKZ7JEkP7wddlQE21k/ejsCc6
nEmGd66WLWAWrk+Zjcksz2t1LjMKNpkbL1NtvjCrd04ddSK1VlVBlWXRaZLKhHomsZYC+Ro/M8Rq
ebLH/8vemSxJiqxZ+oloYVbYGtjsNvnssUHCw8OZB2VS4Nlq1y/Wn2WWlNzMqsqS2vfyiuQNc8MA
VT3/Od8Rr+D413UFEtnDRGSaDiLHbGAT0tuJo6H+1U3VOyaxT+kWx7R218vEucAm0/97KRAHimWV
eewTZxI3VauLADQFVWB1zrMflXjHKR6xsGAFnA2KsFDiC/xAxxEsorwKsT/ElRDmTiO33mBQk07f
RRIBi6+hYIO4UOnnyO99nCJ/65bxg99JbhrlmG9VHb/hkT0wM/1hS/GkmFeAaC1+UFpEX7FdeuGo
DedGZPFHk5Q3kCn7JRutXWZkVGoP7WERuPr7hlM7HOEsKt6SWMNjGS84Y3w8hJ2pRy+5UbqPXdO8
OI360MqebW8e5F1/1OGN75x6OE0RVaC81XGBD3397SLnbWpymIGZQsfgV5zmg2rcx0whoxT301cS
T7RexZKkczGMQVvY5tqEz5HR5ulQcQgvGIfVePfFjaT8AAFuPJeZb2UOzS4r+h+0oY6U2LiAFNr8
hNeoOFd+e42re7HAaFGyy3TzoWNIGigBnmV2Ou+sg3AMmoFZQWe8FUrfkOXAgJfY+a33+12WmTRC
1c4eGMQ6o7uJsOcnUSPOUxmF9IU9vfVT1POeaKNNvOgO8kiXnCiQxgTaRzRL6tkuHhnTacgUQyvb
g9N0NlfBOmFHbI+xNLPDILBHicRsaNcbj17ePYmhuzZ0W59BmWBCFcsvACiPpcHczh2LdquIrxZF
XD61tTUFhYKKovRC0lpkmjsj6vFPjNPZw/EQxiIlt8fQPLXkQ4/Gg5WoXne5ln2kyqKkMf6kws5+
HpVNgzbZj36gNhLW2zqTFASUSepRkjNyMlPtSzcNX6ULbzdPj1Uzg+uZh9eytj46T7uHTCLtPFEK
CxunKLBlNDdwjdMqNaeXXp8g5doGVXHLiU4n9I1iK4bIDGDZ0nzgCvJpHLwLEW2Jt1E8ZlBLnHSb
vh7HABr3llK6sJg17k6pXcdh/Kr18gBJ5mwZFLAturYfK/vG+608i4XvTJlpihUB+DW29q+5ml4o
Afw2u/ng2sxxJJPxqa4fRqLZ9FnMgJkr7VboY4wlpuVZn7R9KVEcxq7/TEbAa9FdXahVHBgmtBIi
QIK6cElB+XylOwRIftP/SvR05o3vF0e7TbE+KQwtfYfTRY8f6fywQtG5YTn6SK7LhXZtm+J15+Aq
cVoM7+7UxVkN3pqlnS4IWtUKXneV7vTyW+/1/JmDI9Wq6C61bq8yYtq08zCh2NDsRbcG3h6t/jUZ
U2+zpAirg8+Pw/zVTsp5E8WiN6gANzg3pJuu7uX0i9Dsvfeo6E2jrdaLUcKmpVjOGprQX7z0vo5R
NucJOOp5rh56zF57csHQjhjmDk7q3kyvrH1kDM7qQ/1tGoOoy73klUHf+1D4iXvPlWejQYYiVlmY
8cd27JzMTpnH1FDx8sNmjDyJNdPQyTO2k57TpgI8lM67jM4MmhGqbdf3k7ZN4q7a+S3mvhd+PLMe
z3Os6QcdAvd1muXEMCfVP6XOcxQ2rBVmwP6Bw8JTC8wGNpHQEhemRDlaG4kVMXbeclUVtJHG+cSI
srK5h26FyXOoIZVb2JLxn5A3kDzdFBGsXSzKGbYjHSB0+R7NpqVjrahf7hGPQruAxMfvvB+8XEdp
Q//owySjW35h4XNMmpeJ2Qy2LacHKm6wjlm0jyT2I85myJGpUzLtzLVYUv1Z0I+AkSNW3dYkKp8T
TPCZiYbUFbfzqaQFWpqU2hZOKcmgNMLj8lpL5VgrLCu4BzzcdeXKyUuKojuP7D1d1QsLzTmJ2ra7
4lvAsUd62PduMwkOEViUNeNDjbMiiH2vSz8qo/3RsxCkL0bc1eJpMjI6UEFsNfVnanOjrtlCXZkH
ZqwnhIxEu4kYcJ4SatfqsMQsrgTLDqoG1sMMH001bruxJ8mamncW96pqnWj4PSp9Tq8q96b+va/L
qdzTpgC4I5Fsy4Jp4qLbdkquXKuLaXn2YhwMG0q9VHZZPOxu3jptW09sekWLUJWOEUR4RZ8BaAwy
qG8V2s1jhKQrVnHnUrmH4lZgciF2Y5+TkeLGVVogIG6plqFaoPezvjtYBHJ3kV9IsU0iPdN5vG0j
vIuAVGOVPgvoAk0Y2TKClK8SdjTYQaEjMQH07603mmv6qPuy6ii1ylCZjWS+0BReiQ1FCHmBsaky
7deE9FS0qlRb5yGc385fT9SN1Fy0EbpJbJFpV3Va8H5deowpzNnfDc8ijDwlGe7SvDjgQ+82GIz7
bTs1yxtegOZjKDLm9SxYpBTwKEGE3GIMYqpEsXCHBlkOoPGp5cP8TRsnjvMHutjqvevm9kM+Dsx7
7YnCpE7Ix7rgbQcmfmBGhMGIcAPvzYWE8TJ5gPIKxm7MQ8SJb0k5NVoZ6Vk3BakXdcRgKDU/ekuc
H0HvlYGIim5jpW793BV0oHRQmWlTb/D1jg0+g0wMhyzRslfUQf1BG+L2u5pJckDUd2g5j3T3u22W
ieIbYWqf3jCUxcrQRvFGVZVYY/vDVhF70tgYsNnZ8qTmJqHWYiPBSP7y0ruV051wXdNUeXMttliF
UX6yopCbcbHq3r24Wi29qzTc/JPTarJuWoanss4JNE01MP6OVXLfpvq0cZL5E9CZ2rdwV3ZO62ck
D+9zcEKV2TqNeSVqBHP2MazCzSxHD5db9c6CU+BTnpp3ex7jNckPerCaKHlt9BIPXtEf/QGrI53n
VFvlDQcTMbiUlw+8acjYWeOb31Ec3M6pwPuW5HjcXHs3yf5358l40zlJfVNKXrHElg9xyg2/KEsE
uccqni8kEoxS4DQsADPgJZH2y5QOL5HCy5IBwVl7pbuxY1FxGUd3HTf6XQD2UThlmv4q2/sRVpT1
ibkQze4Dldw5E8knSaxnZSpGR9hHmje+CZtTAGnjti7HmTMk3kimR8tZUViyH6JW8MXHaWuZ8xTy
Tfp88/81mH6+U5jNO4Djv9dgnv/vv7VUNv/+Vxnmj//LnzKMDegJ+gtKCsQxVM17LvpPcifcKJiP
pOg9ZJU7GgauyL+rMLb5fwy4zYB9EERtsqYINP+uwgD19P6gfhA7hn0BLOx/o8L8FV1CstZCIbLu
nw5Eg4/8WypRcOe7DZikIG+yjyFRD+SpjqUkEjEpNN7/uCr/haqJXvtXweePD/P4x/g+qD/otX8V
fFANzL6SQCAJXZTLE+u5gYjK4ACnZ1/LamU2+DJPCf3H3zh1KqrqE0uNa7RIj5FbqeHGIetp4zQd
ouameXKAdYW3prtiDffoJUnr/l4cSTZjL7vSnY4mnWZy5wrelRZR7fqCaRMsdIe37QzeiO2i8ttJ
HhOHvexmsWncCMcSe3lo9uD1Noamg4TieLbQgodJKJxaaEIhpz2MFzbTz3zbD31/TXvAypg2YEsd
huZehkQDX1nuOJVGHFfM8UIJA/8S4ga+ALcpmw8/91zJzHaxtAAbHLQaDkdcCmY/1pWtj4dTOle0
Fbrt4jesRQRulVmM8cavF90IR9ZHIh+enmgnRX/E3nb9egjbXqm0DBg65nKL+8koH0Zi8aRni4EI
E8YhN+rZR97hiSW4eJ9oIGE7YgaG38KsrNOefaemAxWM+RFXnp75YuV0Q/yq5mGp9iC37beM4xFJ
j5j8GxNAw9Buzei4oUOX06ore5AzXUNBTsr73uxYTgtb61aWuv9L9+65hq4apBhB9GVY27D8g+Lu
Nh8wAazc3jn7jXjE7kigjfI9/+6z/2P6rSV4sgfx7M7ZY2OmJ3t28fib+Reu3GU1D/m4p58wTNlw
bbjj95K2x71Pz+MqjUuW0sWPsepTZ5el8pC6w8Gfya6Pk7kBCsvb1ep5e6IlkfAJMqFdxkntcImo
kIrCXUFvZchG/DbJ7Ehbd8oOU9t0ZS1XCBLhkLJ3YqDghZLfmbduvNJp8lRmRsZuZAQadTuaD82T
OTmPNvhaRqDxz6SjVVmQI6IfJsw7l9a0JSq3RtVtbOlcPZqtsokDASf482gMm8VrH2cjPudLq+2w
VhwWTJmRxxxCFwQ88qw9uXa2s/QkC6cKQ6qad8tcXYyFT29q96F2x6tjJr9JtwSQvrDEDeOTNehr
p5rPM/TPVTlEL1Y/HnU72ml2xknC72loW6L9grt+7xUMHk1qfhZzZlPgMj7ziK7V6CKEhYkqxMtL
SZajyHWfWOWERNmDYzI8AnZ2XlLmzeMRFlXyZlP4hBtouNCUVweCnArZOz30CRFUmv9laCSrYn+i
f459eeJ0v7sJ4UBHgl2pOXmykHHaYtlEizGtmrw7NUb57NLgtnKkf1Tm8lAt6bU245nRuAgY8p7p
0sIHiNuXD8rtTVkxCKWAatpw1MGVbBqvZsPcPPX6aeUv3Zb9Ey0z/Tt/6IPp8VXgo//ytXzNOae+
LmnyvcTDEymbeWX447aV7rEqhnfXIhlgcYIkcoq/2+k+E8yuaJPRsLEgyAYzCjaxf+tEKvwoZr70
whYroEbWZpqeZae+kUuI0+xqge/b+k1zXe7tS2UivwaVa6sW/vxqlMtuYBpKHbv4bVjuhpAeFuw8
fmyMHil0cu/dzCSobbqCCFkTn6yr5cGOrTYozXrBi5h/j7PFdlr6n3DEgrHX+K7RKZ9mZx/5WHoi
wuVt0QAUZWcbmwTIfc3ZOETCnSnTVuMd98JZJizShEG4MC/jYt3d7umxo0lmm1IBbDFeDhCwsRKU
42aBnesl5SGhLiuOcjQrtvM54qM+RrcuH4j2SR5VU5S3LMrauzqpgtEp+gC+6mvssQkyCVUC2aEC
W1/sGWXWfYpqHKBO7l0jVNV1zyZ/ndXiGRSpv0s8ayO06bWTCjZPLHcZ026kgf288GlWS47bzHFb
gNVcHnOWadplu9PgLT7MVdqH4gkTi+qr77moXmtXfOHz2VaGnpC4SqwAI6/FcTLRQt4av5bCCJuK
9BoFeVQ85UO/RmTa2PzPB72TToBrPNvD4T1MRCTXPc0YuNrwKr4mZYSjVgxIBc0aDG4a2Fl0Ay51
dsv2l3S40esRlSFNmDZ4cl12wH+Fhy+CY9xzqfshx3oc3goXQUssgfdufO6kt54B8KzdMpnWLBLV
mZu+htCgWuM0FVjzDdVpF91Ce/KHBJ9ukWFBbCS/7ZhvCrc7CF+bKDSNnFXmj8eavIaEsBy0vvi2
VM6rwchz1sXYxH/vAf3lskhiOdpBkhA9Oh4cpdSO8t1QT8nOrNJbXLQfYBJOdWk891bJbV2LbWvp
2II54rwh8FnMOnE/Uo7is5cuTqKoT1UyYC2i8I2c8bzxOvnpN8mzqWpQxaAqQ8eVF+EO8y2Xc7HF
iLZh8ftcRP3RN7yi/VLO9LPpO1SdKSTbv0uGCu5S1YC9UEDioMmtIhF9zhPMAul8jzU/rjk23g4V
t7kSvVJH8E7WOucoyBJZlc9xxIo5AAgJhqKwuFD8SJU+vdAGRg/4mKz9Tk3go5pHqt+s0E6N01IX
31R8dffTRXOHG5/psBREYjtoGlTbBtodroXmyjLbDpfBx0m5opmgCuOyeqvYqwVNg3KK7ZX9AqYM
OqExsucMg6uEvkaYivNBtM1xIKa419m4Bn6ZHjPuDby5uo5nM/uo6GrdN7rzDqbaX+v18iNuypvG
eyqyDYuBi9+ezJKCYnot7QfdAs1pUpWxGm2pMYnJdswhDl6d3py6PUFYeHI82m6NGWwGC6ACZmza
j4s/kzkrCdujzBZPnrt8OBO9rfNoU1xRlPyWerrTgNmgD5fDTXYNkwtTOzUdQwEmhx8xTwRpen14
cH2SYryJOcMAsfhSJCUGzoZnY0ofCeMCJBVseXxPM17hpGLEc9ItaomGJup+LBXNC0wgUSoSk3lF
yc8utdnCJNZvu2Xq6Ryk2WHUo33O9Mwrk71tDhcS0D85XmFyVjYzOuzqblRsBmRf1GQfG87MczIj
POb9PdOMJx+hSnCAjENgGUdshxTfV3edtFjD0TqixbYry89/url1WVr/kvUU840UAuvFqU04e8YN
3Wu+XIFJwaBUu4jGi77DBXSlFvTWL+V2Nu33acHBLdhisJHjNehJjySu/rP3iGjghHzl25LnldPn
qMwXXfTtKhXqWLbGs8+NiH7VHuyBeBnBSg1NPE4vJcXwOLQwJTFI+mgyDR/6Epnnmj9m2mdtzKbM
buZi2BLzbRJAgBnqROJpBCdHwBm/U2WKfA9wkdEA3dXlYwxSZDrxYsbkk+ZOmYTt4jjHJi11d6sZ
EQ6BOoMstrOZM1c/abjK31Q21AAiZ+hTKM64Lk7dYDN3SoCp0P/e8Y/Yoqq6i95akf8/OC7+ani4
H4N8W2eEyxGNqTj/+68nk7gyuXxFQpa8FOx5s9FE1eCme6jGJIppQp7viFcn6i7/fCa6H/7+dQbO
B0PZYtYOGsIxCcj9zenRtP04CMsdAtuo8ZGYjUa4QmX0lAWF5+Ww9KQvsiCbXcMMMrfkd6/YPOpc
Z78LLV3kT1SqjFsNC997HpnJRtlGpROs7+NwyYkKhx7wHmLs2eIc0cfxslkEXFfajBdqpZNfeQa/
gosRF950/edv95+vKidb14J140CP8pw7SOlfzDSyEokoRjHQyNcWr53jF6+jXuy00mQVJoEp3l2Z
e/r6nz/178So+49p+S6ZGsc0oBVa9zPvv3wsvveeinaQL242FrhXqsZ6saRhdxug8wyNmSej3NcO
OFYE6YlTxjR72Fd4vxSMkSWp4H/+i/7Kqfzz7jJx1HD6wcFmGH/7g8bYd0bNbPVg4G4+lqLyjlPe
aaeMA+hVaxrtJGsRjYGmGPb980f/p/P9H6KDDZ2U6CGepr85eYxEI1RA00NQCBUzt/QaXhfVQqbR
MjN+dcwLrvenGwcfzX/dBPX3e/oPX5dl4mbH8k9872+fqcypxZaHV2AoFqIduyoa1kP9/s9fDGru
328vB4UBj7mPHYIXIByev/3OWZlGAlQgJnNJNWb9TFYw4cw8YNQVdfQ0JaoNC805TEl+dy7tm573
Xuml3X3SzKylS++LYoLbt+cdUwu/O6ADf7vasI/iociBFGT33mkrv9HInIRGV2BibZO3vgHZ5km7
2dqUuAk/CZbOxaVMgGSun+rCOYjUxQSuQoTv0NXqM+CTXQ+JgShju6+lRfA464OoAlDajx6LpYW8
nLE/e/BcUhyLNt23y+oKqeK91aO175RP9OX8Wqzy6IEQCTlCnAtXvTF0PziFTrn4PNJjqj7MbvrQ
UQQjyzxkVnXUeLWFwOTWouFwNzGtG0sAcpPmP8fKDMtYhnpEY2nqMqCf9rohL/5oi2Pneb8yU9ss
PcluFSMJkfRlD1BkT0ZSnhuGAXf1vhPegUQdM3O8ML7+Q0XyKendn6kkO5oTvlPWY1r7AcXHLU9Y
91Ea7Mys9o2r8lyPdHaYurdxfGObzemB2dY726NTp8VnxmbhbPIfa3FPvH94GwUnBaofVpyONjGF
pqTgf+UsbsTVwSU14+8aBwQvSfwC/QL2SR2wxROYsxxmGNFLRSp05TU9cfcuyFPxSNHsu8OARw3l
K0TVA256LNV6rq8aukqFJ+nGdRGu833dmuHY+B/V5OzjhWc4k2dzzt7wU983pmQ61SaNxp/lfRYy
WPWjlaqnIotWsrTW5Ed/aAQ/PeYMucEPOxZ4ULriOYmNA1k3mppx2iw23mKuZF0zyq44SGRQz1KN
LHnG+Z/IC0q+jjGmTF/wscgQOUwGSNY9dmfduA1Uc9aqv/RWBYt0VhspJ0wPJK5/VbUlNq1uPERZ
vV3M6uiWw7rWVcXH6WUYaSmRQHGYCDGtSEJRKQLWYS1RDJYEIEyLjajKeyZjCy3WKTAWq7tpg9Wf
qwnbedVnZ8vrjpxGL5pkWOHOpbfREvsA6eHI2fDgLzxnwyyyDayUDMPIIrYDw/G1FpvpjiEVyfca
tkCG0h0NCzJBBhRWV9muGJMNw3h2XNYy7+1We7GRpvbEA7UbEsl3VuBI4ND61uNAwF4iggXXB7HW
st8PPG3rtE4/cBI8u6DGg2l2p7DjWuhi2fI+uLfGMs9N7rbrsn7QKjfoo/zCdQ2xKXerxDX8wF1A
yeCkGplITG5AJ1AS6OYMSoWCGrtIT+SHd0W9mK8zjef8i8Oz/+doPgrJmNRvXsNKJNG4HlrIf0HN
Hm3lND3Gkx6X2sroh2M3ye/IdA7VQDNLpdXJWt6tlaK1T6AbHlU3vIE5e1RJG8TdvQk+srJAAKhC
WOwmhj72u90S7teIxS/ePf9NFzmQllOTzWvq3p5x1K4L0xChqBcNF7W+ckfnorvjGWbNByyI1WDI
LVnbnVE62yZiG9s5hEIR+haY2xS8XCLf2ZjcKW2d/qyb/lDQf20CYRgRCDR4X42HJ2rOL8OcfjKq
WCe1vksL+zoxg2695Uh4mOLcotjoPogjz/gYlp9GYrwNS5MBl+ntdmuXhZa8da0+bnslYAFb7M2Z
0YVdNTAUxnfU8IUZr/TUsAzCh0Hn/nY15Rectht9Uxh4H1Ly7vuIQiXYVEOj/RQVEfmopajGJQPy
VIjUeRxU1qLHctF93o1Ylo4MtKqb7NPmrGvptKVMGAtJl7/aHMy4+ef81ReJWjUdrTWVaWbPhp/L
KwruV68Z+2XUIjQMI3SU9q0NLmVK3jg5IbSGXu2XPIrWqu2voqm9wJgs/XtiLG0ekn5AZowKVLDJ
00/4k44lLn6O+JQuO/EIHhkD3MHn2ITIORqPup51EYRd8TKk2rDOyAwHRaHMa5UBxySyHquj19K5
xa6z/4xzWx6yrJlPGhZKfAZxHgUVybIw9vAMoWZsZdHtYaEcicrbgdZjpam9ZQmWiLPNrNxTOo5y
zXj9ATPytVemHUQcTkKaszosURzJYth7VQxSiIQbBS6KjWWSt699Z73Liahp3+L2ckSHZciV2sHy
IEdM6jaP/YM9VxpARtHXv8y5/7LuxA88QkYwSg0ttpQR+pKRRv2Hr491MIkK2BpmSCK5c48EOS4Q
IsnafBDMbA5VD6N45Vjkr402t+2NjDorJWbVqwcsE1V3bmPh/4hU2jymWqphZIzbCzQYj6Q5Sb8m
ICjRW/s2Iiq7RoYHXLSwFK8j+roqLKp5t5VuXp4W3G8IUoQAqWrXDO69zpG2D1BfDr/JS1bWzvMX
ZoiRqpZzRpmiFsxaj+mDuJTax5xvLq1ifsnSoFGYFsmaNoJllDRIVV721aqMDJCyiycwsBUMkTuX
cxiqKiA4ka8R44v3AW7IWmLIfp66xXzosgn9mJvHbdlIci/u/Vm4ycY2mmfWPO/B5LsdLK0eXVTW
yTjDK9jVdcsYgxNRCPfIO7qSLWHTMmIdtAu7arH1tPp1RE6mORknDTYDaDZVig1rJhU8N1sv0fKg
TjX1ljjto+EPNYRJ9tXpqNyblGURQKbx37WeCB/IsMj+rpA3n/s2c2hym+0tId0z/Z1sR9wzlk99
iyeALYKvH1tkaFT5qt5GSOx7yI+InINbd4+aZu80uXh7GtyrlzxyGCmPNac00+9fB6as6OC9V614
8tsdW1OkGafNrqPiXe2Op862MuJqMGjyeJpWJHKPnc19gLmKogShWNKEMOdAdGXprWvKKD4UM72d
2TrGJU1ntOUKY8+hUYvaO72202MS4DgUf/d6XIeZo9kPtFzB5EMgXt2zWbxEwX3t4eRzYzJQ2Uyz
/irBzWAuWyAwYblYFRZUDaf/Yc/lj146tJv3v9qlobVDbUwwXKFWWdlGc+2Y/1YkJNpgoX6NNI09
RPGyyQT5ffY5+rRvaTHZxn453FfMkX484i7FcTJ5cVZajnmREdSRoYxcURPPTwUcIrTVuOwpcLhF
OS1z2oInRwqnudZi3npR2t0qp12rpTR2YvTXuCKaPcMIbLlEII8DdjIYwXMAqbRda1LRCN/mP1nx
y92gq/WcSG+D8/In/l9mVX7hhNJU165sQni1dy0ed4gafseu8+iagA2riL6rKntQplIBMvM19/xf
MvOX8E45mRFD4N4R5mf+QV1WbOwyCarHQmvVcm4+LVYnvQJ2kin/kGmot1rSn6TnXUEzBCkBhZ2N
AYXg/7Sd7HRck2aG2lksrIBpC4KWPJI2LMuLZ0QvsgBrnw1US7eVei5wRq8tp2atrQo63gyffYPB
0R6HxmD+UGy8ADmxi7RUtuxqN2Yil2GyWhN0JfuW+k56HRRDzm6x4NY2qljljndt8RWdxKDZWyg5
+jv6YH+IwG3aFRVijekX616yZ4WbEnNmpXRqQIGndkssrSP2XAWMvTaR1a4SOzXBbCxIhv0iIw5w
CHxE/5XiFthq6AOXvrJuBabJc04o/EknBQzWzrs2XVHCGLKrH67qTiPQZ3wEyVZZ2nKTmM3D2Mlf
pJ+9Uk5CQ1uUwV1Y7IvAyBRUBo7R3JoPMRi5TazaH55LGKzUQWiyqInuUg/z+E3MtwlJR3/AhhKH
zKtgOujjewVsZDcveYoBenDDCIf5DnO13Ej6PXCusU1VGCjDzkyz0I5qb4PPbVmVY3y9v7MDFKhz
rdfFV9eUE27aHF6FaNZE1rhUUb1fHLnN0/LGzpq5L31wMDJfl0rc6rHlcjeb2B9oUZhhdladF2TK
YHHoFtx1oDj1iYxLFCX9dtIG77On8hnZkAAxb06eJ17ke2zOWRo6LHSgu3k8n0jLFU+z7ahXd+wr
nmCE7+E6unWdQ5KtoKr2RbReKrbww4w459qs33poxBETStZHU0VnQ2XrYfS37Kmb3WKlNwaHq6Tu
LvDkLlObrXOteRxshsPoKFu9toZNK5hhtJ3/3eZeA+Wt6t9spY2BmkSAbsYLFRbMZjZSVrm6oZNu
jguwShRJmHdjeHIvLI5VuY17LYWrRBFTUv0cjS6719SdatM+GkN9QMr5xezAXmMKw2sj7LVHRGGl
UAPJoTbjCrzqskqm9ko79HHouAPqMXsqyChZzBlLDy6zXyv89cA+zIYBlojbs+zN9jrZ/tEXbQ5p
CqyUWbFdiESxH6W6EvmETsNxS6L9SwAZ04B5R39L537Zt7G1n4D0JCsikGFrmj9lYb44WuQ8Muq+
M3d69SGMGSjbna7RV3nMr1y+RaXpMEPsP2oNJBETARtA4/KszX5982OAltK2vLVyPOyjcxVteHz2
DnnnIDXjZmNlyAAuBCWmnzjFEfaMs6g5qWVJ8q7XbBF9WJYrYBkP1owHaHDYV6vhBPCNih6HTK1b
Re7RdPFCmkyhV35q3uLOf4w0LrsU360JV0Jk/k1gbF+n0mH7Q1I0sDWO5U519qvZ3BYedJkCT/hc
9ddk8Y+Oi/kztWHhJT6HIHheywET4bzOxjiDB82bwm17/zf8xWvJ7ntYnJam0+qn1blH3HLtNa/R
A0bx2jfGimMEuyFmwPuisw5GxTwHnJnHw9u+ytnEsMew5NH2MsIgpAxGwDKotgqgghoecLk72zin
T4YIqmkGAyiFo1QtAnPSHGY3ylc2KJeNWYIs6NqqACFowuUeY5i4iMN2j/DNBmQTAeajwDvTbmnr
7AdtLN+pSoEAnYGUnTWL71tFYZswOmzunEB9fOolDYz0LcJf7rxnIKmMpXOo/BghQJzcC5hwvcMq
trvXqRum3QA+6eDnxNrqbq52rQOsLKminVmnn0AKpy86E+ECVI5/mPLlU29N7+DT0lgk2YeUNtKP
aD5Kq4V/cifhxq62F1hS17lKYGXnzTM2F5A/OV1HvGPXVWn9dNL8jkzr4ekwlO4SBc0ow0IwdRLD
agocSpp4DeNrkVZZ4OX8TIRkN67tnsU8jcBz2BjY4xMs8AtXKAU6Ue6mcdh1AwOWxHGPlplAMYhk
vpW8jlF6L3BeazbVjX9BGf2h00S9WmzvZR6MbwZ8tK7W9V437WtijPbOzNP3wndcSIeTtk5xzjN+
ulN9HdPdKlVc5xj+Cclab+eXYKWalMmjpcvPpkOm7unBBt+knTvbviINywAk1qWDy0NDOtff0ZxP
R2R8hMADt7j492TTPOaj5cGMYsExBv1YlcC+CkLeSTtRTgfl/AsorLnt+b/A2HgfTB7OWIkHYFne
qWimpzxB3Jbg1lZD15zNyeYvIQ8cJmbzIqX+MvviGmP0ndLa4g8xJ+AFWhtAbH82nPQyUIpHxKS4
MWf+4fTshShROTbWNAfKkvgaBtB7Uw9f0s2LlgfGTAIH1ABI168YEBvgQi1McgsQS8XcupQ6bh9g
F4E2QmqbQQFgeHE4DKjRDnghr+eFFWVu/R5yEOW2RTQ/dHPzkkANXcQ9oZ1pzx2187UN3JD83Api
/E7H+Ts11Tucir0vOdUKKgM4Zk15OGOg4B7xp1CCNA6Qzhgq9Nrakc0TG+CXAnz5SuvkLbun4+um
Pf4/6s5sN3Ll3NKvYvieu4NkMEgC7XORyZw0psZS1Q2hkkqcGRyC49P3l7XdfWwDBzi+O20Yhret
klQSGcP61/pW3ia3rpiOQz52x7gkzJOK4QwF+ZpA4W0Q9o+k1ptN13uvElMPRti04p5UfcMTj7pa
3udr+uJL5kVNBgRKQ6+Py3cZzC8wHg4qxAUFNeRNdWX+KqRSm2kUIJlFd4M83yPjVVDF2LU3ZMWp
3IQXbiMt8huX+Ul48qMFaL9NTb53TX3OBp+vO755HFD7nJAgZcygKQu9dVqltxYdEMmKijR7B+bU
9yrBdDD0mFeAhnDoeR87fYQPyskjbzQp1XDkHxFkdSOexiZ9bdP1Fy+3vJa6zCPGPuUuieGF93Al
4ip4AGz/RFzuZ2gz3J18e9wHozkCv7mHNMHc1iN3783WPrEQ8Tl/MUDnMr9Pu+zM6BjqL84ITizB
eZEVralAhfaMKHeVUcVbmEM3a12stBNLkFyY6ZUmVztXVe2OfByPU52/lwlEpNqGLkP6pnEwIFQX
dGY9j+dWgYste+8O2eBxCrw3KBl82KUNgKUPLHC0qmqPjbs/6ow/mIfoCrR+cHRW4RFEAYdH2XU/
QEh9lGnoHbhjrayKdPXINUGGKV3KLKIUHtLVxFIcOS6OYKSac1DZKOmxR69dHN8vXnmziPGGGdNt
0iJJud1QcSebg0ffW16mmYuYWw4Q00TBYMo9kKqkXRjalFjZCLXNgT6Gjy6qIL1L1zHEDafeg8Fe
2Dr4slXcxLtgmB5sz3M2hjqHDcAWs8UgcEUbyavQybMGF0Y0rbpRws1gzRXPcpExD0R9LLkiR0Me
ezSVdEih020i2rtmCu6a2L0W5A7gIWYlLjgoAT1LQDqUT2ktDqVk8LbiJ3Z0O54muV61UBv2fcrQ
FYC2pE+5r6NVi1cj2dVTIqOgKTOznZYWedwpo3HK/I0FWykiwzgQF8NdIBmszogyIuyPELxpG2it
B2fV865kZHMr3PppaYFpbNAAjgkuYu7R9aUWw/F2cTC/WuTA82J+D7MVS1Yfz/ekObiYafIN0j0n
BKkuBFjx2Eu2u03hZKDB5vhz7LAc0OBZ/Zwr27r1TVNuByJW9hRfY4RzUT7r5dGOqR9ow+EagJPC
IqQbqO4ivE516R7qhijQ1GX3fU7SsYk9BMeMxWbxh2dA1jww5UBNdNzYe4tiGKaqzX3MI7sB761A
kvgwytMAQ12fWs0r/tT+WREZPS+liM+TZWtc4DWYm1hhXLDtYnA3cx/Mm3T05+Q6MN4ud99Cpnd7
PQD2DjncBz58VKe+zytGxZVo/RsrZXvnzrhhLoBVzcYxfWlWgTAMFe3aNfmjFyMgUyj0XubBchzX
ID5y/otsKd7qOf7oqT05tZ73Qggw2+CHajcAiT8LOpy3abcSElXTd+BdFgUn6lzMYolswE2JGiBG
WgmmzYFxbjpcsmiF+o5UOe0IWl6PTQ+CiGHCrl4U6jsIjUgsdryRaf3BmKjY5lXzVLA/MmDP2eNF
eWWUdvdD6uxxC9URUZKv1ZuYCVy+365U50WBMQxh94H7Ptaatq9Zo/rla5IBktNnEP2vCeGQHe/J
TcUoHXBH+6vFbMNpiuyeaCAMmOy7hxtnJ1d9DQyP4yaAoNxtT/gUP+yqmu6o6hiBhyB4VjEVPMWc
KnSPi61OUlXp9o+thfsTS0G3HbWtCWox3qHo3bupOLuwlxRXzbxeD4s582o/rLVOH4H1hYcERPYl
ZDAyhLXK8Wct4ajRu3HvpVl+63ntfFkVsFciZzxK3X8u3KhRAIu219HQ8sYd8llXeqsIQvRb29gO
MNsxq+odX5RNYCS6x0UXpOO1RZwr8gOsmfFFu07tnntr0Rxbp6Gx6RIciQn3rm2Hd65k4mGUe24b
ZlUsO+Tc/H2TcgxH6Vn3iHYt6h8Roj0g/w3NlRjzbC64PtfCaLCAGFUTv7zx22ipn1VDKQXDSaCI
OnxxWoJEQfhkoZuXyQsqxH1IvOJuwd8aDUvYHlnpCbWQ7J4xnGGFsjjMplKD/CGY1EEt5DCY25Tt
rpazKdf2ZMIGTaP67hFORQQnEeKVt7Un/U2ZUSHlW+ZUrZjDwnjGZw2CVIfPnctthZYDns/xNZzq
21FxtVBclpAtwLtvl97zDS6k5Fucjm/jtHKZQ/icq0Ds7TV8QRJ7mmCQ+c2wREhvyLYkaur6YCC3
iKT/UaWjYMBVy1088eAZrHu5hMLZxvoVj8gOtu1pyeNbYtMfs+s8drN907ikE621x1S7GNjj7nhX
Y+sJ/TWapLsbmk6T7ykeSU3yTBvMjXzHXxhWL7n//kCx7UMxwUyqVYG9sppLvmTJ2+ceE+pk4g5P
GJRyGi+L8d2tQD6lo02suSZO7vJazchPzXh20x+V26ZbFJorqw53gQXs0KUIw6TPcf9rAutOs+U5
BT8ou48kN+xdIQqilaVH7cu3icdb+y3jNkhMbNLXCfJp7/RXXCuPw9z9sNd1p/t115DE7XvDuDV4
HFpqPXxjbgslMFWm9zP6AE/NiYvLwWuyHwAjmw1s8vpUzv7RgEYu3PmU2vJU+Wl6CFP/aZ2xG/WO
vjbxUu9bJHDukCtuiCwn1JN8NV71hZJ6jj15z6kc3Fh5DfGgjnzLfU1EiaWT4hnMW5Kz+2rhFfEL
e7qhHBPzrMeRTzrTS14tD5zCqK9I7T1XjuuwKiNJJzHvsdZqn4MP4AeD7rstxHoP9Xm4tc2CyFaN
4/eWhvN7rizto5c08ZMMeBk3FEkX24WkatF0zOQNue/MbSoS/Bbp7Jkimdryh3JHlEl99aWTvIRJ
l8AybweMHaS16kFUEyjPesuq5+4cdGIng4g2VjbuNAa93YAdYRL+pfsmH6M6sLFOFml9GFUjossd
nm6ieBvH/kecTO2TrpFJN0OqwM1ScYLsZPvDBQa+w67PXzdv3K1K1xPUBzpwPM+nSRhTCiCiBFkG
wP54cKX4gVza8Tamx4DN9R60IEtEI2x4b/lHX/rhfeA2b6tkjAMk4c6kF4aRZXocYQGMNDPsoLmJ
x4zGpghYws2KwQD/A7xH7DXSx+PcdM1TBo4ZW3fFmyenjbi00LqN9ek0xIhrFTOi73GHzZSC36WN
rTiQkL7FuSzmddz5DjUlHOU+ACI0d2Min/0Y/pjPUa5bP5AyvZ2tW2u3ytTnb5wg/10uQa6ffILN
6iKSa8lpSZ174Jiv/iJPZdg89Y1H1Hygt0JflklRvYOt3w6s0GvmuExOQcd1yVBQRNEw2BiW/Tz3
SAEIswc3H6yf+coKHtZOu29al3ReS8MH7jVV9Rusy6h9Qf8gy4Uvn5j6eqKwpRRWETGduiFv0G4S
bMiWxtQK8Kw4poZQh+Y6SKVI8GZZ1suqmnsAsnSoOMz2qoFAVae8radnmx+UvwOZ1WHFDSmXmECN
eg53jDV84GgQGSsZNlnqPlVlyExoHqPEqr8ldf/RFhUHNs1A0L+pVnqIEzLLdsH7Ks0Z3Iaz80uf
8EA57CijZhyhMO8nOYwPCnxYQgCO5g3BCjchIOqQ8oVACx3AmnbpWu9tE88EyRn0Upy27vt2OC2B
C4hNTlc52b1Tp5HIc+LgQMWuLOl+q2q8mT0U7X3WJ+fVHcZba8m/d5l50ZO/nEwfxCgSOQjGAR5v
45lHv6j3IUg2uLxwNQbw/wyASDY3pP489BIGfZJitxiXwTC218Ie3vB285jxaeC48deLAioItpOs
Vpo7cv86N9a+GWrq6JYkfqJnd7hEW96w0AzApstzXtr7qVAxXh45f4rB+rb0A9/xAMLbtiFIg1ck
p95l6YGfBiHxIMjfZil+pUzZnuRYEyKoexbkwgG0t+AJWWZO9zU/Xw43gCJxE7u0W22XYj2TiHYf
Hfz3Bv6ax07D0HrbYZenhGe5FKhaL1OX3nirv8V0yMlbB6991Q2bBjolw96C2XnLrkjlM+OecRki
BM9TqVMHfxWcAGtVpyWzSGGI6pl770NRKTrxLvHqfsFy5NeeZW9xFEGd7Ya65HrfkxBG+oUWsFWW
LfnAQVKJTZHumFzzu1/Dfdb4mIhjDJP1d7tsMLNNrb0s16O8IFo2ALK86zK9KF1iKC5xU7Dz26Ko
OueeCiuvuF2U5ov8bqXkhQE83bSDyJ5nB3FyNxfkPq6Y7oNktz0q46hkgdCLXYmZeEH2KI04BC3v
vuMveme03agd1VBltvOmMec5WNTA1DTRxf1YWNWvceBEY7UNi3Zr+KQ3mecv/c7nuHiJtxS8ij31
Cx5XqDz/pTLwcK/1zPtN0AEvUWTsbBh+VWXPVk8ZtndkGrp23zqk1tLo8hVhlJ97MpjLfybmgqNw
lwJ6de9xWqpb23KPM1UReovu9ykH12GCkzcZGy7B4XjUVXUzw3XsrhgKYSuy4YZ+TzqAF/sZ1gWf
FGP5z5YSnuVjcsYx+Jgxm7ymUyyyneQd4NuSQh2pcqTrYJxsLSOgGcUtKEZ/AQhTaiL1Y7zcCmg9
MgpwUdcHSIpuu8N+S/AC9xUWjYBrUrG1Ke0ST9DxzMGJ/aHbj/Dy8yN75szPfRVTvC86tfhn+GW0
MwFCCYbvnPWArveYKSkuKSvqd6YwmKy3vM8oEprVyr01LYyiZsWkCHBWD2Vp360lf7sMO/sOMItT
4NBoYs5knbsekqXEP8/U0n6WfkyQmTSFvdKzVluwUsd+yG4bRZr/FA7wh9GJM119osek8yFFl8FV
lKuBg20KYdpFiS3qMb4CbUgrHfV3LcNW0krVU28pxZGKOfH8oKtiWK6YxFZ1VLbSkVeJjDPndvIJ
paGLMOygaQdRpOhcS2zpZOHmNNvT+IGCVU8ctIJG0LDhc5YXgJjQrEXhiEdbLd6bSbpp2bntgEHB
7fPw4uWjcArzHNUaQQJCHV5NT9Fh19pONFyMmleC5gdKfuJyob7FHho9bALIB3hSHO4Wzr2NfXx8
VOWqABknGb+ZfFx4GQd6MPwbv0zwhGB9hemygDTYWDP4KhCalg6Yb5U5uIKaE/tN4fiKz9X5y7UW
9eqcQKNr/25VlGIeWdBxIoe2HicqyHq8moLiSIuB5jiTqNAxCwe2wfRJFnRrsNer5qXukpRCQadc
9W0rmuA6x8/zaS0NSBc2Fn1kqDDdYI+/zR2Gjxv2P1wmozWah6qp+hTEDVyRbU+u/WW1tLybAwzy
u1wETXYwSU9hja0dCFF4CZpmX/V1yfjzMq6kHYytsERx3sypYSYb0DjKEchL8owqLkXmG3OI/TPL
2U427vjbeslpyoqkazz52ngjbQ0SU29z6xQ5GEexcF/DE89P5lyxjF3kx+YLqOhaHyjLZZGcBGVo
hxznrHsKeuV8s6CPMEhbfcIU6TRzR01o4II6jiMD2d+pSlx8uYFXRGcjEQIaAuZHT6XPRTbjgp0d
glwUNMaTg6EErvdXwtct7sB2oSjUaclNpZPAU08VvZUMt6R87pE4WlxZBaYGp1mslRRC1rlotTL9
8Oc2gLaQZ+FmADL2DoCgOc9j2J89aaHmpE7ONA7tCm0JZvGLn8+8xiCojHM/53w7WwZc5cmDWMEl
O5fmQzsO5u5uHkrndsTWd5RlRSJmpaSYyJlXmSsOC4CBZS9YOMWcFFcD6NCJQ5qLWYvjMhwjDOnM
XSUwCAIJYmbZtPFQESj4bS9XGa73paJaEUJpzMyju7jHl3geIsSo9o4QMcsjI5UXA2E5w0fcq12v
26I9ZovNryVsZvx+dWCsZ490ThLlruseY7dKb+if8s+AY/qISvHK39qYD9q9oQXumc7NYeSbFRl5
EICgfTwtT0Oq7fPiOgjlDeVirFOirkjsZ01y0rbLa3nBy0rEKeS1gxpqVrW2SsZ7TFj6DWMtywdi
EnimcJWcKl1Y8gY8ecLayM0pbhAqFvcXMQ83jdwuk1uTFeBJ83ixwgjamNkOGWM8JJ662zdC6ZuO
2nizoUdQnypbjW9qDPCL257NHtTNiMpaazZbDUINAUZNPzql82qrgD9p7h+eN21kb/e3YG5p9y05
jeD51+gVMk3u8dTwxyQrBLGSWUACqkMwLvBwR0GrXU8Hb0aGextPNpFYyt8CSckeWuaOpWXu9llN
Tgt8G64RarFCcAJNzRnkSgSVRQiSt2FTpL31XkKd+o5tCNtuMM1nMsVBEHG2L18ZFZbLbrJ7nJ0C
DCxhhCDBqzIo1m9bzDKOml4HX6JvzN0Yks3i2NvcmbBn03TtxdSkF6rgO+Sx5nn11HCb+YSEu5YH
YUsUgGepckpiooDG1VNfK8ydmP3Iy8kleI/XTL7hpuNja4fTwznghpVGgkWdiUtspY9h12hMCL1f
PsdpfyMNMOEdt2/O6L2Zn2uzpG8AuTr8o34lcZjM+Wr/8AvHfpgtIX56JW6Dchyqn5my23GTU+l2
Aw6dC5RZYczzY6semZpgrBNW40a4magRKBo5nvqhU19Z03CIWkAEXhiXzl44c/mKDTUl8OOlNAVN
K5acSowA9Sd79p6GskWPk4xY7tBdxp0zNS1/IzedHrnhPpvSowiIgzumZeMtOcS1uP5F/cb7QPnt
Tsmxghk4PnLYT84OO9FDwLywuM79DiM41XfkpdOQ6GsHSatlIoqzJM53rt+mZ6pAhhtX6zBCSaQx
pjOWuVuzkqKjKbXTjywJY/wistcvGcWzN+uKp2fLiK8gcgsnD8V07R6wRwSf/LWTB+nGGIsoH7Zu
wGiJF8pusw+N08RC/BvCYA+PkNmI53tG4iqjdyMLkMs5CVjZngaCYcY5CCNpm5eXci7HvaRgQR8j
I/ZEEu5yLhPdbsXzPB9KBA1eqN/pBEp9PZJapE830q4o76GlCDLxUvDc2/NSK8ygFKO5QcmoYenD
xLmqvQkJJXH6/N5Oyhw1X5Aa/vMPUhPN1JboRRtho1ivx7AJfwyZoX9sJfwVocg1j/6smbr0hcZ4
x9i3OxWWYNHI5oolpqxdnmOcgenBpdSThhYf936ft+w+mu0Zs5HHh4nLCyXrbMEL0LbxybROzeoO
3mDjERp9iFvuMEkMBGaX9snAZ0ceIIxrKnQDBiTOzw43TeTZuXctWsWyO8oSMEiKFnZFIQE+N4NV
62Om1xBSFwhLejoJCPziVhHfarK+kZ/Ny14kfhHlwBK2nBmYAforKuMG1lNA/gXQVoYvF1Y+WKBy
2QMpGftNTwy23pGALH9ONRf2iFlC+epiLfP3C8bKYRdmofrClewoWEm2ep14k1nL7LKF6GP7stmu
gXLGpwLeLrM7t+7wjlLER5uwGJ1P8/uHZcyarq8IKOUrb7BnMDwtuAX90szorTHxp3q14XzXHJ5V
FwB3z0p+ItTC2nQO0YN8izHcisQUZNs6DOdzJ7Ilp06YYrJwy/dGsr8AF5psqzyhckOBMjwQ7JZP
jmZiOg+z95oql5NlxZFLbHIucm/SnmsihFSrk8AGwJ72MxQVuDvU5qmki4SpL/Z0cprZA21BEtXe
E63chVbC+ahb0vTBhwPkXtHgse6HFl2jZFj0moY+GYKse+kurV1d0BafdKLR4UJ+9yeirgJCpjmu
Z6IH/WUtncOfVoRiWyLs5b4GY4A8JkYeF1pzeYHWmIsdNS2MAjd61cOjXVE9irUwu2O8+WHD2Bi2
IgHDuktG+BavGqS52pHQ4BdaVgUbSdEZh36fMLUAwv/e/mktxlhN+JF3K8PNHjWQc87rkMJVD8CY
0kiNvDJeg7wkWR7OHtdJ/3fCLLzsNbf0blMOXC1xTzNjnaIs//4EiN+8EZocLF6DXPfzWbUJZy43
vFzb1OCxS02O5n+R88ybT2kAzyVRdVtQ1qxTwEUYssRP8DzlK5Z6woSeEMvewAVzbhU42+KWAq85
3q821HlvoD+JXMzID6iIWz4JAUt2qMksc3F0u7INd7A6PPwY68C12DHTWBwpJubj/1wFEtuK1VVA
eB/WZlC0pPM7CcWHYCorGJkCf/EQoMYs2MZmwio3pDJGGSkzhy+GLxYnDKzzfq/gn9Fx7q+jAyQ0
gNcqBW0ccM54sHuGJRxRENOKK9oFuUjQUMsZqkTfWmhQ5+oW8nP/fSLsWXzES2XWorlGGXCrM8Y0
SF1mwIq4JYnqFPsEDE14BPxmuoOtLkbIiRf1sMaUVuOe5L04ibwsXq0qa/stcq9iiouth6cag+Yv
+G4GXR8TByyO0Sh/OxhOUpdK71WAPOVStc1Uxm9yEU1Z3zQLbLLjAH7P2XRWUaeRZenuG8+QQsvU
s5fs5kuLALbqDvuJq1CQto4MkyfTdxSnhMYkV01WU3lpqx6oXpcVRDdax1kuvuqAuO4KWg36nJ2R
+t7gCHTMizc2uHM5FzEpGlqFRYp4P08O3LHy9c/fYYf23u/LHur9cawLWmRaPlpvuazSc4aPyD0g
ADEMFm7fn6FiAngzdgAwTqRC4F4ZZlJAJZUXDK/c0MMpTVL8gQtD7B/UnAmSCFNVfbgKXZM1f1kq
alEWVFZvMuI5qTvZPs3YcmK6AEoeP9nNjF5wQxWvvRvyyGfILlBl/SI+sXlNzj0Gi7jkkpjCwkBT
LCmj6JmuHcNhpsWwn233B8f84K1o410eWOt+tL2ntS4JwGTWIZ7C5DUB9bgpdHkHTZJEh8udBw1i
Ey5V8pjkjK6JlBksSubL6cLvhPRYDT2PnXoPH/Lb73ze//qnFCBA+n+ka//LP/7Hs6749/++/JkP
Te1xRvPhP/+J//jvUbsPv/TdO+PHf/1U//SZ/4fQ8R1QTf8PixS9m/e//KpNRlsff4G//fXUvbf/
CIqyLx/+d1BU8IdCxGI5xpcOZdslRjoxcv3bX93gDz90FFISqwsf4ZHy/DsoyvX/YCLP753/F8SH
b/8nGd8J/xBkPiF9e1Iq3/fdfwsU9RvH/Q+4bscD1U1E2pUMRALQVP+S5vUvBwzuIXXU0v+7bplA
KwzTzFi2a20uNdflMYY/F8I8bSV1f3M3pUdvpfnsxQ+nkfHtnHrsjXZbFc/CFoGJuCV1DQuV4wKj
6XVzEUF709xVRoT53q8XHlCcQjPII4o91BX+k8oHhNe7qUK27dz2x8D0fnmMdcOMgU0kLK/yurDk
q1xKInZcQxPuh0ZVdnBIUUa/CxLA5BaKgd4H01mC1nc1cVwakkFOuy4E0BYlXYnNizZsITCc9vk5
6PryAkpua4ifhpJsMG0dDt6UeS5p/HkltCbCSvMxS2kS8v5T/JUrThYQadWgD7BCDWZfkBpNe+uB
jCgeWtPM8sWh/KgCh4o+qjZKZ9piMO3Iabrykjilzg2tTW5zp/byDdIruIBp8BP/EC6L/Zy5JRrH
mPp1xgSrGO4sarHaXYz0i8ZC20/A9wwAsS+XF7CWGsJvgY8oaObx3saKTTXxUKBCMj11p23gW/pT
xpN1XfYyRw1cG3xVtjt6Hk454WRRW+uR67fyR4LDXmanjB6U5/HDyHJoFvaqScQyplohP/EXfZGt
DYvZGXV4O5bgIE9FXhQGNh2Uwa+y8gfn2TQi4OJogibArlUy12gRBmCvohANRIF8nAWokOMtoimt
rtws8P0ja/A4JQC1OBCFVBsB2kncdIdQLPD2J5AkSGfUyQvoAhSZhsNYtUtchylgE0Od2loUSD3S
riMGsg4BxgnG2cEnxc/CuQjEdR712jXpDUbX+hGO6EoxXevGv2C2LK+cbToSLINl1iM+qqXddtVs
M6GkeL3fSY+ZGP9v8B3ahnV0y05Uh7gOVHcVAkxg90gUj5iDxZuBxjgX+b4uAr5A5XZkSNWcrlGN
x8U+BbPVUlEVQwaKBptcxka0Y9jtwaYGj6SzIJrNDSjuUGOjhaPaMIgY6NQdNvXUI7I5FQ69kgIc
gDZx234fuioYIrte2Kw9WUCkz72qxd7uG2IDCekSJtBT7Pi3iyPsJdLxpYqtqcbm3RGYmbcICOYr
yAasn55XELlAkYi/KYjD8Ybmr+ZlTb2h38ZeY1tbIOfTXZ53YYwnomRc1GPCuuVGTtIk62JStyQz
8HAxLYITsrQJWUgpq8GDKta4P+i9HFIukTPGUj3q7PK6q/4J2joO+CnuJPNpw0O2H+G0LZidWT1u
JxRpGqM1btuoaiyvhZig5UuY+9TIuJxeE8zGYQsLqXcrVPAeP1Y0TMv8cbEmJRFXEGyJ7cyMjiZy
8xPQdvjZyBYtX4iR+jgeBWghzKg41VrM9zYe/NVvRa5iIC2Fs9Ai5TcLsV2uZRvKbRQPdarUGWQW
SZtJEVfHkIP3An3wYgFCC56o5WncwT7V/M2oLupyCEcQM9psX1oTAzcSfBJ8jWxQCJBWV9KYE6e+
jEEadIi+YPruhgnuYahe1qWOhEbJY6WTWRJcl8GHRCGrti0qdk3rKfHt7cU3ih+66TnML0lIomRk
9bgrpaZPEaMfMG0icjTapsr52eIHWjctlos3X4cKYzhVXdfL5CFyrnXbP3LqJXQ3suigy+RLpSMX
UCsjF+E4zq6OA/uxxOUecV0zj73oRxLNpKM73DqUAxFshE+KQcuGZcWQkN53UbaUX4uAQCm3aOQf
zHfxm+eQ9Kdbt+/dDYWEdoqtQHM2L43kmQNEZJ0cKn4u3eqILHl6X7NTZc6lCo8SRYxz6UuzZO4J
ru4l8EBmOfPHG35dyY444QPQ3+keNk6UUHy2achKPs5KXgNDaokg1Y+oJNn9UvnYBSwMcelTbHgI
usy5Nktzji/Jh6y3KJkP8Iws+LrwPnI27Oj3RWysULONhubtkhwRyo4QgdqH2NNX5HZPaYIvI+wr
qNlu/8oeR1ikjB/BROQvtDK8NsnMPI9vQgma5rEvwKufD3blvArsSHGGAZtSCb5QzDQhjg9F6P0k
oPbsG0tRB7fwG4md5kgvHK+sXdyubc4oqbcO2Zr/1Kp46f2KTM9griAby1+NPe8XFpNb4wdgqtze
rBGeivxNJhisVTouW/LqyUlN6XPLZ7CJ4REtW4KL/EW3G2z3mud9E+PsODKavWNyaG8wmm4rIa/Z
9ljlsEuPVYJOuowBbNpKxQyFi2QnR4+ydWcOHsJaOccVMjn7SmrhPBfvvk8qd/EBw27Qm/dUmV3H
k74yY4XfceS22C/3JXGf0tDGO2KHZpLvFZ9D590yjYTZh/v7AYQMklnL7Z9PhNNwvsuHbHiuRq0i
7s9IdUvO5Derb/m1jxu6NdRNXBBgTVmLDkGNkcxqA6qkhXxI6zA7jNQ1eIew6Ciat2gqkYSlqrKM
Yp+dF/Uyg9c6XCMTPHdEso8tF1WYTfKpJ1sbwLO0H2y87NvJcx/mDitZFUz1D1q8+NoVWFzyqOlu
VYKyBhJmiKfdnQlCkAxFmLk97cW1wd3d1F+MVvWNDLR9oDJ82S+DULeGakl4Of0nrA/31FowZpea
dWexCii+ntNThzi3v3pt04mRY4erWYLxmCf6Sf0OqM0UUzLlwadO58aZSocx4aUqxzvNfSpqyO6z
u1JHsQmy6Qzql4qLNH3u5vSbaAwZfZim21A53S7LIFIMuK/LKfkoSesLt+VIo6B5PlmJ0M8KRP+e
8ZH76RO9w2S+vpQVCTXAOZxfCM6UF5P8dMns2dV0cEc8121aFseE3aLkKLGZB/k5kElVPvkdDrI7
xFHryc9Ldr2xhE25BBj48vgGvaQ4zWbh+/c5s2b6psBle1cCikKUnG97Gx0YzBq1hX7huicjw5N1
CUeG7F0IgusJ47iOyp60M0PxPX6g8jyoxPn03PIRBfhtcdKvjFvmg2VNy7PjFfmPxLR2PJxSXAjO
NvNaXKlK1Y1DxEL29SnXwhv0jgXVseFJEkD5GYulEWfHdkb0CXsYg2RL5Gf2vtpErzN9MgX94BFq
Dlf2apB9/4iYo8QVSoAp3K2naif7ismadBwAplHhOeGosDbRKmfjALKm+WKEdgf4HLDIGHSElHde
no44mcNWMVy781Y4D0Tb26yq8AVwK8ZL71S21+K9mKriIU9d0z5hD7BmjKNVAvxrogG6ca/Uso4Z
2MaKEY587iqcnM0ZVYNPe5PgQa/rc+BAt+/PI80tRf6OGpq0Fb3kY/yFIAXQC6K+5lvqG6YoMskJ
d6R9d0GRodxHwSjVfBjchhaLcOKgLLqC5nhy0Gzh0A1oau9oVnRf8jpo3lzXacSOFlpbfKPTARrD
n9Chf+u6+9+7y/7/1kAlYWH91/fZ6FelP7p3k3385fFXM/ws+S/66y8m/fUXYJKJ/se77uUz/XnV
de0/XOGhyrk8vkHIpfL/XnVt5w+0RSBcHh1T3DhDrsd/v+p6f7g+d1nITp6vbN8OuB+zfpj0b3+1
bPcPSTIc7BPHAps7svPv3HVtEGKwg/7zshvYjgqoX6Phk3858FP+BQg2svZbFq2VGGDnCQtqspDY
x/tAEdyXFj33K7I6lxiNW5WwEsIJEy7pEed7oziToWZNbBTYwnKz8YRbxFEMOOQ0mrAmzYhLsovi
al2xsyrhn9lY23c1DMkTnaKUxrpFZvmccmfCrnnHFrLpYm7/m9FtxImjd+5TH6nwWOR2qtWW2AFJ
Dq4VOMlxoGLSYJRK+HeZGYnLmoNap8uSXT7RyQ7qHgxBFSeS6NOIC2HP0LpLT8M0crYd0grvVKJW
9ZGm8fydH7oJrumVxXhAHr/8hCNemP2odXo7iJwTiykUWCHyfd2VdrkycgMm24JkOukFnZqYL7tw
G79kRBc+PMmJDvEzyPLNghRnc9835XOvpxhjA04X9sGelulBUkZCHM4m4Go44G/mpan33Wx8ELGe
mZ4srh9M7PAUAUzxp/Zb+3/YO5MlSZF0S79Ky91TgoIyLXpxbfR5Dg933yAegzODoigo8PT9UXW7
OyvrdrbcbUtLiUQuIrPMDMOUfzjnOz6bwSMsmp5t9oAZHrCK32ZHkwqLO70PlgW0LyBCGLUzHtke
Kf6bbT04TrIqQbzELMY+YqwTgJU9zetgd5Vfi1ut9423VC1Q0Bz/Adm4bCVSAVzUFIn6ipwYLzxx
IdN82avVaS+AbRTIwuloUKC6ePlpa2Q370qjAw/5ncN+FSbJ+OzOrauwkDruiyqr4IN6lNq0rEz8
Gkz5MJ09GHmvTFTQgEoWQWw0Z/d6xUz129fZ9DrR4YNz1uk6AMQOvce8k/JXhBgPP3OxdXNzItmC
4Wgk9RcxzlKySezYOXnjiC5BTEKEj7lJe0b1aLPhRjQ2xs4GG8kWiI+HzSwpOdSTA5BjNz5OKYJv
jnDln6cmcD56My+orcNoTc8EK+TtRahVtmBlM+WVZlsUQoNwF9fcxjRDHb8fknpZb48AZkovm/Ru
inATMUFpMXc8pkPUQ0eSFaFNN30zY9fdz8Bg0zsebEw9J1fyZ5z0S/Hawqj0T+QkVvYy9MBUwmxK
kyX4AJHI50ykFsi8Km7J65Umfbpx8yIFDKOZveKd6p2Rd9yP1THBnxzt+77yuisGE4CYyinEiIiH
MRo25GPl3jrtEnhvPsVR9rwilg/2aThKdNw6hg09pnntfpvqOmQUyyMm/ai9pGheGU17JISz6IfG
SeBP8NZC0a2vW8tCkcZ3xIz5g/GYKp/qCM7gaU44h57cxsPen1uV9shyZ2vvGG1F07Wq0MAe5mqM
kN6nicOqdxpj6x/tsFj3WfZ4z/deWZaoLclauC/5EnkZtMplsUuNH7zTT67ZkaGJINh+KHAjyEZt
u+i1Dd8zCL6AD0tbv1rHY+vkwEUvaGIxCa+6WeKbZbPilJEJ3D3+VmEuITCZ33KqmhilFmG5u6zx
AW4gGJmd+8RxAbKkHDbmpNPcHz8XBkPPaUn0wJ7TF+P8jD64uGUcKNNjOPXN8EQeFFqVuovlY2S7
uDoRxjs9ssWDLRsnOUdT4IFX4OME9qZgcIdEx1vNyUsnftMFyCyLWpyvlCmdZRCCwZMIsAwBxjM+
4OKJWgiRb9Wu2YVd6Kg07VE2ET9jgjVlly+Cx2pYhp9rEY9vssrVzyIq3fFkg9n+YD62jArFjOak
habTpT+yGRPihV+FHvTchAEOlJKC95AZ5K9HTQ7TQCNTaELd2r8vFMbWgKtbiFii33ItTUwqwAzI
tl/u+fYHeS5GSfxMRVjYbe4lS7FtBDYNauZhnEjGurs3MfJbDiHVJ8uXt9Xg53KM43lfsEuOMZnW
Dc60rojVeQK3iJC+hDrBlZQp5AdTfQu9utXHOfQ4dBPyPR5q8p+QmjD0hJgDbZ2o5bwo3kw/+e81
wCD+LhTqXYZlGBxxKFLvd2E99E9QThQS2dDUeyHA7fPVeeCt12XNmc/wQ34VGMhgUE25dnajV9j3
NiujZ7T7ejjkfimWW0wH1V2BlPWrG9CHbhPb9aVDeWXPPUshewHhha1cSnvp7gIxNi9kKbWoF9ne
gofmmcPMIBIzMW9iUgiPAMKc/R70xQ4XLW+1gimAXYvN93LCxoEAx7GK7F8chOzj81TV07FK/bo+
Av5fHoUO3Peuhjl+FF6kiGGZlnRfMDj8WUjHza56qL1MUuckgdzszwEopHyMviEhIvbQWyI6Ud9h
erjnvvUvOmdIeETPnGZkEo8WlXa5GP4EynkDyADDCOLyNkHwUqDvMd6qQ+L0yLE/FMqdWBHh+hF7
OQ0hnEpdR2da4Tg6mFLFL15X8R0ywUoYULiG4OeyKH/UPJ3bvUXjM+ybdO0e6ClSXDyl8L9NavUR
Adl6uOe+cD/KPhiGA/K+ZWXhFng/qGoC52ThBL3XrW1+INOOcp7KnuUy+32y3cq+85IPMn9bqz75
VXub5pMyoKLB9zPeRNAvHZbMpHF5dObxZRlq3k9Vyz64cXXP1zgKUP07IikaSofYrtz7M87swUu8
9tgUwgmeY3439uC2Il+huiidH6CkDQ3iyjZrmLgK53eFhKg7KUPM3gl0hbpcs9h62ywpC/exFcnb
lJTdPau8oEGHOhSc7Umn772sRiJX8rAujt5c4niOaKLOs/K7Yj8bCiy088gFjl6BohZUECeTNh1m
YB9Fjb+rHAHBfpzaTQWsfP71FFHYtG83KyIcD0WtUs1zTiZdldc3CHJjdQHanCLNoq5biXZkIYsS
x1neJ+1jdA+maf3yNWEhDDGKeMazbdPmZphjiHVsyNebUPvqVzAXzncgr9kLXiwV7mJjkx+q7UBB
c0IuCP6w7BzWQfXvKXzH5mQx7tzodGQqahapJVaypriYoEZ9+nqMwazXjkRYmfpMitaYHSdlrate
RxHx/SzeEN2hlWKzUswcKHtb22Az5Ovy2if+xjv2UB6v3GDq/WOvEZG2lLS/bNYosVuLAZEvi/aP
ZJrLX5mZGQ4gwoEuM09+8dHbDAJOU+j225i3y2+6S/WATzo1+3h1MaVFSXXVWzt+UsIC74uF1T95
JuvHToXAeDEXRsi3tCpfC1YRbDSX9TnpQOJbp2HqAE7F+0Cq0DyNjmiJ8OhquewWxOo/5WBw0Mkh
S370SN++L+QpfWIlTvj2x6H9oVbNfIV5ZnJjfJZNBHulpP5QYcbvDXfK7RyNQu67fOOAlL5lvAox
BqDC7HqgoIGJxTc2WrA9gEkgGzDpHIyabhOpH2HfQ8FYKhX5mPZH9ZI5REzAZsdN3WbAeLSEPc1U
QY+kB6xr8kwGPWEU0QD/UHDsMz+OK/udc40tdTajnuJsjkh2dGCOUS75A2GOGN1gNiHDdL57FbDQ
XR8WdXUEGs3McoiZcp8A7Jjfyhv0h3TKAYK47ZCN2bwH0Cg9iIrp3NifIRDql5ITA6iBAQ4DxWiN
vi0lshEwRgCbTwkCDMZ0KfqnrO6I1/CzwcE8RVzHcgwCg+qqUqSrQ9JBM3ehghVWmmdZ7O0LwTbq
CJfKJBcG6Tnlcl/iWFwjquk9gHPMbwEbJcTfy0Z9ozp28NyhttgLR6or/pP0tScMG2IMVRZ2k5bd
BjR6MJ9Hxi2LBHAPYfVCJytIvt6pLcVlOIXfQyERhvroCNCvT9TrMCQb5e2Y+DUKo1jZ/Z5Z3ie4
Fal2D16sJQXrkvB0cUK//DTcJc0ONAQPIGUm92N2LF3glKuBcYoDmZ8gQbYqzMB50WNhZ/+N71k9
iKoI3nXs+Nl+HLW9cxxobqnxmF4hyjLxEWdkThJABjUrWp18vaa/7JoDXZgES1Sl9vfqlpiFQUm7
EIDIQ85O/FxGNq/JiCncqxmFoJjA5OVlLjl1mnavO8SzpInEpb2gEKsFwjEwGxshbrZAVrE101wO
HpEle8fUjIpjQm8QgweG5UJYtRHCu5Gz5jQEDMTRwGczXw3RpMzmA2ILcbTMeKuFMKglSvRCgF7N
TM+BnwKZqnTAmdTeOuo7JzBDf64Zdt9Gczl5pzKLMQn3aLWhkwQcZQcDKRRo/jTDiSUrg2ozmtCn
HTEGMblVdViEzzUIHuj0ZH1hOrXETV50fsdjak5Do3a2C6fy3MBdhEHV4VI5TD70kktg2HG7z8A5
ljBxFh+D3BoQSafWNBkPAU8W1JM4QLFoICt9ccgSqUiVJi+NVARVcWRUOF4O5Jdzyk5ZQEzNuqFv
28w6TzNYRkSKesT8hA2mSm7HpVvmPQsvPlplk+RXiYAd73S09cTC9VR6UvQa9T4Hi7tcVanoiwv8
YdMGHhudswoVMNkuGTzvystJ3/3mJr1xj6qobL8Llxp/gWaeqHdLLYrhwO8lJy5hWOL+EM2IlfYJ
2Yo8VftiQ27W3FonHSIW4eLGJaWnX3P/Sga24jDUonYONIR9epgIR5B4kiaCDae8HgFJbILCq5xs
VXoelHLqgoC+Mr8krTGLLjIezN1datlfQR/NVEN2QFoUkGHcIuP3bUKCEPDEmkts7F27H1LohDvT
b39rZsh/DFALvmYvcAbzkMWuxdsaJr33C7sXLgMVIvq+Iz96bfeuk9X93Zz7PCkF0vfyXGKCzy/U
FObiyBskB7nSwMiOa7BFD5gxMLiDhyFVSBiX4AtawSrO0fZ4P5BClfhXOW9tRfzbBfH9SKde3zlR
wcpjXjdgjSE9o7hMgkXiBuoXFjHOukGJpZ1QhiLpatTjMHkuU/6aPciJdWYkDhjt0u4sXTykI1hH
ikGiF3uNQtYfB3tp5y6y94uClHGHkWlsrgVnRP2YAGUpXtIIPiBC9HSy76xDuB8JQSAY4wlHUprf
JJhQwTrYaphPEw6z74uaNOI57mo4zZ4KgpOfkMP9MqqpEKTv4IDgcTz27XLqaXA1TTrTkyM3FNuG
ueTzkwOVr+NNZbA67ZveX7tjPcOcII8yVCWKemSQF14plTii3SaCO6nXHAJxXggoq2GblOjyOuct
jpqmv1LYmVGTw+chaI5L3JziojXmRvuYOHiiFotzNkvmLxjsR6vOod/QY8ZA8phIqQkbniegGuz6
0sKRlaWIF1xVrPSOgxlUsWd5E6pLhGLjcMkDfuROC7QOn/AJ5eXTGMGk42xfVbNN78klDJCjEVQg
itY7iBVb676DjTie/WT2bxwYSssB/Q5SBxVmAO4mz9dPZViXn7bNIDuoQeFPXEZN6auHlQyybmTi
cAhVPdzh5Y0esFk0eA2nevyA6QRXZB6m+IwU1gmPMzlmHYiWENRL1waUhHnHvW5buTwTbZFCH1vL
WQK6rnu+mTVWL6HbJcQrWGFcnEOwvo4lQ8HiiO+wBZDUibgDwbbCAZotNs+gnsNLxm8dJLCuDAkr
IDvlPSYeI6XRScxdsXYE0Dq0uW8FOOZX4GQLMO+QuxZBcBd9iEJWPxaxrA7XPMaMkjoL+Ih6KqYr
IQXcbnR/qBVdPgrQQoVTl000SRg7iWJYHVhrJR/4sVlcryKkWhEUWzxKypD0Vh2BauDH7+gDhLd+
uZqmQSzfdUF/cLmwuH4dx2YquPha0zlmqB7CDXA1dszCkO+VZCRBdGQDNc0oCmoy5sea3HY9bDgx
l+4ZIHWLlu8QImqs552jWHwQXjuKWV/4Hmbr8mmSk+7NpSupIxa9h/ONcmBTjpiTG44BQ1qsQ4N6
dquETICAGVJ4BHRY2Z/EAHnk9rJg0v5v6KP4H9Byt851rl2Hwp0YWeYRSNvd9gX1boCxz59DXCiE
eoIWjpkWqVO3gHBHvShHomlY7nhKOicZpow78ymfitOk4fnyBEjq8KKOfHSA4FZCdUUvOK1HyfqR
GYU/Mhk/y1YEMctzE63ikwz3ZHqqM8AYFxKxouTLDrPoCcXjMv8eJrLnUBrXI10l2M8o6Ei0alxa
mKbPAp48NMk5x0UFAWf8mSc5GgcX/XD+pv3InQQEU9w+oHYjdrXkwliPRc0OxdXS/yCbaUk/WDhV
40sFNZzRZeGmdAm7ERUvgte2G/BN4nNFnvZGQZ0PLwHkBUxrxJ7nv2DR2BwIH7Vv+Nwx/RmBZyUb
EUfCjiQntpBTeZ9xa3RQWihdCAJGIKEOPCYNfJIatjHu6G86F3N5nmK/A3wXj9Gdq7chL5IPZpeO
XC9o//vw0CO3DfZdhqIlJRSmvxrZd+cHk8/TurOwrH67CzgU1RXiFeYAaSyF7d0W36CkPMRWj/yZ
YIMSfZOpyvyQiHYFRF4VLSwWx2D6U0YLeHsJ5jyr4nTYWyGLYDf7bTyfY78Akpyxq0RsTx/OKeao
BRNkzJrLkkxlrny0Dti/ud7UsMRiUBX1LbKiOEngcw+LYAetEiZKjIjc/i0RKv/llHWQME+qnGeV
d0nHQkA13hEiIMaOpOKHfdkSofowefw/4U1xzC2josziGrYOf3amODLOnIOH1iMoDeuBgZqI6QyF
SpXb+hcCvfl1WBN8eug31OYVzKFRO3YgP0FHafElmIHyESJowHxBAYh05pcDNDQnykB8dfH0s/eN
5Dj3fEUxmBohjuVi9VvXgizYxfXkPZXWYJ6HDCF+0qZlpyKqq6eqJcBhb/FE7VYT9t/irsRINa5B
NB2M8QZ6BwKacSROliBk3I7ZyQ4G+C53M934TDD5DE5vjT662QYK2qSnf0/RiIGgd6fqcYlcpHox
rLV7TMNYVfPCxXGJCiy4T1usp8eFMfuTpE0B7VuX+W9DofjEUIRrNBltn02ygHPhaINnODlD8OAU
GSqbcd14HU7J7xmwXVMC69KADaA+Fsg0aqez3+EPIWyYlFxvE+LtGsZJK2Wmo1Lq0XUq6R3Z6ozA
mQngtTRfJTHIxVr5P5wiIcasc1Xz1WW1+T35WXFIGRXhzuO4uIF9yUMcdRD9zJSRcwTzBQQa5gvH
vEpq4uXQE6sNmRGv4wvL7wQnbw03l4UURpsD6+fSbqRJezsn2FF3vHT5m24K8i6tRHwDPyduTl0G
FZtHCLI9z3CDXnqFjMkjSOriK2jdELA5GNIVN1LAlAXsMtVyaYW7HkrlRpwsdSUJapQhxgn8PhRv
mjMwv9Jj1lEoG8ZIxA/VHMwmYgu3ikBySXpHvGRZPeF3KAvXnAiEBoiO4ceXmyCLep+tWFttcxoW
Q2GsaTyVdhh/0PqSEmd99zU2oGNP+GTyRx+5IPdSuWIZqZk3/UKI5zEUsbEBmNwhzkNU00j3SqOz
+5nM/fxN8HvCb5iK4U6NjQeHN+zIrQeyBGopwo6O5XSTC2LQRPAhWfkzuvXBl/naoaXvkSQUdxSG
8aMC6SkPM5PGbTw/bKQKJsDRxRo2JD9hG8PI1s8Z7KzJx2KeSqtOccyMeO96Pa4qQ85ChRKnHJtL
OkDvmf4tukozCuUj+s1gJtZDYTIFDRjSIU+lgAkatiuR672vy3eM4Oar7Ccywt2mnn5FEuf6U2gG
s4EetlEwwxiWQXGMs8QAmnCuw6j1sfoFcwQ+05RvIfb4R0sXZs5SSV3cDLy/mz7eAkPtmK6vktWT
2vPA8zFDTq36gni3eVIIZ3R2g+PqGayNyJ+mZug+Qz/ooRi6/fDaJ+jXdlgMup//dVX6/6Nr+r/a
0v97nf3Wxec/LeP/5y5eiL+xcPf9xGOJGESeR8zOP2TnDoL0MMYwEiP2DoNNXv6/lvHozt1YJtv/
fOnGnssG/z+W8SL+G2t4IRNB4NCmTf8vBRQH8Z9jfqIkZBEfkOYUUZ9h+vjnmB9MBdiOquKqs06f
VS/aHaS8nUAAVFQo8+LZuWCAnQoEra4PpLuEgL5WqAy3j+skO8XTy/h3LFPc92ZBR2yIawvVOByi
Ce9L88ayYfPgJbLg5tu5lBWN/izzUbiPWCRcSq+GVAvrfQRz0k/te67xnuBzd7yZeD9Er7n8FhWo
aQ704eP87A/I1A8WLetEF2kD5MVrwkxDxW1/bXL85Tynt2iTpXPX56UaKh8fVE7QY4UEBydw1TDF
Rp7APrGb8l8Zzsb+zNPPzS9Z6DrqRoSFG+4n6eEQXgew8wfBJr+4iGJAKxwyMCRuAbA6NfhG2QZ9
+S7Zes/5lvi6hheRN4blK8zS3h2ONTtY8Uw1MsfnoZJ+dtuPDbhzXJHDhXRMlTz0hU3cY25aVEd8
66GLj2oM24sG7ALL4okscY9zkYjzXDAg9lq18rw3Td0cxs6nW5X5oi5mlbQzz/uNtaU6aAtnwVwv
OzALbacziZdhuHdm4wCqZJsVjtOJ9IiBudLQjzX8owZ3AkjjDf+T0hsYxcHMbHS+jNGOARHyhP5R
VYKaoW8A+DOcbnKohrydNveyUz/hzDOHxRFCD1eZJ0vmJzKT7fy88EjKHhrN35G+6ZCpzvB5bpFJ
rwJpfTwR5XznJgXpAkZpz56AyCzsASS4H1QhKVLTCyziuYaLIFZaaM/BwWedbe7fCJ+cFnRZfXWq
wjlaj2TgTIBRhz6ZDutC7XeVreFw1wcxkkx3nGV1nkiSny+sQSHziAZ5XY51XeNLT7Op7/d0l16w
t2zGxZ7hRfstDJfwMQu68l2RpEpTEcbet3B1ZyLjqkg9rE4dUz5nnaE80Pp2yf04BonNfGWXDOzL
d2OgaFpWPCgJcxX2diaecnnJei/7ivKwbM+LiGbsBOhGXHKEvAqDdEmPeXBBIYQXIcL4+pCndIJI
50PnHtZFT3XPQF/sHc2C6yogfuqNAtp6R1M02j0SexePe4AKBZ5hJOssYAmx/1mtQSb2mMC7aiNZ
OQ8CGhFjOy+j1qpbWJknkmc3zDDDuA9B2AGS7ZBnJ0JDvKpsrHEG89RKeUYGZcB3FmVUzKgpc6J7
ujKTvK88cjb+sQg/B17zDei981XFJR4MdpIUVG7EJBVxprUQ0IyxLBqH2OEmytryKemaEYciiYH+
DbTv/L3WPSVN0q+Mpt0Z7cXRV2Py6ZAH2R9wxfk9EExOzA1Kr8+B26bdMZrG+hV+XQS7rR1a4med
er3GD99/YtVlRbVDOiXJYbGcv8N4dPNVTleyqv2C4XawhR0sK+XTKdxWWOd1TOYUD4oy8WceT01y
Beml2fJi3U7wD8lvDW2erofwZZy60gUqaYf6MV62If2uihiUs8JmDt4ddYxC49NOeHbSfZaaLTC7
8LM8/zUzAYv5Ya39us8H1SLWTUKitwPIBUXFGCPA7gBgb0Ql832oAXxeJI7XS4bIYAWekGaL5qRB
rK3XDfpzM7OkUAgIq9yP6gOwqno7bCXdYHbJL5Nzm5MiRlp8nBOPOTiKoGWxV3SjFazcSOMRAc03
cHITVEzNeqWSMFWvKWNVeWYWkyd3hWhNg6Rnu2Ts5mjYfzDUT8L7OAUBjEooqSwNTRpLdUn4vIm+
R4VnvIvt0G3S4xg7RcnSZQIn/6vBxAox0K4LiN+lwdMKjcWb4b3qFvY3NIYqQs1famSwtsEDxYa/
U5embeNPUxbeO5GcjvM8TcFKvrQY5aNESGIflrkRn/nqVMyS53JR537gqbL3K+Hlbzje3eG02HT0
6EAthprccfFGAOqy9V2sKOPPY+iP8iWJR3JhMBKHMMykzZ5DbxQviHgYyBsPfvIevAQJZ4rsM/Kj
4p7xb+XRRO9yE6U3mG82XUPpNNmB6BgomL3y0Ny6rBNAnOQkBxywNVaPSnoQ5ny92m8TjnV9SmbZ
F5h7IAdvSlN+WmPcw6bzyHMH9cEOitWUxm/YHAQmZv8yZVXEQoMZiqKQhX70HhTRZmEIqHi52A6W
z6zn17NxwXrNfgEi4W42FVaBemxT+oqQ7RiNdpN2pzEF4wUmqwZZkEOnfWLJVwaHQBb65Eo7Z2db
8+jY9+Bxsos2lxDSiIoRLwHTLfJXe8cPb9FejJJeUsX+2ffr9QuzTB8CAtXig/u4QGM1QP8/tE0G
qGOchEUjHDUp4VW2x3oi8Fg59dyRmczVrO4QtrssZFA05ii3ipxJaZ5LrrjrFnVyBZcphuTad+2Z
cAu2eEFbM2IwVTSQcuuipPbtsa2QDnM9clfft6HBrx022yKndqfpuQwxo/AUkOJrjEvydAt2Tf7B
lSwTju2IuYztaBY9QD+Iyx3ukaA6cXWnl4U9j08qZtE+A34NP/JegK7u4eAQj13ij8Yf0fKFRbMS
6TGTIexHbkem+BVH0ZNqNasQVMANx1ys5x9EA7XxyXNS/1HMavSvcJowohQUV+FxYoc8XFNezfo+
YSUzaGa5k5BXgGfn4rNO+mGojoa4lThFfQR059tcWl2eK9GlP9fOIfvAhVn3YkSyiOssWov2zkxI
t352c2S/ZCr4ZqfcY5pV1/AODzVjMhDwEqMBUCTpJ/sy6IOLQpuARVWjTXhQ5CLqfZ41on5MJdOT
iyooigigd0cBiBoq7MBGsJgH0GdpdsKh7bGekW5Hp9148LS5BnhOWtZgSEIBOzddjW2kauzY77s4
zD5FM7nMfYlAIFVGd04EmVVW7wqTsLmH3BaRCd0sRj87uTPg1fY7/ZXUw9ofSXdlelDYcXGvKsAG
9YmRTstvt9A2PGZFBxyC7Ne6vCKHd0k+i3ZO2FP4iyCRvvQr71g4jkZs5iPge/BY6o+Inyii6TNt
o6dqcY5Oo6gI8nMeg1OZx3PY8TEGfsiOPxaCn6QLHiOo9tOa+cNNqvPyCyGYu4AodIFeeAu2Yh7R
EAowQ3TmTml39Xd9zQqYuUeEH0zE8wL/fhOc79iNrob1kfZ8CnXo8xdYR+UtD1qy7CiAaoYlZBl/
X+uqeqTISlHuZFiioCYiOLz0ubPCXT8sZMKgYpfvcRXHGkdI56VgMkKmSmgLhmo/gN/6VGjNzA4J
vMS7mHUA+NalcRAzQN65jaZJ34/twDgKyv30SfGyzKciz2sYSovsP3Bv6ZeoX6ttNN5nQN8Z+h06
Vo8rRiL8bgdddus7xyOg7SnJ3eZYRvil0snJqLB8rit2ljx6K2yNANMqKdmWDNYJdqPvll/+jLvt
rOh3WSOUUr/Os1+ZPZEECB9ZCHXvvVAuIpyFaZzrO6BDigaDGhgJYpF3IVKS+IKUV0W4b+S5P0QQ
si2LRwLbYEW1yzMAZLSqdTniowA9RkuUWczqUchmCXVWhmiYLDie+HhcwYTnOet7hqyZhp4rp/pc
uY4oeLZU+g2fICsuFygDsVC6bRlq5L1ECj67v8s0JRapKxiLHxmNUbhKZxpHMOjs13cJrUf+jyDb
/y+w/zdvM3r/nxX2xC9XzW8eMOaz/WMD//f/7B9y+jD8Wxhjo6HzEm4kvc0E/o8WPvDQxTNP2+zj
rhf4f5DTSw9TOa115Aexn8Ryexf/0cH7wd+Eh8MuIVRXMgEI/iti+j8lEPsI+ZHSk3AuJf8Q28v8
MY15SjMfCUuFmkppABxSgjsSiSAHwwZn2+fjzR+uzsM/NPr/rR2bh46t4fDf/21T5v9v5T6fhteL
A5dPhowDzu6fXs8LB9R0TRAfG0SUJIIxCj9QuuPQ/OvXEe5/9kIxNCDXx8gQ/d0v/4eYaQ8gYefg
YTnW7rw0BJGNBG31sojuTFZE4rZk98mcP8qYywvUC2wHKqKY4d6mBMr89Zv5U+QyPbSgp+Oy4egM
uNTcAH+8yFIWsQc8Lz3m7lpdxL3IXsIybq+bhaHe/+W1tgv4TxdYkv+XcEvBFHB9L/rTBZ51NPbj
EifHcZ4xfra9+0AymLk0U9J8F0bn122+kmsNR+gf07t/Qkr88asVDJX+5aW5Y10+oR+Esdwuwx8u
OQOQKhAhMXQqgkW9xcc8GhHqW9RLyVa8gdTfpPDz1YR//D7nOhOTlJYvwxyUDeNr2LKEfzTf/vri
C+8/e1uxS8C3D4/G+7NZBOk7JStWiWPQ9Qxpq5zMa3+J9/HiNXvcviBs/Dk5odpHzqvG+WzQHl77
ir0UpmjmDH/9fv7lF8cXxJ5Icp3ihHthu4p/uEqAgjIbYBI8duuykENR9ci5KTJXkEh0tJddlrHl
/OvX/Jdf3faa/PYSKfgBuvGfvhkDRy9kqMtrIgy8qWsqzLCts8Nfv8q/3Hq4cgju4qijAY+4B//5
kzVJRxdeAP+McoWxdGTOlT8qtxrbHYErzc/Zaarkkm1XpC66qhn6679+fQLM//RVc6gkKLm5/RJC
VH3xp89Z8pjHHy2Gk5pxNSUQwkTsMcT2SOBmWjV+TlRcHzNrhI9eTMU3WblC3ySw/GEawN7+bBe/
/l1naU0nk6N4Oiq3GFcSQyQYcuIWC8T9IUNxpJH0lvcthe29LXubH7NKLi911rj9tyU24SMqOmRp
jcy8L9kms7l3wOPAUgq1zL6VRN0j1Jjn3mUl3Y5L8M2dFqANcOVrvV44OaX4JRUcDvion4aOXT4O
vT1UxeQGyjCcGNr+0dmFwQr6wjMheQ1VUXCJFxYMYB9gqLWe69tz5wEu3gKk+qi5GOgjwvte1oR6
ED9xQ+YD3w9IoaZPfjRdGKBYcNn8JTSEyonaB4OJVh86t7IM+gZBLoMS3kQ4nGqF/Eqp4JfnSU+B
uVjdoR4e6FbozRbldQcHm/zP3oXxcPLzQLrHAYEXBnWCvwe8Uo0hk0Zycu7tYgholLCHAVHn6wcN
/uAw3Bud+cRBQoqDtsq8V2B1DacGY0MunFu+I59lptGxAUZC6UV+dljERKvpxZ5DZGoxuEz5VJ8Z
VrUchmzV/SK5dgtfm2svSwAvwHdc9KlcvQgXhcPkGtEM88BzSLSygxqSfPWm8cbl1kRWopsC3bpT
uXJxb6VRwHQMdfqmCAjJk0XRhNzw7xtOn0gC5OQTHq3LpRtYCKYUXl+aZR5hLxyL4ZXbBDRIZ93X
+SueLe2/e2x1yTxY8W0/5IHb4TMjECN4AmHKQtugRHB/rIlOHGREuiN6RhUkQRHeK5LbLsLSEp35
euZyX3Jn2O8jV28+Z4Gpwce7dkBmajvOBoeysE/aayibPirLNeIQYpXqy0AB6DCT5JQk6xfNH2qB
nUHv1kKyjAxYdgYaW8KfTH9Gk1NUV1U99xS67JzZPfK0d9m1JnT2m76m3pHfgTo/XZekRCCJ8wWs
szL5GU0fZimILSK9HmZgBPtSBM3ApLEsXrDDyNuG3G98O4kMqkMf+Fm0x5gTnuqGQMNz2s+xAHKC
i/zodiEhl0UyV4SSGZRnXTBh6yqIfL/kKHX4LDLpW1av6PYOPhiPT0zZxLoSfaXL0zqT7nivMekh
IhWldz0g8OEX6prlN6kJyye2A2F3lAjCe+N2Dc0NaPBWXJvWWbtDNSYoHlcbrfWZA2OYPgq/9bjB
mdhnP2Zkh8M+KOc0uAAcF5JfENvqPYlEVR+pgmbnnMxrXh4x+aCkXaTCvpP9D/bOpEluI02i/2Xu
kAEIBAK45p5ZWfvOC4xkVWEHAvvy6+eB6rYha9Si6TxzaMlMLSo3IBDhn/vzsBzN7SwGAAIw4odx
WceG85BSD7cPQyHmDe0JADlGFY72gUitu5OYPus15qNIbJKuxXcetwWaXlEpjiRNlECDwWdnWNss
4JvFpprae5VngIHc3uNwXGVDuhAvypAJQWx6L8u09Cqzu6UGRcfmwEroAUiO3TkoN9VUWW9Z4NhH
8ksR2P7Usc4lEP4vUUIae0/pXDXvJb3KH1CIQwAPNZrgVRUmJD4agw5svILWJHdDIvpzlrI/eIGp
X5mHuaLOcxPnWF9wobTUmnqkEHMsKfxoaKQ288f7wg0NRGHXg9Ecw6owZmvxMAN17RiI4jfY1KUT
P3nWLBv8tt6ykAW43+4z/CoQIyNORhfT7GH5w+mQTGcC6G2OSDSUDzO2bHm2Z6HxgrRGH2wKdCO8
T7HGPgPphdMjsEF+G+KnPjWKjsQ7YrgKtjKCEPsegMvZc9Fn9rTByISWQ2+n2meTMN5ZlgHR4mw0
sEwycX2Dou/ROIbToNlZ4C1nqhBE/8Lmu6oB5TsCdwsekfYiLgRlJDgQauNASUsjsJMR2z4Rj6/l
yrBtlhv8yRGDCQ6yNeFTOLNEXTrbwDPt6gKviVMK+ha00b4zMCv03SzaQa0ZDavb2vUxi0AviLsz
8ra7dFV7zipzggivCX+593DY2XvMU9iNSYAkHwbDgpYC2LC69pWW3kUcYL6/NGMHV/TOdqvaIofS
40W8wGAXNzvGQD3dDxr8dN5qCcASf+/33JyXgzcWVqRfVj9Q/1mAOJp4Wh36QdPsg5JiM7l3Cz5i
GiT+sZjNNKYptLTPJfsNHJJ4mqgFKZEKrhV+VPMCo5CMn1tQNOWZnJaRXZW08aT7MPNxuYFS7mcP
53rYFPZ1hu973jiaddLcGbGVU0DcCtzAwGbaBO+RISIbRSl3agU6Zxyo5cK3m9BzJCvIfi88Kdoe
SLavXLgjtcZsk5nwMU+ky6LuhSQ0Oo1Dd2K7j/Voe3tGYPkxdx04OflQtdP3STWquLbcMCMxqxcX
gqOqEtda3RVmfhotHXfXOqF4a4PxIXquNc+9dTWIgjpR5pp0IyDJ3df1jN0Kv1hB2ycQOgPPUNzc
qJ4QHH4iPE2nMjfkJW6YbNqwVciwE0ZATe7JKoYfNI7m1bkuXfoO7bHGtz73GhELEFfYwN8ZiHaq
bIyal1o3kMPJrhYDkEinIZ6T5dFrRxf8MwmsLMF9PBJaCowCS1dUuWKhTnDLP5dhKuUXnZphjCve
mtkaxu5day0er5FqbLUzU4sEqk8B8vVU+569bmYdsnxpn9aNiUgLvFgQXi+RBtWzllbDmhIE2GvW
ktkzKQj2RDaZXapqAPmYtPaVvQ9YdVLa/061Tv84pj1AWqo2vBvufPuboo3ogr4s4OoYNac3W/fz
rU/gl9lBIOr7BKjQzJlwrq4oKFH6IoT8nRGrLMM7GJYMUluclvo8dIAXV2bPA4nap8j4BmOCPV+X
qoxdCJ/ceh0KugS3bpwjKzYyMi8TFxVu3RpOU15YtU1oAxU0p6XSzlzyecTS2VCYUX4bmz2CFF2p
DUGzqHnqqylwt23meelKiVTa+D18Wa0yj/zWUU4827f9hJ9wleREt+DgsBasjQo7+lr6QWStmZvj
HDZUangbOhP6AWocy8zKVn3rrAuKxbNDSu9QsQlRIhgy2Lmk7C8V0RPjR37dDIj4A/SJetxaSZR+
WB68JQjHefk29N78knQuBBDJIw8mZxtZ8D3wNFIJaibmoxur+mtZTijXurUtUJQJCTQVzdE3jmq6
vQxndmc9qvhAoMiXZUtWsgjSZONiLm6fuR4a7y11aqlfTbOyuyN7R9+atjUVtWxUkzG0k02+2GyO
7hhAt+Mhjkn8AKUyKr+yNSqvisSnbB7zTkTi38mEf99HqRtdiC71cGjJyTfxI+cFwB7CY4HDgpbZ
kq68jH22zzOyCM13icEq24W5IkOQtJnJSBoIzjnq+uGLQXF2t0Mo7h4NXKg5aQRjxB9GdmhXUcBI
epbBkok9cUofVRCMAsiQICEqJifz1pL9a7nFveRFW2VlLvLl1HbXiUmUnHZjxqo7xEW34l/Pl2Iz
xuJMBnQdvJvIydkmHRv/PPEF+iuzGhE7a6kW8D1hrcMEoyDdx06esvzmuXjpM6Kdm7l2xJcQ7NYr
Dxun3VKxlw0UmnEMWadUiH5RTtKHa1P6S5dJE/t0aFAPQkwshAO2Fk4RJRuitXW7U+7UwOQvE0pk
Kiy3b1jdyOoR9U3kzvcM+7Zo4ajvJ8TJBYQ19ZToBhlP5dRscCBOtt9iPTAr9d3kOmnWWO9ivY+r
duFL+djfSfjO5BRsnmZvEpvcGdCVH6yLWhIcEdiY2Ffq2NabRjfqVmHO04eJ6Tsqu7LaZ7+gc2mH
Q5C2BNJRNbarnKupHGIcvWFXWu9tWdDPWRZmV9K7kPjJwW7rmUmQS/vxicJf5xW1TziHgPv4Kmoj
9SFtijRwh0KyWieJb90wtwdZR6ch18fsaPfceTodd3MEdfE4Ff30AQyBpQZk88jL4viP98KBCwE5
YRw2Xmt0w9aUfZPRBpI23iFRaW6dpC86DvCDNbiXcRtl6pi33sh3nzqNPVJmxmgHXqBI+23vUIzH
aG7ui7UzUAFWzSbaOPNaSTtQbOLM67HhkM3hdfdgPWCB2+T6qBXmTEyBq5VGz6ggkYcPUHJ+RaTm
YqrqGNYhjZDhVybyHC+72U7Vvi26/rVPUlOsi6GfvzEu7X1SlVVKOnVKCKwD0CF9YM5zJPZTayL+
CYokmwOl4lX2lktqQL+bmTdmR1fWpjwgaUfGIUpIQ28z+DXhrqAi0LlmaXL7teQfuLhN075c/5AS
/l/P/i/LRJD6z3r2oSxAbn1tftayf/yRP7VswxN/oGL6loks7YA/8ZGa/hSzKSP7Q0jT5Kj3JwXV
Rn35FxzGUn84UMUdk4mtY3vKAujybz+a/YePwo0ibLq+WISbfyJnW7+qa5IMtKUUjjR4qFiweDu/
alDsqWHSpa67G6elV4YohSMLedGaya0wWGsyIrtdwIkLyglnpGfYcO4J9Jh97Eco21bAiZYS8F1u
xXc/fY9/oXzbv8pjvDUEOAcV0oP3iq7vf5LHYtUMduv04X4GR/NK9jGgLCdPObFqIdK9Hppw3CrZ
5EdVgkI5a9IlNATLODqaZD7uZ/A224qI0gMlM4QYmxLBwqGM9aAZd9/YbWudBw0b4IYhGONVGM40
SBEvsWlT4ECL2ysI3pGpgYcn0cIKD0i1nUlN1Me//6g/lL7/EaF/fFSXWZ8v+AXwwXzWGxu4cnkU
gvuOTMN9GAviiTsecdGaLKM6uHEXE68x5qNnpMYe6238yurLGJDuLShgeaHiS2PZ7cXYpfde4Htv
Hj/8ugv19jfvdFEEP71TJS2cBPww/E0spKGf1NgIM0+PdyzaUzs/3iS5yh8BOGxrNq4n6Yrhuq8n
73GMqO+Y6965nn1NZH5WnP85oS/Mfns8tkEZX7jzNOx+8+5+HWLwPfKG8G/6JvML3zY/DzHccnRZ
DHlmapSl+7Ktxo3rmWB4SNcd8jjtn0zKSWFIBqfG8qyzbAbrNwMbz/5ft5Tzw34Kvon3oeAZ//oV
FQ3qvUvqYIf5waCudESJOIW4C0kypy8hwbMNqim9RAgRm0g2ztozKfRV4SOZUpJ3NZJJWs32tlGD
eTZktzd5woA3mmHOhH15NzQFbOHSmA4uLTI7t5D2jYjlsB+JN6118oXhN+1vpZk8lXKJ6OgCTjfJ
P4qL+z0zYPKQxvCAgUxfstOCGTThYmAi3MUPkRhIKEB/61FgSvU1wb6GCyEFDAe7D/uC20NxIOwT
PSLdZnvyKeeY+hxvNfTO0h/rWMVKTGF/LGufPGvIU2udNNJ77gKymtSitoK3gZuFRJb2d35vbukg
f1AqHTcNxZwWkWPnO6Ym+EXW0sJT4YNHSXU3wg3xM9TzCI2UMTv+r0yiueloyMkyZda6orRkHWd8
v0OLB0TphIw3B5r4yUzoaAlgSh1AzZHhR1S+MvJsugi1N+1JLAdbHZCMjORYwjysmq+BB14hj4uz
50FkqaY+P3VAdQjIN8mKlsf6iMn7aixSGG8jJIgC6/oejIh7Zy3DGd0beju5PaaEySrOTDmjd1DL
6db2aNy2DH0vkBo3GBheChJ6O08FA27JaX6B6663SMv+NVT/ehMPPXLt3JBJa4fgFU7dzTyZfbXu
OykeyiEFo+f1DwQuNY5Fb/IfEpyaH2GmOahBTXCvhMhHejosa6VsEFK9QQPlisy+T/VFPF6FNpZH
TI12fu+SvdxMheXuZV3G+3Fs79ksE0FVFRYI5IvFp0SIIfS7hyhKQGNn9AStJw98cZaXBi0a/Iij
XUa7yhqtY0Cj2rvVUBFL5i3bloP3OnF2YU80vGKuMt6NqBnWOBajGynKL8QmSO6XCyU/NYcteJZg
7zj+d2OCT0yvyJHCtfo6mNpvFkh9jtRaLrs2Y1329uKE7LcSaXWLXFpt56RoCO043/NmtC/62biN
quQ2C2Rzw75w49Rud8xSAKvcjcHO6YL2Lc3kjaQlfJniXuUoUTuMV967MavvRt8Sqh84a2Pskbsk
JqrQ+TG/mB3XlKjTQgJUAbOf3dgXYx9E0C+m5oq1BsOuQcs12juTgpK56c4Kyv5A3pE29XKurU3k
hNOxBu25NbT/zqMatUeiwXNNDteabscd/WHtw5TV/iosK+emEkvP9mxt/STrN7qGaEuidhJnWTF6
x3kVm1ueGuOXHCvNN5FXzjHpI/eFrL/zRRfsYCcchucgb9h2dhSFABmiD+Ugm/mutP35arS8fJ9J
gamwKr5j3ngOm2bCv+HLc6Ot8GArkp8wI50nGvaae2T70xxkM4JJHtymmILPlAmJNXzdAwlV9vbB
RGaDgUxySP2EZJVMPErEdBl1Hyn36BcbbBjRUVxYFEeP4cF3TLUDiAx/YUoYCQzo1SHp6LYWAJhp
etLPXZGIY5IP3G6Zc+qyqfsw5TxclU5db+VcF/QQo9zQSINZ88ZvGprJXPsl0RMEkUHRAM4y5gk6
SEypqlPk5j0jdpFeTI2RXnlz6D7HmPsLlKOxuAAe7ew8J35tYBWnNc1NhvaqK4f0zmEmKYvNcyhO
lqqcjfIG/2EoqL9g3bXuGrvFVWw3NGe4EVsok/M1puQx0hsZxtchzTk7JkvPpePiVLEgdtHnTlfU
beIsXVIhBX7wlIjhJnPl7kvVUucnGiy9MeF/romlMt3GFUyS3F3O1LcVpJINs6uIQq8qeRkSK340
08L80OE8XFIZ/C2d/fhCSV8fncCQD2MC3rUIfftoDcmH71b3Hf2vK8vvXujiYkcVkQLbRWShL8Mp
KY4phA6OoFpdYhOGzl33wTVOt9t8bp8Sp/RWwnLveUxFJyFGC5NuNx4z34dHVeqTWw9ngrTX1I2A
+prElY7B5kHslDjv6/qoNMlJ/JfWIY1nRS3LfALSf1ugeq5iD3NQ6Q4tCk0NjhVaGuwfF5yRGGPy
QcDhd0ESfCumQG2iJuBxV7nZAbgMfIpeP8PqKb9aVaUfYzvJtrHTlStf9DWTCUfuY2X3qzlzElzL
zsjpPBIHN/XBaLNDx7Dbk1aIKnXrtB5u1bnKdnlWTCs7p3wo82rnusuTKltXDtc3T77+YBR9CvDC
lY+TX9wnUa7eRtu4rNv4kQg7KIUpuKn6XpOEzpKPCVj4ZeG4+WUSqPjgjRKFpw0GsnljLN8BnGUf
KuyYDPQMkWpNPLTIccJSzm7ecNzWICUMUDEbUhDhvFKGTtSx6QNUjgTLNzkM4YFi8WDeeuc+LCnk
NLCOeRecTAtjC6YKj3/VT6YDPao3rH1LL6OZr7pmzMQ9psAaeTsOsgJ9p6LyazAIoK8opoEJDTXD
z/adFvn3godTdln1yaAu3FxU9ho8x9y85UIlehOjiZtrjqKqPBQ+0dy9HvM2vdeFys9WQOJcFygN
q57BanvVKlHSyUDhGDxUC8vr0TTHyt3Zg6iH266YKr1ifM5n06oRFzP4y0sq+MKPrp6wqvhRNFCM
xP7qisu84wBDOUMzRsVZ+s14pfKR78OeFocorfCoICpM+rPyXDsnOjA1z46VWY9drdO90/cZzbuI
sNuJdAowV/+rmbbiQBxcbIvEUxSE9nOjuGF1lG4LCf1y1Zsh1j/o6mtBm862myfSkKCmMf7VQo37
wMqhzhtmj5RV21QebaOpCTHyg1PI123bJo8qdTLjhjoyB+SBG950+NLBJIDdYpWBntiZ4lK4wjpn
AG9eVQxGcNtCgYQRonqIlVGEpXzl10lzGY4as3TQ6uCEtBScaOuEx+8utF5duMO9QPo4gVKsSQwC
NlpBQ2Bi5nTTN74B9mn4lDV70MS9K6sSfEbcszebYRe39kjOZC76b5rhw6mbDQuSB/7MG9sOxHOp
TfGFvTYMiwKJwxBkRlCjC58NbKneRYEStFYxJVYqR5YP/IZzV/GUV4AG6Gt9xk4wrQMPVDeU89SQ
z5jJvfXsCDasfR8hryHhEOC466tenMsCKMMyY1x3iIgMPuhPBb9RFXRqqDg5JMgpoJvpti0OMNCC
tVUh/gHdQVCDZwALsS1lcsrhSDJqhD6Zn3U2Qz1l1tYerLSzjMuIfKN9G88+0OE5rtO3wXfACbC9
fKtDg+5or+82hWXnx1rbiO9+scZ0CHF0VmSvpasfDDIl8P1C6BLLAB7ri39t9El8ZN+K5X5iZIEe
D594ZdVjD1KikrR5ATFvKRCaioWPVXwdhqH55vnN9BI5mXtkCtKcm7Se3rIkeUW3b06kd2zqYEtN
BU9TR1/cmEZfZ67TEEWptb8mVOweJ7sKL1uXHxtEx2NY1fJRwCXeDV14yeRCv+ARiA4QLakAJGZW
fjVauuM5R0OJBOke0XbnRgMZ3dpdWI3YrpOVsLPkjQrWGzMzkivu3/ySYU6SkCWeJ6g36BobqGOC
749J0sPkeh84XdxNTnC81/0+T1PzZI7YdrdgG8Ultv56G8mqva6sHI+qdiRN9YgVGF+pDIqYann6
LXZ9hN0ci0MjwO8IDGsLA2n44kMJ2JheeyuCkD9CQUW/AQ4WPKcAUpK1QbnnngoJDWemy6+nUh8K
fL50fvNIjRQFC2WCqdfre2Mdxn5+9pg4jqiym4quuLWFx2DlaOMdtth4Tb/Kkecuq1xQtB/xaDGm
06r3/EPnOq1a0vUUBI4F/PwWZldCFGrAPqimtNqHVjs3R81o+5Lv/AMgG4AjMC8HqgHoqxIwGA28
dl6OpYHOmKMh/fbWN/PboY1RsFPvGQv+vHZwrWwNUX8NG7LxRsL9JXsdPAQwWRCyrcsxV8WjZ88E
tfEMTC9hzF1JZJjut64CcOJm2fiNFYWa5IZGCXicK86LvF5G/JXIk1z5LmfUpvOiIxD9dgMylGo1
ircQjuDPcvELCiMITdEsGqEhsdvBsaWSJ5hVCbMntpxsvvtzWQK7YUuXXjg1HL2qHYcHrDjHbGzP
tVVl9xM2Cahu+bQNtMthLsHJ8aip4tpEI+5nsgSNxJbiGOK+HdP4mZQiHQmFA/BpNTIiuogcMsx2
xWqO315ejYlDNQ9kyG1DUuSVJw7sA8BN+1qP7a6Me3ND4ER9Nbv6CTaTIsMYJN9yvFcXOYjdLSP1
iC1rc6SF8d6hb+M1iPpK7s0sCY8+9Mbv1Ao3z9HoLeUnQ/jExpaCBb+zzjSPDF+7uamv5wnnvSli
Hri8szQ66jYWpJwLwfZhLu3v5hD26OKT9nYEvVW/NnkYHJ1MWWdXMGbBSlZexADu33/IJ/9IxH34
v1hyJZAW/7PEe/F1/kqP7CfDsrX8oT9FXk/9gXUOw7IpLSUVz7J/a7yO+weiHhIrvmN7oXxjwPs3
/1v+wcbR5A/hZJWOvcib/5J4HfMPSQUWWWUcj66D/vlPJN5FJv0fxU4RNSY/uahiOA1JtCyB6J8V
OwJCede2/QzkoI6gLI5B+m5pyfRSOwaFHzKXVw503fg3HspflcJ/ve7y5hUbELy1i0z2k1IYR8zA
qZafdw1D/xXk3GBXO7M+EPpyTz/9Hn8hFf+quP35UijiNsqp5xDK/yRK5viC5q6lPxFiqjplonvy
24WjO6NqFbZx8/ev9qsu/a9Xs5DysW8S9f/cHDZU6H4JrOidwbqOOGKFG8C0QFn8FjYGj2WeEpW1
zt3y/u9f+C8+pktwnZEB8Xbfkss3/vM3OpCrwYbNL0mPxypqXPOjc1kbY0qBt7gJy8M/fz3GDFjz
sd7aCN2/vh40JDcKUuycVC/BMw0TwjC0ic0wjGuv93dOjhfoN1fNJ+ctX6spTQeDKUouV63z6ac0
aoeimloNO+ll7tbDAXeoCFL9Oa76j9brz9cmr6JsCSjAYrTAkIUb9udvMnLAsrPpBTkW5Ph9QMfF
z9B4FNNOZzZ/o+7/1YsxvXCAC1k+Vn771xdjmq9F4IbjDoIFtd7R+AjlWRGssV///vf6i+9OMTLC
r4mDki31p+tDi6QoCPGNO8NX8HBlva8if/zNRfGXL+LIZUWRXP7OJ3Wba43AAlnXXSCc75SYjRfg
X73f3NB/9ZVBR+DbYr3CefzpRUQUZG7o8UmI5/d7Pc93se2X5yyM3d3ff2fLNfzT6oil17e56H6M
mPir82l1dO1p8MjbZxf0aazM31zMn/7jTPeWNZ/Rn+XwVPDlp//4wJlwYsOKdUHNzNKYHwf1nXAT
q70t86yJD2Nra2jYc5BI8Dllr59KOvDGu7//jJ+eAMvbsG1maS7/44760Q7x07pBPRxeztFKd605
pPOLB/uXqp7YbjgXjCmp/sUM+YXi88j9Z5f+j1dmQbZpsrCU64hPl76cGXTUkKB2Qexl+yku5G5K
vAnzqikf/vmHZNng+bsc0f93ZiTqMeT4JqnQyFCPBkyg7yzl3REvCohiZJq7tPK6q3/+osstzRCJ
zhWePb/e2pADTHoO6oyto1UU20617XPvp/pIvnWsN/hqOo2qUor3f/i6NpUey5RLYaQnCfVplaTf
rQSKpik188P2HktldQQ7XLwS8Kz2Q9OVuNky5/nvX/TTnY/3jmYR25SuteRC2Ev8+mEd5kbgz4i8
V5PlcebwkGXFEHMQ//vX+XTz//k67H+gM3Dnswn69XVoNvAH9Np8Z3ZhcAkXxbnRSM63UTiVv7n7
P98ZPio2nA0SQHyXXKHLE/enO8OJGG+nIXV1Ubtuv8TXf/9B2Ax8emQjiTs2w2vmpcAmCBl9WpLJ
sVsxiWNnT7RDkoSe5uKEcQrA5kDvJp2FKf4tBJrch3JaAqKgjd0jwc8CyxxtAP0drTLGYszUHGk8
EuhEOB+T0H9xWukYRIUbqpfAHpZ4+pWv6g30yZClhvjCa0k3BSmtckJHh6D4bs1Y2Dcd5WJPzAFa
tdYAPw5wKTEHohwQdZ7rRl7CtjW829DO8TM7sQCYarjDMzWdxC1ibUfw+Hz3JW2kAZd7cq6spJXf
EXTVm0lk6ZYjP24b1bTqNaaHrsXgKSof7vgsYbtKxfOWuRCmmCJq8a3TGNocOHhbMwTT0fWp+GYy
v3xo/yoybUqbkykdrnFMO0xUOxj4a/Lzc4hjKy4PIkxisRVWCzEWPFU6MizXCYpy6quHrG86pFvI
AC7mx5Dvn+376CA9ptpGNzembyKa7Bca6DMMN4VFi5gPm2cCpGID5GNt5+BptbJdU2dT6p1RhEvh
PIMgzswBUJbAMFHclavRP/CMXoQSEDh5VfoXDlTqhaSI4cGDJK8apkOhwaiAcHaFD56NTllv+kE1
DwH0BxoaOVZs/Cka5xXUiaXxKnWT8RDwf5grjJv+PhPLiX1g13VUwIptqIytke4GSHZvQS7naxnj
4dyJqRYtDV86u9QxpswbCLJAGcDf9+shZAp/7uIZS2o8DtRTDhNZ2IPjddbbHLs0fgqisa9wiMQX
G4wr2ePIQ40M+T2g9PdFREsAiDi9qYJwgfCRCcgvIdIv3TmqH8B+eaIvd27Uirs+TWvYsvNYfPh9
Am4vCzwyuFGftq+I3KWNcSPUyU2dmOMFIRvf2BPQY7NnyzF/ZddniX1pxUmzY7hoNIcsdCqwoEPE
ANNxG97hKIaaMEa3VMsac6D2uaD98xh2lbESLTF/SlPcrMLkXlFEZMRohUx1SduTwqbGemCuW2Dl
6u0L7dqR2mlI/ta66DrzlrdD4qU2iWGvg6BjzDg0jNWYIs0+eghY/HAdDho09ahcrs/CSgvAOGL6
AsANR7wdqpH+VFSg5gymDksmtsYEYWY0TOaG2Jg3NI/hWaQyJc93IqNr4KiijGvftuYmvDWwn0BS
9R37xDcB5Dllm3oRjHS+kI/prGrtRTJ7tAJf0j5akN45BRYgWpRi3yQAXiatAZUG8yHe2EhNREHQ
a1fRMJN1Njq/tgBlNCDcVpBhISSGpMTyrUOvUr8mXoGPeIYo+K2u+0Fu8gpM7w62IoPXKsMjsM9H
ty0ecMp3WGJ1Cu3bmYGPb0zoBwN28Do3V1jtllqiCTkWF1r3bMH0k4/QC9XTUukT7hi4TW+GvzSn
zo7ZOseGso0GtNRYNqtZxM1prJSUGAhK9zXIx6A9hmZG8Wmp3Po5Y4FLN6AKhzeML4XYTGRlDOqL
xNivDUXkjJ7bDtLeoK3sOsp0OW28bJ6fHfb/Z5KeNVB3Km68LSwn0hxs/UNnN5g5fQ+Fi7mBKIYR
bSVKusQIZYBy9DUzS0gydFhYcZxeBfgC9U5S6feuQRJT92p38klDOenWXllwHehGGO1GqTb6iqhX
3vUqXkTDjAgAg/CUys3ULUo8z7kC18sEiNqVFozBuNdu1MtjSDlOv0XcomqAQgIWKipA6241a2Zl
J7qQK8BVI2gLg9PuUqVjAwxNAcUe2+HH9UZWbVc6c1se4c/29saGuM5YZixpHSGzF9hbO3KCGyYB
2feeivZLGnD51yqTFCh6FMDRNYP0VvCsauV7h6KlztDCufxhmfn+1iAj56PBzbrf8oNQm4lsGUdr
r4b0t86GzgXxQ/ZEriyeBoyEKz+V+4ldMBdI6BsPJv0TyLm6s+7hFNtfpr56zZVh3euw6U9um4/b
LMm5yJk2Ae6UfnG5DOS/5Y5446RAGFQFdHNARllRsqH3AvJCxKDQdbZuWN2JkrVnU1Ja2xF48/Tr
D/FjXWQBbdMqYZACz6fxLxs2ClTDTGN1kU0xXAM/b2gsG/P+FGDaPHdsxlgVym0n/a+FYV83Mve3
RZ6/FYz6YDQwheWnfqM0eL4f7PQDXx9+LvsgYu8+q2gXSCfzBQjnJjLTl5amHUfbdzIsQYKADVlN
XpJcMh1BsZ/lo+Nl8IdtJny5UZ2rqJ4uplQYhzLmvpp4xK2VNMiJopg78C34CLRou3ZJU3Fen+te
1U+iBQkLfe1GqhEyaBJTfdjUgKF7uqgneBPrWoHFMcKiOQFKwdtchIz1l2qGOo+uGVj252HSc7Nt
Ila9dZPURb2h2BGuj1dW79Co9ZtLSnPcJl5dgrLrq1OuaPFqcs526+Uctm9cy9gM4PC+Q2i0Zz47
19iqIneKPy9o7xwoE3Sf+tNDDLcl5rJGiMK+Wu4xhZt7yy+Sa6cK5yensb74aaDOogz6a8g0cUjp
iRW/IOnTqmwVXnZdeeSF2E0NObjHtnXeKjdHuLDyLjAfar+JgHQ6qes/Dv30NZCQeyZ553aAPdO+
fSRdwxgvsu9b/FjrFOPIXaFTOTL2nKqj2wt1p+JBfHR9425CQENbs4nYe5CnwVVUMFeIaeoQlhUv
+E+z/hawkU3WjQ0insKW0WwXyIi5lZSU47zmbwZVtoD4RCPMc2kbCWQpBvSHSjXwMsqhufGYy2zU
1FZXsJrEtyQw5uGpzSd6suKcAmjK0UsqkDF+T++z3YynaZzfS6k6zDbQcQPO/5u+zOVzH5rxWxZP
EowyTfVVmbKr6KLyabRc53b0EEOWW4TLLTHd4dSHUG9wLQv7ldae7ugPjvnhhfEXDAHi1qY17H5q
pwN7o2xrGRbZNfjl59IPqvWUWi8RE5JnSA79msLDk8VEeqAzIFzK5cO5vhpSGkIr32Pq0VS3VUsy
DuiHQ8lP6OcHT3gfy+x5RWojp40+sbcpeGjccEmz0Z0xEy0Y7OkBvLIGRybg9jjkdvG6J2vohmQR
yZndeBomp2VWRLoGi67heDj45nztGTMMaSIL6lTJsvY2tAy77000FTxDS4NmFW1k3deBQHMP5LQc
IAaZZBzrvN1h5/K3w2BiLrfFbghod3Ls2N4mQ55taVGXsPWIMxxpChMYxOWoT8Gcc8taetxVHXnb
npQHboMAQLxuTPsb/G2XOfX4FHQuU/Cy6dk/aX86VebgLGVW4Za6xuJVMHd8aH0MiwsjB/PW6N4k
FBc9FDCL78wENgFPCA9YMME4aHxsba9jSIrzCoy0s3TwpmeHZ9lK1bo7MaaN9rVwho07Azmh/4kl
RbbccnQqyYNhBBep0TFi7ulG5jNT5YYvgnll07BZaSliaFTO2KsA59LlXXEi8tRcswMkk5CTTA20
dPnhcheseIaJGNo81qrEyfsnRlujWIk0hvsX0LS4D3Q1voJ091ZEJrHr5hlP89082+E1KisR/568
Bli/pF/m0uXEqsEG7zTwK9GmtlQpswOE5CUmtWt7RNNVXWSCXfJsRxmhECOYt8yVGZzS1GvfUq8w
t4ck7uT33Cr7+ALHkieOwuUxehmUrJiM7at+OAvCs8B9x65ku2IVYossWzVbryrZfHgpj7q4hN6L
2b7Y5x67Wk5fET4TMOnzQLuP+d/sncly5EyaXV+lTXv85hgd2AaAmINDMjluYJlM0jHP89Pr4C+p
VNUmyay3MlltuqozmcGIgPs33HvuWuzXpLH4eYAe8R5D+61ifodhA13dgwWuKFyJ8RCnCcfVqXE6
Aqc8t41/Il+rhsdGWPU9CMUvLHp2sOAiDc0OKmA3kGdlmlXBy1D9s0eB89WwYCqIxDDkD0VJF1ZY
ue8nK30fUMsGEHPv4bE3vgO2i8uZmgw/k8uieWJFhdHFrecD51A6BGnKhbxTA9UWYT/e/L4ijekD
0ZnlYZ6WbA8hVOX+0gKwH92apMiG7rWE0BSM5XbQOow78K7JUxnrt3JNX5WmrHOsImhlZho6FD1n
wGDyJkWjriOWtydHg0d2AH82kOXCOlBFprkfEcE2u8SBH9pDFO4easj8V8LkspCHx3ho4Y05oVNj
qNu3goS5yHP4/1udc2fjAMRL3x5hGKEkTJXYtABKPdBO1SjoWlzzvMVHbeZjAWmXp/dpob22dUfO
mgTZzYp5ebHNDJ+bZdAa2VrS74qiXi4m55MMmALVe96BF3YAomHrSabYrmTzUO1XLyus3bSRJcgP
srxtbWmXJ0pCCWBu47dUGCkPThpf29T9NFblnXrDu1nlAiN1Jr2J3CS2kEdJEAaxBv0zqu/xzoUb
9RATXB12FUl5+Tr/dkiSvK8xgt+3TTX/4Zv1wpyt5czEno3yVcbXcfKcMx7+g0t8+Q+2FifSKbWE
WAXFezuoSZz0Ui3Yv6v3WE3bvYlVV89hz+9iXV8fMQjRvRvmKi7k2nj02oPjWxyKflkWxivFQ/Kz
h1+n7VqHWTogP9QvIQme+XRAYaN+uoXjITlaRnUHImJTqlLWf3AzxvyjfR24nKVUUgUFhhzrXa6r
e4IHopPbOs3bVBPH56cEzQGiqwRvKxxDshH66Emh0wfO7ES+8GQhnbDWk/kam/YQOmOmQbVecPFl
YKlRbRYFJtZBvIGuiJ4AOrUzwV/jr6XTn5kvEbWWwd9bImSp+BFwbZctwQ8wFyCfyPwKnLWhNAf7
wwcjAQ5gtuH+IUfpp9Y301cyEg1DQthrZw+T5rtaBEtR1CMXaQZhYVdSc3zVXsvBbsbZ0t1aND/z
syBB4E9sIz1lCly+K9lar73yzCQwMRaTPha7v+W8RGHZOiSPQowXOjqC1l72ahQNn3BJHB1GrJy0
u6T6clJFIJKutJsjNbc4O6PSHhvS48fdCI/hHTdAQRVOEXEH1DQi6QFfZ4GjFpBGArKNdoLq7kO4
ygrSYsm/jK7Jbk3kLi8Af8WTqeOZGxgXTSExSiR2OhXylcA1KmgJGnY7HjRMqC36QID1vXnZIjJx
M8QrqlVJLm25G1yUSDUxdUFdakPke2ssKT55O4DUdz14NQ3QvhcWMZ++X2Csv6Qm2qI9IbumEWTI
zm2EWk7/MiBiU0Qh1c6566TzasUZwpoYvuHIie3C8OoGTH27v8NmgnGVzQ1eHxZdviD5FKAGIdPH
AQ22q40tlLUFF/drMKkoyUVsq4docR0EgLmhC4onXO+EFi4Y+id9FZ9Jx6EeeHONfVWfmKHAABiK
n6kncorQWhjIF0uBSdqZFk2FnB5KD2Xjdj8mhJaIhbu+QNlXj7B0XIw/35orCmQ9Xa8TfkJkLGy4
ebOSu1lObEM5j7hYa8oBETQNACDmCVnNVZA6IswxcBOJXthM0caClB0CA9dbxZL0mi6kNmGqk5zq
7riMD565ZnoQ8bV/0MgRJNPKG2LCjJuWVoJaDsWFNysyRvCLMaFj0ks3aKQ0JzFwj59jntGizFGD
ZBqwKefeYg3rG9OasQ+6qQOSwydeBlVkz+NeZjE2bjAn6h5RFhGBYBr4gAttjqncW2Q6JLOuEFfW
gXwchdCG5DJrgS5vdQtfEx4tk1PFWlQJmGIANrmCaCMAVen2tQL75zGEksOj4qpCk8M7WwcWR+28
KyUofmpQAksvTb7INMReWRN1E1ftzxxcLDoy4s0AABDX+nvE4aIDV0xoPLbQY+bZJtZOIu6c+h7n
7YY/rBEKnWDjVMWuSRhVBJntAosBFlEAsBgaDtB5LAhoGAf728QZ/9Z4FrzbrkbqHOq5jZYOJQze
btMUy83yWuIErc5s7uUq18LP9EH95ic631WMowUMSqfebaN3vztzXoGuIuPemxoybj91PGs5EEIG
LQV9uQO0gp2jAfXBaOoQZSwTWyWYvBFKlXkJmj1pvi1Jpkwf9QzuQHRw7ZYBrjlp4AkA4RySw3K1
e5KStgkYU40I2PUYMtYa7xXaSNfHxjYXQYLr3Q3Q5HVMq+2CZIWWqojHvoSYeBg6KAyncsCyzLgv
tx5xlCXmydEd+K5oWUqSZQgh8dd5c1fqlZbJB2mnZutrTLbyMO0rNlIYNXgSmMPhNstNZ/mQMrGf
+Z29p8TdMqsbNDsOdEGvbc84J/m1XF4jF6esM+uyOVlQGme99SaamK4e44/xC1E4Qq1cwu4IulVo
T/q82cDRhil45EMs+/sW1HTpE3czPnU6CNOgMyyhPnGkq+guAt40IWjNaPEZRiPrTNC4bhGiCN4Y
ys+I4rdIKpwE5JUxh9S1nDCuDIBAfUB6l9wGorvu4Aul1mmtyfW0vilTtc4FBJqiuSe8fJZ686Ay
kAbJBaNGX3BpSulNVYiRHWs5llO2iP0xAcsAVZzIkEojIw4XSskJRazA4uMbj6sHSMfE9RpM3Wmn
64ye3RAls5WcnY4TLnDkxckdXOQYxMqOS1AKs16xEADS2FtVVxSvApRoj1GBBv2gsmaU+ByIHQzY
GHa67zDVI5AuR+GI3KwZKLk5rX2j6XUBTTvNE3nuRvpfn/eLxPicZXEaXYqM+jWMAGrOb2MN8ehk
9OCpmTvSa25KLubThjYRicUQd0RPDSeo9QLLGp0DfiSzeu2tdKIASeit+f6npXGKTVHF72Q/Al9m
7z7kYVPrAKm4SAbzYkA4+TPqqgFs7CY0astE5lTAQNhu92an6O/nmrL2kDmdC+q4zUz1yvCgJVN4
cAuq3Wrx5rA0RaNBgWYbtZsz1vjMCUgh+cI3XGsH2bqlDfK5ML33NEeBeMzIoqbAsnF2Bxm/UXx2
ynR4JcUawqdmSaumfsIHFWha2hcXbVlW8zwWkeV18H/4RFhzFDzQLqTQnuGVbf00bQJ9ebPz+asf
bfGjxrpS7cZkGbQraSrzq7G0vXWZxkEkKIrnEmc3rrwNGRvLs2abswyTETUwnHUggw9DBomBqW/C
eQzOWNP2oo6w3NjKVR7fqWEqQ+DIqFJHHS3LW1QSEny17NEaHiyGCtnBkZgrfRMWVQbVyll+mXa3
GRvMWjjMzBAIhBbEj+90YqdT7BhueGJPJYFGdh5GxwrgYifiDMCikY+NI7MNJZZRY0+6wzJc9ESt
4C8oXS1kmp3gcojUXBzrviR7mxzPujxOspm/qbsTjGxjNHiP2J/M+SMpVQ3it9bFHCDrKCsk8XNP
BmcDaTn3iSw18z8G7KGFSmcxAdzVSoMgWsTjskN/O+H5tvT4yV2pnwKXCLGFTmJqgeuaTR1/Ifwh
8EirzO4JKsRCEMAi9afVyipJtlSlPYEU0atDhdUa9jCUnu5grIWEpyXnPg30SigUr+QXJCdcDFkA
K89rLh1peNauAzmL0Lu2nnLHAlesi2L4Q+Kh1C8ri7ME51yjPdTmiLGmLQrnyaIb/mUbcZUCwF/V
tynKEQpYpmrtR+S6zg+tzHT+Wo917H0x4cU8lOyAnhbPwKpZu06zXjxL1uoI+qIZroMGEQfTDXFt
EKPlUHGv5OuUhm2euvZ9kyX506zkqO87c4FsMxpt/OJtMyG66R5JaBoNfxiS0YKvbby6h7llQrKP
9EEv76KYPFofEaqBCT1frWIf45Cx/I5v9/3aRe0dhVhBr9y5bXlokNrDWxCLM12HGhyrj1TIfk/M
RIP9quhlQz1qaD9delmeySaNPqldBijs3K47oofUcnbbNh73s7LiJ9V4XM1eKSggtR71bNago+U6
oDwNS0goz02XYmmdjbWlShmExti3jHPGOUj0Q/i81p8aLswCNlxgK7HRZiVVQOQZ3EPO1My4oy1m
JyKY1fY86Lq5t/u5+BZw/GOwBJ6d87VcS3PfGmLEMcjqVz8Bvc/zvT3URe07esZCaccfL8Zjvea8
VKcGD21fzTKl6k/7USIuxizAZKlq0ngvk6SpnspBxwjZRmvP9mMhkRvX1dSufoPV760oXew70EM5
Ujy+quOlKgv6bMkIwtptNG4Ep9AEcuThdvoBX6vWg7YpvY+iGChesDjkcdi3LEqoz2KzyHnoogQi
le4sFMGeGYtLn/UM2Wxrdb7sVdgw9/jvaUA+7tDfsn4AOG2uZiNA/svi3C9sTANTmPNvi7zLC2s8
iCdzl4lLgRWPR36am3fhVJIOGtICAEwwDM/Ew07lnReztg4yrpMDHwlrm4gvrRPqjA5l4JEQcEx6
3H8+9mJ7AaVDyE8Ir0Oqa8svQnltWpg3qYZb6CB2XMfnZrbN4rBWUUn08QKx7DCPKjYQ30O8Pk+A
y+kxuBOnHQwU9WFMBftflh7M2bew0AkvWKKJ3Tjk63MV5404e6nlTmcrogM9ra6kPCSnom5DZWuD
C9IvrtNz3KlNjZkyH7WcinHfLOS4HgVhpGsY96Jm52RN0OZGvHzHKZ/KL9EZyAxjdJYrdRKQsp1X
1+QZGE1aHSc8ul3YknlyjWigKVHId8T56rpLdYQlBWmusamy9xWb244ntaECJ2FgyVCfex6oG3sS
b1FDlBwHSLmqc8Gi+/cWZ5iFFTwZJlpdvxVgjGGKMKl1R7+B2RL1Hmkp+Sctd+8Pg7wKFx8cpVug
LU3pHDBngtAnrhU2F8+rOT1g+eUbKca00d8hYBs/24HryMSu75EWabtQr1WcA9MYV7siyior+h8t
FQ4Ls6jQvtbFKa1jxks65WVjvFCUZHaAAYCAGlzf0TMhMEsW8F5vHemacTgspMYNfm9G1gJYxFii
4zCP1hLkSPMxaLSCSGIgq0ncHTO+b6+S3fuySzumSCGaDpytPXwqZ0fOcJw9JVIaLPiJZJySIAEm
ict9cuz819Q7Uf+IvQljZUIrch1Ml2HbaiKnIavZSOYLEyT7o8xmvQc8YjbRqamxfobNJLxxb1iV
7QA2b737wbDHKcwNq/vhZinydQlODV9KXuOrYdFYm+ytnelnpotlOsSit+0zvgA3wrgsLHwGmMVp
j2uxxDuqp3XcD3TQy0nq61TfZ0RM86KJepnuRoT1BLJnk0aZFwkTclw0FHU4aLPOzHWxSe0D3COv
2B9aeZBD1DUfQMlQZfhFyUgiTC0mOm8IAjrcu6MkpzzuWNcTHebgwR0aeUM/b30qcHY/sX44M1T5
xdCsq+3wzIZ6J+XdApkGo4CzVIx0KaXRytjweg7JyCjwVGW0+EMw2IyAQhPKcsX1J+TvxsVowKIU
yMlunkHKU6al1S/ibpDBlgh+PH8hXZMsRW5SjE25xlx8bVBFQq+ILfGBXbcD5hDbg70wsiM8xrdq
lPkvEtrptF4R+8wzW8moUC+SDGtufm9Sc5/DWxvx7E8SKtlONwCaX2Kg7B5GvbwY9oN0Gkwcc2WM
5zmjzwvlsMbT0eFOGzHLZJbxFdkclMEUE1W5s8dcT08d9EIyg103/TTzic1o3SrycFiytw5Zl0v7
JwMniR28yWlECJGw5eMAZst+gpJB8vzi4H7csRfIvrCHxSb7CBqxc7b9a32rmX/YcDKEaadmao5o
VIb6wDSrHXxMO9LBlWRP5xbHxPBjMsb5nd1fnIdQtgHxdOPYMMMXsfXdZXgM73ik8uduHsUzMQrT
h+wT+6Gn+aKsHYf6N1qmNN9NpmyJO7Tt4nE0qQdwmjUTCwK51nEga+YTkMjYnZEkrM/fTptG6sBn
LLtTqmyDsIiZhfgtpWHnD1Z5xB3V69YHZRgDh8pm7Xpl1knhhNimIRibBunNWDT+T+xnmya6dU2W
UUkyx+wi2mYg2ik30iTUecOd6yK11MV4K/T2hjqSrCOkYq2B61UyHDXnhDBvyLlEiBPliUndbbKV
jGljIJxGq2wrD2vG/m/NbBpd0OkFuz13QozkO5phltTUkmOYhCYCpYVSGQ2tTf72Lomb2bsip3b0
QGVlrh8pmqM3Jg2YdrtM09cQv0f7x7ELjYXp5FT0xm0kQhMLSrJ3UHVBc9Sb5SFecAztNK0U0Kai
yW6WY+4NBKN2cZX1oXR7ygnNaSu2pMAL1HUxjAItmSUn47ICpGRkP9XVRTFjhyVtjdYPT4Os4RcW
tFM+/dTztVhxbxPT3v9Jso6MiUqnpt3NTbnWRJl4dYFytEJlUSbMB/1kpAr3iTIldIeTm/7PBQ1T
XFJLp+4FrxehkR/426eYTEj7oIEFnXzAmfW904vV8SXyQ5cfn+V6oKcT1Fxryhq4iy0Qamojt7lO
YAMavFx5/InpkgCv1R6yV9ktVPlt3kU9W2rWmn7apsZNxY32qXjTnhFF2Di6yBv61i20Mvu+wQ0b
TLPNR9bZy3IXx6Vn3KPAZRDNy0oOSZ/JbIckoIMXbGvOwzxSAQZlWU0fA/MIw3epnH70NRSKXUX8
DFHFlQlzGB4sjC+ThucBuqpz17O8fOFrjCpmSqeKRlDBgd1hoqXJYpbFFg/TqvCRCvQgrVmH0mI7
Vflgev3M5Cp3t5ImRzO4axwxvkV0/+RSeKgjtoUpYPBx6GfUYRlfMKPPG5xH1vKJL9J+hGllvjfQ
KspdqkUUPx5D1vtsxQsKPgsPob7KE4lB8/I6xq79a3Is9SUZgpY7KHLWNRrEAMI4z40fYpZ5fF/W
jcbscODhClImbp8aVDTsq+6a0HKqwvm0C1KyH1rP7CF56GihjhYkwG+3wCPua2bR7XP0UUig1rHa
IG1GcnPmhEl9x9Hg0UBqenQmFTlrPpyOZEeMlSmxZKrOlmmXVh2r8yKLgL/q0CDZHq+akPcz6Fn+
TMdr3EV2RIJIUSEiuLI5kWsACkyDlJCVLc8qcUxbEldt39zMhrIM3J7yDlExRUa79sm3wSM8EpYl
zS5AHtPXe1RdrnZqK+PvOOqE8UyhLOZJVr6IY0r7Pfp1wWjrZs8sgUYke97fkb3XGKrZtF+82Hio
yD369vSsB7I9LimflOqqm21ZKyfBOq/fNqbHZw0NM642xvp/uM4G5BQaDoZdb03TGvZbfht6gz5t
fw74DZB8Qoow/7SQ4Zrruo2gv5MkFcln4zZJFhZFnLU+ySFz5ueFl/xmP0qy9zAN1Qw1nQqY3NIR
6VXszcttm9H0QTFM6a1B9QRsOxVV8mwMDv7BoYvt9SDrWBmfyAvGIUwY0K2v/MTF2ZcCqyZ0M8nY
k83ISJjKVKLLqSq3QLAy9MW+TFbXDrQ87xeszUW3WEd+D4aBo1271anw5Mzon1x7Vla2otXYQdZo
TMx6Hv/ZdVaUqlBrYx4IBnws4FjbxINvC4b36BQi5xUafmG/4y1p3KsGqx3wXpNRSRJeS2ie0dqr
X+hkjJ4MhYjxp8se8TbHPS5jkKg5OEvC2Dfgd+5SQYHw2/eKqAMQERJNAjZSu7oj1Khv+R5Jxr3E
GTL0SMln0XauUSLFMoivb17j1ogQP00L82n80iaTtAj2HvXeR5PLdT2OnhLtyyjqyrinwMEflXKR
FZ/patnVuWh1XhfJS1Oc3JY8YYDo61k11xGNGdlhQCNGxX4zy2tAebTs7rVoYJ8cUelV5VVTLuHv
7BGWKgrGSOurmz70aAaplMBKHmtHaCKYiMhUcBqo+wZ0sHGpuCMze+TY27OnSy1/7CcScikitLJC
ZIEGq/skaCrtzzXEjw5W1jxl8JfbufykFBnbfUsmwXszp7gMhnpljwAddP1ZjEhFgp4VFBN7bW5/
ibVU+YPOZyLDCbFOcfG0mNBokDAT03/IC+oR3kc7vSXkyQ/EPhrVcETslxPtPK0RMlNkv8I4gFax
31LISt8dX+LCb0w7mgNVGfm2lBz7arP+dux4QCvxoaGcafIfNU9i6htIaieiLIkLuQru7Fe+vXN7
IJnY+sqdIokuOmBvhJlLVy63LQbMO0Wp06KDsGEX8kQhqfFTsj8gB1g0mb+KWblWsJpYYwgl4wIi
6n4VLP1JJuL6SMbFVncA+EmzVGPUv27YBASqacY63EJmq46RUbhMZTU+Xa6OtBh+2/AkMIEWa+2g
pYgxizLnKMdzydbbJSOKfVN3XI3a1iiAx6SUj6hS4D9Yq2V+Rox901CkliUY75S8wUwyVBIONfdq
w86hbNzZZyq+1kEq0HjtLTnKtxjWuw0EFTHAHuQ31EhXOvUIQLHt6jCK46EP4rpz8gu5R5p7ZJvQ
YcUVjWh+FyZm931LAh/ZGXzuxn2hMjLPDWla62+Wm037oukztQmdzdIeXRmL6Z4CvnH3VpesimF3
P7p+Voygl4B6phziMc33/SB6x/RzBj4i6E1H9ucC1vrw2vEdQFUtR7VobzrZk6w2mpgvD1st1IwQ
l+2B+sthe5yBbeS55cWu1uBpd6vpujHVceVkt4pWkmlLU2jZY21ES0LbZTKwqYxaK167bmWo7oPF
735pKTu9h6yG4/gCIEnpVzjtCxZAj9y/nA0CuSV/knZlo4Mzmem1TvFUMFM2JgvSgyLPsXzspkof
XgdFyEKJVcPaQpFQLvcr005Vt+9bxjhQKVbs4K7xluZpuVupSOwr2NmkeNOMPoYcxfkRdQGEhXr4
ybdVgNmJRO5t4YfebBR3Fk6D/DAuZLvutXhYsFfDck3HwEs0OCtpVhfqvORErB6Wum4ZKLB1d/9U
iVslrwBUhXYaHJqmx7VvF8QmTZTF+v066cOEnqNbh/eqJ9DvBpPYdYNoTeQWojhmCNopOBUb2zxL
1365VMpRGQbvfwCkx3/gpCeL5M6g/JszXVsbc5qRGPxpFoywqB25camTvxnV09+86vJvdjX3lHEt
/iZad13nnXBQw7l2mGhyEntpavrJhsKmW2XNl1ByodtokRbiQNjI2YIW5hPINiq/8W+2tseg9uIN
Fh1rP2707UHQDWnySB2ngIwZNov86NDPsQL2GU2UlvWTlybMiU4pTgS7PLK1MIjXdUVS8fxkORrD
5eLW5NdSmY7t8DgKwqwZ/NhFLvuXkcGIyT6nyAARwaaqaNX2HESO6M/WPMY8C9MMXyGcNfTWKjD1
NbHyPYT0WEekQKpZHo5kkyDbrOvIo+aMG5vtfde5EGN3wmB7x9WpWkdDMxsXSxdUUPPZGsb9qLwk
nIAHOT9gQMfQ3VlIumZ3Qs5lzw+5aQgO9pHX5j2ZThJNx5YtyBoo2SiGmHmJpx7khHvoKzN9abKB
pW0iFJHZ5lp8g0RpYKykk/3FJTRa1I+N+yrXMvrwkNQOuxrx7890cL3DLPS1PZIqm33obWO/lnAM
3uKujEfMK0WXVvs29rhcx96e8xDXj47jJIGuv5bsov/hBP0ved7/34zQ3nCi/2dT+45KOfn1H7/K
P/9x/GrXL4Xarfz1rxTT7e//w9+ue385WxgT426J/5gj9n/623X7L4mMGXer6XI5c2P+099u2X9h
ykIzjbsJnxohR//L327gb9+ilnSs6dxvrvtf8beb1uYi/FcPpy5N2+UHogjc7Fb2f3LhzQM4xGK0
UmjfbUeO5QzXijszd2/o8FAughTq3vt5QF21spWxOeqg6UCHUjORHXPPbZcCbgVs3w3TL9VP+jOK
55EhNoeo7VdFC31+hiqjQnZwOqJMt5/pkAzurlPtIHEPGJp4oO86Lr7d7ERde2eLuYxAVC/iWzCj
z/mrbHpDMP/5ptbW8hfkxmUEUs9gE13aqbRoUD3zLI2eqM0EB/iLp1nJa6vi7Np6A4sVxFn20zTF
mBwiO2OVXyE8Jn60BnvMsmXif1CGftSZXqQBc3xxdhd3am+9V7jroTC69uKyQCLmajNXK+LuLhwv
3pMoPAa6S5QHjqPzY1m+jXdE3qd3CQbOxh/SsabVNhFT7ZxhbQ49M0CAFVH2FinVXjb4H3h8INYk
QWeTTXTvuiTVrmrATe80M21+ABDpv7u4LKJLbvG+BxTnngjYF3qInhhtuSG5PZ55XK1ORNesRY7B
JlVEIfLh3EMtugGoZO0lH2hh2G9OvfTu0VThC6BlhrYej7m6aUyMPrQWxetukOX4WWUCfJ+FqN0f
y6yBdsA6OwD1KBEapq5HsVXEwBTzKH6WmolDbZLlLINRZNld4Rb9XWdsVaQB4zCnVI74lsVuP9Gk
6bpxdSgGPoyWwEJkAYnxYrSaIDm2rjE7QOw7Fo5E68ubP6D9zsrBoaCzkucxT4mG4bmon1NZqN9l
7DDDG+ig3F1TFOtr4bbIgQpVF1h4FuvvfxpyO9SUMiPlVwj7AbBeoQdVLR0jKJ1czntl0XtcHGcg
dWdFXypDN3L0C6O2BeZOmyQ2+quUiyTBnfU00m+0bCYH8p5YqZ/ydqnSExPQ4Tdui+mO2jD7TThi
fzc7YEZ3pCrqkJVywyBe24meeq9VDhuKbttTWHJACNXqJm0QDG4jdHrUvTxhaXEj/UU84wZk5VSt
9fTRKezrSEGADPkWDDPSsd0ufiL01ly3/FH3M8F58upyAiAVHtL50agi/WGYhdX7VmqMIFuIkZrg
nhbLoYw32lWBDkkPIMk4Zsi8wFzPs3L0FxtrHikZY9f/dI0N7oukiIl3u5RS960iZuynLdguA0Ks
69bnClXVgzeRYukvumf9AetCbDcbkvUhy7zyNZlz49OjpPsqJ9wPgIgK3rgle+xKVuUEmE9vQO2z
H/ijzAV4DgFuPsSxmlSpcRPcG+Ajf0QjoVS7SOo4wnV75r6edW50HGAuuqa0FNRwhP2Uj5OzWOZu
UqvwJRuI1hzqV63r18+4kxlyPIFsgdfJrHFXoanj8hzHAzckPpReWNa57+rcCGA4Wn8mBDLvvQec
LGQFArXPcCdpb2JOL2BqHVmo0PvlGS3YEmPmyLZ5LQ0+zMMFIwD7Sr38zepH/60yc4EISMOPJ8ka
yKvuicvtwrpl+XNh8qK/tEOzTggfHYwcSEjjl8JkwAODP1NMAOLSucpqoCOdjEYjD4ctzSf3hMYA
n7i5hZbeqC+EcDMo4yFA2Gc4tGCh5urza0eG58SkNkEZ1y8D66p6oh28EmeyQUbRANg+6R6sM0iz
6Iu7QrXlp+u5Kbts+svH2WtwhmQrJdBGP/vq5swUPtpjNH7APrgN1n5DZg0eO/cg6bw2O0vejRnB
XpRqhNZWsbkrxaqj0ahTdDde7dmc6bCOjmNE7I6P1xRLYMEZ9aJ7Xi4PscQZTICecp+0PEMOWTh1
bu+R/Yk7vljkOTlEp9RwGyNUWbJDV0TSq9K/4d0b7GeZ06RPKyvh/Nwuq6YhiNL44zEXludL9s3I
Cw3Zuxfl2UwGsLptW08u7Q9vYoS1iRTlgBhV9nKvDZpxJ5wM0GfFZ8rONB6kb0hn/j1g+3x1Botu
u6oieYmg323S7m747OMErDPcquZiYxVG+u3dx2IoxxAQJgrTpMsUYoYhjj/+pSL532Bdtnv73+91
8DGuiQncsyX90IZX+Fd3djnZnORJ5Xt92j0UmopP3NuSHI5ehQb1d5CPDKsX4sz/YUH//1XhfyP9
9P9SFfrr12ec/FsZuP2F/1EGun+B8oZSjiqSUgv2xz/LQOMv4YnNry8sTOZ8Yv8sA239L2HbkFKl
44Lndqj1/ok5cv+ybd3F4S/ocCzLNv8rZSBzg/9UB/KKSAy2bH4Q/47Nj/3378uiMlcDdU+iWVu5
TxXOMeKnWCx75nNaat2pIbcQHQ2HR0vChN8O8leToXbXlva1LUWDh9vMToTcpQy0fwuL+OYG1fRc
+FPLQcRyVe1Iz+MBqCsTkap1W9lEoe3zLhjpSh/sp29oC2rHrjqt3Uw9amI56OZL3nbHOtbt3eqF
qc16zKturapu2qY7iKsbksoPJqef1RQRqNR+Y36/yc48c7b/iA02uFYY5y+x91XNl9F76VdxtKOz
ms5lmlx19zlrzLuOQc6usdA5gSWNloO3ObhM+9Orf2fz5I/qxpNPzB47piIpHnrqVe6qzRfI2OQl
H8sTvqLQHfZQ8i6d3fnSWjhHn9b8xix2R1r9tLO1T9Iqnldnxbay3rlezbqmOGrez4nlkmPY92n7
vtXMdc4KcyF9nPNBxWcKvtuCWMtJDtL5bcXBMrygmj/wNk4boDK5zead0eN7Wv3eLVk6bm2k9rNv
RBcsWgQYt/vZql+uzZ0ZoRh+iipGtgCF9WbeL5jkSid6QAsY2vji3VbcYqs+bnbeXeFZ9q3q0sOa
zZ9pOx+KsSUcaMZUM09XyQwqRgqnTJek0/FP1u7n7FdVY7PIRMEKOWcolzBnOSSqfgQRcPRwxZra
vcWZzUSn6E+IRdNHRCNBjCA1M8/m+NAaL6mHOQoVSj095P05xXpSjuN+GUg3YqAYn+Khuo4MUPxM
I5kJLAziT1/qDxGSwliaQd62D8oZn1h9MeC2MVKa6N8JWiKacine5y19jtSYR1W5F5Nh4E4m7g5C
6V70uKaolSBRiR+4EoCHZ9mbyTAEW33FZad/6+LL0mERot6/LekLupODYmj/3yk7jx7JmTU7/xVh
9hyQQQ9otMhkMr0pbzZEdVcVg94G3a+fJ++FBN1ZCJplo7/uryuTjHjNOc+5u7ra4a02HWPf1xlB
8xmYRMa8zSxeOhziUF5YWIl1MSOoXPb3YZPdl7QQTbomc/PqzMBI1W/qTpfOhync2mifkKyrBFnJ
R1HDO1Bj0HnFMVEdVOPjLJ/ahiwlQdaC/YVN7KVFhBinTMxVQVE23Dpq6VXlnboeP7VpbBz0laX8
lgYTSyN/Y7L8FCU4bLC0E1MWQD289Cku9sR+6Nx6bdT5HjrgbjTH81zpf/3c/gDIznPw7i+7TquD
CPOnX7R7q3rtq/YIFLqqygPBOyuIbsdBTDrhL+CddeuG/2/nZdEDWvtfGdt8LT3BNdZoGDzfCmas
fVHL0H+5ov3rt9VB/uPb6MNSEnKVDMicWJatHNnQlaUfUovefI/XA43mL86uHwi33KUeHsPc4ICI
ko1EICW0fKPwDKdxccMysdEn72FSWhMCfMChn+llaIzTk5vGH76dMa1pMveqzURFaYu3lxi/1zMi
6WAmNDqcZH6dXLYaxtC+zLxI7cSpoOc7fcT5XH4s9QYlwHuW3bIx2ZEv2HGCPCX9X4NOeNUXVIUk
x0+1/GNAv4YpsBIIT7FewCBBcg9OSCNuU0d6cM2VPT1yko6B4c4n4DgVGnwP/FyFJNwVR5G7zVMl
NUxbuoUBz7e2zfyisGMslhhuTey+w8dtVkNlPWWuILAvSTZW3zGnzJFv6VH3NEu6EmcWDzijrunk
xHuPVjx0UNrt0KsUm8rQHMKDeCdpT9LNmCWfmeiO1T3suYqu3lBpgEJOXmXNz4i03wCe3bI0Paau
fTFKjIzWUWkxAukh+eml9riMETZI3/lpI9YIU5YiKZ9TufNnYRFG4KWH1iqQnjJNG7DpfZi9jyMf
7Ddlui2Y0s0K3WSbNqFDVrI78xoxBz1FI55YHJFYvYcY+IGVnwCsNwBEYFNxipagkAniPuP4xc3q
q43H8g29rTbsBa5z7EbmCzrOYp9GurNHbeg8aa2tAredJCe2fo7mKHrvoT2HDpX4a8vOOrRnWT/w
YKQbpCfJCS8XIC9S0YK4sypm5rChSq9uCBGiSMdAuQTNTCB3PKXZGgX32W39EJoDXxq+ABD32xhC
BufZX1vHU2ikLUQOZBJHK1symCBRs2kVPT6L12pvLDXxlNV33cdPhqbtzEarwlk8dkllniI8k4HA
p7ppOa9uXLy8M0iXywuW1Z5o3H74I/Fh3Fnds7Gf7y4rihKclbYoL+7IjgzNU3PtzEWRwPCs4cPd
TymddYkqbj2hlL3ferH4tEoWCtITgT/St2b1fYmOx8FK6lVhkXgAGTrb90RLbph5FIGcM4ZIUg9l
6nXs3+Vbzr5z1s0TaGW1Rwv8lGRzebbcNPvb69jiaqbDh+iejYEkwFs3cOshEBTzysL8TKubG9ux
qZyQD59qwBF/ijQlzhB1ZbiAnwi1qrvZFvQHFo8R6iStR7GMEblo7n+bqe5mkba4lqX4Mo182to1
tvFOyl3ReM+jKa627pEbUtkN8ALqA/dVuL6/RaWMhjidFhzP8x/BFpYjYkqOnj3iqOu8eYdzwNop
A/uL1pzniV09FdPyC/zm3jO0+jqHvrGU5ffgxA/wbPSN9ArOAZGfAZW8mEm3B3N9loXxsGiQ7sxy
19vqWbRFAKB71UTL38nNPquGUk2rt0gcAgIWtzasIYc8mwS4nHWaJgfJ9L1Usg9JZ299ltngrxm8
YFUvIhwY8rDQHqyqVm0hy3BNNefKzg74Va5EVICeuDadvStL7VLV9TYynQ0iMJpSSrXOMjYasIuV
ZdQXPnvqhyfNSv1DnZeAk6JuOC7DwhLZl7wEQAsMsi81te6KEVd14eodi6oWP+6iW2BbdIOkyhiz
WlsOE+HDlWau+tEqk03fLDo8cWI04aN0NdqibrB3sUuygJZUCTTc1vAPTW26Rypl50+mUTeiMq6O
Q+tkaxn3+raqF/kAYI17UQpUct1A6iG4G32LZcQPRWHBgWdavjFRia5BqHBH+si7B2lpj4b0060a
F3unZGachrYiHyZZmnsLCHFcW6iRWL9FTwRUVqgqnMjFOZOaxBo203C1oYmjVLQROhBf/AaecUGV
Yzp3Fed9QgdHEQ1TPT+noO7OrW+rQ2f19m+BDxUp8NgDKNa+7JFsO2RraX/xerdZTXFFNVM0unZJ
USmEyiuTZ11hSUULir1B6u4D6AA3IEAPradBADq9e7OptIHk6Uj0HH/k9zoIeNajMRaHNhFcHW5j
ziHnh2nuzNrcTUAED4OfvIuum6yQuGf7zchFAoaBTJsOmNTNv/O/KAA6U3FQu5KNvhe9OIPy9+iE
Fr5UQgKwhVCkzOW4NopOO5bZOON39M03k1Xpe2F2OVEHI+4BRncUivXsfi0D9bDW0MhzOHVqi1pQ
nadSS99bP/f2033ww+VZYKUs83r4XvLa2k2DZiG66j9t9FAciPAhXE0RpF15j4lvbwmnIXwlTgI2
dWHTigCl+qGJQRgh8i22fJIslfGARmV18drpFThjMM7jRUyVxaM0TNORqr0LmgGHXzqjcldZ9Gla
Y5iDSMSWX54SnaWm5BqcvXyvq+oZ+NOLmSNSICCrtjDAWtUzl+vB7LwNjoM+mFqWNMioPjRFxIyj
GeGUuORu6dWyGWnbBXmf64YVKssCJJScl5j/IiBj1bk2JMunL55BsCXZWG98J36twIPURXTtUM1S
/undvqqkPDCUguYtBjIxtDReI8B5W0aG0GoQfPguic7C++NPDiokG3ucg/IPqIlVPwvR6Cv2cRZ5
xXBPbMeF9zLS/lmpIcIqNVB0pO3Lki/+Y5ZlzDzihR0/jNrC9QOVuDFJXHl1RSw5r/BUEeWI9mSl
u1G9mWrtELtWKGr/cTY+K/DxJigwFn+oCVga9+STAUSAgb1m47mp4/4kXD6klKrSF/iItWk7zRm8
APsXmsKmQQnca94hI8FcbxHiGG+10TTfvjF8KyT6K496O5C53obol21sEbqGzKZP0Hc5fAB0BGN2
1Bc1BBNjwEB3M6SzFKXcG0gtyj4+eIa4YHpRB4Iab0QnMQ12bW+bo9dikCO3NZm/RCZEAQ5TiWSu
7KDvMPenbWndMuS2cM8IpbMtiIYEcblpvuktR0QnHTJeUFo5YGF1+5L35MYWXd5cpZkMG8PIk6CI
Yu/YKcFLYSB4CAUU7bDSc2vngYc6aElevkya5m8sz5C3nNX3upem+2bmat46eKa3fQTSDJD+5L81
XrzcnMEZXlJnzp9cW4kd0Y99iLGISAgv9+03QcbSGUB3es5LzX8qc4IbmyrHDtF5RKxiKmj2hp4U
b2M9t88xK84vFGT9n4F649AvSjvojjS6UOGPfPHRNxNQW6YHiAX5J1ttxvIDhrCtRQYKQZd+4V/8
0enfwVlFTySmx48kanExYeKj6EUXVDwrczY/FwfLMpnsLoi/STQRg+t62qk0Q88vSvfZbhsRYt2Y
LpnNIhzIDQ2Zy4PquIXxFDE3Daqk1YgLied90brNJcpAmyGf+UeSZm72CCWWxjlxCSzHBZ3KyJPT
lm99xr1pIHdEPtJaTz7ksPfJd9uWxGEQ6cqHAnLntaGst/Jp35JVtvGKrNpodrpfei3ZTzGZuyu/
b8XjRCAduAIq3UCUpKopHotD4nVo37yE3FvEJ5vGKeObz8j+V1kDC6wutrIMPe8CWClim7Jd7GZY
i0gY4aJc+kRXq+cjqSvcEX7mHVAZE95elbh0OnODB4Ss2BuRMdPemNK1ybLP1I0OFCCzCat3ngut
RYpskeAMQQL9R7RKlcV6C4gw2X1BHtHWGJNWrCk572uuxfj2iwEfZxuxkDLBBUxp8TOrpEccn+6T
iFSgknZ9o2xjFUeat8n87L2KRL4VrgwJftikJme4myWwRTqWUN5IGZZ9lBU8JQ22IF6tSw3xj3dd
h4hgtflKtwG1DGWLjBA3wZrA8eGIewi1y+/CyMRiQTko/U3JaO/jaxxxN64EKuxVK5aDp0cRobHm
YSpJB09wUWNNGKEHoRLIXGTMtGJmXQS0pvdm8sFzyUv1l3HYkdnmB/Pw4Cwv8AkxdzF7YKyEjj6o
lHzWSUZlxVeRupEte52EFrsFEadgUNL6GfVZ1D+9uOKVQdV9t72nBa02sl9CrcitnrBUYnjcS5dU
FscLfP+YNKFJSinvEJK0To9/UqMM8Sb+1BMC8rLQzqjI2o3boLL22UHsDEhJq5lFzYoV2pX2as9H
+a3BpmYPFGmbuOvDLJ6+HOHcOOQ48/u7wbD+huK30et36EgAaxiepNEwrsuKzuDuRVpPKboieFr2
1ll0/vmG4rjUtFdY/ZuuaOhOfbQf7ISPhMsaAGTltoscf9N6MYIhBEl4jpgcEri70ts4RHNnkmJM
ykbjGFdytP9q0h+DRHGHxlo2r0H4ehgQKwviLVOZNi+zTVvhDZDY4ikkapOAtwIdPq/QuhBV9xCz
gVg1ncfRUsBx6J6R/CG+RQiFRum1jZvAr70vy/KHdQ/jeWvo2XnIdhi8n2CiTVh+l7PRwlMrijXB
bOcYN8daEa2za1JEInXU2ZvOrBm++POfKNdPilXZhTMbvlHZHS38NiujrcCZoWhaMf5dk/x80pkK
4UK10i/Ct3gInaZ6I3vh1xh7O1zu3aje5ukm9sQFUeYBpWbAZOMLYIt+smLnpKBsM0YzjKsqHf88
jSYWtg4nyYioUCCUqbBrIvUV3Er2r+5A0cld/+zwHCDIfcLLV71iYHE37KiBQ2k98IY6H5G7IV7R
JUDJPp/QRTF/ejJNPpu4GVlIdf2lzZatk8QPeOd5zQfxOtOAbzCEXVD28Hlhg9OZz7Cu7qwyLLCG
lFX8klVmvvXZ0h6Jz6WALyU8wir0Ip5SpKc3QiTt54JhY+KZGjHWCwvMXLrbCll+iB0z3aYlAmTq
eu9Bk9lffBY3sVgH/iWv3IlnrWOn63pfPg7xXTwLjsKUuzGKk72NlRWocYItuYQQplW3hl3azrcZ
OXtZshVRjlejJNlutryjTwXUlBMO+bwHV4muZ2AudIJdySxV6Gkwglu4Dajyr5QGZ6PvWAvzXgyj
ZQbemD5kvoZTO4p/DGC0m8FZ/hKbSk62wZZqyhde+6x6YJjGIdlOKozRZj04WZNRe1RQvCoD8H2X
LeJQ27V9QmQWXytMTjs4AElIhjcDmrkk39wy11xct9whOyipnVfSwrfjDIBMIPG6cfFsoTD6pMTh
MO0JbsWXzhTUTq+GUzx5NpSJwfwe6uUftxLfCCC2gEcUPTOlTVCmzQsWwWwXE7iM0zUkamFVpCLo
VfNqOp+JxUA6npAQSgVHsQpc8TDga8n1L42h3JNX2feGx2sORru0Kzox62nGQLb1+mV4LhEZ4iWd
CBEviV4xqmyPz1I/26jpQO57H8prKBST9rVhOMa0nYOXLRpp2mOO9d2vEQ3Okp90qk8ATrPAj+4+
QiGzo0TOW+rXAc7pIdWQwbfscz132IhBY2zabDBAksMF0RkUHsviXptzChVGtKrZZ36014khGkG+
DGwvgGWuRfJCESzWQyt2TaulG9vuN+lCg8wQ9k33nO4skXCvLJI3112jkOZ3w7blzM1So0Z34jVr
QfdvFru2Z0iC5jTu3rMGJ7bdVPaxrDoVRPCXdqXlSyYIlF1V33VnrkvkNMPMPZjWvxJvBmS+ZgOz
VpKBvqShIxS2g1xq9kHPWFAgU9FDGCh/UdiRclqemNuZ+0xl7y0axSOEtBZd5rgvED/sUizbyCKW
IVsVxFuyuoDlCWzix8OTtx2FOuX3j10reEvMrjkMSd5vjHneDMLks2z/+EaE1B6i+p23N55Gj4c8
idzDNGKCKzxrCDD9YHc0ur8KPe0zToUfyV5xgFqlmCePstRCKBHcSLE/ooNRXJJ351swYcjBhGZ/
oSQEbuwP5nPtjc88BjdVOElQm/EP1Y841X5/MPEIHidbO8ZDWgA4Zh7szyOKZnghlBzRRsfegeXF
Wkmljfu4NkHJoqFHekT4UTrd6BquThy/aYrY2MIqtvYSp9smFQdUvXf/JbUA8KxTbuFANfEracIv
aeOZnTH+ZFKteWtzmbAEpNRUFbIX8yzVwcXAkz2X2bmvW7ImYVsJHNuz63D3O3noYmYukTqXaCIR
2VcCewCCKVWGXt2eLV1eB8t4UFCNV7LNNsS9I0G0UeWwUF4tyChCP/8h2NEuePArvSKpcyI5EzzZ
ztT7G574J7sv4j3opCtKwEM7slG3xHxRGKbqRv+OHMyKK4Qr2ybpMTLxH1xBcAATRJEOB8PiPTPx
crqfeqv/UmrvoB+VLIxUqM3ek9+kJ9qqa48zvYRkffI6y18lFRZHEdvjFUDPsZ3p6Gp3eetjMra8
uuLiviBIfbizrxgdrsn5OmjmvCthUASL322dyT+MfucHfPyI88dy1TXzw+Dp15o7b9RfGmIkACUD
Gh5JsiJt1M7jTdF2T3ytKwolqMkDRVIX+bf5vn4kDisYDN64oiWbuFqOagb6yLcZxwzISM9D9xTJ
b3AkZwP0Np4kwVQ4h+dq+2+kJ5Srni2k2+qBF9+c+6Te0N6UnaAiFfLqeD7UW5OXXxFzfU0MXimQ
GhEcQtfeM2N595vqgQhV7h4yVkvFaireYquB5DZp28L2PyD4rKC4BqOZsfVU30DHV8gngtYOc+fi
kxgFpjz0XQExCsxcI6FaTRvMl+hYPsAoTWSh/JFLcVTuFmP/PQp1xuTbo/dYze3ZKbWzNakDi2KS
kLWdGtxrggqf0M2G6zhNKQPJctTxm7bM355QI/VbnL5eIJuGkZyz8Bjoy5PPxve56Sb7qXZnYr0g
sz2bFVgRnIalxoLISKojDfPBwopJuxZBYHLUJwpje61yFnOzBUnJ5JEmTcZlhm0hsG56MJKLto/v
yJXG8H78knPSYKGLo20BrVJJbnE8l6uUVDAnK4y1sGY2xKm3RqtlH2pV5vumALgzqCsZl5RXOgzH
FhgRjZD2kKn2oOXxQ5vCQ/Ksq0QlcmhlsdUyKAuW3x+FQKvuW9oYTl78ltXyOrfZ3ojbHGcWeA9m
e+4KYx68pw5qZQFMu2DA+JJWza+uM2+dXZrQdOF/oI3+k8txGCQVbNiuzK2tZlrobQRURCsPqmF5
LFB4ebQtD7hc0wfZS3ZrCBEZfiRUVsLXTrWEyJ311wXjvyRiVUuWbT//7aPmqtuPZYXHGocMimea
upYtcV6FohNbay4fPfgM2Nxo7r67XhJt6+16L+OY4RzbJ2kawvXZ6r4XJszigNCw+XZCPzUpOdpV
WeNdsU+pMazd6tiXNdmcz7B7ryZnO2a/SyK04O7QdU08dHxr1odvlt1GYbpd98Q3vyJigYXvxDQ2
4xhF7ppsCrKJfIFn7hmlMX7+V1xdIerKC8G8YYxSfgjy6WS7cmvFf316coXUqKE00GZ05C3og/xX
gJMf2omfCqZIlrw7xKOYPY6ZUDfrd2K+vyKMA/p4Vx+YAUCk9SIZD2XFpgWclQlQQF/wJnCR/cwp
Z3LTh6nTbfC/s3oxVrnzURA2isIxCaju4U8mB5cEvNqFpYBgPnquG2xQkcFYL7NglDs8ztAH6LtX
OKr0xzR346c27ppbWTAtrBcyqLtW87eIPcRamG3yR/cja1sqnmhNcSit2240NmzvCSZHQBazmbwT
2WCMWnd9AT/qLOdzXasOOHJJCCQ+rk1VlNYrMkg6uanj3CdssQv8FmgjGrirlZbGh+3yKtv13DPV
zePfznJJ9cw4r1NLr96U0UMlGrHjbNrUqx8hDzlkTmYvJkt4JJeWByvBxRiSiu6WURY8TxT367gE
KWF0bPls4FvRzi2qp7QlLaEH28eI9SOCLFpXOiuxnMO0Euqh0y0iUNpX1ugAW2ZS9SIsa6uCdgGc
5Zp0ijsWnZxL4XtNAD7mr0idG5u8VzFYeyHl7wjhrO9querbnHEhHb1yHnvPO/gR8956sq942mIW
leZVT3hRwLDEyOR4jaJ3Tnty3is87rUZFPQxwx19QAT4tGp0XpQRpxbbDUtU5PeZ/QNQjPvmtLi1
Y79bfPMCXPLa2O6nJmzEhtoBUt5pydttauN+ER3Id00t2i4m+hjkIRKvJH6adHItzf7d4pbl2MVz
31vS3tW5FjI3RVYHKQU/8624I0s0ptWVCWlgYhmpWN8Y2TmKgPIiJvtjZ7+tobS1TpG/pltFWMLo
18wm2BLK/SXwCJnJyOEek2jnguMkmAxq6ESRit8QTqTEDKUePGJpV9ESbc0p+1Q+dn6g8z8qkn9g
O1FmOwmWdEwyfPm7KLYBBMlpVxJNa1pN6EKp8B3WQZFdseaOj2nkv1IgXkxDS6kUkttE9nYu54sF
mmoGS7dK8IynJtdqZXq8eIBcHfd+HBtF4ET4F8cZ/nrHpISAU32VIW6uFy4sORwMa7ovGiN4R36g
V3W+rW1al6j/nOvimkYdNYAnn3SE2esGkpkzRI/KXNZ6Lj5La95bvbr2ZRrGzCwiWf8KS9Mxk/vP
SYWiomsY+rqbVhekD6pm65WeuXPncg77gqTCJRX+WpJcBHjLukxUjH1h3oai2ztpgZu4i78MWXgr
3dE+DQWVaOiMX4Sc/ppg2gMrcbzGnrrJybhG/nQRenzVxihwuv5daN21xLynufOj6//xVZjksMpq
XMxun20Q8Sc0Mn6Qj/An6IEyfdjlafJjsyY1qlUDKROISbzGLwsF+pyzvbYAm3mF2KcM2SYjf5zV
k+fuIdTtvLJ4mIonkWlB3zt3cYANIEO32zXNKu1blO1Bzh6b2c02chT2apI4VNMyORKeBN7LIGY6
wZgMoxhzDQLnNZYGg8kyRa7ed1NYN+42dX1EzZlzlFoNKaerEekUzjc6yxOakCdbJXDyjWJVqcFc
6UzteoI0ycicQzkxPx+4zlBf9u95PR9y1/qO2/5Agt4je/YAV9mZWceBtnVGM82+kz4TzjxA1Hgo
ILw2c4AfHj+VvVV+57EjIt897ZXYkgbLoF0bAP24bCYpx/JVUw0n5enfVgruzTJfmrr4E7nFcfaH
H5U333CYt7qK4sBBY7AWqv3be+mDZlvMpFT76GEyl4OzT+oR4VV88uFEEmCynlTKpu9X1/phY7k/
Xea9QAC+2Ggt1n02iYtRieOk11eCIPR10WKMHkgR98HBx2qpjpW82wgQBSM2yt8pdvd6034RlPk+
dpG5pYM8TqPxCqT/t2TBuxIM8hiDa886r7bBIIrX+XdYFjSnFadkLLy18pwvxshAFxML57BsblzD
B+HNN1x4a2qL7V2y4eYGUKNiDBBmz/yIGVBwvlF7FicM4FdGd+5aZtBt/bE+aQV6Jplp4CmN+ZeM
YF55KtZ+9Ag10NnYYucNgA+f2q52g5LJ2aoT/cwhR6ppNWt7rxnAeqOY4SmeDklcVOsBcs8WoYoR
1o5/JVdRP2F6k2s+nuIF0+MaRPufhYSn2pTPSnO3+CyIXx/g1pmZJ4+JnPnkahZlKNwrHkXjWLJ7
IPwlrtZ9WzPy5jXlZtC2NVqfbesM1joSya+d+k+zpZhP36EFUbH14+Gzh3riWaeyZgszt3zGMk0C
nLafZTudLFoFGdYgM0meRarh2CQeJgF703tgRDds5oG0VKDmX1qbvpB5I4/l5ENRFbn9x9T0XwfS
+SgNQoRptYq6/hBJekpm+CyTiO+LqT99Jz4qNJE2y9S0R1ft+DjVG/x2wzsJKFRiINJXpihgDjVo
G5K95Ykb3xTibbRpbJVuaW4FNRnitWAjnSODyCMKfnlV3dmXF+RCPWbjTe84+1TUB8jwu6YZHr08
r/c6DIK1bUTPdu+gl1CIY2YDeaM/HhxzerfTxrnok3ADlrqoo+dV7BdHYxoufeI+N4KP0BShK9vQ
Yii2GgtH2/YatU1sfkTVQ0uWDTu7JdTMSGc5yUqrkI+YVUKmcitL+g8GCsc+nt5iJ/9sFmluMQk9
dVr2d0CBGBFbTcXQsfcdIT2XVPmi32rjts72s42pHaQueqjz/Y3AzZbLZR2nL0ooiJwE2Z3qcZOR
7AJrLNHZc9RA4RiKkNsTTjNjo75IxIEIcdw7cNsxIq0Qi29epL82rvZ96V6UTJ0fGunIZwyv0WOr
84PW+GYOYu6THxeE064gseYnA4a6yUlGe8IDWP+a0uNyEX1oZFxCxZjIS1LY4xwI0v7Yvs79W4Zi
64K6ttiWng79blHpEWaat5+Xxgw9WXaARKQ8FXYm/0QlBgqp0bqaETBMg7VmWAD+2mmuR7IQa9L3
0Ym/SPE+t3b65Task0RPsovZ9ux6NBcLe1/VpwEO2xm7YnZxzQIqdTe8diUfox4xCN2YWvnqksPA
vlwo84AHKmanmX23cbvmuMUgqIULnPNJOYEsjWvVybfZGxC1Oa9dgtbUSMrm3jrd3FKIADYAOwP2
7c9N6mgPSP3/OuZXRU2xrhN3lSn9nNbZrclIMFYwlZhB7BglEU3ktsWmsRZzlwz9rUncRwRtyePo
1AGqdnRUopwOLQJqHBVYkd1cXSrHwMfeH8n0TQHQJAN9B8sZIKdjz4o+zbYZ1pyJNVWkJ++efh5h
FUCfN5w4dFm7xM6tcuHBMdZtqOlc4wcX1TtStF2qtGA2m08z/bP4PmPkV97bNSNhH/3Q8km1PIcK
z6sVg66UokNV483LFxb0Y6/T6tpO5awjdu4Uiu4hw9nGsOQSp/XexlsD/B0BocB75kf9vWdpOFXi
YEkJNCLe20hLFFrarYIP1XLwiSSwxL4qilvjWkPoJWpj5nr0nqF3DM2KmhpgyTTmEtN99QYNdqiT
Y5XMD/jcqxVcb75EcgIPc+fT1+LGX7XDU678U0Ru9iru/TIAtjDtBTT3Te62H23hfnF2IABusz+R
rnmvjAdlaOLFRwknseyMejiU92UAirasxjM1YL8PfNfbGNm9YGkTZ92QXr7OJ8ddkcG9bm15jrMl
HCbjDc/zEVN1OJf2NpljhMup/+0LDklmLNqHa0wwk6Udn1MHkguZEketGrcDcScZiG364cxbJek0
UGQJrDDLRNCMH31LwRqwR/qq+cO5UfLk9j9Jp6PWsaiPLHuGVD/lX9y3vDyQROZqei+XalOVqF49
7nP25bDJ/QqbbkNVVhh/3fRvW3eI0aHIjy7Fv+IXNiJSYHfqIa/bHnh0x9g1z1OOktED3FHLC/K6
FaczZhTXZTyqgB348fPcx9XGg3jxU7S4fnSGbkFs1Ac0AOc20V9Zc8u1svLxblyCsUQ0UMG/gl3t
PzwH/y33xbX+KZ/69uenP3/V//P+R/9WLOGJFOr/17/+svvnr+OfKvjqv/7lF5sS2sX8oH7a+fGn
Uzl/9J8Rsff/8v/3N//Hzz/+lue5/vmPf/tbqRLD++NPTKn5L25ZzCn/D7ftT/7Vqu6//oF/+ipM
8e8u0ni81ljc2FN5/8dXIcx/N1xChn3LcV04CSbmif8dH+3wW8KwXZw8to8tl+RBoAe9/I9/w3Ih
WIGCZkARjSPW8f9bvgqctPgm/i8fDlsTxyBYk80RPlvf+6/+2mEy4ywh6SpAtcHKOGkRnRkEc21z
teCj7GhgF4dKzVPgI5XG2jaPr2TBJeZKRksOiDtxt6VVfiLv55pAxkw6GaF6SJD2/oKKgvlJGwh+
EB5f/aGM1UymVYWoQzPcDY/bQqXbHprsvmtINYS0SE6wyKfdKu84CO057g5e2W7noY9/QVeroFQA
061U2nuHoDRIlYyi0yXkeuTJh4111/Cx0ZQufLJpicfdUNQfXKEPuEIlMnVy76OY5ihfXu1sJEQj
kvrJRfa7i824C3UXWffYfiSG23BVEAiPGxIeCkGqOM26o297n7ndn2XFzR1X7q/CVUiQmF592yiO
yLhpnnLJdmX2/TPidf75cv5w+ZFry/jqgd6xqfWOowEbzIZZr1lDcRH/QG0RY3WcMgVFIHOlDD2r
VFtsI4JD01w0tEbA+QBcpq8Goltk+kX1PVvooGFPtTtpW3S0w3Iyak0GhYZoEy5otUEXah1aHdS0
yJ35GQfAfIht12MNA7aS68rfa47CHVu69DBEITIAkuX00mTWt89Q89i7XRX6bescljqqd9Hif9na
ci07wuQICRacxpTnCEbQA5VkIGmTzclvj8vKWSpz0xvtjVFOdtbc6hNzjQ+zgUzG/dxUEEdQrq4n
rIS7ZFF7M48YdWmKI71KRmg894u6An7f9MkxaY1PH+rXpsa0UVm4DI0FytY8IsHUpPY8k19zw/bb
frJNWwgwa/KdJKf8GDc2ZRguYKalHhPI3vlK/5Oj82puFAmj6C+iitzwqhwsWXIYhxfKHnuAJjSh
ib9+D/u6WzWjkaD7C/eeS03hUqZMlvEQQyRzyRFkG8993YF3rVpYZGxhLf8hQaAal8UbAXGU0h85
GTFcNzNkKOt1bHH4uPSx9SLOmzjZUa4devqRx6IkaNJqLMTqTsHKD5r3YzmmHbPOrvF40kPCgqzI
bf/oMfeCVSiUecrToaa3jfqXqpuPEW/KntV7ueZbPzfY1Dditghtg3staTv7Brx2W1ng69zgABAg
QBYdO3+lwaNnOEgj2rjjTje7aueaA7mZSU1fRZ+jHyxzdE6tV7tUqE0tENNTJDBb3hQaTbFRIT6R
4wDClzjRi0Rce891y80QJv7PkE3XsNDbTrZ7lTpqg/LK2lQMJDemJ80N22x/m/tz8eoq5ggFyfTv
8OrkjU6kBqfkTachY1AYgRdfD0437jMm8nLVdTRts6fHm+uhWW/tDuRyzN4aIlq7DVv5bkdtCwJO
H7Qk+pS5ExJiEB4uCnMyaKgKGdPl3qmLLBK+sKkCW4ShGVOi5GZMR9lLtnXiC4ajOMM9NEliIRYC
xjY3YNNpHiURhDvhcj12VgNc158NwDsgOHS/9PFc8etkYKNHgfHq807P6LHpkgLky0V0jHuxzUqK
MbYyTz5r9LWMBBqQ0Cs3o1eI3RSYHJVyjB/SljUu81bEwVGE+96PLQ8dc2Q82QkTygTc6U1xlQvS
WjHNqnWQ+qhpk/Bf1aO9r2LETGn2ySLPucxgTCcOhospBu/QimT5e3uUE0GUOmuj4IGFVkC12Hfd
Y09w/YP0Sn1IRujbfV1cpWYvDQ0Rzwdjh1dLoKcxLJYoBDJCHzIq4JHhIvpsHOL3HLiamGHE3uTm
AMecMQDuC81KpWPcSyiku3VRTek14GnoSKVC1eo2fb7Loxa6IfySoWD5bT0WYfExTSyk5vkl48SP
0Z2OlbmVpb+2QsYbHWzzBpNa6K+lnqBlJsG691uWVe23L1xmStR8IUjWmMLIta/5GNygoJwWJWrd
d7yM6l5kQbOtCcfaVxZHeEfP5ujug/DIR92/DQxFPfADuZzubtfov0RQ5as8oLSO+LeNYX6LhcJk
i9nPQKPCcbSeOpzjVNLS+u5lcJnsmU1iomcScuo0uYvEMR9DhdUBU2/LjFBNau3YoJWmsRhwMav8
CPk6fKlieDwF4Qvoll+jakRZhkAUncKAa6gc7HE/oZ479xbMKNkPwCnM5B8PV4BsRGb2xqur9GoY
ZrG12XevIu0yt+flMd5ciQBBZk30aOWgWuKWT87ebFU4tXXGb3KxE5z0K6sd4kOus/Ri1xNxhHbg
FfsEvOhGDHXwVKkg/jL8zPrjs1fniJOCvVxDdAuDDrFY+izE+GVUX2ZUeu9aOuSdT843viGiU9GX
foPdh2HXJTw0VOz30hmZg7ba9g7cNpzHmcnFUzXGdKjLvH6BnxReJ8HsqsUXRk5iRigHUPtyn1VF
zeO2/DdmYb+qGYrFqHNsuhCquA4SH2OPt8w7EUwy9WEi2p8S32PE0bXuRmF/OEDr5L3Mm+7eMKvZ
UpdvMm3Mf+d5oQoGmBfWY9IVDwhCYVBw2O+YIz+riDAIaP00wyyMIdS06PEgCNv9bB1jHDQ7AZR8
iy+1QFaahBcerE8F14I4TTsGAhF65rFOc2A6jRc8JUUnrnmIjH9qZ//Qm+k1CpIPtFb6OFbzR+kV
h3zU8KQb7B8MItG/g8F6Gei9jzoL80M3leWuRCr+VhQsNnOuYn70pL4YQ7+Mc5H6H+duCB6wshDe
CdJvXYnG2KXToOEGJCwpSj0zJC+aPepCOha/epQhCEadQankhBh81pLsyiRACelVzUEXCu84FpwM
DEfBkjsW0xfJSeoDaRIjGBQqJ9KQUXAEMLvWbRLiZyOF4YDgNN/aTnDPNGpKlrvZvvPIVKzCkIyI
HKFbh7j/D5Ir1omaO6sfCjqYHrVmy7h0H7ICXaIECK++tItRqaY63AwYPg3NXnLWQD1Msqht77lW
xWed0FYy70pNwuJ0f2MZxGYK4+hCNT/yIzLAdJeBATxXPB8TyOLMe+sQWhdTiqE2V/IvnE8fhxep
dwuw6KbaANsjPjKZLSucItXfco6G69xaKLMHyC9IrwMyDJL4pps+exOG673CaUPPURVQ1S0H9U7F
ppfWR73kfIsPMDP1JvVMZss9Kqeun9hS2CSKAp7vd6WVMEDvo/EnIxbsXAcGfS8pNuxp2UFHxd/Y
gVm9rP68sNqJbLg2jCRCWlDfH1gE+QcV8JB6VfUkxvnoZtO7iuOj3zkJNYC7bf2AdC73ZMvgPR3H
t8HDoOOZV3gRlHJjvDeB/PNmUumCOCXUugv3U6L6QxElf6QPNHCmJ+7r7j50DIGjoj15aXiyJlrn
iL3DwARrz3j4Kaj8bebhZhmMbV3+NTuxaeHJZ+UECsVJms/CCD7x6R0J7l3i5tRrHxT/AK/ugPGx
puNtLYfg6lRyWM8tauh+3DuBPhGhuWUhtCX/4VmSdwbZyGflaa2Q7T7FQ1z89kPuw8US46nuOu+h
yjpzOye+PLdGoq7tMJFFBs+PwFQabcni1YgFpZFI2osRk/uUmP6jiM0PiPPGemRfTmwE1AjFWcdH
SvODit23MsWm2FrLcC9kTdan6pQRDlHM2BFKb7rhpsHoRJR3hQ7ILDE3gIXfAPzOL9AcnAMzEuuG
ukkeSqZfNyheO5QvV4MFOCL75XCMTX3XnnuNR/AachjtPZzAjAeJfWxuOfFTUQzmFwHf7OEzifHc
7H4dJFqwlUWETyzuNlbT2dwMAi1MRlodZPiSYC7PeSwK9+oE3X3MNcsS4ma/RJpXSKHy5FemzMk4
b+Q32pTrWPYcYIJ3p+/fzFKWr6FV7QbEMn6Z7C10MKQcr7gV4O9nFtGDWTVemRn8+CWIdYdR4LWc
uUodk2Ueigl24h4iLLYUq6lXxMFX3m6oHYF/d4lec6vaO6Ovd07k1v1GXSs2MyD5S+jEr60Nzyhy
saF27beUE6DALne2FnOFfcoC09Yy/gpZLLO0BeY2r5XbROvICrxtPvnFF0iO9ox5I931wbxFDj7A
MF9UdRnk27EVu4X5ja1vwZpOjXtoPXXxxUymxtTc/QBToyjru/KS5yRO3tFmXvxGj6RWpd9ewvoD
6852gHRvSHXifmMsZnbsOLmCL0FPwcB5lJ4TB8JG0GrsCYXpQ2HNH6DdeocQ6vLe7S3OPxk4b1Ez
mpvCVf5XWTv6o3HB3xApMuMZkj0phRSrW0X6AKDbP2QHsdyhKHYH54Cwl4DzJjw0XED73OOtRsaO
bSZQZzjEr31dG6cxmO6QNL998su3ZoFox++rr15Zq6jzfgMv+9Kg4NbV6IiXNLPNnedRQrcVZ1EU
Oszr0TSylxsfQA7Av8/ym8FBGUWmQP3hHCzjCwvbqjD6nTe4/iFl/D8Wxs0DZPSlRwT5jS3zY+Bi
tEKLxYUSe/7KY+F/SJm4v3iCBxhQarDzHX1uWs3DtYjV6opQd9+x/3Zpc3REXZxJ1JJXSOjjNsQL
A12no6u2m+dwGXl6EYp9JarPgLnrIegD/wDlJ6fDQdJfS4vDNZxvjlG8eha0+t6tgGSJHqcAhi+Y
CdBS0nWDJe3AjAJQUEofd0YbSUdFfV8SPcdQ2eL1XIWAjIk4NQsK5cJ9DTwrfxWt1VJ/2cZRt3n7
5uYCfqtA89q0vVhpUfB2d1NNstk8R1u3T5gCYxl1N7kFnIEExuSWVlhpamRNCBWpOZCB9Q+Ke/43
nIiXnrSJi91MJ6b1Pqq0sjqAk2TJiJbmhUHlIohOy98GPs+pR5yzEyNeAPT3xZpQZihLhAFsHNuJ
OHScbKf8Mnuv4YJ/VE7RfdkCYCnSvF9pdzCvghzClRL1DjgN3sAgjHcspSGNJaY6tC48fzFy7QA8
rE6E76hdBLAagck8f7OMMPa1QeaeN1UDs/DcqJ74afpNu6ho44Wna04+me5dt0AOy148ux1OWYmP
5j5I5TxpR6TNpjHG4qD7kTaqG8FxwPVYe67X3Rz0djca8OBBkc2H3kezxDQSlPokxa2zoGMMIkdr
VRNEsu+UmuEUVfG2nJtpByQ1PQakfLz0gZVeotyOGJyI7IL6bwMSCfB7JNsT/Hp2mY1R9O/Y6/oH
PYbs/U1lHifTe07zel/5wT9PKzgTsY82eBw4WcvRHc5daT/aDXonrx9Gd6uFZMprTpqOGZLSt4uj
Yk8JQ8C0ZSYH0VjyqUvmd8csLjFS66uZV8GW+EIezFiMiOu19VNHeBYZ1HP9+x7bwlVWkhyI/rLN
EXiP31VmzJgu6vg5b518E0+C7V4YRx+WYePUhM45bGza6qWd56MnBmGRpZoY9LUMXbDbkNvgKmdj
ZzFT8SCi3F5C42lwLkjLcSl6qMdXSkn7I+ry9hD7Gq0tVImLdNMPtyA2No3M78ibIGHz7ZypNxmd
uXP6BRL2OYmmD2NoHsIoYnvnEZlT95gCYn86gcieSaQVDqVob6GYJRz8NBWBOPRCmm9BZiCYdkcr
yFekYozHGjV2SMADVnoY0unGaglSGSeGFlBTg4OPnv3N6azkACUXwp605nPDs32OwB49ZrE7PqUy
cd6C3CRqlcQOTjls9qt6hgAYtKa/0TE2X4MsT6z7kY0AdO55COfp6gnCSSaChO4YBIoTAU9sa2PD
IbjY5kr0iIrhfdC/zGaizYxF8eQaiX0g1AZesTGcfekYe7O2rUcikK8BZWhdBpipMUiqcUT0Vap/
ijIN9BJ1AkBiltlNmHj7ZrbltpuIQmdQiFjWbKGXE1mELo4R8wqsOmpvYt/RR2BinEKLRhLtDhCI
dJ+VXjqsUx2QgRyGO/Z6UCJqxKwgB2pTUG9nubuul6jSwqjGZ0hl8UM7Rjbrpig+zjZgtoo+5MNn
WZRrZz40bAnPJI1SRrnezTeta5aI/KXyiBIk7Z3JSTUER0JUKDxH4Vwiv3bOthtxe46sNLWexktK
dPmjmigkaULtvV3pYiNJ8lplbnPojJnN/qDEzosEP3DRf5m2+EH09ZEnrKWzkhW3WX9YhFEfSPTh
bRoLInESi5FEG7X+XvZY3fOM0BjHTT5H28OS9mJYKVxbIDtqA/QRT9koZ+vujuo41i35PdkYrEoi
wfaOFbAMtup7mBISrvUjuu+LOVePJDujdCXE20XQxw2B6htTK8cWcAO/6P7wSNM7Jt696A1NhLH5
TmN2Imt92wrQKcgL9gr81T/GF4yDjeeSKCPq1jpGGM0PAcMRtghLnHlGhjhwgr9ZZnjSRDmYXsVe
2s3+JegFtwzOyz9FAifOhQtN6rfVw/UYv61SRrtoyJ7KiMzHBnfcm9/Y2VXbNV4DIu3EiuSIjW8l
HxWTlKFyn5BXr4AlKEOipOWLDPPwX20r1uwokTCErM3Ot1dz0p6F7zS09VV/9TVeS88UxckhSg2r
x0OQNMg42GGye5+ep9nSWyAl7y47uA2dxT+raXek0Ufo48jgzdnJJ8YQYKLuq0Mqy/qMS8bY9gQ4
TWICEo4q+OB0CWdKF5fYB8WHwOL7YzPbHKL5FdpJ/cImH39JmjvWeUC6T2uOsFIyJ2gzFlhySjF+
wetRlL/EwPWpe2uikP8NNzGpNo7hldND25lZw7hWVn9pg1lqOoSfIO+bOXKayXLai55MhT+/mTqs
TEssbZ91Fqadqk+Kbx9PZ4umH1zdqlMddPsJLJzPXz6zl43rPh7ZESOmjRxCp+GdY2Aksyavfnwd
ulcw70Z2igIpuy3RxsGH1Tst5g1mmX/HsAkRZbHX/NaSPbTdxiCfDItAyhHD7ZbwA/1n8oDvY+/8
1PGCFjfDN1OozkLxKJNTYDhPHkQ9yqTkgSODMRsQwQeWxRhnQQCv3dEx2W8SIel7OrzGcVs8DyUx
2TMMT81O04PSl0QkUkYwYRzDnWl0sJfsOjWJW2jR5oGdT85mpSWXofSPoWNtPGgaBJWkLnE2xhmo
12eVeDkTlfk0m2G4Aoywn8SPdnmVRotMKHP67VJZvCF+DR60G534o5oTzhuxq/Tig55KVOOYq3h5
jXA9NxxnQByC9VTFyd5sh88h9O7a6nG0ViSVxNMQE32yxDzS1ngGpxDG/+w1isAtRBXUvIhNl039
xeE6gJHy2m0mylOTufmpz2j0rBi/VL2gtS1nIpkulyTJsdRgP6tWUuMFRK7yZIF8kVlyZ78d/u37
dvxqJwPA6sz1hzjb69nVSLUFagn+ZNCoZfoy6u5FN90gAHJqOEupkvnXSTfD1lUDL/GgcnKgDHvv
pDNeNUQmdDevPKP2uoEhpBzzI7GjrQjily6Yj00Z3stkcP4x86r5xTwCjs2aFygpMyhDxgKcJxbh
JZhGAYjB/IlJAVjlfcCge3DkAb45/6oI+wGJq1c5er+oIQDDGJ3z2LDPcX226kNlMnrGKEVNAFYE
8Zc3fzJvL7eEU0482ljSFcUIeiyYj36HhMTKLOgUJDEof4FfuETBdKl6agx9jNqIxVBIz8xp70BR
wpDbE7P5xxqd4HFSGLuIRfBvuiA+oCA2akd0YwxrKsZVPzbZzh2F/x4ayueEMaN/XZYbXOGF8S7z
sHia3QluKJTJ8ok40/ydPRpaA4pZ2uMSe2r6b4YLWufGX7JFAT3GiO3S/622Pfk9lXWEEPrJfB7B
ryp/Ap5zLviVLY3VXPtHUBNsT7JSwfJRNNR4ssM9Q4CX0GIF4DYUQfDWf7gIc0LVyDUBzZYHUXmR
jjedGcEjgzbb5tnF239Zfkwt4gRgiOOudJ0/mSaRMMA2iUY3GFAOeWTjP83x4S4yySCaHwtZlfsK
VjrCMT/dkux7bH14b6pAyOSKV38sT6B9VrmBhw7mPXrZjDlfHuS7umj+BGyHthnfO7Uz0CLwqqxa
a+MmXFUQ2l25xaM9Fj09d3oA3I0Iy3UgYzTB8El5ftcEKsM1KuY/AoU983IZbdzBU08liHFKk4zw
poAlh7sIigahUWBNEvgla6q7aTsd0C8lsCSEh1qpcFeOsUXqkIknkfyh/KWlbNwU2CQ3YxEi6NOh
fEYh2e54DDtNusI0rsFPT7tCFBXqINvZmIOfkXhEzgll7l/uThsPFdpWu2GRifmHWUioAL7X6TOJ
L/7ZKQB1+k2G46GvV0OVUN3m7Z94XmZxdrVp/frXtvTRymdu/iKtXpEEXbTZ4rJUVDMeRscKs34E
a92zvzofPG1DdnIhY+tqk0L7F5kXxhyBPDrucpBpkPdfdWWq4xSF5TXwU+8cTVz/FZYxt4ifIj74
KcZjP2XLMgsJmr0xicOh1yzdc5gjpO0LuWZi86ZrrHH4JLnNHH1RwMdOtV8Ph0qh6xp1+UKP2K7d
wSbJHrFg5albaYGECVKWBeQKeWtBa7XqJtZWyZzzvMJHJUeUSW8BWUlS2HLhRDRMxvgX6DAm77LU
0d1XEQQPgqnwF6qPzDd+DIKB+KfhxFOd1OA/apbe2BwReNq2y364Hi/uIrjyp+GP7rpfsDFENJc0
7G1Og6DUO07siSKAuaydO+0tmcf12OCKiYatbqMtkmfW2QyQ16q2X+oEz5qW57r2ofCReDFjsJb+
lRJAbWe7WbKa8Y5kw0PdLglkFsdr1GBTXMxodoAQU/g8ZdkSHdsYzLwNKPkkBNCpdfew9zN4ROoh
7etrXPvpBamjyWa0AK5Y1YxAhqFgESzc157VySEeDPkY1fB5EZszyDWyhhlp6QQnPTJhDmmWxnT6
KFhgkK7qH/mGHoPBtdZEMzDnxced2oTLhcsO0GVlc0CG6+6tRHY/E7nZh3aM9VMWzhUVbO9NW4l2
F5dpBCuqVKRFDsjyVuksPgnVS0g26Rlfa3/Xli4Zp+6ZMbcDVolaJFAgIQKV4LjrxwoM5aJNj8vy
HCSdvNappamXcEwTuCQZiJfWyqyZBGtrjg9VYd3gjTdY17i+Erj95Ezk4CFUawaIol397VmZewil
/0FYfE4uBh5ZH8PGevAXElBpFyD4cmgAlh2fI9GcLKLFoTszrcyCj7YC09ePsKtBkW9BUXbbOuWk
zSbDuQxzvi3m5BAnzU9rC76Raa3Hei91/iR8dMj9mWnbOrERNoAD4MtYXL+g/6p3ix8ohZhAYt3F
CyAiVBbSb6bLQf1seIxUUqiVjtHSrTEL1mi7bGDxAzjIqLb3GjqV31tXPQbDTvW9Wtvh8MbrSnKo
fp4D1OFTZR8Z1zJd67fmRMABpALJewS8YVshGh0Hc3n92QrDOC51Nu2ygiRXAJ30mZzUMwK5Gjl9
hQE+NaxvIfGX8abIgFUhWe+rBieSY3nI45meznzyRNf7JcgnwQ+PkeBIc8CwwTgt2aGLXJdJP+vC
KN9blJ3HWbnWo02KJ89MQdyTwk696gydkgyqUCxa2a2ndd4vAdTXREdbe6i6AzYTICATx2pkQgMd
DJLOx/IWG6leW13AceUGyaPd1WpThQjSENUgMtWdCYSCwVTGjPFiDfYnAe+IQpSVHXk33OwBGXZ9
cxA0YKuW0VHXHX2A4kYz2/Z79BfhtKkeZyxGG4MVKfe4+6oD1ihVmuTv3BaoBUoFTR8zyD5psg8Q
V8iP6/893ySdi9b8DTBkPKYCx1Y6YtSxq3TaQNiImV8L/20uOl7gnC0fg/V6grCliGCTgKgM58Oh
YYEOuQ9tTDZ0GyV2JAOr2aarCaplCr0m0heZj7IOkajJBya4zQrSH7qYLelNewFo/RCn7cmqRL0N
shFcY9qBXmgjaTO3jDKSB5P2PYRr56Q2K+phI1WHxSyADG7Z49FtsptKl3NR/k51uEvgOg29n3DU
pjNmCucicA1j0gK9A1MdFYq3t8kCXjSJ/cX33Z1nMuZX9pPAsHFv6fHodYKnLA/eDTAxyCEZ0YJy
RnvN8kZ6VLBNGt74JYzHirbhA58VbbeOmmBP7C6KG7dN7SuMaT4F46xqMVkh4kJsTJPHQrEYg0Pf
g0sj7NwFjW+u4TOxBhjDVC3r4Ff24uc2ZptvW1xrEl8F4v0AP4ORP4dDhGk08lCh+7AwGNXQqUWp
QSWDwNbJzzH9vpJQ6zBngTZ8FGn9NBvpn8ro92Mb78m0uaWueCKl04FFiwXC7NsUUWP4HNs1yyvd
kx8sw4J9G0HypVsXMD74vRDlJuY/YQVysbaI5s1SSbE1rcQJUcQH8rW0uMv2fZLEeBZL0hlIC2AE
jkr6arL2Y2INwQywSTThlaw6xjMWt16IWwYqloeok5I0lKvEM5lIi1phMbdsrPVAKRnlAyGf/ZcQ
UP2GFJzk2PSx+Tqmo5QEsfheCLFF8jp7WGSfvDzjTTf9aufpWd2zgGAfqkmxK0NnmWiZnEu9ZcW/
iSCDzMQKivlro3RuH2lR801fu8VWLFNOC8XBWk0UROjNrh7BWuvWtB4FgL0VchwQtoSHqRC2UeUv
R6xD2qJrx0eikJtLgoBxK0jbYaok34oU9AFZzG9w7+kQHMRKqini+5RzNQesIKQot4i7fs22ho5H
gI9rBBMAu5qJ/+w4Kz/sq23gS2Ntt5W5LyzvhWr/ZnIMjXq4Sx64dRI18PrUYgR4FJl6XaahuxY9
G1YEK1w7g5nvTCTPuNI0Cy+Vhq/TODYbMRoQQmxAED4Dh469Huv05gmZGcvNeTsye1+pHNBLPD8G
GSYlf1kUE2W2UZbzZBnTliGpQHSTv2Ql4gXTU8/KiMhuNkW4FQZ6bhszULmigW+4wxmfFXVrXCss
r3tYMZ0BEXNMNomavgt49Rg5cWvVpFWtodoxD9D1Qy+oV8t6zqDewJwfxKSeqCf9syCSkdunNB7I
BvP2MJCXV6qPd5ULNQoLdLzuwvG5xDTEOr/ep8EIhSzCydElPY5VkiyozmI24j2YF9Xh9sktxOnC
SSuilLFNTOl4oi6pz1WljH2TKf3ANyJWqZMXH3GXEBk3V8FDibJ9VVfDe+U7A+5hs1oTMak2Zjwg
EZybec/qLrimbf3bs1nAvRsP235M05vRt5xpnM9btvHbNoz+FiUGtTmJN0A32oPRk5pY9EvlugR2
M66JHkJz+GQNS+QZAzlkiIYD7LcPycky48Mw+wzqZ3ArHdPZjSSfHXs7y5dIueYVMR3ObLsaX1qq
FrKtu1ei5L3NjBB1TwK9ObAXqqMbfuFm60nOh8ZuzB1BrNkLlf64nhgkr2yGPLcmSZs7BDEU8hWl
EN2H+x035nD2THu+QPEiysUnGGkbki94hMdFaQTDaS+trkMIUMi7k3v2mXZouFRYS53ViNoFb+ck
NEAwHOTMwaZ70Wb6Zyi8inZaRsGL19s3ykiAFKXul7z0VLMxNWMWJe9T0owaP0mNvSWfcnNjsCJm
d8FCdGPw6Tc93ovV5DTlP1XZSf1ZRcFkrHN0vv/svvY41P63koWTY9EEuIhzE7yC59ZpFfVR1V4a
jfF4p6dFA5LzkKJtV058y2w13yu7ZEhDNhDFmBrjMIHBQ0LcqiTPmdvMTilk0rkwg+WIRp0K26Ry
KrHjfW42i/ei8iYNzSKBblUIFBwuEe5PbiLbg+fj85iDm12SCy3oV3B5hffOh/eFtNU8uw3LMkjP
ZQ8/xB2skG4SdYjBtG+DT/scOfZLpcIcoxvl0NRnD4MbVnerx4cj8+5L1e6ja9DhACpT6yKw61OR
FcZhxNayLpRNrRczREtc/mSfkaJWswVKJz3GBtDdKLBujhynQ6+wqJTisVxi0ET/nlDTRkB6nXDc
4SE4m/w6qay/VBi/Sa5xM0kI5SrIVvXD4wjfy7SZ8lEbbisYxnpl9QY8TG5H8AC+E8N37LC7jx6M
HwZG57kFBiV1glk7JVeMHBTnHEuPv5PE6WWD1H/a7bTD7RzhkhzEzkpwIfsxJRD+HvPUj7H3RPQs
2bYqiayvVhBqBq4g6v/MBGdccEHLLw1/C94tJOFN40T5tnFMMtQpbvEhpk30YOWVfqcAuzsBZEeK
ljg4GDFEmYzOZSXJXuVm6+QvYYrZlnH3E/Ya8OHe9JjY5q8CVcfK72jK/sHEH8VDeq2rft2CWUob
98FQzTMY9O+AzRc1hUvfSJysu0uCyNiN0qhefZtFMeDM+ZrJtF3bZBUi1S3gLxXetupHLm108wTj
dMGYB1+QC1kTONppSHgtna/GaCCo4zxaJXHqOiybMeL1Rn50BujrIPjGm8JI1A0NuPKQeeSDPzCI
XgDW8UcyL08pruo/2YARNRvBOzA1AeOBs2ITcSeKQT8WpPm+FjCxETKmSH9wexCqDOSanJpo5xiG
/cHQ9clkM3QSOa8HDYLxU3SegaY9VeFrAWQBi/hEoE4VyMPolWQgFc5MRqPN2IMF8i9yCnVxi0m+
pOhmWVIYxrG0yeq2K+uLXNe/VUj1G6TkINhR+dHloERpV6Y3k9jAAxLq5j4hBdq3aFq+fXqEY1fV
9aNpVu5tSH0Y3b6UDy1f7iOnMpsMmBXMs/kls6YcjmCOs2/d4GovkGmEIxkqeBjxVk1N9wAbIwGj
MhVbqCabyY/ltmms8KB0aL7JUXzLpNfnfmD67OeoumH8WVfpTeEGs+K90HE2HLI6dz7Bk40bQe7K
M+/rmp1pSWfpm0fU0Q9ZMfwD6wOZMNbnyexx+3u9JAi7qxqQl+74O5TowdJ8KhkyTTsVdc3G66Yf
Q/R626aVuoddFbPKARjZzVZ+F/3EqNEMrB2Z4yHza6DXz1LxBw8oEKBOKZAgIntDuOl9aliG06Zq
5abVQfcjOODQeHhzBzSHHSojf4ZU7WxV+1TY9rUaKFwtDFuK2FOS2N3g5Cftb5unkT4wgCp2Ci/W
Mx2YvcUA1sMm5dtJ0+pT9iwcByPltQkC4piL6RXAMMwpxkPr0POOthFgJ+tz98yMjeN4efcnOX+I
BHkmq+SwZdJSPgsr4ypoUfgf2sH/TLowJD2WpUcwluVrkZNnP8czYB0yamm70aEIEXN+p/2v8p1p
3dsFkWSKmfBcmjaECxNhVjchI3FAbm6gZM27oTVR3ZNwLg5aeYxfRqctt2jHioPT9xijlcWuSszi
g96D/bH2j5bTnXVto7qqIrc7+PARz1ZWu3uhjeyY0sgy/bCi41QQvgWVut/VoTx7OGewROiA+URV
rAme3LdlINaDsrcAU/BAQFYFtZoEt2gmi9rWwtjzVuBPDufoxc4pO8oAOFOQILSkZMgP8xzI9UCY
3d6k6PpCFYg20mYALBi0U/tZ00ONgGrrgWch09d66yM/3jt2iL53YNLI2W3Gn8xNKI78xnwuWOcT
exuHMGr89ilvQ+BMsDXKdLwokfxNZ9DbrCflA+tRGrxsgHGJfAKAYknPg+HQPwSg+bYVOol1P2Z/
8YL8AcPyvWTZIZyru2NLoNlBG/iqx9mzdqqdXnwrmP6MiQGy1mEwLcLXDjoyTlTzoydXCTQDxvvU
XOTEdXiEuneFA/MchoBOB9GWG27BlkQ0EJ1p7xE35MS4osmg72v1ZHNV34c2a/eF4ZLNlpjy4Bg+
vIQAbRScxHx4tcvqjv7AW0umiOhol53s9B93Z7IkN66l6Vcpq3WzjARIkFzUJnxgTIrQEFKmtKEp
lRLneebT98fIMms53dtpkb3ru8i7UCrhBA6Ag3P+gYqsHk+w+WTyRFfhMFSp+VK9BkieW4hYcMpH
zTQfipBsTQiqUMi+0DFHUkPbYe467NF42mkYW1hRrfZuJ5HoMfT2DlRndEu+zdGDJ/MXCFaL2SuK
G6jroLE4RM7OxfgE9CF0tlDTrFurjq3HsCUukYG3WDa3xSbDrmX+A0CNfRthlhVgzrlD/eSdrkX6
U9dpxi6sTJ95EZOXcf8cXWygdoVFVgNOhB5v23HmAModJTp5Af5RRCrvXNUgyxgb5ftBVPK5cYDd
y2Cima+1Y/cFIDk+m305PpJ+1fTYtB9zD8c9rwy5I7Cfy6Yi30EVhtrSkm8F2ei5sxweVRNPT6+c
tP+/eXeYAP3feXcv4c//uPkefs++n3Lv+Ev/cO/gGC8OlsJ0LFeBBDV1eHTDz6b97/+EVP1fMPKw
3YDuBEPDWAwx/4d9J+z/WsyGQHG55vJ3lj/6H/ad0P+LPh9eQOSEr9Q8+y3sO6h/v1HvLJ4NhqNL
Ew6gKQwG5Nf9boFl1UNDYADBdUOe8ZYcrJu85qn/26S8/4fK9x95l1Ebytvmv/8T/84LozgCwiDX
hVgIiL+PIrjAe1x0Sy+lKQcXGT0IuLtIwvQ6vt05sv1VGTxcH/Pil5mGrZtMJO6hqzHnAlbHxAvJ
y5C5OUx1A4BAL5v99VGMxfPp/3AXlwkUpmlYJsxFqWxTLNzG3zzElFuEkUN9xZs1R92bFNG+RmM/
3Mx6MX1prHAEPqujkxibf49OzqNSH82NLzVOfan++Q2WyTsO2SDYkzZOqL//hqGY3a5z+8JreGK+
h6oEQwIMKA4FkHC+OIBtUPgR5keEnu27uELn3u708TAZOcm1VtnDxqScTz3sG4O54ChcopTg/f33
9K5maXZuYz8dJPWdlvK61VyYwtenfvmvnMy8NOhn6YbO/zkKlNnpKBybPM2HIAXE0ZNicIXeI1GD
CEQEvun6UGfxy/ZEv9RgOyqKmM6yAL8tsmm1FA9BpKNOAjgkG9vxj1YKVIicIv+sj6P2txHUffzm
D4R7a1rStAhjIYzVB/roB2AT7wbeRInxOa1j+cFuO/sbcJD07voHns2l7TrKMCRTytI56xULhN1X
RmtQzWE578MIcZ7UmeKHFgfaja86C47XoUxbQfh1idVVsPqlS4ZPauFpbRO/YHgKKt6un69/z3Js
ncQGg7BWhtIhNFhoQp4uWJwDEwNFQ2bsA7UFJJ3cCnC/z1hqoATRWfZbDzh8TQRnACRrw7DRLTod
L+KIpyBBT6hwhvdCRo8zpt97lCsPGTeuNeJSe/0DL8yiC33IZMGo4qC9ejqgH4lhzoGEexlKYnTL
aH3naDC+fa0YxZX8fFPpJJqnoyDMJTIl7RKYvQAGtuCdDAP47r/4FiYQx1MHh+V1RNhRa1t2apbe
UFc+jd/hr9HA5f36IK//lVVIcJ8if2RwIYDdWS2R31YUom3uA/583g3oaiKIDHOung0IQJN6BGaL
nDXvyp1Iu+hIVyM4FAMAzOs/5NLKQaw3+E76thyTp3Mq8p4Knc/KDWVT0n+GOj7nlr8RkMaFHY1R
IqFhgKISXE6nw0RoVDkNXUjP9V0E0losTXgSHwT6llPWv4Rw9yi4YoCrF14QVXd+aXwbcV/CjAR4
VGH4QHODeuNXXfx2DjPm33AMXV/Fk2kh2WIZ5AGT7F40X2hHE7XyfzEIOrIc1EQt+Y06/XJpNbzf
awYpyzb3NA1BQts0g414ujS/JBVUHrnmBKt5OkrTOEkRVyO2Pzg73na0L14STrV7aBzx7fWIObUp
5Uxhb1BM0gUqCZDV9NXtM7EYcEm70usLxEL93MkAukHoBU5CIXxMNARwqwkoz1RufOT5poGSYli6
Mm1XRyPCWH7abxcfz08/Nsui9NTQ9F/jzsoR6whok1IH38sc9EjH2/VnQwS/GyhH3aem9HfKt6KN
RV0W7WT3OrohbVtwPuDkaYjVD9F0JYu2cAsPTuMvXQfVU06Ix/stoK2k65ONTXp24TPLtmUoPp9z
ifz99Lsb3wF9mGq5F5sZhmR1XsEC7wnfp9hvqRxl0DIPWMJPn68v9dkGYVzoYlxbKLKxdVcOo62l
hjoeOjInfhPcH3Yt2ufWxu14YRSpK92lI2+apnRXO0Rzm3QQCADCtZ2sfQZpG63h/uv1T3ndZ6sl
YxQbvjqMOF45qzkcBF59OH7m9I7TH0EZPY8waXdRBLncNVAaTfr8fShBHevzITYUgk6+8tAGPgqM
gm4wdn8sRiSsxtLdujzP9i5PHt12dGRNDKmks9q7sJxjpxv03MsGUA4wstHQSVCnziKEaq7Pwtne
XQ21moTOx5fRqWYCSYzd3WxghTKXoHkpQBh0TREGgaWreWZkOBshfHGRneWZaCk6u2cpXT+LQe+G
nB71aB1yVJN3lQqtm+vfd3EU4IQ8geDcOPZqXyaylBhXLwHbdAhnZqyrnP0vbx9E0N51TJ2cDp2Y
092oa1YV6aOWeTW2kCj3CQzJh8HYmLBLS8XjVHDS6tI4O2KUrAM8l2Kigrvz6ONb8mdIKWtPaah4
F8eDuh9o51Ob1sz8X8wi/mpwhThrybNWAYlpXNSlORZbIUpNCATr+V6r4eRtTOPZW5VgdJxlmdj0
Bqr8p/M4Uvm0RxBU6Opo7efKcaY7d0o7zCwz7WEqccpxsIS8CzGu91AMTZ/sxsFKJOMNEKBaz1uR
3iNy6NYAuil2aBfitu5+tjvzzwxV4w9QY6JHHva9pwSonCSpqjv03hYPr6C8lxo1ulzHyZQaWfdB
IuUF+BPob572+gPSwOED2m60KU2w6TRT6BPi2ua1LWkINmm+l6XoTJbZrPYT/byNjXrhguEg5Jah
FmJLCi+nczM3PjwqJ8o8kVXqIU/z4YmpCaHu45xRB2b4/fpiXIg2opnyBA8VRHHcZWP9drOimDBW
9D+Q4e4bzUNMC35+H0gvLoDuIoHf7UVvc8fkmAdfH3n5ktW5TEvR5FymfElVavV0wB4u7YeiT715
onViNajwYpeERROOUp8UEX8I7LzeB01Uwcwtjcfrw184MU6GX50YyC7kpdY1qadVJsLtRZVQw6zH
jczlwnKaYqkM8InUneRqOTFsEospDaO4pkXL1TJuwcQipBHSnbUgBW+Ez/mkcpMojkD4/tjXOKuL
e9ZGMuoiTL1CujrGIcWfQCytr44Tq53boXWBWKn5rIWIUmZj79xdn9PzdIUeOgeXtBD30p31O22Q
ASAcpZdeXCXPlom7GnZ/GKxgpvNAfOlPdhpsnJavZ9JpGDEmZR7EwciCSehPA7gL8Ofo/AaPbWx0
gz19chM/TYEwAPCnQodJDWsW65ZWA7INbPxeYixkHWujsu4qvRrFTQdXlHcszkeA6jr5iXIH/QRR
2iYU+KnRHqcwx6OvM6xgAY3QmP44BVH4cn3u5HmoGJSPlszaVZLXx2rpDImNToR7i2cDEgw/UhMb
fppRXQ4PY1rJnzzjRvd5ajpguyLooFkra6FiD5OvF4csGN0/cLShwQoGZWGH1Opr3Rg9AqCmqX0f
kEZH0HCaaFq1sVNbN3qHLDYIl6n9iDA5DJ6y63h2QT8wgt049K1xFKDMv+RWixhVEhTfOlBow650
SqyqgwGeM++0vYDQ6nyF3uMs6odD+A1cVv3z+tRYZyeFwW3B+5H8zTBtc3VS4ACN0idoNc9yaZk1
pGQYayr5RVLX3AinCxFMawoogqQOpVx9NVQO+CnTKsy8Nao0fjA+GoMLoVLmkEUWSf8GocbrH3de
uXWEsbyrGE/allynLpWOHaGDmAHwKrO7U9ng30OuGvdsdKS/hY9uQTLkhzEr8eWqIYw/N/awde2c
f/fyI5ZaPuU37I9X51Q2NkUiGiR5e7h8gmS/r+6hXDjIVAYzUDU7MB6A1M1/v/3jSXPQ8GPz6hbH
xunuVQiS00LC6AU92+QYA+d4IsHT9iZ7YA91uH2KIE59Q34JK46iwVetimfv+o84PzOF4G271JXI
t0h9Tn+Dq4U1WvAzVyA+NS8pFOu7IGrbA+I/9GGDEMF2yvbYZYftcKQXbm+Mb56F9+n4qxPMh0tn
+5PMMH/pvgdtDtTRnJuNe/5SmJ185Sp5LRqS4spHMbiTY/Ghauf4w2haCSozA1IKllVCGEEvRkvg
aPQmjOjIFWoj1i99KT0K9Vqi5Pxf7a62oU7fC32JMhm+b3oTx1KRya388sJ8GpbzmsG6JFGrmArB
VACMIIu1fcQRWyMTUBwnZ+OmPa9sQdoQpm4JyaVDX205tX7LnGTvNjV+UiTLcbY4aQ/hp7GZ2r3C
OuQdJl85pM+xfw8FzHqXg+EhgR+Tn46JUsc8auopLy3YSFOX7M2kjd+c3Zz+uFWK3amwoNXfEFMO
QuBIDE0fNN/uNk7L84OZURChQC/TpjgjVusZwrGroH0iomyWKc5c2FzNVRIdYjPcKBWcX46MpEwL
81xjEQpdralf1gFAxzTzpjlC5q/Okdy08asso/ob1uVbL72t4VbHoSa42qK6YDgdR3JZSLVXdeDf
8YiP71wfFuX1I+jieNRgudyoc5OIn8ZS0waoiPZZhraXH3zOZGF4Gq6F6AwgNYZEqP/mtJTpRHGV
/JtrxBar8ABurpxgYjw/77RHrBPAb2EivHOdZsKDb+jfPp6kos5gpIcUAlZHbJ43ejhM9MjCCO8W
BRvy4FjF99mYIVAj3Xm8Pp0XkkIhSYIFAFNemNZrrvXb3tSCQiTAIhKPckEPOCb51ZY8Htv2WAT5
s6ajo9KDEDGi5DHWqnsctfaYqexrI8GMPngsaKICrI1xy8lxPiqPMkXRCDUuLIm3Mo4lck/zV0GB
jcBZXsLnHRSjqVo5KIlEtsBifMxUv/N96xgO33AsB88EOhFShmNvHMUXh6WFyOVLtkll7DTi7CAw
QnCPiSf1evCkrS2P7iiBgRK/C1Su8HvGNiGKEHm5vjYX7gAamLQSFTUGizbI6cB9UEB4KsbEmwYc
dbUyrvZNAcnk+iiGPJ9Wkw+TvAoY5axlpNn6PBR+mHgtOpQA2hRqlojWPY+ta98O9RzdC9+ev6dt
JOEzd/qT3mMBYaV1AqmnB86dQl+7/psunJa8TzjBltIqOIvlz38Lysatcz+bEUO30cW7k3lLmqNH
6BmlwLH+xVAcJ+A9eHPSgDgdqoLLTJmar4djFHm5HvOMD9psUc774/pIF5aTQ4vmMBksVb71lZ6J
SjedxsGkD2DSvpBVfWwTJ3771JH2cfZTEmOTmKvzuNEnExZWEXsZ6DC4I/BaHOlEn/Oq33qHXVgl
lw6quayS5fCkPJ263o6gDkgZe25gmPd0cUbcOurp3unyYn997i4ORYOI5o1OM0qtAqLTUL2MEOvy
wqyfuWWgiM+TFDDXYnPj/nw90VfHjGsbOm8b0hZa3st++S34sgYeT9e7EZ0EY3hxK6zaXSD2nlUC
I69Bwt3W4M5u53wKj6pS5rtZU/mdpAv6AMPJ/xBG2FxP1D3/lnZgVTcIG6NGHvT7fKyjvd7jd6gS
miAyRTJDITGym3K/f0YqAzK1PwINBFa7ATi5EHv0Fm2HdzOQARptp9/UIbqFQgnfNNKx2au+VDeT
1SUbe2lJYk5nTlIcM5TJw2i5NFdJjpH5MLBRqfOKagasClnh0FtO540Atj2lNP9Y8abYuMHOQ4NL
gduZCiB58pkUuZzCts9QdfEoGyWYxLkwHwvKFLbdv1wPwgsPg6XKLOgyLSAFZ/38GbU41ENbhh7K
BJo3dI55NGQr7tE2k4chxC+xKqr2Gcetdj8M+KhhK5dv7ITzlZSGAPtFKoLQllrn0j1PO2QJssir
qbQcLYwPD9ZoFRsr+drTXi2lAcDMpqXGzSDWaQjoRkAfLuyzlOOZFCDQsFqMdR//D7jcQe0jGzc1
7SN6GfkdrKvgGTLIt8DH+xdncXkzEcQPuERW3sYaLLft+oexzJQeOHLYoatL0aCaLJUQyxpo/p0W
IbNbjQHckGxGHjDPx6dcAOXOYhSiUoEY/YxMAwoE0Xzwm2DauDwvBR+lYId7k2PdWBctLTUOZlXA
tgwaZWEqN2EywamyD8fE+geK+Y/7wPt/PvF3RN55GsKqk4fSdSBfo0x6uoWthptZtlaC/lOBCFvS
lAh6U4ufApT1VA5pAXcazLWHfKtweCnuebsIk1Ip+CZSktOhRYduA9YiiSdiVzuMI4xpRU2Vuks/
3LZz+WhO2juUaZD3KCfhOaGsP11f9gvzzJvG0R2HC5QTbJ2DDV0HyyxIyMIryDWLo4ws8NuqyR02
NtiFQ0xw0YBCFLSuzqqkEhKGml5vNSEa3NeVcw9FG6yy4ySHxkL1oWuLNwNqeKmxowGOChuRjjUm
0VZ5OcUJV+kkpIZmnFHvabv8i1RP8t8nneR/ADvXGCSZV04+V2bsCdN+msfYeXbaWJv2cYmRuu6j
0ikBN98hBzbtO3i8N8hAVfyLXLdOZmXQQY3yy9tX1lYmnQ0wWCC/VncG2paofI0zKjrp9JQ4ZvUY
Oz00HLcw76+PdOHkRI6aRE9hWIJS2SqKzcRoS5VCCZKVinEZyDLnxjY7jHmuj7PcpasTSrx2iBwe
C5Kj4XS3kH7hJ1fmJF9yMnY+RDgobM3PWOjPHFfpxmiXwpX+IBgpEK2CU+h0tLYWemiBg/J4OPrH
uVlUP6Nqca7NKkhyAWzeDnm26594aTsCsqBsjjocVY3VJyKU41bD6JJk5kV0LEvMiZRLPitxHz9c
H+oVsLKeTl4BuruASEDPrR7EuhsZ4aD7BIhmfApbdROhD0ve+ehb4tCHNtID1V2TUBJFGFD29kcd
R7KxaJ6cqNnnARX3oX4y/fGzXfa3G79tOXbOfptJTYsbx2XRV2eybSfaRI4Xe1hVtbsE0OdOjaiI
2QaSiCpL0KmN6/JptkRxxycGh8W53LM1fKlKgQ/Gv/o5r0gtW1GvWMVC1ZAKJTV7Ke6xN43w4HwY
s8WpD7XgIbeDWzbgolmB9Td22eP9ZNr4myH96qFFu5UMnteKeUpa+gKFBQ9Fm+00MHMa17pA9NeL
aQ/d0a924fvqEHAhCt2V6Mrv59BVfxQi7G+nGfeE65Nxabe79CZcnagBVbbKeHvbLkLc1nicDCVP
dwOqWEFe7F0f5eJH8lhQLoYxvNBXwekXOQmvNjEKnRKIoU71BSlTY09t2EIbReg7vEN0pJjN7Kkp
TLmx4hc/kjfla1NYyfWTEgCryPoOCTInmOtDk+N0gbZltpF5XNztNg3vpQYGCHL5Fb89iGzZBdUw
EFb4tNRI2i6ebkhh7rvWdV+uz+fFD0LhnNHIO821r9AYuTO2r8ttgJmEF7oQy1BBejPa/bUuCuMf
bMVSYFitWoWlHXgwPfbywK3uB9VB54W//y/uG9eBSLK0rGCFrHfjKFOsc1gcszOQ9fD1eK9lyHtf
n7ELi0NokaC7vIwlkXC6OHhHJmlOO9KjcGWCVML40EHZ9ZiUW73FC/caI/Ed9CVcXax3FCrYkLBN
Yn1SzvwIJxnf56Rw7tCZjdGxK4uNsLsQC5BmJO+tBfKm1pl+Zo16keh82QhTB1F/5PwSe4r21+fv
8ijsfEquvCYseTp/vIS7TCcV8rKuhsKHLvIhQIxm45a+OIrS6YGQvVpnWY5NqoVVL3OXq6l6UBFK
xjxaso3SxcVYoG4GN4lIAJZ0+i3cP7OQsKy9LjbQqmgznLODvDxYNtLF16ftQtqxlMRfoQuMZi8f
/NuZoNWGjyWyFXmZRa2pdJ2fnYQQ7NTxe70uu3tcEMyNs/bSHHKvg4Ra0HEE/OmQdShzRH0p0tlt
hql7o6GuEalwo1Ly2h9Z3engOHljk4xTKVk/8lGmiQbMkEIvnjj3bug2ZNXOsaMGVp5RYlWKOc58
iOD81kfgefigzmTcqHibmRNDCPfnBxtOIs4ToyyiPZdg8kcdiuolmd2/LX+eD0itWV8MGm3wiu02
gh6PCkAH5AAQAvIZdm/ed1YprJsIXbpPgT6gDoJATj9444SGLlIXBnYpJg+vHzaI12MSuZDA9MB0
c0Tk3cr44IvaNQ890oh/qjqKoRXV2dB6ldWjbxuB/hh2udErLy0Age78uhBf0SJW2CkVZnaXIYhA
t1FaPwC+4JItsQ1BrK3IkDuejiIX+Mk3YxfNNwXtrvcIKccp6E+RfitbF03m3J7GW4W+WnOD2WKP
vYeTKUS0dP1jq1CMxG2trf8IK6P5a57p4sJiB9+1cBub7yoZPf5m3t1YqWUepI68BH6oVtzuXNGr
rzKJ5cea94oF2mrAWifvFXolVWKjgTzZCidX4Ga3XYbNwr6ZO+OROevm+7qMA7zJnArOsKjeZyqs
Dx0mFbTKZ/GuGozuqKOFeutGdqTvgkiM6LeWBsVGW1XzH7IZHcr+vhZm++sbabkF1uFGXQ4cAf9w
IA2dRrWONNDQWER1WeWQYQErc3YvrRitrGe08+v+xix49WNz8vn6yJe2MLwhHXiTZCOv76e8z2Yq
ImPkRSpuj/jgOh+1fKKGm02DV/Gu+As/Ln/j3Lh0iUAbwdKQQuNyy59+btqJ3o/QpvbyYRT3zHJ/
J7Ox8Ip4/EH/Rt84My6ciFQiLYAT3CHE5fLnvx1Ttd/ZRg4v1sPiEkfrxEJ+rIz+niHqbHzYOaXP
kQxFE4HyJx31dS/dEXPd4D7ERezU2YufctjrDm7fmNDZu8is4CbTa0bPCDfBwQ8UmuIlKkMzIMqg
17d4GxcW9+TXrA5LvUBuHS84fs2My9kYxlhracU+bEHlVImW3aWx/ut6PF2cawlyYmkkLrSg07lu
Wza7XXMbYLvpHnC4QwWtnKzjbKMKf32oS+VJk/Yo5EnIMgAGV9n94MTdKID+evYMQCvAdg5pJrM4
RFEd7pSTVIcqA9BmU5zblaNcdHF97a6IMUIS5SB3bYosE/SvjZTlQnSf/KxlVX4LN87UwOHuIFOe
k/QWoL1+DOI437WV2Rz0hvr09Xm48PygRkunwtTZS9JeTwOG5JhtoS68kCKQ9WlL6qD5N4Fm2yF2
7ezQIuvr6XWi3Yqy29pcr3ny6uwClkxPdCEh0kZe5RuAYMY8tgUniJ4n9DnwpXWd3ZBUj1iV/5xt
dTCn6KiS+os/xHdAIB5Jt3ZEx15ry69oN/9pC/8uVdmzrfe7Me1eROdOG0fAhbSBDhX9dLClcDXW
aWQPpQgdbZoSg2pSbHtz95B0xfD2BM+1DOYBrhRYOLl6UiRg6fVcCyjLTw6WcZ0oUL5JjI1vucDu
WTi6wJAdXpw6xdDTANPRq9dxAfKPtQb8eKjc7KCSNrnNMBS+W/CAiOTFiOvkqX/Q6xDpGlQnvKyJ
fl0PvPNAp44GkpSQW8jh61xMR0C81mnzH+0JHUcTYx2MnJPgUIWThUBGXb37fxpv/c4ecPWZbL+i
wBWK4jGxmuK2wq3S48FYfK8qaW9Vds4PM8q/C9QNbxiXiv0qtIWWxsCBbPcY18h1yk5qeBXUyPO1
hYx3JvY+B6R40OZ0THxnEIy/QTq4ZOGj6Nmp/P4+crUZ8bKmq/aFvgWCMc6Pd3og1KgFLh8kDmIJ
+t8OmnisRRtV+E42NiLLFS5sgKqQ/cwt1AFtrOIy5yOtfpM6/aABAkKttOz4AuRcpo8KIzTfbx5K
O/80IYvz5qWimmvSNwLGQn1wdSbZZTUZaIACImjRcJ6lPS2KuR8S3x0/O1aQbqzU2RFI9kJZAml6
WCYLVeJ0JoK2isMQ1xrPDPJh52sIJ81h3L/DBVfuxhih5NpvDlFifMUsr924h86WYRkcEgh1Xrpy
sPlPB5/HTHZ92EQefOjwJkMCTQ35FyNBMrvsyl+W2b+/PrkXB3ytuJLUUONb1RQibXaqoew5zNDn
8lIk/D+hbo+62aQ7B7NCN65z2i0i7tkJCqAY8AsnPZO8bInTr8w12FAIBUae3iluzQHzy9yftmL6
7EhZRuEe4zyRQF7WcYM+m+1qAZ9WBUZ5F1j6oiuMBG7YoP85+Eny1hN7GY/SAnQK6pTQ9U+/quqD
euxsMtF4safMUEI/+n2zhfs7S+9Xo6zOkXwU6HfjgeMNlv2EaDnSkPPo4GiSTzf20Nm7XpTW+6AZ
tmrTF6aT03khDSmHE9pcXUijMpteILmJvBJ20NgsY3A4j9FB6dP4LrE2aWXnVxMZ30JSYjMu7dD1
XtCCQBOxX4WeXwpxC+1IfiwDDIPLgEhtnKi8ayd0D6d+0XLCIXWP0Wx4E7ux9nJ9j7wyS0/SEn4J
wECSH5DiKJis3hgBoLBac2BE+WEd3QCRiXfYfP7kYQhon5P9hjLtnVuNxziQu4l6yX4qpnhnc5gh
KxXvSJLrA/gkcz8gRumrhR0yhYcpcu6SCGfaUdcRPIpxGHCfJeinm6iykXM3zAcKIurQtG3z9lg9
+aJVrJZjXGlhvphV6BMC8TJ4igAA3V2ft0sRQ8dz6WXQYOZAW22Irux9WyQIYDbIfwxWjquF0j+D
hun3wrS2SE3nD6ZlmWwHMCztAYPM6XS80c7Qr8S/wENJ/2+8BMU+nkz5PoGuu89866Mlp+QAVCV8
5ABuKS356XFStvbQy7eTGZbfsqCmaMByxK13C9rrLdK8WuC5pYwPKDijlKk3884XAw9iZNCOTjpv
PRkvnA1LzRa+9oKZAZhyOgE8WgLMwljVqGmxuI/Fixt02SeDHuWLEaJVmneU827S0vY3lvoVbrza
IgzNI5wEjpq+uQoojovZmLCxwUCneAiMGWl738eYYkjpo9mURtCph+U3/jnaHQek/yG18f9Q1Q9e
uH9XqFMmQ9VTLe1/qTChpZTC7tb679SpbwOoVvum7t6B3Ebbvqq+2xZW3F2Wt4eg1HbXg/bC3bQQ
gbiZ+BQUPZYL87dEqOsKZU0uczjmoj26NuYsrgHJ/V+MwgOCdaKpCwPwdBSqoDwsAz9AHqfq90S0
2Gk91mfXR7lwuVOztakRK9CtPGtPR+mSBC+dAfUYuvHzDk6njiNBamBPzKe1M7bxS01lIxQuTiBw
cUSrgOjLtRJRokeZ29sIujWm+6NqDeNgBVG2kRO+VrHO4s3mIqL+vbxTVxNY1L6JyaZgAlFAeDYr
hYxhS9LMLWzd5wF+czzoEwxnXO2zVi6+jXWqH4CMRZ/AxGCb248mlTzTeu7n1ty3VqrdcGjbx1Ql
zr1f2/MDxibp4m7GP7V0Uw/r4jQ5ZAmUnmH7rtPMGIdTv9V01qZzhxsl0IlRffjregBcHoRuBpk5
R/C6Flgm2II4FYPoqmk9uUiXqjov928fhXQZxPeCAWHZT8MMg6pkoB3Bis9QfvMJifxuSQ+uj3Je
oiFRXHr2NH/hOZ7xlbIucU3fbjlSAz3+4jZheg/qZnxSc4SOCQ/2PXKNJZV1bMqxMsf7nYoOznRx
dztgxndTJOhPJXlebTwYLiUqgJh0Rlhw/WRHp98vglJlARTeIxdK9x1IC24EkE52Oka897qFvHST
ccGAbcYuXqXQnDp1RISx2ZqhZaDVpoB+D7gOjRv6T2sUxTyjzdZhKI5PTOE+B9H4WAWaczvrGYqG
scye83LIdqHr/6Kymf3yTTzro7kfP2DMYny4vlwXQs/h/LR4z7++J1d5KrKMQ904hXYs06lCdxoD
q9AH1v/WUZbuFyk3sBE4vutybIPNaO7PSOeoVIw3ehvXWDknWzoK5+cooyBpuRyj7KV1JdbEGTTJ
jdk/8k4V+7qcptvI73skJKPxVmRYDei5GDd2FefA2XIyLDcQFyvlZmjap3HVRChqWyPl+7RDjScy
HkuZlT/mgWrxQcdJwSvBRGJf5hbYzXRZk37EnHBcVK6tEUtLfeYmLm39I2if6QNgFY2bWH9WsYsz
QW8m38YCOM7BBeAXeXIW2UsY4mvr0DwwdmYZFeZOjHL61qVGNu4rE0nvmz5pM/NurEfcfFzaUbio
+Yno9qmc45e4nlLsl+geYWqShSja2hLg0r7B/WDE/aAI/D1qdDimOZqo49tYpcG7fmqjxzrr/K/j
oIV7Nbrl9yjopvQGX7cmuxHg9D70XWl+NoYx+5W3Iv8rLoMKgdhAtwZ6LlZPOLsRjwMt+isx8Y2L
UIhR+ybXGcqn3rmY06iRNMweSpAGCsYtPr/hj9ip2AFF0kTftcE1shs43NEfgSi6L2qeoN4CPP9i
FHOJ6aUkBrw4FLnXi7aDiwum7sdoGt2zinIX9Jel6tsJCu2HDCg4djOGQD6/NiP/IMPBvA3x4rNu
hKan3zCJHf7IS7P5kJrGfFP5evPBoamwC63sMekyjBprp9NzDEBLqi549L2oHktqThf7JaVo9aGK
Y/+QUTNq9nXuTg8FPT0XidaY3l+CnpS2r52m1P8q7aR1bszBjSIqOC6KoJmG4+ARXmnwzcjnvtp3
htE9xT3evl5tlZq5+19pGyPZgu0SfUB8C27s0nQ/aInKn3o9tz4j5YdIO4qBuKZVbvsxgAMW4FOS
gNY08FOnMqQnwWc8JLQPQ5RlX67v+LM6GsqXC1GWzgjFoDO4clC79ugnmEoGTVngbJlnu0Xv17Mb
9fntI6H8Q+ZEu5UiwiqbJqWoRB1klEZRaXgom/BXC/X7SXebaCPnvPRN6DsJ3SJ7p7W0TmbiIAhx
HmIk3gTHKsjqh7n0rV3TaX9e/6bXlO/0iuBFQpkVdoXzSnc/PVMSp0TrlqA8lkGD+I+csxfNpnXJ
eSBvuTymfWg2tC5BNu7DoIeXlWRbx6lx4WDjR/AD4JXwOBSrg20o5cip47vHLFDzMR1VdmONaNkX
Zv5ZTN0DxMz6RvnOsMM++3seO5RTOrd4wK3vZ+B+W4xr29b/GjnqQWFm8asr8YdqYllu3OwX1oUK
EjQmnrDUkdzVuoyVPWOvTKy1GsLzSLP/nTb4kgGI9d+cqbMsakHUgEQnn109lZ3AB2MjU6xSLYUX
bGbRW+pse1/mow7zPJXjDRbdbxYwI1kjaYN4vqg08XQ+DQZcr5FE7paatB3of/atgb2eiIdb/l31
L6YSVgWFIzYulYvVZrKN1nTDnKHcJMSOKkrwv8JJBxG+dt7YTRdj3GDDEt9g+qHHnn6Wa+FIjHaA
e+zrgb5/ARrggB4pOtGzcA+psPq7gQsXQ2UDP2unzO8qsoeN63uZu/VGQ3uExx2ioezs1dwq9CQm
wzbd4xwb6dFwRbbvw9E5RjPNS8RE65dq5FmSWvnWql4ceQF9Ly+/Rfr29PMtHSdFLaVe3kImPeSY
4N2YYeXcaz16lEk0BJ+nIq4PWHyJjUU+z/nAPNkk3RZNHCi1q5GdAPmGOoDu1wGvxZC2JI+Y3C0N
o0u70lhYAzCfiSa1mtmhSjo9ykfcGjU/2jex8r/DLkEOfbI3uq8Xv4dXB2AKqAJsktOZNEl8qjQR
7tEEOPNEi6ogcqMtGNIyK2eRQoUIFBd5Ctjf01EsmucuSQaj5Gjg9LVsjtIY03d6GdfvckquG2fN
pdNXLHEBSIOigFxtxR6Fk7HkvD1qWN89uxMiG0HZloei6LH/m7FY71uJx0Ijw+e8HraavJfCk9OU
twGxQotjdagOpeGDomH4Zkz1H43y4wdpZ9ERCk72YXLNGiZjbe41W71cv/s2Bl4fC8joklNVDKw7
un4UZpD+IWJbw8gQ/YkQw+Q9yvvpX0nmb+A2LzwfgIos2olAOXiEr0pKrRrnGpgKC0zzDKECXGgd
maa3eruY8bRh8Qn9oh/XP/b1Dl1HFb1pKugcP4puy2lUdcrC1Sdu3ONopX9NSmUHXGrH+SZLpd/t
+twURzsO8BhG4xRL1yY7+q3F8TxlDfgsbaJhYv9haXX1vsES6knMuF1lRMdRcJ3cVqaL93NfZUfa
qJh8UVADYoYWJRi0nL8qux81LsMfr3/UxchdGMxgxahmrRWWmtYsprplImnmxPnNYnF6J7Upuet0
q9/P/oSqf+cnD1ol0l3Gs+bu+vivlYzVpFLRZTXok9KjW6NEwnq2eVxxs7RF3f5v0s6jSW4kTdN/
ZazPgx5oMTbdBwCBjJTUZBUvMDaLBeWQDv3r90Fuzw4DGZYY9l7KipZMOuBw8YlXPOKNKx6z2R0e
O8fE0sKo6kcepHxwe8fzZe/FGMC301uFtC2stEIN7cIRt+WAXx3hZHU/qsDBsGGe7iV6VNjrTrDm
E0we0PFBH3AtbVzpteQEeV79ZLnj7MtGOqGHTtxps48IVR3cwczogb3q+ClNNdpSGo4G2oxXXzGc
BoNWiYmGEJ11c7NtdMu1ejSHbPkNu7biaH5enmSI521SUFsLDCLH5ZpT8c5T1I5VZPXl+Ni4o3dS
s9Q4OL+u7OMNyU0fCk3gjTt5OUpaWlmsuzgTEiU5eL/MaMM1OMMknaQOtGA3p5c9TicUa6LXv/8z
tGP//ck+kI7kqN7y8suh60zD/MjiagVRWN42qdGO97Bg9SFw7VmNkZBslq+z3uPNa3azE6xWUXwW
s3OCb4JjaDYN5u9V1g0f+gaZ9gCpF/XBVVOslL0kbj8jBqG9V1Rt+IC86YRbmTP9Molig8HTj0DC
nOUL4/PyDQo8fRFj3yav0gwMlQReQvqM/2SKkeaqm0NoWwagfyLHSPGGIxTZlbub3AMgBBSKrZa3
OwoTTZjz0uG0jOCGEi56jM10I8XZ0uKD0/4ZUPHiW8ESIXrXkBjfH4BiUYthXW03WjCL/GgM9Xjf
Km3+GURiEQ5G23s+bvfdP+A46r9B/Jg6Xw7eN6WjgkAZOVveLPASv8dgknB+mufHnEJq6adWlv+u
KxqibgvqgF9EYfVYpNboBgZLHOu/FXGuHTHArgQiFF2YOL4YmgLmrpiWSddBPoyvpmW48GWuJTFm
TdSDjXWlwsp94W73MkQsosfdzpozPGEl3tpR1m1+ZprM3M4HTTojwUq0KQLcqfFBwb/rK/7ayQfp
WevdFItMnDNFZPRvgCuSy9UL3so99psfDvbflZt0K/ZBjIIwDQJtt3xqz1Hy2BFeNPU2nvDe1znv
Njm18lQlFq7Txf1Yiycvpr6TmO/LSf1HMa6PDQ5XSde8G9rpNDVZYKnVh5GCftMbQeHMZ0WrT7qF
taAHHTlhCwwGt8ngdb6OGsfBJF97BYusi6OLyij1xMsNmAl7KEDVuxGJHuDNAYAN3p1mIE3rQfP6
HmtTwI6vz9uVe5MiKd0SRNwMTq/9dx2Q/E6rxY1675sQ5XqPlGp5W+Fg5bsjyr+dWth+2mKWaCSA
uF8f/EpbFmGvjSJKe4Azdw8LFvgqOQ3InggbdOye8vZei+WNkncf1cSlpa5VkTKID5WnvU9t5U8T
PoOeySNp16vz7tAtIjMCibUHumgI+yZF27vRmnhP2pRu1XpMmucqS05e3Pa+E/94/cWvbVog2CRC
z7HffrFOmK3DrONLN9qE0EmJcRTGQ0dYmmvFFAIS2uy0LKmC7ylbdaaiGTFw1/XJ8hWe4LZ7URJq
6JXczkXVnWdMsHy1lPZHN54hyWWOeWNrCRbO69aczarpTLs6fVgQg7tHgsyIREN1drZT8YTq9a83
JdH2ACCz4X7crd5xuQHkaiiVbAw3ake9uKeNp0fQ+iQ+eXqH7VCuPCaKMh/suqvfglAYViXKNAQn
l4NS7l4hgq5uRBEmp1jZ2r5Rt9ZBfHBtn1GTdCzQDg6Vo93laq9dg5fh5EZCc+sIxoVNBXTyonat
80+WlckHjMC9+7Ia3Q+daMXB8Ns23t94wO8BzEB+BkCxTcJPrWuQ/a0nFIbviq2HLmyEFUZcX+gN
eOkdnIk//4UFvqG4cITjwnB2k6rgErYMIzUNNzU1f4kd89xD3A//v0bZB/0W8MOZGrgbKUYnHwZZ
QUD2lP5g7q4uEHQQNOp8IK739CNqMQtlE8mq1AZU1wfNCRMXKYh/4V2ApqCaQuwKmOryCwmrMEpz
GFmGWZpw2NofKjTVDg7ca6uQLBPCFrwmGrK7QXS36lEf5aSb00p/I9w1e1o9Ai1lweTREA7KA7OE
R97iYufRLz94x2vhOaElDVG6VnRcd/sbzEHajK1gJrEwO1s5BoN1zgEIZQwLX7LHU2/gX4oJ+HIQ
Hlw74jfSIpI+7D56BJezW+h6a9Ml5sDFu/tth2p02NrFb1rXfXAH933qrEeQv2s77ucRdxvexES8
hd5FjNk1Ib2C78LR1zNMl2CdVuVgib7U1dpY6xvCCa1MC5TP7sO23ZANxcCFIial+q3s6rn1G1R/
T62ECZ5yyT6sEknHalE+p3bv3U1IvoWz4RbBgHlkqznpwbe+smsAxHHmsPk3c4rdt+48xR3IV9wo
QUrpXFXmePe/iEuvfNeLUXbvvY5plyTbOYOzdnGTJbEZobJl0y6T8m2RLBmqckfpw9U342DTtqqN
RQ/oci1ZtTIp3nbqGPU6ESWuS2Bvafzr58G1Fi9QGRrLVMXpCu65BLFjFLVpDsBOtNRB2amdzFsF
r2+cUKGWuz3v1dte/ptpFHON+fCi4pioWkoRkIbM1p2Vj6vr4/rTJBj0VPGfw0jl2cdBc3QxcB8d
6ZeVhd6ntrDvk7bWGt/oPKjJw7q0FH4oy29GZV6JL/jAf32laLcmouOV74klkveGJ+TX19/6Wp5B
/ombCOhqmNl7WwgbZWetBuNI8Ugf31kDls50X9twTrX0JBPN/dzl/RItMu5CaS7GXW1U5jdai+Mb
zYrFXVoo+DUOoChef7ArJyc40w3oyVMBytodIAhPmrhtoXqBXWfnc1LiUdnHJA/UlwIsK+mLGYoW
jZbxxVW78dPro78UpkALHvgIUh9ASC0EqS/XXEmeutKniCOyqLELvDyZHtPYGpsg8+CZVbOmeWHh
yuS91m56DMXaT5mvxeKtTj0hxUpT0ql2KxLYUKEJfMrbWaRRXmdiOwE4U/zCFebBY18572HQkjNu
1D+Qc9tO+inqcGbdUvJpqy95OI7TLvyuTHZ/44kU1YIRGQaHMlekytg+oHBc2aLPeMPnYhxt2t2x
4OUiH3HjxH56QcXL99zGkL5lNuVB7Pjy+KElC6pxI0bhjrAHUanC6Yxajk4US0+EqlKk79O8ywPM
f52bmYTDL724eP/6Yrgy6NbgAMVDiki0vLtZWCdNU2iYUJixLlt/db3lbe1pX2Jb7x7qZq2+d85s
Hxznz3CZywiSDgSgRKg4kL4B1l1+y6oy5gbIBuDUgVgpjNUCg7vY7fFBXREgH55kMzYf1W7KcK2V
Vv0xi6XRE0rHg0Hk5GyIQg8GCCTYyrjvU+kulGXTRIZNYk/uaaEOJoMBy+A8kIZVqgBKYu193EDn
8oXM5jzwRJ3rD263tC3iM0Oe4PLdqTKUw2x8G9gHPWiqCnKE2sX1H15VTN8c6tC/ZU7dQzJGXRIr
bzPvxrBf5XrbwaJpo1yyVcJKnVyBGS4iCr6mYCS80IF4T5VBxVFVkBveuVVclOfYqlsvyKgpPYxY
xQ9hYislnHcFL24KWFazoVTWMbDaBM9eEIoNYNVytouQbFK8mwtnyE7Lkn0pLEU2JzWOZxE4MEl+
W+LRfDe7WYsPcTXP4h4VsdkNUTecnFFqkSB7L0PbW20EUsdyfuTp84exKzszKJaqACY7qAZIwSGv
DhbcleiCyi38RwInHLMAo1x+e1w4Mip/qRMhjpzcUeWW7xeLGoibaAaymagKtloTP3UeuJ55tr0n
lDWaqLZpGksXtIDpNL+etemoDlC5IB6nhrDP2tLBjRNXGnaEkbI4G0U73GBW2p5e32ovgzhGgWOK
3hrYOVLoyxdvhJlmGGzZEbZs4twR2oaIbIQ4hcxkivWRPujRcLtjSxqe7DlR7Ai6lR1ItelO3ghU
WnU2d4Fs/PX8iRo5GTcdTKwN6Idfvl4mlE5ZlcWOZqPpbuaenrdolOng6Hh5CzDKljqR1qOptCeO
dtI2kOyXdmTHehEasZzfjUZiAHNUGA932wcHhEewZvMRs257/t2ZhZQHxQ9OaeRE9tAJkTReKZbG
joCaK8EiJHJnpmhvs8IZf1XZm2KOR1IDrJ++JRDU3VTm1upYxWRF1up1txwv8e3o6Gp2cOFceaNN
GwcbBNASG4//chgKN2VSZbUViVRJ7oss188jsK2obp364A69MhQUVtyJyRQ3FeTdgW8OKWoFVQqn
OlNqNNLWNsBewgubej0qwF0dalMwe67I0wC4fKtUppnsJs+MKiurI2IE+oSTPt1oHIoHi/HK5Ymz
F01P7k8qj3utSbqXXZ+uphlhaAyptYgR90sT60lds+KL1mnqDYXS9eCrXSnEMY3sAhP68uaVuUML
qBrhOUbDBjqllCfaCQ2zueESFY55N4qiQ+dwNN9Pif4994zsQ2EA1cTwI4vm1fMQzLK0uxUxitAW
Zh8lbiGiFa0POjNFggRm/On1U+/KHD2XJkndAApTwbn8HCTHMSnHSpenNF0OO86GKDBB/p27Mk7P
rw925czz0PRF8ZGPAUR5e5ifYkQao56LMpIZYXBt3BMQWjfKoowI2mFwsSjl9Mv0CmSFgFOBnkV6
kbjtcrxJNBNbGNRzvAKN7TQovqVbZgdvdWVFP7PCiNT57MDfL0dx8jFvG5Exir2Y721PLKdErD1y
7hznr0/gy1iXg2BjxdO2Q15jDwXGY0dURu5Qml067U3syQTFgewo/3nJv+crbfRT5AwBDuD4cvlG
benMFpKceoSuonKneG78XhZJQz8QSZHCz0ylPrltM99ikzX/KOtuiarZnG87tBneOBBa7z2bjrSV
tfWKaosQQUsQi+1FlvqDk64yWDXFfmuJdIl+dYIoiFBT3mRsyaj3WUhvtHVvN66O1AmtDdHE3123
S/6VQSjpQ+xidtg3l9OjtWs5IJKrRxhPj0ASa/nVTtrq4+uv8nKzoLtmUM4nAqdbsqfNmWVS5DD/
KeivWkwVd0iDte/J3cDKoAKcHfn3Xck7LwfUL19LmYhY89l2Ir1R+rtFdHVULGn5Y6qL7C59SCFV
asMY0FZ2UFkZSI+zOY3QFZp+L7EzIrR1vPe5jSSIC7w4Igxwz7Ip9dvX5+XlduMxaf9tNfytjbV7
TCNbW0CSjoMPVNEG7UAg2Ezq4APAMA4+9BVKB2PBoKCUDm8G1cHLKcGXxgMzh0d0lmhFAMevC7W6
1gIayHMUVw3tCuSZb9WmliFSP0s4FqYS2FVbHZwxLzc+D4Ju/VZjJ8t+sRg88mYYNU40D8gaTjHa
4cbiHdUxr0AmGYb3pCcDIQl4zeX7JtUqZAxwgNZPQu4CK+ycxOngt25LZm01KK8s+hQIrKbuGxDn
txNF7oPve+1ViVEpI0JNhQa/7YufLok6T0l5gV1EaeKYuASmdWCog/nLJymBPkn1hiAhtVB3wZXa
uFq9uf5EWT85YbxMyznHp/70+lrd/pXLoJRRYEuj3rOpa+zXjzp0MywlfeMOOoAuXW0+a6vzY0od
SiG6BqNsKso7nRjgIPS5tkmeZaxRTyGn2Vff0Q7tY9GaTOLaOPe9tOKTjAV+1lp1NNS1cwooFqE3
xUvgULs1g2a+oTQL32sa5iocc9qKmpblWP/2XOqW+euJzHOKRp8OxDLR9+7LaSgZS2WenMjWl/pW
HzLhizF1D0KHq2/F+b55x3MA70OHUVtwA1dmqkqV4wb0sxpKMFl1zsrpkzG34u3rC+UZuvFipWzd
UGIwwsd92l3QJFTj1LWjpa8rZL4HL3CsbA5TJP2DJDEaX8KQOaP/aZ8nwoMI8gm65FOXvlmF6MKU
iqGvQOggKcHKQwzmFCwqZJJRlpqPlPf4OGA38pAOZLJLL9Fcju3mwbXHKRzWDfs5JcutQ0ITABJT
a9/TWvPcdDEmvBgLGHKafbt2fSTYXbuecf3JrRt9MfL7ekbc4N8breuTrOvQUiwhUjbKKu+Qghrg
0kzul9cn69q32Tj4m989aNx969hoB6NZVipxSif0SIgijihZgIWBv0H/2NAO8L/XdjEn4uYfSTfL
2OOZG61NhZVRnZee3vpdXxqfrd7S3rRxbgQtAtw3CJ1ZgQeM62AbXzkLaQYgaeaRAQKa2J2Fc1J7
pnQyTqnRah+GGU1pTUh5fn0+rxwW4PW44RyahYAad+EeIN25sGFVR6PocbkTVnPOjPphtmZ5sKte
ZhtUMX8aaXd3l6WBxLNI2FVJYgWGXk04AIARV1aQQo6C1WmnKt2/MolQNwgJt5htL3CvQCfpW5lz
CFvVfFN5jUI3Jz+CUz+jwHc7mHtk0xVFEIqsYxcrZDSRUhDV3J1gQU81EOMg9gYSN7HEkZ4Yye1q
jOrZpY4M3D+b73Rwq1DjGnEuZ+STSfX6UFN781bNDQR2ylGEvZL90fST/gggQoMkYdVnrdeau74Y
f18FJDRPAwU1xuXwZkYw4kHpYzvoNZB7SR5XMKLW9Ob1tfLScw1dLsyJmUY85LaaweX13I+Vl/Vl
6URGki56pBmN0gSJYrj/EA09Qj+rVdt3oX6heZFNyxt8FczOj61W3ruT2ciwRXD/bC81iC30jdrf
il6dj2p511Y07Ru6yFuf1No3JNM2TRqzoYhZdAMyRapSBVM96Xe9Yh0hKa8OxWm0QaoQqHN311+q
dFliacIhEC7asPX0DzA887OsgbEcTP2102BTyP3vobaf/xwZlWIonNS2I8W2nEfPSZtIxnXxYMLH
i2Yvbr5WZAwfM5fwc6g6x0+oxt2svfYuT5Q17FFQuhWwPw4CtivpIuTbrddOwKhBxtg9F5V6Jndk
CszU9icrjRrMZlfP+ap565tUAQapaiQvJizDNH9rDPN51NPHaYOYD0X2dmmUW1urPtdWHyyG+iQd
JZjW7kgX5PkK3W9QAmg48NzpHOa7PJ0yh7NKQYHXVZSYLuowLfeelYynPuspxOOYE5W6bM4J3gx+
s9YQoFIEl/R0HUHF5eVpmY3ppCBzfirKJT8rQphP3pCvD/Zkg5s36Wzk9qp9+XcduYGpJlaKJr1Y
zigMTyfAQiZt+s49ON2u4Oo26jMR5lZZ4b128dCytkviFIy16bJ9XxpZ++jxjGGumtUtPYc+UIxR
v1H0cn2behUYRy8jhy9LC8N5QtN/YZFSbKN5xHWFg8luMWATOi957tlRuoFnZFeiR6Qn5o0Vm6Wf
ixXhU1fJIKCiaacK+0c3ViMcdVH4BKjoKXbqEHUwXg+mafu4Lz4+NQGAcfBdwItf7h1PATYkuOQj
mcYPhE7VB7tI2g/9iKhro6o/7MxpziXs4MhYUTV8fVKubVySDTqU6Hohw7EbXJ/GIrfz2I7IeJZQ
y+BfECx5BynNlbCI+j546m3akQ/bBQuDFk+SGi69whonUysepodqEZ9MOB6nvPd+HSoFqw5tRsCc
NEPxgLqc0Y3mMWSdY0dDGjuneDaysNVRFH596q70oxgGFRuT2hpg3+fl/9OhV8rU0JSJPklVFIOP
RpEIqBx/WfXWCxf+/+u0oMzRddadkdTo77qPrmKF6TB/fv1BXs4u1mpIE9IShdiGstDl63a61OxE
THo0L+J3ci49sBR40wkm6mDeqv5gvb68VhgOhPezV+NLZZjWGnFIsys9MldFGXwgXoM/ijK91+3a
/OV+xsVYz1WBn6aYNKqTTllQz4rV+aESxZ9xUx8VFa/OHwYpVH0JM2nSXM6fqOPC6mxQnssCtdUd
PPVkLE19crqe1MpZjhL8axMIYAd0CXhPwIm7oBbn0GVDG2vR7DS9X6Nv94bwrzpJS5tPry+Na0OB
TEKdkyodRM/t5z/NX6WWiE8gnAX0oVJPQwbmRu1dHKKcuDgY6tos2ttr0XuCYbmfRaRo4Z2j+0/W
Y5pvjLpp7rq4bU4JOMP7uKnag2W4rerLYxOXAXJ70OJwOtEGvXw1juulSLOaV1tVKlsT1alThjkl
mWFfnmK1LUMFMmM4C+9oB7w8NBlap9QNgZd20R7XMQ96pstEaBF+3N1NjReZX0GbPJjQ66NwtKAW
hlrfvnqx4knfam6mYTqqmUE/UChBJuHIhunaCqGVRwqHTBFB6fZZf1ohzdA1QAr4bJs6OgyxZcVh
sFmC1my7gxe6tkLwUqCKR8IDumq37ksT6a+6a7VIzaXw82S2wy4d9DBph9Hv4R4fpHRX4g+wxlDj
IchDIKc4eflurZfT/K9iNcqmzA3KTikeFBdxIVNNLL9Aof5UsopS30CWGkxDrJ/VVl1vwWO0QVc5
R0D4l1PN41AeRnGG0B+4zuXjVGqtjTwsfmnShdSktlk0cYFFICY+vr7tX8705Ujbk/z0UWNJIguX
QY1I3OzTUrsDCMwCv6tULU9QxL69PtzLlWoBq0ILEXEZ4rK9x5ZEgKEsK15skwa58dp4Ogmtag9I
qlemT7O4eSgbkucRol6+lCsrYC+1tyJOJ6vbzBJJVAGovSX/POqUXnkhgKzoOBGVbafL7kaVwFJ7
vbbWaLVQa0bfeAhA5uQHWdOVr8QotMtcOsBbXLR7oVi1BsfW18iSaUtpXjzGRfykjdJmcSxH0KmX
70TtDfwIPAxI/Vx1l6M1Q8yUGbMeDbrRRiipCFR7pPLp9aXw/K0vj2WKknDrn8G21guZcq9qy0So
nRoNg4yNYFLn+Ota6ZYRthPySv6oyLgIJxGvxLPYZt/ngJ6bKOnqdLjjryCNNSApVN1DoBWrP6il
9kFzcH8MdQ6LECRq8i7Pl2q6jau1+YzLg40uWuNlyzvV6/4Ebtp8wg8q1/y4GdYv+Rp3k993A4TU
dFR0mhP5JMSb1J3sNiy1vNXAMSkspaIDgD079SdVTNqAP9xWxpu3Lkv4+hRd+RBkyuipgQZBNXRf
plBxuq4Me1SjWZb9TTdnKtlpmv7++ihXIKwbogZ9u00ZBr+SXTUkJZaHLYdKfDwrdHuzKX2qqrVD
nxDtifzBahYl3ybOy8JYsnl96B/OEuS5bt0kdWy+z2y1+divRQwJE2DVweJ/eX0D5yD8QcCJiOuF
RvmkFpk+V8USGbNd3W/c1NCY0vKp6xVQEdBBoHHL6g3mGEf6tC/nn5Fp8lN3I2y39/VzLBXpJXr0
dzs8J846gNPQcKvx4P2ujELOho8oiCOIFHtrAEI8U5lyNnc/5BPCryti9eZsH9jfXJlFeu2byCCF
PQ0c4OWmrjvcKdnWa4T0dvdkYBs9gFLcmIOqXgWVK5WTUi5DaDTjkUrCFfrqhsfZ9AEBArGQtxn4
6ZJpRWeM7aLTYDcH0uN0LsWXjryguxOKvra+VET7IGc1qe6VooNBnBoTXhuJutSKnxuKa5/61ey/
NU06PpCtp/GNGS/tJ4+Kaxp0jQITrIETh3BV6ym+163D7Ld1pT/1MSTLcGy1/Khkdu2r0dMmWANQ
i/jJbj6LNu4To8OFpF3bISzbpY48Aw7a63vzaJRdIKRZreO2ar9GSd1n9zbwsCCzS/dgBb68L/k+
fCELtAGIpn24NbnFpCD5xQosqtavu8zwzaJag4QD6CAVvvZC3PsW8qrAM4CdXi4FUU05jiY5QyWm
Goocmnvuzmr469MGaga2A/VyoNy7aUsAhzrZ4i4RaQgFO6ucQsWIj4L7l7fyBvknW3qGN1j7lKlT
u3LWBxNw/2Kkn1dr7G8Au4mbGtWeoIQFf/BWVyj71NfoaHMU0TB6AdKZVlt0Aw29qAQ6fS96fawD
LVu/JEaMPjfLxJ+bpgpmxap+i9labwjnAC3LRvlHV63yFuOTES8igMzKqCLRltVgYia9PZtdq9Iu
z/8wezX9xE6uDk6fl1O1bRQOUkIK2t77K8aWjTOorTlHnalNUQ7f4X7QhfExtmYdB9DBPogzr4Ae
tlYQWR9RDB9oD4QFHCBkuk3V0jbe2zLPkjt1rr8MRiWjWVc/2bORR4iKwIdBm/BMrF+iWtsc6a5d
ew4q3Vu0u3V6ucsv13u7xLmtzv0E4LFqfgP2I+A50S57WzdJ96eiUA2hyTyV1clop+VdpTmdgyGV
860yp/JIbeLlPiep2rTZCCjAIu8Du1lk1gh0bdP2pglndM7wYCEMF5aL0A+OlJf7HLgJtYSNoEyh
aV+5cPIUvx/BUOM4JV+x1xlCCfzjINC/Nr2UjQlZ6ObQXNzfnVgYefZoiymisvwR5Z04ECPtzWVF
5WUWD2tv3c3OZAaKPt5aff4P8vwjINWV3JEcjWxmy2eY0z36UF8sZxRLOkVTgeaRpdUm9nV68kaY
RutTVKvPWeYZ0VwNZdBPi7yLc0wX6izpgzIbzYND4srEI9yKBBO9duQF9ijYoqHmMCrWGJWZbbxv
YNGE01AnB7SnKysJ9jvRItc5PcHnOfnpRtdaF3i9ZBTkaVoU8xP5oV9B8vuqYsiDN3rubV4mChug
gHolvSlwBXuRlBVpCtE1Wk8Dcsa5x27SAMCLi5vH5K5zONemsvqWAivtph0F/tuawNc8sEYFPryM
J7MPPdhZ9/SZ4m+W7LIS71/Ri9vGjo3y7Hg91bS8bw3ArJk8WdJBgN9om+wbyMDRu0kyiwFS7BlW
XxqNViCc4Tq5XwO2r3zK/pXmgzlt2sCUdXw2evrc6Avp+hNs+vUhc6TzXjVn3I3Vtq9kGDuLmvjI
/6ZVgI77cNJ01AADLba82c9rdUSDY9Tlw5I3IsjRiEGPpyyqb9KqcGuXqqL9nlHKe8xqPNrOS7nY
3wX+PfrJxVmnBiMMBy6Ic5w+fJl25hwK1xrGB8MrJb0JI0WQMAV/BraCLu7rF+8L4DBhHsRjEA2b
UC7n3XYR/LQw1KZSTMTLoKmAwDrpXIW/p/HY3qBB5D1BGcZtoE/ddyK2xFdXKZJbs56cR5P+q4+A
NP2oDKXtxhy7+6509MXPC9X73HEsngGm5g90DvNfjEi2J/YAyG1wf4gTe4R61zQK5PKhjSazcoJ0
XR3CyGk9COReNO4YZtNOoJ3Lq5JWOJcTM02IE7DG2kibVB1jyLxHSU/V08xH9rFCAIrUFcO9KevT
0E02rtJo18O90NqvelkOuP3poGaDZQI97yepOQu/bwwMvfoWp7pzQwcNmnwu7TfZgAUpkk3p+NlJ
6+kPMdb4SlV2eZuPKscfDmT2r6aQvB2IAWaQusHWwNsFXAIAWToS5Ed1aqdPztJmD4ZIvXd6b3e3
mkIh3uqx68PRoqvfw3xd3udOvXUDFjAnuZk3erDK2ni3euaRvPr+QNwejQuCQhqBOlSg3cRXS07t
ocHve8ZuGuqgkUZFnRyZUOzTK0ahl8Eo4OYpPO3XvdOqWMvQcYjSpRNPsNHkI5ywMRiyynps4sp+
RMq2OKVo8x5tuS1k/vl43IbGggYdSxYvefIuxIhLHTE/zFoiYZWfS7tmeRjqVPldoQ4fZuyfnmIJ
1diU8e9NYSPwXMzTwT28vw4s7nm65y7XDZSZF1E99r2WPjnGGI2rUQdZZ8u7tkuVm2EmuHz9hLk6
1NbB4jLAU9DbPvdPBwySqkrWu2i3rYX7QxaLcbvU2Re7bI5w/i9wpNtL2bSjoUzDKgAaeDkScuN1
2TjlGLUxVq5qir2PUxTGB3vp8PIq0H+Zkf4L40l0Hwu1Wk+m8ctYeZ6B/HKLHD2yDJipl89gJ9ts
j94QrS7AAiMr+2Bt+6Mj8MqcblksRjgkgUgl7UaBCuTBCY0H6LVVAU5QxgGc4uG+pC5xcJlfGwrO
kcW8bpCWZxjGT58vlcD5nNoegFcINdQQLryr66W9m6cjgb39jtymDtop+4IquoGG/OXUrZYxT2lC
Iz511ApwD/2XwbWKc2fgRGushnyPu2kfuTMKZ68v0RcGZNvQ6DpRgkZ86qWIPuRKo5uaboiSbBkw
HzM032oG5As8JLq1dK1qn7u//YAlPTUNdb2xB5Bkg9Y190vqNedYT52Q7WZFhlEWeOWZ68c2rvKD
pOzatyAJ31CI0LP4v8sZGmlrxClC3JE6AVWwUbm/6ZJmPIGFtQ6mZNuVP59RQCk2DDFhAUcE1cbd
XiLVWAZsxdvI6xts380V9dEpng/Ohmd42m4Yi7tVBVu/hYz7sLQtkiIes7qJtK5trbBY5PIPQ2UV
+MniuHczRj2QPrDifBKzlJ2/mDbo2NywJs/HfLip/cKQVhY1la2HIjWNDp110zll4GdxnNFwY72J
a5XYL9cW40eTVW3tS8uS3N84OtzRPFIep9hUf0AXVmDriDT5atDD4ZYX7UDpXsVb11+8SQIyyrtM
BsKu3D/GslB/WObQf2pMI0nCfJRjdRqwwkAmcbTcJxfPY4TJrXT+PVNSK/ZlY+afYVlicKfb45hG
Xmw5EsK8NryzRg0/18QoNnkg9P3VtFw/lkUMpolkjKqfUQZ4G6+fJt3IotxsdcdX0NpLAkqELrhb
u5FvzRhezC+GWqwCmmtbjLAxHMHmXy444fbC6qTVRFaZcqwuWEXL3KwORtku9N0ioEuyOcsTbm0F
k8tREGxZACeXTQSqtQtLT49DhIMLUDl0txtHiUOwj0f3/3NP6XLUDUKy1ZxMsi/c4C5HlbWAIId+
ysayMEe/QYp0CSszU8xwSRXzbaNrxRvRlHIKVtaoicpip363nFQ7uesCMSOzl/gr+kDrdFrsbHlq
h6K2bsy6l2lk6kjqxl1sF7S0SG5OM8L8y63tddn7BaYqhsgpNOZT1vax7lcYSJxiL0Xhz6DAMAdK
bsw4Fm1iUiG1YQQGnLJPoAUndj9EeIxkBfIVmorcvdFiVooN2Yx/eLVM2s3UGLHty9ahpLSwY82N
pb6oWHsxjjl8VNj2lm9OKCQHHMRaf/A1XwTOeEXA0IKc9tyNeuGmWbW9WiqNLKjW8DlzJafbWg7D
+jZbm6KEVlEXvq52RsVDuKP7ti0LSseVxBhnFahj3arrWP8whjUDHwex2B9K9mpgZmreBnmLKzZb
bBWkiKvsT3nTIC+LLFX/BRic9zRw/WY+mbA3hVO11OXbg7tiW40X64aOM+ACUnZc4aAU7lZrmg5G
XwxdFvWYMUPPGc1hDU1Dad/Gi6dgAuSmuE01rgdtX8Ab68JxbjwkYZkUIEJ2/nnycI95fqr/+D7/
Z/Kjfvt/x5d//y/+/L1uFtCdab/749/fND+qD33340f/+K35r+1X/99fvfzFvz9m37ta1n/2+791
8Uv8+/8cP/zWf7v4w6kCnbi8G350y/sfpB/98wA86fY3/7c//Lcfz//Kx6X58be/fK8HlKH415Ks
rv7yzx/d/vG3v2y9if/4+Z//58+evpX8mv+tSsS3P37IdP87P77J/m9/8fS/0gUCFg0uECScsQG9
ph/bT1z3ryoOm8DWKANA1NzQERXCuSlD2n+1t9oUyAxM8lC348CCG/r8I/WvQE3Bc+OuRkkSt53/
frSLb/Q/3+zfKBK9xfmml3/7yxbQ/M9K2jR8Udtn5P9D2Xntxo1sa/iJCDCHW5Kdu5UlW7ohLMsu
5lgshqc/X8/eF2Mdw8a+GXgwGLNJFqvW+tcf4HfBEAQA+HUHqoS5uKkWZPs1b1CnwmDcidTysNMF
k+Y0sP/S0v66z3LsXTXq0KghQ9HxYzfw6/Vqyyg4pWqxXxJ/jmxjSJ5slVYHVA35ZfFT/WyW5d/C
BX6tWf5zUWZx18qOg57d9teLmoM/jaqxxV52jnYeyiKNyTC3Qo0//uX+ruXPv58n9weKRlOH6Mni
pV8LzH+VqrXql7V1zWy/jFV+DlZEQClIQoiTSLHtoW+Q0uUNu3/+lPr69Pyvlfff1/vv1/np8lfv
Cp+8vX8C8ECxP3NQHZw1p9Lx+30hxzGcysrCqXnV7sx00Ei1bXrscWRq3+RQpd8xPRx2f77+J5I8
OCYdloEEnIcOOvL/J1wTYZSja3T7ZLy+5GI2n2EBZG+Fyqo4XTIcJxMsSU6tCYOQ6mbXYc8kIzGb
bhYpORiPnjvOO98Yp6/TYpXiLzXlp/X+z+8DVmcvhhPAgPbTiYupALtKqXd7tkhmmTgRxoMzu4gT
1LyRotb+tlVfy5N/LYjrBa/2YLDD+WAJMfq04LVe+lLJcdhrK5cNbWM0iSZaaADwRWnsh7Tp8oe8
L+JCT4m08U1JZNfoLee5KQq5+fPr+ZRSSPeEqhaLTDYckrUNpKS/Ls9q9BpyrpMCHvpgr2Hbi6AJ
lWfSejOBmYH3U+xWCFT6mo3tB8E+cjdMLhVXudh5OCZ++mCtif5mQ/InCHTuRR/VVma/CDm2MFmQ
geCl7xlkj0ssIEMAV+3csL+cq7rTDhW8iDIyBeKlRDXJxTMq/S8g8yc1yn9uEReT6/Dk+h1+/gJb
KbHWqrNq77STb4Rr3Q1WLGU7P5e9W0QNLi0vTdDleriMRnCjl22Bm1olzv1oD7siceShqZLhXRmO
drfKuXwsnVF/m4PF3S8qLx/zwmhf/cZJDh72PB+WgYU0TaH5bVy1AGuYWk561JnKerGHQcdUmSna
ZaqU2nRwZh///EZ/7ZH+e7fQ6gC40QXSvvz6QjVFjq+vpeV+HVekM6NdRMPi/C0T8vNXw7IBMIJH
AUgLF/hzZAEdsDfOLPu9V/Tiq5aychI5HFS/Oj/8Qv+b7c2n/fq6Sv+RnF03MlCxzyW/Nw9duvZc
zqoacSma7MgPm6MAw4i/bAefjqP/XIltEgkBhtz/jxzPKJaoxAH/7UkJcSmDen5m9FY+rlo3HFHt
l4+VkWYPf35nnzfp6+1dhVLMzLHZgBr/6zsDBWfQKOsKs1Ap3mU++T4gUceXmBNDZ4Xg1dbLEszt
ayFLPqLewe3tzz/hd0/Y4UeAUzHv4aT49SdgPoJ5g160+77xNJLJqIcJW6qzJTKdKvmLx8pvVg9v
EgUhVTkauM8wp7LyVMpC9PtW88pHO5vYabPJg9lKbHpaSvn9zzf3Sc//z0dxDX1AlANBiQf86aNo
4HZlXVA18C07ZBe28hyJPSRdUWhLQj6IwS7WO8MT6E2heog4wb38vJg9kLpKMz8/NAwOL3WSDe+j
24/vldkSXZhOibWdMlc7J7ZsX//8o3/7RlyqeQK3+NI+n9xm5RaumfrtfkFVFRYalQlG3/UpEHb3
9OdL/W7RA95cS0eodCDAv778GvutAW/SlnKoTy6GORiXcQDe1UxCcjBarE+ppf63/KP/vhOmf8xL
IC5Byv71outkd4VZa/V+xspw61l1clkANPa1k2h/YfX/5vtC6XJ19/eQ7DE4+fVSTbp05QrDfk/u
cVpvKzfPz5W1+htld8P9KI3lYFr4v0TO2Djnya/EXxb8b94lJBL6emprzD8/u8iNOrkFmifrfWWL
MazgE50NqHC3Y9YE/5NC9z+PFX4EE3pGY9dT/dd7pUB3r5tltbc5s45zbQ3HARvmDCHiar0Ic/Dy
2G+QJGvdX1/pb57zlZ4F25qLs3I/rSPMKMrVmVw0s52udhYq8Ye0W6wumr0yueTrwt6VTYzUw6Wn
lQxLQbX1vy9leALQaBj1Qqj69KrXwSeG0ke2a6c6QcmQYA6TTHQG5cN9JTTDCUuz/FtN95vXy46J
nJf2DKfdzwxLsAtLh++MXi5nPploiorOM7sqjTPCfLZ/vsPrQ/x3/Xg9LK4pzNDwUJXRpf36gls6
JJhWfrPvqNVusqp/VsNfq9TfXASqCWuVAh6232eAvQrI2VyrlB1BzAmj8FYLIHKK4W82G795ctAt
mPyzYq9ygE/lZzmsSsN6rd3Pbme/FNkwDCFYNqFPhfXXVN7ru//05K6yVHqqq7EHQW+/Prm+mQo1
z7LfU6EzPE2DzIwDnYqWTIzqlGqddpcQipFFk/Y3JtHvnieTPVw8uFmCuj6d8FrOW5Uz1vNl4RJF
qex3HEL/Jr75zTaOVysQK1AQGNnnMzzQ9M7DRLrad5rDMlwpGlasZ44CU9Qt+mKsUbNA/K14+c1h
zrcOHMudcVR9bqBWO51TUk6rvSZr+wWGrXYHn6J78lGWE2ha/e0L/8QD/c8ORycLPsrpgZrp0wcg
yKWtSvwg9zlzDXdPkDEDsxxA+ycfg0cqkAd7cwyC6Zmw0OQOz+IAc5qsUSoUTt79bG2jfIQqSxfQ
YySz00i98ONlSt8dO6P2J75ksiLKgjSUhOpYGyvt1L7pzOGJwqX98ufP+TdfwNUNxUevCP+f+cav
ixK50SBtpBp7rIY0EN/SxRi8S7QvMjfU/zSq+efJXTdGDgY4tMw3rr/lX1gEJMfWX8yC4tbVRCwN
+Alrrw274IpF/M+3hWcwJ9DVsgHE/tMxtFw5KnB1y/0/iMdAZEykJ74W20ma7/98qU+DsuttQelm
Oo/bIk0PVcyvt1VljOWg/fNxzYKOWpIpBl7gtjuDhPM38nFXJ7Z7p1lvZYnBaTiC7H/o5L4/DtoE
Wlqyzu4WX61n6bXVs73OBimBepNFaaM173/+teZ1S/t1F2KmcK20dSLnEJJ9egmdvQzOkgKIEMcl
Tu1ktd9Kr9TO7TATLTtlmXgf9bR/kpipTmFhJFrU9OZ6L7y0u81XW0Qp1gj3fSOhh3r0Ik05KiBc
ORxd9Hb3k4+1g441bQzSX50mNxvDP9/Cp5n29YHTYHLCU9DgMvn/yhmDqCYKVh8ve7MrUI83QQv9
YkhCp9Rp7Nl+bkjSA8GQKUHQwnhfynw9/OVH8NB+eZKAFtRz8NOgDMB659V/2lT9ulla5iTN3pM9
NrZ534n0dqrt3oj6vN1kuTbeeuxO4SqnFy8vmDA4fabHzpxmP82ieZn7BvQeOE4+juQ38zHkMhZF
M+/95WpnzLT+ZMvyVtV9rF2R/0Fg0zc57+h1wiRVJ8CbuB/UAyYL3+olfXa96/Ky5oOogl0WkMjW
aQVMoKSuI6s46XUZEQMf6cEYZ0xoVZdu7LS+xTHmLNx8N7TLMzk0kQreTNjMWjns6yK/XyZ1mrxg
PTQMGNZ0eoUkRuLDersAYuQxiTwHP/c8gt1HoJTlsPbdiw8Vqp3cqHX882BmkcCeU2Y6ahRzIyXE
KlEe8MP5MSbaRq/6nT3kBwaDePqqVwuXbx8/YwfwIoVOJFrG+TnMfh9jTyxF9+vUnWan2hOEJDZ2
zxwxUHWs56QHEdrzNpLdiGtA8GQjsijqO0toYUG7tJZzETbpcJNJQ+zrVTsvTvpg9wFTpbJ+rfMy
nMlDL5zk3fK6+2WxI/Dur0AacWvqW885FzL5yCqczgvx1C3qkNrmTeutW6O7FcI8Kb9/nRcAFncE
miqnsCc+TsuDzVJlkaH5m0QkG2zeic0l8Yqs53CC2tnW7S7rHqb2NOjOV+V+2CujN9Nzbv062/bL
B6FkzESBpiO3NY9uq//wx5+raR1H5qZsqLFMxa7ExAN6xcHLnY1bD6csmLGst/yX1iBGOwDiXaf+
YpYNFltNcTQ646Ec5d4rs26jGvFkdu6WVcwIzg4tvcYogll9qFvw5wvFc13UbTm6z4LlXHr589gP
kcR9302KA6LC7eAa36Uotyix/diYkxuvr8N1cJ/bYvgw0x5KoNdFpYb9gOfA2nVzpn/Dq6abpJbP
etgv+ptTNTfWouh+E21ntzdDf5oEIC2Z4UFbh1quHYB9otS6pipYu7XmmK3dk5DuxZqDsG5IB3GN
HNJOaYYWha8Knj2pQyK0H33o5KFW1peAGVBcFHgx4IATelm2saz+1S6a71cyomrTE15ysSyDNGT8
esq87OI0dh+JatrMZBaFbJPP+do96lN1bwTD99Ugt4eaK5LJj56Pq+2NjSH5tr9nRnGynSJuVf6S
61/roCC2wAuJCdgtmXpB7rPXguHd4tjAyBGyZZf+HPzhkDQGI8/mI1Xu2cRwv+p5CHMW64pBvlJ2
VOKxNS4jDlJqL9zk0BR9HzE76E8qT7Gslhe0QM9B7cEqdZ5KR1mhqhmXXneQoOPvMHd5WXIN9VBz
KuKbKKDhTYcGh3FzqsLa9g86mKw+pg8rD7DtilPJPjL6OCX4eTfFSqn21VpSWe1KXMeqaJiBHama
WyiIfdJeytR5NYnq8sp8U9tzuNTtQ2YX3RK6uR93hMlXwtqg3JFTyNQZS3NqD+YUYYCVXiFd97H0
0P4yXb+p+vZd6VP54uMvCMCy7fTgm1ers92PD93Q3INmup7UokrZ5JlI0fLz8EUkobmoJcYLKzQC
yRakjeKWua/dhYX9UWnGE37ZN07KD27FfnX2Y9cpVlRB7N4gQurlMGvTe734MDDq8lv1dQi0/TDO
94uU27byvuZsq0nghMnSfG8Q3u0bsSax4a2kXpIA8QVzYuOwmHbS7vzm1PZ9eVvOTr0NOulFRTV0
12BPZM6w/IcnofouZcMR5m0uaKCjZfC6NepX4NtdN8nm3UnLXIubxM1i4iwnPn1bhOOae8ckKLxn
g6iE0Bu5vdVugo3WzVBwjGEzdwaikURrysesFNqH3yZQumVeqh/esD6sRf1TNxozJjeUcflsXBMb
gzFqXWGCqo7rN33utYODiUkoi8a7KU1t3TQLtvPO2n8ECV+I1Qb6Hmx5IK6WQdQznyiO7nAn3QOq
NnXpfG0dd6Wx+qgY8/JWpF25N7WlLUOi67Snrlmyr4vZmU7Y6Jm7T51Z++mYWLX7gWQzRDy3yLOT
lcFT1lnJbV0OJaWLfbVQ8Xu/jVrZOlvZDs6KgVVux/nYZhXkZCUvDQxOiCtjor4FnVWgRlZOGs3t
9DagZH/HtKVZQulUy2s/29lhyDtthIIA2XBMSJ8N/d51NvU05A8AKKUEn1evlNHVd2OW84Fxi3Uu
q7J9CYQaMdkb5cWtr47shVm0vKMp/VbZyePg8cFXZTXxcUEP3SJlbNww14z5dpgqL8yR7ffhuqxI
w+1gCKyYDD94mDoKlxl7zdgkCjLyG72507qa2CqauS+ZSzo8rvvZ0ZdJc9CsWt/WmAdflgB5Mhui
9F9dW7saY1/3Hs3lPJ3UVw+DHUyttPQIZ+gj75VD0uxs4bligc04/qM9N988Kat9TVPwKFXRPzlY
3e6HFTwSdvZsIa+q1E016nYRCt0iI8RwOc76znwHvRruU6tAv0CE/ZGpjnkQnZs/G5qhbVZAzTP2
ehu3yp+gkOTxmE3yyOiuryNXm8q4RkQYugYEEiyK3U02JGsaNQXR72HuBlm67cd82SYGgWGFn/sk
pqRMNslNUeO4wcCq7TjtSsA0ollkEvnBgOctB4ohNf997rIC1Mv2t26dksc6J07U1qkRtatfxcVa
ivO4dnrseam6pKllyXDNSkXeQGAc1pXMlnCBJHuC06lFdWaPiGkd/02hB8PdxR/jukUHHLHGjUNF
EaiFbL7ai7+kF7km65d+XtrdPGfGj6xL65+JcMSzprvN+9rdJ5pn0vJRRO+MYBTbBHLU7bwm7dmr
s1Rnw5CZFwF+IQpwO/4dmnXsTBWbSza1Nx6syPe2z+Z9nYr5SNqR/jDYpaAc0syNKqf6sLTzerSV
6yEudOiIptagdpTK/OGOlR5RrybxgM5n69Tml0G3GJhqdcdcup/lGoBE68up8OwpDRfR8riaph2p
STrvOZm08YtdgPiJ2nXUxlmcutqCpKj9LM3lu+/NNVbDM41tMeldufFaBC/kBXPydGKxbhd0s+RU
VvZ8XyfB+mXMTGOPS4gZz96o2rvMqjVK227W3o18yXYlpPNNnqnqpU05DWe9qKOuZ63FtkJNUUPT
LtCwT/ivqbqQu7TOcpxxtGxv09cenSAZnjQndfqww+rVYRGb7Z1TWymG9amC003otI12Uxac5sPq
1aEzEUG6pTUOznMVVFt9XKmiRWs9OW1AqcR7Lg68PMItmrFVO1FU1YcLbvWIf4z1PtQ/ZzQNRPvY
5Q/GVNYGM8FTMZ0lG2Qc5LZzP1hsvjPevfD3tSYqS9177IwqOEk5+qGH1wfUpkmxmadWl3xz1RDc
yjavj1OjuqNEgJuE6E/Gr+5EUIVRSTdyVHpyenH1tcv1K/Wv2Fo9B/USeFNkdH2347OFPKWZ42Zd
be7VMUcsRJS2NSrXPnSLvJ4gtJNvWF3qRdQxqXnMhjEovpZaTrHsmXJvoPLasPAJeunk8sPR2vGi
zaV9WIgBeEXdyPw8HfN7s3X6Hcmp7WNpOtOm8rT0Y7Hr9aWd8nLTdfVOmmZ5P3r2y9CnVJ/aNMXr
dK0PU3Ne2L2ahCp4LHLuNAFpfbXxXrlAiCUewxqx8xDF1IazuaQHB/+yKWwZ5+WRtlry1Np99lQT
sluE/YAzxrVauO0Wtyd5SaLL2vA/ODHiHMVLSEtxv9p5Fln96G4qreFkw+TuqgxysidY4vo2Edb8
1DfaNTDTVxvfgU/gme2NZisjCMlWY+hZQ/J+XL3GXWLmW4l2JSX6T6k3V/eNTNouak0tzXaTNAAq
Bs/6kepYZNulNehxjfzg3jWcNEZd1xlhm5JBBZuqPTgOJQpPv8RuTtsvTJ7f4SsGh7nCUS4kDkXt
EOMFOJGqvjyrZR0+0qRL8X0jR2SNS7trGYdPIHWx8DJzQ3TKGOFiUP8stdG4ad3UeVZB7Zgh0RTi
rMrMKimFSPD2g0YhgRvd1sVW0R3vlWjN/eo3uL9WAuFmk5mnBTMGmKooKNqF2NYgH1dkMNymhq6o
Q9zpGnRIBk6EtvWNoBI/IgC5jhaMEjhtLR23BLekd+mcCsGRa25svMyh5rTdemLD+pFaQb1ZqVZO
Qy26fZOr+puaBQveE8QkaOogZRCEtt+ps6DmpOe0yltKLrFhJLhEPsrdGIbqe66m/gvp2PQm62h8
JdNX28vEezFaY438ojNDBgq6DFMUGYeMsIwQ5lwR1TWmgu5KVqxQk4yT2tH22CsGsWHU1jmhRDCn
qanYEAKXwhP5j0K6G8LDT6KFbf8RRkW1I+g4vawyLwT/WdXbzlPWLUl91oNVTOsNPr5AFxNWPnhm
BA99mwyPPdQMGRUmKQVNpcOm0Rf/wNpvvqRWr8WSyKeXOe+GexzvEIlkjdcQKs0jGjys77CRH2Mv
c/u912M6YRVfOf3YxWtTGE+2UawgQAuNK7NAQASDvIuLGNyDwUM+6sP6zU/NPrQGUgzNodD3Rt2o
KJm6Mg21Xu8fKHB+EsrTvKm1pg9J+y9jMvevXh+8AyuoaPHYAw3236lwMloa4w25RXNnsS8QFVyt
D14hX7QpSba5qWX36biWEAZzsexEV80hyYVrZIwuFrk9hJTRBGPtA1lddHcINrYru03SVf3JD4Sz
TRusOEUyRdWQ9webJu8CHrVbOGCLMLEWY1t1q/jS+5o4EDL5YFvVE9pH+oZBtkf6yiWa7aQ+B1Y1
Xr8BGXeJ/T5mxbW2m91NYPIPis1NXbXZa1a77pEO146N3k32ub82cbem/kbLB2079yjmZrcK2Azm
YWNW9bXQ7C9LPvZh3cuXQCdFvrCc8YjgtV1C3Uj86GrbXISGmwXgDkkS4/PvPucLUfEhPgF5GnpG
a/O5GUFEHECwqUfNveSlTCNjbdROVZq2WzMLMquqvAva9Op2zp32e1vX7s6r58exSZytka865oBZ
9WWchNpNBAcgdpueumA2mfe3zkuZZcWFrL9pg51OQQ5sEMR6ts/sejmWeqsfzHLSb/pRql3aNOPe
6IQfysrHgA6263Glyfs+ZZa+lW6OE2pHol4w+vOzbS9BxPNvI6+10yN8n3FTp9ZbRrMaz1a5bko5
scKNhARawOm+ytcoJ6YkKo0SCAI31vommCSRa70zbsyps2/9xvIORlp+JyVbvsgE02R2dHVMeqQm
Rm4UG3t0xPu0OHnodnUKJcYqXsBqxm+95jb3QeZmX02lh3bn1Lux8q2TnJIhhjTYh0TPqKOmjDrY
Z1j57Rt7bjcL+Wa8u5IUS6jg9U+0xFmMldrAhrJLRyaOmb7X8XG5CVwcb2zBoatrIF5aOnbHfqGa
ThWid89o9JhXVkZpq/WU4NIIg8nfWTxTICLDh62nKJQGDCSzwtk4ORq0widcS82o4MkH2FZTkWMN
HbQPc1GKfZuxF04VESctRKko8Nh7XHqYOC+r5oLJyLwp0HppEQaU9daQKPo0uGbYOKPCD20Ke1Ja
8kJdlrLL7jxXuSfg+n67uNbKOnWPSCH8Og6sqbk1MgyYayrAvUZVd/CLccTW2kq2QyfEQ0nPFHKB
KZbkP4QwuEgK82d/X2oDg1m9BesYOj30k/VcNtm7vujuDX7p6r5a8xtVU+Arbf2w0QtFOONd/KwO
QnMyzZ9NqtJo7OrlngygcmuCln61skU7lQ0ROuEyj04W6u74nCizPndM4ePUqW+kUm+Mh9vQHvQv
OBmqW20kNAwrXC00W1dGRHdO+9LAsss2ZXHfKuw7SuahoS6Nb3bZWuB6iT0eDWVmNOZdstPNLOVr
n1HG2UnwMhlmvinz7HuBAvPcDYyuIswivMjLmIPbSi47nMGrD0VttZUQ3A6G2eZ3U940sWmy53o6
xUoIXCBl1FWd/WarQg+nqtQ2iWFWzxoi9JM/uP62QE+KwYXhwiPBbMicxXILe/DdF+2CmXiG4Wuf
eu9Fh5KYvsnYB6ltP40OLW9duW1sgJ0Dt1S5FWZu6XF85OubRyx7bLQYMQg7E89NEJyNAqtY35ua
3TTM8oYI2/q5qiVRgrgvxKq1iuMELQpAZ4F/X5ruk6uS3dJMwwFDIRczCdV/k6OQG72fb66S+kir
WdzOGLT3rqic73rZvZj2VJ9V7RGvuMx9tPpzdgxwidjClvfiws3MaTu7w3gmaG54XAo5RWNF/xhN
5Qx02c5ZcbKSpcClPf254ncFS14TG6N0iX9dVHXUE0ZsYGHtvJVWSsx1Na9xXuX7xqjVpvUZaZia
hfRwHEDZ8rHYY3ez/pypSM9a4hmbaU0uWmbJR8stQNpWwJsK+4B4MLzmg7wtAhI6baA64MsLUt+p
Qo9Z+R3xQjPkTnbHLx4WRTvHbo9jkXY3ksClkyrnt6Dof6QZzthez0Bhcshx0deAWKRpqo4z2lc7
LFtX/WDwYdSRJhr1nAdL+qX08/7D6X7mvUev6TT63kyYFgC9VRHJt9UrfvNYSVnueOzVZB+LblZ3
q7lwhExuLTcmyTX7JDd84E4p3B32U3Y0X3v5NhUNUJ6bPIiJzSsRa7nPZJ0/crrOkYmLXpyLQkRJ
ew1CJX272ZaN5EsqNJwKgY8HCsamaN+SaprB1mQCElWkGzlmKY/VWI7El7z3OIUcCaFKdkXZMTaA
9Hm71HNQhWmunx0rEOepKYkwsPUm2PZZV+h06D0+BSkdhhFSRmucow4+x6G99AVJfF0D38KxF7uM
DNHrgh/UtVM8mAt4WwkbY0Byv4Y9LcgTkHFNOpQHbl4Ud6njWZtGUIKn6zWXcCmY6hRrt9WbtThA
H9U5OPz2Za2aZQ4pZmcR0eAVVmSWApsW2Rdz6BijsQBWI4kZs+wBzIrhcAHE1GJxJjyvaCmjsQK0
8CeOBCOZLZeZbhJ/SHZGno03c1LqEVbH9qasvMiAlBu5XXEhwvCbqtcxtO1M7pk9ZVuDRNFudTsS
R3XgiS4YT5MVJPtysu/6qelBaXrKz9Rsn3VlN1Gnz2a4JmOmbRp0a1+Yk2P/69BJ4xTe/ZzgPHxr
OB7viYhbwNxzETVAoDvsVq0LUgXza+16BdsClbYVVpWZ/2iFMHZeYr8FbVvh11ib4YiG4IAMpzx4
mnESjfOlHvz64FVDG2fd+NwY4OLYSqg9Uv4hdjp73VSBL1+Vi+Z7tyST3LS2zf6LTZezm7zEeQQ2
LeLSGrsdJu3jZYaffGyTbNmmpp2+gfWLqzIqBVkeVMuUA2sKLxiYsvlZdoM5rL+j01KxS8V3HFml
JyqDZt+0XrAfbEE+nXTtY1WtOjWstJ6BFICY/cY89ak7XBw1e3dBIJjdTwGrsPGpw0cg7a17NbOn
nTK3opzl/Zpk7t28WEW44k1w74h+vNZizmkgaIyirbDGbwXTPJSTwWz74cwzfNSllWkhNmnuRwbB
h/zYIevvanPmwOgZMknqhmMyiuHCYc3wzk+8UyfdlqmVoXn70SyqQ60R0hN6HfhO5wzJ1xXN/CEn
1uvgN8J4McCYtsVaKASCOumd0apWWmRIj299Atk8z1qJjj+YN5knqwYdwmSHTe3lX5D89I9Gb3c3
YiRcGm3+tIpoZicjl2LVejcMRMGsROR19k00C39376pKxIsv5osLISK2mLt9l2mu8fGk5a5YrgOp
hBDnW/x0+3vcaHEBIsHnKTdEQTVRL/SCTBI2XeqqU+FOeo6HvhyLmEwM5idrYRgf09Vjnzje6l2/
isWjFL/oO7WkIPI6LlruuZI1RYDfNfkZ5SLEL7Iq/TT25sz8Ymeq+zmMRY/LuaHqk5n7HMxzjh12
qNVmcldP2cjRS8d91keI4pfeI2UqMibH3Xed7n0sGWKKlX3xp1ga4Z+ow9w9ojrO1RmX9SQaA0Pp
kVP09al1awekaNC6Jw3Lg5egrOR3vW5b0MJE5D57GHSZia3qbRx0Fa+V4ueOuZadxQj1t8BH+wXZ
fffTRkH/xkv2QkaqQb+ZTM0OMXInDAiyivCjwCUcNRwsDUYoPHN/O9DSgd8X5j5JLfOxLfvhZkl1
q+JkzBZsP8zGvqRDBW1h0iU2VrixdBaezVeFSCDm53r14c53TYVkw/7nd+HS5ERDm+v5lgKzex2W
2QnCrFD8s5XseFM9cyckOd1aMA0vzpj2wCNBmuyX2Zufm8Qs9d1ULcEx79e1Q/k5Ft1F1J5uhdA+
s+ExZ3JM2pEuxM6rYMxkSEOHR5WTv7u1q9zeVjnz/Vg1VvnIrFIUh9JP0iySDGCtWGcaluE1Ulu4
QQc2yIbJV5+MuUV29cC0lQMhhT9fLQbBCH5SnbxpKB87P5e7diQAYiO9kQcyLAOP1IB5Kij/WzJ4
WaW5sYU7QWVRDbB4CkZXY9gK0I0o8dbyEUhDfAWGp4MOtNbejvhkvDWDNxzBz/NtUOXliz7nqiDC
yZ6ZhzZyl9SL/D5Mo7wxlnk5uk4+ZqcA5s8NgCx/fTHA2Vyv5BU0v6xTOvrkMjcszAipFpzsYGxf
3ZrKJMhzcfGQaWyTTuV7P3Fh9NTeIt4NTWCBuOTDECrkIWrTuwBP2LLQIG0KQEsVtdAQGmaMS/Po
Vcz1owxfgiqW2f9Rd567cWPbtn6V8wCXBnP4eZkqVymnP4QkS8w58+nPV+6+uy25t4W+wAbOAQzD
3bZEFcPiXHOO8Y2euzEMNCQrrckfGyWI9z2t8Ts6AnHsNHHVsFhk7fQMJ6W+Scaie02GADtuYCrC
syCj0NdKpb6hqymwuZtL3Y3NVCGluRjG20ZUmnvQtaTdAPW6Y8+gHw0lBMyepdahbHTqgxrGHy/5
QmCg2LJeoaChHg/AErsW+VhY/qME4XCryY44CdSVHQvpkeegyx3SGNDYJH2GnF2RZpKP5SpgeNCD
kA5XvTGKD1WWwsvNOsTgdLC4s5ohUe9MOvRkLdcKF6KGLmBjdc24mGlS7YYYp4YyN21whdiO9y7N
4PwUY3Rw68GMDhbZKhdWVwTgUQL6qrYw8dAvXG8aoPk8eYjZ5miLVli7U2qwmAGj0MdM7vTvuhIl
+6gKZdqQ88jyIHYI4KFEGrmdsTNnrD7HycyMQeThycqzZBF4p9q7WqZZNxE2XXQ5FnegUJ090UXP
5MhvAYkmREJpCjGAEJHuwoGA9zU9qvFWMONkDQGLB5aBwXUYo+PIRm5cXgvBITL07Bo6VH2TWmbU
bmPIQt/Z7Iy5Ww4dz0bc4UahIFgE/ApCSWXWoaxeUUeHiV+Sll06C33Eh2xeZOqsspLbDRCq6IpX
Ua27ZpMGyUbHWb9uTCNEicLzkTsjI46nKOPWTpleHdGhdKtZK1O/rDJW3XQOH5hOcToJOZyL00iw
NUVHFC4eweawVn9omHq0yO+VGJayVwYDy71eKdzCdXJ+vjtobvXRPDt+ihln7lnXqLHJLgrZk2AJ
ygQ8o2aRrHm8zxSLtvBoyc11p8wjo6gg6TCdszJjpw19a5mmvagFmM+Lsroq4mJiciR1QFhjxN4t
oT57kY6zuJKTYj5A62w4B1hALlojKLWnNGuymC1kpNNEpa9+7lBxkUBMdquyiNgMNTlAfWeWEx2Y
azcNq7qry40oVOXmnHa07ZaIa8FLrtIdLjBNbqNpFV+b+N2NFvhwrPBxcMo0nTUyXhTWOS0oWUTE
WlDu2FKKqyxB2KMRunHVcH+f6ikNDiNORa+LtGEthBLDsoma2slLELfeLEPy2BlD2c6uURR0WgvB
DITtnIvZbJclN5w8EAzpDHMyrGSZmatbpDXFtkiXdAXUaUGB0y8mdMyUlQQ8ASpfDFk4Xbq+vpkq
iWexaHTrNFTD4HIe9HUAG9NJlbyp3bEpMcRrrbYtmScwsTdRmMpSpd2o3N2rtBXykLqs1J5JHz1X
ydJSr6twPCQ5oqk9o1BeWZ2O36RQEYJTPCRra0qUdZ9MGgoljVtlYELrVIToOAi7eF+I0TzeqmKn
Uzc2vKTIZUDqrszZNYXWGTBrhty8XWIxo4wqU46c0ch4YVIdyju28f1profOHivYR3bUtji6kkm6
oEd16iWVgqUQwXChmHAEYcINU03Ctu/Hdktrgk+jRQQ5O7TGhTX56JSAuTGwxg8s/5c9m6OBFvXU
irvE4todl0DCQCOM9NiIupVi4YDyoMzYs1RM2pN60f4Q//8jx/W/9VF/8F6v3sqzWbn94ab+d5bs
mzLn1+d/8j/Rj33WfP57Q/b12/wavWXZW/vBkH3+oj8c2Zr+DSXx2Y5JNhY+LBP99vjDka3yN6KC
MZ9BFcxDcGv/cmQLyjcDEzEURJS7KA6gzP/Lki1IIl+nIsRG2I25ma/+J6bsjyJhNt04RiUSGtD7
Qz35RfNfUNbTKJDpu2eq4MNXb6gIRlyM8/QVCOqjUv3PQwGcYfHjF06Sj2LaMzAS6JwZ0BCcKde5
Ve3KyIwvJKS/HgVLhHHW6nIYg7HPx6PUJeq9uM7g8vL8unrTqt454HX101W++ENU+7P5+W+OAsiF
fRPoB5mr8Ekg2rNVm4OsIRl4npZ1HiiS01JkfyF1/uQuO58yrM06TokzqkeTPkM7sH/TZ8xoaJvG
/L3u93XRYPpkZ5D0TiKrdrgY2yoP7XLO9hojfmb9rPKlW+IFFZE8LeWFXIkHY4muf//5PxoCzj8Y
3nYLowMjSLwi+lmK/JPeu4OtmOMOD50klwKn7vLrMtQ6au6IMU6mzoC446/oLJ844H8clLQxCzqZ
xCG1TzfQEBW0ePDQ8SZOzM2EgnrTiTKL5oQGUjPRLPIuGD0zTcbNYLFJayT9WLB/XOlKEW1gUdTo
9EPT+/25+EQA+fFz0T4C6YMJGLXwL+6PUZ6tri1iJ2O+NLulNfsohWXBNZIeKVAvDby9rFQSroo8
uOiJuUJ9mej3ZsI4SlSVcW8mTEPY2TMGplB6gwsZGjRFwpieSwUcs180YYeWfLminicAVAjocrON
VL2gJXPKaZRYzv/xgwSYCpcvywLKLmaDHy8xts2OjrAYMd9bJkfBoLqqQ3V0f3/yzpaKvzTrf547
6KREuKOw137wGn+6kZZUmXUtViJH0ERGQ6U+uUuY60x7MXfJaWI4vz/er+udBf2KDFXMCiZX7NON
S4etrowJmZgZZYaD8IP+DIBKd56RF/z+UL+uERwKD/w5oZ680c9GBSIJU7GqCWUzIFzYuEeRICby
V+m3Pyy8n84g9ANsOQwquFTqp6VI6is6MAi1yH6zimOMX+FkmF3D3s9UV1TCoi9KseL3vYEfITON
Ez1h2V90tD7jYQjIEjDGTZVed1FT2dHc5Rcw6yf2iIK2ruXkCbtM7FIB9b7KhgdVntzukO+IzEEU
6pOwruiRmgjFLbZEvz+DZ3vF548GKInlXBe5QT67/sQBwXyPzJ78dQUAkWG2jrykmWtYmeywy9Nd
Qe0PKRXwF3fJ31w6jEeWrmuiosiqcr5rf7or5UbRW0aakRNBzl5bNU1loU/KL+79v1lEee1q8hlr
rhOTfP77n44y4l1s6ElFzgBBmPfVPK2WSYEGNSAvMMc58gMWtC8O+nfnlGpbFEWeNpz2nw5aaZ04
8HqMnDxScSdPCUkylplen7nEazYH8X1PzeubKNO+8FX8zUnlvUyJcbbu4JU7/2Q/fdyUZ2QZZ3YD
MwpnhkQC7DCj7r9Yjf/mAbd4LZIcz0uCIurTA252agYUXWQx1kSkuOxN1sAvZ7dKiMb4/e35ww/2
8/1J/YbLBvohHmBFN43Pt8kcUYCgziKBR3qq4uyciObqgpCsxkYuiPJtr0Oja33BrEhgbIqbKMc6
QOSUvCpiM1tVtdJvJjmznNIskn94uv/44YAmMkqBpfCDz/HT6bYClX3mWUuw9Fp0OS5LfoDG9lV4
rvz5qn4+zKerWsKl0VGSo0mNrNmTAF040VBpKLPm5SVFD7ohF7vdi+Uw39RZGNkluHs37qP+Mp5m
ze2a4HXC3GzHsapsGkvqfWHOH3llQCowx/BysJIRzwTRkMqYxjQIc/hXvfX2+2t5rqg/rDXU1NTB
jMtIedRBen16LliYGbbXgC0YZtPTjOvvk55Zdzy4+Hpio3/pggLnSiKn5DazAdacsZVmaF3s+uyq
jbLHqmMf7ag8vGRB4/j30jQ3ziQcRbrOilaAAlKCM6eB3LEJTGP2346kDjE61yHOVFf+4XPqwyF0
6iX9iqH543Xz8WY9xxszwedNwZr9OQ0ACm8+GgA77LqXZLuMy/GRj5V5UxxZW6qOkpm/OTjgGBtP
Fs3xKmbIHluF7gX4YvJW+4oE/jdnHAoGTApV5+7E0/dxPWhlGCWpiu42MMvpLtOUd4HdL+qwJfR0
NZu/WPh+MH4/nQBc22f0OAl5Om/lj8fLu1RtCx5me8RNghZwn+p67/RTKjh9j1EppaDE2EK4b2PW
qVemOX4Za/risfxhcP74Y/BIsOhTv7L6Qur6+GPMZtqcdxQmWV155ZEeE950PeIEyu2e7muxuJO0
aEy62nJHZHPmjFbd4MgpTa8iZwfPVCI9V3LO8lHl6TZuaoiIgmrdDClRiZ2mvkEg+QJz8HlRPRtI
LZTPPCI6D/xnBjWRyEq1BB1znmbWfasQXrNQwkJYlOkXV+lvjwQyn42tiKX5M/MTuUrVDPXItEYo
3tNzdympmsWxIvGriPvzef5wHSTkqWwVYUTI0KN+VPU/rY+k2syS1lihE9P0Xz9tJnz4fpmjS0XE
/RXz8Zd7HULvmZFlAgvh1WudP/ZPB5MWZEHWWFLJtIu8Us/6FitTVyU2iAz45u/Xsl8/2dm/jxmd
fb2Et+nTg2VV9YSPn8Uq0JeAKPmhbDzpLNAUwVtekhK07KQIUdHvj/pjZ/3hhLKEnsmmnE3Ac7Cf
Pn7GifTCrhPoyCMId02xvxnQKpe485LG2iXxuEVgvkqicU9d98VD9ctdw+Mkw0BjX0pDw9A/7VUy
eo0wS3ETnCnfnhJUgZO0ZkrlDWf69x/zl5PLoWCnaBp8LeBeP1aZn65kElRdbZynIyAmZHdoMDWd
A8k9vGWCmyZITseq/ioG9gcb7+O5ZV6ASpAdP8UNHJ2P53aQG9xEPSIWggXaVd1n6L0k5Jv1OIar
MoVOXliOkSjVqQo7dQ9spTtJYW9tmjC9/f0J+HUdBRDPOeDT0y86E8s//iwmI9Zl4hrC3ZoEV2Zs
09pW3aOg6MfKyQKjWlXBIJ4qHY0qhaZYTHYn9l+AT359n5lQD1iO6M0a3Oaf3c7iyMi0zfLKEaiu
L1hKqoPO2MBv2G65TCi+p1oT0IrGSiHTiD3pQdWuulGaXToH2uuUK6sfJ+Y/0CL9Lbryf2ATlCbk
T/fIGXr5gUp5eH59Lv/r+v9e/dwD/fE1f/RAJUn5BlYZQ7fOwgBzmrv3jx7o+W8IWjXYErD/B+3C
cf4flVL+BroDzNi/+qP/aoHK8jcK+zNv6Yw9ZJ/2j7CUn24kgaNAELSgU328j8N0MqvaqgfmHPRR
rGNaKreTcoA2Sxf/ItDQngb3/eCPu67Yp5by+NM5uvjj4f25hfgjU+ivZ/qv435ansVIbTu5LYfd
MPtLv82ka3Esj0V4K0XmWqxl56R1zXOQYcENdbc12MCUW4HMWxVHzzrjH4iZCTXzTRTh5GWFZ82V
U+qnMavsUTXJCylXZvrY4wsDA9DD3punl9//7ESTcHL+7oeXP540w+qHHBMj6o14M4lvifaSxU+S
4qnERCfFozahmXktpHdjOg6vEn6/EJvHhZjMmIGP1nyBecExsqPwGL/wXzlChXJZL/JekvdMQrd1
fm2kt6k12E3u44MeAnsMnQIz+LQtn+p36kU3ie1oU65xsB+KJ3KCElv1RRev52peB57mVm7r9R59
JBfd3H6xYzv0MAi4sSM4iZt6xUmwXxhR260XsHjvk708O53KHPGeNizaOl/OMIIcp2id1JtAetSr
Y5bdFtM2Fz1DuU3rhYGbN2b3FtTitO0Z7cAd0tysd9rhJFa+GfqDQnD29onhdokyz9biUxXZ9RXM
bQMRIZoxJtmlr7W4TYJjh8UAfRlYkFq5TOdTneEF5eW1htzPAYfC7hrJlUjTrBDRN1u13o/5Ue3u
6mKL/l/R1lK11iPcOms0gHV/MkNs4Ctx2CjDd72cXQSw/bDOS5Il/HSubG2+gjBmWwkyPhu3vepV
L5Hb3+K91tKraDloh0zzVTtHqWa52hVQaFRBYJ0rBym/etBbYm5nV21OVuPzS9qWcE7r2K4n8hkf
MRQh5LWHZ/VVfO0VHKlMANkPm+z4EQtJust344aRrlBCBUFnV5DHX8vgZL6obKSKFVoRG7WsMK3H
6/hhkju/tqT7kTGoGB5R083tTZvXDJ8LOx1rN1AjJ+WyC4e4d6VyB0scP8YznmMpdJpVprmcp8ib
DBereIJ91XDBGCrGrihcSDb8Znly4ufurG3i+a6f4U2mR7T/nXXXAgL3ZX/w2o3iZdvs1lrLW823
fM0XPQuXPB3cVfpSxF/Qtj41F/5aHs5sip8KjEmX8qgzER4I19lFsK230jo6KUftoGyL43QstsVB
usi/Chj+2Bb662ifKqdkahRVRGeyK/b9XX1sLqbr8im6DlealxybY/44XxdeczCP5f/nET/3K+XZ
yJBXmf1OOonbYKvfLZt6FZ3Sg743T9o2O4p7fS3fm0fl5veLFkE/1t+vWp9ROFgke2mStH6nnOra
oeBWuL9aW7oHc7WdNvo2u5lKFPt2fjdvpU291r3FT9c8AtvG77f8P79xlU27xTnyqvjDvrnoTpUf
74oLKkEk6vA0IqQcFpEbthCT9miHLs4udfRlNMuyF6Y0vJxYtNPZMc7Sby+S3ShAXGPLBwZh/Qva
35GOiAvgwOrtGo134iSe5Ok28nJmGftj6V8y55hSv58R+DnaQ7WXV6HIM7fvhkuxYdzvV90KIZuE
WRMPxY6+C1YbQ0FdYs/vM3MDPvYditX5HRYIgtOktPV3vXSiyM5X+aV4OCPWC9t8rq/qo7W7aVfo
ybDraZKD1iM9dOuWwTluzYcGG9fFLNiBnwt2TDgEh9xwgBPJCVgcPOgnplvBh0/ILndUlhLatt0a
8yvNrzrf9vWbxepbVu/WQ9q+ZtVjp9zJxXsobhpjbSbr6VU+jDvhkd25lrgSxu9Vrm+x81NoNm/i
S3JQNvF7C9o9c5vX8GV5RLuB6XgS7PxluhAv7+KaRWs3pU9DD+PBbRRHYKyfM59C5W8H2VrUz3+o
Oo8bon03kGK9xsfZi9fhuka7c2mp5/eI4nCREJPucMgW9nivX4lX4mW2iW6Uh95L7diPeCSzQ7nu
nYaHqHO/AwlwUWW64cm64OxLI8sjyRJOWDsD94rsVqy9sd1t8IL76QrazaHxFlt1Fl++HGd7dExP
sWsvPZa1A6RhP/iTb53E9+hiR/iCjQPM5ULZI4fHO7HJHmoP5N8dvluusOSi+Ve98cBLb2N4gQ+h
b8tHrDaWzTQHMgHAiTdk4tX9fJKO4ROG+M66DBXW5LuW5yC8wWfMrVnisXDm4kV8s3b1VfXYPHIT
1PzCb5OsmgVAzdqEVO+d9ZBeg4/SCd/xqRdefJvt6IP6JqYRrJ83GFWd6CTBiChvNcPmS/kGeuH0
oy1difO1mfnKpXhh4qovrjTTV67EjXDZPCdH7bJ+kC7nk7kXPFZoT9nLXu2kzux2duIu9g3K63V5
JTwYvrY/n0zBiZxg+9RtLP514pOK4RY+kUoH+B32o+Tofn+j+2hUvHld+4+T8zp5pj/v0+84LOPH
7jm+yI7Bdf8wNM7ERyK09SLd1qF9/m6qLW2XLe8sF/UHhM/nVFl1sZsUTlS78uS0oye9EDEAssZL
cW7ou4H9YTWrHi9+EZ/QQnlh6/MV993EOziGoEE1Z1u25Rf+sONpU7Ht2+WDiNG02Jn66FApOhIW
OYgKut9es8vBljGvUh5ZV1iVe57EZZXv88irIixLe80TjuFlLNyVT4bf7UkHmPCA5u74PuJKtXDu
Ylw6CMMKDRE4PEZDk+XTbNVaJ31SvXCtbhU/oVrCIXgv3Str1es2qmabq6zdSH5/XDb9sT7q2/xO
2C0X4+XwiuRkatYtUbc1iGvkleS3+XJNYKWdvCaVm1/Kuh2GGCXpEq9qExz3BmJQ09vxAK5ob6a7
Hpkq/tPpUlPWTbtbugtGIssZbtyCcAA2AiaBxIHjNHvLasKuMW2r++I63YW7DhHWtqzuZOmxMl6s
9EkX7o2HcEkfgYOt6Y4FMVNMuraQOOZ3lDxF4iW32SXCnZu2yF4MWBNABUrTlsXzSglpBBm6TYEa
Ye8zvXm2CQXG6xd9Fx6Gm+HCuh8IynDKun4qicEzLB96jyukMn1tiwuf2vVb/mY+GlfyhXgxn/Jl
snvqPVgor91z+NhdDZfhQz1eYFlYifrgyRN+qcqNJGpC2QNWsobzHMRPYbbSyO4bKfMrEnmQ7N+q
zSZCFFvgT0eweYW0wemuzbfuu4pee7BjtJbDvj92J/VRv6bI6ecHDIYbsvzA28gbCZXpzBqB0Hh+
juPTgJt92Fjymgh69ar8ngS7oViTy1Jdm3fi8ALiZ5Y2wkN+1z2olyJ33EADuWyp3raI1qwXPOXI
PUvOD494mTtkH1bD3dL7QeHHlS3VnEOqzypwjWHaV5TCoR4erPa7YqGhdtXKrbCLt06tbKLbKhu8
sqYFf6+6xkHDIT7bMcs2i6zm1PFKt65yyS+CndJd1GSlKKdeWLEzanZUzxAk9b26Tk/1deAHkR3d
MeXtGzcDv9M7SM/xTQ052kBKPW/GQJ7ghnFDMFPDTkyha3gjWqrhdsm5w2JHfOTtxkcL9qprXQav
4XcYakAForuquGBAoRORGPV+hgpr3gyqr6HbxMkUeTRkRIW4AcxvtoqX4i1nk4E+QbparEsNVR0I
rPF8TZP3YbbTC3nfXc7ce9U6ap4VBcH8PldfziptNoDapjW37O2k5jYGo1HlaCxGiPuozmz0Dsnk
BKWrSTsl2U3Zi0Sioi7zetYh/ehOlN7l9Gb06Xsc3PDaNChgOl84zXesjZdGZ7c89cJOAZXTH9NL
1Yuv0mftVD0o5VP2gMKgvI+vy5NyGywhRr+7JLfLTetOV9LTBWuS1znVLaPh2qtqdloRHkdQfCVg
Ma/i7RQ6emHPrataa3MEW66QNTq6s3TfJ8UulCRbHAZH3OBhXFaLl140WHjm9fwSlpfytWZ5OR2m
iO3JWNz01xHfrbPNe+kg3tQXMi+zxVlmj10H02E2l9Pl+KrMLBO42e06BoqxWRAwO+R4sTV4LT1t
j2RGvTduUM5fZGT6rXC3BWwTOpvR9xOqJMLrBXllVTtDvSHoKsZb2ZBD4/Vu2q6Tde7WL3Assluc
njCarovL7A2Uw3TgDscZi4GIP5Qv8Xuynx6jFBiMrd9G+/Q+OBIYLij2pGFaWiODXL7X98y7stCZ
sekx95HXEFAyxanPjC678cUrLrOJU0h0/g8p0XWCkWLYxQFzMPQlttgra91MLoUH3QHIY9q8AdI3
nbgc5kniMWkPgh7ZwbZhu9S2d/LkksdU+aMwMJkroAe5ojiuqkawVeFRqp/7LPPGPj8g2/HYTlvS
w9g03lS+/yi//wPtsePzEBfv5f8CdSC6zZ/2IL80xvbxy1sTP39oi52/4o+2mGB8U87zf4IfVY3Y
Y/XcMf+jLyZI0jcSE/AXcoQzUfOshfqzMWZ+o/8LGpGOGRNuwsr4qvaPuBb1GwIklBKMGBAiIdCy
/ok0UPmxLfqryXPuo4NbRoeoqTRZCXI498J/2oqac6b2UgepqlUADhgCEWxOitZDcII6RgaNFp/3
mjwWAwFdRiBjZGY+ekHwXEVdHmFl8k0Fb3GuB0HuA5wSaRtAweehJhNUhMpDyYL3B+dfEUYGC3hp
9FfRGVAOVqyNUF/34SI4ghI3qyEoQQS1OIAC5l1pabmDOTS6HYSm8DYFgWE5VR/muzJCPExfbBm3
4tgDGFFqo0v5HxLgQgMTGSJnWbB2I8EqqL874T7v6khaq1WY3JhBlr/pRWlsTKFgR5DzdsnHiu2I
klF6WPDTWIi6JXbnKkiuG/Jkb8aY1r/NYGJ87NJM3mJwigNgaD0VWwmo6glURR866jSn/QobmSp6
wVwA0ava0noPWmW4nYjk03ZlPeIrGYl1oSmmxzqcB7nFLazNIZsFPBrXRkssMxuyKaDeyJXmComR
8lxgDt+0lp6IW22ey2eSUITFyVPQnwW5V71NNKR8P2Vkfa7iFsw/zREJoadihCroN2Q8u7Bm5ul2
vdw/JnI47tK64QWC38lc3G4wqotlrDJ6dfnC0Hox+oSxnDGaTtVKrpJo41WwdOYOOWL3WEsK7Zxk
MCVsfpj0ZOa7nVmzKi+8EJRKkw9aGkrH2ooNxdFmupf4O7PmhAE90twxgeiipFL6YMhFk2F96Gh/
Dny4607NJ+bpnZJHjN3x5pBVmGGhl9WqndwBtdop41votqm16ps+WZAzlYRhPA6DgnaaNoZ2UmR0
Sisrj91AatqbybSW74M4T5dBb6r9Ki81CzZgCHZsBTCPSbTJrk2BvsRuPo8z5YqwzeKtaGcofgIU
gc2Aduk88Ihw1BABfAI4EPZeMwMHcEiPm6it0kxZB0V2hjswXj4oC2GLIJuEhmIvC6EwzaM231vx
oFU2UpEZp5uUF/coztlwybVA/0uO5PCWzNym8UNybm/ybjJLv8IEoKDcF+ZH6BD9AhI1hUyVik11
VOQyHrliJddbLKTyRNoC7+WwqHMypLHBPs1iSxAz93nKRlLTdJgA0qBk4CyMBuFhKrFXhCFEva43
aRb5xjLSfTrbBnwz4Rt7Rm0tZ7KBTh1CGAMDt1geIsuekyVQeU8ZSGLqFIyFLeZGcDMpYv4uiYms
+HDN55pmXi88gHRBXzBOZZ7ZcBAMiuBek0t/Jor2ocQCSRrCXPQ6+IxR4j6s26uymaVDU1jGYyB3
MDYKC+2ZgzsMkVoQVNN7E9Zi6+ZLtnS2JuNwa2sRWG0g0aLFdMlWB1wGnmEm/jQju0XC+QhFTHhO
IkwNRS3jPxdJdjadBdzdwazNKcJiGkOJwgyG5waWARg/JIRUw2q/Bp260GFQdaIdhXEpb0hwUTRv
VltQGWCZkne9bYJTwtwWC08dBHhw8fGIV5YcRs9mILME2dqi0V0hqWkxXF0ibtmuBrjlVwP5a8Sv
lWbVX3S4Yo+A73Xj0tRTqn2rmU1aSiwu58yBNvA7EIGJnRpNLdqoUtia1mbbPOR52Gz1dqR+qMti
PM19LR4pKXnTk+lCz2exzPglQEz4OExWy0OLMJyaOixH7PkIJikqR/HVHECtsPmarfoqluWUwLtI
XO6ybBAfcMCxwg5Bb5XArdKaMUpSpFVyGsdOYRckwEj2M7gysRvKRt67XWJI8EWzJTeZJWbWqQGU
hrBGKcOqBR0DJPUSWubZjzq3ceQuJAxkTtYOybzHn48VfWqb6lC1BVuRkCcN7h/nyhU6wk22hiBW
dxXWD9pAtVYNvkL0O2emrM2eQTGIBlpYSyPl5JAIueDm+HVmHLqTIW6McOxVv2yylvnL3KWbykrL
xwYVwmWQzbG4g/hSSG6EnZcnluC/G5QKer5OWLwOM+7C5QJ7JYmuUJXSVTiFBU6YquDFJ0LuCPEZ
p9OVPk1U54U4wHZgTR8Dc3eWXyDf7MgV2AC2ji0CmtuiOmnL0uC+ygpVdHszbS8ELmTm6APr2lwl
Cf2IuO37lSCVw/o/Vbb9b5tqnifG/97Z4ZY50U2vz8V/Xb1VPVOs15/LuPPX/lnF6eY3ZuAS1RZZ
I+dyjIb9n1WcIX+DVi1pENgROOFJYPD5ZxUnWd8sBcmZqJjo+iUESf+q4iTjG9l1iITORglZ1cV/
VMXhr/vQ9GbdRqKPU1EhAMiUkYVwpJ+ruErI5IR4s9HTOs00dtCJxNkvO32ixZ1myY2cGgmqebVl
50pZlgx+C/a6xrFbZ7tWEgGIAsALy22rZTP/0CKBg3Z6R5B2H8XPSy+HirtkpfK94g0DPJCEyBzk
q9rfFgnSL8cYkRzbcnd2UcGsaIoNyxVW0cxozNuYVxNrNwXR7Ayd0rHjL0zYkzzrdc6WGniYneqI
OQ5FlgNvhXVBf9zqjQAfa6LO4aotE0OANmSIx0IapxsjbeUGopQJ0lfKJxQIDStH5QWlMbxZPf3H
ShMKCG9iTKIBslRlAhqmq8OxjuDlusHQUsAIPOwvES+W70mBWZFytpNVd5DH7roNM14KhdRWloMa
sD+MFhHY26SDvmHDCDI7O28AAPg9RnXDb8eRNz/szBlbL9Swxu8kM86PREN22ObyQYEuKvY1Ih1j
wsevFH1zMWhLSKJntyTP0lTQeDZ0vtJp1ALUFHriUnIUPcDJiPWPbXU5dX30FHWFeBICXazsGHQb
OaTQTIfjOPfquGrjsblvc20AbGQVHSB6wnRra11XVXoj4yrDzRdb+V6JI16pQTyhFwUz8DwaZnIy
Ug3WTBGqrR1oFJ3OVPbjxHgtodGBnjc5ZarV3TFPT02qpTPOu5gUWWfGISgviwG9hv5TstyGljbS
/TACCnNJb3ix1ZjxJcwMi4AyuGzxKzeVXC1+qNSacZkwzRZsAlAHbQU6sVa2qhoxOxnTMRiYehu0
OmpNaq+EJDOIb5a14FBpQwctsmqMNzOrluyI3E6+6gZFNPeJOsj6uuoVGUy3upi1Y01BmrtmPtEC
Q7xisIMwZX0EvNA09OvlWR5BtAdt57bdVIWYiUPmg4lUAx6Whhriq1iToIv3RssgQqdKFqyE2lQh
NecJPX8UX1w3gewE+painPsQb8uF1kbbX7VSxCajDYzxVYKlMti6gO4BZGUUDfuis2qq8W6uz7ri
gFCyLqrYwsiNibw2HejDkvqGEJ4Xs+E2ujJIJC+QJIWmsaits/22vA7YaTFWpk9oYZcvpYrOHWkN
j70mBKYnUbAy3UECed/BZaRg1ybhrokHVHBxbmh3Jmbhe2sYc0ZVqVwYXPGcYEkpD7hbY5ANijnV
r1ZZF6GtJqLY01yNqezyZqCvmg4XAi85Wo4DOnrerXn+3uTlYDlzKjPGD3VLuh67/G0OGngak77M
k7PEaSDZg2UmKymmPcIC2uQ4F+CEOGkUtq/dAN8KMNBi7qvQmi0b1D6PDYEF003Up9qRnHv6e3Nh
1dJ/U3deO3Iry5p+lfMCXENvgMFc0LNs+5Z0Q7Raavqit08/H7W2kXS2wZnBAGegvbDVpeoqMpkZ
GRnxGxe8WuUbFYrgSEiuRuv1dZNEVcndutIwyLTehmWE8NygJeOiPtCg1AQsUPEFaUDQBfkSpJgF
pORV21JhfBF6UCj06qU0zp04SeCPDI3OvAV+cHJuU7Ys9qZXs3KUEw1YQiWK75Ucj2830sPN0+bU
QgtxV7e0V30bpWDJEF1X8xwVVfmmSY/ajqC6QM/Ibp6YaOOrqG+UEpMBtysH0ZdFRClN0VBcmZi6
ID7SHHKpisqEnfEIJAhgSfI1iVP1jMapNpOHywqSelNhoZa96GJrm+S91HsnizTbHJUi/xMJ9Ys7
78/Qlt+ggPuWsyMAQfcA31H54TeUiNwhRdIvHbrq8PQowHfIsDniwDQdUbU+w1fpHF3O4y9zkWpH
adv1ddVha/yfdux/ALHZETw/1S/+vAzqKCrapiAvfydmKdmiZFs5zt42YjoHUYehK0n4/vW37Hi3
X78FJKCiA4lTf+zzv+Hh0l5pZ6R0W0+vK+lgjvn0WWvy/rnNbipJxd9SkH9wQ7/2r/dxNQE+6ejS
Qdu0tN/ZUjcEdFEvyxqIUmj7OZO6aL1XIF4y2xjXm9IJPQV0/NJKphg5ivzhCFpnovfjMv4flPL+
f8sJgcUbPzKovz2V/1TUe/x+K96K8T+ivny7fev/h5uhnDTSF/yP+/H27a3+OU3828f9BQgnq39o
Oj6MCnkYVOC/F/wA6f7BLqRAP5DBfks7qPKvQDjtj93HzrCo6RnmzhP6W6Yoa/CEqQWKMpBsHRKv
+l+p9/1JFfv7TP4TBGKyTH7LEDUc84xsypVzHmXH9tBfhKsQKja9GUj7Z/mw/6hezIvuGRzw/N4x
QiARjx2t7Wt8n10mP/Zu5/V1x18te9v1OgfZQXZQZTnkp+KtjG4odCDut9KEVoPxmHuJu/i6I/mx
gwC6q3v6YYoKbwpVZ+TviysHiLk8xAe6vcFypG3t4KN77D3VETz6pG4aoY/rbK4UZmEXrd7gi4F6
aIMiyN3VE/w6BCzwmBwUV3KLSx9ktODOkttEjd8A3SH7ukwgFXyYzqHqCucZ7Qj65Cf6xGF7kQ/G
VQ/ay3rm2B+p7gYsJYumsPGrsA9Kn35uOB7ozNzHd8IFtZiDdanP2GMdhrDzyAu4z9RJPOGsBXSL
Ixo+7JXVOb2WKD7OFAft4hkqqDrby9fqQH/VK/b2sqf4vf098no39p/gjDpSgKKKJ3vxh+7sDWhg
Xj8uQ/WkkE9wUc1ytxCRlqj3PfEuPi2HLKiDwhMcrC7CMcB20p/9Nto8JeiOoKOCLtQ/d0eqI77i
oFV2KE4c6H0jQAYtmO9u4cRvzQ/VfepvgYX0gN1Hpg+ByIVNFQDcgO0UTI7m3AL6aQ7qOHZ+QG/+
QNf+QzoUd8U3+d36MoQ119G7VGKfnMRBI9IGxuJph/40+/q1jlQ/thGoCZpQBHiVhuPJuI+v62l1
6U+A51McLG5c/Zo/iKfq2/bSwlnBZmtyUMNqyREvott52kW5WOc+Kh6b55vXRgvwA5AxkeFWfEh2
lx5RpwjzQItybwBMU/j5WT2D1Ati+o0jab+dPRp3RoS1MKOdBYiY+1txdzugvw7iBKDEqxo2B/k4
v2Ip7IKk42JNb3inAMwfMVQfqqMSjXtfZ5Uc86I+SHfMxCD2Mh/ha9aJyGvfxmP5LN1lX1k/vDO/
N6KVUqytH9RA8LNr8ZifgSEeypN+ro/mQ342WAHIYEVgSw7qsf834Cvcsn7ZtP6+1H/brOYakX+9
bqXz6szeRPvMHwBMxk4fjjYHI66hcz8+hoBKF6uyjJoIrIYneiAkXeFJiRRQk9Vbejc7HNpspIn9
2QOQ6hT2S+ZmPsKujuzInmXaWSi5HYABBSCVhJESUIDMMzxmkZO6rUPd2Df8Alxm6yrM8uGoIvUd
gCrnz2BnwIeqYAnre/KDUPDo1AZJkAXZ9wppHONACa//vn2tnqdwOBZB8Wzm9hJmwXptQhwynKJ2
puMDx0JHeFHdjteGMP6c+npUHtWoAMFRP5ufkzMtcQ5iJ5O5dNavTMgoieSn7UF7MLzenw7GuTLC
JJoOyak8bhekT331qgVKfWfy7tiGEWZL5yWgucf0Bk7hxP7kmLbE6x8IQzpvn0v7/UZUmFkLq60B
TkXSxVXsbx/I1tvQ5d39vdgZOLmzgungk8Aaaof5lIewXwis5qUNB582nj9FYHwld/ag/zuZT49x
DUn0PeGYvDLj3MZ5o04aoZHl0Bjh4r4Rw09qwEM5C0D8Nn9yR292am88Wnelo/FTcdn8wYfz9kAz
oAwspoMcyIHmGi4oI7f0Su/maPYtonF82L+3PNOkvdJcTFAZ4ytzDzcLjyUAbq721CAJRdC3wF5A
QXWXAawSlSqvc2dHdaRj4WEVBWiq8DkG0uxcg5GtpveAbdmj/YE5gjO5RH0bqf9Icy0XyqAV5byr
DcWHNgTv9GR8Tlzgbnb2aUdCaSDzBHYggWkMoNUzHYyQHoxotBUbsaIQCTU3PTTPiTv+m8xv1zv4
J+tof/2n1thsZAWEFFM8k/adN7ay2ukDwUZPOqxo9/JMOncDNAhGwk0YytExTilPgro/gzPzquA+
ogPtjyCWsUVmNF4oAfurV9nfbg7QKJtasBMHEyNpuE1QHtYQMSqW4eBP/r5kEbB2F/eLGejB5LM1
22he+ImHGQNzrKPSau/TZt8k+Qc38bhCNteJ39YD8IyReYgJVJ1vEspjr2QJI+52KKP9A8EoM8dE
p7oA6OZvKUGTsxN/aG0sRzMYAaiZzv4SM+htn899qLk1P4PriYoHlQ9qvTq0mBIQnoI8mp2Fm90/
vPWkKGeyDO6fN5KTKEzMbkR2XdPFiIxZmUf81tl0Zsew25eRu5OZPvgAcMvFhUFjEwe5xMzV2fsX
v37Ln/h8xlUGHhd7uicGg78xnpJbeRl/dIes4sDnMdzMKeGufI4902u5pPWDx+IAp3DWr6JoJ4+Y
vKTP/RFNIVcNNldn5EpXABEF6sdB6JfYufg3HieAT9fyU9asqxL4zGDg2a77RAcBhvAQCweACE9m
/7d9zChd8TARL2LvKL19Y9SYyFDpCJwaU9mIbmxB+1SuPYvfk9yaL7lxDxVgtJNkly64hWi/nT1V
GvzxuIZEAp7eymxhgHiHYO9TD7FZBu8WbZ/M83xYGQ78HnyTZ08+EcRBc4Kbe2j3ierqgXDdn7Th
ruGNGGAwgSlTB6XXOY8VVw8vkwl3cz4KLgphYTslKoAd/zEWgKq5aJiKPwYZ4XySOnDR7AMiGU2D
MikTlssJ5eMQ6KEeDuzKNOA8KxSOxKCjcDeD51+Zx/t3qWR5+xoB6uilPyamxFYxc6G50wQdfckI
wwK+TfYMVt4+JW4nYlNI6yqIiS4iUwwRTL6gC6gUuOQdDswkp/e2T9snyAMetg0A0UJYBFQU2ery
wGB+o5eADR0zT2RXbr9akRZ1PlxtXkmDOaTG82OmZhczoM3rC2Hnh7EzH60I+G+wL4eBtwAGtBUi
8OStpCF4CRB/TEcI02h4VwnD1mmPVWVA1Y8ps09LxI7tzL0xogrToHMNZpXMWK4eIxqwpO7N5/le
vRDTeNaVK52psjLeyNoz7YqQ9Nfl02z8FXgiAG0cciS/4zpuQbmPh5PxnpX7r4kIZjDzXOaLxG/v
gR+MEunqyErY2RM0I52JjYJ1QRotBuZZe9dZvuL9GphsMR3Qy+YN4CFhreZ3Rq9+obRM1i9zJz2b
C45aTOmO8UaE0TZ8apQkEuSvDmlbiLyB2/gW9wkUmEBgAqJHnJDPLRlkGp2HyRUPcAZ4quKPGb74
EhFr33n21bo62JbsUeYWsFIdhfyTmha30J16jUkiEDV1h8KdjV+XLXuSP4DJ4td+7HpcCvJg5BaT
TfXShuvwrb7sQ92C6ZedkmEgeu7QZc8iJTeD/CkmxW6uVdCSqKQuiF2S7u24UQC+Vvfrd9g5JAoD
mU1GutKFRA6WOoK/vM26oHY8HTmVeDA6AlT2DzTRc18K+fGAXfihOCSHOijXk8DvXZdje+7P/feU
bHn1rQAfJIckSLSr59LnSBVyLb5g1w7NVZ8JZqcuBmIObmZnTkU2wC+ypDoAmB5Ce+FdZCNuzpEC
NTEHhzmGRXIFzidYU+5//MEWvwlOwpkB8IS35y2UycHLrmfEik+6k/umO3ibZwUDidoSNqbd8/Gy
h86cF0dK7FiXJsSwz0NJ2cWWJ2qO2iV+AjU78Bfx0Xhu9ee18/QTiZiX+rvfQ2BylNDQ5HE4BdgZ
w2K6lqdDF7XVaDhievfM+DJRgEZdR04hyLjewQg2qWo/q5FMBqd8Ub+ZT+pdFjA8vDd/TLgc/XP2
3bp0R/2uChKv9AHeZTS8vSRxknuk+b0uxJ3D39PMPQ+VNlvzkgChZe4TTW0HTVLunot0SpvGmxvb
70NYkElpAS/YrdPbd+Smb7c3+rTD6hUndFxrzjWjrwSz33ikeSFVA7UN0WnKIuuLptkIbPef5McY
YSbmCX+pn3gzOd/+eIX90Eca1pEvKo7JGNbRfg6zfjw3zB/C3s/f1OUofCE9ZQIK/SkOYdeC0VbQ
Lo0yHMCC1K9BOeefJebD+8JDjN9pHfiL94adE0Ghs03bZCVyjQgPewDTQBJbHM4a5u7AT6u7p6ET
aTeoQxYVyDS+AhetCrVBzlwcL0XXCmRfkgJeXQWgPx89YXVoKdnjLMvlyO9VlEWdl142zV8+Vr8D
ec7QcKcxeFOOXziLMrCxLfMNJt/EVdhWkJihcC/7Oiyb/TIG8mSA2Mm38qG80NyhC8vmtqd1JEGE
NXB6ThNyED0bIPMSwnri5x5CX6yHkTMfRAUSz1vAnsODY+46b4OjsNFy8c6+aGBm8N/+AID4+nuy
vU/u7bA5zx95sOez+3DtRxDwkVzOyDFv3z3EV9y1+cjpAA7b7tiy94saHf6fAIQpgZ0TkMjOOQjI
vCax7/DJ7IsG8R/gO5n0ntUJx9xhU+MweiPYAebft1GAND8GnWNocANXKfujC+yKO4kJ8ns6aJFE
AzQHqt4+4XLpW1EZLAFtLlanEOzvZPt1liv0N0cNrQPz6KmNGC82pdnrX+j1kXt0jsnem3tTYIYN
pw020mCvv+xweMKwt48yRwCCMmnBDh2vP3oyRsFv+KLcm9lbSFxsfoELJpHy00g8ZJc82nNsEwNM
X7Y5gajuwgySyRGa7xy12WH24yJ6WO6/LoeiQ/VP0u/99Z/Sb1NYsmqtG+lMkkqmWW0OTcWAfd37
Rp7i6RSM2ENuyLezkxt8McAizhUcOlnfJpEKLL4DUIX8bE9zNzcJUXUltVkiad8XgpQAR32KWhKZ
qb1d4+f4HJ+7EyCFCM+1aA4kKhwWGWvvUGMiqZ4PGjWj/qV8WgHRD1FMvjc7OhEbqaS9UBNWh/5c
gvLvwhv/6S5ByMvOwxHtJCLi6JuP035s4wqn1+V1se8MNqEq6J8Rdr325/yx/75vA9LTvr9VFG8K
D+afXbMF9PfGcbHfJxY3urg/QpUFQURj6yfOs9sBqiY6aCBV7I1/BilOCMamDUYkogT7oXLfV0y3
O0KS9CXXPOgfEokv9SO3oZ9J3IQmxzey0YT7lrJxsJxJUfl+h8qJA7SDr8jdfk9a/X1TAgzsI87P
l0u8e3Hj+8XfsxvQ/HvWbMsvm7vnBnv5TvYavyeQ7QPBXhoIge5j1vnjdtAGIylsCVM8kZ5tRGV3
rqPtcFPue53lbteUsiYiOrxdMmki+QIXNcBAmYirP3LrhIHY3rzpRbjH9ZZ4sHjKIeOor7FrTyEb
c7ASLxWPxcE5K/NzciUzWMh/On/PIy33Roa459icFrgH4LuONkDvac7ia35fNSEqMdjWQVlC0vxH
pAKZ71QkYVhe3Mju6NC5+5yc+TvapiJ0osR/zskUxwhUOWEamsH9Amr7AH3IRjKX9c7hmjU78xxJ
zG0W4HVPEUfynz3FU7xW9BGfbw6lB3PB2RPDhYEbI7ZWglVD1PgrIZZKDkldo5z2QwkSKITUPXIR
x07xe3lJ7pC9ICbtJYeKMHMjGzP/3WlZ+2er9bd2UFU0Gvgx0zjH36WrekCumTLEnu89iw/bI2BP
+Tz5m7snsiahcU8tgfnfCdeZKvPwGVLmo3ZXH6mq3W/v5YnXP4qL4Sshe7xnHrAA8NNrTP14zx7i
u+Rwe5yOzVEKlMP2UVPfTMh5kC6jyrn6WaSTGA4nDtCkMRyNI+BsAYc4vwvXa0muod91R+N5O1Df
c/uITdODX8IUwYD81HPEPH9mcyT0u+KlIOBtnoehXSTfyZ+HQ3ViFyKhpUNNDRc4Gok4p9Gwj6x7
M3HndzD/bdT66rE9WtcyIr4TxSmfU3lTrvKlPxoRR29vP+DngfV/AOZBd5X//Q6u/kXC9Z8Kvf43
1CZQqGz+82aN3Y2379nPLZn9/X/pxkgaeGmM5tEm0IDFyNRC/wTuSJL6h4hCoP5DXAARzr93Y7Q/
kKHTdm04C0kX0Dmgff6GvgaRjSIoQEe6gSpm9v+Vboz062JB5RIJlV3UBIM/mpem+luFaWsElAKk
uYLIsEBZTp6FrmBniVHT0K31BaY/5t90V6aoAVQWGeNE1r81l9XKv/w0ZP+g67i3f/7eFvrLlYA4
l8EsygbCn79utmOfYpkZZxUqgXMEdBEzP1nNPoPylux//U3/8KYZQxmtIUMFH/Vbebrtc0UEhFMh
7Bm/puoNapR8WmJdCZUuhfETx1DckhkBASnB6yKr2RO6Mvc3WabePGIY968vCCz977ducOc8V2DZ
oqzv//5TnmGger6ipcc6rWfLS/CMn4EVeV2jIic602aoCw5rov78r792v83fRvyXr937wD99raAX
irRipR3NbU1OqO0HhKJXcAUw7//1N/2DZ/vzNxm/8b8xtElL1Ougs6bzVyHJgjif0KncjG9l9m/v
Stxnyt/vi1kMDo4O9o/B5PGCbPvlvuLO6sQeqfdIKGNU/o3CcGc1JjsaSaI77UVe16CypI8ujrRa
gDV9aFJV9gbV/CSvfRpUCx7zph+bDRY88LKkOomGOUBCibppdSsuaY27gIowT5O0roR7tzuLQv0A
PkC6G3fEby+oX7U8vbYbagt1Ln2Kefg8QRw4saUFdvNcbGrr93r/nKOe70zTuHgVPhcugoZ02bP4
MwFiutfnEttQg6I90uPuIpuXOF9lb1bi+qUbVPS7x+n2We6FC/L39QH4y5OI1rKv5dOrMKk4EGWG
18nyo7SDxiwzSc/1Yp3xjsFFAG/COKWmkdDXl5biII1QaaXZDHOoIphhVUiUJSzEPh2f9RIa+YBu
lYcLpfRoKQ2NlFtxxYzR65TBhKE29FiJtLbaATAqMSnvs+G7eUu+tdIOp+/LYFAnm/XFCUpIP5ub
4W/T6Nczij5pQttCgSGbYTQ0V5+kW8/BDcxXIgZ1/67LnMsBbuGNCNgoGmv8ShKxb8KlhzFdyyFx
4tO0Dleq5d+LHOPLTtNRJ1lBvMY1NRnA05CMZdVWxzFsEEW081l5TiSONmL/VYhTsF8taKmx/IIV
Kcfe1sQ2jwJMv1luNco7ro5wBNWpQgA5+YQvtBhMPeulG5DQ6/oSdRBTfey6QbJvWXvB+AP4DdJj
3lQMiYejwJ2M2bm9qryh1l8MiXlhrWPliVllvqDMhrPjmn+Ra1G2MSxrED1bAwMHJX/DexYUKSz2
dQKsbdWyfFhMDelOxXwR5O0rSoPWK2LEz9omAVIXdNCBgMSgZ+MjPVELt1D2QI023BQyUl29T3Kc
6Vtx8W4tFj/t+wJRkU7aWKz3pSTiLUiRyIDjN+Bf7QrpcEAGn1Zzmx1TxKBsgyIDqOMHYIH3SzoC
beqNa9Wb92bb4H1YCniADPhqSDAch+xhyyWkk7PZxdMkRFH1RU/EJ/StDkRn8NGACBHnXPJXE9fP
XnqUrVuULN+SVD6VUJ2bpQygazYj3VRYawM0cXVztYm+QtydZQVL1fJLg+5BJg/2hJttIj0mBPQa
luUNLwQNKQ4zF2GiflqkPQLQJ2jjA/6EzlqS4U5YCSKFoDWvC+EVNtzYsPyS+i67+QgsihoEZIjr
CpVS4Wzuxo9joKi0BsobNFOTI+AlGakuPCRZESkd5hGbKw50jZYvSR+MHHnaAr299loADa87QFvt
F81c39T0rRm/CSu9knlzQKwa+bcBFlAp3SXS85ZywFrcpWHaync3SAZLAzBP2OVX3DkBKwrWL/1Y
NnxyM9QYvmXzAnoP5x/hOMgkms1hqR5uCg1+CxIz+rlQMuZKczKOaPpwuXWapwiGu3S5DaEYYQYK
0IruCdandPxSLq6xs/Tl7hCDs8xeGV6rXx4W9WYvbWVn86WBMRmXwAMs5krhdYB3IclE2/oIvK2W
xaMq84YC/YFWPWQibaiywSyeY1PCFJ4qv+4pfSFUp7TvWrVhnQxDiM4W9ttmovpmlV7laeJ4xQjP
ljt0o7ePZVXDSJ51vxtggsA1rir4kCpHFZap1aLSkvtKJT9orQZb8bExam8yoZU0TTCLGIErKTBQ
mkG4yfYYBN/iT5W0eePmbVaOBezmS2l1WC0UO/CFKegANPJ6NOW3DEgDxIAcl63REk8DNK5W7F50
2CDmTT3LiMl0686FxTZOPK2IPKIybQt6h7sCckBdCfzeG/Fc7jvq8yCq2t21wdNU/UHFPhFxRqfK
ZU+Gz6zCnle1t21+xER5jynnG/qYunrN5S94usKwl/iUs1wXD3mWXqzubb5dkxuu4Mm7Vpu+pXdA
3AYnr+nJLJariRmUJVR+kP8px0CuRI7rnYbsQ29RtNkvu9VKKyDB5YHlmuUqXRlKuRjNWJ/4tZR9
uXUJ9dM4p/6tKb3flD1VwMT8hLsS1fYBrzolXf1ims5zBQYVZx8I1ZLkL1X9UnXJB+40qF2l2yEr
58dFTaxjLA0Kwg9FdWgmwzempzU2PxR5uuvob1k0idQEHSWhO9YipZKBg9dcUV0Qyu+YUkGugnbE
nnVU8/JbPXVgc/LxXm6LU6eUJwk4uTeIyb/BGqrifnr8NamwNF21doLizpTUf0sqMsyBhkyzcHhu
BXcGffqQx+hSSBwCK1wDi3Q7FuOQux0KZLhAgtRX3doUxaOlz20gqVl1XJcWANCw3K7mKsD6a6Op
7H2p79kr6fJb+ds6yPDZaj3tv8Vbq2JuQ/RBFPqlmgzlqRX0V6TpKaKxbqXmW1Oafr3m5AVoc9KY
RJTYAYO7XKAXomZZy2c1jyyI+B8SjuN3OoD5N0bHaD9vzbUTJi8DXV8DLceMykI7HJF3FybkaaMO
lyWviWJ1TjLOdmpdBJQlJkk8AeHCOlaCjL1Zr9sNeQg5YTsF9GhP8wtOOw4G3xGi7vHXekOuaiqn
RwkU/1GthfbOrPiaAbfRu7Tt8jMW3xTzJ5MYsjXgcdJu/ZquOXzwtfZnXNOGHi9sxSjuB90UEE+v
Ps0anMRpBoYhEk2qFO2MekMHxiS0Jib103naCAf1V/wEPCkvxztgrs+zkqqetna7epghUpVYsyJ1
rAoWmCivVxmHHuxM+9bp5hSIRrrQrB6t+Gh0N7rlpoWUAdQcCtV1y747laI/ldsXPAK0nboW38J5
FgBLzzNbiYx8zyiu+LNLr7Vco1nTiYdObYSz0G3MVzO5GHFTe0lqfTM6AOuCVlGebXehAGyh7Xwl
LaluGWW/eaU+VqYq7tH1zTE7IXGrhIhMCCE2Wa0c1RBxqlrprn05NW57q4NlN8+y4OVVnGg27Xnd
pMNNVCNFzgpvraovqFa/dOnwKcFezOk3mFrmqqM6NbCs0bFu0fppd3mrHBK8nlO7mzvaRF3WfYnh
pwBMXiSewIIpEk9yE+5Lax7fh6KeHm+K9apCerVrlY2yUT8lIA7takjuikE6LVpJqbSc3jYdmgaU
NbQEanyJjCm+bsng4MvmrRv4bbnQAnHsEaroSpBfgP9hACN8IuAWO/QGDNOODEOZPpl52d6+1LGp
r+621Lt4ylpYh55bNmwUJSc6awKyJ5O6u0OnsjaQQ1mt1d8LxUBPgRPee9Hr7GiyUc3fS1k56+Mt
fdwaSWAqtDJdLWaMqL1Bec2LAJWJ9wIDNcsz8uQJh6Hm7SYOb9rSXFOk2QYB2RMd0il6brQu2mrK
uKtRjbT+yw0EMh2NEfGAWRvqSyeNy6uxSIdhko07KJCwZ1uJYuc2VcgE4wpaQo716luNL2WzRs10
yw63+DSuJr49HBVQR5ME7RPWkwW490zD0U+F2SxP6JSZ6hd5yDtMovRdLQ6cYgxVtFSRc2jPandD
IYoNbbMCRIntud9MNGVoihld1KM8EMPA2UUuVfQ22C9Lo/Qs5Vix9i3tQ8r9JWNyMKZfFYhgc0HP
oH2dpK91z+v0UK1qskUaI0vt3VCp0tontZgdLBdfG7p5ys2e6uax1sBnlWlkZXct4ht1ohz7DcGF
rjpLxmluXpFL1NcVXfXCVuU3c74TMVEtzcm3NAxC++wN615mFuaf4/s4QxggzQ62VnhqWbC3sT8l
ZkwLSEEcSf6abTeUkYAYSqkKkKpGI07WG4plSGe1qeLkCy5vYm5tIRhmsCYFXAs6qmaD8hqdPSTy
kZX6NM7fqx5JkDT3sq6E7DfYApFrEsdjYo6IIOpeq8+HsexCrautYM+pSKNdhYy+EaIWv197qHLa
GVV1HLIyVNWXSgJDlKk+HQl7hssqtLBQjTL39K0a3G2jZftkECLG/Jo36rFk8y6npzLNvirm93E5
5TdEKfC6RqR5yqjlpYipLWchJg1bWsPTLRzBDUm4S+UesbDNPC89G2oiQ5CKq++NAatXnClma7Ny
6W7SUYVM/OPg/1/CcP/flAJ/KRj+M8+n/4b1Qo76P1VI/hO6+1zvqcnbzxXDH7/xZ8lQEf/ApcRA
yFTliIix018rhrL+hw78GpFsNL13ADf/8hf8tmoi5YDDEwU9TP/g4FFD+mvFUPtD1Q3E1E1dptil
80//63/+wrLof/v5F9aF9hvvwhApY4IhN7gQOOAoW/9WM2wNztNZqtIotLqTYOJA76n9OtznRYsW
0zxJrRAoTXInyCrug9BvvawYJwh6+nAtVHG3y850sffhZcEaL0w4byH+RMrrkNSgKs3pm9Jp4M6G
nH4/ZUHbMkgIk37RXkSJLaNGOKVT6/gThiRWsFpx/rBNN8R8SMY1XbCCskj6g9ibtCIr4UNu5uUM
B+lR75tvMS6kip+JeMlB6B6Y/FI/ThI2jajyH9KM3YZa0Pi81VUCowuvZyNRZvFOy+ri5kpo6Bdu
Lsay6Zvohw/v9YTsE5uBdUv9mQpwmLX4h8PprZ6mWvqS1hZylIKS75zrZMYrymrj1fClyRKpJNZL
Y9/IBR1YPIiwZdsK+Uav1/Mkty/DWgkdtndr/NDUkH29aUGd2UkFAxuEbMkiSRjVXQKC4oFWtMk1
74dnuUpRNUxG9bRABkdJjgMge9IKjlK5wQkiP6Y/rIyAdgqyyHl6K4uVI0ZXixOaUDfjWk5ViSQN
5VA0ppb42qdV8xU5eQIuu7u9NLoaDvC6OHagg33o4No9a3gLyqFgtBXwC1h3T5YgafeYQaJGNWia
9C5qt9zVVx4OcjBtf4gHFeh1Bz/LK0Vr4vQ3zuObVhnlKcUS5jCpiYraT0uJpbTU3MM1e3pPta6I
MDvCLbbrbl+KWLNsMynYjjTkmJ1KxygZGrt2TPNOuMKr0scIZ3Ckdzn7gndS1Od4v/hR150h6Ts4
cSu7LPUx/WG17qCAE2sbfFHcYtAoxnRojZUzUNS+kM8FFr00yCiDnPrcypBA7XAFLXSAeBvOhRq9
Yle9VSiQmYkecu5EMUIsIe73BXW2PrP8oYOIrY716vfVSPJjviY6jqnlmuzMzBoNgdsMrz8bfa1T
3aTF5rFYAbHCffJ2L8S5mbXAEuLYLWK2vME0IK7uVSnQHesKHqiXZ46W+n0cy/f6khgnphfnOTaX
EvKtV2yoS2ABMtmCuMWudts+45Iqu1nNbEjJBINGVQBgqnTJdAugoCTr/hRvFTsRhxlSvixCveSE
PdbBKu7n8qZFa0z6JA6IPCq9hgBqPAwHs1URtFBG4TDI8w6OsR61dO0C1RQxzRwRJiytZQi1pXyR
hslRB3mzZaExHhUdDTlFEFcsavnFalEKy0kKEQRWLwENhDLfKeZZGnVYsOrJSNJXzVjofkFP7Ooc
JSPw3Jr0XPGUntrMAs2XDQ+lYH6odaIe55mi26rm7+tWOUpmob4l7YJl/fraWMq1KAktcl58N9X6
81pm+G+0qOn21QKgXJFInpKveWXhgJTKlB3wbDtKcblE1ah/X6XGmWg9Or2ZTG46C9u1W6jeawg6
ZBUKzDEM5++aUrY+fDX9o9XGL5UlX5ZZ2l6SBFU1cdHqxw4zUdgHjcF1tJnTs/4+tPhGql3pEu3x
cULno0pE1BL0As2FWSspZ/Q1sntxdsF7Jd09RzVqhWm+qKlncv7iBNCQRslk1JTCyJOuN5NStFSc
ynqKT/oKw5WbBKNEGrEoFQy2Ub7fJmG7hyxL+WdOvqO4Xh/KVAOcKGV6UIr6bjNCEoUbprFeJE72
b0os6Ud88cKyKVNHNhrTgwQw1uds3hTRvrECXrRG3yhMCiViWEa2tJhlL/upoFCA11RGi4iOKnmy
VuT3zBy5sbdB/qyKqxnVzHZvoZB7j+V7llN3aFCbLDu0F/43e2eyHLmRbulXaau9ywAH4A4senFj
HjhPyeQGRjKVmGfH+PT9hVRVV5mtq7LqXZvVRgtJmWREIHw4/znfQeRn5aSTGrMuy6q/LeoUsJWE
sSeFH3dofxdZE9rUtKfmDt4FX5ZdVcX2MXcTrM7LlPP8z1S8AaP0uKB36j2K4nC31EhcMi490NhQ
+kKfQvBFVyFXZVFQet95Njpijiq1MmFQQEKu220+TCE7Yc/RMNPyhqxyfSUApK1jky0P0SDcqz5w
mPVbrHr1MEZXRF7bTdS6PXxtVzgPSQyAZzWNietdqDjJm5oXTZlqH+wsr8BF4AEe1lj0e76X113W
vo6w4XJ+c6pZD45dbuNKJde1UndV31RbWodr1LoBgULI/NaniHQlWtKSIDAmrPfZghKkXBInvZIb
GaXK7Mp0Qa/HpdQY8YWWcXGKra66o4/D29npHN4tdDlDzSsh1zgb2RtKTFR1lTR48hiR3BbDhKnX
Lerbvm4Qh8TGGZCA85z9jxJn6g6j7XxpUZibbLoKZYPxo+8lpwVu4WRigYjk0UOIhAba6jGZoo/E
nx30y0EcOh2gsE0dMeHFw87XzmmQg6WUd4HDozfH5Fp9fccAsD45XHuO/STcRy6L37vM/j7YdnVV
i6FiGejLjbbJ//fpjYa9sm+qTB08nryHRvCiUY+Xx/ISnF8mE19FZYnLpwOkBgSpuEIjte5K0tcn
35v6I5FP5ohF1NymZVHfidzid+8K+8P2MZVUZTjsLIqlKap2rxMdPAX0/n6V3CkPqnN5Hnv50oqF
sRJ+o2pFQTP3HNfjK0HveZ91qBpT3dw3PcJmvqTRyzx13/uEnUeOoyEoP4Y3CeDDXRyA5msKZBuj
1AMX9ctf2ccHet2SvTKFw3XOK44y9cpNFafpBq5Pe2rMCAXT7Tr0xvjKKUZUBqueabqI35nd1E+0
2XX3WTbWZ2UD2ZtluRytmuNTaafjteMxyvCrxpxaXbYHPqUQP8qMNsiK5V+FLony2gKubun0yrLY
2hNG30eVFcOxmpf8sxuZzlQZTUehPT7XlX5Jo3KXt854GuzW5qsWlHdIBROaFbKuiUv9PI4BThWO
ybcgS56BHeTc+mFuuwvuIDb6BzGHCeHmoTpUVlCdW9aVR9+PsHISnN0mVTTBPfIbRJxx0cnXxnEF
2Xa+Ht4+mZP6LGj+fjQAe9COMq9cF46S59pOigpFOhvPfJMu+HxV5e+ZZ8VACtvgfWmD6tWGl3Dt
S8YkR5PHMBCcfHkfBydj8jR3rP1d5D2AxuDbZyZkUtLud3PPEAbVtzuR0HyeDcV4Dvv7GeNAs2on
oDAkzQEJ1l3MgXOOIwDo8fB9cBT0wHS2NkVb2A1ClSBr0xfNYfGn8TsVyMPDYJcaPSFl7iqCeRvz
n78VlFefYL/F35dI/ZoWfbguR9Uf2r5Qu2jOzJUVjerBOB5OKZZ+kL6OBA8vWm89Nw79mHkl5GF2
h57zhakEqCQF4Eblnn5K88sHno6sgpYD4Xd2S28zdAH82U6CLDJeS3Q4pKj6GHr+dJ6M55x0F99M
Sd8eXB1fdDDQuE5lsBMNmXOzoMd8Zqr2+I2wnpRm6b7zJSkxky5WvEsaDf3C4MM4qRZXW6XXacte
bjwW5yp31ItphougDGRs9M1HqofoOEVTeJVqCBZCqmrTiEquOD72z3VQkb70k68amPxW2gGuOfqj
o9h/jtjMK9c6ehIMmhr8tV9p+j9kRx3J2G/KJbtiYNjwDlrdU9lHjxQmr1UVX7PhcRuR7r2OcFyF
+dWg4bNmBYLQtwnd1Adbli/UYNnhJzAFhZLX3ZUU3IBtXN4rX9wk4AQg+Eg0+FRgyeKgCZeDM08j
7a1wOw7dEpe4a6B9tPu4XpJj2Q3XLX0te1/3cJrZTNZIXN/qrnvlLHIME1E9cx0hQpoJ/SIM3z+d
X9CNM3Hc2S43+bgQvh0iEre9RfOcntMvVQynYU6CbjfTB3NIFDzspI2BxznTh6MZZnkjxfc+B9sV
MBd+lcWmfE3g6bfxqLLwbJNemb3v6rUzjdjLvHkHPuC+tLJ+a+k4O2VdiNZUn5o4Co4hlwvwp07x
GC9NeJxHG+dsELUbdPf8ZCB/rSCkBSdGd9EuY0rDusZoZlnKGkk1JHSkx+Tg2eIkJp5yJwvrA+CT
Elc1fnjX8wb4Ki1Y0xnkRDqtvMwh2eTR6C2XMbtqemdYA/fLV1PhRx3HB5/MhBnfIROk1wXKODy4
9EtpmvaxTL1wLw3IqtWc5Sc9u5hlqmnD/8S+nhvMyRybr2re81UbmOIUwdzzLYZRrZ7u+s4nyDS6
KDwSiXQJDm2gN5XTQzZ3jkXYxJuwTQnQZMGLYVUJHKGu7BZOSOEO+Mdn3vA2QuurqfnmqDx1u3ER
LKNVn268WCyHOig/RKMM7zL8eD2VPpUYLo0I/vzVVzEdDSzSOhzRXnEpii8iJpI1A+BOOocMZoFu
N05OtQ9dAjHKibeegK3VulZzmLgKbFoZtId8rp9dZwEH3YjxEHRm5wdx/AxNMX8LouvENzZOYjX6
/KRhOJfZjCFbcYZntIFGGYQPbPXDbqZ/wh75i7uaVnIZHoKIj8QmTz1o3PR9xUdaPnsNvFITwe9t
ARpXmhMbPEZO2cGOblnBl7fYU+uJUTxzXvIU6dmkI/HLZiQP1JuRmyhYMpVJ9kYOGrpN1pndnSad
wtTX8VYvabljesXpO8ifygiDv1W3m7AID+3QhSs3ZObTlSW536g+JWPabcTo5xtLttmmmWW+E6KP
90vaL6vJ5Zdn5T9KyeSzNOUpnZWHhJjgmC07wogp4GRpQ/7N6/aQLb0+xIWpDnPahRy11XKErnhf
LDVfTM2Jedl2UTkf0ymD4pgiNyci/TbFzl1B7UZsmq1Tbvp4sDkyWulhbIr4kHXmtUXgXjuF89bw
Eje5nakLD7G+yvwbnXyOXGVRLDCFzNI+Bil0ETtkK65fMzVMa1W8ZWldHRZJ1CofEXkGxi6l+laZ
4k1oCec55aIsi/4ZCBrO2zC/iaeDHY188uqLM9G+UTvtBghFvB1MwPxzhjoztj4OXE4lXMDb5ejU
fBlHJyGILZwE181iThWr2X7IG+a9ZftqacjEYhjoQaHZb2P1Hg0uVDjxfVm8U1sotSl1NUMAt7uV
nrmmBg1T1Tyut4688KGx2ffdxefVP1qQWFa23xcosOOHN6bX3uDfL3Ezb7KSxuVyjOVWYPal6nK7
KG+buYF70JBdgFhHZKPUjILEiU36zIbjqgIdCdBtwXQyvEZKXVVM0iw4jJyyieHJYOFEWYNU5JyK
fsMHFQ4l424E5ty8+EGWbYahG+8kQhZL3cJMl76RPMT10cRBugEFtBznik6ERhbVGfwUE/YYTrDs
oMchN3Nvnh3h3Q864no/UdPSQBhPAelNjOGGuLst6vE2wgER4eyFm4kH3y9GWlL0eErChizpOP2m
3Z0HvC1F0KttErHuqsB5Shx5HSPgrJSH50AMF3MONrI1c3F/C6cvOTRcvjftPM1YosLbvGUPnoND
3Pn1Ry0Bz8tmLq97xJ8DLabfTQWHPG2s9EQhZbwJ8LGATOTV1FywAK8G38tsQQzKy88hZtxdpLxX
iXHFyRYW/gwHs1DTiU+b7mfqiatlpStKNsrahdNcyWJf2bNcJ97igCgl1oUxhiN/YqbbcMGaEIw8
DtwyQH8V9eUK6hDMxEbr97s5Cw215otA/IiY0Ao6tYsprdeOLZ90HV6PORt25X2GTbf3UvFQcAWH
BZ88eGOH+GjlD4zanLPM5+NcRPd+VVpQjTAZGACbXvQilfXNojJyZwM227QLNrx8GMYVVKly67jV
yL1NYfeP5k3VfVHJ7O5imT5OqkbQV8Vd488fuV//6sUMCEOj8OHHVMKmdeOvbZs91KPGTTqbclpu
qmK6ojD00FnlqXHHd7+4VIjM47Cfo2nYxlNqoWEAKcrchdDYpThXcttdBYv91bFFuXeluOti/y2f
peDcnALXYJxd13eUw06r1KN6YikbhKV+/j40TrmOsIitsmJ8n/PwrDRGG6dNCPQGYbLpG85Dcgop
FahmDX7JwRBPreauH6L33CGBEE/MAt3m1LbOvgb4ux7cQT5MYUeIgd17VVjRfZdkbIe++Dr4+Rs2
2zsEaHL4GvjjEPW7wmZq7EdmJeMCk425F2Z4QW1g4lHXl477hLmXIqarFdMXbIFsP0sW7rO5vDWD
t570l7mq8Aky7Fm0Q6woLu4CxYoQSZ3fyUCJnWPnFMu4iCiLjDaowXh25o7OxaTYqS4KdqwN3By4
TDLeXkW4GqzEXFOtxzwqa35ldv8Std1uSuX7XGTdSoY+lyCXkb6X6EOLyAIXD5mc3Znag5wMyjD7
t3kyveE6/uhnrplTrx+yAEAnCF3NA7pQUR8NzKcCDozg7+AQNHheSgCvoM9CDFHeEUweECy7ffA7
KGqx1ZDcdni889Q8UneXroNSVpQSKLJEJh3QMpt+PdkIwCGw2zUMTUpd8uZZjNZb5sJsD6fEecqd
+oXLWLCpewW1K0tvmko8Vov7Zkz5qctpE9kBLUwO7Dd7xo2UobOsa2Bjq8HR37Sl6eYw9QW5m+7a
sbhVs8k3U6QShtscXqnMvBf8QeRbprN1VuxDnubSG5BCFf1kAz9uXV6mYqM74bubZ3vrtJnHCRya
nLMwQV9mH9iICHluGvHNBde3kokHA9BHfNQOCBlVpd16KFFJYmm+ZBKbU+Rw3+bKI+vmuytGl7Wu
ClHNGuIQIQf3COdZj2TKLZHlLgALF2H0WyjOZE4P5StOQwMjaQbfwQQaJVd81+lwFA1qYz2xTdh3
4ZTRSdO/Rz7+Rbk4L4kGy+s68e0FntYK2CXYKPKOr9xiN6ReDFahio39Nquq8EAdPf+uTMGcDHyH
dYEnJ6a6aBugTNFtgxHBm0ui2lP2gBYBj4z1xq2P6dyql7in20DVH1yayX9aV8M07OOgvUsi93nK
Zvc8DNFFJw5PEyfmLkfvTD7tGiKLN7xCw6aA4T2RwRe/6N8GN1QvhWmrjdaLPtkWe0zlhkfo1+na
ZfFZx3MPSsMCyNx4rgP6tDzYPnUbRr3Q+vlhjP2SpV18YJC04d3yD4tAKax+9Tk41dDjIgcCnmzn
N9N2aoVz6pUbYsHEQsI4aBYfOBwXaxNhkuPZ34zKOXWq/qzZ8jaBzKYTBGbyoLb0jm6DZYO7g3dQ
9ng7IuC9pwvHu6Zo72fssF6bP/mjc+/X4tUDQ7aC34aD0DJMJKjFXXve8i22THMdDoLPob/YR8m3
Dr21svywWus4BDeQwLVtBZW2EyTAlQ/m7YyOTpVCcHad4Arat03t/PK1WsS4klUc0PzMHljoAiJj
IZpfQSLjoQ1bwiPKu3U1A9wuzO6n3jCEcYmS9dFTFbp3Re/eTWl0x5Fu2g4dfTn+uBzKwrs1nIpW
WMmaVWfh+8gHXKLJaIqDz1FiJdIODFCCfdQb7fuhTxZ+OPHyMU43fcKUPUw6Hq6AcBA+GIC0mqIB
vMlry++ChxgZYt2XY3VbWQ0zT3IU/9b8+H/MifwwHP7/jQGGaf1/DpT8V9t//Dgd/kecBPr9Lz65
DyhtZBdcWCF47X/Pkwht/WJBl/O1qxjPkifgP/0DBCt/YfjLjqCA/f82Ov7neNiWv7gX4FtwKa3m
nOP8eyDYHwMl/FqKxArd31prB3qcuiCB/hgq8FMza8G9ohzt4t6zRhqKliU6jJ7jxcfiEjVRY1I8
9b6ITsQP+mXP2I/SEbFkTwl3vROW6Bw93NpibODwyZzAvq2TtMaVRJHAqa2YdSiR6gc5+rjv/A5E
uVRt+HtK5D+P3t9ACP7Vw/eWFB/vH+Ovf3Qn/PZH/u5OcHjK4LdRZkpVsE9R9z8eQEBxuPGwJ1wa
czXjPAInf3/+GPdSzoqmCyYxkOryBP7zARQ0rbrQEy1ogyzwFGU7/45BwXcuj9h/WzU92i5seitI
TvmBsiAl/xSnafzSn6GJctSulNcf5qoPTfkYMdntwutpWVJBYW+CwS0NO7WjSaA6k8Nqn6aS0XIX
cgrC/GCjKaYV23syVsdgstpzUuNCL03NOYFL5cOsfZo8PZp25LSnMAJGgu9hVQi5Rvp+w4wKw9+Z
jrPhMCLCU5Psfbqly75Yd0+6Gv1d308vlKRoTlNWLO45UVN51OuGAEXtzuWnY/U5zTWWfWgVwyE3
Xspjyq9/qPlfHmuXMf92dCr/LCuh9jJkJyjDSq5LzAQrbPbjKrfseFO59atrm4/ei8+Ixfd8pNZq
6KlmyH0s2lVfsw1wgD3zQ+/61N4Fc3kPNPmmcdKUQWncn/Uc4Vya56wkFBHLMPnuTBatqkUUY1Dr
qtDeu9VkHStr6ZgBWJm6Snrbe2+oS1ildAisJ8t9LBtbHMc5G/fGi+Q6GjmelEWZgxy3DvBJbdhM
Xq93rT2XnP50txkdYkKCHmy2zuGz8M14X8u5vm0uM3OMJMENJxZcskglW8svybd24XNfmnmN6RvH
sqk88AfIges87u4W6JVHIxzS1xZXYLuBjTZ1Q3UWgps1bjjAFY6JjqkwPefNyH4a/JADIe4789ky
qmWe3NmvSzG4Z7yrzhtHPbEv0rY4XC4AR9/0BR9gYqytSiRWxtqU9cZwIFoFnOg3hAGvkJxqLPOX
sq4xbHeZHbMnY8Ka0eYsxs0GoxftWoEFYK4elieWSuL0pupOc6q9+8KPxUHTE7GZnN5j6FVnZ3/u
OG4YDyZW3vMeKsm00ety/Vn5U4VNsrjwp2eqGGu6udzJSZ/SQU+7YqkaoNdDuoqKrDrFkWzPQajs
oxMUDKp41Td+cpnypW4EQqymQWE72ZnY9bHtXo2Ys88qhRSKKbUb1Yp6dHsftnn1PjNp38+eAJDT
Ly3VLcuoDk7jW8PaSQ2x4KDlCBKE0ZXTmuWIuXPkuaaerepmLB0xx4/QZVbviMH5jAfxYc/BXpcz
lr60G8VLwKhtU5lg2oeYQd7RhbiHuDH5G3teeFJ0tum8bLpHNAES0VGaFGvTfUYLkoGVRsNDi54A
DiP5UhaupvwMs1HFUWZtxVPOLGiIr0ZSS+suLOAKiQV4Q+AQquKUv2VMzyTesnDFrDIn1t+bsQHB
EpTuWafzfVRQQCfRjO5Lb9oPk7ht+xh7fQEDCKPvzdQCjDQFCX/XOnCCLx/1ImsOo/GN9tRjGpTv
Fb6TVdK0h1Fd7OQlVzrI32+zDMT1UkUPLt7LxYtACqQu2jr5PaLxTvZoi4DbupPYN35rv+rJVS+E
SElElMwQZOseBl28Z6G0drKs7JsppwsKHvangxP8Yxzy2ywMnqoKsMtsMwtW7sYPo9t4WZ6LoNuH
XXZf9PP7KKPXedDPYQF2sxTFzjcltpiKEDw2JKUtmkHb74RbI4Yt3qudD59aMkotm5EZQh59MOu9
9a0lfsO0ylx0yTUX5yn+ldDTQxDrG9wMzTmfxJcqsXdLZwEdycEfqOSMEeOoYvGK4qTvpCvo0Ezw
nkZ05STuqnZw61R1fBfr5uTUWtAQaZ1EX9bYK+0r5XsktgZq/hzKM7B5bem3YLnQet10tfsI9xzk
JmM0JiD2kjxNjed9r90G/VZHjw73xNWoSIPkvH+UGpOoKoObCBEKAvRE7cviUYCtR2/r2pi4sUJP
4ID9rV98c52s3jkA6desGdf+TJcRUzhAa6qSp8KVNwGlRGh2lIMNNSbUNveutCBgaJiLpsH0a7KI
vSfI7yk3vg7S5pSAcUZMvhQNefFnZNLT0kRP/qVSz2oRuVympH547VRNixeFPcXAKA9DRUqgVPfx
OD4VXD2ohYAqM0j52gu+T32SMrXX3WGKbWD6MRWh0tlawchtQgXfuajj5s2M2sWGssmqFTdpwu6Z
qixaa/6C3dIUqMMMBzT1hKtoMVS3uQutOx73/GYoLcYp+pxO5HoIAT7T1VKvWk517LZlwaZlukdS
AT3C5fLWd4Djw9TPQat3+UMg+NAcRh/IwRXJ5C41Zm/Lovn02wAuUTtBlCFg+m0B4U6pNcOlQIpm
X2nh6000cI85j7oxwX2vCQbWy2JQylwTjDuSyFSnzQtiUzgknr1u8jH/6M2QPNYN/yTPUVLn4sf9
MFJzWNH1qdV9H4fVVvQBmBcDlq0PSBzFC1KEzDtoRV0zUCwHO9GVjANNohnmhGKTBS7zN68pd3zY
3k3qN3sp+MKJslnWNgkWtKJWb20zTe+NVSB6pMaxtlaLwwELVFMzqJhrOZ06E2iB1tQN01OBAyE4
MczGySYLRT5khY1K1FwEKUUasgU/TFOvR07ju7R0+m0SUj074Mvqq3evj7dNG21kUG3YWda6zr5a
DZfBeLDA82TulyntzZE35s7qvLUmGRBU4J5jD94LgYKwj25CN9sEOapunLADkNgbrLWb2Gcrnz/q
Yb5SCIMbQPz3dTrTAVyrO4JMYLIsdlYTRpjDh4bXeJGgQeR/9y30Ml1hvFY2ehEfIW3B4xJMm34m
5dbk+XuqGA70IVNBl9JcDkNbCqaJwpbyqaXghHeJcNtqYYbrjeJjrqb0VlVdS+bXeUWbZ+XsArQc
r8Rn74zFipaIZ2yb13EemkPQkH2rNDSnXLTBKrQKYFU5T6mbRcwqsnnZ0E0ARthPYK0kuHjWFi0x
qKZMODIRxQzsx+yQBy0A23nmv3blV1DbIaWs48U3RcFYsq0x0V1Vrh/euC2mGN8T6QvzmQWlJTCP
g/bedNw0u6b0xdU8GEJUGXoVv4rFIymKcThyDFNvaWfrLY4SsrdUt6A6xsHObiHi6oXHyN+4avqS
MZjb5WMWbekritfJbM6BUK+eS0GTFc3pE5myi3/OCnkECL+SgmIT9Jrko2/C5DQXF0Or0l1NI287
vDdpuzFaKg43huRfUdUl6XhUZ5jDQyJrgDD02qyFWQregKrq1SGL+Dy2qRACfNs4ZQw1ymgWzb3d
cJoGJZcX7DauWy9M6M3kwAsmBNNCj5kbmi8zMyfNgppYTf5unOJi3smof6UfYe5JqwqGSUXsi+La
F3QBME5z7Oiok9m6t1ImBNRT4ITdFQwm8jsRzY791jnWdGy8wOlodS609p8nS2TEUU2RxTd2zVBd
scDO+tcaJ+IENSt2SKwGDJLNnqqpkWFXpDE1FcuSzze4ZbrqVfHhfpuQCqmxnJJWUDQVD2mDfr6Y
+CQkOaKNw7tinrjIq3NpWXHzURu/h4kiPMc+LMmCRIaCuSTPNcfaE/7VaY1nC/lrcpoYMNsl07tY
HdhLwy2l47Jhn7t2CL1tOXdj+KYo/jonlj+RTMjHYWhvRhdR+dxmeEa6hKmBW5oEj8BYQnScqRE4
9UlOtwa+yvYgY+FVx6gICl5r7zJp7KuS1O3Cj3j3NV7ZYV1Q6URZMXGG8cq++Gg4HRehvPHUPHAn
kaIdjo4VFk8BXV8fQYpbkX3P9iHEEvyBhYLhK8boMHdlv+rdxfCXucsi79IhjeLjMKQ8X+NU++xa
cUlyZhakWCpasSAGTbXtHuY+qeXrGHVCn8pWKVaiUiYUxNqBi34+duQDD9HUTuIhi9tlXBcT3VQP
ZaKa4IutO5ZqR9OutLPyQJg93y4LHqPCf0x6jrKUfJWyqeGzIdkmNuXQ4mYvq6qkJ5lSDnWt7SJx
TqSgYsiadoI+LUWmOP+yZrTfaHwa2XdiMVLqSpvEVeaECzteGEQvrintd+Oz8F78YO0zjqUZQzjR
wPEQtuGDZWxLIVBjjbwevYWp+1Qt9jffQePYW9NsDdTw2uR+1KqhDeW8DGl1Iwzb354vl6L/24Qa
J6kv0r0bt/7wIjpjARxNp6m8s5qxZpstZi7GDsNiTDs1sxRXdEx6O9vb9kP4WhW+ekisDMpaTl7Y
XHabtiO7WMYDTacDfkFVpgTu0nk6dM7lYidlf/SxeN7pxsrupNXCXxsDPte2DgtsypZsvgZjaN9B
HXC/hjgBuDHxfOKdRNaNyxC3KF+7dU926HWkgu/WTga6sywjCBCWrRk2MOlDwFLzZL0HuXIh5vgW
KNhaG4plOIV/4a5nAKc1k+5OpCI1lKRl7s/NVOLHlgRZg3AyUDCZZBM4CFsTnHCKlvmmVkP2hFf6
3WRSXSfMaXdNaAfr3ndvFkl6PucDKKP+WqaMJtI4ve+Y98Z+iviNg2oiCDTa+W0bpd/nhtm/jqos
2M01TbKjo+xt07jTahhkWq3I6/fvwnX/jgf+j071N/WXGRry1h8Ukv6A3bn8id9VKpemA5txP5gM
xyZb4yB5/S6TuvYvCETIpNRbUNRDiuafKhVSqKY2waGKVKFr0YLwT5HKtn4JiL1cehAQUX+rSv0p
NPNXIZpLQua/FSrCMxyZbU0GmL8Jq4D8iYdC2VDUcxOGn2qP0YEuDrNJdRH8q9Dyn/0U/wKVodEN
Oe4nKRa/30KGlJ/iZ+58FUVd/JLbrfxdJ/0hIPRDIEj+/GpcXo8kBsT7I6XtBxfOzB8k33yIsQRw
O1oRgHax0DHopAOhDv07v+9ZuuZMk2HNaApiU5UQMGsmiqx7g7mrA9VhyRn68qmcx0RtCajb1fUQ
RtI5NZl1QYZE7aR3ZaadcZuUFV3uFNfhoGjLfgKM4LH8uKnNoXZZpn5vU5wYIx+TSwdNEU6V5lcZ
OhwzVh96eKtzqzlHQQ1U1BHpQrDXdaN78rVeebD6QZuNTkq+uCqcnE83wOZ8cCdj73XokBfJoVSQ
2O2z9DasXO5alRonrhaO9+DpxE9uLVSwl1lKLPi+SrPnYSjoao9QFm9cOZp8Z6Km5/yf4gjfNyYs
6APvrQUsA7P0DE/YBf+ShYPnb9LFwsXIv7DqbQuWyG2Qwi1XHaYwDl/K0WA+9CT2yT0giqreJigq
AMwLSEUM/ZJyOAsvYS5muOLAdizn6NjKcTFXo1e47rt7qSDdqM5U5QulQSSqUpA0h7bS8x1V9gUs
oBb5jfjNzPaoJSFTzGVl857WYfBOKdn0XPpt/X3AFYsHOzL5WzTI/I0BuPc5JIODCEBa8yuNvUuz
rvNpsLd2iVx7CGI8pCvsEj0wpcUex63xR8pvL4eH9CFQnAl5YflFl2Ljbs4Wp3t/VdhTTZO7rXrJ
4E+4KEBQmxDMpCFu4tr5BFA5aOh5n4PAov8awVWuPWtKp2OruNvtXM+2cByCP+FGkUX2+Or3eNFW
sZeV9aGhX5QGxGi4+s8Ey8zHb//7b+5fLs+PbfK/rt4psfnjGOHyR35fn337F0ZELM2cdT0XpwQ8
hd/XZx38wnKNvsQYi6TjH6hoTL4cj+VXBuzgygJ+9s/l+dJew4IdKMnMySY+oP+dEcJPYCyXljR+
qwuZTQJZkz/zweoyVDIcQDLZ7eDdB2pqzkbZDea9tBh3f5it3P2+6P9x+fwJjfX7z/IVxTsWxU7s
LT8unsmUZzThltNWk4gmIS3K66VGkQ8HEpRZKu31X/+8P3ttlBD7NtNDEpzuTxwLPakgK3U9bTsy
hdhRaZsvCqrp3EaP/+JHXeYsf9jlfntpzAIZpDu8Plf+9NLcRItOAm/aupgQ7mzRtR99OPdPepQ2
0es8BHWa+hULatp2evvXr/PPfrjvcQTgR0uqM3/alCaBQXluxLTFk1EeHN35DMCRaCCpJNU1u0x3
Z8nUP6Z5mH7+9Y/+aT/87XWzGzLMsm1p8cJ//EhlZOO903LCMJYW11IV2cGp+2Tz1z/F5pzy89tL
/pYZnKd4dmh0+vHH6HzOvZn7MtAg6F3VYPorf6zSfV008rFuXX+bGRxn2HTm7E51/YVJYGbIM0M/
/IszwJ+8Ylv6PE+cZi4nqp/OM6FxTToVIKUaLC0bUdHdPmKDvP7rV3x5NH96ni7nNm3R+yYVRac/
vmBqqqckBcq7na1peYm5/xOd74gwUF4ekuddxo4UrllUC/TZ8aMnmxub/S/e9h+Hi0w1uYq7/Aqs
Nz4LUfDTcNGN2gCwA79E0Hfq4A9F9OJcLmNy5A6QEDHEdiqDh79+5X/2/rqapYiZKs/zz4BAxomj
oGJy3lphOm2jIPqVkci/ZNz8ydvLR+d4Fxbk//1DGI7pzM+9YTtemuWzC5yFlej/4VGBzodJwLoQ
11jif/wQ296t4zG7PCpOEJ/7IkrXJlT56d9+w8jNc+6iEJwn8/+wdybLcSPZtv2VZ3eONPRwTBEd
gxHsG4mcwChKRN86HN3X3wVl5U0xUhJfvtkzu5Myy8oqIgA4vDln77XFydaXZM3QxYc+bqg2hWsp
YqxsZuF/MHf/ZCxYpsn0JjzL52xw8gWiM+wd2wjZwEhhbQzc4fihVFI9kMsNiX3sAAx7+DF+f2/L
Xz35DCwToYZhY7hhljm5N/wL1KVbyRMcpgKwe1mt2HmNG/ic1gcz+CkpcxntjAT0IXxvvKuFQ/pu
a9/UeJrljDU80SCC+GVivQhR2elazC1ncIM9Y7kbDSLEd1rel/mK/WP6zZC1vIqNFEtAiTN93IvK
yOLdv34OIJk4irHpZUCdfhQzccMJx4QOr0ZnnBeDX26NSvnng23GH7zoU+QBz4EXabOW0ZcjvnhR
Nvz4HAgD7WU1DpCD0djSjdixstwnWo++LTo6AwZqJ/WotMd4LMPm386uLpf2WUeYW8G1LmiHHy/e
q9CYDKGReuEhcp/NsNhUwo4+GFbLavxuWLmGY7GUcA3LdoR98mGSx956XVJDsQZXQCetmRAwGxCf
iQjeWULb/P7tmcY/JjWXdYvzC8VikK98qe9vKwphjXZaWm2KyUafm4+5arBkmw5+5LgLLcossfm1
1qqWAKpsRNNr5F6SnOmAS2hyDHoMJx4b6qL+0afo3NTpAECoc9Uxp6RNQleHy1N2MzrCCLQBUWl5
mVLgNlVPJb9ODZJtICqAmh2BiwVJIqE/4O81km0y1D1pEo7sv4Z1li5S2cS9oUsUEgo/+4W/QCsT
yHCamZHJK+Jo2+WCzZo0LAXg2sGM/9C22gi6PHZECpuiSqy1SyUoviauvqJ6V1LVvG5GN8QF60/c
9WCn8atRT2AaBB0pTJI0nM5KgBVYEEZf3cnRSO8yEY50L4BqASLXPL/AokorblXkdMQwBWNfjNYN
3UAE9KKpopUdGRQ1O+lGkB+cAQdwm1DfnKushi1oEYgslNu85GHO2VyvklJf1R4XquKG2lzoeOlL
2AGYCtowmb7JqEAWk+q5/BYaugk/j4lWP9MwEsT70AePkCp/BhYxqMrB+GjO66npnYw0H8oQVN/U
3NiXppqj6tAAlKuOjlfPiu4mop2EN9pglrysIkxFa9U7nLE7vyeueabmxiBRLBZrz6kNiDl87dke
q6nU92aolc8u5XW0uEkGsBAXif8FPY0R7w38796mmotk21qh3p2jtzThiqHu7jrAOeweiPne6BmD
47b3mz499zoTPQ5lXewkIUWowMIqRR0SPy9HRzotxCkYyzFyFNBDtuSYJ0gIROS/1K6v8l2LmLUO
tFxAzejdLtHO+6zB7gaNSXW0Oo3wwi77KTzQStf9VTPn2nnDQ8YBPqR2uvXtLqwOVq/p9OaYatQa
e5V9nUWR1dJKaJw6sHia91MO+OpclIqcEGvO2u5Qeba6KmwHalhUQHFbj55WgwcdsUCIPIr1TRmN
5lXSh8lxzBuJXSlW5Rvr/vSJCS4ud6hV5VM0lXSBmjrEe9qZyqLtm2ELQciAnCSw4ip5xZGP9QpO
afdi5zWdv3nZSgfwItq3nK/eR61e53eJO/I3xrqBcBinMeolL+6arSP1xr0bLZxxq0aIlCAHqtcE
uNkdTrgZlVYBrtWs0C91lrIBP9W1tqprR8IO7HQJIR3Fhuas9d4uipXZVCbEGFvPYQUIF02VzkRA
VAUYAO2yw0+lXj3aX8WDHH2fbCkEVQ+1W7nj5zgq5c3Yg+oD4WUxPxSxlTB+63AOt5rDSOfji2PC
UiadkZ+5jr63FBYE/AvYYI6234WfLGkhA2czA5Kv0e3x7vtk+b813v/CvfzDuvEPUNL1t1b9WED4
/j//s4KgueIP1wF55LD0k2pLW++vEoJGdcHi6A4/3RHUBVgz/qfGqyGSte2lkOt7SBhtuOz8y/+g
kjRDAGvXqUIhjVnEimQf/z+XedkxOTqUJHZPJPTqOkfh9ytc7ABOiNo0wuJKIkZdOfPONbLwg2PR
+5Puf67iU4AlCRApC6WPd9uDth7MqmFq2Extfaul1AP95CUevQubdvA6WeLRrerth7dw/ee24Meq
xfI3/94s/HlNRJxIdKBKefrpZqEUdVm2sYSEGU7ORtdC7RYKWnh05PyCwsO6GEvT/GAzymv5xzXJ
1+ZtUzaiE7bsJ34oMw8dGKNK0nWtteST4QMmzqEiAe/FLfT7u/vZE6Xw4+o2h1pffN+5/HAlZGMJ
xCk6SkAWhkdMW+ArIj2/xFVDr7QMjTNLHzDToF3c//7K/7hHrke9yWRPxEkX2uj7e/Tn1HIy22w2
fSp6Eh7szrgrKoeId5Rb8UfJku93YLxFvh2HIzUbP5f2qGW9v5oj0X5Iw243iLlJH0JPgmXKi89+
f08/vcpSitEBlqEvP7kn5OATOm633ah8DC/ousWsOWa9+XdXAYqAIN7jS0NDTMD18mR/eGdWiQDM
TkIALF05XbNl0Lam4Zb/cgwuV6FrBD2UegulxpNNcg1CUJZ5RB5lh52QJPbhrrJCWvV0Fj843pw+
Ni7FOXlR+HPkX47+728oA7zgaEUpMWH57sqPkKUMCLT+1dli2Xd7S9VxOU9SWhXiZAhg0swV2HWJ
IgUYoaaz1xmmOfr3L4diiW5SuTEtg3n5/b3krQRyUzecYDTh4ptKSQNUovqXV2FiYK7HMuMzsRs0
hd9fZXJSG+MOBZIGysoZjPERQWoHVPGD6WH5Oz9Ofpw2OYQtk4NJzdb1TyZcXkLbI/nSN57OKZyy
lzwzUSk9Reh5sPNndnn9+7F9UupzKWwzChZFvc6YZV44OYbHIIZUzxZlk0g6yVig2RsbGnoxU0/P
bbd+iWy6h+hMDKg6jjyYdp4cvSGaPrjzpRl6cvPUHRgvrI7U33kE3smrBDM6Q64oqBJFJjvaSoJg
DrR+9sp9nRY1PRo25761tpENm9sha/3iMazzSNx0qMUmqgQApSbdljliuWaUF804DPNnx2Suu65Y
S4tzX2pxjZQVejTYm4EU3FU6mO2tNkJ3wPnlDhEoXnsGNZAO9bU0sqHflkPdHvWqR4E9WhB8IfHW
2b3F94U625WeuUuiTiWrcUoEMOnCNbtNCgrOWyO7juWm6RMftjZK7K8SygK0vS6cYdgajQTSF7tF
ctCjxs5u8cfL6SCzaDyo1Bn8QPe6ol9FZTwgt5zqGSBWxuFKO8Af7cTRs4HHrKNIU8cqweJFR60U
ZGk5OtnQwufklpBlsPFLjqIbNv/JIS2nNl1zisnua78A5wNQeAHzKKu+IXslA/8nCqQVAiUMmtsM
6TyOrrAlYUwZldw6iN2RaOYdbs1udDWCFAflfZIebb61aXYtmZsurcSA3bXFediWznVm5y5+NRpr
B5v1DqTzTJdzrTsd2XiaRM9QRpYZrwu/wdRrJSaaaWlrFY4Iw5yBpMjRu0XTCZBFjstf0bNREAbJ
3b9pM670tW4nC6hVhvI17Rqo90kRAyWhQxc9xwY+MmHV1rMWD/BZQUwh/B/tLFdBag/6sNMz0yCZ
MTWG8UbW9fAko3p8m+2S9VnZ0WfV2O1LoutVuC6SgeJBWEWK9O5wdD/bKSbgoAl9O17VtvSObuuj
YYUOpl3pvle/Zn1txWep7umEVLsLJrqqXQ89ZZrK86iNIw5BnsuQxOtNGo2XxXJrTVXirHoTq4UW
efpl27jtoywpseys3o3wn7dJra/GNPR3fR0DyNbNmnpYyHoB5GBcQJJ9Fxc7LUu9ZwgW9WetmNxP
g0XmQXEtEMKI6sbXQzlfKCJIFMUKz+R4hiEFu2BMjZlXZtprSA1aAqoxWiDW/ug/upmiC1poaGHx
+I1mehD4njmUei7G7qzNlBskeP7LlZk5jbEOlSzJuY0c78rOQhuaT2snWgBT0JyPGDwwyvStkXXh
U0bR7yqKxkHxbiL362xChqq7EX+jnLtRx9o9ULYo7aZ/1gblaJuyNrwbVLMzB8PWS5Dp9kN5hyi5
QR0XhvVVVS0g/xrlE7p5jmIpvvW4v/dU6nIwF6l/n8VD7uyxO5C70gI6WYWFbaFozMsmu7AGYT9p
KEjDANmsAW1dw8i+0lrccLRfuhRfx0yXcR2XsXNhInX85iWQcNfK9sLzwTXNfIXqfJq2jtF2dC0g
/5D8m7VYty+aFLHVSiQz7A4jNDzUwpUI11piJtR/yrKnqhJrMb6BxLEOXsastZEcfJsNLW7MKKkm
IGEUejk1+CO17g1TMmEvlEMSyg2l4/cYaL3+iE6vmc5N30cBYA4aKHM8ANFXQjmaoaUHqYM1rev4
S8WCBhuxEzGxF87ofFN2XzxarS05mCvTfpqEHT+DokoeZ6OznigONN4ujJbD+RQVLqyvOBrvcr83
SO0Gw7fXZ1kZOwFAzeUmqryEdBURmTF5nv2UD9b0ZZia6lbEGaAwZH1dE1TD6MEojGcH8JDs4a1Y
lRne65afmMcKvFS/quPMDwOesP5a2bIhvTcq+HhyvgqABpHj4FFBO45AwMsdKKB9k5+FNji4oHAi
r9k7vbLO+txjs9MXcfMplwvcyYPiSeBjbVff2kRphznLhRFYk288ObM3fy7abPQhcpqgpxbQXbZS
Ed4t5o+Jr9GzMjveQxEli9xAj7Ki0DO+zPogITuaXSkDZ1K9PChLn25FmYk3Hya7zYTMXgD3ECJ8
hOR5/cVhDviqpZkmA8sGtmk2mJlWg40MLYgoLaRBz0q0oSUJdDyp+vjaN0xArOHozS2Isyql9thb
MRpzSekNypSf8G0oRagwbpp2Q/0xuwsZ84TXpKbW78BNR9T1rEoV0Mfs7CrrcazvOsutBLS7XOWb
MG6bN6xEFjGSdlRtPWhTtHDGpDGvdSLEbiynHi7zUi9eu7Gvr1OtJXPVA2U0we5olxQJHQX1oFLt
fhjn6TPBLqRINCF1uqAwa+trNCTetM/1SQcvERa0heqpmEiSt2uD7ChLR85pkH8gzzN8NqDvAGVf
93mJ7b5IlXGjz3iVAhANWrMlwKnDK1+l9W01xsQlmXrs2Csyx/I3v5mxGeeysjGKC20iCs8iJMLk
6Hdjdn1GKBiZJvAa0Rvh2rbj+pNAJjkEYwsGJWiQQz7mVQkuAjcM5o54sqY3W7aATVWpqvZIPyME
VevmRJfUM27YtdvqOBTcysuag/Rc/VaAbEN62LrY10eNQp4XA4QwuqyjxDMV+Y1vKQxjRQdX7KLJ
QV5R9dLTcIVQqD8UClkp7yUmiZIlrmOuVfpFiyYNTEkWygfmnAzrSZT5lynIYH2le737rdFNIqbq
Vn5zrdnHmzfhRtlFVajuepWT9BLnXZxdeH48SuwXIVZFJL/aM5DF+bPSPUIbJlvJ29BK7Cu7GQlm
mseWlUUQzDLNPesUuibo/AUz3fPkTrpauyN1Rh5oZ39yzcp8nfWwOlO5rbDjkgXwWE2lS6Rhm2hX
VKxdODqJFX+z2chfsQ3Qv2BtgZ1S8Lcxa5kMB8Bmtv7FkLZxXSdd840dnt0FUeR0D7RFSKVWITsZ
M6pli+hHhPO66ZFEB7CXrRujC7V7rTAKqEPmUB9V6805+Thx/2UuBGB7ZRLkEEhryvYQOSiqj17H
9i8TNhEBnQ/eP28MtS/phoWstiG52yZeDwg7tX2n5SPInzCcqxkWqJ6xfXI1vO802SAh0udEr+1D
BhroLPjpXraxbgSJpMpBRFDKePVCIa5zjxkOqWrl1pvZ9rP71HD4kZlh518KWFNdAKDEuI6HBodZ
NluhCOJ2mO1ApGmSQqSf8MHQp5YPXVOIi9bOp4ZeUhPmG/T4RnOv5hAQaVrooTrT2DckG16VnAK7
CHt3TcvEJHidbkXMdrZGNWL3fgF5jVYJnpsMpe7aqaRPpKmt4Q9slYun0CmrmOCGrkVCBu1RgIuM
5fgYWV7dmeT8wfCNF9Y+7NnKH9womK3SeepEp191c0UejhhI0ggm1fIB8PS1L7peg6rXxqF4UG3h
39Bmx3iIUbuUa9q+/bVHZBShoBSfEOSXWbVtJ6yAGzoIxOiVoF2qrZ4h0QqsJqs1zp0ZnSZsbtUF
KoPRhAdjtK9NG1vMGWZTEJTqTCjR0wG7HKu7n3DOYm/8tfF6BRGltu2vVRLN8JEawxGU4tlGbSR1
YPhKHrBP9HVmZmxtasn6eppRvaErTGtya5oGeEosAbmGtIgeUFEkBC8Iae1tUrdg4EQjRle4fuVr
K3t451QFqnXqeMT6kDIWf0MBWF71VSs/61Y7PvDUim9NUoO+itJw8T95cf1llnF7G/mYsFYooNkH
J1BSnquK0l0gAaw5YMAt/5IzEMZP361Kcp6SlLYHIWbeFJj2WBDmZHW6AX1clugKp+Je96i+Bb7e
eI9hIfKvY4gBKFBV1Oz9XjAJZ1bn5PvImVymzXzgPhLmpgtTtTrhQnHm4XGK8XXVWoPSz9GSfMbv
G5bPRmsPM9kRI84hu3VcEUgj97/kug6Mzs/7BdaZqvGB74smSArG9y3Oe7a+GYrJF9fK4YdanOGY
YmH0JVhXhhSzpwexKszGCQyzlk4vtRoEXS/YaE9zI9rPXtxmGbAAc/oajXrdreJSGBelkekH+kjT
vZPWA5n0TmZWB7CcNFxL3H9fRdYU5xYmAoCEtqmeFaATAGRhFB41meVXEblF97YP8Cp2XUXcspc2
13HUscBZ0MXYV3MaxcHrFG8+VBxokPR6Q5ji1fgJfnsIgruc7SForTJW2B2k9aoYCZxGEvQagaeb
0UsSZdqVVuX91zZe+gudWqjNfZHywugqOhtcYAV7t6Ed7qdSefd9unyZRarFb4JD691oqDwmuyRC
+T5Eg83RxRddsp66qjDXODLJei81jNmprRfhxhMVTcAxGsCTF0Pl7wEvlV9w+fY18xo6d3hM1USv
Sif1JjDqyoC1U4bltIo1r3x1MpURIO62gh2T24GOKVTEPsSR7fQSelVKLhjdrM80B1vJwjlPNl12
gCS8TxPPY5jU/vk0eGwi0iSZDy5U8SSwwlC8DmQutoi7DEh6qZFDyazbTl97pCR+dvIhng5pTfOZ
JC1NmZusX9Lp2t5gILjYpcmNEcJ4QOvi3qQV8SvchwTiUrWW9lR7g/yGP4tuu1dl6ooVZay3TNTF
Fc7B6WmWfvEAlpdQKxOz6FvYNm296ZdIHKvrwFhjX5A8hrnsiBnTsJgt2UxvE480RqTvehXrl8uS
2Zr23WBwrFm1JLCcmQUao5Xwpv7Zc/34k9JtuBQRon+xk6UfE/kuOtdk1kF3u4UqB3UtTH3r2JX2
Qtxku20AsFyiTiTi8+G8qw00rjSNIcosdJgOYYVL4aLt8OpvQFkQOJq59KGCvEI4wbervHZtynL0
wKrJ/o5qZ6oQj2ssz/iTOMRZDRzwoA8lfWSHwZCdtaKISBUeZT4/4kuLvhPDaGaBVvc6ThjC++Zx
wrnRsZt80zSsPKvcgTod5JkBQTcpI53E+dzGidonC+mo6V07XTntnD6Hje692KlsLPhZCpyjNEXq
rnU2/hby7qInXtmKcZspTjALsLHLi7WVNtFUH9HlWRcu7bUHOw2H0rrvjAa95YMXdYTnDar3yYWA
dixicT93TtLeUIOIrbWflmB3YD+rT14z6/s4i6OIlaNtvsyZPRprFFsyIk5esiCKIm+Iu8uT7gxa
ek2WXmyM8YLOosBZt5U9nttp7SYb1+0I6ymjeAl59Mb01TXTnJgomKMTeQxpSdhAXPKffg8uE0jO
qF9o1dQ8ajrEusCsp+oRNRp8aVkIDDPu8qHqY5h8GnEf+VQHq+nYp+34hn/b/NqlJQudiXIP8pgY
4XPVkqM+vPYUqNHoOQoKrDGkGF3TRvlkGmTDdWfF151moIWvyQi9zieLMOtIKT/eFTQvPmP3dLKN
Ducc11dFzXiF1B+Jdd5O5F4xDfisswmRhfvIy93ms5EqQZzPDA9oU9k4utAv0cPaTJ7BmwrMFptw
u6yvM3OHDVUf2Kz0BqaWHO6KxZkwFOkRDF/Yt0RBFr3Y93rco493RBHaO6HicSQ3FK0BuLApEm9l
zqq3qip4vhw8Y3E+1EAA7kfYEtUlrtRKrB30H9Q2dS2CIBHOwlH3bYwRDKezNaZkEGTUAYPa72x1
gxhiDg/1SCf52E5FDw5Bc0shrygbSR1aaNNRcF5Vk22l123nzfLG6upyeBbSdYkhr4euD7eDGVoe
RinX19eG4vFtVDi0FDb5aDt2M2UWCTQYZexPLSLKck5uatkJfWfknQeoDnUzx8sOuTk9qS6MR5ZJ
za71pjga9dy300p38R31695tPA41XdlWmKiiOBm50daP0hFFlcWp7euo+Ed9S9up5ZHp8SCtrbDh
z3OMtkbfw3mtQX+Cj8gODIq6+y3GaHVh9YPDtNaUJXZPRQbZK3RAe97hMWfjOCJdIFmQ0JF+5SS2
x+Gbu4DvDV0AFyi0P/DvzgPTYerhhJ3tqct2XQYwFJgqnXc2x2MBx/ObGPrEo/o5lRQLISoX38w+
FNgu0Xy63gG4tJ8fsHmlPDUZYX47SwnArV8TDzXMqsSySmTYuAD/jxgTm+He6eFykIpR0Qi4RrCi
e9TMzNwJVxUiOssIRIU7ANsvMv/kjnVLZo9dwhS7ymJ3jjExgn19mDTfBEULWKI5ZK3jJLdo/QFx
Gu5o+RzOVShI2UBIw3lSKQmua4LgaK/hAlQm4ibTrlxrrdjOleSnNx1sRAvlqrXHrwpFxcEHaX4u
FmMePZ/KMjejtPw82UUOZOlxPxnIceZN12MfEztwJ53WA0dLIovicYZbJKSozIHJy1eWjg+vCabB
ZbJFC1Hn7XHwWotFudccvJSbiC9BzhvXK2hL/9mz+l/xwH9915T9mqJ191L+n4uXFlPQjxKC7/+n
PyUE+L0c+kTCt0nhstzvHaM/TQj8G7obNO1p27t01hdp519JS9YfaPGIXxfUcOi3/5i0ZP1Bzxb1
wJ8dNcu2/5V64H0b2uOHIkNA4UgzE/Evrc33/awOUrbpDjZ4DY9vsXTHZAflcWR9l2JdTdLfmTFV
TiPtr7Te2cGzwQnV1VvdzO5z5DYw2e4cjEABMSTNsa2cR6vAxWMtM74mZL6JOcWv295q924eQgta
QrJhF1SIfVIB1SEkFI8dt9kjCKxd6u+j7r15pE4nnDoJvyw/eREE/H4UnCKVcde7CME8ilWNthAd
4c4IRz7VEWfy5plzCWFLLJBrzQ7vi968+t4k+1fD/B70e1V8x8u9VjWphFHcfddv/P1P/3c0uf+P
osbMhX/164/g/iUZXsp3H8Dyf/jrAzD/YITTW+QjwLJg/4+ExgDY5ZtIYKh/oKPWF6/Nfz4AUsjA
sS7jnKO8z2fAuP2PfsbU/1gMOu4iUjUw6xAN9i/kMydtT40PAA8Qnp6THmMPaVjTR9041kfjajyK
6+LMvM7MwD1QR/qgpbl8RH83c/++xkl7HR2/Psa4wI7ujbqMHwOil55+eM7X/9TInIiG//7TyyV/
kCJ4fpZo2syfto7ebXjsP1VHyh1fojf78qMrvO/G/n2JpUX9wyWGwfG62ZT6sY377LrzJo6EUdpu
UtVSWfPImKRT147n+aCdkWwj92oiPn2Q+rjNTRWbQdrYu0KxAdEGcK5ZDvmYIAyPqNGMFivO7rVP
KsXZ1BCD7MQcMERf415MhWB/tMQJmmm9UQO13whE+M5nz7JGC0XoIL7PQLWScl0cxzujdcUnYeTO
1uxE9GroXfU2+PDKvdqxz8oGVqlGvMuq1wus8BMbW3CnZEMISqGI54uLMkaPakS3nSzPUILWG0q2
7op6VHxWCvI0yJZp9jSrfVyWRX6t5zrKRKeyMGur9M4kkWYrSNa4i1oLQBaa0WCgQPKN1FsJYcYu
4Hel0UpnK/G5SYUFTqGtd2gRaYUgWL0MJYHmlVfA1MjMl2wctF2HhZ/WnaQtFrvlPQdse6PRajjA
/ACi3lcJ8SMR5yBmaC5B2HpXFOLVy1RFdT6nIN43A/4YLdpnukdHz3KaA1JCsK/hQD1nydYoUiLX
CXatN3loWPvUap5Qc/YXNATEpjSKZvfBSDJ/8Rmc6D/YZtE4pnB39IyjZpNMc2jnM9Ajwcgao3kH
170Zkr3w9xGHst9f8/3y9vfYXX7KD2OXUBVw1VpuHQtrGNgO9+aqm7J01aoaGITZmGC9AFJrNIU/
EIj86oos5j9eUdmVp9TEB8kNnnFMHQJrR8K3/sENfbdt/2wuOVGmeSRogFHl7y/4IppbF4AuxuuC
29HUud+v09u4PBCiHcCmaWierTkxxwS6Ak7vb3//UGEl/nw+O5GI4BkCaKL58xGY+8aP5P3gFRsq
Iuu4SS9sO4G051+yjQUVl2brzPOecDykGwgZ1Xk726u5QPkLasz4FBtsh9uFf5MSduZVT3iPDswo
HzytZRL/2cM6kVB5XefmdinnI+rjddHfDKQPkt0IMj+RB+erMs8+eCLLnf/kQkg53711V0QWXBry
rNN+17b3S++RMihRdZ9BOYCuomSIJn1TxQfvHJYtgBGKsc2Dp1136qwt7ursAxnPL4bfKY9SchjV
5olelr3joAvvpbSObv2Fpv7GH/a/v9tlxf7p3Z4sOhAAcEKR5XhEHr3ODlf9FnLQityPy+yi3ztb
KjqrYq/W1WrY4EgPKKRux9Vls/Z3/k2zvSO/fj9t7oANXp7nGzMgHuODldZYPrOfvYiTxUrodN5S
yU8zxE4nVBdPhHtR0GQa5Lp6Q9dG3b4czoGPByQUNl9+/0R+tYv4/nN+mGfGqSr72UnRMCQrRY9J
okzxN1VhUea8rB7IJFgKl+mf29Df4BB+cZcnk4BUGoHEquYD3EVn8coIyJZYsUVfW+fR9qNn+aup
xjiZr/sIcY/wuYq7C3fqsdy3R3LrVvVZeOc/lGf9udjWq3ATX4QbbZ+uPniUy5v62Rs0+e9/eJQ+
nkjsfN18BLwSzM4LrLjU2rTgmNgTxJdLFdpz7tHIW0kbKB1LzJI1SO3og9H93VH3sx9wMru5XrIk
qFXzsfTiFRmSjwCNL/ExbQVR40JPyXXf9/6hrZ5B7q8XdUlJjHPueLuGov86jXKQeJzch72edi/k
iomgczBsZYesfPIpZQifDKJxPtbT84xGg60vUDRvG7f9FqTPppF7ofZaepSoIcp7EwlEkx+a2Vqp
6lyrH6V+qzBGlNZN4nxKifOO5seBOrgubkx+YWUMmyzRN6EZ3RrTlTVQX3ez9ZS8oo1FpLQP6eEK
cmvNA0kQ12kVERGRHmKNKpXXbaxm16FZEXQ/KQVGdrdHl7xGTrU1kn0kL7oSKgSF33G4ZbtD2u3g
qlUdklJVJbwoe1rBlnRH41Pnq+cRvncgh3lDc+gSxPdrbKiLpp7Xvx8r5i8molOrnA/VqMPds3wH
ycGhmnVBhtlZdkB7V14bZ/jLXsSrfhwf3E/dxXBnHuUHE/6v5hn95AvELQX6PubKkXZtzqsOPZSN
iGhPc9V9rMxoJaPNXJwvT2pqLnTreTRvfn/Tzi+meP3kszQgEQmwnjOeGnUxWz6ULnvj5yxqKh52
oJiwXTt7n3qhTQLFAqLXUK4LqkxiZ6t74H6fUcDN46Fs5XOcAVpP5s3o3Tu07VUabnWj2aZw02bC
UaXaoT3NC5prLQOyD9ej3e/qBsFLi4dl6DciIlCQFBvm3PO0ASui1SsjJ8aUZLjoaIRo2loacU/t
eNTdK2SHtYUmKw+glJK6BM1NHZXJhpXkchpyv39EJwLSv7Z9GAzfzyFY38Y+LiLz6DS024Ph86Tt
22I77dSbuSSqbBi/4FWD5k70K//phZ8ortoHk0iKFULG/hGmx2WdB3qLUj0Yj4hPpSAe9v73v++7
rvqfU4wjTl5hMasY7atmHKHIxNtpIr8Khv4W7rEDtnILNb/RAvduFg/ZzrWpqXxiiges+C0ivvls
2FfWsZE3lXtFnLN7WX409f1qVH8/Zf4w9+oY3kXfMfcqWa0ao8dtu44Ncg3IkpHFhVE8dUuzp6eZ
dQ6QBSbowHyTB1rxJ8nklyvbL5Zv/WQfFQ4FTcCcuVG6zqoYAbsfyYP5YFh8h0H887Ejbn4/LDL2
LbX0G/OYtI3+POIQg0GTRNRVqcqmmO23xD4628og6A5tt3nuxZZxTsKBz90O9GZtxDs2yr6VmLNk
a9DAO5OhWhDahC7VEVrFptaKFZznbDvj+9oMnSFvTQtI3s7u8w715xAPH9zOLxbKU+TSXOBa6khV
PrLRm/ozwWYjRruTja+/H6Xftew/e1wne6lR5NTLWyaa6Xy49LfVCo/lSlu1zKvG5k37mmzj849M
DydO3b8+WVjq798NGZiGPch8OsbRThnhM9oMXOY3nFnDlun1tvRJL+vWuGmJtKjSK8yav7/NXz3G
k+U+iQejhloxHTGXl7SdNNyVoJTHj84g1nIHP3uMJ4cQf+irPAITfyw2zbO+EU+vcj+s90bgPm6L
8+V7ByzKfCTOyuBaDwiGXr8aq27nrdWX7Au7na+/v9HvJa1//hCE9e8fsduD1dZDbzpmxoU9vE4V
HvazBqHVc/Eob6AWuTvvQBU6EEG7086LfpvcpxegtVvqN/oaBrDxVjz10Zk0g/hcHT74Wcuk/LOf
dfJV9jS3tR7d9DE1UA6lz5l47FKI4f1ufsuyFonCuPKbV+uyGXZOfT6rdRLvCFAKQp/ix16Oa3JM
55iW4gUUWgJIfv+7flFac05L4ojOrFSlvLd5y3ygvagtpN21+cllt/v7S5xQzf4a9P8A8oAqwnva
uwz6o9xAy7qVF82ODVt5SNflmX/hfm6u07NyU69UYP43Z9+x2zrTRPlEBJjDlpkUlWU5bAjb12bO
mU8/h8JgIPMXxcGHC9yFF2qy2V1dVX2CkVw5FaRlnVqpFW+svUczP+tVoPEKweEBEWSIX3HBOwG0
sqgESF8J0GSnjTElcJarjM/Lgqj6+XcMpst1xA13LLMWRKSr4sgG7+BJqSWoNl+gGuBdmpUca5LP
e7gwpr/fnUYcrt+SXuQGx3VJuD9u633N1btx2JTwTGpfIAKbMbBcAvAStOjW9gzwvrhB9nODDHYM
vKp8XYz0Hppj8G+cjHlUIgXMISWtuN1WnN3hmi6oD1UKsDcIwLjAfP5ZF3Y8tF3/PngqpFCRnh68
1HtV1ABkkAGWlQVVkEcVMUytZAC/ZVeF06PiWbHMW7xqRBbwj0puo6aSYQ620nVb/MizwNpSgLNB
xB7pYuBvSr43BPE9GS1COAakCYFOpWF2JRCeaRdqOQSLhxK5RSCHNbIhf9KXrXUv/BjhvAtkqsml
E5g+BxwNlVirjswRugAK2RLlSjimpibCo0U5i8cwh82Erpy2HXIPBaUShfYCvLS+ih0cgnBrz6ho
xaY7UniBhEIhqVS/IujCPM6suTnjLsnjgmxGpGVwuZ907PGVRptOVAgbgVQCtjcaqDLI2dfqNdqx
ZmjgNGrkFD6L5N6D3KyZjHr4Rm28WuvPUCo+J8fk14WBzCEPQdumNHFlhS0kapDz/bvCEgYoJlfE
k4oGo46qZwp6gBYAY+OZ95Ga2rBLVZ+v5oVuH3h7f8di0dEOU+i2O8GutlibU+NL7og2XO7wD/bI
cmCwsmBDQczyLrlCbCRVWBl7ep0Ha2EurdMSeTymLYbmbc5BB0WF/LY5boWVbHOhbQMRtr+vFkB0
om0L/L4EYchLfxbM9pX44dE0grw2ulPPZ3Dxa83ibIB7LFzOYxh0hyBgmAhqB/6OTGx7sxk12hIE
td4gF0Wqz2srYy4ET3G27QEX6auAxph+a8B5ku2PNHbvGQRmGJ+gH7mHJkOxEUgNKAIl+loZdWEH
TXqn9yEbzt4kAQMDyulsaNQC+aVXIw9C2lsHOWYKfwCesT0EXGpl/AZsULkAKMOCCV+X6NlKQjHz
5vl/p6o4S7h8JoKhJI9Xz3qTL4y0sDNXoSQdV0eQhgYeDdWuNhC/9AEwmAgQTBXaFY0scgZLaeU2
bHWp/SXpQwcBYlYLpCOunAH7zOELkKDckTsPIGjTq4H8ksf3lZmbHu7BUp9zHWvCjTt62mXM3n3J
1eaTMod3mISnu3BlSSxspskV6f7b0B3Z4PoTI4hHSr30Mrt35Xg1JC10C0Eo/vvzoPP1Xjnt1dCC
nEfvwETW6PXWguveFmQsNO9kNO0QJ6zhQGkxYKAri46ZttGjqZvtYpC9YHMbYWRAOL1dcGX04pSr
lZ0acLpRS2vUk8/4QG14ub4SW/6QGcFLr7RXyYZz8Q6rX+10b4v2nZWdVyP0wv4TZnu+hoOdBKkV
hJYz7CsFtFZ2vIImLQL0G8j2FsLlfi1TWkpVhekh7jIlGlxEMpviWIVaHH7HinTKAcBQoQ60XdMC
XGpaCLOsBug/gk96DNKqkQbmrE5rmRHruZ6qojGqvApo4Wmw6g0EeB0Aqre1QW64w2B8xFr+8h+3
ySys0V7Jt2WHh2D0yCS1H8GAN7lBWGun3VL6IcwiWAdlp7iaWjO1Dv9EvFdlwPTpEii5DOieAjiw
Suj//JU9ebuXebR2Z7HKi3sykqYv57tfuQgTmi1aEYFSqTRMmRib8VXYzhNn34ixheCVsSVGQ1o5
XRcKfG7SRb1fNj4Rgck85TveNfvsTqPV/faOYPJnkOkuhFHp47U5xz/PP91C9wVA/r+jeW41iCWL
0aAOZPD25TQqAFzKJxb/jSql72H9sPcUUabVRK20K4DNirgyzwtJJT8LTqFEiyA6YexIZrVEQSTQ
1k73m7bEg0/Iz8JPPVQhVIDw27UO/DFrjLqIEp6UC620Ei05AeekeDrI0wpnMjolAzmBLXPg5fKT
VjMd9KE9t+03uCJD+aWSKx8XlooPoyLP/Z1ulglGCGXisVoVQkx67zRXQABtWMU6uRWYiRxqrNHE
cqRVV0pGQ/Q3c9w9jIydXqsNE5W0RauCQeuANGqd6VueLlgrS2HarY+mbBavRvjnROy0yWBNbbZO
ozXGaOZaZMCBRnNVaVvuggP7BofqrW/whqgE+vORuemjPBp5FsTyOICgfonOMCntgPpsQsUVVRjo
AQwxsYnhlpJswR+tGx1ia/xeKoHAPnSTCYLsXunu7EkgycoCXEWuTa7TRxh2oBORF5pQ6B1BqFWk
w4yZDd+h4AsYPGDbDHcYcUMlmZBu6MGFhUvAdC/+07iwPoqAa7lyjJo0B68GKGTvnbJCEwGKHeXn
b3y7gn70xrOIySTAQLQc5rpROD3eFwal44JIa1487RXdJqM3WJ3UKRt+8Cs7fan+nSs5TmgKISIx
JKhGVib7xpXCd260VqUVsL8UXwdcQP6hcBtcqbkmytA41Gr1pddyA7J2li+fV15+IR+dK4DmRRBm
w5R5U/vR6TTeYBU4+imUCrKVVakg01rCsTjk23BFKGkppnKzmBoRPZG404g5BCVIYR8S9igfGNfw
K0BwVK/6pLDyEqVVIk2EQ+PqwTXtnQff+XZddJcDkEzutv30nYE60pIdVHoViztqtBpr57WNu9SS
meuB+rDrBTYTg9AGgQukLcgb3HfcbGpfg+9qQ2EjHYhda/UhvGhU8AJGsz21CptAeEKmr5QVxe9M
puI+kjy4uFOAcRrS6Z3YHcCVAGD/v3322+6/mwuh9WI4DIuUM34Tb+MFF1voZpT/cLPyCdw0u88T
mHbIg8WcO4v9Kl7/47CzkEvBVbEGeQhhTU1Ow++o5ghq/hTq4fWlNjjWQjTyAINdW2zTDz/65rM4
GibwP2DB9nVGnNo/LnNuiiMsbxDVj1yjYm+hbS7Xpcr6qnRZecmlMWcRlG7jKozBmXSGo7TH/VpS
6f6/FjxPuYEiJuQLP0pExEg4DTA5CVaasUuDzoJYB+Mlt684oKr6D4q7SjCyBGV5bblMud2jaZzl
fKD3RULZYho5OGHzMr31Trkebdkz+VYiWFyfz9xCLOJmqV7fg57Exzw26BALKMiJSC588i2HwqAi
iZ6R5WBY5n24MtxSvjVXX3cFDp2pEOMVV6GRg12zc6/FNtxHyGtVMF7MyhntwCrl4BeiQmZu0zqu
XtT6xUfe/vyVl6IhO8v5mAAeskSDxdL9ciqEKGOZeQsPsBSEBzv4SL+MnZ/KnX/kT/9xwFmiJ/Vc
zAeQWXO8nfQtuZdmYuvLUESBeA73Q7/SZ9g3wfqK/+e5uUq9Px92qUfGTunGXcAByzYeAxEraN+e
s1M9zXH1Eu87NbHGX8n2zqkB5hW9ybQIHHFUpsU+f8nM56MvbA52+vvd4LVLgX8Ss8BVkiB0tie/
uDZg+T7/8aW6HjyDP79edFJR9xmWEWx/7doCjUsBumlqjaJ57X9+fpLmqI3alCPm6vMx2YVmCDuL
MeCEeUPb440wl44fOixwoq6coLb3NvQh+QAhHM1GpduTr+6rYNeikubXwOJOXWeC4wnEDWxOcHPP
K8G2/2WuMazDbPEr59TuFdaU9MY/JitLfGnyZ5EJcjMgbQt4VABQNLiKr5wlC9n7DXp3900JMO4g
+o6f5bk3N9dj4aOvT977ZJwXKdRgPJ/opSvB2we4G8YT0oTobpHvOzjRO/jx6jQnh1YI/KiWXhha
5i/cVtyzsvfCq7GMIwVtnB2ApSgStplO4J4wXGm/L5Xet0rm7mFG6OmwRYWVBrdVc1pfMOZSYKxo
uDKv/jAKZL418LtXds0CeAjC6n8XNjEEldiDauKAIa8FKDxG3dd5gPN59QDNW6XVkMSovN2qmIqt
t7K2l1KoW9fy7i3jAVJWwoAv29hToUFDkcQMAgWKQzAh3EindgNnoQ39Tl+IbXAgVPZYflcb/yM/
oiBDB4DXOU4n32o72ZZ7+D5sWG9lq08x8sExeCtw756MrVq+ToMax2D9FkM7rwbshwbcLiShGwKP
5Odr7lZzPxpmFq4aqeQ8cNUpJ+YBkfOjSW+Z2EKgRouEb5cfZSEUtzBN5IBch6KeFgLJLNbojWTv
ZXuGWrJGA2IpTllkY5IBFisAxHX0JUCRehJTgRGDQtW7oFbr8CXHLU4gVkcCYCYmEpXR/2JJHdo/
Soryz+1TuG9DWobiOjMUoYX83kbw+BMtl6Q/oVMsxy1IAGboXUGMhHkgEC+Xfvgow0tJ2S5PwhuJ
MvyIl8cGlFWJtiNoM4bxa1TsQRkGGQ/1PV+ChdSizQwVo+dTeENgPprCWUzOeQiGNJATcqhvFnbE
uUp8eTBGOtc23RjJN+kqY6dlK6FocV/OonHSxJDFhzW1UxJffanGkytGkENXAcoxlQa7Px7+fNsY
7ufoWRdWA31zAKpi4AVCWn/+xtM5+uiFZ1GWhKswl7l4hKaklT7CmaALtGDW8Ld9PsBSmczMcsC+
y5K4gjchWhKtCkq8GSIDrM32i9BY6zs8TVVpbNAb4gKs38qYC2cHM8sI2aTzSxj+Ias1Bq3a9Rtq
E54921cpm9drA1yRYZOuhfqFJHdOdIr9uBtzAeyLjoa8xeBajNdfhjHQO2jpSOHUgAh3hc8aMNBU
xoHRQCyXKebfADMbpmbMvGuUAIVbXX6wAIcGPNrloK88n4pJLPnRB54rkCbQcWMb+KU6UE2otsw7
+LHndg+LUsjhJh985ggAyEHPxIH8EixImzMguZSeEMr44gJuDkQaZLRXFvy0ix4sNlrA3+/iYAHu
f9S4+Czi8FmKl0Za27cLh/otU7/74UDMsrB3c2Tk8AGg7BLoPSq9tpxVSS9cAHOCUns+ndMR9ugN
ZiE2AcG/rHu8QQWMtO9D7oYhtFDYQJzciP1t1f8+H2cpEN2ALXdvNNYEH7oZFhVuOfbZZ2F3L95R
0OJP8W28th/Ryhehp33+6IVmIQgI7KpIoIeInVLtSie2fAVOxuqoSDimeeApUFJA1UMmN/lLbKK7
8Lp2Xi9d3t4e6e4VW1wlJpSPocsDAyk3gIzRTfU+hFNq9jb9DY+SWnbZdfz70rebBSJomfQhN70q
jI33KBG1Ue1NX4/Rshr03AjUd7gaKrBdX0lIlsabBSGpCQZI+2A8Bs06Sb5ANcFZYystXUzdou3d
5LEilKFiEj9eA6Uw7KAZIYcmFDyRWD1fgdOefLAw5nwXP2spULmwAOP4g+n+ccfC6uDI2q70HZaS
xNuZePcCAZvVnTeF6FbP7N4s94ld2KEa6uhybdpNrWVqtxdNkJtsuJt1G5gwP3+x2yHw6M2mo/Bu
ZK6tujqERLmDr/IW6y0JMxF5dI2IkynOHHOTgDQnLoVMgpA5NHpirYJF/DuIz16jDRtGAy2ygOew
OcQqvAgFNdgzh+fPtlTW3/bK3bMJXQi7hg6zDs0mSucV5Ev/IHFDnED72khHWm23rZGo5Zod0VIK
MldJh7ZOKRYUiYLwOjrRB6PCJzLWhe1ouGfgtCULd2P8rjaC92QtIVioQW8h7+4dByTqEaTh8Y6a
e4zM6WsHANiA8PAfgxo1S2qKiO6htI4RYgsdu+5YW9CWegUmRI0cMGvN3BzUUuHs+DNFcU0awmWt
j7u4L2dBRgiEriumfIpjNCm7ZIYXyBCyyjd9aPsbf6WiWzhIb6PfTSEJO3hCKtAViXoaapoMzJrN
5ytwqUMwB4qHI0HXYYAqKovV8N0blejEUEq5d5n3ZIBCqRxmsHTR3FHhanRAzx57kqgjUnzhpe0u
tOlu0njX7EFPbBglhB6gMbKa91v9+AGSITVwdeDtbXhwVCbXgwdwfv7cSxM/h6CznusNwxRtCw0t
ItkzQp22APg0xNN/HGGWvUDmJM8LKZ26Qd8uvBaZHP44hZxmagtdmKoBCuO6zuldiL/kLErFRRfD
EbbDdwABVGvfhD1qoFNtQfzXGo/+1T3XO6AJ889sZV8uHFfkLLWBd1E08GQ4NQkKm0plTuOANvlZ
bSAupMlzYg8LeXFqwKkCrj6W1KuP+9l8S6oIavK/lS+0NGezZCZ0AzZlCUR2mEXl2OqhVrUJ9I6M
FAVnjhab5NBnsUDtbeN01tlDOUS4XzTLlW25NP4s7pBtxJIF5eESh5O73/jc2m6stGt3EtOXf3Bu
kbPQQnnk4OcFQTrjvt+7n63VZUp84F+6k2d3UOUweoiMQSp3VPiv5xO6kFaTswzG5aHgJ0YYsYVg
IFoqSAXtzKoDJTusgdQflyfsHDofQlXAJ3JMGerdr3jjs/LzR388WfD/+HvIQ7O5hOoPftftRlhT
V9Do2fmFLEUr6dHCSc3OQew5KeVS3kOCC5K7yS69iEcPbQ9HOkLb2qFswki1ZE9c3DWo4+OQz0qz
eFA1Hh1ABIx0Yi5Tq/5YMIXa8VrN7wIfmgPqiHtwCmTJXXbxuUvaHJ/P4+MlDWPQv/MIWfg24KZ5
BCzoBRtmW6wWzgsgUdiO/v1tQuSg8OdiCr3dcA0P2ZXBvR4zKONntF+rfxcSHHYOGY9LiYIETwwc
kMVqIIZvhLfeimwamqQF+q5QnfU3xR7npwipx3xl9T2OpXCD+ftmUPEYG5LErNUWLiyyF8qIzeZL
WPv5pY8yiwSD24Y92SG/EST0pkhOAWGD/WqElae/ZWL/G2nYOVy7gnZmz0fDdBM5wEK8UdpOgVMW
AMgQ9jy5ehHrDaU29Uqnf4GiBMGkv9MFS6WiiCBh4gjElvrith2Y69BmtPyjCzEyHe1DB5i+ldEW
Is4cdT3UqdCSFc6hqfwDFmslcVr4JnNEtQgDkZIiXERnvoKe3BVajDJ35ThFklZA1beO2YPPMgdV
Z9DIk6D7iOPFzgH04EByCuz6kh6EDcAnNneEBPK+Aggrk3OFBN2B1wPVBzIL0O6ruIHfjSxYa8Cv
W2/l0dPMIgOuZ0RoLE/tdgCwUp20aSNCR8+95JvGwV2GMmjw8bX9HW92JnSQVeR/KnQFFe79eWha
CPFzLmrgcjB+71BBlsMBhp6gJnftALMKaWUbLGziOZc078IqKIgMLRiZcYgdBFRk4uCenj/8rRZ5
NH2zENHA6hkHCH59jD8Cx683vWsIH21xdWkYkMCwUyYhkbp2H7XQbIE54t8tNhA8BJeJHiURiB6j
Jh7DMJdLyhrhpsGpAdLLSFQh3Ql+zNVfu+JcCiRzwDhR82RUTdeNRff1yZRQa9RbXi+sEBYmIHya
TfnqfqC8fz6nC/h0dg71hhsMF+cphoMl+ChZHP1Lp0qQamykZRxcMUdwlJCZQdE4KiDiwtr0aJKR
BQ1fND/L2CYAHUzUqIS8Kcha0HcnKDvrfIUZoeIvQF1bLUBibAqsbMIBPyus31nmM0GLGZD8In97
/hoL5DV2jievCcFlMgHfKnRGYB9hP5qdBB0yRGq56fRezi+4FEWDjj/0v957/xnsKwjvXKu1JsTj
tA8wl79rpfd6IfQgC+X0Onltrs3Os5kdripVTsuc0Ebj+JsHoCw9kWr835Jbdu6yx1ewARSmdtAE
aOM2mS3o0THfBLiirBXindzUx9pwtZUZngqCB5tvjiGnhUKCiwTOAEq/tjpKkm19KYzwFGy5r95x
rczxzcwC3BB3P4anhLv/D4bR4/YHxNH+zq5UdczIBkhIwDQyqRbryRpTS4jh5QqjAy2BsBCMRJ6/
6MKhNEeWU24Ka+0YSaPPKH2gtWc3foe5DP36335+FsPyonGFqsJCcTsYlcqDBFWPE7hjw9rF6dIh
MweNQ30JCmklhw+lsi+jRb9AqTwx3APzOiXZaIQBoT4APQ7OGPaFHU4fy/hIUQE1K0FlIe8WZjUQ
wfHwkoWks0OzYSvTqbeFfeHKib7QbIFM3t+1kLhwO+M4vJ4I84Uwt9ILSeso7VgLlha1pLfii1sc
+OLapSq8CIhcK06QNE6L16y4ivBcSJM3MbR6wW7cAleTUEuGZ9Fot2jboCjknJYDt97qjU6SPcKk
cYcowH+k1H0Q74p2ZZUtHJRz/HnGpwHKOKSL4772Xpj6NECbJNAZ6KOEK19hqVaY48z5nOgYKggo
h7z6F8as0cvrUd3L8RbpjfJ8OS/VCnPAeVbxjVA1NWqFRjg2DPtN+S80rus5M5HgOfYLrwgl6nwN
9zLvcGk4wT8WLjWHigY9l8v2ubSWHdxgnw8C1Bxj3qQiBMWnDiYZbbgBVCpSb7NL0ZyKYc+7tAyD
JEV4Zfc0GF5BCBEyoxxGPdvxucEAwOBDBmus1DSehGog6DsAQkqaITyFf/Iw1iHVF8JfCWYTkBKU
RC3JSNkHaI14bSRY7RgBvFmaWpXwWpAaZzWe/iHBxaRgfsHG21BA+6+DUjxrp8G2LHq18VSwHTQa
ZE2xdkj24/n3WDiH+FmkjKtxMgzGzTGplGfe/mnt1G6N0Hj+6wsbm581iwZ2gNiWWyIOc99k/e56
K5t6IS3lZ0ERSoJekXj4dGOyx31C5ptSNsjeqkTVwvkxx4CPfEhzKVwGnS60OBilvbQ2Y1MaCo8e
+enzuVlK3Obw7gYy3oTQotfZ6tDukCM5tygzsULd1dF0lA7xypZbKMbmoG4+YyE8z0aYLAYklfhd
gFNL21jP32LhcpOdI7elzKtgcY5mPEScqD0Fb2mo1CGNSszSAippg1sADSu+NNMrcMt2fS0NmMGs
RMUFBhI7h3TTYln7cO9FB1eOEwVZHHtNN6ITgI8+3a9ISmCMmq8BViy9C+/PX3mpLTUHaGdRCL8N
Dqs6tlrdNSqjdcJLsEk0iLMbog5JGfF7cIT/uE64WRE4DCSaQym2aGf3e9GOtoAUsQfiFMvwU3iV
DsPp+XstbFZuFgp8iK6HCew8HRby+AwgUyF3ef7LS0Gfm8WBvq5qRvQQ9Kmm2UZMhYawD/yLuxcY
qIlxvcZUcMh0X3qS14oRN+Euo3IEmCVJhUq7dnKW0dj2d+VpplEfBH5uFj1caK5yY4iysFY7rTo1
22T7U2MyaVU0262/km4vnNjcrBqM/CLPKhqfDTZqDgmHmqrPtLYYN0kfqSWbWGnVr2zCpUJ3js7u
WEhtA2UwMepZGyQVG7gf2SGMDBQtbmWQBZQLO4dkw/eKkiD4P93p0lplTIN4WrSl31kViEMDbKFy
Azq44Z1jI3wRDoTlw3oLJYW08gQL90/sHJANBBDwGtNrAnoCXlqhBMBNgI2qrMVk6fHKYGdV2SCG
LVlSaJJFpV4kOLrNKlIrnQLNp7Ybf+VUXOrFzQHX5QjFXAEeaA5hVrJ7+2Tg1Nigs0FDY1Cj/Rpu
aul9ZqFjJMYYVl0IznWlAX6SQxgssIJDeVxDG00T82ArzfHVnOsmXiRgAN6uZGTHx367Bgxf+ulZ
zICFXcOFGX6aEV4Y9gofCiYCo3yf+ytt94UNys7CQMEIjUD0GGCgjObkQhtEQpcCLoyiwrsrZ+8C
Mg8W93+rjx6eEQTqK0x+okFYr8k+/VgR0eq1mVSO4ICLAqOCbI4nwy0Wwe+XllSoIQcS5I305/Fu
qddxq4zubrJpjmHGjsIzRLhQZpU62QuxA9ijAL07eEeQV4jkE9cs6OBTYbDVWzKYPBQFkq2ow4aD
Qe2TbwkHIkr/nj/QUriaY6UHN4DPZYcHGs+tSmyyHa0FR4MyOE4Gn2KlAbE09XOIdOnzREB2KJnq
4ZXLrHLYkBkkpqEnOPIfBQwd2cYMfLj9gdmEa1iftjPRHIiN0F/Iz7STg2gNK7lAQ2DnsGkiFQQP
tqWkw3X0ofFKPXgPYDElCbzZcnrAdNuQ2QbMcQjhPGK14RUqdXD3I2uUEtuEBANz46b+yppc2Fhz
pHSTZ77kFngYuGQpTQ26Ew2ZcwG8Tkhx+ivYo4UMnZlFHlSrcP/2EeJywRxH3Npxp8JHr2flKJh+
5kHcueHT75Z0A09Tl8rxDrAIU1mqkAmo4/rc2kXgQoZwk2a8+/m0aIlamg4aEJ+N3IGx04bZtQpY
zhrQOmh/PN8IC+H5RkG9G4aAon+diBim1ZtPKEvLEz2BdNbu5ZZy8zksGP3UlqWm4g4uLpBDPQ9K
vI9sXhXeks/2lX4ToBwJmSJvC2tXSaHgg6d6UFhZu+NaWgOztk5A5THc2KfXA7oFRjCQZZf8RM3D
lVumhQD+P6DgkCE6P5heD4z8Yod0QBFxg76yTZaS1jmqtxo9Ap5XSPNh3ubTcndNdfEMUXRN7ORG
He1aES4DWpjcMTafr4elcmYO3m1Gf8yyqV6mO1VEYDApM4MPOtinodzjqok24XfOe2iYRge4D5e7
YWXkBagge2sO3i1FOq1ha0xj5P4bfLu4VClg0nDprXkGu491QgmvUMXAm0rb6BJBrgmpl7aWpiww
edhbynk3uhR40hBBuQK3bt5Hhq856rC5RYA8e6arDu+RMWybLTCyKsg76Yk4jqUMFextuOF1GLEq
AC76PyvfYDqZH4SWOSrY8+F+TjOIXJ2SqqnebsYjTMyV3KjsNdGXxe88xZ279y1hTiz6sBR3kp30
Bt+ZKFBaB1vx6qqFArlkx9U5jdVBMuYA4lrZLgsxc44FptOxIsN+ZBwxoH+JGthDcYDUcJ5+P5+5
he1+W1p3LzWg4+9nPCZO2vsgY1bOGmJzKYG5Hat3vxx10DMNWRRsqUN/ogmOnfEKq0Id/bLcaQ/F
NnjBEtUCIztkDl2acaDENvdOO8PK1C1lLLcc4+4JhAIqwTdccwmNg0+oBcO2AuyDipDhKqP0P7An
9NYa8kv9hTkseKjGAq50uDlpgQWWYXGXgzzwjzwIlTzaI/pc31DKrl47u7P51b7sQvV/i4J3b9gL
BOkO05Ks35JrARoH0tFvXmVU16o1chPpq7Taheba7bXvRmpzhhqLHsCN5kRAJEUWjB4na7otEOZW
au+ll5llHw3sPakxqHGlLCaNKdLdqFRRUa4c20t16BzQKxY8VOUorEfvExpRhNYqkGP2lBcYPz3f
Skvh+NYzvJsjuL0MftMUpCOcvRNukcNL98tegUiCTUEQgHoNLiF1GOx026kxLLjVdLvqmTPVPw8C
4G0P3I0dseH/hXWNKALsUh+FfWJIWgohgkgXQq1Ui5VttRAxbhcRdyNVVB/GI9sAb4Vm+EhW8sDv
xIaSiXRNTGEhw5qDeIVQKL2BnhAArg7R7pJQBx86rQkQSUSqlJA3DFeqyaVFMQf1DjATGmsB4U/o
zn2guuVnI7CKAAH8xnsn3oj+LVjT6FxIfP4Hh+tKXMx6wOGmgcqAaZpbdfKvkfRe0OFiqj5fgwsf
Z67QzCaUyJFuwTgu5VOfsAZPlLgPoQVUdpO7byK1K4t9Kd7NYbitDwtiKm9Gx1fCDrDiKITDyVvs
qg0gkYkKCWuVgSBlVshZarGj2rbvcBtXmbXdtnQcz2G5ggiPNyFsR6d17S7bNAMpw8ExTzUSREGI
17olKJJGYQe9lbjW8I2w33g/SezkCbmyfG4NgQe7bg7ddWshkaDLD9nV8gKeIKyIQ7Ub30lB8xkn
7LURjtiROO6afBfVH0PhImlgFSp7SwLdLTKljYsXGGwrLAnmZgFf+kE4hbHJQGFY6j0YnBdawhRK
4prodECENEZJZvAQzaWSDZ3nWhJ+driJSmlIBJIaHVwq4d/Q6M/X0uInniU8AckERR9hhomNa9O/
6QXoCltQBj3elSZ1zC5pJJ/Dl5XRFnb9XI47kLqUSlt4fzSKZ5IQ9ew03Pvq3iSeBfU6/xO9XkhV
Q51ZXtksC6pB7Bw4nFGuSMGACnK/YH/Tl6pCJylN97QHmcL4peJBNfEO8FGUi/GShpzh82Cnp5EW
B6nDC+O+KC6QJYFRAbYAhHV5XvMYoBUm5+tegVZ+M6g5C4NgKoUjQi8LvsY2u6HmV/bg7TLo0fKb
1WqiENWjwHTwAHJryE3gOmVk9ZEzo1BAJ+IigsFTVdiXaNE09AA/xX8Rscuz8h9ErmUv/h6jzyaj
jMH7EePXlEJDy+rgf12yZh2+EuG+gco1tI+lsxsZEbr6AZQsuLDbJNjlPDSqKwDAYKpYUK88LnJI
Lt2zmZHnhEyQR8b/gcqJkvsQlvMJOUnf+jLetoQRS1oFo4wBPwdFHIlJt4IEO8YSztAlIEgrV6QL
F3XMHD9NBEIR1RxEfUn0AiiVOFFmqqJhey0sH7g7YuVS83FUZ+Zw6pAf+Kbg2MERAahnIagse7DB
8DJQs4eL1L4/3xwLAC5mDqoOsKDijoO+c6t2W/imSHr0WxrAoHImbeDshbs2DmNKVBojdIS3ltLg
aMUJMq3AH1qmnQjNS/1ETNZHldnCubpCMxM6Gu2uhmKIuLIgFyIGrOr+lkgNRbHwOMCGQkCO0i9I
im/Y/aiRkxRR9CYodQ0iPLgyChWqa4XGAm3tZmZ6X5dxLizevT4k0RLOgfevjuyIywVQFvl98JqL
qpfvR+rS5fC118lj4SqDKPfiG0v1clVnrzQolmCwfTfuqDK4tSIDve22A7zkYzVB04/bhj6/UrEv
lCTMHNkd0uBDEwxSRKqyC2/UpRBzAnVCyCxQWuW9S2DtA/BdvpPFWktkaYXOoviY13kfwc7bgR7f
KdY9izerw1p5ulDlMXNAdzikVZRONIUWBAsD1Te943LMsNV+sRe0ySHmDgXJzbDhLtIx/W1PZayM
BwoS2ka2WbvlWugaM9KsYT/wjJTF1bTZj7wdvsNryAi3lEWpkd1u4n2yReeDgPZb8o/Fozzfkxx9
u8L63/gL7fq/y70SWcA6ahpi+kl4YUnpSA5vORF9pW1zzBi+FoAK8WHZHAFVNEKjgGreGOoUcJ5d
BpVaVuk2g0UtjSiYHgf3IAZ6Vh7b7BxysApMI6XAtQOsE2UGrk9e3x/cHDr5yfDPdxu79oZdycGD
NsPtfJjD/SeE8DINIemoQgJUotiUXCUpYEMZlJvRrdGF6TQv9rQOCp+xrzEuqL5kfSIoCXbREg/5
kUyXaEotelaFDr4s0laaOHFTbDvpXIDsyZAWMG1anYo+qHt7ytXqXlQI+hNHHizCO70Rs88msEiu
VSi8Lie+hyELSA68E0jZbb6SbIyUOH4fpFxJhV+vkky4xCvRSBcqjpuo1vP+lUx0okZPPRPLUIk9
yCJEbQBT+YPPxonMUPnOS3yIaQ4dcE5Bl+tj/X9IOo/dxrklCD8RAYbDtGVUlmw5bwh7bDPnzKe/
n/+7GmDgJPKE7qrqqtwfxuVAsWR1e+KyDkI3PqK4OJLb+TplhWfn1bOeLGEjxHtiF+7Sl1/JMl+H
Jdkrdjg2+J4OlbwbBtth4EHts1OTdhgpCXbhqmYVDkoirUanr3UOLs3wq41cAiyu1Pc8D0v1kMXf
dT96Agcg2RIE3pMlblYOqeRXS0xMpIyNPDy0s/HRW9rF7uws7MzRKH2zNLJ/U6m2X2PdltiytCQd
VPbCE8RNi1Anaam8mADJvRSTTFG2venwFFdn6ky+clINfxVkIGscXgz6+5WNxbXUvSVGF7/pdfWa
lR9DMUwnPSdDedG9esqtXSHWD6Vfi12t6f1bkuBJbYvqd6vbcJt7/CX9bLhHyXUenzvjmiS9KxEJ
0QQrThTttMMTn4rerJJb0rl5ZPtaHOaKm0WHtSqJOiiJWLTsEYZm3yUEtj7k7cqo2XdE2nJ60xgn
To5ZvC+z3dAclu7aUwoneeRqY+NF2D0tDp55yezIg4c3LUs34Rw2vFIKF3yqh/QkxpO8uqN4wFi8
EDsaUQzgLOlxWk5Jj6TFCPXOBcA2fZJ8NTfKX+TtTFZEOaOS7GSvU5xIWo+F3J4jTENKeBSs0G7W
ljzaBDauDKTUzWXO7w3r1nxbZSLGWvIt77o1nurup2x/Fvac6AjHUD+bhUWiTY/9kIRWLl6h65gQ
M2lJpMVLRYbcT06w+RxdunQ3YY8rzVMlblv0VM9qvTcr+YrZyLXolHOndn5Lytd+HeLXUbGC2ABP
3B5z5VIy2LbMH1teH/kY6ww3KWHc079E7eZO9nBc5Rj9tX2YtcjeD5V611bxSKat9mRFc78ricKV
Ek/SluKoZ4ASbN6mrAgeqjCyYmkICKwOr6fMaWrZFcWr1ibesmZPmJTOK+88IZq2NYO6vUzb1rqW
Ke9NzS+n0l9yAkO6oFy216llQJ2ot8mWqEWdJb6M78Vq8FDL6zSToSvhJ5VMQOUp8nIiTqQYImvw
JZaKXqQB7RlDowTCzE+LkgWduXm1rrm12fOS5HavtF6l+vLfrBeuL/WpkqoY/9KzZHoTqIqMZbRP
+pH393MEqZDLqdJxu1ftMEt1O2jlvt5pCYp222je20bcGnWNTmV8n+fr2P4MWeeQPDysYd4+Wbx1
IwUtGjzmDtgdpVG75ii7vXY0pF1qVZFXjZcNC1crbU9SUuxLwP5Yzku3S+2niHBhb+I21CTjrg49
0V9SfuABz2FbnEGe7NjHhrI7mZxsVxno2rxNAx6mTC4lxYM8OVLxgTLfsu8kh8jTl2FHuiMh1/go
7FBedyRoMG2cGe5QuMoX39lu+2xwG4I1LEeZXQUpI4SA5kw48hvpZSaHpz7JmxOXj7VyS/G8qvyB
BiZuA0s5DtGDtP0mJSN61T+lxL6D7AsTs9p8jJ+nLtlJWbE3kuJ5yFoMafNaDfvykEB0tH0ZWlNi
BhpTeLpNAvBihD331aipmN3nbj92i5vjwItFqc6VpnMK/lk5HmPtiZM8XYkFWrEs+tChEmL9aNNf
iWrGgsJsXF3fJfI2uFXd8BviYTi3lZl+KfcuDRbdjwpm/QxX/aNn0VuWoWaaIcNgGGgvpqsYqcPi
8eNeuFKNAiVlDim+zbrqbebgSBZRiua5J2jHijlEt335W2x4uzD28diQyZAThLYfjNwdajLqsmp+
F/14XQZS3khWAPpY/ao4ESWXq9iVkWQ3+aNyaDRfSvxWgzPG1Wbg91q2m8zpwIgFT+0zzS89drQ5
bdHMDOa52vZaTi8pfjQZpwHhrfUlk5/LTXJqkIDhYBq+0kOxdM9YR4V6f4qFFyfMBbbjg15fmsnv
sewSAAEEo5bEOw337WFC4JMNj4xiVlFHcl7lEy5imf6Yki4gnteV86haAoPR814d3WFdCKz2RvnD
yr5NEioG2pgg/RktDgkmaWvOKQQviGYJtlP2ta25qhooim93T138rNcH7e+ocIzpXFdH2Ki4vBir
32G2DUItnNp0m4Zz7l1a7uX2VNO0iNGbor3KTNsYVsPOJvkTjO9ti4/wj4LNsSWfpEgFlmqfbKM9
U+WR2zuD5JvK4I9tyTmUrY/Nqu9j3mgTy1dBF1o06XDKiO2pug46CnrOFe3m29tyyDAf8WO554pZ
86thgRspiZ8Zxqf1kXR+Wm0s2szVDHUX98URK6rD9PfwQXStOQ9GEkLbjVS8Opg46BveBcjNsCwH
fDtcpR29ar0UsPRTa966wbWHQ5EMnrq04TpOldt27UkHBzBI0hZae22HkyrdI6049uon0crVGjGd
P0w3LZVujJy4LQahuEw+jSaYknQwJOJPWywml1lxxOJmVnael1bjeKoMMjrr7jiqZu3a20plpezU
+G00gYxGYVJUyT3FHkVZoprBWi7l1zZx4Wem5mVlgHgZM2S7DkVsBKsYcWHqvXHTnBH0H9BSPpsN
+zffcwmYgiHyejuI1QrUirZSNcKkna/L/AZf7LSid2W8A7ty9lQyGNdauIl+sgsdXXa1Hu2tJZ4Y
SxEuttS4N3MfMFhJfiRpsmABtlQSnywnb1VkhlL0KQMZgLY5m32wzQdSTkM7Vgk+/VvMDAJFlXCs
h64L9TI6NLb1u2qx5k2ZdCurfdTIn0pGDlPKq9anNlSbmScGMv88QDttoXVHSK7rlmObRwTfLVXI
1n2s6xLaHTZP00tpf6jyy7C9iJWyzm+Kh43oRGUIVoI78HeP9gmelZQCrmpkj7Oq/UzMd7kyQSj4
vo2o0sprmzbnerJVR6ukvdGwYqVuZ06BWodymf0TZusn9oCF7h+tWG+ExxPO2lWGPxdG5jA9v5CX
FB/bqpxPs9ETilcNyT5Zl8OE4bbDMO/jVCtnY1iTnSZP7zV3+I7ZSzusu09ly/wqs3+WhYzVOnMn
4yUzKN+R7IOzpzei3QnlVMqvPKMxmUrC72YcX6bW6wvkW+t4oJrdt5F0rJRslzRRSMzoC/Z9RyGk
cJ0pcaYq/dVsLJVjsuZ0Qu1N60NeTYo0lp1BPjmnJSqJurpwOR811MV9d9qyj9R+l3WOiouZ24mT
s+GriVBPIgpyvwFk6vXel1qOkmnBZge6+9hvC/HOjGI5qT0mp2Wwdl2kXRuzO+mQbnFTHrfFZoSN
ZqCLgiLOvFqpeHyNvBNDDVG+raclLoN0S119fZWF8dEstGlKdSwVNhSIa6b/ZP17QoU0lA2J8UwC
+K2u+9vYX9V0cGUtSNSvHq7X0qq7pDw2mKd08zOZqKdSFLdliJk0sPhJBP5cRn6D2q+4vRcrRZv2
2nf1+6rZu7rPX6pkflHBZxb11o6npUp+yL0g+5LkMzKypjXiXoS/KSWG6ZyoeYpJxlRYgfeBLBH2
Qu7nzYUTtq59tT/mkNBKsNphWdxt2gFqjb+9K5rDYKs7pSK7jNu/nVklJIg/mWO7b1OO3Vb3Vgll
qPI5y0/G6o0Zk0NC+VGL8U2fv1mEHv0Y54cblaXfJZkX5YsXtf8Mk7hx7aee/M1sTyuFXD+nJ0WT
HWn4MSzJUUilrp4166FMvdLEkRyou8aGYgFL1ap3Tc9udqSQTSTl+5VxktZYOeOgUOfaU423LSkO
q1U/tynqgb7cqbJbyhhaM0RT6J5pH0zqRO1fFnucrUP+IUwekpsyhpHx5MZdk/oifYqYrq3eEs2z
MPCQpZMl78ovCMZOd2Msw6v3WXvTrT1VwraEeQ+SoRzSmRzUPjmYdqC33NS0KUd9GW/bbJ1jDDOY
N5L7ypOge4eBkhbD1MlwJ9yshhzPVGqi4XvZyHYipUt7i9YwI6yhY1w8LWNfzS6i/TQYX7KmjGBE
WrspkI1zDnKLCSZ5Y0MetObBqC+cnh03zJSdNGY15QcVY8mF/dMMniUT2kpWobA82/qIsdTpSMZW
9zocZPS5PicIE9o//+FSDcztZWGkry/cAdCJlBFl37Ch2kukBXp0tmwCilw6nYaKb5C80bwMWslZ
dCwG3G43+2JRBYu89RX8oACExy73lHwkuYgjmyq7L+N9TMel2bkf0y2oOdtahlN7XCtA38Fr1viM
0V3YD3QUy3CQhiSwFTwz0z8gISUkqvXj4SciVTQt1qCdas642km7cIrDTi9wgnzuBB47Yan4ZhHx
IbpjVsRenWnUxqlnyMt1rs29HsO3C+1bjjGjKrsdV/tNmkUgFUGEw+LyFjG/0VXFfpV9zTjU5a/J
0bNUtB2+AlwaZXsVZaVjMbYNk7Mf2w9T7CfE9fX62Tc3wdRH5cAvDST9cAIUDtV3PvnF6lQ/JD04
bW28lP1eTS6D9Ea6dyjN5JZZmARgJsfTtwaPHFfLPisFlVF0tLlqp5ohtaypwclqPf3+s4akWzbN
8SGp5/ldb+XlXURtD1RpjeIgSXWgzUuYVYMPPtG6SZIHBunQ0UDnqzLyndW/FnstrjoM2WdxKLrl
MMdpqNpERxjbbVNUJqbyYFinfaV035thpGdK4CdbjqsdUhMXx6anQWse23L+jWMaN4GdQhQlZjgk
1WNjMT8VWfajvNqGsxgJ3csakWIrPdTq6vbEUfO5PHkdv6xiSsI4Un4lS/HrMfpe58e8vWy923xo
7T84wpHRD3qe0dMKt/hnYDCWTZ2/jn8FnDkc61dJJQcHNzos6qzwj2yx6MjEuUkZ8PNNibQsT5md
tfKVJRjqzzrlr3eE8iR6p2jcRPyNJ+zZsaL20+JgKYHex27UBYSjATGs5Rv+lBSCFZJfb5CPCohd
0xIGvydvwLZvZc249K/xpVzFi/YurQHh3kqojJ5ieE0fFOl9zM6j3rswx/pt4LLWYw+wgknWXscP
MczrS8f/Fny8BbTN6YvzmO0rrDcnt8rCFsdL+6ploUF4NqLiyvRbIpnpguODRKFTPxuYSkWPU6v6
Y+lM+b/UCCJU58penDWUiPWG2+KXmeVOEUF5vrRMrfW7TDuWZbPPjJAQeEZd5+ErGT013UfZj5R8
RttTPPyb8m3fKEGHG1Xj0fpVwIRxh0mwQyJt3/p2c63NjeMUOVsMBpYfKOS2pg4y69Oeskuh4yls
8GVsD52gg4a8XFG5S8bSyPf5XWtiOtDHNvO5S9bMUysssLLkjJo4bPvkJKyTcdWbE1PkFkY6yGYa
z/4nTS1dth+bLyXIRHXtp72ykQifQ9VjG9Ya9OHHLjtQJkiM7cvkHDBUaT+X9r7R3xKFAcRifjTE
PxOD3gyAiZD6mcOsehMd2Y6S4Yv2VFZeIn/3Kna/1ZeNfq78baabDvuvMVte+xh9KjoAx1kt38GZ
huQaNftWv1f5udNPNdPzSMBLpucRN8mSz6W3dntF3VMQbPV3FfkFueVF6ZmAdoOPHaqjglVly/A3
hogjfDIZXvLLlRQRNbiI56oXHLPBKAG0kEE8nilHGqbM/lHjeW2zU7Bkey1rx/riUulf6h+9DeL2
qTD2gpl8cu6J1RmY7MDSeNDs6RqV9QMJpo7W8DAJqpcf7SgkwDKxnvksZv1Q3UXyEi9XvIal7bnT
qGyS1M3S6tIM9PE01UZSImUaQ0Pmw23n6LWSNkamSUzS9wKvuLwBuTkWdhGaVcaOxyLQ9pTkJh0E
HtIVzuGnsq1fDG7JgiJMTWhmixe9vsWrU5cP0cCSPxu0M5XgDSAJlAX2z+Rurm5s3db8bm8bZd8Z
Zn3qrsjVHNM8rfWt0p7b6KJT0NawYEWgRd6k7srimDJnPWqAh3kAbpVV+/6x5hzEnLlXWbL0Nfem
CkzjY9wOpQTGG7Yffb6bGfw1PzUicmQuTcYGlw8+l5mEs0w8u/KvEjvATaeoD3oaYMJCBIltBuMP
u0yy/UHsYEBnKpDtlprPTfUzFp9G2z+At6NC0PpTM7gi59298bdW2fuidU7bQRmaj4hFbV5fb8u7
BCyiqR+W8n1NLxsOIfFbX8VOqT1kUVjRj8eOaT+LxQN2sy9ZBw6mhVq1R53lmpxUE40YIFBB/on5
qrRHA9lRnhwnSlnOEcPtetb7KePeHw3aeYUzZZM8oCFKiq7aUwHRLKfsR8KHWAvRwkS1gzM7qJfN
IJsdRNx18aeo/83FW9+5gpkiTGjsa1VXLha9BliJcuxrcBTjiohhqgg1Cs3sRu9UqVybRuGY2otF
WRG59ebKKGL7hxYvyZLL4zfXb1p9KwvXiMNY+9btwtONpzx2i2yfdOEodpAcXMOT6c7EOTTP+AZn
BbZl0nmt7j1Z2s1lzG5J/6pXALjHXpr9iZmBrPhY7L0m/1LRtVLsGlQpKnVMcsw3RthyT1rQ4Lht
SyqGU7HmqV5k6hEn6az9HIn7UMfwJ3w+jFqIZdWd/nuud+yUJvGyLrSyXddRvDz1reT08U9kHI3o
sCGCTTyzCKfvNqNUw8GJMX3dT14WcngXT+2vzA1TC/Y0eOqTDeJ+0ohBtmhRAJdk9nLKFRgaoCRS
tm/jwiu6l9wgDb2E8DhmI0WjuZf6z80yXSM9lPgd9rUrm7sKiTNJGyrXaWhe8sUX6sv2o6WvKpHq
Es3va8SYPOeyUblyydsnP8qLK8/kxCrPSEkk/bsHbn1ahQW27ZSYxnecowXBuEMgMTBJihOMwPK9
CH844ka+KkiAgBefuIHMCAc7daca//LlrbvVXCzJLsW3hTIt+jGK1xklMFBWwVErXG2IPDQ6k0F5
DuwI/uHM/X5FLamb77F27gWOOXkwJzyk5Vmdj6yEogUjdDXG8VrP7i/ygLQTsNdTxWsK+GDepsXD
/Umjj1ReJPhuAZIstYY3LUBiiDFMx2x/6ugyYytt78W7AZ6TUDbvVutak6s1OoaF78DLLNUeukdn
W7//8MB3ZL+mfJKXhwVJEa1/U4dr7zdZIM9uLXlR7/fDHttqOf2wpn2eVd4yw4TJ44M2Rc5mWmEc
4zPfP1QLO4z2UyfZAJXeNWse48nvml07H7rnlhBQHOZ/6T0jpJDiNUataPnRfURQ/m7+jrmXKG4t
41C/U22HKR9r3k2HAf5g9FXu6B8tOyg/pcC5HzPBOBL+GH9Yw9uiPIgnDRsCdXro37Q1rPmLNH9b
N6DKxypWdtQgJJa5dPFR+rFpsqsh2cI8Qa/MPVcyuAzdAs8hzP8gO47ea6x/KiknpT+UR8B6W/1J
Yq/ov9IiBGklIdtanhXp2HdevuwiOaThM35Fbrrdeya+m/ETkJfIaCf7UCmp73llsciaP02DVocl
yHtxiZZ23xlneGynWE+CW1caQWGDRgMfXIiY/RxxALAe5N+6fqSVKIydiGunXY56zTW90Lfuzfxf
q3xr+uMf/o8RFCebWt7+A5b+lpxwslOa7LCOsV293sEPoOKSAYaS7cvI9jJJzPJzwSuf+eaNAen8
Dt7swLWa0V2+w5v0ZDMbS9guz3pxz1hTSYOZOFa186PYD82l0UJz9aIlAC1BEEYYACbcJepGehl2
F/5GYSfvWyVgvZnLx8i1EJ8G3Tcjd4zDqKk8ImHr+b4lWB4c7fYOVDz/G+PWrd+EuPPa5d4rcCo3
wqkLgKpnRh6+NuOYRcQaEDGMWWFLUSO1vLX1RYeeSV966WfrXJWFY67wHse/IALxp2Nz7bh0tca3
ldoby2/cHszYz25b96oJ8BWFmxDr/Te84qR8RxXdrP6EXkri+g87gQSA7Obui/haWz8Wepjlu0Jx
bWpXInIs3MWG0LI4o4OC1pdTiNh0qdzlY8jWNMoAhFsinw84qQhk+yX5XAc69RJuSnWnZKebFwWZ
n3oe2p2t/pv5z20/mfsmdyrpNWqem89KjQ5R9gxz8tf02CMi/Q6br/6tPwsg/W7RXK146IyjMnGZ
K4wtP9vR65IgCqldXgK1mkKhveleBiXGSdxTORsw5JMjT38GSKmX12i7+dfeqKiaJ7GUx8WgaRPB
zNrKGUN1pCeDYYfyR2jKe60we1uA5S0QGUxXdarGzXFcK28wmrP5/+udxIaaBKh1nt2ElKa6/hTk
HzC5YjyYrfomAUA4kj7+cdh16fYdrD3XkAXyrJc5KBFpNXH/1GntoV+TvVrVrjE2u66JfuWs+bAn
60tS07CFWnZyI3VFvzPyPChn4ZuWrxoTF4tTxYGgm70hZEJA6liKVyffavKlokZQj5EV0oITNthp
e6U5/sFwiScbv1D25Tcp9LtUw3Sbmb362t7HNvbH9XecNA8FSs/FBea8E/xkWfOVTRvDZWgTF/u2
YNL9Tgk2K6igWvQx/V2Mgwp1sljjeyV8mvG2d4U1n/MWD+ZhOq4Dm7gEE1MZrwGkVtNL/Wj377Eu
B9mMrVubB7GZPwABBPn4F9+lPk7TX2MPULsQkdt0f3WyjL0/V9DSLX7ccrw22xlMLdqmd8W6p1r2
UEf7jK/WdelRSHe8RbucawKj+1uSnLk35zXYbGqsk/4bzz8zSusYBMChwMeCwvQUcZyRLmq4ZcU4
arkctX9FL8zw8Ic+rADfw22Od9V0WEFiIaugErT4wa7gL+B59rpy3Awgd9Vvck7B7VCvwET7bYON
O3MLp6NrGYFY7hV+250TGX7NgGZEikk4yf2+Xi/1t4nmKjenG+AyKMU03aTxID1uw4k4C2YoJ/Nd
t2KerleoYWnu7CZG2/BjYJVSX9X7ou3LHO++PSF3Tk5sI6feNAY03KJ7EvYjahfspJETSOpdZelT
J/OOZuEt8TGjypApEPBrsbBSgzCKMZIig2/iCwGv+6/CfB/nnanuV5yKiOtavic0gSUE3nXiLBcj
1Vrp59DE0YLfuJbs+ulaZi+2cV7nSw7LCtCrH8SA3g5wt/0LAVzaoBhT0P43rHFgT+4UeZQoCv6M
z9N6bZX78Gt/F6nhjKlvRP+aBQArTe+LMb4r3Awr3zwmr3XzWaAEs+fjRJKfcOc0gBTVBk9ivGuY
XOvUTgqlxHtO9UgZWQTgd9ri2DubpKroWuRhUd3t6dRNvlRcZbjlMT+SwG5p1uv61oJ6/sj02uCe
YfNdRz+65eY2TT9a5Vx2ee6yftkWT+d5Ly7OuYa7CgpXt3pJZ9KSlNJP0vemPctfFl8z5v5Sfkf1
y4ijq8hvtICQkLBHQpy3OvMGwf3JxGCvHOK6P4oODhBHIijGUt5vE50EyDFQX8BeHqidzkbxkm/Q
6chZRsQBRR8IHm/xivXNItZjSx2nGp49nDblWrTuMmP6HGK0EYhjZP5FnAp/bd8XGZ7fFdrP+ien
QFFj+3QfGrKVlmLjr7/JVQoLVCSFW4P4UTKg9LEZ9M3e+yeF1qRxB223bL72aN+m7qV9zWyX9QAI
ClihxJBb0m9RfeBK1pSB/V5RaCpvHTBLnO3kyvbWyolRyJaeZjpNInvqLa2gw72/2u19XYMo2jEJ
JFtfLXmrV9BzRqxhiq4210Gt8NDnUAyHZqSjscn+UI/t+MVI7snE81tsgQSNuX1FE2qJ6ml+l/6c
YIaThEqja0ixHYKUQ0PeL7RK9YbR3znWUMX+3TOwCmrjR+N5iy/5+t6mb3Hi2/KHDEWXilcjt0P9
tMj+YsA9HgsQeBv6h+AOOTWebUX+GkvpGLfcNBFGjy8W2L7UvBkZx6yXkOiOCfr0iWV+knv0GhUq
Q+u06lhcGbwchPriZ4kOZSaFMvx1Eu3lmQeU3cepDewyD1sTDgfibrs2aOliCFCE2NOpiTgnYs9g
azf1vyy5pCDTcex2iEjibmd1pbuSzkbDkHRfuvSklTPioBlNPuOe7JDYpHhH+lglQbZV1BDg2ga3
VGv4Zj77q44ep4gBHrT8OhSz0yjmeYTRx99ZcjX1YYzvREzCdcc2AimHensyO9r7/DFpcASYCr1D
AwVioja73CDcxqILL4sgoVeEeQYxGV6t5tNSQtYlzTiQojSfu/qzsFkTKYAL1amV1BfFUt3KepB6
7+9RTw9iuJb8wrj45KeZGTJG66EQ31GDW/ZrJiPPV2jA1SeJmN1ED5ZtwOaIZpc6OUIVzlFR7pRf
FdDeTgKQkXbdkENGqvAq41VqeCjHhqNw+6ztrz6O/77lyPrPUMUYMW3CWZjU3amrisd5SVB+le9c
2ZYCnGgazoREuzTzj94AQi0WPG1ewUEY00FABjHwJvenKvnt4eFXut3pdxO9959Q5brplxFqPaZH
azkTZct6qymJ0u5tKvKDZqHJSrKDyh8eW+aRWMxjuSj3EU+C+VCJpyi/CbSMcfQi93PvbbZyHYcp
8jv1r9qs35MiC8ujtLzbCvg1Qjd35KOML6n9qKpTsBSHfoOnih6qGERJexjiQ63CHD4q0k63/M2O
PGP66Wo/gV0xzD3hrlS7erVPpedUnai0/xn1lwBiSoe9LqBbnKwjcbICec9xhC0fh3m4ZKX6WOAf
7RBflpQHHRvF8p/okEsMqwzrXMJ0bp9zz0Wa2HdsrNlzS/dlLOmzZMO1N5seVMoE/4TyUevqfTuy
w4dR51wz/40DSAk3sDJL1m7Mrc8oWQ/k9D3F42FRn01kxTUjBGn7qkvxQw+o3dFgpKY0nVPYfeA0
S3arFGI3p2gJdE1OgkbVH00jTu+aQCDUxtT01VbvhR3fa5PwHoFwtP6nxrmv6tpealEzltvrJv9B
QBw5sWyj+78UCUwuQigR/SkD6RuF3b2WNlF6kjUdxDwxC4CvmiMqdTfaSeS2mZm7o9xOYTKIr7gz
4wAmFNXCmpytCAGJ0CayQxWq++oaScFQ7IRiM9/mMXcwa/OLxP0e6bd1eqL97LKjbTE70aZehSKp
+tIN4ZkEIWyO3tFO5ZjpW0zCuF38m0qPGiFFNKGMytja/EBEEyScgrAhV5gxWwaNmMC2fiws6dgq
0uxakubr+HKobFTbs4b7qKeeUu1W7VO34L/UsBhYDepnt9Dil6gpmgquBM7S+iPocCGuNdfEyGhr
2kuXNK+GoRC5PcFEqT5idnHIFP06YbwJTLBSxVpAWIQeUwbvUgOuQHsXCR6VSTLtu748TfMoYLUi
2C4MhhMrbFuZl8nAnGtaZeRGUi+crhWKn8Q8b9OGJhnVbPUgeM591d1K1XYtThFpaS5a/2Fn1qHE
aKSdxpoEJ91bbHSoutZ869LJrMt9Go/Mxo0p+H4ZytFVn4KMFBSbsSyNHPhVumoWhrY4BVSXTKNw
dqkiTWVHCIXGbbHEZ+aUUqrOtXxejYPUBap9qPUwXu6TdRSkmTIewG4bmuGBZR0HA4Ed0FliA6vP
JPBIDQ2YgjRL8bNFA/dXzGesU7nmK0ya0u2jX7oD+ArdaD24ZffUkJoR091cobcl8yiSR0P3e6wm
es9OwZkgelNulpHOoth2dAA2A1KMtFqWPzLRoPnIH4IaA9txNT0t5uM2+7i19uOaBCMKhFGlsWxf
ktlvx3HX/o+z81huHEvW8BMhAh4HWwL0ohNLUkkbhKRS4cB7+/T3Y99Nj6JUiujVTMx0iyRwTObv
MjW2ldmacG+UTDGaQ0TPnL+P1X0BnNqJd4dzm+K37V/T1iWwxngu618AZ0GdH9swOmrFJtWHu9n9
MAVgd0aHUuu7yWpWk81zKJWtkG+GydAWxcd+RlrULtWa0nNz9VV114x89OsS+YtbB691XjFAJw4Q
kaDGGzXTVwr7NXK0mcqHwYBN99Rq6kaP5XUKEi+oBNPuTM8KIpQQhYIOt2+mdVM7xH2ORef+6utS
XXbqJHxFC6OlZgUfWoEelU1tdA0DJcsW2XCsMm8hs4yC/wP6QJbc5HOmIulsmAjmhO4eCbbhwwCy
O5ouWyVxvOkqdy/HESaP4TeomAYI+WIMwcZKa/RkU6yA2orCRHLWA9+IPo/38ViBS8lzhamtAh7p
kvygQMYZvbaZUSKOXfE8aO4qEskJee4xieJLcDMoGuBOHeX9jG8lQ3Vj27a6VLu8W9nlTSF2HK29
asbifkbaWQy2u8pvol107t4gickP5NbuF7PINi5Sf4uCyqQ7ifEmFagUjGvLlq+gl4KspmRr1aXd
v/bzi1ltdPpOAzlZjdJGUp7g0VP80L5v9OPouNQ6pc9k60C3FnrLV/zdlET/BfZdggKhplDOHap0
+zVRKjoYxfbH7CkvkwdNTPZpguYGS0hpzW/qbS0x/LQ/OeXZlo9KDUq9U/PituHyiNzJzH4rbRaa
8RNNy6pLsKOpKIilUf0ukfInXi9+RmG4NiLIigoULlFN15tasWVsEJOXfjc6OqyRGse9IuGo+1Of
/0qCN9kDd7KFxfSByGCgws5i/PgtKMWkasvaXs3dqsEdoZ57c+0El0A7GkErzwnOTQMV4tUa519R
2Q+7uHkU6bpN7Q8rixiz0q8t5GLM8luhlC+Mkz0wN6BPIVb8tvSS9kdk655NPqwzeClq3MRoN+1N
eUfeNdqQ0UXzK5ZRmwIxnIvqMEkET6hXhZ7B8me+LeuNLVFiL4m3cyYmObC6FgPhUreiNoefUGH2
lI2bKpgnf3L5IjtBwlWjAlHpusuXiGS/TON4NZd1PhznYRsFe12cGiv2Qo6YpH/s63tIJ6jlIYNI
Xbk5yBuiUxdbrqdo1qpXudZgaGSfvPSKPCVU42a9H5WXbnBXHNqXyKxWyvBgGibRqwPeBMPPE8W6
WNR6WYqcoW84adNLaAtr09YzGSCU/8si6OBNtQt/v9elh4iJAplNWyTtXUQnlmXzIdRI6ganMACB
2j6GVp1OIrVvKiZtnambtHidJxI/RtOrZ93TtOc2KHbumPI7cMEmr46Ddop/sbnBgfCQ2u+sQwCr
NwsHTL7Fq1EYaeQDhs+TjeUUpCOddy7zq/XZz0oJQUKQdybCAV0BbW+sfGTCRkGKuhGhfRSvZbgq
yYcpALCTaNOXk6C/21aiP4/qhLulb6KSUFUI7TyFuDZb2s+KQBS7mcAcjFXf/5aVI+5RBlSLXubd
uZMg+hz7I7xWKLXJV1V8Hi5AVXyndnHl9aX56CBDweBR2Na5zI11hM9lV+NKxrii5BuRMc5RofDu
JsGGnRFRjnog/Vui08+yJPd3mp+SuVcQb2y0Vs25AEFH6qhd6+FhZJJT6ZhiUenxKVeWKQKRriBg
zjBoFx0FZkEVuB7TeqP3CpLWEQyQQuzSKeE17FN/Gg1x147T66iAGxqWWvtCRz1cOO59pTE6zR3v
QVyT+qm+dcqNHv4uXFLmI+1sUIia5ZB4heuc9QZWOT3pwQ9U6ukyiV8qBo6MT13NpVlW10BcDAKs
0RN2KpMExOOYvAc0X3X1JIdnjcNNih+t/TRaoLragwpoGN8UQU+xCVls8Dk+y+boDngHAllVd84E
yRRYqbZxIqm/BrhVM4jTcIaTK4LAdymu1H5l3Jq7DuI8mCsXJNXZDnVivrZztRz0CkNz8GOM+o0R
OH6WjNoPVfwKOsXjWrCqKHpEIsVcBhtBRm2UDorgQXmr1RAHSvzaNNlHOEtQsqdybrZVHDwqwAtq
9yMagWSljeCmsdJkI51RZ/ug6i1UP2P5LTiHhOVoGAHCO9PepOr7JBkyKAx0xcZ7FokD4EU3CxU6
mdoEWw7SN85xq+DAdNZ5/tvIbQjGlkiiUev26ig1woLfi+HJ7vAJgckTsch9l6ybKdvYoHhh91qQ
kt7JHzixkLujQux53BwPw0M3IA011ZxuJfYtEBV9hh1yzGjTUkaDoINNDbdfE9ervLpAy6Z08q54
bhz1Pszdl6zMKKDBL+0pU9AW3MIdED2us6x+bG3KOwC32O4PBBLHygrdeNiOawdDFApmE0JE+HVN
t1PHN5k6IzIWUoHegNDODFQvlo38u4yt4CfALwdY9WHr5VvPm0XHoUmko4TtJWeCjIFJlHulOwrG
0ngN/YU/VU/kOqJmMUIvG0A5SUvusHVpHeckzVxWWJeM/9SSedn27bZTEYHMYs+U0wW24lFD1FIL
L22jdRRMzDEGnlGeppA3VmmH0rkDgjzUPcC3sM9aWGyQT2fhUP8cmSObdwX+IdRqJDw7Lf89h/2g
WZ7mNUMDtk3NxrKINix/DwFAXjG6P7ukhnqWdN0KDufMNsFlzHKFOWEk4/SIrL3aNqkrNrNbAb9K
8y6PQfuohVQ/LNzqYHQozYRWIzZWd4FOMRw3fhxbdHUhq7BRe+pSnCiNhTZdurCFZnCxBxsAybGO
iiOuTlJ5WnAspvrOpqI3hFw1ArBYeBxj+8SlXoEAC5unKkGcMoybwjRODAWEunuAh5zwWKyH4UOv
nH0Wu0tT8Ibhv/i8H6C7dTZswr7aRnwtrUHD3z8U2rCy4hcO/s1UZPvIdTZBs6Y5lt3BegjQ7JQl
s71RrTSF5gVgu7PTe8iwdzJ4DmpORxYK4hoZzXdlaK1a2G1zHIFixUNJRFwxMJXGPttIvbFbQz2r
XjV/mCi12qDbVvmLyywm4h9uldOANi7/5XZPinntnF/owGT0GqoQKejYOj9SXgdyuk3b5aeCaNSM
jkgmfyh7TGQx6nE4NyD+xDwb8XMwnClPixYMq2QXI7pQnJXaKle9qDeuNFY18fHedONijDHc0qWv
DYECfio2vfI0VMnaJsnWjfb6+FhiRtJ75rqZqiei5kZz2Fpae2mvAEbeNv3AwR4T2NK9u9YgN6Ye
bBPLeZHMt+2rdD06JmPFMbzlGG8yBHl6YqMyQ5hga/uIOsjEvBk04aHpr8MQrcsJ659d7gwsBJgC
lwQq3nzwncmTUnrITmRXjrmgR+6xzxegZbRJoTXuEtQeFihdJq+1/aZEV9X28RchX3ue9De9fHfg
5bWKVNfuuchnPKDx8D6NBd76Mn/WivhcRoTYNkZ71kbnQc4q+QXZ7JXutFfSfekSMdcw3U5sNVCx
mK7y9hxCydd0sCDWvCcMLWoofyFK4j7egx2ztzg9CydZhwXy8wQq89CVZxlcaWZkASm8z8KbbXJV
dfGyteJ3C+B0uE7KA/V+VAXn3oK6GgkAUMMBsXXQ0m8AydP/79oEHbg1DBcVSeqM0tad+k1LcyJE
lC50kR/1avJnK9tN0tLvmZeFJtZo8UxG7bgUHQpcTQs5u1NtXVrTuy6ct1x/ddLzLDovrRUELnqD
JCtzw6OwxlcU7EXiLvsAGZ+GcaeLna1hOOm+K25VUhFkD1oNqk8r7Idx27E+8hsjfkt5oMIZy4me
l/gNI4fSmuiNy9DZqGKl1QxbjFCZ5kfm5qxavfYcdjUZ+aYw9kkGydyKYDcmxtWM5SqxDD90RwwZ
6zJeawoKUyTunenr9TqPj4oI7jFFtNH7MDiXcPpphb+w/ELp043aluLr8l6zLrFinBvw9topj8qo
erYpVoWt2vfOmKCIko6xopkjyCkbVlgSX6IB99VAUlsmYvPVCRJSZ/uKoaDp8P9lu5IiLtUS2hRR
KRBoFZbgruN9WeNqlmiPME6O+ZMQrygAZ+O9hDQwkD70/qhQy3CwlI/Cnn/QO21tbp9cgyNxQ/XY
Y4ZS2rdxTo4866mC8QgLP8pTLBYO4qFpk4zTWorwqKA5qMb4YMXlTg8tvDKjtepKXffxAS1TqwJ9
UndVAHoQlfKxTtQl8+l4BPhPIpTDRbNqs+EYNoEXQrMU84Q+f459Qzh+Wgxo6ZpKey1n15ZALES9
Kk+NU3udy8m6YZIDAPZWR+Q2MBXAxrXmpyFg7ckYnjmAO+1JTFsz4KV52C0p+u9nSYwL6vV7Cu0y
vLI+TPeCrls0W5fWORA/ytyGlbnO9mos7loqCq0CPDDb9SCCK/ssV4nVUz4KxPLGmHi12bFb0hKB
olsimYpLxdcM0XpR2PCAtTzbpc1AJh1gbxz7NR18GPkVvE01DDuntO8ZwlX6jVVcmuY6ybVh+GZk
7EuQYs14aKuCUjqkIVgWaWAsqgprWrFSYV8NMXrpLYWJrsXIT/HYYSB/wtq2ddV8HWqJvp61+X20
7wdqtHI+u8qvbHyCFqdVvzlDGY5DQK8lZi8o4hW0bTpZ6DfFrkIBIZqNKrW3vikRG2e7EUBGz3ei
/xUaMzL06N3RUzBxhTvQJR/ssS2iw0gYOIPpxJucadoCY96bMPkzNUU3nvC9gKZMy4kLfTopbPBe
tbAkaIuoG39iHWrdX5HxW7M3c9OcM+sEowldPOE7VqqjrHPfwJkfW/Uhnc+1ma6Z/bqs4ZCM7FLn
z078ONXch3jOxT4d0LTXyMaNY01GVVILwMobb7EqHCxUkZ/e1IjwtBbFK2q0ZnYOtfLbIDo3xT9s
19hhbmKlLirx6IslTiJJPl3Tbpg35GWRXEL1TkxO1HHerhBB67bwwr73i/lo2jn/MMxcADEScccq
FRAjglSsiXm6mcq7TL/TqXPUdTvvyI4F4F/M5CE5I8bW+fFGgIXLotzi1I1AJ60twJFprtv+VHVe
BtwVXs1wWeUU26i0zY/qNiMLgEQkDwoqD/QSKJbkHaLyRWK8CfpoWAV0VkoPAVvj1FWOnUSSwhjc
BFGeS3OuG7wjWILoBLOpWFyzKCyqIPOiJl8N03BXNpAch6jbN9PzZPqxbXl6sm/jSzMebISjenQq
VYWlKZPnMjO3jhA8vXe3PNdKvrMd2N7aRZ2JRVJ5o/zY0p4D+2HYBk9aNqn051bsCtdlPCAGLlrd
ooXfHq1H1fxtZTn6LnsXhfNDXL26WpfhX8HyUA2aj0vVn/QWGUSyVmKEsmIf3n5R90a7zptHNwVK
jQWwM4Nl3pYPat/dRdAynUOAdL1X+hC7mLKUdfgjjG+rIrpYbrSreNJ6oK1gXzyj7ratcRDqZJGM
Sikbhw1T/5KN2jZHTMcUeT9EWPzEsIEQAGJgxTi2Zaxvg4TA5N5CXDLNuT/1b5ZlABt1wARhuSYf
C1y1BgEYOhLLHU93p62mTpNfDSbRnPldEacktEiqsbxvQVnsPhxXgWiZuVbR/lZjt56ZFGYkNS5P
EKhubB6iumC3N6HKpDuLrBWz1fVzqGj2wy2/T/Vt+nw/7K1u62oACKELpmC66DfFiFwUKxTWFGV6
quYTEs9E+5nUhTc3JBagi6/goJ8drvgxvFaQQRYGCrdeBXH9arbn2sY0MeELG8bsI28wPU9NQK3a
ofDXqkeH0cN11lGGDe27NPS7utJ24pYJUWbnkgwjuxDRpugvNQAy3NqsJYsQMExAIDsa1yLWmdGy
VpX9iyFH5B3F4zYYPkKsyq6kkZPBxe0pl3Ixlae8RqyGz76nA2UOrYXHb9BOwa2LLKFEDPU51ayf
RCApRbfN0vjZCPHl5tl07zBT4Ap6uqEEbU2wr/48pAigNNwNy4a9Vnf3gtge5PuRfJ/arR4pS1Vf
CqfbwrKsSwKfyjS7SnKzqJ9mJGtkDFKqM6EBld9kvoTJKcv8EJk26tBoQuUwnSPSzRfU2+QIIAGW
inPO5tkzhsCLm6Vsmne9LdfsJb9v5L6jgzISxbNgIZ0UCrsK1joIkRyv5kSBZl8F6KvfBNPsOVlK
qU1KlpL1v7PbgotWjC9bG/Ydwp0quA4mwxlFtS5v5QXoW1W+YP3thpWIcLUxp8oGK+e3YkGo9BVi
IlHAVpNrVDgnFS1fTJ+hJYQ62/iQg3ocKSWwvuFjlFHqz3nOPT43R2dQbt7ICyhPEf+oqhUGXDz5
5whSdKKLe0A3So6Ayq8eQx3/GGDDKsx+iG4ZTPca2SzKlm2JtbV0V7XyMrQIbOJVZ3lj/YL+O2TO
r3rfBDs5/Ji0bR9sklDxx+gcxHcpGlTXH/VrWq2m4VeeLd38NYKdt18iC5LqsYVNjZ4lZ8XwqKZL
h2FUw0EH6FRyYmpy+tq5oc/PzmMGci60m9gzugsdCptTwqHh9hfb8vPxqPePuXkVvX1SQuul5O5M
xZFa2Ff7IxRlo3YPldx17pNB0VyCh6d9UCwb1w5Oohs8veGlRXg9Oh0zGE0Lo//MoXNObkXoYYPa
vkgdc2/czLVVJYj+hB73arLOM62hEm2OroXEZ445ouYMrDEzTm2NKssopk2nCBipotkFTsGx0E36
ukeI5VXYr7TsqVLf03haV3hKppJpvfU8E4TTR/xD1n4ygq0W19u6rDapgmsqVdYaZgBBMkx2J29z
YcalnH9J4YkgPqlF6wI127tSU+lANFTUoJtbF/K/Ad4rh2eZMNA+1ylgbDgObU2+1rUvqOKRBe9r
i4JowpZXZS/kz91JlWa6wBscy0vv5By/01qQlTNm69Y+GfpJN7YCaAgmUnXuUlr2ZjoIS1tYVVXv
TEcGfiytn3AUBI9Ad9eSKCkIRskb7zXzPdTFJsbrlcww2wlKfNgO2RtscWNh63izCMpS47dMoH6V
UDSTbq6BcUuTolbMu9pIDpnRXCMT6a+SPihhtA/QaFhKeLSayFiIEjNaG29cITf6jDGCpLWxmHwi
N3qIwPxCBtDCqB/LGF/DsCyUu6AjOnrKLK+82ZAS2OJLx1LtOVyNm2PZTjjoqspG5W0bBr+zvQfl
hqIvFgFdo9RHTANRky26Sv2pVMGzEkMPw1DZNqkH0vplc1nX6VJDoO822zFa2RHlipx+h3G8z12U
7BgWqKCsArBuuik883XndksHOZvU8mVgX2QYHVo0OpYKWnGrz1OcuLnt7rSacKcfukOcnIMmKAHg
hWFrKz/GG88scwuXYaM8hnrtuzAEbSoRblxCvhHy7tiq/HmG482nX5WLHESBmiH8pZ8wRonszgE9
rBGadhHSItSBCwNeMEvzZWNW90GRn+xUnhkDvR0zcS67QzwQrtR1HwhqYmUjlFOYWD7RGz+1QO6D
zFa9RGJSoMqHjnQXYFmHJEDrFI8Ii/8eS6Xdcr3+EEr1eWZwEuZz5rgDtpuF6r3NTxifF7foxMuw
wDv4TXTin2Opjc+zgssk7i1Vt1DymSup/Cjb+zZ4/OYH/DnLm97rf1O1KlOqU2ro2l5Vh/ImFNXr
w6TLGEmiBUukTWX13CUDFlmrtqjoJdzrRxcK6CVzlqgQvvkef85S5dr63++RtHpe9y4qnXk83mJ0
U3ztUIGr2UfnhV9JX1apx9x0uM9AOcTgDuo3H+189Qg+RSHXrWHPtsPNMJoE7JLhZYeBijFvXILp
oZq+JozphMPBZpt16b43toO2tbvXsSXwoGGBKdW6dfEs4gqJ2p9Vqi9jxf3FLdbIDfsXgC7nadqL
CuzBbC66NXn6RKXm8qOqezk95RzDzatRaZsIHYjqYjaPQ/tVDg/coZigsGZ6AqdZUI6MoOg2saXs
UrNBZk8C/NxR0WKgZ2EbePKzhR3+YDKJU5N0VrGzX9Uee2W+qbp6oyXtLpcKmiSTYa1Uhb9S+gO9
2un8b2OKA8+Azf37KzX+PEXDEOb/vtK+TNIiy9WZgYzy7uRnu+BcrKPFm//YbJJ2oa6RmKiLJ8XD
YodmdrEbFtfOFwtAai9c/w69d7xIBxVN9PLv30i3v1pln+L5pFD0RnFC4y7U+w1ZVSpaD6X6SdT8
z9rRF6VrAFOGSyC8GxmGuhX1aBQPOJUM6nJiHGEx0pbqbNdBW/WUnpuK4Pu3uHmKqM0zkk2tcyXP
rpZuHBTfXUj6+gTbNBBkqlr6EbnreXhXy4fU2o+/ren2AQ7BXfMmy+9j41EhLbFcomoJT6okveom
Ezjqg8Do9NSj08vtHb5Xs1sie7wweXrpXEGnZ/kwWSuVmIyE2NCDQkHT+Q4lIEw0S2oXPrcaynBk
QZgUl7OJ93qVD0Dfa4IK72+2SvDa34OD5gULoseEF/VgvBNFV56H7tXgXObuYnFkyT6F+JnLE9zr
WOL3V3YIM2sxLgbCzPpFQCZUDv4BqjQ8Ok/QuJZxZ3CNUS92/QYKA+NbM2xt8oO65HhL68qMHyOh
usjJ9F9NySagBw6QFTB/bEY3MbxZJrpk2a2ibD5iVeSGkVJfqKrNQg/PaR3iDTIfU908R/EhLNDG
uKcMGSLBBDEQUbNsp22jm+g5r0I/dsEHQ23a8WSM1dKq3uZ8j7UIxvqxxotlM+CjZIMSqIQ7RgPJ
0q8JW0qrrrUZdSRwi6te9ue6y9/0xPFdeh6NKz/L6fHIqyMjYtonluvRSUT1ciQxgGaTCm4h4jc9
YDL6WK4kXCszr8twkwWvjXrMKaRp20tTkGFLBJZOqgnypk2ScuoYR+6wGZTeQIKb862SYY3KFHne
HJNnUlIkGgxLM54mTAE4t+LmoZ52Xb7XURrUaJ7R0lUx9u8o5vy0ut+C8LZAxfZoDh6jqe0ZNICB
eXgZnPHcmYcsu5AGo4Vb1yYqJ1pSKg5Mdm/woyU45MLnRo9+Cikfk3yTq55bPiTtpcx1X+vDe4W6
L+t7rM+MBMuFJzscJo0h12ORLBBBl0ghu6y4/n0//zMo+U+376dISJZIL9ypRNpJKgt2FRIclf41
aqhzUS32CFptmD9JwTan2kUxT5mG+5sESfjwQdYLxC6jgQMxAfNIg8NQOb8VE51z1t5MGa8lEJdK
W0kd3xO7Li8IkAlK2EuEzXgskg4ho1176Dkrh2qG7ZFstaaBtjkMyq5ND4rY9dnOtTVkFj9SmLcU
kUzaXMppM8XNuQcQSl0g+7Jr1ynA7cKS8mJF7nsRWF4hfjXBPkD2oyLzz9ormPCybMdLMg5vRtBv
zHHyDHz0Y0pssB4ezfllzLdGe3Dm+bv65ou70fiU9ZnbQ2B1ppYdpksMP0U040dWrnTquZvQwgME
B0P4+9v8osoxPr1MJ5Bllyt8VBFLbSvyGpM8uULjjVz8T5+g38Kw/xWmP+WlKOWAj8O6DSmd3xuY
/fab2+7PgdrG51E4uVIPMfVQcoh1H6WiinYQ088NSPYrnFDfBbHf7s4/rPjP42/MtJxy4czJocBZ
o+gnI93+/dl8cTN+nm5D4W/WdtQlsMEZKGdjLBzTXc2091auP/79M754w0L/3+ffkZqaMnFJvwsS
dlakcONyyKO8KQjj+/tH/FNc/OEBic8LVnVRZ6fKeAf9ghuIoL2aADakp8TBWmG8EChCszBdoSY5
5GgkyuROid4D0seVYEauNfpZf5xRAisfSQW+HCXbsIHUqZWVyHcy4UjWQH1LNOYNaF7W+1bm+gbi
2Oim5q/ydQDFR39Fjl7SiHuZvmvaVca9Dx7mcQHX2qEhDsxoAEGT6LnLjwUSbfIy3JT7RXupmYPZ
jStXeSzlu5aol3qG2oszv5do8DTSlt0YKF7pmFX3WJmXnonabXZEUDGWDDoYX8qIaHJmHnTQIpO7
U3iLgJcM68nfx/lBr6FjZHasR0wqdHgwoTFkVJSWzjf7WPvizHA+bTO1pdG27AbqoF1LhQA7PLc/
FTN8MEOMKrsgI08Ws3v/33aec4ti/teu5vYcJqQT6r4NS/vq1Elzgn/CLpAVhUvKep4TEZI6PuKq
hHg04Vjnv6+1rwK4nU+9k6rMqlHmk7FXmhrubg7yVTLZV6WjxsnRhOUOZwD4uaW2IF8fWaUue6VB
zTnQLHdgmwWQmatG4pvF/89m/cPidz41UYPMmj6UlbGXQ6PgwUzbwCBLPleeo0IlyymC6/s16Oi0
zd6B2LF1FZWDRQCm2aZEezjm+F4n6U02k5Zbm7x10jHzJt+3A4a4KtHry+hQ5ehF0PwYXDtG+zpo
sOe3TUcIQIQUL51JdulEE3xzaP9z/v/pR31qzzpNj2OV3NGD3dlk8TngLMWqIFIRk5TXBQ6kG9SM
Wr4oKFstURymiASf6RQa0Y2DQbPRRB95l13LdFqbyJEzhG+SSZOCeYEhmtK67jZDDUWDC3WoSwB5
ghudaJmF9jdDmMXtDvvTb/jUCo2mG6h64hYEPw1QU+hpPPU1eCVtOgb6JwJFGDj/xMYyAIt8JJEl
Ou0P61peov51eFDoN+Dw3oYj24qwnvW8V5Aq8fPRlfODGDlCSM6bXRO5sXHiVzBKwmX1hfvU/k7S
O8TlrMOPlMHsgCncG081IzzMpfJOfaqgtiBD8gM5kdIsk11DgADOZmbRrVGQtzkBaYvqBUNzrS6y
MxmVwlwmzYWQklmG6AP3QOj5N3ME7C9uUedTf6ZPWlXMhDrdEda+MjbJDlriDkXlQjJFWln8EIwA
Mz17xyxVT65cxJALhRlk5cpmHJNN75j4wYLqdQOudvu3/MzD/OgTk+KZIDOvxhJz2zr1cBmesDMc
0zUF9R2px4hk15CB23Tdbbq9XIoVlqr/uoI/3Xu2CIPaLvhVTFP2sN6v9bV6wZJK7jNTvwef+KSl
veUxL8aF6ZNZ6n08P4R+sgLt3OP2rr4LxP+iI/8HAfnXURnNXTJy6usMboN19HGReLdHZC8o5jwM
/otoJR++ORxvP+5PS/5TOVdzPCTJ7bOCg3LNt4wnOE/vBG17+fI/4mL/rKJ//Ry3RQhS65NzF7iI
xavkKHRUeflI2fX3H/FFUWR/ulpata/EmAzOnabcLJAdE2+quCAnXVm5afXt6JcvTgf70z2SG25N
7PoMUALbWQ6db04P9BLIDpzVYDO9oNmL+S11vyuSvthl/6Aj/3puXTH0VZAifu87ouRJqFSqXQbw
SrgcISqDX+pMHsm/WQhfFH32p+PbgFk10xTGjItjPauvBn5v+7tH90U5bH86V0PTLqfENBiaEzqX
vsKaR0ji39/9V/CV/ekscpxMFLbsQCTrguSipIZRT6Rrtx4+CuKuR3u2lqqDbbZEXXPSRpjeyCJs
ihB/ucwsSc3JXFfCrg2yA7qqBR0p3HAxzmqHTlgnHGRCFMnMGiLSVSXa242ublMh1X1HcoQ/tthY
ehzdhE7l4tnUyWpk4m6A2CyaXedOZBo5n0FAFFaqur86wma9tByR8KdmQX4BkXR/fxJfgdyfZ08a
GttMxFFyGMKYnDY776eTpuQdhCq3via5QmbGU24Is42X0BvD0p1zY6No41vSCmWjhf3wzRyIr3bk
p6MUJrae0Twye6Ihloe8b84zj2SDhW59cwd99WvtTx1EVFs2Zh8+QhpJtK5R7S1yXuaydxDBWZqj
LofRaQ56XwanSNbdLs1wuxH2GmOzKmc/5pD9pm74au98OkPllEF9O/bIGqpADKKdQFQ1RdU3lfoX
D9P6VKgrtmHH6hhOd0p1YLKCPq6ES4rMN6/qiy9vfTo8mz4wi9FgSECU1qDW5MI2h15Xl39flF99
909nptpGWVqhj72zBWkypuq+NESl6s3wlvbxdwv/i4PZun34vw5KbKdy1meVD5mAYLoY9XhW9Ls4
M6ku5V6482k2JmdB+rmvmwhS/v7bvjjVrE9HZkXKTFUF+ogL7qHLnov4m4nTtyf/hyvZ+nRaCgf2
ta74u6G2S/JbnB7qbA23pVzas//fvvunU9OO2q7Ki9t3V+CmxSpK8m8u46+eyqetX5NJ4dQZf/mW
l9Ym10H9ZqrUV0vp04bvmCOaBRxWd2j8iRqeNB+FMel5f38gX22DT3u4boYwVHT+uuXIBWMvAp2A
+PXf//YXL9T8tIER5YxhfPvmLl5PFcfQzZ2e3wuyM9Rvvv4XD+efaTz/2gIyC8K5T5GymDqGbwPa
2CZy4R3M8+8/4YtaxPy0j6N8mEOib4uDjUQ8VOdgoTmOvjV7YvWYiSdYqJy9bgqbXujkf/79U29/
/Q87wfy0sWWK0Go28+LQRd1bkRgWSL6RrZOUWIUi6fA6kKX794/6YuqlYX7azXbXFVyJc3zAf5Mc
1Yc5w5LsKZfxwVhM3yyEr97Sbc/86y2V/0femfXGjaRr+q80+p51uEQwyMHpBkbKTUvK2izLviEk
WeK+7/z181B2n5aylMqpvhtMlWHAyhSDDMbyxbc8bxg6Beqj0baxcg4MWRnCji2dx0iR+1lQNX9I
eXffiNuZ3skQuobl1eBXSWanviYJ79Rwpo0Uo9X3XVAc8OnsmetiZ66XqZYIQX7nttOd8GvJiz/z
3NzbfP5K9kxJsTPhAz/yXb+ooq3wV114G3Vf9EOC8vsuvTPbiRw3mieSaKvB5kzVACd3WVYHdtQ9
c8Xame69wro0OnolvYOOnlFJBeHMACV4PAFoPbTO7mtlfvVvxpK0oo50zLnvCct16+onMZsIlQbv
aACu8fz5K9g3K16t7jetjI7RdGNCKxFsq2oRdUghQE04ogKu1U49SgbKAyvYvufZmetx2MTIEdMS
ibxkwuM8pWrWqZew3iukGQ480J4Xb80/f/M8LmqzXpzDcxzdb13yPUlqsBdPn3fWvmvvzO4mla43
hGkKsuCyo8oVHnbQhAe6Z8+MtnZmNIVXtWWSRr4VW+DsLYVleL0v9XIp8gMr4J7J/CoI+qZrRNN2
XZfRQtvcwR+jLu/Are+5sLnTL670gjazi2RbD180cY6azIEL73NhmzudUgdj4pRJmmwLCvZdwnbk
XlOmfNQ+efc11YpIQB1KStj3EOb7gVNMRhs4aZlsI9J6S3XX1AdGzZ49wdxZ5Vojm6bAduOtM2lr
AYyjwu0cglNXh9bRPbuoubPYtYmotCKjhVaDzd5Aubj0tJemgmtpRYvPx/6ep3gVIXwzeEY/xMMs
Q7qHQtdW3MQeYW0i8vl0SAB7zwvY1ZKP7Xy0jSEgWmumd0ndkKOpff/85vd0kDH//M3NB5GludUU
J9vpqbs1HosX757Cw8+vve+2d5a1xmq6hGraZNuMtoS2ZX6rhHbg3LnvvncWswYYh69COr19EUvE
9+7sVXD1+W3vu/T8OG+6ZNBJ9Cojn5mFeADxKVLKTAETZIpsxLXgzHqJ+x/20M4kVkVqt35DD1Hf
gDRSS2n+58+wZ8k0dqZsVqJ6BW+MEdOQ9HGWrfRLNzsrHg7Fkvddf2fmum0tM8en+1FPNG7R+5rl
jCtqO4/INvj8EYx9w2dn7nZFHgb66yuWR+lF/VBcatfEFqwf1rH/3dkce0uSMD9va88GrM8/f/PK
G+1fo0lnNGkXNujGYgsmbv355fc8yZ+k3uHh+AYFbMR9TDgNj0l99/mF93mC9J3p67l1bid1nmyl
eZRfkIJMJjjaBC2JvS/jrSD1WC68b/6B0/m+btqZ0FqO3mA48hwxbv+76la7pmaUYM06/w8b2JnV
g1P1BPlpACbJBMHnwv5u3kLKmx7kgfVub4/tzO641AzHimjCfxiesqf4RbzUV9o1+c2NsXaemq1x
qKV5rn1wgtN3JjeJPMok+Jps+5d4OiaVjwJjqGbXpkAw/Lg6DZ7bzefDYN/42pntkabbuuPp8VbL
yLxTS9fSDkyMfZNQ35noQe+ZYzJncwQaJJzcR7GtlhxEIcwRk611arhDNCqyFE9zT+3cQmtUsXTs
ur1o6lys86TJT9nnveXnj7pn4dF3FgVh13ljFUa8LdGTJenu3v8q54y4I+oMPm9hj90P/+P9YlDr
PRXsiBpusydqvkmhTJyj5Jv5pK68e04xn7fy8Sszd3XC3TJXOtIKyVYFeIZxm+dVdeAB9l16Z00I
Cr0n55371/Hqpwpp08g7cNcfm/nmrp63nlpjRf0Py/7EMMs0KvytrhggRvbl4vOO2dfEzhKQ6wpM
xNTF2w6qF/XyoD1sQgiHjo77Lj932puVPm2zEV1dzOY0JR53NobrPjjgJ/rYbjDd3fmuWw3Skly6
vwLdjbBOtRge0pvPu2WPvW+6O3N8KEOpOT0pQWg3DrfdJbk5syr0l+ZH/aX7UT8eaGaeR39etEx3
Z74nZQgGI+Yh0HlDQ2acNSSOwJkZ65DoG+LN1oFR+vFENt2diTyEnuuFJONuyUKBxSUboIPr3jsK
n4pD9ue+mbxb+jCLWAuodxi3ATK3CK9Q8YOlslTViuQPWP/OoXjlnjm3W/9QtmmN/DLdViJK6Gmb
tpUH+mnPgN2tfoh0Y5i8khhFp4F0Q15Z+54DzPr8de+77Z0N3eq1dnKpgD5vCgQmMOA84/r1yv/1
NPwv/zm//DVk6n/+N/9+ysGrhX7Q7Pzzn7d5yp//nn/nf77z/jf+uQ2fqrzOX5rdb737JS78u+HF
Q/Pw7h9Uz4bNeNU+V+P1c90mzWsD3OL8zf/bD//2/HqV27F4/sffn/I2ozzt+tkP8+zvvz86+fmP
v5sG7+a/3l7/94cXDym/dxNm/kOB6POffuf5oW7+8XdDF3/orkkRsu3apuPqdHr//OsT6w/pGlK3
XeCeupozA7O8agJ+6Q9ANXyZRFzU/hzqpv/+tzpvf31k2LZl8BF/26ZJAuy/7u3d6/n36/obqUSX
eZg19T/+bu0sMNyWQriexl1H2bYUu0cHoFcQmSj2XFNxOMYKGlpOlVYwrotOW4L2SI4tLdLOW7K1
l2J0M3BQ/ldTT48hPwU//cre2HnyksGYgLoNyDeAxi8GexUpCq47OznPldhMRrIsQkIAPkIxmYMO
jfta8k4YWlLm7JNtmSsKofoJQRPqXXtZU1oYkkoeaGj/ptmlcuyLUXPILXf8Mz/Wu+NYAgjOfKpO
K7TDHEtcUcC8MhW4QFq1o/SSqvjlJJtthxxV7cjjUlKMWbnMK/uysmpydJL8JnMnSkl9UhxiC5F6
6CWDWmmUeqo6+WE7YhMjsqIrHtz3uq09PjawJqwov0Q4GO2M6wZZvDAqLgeTr9kpfDq5GQQlDDX1
A4F3q8dWti4r6BFaJ5KTarBPXBcSYaFllxmMkSPwnlCe9VysooD0wBr3v/4Y8yiakZzrcQcA8FqH
lWGn9jHtUce6NZS2EZrYSG7DT/QLQNxrWzCl+XbTJOuECPTkr3VlnBrGeDMl1LMojm6uV9/3OfsI
SJ+bWEuBcTXbAONbi+DppXTopHvgvoEYaw5Z49o3nZfBHcneuJPUiIb6ddJeZ/m1zgsNnP6uNK48
3T+dG3ZDiVaNPDNlcY0VuFDTzzLofiQBxCF0lUgjk5vYoU3dXjVufV9lKCaN1Y0GytPokuWgoKIx
KthVL8aGA7jdaMs0lps0CBC2jbpt2WY/4kgkxF3S0yg3T5BPPx5L0oY6dyVH+zgu/VXe8w4UCmgo
BrR19KhG9zZo9LvXcYOIVwquDnoukvG5dsoue5VJe9UawLeGMKEOI5aIx3OXPG2UofpaubdJjigk
Kfclig0w41Et0yjD6LaZ6s+c/JsZFmvXq067ASIQdZOOOoHasKYSEg0Ccg+Bfq6jUaIBN0MApmXv
ksDvZDcdJW0S/R8y/LaBnYCsCX+KzKdmGURAb0Q/C9NGueDaGsFg5cEZJbfmcYUkUUQSsUdG6Vlo
K5ico92T9Ag9rp3zg9NI/UgDMV4LGGkntpuep22pbqasVDCt1A+38qHpjjkUKRvNvkkPJUXTLVWS
HTzuKlDmsTvm1H6bQFdJEvFWpR18L3y+VhgJMPn5w0pQ2Bhm8WUg4oDysCpArLKoUWMBmcarGDPg
Ee29P7jPTWdB9VPiMmPigJ4HJhYR4b9GaL0mYqB+jLrtneT2PApSlED6DqG9jIzvVLfsM81l7loO
Qm3KQF4rkhJ8r7CTM6dpMnyIbnjSpFm+sb2cKhzL1OAAauiINACTNXSWnKxD7gXl90tfGOoGxfZy
aUny8hCzKkqxiJ1prZMZnaAkrsc5WYX1WWoBSMi8+wLxLpWr02Rwl1S2H/tVd6YddBV/vACbVAgL
W3clK/p7E1VDlV74SGKsPTBWmnM9l9wG9iNwXyTDB7ohvkZOGhTodKe5xgFLwNg56f1a/y0pXCoq
cWvJ3fR0K7U7lbRxvjZcsU7d4rTwetI4C4eiprnQBMmvgBQMazmvrkOtVgGaJ5tqaqB+FRTsjkN5
aumWOh6a1oQ5Hb/EMbg75eq3XbuUWnmr7Bis0KQuwlas56tEZoTs1K3mJafS768gbN8XOp4SW4Mp
DOVwAmA4b0N6hqK6XmQ3Ss9XmT+ezstykzgnzYw8QQ9LCPtEsi9pnQ2RvT5XHehEJu88caZGoWvp
nxUdOd7duNTdYBGG9qYu0W1og6defSVbF58WAp75SeyjvjlcM8aOOjsLjqr20bfE2oBynLO7knh8
DHQT2lQGMck8Cg1iNrZctzUIsT6/cZ34RUbiwkTX3h/sC8uHYOd1p/ha4RdPaE7BVQcVRTEd6lqT
a20awiURglYsW+gqOdT/Tk3gvRS2czKwXGthuvQlazFClH3yOKbFzfxAko1VidNqoL6N7JLzpgZG
k2cbST49AXCzRtLBunpjzvw2Gd6aCLNR+O+jwa8BYhugoWyDmcFIeT8+64RgTytHhB1aUpI7Vm03
cCrgV+5Kz43Hzxt7NTd2W1O64dKQY0gld84JOkzZ1p+cfG3n6qIl9SeLYoP89OCq1ilX8IsWpLa9
0gT1sIN/XAqAfIee+PWR/nwTEDuU4OQldkt/gXKLzAntfN235LpmIdJtJAyVHlbFmg9Yhii74oXO
21k53HXIeqrIWiZajj6e3T+CNFgVks0C7U5PAfZDmjLE3K74meXZ676ol7YgsWBkvbK1k0DTLzxn
Qrmu38wGAmDyCGRu/mBa9x3IRVdYFDY5EBKynpSHW88E1E0y37BF0HoTBT8F4omhfqmjm6QS0Iqa
fyDsvZPr/msUuNJU2KsKA/TVv/bmIJ0Zphl0ep6vW/zjuaGfwDA5Ri6FnY3QU1ItJ1Dc8FXq4FsN
JRExJHiPl8oC4jewW4ZII3kYY9kRTPWNKtPz2gh0hna2ztF1cvqfjdZfW6jSBmdi0C+Kqbsem27x
+ejaKUP411PMprM0XMvazR3p4Y3FomWtbQfIDmV+PozQFZBRQCZlWSfdJrO6RwPxoETe9nK80AHu
6BU2bGM+oBLGKhANyToPzE1Rqxuzai6GDpvT6E7AMm5n2zMjWbYO/APx9deQz+6I5Piquy4rtaF2
4zZWoZGXIoccxQrrcdSCM6kp8EOzoCgsybwj5X3mwzaj2AQuZUZ9A90P/e8RxnufQdFNptfFrZjR
IhgZB7YR6/2x/nfHcn5gJ7HxZDnzcfbN8LCS0rIrv87XA7U+s0lsCBZzF82pAOZroeJzC5CD7qqL
TAj0lIy1zwZiYHq3Iev5ZIGgtb7atb4q2stIkMNZX7dxuhQmLELYqBppOF4V3BmpWMdQU9jMTmwK
f0e7WgeqW2SQhPLcuhIGkq2Rt+jrWTSVYvfg5+dD6MMFylWW0JVgxyYp9v2TJvbkxVaa5OjYWVez
NWbq3cb0zrtEX6U65N/I3nQhMlXsKONogj2vDvmEPlqRXcXZw4K8II1d74MsCg6yBrdQDPZxoTsn
rKaIr1CCaR4ZYXBm1MmSo8jPWpMLC5CjOSA7Cqq0FenLbGXbfrI80CvzU78fn0LnFKlsZQAMlfpO
r0xmn3XexPhEehwh+GsvEpeKel9R5JcqD3+WLa86BrSaqGUsDoQPPngntM7bsJC80ZW5m5zTl6an
jZVk9GF4qtlj8lVmWJAKWFIkrjinOma1QbP40i79M623D7gAXxMG/vT4b25gxxdYImqVlgYbRoya
3gTwSyB5UXB24a0IE1Io1kwGF4n8bdj69Unc1aijfE9tjl8TtBw5oADzZWI+M2XWVfU0r/pkaR/N
49ohYbEEilY2FMLX6sKrQJJhLzkRR11IMhjB7vHr+/z/2Y2D2bLfifO/Mz9PHt56cPj6L/+NifsG
18g804SLI2au6fjtvzH+sJWp8N5g6vGd2d/423+jiT9Iq1Ou65r43nG6SKz63w4cAk5/kCbIdDF0
25k/sv6KB+e1XOHfY8/RHYtmdNPiHnULy2nH/58HemMJocDamI2+rpLJBTnP6Stsk7VjJfpl6nXy
ZqxDYoMRkkQng+ZKBKhLd/zpa7ZCAol0j4dyhHUKm3nWbJ2C/ssoO+1HEwozX5h90H+rIgXBHfn6
/kI0dsAW2TaY2tDc4OwaaaU9dUKjgt3VIk4tbZpl0XGpKUmZVjSiwZ7ErXsToV9YgYBw9AF8SE6S
HuXyGEVe7/juNz3UMkXFaStucxnrWBExJjHOHj9FfSodxqWRwOM91muS/MaR/XsZzscnSPZFdKtk
Bi/C1STGWZ68gnS9lpNIV+lDtBhkTBKqtExKW52ixH8UZkZzJ/rQH06hrcPpqmsVxsjs5BIVETX0
vb/VwEavlc4hckDnzynIlOw1M6ISryCo+PJmyH1gaL/3yvIipcnxD0wtIkRspO78+Zs9tC+KyRxt
+yTUM/Ul1lX/zfMGiuA+b2Xeid8OF9dxX12LhsAGmg2K9624SUb2k2l8AWIO/VPLRZluqrwFDNP5
Uxheft6a/Zq6+KY9g80AH6WL4SikKzFe3rdHpDD2PHJabdutkkVpxcl95qr0IXQJZm+mUMuDUzfP
ZvJVPTsBTDsAJjmME0UbwRAW6AogKzOfjvrvIMPRXw54aWX9nDStY+T3vo9Tcl0khn85xO2snQy6
SV+TTusB1hyNpkdooEZb0LQ9xh4uCUBbVmlRYhgCkDu1qgHpTS9NEBjOICVuXcpHmkuCO/k3R4wz
UatrLOpJ8NhC4sSNcJxo5eDCSekhevp9aDi3Xg/G/iipBEqFk5qsaqU7cOwEBxg0dtiui01SWf14
qkK7KxZakVoGbO68/amngbofGVuIXlLSQmXHKFA4rUPd3rRTNaIIPEeC1lIm8rmBpnXaywLKVB+3
8XQUxVrYuQ3SmMM0jAuzhObRASY2xwhnSYB0EbquWngE43+AC4SY3yPymeBW/JJyBcRCbJjTwioG
tXb1VF4O1Na6p2CDLAT6JrqAatA4fmz8zs9WdmeHMAZNBbVMSQOtCilysnk9EE0PRuCP/TEm2wiw
RatCcVQHmpeukjHOzOtpMpAqcZKAw9BQ5O1FbaW1PLebtKuP9a73Tmvp4fkK8ES4oCMShNcmV7Tf
AgsdOsj3MKzBT3Cfp6KwpuhYMvvPpz5I0pOo0trbKpEhlZe+K8zVlMTWt6kzaweTsdVAG0WO3Swp
RVb5cSxS3BpR4JDTMNRl35zi6qQrbIlKZOF7Ji5nv5jhbm2jQyWyMmdYI9QTktHURaChS6cErhpW
I0Q+K4sVZ4ME91RgWQMHuSaOkFubClyCEX6zgiRYklqgUJYQYFsDZXu0QUPjjhL08rn3x/g5EE5L
ZaiG85/ZONnlaeFX6Ullzs6O2KkLe8HSN20aXVJh5YZdfzRVenJcz+f9yMyy0yKsImNFlkN8ilY1
IHNwdvKb5UzD115zCgrp+gat7qZ/HpCB+RbSi+ZCiQr/PFpcYb7we4sCxQSIH64TKQDUJGZXXdpO
PDrHfQJWcdlnI15hgwJn6vNM6XxpjEk82fQxuncqv5aBDzGIdQVBHrMyYgfbd+y0NdYvBfeynHkH
HpRiQutmCG5ZD3OAb5WZAQOncKpdFTj5kFGMR+RMQyrkF57e9nDYnTGMVxR7c0iwp/IFODJnyCgH
sInijay+To42GMvMMqtbI4iHZ9n2lgkH2kY4dTA0f+1KikzQnEyTZ14lhBxv9OEQuLEWkLgwdrkA
FGx7V3kSWNEmmoqOvMp0QmspH5H1ANAbIjbYmbnz6JgtGVbjiMZ9OxXOS2CG4ougbPE5mPKiWmql
JbMF58UEobyyQmsq4YA7HUPNiwGut9VWFdPw0qasfEeDluJiTDtctowRKu59o2CtmozevHEFJGQo
MnyNmYSertm64Yg0IVoZnGDRXkzQQlCrpFFatgJB6j9lxHG/WUE8Qt9/VYCoNDNxkU+wGip8O49B
iDpSuKmtqTNWuZ67ENMzUFaZCrEl+25AQSEZhV4uMk8vv3rskegXxwLF9kna0ZFtWohA526ig7FO
OtRNTCt32qdsyOKGes0ySomEtkTv875OnfPAtPMrvR4gkwflUELmT1K9BXjsTyJfWzB1zenMM0Hx
wuRpZsC/LrXutGwNYGs4TkptIU08EkesEUod4epVZ3EyThrovAoiEtxIPMOsBXAsMpAGk5J9cWzn
uD6GKPRR2MLZ+iP29dTZaGOSPYe2b8mV7Qfj16rUPPvIcGY4EL4s9DiyGsahZc+K7bkfmejbZ7VV
XICcb9XCrrOQeEQ1jsY6QQaTuEWZw/APLAyChRdQVLzokehCTixw9Lu+boznimKHnzKV9Goz+sEX
S5ra/dBFqCMITwtfwEpCxPBsinZPwzoUHOToSADXTp0i8Oi0siWHqKtmXEMRCdYA2UFYsgOY7b7u
YojEVoBoSyIQDUMVJITe2U3eBF5pgJEOvN8WAB49G8ZP57rsASFY4Nug8LWnKnLFd3dqmi9cT30j
FUV/yjwPCIEb1AW2jzXBqU5A7AOvro2+OTYqvcP/7+sUOjl0PIT8you+RUrTKH53fUT3RNehjWzp
EfwfM09luQyFsB4DOzXNI2mOPYbcXLNWanoD8ysgEOgjuNYciSAS+plMc3nnU0R30zDgq2NvlPFV
FZus/kWCrp0pfGrdIiWkR0VwyHuC6tkTl+ggSLfaFOSLsfcI/Iu0QNxxYHodOW4gqB+OiFP0UY2U
3TC6uUTjK2gujQmLckH8NXlCDKWo0Aqw9Jeya7P7uPO9nw5eBtTrI9+5d7qWt29kpF1BVk9h55oq
t38mgayxJcH+ozPhNvAAE5ShbqcqsR8aVPm+pw2zDvhYg26jHtdls5J6pJNtjroNec+ahvxF6JC6
syAZvYMP7Nn3HOyRmQQx7KoZ4x2XQ3IW9z0+Zli6fo6RgBPuhTpbZbCVzRplTLMfeaGsJ6n6BtwK
uy5yWzYoBBQELFSJ0wTl5/PCUUnFzg5k6rJ23Ai/4tQQhQzjaJNlwEnPtSqG3aeAb8bQ/Tug8cpr
Y2JysdNNx7UXq2wZeE5cgAkvIcOYRYh4hSTHHUp/k2jNmTvVRYGIi+WRna6FWnc9BJmLk73vsxup
4Z646KGNlJtKmxpGZCbMAaWuNp88YJ2dRBmqOy6IIRqPmVf6M+vK9EciPoQFdcwzyuwy2a6JcplQ
yVqclcQ8zUL3UXIKMSxPS2CDFFEMteNDic38XvarNus4NEDCwhX/GIKzEpvRT6xhFnTw5HlSEGRH
tzg1FeE4DB0vvdTssQfWT+wJWUkrkRInfJLEwHfBqvFicMYmoaldjlNLNbXTupoHll+vp+CnWclE
W6WZiNQlPHBp/yTpgOdxvCwMSQQcWRpPdKfTiScbwRDr7fHUZ64JjtvJkXn1THAfeQkZlHQ3Z+RA
E4cdJJ1atWX4tXanQCaLqOTof4d6wZR/DdsgNVfoBqG41EZo/BksDFNIerTFnrjx3TqC9iTTyjGv
wsCyTUU5m6xsNAk4gsCUDZBCR1ItUmyjWsbdwreaZkwpSyR+lLFqWuSF6sBGIsvyNRDThu6LeqsF
eZCdZ2UFvbhWJTo8hLSdGKhzMHD8PfFEVepf2lLIGMVUafVXRdF5CITXhWNv08pPiN1aY3fnAq1h
+sWemOOSKUaO008pUjmRsL71wTC+4FCuU1TEqw4wd1iaySbzrf6+NorWW8rB7c4oRA8hEsZej5Fi
VWyHmVNrtxoWNvzTSJ/sZeilFNrYsjH988hWNc5nDhk6Kltxj9aciQZg4fTmPfW1BSLXdSuMTRkI
CGcOoZXixJWBa54afRkgcxMAPgdPS+czvjybNapBRJSdaQYJTynV2l/KJrGCZeNFXbwcKwzzBdlt
AsS1lSLUGLkFDEaDcz2aAJmLiEpWI0OHqh6s/1qmiI+S4DlBOE+aywH5hd5E56hLfcHerTweROtQ
lch6gTFcgmSzFtIRyXVvyPbJjFzr5zR4rX+P7Fp4nxSVf0XmBRRjP+9i5C+tuhqOp27of+K9NKNL
Lxcs2NIMoPwzxNuRR8/bZWobbN8ZQ/u5YkgER4Y2hOg7T4AV0TkAg1bAauX87chqOAEH1X4dhNXc
SbZBiHcToROg00SpAfHU/ZWT54DwSA7RzTU8r8QhgljQYb2eITiF6qyz0F3fv9UrO/0+YS8RbWaH
gKwdFVayKgMtYAoF/vQ4qcjxjwpqJEogfh7ehE4fQnFiysh5Kj3lX3l2SPg3Kib2VLsih+OI2gRq
iMIoVUg8WsbQrF6Pun/JZ7Y3r+ldLtSX4jm7aarn52b7UPw/kAGFU/XNqX/OsHqXAbVuw+z5nfPs
9Rd+uc809Qe+M6rdbSxzm1XMwTf6y3+GduIfurJ1C6eAMIka4CP77T8zTFxrfB1vrqsTlZ6pcr/d
Z+oPcp/4Kf8Ri+KTv+Q923EdS5BxXIh0acvg3ixb3wlcRM3gk94cbLWqrx6GpEP+JHSc7jlqJk5e
epiKS2nUOMHiSvdQj0gVuMUwi6JH6bTpeBI3dX8oq/B9MOXXPRkW9pmp+IPU6XuXSZpmpW4OpDGO
Y3GTJpr8XvRMswUhw/iH6/r9V7dP3HspW8M44B16H1r43TQFs/SFLub46/umk97EfFDRNisQlEOC
UZ73KRK8mkl0sRmN4EC496PmTN1QOmkP0la7ziErRSZRUZvK0oVQQhBU6VOEbuwPz8nLRadSdSB6
89759evx3rbHiHvrYrMi6Jgt7RkmAoOYeCDFyhpnEaDE5ZspcNCZ97slkw7EZWyy6+7Esdkginwk
j17D37aNtBg/RTB2BwIfHw0UUMKzS48EErXbiFZHbmvX4ZZzWA6DNTJeKnL5ziF5Jiem15SPbUmy
PgapeeDpZifhv516v58Or7guaVU6u9zEOp70LPODrY+YC/tmhoqnFff+tTNJ5zpDPfNsSDD80tjW
CAXlpTr6D3qXYA9DVEjmyc4McVU1xpiEWz/O9WVRhf3a78tDlUgfDE5DCJYYAHxCOruspRiYMdof
wTZ0QvmExjIqBEBDroY4DrZmUTUHXKU7iUCvnWoIhQuf3Aca3S37MwcnxkPsI8gNDK0aCu0+D83w
Mtct7wpN0+G7O6b1erSRXNPbGLayYtqoYx3fzOrz7v1gmjAd5/+ZlkQ+dqYJpxFWTc9H1jIxjpsi
EQuv5Xzcush4/eWWIKsTOiF0gaN/znN9OyHbSsPz7qnzzmz8e5RMo5PKRQ2rL1H4+7ylnazw1+4l
UoI32rCI3Lq7PNQUtx1Sq9Y5IAXjtqErf6gidh4LN4ZX3ivfvgP4OosEBWn8gCfDBSUYFf0BiM8H
U1aw3/CkDsdfsq7eP/AgQ5khAHDO7FH4PJJC/MBGgciMGMl2NPwUux6nZgpM/UAOwQfDmaC1bhts
KZJddX7pb8IL6RREqrOs89yPnY05us0qxh+7iGKkrDwj80/+en+TUmfZLtqfGATzvv+2vZaDLXuu
eS4Mu3SO0mrO122Vm4ujuFTtfd9Zw3kVODgkNcfYoGZjEWNq2gMrxUf9/fYudgYYa7yn2sI8l0nB
0cQbg/Klhle0biXc/iwau/WYu8W6sdzgwICbr7yzRgrDgStqMdZIFNjZAewsRsaLE3IzpNNpjNN0
A4/aPFTx+cFUFexohnIVWSEsiO97uekrj/xF41zz9Gbpyc5cNwHgldrImgOlt3Pa+58eCDcVZ0QM
M/JndiJHykctGTLNeZSw/i4Le6xvUFRtVqIJLaJ8ie1v8eUisG2O5iITdXwuI62EvYkz6JZspvwC
tqt1MSCYhhOEaMd44F1/tIKS8ke4yVKOZem7JXhORsxBoEphFNV43leAI43MTS7NsLfXOOGG6yBK
UewOJ++kQGBklVdDeeLlqjg09udZ/P7dE9sVFhFZtkeF6+j9W3GDRutKjfRVvNdfUFaNFn4IIp8I
Sr3WZdIfQ2UXR2SYJeAyhuTKSUSwIekk2xRsluPiL09FQyfSjJQZKSPYlPMkeTP1rYGUJ+LbZ6Qh
JGQOxy3Vx6F7E6YFaGgV+NeVUu0GrYtugf/ZWIUQiO4O3MM8EHe6hEpLU5AjYltEq3e6JArKiTCf
OtOssN7mxqTOTd/z0KxB/6+SKrt2Q86WBFRc5MWyCk+LlV3aqDIe2HE+GMavPeG+5s8Q4NiZl1EL
AowQM3osdfTTs5H/QV71xEmLhZV2VbcoFSI1flOVG6vUwxfXqLp7IsbZwgis6SQgT/Io60R14fSj
ODTF5k7Y6SSTDWo+KZHFInenmBGaKf1nnUkz9LVjt0XMqR1HzrXt0G7L9MHTJ/LESaNbiKHzlmnr
mQss+fbMy0HPocbajRzU/icP4vJX22+zPz84IBmmTsoZkV0yGkjuej92fNGAgR/1M/QJAa5YKi0u
p7CuFkWD7eEXRXI9ujUimW39EJBohA5a7p54XT5eoXKHGO/nt/Nnw3O+G8nBkJeI+bmT7JAkka5H
0jpzElR9K+XZxlFFdO6oHapmOeVNcTt6Ie4UUWQX06CmA4Pnw+YlSdKSWh6bzND3nUEUS6i6N8+I
h4rVGLjVEfpcqE717lAvRnL/rqrW19e9UX+PlRAHdpTXZeNPw4OGKdYw9Pm8+r75MBN4opWB4HVd
boSGeHZHhe4K9Wr9Kqlc44cxONWzS0iZGlk99E4GNznBVSJIAauaRZq6zV8+gUgsCZccGGlhtu6u
LAl1P141RWdhnk8PemUwVKfRz9GMwkcICdgmHqUw8UjQr9oDy9qfN1hpYCyzmNAVBlvg+97Qgp6S
HTci3W2sTj2vqE+zxIwfPx9wO/nxs9lIK8KiAZ1aKXfXbJJhU5jlFJxNaswvRrvuTqoUQVtWCmqR
GiVWCWOCtHYvXHjxAMpdIrQ3qgDMftJa03dU4aH7ZE7pLz+/s3msvR8M3BglAy6GM7v/bv1p4hWJ
TabOGb1jbobcSC9S4YYrb3gFSSPwOeZedsykPbCSz936vl3bNbFfTRq32VJ2uj1uUC7PUu3UsWMn
WSAw/X/YO5PmOrk1S/+VipzzBZueYQGnlY56yZInhGXZ9M1mAxv49fmc21Rlfjcrb9xhReTQdsiS
DrB5m7WeNVwRsTNL4nzqejZGOs244TTppf/k/f4n+e71WtDrXksdanherX/+lUdMbM625DcYvrpb
m00S5qniGn4j3lRHLOBIstau2ZZHtuvejdaDu3eNVe0N2gmm08M1zJ7tWu2m47PvyPsQp/rjJtzh
0kgyQuSc/RzM6WXSpX1ey7Tctb0kOWXA7+Pxx39SJfxjQe6bvJF5HVInULld7+//8Fb2B/xGxeSf
LXl9Pmq0pMmWg0cfXEnMrm1t2eN/f8f84wNz/YYIjDg56br+TPXldmmszfHOix9mO9jBcl9Vsv0n
R+R/8VvxVJqW65pIBYjS+8+/lVkwczVK99wYgnhv32mu2egZeexCILnRW248//e/1T+WpXAVUHN7
PKDXQ/n67//hY2wrPVB0DOdxlQXY92VmRCxwCJAS8U9+NaR9f7r3mVFR+zIu5LrxC/4ZTSVbwoXL
2ttZW+WMe5m5Vhcr3IvfzNZDehoUs9tHXtps3yz2Sja5RAax7b625/bkqdS7WPi6CJc2lH00dbVZ
R7VaUDq3RebTbvLW8l5oVTRJ2QbeofbDJT01au2+2JE1v/BYKvm8OhZ8CWcieytWsrbf9FBXt7M9
hj+VVGuOUyrvf4jF8cn5srxR7xxkQ3qn06D+OfQTzqgeTBWuBE+Udz2Xi/BqXL7h3ppYt8bD0oA3
dDaDIGhV1z/HzNpuGyG1StrAJsOr6JSZ8sYNLRHpvq4efHMLSPvrCeHl4R9+y3pbbqrOn+Ezdhqh
zVRP9W/Vt8uITmb1fnV+WT7Rppq/VbtYj8TJkkmY94NPRKwl2P4Rj5AlRrVtPZgZ9qkl/rAZkYyZ
fndYfi6sS+raTlJtEiBYOdXjBN6M5ZDvGC8MAaz8gNUcj3NZtGq52Uqn04RnWyQaKmtpyMFLwwkF
Rlry4XV1EY391J3KiRgkiwTXXwNd0CuwY2j4+eKF3MH9Kuad39ZAQ7BFl96+zodv1sRyMQmRmEm8
m5mUO+mkOZp8uwyRpo+lzybfu+pAKNTc3+zrh7M51x7Wx2rUic2LMkDe0PIlnULuFJvFSr6BIDZi
iIzA1jed4WxFMjHtVTGWSPawZHjKxDe8/goYbnHS5+0a5pFqeRUmij3RUakG4TBYs9xIOrsAD+NK
N71vBvTwkRd4BIahGrMenLQx8sNQEuWIF2/ecKOsMos9q/Cg1vcDP49EaZkRv5i5XRyGhUhv5pAI
NXyVJDRCCAl+uiUamJi1IXeVsgvoGQgM5zceAwOJi4lMKwrdAYSVPTjryUb29UFVZfURJ0/6Obn5
9ZKQeTqRVLZWJ3a6wxuH4rKQg7DYL00r8vdcyWWA5rjYX17Le5ZMIuk8DWQEIuYhCpwM4W1dQGoQ
mHudVLUuoPJldZ+16RgfQW7z7acqlyW75VrfXDlq7mEuaJyjYZxlRaTyQNprkYck2OQVxuXIUBOJ
RSnyGh+ffLX+7L1CoV0g+5EFY9aBR4C2RCiCvzUZur+MyNes23ozFkbeupHi5plunLLoikNWEiYc
hQhP24OGP0yk5+DqOkbGTaHU6LBEdYW9uQZY0EzX2PJrOl/VI7VhhV3Nn145+2ZkEi363d9ce+RC
Ievdh8Oc3Tra3A6zCWwoMsgue+NGnrwoa7P6vqcYzGNC4AR/EeTQ6OoQbIdu3UyeROfax2VYPSx+
Lnkfu201GnKdlna46dAJyvgqCZ13RWCmn44HZXtnV2ZQJdlAqFii4WGOR4sM1Y80CMrx3h8z/eQu
llWzjSxmQLt8kBkJvkH61vYVeeay6iQwRW0SE107BQdNqiHkJ4O0KZ3qLVjI2esDs0lw900VVZaJ
u3BWnt/seFWGP/vVFKz/tjSAeNPDQr+t1h4+xSo7jTWnFu2dgRpoRl9DKnxGjiQlEEPxn5tfWYjg
ZPBil04VRoI70oy6CgP0QaSbNewG6aFDrKrMIl546tWz5xX+kNQDo4FoFEFpMytrOaFR62AO9Alu
uWYbWxPr94r9ttAdauemgswTQblb77bG2F7tQHHsZLPVHLOyI5k+nLTx2y8c0ha14xXXbfRiPJbp
QmPlrZTYxMNx8BLSpObLtGKM5uDpusfrurZAkRzqb6aYiRKxBouA8AZxFELs8pULMD9lqW8+W0WN
OgG77LzGTdaa3a5rOqfcBV6JqDa1F0XqKALXdm9lhf8c0s2yte7YIsTKLq1bfFPbRzhRekVjWKfE
15OAidTIFfiYgwGpRdIVWnrRPAdIn1aHd0qsdWp/uYEuLmiiS7R2/Ib90UWT82yhLf3GvMX6RLay
/Fz8ZvJ2Xm40rz6t64NTDuGb4Tn6Ds0IgYYZwTDerlWmN0WlgxyZAelSFIkp0hQVIACBRzN3e0x2
jKDgk/iL68VD79CHoS0UpNfyxD50gTXy6htrfSzg0X2znFn8YhSbPtSs0VgHk+/+RJ5ZyuZ823z2
atTYt3XJlUscVCL+gbK+D6JZb7wlvQBlKjZpU/7WJtXhkVN37iJtianc9cHVFVqMqmpQWfW4sftp
qLozVAMNWE95QNoL/LUnkxnQuyxDfPI8V9N4WjGYDzdrQHrqikoe7eBEKF2tr/IiJPxlGCHtrF8r
MeMWz2Xq3ZuGxGc4NX12DYw1R3S2jR9McRM0JTf9tIpbihYG9qWx9APWeoNTG+3K4GLISgeC5xfd
/SLv2m5jt+ONGwMcHqBJDm44n/qlas9bSSEhOPDuC81S5ZfrzdNR8K6ZotY02+m8jLZVxXlho6J3
RBfcD06Hg9a0M450u+rt747RVDKhGIKCL1t7rZKq9OaPiiivk7ZUO0fSttsWzpIwntq6kRkJx1b1
FbAnW2FaLozlmIb5AShUQTJUazfTEy03tHa+eU081uQ2P5WHdmHv+MOsLnp1V/uU1aF3bCVyNWR8
1KUcaLX7M9/S7G7cvP6nLoYKH3o7VY8OvqDPzg5JgQq21mkSZfQD4YpTiE1BOLVDlnwuJQdOWD7b
3rjcNZzybLOo13kpTOOAPzjNFEpEWZtnk25ko/8kdPwbIraFCMs0Dyfi4vtWElY0EFOp3dRwLoLz
h5pwpaF4cBwxQ1My6u6qDgtTQi4W7iigs8DK7F3Vj0hDLEy2PLB12RFzOzE83+XhNr15XUpNMcui
Z4bGOmpXe+7wruTV+Jb5flbuB9/LvxXoKL68VBcgN2bKnmhZCuvLmXz9eEV+BEQOoZqPHNRAj3Pq
C07AhqB4dI6NGRAkyicYpwF1NMmXmtd5sK29iZU/ExREge2+50aR366ZFzyji1+fV2avL7bIHfdk
tD1DGNouCKWNmfbFLhiX2SXna+5vRrMcisS3GfiTIL/+cgc99sk42+7LovLlJQwy9NdMMTn/Niv1
kbOZJBugoxZ6HzbTmD5Jd8g0x5I7XissFym6tjdyhBAY93Pc+mUo9tfC+mJQK/TxgoWQd083zI++
XvPvjQE0YgRqdQksV+3gGoz5gVqeM0VrFTA+sk3rzgj1vO1TGVbkNvM3362OgXGCvClYdiXH78WF
I/uyuWYjT6WJZvco9do81m7nHzhkihZzbO9suyz1GAGkVo6v0elQ1Ka52Tz1tX+N2GyRZ41ZQBCY
qTfekzbHp45VYYD7cEo0XlFp+MTQb81o5Hun1kLsLLOqNkrcKfwtlOyDeEkJb4MEOHP5kDqP4hJW
jpXte9ACHsCV0UHLMG0tUvotdZ/beq5f+5yv2le88gn1MNT4MeelMUQOYq7mJkgzfL3DWCDnn+bV
/SrXrvwxFktTMDHmmiSQa9QnhW5I4iZE+XY/riMjn7m3uSb1GnRTQhyO/94ZIKYiw9uaF1M2LmUa
dmm1Q5K8EkDrpdk3wDDiwuKYsEgE2m/O2NrnoJ7yIe4tvT6FaNfmuJvJd/LQb+tI9Juk/Fnn9eAx
ME2P9qxe5q4MD7YxNCQrVRRbBxsF/a6l9LIvCx/O4+SXRXnsCze45X3rkO7qpYrKw+2M2bKPaKsA
6rLf6J76bZhfWiczkR955qaSQFfjZ+N08wc64vWp4aaqkzYcyxbGxAQOI5Tt6B05XlNKv5UY+ngr
a3nDJiY1EJMrpg/p2g+Cc9tZvoZ65HbIHUXgHaLvbdcrNX/YzBQNWNCZ9bWsWcUdvdhkscg15QO2
x/TZWF0AIplaqzt20fVvfytNnYT+5rx3ljvnO6MQJQQG0bXuuSiXReMzWRcc5QircABbUuVRJ4eQ
5OZegmQw6kUyRgyX0UuwgAxOfJVvk05KAPetYzoTd9ScutU+bVO0zVudNqTSlhk6eunPMe9ebyR7
2FjevaEE7eBrM0WgP1sn115TZl6cRx/XbcRdPq5rceIq6B3ne5vtcsta3sKBR1vVqrkniHDK4kaP
DqSJLaexIwCVPK362tpYmEufbFUIJq7Ml/Y+CUh5YuM7uxDrF+JISQOl41muTpxXU/aZD6ACYpyn
lpeEOQKPSDkZ/x0RyBNO87acIs9qjIfJckD2yowuJ6Hp0b9J1DGmPdZaOIAIRPTC5CL0P1r+5rJq
qZ7UXAuoQnxgxH9XsMGll4bvauLo2PdqhL03Lx3uu97LGyPessl4R7+EVjWXLMD32jab38hojRdZ
BqhNNwCwGIYdTN+RdGsI+SIUGIFCYiEXtO31duUKUMHtGq2neW80bnt2icOD0+JC6OCBLyC2NdSq
10rQofhWZBPMl6F3S73zuoUoy3HKw++ONbQKfmraV7xsjO4+GzLywQcZFASnmkN/t3HyG9EyFfSY
3WKsH+OASSquxyXo9rorgxfAVcOwF+TUvf5lgPM/wrl/u97cV4+dw+CYvTsDKgZK/2f78g9Cuv/9
uf4q/qMJ9b/8+r/ZUvmf/iqjs/w/2KsxAGZzhIoOJ+r/ldGZf8BquAqEmFaxhHeZjf1NRhdiUEVb
ZaJuDhHoYWT9V0yof1qq+aAUHAbkbKwQPHmh8+ct0QKrRBv9+H1tl97bOQw5kOOoITMxOXBoo1Z3
Oq/tT7o1aMMkVVZBtdEPwZOq3KxmsTTMyFS/A40bOlh9RTX4CJd8k1R6aeaO//Nfv+f+v5Nh/rc3
T9ShNPzRst77K9Xuiq67ssn/frv8wco1gCjH6J59wXU1/jcXc/jH1T/MDoerAAEIN/LfVZiG8P/w
MYs6oX/VrAAHYtj7dxez5f0RIidBhMlOl7uLrKZ/gUOHBudP02n0nug6EYKySGK9Ztl/GofrYMzM
YWzIcxm2ZU4Ge1DVp5FXPp1LLbQZOyyVVOKnKJbujdWkNma2pILpQfclTaIrDYJyOkGkb5LxIZgX
BNdTFaGXzNL9zAjZxQNo1dMt5owqPJujgvQaLLMaX+mtPZAmBD1+KyYQVUdvYwpzCXVW/6Ask4Q2
zrkghtuYgx+23TS8v8PpIV0C5weaonxXpap6L/wOg5H28khWefXhzC2LWjdtPsNQY79aMHld1Y53
2BSL93RBxY029TeNljg6U55jsGz93wWk3Z0jp/phqKncEReMO8dc8ME461DznJT5A7a1tIhXLmsB
AcMwYq4clZ+J1zOaJsN5sZaeXN8GA2ZSyy57JJUnuIETQN6dty13fouQS23liKNmUij689m+w+ej
QCPJxfsypfoIrUzEWJ8JidODeFCZRq/k65SkU2dryaoo8Ww5k1wO21g17F5kKs6mO40zrz86Q+Wn
xadoTby1fv3i9m1+avMleyHnhAbekEF2tD0d7KgMgtdiNvm6gUpp5wbp7yHoPxAMVfGKyZYZczmd
FaGu9LQMGO08pMHAuHPArVu9erbeG7pL8s7B1mdTUe07ozaS3GvdfZdOlGF90Ry4aEay2UoRDi/F
fZ6KS9FVr4XNsHBcA6iA1lJkiK+G9IYeHO9Ul87N1zDnRWJgqj8KxKoIYVWdXzxN2Rcx2e14Pfvw
sfjZ8CfQKN9TyS1n5XO1lvrqs+36MD9N6UAZCAfiOfTmnHJZOIlwymrXtyAjwjzf0LZPhAmspntO
a2uMymBeUVRiKZqLkO+n7rwMLyIjAmiwVXnI/F6cFEFfSTDbl3bYjMSrwvU2lN6dS9t9Y+a4gMp6
NeJcDWiCaiu7pBaZ7xDXmjvUAuXX5mzeGK1qak41I7fDQuexozCWb0xZzSeAcX0swyD/yUBZJmqz
YR+1zP7G1izvpCe4AQ3rZuBjeygYdVHeMT3LjU2e27Uq9gN4qo0jHq+GkBEm1xL6o8ZDUFoV3KbK
6rkIDX6DwPJUVLor8pgBzlmOB+0FOaZ4koa2DmWZyYNVrK9WQVKhw+GBKavL16Qm/HpqXHGzYeRM
Wkt819BfocHZGZLTkJFg5tRk1vce63lSCO+Ddsl3NibPxDRoRevQPGyb2dyPdLh7bJg2IewyvS+d
bb6zfXe6bIW55VHfhM5Xl0Fg+ou4iVl0cSOL3N8LX72LQWS7TlZBtPpre6F6H2MkcW8ZirDlJstC
piwMeMdgv3DVz5mJ+iUK5dqf1sx5weTEWCbMcXLi1Vjex41X31asu2aVXO0cXu73YKGqS0u+bBza
gdtmGeNuy3isFkG0rOneBzmtPZ42qNwDq980a9mEGMNQnsh4ZRSTZvU37U32WWrh3FSoOWKhKvvc
iZSwyOHLmqvPQvT+g1yxs9DcELzar0AiVdupt6Upt/UwhJyNYcz1PBq6zbKWuDNDT59KVPl8fbZc
gI9MS9lnuEWbO4nKXHEMZ7P9UTlrRhmJ/VuWDnHJM6CcpKxNlhF5IcWTr66jPAxsuDR21eyL283N
OGosWznqOhFc8sdFZUyHRcaWyNaiIw+53tvddFmuTvnO7I/W0J9waN0b2wTMk3vtiHFMHAS2mKpY
33AJnqWwYo/vcWsW8y5M/U/nasZx8n3PDr9k2gJLbD2adX6X0VPGc1c/j/a4REtKQVzLxIRAzr8e
lIDzo1P+3B1rb4kCf/3pFM8mnDwjcD/kJkjWNveohg7dzJjWGvYtYUVBDTW0KSIq6Zu+pGh36pu5
sW/SK9OJliEF4bnl8oTkFG9MexdQ0vuYqfs5JPbZ3tOC3WOX2qExYRWTc1bMVmzAwhRw13HCwDA0
lTpDv5CRsHHtVEb6ZJcLJ4F1rHjz4FO61XWXGM76QABCtGBvf+E0AylIhBMlFw0EwetWkeNZrxb4
p6wjH+1G/4WKau+sJn+Umi3/HLT3zPDQkZbPVUMkcD0cBqMcEtmY1tE1a+euruEuGbRX27motHgU
A29X9kXXDWLqvYLLGcJdJapX3/dzyAiaEw9zAOMebx2hiW3bftBFs3fD2tiNVc9SMmNG6o7hb7I6
msPcMHXYWlS0TsZqhvMDoRgm+hzj4Ywr7xQu+jNdyvHCpEXFyzTYp0rm6T05mm0ifXtgrtidl4CF
35KP0+6qht6HpXPmDGRJBlCIXYRiJIMbT3T5MevD+w7ReTzRTrE+C+C/2Vm/61Jf7mCX8OyO81e6
dRdRLCc/qKZP8kZ5IsL7xmbLm+pw2GdO9+yaKU5IAEFUKz/G0ssQxs4ycmuPts+zrzXxHlPTXpfG
nVjM7VL7/hqXtX6ceQmGbmvHS8vxUS/ZN3YdWbLM/nla1TlL1aOZ2bcSddJmzPUxmOyUkb3ZfNO0
iQklgz6Osmovsl39HxrZy7lmbnFIx1RBbQmXYm9fbZ16nMRHzoCiJ4rzutPLpp3fMIZsZizveO7Y
EjQEWzJCrN7zyTQ+tL9deG2wRp2wsoGMDJ1f9KVnrzWt08jGZMepp+PWZdiIzOx7OlvBLjMnsXO1
Weto8qHA6Tz4ELQRseGnz+w7ragsOe9QTpAPtM5AM7oBDraGOPHgWRNwyGnclwTBxkW/fUvDRsfw
Re5ZGUf97EKu2RSnns3uebBvmeSX51oNp1kbH6Io9oEpJ5zfap8vso5LZT+6W2PdNcjDm6lAxGMJ
42DApd+FlsHmWhNFtemnDRbn5IZMCXvB/csos0ZoMJGMm4fVb0aAdmxshpek9ojVrtgOJdP7YzXP
fpJTlxJnvHpUcCPbFWmur6qQXVTVVF39amgWTfZHIJrfLCasvWwITl/7/sZj+BfrRn7zoJiyTeoY
0CLkjqa0GfZeX9lFMju4/PZBDke2T5f6zNJEgN/VL0xZGHM1zo80EEsENGWDPGUuiT8T9zeLp1wF
9yVyOnZ2UqyosX31oNBS7KsxF0zQR4AtqeEdqqDqvpABDKS/mPjnhTmGOvYYgv9wVTtEc1DT5xVZ
Q15La6y33bKMjx2fWBQWjjRjhAtvFiybiC2RnZSbtZ1WY+bPkya55iiqsAF5mTnVMVWukYwTk9hd
wTU1o1rOq3mmnVxjOP4524JcsrQsW2BvWPRrFg7ExXbWFtynZTVcUOj1kdRLepd5y/aAeWGzjxiq
Nh2jl2ov6C3kd3PR+dWHLU6Vb068jZb5hK+TG81igpcKI7g1WMrApwDmcvGNyj40zMz2VNk+6pny
vWzGmRG12MRBzY64USJz3tVKlFhZw8gtRlfuyUdT8DuLhy2Ho4Ij/XPREznwTObah2wczT5hORPM
b+xpjfLQj6nPoW14+ryxIFgO5lx2d8M6rTfYvAwXXsGymnNGvk/rq0O5dJv4WtxNHY0QE+9FjAJ/
etMFTynbVX0Mi3ptINAswytuTB4Yd2zFjzmU+Vttp9scM/5zb3ufrGToCvOICdbPsuHLNioUrroy
uPirsPIaiCBU/bM5NYV36bqubW84qwfjwDFeAKkHA0xofAEGJVoDZ6zxlY74+CNzNdPxMDD6NqFy
K+liAvVk+K1dZKCe0E9wSfJlWIynRZUAchwAtJWKFmAOsPwGz5O7hSWLf96morfeq6UXzrH3gsKI
Bzf1Ucbmrfq+LD2kar9piiGpICrnJ5/XjvUwM9vjcN1W1U50TjRkkdy8cgKhIIKeBzbDx5uyQfh0
zLR5kZYxzCfP46R5lnODU53Okte0L71K37brxJ4q9NcKeKyphvlHy9jXID11corHvAmb/mzn7NtO
22AHA/y/WrDnmYvlXDGSn250Sm1tDw2/ly0cAC4rLGQ7G7NkaA26lrIrfq3tnJ3sUVSfNa75BB/y
/Jgao3sK1tZ7yJsAr/K0FXuujxGXvgridPbYcRtdGMIzNvKHxZrrlyJjv+7nMbflKWAJm1T55rFD
UGZS+cZrWxv36Jz3ViW8U2or/yhhotil6u55bbBTbWlfm3x4L+ug33kTopau4e6p2Mv5SsinqSjG
jmlOeFfpuXnvuuBHqlRwdLz5rV1sGTcGq/PJ6cSDlcr8OTW957rh5yQj7XWbcoaZKYHlqTyHTRbG
5aQfoIwlGhPDnv3ejagGIhEN+0VZrDIdgtWEqt+01/f7tVgq4LlSxNDSH9fO/hia8ExLkEJKtswI
HvHBqsZfY+ftlm590zq802v5LZ1WhwnrtIwMDMo3LvUH8piHvANbYRjyR03wwVid3Hb8WZrdsfFI
WN8a9ziX6sMruQALQZDjlji5D9FeiyjrWfiwmocjZLxZrfmEiXCfz+J+Chnyo+g5p6H+ZYa9F/XM
We8sQz3jJIciYDaAqPUTAouLkNYSq9kAGNjPF3YxN6lvPaC2hudpjr9DNqqurM5Vuqy3tp1Thc6U
790C88yiMJbz49bV72sYfKcV10e7SjEz2hAcPNohHkOPCNHrSxB8bSN/lymMI48VeMCrzIZVO064
rDgGtOl9r8ftJp9q5t3hnMAQcfZIow4bDUZWB58M76nJ11Ng2R/XgXw76+JjzdWCgqM4sVD6qIPy
pwPD60aY7XcGHicM71HGIZk0a7btrK55Y+9s7iZnPiAu+GGkLFCw/bNH9Qq9n00Cs1e7gwuh+cDG
O793Zizd1vaDxVUeYbfl557BrrSTc5oWGCqSaMLJ22wivPmRrStVAxSyMK/qGrpUVOj111AYe2Tx
ZmRzoMeWKDElmreBb2ALF2wnQfjAiMSUw/76Sfvla1u5j6qcD9J1h8cC5E/sB3zKgXfy4Ywzfj0G
aOU2/r7q0fwGY/3cG+o4Fvjg/Rahj/VsUroTYH5XVsvbInX6Wk8N8U9p4lvbnR1Wr7Y5I50Pzvls
nroe/O82HP3NOw6DrJMBlMsV0AmgqD2Ylr6Zx/Q4pOs5mEYa+eq1tszYC+qdcLJTG7bPVtAr5jP1
WbBRFbNT3IamOI+9OJi44W1lvKbdBH91Kn4tDnYY4F/2wXTGc7q2u8wKn1jUqGO+8oDznpeRj8Fe
isqNePBZ4g0PJDUG97Mn7xmaIMlR76UqvlIKw41XdBKMVXpX2M50a+pZsOnqPoZ8tW/C3mqPJvKs
IefEKInaTHC/6qQcjPABGEgfzSUM2t5U3o4+6m1ZiMtyMI9EhV6qxE5Htqh5BuLS6m9Y3KOJHRFu
gGS5ByL07ClJSAHLMk9dgiJ9cSt3v+kwfJqynCGFwW6LTXW8CMlQIzw0sx37jHTOW++chZ/BUKl2
TjUaR6Y5CIFqa2c57vO4cd86fcy7jZmzIW82GTh7gFTNgRnHY2pPZyZZ9N2MJI8b+JKFeIminBGE
NCQ8mP7ewmHIltn93Jz8XRnh2cfYx3CJB6W4TsCr9s4u7Xgww5PMOK4qRQqO55/9K2SiCSlq+lMZ
hDtIN0cgyAam9Luhk7eNllWkV3q6K0oG01lShWHcOulXW0gA6Szr+yWgmhiTMoWoMWQ9K8nsm+ps
7lh1ULyyO3pGbK4PnNcR0I5EuzDaR+r4xreNi+VWT2ka7uvW263jE165E7uhV9Paknlrniw+cEQ2
yPPo1sgBMwQlqVXtgUdOkbmZDAbRU0Abch16803vacGRyFTyR5Cz/l6zl0HTihc1wklxFfu5BhgZ
Zcrj3Fm/EJMTELL9BsQUw3+Diz6Qe26ZSH7IN2A7vswvhT9fMsGPrhAf2bX3lBNOAwE12KkWyAtM
IQlhW37Nsj3rShMTkV/Qou5HsSRevX0b+vpDhOBzUvhGQ+8ximnJzTP0A2KDXeuON2srL5qawwf5
3XfOGzE8Y1SJ4lvZVPczSTzOBIxcOncF+/iL23B2uClDjKHyYMKn2c5b3Y91cO4rd7hrV2uJBEsb
Tvx6ZI8uThQSb30X7GGmg8fsPhienRavOaTka0VVmtmnNNW3ZqjAi3jMdS2DlnCZrNcs7ZKxQfSD
0B7JWLVcShaHEXCmZzRgH0HlhEmxmHul1RqJgmQW0sPPo9uKvbAyGw5d86MWyBTdWaGLnKbgJHIU
QxQiH85CQSn7TO9rh5l2i7GHZquHIt8goWnzFuJsVXxOXIKkCLV/0J46Ug9+VMpA65gPOwBWaUJJ
StaLCh+bsn5t0ynU7yFtFKVs4ayApkDyQUKDbNcUXeolCxIDLuYxaDKjNp8blTc18BnwfutkxH4x
wGKZrhyiPcgyq0+sHnjPXiMof1J5sNr7AlZOh7wSTs2hhhNDgjlLMK6H5/o7R3vipenJHWEnnMuc
Fq7rPwZq9XpfcMIqWi6dfnU+OQcI4Ef3N9E5/lO3zfpJInGsGEHClIsWqic/QlDCGZHVzsQ4szc2
wO3Z0H9oOxNV3A+r0dFJBe3VXKOru63UxpOE0Pjubi5q5qHupIytNV/fyV6Z6bNJ1in2VcYYHj4j
5wT5t+SJW8sVIqNSZaM3tLVP0stCiN6xkpLLGKJf4Y7oUerIA2phX53KsMP6xGW3F7StpO+RXBAY
8I+75rtVOuOjhtJyL5Yqy+NWUPP+VQr/PzvbfxPXJdf/e0f7UIw/fxRD+79Oqv7Rfqn/tG67funf
sCdsxdidWYjNYfiwar2SNP6OPbHNPwg2uFr9cfnh4GHT9XdusGX/gWzeo9WBC8xa97qnU38NfjKs
Ky4lvFrX8bhCXfiXNrZ/smmE2Gg84A24VN1/Z+9MltxG0qz7Km29Rxrmwaz7X5AEQTLImBWh0Aam
kEKY5xlP/x9IWZVBBJtsZW7bqmqRlcp0OuDw4fN7z8VNg0n12DWhW3WRAzsbr4HKE7MzzeOl58H6
Cdj0CUL4a7yAtTmdMzW3EdIehhOMuZBFdHzKc6NYSdxzIFk+qqowGxaC4P/AAXywJkRhJ38hToh7
JbcOHcG9TZLPglcoi7KQLyWyTtyY9+YlLHMKDg6Nq3j8g4iqJ+PuO7MILgoMERVW5Jypu6AQsQDM
RcUU8c9VUX2tgLA5SoCsHvG/waZM++FV3UOK3RjHZaNdc/S+azKAs4nSPRoZkrM+USUyPt1Nzdlh
7QFEXRWlUtocgpUVPLFgO77Ieg6rKeiyC5Z+ZXbvrnGxD1nH4NIdcoRBYsbMnZlrhZ9ofSEfEh9x
3RLAbTMsYMEBbAyqtSrvGnGjxjs1wtG6LutNXN3BSS1vLXYazYJkLkjQ+DF2XFiVpVPlXyuk4LKN
wrGPlvS3YDrErnsYsn1IiSmlkr9A+Aim2VNXmu1x5FiR/eKp9+xfgBVCs9QRF3/nVi0S1uzdx+uO
UmK68Z+lL/GAMQ6Fz04aDqoMRHGLoGm4sdInHVqfkn1LpZ0O9tbYGr3N1am7yZCnQimNSXgiMYx6
vtOYKLvWib9q2IkbKwPZpLam5MLuKEH/Yy25Cc7vm9vSW2NjiO/yT8aL8sKpZaD4eEvWNfVgBJJJ
9cyljRWuMnc1nQX27Vp3Xj2bOyYmfek5uxOeLROtzJK0qj5Zs9Ubqm99bbfyCiTIqCzrb0G5KLgo
UFfJVb5yvxTiBhR1RBVEW0SJw/ZEI0n6EB6IbVkZD4W5VJqF+0aCDmYZ8luyK++Vt6Y9VPQq3AwG
Ba6F8agsdMd1VMdn4V4AH3kePZClm5ETJ8FsN93TmnvpPY7f68FYaI/ZVb2O9/1nyvjqAV0tJQWq
wt4rtTcYrLtyrW3d+1gldmMR+cs+P1BE7XtHuW2FhUR9boXgK7qxXmJH2I8vyWt6gFyPFxoBkrd2
l7LTcXRcuHfxngLr3tr6triq2oW3zL9wIlz3T94SWOOSqOyVsZ2KLFBE7YjrcQLR8TX8CH9Y/SL8
MYVniNvWXGo7GMzr7IrUCj6+8TY8qNzdHsaX1IHMSPLJKg+XzRq64fdom30eQse6N/ejYx1au9ta
b+11fM0+g5vYYRlfj1/5bEvbUxZFi25gEdzCgr1L71Sq6c0KN2YQUUPg0ojTMGjb/1sEg3r4mXmo
nV0En7/GcVD9B+vff6y58TgWnXBX8tcqaOgokODzYNb+mX3IcvavVdAw/yDcEP898/FfC6Ck/CGT
aEGChAI6SZEnOcq/FkAJqj4rH/5PjUAiJE2/FX04nzuZs6GHwZ7Bxgr5CxDY8VqAoIFaFqXsT2GD
b2FRkupx3aeBIS4p1jaO1YElJKrMo+ZE2ttrBDnuzZT9t9TTp5WCOkXcK8m9RMYKfEam/Hf7ihPO
+9kKPf08Q9VVfhqiP9WweEjvl6qu54eXgKs/FWF9m0tyswujpUk9LynU7fmmZtKbX00B6TNF5Grc
t0/shnerYt2i6/C0sf40CAOnoq7EHgpw8wLd4KcT871zmKQC9kKs/YqKTxPI2HEz6Gggg9eJ/9Rm
XeOAheGixe9u+4Jc4biqirXYNaTB1rUbPWIWNa/HQjhA4L8qfcryuuSlWwnqORR2X3tI8CLaHESj
VTgMEazS+8go8itqwPkmhOC9zCvfdZBVaCwerB3nn5g020jwyFBsgmgzGcAaQVGzRza4qoJOvvKf
DEPwvxtNqtx2fo7IVGb904PcWiAk2vV4DaiFDrnDpSaWNsjpSQ13psxHB+Er15DNo6a2od1GXvDr
pf7fFv0/Zcbv/7xDX7zFwfj2fl8+/fk/t+Wm8QcfOnrHP+ejaYz+OSGZ1h+yrOH5xdoOHGTasP+L
RmjyD2E5QeqmEMwgTRPcn3MSCEOoAOxqCXJFgkmu92+I4KYv+t33oSH0JWHEYs4D6Ia4bk6XkAMP
07BYOSj9t6ZvkrBY7rxiXL97HCcmltnQ/dUMgW4WRFCEe3M4DVhOVIJcjDiNIFxltQij/xUHl9L7
t7EaXdiiTpLDj52aIBE0pUzpVccffUSXJDDflWOWxjWnfkJEi+5zwCXBklsb3PVqbsPBRSKEeq80
/duQ3BHJTdh0B4d89Ld9eU8RGBW6V71ibX+sK+Hp/AOZpWtpv56IOQXOTQuOZEzz47v5T+pAE/cg
PByXa/DFIGlLJVdM6pOSzuWg8EAV8xH9yEbzhPs8kovFKOQFoak9DjZrD6txC02eIrBG9ppfULIS
2DKe/40/cVHzwcEYA86LFBPT2fRW3/1GXDXZGCFmdwitYx8JiFtqynUbwkVuQnknqNlntEELrik9
3Af9wfNVXJiFQQmUgA+fMAFRaF78sviCiONh9NINyI4ea437m3DAn0/TwvgPmILcR4Bjx79U0AyF
mCeepieriZMnQ2UHgYt0hyiqKLMMropI6YpKvGBjJ67OP6fpVX14TDrMUJ3F05B/OvjfPSaxMRF8
wQJxSPR0UpJFcdi9nG9i/plqoviTb4CoEqmqMg9E1E0zUJGRVQ42qSu0F5tAixwp0/fnm5kD6+AL
0A5Fb/K0APyK5mxU6rWUwC73K9RX5ZuXmuzdoyCwMyVGVZoYMdfyobcKBqzyY+CRXBOW9+d/wk/S
6PunOf0ECZU40x+VAv5z/Cq1JDWQVQmlQ5Ex2kcBroIyydtX2EfDuk6yUth5dTeQKREIi1ZwpRcv
0oj+iBtzL2pR7uNRjIO3FkpAblvIw5ZaovTbcdC7jaTxr1rrsBC+9KV7wGd1nRdGctBSw3KkqN2O
4ZgT9iItxKDk9NJyqyE1+k2TC42jeJ646jzjpo2ydR+O7qcsozpahx43INh5+Bl7QSxbe4gEDbwd
wlMVwdOyN0Mf8y0qMdXNbsxcpl4YcJ2hRWG47HDKLCrR33P7TQa1kW1rPMdYPUWuzrg3IN1DeBY6
IVqDKeb+RCXcCzvmQtLR17gikJB2o8idbCttbe016xJT9CcOdf46NE78EGWkiRI520BxEWvGbVKV
DkVX35bJZlk2YccZMhvvAZEt0y64r30rcAqcVOkqz/3GMdJS3eKCEt+aQHtqGqW76RqK9Rkje6mO
CWzxhIqM6JnCcmi9Q9VqC9whTMh0WXiGRTks8tIrFmUheV+8kJNcEDacRy0NmTX2NE80f5wfdqc+
MMipFKBVBiA7xuNRN3jipGtAVubJ3GDFXlCjvqke0US/nW9ohtD5+YX9DCUCpoSQaI6y6STTIvqo
Lp1cjCPco6OAQaiPhWHRiMxacOM58FfxS8g4uMCyOdVHSHUTIZDdI5/3cR+5qCylvM6puSBDfisq
kwjoXnpxR5DZ5zs5X+55hCq8LApvzKvKh5a4ztVqEhS4DE6NW63hgA7Q88Fjm6GO6m3g5t/Pt3fi
ocJI4fACqcuUrDmPRRJaN+1I73IQgah2pRg7CTFroGEWc3PpoBLnSmLOhU6eeJw0ih3BkCAt8jaP
H6cAWByneFeiCVciYh1CyAj+sJBVcj7Pd+/UtMyJlheH1wZPz9ynoJGpYxVRUTqykb+xpf+qGB31
CfI6WoubQ63rt11T/8BVRup8En073/zJjmKeYCdlyNSXZ9sAvTBbo7QYN6WCiFTTDjoERkTJF3p5
YtCAN1NNDmsI03+ZNd4to1YT67XrpqWTIUNZy2P6FJDelQ1I9/VYesyl9M/Iwf+5QjxfuRmnumxQ
jSZGFLTw5FV6v8GRpALfRymg9q4t7ZmMyqWcV1s/sJh9ByhzA64/QdFBNneebKOrDV9IR7K7Ws/W
mt6B5hty/UKw4+mXbcmWqFMr+Lh71RsBkYDn87JdcV0bjbUozOFrbn0jNSxeGCPZtqrY3OJnweRd
Iyg8/7ZPvgZ0n7hioGR/KFcbrhLijrYKR+vCezR3jpsMe06Y14PsvSLv91bn2zv1DhTSXNlxMCfp
888ILwnKciTEDgiCnVxkzwWO9PNNnOoSRFQWL45aXHXM1jAPDVbsjl3heKWvwg5tYe4I5bDupOGz
J3pX3ACeb/DDCWQaWO9anHvTPMtP+zIdaDHLXTt0hfYmL/NwBSXja6Xlcm+XRho6amZSw+yqjcZW
rtGjl5Z4lVjPNxaphY5rVF/bRD54hZDw55V+A93n7fwvPfVtq5LCyo5ZkEPgbOM8AG0larApnEgI
n4y4P3RKca2F/t0/a0Y+/tCipvF1vWkLBx2FuBLqiCAeVBeu2PkXZpFpezjbr+jvOzSblTOYhMHY
06FgHL8FSmsnrXATN/pTnfSX3vK0YH5oa1rnMKNZFmbE41513Dn5alwVTqiQwp2q+6ixdG7npevK
1A6iGW+FKN4gi8kcQ/Puzz/SU98NPFFdREKhQdmYdbQDUtKJOUMsQQ1mp7rZvlZJn3/+Z61Mv+Ld
pJxhv5d9dmbOgCGeWoFNkM2FQ8eJxZuqq6RRhYBxxjM7bqK33MKtCoUM2qY/UKZ7sXqCo6vw1vDd
B/z78UqzvEs7lJOzrIninHmOuE9JnM0Jqd7I/ZgbuUOEsOQIBLtTcr1P2dZue4PJzw1C7mEqaTOx
MbaupD6ef7DS9GXNBw/rOf2WFAyI0uycE5K300PI4P3l0pesiJ/xHYLCirolRO5PfYGZLw9+1DLW
vDqSkkWSJavzP+FnOXf2EzgrW6pCuDpHfH02frOA4RXlae5kWuk6SK3fiFe6b9PeWJSTEKH1h2Gp
GTEmjFLZJXjpnbqVbT9QDbvnnIoAwYruqsH1HQkRjFfpIfw2jDK9ZWLv1/tVASpkG6vDskwJJiyz
8drSWm9dt8JDVfrVleR1TwMyWC6Btau+tyKnxluyAisSOQaQpimPTFzVnbCNi3T8TPGcM50XwGgR
gMMjtb3XhXFY6QJGjkCG0wVfHQSTEj2Q0xiv9Ey9zUuDHAQSP/HwdSvq39LS75JD6uU1xAHuzuQx
sJvae+zbGFV8pOwQCO89M1AcAF7FUvFMOEuj3i5gcIpkfQ2VukgRZYR+EK9boXjQg0FeD4KHuHVU
bvxegciQBbApow594IivQMzcqyIpO6cauXWsTHPfZlq8HkRBX+okCiHrnqgoVS3tyLgRpkLFj0Qz
XoMqulbSYRsIk8G04ipRykrtpzh7iz/s91d+U2STKXE7L7Igz751N0xJvhQpHNcAC8iIAsCAZPlO
rIJbzwrv+acuzNUn1mUukVXToqg93SvPPgHDNHoBSHPupI01oJU3PaiAou1K0c4cYZ12dXqhix9K
WizMpoxqlKLqBFb9WX14N5+pJYCHqMICmY2FvCo0gCAUvsIHBO41qJ7ga4PU39HbyJrC/O5wnbzl
Wb3np6UkT+Tqws39eCtZobzSgn64QeGevqqCrKwbafIUmjF0g/Of6amZYpJlsErjfOZTnU2Qg5lE
+G69nLvyBC1pvmt6od6NiX9jKpT/S+SlCzeEVmQV8o9WMB/UsrsEvj2xT+CCjB2CMdn9P4Bv1a5Q
jLoxMlabhMtxpG8d8ZrogswLvZ0G2WxO4pJpmg+RT1NxmM1JSpXnkMNxqAG7+IISes2B48IOe5ra
PzRBRR3qH0EAXAsdLzhUK4oG+iDJ6Z38VMFsX/pp+hTjuaIuA+qP3Q+5jXdGpVUXOndqqdOnJQcs
AiklHxadCI690ouZg6R1F5naW5wjJa2S28FPb7UMSFsatofzw2f6iD70VmMQT8cJakbTR/huxEdm
aY4isbpOhEpwObjjQ6GBt4NYs1bd7kJjpx4tFwnUg6fbjg/VjWaI3QyLW+7Emn4rhE2EhHESB+pX
gMquBNV4UAr9IfTF34u4mKoq5HkYRB6g9GFDNBs1Gk5CuJUSd17IFaXKzmVgMPHEacwLPF+DTJRm
FD2ff7IfvglC1qngIC0CScCEOZsvQzmLIz8cEicbyPTMhL2uy0j+0wv7ow9fxJTlziEV5vU0ac2L
GwAmhSqIzMTxKjHSV2Yu1o9mqOMU+f3uTDwEUh3YFfCRHw8UD4drUFuUz8H3PYDTW0mdhp8iuPD1
neoOLGCmYGjkKge+42YIwYyV2FASbNYRWCANQlAgaA/n+/JhZWE/Cfqf/0H2RMU9fYjvBn1thi3p
wyMyamuwQeXsE9Hat0OB6jq3UzV9/WfNzfqE7QgeoSEmDjCudSiXN6Ysk1HtLS34wGVWvfyN5rjo
4NqQ6B7uZo57l/qZKLd6S3NA97jYc1xtdPxUWcQkEoZjdeGc8+Gj5mGiRmeXyITMlnk2MGDt+x2m
zsQhIxELOAa8sYD8NIm7r6HHbprB2Ajkp57v5Id5a9bqbJZu8BmOQ5bCy0RKQ+7nQmp7BFGBEyW6
fb6pOQdkmj64bdBgeTNa+JanL/3dcInaimhwdqhOO1rRlu9tL0nUXdRKe1Wi3sNmOOjop5LXQK83
1IlXaRRdSYOOo60iN5IACRjgRpysvQ6EmVeiM1nUhgJikbQNr8SpouYU9YXK9oSuWqa6omGILx+M
SHu1ovqFjGZllY/SJyVqNHCe1jUAUcFBz+8vzMz/misyYrUQHZUWkTCvmHgx1chfAXf07bIi6wYH
pbxOIktYtUFx4WOSp0c9W0Kmihy3w5RnZEOdvQotVvUcLHTmQDXjVGQIsNanSkpOomU5ZtpOHRqD
IFFxN0zbfJ8kZYR36Tqq4vEBkg7uSr+yjSzZamMW2pJBIE8nFOoyDNQX3QxhT0OzXWc6xpnzb/bD
PMCLpYRFAiD1RDIBZy+2JiXYj4hFczK9Jy+V37NAgCqtuqr39mbOW20K07ywCJ6o/kwfJVOPNYGQ
OOMdD6cYl6NcjlrmlB3IbsjCxlKOKSXmbLCpZebiOhiTBOaW4K7zOMCmIVEiwHwsLixX+QT4Bt9m
/dS0LiQScbwLc13d4RoubDGzhAtb4hPby2m3ryjQcAwFre9sNgEi5hVGo+L+gdda1uGjkmJDIF2h
XBaihynUKviZNUmccY6EvymSTQdTfHX+TX2YZKa5hUMHwXKIj7jHPX5mPd42yYWU5ghDdBUP4rUo
+suoGmxswSt40/su4Cxqslqcb/djIQAQvikaKtMpMmfGynHDWtkHmtsGmRM3IAxQ9zi5P2LLJSRc
9F5L139glC564BxxfaHPHzcQx03P+lwAmCM4KWavWw8bTHfbIeMiMG8vvOELzczvtsxWJnQLFrKT
We0BnDy3JJUjZ5cKxx8XdnoDTAllMK8QodLxg/TERG8U8NNO16vl1tWL7CqW1MT+O+9LNsVJ+wLr
bJ7Dh+u60U0pzLhwjNZyrT74unqtB/5ra1m3jZcgu409FJrFRm7Mv9U4O3cZcBV7MWV61O8Wijxu
a071Ho3nwi5tlLvGDb8PUd3g/vpa1MXWC/14aZaP6ZBtL3T8Q8FoGqjv2p4WzHdthwJLru/Rthc0
E6bCLvVJckH1ZtCxQLWPhRp+xtcN0TTfk2N64UP5MJVOzZOuhgCBqxIkdcfNe6nRj12EDL01X/1B
hpzkXXXFjRyHG0I0LjT2cfE/bkw5bowgAKxIHQbHhFim1gQ12Db4x2Sun+J/2NRs2LoiKgBqPKlT
kTaddcnSY/aT2nuZ27Xzb/B0pzQysTjEk8Exm2nwLOYTwyhzGmDPNgwR4g3FoacmNQ7XIGXbv9Mz
NFBUiE18X/PafoK0QEOckjqDVTbrAAbSYiLeraHAy6umV+ILI/Rk/961NxshRhe1pDnw0gIvvzWk
7lCVxbYw66Uo15u/8SiZZ1RF42j74UIUZrksxaGbOlKApCc31Wurgi0Zk7OAOe7CAWx6L0fbn2nk
c0HILZQ4nVhm760Ciu5ybqJfA3ggXU/soNSvG6u2q2LchjHCIkH5dL6DH1dlJDgU9vWfWhiZDJXj
L0AtRQyG7vTymmDJAVNYVa7/WheJLXn5VlCTPUYz6MMxfJ7aeIjb8sI5bZrKZr0++gGz76JRc0D/
Pd97EaCfi/WNylVjbHb35zt6YtVgyFCK4e6JW8B5ZGFc6COx2TzcSpL8HXtzXNxRc2loopz82B2O
Lib7MnaCHKhns2dVj0zbEXtYXRa+BIHo3qthoq/ZEaADTu2qE/27Ie87e1CGb0MeosKgdr+K5ECh
ii0+RELxw8xyLJ+m3DqGGZbbuqFQHhf5QyTK+trAVT3I1VWRKcSpyndDOpn1A52Qclh36y7QhIXf
FrBn2l5csscXlq6cf6LQXO2HzLOcmnurtVemU0xcCkhC4dJsqddRli4bl3GO6sUqF7kSBQBAEvNH
1orepox9bZ+1waZNhduWWOmriJZWmQ6GFTX5TmoUIn5aoE8Ahdf4JZvbMRXsjlCNTVtKsoO7KLWj
ZPye15F6XbjqZ49C9apHvFFAvAZzUbeOqQqfFDAje17SF8BB/UNNmYsce29KHsnHTe+BfB8H19jo
eZYuZC0utl0rNLAOIDfIRXjVjP0my+MYx7bAcSVuijs/VE2nSQ33RiVhxUHuiitVRywFUn7l6VK9
8nwtWASu+JJXzWMnQDZWUvmGLPotJJyB2JtB1tZlBfMAXZ7x4tPuMtDkao/DuKZyLwwH9M/dyo9G
9w5BN5zuICx3qF7MZcEXtvNLUV9o0y1A50fRmzAqxU6Xh/xaLNl6gv1eDI1X2lZYa5gw5XBval62
FBN1W5IKYKt6LcIX9faSoHCJm8QkUQJZt1NFeiBq5aub4EQKu4eAM+wukAyI/TkEv9qMvqVqnF+3
Y/lKvYz4Bd1aKVyEgewbawcMb2h3YCE6REK2irKTNZBQ+UmxtyFJO1rIobSBjYT0W7GWujUotgdU
Z4X+Q9kIenrDFRrvrnNb3wn6mryFJtM+AwbnerL3wuYKlV2Pl1lx1zGp4+mSWlZnJ6W/g8FffZJQ
q0Htxt9iGYmMBcrTYfuo2Q4/cr+BiON7yxAPTOhlnzOziteegk+gM7vuzqxbl9Oh0myFyj3k+iA+
d4Kn7TzZi25LN1cEO2vI3a6w6AhkOex1UyBARVW7L1pa4qTnwVe2iJxHWbepPtm1e0k46GoRldwD
lZDhJXcg2gT6guH5MDbH6q5JG9kxxpZAIB0Hc9xqkByEYoLIQzNKqMxsBRF7V1WFDghJGNty9mSI
9UZKuuyr1ujZ1g21e87R0RMiBSj4LVLmbdHq9VdfyRM7BKnsLtKhIp/A92EGxGrXQhORi85cCQPW
xShsHgGXbwwqjwu4Zcva7e1c6JaJQupt7NdEYMnai+H30lUhYv9qYLEvOsMYb1D3Ep3gCeum5J2M
ChkPUlE1gPcaTmyLbHDjZTparRNLBUj8UOg6GPze11rsdNutWV8TRQuVlVx6402doxN1PHNAJ8yx
59pIKpc5owRKmktD5S2VZJTX4phxf2F65QjvvEJr6HmF7AgGKWQYjHtDtGFA5zeCkLYHQFzthMLs
8XaHgLUSHbJIMAjSVo0zQFldogbf+sy9MYBbAeKBrwA1JFi2oiveCS06iUWXMZMNiZ7u3bADiFVd
K77XLd0i/a41Aty33A88Oy+ssVwKgcblghu7+laqNK9ysqjsrrVUu4+UZFnVnKAtqjBXJGJ3iyR3
VbgJ/VKMMME34S2a4zuQg2vfzZ/zMvxeEteyMCzhSovja9MTN0bQ7dQxHxYGSagrUHCTgVF6Fkaq
Zow9b9WYQDL1ON4N6OWcscquiMm5G8WBSgweXXushHjF+eMzwqJqpac6mcai9GxorBgFG5/l4Cm3
ZsUxpG8byQH1dkvx/XtiMi76CiBF23mY4SfefgehKub/tmrjBw01yxhNal20V4QXfAI7suqU57Ye
kVSXzXOlJ8++yJm8NQUOyWJ+31n1Q2QqByGBsR/V2d4MDLsTVNSLxX1bq6+qgbCv0zvbHQfUJcHG
48lIg3Un1GAY3SerKSso+aIdZ+naNJtDqns7wyRLSLIgzkjUolZDwY2IXvp7FwYDjIy3KbtJtZ78
DLhibn1K02DNpdUW7+oPN/ScMKkOXuxf+Vpj92bzJsbpp7ZTV34nAZkiFIdbD3bxOurPUHkwJOGK
1X8JJd0ZIMVyC3ateEDZADtJrv/c5vpBiQwZf1AInT5Kb2Vl3Fg6c0Hvxem9IPGlR2PypLTkvA2m
I2nZDaKPpd5Olpde+Oa3QEkj3btWJchUgfQiqBVWvT7bMs8sGtP8wjf1JSK7xjAiu+6l9NWi4Of5
yZVYlqbjWfe6C3ANYNbXJIsOdaIfYCIAcGsZjl0pbIZY3dUu6EmF/6NX3OwWIhQQM1UDeiaWy0gj
0ogNyU96/0od9HqpmqOjFtV9lPZv3VABikSEU0OL6zy9d3y9DarPg9+3wZ2WqGmZ3ZEXDEgUsbO+
9oJo3FHB/HF+G3aqDEJ1D9GSZeLK0uahzqCBjUYYqJRRvt4bIGPTDsGu+SJ3N4Ms3iCrf4IitGnM
4NKZ+sTBEvHM5NAmIhwS1qxaVqR9KzCMMqci09XyzQ18/2UkPGRxd225+q2SC9uplo50iHGuv0mB
thtK466WjKux+ioC3q0vSXs+bn6R2+sMN4pC0/FituUH+Sd4ntkA2HHBFcnNYkzSpYCs+/xT/7gp
leg0PkBEuSJq4NkeO4pk13JbUISKXANskTGpM0uM920H+LP1V1lxqSD6sWMiMjhC2TFIcqTUp7//
roigiqDs6ql60mn61pTaJZvtwyhoq/MdO3EU/FVUV5ESkJs5e6d+GIgpGojMIUJj51nYe30BWXO5
Fgv5win31MidDmZsfrjtkXRjVkUD8t6FtUFbBkQ/eFNrffgqp09ko4xLJa243VXU1UBpOTcvCRim
f/WHM9JfTc8V1VlSYuWveZpkPF15AfcHVjwt/UDnMVyPIwti4xu7VjV//6j9vs/zb6YSemJHOp/I
Edd6lMpqraX5uinSa7m/lMF+asRQQsA2C/9h0rodj5h+1MDgpZSdhJSjpiLdcURZZmZzIdX3xCyA
uVaaOAkK73F+BePJmaSP6HScpiMrw3qWSSxXG2UDgsqOBOPCkf7UoMHxi78Oj4lJ9Xv2gZP2Zch5
XPMdTNRQsd0RZCNsSjN6HUuA0WiSEvJTlE9e4e9045Kg+8QzpVFuc00VGx+4++NnGvlx1JKxwesb
YRjoNWbS0NCDZdmA6T7/JX6cYrgZnyx8soy2B7PacVNDXoEELIvM8dtRu8q1ZFwnidxy+dAFm0hD
jTlWY08qVa1fuDY6cbJ/17Ikzu8VBADZokEnjcrcTjIA11Sd8507Mc1MNSBeI3kliAhnbxGkDbmf
Ad+fNtRXqb4xlWuF44SmKxcaOjE6UQkikYOSQvbA3K2X6BZ+4I45xozKz3JxXw7R90ww7aLyroxK
v/B1nxoeFicMQjRYkM351w3/rC8jdtcOV2aAnPR1mckLr7/09E68oOl8iDeam3i0E7O1gCxgTOY+
nxzaoi/lpDHW1LvzL+hkE1wJUKzHZklF63j09XE6irlIE30wHGD4Fgu5Nh//WRvTIHm3pHlyDz/S
YoIKExDr4NzJBrDPN3HihUwEHAqAqJJU9ecF6bsmkK91OeWM1Kkt8QkQ1Pc2Vzc+1/4X1rLT7UzG
Xg6qiP9nj6vtzaQXddpJjfGpTcLXViH7EfvH3+rPX+3MHpmhem2h5dT20NwRKUdCYGeajwUV/fPP
7fTr/6ud6bN699yEblAQ09IfvLp3oqHcCYl/6argZBsaPsHJGGlpc3lMM+glcbnT+mS4NgmPmwKM
+d/oBgJFiwIi4STzWmxuwtND30MBuBZ2YZ3u21bdnG/ixExGqXHKQ8HtTV9mk6XYWsiMLcq92Rj/
UN3mMCT+a1EBALMuXeeffGCw7VW2tdCR5vd0JBzGOq8/dXr2Jwt/pEvtb4vO0LYhcwOdwcs3jckN
//7FS1YWWS2UOgdB4TXhT8Qgmu1aLYKlGJoXCtWn+jNt/vDGGvixSBU6akvv6lizMpG2avFurEgl
vTTDnPosVXxeSLAmmfqHbZ5UZuQRt7ycIdlPp8rMjSgxBhdEbKeaQYICvcuQJd7ObAzECEhMz2WR
UQziALOeEiWnHsDx54eafGLXynJpIHnh9gRBz+yrHKmFm27MAKAIfZMNVBP9NQiURZ4T85xrayFE
SmoZq7rUthrlHPLhnK56ifRgkeoQ4Mhvj74lcFwtbVyoEIRG2XKiDFx6Uu7STn1Is9EWjGhTQh+S
lOtW0y4skCeW46MezNb9yq9QAlhK6sS1QnX5tVZJ7RCzg6yWNrljzvkHdrI1ouUVVGu8n/mZySOc
NjByBnMA8VQcCQKCJka+cp/9CKxLl4SnBgE7jX83Npuakx4frhnQmOhTqzWJxgO8aOjPf6dLCheR
bAyRQ8/OZ6kf1ZXZ8wB70hH5YJa96DseBpacvT35vOdbO92nv1qbfaFtS805z2gNguuacDpHE558
+cJ283Qj6DjkSeYKr+B4GnBbo4gTsi0dUxhsIb0TrWwVlcWFrpyap9mx/7uVaay8W9GIQxcraG9c
y4GoEq2rkbgOk1KvpP7D7syGeI7LoR0UGmqVbGUm32L5RSvkC1PByZGNUgkADydo9pvHvWGtA3FM
BjH7gMoRuh+KXjiZYKwody2Fwrpw6Dr57P5qbW6KQ7sQNFVHa55awVkHw4exezBlhvhvq8hZfyZI
Hcy9CTs4Hwx6IeaKSCKwg9uUXJVunZjGhWd3cry9a2I2EqrGM8VW6BkJhryiqmySPuorf2u84bxn
88nihlnn+A1xnxO43G4QVjEcNPDxgZfZucip+JKb+eTLYYEzWXqAtMyP+Z46GKlO9pZTc+XWGzB5
pXpZE4erJo/nZ4OPLVFbkzj9Trq8KeXkuEupnFtiGLDVSTV9rSjFtqq4ISmam5CD9/mmPq50NIXv
E8+HomG3n088cu5LDd5VxxVA4BXDE/IHx5f8awGKa6Lsua5Nw/pCox8HBo1SY5vS62Q8LFP/300R
0WjFepKO7BbgRonGs5XF1wlpoee79vHTpRV4nZwT2TdyKDluxZIazBcJ76sLRxtvGBeAiR2JzzDE
qSroF97ZyT5xbKYiirX/gwWlwB2qeQXfUy1EKwnHWCxwX9j19s9O/RY/ynnLrr8mb9V/Tf/Utwym
cuD59U/E0V9/dQi+IZvOftRn/9RjlvDf+R85+vdW/+/n34YoOkVjHv0FugnQdHfNWzncv1VN/Os3
/Pkn/7d/889kxMchf/vv//wG+Lye/m1ekKXvaVHUv1X9fFDnFd1ts5P/0J9xi9IfUx1kqhdQpKPS
w4j4hZmSxT9EdHmTyRJZDB5rxtKfmCkV9J2hUKCFIEMJgDf8b8yUKv1BgYz6gyIh+UWB+nvku19E
o7+KpWxpJ8MV5iEoeoxYzgXHIxa5ToiNLkqXlIYJjiBKjjywONn6am6QRVVFK8TSftoQNDBk4rqV
yWAwtPy7l8VfWAp3clN/DcXUws6REGA8QNU2slZZZJpOiuzI6dLL2JW1ldqtjMR97EvDWtcEWDZ5
zl13//+pO5fmSJEtW/+Va2dOGzjvQU8gIhSh91vKnGBKpRJwXg44OPDr+4vTZ5BV1Vbntt3RrVlV
SSIe4L5977XWd87Z7M1dzsD7gMT11UCUzgNEX4zd7tvQao4EPVtEhIp0BaGA+tO5E9NyjyWOaSab
SOJazg2J4eJpMJddRNSaHPLLwSpellJ/CYk4xCrNdNuKdUsYnWa7bBpD/Cgkk1rlQFuzyH4wWjsW
QX+L4fF6CStgvc6lN3Pyzr2e8NZmOjmqyffoM66zswQNHfwj6RPNRStrNhg7h1esHc45vThlVn21
reG7cEmXLUv/YVopvmETA0IJOmCNXXfoK3k3qqXcBxCCaSSN943lWpceCfHTsB5JvvIv8FO3FzHr
R1SN9JzIjRc9gZsqd5NF4JxG5r2BYiP+YQKapVIJ6ypZXPcpz5dbMn3T2OsebZwW/aSOZY+5fRtO
5bKkrXJPkZ1fz7a7j8oJbSsjMtTqWcMkupE4yaR6rlG+pm0fvsRE4aZl5r6uIaBgx7LxZgbOBTBu
wqrFwV8z66g30d6snldDQ7f21jjAD3R5MSb/rIYlLcLtQq063FVtIYigAVgsIRC1OImbwUna5nxi
qYhSzYtqB8uHWHiODARawZsKG9iPNZC/6mRN+RHq17H3g5uyjg4l/MM27LsdvKByl1fjFZFXV0Zl
wJckE2m6xQUS/O7dcVSYVq3WiQXvaHCCgxjDrzLKxsQjCACJwgQP222SqQwvMjl9gky5RsVPoM+4
EjgEzlA1FcPBiJ8DN4lyriLyoTjKfkZ5764ftb1+hxF6sUb9eFgxG21182qN1T3q27ue8LBqnJ+z
BqOiV++qpd07QiPS0YjVpHNRKkkuilTLznjRDwrmi4Uw90PQCiu1nRYhiCkJw5+6SxPax8zRjwts
bVIJr91uOQVWZZIZVnVSTbabKM+VGGD916wNb+0NYB3S3EcnItiyMt21Vfb5vkWHWy2uSjMbgOeG
w7kULULuKT6nEpIaJpq98vInRfJ6rrp9uGZveChI7RL6R1+SA7QVn2AsX0Fs9JcuCcDr7H1uYfgx
jPoqF8VnaI8FtCf/WQxh/cmY+wkzMx5u59r1oZgQ21qtaIHzKUzXtUdEWl7IwLkb2MTCanmILZ8E
M/TlXb28FL18QAmxLzv3CdTQg3KsxxL+WY7wSvTrmZfWPgsQYElWOYeohgZvbzL16vjN7XroQO6t
N2YfG23hFCnRwwC0TWX6Rit13CSuB1vGqW/ZR4eWS9LG/jFT3c9Q1zAYfoo6DxJ77J6MY12OWWUn
Oveg9QxguKOWBaKCyOFrHCi1YQQDY+szCiEIhV7YHNTy6pJkQR9sNzYNH/DAPSVa8cy/VGk1hVhn
ptRs4hu3aJbWFeSxEHG27PvzuL+67i3r0gmmQ+aK+q6XTnsKBsiy3fTcb+MLmAmABKgbBjLWqs7p
U3hLzS5jvHlhkM8mmypeIsvsgrIEtBm/lQhSItHdzAyWAIbCg7ky55Cc17iFDfXSRMuWgl85KAeu
pmXch7nULPzbfGMzsG8W8VoRDq1jgv6j9bNbh1R7+ZjEa+8dyjGWx1EvYu/UAenDFqSr8taWqGcy
r51StwyucDvcNCjROhKoUpdHFxnWtuMo/OKH7X3o87BNGzG9SPCY9mQ6SMTonvxp+laG/iPgnLQV
zZHu2b3wprfJHycIa/gns3wASwfbL2q8W7gj6GW2+SfUC0U+WOMmbicfpmX+3nR5QNMkPn9/0ctg
2odYGUAHWeengd98mKJ0Ka2HB0a8h4ZsPzRzLLnhOr8ZAmDO+Hh4c21XHrUV/zA+yS8odi+N3d6z
FHDmtMxbUDnb07wUryOGtiAPruO2/1w9cZ839TvL+WnI7FM9x1sC4iKRzvRqDxOqeHAP2TScwq7l
aS7P0Fb867VaJ2ztOE78AB9K787o3NblMujLH1YAdyoANpRshF8zNrtZRfRZz+R9zWaCdjC4r21A
7GgR1HqfSXW3GO86WuuBLIP4l2E0cFhFM7HKO9BmWsQ+jLvm667Pvy/Gfo8kADmMh0MHj56NDZBd
HH5CZL7qJoWewwZf1VrqoOYFWhQrQxLm7VvryP4Q5GcU7Pra2NYXOkuRxEafiHV81CvtqiEIj1kc
PpiwIvNZ3zd1/9FtbKgb7S7OvqhC/FS72ET1uFxFkSmTCNJKZ5zgvJWP+2aJj5rDUDEpnZrSUYl0
xc9QCtLMzQsL13BdVepYuRb0qyxSqVLTY4iFgy/I3njcWTIInku7aflacudJw01KtTVf6VgRS4+S
r1Y64raw9wNpcI0eg6QX3aG01od6kEtixqg/eF11z8z0slHRA9FdOMS2CfTNjJpyO/dUS5P/GJeo
TuYY0pZXfY4C2g9NccBEm7yhmqlYbBy+wzh8M54vU1CFTYJZcd8VA5SHsnssVfPuuL1mzxZH5k15
asUE6G3BsEcmcNucSy49XYu6fqm78ZcVu0cs9ICIW/dXAyHKGqKrGfTKqVFQPSZjX3jePO9gVnTJ
JCbnplTfiPrhpcOfIMF9JW1P+/ZtpeOLQpt+F+tzNKSzsTyMB9OsRISGwH1jffLJ10qdavteBtGP
1Wng3eZ0DCbfvltDwrrV9q3L+J4CR/KnuyVRRvKVVB+j8Iord12uCskeIeL50RWk4msJm1nRd5AI
+s6mrOtyJMjds5SbxNOk0qVr5ou2L8o0bnzY21u906W5OQ+z9vNZp1+5JDFGwZh6qLnI9Jd4tiD5
9O0nmkEnJYLmps8XJ0VfeCaxlMfAbc3B0VjhpF89W6V9LUAuXrCQTfsMeQDTvbLf511XpoU9gGvK
a3kYvLhOIvJlUu1716AIEWWOrBrSuVznIUuLLH8zSz8dtrV3L1xfE2ggZpk02s4PhV+zLuYGqHTR
pxXuON53lALYBSggPhxiP5KBveAwrvqWde5qdudrVvKVJbG8QQX2EdZ8XaXl2YmJRitF8re3tNxN
dp4lltYWdkNEybAFfcag9V2wut6+9qMXLUjlmMpvZltvRFNeo7r8CCfiFYZQ82r8at6LAimPr0d3
t8ZlnwY9OelbRla/3YaoH/PwS7lTsGddLHeyWu8MO67Xy+Pk9Tc9PsNknM0doQtyRy7Bg15YmJ3W
vjXDkmjP1VcRmtc9UbNPHFEv1kVfNcK9zLsV5NTk/lRkgFyFi3naVPQyetF+sKJfZgMXHCw+I0R1
0F12KDCg7ja/6Q5O7PJoWeG+xhmNCLdzoYJVSEy7sN6NNrPZeDXfVk16hRdmoFzM9TrYYJWhmCda
gbEJ1gyfQPZo1rmmSJYjS6b8qJYJnylAJgQRZrcJc0vAaJyOUnqpW4wM6klMrYCRplU/PXD3oSnM
xE/ddy/kpJ3kCkaycfdqRuvsrdszkoMMGGT/3I5wYiugWKNY360w4uDjko8/LOuzyIbrRbrPTRbc
RdX2CKrwinu44Ws1z+Tc9al0/B8Azm60LU2aW8slwu/j6psrhKWnnFFoMms02rAq96ukoPK66X6G
/ochyPoSXX/TtBTDmwKeNcv4Lvd1k+h6vjJtV6UC8gY3cb2zp83fWbUPlq/KIELE97SFTnrMfwE4
mi5wKu5rdhV5DnbJRiymfWPAJ+Tyos6b75NV7f0hxgbREvoZaTzrupouqyK49WJZg9weE9aiQ17J
G9X7R8quvauKd2R0rDq2mk523WgcDSEMBsuejkgZ4eIi6T4V5LqlMckBxxWbTgrkCilooe29zmpz
6Q7t5eYvL1nvXa0uQTB9GX/ME4XrWGsK3HhEU+pfqomYl7YerUM5EevpULQDqa7nhJi5ARFrfLm4
dnVABsNAwazvY61ESmjEfYHwmnhXuScsiRNoNb65urkWXfka9e1VmUXuPuvcEPMQGYCKp9HrwigN
TX5YhtjwWwNl4AxF1G2Hg7TA8lmySdZ+qO/nrRzTssja1DF9+TAU8geoze3Km/zLxndzyEUsiYtr
kUqWk6QopyzNAo6iYY4os2jui8L/0P7gAr2St/rMge6H7mABf+7OVzT+QwhavdqiW48qNpFkXNoe
t4WFbTXq3oVDYzFrckUAu4sq3mf8HHCYCUClgdJ84XH9FFF4V5Tn8wUWJary4WesSgXgtngK2s/V
rd8YhzUHYvMPHrU1J1jCQNelMntt4b6uqs35Dvm0TaNCFXvaWCs3ogVGvVL1tYidD6fAMZ85/BZk
UZueSwGDDYjJoAvIEHUE0h5UeLBaHCDiPTFEToq8eaeC6zWy3gkGaSgEde1cgboi5adsnzeNY0wU
Z5FsCF4TkAdb51jOP6Nuv60SYCYlCAFSnr5XCNQbrVC25qgH5uoxcAGRIGzt6d0gZx9AF44npdZL
r8OGYC8AaiP/UGbjthuL4Cq2YRU6YngnHRA+hoD14U3Bug8sUbKjew/afl9Mn52E8g4th9ytcU9B
O+nEi/q3ZYaynvXbax/C5nTXm4zVOzPrbTdCN8lC906gnyAr+SJum9PSmYe2yvxU6PJ267qrcrRv
mFrdaEqwImhfxm6AeOU/xVX36hjnOBaFhj4yHqfN2xfF+kwbwUtUPN6HqnSoTARVkDD1nkFGds7N
nUbU3qqZ3qWkPdq/DI1vY/gYq6MI1p/D5l32I0dTjwosQ2XPDg41RJ2hQX7hpNkWiNRXC5ppw1DZ
bS/nWJpkG+OzT6bwE8KjLrUwiZV9uuLNsCDOWw9hcS0u5rx+v0LSc9Op5maenUt7qTlcz9ldgT/u
5EcZ1s6J9Wx1Uz8ovsawv1Z2BM+jubAUp2nb769htqUewTuUme9b89ETyKg+mLWmi67aXWjNB62o
SWyJ12eEf1M62anRt+PAOM/PukegaGc+T9Ps/KV4Wt3QugJFoHeaSKJDP8/U+qENb8V77qroxR3p
xDf8QLIOA0Df7VxS7mu3++lvApMOUKWhDOFETuZiAmyLzvZWjXHqZPMxGMbnsuhgwq8fvvQ/wj4E
m7L8Ir30JOkkNK1916sJLNMWQomzfiKqLt48Wya2Hb2TUNsdJ43cKeNdRPM6366rT1iVF6QiKGi1
9eewg1KKfR3DxFRx5hzCqtnla0GnTkYozAMvxQJgXTj0+Nyl5bV3PChxW4pfQ2Hw5WsKHU/o7EJ4
nbyZ/ci69MdQXgXadfaLQxsA9F+18zJrS8fpX2Eh/6uu8/9dQ/lOfbVPevj60jcf6v+DvjKRsb9N
Fc4d7n/1o88d9v/8x0s1fJTt1+9N5X/+xn83lD0bOEGIIx+NJKOM6Nyw/VdDWfwH7mca1gi2PaTi
57nKvxrKvvgP/g+5OITx/JNqQK8Z64Iu/vMfHigVzJPEDDBvjkngiv834ILzfOO3bjKjFTLRBP1u
VH+Ykv+s+m2gbEgx4VSTlYgv81B6l1U+Dv9mlvM/XoWJ+3nWQviW/ydJRliqqAH2bnZWRv17Ps/p
46Kb9cdvH/v9f7/s/9NOzT2xb3r8z3+ch7l/fDMELyBjRF0WIDk/TwJ+Hxlpv1HkMxTz7p/wSbDg
XcpOaR3jISwvAX2ML1Y7blddhQPn37zDPyFpEN0jAYSUxmgAP5CN+P+P126N6noj2hmWZ+dk3+u+
i7Yy0T1sdzxgrj1cN2uL5UlirsPREMX5q3YG5xv9ETCMRTPC3bYmtwbeZIUix0Vmd+1tM9kOXIO/
/5j++m14NiZOxMikIPHNn6dUv03WvGhGUzRBs3UKVz+OUckM3vM0Dee/v84fZ2vnj+Rs9GUyyTeO
3evPkwrJ8dmYYFvY6dFJJIUrFv9O6KY3N1FnAjr5apo3+Y7qsKRz9PcX/8ubZDIaiSBEyU44GTfE
H9/kpLV0eldGu3C0gt1WrOEVx/Lh8PdXOX9Uf7jjyANzmL9Cd+CZZFb+x6sAbZZZ7vRAckOI03MQ
MTjxXfXql9v731/p/Jf+dKUwPIvNzoMmgcD7j1fy11g1jLadXdk7CyTnAK5OP2ch/PDFuqorn7D3
v7/i//AJEseFWMcmD5xy+/z1/nablNPkMfSlAemvXsSwZTbpEhDP9fdX+ctNwoKIciIkQzAi7uyf
gI/froIjzRs8yVVcW2WPMsirQx2WNhSz0gXc3L+63Vrf/79d80/rRFO23uptZ69f1J9thtm2c6r+
U4EifcNU6iZRHob/BqH01/fJksR7RZWGjiI+0yF//zTDfBk0hGrBNa3scpabvnfcDcq81XEE8CW+
4oTkMJP9m4fwr/cNSI1zDBnOAySXf14T85bQc9mfexok3zzO/lB81FuGJko34YRBE0Tu33+4f3kk
WAH5h14H0BhUA+KPb5QyKxvr3vd3jo7UnROrXnEqbmSw6yE/n/7+Yg5rCX/vtwdDECXABiYEbhwb
IZ77pw/W6Xq1Essy78Ygq4GUj5tsL5W09PbG2alGj8WbzA45hs2ztrEOGIdl61YnNUKeo+8MvfOx
1AsTVxzz1TxcjucEzbM1arUOatj6MO3cFZj9gn+Dc1gtvW7vDBBr9+3ctTOmowUc3xqOi3ucyHZ0
0nkoTZiIaCqHtIE1pe6Gsdk46s6hA+R4K1z3LdqQ9EKZrNNxc0/4XWJn7zZONiV9m2/iKIt40T88
xoBgCaOVQZDpgj44zvYUO5cyyKxPB++KvStLS71DcA/9UyBnbI6xX4QUx/NEPnemO45xud35DhOf
irt9HrDAlvXAbDVrMKuDZFZTdSPtmIkxsSmIFHPLl/emjw2Ul1BE8z3zqsI99CJU7woqh3UgJdNX
h0X3XnRN9S5Khr82bVsHO/fdORzVPQa5Pb5mqEDDNHLyCixl2Ko1/2R19BZiO0QOWzfNiCzmo1XU
pWYkBCv0XrS9eC0c55UyWuiWQVunMyE4/EYcCTekAa/r0rT5Rcz0BdZvVxMQkIuwHq42RHpHwZGA
aPcqZH67uV7GxEDTRrVXJ/6eRaGeFF7guQ84J5ghHBKvXiLnybBdOA9e70takuuKXXvrPa04+HBq
y/c0cbU5LluM6xdH4Wxdm2KB1GlZzSygiTbACrotd+mXBFFu9p3WgbV3HYbNnDB1UN0LZ2y309xr
r0kd7JzbKRsCjz4gKBR8I7J13qS0IsK8TeVfgVRb6iJxmWiMuH3L+DlfdeckuaTzRrN77l+jbMBx
XKC+iM9+Sa+69ZVU6wENT8Y5mQ0wiYtzem+nVfA0kMC0JJlbESfEuk6x0aCNW3ftMJJEGgyt/zG0
NOHSPiInlRMind33XmvvK2sLIqOadZudg017oExFY/dIBeTSv87atZ6FOGcIua7FIKSrM7r7dKXp
Psy53LqkySvs0OfbhuZgQWc26BQES3fMsteKLHOVLME0aGbUS6l2mxI8FjCHystu8wGkLLNWD+0E
QW5vET/f7yweIlodQzy5EFK6/K2rgbIBPbXgKeWjcMfUmtb+h5vPBMDhajm3cjkLc6TE/F8wlZ0Z
6wKiA/JsTOb8jK1p4BCKPH3h9kLlkXId/ek3YrPTKKzZjNBC8DBMhN13u8a4JU3AwKvWY1lgdDmM
7nmqsrqRYirpiW26UxRWHOmKWnl7e+W5eW4sk+ePbIKwWKdgLqaU/a2/XbN4JhGs1M23KWeEw7hb
3kXYXL2LqVwI6ckl5CBSEmqzJHFsieiFREj7kkfX/qbNvOb7QVniiVblFn+vxBrlhx7gFHOUKnKG
+LuLBbe4d0c782UyO+3G32loiDXoEjK/Ly762Wt00tpmeHMYpI33boif+aqsnelpdnO/OOGWxkWW
kOJQMAO1KzblA0MpkZ+YcdoYh9upkNeMs+rqMIh1FPd9Xobjowk74fVppAdrPjZb75IJ25bV8FNW
lbM8W30p2yPPZguwx6N//JUHW0mSArWpTMWUYTWcVmuhR2rMZqV1JCkE6E9Ot6KZCzKje2PatCm2
GSVk6X4PB7aZFPzklp+U9KoH22LT3RHAvD246+wS6qRdpmyS5nGZkVW2U4Olv5V1WV1p1Zgvh0Hg
r0Lag48+S8m7aa624d7ktfWR0Vv6flZKPofRAgYlKyMaGNgZxq84ysy97U2zswNiPnzJfMGMjvGe
vpJyNcO1zW/j4VQDAbugWWBrBrmxwzy97mgh+TqyL/zNyxmTgve6Lbpp21l5hPuaAUs+IeApBYoV
HZggwVDbMeSwddxfOkrSQQ+jvnsuHZbPpJnXrkoWMmb2o64Mk51Wdt9Cf8N63kh3Ko4NB5B+Nwu/
75PIca1PUPDQxUwdNm/xSidqcwM8/W2x2HI3Dq74WirpAwUmjEVfMt6cj1FewAKb8o6nnNCE+thV
ZTacxkkHH6aKGHCKYpneR6dm/Nh4ljxTYdfllhyc7aEeS2vAypkTd5zTErLO2hgb3Z2d0dty2lp0
aceL/mpqX37QawcNXMajHHd9oYgJqH0PO+O8icG+qO3JhUZryejBdep+eDZ8KnlKUMv8Acfa/qyp
TyistAlsFEcmLhNgT6a8WH2sujSFlgiYDWawZm5dve9IheRbbNh04CQV76vP+99FkSTWhd2XED2B
/Q9GXDWQo5lnbXW/WVtPmMao1+g4NxaLcRZ7PTt3qFa501tp/RjazKjUWF3s7ObCFMF5nNB+1yLM
4tt1qatp14PXbp9t5BhWQkREfdOayXH2BdCwfYu5PzuSLFN+FeAsJHHt4Tl7ovXVZ9DG8XggrMGK
L0Y+0V+SLB0L3vDKrbAErfea9y4ULeA9eXax1B1/T4n1jnBAmBh9GG/kd6wrLb6uCeo3sUio0wQ0
+ZxgM8ONFFVtCeleUyoThur4xcHxz8IjyzGEAiMtKu+XARY3OoHO+Rhzux4Sxy7thXDNKjDkwVsR
MNo2e+9sTUscLYtAv+It7suGNAMWFWo+HOF66j5IyAjgE6AH5QYeBCkEZ2BCTjN4XL5Hos7yA8PA
4TGXiHh2nFkUtKcq7sxFy1ANPrBSIQFgPvGQ+4pxwMEahZ5SFWU0gEe3WfeDU9Qd4qGpIg2e1KKI
TbndNV42bHhqTDAehrZi3KGpuvQeZwfLpVMQ3khQ0RC6h9Ej/fk0Wxp504TW51sdzczdqmnLlmQk
0mbajxnx4ijwZsIVeYHMrcNKjMel0sPzGrGunDJSA/EIjKyaO/AailFb3rfWrlQIetxK6+IxpB61
diarVJUuYliZYU6E9buDg8p3q/35h4xmNC15V+Y6tQIZnI2vMbPorMTxlnrFFiPAaqaZcgrxyq10
mccftTMRfT/6nusy61bOqWQ+Te2oKqazDDOWb3XhBR3s56aYjyYI9SPddcIUPCzG7DzGK14ZkFGM
RQsKrMQShXvudrbehW3QTBxJIia5w5U9hW/pjOWb2bL5YxBGRvvWKaNw581l+CtrJClDo5sRGDJb
hpx11sanoJ7iS9uoQO4I3RteZ6Y6r1rkLnKOIuN+LjaCjXQ8+va5s541vP0gUBib1+HV9C2apCWc
1I+lK7qntpznl3FQW0QdjmAo7DRvelBgrAiRiAaEYCYHH7560BW2xqvYirFYPZCfIMe0Z76lk75x
+rcRbp1AE2O3l50VbMGumBy4wtaswlcgE+cQzzWPhn0Nm8Ds2ZN4RWw41KQ+bQ2boAXRq7030JHi
SYsdclLagNZzzrzsSjQcjJgAOO7NBueu29HXYvIBRIP08hkII6oLyrcs0dpG9Bz5s4ov12yd572T
BQGIzcWrLpTjtzc02rf3gcpO7t2loTy0x5hCTpTSs1N3680p1EX7lqH7oxLqmuaWr5P8gFlGSMdE
WIiHQI/r92Jrh5YExLp50rO0n4RYmU9Ig1DANTr7wgDd6yQv1+k+zhYyjMn5GSDPNeB+owzlRxoP
S/4abz2z6LyviTahtF4+56Jpbz2Xhn5C6VJB+2aENu7nxSoofHMiQakRi4hVS9vtSUUlQUvC7wTw
+cDCCbCGi3izmK/1aBWGjkSvTfLhz7JrT74MeHQyCtWHjRVy4JaYO3mI4zJ7Wr2JTaReavQbyHl6
4kMm9cvhP5MEly/9Dy8QyMeCwh3ujMw4CjCsaqKkHzfipjTSkidHNOoQdhnD+3rarGBforcddkWu
beQiS2C+5bmPFALFkH9ztmmi5BlN9ySn3GJxVqXH+YKs4jNunh3+ElUYQoeFpehlVrL4EcWtWo51
k3l37byR98IS2XwbV7fpoEcs0VONyZDW/9JN3/VAtl5i5cZFELX4xLB0XfYacSNUJ0907OD2bFAn
ZNKh8p/88Jp2Ai3IIdLli8OzY3FLuF6XOJbEbiVxjZDHii4BX5RCe5FkM/ckhZfn/WrGuUVv4qDL
1UVErcK8rztrWvj49+6oYh4RM7Og4lDIJlS2uIT2SBeZ2yCbQ79VA9g0O2MNFlIPFIxLModlsyTB
CGaHete3y/0W2uGFR/b7CO0kWuBU8KKLiyEHQ5dgenefifNlefZN5H9rEFeLnYPQ9a6DIsOgdNba
TWhYE84jqAWu+lnZ7Fcj/I2kNM6YPZANRUFogsl8m924fUZAmdWsrbK9JawI8TANwZglZrCpPvrN
ORe5zuBuO1q5C3CSCRtXIsq1v19iKfUht2KUTUWjp3U/S6OH1K5H8RnR2fpmyq17bSuJtGVl6xfM
6i31VYRwXxP0J9tHs8UcwKImYvF2agsB7WAZ20qw2spfCCaKR45WU3HI5rz63vvl/KXEtLSHpSjZ
hIZ6QGC8jKVEDkDeYXYWgBSkRmk7+BVIe+3uWoQjKy3BbSVwBkxmuMs4loY7KdCMHThuy6/CkiTS
FGSrnhN+YLlkbW7vR3pELul9+ValpbfKr9IyNBOb1sv7pHHERqgPgt0gDcnPR8Bp1vra1UBrp6l2
r/ORIOu0sRVHyiIKxIdwGut6Hhb9bc5t2KJoK8sl6VypH3sd+R6cWwDllLWOtHeV79c+E+qc6KRA
q+wHhcCEejlEM5dkVsDrkB2kvsQeuPMT3D3RLQlD4ZPlt9bLFCJEy7J6Yw93y/x5as7nFZl1k0mt
IQueFsqlAvVR2WfoKYBGXAAU5+9QBtCXWDl2/BSjV7wr31YvWSgQ7eq6zDQQ0vMsWY8bLAROSKN7
ACe+6RPHUArJQZArQIFEfXGhjG6eK77oJsU47x+rvPN6okriAuGfzvXVsOVnwfnSXjF28NVerHZp
jqydDB/70LYt5t7KfTRBBWKhROLhITfz+8eqMg2ies/dWD38hglgvm35tgsnhntoERDYHq2qGh7a
bIvjlGPZWZejWXH3Ft569AHW7OcXkz+qO8+yxLdYM8hNheKhhDo7ItSIpokGEqHp3vXUrJ0FKi3k
9DF5hUPsiteiNCD91BsQ/3Hg+WiZZJF4ujUY9hfTeW/z0HWkB8YmQhPr2AXZ7ESo3S1T5Pd72lQb
Kp1Yk9iN6Co+lauOgx04NzJoQaTNrzqUNGM8PTsfE5WolUbjijhnUtybly2nsfw4x2U3JmIG3Dot
3Hjkmq0xE9MKAcBVY9aBn/A5g57j5t7NonI/9YkyRYI6hLyGFkHhR79VXKatWN6uhjHuyCfpFqbg
XRxwY3nzxBXMqiKejLYI/KObwbQhjZ/5feIOsS4PolLjTWmTMn0y8ehuyTghlEEIxmwaZVKB3WHs
e7MdhlJ38d7LsYftGlRgCN3dbT5IryftLBi5V/bnGBz1btOOkoemLcI2XawF7eLS+CpIXUaJUxr2
znjhyDEgkLGXTGcGlYloJ5BhvfAEb/7BHemKcFT05XHgsBQc2iZDUTv4yjbp4AfLV+V07jvHCky2
na+3T4+oyUtxzp9jg8uDdx+n2ttAStVn3kAITmevYHpsLwaaChoyCg8vL4fdOb95PYRkN/004cLA
mpK8/xZjYL6LtMoX9pQ8emF/6kIcAdynFzMej/9i7zy260aydP0uNYduAAi4QU+AY+itKFKcYImi
BI9ABDyevr/DzKqbyuyuWtXjGqdSpM4BIvb+7T0shggwecjuaXAbkoB7oaO7OmirF5CLtILZzwdG
Zt0jBOntHsOJDk43vLWERsWutg2yu65o2zhkj/i+keWG2CWHqOw70kCTdFGrt8OqnnWHKczkm1uK
9LEPR5MnTZAK7xpXvqoPZWqvr3hlRZ3YQw2eREuWO59VpqqLu74ADdyZLTdq5wZ94JwVg0Y17HPM
kpLodq2329K2hMHi/b1zNoc3Yqz87mer+nE6c32XeWHJ3Bpni8qpcijFNjVPVlWqp1XD1sQFztbP
nRkkAXmUybYIE1g3z6ZgCHA+z54X7Jal7K7U0nOcy3mKOBUmOASQvY6CYh+3KrMO+ObVKGuLZs0x
79KT/J4/Qq9Bex+OwRLFtvHRNQ52Wn3L69QBNuAlXA/EAKopWTo/fBYNiWyJ5Zwu71FlEz9YlSvT
et/4t+uGsemslghNeIjy7DmygG+ScVWOikHtANX6IpDvsAnG3tWcBnVcmk6aXavq8muByJNRsi/D
fGcvdlnGytmq8IyjeXoJGwLxDmL10JQv4hSWlzVeasf10lLZ5aW6e1ZaqR8yFfZj2Yak6vljPvNl
AlAlo9PrJ07M6caZAnRuAyslklMO6J9u3VdvDvJ3Lvx6sTBzNCw4e7lO9kvqZUuZjKMhO2qai/Ha
0zhoEup6tL+fqwV1jaW8gr8PWnLl95Jpeu4B8oJnNaSWnRWInUhbtNzsxXVbfRfVVmPw7szp/Vq1
7hrn9lLeRUsJpxtFrXOGunaiC8ieGmyRa9OjG7PTKCacM3wKynnlLe5djXTUP+2ZYqidkKqGtM/3
gPMbk0swruGB/Sm9ygUkeOJl2dBflE2nXqilUnqfpk7+k/5qpz5gNMmRMUZ191nCqvKllZ71mg4e
urSNDwFHAOAeorO5JiTTVVF7x4gXfsdkMFHcFmbNs/CtNd11k109FZMyBCI7LYxQv0xNkAyFFTxN
S6W59TkflkPt2tV36OQeU9NQl+03adKNqbgP0q8B2F/PuStc/Uaiy5buB9rATyKtKsruULWJ+lzN
1vzD9cbh3dZyqejdyM14UQwwLnFPMTe1FXlt30o3mNBp2nMv9t6oKqrvaKtmmQGZuDacEBYn4rgS
lT66w5XkZn4WtkM+qGRQOXfncUI91Rn5vSaLHEWYTsFkLT9sn0uBfYimzDW8Lf3Oe1hBc76Lke83
sZfAest7xTYkvaAIj7ju8KN7dtD91AjyLa7I1bpeuCrc2Otd5wzCuu5oWfXDy2wdNXW+XcccOgDL
/oiijRw4B+nilWV1QZo0fe2RqDZs1Vs2I0bnTVJYA/JRQdYoXXgI3qKiIsa0dDlgV28NCMsbhpp8
39wJGf5CWw1nCi/GheXX+r30RF5wgsILcF7OVDU3Id/PQa6V1yYtcDj5QIas48sVjMzZTVtQfLVD
zWPCVjarpPF73t8g7YdbTIbr60K0Huucy5SLoG+kJAaEnj5OCyLWAtRZzee8c+QPp92KaVd2/XJT
a9eeYoFpzHAFKMxbmFvtB0SnzBWpPNkQrTWfgDUyHovE5ciYEH0LRtSVZbo8h0HzECQPU886Sjth
nM2gh3vfhKAALrCMs2dq6Lx4opgo5Fc5KZyQu0af56bJ0sRJAeVjn2mRUizfENY8Rltmo30NvZtZ
deLOPj3VDFdctTs9dPbE1OECKmcQvjO0T+ddzUuNkFC13obg32qcfI9+JG3juVp5l2ujHLG3rZD3
1TVWGh7zHAryEI1pysHUngSTXV8De0fkdsJThYroXeI73e7K52VlgHS4GK8rsE9rp0DYtl3jT+1X
NO+WlXRRZRe7lIXynknEUnsGTeYuvCt4AzQbwb5cvfS0NPtBsbd5U8h23LagvpsdXcx7EBAf8DZf
bYKPyQFw4k4jUtnXi06bHSGhVG9yZW9q1wYzeY/sZKzUaUVRCvlBC3zGDKqVpHUT/YywV4THAfcm
DKei6jF1T8v4xPp5bavCcXYp8iGOLXzGfULwmVsfW9gNs5tIXrxkU/LH8yF3rFvgkQbQLA/LLDGC
HM9TeVP+Q26m6XcFbF99wPu5+AfSR3y6QfLFIPBXZaniwZj1M69tY5EDMXAbjxuHwqELRHpb1K68
EcpVb1MRIl9bgGWCRJZVZ8cmXUierjdmICJQSwJpPV45MHgN3XSI0o4kCzSs6YNXp5E5RjonBDon
vdHFAOOymxIbJM4Ygxfad9gD1Y6qBEkxBZesfWynQuSfBZj18J28c07tzl2xPVpNGlpAOPzU6lZ1
rW+OTPkwhrhvbGxauYDYPCW2YxpxiPiNu5V9DMtsxHupO/nMZTk4Z26nuWhbZLT9AaKeGghKcMdb
moYhOpC1L+Yhr5h0Y8Wx5ZMwHEwvsP0AxRsM18jyW4c2mdZlVeS7musZY5fXBOF+U6N7YM7HP+Ej
0+bpaK3hAUFS8UqkZAHyWoPIxlr38xUgPmPq6EXNYzNE0TVqljW7lpnsutMcm1uHHuA/PzR2SzA0
kdARCsqF1u/Y9bax2i3sbgOK+6hOOYscyTxSE1dyht6ZrNWFeL6vNoc8qwUhRwIEf/K/mm7CJsow
J4ZkchTQgyibwaDHz+qv0WSJy0n3wA1dJcqfsBPVy1IgmcPJWI/fI2/szDvrCzqrQy4KT35VHFYE
ow0SVuc1BHRtflKRBq211dLKdn692F0SlcqgC8YbNNL7MUINpgECc3YYtAJxsHScDy7W1RXpdxFO
P3WTk7SlewO06lZtln6GbMgHdqnZfJtlwOlh5YHOSBJPfXmc6fgF7Jui0Ep0lG64IJALnGUYYW2w
4qgI98IgS9qX3JOPbUhrJ04eazxf6EXoY0+U9ZeNU1PvS/j37rIefM71aLNxJ2muh+1xLWx3Ocqc
MsK41KKCKwqRxYPK+11+oQws444Y3SwHnfXJz0U2jkK+qkfXOu9mL7oLGfLoLbSIom7AvsrUOwN3
mXSWOBmj1bcoGsbtS5fZhTmnSaqjw4dlng9KB07H2p6GzW2hy7GJRcCrcQKia2qFI5OCqU5bA9Zl
iNtweG1HNSD68rlUvFZZ28HG1Y1GvDb+fDHP44J+gqqtQ9pxlcEEScL6deWzLCxDjtGotjBeO7B/
Gyno89bCFIf1EhjyyAFD+OBWG+Nxn0t1OqSnbbsIvbyjr9DOyD1G8gBhAk8T8uZ1fv8+cEk9Wtuc
sgta8IGJnS+dJOlOeuc0OOJ0sQY9giC26dLsbNBcA1QrHDTQvT2scVUB1Sd4tGBHyVgP50vLmzje
yI/utqM9FmV0YUNfX28r/pygDGr70OrSp3yganR0dMqGEBWpx8zheKzXgf2xBGAfjVMcEdP5/OWy
UtsTNrOiPMuV7+a70daRAVbmuVzOdVX731Wgou+2HuYtnlEjkC48BZbyr9kZRo5QVAmk33ciaJ48
UPz8LquWuvsZttIcq34um5u5BuQ/n0BE67hYQP33gwzyW6ClftiDn+BWsi3wuCxGKjO2X1bWVgUM
vvXBOVamQtynjLDeeW1Pgzxylwv/UBiEASiMQ2D9YUT3nMgiEs6VnbmM8Bu4lsDXqez8djGFjPa5
DHT34nAltneuFWkr8RZEHQmQBSifi7HtN8XXf7TJf3NOtWn/7yPX4/dMjV+0yY/j+7dfMjI+/vxv
ymQ3/EQbi3+KYSLBKkDu9A9lsv2JmhaQE2IrfFTBHmrW35XJjoOcmYYv4SD9IVXhlOn8uzI5+iTx
Rp1aq4grPuVjOP+OMplMi1+VXXRbMu6jHpU2P5AEjT+phnFbVMM2+C+92Ub/c64njUknAxBBTBu2
Dfa2DNlCme8GeqQ78yqH2XLWPeRss56tbmGLhFo9gowFjdjdCYQKbY4VoLkNzlRubO00KbiDc+Mu
hLI4B9baEYFI7pWyThrPh73j1R23RBVz2SJeHvy+vB6VpMihTxfXuUGlSPX3brSKdqbsTAkVYDvw
GxvZ2dKH/luW5iVOhFCtLfE8M12bGGMDSORph9sPHrzmNff3VqYjmbTLVtCMEpHsQ0Sq8tXMnegs
RcbVTBuXSbZsmStSMKoyuKiwgY41fqrVMTuTcY8Xu/r0XV5YuvO897Ilh/haecYbD+vKvQFhn0ty
5gOnbzCrb6HBnzwCPsC5GxtLYdlCq2xybFQSKENvCNXNXM5Z2A3XWmWbjik8kOaHQjn12PTMXj9J
zGjATvD35ZAB+Hb0W4k1Vd/4NGydTmrPIw1hWw1uWxRN02hiHD/4dRsdwpsEcglDRvYyrH6uSrZw
A4VDUNyl6Jux2ltEM7MQOcT8UrJhq2eSFNC+hghKziEtWZ+WjJELdLzWd6OeQmSNkRwf+cq88akP
igFawJIV13lJy9j10iDJ2+mKu4QcgiW9hKfp/YSuWYv6gWyb+fUcIAvaInqxmWPdts67NwRRDZVs
TL2nCMrpdvWYV3k8TOvQXjSiJ0oqt/mDWeoykmqMZVjJVhrcwBzdbLzACSeeQzGJEM+pw/9ZeHY3
uKfywuBe5Sl8o5mjpo5b5VfLBGoc8mG280IG68nNiz5Ir/wrg4n6imfGeEmyWD8EHTkjLpaxerMc
QvLbzGalBBjTeRg3UOZAakhLJ0ZUmITwFh9mAU2M/NRddmAcxTtlq/l8DPwWWo52HW9xv2VzpYEN
O5WB501gYVmZRJskvALEa3PL41TNKbU2A6tRPNYby+SSdS6ocFa4t23E6kFqSahYqsuMX2orKKtJ
lITlhUlJcbKvkEzrEaWIh0sOKuJutL3+nVsQmg6EgmsxQ1FTJ6vbiRFc1i+oEcum7I63dvnCk8vH
OFPQghVoLbGZWuE83Jq84q92crT5cTmBhNKdsfYRm5rbfY3cWffUpTjpcbbQfu2y0gyvbeOLxyDd
5Osm5uBLpw1ry0SW31VtuKnOEH5l89WY5xiN+s6hERb2OaIDZ/ThhjZZ8rDVHQUmTCMk6dHHM8Ac
aVKksRoMIsQCP1OIQgcPTmrgw+khbCLzUnsd22S3UuSQdMHKb92ykSk2fX/6qiXHTAz3Uc9nHauy
ujKITEBfvTp8XXIxqJpEAzddbgeUjgNYfpavKC3mRufAaWHfXgx+QfoEx9Xq7krleMOjshFQXLfZ
AJdSzZtqIsaJ1rMmFHelxAhRqaakTdWjoXl7BrKx8gdrALYvGPTndIFrIIhnwci1SC2vM5fX1I57
AAbNns4myjjfQTQ49NsGNk9pJbAWyFnY5nzh42h286TcYl/AqfuXNNLJ4bxSnu6v1zEPrUveW7Ld
UTa1IbEikV4oLwmU8IEqhQm3ZAgR6PDP8yeVfaddNZ9elygFJPbmFJM5gL5tPbfhBM/FAtSZYiKE
wlrWGceBDDr7DW9AuFXnbWmx+bNBuUaUZ9GM1PyJFELvtsiQvRESgvZ0FlDvUFrA9kfHn4jO6OqR
KOGGsOqJg4y1BOivSXJ7Iwn/0aemkBC4S2cs0o10kGp4Rq5XQX+NDgEGLHV2d57nCEOAzZWTPyKu
IIfUbHXb7BYXPv0EzbHDBYDh4A2ZCwLhEI7sPmQNvFoSRulwH1Lgcso0T0eUy41VLsdo7dJ0p6Hm
b9IJZdquZU79Foo6N4cmhTWEEc2bG+QeSDpqf8O0nCHCR0w1V/OYpMYVZBdEYmxuPNYKKy6p2SNr
R7uwWKdU9ZvJtTcu1N4bWBSBw5zboa/T9QiP0czHfs3Tu1Thgo1LRDjrObcCigPhD/oHpEX34rfb
tsLCl8H1pNfuOuN+Oj0aQlw0gL/URBWC8JGtSiG38rnfxHnh99ygirsXrMHmUDmcxloM+CNjKD1J
3bTmOPSH6ZulGtKsItSc15YBgztQp4OWIi0jkgQcxMfYJP155pHJ+tRF7C3Fxbyq0uwKxQWg4ooy
Hx336FUr1l8V4buLGmIuQKC8YhcGmX2JNhPtWRR482voQZqgSoqAIlIY8Ah9U0C3Tj7VmQBK7Yoq
WZ20upCwpAten40oV8q90MqRDEIESV4CQ0HIqeWwsteUrIOruJR9K529ClxTE5Rgme1M4H3eHnyN
RzXB9+Ue2e59dcGztSATixZ/S4yZ/cdQ6K7Yl0SNvqN4B1G2xmG9QCTVhiganVAd3K6jx25sU3OR
uelDjfeQv7KZ65somsKVUI21/daMffeZLmU/3C+Tn5Ik4DuE9Fxrj7ZfAhJbe31a0ejRt9sXREal
vePcSl8ufdwTbFPe1nm1qfNyQJueMIvk9xwq7ldXjVVxhi2o+OHxhfPZoj10XqbBkeMTDGI0sjMg
3UgM7IVzEU5yEoRCTVqfUcC3cRxFDSdkgBTb3g9+ozvrfvEQUr4XLUafmSq3wCmTWUTbdWoK5y3X
S/aoETYQFpaj+0uXPG1o2oOdxiCpm3G/1lXwAGTVVRh1TXC6A3Pz2YexfDdyHKfYoJ/jKxbu9r1e
ePIPgdfQ0EwlFxkpUHQBGQOYjSDDCT2Mo9B1L8VAnwMW/JXeRIuBBgFQIJxzr+GDiFHfFQ2ldXK6
zjPILb63TjyZdsAnwPrGfEF6GmOjtXVoK2adIeNtpx4hN5srv3xpb/qtMRlhD6nIh29oh4YL37j5
s4Uu48HOKWwj4qlCPo74fboulBeImKeSiUtGmd/CIw96oO8X2rUvRYPMysuv+mBIf4LvixfEtbI7
rpPrHX2ElFViim3WAJiZcc7JVRE/QNLBWhZPp18gX/qfOdnQ6bM2ZK1wyXXNsieYOne+LjXCp8+o
sSqYTLShbXB0CmMLQglYHdx/kdb4JzMLG0GATZF+nVA6J1PXn7wlEXnbRLo0UZyD4DR8EzTh7ZUt
+vsiqAhI6PUEmviHfenuNyfJH02Ff/mZEm+SR8I/DhOsmPJP/hIoU28KIb/iwK6aS+l24RHFFh3q
aKD2VT31/8KwczIf/cHP4tKLwEbm2VC9/EAcX/z3PxqirKXkfiA5R63Zvc/Vm/AZj3u73CJqz5GV
0640wS+Q4Eep+vQv3Dt/Mn2dfnqAURVXKWm2LobNX3/6Vul1gP1nkFY0WkX+MCBDbN//+Uf6l8UO
A7drO+ydBCZ67KC//hBocyTGnOto6bA/Ux+uJcexcPYZGPe3/8vPQhgCtwD6HZy+3j98nCk0emYK
yupG5i/8NlbzrOdIXI2mxPDyz3+W/ddnJcLDJig3PYWCy4+N9g8/zLIRAdSwraw3nD54DlpG2EZs
Z0YTCdRAQKPBDS28WKW+CBo3fLMIPt3nrmb27DLOhTmUzws6u29d3a4X2D/Mv2nr4xvmd8RKiCqJ
r4A36tcPZMoyV1UzH34JX7Efp6I+Q6adHj4+iv8ALn8LeCH/d7yFHnVWmoKH9MdH7un5+399/B+/
e8GDTxH+m4CgUi5wgQP374iL63yiMoxOY0SHpzadk7/zd8TFlp9Oxj0eKSFQQBMh+g/Exf3EEy0l
KfL8B5KAbfffQlzCP5kUXU7kk4mBec7moON3/PXZKOsVe4LPxpkhH6FwqTHenQOTbMk4dzJzYcoh
G0Fh2VRJkRCwacEOk4T1tTeGGdqU0jEvOjeStYYkGCdPAkZhc1kEiATcGa/LRb64J/ISHNDfIRkP
qz1hIj4ggC7r4sKMiritvClteSy3E7fsdeldj3WiQfRDW+nO8lYKNTdUZu8cI9Vr1VQ2qsOqN7Tm
IcV9LLSj111hhEAU1SLT3flhFwxJDVN672p3uEtp1kNdQhfBchSUsyoo/8ojbEfPZBVxOplLJxpo
2yzxoEEsZSdHiEZ0bz+Bks7duS6RIcX1GpHVOMEKZOeoI8nYm6TJiJBpRFZduAhexC1GU8scGw+K
4FDhpFriLXOQJPjA2BEKcxIvJyeeF9eNbks1bG4Tz6FA38KEujI8ou8mjgMy2PSE1Wwi7yDzAnI2
PWU6RPZBa0s48gVhGXj4CIbxSOVk1n9mC7O97ZzJIO/DN0cQIzpe0rkwiPF+Cno0IshMcExFN+Ms
GL0fHIuwZQ1ZjaqI3JIJUQGyumKUjd4eNh/gYkzQZcPfxVXfmokoV7eYiVlCS2ITsWei4MAm2Y/k
xSjI7MZHSk1REpzOZTHW1attacW2uQS5Du/mNaelFmxjJYgkMu30mNW8L3uJCuIENjt2+6A0+8g1
Sqe+Ogb1NM+wyCeLg9+GmABsPTKchYZqO/CBTXnAxhx359sQqgF9UDV3GDdhUQpSl5zxnISmpd9h
YiLHryQQcNohmXBmxFoG2s9fM8lTlU2CgFxWO3Wt1rnw90tBNg1CsJ5ZyK6Gu2ya+D9tl2eOvpdA
7qixDPrjkG3hXd7Dte36Wbr0rPNXXfENlbeFV7XdWTSGZLVUrHwvAWIQwaYTzqfn1seHdAIoS/qN
e5U6JK+NKDbCsNfzfi6n1Tku3uBlfDIFW/BSh167mz2zOK8OfEW1C4u2D5FXTqO+jBYHomYNsbsB
4qdZZ+7tyAQPkd3RUsXg14PCbWnKPjoZiKgnyzAcHondmcnH4VnvYIosNZ5ndUruaxrVE/5Fkl+9
8hpVAvRBXBSp9F+EjWATbh/+yNljEQnzl6lC03S71v5QHxHG1fKVRCDR4fmqPRyjxRChJkiGpaLi
lEjC2b32ePmnm5y6nBQEcvDUd7tsN+o6sty/E+zbUeLmiEmwYaGecvzG3ODS1jeWtmeZ2JMd3uuN
e/aMGxdDoVS9dZlH9NeSkuKi4iqQ/clEL4WtEs+rxL2TebW9F1aOciyEF0GbKqpTMhNRv49juHpn
0ULFOyLgYt7YGrz8Plvc6shPRbrcQ8MhTpT5xJCtG/LG/FFO+UE0Y3HOugLDW1UhppJyHtV45P7t
3rysXCPMZvNCLBIbL9xpaUUX4WijDWx5Ru6JNAse8rIAA+Y0LXw8en0OCaUqkL0s8CrEHZ5itA0Y
zp8wM67feoGKfh+igoACKnp7OWiJxzQ2VVETmU3OL0Xqa/i2QBvKnRJavPqDRXKAtlMaxJjkl2RG
znORpmACiUbg4MbT6rlUPq3k4CVokkJW0yh1phjoFaaJhBpxsWUGcxhvSPMzsNr60gxGPk0tLPu5
2Jo0V8+Iq+ZH3zudI7htpx++5wBHF/BnRFGWaUd+zipvOlsQNeFPTKEYC2wEpyjG1hsfKLjaO3j4
FI8/CpVjzkHXx+A55h71QJOSRTb40Iuu6YsDN1m+XVWceXdtFVTe3t1aXqgMSX+7I0nWJibxJD21
MYncG6/LrP26ZqksQb9OcOhq8SbruP4ASnG0Z7iF/T6iZhv0fTmVjn6Aq6gW/G4Pfw7oCr48R88d
Br+T9+0EzAYATcjZPwDbcjUZ6C3DJVAu6iZgXZQu/j28IDj0Qfoo3bkzvQ3Mn53sGcrMYqv7AIp9
Z3BCmMQQ6VXUSvsd6Mtq98jhgfS6einzWJAGA/SMtocq6w9IOocbfsezC1Dt4IYNEIF0Awj2iiNv
OLgLPCuEWptedh+A9/wBfrdVxYrv0FyyAmtKNe0t7YOS6IKWmaf5hJ6nmweeia5F3/EK8G8lOx9Y
Njqh7g1gBBvwCYvfPmD5jEYnzpoPuL78gO79EekJyH+hveon3uEgPOfZAOxvPoD/7jcWYP2gBCIE
jASpBT4R5VW/9vE0Yi/8bOWeRXd4MUjohF5QZxg7H0QDSVqlkHsk/Bakh177Yjts3QQYBlqHy1i3
FWwkT4L1pbf7fko64fQPE54JqnkCtOMqH+w12US93lV8cvAQyiKPCWbHThNvivJTS2JVf+PPrV+C
aYge1hKbH6zAsuIwnIKbua9Rhkez1i+ePTuETy1L4F4QyBeilATI/2n15ZbtqmpsbyIxF4/RKoc7
BxlKGLdZtD1HQypfu6WZvpbAPtcFinESa03R3dc+uIQ7deQ2Z+5SjYdGcjcSch3hj+b5wpXXOsUp
/oze4FOtTYHhI496JOmsT0SVV65CwOjR4taDBzcy38/Nsl2l/bwMRDs22RnX6TAnmz9VB59g6eaY
+3JA6YLiLglQkz9Y3gJEmBELdOVGlQ+3EXrqSx/O5mbKUoey360rH0JEYO9z31MnXZGSvbNFZ2f7
NSwB1sCSGPyG3EqPtfQi1B3tTGdNM8/BOa1d2H3quWO/xd/ctAfhYobBDtJdWCYzZuf0c/c+bLnn
ok5YzAvj2egwTebud05X1MuL9FDK4jiHkxeY4G/zgHUSlmLSSwIbVTexHaVWh890xPjWpgUeECKz
rmAUHKZN7AfffSRA+NOL+UMzHUF5h+uKOqrRPlF0InPby6XBbBiXDRBD3LZ4yOLRN35/pFmXBKPc
oGARdkVAH/pTGrlz3k587+RRctJbqJBRP9qS4FdR2S2K+q5FdGFri+9F9tPX0ZHlS+kiBYnHJke4
H25+hbma6QV5bDQ2426y0DEkY7BZ72YMC+QesimI+5S8LbEpCFveNdi+JcrCNXw6/fx53y9pXhPG
gLFFJKitU6xU2LzDiOtCI16kHj2POOBcbZ+pbF7I+us2/3aBCKLIPNU1qXpr7YLJqsa6JsvC2EeL
UbBAErkxmHfElfWky43ibMF20O9U34R7RfJ/eGiwuD/MqezR4XpMihbHteQTiwdnc6leL0fvh+Kf
JB7nBdF3h8St/aIkJgFMkxK9wJGmPpaIIMJ3/2A7wg4+m15Gxc5XFSEIqp5QSAxDd28NNh7HOkDb
E+mawrdjEYUZMe6bZTiOi0BZHq7IuSuWaz3TT6riGVFHT1gur/wQc2Ejoa9CHd2bLQpvM0OAHJmO
4/KQItJXTFOdvUBU+rZARzIT72MBN+EmJlfJEBk4NIwKGHehOZo+Gg/Z1K1fwqwuussWFWS+b3Jc
7bGPzvLkX+ky4sOGlcdjrfFLoEOtjw5ELiHzLb7MHYK57Pf2lP/s33+jCPmfLeBn34qh+OP2/fHn
f1u/rcD+5AOrIboTFIUE7Njzj374r79ZgfzEexOwmYMT4SQ7iSr+LngQn4gWAYpzhCsjm7i0f6zf
dviJazcAK5OnAKhIev/O+v0r8AcTTukIdXIBnT4hv8RfoLfQYFMP8wAomGUnLk69z0UVRudqLWSK
bDVS1wTX8qhAKK/Hiee32v3ho/ofsM5fgbm//wqkdUt+Gz6m03//A37llLpSRptgn5EyezCaLAyZ
t/beqdJ/C2f87SehKiaPyHH4Wd6fcEZPo6cliJFwYtvWO9ERY5u3dfMv/j1//Uj5UMEXXQoHXQk0
9+u/J0capxwMjXuLffjWqFXg8CXPpY9LMQh5cJp6ONPoupg+R+95WpRT/AaEUaqD3OZ/+Eh/hVRO
/1APiMYByHWAkOE3fv0V0PXpoCwduUdwftrhe/+6JvVjt9Q9rREMy4krYFf++ffofHRp/n8U+fRj
CRt0APhCG8aLrLc//Vg0zroGt9iLloEVXq3IBTm/NRnHW44HZB8tuDvPB2PPG+nguqU7Rngnzqur
1G02WPKpgxhn3q9q76rtfGx6YvL1t4pNDmmYooUMB0iEwAKmkOzzcmOiXLYWvVxErlWFxo1wUboi
mHkYXm17OBouhM8iRAV7LFjxgxguppDvZd5bxIR0xMccUsIFuMuK8oUvq3xAsC3fwop0p8NKRdlw
dgKGAFZ15D9kZF6/bsHi+feDl9fNk0TpRvI4+FB5Fo6W/zWj6kTeuHWUj0+VXGsSeUtkrmFb2U5C
TAhpPWJopueAFgEKPhYZdTeQrM5jRlV1n6wE9D5t/jbSnSJryUU7nyxSykh/27dOOn7DnGV/JyNF
7KCIZ/dS4XTEtrhE/pRsEiQt0WJCdYopBDPUuPUrIz0fO+rAPJXxWLLYx2VY113S8FC4BzjqjqqL
rrIAloZlbHY0jjhY+biEkDlxk5y3yCv03sdkWyYePNUBbz2WHLacbSZ1ZPRuwrxYPmddhjTQbrYt
AjTYwqtgbkijMljxvzf14lWJDD14SaegKnuL7PIoigpTzupvxOD4vCjjca67H9yk9iMDPVaDaSnB
exAPNT9BVYgkztaFbEI+zukOQOhNlVhl47rEfIplARNRTDuO/p7iikg29KZnGF6nYJ/KobivhyC/
ino/Yr6b8h+zKRo09paI6CQIN/eldid9RFs/HANphZdNhSfiktVZfoUPrO8c7Z4u0t6RRMyy8qPc
dZ3rZUE5QrKPHd1P6N0MLRoE1sWQyQ4R1qpodsoJ+n06rNha5lYgfp9COd8sCGc0DpKltXcRTRdg
FthrvnTVlN93NYjIvpBdNJ5R8Ei5eN3XGXlN4VJ+aSY+NIJyIZ/8i3HM8V10xEa1F4ss0+0qqpay
2XVY/R+KIGKxzq0IWlH11XZE121NCXk9Hn0naevWu220tlNAMbKvMznX2ZucVh8XclSXeJTZHujo
QHEZ60iV37tAgYi6wyboffEmtlakDZZ7W56c+snakpK1r5Ze3ZSEOCxJQcTdw4qb6yuxNc53tCCF
Fy/awsukyvA2R08GisaS/KRH1E6UfNj9DxCH9i4qBCkCGRvrPRKygcaJFNR25xRNiV7do7VGWqJ5
NbRH/4zawQpjRrLptaca9c1GnKU5XGBNEWu0Ppy7rBqU9tL30tvpv9k7j+a4lTSL/pfZowMm4Raz
KZRj0TtR0gZBURK8TfhfPwdUTw8L5LBCPduJ6MXreNLLSiCR5st7z4VBBq7ZVSPDU0kiwJKOVEZD
Ua6l+AJwIgZYERK+E82O3RurM8NmrXdwsvwMjhXHmZar1oDqSIajJtev1GYOgrAotLVorUcMmlal
QNoI4ZsitNBMTd9GalGKtd5zN+V1kTt9q15DOTqo489mUMzKibABIJBn7YCmxwCOvy06nWpSGzs1
AYWOEYbkUdUjIR65dBVc3FMaXBsllBoU4lkH+9op+2zXct8crrB455VXhpUCDCGKeqKjgq7wV6NW
cckN4sLnn/0a3YDVOcPz0NbERiaFXaobhG30rLENBZW9K4JgU8XYz9bUztTwIPwoMb0STTjlwISY
ATyQ2Q2a/yhc+VWoE6FSFxNpAkquebBK/Be3BYo0N99+SwNFfagU7BB8EQ5Xx4NpS5hWKrgOVPwc
5da6QHyD7Qqi8tqt68Rd9zI3H7Iibux9jpsb55/ldAQctQ0jc0hq67HV4JCsSjV3CKm3ZKKdWNWO
b9dM01JB1dq6bhkOdx2v27e3u5OpQL2EANPcRGmh3PR6Nq176IZbzCjiMoybX58voh82x9UK+g4B
ZFBd3FI6BRNem6cmFZLWhF10C9eVO4EpLe8ExDfv89Ze767frtgWWij2kvRNE/Nt5WLFrut8qplC
xKbDMH4bUtcNV6GJudNTaxddhBnnaIf6MI77TYyCJH8kA17x103HwN9AhCIOoBJWiXO1kuJSBXcL
2ycwqK4yJee/ajQ9486gNmCt+xK9tcfkA3aVLWmSPIxhixfh8y697liPu6RaFndZGmrgeVPJbdfb
F6ZZyC0bWFabtO2VwBPSdrUfFFAla9KUuBbXLNagc52CipIioCpnVK6umNuKibv9sxf8/xPRf2iC
TeX/fiV5+fzzOXiWL8/10bFo/kt/jkWmyuFH07n4A9vpovPjgPXnXESuoebY886Zc486D89/HYsU
TfsHf3a+e5wvJi3uDv91LkJv+g9LRcLgUFMDVQ0b+W8ORtxvvlFEsHvnvpQJmV/o8PGDjDweRk7p
twi3QzzqIax11KWAnIImP3FWON6oO3x03IyjNeemVUeeIBbfn8O9vjbIOPc6szoP1eqxa7snvAwU
wimL1EKOJ774ZbdoynJpESWEZmImXRxOBrBUeAVZIcEiqNchmr6da/fKiY/wXSvzIYA+YVTh7arv
tBZJgHmM2iFb0ZAKiCr1nZCG+OOv+F9POfMr+J8vnYenazYkac5a3B9jP2MEvf3SYyVxUg2AJDep
g/CmmsCWjBtPEV1EjnwY4vilpR59omvHE/TcKAoZLAiMDR1Ps5i7/ua0Srxd0PRSIT7IqoK11lrN
FvSasjFxAVwUql2eGCHHp+O5Pa5hAbUbSFFUvA+L07FNiZAdIEIOxbC/2n5hr2mu8ESQNCdaev/S
DMQjrAVCc4y5IHHcM59Srx7H1GxzCvCHcSK7BkFp+m+0orPrMQTAdLQ+i+8KKXds4XhovLAiSIjb
7spXGIyVHE409O7T0g0TxryuWrws7nwWIz0WbhdMRFDhhmtJ98HCAIeFBDfHj4xtqRT6b6rS2f7N
JPfBwfuDt0VhhhXEJCuVSI3F21Jt32I7lLYeysN8Y4l82NZCKHiygHZ83tTydaGd5QNzsMwQyGyh
7Th+XaprwhiaiyXkQMQ7EI0ElfRQyj5vZTHcGXzMUK+iKddBOjLXod4O94rzPCZfID2jXSZwZoAX
6OlF9pT52t9p3lCoGPMeZNYJWWy00JgcN2VOVA2GAeW+2o7nRuiaMzfHPhCvU+BCC9MTr+qDnqHn
My3GIZ8Vu63j5iruzJ2q1YBbWJYpIf3mmOm7sErPO4q+mgf5ws5PPM3FO6OLOuVb5nRcTNiMlqUh
I7di6SRod+3ewhop3HvoJfKvO8ZmlUFPsRFF3btXFmpBJU1JYBMxWfIsUDNxRkByvAl9WD9DD0rs
8yHyUafmiYlKJmoJlubjBymcmOkeibjH5w5nFjADaSIEIHzeyvvXxUo8N4JtDDmmuShpcViNxlJz
Ynb9GBL8HLYNiNjR45paemqTaJvP2/ugV6xgDEXelzlvOI57RQUAyiIqdrLNOD4zaSYw98rh75Zj
BgSviO0F/5v3Aa/aqDerCQ7jtDNH7M2oqy121bLmFCmL7ed9WcxKcysItjSOtaamuba96EtjuTJy
JkBGDqLjlc4/wt+awM0Zhn+iQx81RQWI2iBla8b6simdALipt5GXg8bzwlYM95LY5JWrjzH6tX9t
KE/Pta+94slRbORrMhDJHr+hdsLKXU7YpHwreChbfzjvgNZic+nbvx4Lcy6KwVmJcjxL8qJTIGJw
JMA0ZmUMbKzJVqtAUi7sf6NDzOpwmtjjzt067lBoFHaP4wGccKzIy4kQSu1Kbys/uFJztzwRDfB+
fLPDnZd5Fnoxq42PG8PzUzn1DBADJzfbzyPSW4vAOfv8HX3QCtxbbJQGE63GNvq4lUxRe3PkE/X6
uiSrWU7fKInaJ4b3h43wIbF/ZqSjYj5uJOo0KpsajSicnDdRXgtqyeR9fN6VD0a2Y71pZfF2sD0R
mZhRvURZE+65oQVq2lQEOem9ff+3TQm2Dzq0N+HMF0DLe4oeJ1HVUW4yuetPuGw3k3Wim/FTSon5
xBt63y3yL5jguNrkzIz39vjhuUmS6L1QEw/4rDhPbDu/aPogeuYUIU7MDe/fE06NeW3S2ZzQ1uIJ
9r6uEONIUwXz6sasudIGpi9PtPJ+oaCSBwQLLbvJGc5YjIY8Bj8EoDLxQsrR3aXeFsXXNEichohT
ICkw6xRSwT9/Ye/b5PhhcVZEtD/f/CxeGFLKTO8LYhVK5K3kS6v1WoEyuIbUyFbdqLUT+4j5ZvDt
0Ye5D5s0SHbLRr/LSWTRYMHbARRcpWgmXB8RhQFXn+vyUgbYikbni9JbbrKzmA+pbnSAVsl7LNVv
uizl10ZzOrSK2FB1r+RKYQZRhO21aN0M7g5uUO4syoj8w1Yo1vkkjOD750/r/ZDDdv2q9Z9HAnFT
x0OuRhwfaAbLUT9lwC7xvsqS48AEiBH0qHliPHzUmsXpGkoj0x2P7Lg1WaclyGj2eX1sNyPBp6b+
WAtSebwatGB4orUPRgJ3X0QxkXXkqOxmj1vT/SiO2oz1TxiJRDYSWjFXqym82GEAQojgvqhvP3+c
83/yzTF4HgtEdTsqpS4KlcyCx02qEOxDJbHI9HBVMiutXyMFei9RQ1J7cB8J0d9/3uBHfeTrpSjK
hoUwy0WDrSokl2csh1GPnLENjCd3IDQXhqXHvd2p4KgP3h8PkxqR7WAiYDY87p6RduTr1QKoEtYO
2FMNDjJlrJKzGP7+iQvij9qal0PuoamTcLo/bsspzbof+zT3TEcOm9AqlPOMQIlDmslp8/lD/OCt
2Y4+n4F1h/u3uTD29mCVh3lgEVqDT92Fd1NVif2IRlvdFCTPbDg8xpsU6eCJNez9m5vLvRYlEz7A
+ds7brRw9HaKIrCEvSXlpURAuTHVXjtzo5hMauT527/tJPqEedM+H4nR+S++dEUHMRA6bNHafuh3
VO7hKZJP016kYa8eYj8ZbhS9Mteft/r+LTp/vAm6SSi2ai6+QSlGUdgtrdYYY3bTDDmoUNN6hEWc
GpwOD+z422P+AhIh2OLoCDgWD9SIXUTiOYD6WM9btNwj9yHAU9R8ZeRT/iWdkvQ+kRWAUQjWGOU/
7+j7MUShgfHKpftrfWjR0TRiNwRNPffsum4uEaGZXiWoWa5cYNJXXLXED74J9vBEs+/WcYy9s4eK
758QLWae41GU4K4d8yJmtXOx+g1okAifxv//eec+aoU5VGAOMXTYk4tZZiJxYVSriPM5kFKEsXXt
uYHTnhih78YKJS8+hPkJuqbGWnrcl6YZaiAE7B21mszLeUOGGK3hdYWQVT/v0IdNUU3hrEgUFxa+
46bSicCZzISxCFLV2utWM6yFOmYbNVaG3edNffDs2GCZrEJCML2Y879/c6zMZvZ9pMO2GUoFV4TK
bLP267T4y2oyRbw5y5Hy0AxKMXlNx+30umxjHBwcjBBQksGMEPC75ZCEs/68P+8G+ms7FtCAeVZm
l3XcDknWtcQhnIF104EMA+nsAPeWbu0lg0beb6Hockt2efn3I52jLJUUxFE2daDFJJ0YMax3DK3Q
bQk/qWHZP5uJQWLv59378HXNDl4OfQLR1zxy3ryuoJ7i2rb6zOMA0poUeGFjegrlsBPD4rVadzRd
8RwNNIxozhyuSd71x04Kkl54XyDiA4f04TB4wL9PXpIJLVM19mVE8SbvyW+unHZngxg98RF81NU3
v8BejBg3HaTdWhoHQsQynee0Vv7Uism8+/sn+raZxbxsyWgYJR8X7qFhuMxc5xG6fXeiJPVxX+bp
w7ao6y3THvWum5Ten/daI1ljW1CvxF1niqueeG0fjX6KD5Zgb0edcrnI5NAlkrbSgbPG1RzHM2h3
Usy35gY7PrEq7Mq/0FDM/f0EzLUclw4askBI44tXNbZmARKIZsUUQdENp3h6SoPWOLF9/WhahCbJ
wYgivYZP6XjwW92I5hhdq4cUzJ0j2MR2tBvKLKI38Az97bjgY9b4kOfaObPXYlHRsZZ1vUmfFLDY
K0iPZUSUTE1A2L/RDptIDvF4X1knjztF3pzWioIJy5gcQBiyE8HOxH54Yj/3/tlxcrc02Bxcd6rc
tR03YxeDKHURdIwEPG0xWi8Sf2yXnKWTUoF5ij2eOrB76rPtE5Oxxns6bgqTZqdYHCW9sCfYMC4U
pFKkDF6TJlLsE8xqJ+pTi3t8Znqb0zsIEI0d3FziW8y9mAvNUVfawUPImMTXmO7N4jnlNIRRycCb
cBvCHX/K7YYUiKS0U/0L/MjWPmPPoJT3n7/Od8/ZJt6HcoyGf5Hd1nLWqnM9DmEegGm2K2xlNv41
lWLGbWgQmfJ5U+wFFk/a4XMTnBy5+GZdFctNs1/lSOh9EsHTIleYKcdc6dxrexRCfs0BFJGpkzh9
1VoAgRQgglhZnGm6rrvQaXaCpSP2UsqwD1UyJNFzPEoCVqJsdmdIHItXKSetO5M7RfOQDCpgjbrs
NcgCtW18BW3aWOdDlbnFqiJDBtJ6PVTBo8L69Ho7EvUonLqJ7Z6x0RvRQU8U6FcN4E9WrvJqcAO2
/RXpEWV957uDaGC+tAOpe5maunuZhTOHOYAb6v8goaK1MCjwsWI6VeEFOwR5FaMBuzECg2z88PUx
s5GMWGwybsGfKnZFiIqiwc7UnDqbhZe1LTOylQMGQdtoVlyvULEZxiWeWV/BG2PJsN1UxqjYF1mX
YMLduG6doSAE44QXznPiqY1/DqbiDweIdDhUUbyMw4sBrTqiwhdWvYl1c+hI6whwtETrHN9Z/GTg
KBbA1LFEWHd2V7juWe0TaHhDDASm1Gq0DHnW8IJ1rxlJ4tpYpRhxYJJvBGGxL9y42omxtdyrZMLT
6/WyG8oLH6vheN1Pdao8KkGmy3O/a+ruwRkLg2zTSFMPXRDmJgTmacp/VWSK/opJZ9cvprpMYOSC
mhYHJrhUvSQrMK7P9JporzO4aH69kT0I/a/AITWY010PCNcO/OCnYFMFpmcKEjHjPUUenBv9EETB
mmJgGJGCE/o6uku7KVadEPX4gkCL23zUbXDmvvO1JTCuKzP374nFcKwDmj7H3spEH/RvGQnwRATl
eW09D3VIBiUlkCgjNRFgZRVsEoykuLrDelDvAoBEhEIrtbSu80THi5pNlWofqj53f9co7H/VRSp7
GKDWbCpq1TBlQ1jaGI4I3hRbzDDKtQsPLVmVskeParQAqdFOCoJr9LEjJ6+KfPWbYYTSBlHEb8PT
XZJZSXpQXm3rJO8v1JF02hXlPHXCLdcRPoRLqo3Z2/b4ubWMzctKw/X4VSegENePLEw4EqbfIqmk
yAhtPgwAyKYiRyVpY9c15hwO4wVEO8kaJpxuiE5cj5GmDMcdcphZxNeSINAXXGNJtMZsORm7HtjH
gwtcpz4zVZDJmxDSy+CFQhbCwwptWussLStzm5eq/iuIifzDXarb3W7iIG6upDYNCJvJ9/1mx5kB
QWt0aHicLNCgSEDI98khAhWbOim0h5KkrW5diMLtD3ZpcuaCbVYmB8cf1XEr+jx46QuOKeRN6Qaw
b81qvtuksTaPEZvh1iM9p+fEm1jsgigAV/cyL9Tx0k4CvcGbGA4htdepcecAncpOrspC9cl9MxMT
Q3vmhCq+oy7zLwkZgN4SEPEHgh5mqfCCKDYeIJ9M4dMUWTkvI45JoyFMmZv1GLPTIxN/+FS6g3/H
3I3VKocFFRO5XuZMN04FBqNnzvxdq6L5ZsIWGM4pGsSwfmWUnY9q38LnkZUFNS5mf7+GS5P9UnVf
eww7LqoBpgN4XJk4PJUdRXSItf3gF9b3Dtm1ejsUmSafsnJU7/BONtcaeT65B1heTOfMQ/l1BxMw
PVOIPS32pl8nE/JprbovGxTu+MYU53eHLr84G9FdVzs3bvXoogQo9E0JVfBmZPqlyg5NUPAL0yow
xdaRbn+WuZXZAqCMS0xh7BgdKLcQKi/I1CGmFwqa+YR3VoI6aYX+NVY5sBPk4oRKxceOge8wBqpz
rpE4O12ULW7ItTSLRNk4PZgOz/LDvvNcfwwtKACFNG4yH8jROqnmAE/ov8KBt9z37Q+f6/zqUmaF
3ayMFszYhrnE7sEbZ+i5pRKTvjhRUvteq1L97lh+kJDthRL+PCUfXexHkMLhqgpMkh7cVmsQyLc4
IXfMJZ2+zRxJYC9K1cnS1gHwA9OTZI0FX1NtSH6UXaU/WSQM+sQfKBkyCCOFdISbOa7rzdD23Uxs
MILqzldwPTykiVG7TwHxWAHGfj5XYDMcRVC5G/qdgftLeOCURXxOfgL5X5yKSF5QVVyfa7sy63CN
cbz1ia6FWHkd5F2ZPlm4wPRd4qbOdGEHCMYew6ZEZ9uXJatkAqsrW4PZsx0GIvQ/zyVJZEY4xoq6
q7HSOd8UqI6WFzddewAXPfRnYuLlbVycd0jGcav6xDwUY7LPcVQWv8EdYCR12i577kPb/oUjwalf
IMJrSJ8IWkakqhTJTKtWKjYJRIubX5g2Zm9d66eqe8tsJeUeV1kwHEq+UcMjHycmWbElBm1YAWOu
/Se9sqroXnFaVWOwOxZcC3Ir6918z9/dJRgMYcqVfiPONAI5GdJ4fEW2cTo7zx4caJ1uCH/MaRkl
pIAWl3XY98kBVqqb7oPgNfZlcgTRFJAhq/oJDCZcKg/oJEmUq2QytO47JMBMPpsNULy7CLa7fDGI
GOITivzQvMK87/wShd+x2CPex+yNbCNa5bE2TmejRfTXxi+Ylne+RdQDigHk2V3r5cUQVV/YGVUM
Y4wfnb0fLIBRD4Tqqtp1nVFLfLLaRAb3gNfsFlRV1afXtZgqbcv1Ytjt4mAke9Ix2vSpt3Qx3kGz
IkqR7sfVD25bm8Bzk1G0Z2akV+qZqjjkLRVEBQ5UlTDsmjIa5deSMB2yBLQY07zJbfw5AS69s8/t
mOL5oJHrRqJYp2WzDUbt9uQx6sZac4CpXssR2LbXlyD1NE+Khg9zFaK6Vb5nWaL0Oy2sgn6rqLRw
IXQCwbecK1PtEuh/PnhDM8AirDr4rltkKGAfsfPrw00glUT/0lmGclUBQyHEjevc5gVPetdfiWAs
qLbYidDkfaijH1llstebbaPYpXZj53Hs7NRGuM9wPlT5xfbnhFw0wS6s56FVWnPD8kRFVFGQBCte
4mP0ABrdh476XAZjr3yF8wq6TCPU7/F1M/3/8tv/sCgS/EsssX5uno8AzJtgLJu3wtv5j/+Tv2wB
9tEdRJkUCNEjzUfgP7pbXfwDqKLgmoXremQvJqegf9oRDSyMNnpR8Fxol/hT/CVZtE34n6CgYQjN
AlYbMSnqW1r6by70zZ/zo1z8/7fcs+N6uq2zpCIUcBAkoEHkLmsuhbyphMEILDSsTgxxh6wzsu2x
Vh9KQKNxRWhXKhFpP7x5MP/8BW9bPC7i/LNFbokBw83wIWtRKSozlqB6sgOOds65AQI5808VAxa3
tf/dxqwJnDlytr44ylr61HQ+bmGvXMdnU8vxbG399g/RPlpdD6tf9BSf90u9OpAVcPZ59xbH6Ne2
KQNziOLtUf1bygRHREspicDkVdYvobxOwS6EFowcqyTWQaECfZVxR52Nv/+2XRR8jDJ0DDRui+Xx
PWpbDmwq7eYNibV+sSPD6QqBybllbEwj2ICAvtVTc+dYJ26Xj6tldJjyOtUkxCAI0qjKLR429gSy
+0YdlQFLxGroYBkYYIuJhngoDKwsNoYK7/POvhu1c0XfcfCU8lGh7FuMoagzHUKzaVKW4w85DN3B
JuaUvaNy06n2Y03J905mcXKiVPBBs4QfcVc5V/hxqSyaBe9LikcUh14xBdzf9Zr+I/FbNg6Ec7JA
rA2XvaCtvHze2XcfDNewOnx0hDY6Kvzli600AkgoeFJkUNB0e2zb0qcxdUgZ+byd44LT63tkAEFc
RMoxawsXU4EVpHPqW06cgkyBSmvbgXDvQs3P+zE48SCPyztzU8g3WNJAo5lIfJZDxgq4YjYrAJ9U
kwhPuxpwP4rpRCPvn9vcCAVZEIeIRZbKABJEUqDByCSjOoJMREYT5YRu8/lD+7AnMOK5J0H6gors
eP7MBmgGmMBiDnAw6KEolJheymdy6sL137fEyYKVhAte7qQXLQWxG+t84wyDUPWYtz040R4f34kO
ffTU8IXPTmrko6jTjztk4xQUeklJK9DDB9us78FFnGhiRtm9KW3+ef3UNfl2uc5UuYU5bkMBB1Sq
A2+mkxo3SuTl3qR+VexJmrxHSrGej1XJetTabk1uRLKvXZwN3PeqdzqXhzrbKrPZDD6n6b9+xLoF
3cFA40iFfOkFyxSATTJA8jqxL9TxHcL9WglsDp838355wtk2O1D4luccheUS2IBRaUglTDxj6H+w
8x22QRM/qG5qrtXE5NSvFr9cu7C+mRl8d7yiUb3Sq1YeIlNNLqqgAr0bD+ZZJeCf2K3xu2nZJPbk
Xq0ntVV/fv5z57fxP4Xo17cFkhVBAYN81gIvRoQF8DhFdMBTGe/T4aftX3FFfDsaj58387owvmsH
MSG6RfxEfE/Ho0KD7YKXdhbhdfhsy67f9hC5rpwCDpCX17KrvFpy1QapfOitlTHU+zaBmUpmLDAS
JSksCE7ViUnx/ZTPng3D2rwbm9U+iyk/K6Wujq1kccPa5tRjcDO43XPS7FvzrMl6ZZ9D1jqxupkf
PHADATTfBps/993sCKOP6V5DoyzsTdET4oZz/eBDB/78iX/wGbKmMJvMCljr3YwyRKWcVLUiiW/K
bXRsBKZtM873d3/XzOwR47//SoDAXrbcEMWaomsotGKvHAPKhaHhr1susk90Zrl6LVuZO/tmIztB
nDNIWqUzRaWvQ0IqKOdPmA87o9qkWf13Ogbuphe9ml/im/ZC1Y3ABNIrs74U2vlUfdFOPbjlOHht
Aok/5tRZGL9ULFmFioDBpQk3vYC1vsooGhfilOFEm4fw2++OZlC0WHx2+Kw4/i6GOMDNNolzVKKm
SRYCwHRrl/rl8K2zw+5KVWv5LKVE6DZRwcmGG6kxOeK5mU5xdZfzzOvvQJzINRQC5nfdHdJRozY9
Jl4gw12Xm/XKmatG1OU2ja52GyD0J8bM65r5ruszNwRCCRKb5ZrqmD3CrZwsSmG35G2VmX+LJTxf
+RYYIFIQ43tfuiZEIV+sK8JcOLDr2yEJb0gtnpPMrsgY2Rv2LSLI6qGp/KvPv5wPBgCoJYdlguOZ
ieDjeIyZk+BsJHp+nt/LFwB+ybZwJUuh7+Nb/7+1NX9fb8Zz5RiFqWOt90ayHkbV+GmN7hbN/Yku
zZP4uyf+pkuLpX8maCD0YefeEwBC/bQ8cDOFOk5cA/q4Gwn3WDVF+2xz8bD+vIPL2e51eL2enNmr
sXdftDxFSWMqRs0wtxQApbWVnIPRPzWnvv+aWL3wfXDrbc/dXLrg5uzJJoh0tjWkL66iLNuPHPtW
ZqF6Zmlt6zh4LPpgz1XDAQzeDmzJiRXr3QGUrTuzE0YNPLs4c53FTAj7uh6o99VktgQ/7UZcpUZ6
rxZIOdssvNbq5kFt9bXkso10jxOn33cjdtH2YsQ2BRmLiezmCN2XviPJQqHA5pxSqr0aM45G0aKZ
xWAFglZUQJSwu/bjhjTzva1Ezw0llpWllwcuqzZJN55VaXuGlFWsCPUAESm73ecj6t2ENf8KFEQI
85Ba4vw6/mS4mpYqdJLaa5L4pgq7Q6QoG0WL78lBpSAK6+Tv25vnAYddGElxS26TY/tjYgxm7YUW
ikNh71A4ry3GlGVuh6440dqHDxnJMb3DI6NzkDruXqh0nZQB77Lq3T26jUNodrdQCA+5qG612L0s
rRqS3GRflBH3leXo6CssrSfm6OUGbB7N6IxRA2Cjwgu8WJ2SyO7bvtHIlwtz0T40UmeOAjRjXytJ
JeovudH25X1KGHK1BTpZnhI2LUc0HjuMLjx1Wp9twYv2m7AD/dfzFPLsWhnPXSk8KzRPPOvl5mVu
hFfqoi11kO6+8+gKNH1mNB9yorOMO0kTKH9Hbinh1p8PoY8awgri8kYhieNzPn6nZaqLjAgfFB1D
Rc6Av+NyqL4CYlndRX58YjL4oLGZVs7bw3XMNeRiQx8PClrJFN2/6NQtNTBcE1tZ1F6GZePzbr2b
dXmAkENYLClhzlKOeRS9Wb1UlCgBxbHa67661zlhcPWjDzMnbFd5fZ4OgGTNM3QzJ57muyXlj6xv
dvZToxFLxWwuB2VqGs4lydRf8AUGONXC75937YNJxmZzYuLxQ16KVfy4Z+CWskIf6BlI1W+mCbSz
DG8ckKWWWnwlFu7f6dKb5vTj5vokNKaQ6CwP+DnhsUl1GLr2/vMuLcfFXFt62yXjuI3BESGFqIlx
YbfmyurrdZ/bm85npma9ONGhZWOMDNIKGYZspKk5LwdhVLtBoPqUGVKJJjeUlfoEXq/38iQt1n4R
n7J3LcfE3B7KUpTwJjI0NpbHnQuNXq8xEiDMSQII32RPrVrxd15ZG9TD3AiqOoz9DPmly89UMxu9
BaHcNrHNKwDhcNFDQrf/7j3Riou0Y3Z8MjuxLz/uCjiOSYKQZupzrrPuLu9/ivCuTr983srr5PZ2
Mf/TDMoz7jpgLC6XNdXys6SMIWToqbFt4+SLjPrnFO1Hb6UHtEk3bBm3hgrfM0WtYtfOPomtC91u
Pbd3HvWcx6xgQfDcwr2xAdye+HmauxxCAElY3kEkMXCp6C9/oG+SDZ5mhAnUVqV6gxx1bW22UP1/
t5M1pqQgK6R9SEtJ/A3Y3+K+oKxlrhqrBW9bTn45TjMM2rQ8B6LutRP4bfgUBo6ZXmEDye1DOXav
ydijOd3rwO6u0l5Tvo65ap8bEzDT71JWfri2GlFcZ6U5cSIM4+533Wv1b0067T4B53jj2CPB9LkT
6de+2tXJo6sRlc6GpJ2IQHfvUHI4G2kr9iPiu+y218PeuYgg8Tr7sXeVb5obSbLHe1nc1mRwe5oG
tx7GfTd8UXuQ81fT5IzXQiVXdiBaZqOihvodsWX/GqRBeakXmn0Vk+RAcGVT7slj/G2SLiDOZDLg
Ry47jav0IJyCak3qDOjgGhMk/PUgsHajTo0LmQvelB2YNEo8tZs8p4lTbyNgnYece6x+05lqyLWK
DDuyC129WUk/v6jIH4s89LStf9Y1kXGTNPGWRKfwvDd9/1BpUAXTREgKaLX1pCrJVO/NUVMvVC0X
t+6QGesxnu6tpGiuECU1Z/0USn2d1M5WtuHWr+LcP9Oka3u+XiB86vOw2SuFX/Q/pJkieG7aot92
qFbWmRHZqAIb/abxk7IF6Z4xoHmfa21UpvaeyFL90WwGFFUofEtzPThkcZ91Tj6da0lJthOaYx5c
tmkKpcV5VZNabkg1vOmz8dCLGKojUTOVo1a7rEzsrxbqLIQ2jbEZu/pSk/gL7XJC/jRWN9lAMDnj
kivhdPjtWBm1AyLGk5Ua5gQxV9kOuedBV0HREJ1t/SyzMYw9i8TFBPjVWomgdtqTXRK2JgIDCYCe
3Gi2ot7yvpprEhNU7dKtph+mOk1otXKDqMYA6vFK5ND4Es7qhpv/NjoIVGrs3BRzxbpQyBmNQ9Iv
CgHtuVLFUyKnHzZRwN/ilFBGDVfDxs/nHxgl5VlXWCXhFvZEuHmgnOml/rs0RG16SQ/Gio3SpgyG
FSy7lZImj/EQQOMtizOnU0h+b8WdH/5yR+nkKzUYla+DWVyPBe+YZU1bVSM6J+hpeCLHEhFW1nn8
IWWP/rE/1PNRQiEwAKo6VDu/bPXryAXzOxVYOqY2LDb5oGrbWOuu8THonrRGbd9nFCfTnv1GtZlS
9QFAcweDNOYekoiAV2j9qjKG6HsuORZJM0O75lcvhlrHG3w35aWradOBQ1lynfKF/eyHVp084hfE
wa+/T2l8Tslf61FuQNv8ag/jCvzINXFyj5n5tfQ3fav1jwXDI78l+2wokBe1+TZPo3YfShdau0JS
yn0PP9dZqVql37fqbwHgfa067doK3bWTht8mXX8OFIbZwHZqRYK4uubVNw8JVcRz8Hfpo/RFtNbI
vN5w+xYmh4aJreog0rVKtcVkoL/ISCEtupLuGSpYDc7sQI54ol3WpdgEKcT8sE/hX5u/7C46l6l5
yMNg249wtBvJB0QaQuhYQ7bpUhQpYEUJe4BFj1ujKb4EXVquMVbrs21opfVxTeakxKiSOvz9fiI1
PdwLR26IUT0LM7ESqvvdbPUtyq51w/YinaJtJwBAxe3TYCdrNY5ojow1LW1+tlkgC8ofe4LTNw1k
b4ix+7LdxwaCEhPCtNqjLffXLAOrrij6Zt+VlvFUIehd57kk7Npau4StdQd1DA6U0YBsq9Nv9DBk
ZYMOL1P7S1MO3VVsMS0EFiS9aoLov2VV0n5oKkTgztKvFcbFQSCEuVQTw6q2iPJmi8hESaYLWvki
4+rFCcxbEPfp3iHjMlvB36yuSwQqm06JtXpDfsq9EfCmyYcMr4nrRZzr9NO0RaJZ3cFVn3jfBtjz
YtTVG11LcdCOIvkxkcdDbrj/05EklGRBZ31R8yDdT0Z4SWj6BcT3L7kpvhJS4ZUO0sDAcW4sIx82
tjT2wThVNyaGtbtKsVELuwPTa670EYnOA/FXECBd7cystDo71OMgbjOXGw5t8EGpw6cVq9FmfZhS
/6nJSYX3nTZON1le9cPBp2QCoCbY+QOftw9+/bfIylbdxGM0hg95k483RGYMOwVLyEVgpb61m2Rm
nzd5Eirr0ZkcL5KZuEyFfuCTCy4cp1DWdY1KQHKTFsbDqm/Qxk6a9iLb4UntBqs8cFUpCCfpQSva
5GbAfVWn3WSaN6mRldQCs2RNAuyl2gNC5MC8VoZhTSVi7STjgTPYKq3LTUP8ASxNYJRj6LWlHPaR
ratz2IJvcn/ROmgA2Xk8xUQuiQOS3VrcycAwftVaxQa5hK/B6Xij1tYlyaiXFF930pebyYbxHwCC
vIq6q0hyJ1G6iNvSsDhLU1FLr6eiq69iq7qr/4u581iOG2vT9K10zB4V8CZiehYA0jKZJDPppA2C
oih473H184BV/f8iWM2cmtlMhBalKFIHODjmM68Zq3YPxA5stajM0J/ejJ5NfGWTfR0MyFyqWjk7
MuEDW43WkLCh2aJoxcvVrtJ2ka9Uj9YQa3ssCBGzFzMZLd8sS6yrwdcmp6T2abOYZ8PRGtB1NlIj
ptEDnDOYtkHvT/dm1+a8YFE2D8i+dshCwXjC8BnA89pCwmTr+a3hEvi8+qKSvWIG1dUOcLdnTqoX
umgF/YlGrV3MW8Y7Xxb67YRt5DERusjAplvEyBYHVuUoKAnWIpI/jDCurLhP3GqMMSGOTLRkRwkb
XnsQkNg2RtHNNQXkalzlvZ120bBN8NdAKyHtY2witSrcyqXR1qBtLf8YTaX5vQS6vxksDbld0dcG
BDSxTKgBAqDw7qI0WmoOpIknC+hXFOnPtVHorpIIIDTlbjg0srDTivI8wBb5Hhpag3PCVK4LXcBn
SNf6ftWEfX9M9XS8DTIjtbFPfVKiprwuDAEp/rwP3CHQ0g3KULLDT/k30pBDpTE4qQVFwGmq81J8
XPKpWItZ+lBrEX3Usi9Edyyt6LpJ8SCOfN9/9uWcAAUndM7QtNwWTQZAXNYm1ELGYzYAn9zqvrLF
99TRw9EqNumIBCmqKD1yod5w56neBhD+FUzO8pQHfojmXFy7TaDG2xQ75UNm9rsmEBWJroW/ggH3
DSe+HXr5VbAq47vUM+9BDNc3lmc8pbM5h58p60krapoMgwZ2hj4Hnt5d+uxPTAP41S7eFFwIDoeY
d6xj1diqU3eDjejZjLXcTceWgBB/ItEuMj09KRImTnbM5oGvJRiCbSXqKSqByAm6IO6xXa6uTDmo
nyHanPxEusNw+UkYQYIbSeNvk4QzJmlW+OWQYRVwx1+wVVa6Fba62HfhuxXdKiG3S+PtqkntbsMm
rzHKhddg2Si1Vj/6ICufGs+sTgWR7k1ZZ2Q09VTcY61xNQK/rty8L05haOHz2DQbJW4MN8+L+NcU
iJvWq4bnojBwmYGmEdploj4GWjRQGpJfjDZ8S9NpOAQyFrorK9S8fWW012Ekg0gceIk8kym5xOGj
gne7W8VoTCMdAPIaO1u77ZMrX8u1Gz+J5I2g0OhOfKze6pZt2VR4PfUCCSXnwBkidelG6F1jR18Y
eE2jU1IFjt4Vxi8YlBQdm8K/SVtzr4fxCvXiNYUMRwcTo7a5gEUUt3+CjPOhl5RsC2ujW+tmUG9h
nmbcumblYhiFcnnPpneFYpp3n5PjDDUOFmhMubw2MAam8xyXka0NabOx0PoAj5lwTctASLorRevy
wBkqb6MPkD8Sqfk1QNEobXFEi93OB7hDsdKMvmOQgry2vgFgGJ0XRy0DgNIecY8W+j90eegA7fqz
inp9AgT8PSshKHeiP6WHsqpwYQObjxibF8S7qpXa67IgpAogNN9g3+K7plYM+Rp7YlR+W7GL3TAW
ffr59B1sywu6VSHp61Kla62CVXXwxqtKRJu87JesBMKuGpBr76IyUrkkcYoGw8kZipk4Be4yzBHn
T1HwnZAVk8L6RzaSlsNZwozJ6xByJn4aQ8CzMwi6WCdVq25lw49dGqJhZ+fx8JiBA8Y9Szj6Q/wr
R6bkLtKbLFkrvZXchCGX4rbh0AycEKu4yZEayrmu3oMUddk12cvUWzByyZA9/wqmeJEdhgzb0pww
XsnSbayF1snyZqgXCaU/uC2iJwnSPU0aY8PdVoOjGCUq+bbFDdlcx2lj0FVHRb1xEaPn2fCSivVT
RRVYWdO57SQ3HEVrp8UpTtxyP5WtjaE1rI8eFA42ImpqQm+IGsEN0JJatcmojE9hRVHG8bWeB0BI
HLVxn8520Zj4JjWZRRiaxfn0RGg1RBuFXG7YpKYy/FJQUXvBIgnV9iiOM2IhTUwexhqj8FU/jOMD
bcJY2ZTFaL35ctw1LmSF4tBFSnBrIGB+xgex/dbKmpetfFzDh0MRdf2en5SE770Pt2kTBZX5GKRT
B78qx4D4RxgW1i05Rs4RXESKckP0YfSPQStnKw+HL9n2sME1HzvBz7yboOhwgPOLwQgPUVvr/jFX
RlFzOZoKjqO0wOjGag5FHkjboepPfZZPOyErNd6lequaGDKLljW40qdkVTYQmkrZp3FWWk951rXt
FV0tqBRCoVibONasTUjw1WyHKWxcaoFIZmP/Hq+4qT2dxWgdR3ga10B5XnopuoI317heVsoQxYSs
qWxOtfi1x+vnIZT64ABzEekcGrwcgZir0Q5r1OEhBPbcd5vCuxescxhWe5ywybrRSeMkKHSPwlO/
5pYrugBPJzCp6lvol+cqWivefpaRPZCH+3uuzs71VVJWcSOJdxpuN+7gi8mwSivFSLfB5GoazJae
7AyFehfXu4r7thXdWg7Ngzeitb/GtnnVmZhKuUz0EWmVKyXUVoWIMmL1pBrfx8lC8RS9PU8Z86OP
kVZyV1Wy7m2jmVvtTBPL7tgEWn5XZFDKp1sGzJ97WSrWfRd9jyNie3+SyKuuJ++pMl2Birg6XI01
LIcg0ijmRlW5DiL1B9UNwem7UQVjX2UHnLkPQSk21w0pHEQitDTXtd43Le5/VegIA4SZOBQ33TCJ
bzXNxxak/+QZDlXE6h6rv9nL3LZG+tpddYWGjgL/Qiofe7l8KK6o/VUH/BgTbkosOtlSTkRyLTTq
QVaaIhHB0+MGlIortKOOmCH4Gae5bgnrAl0uaZ2I2IaEuj7aMJMCl/R8ZjdEyOD/wFAOl+wBK5Nm
ckTO2AyF6ygrnBE9/UaSVn2X6RzuOCOEXeiIfbaymCFDSaBUgHTYwd7CCC2s9BQyUBGiWY8gZklB
Ug/uRjFVhLVaYeJ1nWrCPpDl7xa2Bq+Gn8QonsOSw2hXMQOHBUkmY2T6C749VFiynApMRVsvOwDK
b6q1MCTBSmbPuZ0lYwyEcVh99OPSo3qjeOAGA5EHJkpLVm1pqPcY6F3F6NOZOHMW34ZY3BmV1xOv
qe3Qr3DK7IOjMEqjXbbBfQlWtVj1hvpWq8qGwu1TU5JybdO0CaDaYfPtGqAejlKWKXDENMi17JN7
AlD/1FjFWkt01V95gaftZBD7DoQV5cYc67paJ6i9mLYCvWK4V/XZmlCtSyeUTK93azwQRL+5H3Rs
PX60kugdotg0KHeEGpYCkeTIE4rOKtwCzrtsjQG6J+xaTbiO41pa50G17/Pu2OFMTJnN2rdCURxR
IlrBYpHcEV5U7GrNhJ+x2wqa5AMVxX8Neo+gxQdKvlMz2zCzpKZMuy5gOdC17IoXyeujAW1TwGyw
V2SKB3D45srBIDjwd4abLos5Fc1wIuky8l9JEiTRHV6g4tnyaC87Uj3VoS0mwlMeR8FhEAwxu4kz
EW0zqxm8XWuWlezZldyWOD96VTvtO60WDxCZKH96Xo4CELxIVlniT27c4d6whmgF/9aa4uw+iKF7
TYEePOWBEmWHOpBzlC/ipMS3Wpfj/mb0ECjaTPJojHup8O/VDvn9lSX0UwM1d1B/ifGYYtIVkwx2
ghy5LdXRHcIOzSummv19zZ3/E9OWWNgkuYfVlwWVRlBHyeXUa26SKMp2mVg0xwgHrHXMUx68UjDp
CEqRv/Wmjsq4Fze5otsJiL0d3Q8JTzaJHtU6qo2hzNYUqItUOxXYb3gD0dJkBbPve1uQdH7rQyjQ
2augDrMJllQbnO622PqgFaU1bi78EwA/YkFoN5PuAYsJioL8X8vC4JbgSX2g8H2r1FO2jWnkweir
tZshJf+RWkVwuT37aI/BfXIfwYzPKD9IOTxZEQ8O0rAUXX8Zcpyhb4dELHreP67kqRRe+h6UnyCq
HhzPbui1JLbZ++P262r+spTPwntHXuoaCkLgfRY9bcRipiDIaZzUTeUismCPnN66de8Np68HWrat
54FABSB9gJ4DqO35QX5rSMqYe1tqR4+L1kHjGJGM+YsUPcWB/kRu2rt0sxuAjuo/bUm+j6tBOKH1
hEOotmw/wSjxhYT2E+zXZCNWfnxMx/ySluWyKTmPooEYpLlraLNgwMe3wzioCYKEaQxU3VHwnoA6
Xa4nw8RSQ+92mBVcEvL9mw9HzxrwKX1QY9YN+jhiAD2tbNnTZIZSui0yqmfdWGS7CiiOowAmurBQ
ljiludODYpCBmq8KUHnpXCX1hpLLBamGWUcbyx9x1zCPEUaCSjtu+7FZj0H1o4mT56+XzefXnBWe
UNPn+81CQouWecgORZgM5aW0QPFAM92hCRyt1k+QF1f/F0OpGkwGmqMW/IKPMzpkZSx3cxqRUqGJ
iYwBlUgVQfA/BHAYMzIG+CeLEcEnvt7HcbBPAXBQADlQysilY+I2bUGrZ1r1cDxH/JK5vy40Lj9B
idFHQmzkHZiDlAWt0o9jmr2uYLHC7mvR1bDHQdo0Ae60BCh0rcQHnGq/Qczc+pQYS5FoMiafVppT
FNFW+HqW55E+NDeRMjIAlINyR5HtE+ACXet6RPWhcrSQt1Xu8l50ZtFwpSKISrbZJWbMp3U7j4cu
iQFXxOCoW+xMzF5YtLlMAW+V3DZXk126QPqems3Xr/XpAGCYuck9g9gxtDMW2zHTCe91bnWHylRm
w+UwHNBJp0IT7rkoQseUO/f/bUT54ye1MgXDa+rpjp78rBKoA4lAKZN6oNCsIdxf+GxLEB2Ad+TC
wQ1A5ULrXV6eo+CRysY3AasUebuXdO+o1Jg8EUGSvOT+Vp6stV8I66BQ/xz5HzEo7/OUP/9z/p3X
vBirECGGd07fv/+2ecuPL+lbvfyhD78DEfCvcWfC4oe/rLImbMa79q0aT281cuT/xRmcf/L/9H/+
RYG8H4u3//wfr3lLYse/5od59jsVcp67/5456eR5/B+7OnnJftbL3/rLz1HSjD9ISKhsoYGHgofJ
P/gng1KQdO0PoDccmAbSaxIw5n9RKAXzj1ljF1YOsGYAkYDH/sWhBHGOrQn/20KubWZiGPI/IVF+
3HQa7XKeQ4ItA1Z7lsZeoB4NbdBavfKUUy3IYD5jH2hLkBubRrO9yvExKbDHngbSNJ1/m6rbP8+R
/55L+T4wN9R8wMA94qpanHMp1mFa7dMtUDIvd3MjsOzJmILd16N8PMMYRYKuiercTNZB9nBJCUIb
IMKqthHvJkG5RhLmzZME6kTCsI/7n74aZXsEdv7R7fR5zMXtlNf0TYZIFO/qwMMI2Tc2Up2O60L0
b02Erb9+wY+n2Z+DAdtFbwl0BxbKi2nMhRTVFyQL74KsF10rbtVVmcTQ8BE0OONfeRGiOx+P/74V
3gdELhBRfY4Z+L/S4u26tlYqXHvlO+Kzk4yb7oGm3A7X7h0p032ljsKOLH5fqluvPZJlBZeOt3lF
Lh4APJkE0WaWbNbNRXiK9S0IiyaX7xhKObSqfAytvNiUQm9sexIFKgG15YhdTg2QSPUcrzu5zeyi
yKKnMMx2wq6pu+aCuNbH4IdZgSKicl8jcEn8A9794xHvy2QyRRIat5Pagiaox9FuElykjIL2ECaD
l9aY9GkWZk4KunyEdzOZdPndq06vdbOc9NsMM22MssJzJQlXUlrQlInG3hEwNb5PsP62sXZDGzxy
jJ5WplCMxU6GoODiYn+mbWVcwBx9Ok94rhlsBB50Rr1+unxkFCZSazJuc7Gcm+A7ugzfU2qfKwBU
Embe4qFFwnAL17i6+nor/O2ckK7AB4FZLkPR/vgRqsQ36AMwtuHXB1g7v6yxUx7IWdY87fBkWO1N
0Ng4fWuYmMFZ9XeW1G1ywmVb6cbxgDCMfOHq/7t1gTrXzLlltSIM9vGR8KEaNL+U+UxFFd9iGoCZ
kt++xYL6DcKIfGEVLicfmhurYeaMqjLQtyXqrQ89T+05BU+m1b5YpbyruOc7obwfBvl7MDUPQ9gh
BTN5Fw6h903/+57ElsJUQMvC9lUoti6D1j4k0faaSTrhUoK7NV0kH+dpxfb3FBY74VA2q44eF9JK
CXaJURi6SvftwtdfHvXvz4BiqjwjdoE8zzvmt7Q19ysFRRRZOnWtbV4bihMoP1R53epHYOeshV+G
DilkqwuOnxEaOcHOmyjL/tPjafkYi+MpqUJwYVziJ/+Xjpvhq9RuJQRhOkcw9nrmeFQRSyehFQW5
HCGXC+ttQQtijc1f4rdZWKQsTe7Pul4MT/c4lLa+vO1Cd6IYa9zA+PMfVAlreKeaHhKE3p6z5LYG
vfB24VPMp92n5fDbQywupVnnFbCkKJ3QbHO08lsHG7s1K4ojr5l4hzWoDS3WqcdLpgHy8jZ8f3v0
Gbj04TfgCvdxDXQi8egYJvIJjZk4cDAGnTxExx192HTTyfNHW1O2XA123F9H9WAjNzTlx0zdjzA2
k3vaTraqbDvlHLRuWuxDFUi74+vXsrz9eore46pPU8R+Ubi537ULPz5pogkt3qGKdEIGa7A2U2ff
oCtlDk6OWBPSVbk7FK6HRNUZLEH52v2qd1q2EjYDcVmyLrJN2R5LyZYtAAt274pr7bHO3RaMhmGr
EgpJxPkXlvY7X2H5zCpwREKN2d9kGUwVgemlgtLJpzhDdGw7vlTywe9sIftmqPAUHVrhxpbGspHj
BLpCiGny76b+YRBWXeYO18GF0+5dGPOr51l87UHKgwy0Ic8zOtTC5jbp0eyuafWAk9KN1TB3xK5r
f0euFQzrtHyIlK00xrbZ3vjfwVdFyV0qXmnidtaK19ax+BRSXadhWe7BrHSVelWqmyLc6JmbPMfm
XeJt9coWT/h6fr0c/u7s+n1mF2eXJTZNKzTMbDh9b6wtooBJuvHMl3akC3779VgLwgFHBNUFZC/E
mfVPjW/phaMKATIRmSqd8DvT75R1us033ta6tr5T078kkj9/gw/faDHY4s163GyNgGz/1PZuofDH
bkC96RZNjZWR77XUtrJ9HGzU+KoDKufhy+LTKz6F/TYfgVDfdO2R9pZIo/BQBivwMdqdeMASZADN
Zjq0jVtQzOfwHHcYp9v1s7rOJbAT11EA9iEXbIWytbKdOvxXV5EK1uKg+C6/HL7quRsIJzm7UDT6
FIb8Ob8WsvmQEeZqzsetTbSJ1CZd7tO4oTQvlk6qrXHhfu51p5bXXrgB8tcZbhgc4C9j/Pv1530v
732acS5hJp7bgAD54/BCn6hWVDDjuHxEig3y1prc+QTWaKJx6eDuccy0TY5J63rQtugiDj9BO/Wm
S0Ery697Gnneukd9X44eBVSKcdDybC+9yzpXZa8lh6l+NHG4PMtb3MmUeIVUYuHK6bOVn3zBkfI1
pShAMpN0JRZbwTVzN+svhJmfz6J5Xc2GJrD70cdYCqRTlcNVm67sKQk29YS0tyu/IHqYP+pgwZAW
kK5Lfy0P+8xz6P10INptZQIAv450V6w32FR/Pe3vdePP0/7vB1pcvF6DCBdyLtLJHJ2wdAT5MVIP
fewGN7NYRHJdNjddeDPLAyAbp++zid6TLZ+hCgcTeDOgy3iGgp8AEAYck9TFhSeLUqJ/QxswyJ32
B3JZr4U7noI77QV0u3FmdXnTbq33Lkj+nPbnyVx7z7psK49UDH2cc39xtQA16B/TIzGAdWPdRpTV
Urq6jiw4EIVJkoq98PPruXj3uPo0F3A8yNAoZ1Kn+LgE5dnVTqS/fhLO1o32Gv20FEf7kcpX6MAB
Pdaxi+G4PlR77a2aUHi1yxvePX0hELeeQXPlL4LkpsfmpKyKx/S+3Gm/KsQUbDG1s+fWxGbcFl7D
U3bwruCWC3f1od7ll7KJZej+vo0pwUO3RSYIfsfiJYwkb0D/s40Tu8KMRaF+b6dHoQB3CQDdluIt
n814Q76vzMgqsks7+V0sYTmNc5KHGxvk9k+tih737lQPAvkU/MzQhX4IBCfcxK1roVaH2uIAYHud
WAAKEPt2xGdQtlf1fXbig7a7tHAz1U4QXu2umwekBM3JNYTN1x96wbP88yqBLWRQQCLhIov6OEdW
alT03Zmjai2OdDbt4Z77X7tbwWuob5sH68I9eXHAxeFWJSko7XllZRWphK2/ZYUL+2CsgEra0zUV
zoyoLrtw2lwcdrEWsjjzzHReC97D9NrIdn9s38x76S566V6sx+RC/PwpjeNs+21W9UUxQdCBGL6P
5j96yPcqjvki/8R9qJtAOF04t/5+kf37Ey4FXfyp0YNaI3UbwTkMOwWW3niTIwCdjbPs5XMAmHNQ
YSeg55FgT79Glq8w10DmBu++Nba5fGtN28I70vS3tepRza5VlhuanK1245XnHPzdhVW3LEHNO/P3
+VkcL0FEg1cJOWpLA+6YOz5k+TaHiRfaysi9Dogjiy4tvDlO+bQXf5umxaWe9U2i+wFjenwHyR7H
lWCts/pMjCl4K+VBMNzsNKMBAQjdev/QjOGvjTbz2VAhIXNa6qoIfg+DeErlk/dLfPHHvfcNmejs
R3Elqbgc3YTphdj6c0Y/z/G/B1w2Y2S/o/uVl/JJt1YyvTy0B6x1Ot7jHDBqpd2x3cNmk8lXBnFW
LOprOb8w5Z9yucUTLPo0XQVfGQiUfOrukWUjLQogw4T2GN9/vZw+xd5z+MAMI+g1VzSX7dLAr0DJ
eZ547gdyxgqm3n4s10gM20UgAwb7x3WKxXjL94KxjEo048XjKjG3LZSpbpOU7gicSHSQgW0QoC7v
EsPFcFF7gLee2foqjC984UuvvdhEaCZqXt/xGKa0N00HaXhk+SX/W5jNGq0XtuznU2bx0ovto0X5
ZIIDEpGKtc3QKQc3r9cBCsGa7ScIAqw6/Sa9NntoE1BuduK3LAH/eK0rdCNQBLT544vgRF0hdyo4
OxIlTcr4TnHRc2R+kg8bffGk6scrTYu9zkSYVzxjzAz8wS8OyNdPyLlSKTwGeOTmVwWaTaVTT3RC
NxkbYuhkWxtfS/WoYlHneSEZcOoqs59add2b+6k8xhUFMHcUEABLOEcPAWiy1N8gS+6gaz3pziAk
jl62DnY4ibDN4XuLJKqlcU67n1+v90WHmZU+vyGkYsTl5rbIO2f0t0KZJgRRG8q8YZfdfC+sHnoP
sre7ynA15ZsS71AtG6fbZHAa/dI9+qkwtBh6GS+YoSUGIkMH6gogbAR5AbttYLSBU7MVZCDKl4b8
dFkshlxEDBg19399zwTL9R3sp27fWWtR/2kEbLhrxYL9cyEuer80l4sI1ICIGxVygeoSZBIISEuL
0SidqcI15U4VNyW0PgQQjbUW2FY7J63jI+Cl2HLlcB/FayNAj9cO+rWM5kfDrbkDA+O1cxUoAj0q
OJ6xApCloi9+6r9Z16K589RX4fv4zWct+vzTjRskKFTbqmx3p0pZQ3PAbsa6BoFPmbFGif49UAUO
G5gHq2jtRn0yy03j701wVikJxPrrhab/3VaaxQUhICOBQUPz41ZKZoly8DbiOZxsxoPV4x+6X7qT
TWvDu8FpTcxcVgHcouBHm2+mEESwXT0N+wFck23eC6cY4rTJBFwT4KkBvttbpV635jb85t/H1yn7
0h4QsjbdpNsE41VbrwcT0pHtA9kbHixh1aq/WmEPEFSBLdmu8TEOTVveUCqamMwnBLUb/83Ldgjn
dVSFowvn3qdIjsX3+wwsDtnGqi0wwaz3Wr5rCtKITShs9d1LmWIddom+L3+KURajzd/jt40dCOYo
ZDBEzhRZdtWrwac201UP3ekl9znJAHTZwluCQiZKRdlGJmjek2OSV71W31Ec5aLxfsSXKkB/c55S
CsbfUqL9AeP540PhuCeG8RRJ50pxldruEHm9lHt/DlbmF0c9FvUtjFegcX0cAzhQIqEcJJ2NwK5k
W7BsUuPmZ/JjppB5TgNmrbLhUGX+1n/6epHL8/N/2uq/jb24L/D2sAIVd4hzCH/40XgS38xiXoLa
U/fUg90FET7auEz436j21MDNnjxqKrjg2B780AsSVX93qf8+EYtqm48HE14WvXRuANvCRrnD5U+s
XXiCl1pNn1OixZwv+hwZeGXUmibpXI/Z1owp5rEbsURwTOlgcKsLJC6Ii1+Pl9TrLo68uERi2N7i
6PGSFfwexYZo7veQ252aDEW2VQwyTVtrXONiFjh/yq8+9eIqSeNIVUaNgfXv7WP1jTWmv0y4coCv
fhTekDYtSzcZbCKTr9fY397Yv3/WRfqpoQdsGjFzrQF/l1wVykC5EY8EkMrN+KK+gXQtFL70dGE5
yX+/nuZ2O6gsmrqLE9xCykLpelGiH+JElasojjCuoStpUF9G3PugHQX3Vf6cGZOtRq+hfx4fpgIO
+rdSgj4n3SIAN3n0YmkFIiadQv2TR1sJQdTJNR2W1dcTdelxF2dN4BVS1zDy2aMIoDoF90y986RH
2o9teanM+3eBBT0mpGZFoBDUIT8eOk0iJH2hFtI5a1YlRi99MTiSSq8AqMEhwG3DC9dFsL9Y+nyX
mP20DH8beLEaSiE3C/zWeEvCdrT+YKIOmJa6ibwydQeTN7Rn086dMLCA94D0PqQ2N4ZQhXEGegfK
qpXcul3NkjLxDjqATDMcMyiwhPpBN+469eyH66jbQQLS2utp2HiX1MD+9lr89xssHc/MLJSEOi1Z
VqrTUJmuWB9UQ8foWzNsQTnTtnG/XhmfS5LzcYXiGfhi/gOP4I9fK5EmFco7EVlg7JRpZl8daqkl
/8hcNdnJrVv7a2wcEEmp8Bqp0/VADigpUFWhpK2T7FFLr5PkmqKb3EC6uxmma1N2OsFVZEyxdmV/
bZA1GflTJX4L2+u6Q0bhOVF3VbaTzW1ilrhVHAookUVSrjBjcWXonLp0CrxDWJ8vvOynfUBpXAGK
AswZc3M01T++7BiC2NQHAgGruM4J7VREEtqGMrO5SR8ra2c0d4i5sFvT9MpPd0a0nhLasncaFCsd
S3IHnksfutZbYznKL2lcBZiTyG5LrEYQRvBwRC0OvlmQkbddNZsCzOY6GVdDta6NXf8sX4k2Vy8T
0iSumd19/XrvXdwPG2DxeosLQNCmselqXk8dVlZLhuhAHclfTEfYW7suXvulkwWroLqjimzITDzU
rytVoyAF52ZNSa3g3VRM7F1Jhq6GFs+vCDa9vGqZJgioENExzBA2RbHh3eHwDVs1O1cipgJwwLYN
hCTTQSRbO6aGI0UOUwMnSvOBI6/1+CVtEf28psRehy5qhXRsq9RuwfKWdjjgYm8334fSLjDDcip5
nRSTDV0MX55Keyqsw9dz9Tk0mucKoCsydCZ1I21xJML6kkDa+IRG6mqU12IAN6G5nYl3uK0Z6gaL
qLq99cv9NMfew15v3r5+gvljfPpYvz3AIjarOrlvYF5JZ3jZJqSt5mjojiFf9d6FLf75lly86jIS
KzQFTBTBtuitGlLLcXyW9DvZ2GEH0eZ7y0Nr6MrANSt363z79VsudLFJqheDLyIvCF3l4M1rshyx
+ATp61oshmEvCpseKk6304K1NkDi2YfVRoqOfrXREdrK7IFr8VLpbAEB/vw0iwNgqtRM8qJAOqfZ
VWNsTboT7Uo95z/B7ZXAB+oLqd7FuV9sSRA9ajXJvD4Ax2z8WXY7uPM28iJiespGt6zv2vSZWSd0
8YZ69/Xkf058wH3MMHXQ+jqI2U/Ar1pOhmxS43OqFR3BN7I5KoIBq8aavnkGcqxTMqkkl+13v7SC
K/y9Z20R/B1qg2wog2iwGSvv2FcpZjTj+MuU89GWJAHuqf6dmG/cKOn4ClG5m3rjmhvrfqqr6kKw
9Sm65CXAbkMfR2Jdhwbz8dCeW/WoCUnxGUY2/S29HFYD19bm67n63P0nHUe+Ap6xBu4W4O3HYRpj
QG0Blva5NPVveJJNKyVsAPjmEA3r2JNWQJUP8LUoyMh0Tlua6kp36V0/H0vvTwF8FJ8TFEGXtuBD
Zea+j2vYGeI71b0aDnqp46kAO3inoi5gApvCVqJfkaGn+VYQDnUkn41Semj78JLZ9rwbfjuiTAy9
QU3RlUTgG8HQZSRXDjCeAs/zzwODuMgZnQOch23EcH/1VSXYX38BeT7xFsO9O7HSM8MRG9Toxy+A
wgLCU1bOu3fKQZdDDKMUqDJlIz94SBwkhRpuG1mpVkWWvpQxmRRWM8JVLU7PecctXnRIQqhQGBAk
Sl9pgPptq21LnBzsdFCx6eJgkbQ+3gW6llyIepd993mu5i4EonIAl+DFLJbPOOYGQBbNOskDrY+p
pHxYoUa2trx45zXJtYZE0y7zIc6WQhrgM5gKa7+ih1SUcWkbev6IjlWMPIiMJpbpbxRMXoIR8t0s
GKq1LUppyqXv+26u/HHG32FWOJHQz4VjsoiY+9FrPTQFxPOgS8cAMYK+VCO3N8P6aopgcIexcCen
k0/XfTC2SVBkWAPK4iYy+6MWFc3VMFAsBF56GMN03LWK5BSedh2C67ZHEZEzj/d02nYiCtC17ojL
Fr6mApIyeRpNF7LB5WnHJ0BvFad7MMW6bvDn4/pBmy9CNkOsz11klXDzmX1fgFgaDkhRIv0CECt6
RlegXcs1sZHnA6Qx0hgUXE7MVmXtsBeEnmoUneUsrr1jFFKC8yd0r2hy51VT3jWykRMEjem66QrT
zoXKc2W8Wy9shYV+ItL9KmBRS9TZfwifgmb++CpijyOBheHhKSqq/AoW/INMqJnqxlFjIaGogYbb
rAGmTdRKlUFDYSYA0KJIZrxPpHjV9kK0V5LIJlHNXeBOkSsrXPfvO/YvfsntnyvlT+epf7FUFn/9
X9fha5XX+a9myVr5QHS5Kd6yc1O9vTXXL8XyJ/8/5LeAIf/t8PpkDfb0Vjf/YUMt/53d8v47f/mD
aX9QFTCgvHJdgQg0udP+ZLco6h8mC5UvzG0GfWWOl/7LH0z+QwPNoInkY3woLu1/cVuwDsO6hRan
Di2FgoMp/RNqC+W/DyftXBJUwOIjP4ai+eylswjK9LhTiiA0YV5b8b7z1MdG0dvbIhxUty1if6uX
E6JlvYFOXp5MV+Y03MpJlcMEFQ1aIqqBjj+iZTaZ1qEVK3UjCkQ1VqxMt7muDtshjLAbUwdZ3Wjq
4OJcN151YovhQKqj6JOgLFU3Q7iS61JyizjGdzjz8KHVhf/N3pksSYqk2fpden1JYR4Wd4PNk7v5
PGwQj4lJAQUUFHj6/qwqqyszW26X1F33JhdVEWEeFqD6D+d8J4hxc5wgSygayLbxtk6mjDu9BK/G
EIUbY8wNXj2/+EVSjHVvK6t+K7HlkxjscFQtfnflHjSPga+rszcqPJBNjdh9FY1d9jbabXDqcL/G
JaweVlOo6AoGFHO49ifeedoUogHVdvQ19AKne/crflkd3QaVCsx6gXgzC86ZRyQwOkRv7g9udii/
EsvmfJ+uXlN/JX77WS/tt66rjyBZNiKIKOnluSERJtcSCb5/tdL6WhHZiOiWZNXEep7m9IaO2PkA
/4JrHRZPWSefWIdWsV0Hd3ZabVKyk9vZ2vRdeirFdNXhe5Gz5oe033ViF07R2e+n86iBqdSYPfzG
+Gw5EuPerh4UcYzk7cBq84pPNbWPnqrefBI3szI4zWPycQOo6F4wE1K7uelfvBFrPEsZR5IZnXbb
gDzTVZ2mAZ38R8/sfIICBRfpfhypCCswVdr8cMQ5bX9O87Ju2uJcts2j3RQNcJL0FDT4zyuFiTC1
TwQV8ZPk4SWzql8tjXrMQeUb0Z3sun3bh/dgPbcB6rglmIt9GhL3VngYq8u1Ku4jjO2hdT+k3qbt
ki9oJz8Ysq0N9YAv/77IwI8up5LxWmrtPfs6wLkwuu2yfIwsM7LpNbMYciinw2ps4AOyv2Rj70vn
3rXmfLW43S6KxI5+hdlloN4NYWw7Y9n2afPiJWSf7VxXPHYWmWjMFge7gEy3QlF5zY30QGLtrrOL
TaTtO0cBDhnDO7sOt23zuvRvST1QwcF8DJK1rLy9K0uwEv5lHhduIfcz79JrlpS7yRT3s2ExsG34
pBY9fKtYEDkk4AKNHa1jIse9J0sIYfMKjA3gN5AcY7hrbftC1Fh6F07WsZLZpwdVqqtOS9dvrdH8
KO2PIny0Mv6d2n2dJABBRv0rN8SDWeqnenS4+LMdiIyYqOVDUL/XBvuQ2vdOLolUoVRnuELHIpAv
+eCteyVXU3DpGa+S6brtkFUO45tVBFtXX0LnMngn7jYZ6wC15zydh4xsBv815F4yUxBFJTgpMsiC
2tnZudpApf+MhFgQYyYPs9BPwe3Vy8Lo2Rr37fDotj+r2V07xbarrHXtIdFU48prWvSZBx/GSmj2
Z6cptkRmXho/Yp6w7xrQNBAAm5wikgSQrgk2CgaB71T3ntG9i8Dbz3byEtQG2Et5NsoKSJIRPUCc
Pxn+w5i2fA32ronSg63TDSDKuuo2cz3ue6/feNnn7HrXXvWgVHqx05P5mrTjHQDmt9B0v1thAYYw
15uFvFt2l5upvXg+5LGgTneqB80SgNRNj1m5dUfjtVcMKG2yetOCXV3nRi9mZF6dCMq1wVaUQqZe
dTmwH98S28n6NofzbvKXdYooeunYo+arzoTvWo6vtpmmnArJL9APq8hc2PQ05SkqSiq0Iohlmpxk
Xf+QwAY4xxMgnNTJpu0euwWWV6affBHqtQitcUMoRr4qpYjewlr2HPjyE/BVd3azQl46JVj3B+YJ
X+a9Yyzndk6j2KX2uMHQwvsh4W3F0oyKOS9+ZMN4n1jE3kSIk0PWf6ekQrLp517cWBYPR7AnfKlg
0kaAnLLsj7JenpQnvgaYJT3QkFObdcZGqdrce6U1npW0vZU/u9Wdy4Xz6FW9fdWzY93Z5ntSbLw+
EWtcOWtdmJCCXrLUZ5Hap4Jnt7V2YR5s++iio/xLCCAAJP0CarXgBKb9PgnmB/AEclfMzYtBL1gK
uRMArk71zihD7x7G/kFNaFODNIX7CvRxbSf6FBEQvI8mc4tECLF/miOcZwhYzU92sl4GP98JsznZ
RfhOtsRL4yZkT3fBS5e3yVrzj1UGWBSHdjhX9TWvPMI28sRd0bgyNKum42g3P/Q4fl8G5znrxlNd
sMQkEJpBhnnvGlhWLMt8J5Yy+ZIdMO2M6lDlvB3ofdlBlUjD06xeNcJeVtkA5kVEI3s4MCAsgbu3
bnDalcnCEPohwVtm8Wb6kzoYTpEeQmu6FMtXYGfvmsU6w86pK3YVA4OwKpd1XRg/zNLeVGMU58ay
I39Xr8vUmbezgmdpwcWu5Uy9AZLSh/g3jsu7ScqZMUMQXSyoXqoA40ioJeLFqUMIMLlny3TOpUie
rSX5LHXyEMnsbqyjd+3qLx3ZV8/jhnLVj2w6IMhK8eGvs8g4Ky6lZzqZeofZlEG0N5pHzRI4tglM
2emGTUQm/epsFIbFRH1oAHxqh+NbkPIBfNjRxOWMor/rxqXdub3XbpPbNybALK0gaiVbkL3DRWUh
7/SsXuvWdWCHCfY5RUbCgxuk5zwrL/SbcE/CVL579K9rw23Hn66hgm1Y8zRMQ+evhfRCtA65OlJg
/Kh9TVY183A/INvYJ94mLqxqPNQJ/J2s9+F+EPu7y11LbcOO0HWzVyHbgdtev9vbVcc8z+JbDgOK
pIUgaJ8FCCPQfqf9eiccFJPm8E4MVJu759STxqqKkqsT6GrlpOaR8sLjnEJfoKJ7zLoHwmZWjqn3
Xa9g7qkuBrABQ+lb1EQ+6dQpCFNvvgt1y3AvLGNtNAImsPGAKjTdOLJ6BrF0nOk9wgzP9NiO2VY6
9VM7ZeeFoGkONpgycdFJcF9DeALp1C0rZTjBnQz76aLCSVzD7nZ6tiWKp0JFNxPDXD9UCCfKyDlK
03sI0zk86Ey+K8NIt06+783CeFxIVn1h4QGm3YlkYXKn6QGgWJowPOJfXLeq2rWV6HdZ67zV8mZr
6Y1f/6dqaJaM0Zmo/4InY1QHmFRTHBr4vlvkw63h81gj+5zkfLE7+xv42bU92j8G6ktXkkid13+f
TP1vl/UftsvE6f+NEXjphnT4mv/UY91+x+8IAc/5jeXrzVQb2vTJhI7+o8kyvPC3m4MMgykTLJwm
NxDK712W4Zi/mQwS6X5s2jMMqIwJ+r/HMBt0Z/weGrR//KH+v9Nn3bqof05XsOnfHEUmUB0iMRkP
/TXrrfHV6HIZ2pulqs0PmNhIdEDlP5MSj9XwD9/M7534H6kBf95s/f5Z1s3Kj22O+Mlbx/cHiQvD
ltzJ29LZBHXQIwz08+tIBgR1ljvshtQYnkoAmiuvw1TxP3/yn8ezv38yn4nChPb0vzl5yZeGVWbn
zqZMGYk2XpVR8f9Ldsefl8q/fwqEdpdhCA3yX2W31tj0s4z4FN2N+d1QpyGzqs54lq7BtSGTftg1
U+AiJuPtjiFNveXL/JBNQ/pvyXb++w/ylzlf5Q7KKRt+kNwLn/pwiutkvHAB/n98qahu8Ve4Lk/2
X7aydY1OzjWEsxl12qxbzztD2PxX8qC/qBj+8Xf556fcBrJ/eGg04Pks1Dw0eoUQbA2b+XJzUlBX
7yz+C0dIb2HKxZSgK7UOH/QqXFXfmIAfueUO4b94hP/6ujA3JcqFIST/vmS6hX+ZebnurHUy1M7G
t6W3NWwh7mTek7TtTP9qK/XXZzZgwGKRSEjyBzJEjoE//8VdpwdupYplU1dsOsuaEIFAVf9i9fX3
McofDwA+huo2YJxNzhRTkb8MJM3BWKRR8DFlNxUJasMZcrbdDDOKqCwDfe4SF5dhpHTcb46tESHA
nnTkp0rhnJRxYIZqPMCwQLXhaW1mxK4h5diZSTWVD+XYtinpOqbp3nvCYIyZO9KiCYiyGv2w21ve
arbtoD91ImeAH/eN8PE7S795oA1Q3m2jgzOlKcZSrAJD2OGlmvliDkUpiWPIG672LIDm7p0Lm3Ds
WLRmjh+0BAzUR+lkbYn4GV26xmF+CbRiPdyNrYsmniJH4HflvztZ5j1JY5BwiVCzWZ/XHVcvYe1t
20TQgeuInmlIkvvBGdJoB0nes+Ns9kY8YEZuFN9J0XJN8MbS+lgqdauXhSRjJE08S8VGJY1XYFE3
x2LUT+i5atBeynUR0tQs2noafy+zbzWtu2Mmj+is8HqBeSzx+1WhyQ+I2yxx3qfMYq/vhLk6TBVe
mn26GMZFLEFzCx9V4Q+3maR1H4kUXFmkUqwu05hQ7mTCAkDlDaZxoSxDNqrDfpw3mg7qR2QWkxPu
gmgKT6kx8/eNgrknUdoJ4V6UkxJkSjs3Wnw1LvO2zieIcqXoW1YZXVtvKt3XKLmT1LpSaeQUxv4c
Xtu6r69KO8FDZ5X+N49XpFkJocRjNGbWiNEiolbJS0fmq2T20Z45xtz/yianG2Cm5ohsu6mqWDy4
mSYCwvWmePY1U5EqYxQdZ1bbWfEobfGd69MX9AJj+5G7NdI5yInZc5Ua7BG5CZDZwte8S92KbA/e
11uusczmYCNpikSsVCo+3KgG/Dk4E1G72gjlr9Lv5kub5Mn3NJX9FXguGaRo8+Dr2AEdIpERNVHo
Jqd4KtP0PnccI6NlxmXcM9CknKv7kdix3BifJkRNP3Qvc3lA9zbhcm2NDnOXb2RvC2vnYl2ZfYMM
KNdkEbhWJ+6UJKM5ntpQnQdnzMUKXsj4YA+OQAjpzPrOSUnzIN0sH546MjLydWqb/UsoyghC9K2g
t0WAlVIz4+XyMY0lzufKLVdGPpoPc1aRfrVQ0SaYvushixf4Otaq5EG/t42OsrUVcN9NQ+BvdYfc
YT5XWs6PwHJH89RElXkx3HD5tKVDi8pjFt7rdsTkppTSCpm0MD/9qEY2aQ55IBluShdE88h7mUi3
+dVMhv+llhmpfdQ1lL18+wXhaXJ+4ZESP7I0s8Rapzd0kdSzxyFjtAX+HIuvqXAT67HnDCE6gACV
etVGMy/10vT+JfEqRB7M6tT7PIbVRapZeVh1g/Cxqic5rpayq37WDnR5JEROyXM7hy7Q2tnEJz5C
Efb3bltUDP/cG0HRLYS3L21ebkbMrMBQnNROtXHLYEGP0WmswIM9MPfImTEQ9AgtfFjZmWw+He2x
5sssb7xOVsZ0GYpf+5NGbxiY7Nh47ZmeTWdvqIV3zkuGZ7HIdD5vgzxYym3fprgqtBflJuq0xHPj
evQAxBqSF+FBFrJmCTc0c7/PYMaw3Wl6LzwmPbPJePFaDI+JP5nuDsp/t5wtkHSv0VKh0F/SfHzK
etfMdnVPpMMqyUfa6ZaoWrHJGlqbi0yL8boYmX0LOrEEYZ3Q8r10KOTGA9o57askQW2zSFpOFP9D
W+zNeW71yumAS+/dJpBtXJiqppPxXVZAC2cfT3OURU9ekLMsboXil9dmbfrIKAhS4bz1DSNuKmsa
d3aULlAQlIOpJZ0bMiN0aoMln8KhlGQGLNxA5BuYN9+gX5sxVD/yMMIyIKgJGPHQ7ksV6me39Ehz
6oFFPpIWmZsrOLa2cyJ1JtNrH/Y+8QpjhoUHaxaVkbNM3nWydSchy02ETEHerUi5qHNkoVbDD7+t
PNi+JwvWNk5SUkiWdRtwopJ5Il+oL1N3E2YjwcWYZ/1NWhYiZDrBN8A+nGnbRigTiEpp5dglUqUI
lsRk4Ntnr2zCjiGrBwS7MTNHbGRT2OrZL0llWXNxOm/e1LLZdCcWbo+GD60ZsnDdTtvMNsGbjxk8
ZEjvo9cQc0Xo1kpyb4+HIc8dNPQNzUbsDUQcx1akigvHaoE+v5Ps6om/2psyXZ6sQJKjE42J9ySK
0lVxl9g1lSmDDxLHJJ20IgAChZnFiqUgwIShrOzLgJCLqmhBjHKfW7hU617tAljoPQs+lNWQ1CtX
otMT+GvnOrBJH/OYHJe2/86ITM5nIzMA6jNalFacoNA9t06PhNDNA1WiVS3dz7/VrP/bp9KnUn//
D31qCuju689tKr/hv1aBJs0ftZrreLdyk87s76tAO7otCdm+IfgksOi2A/69R3V/QzjLMCmkfGQL
TLvzzxbV+o3K2AGB56EmABLn/lurQOcvghPyM9F9QpxhqwYgycbU/edSWIu56BnUP7ZtsIBezVUI
g3EeMh1n6WRcWP48tb6mcGO4g89bSo9dV+NEqFJFk30AF2NcWPnaJGXG8vN8p+yB+V42W0EK2iea
NdsdS6dxX7FJjw2PZTJo9EW/k/7nzQdCa+YgZi1khrGK8uR5VGqcII2EBVYQM6u+ZrJ/kbKnnLjn
1jWp13a3QGbQ66W1jEwFl8UPLEpYXQO5duyslpRRvk3JR7UsbYt5J3juJz2n2S0ko3dIwvEr91ZU
z/yoWrKVXAVDASrMTf1uZ3Y2ieUjg1bWWr1NQtxULlO6S3PVZgDUKuz2eWVV73q4BSLhCEXdn9qW
Ea4yOyl+mYPtvrd+jrttqmqH/wtBDyj/tJ6J0hlsP7YXcVMkNw2jWZBV5GJw4PpeHPkBdbZt6oLq
r5fmPpqretwlflF+RwjSIcaU3DNkhClhbRGgO59OcSO+D326ysK06bbhkrTo/VNSd2PtyoKBs8v3
0Ya9jE5Fjl191zHZzwk2SMrvXkK00FosLQsqcmp09GGbhvwoJoEumoQg217PILwP1Wy5ejOpynur
c8UYeMp5ToysnknnqHJSAE1XTxMYNSEJT/KKdaJpsNYB5Tsypsopz11gofItm470tTZol3QVsuCN
Ntw6/b12I9BrHU89rkZj6pu4cuflHITKJqVd0+/sHWfish9bSyVxnVnsc/y+d1iipCFdAeS1iZrH
gioe83Sh8SDFqfE4zTnV1zIaHcpnzyXkx2lvXc88ARBfV0BPmb9OjY42Vu3AcC24135aLGdJhkyX
WsY0ki3q1oSdMzE1BrPsKPVug3Stw7vOtnMK5MiIuvVkFSq71E5RfrNkbV2nbGBHLCYjJ3ZLacxn
EblITBn98TmvAvtRqyDReH/KqrMl9ytvQM8mJnHYwGUCUv3HXKaR+JVWLVSk2Nb+MhzSPOXpYDE2
lc1qGeDfrRre8PJCWl74PQ0HAhEGc2Lkm/G4KUwn43wvnMXh3lzmzrsw24X+lDXD+N6Fjn9Z/HwQ
j7lY+vAxCsYkiO3EI5VCE5lBPH1tddvOTabqnAYEW+6iQGYgbi2wbodl7hEAykJ9S8DeP2dLTolK
PJd4gC47aqR6QkUbUgL7ErEl6YebeTCmvS3t1Iy7IYKksngT68rcL7e3vNC9K8pOk95BtpTWvUuV
Ie3oF9doeRcl7TJfAiNsse3AuHpSdq4/zJGVECiZaJg3nZ1lr9os2a9mNhtVVLztZujbBtUX4hix
kmbGHr4u2vax0Q7Jvo5f+N6mYLNFCi/xSfQPo/OR1X7x1laguFcVZRfrr9KHzIWA1r9q3+Zhowwk
1mqSXrruI698SSOyk+4KWcC76KJOHLsmD+VumXlmtyIMsFwItFSsP2RWlTtLqfmXbMhX6ylTaXr8
bcBMids8qXX1aGZB3sboMPRXMojmPhAenCWUiUuwAhuJ1zdUQ3UpBjdlIpD1nHNO3c73qSpVFSeD
CajGg63rrryk65NV4oU0Akmdsx4AdVv0D9SoPjr13J2JAw4TMhALwJYsyim7iz1DOP4cN7WLl3qx
o+qjD5hTyNhNcv0tCgtXbX2VTd/pDvT7TXr6jVwq69GvM8aNvTDFJpq6pb82nnRrqOxOl+4b0jVr
xL959N0zNVkaBECW+hgqwJTxzPaUlYwoah07yYgjUrTesreomaINQY18G9NUINEqoTv6GzY2y6cK
Kl6DIMrYywypaOq17ZNsG0cRXSRbGYddwE3lla4TMbR0mF7Eeo00UvjJQ2khY29M/Sojxa7V5Hk/
osix+tjzugbZeWRhC/3f6kjNhx//9z8s73+c4l++xJfO/1gd/e03/Fd1ROHjodajlmFMZlLp/C6U
sn+DVQkDGKTa3xDj/yyPjOg3dMB/mxG6CPdhOf1hhG8Fv1k2+2Yw/SwHGL79W/WRDfSXAuifQzyP
axeMrItgipKMxcFfY8irpGCCZy9TzBgnKFYJm93ljAjS3CZl0rxm9S3gkb8DktwQF8UkiCXP6qq/
Mmnx13VoV6fe7sSzr/LwlsHQkQ9isjBNpXXuI6uNPT+lHVv6iang2KpjOonmIGmw136E8le3rMb1
yfMr+6cdzR8VufXtkjyqhRohKSQw5hH9ksY2Y07y1UVrxU+CkcJu3aPg0+Vg4fTU9043eWva+pZN
JxSBVBA2Y5QyIqVzPJkdUinfMn4ZdvQ2NHhFlmHTG5l1mK2ebZcm8ppZ+4b5gjxKrQduWRKslojX
cuzD9Vx2yXPbfs2zw32ae3jWi2mbuj6fj58prcpt5DR3CgLYdjErIkzELpU4raYbI6XdqwKzezdj
8PfL1WCW5Gbpvmc4l90TNUnP1JOBSwzUkPsXRv4vCZINRKZuJaJ7S+Rv9JSrlq2dFvmmKV36Y/mZ
+LckPDAuceHYP82+zz7MlKPUVN68nz3LwGhncXy0wjnkaRDGUxKtJlRmgU6r/VyVTpwTtgVSJzu5
DTpI06lOZYQYxhh65FAtJ3Y3mN8dBYtBeT9YKh8z03hg8ekVuGCq7VgOF5C860po/dV5eth50FUf
Q6u7a8v+KNVbXR6TmUC/omeAyy6J6k83B62sd56oGn7teLIj9VjbRAbpBIvgaNs7MfjXpZ5/dkFU
rJ2+PkTjhCaomb6leqZHL9t1kJRHPWQLRMvqR54P31PXu198nqWOiUFlsuEuciNBmaCJdIZGWbj1
ofKSrVNp0mHMxdk27lCQ6EFuMKqxTVeQTUsSH4t/WXcorcy0jgeSW4+iX86o1NxdDUh3q53ksfPF
tqdpFYUD8CzJSzrh/o508wGnUPs9GazvhGKuh3k+OOWApIiNfBKJnA7C6uJEyWrFqOQ6lOXPPvce
rG75ZbMaoNRT06ax8p8uNv7InmJzmaOVJ6M5rvv8JXTVS1mQ8iNxQGGyjSqSPwO8bXjKWvxWE9ux
JDs0S3vM/PpbPxBIAyvN/xrd7ps7ju9j5JTlaiqs+45pcB11z1FDgQYowDIEYCsmyUWifjBiYFZ5
U5/7T3k31Vd0HkXskCpYMJaz9kVqfy8zxz5mBvaneorQtDSkRhaGOBLr/mVrh5HvwrNjxct8IA+J
5uC6pCcvJfcRNVGNF5/s4aSMKCesH/7sHUky2snhOIzbxSKmFngumDSb4o8ZtJ8TfUWCd93tnICd
/oJPoEu289R9Wg7PjA6ZiFS8C1qM68kxz7V4c3pQCgEjBhQQLkPNnJ+dV35Vtl/a3aG2WQXybQz9
H5mgoo+bMTD5RX68yHblpuSFRgPTqE+ttBXxeoKbBC6YLDbCw5Ic1jamuUPyFc9ONj+GJPnMx7Fb
BPW0gwsPFNHoRjmus7LCX18beegeImJYs0+zQAWBImkOyvrB9Hu3vg8sWbUfDW2atc9yypBj1LUW
RIc+qGSwT2Z7nsE8OEl5WsRcIk3Qdmrf5js2Q9Yxy/ihVOp862QV3ptRlndryzDGB0WetEHioCsP
pAvWtAZLdUtLLKYsjUNVoIbLkHa8CfSWoK2YZHa7Hr3i99RMTRYtdbE4m74YR07nYmmVE/sdPpqV
0RWuvxG1aHsyrp1iXLMSMMDZDIbAUch9g3zOHpjAtkixAJUqx+xi1xHNdQEivUn6Ltxlwk0/KtTr
ySx44UNczFZGkqHvjvWFuu5Ah7D2ZlW+iwWNVL9Yd3Uh7t2wMC7kITnPTeIgP2uSAiWhPz85FrEG
LMPVR9OFUEeT5NVhH7LK9fADspLcKzlV95YaeXWYkHceVIRo2td2d8SvEB1btLG6X6F5OilPX1w4
6lGOs4/AM5+52DD2ewLvGc6hMzKbq74hDSJi5xz+3Q2LxjCp8BoT/pMuR0sTlJOk2zowqssYTcW6
lOo5z3NWuYhReyffRIkMznrkfxj6n4sr9kF4syf42b7KwZkjEGoJeFhPBVlfq6Dc0r2Tw030jjC0
2mg5JEcjE+uEdsIhAvMzCFPGrVTzcDF8xVrImg7E+736EAQ7xEiwXo4Eea41fRerHV5Ju80e/Ty5
hDLdLqN4SkyPGFJYSc8pY/7zNE/OimY59tPpQYCbP7hCnKqOZMjcnVDveIQ4jjrBJNzthr/h1+f+
ZyLEr7BEc+xgQNxnxN2skWCLvZOSpdcjQukE6xi0JRs58e4tWmzAA1VXDSffGqtf3WCc3VQxEWDJ
35ks6D4cd+63aZOfGBhcFeEjjpOtShYLc16w+b+vhT9uxjB6zQwSDOXy6BNRxRxHjeuugzJj+uNK
yXKH33IfmN0vc1bXwKkEWwMsB5O77HqrCzfWZJxHb7gLOvyRXRnNXjwgZnyO3Okr0fdJWWaxVxjR
TldETuG1iJZz51frAeHZSLnEVRqOPxpPvboFEDwZcPgrBvgbg03slu0UpJe63si5fcGKdVyycblL
jGrvk3d09tGRebl9VR4tD5GP2MCm6lp5Zbkb3eJ5yb5q9JVVPtyMaAfaatLMzIGViDwmU/FRwY+a
HWywTc310g7RwVLFKWxccjj5BmSQP/ZAQLth5wecy6SL7nt8WKtc+tHJKLNfgbNshGt8QwO/Dxse
JEnO3STWkuR4FbUVtFIegGEeyl2Zz6/SbrczIZupCWg6qD7SpLsQ4rhvUSWmJl2tUf8sAH7oqtqI
kVrM5VPzpnxzPLX3Pd7FhPwz0fMammm4Db2pPjjetHPaBgv2tGXFR05RsHbza5+csxy0Py2OARdJ
hxzG0XM/yfMyMd+QL6ObbOhcd0q/Mf9ln+CL10Ga3IL30WJGu0o1hzYx9rZtEKKMrbnqV2hu3sz2
a6yM71GZcfWTyTiaP/MK6WJJyCqhuN6k4AyysM2NF0ZhySYtmCyxpatepY7eLG2KJ95J0i0Dbrkm
HS+NZ+5S4f/yC2djKkoaLFKcvszGuSonjMndY5717bzuvQwFh3wzWvg7Hsa7cNb1zkMsSQ1NI9xx
FIYIPcgojHvjrgJ10UWffkqC5anP0YbR0o8w9/p8yVZNvqRXLZs3L0Q2Upi3gDt3x6MWxCkzfsJM
h9MIA7U3m6/JlSdiRe+iEgRNm8uOhOluXwahTw6k6QEomjnBNgI9dVX0y7vOwTc33Sfq2AbwhJWi
/B43Q7BLCWxcjeadq4waS68T7hO7TV4KDU04J+hqel8q/0FYbKyNxv2I2m8jnLPBzkjTndVmToIH
lgZsKByTk6G/bfOTLFYlGJ/CT4J1BtQj9+aVW/D8zDZaf/8uArGQRku/xgHVUhNV3UtDmDduPd9d
vsuwwVLLSzcSmjeSX9dOy5bhmmbvZoCCruExtdJ9Jjkdsab0rk01Tx+L3S+/8pw/c9CxaZEWX/AM
bbrhGin9ssx4PIroGCztQRArHhc2AHWLaKI2XxdzenZEsB2lv+1qvfZATXgu3DCjCoyHZcYGQszz
+Cqy5bmyqbCM+dQq3W9q4v1ICxasz6w3I/HxayR7BxFkR7qbCIHuVkF0DpEQFnlEvnxxZ9Th21BN
32Vf3GX1QzR435I8v10u7+1krbOKiED8c0XI9aSTzn/2rNogaZwo3h7EgZF2e18Re10sF5tFKKe/
5u+R2DAlsfF75hMG1PuKocqU1GvECPQJNK5MadtuL4n9jnv6u1WK00F7wVWGxi5z3XU0q+8jsax7
ugd8+KjlWz/d932xYk+rV6Pky+uRgzM+Lue9FU4vjkmIVlOFbmyq8jnikr0Nizo7OTh6eKEQPA5N
1WyT3oUL287HXAtqgrc2HEj1yDz7vu7d715uHDXnV1JX39gTZ5tBJAyisPx6D1wrzx6/qXMH9nmO
zSqqc8EkeogGxmQ4yml4Kx2oGPlwt0icrl5nYfTMf6YImoe0eB2iAR0/1ojayt9dFJruTBAxOW0z
/yykpioxU3F8JsE2ZzdKHFq8NMVNFWKiu2cOX9DcbYSo39pmiF4L0r3Pjhvu3SqA0yH+k70z2ZIb
ubbsr9SqOXKZocfU+yY8+mAwYoJFRoMeBkMPfP3bSKkkkspKLs2fZqlMEu5wwMzuvefs0+1Q093M
CTty4oEFq1Jqwsgant3Kei1zG2ZBkFznrfFNz8m2Jgs91uMCOA/WjKzfO5gMuaW9U9PfaHOCC4aZ
pIZbIQwsMZV963sxswy73KV1Pqxmk9Np5VV3ufZ3+Is09JXhM5prvmJoKpaIOVu1JuuqCFixMDds
9QhKOcwA1E3Wexi7KAac2FmjpjgY2VjCKcg2Vkh3rGSYzriFRDCvL85ybDgl2t9sr2QdCXwqfGd6
8Gfre1QvOmVQlYWx9vqR3sKu7bpdkTMPZwK4s1V0P3TEhYZ0i9Noi6JvS2LJFrPTe9nUB38YH9yw
+lpxcM8lxO+GGomgY+0jRCdjoc2fQnVVNsUdpmd9HzrAtfv+UDOE5IizqqCLzfk+GZ67LvQutdY4
Y2aXXNuMsaktQxQVRqzvIxdEX13cdrTb3qI4EUCSkzz+iKxuvqR2uvCaVCmPPFGGgjDQ8QNzIFkR
ymgd46WJNyW++dhIs7oVchZXWcazp0NNW1Qk3XNRghR0IA0fkVZMm3qieA7n+aILjrh2BRahcZTa
cZ6Pqah5gBMzkhvXG5r9PHc07SqxGwLxPbRj5ixCRPKYFTJYa0ePB+0l+b7uw1eDwdATOZcIwpk2
fc/HXD83aLf2MfKbXUB7e49Owl8hl2uONqrwW0pYeRdaxnAIQ9c54O0Ala4Kbe3i2LeerLiEaGTE
AtuuEU3mPfm8qcP1id0lWNZ1HkO2shO5hiQ4GaWdMTkwWebzHnVGmDkTm4abqSu2lkzvvXRGmLG0
OZqs7S4IaeRN6YbDiciIpNiJIZve8fh763rS45EVSB2jJp6OvYqM00yKsFu39lot9jAzSMwdOdsE
48XEu2ToE4jcNsevDfN3vMm9YgPgY9674zh8hpynNgkI431p9SHE/2G8GcNieicwmqJXFNN2UiVx
vg2iy4DYS6ogxTdTV1kaxVupqnnfMitce3Xk7w2eh28RbvV94EzZdxbyE/KymClPLw5gF9txw041
fuD+RrHd9w6KerTdj4Pb4mbqSvuKnrlA2EJH/dD7KjkIbZsbBN+8Q6hvGqe3QCeVS0StLh599kNs
QklKrC83/1IgjiKVGDo7ae6CJpKHuGO19BcrlhLXeqAJA8Ylm51r12y976NZpI+igAY0oR0hFVIQ
DFOZgjHkEKuzghd/VSQ4zwopzhk9fL2aXVFuLcPmrxmEau88uxKvkRN3LzGoP9bUtp3v6OBTkPhD
AWotKTlsMNIyNian24OHKw9d/2QdCI6niC2cxHkvRd4DjtXWgG4kbLOjdpL6XGdNdnIMlV6lHI++
ttkwHdPOwpyUJBEWujAgtEWZZniyuCqt/Fbb5KzXDsd1pa1n6ifsdwabTCi8IxlP2xYuuhO4d9Lh
GSjr4H7s1DczxD5Uh6chq6N9LM3FNyAXD07W+MWxDVvGAVPT0QFQngKJmhfOdK6SRcsQ9uz+oDoY
ua3jEqZ6Qmw3hXz/CIx6ob9YkGk96nrA7a3nUHuU4S4AfYj4UFR7mwautUldL2QiU8Z7wV2ZnKnH
E9p2+yxEQbbpso5iJxqMcG9wnV3tVzDQUZ/gRvKGb36rnvs+kLcGUy/OAeU5t4ZLZRBTa2a4SLMg
SO9IafMQVnn3BFDvCsA7aFT6fWvNbXdQWvfRvh467zJ6rS42dd50D1FZvWawQnhTh7g9Fkna4MMx
p8pDKVQnZw1SJt+2KGE4lGC/qkb7uxO2TLslzddL5JRY0Ka8wB+bGBCJJ4Nua4ECEnURqjVShhUz
HtWGyHQCIMIYLat3TCb0PGf0ZfyiI9T+rqzvBsFR2zSppTiMdP1LXBVTuZq7fGb1Czsf5d2ITilh
bLOedVk/GY2uMKzy957CqE63ieERTcAM55Ca0bElIWilI9FdBjgDW0v25iP5QMvRY/b742DLnJ4i
wY/EOOOJXCMGbS4jcWa7TtrOlVmFJkKoXoJXH6gQebdmSVOlbY80ZbZJQRlYdmKLO1jsa6/vvkvd
JZuGAeoqdcH/tfiiArffGbG17/RwpTpzuDfbguq+swRJ37lCU5NzDllVU+YwjIng/Kds4kfKK/2B
3jHezX6DcnPuEQ3miRMjvInH88w8OFmZZtzrddUtGfKTukWQUXH4KaL6Lg8sE85JiERHd7rE4Dku
FIA0OluSFTtlunQDDOGL3emnTBGV5rTRnexluy4N093oWQHLpKCn3UGUiwtIR8map9tiFLmfCQt/
CUJDXeUWnbbcy08may2lTfKKoSQ+DHn94hbprRzbxz6Unywj64FbybGUOtwglBs5H7G+dGvsYaNF
85UWGP/JFBIiL/PtYslbm2nKs6T8jUCXR5YGZVj37BAnzVMaFlfaezGV/UAnSe7DWturILduh9GD
QD+ofeGg282UcUgG50ujmftHs93e0We6TUrMyfRWU/FozdK7Uk72fWT9k3lNv9dwbH3V4Qa9Mwya
6Y1jJFtIU6j9EYjtet4kn3G59OjXxeQFoYEwX7Fnw9SkD0ZSde89JbW79RtjnXXicaI/j5LZvxkb
Tg5OULzltnktbIWhFJPspvNRLTkpwYCOUG8Oz0rFqryxuvxGEMC9jXW49Qvcqt7wQI56u59FWRFu
JfytaY9kh5jP5Wy9NS1KyPSpCb21CNU2mXtrn3vPKmcC0S3aUKal+TrKqmkjnW9z4HITE+9pEMFl
Ggum1zQA6qlf00VEtSkkzZQUDBjMTAabaydStz1dvr6pDmNVbfmqO4cVgYypbdHi/8viL+Pksa8X
dr8OdXoKhhLZSDqiMbDte0+XBJqX9ePQdTdhgFKUAvpqmK19IqgXiGoSWwKzPuKmx2vfeve9QA2Y
cU67ot9wUH6UXDLJIQ9Vz84ySmxckrpABvWH5XIgnZUqb2kQ34+c+lduT60cDs6D6zinqaK5rRMv
2LZCUiUPB2Y69ldcllQF1ZfcjXfURXrT+sUHaSfDHu4HbvwhTsVNkpbGE2zf8jgEoVvsLdd4oXNw
7kh4h6I2fPHNbj1740iYVHOnJ/VedR2+6nDgiKaKzwZzK/2Vz7GUMHa7dKOQ4vPEp/0qiZxkX/u4
YemoPA0JXXMR6btIVNmJ9vN8MZJQ74oBUbedFyiAXa+Dn2RdqWl8dfP8GESSO0c3bDUU6pFuvIHm
SJywwrT7erTheU0NwyOGGUdnggFqN/pPsYO6qM61iIh0N4gg9sIKxUZIzZ0L16o3Y2RGuUMvZ/yK
XjbalH1wxQTavBgYzQAJ+MPd2Elj3Qqq2DjA8Dgre0tlMOERbzO+4eyz5wK50/kdw2x/O0bmo4fA
aQVQwHztnHg4iEG41xYGezQsAVgCN8UI21su/lwma+uxfffrBsWFkTUP09xnL2zk41mp+PtshMmL
PUf+ddiEh7LjcYkMl/IE/KeYcSBHlT5RFYU6C7dJCGNcEl6/sjKLd8JvJuy4mbGzLBPcn7rCf7Hv
5mpL/vI3RNL9O20PwLwOg7HAmi6tg6hoHD5M1mXSNL/GzGEU46F1j0BnpovDihauc3yW2zjunIvp
8p5WI9QCO3s303hXTnxrjnkrbwh3uZU9aUhSx1xWa1vSqJaLFwXhve1hfzCo40LrKTGMEZomHng/
aD/TRn+dsyC+Crx0M0UQKhbXY8sJY2VFc7qHGgS/OT2VWhxxQNDVZomOqXATtGKvDvrwbR+iEwhL
/2kerLfeS85YNE4Y1w9pnu2DjHNVhsmaKOkYQiDYc32FuV9fQ/sM11mAPqsyWaoDEZIeVM8TsL8I
KHkSsKilfEl6V6q60t18NBs/59SKt1oGV6XtFAe7yrNTFmJUXCE3XrtV9jiFxbNhjZ9Msfi6841r
loqlfTkhxF8DGkxdl0PQKGqO+gPE6DR5QgdmrasyPtp6hlMZnsNSXpza3acMsVZM/c6JPZzYGBt6
wBLtB3PNXetYELNtShGP6UYKqgPWUHDOJY5zc3aemxl/Z4SoCWimI0+MQx6NgDymDpmxNvRLyHR7
03uhfcn4JjsINEi8Czdd+Q7nNuuLSl+a4VM3DDsMHn0wC+Bf58T5aCP3tQakVXv2QRWWZIBV0vC1
8WcqxypODrZy5jXXVj8/qiT5pkT9IkbGCkVYId+Z1kN0rXtMBK12IcLnsb1LI9/fBFSYgUQXZXUg
RTmecWyI5FZxWaeRdz1ic0RkwylNhl0Iq4QWFcHg4tziVzhULavD7NNqyBRqvtiwV3YpUGHvBhdL
ezofAqi2q6ZSaKVE2JI4110XI+iB3AHgmiWwuC0LgWFh+08QaNmoZ9IMjcxrbmzXeuuYduAn3S8j
zt6IM/CuYbzRsSw3TTW/gv2/S1NSkMZtkVYCDJtNAZOrR81dIMRLsoBL91Gi8crQZ27jWdSbDMPL
xI3mucPR/OmKt7Svh++w3ND7eBkXvxULQKVRYXDtef5dDXkx86ybtKIPNFTFl8yENWuTepW6/QOG
FPMwC5KFyMSseb4w+ATDF4uGbKp9mtSteyfM6DCDdeQ/g/PPA+sAJh1BdPGos7zIe+EmOKJ5Wec6
fULTp1bJYH26MwkgfOOVrRV41Tj6atYpOYI+k0UzupsLho0jkAodkT3IEQQ9EnNnJEZR8Rm5+ZqO
drJyxTzsnY5jK1vNjWaR90j3w4S10Z25UsEIMDsNz9FQnHEgUn7O0Fy9rDikpXXE8tuQvtHkb2wo
0boP7GpXGs1eJXTXG3SXm8Akop7qhMNBUd7wamWbTs331EJr12UoFyrIeG1tE8Gc5/3K9IZHOsC0
u7rqEMYMg+U7B/9DERsXPBgUdF7+HjXDxc3rZzuADDtZAfrxWyZC654nOZMsyKqxNmDpr0oOhcVz
PnRHGTJIARJO/d4lXwrQDtYMDCZpZXjvZ9XbYOX3DUonSDviaLvYvcfkHKCxTGX0NfOY4Fey+iwU
coTJACvBFrKWIllGZRNNf4dkR7NPLkUsv3eZqy5mV4cr2dhnEQH1xBIOUifeBuUAtRiXFK5JQjcG
g+afR1Now5nx0E7Gy2iTuBhrWnQOcXW2AdyMwKzGy0528Z6n4XVb9utgitkdx8fYhlonhgfCGhDl
tZ/0OplnipAXK5yeEPwmr11f3k4Uq0NNg7rqtxlhrKvO12e/bc9m1d2W80skkNv7BdoBEP25d0fb
DuGvve/CZLsoY0yexdCq96Okeae8idW5QYGWD8e8ZU2yJkDKeEWhsAA66fkHv71uKrZmpVbIFW4Y
DxyrVO5GZb0ZmnU/qttL2YurmjU+0AbttLseGvNAw7oqo+7GKvWmt74UBPFFDP4CG0KPOrWTOMXx
chSwh3DNnk0FKIC7siP6xldDF8yVZX9uvAH1z7SXFmpf2VylKtyxy278vmuO0jTXRn8QfsEhkmcv
8fftFL+hr1y14NkRCjNsAbrAGgds7bGhl5+pMN93wFttfF7MEO/NRj/HkBnaLNrGaKd7J9aoBmX8
aUWsshEusdHNjtT4q7pwt/OMpClqo2PtTpdGJrxZ5oDPPnoWRn/KJK2V4o7j5rBLmRKPaW7gzPjm
kDgT2cZjWzRb0UfbKmS0O1M3WNQWtWRsYJ672j5W7txusD7RxS0APvExC7MuyDZZcj365FDOKAEw
tPrNvJdhcypSlFXIw8O8+Obk9nPvTTf03PLNSG/fLc99DbImYPNydHxnNCUizFhM49Yj0hWqWzV9
mCGlUziR7AbgIp+5UU51L4LsYXZOQQmVOzcfkrK/HhiasLDXVFRVsx1BLyAozJBFqD2jxpjq3KCO
hip+mtgftyD0r61cz08Nx1MWSOCEIe0UO7JPzlRu/Q6AwSznt4aDU1JnD0E+P/jNcEjgGbROEcDM
8JGtiw6yqVvNN6ofz6M5c9QJ33/wHPyFA/xXtukiVCP3fumTWoGJrP8XUysa5znMSh6NUHkORhBI
VHu77DL4SHX+rMeBRmpSTt7V2Fc9J8B4as3tkDPq3f7mk/xs1kbNtyjvAoJyfIGvgbDHnz0FScJB
uwDNtUK+13wDmMEvLekJ5qu8KLN7XRjGO217/xGvdvPgtxYhs/7QtBtjdrOPPz/M/7pS/i8ekR9+
l/9g1D12ZdIkP9tSlj/xD+GllH8AgAuswOI4IkFhI6H8h/DS+8MxZYD5RGDh9Oi//cuWYvGvbAmG
Dj2kA2rR/rfsEqiCCSEUWzIRw64g2OS/AScssIJ/Sy49nmLLB90g0INiUMYB8/PzkyI6GAXOB9RG
dkhXrAXgZSfBJg67/mEwkKRNNUg6rxTDWRr171JqflZ8Lpd3QSuh9FzUoItn5+fLd241lRx0UDyr
WNyqcu6gfITjQ1BzhP7hJ/mLl/Y/LoW7P4BU6QibOBhL/OK+wThrj81Ar9JCvPM4tkzLVM6+q2Ue
7P/+Uv9xU21ghMLBr8AC4VO3/fytrLoc63oMUIk6tMlaibsahkpfOORsOmo3c8lHF2un3OGTCT6a
oZms499/hF8SYLmzfEtWJ1oRS6aY6/zydZuki4Y/laZz2KeKg90QozZg/ONs/DmhOOEsTyaMN+Uv
TkSUOyUwHYmg69h4h5ITamSV3RfHdmC/uoNuzG2JrbD4r4gWy6f0lifZ8jCd0EX4NeAymXzwwtRm
nBLmhlZy2iOB0sXviLH/+dt7DheiLws6NiDP8ucfhO5HFWjJFDIzysXc7Y/LUbDHbsvg1RQvzGqS
G2IdG6qHYIapZEaMfOmHSvttKMI6vtMmiNXE6xqCw3SvkPSXg0HeQZiLxxZTDq6k0Md43VdtvM+C
vLwuAg+ZWh0xmNy3Qe/QrYgtbE46rey3v/+xf4YHe6YpXBiWwE9QaEOyWDxsP8IlfNMuiFu30Bai
4wT/LgDh8dKthqkYtk0bD7d/fz35FxcE3ezBj+CClrlIyX+8YESq0uCrGR5eLJgsAHoDKr1hsA2Z
K3v1w/pB+c4+1Q0hOPYLDZeT8ImU9Unrc8sLY/i1boz+N488S+JPSxl3IeAeuGzNrJv+r+pxzzGE
Y/RA+uLaSR4qKQpE29PH3GT+ebR73FO6ydd/fydY1H++5iKnN7nk8p7zzv/yls19XI4RWcegpHx1
ROWS7cq86X+Tk/dXV8HVyIUwEJq29ctVOvgnUKFDKjlktgs+rN2iSnN/c//+6irsBX8OgvDy/hpC
OI22G/YlV6EFEB2l07obFXj5f4UY51nlyAKuld0NXqvNrvfzo6ODsjBGYucp7PW3wraGV6lr+/03
P8svuGUu4xF8BrwVIBArvpDLl/2BtzJKt1Gyd97qoGPJF/HgZAc3mYPqA6YfTbRKRM8N8n9xiGzb
MDd5NnvONpJ9ZGCCq3LSVVtLmdcOVPl0hUreU9dW4bTNoXER3KzHuVX62Npt5K/TsQa3aY4NGqwE
nLtzV/Sjzs8mgwTrKjIj/iyTjqk64d4m4sCaGM2v+yZMu0NjgbdjPBi31QqplH0z64gTI/JdUWzC
LgbKmdWIO3WJU37V84NgQS4WQCel0/idLmHGUKMdmLHMBWpgXqxqiG44dVqHcarH/NlwrAk3k/KM
5ioHmjDfd5aeBXKFODL3PQ/TvB0CWb8F40L1Qqg4kyzRumlxYJ5vZZssqeN+U05isFfaMwva1cpk
SlD3DXBmXTkgtCdIA8+MDnpUiCKM2h0dJeem1HUmQAz4fncK5wqveVYSGrNpc6rTC656cAMDTOeJ
NBMblhJQhPgRCViHH96JA7kzJjhIK2mDnFjr1IT5YbZEV25ChbBmJSwQYWslGweJoMy7aA2z0zoI
2YgaU0WuLFB6NvcnI1z26FPC82eaSLyqqVDZtkrsDnVm5hh6x6gIBWZULXfQyYscZZjrRHctLX0m
Cezc15OZ1FRx3FJaekjX0NyqyaAbk879yzhV2Uc9WIxMcJXiqFB8+qe6r3kIckYQEmW8ccNfVqMX
DSXzxTrri3FvVov+NEHN/ZyZ8Bsuo0qBBOC4FMEOlGe5m+yiDGlvsgifTH9qBzzvVpbfGn0DuVVm
ZpZscEAwLG9lZ3yVdaCIha10QbpHXhcvvtUXaLQwlkKU85LkgqSB1lEqWwcqjZOj7O+9ejGnjaL8
wL+e6i244PzM1Fv1UDB9cPSNKPS7aUQwIgYE1wcSAvIJGZ7LnG5ocoKv57gENC6dclzzcMHODW1D
klLre4UHjS7P0d3TWKU2rB0SnOCvWN8RmuDvcNghaCdyaqNT6Y0yP1cyw9HopUN6CinTif4F3TPt
RBFB1R6Z6QOcxeRGFnbZsGEnyou+Mf4JbFjKuV1vCyIuv7tpRWjKkE7wsepiNLCpiKK9LoCTekfP
dtWOoikutjLLrKs01FN/6+QBXTyNZ44MSPp35jrSNVQ/kebS2nh94IW7fordZGuoBbvFNqM/MUQE
1+ZcGe21Y/n2uC+nbvZu0WibL66hq+oWz18UPsm2cZKT7lRymoXuUfRWfYJVoOlLJGvZaFIwDjFD
26gxxpd0aIxmnWE1UWRVeLIHn9mUr1OQDHdWnMdLIznEsbsFCOhQ9GchlFabMZy7rfpKEk6qpmze
x1ll12ui76ADocFy1CaJZKORuvaeBciym1EnBXn8YOiJRDjPK21gEY43ckRiTQ3Wvg9lgz5cRKtl
nAPsflZZ+2ddNcSNmnkRENTaJvreNtKpQuyGBgX/UmHPt6bfYX7xMUa9i9QK5d4epyTeidmMnkdf
95ImWqrfE6v1Lqay8DdZlWCf7rBw4A8OGGCWqV+dXandRz5SeKHv7NNNUgAdVzWKXWuDrEgfkrzu
ea3TGm1v75TYRCyaIoZfBwAyRE4PvfIwO+oQF+PKLUFub5I8RYUukio4mTEajovLwcJbAZSsraMp
qvDB9nDxrvrCit6DqJPXho1q7Vj4aiKp1M+xM4Og6+Z9lgcI2S2nGvRtHyLoOjrM9+iWOkPg0tyc
yAcv3EZjSPKns0C9C+9GZZ4EyhnnX+RYBIrGjqoJnsTou8rL2NK7JADZunZSHuDICoFWeMz95xEh
yrYynGZYx3Ss5SoynWKDr4Ls3KQpiHEIDOMMC5QZKlof1HaFNrMdDiJX0+0dEHPNnokcz6SfiWrU
T9Hi1qNpfPJ+NF8nW7rfVAVmfzXM2nJWXhG7vMFj2wqOeRUeXs9Hl8VQKsKyH2cGRWPlEve3FkGB
NGysPOc1sDNpruO495ud8nryPJwmbsu1QQbD7dQbMJ4EUydBMuDYvNnlAKNJY/iSK2OO/Y64oqIW
2yGtBnPbWlb0NWXzKk84ZGPidg2FbK5WrnEThUUQbIpuUg8MHRkcpjJBMcYmkDxmGE2fgrEKP4su
SJu1oTm8X1FzjT6zuAlo5BxX0Wfj97GNWMsqvkyc8IKVGTUOCc/jUvzgRrDQbhhMP3BV1fWFDm1z
ZfBqE6CUedWtW7kDJ8qwN5/yMG59VMuF/zK3urpzjLx8UlljAyMyY7i5pjArdMKqFP3GwSk3bW14
KD7C4zQfDxL8arafhqk26CENDbNJTw0n9NlBv4kX9ujacfTwVvSMTVbSRQPH7mpg3GLV7wK0m85M
fg8gstBtF3eXknO7Rs8R13j54NMcUjsyGIgz7McxGBoeeJ/WXF6rIFl+VYhBYH0ZFSUbBpRjaa46
2CfjKq+h++zGSnjRrRXZ5fhgMPfOsXi7XuudFP9fRxa2BApK/qA38ZZVrI9xu5FlyRK1UyY2//Z6
aqzPLrYlDgcd+WWxbbLExa7w55Hvf5tPNJ/A8/3/kSiPKlI/Wn7//M//2Xn6g6BlF/6mDEzwI1Ta
/6/zZIg/4AawhC//80Vg/tkg+CcThYaV5PzPv6bvhHR4AZX8E9vp/iElpRz9IsHJeknx+W+aT4Qt
/FI/BbS3+Ps921/6QDjYfz6mV7gKHS/99FC4uZgac+PKS0t74nVTUOMwXdbzt8oDj2eVRSAB89Id
XyNYiK8NE6K9F5tjtrJyN7yNijH8kpqWeI2HrHpS2EnF1jQ7C8Wsoy1M75EwS6YZfftNGaa2VsZg
MOUUZhxpppuasXbm9N1N1RrY15sgbj04H95iY7FtdWtxtOgO4PJFtZ0Mbb3IobGntzKcavksCdiN
93XTB1Dd0yQeL66fJYvdsBAwsaWrn0pkaAGYlki6T5ZhZpw/oZjs7CkjRqDPFfPJ3ltSytalqiT2
yaGaAiIAYki47iR7+Ng6ULyPbinT+8auIB200RhDITBs9woMeXGJKpRVu9RTrb3J+sln04ZZ8N1I
R+aWvotceBVlKrtRjm3th4bj4G3PKx1H6ymE2LbFom8RzDAkNSSLmoEwmjMLddu6RVMabOaOIAsi
5DInJISmKkmM0173mEsnS9YB+P2A1tYkiPA1VdE37yos6IhIJC9PTjM610ifEvLvmjhhR5otM+ru
PMuSbLFJuIh/hvLTZqp27hGpN7CKwaDotvIRWdvZoHZVL50CBHb0bochPlRafU22DXob3aMoculj
BAI+uxrKtH7wM5zreycKelTOGoMevs8MHSmea2ZRQejMYj+lqb5qZ7wROAOQQSI9yohAd6Yw+mS5
j0A8Zy1PAREZy6iS5sK4clO2lBW+dP3esMnF+yFwTIYcLQE2Kw8RMCdp0TAYb3QTPLFagqVWE/0/
ZjwAklGJDC51hg6/NjknwLWZI1f3HP+cBGNJ1p9j2z2c0y57oMvEF2syO9NrRpOz4vGkGg9oczyb
Pmgfsil6vNE9lEUSIa3Be3KtjjSGYfLMBmuvF09rgBDFu6sB722YhBAX0aAYrdamX0dIKtnErudE
Jx8zx3ymSmWi7sykgLiqmll9z/1oOEdxHGTbMDCoj/4sgLeTzsuvo2O239Mos2ccJIX3weQzaY7T
HKTf6Q7Ft1NWctZJvIHYcFi5VA5mbBiQWSp3QvbRd3+WUXaChT12IxITo2Rx1Zdpeh6SJGajc+rZ
YIsrjRuzdOxug3dxmAjbbYcjkIB+l0c15qUCCVdLcCfyaiIVJ8QaVsvAsMU13q+Q/+av8JOyF6Nt
Vbsek0UNz75Vf88nq0CIwKBykwrlmauJSiXEcWb2xRbiZumu/cQMjM0sUz5qiyzxwYLaJ2CFV+33
evYDvUXoyVBzDhD1BmOPP4Hv4Dl7fwBrtJ7oFjWLwhgNCIco46lFhm+shz4JPxa8Ob41YO/11TwL
GNeltOgABOVY3M2dEV/svDLKDUL19GOM7ewpZh6GTJPnvl5h2i7uo6kBL9lUjJ7n1OyhK9YCfn8X
61eemFFsBdYCdShZUej1RmF18prCNhkFRu6TGaQaX4byR5cisHTNVYFR52xDTkOHthhKZdS7V0p2
AEEwW1YmjQ3EN9sqL+vm4M1EHTEH7vuOBRUoShnE+J0dlPb7OCkCZEwKZPT/Yj2Sf2A9/L/d4Hf1
R/kW/59lxFFiwv/242a//Ml/7PUGkyV4ZXT9WbzhYYulS/iPMZPBqvGHJwSMIcgqrk1n7F+DJsP7
Y8lMsgMfMbLrSuZB/9rsDdP7A+St9GhsBgxMWIb+q93+5watQ9AeBu+AAwTnBwYw5i+bPWZv2SJy
nC7QCTj2V1lzboe0u/F7IKfQiPpLN7bDVkqkFzQR51NHtbelp4pbo/YxvTkV8ix6R5j0YrEzXBvL
8pwXJ82hmK0u6aA9ueS4lfOXeuyeyOn4NqRj94iiiNwkBxWtYVBu/3Da+ou50q/DYO4oM1gJRRkw
t7WM034+wwxQLhU15njB1usfObWL16oHg8P6tf/zgwoP6EiTxLe2m0ynSqvxNx9hmS3+0IbmzvIJ
bI5SgY+7yPVsfsMfu51ugkjDouN9wcu7++rrqbyFrMjYp8+MbenXIw2ukLRYBj3RV681FsAWK8dX
trdlR1DgHrFHxUuzRLmTPSCFCBDcZIwfqfrIp+mUk775nlfcABztTqwQyAFLgb5ztOBtGfGcHl2n
sa9qNlsFkSBoyJjtUvZxmu6IZU2aKyvZGmwzGdyw3/wEPPW/fn/fpXUdUDfxZPyaEV7ruJtoI4+X
wgms+zzivLLyZEC/b5GeflIb4iJ0m27aKXKADmgskSOW9HOSJg/VxqNF0f/uMy33/N+T1eU34W3i
ZWT/t0jK+3U0YPpuVE2JbV5CGytShuP6vcxBPKw82jV7R0/2i5UNzgSx2opu0qgaT3kfGDAfTFSY
blONiBN9P1e/+WD/+ax4jIh4RoQNNN/9tc3fAImGG4F8qk7S1xbPBl06XBF//4ss1MZfvr3nCpcz
FhM3xrsMqX96ItlIMA8ber7ARx0JyBnwF9qwi4UTP2RatyffteYPMB/Gorhz+1WRkx1VVG3xWOQK
T6+r2nz5zZiYzWIK2V3+h7Mz3W0cWbrtExEgk/NfjZYtmZJr9h+iugbO88yn/xZ9DnAtykdEX6CA
7kYDlRSZQ2TEjrU1tG9uokp7tR7bzzUSIZQVaFOfjSoEKK3QzksG3bok1KnTtaLbPwedkJuNYUAy
hO5G+6T1VvJqJuVroLcj2h16KGisqfwNcWe5AWgDpTdw6ynlSeSyGiOj+M10izYo0wGb3n9HbzWI
6xnCpsHGa0ymkNy4ZjWKcuww7fJ7+aTSnfJdRINmrVC66CUPS2+olAXVzkWTr1VhDjVxbMxPhk+n
HvSChBJ99zklvgvj3wuPNVWTZo8FLJMquUWtxuDGdP3pqqqi+4m8JmK7luwJpJFTBBhy4yL/PCQd
UjGsG7vDmLXd13HMiGNCpGsDlj3fF57kdgnZHBoGl1PusRqb3PWTKKPmhWkuAWruM6oObgyKRRtV
PhIaVCLCSjUQqGYwDpRMHl5ZciVyxYoXGPUog7eRwTJaNUNvbO4/2XX9E0dBpjYVZe6tFOSmxqnr
B6vVmHap2m0vkFN+5oLXhDSX1Bb2AmtyuQuFuVkt/204KvmMx2Li75Cnx3lXzJIawnUUQO0lEcV3
zgDafcqTH5bDWkmpBHExDDZ+1PyWG+Aiqvy9sP+xUvXN8w5kcVnZ2MZZ3sL0ne8jU7mVAr6FsMVQ
TFb67KF6veeGZsiXqleLH1of+7Tql+nD/Td9c7oKlClIXSY3ClU22bpmw0hCj5rCUy5cLLnEVTE0
qiLxn0ZqA5uh5TKG7/VrDoRpVdl28BomEAwWnuFaPjC9fz70VK6En4bqa27OO9ox3Ly0GS5kp/u9
WaX5rtNkaj3cqU6+aT1TGzhZFAYfTFfQAwlN72RaWAjx99JeOdXsZNQGaxot/+sLiqOn9yc7/2dZ
vjcjefNKfr9akZ+RPdEpd/M5yOXMpA1jSNJSIEO42KnSraPatdaB1bdIJJGedH6grmvXJNng1/pL
pFAjA/OmHynauNuFtzTf8t+ehLmAIyznHn/L9ZfSvLTvE1mNLwraWq7eoD/VvlI21ua51UNo03oe
PsE279c6fR9L32i+a81Hn60RTaQNXaVyfKH+gHtSXsnbXsaOuEjS4otbdLR8pqhbgS9RnJLw8grU
dGeFtrc0YW/2BiATTFRTmyJngVTw+jX0kaL1aS/5pHfROLqE6rRlpPWD26jZJQ1TWpF9ylapBKUx
bX6AaflRpfquL436S1dROwph1Z+MEWpE58flws51u554PGWazTqGpBYK+uvHayRbZUKEwUX1Gh82
kUnbI9aYem94cBk6zp5Sbp7hAdhPRku2RsEaYOEZpil5NWV5BAPIH0oArhZcB64fwQpSSi1ZF1xg
bTwXgy6/aCDStwhb3UNVo/nPGtd/tgrS7Pen6EefZlIF8DehlCH/eT0wMiTdS0aXgQsMglSsOVZw
H8hdSaa/M2IvXpgLYh6XiumXkkAlDEG7AWP6esAhDpNaK8PwQn93hTY97A4TCH/lFYlxAHGMZreC
Qu8S3+xJKeCYJuOlLRJD3eWZAjw5DBt8UjGo0BFl0bjjFRs5hOfW5e7wWvmJsYEO89Uoc2XnGaq3
oNX48H0RwXJxhGFMIHv9+KR0lLEMmgDTBoiyEo0sU+3se0iuYKUktHnd/zzT27iZF2AoOVqV6Yid
vS2rl8llkvG4FL5JQ3/U7qGITTVD/58stI/YhfULsfDtyYoEhbw4NG5idFzDZ1dSEpd0uch2cAl1
qvuxK77LcFwPHZ0ZRQMUaAzMeldG2Ys0Cg7bEMJ0iPNjRss0QGJjK8Di8O7vv4fb184VnesJgL/p
sm5P///dcZ96ZutLGTsI1BqLeqH5VYj2Mta+shmpFS69g4+Gs5TJNIcYVCHCuB5unFKfzVAHl1QC
b7bGykBT1xKQXsjB/Vj+1iAs41ayw/+awCsW6NIDLP6qtVz54x6XYDrxhf7QeoP+xXIBpPHCIebc
fydvT3E9OVhHJjR2OMu6gWTw+im5DSRF0I3hRXAHcNpeGb/UgAMOvg10dp3mAOXIVGU4PTRWTLzv
uxMFrcfbnjnrJq9I1vqjgu/pL8sr6IrrlDZYRZXRaBsBw+2U1npx9AxpuGBmIb7ff3rtdiNgu8NR
GmyEZiMZm31SKqcZF5DUu8QpWWC3sIptLOIRoT3zKmjQF3C/EOukCcTGA7XlDp36RE/C8N1wFaAv
ncCxNMNntZhoow3UDlmp/XUu9/jF02UuLBC/YjrWeqleVxX6ooDd1IY9t9FKw15lra6tuYX/8dAt
Purli2Wk0SeXOvFG06IeNwuJRvy0Pg0lTZBq1OcPXZGgI0xpEhpqW2DDHNZ7oNfhwvy7iSMF/Wcm
aRMSQwrh7TzAGyLZM/uR8nBO65gArbZJ9TFYkoB+MMunQhjkOETOhO2zc8/2KiWj3u5dKoA3G03P
zQPtf/GG5sxuAx6SNsEIcFIlKeMneizUdVUEjZPl3Wfco8AVkXJ/jGk5QI2U/4R5/aWJbHPDKfvZ
AN/kdom/HfGOlquiwx4Y2AAcqgwkIp+kKNFMLUyom61SY+OaLvCTtzl1uOvVYMnNUDKjpLNaRXTX
lSI+U9cIf90f5YNggX0IGget+1OHwXx7pMpM4ks2knOAEmwiUBDTYlWw9dXUQW7iUPUyd52b5huQ
gfRF6snCCaTcngk8AT/QMAhXJoH69Q+Va8StiHWTc9Gan4N8b+rPEpxN859Qg3RSm1sao56UERzY
sCuH/qgWYPH65pT7fz0R0ExjL2gxJ6+I2SnFE1lTgV4jjtLnl7GxiF2JDuUEimitPqguiTBlgAIz
hrj2dJQ9oN0F8mcsw5JPnV6l+7QGaia7SHlgsuBX1ZXVppb0/PfYNN05pSuSUqAXEmlF1r+eJtM5
wrVFqFRr5fmmaZqdViiRlmBQiBkMUElgZlPb7f1pcnM9Ik8gZDY2BiDB/OZ99+68imVfrgf6S884
x1T7qOm8NYqpauMOIDPuD3W7ipHATnE1tosq/zqbDn4bGDIOAuF5DBJvI2icxF8MiVhgihASo7z0
sT/4af9vPFLos7NRAFAEhB5EZ3xwDoEFyYk6zVMV4bOmKdscTFtq5Y+ximdHYqwC6QEHqX1HL5bV
FtCld/d//fTrrs9A0vrTAUJy3yJzN50y7160l9R1iagzPucROJBcJ8tF9Rab3dZ/EEZEgBhY1Ldq
V1+HUr94wftoeJTOaKyn7CH34Ovh9RJ+YqH34TnQQFUaZll+cofCPJkqchUppFopCfXUaVIDWUNp
7IfJ5At/B++YtlU0riRaoh6HqITUKJOTSF3RP0j54MFtDoMjbZif77+u25VqygQmJA9sDWnBPJEF
B9hVVZJ65wp7ACIXtNNGG+qbFBvTtReneM2bkpNZiJLuD/zBvknSgpTNZIxK1uAtX//uQ5lx2jE/
XDoG9GjYdUnw0lra+KXFvFbGceFbrWDXrpbYHoT4sNCKpycLj3A7cXmCaaYoU1Qn5gGHAKBmkHLw
z3ZVvaR5Kc5lBTEYnXC68JaV6bPPZyVpMJYjiTCqIbM1SRW9K4DAMBTmkXjWA+qyIvXUSFn1ZCbV
M8aDxrMP1yzHIrvJXbCSNv5mnXhGvmUu/O4PvrkiWwTOxBNcut5uZO/evKDzbmzgHp/VEd8c8E7V
s2VE+kVY4/eA0iVmW8kn1ALhfxyZ/mceRrt9CYpC4mOK8XTOqlmAR+MXrj6iCs+Kq+t7yVB1FBFo
Ju5PrNvtj6855RXIh+lU82a5hazS3DFSU/8clj12lYgJ1uQd8+1oaJ8qZTjeH+2DOcTO/tZ/xsFr
W7PRtMKIuhrS9lkq7M8UfiN4G+RTySB0h/sj3Z7y3I8xYCW0R3REjHa9s5Si6PoqisNz2ym/s3pQ
twrso6+eFf+Kh1r+Te+Lub0/5Ec/jkFRRdEqQvVsFkFlRZAIxAnBWQlVCept9dWzDekhNuQ/9wf6
4JuR4ae8CruSu8tbL827Geln8P8qzmanCFAt5HFt0IjQ/4HFlD8NsrS093xwUZqS5cwNohPeqDlb
jkoeuySZBIpRyKsnGhAxKvKD8RneFZkOHR6NFbYPPu5/R2p11mNB7eq73eSbMijMQ+m74qH0dMx3
1NL0fjV13e+bvP+r+n30EqL8BXoeBQtOvx98f7aqaZIRQiBGm30M4ReWa2iZ6pSgKzZImMMLtNZj
bRJnpqVUbQAhVAs7xYcvCv9mSuYkK0mczpYsxo15WjeFcPQo3Q+y91hXn6PmL+KsPwRUDzUCkngA
rIAMV27tehVCjKEJXXP3FWpKtGJfrFGig7xGQ+GCou+ahT3l9q2wmZAO0amBmBoKvutVkbiWSneI
5J2BvJybxn6pOll9LoR11OQyeelSuKb35+rtLjZdUVkO072CVO5s7uR5NaKWdb0zGbQQ8ENqwRBV
mv39UW5z1uJqmHnGISXY7zL8t85GsRM0BdAv94hkGQqqpXw34vE7eL093qdHZKj/mKzihW108QFm
b1YfAk8NWts7Mzt2UofWG7NWHDyzeNfkYte+mTzZ3xMXpJG3TWygn/dfwe2mQFjCbKdrm71Lnn/a
DkSQ1qoZuw8cwlUXMtbQ/FU8GBhJ9e3+WG9ZxusD2hKC7A5pPKo1NwW9uFbDIBAyKl78R2WFICzG
Twknw0SAF1UzRIhh+ZdLi/c0ZaF/KDJU01oz0geNxlRwGlgZEubYRzoZ5L9hndNdnsaICFY5dqB5
5ZJcb8biK6kFvEukwdujMcbdSgO6+CTZvh/hDGTmGGWYIPI8Wh2SPh5OQP/tnQBd+SysON+5bWL8
o0o4gNX5RGIbFPdo8ZEWtpqPvj0rypo2Y94KadnrVeWqRWNHOdLHRtj2o5GMfywK1Y+uAM3UiuZR
N1sy72NAUsv0si2FbOVLruYP9z/KbZxCdZUbNbdrbJL0eWmzljXSvaXin3WmIX0q0V/Eori3ll10
5JaDW2fd/KYPSf77r8clgFBlakVAczj6rn+90PvRw9XXO3sI8SCpaOolayzvBWeHs0wQd+jpV3hI
w9p8uj/wB6lWCngaTZKqQUhBTfd65EyitbigmHCWBUU73bL+1m6CbbAqAJ5i6xFwNnbuo43NNBhG
+zKIQewVNiMHszd/Syc1qqBcc0LLvCw82m0ES0qR/ZUsqKaZ6jxoDKS0nNJDthPa4mc+Nb7k3wSy
gO8GKXoKutEno46ODfJ68EnJY2NilgJk5oRpnPHvd+Ap2UKWE1W0bcxLjVlZeaWhh7YD4aL/aWeQ
kWX8uxZmwW3wQ8WQo4Xgh8S3Mi8CZXFAvnd0LSfJGqeN/f5YhXa579oS2/L7L/eDQwxfMm6rZG/Z
6PTp3b8Lf7AdVgMDSxkHj59sSxd8uPMKL10VptFuCpUeM9SF/3UA+5/R+AdpIxY4bw9TKiJlbf5F
0wIDlTL0bQfgLFQXrQQBVmXAYDMt+BENoHCS1vAx+xjYfkNaijbd6F7Ax/kPtlZAGa5L015XdS49
0mDaoJay5L9Vo329/3I+2owQ7JGbYSUqZCdnm9HYSUU70jniIAsGNUhXBhSqMVzXpWi+sYH8RBea
H/sJfMNTWQerkMt12Pi/Fp5jGuf6iAAFzOqEJWKQjp0HqXDpJAV9an5u4P1+gwYTH7hAhoRiZbcZ
qOxuDC5rD8Jwv0ja0G1b4vhNO/TrXOpTvA+GrehD/dhJ9M7UYxzQNoI4Nx166SmOfenfnp5kH4gW
wWCANrD0eS5XwQdYhSXLVlL0zVruS5L+8CdxJ8VUiq6WfzuFGU7leiuQuhGbzu/SEVcFmJ+qxxW6
CREvjsmuxxxxY9FztjP8tNpw6MYL++VNKDYNSlMEm4AFa3oeIZRMYVrCGbQjE7MmLR2DO06GhWPo
rSh/9eFxTmJVTokCeBGmOgUq75Yn91Yjk2WAeFEVTi6KZLTTVQaPrWkOdmBu8HLZJN6+a/7E7VMm
HfpIdtr2i8gmrlj+JPXRxlsVv/qg22dFuNPzL64dYXzc8k9t4WFvBFOELqxpol42L0gexvyamJoy
HRWZ5NTUDLZm0r6YwND20z3oM9K56CEOGokWU/vFHCr9sU2iKVDBFAu7Njklyy+bDzTXLTXO3+42
Kl9iEuZwdTEnGMD1S+RGHnX9MHjnhjL6zivdAOsd+j9oAKb13IiAEVIG5srgPVtyCPpaYVVpnd/s
a/RTqMtpkMZEnpdWD1gAUIq8IAMbF8Lu6VNefWqN840tf5JJUgSZK2nclCYHIcnipasDe6djj548
KhGJqCSiN2thQ7k5UrlTEWiwQKl7AfmYbWxaNEZEi9zjcskynDLTHDNAol+ELWGjl5vYglXiaYp3
tcwKnwxfgb+ZyP+oDVbpEqXG3f0Hur3tQf3goBPciwVC2Xnt3xobmxBE2OdGq+x931Sjv+HSR5IS
1dBLM3bBqWztHxbymH1nAeU3s0JIG+hLfMOiT/ZgwieDz6L6bKEF+pUXEtlgeIWgmNXGc1eDbf1F
qww58P6T33w2HpwUIuUXonjl5pqqRTkOSrKrnUe/29IFatLDkl2ozXFcUPv594Mh2aQWRxAyDXg9
kxFieVpc6to5iSJ4pXqa0mVNobE2WDr0RImF8W52OX4cyRdN11FYacyV6/HqtKJu2zX8uJQ2jlzY
MY3W8tIu9+EozEIDyYk8gUuuR0lwzsLgxtDoSqafG0YeyhtbLRZOpbcs1dUCYwcgA8gxCmqGwGO2
DaCODuNY6s1zAtj9KIMhpw3U6zZN1ekvlgp4HssfbhihOcLLraJuXaO1NMGwIonZNkqj2BDfjBa0
W2vAgPAH969ZDyZ46sr9BPaDdksvlfFzmQLWdeyTvuEWR8M6LnX4Rgkz857BMkZfbLdDxA2113pK
Uyhsq9DNq13qpio+JkChwc7benIIaW8HYct/r5Fw5j9tv33IZdK4a1paMFoZabvNV4XRwtwN23jy
eZNdDkC0l1FusELweN3mUa/sXC1G8p57Ab0yrRm7+NvKurewhm9WAicVBqRIAbmWQzWa7lTvzipu
LaPf5LZ81oI02FYIgGmFqTSeKsYNhELDwuRUb6Ii5PSAqSbdJcGyNT+DseCO2jruR0dp5UfL/KG0
6mvdWMcAzxwDIYYXPhbWa4btXgcCR0HbXYQYjPWQ7DFIScutUOsH0TWYs/+pmr+x9od6MGViQUk4
wEgq3tUUlANX2sTiolKjiEL/CdIr3UBooaUvVoutNOWYS1Pau0xJt3IsbepuoTR+cxmYfiX1P1ow
aQ5Bs339WhuC907uAOY1AwZ+K1FWx94r4t9gvD/f310+HIkOif8URqjqXo/UeSqN4b42Om1oDt+o
bz8xs9PDWNeLXLyPhiKhPNGJ6IwwlNlGhhRQcQ27gAKo9y8Bbj34LF4sAwVghn1e0OIspg3136B0
9z7w3jiMzx2HcuTD3ARdJMnFwmR6C6GvdgdeMzr4KY4UU8A1m72REIE8yP7o+JVZQ2cX2oFmM39l
1hpsdnRy+bYUvbGfOhmPYZtQqzEeq0RXHLWnFQy6pL1rjdx6NtVcbDIg9wu19ptdEggdGmuV0Jpn
ZF++/jrAgI3AzEzFkejiO+hWQQQYVef7U+C2fM4oxLXTl6FOok0NTO8XcdvZtSiAKmK6RqZNEV2H
cyXuJ4eOWHRV+671o8nss5rZ4gETa5x6RtlbdfSj7A1a/PHmyrGPaH33d+dPYiiaBfmUkRKtoEkm
2/tP+yY+uf5ogLVIiKLo5J7HU18/bRRquaLRguuY+HCvWzsM9qYWgNhURgEktK/iRxoyh1Pg4ZGR
a5W85wbvn3uAPl9dTy3PMRbw+0QtDXYphHSQXSKgoDiXr5SyGdZ+XtmHUWmgP1NgX2WB6YHkMUEL
qx7+FS1O5RtTjjFs0LJkb6vjDn5S9SsSlcackRsX9xIXUHo9gNaCOkbdtaMLaDCDHWkEgWWNilly
HZabHoANFC7vTzIEzb6lTfJTMHTWTgr8izUoNhMxV4LXrpdtp87xAKKg32/dVn/m1D6CKcKATgKh
cf8Fiw8mHd0oOsXs6fJJhHb9gvOoDORIrXvHyATHmz0ZQeCuvuo82Mu1W8ibvhq+VgrcW6rvphNo
2vCEdjA4l2NhOSr0g2OTYChU+D0eRaqdPdWNTy8HcKfnHGnJ0+BG5h/oA+qGhL8M0yGvHmyyrwsT
+/asoJBA8M8fRD83vL3W6LEZ8v3OwfZG2fodFxGmL7LOVJH/MLt+FXWAf049tPUu6ktlSakwrZvZ
TKVZX1E0TSEm5Q5//SKTghoHnB58NcLQ/KpI8GwDs7ce+46IlAAEHG4YFF8a3ateK4lbStOXm0px
u5XXWMHm/md9K63PnoY+LNRWJhseitvZZjd4qmibvDaxkYjDgwyYh+kKxuVo9MPLaDUylHizDjZR
2KonrFqrnwnGnb/g5Q8vFByqz/gjGZi4jMkpLGX7UkRF9jRAxniWqiRxfM2Gc4d15sqaOFnUpsNd
PYbt1gD4v0vsIeF4rXyq6olW6gcR1MbrYBb+pzTP8//2pf7PZNNNWDIJNZGfE52TS7sp/cLBIOVZ
WkCLlZzu+6QKHTQ3IXaPEEDKoisXMgO312B7qjGThkRcjO5m6th8v4V2KOtzhXZ7R3Glageqe3zl
AuGdAjuvnCYq5U1YKs2O2d+C3RmLdRlr7e/GN7OfCPDKLTsqhKOBHrn7X/1mLZNAoABOXRod0O1N
ZWhpkE49cpc5jde0HmbGIRedtzDKzclO1WS6bFMr5ppyAztUUeHKApKbY4v61GZC+lqL7nGCJvxz
/+d8PBA3RRKIKCnmhdQw8fW49Q3bSdomPRlmka3xtK72eYV71f2hbm+n/Ch0fFO1/S1JPr3ad6Gt
QXvYYInYciaA4e8UofGFO6j8wyiTyrHD0T/GQ/BdlfAK6YtsChAT+5MnQ7HEcax6lSQ8LAI/N7BS
B4ColFL43cjAXHdcwjHII6VIC5Bu/7n/2NMqvlrlb33BlLahQCpUDGdPPTSxFWZtjdNzCtaup98d
cI4Kjafv2u4YWYN9kvR0+DIWWJveH/omrczQk16biUA+g6Vw/cJaTD+46EW2YzVjuJW7F7M3QW1Y
sKEmF/pocJeyTx/9WJOlPiV5EPXPtzQI/wGW5ZLlsDqjzdhKAC9hlT/zWaGU05bnHy1qS/XK8Pul
DNPt1ZKfSw6dxmlUNpBSZlfLvgxtH6Mky6mDQfkkp2UHVLqB+11a2SlqG4VOVpwnBquEIuBZFr4F
sZKtUyxfdkGPobTtFe2x00tKdSA6Xmkboj8mMHAUG8YmmagePq9upBUS5oV8HHU4UHDl2o2CeBox
9SCVGxwYgZnTwflQ17751o7gbZkEIDf8IcadqBwcqe7XHsmcCmcHqYbhn5c4eyaYPuSBbY8rBJLB
QykHwaM/jnj7gLWINcs9uGmRH0KvrU+hHWEGU3QavcjQ7dYJsNa10cjq5/sz6DYSZWkjd6fN0aJz
meV3PYXC0leCuIlUJ5PAXeEwSxNjkVSnIBlNdaXXIgLw3jZPxPRfijrGU7M2gk2uo7whVvwU1CLc
4jLR0sDaoBNwk646YdoRbGVFLIkVbvcinhWNAtpHEmtQc6+fVWkN4LRBTPUrrpSfroUt3kgrtzcG
L/ffyu1hRhFCIUs4lYf419nB3Y9Bju6nVh1lPBOsuo9DZ+JLIPLPg6EshEy35wUDTMJRzkzEavMN
1sz6zFdjXXVQy7XPSlXra8CZ0uZf/yIOZz4SqXQkOHOhj9ELjSqCpOJrIYi/MK/axon/j6+1EDdd
lAf3h/vgRyFjp7TPVo4CxxbXX6pQkqawNOqUo9RR5zQb+GT4QTUL3+lWYkjjFL8L3q/F4QTz9nqc
ISu7xuB+4ED+edUbH+08EB+AMTLQNdnIn4KhD3djH5fbEPDHBf7fp/u/9C3OuN7+qelNMhEieHRN
8mxSxn09dkoxqk49gjMCbt89jGlgYR3uXpBTDD9oxeNI0MsM1F2O2YtB1r63afluwkE9lcL/FuhD
d6J5oXkqhq7fSbVs4Y4QZTs7d6uzp8An80etPbhxR+KurZ6GWFvVXkmDdiXytYXnawjX8BnLWi3b
muhoViWty8BRA/8xTJVsKfaaNtrZb4amTR2Cc5rb8vySXGL7AI61wdIiaQwMfsz+GGeEWDA5heOZ
VvGtlOwzGSl2PCoFyBoUs/1x/8XfXDWIBmjcI9TiEk1b6uy9675HUjpRVceiM+nQ6HpDXjrRnjA0
bjZJWv+s9TrdoVZ2jGJQ9/cH/2AnAjk/1d24xyNcmW0QmSJw+TFz1Yl9/SjaGmoPhrSnRiuRJN8f
6oOlxM0bghktzeAU5sloxQyGQQozy8m6IQArlL5iCysvzOKPFhKfkTiSA5bEhDntiO9CL+hUsiSp
jKIOYKkAJEooHDn9qIhOJaQqPJpSi8twlZp7PXH/FBEtO/d/6G1oAaANUQqLWRBqziloUSipVqMm
ttN5Jl7Ow7MYkuRikLXG4DtLjnbIkZjg3XJ/2A/eL/0LU76HeHqiwV3/8rGuAo1so+1kVIB2OaZu
Wy/HL+v/YxRAcez1TFY0wtejwLxs/bJxbUei4/QcB/JRVfp4ScLx4W9hfU99+VO9ZHb91RvPruj2
spwcH0aqhFir07vzqPp5fswNrXhRM7Bymtl+Db1evuh+omPvbVa7GObiITK9+rHR64UD7nahClKq
tADDwNBNcy7XLZSBmhG6LKfVhleIvfVTWNA56NpZG+KzCchWNTr6wkO2oEf8CayFs+h2XnG62gwP
X5/vO28kLC38mXHUsxwNu9THLu2yTVUXARTMS1FtSilNNyQtl6RN0we93iLpESCwmuot0BHmJ1Ps
B7I1FIrpmGP2PYZDhz8aNNAufKF0+1OV2nZhS3pL5s5GVKZGW8FPnOoCs48ftZHiVaU0OsRmzR7E
cLDP7REPmcEtT4rh7UyrVJ60MAD1onYJVjK6sunQMawp3DdLmZgPfj/tKdwT2LfoNpvfimQp77ig
sj03eapv5ZBDamUFYfIaUVl5qtIhd+rUUn7LticBLmjWwxhBN+uRGtE5rn7VZIg6wh2TbYFb1zlX
VVJJKuf6v16Ygi51no9AhY1v3t0bTqjVAjy1o2iBcTbs9BSDD1tYArcKF9CTTPGp0XuyKJh/G0TH
TahQLXO8LBnjle+DrAsxQN0lQ/3kR0m60etx2GJkK3a22nyqxrwhk+raf+9vQ7dFenvyKsASg4k5
hYOzG6MrDQ1hrKQ43aBEBy8cs0Ou6VyASCGF7cqWcu3V9TFENjDy2ceVOZwDtTg0dA7+gAVonewc
gg13vpJrzQAz9eCJJHm0m6Vb9e2uQWiBnwCJHaTwULmvN0yDgm8lwYx0RiGNf7wKXFLWKpvU1TA6
Mx/8PvwSK9X4mkG8WpgSbw1h1yuJsckfUmebCs5zZQ2AWzXs7N5wsHJekRM51oWa410CSAvr8/FX
mfwu2v5XhukVArVDajSPFgmJVToS59HOYluHPjyZNXR06yk0oAnUk4tt+0ey9cP9D3obiDB3oSwg
oQW9Rd7k+jX5foY20PO1Z9wS/6ZtkD8nsZdvbK31F0a6vRNNtwfa36dwh5ZLcT2S7IWVlOSd+pwr
g7Yr1ETFYM/MthWCi+10cV8IB26lkowFyArtDVGmTefA9YC6XFMQqWP1uexcTCLlRNtLcUA7bxAb
v0Rq649Gkfqrbor39QgvVN31t6REtM84ykqvHjDHXdkWwTrDfXAhaJjgs7PtnWaFKQHJBJkkQ9N3
eR8vsbvDEa4NGMzPiALyMt9mGKj52ncJz8YA4FIbGU9tmmJtHPdrQDyrSPxT6+PF8KqnCjagBevo
s0S/sZT3mHs+l+IUWBejRXELP7wL1A3w7vWEf+pR4fbVQ53tW8lcmuwfRH78EqJo/CgEIcNbbeLd
L+FyP6YGf0iw+V+huePrOJbgFcMmv+DmEm0qIB3fGwOMI0SqfF/l0kKHze1RwU0CPhYFg7e74mxm
Af4SuJwawjG6QDnmsXRJVHvbdNpJaQvUfkH35f6iebsbzBc4swrhM/UW0AKzaNdTaqP0e4/bsJ48
ajoWrRQqfMjwUVVto+bFQu2P5+Cqk4PdOKTrxkcaaWSHpMi+ejJg+fGlt/K1rONlccw0dxVKuYM7
XB35a6sWD7G67qMaVEL9cv/JPzhIeFf0TbGNCLSS9nQze/e1CiidqR+pwuFa3T/7ODi8eG0fOmZe
KWvOMg54E5s8XZPkfVVp+tYN6P2vRoTo959E+2CDJsFDHo4Fyt13fqT1Ikhhhyea44sR3YH2FFqT
Qas4R0G3taMXJbwk+C1bWJEXQ31gEaEUwJVBx1pBhGfb38FCPbf51156RDmpl19DaV/qAOetX4H8
rEPRy89qlH02vOIBw5SHzhRfg/RgADZtLc8xsSnt3Ge3halWBzgk+ggh6uiXK/R9IcYL7fSfYrw3
yGFRBxkl82va2KcJGsDVZal9/818ZjajuAe/wVzIsNBsfP1dDDglupK3slNCZdIktv0R+4Dom9R3
64bQJzDPQ/iZhB+OkRIEczVwWkjO/d9R/darytprHbJpfefvcowpNJqoAaUfGkt9HQekEGYaX7og
csZ0V9dfMqBCsv5w/4N+UFCBK0FnBFdMtjbVnE0tgDHQ5MpmdDRfH4++JKAdcFs8J7mb7IJRxPuw
yrpTk7nhXpZKFzF6lAwr+qmbjaTL8ZPZxs3B91prqVnh9lqDgIFIkp0W9pfxhtl7N+m7NlKxFhlG
p6+Dx7Cqg1VgdJgcW7EFQdmUSO4m9SuB6LAjiGt/1ekY7PQRI2Lbzj4DYO6/t2W1sIl8tHFS9KW3
FhUDhYu3BfL+qXrhAoKnpY1YSHmsNPGD8NY/hFTpL23iB3vDKKWtWgo0amSaH01fXcIrTqfMbNZR
LQYgRCcyr+YNLP7uEVrJDvUMqxHHU6MHBUIAGgE6tp5G318KNN7ujjdjkdTjTmPRHDDvGNFdPYMa
7g5OZQ0tDpfKcdSK+FGnbe3kRZDxio42mTKV/R8eYlo40mHChG398YlTONngN8epmKtBc7Jbofy0
Jc98EKVnXORhNE9q4MoL58ptWZ1UAlMa7RLbvADid70oGyUKrKKwe6eRk0faKnonqCl84+QpyAcG
+ipmh14ZvaldKnnwn/DUzp5cG6/lGhTzI2DEYCUsf3iuMIdwlCS0njvd3Da5WR/LyC+23KD2nlcl
CNKK6NzU0j+eAZNlYav9KPICdAGtCX0ASozZaZU0eBH2VaM+hziaAklwN8h4nHZUm7WdawuD3a41
oi7uydSxkDxhrHn9zpDuWb5eFOpzLzUKRtyqied9+ef+XnM7b+n6mawWp94fPKpmvygKhzBHiho7
ruanTmFVL0Ng66cxyv/13X8aiBIpeS2dQ3OWp6Pz3W01UcWOifnDg120v8vYfgy7IFx3SnQE1q5g
o5L8a4YTcnWMD4E12khlmX3XL7HN3MgO5SRzAtP2vqqj/kMM/mctjxCz2FbzEPmY8d5/pbffbRqS
PgCVrhnuA7MDyKUr20yw43Jw6zCOpleIY60viaNuI7VJAcj9ldsG/aKmuP5dcoePEoAPYh2kH9uw
Hixyrlm4NY1ErHqBjZIUt9HCMr4NNAyyrMBxaFfjMjgXPJpW6rnBaOZOOujdniNYeqlyrXkuQ+sn
2O0j5XGFHLQ6HDPcgJawHre9AXzL98NPj/dujw3MUBrDqModLNExw7n8H2dntty2kqXrV+nY96jG
PER0VcQhCJIaKVnyeIOQbW1MiXnG0/cHVZ0qEdQW2r6oqHB4mwkkMleuXOsffHEjgcrqO8fT+nZL
UfHRT7uDDtw9b7/nNprs6E/2VfZQxg2Nso8luXvS7KfyurOkDWX1b3ZR3SH3n7ut8iF01oQa31oJ
3LeQcaNpD4Fq/vtXD+zIWVbYY1RSMEY4uvEd1bMdrObeX29vLQU6Ltx/OAIJroudJctQpI1QLlDA
SYILEeGz0iXZp9HGEGeM2+rOmvS1POCNMVEtgj1OOMfJY3niquVo1pNppMe5vW+CftWN+oMhpdtI
G7249N0qLMi2viMucRsXDxj+fsg7yeXwvlT79E7Xwj32nSuAwfPoDC5hRhuxNAHyLSu7w5SPbZEo
2THO+8+NaeVURGTzYtJTVDXKYvVafD4JIPCIzqRD9GAIbKeft1CrMuKd26Po9OxzIgRudaU9fYpG
FciVGsFNF3rc3ya16l80uvMhY0N/zKKSbMhCYLDCtxqehRloH9Imiy7iwpqeUscIH99fIG9cVWYA
PYGX/AjdJHMRLPLIAAhWFSibk7wcakv1r5tew9BEN5Mvg9Pc4Vy2q3JKfBvcMbKPJV7bbs59Y+UM
OP9AXGw5OclowaRRizydsNhWgl7UoBflCllSDcOTXVs75T4vDLqFSr4m0nZeb2Y8ko45VNKjXjam
QByWcQ4l6xh1AZagaVl4RmPHN2ml7xp7UK7zHl2BNhri7cqMz/nMaYoGBoWGKBi8uYOiL/akil+X
ZHdWe0wi2fCirMbZcDSkS1w8nEPa9NJ9GAxQhooGdTQovV8j/haMRGQcJ6Dx2z511uRy3lit3A8B
QgGKYhG83JteBaNEqwY5pWlzTBvVPJDJ+peGUWZbunT5V8C2jteJ4ev783AeADkrwMTMhWcDtazF
6duMQV/m0dBRCOdKaiuJ5U4Kcmfvj3Kew4BUeiGJoHNK/3GRKMWlIcWVqMojYhk1+MG03ttKId9P
oROt9FvfeqGZPwQ7F4AA3/h0BReNKEfb9ovjEJE3+GBaqAlV08o5+9JJPF0+M/UXeAXBlXlbKljB
B+U6k8n+bVzThca2LbsggbrOUsN01ToqvSI3vuMOnN0ngdN8yAb5omorSAcWt2xRJbA36CR4kkhr
fGKmp4HsaNerPubPnHroCQgkqgtsH0epWzP/Pf8arC2uJpCGwX9SNzydospsrBEQhX/bhbhZ9wnc
vdzM6n1fUcJ9/8O/cfEjEZmTSpnvT9hffI4a0zbMGdvyCN3jqeGm9wGrIN/rkyDYpZHtbATR+6DJ
Eg18G1ey1m7qlcU3D/H6U2nK3EvDQgL9BAoLy9dthtaqMqPBbtEPpV1vY4oXOaP9qbNFdOiTPDp0
Rl0fu1C7zvGxXRMgO2sjaKg5zVEGhWP2l75EYkVjZEWF3Vu3LYLPV72tlhdRGewGf1Z6k2MP8yEH
fTwdrx8t+Rq1pn8hdVAAG+4cHwoJG+JElCFe0OqXwc/6A953rff+Z1pGHtRMQcTRepsrGhzM86Z6
FXmcIIA3MurRXeeUP8O+N6i72NWFbCT5UasAzWpR1n55f8yzHtw8KMVU8lSSTv5vMWiQIcQOrzy+
SzU9eOgxXtrAY0dFRtD2tAf41+iphgdJU/HhqaXsGv301E1w08EV3SjWLgXLo+/lcdQZLjdnKNy4
TuegBU4ALM+O7nrJ+R6rzZdUM/bCZkdmZd6trMn53U7W5PzurwZbbEHuzREleyu6wxDPvvIR4QYt
gFju+1N8/kqQF+d2LgkuifnZ6Yo3sToOXXSnNk76aAufewhf2a2GwTwo3CpXdvsysFDqUAAvksqw
01DnWYR5lZpO5Ge8VR8Y3ydDTzBLbAo3HKW1o/LNkeYeDtdUTq9llM91iTtcO0R3+IXYxiZDv2sj
hk6bNlwgY/f9aXzpP59+Ld6LzBf433ysyIv36nFHSgnzMAiUBruoeKfZcwcrQkawH4bJnfz2Q5GA
PKIkDhvH8oxgPMj4ohVpcjNOIxwLCuOCSwzJzQZplV2gBdcoylxGQbKS+C8zqvkbzKRzfQblcaYv
nhUpPcuPTSe6C4sRX0Y9sz9MDTZ2RYcWBf5g/TYfDd/Ti2Ht7vnWN6HZZSDnyI2WXuDpBsoSu8Li
npGj1NA3GNxpV+jo+ptA1rOVe8T59pkDFgqwRHXk9a05nr2KV9JkjkYVIcUVRhaevdg1uJLT9yvf
/c1RZiV/lhmZ4rK16eNY2sRdEN8VcBtpGCSkYrAJd++vrrc2KUcDVzSWFiIm89+/ehcToUNoin10
5zv+rQj87lhRl70spX7A/y6PL35nuJmri9oFri6LAxnwDo4nBXsUqgc6pOafpJml50j2dxVrZ+/9
wc7PFb4TNXJ6ZfgNkI2dvhtqq2oRDzJhbsDAeIjD51Iuketq434vUvsuVusf7494vgg15BaYyJcq
M8jX0xG7SS0wuO1phesm2GIxVDvkP9tNp5X9SnQ9q3aQoGHZo1PwIMDOUOvTsZLOgFSVqQawDW2n
4ks7UAndDnYNJblvLqW+kbZ2aGNb/aAG6mGIboR+lw8fw/SuroAd6pcKOGY1pCQqpl0kDapbWdlH
LBf8jdI3O1toqEnlK499dtfksanxUa+cpfoA+czL/tWC64vIHByumMcEl5xNnGr91sFq9sIPY3ub
lEbxOUY1cGM2jXmryF132SkovcSW06ys/De+FRcdqLlcPwxSgcW3MqqmMuMEbe4mapSruT1/GKQI
XisA7pWXnt/pNIJbs30AUAWCE1eRRcUPDX+jdFJpOGZhgGoTyoG7Qa6yz+8vvvOtfDrK4oXyoCjM
yg9GSpk2+HRNxb3BVvaJRmPLD4r9+6O9dA2XLzU7sEFPtxBMeMm9X31IRUJ8x67q8RhkGN/X/mNh
q76b1BALQ1wBLsv+qxQH161yncV3Zn8Zlx+i+NMYH3HjVIcfgX004js1yTbp6LZl5xbmHVC5oyie
6uR7XV2m/c+gCdxJRoRnp6o/7en71F7nzTcMAj3KLpvW/9qjLj46l46NpkuD9veXprgLhuvI+d47
2qY3K1jXh1iKXUd50Ix7aXqUMVk1D1J/3zhohsV7LNGd7qJXPqGb31GSxHljY4V/So6bY97ZxQdz
1hr6ngWfeynZZPEPeupJCI2lfrKi5yz7M4Ulb/s6acblWF8q6ufCubVbUFDqNkNOWALDbYkLTE82
78//2d2GZBnk2KxkTG2eEsJi/yOIEA14vo4gCFvalK2jfEKF3/jROENwVeISizp8qlxAmdCvc6B9
G7R3rTU7lzMnN56Ca8WMGCRzR+B73mWvVkGaDDaELr8/NlWB+4B8GReH0Wie8I+gWBSKZxqBYjsJ
44dix66sPMUj1b4Mp9KLrMRFT7vsoula1F/s4eekPDvKQdhwOqTbVn+SQFfkU3GT5FdDs4tz67Oe
q/dG+mQNdJBRx3Ap3a1EhfMEBpgwd1MaHhy5Z3RfA3tOqzeFdlQjONha+ChRPcXq3vZ3emZkV0j2
bzSnNFaGPWvpai+tOtwCZj84gA6LlFwpM2TOjGE8tjofKbbqcj9MCGAKw2/2egwqD/3hTvkSaf6+
STPxkLSacRPlorhL8k6/aTD8dk3gsb98YFOawSkQzVFwzWfgyDzBl1vEgXysEaXNEbDe6V1mY/SR
b8oZjPb+oj4PlDi8EEso/WnYK1uLw0HGLFceo5zRkL3djUWbQYId1gARZw1SJptTmtA/y2gierzY
OhYUXVUpVKjtqXThE5GbC+DMGyEeujRlDXYh7TTDDRTsgOMAhOakfI/97IeZF9oGQ9EH9Eb3VYKH
6QDvXpusaiVzOQ/lM7uOU526BRen5W0wivnrZkTioCiMHpkvTXo0HClyfdyMHmizaH++P+/nZyE/
yNQjZwoaGWj36S7GWac0KY/LR1WCnd04Yb3rgnzwNHMtd35jf8HU56AyaCbOFJfTkaZUn0IpALpg
IXm2DSKgjVB/240fTtdBuKew5v/ojfbj++93XgXhi5NzgCQCcA0IbJ7wV2FKS3PwRaGYjj0M8U8p
QMUr2l85evvKeMwoah/DrOxxvOGOr0vSj7yR0K+KxsJttAA4Bfe8fQcr9cKEBb+RRdVhGNUn395/
zPOE1eY8JRJQC5mx/Ys8IcLcIx5rE/0Ozc8hd9XKfVbW5m2hTxEu4kbsaV271gF949tTBAGFDPaa
28wSLZAh51b5vcIX4cY8DYpNxRs7COAA3coqO8MJsu9gm4OChH7D9Wkp5jhKI1At2wG3osbmVulk
805U00dRJBOoS6fRn8canS6nEPd0ATYmDplfC8cY9jrail+rIXnUgq7adY2m/XKGBjfF5C7H41Gt
WNLIVJFWeLUX1ZH2RoA+koF38VCkK+HtrWU4d/tezpb5Oy+WoSgLwDNGWR2jegJZJMLxykbEb6NA
H7xpNEnfxUPpyWoT7UhEzC1+1MiBZ9URvQjNA5iV7fJW/gr1bHLFbMAyJsOw9pDzUXOa2KGCxd2d
jiEzQV3udK/YTcuZb7b5sWm/RIh+Xap+VV3qwui/ZBmwmSxwIEL6o4EVdFfcNZiveHJahF9aub/s
01+2ndRm2TzwDVQV6KJxuz99HqtRkQs3quIYQk37qBt9cTvZ8Zd0iJwvUh1bD90Idl+K7GupCsXR
NkPzSUUzFPfB/nMcVfRNSln8+lE1i/oAS6Rnwv18eVS1Dd43bU1XVQRh8RjVebjrsmTy3o8I5wci
rRGOXzDpaD+A+Tx99xYcd1MCtT9adhpet1OE8q852iurf152yy+O+StgASoAyIcs4o4QIB3kMi8h
43MfglBZeqVtTFtTCgHaD/EvNknmD8pY1KJJHDXArKcv1Rt2MQ2Fmh+xFmuu5FYmAeytlV7ieVgj
ztDoJW+ZnViWW01t5ICbt1kg1BEEkMvr+3xQxA8HFcb3P5Hyxn6h7DS3sTiyZ+mz09dRlSm0hOTU
Rw4yhDxaxT+oVrw343rc5+hC/Cwq9RA1zfitG8bIBerauq2qJahFa4+xla1plJ1hZpnfOcZCFGae
4TIs0puiAYcRYyp7rMP+0OrGxo4LpLqwF/YhNKeJ7OZprz3gj+5scwfn9aZ3tpPctp9xXZzZn7qT
07DP+40Tol3joMB7zb+1N0nadF7cI4rL2Wh03+w0bjfIS46PXePIF3UeVa4smmrahFoEhE6k2vf3
J3tOD05WKt0c0hNSNu4b9IkXsaBohwnFz1E+yjUQFj2comw2b75sFbRC0tSOLjoQmY+5UkQXkSxN
7vvDn39rWqRIptEs12fy27IoZ4uwcqZYKEcxpMmjbzuHIp6Ggy+0HWhLEO9d7e+R/PqWFXHiGnln
bi0sHdRpaKDN9NlKI/BskfM4M2uJVjt2BGdONoFiNjSXUuVIA19cCjUIr0cogE9l6q/dN88i0TwU
PUeId6wvJHBOV7nfhs1oOLlCdSGf7iTDqt1BpU/+/gSfpYeMYuPRSk0GtgRsktNRoBeIEIl7+TgT
hF2hNulBy5UezbFxOLK1qofSMDqvRHR95dg74wnQCKKoyw2WuhpUgWXpGsB42dlOUx+xc8ZVLk3q
LxJOIdsh7dWrslHGgxUanzMZMGKcB+An8fo7jm1oP4wWhrI0lDvsQwL/QSA4fig6vH7zqvwGbv2O
W7q8QbqyuRydIT1KYc05TlnmT13MnBNEEtVDgXTWThvwZO0LaVeAktiKzJC+0jZRdyOGrStL+SzX
5HWpwkJY5X80SxaJuMgjp8Pxms5jWSGNSv1qa02YfcajglmA5rRoW1nJWtFoDu2n+5dR5xYNcEKc
gc6sNK3JTtJOr491Xe1Bdlj1J4MKoFR0wKS9lty61BNXzfdp9Yg2zqbvLxsIGVL2JYjBh6f3QV1v
5zBb6Dq1znu/RzRCLWYNtIMUY2XlPBW9ukuaeCvy2yaUcEHYIeEctnQ/lPRQ+Bo+lojtRI1r64kX
qEx/iPbhDbzzIDFcqcm3YdfvYivewcY7WKL34OJuUcRLgSiEFbKfWXgY9MyrY7GdE0WBMKLgn/mG
lwyHRg8AfQJZAWNse5pR7TIbM2z+P+hlLKDtnS6irS9dgODeC0txk+C7zNMM+r5V1X3tj/uUGgki
UlUXxhyM0OPf32Pn118KHPTHLO6Vc9142ZLOzFqmV1XJR7+dNoU0Yb6LxyD6bc61pI3BcWS29gO5
2FY1RQX/pZ4QoUzKy9G0/pS0Mr8QRmZtfVoULmbVgSfBOtjWla3dcH1bExY+070AUY70F6Uu1gyh
f2m24SS2r0hCpcRkNPkhK6LyGqVWhaJhL13pU6DchrKINiGwbqW3dU+uGt+rhaZc4Xv9FYjDMbNo
kc+CMqU7JXG/8zUnu9PSae3kPY+RYAxo8VPmpetAH/I0epmT3mj1CF6qoFqwHdMh2I2qVd6///3e
GmUmLtCsIfGkdX06ilPIRgc5sIXuZ2Mnlvfp1pRRaXt/lDeOOrIZUGvII80lsWVSWLVZ6Mta3d5h
hWRd0gn7quKHsKlS9XmQ4fRpeortY7enLucmVY2IjRVPOHcHSXTF/CorOep544DLKQgBWspcn+Bn
L7KaPK2MKpCS4q5yMs3V8qQ/2hnK3VkUGLuoDJ8wKO68HpCfm+WkXlKVWW6UNA/vz8v57M8wjpey
JxRxiKCns29EwRDj/ZLdTY715Oi4MxeBnK8cg2eD6MDhccBAyoke81mTJHPqAMOPWDpOCG9ew0mk
+lcP+Uo0Pkum5lGQNmTxQ1LiAnD6KnHEMtWUUTpKej55jegKrzXz7uAU4CBsO4x3bdSbF9JoW3sw
gtJKhn6GYgIUCfqZIDTXPOCbLxaypk6ZFhu9cWv0EYLsuLNulAHHmjIPgy03Tx2WFnXCjRNRwbdH
FNSi9OfodNomSsSdViNXVqvJ6CKK8znuOoBEgdThrlhZ6t3gxNbBpu18ldRdvxmxe/feXwhnByi3
P3hdiHvhOzNrAZ/OXj6kadM0RnJM0lLZUn3K4FTFFIz6Zl8p0YUZtfLanjw7PhGd4aye9WT5ZHy5
0zErfaiYRlo8KU5KboOlyV0fIx9iDbn+w4q06GLIqU0r02Tc4ImBzaVvFhf1FNn7EYlH9/0ZOMs+
qU0SjnkYskL6x4tqhoPOvl9EUwHfwsZxxYi0zyWiwn9Ko6Sv7P7zDUHjTMVFl0YdeMnlrgsHQ/cT
CbhCKWXJzupmuBJSiiujnGWfzBqLEibK/FVpq5xObwvHYaRWEB99q812cYgNaoKE2Q6p8+BTmfbR
5yT3w11F22tl5PPohigYvqE4b8F1nG+Rp0MnQ+/rrdkUx7ZvjO0Qyu0NLgwxHoTxLteHZBfA7dxU
IswvLHwOOgQb3TjTu+/vf9LzkDALHHHgAqChCL9Ei/lWr9OrqdOjYYATQVak2TeG5Srx2N8X8Tgi
hU6DJ9d7ZJb9Wl2ZhfMtxaUKmXwAlC9CH4uctFdxipjkPj1Crwk3GaSpvd4a3ZYd+CHuEtvLlHjN
V+28Jgf4gfhjy9xqqLEsK9JIok4IfdnqLQeX7pGgFh6ZXpFum0QPvgaSnB5CeYLknyN7uqHsE27y
oUWSPTCTm6xIVDdvpoLmoyZ/M4qWTZ8UiXalCdn51f02s6uRxYBhTcMVaPnpGomnrLOLYZBvdUn9
SJe8o+Kko9/jdyvHz9l3AJ/BJQh4C2VaeN3zbnxVLZdS8BJFzkCTdLTS9KuF9WSWIz9RVcknP/XX
esnz753cCubx6DzMBahZgX+x+KdKzypa/fIt9NNmE1pD5JqBECtvdRau5lGQjeauQ/mZ6uvpW2WJ
8BGM6+VbSUrRwsYf7kIlYm8os08rFa7z5ImxdOgsL3w2AskiNBZDpKTpVMu3oak+aDOwFoOXxNVB
RD3r7dDtu1q+8Qv1ITLrjQrWvtwkVeDsg5RuaTbYP9/f1i9K1csZ1sE5kFLQXCB1PH13rbWraHBK
+dYOinGbmaHvIQcSXyq51m6E7Dv7WA6Tw+TL8Z+FiTvmBl5y+M1RJw319iZ1PEy16n0VWM0G5/Fs
59Oq2Ju2KA+oTf4cTBEegE9Kezkxnv0kKbZlpY6EKUm7MvokvY2mPHwqTX/8UqHffhC5aly1kW4e
y6xRXOI5Fqx6V15zkDmPStauOuzMsft0BmhiAs4h34DFhn386QxYVh7HrVrAMFRac2v20Mf7TrlP
YtV18t7YMqa5rfsK7T7NDtyyksqVhOG8V05ZAb8msi6QQXO59fQRfNOK1SCDD6Jm0qVmSNetFtRe
WVnDVYpe32Udiqd+6uKrTEZHEJPJAu5BrOG3kaTRtRBMqBZMyh532u5PsxH61q8rTxsEFPy4CA4V
Sc4+5sj2SrIfr1cG+bq20+KyjLTGlSXk991phFU5jZp5k/mRvrHzVLpWNKXEczEj1lvoNkXZ3fur
740QizgIdfJZ0wfh9mU8KQepiNsygWUzatJOR43eN7UasY1IKQmXUdNep5JTbatkOoh+emhKsRUa
9rdyVxsXaUwPliSw8R/ofzpbihrH1u61leh6HvR4SHggXKvIMTgITr+OHYCjquxaAiuul5f1GCKb
KGAvxTYYlaiKh03dafLKiXce+ajU0nSi5OVw8C3V92LsiIqZk3Esg2B6QDesupHDeK3FN6/tk7U/
E5A0MJmzJggiaItzFQ3nkpdAREFm/auj3nv50Cde08clgNJVH4Lz6EdRAZEu0ijq+0Aa5rd+dX7Y
JpHWEKNyjJMCje+iNqmJtEP9Je91ySv9CncCLboda0W9iLXQcJMc7XhVGuqtGovhAdjbWmp39nXn
R0LQi9yCwEZD5fSRslqKZGtETQcJui/8L3VFWqQ/0hyYSqDL0cfRXxNjP/u2L0OCaEfAh3vOi4bu
q1nAJHowx9xXjmNkBG6D9Ok2HvL+V0vAKCHRs5yFXmkSURQ/fTFZRro6oSF61Csl2NmTsL+0yLcf
UinXHt7fx2fJIZkZw9CJYgJhiy12SFz0MdLDSOnJVdLeRslV61SYATqOJFwEhjTZpcXuqSi+X0IU
Xhn8HCGD0deLgCTVINotS0zElOBpFplNeuyRwNsjv+gfEsOqKEgoCuRNLK5kry/lR9kOC6+rhYJT
Qd55KUXxTdEbvhsE5rgS0s/T9vmhgB0zLzOtcMlbt5NO4mAP02Ok6fUFRW15m+e5s0+CytgkNI0u
Oln9EBqDm8gxyk1RcvBVsVZWPceC8RhUR2aJG64RXCROF4EGpBKTn14cs1K5GeUouEFvU/PIsgEy
KWW+FXA6tk4rJ9shw+BbJNlKcnW+v8gquDpweaCacGaVkU5BwtHSwRNv9Qddl4KLJkY5SwqLZoue
lye0cm1Lv/HW4LQASMPRkTHK0eeE79UGE0h2NnWai+NYZBVSrIXzrQolHOmahNJlb8vAO6gcxFTM
WKR16dWDQ5Hg/U1xvstPH2KRV6TUiJKqasVRSiJpV5pS7Ik8Dj7+8igQ/Onx0KCFiL+Eh6WNo0hJ
GodHtQ/B2MmKtO0zSEzvj/LCSD09KCjD0DKEuo0QIDXX0xmNRlkvmzELj4HTbznMsdr6JLRoC1dp
NxhfHPUuNi4b7ZPeZ64V6xtAtBtHtNtRwm64vbX8EU3mCK9CedNET+qU3GrZpaE/t4GOafyDGn70
B5wlEqCXbe/aNVCTUhzIzHd21n+ECHVtB92novqW45PmVcV3FI9//XtBAuQMBNvAQbBkJkP6aYM2
UoMjvipXdiqp+EXUqxnPfGNZTqQNiBA5wZkksMy30ZkdyFDK8JggXn8ojNFyfVh6h9HJd6FkBR42
HZXb27HjWmDpDplQlQ24i3rli76xOmfWF/hmsLNc5hanQ42wh9OiMXLsu1ijuYHhoDxXSN9fN+eb
H24Z62aOAEjWLqNg0TpdEFlZcMym6rGXJ+ehrK3mUSJQ4YQSWVxxWMAffnlQ0mlQKuT1gLeWCX1Y
A6IKbeSFJrkWFxNmEVcAy/Fg8YedSKRuSya65nZ6/qJciZlIrqpYakNwP90ftT6EdIWbDGUV8IGG
GRufZHtqtnY2KFuWUXAVlanYv/+ixvliYlTASQBNQMyhVHE6qpPSRyvHKjs2znHKfVcJ8Tg0BKpj
6SaHYTD1uxaedvY4gMGV+0chcZvTPb+/KPxDQa3KTG6b9gLxlo1l33fRN710XHMcD8l4UDQcaqB/
wc1K853Wh5tYe1DSGy28tRzKwIFR35uTshtlMOu1QOex3kQcq06U7vwm3dfIZXZKs22QzLTq5CkF
+OyNAsysXQFYDBscg/qqP7w/JfNN6fX2oiRBhQ7HWWtG3gCQPJ0Ra2Jvy33Uf8g4HA6ljDdaiSHk
Qcpljd4cOgqN1Vle2uprIfIlazsZGr1bwEgk7bOnA6WE06FtJw0nDiXxAbFMddMgQvvQCuOuUpvg
Ag8XWmgBc+3bqe9pMdvbbHv9EDcgyVNzRDKrS1Wcec3oMgc04GZJ6uxKQqaFgevDlGK9Nfif3p+s
s34f8hLc/O1ZepBVdGb3OAxBEuqVKd1z9T4gpFJc5sCljkUoak8qjOogtfVWGHKxlXoSmHGQbc/X
JeUutiPnMDS4HLeU1M1RxXK8U7SH0e6qbZMHyV2qxurKcj9DCc6IHUj5GJQQQWl+LDZZCU4vT9tK
ux+n6CFrsAbKJBWKAYTNL6DMv0l+ixoZYgaurPr5TTDZxqY0ndZFhdjfldhVuVgrde7sKXP//lQu
wynQPbp781V2ZnFQLT79+Ek+SbmTD+q9nwehF5tSvW2D0F+pHr05CjQZbM7g4tOpPR1lKESY9dNs
qTFGxQ4bPrZeWTYXK++i8TOvVzKFNsBXwLu1l9vD8mzoUkUojZCM+9BSuJXZ5ieBSUIW1qk7WBY9
bVt+Qingkp7Qj7YPtnmHMXpilIarJ/GzOQt4jHXrZV1ceOOAIrBjN5WXp0NycDJHuUSJ5XOFxc+m
DR/CMArRUbY/xoY8bDstyy8pwJuEDa5GyK6UrhoooZfpVnnt+KlxCMMic5VJSnZUbRlRTi1kPRsk
4TCxdrNS1x/txBQ8ilV6sWyLlSPtbJ8zO0wNrQaiLgnqy3XkVXIZFf3kNHgI3pMEecYOMXh3dLuL
yKP+fzW4+U24hft3LL41z9GDv3K2zeto8Wlm2D2InrlOyfXxdAWgwtyoYdWo9yBBD9A79cramvpe
4R7x/iI4Y5G9vCZwDNSqYKgDAT8dCV9GOyUsqPfFtb0398ntsCsulB0U7E3gKRt5l7ravvjUeda9
sbcu5W22D7bhRtq9/xzLg3X5GOrpYwxm20adXKr3SAhvDHTihPFNK/aVagI3XVv4/NbJ5M68XWtO
ykhZ0BlZvLKuzWWWECm2QcmMG8sOPtWZ46xcy5d7mEydQQBVU+/jxF6K4pJplZUvUlDVEVaLeRRH
HvDWaOVV5pP/9FWA+c0pJpxDPCPMRaQw+hCd16nIjmYbYO0MCRut6DyYKfv+FiWNb/QM0rsSMJ0r
JdPa4jl/xxlk+M8yD/XuJZWPqvEIQZXRSzkxoVWO+Xz1WnO1XIwCCmyGH2DOO/fdqe3NYezVRkwF
JaEURYojpd203Uzgfw+Cm/ZKaH/RzHg1l/8ch+I4AiEUydjzp+NYFboZgP5SlBsBJonGbvd9Xtyr
mfFTngwFyUozGjfhiJIUJDt/O/Zmd2MUUeHhtGQeEDKst6US9hu5UyIvsZst+oIgPXst3Omy2HMr
3KVxtJUxX3adwHpUrOQmlhNn65TNbtSoweeOZKxcdxaZ0j/fiqYRDa4Ztb3UVhihlPtNxluVTnA/
6tSCK76VAUt0g8xPtNEDRCwLRbZ/bUO/jKvTPiKKk27Ruz2dTccOhrZ0qvQYUNv76BR9dum36bMp
Un/TSwONtKhd2QxvLBTgKsCXqbbxuks4Q6JzmPRlJI6NpYcHf5xsV2jwpl4i1X+f2KfV//gf/vwj
L0Y6u2Gz+OM/jsVz9tBUz8/NzVPxP/M//fd/+o/TP/Iv//XL26fm6eQPXgaxdLxvn6vxw3ON69DL
mMFzPv+X/9e//K/nl195HIvnv//xI2+zZv41BMmyP/71Vxc///7HPBX//frn//V3t08p/+z/VcH8
K9nT8p88P9XN3/+QDO1vJDvIQs+YW2rUs6xb//zyV5b2t9m9wIavBhgeMBmbM8urJuSfqcrfENsh
LGAszBehX/nHf9V5+/J3hvE30NLcwClqkHwgKfzH/3+8u3/uyX9OObPxrz//V9amd3mUNfXf/zj9
8AxEjGXsJSJIL4Hc0o8XXiDaz5MzfvfbT68m4v/+y2fgSCOQG73ll8HEopgwbCjermzMv3hoY3F/
iKax0ctBS7zRse5kTboTivZrIfPfE7J0iCrI0jM/8RMP+b/pJjdU3EhHYW5/b1LmpOVVIPa5zdci
shNP6WC1Q4+L1mhvfzUni9CbQ28cRtSfvGnIusspk9utSEbn4feeex711XPDXgF4beXCK/oKRJge
z8QG/fPv/fjidLLGEMgEXppemybmIcDMpqe85f3ejy+C6GRjeFJip+ppdbnxg+k6qoLD7/30Igli
eouCAkri1UGt3tYGDvFaHMm/liL8ZyUuElir7KEviUx4sd0OV3ncKje+Lf2SDse/f3xZwjOI7201
8uyh+qMsArACa6fmXyzEpSwb0pz+QJNWeCLONmZhi40upb9WgfzPYy+StQipjVrPrcSLivLoq11w
MIpBXjl3/+rJF5uTbDcvaqUQXjWO4sdUpVQjaAX/0hH7n0dfbFA6oslAvVR4xhdM8LQ1FvlfPfRi
Z/rYXoxRzM/2NX6MlVLGrj4pv7d5zlDOgFtLK2OVANgEuNCrlKWH333yxc7EwKUpyqgSXmcFuHEP
kU8xty1/c7oXmzPMhD8FPZHWdsQeyDhwGEtfk0v9q0lfbM0JXEof1JPwrCDCitYwUQG1mtXqAkH1
P9n0v1fKUvPSVNs2nXJ+vYiv6/YxX5MJ/ounXkrL0mPN4kkahRep3U3qC4DIWbEiXvRXv73YmKY2
hbIz6bEHQOAiT9L0KcwNbYXb+1c/vtiYJej5eui1mGqRmXyrUCBMEI+o1vpvf/Xzi505pXJUAqOJ
Pb/GAKHP9cOoSMP+tw6JZR9foJeqoJ8Ue6oQM78hSw4d8n3u7/364uiM0Y5tsjj1t9VcttZ7V+1+
/t4vL3YnHYoyDqMm9upWx+el1X8iLv17+dsSq5Zh2yyJ0I48bHi26VB8C5W4/83fXmxNxTcs7AnL
2AP2r4M5qQ+plRbb35qUpWhZ06EoUFU8eNIHl6jLxRsRJ/e/99uLpPZ/qTuz5bpxJWu/Sr8AKkhw
vuWeNMuyJQ91w/AggwTAAcRAkE//r+0zdIk+akUx/ovuiHN1yqa5QSSQSKz8loN4qKWAqR44HhtE
3RNMr99te/QqODsfgU3Z4dFjZrJLE6EGNfps2665bkcSckZhXOPhbc3LJNmP8ca3XoWl1zFA9NjP
cBUy7WqKxRvir7c0ba/E/PpMr3k/4lxfY5ooEu90jbuetJifto33KiplRYZO2JYfUi5jearCYk6+
ZABUD9uyt19dAX9JxyHEM2gzlfCiXdCDRT7VY7Txa662zTkj1lcRntyT+cqgRahs9fK4bVhWoTkk
NbcuW1D0b6dvhNibKhnUtoXw1/3NX0akDzLrcbEISyT0/73ngX+KE0b/VkHy3xvy2v8SPsVNg26+
5oD6+m2HuuRNE0z6jVaOV2biWndCWQxluEJrRdAAmhV13RcciOptq2G42jmrQeAkZZL60BgAa3Oi
ixJNQNv2/F+XUH8Z846gztGEePjQfCkgGKrrYFvytr44IMEAvWIU1xhwn5cjOq9x3Az7jZ9zFZ5m
nBixBHPFs6/YK0RZWbF1wFfbpsybcLLt+WtK2h9yZj6CRp1vO3Cuq3OTa1pKGR6eGTTQJicKi9JN
obkGkdkEtnbLjE85cbMDmW8qbSreonC+MsPXSHKYrMSwacF4tzmkqrgjpztWkGnbXFlDKzn3hM+E
1geKtm1c3TO+g3T8Lb/J1959tXUmzlnnczy9D6Y7dKk+q4W8pYh47dmr4OTVWDmwA+vDSNBaCcn5
QSy62rYgromnMcsnp+q0PqSKwpcqDGDQ1ap6Wwitry1gZGNBmcKro8tjtwzv0uHzpokYrGITDeGL
YSyrDxEa1ko+Fe7BTXm+8emr6ESfZwcUbI8dSPH9PF7I5a0W+Ne+5WrfHOeqmFSBJ0MzWgPd8M1b
lD+2jclq30StfpbkvEOIaQz3aK+CRZtv37Aw/c8vDhnsy8reoPJI9r3GBLeFL93i9pAF/L2m3n9t
nL8JPWot07YmCg83Nw2ast2mPRPXFS9fOqOokbvF1gfTz7DQk7fLW5aHrw3HKiaDMV88CAZ4Y1mG
rNSbtko0kbx84S6erK71iH0495dpaK6jqt5vmR24tHv5aFx8dXldO0TMkl610y1Ayn9LS/HfX28V
i3KOgslDIHZQNefv60g/dbZ7izn82kCvQtG3IxOZxyfsZfxhzG8HVW0K8mTNF/HoUDDAwtSHeH5k
0FbUGyfdKgxDGZNx1AhDdD58n+F7tSzRtoISmlNffkQDgxJjWkw7P1QwixYz3OUnGIhtmiJrJWXL
pNCBP0/qnoyHhfbVPrdk00aD1rCXrx61WTT3sCY99Kwbvmb5AKO/ZCF647uvAlIW6eh4gcdbBciX
q/3JMPJW38orkzBfheXATAAOOPLMRIzq01L1Nj1GmU38tghay4NYEAhIrgbs8JI/iNCjEWbelAvC
a+TlsPcuq6XTiJ+2DS9qCTo58NbbSrPAm6werlKXjdM5ONtTFs8w+xy2bTf5ap+ceZQ0YIFgtery
C9Et6hREnh+3zfNVhIpWcJ1GWGVnQ4f5mLFl1iAqoGtm22Rcq0jHoJ1x3sE/MJJ4uRbS/uCKxu83
vX2Wvxx0OyzQfU4B1q3wEWgg9PFvu3XEpfHqyRXIHyBBIUWui10dVTAsKdq3GutfiaE1FhLCDXCv
PR4up/6ibm4X0py2DcgqOmVODepgWLZErt/JnITHtJ6z/baHn3/OXw6vGXiktOpsdnCQqN3YIOhu
FC4iDtuevorONBgYQF9Lemz4yPYjvKsu50klG5++Ck+BFm5sRSY9Mje0p2I0y2Vl2Lxx2FchmsEw
yYemwUpYTW4XZWw+1Cl/Cyz/2nRZxyjJl3kqxvQoCm0vRvRiHj0O49s2ozWIM6jOPZCdSo+5Hdq7
ImHLXs7cbBv3dfPpMIWDgit0ejRWkD0aF9rdDNXjttVrLUQrmCPBEvL0mKIL5oCG5/RyjHLxbtOM
XJtQDhXvIELJk2PlG8RqkENnzwDO2vb0VajCDJz6ae7TY1ukHQSIKroUsnjLhe+VOZOuYhVE9jCo
Kjw9UGnwHuQDZEeuSzeOzCpWYWEERl7cpcfJAgjCnck/t7G12za8ddPk2C5okrcyPXYzhbhe1NE7
p4x52Dbu61ht28JQgznTCwo/k0C0txNNyLb0ZS0OIh1AVUGGkQGjMIfELVXLbWASsu3l1wqhQEMg
PxM8Pqdhf1QkD/dt/qZ70yuTZi0SykKYiKXNgM+q6gcFudzN4PJp23lurRLKwZ6lQYOvitIk2F3o
UoThvcu3jfvaAhc0I+DdGVaxJPbqEc4O9GeNFqBtsbqG9Fltq7bzWIGLQtJ9BZ/jMisauW2NTFax
Soxw42Dw7hHMV25a2ZNdKBu23zTf12xDz+caDGeWHhcDKyTIndKSwExn2wq8th7hrVFRPlTJsQ1M
fQRPGKmHTJNt58e1TDyGGouPMXZtwwU9ohHeHHTcbtPEQTj9Mp/xADdUY18jVsd4Bvc+kBcZi95i
27wSTGu5kMu7YQHMFE+3Ek0EMpE7H0ZvGZu89vRV5psKpcAgbjHfE0cvkECCsUDBqto0Z9Yy8oKO
uqtdkB6B6bJ33gSktCwh27L2dTubQlLQhxx7U2/gI8M78Y36hWyqbf+mp1YsLDots+Q83bt9NFF3
SOL+rea414b9/P//JQVOLNZ2ZR2S1CR+R7OxuU3SKd0229fSIeKKKU2cTo+1Tue9BOPqMCz6Lfza
a6++yoB5qEIC8wMs7mHHboImJBfoyYy2ycx+a2+YdQ1ktMN0z1OTgGiv4rKPQ7NtAV67jrjQUmso
SY4zvOmei7iPTz1qsH+Prv3vst1aPsQCoaApRiUDJdLwoFwyw5vFDW9s2r8um35XJ/1mUN0BdIzu
ewy9thOQNr2AH1oU2IsM8C3YviRRCfiVvpzteF2ELYXHA6ePAin+xpVubUE84bgwkB57b7VY/rmf
M/1TxtNbph2vzKw189rG6AexbZgcbafF1VgnDNLL4S1a+PnE/Z8Gb5UnSyUjrdH2cuSOdJcmsB69
9UHbNaVGF/deOGBZpZnYtuTzN/FRIixOWVhYa9jtHWJNmwM0q3TbYWtN73NJ1bcZpA1H9PnqXZDo
eDfFyca64rr7Aa1dNfyvcdgqqqG6R37b7YBDiLYdctcSpPosq0dbUXackxldaSHJL7I833YbBOTY
y5U1NNXUMI40JTDt8MMD3nI9sW5+3LSh/aZCSgRcbM5pikHPz4GSqbgYTZNtSz7XvrjoIMNMJkjg
0HA7yz3h2fg8sB6A4G1vfw6Nv+w6PkvHKZnxfD3PFPSkJctOlYuJ37a6rvVI4CSJDkddHHTZYD7l
gW5uFgki5//89q8E8BrhDR2ia9LzrNQRTP/ALHYLuBh9cd+C1r6vhF5Ki/s6ti3E1jIlhzI9p5nI
jhFs+PY6Hoe7fgr5tpPvmjkAZcKSdxWqVEwqVVIe1zuUM+JtJ4G1SCn1U+qDAXnXjLtzWLL7sYTI
IP7wP3+IV9bpX46ff5lGQKv5OfbIL3QwuWtcrZnjMpptAisQn15OUviIjsKzBOc7LnMY/RUm0IcI
NwUbV+a1XinEzbNkWHqOqqXLRwv3s59jkfttH3YtWIqh+BkcxdMhgC4OOR0+N2BJbQvgtWBJdNHk
XJLh4c77D8AnhvexZvKNAHvlu64VSy3tqchIju9KQ/MOkOZwl+EUue0ssJYsgZ1IatLp7FiYqa+A
GAj7DwZRQLbN+d+ES+hkGQIKHkEy2qKs0OxzJHP3li/Ha2OzqlRxFds8HvriqDWP7lrZBjeFFtnn
TRG19kmJRQIqe50Xx1yjeQgutMUTG4dpWyqy1i7pAO1foY2KYxYrfjnMZ8/MwbuNE34Vr13VLzYn
aYGcUEAElETt95pF/fOmkVkLmGZIwgtnKcY9JfNHCKMMkHaOtduOkGsFU5rVomiyuTgSQZXZJ4sE
5rJAZ/C2YtWahTCKGh7uDHbb/cjHMuja9F0GKdMmKRDc1l4ulW1Uee7GrjrO4Uj3YHE6SJmGt+C+
r0z5tYypD1Ke6qyvUC+BJXGBwns5RdHfM/P+91FpLWMCkLvogUovjpEwqAq0AbkYjCw2ftdVuDKB
flAoYCoUxbvx/cCz+s4asq0lD+aRq3GX6FdiYqyO9YC0/mxRcGc6wFq2pVG/+ajVVQEitQMMpIff
J4kI/9p2rfm2LaJW8ToC8c8sEJ7HZoJoL3WcHhOH+8MtT4cd2cuhyXzRVzzW5FgXbfiURr3cD1Ot
f2x7ev7y6QvIxAHyenKs2tkfLOpup8mQcFPdBOyMl09vOzJyXcjqyLSUOzLO4l0Wiej7tndfBSsQ
I8KfL8mOMpL0tg6Jeqzb5S3wx38OVkB+Xr77EtStSe1Mjk45/5mCmXNVZcGyqRgGt9aXT48zPlBh
sYx1y0KP08DvmqrdVlACo+Dlw6t2CpXup+qYJWQ4hLOvSg/m16a0AM38q6e7tBsIOIcw/kyGgyEB
P0103Hb5Bu7Py6fTKkI9c0nI0XSSLZdKDupDBGh9tPHtV8HKWjhySAbqLGgLEQQb0wTnEGqbYFtA
rcVPHAiQUKFwcC67p3vAEatPUdw02wJqLX4Sie28rrHU2HlU1/U888uY+bfOg69M+bX6Kazjogb/
qTo67OFXFM1SH/McdM03VuFzXP5eL/oNljQMOGTO/USAFrag/FTWBye0ONmjULVoyrRPs7f8uV77
JavghQQtl23syXHW2VTCnYmiu6TXu00Lz1oJ1fQp/GXYgiU58tFVEANmOKK8sCm5BIfnZQQ00EIV
pGXspKdkiq+AJkmfetR0xk3HBiD6Xj6/LvrZ+DxQJwNnumMSJdMFH/TG1WGtiTKExiik9frUCwY7
pNkBlrz0zfJz29Cvwhf0/7oJ0dl8ygoP5Fid6H1bC75tcVhLong9k7ShLTnFFrlr3cvppDhMgja9
+1oTVdUFqUiUVKdk7kDBo5ykz7Eb2aZaV7wWRgWQ9tdaGHYhKAm6/dDhgjsVo98469faKKdV31c5
gAPZACaTo87emEG8xdN7JWLXRn4LQIcN7MnGC21NTPaDZAOwDHW7rS8WgJCXs15YMG+EzdXFJJJx
B3swtetAftg4cVYxq+D2ElSCJXD/k/CoIPPwICKz7VQSr/0xe2GxCDeeXDRq+DRPSfcss0l/2TYr
VxvumDs+tU07XLooln8mIR9+DKZ7S3z5ypq/VruMGfAmjPvpssiImo4OxSd/oatw+tkHJgQ+Dn0c
byTKoD//5w1mTUkTNgDLnNrhsp7h0nydoKZWhacMMOyku5lpbUmBjh3Ng+sh77P4VkwTyU80jObq
eQJwKppL2fGxqctA94PlZU0WYm5JnHWuAzBrjrJjBg9U/k11E0jwGQ38HJVkblN6VfdWDICjLVUR
HHnjIvGN+GjoabnE6RTCMwN/BSTSqFHL+9TPo7zqKlAzb7M644DisnxgX2xnlYUbXa/9+CFQysph
J+CBEfMSP6Ji3widQlaVIqA9/0EmYqZl5wvr2VMFNYFyME0gNeZ3P4+4Zwhj7m9a45d03OnQAUEV
xq2o3sOMME9v+2DJF7LnkJfy95myInTl5Fngs/08zMn4UY7wlzmhPaEbLuEIC6wiM651/d4BQdji
99d2UZfLGBfoLwhIrT7TQUbdXd6HhYJB9Rin5gaSDKpAxpt8nv9o4yFUd7hYU8FnWBw4Guxd2DY4
6PXe59kI776aMfxYk4vZXjo8U6m9ViDjfVtkkNRwpcsVjKp2c+SrM0ow8TTryzpH58BYqpkHw4FV
U9Xf8Rm+FA8jeKV4Qp4QQhNc5tEimQ8sx653z3Un+B0cLZy8KHAMgrszrv36+Wh0mMvrJc8b+cA9
gGp0j1yiX051Mif6VtsIV19lQ3DB/2EBYd/InQE2EI55iV/YAHeYED6NbWRmDaMACBCzunQeMpUe
xRyfTFNp8mHSdg/pYzROO/TYzVF0PXPpUB8MwtksZeW7LOEnoIAk0zu1aJJU5dLBvqnZhYCWDV9d
pKfpCeTivH5SVaLciA50cFWaXZxSj6Z8ErGovkxtn6R/NppK/tMEGVn4EZrzhXalSwn+2i6tHfcX
3ONXhScAM7WERyK68EM4VHYZ/t1DVzSsQkyAXpb/DDSrYUPUcFWh2VDltiOfyWJswndjvUTLd9jI
zOQH7ABku0fDhVG7mg9Fe4iGSfnuupvFOcAyZWp1QN9yX/h93fWu8Ndx00fheORwazfdgRS1AUE+
sVENuUCWN+30DJNcY9+bANLoL0otQ/Dcjw2VR1oNUVWe7QtKNhL9yXKklmB+9pd5jzQhFT4dyjFx
vt4jP0GYB2OAYBhV1pjvocZI/lBcU9jYAo8Xzlcd6krZDVqqNX2fK5WhcxgHWfnQnjmtUyiCdwUt
ZPxD2UFfjdBk3ETUwoNOwSRySMGiCBsgcOumqfiHWIQT+8Fg2xefWFbU2VKyyNequvWyN+JmMgIG
DBZ+j1Uh2GdbYw6K23ipC9pcdfPYInhgWdyPHzUWk7g/wHkia+o9JJVTfyU5g5nDnoMwztU+lnM6
fUpJoJdnElVsfNIuGwoO605U5oPSRrFZHuqwQqKwl9izwm4Hp2XBlxKLDfGq7KGlBGPUxaKFSXEW
OFCMTmh1THVVtoDhqJ9oOxvmCR4JCdypIE4HLyQvTTznFNIry7n6AmhXlUdHjzRTFjuAbYTrSyAV
LSvKhcQqUGUwA2P0GYDquXg/0m5Kv0RAhjNaFg6SH7zb5Kb4J5yDo/6hqXWuPvu+7WFEGvt4sHdw
paH+68Qch4CHz8HQnGSVuBH0IjU0VpaBrdsmPE4szbzDCjpGgt4IFwLFV8oY1gRuP+ZV1HhYyhId
fvZ2moMDDO/T+KclOB5KmBezopfHTOD25Aienh7vlOO26+FP4t1yPCNCsw81gAHBN3xWO1Vl7vOk
aUvsJFPxzg9NnPijBvFY/lhg407+BCfNgBvIqOririSs89SehBoMUeDcDCm7T+uIqD01yRJcBk1s
sLtkqctZic2z+jEL6eoHAQtSe99XKqEnDA2Lv8s8bkM0GMI5nD0hA7FclBK+qsyVgLd202Wu4kV5
COXzKYCHKvZ4LBMmdh2ddpmVlj3hIN6bi2Ckevqs5RR3ZKeSphbTQRqvzLQbJh+4B6uwKt1qXssz
LgZSlV0ItrrYM3hm5W2p+z58yOrY2LKTc0N5OcSTl59A6E2X/gGHDo6bmxGenny4nrNhOZvS6MFf
4/aUJEFJYdNuT9CBh/FcVijaybxsg35uvyXSxzDa7Yp6mqp9rcZ44ODIglMjwAxg9T3PLBwWZFX5
+Cu4VbJr93DOMeFUoqlnHNKyo3jGJw3vBn3fCsH77lQHvBb5qQvdmAeHkIWkuaZ9F+j5fsrd+ZK+
0DNly220LPhWpQIed2xQVZ2DCr4OlLS8hXeSyLpup4bzqb80S0SGBzhua1hjAjk4U3VYJlQfu9KM
Cevye6km9qUifYIEwgPp6p9D/PalKrOIcvcjnqYC2jGvw24qJfGduYDTHsxtYDxWTQpWPWbK3wc2
hDqWFbpxRYnbMNQafjbV4mZ1HHAbVzxhvQxoU7q4KcgRjovWpqcxHc6eiF1X0/nbjOVzvK5glwj7
AJUt02MnF+1u42DuTbAzSjRJhExkwRogygHhuNRPftKYIDuqTRaOO9DJTdPvZk9b/xF7ACd/2mzO
KCs5bavsxHgR1c+8kN34OOY26tkp7qM6D3dKpqq4SQKVs3RnbS+c3jXh0DcXc+ebAARMF3awAFYE
i9P7iWQOS3McK7hsRlB1AaddeJM+LIEIHANJo0kWvqPGsE7vgO10OYSULMrOJ+gOvgKiZj36lcAO
j+SHAmagHQisSZ2YP4mfHHuG7WWsByiO2wmGww4KB/6lEAP4JSWZJI8+ha6ALU2pxh4nq7LKLbDP
pa9BNgoPeoHnG+JtRvqYlE7GM79OUjem73HhHRUfmiVR0uBL0FChOpyqpkNdDr6DdZnCJGO4yuMq
4R/lYpPue0abgc5l3EUeC4UsxjD9Dolo7/zZL0w2n9jMqhEU9pwgUyo9ijXqstU1P5M7IwjXP2qp
mkCUgOfWBAOYGoOpVc1Nxk5Jg6yX7hqQGYEekS4hIRpGQCaxyLdGnNfLppVDdVnXVmMExezDG2Qo
cf4xklgaj8MSnuFW3QJw2ee5j4QAhppOoyhjjZuTL+1S9PoBr5LAYaWyMNq9noJeAxQOd0pSFqlP
4cHSdrBeJoUwodxxEOGq930FG8vL0MPQ6rjE+D5Iz11fPJms9iN6KTWbv1RLBo+ZcoZ/WGvKsA76
+JYsiImHYOYDj8pBFYvoS7QBJPD+zbg0kAKruWc8wabhurZDAhM3sHiOYKaaPWsBZtdQwju3wJ9v
OS6tL5IWm9SnZa6y7MrzvE8+sxDryfelx4A9iNEk7r7u28jdeYL85aqSHewBS5zrp/zKdHo0P8MB
pnyHICiyxJbOhnV/UbmI289iABnjQ6RiWb93E4ngqNajA3r+KBot1AWuoespLAFsz/qPY4Cr4h9L
m4ddeIhG59OppLgbnR5FoSjSf8emIbmcFZ+a7KJlXKKjtakJ7AjDarDJc2gFT7C9CtZ+nLCIYHxQ
KmwSjIEn8Mw6x7OCPcLSyuVrMAz8YcYZMLnJLBnRN21s8M73Ft0sUTM2xVPTNNy1O5ynxuSWiEKI
LxTMI34vUB2hxxHQ2uAr0woxuRNJVSRo94JlCZozw/jZVT0pHmYAAjyOWhMJkosuAD7mEnfvuXns
4elef5uLMcfPx1Iv5vts6mSLaJOz6W4Zmbkt4dkzdZ8jj6SzHAZ4v1zC32xQN2NQ++jkbCPEY5IM
dStKJ2baXsghhgaRILf7CDOKFDaaFQxhT5obQlTpgi4nj/WgGH0WkKjZE3Y+5csupHNYYlvMMCtD
TvU+AKg/uBljWxUfu6GTMdbsPBn2YWPz4cl3sZWXGOUFQaCXzKBvwabIyB6Ingxq4lZUHT+4RBGx
d7kz2XvCtKdXo2NxdsGXCSh33GIU8i6Si1hY2S5YfR59Mftk13ej7bHbMFgsLCnX9joIpjp9D7pc
68Su6jJpGHTjuY3fCxOkrdtPMchix3jJkuAEA/k8OwSDdgwgYpiITQcQGuruBlln5q7AuQ7TQ6st
XGM4DIPQb710aQVN7sJxKM5gxXZTORGcSZO2h7lT08aThLImnISBd4Sx+Z7iXCzv3JIM+hJOnbhU
TmvZt3BxwbulF3AAadI7Dwub6KYNcEuzT2CHMxy5R0dZVkYsX4LrakxF/52lba4/2wxa2PtQRvGM
gx66ntJ7NmgxHkZtRneTThTutXGlDFb70LrgsonH0N+gKRXoiTLlJi7+FH0z+GPeLK57FIhf8Bz4
EqrTGOHwc586DcMq2F7gAtOhiEWL9hbmR3S5cymGuJM7S3xA+WUys5gse5dWTdfsKjJnBSiQNCXR
G9XwVwpe6+6uBCbBpOcxu0QXTcfLQhS5KltclP+5qa6z7u9StEJEubG+lD5Q19ATBHei68W2+6t1
fxdtjc2QIS2XSV/rctKhepzRbfCGLve1sTlXk/6ih8qSZYR9aj9dqrQJr2gt+adzrvzGu69Y9/+6
KY/T1e0ATyLRM1KLy76ukpQd4nQ5n9nisbpMoOwCcB5wQbY3KSWY9nO7JMcAwOTnBm5R57MWS+4a
TCSDGi6SLmDU46EY55LE4xxhC8rR0biPbZvjD+ghZtWJqr4YSpjf0aysoiRgd3kGvv0Vc01YY1pr
XNNx28xvEnBeG8BVPdIrERGnZw23sdGTK9mcSeJ7AI6Cfl/0C2ooZVItMNVDKYDkdoebH5yKoQIM
ARwn8xLMJRbwSR/CxJDx6CWMJS+KFp6tN6mriNgNHXrk7CEG3r2AUlqNstN3OIqnyI+MGWxuwKfV
ehjvoYmc0KkwVPAsR6aSq6uzhK5Hy2ElcMY9wNXciuQgfc+zPR3BU+e7CYsBPYmUUX9ybAynR/jy
4Q6klKlraw/rqEoClL6rcJqeTwqceFRR1MJgMBZUM+zN6AQG0KFlcBB0V3HuC3fX5imz4k5Meuqa
/a8Y+//HAH9BBL9tvo943Z/mJRr8fyUpnJ67kl5HhX/8aprvX7v/2oFc/lda+K+/9g9ceEj/gEkZ
dAswJIhRuz43a/6DFn7+L7CGg4s37JOAooc64J+s8Dj8A7bmIO8DCQ4benhe/BsV/us/nZ0N4UYG
f2yA3f8WKfx8X/Tfd5EZDcEYgRUWTAvgcJ2isvRypTEDoWzyUVgWMJge7UMTP1Tma1UpGPDsNfy5
glPmPwRpyYuL+2M7vC+aexqxQ1XTPZaRkrTDMWJo3CpUmY+PnfoYDR+T+amenoLlrlbvrMGKcSpU
V3J/SqvdnD/APiXP7pi/QZaRhB/+/lR87Fv8bz27/u/OwXMh//U5eNt35rl7ZmP/Ygae/9I/ZiAN
/oATYwEhC1wxoIU/T7R/zsD8j/jsSFDAJxFmGL/uzP41BX+R7KMCljtQG4F8jTj4J60eUxBmLAUq
G2EaphQk/L8zBekvxd2LOQjnqhwWUiGNYbT3G7aeJChNo/oq4E7gAjRP9CP4VtYZoErr2qMo583g
/4SbgaEH69B5WzLuZFr6DvnfhQwpTw/D7PXBtQMNDh3L0xutjV4OvJlNs19wNn2MYb4H/mE6Zj9E
lE/FDkTOQt6gej3tJ5m07V5RiTKUicfnLPZYeGNSZMcWBb59nlWj2lmQ9ZdSscndx7g6G0oPi9Su
PBP/nqRH9abCzUZVWhRm6xNy0vzYu0UvO3jDR09tS5wqu8Yirw2WhfNy9uOfAFCktzHyQFio60w/
RTAiQ/0aI0B2qMVXYQmFKBwb4ZuCml4Swu6DhMmAYxtOfhc8ItFDH8Xxc6p+tWbGY38VK9Jw2Ez2
YBkveZN/Md70XVlEpseWxAEE2HcTidtywnnhBouWuMpxArJ3OG3Q/AQCRH0RjbL1ZbFASn0RowD0
KJeIXTWBXeD5K2UmdtCOtHciPd+r1BjuL0Sa5JPWETXlDNuT62zxbi5hm9173A3wQR2Goj+EE65a
dorPg9kNQZv2GBvq3gX5oBL0ZCn3pEgqaVmzeT47rYE9XhaVhuuazXL8iCGexU9hk/jWJ17cMxdH
31DgiOypbfPEwLzZFum+t20x3s6sRebUOPDSJmlDbN6hRBW98A99jMLEoVt8e0lR3MTdBA4VBPcZ
o37X9f6oCluE+M61uMlJ3HxS4VB8TIGvSA62CqKrDLWkuJQoLOG3SEPmsk2K95kg8iMmuKxLdOFV
HjA14eSBVB3IPxpwzGJvRhhj3gnfje8WMy7XdFgAiSzgHmf3MSZffklQaf/YUhli+ichA4VjQnrG
EgVwKk5BbEAVjH0N0sryPU5Y4VOcEvcVBaN42Wv4kvGjVAzXLMKhNXU3JyxLymEuAF+rh2z8EgQL
DnC4rPC3TBAkC6yLxqUUvTDvBTPV7XSuJYPnFzfwvcrrFqWuvpGXbZfKcddkPC1KXHktbYmcSbzT
RZcNuzzzncbBfejjXb7gLq80dIz9bmLgE+EGUeNfSNAOnpYt9sa7vCPZGdQam/uYu54cBpSgxr3y
QfNc06XuL5dgcLcF0ewqwQp0kVHCJcQxBhXNHpXs9qqPowHl6axVxwR1X1QpYeUMc6zAodax2Oh2
rqZgzwrlH7Ip10kJmhv8OOcmbpNdW+vgoUUNqLtcVCfqPQ7mYtlRVYTxo2lBm8K1Zub+qfn5WxnS
q3nPi53p/5qXyrkl8fXNafe1+/rj6183pvOf/5eRCv0DxnE5vKDhUoOK3znN+cfGRIDd+nc2lEd/
AH2N7Qm7EUzmgrOpyv+j7Mya5ESWJfyLMGNJEniltl4ltVrqWV4wtWYGkmTf4dffL6tq7E63zCQ7
50VnWq0qSMjICHcPj/8/isicPM+MHuQv/sexKW+TIQFSEEkR2qBToOCMpDfVxH/KrrDZbKsO5vQ5
8KJtW1970IJM7Ke+wuXhKyEGbINcn1HhZOL16DTVpzzNMG3bQ0M1PfS+7aNtYQNMed7vyq3sZ4FA
zUoD+zTIzcu/FYOue3Xa1Dw09cdoEl3q3sC9OlF/O3fKz5k0mSY6rNhLgcW0NekSxZ/t1RFGTa5R
VmzPWN2I/ph0o9s5H/I5CsFScx9I2vmQYqql1e56WVRAUQsekjsd4ENh4afSPYcYbLp6t7Rji5bW
qdADMKW2Agh1wHadBGjgkMOMOyK2VGV3yS90XdIoKv7/vEeCLRwvcBxmlnuRJId9J8AqmTHUMKcy
/c2RaTVHYOz9JO2D7QYh8/Z0xeh32CEIpRYFgb8tYqcyt6iWo+acUi/0bM2oCmbgXJZkKJ2EyEAP
blLVh5SHk6/w5kMaMQnb2/ySrjSgmqjbaQgvFluWuucJQBK3QRE3RTl7hLw0qO0lLlJO7/SQZ3PB
daW2zyzbQ2rNWC2d+hSUqI6jtoTRuysX7HjxhEUCETx5c5mGATSbMwV/ASQ79VfBOnJ12OqaD5Rd
bfPVS5ZOTM9Y5UAf0s73y3Rwb6xeJ8Gz5emg7/dBmwy2cw+PjJvRSUOT0PsWMs2yge2oGrQpHdMY
x5ke8rlGp5ADzAXBrk3Cic9vW2VN00O4oOJYb/UwgPk9CLhRvq2lpue2W0ZbcQld2y7COoGkoRpm
JKdtrl+No+K2sxzn8tf/bPpPl4f734lE7PF3jzwgUxQRFZDjC++9gqfT0KRFPncvuOwtaXDLuLFk
m+/sfJ6kDzhXS5yhYJr0Ot/WY73xkmM+MQ/5jVMCUehfSGSIK28vx2cEaOgz8JYZcX74XsKr/Gxw
o2VJvvaM0eXVWHI7hRt35Lxa5aGRnGjqRFpQNtmT5RaNnB4WNYLm7X6+LOf2qjdbgcQ7lI6QzLJl
dd73Z27hrHI49OBrUOvaLz9M2BtMTOfotJLiKeKBJDJOR95HUk9Xb23dQYVODq+WWkMxr6Zv2vwx
zWs0M4FxbPzB+Rjk0+pZH8ulmMLX2hvGVD8uNYKFx7DUjvwFSvVW28R+ZgYWUznZztSPDNA0YfU/
YZNhq8Qmv1m/LmbMgE8HACRgeRDjXEfrCatJ6Oa7iE6tmtTkFwt49pB9s4KBQ3yTLq+W4zIX713M
LjuHuVSkp19liVo9+TLC2ActGhbZ8gxxPzdfHqjJ7AFRd2Xu7myrn6L2sdr8vvI+NC6ZYBFnKjU7
dZqcbMMwGbTFvBegZB06icwJ8ugjiaXr+ic5MjKWWdVTVvOZsmuh/ECFt4AoTMY/RX8keNctDQNx
o5xdLDLAoTKO/NESNKdwArDJejg32R5Xt8bZ/Kbte2qfu3UBZe12kdeMxJ116kauqGTcCf/AUsrE
pMRaJA8fs27Bb0KN6AHqMAgzJjk17Wj2tufSftTtwsunTK00H20PueK+FtGbwLLAFPDDsKpSc3tL
Ze45VxH7fql7fJkOoobez74nqkAZcN8jNpqbuJaV3b4SRCtWuIL44/IYNp3RTowrnXT2TqPsjAOQ
Qcw54MCAm0ujbtd0ZmzYU94ozSOpmiCdkqcGRaK0vkEommUvgrTl4cG0F0vzxwTPzA+9tWK9fzOm
57nzUORurfVNnqD8ovuUSaibCbDbNPCrc1OYq4ZKbLgv5jRP1rOYBhPVsLw310lZNFvPVdObc7T2
gzQDQ19dhhIcGUlg906sRskYRVjQZOztA8e5174CqVs8putHpWaAnfzoXyLqMqT18rks7X4+tKmG
Zjj5qlgG98tYt+bhKoZm58Vvw4TnsY6hr5w8udNZZW54HihVxnvXXntiTJW4KUv6871xtlx6uzUY
U8ekTdfmqGVzvNsamUzQwWzh8FKPQm0QJhDjbbW7xjyr7RaWTE4aFiyeq9zhj7piUFV6uP6Kp5QR
j3l46VhPkctI+ij2auQ+6jTMeEo+Tx0aNEb+FnCTwSnKXLPLmg7U4OSXOYxYvGiv88Vz7iy+SlVs
R4h4/OeBUWzD9tle8j79PC+5v8gHOPjVxojVd5s2GO+9ywHqer2vUeoFKV9w+Q/Hs837XV/edmei
VY0sKMxNzPYFzOEco0KZeA+YidX21qfGqQvbKCD6qR6y366nnbMwHrlAhYJoLNq1OJDM7c5q1orn
wfFIWhV3AcKvYZeKHPPPY5VnDKR/SMew67/TezqzcZ3BdzljPWcbG2tPFdz28s7XYN6R8fJENXEq
fafCYEM7aEDsg9+gPct/GQXfnmeANxGHqk38M2iOLd496aYUOHBGvn4O5CZqZtQm00oW6Fa8nO7u
mhomQjBuczfAtkHsA9Jnjn/vrd5MVN7qFrnN/3i6hTb5Onk9IAIY54+J3gaX76tVdV/9wZ25+W3C
dcg+FH2b9NHj0NA/85ngG9bEa3qyl/l7VERBg+MRio/M+o6swyYhjpxl9OTJneupDXdVUkycLiXK
kHxBkkBzWPBohbkUt12ak1z/Qk7+1hyAosD1JWBs6DFAG4T0/S5Cr2iNjdu6zw4tJ6m1UxMiR5Uz
fFkyz+RYJbmPQR7GDcPMfN7VdoX75ecb+V22whWwjx3p82LbZjObv//P+bp1nePPWzs/p3WlA/+3
2V4Wfz1aOLLwyms6ysBaMtkNPGsGG5unGwSlRz/b/3odZ6SaCxBMTf9hJTTuqKVs2+b5EhtdvzcB
mZ3PsX8cEqj18jAXbmQ2BLuedATZncl7f34Z79INikUbzYULbQVuzpyrdy97rsehy6TX80B6iwEY
MUc1eoIYxr5yw3/kgMRZ3+eCmd2/avD/4UnwxWQ6jLrnVWAV3lUu21p3gCVb85xZSlL9ESwQcu6n
JEIPsb8GH69iGF9962XTtL4kieMXv2qFJHV+t+GB7R2fXQWA75LJvl+DuQjrXpdR81xn40L48y4b
LMsrnt5NMTBHyjmFuma8FoMxzklMWa7VPD1kdFPOdqwrn3L06OjMhGxt2eSGalQceRniO+KiaPzz
PV0+2CORzKhQixUUajdni8/8z6xtrGH5oiyrHvOPQ1IOtXWwAy0j9zYUGWLCewhyk2jMiZDtKyiQ
SRy6YAUZ2heuYGDmZwZqmLe4sbsxX++okIoJ1ZWVkHQe84z2e5TGl3JsYHquSYTkPJuT6hL+84m3
7xWMySQ5PUBP3j9M/uKp5KQd2xwajqtST8ZMc5V+dHSnfqu/VsvWccY41SY44y8nYG136xA0sd/q
gb/TaDC4WFH7lFr3YF6UiUfbSazE+Q3lc6E/0Kc+OMtjYkTVHXY2KfdIO9FATfPQNUgiVDysSWKr
YxImCTq1WegGraoIK5qs47AY5TrstlxazVfWpeak3ZR52EfqSc0lbL6fcQl0+5icZe5KF4Gd2pAF
rTsCvuLvNncwcAI97ea8aqbN5lLUuAkurAhRha23MuwyPsxf0MdHsXspVS12F795/QcO25oXpeLM
pZgkZzMLnHhrykeT/StyxDJzSKnA5A2QYOeTWMobDnqTWVUz6QK5aLNE/OFe3qi+kuaih0UWnKdF
wwmPwtAHR08PJATmrHYWy+LrxJLRPXncFGuVHb2yWlNfx1UpEHv+vgQI9NJ7JHJqGHdouIOkPaix
Jh+xh8jf9LGfMLH6p02Cc/buDCtrZOV1nc9xmGvwWkDOaaCYQm7KOy49lYc9+PV5a2yAMsSnYdNe
MwDgZ+UU4nO4pZ2SOk77tbWnPbMrwuyfknoAha8bSfRTT6IYtiW46yLmVrfHvEJxkt4gcizqfkDD
q4gdL5awt6m9szANNnKzykbuEtOOhL/WMenLdLtH1qxV86FMVgQvz+wYBgW2+xLgP8pOdiGVSV9d
0W5qj1Q99Mtb57KfbHSfrGeZNqU/7fPJq7lP0jTPlftVeZovCtLOFArX6ub6vB2ZmfSouqRTcJPm
U66nMlN0TOSOgtViSS4p9M8D9w/RM3RJUVDnM/7Y9aP3pVpbtA7C2jr7fDk/QAxI7TzuaHny52Xi
9BJyNpWIwFmVOrIOJvb2z6/hh8MjDMyxARsLuyoZef/2LG1VUGNwYE1PtjsWyxM6Oqkf14pi4sWq
PGqdIxLbgmPt5197vrf/5OJANNJzIFrJ0yL+/3sPmlyW4FXR0KFTS5gFfsIUVEXMEUzdZrEOs1ho
aX902qyPbGx7sjaoD+xFvfr3kU6GbftKZ2o3pjdzs/G0D2VbBGFzdFKQ7eimh47mWWdb7pD1EdUS
BEKWU7TT53T1O0DLNrezfD65jei0c0yzgO4esP2+dYoTcwHTxtsXXuJlv5y++rYViWMaMBVGLwoJ
r14g3h9UjmxnROjF+DmqNul03/JFdOR5jPIbed5e7fClsRMyUYPKUK2uwS5rZp52e8V+C78MSyr4
GSiOqVQdu+dBNdRc/EINcxDke3tFD6WpgUcDOuSXD6YJKM+7Ozo8F2RfkWWmTsVS2+yv+yByZKkO
2ZCSv9xKFEekLyXtfSz2UFnmNKLtRCvxdxtYcvHvnY0mky9p0yxZt+8VEMt8tzQzavSDbelOhLEz
cwolO2RYzkIbTZvYDBh7WhoP4O6GCj+iW5z+p8lBQ91Ho4Og3ee8GekNXVYkf/59M2B2Yu59QKNy
ZO+W8lcTZ94nshSAkrSJDIZx8P4PsGveLypK1jF6oh97mprfqej18rRlXspeMzkL0TvL0erlx8UV
BkX++R54v/VAQm1eAWpRk0b/kD7WLbF21WX4BMBcbC/YU5q9vqKt5RVA4zTxjSTwxIT/+Xuhv50I
MQU0tv0e7PObWSrU2+LJFhbfi52JwXFntzbxsV88oPSg8B1+9vPvdaAl/osyhjTOAU6ZO2YaPDDf
u1hTZApn3nnbniZ4dHhGd2gxFttd01UCVObWdzQLB4F1WKnGG/9TW1CzKZptsrXsKXFFHnSotJbW
WVHAkgf9DsQQziiPfnGtJmn+b3xyofEBs21qDaxGCNNv42K02OWomCrwtKDupkoMNT1qMAed7MM/
yQHyNNq7dEV1X/OpB7PZVem65N+p/6B7b6+lSNLMEeOQmTTKuOi95zV0bey7JjAL/fPrfYcnh65L
HeTbNMWKECHM+0S8b+08XKrS/+SvEP/uTqrMvEULGnD+qzkfHGpuo3zvu6NbruhbaVif8XXGBz/7
xcX88GK7LuIJSZVo/he8B7dNmgC5nkxPlRwVe8kehUmuPJ/e+2zfhxsHXF/Nanv5+SKcfcXePjT6
eKmGgsBna/1Q9kfpklIcCiJNAMF5WzFcxWzlCpmwph3AN/DhVtcj/QDknlmtn645V9p75sAYoj4h
HZjD1STWvqM2LvuKyJVNK9cRmAAlM1ndhMWL+uCkzKjc9sFSYgEARkgvsfrn5zd19pR+c1MechD0
uZyTJl94v10jsWabP+XT0xWRjfDIkh9Hp11DJi4Fm2yamwkwc6v2lZatTm9URUNGs8OUwFBxac+o
9YhuE7RPVjxRt2A4Jjrgqs9bI4LE2oHKSs/a2UNP6Rp7YolcfWzxt6PzLygzfDZvg0FI7Z3EYJH8
fp08x7atwyVZcGffgLRKYDtJ1guoc/6DYrj/I9tC6YNNBmgWlkMAmV54J2kp4dPOU0l7qg6Fztww
uhvbabCet3ooxPB6fRzbOhlEahtX8+D6vqpp4YAoreH9ZVo4RXecLrg0CBtDq+MrllwsGUfgfoQk
qkNqp4Yz5aHwanN9bST9dT5R54XlNsSNDmltuk1Lu6nptdQL2fAumByV/cq/5IfTxvC0sD2SfIuG
r/cHv/SzdBOBHp4mejnYk1tNFfNa4ETEPgUKNmsYOEUy3PZK+78Mvj9+vdkUToQohlKZWv1tPCPX
QlfZY5R7hTKFi5++2tEBbxpP1JniEr72uIoizXnovwj+RlP1NqD6RH0pkSgIEoof7j+jZTl3tnb6
lMrUVFV5Qf4GRuqlYz7u/DnZlmjP5WzUZvQCGhjB3RhcgD1T1NYUFdfajIZngxuOBGR+mDSWgfGr
CydwTefpIeVdSnq/s4N4qNKJzm3LP3/r9c0qRWE4Dgb9DaV/swa0g2DsZQ9jLveDw5zYhqaehKih
0LVUWWn9IkL+EK4lWKDnAZgYmh4949unseCB5vaQt5+uIYpyRPDIr2S1R7navmp6W4ZbKSuPt2WV
WbU8zfRg/qoAeJ+QCmlkayjuZeCGwn3PuCW02fjpWixfymqwUj8mlvEdM1MdCNVRyPv483h2nrb5
33iGqI67YeiEYcmMCO/tvc+WL9M6GdMvmUiU5yFTgZ3zYmcFvSJlrLNo+jaLoKR/tx8SmjBQK7XF
stOY7AUIaBoIm19tzrMr9duLClkCkw/CDfx4ZPVLMax1XWZf0ojmDZOFYQaUHzUcGunvJUGbIYmW
p8YaWZNysU2CtJ3PGY41oR99lMrm5AWjYBnlhhr0sVeWeXqXQFmmXrm9BPQV581pC3gWn2nihH7e
9UVp6NZLAtqSO7MLMRYnG73yWsrrzWsuUc0Nt4UTkXnQyTmt0O+lhKiLm8BOgoc2qgZ7RRMVNP6+
R1rI1qaleaR+rUYmaDGdfW7POEcXmXyW5n+Hy8OH1RSbywW8+/njfp8LsOkhlSHkHTKCCF/jt097
HBzUWPAEz9fKsuyCYTrWysZ8jdJ0RfjnN2zvXyVE4MFvAo7vuYQ5MmyH5npB2HvvNIGkvOBtn9wj
fqFo2mkBSysB6RNFTmsklJQ+LVCpitDsbXO0JOkBUU5Wf3QvRIj0qLXcGxV0jvXqjCANIKtpCOpz
5XWulOVUU/tMMUqpssv2sH9s212Gu1D32KUBbcS7MsgykXO+2oaJrZDfBehlgGuKD3TuDhkcG0UT
7Z9XmgU7KkNtiqmZCERRpumIjmlDATK8Alt1gZuLtZuraHOmE85ha6+oVXq/eUQV7+nyZEVu736D
Icd7/bD6pRe86C3xOYwDYY29PiTThtrmnraQLbNP20gt9GG2oYBS9KFZ0xRx5WtV56dijarkkeYn
n4fU+/S2dXs8mpto/bB2PawqaZPaeH+AM+lfvFknGPv11u7ZI4x8nhNl6YOuB4P2+H0fLtZv6wr+
Ve96jz7cJa5JSKwvYrZtH96tpnOiOGoAHDc4qdCng+Awr+GwkZBtw1qkBzX1vfUczgNxitkt5shK
bLSp38GLsvyUFsncBnGmKzbxvmsHjCbi7cIkKwmUyJf4jNUlI7RWUtj9tPRBm+4G2iXTakdKn+Xe
bQnuNnZfUmqyHEsn1HCbetrqPFctcF8d2D16lbHR38Zsme3XqLXc8HZsOsdJd3pJijHbNW5oDror
/Tycg4TC6ooH0ulkXPXDFDYG/7vArldOProQ2nRbGlXOQINb+zpttDwX8aAbg2RNIwdVT14z+zT4
ASx1018XJjDNK17PLJAzh6hcge27/ezVEzxMHlr5r9JtysW3e4yTHKGDgGYDx8Ec8/3hwdau0OvT
ejjVmfKmuGiitM6/OEESQOyWVZbcBGjHfJmhD6toXzUiYTcJbuYCLn+/OAt9ZPVAFNw34HsP8zwg
iBWjg8SWrvV+F4kynR/doOz7XbYIeWezBiOb2fUFBnxhuzBcAKF0NPT2fuz4u+xUutqqP+Yaydmd
1QDbnkYAHYV9k5q+Jb1e8yNz+uaS7i2n+0y5pOpDC9xZ7LotJDFtaunOt7KxF3rxvCRq9m2SBgMt
D0uQir0z6MW5j6Kq+WDR3TyhQ05538YyQzgd4lUXV1nY7AHs6uguZUpEiN6sCh4oLqroMAObhNys
Dp6LanQex05M8w7uwf3TkZisIZzuJdR7kH/oymjc433uvCzlksZ66L7JLGtfLMfVHwosoh2kq0IN
Pd2Q2B5O4NUZzPpDy3HlhvuFxj0V7XAUKXv7AQzO+iuaUu8EQVfu1yRjZEXDyxr4fXjDvTpgNxTZ
6K63+osEfIl75iyANEfbAy3DOLJERbB+tQuxHYdWiHo3OUX/cVJt8ynxmg4Fbbod8abxPw+h5Z1w
vakPDBcwVJzvV/ckU9XJFtm6d7amMBBU8IgqL71B9Dt8sRvf/2M11iVJP3RPq9UlDyn4+W1BE61G
Q96Lfa1qZMj5vB3kkguOPkwUbm1vGJlhoJaPtds7h23u8oPOhQvufu4RZ1LSX0046+cWWdCnUtjD
HSh79mEObHpDsaNsD0WJ9pgpxNEzsHFxh52O/yl0t1XQto4SENuy8N4ec/G18MfuawQvc0K3Ye0m
v0tusEJuOE0qWe4cq7REjLZO3Ag8EZ+bYa7qHbgzBMY6Wd9SV9UPUd2onXTc4ZnxPu5+bjrvNAe1
+0gTibWft2n7G9vT+jWVCgxvTax9PemOXtLEeXWgAG4CWmJvPOWvHzfXGh5l2jcnB2rtNmO6eewl
23rPPJIw36muFp+Q2oQL04/Lim9xkoMFPnDfoBvHHCLsgmNY6OSfUC8vkazHV4fj7VSueRRrCsK4
HxjGXCpNswAB+GAtOvyIhDq48TZVg6/33EBaSv9LSN1pWuOlgwsCwvRvY5n7KiaDqh94NdVuipqZ
fYKBAq4i9GHboXbo0pzlt0UJ6651u5DeLRnd+oSTp7pWtNugNX0Bi9riGt+Gb1mlVbGb3Wr51Ppz
tWNsAj06JVxGPM+TN+zKuaheCailF7v8kcccPHqHgsWl19m12t9XKxiP/tbkt/hsjsSMbNNPcGzD
08xhE28ogU4jElBcO7zqWc6qdWMsOB2td5aaspFO9wVP52ORlv0fTjBUHzL4wYM1l1OwT6aATo1U
z/TfbvRY5xBay1j/Rg/scIsk8/tE47E0XQT0nC1H/Kf1bovc9qhl0Fi3DvYK0UMkkvKGGyu8HXRN
84GMIouOBbXRtG9brJRQj+f0EIZJQ3itBKJP18ntb51lIS+PfKTEorH+sFBRZnHTKTxFuKriL7lV
/k2eWeK+3tb2z6isrTtsnic2l0D5Lrz5blQ9DRyV9Ms9FXD7x8zZce+sOA3Cs7RPZdLaYl9lejjK
dZYvrtOX3T5JrO4uGPwAuSlJ4N8W495XkNNmAAdwEdkesONTj+3ijYBfSd/sG+0H9F4EEc1/v4ty
DrGOwAQ2rljhO5Rq7p5O8OE222T/uYaFOIxunqnj5Ef251QjLYmrsEy4Icw6bFQAn0nbrScHEuPv
2lsJP5HyHtBD5Cpm4e27Ga3wIfTG8gtAvx8vyxZ+S/Cd+KpTu+1psUBNHLMKzbMT5cwtWbCuj1XS
Fae0DtWfguz/JrDW7FXgCUSj8RCAnMzZDvcSt4iXpErYmsVcHmGo2jvlKmz2StqdW6GTPa5U6q+w
ydpdgdXVU+fUEdJpQYdOSIso822HAzhtel9uU3PfqvUDF/4972X5vd3w4ZEpNFetPWJ3yzQtZncb
dxr6Ju60GKIPKljEYVV+d/QwECljf1bNPvct/0E0i4yDxv4TDE7cL3oJdlFGECpHRP6xxd7dq64p
ft+EmyFe8+s+LvUQ3TR4D36RYJUwLlqrD1ZquTsO4fpz1WEpKiNru7WJZqd5XZMbwXfn+4DZFp+z
cJpgp6rIKo5LrlV10nTw5H9bpODbS9snEiJiUyEVpd4cgy2orTVAm9SSwqnZSNQUE35zUyu5UarS
8SMOoEherhVo004UxFd44loL0bU5NN7nMewNx6MJKChjLiVaOOiMWifDuamaDwP0FbZDS5HOm3rB
hcpgQzkiZn7Fv2DfJFemVArOOPwGrjRijNCMpabrdYCDfFnUkLa/JX5ULlN8YesifB1Cj7Qf+7Hb
qPIr8Z29afDGxRrgsumnQpaxX8dp2h7RiaTdTZdYVgOKnTZrgzvHLKsPeTkO0xinkT/khxGhe3ag
QcTr9pZVGQouqdbwbxvNQHKH5tIp712hSfFwcLDnYxuIpnoSc5vkvw+YggwNMEdfq8+w0Ynj7DBY
LVz7HoB28eUJTCptFR45eYVaZ0YBuh4SWWXyYRmDDFPONUHQe0zmnIMrpkj3e+C1BfqBhnFT7Brj
lmw/OmQ6OBIhFj1GZ8ak3TZ6amJKkHL4G8WMHod4yOze/+tfssptQohNDzTvboJoX+MwqBsGgSde
iVWa0Jv8NhcqSfYMHrY1sm1HV5+uslIsVQw9wczZanu5VMhRs7UhNUjGMtK17/T/QPYbzb+9zqZc
WPzSgGq6UTVSkEtqrGzL4LZXVVCpZ4GDWWiiwNOVarrqqKJEFFIeEo/DD4enMOcVnim0qOmdojBo
uje6W5nvttDC5/sEE9DwnQp/v+XJ2qAab4uzbkSngExPF2ygKjyjRl5bhAU57grnah6GCTygxNOP
pB5VsKnwYVyNaumqXq5n14jqMns2rKBdcHQ8XeqIZqmMMtvoPJZ/EUWMZEAEbqmCMMS4tS+wbJCV
5p2ka8FlFS9XQ78fD6+6QP89JR0ffinPh4kxcuWhS8ukKkzwCRfnNgsmf7JuCzF5CpQsYGnqE9X3
2rkfk6nuaGyOZNDl99TF7QTEPMNUNHdbioZ82rk2h395GBFSsk8vousKrWGPtCRbMBJDpVoHOObc
ABqaS00A/3hSa+JY6NnQGNSug2RPO2inS/zjWJ66DXnbTm02p+Mt9mQs49gLw89IO2RB9KUJZXDp
Dc/2qUt1MBxCBdX7NwpE+rAw9gsrP+DtwQviBekpsEobpUMW3lKsw5VjP1j1PfL8eQOgOTl1NzKE
/LpWrXCXxT50gTW50Geg7Tyxi04aA4ktE39btc5EFlceOZF9yNth5cFEc3p+fSpMfBhnWjfy/EQw
/M1i//KYrhxgKuYQ5r1k8APdAFMWmQeakLAU/kOuRYN9EG5m5oEGXskS5JIut2xPZWE4Q7lkzpKf
yhkVErlPoruVbBD6mEsRmF6xxk4VrvxrfAZQONMpYV69dgWdeF0vTOe4BUNQ72ze2rQ0wFQrvkIZ
Gn55gMyxs53KqRweGSOzhCMEb2buaVwHc9tOLgztI9tpokZZMJG2mxhbF395WeAP+td6tWlkua8j
7HceC3xKuMveZWQVVzHDO/e7BMtvs11R5+en1uuk9TUnLNhfMIqzG6JzlOXlcaTBZPqTqk19q4xM
Zt7lXeToz3ZWjGhmFq+jeO67Nhcv2YYrzoOSqBOPHfWYfLrEkkF2hmeuzyfMkJaW+mb508ZdTIMN
5GpNNjDDZdO1kzJrPrbCcGtTgXbK3ZWTMivqFgOB4kre6gEdOlnvuXink4tXsmpGI+FAIAMCh7FC
KQHvQuW7+hGr6Nr/cw4glr7XGan0q/YHU+h3Lqps/99Ne5akXVCgPrF9Tju6XDODETTCHT6Xa52U
3xoXKmPEfGpcVjteBYogtbvEoytkmZ+DExocczmFBaqOyWMYrbskqERDPXjGf5tohp24LFGndVMa
f4iQ/l6Svrxcfg9UxdI6fZ2yUuIibtzOdPIFo7yc2BrXI1aqwsqQ054efnPOewAq/HBObENAzlVK
ULvE6OsxvwY5MGuEu+rfvV8z/G7HRAJ+xEBXc9RXF5x6EinL6q6BUcQWKDjcZU9LeOF/uYQylDU5
e+KKghahDd3YXwAUQ6Naw8d57UygKYfe/OLYzgC2CV0n7evoNmYjgXuZS3SW1ezUZoKFGj8mNB9w
+V0J2VFjy0kSQIdrQxaLlPgCBGtlfqNuG3PzFy0Nkl1z/Gwz5TrxC7OMur7NJ4zSkOxfArG0rZV9
sPmOIdAcGuAM+jgliouLotU8rsv7MghaR9QpVzjDrSeP7rHtRU5Yy9W3y1rRKbNLNc2bJfl8rXMZ
HOjmXgknLRZWfnA70btKJAAaNDlPWtjEvrWJbO4Gb7QBlySnqBWRHnNL84Jf+Np/9RhrYjjRKULb
lx/nUJ37g86bJ8hs89JfH7ZE3rO91EZMXMdtl5pwI+fEHM+q7I3QIagDk+EZReTyRGPEWWsEGWih
p9xQkJL8joT9x+58xolNT2N3g/lO742HjKaHAr9chhu13cnpadeqPlUYii0w27Lk5T+B8mOKix0h
aM50p8tsQlUyIUFAfjcKdJpRGGuvUDK/oUfOiGk2CaJcw392ZpfTdGfeVmnXXtbs8CVrhu994dRA
2V4nSqH2vj2twXx0nNVQBTYUMivjlej8XrEvNUJzWjQM4w2b4/GHLEgfn+T5yLGK/nx+n0H+lAKU
iysxUCRcXeQBVwIC1tIs4NJWJgNopOK4SvTk8zivrPrl8OLn0ktjDwSX7PZK7k31VmE1a0HW1s0N
ID+k0x3Gd4JL24qE5yMGe8OBnNFlhSj2EwapQBJzSxPRB0TdlKb71MuWQO+vwl4oO9NiGYVBZLlf
8yHciug4XXby9TW+bGhm0g5e8pgqi0ETuxZdVN3+2TvLjMcr3QzTum/p2OEurpmOd3n+qrQCb3hF
sn9+vc6ES5rWNa+2jvCnKw8y6BVrZQuciH3IICshMVukmNgKjQQHelKXLNzGA5dFvy6g7nIjxvRJ
M/ln9diZHZonGaqOWC2Q6P6+uagF+jA0rHln5QjhYKz7PKFO6TJel+wsxhlFNCcBRsKVCQ40xJqD
quMo5RNLTPT4L7cS5jPUhIuWv78SQ1aPPiHDHvKsiaDWN5ugsWmLBI8UNqXLkzazgj2G4NFRtNBf
YZnPdDiC+XdpXW75sNO4eQLRL4hq+ejJTlJ0vkNJDVXfVnJNOxT4A9kRrM7iokTebQx5tkCcq20u
6ZM6p9FXkr7q/o+z81qu29jW9ROhCjnczsQkUpJl0166QUleXsg54+nPN9CttS26Sjp7X7kokxMT
QPfoEf4AkC58mA0nCwb44WryBZuL92IpflRH0sIXa440WJ2IczTL4W149H+8yxgC5mlo7FcyXd8g
s7RgzTe3sPsvReEJGEanuzRhel4gs610ekDod2Ah6TXTt7YMehdAy/zjiDIcbzPEGpP/ZMwTi+d0
dpDTeyUrk22z2jH7ICxN2WT6uQIRlJ2CbJFswzUeZfeaC+EEvvsQ+JN5WXuAvNVZnW200gVIt9GM
XK6BY+51c8l9Jwc/odeMrjxAqx4FyMC0+EGHfcTeJHh6CpcJMNrkW+kyaQPuM1iXusx65h+qIk0a
4H2c1Hk68szUIa/3NIRGde/UxPmtU4O5zQrgT5xm6FtzcWvMjEemA7ZRLgJS5eYzcNWa/la1eco6
mHJ6DNtdoLBK4eZI1NUjP3eDl8JYUR1tasRcj40cOTpk5yq2T2Y68Y/5vBy5Q479s3dR8+cMLeL2
blp2Z7Ee2iP7DnN35yJG60D9ecKLgch3nTrgNCgfH0mEWnIRmSHPSP0TCsCS3wQ8Ag4As5Kz89vb
xDiJJ5X0g7x8013pN52AknPWo3kt0dSZSO/JpGqO6o0u3oQfyYbabEGH0UnxojklTLZo49NyQtxW
r3X1HpARl5duegOnfB8m8tWDY6iqU259kEdAWrhUhJ8Qz0z/RPtAXpGGHFAQygFtDV6KVuweuokH
VEFtim5o5f6/QQkR+eVTinWW5Vqvq2QxqdVL+MDZUTIoi14L19PUEf2VEXmhBdCjhc2fOSlq2q9p
DKxPkFQM+UihjhQImK4sdXUO+KqhQY/yIKXtOwSA2+B08uzNbS06Yei7wg2gtJNFa6qSVBC6PO/E
bqQS0yzM2cK8rbiPtgX196e9h7AMDIP2BlCjeVrlZWyKONnQweZCGrRYIYEhd6qK3t0rpTLTmNxp
amV/TiDl+Uwp1+S7HDmMzhbFW5tPFvBP450wmwXAdNJ7i1qVbBxGhAT/8cjYVNMmcUI6mGeP7mCQ
oOZnN7wbitGjN6RWcmWwbCmSjvn9stoyj1TJrj66IZeTZbr9elRDKQQo0jCFxFVISSQ+JUvyj9aI
fUBvGRNIkqeyqMFdCEuVyvQTtxVkXa4iRZFPc0tvlPQmNh4txUOzq4H6Z0qg7EnwVlg53F14LXqt
62dnpM7KhVW7Re84lWuu2QFu3xRoVRNXnRHL34quv6RPcQwv9GtddJT8AYFMXq9qd5lZe7TJ1Bmq
8cImpjw1CV4xGPsAMCFFIg1FaHNfzp25RhZZj5QzTd4LykGl2swUBhaPp56cs4ftdgNPbfZImsaT
nITBskgaa9lICnMyqf6c5+THvogtwTAfX5aDfBP8VwKp6NWJcgneGgIBnUviuyoFQhXl9aMGbnW0
MDpU/NAo9wfB0gQrklzrc0g70XfPvqJgWza5vHehZ7dyxrmqEt9tZEa9Jx2AgERLXqL6X6oAQnRZ
8B1ubYm39eQsTagPkQrT6a5gtnWUv9+Bsm3kMWV/mcyGTBLWUR4RvrpuUGICMJXRVl+BG0o5oDua
uqSnFpNcX/9kgvXkV/SbxW1cXiDblCpRLQfdwoSPvPX9K3Bi4LsVtuTrR91yaZN8DGwgzKt5Q9dH
HilTuAOqcixkBTqDiYjc+n2tYhX9SrJY8kSsUTLHGLDXOcrCfg2X4Rmx0aL5SNlebahXgwANT+7q
sMoAXwpHChh98D+noyI0aCD1AAeUYJB1lCnWFT39vZ8frbYiV7kB0e5nKB0oonKPOu4FSyPnwRpW
cup1rilpT++3kuG0R46WsF+Jf7qfgs8FmIvb3M+yVXWphEa0pA2NYjLoYBXUsRD0erQDOWJqlbk1
KMPxj2lFv6d5sIFE8hPEMiccOEihtbVkmYcaAm6WQuWzvDAdV/D4uCOPV/1tB7gMFJj+aggjksmy
3FDib6vZ34EBDq3tQo9O8HelFTjsS5Bx/OBL8c/jY5PIIj2a4/TGeNXObljcFZtYsPnL0ThUvTwN
qi2OTYSJnMSJGDEheUroIvGyBecsW7CqGe9cxsVo+U/XEco4qBHEJkjBuhEcEP3SndtFbFOWgk5M
ZtVg31UmpYHhZI7HZ5pAh+hCqrQGiwSJqQbU94CJ2JiDbTo7TG1oJOw+Xab7xRsDUkddSzqMhfkq
Kj+wjhJ/mqzKTq5pZyEk+YnusiTmYLNkCYQmCMsGnBiDEZqhsODDGJQHPCfgAMfqTEsDNe27cDyS
MxeYKfetaubGxRaN4F9Ao0SRE4QNwV0jrfSmCBDIYlPR02X3uZA7eTBgVCX3G9xOStu+TreAnVk4
A8rSugGhDgBN1ImwIp2uCH322cDc6UhFdcsZhxRZsz4YTV5hqrK+cA1qhhgQIaQYqPdM6tC1qaSn
sExO4ppn7BWGbX41UmCjVJRhbVnr425B/yBn8qty2p9bWC+r9zJG6L9H0ivd47ZM/1p7kxwKw4La
zn8ZC9A1/l1q+7MXQqmykgkJngDoFbl7v0/TOffHrfsL/g3i4hcD0mPxQqmNSJjf0oWbfh9gULhI
/C5Viq2Gt+9OcG3Riiru9jlo/Yt0oyysAIK6e5o7QFHpXVRSiX/Y0nlyHuqtbsrXmmX0H89grPta
+ggx39DYRcqNZt7m044HOvXYLN30h9mirf4SWE5c4Z/O9wNF5Qxb3twVdmhsHirrtntHzy+dPqyI
J9u3yo7RZmyREkVIbM/nS9HkNsigxg7ICxLCL3ATF6+z0+hF3nQxlxX8lzOkyyNGIH5Dp4b6znpX
73W9XFrAXf5tZKw3nXCEWZonzF92s7+5QzSO9ABDCHzZzS0XAxZo1hjTswF6uNzIY+0tZokxAlyN
k1fHS+FA1DNrJ2BaazQ+08O9XzZQSGE+IKXPCLtHHqzJYATho4Lmkk+pSXzwLybbwLl0oWt672Iy
fNSkUamdg+jR6rNs9E/ObJkrosTMrJb3ZeNX/ZfGq0G1RHPqLU+WFUzNbUOyroZKWZr3GUYuZ9Ze
P79v0YJoHzo6nu5zVA6N8eShu9b+GRKU2z9bE/VjepwGlhOfqx28U3GFWTu782mYIAfSGTbD4Ktf
ooJhAFT8PeVNIESu+9itkzAkYonIaMPj4E5Heo1Yy7OqA6f57O2kV6KvuZKHa3KNahwGVpIY70DG
2P4HQDI8mVPvRlvjgGMvSGeABFMzoMHrufcJo5catbnJpIvaqLBsAGJhq7bqoNCJskrx7SMUZXiW
zb+HdNopDlSK1GAQxOGcHx1WW1GwFH4TVxd6wKsDIP6ZSSAplPqQXM0viX6Sm6tPsaxD8QTuFeMI
PcvIK2cJ2WHsg3i7rAetTh84quWpRqSxY3dHbHZAm52BUMvGnxpa2Rn+4LkBocTed++3eO56M3y/
untthNditEg3syyQEmm3QPr9NcAma2pGapKI/rdmk+RotTqi2xA2TfPr2IZx/TUbCz/+94LE0fSA
lYdZfRzL0W3+o8ab6m433XcaRPtjMSIq4GxbED7klswRd5ZgKF9hNxXbtaG7OIU3+KLJ6lzw6JGD
ulAlQHZkJQk3aYPhQFwlq995U96Gd9s6As2MEdiu3fedNSXldodgzQhrZvIoJwb0NaxlIKWY6uK9
79Tx/sdE4oFelw+QEiuXoqBfcHXGAkWsL3Zp55Zx1wzYMTbzLwEagEbQ3QP1saL5KaV75c/GmQM/
bSLTuWRZAuv63LVznZzWysS+dOq7vjsBmrIxPCELb17aNeoAP20LNlTz4oXFLSMtunnjkpZ30bgB
TwLkHUQ3pF7sT4VpdObLQKy/wBxbGRmV5b+KMfNe8Xgq7hs7nP7k8BnbS7CbDGAjLx4vIA+5aBmk
4xNNRJCx/dwuf80ZPbh76rrml5Qu5kuVz85jmM/zdVoiNuJIf9n9d4v8Rn0ZYFb3d+lcrn/2LpCy
U7jbC45bw9R+7ZLW7t9tYIAuAc2UT70X9k+LmbvvIKw4DH4X2FU3GwHyF99b868bzOv3RLeSt5y7
6S2rKue3tO2N+yAmzntYYs33aDIuPbwFxzE/w/kiqpVtM/5OGpI8Drz8sj/FzeQElwSs54NN9/vf
9KDXRydJUlAffQQUgREED69oB/srI4jCe7Yp81C1DJbcOqcMtLtT32d0yC1/9vFKItPDkWJp/AfP
2zMsO9goOWAwe/iKTRMIpMT2HfOE9DCzeEqX5bzZmYuvotk9A7FmWowKvV1ccgok5nZd8xBUmXPJ
LWd5l8eJ9UdoNsHnabGyP3G6mR5BPjrvl9VilUUYXUeIqYJfKt1HexmK8DzSt8eGw4z7R8uym39x
tnEyIHFa/Muw3PqGRzuVfV39NlV++kdMPYScypJ/qM2ouo32GN15nrneHGc1P9uVnb5ilOGfvajI
bouxx7+kOdidYLFLJrGTvZ6N2u9eatchpGZGOl9A2FXdHW422b/XxrA+DeGQrtdiNvs/wb4ihgay
kQagi+8HAqlFQmSJW2s9dz3WRHC0NibVRtG+hOPaD1dzstF8naPaAWhqZvNd4AfLlzyiFrvUyWCe
bTeeAYas7lMee8azxxn/tCcTuMF08z5ZdVfepjxG+ahaowevrhIwkSPmPA9gN6fkSlxqPoXTlrxr
Ouga15YM7uOSZMu/bRwNGEDPIRN5B+fR/sKNOJ8coe1/MFfoS0yi89A8t8kaP3PZ8jQk8X6DMVT9
WRq4rPyahzOSNfzFLZT5wH8yzswvaM3V8b1pzP70W7QBZvKew2UNgvRK+b1H/q+4I9HdLtC/mgHR
35VuCqAXpQcGqAaWJFNqT3QxmtjCuWKjFQyjfKzW93uRFOOzvQDDfwCe01oP9NEK6+u2jdGan8No
Cb3XZAbRgRC6xW4jtti0jMns0H+p3pumXWE2AmK0NtfqUuAxGu0O9jFQbfP3WbEXIIlGGXTtmIvh
yHFhN23LparjKXhezdxkEo1vuflu2RJGu/WMSMqdvWX7h2bsl+BkFt7wIcsjtynPiISlKP+tNZC0
U46/EXQXuGrNuS2ZFV3gRIzbHXG3Mx9YBqXzIZ9KzKZuP2YBvMEJI7bkOp5DeyEApIJmyxv2Ued3
KPuC5Lp3EDxmPKIKxJET7md0ljdXEnkn1wNnCKsFQAvQlu/5Bna7ZaCum/XDZpjR2v7FCG/oyldE
kaoCWc7/Cnd+UOyQv2v4obPyPfzZBvFssw3QCofb6pOXfX8xd93tsIFK9yFtmDJ1pwLFEwJQ6rUt
MdlL3Xlt7it7tCHeFZ4JNCRJWiv3GG9P8p+2jBt+UY8UHRNp/k9KaGDGCU1+7xDuQvd34QcGg+hV
wu5wff+zb08O/5bDLqICQ4ZE5kM4pYKse3IhoQJaHxcii32ZGI3wm1Didr5GSB/F+GSxgaS7lU/T
/Eq8y/f1OudgI8FR4lqAd16mvqhBL5gbC1Zb/jhOcPF7SYHqsPSrpff4+HbfTbk9CpjVBGHnDBHX
VIJfNYJGPZbCfRJF5W+1ehAL+cK6/U6UCAMX245xMp33KLbN2fZYAX/zpxv7yHO7J38dECv7mCBz
wg3ULsMR9+r3Rcozy4ZKSnoMA1L6KVY3g45DnD2Xug4Z5NSv7vHMat0UhSlqjISNYGLSDOKONqx9
Se0Yf8t3Sbd0vLAdQm9mPqTQ//b4Q+liMpEjVu2W8X5mxiWKLWm5IAbyMSYT8j/HZShfJXNqD92m
AnkEeB36HbB9B/nI1iV3+kU3r1CV9hFDqTEbSNsr3fHdcV6A8Yfteo6oeBE7dQprJwk1+kS+3446
B/qbVgS4MH6QcptXbqxyy8h1iK/hYCJu4lww7pNWcAjvkDtvvAZRN7WEDBiSvBi7tqLJuMYjZQCC
wYhi9ekVbeKOh+ha7cAKHabSqYz7ImZ8VF+0cBHVo2XGiFybTrDeI+CHktMlmYxgSJ7N2UYp79TH
CfDau2LL5il4ac1uXdNfGc1WTGpsv/C4eos8C0+jDSZGlg+oh7EyH7KW4R+MgJDqBuNgPP/c84gv
pvVuUPKTKP1BlXxex7zz7o08WtF8tt3Bz97n4AL5jlPmtfzpT/bzQT37HxYY6t0BVCV2tePCavCR
5fl+P3N15ClxYfwwwwB0e2bxNpLizPpB+NenDjFsKKPO6NNUPyt1QLoW0i0OlWDolk6WV6FR0tgi
dGj7LcyAVwO5xDD5Y4lZOvQvHN+IYIErpZSCUZF/14E+r+Iz2JV6aC4wm406wJYwJQV7WNvB5OnO
WCYwG0M7Uq6nBVnB4TCkXL2Y9iSYA1Fz3ZWErMdH8Hsp7AO0uS1ABFZ3TV2QwtWptWek+ZLFKFDv
ovlLagvUu3Ug7YTxJhUb2uwi41KOg+jZaEW5Lq9L1N9OYOoi1nLOJD0OrqimLe34VFqWU0Xf/nBD
vNsA0T2yYitSpjnYsFwdd1x8LuSsI86Au4Wr0+96lpI4LVL1t9XxKozNsIc6lB0VtTO14RUAwjik
ibQSJMQaUXukURX37/e2QD0VUHTRophY51FHsxWEzSHk1Axp1lRPZMRrk543fxPSqOaODnsSG9l4
NqpJ2i7EzqpJ3vs+PC5WZxvNI6JBmjeqVQpzb8A48QMzL8/q7qHoiGqS3W3S9YTc7PTxxZtRsgCd
gYgNf67FFmP7IK12NZAk60UrSmn+mN1Ck2Qwx8Aa9XAKJ9RiycA6POcGSyrcqz14FHcPdQFxMRBC
gfTeIpYcbpAtncF4evzxTvieq4s2hOmgPc11kNELLNsRat3fBNZ6YYQWSbS/JLDHaF22h36Awh/q
8YPWx9Cgjx9f/nt2LJe3aSWxXGnv4Jb7jzN8Zr7c4BC3vug5ugZcaZKsmvInWSXdQPhHsql06/H/
R1TAlk3/96DAhkRuzrMc14F+77xlMCLBEsjAMee1udMG1mhkkZKTZkQD0zhP1eDkOGm1TcNeiRZh
paUZQ2WUuRRaQq9WpJ/iIP+Qkk5UPrLxlYwPI6Yz7DvVeoAtKOy0iRFR9mVqwqSafylwRWN1aMmv
jAPYr64JgZvs/cdPHeGTN3fKYYQWCvEcGTVkat4yc12G0xBtx+R9nTRomV1JR8K6uZGKsOyvA9IT
7AuaHXLSgDv1oS+qEB41aVuFIIA5wTARCLvCw+nTnCYc4akV6lvse+KXyHZZkdJ2ZuDGaqCp5wFq
+jOVICa8i8ZlKWxr4CJDiipnVMlVNWrCinPpNFNwMmQ5DwaU4e1K80qeVDj18iH+hN0qGOAhtRhk
2CM9mQqra5khcHjQ2q3VkDJH5ADhOqSNLTYVMCSZpXZLLsNNYzEFH6KhnYCD6D/lJiH+PeHR9nA+
RBRhe2cDhqGrHRpGzwFezuUhtLsmzgYInJIlm07MfuFT3zSuTI2fzQWv2P2jAwCq+ASDFBiW4vyu
FbMFZiQikylLu3D6/TaByW2qa6QE0ovxABhuE6YHJF28hvZJkZR14wuCo4wewqr3s+ZxXjjvmgvT
FbpZjVGE6bKezB3xiukp2SsBcAx5JMgVhch3zfbAa5VgdwFiKDiBxjb2HdOf4n6wygRQqkaejqst
w2Q10M8bt4zu64hZ9faYqzm3/sJBZwncZexDEQMfNmyCetB9hczGSnuIA/dU1WXZyyCq2WL37FGH
G/apyekbTO89s0Yx/C6keYE1pN2lLnO7pXBlZAMfIuF7berhTTVtlOBjkRVrMp1Bf2yZcbMz2jLI
KjWBwHFH0NTswDyhm5J8zOalTfoHG7RD+pCij05i19IW5wIaxmMabs5fc+J35IOYSDCXmVv2MsVU
ZiYG0zc9l9JZTOjMNcPBLYhrvpjVcKja9/ph2gYKPBh0T/hDjjdCekiA73dDUkD957Y5DUxQHf6n
m53hIiTN+zjoERiMFBAS/yIZ5ejR2LiKoNB5HUFt/bJl1Ur/WIEe9KCLQ5Ilpn/QMya0DeStj+4K
cEoD4LVqVmEZwOPvLTvcxxVkr9W2Kd09tHI+tSinFOTQnt2jSx77+DXP7xqDut558hKLGeJZI7D1
ZjSzOpiDE/aKltFeNPo3US+Mka8sMjXBiVpEwJj9YUGMSM1pUGttAo/7sGw5/oXwH2SUtNERSI5s
RGcQpZrxq67lXJoEpBuqPhl+5pihOvEnaJfWYj52ds2k4coMbFnoa8C4Yel4S9/WI3ytFQ3ml6ap
ZUQJ878Y6e3601R/LY8wsrAtiQec/e0KDS3bAybjoJ2TPQ4h3ZG1rHdBmuAncMrMKi0eWxt36/ZS
NmYyRy8jRShrcqQzQBjKQ78DWbUoNRBjA6zA9vZYi2gwqPm0ag6b4w5VMD1rYa55Ng9QFWIfpBIa
f8DBJTmBRUBBU6yOOonU2zLJHFEj7Ip+EkyrUWDowCSee+RL6Ke3j8bALSdtZ04PGE6GH9CD9BJo
CIr3oPDcy5FnVnErfwkUZ8JLOWXag8VQY5VAlVAJj2dQiJXRZzjqDvgU5+0nOLM7f1CQZzDyLqYp
CaZHIAMCEREpGL53zEiHHVnEvQBNtBKVHqo7dWlt9CD9NfriwoQvnl27AH56Gv2tw9A6HwbYxh+t
NZ39OT/rbbYYSyzAxmzpd/hzpzXvM6v8QPsLi+gZvM2xl+cQ+Gf1nDWFrGDHHwQfmylSAiLeJtLb
vU3pZn4TgA52lPzsgu53Khjado4EhNXkJifRLcjQNkgiLNMz4FqdN4HmhFopCKIC5gehIOFuCSFq
0tFnECOKJ588HFROHIF5DT52Vgu+Glh9JP9Pp+OuAvXg2Fjgutpg4VOGr1sQhDDlFHhDfx8NvFHQ
lDU2cLb8Rb+vSaHVLXis1MW0AQwJ2Cnyc2LekCOaP96Y7CEC8qwla5mRYpf7oMvBuU1lgS41Q0Xn
lyaCx+kxxkdC+69EQKdf40yUysDpAedeD52SVGHMwZNKjBkU3pPwfDxkQj8D7TCnTb+8qypGYvl9
u1Lnmtc58OFrnL0BvNFy5ytmRKuw94n4fnwt6QdAVYj2JoxRrD5oZvoGNR7RUaAyZgIyWFewIR1i
FLRLg0v0cRkrUJ1nRy5PX0fsaloEimMewoiQiSQB6RTFAmSlKSgDH5nr+sOsoOazmtsympOCpVSj
D03UmdQBqUENUKwlf9GQqKyH449OEzoMbAndMejwB+biXj0LOiHxxgPR44NbY5uDwOeuNPWNSZYM
jwsVAfdDKKY/cMUaFbS70KdZdUGAxdapmxgyhTfbCAUj4Cm+kc7mc2x1+U16vACV7eWQoKwUXk1z
WEqkITj2A78UOLWm4yisd7bG2Do9DERNc3200RpFPVPft15E+mF8g8uANpaXowDPehSub18H4Shg
GzqnkUTMzy/JgmgTaYyFdHpwTm3kbB/sGZxlfFtU8ldP3s7BvXl2XjVP69gaAZZmPXQvxrheFy9/
Ib1DsLzgCz+S09o0Iv3PLv9ILqt6aN0cO85wLXrmSsGpHj3pbiVk/vwVXW1ppYWhJf0L1kXIn8WT
vBo7CWkMDU7IKO+0Vz2oh9McBgsXYVX3NCvcJq7H6BlecS79K1B7fGLvlfIfDKaQ0kXwxo3XL87M
uOHzgsA1N6ZhenSR+YrIkvF1R2eiwAahTKZpY3JrF+1vUDykT+f0ofTphn2VlavaRiQQAz/oRlGi
2oBt38qmnDJmWZjUu7HAWX9cT7ytJsCVILyCuBBFE9XcUW38rYhMy76HqtE4L0vGMdOwIYI1Z9Z1
TGFdte4Ge9mbDM3fOXfyJ7Xufvwt/lFLIu8YoY7n0//irbxVgQlwPfddY7Cfw4MppbcORqOCSVR1
bb7OkoFouGKl2Bipyox+/GXeSNLYFuJ8aAyBrMErkIPiTb84j5uxG7x4fk69VYhh60yWRYQ54Kia
GwL6AHWBux9f+B/vwmNebzlk+bTFLXpc3xf09hjimRK507OnDtwAejaa4Fq6bXI7dAx1LjBnUwSD
LVF5+4+/xtv7p7Eg0T2weAgU0m9VCpmszUMCUf8ZOwzVtUwF508LW1B0lP1CCNG1/I+vbH3vsYTk
GoABBisuEmxMBYK3tS3UrQSR6dh4lyr2SRnE1D3XMO/aHrrqwdTSMKhV8YKmsJN4rNE4LrjS+Fer
BUDxM/Gpt0vUtgKehUejIrIQS3o7svCBsiDdFpvvdIWtUeXjwUpUS1SRKr7hBBUvx1N8m588p7fd
DhuJuMjFncBCpC3iO32/UnofIr/nMi9mQuXuiEUraBjIudn8ZUvGzp2gAI+B+aUsfGlHW05fW1+6
CSn+5Bx1ODPQhk6CCF6NN5dgVn6mzPm2OeVHwC1szHV8sM7MCN58QzM2Sdq73X23VCH+er87Xj+2
xQP6Ii6qQMRzAlqAw1j1h80ToiezznlEkjMmKwiGlzVAd2DBFBPZhumb4tJSQvvCtSxAJewzuRpk
f80GYrQVG+Ptx0/57XZE38P1QhuHW7aD+w9xUaLmjAp+FDxrWKcukltUTwjDimwRHtxAnJ/Ac1p7
5fGof/wlvO/lWD0u7/Cyw4BwhJrrP+RYOdlm6Uhvzzm0OY6auRuasH+O5qiMX5N1NVDtwc0RINfH
nfjOey2UY1imVJQK1MvclzHwtra4g5Jtgh2Jx6T4khoWFiHOyR+sGZnIcCLjxGBsY4BNqZCIhNZi
YbNLqjykTKOAxMphpJPRrqK7htmNGYiSu+74Nsk6g1bjPAZZ/zXyvYhOaE9nSP5OddtYEg0fOS3Y
H4FCDCFJFRzVqAs1QKg6GzhAYYrgA2s6DEmqdMDzIUsan5Iw8jI0m5w56OcrfXJnCGugfnlKa3gu
NqD5d+bcGW3CHaTTVN0VipqVhINggEo7TVPzGnikZu3FhAcwjo99l6K0e6WoT83XH7896x9rCP8N
4obpgVaDzff2LMG5M3XB5WfPutPdqtsnk6G+e6RNCLMIc6WljJhEKmS2p/TNdUuxUz5PINOlbWbu
hcjh74yD+UmBk/RtV4zWmt/MFZWhBeBo6Mc/G6S+naP6DFGRiJO5i4XA6VuxXQcfN5rYZv+O2qb1
6j/h3qVOfVMo5F0ZG2ltNJBPkP3ByghXToXtdAYdY/5sd7zphQYoVPr4jPiRb+E5/VaucwYm3geM
2t4Fu8FQnd5mXDnJxVgPvuf/KTsITBDOnsM0ORD/sEPQ7m8JEzMTAFC5V73TA0WdzHUqVcPYLiNv
ZJSOtNtPWr9vQyohAJJ/FDJ8p/X+j1StmDsRbFzad1maBwSaijrM//zt+mWAQPSHIBpk8hZb6N39
zL/jH9d3aCOBxZMmuwtS4E1Ir8stHbfQSp+0Vv9CQJDy6jsbkcryhCfRKVL0j3fTP74ArxlQsI/G
Luk/4fn7U8+nk+jjsTc8oqB7RA/3qLf04ZeAhpW47FHEZ3ce2N7g9x9fX27w7zOGECQmeYnogVJi
/uNAKNbFxRsp2Z5ygsv+axhOqIalgx9T7/Ole2O4+TbuVT9Z5PbbrIhMkDgaoUBKZsiae3PfhefM
zl41/RNWF2k3vQRu22yvUdXn+4MepteF1Ti/j1YvU22mNVL5aPxGFtu5tEK7fKKGGQIEevcz3g10
f269XUls1tN65hsS4ZlNVqwhGEhCNpodjhYwZICBm9+Yqgoi4seP9W1mhSw2C9vlMKByl7Pu+9ca
g3daUY/In8ZoRmrkBKg7K4ITPnV90SFJUcwefC5lRuJtdMy/Tri6zEg7AJGb/J+8ZO/tS+ZZ85pD
+VaMtt6WIksJQBvkWf6k4KjZQWpTmZ3qCP345v95OSIXgxzAd4HJ8fzm3eaZ5zHD3L3HRHQ9v37j
IpczCeyoAO0/ueAb90aeMT0nkDfs5NAzMY99c8lhiFdR0egeNZlJaQ2sCfRUBDoWGbuIsdtcPqX4
kHsWiHof8aUXewLwWd5w7YrN/glFjYKumm5caYcPLzGFTqPYo+tBXlbkI2QPAO9iZYjVyAdvn8YS
vi6fykzDE0ULrFriTaYZraLocsoHLGGtOpHGtPFxBTkAropKpqlm3jQLYyDIKhmkjylTV4zPJwX4
rRdpBuUoBdOla2J0vT5mqmCCaIVe0DBX4itSzRCeXgMrk7TuW7bSz9lugkHtmPac8fUAFZSpGcxc
G8Lu24NaiiMcLYSr02PWwkV0UdAktUeHam4nuSX2D1dWz2HIfWkdg86UporWzwDrLIQrDTlWFUUp
JeDXDeG24Rb2hpuMp6U3+s2/GyqcOKKHvNtxQFN1umniuA0ZlHb57ty8BM+3D+ph6WJFh+Mc5XAq
Od1D0X3jBiG1/VXPkGlxHXT/o/xXbUL6LNIyPLSnzdozt/wuxq5ms85KKldXgqGNszhcvW4Wwo0e
i6ELIaaT2dFvVE9A/ZFOqXGkz9yPJazQGZ0Tml0uWQ0drfY/ZJdhfkL1I1+/KKA0M/4yG08JjxtD
kQoV0Jw2WXYs19oS+pWhWKngA/r61rKtIv+xstslekKpcZh+zTEtxJuGVrO342t+VJORSDfXN5QZ
h4rRGH51iYM+ievSM0I/sfoC8CkLziO9d7+7zmYrrC8tZqN0VGCVGQki+ggyzyffQm7UuTZlgRUH
1uHSzBqL3PTuNBO9pqUQAY20sOj4Y1cNbqjfo/M+Kfyl3C66H6sH+FCopQepO5LxhBzxV1QAINmf
cOYo3JfeRLEH7v4+FftvinLkdNCQ/qog9eHfmOZ76r0qKjZj1mn6k2aG5b4yH52n9/i1Vq19Q/DK
2F4Dd4c1+h5xI6EnexCvGYgV3rIPyBjnuzWUl0GNBHWzGLs74Uujiit0fS0zEdC6ZLFSK/sWlVub
NzT2A0ZQ+03PhYmGAuTfKzR9549BWIwGYwjVbNWkyF5FAZ3ARZuPoT3odCv/qJb15K9s2eLYuDMa
Vh1yuHNoD80V9rssQzW3jg1a3/etYSOqcJ4VskeV6gUuRSxMxRzMbTv3TDSYMVrcLy2SBLSLtRaT
Fsfyc0QD+ys8XG+im1dCpABn2sfzS1A4yQLQS+s412vKYavvVC2xcPPhSWpmkaLgaQEptdWLMAqN
39GpnJ1rpEKXHgNp7pXaOOMhW2IefW79mL4xkXPEdOElK8qwaqDT9RO1JEV5VLoqmkjlohpO7MFf
NTFf15HsAuIjeEM2EKyObvzUVjbo28bx5opurup3q2GFH66yGqGWQ4y800I7+4q/AoNqnkyUXNRA
RZM1XdX01uJZEb1swqHABLuv2nlWE916cE4EeERnYUQo1RoztaTf3lmplz57WePvcO5UoMzqOCSI
Vmvjse6KJjUL8LWRgRfkKTJcGNidkn1Y1OcdIie9s23hb5hW83ZPMSx6aMt4eFngvXWJqV7Nt7V9
RL2Bp0CQ18w/FSntAxxrhb3AkThk5RTQmnJqkvuN93hwZTV7NUEBd3+dJ19+W58SeuyqtEh0eFBN
Rq0QoOltmqDYg2hhXdYo9ZVlgmxclu2vUWegmA3ojQJ4OtdGL7ovliLuKxIMwnguWTrWe1J+paoO
/ua5dJBl/rvY4Cqml2UDGo8EOcR9ft9RRb+e0NQKEax41PoFaeqsjRz1nv2Sw/4CNqKPOTcYyWmW
cJfpiO6bFM2hMT0oeaZNkY9g6TELeHZIM5hbaP7sqOJKC2uKQ2uSYaRxBZPomQ0D71HGXuTpzHb+
aBV/GUbjJmmC+slS8h6rurrK3YCWSOGgYUkFqRLrqCCgymE81Sw+vKgEWxIoVw4qzsp6zo1wM991
UK6YurTwcj73uKqkvyfMGZH8psVg/FXm8MGU9VepSKp6PtUCQ+NA1C1tJQag1HTqHLVSDLvtmRXr
KNuViGGNgf0LBjw06uIkqgvnZvhgABsoAgcfeHAPYSG3XWSARc/YLcMzon1xUl98GoDTcJ1ME3fY
66gE69WyjZzDGE9nAvq4x8GXCPCQdfYEEhDj8r2OzkkHCSA9Q412jP1WQglgISgepQ7IOnHUC10x
jqxik9xCj+oQOILbrCtErWykQRWRgcseGmdKkU3nuJNKqjTcx7YdQZ6gaiJkTLyGJOoofSyvtj0S
LUzlJc4C9Z9YMPvgp+unkVHkiGqmMuvoFUg1tqnmUEW0kKTDr/FgvGkYgtbwdvUnkh/yiSijSW+0
UgxrDRNSkldwBoXqZXIU8K0GxpXsZXUeKQaacaiQpSo6qeSpV+mh1i7SQ8BEjVyVOqMaAurlqail
SjLBVwmpavIMKrMFd+xj5z6nEHBBWwJO4UkS5OkZPeTI2rDRMyMUm1q1mrVqQa72XC4AZ5EImx2w
nf0AjCh4CMe6azJoUbHvfq3Uy24OBaMxx6YPa70UuNlHxzdl6uvMSTLMv8bJXHsNXgTiQFeGgSCD
KAFk9qzAHUZ+cJU9NZ2kQ1OVYMpQ2LBRenPJps96HLsNHkKwtyzG9wXOpdIHZL4tSXWu8FMW6QXv
vxtQqGg+mEvmWACQlLKer1S81EPSewzY/N5PlzDM9tJ/0M0KI1nGwjonMN9S/9Tl89Fs5pQsIOLN
BCNoSCYzPQa2Ct/mlJ7AyrgO4g2nYEtK9Pz0l/7G818NWYsWRzIrRz9kbT3ECd107lmQR+n6Mig0
Car1yP5cKULWpr24EJyH/F8/Lu/e9iii0A5wZGBq5YUYrL5t0u2evzZZUpePVdkCztYCrVqVZlOT
LK0187+6sAMUEUoHkzMmDwyv3rbiysIZu7DZ08e8TLvw60alEADyb7EExRqxM9aqvtaoLBDmf3zh
o+3zt7YM7XEK2tBlbsbUAxOJN1YlhhE6PZ+e3tfL1obuA03J0U8eI0xPgXAz7Z6C8A4icm8Bqdin
dPh/1J1Zb+RYtp3/ykU9m2XOg3GrH0jGHIpQaEhF6oWQlBLneT6/3h+zyu1MFW6VC36xge4GsjOl
GEies8/ea30rKzw9njXiVU321EY9pt9pe52c29gXgRb0Y3X712/ysz4VUSpEKoXjA+wT+c8ZvDPC
B8uqBm3zh27sd2Xa9Ed+eZMs7VLZnqpMWmOoqiIrgVpnW/b91A1VVW3KbELX5qogD6T7poylMvTQ
T6E1dnNuAy1f6b8Hx9dRnmXYo+JMKlCpGg1YYzeiUtWiVQ6wmqb970+L8b2j/v1j/ve36X+E7+Uf
bpv2X//Jn9/KCt5LGHWf/vivzXt5esnf2/9cfurf/+rnn/nXQ5nzn7/8JzfxW1O2YEk//6uffi+v
/se781+6l5/+sCqWYPtL/97Md++4I7rv74HPsfzL/9O//I/377/lYa7ef/vljSzmbvltYVwWv/zx
V7tvv/2CGOGH+2H5/X/85fJN/PbLLe+hK//jLn4r//RT7y9t99svkmn8yvSTcpF5j7E0WXmwIYF/
/yvrV4c2N413TkY0iRRGREXZdNFvvyj2r/xTQ/99PMS8lt5ZWxJGwl9Zv/JQGDTsmaOqdE2tX/7X
5//pOv7v6/qji+pTEihzTx5p3Bb0vREPYvlZepQ/tL2LeAiHDG3fqoQTvapEP/p6i6nRVa0MXHER
ZYxvZGs/q9a9Lff3LJrFCrdCtM9w5Lspbp0t0qvajTrbdgdKqiOnKFysTb8nLsHxMDEcFMSeuCYH
5xxSmO/rbO7+ppf6qYXM2mR+N4GRiq7q9LE/9RrHSmdXVWK8WGWA0XPuWxpP8a2RkxQi1UPuUnqP
7g/X+o/v8sfv7lOLj9dETkKkGBRFJorm54lBaEhSB1chRMcnp77mZB+qVTxjCx39v36hT666P73Q
8uF/uEa9M4HvDsheoXvx3CRh7tm58/DPX4NPs3hwuLv+lIza9Rpq1C4OEWdiCeecPkKhaKq/uUyf
hQDLR6F8Uoi35t4ljO3TRzGjCsJPRaJXY/eOz957KHPnCevtxumb69D0jw05EgS1KWs6E5fcnv5m
wf60j/7+BuhK41BkX/mTEsEsB8WpkliCLlYeMyIDbwSeAfRbnYJWc3T+pgf+KW/L+P31lukK03ya
ONanDxwbQmtFAVw76uvZK+v4NcpDBN+hLdwgs86Fg5K9MfQLjvyPwazv//qyGjKLyI/DjeUNOExk
bcQNCuZPe+nS/3DzaMUE1pusr1XsVPvKqE+ZJNSVbiYfYV+JS2oalzgdiw2HULxWVvaqa8mHFmfH
Su0SN8qrFo9svOgqRbRGvKbf9rp9qmPjklv50ZbMk0jSD7nVT0Vsp8iLM6jHozRhVcATrqRGsM+d
NrpNFaVyFVX5NtAC9RqZ/5kD7SKI+lrQK/dYep7TwHxobf1SNsbFlnll3QofE23MPBwMr1ZltW4t
mtZfXm3sAkxhvA3bMVswHtbDWJY4ciblovfhKwR2zcWl89VeAjWG5a+MVDXu5WDqVoAQGjeL7GZr
tmBdImzPftYWlQerI/WlWRYXSA42Nkd+NeaoIwl9l2QZSX//ZGqi38xDPR/0elnzloSlQhonxr41
TrC0vaagXzW6C5O4KUTujdNo+1LZqSiMzVNNCBK9SvMrZr7iqQNn6c9d6xDEyjcngXfxjJREtrBo
nY0alIlb1DmoD+vE8PNkcBLapm0pbrK0d9azYZMWQ4oTa7i4sSt98EjuqDxDgyVfQCT32XlOilEQ
y0GQlDtJ1oTfUrtUaU7EnfZFjVX0b1Z7DfIoW+UWb0GJi/lxua4giY/Aq2zwb1l07p1gReC54vUV
ieVGmRPdVOnSSo8azWWIBON/+ZK/f42T3mJ3tsHEA9ibH2m9qiuiJWx/1kpnXSiFs2Em73h2bJ3Q
tmDFb2b6TjNH7SqKX3UQ+aCLOhLuVb7g0BnVFTYTsR5bTWzL0riUmQnA2uZWmATmj5GvAc+pWDcp
r5Qw8b8JQugANWFcvsHcyQty/ghPiEZDnX3YY4U8xdp9f+9ZaBFnUVi7gigID1vRyzioH2YgPdRT
X60jRLK4NfiQQx19wPgk5yIcVY+cVcdjBjS89/EA3zyZsaQN2YVEuHJjl5OKQZX3TSYGDdKgvYqk
kH0DrKkfK86EHg+uhtLyPTkki661pEADB7iQ9m93JXGUW4EwUynUiw1QrSvhR+lqsklhHqWsAkvC
xSQXgu3VieHjOsrFUSpYZgPvTMIiAQeqOC4PDSGf8wbMSEU3jP97edx7TJzuTN24AGZacGQBv7qH
sIp748MYeMgykb/GjXmKRuVGDcZzLTsPeU+OYzq1nD2IoybINXc2jCBbuob6RQQLAaCdbE5n5qko
FCQ+WbzEPzonAL0XuijkJJnhq+bwxcylwmsEzdVQy6MuVVdJ4puarfjJaqWFDcQFA6hSeSox4w9J
bM43kUW2CbEeZG8PyyNqibeBUb5HtMeDLEQK90B6kFXu7uX/0ULKzzZ7LQATk7hmPWAgkEDfxq9d
B063bptrkquXJq54aFUeDsgUmisHEQbRJqDEJNGlQ57n16WEV0pnyRBWM+0rQqj2U06EVE7Dz4Wx
37nMHKOT1vUi8HSOfS5n5sI1Wt6kLEnJjSx4TyMxQO5QZa94D/gEeQQSIhbhWqrr3mtQLr/lItql
9MU88mUT2mzNtbGi10Hrr03eXDNsX5RapYqXpmFRtrhPbJBUiJWijyyuxfr7cypV1kMOLJDELZs4
nLl3vIaAgC2qaZ6K0OB7G7hJUAA9THPKzSU5eyfN8GqQanQ36AlOfSuYQTLQR91kTvAOzin11UmT
VpLOT0GKuWQpGT9smcFLmxgTeCGeUDLkWRrrSTlqVinFdN4MZaOBjliphjWelY5rCaxiurU1FsFk
VNJVgwNxpxehw/iLW5tUkJZUpFyVtmHc2H7WSC/zFEa3dDRUL2H93vYqC35qlFczLnQeG9tUjjqx
NsTOC/WOgDgAFoM0N4fBmllptRSzbRdJcok73uAnlV7a0oXD1o0faRPKM29iHljpc+3SACt0xdQP
3pLyZrpBnLRPMI6jc8ppa2U0xgtZbKmvK3nrj04LiCvS5Ouk68ahnepqHdRy9RXPzrSxi2C+kTLd
hq2WRK9tKKV3xF+8KDWnUbj9y/XD9pYjgBLSCo6FuuLcDkmmSkvGaxq4k5CHZciI6inCMFsR2dYi
/Bjt9TKDu45J9jpNbM/L4lSROr/X2LDtid9bDc31+7ZI3XqZx0ZdFeQK4W1d9kXsHYd8KTZy2zhp
gvuwsHgMKhYMjRmLr+YGw1+lk+iAjWdj6OLnsmAF/75GME86yW1V3EtF8hpmVbCvwkhxuxJwIEv8
sqdkD9kAGyQxrdBf1uNJgO9Iy/ijr9TbSutvmtJ606Psa2GlB6gbkSsEVUI7EcBYFrmzTuiyeU3M
A6eyxK37OJwpOjLTNWJGbjD758NUy+kRtgoHlcBu/FK2ApeHbkfa2H3C1HcN6av3u8mYbuHvJF47
ttO+qFjWqSivNpExPvKnlhfleczSWjwTvMgRMXoF/cYT1sQfVci/VurloV0KjO/lAkivK7Oe1zrh
24R0qq0Meyj/plL8pChb6mKECTQn0GgiRrGWOu7HOi3nqFeA615lNmuVaUkPI6/Eopl8jHEDMjy2
Yk+VSWz/6wrR/KRCQboOqQOGmYycjdL8c4EItL7tW4X4M8sazlFs+V0X7TV9uARphmtModsQFrFM
iEnmU4/cmJ30RbHqK3AiWMcFMj2d/VzoGiUb8xq5qVdFj0O9EffhmIIF4uDmRW27Czr5zbA7ydUC
6YnT7j14igOWxGoNP28fSeGj0vbfEjXbKtCG3KUOHbLgo2rgYkR5vDfDmjItG6aTIXXpPp95lvGQ
aZj0zN241O5jzEOz3HOQk05Ylyry92ZplWeskG2Xnme7Mskdjtk3DV2jaswcHsmxFd5oE76XVymc
n0poK1yP/8zUvXzLiKBp33HGNjB7fBJnlBWQvja2JR/Zm7QaspwiTTF3wgo/IHFRmbXpx19fWOtP
dxQviY4NCzmyYoRdn44eak+/rA4yyS+Wb4qLo+9QP+F5jZwlz1t87W1rR0gcKRqZvhkC+7SUk6pg
Qc+dQWU2zgFAEey5S80kj5RAy1WmAf8wa+krXq7Uz1lDhsKmGzv4wAebXalmH4i6r1pFpUPH64L1
+DIhbAADnlYEoVRUQWz7KngFhrr6BUshhSDlpiSoHHKK8JZ+mRvTk1+1GWtANMgdVRuHlu813dBU
jgf55cFueUQk9qc0BY6ljFzttjBODKRZUc36OiVK+1A6qha77ZgUvhOyJwvo5vvfd0bOXOHIxjAS
h7KCnUEQmtM2DjqFioU1Zy8mwXZyCX8AzjFkrc9R5bU3x9Rfyi0trq8ps8sVxXOwD6E+Pn+/fP+o
5fZ/0037qUn3X/Xu/l9suS194H+DgP7UcrvPyuG9iNG4/t7A+96lW37k936bYv5KrxgBGxIvHjRl
EUn93m5TtF9p0ur0hxY1Fl1lOgN/dNt081eE7HQE9MWnYtJm/3e3TTd+1TGOoM1Dnqgi2DP+SbcN
Df/PYls6dhiKMJ+AGeBQrqI7+XmZF7wDiFgGh99Kzr9oaDleNXRAg1trDtW9A1+IiUU4zIwTCifB
vgraowS2QWIZ881ifGuHms4cgr5yG829qqy0wlJPMnyZ1u/IZX1rwyKKPEpk6VSRTTlv5SwIoQJV
ba1uKA3y1p2VuAHKAyjVRVcb7YlZoJBXtY1eOa26IWowfgztTilXlV52Ed5ERDXk6lXBi1olDoVW
o2WIuoSOKnwQ4D18op0gD8aIjRMvqEu9I5oPIgdHhpyTTqoF6ZmxqIREBnW2so3MoEDOUWi89SJR
TV8x6tqjshLZHml3c0hDjdibsR6d5ya1TbolBtATjxrDEbsJ83jhlbY8f2uUdkKPErTKS0J05U0S
dOORydZwtJRyhjc69A0gwBkkmtuJSEF8pCgS8NS5D6WDJqmysyESA1keKaitil+MA1gS4pVGb4nZ
eVs7SEv8mrjTqyr0+o6OSpuhUGJA7s5zOlyDXtPB8KI7ueahoX8Foml8AZc3Pqe1U58Dk/Ohr0wm
x34DtolE1VZGZHFOyUljLQPfw9moHKii0bTo8N8qxy69rrS/OGF7KKPEBYOTu4USr9FCuHUlna3g
mk+3jZ4dAgp6yEE+/qIt76KoTa/W4x0niHjl6P4cq+s4m144LVxkBYX34osTTwLW8VYtRUfzJmZl
rAkyljjy5NZK1vJXIamPdhATKp33jLrqs7GAZOb+hmkr/llxnvr+QQ4cNm3lS9a+U0Xe1iFM2fhd
rzsvCeVr3BdHwplo7djnvuu8jPxSsh13yiDJ3qiTUBu11zrNyJRMTvU4ozaqLzx+xNTYYCedYlPn
s6eo5Wq09iXofKI7OdyZoGYb8jWh1W0o1Y8CxsJG5ZSf0IzqZM6wsXUP2WmXEGGTu2GnPizK93sz
E+VbIgN6mrgF7XGa/MjKpMQtNeWB+NDML3SFQly27lMjrgav6qJG4GMw9NVAKtsViXbMuKv/UNPm
xrSTW/qo1QECVYJPux0foCl4HGTWfUDfOxyakzUM1KaWGw71rnOOjRr7tt7fmq28jjXhC915cpQX
eT7Nug3h0Ff0yhvlJ+BqKyWYn7JURwjONbVItwpusRy6IpNdzXbECj7dvZnT2CaA2pErwHKwtsUz
Vv5LILp7jVgc2NwA+/CbVpov5QRhJCdaJmvbqT3ZCs+tIxE9rPu6M63Trl7HtnmwI3k9gSF3pQSr
dO+i9V/XiXG028SngecB0d0aWtqvdN6LXjXbsivve+kxyt7UPjhogH7D+Uq9KlynfrOSyJPjQxxk
ax5Zz5k424RvkWnxtqKVNXfU+XE7fI303DXDgLbV/egotFyKchPpzqskOS/cdQco5zwc0eAatZr7
EtBCR+9J160frBoAqUyUgNvmmmfZ1SWfLFgnBeJNc6TdV1zNrjsOeuqi1HJIgAAr0FXqDkWnPxRi
g5BqIjq2Jsel2JoyI4yC7laCLx5xn9FDKXX1XlUvcWOMvqrNNc6q9DbW7VUwZscpr7fLPW1nY7AJ
jBRM5JTmayU20sMEcfZu4mXGevhqSQQnAw69mROTg1f6hGp6U3K09yxV2rRpvzOEfZ+L2RvacY1B
g4PRWY7jvZOJdZlJXqlzJw9tdoKg9upENiJD0XOgi7+H/GZU4Czyzrq2zH06NOZaAIaS2yt04mfc
PFuryJP7YqyxADn+ctitrPgs50cjlo94cTbVkD1MpXWyikZHNDNbQ+VVdXNvJcMdoIydTviw0t5K
8GW8OLwbzeHY1Om+6F6GAW6D0/bNfWaJm0H6ILThcdaaO3XcO2MDBt56xBzmA5h3AWxBoNtMI43R
uBonyCdHi1YHoTQhEIf4LJL6KBL5mBnzVud8X47teq4vUUUn2ZSORi5WDtpNdZtrzRErssXhMse/
XOSuDhDGtxLVlWmDrKAlE589j47Tug5T4DUmQ9vXqpmlJss77K4aKJjgg3DNXWKn23i0gkNROM1L
blCzyoO9tar6zDaduiBBUi8dhkd9hK/F/BuogTDCdFWmRE634waywUZ01bGjgjYI9mSfFd057oxj
G7w1GemxI1AcMD7dAMk+ZQdIplXT5yCF1I1I+1c62Ed5Nm+VsnFVTaz1cVobZA2rxqtQd8Scnq3p
DNXXFe2tTELvKB90Gz2qRvewirZOmQcQcBHHvWiw3sjUHpvS69P2nNLw7LPGg5w5vsRVe2xm6VVP
qg+UD4d+psmh6YJkGd1FDL6uu47VdmrWVr6rx4IwVPNh1DP1yR5JKVetI20QL06rc94vy2+pwVVt
jK+2aFSetrfakvxE7ogg6GnSSiW95SDeM2ZyOfy5bWDbq3YmiDtzQjdoymskNUzwY/l2JufKn8Wt
o+zy3nFbOeHhKmmWYwZjB5u1aavlglUwfonN5kUNdK5yexY2kd3dtK1ZzBWlFH5n6rVnhcfQkfw+
HJ1taEHJoClpyPG1kSwuErzBsVYuUsavn7/IMuEC3mQ5xgn4AZt/bSQrrIYGJwD20mlb2AZPJzmG
g8i2s3Ztg9A+NGLa4be/mazmw2CHgxqY+hM+cJLgPWMet+WyraYMF+2z0jzpeQ5NpHoUk3ogQcoV
9uxcuuDWDq0nonoJvXSImSTKeHq1lZhWbDkdaCStEqP3pDDawFTdw4B9SHoStVXiPAmhWsOKQMzC
bJVwu3HVJPKT42hvKHxYx+Zt07SnvlOYtvL4lN0unRELC81Ya07/LTRN2zOM+Ka1+33ZhbdJZVg1
fVWaWrPyYIa0DU0ETjDV69HLa8e1W+MYasFOsw4tQzqWDzqzjXST8PlM2e9SZ9Mrg3yLZpKzdu8S
KyGSb2jyTfZu0w9N5G1ERebd9EKgnUvssqvP91kSrqFUeXX6rCV26dvF1ypUXXzgd3BZPG1+1jpg
w2JyTTFciJZZkTjvFelXgAwu2E83mWLCYakGo2OGPjI2C0+2t6ahfOvNcKuyyKeDwniPypa4Lrjr
7HaQA1Tbs1qE9DhkjFxZKZXpJtJ0K5EIYQ3QKVMsl7bJ3lx+McvCTeKvonqK0D6CQo7zcywp7FOq
O5r6OpyxD5BDsOQKsEyUpzFHjoL6qVO5bObeRkns6lDGtrFa7xJV9ueBDzofYtu6NrVxP4IufjIq
9uQo2VKZbBtDcQNaJajGV5GYV2Hw1uvtDHh2WFfht0HVSeWh0qWYJNLCWzbYSZvXxEF7kyhXRUCw
u2lyi3bsd7J45Gy0EoQYYDO4jJTilziZTX8gWrAWFbLuyqAgrrUbUhm+DPU7VoTNXJ4H+ZBXnGoD
Dszwv8dEX2fVqz1NxIUcreFlKlezY/tBC91FUja5yfHjPTCGXZqfkeHvja48tHIWXrHYhTQhNfHe
g9uus25V0grg6mXo7EscpiHHCIg/plsMTAra7KrVCpVuATuXMIZa7b7EY13vSLzxHDWB1QDeOZpl
gtCVnoCZTrsvILkJKre03o4W7NRJ8iIUs5syMV6sdmNIjksTsJhmzxmtb63Z+LMkPxgEJDuiKmq3
jjo25WXOYHUQzwsORsJqX5nPeJOqfev6YbwAAHO1mv0k0NdzGOx161235+e62WszlXcqYzM5JHZ0
A2J3G8+9cSmmHj/nIZbU9xyWYFtK/kR6FPhWtkCHgwJgJBKYSi9Aw073A01qvaqbZLWUMiqu39YE
OBapa9SxD/HE92/ku2h6HbNpmyXaDZ7YjVU5G2Rzm6F5D+ViZcDRNoO3IBrPnTauQ40o1kz3gAl7
YVkcQitbm40Dt7JYK8Nda23z/I73ipFTSpBEGl/IT2GzsC6qk/tqr3ilWtzQjHfpEG31MF2LgZEw
Rwd1fkBeeDOE8tFmHTzpeb/B1ej3Y3OrJKWX5LBRbS1ZYT3X/FaRLmDwX+i8u7U8ashflVR1tQHs
Y6MpLlqpxhWBdK8JA0ipcbQm43mah5xsAWtLWz3YpWaIGFtIZ8fqqWRkkM7JNbPuMnvws2iJSieq
RZJqVzay5kUjfqy27FuStEF27ZWkuQ0C2VoNjDxlF9VssS8ysMthcaNVjVsSmuApJnF7SfMhQoUs
hZxN2M+NmSZ9Kp+C8AvdUX9keK5lFUCs5CYUkqdNOQ0pvd0MkUxmBE04N+nH54i0owe1aKCAVn7O
ATiUCeFLeLq1DFObavau1FPOaMWDygNMhsJqbhTHHxXOLVE87HExMzYNnKPa8Gh1cbyNjb7d0rQf
kAhk9+BPgnplkl7Jtip0T58UH9hJtq4aWSdppAXKTibIXhlFd1CtXvOyEAmz5NgN2kTpSMDhGyrz
jaZKS/jstHFGxGOmHZEHWYcHQF26q+uIoj3UfYSq1dNRsuuV1WTFZujXijkObj9BGRPyTke+kbb2
Ta83T8U8g6hlAmSXsSvqKGTzkhjetS85vDirViW/mpn7jcngQczWRkdQs4tdQnriXa0lpssQeoox
GVnbrMr9ojE3sw28EJK+ZfYolsM7vZBN0LX4RDY9EJzVQMqHg1B87j9EvFuuXb8m+opfAi6LokRt
klm4lDHTFxKlg9brMrv9Gtf1AL+9D7qPAKK6up3HhcyN+BAHvqMYyGeTVPSMCdD0mK409eizewLt
sCCPxFQxRZr1c1/mHJMysIZ8B4WSLwAZEQCHl+WGxQLwaDebPMiSJrcMSuyQDivl6DUIlCncktkc
yBuzRAfsdXVdnYd8qiS/FJlyDIqa/QV0OR2eEcEEjUlcbreAGKj4dYyeC/emU58TxQrNXdthTuVk
oNGJD0rSBFxGQcqFWojj7SwGTpSpIyJmnTG/zw5LsUrNymmO/7xT+V+K+n5qQ56r9+K+a97fu5uX
6v8D+R+Cmb/qRe7e3rOX4tuPrcjvP/GH9I+OI/M/uCLI+1DPOja6rj+kf6pOmxIVlMM8ANIQspx/
NyNN81ekZAp5SooDCOTHZqSp/YrODOY5vBI0gbQp/4HyT18mDj/Ia3Xc/hpaeYSJ+kKG/2yIHQYz
anoonaueRA4/4ybx8qoERyic0QtIwvQapvGeOhkUV93UbqIgIPLJpvzviD3fzCNUfGV2StoWTGiI
MKtWLdjIazIn1l3qFJI/pk7rO7nEck+qmkflamw0qVZoflqZG3fZsGpTRj1yVcFwbagrCiPvOIer
zMBrnSccPwbKHDU5JrWdeUxRCspMIpQcMQ0+TrnoqRAqAgvBvqLaVfM3wzH153YtBxTG9zrBSijG
4IIY32csby93MZkLSDH/mwEEfbIKPkqspPWJMLaAzd1Jsl3GWvw49tb4mNo6HR49DU+D3Zff2gEq
J0VBlxceo5mYLbhTpVuRJ/pjGAbVI3mH9i0PsPRSMrJ8llqGyxOREX8ntVvGOz9fX2dBHfHu6TYv
aIefO82KKMc4T5g4tbNmH8oO1ZuLpIssJazeD06vibtZFMlTUEARD2Tw3iNamt4d47T5Qkp1uom1
2rgRjMu36VQ1G9xg0lkO8/DvhJR8kZ/fq6ogUdPV5b9QWZxPoyozMUs7Bvjmm3pIE2buFE16VkIM
tt9QPATVLViQsr5R+1YtTmqL1GWt0kjkMlRjI6+6OIl65DHwJG47XFSLeibWJhDi+Bij5zyDNnSK
LElNH/GjtARtGKFxVCWttz2chEZMW9BCYpAM5K4/TEGgyqQ3DZjl8zk26UdOZssSXYfRUOyNtCK2
d4YNvSTuDn3gV4VNn4yudhmyj6OQf8oCq2Wj75tulVhTJx5ncHHsDVNU3qtRKd/lhVw9JmMkB6tS
GsVuBCSt38vYupWtokf2vJr0MKEfHA7loy4S514XHIYXkqL4GhdS+R621XAvErVrXMXu5mMqon4d
ZvWWNL+A+jwJaOEhwJX9dFSjS6R142up1Lgc57pxnho21B3ELnqExqjptx3uqheyQuRdFtjyOyG5
iAYw4+Yjfu66aQ99mzU3OkzVayyqcUsepAhomEbmY4pX6Ribo65uO6uYL2Tj2ndTZ0l3lOz5VYC3
u5q1AaacULstEO7oDRZrOXrQfsUVNah+mhEcgrF09GdiI6ZiE+GW3UuTRciGTBJYFmXRfYRq5iKE
aQiXHE11GxVld67IuduzilJvV010NnDwyC4UHJV+ENRujv/BjOJRIR1lVpIbS2vzGxmjySlfoqxc
Ay87Y0orb+jwVMbBCtXplJDQ5ctWTwDPYBaHitwHAmpi3fAjiQhvy07E17Ko1DvTmfved8DeLUbk
6abKZ7VDve/UQHKTeHbrmfrYSTp9Y7Lc7vEY0/mZpKL6QnJbmWycIK8rJrN1Na3Ar0vNjVRj57vE
RmQ+WbirtxUduEPPQNmV6G6/0NwZz0Op2LfWzC22nsBXR4eg0+X5LiNz9j5CJ7KCqWXfYDzo70er
la9dMgjaM0Ub7XLMPMWmkTCu0cKodrinpZ6TSVx+ESwGXzAINcz8J1t9F3CbHB9+e79Bx9JHcHs6
5E3jaFPzhnlcr+XIDjgP1uq+TKQE6SdU4sNQWcGm7BSiamdt7I6NHnR3BWA93QXkEq5J+KPlZhb0
Tpy2DrxqtPIRsDLjk22rWo6+KyqJkmoq7OxYWwZNFIXjedc05Q52dnIHgUo5NANDXpjzotjyPbP7
dOiETD/QRtNGWpyTu25khePc1ZUTfUxz2GurqmsDmZG00UhnqPsD0zIaQje46MK7sjeGw0ybRvFV
Qd6BFCgJDR55aVeVIUzKXCW8sW3VCz3N+TmK+4qU+VLZJG2Uv9UQ7laFVShsRhMjJy1Ng81QTQR5
9NLUvHWOhXhEm8KLEjsc6Ga+wn0+ydpJphdLsIecVdu8i4NzRzfkpq2rGbeKaa85ZBTHMGqSZ8Xo
OH/NDk0xd7LCbo9jZ9j0plK9MvLkkTAiEL1rY5zENaAftNXrLHvQpgIjowkME9WDaSsM09U0u9i1
oT0YltE9EktXrfVGEM1BCNdwaMak2mrE5TyUNfZMpGLk5RaR2Z3VuG0vHUZdRAJB90Lvzj7ih2y/
AZqutqx5AcItkT2ThyYdOmilrHZmmD/XwBJq6nB1sDZM4Z1hy0BTY/KgdFFNozWpVhKBQwbBdkWJ
X7myaF9oImZQgt/Py3AZ7ZCH2zKnKGN8jAlpkL1UGXK+4JICBLUlYiSyNl5MpZYfx7HrepdwUOOI
jTnYdJ1R73VGOocxUvF5BV01e7VBewHtZqP161bSFAY1zPd3sjnV91wh23HNmAwtVxWICNcU0sFd
JoKW1K4ip5NRSLddH5UPiiSm46CG0qXIbIlhZgIhGXOS5ZXl0L/G9JQrf4J4sSfinvjBIXTQvkVK
R0UAOxNtl3RmFWq7gxB5lvhTNIVfQ9iA6zYB8LuIp/S9RAL8ulAb8gurMKVjrXeFtGqBypwIYJ3X
/RiOX5yu1TYqyHbkSSQ238hNWJt+MdrDOcEIt4cITJ+a9N0m9Fu9SO8nA3ORyznV2ODqzxEfdyaZ
MvRt+Oy1Un2R9FKzEIbp2nRW2D7vcz5xgGxZbx/LNM4vtVZ1exENqvXQzKXFtlgO0QZYvXwq1Tx4
mJE2gjRuEJPMspEeW1SnJ1GX1ZMRhUpMzMRYPJJIQo6moZTD1sIxfhnmtN0hyVKol6yufTL1buKe
UMKdPfQ0TJBGuSqkj0s8m7nt96lkbycQIZzGDWU3FWpx15G2yCv22YlOSHufDY72P7k7r+3IeStt
35A5iwTzaSXlolqh0wlXd3/9MefMq5+n2jMeCVZJv3H4H9lruY2CQGxgY+83/AaWP+w9Owd/oqEi
8NsHHMtDex6TjqW3vUNradPlEJbxfcwr7FACV7k2XCAhN3ps8lbuOXx3OVidu4g32e2KPBmiNmH3
kGsdWQZty5hytpMNt70x4NMVdo1R7juqA4cQqRIaNCc9t31W28kR+7P8AuwZgDgttfAsbyllQs+8
wZzOvDUzYdzZZiPEFgx9/2TGhrPeZE4e3q1Nblyj+qc/DVEZWruKFv6Ta67Twlu+jyjrjN1+MvFe
B+gw/dVH2lrd1vbkJLsmLCm2Nah8HDC0au9r3pZX5UDWtGuy0Nx3ACmKqzo1rXbvTPMQXncQ78rD
TGvzUis0P8MJHHPPLfHPMQSZOHtqkc84uE5i3SzeLD63VZTemLmoLkNgBV80F9LsVTJqyY4WbdbT
63J9OghNVjzpVqddzak+RofRWNPP/NfhruZCPHh9hGltUaTDF9NbR2qlUXVlDHpIgcXEz2Azj+jN
7H2tyu9oWVmPgBaT6xDbsptsLUpQzSHuW9u4L5IbZ+yWPeKr9dVCpeUCq5b1CtQ0dXoD2dNfE0nB
U1br9fdQj+BSecT9FSai0z4mpcbtzLOqa26M+bLOfY06exOv17HgAN4X+mw+4PUX3mhNbe9pKqDF
TDX1vhKrecmygubwe26DpnUsoI8ccX0oMuzaB8cBENFF7m3C7Xrflat2oVGZuQKy4l+YmO4d9K4Y
j0w9f6wHnvGHwtPWv31zSg9g95pHmhLVQRsq69SDS+6yMRy+Z1Fn3vZFXgYWN/QRw3qYFlrdjfxA
UdoXYhLjX0lr1DdYMEeXlblM11Bu+2IfZmF434BiwUM7nQ9+gkYYrVFEJyFSWuU+XIc1gEcX/TTK
PgcJQCPLqjPtzshKkonFa1oOcq/qDjzjEnsXzV7y1fW06h6lJ+1w8lJB4yRM9B9zaPCms1FpGLYW
TsvH0sjcyzrrmpsV98i7Imysy9Kq6qvEN9ubBR7GL81Z3H1IoecaEdmi3GjlKJ66sOs9OlV5oT+i
qVUe9Yors29X57tdTCs2gPXo3KSW6dV0YmLyaIT//27joQtEXKz0Aob8Lu7N5LOTztGt6cX1M/hu
/drq6J6Mq2NdYeGHu60bgWZzexAYFvYVV/bY6SWPjrDA1qDyGsJdG+/Ah4d7SL+xe7OmSCETxPNy
MdT6/OB5pfszBROXHlJ9AvqNUGIwIHO1r0gNvnecL7/mdnYvTLuqb/LqBFReqyrc99mYoBHVJvEP
CrmJtcVaYvyWaWl7O2SNeRh9F8WlyBuab3qIjKyu65W7bQo/u5oxWr7RNU8jY+6tIG+LpgGYkw/H
3Mrx7LSjsNpmk1XEx5Ve3L0ej9m4W4rYTMmpI2KXSvjdEPGQPiym33yO6R5dgj0ajl466wixl3h8
3UI+pUsIlP/RSb30i0B1B8J83Ok/NdfIruy4+V0ASvrZr6H+kESDf0RUN8XKyBXJddJZ/TVFs+4T
hIQEJeZmfczXWvvZNfAvaDxQMMM/JJ/Na2i++jfIx34J6aNpkkdjSbElWOLku6MPza0YMoxxLSjI
n9zUNKYnrx70wBpDI9+2RdECguq89Je2NF19dyIs/MKfayLhzmhnWTlWuMdK95rblFRO3xW4j9/A
Qo8vBiuGoFBOiPlDpp3DPYjO8QpBeaqGnTv8SOFu0A6bx28lwWvQZ3QdHTDWOB/6nmcVT9D5sXLZ
uhvN8YqfcUfECdSL7g0I/k+VZZR/O4nf3xRTWzyMcMlBI1MW+RQbeJB6E58CvD30Z5DQqMzT4Sms
i3qwTU4D4TzOtHSTneNZ83dUP9cLA5xEBjMgjK4mnqbVMQVcOeyi0NUrgPRFXN44pL3AID0xWpD7
fR70XbOQ0g9hfT1VDeV3GuX5LR72AAZSZHW+l+CzfhW8GYyNY+Te9wwO84VR+9Vvt17Lr4m2VEcA
YyPdBl9UQeKJ6eDz//4cOlw8VHScztwWmK9f95ABY1azREMg85pPwilS+rFDEl4OC02M7dK55U+E
fap7qx1IG+Ol+IQIyvyXacz1U4pTwXOfzWuDbIY+ultmPnQXXuobfyeRGd/DtSKzi9Z8/IVxl9Vf
5Itm/kCn0GLXgHveu15r7pFRFA9I41TVhR4mHnJU3WQfMLfjlqkG7bg6objoBru+xP6lrwBQrN4P
rI+qDOxdQ0eqHruelmBZdXdhn1oPTd4kBxrv9b0WY5QHaIM3Aq80kueNsFDBAA1T0E9IKns98KzX
AqtpW6A+gFQfvdI3wZTFzuCgtgVKd1ssuccbexQUZUwr2aelk9ePLbwu8+A0DW0ViCSAaeDVIhKz
8h90AnpTy+HkzfFdhbgqsClU+OKdQC4KV3ktHa65tLrPXOX+neXFQMsoFAHqibLmZhANusHw93/Q
6lo+i2Fxn5ykjnD9jkgNMy9ZflOesu85iPpD5JjJrd7GaJes4zDdRXNeP8DysR4QKILD6YzaHbIE
873hZFmyb6ahooen93a3pWru3OjL6H2N85SHndCEfzevNmI+POsvEWxr74c2cX+N8dI+I4Kr+Xvc
2VaxQztwikA8ReHl6KdfvNbOvsTOst5MUTZedn1nXHdm4nxt6fdGG88Kw0c8urOvXt/Ul3VfwgHW
26L6pKMhf1XTmb2yC7x69kXTUTMq45HDMQW9exzqpvmc5YhAcj1YNAapqbmHijpf8mnGyCmB0OBT
n+ib4qujTQjbYgM7X2KDtn5y3KG9IyEcfxqFj59uWg7Op4h7k0tmLq/MxSVKSf2/2jABv+R+pR+W
3tcwnUlaHAnn8hFZrsGlmbXyUEENpDnElABsWpXZfFNbXdVvasAs2UafHTPIHDM68HHq26nHnGmP
95kODSimhHMdpmQW0EoW19sYkd8Xhyqis7XPrGbSdnia9T/dno+XiDEJDA0p9MvERc9sA/SyALqp
9Y12jAcctHdRZeCXAe0mo5+WZ/ei9earYZpIqYwxx5dXEyU71evQYMM1vl4eaoDm6W7Q+rT+HTU+
kkH96NDqOJFvomqfO5QorkRbrOKmQBkxux9AAi3BglNbC0MSmnV46SAFV/0CHNCD6Un8kEYxFCPo
5SuGt7FhfHXzjjfL5h+VqCuEF616vzYQti6wGq2/NKFll7t/5A7Qj3gQA801Z75zi8a9zzTNcmEH
2PbDPzAHGEJwFEDgMWgEie9H922XclvyWnl0rKF77EwD59lQa/9Zkv2PIN3/fzZKLAq65zHbaECX
rwDbp3/+P3ht0/ovF/lXiBEnUDRp2f/2SFzzv2ydUoBtAOe2BJX+f7VIbP4nCvKYpWFQh6r/SZPk
f9URvP8yEGT+HxT3f9IeeVWR1hjWtVyTR8nrqnm/joXn0Mi918tpOpglWWo19cvmxd8Pugc3qPKl
dAATfFGb/7/RT5SNF+0Ew7XhH6CBg+HMQt/EgqUL+Cg/qI0uVdGz0Z6LcDS8IENfcesOKQiw0Kov
1UY/MetfzD1yBeTR2reCGmsxnsTJXTO07gcNl3MLc2oQvBg8LgaMSPTZDrB0fabB8wyb3lVc9NNv
vhjbS3FhazjSgyKOL2azwrPM2KmtiYzmb80Jsz3TCjQdYEkYwiEr5u6DwU9Nxzd3i9TBmZBOIvXX
rGCpK66+zB+uW70/SUwAdK3AIqJ2UZEUlh3CnM2S7tzKST9Q4Tn3QSRdkBYSotHYrhWg5YKGWmpf
rqP4pbZqp7/3xQcpQr/mYc0HwYcjiHx/gudHxVZp8NOx8XJwnbMeX7bJDHq9hGu94qeYg01QG1yK
XzpIFDuMXACId37VzfqM2uJvtaGl4EXiGeOMsBTBiqs43rfTHdRMoXYyOFLsVgODwo8VFJhr61AZ
mn6JO1isFryOFLw6r7XI6lMRQNSHiBV9iltPccGl2K3RkcnL2ivuC2zNdnMInE3AVb9QW3MpfG0z
d/RTDn2/TDnircKuuns8B8dIcfbi9V6kjjeO7tjG9ymSssBYFndjdvXz+5M/yQS9dTz8IXa+CCON
gqUNNie6R5T4ScA12SVTASasSsWCxxqwwUnrjN+Oj1DXmNr4dyLUuSfjQlIPPPrO1mpeLO9P5sxx
4UghDRvLyhGZhe1ipBdtbHmXoqyLK6XBbSmkh5H37urGTYC69GM4AgV1Vp5CaoNLIR2JCIVatB8D
m17pxm5qiI3GjdrYUkyjOdVT8fbqAIyY/nwSo0zmLPzg+59Zclm2f1ip1kHtqIMyQS1vY62hj1K0
Wfpqn9SWoroxJ8u3i6IOXIjr1ykNgK0zxuaT2tJIge03iVMPc1gFJYS9zeBb050NnPXr+6Of5vh/
GIh/5Vm2FNgm8oQrJqJuMI31tKsiOKDTUNrXFK7i3fs/cW75pdg2w2aMUdv3AnCQ+9CK441vqn5a
6fI1pzhs68ZyggHxxAvTp3EB8EFTO65tKVarBZM0SisiaFxx54S0WaPsn+RVwFxvy4qdWRRLitQS
eqVY9bQKRNo4OhImw/IF+Eajdl7LKl/elOdN2xhuYBrhlYeKBXSP97/mmQ1jSZEaWtQh9XxxAwBR
FnVx3/ksxjze+slgPL//E+J02b6xKS3pEnY0rw7NtvOCwkX8CRJxd91EyDL3YJdNL0mc3axF5ecE
ZMS4Nn/zRDUvYMYDHjE7WA9LDSY0qn1tk46lc20kMeo3YYOGdzxnn6Ku+wnHHxZhXT0MVXLlnVju
Rk3Vo20K4V/Pifj8/h9y5iOb0v6xUMgwk143gsnliWSnuXNIKvDLSqOfnoqv8jd3pAZCgy7ocVcF
xSv6HU3s8J+Yxf94g57+phd35lQlY431jgiSIf2F3hdGW+KT2sSlM2ecTNTDtcYPXG36Yjrz/bqe
sIP/ejbf/z8/G/9A+V7MGopXUS5r5Qc4fYBQ1musiH3FN6msAFgspYX3E4NHtnvj3ExG8cHtd7pB
39rv0j6B2ixo6Nlu4Lq5foTU1O0j3Vg3fF+xxxeqgZVaw8oA+RS8v05notiUjh+z94ciymo3sExj
uUX7ILv2196m3z7bu/d/4tzml9IFtOpHu9FTP6gIqw2uw3cYaqi9uWTBBqOEboRxox84hp/CyWua
r0PYjmqJjikdP4WgbC1M7kQva64bUX2vRfzBlz637lLMmktbWHlUeEFr5MnRNgF/aGClbkIPRZ33
19049xtS5GZxPXjlanrBiCzJt2yBLVM7QgNwl3RPParFOA60I8yGIfTo4dbrRZaE2n6qSuNyxeHq
vlj6hiaP6+znOi1/vT+tc9tBCnpbN+Ev1rodgGrDZNTKLgyn/qI2tpRhoLnjtDb8qMDxs0tPL9GG
T+kMqg0upRglEpomCDJSjAyKpFUBVYhH/4P068yqCCkOV2NC0lwfDZ6bQMZqFEO+jJTx1Q5a2XvN
HMFgCNjpASVke48z+7jRUCdUWxghZQJlPAt3NEIH3468vyri9jn3m0Ht+vmTGrw4yHG7x0TbZnAz
HB9wFok2kIvVtgtKFa+uNt220ilPqU3M9XyTAj0q0+by/c1inPugUvCNI16zFZgi4ERTftN6U/TT
GqBsOyHGLumQusgGOn7/YKE0sYEF4j5Wq/vLj8riqUysHpLN7H2Jm6VxFL+SFHdeNqA2Udh5gIJv
jRwF2h2fktFyFL+TFHp6tPh+UeVF0NjOBZfuz9UZDMWpS5GHDhjMAMvJAzQrU9iyLTxBPZ8VR5cv
XT+MEc52c8iKrnPnebCcIqtTu6AMKa4NFHWciJd+UJTWIw2YC/DBu/e32Jkd9sdw8UVkaEDRXHCs
eUAifEv3HcOdDxSYzo0sBTTdLyda6WEHvp7/XFFj7IxMbZvICsDFWhRd7y5roGn6z7IV66bt0eJQ
WxEpnvPV7iKYQiy2ZkCEHXlPTanoLtRGP63Wi/Xu8GbKTdMLg3Cuw52WVs02XwDaqo0uhacLMBWJ
mWQNjNr1L2fELGjlgch5f/TTl3sjsZSZDXqM8FUT6l4QWvrvtSz6PQ6y5UPjWtUlDjzmtkvW9er9
3zq3e6RonWpjtGZ06oNlKCPgPVEBUhuwqNroUrSi86Ll0DuzoBTk81rYP+lp98EqnZm5LgXrEGF4
WaJ0Fwxp7V5hfBgfhtkd1Y4C2dwvHocsWydEfbQw7y4KMR50sHsfLMuZD6xLIbt2k+Gk9RAGsLbR
40iWHO/sYcqtDX6yerEx68Q7JVrQJZW+gy7lxrq9ToMZLvw1Do9ClJCMfhcvKCBv1caXYtlfmrCG
Z5QG/QAisrYauMQAh9QGl0JZMzwgXeaAvF1U4wLSxyiJ9PTN3x/9XBfqj8D0i5NCj60uxQmHokuT
DHsU9nCMX43souj08FDEXX/dQNwn5TbLTdX61u8eeVfVDyNdxC1UnCzEHywAHr/xhuwSxuPx/T/s
XHxIkZ01jd7ouOQEkZfvBkzX57D7oja0FNaFFjfRZHRrYOWNthkQUsKy2FLaq5AEX5/c8arNJxnS
NPDATKBygxDWJD4IvLfXBILi67EFn05MZhgeYTT+peW83qrGVnty4O7xevDZnQE+WuUcuBMyEOSQ
R2cuPKUIQ1zt9eAc+OWsV2lK7ztGy4vmvv2tX+xJZXjOSmnump7qKdySHNyq+Jrk2fesNhSHlmY+
AxhGThFfQsstDlnBXY8Qzw+Fjci0/+3cEfCJVsZeteUTyHN0YCdEd9QGl86dxljnhNd3dhzc6iaM
7HTnJc5HZu1v7kRmbr7+nqUDnwBhmuJI5ED4GPofqKAqvR4YXDpVkMcYkVX20iMqPIh7O2O/MYFU
qS2LdK4MRgp3LoqyIxjJX2BIURyaUNtRG1w6WRrMEDUDLaFj2ovD2Gs/+2RUam4LHKlfL7mNpMzk
zHxPrHytjVNWX7vIVjlsGVs6WMYTOzhvluwYQXs6hKFjb8dFJBdKqyIXzrDkRg0yrYrj0rXaI7pg
15Uxro9qg0vxiaHACX87ZUdrWePLyvfyqzoD5Pn+6KdI/LdcloWRgghAYIy6qpkeYx04n+2s7QGq
bLRfsqpVXB0plEzXRdPYHbKj2QzfYTw+2GOqdr6YUiDhFj90HjyaI5yhp7nNfi7DR+7kZw4AUwoj
+OiTaKY2O3YzrpUj+K9tkeKB8v6ynxtdiqOpTCpSPXYMbBdnk1j+NcrRigejXP6ioO7nkE6Ko7Cq
Gx80InvdVrr+UYOTIkkPx07UJMFHO7EF8n/pRh+EUs+XwaVrjroHCpGzxanbIcfiiRzzqgrzt/cX
/RQxb+x1ufrVQKF3G9fOcLJAr2O0v/ThH4juc+oDsH7/N858WLkKtoByXkRtwTUzf0GWjDZYv31T
G1oKVXdwMacEunrErOEZe0rkp3K93akNLgWpjfHyinl3diyatN64fYNdRdgPaqPL1RUjhyTRDS6j
GxZKSubzIiy1VfnjSv7ieQAaQ4jO43hEqutr1xyKyVU7XOTqymSIOCvcKD2mc3OVT+lTlk/6B9vk
dKe9sRX/dBlezLqdva4f0Yg5IuLSFjdN7brPkVnGu6osu6CA8RxuPUT2bPw4YvETvdNQ5eEssI57
fct6pjaLLp2LIwIX+LjhcQwPc/hbaRf9gQq9+LMaRM0xSTXZosiIXFROZl30cFE/WLTTFN9aNOm0
Lxo/P4muZ0dNE5djizz+6KtmNoZ03jv93EzWoJM24X7zlInK2oluHD+4A89cs38ety8WBpkD27Zx
UT1mzexfOvES3ftaYf/d5RxKW6XFlwsuntXN+lCN/AUtCk0lelokUUp1XUEG9nrb0Bq0WgsRumNt
x78LaNgTzuCKE5dO/REH7CRpu+y4LPnRheeTZmhfqi2KlD2Nlbc6bTIUxzbS6r1Av9dwLcVbXD99
7RdfdRrXGjdbcoTWO7UcRXTflOul2sSlOEUSOp+miFCaEG2GhoJO1Q8Az+kHG/JMLMlVlcpaktZK
m/woMNLcds7gY2YLaUl1v0ixajuL0RVWXRwTB12RZMo3ueMXihtGilWXWzZpkpJsvjYgwwi0fG3M
GT7YMmdiVZdyszSH2oigXHYUOItdxWu/XmoZLjD4d2kHlY+LQdrrjWP2wk6XvEdS10JHs4elpBu9
0vSRfXo9doTJetQNPKMMHDOwzLazdt9A9PmUxPX4QU/jFJn/fhL/m14OsjF5g7F8cTT1td57azYh
X2gMG71iA02u+3WIGuOD33p7p+Km9vrvQdWUBp855kc/0t1gib0CbJGl9jhBquL16K0DPTUveIqP
OWao6Q+nnfdq31gK4HHNcASe7BQhAHvYj5ZhX2iNEkIPwSIpXTPbydbyiWdb2LvAUQWc1dmYP4BT
nFtxKXZ9q50QbuZsCIUotrrblzukir6qLYsUuyVEQ98L1/Q4W86vAmoZFh9oTqsNLoUuFDPYY05P
YaUyi8sc7ZdrKy+VCivY7spbRbOtkh73EfYAiObe/xmb3bPSxE9+qy9vkmUxvAmMbnocvN6/mlEZ
2i16PKsdN550waY52P7Wdjns7fmhEVO6r8X0kYHQmd3iSfHptpjT4eyTHTPwZ9ex0xb3Xex3ilOX
4nMZl7judIdrsKv+8sSM6575wcFymuAbh9hJHu/lmsN7dGCTp2xzEHk9Cva+fmhXQ0cR1fW6y7Iy
nA9ybvv0Gd/6KSlcURJedc2Z8+Ny8lB20B3ZZC6KwXB6kV9ve/hM0fzbxPyi2Fq5hg25jg3ekMbd
ZdEMyW3rCucwR/hnhG2K/ICt40zmDPgrDPrwCfmVGGHL0ECuq3EOVX/S/Rh4F23tDjeJnVjWCTnf
0DxMfp3vEcEJ9U3S9NYl6jZLc+yrZN2j7/Uca2UBIQwa/8HASXzemkhXop4zT5XYY7slnrJEUDKH
QlaMu7gINez51v5yxeJ+r58MuiCw4kVdQPPAOyNeYYJ6sZ1fAbY2kEUBfxF+tQajQE1sQNABDKn4
7IluuXd9TVy5HokOYoX1/Zz65Qdf+dz2lA6zeHUq6OlctYNwj0KsqHuWl+8H7WkPvvVVpaNsssEv
aUabHzWUXA5OlYSod+bu3kby4er9nzg3e+lAAy/XzlnCHhXeumzaRv9S1bgGKA0ucw0110pdvhR5
t+viaQQ1bZ9NAO7VRpeONBxbvLHhqXks8J3aPMOxVCLUCU/2tMVApNewT6E0ly3mZVEhtIqYUa2U
XGLM8/pYoO3qIelB/rSOXbn1WpjXWIJUalnBHyXCF0+GqB3T2qzr9GiJqtyagx10pqv22MHp6/XU
bc1Fh6JhYQwtunT8Mt5Sb1HL6D3ZIM4QOCM1RZUdx6U7mOl4mxRqRCW+qBSk+pgBpbMzdmK0RFtU
sqNnf4ysp/d34ttMJYaXAlXvC9usS8HLGEeUG5O8+HdmIRA9W8ghr4j2fM6Kbtn2mENfmByGh3LS
zXjbGItzlZbTnPAv+VdqG+zEHn5579gQ1XVkOZKjU1UpFpLiZ9dm4wcHxplLzZUODMcIzdFKwuRY
aID5t8JbxLH26Djtmt4GjSUQi1OMQ5nq6JnF5PC8SI9eHN5WdnzvzboSSk1AeX69SL6ZT6Ltw/Q4
RbhpoGbK87QqbbUodKSEqKTOo/MAS4/orGJN53XWJilnpV6TJ5MdcQwZ7Mh1k2PZoPo9RRE3X2Gp
5UMy1zGJUZjLXU6nyq+MbYhx7NaYp4/eWuciRRblRc5r9XOkncjOl+4xSWf7YmkMc+9iV4EtO8W8
2wW7nLtiLpKgK/L8vsQFGV0s7HS3tZ0PwdxO5gd7+RQQ/3a/oh0i5X7oVnc1IgoJcL/4ovaH7epW
KuUPhpZisF5RQIs8CyMaxGwEJmQmMhZGoikOL+V77jriy1BE0DzmGlml3n8cZsRZ3z/Ozi2LdFga
bZrF0arPQZ3Zn3sHYaXSmNXYGIYvHZV1rGFkq0VzsHZetxcof+BxadU7talLp1Ncg4hYDcMIcje1
/ppdjKDplnqflUaXH2i+Zi9W0+lrkMftb0M0gb98BNZ5M9XDpFQ6joRV4jJSj30QL11yH7YTBkh2
kj+37tQ9qc1eOpP83Bk8y236wHWy9JPWRA6uo4X1RW10KatBI0xQO3e7ICa3uWzxkL4DSu19EKlv
3josjxSpGI51GjYSXeDGpfXDMf18lyLleYFjxXDRDAj+fLD3T4vxxpEgv9kcNFTCHlPpoOnRx8/q
1v3hFlX9efaW6KG3mjraVIMVfZDgn4k0TwpjdEx5UC2ddxQNEnt4lmmJGrrW8KQgxnTAWWN9bgJ9
WHAX9rwZWdBRqQ7C95CiOM0mL40KwztmVXNbGY9Gk6o8pxhZimAH8bApaiwP476BuvE047w7KSFA
TFRUXl/6Sen54xqXTNu0SAMzt9jkS6hU6mN0KYYtvHrt2jS1o2bH26qj6Fqq6XAY8oukRItOm3Sh
HVO3uhSrdj9RRVAKXPk5gldENFfQfI4OKm2VYWDRqdQDYEGkqNU84U5Di02nM5SPekU2PxbDXm3a
p5B68c5BNXuMq1hH0EmzzW2M+Dmq/dVHx8CZwJTfIihA4caV2Rp1Pv9kmaFhODXMKnU+lkUKTXvw
MVvs0GRD5h2zjqq5CC3sDNXWRYrMcfSTqFos7YgA7bOmJ8haRyplW+YthaaI0pBqGZ8TycI9jhBX
aVF+U5q1nOk7Q2c4pcesuzI7GP1nHJbU1kPO80dj8O3RW7SjjiXgCPqo7uIP7oozm0RO8kfPbpc1
JHIENs8YE+485DQVx5auU0MfsgGVVO1IUe5uHuZ9Xjt/q621FJWRMPul8nsNxqoXbTO7x3lTM3dq
g0thaftIwuOayPbDMWSzTvO9JYZntbGl2zKfF1oSHfsPIZmHocAyNxpR01YbXApKxzajzNFndmDj
bgZbx+vKVNyCUkg6YdtmArF5YEEL7gQLj43BGteD2sSlqMwKEyXqZGKnVDMOcRiw42+lNLSsS9Jl
rZlolh4esT3Yt+gzoGWh8oY1jT+F7BfHN1eY6GyfWeM4cSSB0Ob6g1TxTFTaUpo7ZVM0tOGoHZe0
sjena9jyhFIBjGlLYVmMHed25/oofa9/T0DVkCUZlAqDDC4FZhNZk19hMBasAkMxYzCfDc35SM7j
NMgbia0tBabfRyW65GsbZGv1OUltdN/d9QFEtbZX2yxSdHZt3/n1XPADdXKytwf3gxtuoRaethSe
dm2QmlgOSjNxHG3S0tiUUBsUB5cC1E4mY8Wjrw5SD0+xMmrzzZJParemrEaSeSfZF3Nl5vaQ72O/
9XCc1T+iFZ423hufVRYkyfFjn9YC6SAjnQG/+rnYVms9XIoswwINq9iPiopn9o8sTVJX4GYs3j8B
piYjKRH8pX2vmf6T4zjE2Pt76NyPSLGLJ8EKdH2pg67zsntrdd0bL0l/lslqX7z/C6dc/K31kgMY
cW/IkjYCExZ6sosw8dNYIwsMXr0aD02b44Ljo5iPscSaqG0vmaSQeMvoaq12uhPNp9APk22ptb/e
/3vOnHZyrTdx02bywqYMhDDF5dA42aGn9Kz2GJNJCm5qaxTsQp4d0ezf4KNx1aSLGrkU0fnXGXxN
dYm3dnTSr4vju9pCS3s10vWDlui5hZFiWlBE1DCcH6l2pE/WOH2bBlsJHmQalnTlRiiqFaZIwVG6
2X2TRvejU3tqm0UmKUxln+LC0XaBrTcCE+z6oKfrd6XNIpMU+lZg/5QWHSZXw69QF/dGnisOLUXu
MFDIGHF9DLqhim4tgfQwuifDB3WSM+eCLO2Bj5hvxxpuH6WHjQveijxAEh1Wizf20CXVVuf04y9S
kqo28gXXKMqenlaDbLRujG54UBtbun0NQxO9WJol0A33GgeVb4Mz/KU2tHTvatwo9tQX3nHuNAeX
GeMWZXJ9pza4FKN2g4S3MSYx3HIsQ3FWeUDYUnHLSBHaI9o0jlM4obkw3Gdr+N3tRa34LaUInZsB
XPWs+ce2AftgiO6T7akWY2T6Q5+g7T7UhX+MEzbK0pftLvFzU23qMv+BZCHtelAVwep4t7q33IZp
+6T0NWX2AwZIYi5NrQpcTK3wqcZPk1LnB3f3aSu/cbP+G/kBJyV03P02iG3/W2SZ0baikKf2yJFZ
D6Zlk6IBpUNXpLlPKJbi2PVBaJ7JoMTp73kZ9nzNzEi5QfXJ+V2XuMEPofNt6DvnsnJVC6ZCilLb
n20nXDR+xaX1kfbOwR2sSe2aFlKUloYzocQYpoFTjv2lj+/qWBTlBxnTue8qhWmKpTlqITXEU9cx
LxLNs7HNs9VI/MYff8oXq190ZpxOY5xiXuKi+QvDG385tba/ach6HkVVeScXvQRauv+EKVyMF52a
cIIhU05qGwNUT+hJMK/JxWqHv1atmdTOAJlzgihl3q6jlwSijDHLw6ptqZT4VayJlAGLzKArhht8
AJPCvfOTvvxmYQL1wU19ZrfIvBO/SApNt1gVJ9Ue9AKbpnIcFVdFilS3w3PHTKokqJpa46bTe1zV
E0ttn8vUkg7DbHxi9DjIPf2LZ1ufh7xTgjCy5lKADk6P563fREG2IKo2RQn2dWGkdvDKxBK9Q+p9
7E460FoCqWeOYrxu/M9KV4bMK0GxRqSlzcz1ZK62nl2M+Io5SsQMEx+m12dvvvZxN+LBd/SHMdni
j+vv52xRrKfIlBK30KpFKzrqbqn/XXi4hRjFvdKyyAIeWtRhvplW/tFKnIvGbJ/c3FDMQ2WtDow0
l7EG0nbUUlvfp3Mf7aq2TNV2i0wpsaykwOO7cimP+V+owe2wk3pWWxQpPuuhi5tQRO4xK6Zqk0eL
tkky1RWXLlBAA75VzVp4rEoNy3jfuNCWXLEPq0vxWVslkiVd5iBRMHvf53Rx/p4dqsxqB5cuXaFV
rRv1FKfYwNYNZnyDZeyHzP9bbdWlVDeMMVOc+tk80pR9dpf6Zq1HpQxdl1kkYkXq1pkccYxav95U
W5FiTqIya10mkQydnmpIn0xHLceHbTwJQA1xcVAbXHqMrmsW4poWTUdr8m4wmuIiMpWqediLvz6x
Gj8trTEypqO96H7QrqbeHPKod9W0bvD/eD3+f3N2ZUtyo0r0i4jQhhCvqupdVd7aHnteFB57jJBA
Qgvavv6evk8209UVwasdQdEoM0kyT56z9VnWgRBmOsu9aQ5Q/1sOahq9gnnggpLAHRqovY+nc0zG
No/j/V++BV5mGLgDI5BZnMC4FU1nAij3WokgZ03mFxID7vhnD8z3HMThdF40wOCWfLTltfT/9YQl
cPFIFDgYs6KWDBBjXGFUBAhxYJSe/QzR8c0qhoYZ8L3TWUBsMtX8K6+IX/cxcMFIcpynFSy54zmt
E32IUnUL8nK/VCtw4Ug8jO3eCDZitij53NjmPYOSu9eZuLMizTIMRnfleKZ1wsEPOZXivaq51yR4
HLjTIrW0KXhyspflq58aUmiHdOF+l2fgwpB2cB4ts6TjuYco2YFmCrqE+/jJ72Cc6zPM5qZGQbE7
ryAuOGS2oodoEJ4u5EKNEjru8P+6O5d8zjerjihremXOgQs1qrNqGmgoO4AloqOx3yO8bv2OxLk4
LdeaThNWHtNV3GqxmqNgsefijnNCeinpp3ptzytkygsNFfn6YDFjdI0N4kJkccFGltvKQsa7PUfp
VkKJLUrG7Q4k57sfcidw8Qe9EjMPgn06t7t6pLuNjxVfPE/HBRlvAZkWFYXmHOwlPWBQ9QMR/Ofb
n/X1cm7gYozJUm8Dns5Ym8bZYznFoLJACtbl8dJ5XqQuGGvPIHeKmeb2jNmlp9mO5zYLfAZP4sAF
Y6GXM840pe15HFC5yKE8E0KQDsK1foHARWRFq4gVgWTdeTZo1h7iYW1/hQGLP759+pfs0kkxwt2W
4MVcujNVc/eFmDLNZ6IjvwTJHRGJIT7Iq1DoM9fjc0P7nzbp//LbuPsE6BUzm6ntud/+bsfgR5Iw
vzvJRWTtkAokqsHK0xJCDnPP2+0aEcel03ZCGPqIFuOu0p6hutvnbRIcajH4PSwCF5FVp0wsUVtO
59LS9gcKRvtnvJKevY7bxWRlAtz2UQAzh/apzkW8fUp36gXSwDTKn2luOmVCQl6yPZut5zd6VOs9
mhbX6DUvnLk7ZGDiPWtksgzncEiNzMt56fZ3shvpNfmVSz/gWGKpwccMNfrhnAlCTW5wTFCqTOKf
fifvpLtbDBw1ZO8NRFvFOzVj6nEFNdTBb3HHIDsLzWNW7+O5lv0pWsk7WdZewMbAFUnKQAll610j
95rrZz4Pd5QOfmHFhSJR1e3oLjYI4zVhBzwcn3VK/vE6EReLVNXT3LeR7M9zQoAt2eOHdez92jmg
pP3T0ncr9orEogcxS7x+yMpoxyStEVdSr5dV/tt0CVw8EqP7BA0KYs6QZebdkXdz9ncnIZib6wm0
GxRiuodap8oz5XAhSvu49qXsdX+2aWbydd1HDVJEuw7Htz/FBQ0ZcLr/eVxDPWdBUo7D2YA2hH3f
wz6YT9lUtl/Ru87sZ52CIrABUbRg7R1U3yBzAr2NwHxZAhYNjwnDXP4BotWjeUSVu25zFOfslk+m
qZFdhPF+mHgNQt+smclz2TcCc7tD8LyOA18elnJj+gk6sbG9m9tqy4UUa5T3JGZd/vYfeCFyuMJN
mBHuNrNG5lwxA1lX8nVYr73uLxDZBi5GKsM8bFwR02MuzO7p4wot3uwbJRLPn6ybhhf1rG383HVb
szwY2/bqdihHu+RLN8Y3Xn+eS2o3imaNRwCzz0053KJo+Q/Ik/3uaFeVR3RVNo/QbDzvzXjMeHcb
VsuVpsWFfJQ6IbHO2qUcsr0/Vw3mkW4Gwav9OO2y7vGcIZkfDghiRX/adtB1oRmbuD9ne3LkYcuO
TQpRO6+Td4FgPYm0zZqoP2+BsR9DxfqbyorR77u66K8oDaHB10zw+7rqn1ut41tJbOOX2Lnksylb
dgURsPEcbyXoSrHrFITtfvedq0q1ZJjCmyzspkcTNo/L7FEx4meTLrJrn0FqF01gONhUifkaPqsc
3Ol+yn2Bi+3Cu8lWfbv2qPDQMY8EfWCku3LkF0zeRXbZctJzOZf9udyhUB+gLPXAJIMWm17LKxb5
/07oK5eTC/CKlEoCqKX1Z6K5/t60469Zl+09QjyornexfoPQaPlESNkd1zXY8rHR9t7yYLwNe1t9
0PFcHSdl0PlcIWP+UJVR9liBR37IQ/zXlYO4EJBdhs+WmzgcDfxGVM2vQan5IMt1vfNzSiewpGzS
TYDx+/Mcyw973FdHOgNe7re4E040KC3qBUSKYDRT/1ZiezC9n75N4ILQ4njWe7Wp4ZxQfmPT5gny
Az+9du1i0BiBijAdu/4cdVlfwPD4vR31dMXmLn1N9meITfewQ20RkXysl1PA3peU+D36XQhas6Zd
2Vnen3kfPjNbpe8Iq7dPfofy4qW/oSAw7bkCxytQQYtXvFe2rD1AU+LZb/GXs/pt8dJW4A1vUETj
bdccsioDK2MGJ3p79ZeTfcXJY+cpVNF1GogQwzmwNnwA5eB8qregfRwpVY86ibsvyKzslamBC1HL
RV4JAXWhjg54GClSHjqrm3wjHXC8gAr7XRcu/KpnWciG1ZhzEpJHvEvvhmH3ex658Ku40q3hAZIj
yWb6pUHN4cOamskv1rj4q4R2VdUofGYo1JIDuGKAAuo8a5ku/koNjVwXAq+VM+lu1QKhXyYyv/eX
i8BCmTSRVak7PNfZz0Qsdb4aLf0yFxd4tXSi3IIG7690IOsREhgyB7Oc53vIRV5hqof0UWO7c0Dk
047Rdsx94rn+tmtdCGaRc3vsgVZ2GdEQ6Pbqq0EyParZL5q5sKsSORFvQKpwTnsyPY4dP6C9PvjZ
uYu6EqZcFwzwdecsTo4Qt/6raZVfB9MFXe1Vh65RhqVTwMWOUokf3c49O2ou6qpfpr60jcHjJYAo
55qKv8c98szPXdhVDAV4AoZ/c+6msbmPEvI+K7vFp5UBjlEnCDdJtkHUoutOfUKeweWFty4njx5W
iLWjP68PwoB0X9NdnZJ1zo6EDeIoMOHnE26xumPjgca0mghFe8raeTsw3T/uYXttrufV6wKLOxkS
lGLStSWdOS2YUfkAKNNyZGXWP6kyvUYZfOEnXFuvs3oXZSa7U7Tb/rCPU31I+666kWuw+5S+8NJy
aqVGzPuSTXV7StLuBM2Iezzu/ezGtfgKqoLQG2r0aY20PIEbvQTeKF6vpAavxi9sPP3TcvBehPTW
OpqTpt2PxpQcesnLlUBw6dxf/v23pCaTMSO4+vWpCvT+IBaaFcbg6QLZi2sd01czG2zfyZuWDnyg
My31KSQm+ESWRYFHoVnGJ1ln4yEgNbTmqyj1ub4j6gI/xtqMQz8zfdra7V0q/0Ho8am1Y2Xn7wgn
kQp0TvVp2OkXTroPceNFoIMjcuJOMEBdHoLP3Wlko7qZhmLvI69JYqztxh0FjQFwAXanoetYruv5
MQxLL3wDFnfCzoThkR69Un2aukojh5ybXPTE5/7D4k7YyUC8iHIJ7040/LVl1ZrPMiV+PuUiJpsB
0MBokebUgLcin3jUPIx2pld2/uKZ/0nmo9RFTE4Ri0dJenVCTYNkj0lEq/owJxUIODZGxb/gt0j8
rhUXQTmIfsGgX6tOSgV3bJo/mdmPuzZ1AZTLiHnfuFvaU6Ob79RsXw2p6+Pbt+GFuOPCJ7tlBgtl
F6tTxSsFScG03p6bUYx9Xm+7V4sGn8HxWG1VUwK4rU4r4CaHTO2A4ZRe0+hY3PHZkG5zGGyROoVx
AgH11Oobk4G84O3zuRA0XSRlIgnlehpxn/O+f1qWsoXCQAdKz5BH9XwII5S9N63CK7Ht0udw/BiF
hGDZ+7k9iSnsbhgwHPlcrxApVvLft/+glzN/zSUcZ04EDdVUrbgiSZNnUTvnERVeNDoIzQ7+uRtR
f7clFl+6JCl0CC6jtL7GmfT62VAXYtkuI1+nwMANymi74VX/UyeTfGyiSF352K+fDXUFzzRnYOgb
Q31S0XIYSybzZNXPPudOXaDlxJdNArytTnMq/kVX4/NI+isJ1es2Sl2oogVD4S62RZ96DM59TOu+
+auPIlB3YGYacrKyb0GbnkmvDJe62MUZddZBRchwGyrDu3Tt5ZGXSeW5uuMAMyTD03WfECrq8V8Z
jfcYkveixIB1OqY/pyuGojejTnVUoQVdxe/SZmpvvL6vC19cWyVnCdrck2JRduSpYTfN2GRXLrIL
luniF63kvYq4VSe61ucYb5acD9N3v52/mNVvqSeUFMNqV4s6dWv60I1plQsI2/h9Txe+KNs9YF1p
mhO6nU9rsDzqyX7w2/dLnPh935utkZqE9antqzFXfbfm4egnZ0dd3jQCETrbsKU+dQYNWDbH5AC2
Ca9cgbrYRQYamcnuoTwNbfmlwTtxV9OVpS/EAhe7SKZSmpEt8gR9lsDkgTTlQ2KG6XEJuvC9ICSE
GIlqvvl9AsdbOeNpW25WnrrM8nvQZotDBl7tK7nhhYDvUqdVo1ApbXZ5slPZ/b1s03AronB7nEC7
fSV0XvArF9NIy3oTcp3kqZXllPOx3g+qh+SS1/G4mL2pVNmwaIHV6fYwd2t1s/aplyB0RF3U3gYq
OTPqVJxoOb8z1N6X4+5FF4a1nZcu1N+nMlGxONXtzA9KpHFOICHhFxNcGrWGzZjrZJs4Ldx+bTAl
MUCZ3u/EX77zbzGBWWVZZBpxUg39/AK70HH71W/p+M+ly0SYKUOF7qSW7N6q7q9IkR9+SztPQ2hq
gHlH9OIkMUeSJ8mOJ1wqrnjRJRN3fNTEa2/KjpCCqfG46PFhDs1ffvt2LtQIFH6ooWHpMow+RzuG
aWoSeHEbRtSF60FVbZ/TWooTQcnuZq1fBNYGufnZoAvYI2S2nYw4KWjQvpfJeipt5pcJuDBm0Y4C
qi4RKTJp2Dtwk7F3wpZ+l54LY47sIvRkKnGyXTy/y6pkuel5lviU0XHmzpW6EbZglo6Kk9HhmKel
hOxBEH5/21ouXE0uirGS8B8dY+vSSkyNcJL072i4AdNUbtF0Z9EeOIboAV8Jvi/lxP8+dGjq+Gsz
bnMW2oUUTU8kPaykk8dOpNOvTAHPj2Jbe4vxNXLYE1rdvf0XXnC11PHjkMwtl0ySYttt94tkZDri
QVFeaRZeWt1x5BAijAKigPiDQvN9rMR7Zu2VZ+elpR1HrsqOamPw3Wn6K4Ua7hF0V5Hfd3CRjlC4
QyrSEnFqs5SddGrM7R5OzaNSNTSuYm4B7dvGx1JXfgVmzK3/GalTKOq10zSSol1hxVkNxvLG7Ff+
nAtH5eIfq4TPsF7U1sLV3NR1+d4M4krudmlp59Yt+RTXeq55Yefts15qUMZufnmOi3Os5kWSlrfi
lAASCE3pDVKeXtjniLoQx2DZ1nRucecmwfYYs/SX5oMX2AlrO04cReso074ihW3HB1Db6jwKQy8o
OxZ33BU49nihYimLptEPaky+bcPked6Or44Vi6cZvEpFQuVPDMuauyicvEhssG/HWylYrvthX3kB
rqBfVUhL8MzHpd/F6OLuEgXbjsoBV4BZwEek5r9ZYP3UsKkLu4u56eWwtLzY6u1bSKoPs1n80jMX
c5dgrKpcA1oWck/I0x7P37eBiiuh9/8m8cpl4oLuVE+TFKTc8PpOtactZBPEvDN7FjX0hB4lHhF3
/WSWHPoC5R0TlLxHiGsfNgMt97yRZSIBA2xTC4mMKTlgVsCClrich9zMzfQzgZbaM5C+zY863ROR
Q0c1/WDrlom8hTqXwIM8tr/kUgZf4yCZ70LSNyqnEFy+USJThykL7PcqM/stOgzyEC5av6uqkFgA
zaYFkkLIhHND+GTzCjZz6tIEqG0CvaNUZO3DSFWw5ElVqVwvA3uyENz4tmakmnJwVNHbaNmbQmii
7sjerg/psoA1XCyc+12bLurQJNUY9nEMSYxmlPlej6cMJU+vK9nFHG50TFk78LKgdgOBT9rlNkIU
eXvx19sL1AUdGkjNNvZl4ybkAmC7bHiQcf2vZFqcRdRN92//zIV7wcUdjqsZaJ+kZQHw+F2ZqU8L
cvorf8KltZ1AJVMVNXIesqKEelpO1HZDk94LTRJRl1cOMoEpeA72skhtXMiSfiYs88tUXURfOaNA
o/iYFSrMyjwmn0gY0itncqHu4EL6so5BXZJYXpRNl91O8SbuNHjIDi1GTv3MMmZOigLiVat7qMBM
KSbX02QDyGy7Vje58E1daN+y8zlsCNi2UJV5CPc6PHRzWPvdD7HzRIjm0kCXes+Kic7bMVlMf+hB
mu/zdooDl25nHJaS6zhoz7Nl3c0G4p2jlF5FVCz+cl6/FQdEHSLHbV4GwMj0D0Q/n9qe+bgolnby
FE3rWa3rZs68quK7xYo4jzLDfBJDrO4kKpIsKZ9WTN6GDcCBUpCHtjdXrrZXjQVrOwFg6xuoYoql
PRNzVElCIa0Qexki1nYSlaSDUFCWAiAYzO0PVY0Pcps8hw/cxvFYDUlYc8yU1TF03sryMAhPILLb
Na7kvKeEAr9nR/aFRvk+lj5JCub/HLdvQH01h+0MM0kjnvcHlqT8StC68B3dJnFpFtEaKdU5y7Cm
Qe3xsCR/v30BvRoQsW3H57MpatDwSWEjggOiymq7/hpsDcXCaV+e3/6NS/t/+fffnJOvDLNmAyQ3
Md2gbkhWv1vp4hlW3B4xBig50pVEnVuMSpGkfLDl8pffvh3fHKq93aIAoEaWNY/xltyWrP/59tKX
jt1xzWESYLk2W3c2GDN4mJK2P9SD5Q8J2z037zho3QUWKu4lkKrLGN2A1Tw51cZ4CfRE/D/d4G0I
NAYEO6h929tEDxUoQ5T0ibhYPPvTXsKNhBigEgaKZPSuSY9t5UW4jpUdJ7UDaQRpZHUG/0uQq3b8
NDXSJ9pibeeJb9uUzqBKNWfSbzbPevZuDP1gOtxFXMlprpNwQETE8M5XSFKd5DB8edsSX3VObNtx
zrGJGKObMudM2S92yz7SQf7jt7Rzc8ZzFk/d0L3MBk9zzrnBiOM1+M+LLfz31cbdVnVsoJKojTbn
PgzMIY2r+CMLg/ouSyd+zGi5HNcyIIcepfe7t/+a/yP3X/tJx2fpvGs5sqw7q37avqJJA1J36L7W
N5Yz+aRliF+fw5fX2LSrfNC8+cj3ALjljpm/6iFbP6btZA8YI7HvmrDUd40CIicA0uEoJPsY14M6
dKhmHUbOm2KCkAG6/MYeh9Fkd9JA7n5Yluy23sq/u1GTu2BbA79OAqrKf7rcHJQo106bPtM0/aA4
/xGWoQ+7NQzMCUQZtSJB68BAH33SOchnbT60g1euEIF178+NcyPFIFPY2DRiiiDY2Z7Xg5dKEhZ3
AtHMwZsXiMacgUq8X9UoDxuEOY9v29MFx3PJhVTdiqhkTXuG4PUN2wCELjnzIlrEzp1g1HUz45GE
yHKoQftBaPaex34wI+4yC7E6XECcTfVZhP3XlPL7LTJ+VSTuts+zftBNlsFpWC1+CKL/iRa/3g13
2+cbiL55aXEkdUin24bdrJg5ufX7lk5okGwC3nNkAhpjUfcQBZ0qwpmPV/K/C7HObZanjMyLUp0+
11Go7rZlU/c7WCLMzqpDwxJyJAmga8tMvSQbI7T6/3Qq0rUNysq7Og9zNFc31oIhmeoQscjruNzm
ua2YNkB7tQgJ0V0MPc2cmM4PL8v/0zzfWDqVGk/BWcrPJFnGY1/tfvUs7nbPtxLSuQN89ZwEQwz8
XlDlknrRuuLYnVx83zFjGqBAeO4xa5iXTaTyJGAf/M7cifBpEg+T0hhH6Uj/Va5JlPOp9RpHwc6d
m36UUGUCkV53ruq5xLO+2KEmfMVYXnKzV65dl/AGuA0dRZVowYpUbskxGK08gEYStYkhjR4Sbcen
TrSe6ZArjyxZY7cEBKngY5SfKv2QpIFPQo4zcu7BBqMQwHxO+rwtmBqJ23TJg01/fPvrvsT1Vw7J
7aiHhrSbZhGojDZ+W3F+pHV2F3D1Ldyv0UH8v1Dz2m84t2ErqYynPcEfgKL0erOk8mdLW/meKDBu
k7kKn/dFpE8izKYkb+agKWLIe6AHaOP+fVIy7MSEC9r8YVmtP+YxVNeKtRe35uT10MwIbQB6obMM
d+CbZ4PbVInSFLKF2MxBx7oLbockkvcG75S7ig1xkTASfW03GT+yvtnuyaKqU8dYegTjT+9VUeNu
S59HAsLgPdHnnW30qAIFltnRa+Yu4m5Hfwr2NKkT3MM25vyWLpE6bBwkXG9b1IX0xG3pQ981JVM3
dlDQmysQ2C7tsYRgn+fqTsDohyiNbWtQdgj7KJ92gX7G6PnucHv1CcpcEygV8fQNFpanok+hrOs3
68FT56pvy8puKQv0Od6XQ6eCX2VE9isX/aUzd0JEyGsUBTSqAmpkMJU2qXPo9V3Bmb5acoi426wP
ZjOQtGsxdCvq6rBX0XpotxjITaW9eE/wE06EUC1EF5Mubc56yrLjMOnHeZPXTObS/h0fhwibTDEH
qkHZnC0PkBrfDw3kuOHMPfN7qrgURVLGSMG7Wp/7lI6f1SLfx2Rq/R7abp++gVaXDiBRfcYYeghg
BP8igH30sxy3Ub+AAmFt2wU7f6HMZF2hMvLeKxC4ffpqTdBDKjU5oQqe5nUADCjLxn/eXvzC5f6f
lsPeLtGIKcqzApAE3VPTBLeY3aq/dD3UYSxLt2K1sbp5+9cu+Jc7H1rqkVXRHDVnAFv1oQ+G51Ex
v2Nyp0O3rnoZsNybs92q7oCLjx8mOnlGBnc8FFQRbbrVCzwrCeJPC0dFIYyA6377XC58BRctoTRq
QO0A19r27qZUw1M2tvddnN1IkCRHaeWXgrrcRZsZOA1KeEAjyq9c8AJYHr85JKzz55NFlxyt7Dh7
WXv+Nwmqe8Hp89uncyG3cmET8wyuAgoKKhT2epT2q9i0DwG4X+7axvK/RJI1n97+oZfn1SsJlguh
aKEazoKVqzMXNBtylXY9Zt239m7ag+Wh3QCTbJO1G9D0DxqQv4zzNQbS/7ebXvlpdzaY07atcN1r
VNHNfFqXLfjIpgTKVbNob6cJcAPwfvCDbCUUgKkgh6it5XPaMlnonfjNhtP4xW9/axSITk6k2g0v
+rH8Kbvwx7TSKwny6yZOXe4PkM91YRNMZVHNiT5KEc03LObQ0ss2euAt2R/2LL2Wjb8eZ6hL1KMA
3V6ZCcpiNXUEoH77nmp25Rq/tLaTf9RRkAwVLqpim/gIHqf1RizsGkPKpcUdL5ppMmYtHbHxMlC3
eKOfxVia49vmfWFxlxEli5cImn/4ujPkk48ZZNlvaKozz9Wd3IPqNdVsAnJqHNPygLSyzvnuJ9IF
gKSTfIwGNDoLo7xIDEYD5WrnfE/qz34H8xJ4fjf7OpRACBBepK39S9ngp0xKPyyFS4Ziq3VoNo1T
aWt9n/X3Het9Gtc4kZev/NumjViXkOwhLzLSnXQP2NBMB6+LgrocEWAtbqE49bLrVH2rgrI5sIxs
XqkSdZOArAn3tq93XnT9lFeGrDkiuCey3c0CYHYiLtuEFysEV1pth2MV1NLTxB3vhMrzuJJJsGKV
7V1bx/MBfOaeru/eAGNWV6qRIi3kKp9iXT5kyPa87NtlhVgrFOhTWqUFeKOGvA2Xu2jgV/rXF4KK
Swthwipc971Oi2b8gjbqu6abr9wYl1Z2vFKPXRmwWqaFkvB2HqUPQdJ6JYvUxcJoRKYw20xaQNu8
IPPfcbNfySEu7frl339zy7UMdRuEL2dN0qAISU3u18FPyCGiLhZG6abahk2nBfD+9JjSZT00WXj/
tpn839T+m4RQFwtjtVpNjNSnsFEEd99aGxzWOhUPc7MB4Uf5T05YlW/ZSp8CqtPv8GV9v42IPVXZ
xzIXTbDcpHj8YxSRRAya6zR5t5qoCjHHqkqw2fahX2B1h8djlsUQa1C0WEOQuubtePv2IVz4fq7+
TiosaIMU1g1SFAj7sgvytvbqUFMXD1RGIzCgUczgh80TuHEBZGJs8aroUBcQtJgWuqfhlhaARP9I
A/3Nwhv9zsRpR7Qd78G5wWmxtcFylMGw3MZ0vzbEcOnEncShqepuDIWgRT8nn2hj6hzEAH5YcRcU
tPKwA943ooXU/ID88gdf969+h+KEJ2J30FyQhBYc+Nq82WcgupvM85J0YUGcC2Rmo8TG5/TfOYP4
CfoHd347d0LUrpqw32YQgcgE2niM9l1OeHptEvzCU4a6gCAVQShUQYS3eCEqyGehqpxB87jJQ9xv
UEzP4veijIbnoIzMcCgnjl70BHLbu3ablkM4QfnW7+90ruty7OeA8DIqspWdyW4KiBlcebC/brOJ
C7+REgjkYbNJMVZxoU1XhKXwXNpxh0xuNgURWlwA2Edz0raneKqvUW5c2reTRiOmycC2cVQYaY9x
qu4gZu8VfxIXfjMZakYQqEQFEB83klZP1UqvLP165TFx0TcjCOjaieOkgTNoc1xGv+KR9scdDTqv
wlTignD6SLZqSkhUIJF+2MPx0dfbEpdBoquXOtDgEysmjTNJgw9GcU9Tif7MNUIkAnydt7CARofN
GWgFw114hbfE1boKqDTGhOGG8NbXR15Zlqtm9RKKjRIXk0JiE5EkrYIC/OY/t6HH7JS8svELxuIC
UiLLko3ZfS9kxbcnA0L7uxDwrXzmiV+3NXFhKVSte2VNtBddColOXpbfTM2vvaNf7o//JmGJC0sZ
hqGVIut3TNiZ+blNRP1BLX31ja5SQAq0HvxeBYkLUdkxnwBX21YMDPFP60bAJzN5JTqJi1ApIw3O
lIUuRTYrdPZE1x3A0L96PWcSFysVcAw6hR1W5zE7TtkIVT0Z+GEAEhcAM7ENYmbziFOxGoM7XcXy
tg2vPGku2abjsLuyDWQAsbhEsDnosFX3EO8Ud6hwRldi5YUInznlKRJjQjNrq7UQHebdmWoOQxdd
e11f2r9zo5KAqMhswVKwDVgbFhpdlCqW7+YyMV75d+JCX8qq6WkWjEsRV31/vyQ7+CnjzY96JHGB
L8kwdqqjOB0om8tcRdG3mFmvXDNxcS89RF5XLdQKYrv6qAhn+YDI52fzLu6ljmw/9FavRUC7+TaO
M3kHxWTjd5G4wBcNqcPMNNlcpFl7HOTwbmnHK+H4gj26Gk9zH/PSaDsXLdneZ6rKDpGwo5+xu7AX
lOvGKTHBUKiJHG37I1zqB5/cMXFBL1FC01nt61jgZmyOou1ulrnxGzJNXIzL3CeYONnIUCSkE4dE
ZB9IXe1+qYwLc+lZorM66Mai4p+bQFs8exrP83ZRLoTPAUjOsLZNum9SjB/J4HkmLmmEakzTq6oe
MftNZG4NxFgm5ec8LmtEpWOUv6gY8cLEBHUVBQeS9pnXaypxISZo+2oxzC8br+b9YLryMZ3iyO9j
uhCTtekGiwHwoTANPTUB+77x+pOXhbv4kr1P2m0FJWdRcvDI1/H0XnLP+9/lh7C9xTWa6aGwOvi3
nNPnQC3f/LbtXKGoHA/NMmHpclRoI98F0+j1XExcYImlZWWA2R2KKrTiqIwMD5XwU+qOgFr7M1dX
W0KhRK9MMaILdorbML19KeH7BUIXW4IiXafQFTTFxtfnqA1PlWmevQ7cxZQkQd0BtShMkW7pfqt0
8JPs7Bqm5MLt4DI+7LvpmxpMocUk1n8SNnzAENQ11O6ltZ0CDSs5b/dNdsWCwerBrjfbsnoVvRMX
SlLTqhm7cG0Lu8TJE0/5/BCEmnoVpxMXS2IwEm4T8BoUSG3lAQylx2RVfjyMiYsmiZWUITBNbdHu
RNyYpLM3LOtDz6073lkuqpvBz9MX28YfKC3iOb2SorxUKF55FrnYhXZOoChOq7bgZUOmm37uMP0/
Brb7wdap+hDOVXbPFrUbT49y/JU1PGVVOOGc4Ms3JbP80IzDdy+fchENEdV7HadMFWwgP/qWaYwr
lV76C1HiohhKcMuGO+G6EEP3OSwzxPXQL5lLnPJRKoK9l0ApFITZGFosgFSWO/fL/F0eCLpJHpXT
pIuRgrdoIiASzgJUDP2O/OVJ81tfBvExM52tdUF1YI7dPIChNQn8xj0SlwphXk2lUza2xS7+x9mV
NMmNcts/9BSBAAHaKjNrcJbK7vb0uTcKu92WhNA8If36d7JXLrqyMoKNF15QJIJ7L5czyO91uz1l
s7n1MPjvq+srW9+VQoBEgYohVNs8YXXmB5F1BXhczbAdZ16DBJKJ8i7qw/3DsMo5nfS4neqwDR+j
JtBPVsrpcRpKUx8vwTBOVm6y8VAsoj9negaAJRogDEH7esNqxwBNGY5yoNX5ku622jxX34kLZA4j
3Zc4vWyTPxce3vfz5tdr4M6Ft6Cw1gnbrHoa+yxpO9Im0cz92vDcVVmo+W57UKG3M5gBPWS/32fV
cOsyfSU/uTILJYMFH2LZdgYN5sGEc/CrWNvip9d2d3UW4r1alznU+zkol5/1GB9XGnd+5bQrsDDz
rEeXutrPBWHwHA9Hnh2gYMg/eU3dfeNsbaWsKjNxBgjhGVIra6Jb/eXtsV9vYCi3MF1xN8r3Wenn
JVZ/jQU8yPOuCY5tY29VkZfq4r+HVbnY50XXaxAXUQlXqXo7EOgtALCWQwoaPK6lOhTQPD2+/Vte
3z/KrVdzG2Z2jwChomJ/WvDTktIwr1pYOdWq1/zcmlR2rRi2ptDPSqxDAiNviOVUfiIfyq1Ko7mE
HtwMHtCyZuIU99EGRe/g89sz//fN9JWP6JalehdQkYWv4HM4hutBLwxmWMWywGuw7SnYQWZ8GKAa
rJMdzeakz/mQBhXsyd/+81c+rIuCpvNS1nNX6ucmot91Xt2bld6ooq4N7WTBhm1qEoLpZ8PnP+Q2
swOrFj+9G+XWrQYPBZXp8U2a0aJrN02fbVvd6lZfAScot3AtYAEAjFann9uNGHZo+kx8HC2Yv4lW
e7MnawPnECOrMTtka52pI+SCsu5Q7WR6CKEVdR9NWfAlXyqck8FkR5ox+m4DZBUcr0klQMb1P4aM
Eq9uoHKTNolCwNWyoHyG5e2dmloDE6zcq8pWrmiR3LMt6CAIDKtAJpOYbyoJ/J61lZtOWSaivWCi
wDLPB7O1n/kceFWPqK5elmAdiA6TKcPiGU6H8Eydev0UmNVLJoYqN52qce0DabIAbgsN+wDg6vTD
VNJP60q5CO2VdnQI5k0/i2X+pHTTHpg13Ks6Uu7dps4ZdOeWvHzGda+0YLBDT8/vFqxcXLbcYr7q
etLP8wplf0vpAqfn/EagvBJO3HuMCgd07TgUHKK6/rmJ+VcG6rpXlaHca0yYMTsrOBI/86ALE6Hy
9xMhXvhG5d5jZjwr2LLNyudN148ZklSiqe/hdNoOEY2HXVtTPmeyyw/xFB5kv/r1eZQr5wat9MXm
c1w+L/n4fYRLRsJytpy88o5bM4IKEo34nCCaROJjruoPwP386Te0c3GsqoY2glsMbZruELNWHUem
/OKKq8mloNsiaC6CNNZ1d7D1fWdHP4195fJjWBdRDVvwIF2gKnIIgwy+FV3nd72Axd3LiFhIUlnU
SJi5mcKnCKfoE+5kk1+y/w/kfphZFi22eIYx4KnojvHoZZSIWOtc56qdIVsWQ/HMVX/ft+vDxtcf
fjvFuc7xumf5QtfiGddVeeRi2qAmoqxfXesag7d1v9ckxMSrfRgTHkpzGEou/eK4C7Dn+2A6avA5
gVUnTyvX5KCoyPzKQtdtVA9QWtGLDtKhLrP7rurQAABNxGvZXXx9LpWc8klmaZV3H4JmPi+98Nzl
rttosYOZDu02nKGqQW5DB/IQdIPfJncB9nbeqYCQRPEcCPoQhW3+0Nm4ePBbFed8qi5Hpi+78hnP
GeakSakOUbPdMr2+kj1dlH3MatTQK0Yf1/db/H3KfvnN2jmdQTiXxRCinGC5fRBiTvtySd4e+trN
yMXXd4usQwF12WfoifI/ooaWSUXj/Ni3lTqveF7LKyDW+qxYnoN5Xg7z0vvBFpVLwZuQ6Ypiy4tn
24oduub7csptc0vS/MrHcOH3m2hCu40if46waGOxVUk1535Rx8XfB+FFypErqF7BM+TAgv2dZSQ/
vv1Jrk3cSa2iyc2aBzx/VkN57Ph84Ht542tfG9opZeJ5lSCZhBg6EzrRzf4NoAwvGpVyEfikh0F2
UGHsagAKv+x/tQ3kffyW5PJ7fuv1zit01rma82fa52XSEKsfVlRl936js5ej67UObMUHjD6tSxLG
4tRkEMD1G9w5u1UlTE7nJn+uNeA7hQ7EYZ6oH3BNuQD0MADitrZYmH2ov2R8+hxPhZ8grXLx53kb
1z03BiVeGy4PPGs+F1wav0DsKlLCIxFmL2TBbqHsQc7Bu7WsvfrHylWkbFEg0Y4opFW75ElGdpqs
avZ7RlIuAD3Km17kUw6wVACeY7cyFJHFEN04+5e2zSt9KleYUuVTBa2mOEh1EGawjhyHpFfGHndI
1XmuvNMxwtNvvFYhDdJpGDpgb/O7IVs973iueSGYa8CdG5M/t0vUHHZWfoRa9Q+vk+TC0OkM+4sM
xl5pgUJm08uDCmO/Q+pyTyqWd7rdSZBKyLs+N2E8P0xy5X6dI5eBUpdqWUHzidPAduZQD6E89tnm
d2MnTg9GTiXvu20OUqrGU1ba8yCbG6vyeudbupj4mlYQpezWILV539zxsV0fdcamx0VM0f/QqdJ3
Ph9WujpiAfAIWb4MMcRi8mNgtw3KW+KWDfTrKU+60pdbuUq145qX1rmd3+k2Gx/WVntdsKWrfqny
WNVBhyI722pymnoIpi5NcMus89+LwH+jAfzBXiameZd5aWYcVTR49ZEQ0r6rNi0Oa7V8t+uA8EOo
hfdAVCZrNn+QfHhvGpIdtxjyYnAw/rOA9/W93erlsPQ17Gna/WPLInPo+4jcz6YAN9bkH6Oyfwin
4f2oIRlG4F2bRHIpnsKw1gci1Revr+xi/le75XhH2bO0wA+iFlTRUfSf/MZ26gP4llOlwkClW0n7
Y5EVH4S9+Vx7bQc55cGuTQN68oabFK8vzJM9abA9b5yxa4M75UHb9FOsCYvTrJNPE1cf+mb3igzS
BfxPTVAEtdBxamDdAc8/S4Lu0PGx1l7VpHQx/3G86qGgYZwuxk6HdY7/gjaTV7CXLuifhfMQznJR
Kc9JLo7TUq7wamgCeaOCv2S7V46Wi/gPB47HwhUxuapycJYgxPWwRrM+wTDbD7eJ+/bL00sLC+zZ
JOJ0ECQ1fdMko6r9LgnSxfpvUblvi5mzFOJgAg5obQEpLht3uZ9Fs3QR/zruoG2U2TjdQeWCyKhp
7pqguWVPe2Xbu4h/SQGn4NBtTfPZ/jkE5H9A03l1VcAafbns6w46kYbkRQrj22PdnEhXeOYpp5O1
75BnZl2LA8X5XaRU/NyB0HtjQ/77Gv7ajnQSOTMQsVvgkZTmy6yPtpzV3Uj38VBntntHwXo8Ikea
73gqIjQxg8geV9kFp17G5l4b5Muljm61A/+9yL4ymf+A9kUoZ9GxLIXoxvgOXL/mXbyi2ZaUO8lP
tTK8x10mH74M65DVhxDajUsSrQuk2Ggoynd4ryuPFZP9nAC0sL2r8326uzzBwtqlKGHRXK23otCV
k+zCo3FJDudi6FXaTKw5ZXRiTzBeEZ9YEchPXunFRUnXvDKlWJlKy5z/ndPuew9mzdFvbPVyu2a6
hqLxUCN1FS0/kHaIksUKr1pfujjpEUT+KB4rleYt/RyNtDvMpPPC7UoXJi3ieIKMspKpGkZxKsx+
H4GN4bcqLq3DAlfL8lnFKYE/UTzO92Fk/vRacJfVgZItkACmxmm/08/NMG3JuHhCgKBt+PJrFjVO
wm7GOGUz/7Pq1scah9Vv3pf9/1sPZBGMDrydEDKBAMxq+n2JqRc3QrqUDqHpyMYQQ490e6cz9SvQ
0nNoJxoDyQli++XosKipDpGcoEwLCUS/JaEvl6Qo+7FdjFJpLNbqmMHhL7J9dfIb3In2nGW1bdFG
T63Km4RU9Q4xNem3CV0aQLzmKyNbp9Jwz+b7DEKmxyHiH9+e+WWzvRK8XSIAX6i1eIJWuG+K5X6t
NWxSZbYfzbojwugwvnGvvRQyr/0d59tCcZjSkc8K1fyMVsJaXZjhTIXdUQhSPZB4aQ6saP0u6dIF
Ytkg7vet6mTad+SvuNHvRRh6dQCli7xS0GqjRTDIFKI+XRKJ+f0eVV7YDukgr/5PxAoq7SqU6RDZ
j92Yfwcg3q/UcQFZwDNPItcUeQnSKt9mUZSf9zFifgHHRWQJcN0AGMXE1ZYtRwiMfu0jGXoO7hTH
u15ol2UYvOp3lTzFHGCyt3f/JXG+sitdsBXw+wUtNNwzew0oP9Ncvyu1Xu6ZhY6tYX15VwGaedeQ
vLtx3q6cAxd8UGVTYdXay7RsIvQx+zIp6/yXtCyVeLk5UrP41SEuS8GUscI9dJbpBvbQcxeM4cHA
JcxzN/GX0ZRdfAUKsch0l5IdLYwkk8wGfnnABXvtFbiOmdICHTYwH/LZjKdx8VOHky6WR7fFMAjZ
iRRAiicDO7xmyH6+vZsuP/613eRkgagslgri6iIFQTM+7jr+0Ea7nwaldKE81Tz2O58FiGBQ2E1x
Qyw+An+T33iQufK0J10wT0Sg+jNVLbZLzIGibopo/FrEEXuO7fithWTIqa326YTDMie9XaYzii0/
9Ujpgn1mMH4t5COjlJsgP04Nq+44NdwvN7vMgnlpab7tMkrDLWNI+oS/30nLbl0priRQF5RjaDEQ
yGuLNB6K6EltQh/hR4AbSzYQ+8eOpyI/yLh0aQZQYtsp2NFRKkI+/hmJ0R5sZLobCfrK5nUhi2Ue
klprLtKoiNVpgEauJZ6X4f9AFqc83JZ9ilKQGd/lHfuZz354cekiFg0pczh/0igl4zafIroxuG6u
fqKJ0gUtVtjyM9HbZcntfGh5zY9RvPqFORezuARM9FXNsSrrWiXo7AWPrJa75+jOXTEfmm5YQuwW
CWfVu6Gy4T0a0H97RTqXBFAuJaeBjhGMguBT1tIUr35+ZjjSBXTN8W7yqkCgG0VFkm6f7wY4WN9I
+Fd2uYvoGvqp6JZ2j9J8DMgRqmTgACzKz1RGuoiuqLftVgqLNV/LX3IR66HLNz+OtHQBXSC5ELRu
auxF0+jxQCagREXGIy9zPipdWJdBcxbB0WDdl+1Pgv5dMnHuWR8yJzVuzTJAAbaJ0pIEGShJ3c8d
Gvd+Ed7FdeV7hJcnwOXTGH7nj9mi2rtygIay1153cV0SNq4TzSjFXTr8i/Dwyfbjt7eHvlzHXykY
/gPqGifRhWqnKa8q+kdjSfPYDdnwkNtK+4V1F9qFEmHtCXzH8C7XQXREyyRguTi8Pf8rp8nFdnFS
wWi0DnjKwggEqai9izS7ZStxbfDLov3Ww2ADOORk7TF4Cb/seKPvRLP73bNc+dSAou8SRMVlrxM4
1KzotxuzeLZIXGgX8FcZGG8YvVDyHvzpAxCpnhOnLxdljiJsGdFGKezV/hm0/lbR6MbN5Np6O0c0
A92dDQazZpV6v1t9v4TjF7994rSrpz0rmq4oacqgv3K0aw+BhzbwwxFIF7xlMmgDa97RFN6c38Iy
OI6E//KauIvdoraJor6EGdscw4kJjoZN0uZ8P/qN7txrl4XuQAC3PJ3C5mscGexygNz8Ml14qVd/
Oz7dXEXRguttiucAm1Q6z5NScc+T7wK4IgVP9ihYeAq3gy4xQfZjt/X//JblskF/m/ney3wY45Wn
bS1/0YH8Un302W9o9nLooWxVDE3FMO0GYtqkINx8abhavHqM6Na8HH4jAwjwpKfpmLcR5KPIuYon
v+PpyrMOVIkBdRFFBiVH0VTkYIrCDzMnXWhYO60lyfKGpVFmfnI8uRjjeYKcow8xrTbkHQtTsvMP
4TCdYzi6+21xFxdGl1Vneb+G6cT39SQXg75urjK/vO9Cw5o+LuOND2FaGXPgW/1Z6+7G+92VUOvi
wloADioW9hiaR//EefFn3fI7rx3ugsIaioc+gPNpKmD+ckA0/KebPTufriypGoalZOtG01BP5FTD
wn2JC9/BnVMf1HGu+ypnadE0n9leQ9FcT1/9FsU59h0bRLBM4FG2ozWJHcSHDm3og9/gTkreWquG
WBmaylY0P1hFio95WPzjN7iTlPfeyE23M02HYLMPUA7+o52s56uFCwfLMgINhCUM060Ptjs29gF8
Afz4J3jhexkLOdtYr2HZkU5d82mRPSzdJj/BBeFCqYquhNlAOIXpklfDIYercLKHgGb4rLlwkVT5
ntV66nCpNVX7y+YrTlDLvUKWcIFNyxTXYoeLRFrqOrqXQT0dmALDzW/mzhnKx7zMi7Ajab03x8nQ
p4DrH35DO0eoiOTY0cYQRMM9LSL1ZalXLxKHcM2EIYrd9zbK9rSy8D8/gCnLP0+zzT69PfPXL1nC
hTZBfTVTfCUEsksNNEs2NlmwtjMW/JUXfXOj23JF91i4+CYAZRfT7Dn+Sl1G2YGzzvxpSA0T4b01
B7VD08xCc2uF4rIKKTxk4DsMOwFy2oN8+zvqiuL09s99PbcI6XwoUsPjo+f1nioYS9+rQHzrZ7Xc
vz34lbV0kVbtzgs2x9mWdrq3/WEcZgll5yZUsFvKVGO9kphwAVedhTzOSOI9bbbG3m/9Kg61b9kt
XKxV02VTN47Yb/W2/oqBQDnwqriRaS7V9X9v9MKFWjVLHG/ShnsqY8D4uaZw0JhzetpIHb2bh1ZH
fkfdhVwRrEdeUrmjSxZt32QZDYcwpuGt54BLfnntdziRpNuXvlS63FOIwiwnEFj0P2WvxN8BUHyP
Qq4FPjvph1O77CGcCKAcA6HDAN6PkDby3ATORs7pUIyLQTDb+U8ombbJQEq/3oJwUcR5aKcWjyck
DW0bHSD7/MzKargx8X85Sa8tnpO01yCUHci6e7qNJH/YDQQwbAQ196nY2mOmod4ZdSAGrrZuDhnf
w8TEujlUYQtDxjKuEjFmLZ746VgkagjYadsM3lKh2rMfeLFt97ojrD5mzVAf3z7W12IGfZmr16Vu
6QiB59SycT6NMd61d7L5lenCFbzsyk5cWOgYvckLiM33yx3egFbPuTsXDBIMdUassRcUDficm0kK
lXumaxfMZShgyOOu1nSt8DLVmDUJbenXLRausTQQt3E1bohDQQjD+Uw/tPjHLzy4mLx426eijNs9
Xfj2V29KqKUpP4U64eKtIImm1jxs9hQOit+XD3ul//bbhk4/ZALZZFD7iMDc1D0ckgXa0ckMb2PP
rXIJ2r81FgzZDRjdxZ5yWquzWrvuwIc5v5Ebrx2iS878bfQ5W5quy7o9FXyiySZkc9poewupcG30
y///Nno19bTte4xOaJQlougJHJ8qvwrMlV8NwAPYCiO2tJ/y6JMew+2DGMfAby+6wMI2UrymgdrS
pmjNyWzgo8Z88uPMCRdaGGjD2ybsl3Tg4Q8aDvrYlqGfDa9woVd5pQGj6y14E/WiD+NqsnvgFvMb
ieLSFnolT7jYK1Q0jDbFZNNQVPLOQkzbHOOSyCdTRfp7JOnwzsocSIJ4mnx/kZNVM/jAdQsv59QW
CDb9AK432bw6JsIFXaGZUfZ8zOcUWIX5MWNheBeBKOxX2Lq4K8ZXI2CbM6V0CGEpXEp5H+KN2nN0
J42sXbgBviHGtGr4g5k+Ah7vBZURLvBqZDGd9paP6VhlP0n5q4QFqt/JclFXvLZyyXAzS5tov4NP
5pBMK/nlFYxdFaxg2cE2odMIVO1ZVrZLAL66RS2+BPRXNr4Lu9qaQUeg6I1p3A3DHXxDphMAH+yB
TWH2rlky+l3myy3W+pXI+R8g1BLiUlzgh7BdhUlUx8sfdhz1X37L5MRlE0+d3Sc2gJMz74/Aty/J
tNR+YCXU0S+j/ibaHDysekirYvlnzUgagS/tN3Gn5mNNFY6t5H0KtsyXKLB/lXHgmaxcSaOpWuIl
bLDlm3FsU01Fd7yEHb+j6iKh2gg2B0GwDGncgqsWEZJAw3rzO1IuDqrRxTxYEJ9SxDJ9ljugJCbo
Yr8awUU6sbEKbD6tEIzTuz5uBNZ28KP+w+uLutBCgOXaPd6yLu2q6S4gtUlgVOzHPRMuikriqi9G
6IamVsvgYdRxfb+Z0fOMuiAqFoQQMqVlnzYN/QgSwqG29vvbq3KtM+PCpixoTviUfZ8yOoqHzMqH
fl2QOtpDxtoPQRidhlh+E/lavDNTrs+8Afhps/Wtd4QrWd4FVm2FRctntX2qQrN1oLQYfj/2iv7d
FLCigAN3HiarYev3si+051ZwDvcW7xwS7HGXNuE4PrXt0J2ahg+f3l7SKxHVxVzBSAt6Hyh1UwIU
93EJpq+d8bwDuIgrss46HM3UpWPzxaLBkbRjs/qdbRdwJduI9nHD2xRGz8chnMCMuNX3ubIkrnrW
ZmGhU4UVlmRVH+9C/OO11C7Qauik2rSB1QcB4Sfc2yrhAb+lLXxt0s59qGNjEEfCdinCXH8noVZ6
YiHkXP2m7tyHqqjN/i3O01lmYdJBK3YAx9Rz8MtP+v06BI212QRhm66HqiEyGbfGM3m5OCtgFSbU
J6xNh4I0T6Iflifa+vFsQcN5Oe+a9mOhyqhOxzJ8hGvg59ouN1rQ176m03Wipq11Jvcm1UL9BRpa
nvRr+afft3Sq40rUGdAgW5tyRT8tgX3SEWpwr7FdfFULVCsp8S6XwhNMm6TudP4EIYHSLxS6GKvY
zpwYKkyq7NwfSqO3gyWbZ1p04VWFaresoXGT8jj7HpTZnszT6Hf2XXQV1bQoC8UM9soYnnYWjMcq
LD/4rbpzOtts4iA9XlZ9IA+4onwZCnajyLkM8Up174KrSsZLHUabScF0EP9rVRAdox3vBGOWCa8H
dO5iRElrebZt9X5GH78/WLOa+1Fyv+zJXZCoWLNAxdm0neVs6TnjIMFvBZ297oPcBYnCDlCpro6i
s52b/TFkujwYELSPPt+Vu9FLxxnsh/NKnoNo+SRhz5UUcRZ4RV3uRi8JDEdXRLk4l5pFyQpPkETn
kV965i5GdKrhLduLeTtDgqC/W8eiulszP3g7dzGiQ4RcNMqQnddIfsubEhIl3S3T09cjL3cjmCYz
RPmjip1b3Ga3+HOTtTc6RNdGvtSUv6U5GDoqIRpFzyyGirssBnaAQaDfIXJj18JGWEUAV3kO9HzO
ZlCRiAyJV1TnbvDSjcgaGC/Rc9ll23GMJT9q5mm25sr+gUgct0U/0vPeh8PBtvCKgtaM3ys6d+OX
asJiD5fMnltemP/VVK3jQ7GTgtyIj1c+qovkCtDFChk37CyLJ1WqMqlJ5afCzV0gVyHbAK4uO5Zd
dEMSrigYL/cNr9jiinwBJ4cecdPZM1kXm7TFKI8DrAb8gouLmrXQ/bQ1kEtn6MJBVzA374yKvOoX
TunLc5SveHndTYBgDkHHZO3Gh54sn71WxRVFjJcN+QkqqeeeFRy6F2SF2yjso/xGdyovtbIKJcZk
z3ra6KGi02MWjNpvcBc525S72Odc0rOA2DfrEpEPvhvRiVz1zGS0ZzE955Y/kOWCKq792p7QaX35
NeOtl6rqhTibOf60TtmdXcLZL265sNml7mSVN6s8hwX7MIj9Y7RJv8TvYmY71phBNzFUt4Lc5IdB
08tLSLTh2dJrr4SXgPNbthDhFoaD5DhBuL3Akvmrns1Xr6FdqCUxTS7KDIkIxlp4w51aAdCvuCUh
ciUiulBLXFhqYwGkO0cUdjY5GdcPpbWz17MEd9GWuqOMNS0quTaA7K/s1B16WH6BxYVb5gZN5WCc
6Xm2yzmcoIW8+ylNchdt2e+R2OJtoWfcu+xdwOf4fa9W4geB4K76XjzZ0eICbc/dBqvuNmP6k5Is
8Fxz9nIr9nuMXqdo7NlMksEBQalTVVvjd5JcCb5wLOsxrPvtPBUhT+CYvELns/I0jHQl+CbdaGDm
oY5Xi1XDtJsODw1sHm/0I6/tdSegT1xOZi1adiakgCz/8m5bpN/MmYu5jAfS0k0E6zlaSPwuLrbl
AcRFfoOt9PrMmYturxcAOQDLW896B5hpqgrzGSpyt9Qsr43uBPUw5h1s5TVDwlBHkZETwFNeTx3M
BXSOqyx5OdbbWXeiTwI4dB2AEfFjnzEX0olbi+jHDROPh54+xmqrT1mXtV4Hibne9KyHx0/Osegk
qsrHsJyHc1bvwY2Vef2qzlx7ermsBTO4wSEI5NNdSCT7aWJRf2TbPNz4AZdm4n+7AegkvIwEZBog
O9BG4UVrUr3PVTkcjRjEydYqQA5hjddthrkwz7gHp6tfZXiWbfGNy/5DljGvCo/9B9sZLMHYNzw8
F7Yi75liTZLDSMeLNMJcTOVCOa515WX0Vf5B4qBO5oH88EnbzAVSDmXUxcO02jPA3dXn2hTr+1Uy
tGPfHl69/m1dJCUshIgc63U9Q9hy+9iFePtPwH/pTqaiwXFn9fChHHIrkroo6i9v/81LPHhlP7mg
icIiVckhn8+tCaP7LcDVtQyCO9KF4VcQH7YPU9jD0+7tP3YlKLlwzm1i7VYNHAE1Wv4MdPBdxqVX
DoNgxstz0YtijTqIRZ6bVR3mdvyRd7tnHnAV8zTIUz3AJQvaBqY4LN0CF0jl9/yK3f5y4pE0BK8d
/XKmlZgfgZBbTrhr9l41LHORmSHn3ZwBsHyehnBMLpaiQK55HmTltMiZkWgTwDn9bKKWJSrEP7m9
sS+vbRUnr0c062zQh5h4uAZHe/EkH2Ttx0lgLp5PE4jVQoVmPtd5K9+vwZLMZLVeLXLmAvoGi9dJ
A5bJGRdY/VDKIEvmDSJ5b5+hKwnA1VCzo+km1Zn1vGRl92miWsnE6KE7hFOhznbSMMl7+y9d+QSu
oFowBVsWCXzecqffpmhKsgWvTn5jO8d13MgKbwOxnKGzHSXTGFSJqfr/+Q1++UG/Xdy6NjIyKNcF
KQBqIZbHqZ39TE+YywdYcJZqcMDncyytOeERuEWLUv70mzh9OfF6bmEJvczrecj5eD92ViXDhBd1
v9Gd44p3mxX8hn499zko62Rf6oSoaPAc3TmwbQZ+GSxVl/Ne9nNSjRC2qeNW3L0998u+eC1NOfSn
eZzj1lBtz2jg8juCiPyU81Y9bCKr/DKIi9qc9x22eHk+nteAPTeM/lpD4Qd8Bt3i5YdtwlxDnATb
nXZ6OkUz2WBLJvz4W8zFbE51PGVTlk3ngG/tM+2a5aGaIj8vOOaCNuO4IEhS+3rehq5NLI0/6tKP
JM9cC9FLwhbZpJfzysmjrv9a8s2vfnXBk4pXVESErmcoDbeHbYITwc7m1i98ueBJ0oasDlesCSNm
OZFtKo9wBxf3b2/2K4HXla0Lq4UGfYzAS+imz81cjOcS+Aq/ubsAynVmoRyXCqODp3hX7uNw6NXo
dR1nLoQyruLKBqRczr0KP681rBp2cuPmc2VVXAQltvjcVBpr3lJIC+sm+9AQ8Cy9ltyFUPKmrFdo
gU/nEnrjh5wMzQG6+2+PfSV2uYjJOpor+G/H8xkIUHuou8Hc22msjuWq/XpyzHULjTgvynwqp7Nm
ityN6LrelwbS9G//gGsr75SoTQ7XF0gFTufJkv0p2+3XcGnaGziLa6vj5Lx9YbjSSmLP6IhW1UMb
5eaPivT6ccypuPVHrv0CJ/XJuW3AmgmnM9XTQxPyr5ss/Ko9Fz45bzU3LdmncxsOLJmGYEgqst0Y
/MqN0IVPllCGIqBYID6WkXyywxKfVjsD3A7v5Y/Q6WoOtMvJoc/srTvolZVyIZUTHns6yJsv56Eb
6GEWxJxIvpdHr53kYirpGm0h6LrDWZfjk43UB6abG+20K/vIRVSWHHZxZELbWDSUPwYr2NfzTLsj
/LqGGxXCtT9x+f/f6kqiADYwEg92qqD2n5bE+rTOOHXJ0MS3yqgr93EXXqniaW7phHts3Ov571kX
5DSPrD3qcgsfczGyhwiWvX6Fsvu8Gcz4xmbPq/O2tz8b3euTILho+X1rJ2rEZFGBGrrlXDP1Ne/W
MhnywTMkuRJ4RRbHAbHRiFfC6B/w+N+FjZ/EBnPhmK3maONNlxQGZ/Y2Yc1ifvRjF/qBc5kLyaxE
CU55LNczNdS8/3/OzqQ5clSLwr+ICAkkhLZSTs70WK7JtSFqRAgBmqdf/4571a3XbkfksqvLWWmE
4A7nfkfJAuLo0V/Fp2JbTaYrax0PsusuYs6m1elfcGcOfl71QLeizKRIi9EOaYvylP9iqX5qvbgO
JAen5X++WqxbFZQBi78MeumyTsU3jaHvVATfOETZayb9t9e26H05lU3sLyCOgQ9QXGjgdDbWJsxM
PD1o8JkPcXVdx5Nt1U7ScZSWI4RsFt5xOQuLGH67lb4uCNqqndIgtZhmWobLwJT/hoJIcBpDpt6p
Lbxx+G/VTmxJRx86PIUOw1IPcjHyGMLS650D4XW9/yWH28qdQAodRpKGw6WPFuYzPwmWJ8xPCsIK
3GQ2odeNyLGt9CmKOzFZG3QXUEpE5kNSZxTOxO/U1N64BrbaJ84tGY1f20vAF/msATy6VLULD71Y
xPzOv/Ga1/7LWm01UMTDNnQVarqkcxXmoEKpfKEwQ50oDCpMWqiDR+U5E1NIp0wia70u1NvKOzEf
F/SGd+E5nmW9XzFatCfzdfoItlVItSB0NfM6hmeiCpbJNQYTMbyyorRVSE3wNOE0xodXReWyVd5i
UPLPVQffVh/FWwY/jhAfnXIfZKJ3Nush77ruw1/fxb+dTg7Wm6NP6HhJ1wmhBEs0uTQmma9rSW1l
QIvWXCURby7VWAwyA7W/uFUuYRc7C/ZOlPrGsbGVAxk4IQazRX185voPekW57kGj/+/l+SsW+bc3
YRO6F/Bsc5Hq2ksRTkWKhY/gQPfaOyggyt5HStQnCWzNzQT78bxXtT0Eo5V75q39/d9f4a1fb1PZ
SkxlB1jbjJfYelgCiu9cNt+v+uitYsjALaB3SzdeSDjfifRDmah3YtU3vvQWtVc2aynKqEcUY83j
nNyz8Tq1IIoF/9ywUwzJpAN1AE0c8oTa5/dIsd11y7G5qa0rZOVVi3cBg5088RrNCvPjus/eBO8Y
g8Toy7I2r0No37v5iZL+yld4KxSqYB809KIIzza1COjmPbPpO9nxW49xE0TLkM2VWxSOHgtZQ1JP
eTS5L9etCP3ngzRAMRSRxGerQUN/2LkuL/h1mhK2FTeuKilZ6LW5DM69MBtfNAuuE6yxrXqKDXBT
k/BEOxfD8pxG5FMymHdixTdilK10SnsOeGlPgrNizXAiKyIHWNSLezsE8a5hbP141dpvRVRomzm/
JjI4R22RSSPvCZWfrvvozUvUofRewkotPMvU/S47vRsYvY6DwbYiqhIOkTGfRHCezfI7SJKvSyuv
bDdtFVRE1lw5hSVRrr5vLI13gCrz/XWLsnmP8HpiH1J88cbWj1o01b5PO37dsbXVT7VS+rKRcQCf
rvZBseE0LNdNuLKteCqVVWqFwUeLWeeCxd8VD66bV2NbXp1voxGTuRG+NkNrOPU/CdKkd67tfz+3
6FY6ZVgtlBYsOHNhPrqq/iy8eyeieeujX9O8vwVMeqKji1t8bbaGN6NOj20XX5X/0C0Irx0ZScBc
wIoU3327nIXjV13HdKuZArmMjlWI9aDe7EWfz1YfrtnZdKuXYrIkDSLf15PEfA7Mmi318s5h+NZK
v/7531aaLi5KW43laEv14CqTaXadBzXdKqXUMhRxBP/sSxeMdSbsvO7WorvOf55uRVJrlPBpMCU9
G6o+FmSZMOu5XJdc0q0yqigo/KNaTc/pIF/KMX0RZr7qRqZbZdQgmmlm4+tb08h7B9dN7oLrtvZW
FmV9kXbjhG0iB+RzvdIuG2Wyu2oPbnVRVarMooLBX1pd65MSju2Gkr2XC7+xDbeyqAqS94DA3e3M
0uFlrNr9XA/zdefUVpEkxKpLOLEYqA2ZyJiNftTTfFXsRreSpFJTLomyISSpBBSL4bhO9sqP3ryZ
rpwlnK1JeXk1LYjKDKYy1z3JzT2ZUG9TOA+VFwx14ID1uR3EVXEJ3UqRYnilStEM63mMR5aVvJ0v
RaC6626FrRZpJtTIOEzLCxw8AdStfja8uU5EhSjhn+cgcMgm0bJ0F7xAEFAFkNIyuKCn/XVPc6tG
qjD/M5mgqy7wO1pPXIFGx8crSzp0K0ealenSuDP+kgThkrEyfkwoLImu2i9bNRJI5bays1vPVRPz
bKFjkFF9HaKIbgVIa+NHWiZ2PVtW7yIrP7Free402aSDDcwQWmi73YUw8yLXFvO0Nr4uj6VbU8eg
E8J7YIbPQz/PVR63ZUKzoBzfcyd/40TcipDkqHFahW11kST+RmZ3WwbldSE+TTZZ4VyRoA1V4tBK
lvXNWnfzgYHc/c5N8bq8/1/NoVt44dQFnYEG21+WuvbfJxMFH1o/6Gc1pu/NS7+1OJu3VdSCRWJl
7rJOy7eqtHdUB1eJSuiWXwiybiDhXOQuqbf6LqqT4MbEzfBOjvJXvexfFmerQEr6uJznqXKXSg92
l8y2OTAfLQdVLWFO42jMVeMDmYW67z+tXKzHCXv4+0Sm/iv6AuorxQUvd3YAV82MBf8+t6hx8LAt
3NHMrs8rUoZyT4O43Snd8QMcC907D/aNVd8qnFgxkD7Fup/RfdotBPPp7Wyu81+lW4HTwvQSR1Nc
XMSwZrCJPJr+vYHAv7oP/7bom4OgBNqlT0PvL5rgDM415NA7ovyQnEroZOq8h8tfDOvOpn2Y5k6f
oHmFlzshcs7HVEX7Dtb0Pov7ksBtUIRlhpmO7iOrwuAi1aiPhRqDnSkhDkowSv51aERyjyl1TJLr
NG13MlzwYMLXsMahF/l5GmRxiGnc3rUU/WULlMPNK671IpvmvQbGW89qc8nLTpuy6bCc3P5qp/QS
DMPxqutgqyZP4P09uLrziEui4KkZ+zmjfZpc1dykW02X7kcAvxW+91qG93z6aq5UMtOtnivVTCJB
wHiS5GqH6ccXUBauU4/TrZrLmxhOeTExl2Zun9NC/opG+c6J8caD3Eq5TEJohSnC4lKXsDzrRVse
m+LKaXl44f0z7LF0Tlxd1dVlJQ27mxM/720or/OCo1s5F3RKcSqLVF94mdzzIIDWpLouiN2KucCv
ZbZaE32BMPKHJO2nNYyu24JbLVc9lvVKtNYXLP1jQlDSTOx8HdkXB/pmwUvtI3Dv9EUhKckWi/5Y
rcrrKhBb9h2k6CH4+BM5RyX5ZnqUfDAoc+UBvXUBVb0lC2zmyZkt+gtV/hJV10nb6BZ+p6sC7B2P
XL5vuxLMY33TWMYfrzqvtuKtjiwVL8RYQPPb3QcOtMGyq6/rpcKy95+Pc5BzHCVRrS6OFvNuqF2Q
ObVel+9sdVrMAVjOIeU8V6GWewxBLrm17rpiwVam5djEAT7g6mIrMu89lSLDONjzVWu+FWqtfS3W
GW/RGWWr/iYW67qzLb2ux0y36LvFi6kailCcxdgVt73rp5vAptfp1+hWnWWLJWpKs4pzG81jDvw8
y4ZiJNeV8rZoO+fb0EwAzZ27MDV5F66vTsDXCfvoVjG1qKQLE76IM/GgKJdR8i2u+z6/7plumrRd
C6BPiEnTsyasuJeEfSO8b67cjduAvg+rRgTgBvCifJaeTfsqXt8bv3ojIdkKpkRRte3KJD9jqjIC
SJ0VZ0iomp2v2XjdY93qppo6JGYuAn7u5yHchQ1dPqZzm37+76X/q5P/LwHs/0mn1rVhoCAm5zbp
aPINfIfkearSIKsGqp7qoBwybnx/HD0QyDvAqJ+XIhqf+ilWv/quGatDBPdpmHdWDH6D3fQhoTJ4
iBCnHnQkg0+hTc0RsPw0H4jXNxgHcNBudNeNQdOtVicuxjAaGxOfY2br+xpWwned58C4/PfyvBEi
bcVfJCCQzUgen6NJfm2Ifwam9bpYYKv0Cgl2y2sYcyZVuJxX0cy54ul7QfpbG3MTDDiRzkkCI5cz
yBwWI58N7Aoob8MPoR7ddTHBVu8Fn189Q+8OK41eLS9iEMs+qYr3SnKvgoB/25ibSoIPgl46m65n
jX74B9Oo+Qb871nlzZB2LA/qFqAhHtH6nUOIv/Hvbc4JND5hTr028IFPRbrDPOtyLBgxO+BM9MEh
Qvn5zpZ6/cB/+cW24qwgXE1fTugN0WoIx2cfibLN69aFO1G1Nvd2qrOFxf5Z2TiIdv0cA1FdhX7A
E+xgl55ZmpQ73YKwhry5/6jjWX00ZkmfIPvqfBY1I8P7aAOoNtYJrT9S7l7j2ScRVMVD2RN1BH1r
+lgBpnIzOBh7ZIFy/IKKwae1jNTeF94cLYZp2ioTbIRV8eKWY8OI+1QxT259xfspixO4dvtKd18U
Ld/Lp99437YCMtcbV+lGrmc3uHAfh27eJ5q9Uyh94wlvBWSsHVuULQw/l3irj4AQlIfYRn5vTVt/
6PRSvqOyDNkbT/j1C/yt81UsXdm4tMatQGCZclPbqdkhdXtFy4pO76Fvcl+AKWh+YjAi3hta/A6p
ibLQwi9Dowly7IpFXNeF+z8lT9SERkEzfO78+qsDkSaTFkv7zl7+9190K+YhjQf3L2rpORr4t9lm
Vde/k4S98ay25B9GQPvnFeL2gLg5G51u8yCY4ixZI5G3cCN6561/Y8NtMUDGWK5D2VA8KsNyIvuj
S67UatP/U/518ENE8T88411K/oAeKw9tZ4If/734r4n0v50jmyN+GBaguYYwOsdVmn5Ogn4+s5Lb
26hM/L5Tyh+mWiznV3eX6+ozWzVgG4wLH00TnUtUXs8RtupOYALvumxqqwMMi2Yp1t5G5yaN2rN2
LsxaHabP/71abzzoLRhs8ZwFS8zY2a0zDIZb0LlzNQn66b8/HjCxN67cvwyI/vbWo9ZdVxrV4rMP
eKGivCjXBdt2qvskYK+O8n74sE5wNfilUcJOXQbq+AzKAC0n8MHhBwsvkTZbDe6DOpO0cyV/VGgs
jjDS6cJhLPJewDypy1bfLaHJCRjj0ef+r1cwg42aCv6ooUnVnKGDMKz3JTex+gmQgUFValZjwwD+
XW3p7qmeqn27pPSoligm+y7wuCzmcdAniyFfsS9A9Pjay6Y9ooV/S81S6ky5RUL27uIgj2wR74Bu
BBQuLHABpz3G304NEfFtBa7gUwj/0mgXrLqYskGa4qDT8I/SZP0lX/E61dDD7CJI+y8ymeW9VxV/
sUDDPjSFCw5FwtfD9Gr792fpltZn1cwr+dACnfHVChGQY4EJ7eohGTpsj6xD9GexyXVJslcbz4cU
3lG7zgZlBjILnvFiRrFrh9gizWXNrQ518Uv7BhYKvHquzRrdpvgdbCaKfs6rLpQ7TkyZm3KwT0k7
J0VG2yY51HicjwHwMuN9WskZvPLYxQ9VrOQDkYk+VYMNSTboEFy4tZLdCW7CtH6GFJvD2tamX2HW
1WQiUZzumKWfYBgW/JQR/cMX4891qdvPcSqUzzCKFOgc2jGzg3o73lnYo+3aqB8OpVAd5B+aSNSR
E8AE27GrP9ddRUVOq2LWl7ZI6XCaCkB8H1IyQ4BfjFMzncpWzuxT4+sm2RPv8PPDEs+vJejImXxM
uD01moc3eAAe39KVENbf1JMCFKaeUPjpM52A2fkZhq4TqGOdSZdij2PTl31OXCXcbSjwoxnTMAFY
WxU8aquCKK8wTXWQyr/6hw5TNJBd301e3fSm0sWDm4f2oLHfb6ulnQ4Dq7vbycOta+c6zbIY+YiD
zZNt66fEiCo4xB1Y4QeXUsYPZTynrdzVdkU5IEP93NcPLiGDuIsb2RSfBxOm7gf8nMX4UyJwDHJX
ONMYfJGmIkeUDenqcu3QRDrzyA3VgS7d1B4wO6vY97Ef9fpIpIM9mIZiv/5Kx8VM4S3zjE5NRtGr
GDNTj6O7pTSo2O2MlpT+qVcV6ttQd/irFksSP1W+DAgI9ugvHwodOw5rTziUniYnW5HD6wfasqyG
/3Gcj92SijvpklS9JJDFtgeI3IHkER4/sFutJ+ARTHPUyyc5Yhb/AJ03nw5FU0f6N/heHbp4yM1G
9VAz7MOjGMaRn72vyxqlQKtRaajVgAZ3v67l+GjEoPZlS+QEYbdqRnC702niXyrGWP3SLLGpn2AW
FCNgCYBrfoiGsGan1UXJ/Ac0ZDJi0HLSza2LZqJumAWFYRcWZVnc9Lyo+98sBbj7TgSl6V9Mm87i
hHEXTT4pG9WIH32XzAJijJJFuUimWn7GT7nhsW7iFQzxiRHh7nUSdMMRtEU+7CPbBe5jlUTzcJeE
2NYgAluS7BvKl/oL0FpDjESzKrCNBxukx9oMaXO3MtUXp7QsbfM1WAW1d0tUdyrMx7YJBmC5ec/4
TQL6gPvVyvJ1lMRjoORYhsCSnKrZLupSQ20ZnniRInCHhHuu1ps5teOkchPHXu/6YI5eD9chJOMX
t3LfH+qhqdktxWG0xHuvvSzPRmOa6ssYcQ74D3cpp5lzk4xUhik6KHYqHBX2ZsbvVD61GDvye5nK
Lr7BrHJcvTi5dMm5GMf4oNsiro7VhL+/c+vq5R4gUNE8Seo7eHSVoaH+hChmmewudmNQnTBrqGd3
WFPRudulwoO5JzxCHzBTZrD8iHsIIwNhqnV/M/lhcr8Twyk/UY+pyEyDWaGyruVtu6s7U4W/1nYk
w9GG4NaVWdsm4wITrJjsVAePY5sH1jfDd0+TOXh0lTOuhMcUwHBATMGnUKFAxVFA6mC0F6zwivW4
n9LYavkDQ7wT+ZA0YTicHaA88zGyVSJuQxOO4mfpaRh+6kEzcoeSs15+ZWELH2EL45T+Q1Rik/4Z
KRmTmwKNW3hy1YSG0Y8ooH17YmtEgkvnxtllMcT+ze9kHMelyNhIWfslocB6H2BWxeY70wd8vp0a
htwoq0YlzPehH2R6D8+IrniZ8SKMRRYlUyc/iUVLcijlRPmBJsusbjVmB0jesCWMi52lEQN1j0zk
aNqhiS+KGsoe07C2Ncfg0hiW3U5qmk4uC3CXBD/XYgj0Dv+QNWb3+nJ0C2wJ0QSaMurgv57s0X+K
za2mIQb08hUwjvHXapvOfC9dXPbf+1WTBNnZUi6fhBem+Mg8BCK/h0ozOB62MCEd4gPXDJWkfd/X
obgFPM62T7QkQVecLFB4YsoxRto3p6FoZqZOvVdLtWaaTyn/qmMWyT1mPlOrM1HxOp4zvsJolYOJ
jIHjKOtpTcDpF42WmUtllOCylbKr24y3fRuHeygCuOh2BXOxj47JMPbDS6fB0ImP09pgbjlbIojk
vpVD3MCbjA8j2uR2gUXykInFqZFn3IVEwN4n1PNRVsJ35ijBtlDhTsMKnrgzCvMDe6IjuIFTzuaU
N99L64a6zpgJC332xStPKo90WNk1q8SUGIwtjfXKd2LsXVLkKbqRwbF0xNQGoDpoX27Al1zMKSEu
HP/EQc2T40Q1qY8FKk8CYHXeTnmX2BLx0qy7ItaH0CdSVWjHjNzteTmuy7Hik6EvRBau28+DiP6U
a+LC34kdmTnVc4heHAqwedVr90jJHAeowIVldKwQbYhLqmgwnzoSi3k5xWvIzgLA6wXX9WTNQbZk
DD45ZtS65ymRcXlUdDbkdunIGP4UlganKAqj8ihiXN97wLe7eMzTcTXqThdBCFvueQEmKEeRjkJI
1EzyUVnlMDBux7HB7ANbbsjQur2aBpBq6wFwwxH4gGOKKKr9hgYuNGsTSjciOgKn2qLSXbg5TfaC
CYieMkzop+7YESjwk0yXeoBhEAYqBORXrskQVE2ROy6mp/RDuPJZkQNLgmY+W+51+UTCDvS6KKYU
0Rpe3RB4joS5tPihCGvak9DJORSRvyko2FI4YVP/MtUpwGRNtxq9K5OFips47FqB/9c50mUERTj9
wywSoxfrWJDijMCas699i5vrAfo+Sz/ASTAwN2MvsAE5lAloafRl3Nvj3JIG30SYaB1OeH6zeVp5
3J2jzupfaDfhMizlelI+nv4kSVcMXTaNbqwfGZDcw21SF0v5wDCRFD8sM8q6zwuDAvcEiaLVRTZW
RQwydcWW5eCl6fzvNAxJfKhUH4iXaEiG6TkeoPF+lsq28meJ79rzzCTJWnyTfUJ4AK3wWvCH1aal
x9RkVfUBfrOAu6wIKo25ii5a8P623TiHOQq28G7yQZSoGxjMr4dy9tA6Ad1U6yM1Y9LhrJhN+SD5
oAgCyio4NhyCBp1aiEX2oxC0/RjzoBnDHAaxLXkefKPraY+WhIzrU1WV1TFNBK7qPpEiLfI2dYQh
OFvj5JcEfY01OR/rKbjn4xTrGzqvsc8oENfH1Ublc1JaVSPST5DGHXzpIy2yKRgCCzOM1tVFZkph
m3sqTeXDbODLwHE/k5Z2eHBElbCz7MJi8HlZL0uGPyeQVVVxMTx1uCBw/EFDK9s5U512O7bAfepX
LBfyxNcIybsFYe/iEKX3K0402q4o10VEfcSuBfo0AdFyuukEYugMU2RLcB/2jUAbVqZxqm45FxhF
y83oxbDHB1cnA4bB/LFI6nSa7xpcCs3j5OWS7GCnUgVPCBQ0LKkXs/TqQGzAkw9Dimjl4Fo+iKc2
rYvp2MHQ5TYSPSaG01gdEXIpg6mTwMATCuprFj6sCAPtvqbYV37fYry4a27G2Md1g4D6tbxXhCO5
00PZjH+6qeyTHxMoC58nTsVv5KY4zA7pYsEYHqmch10NyuivhadjrtFEPPQdMDMyb4VUkctx+LBx
2ZcTZneaYzSgkNHcKFv7BoOgZGDDfoCFS3Ff1IWa+h16sX2jdiRaBYMJwNDS4TFOu4k+RrwgL7qZ
BIQyComByNnitBGfkRgDJTKYWjmAeaZoSZK8JC0nAEahshrFuyJyPbhdfdrD84IF3zvGm6LO55KU
VO7oWMMROLMlhgC+NmFEph08Td1g4A0+yfGumady1lkvEckOaHTBrmTfzUrW34SuxbQ3eCPiD4LZ
aTinTTLFVY5mT78rm3oZsqgTHq4phI9rXjsAcSmy3boav3sWh+FxEVSia5bMpCWfccha3iJ1JWbZ
r0UIUGCWtnSO4qypwVQ8clPExd0yt4ydpiEVw+9RgKZSZL2y6LZ0KxoT8XMXl6a9tSBi0hQAwAE3
qUS9IWmNx/WIEsGZV5XJkQHV4V5MQ7xzTDG6a00wv+hJkGNCafTghoWQHZnx3yi9s98NBqrrQ182
5R32Cr9EwqRoP/ULyfuxZjeWLePHcub+eUhiM2dAmaXI1lDH7LMQrl1LFmD4z6cfeRTN6EK4+jcr
Ozahsg6xSdPOazarlD+JESkWQhIQ6EJkhUeNkxYitDXC9N5kHjvW4oSf5crO2tv2grerC3O/zvBe
atL1xoCqkfN+7RF9T+MpDvom03MbZ2QRNoeAuoVB86h2Ybx2p47F8pgoOZ1LjQNKhKPPa+vjuzBE
vSYs6hIBGyRxIpItwPdrsIfTWpgBx2dyQdmUx6rzx3GM6pdu7HBoASq2g81PuAeGiiNEcEnGxPSl
7VODtCxSp7pHxr1WXbAvSpwZAzzCc9PzKRM+SlHlR72jL/lnVow9thw07zgo5J6gfEKxBkQeehO0
yJh8f7OQ+Wcf/RU1KiRsNsH30d7MeTh3EuuvaNjlFta0F4EQAVlANPxpGh5+qmGkdog0GV8q3015
E7X8kbd1+alkpbyxqpXnUjQO50nTZYw0sHcvQ7VfNAO4JeRW7SEYR9hUpA05Ych42C1NiZAOXhj9
t2EpRVZLKKdLKETgVqvRn+BMHYSk9mRqBIGQ3M1rlMfESvD6kDYvUB0doe7iFwrriDqLUfo7Kj/y
IEsY64v9LCNhQa6K5x9R0yIARnIbPTbGa2T/yVz/hmwyOHURWT5EmPk8epWMBtMOKxZN6XinyibY
V6ypf7pxEpeB8+5ZzTXFzqcavRSOQnKBzXBoYgXkdllHp7hUdg9ONjZ6a92p0u2y5kvaTwdLGlNk
QSOL36qy+qFMmfrqJ8MzOhJr96wI/efKyXk5GFt2/KwDbw7a9nzYhVHlnmOl6qc6quLvMqz1n1HN
5LGdOAKzVIhPqyeE3aHMWDyMrZM3Ey1Sks2ATuwwk44YYDGDP2r0gL73OAebE19R5dqVhZLHMpYz
RjrrKijyVcvlJNNQFXsfEDJlSWDKcFd7H6O21Y1Li8pRObidwfW1l6tcwpfOzriXM10twSWMkrX/
TOMetP00Honew8KKdHtk61GUdWta3LM1UXcM9rjDfkIdDzUku/wMgsW+cCgN7jgB5w3PDiki0soR
9QTck2TfJ6J9BkANeM92gMvJH6lLU+cBYqh7VdKZQ0zaR0WWmLV7VCFCzH4th/MyUDioulA06h7N
sNrcrwh/1d70kXqA64uDE69qUKzSFeKLXOCq/875nNxA4ecPlJP2j+yDdkXJc5JnqHqLJHOIVeMc
u6NUeYVybJlTyM0fWDLhNYLvelDvkjDG/H/Vkik+0DlO2qxN0hRM2C6pLUY4S9bcVAluv721rHnl
kdcaEaSNnwradBwGTr34FSTaFTk3LQLasJztS1BHCXYxGgDBHlIYhCkJnqrfV2LpvyHG677INZW/
fdOyOAsFUTTnE3yBs2JwI3TgM7LMfIGP54CXpQu+aj8N9zgUwu9tU0y/W3TlHieBucEsCAz2JJnW
/m5CsnaeClX85FUf/0DIlnxxgU2Qkyk3kssC8PmfQiJ+y2gdLeVOIU66H9eugLP9zNJLqDqKw7zv
6AfTI3rLAuz/IlvHSl0oIpAib0pHu4Ocu9UdVBeN/oaH3p6b8LUEkuAfSzN8hOsRd1oUNaqmqHKG
IYjki4YtfLVT8QCJMcV8QZwPUzP6+z6GjaHFqDJm0R67OcHJJiKcf4/rOkjydUZUd47bud8bcO34
bg1mFFyBPTLpHtKO/hmERAD0g2gWMVxopEqfVrRaT6h4IDfDoRhIFIZE5W+bPgiaPHELOSUQx+KA
9g2nXwpVpw8rnf1HHwIotluTXrZ5BLOfdtc3slsHXAdz1zxXPFp/9j0YbHMgYKtMFus+sD4i34i3
ydG3oteXoWEI/+ImMt1pmbT+zFfNxh2cRpunCRzN3+VqKnOCuG4d8nZGae/A7f84Oo/luHEtDD8R
q5jAsGXoIKklWZJl2RuWxgHMADPBp7+f7m5qbI9H3SRwzh9xbGKFaLufLULoJ3xX/aMOMezkhVDl
mINZBGvas4PIOwkov1z4E/Gdi7ioP3uhE9SZH4yK78muBpnukU3fJPXQbZSWdliyc6D2mLN59L1v
8UbPcsJ/uxySsOyPJ7tDtZwoLgt6PLydK0uRk9nfb7KmElNM05gMpvXdJBj86Gz74wyAYgxDuD9t
6I/XqtlCsFlZZqVrrCOvvF2qu+poeVMblBrulc9NBrnw5vpaxRB8Wz879tXlo/u0lg3kvWUwucUe
noRTYevJXMOmUf61j/3wY1zU2jyHQeX2ydIcPS8EN1swXAEPyiYfQwCyy2Hta5D6SxfdF+Vu8JRQ
UQKqHayr88TsZWa2hHUu02jd7YoVrl63rBi8r/vXLVQcX+Qsmx9+ZZf6Wzw7pfUtNI5rUgZ0tZ+t
SRPP3pjQeV7Wvv5sKJSuc1EZ4EzSXBqoFcd3frdlyARC1PQkc2fWyK/tcfSWG+UPYmanXe09qyjO
ftK1tf43zktFOFej4pwND2AFV49u6YAq20+x1l4WHkvt8qibtcz6gMlgZDFTpyjeyvOI0zJMmkpY
v481DG8gElFwNt5grlAgXf3b06P9so6yYxeiFflB20s3PIelZ1+BIJ/LdvOeHGkfd4TC8ckqo7BV
jm4RAjb2HV10/bQjVu2rRf7UcWvqxHa89doFc+2nbrXL8+ESXv8x00WQ28M0vpVabQ/ar3229G3v
h0zsQtpnK3T0j0FPbpwx9Y4K1bpa9Hkwa8OVvLCYJbpxo1wBVMZJpxy6QVa/1DfXieo5mZgsu8T3
uvml7Ml64HTZurNy2uNP6S2Qwm1JtuujdtdxzuMYp++dGDj6QXkjpgtR9dNXXJDFsGa7A1kjySwq
v8z24FBrjgYzri9NYEdBCjrqdSeSmLot6+2gitNN4uEPpi2A8jCBUUlQgdgkjr1xonp+Hz+KyNpT
y4+q37vXNCs7RmWvp9oeVZhzZjHz2EaeAreP68SKqUFhcyB/L5Gl6ubr0WszZL0yZZS07aq6rBui
2SG9XTfXcPGCJ3BrkdWtJx+jwuc5cavwPZhd8KqINTch9aLo3qU1TyJp9rhl1Kvj/zdy+XWTCdjG
rx8FDUiyxYscks3x5rPX94eddJPX5rsQ3c9iKeeTuy0s/eXUQbOs8fiyjMr8EvYiMNV3EAjpNjJy
50tVcRLgXIzs55Jg+bf2OBritwrdvFgNTUyPQ0STDMv6RsaHgpowuSjYA9MBcbI+qx0UN+XFC/tk
0gTHJzBp5kXJwSwZmD73gLuA/yWztvV8tWUbfsq4bPp/h6e3OmG9BC2wteJD6tUq74vRq92Ubt0e
JW5RWsfzEMiiOY/KWgcm5Dl+QKVP0+xCbloe9FUUZRWatTnbw7g50rEY5MuOp2NNDfEKbxBr41/t
hIa+lNqpL6J16jP3PDeTHLq7DlwMexNb4xezsJZP1cYzRU6dacV9OWzldGeqMNDwaeAMl0XG3Z5T
edl+DoDduVRF9bH5wfqTNFjzx7DY3AHA89R5Zn8juAmbYItNJzo1xeA/Law2V16tasuM5w9t2o9Y
ldhu2tAjtYhCyjdH+XNwDjrV6uuXON6kkAPbY+8jC7iHwOrjX2Y/HMi4kembA2Ps/mo9mt/jUbry
tNmr81ZL2DFZDc4V4UJwv2xO8YeFR0zn/SgqJnTImL9zMPIUyGh3UM94OoQXDgb23kKZBxFM0XXF
JfIWbduTWwg/64TfrBcGBJXUrimZKYb5T6z2ab3RNN27eR/I477xA/caDd74MG+dOJd2dOgUWK4U
YL4UKWVD0e1XxRcNQEqE7rULJy44prlqSrrdH4EdgEvpb8QicUZY7/4pB0iVZLUgZ+aqXv+tOH8q
jvq1SehyL95NO+whj9cUqkxa48rBsw3zTVh79a/zY4ZgQdi7oEbBh2UJZbXd9NwP6qLmqHndrRKO
E7vY952rjct4OioAzN2HBx6i/q7oYufFWB7hiKVl56t2Ve7YcGU1ZwwHncdk6EVlmHuuLe8OvfSn
zeOvd+y5PE2VAvOLGy6ZDpIn6cOoPAELa5ls4VoN2QKy9tI0tIonJGzCvI92cdOVYuRdm33+XOtm
yIpRCG4Vq+0SHbnHqagI94OzkkWq1ti9bGG/vof7srTpTKd4gtckvG1dqC8eVao+3E4VPLGBQXdD
mqV9K0ZAgEJ6P6e2Wk9zJ+U3hANRNgfhlu1abD8WazKZC+P8MoRW+9TRlJICc6pLGRbWO287alGb
+PwENMw5L8Vo59sEgMBdKM+ttzS8QVXBWhLRhZZ2XcV72R09I5zB6RFs5afjDBgvRaRY3arlceyQ
e0YFc2/qQG1d3AkMwB5ldVu83k2ARHdWzpmcxH2krZlyK+KWY9/LTDe8rIhCMtfDRCVoBr90qtgv
vgMZ2/fGPLBsmNPOG/G8Cqu6oEgS17ZV0Wm2uuNM4Ej7MLcizvuh/t0jxkv5o9ix9FhUyaIaZ0uM
qkym4j1+bmphv2+VcjOISfsJULd91FXn/OZh97LDL1XqeWtRZLuyYTmkKxPllXZS9EeRF81af3oS
zNDrbHmhr7jMQnlMnOKW9YnarADQrD4dE3RnGlOj0xohx+K58P+EmA6XksZa4MGsDsL2WxlW8wlE
Glq02PfMG8PlHM4mtJKqWP8jZQ9opl6O66D8Pwzcfwe5BS8YdE22kCjwuNdwVhs4/Zst7RAkv3Gz
ytrjaxSP1uO0DZ+BVjpvhhJ2RRbxybSd9XGMHhcN97n/BrIwnQGtmjtbYFdDczhwkZv6r+vP6gIO
GXxrx/ltCtvqvbUDGtkWZgC8SVNBMlvT3BOaGr04bRVmxwgecbKCuEuacozdRCnTJQbFTVb0zm8c
ZROf5yqyIx475CulCcK8x687pghZ+iTexLqlJeKJksse00I2NKiahn2Wz7tV/XRrAsQ+y633dkJC
Q7sP/FxS65gu5VF23nmbFy7CJrDgY54HU9vyoVsm17NOJsBUBSo1z/IQvACdWH+sR7z3F8Y2s78C
pdYKssqMfvy9nFb/t2iMKp9sGuqHXDmRGf9VxjvmJtm3RuisnMrBvR0xScqfUTXY6o6PG6e6cFES
QHOPunxySYn3Ho6xazJfrp37w3jOMdy5jdO1Q+LNWzm8xJjJRq691eGWtNvB2b7Hy1gOfyNrCwaT
9LpyRtS8/ALTBlmXW0Lw9FKmi19LMF3jxL+WuWWG9sNIPkJ/Nk4+rn3xfx9inbvhPL+V21J1yTZF
o5UX60DNM6BuyGjpzyjHuRHpl0VCqpVbfpqh8eG8Chqn28dKFsM7C6VmRmo5bjpKog/zbhMLPn6L
q2grT2RaOXYat4O+Aaq4yBmaotH/VsR7/ZuuhelfHLL+xzSuuPh3ij+2sU4qXtb6QU166NLYIVyT
vRMay0+4lvv+qZ/ng09aHqC1SWMArNN2c0aoBs9HMXMXx55vHnB6FvJjtpSJnpi27OrdbOLQybH4
enuv+oGHyXWhnpzcM5v7E+I1cp5RojTyX0ny378lRIhNuhw69SpbhR2xzSoQhqsaF8dLQZoO65nR
Z5b5FJXWW7zxlBB96zflYCNMqMKmSOQgxJBIa6l6ytzmCtx4FiuhzmlURsv+OpeQM1k1IXqyklCh
80VKq+a9g/a1C3v552waAV8On6d88bC3JU1BU1AgfeDen8ec2mJr+WiE1W9/YyClyCUzb9zHnnmM
GNc9HbjWwZS5nirIv2nX8odXWzDiRIN4kXXtdDlFXVZr1GZ3rYviqIGMp2fgFhvRORfkPqO5TqM1
dSoLpy5qH6d93ONzWNaRHq40R0nGIvp2j1/+unQy3WwPn6zsF5imrOsIwP1eAm1533baEPSQ7VO4
BAU5GYI8nyRwDvFIh0e8/O3466vM9vmE1kQUCAZ0Yllyf5gc6jm6e3ZStt2kd8lJ+yOMEGI6eWtQ
Hch/SgVkcY+lV6rxtFcrGNhiS9rLB/iw9jcEVn/8mDiwxL/amW2IyaBqt8q+2BhA/Y5ZIUQqB7fV
8LNns9tVEdXhTtD37E7lbM2Elx6OBdpw7vgyZXvlPGGBo+FOuceHLddQZ940R1XzAllgNvUY2W7Y
2RnBI8PxX+DIYP9sw6VsYLhN0P63gwgsw6nyPFmedFTtg04nVxzDTR4Q2ERNB/iJd+CB7nx8ueZf
NFXmFwj4dR5S+FDJZkSSpI0dtMaekBCa6P4D72/CnLevjdYsms14Q5Te9jdHsJqpE3dpGFH6uwj2
E+NxTvBJd63+j5e59m/27FZDMmze5p+cei55+xvaWVM67COiR+b4nyzt6nNl/tlneK5SRFNKaWbc
ybP25dG+FMHEdX3YNFhxmAT1FXKrE69NVC3F02a363yzNOLUu7rWFKcV09hlSNZFXvO4MZusQ/Sn
jOsmTnavHnhFJWMFI+MwW+8dZ7bK+fnbJa9QRrc45yMvdwL7WB4LH0DnU8gj0L9QfLl/Bm8/IqAF
CFRg7S3yHwQkNTsH1IZ3LoIRwZWj4vYl0lVMedge2EGQra3tjgQJ+O1HichmeYpZL0wKMRoOt1LR
OnwyHu9vrmNI4MRb9kO76VCSO/G+qXnz8tix9ylhfziejFLboZIVf8eR1jX467OF6kWcoJjpZKk9
IwwDyT7cD+6w7GlRtEV5IS6uhJUsDVU5vDz4OJW7vwzS2vwf9hbY+6dNs7WTmYWFHHB0Ne+766wj
wzGJjT9XJ1bneUOx5skgvMbeDOwnkJambtPS7RO5Nq8SQEbNi16FINgxBRppzD12ZErFSObEUYak
5/MAuG9FI0CJdGu1hM/X7fPkR0PwNDHtMrSU87LnCMm6u6apwuMa4G6/ol4Pfot4t8scwYb94Qbh
+ir5Zkkd3AZDXGsXIAYN7fFlRCMQ/gnA5v8rCt6Wy970W59hmAUZDG1GwWsI++7fIUpYv/mVbwD5
uz6iZ0nY6+PWWHVzXzelYtrwuuXT17G3P9p7rH/B5e1/uiLsmjTWReknavF9WD2JTcRCvJpucbFG
ab3WZcfFQYkKMCP/uDAJQzXxZcmkOqz2ptsoyHvZrWcRhXtNzPwGDGF/vcjKjWFDjB5/ldt8rOkE
nc5dsWoZAoW6zbs7repvC1H4h/Bjdbwevhh+GQvXwbeaFqTifhwbi3hhY63xqYAhH3N0k4fO4n7q
GEw2r+wfhSEJLe0rQJQTbq/aegnQd5DqdDTjf1ByXzLjL7h+SvZdLSD6e6mh7BppjwVMjKy9dKsW
FHDCeLGivSvyGi5UYRdPALhYvRLkrs30j1op6eQlUhaGLTte4ibrhemcs6VHy/2wVaGGd96qcPuy
PwBwbQPdoU8xMPaY8MV14d8p1s1/laMGh2foWMoTEZw6uEdDxlVd0VbxGMTNEKaH5biXfhzqCVcl
wMI8Kf1tDdwBcHNEqlA9S1f58gWgKngBgm3kn2Bip7CXev1QxDZ+w1y696kTcD7gmFomzn5raa0X
ydn1zS92GaZhuIooD/ayQXUaDpZf3W+t9tofja97jktZWuKysYCFlzgCMjqFAfDICYVXtWTS3pCo
dCYS/lXIAY1P2Na2eR341X1MqJrxOZdCv4/MlFM8QNCGJ+XgvnU74O5+bt3u8LIGy96znCkQyH1U
STxXR7d1aUk/LfDs5sYIVxIy4UP1VJqmLH61oq3FA4DQWkRpoIvITwCRjiH3hiAUt0gyGj9RSzVe
O1V5PiT0OHAuLXU83c2R2d70dAz0DAt3KpN46GAdFBTnuTOLvIYdJ/1lNcu00cOIgA+Cg3PoXpuJ
4nPko3bzqriV0LT3vuHHkxqg8kMci/LzLdY+/xvrto7ZdlT8FEFF+GmwFP1rvG/hmx0H8Q934ElO
aXKzrX9m1yX/LPrirzt746/IXkN12mGw1qQs9C7z9gA6Ti3GsuC3y9lnlckSky/yEm2BOPK1K6fh
3cfTb51aUk2KPz1jRvjj0GL9Nkq3vbcYdV4mHQ1oUJqR76sthIFjWJYwsS2/ngCOQzPx1C9tP5TP
/tC39tPqoEN9aIvZetAdihZuzt48avrlXcTZddM8DnMJp4LyE79VV7ZtLkKrJAGgnQ8BW+5I761H
N3dVzhzI574by3RjS0g0y/SabCKIL2OPvnPtreGD5qApTlrplk/aIXTnWXAqltlRz+onm4lEADD4
TF0KEKe/NV07UjdGmVGLbqmpy9SO/J1DrHdjAmG83eWMisrjZ2AchVxLTMuXWt59bqfJlt+6tR7V
a0SXZ30dy3b4mv15VZLDeMBLZvXEyx7MFdJrF4HfuWT67+YkLMyB9gWs8pWNJFb5MLrro+/24iZ1
MVxj5gWEFrHlei8oWnY/Y9mapvejdZFXhlvQtW+VLuw+r+SOYseBgwER3IpJPtr0gj41jt0LGIZm
ak5yK7ro0utVVA+I+GoA4nWYi39QCvX8c4hbrd4K6qFFwiA18w0c3XQrAGT9ExL4OQJ6XBd+cZrV
cB7RyZdcRHBMl1jN63ZtUfa+1AvizZN2ddFmUMNGPjtHAdVdWogxHzvIMKJlOofdPPGUa28vh7Xw
2OtGzjMmCW4+cYPg5ofoKxehYs1bhUdeTEHSF8c83DzS8ruL3xzlAcEyo+UEIz/Ok7K6U4vG5zps
HBVJjd1iTRlU58eJuuu7MSKMp1dKfovDSd3Nq0uxbmwFqIEsg3pqhGsRuaDY9Cbhv1K1WJRoDmPh
eR9MFCZIQ8tX3tU/xPGv1rxFb9vRVrd2d4dfE44TmdSKcrOUdX0zt3mOA/QVXB1zChGL8k8b26nv
F9ihLe8Ga7puBBzyvzmo8FkUXym4X9KfR9Pq6r8xDvQ53Gcbe9Ls7fYFBb8YT/F2hAQLHgzJaf+F
8tyBZRbgOEV5nH26TNe/USxEmPrr5vTpUs39FRnC+DIoyy+ZN41v4kworq4UGdhWPq/LgQqBN3Fm
VQvtf0gnurSbldvk/OWDD90wBN69N1g6vk7dMLYZbjCq7YqGHfw3T/XySx5mztF54Ubwg0KNuXY6
dnu/7dz15MpJMxBa+5MY1uhUy7ox6boshIHNDodVpgZ7Pg/HpP4wYTX5KprtQfhOd8IwuWQ7493D
IsE1FZ6DX1usah5I3RCBdGiV+dPcPTt1obtzW5nmCWqku5TO3j0NVuXlnGUunONu1tPILJTU8RFf
hK7NM5/yvOSMhK1GTRLYc8qGi7rU0/K0SPiCb5rLZuQLpOX51d6pB/JjvWRIKshx3eWCWNUfYxTd
qglHYMFj476YJh9ORI03Xxzyp9D+7n6vR2d2/POGicj9GMe6om+g3toHd7LFq1sG0Y8C5ZtMsRgV
axJZkMRhfMgpGbva/bujjjoSO163WynUdmm9BhFMd0DQ9uMXbEBw+j3Z6ZHksx+9355qAnWCXMU7
AL3ddunak0p/lQf6ic5xpb7YhYg9RgKXrCpb+g98Y4wB+1ggrGqcgUhj238sKD3m9dK+NZ8E5pyn
vTTzjf/IB7ItIk2IIDhesR7iaW2isXHSolzsyyFQG+WybSyVjujlDvKYuCuiY5JXuVl7olm/LsjH
p1fVjF4BphSs5iWMeoCGg1A+lTRjaJlHBLPowhn6rO/B6kGHb+P6ddcf6uwQojOfIbrMnvdcifZf
215cChpQOjUpwAQaw83z2iOb2XPNE7gwYjUOlkHo3DqcbiNo2uGuOPD1qPNu976VDbCj5QvkEpVJ
ixWzWCSQewODZW3HVnxX1GUxIvZp2Y5iFEfiPpwXGFLDBX3hGESYNfe6YMHc1PrMPu9/xnoKcBz5
a7nTGe3L9wBx250dWsOzIMfLz/1jVM4j4+ZSZI5CIv/DrhoLWNC2ojzcdqZlHtroMvBMMLcxYJep
YH2EFnOoCsvwdC0m6cJAjc9Hv5UFYN7uDCDfkyxQdKCtfWVSWRf+bCWxZLSqfyOhNLTuNs3Gl0+x
M3z3fbVnHCjyjeoIRlsi9SrG7+qIA9rZoKTKBJ02BwFwIqe4DQnwSC4eQxes/JrzHTufNotJXi6+
ECeuSrQKEtkQnFfDJJ2MW4PyZDMobG8rA2uQcpvu0wM59EN9chCBmGdnGSYH0oTmm9PXOUzlDbSk
HSWiRcWQ4iVxylwedRA8bzvW8EQHeg+e4k6ExxNCvnK7oov4Ki2weatuNa9qd7eGYvIvRuqK3c/e
N/8cq8Ip/7pYDkgKtCqgjhLCdUvspoh+xiryg2cKdiefl9oqXZxGqpVZUNq01S170QTpzKHQp6Oe
sZkkA9q34ZuZuXs5+mWLCCslp9Hu04kLBDJiKeZyiFPjIbZ9iJdhFIhoAbOt7/ze1b/uuI7pxPWi
h25Uqrg5o9cW+dbv8t1b+vITdxhwt1+KLczG0Qjg29j3o+UdNtbv77sthPQBpkS2iZx1QJftDdNJ
22zQyYplygVXRQOQNajjAYum6buLaUefuims7HMfhetfWer4VAbHpC+zx76Q0IlqTiGqTwk7syyP
g5qX7nSsJhpf+mNpLEQvlaQjoij1WOZr3De/LUj86bEvZTTlvh+bcxBam0k21ZZWUn+5DJiXO3ky
RVVhHsGrnAZ7EP1BZ+a/DIWuHkoVwoBGpctmG20VYpPjmM1pZJTYU1wytn6Dt+Wjt2Rog8KT9Fwn
sl294rIo3RWPnnXYX2bPufcQlNuoxW4+0YT9T7VN1VPf96GhHzgQb0LTPMqObkf1gyswTd62CXLi
r2xCfF5HX4av45eMC4IODvnOB9HuTm4tDugoaz9uPEgOk3SzHZdpEsVzeyCtfO1Y2J99Ll00BNjq
skJM+/Hg1lUTniJo7l8MW6TpuT2naJWgcz5+2I0+rqrADfrbJcdleaHBcFInGy2HfIqaqGsfD6XX
6hpi8Pu+NbF4tac+nIGf2KHPa1fVz66MQ1jFulkrLG1xVchUNjI0T5ale+x+IZLolEC9zvnhD75e
wfe3uf0bb5Wu/9Noz6KLCJAVBwDOFb+177bmFYJV7B+y3jdALnCqKUNyO3l/XH6wZ7dzCZCWFsDa
6UAJilfJW7Tzhi336J/Zz7b9BUZs7U4kWx7/IvA7uKQBk9yVckMtmrQZ3V8rAvcsLDcveuxRAL4h
U+chm9yGUw0ItdWv06Jm9bZHU70+MIQX6xWpWr0RliIwTzS1fow9ClZyTBJQd4QBKHOOisiycm5G
XIrGiexbpGf3N82nargLwSgQ7uu+/GvKzb5VSM6nsy9sOTxbyKGHxOpJJc/mbtpZKDY5XevjmD62
bmX0X1FjF9/gbieFYMeqHnEryn+757LrdHQHE2W+QMbj7DiCKwr7tfg4aE9pMnrmVigvRVFYjNyn
TWJZF80Nk4YHptlhznxcvWG18n1Cig7lZaOeaDbT1C/W4tSMw/5gbmrumUddGhwlyjWBA0usw9A+
1+42jd8lA6DPZFNXdaqiAq9pG4sA4Mhe6GMd52KDlNhKJCakKvGDroGYb82C5CZ3u1Lru6jAYJRQ
iaOvS1FEHSCk6OnBsB2NoNdau6eNj2tNuSkmRVSjMW90VRpxigZsCrQBosRq/88WF9odEVeZxfkt
g1r8ZXhGsWHWbjrVA+LMEzo2y9zF2OayQnvenz4Me+4AKAYeDHCPvNxbF//TsugfFhZTk0UkP2mk
tPSU4KiWCoCEzA1d8K9WkQDm+fQbYU/FPOqyiHsb9aUZv8T5HHqOZCoKl+Lk78X6iNiDBCyCd/o6
9acavAP+LIA8l5H6Hq3YqnJ32cyTnJe6zyfapl4Du/Q+GyxQ/+2LD/u8x3AVjzZy/fqzKhygSMcg
JIwZr//ZiFFyf1za429FWM1pmv0leopWB+p5ttrlYZRIc+/o1bDfp4lNJi+FPaASmXVYX0sJDanA
DeTcZMVUQ9NWNblJZ8x5UfeKGT928smU6oaYzPruUk6+nuLeH8qTCiE50gZJjDyhNxd/dFkE6mwG
xNRJGe0c1tXodvZ74wSBcx5p7nFT0zJoYrle12MMEIbwhD3ui1XcTWbd4yHVM1sZ1gHhFCZlJtiG
B4QYhg87HlHcs3HUq0AWzoPPmIKP7oRv2asZGWFi99M4z+JqhWZwf3VwNuncFs76grkvnN+2LZLl
9VDu5n8jfOfYk2awWjvnvvfuQ/N/BeJUmCfUAVH70BUWLzn4XlFPj2Ia6p0qSPi6E15uVIP7WPlR
ZmleInXyRDBk6BRdKhbG0Naa3yqVWezMlKG9/US/+YUoMwxZqNK1ijC+EyPw0JLQ5L33B38TJxlB
oEiD2sb80CVLenXTweRBe/XD5uR2R86UOU+H4aUDuW/EDT+9u6UsAAPymRjd5vqyzw03ZRPAj3aF
7es9rYU/jTeQ1ihCkNyJUSI1CBFo4PTqx+NeLxxoLwdnnPtkBzb6wBRHyjE+exGjHUI4IeI3u7fH
OdlXf9kfWMjMp1AxfGGClHo5qRIoPE7GAsXDo9OGIlgTzpBQXfzA2TJ3suB0umNyXmPiuG7BHiHh
ZYfcPVS0KvzOvhr9MJxgZ/Dk4c5rlfk27h6K3b2+oABtnpYx9NMhFP5/A/zIL4nI+W4ZfD83fsjk
qCHeYWNQTAdjYeXYQje8kEHz7HROmdI52yQiGmEstznoctE1msS7ulhgmuP2Zkodva3Sj8++ngXy
lMZNHZdDukJN+iE5Esk0EhYHWCdYOkL82nc+1U7/YL+ctB6/mNSp6F0YkqB97teofD60FRL3rfpT
0CKBnKa6FezbRetnMNfuszksc2NZbFBxfVlSEsqCp59jEcIml1qUn96kcQzSn3069tlksgv0+z7Y
SET9df8BiTp+D1zsUEkreudXPHjbJfY2KNs+qJY3MrEmbJTVuKcgbjvPhtq2R5cCxg/lYT7hrg7j
k9dE5p429/bdb/X2qyHQYkxL3goPGoa/6sDu+nCEIyoVp+veZ964TFAhROlqs4TfMDI5v62KagcM
Of7b4VbdrbHDWiad3pcfnUEaiJ5bnQWD2EPEaHOZBvR0iUEG/qFprXkZNjMiEGW0OvkcB2DSeAhp
bSzLN9tS8ldfbk6b2tPiZ41DUWEbe86rtqevaysi2WyUFhrt3huemqrhsDFUNf309xp5dhUc8pWb
9n+cndly3Mi1rl9lR9/DOzMxn9jti0LNLM6kSOkGQU2Y5xlPfz6ofbbF6rZ4mhGOsGV1V1YBOa21
/v9b1RHt4Lzu89H6qjTB5ZLoyvHgJHE+VI1+HMi9XjZSqWfdSMeb3EbEJlCWn2plKonEsfWpayLh
vQ1qPExYZuJNZ9UxznwV3Lh8xavGnpvv2HMw5ehYpetp4m4Ukw/a0qgnuLBKoEIrPdTGZ26j9VVL
NESmIO/WWKLjDy2a2segl9YavtW0tYIgw4OIGEusases602qKStb4xZqriIQCdYVklW6DxCLkbm5
U0OrPsWDMAsKUlSW17gra7GdtGL2ZDLKhywhZTwwT8atIMnQfyTJbsm9omZdbvEft89EgM94M5AF
6ThTqhVNklDzm3borJO8sOiArsc40gWlpuAy1Eq79/y4qtbNFOez1/slUUIeZuU21xEh7rq5HnbQ
QklUdBC0ljqa636ynEALtxrXQFakmvqlNGAU816KvkERgkH+qgRotTfy0NkWAjXL0dda3HFU4u8g
NaDynvRSMJftqJ+PbZHrW7fpqIhEWk0GlTDIS6q2Y4vu2o3sHNgYWZsl+3pYpDaLQ3tbZ6lFcOQa
Seexr3XrnhTVvmyG/nM0IUkezZZSOklbXTKpXaKxCvc1zO6eznBaUSFJ0uPhM0VPwCaKkAFrAQXp
hbcYV56shgwdop1MeJ38sMYVX8eSQD1HIJOR49D62k9uYEnM+6rsEZzFo3bkeyEV6qdFhytwuRFI
lxvf9tODheLsCFyDNvQh1qkxRJDTiJHzQE01xaa4LGgfTKkYGZzvjuYXNCNDg02prR57IuCvKcfR
5xC8+yZTenZdz271VCc2i2caJo9MRL7Lhb1wMuJSy9dTGmj3semW36ZMZRvUmCSpe60uPGWTp7Fn
Z2GMm25tYJbyKzLSWv41wzr/OPs2BROztSquJTPaON9EbZiEst6ETo8ewFcaJXHruaFN2z6Do30F
9SpBsRibu4Yc2pbzyL9p7Gl6dAsjJ6UXx49E7M5Dl2E+oLoYZdm2b3h+1BDJvkYUj+5K6DusdIT9
3wadPURrDEQemLm+zGYyI2JwitKz0dSsskCSakB3SPIyr4PY6+NeOwpqE+t6EAOJ+lpJGsgqGnHS
xrheOwpZ1k7o1PkPZK7RR6tR1yJSLQUJUBJStVj3NmqHQy/rbA8rML3VI8P2oL/EHl5LpMtuiTpl
1IISaLgj5xcuxRTYXaqLEQHEPm4V+IKZhNk1h/P0FE1mfadVuHyxpBSJl3MJ3huuHo87yG6u3JJb
noNDAkUgZGbX8pKgfSkgktg7mZx7H7A3t/W27JqwJS1uZc9icOblrjnD5JqDWhW31ESdk+lGbfwh
KFsdlIIee3Va6PtaN0r7IxftOWPfwWvhRVFR7mcLYyPYHEyvgwnVPJmLbrwjlODRhZlQ8xrZWN3s
zRzlDMIN6RDJh6I1SGylzUM6dXGGGk+Rh2yrGZoSnCM72Fki7+cVNu40ewQ/3cdeEwX1ooVw4+BL
OvgRMzmvalLYNrAU/76fcNcLb5rKSN9KPc8qfGrumBnAO4jKv/RRXGXf28ymmkoSNUkP0/Lpx8qZ
hLaf0Mpka5S0I8GzQ5i0EGlyrT5ZriXVJ1yits3Ss3OzvHNzERohMUcy9cfUGAZ7RxdKN6M1H0/E
CzlmLS9spb10Thjseo/NO78jg+3e1bSRfmiHclSb2p4QOXDJHbNLrc264QLDXXyb00Psae6tKfVo
GzxEW93KBn+bAgjZF6VRXkR5Qt5L5mAjqP6iOB5Zml6YVM6HqK1R+htIjL5E9Lv1j3rBlf1jDIjF
QpEO7RF91DS9TETUFV0phuYFkS3kqr5Throwa9e3dyT6TH9TIRG8DBIZvYyYQO51bTKeWgIKCpPI
DIhGzTAyjh1m9mlVQxAAPTPJ2rknaztU97FfeBTh022XsRmVjntB7FZtnJjQeesghx83oK1QUVPW
b+8K0mZb1c7iasIMfkkBx6QCT3W53WFacQMiOJ9+B9gnOAaSwOdeEg7fS+oSO6uQZuRlndkdYl+a
3WoYQClh6o2+dlZgChKpzvBC9i++x8k7XLtkhpJ1ZQ7EGmAtiN5UYe59qSf5ioiw/NDBf9r1dmhd
ZD6W/ZSWa9+7kkTfLpDDwDatUfbI+Lwrt3VstUvntrmSCCrHzWihTohdkhCb0CdEo7QS4x10kdrm
bqZvHeSG5hEVAP8su1Eh1vDk7JJSJPXBlUNUjjACOMtOb3Nz3VVoZ+GAcHllaevtai4ztii3GtFD
t+RkP4czHoUVDtZxV1e2oDAxT4cxIetLOinwj35NQReya/9S0TcSN3PSusOhcyd7WxO+bc06zq+J
UmGdoCRIj0VMIxGKKMNVmiXV0fL98CovYh/NQqs/2pkmk2OcZthnO9LAV05buTs9dmHGaOaDFMV0
MHzDpALiJ+4x4WYCrWMa9nY8NtZNXvluc0k6gIsMVvLYVsW6mkbwPa4W2jS3mNG0V6V/gxljvpwa
FmbbOcW2aWQGjYnaMLSL7Ig10CC+yxHxhoA8LiMS7hRJWkt+gsrM3diPwuybjxyU6u1YfwqMNvXc
BRri5VVqfyQOkBsyhfMas3ZzXYX1hEhB+iLwpNZ2chPosaAJrx4mpwG11q5QALtEZTbPIyZicYg5
TLlLduW6K6W5N4auLlHwpq2zLuxEA3iRWhsU8k+pieHPktVTpkp5JYHrgIeYh13uzuZDF4nmCw14
65vacvMDa6O4N+ZZvw9D6Escm8KaVjT9sKNVRWcj/N1JzPdMqXySy3ZqE41i9gXb+HShN+MAZpNQ
Z8Vikuyqk656D5scVKYJEMIVgqne9tDpOcesr0ayJ9DnuPo5Y/3gqjHbch0i1VAmQ/O5AP9yAg0A
66MdpntTQgr1mpITrbfbftckc3loRsO9n7XcugYsYN4T0Gsn0s7GhUQZju2DF50fRYtus9LLPNnh
SreBEY9JepEjVJbeSGolOhlpWr5UdS33BtoCQs5g7HcxyJcd3iZO/qnGHEjDzW41R+2wD8klXTi5
P6wdNr0vJrTpB8fKR1IiOQ5xnZTympaDrRdmPSfyMOFwi2N3r2iNg8PEB37Th3HxsTErVNAVhoyV
iTZzZ9YOq88XdjltDFf0wd4pkurBrlXyKDC7IgLKta3SSmxRDX7edY3uoFz1DenPosF5OeeiuYM6
Z54c+aPoPKiKpBYpwRW1L0VcS6/Pq9jRW0Q8JmACf0aWG8Y93BK6FKDTM/z2YoypUOal7h5T8BaP
tNgFQaGocFwHpSVPY2cPz00lvk6zHj1LS4Z3dhsm15YVVutAEfuJpEv3VHqtS+pRzZYGRBbkWccv
92VsQEvzQalQuaqWfYvUN2Ky4JMfCtVuWuJqAIAxQnWUSktqnUVJKe+jkJP5NDSdttVGI74kvYDx
VHbpxtaRsgWF0wO+gjjzlYPX/mJpCLMnZuo1SQ2JZN7shqtQq6eXThuDi25u4w3Ge4mXoCCpUe2h
X5JO9LIIAKVxSBVIn2nrApuPMa1HoKY/x3GhylPMYRXi7hjMqqHrB5LldDUkVTaQQdRs078SYVKQ
P0hpNNLdIVqLjNgDL5GlTw5hD9shy9kldyhC6EusLhQW2Q1R1GzCxfDDFiMS0fPcXFH2TFJ2AkVU
cM35ilt0VVgpmrVLypU0WtzOIBsCbr9zkGydGfXQnYZkp/j2awTlfyBcnneDboMBUYNN51blqysX
iVqFP/h9H32GGsUXn9nDVKojD+dj1YzHvBZvQHn/07deGLo/UTMJ0qSdprk8YjnDYrNr0vad/U3k
GUFak1T7k6Q2j6Q4bpulGNCIoXwn+vaMWR9oPonCOlHHoOmuiXWfOOfe4Af/p0dyRqKefIQmyJzU
kdgH82twryUIaN/1JsVZVwlrENTeFbLzIvM/G+30yWaqv/Ozzzq+UEVCN6DbHSkRICh6IQ+R9k6K
/586HuvY3BQSwGOIRnmtR0oH6eHU73uZ4gzYjBzZwZ2DtZyrIqaRZIuY5H2QdLHQYn+a31lVYnSP
zJLQGvzSsx5Pbzzt5QP+Av8rztZkLQsRitgujxa1bI2ME+1QuQa22wge5zs7Voiz1WlA/TRRfTCI
TL7rZXaNt3L9vpl4tjrHpHPiRublMXWdT0ld3KCZ+f6+jz5fm5XeJhl5kiNn6rUghCv69/VNEWdL
c6w6eGZ6NB0FXG9nvDGn5F2cbnne8hiIV4TzNJiOAd3h1oZc+lS4wfCuCS7ds6Vpl1JU5MlHlr2j
X1N9rg4o2Lp3vUp53vg4bNBqNk43HK2hv2hksBNFfPueVynPOx/zJueqRiR0zLlr0AjnY2O373zi
ZyvT0QGqtbLpjz5NBTcIF8yNXU3qnU/8bHlGvcQ9jBjiKKfYv6pHQlco4NG7Tk3pnq3LBDN8Zepo
/5rFd1t21jffN9/5zc8WZkzWA3sOBE4zxLziagWxQWYkb2xby+//87Yl3bO1WWtZyWVybqH0UfIf
EJIgsJLvfKVny9NxmzCBApnRTsNG/BycaqN4eddEPO+ArAWNk/RBXR0rTDUbPU3sVSUBJL3v08/W
pxGMJkhfQNBs4JjuteAxHuPhXUcQz/X1EURPwlmZSVcefSkXe4/NZTYBTfO+r352djrSNvnIojgG
+ewAHuivKFgV3vs+/GyN5jBlYkm8fERcn2B89rcS0+A7P/xsiXZpE2Vdz+EWifQBWgZRZN691QjV
/NEG5S9munO2RrHECH2KTR4MnsMHpcW7wug+UHJHVFDSsU5KrVgEoPahtOfjWFCAaPL5ZDpuNm/x
5wcfMIglh9ikbGb7jUuss+TKCXS81m2+mqOgPSIauwXgXXuzI2/9GkUEnvdHiIV49eoJjVeHasuc
lHmsJmjZQ//FHskl4AZbEfs7N0PuJtepQA2GEmi8Qt0eHW3gPKsw1A5pZ9xHtXsd0/CnG/qncQpJ
VM0JOiVCvTln2NLOteHByfNk21oi2LSz626T2l3SwuVtglx/kwadvJy1sD9ItDCmpa9gUU8X42gH
25k4r3mEp77X03ooVthktK8gVW0g92Z/RJ1zdHogE6i79F0J2e+Es68g4xQD5gyja7fy/Wv4ghsR
NP3HeFI4xlprPdFmc4M++kI69fOMtuFgdOm1lvfNlnS9RnxejC+jy83AEhcZWYZK+KW9lxqAEzxq
5IecaCGn2rLHKD/2CNq0ZkQon+vw+iG/Y3gwVlnon6KgQwBXXMgyPRC45vej4/s7U0PKYiELvgIF
hVVoQjLVQ1gz1E1v6je9Yw5bgsAME5494o7BYOvllKM2lH86z4rd9CmOjGgdtdpOmmK8SQAGwbS6
Kl2wlFkRP85p5njczvJpSzF4D//hoVw61Y85ljTum2s3dZJpDa/2xsDV4CGyAx5Tj9O+NWPQ4Eno
nKDcDZtYTicN7xpeItOTge97Dm8/0fUajxV5cDyp1rjzwTXuLV2i3M7tLa7h5gN5xWhV9pRFEUh1
EiMIye4H9E8RpjCIRh60CLG1BqqLHnZFDD6Wqi8cvbFHytlGBbaWwnarQ7guq6k9+W57VTAjF+Ln
xnFhn+2cmqsWcJLB9LJ+2pNoOg1B/ji0004mTpdvCgouluFa6V2DtuU0meIyBu+3aUCweqHt4gOR
8Ah74J0XWEZar63Eo1QgNehrhcIwjcm7m06WIKNCvmAjVrYc7JNGsINCvqOAuyghHJ5q2X13qWev
MxuTq00i6tDhM1lXlDpXgYUajKcAbLUT32Zjvm1bWvncuIHdwIZuaoAtcjxR9J2A5OasY2qsCuTu
Sk7j5USDKQATUzVjOqNeRsWx7fVjMKbms9F1WMtqR9zj9bdO5lBQ9AQImj0NIDR4CMbgUQJ1p3uI
IJcmyQ316Bcd9PjikOiWOEVwMsn8NGLbKfem0mIqLkN8gpOE9k0eLB0ljDv222ZRZ+AZkpvKrFed
kcS8ggnlWRQAHcEEjgmdie0tfgmMBeNtAl5lmw3RsU30C/Lsn+2gd67ghoLEaWuW9zSX8/McpSle
8ygyd/DUlVcM9B/uq/CYCd36DjJ+wrcPNxRyv4sq1zLtaN5WfaSfTEWlf626UWyB4F6akaucNUBn
dGIgjjbokHxtnU/lcr36FIY0CkCuR69sKvzfpJ9rMRCM6kMUiWQvm5w6ISa6Uz/7H9LIWkw3M+Iv
g/zPVmXFEdUKCwSiqdstyazCGNE1SchjFe6qyDf2SLdfcJ3JD65GJIcOmAabVMqrtQYFih7JUZzy
515cm9ADNuMwaShXSr9bdmaUew4Wg8cQC8rGaWp77SQ1ABI7qHkXIY6lKRL5qZnSa9hT/iUs/GuN
fbzMyQTquobiVQUYCXFHnQD9ryVc5o/SKvd5Uu+ZYNp1gA9i69shJFmfgsBY6l5RZ+hpzAo0Ee4p
1rRfzV/L3Ci2SaMn9z2y6BUX9uBZUjG/j4VhPdd5p12KwtUbb+haKuqpW3RfNOQjNaiSvHrw6+6b
k3XahSBfe9FMvEpqJN0x0OB8TbzRddXa8x03i3mLmKOc1xqyyxUi+v5Lb9QE1b1FjysNVb/IsFVM
RvpJTu1Eh0g615NlVRt3Rg0SunUOBru+aQfcTUlL+zLdaAOUWfXImzEKy4W37H4itxjsRVtFT6nQ
2+LYa0Y/eS2I3FM89K7t6W77sW60/KRDZz722RDYx6RxJmo1VvvSQXXwcredETIZ5gMeTzRVLa4u
isvZGmYENh3Ar0jq4XpI6YAwgJWzd5F37OakCE59Ohx6U9ZHzJUhhtXKuElsQeftJG0OWi5ODX1F
NrrZdLY3ZcENyUeavsxGN6BZivVwa9FIoS9cy77QQDFXn2zaPXjJWAc7s7RhJLn1Qx+m8knwStFH
Z1hY8PgXRmmWjwBx5m7tUMHU106s7Oe0X3jalRDOVZXNeyC3094wUcuNMPV3FZpPHc5u8hIkIWoP
4Hk55VH9O6wC566oKY22afRVF9ThvAyi5XM35eKipEf1c1+32abCNLlO2ZAx7xehHa+42KReGHUt
WvoImECcyv5a69ANdH4G8sduHZ16knrA9iIPATAuvHt2+GhXJSreOKNem5sZqEVjlBtX4ezRs5a6
EgS167jt5xtDzEQf1LzY0IJ5hTOSip0AvlFsjRJgvefk6G88OmqkKxpkZKdMpDUnWKHLE4YXF3Vu
mTcXQThCA6LtTXc74Cl7KEidnxCI5494UbpNa+rBh4TLMfeFrhzaLT1Xpj1ao7E4JpIeK0LqoUkv
n4bqXBfm7EZxWqyGklhamw308UaoIUBwN5FfgSq3Jn09FMblAIeU4juq72RIH43GHyDB+7eUVzSJ
N6ROd4ozlWseKBC9YwRUScjdourR517mocPMb6Yg5h1mtvZHx8H//jL+n+BbcfPH3bP55//w5y8F
ohZU6+3ZH/+5+1ZcvWTfmv9Z/q3//ade/zv/fCgy/nP+j7z6N/jcf427fmlfXv1hk1MInm67b/V0
963p0vbHp/MNl3/y//cv/+vbj095mMpvv//2pejydvm0ICry3/71V4evv/+mlsTUf//8+f/6y+U3
/v7bHdaziDjvj8/633/h20vT/v6bJi33H0JwebGljtNTOgRfw7flr6T7D4v/y3Uoz9NZyFk6ZAPv
bsPff3PkPxxu4jb4GSUc11l6uTZFt/yVIf8hodWjVzZNg0QOjaz+3zd79W7+/a7+K++ymyLK2+b3
38wlxPl3+GBYOsYCmiZQQlcGBfHzDsa+jgpnwt4Vr0rkZVtaEqAPCDp0gc/wIrFA93NMcXZbVCmi
SiHa2brzHSeOaXqCjeumlhwIyP50VwfJMehJ1u9jTgcaK02tU6xLCEy3cAeLD2EQYQ1GxESOEuFx
ROOS0PKtW3wavr84r7SwRDqQO7UBPUeD37VtEsS4NPyIraHeVJVC7D/3QiEWxZLq5HXzxaWWN90A
/4iPqhwlei4SoQgtisjCtkKDNEF7i858lh1MAVSTbpCtxWDQRQKHdXppDv6AKiTi1F4NRltT5upy
ik3A90K015GZ3Gl46Bq+ArzErVAI3Q64EefU2OLu5lGlmlvRSgx1bwCg+6dp9K+X9erl/MW7MR04
GIixoMCeNxWriCgUz4ztEDkhNdZpqOuGF1K6F1kiAQn9eji5JEdezwU0gcw1+eM/xnkDNj8KGqZc
a7D9avFsQCAOFC4GKzCGzwIHA+3D2ghTaQFGMP0yu418gKXfPE8EUkBFI6q9bzyBpV7w6hvRlsHG
bIuRkP9hnfcAbTBMxLi7uQQ1sbDcNbActe6KWVPcxfQBm1wMB2/jpC60VlXlI8hHilRvfY0fzdV+
/h6OIXAIuYaU+K9YsGcJFFjUHSJnfwpxgbeptS4iv1DXSQ6gBqEYrpit4WtUbSl9iORiDCz9m6Ax
8FpSIIeEl5Rqhq/VN+4HpjzE2V069mGVc3vpyvmrbHXfvkPIMIT3gz9P/hd4O00JaFa1WAr+Vj7C
sHjBrjSXbUXoNi1tzrJYInbw0rQmlOAocopPs63b2cYKdawlv55Pr5srLgOZDGJIZdu2Muwf0+2n
2oSZ62grG5/gJcSRiysukfAQYnLENo6ZEX7gAMele+PnnW9ojMqS0YWUUkFashVT6qdRM2eoytyi
HSbUEGwMYVJOnJuFv65j6G1/8xea0nLAKfAbybcYzllyKtAF1oiElt4r30rHco1UR/n7dkJFfZyq
1lQXbTeMo/vGqnjds5YHawmWhK7wPVqWIc2zYVsgIAQ3gcXtAHaMNyLM4ZYZVx1qHL/5ICdq7Nxr
yzdyk396sgxrWcR1FjR6XZ1nnGaVgZBQhsmwAkiEJ036SqBULbsV/Azjy6+f7bKkXi05i/KPxOFt
MCzn3dmPREuu+hnXNn4fLen23CHtnd+RStD81EVsqSBMWfp8DHnAb0whjIt/Gtzk6bpC2jbZb/f8
xfp+UkEVgo5BLmEsc9pquEaT3zU1sKWX1HQM6AhWwPfeOeZs4xZJgoR2trLXUnDUSSmk6cMsRvqD
XDiprekGDEufX2L7bixP0A9OXSOewT+wShPVxticurmYb4eigdbk84Kz22LOa4DNAwpbdAH+UE13
ZStQACtELdbt7EO7/65HFVTEvWisZJKrfrDF/FhFvYZDUVRz8DgYQ+/g6Z+cOLlEAqiMqygXskLK
l1n0vlBBYWGlAdhhXyB/nyYQKZJYnN4X+BiumqAwMtTqY1VPW4w2asbRKeELPMVa0Vr9wYWebZTI
Fmw3fQznFI0lMeeMGKy0Q3CIsT6P83PnqAgcd08jkxW67cAyPAFWSnMOZZoO8UUbCDqz1/SfiHew
bzNjz2cE7gz7YCz8npaHEVrgNA9b/6QCY/HSW9Jl62iEpTnFFRGDE2cHZq49DutyxB+2Bm6TITUd
Qk1LEJ1hXzI3SIqzUb9Bq1ZNxvdcp7ZZI2bOUi1aF7T5oTyTa1iDbK/TCSDVKpjAmh4CrKfON4BL
bveosOVO3xOLGCpYjcQq5WeCdnhKiNuryotQn4TAgeWgNd+42YDCxpkTxoDOkCEcNZjhFTaHLK7U
SSPvA0ohCmYUJDYIJtp/GPAz6D1B8EkuNnby9MlQM6DHGvL5cFSdlbn7IRgy4ZkoYPtDCGpdu7Ig
/3L6oLMNm/swx250w92l/J7FpePeofwfQsvrSlMmzw3Nd8jOWDCY6G+NJUfQnsKM1B34Vle/6McJ
M6Xeqclh4lqReXRgGEfWOsppZvAIN2jcY570k21ZQDZa1XTVsL0IEttgHsmT1A+RoHHbBqxU7lA2
1oLOmj87JKFo5QbbGcFLTDstI9kNsoGLeWoqFUprh1lEYs1wBxB1GFoDunilNL2PPKSGCRIL+pWB
Lys5UiCw2m2Eb/+IJN8EZmgjdY8fbGhr3YcZyvjUeVUdi/Aw6jg+mbWOzMYtfdHSkk4DQkQzTFZz
0Ksn1WJOO0J87S1kpq4Ppnk1kxgr6Ctq5MrWVx2WGzoIAMIZ1rU+GfEBHGlJj5KypBmYN2qJUDeO
hY8HZwa2d+OzqmnReOC9huXG8GUr6Bmx6DhUYnIXFcMwxp9GdF/OlgZZVQdMuijz0zw5crq0ENpG
nox0eMJeoobK3g++6MfTBGcl3DkD3DqoaCjJPgCvDJLuso8z7BmbAdY+jcyYF8Z4KCNamzuf0zrw
m0c/ahPMFnMdL6jk0B5asIzO6LvhI1DIKNpbRlMOCPVtw7IOfWInS3MNwDW1uq7xuvlQvbLWLm4L
xxkbbZ02OpsEnExppB8nBK3tU6cthNSIaFR8yOxOdBekKYrxoGFI9y/pQ9beGZjIjS9TS0/Xt87C
15cMgiciZPZZQheXywYnxuvjHrVlmGiOb2+rSau8Ik8aaBsFxD576dA3Yvb49bH05/GwT9iCMhdl
bsPWz64XsdANmuVOVCHwh+7zsGj2hY32gs5S0x1ZEPON8V4fg8vvU8ttXAjXZsIt0d6r64zmW33f
Do67LZPC8ZiN4xamBi0UWp9EA8r8FVIbjHyWXrxxfTsLB34Mbdkc9K5i31SGc3ZR7OgqWaVqJjYj
nxMeE3aJ0ZvG1L+gh1/1JKx+QhnHy/HKGtVnALEO+zKArGRtFUiufv3giXjP7gMOX4Grq2NZQhfG
cmT/dK+DX6TB54z97xRe9WPcSXUgn6v/3auVzWdTZLNNG/Ky6Z6NYnaI6IB/1N9DAZxp1cL/Al0u
df+Ikl4LNpWewlFuChdi1a9/33mogyDb4gZpS96zQRx2Vka1fIpZBe0gvlcstd5LDYpeu1qJGKF+
gYPmgEms9QGmoEXHLDq1BzzLYnr+9bd4Pb25WjK6hNXL9UdwvdTPvsVooiuEaL9cfEKfgGyHA6/O
OtDMjl5fVsSHwMv0SoeM/uuBz+e5BRyFVInN9qVY0uevV+kBeDaEwnu9jyw0r3RWaHeO6uRdzhYZ
7ooG1NCsMB94bWTSzODXw7++8C1znSQ0cYptkcLkGyxf76fZpanAQogf2dsJFiKwGFUdAzWEVz7+
4bcEbH8xFokdxUZBHsfkmb8eK8VNoMeEqVvu2O4p4Ka1Ao6f3JQW4vu/+7Og8yzTiQmtKypkZ0N1
oh8mk8whjVooyjhjnF4EhVbRAEJvyzdUS6/Dkh/7BaesBfXHAB3J5Hg92KQQvJtYP/BE1c4B9aKL
3zOvVwo/GZ0q6HOwKmJNf2Nf+ItRQTMRltjskpZlLvvGT28OdgaXX33BrZlpe1soNRws+vLheBLq
PtWcBPF8T9Xp1w/2R5T87/CEH2spxxYKDKBuu0p3z4Z1cNvoPmC9XYGgT+wyzGtc7NWENBFnnbV1
BRpO5LoYjuYNanI0C9Q0KFO6oo6D9o2v86cpRWrEUBbfySAMtc+nb9D1PlJsblVdLLXBKztSwB/6
DpeROVVR+3cfORsVIaBiq7BsMkJnm0Rch7JVXVPtFi/S0mM7qyjrSnpFUTsEPpQ1GFzwg7+xRbze
m3jk/C4CUHYlDiSSomfDGj3tUUJkzzv6KYn7WFfDncibofC6rtNW5G6st0Z8vSf/GNFVbIeCU1CX
uqVezy2RSE3vuAPuAhzsqs6Ca0p/9g6xWPnEpH6mEJ3fZS2434A73e2vp9j5jsgNg6QXy4mUHJvT
eQw6ljQHrOj8tpsKgk76IpMuigpMaYaC1wdtZDtgZl2PcTK+8X7l67N2+d1KmRyzpNxIdxnnm7Ef
5FoQ9lgeemoju8ihUQ+yLZdGDv14mCLKRPPQwvej4dgGhzi1+8TC/i5Md426g4ZPXd+vO1+VzRtT
4E/znGmk82Ak+XRScc7ZCylKi8OhracdTkPqqdRU6Jczv/RZ/9bO+aenz0gGOQ6D0rBtsHe+fvVm
VGUdbkLa6cKAoEKvxHEOmxYDo6l9bLWwWVqyN16MNzT/u5s2Q1uK/dNYBldLWeDnHQ2IaF4bMzgg
LmVc9Mwe65CeBi9Yh52vv55j8i9+Jr9OuC6JFkF28uwsWnQnUSxxnBlIJzZdSllatHWxy2kTdahS
q8Ht7KceffYCOCCT3LVNjOBC1OK+BO23ndPqycBF5AVAdryFsHtJZ+nwWw6a541Z+fqrcuXmBkwl
xtJtvi/pxLMdt82yioGceG1Gpi6PKXrw+ZOmpSDTaLiSXNul3dxlvbBor+BOg3jjrZwPz9bqGqar
mA0kT6Gqvn4rCT7sHjjEvIX50B9yQEG3KHBeEhn2OzIIqdeEg3vMNZof/PodvT7gOGOWgfnNiHL5
Lw7X1wObkHXQyISwXg2Zf021hL7roV2L0ct0uxQrRCL9Bxpjm4+/Hvf1druMu0RVtkPpQdj84Wxc
qahC2/WEtgNI0Y6kOw0OixFXYVjwppshPbxjPJdbkdSJsFjlr39nOemwgH1S6aZvNxcoZoZLLaaK
U8/YwOUo3the/+rnMZ8cCPOUvqR9tsA1vazTzqnQEBmFe52bNaEbAAJz1RGRk3bD9/PGIf2XI5Ku
lUiGODXPJ3DR6m4kub1vB5A4a+FWajeRNtzofo/JZzSKPwqxr+qw/7l89McLVI4lHWUBe+CS8vqB
pobWw85XPFAwdtiap/5u4P9Z99bkvGMo3XEVgxlw184PDMfUuT4rf97Ofh6C25k0GEPIrTaJP/ra
3zoE/vhd7I42IiaHVPh5ZhhSL0hIJ5LbGPTQqTHRmllVDQCYbN3dr+fk6/NmGYoDcFl63Gs5CM/r
PtlgWQiaTLFVKD42bkjfGGHiE02ayv5bt+c/hiLwYtOXghBsqfj+vOu3rpmVsbTENrGacmMaUEOw
+oNMGQj5BV0nN+wvyfbv/z7C6uXN8YrIXbwetLNgevVOK7YOPnQX+IJRPIzGoKcH7kVZ87e3UMth
dbOhUDARHG6vR1Nul/RhH6ltZGtddS0LBPEr6tbIzf8vZ+fV27bSff1PRICcYb2lRMq23NJOnNwQ
qey989O/P/q9+EeUIcHPCU4SIEGG0/bssvZa7tS0st5nESLQK/2vPX9OwmpCtvnyhM+NKWWptc7N
fHUi/I0DYaRCmZehp6V7UVrKcznIyCqr/Jq/C4O6ZcIumWTv39o10sPYSGMtZW6eDgs0pTBGBq1N
K/bWFMBtSNnhiHwXiDiYp/Z5PzfvvpIE81x8slT8i3hyp4vN4vY6uEDpx4n5MqgZCJG5QCc3t9un
96/p6igZ0qFeQkRwOpLSxlMvlVL6KiSecPVl/S1xEz5ili6HQXFW2d/K2F8e9I2badvwZRIHUM1k
kqeDxuAHgBS3ktcJBpLOLHNSxUt602Y0Wlwe6txumwT9FBQMm4Imd2UzlCSbq5izhupuLgAlKfJx
tOLxPoCU/yOk6emV8d6YGidUknSzKDXjBp6OB8ndgI4c48HnQR/a0k3PCAX+hqjyfS2ArzZnDWSp
AeNROcbWbFM7GgEnzYsP8Ld7UXtIBdHsKZIrL/v6wf8XK6/DWCohDPUD+Cg0UgOnE3IWlICbIoTa
DW6KmaoJKaadKIX8enmjzi+3pZJ3IB7ndqva1mePxhQEDcS5vt0aBUlzI/2q1HVxH8foL9EE/qWe
CuhtLg967heSzAHGo5MT5obrm3tmOygOtomuAVu2OYhYP38hAf0bYYYKdqGhQfnQRKfRqa+lhs/P
5YoPMgxNUOm2rK1ZAXwNF1O3aP6gj4pf1PKvTVXiHm7mb0tQm1cu3FujkROlKmoaa4ZscyoLghUt
pAzlT6A1CfNW2k8EOZudzDKLtpXZat854prXB+AsSIGTFiQIPz02gVIHZR7C91coMPgOsEz3wqL7
swIZaobjO70KRjPJtXPnSAba+hZsU6BP4ZSq03m9Mqi3NY7oQUGvDdnBzE6KK4dmu5ivg+FeSxKe
gAXVjUkxiI/LqGOwqhfRQVSOuk/zvr5bkO8GqlqaN5cP6fqy/nsDX8fjMYC8DmlbwtnTpbRjlZry
oHeksuEXLMIKYJ2D8ACCLHlyZDzY6pcmuKVF33jhd/U7Tdo6voZjyPmxiCa2fcFtir82JnQgdGE2
7UjiJv5MUdmF8We5cmq21pPEAGA2/seJWm3ApiA0OUMA6EJW3tia87chQQ77uUJtI7kz4yp9vryu
bw3mGBavLGk3wzjrGwYmJ7VYxzerigQembTwVkb/WzpoqvfPixznmv8wgOvxy+kWTjLo9drUKxSe
orpx6d4cVFcJSujzUZUsvr97YngHXD4CpHW0jauWonYF+oy7F1LH9wnN7P/S2kn2XVTony4PtbXa
bBjJBRA76pryMLcTSyzAnTXcgV4edN2d2Zq3xDO6Z5o2sRiMZbuqWsor51E7u4CkkEh88DbhivBq
bFYztiVV8axsPatyimfF4Ji4kdl0YOapLAepph0tAQEqsDuVvgQpZ683HMVvDciUqb+pn9SobwDY
TsWnrNApOmYlxF7vXhmTih8oLdwAkHmbTZictCs0CziB0M3CLyboHne1Xs5QRNnmjZk3sd/A5pa9
d1j+ObaBJAdpL+p+69r9k1FHdBmimaEYPQAbM3BDcI36SsENbGy5VbuGvIfWXXERzi7SOuaKdGRf
SHlt3bkgnBREb8rR0+cs/RtL+MxbejZuS/gS33u016EoFcC2yFjONnyU8DxFqz6RN6IcAA1KJlFU
yurbYrbSK57x+iaemF2GIr3AlVUNVcNEnK4kKm/1UpsmHUO6oj8mFjh4VQ3G916gdRTDXJ9JEnlg
3k5HieSMrDYcLFCf0BA8ibT2kVRyEBGJari30G1tlfpa5Hh2a9dB16qLTtsMx23d0H8OiTS6XkI+
MHmihizBQQOOhtXR/hBVMZIv6Wj6Wd9fa+Z/45SsSXGcY5PEFKCw00HjAEZILUG/q0+icI+cZ3aH
VZo9TeS1/867tz4gQGB1PEngZ9vUv6jmruht0sqjmOVvW6pTvkskQqhTFXefS12la40Q+eflUd+a
4OqOg30j1WdtG69FpEaNbLTRi43hr+xL7b4HR0OiT5+vpL/eHgmEpmph6M8K3XpekGI3oAFAhz68
WcxVK81pnX1OQf+KPdl6yLDRgzP9v6E29sSilyvQi3n0bNjV7mGYhGJ9qIJ2Z6ZQhyVIMD8rA6yG
cDWOV/yeczu/jm0IQdqUw0o65/TENIkdW1W/jF4Hv5ir4infOmEYPWfWNAFwzlO4MSGqMz6WpulA
wmzPzrM6BNOT2jbtkSxNApNBUMFfmrdUpSuq8YTVqnJlid4wFBTeef5gZiSA3kJlAwJZRyfj6Wld
91crsvnzICz7ip1Y57qxRqSRicSI9iQmcL3S/1zZxcygpoNn12sHK72riKJ8G5Wee7TFUSScZu1K
2uPM6WTtKQebZD2IGcS2zg28q8K6DoyHFhm03lTXUW+MfYwJjVp2j+RCOIW7dqT5IEMa7XD5Lr1h
oRieSBoHDSyD3BjfXl/SPoBY36vNKXvQam1QDyiLTA8WIta2a5dZ/9QZnaE/XB73zWW28JqsFayC
edwss5aN06By5JBg7vdE1/ax7SyxR3Cq2Q+pfa0w8cYZN8FrcOp4r8GqWhv7P6ChFC+mNngV5PaB
G7Vm8oesq/GZzgy6ztA31P0ZPPDvIRkHaCRputzDJVz/KSG5QqsqqjraPIKs8wZ1gksdrDaMVvZk
/7i8MOcmh8NA7EgajDIOKdXThWlppyUvPgyeGIhVUXeE7s6AaAbKUFI9wRXX/HwbVoeCOiZJKYMq
/WYbuGzSrMDbeTKFoA8IzfKNXhGsDJwQzFbR3m1Q1ytFlZj8rcS/2IxHh/aSDYs9oORhi2YX415V
31BvpeXPZofK9w9nrVE/IQEOItih08XsdAr7PW3GXlvFKX3euvyKdmz1IxBhkuwub9y5dbIJpGzc
ZV2nT2iLIgHMN8NDms1eFPXtHzHoEtSyNX69PMoGUsEdJc7QV7ibCpSBzP7mwrb62Iwo485IWTnG
HiaW6EVr1IRef5zkvzWt3cqDBu9TgGRBqP5BunX6wPJSkL/8IWfnFM8GhvB1cUnFg3U4XdoMb0Ci
XAxRa9BGe7hqu5syClR3JuD0Lg91dkh1MA3A++jvoZcLbMPpUICCZQnzsOEncwINgF30H2O9sW6k
1iToBKnxlVNzZpJxajRr/YlFps1n40ARTmVdMSfCnwK1fBJxaH5UZSr/hjr9KG5JI9jkFnQ5wRPU
O2qOEjxq7ZenvK7eySu0jm5TIqIk5RjEX6dT1g1IgbN0EH5YRPW3gnLmI5I7/YsKtepMfyp92W2v
mrRriPrKCTvfWJJ/HN/XnjuynZt4CuGUXg/MWfgUV9buJsNpPUNCzxrms+5c2dq3BmOOa5hKEsKx
NqfIqNRqxCgLnx5K5ZjOSjvuEUKxjJcSZnr7yqNz9tixqqiPOSqQJGzetnpUSSuDYrUS/jDBhR2D
fP7I/v3N5zDeG7Tz3SA3fo2P6Y3DxEgCPjeCDk7vZoaTpF1dR2XPJ/EU73UxT8eltqt9qcnqk6zG
xlfDNHsYaGFzM1VcIyI8X2DmS35iBQwCb9O104MUURMPafsHBpPX482s1tNBAZztk/dpr5zZ82u6
4nC4MgSmvF/bjHyh95J2CQFlOx66G6EC9MNEbu0+nergIcpRWLx8R96YGnYdl5WUGW/Jlq0rquce
/xRBa7OkIE0/eeHpUQsjPMWH/fuHIpnkEATwRtBzerqKeVl1TlG3ul/TknmXkoC8JTZoYSCJZv/y
UGeruMbAICfww1d8qb3O+h//EypUYg6a+fx4BNXshqFlumZhF89aC7U3YkzvnRrjmTS7gZu2+U/f
+Bv4XDGMAZ0GQ2gUfFEBj+0ByBftXm+Q0LuyZWdmjcE4hDZhKe8D2fjTySlWDvk4qn7+jNT7p6we
Zhw+KpoFXIturKTdF2IHStblslx5nc+uPkaUBwS5Zx30KhXi05GhTGgA/jNNYJDVPT316tEsLeOA
QTA900EXAU6Wd+IfV4d6BWHjQ+FvagDF1q/6dzPhnLCWgvkiE4BSqVCanR7LZq9BceomkaJ6ZY5C
zaBBCtGrpXHXFIjTXT5QZ9eEbyBWoHLNF5CrXA/cP9+grsyEilmxwai6e7U6DKABIGnPouBaTe7M
BWIoS6zhBHrYqE1vjE3VKyJoaO3wReCkD+M0h8clodnp8oTe2Ep8Oe7Gmp0E8bQ5scrkFLbZYtLq
MtL9KA6SHdzK6E4gTXcMzVw/0u9wrST+1iq+lliA0dqSBNLpKpq9BX2OzU5O7PQO0eEMitclBjlK
08vl+b1hAbj2lgmSgkCF4Oh0KDvIVUQvJIcG6DoU+1LZaVbS7uOqju+VUFwrEr+1ngBg8MsAjZq8
xafjoaQGiw5dfn5TpuJJdNAWwwWLVGA6OTsZlJPbm2niX57km+tJXY5wgLtBf+bpoLmYzaQGRu6P
top4ZJc2biQUBw4ptCUuD/XGehLNw/TFg69i5zYWFWjvJIYmEr6RKXPpVmgvAb6k1PuNpkR9HxpW
cyWj+caKMiLDafygLLB583MzWUaUB4U/huG0D5tkAQQsrAOtds091OLfZ9yhm8uzfGNBCQtIRVMK
5KHaFq8iq0bGgV3GjkOAbA564kO0HEGhnbeHy0O9YcWZF5kvUjG4FluQX6VOukidQPUlHY9+KlHK
RVWy3MMPS0iHTJ3f2gsCJ8F4rbzzhoGhH2B9QSiX455vtlJv7LmI+1z1NaTN96G11NCM2Mv/cGCI
iDHfOv4F+JDTs+n0dmfKFDxTUiEebyMiBu0IXEUiamlehxDuf9g6uYKIiftJTL+yT/xjoVPgy2E/
Y1vC9cyYM/iCQA9QGtbn35d37q1DgrOEWeE5WH2Z05lBqCJgHy5Vv9L0ofkxznlvfpgQflv2TiqV
K+72+cUjZuPl4e1ZC5tbrOKyNEKmDja6IsDzFd1JvZho6gAlRHaHQk7nvXd2KycDyTtz7fgm6346
u46iN5wHhe73kQqxf0YZPhJLjSxREH28PNT5DdfW0IxWnNeCzDZjWlH0Q5UvJTcIWxuqYTw9afhz
MvUl3xvzEOYeKVXwhNYQw7xzeexNy9nqVfC+AscE3k/SjoLG6TyJsOnpjHsdDKhuFY+VjhDRL3OE
whtO99hq6gPECEnoGx39pY8mPPhpvpt6kQ+fK5uG5hsxWsa1ROIbm03ISA1uhVqoBAKnH2VoVqWh
g2j4UOp1CH4UtrgrImH7tMrWO4s45IpHd26FXg0sNTh8OnA5G1uQxctIUqtwKOOUqd/PQ/wS2ENx
S+YKJiQU0B9yGQTuGAzlFfN+PlXgTfixlOBo/SM+P50qKC8sPEhOXyE/+6kWNKfvEntIIWaxhsWr
M93JrpjcV6fmJCGAaTAk1XrCkPVSravxj42IrE6igQETm4gqSL+M0Oh2Qw0wD1Xj6scyyAkORfpG
Y7iY7tUJIHA9VIhfoE79WbdQ782dRVy5BG+tw9oCuIZ8hO5b3pGBjmwZo9/iU26NjoZoey+dm+IY
leXyWBn2lbTMufEicF8DTFNjx6kXni4Bm2kjiBnKVTymaKEkLOlEbiMEyQfNCa8hJF6Z6U9XHDAN
RlkldwgLyDZiWDSVuD7kQYXXqNnrdjW5ZtuLj1O3FHuzHbq9saR0dedZ/lOJ1BdIJaxdjhSfZ5RQ
fl2+8+cPH19A1ILppsKNb3g69zwFpNhrjaAYkHcHdBLmdEeDFALOl8c531LG4YjxNFBKxyc5HUdt
xQDVH8kfdLOjzznMmUcz0/JjDtoOuWz75+Xh3pgW1XOS3Dj04NlX1qd/T3WbmkUY6cAv04k1hurA
eLSjUr2S5H7j4DAbnoU1ol77Rk9HqewurND4IMmUJfrnboK4DC36cTz2Rd2Ld0cnFDXWXAvQXaA8
WxDPXKcwYGoB6bM2in5EimP8oFUnXG7joVdarzK6STnEqzDfla17Y5ZUYTGHZHpWL3BzPTrN6qhK
Ij8WxUt/RGWnQbmu7etdOyvql8v79sYxea34EuswRe7I6YoiYz5Fkz7wAs1RfhdhufaJhDgAXzjy
IiuNrsB03xwPPxrkA6QgFPFPx2ttc7J7ktC+mS7BTZbY2Z1FevvWrlN9L+ZR9/6H+RG24wXyxhP8
nI6HR9uYTQfPpswT03MEMNMyDaxdusZhc2B2V16Uc2NDoYXLjfNCbwc0OZsjKtM5knZtk2BqUOP0
q6KzPqG7WYMXQATKU+3W0lygEXroKlXboyaYtc5hmalTqoUGvLC6anLOzhOfBAQcg8upInmw8RUX
oJKNASTZL4j+KPKK2SsmEASZNaf7dy43Q62zXkGp4MO2OagoaRbkI1XdX6C3eAyrfjpEyxR5XQLI
f6BB+MpxOjM7a1mLxh28FBP7szXt6DoFMKlJ3Ueej0a8NqcI6y6z1l1LUZ4NBCgJa8DyUWDDBdpE
uZOttCa6ruVB0o7xia007gDXR1d6vs5HwR+gjLpee5WEwcZoQ9UhwCS3xkErFZl7cYq6SOgGUza1
9hXrdnYo0DOjCrNeClBBvPmnF2ORmd5Bo28fAppyflEUMW8CGGD3WqqO74Z/Mhb1P2r9K1wH0ZLT
sTJLa4xS1vYhTnVqHogT7+H0kfeB7GAvVYJ38dXjVTMcjAKAlMlfY6I3d35I+zQ1G4hFdXOePGSr
liPS58qVWO+1DPivW0F9cIXjvzaLgVrbbtZgImCO4Gy5H5URJnhqWFnR3NKg25t7J6lEOLhDb1jj
A7eFJRX0IwQHSm2RvANTD89m56QIMSttayGi1BQZep0phX03JI5rfFQFte91b+R/oipsPo3VYj9B
HiWfjSDVM1zGbP4CCrM/BqkpPo1T36lu2Be2tqNfXcTumITGL1SwKzS/uTgPk61OP6JRQFtYk7M9
dgkJtr0lZlS680Y4yx2JJaxSiq6yQF1xDqRrWo36IRwF3QYIVislkuZDN9zD7i0nr8xS87cjW9pj
BRqMMNpm4w/ECCKq6xYZi3tUcWHpwSTU3U1gdOFj2Q5wgvZwcA6+adQxym+alpd0+oV57YYpAiye
OYpQe7abqv099mVeHHoSM14AAwt8T8a0jL9lSCPgPpy4jWDaZAzH99wYaa4jjRml2T7Tkymv7vpi
pBk+QQiwhbXYSODScjs7bIJiL5y0R3ylzcLIC5vQCP5IfeoTD0cAMsZYjWV+21XTYu/QCay1dhfr
SlOzeHpPRI97GNcoqI9O7riqTa1UQds2Sqbbsuim6U9e1UZNNkw6g6c1/Tx/HQJLpotr2U7jHFpl
oNfpstldncaTo0jOgUMPJMKgpkzK8fSCUWpYtCoaQg/J8vKQVHq3zwEaZG4U6ovfUy9AImyJaeMs
Sq9BiezK+NtXHTwwDhkXAmNCVn4bRA9LW850yyZeYML02lntj2CAN8S0ldpHaKj7fGW62/GA4WGz
eGTW3m2qYpv5GrC9ZgssWHehRADDHx2RN/4yIQLtlQWdUPslyuPxVheVMG6ttrbRe+tLcZwWtXdg
XTeEcbD0BHrsIYCsHq7NRrXdvNbh+gnb2E6/l21kRTAl6+iNlb2aBp8ADNDuIyHMrB/nKVTvKAVK
xGrpbIKKilvwIQd7O3zt4LkvPVGPotubK3uxa8h0stymNTtorPJRC57yoSzbPXSTxSrDEOKZUFUo
mm8t4BULggElooRI89jnStB4/pSChb7XEK9HPg1j8lMd4kH3GnRBi0cHdgJ5GDs1QiU6EelfTU9S
BO/VmpDHxV4kzvNoiepjmwzhN3YqN3caTHMPidbGwwOk94s3jnUXfxohnVKPfOsU/0QQ1ND/C5HO
WO67ZW7lIZC1VUIMkFsA9IqUdlm64AEvT1rbjs/xBJEp6oIONMZOOskHp9RmGJAXpzgQYwf9PqUo
gkSAQZFKcRMIt0gjmAbNf66pJU0z79O4ycVL3YX1VN2McRRVNzYkrDGcl0moAe6Bh6tDet1cjDtB
rKjsB4QRwmdUIdTpE9R42u8ON0s7EnMjmlNNFWqlqi2QaQyQXA93emPaw8vlk0gotbl6FC4oC63o
TIhlSbxv/L02Qq8TY4cuRZJrdburuR2WT/MrFz5SSkRfXUSYncaHJwJC/ymY/johZuG5KgIe9bQE
WOq2jQCI1JFu6W8Wq4h/qnYRPaLqR8NcPuhQwklNVLoXcyFC6TZCpcsUGr1ZuHkcieKJMz4msEyq
kJaij6B17Jdals+DEo7VB2C5CloRSMKVnqqOqLQWdSEbFQYt+MHuh8bSUrebVcg7dmpUAPor6YpM
H5Q8iWOvqHN7gJEU9jf7qz4j/fbNVBbbeBFIEf+020jCHwdLVHsLv30WQo6nSujUsAcie3RmyP3+
xHPgVBgis03mx87M0Aab+7T3coTM0f2LMgfyIer9EkFCYGTtd0pt0HxniNugFFk53V2yRAbSalFo
zOBhgrpGzmEZSkj/IzQK/ITU2KMuSgfV9aIogm+mmQ+mW+goAdzGvYVUexJyux+CLKzASHEYOyQV
ZIJcEULxvJwoV88foO1yelcg2235RkzDQWqQHfrQjGNxA7x4SndAr3r1FpUBOziiJu58UIw8QkwF
MYix5ZEUzazsosbqki+psMTL0uRBD/Nnw+2DEkVB5XSfZ12u7lUZK/M+yKrU2FulbSg7Cg1RicQn
mg1w5oHJsVeeLQQOwRgM1YDkQ1TG6pNaQFWErppUlptklmXudVHTj6oLaCHJPuCyGP9NddGmnyNV
W2njtcS+MxI7/NVkmfaxQoVWu2X51XlfQ9P4gtrkFN5IoGpUMgHq1so+MBZxkGqSWO5olnSKQ4sk
X4JWQsMdBX285+mU9SFGYWX+UcT0Kj21MIXMPyqnRdfM1cSUPU5plMUuvQ7T57C3rWQn1G7cgz6l
TtoNWXETljAd7eexCjnHiMUadBtD8oQ2Jiyw2ZdCmYPv6Ht28inuVnGgOBlVeN7bKr8xRmUWn60l
meP7Frow8jjVUMafoftGke8wZjRs3ToNpx+J+biTEOGTj0lzb9HHYv4MYaPxR+cP0QPQkdtpXAml
Zza7TpJ27aEIeeZuwlpDT9Wb9abVd0lSLQmqBZRTvo5BoCu45SZUBUekbxP9Lloi2/ILLZX36GC2
4DMqoJIPkVNb8rgESq7tsy6pBqrEcGe60WJPjifKXmS/qWcNzpF/y8BNDWSP+opVW4fenEMYAsM4
mqQ3hEq87Eq6gBxXpm1bfR80qLm8tjXFLzUgO/9rqKq4ReR76cIPSi+b/3Stpp2hMCc5H+ZR6EhT
VFF87PspnR8aGm8mEkK8Ll7WacotOQYFt28Y8J6RHXUcpHtmiDt9dUW9TztzzKMX+o+y8iEZ8/5L
XUBK/RfvS8J8T+NadQdf2ai5U6Jqv0M1Sq51wYttbLT2Uq+1VNC1xHxUi099HJ0oIp2o1CJDhzyJ
10vUO24hzHKaPczYKa5eCW15VpT2F71AdMCrc6uynm19lnivE9n9e6UIY3V1xzW9dksgKcFHAoOE
RpYwFBJmuSKXHhQbpfa1TbvkTi/RFf5U6Kn+1TY6rXO1GErHW7Pq82uAplcSoX9dOEhm6ZQm/boi
1Nf60en0nA50XhBKVHocmNH8rFDVh94k+qu6pnhKZjV1vE7vk9h1wimIQLS235q5QLBghif0TrHn
bzq1iz8Aj7LanfN5+KL3w287GMW17rqzJ49PBX0l1ubgtWFnE1/plO4aq53Hu9FE4X10p6pFwSNM
Kqqa7pTGSbuz40R9tNRxKn2AacZ7uTNYLHiy1xIpRT2i2NU//CeHrvcRVbXAVO866lZfKNJ0Xg3c
FgLLBGM5hTle1+WH/szjBMTLOw8aQuJ6niUDE70Xg1K36p2STll20JZgXtzUolI7Id7QahpSGYiT
fLo86msX5umpAJmJ0yEovNEstkUPhjOQk2iqjLuUaKX4YDcLJPQ78mTNLymiyHw0GmRYIEoCguIp
fZNP6DrlPKb6pBjLszNBHufa6bj8NeYZPYy2LIauR5QD5tTDogTtz3Fsh3R0u3FE8CIuNISMHKsW
+3zo+yG9kvh//d5/50NwDmOyQSae/D+ofHG6cSJJ4YOVCJ4UeJvyAcrOAHbNIaH6jN8eB89VCkeP
S60iz3foRJu/qnHsx3sS5NGjoyz4lBAl18glYUchER4iv6eZTb1TJydTDoZhtuiCRmidHyuZDd8T
AROoFyN77QdzKosrmYbXvsB/50MCE+A7RSRk2WDN2DawcAG6ykZ++w4cSYIImVWV5d4eCJaOViUT
+xF4MuS1Qxjbd4ogqTO7zSwsFL97Kw2EK/vGsT6kQ4uCWNpm2fA5SUw7ASxqwCQ3jX0sdnjk2aPJ
76rHJqMGduVkr7HSyRTWZgVQCv8/pU4+43RL+iyEcVZONtK79nhb4eA9ked37pt6sv70zajs+AvF
tZTQ+agkeck5S5p0V+DBxpo7sq8D0ZNeRok2MQ4N4grjTTlag/0cZnMWfU4d2dnIeMPBfM1nX2d0
OmN2jEGZBqGyusVRFdTHyXJV+bFNVefeHm0ogBFe4uGMKQY/00OPgnVSS711NWjpxVOUwgTp6+Ec
wEnWQFF7w+bFj3OSDE3hznVjZIcpF9nLFAp6IGRSAbwnXiv+tsxRwmUaVM6Vtr5tyE8qDXIN6qK0
2r2inE+3LWzbqBdqodxZZu/PThz+GI1u/oNxMp5529FB0qL+CRpJ489sLMGVROVrN8npGsJqAuiH
6AcDBWvD6fBiiKsCquv0OCyy1lAZCsf7rKtN8k64Uvl+ilNoqCcZ6fUni3Qsyuix0T7DcW5Mu6BC
UPabDI0y9ISFwx7shiUP8p8IIsUPyM3ZKCsthNCoxZUWUnER2DfFy3i5m9nVe1t0z6MTGfdwMKJh
NOmoEdDMUaFG4BZRpf/WDcR5XGBrcMmEnWZ2HuzmUXikIuaIYz+L0XbnNq2Ub1VH6J/c6nI07R3J
NwdRckPraI9Vo6BVD5ft+Rnmn11beSckhR0K3fxyumzFuIDOMNTkOCL7tbjSmZHubJfxkQx9eSCv
kRwdau/o5IS/qwlhaXpquh+XP2J7clagHUkJiD/pqAAdtfkGp6xQYTP74Vg0VJpu0VLXe5c7rqEp
MgxkaaVMTHWva80ofcUo1fiox6Wa+e/+DMrfOqRuGAIb8MXpUkzLMmp2FnXH1Job6Y2mNcHZrWrT
zhBRrrmRHXeeEabKwzDlmTsPWXnlEL+mif49xKwEIFKVNBKlKDCVm5VonIjkYhzVR1QoQvuwMhQs
bjvY0HkuXY8KRxxMQ31PyNj81OvOFlDw6+Vj2k19s7iwVkMEkYVQM1RDp7R+38RDs2+02kw7t1PF
3N3Yg9onPv227X25qMX0I2CPnbthLO1joQeQ/yhWhpq1E656jXZTV6YPKa9yCBABeB/RHvMEyQkG
ionyBFMH2qQqRiqNSwjL+FGxzV+TaivDPonSr1HdVfru8uaelcHWsciHgCZgfwHQbcZKEjT7UJkp
j8Oo/Jrou9LdIMsRwRnqOT5UPVleN26kVfpN0eVfxiCK9kuc99/IMA63YO6u3r2tB4ehV9Fx4Oi/
dvlviRJmErRjMyfNURE4yruuG0IXzuG626kGKdmdaOPlWivoK0729IRR92AR6D9cjcfWf8OcmOpU
d/0RTjmbKM/IKnkzlKIdbsa0g9hSL+t8iI+tqoTKp5meueqpRm5in85Zl70sCEXmLw6Jm6c4cuBj
LpysORKpCkT7wkbrf8PbPk6+ZS5ZcEioQ3TuYoZWvC/SNDG/IbuW8WbJIh6NRzpM0vEDnBk8usTp
3Yuil7GS+DU0P+VuGDDVJKL0yX6EdaYOvSsnYhs1sP6AuUD3rKRpxFabE1GNgYLA11AeoTzsHufI
QN80ndsqu9GogNqQcaVauG+Mtl5QJeqqXzRXTDb6ock47+yWQ3oHo7S6j+lijuGuMqP/sios55tp
0ZRkX81C3g5G0F+Ffq+uyGYP6fkg+HTWChYm89RQdQUAg2gsm6NlcYKf2pKX/SGOyHZrGvy3R3Re
jEd1aYzgoIjMiJ6UQU/bXS/NFPJyNHOsr1eWch1x80VUclemTq7xSpN++kWiUWckR/UJ0ymr42QO
QDT7ST5rWvnU13b0PI5O8EzkJ24bw6gTV4VarFqRstPXsAGTecWFfONqwS5Aowhw1RUhuNnaKcoD
vPRMHlsS4+SvFnN0La1YDnoNnmBRKXNfGfHsISWQWGG5Jqi9Fey8BaiX/ZBpgaJ2RzmiI70bUc6d
drLLY3XPZqJV5zb6KNqPWsJf8uyStPFeIQcGpifNpHFlR84XgOnzESabQqC2/ZrR0oNQrczmaLSW
Gd9mC+W8vRoi0YiS5xhX+xaRD+X28jHYvuPQ6NCfqLJrIGIgdFw/6p8gWCU91zm1Hty1qqj9IJi1
vSmd0otRm0X8uLb2SKFQP5MoViZDF1+50Ns5r8OvyHbuM6BvOndOh0+CjFInmLo7oKHFAQL8+gY6
VOgWbTv6Ckr7WoPZ1n4wHmUZeukwo/TVbjswhjhUG3B1EXJTSv4N5SF9N6eG8BLRt8SKTZn8GEkP
HaCBRH/58lJvo5XXsQFEAkXFxMgtJJu+J6UNBGOXLDrvVlTf5SnVoNlClrUb8+K/KWqmdx6qdVBe
K15RNhmqxI13AqtHYs9ZEx/jgDDURRu5/aiPNeaxm/LUTRwHLpzL8zy7VoxJkoE8HvyntAxvpZba
FvgVCDy4fag+0WsbBbzFafcsrZhq1mRmN42NKmqfBoW2a7qRomaPTtnlr3hjp1f46UqaCJEIaY/N
yeo1q27HPD7issuvTtBrT8jj5Ue0q+NhZwTJdOdYyrg3nOqa3MVZOWddAKwKMAxebLyljSlrl6XV
FtklR8ogZXaTLiV2xQh1E7GpMKy+NJkkAtfnBjYnNHmX22qG7mGXhoq5M7px+MWzLGZArHni20Mm
9xOkmjcVrRNHSKmSHwM6A1c27fxwkpunx5O8FIsGZ9/pcjUajf9SUfELMpENT4mphYmLa41+hlbG
1aGxqFh/xP7Y7c3ljTofmXoIRHcGORCxJmdPR6a22KKzxBMoS7XwmxqdH1dRVpEOK066A3DhbLhL
qLtdk604A07jN+EmQA/Fz5ieLfy9S8MyC8l0HiGUNcn4jFqmuHVYCeKGMFR3JHfzn+GUll4HVwqa
wg262f1kt781soVX0PFvfg1saiuRg6VxZjfrgAa3MRJypsfc7gQlqXxZ7jrgl6Vr9FX1pQ6csDvO
6LjvOF3198SKkmE/Ro5+qCnrXdmUs9uzvoZQC7ExNPPS1326KcpE9sQRXXgfD0b2n8iW5LbVdLLb
ukZxDmwzqPHOwpUs5TXY/tmTsPq4tFbiJ6lkJrZNgfWi1T0Vc/S/4Q95EX2Dloq+lil0ORxRprvW
qH82VQ7+2k9O/gjvmef3dKoQg4VLIef0Dhn6EubY0Xgy6lJ7WPhGjoAZ3Mix+xqghHttx89OPiPj
EQJP4cGniL7++T9vLyrABa6yk/0/0s6rt21sXcO/iAB7uaUk25KsOC6xldwQSSbD3jt//XmW9znY
FiWIcA5yNwZmaXG1r7xlh1i1FhHH2lX0CLV6hGJl1d12UnLZohOeYYNtB0MWrLuROv0NKPfkdpRF
Zo1pw+hsqrjLHNzFBnm6jac2B6ioVYlUuZ6qYof7yfPKr6ZwTj0Z6PU5aaSYPKvKpCnZjU45mjsf
NJD5VEpwdMQ1ZtW/0WVNg5WdRGaxgIu89MFEvAZ/GYFhOiynH6zAZt3LUcPbAXuWv7A2abjSEGH5
JtHyoXOtd//SNRoXYpTzk8mMLe4n1oiihzEfFqsgZMPsMcUiXR41V+vj/Jb2RfQU5H3Wu31pFrdQ
m0NY441qf8HNdcS3S9LN32bF23f981/8NWSflDwFt5Ln/fQjGGrbBza6NLsGpy6awkPqbTri5hcd
20xaoGQf4Y2CEdyrHPf0QfWezspKxW08eqCS1iwI1lw6PqIABJucw0N+dvpzzKJvOzmV012T9n9C
gPAbLPiQ5s49zXRbH3QT2B1pLQdqs+QwKmb6MYOhi4cOEx+BKgQWo/PyAHhGojlLz3dSYJR3JhbZ
+Ij31i+9zv1v17/6paHQC6HWpuKbddZySMqpgbpTF7t+VMaXuvRfo7FqD5pnegtFj4sjGUDF+Uf0
cCaBMJolvQC/wMMdiLrIw7e1GlTFJi38fkmQ7Kz1ID4hvXwCYjBQQjr3dPVKjz+o7OcdbfJmq2mJ
ZKyzpA4fR4Tl8pd6qHIcywzJfm47s/mmSRo+b3JujrdOkGZ67xaN4h+lxpn0vZ7gybuOpSg33NCp
yj+92VnfWi2IoXArtSY/X1+TCztPCKfDyIBXCVR4Vvtz6hogjKYUO6fOSUwjK+2HbdSY/pdequil
KZ2WPo/QBgva81icLmz8CwslLD8AidJ7EPWw008HsGEKYMIWu6ZMo4c2SM2v9VT33xW5XzJaOp8p
A1FYA6Ms+B7zXoOUV51eY5C686mYrePGKvdSJhnbSlOTA2zu4CA307eWNtHt9U88b5dTnUcJDJyc
TIJG3iL+/uGFKrNOtjwfLxypssP7tLUkGKS6pS98yrN7Xeic6XS/uF7pBc+T0MYOTaR/qnY3WYmy
GRoJ6KhfYS0vgYNp8G++G/zy7frUzhJfRFNoQlK/RsGBO10s74epmbUVWwWOlLtKlUNvZTdJuREG
2C/yMEoIuuS59TUvKoj5nucTC2NV2vxz/SdcmDYxB/OFfknLTJvF3HUuTQEwIWeLqIO1zQFZxYBe
ABpHdh/GmIgQA+Oc1t1dH/Z8USmegfPk/UScW523G+UMOxasrfxdroCucfFfjR+1pl5Kd88fKlrN
uMLR8xYKW7SXTr+wFBb4NNudDyEkiuRvPb6fxK5Sk+ev1eRgmjKGUajT63H8cOvXmtQC4sqyF9sG
f9HcAfsPlafrUz9fdJyH2We8VTqwg/ef/GHRq2J0OrWXul3SmoOrNkapu4UeD1sumUxzPWeI/3iR
129Uvy22WkNl4PoPOP/2/AB0JwlskTCmbzD7Jm2Yqa2R9DtF9rV/tBGrJFdK9OnTB4rGJKEB74eo
pM11pxOTInVdWN0OXd/hO2C4V6B/NnjSobi3m7G/o9iULwYm4sI9eY+RDSFSgnQkxGHJu08nF9IG
4ySrA7C8rPtaBBh+rlgMuXWVMse1U2rH/iW0Gs1Ya7BziRcVr6Rlr5hA2AzNB/dBVhJ+MUIp2GUg
FpE9L5LBoKXWR0R6YJYsIMnIMK2yILZBw46Nh4/yhHs3UViNRpllVdGzHGO0uxqQ99g3ipx5e0Q1
7A7c3+QlD2kFFvA5RrPQcUtzlKaVBZjhxXewKwe64CTFM/hnENx5H4b6iw5GtH3gPNl3WMTGyg+l
IhX+M3VKHWNlqsE1asOuh2TJLaq41WBWpguuKoldOhdyuknytmGT4fz71uA39uoVrVPsSqgMP6mh
1CgQpFkJdE1GJg0AGuUygHKI8mN0p7WJQKA22RshqPQnoxjq3KWKhLWx+Cy56+FC8VZ36fBvkA/O
Pe6HtCTZe429tkdrcm5pHJHE+IbS3TtDqFYu5YPqmx6N8UvcWTgo67HngC3taqNbe04VD1izxfGL
RLuW74VIkO5O9dBSxanNLHib1MFTb6MWcPyfOKLptYFa2iXYWNqpvtVt0G1JDaxuZVcW/HHTTrrn
qM+08nvYO91X4HkZnuK6UQASsyZ/eijsQi3BI1dW/1UtcCV1kdsInz3SrXjlm14Sb/SyKO2tUjZY
gpdRavbrOuwDKilGiOUkHykl6iuyIFu1ke3lLuBi+4eX4Jq7EJmdoasojuiCWEOlksUkbzvd35Pa
DSahZrWztV5+DezAxw7eK4RVdFprR1VJ5HElRaneHDS0MlVvZWbgK1dW0coPieH45apCtWtwqwS7
pJu0YfZbgGNaGGGMncrlune04tPMVfGzRceEJJNqFIir058dA6jtRjmsdxZGdwjs1LSGUzXKEWhr
W8xureGJ1DO/A4eQfkF1r7yTKIHs0OCwfxgpcJmFBPIscBK/BzUY8f4AVZvLbnW4dKaNala71g4L
zMB0Siuj1BtrIM3jwlt3Xotk6tyAlF0ZjtbZLLunnRkRhWb1juPNQvH8DD1VjNr5DWmzw9Ua2EBl
U3a2kjx9CoYyuPESnBIW9s6FOQP6gvvCxS80wkWE9+HhccgbsRus691Yj+atPlTdIa1qjOCQ5lsY
6qx+IsqdlBSo3JBDENmfDqVSMyLi6PUdfJzyMYkxzXQ7DDNtF7XtUll1RVAcr79qZ4EMuHVqNnxk
wQ0kjDsdMikyq+lL7D91JTAe8yjNt6kcSQcoP9MfSfJ9ihjFEkvwPL4Q2B9YSPSuKOdDdzsdFbVt
NXNgZYKeJURDP6k3f0yG15W3E353v1UUuhA9ADBSrRCKGH/1UQVTcpwaKTwioCsvvLln352SL0EO
FRF0bPjCs3xgSpqaoMoy9rU/adsJ6bebBjuptaK20koduiVmsVjHk9cWqRxEiPnHKqNCNJv+BHWs
0qtA31cgxTa8B/3vKFEr5WYyOg2Ivl1Hj76QXTtkaaw5C7vsbMnF6DRR4MTz+KE+cfrxAXgFg2J7
iCsZHOLWMui9ZlW/p1VY+zx6dvpVd3JJvrm+0y58ZITzyEko2LHL9Vm1wSgHze6A7uzzkWAyVeyw
ek0IFH8ngZ/JrxGd18+GjGBsZHiA8Ps10XuefWaIuLjFOx7S9uGovtqFkd0ok6KiWmJpv82MHulq
zEzvNo519VanWVYswAMvrDOtf5ULjHsDm7DZ4fL7OqY3pyl7NGjzY4pt0LNEcW/dFLl0F6eDvE1M
vzwUct4s+Quf3VqEjqwvrSNKo4D75ldJ26Tv8l4oMTZj7U6+Or2oFY4frk+VcgFIcz5P4lSdwocY
jn7sLDSGOFB7Uy8r+7Ly/DcjN7mrCggKPkyNYfouqCurIvX9yvWdzM/vrm+s84dChMkfhp/NFdgu
nEtegj1XhSh2S/kmLmXQ7AER9jrjVr2TnCL7U06J/NzXEZa5gzpEC4t96YuDhEMYElIt/Rjx9w/v
BOphsZoNjrIfWvjlZTzY+SpVJfkOJTcrXDjDF744jQaq3zDhyIHnuBKYyKlslqa6D+Q+1vYtNETe
iNTf0os0w/Wg6s1vIERTeEi8vM0W1vv8KL8jRoUUA6kK+tqnU9WiYEQYwzL30uRV4ENVKAVYq4Sj
MKUM10GhGgvl44sjouaNIh1lI7Kj0xFt7MScnNLpXsvSAg/WzEfIGb78Y+FU5qaT1M+KcAlQLNIw
CsLGjEnkfjqg3iqe3Ce9tS+VxNlrUw8dO5ViT94YWVMu7OALq/kuB8LLQ4ubYt7pYKYkGw0ukOoe
oq7zMGix+RzZ9JBAS+IZA/axcBsjDtd54VkLqd/ZriW0QvUBJD23MkJgs7PTd3qjVumU76Pc1+sb
OR4AQAIjMBrX0pDa2Fw/q2frSOGbHcuRhEJAZWr2CMh63BLayCUzjYt1qXjhFoRuvBfwzG2iDdln
vyzwM65B0L6IGcEamE3PrCLLn+oYYIYRSTcFvisr4f21CkASbJQ8Vt7gWobflKTTHq/P9PzDIgdP
4c8STUqBjDldU6eTjM5QsblrokZ9lM1Je4ilFJZKaRnFQlh+9qIzS1t060WmSel5dh6DlJvdCfVq
T/fN3hp+E+8qXvOVUXaZOynkgq4aLVpiXFhLoC7sH0bE52hexPVDM00zf1D3ddoYQtc+lF6q0nCe
uyA1NqNktQuX3vlFb7FzgK6KeUK7nx/KKQhtU5KUZo/BQvJUwhdALQvSuEIyZ2ZU+Vwz1KNXzzDS
73XqRdWWx8oLHNe2Q8SeF776+QoDbxSVKKE9QR15HkepCUcrsMd9pebWjZwKmII//iZsW7pvz+Nl
AIQotFBK5jEnG5pt47xJWziFyrT3qSGkWwBWJOed7JW3ap9R2EXOw+7Xg+ZbG8QDpepFnghn0LTM
3xnNU1RE365vbzHiSQjLLxJWhApgSZKzeQ220JNOD/xw2hdD49ur0FTqBEIlKdJ+MlIV0yAU+cKV
H2Rhc5uRedsv13/A+Z6n/cGthXyXJR5/sTonz609+vTOhr1exf7rYGtttjJGMzHvpjJEOydMArv/
YTS2tlhMEJfUh7nz6CGMDHaaTO29maedDs2F1RjkC/5D6xjltE8slsDax20NvsCVMl0ts1Xa5378
c2gzWK6+P+XRk+InsfMM19lunXVhGA0gDaZmfVZUjiWBlk7UjkIuPQeq8qc/bxBD6J3XP/jN6OgY
d2cSiaMbBk1t3dm51D+A5koDncr84JvKZvKo7ybuVFplvpWaoGndhjtjWjq+sy3D12LLECBxYxA0
oMZ7+ru8KXMkJXeU+5hC3gg6Pw7quyBpBWbatPp9NxrjwVBSA9WcblTT9fUNMz9EYnyKm+9ZvEjj
ndkrC1UyVPgu6n1pa8VtyjKYPAbSMP3uMsu/VYtuSG4c/Jji1E2UPiu2lRNBknUab1ih8Y0v+PVf
JC6Ij/tI/CCyk3e9IMobcwR8lsQSXjGRdp9kaXjXWBQT3cBA03vhohILfjqOJfTnEYjgooazMduv
QmMMld3CureEifhOR2w7RksjtqwV6rdVuOnSDN5xBvsldcfJ9MJVOdRWuvAzZvcl35+fIVoXVBze
YW2n69/S1y61XLLvYwOtXTeV+NFuVYZ15zqZ4S+1mM+3G8PRJAWXCcCfG/p0OCcxmsobTPseBvdw
Y8ejkm91ySu2Th7EqzIJh7UlKeZaroPOXljZS2OjQEN7k2IOLWfx9w+XU9iWaTF0iX0vkelHyG40
A20oALnbAKEH6S4i73MQVh+zZwHtWsLFzO5G8aWBGeDZLoCSNBLEBfZheH0oom4kIb2X6tTY6X6X
rbmxjJtJQsukwq36DtmCpYb0hTnj2w4cmTYnT8NcNlLhwjdiuXHuSccjrI21qEGity0QBtfDaO/X
ff3oj7rxqFUwERYO96UZk+2CvgL/xu08++A+XH3CambMMS02Vuckd2PkaQfErd/qLOg2VNDtm+vH
d96BFx4AAitJOCKa/oiCn35mkG5weCZEBeQYB7n1GOm1/UuTPeUlN3QoK77ROakbKl1nvmRyPPrH
oSpoUNKHCb+mdmI8I4yRJE/T1OnDKjH80bDccbAy/60xWw+L70melHblyMWI+5aK1Pf1GZxdDBT+
iCc0MCDgp3jFTycwBFNS6FJgHlorUnxXLZTaeqGxqbTyyoq0tHhpUk1uaNl4A62gpA+aQV7VraZ1
C4Cq+eYRSSSVNzrl3IiAumdvVu6gzOJTBT+MjeW0ax+q57QucqXvzBtJGvvborT6+m7MWjn9oYaF
MyzeTuIW/HhLCqU/2nrENMTRRHSz1YSTnXl9Xcr3TmbSUW3lsMAoLAK7hlxJaSGK4EN3g4gt+1uq
msq3qs+4RNxRq33jtc+R0tBWsUO/60vlcUCQhslymJ61XDqolzoBttF3mYf20kNa0sNcMaBZvxQ+
NN5NogArXVFeCbRHwPSTcTsM3XA0CqUdtpbXyvIqqqu2u/UNBBw3vh5owQqVQP+hJgAObvCxafgP
6GikSEZMSV25mdepckn7KrVRSmkzkdBhy4cQXsvHg/87vBTkY03h0m6L47UEdh3YfKcZQ73R+z5R
HhPZH7aVD+H8QdFqtdqoWoC4DqzU1voe9dP0IgfAutDgSGP97vrenJ9oHHdtbrH3BINa5bzsnmNO
HqiOHdz7CpICN4balQ9+qUlfYAyrayNNy/yOUGupZjhLagQ1iMK7iLahqnCdzXYBBKkeJYYCWqhW
orggxVhdZjlzzMbBfIS7h33i9YnOn0WkHMEcoz8sauEE+LOtnzmRJsVq5Ny3mWGvPYuiRtsY/Zp4
rFhisZ/FQAwGTBfEC5ODxT/vqSCggEpCVQQHQGGTchcbIVCvgFar5k40/kYqVnJur8tobCqXaCKJ
XAthmHgdGkGwF6c4WTj55x+cXwQMiCar+Abzk1/jjR3Xfu8fMrsyfo2+knwjgaURXQtMp9JYS8X3
C9+bUAgbFXRKqbfM6TzEQkMIIsk/5AbycyrD3tDwC3dmPxgLr9LZULRwZCEr/M7zOuPptAEuYwFS
y/cVgL8vrRoOX6SygntW1u3CVX4+FOVc0dpkabH+eOfjfXjyq86WcrtRtHt9LPLN6ERKtNKcyjlw
jyGSf33Lnt3WaOvROQB6w4rznM8ieVlNJzWju7GHTRhulDoCBq/k/c6Muum27Ar0C6UeNmdnLJW1
5y8WiSb1OIU+FShWqrcipP4wzW6s/BZQk7lPnLCUNk1dOpuu8QzThTvXxEhqNs62l1RUX/Rg+O5g
cvr1+tzfe64n7wS1FhrJQEBQgoDGNjuvpR+bZdwrFalK3mWretKs+6EPNG9dpJ72dcxHlHrKET02
EixV8RFZUlPphg9Jmdytw8SUXpTWLKpDqnYKcX/S9vKq0nMVpYbIoH/uZo3pvDbk0lD3AJu8er6j
ddbCvTPPPqiiAjR5t4oTdqrzkipkyLYoq6Q9yIGFAV5Sa05y75coh/y8/sXOTjgDCbE2VeC1BNr0
dM1AXeAmovr1gRJJs2trS3mo4lDZeWCP/kU0Ywmoc2E83nCBROdCFUCx2XhdrVSKGdSHtpvyVYJS
yE8eZHV0Yy39mi6bjZ8dPVCEoKUELgnKDJoCp+MhfGR0xKTNwZ7KcVeHpseTirztT9K/9uX6tzx7
FcVYvIqg+rjCuMBPxwIM40R2bTcHuazUgxINSA/akbdX/BLLydYY/lWDYVzYKWeD0pPG1BK8jyrc
hd7BFR8OHQJ1du/kpXzApmFaOa0Rb0yQp7dKW4CxA+djrbo4j39cn+rZ/hSjEpxSzqT5T53tdKre
mKup4TTyoVDwAnDRyR+/gzQMtteHOVs97kpCP8FbANpA7eR0mIJGma5JhnKwKnvIXUwHUhTkLPMR
VTdlc32ss53JWLT2ge3ilkL7ZrYzdZkwOpRC5TCEerbjDKgYUyTTzgixFkNPKiterw94aXKicIhE
iSnQ9+IHfVi5Qg4phkWdegjG2pGp6yuTK0+grbY1gc7SPnkPVU6uRvJ6HjwiGT6QLc/rs6OdlZD5
jfjL5Pm6vY4qasTrwUGjFOtNOKBTWWoOGltG9ZoXZnwEBYQhp49ntOHmjhzdSpQc5ZXqD82TBlyp
WKVmiDdtGSa9S7HNkn50lHtrV0dwKvldDylbcawshF6IT700w4S5sMpVl7Tpax/39lM1aITCcoqh
I0WdMSzeAMZKk3pz/Tu/I/dPZy5cd4HbitMpdG5PP7RXBQOgBl85mLEp1w6pUmVP/cokZ8O+XEPL
YG/0jv5Awc2H9OH7+ldkttVyHemkODQq67TdVYNaqNs4HGzqTZFhDW6aIgqzsWpq2Cu7VNX4Ne/T
NMg2Fa30/h63WaE6N/plXCFbESIo9pTXfL7vBPxKuPbqZliSvZ0dS1o2ABMBToskjeLiXHrTG7nj
ZSWV3oAmRrYbanaCoVEfpsfrn3S2df8zDvkYlCKMr4GLzL4o0gCpyADe6jZWAdsgtIKfKm9kByBx
iad/aTC8D0RTATA9j/vpYHkALiA3JOetqYtmleZZugcuU990bR5++/y8CHaZGJw5oYR0OpSVcHNn
JUNxTvxbGz/IlVHn0rfWRPvrL4bC3kdhawqYgZj1h9Of5mSeyA56b55XarchuinrqujkeyojnzSB
el8tKrt0SsWCIQB+OpTaYufs9K395lTaky37Ury2UIgJXBng5MLDMHuO3scifQGuRKlbRDCnY2W1
o/t2F0lvSiu4qF2nF5orqViWguAb2y26AQBZgR7Jnyyk/u/IRNn0E0EwzXt6tpclcuFH/tFwwv6X
o3TFQ2LJv1I1Hr9NU/OcNULGM4Ft2QROs/AKi2l9uGLE4BSZBI6FTEnQdU6nLXn+WDR+5x8npa62
0eQUCN+ZUhavkjFqntMoj9S/GFLk4QJ5qKK8J+6CDxtIbjo56II4OMJqLP5J2zJeyePkeK7dt/JT
Q6K8kAxeWFoASWT7DqVTWiyzc1gYKF4h+RIci16v7r0aw5dM09J1TuHizgtqDdNWTV+IAM5vNFpq
YBqpBXIBkNqczrJMDLvKO9l+4/2KnjxFr2waaoP28/ppPJubKENbiFMItB2F2dn6aZGcQvwAwFeb
VfLsoLSGV/Vg0ZmxRhJROddsRFZT2rb/v3Fn35SQDiNGuLLHxDckKBGW8Wj3fX6bSlm/iaxQbt1+
XKK6nW1WMVm4SdRIqS7S7D/9pskwdk6ga8UR6ety3QhuUhOjWpjVzfjgFO2SlM/ZBS5qd2BSubtJ
Ssk2TsdTerkmGfCLo0mdu7vDllWT3aYxC+kh9MJwSbvo0lryAlIpIrKiyzC77uIwzFWrj8ujkdvl
Gpv5fJ1rY3YXV0Z1mxe6udIRdHz87EJy/uE/UK2Fp0PB9nSO45AXqW4M+dE2wggEk7NHhKwGrdGn
0SotI2SVg37JAO/8wzIo9SLCR4qzeHGdDtp7eQW8wMqPitPL1jpAG+uJ+0ZoxzZj/nx9hmcnUdxw
9E1YStHhn88Q59yqV8esOCajaQwbWN564qKiEusLBYyLs/rvQHPhp7jA2SulJXYs4Va8tnlePIJc
slYATOVhYazzo8CkcI1AI4NLlPrM6Rfk5owq7rXiaBWF/dgj63SDfX288ixf3UW4oSxYYpzvTSqY
3GPgI2CS0KI4HW9Qja7yNS87NpC0t4hTRFvNykb4fklk7K28lh5LlLWur9ysIkSadjrobJsoBvSL
UosAOVY5iuEjzIuVFQ5dvLHxkXptkcn6FThUE7vU8BYu1kuLKYBa5Deg5M35hDWUxwerZ+xWy2qk
XBO7Ww8dvOJ1rGtLohyXtig9W1CzYLUJ32a3qWcnlPnobB0NZAIf40EarXWZZ9kSBeviB4W1bEKu
o45hzXeNpFnSVLfZcRojlHtTqB70T/9UsvcLSTzICm1uBKMrF9mStqr4P5/EGWIp/zvyXA+ynDrV
99oqO1bs19fCNkvXnDBqVFu/uKNb77xMGtQWFyfjxFvRK5Jeru+lSweG3UujGqku+vViCT5EHXrb
O2gZa/lR7429Cnb0C727eoOyImLgg5p9NpwURmwq0HfuVPAJc15X4XBpc89kRy/XG7eQh3RyW7tS
Xe6P+MWSK/u+jzzr5tOTFL0N4BCi5g/L4XSSsQ03CHvK7Nj3jZAGyb1bBZXDnYeJQeDGgzktlU4v
HBOW1UKN7D9GDbMdlRt9NiAFnh1HdBm6lay11W3Xdqrlxo2+1I+9cEw+DvaO5PqwhmXRV3WTOtkx
K1CYRhwHagpF8KRZSHEubFZcA0U7AxyQqAuffsY2DQkIQsQmkB0XBInWabdKW9W/Mbv1jyVssrRz
hfyF6lZxVdtPQmnBuf2LtaSnQOghUKPzAmfVlqiUBjVrmXnj2vbj6dZvPPuOgGS6nZok+359vIsr
KfQbYIlADZrDRVsFIeK+07JjgRTuRmq45dw6cdS7aXKybCF8vHAa6asD3BCCkYBVxI/5sJKqUVJe
94Cvo72L0UqQT09yV8rbqg6UL6jU+QvH8eLkSLBEZ5oTMu/7KRaqLf3E5PK4q+6HVsgBIxcYZGtc
tBxt4RheeCx5Oaje0g0TANHZ7MxCtSo48zkJR4WQc5TaLiIZ8qNit+1XHvVpg6K89e/n1w9cMQxm
AFoEBbOT6JvweM1g5CQibXJwClRLtT4yfmTQ4LfXh7q0elxrVPox/RGmwqerp+RaVPY4ux2bJsqG
+1SLQmmXY0A4HoiRB++H3Eo6YrXXR734VaGfUy8WcIx5E9XIq97JSi89RoUsvzRhamu3jTzEv5RS
tV9KLz7kNB2WFOIvPJlY7opG4nttZR5oWQ1SARWFtKOMQc83JxpLt2nVAkJlHyqAEzNEr91gtNX8
LgCJuyRJd3HS6BpSKldF7XMWd6HaknuKJKfHJMkTmOde4HZO6dmu1FTKpg0mJXKBGRcLKfOl82JQ
VqYRRZQA9eB0hUG8NUERBFwGfZVu2yZINmMr+998lYLv55eVijzXAEAbSm2z2Ad+rYa6rp8dYTQk
36VYKdeV1MdfJwoFW4NiwbCKVf+TJBoRWr6LcVFXFRI/7y3tDxeQLcmYItgm4soqwDRvzKQ1EZD/
psg18opYOGAFANshboJ4IR25tKJE0Hhnvvfn55dDNlUmtRw9OZZdYx3qTGlgy+Is4BYFqCZg88Xa
MYpqgYx24UnjYkEhRozKbp5dSVUn49aCkcpRxHl3dEP7J8zH/XU2Imi+DusCccU4a3nRAscznoKq
s35dX+cLjzdRtACRsdTkfLN1nuJOAVrML8jUyY52YZcGD1bg2MPN9XEubF3G4eUmlCbjm1d71Ahn
S0yF4mPpW3a1apOxbbfVVKHaFVZ5Ft/9zXBCpAu9Bigds7iS8os60AaNjmAG2Ul53gTqvYk/95Sh
eZNMsb9wDV64kJjffwecreTUI/UzRvQ5Wi7ZdY1mHepQklO/FRX5X9XVIFiGMPsVl/200KW+cO8D
eQTMYskkELS1ZrdClWMVbZXxUfMbW3fNtrXjG8x22tfS6Z1/4ig1FjbNhcPCiIKKRFNcKKufjthj
7NnotR4fq7IKHmQtsLArGvLkZ0hR4l8gyDRFcrNb8o6+dFo+Djt7S9uuzCRFl+IjCso/8yK3kFUG
zeSaeVf+LLxqb9vtg9HU7S6Tw7zcXN9Slz8z7TxB3OHt0U4nXWej6qkNKzx1Beg+K92XqT/+bGR9
vNUbq1+Idi8eGOpOYKdhrJIbng6H7QMSPX2cHM22+VVX+Uh04itHqVOMJWjgxb2Luh53ED1RdZ5/
Km3rZWihJ0cHcwWvLNKdBpq2dWvJb2/DJgTbmQaejZxXr/zNLP879DwBdUo7DgHiJUcF06TYtUrH
2jiSbrzB/h0Wxrq0a6Fbq/wDMUB2dPpFDVgSdNX06JinbVevogkO9k5FtrC+wcfHQRJJLT1aToox
/cVtRNWZMte7QLYy2zoZcGjKolbEY2qN+wEbNuS/R+O33tbt50MEUXhGJ5FkCDLq7DLwAhUJTYDm
RyOTKpx2p3rb5Zn1mNRD93T9QFzaoVQoKR9QvYOhPzuOUk5Xa0RU/Ag5KLoFEAE+IG71L6HFQ/I3
QwFapeMsetyzpcN6ReFvnL1qKjusNmNMfs1Ab7ubILHy4S/ucuET/3+jzcKsZoQYZ0dKfMS1nZ51
izGQeVC8HrtIaB0uRlqph1uEat0WRr1oMyIO9qwmI/qttA24agi8ZnOl5SLJfsfoaUss6FpBT9O1
VlWIgRg1gxoGWaDeU4EzntMQROhqstJ6B78AxcfPf3VoN8S3QoMX6tfpgVHLFptHtDyOaV/3NzSH
rD3ve7XByk+K/2YsSK6kZ7IgP80ebFT0aeYrUsKTgooT4vARtOKw1lYoquO0d31iFy48oPo6+Egg
SoAXZkGPGSpB3CBrcbSz2l6ZiHUe7CFM7hMDece20/9pnUp/baQ+XyKmXLiDyATpmgKeF+KM4u8f
AlwDf8woQ+jv2Idm+SUdgypee7LvGt7vwUhqzCWnYClXujQmb7SQgYQSCEDrdMwGRvwUNnKAp1s7
HiIDsNwtEtpIxsI+raRD6Hhqucr6wOrX17/zhSeT1h4KlEhgkZXOqRETHgSpAhLjiAmIfSd3SiW5
fRMMd1FTFV8ipVHKhW10aUSRiookmBR/3sVMUrVoa9mPj0GXWxs/0p2HWi38ndz502uSZcP2+gwv
3IGsIqtJ2g0gZt6oHWMzGpLOjo5DYCmuIw/FusCdEqSK3Xbawue8OBiKmvB6CPR4yU4X0g5HbHrE
tm1J9OVt3NoolWRxZhdvYx1p46/rczvbNxwQelB4zEKoIbOfXURhCCwCTGN0RD2BDLpDCzdY5b5W
JKvEjv0A7w4kq1eGk1n/fHZkNgyPGAkZEDRK76cTBa0kS2rjtEdfoRG+spQIozoTAb3JDUNM7lZI
LDU3I+JOCxfD2Rdmp4rykFDThcE2L4BFmSCPDml/tPKmOuQ5Un5tM+numKf9j+tzPB9KlNkgM1KT
wk50XtgbwrHyaiewjrFej29pqw9PWLUEK6cbrYVDcXEoer9cOLqOaMHs0imrHqKZElnHlh5nv8kl
x5Q3GuyzPdqQS3ovZydQTIuDQIwMwAbY7OnaFRHYlCnSk+9Iw+O4jMrKv3pvjm9BLeff2GeL0ev5
NhVQeqpn1IZB684JUBPeX3XVxNn3PjDSjV7VwKOm1EmBDRfTj15DbTKL4iXd8kvTJGsH5wqIADbS
7Cx6XmMiAFGl30tECdZZJksynAs1cQvHTO+44Rtl4fRfHtGAe80qcZHPgsiCkxjR9U6+pwWWocPQ
2ofUan3gflF2U+Rwgq9v0LNHkiGIklEgpCxD2XS2a0YNzVhpsNPvA/wk6kwhEGzZGL5B+2xvKkS1
IL3EQ0Sa4HhLsjU6m+RDDAQhh8o6LxXVaPphiAecbqI0iwLVZmLPhVK5UzZhuLcQks/ZEQQ0YPho
AvEqCtWt+T4tjVFqzVpTfipDOd7kVdF8p6b3Qx0neT+Q0n4vhlq6ie0YOVVDqe+jtn6cUnPJ3vod
c/pxqtwzqLSJBgoQYZP+++lUkVAEEiJP5Q9DBS1euJqUDN0eGGHb4N+JNk/o5hOsuo1Bz2i8ceLI
1zDN8+qof5iQJMS7tLXz9nfTANxZp41jv1qeWf2yYgBcUD8Ha+i2EpT47I7v7HRfqt6s/6BYYLy1
UiNje6an3RetwHTu9/UN9C5Mcjo1NHgFNBsAM1fdXHO4MZu+CD0l/DH0NhIsQBqaH5i4GoNLkBvS
+LeELUwT2cZdqJW6tinNQU60TRZmybQf5UJRvlqIDMJXJjZBEyqLfAwR03AqbqUxj70vyqTD9Izw
3TO22mBF3rZI1VR5jGP+aJnwmz6nTcIrzwpx4IWmEoSIeXwx1bXs4Zo7/vTDOn8CChe2Ll6zFvys
/6HsPJYjVbYo+kVE4M0UyklVsi2pWz0h2kLiTZKYr38LjZ5KHaq4d9DDiwrSnLPPNkGycyt1ASAE
xjnbCjyRhIKV5M6CZZmebcNGIPrHfkz77hQCsYXWz7RdoZbPrXuN8sK0Tx7MF+OmoxrY4I4YzFsn
rg3UBKAy5a7LEv+7nqaagXEgQQXIb2cksK1wm3SXaWlXPZZE4xGgVi/JHQnInntyfGl5MGqCsdqn
fmtUX3viq5JjFzf20t4tk2xaeSPLudzbFmOUxyULxvqQ10PpMKXONFKB8bya1J6BS3etZ1XZY6Y3
GeJ+MZLxpsKh3w89bch+uohT56i2u+XJrjxP3/SaYjcWXtHusnme1EGuTiz7GmJzH01FUp/qoiAM
fTegCxyuJ3/pQNpGa47d21qVxa8c+EuFnhl37RZzw0r8mO1Z+GGfEz4YFWXuJOFEgoCd7YjEjcUX
vASL12DmlR0rZuHY+RCklN00bVObRJlrNtN3LFlaRzsSfut9x0DcSrdWGxR3bbcMEt+jOHP3TglZ
cNujKbevJl8YzUaafTlvF9WNzdZnSZMTVkzBI77NJolzo9MHe98kbT6cHcT70ZT0VrfJG2uWOy9P
BnHVaeAxWZot2mPPNRYfarRLZbiIZUqfgnZs/G2F+MHf9AME1hMpsk1RrVHFAapBUg9FBOd28o7K
rg0P554+rqK2JQIuXObJf7GAQ92jN5tB+7SaCg+3Tu1UNmP+Jb82B9uqvhAi7EynruomcqK6AVmo
k4ogLNulS65aZU4BVx8+IFsbg7xyrw2Bl6GQNXP3tkG5U0S21i3LoRd+FoTST1vEfEtVH9DAakcx
MHOLIHmP1fekSZMhmrjgf/pujzatdevmnoNzfWuZTZQPmpl0PlqSXOtbrx6X38ki0+EqlrWHH29W
M87Mw0LvsNYJGyVGP+K2wgA7Qc9a3uJYpRkFecocq81GK9M0ubEpSeInArON4aptk8C4sfVOq67i
su4mBJoDGRdPSVlqyW5S7ZT+MJTbVne97hWy3vSyiM3tCHF9aEKPLCK8SLR0SM1wRFlbm7hCiNL5
Qg7c5B7LGhbVFZ4LCZRR5MsqYusN8olcNpz/d+ZiWU0SjULzVDiSOxdfj6M7IQnETAwReeSiL88k
+dq+CL52sZmnG9OdYxD0vmWeOaeJ/pwmnf64MP9LQnyog+xKcCgbO1nq5p/YD7qjbSSptRmtfFZb
U3W6hfwXue0P7A4sGCeYkGbPY6OcW1uz0vbkDNxKIUwnkzm3n+jddRuPwYRNqSm7jQpc+Dcj1oH6
Y4az9p8BzJ9oLHJPvs0geG44YbGJqjLLnP1i+KkRYgLv/nQJcfjaZl1msLxTo9u485I5pERaYxEG
xGn3YV1g2RmZ5D1kYC19jaMZobm7wkZnD6doEUbUz8vwyzfSuYx6nHbue7iJfpi6tT8dMMNu51D1
CYF7Dm1ueY0/V4vdUYoUYrEKy9h0UqKTI49xlnguadmgbymnaPaTcfTv0AxopKPZbmVs7Nip071l
Z6adb1On0Nxdt+htfqV6L8HMgBjXwHlFJlH+ipXNvi6Gok83bhco+w7fTDlcF50Z26emRzBX7jJ9
sd1r0cXpV6fI5n5TLJaT7pzOtKuIIDbnaTGNbNxg50k8auiMjqqTsPUXFiSBuvVdghWs/FYEkJOI
nldmFiZYLPHr6kZhNkfkYLPj/jeXbTNwRD3UylQHfaxM2rUuNsaoJMFrOfZjEQ93S58227qIc/1b
ByX5LxebzTSxmufdZPSV/kt6bmLCWV9gc2GDUvR7p1mqez1A+0zoRpc5W2uyh2Y3c3WpqHFbeyIG
BNJiSI6s24QzdnvBoWAaAh80tr2vFTSO+ThKXxUbVPH2wBgzmO/hGsCmHhcpqxMeL4W/bVCDuFcV
5iQJISu16YbQpOvu0RYVOTfQlZS7jfUK2nnf4O1wUgqA29j0o5MYP+dyKMStrrWLV4XOhOHiKVkB
Uwb+Ce+TsPhpiGL6mObrkI1NLfYepEjN2xRNupQXmsq143lXBiHUXGmquDRYwE7nGAHz8XgIZjRi
WeKQBVgnsnhqWyMZ7mIrZo/7XCNGyG1DgGktJR75JSaow4Vy/qwJZMzILMxFoQrVmgyVc3mQJZXh
6qlr/IitQoiQQ/+bIQktCUe3+PN54XfWqbw9CkgUuj6WSRCQzqp35AlZmsjG/MGpWH3rZ5kcvVR0
3yXJIGrfGF6e7j5/4lmvwhOZ9MGZX1WidPDntO48S1VOSZv+DAo7dcjZbMZbQ5XGSWo+u7ohFs+r
GzwKJ2k0Fz7vGzT57vv6Jr9ztd4AI2XUeNaY9V3iO8yGsh9JKrXHrLAzjIWtNRzasAoE+U4CiLqv
sAgL7sqyWNptq8tWoQxaKJSIlCm+u46K26u4Vc2TDQlXAbHKQP2NiRCp7U1nFIN4GbVU13c4+5T6
FbkN/e+2ct2Cs8wv6+MCt1AdqL8q6wLF9MPHJBeL+AYaJTbI2tm/709UNrl9k83Oj8Uyaca4YY3k
Pifq4ohBe8dCaoe6237+OT+sVZ6JgdsKOoEkYJ/6/pkYGPh4AjXej/UmGcKcOaa4HpBT4wkcJMMl
s6IPjwtWo3mAJipsdKvnVOTKGZnhdVr2U8pmaqN8dsVrqafTxiVh+enCT1uBgf9fLXwIzNtWMykI
T9RfZ78tGZeqxNxM/zFlwTztmsaohvtJ68fl6NDCjFuHkC/9ZLJSyPgwC/87LAxlRgxhvCKaNWwo
CoysM6f4krYWXfq+minHbs2mGoxDMSdu8Li0lOgizAiyI8y7say0+SPmBq+0UFcIEKawHmJdPDfc
ZMk2zpe+vA38ghh2E3ZivjUH03jVU2c0QtduW+iRDdMy2psm66/rMl3SJ7trnO4+qZChYTtnTUON
wx8eFZHmdprmR501xtlVacMbDWtB/DdVbmxqW8/MnUxF0lWGtzOZxy9ZNNm9B/TNYVH02bZUjprq
zVDLimFZnDWqf7QXrjDS4ZKy+umlndP/R9SKs4qBC+fGqj/VQa3OjiwxNJkYu3F+bbQ52Yql0sIY
B7pbb7F+1mOhXZhnnV8JuDJgV/QmbsdWhie+X+ASCaGBwYr+StadL3bunCe7GWeIe71wimSv+4va
mD62OmGeWm0S9m6d2xc22fnG5m9wkBZDp1y7Wv6W93/DmBBDWwSV+YpM0Yo8Hz/5CnOw0Kx1m5JD
lZcoRR8gl7cnrocI4OqKuZz96hyDEwJKe/PVs6kqhPTpJ9JO7MYazxSN1M59n+CzjYvci0ZY7dEY
7AQpZGFcuC3+8cuhj3LAvJl8gzm+/+Wlk5YcJoX1GkshrvS+pLtQ3fwAt0o/DnIYL2FNH/Y8VkWg
O6uoi9eNy/n7B3azN4zO6Nqvcxb0vz1ZuLcBfY97RDHjkfaII36wkTJfij3WMhotbqd128FUuMzH
IxS0HZyK+AKUcYabMh9ZQ1VINltZIyiV1jv1/0ZRCYbfw4D+5BW6TxqZVeUQndoOerioavxe1tPi
7ZbOivWvn5+A586Obw9mUomihjOX+/psGfT5DIWNI/k1xRH8BS5JVxI20DeHNpVWsE3rdCYTOc7S
1zyou69MSbNt0MRYDn/+h/xjGSCaoLNFY49s8gP3PBA1CSuT8zr0yr/POtOL4iB1JUVg61F0+nU+
7D9/5D/eORnsYP4o+zEkOX/nfaPp2jLp7msjxN9stOujbtdLHpXIqjYAdfKlAPy9//yh//id2BWY
DP9wYV9/6PsPrQwgCewYSIieRv2A7ZAJ2rMs0yPQth36SFMvyWD+cbzBTlxfKh6efO/1L/q/pRVQ
YxeqqZzXquuXblvN3XJ03dFbwtwz4lt4WMRGWFgpkKbueXWkd9Z8waH5vCJkdbPT2OW8Zp969+xH
D1Yr9aLnR+uVLPYSksc1NTpxIzRZGz3PjbAUVrWZJ+eSDe3b+3x3w/NoaFjIfqGoEpq7LoL/+/WD
BcCWx4n/KqY4H2+yihXxmJIlAeuDENthO1VT3t32RmxFszv41lbRwY9RNhrpbe1MZnpVZqN2UDiG
LX877thBhDrzBrHrMdSYfk32KIcM55DUeFxQUJD9mS7Jgz6Oi3+ha/i4dpAXMaSy13LMJATm/W9p
u3ogRL7gNTZc4Zkz4GSZTnYBKyLI81sD5tCFcvrj2uGJWGEyQSKMiOnY+ye6iR0bEnT6VY3oihZb
k98mTc47mZbldVCYxoGIsnnfcLXtCy7SC4fCeS0I55Spp7/aGqD6xRT6/eP1Goo9vbH7Gqh02Jt+
LTdJGky7JJ2W3ef78h/3IQ9jS7qQZ+ApnrOIU9BUPNMb95UcoEKEg4P/lwxW84S6dW1JuvJQgGIN
+FUEdRUcJNttazLRgl4nmjr5z4cTfw7XFN5lOOsRdvX+p+cytlUxG+4rOTfqIXXjdps2c7Hz0sYI
F8Sje6+wLyWu/+N9v71wdiimfVCq3z90QhQvgEncV0pEb+/W+vgz83Coi3okOv9t5MpBtH5cz+MI
JADpg6QbiNjquyx3X43azF7GOZvDylxd5Ou6uvBtPx4/67MwNVlvfPrC830TQL/S+PKvhaskvAB7
DfcwierO6yvhJPioL0O5M51EXFi//34wkV6wiZGuWWdHb2qBCdnKcV+1sQ82k1DVwQuIFqmqYArR
4m7V2P2IcV69cN6+7cv3px4qVR7KhU5NiQ7h/Yd01CBglrTFd3tyvOYJHjE5S5afGAx9B70Ia4c5
z24uiWLataVNYjlrKzc2xI+O5dFODcmCHxtQ5F6RsmppUl1yXzvfcGwzKM4IsleXbniV5wzAPCvq
xdR8eVRjkfdPJKobd9hztn04CSBqXDuzRVxPk63uugpB3oMlR4496EpZ+uLUySWv57OzjsEOKVyr
pIm2A3j0XI5mJ1qA8dmUn/LRajqiqOIlXyI9J4Vx43oSTVDYJF79YuJ4PW5GZhTofrWltC6UgudD
pvUPQX3HsHVdqqiNzksypwuWCbr0iZifqR2iqobx9a12ajOIKuXl1rSdvU7aBwEsSupfr1xvs0CS
PwEYMqgc/Q7T0Y1bGGlsRK1d+3xxpgFGZ0S1Ver+H1sk02Hxkrg+eU0308I6SV1FbozN1+8L5+q6
uf5vKbIGEWVgKAs3GaogZ9r7pZg7Y6tbdWGdtNrT6se8H0ZIytR2x6BsLL+JsNY3bgOTzORoGoSv
RQNykvKqL5zJunCovmmYzv8YwKk1eueNlnR2n+kKwKIaevsoGCVNVYS3oB9HOokvIgk9vxzLp6zx
0pSdUGbCCS0GVUpERYyqrg/b3JRTpBsZPlMLmZnfOqNlaNorMKcdc6jM2ihHEkY96JP/aC5TF+ml
dCEjkJJdakcZV+2r6Q/1oybLllBKxKXdSYuFTmB1bM4QGfHUtr5MAoeHMB0m8A8jqKw7iTGNti+G
bE5OhPUSppXGQbsF3EpkZCmGLVtkDcL9VkIqq3Zl4U83TAOqei9z1Sa7xDCa6dlMNPEiVZy7WAIU
/S/NW3TvVPdsdzwua/+XL8iwuC4xif5dxjPQJ9dS78Kk8KxyX6/jq73rac2xqJ3FvyPnxN73eZW3
BxtqNCVzzGwRJ4UMOfmpcb1e+4L5kaMz2nPm4Kgltdbuxxbf7bwJasEPtNWl3OFzJ6R1uVHrwo8C
AESldy6VKfXZIRZMS08mJILsalwZfkaoG03dhQHY2VVqMme8Hha56vbBu1LmBMTTTTsod1Ice5XH
J64IaW6x9auzPqzsKv6jlrxXNxiJevOzrhV+93NaSQHkBo0YG5MekX8h88Oo9nxnXYaL43ZLvpn6
fCKPT8vkMkcGwAsyKGQtOE4Zs4cLRW4GmfcfCeS8gTXjAZnFqtmB4nxGhhnIdm4TGQRHbyRduAHd
27uLMHEvseN7mDGI3hTnfhZONH4XoBRrLUvebzBwG7A7znR9lQ2dPTzw5mQhI8U/jmUc9zXjQkar
EeOWFSqqs+QZKl3h/U5IMf+ReNIRz700lfvT8UdGmcL2ZxW53NU/ZiOVEi9VONp31ph4yriGeDZn
z4AJfquHBTF5w0ScRKO9sLKWjMj3uExu4zbVxSZoE7/HybNT407YbR68JEYa3PnxYvWRbNmZmGzG
mX+rmSqob5MuqfMDwb3tz8mYaiy5Pz8E39752Wuh3qHnW1PccDk9ey2Lk8F+aXSHiJqmrMWmqoM+
uDWclv6jXJgYWV6rmFpnVb5PHa38hl920NYhw5t2wdQu77PgD/IOV1xDH2BiUEkt016DrpUm+CN2
1kyp88zcGE2rT5hSdJk+PE6d30ptW2e4jV5PlWmXFdObgjuDLt5u93YXJCWYxhS4hNZVwvhitJNf
3yADSPqN12c9X9DxZyuJJlJHic7VqvYL8Htl3ecUduokKfMUw6hpaaLREDOz54HfN4Zlw/jHHPyl
2neVHo9f7FjxWm1PeQ8dgT3yNvDy7LGqvJY0ysmduybye2JCvjKczRJO2Rn55Db1V4mAG1sK2I2d
oz3L1l4YPFe4fqEOSIJDbA/8sTNUCwIhK63p/gqRw7+qGqElL59/x49X81tMGd+RBAQa2vPLrCo7
iFLUH6e2FvbwO1Cj+b3MfV/tUQEnTZRni4EbcBtXqLsDcqgjZut19UbEcMZwcSvCxVOH0iIc2YjJ
dY4X3bxfEjrNjZ0xdfo6xoF4mbVmJNMz8WvvMLR2Z13apx9vZaj78CrfzJyILDhrL0SBenEaBuNY
NL0oV9a1/yO3wSB/Lb1ZFb8MP2OYJ40YHW4OZWM7wwEbt8pjJ28Gz2C+HXbx3Js3c6dy466jkUkf
sk5azwnTFjmEcQn0/L0WjvK+JDC8u5Ojj/DkQ2tJ1bemL7z0V5sqAImlc+JgG7S9HUSBJG4x85Nl
+hK0pSGinmS8XQPtQlxops9q8/WYXCVaICJwhoFjzkrkxWj8wi+D+ehqsd9fA5AO95ZmW8MNh4ep
k26hjPguoJLubzKpL+ISpW8tfM7OBLxCqDahMLFZzglZwANkZ4C8HwdX75ObXOrJTWcPUkVGEevp
ds7KpjxKzqxu9/ky/vhkyh/SjKnM8JYCcX5fklk4H6QwM7OTLMuvOOV2XdTl8/wMGtybURF40wYq
Qnf/+VM/RIHSjSAmQMcBjsDCO7cqkw7Ikhxi/2gkJbGZUewnVnIgrtSDz2yNFT4iLdS3iJ66yRl+
2JrD0U7szK4kUwxCVTHM/Xhs52za+1g42DgqJpl6qLDiMK9Yt2NZbHJRyeS/vy8gF1TVQHbMI84H
mrqR+1kqlHYsJuEbe6vGCz30lsYvH2vH6LjeHPWCs6zxH7Fx1ijkcrKuyU9lPkF78v5DlSPUaHNY
0lNFWPu40akdV8jQdvdYLC8HmU/G188/0hkCsD6RmRsfZzXkQIR6XiDrbg3Ak4mTn2bDhOEIGQ7P
+pDADiX6eXKUFX7+wI/bEHSJcTxHKoJ8rsb3PzGZ1NCmmWAtZkFt7/h1o71R1M7xPWW0L+58bP2b
sCco8udQuln/8Pnz11f4fhdCxQZbYmmic2Zq+v75vdMR6Qv769gOVXY9xQu8BK4m/WEAtrgxi3hR
F37xeXPOO0Z2y8WIwGadu5xniTPyLJoS030aX8MToYARoR7Q+nb9UYNU0eIXJkUf5VMHvywd/V5G
TkXe0f3YNF6yo2yfu5xOsFfFl1LNxRya+ly6l6wZ/3HZka6AVgR4nM2qn1t86NrowZ/ukhM2+hTc
5M2qnMgW4M5bbcYeI+wgfx7cvIKfmBdpcwf0G4iowrfCuEvxH4FMhSObJk+uRLQRumaZardBVbgi
6uba7w/aZDk/NcT7ndgMfIRql3ilSi6gIR+PO8dm0OUywubEg2j8/hNXQ9ssvZanp3oyjGv4qV0R
Kl2k2kGkhSFJDrIoLbY+87emvvCx34J5368vvIrAvYk3xeD+Ax+htJwsh5jtHcm0a+6XxVLfHIRO
VGKtW5ldCDki4dRapO7v7F7GMbko5mgL/jXqbON49FIqm6v5y2x1ekcZNFTlj8Uuyu4Zp1J3eRmc
cpi3vSaC+rVtZ+vguDnek6Ec07W1l4norG3gzznyraWs8k0NZ7bf9iMJPKfWKIfqV9dqjeju0jHt
+26baiqrSJBscsQJ0ajcCp9ty2ucJ1Lx5FXVGY2964GUzNAsLH7Dks9dH47BXP1grw7UNnAJ3SjB
pAnKP1EGxc5uiiKuLrzcf3xYzOQB95maQU0/11LlOZ6ItOHJyeesKjcIvOlt/HTRjTDv7XG/9K6/
wWQIiu7nh8Y/HryyXMDYHKjHfNb3K6oLRpopmFlHFIBDThMi2h0R6TV/goaqyivL7ASsfqmz+0d3
hdcE3RXjupXJc64B9NKSOlzFy9EXU4trGjJdt9vNHifeStRTf5A8Zahms9IIrmOixW86WVVyG/ej
rYXuYDfX1igy/5hls499uxF7K7ZmxLslyISIFj0oRz3Uc735Gud5u1B0l3N/Q+lt+IcYBGA+pgHK
+jUySskfxazq+lbzhsmC5mDnP9TUAlRo7Zi4kRNrMwKXwU/F6G4QqMeV2izu6B4+/xhvV8T7LbYa
SFHJcoP4YPjrFfN/Ix6JybtnVXpwxBceJqNVJF63sRChzI9tVVcvbBVKgjJLgic6m/o1jWHzTZu2
yJYeEppy0mpfVZn2G0Pt8pI/2z/+Ova+BagHTX0VHJ+jeaqDCgVB8DQVw7LGWWTNmF7ZhqBLCpbc
9/aJUfc3pLO78bPZTCWVtdCFaLtwYvrwBF6sWxvPjoX9Q81NJy5Z8n1czICwlDYMenByYx+dvT4P
iHUicuakSFC5Rmsb4y7S0eokV7ZkoewT4gb7vT0OWdVd6EM+3r5rQ7yi1Iz/SU84O5rHWeJ5oeCR
G1rv/81t3KZHrxOHLvcHxBBuI+zdhdWyXujvVwtDB4ySVwktJk7nAa6mlzVmFpvlyZncjOK7iIV7
COLR33eiejBqpnzMRVeiTjY/ud3op2GLCfuDjglLc/X5H/MBcub2Z/a8mveiNvHPX72XETRiihbg
1oVTE+W+2clNZ2rl1yTxNfjhEvMabWc0RTJfi9qrfmQ1ngvDhT/jPE/p7cuD4r0FSLkfEWdmzn5j
Fr08ZYvSZhHBddDVhtLUn1qoQpNh3zt6494NlmRa0jelUzwMiL+hpohyhqEbjtbko5VFwiL8L209
KjjHix9L7bmH3R8/cBhqq/d5sTSHKRdZer9AVXcvVepvxMl3X5e7YB2RAj6hl6KMfb+YizlIS4tk
s1NS+Xn2PYNtVT265Iwx180C89r2ZlH/deCA5NdWgfB7o5pCjC9dMuY7gaqxZ1O6Bn67GvB4FTEn
G8uIo917jQ2vrL7oxVg9kuzBfVMUS/w9zhX0hLbmgtugqfGfhTfUUKWNVRiSWXbs7Y2qKDI3rJtW
2MVGy2x7vHbqXFiRBh3esiId1rsmNxJhUnmIh7j0d8vIOOq7KzRLbTDZ0J1tXpN6cRjjlNZ6Qcwg
Q8eBv3ubEIwDX6UO7O/xmBnatZxMt39EuOSutZkrQ+iBq7wYrxIyL5xOdHuRO65+hbeP14bGaMvV
fS8RwdZYGLFcuZpq4wOkKIiaTmFS2kWN8iwRymBZfuCzjiQlRK7QJE0Yd53pRoWb+2Ue9qNfaF/d
YJLpRmP41TsXNu+Howqm3to5ripUxInnIxoU+q7DCD4h3a0yhp8YzvqRHsvRuhbjoG2CIaXqwCrF
2n6+T99iPs+W1XrDoGRek5E4q94vK4yemI34bnKal3T0IhzL00Pvjmb7F/ay6K9FazTeoRswgmeq
qNRPPP/c16XAHl6G+G8F82vi0EYFgDzKzDnlRF0N4MbaYF0ntlGIBT3KXPxMuckuTdHfPGfO/nq+
yaqSQgTqfyjkCYleLJJBs1OgAb7sjQzrTGt27FsPa5ETwxvTDP3SjcECi7HYlwA4aWRnhgVvPPc2
PRN4/QL68nH6B9uIww+5LQcOaX1nt05Cc4d6pCxPrHk5R8hK7Cwiy6bzTn2SCC0qfUW5UDOC2PVJ
2/2svDh4nYe8KKnX63F4+fwTfziKyUgk9QKeCrUVf87ZTQSk7PZSklGpa07NrsbNaxkwU8UDwOu/
KafskHc01yt/4JAJGT9+/vg3I4n334hwCsSd9MIQw4NzHhY0JEVhoAUnU6Gc+gM/1DMe8AUe2x1T
sqre2F7XjD4c/hTuDmkZZUIg1gxRzOoiSLM16n3Cz7CdA5ezhPlcZkoLrlK1gL1FjYnNQn4J1T6/
SXlj5K2jhcNpGjr/2SesLS+1ZMYH0/1Ke3Z95VxzX4zUw50r9wha5QU7lfV/+O4dYbW2mk0zxifO
hlvz/S6c/dxsNMh7J28ixWPIa++LX8i5C023Hr6UPcPbEDKhdlep1Lswlf3YyGEnBWuQ4RI1ZkDU
4tnDS5lIYwnIDC1Lv8qvtN5oXqSt15kXjX7iezvpIeNmptjMojS3jujJFAqnufPjIxwKBCQ9CwCW
JfM+PUzbIPiZSn+ub5pizLsHW8/6eV+j4jdCZpSVGXUIkh7GVk3MC4jpJnfO14Jhycl9ysX8RdfR
dvzKjS7/Y+eVmDe5KVQeGaU1wyB0suJJNDNRFjMiT2+L3GPINnXqy+BY6VNtxrtR9cFCpEfCpBPV
n9k62YZTDnEiUXtV8mrCJceBNW1JCC1EkllDlMiuepgso7iU23l+sgM58d/a1lAFYgp0tv0wnc59
XBi769jJnYMWGOnvmgHAQZiztm1Mvb4rVfr18z33j2fipuAArq0mm/RU778oiEA9xr02Xhet0g9i
alQU6wQow0YaDxBKPDI2PHVhHa0/5P/X8KrfRr4N6AvsBfXlDO9qsmYVzrcEEjLlfnK82MuRSlVo
vnqdKcd/3KJvT+NIWfcn5KbzC9OTAQHJkJYOTUNbEXiV0MOh7b1mMxtTylcPlOX/x+Z4feYKeEBd
WNXU5zBvYqqxxZgZAQRqrK8B3g0ESuLNWt3aUyZvBVZIxVMpKZ4uPJgRzPnL5Vig+oOVie4dk5Oz
VTRUWjK6XbVcI/PJbt1p1BBvIbdywzJIfTMUsrKuHfZDFtltU0z3WZYkf4nVhG6CLUHlPXd0Sk+V
2fZ/3DoYn60JP8CDlpmuxiHTV+IUeGUqXnGgKKZdzBQ7xtozAX5RZpyfLCzbk5e0tdM/k9DzYOtV
7vhiSanUjvDE7jAvHjxrPob2N23iybhpeyvGTZooq6a9o/AYTpWPSrMK+yWtsk3fD0P/NAtUzbup
bRvkssQW6eaeZtg2wirRnfJHWbfGFqGpln5vl3bubyGKDG3UyRmlAhWTdT9Mlaqfa+kkgF2zMSRy
W1q9A//Uquo/KbYjd5AWh+/VZJB8xvhDPUMZECmXn5j+ytFotEfSofOWisVqTQjANcZPts28XGtj
x94OhTfu6thJYCmjBNwRV+nH10HAYJ2+1+A6DVWgiqeaeUR21xlSHw/W4HS3I1hpvW29IXUOo4OI
dO/X6RRHWTd5GmaEbV7edEUeX9lo7yYSjNx2eJjddjIiEq3rNA2Lqcl3CVrwZNN6wB9bkcAw3gi9
HJ9HSTTRnS2MpI7qakmANlCqHWfbaePIGQbnijyRRcJH6GukwzVaf0nxocJ6XnxcYQeqH9Nsp3yT
GUFNOipV1CvltK2H2UhMHJLGdPo5aJQjoXDt8Y8/wvO/VbkFCiQL03wMBoLzbiG2FfNN08mxCrHH
K70oh3jcheUsraOLMhPYSve7fiusxPnuBnH/MKZLvlbZ3twzHhReiu94nRK3MljBzhshGO+N2GaJ
jAXD0wMB6PlO64hkCRNWmhnRMvj6rrWWrjyM5UpTmYpxgEgNPPtbEVz0C4EyDktKI/jx3vYwBTrR
sNnGXlNOa9wEJNe0UTu4/ssyOAvhzcoVJ6LKxuFBLOg2T3nmF7+8KV1J6gsz0XifqaZnrQFdffET
jtM/QzslzbGRhIlhGmGV38Uy+cnfyo3T/MEZS2+iFXPzfFtx78ebcqHMPlhJ29DcDHn1lWD0JN6P
4CZxNE/WfD+gcBfomyE4XM3BlJTbLFlcIq3ZAw2u823fb+J4qq0QPotC+22rZQoTY9CNRzauZn2J
J5wOQk8xRI8KaBC/Ujcfi02iVi4KwyPbDJehkPJ5yirzq5/W1XTfj5nc9nWhG08iHYYkig1fczez
x8nyLZvjsTdCqFducG0mi/0br+r/cXZePXYiXdv+RUjkcArs2MEd3E4nyO7xEItUQBX8+u/a8548
vXvk1nwHI1mWxrChqFrrXndgPYTCNcckqDfxuG2l/yIapqDpXJjei6kmXb/YS2M2L60baBk3Oayk
U5eXzrpfcgPFQRK6nbIsVsBSLSnGzFH7k4mu/BlN/vYDO3HzL7MUwO0wY6PhxyTrsUPUK8NDVC4R
3CIHAdsBjWmGd7RD1ZBqeGXYMyKBh1cQTfl4tmTukksipPnU1Hry40lP3q0yhUXNrZGHpHIUWXsz
jNrZEnfJxzTccOlIKnKUUakwLP2k5dBunwZz3MR3Q17k/7Vr8qHBJx+mhO9h7G+3RmfzzhyCzEtM
7fsnSWZucY4M4c+xg8PPT5CaPmd6H9GuwsWILmoTPe62TgXePmt7D9zMUrWGy7Bl32TJdDIZ7A16
ArLJ7ttC9ibhY6UakTv3fLQZOoWvTplH36t5cd27wKb1YnDmzWdjzLIDoybDTJZczgIjDrdDUdsA
kJ37zS7rw0hJVEFhMHpbJxV2+cliTX31ZBXt6p4JyO2Lkw0f/DR49AiPfWmir4yBzOCNEdlX3uH1
Ma/nmXi4s7HVTLTbMWv9ndf6y5eoQdaazlJQzGfSUgY7cud8L4Q15Ic+qiQ+DrZbBWm4eoWZFBqW
3yffksQQxSviQ9whoqXtniPB8fbVLRu7fcBmK5DnMRytNQHe6sUn3OJG49hhGvw7k5612Qn79uLu
JmG5OnXUxAQAplRnpNCohhATTwK/BsMoYTyuAopqNtIlpSurDaAjF5k4WRZphIxMXEenF7wChXCF
L4H5aaVv6u5l5S/qBkLSRp6yYD6J63JXEjvzXZlFX55UZMvbJoSofsv0V5/R9DXm0xJpl9m721px
OdjGnK7+dCE443R+cixGg+lgAdad+mWZqkS1joqQcGb+s87H6MVlQuoeseMMiq9Zh3fBQy5H8zsb
SPdrcgrjbsMeojkXq2WP3wBpI7Urmo3NyMgMYaVhD2b92XcyaziTaFUcBgbK5c6EDWn9FA3UGR7c
0IElZebJmIW1pLBnugWdvOxtjxFwSXMYF8HFAwVmz4Z+uNEkO99u9poH99vUqvH37BfB76Lpum4f
6t6djibC6r9WmTc1mFDPVIyPvDLG2KqNpUsx0+bPblVCC6HrHH/NU6n61A8b93cE6zVLUCoW1t4R
sBxT7eee9dojJW5vow3XaxVb69I0X7OBdXpyN9sq/gZSsl2iDbL2q268NjzmJZYRCRrD5WjxDsOT
Y5Qeapd2q+adWE1rvWktWdwEHpKMHY4ThnNcjWBwcUVw7eYGEEb9LINymdLKQ0VzUwx+k9+4c9Dk
SZSXbnBLI2EeSqwqmz2hbqX5Yl7s/1eDLg3ZameKPcVj1/7K2SdyKK6Dy0g9WIMs0e2EjrLhPLX2
l9fpJ1rCiWEEPBmH7kJojlvs98U9O1TOnCzPu12xTO1yEsa61X3cFXLy0x5L8P6Qu6H4YpCPkv1F
6+hme9E6HPgD4P8eBwZbpXaJHP8QbHqt9tSIS78j5pa1u1h5v961a1dGiaHycd5ZeZPPqT9N3lcd
qTVPQA79LoYEGlQ71UXNr2EdSmvfRMtkH6ayCfahWyyUMSFmRjsIXdFBO0YEEXMN5K+g6kqjTrzc
nP8OuqCwTtgRGtOR0WQ+nRf4NhV8kM2yp9gXW3VXt33jneANlmmTidLbIV5yRsCQ1l9B8QLp0Xr2
TrajBMaKAWG3D8kPxUj5g+atodYtlP5Uw52UiTdgMZSWbbiE99AwZPFJBG01P6+L0R4I/9wo6VD0
RAdjkkHbpl2Xr5hvDjLcMAwiuWM1yNDKreAhm8a6vwM6D9RTU03VF8wFt/aoo3Gi2uo9khaV06/f
jG4B7Y57H1fAZGHc3B8NaS5BOpaNZ+wYoQxJN3hOny4tBmm01LDK4tBqJ6LRm6Ew1CsRb3SiDLsQ
XrC4mwDHFrGettluJU2bI/wfde3W4y4b8Oplp2JomGo7kP4Rh532Jp8MmSeDcuQd4dvSvw/6ucwi
8LnB6286GkB35xtdZCQFdRnNrlFZ2x5bJ4fsThVG7R0q235ckiUzhoqI8q0UtypwO0SzLWYUpwDR
yKXiXo32cShYnhSP7oCRAU4hAzszc5Q1NoxRftZj69Wp1YUt+tYAGHrn6Hb+5G+Vsb6qzegYCSM7
Og1mPTpw9kwd3eVZs5E56XAS2A99pHDAMvO5vkX4HUFXlzICGsWSrzPNW5weix8+g6fxdLE7YN/K
2s5+gm1fI/tyLrVnxNYFdxlmVLHEOcAtvIdusP1Tk2+Fs+dEnUWKU0wjUuJDiNlpc9Uc/Qzi7V1h
Lt4vm2GjCSIQBcXBgCaNbVREOk014vcUT+Co5q3alOEkMBjLMQVRscRelNRriS6y7DOXFj5cuXXr
wE9HXx1YRIO3L/pKmwl2fE79aW3kZhw8iRChmPpiYDKhl+geUhblkoty0foitsZkhaxtUZ+LbFyL
F3xvJfNt0+uPft6U5s6qNQ2e1beTm3S1t4rU69C2oOwJbNjXsTfAtWQnG6I2WYwqwOSinWr1KzQo
SOJmConEyiP8mFMcGL0+9kQh1xP1iD0dNyyZHrYBnkTs+0aQxWjFpyzmpJoiloJs7Z0sBy/xalhE
d22Uu9uOp9yEp8Ic6TSwYfA/C9+m+uw6NeQ3chXIr/PJ926tedJOLBqhSzarLt+pJryovReZ7SOq
/BwqnopGLMbspTpD9C8/w8EM1h3CodX9x6sn8GK7n6tuh915o5NlnMfmKJeBv6fKCEJmppaBEZUY
M4Tocpi9Isl0PfmJKH3ve4YmikgFezPC3TBPVM7e2jKjjJdpmzyaSDJ1k6Jmj+gAS7ymvtUlxO87
w7ehkdpa2MdckuPGl+xv1LkQTifA70KbvDex1smyjNk3P5yR0fvQUdOtoSuMQUkJk+2VboNzjtFC
sKv1svxYZxf+/eLYWu6oQDKePoCY/6WQeT/GyldLfeZID3eGo7c2tRiK/B7ZQXB14hiZxtep7qrv
gzBd/UU03Xzfm5kPeqpK59Wpo2G9CyRY0UFZbf6jcLZlPZsiDNeYD7KeHmU2TmfhjlaXFgrpzLGe
bJvhHDaIqVyLoTwL4hE6E4x2a6vDskWFl+be2nGQOeXcwIDJXCP8jPx7Gc+K/uvnsOXW3z3usw2E
Znd0D87Mu9UcZGIXac/cUvIGjMVnGlkOQxFDZCEqmfocmNeW/VzHudBMLYH4zT1DPCKN22DReFZt
Xa9TmhpPJW4zdC+rGGa3jWtQ+XUncBpQselt7tegqhr0JAvEjZ1VGspKB9DjZEYmJL6SBLNFe1HY
hv9s28qQL4MxDX5aItBw03zzChf2QRkGsVsiCUhsvVrbj0z6Wt9zCCvUu0OBG9wC/4vO1yMJABGF
oTUbZoU1VBVuTX2Ga6+RgC7sYmS2Q2mYDzWDK0kqjLtmiN0iu3DjQdSivVdE/SqKRH+bdjQ6ZhdT
CLrqbiZj6DE3FlkdfHg13iHgdDrjptKbMdqLlY8Wau6A+REQ2L4Qrdnf1Xw8P8eSjSJ1Isjg+2qA
aVPF01DWJQbvsC3uI3+Ygi8ctFbwkpcW5T4xZ8P408o8WT0MOtLWbYghfJXAgB22Oz03VrRX6yow
9cRA/Rc7K+dY2+mijwewBJq0YTXcGK8oa9s1SN/Lva5y86tkTE4a/VyUuB0IZBqxu6r8t59Xk0kf
5xtTjv9TmRntB6OYd6AZeB2TIXgTF0YwSSZvYVAdLVGGBm0+dpMc00B53bYPa1nytU4ujj1/Bl0v
A9g3+CcsSFQZUUSIEhDqtTJt5NwtqeLLk3BxIdJY9u4iMdn7TAa/Ruw3PrjcPxyg6+shuOaCJp9u
dG1zMAvCcaN284+jxUoPDvOw5niWuG0peH+V5aokmDd/++TjyXEea6P3b5sGksbDIEYIMAMmeT+Y
yNhlOgrDaGFBOsipqog5A7Zflfc9pCf7SULIWsZrs3ntyVdd9bmt8CzfsZFF0bEMW/uRMCCZkx9i
6+62HSNfHaOyEcVLBNSE6VQ7ZSvIGtCgm72WOcX9z2KMENbAAOwmEq0Hc56aVzrxYBVAdMBhKb4j
NEgN0pYGSWGZTeA1Yn61s8Eub9C2R82+YACdf63hn8woK+s+HRBA56eJBTYkjrt6zBZA/O1bxUR4
117Ku2QcnMVPbBUs3YD4x6Ht8drCds/tCkyBTopN+3NQRXX3+89r43q+E+LbA3JM1DhkTATrV/Ct
54ih1K4bnFqUC6k3b+trv+bFwZeDuOtBGte4h6N+rOEHf3Dpdx8BlwYvhhQO8RU14tUsawOTl6XX
+CeCAaIzjovhrixE+Rx0w/L65195zYO+WP9eZn2Q7wFfLwOltx/cagLZZF7lP7YRBsEUklsk63s7
hxoN58eTgzooI1/yEw3nMnA+2eu8MNzOml/EtIf2LtBeUceZyt1l2Ql3kxuMnTbfmmRx+9xP/aoa
+ioOF6OzrcMHd3/Fn+HuL58R7FUoszj1XHPf1oWdO3A3/1HirfvA+DGqdivCF0HPWtxtnS9+GPOW
Y+5Vhf6xb7vmSfS9+ta7Nn41f76ZqwnO5V64BeZxIdMGpv9Xb21eTQ+Cl1s8tTknd5yDwSUF1pY/
1FgEz4XWwc4MouYDVe/VFsZVQY/QgAD84BUNc+rt+2uryVhmtSyk+bbZX9lciM+ZEW7bL9Qxskub
xVXrB86j1+Py/7sm3FUX9kHwXkDUinZw3Nk0H1feTXTqNSlmN73btaGI26y5aDMcUfuHTOaik9QO
nHzfDZgGGxgO3esOOMPkTPnz878aml/uyrcunrIRjpQXGtfbJ9FvboY/rtSPZr3tpoDwWKDB4KRs
QLOEduqSquhOyN3KonWOBZrv8YMB1zW9DhoI0wmb0f2FRYWr2tVYtkazN9VrZj22mLhhgIXbpH8Y
ezhJ3zA9Mh8uGEzLIGGhb5PFKosXDPaUOLd2HZlwgAp4NbFkJIQzGbwT0/3odL1ao9yghb8bNR1x
okwar/l/Y4cJZm1O/mOuOPGrsz/7EQeBGJDzUwmbwrh1x3XRp60IowKB1rwFIKwjAbOPZqiiZT+O
Xh0mUaupPS8QWNM+262TyxuUW+1p6zKl/h7RA4DlDoabKwwZlZAXwqOi8J0Jb4DE1WZ2phPLHadn
oUUxDRQpfRlyevR0hSnaUOtoidVTmA2ukfiUQYZmohDlVR3P+Putjzjj+aonVK2YdujqCjKsL8HW
5y4rPTKk5k19hhNaOrtmmTL64EKQjn7PbM12H3viydY1bgjR8R9aqVfctNYh2BK/yPr5aDMtO4CU
msYTd0X+DOS9MFa80CbxGlXCezLrVZyZJ9xvBjq2h6yjQPyIrH39lV3elYXPPsJ5eCC8s6sDqDc6
s7XcyWLqrpbbNsqEJrduZaZf9ZZIWhfvwrRuSMnBgmLOUlsr3C3zIth7pRmtn//8dV0dh9wN1EBs
SwIn4kTixt5+XVOnkHN37vA0bdknJXVxjIymS1Qj6afarP47RJl6tBZU3P8fFyZQyoKSyRd+7b9l
KLe3QZvGJx25xdEknDEOWtnv+GvxUIWrAQKPn2hMmJY4/vnS1pUw7fKjL1YjfM3/qEiv67WCqWxp
6rV46hVWSKmkJI9i3a8w8kLynhJ/yhrnc7ngobuZffmkECd/baLqI5/I9w/fgRLLzPwfrhkn9tuH
b4BujBX8n6c5YKVjg2L/00eAXa/jwXSH8md1SWBokHd/wERiTs2//T81K8/g8rphMvIoUGddh86Y
ZaPlGMnmSeFAPTCncAamzboFmG1A95wWjBO1AubDkTZ70ujcdnvW2pvHeFoZsBZpaehK3Spjsf0j
8jqVPdpsOvpvPTYYuf+mO4nUHU3fYB9UJVRxmMD/8eOJVAZRuZ+xkw+L2l5jv9ca0fI2WvbjWLfj
TadyrFkbybewm5bSvBNhZa+JME1tJJa5dVTIzFt75grZMt5lW+HW+5pzcdkTFGYwV8kG8JnPlEfd
g++stIvsQ9mj1w2Df9Aap9PdMlO77ocLI+YgA/S7CTT/6cKTmM3gdZscV2DZYfUZkwOv4ROdRsX/
iwDffwDNFLdtBR3wsIoI7XFnGzb5xRsPbDqPzD3wurCXck6DBV1eIqQNdOO5TTA8F0ZYyYc2Cydx
o7RXOcmFKVbndK70x21SAGSXt1ILXe+DEYm/SYXRxQGw09e6rXQFM6fa9HfPF94P0BhAE1/N8qEZ
4QEcZiQ+VYK7TCGSQuH8sZ9sxuChaA31ReF5eKyRAoVx7jujcasUhVYc9rQNO3jKtcNhgeRntJPI
km7116gaQg2Wmll/e8jXwR1+hMik/YeR/LntIaikARW+KzxZJGsUgPRRlzgJtZSzDcdBteZdxT5Y
DVBNtxFbSzFzyGzByodF3r0zfR99S+EP4frNjdVhGvBbrSJ8aBGVf7E7fBNi28PQJM3bro9SW/Rq
Zy6N3QDhoMqtNS5nMFvhXcgkKorVSMxmC8+gJNl68FTY/WB8j3hZhVv1FfPSJkpXg5kathVOC863
5fa4HqBYmkSEOcifD4xX+hV8bsiLHYRWGSV4mBQZUiLFIGrnAR81p9XRjXkCNl5+DY3I6xRiftev
bF1L+CJxtXNuZ7iHwb6wC3yFu2JaAnFkGmBDCfHd5QaSb+A+T+vFwNrE0NEqU1dE/vqJhdCIn9Km
2Lgn86lTJwOc3Is9A+7GIcC+X6QWmKC4aety8j57bp4vt9tgejJedGG/btta83EpzJJulC2w+kLc
WgLqZAVW6TsNhfggAuVan3HKNTYM7MtCngzMhmiPL6UFdQ1agBdt9CH8WsvvURNILJH3VSiB2u4F
rJTe2JFOPjrJVtXyEa9xgH97m1cvnmthfORad80sxUrXunQCF9Yj1Tfqzre7JEwpy0SebD4JpuDw
masm6tibFu83sEL5SFkOcIPLhDxUyJ0+z33RNECBZvCyZq2IJ1N4H+ye7/dtdNkQStkZuTsYVm/v
SISmhOPqeI+sto35+RxqiAexzxfEmI2h0qHI1kvGgqB6LlIJ1FP89zMMEByLkQsVCSu/a+GcLxnX
+JjYPLXapIIYm7z+JAFETq4YsmdnMd2j56zl0Z+24FFHhtwZU2kc/nySXnW0HCIXy1/6aJRK0KWv
Ca0aBk0TWZ14ajxhAaxh1Fzn520c1+wF0aoffFCJvz+0IK6CH7EKLqYT13Vuw4xicKH3P6HSKR7x
uC9+43eCPtDxm0+mhBD3QfPxL9UaC4WCGjsX9vnQvlp8Sz9tdEVt9ySDvG2PBkZuejcHHeDa0HVB
inomDO/xEfjSMso5LKRENJwhfnQ3Alx+oG5+v+74BC7aCRS79mXlvV13PXAxedJW/6TGrvkhp364
5ZvwElVt/U2tt00nAr+dWGlj/qBOvPzTb8sFCMM+ZRp9N6zCd08+4ABt9NA9AR5XzEYcM9XKm3/q
IES02ZARJxjMPf15ef3LRS3UjA5dcEgTGF2VyrqbhhYob3rKmtxO5dyFO2gR5u1qdsVLNyOv6FG9
fPBL3z1kzlt6TeBKWLj4ZV593HWwNsoDtH+qG3/eY8pbfg6rsHuNAimsuOMot242hWy/naIx+6CT
+5eLQ0yFS4lKymFzuXrDBravFSTn6lkEVbOlkfSGIwFx3sHqoY8GGFiSBAPUYaYmc6wPvq6rTvuy
0TKOYVvhTA5cpOhvl1ddIXIQ6NOeXa9Qe2mYvFlqjVtTN6TFYcFwbI3a+eQ4nXs2ysp6/q9vm8MP
rOfS8PP8r30Am96GRyY64zG0Ml3tG28p1tuS4AA3dV0iCSx/WngBfRd91OC/31Y8B+82Eunxs0F6
77z94Y01GPA7IN+gE88f+rKiELpEAda4hPX7mYbW/OBRXyflsHMSSEr/gb6TZfbuCGF8TsEoO/ex
LhnPwErqHGAlPyyWY05xZR3k6jX7DUW+s58GtzU4wrMimr5y3hj9bR8yRzzkU97BKnGxDb4HLKIu
yxijPXPnNnb8lovtdExopxP9tQZIcOu4XnXZJVYmVgc/x3KknP9gAb/7ZKHoA+9fcAifD/daYtDU
IhiMZrOfqrpsnhwRGEc0aVu2swfXO1b1kt0u29h/cNV3L9DGXZYKAZ3sxXzvuqGDMT+Qqei6T0OG
0cbNujjiNhtEt7O7IaqPajTm1z8v1ncnn80o41J5RCYpgO+8dAuDzWjW+fo0a0N8lgOuY0FpVYei
oaL/86XeP1I+BlYLpAkbFUTovl2deV6EsM6inGyWfvzaKfu7KkP/pqWxF/GczUwAjL76r+35RdpG
fWFD4eRwj64gr1GhWc/xmHkikTO/oU9EBGVBU9Iq8+59dME3Q0upyRRpXT6APt8/Wq7sY5nCF4ka
6h807n+kthvDC103c/Hcgcocs5XxemwtY/4pG63R/uCAd/5JFntzstkXQvcFYr3E2mIq9fbxomlz
6dvK4ImKahgfW/gEA9v8Vgu1i2zhyt9moLIFm4rQLFImfgLAkbK/IoV61suFVYuS4MIcstq9j3jk
r3AYapxby1I8wOgQ2d6Z4WUz4K1KAfRGsMyZFGTpNDHDqwnJxjwV8gzahSh2CrylHBPXRgukFErR
BzoAa361oDk197WHhojOrnYt/WmqphDpveH07nFW8MZj9AfDl16U4mWomqJJQrITLyA5UZi7fDaH
V4taGW2+X8HMWivpLOi12/pejjDTUop5s8JYth1/h9JlALTOsp/uvEka38kQXeZ7OA7yC0I/gxjV
Wb42m4VvY67l9uB7InOTfCm86daEdP3kYjn1qsDfngsxQryrlzWCiKHJDI9Lm8hi2BR5caccu4TI
YJKkfp5E1T3NGYSEU9vKzUvRqcxJH2HUeM7XbmnjeYLFnCD2VWJn+nrLj8G6QrS7KNW/QNc2ogM+
Tf3fqsLbfOc32SgPTQgJ47kFLTB+j/YydA/ou6qUSrnTey+qOvMmA2C5RXrSQJPcjOlv/nPtR+pm
9Rr5i3J27jSXbQxcs7wYignaV8Lj2vMoOUnRkkwOcxwosFW6Ftb83eEQ6XYV/HpMJtVAZAySKenE
RCqU9AL8vY9p1ejh52vX2IDdr5Bhqtg0iWV6COnQ9D40u3W8dcFLyhdGwGJIMzpMnUgrd5qjvrgJ
x/BSliDx3M6Dm9gKKwFr7Lp47ubKPXilEPPdsILXJEyxreULBMw6O5NxvNjLbrOzEg9qeryo/yFs
G569N+TtF4znsjpd82U+LGtYYBLY4XEQE3I4VvuKGruIKbxXJy7siKbYsLNNp2XXhd9g2Ef+6zDW
2k4hoE8vQ04gERlpVVBB//DRlq0TfJFbEeLddWqLrPw55w7hOvCRDeCDxZkZNi69ql5zOrivuTMP
P0SDQjyGYtfuVVRE3n1V5uEdWo+g3cFCzIJvAN9dnwLawRrZ7D5r04D1X8TlGq0ltkOz9xeb/yQf
Z3y/72esZ6u0LwTjgpnNbY6J92MeVpIl9Q357GQ+1NPmMwIMSt9/CjPg/ttmEqBc4xKZR6pQdhFw
iFoNeCNPxYAooy6H8hPuWVrvo6nIg5du0VCfYztwCxVzq6tZpb5geJR4hdE6REupixWj9Ofl2Jcs
Nr6bGkf6IJDckSzJB7qrinH6NrZqft2cwfqrsVjcCeJ4V9/KJZI/2qzT5W2bLVV30rBlUm9bfR+G
RKWDUy2FJ06mzoyF478tv3kzZiB/ZWOIn+fQzIhp7bmyXweYLtmx7pldx/gXwAdTiLnK1CqYCJ60
4TVQqRsl3McigsuX1M6optdMrlBglom0pudq9hrr2A7rRI3m+UZ9GGotoANNvfdFsx69pA85LY5w
+TSDxW6E4CeIbtlX+KH3idnjzZNatByavSHIi9Rc0AeciMqq8nMQZC3JZXixrnFYCTsDNWxKi8yj
EVnppoO1SqvOK8s99ZEPOOk2/TeUWJgezF6mujk2A8QJ3zf+/XWHwIYJ+MVu42Vysnm+WzIgvERY
YTseNCxxGOu57X9R2eCRqeaO4x2ahBWC3bDOur5x+gKmHtxNxPquYeEYpj2v31WI65ukdlsBE32k
J3+K/HlgY44qPJQIs2aQDAmvNjB57NZoxz9gDwe/m7rf9Vqq31vVty+ojeR8XCJe0H0GA0ofc2jC
MjbLDrJ7e6Hk91CSvHvTKYOFWmpsbBj3vVOc18k08BUtSJqDA6gJFToYFvF3ZBvo8e8OjRJeIU1n
/DZgnC83M5RL4micDLHHn8uU96g6TTJeJR6F5T/AwFXJEHRYFPe1lz17HbJ7gEwfthcmxEiPZqIH
OlIfkChgSRZ8dgFZyZ1wVPcJhZzrfVBBvIeMLrcCI4PaDPTMvJ5qBF4/OUO1ZM9uOytYzG57H4ZD
n/wTOALGjrG6bbVGSiRG9r2xsyYprdH5Uayz9dSHm/2RzdG/3JCHeJWsmUv2aPguWXlF7ReGOO58
tsbcuzVB5L6jXCvIl4frViRVLst0YKxNiW5v6zknzK9K62jLvnp2b/6aMBA4/Pl1va8qXSa9vKjL
bJXW76qqdJGllDg+OE8M4vNbWXhVn0JQaB+0t8on2Kc1BMFuVh/UW+8rdS5L1isMHWAcer231dY2
SmHLXDlPqiAQg5jPYs+eHt7XzSbufb97/u+/kmbkEsQBPPWuzYLCtraOLR1Yqb78Af0al8TqkjsY
CnDe2WvlcRjM5r/iNIzPfVy3AOdQmdJXvv2RBLM1VrUUzbM30w/EeTS4e6cTyyeMK6YILUaPcovB
VuxFMuw++A7fd/GYf9qkr3q4UYVEsb69eCkI1fHEEj7NqvcYrriMUrSNiGd0vEKmc+2WR7kBWKKE
Z30pAg0/Qs3+5RawPIR8S1d2sTC6xm0YIegFbdUzEiQjXlW9gklZFwuvfIh6ptNoD3NTBd/ayIiW
pKm95QM7rvfLDEN/rEMgf+GIRd379iGA4ZhLTZTgM32Gc2CepyC4S8s9o7ppn6Q9ti9/XmjX9iZ8
QVzRJ2GGb9zBx+HqnQd9j3rHXwZUaUWhT1K1sG8HC5ys3iAQNLHXS//vvI5K4gYRwZxzh1rEas2R
sfuMH8DOr/FQTZqSc3TnDa74bQXjyOQN81/M2aJJmoeqHNUt7iLio/jl97sBJmyX5hmnSJ8/XDVB
OXzaHivv8VlgctZTrc8RWj4rjA3fRFzg4m6Ssl3AAfvzY3u/Uv7xi8AREK4Sw/Cr60ajafDgpv7Z
sS4WoUU0duIwzWEzxITOorwMJtxCknJZ1TdVzwO83u3j9JL3qwXgABN7IAQ6egDHt6sFhl7dYG7Q
PW/Ssn5hiFOUSV/gwTEXnQHhdDNPf/7Z7y6IIw/wLVsERnyedY20DaasjEhn9jMStPJuUOaaInrx
zgz/hrNThcsH+Mi7x4zjBCRruJcg9pdT+u0PrLMoGkaraJj6mCMU7MAIf0K4Vz/cYoMCXi3fVk86
RzwnzRPuVdDP/9vvtThqbOqT8P8u71x9jhFheR45meMjTNS+ONdZOTYPQd9iz+dF9gZY1XuF/8Ee
cL2muSiP+UK3u5BPEfy//dFtfqFfNmH4UAt7+2ua6JoPkr+1DzZeqGrnazHOewfh6vj85597jeKy
/TKbYFJB0teFbXj1uM15hKxmMKGAwBL9yibh3/XdZrm7yo5UtPNQYBATERourp6Quj9YXO9mFvjX
8AUHGBHyh4t73NsfDldvxA/Myx+7dtA/NcTq3dpuok8c2dTfcS6bDhFJBI8RarYYKdn80s8LUTUU
4B9hV++KQu6FqQHjGmxE4JU59tt7gU/pSlgOzaOFgfQ57C2EA7ldHTMiMG8cKx99cmWiHOktlcEh
C7f6yzJumXP88xv5l/ug+qQHxcqFx8JQ4u19VKXlzHDL/cd1MdvTCHf63kX+TR8IOekVKzDrZ+Bq
+ezAVP0NQJnvOuF9cEa8XxY+uJbJh4hRIyOzq5M5qsOLRmrxHueFsWrit2gmUroE82U0J3dNCxdP
DuyryxY/fDuY7d2fH8L7DwJMNiAu04ftY2Ji8PYZzKgSKz2Y+nFCx/RYW1rst2BGQYJu54BO2Tjx
iD46WS4P9n/hNQs3IMwTHRhq/xiRXh7K/6B5meE5Sy/y+VFO2xyhTmijPlbIsU4gO9Xhz7/wel+9
XIZnS+3FGOHyCby9WAlTYcTR2XokjQISMYpfsAohs79LbWb73HE/shS53lj/uSA0ErhiBF9xfry9
oBQa3bYHmcvdtuiol62981HTrvdQPZYT67j+wvTc24HhkoWFEqEIP3ip/4+081iO3Gja9RUhAt5s
0Z5m6MaQs0GQHBLee1z9/xR1Fmw0oxE8nxbSYiRll0FVVuZrvhoypzp5FhJ94Klmd5eej+gZyaV8
N6mq722peXXjD7/1FSjNoaIcEnqTyYK+yMlGZpoNHSs1TWPM7KbjUYdgWrCQH+U7A9NyeWU0EzKr
cdjqK6QPLO2KKlL6SEXQS1d67gX/zi/yF3Mu7hKOdIotmj13X815sKdICWh38EYcwy21oPpToPy7
jZs2bfbcXnivBlSp8D3G4C1D3OX8DzjZ0poAzdG2QaaLnrAz22U0Gwp5lFT1bqJj1qz1sJD0Qwxd
H+qR54er89E+oNpHXxA1a0Xm4FIZNi2OWWZZB5lKDclx7jLE5cZ1WWL2MyHGpvdX9ECbfNfWsYc8
gYeZHv4/JoDM3EAW9QUAi4ZbiI9R8r7NQJghvxbG2xaRjERzO9zQ825V6kWNAng9yoW1MXJYAnQX
8efGKY9HWmG1tluoNUrh6TiNGHObYFmTFckaONyuDiiJh0UBlL/G1tKA/y/eHI2jNzdhhxLL0sNe
7Kz5XJDSK+x0Ehpdmx1hdRc2Od0k8y4ZB0pOXX6H/N2gu2hw6GssTnlNBHBiL1vcsjb10PQ7vTCz
Z/RBR+jnSrcDNSov/Six3rMfJRDKZBi0DkXf5PhzCHQVeU8tnu6UjGL3DkuAyrlqJTVtlVWCbNWO
CYc7Bp6wdDZFg5QolGFDDe8j6ILSwnY5OeQ1NHEUAJVMk1CoEZv303kL3i6o8A6f7lQ1C5K1lQfe
GiVBLC8spcDwUVTHotjT1ud36VdhcVFzSKPJeU5Q8gmuRah458qdlYeyccAT1gSlngdUrZGU6aSr
GijWti6bZqFR9cXHyH0mRNWoTtAgE+fjp/EOlaEGYAnlOwBw8btZ2dM6qHDcALDkyOXCKD8QFrOl
FhwfelNAEjhTZrPLZZehT9jJd14zVU8+4IR21ZLoZxT6kmANBGKKLgHu9+ugLSx1g6wVDQsli6qD
Arr4yq6ssbuFU2Y+ItGnqW4pCTFw+GXyGkGzaNz0Bd2IhxZoNh4PeKVa69y2yn0IaQbJmLjIkPfr
w8Tc44kgUO/K2MAJCjQnDRaS9i9OeWpVojGm0H6kZnM8swq6lm3VDdpdETn+hs6uuTK1UrbdStOK
PSXmRPgAp9a7lAX6/vx2mkvV0fUTvm3/TbJIIcV++7SsOli9uK499U6B6l9TNXVir1xBDe+qwwhE
Wnuou6jfDVahydc8n7NrhzdcgjCIIV/6wWSPG99oegOhaclIr6O6628g/Nnqwo744vrlkhHFDnq0
NI1mhzNU3cmD86vcYfkq/1YzL4pWMbomK3hcSbZGLiN8WJga8b/8tAehxXC/ot5H/QxmFy/n46kJ
KR3HeTpQriyavx7WBluji4KVlgjcOFRQt495Wej1BBkQWWxOZt/ZRVQfFoY++/L4HUCoRaNWVkm3
6J0e/44mlOs2QPX0iX5IcKE0HSI2ZSc9jz3mMt871T5i8S6HzwfLhxR6lmeNGmr2JkJYT3GWNJee
osE5p2S58kZZ+j0p4HYx1llyKpyt7UdQ82MXIhpMbWI2wGjyrWQyu/BvpWrSfR3FzlMLz6IGTKm3
66Jqh3/nl/argOwhzm4EGjESnQXE1r0PfBDJf7vaGP+ongrJBrEwmO/K+Ng28sv5cPOPTAwQEVsZ
Ihw6p7BbZolMkaCW0FqW/7cM7cJ8APCiFivEbmr5MsHhyAVWgAJEov6DF+BdVhqUDne0GmVXoLy1
6cw6jnZ4KrXJ1sADC8MV2rYLUzK7Vz5+Iup5oN4QYyStn31f6C+NWujV9hM9n2KNE4b3IxoatJSK
uH/VU7KTKogwzTw/M19sbaRMUewD/2XDJJ0dfVKdlJM2mkTVJlikeaxeAYM3HmUpqqPvHbOMkL1F
9Y27Q8cPY37MSgkqigD7or+yFUYrAWLf4dIA2RJL4kszwGJpVNoCoft62H53lAY6rTyTVDY3J/xs
bosmQLOdCvXfacotFCAQp1uBIwhkN071YOG0+GKzEU1cnZyX4Drmr08JSl879nX8FzS5rK6yhmbV
CvpWWt4ih4CAfAJctl83gy7TWs671n8funi4KXine66hevI7hRXbuhyLjr5rkDh29DOmKhouLMjJ
4sMLcUSNgNq5RhFbfKWfrp6Q5oXVeE3wgsyBk65y1AzWwARHb4PWdPPz/BqIT/roMOeRSoXapkQC
I4OP/jgYKBOYE5ETvNDejK86M052dpoaaKKUg9vlkvarQhJNq7tqIWs9OWugoopaIGkMtzuJ03Hg
IAPDkpJjP0fcD8+ZmkyXXVcMd0VCzSgy429Cdz+orzKXlUOS7Kg8WI/jNZkFbHCI1WcPX4q9mjjS
nw5Fk00GjJNOkyInC7zNrwbosIgmz0T+OWfbWsgMhyHUwGdeNvbz1A2QwhJ6IaiHZ2ut05co7vMe
n8nxpCBHKVQhhRP13Nh2UjBNbA1VerWpK5prhDbIzGQ1CA8V0kLZJcKNSfeSKKNF8UNYl+SAq1D6
ecg0zPTwdpxou+9TrPXqhbWG1DPfZtQi8fgho+Izd4BXHc9+LWNI0gxp90rWFiArB1MHxQAMsuoQ
Zdkhsw3vysaPfudLdjIBZ6Bl6PKnGFZLkRE4PwpfTdd6hX7qelCMtP/RFK2NRZyly/W+QpgnAzDg
B5WbZEMmX6Burxj7qQ5pNlWjInfbXu5S6ZHn16CtwrbQ8EIB9vSqkSsA16B5orh9p4QZsNu0hvQk
6VI2Rhuz0KqydLPEjn7Zti/xjAsa60kzMPu+VvRQf6LTGOEohnJcu4kwfglW2Ekgct00+N4UmWX/
kQoIIjvHL31s0Dt4X7elWmG/3hToh0H+k3tYnGu7TpL+kPumEd4jWNHee03lDSC+vfRB9zW62KTq
eKaMEXqEaykeistRbdSfEKsb5e+YTk5Ffo6izk3XRcOlafmQ9Seqogmdnd5Mf8Goo7xuD6gGgguh
Bt+va1NDMLsYPJvGlK21ruVLFbqZSQW0Tg0LpznYBqofb3XqyTgkl0o1rM1JzYFX9pNOUy2E7mGP
ZNMsnwPo3mrrbFsr+Wi6hhnrf0a7DyQwOkVc74DSSVdemg7OKuytvPpplmMg456hl0WcbYTsjhXs
85hi1XaA0fkIYk3WX+OATHsbphKAKaeUtHcda7kcukOOQVa+NnuIrf3CBXxyLIqE2uRUdCiwcEzN
MhOSfoQHqbK8ckQ0gCr7FotFDDaEUziUQM1a00ko13LYxwtdg5PI8OZNink0SwTPfX4u5iaPHjCN
+j8TjcJqq7a15K8Bgip3jYO+aQWNBuI5Db3c2QH3idslNYlZeQt4P0BC2kPMgILwwfwYGRHiMdI0
89+bEeG1O81u7EckUyYSsbS66VFsjS6n0qs2UdCmoOCrceGmPkm56IMBhKQt9TXJYipp1UpN/EJ6
ryCvlur+usjoo7udZP2QsqmwV/goFUuV4vmBLdRBRJ6H8wx/cVAdn1GJXTZDgYbOyyiBCyunsTwU
ql3sEj0b7kGtmEuZlz47FIU5tM5lD7EDMQiuiuOALbg727MG9FOK0JoueZljYSwkh79XoqBYwFzS
YBRsIZL7+U0kS1Ixccs6L2ghhS5dhu4n1tLpm1q0hrLw4ZxOong6k0+SvYDd/cjCPiUv6qh7Y4j7
7Avgq2kf1VNzgTSUTI1fHlclspwL8eaNlY/B8TDTLGFzwqrNksjEDpMEVyjnxUmM4M5CgffGs4tx
3ck98qlyiHGFV+CDnlaFfqBy+gw2TNqfT6LmHa//fgSVaKHRAITXnB0XVUdpyyKneEGASK3WnjnZ
oEwt+xfUu/GiH219E5hR/NoPvvemBlN/g0Qh/noGRtXb879lfn6IxRYCN6AOkJQkDTjeVEnWysPU
dM5L4ditiaJtl1Vu10627zp9p3KWKOV0kad5dKe0o393Pvrplj6OLn7dp+U3hlxH0kTxXiBfhihI
2igIIpO8uOxfbjM0pzghRQ1i3gEYNXXoQSQw4Xh3POhOpWzBmaKINAT9pRk600LH4at4qKhjR0VD
FbT9bFbzzjZHxxntF0hH2k81Hew1Xqw9TE0sSZqyWiq6z98AYhURaSEz5qMFECHm+dM8dqU5yLgk
OS9gHoxbdaj8pyyw0U+g9LRk9PXV2JCXgLWAwgRdSpG7fYoVV2SElRoSK+isYZe3kGFzLbQnV0ok
WB7AebRf394mpODUrOGfgE63Zx8tBcneltCrFL54SA2jpVX5WznmKl94S33xNRBILJpB65WGyfHY
ipRChl5M3kstF0Ie23Oe4bRIG+qm3h7ybbIqc6/6GUUgtc8P8YsVpE9gCzQiFVuQSMeR1aafIHVX
zouiATXbTTJkVRe5mWkjD106LWQNYv99fsaxX6BsCXEQFRkFrCqOo5mh2kiJ4ksviS7pID3VEVe8
WjWDV6+QErKIJnV9BMAezw/yi63DIQ/MicqYKMeJSfi0dQYQprWXG0yvV/mvcYN5D0/F4SANIRgi
8DILy/lVPKAclsoDmZhz0Qa6ylWi0Pt6ob4vXUhDBztcuElsgOBHVzqzIC9E/GoZVVF9E5xPKlSz
DzFCAgDlMEV68csp8Ne2GQvcOQbBqyzAhe78dH5xehKLlxKfPjmnPbtGEgNvwiLovJdML+i+2+hi
PCoK8J+FS/Or3ULewXsfvBgyDLOvwumqknaR5b2gAtkeJhUTaiH4cVG2sndllVMCQGHy9ucH91VQ
DHp4f7NRsK6abdEh93JK6q3/ihSLg15f1W9wSzT3QaCU+7Zo9etCXWzInwaFtkkxk34p+SytoeMN
Cm9GDj3Z9F9beObaKjXKDmy2j6m9PfjlFeaUoAEC1VtSxDldSeKKDIi6Fk3OuScFFetqQDKFbyJu
tMqla0HntKNk9H5+Uk+3JwcoVwU1PIedY8y2p9mit1rnbfA69JZzpdEkRbTfMu91VXI23w9FcxEM
K8geR55X61I/jCMZ5T5C9ekV/efoZ5B2Jflknnz7WAEjI4pRtLdh/M7hYn5ZB7Ut64zK0bLrVKol
SAYKn0IX4Nlb59vzI/tikwDVcqBEchmdWkdh8gU7MWzD11qujXVoDc0jJlLJIcUv8hJxV9WtUzrV
54OK7X58Ypt0UMDEfQgnkTQe70x0h6tMz/IQi4K+32nY9a2R/NBgjsTaDyrMzQbovfobms2wcWLZ
XDhqvto4pBaiFAYshlvqOLyHVq9Vomz6SnUOUelauIVYWXJvTV14OD/S00Ob/JhKtgF7UJyg2nEo
Q0glTGaZvtZDopUbOQ3z+NZuMkn9RYWqufMLGrpLzcOvglIL40PjMUlqMztK04JmG8qZ+avSV/5O
Rm7/jroQ0JAhC/a8gYeF0+2LeNQJeDgDfRPKTbNBZo6JwAjPm1etAtRlyCpt7qKvm3U/9vp7RJl4
4cY/XUBxC9KQotAnxMlmJxtoHPxrkZR9hbeFlmUO8acLNWNVK920RFL8IhZvOoBUsLLB+dizvUoa
kQc9eoSvkken4OcYVzz/PZSjpEMemPnP8/vlJJp4x5ETAprEgIgderxf7Er1YR2HzeuQW/JfHONa
FyQyLxcbo8D/j1i8zCyeEeJomyPF5cgsTGzv21d02o1VI8PZ23Anauu+lmDLnR/YyTnDI1wgabgU
GBmdr+OBdXo4VqWnDq/OUNdXmheaq7LojZuhiw4dCoOhiuXW+ZDi/D86ZQTxAE8/ujt8BgAkjkPm
he1liQ/XCrtb0pfGykp5o1IrvDsf53TNKOfTRBK2ZSBenVkcJ+7qjnea+trQo+jdQTX9CyxuumaV
yM5SFij+Z8eDovOMSiBQD7ABfHTHg1JqQ4Lo6CT/EqPV3CTIjF/U+6PVNKBGP0phttJGz9n4sZr9
Oz/Mk2oDDTKya2oNXLd87HNcvzaYWgoooXqnZGo+h1VaXPKywoM30r2LBMeAf4XcSj8jXRkuMPuz
fyPe3i/M9Uf37/P4ObcBUNKxoZAuxNNmk4251ODlk9G8aZpcKZvJjDzUncLWL6mLQZq9QA9ceZQc
1PJ+STrKxmtr1JR92uNuRM04VZ+bWPWiA14vubxwl86N3ymfCSwS8BSaWB+9nePF0ULQQU1iqG9Q
jLX7Tve0Z0nvm0cq3lW6ShQzgfxio7QNbeOyjASJ1DEk5MUR/xbJhN79rqZ4+IPySztsFpZPHB3H
M2cqcHHQcwLZwfLNZk6psNLr8Lt4k6vGuQ7pPD0qhgTYX61t7QYZEwm/4qZ0LBe+e5lChrQCONdV
0e8b2JQBENkyMBbWc351iBnjIUwmwKsGZIX480+PKGx6LAiYpvI2jcnwZpQK3q0JVVWdVbtHi8Fc
mgVxFx3PAtJz1KhFvghsyZodsIMNPTdQBustArkZuD58WWPlW7itlsj33uR1kclXVjDKrp5Erb3O
uarvoUKC/9GU9B9gQOyZAhW+9MIBeToTlH7FY50HEM3aeUHUTnLofa3i/Ytb41mKTY92f9b1V56V
AfiJqrfz22F+HlPpxRUaMCVbDdzu/PXqOS1a8Lnqv/lcAtixxDREoMZcVkXdHHot6y50nJEXZn9+
eH0EBbdKhR+SFi+T49V2RnxWO4mg+QQFGgMXfUfLy1n5Rq7ctsjr7FDHVQ61H44LGecXs8sZjaAB
hW7E9+ZFl34KSsNoJf9tVKL+qWhsJN6jUMPRBO8vnI3335xdCDU6gFEggLy8KJwdD5RMCYPvKIre
+HDq1NW6PHsdUCJAKq1Le5e6lja40PqX3pnGfHcTV4CRWVlw0SdPL0WZFPQ4w/gNSzVzU2bgAH2E
cqAS4zDifHfHEozWJlwagb2i83o8yKKy1A4tAtwpHTUc3TJpcgkgAdWPLMRap8e2bInL8sX4BI0G
SLuOOTBHxnFIzcL0tCuwTzV8P9tXnm1fplPmHabQWUKXfx0K4Q8uGgG2nh2Xk25DqJWLFGcfNdyk
DjbdiLypGZa5FAjc8/vlZHsCBEEGh3MJkDFfx+xWpwqJsbNUZW/CtWIVxgOgYZpRuxG/lts0X3RS
/DIeJEWQL9RASF2O51FuQDVFSpi/hVghoWpU5GVzkNXBuPSrLJfcotC1v+eHePLtiyHyNYjjhhbb
nAQivDhLKbbSN8SrhzsPAWtE/nDNrtoYwI2MY9hVqRt4dJMWLiVNX6wle0UDqC/SFoAwx8MdseuM
fE/O3oJ2QL8SDEu+r8s+Cul0p+bt+YF+MbcEA2vBOU4ub4g//3SlZZkWpolW529TFmubHLr1hotv
2HWe5q962FgLZ82X8XhM03oBk02p5zgeEhJtUKRD/tZWkbmnIBGvJ8Scbrm4sn3NNb/QDjidTIRp
QK0J4Jpolc4msxxSy+9RnHtDo0O+L/0WFzm5GG8VXS8256fyNOUU1tSi9IilN0jeeQqvFEmskCwl
bz4MctvNJjXZYq1i/nFqNbqzcZZZl5FcgpzqtBuzl4Jt3U3lQgvxdIL5EaT13B66gHWLd8anBaUq
iYrEmPNxWlO0M7AYWeV6pv3DjDLe107+XbQOkahLCmwapg3AyWfxPNQ4ikaasrd61J/rtmz2vsbF
VUzWGue/aHt+jk+Xk2yDTqxwrGXbzm/GVoUsrHlS+6bFuvcjlCdpG0dOeNC17u37kQTpkhqvILzO
ZexCZwQvjYXlm9ereAYiY7Lp0ezDfqSsdudDzQpMwLqgW4KOBcIAaQOk7PGSjVOdWJGUqu+Il+q7
Qqkx6VHsfqUgkXkogI4fkOf0cXkJo1+yDervfPg5HOm/+AJcxon3oW52HL8Hstkjo628S6gVYspn
l+rvBiWbHR5LxroeC/lK9r0n2VPtPR5ngHDMadrqVj3dyE26dPzNjl7xa6iW0APitU9eMu/Q0rpF
cEBp1HdVwo+r9r0G/aTM0+6hIti72tPtD6KWAjehWmK/is36Kd/+L7bFJ0xnnONiDqs1Bw0TTT/T
3oOBhhNy19NvdGmkhYLQ/Fn4XxgxQPIRIcUudvmnbzRtKGJmmaK9N2B+DkoiaW5WO2ntqlUVbOXR
UPH/lezDOA4TgHTph4aJ1CG0mkOS98UD+OnKX0iP5o1xftOHihb3He9Vg6z3+DehS4r0Z6pr73gl
Pdd56u2DNjTQPVKeWitC+kaJzQCdQa8L78sxbNZ+2ALEmkhqzm/H2Sf+3w/hhlCA14iHz+xGKsrM
MjlE9XdgjuGmxmP3gM1pt5U6fYmeNT+xRSx6KjxVKFB8lJSPB932Togjhh74+NbZaKdTLbzs+sb/
OyR+fZjqKVwbdY4VbOeU60HyKGiD+nk5P+DZ40b8CHiBPMRRrwT3OH9n4GOZ9waIHQx1otq5aG3n
rqh6u3NLpS0fogqHFIBqbby04rPH5UdctiD9CJCI9MvF7/q0C0cPQfFY71D/H7TwR2FJXnKN/Fi3
UktpfK+Twd4YCMY8D1qWJW6eJOXBGKR+1ULpKyHay8VFX9NsW8guvziO+D3c2hSigVbxOjj+XU4M
wdtJkKl1eazI1/7QBgdjlGw0g60BsRhvuBiGEo+9MjG3nTpYbmzV+uU4YW6m0a7+fX55TvcjxEGb
fIzv1WQ/zj6MRsVquJHzCLccQwco4+jeDYsSuhGa2gt7/+T8IbuFs0Fng1ox79z53s/yXpJqq/Pp
DWGaCLp8cJC6ShEwPz+okz1HIB3kCc8+lW03r45ZfTnACpIH35W9dIo3eDzr6jppsA7FB4brHrm+
tPEvWrUv8oXj74vYwmuGLg69U1LA2b6jwltqyQCj2zU58w5Z7aXXml6i6RAU2V8eZsMjJm3VElL/
4wQ7Oty5U0Q9kG6O4GRqs8n1SjPoi0ljv3sB7PItBg+BehlASLsNUw0jycTGnB74PHhM1L9L2blQ
PC98VFvsy1Zl5AszcpSZEOyKcbRI3UEhnYtcCQKEfpunEoKZURk1uguY2Mw3Ve+gXWZELUKlZlUE
2YURSSjZ5G0IIBONi5GngzKggFTgaac54bDSNd9+QcIxewxSlOoBcFqV1m68qbK1fE2deqqgv2tJ
+Hh+O5zcuWQ6MEkECIKpOdFw7Iw8gX2fqqhDIVNTH/oSWbkVNDrNuTLKyg4PiYmdrh+lRbopadgs
Xfpi7o/WBroOGEYEJLl7qE3P1gbzDHSv9F4L3AZ0HBZ3eofpH/oanrzKnax9MXXf2Hxz0MTU2IQQ
oyj2U6U+PmdAtSPv30nE1I38Xy50I7POdmgy91hnoxG2M2AibFEPXNKb+GK0vBDQF6N9BXVk3lHk
KRcbTqzSShurcG81fhmj5YrI/D2GJbV+lZOxpwvvgpOvjn6+4LuDyYAUBgL9eLSKr7dRS1ETLcFQ
hwaLH2uzUipDgQ/c+wUSf5KDcWrrLQkVz1nJFODBEMCNESBRQROcPcFGjLucVEM0321kjHEvBp6+
dbUqWk1J/jRlQtc911ul2dsDikPNyrKBGl0NGLO111bWkwpsef1P6hbthfgGZxcUbpVKBTKfSmmL
pp/TIKNOYm25XVFPAtsdCtFNxA99618gxJnXOqm8fLA0HtbByqC/6F06DZ+V6kqZpYRujBnrtNHT
VA5/mAjmS+vEqBGfTQBk+gsX3PxCAboFEIBdx98ALM9xwzG5vswbTf3TO+3aUH85iCWm48P5zT1f
7nmQ2aTHbd9okxKof7QHDPwkdxjd8MZZ2FPzfTwPMnvMN4GZ0BHw1T88M12M2H3pogoPdr36n8Yy
J5+Z1hBjofQxFnQ87+WH8bA0kvkTbDaSOTY19xHoU7Fd+KNaq+BKaVDeWpuv/s/ml3p/fjDzo3Ye
aZbdlIMaWHJFJOUmvjAxgtwY18GFvSRUvbD+83RehZeAgStz5l1n62gtP/QHZaF0tBRCJDOf8sew
1xs0lEP1Dwf1Sl97brCRtucna25Ox1Ps6FuZ6+OEyI9qRckwyufyR7nbhjAk3PZXB6fgH86U4aNz
8NfSoSkRzVr4TD/UEj7fSfPYsxMzDaUybnrGF/m7St/XKM+kt3LduEjmXCiqKyfGD8Pe+NpB0dCD
NUrAQwdJvpzqLb95DaPYNn8i6lbr1sJPWzhB5vh3GaIBNqnsocB6Sfu7Ontql4SJvvwguC6olZP8
Ut45Xlw1IPMLc0J4sfszvVD+On/9tb/N9+cX+Ms99CnM7GvIxyh0gpgw+Xu8z18x5j6Mu/8txCx/
l8yi0VJaq3/ajb8R2xTbxm9m0x875dMoZl9Co0mqgmALIS6KK/9CPZSHeOlLEBN+shs/xRB74tPX
VgV6YVU6MZSbzHE77BzcsXSrF+QiEOiL/8kv/9u0zXZ/7TsyHjLs/vx9upR+axfZbmnx5x3o/77u
T2MSu+PTmKxYCQopYkze3+JK3eV/zduee/uiw4zod/BLn9zmMbj+38Y1uxjxXB6qICTmOK6kP2a5
loqV89P89b9Fmd2MWYEtr5Mwe/1m2P+36bTD+RBiAU43BK17JF9BjMyZxyjeTAAKY/WPVV3k0oOt
Pxj95Gr90/8WZra35Ryj92giTBFsHGMX4aSBOqq+8JGelJ948EON4lkIv5TKz1zxqrHgyFeJPD2h
cylsB8OhvfOAYnZQ2iHRb/Msj4OtZcfhXhowgF/Hud+8h3Glk3ZkOCd/b9RC4Z0OLM9EYDno/c12
/9gPlRY1nvKEzVLvxvKQ3VRkyKRrpebyHhwWMikxi58XU4BVENAAKwK+ibL2rKU2Tdi32bET/PWN
1NFdLwqTdmV51lJaOL85hGuHmGaB7f0QhTj+4trBi/xIV72nrlbtMljZhRHJFxZFAE9Z0Viry813
JxKMETkuqH7emEjtHgdMgNaGiEEWf7UyNVZ8d5m8sqUGmzJjalA6b4pqIeL8SvlQj7NFJVtomuJV
eByxoaoFTkwLn2tVCi+nIA5vTEn2rrHHsm+mfMqvEsgF3yzcfBQyhMwTxVPhPDU7VVItwXBuqvxn
T1NBzPD83/lRpC4kwierhyawQAUAOqdiR0freGiosFt9kCrZcyWhjroahy5/cCrD13fAYdKFG+dk
SxKMEix3m4BL8jI/DmYXSOnYqZo+I4vUXlXo+WBqaixNnFj/o43PZAnIG27YFvSLOQlK8pw41mPT
/BUGePIVkmlcd9hj7CM//U0N1MTTJtKx+ZSUbjW1Xb9QizqpAIvFEhbCAvZADWTOqjfkJC6lwLd/
lQHXArTcwa6erUEG5J7lQWu6CrosIbjwCcbxz6rNMiSfTd+Ppbc44V9bmPTZCgvPpo8zgF4apTHE
044nXdUqWY8d3zwYTuL8BhbrF27YIHKIMPvSHTW7QP6LBSKdMAhYWPNnVep4sTr2mEwXkBi2fRvS
nrQzhFz7tt9BomoXstbZh/lfPLGBKevT8ZoXN2U7wjl2VIxDhry/5vZlVF/aKCCvlFqu1hiBRfEK
P+1varMQlhIL+H64BTp0BnN2lLdZJcvUjPWDFQbBY6dUvB2mFgNLreYoymplff7EU07mFdaZeOBT
w6W8BLLueA3DNDMaxBMpdFRdbriF2kyyq0yWvEPBu73HaoOmjoFRkG8V9eVotOkWg4J8Lxe5tO6C
Pt7FvR9c9rIxXEWt0muukzpLcronP5LCA4hdWcATAdjNpYEkRZ+yCjmRw5j7yvRTDSKFzZ/Kb9x8
U/sjGeNvHl6sg0C2Uv+hpA+Ma/6icMLOTvHHDA/Q2JIfqMUp1ZYGtvxXCpsw35xfhNkr+/8FwxuK
vU2J72Rv53mjtMEYHlQpy4HqU4p2UfIY1rYXJ2s2WbHJIC7ULj2vpYfj6TesAKQQxr0cayCVZ+tv
hL3tpVFr7HNME1ygtvKFrxTatT6p3ev5Yc7OaDFMAYUGOEzLEobQ7IxOPGMCaV2Ze4DFvVuqeTSA
6BV+Gt+OY1Mwp3BI+Y6e0WxIilPj4Z6H9t7HHEX/08ldb1ykdKbaJWLV6SEhaKKURj/4OLTDZx9P
qA5tBdBgj1ykd6Pje3Av44RNhSwrJsVFHs9cwY5N7s4P8HTNVKrnOo1+yPwAjWZpihzZARUghDkt
sFPm1hohz247zauvO8nMh/vvR8O7DWaVYI3yFR4PsomcNHciT9pD2Iua61EuPbeBghj8GNN2Acl0
OjK2Bzg7lPYEinHOv7VKo0wAgzqHvpFraM2pt2mnakLt1BrlhYrQaSzOWKaQmjr5Ao3643GlfiLZ
PinKhe0ZUe52g9GsNClqKgQ0bCjz52fx9AgTxVNurg+BT7i+x9ESb+pMTHaBSCSOvk+csb4F+VKu
p9ax16qa1gs5+hfxaByJdIVuAYQgsXU/vVYVHJ6GqZ24v0rjd2iXyi2Y7vqCr7xfIc2zBMuYZUZ8
2wLHB4OS3JkRzlsiceO3njSikBhXEn13FEWoMcn5RmtjxfVkadyHaTOtfeD1O8/RltK/+YvsIz5k
XGKDB+BZMktFUlPxLKlJ7AM2J8FTYJfJpY+D6JOc6umT3UnN3sgdNV5pRmZfpbo87jwojBfppC8h
1U/PBNGfASJDo5p+4VySxoGea0p+rx26RMf9hZLcGidwvB69zEPV1fOTW6lV6yXe1+luJiyPPzpS
QmRtXqf3M08W21hnf3XhTvFLg9J2rbvogpsLx89XI+RphhimOGHhBR9vrahFuKxrUv0wlpX8Xnt2
9cdDUMXigWROg2taynSN/FU+rBc+oQ8u56f8m1WmMfMp8mxTp7mCd3BdFxec/v19amRmdygqs/NB
H5U9XueVEzuujsKN8SPPEVqBiYoPcNlooFHkrBu8S60JaZ4OnUr5odQw76rwS8ZOfQt+dILbnEXp
uEmNproHXJM/8+TUn/zI0vq1Rh/kJx/vUGNt7Y+SC8ypVw4hCOv2VtZSL91MnZeWf9QawvlVn0qV
fdvh+Z1scGMvjL0+llm1RsnCUx+FVXu30nHL1i/QvbGSrda1Mk5RVTF1v2uBQn7gc1Jqt0xDJXPl
asQVL4sT7xftNqH1nuEftMkVxf+d5QpaLmoatj8K0A/ZSmHAP7rQVIpb3TOtgxQNA/ZkoZlYm7DT
y4eEw/fZUlProdE9aMB80RJugr72rkZ1/iIbXS2tJnhDOcIhWGK6SOphVtTgzHPgZ+rNFm3SuNxE
uRK2F35bB7f9lKrmD9tMuXcrJR1vrFD27+XRjp8yLosnqggA/y0UmC4ivMXQdUSxO6caYtvpL0XJ
4g59x15/1FAmCNwMuHW58Uev0XZ2mw2XbTpIrxUmueqml0pDWeMmBSGI/669LOzUvuapWTkCDZ4U
l6E1Oh52tbHWXaPcgc5SVKeNeW17BQBDcjnJuy3MQDWvgwgFI3fKpOKhLSvf26VdHFxXOHtUroyB
+CvCkxgJwFFoNxkyTa+RpeShCwAjefKTyMaRua8qVKqlpIiDK4AxSXJrYp8ivcQaehh16tvOS+8g
nyQgzmW67jqpy1d9WQzOhVTU8hX8DZSN63GEF+JjJBdRuBqV8iaz4ix2U7Wgo6iYuXPRVPBqdohW
Kc4Nyi62serKrgxXU9D58a6H4z2sQtsP5ddC6aLiWracst6UAtj6XjuhTytx6qL2Jk9pttEISI33
AiH/ZGeleXVl1QD2NDdtasW48Qzwl65tTjlm7Ukfr8m/vfa3nFTwZVd6o+lXDY+XugVor5T9sNbH
QXpLS2e60+2qmZ5bfN3GbJN6bfqCkmnUPKmjJz0XfcPXUxqV0lVu4Y15sorQT8d+A/8E8N9+XrV5
s8q1QPYfygB82zqWkK/5P8rObDlOXQvDT0QV83ALPbjbQ9uJM95QeycOg5gRIHj685Gr090ud+2k
KrmIKwIhLS2t9Q9o2FR1okIBDEEQYDKhR3JZepykUiG0z+zGsftUmPV4nDxDV69L2ncewgGm5u2q
ZfS6nbCUnIOQ21v6TeRIemEaiq9ZyGJ2fkGVjdu7Qk7dw1SnZRXiKWV+lu64WHfKH/rnvBsM7+j2
WtNGdTYXbx0yTfbGH5tWA8bjQ/8Wbl/Ib0oEkzxie1TeeUKmXJZmiKr3Ce2t9q5ajGCJkFeZmrAR
i5zvi6G1+99e5mT971Gzm+Y5FU3qFNFoxGNz50uUqyPkILtDVcuh3VfziJZFDZi2DLVgwoEtlprT
POioxRUnMSlUPHrLmn8PbhyoDTVdyw17lKy0cOxRxdwys2b/HNuD7W+MzDG+dd1UPWeO5vq7pMOm
L5xNrMcQ/xU5G4MG9efKRVpfA9eNEFjawLR/RBMbUbTQk1X+YCD/Zr6x/FP/XiS69+gnddyE7lhn
wQETseRLlS6GG05ewg8E1oRBq+cmPt+apbKz2THHzkZKORy5iN2XWmFpUVnJooz6XusEZP5BYUEo
W/1rUC5aB4USokIUU3MtwsLLyoNvdeiBy7xYiV7L4nkR0t+mvW9RdLIf2jZxf1Yoq5y4AODK1tvD
gHlPYY/51huZh3+7KQdaVDdDMkYUqVQWmboSWVS5KrbCzmv7ZNc4HYIidd5lU5T484jCcTrlbxq2
OX+mAkEV5erpq9tZrROt+W0dNkagfo9DTvSxRDDf5zJJPy1u7TrhGEwEjiJNg6+aNsIIN1M9b/dl
7iwHVEDnJjTiOv6mKMvjr+MP2U8lPP3Ra7F73GhLMzympvCTKMXGbURvTlOHIOjr74UGOyAEB994
oS81+TXBy+kPqtG9F9Vu37bbGOd2lJ2Vl/0WCNFlYVd7dbCKphcEIVTmtHTfjPayWxr0UvcUuYt5
I7tRMyI16HykpZfihBGQn0UQGucXExl+gCGDMxQnemPqq7SS4iXPMGLcaYHb1ic7bzX7xbK1YF4N
5pK4PygoxsiA2eO87SzRipdCLc79LCcPbRhtrn42sVQ/dHhFYqdXXWDu8AnrHlIkX2HQFZjJ9TPE
tnAa3JZbVkdRcd8ai/vgVYZmhh5EhNeiT7Q3ChVGe1Cg6aeobTGhDu1eEyTehl9EyPS5ZWQtSV3s
2jrBVDCWTaWiKZ695s4amdxQZNn0aMatbXPg2OXj6ExYvcWN3oWK8uLRFRwQ6BHZeYkaYjv1B4tc
U24RzB50SBiBhpR1PggRFXnfPljZWHSRcBGNQLsOQWyIlWZghHiBO9OjU+flaSLPbje5XvV4Yfel
LUPUDLKHIkgCDDTryrUe7KGOf+ddbHDE+Wnmhu5UAjseQON8QtXMG6mMZUW+Vdo4vA04gv2QVlvZ
W+xi5B05tF5Ro6EEDrLMES9lFjdDOAu9GENDE9h3oiqG42g2jcMngbWDE1K0ME5z3XjkWThO/AAN
5C2nqrAR/HPy0RMYvlZxFaqeFIYTp6rraMYPUwttYUiPMBQYvzw7q6ZILZN8lBplSy3RJ/Fg6VP/
ZpTcJ8Olxs3xs14WgBfHrvK/WU4PcNKYyvEt1wwlDkOAhNudaTRxcs9PWEHU4LHpIUiTDidfISRx
j4zD9BtIooFRn9s68qtRS9Fsk77Th6grSviqbrasmsrLPNePmQ12e58tvvzk4M2Y8YKBH2x6C/oT
wLi4iw9YfzZP89C4zTHtoPaEEqqR9aZQx872eOrhLIqJ5LgN6h6bztoV4xsaYZPc1T502nBKVGI/
Oigl6iEumsn3wO4nKrRuawJ04GMFkZOA+QpN6hTpQdXlnO813cf4s8PaNrsfjBm3SPhNcXVXiAnY
QoAL5L7weutrlrZLvZWu6BBVH2bysiBY5s8tDNR2nynSyC20KpdLJ3ka3qqacry7MgjEJy3TcOBO
sPr1I9gP/nOeGMYcVa1hPDaBVSfHHvdwFVqzYYu7QST+Wxrg20kJqhvdXamqvI7KFGtfzlcfbTLs
NvnqQZ1W8hhwPI0bB+Pg9FtLXxXIVDwYe72icbRxZxK8DYWi9X1m2GWhalyjfIw1uM77tok1HePS
OMsPIk5MNuJkqCmk6lD7UTVnqOVhNJDWn1bE0nRMWfTo+lZt/OotqdaFppYYw6ZuAkBymSM+Gcoh
FXTgCvjHyVTu3TAVbACBV9O9Xrh8IRFTZgnJTocCAHcCvL1vFZHIqRZSugIucRfaWH+03c4bWPQb
N8MeeV3UeRkZRZJsK9tP9c+Zqj3jOVgMlLRx8s3aUA8k0u2zk4p7oRa0vdTSi5Nbm3V3X5amhK1A
4ChDr5bs377BGuzVkUPQb/y04Qm8xSm/VLiyWq96Y8QT1piVZAPgchrs8H+tscew+tQ4cBEdDFzd
60aqkzlptjiYzlwGYV9DySWAp80ukWM3gaA19a6JYoeCIyqnJt6r6LfF/bfa71RHmdsfk40xFnm9
K3DJCLZQWbUXEdSl9dNP+Z/DJjO7GAvm1tXQCocO8Cwb2yA1IHIBb+sahkWtrqwf+1qBO9XKQvvU
1sv06nc0me+ddpCCrlrh7dEEJX77JKcqEpqs6gcTtxdxsO1RR7c5qPlytTHNODRTegiivJLN9Aj0
k3SGskauPZNZk3o5CTD8z5B+tB8e+Pn45zK13ZP0jErutR6RnBv9M/e6kknzDMAzfAKod5zx5zfg
if5Mq0H6OVgUzvIHC2tca4PKc+pt4nTu59BMfVwEMJ5rzWOcEhMQ7RjNO+Fonbkb5DiKyCVB+IIm
aZKuigLAASnlZL8p9zElrpGkD3qXDt3GTDL31Q4Gu3pQfmP8otVR7cw5ndNHzxHMpMTRWKNSTEIU
QZF3y0+Nl2fmPUp2pXroJhe26mwX407H2yZHN6GuTv40EqFCrQsS9VPASHTCevHtP2hxxfbBKFP/
i05Fc36oW+V8cyUGWGFFPP+Tsb2tfeDGWraT9qIVXIX8Jrtnw7TQvLPO74n5kyx2dl10fiiVW/l7
2NCNPGZ4NS+HOc10VJLQNbmf3cmsdsZspMY2nV3xZUZaMP3SaPFcbrifUY+2IVDlhGoZ3yj+XZfH
+IJUxVACWbsely1QRDuaMUEv5DAvY79vpgrKhKY0/Yj0SYO8cZercftx+eK6yr8OSRuS1h2FGuOi
WNwHGBoJyBMHeijmJhvSZD85mrZJMzs9msas9n2HTRXqCuWNCu47BRsannTqVwKPfSWx1BvKE0LR
ywqk9LFSSvJ/ikYfsdcI8MZqqdnEi7mUN8o1770vtCG4mhTC1mk+3ySWWcbJesk+9Evqa/8URWCl
MCACEU2mN9Ub7lxJZA+TKHbpjMrwDZ3sd4dHgYhfEEVRyjsfHmPmRXo4aBwC3N13FaKp976ap+d2
Qq0k6tMu/pVkdX9XcdSX+48/9XU1dOVwYs9H24qW1aX8S6Wot3ALcg9i4DoS5q1p0EAr2rYOAxw0
8zD3hzJScEFPbja6j0WFXvPHj3BdDwSuCxWYDi1tM3rG569fD6OFFrbvHPq+NnclStxo6nQPwqtu
aVhe115XcYUAQUJIpDpNpPVL/F+pufempjcX3T0MFH7GnVXRxmLn+tyu4QUU7QPawpkIO71LPJSW
Rd6+YDErUzgNuf8wjcZ4q3l7idVCLJW0mR4JIBVujaBIzh/JxcPFWJIcq9KmdfZmx0kf2qQGezDA
y73y4y4/phTIn72ilcX9oGN3fm9Xrj1DekcRPMFfmQqBkXVbDZ+1Wx/nnQ0JjQu8Atr49MQuvREc
QSd3kIl9SMb+uIyF/GwarRnFg2YTpqEzoeRwY0m+E/DQ6aE+jyoFbObL7YAgptKdSrgHlYEgx13b
v/dFP0dNV3qvuK3ciK/Xi2KVjGfj06mCIKVfAjKgjza0BGLn4OKHd2dmS/6sLRMuRkXnzl/Rx8si
j0Pj3gTEv4Rj7HE5g5xrH/VMW94+3gvvhALWAiklArZ0Oy/BZ9zXzAChfgfk7TLedc1g7nLlw2ox
AzRaStKxn/1g/puncez99yDIbLs6fEWWInH/fCEaTVLTw2NvWMl64aKusCOH73YB7RLukHE1fPeY
pntPaOPu47d+7xPQ2IIl8deLFQz/+diwlPyk9Gb3QGck3phVi1HxOJRxs2l8bYgoWOZDNFH3NEJD
AgQIRa/gG0nS2Seg8oW6kTZdrXpWOifQqnuOshjaFufPk01uG9eINB7ctEofW5PacFRpgfMgy9l4
0FSgos53s7uPp+Fq4a+jUi5fgQOAKy5F/yhuwn4aRv9Qg6h5Tjyp7NBspvwfNFNrPyyF7d8Y8Sr0
ovnFxga3RnWN6/pF6FX4fse+Mp1D7s1mhDNkmd5lsw7knFP3Fiz1am1DyzWRQ4GHR+/tqs9HU6mf
vMZKj0jq2p+m3loeBEDYErJroWi1Jd6vWdbdPlXD68cTe/2aK5gTZV8WN1HlEgWY0C/Ab7bOj4F0
jzgnxm9eWQU7y5iy5sZhdr1yVp4V3cxVlA5YzEWrNvB7nsAf8mPRjBS53XzcpVywNkbimW+LXW/H
lsrgjUHfmdkViAMyhrY34ePiMy693dPUEeLolAYkns5NzCe82Nr7NEmK5dAXmTFQmJrz9C7R8/yW
DdV7w7N8UPRAtgQd/vXf/+9UdfTWJF7a+VGfpMum9I0m7Gm8UbMrjPYul21CH96Jx62WuOPnj7/t
9eBIMvw9oJDth0d8MeGclJO5+H12iJOuP2ZmA/HKDLjgJzgMH3VtqA/Yuk1t1OqD/ufjsS9pFBze
YK5In8ihVmr7ZfZkcdecmxI4jD5X85ciEV211w2puM7mAMB6dI+bB1W1NO37tJTx18l0aDpj9ovO
pXSHBkcPJIOrJFqqoS3+MXzVmPd41Cf6Hl8a684dhPr+8UNfRxmyaxu+JvseQNWl83VTTbCTKeBz
3MUPyEDG3+cmlTvT6X6PKrDrG2iC673HcLDf6fATY2hNni8OY1QrMdVtDkXSmlv8Z7I/0lzETlbG
TSOn683HWLTnWIpoS9BbPh9Lx0A8V3XbHBI76z+JAdptqGuWW4TSUFm2Bfiov2bZPN44Lq7PL2YU
eAaBG8sMUoiL82JAgYJMcjQOXVCO6kip2txK5LMeM47NH21KLaCbnQzZoKAo4xAobf/W1fiCRqAF
kxt4iqsZZxMAuFnNujhKAPycz0IzYxDBnoM+U7vzt54+9An+qxWg5mqP1Y27y9WU+1j2opyDaT0e
SniFnA9m++3kVDVoCiqG5hxNQnbGXcbC8w8oz/RGmLodgtFzW8zFDYzp1UIGYsqJQk6y0tqR2Tkf
upV1m1UUKw6LqwozNNk7j1ZFw682x5PbeDcIDtfTynCrRxdSSayuS0GWRMO6mULleEBgZ9o0cs6f
O4LpXk3Frfvo9aTaK3wUXS2QEizmi3ju2F1ZZks1HsxMz/cluPJtLoCElAn143CozKfSSOR//pIk
+OQA0EoR4SPfP59OoCCwtFEjOwQDZP9NWrnFGI2FTvuMbrBd3CVL277lbamKw8cR6SqE+4hYMu5a
b+DSf2mg3FACg4AQLAdQQPE3e0nMF2rgprO14lHvj3PmeS221aVmRhnUb3P38fDXs/0XikN2sNpG
8ObnLz6UJbDvzrAPIxq5LWRaLw0Lu6iPchLmVvTlW2ugw/fxoNerCfAY6sMrRhjU7uW9KlNCywHD
OYc6a8SxMJzRihaqDV2kceeK7z4e7Wqr4NgI5BOMjwOmheB4/opTgCVvbnjdfdM2Uxn6WUNbMElS
mrJuNb1RLmeG//OQqHytICsY4Hzfi6JGhlmD9ItJ3oOyMmgfTwUNzSInQcBXVSXHJkHS6OMhr2qd
6PzYqxQdFygICpdX6TwQVcxCGu712E+MPS5Vcjg0ki7s28cDXQrNrIEOwBRKr5gNr1ozF4daB54C
ATNd3ectSOtDhq19FWXUw7PfSa/cz77TqzmIFjVlIuqrzP+hs37LR5pU+TOt7yn7VePY5Ya6W3u3
nJuuPzbqnqSg8ENIT7hRnH/sVedCmQkmy03JhT00jZxGBOCMFx/3v7uyn29coK+2bwDDAFoIpXsq
zdTRzscTOKrrlgroiBdKecfeW+wn2Tp/lGGk+yR2jeElby39Lh+nW27zV7sI5VCurHQCbSQHoFWc
D22kkyNL6Vn3+HKP7hBChwf36ajYLR+aAhG9j7/79QJbXxXBPIoTdNcu5TIXaQm/iav63vLrzv6K
rJNe7MpCOs2NlXw9pRQkVq9VGpirEcLF5vErh2a3qzX3BRlNNm9lU484lumD+FY6s68OGhe37qX0
NAzl3Niuf3z8ohfjA8NEs1JHf36t+VB0vgiJ/kTtTzRd8DiLtP1s525L54o2wl0bJEu1K1o96e5i
rzSrqMuku9yIyBefdR0ezQz8p1bFKhbzRQaj97NPRaaJHwtXq42wMAc6SmPtl8+JWuJbugHXL2sj
sQ3UYR0SCtDFImoND+pPXJuPTY1w8jwU6dazwcMEWp7dOb6oD0FReBvENG8Vfi9ZMrwoy4mEAuty
hkbI4Xz9umiBJkO6mI+uTPL7TrUA64vUjUAyUwFJ24nuQiPNRyAl3AVmX4YEM4QSP/7aFwGDp4Co
sP621yydrXT+FNiN5ohYjPZDHNT6qR+K/CXOHPTNRT1H5qrIemPAixOX3BRVFDIMKHM6MPvLw29E
LW9E7yV7DEqxvLVd/mNCU4f+tYwjtpMd4eH9H0sdaz68irCiPUaKgTTjxUtm0gdJ1cf541RDX0M3
3v03GNyfWRCUNxLFq+lkJKrk1DpgPjC1F9nbbMW23k26eFwQCURXxohhrSOgNGMImCXDT8CS8pZl
3dWOYUyKdiQyAPqQI7lYw0Mz9mACY/HICVsdlmTQdrKY6iWMee3Xj5fLu2OxYVBuWuVl/1a0/++6
P6agdVP8SR9VDAiLk9b4x9Km6l+rykax/e9jkRHCkMAFY721ni/NmvO3TGxDsDebYAt8xtrEvj4c
EErNb1zi3vtsK2eNPimsQ06T86FsrJ9MKy4Lgk6zLvtBf8wm8nsHCFC9BXQg5xsvd70NoG4ScRiT
Dgz61+cjclYlXtbz0bKqyL86GWLplOP6GFpNLtn9dKLDZG68WzLI12GH1cIWtChv0lek6XA+8KwX
RcEhxxcMxvSfyhH2dix6VJjoQ8hdM8/eT1cLjCwqc3v5iQ2y+mrOIr7x+uuE/h9E+u+OpBHj2YhA
6iSo6wf5v3U0FI4zgqpgwgddPYOmeXTS9rdIgCwcOg7YUMDwskAzJQkwt/YW8//qe6/nONc5ds0q
RXtJFlk8dPlIUOeTjZPkeC/hS8ptOwACc8LZ0ouEiD86sb/5eEVf1oxIiqm9EBpAd+KpRLns/LWl
BI7ZNVl38kTW+i7wAE18Bkk1xypqu2asxzBPU6vcSm82PhmFVRv3dYxrbORqkAeiOfbz37rIaxmO
YLYDJ6Qi6E1Hr3SK+cHjfmSH5C+31PQuc16em6C5XpBW93eO5ovnpnQrEmtsh6fM0JNNPc8D5c10
rEOANJYf1cDtIq/X4ntgv9rnTODOSVbWSBDEOvaHul2nr5g6JzdW0WUDDVoMbRLWMXgDlhFV3vP5
xAUgiGttHIGRz8OMOlGBAW0hNXeFHgNwG23ZfcE9NgXsQLWr3cnGtfuN6js/ByTW4LgM2GF9QjQL
85OhQHDdiJhXK502wtpIR9UdN3Po0+ePmNWDXesyF0/6rLDuTC1T2+mDkz+VPbjNTZ1Pvb0L4gGr
TZe8rt+7KUj9/3roos/GEehC2ISpxkydP4TvgOvNi04+uSWKjENqZv86eav3Wz+ojNe5FuOmsr3l
28fL/frVIdBBbqOXhaQCVfHzUaUzdGAyXflUd/2wU208Htw5V5SJlQi9zIxqBxF9bW78l8b1bhXm
3hmdy6AB+GVNZSnRno9ex+4EGDQYnlDdKL4Aw4dYDA1vAkhHMzr5Z6xT+YyFToMm84gmIDpzs+xe
Pp6Cq0BDUYWegMeuJ52mK3DxEAnXJk4A+WRqbrzztbQNWcbzb7834qg1te7Hfx7vL/eE6z4CmKTP
5+N13rAUVAbzE8Z0OiKUM6KKUVCJ5tkoi/rNjedG7D8e8jo4cEKvJq7YG7mkkVcnip/XQ6KG6pSQ
5vrhXK9OxyFJpYaETzXEswYIN+3Ydg2Upi0UCXfYkfp2Db1UNES/OmZijg+WGKxVRB6PCf2W9cV6
qJ0dN6tPCKmE6az6KFdUxBnVpsBsp+xk9nNZPql+pitRdUP8VcRqbncfz8j1yqPmwSxzsLD+qPWc
fwSGzx0Fd+IUeBX6p2AYU/50viVg9D630v9hUpINrXR0j3Ob6bdM+/7qb1+8LVVZWMFsOxpOl3XZ
Li+7vMN5+oSPZX4SoL6syM21OntWbtzGj6my5+FrypW+2niDyJundBQ27AaC+4++E3N8B6jM/0pA
65KIulyQbOaB69iuAJ0F+2imerUZfYhUYaPyxlyBi6ba+8Ksn3n3iix0MUwj7PXasp8q1vmj8Ob8
pQw6zQABnFUvEkxqsG+dCfCYp8C6bvpWVNU2rq2iTMLGwv54UzQGuK4+1j7ndYbcN3Vm+W8wunH6
mqd4flPG4u7/ADFqIY60wnwtNC/+uvZXrSMkLxzMvQIr+rdkGPrmXhhzY32pMl3OUWAVnbVxUjuJ
Nz0k4vYIureYdkKsFx9tdttmN6vSUUcc5Tr7vvVs5wf09iZD6s5b+oNWORk0IwhH3YklVBs7BQ+D
hma9as95WtJ7n4pJb9Jb+l3vrC6uqzhowIJHjOPyQOEwqTpsqLOTI+V0nLtavZpziU0I1S92n923
b5ponXmTd0YG8jItvP98pFGgpuGxqp5w7loXQQ0zpYHdTRbTKWv41GlF+prS4drAMS7iCCGZPso0
3X6ysyamt2Tqm/+6v1YwIzHVJoGFznwR2YvOW1yvMOOn2EmzbpfXwQIT3UfwNzJ9sXQqDDqond+B
L7WPAzWWYoMCziJuTMNfJvj5PuPCRYzlOQh9hntxgy8cF/l5nC9OWQWfI/RjO9M/+53VP0zT2Psh
7NbygXPZ+14tUjtWFVaBaGEk/idUhpT7rcibJn814rJ2fziF9Mz7vOg1R7tx+F+fQZCV+f0X3saE
XRzDfdsu3C/G9mSMMQsGr70uSss6cVFZHYnUNFnqXx9/ob+J7MXUrCWNVZaCg+FqzKwcK8w7xuo0
9osxbTV9ql4zv6+6bT2WTQWrxKngCwqjz/IvSwrVNjIrbXqcDMqFq3J0IpwbR+Nft8uzZ1rTRCB+
tMspMtEAPQ/LzlLRqMO34LmruyJ4auJ0kM/z2k57oDPeT5uxTwM3LCo7SF9mRznaoyca6BUoFY8p
OuJ5Wrzakp5apMvRyFdNZym2YzdX4msTqKnZAxGZglfVYC29rbGjfOqMWVef5mEp1a7B/kG/cXG9
FNTjAkdeSTig68mepJx0/lJWOwiYh7b1nA/2Qis6WX75Q11Znz0zTvaWbIP8W9a27MsArfvgGJRO
XxwQopffLHgvxSY14uwByXTb/tYVafvgYf0z7btCDhqMQjGWXwKHtumn0htNLeoqr/xWxGY23qh6
Xt9LfW4q6EKBSVmBrpeZUuoCOPTKYjjpvdebERwsmLkuHobJp3HqPYRJFy1I78rMmaK+MTv7RSBu
wo8oV97SnrsKsX8v5exoH0cEWnEXOyZL83GoaOaeQBN7xp2WWsnTkrX1Mca6KRJVUf5oYwvoPJMC
i2/ysxsXm6stywMw9iqgg1j7VXVgREbcxNJUnezBhOMpQbD9Lt0uc6IJo7DPukynGzH1nfmn2EuF
7K8AMdvkIqhaaUCu6Aj9hEOl9a8+jccZaOIO6RwZ5tzFIUD4Im4jw4vr557b7SP1kmJ3I26sM3u2
R+mgA4UEiUa5jvbYxXJWymwtyU3kJMwlN8OhbW250SplHrUlKJJo1CpDHfTRbDe1M4/VvaX8nE7/
2Jb4KQkisvEN0Sgrf3RcOdobbepXAE5Q5FM4OWBAQ1irzg0/lOtot/b9KWdQy6XhRWg534RGH8dy
GGfqp30jELg1x385NMplWw/m8hTL5RdY90Vs9LHztvi5KhXlU/WiUea/hdm8Xjm021YNDG581Bcu
YRB2ZidDI9YJbGxvl+b+b7uW5qseVMmTKPomuHG4XBXQfcI8aTXm8EBguOmdv/qSYWxjSn8+EcO7
P2baL89N79t7PzOTzynKDuGiAvaHN3TO948XyztrhfLNinqyqdkh63E+NHX6jtr16J6WfpRfx1j0
WTQnieFt48zQnq2++JPVwfD141HfmWBIHHhZwkgm/7ksFcKsVkHTO94JPHY5hvhkit3oucsPOMn5
49Bmfz4e7+rqQmOcNH7V5NC5QF7GIhp6XY+tjXNaFofw15rqdZDdEOVjZd6IAddh73yoiwldIGhp
fp07J7cq4yzy4YXUke7UcpNCI93FgZftRVAWW2Wp/JRDfIs+ftfrjIqeOPuHYj0aSlxkL45oOI5Q
0ONAPylQoTBsyqbpMfnCEjGEVdfd+RUshK2b++WvSk4IQWncvpdDIVv7aaRd9K8Fd/ylDVQ5RMib
ZbtKpFjBf/yU1+uOAjHeDoQo14GCcTFN2mg0iszTPDXaJBGQV8NGd7vpFUamGh5NbUE7BLBG/V9b
C8gRUT6idIhZFFOzLpT/K5nSA1BdTlp+UnqqR7HvNdADbO+lBn90R3UhOXz8mn8dU85jMS9H/XCN
bFSvLpEoQZ8pqN6jd5qJq8ZekEtYIVJPUFobPSm8Yyp1OTABrjoYw+TOO5n0gcaJnEkvGiFzalGe
Af3bC7RwT1yd1PRgLYPWb+3Z1t8wPPfnPfRseTcguxCj3VW3Imx95dVlFJvQxmsUDILtwg3a2Q/S
GNV3MxOjQfHI9gUMu2o2wzL2lmSDMCEsUWdw7H3cwc/5Xuna9JkqYFf9nHH/+Wpbi0ZkoHnjh2PW
TIdUjnN87GBHfC+ntnrJhn6IHybuxjVqxLQa57CapPP28axeb2eQtrTKqQmS5diXkEUHnsNQd4Z3
kjTJ0k1cOjFueVjd0eochviWQNhf/OXlR6TBQO2D0jOC8RfxWSYW3O1ed07GkOC4YNU2KZ9AogWi
g6PvvRbHob0xZwP8PtcZkcIZCdeHBpjaXZp5pvw5wfXsgK0tq+AADd/N0JqVEWaBSpcdSFMYfR4O
4bdkVN57cjLaNb9dnbdAl56v97Lp0JoHU3aKk8TjQUsz3ZjAXU9o2XfOa2IPWmQWSjP/lGIQW0HP
yn9GUwQfBbdKLWOL37DYdw0VgkjTh3oUqEtTG/9HWxGivelXxWdmPLmpRX8dRuknU5mmv4sQFfnM
+YMnIoPwPZLJsiUWFABq5Bsqzzrix9CEXaAFm0q1P4NRFzvOkP/cX+UqyuJanaphNlCzPx+9Xyy/
EtMgTzMn54sRxOnPeva87ZQhMAtZvPva9eM43YiJa8y7WGYrBBl3PQrywOcvlhmaRhr6FV596tWE
t8+qM7PxGt+6a1Qfb9B/xFOU8FjelUmN1sPHe+r6SObeQIWXlBnIHByK81eubaQgfExjT2VVmHd6
q+os0nFiDnNqj9+rRBf/fDzgOycAspocUqv3CbKoF/kesJvahQA9nurW6scNBGplHMqhTDZZk05R
OjYJV4VSfPl42HcmeSUkwIoBdblKDJ6/pxTtsvjpMJ0AzFnFdx6gLELPG7JhMyV90//uKLY4j9UC
KvOzF8/yRux6d3w8blamwtrVMM/HHzqtogxSQ2JHq0GA/lgQabDmzNnPWIwWrDh31lH57/1sX6Or
davd8960r7gUUL70L/n7fHxrssqmMMR4yk1MAUNb5pm/s/0xfoHMhSyAS9UtVErLblQz3llfa5JJ
6YBgxNRfjEt3KxgbtDtP/tJOBzTcXTxd9Fr/FyV9oukU31SSfCf42Wwl0Gz0vYH0mhdDVi66PKze
6aR8L1PHCr+oP8T4wtoIzxU9QkNS/BZr33BvFEH8a+q8Udt0rRrjCI831763JlNoe62Cf72dE1c0
FMU8VIRsyPTJXtp+/qUrUV/afrxG/wqHnUcCntyFb7GCObnEXSySyczNGlGd5YS/yLQKb/DMTV8k
NPCtGEB8IvLnNKEmHWGwWqIT4JLgbpZxlN19n6ZZTQcU8HJYK11Ds0AqvQ3ngEYwqkFtE9w1TVn3
6LR0jXVfGbUpvjeDK6aoLpT3R1+k8W1BFig5ZhSfg71VT7WAZAK/6Uauer0ooKgC0+J08liUl80t
zNbRn4SydGKp5neAWOMvCbfPxzI3sw27YryRjl33OjkE2XzYdnuAFGCanK9+aRRCC/RuPBl+K4oF
KLDKHdosZfU7JRfX9kRBW0QjOEP7Jz5z0z1bKA22TlKB9TQrx1WRk7XWN7M2huzFcBf334+//fWU
8LnXXAMDLJPaybp//y9DxW0RY9feXk4YOxpIeic2UipxkB1Hrsd4SuqTfuMjXEcERlzJS5jYrinC
xVHbqSZYJm1aTtLu8nBCd+uYKO019hviUw3p4xdets7+49dc/9PzFU6dBDkqqonUOLlqn7/mRJcw
duNJP41zmYa+G8ifVup8L/9H2pktyYlz7fqKiEDMnCaZWQMuV3l2+4Rw2/5AzCDmq98P3idOMqMI
998nHdF2tFJCWlpa6x3S2fj0+ki3FvTPkTb3TOUNBTpVnf6MFsN8LMvMOmQo7X/1cv1+nNz24+vD
XScuYHa5vFfReB7129w086xJ5G2tP0NrUWd3QEH3TOnJzv9VCv8uMBlqopNlWmol4mMcFABlhg+3
c53fWN9V5ZUwQl2BT7uZdS8L352TyH52xdwicKE1Bti/WD+peOp2TtWNFV4TcSI7cDzI35s4ayHB
WJVjxetkyBckxuzZwrkqLzEkwSKUJ08hzq8v8q0RuT9dwABsoKtkJYlaqwTzIp4RLinfp26W3PmT
NeGMWfTxcRnVXrJyYznXytTKvQP2AwThcru2sRIKiJaBEdcyrX5M9uC96LmFIxg4tsjaeaauX2dz
Olb3Q74cBIZVHfVyODReMPdrffFcSQJMoZl+ekeJtTV2Kt/rl9mOA+kMIWI6DBRKN7tES+oFoFBm
PI9d1QdCWTR/cns84zZVBzyq9AfQpenRASIsdzbojU/ICeE9tXp1A+LabJohNs2poTL7nOVN9pgM
MnowI9AmfVP0x7IwdqGia2i/miupG4URIPxQNC7XVDbUFj3aqM8oiFjBlKTTXeWr/k2JFcAbEaV+
4GuZ8a5LauNJixo/kG0/n3KjLdKdqd8IuJBUoXStgBbhb8t9vLGb0kxH8cyNnH9YWpH9LEn+7y3C
7ogeYmEtR8StPG3nnN7axBSn0Stdy27W9pz2Yz1LvWnEM51elD0gc8mDtkYgBIfcf18/oTfHgta3
FhVXXtfmoqX+ZGUVf/5sV83wrUm19oNIbUDQg7DjnQvs5lgrdoKn7irRsv75H1dmpaVxYkzMqzYL
dNiieCgDnrSD9R3JI1vsnJlbX291poSKB7HI2VKtRWr5SwtF9hkqhn9vzWZystJSnX2FSQgNfrRG
20V++vvlBBUCBgjGFrtmgyevkHLr+3YRzxKFsHcizvTHwmgQzgNeQNf0Pwy2NjEQVqBeur07OuXV
c0T17LnKlrQOdVg/J9PT1CGWWm7vLOetOEDrlwIFyQ4ti00iUI1eP45ZSih37NQ/ZlFU6LyzfeNb
04zasR/ksMdCuPUFSTcJe6Qf6ye83C/LamFZIT747Gpec5RuZZaHyvXSo0jp5IrWxFsRMYcdetiN
XQp0jMKV/hvOsgWUzBjJjP1iEX/Qv/yHazsX3ymlqHsuOct69/onvLGqiF1zGWNs4nFDbqKrx+MA
dTCH8qps84exHH7VCsvsLqdAzv7MzHlnz9xYUwZE7VSAlkFafnPeXa+sJ0RkETkxa73/MSiED+8p
Qdr9HXs6ovptVMo4dnYcLzs0xltDk3u4cCIB9WNPevk5ZY6TqWOl5rPmavULiK0iu3PNufDuAKpl
33ggjWWwFON/yXscuGB4g1AzWQPr5cBOnHVlQgx/XjQnO7bKLfoTfpDR0xJ7zTMaY1V7fP2z3tpD
JHW8XHQPjPp2D8W/CfPKNJ6pGmsv0sSI59hUQ4rShLMU2c7C3mjJMQbnZEVogM7QNxOcRK1TK9SL
l6XlMeglfuEc3aKjalBqyyMJmjwPIisPIxyiR810Y/kW36z4kXKKeP/6zK8Bch7tMSBHa0FwrUJu
UhUPseBMiTR/kbHDt66GzsTPtpzk+6pdppBbpXtQ6VzjFO2MUeDa6H869dT+BCtJyTrNtSrATCbd
aVteZ1CUmKlrwN0iVXN+y4f9cfeIFgCca3ftSwT/I0NHsCatAKD1BtQP5WAE2j5k4KkOcm7wTd5Z
k3VnX6Y0bD4es7TtLE7dVjcA5FqWSGV1bPr6l9AwDjNwC3jTlIl7l4iseF+25XDq8FU9OH3cPo4o
OO4EmuvD560GBWwOavwrb/ryDFAZbyej9KYXEhokRiYJ7g2Tof5dJ5zUP3gGPH3V6MZeDnUd4Ojk
UJsFwgQMnQ16OW5Zd/mQ+vX4Mkfm8GvBavUBHpDSPgHZ5wq2LfQX//qmAlW6IkVI3cADbmvp1owT
etEl3nOxciPbzDAOClOnk20W3vtiaaLvr3/e68O+PiP1VdeJ1vAVnzhZ5NhFve4+83qtfg3DYFMe
daIvox5NH14f6vp0UYgE1EP+pPOQI7xcLqdVxFy2Zda+RbBseeitqUQsrHLx3x6L6NHKo/F5SJA5
TbrMbINmjI1Pttkl1aGwhfyamHP1Q2bob+7s8Kt3ECwL8KZEHr4zkHnj8mehPth0CD+1b4veaH5N
vj7Bb6KVsaescrWbcDGgsUNkZTdzkWx2U+fL0hJRP7+FyeGNd1aZcGKsjie6reLyV7w4zvn1Fd8b
cRPOotTprLme5rc97AwVaB788Cju1BsJHOZOyj1NqO1m4nwSJNCR4GpmF2/vqgY9a4hMsnjCUyl7
4Fo2nyozehYJyps7qcA2JP4eykOeBrGYtbS32Ut5U8xlXEPWlW5Ei8sqqhFYX159BTibHGyvc76L
qirnIBOxuXNmtuFoHRvuGJ1d6tt0MzbL2it7Msbey5+miZaUzBsH6l+BArXTi/okJ8/8VXaF98/f
fczfo67hj00qENzajIokKRJYWpI/zTgqhUblfRGWSsDZLFgD1NnOYb05R+5+SCS8BqhIXB4KFM1R
/oK2++QgF4OQOs0i4zCDCIxOtYjbQNUxRgONY/bH16d5PTAvHl6OpASrvMG2hN8kEdpu1lQ8pShf
PsZp9alHUVDRQo6QrMgm+ZzidXD/+qDbg8LZp4JPzgyAi727bcUVg15HdhmXT0gtzcWhytG6O+fS
msZjaUcmbIRR7Umu3JroyjykJEJeefXEG5DbMVJdlk9cueJs5sq/101gwDFQ8Bc1O3lAX3xv0OsT
insQsErg/S4CGVsqa5wMM+32unxqZlOdBrkI6xTH/fKE/POuc/W6I//MHEhZSZZxqAGXSsl3a9Sr
GgSP59j2T7Eo8fGipxulh7zQp7+t8DOQz6MOuioYD954m8jamCLKh0L5pyTiNolmC+EqX6HjCuj4
ufO6ake7Zfvpfo+3lpToMZEabc1hxtQQ2m8xW0vm6lBqaX5UJdsTzevpZHSjODrY2u9EvO2n+z3o
+vhwoFgiSbH++Z9JIL0thFkN/5R7dfNNal1zqjtH3iV52uzk5Dc+HNQjZgdciyLDFjkllF0rqp/g
OYrKPlax0QWl0RU7qc42hK/bAh0gkhxwKxTnNxOymzGNzHLyTxO06kNsVc7JSsB8GKIszo7Ge6Py
x+WONME4vX7cr+fHyBTFwONSuuD1cbmURuzHParBPkJHhQjtEc+rxAGk8H8bZfNahalRGJEz+Cfk
4e3z4hjVSaGasrMttqHr9ypimrOqAQIu9jZ7PxuFWZdm65+oVa8UkNEK4iqZz57d9SfZqT0Y4a21
oyjlI3mAGCrZ/+Xa8Qua1gLIz1zc9CwXeFLGmO+pvdya1cqTZp9z310RB/RIr9sOr5NTu3jOfUZN
DsE0o3RPS2XOJ8dp4N/+5ddaxaHgl5KZrhj8bQzR3QVfiE5k52XwqqfOmZunRIvS4+ujXB3iVWWL
/Oh3wFo/2OXqxZlwkKcArdssRhPoDjfp1JbpycPKZ2eo37H8IvyuXEYOFidsZaBsvc+w/tY0lIiy
s4qb9FMOdvHO9nttCQqw6t8wAeleuAXkycRzODl0lR09d45yfsWF6oFLUhy2dk7EVdzkF5EZghtm
jakbbWZfLzl4iGjMzn6iiofCVLhE1kl5RP6MpreziEfMjPydYHZryf8cdN3Qf8TNTGICU0OMPlNv
x1lbtNEx0iC8DilM4r//upSiV/QB+cSVtA2WHtqiJQxlJZUkM4SOBVu4m8v7wUvL+j+MBoznN0gN
5uIWy9xHWa+ZfQ42Sckk53hwVAKyKuWcPQsm9s46Xh3JFeFOkrT20jFetDZBcwATNXdFmeFtocm3
Om+ZQF8gEKVFUp2LdFcg59Z3o3fOzCgMcRWtf/7Hd4vtNBosg1tgthrkrd1xOpkSA58mJjd7/btd
3UTUuZCA4J/1oY++5+VQRmIZcekP0ckqcZX5NAjeE/d2llTtg5XT5A9ysFFGD4XbBpk4NCNg6dd/
wY3Jory3qhWxf6i8rSfnj8miRmjGbtprJyMa7Z9R66TiOBVm/RLZsqp2IsONL4nGFLhdFJLgQm3z
Mj1eRm4/nUwCO3gH0QsJJrBz6wTwIHVyn+dUu9R/e9uTsfBQA4/L4QDytvmcZZ51lL9Vfp7Hwg2M
YumO9Wj05wXN6Rf2bH/s8HEIlqyOd6a7/bq8Sf//KeFZCvrDNC7XtoscoKyL2YcF6JPlboW9IChi
qrfSc4b5CBtH+YFjFG2YZgllnb/7suuLmHbRSk4B7g9o+nL0NnVjN4LAFOqF57UB1JjmB7Ar8zT0
wtyJr+s+/TPi/x6LOiE1jPX5vRW8ktJXWaGSIYzVYCSndigsQbNjbh5yU2IPsWplp+89Jx4fOvQy
3DekDH589/qEt0GeH7Fqd691AJ7JIKIuJ2wmWp5lfjqGg46tb+Qb8Ts/nb33aa38d8ukdWe7MPz3
rw+63dKMtAog0UhCa4p/b86Pl8HWp6szhmObLtln/IZz+4jRg7K/WA5kkoBn7vjx/zbmuu/+OLMd
K7C4tZrCpNGn9peqMj/Xz34uzO6kpWLpvpeEruTl9VG3kWKdKRgBXAu50+lDbPaTrlX2YKh8DktN
Ld6pxAJoOALexhbTk2rcg3jcWFh4XmR7v5HQ0H0uJznUCBKUoz+HgMSdu8Hu4k+Zxb09zEZSB/2c
yr0U6Xr/AJ1EzpvSjkM2tjUv1uiqN7gQLaFYiBQHW3S4mzWqEw96rGvO/cB18LYzHH+ndXbViGBl
8frEGodHD5Vua5OdgOpo7UjOY9jFQvvktVHfH2QhXXFsl/LF8Br3XgyAxl4iFTnpubUS8SnSbDd/
SK242+PMXEetVXOKZuwq7bWiCS4X3h+QnC2HZAqbtI//Ab0dP2aV/qtHGOkDh8p9pi+Tvue62pME
vA4ia8pIW5bDtOJDNtt6SftCNVozhtFUTmdDmvExRhjmc2134k2ZJOm7caD2hc+jetaEU+w5lt+c
OMGLlsMK5dwWEaNhEK3t8hmobg0AFxxs4lQzpNMhHlpnCZJY5p8bs8l/ObOqPr9+um5svlWaEOAG
1ctrqeCEgl4fTUw+TxbtBEQue2r9yXAP/Tx0R3TsFEwFvf3LegI7D3Qcypp0+SDbupszPdEPoKvk
jmFSJfI0W+6MfruXHQ09q9uDZ3blHTFzD6R8RST8PSxqTfSZ1ytqCxHJhJ7YHVSP0ItAFcz+pB/t
JpVVIJzEfymiSZ5wr4vPdmY/a2vmh49Pf/cfFpxuB1cWb3Ky08ttTimOWE13PtSSaPjup+a3JNGT
9OC0hfY+SmTzvtMS//z6oGvKf3lPst5klOs7BGjXFp6tz7JbROchDJm1zp0Gmac+lF0S/Xx9mFub
ibQSuVaaqXBINnPzhbm2xpC9F2pqiV7ujAemruk1Th0S7zNTZdigQYLckze/cUesRUWouTz8oN9v
BrbmfIoyWbCL3bo+R0hav6De+hE7tHJn5946rIyDmgiZ+ooEuPx8PBH11Xt4CleM10fVzPMno8q8
ey3OjfHsunP/HButz9sLKOpOwL4xS+76lTnBpwTltYmQ0QIJh8rtHBo0jZHyJmQYQ1q1j+YixB7r
+UZUxPeFIgsgMmpWWyQZ2gzeEks1h6IdDN4gtXlMrM544Ind3w2y+GlQmvmfM6UfLTOtf/z1RiKF
Re8XaZq16LiJDw6P+GUQ7hJaQzRHZ3LKvsTUrMb8OZjm3k/elIPs9aM7yqXeyV9vTBxhUBB0WM8A
4N3qlPZmqlIPt7HQKOr0S9bKXgY8VrLhzlpmGSIfS4GhTaHH6p0GAjyVQ7mni3DFNiRSERtRi+Vp
DRdru/q9lUVj3mp8ah8n9UAvfVs7xqY9qKcSK5AyGLU5rxJ0egy8eOLFjfUHzFHT+kj11jFQSEuT
5mStTfJvepnLJsxkXh17Y3T1YWfBbgQXiKC0FGEYg27aLtjSeD68bGMKkRecv3oYYAWujunbzjA3
EjMkiS1yQQ4f4du4PHkDMhS2SIo5pL6Quiex6MXJMnu/PyCrmpZ3k4227Ovb8NZWgC9AYgYqdi2X
XQ7ZZXGdpsa8hEiHGdBHWuS8ltTV35a0355xLkPCPcr7oX6AsmW/1EPn2MfXf8KNeANMG71RVL7X
Ltj6E//IuS0MIbTOTvWwGl3RHWbQxvaT3wH/DfTUrnEd7Kwk8CovP8qBg7HzwLqVIxJQCazAq/gN
25oa+A6ZR7LUQ8+Mx7skLfqvSDogyocO33SSTgWtxk5nFd1jidbL8wjZaj6AoNGhxWZ7mr63Pshq
AEbo5VVAKLxcDe68qcJcTQ9TcDmBan3rUdW4ooraKE4TrihcNBrsdZSknyOziXeu0Rv3G6AviosU
0dfIuEmYk9FFkzQSIqSM6P4osKZ6Q4cnwVRDiCogR06qozOveJ7XN8GtrU+ysEqvA0uBP385bU8z
EjwcBhE6tTlG8lCVS96/bblr1blAShNpUqN2ZfS/14e9tfeQoCH+c52bbMLLYSdTL6WhcaoSLTOP
wkzMD96stwFmHs4RKlR6aie6hGY+5Tv4n1uZGi20VaQFJDM37eZCt3U6CcjPLeFAAQozZT3rpeJl
Dz0VB/nVYzUdYL/80/XFmLyJReUGejYZAqnlSPw1yHk9gDT0aNqs9X+gDJcLYZVWDKG+XsKkbKHs
ZCCdmwjlrFmvx+M8tujfop9wN46W/9CnbXGMKkvHRjpJdjbCreOIqhH9TNhs7D9rcwDo76OFafNL
Svykv8+9U3+H56AFSsXyXs6YKLqag22s17fUwRc5V5jLUAgRuKjuxf0bpwE/LJ7KqOhQRdxSDRP+
U+rhchIOxdzd29TWTp7BG/aomUP91sj0Co5XmexJmN3Ylb7gvgFAh2EPelOXHwMd4qqkSz6Hs68p
PRBtNQ9BRm0GXRuHMIwlkoI04UVTfUwtQd1v5yK6kYbxPKVLQ1MZSumW7WRqVKj7mfd6MusW0jlL
c0DSrPzqFa74+2xzRUd5VD+oIvJQupyrVU3tQFuNCwj+YDirdAo9TmR9GAl4T4aCLnVQc5oV7+oe
rc6718//zVMIjpRjuMJbzK04sVZWuD3rgi8sBhkM1my/FQIVMtR1a/k4aVVzRDClfrYLi0fyRHX8
YDdVtPdAvrXgK3uLFxvw/itWE4abjbAxdw0pwYPkx8P2GNfQ68tRajtTXk/y5qFEMYZyCG1u8MHb
kogJ2q1fRQ5CnkvGu8bJ1cmQQrx7fWFvbeE/R9nEE+BtGggPoYfwI7XHpW4bhHScXHzppjz6iqks
HpPJZCDw7eyZEWwPLfAhtif/B97f3GRbRDEpnLQnb5nDrI38Jw/3vq9ZM6Vf9LmQyEbVhl8eeoU0
3usz3l7ciEwCKKTyzqMAY5atu09Bx6Y1zMQNzaRY0iAGbeMfkCma8RPq6v44O7KmTFo3H5rOG9pj
nlG72qH/bLfR+hsoIgJH431rXanT+WJU/pwJN5y9dPCOa8fTOoo2BamRZwoP7tenfL3Sq/ALjEN6
/tTht7Xp3DemtEELI4xJ1T8VRdoEGCEWobP447sZ5tjJlZ7Yyde2mcI6x7UyzFrzma/o3zEWX7VV
ll6YgSEK/Nqb7UPXde6HygKGuMAbVae/niYA/JX5ubatrvSgmlrx6ZLaC+dozgK97/p3yaS3oY2Y
hjy2mqo+CH8s97T4b6wuxVKglbTl3ZV9dBkZs96ubAuLhzBO8YkTZg9rVw6W/65PeuOI+oaLIrGL
IfPrs93GB9Z3BUytTV3aO8Tmy2FRgHT0QfrsoRoPrEPqJr5/LBwLMN7rA93YrAxEcR+ZTiDaW/V/
CwHQDpc0Lyxcyidl5vfnJrINzJKW+ct/GIoO3KrHCf9me5+pqrGkP6ZeaC998qRa20BVq6mD0UBg
/O+HWmkMhFaQ/WCbL5dPwQR00ybxw7q3myeho2oJlMn+Mg7uHoT8xkmgDLV2b1d0w1UGSW/XXzT4
mmGvxcNzu7gcP8OPQjxzkxdVT/7D61O7tTMASAJ5pTZsgi2+nNokqjJN3VaEqcy6r6pbsh+RkexZ
IN/a9pC/IGRQPoKXsLk5BCWYIiajCz23grI8F2jeH1q3sx9qwOTRnWlH5d1gSm8PXHEjgOP7RC0I
tAhFti1g0MU3Lzb6zAxroxPLAYLG/GiBpb5XtoZeMCBC465w9PlND/NYwx69SPYC6vbWXM8evTbu
DyDFJufwcoVRDnRTP3aMcOwbSx0Wy63QQq/yc1tMQx94Tl6TIaQyPyxGTnfo9e97a+VXcSNjFapG
SmRz8kfCQWNZsRm6iYKHMNXtPQZ51UlqSfthlpp3UDANj68PemtTrZF1nTSiC9s+PcgZjWJUIkLT
7IqjpNX3r8Rf7J/XR7nK81hZMMVrYRhAKOTfza7Sy8pLHBTaw7L008eSFsvJ6RSIba0zTnTIXYBp
Wv22iSGV5x3Kokclfe/z67/ixgLDtkCvAIgcYWBL0Tfs0sNC2xfhhNuXFZ/g5yoraDN4zkGBrFeG
Zjrdpxht7gGf4b1W8o3dBQWZqi6ta8SztugLaQ7otSndCvsxjp9k4YmPcdWhU1f1eRfMy1T8Mt0S
n3g0LXey/BuhinrCWponKnKFrmfvjxoP90ml5qyxQilNVd3LvurtQGWG/9VUk10npwaFcGNPsuTG
DQOMnG+OTCzDuptGZxQ3vj4anRVOEE1Pkb2o92i0eIDKTef+9U97I3jwhuEdg6eCs3JXLyfoLnlc
jzUWkpqZltW5a43ROQ5tXFu4BABkLYOEx4T9PFpaKT80ME0fyrH297Qzb5wm+FZ8XJaaD72dceEh
Pl1jbAT30s/9Qyet/IRWmbX8fRIGS4svyQMdC59t5ufNo+EpS5phJ/34fxXFqPaw2I06xcobkbjH
svr19b1xdHiDU6mESIPA0pbHungLcdAozXAY9eV7PmY08dTyTg61dwdCeHyzpH6x05a/sWmBOlPw
BX/MwL9jyh+b1jKGHtZhYoa5grBL8c8CLQSiVdi9deJRvAfkvjke7Vl2EI9vJnm5h1IrJ3sdWjOU
qSWPbmRhY6u3ZdCYRX5HAtM/vL6mN+IBhQ3k5VatVZ6em3ifcROk/VI7YR4NyMYcOhH70z9JMnv9
CVarmOL7SPm0aqM6T7TpPCJAvgfRvBGYKdcb1FiortCh3+pIdplbYYKaO6HXWF5dB6IQSf1pLHqX
FKOVjf7GTtNhwNXTT8v0IxCMuUd7D0mO/pBHU7aX/l4vCnVPCwAeNyG+VNtSP/KSbjZXjROWlMbz
U1yp/jFL7SGITSt7l7lZ985Tmf/ZM8v/cP0zNuBsmMVUQwBRX26AqV8gGrK5wjFf8DDmLkFnL+6r
zEVDraqHN6PXySGg9CbigwKv/uv1DXEdL9nsq0/FCmgF4r9JPxajq4TUIiuEO11Zh6UsxruhWJz0
gAtWvnPxX0fMdTAfShx6fBD6NxGzSw1uQqu0Q7fEZ81Lk/KcNYl7b47qAwlI9Nm3oWuWZlLeLf2Q
ljsR7ObwZFvemngATdisNS2v2o57tUo1qfkNeDLt0CAH+H5MxHyExo4sf08T4Di6eT0dLBTrjJ10
6+Zqg11bV4HUZOve52MO4bqLy3VsF8VHrIHeK2OsHuQ07R30WyPZDAJYj5bllVZru1Rp4ySeFWpN
cp/HTvQjlpZ+toYp2bnnb50enlkwD6lbroWQyx3MdYvupNnaAE18Vb8gH4/Z4pmefzG9FEkfj8kR
/qP/FTSmHofL1Bc7KdbNqa6vBihcgC63MU2aWZrbjWOH2TKaYZur6b2eND2eTu6e2O/1Xbt26sBj
0y+BZrnFfWdzZqJr6NshbgNOE1Qk9PIUO2b55fVTeX0toLhBRYeaOLf61Z2+aFZXW3XjhryXkzNG
1e8GFSGJnkW6eaiiZa+QdWsJqV9ROKMAQCzcRIG45i5sesaLrGGeDkoh8nroxrK8d4ay3tkw1/c6
k0NAZi0CcAltB9Oa2m145rgh7T3nsxP7Yxv6i9MXPzFbtNrvxmjmw6GNusp6+PtlJcBguLu2wTHK
udyqXtePtp5FTtjq9LoPnq15QV3ZdqAVeZodRJX9+x8GpJyO39YqD7mdams2hlfFnhOirlt3916O
CQYyenn8PLSFP56gPO3Vym6tLrAYtg9pN4/pdWv9kcEMzeCZw6w5ZPx189IM5XCfuI3zbNd9fr/I
WFdB7sny75+xAL2gtQNuANpAoflyWOJmBlmSHeS2Vh10YBp5sLZZ/iaVNWIZdjfPpzHSlg9Tr+9x
22+cFkFEJaaiKQHKbjO2URmaKRPphWWk9UGy5NpJFgld20aPAnDw5c42unFaID8QVH00R9dF3szV
0CvK3IxHUdd+AF7nvRn6qvg2Ym2wU929NTWqjyvhmJVFG/9yKHfiEWs1M5U5mqQnHYfoE3AZK1hy
McANcvdoQTfHo/JIerYaWG1lENMhjxw3ogBZdkPzMI2a/3ZxivrfRZ/V2yIb9kDdt5aSWjLa0+hL
cnkYl/OT7gDvF/MX4JFleVR4Ur4fsRv8NJmztgfOv2ozkt5xR3H303Besambo5GWBbqIfuyH0dDY
566Q2sfCS5eTKpv5nNptG1iamRFl3Xk4ipyaFC1/W3yhKGvuvG2uL01+ytrtI+aul+ZmCzmSHNts
qOO1uSYxeUiTL+VsiwHp5S5/cMRsfrasJq7ObZSV318PSlcE/nUdOKG/fUIIv+5mHYzWi9GaUH6Y
L4YOTbYsV31HX31XusTDeLKK4cHyESjR8HrrDzYGorTAfOx6jrM1eF9WO5xVD2fvHIMDWr/3H50q
QycHJlz+Pls4tW7hMHFT1xmSGMOpEgbInsrOMjOgPNZ1QZLF6EM4RaTnxwHXxHetzUP/0LXYvB3G
vtLU3aCNbXm0Nb//hHuQbZ76BAxA4Js97yozr+z26IjWeowyM7JPq0mLGUyTFX1JtI4qF6yRefnM
1aXfizrXtGC0o9Scg5TEdeqCNPWd3gpwiM8F6hVRP8Q9SpeFSJcADRsZve2LAsxnMpjoP6CJPJXi
qdT80dcPbez62r2VWqY2BwkVmHgJYHbN8h0anfTiDkM3TGRq0aRZMaZCUd0kn4TohvrJGNOcB9kS
+Wb8kSqO0f6yx8T17iPMR+r5oAj5Yjj4zRCpOzTgkhbu5RL7xWONp2J/cNPYiR8cvbbiQA1eJF5s
rwGfmtVAfIJExpODBgYsqvorRmCsyJLhE9tLfc77g7BQdXqYWwOmlT97rbxT8dgUb2avHqznJEa6
LJzB18o7w1K5F/iZUbi4Q8xlcY94qJ4/lPBDp0+UHqciKFE7jE6GPzvWV5W1c3aPjHBUnsw+sudD
F/M8O2utirxTV5iiCGj3xM2xdWJDvRt7YSw/IwpI5hPq5GJ6grqLt/fBtxHbeKuhQI9HI4IB+Uvv
OMny09baTJ69NJXJU4fGoXbGBl7v3rlxifJghqFRdYR+v3KfRAHRIASGNsTTA2DVxQ/aPJ+8r10V
V9MvdBMn4axyt1n3SPOyUD+WiDZyfRy7ETXe0whH2grQUvc5ScJcmjw/eEkZJ2h8m43ZGwGWDDrf
VVYwrD4ZfRfRw+E67KonP5/r6Bhj4C67A/6TsZYefC2xvDeLgwLdSaumbrw3oPjw15ZcVhhi0QFy
EvkULZ3bPkkNwlge1M5s5uIom1Is9xP9q1wwCc752xgHRN7PfgcjPQlIDmTzBd5XUzyKabG0M+Xx
vslPfq4N1h2uYcYIJdlMk0kGAh2lbjyIuRmTEUbvAgTuWLQcyuJQqqh2Hksfa8/TAtCmekAVXPkv
opZm6gSiF7l8i8BarH7G0ZLJYNLTVIlT4hS9UsG4KAA+lt842VdHQz6wOPjjyBKjMGcmcgxEldCf
O/b2IsqTna5SiqWGH89h6jXf/a4VUPQAEorqqR3mtDpEIuv8w0oOKj5nWH70p66uVf3k866loF20
dfaZGgxKeXERdfV5aWjmGYFpJI7x1qWluRyjQVnGm952Gvth9lyeTse8AixyZ8xR0XyLCpoCj2Xh
eMuHMR+aKcG3TPXikI5LFv9EPgubLupFkfTJX9NGX3S0gXVH3UGZL0E44WGuVYdlWfSI2OT1cX2f
6o3bP0DkStGh0JUxvyh7VngjNXEc+eHUxvZyKKrUtX5mlaHi5aCn45AepOlrK3h0cPXoZ2QV2vzd
xLa3/SziZKof26xLsvexjBt9JbHE2jdsLUyLOntBtbvxF8t/iVq91x8TJByWMNUcZRgPCcrlUX1Q
Fc2CoxEjmZ+dC9sBG9HkdeF8S8xGi3/Ifmht0EC0Kk+J0af9XVbXenM2+sGIH/m4bf2jRh6ifXIm
WwNK51iZzlnAACoZ/+3jMlvOELm8ND+I3h6G+3ikUsW14nXiB/V8PY4PLQIu83stavlLpiej7L41
Zsc9Z1Tn4udaNf3wViSNNjzotSqmz2wQ1wnMcWr6wGktVd8Njpia+8QY9OR+7mqRP+IGOA3/zpXr
pkvYdjGtJmfIRfqAZs4YhXKW9UCQqjUaQEbcSvF9cKEoP6ReU2Kn2aGl872suUACD+BRlx+cyuuG
5WTGbToh31Hj1fx58SvL7oKoseBZ6HFi6d8gcdb2Y5nM89yd86mIh6+G2SLZMHoFLYMz10zR3/m1
g8/JgUoz/OgEegSeDvWSplWQRuNY33PnNc1HaU2V+goqTp+rk9NHqvk2zWyf/pxMqnR51IBVqp8N
Ie35IfOAm711nYRaJjT2KLqnzzuVfpB0sVM9FHovtQfGdp0PyziP8lMSc6ofUGJ3p/taMySAcNuu
ZnlAvVS+AQgadbxElZd/tx3NGcOevgeOolaXzfZnKv4ZIul5PTrGkYsAdSfkXVH64ZJEjusua+y5
H7H7JSO564H3dO+pKVvVkQy9ohbZ1nbt1AcgabxO/AZQ4MtMHbs8ldiPIKxZ2EWFx9tYSfcl/X8c
ndly1MoSRb9IEZqHVw3dnjEYjOFFARzQPFSpSiXV19/V94U4ERxstVqqzNy5h5Wu+Vn0k52qYU+d
QOVQi5uunBBIO8XspPFGjhgeLjA2MQNZ7lqc+CkWAp5twXfrY5sxdWF815CShbfzAFv0MZvdpa0G
51zaH1G8ZOdDEB8yNNURTIT+QlNPsx96253uC555vq5iNNYyuJMyqYlr2hSJpDk+MitpSS7v6fyS
hKb9pl2ovU/4+dXOdbdz17UV1N4uWXOr487+Gjazjv82KVyucAHZzl7PRgr7vvRtOPTFyoRsizOc
anrFAxd28xLojbAqq7LgvIwbPqgkscBRFWFBnTzqtzr0goudHKGgkmEifJ1REfovTXe2yyO8A+So
JQoNQmcy73ZHRtiS/3EqzUellmkscSFAQnn6VsqcrL1RvPbC4as6zTjj+8qNIgpmzaJ/Yzt0b4mU
7U7lDrB60Xrf6MfIJ30cjrP+I7qNrbuz0jZUZ4vrXuGzr/sR9WnavazrnA7XcUvlfNXzQMPt4liB
KrnxxQUZZjRd9FqTJ1GLtcV0laIyvxhZRwm/Tbrp9Vw2fIOgKO//danWUZ6mTfcT4/PmXQanC4Wx
SXbv0k16JPa5weP4GK3pK0gfGiecgaS57Io0JRwu+kyEfjoGnLvuPEfD0hQdZfRhGmfzdgRBfbwK
kTrZj3oevC5H4Rt/CQGMnS8Ojm/mj5im+M1bvJ3sz6iuX08b8XUewY6rqOtO+r8BudpQjOEavm1q
CV6lZ22YZ7OficcT1/TyvMl27l1cCft8TQ7Vl5OnYjpfEUa0dj4m7uQtnd5y5bRtorvV344wR8Ow
va2g/h1Fgdv0Vy6hkAVezvYs07jG5HgJ1/at3nkgCy9xprduEet/Q5qq+upnejl/2ikJxv9OS8BY
cSZDzNPcrp5L2BupxXXVGjaVP2kwdfaZqMvFvCt/ixQs3YaECYvVzVy4k9NPT/RJK8j1NtDMSIq5
oD+vRfKZ8ta5D4ZlZFhm6RnqXMojdS8dj6slM7Ppk381XC2GsYxx8NrAVVmvRCjTLhsCbgc4AHuo
X33JyvAJfyZjPkKHNVW+LtrMVdykTXY3YBu50ETZprn2Om6CqCTFJObxiYIjqeCUJw/hccZ0yx7H
4NO+a7e7emHjxB3tXRaTj7tH7pdxGI+/vUsiXRlxJV+HwMlURQkL/TxO9/38ZOvTy5iaQtoEPA3t
mXUlSUhAH9EoxFAO5763D6yTp7bsBaGLuHY1yXq3oAbPflA+p6jqqVLOleXZYevcuq50SrMg32I3
nU7zdQhIp3/BOy5ovg+JTObKrO4WXHsTuktxtlEkL3jMdOZ5O6Vmg7TO2/ILlESPlZMMlLgm4Dj7
IXq7+Pc3vl+HmsAc2V1DsMPyPQj3+CrqVUL1mYITA8JpOIYWF7e4M69MFokpAzWk2Lyvgswnf0Xm
yXRI7tdQP7pL2je81kGfPHCC3EJ+IpnKuOgHQdhwf2ZYKppsWrmjvmLX7R8klITjaJICYVwrrhZZ
lcrDtBmm74t0gx0n6WC1ZaIPfZZDutR7fmaY2N8flmm+8nFKH8t+xb2yCIaoOckBJAD1Q68jAbLz
gom4yytEi9XcLZk6D/XVgppCnICNnRlovJunJp07fdyM3WNUH4knXtMa0jvdZhy2fXjvz4f7soQd
z+rhjktWBvHJmZlvNSqwIgyPLHo6IP3FeUc2SFvoWu5k5+7DvOe37sc8d6gV6hcJI6D5Iz28zku4
gfBZtW4T9YlpkMHvCFSGhCxrmq9DEkPa4yMlTjnA8fqVwojn5ZNO8HGGQUfQk6hHtjN+a4J7r9FK
PqykGcdFm564aXbulr3FSRd9G7jUnxHNrJsfhOEogqDJ+UZF4p1jxWuMFd/Ah0l/jXPi9oWjWbIg
ICXXgJC6IbgP7Bh+nhi4QEY2LxP35+yI5So8IkhyfD7OtFzlsqm8O5wmK+uUzK/SOc6DNPp12T/p
wYMX5LUHVIaxr331OCzhyYGAoivvAST78vQC2eZk8LnR3dENTcAkvIYfQBxZd1m6VAV4sq+zKLC8
lmvV2xXSVpC2SZgfuFfO+ZxO8Xn1nYk6RzrScdm22Y3zkDy8f9m+NT/m1ifdmaC6+J8rs+Y399VO
henxjwoyuZJjFdbnc+TcqAjuGO0JTUfWO9Wahc2Yk0wefZhdR//aY592ouO1OIs426efQzIiSFk7
zoEShvjC+LP2c31ve1cLhCrQhf1g7CIonkAopQo72v0ka0IvD7BG+B3h1i1y8gDjIxcYUnyNJdNJ
3vlH3FfHMCYOlLhkHAqDxhSJrNHEGjqO2hwO00R/ns0ks6IGtnhy9gNQZp+0t1UiPBuyn+kynTzY
Tk0OcnjWulhwIr8FeOrZKzqmk7Ywi8ySfHSO9hPPOPlSsdCHve4MIZ/iob3xy2tsUC8o8DVOLnWn
nrykRyx7hNp+oNtl8DO1sMAD4pDYO+Pq8VX7PclOJgmHP8xnC6JeR57y7ri9fE+7kL1XeKLr9rze
M4S/2bl5r2lgB9wM3Gx/dcJw0GV3nrEuZvhRTwbzmGc0EiPTKiek4fTd1n/+1sduVUs94sqnnOWq
Jg7pEnpUvxXJMLpUy6Num3xsmItz58hYldpsJlNgwwb/n9PNpN16G64nBU/ZKIt9WNSXkCvzKshd
TVsp9zxs2XYnPngDqEWSkyk1fV1n/8CP8FgpD+1GR182cef9mQIXw1i9eF5f9iCNXEvTE/aBleHy
qonq64o5dtpfi6/mARXu4Do5Ey3U9kiPhrg2Zo+LZTp5hlsF7JmaPmKiO5A3VI0W8c6ZMaAPSRMV
fzcLU7ZKUUgx+MbqncX4HOVBZAOf49kGBwZ3LoRK08MFrI8NZ7FsU3zB/ZbS4aS2ZSjwgl7X3ONb
C+cfxISUi4r/I0wFRenkn13hD4n4u5qT98b13od2S2+jbfR77Xrv5zGkpswkKq3Cref+Re+gLZwm
dfpVNKfsLjKIqbgtFB+Rk9MaA4IsNvhQnJojuomIEMwJ8OCO12wOEEILb8o3sx1B3gciTMrZt2fD
zzZThZfSiig/wF4uh6lE7KpHlszI3aFO5NvheTWKtQn73HQ+Y5pQMrCiG3s+Nnkthh3ZaOPtIk/W
3m9w/VumqfTm1H2Ju025VGfXJ67sFJlf4A2c/RcGC7GyLQffR4chbpfHNQF5eSL35TMNkCJrLZgI
Tj7jBU2mTztgPsNWrGEEnFyW4M0VRaCCcS4ndTp0PesqTJF04xF+imsovNwRz78gxgfi8iY3qsuo
m7vftAw+Mhuhnf/Msg1RdYwyfpupylOx6HZlwHbT9p/bq0VV4E/nz8knya6cNGNbrlpkaIUl33d7
g6ncTJ8oL8f2sriBeEj2uHvrelL58qX1yMikSs8Xm8LrfSC5kYucdeItrBN0vVYN2ZP/bGJUX/TH
OkZ09wGrRkzk97sBNDEphpEsVbKrs7jOebZItZtAJNoL/LVxuYQAT+cFAJGpZYlHN1/FZinsy163
lExnUEUTIbmt6C5kjzhg0l3lskLJvrq7rXEdj83IpDj1H6dxurQSmFQy9K9qGipfu/3nuHNC997n
jTEFOtZZ/xkdFyr0MspQP3kCTP++1qgM7urO9uN9RjOwljVt0dsa2B7cBVMlWBWzL4CBGZNVIc4t
YUhf/fD5xMDXy48ZSwbI1QTNXZtji8/y3HXL/6KSsLmnGTncIp0ce+RugKFFwYaU5ZI3n31L5BpA
dpF2EaIc1Yb87ajNvl7GwJzTs+PYWZU7zUNDjzD17p3bw/rr5BoPV8Ll+569BySj4qY6zApGcqIW
2Ki323USemb+yqSJPpKoT/ZLsgEIFWRF91MOHqrUH0IeIzYIDsNn0TdpMpUz0WykB1uyO1MeAHfx
bnjw/7smbb9ahprhc2p98+7T6a3Fusb8qlmpdntue+D069xo500B8fq5kJPsWDntS7IUu3U8lFdL
Hf8L/ZUCN2OcMuWiy5iBZ41pe+7B5XEqw1h0FNbf/Ps1U0JcZ3gW7w0ky6nYG9TXgkA3e6kjLd/l
kA0oQHnS+nJk4JuwCmGDU1HpwQyDZWuTKkym5NPkJAA2UWuUi4P5yGnHcb9WSdY5Q4H25fxCPHj6
4TZO2j+kjdXeqy/ERH/jL21ToSPeZE5VEcHzDbYVpd+d1t4nMLC+dIg0ttJspNNUw8RLefHsXscF
r7Q2BHkz/N5DB6hfhasaUek18r5Qc7OGPEl3/tiMjkRuby4rj52ro7ACXmX2yUwQfBmBS7t89Wbn
95DMYs4h40Y1Ume9gkd0pBcywrV+UGBML+7DHkF80YST/sd37/zVOpvXfKAf+LesCdPNvPR2zF0Z
HiwfRNPdbJ7YzFyyfmz6Sg171lQ9CTtpMSbb+GcJ7LpVKwYl1F977i+LioLf4W3yyTfL/HBlGpga
NsPj8jCnDNvlmbZ+XZp11z+6aYl/xSwA/9Vet/xqMgcDv7p2pJe7xBMcFcWFrqrfJtCwbcI/5WmI
prOa1n1bygFAgM/MWJev0XB+GvdNToXqz+gz321y8jKH83sokmXAoKS92dG2e/Q+Me14RbpaHdK+
xokuuLZpuTR02QCHhB0T44mnBkEMoW2PSnNCP9/eym/Y7NSySJGWTVXNLsNeiPD238SR3EwNIvNN
pkd3lN2AA/fd6R/6DeLK3JahVPZVbFS4Kp0XbR8RfrdnxZzF19Xht5AV0+6w+yEMdW647XvYFzHG
BbJQtQhMsYKRzJUkskLlmYY6lkfH2DKrpYPlPrdz3BVWhfbmTQ2/a6L3JTzb9JkAK9i6pEykSMt+
3PHIifFLvAAm+M0ldLfjj0dNj6vmnJr73ZhsIMyS7QibuA0LG1O3wB99uLQXHc7cwRmz2SVfRNe+
6SUGVOfZnT8W7zjolUxshmLCk3HNFZn1r1Z0QpTCd/pv7NbdrmCtbf/WO5NR2YyjjIp16NK3YxEi
uQpcy39mZGE8GEcq/dQwMt13UbvFtPee+dZHRvlFD5XiYLek5rOEldSbqyLd/X6wIskuaU1QdhGx
OnIY7VT7ANhiVE6aUvYgQkjhuS+tNMXubu0jovlBFmPs12s5UGgeGIcF3gCJDFQ5beskCnnCMCmE
XNsb7JYt7NkSgE0w1H1hdzs0GgGtsM23DV8lUUUsnujH6MT6cmgc9UY/vez5HuyE4Jl2INJQB9r+
C+oUPfDgL/aZD27b5yhyWvPQnTuzvj9Fza8U2yQnlzsodBHySD2nC2TUQmf+8mM9UyD0tDvqNO/F
qD+sPJ06J2NC1IUGnDgvjUzMu3sg6HRZy/2o29j5FjZu/Yswog0D6mUArD4tQ6IBfyWKeTKL+yCD
ZjGF77XRY0BPuhesGedvVjb1v4MT+MyZoodPIaLRIAf4X3R+9JAei8b1nB/94QxzNWSMgAW8adtX
ThbMLPiC5bhF+s7pWEzauTHyBh/8aVgzLIn2mAexNDuSwSpUtqPVO9cozmO9YqazZE1C9J5N9FYS
LMI2UVjUA/xaaViNONFM+mHGYrI0MmIWcGV7Bg+RFo5X7HoDIlrDfX5NAnOT1x5KpDkOXBMpDNkM
Camejo9kX01zOaPM2UsAo72+dxo5+y8ObNHx0sSgvZTrLnnCzdr4YDhT9+FpLAdpfP1lAi64pegu
hzj3ixeSZVngVkWlXHePdyMRp6DvPI/ue7Dy+F2StiWxYrFz+zcVqbWsvFTHj22Slmh79qX8+8k3
6V3HRJNedNQCoR1eR0JS2I7t1RnZLlzlOq/7i0I6muT+bEABWXzszMmSTrZCKiTSgm6275jfOKMv
EL1qc1d7Sgv6EN/72h9Ja6+A1zSy29SaoUywmjk+dah/eXPGW1j47UH/grRJztU+GulRJJp2HHnh
ResABZLTZ7Ayj8167dTmV+TYCHVZVh2K4tTpOuQgCJl7F4dj9J0zlYczBQjg6RsN0XNBrCOHAk9T
ggZdno/rIBUQpXHUmTtAVl2uWPMB1Df90WP6p9KsMG7cicLvW/rHjGEZH4k5wyNvAZr+7vO2kkwr
/fj2heisz3n0+FM03vAw9Vv2ZokOjAs4bsCPO6GqKLbCo/91ssOhq5nhKVRtc/reXe/J09LVRfWv
YMrwkA2OUdvSTZz2IcEs57tqW2jLXiqZE6CTZGPVx0attPVwLCC2ubhmD/vekZed0pmgxO33Aq+C
wZZa++HHLJoDLxoRpM/4KdK4u56RTywwlubK1tCbHtIkqodnh9y+5iuyMuHcwS6h5Hs23Ld8Xb3z
R9ZpwVJswl/hMRJdr77zRGzkQEdqHF96OgfA+Zr1fjGn8c7GL5iCvuraNeG4T7o9vTSmZsvlRMEX
4l5bvzoOTKqRzcWdi5Nzs9Cgu8hPn2+MuvPFAMBM77yG7TTkdWb883mcvX56M9T897rxp/MNtz9u
OQ5W6VSx4l1+hzLYpguXdbSo8DBJ/7QpJHw/hsNT4rmGx62vxm+3Kt3p7u+WeaIkrpYs+TyUYfzz
WAKF6zMQV3+3YJMe3Llmnd230KR8I+c5hVu1pbHkUMbh5eQYVPaz203TeQf5h8VRbj3ZRtcZ4MrL
xcxG5+lcQR7ykJZVfV6mgz8HoG/LUI5LU3Tvs1JPPsYEBgoSpWw/XtdD8YUeIvUVgGkfLW/91jpT
YXdCXR/3nonmsgZOkr3aPd6di4qXfa0QAkzLY5u6VuYBuXx4hdrZ3dk1B50qljk0y1PbjchcbzfJ
PM6ZjeKvBn/548XjCWvoZdjmRW822owXVXAdpeirsGMwppm0pBoMx3r+mc+JurVTdu5k6tfvBtwJ
rdF+sAwLRp0mudBS7mU9NPK33tn7VSzHhp8WRlBbEZwzZuUenzMCY9WOL3sUn9N942hdAAfthXDb
zwzUkjNt+ES9ea/jtC6yWMrfo9GS2HURfXS30PmyXk330yKyc148EzLsblD+eWPSXwO+tu+JQbO4
NqiBNgJKmj3tiIZlpA8ISlzGkpC2+drJZnz31BHGF3cdFVBBe/xMAEYzatVY6//GwBteYlcC5g10
IDoPhbDOw9ir7ShSHcRfeimbOVd7lP21WrGqaITs7hoRZS+wLcCt6rpJ/oggbMILxT8LvyzJufqX
lmbtKKe+GTBKdIc4j0jT9e+ayLdXlubBI3AXsF64TF98qKcX4I10zp2u3f+EPl7kG9QIjpuwV5VM
136/mHlRxyUgP4zw3AmDnzbCDqRi4z9XbtRioIZcLCpThhIWOUkf/ernFhSAtHtOl6Y569+ssddf
aX9+gliezeVAXgiIt8zIRN995HT5RlJKm6OLTirZKLDRratPTeyk2q8bfCBZxMqd1NUfKVF5q5PO
LXlyMlJ540GO9JFMFuqwO4Y0acisQEiE/rzXZrvfOhS9zEzZ8JP+YHqB2eoygcUyupM8kgHDmA7g
Yq7NgPJ+7Np/eGvFt7TsJflxi1v1mM7S88/SwOwsTL12f5OWLyWKbKs+oy9NcuhyQ8vyTc8vfXQk
42XfFxl8iDOd/5r1GMCaXQUwnaj2/I7PbcN0YG/4T+S5ztMwZTL7OGEABS99MO8frZV6BmicDucO
h6Gxh5gjyf5aZtgruY0ck5STcHj5U+WzL5RII65BbZP6Itykk8/CGU0M3t5Gf9t0cf+DAttsOQi7
6345aYqQ6wSd6d/O0UUqOaV7+texNS9OffRDNc/H1l4jk7B5lfRgT90yDw/WzTy8TRrYHCHflcMe
49gqFQ3L+oVHkPlvnY7Bu7jK3UzRxb2QlaH3FSUipEX9VWurd7g4PrXG4fj37jx0SyCaAoytDNiW
7E+nPITHrxMZdHHqc3Pt+jRowYaNamnR52i7tMRSkarMZjibixEKyFDWiUcOwpgddPDSxlxVXDP8
jYmLi5/OzpBRm5FjvYmoNzKd22F1Cq/31u8EV/PjTRdqvESE7dN8100NuSELAEcDTC0yepuQWpA6
bbLlEm4/ZDATD91DIz0iZo91jf46ap+3l9PZ6e1Ci6cjVBQ3y8mkjP8EjlZLsYXyUKVjG+gzJoWk
Wp4z2fR5ffarfhitPf3LbTAA+3J5imID4J5TdMO6UifFK8+OpAObWa2o2DrA/MhUn0E5CnVH3+iA
oxSzjmG89LCLmKNPwSZjHbdWPsRLa+O7BI2fKlUkm/Oe3K+wrTo+THTZjzDdWfpEcwsXr4+e26Mf
P6/tIb8zz9TM2447f2lqL7qn1Ci3zKwWDKJ2viH1enTu5WSbKUdZvfRV3cn5y8ka93d/nNlLuAar
oY2R3T9FRwnezAZ2KRrNQh+c2+7+XXIGtF7Q2z717rn/dZ1u2PMD8lyQTyKbHvulV/cCnBG3FXZd
t8bUk7k7jf5fZvYJomHgT1+XZBr6UgqP1duwNaOXD3HjJoWXquPH2E7HPeXePiYA9Ow2w7YZS06n
z411+S82JwYJteOl5ZiOJ6bJpuXGJ7ULnY1geRPlbD/OrFJpKB/8fjTvIZ7uUbHU9YIPljlH9mDB
vjzgDzqG+Gc7OkLEKPpXvzHD/rhrxqVuhjaZo8LHSdaPpyDIz9CT76e/xJcNVQ9sAh8fzMtMQ30z
tep6JhNHbAmIyVCPubIZvbh/dOu3KO2nv5yHEECGZmxf3dRtq1ultyWlI63/plACL2las2gljWGE
LSJq+V7jesEylr44vUZZHY3lMM2cBRRyLAX9FgIRL80YUs+OkxpxhNJoQhZQw0LGaMxlh6P/lNmD
+gJYPW4F4iHbVVA8WBs75MeNX4idnH+EEwBFYUJvCu5JCVHjU7I0E0stX6/rWXat37JDg19ZsfpR
43Xjc0IxVVE05YBN88z+nse4imTbreUYi5D1QtAzMxwWz+qrYIqYX1SmXXOPybO6xr6S5Iedweft
SN2hUm3Tj29jPaBf6rlcWoeJj0igEPuPpkF+dae6Wg18EXhTPpAfQ85WZIcQeNGBpfC0NUxKJfWP
XDKLPxzDdmQcKAvT7AP3xQ5J1wMiGEb/E3eaQvlY4+SqH2ddjolS/x3D0NRcdDqOFSg/9FzN7PM7
TpbWL1kRR20BkzBwi9Gtk19RdGC+cLC4Lo9GIK5fhqy9JFOcPI2hkX+4q85fdz3XtRLMoO5dMCfE
BydQKFlOEXIlnpPelxqGYb9sv6FUM7BDGPefl8Tarxuv01J0tbM/nrTiR+XNvfsbF3LzdOKt1V6N
46ZfDOKSMPfHUcu7WFua2WhSg1/wovQjIl1sBYtg2jHBUrBIAbJEvdAoLFgyMR/UybuNTlAb5e8B
Ia5rvdav2xg23f0JoSMuknA3Ew5VSaALZ+gi/9I55FpybHlal8LigsvWfMzc6xnHrPikN24vFmsg
QapVvS08obDxo7x2E8O2QGYZpoz1cdR3xpcwnjDWYYBYUxqSoU/74J4ZCOma5m2PCs5Kkk+3DvTv
Ysc+eMHlE4KI56+dV7qbBVsFi9VJ3kSHu9KKz0f7ve261PlpmZ+a6wImNhY8ocvu5SxfZnNPgYz2
Eo4qcN4B9SgpDZRlVYT4UCUXnQB5FsZEsbkznoQFHg++pWTDkmt4plfKyRJP7q8MUuvfPlL+yCXU
W3T1mEGS27+kNvcnr+Mbq1SCAKVTp/xL0XBSQ7RxvxDbaCAoI3nq89BhtXIk2/TR13DLnjG5bdpL
YObj+zAo2RWm6+PgEjKasaWZZ6GvWsuDIyBLBu9+c6jX16HDH/cpBPpyLoxficp9tlnJlR4LELMH
w3Pv0Kw4TinMLh8DpYlgmGvOgTQduL2OI/7bxzjW17RTdUgH0g2WA8cJ5VN88OUVk+j2z2qCzQks
FMkgz+SNVu+w1Z0vUW375pMd2fuXsQ5CfYmpEck/P1mTdySw9XE5WGEmD32Wbr8D3mvgj8kHkFtj
Aq1yF7wWT7ypga1i5TwVNE/y2Vvd/rH3tvAyOLt5ztbWw0yAkvCykDvwDYrkFld2RMIAKTDdgmcN
9cEwNgfB55Uo4KaQAqfRh1qY8GskRfZpCsU5lKz6J1N5ezS/IfoLpscG+gfRkEPrsh5La+dOZwJU
JT4W360SNo6MNGH/fupG2W9Tv8TDneUTvyABHTBtiyHEXInLXp/Q/0B1ETuKiBtPpBeUbdRoFPW4
iUtYnqbJQ6NCel0bMRcnwYa83CFuD7to3ClZJGW1AkTDs7QQfd3803bIzmuCxugse7KW/8CKhQvc
Am0rNhuhvRi01ySttvUD5rVqrfbg6L6dW8yzdltmfjnPhrGdneqNPt60yi3U3nU/DgfUN4+pwxBd
65/jtCVP7KmPz1BRzv/QQCXoCkC5AWggueJW0g7T8rR3IbyX2exhpbuof9erBwpjqISlC+n2zFcW
O1/gyeg/xw5zksGgT16DuN3rfG6xI7tB+uujbo70YWuX7OvCxviFHJfx75ZphqmtDdVDL4botfP3
/dMiPf3hrkFG05Ht5pPg4sD512j83guaeqsifeRqleHfyfKmQtvC121ooulxEtal70J2V4aZezyL
yWWTSC2ZomQ+8EqfYvvH0+Du634j56to+lAp08/Zj/Q1Ixsvv4ndQqThUd1w46rTsbgMx7xerZfM
f9djDO5VHcX3m3bnb5u3eY9NuDlsUUNGomhe2zJb2PRFm/8MgVJXjNHmM9TT/9oZVg0e5Vk+9zgR
OaNHZ4ETE0SWqbZ3Y5v9Qm+HpUd/Wz+t4uomq/oEDy7+dnuhr4PPRs85uGxjw+5uDhp1Tef0qVnB
v/3wDHOMd9kvR2L8AZE3e2H1e8my8fM8pj7bTWptsWThpd/P7bHB22F2NdnA6d9JG5gI8/m4QFHM
+dsDFCs+nrZ1W77WEpPMolsh4phv3eowXuHsqQuVrvtSwpSLv6W3LKkqSragmJk1n6M2TuCIr0r+
F8fWjy+DNybPdhvFvdnirQH5lQImfLrAHen2F3TqPN1ABrC901lvF7vsi67afjgxr1m9pIjTIfpQ
vnU+WwSf7zJFFNIujfy0OHPzn4EvTmuFa8OveArd75qB4qcjnfDr7EzeJ5bZy6u7jdODaByzlW47
BJeGWvHkLftUZeDQjyz16ZL16U//CIVs4NksR5un4RpXGuIQ63c/ezlVdCMa7aoCZh1/eoN/nvmY
ef3DyLr4msKRZl+GN/p7PJ/pL0XVf/DZlv7LJghHyYvHmkTA5ddA1vQ54gJR4njGoXL+1niKLj4V
4hGkDJn61Nj1za+V+ytCeVLRBrC73QVwXWb9H44MoYrawa/0JsNvKe/K3WD2jm0Ghq605G8NdfsV
h1h+lCMT/3eX3UQXR9T8j6Pz2o4bV6LoF2Et5vDazY7KsoKlFy6HMTNIkCBI8Ovv7vs8Y9nqJoGq
OvucgvcL7ZUzt0U89OQE6p5W7hFtLf6A4uruKZF73mio9Ge3CdpPLucY5S73ro4g4BMGwub9Hmui
c1qXpL1zJGQ23JCQqCtut/72A1G+rBG+nLaqxWMsm/V1q0dv3fmT8o4GY9C3MLn/VS2jWjFcjPZC
sSYM1pEg/0FWQPe1Et8DNOwG1X9jmfv8/CKvGI0o430zENCvEfAnsIqNeObWvuXn1OjjzxDgRP5T
Yxfpxe0CwSgy9dTtGCGkxiYFtgGz8L4VPf6YQXbVYemV/wBMOdxp8Mg7D35jp2O5Pa3khJV78DxX
ZOEiASGTkqOupY88MCnsn9OhsQj6DBDf82KqXho0b9BSR6xMm4u++J5tLmf8VRBEehP933KeimyK
8HrvIh2mNA0hq053bl1a9kkTI/6QUkY+bjguNFNes/2nXOYmaCtgiH6QbO9sLunnzFXeaKosaoka
uMKGTuaXs62I4bt580p1phxxgxdfO5V3pQ9jRrSlQsz/9Z1anB3DNefDL9UUAYzD833lBgz+3Khi
6f6M5SDrp5iB+3jX1a7n0eol+XigY9lC5lyieYOBDFuolEa63QHAZKkzNbXDRhslI5fMoW0Yi3K/
brIJe36tpfGuGD0ae6HL0BB8tx2auH3WPlm4E4IemJ4+U7BBeFS21e8iKgHt9kj31XasYpXHzzrJ
E++h6MCiD2FYJBfcMNtfEqyrbl/abi7PJV1A/yw7yoUjQNC6OsdydLtke+xFpOLhONFh1MVpipnS
VbtEmcFgu0vxqv1QCiLXcOPpLfmSaA4RzRH6O64Gf7AWp0IIqzyd/BGQo8Ipt7Hxs7fIDQfg2ARy
QW+5whksoCec+7YHXGQ3HCoMHW3v1N40wHWjJ6n9Cl23Fpm/RKX7KBGXkrPXTTrnk0S/UX842Dzm
p8umXKMvXs5Sjc9u2ow4QZ9Vet4lBn7Xp2jPZxZbOcmU2IllYfTJzjFOqqV4m9kB778mM9GSj5Aw
48wcY/KdhiWe2AbeI7ed5cXgrovRQai1rwGUQEobuy7LPii8nHDyFhbzUAH6NfdlEOs84/euJgfh
zEvWn3wXJeh9tKy/Zky1zpsdOR2/p9jpVnoCWzPu2xVT0TlfxFd5pMtsVKvNSzRrd3wcEHG9C3bp
3juRkjFCxwcjegzPQDNghlrbrnqMBmQ8OMjJ8Q8Bak18avtc6n9RJJsJcQbq+AdOhlx+9v7sIj0v
nsdUxF8VNaqpBrd6XDucrszK2QLj7SvMR/lpW6MVYY3GjOvCd4Sm2O0ATrMiIdLozgHWyDc8Holf
HYXnV/7PUlexeEDktHy94yQm+5ijaiVvuFkwFTiy7Mmz3fq0fm7BhVlyTrJPfq43J853RL/b7dJZ
THlPU1pNOQJ/7NNTbIK/tNzxaSXFWSSzXYGenElrLzP+AInMuLEP6ycWbnAKb4kDRiGjIWTww5Kx
cXwSpWH+sSuEaoqUwHtdh+GJ3zCNz64TN+DJ2I/n9oJffUYxjkfk81209EVBehNtc/jTaZPZ/RXU
7CM+NIvGqHLAPjzkyJw4oG75QPmYzqe+oPI5DPwTPTdrNYvWT75lDaZ/4UBPKK3namRAJL3B978H
R/CMxFMjPLG/YfJUvALDljIEZOUUrZhrwvU+N4xrd9hZRZ/lfJ/xDPF3m4DsfSEHGAzG8Ln7UTu9
r55DKKH6KXcTtHDFZGL8N8dhKK8Um/GIRamE14YJCuri6urUNScECi1+AZrk479R9eF0kR5T2gNk
b5nz0BZWneZ4Xrp74hREyoidHepnrVZp7oTM8zxzYyDQfboEfvCN1TSoD4TcL8tzDcMkjhNjwOqB
/1uFOxsnzMWwHKNal5JOnBFgobaDKLwh4in1iNbJnKZcvMytWx7+Y8KYu/ikUNRKonmL1XeuYaqq
eTlyp3ioBmMVV+KOjbQm4RhgWwNidkOMOndGJIHaqXTWpaWhk/N4FwQmHRBaJ10HmYoDYTUjEm3d
H2JFc0BZohP/EW2YQwBuXd888MDq8sx9EC3vy9qxVA03A//9JgnDEqwjZq+7BTTI3FBkW+952aX8
hwdQ18eid/2QYw4ra0/8XFhHJ6vIeM+KfBji8JyHhNX+6FX/f01hLYcremvgbzu/cBj7HxJGwepJ
x3Vdfw9uXfCuurl0cD7HjjeuAXGM6yacE9ErxqKN4i3qxlPLR2KHj0gzpP9yMKx4lsks7/1zn4RT
G717uY+JeVeyOiHK3GpOKtqoQrXJVQ6F/Gc4StK9aE2dHsNCGw19PWzOdspXv1nuySDH/7rRRpnn
2PZc3hXhMy/xYly6IL/p1v3Skt3DmzH53vS7J1rdxaIYoixEx6pnzcfTnPZj0+0Zg4r6Pg4bEXzF
W8+6TvYQzfIoh5B1C7uBD7F08KTju7uoKEjz+y6OXAYRLVvvgqtIRtMefA5MTlpYxvTOMvXvL+AK
M6K18mT/oLyhaa4xVywKzoLC0e9AB5aUh2lb3GMkGceeW39lGSKmGH8sPn3RsCyewWQqvLNx7eC7
76PhwP1Txn5ffsqGuC4fBrVeI71Da9wmCCbWS8mdmZoIIqjWcEGryxzjEBqGCh694zLp6+SnTKcO
CwuXhnupXVw2BCE18bSfCEKtXmSCOC13bbL2gMbIgO3OirFKf40kA04FE3lRViUJgYRiH4OxDhbv
QCJ/5JunJJzldsFWPcjfmCJQOfgtfPEyDIw6790EgLrMBlHQpHXLOuevuLU1GwUWRhX5DoMwUHPv
scT6rsXM3aATbUVY4BDNxXoaKVv/hluk9DXQOYkTwkQzMkms0uHH5pTp+LMUoAQB51qTDldUIC2Y
Q6KK9SOWjyCnuWn4nMqsTBYkTmodFe3XImmaEx36EME8hV37pyUtrHyOSLbo/kFKqvKfv9zWbu4m
Tf44VDsAm6VEqxyFW0uFGDcxDvqZ8IouZAZbmeIDX0NbX2bQ1P4pgkEoX1oXs9Vxq4NYXhZba2qg
jZin9uJX1FLrLsZKiK8z2UIH2Ri87peRmkuJPD1NzWOWaejMsR20qDGM69SaUxk6btFntUEgOOPd
RIjPb4vV7py5ieRBdaP7n5Vt27yA5oeTgUvl3bt2MFzX2mM6Sn2OB/hnP6dJ/gcyfV7Erp2hqDMF
CRYnWZQP8fDbWZt8s2dbFPH8EUpCK+Su9Ehv2hVEkxDkgpDD9D4xRROS1xsmNFmrt0ZxprrCmOOQ
Von66kYm7FgiHXf9BLMwEoMF94/75oPVcDOJoOrHTAYgZ4+DZxOkLus6xckhAQwCJhgWwQDJbfIj
tz8Hq2FijkSVKIGuaDSS57H16hsshi7qI6I7xHu73jrWp5yCaT73MTV+TQlYN+JrY74BzYq5Jv0M
5p6Uhj0zyVyvuzkO6vYvdX0BrEvGLK1KiAib31tfx4ooDiasr+g+s7+v4bWpuBBO5XMBdGU/Crgv
gikE13XWJyIK/nC/KM5GjGXkqeYVU2xTkgJQ7XwV5upYpZWnHvFaiuqQaDsEf/PYic20D5wuWI41
EV01NQnM8so/sIjGX0ys2OsbEG9V710RMAbaYbfDgGvD1oPtLipBiMCcIGMIx2jS4yZpBrZR53IK
b+VyMbyL2KyA9uFc1R1ZkTou/+mc4wxKtFjb5Q3PdWJPhUcSAYC6XgtSxSkQ3ZtxDDcjgCAtiecO
vvxtN5kvTja0hlpiHg0vSMQ9EL8RbL/U9wA2WLlrc2MCxniuunPVzw7cCcs0iGjQU+Pbt0Czmu6m
T0TDHV5i4h1EXNt6pYjEvPVNgMg4nlSI+eys07XtNU/yINYf5Eog2x0HOzGNsaHBWXSSVD1lxuJT
z7VHsUAVn5qkoMvlq17CUxfOEQQl8JLnYyab1hwovrcF7rol99rwns99s4/zWvrDMdDGpL8xonJi
ZU6iNctPisqzbwMLar8gwIKvIXBXbrEBoKi6r+eQCeABtJQ4htCb3fLO9aTA9cVzXo8wI5rBU8Za
oXa71+XoTZ+Un5P69BY82Kz15apa7ltH4PqkEIvHzM44xtsLz7ucksxSVWGlNTEXqKCFMjp5cxr8
FclJiWYuIEbzemN3VCsJBk+GdJ2Oqpms/uH5nV4WgNKllAGKwwCxecHjNXvTecLsV2uyiba5f3Jj
3mzJbH/aeISHkeSFH3D3onze6JntdwOVIn6FbJdbfzcFOxUvPQdrtUGXOm76i4+1tyc7RjBQOCbX
usicbtAriJ1K6KMdE9jtDyFl2Jso1kzg8abGKVw4ClhZCX8Xak3Xz3OojFA7gi8CkSI5QmZze3Ph
Rup+I6d4Gg/MGONeAjVMJvKzIFyRq88BpXj9zvKEHpocxCFc/6ZbMdo/zAEc/Qe1LvJeZ2yr8b9y
bhbvP2dVk2l2KKFB6z200NPLdMgdaeRJOdXE+z0tqYkTLqli0WHmrj0xEvsY0BNHS+voqj21DPnJ
YvAwsp97YdgpFQ+t9T77wrjmjhxTpV8bOSTh46hELl9HdNX6p+rBuY7lsqXDo4MEF+18EdQs2aG1
r36FTPzzSwgyzT3CLepmhj3X1d4pA7Ynuug+wfvG0D96dSw1K5Envrz9BITt+9XYxB9v2KRlndbI
FYLK2fsm6O7ywtnazzBsw/QVHxumffrkxpOZO3Ain9O8jtyzYqwVHOKeE+hO81yoEwlPPnTP4JAU
nJQsoMjsitH8SnyHs9ySBTZ6kLCazcqhZFXgP8PibME5cqOUoScZN/OsT2OSAsugdS8b7p3QxtXV
8IBFUYZxIO4uaFHK2wibDhjnzMVWiUOHYhNq7lwIMpWxnqME+erDRIy/CYnp2nm/FEjDVPVKUIoO
iytXkW2IV/9v1VY8yDC+NebLHYseWaO0g9D0xX+LTzkysP4xytcT6ORSPYYKuw2bqDe/PBbtVIRn
HdzMymRP0Ftcp3XD2IU5vZ9vSGqE+/qBb82xdMVuN8ABLIXyLtivZXCUm+g0xUe34fzvca0lD9Rg
0n02OOXseMCD7+AR4GSdH3StInks1TqHA/hI6kS/KNVLwsOw/tKSTV0k9+ja7LakB51n8UUDEa48
0RBL6z4IwNmnDNyyIKK7wrxh6vt0LSuJVdSX2v4b86pqHlTDgXUpV3SNOwn/izGQO8sQT9K4bjbJ
KCkZINaFrK8z8mhNMNHGYcaeNMVgm4wYVR43/mD6YsrIjqeJXKvpbYQauZ1vvR9HH52lff+PtIRk
eJ8j2WLgyr01xnIn0U0/MNE4xJdE8LMfpk/98agqmfZfcAKW7pni3qn+LINjhhdgR0Ehhy2R1xjk
wjMvwhJXjHjmllsGYtl2L0k337gVV7mU/2My45I0UbuIeJf2KlfRfdm3APVjActx3HRt5pMl26U6
BCRdhAQzjEAX900RM7hLg3XtfvRBMKRPQ7MhOS565nddEqo3N2Pl2rz8XEo+3oHaJ+TsPXU1c6Zr
y0C8OYR89mm6b9YiDU5FnIxf0y0BAF9nauFHjO8uv5JZE9l4ZcyHyhQyb3JO1NPs+buPB9x/33kS
VAzkYf0Gan4PsaH+2IgkWKjYAGYbCvsIihNYLcc8CCAxiK+WAFP9hh6l5TtCMaLorp+ncnkAP1i2
21/M3LRfUtwmntSMsSs3lXZ8csuxaOKDTXuXyXOuffaBgLDiYzHS8TGyK0/bR+7NHiVKaDwdIJZ9
MxlsxmkZ0BPUTTh1MMM+7EDNYKt6zNNAiT0mUD3+Wu20DWdY7b7aF1VE6kFCuQNeVBULqZ8sl5nD
MNmtDORRV1SarONDUPpt+r4OfQrJGwyJE+w4vkpF/+ER0LNjNraG+F8SxT85wVmaVfjekvdNYq/H
XlnlHGuHyq1ZlTSGvcZD3qtYYCoLC1duWe/kbRI8Fq5H5XFpAsVS50j1nh2eAW/mMnylsfJZL83i
1Dh4q1PHXy7r2JIyvfD5TviBbRozaKor/0gSnuO9tJ2s9EtoGXu/awIT3J9OgvJ5zEknae/wDxPa
ahzTJ/kuKsM8Ik8hHpLHZdZNd22qqccWWlRBMlWn0gYLqw5Hn3j9GizXltC1/W2pKIK4V3e09qEE
XPzu03ngwyhd97okqaiecMENtIJjTymTSYwg8iTMgCq8g0jE2JdFRYn6j1xXEk7QgV6UGDuaMaZt
xUqQj9sB2ZfxaQK3Tx8mqigYDwQ5mfSJoW5XnTltkKEY+Akv+eoHqt6fdlQeY0M+PVh/zIeMxHD+
usH7LCzl8m6NUNN3ZC4yV0YHih3+ybRe9cVgOA2ymntK1fuqkAw0Y7Ysea9tDp6k97Gsi+1Lk39B
+htLoHogBUDvnEfLD+RsDqmCK4UGLBl0H0gIApXrHJNMzxtSFEN/XE0p3JmYCbeMbQFgThxFW529
SuuufLhl3YyHdtws+NJEGyafGoYCTnWZb3VZRSGBEVBms9E9YBLAZjQnxTVaDL3f47CkWBSg7EM9
/6MTxiG5R+q54VYyqtv1x7i45IAdWZruyju6fuv8t00qVf5uTsfSE0cvWJuZrUBzzye6bQgPGR7d
3L60Q+l0r6S6JNFyiTc/GNorThNdP2LKqY89zXfzHwN0JkxoVZB3GuspCSKeO7+5SzTTvg56+bNi
CuO+LLbllblEEp+cvq/+lgUQ6m5bw9mPGbs6k+h2G8eXfxRzun0GvBR/c0NOE2uCyBTb0VL6d02w
jss/ynv3uQhkhYo5l6mbhTMWJUxPyntaJ2ZUx1bkZXMRjJyOXWtLH3fmOr0Y98ZyACub+NtlptoT
L7KQIwMuBE25YFKuf4zECsrHklu4+W3wcjouXXlaGoZO3uQv75yzceLvnKiP7MdoLBXGjlbJbY89
o7kbi+rN2+M04EnEpbiNZu+O7kTjE5hbR4BKwYJlPEAgtKWCWPJWfOWw1qDyx4krnjyMuJjiFy4e
53fbllDfGH386xLGZX+CcKYxN+SBeTyjPR3tfm48XO8lvq+cYU+Fnu53dvMyhDr5n/EkQfcxbNQb
tI4P3UDWqfdz6hJ2abQ9sNk5nAfVXOtE+i4R52nnHeQ01fN9Bb6oXkJ2nvmfULc6+Cy6YPae8oRh
xp1gA+l4V0EaEA3TRp03fjLCDMILoVjtdZjUyrw9kmkKcEOW6ynNS9Jy+WVFc6nbPNeQqEUf+b/B
8+To7MeaNLgLIE5cH0t/w68VuU4qHqeqNUy7O0vHs0PnTbaPsgm75QF6iCCI5f+R8CRJl88BfKja
Ja1Ot2vaiUh/CW7LRFMuMtRkqiJL/g6W3LgznBshWwbuBH0OTcGogieQd+WlcZi1MmbsdVVJhrBp
F68Hvrg17bBFgEqg6fVtlzb7MNgamC8y2JiQwubm0nz6DEwDkLOE+b3bTCK4o4yKnLsCAG++E1ig
AuDQpm/mzyAMlbg6KWQ+4/dw9UDf0smMZ48hfvhLpIoMOLYkhMtFNw1O0yHtmydI01VScflxc3DD
kYKBumbhVElguAh2ITmmgXOPUs6pyuUn09VAJdfdGgyHpJVrdGyZUgc/PJIPMQ7WmFqHDDhE/6Jp
XpcsoQvHRFov9scq6lofZ2/xSVgq4CMfPbVs/c2YET2zLdyYQ9sVxQLcUJf185IvqZ853Ojlo23t
zYCw1N8VHp3HAh4RF54L83yI2tC+qhqw+t4XpHDdrRyRiFrN6F1b/EuUyBQdjMq3GJvUC0M6HJzE
NDn+SXm4paHNmZg/j36TX1qOPOxIM2j8E3dPNe0SDrLkfGNegh0RE4PLk5BgFgvmKMLURJCJfoKY
bfw/C5kSBW7RgI1/ApzVjhi5jJogjclHKxVpxEELUTKSC6hlyExsoOplC8lUj3Y5sFuXLQSFQ7vP
ybgEJM/u69HRhvQKIVLq6979x3naQiQpjHOdvBYVBGtwwjxWorwyDdsO02qLgLGm1/1OVusN035N
VP9FcCfm4Sqeu+S2zFCLlIeUCQYOMcytAzTjUJorWxZbvvTcm1Li4EMZR8S196XozxvZLPaF4A4c
VPTWk323JVwxcTSyDuxT3zf+P+X7/X/4QJ3wlIZJ8UjMZrMd6mqmqnIkPQqtMi0hTPjE/mOcYJX+
GcKummNBsXWJi4qYaJ2LltCJrfL5t5GkcJtZd5FujjngyissfI1hC+fwPbmBPY5xQG33yO/hv2Lv
kr9c12uqc82X0x3bcQyZKRDLyB5ZihRx5Yevx1rEW/VjCNf/27gox665w8bXjJgDJF+aVl5c5koR
YsVS/vHbyLzFnHB/hBck9r5SOh4fde+od36jKfgqumaaf4clIyCG2rqRZ7cyY38p2xFlVPVDkR/Q
j8lEKdIJM4JrMcCjivTNYSBhAu68rLr5xYNjt2fBaJr4ErdtinseLfmbZcVtdNzGKn+dGQX62RBQ
XR+I6oRYVHChM+OCsEwyctHhqQvWXYCwjJPjyF+20WGx5+GmKqpoDdXBY+dC87uRLUlSDLbyqcUU
LUOv9jIHVRkyPQWmxGWmWhOdyR8uCN1IaspCLAQDL5I9sE6sH/YoMarLVsOM/FtUwbBePEVMyLPj
FLm9RUOxQRV+e2hjghqUS4G5KSjWXe1MKHC7FK9dfZibSoCdkQUXPhYojP8xrxPh35k405/j5Fb1
D3Rg8I8YufkRfZB02GRbWGZY5tzyhXKsODPlTP4yemqvqSCmCytGUA6Y1+P4paAXr4/RtBDIgufT
JWCZDOCO0ABWPe/bkew6wlkwUAPPYtJ48nG2MgbMVUXgQLOhsHOvDt7eoPKrd/yi4yln6G0psRoi
NUgmHJzHnKyc+tKnIVRx7hdbeFUprz86vJs8FY6R/V6v6CtXJoampaIayOYzvQvbOHDRZFg79UAA
gV0ePZBMs+/J/XJhpZL4x0I7NhxHHph/ggTVW/pAT8htDpDqHNMm7/JTOSXOpRtaFdwzssRTOTW3
qBdaq/KtYeRD0B/dgrcneTU5WQRGxvth6+L6FuwpfFAyVk8OG5DbPTu/5N+FBwdN1rDiO2KKx3YI
BHbBZpIO4XbnVtKNmIjoQWeNjBsWFZt0is9UAgijZmkcODPkIxZYLdv4ymkAwbtV5bRm5BdtAJYo
z356slptjzJm57TOl6A9RTdFPEK0iU/ROkzEtKYYAqq7nr1cgX+UfFHNGRmkoEmm13IPSkxhPF6T
gbGL++EOItTqgKGwhAXAXtJ9L3Pk1vfNhGX3RNXWaTasRvlfi8J2l89uMpz0UhNx5+M2+FkCgyOU
0jN/RGR50PpRPrEII+KeEOfVG7X+ZVr8MycqzU1mRR1yFDKWxwZeNJHHK0btHNwVhBc6h41Bl/1F
/Ami/m8ESIl92sm7siVlcMgd9p5ixU0KIAmV3Dn8ybh7Q3kbuGlixZEBGsIJXr24s+2QM92ycgsA
or7MV2uBl4ui+2indDv3kzsXP1tny8lS9AhFMsdqtHLEXgGem81LRAjF5Lmuv/N8kz4SqzujJikw
kSPsLZqREIIoocTlfQO9HlmZhMu0wSDN9bXB1K96/lmtbruSDNSvTeaTEpYe0P2J6h0Xj8gcnpCr
gwVzPBsWVD4mtorXLO6sYWtMaebKfWXfiGn+rkopFIQ8GQjuIWDG9T8hp9hzcPBojfqLN8bES2nZ
p18K5SU9MJJjCl61gzefh05jDU/yYr7iPguTP4kl6uEnZ7wt7wmaGDMiwmyCmjKvl4qPksFIl8jm
Ez6j+us1EZuluUVDi/6glid6+FW+tQTN/ZtmPH94kYeWyAGPpYW7apJT02WqWgCJsQXZ4j6A/2Sc
Uy/EfHgdfM7FIzmerJOqs+1padI1PNp+bO2PymMrKEJqmgxXRZhpCSDk5eqUjF2Iu3ZgrLurNzha
ZsGEvjaMJFE0zsNSrkBYCYESBfx8fQTYoduMl7V9iURjh6zSXjMc19KbCUFpG+7OIkmX+WEd6uE6
8KxjMIs3ceqG28a8WSrnJVe1SA61H873m9pc4O+NN/uuBSfFJd2r+VL72O+zwpsbqH9bwYLmuYsE
umOLywBdqOPpfsV4Tge1ifFeFgrjnDQUbG8jAn158gyNzC62YR1+dxqb1a5h4P+XK7Z4TiZc9yf8
YvWLWERA9sFNLGLuPK4jMBMavNiR3YE2tbhr+B1HN5sKzwqdO9ZCElYU7tLMuqp8Hgkl4M8bU3xO
bIxbMswUbvvNnH32d9CA2yNJRrrYMz2KgUyZ3JHF1YZw42nsBZC8Gl/R0cWEPewTa8R3NAm9gla4
tHBzTYwbVnv9e7UGl9YtogEiKWJRG2viMJR3Fb2yyyrA97WPNcEfrg9rRXTx8h0xWa2e2topZmzK
ZIhT8+lu1M/9OHoY3TEb1afSiahjZ2HwILC9S6IjbOwTGdcJ78Cakh6Nx66rTmPvD/ODotKdz6pZ
it+m5hBmsuqsb4U1i3+Y7UaEU4V6pzCLUg7viNB21L5l7cuZtHDDtL6s57e0qMLo2PnLMh+XelF/
ypRC+9YU61dZi3DY+7PAYUf/4JOmAzu74B/egs8Wsr89NI31m91a1jzEQcvFv6OTX36mxRDLrJXS
rzOCHgxa1+AlJ7n1FS7AobrvCtu+a2ImICOlbL6hC4v2biAA98P1yM65I7LIf0Hnbz+I1dlQ87xi
uiaJmXGVA+LAvW12wUGZr5vfPsKnJf+hqBbxJSDqbbnC1/XqMY1CeZmnAZCUkIj0HbM1SeqmxUoN
eVUP9jHoCmz1VYMEVxpT+wdEhfkAUmgxham5ZaTDpqfhFtWVQ/QSXpT+FxnT2eUY0M+bYz2EKA+5
Rwj3cWArQb4neCK9NjkgS4Y5sVnOjfGjC6mI+iRbo3EcLGUKrr1QnDxiqOycQ9VbgZN7YGEFDjhI
dA/G9lRhHGfMBWtH57fZhrOniZ3oSBjZ9u7mtSceyh6x6pZ7PmJEJB2AFzgnI3vR1Rf6q8MjaweT
xo9tVOfiFWkK9ShZw1FfnUj502VVRTseK+hvsatFmn6vKid+oqXiI3F39fBgRdNaOGcskXS/qUQQ
eVNNEiK6izUOf2IwrxNujwlgwmmIas6mOXbzHm7cwjFFvo3RDbdYyi4bcuK0SRov9Pzleintxi6f
Sv1uWPzF7NfVYzZrEVev7Y0Q3mmZCvXUjCyKOumWjYSXjXbcnnTtxESDGQW4s6mGfnaamF3sN0A7
GkeW5473s0mk/DORcvC0aLru+3wkJ7aXNA5MbsuAbPCdnupI3jPhJ0yMbDujoCYcDv/FYnvM+m2r
X5ogbv/k/I4/pppmB18/HyRDS2PeyATVIwPHdkP/jS1J+wSdIw8MIRC4P8iYUXgxNDKr4i0ZzpGF
2eJYa1L3OsZpfF0n63+ESdU9sqOYMB0XpO2jdDxSuILYI56UIeb6w1I+kfmCqXx6gJpEMy9WCE6M
6LPbZ24pZPxrW1iJcWXFYFKeqomenC6T2XA2kFmHc1iQhEgUCsdNrfFj7L2AQNddTATOO9otX3Bt
Zc65UJpVHxPpQPMDAkYOjGVXfRoSdssDJ2D4sOCzb/ZqaRGwlwoN4gSLSuFJiGFAVbsrQ8bYp1Uy
eT6k1P32gZhY/G8BH+h81bFwi9cIJcq7rDESyxkHQf3Vsign/HAZr11mZvE5mz5Yaf/Ao+Vvd2KY
ze9KoTjuupIab7/5XVVeCZ8eO3iHpfk9hKJ57ianAcKLPBLj+O7od5rYrv69FzqYhOhamI7gC1vs
F7nJ+l/tWU7GWBVz9GuuGZbt4RmNOtQ1WYd70TWyyVi2qZeMMPcuPMyMYt46vEvhuVqGZkI2ror2
hXH1En+qmKnjR+uUXvKyaF6brKFT1NehHsXXJLw2OsVUF/7V3Zgj75GNknLPxoMcz0QVbK9moZfc
k5mIZVYuIGc7lajVMLezE7j0QHR7vAN+bu0n5JHr3cPeeuuF/BLnv76p0uDqhYnn/MS/Or/2us2X
61R1JsYC4boT+a5wuc+0JW3+NuBHyPcGTn09jMTBvq6QgD1qwzxd0ppx+4+eQF52afhzeGrkRP43
pT0BS9gRaqCILwi1KHxISNqtdiaB9WRrGEsWzk0KdInTrv4fR+e1JCuORdEvIgIESPCa3pT31S9E
XYd3AiHg62flvE10zO2+mQnSMXuvHZeHwY3Qg8VsZrYBXOg9kHEiN00eOP6TtqQI3iWLQBsKCNDM
WxZgTBRrG8/P2ZIS2kXVPk7bxc9D8Bbaa9Ntm3q13dRdUqPKDsHcIU/pM5w91AMQEHXi/w1apgX3
LqKrTwB7hXtM2EkofnIxvoSW+2kns1ashId0xfgnhIXGli9mKAOLli97XwN5Rlcz5B5TlXVow11e
sGG+y3pmeiKsTfClxt74vyIKz/NAIAITQFJoyt/gffxhS43TYitQAYzlORnjC1MGj45+rbu7fCQk
eocNLgGr2tJQbTOCHdhoFoP+bgIvY1Xf6jDEOaz6X3HZwITQa6BzllEjYn/wvesfJ/FpHsBAB3/W
GnfGfWrNwn4rKhPG/y3dTD8YQZdGF9xuSPCgUoO8i2Bg0pVDw9pMwOigbiqa9SqohkeyVJjVsLNN
1TYs7QK4dCDHUSM514CRSnJF6LDaG2MQHdQJJUTCPMwglvBycHtsnTo5bMmmbXqGN554p1iXkPf9
BpBYWQJi8bPQbAQ30j9vQVAODFe3vwkISAmpoJvgFE4Y0W3cKRmfcHkaLm7uxgxOZGTfLAqT3yDe
oTPE+WQXugYXHJjrT6icwyWcTx518YziEtbwtgfT9DygXEUmWIFM2fSIhfwdCEjznZUrCNGSoRXR
KkEti/t8VZAyVOeAAnTCqf1aB3btN2WRgiVl65dqXcyRJwb+DowD57lHLpNQqxX9xY9jFxtl6IiG
6aoJ/vmxy0TD8f3qkC+l8wtpPQKvUMfFo5k7lvIJ5K6OwW+lPxBZwINVBVljjEHFsC2727jYw+Jw
s4eAC93F/iw+OpG5r0M9tc2eXTTa69LUgl9imuY/zEjq9xDjXwiBiy3NRtS+IWGHoQkMKkB7NdQ3
GWJLrdfvtuyrX6sUGfBQ9jOE4dUBLrZkHBOGdqWUDM8Zq248P6pfMotudVNZtLZ8tEn+XkConvjR
JGk4UDt6fG957hzcTHbkfy83nW1dZt1TX3cixdCZM2tA5TaSX7LEcHdJhF2rrUdn9mYa2T9xa1bw
CMMUPlq9NATXSwTXH7ULUZsCsl0/TS3R//Fm1tlWTTJ6zL2JGoEm22CEFM5SbYwn0IcC1mzB6ySY
6g4JTpdoS2Zz7dEcFAy/0f13H9Mg1h+YAYXCoIlwOmVXCEw+nLJ/t9YYRP3qzq9KlSH0NnRWVHB8
35RrKWPPpSHWI2iNg69twZfskqDx2As1g9YFzxttbkrLIzEzTYynVmNmLxiE5NuC9/kMzi7qL1yV
4bDJ4Fjgj80ipK0Wi8u3FaVF/w7x9XkqBSulqkmi3xXmWZglEqPvQXUy+vCWmpl5Rfn6wniT/4mI
9RZYkw+8mM5oOrVfWwXbYwCyt+5FlFTPeeplP525gQZlyUqt6X14yLobeLqA3yQP0qvxD1M4cKPw
RXBLL0lMHa3SeG63c37rQuqmoUCqhGzTfTv5A/O+Iu/RUZAN9o6wlEU79peb9XqJ9XnyUIXsRjQG
f53VSf+S/KMFS/xInBNZr58T56DZxkOlvubZ0Rn7pjx/xwxsv6o6FBG2r8A8RrCR3G3rW1B7k8ut
tcnpYl/jwUuY3UoDKojtNf2+X6BWZwaBAhEfVRleCjW0n/HCQOuS8OX9RkEINwR2HN39WmbqolCw
5oeqhYbA/n80+8Yk6lGGi2P2Q1hnd6KeOZL9OSky2Bxh9zhRf/xecl6XA2aM2NmQmSTqPaxIdosT
GwpG0Cx+iR+QtKBrN7NvMuFs/V0Yapiq7KG8P16mPMR8wRwOp9wMyXNZ+2AwJh/J5W4GVdxu23a0
QKh07gbVxvpC8LC4NrjgMHN+YiZPMeX3XD7wXbKyHoh8PLP14hPg/UnNoSG9ifZqmLtrSy3R7qLY
R2V+i7R+9RP2aP2G7Y5HuQiYH3M7xmm8Kcx+au/Oz5wEcEIHYuuzQBilDtEAnB8bEOMS/VRpVLEb
EpR4e5u1BzLBgjmNrmmYR7+QtqP39lvd/7MTogMiQVo7Euw5wvH8vXqQUIJN7XU6erjRABCi8Vi1
6N2YTvuI+BFzNOJoQXmbrwr5v8Z8TKLCDIgI0RJ5Mkl+QlbdMUZAvzCNJL26VLlfKlwYzx8WGsjw
BB2VbSbLNHDDLLG5cvosmk+smrFatZNeTgVBCAV0zTJ7C7DOFtcw8/ufXEsd7aPMq2Aq9zL71XEw
/VCLEtHVjm2c0VxTZu7mZsShqhlN/onjTq7Jts56NbYXSjg/OjMD7vDXxihq+fp1qE1wN3ER1X+J
41loaMdBNLcIKH3rYqC21XQTXWzi/5SHVmzHPDYNsZaxjTmKrsnu/BrF8fZWzEHor2ZMaAv6fxyc
lR6K7ZozbjBV5uHx9xP7wzo6oKj2uma+W+CZx5DiBdnxfLltbVEMgWid+pcQg0UvcfUosj1ytBYY
l1PGM2ezav1eugV/jviJpXvMZ2YhG1U50U+cALGiKsNesGmQW5dPNi0HEljKpPylmLbGJ6PG6N3R
kV2QGkqcNH7dmn/9EuAPq4FF8sM4kHhJgaah34Pli/QxHvr2DcWiDjfG2BhMRaNqsnFSPav3kQTD
NwuqGx2BHw/LyZt9MNYpITrLMcZI3e3DtnHr3ahG/4F1jxk5Chi5ksGGXKe/Wk/n46+UDav710Gq
Lrglhgq+Dkbvo/Vn+ZRahq2fXW7ZOBe+29lzW0Y1BnBIaW21ZY6VVz+GVec47JoMfzE1xZJiv914
eP2cO9JkeLkQSKs/kxkh/vFRnOoub1Y/BsQyhGySk6IPr0OE+pIQpTwpNmMQdkRJQXEaxCPZ9pSB
Hbz/Ff5mJhHB+WVZoP6wdtmycctgcaEKqed951aJBtItSt8+crRk9d+QHbc+BcxsCfowDPQ3UIPS
5hU/e7u8eIVcXhbUq0yp5iniBW8lsEKe1dwCgV8L8boyeM+4xuMpewflHM+f2VBM7Z3rjULcZ0R9
c9zR/wBPwCqQXA0yPuKMaqxweyVxJuE2Lv+/eyr0I0OEAsJRV5R610W+pFQNWa5sGLMnw2Nk9LKc
+qrVV653rhq8dnb6wzSMOKMQ6RF6gyVBW2Yaod/TpWjUvS1JDN25hr/xZ2WKNvjCReqpZwXKlW8b
NTITV8hY6IZIwjKPHOItpTX2TnShRF24B2tMeqQaz9W2soIdO4+faTc1It7hBzk4M1C4Rsgdk8Uy
twPSAzMyreapf8coBfgijXRiHtgGtOG+NYzXv83KO1Lxm4HtPSBnqPJn+GIsRwJpqg/0kr3cjP1i
H7PBQjRq1mlFHQq+VZ38KuzmK/vcXny0Q7dOOyfUkmQSVt54uG3iesU/9gSzf9bYLcangcC77qP1
JY8JYxQmHiFibB76P5aVLlIiVaPEWL1BAQ81yOyJwbQodWhKsBxtYM8HuGbYHHXXQfu0XTUin+CZ
MAodvfvAufC7osJIviMhM/cFlOEE7stP3AsQGq0eDOKT4a5iU3tk7NE0CPDRLZxxlQDtWT0Gkr9g
b4YsctA8C+ecT44s3igY0cjD4a+0O23rAg/LW6R0E7zh//KhBzKCw72HBtLZDgArMAtiQXZBm8MM
eMuRQcgj5b57QhVRRW/s/cjg8pBU5rtOLuLJ0uwvpxDYwZ21qfeWxKV6HByMAvvSNPklbFzGbqwr
UnAqeU2xFI88+oR3TNXd3N/MJNKwNnuuHdbolxHrDV5enCLYDKYFGg+KwtE5r8ghMxyMLijCR39I
9fTjr4NdHtggodIkwTv3/ys9FrbfvFNFuEfjidqDTiXkCjcV8s3/SIZHc6mYNJDdVik91YTSLxhC
KXIVhoiNCribL4L5Vn/ftCzu265Lxvs+dmLEgG6QTQozWow1VbO5x3wARTqLWQWP6KTufT/u39A3
NT/0sCr5ifmYP0YNDDNLIUqWKPna/MPihuYdcqVgfTTPc5ad5zbNnhFgr+luBHcwbA1UV2glbA7u
GfRqdnL8Snm17UVxO45CjFzb3qnFLiyCvn5Jlm7wDsFa06eOM7JVcCl2Xcj7ctVjGNVhdCjjhkFB
GGUsIZppBt+R1H28C9gn8dTluW13E/ex8xEyzZVf4+i8p5ht8FG0zjFQXBVBwze8IQdCRPcVjd3E
RMdvudY13iJByRp3TkHmy7xiMB7LnM2k7lmmRYua70ZBDDVlGuRyMjfi2nQrzoWovW8rV78vve5u
+LbVc58KBsXOvYaIHjwByi+Do+Ft18do4Y37aAXl1Wb04MsBmYun8liMYfydZZH6G6EepiBY4+lP
WcuabIfBdOImBmxe9ShrwjbJ2mlQ4jTzB30tco4ln7y7oEElRaKXzShGelxap4ThJa5r0kmys9eF
wIQQR+AgXXPCFo457osfhWZheb0xDZbHGL0pZNOefe6+XvI030pEhcWxcvucaM+6/13FldvSZzsd
mkmCTP1TSrHW7kP0/Xd9zEZ/x1DdtcwTO2EhquL0RuJcVo/T0ocsjyCjuB8QcKDQAaemBZxULda7
eS1g83p+3JlTLYeuPywu83Z0Ob2otqS6es6pxLdNg+4XMLmgDoxySxSjqw+uwuC0S9iAPYfUkQBE
QR0PA7pVk/McLk6zfAb/D5cp+jnHZSuIebtHXT+fqYSC7F6ItvuiM62Ho/BkCARhMPDYU5ENOxxa
HYYciGkHXzb24CgyQTZk5S7zoR5inZ/rnCEj5BMvZtjJS9NuRmnVfExYLdUPHhXCeg1DOYX7MVHi
FuuRT0V7EmEWPCVmCrrvMCcmmqyQZTBHFrnqIyE0DPpaxaoTR3YEhA2OPOkEuXBGS7skxHvbKCqq
QPaScjvOUtk9B4tXnQNZ5Q5UW39YDx7Dse5JTuvwN0byyvZiWSKvvg5tuuyMuKGvmS6tu8lhTn9l
UMtmw2nxNjxN0PjJucFr8VSJqMsPHgXHLbikLYKvHr08xvM5d34838XaxpInqPcI8YyfbydgE9WJ
zcP6soq0j+ejwIkUUGBjzxf8HNZnKe+vjnNFzYQ0pK4TSs1UOqxgYejh+NRlceA4cZ4QL3beth1x
Wcek+ZWy3kcyUNO2ydgmIKzWPp2pacx/yxCV13BGo7WNGbvHR2l82UNLguUjKSUVFe52qaXmBscJ
oM40096MrF9yEdgGOjHbkBXkwMoqU2YxstdGzqXzmSE/vGpTqXkr4eMsh4g5kaX4QDJARUklDMho
HT9X/ED1ARUeROTRgCRCOtw+c8C5rySCJOuz7hUFHmvNtqFWmrGbVd0NuRyGtQMEoRq/CKpDz+Eh
IUIM2yTvCSK4/9gjioLfcGaAgS5K+Ke2jupHrw/an7a50ULWHkRyH8eLf1c4A5f/uIoZjlLRute6
8xbzq3bzuHt28S4eKJg7evollM2b19VhelHsuKuLy6DsGOS+Rk0xN8J97tgcIvfwpPgJvNuTkkfC
kvPXhi3cEz/C4bkAO7R7SRJJQmViPGbinpd2u7VLgXoTDElWEOsDP3td5ikJdjVKCLWb+RXK/Y2d
GnDEE915oINaGm76URcvenEn9xgYAjc30C8YsrBSA58xCRePDuHbxkmO7JElO8MhTVR4TCaG1uxB
Bn99CTI9/yHYQv7tKYnuoEBmaBME6dTHQatpfUdHTrURenPyR5suHe+15yRPHDgQsdAsj2DEfFCt
G3+kyj//PxLky7ULFyTyd52I38Q0k+3s9nhJ9oDJOTnrLmucH2fA1CuELqPHMsvDD3werfvNXrWJ
XmzDOYmKkqvQJTh57cKtF7rr+O3Pk+uwMLqpHnZZ1kcJQhBcyxtLB4A4vs46fc7h8Ko35DkBKCz2
oYz51wC7N+woDTCw8HBKxaUBOm5CH1y6yz8Anxri04Fa1Vysp1K7w+Rf3aHyG9J7fqLqGzdnScbG
0KmJdId2uDcDCE+Ytt00XUcvI0Ruk/l1ygvNT978pMyF5FfQDYOgcWhKErkYuSJTpyfiZzH8vlR4
ILQCzp6anO0IlMAdvj8wMSMelv/AHMQRZ4CbTGeto7k5VQqp7iEAzKkvGRVeeHL9MLmv6CTXp6Bb
0XsMap1T8kEykZ7pghFib1x2lMmlv2VtPyEnWNejm4ed+2h8mOM1cDT2GmTqlBiZe0OV2vBpsT6W
sQifG7/Ul5s/dt23twUBoAz/SQKu+isWZmm7CYEUQmFyw3eY/7wLjmDJ/q2N0nR4Kyc7TL9Hpx6a
Ec2XVstLG2WVs9d2vj3oQkhaByqpt1SUJEFvLA/SD8s4R3zfxA3+Hvph4j95NjfxOe5o1u4JB5eX
lSSL8A5hJVPBiFd8/GSIaapjXPnOvM2GeIQBs+hhBzalGvcDQwtu0+jmgN1WMpDzz5IkAzxiHt95
XLexWu27A7fbfwzBeLF5Jk+acf+uWxz877ee7R5Bu+4fmCXK4dDSVCDAyCoad7SM5fwzLo1hsKg7
+7uwXbI8hSSR49sep5icHM5bXG2hDadnJimeh/TuJq3iyskeYF6qmgkcAzX2+GRobUW42OaZgM6h
OmYTu8StJTLk4tajJN7CjpyiZV50LYr/Vj3e3Li0S+QxBhs5e7Xz1BBBtmxCfyBZZezF5B9cixMc
4heB7zsbOukrkR/CuyDuVXwMk071QUMQeJt7ePpbgOmKuJR5ytjKzZNK1aHOPedCcBJyFVHA4tmz
BaWa6sbI67cFUZ4YcApUTeRxFIVXL1CDU1fvVuA58uAzdfvlxsWSsI6IhwfGQTddJvTZXYoRe+Xb
mOHz4fmgArGZAQfGwKJuDgxg2K4DFb+RzgS5kVs1ghb3+27WBM/4nd0x1G2f0gIr9rZPBjoFxO2a
GIRbIvDiAZjbRqMzuRcPevtv1dWmfR8xfYtHtr2u2PYy9VB9Aii8R3JYXjV0xXW7FnjKCEWrC3sh
V6/46wEESg8pqLOrr3Segjzw+/m9KXoHZfMYO9eCECV5l7v+Gl/yPGwrAFnB/DcWnck/Ocqm5zrO
VXshfweb7EaxIHsuYm++kYldyyQxmpCP+oRYElw+dzQXFu0ZgyiPMsczI+ZZVp3jPmmz9gv/4Vo9
8ms2zQX7HLlsSw7+7MwOET8Bj7m//CkoebgzjBxqFqb4nLaRYIS946JhNe90iSWWuyGBiII6qULC
Rkok7R3W+2jjGWxVEaBcF31t3l4q4NHge5iGnVRP4gTsQIZZO4MMqtyvHqjwFVGgOrEllPN7NSr8
JwPQhpMOdJluUbHfMifJvWlfxhTpjoxt7bxGM65KjjeWfU+MD4Jnp2Uu8JTyDRGPniWMeAK8q0fl
FOhTOzZeP21NxPCms9ogK1DBfHSWOr9nnyyCY8EJcrHubDNUIcA3H+IgNASlcAAXPrbXMGoe8cy6
R0mIDYjKttHDYcnQ8r+yrkzfCE5tulNTRs7R1iPhI24f6UsZMW98nll3Fj845A1cu0iu+R9dOASg
wgHlwWdB6vefE2qNi3J6l4zMGcP61DtpfWdXDLmbWZc+XGOFp34bYXjuLouBhs0WLA6rgzLODGRn
Ia2Bf2KB6nh8zp1DpANTiYltGjEqYfo4gbybL1B8ALBn0D3/ATs0yJjY673w+2d8vkjlal/6UAiQ
EoyV+ayqpMVKrdgZCjKJmUCyb2n2XIc6OI7cOphyRovMVi8V4FFcFuaubthVPbkaAxSzC6zDJKDm
7d72BZxBFiAr5S/YXkIs7ZCs+8RaULkhIxl1F0AvfcomIuu2XZaVn2MdFf4hImY+J019DR+XxkNB
gEWpDzEq3qDbK6ucZ/QzLDiY6fooIQov/g//EawbGCJj/9AyFFcbJDXdfzDoMiZPyY1sWFDKsRib
MM84sirI5yto8TbhAiHhObYuMkLhFt1zS1XmnmgUxGc4GI/1cBHZU46ue32aXYRZyM+QYWOkXt0r
giNyxmbdRfFLhixA71dRaMbCo/jHRNTS3vHk/aGkthc0ooiPXc5iqCiTdv/ddM8ETpKi6F962Znn
CJRRuHUci/IHYVrcfi/kfN1o2D2RRKas/nhDjnh9S2UXHaC1BMmbiYbs4oG0rP5iXfLhzeF8FYj4
iIAGQGiZzBPQ7c/udDSgJ+aPgGbW/ZN4fp+fIqRODAXxLoPI95q3KQmRzqxBnmL9TXuiP3esy6bx
CgsjgiSPk2i/Qt/HpdAEy+sAA4RKK86W+JvoPwVcRwACBGrSZA9kKiy80ouP7ihzlMjBVM45wYs5
MtJrEuXFv0FJ5GUS6BlEOXKLPPwJt2hNfOsURWrS6eus1+nOLiyLty2JrcnWHeuFhEQ8Zo+Cu2Z4
C5soaTdDPzb5sZmcABpEPKcPrNT44EIbsvQarxXXeIQBuNHJil3AIl7lnJoy/YsK26T8hwPm7htt
iDw8qQrQx8kMTn9sAwz6R2IJbpWhw6L93Nd9eZo14v7tUqkVP1/q6Ssg2fkXwp66Ii+CSuthyU2Q
7LKhjWAVG6TvO+CHIU5UCecAfT2JDSdXR0tK/ECQEMXn1WXyj3ERRwaYEBPv6JidHyTRdI9Z64Ju
TILA1B/lkqysmUJc66/09aBSHUXLuEUhgWwMMIg4kZhnloNcW9ldbJWF7R2l3sz/UTjhP8h6I7Cq
QahjEkcRaC9ZI71NcdL3Z+IDMcwtcMYSRul8YR/RmPtvYNYjNsQSSxVImlSA2ijQCK4YMPSJ6UY3
fqVRp5S8+pTJy3ezzto5zyRv3g+yxoXEpDH4kIhY5DYfApK1wBeswAOt0w6o/2TWoQck+hIGgBtr
BDZEfQRHG5cQ+wp49m+DJo3sBPI8g0WnCyNuUQYBBFh3YKDHoo6mXUwlraEXm9LB5zCbm2PIjfaB
7pdHKEIiQBgbD7e+Cyf1XhR+Mh3AGxALg/geDnc7uZHekCULg5QL19yRXnljWSHMpTdZZgc+k1+s
O9YIRu9iu+jPyRLhRA2DFm3PBAvjQaSEeYedi9ZooQ34NrplmdyhI+ZYR5XkouEnpWqT0M7ERCoP
4ws0K7Io6EkdHGuu6C56sFLfuTTDN7DiqOzRc5v+gdc0W69LOQX/FU5J104qx7DelcXi/gzkEHXb
ZO3U+2DLhq4cGz9BpJyk2RbrdL2w4Kcd2INrlO80xym5CYXv9ASKuPHDXLpjdD9UlgsaYob3ntk+
fmBSXebceVnFnLyx9q4RLVlQIFOmg16hot2XNs8fZ89G6bZvNdF6TmGa7MLFUz7WtK0kP3oqju5n
xqy4tP3R/1cA3jh6aimR6scDnSJCSXmBgDlzWIgke+Iyc+2GRbb09nbNkV9mLZw5gRKGx6nvnS+c
/OJ3VPWkaWJS7o+k/1R/O+G0v5qRrDRESPBtfDrZomigzKbeU0hcJXChQDioMGHr0QyLhSnFdvBG
JOiJN7DWTfyRoNaW6e3dRHab2PJSA4AauxUl30bx8C67dF1Cs+0CgD07zzrloWWQ52/rLveDZ7bo
pdnPbkn4lEonnezXFbQ3QlWn7u4pGgj5w2YZp688MA1Bh0wv6aL8ZPyQZUsp5hakSOH2jhGMehMv
xb6J0KPvAB9gEh8w+P4NxBS9l5S1hDGDMPsFUxK1iJjtYu4724r+02fjt1e6MiEjQ4fFCcz28ZMI
D9hMEhnjo9tlCNaJZkaxA1Xrsyb6Kd7iugAakXPah2yqpvES1tHs7koSlm/9aDg9LQHD7tOAvm48
2yGPXqAZMDcImFrE/NUNAcM53znxSpB0NgRS0OU3cUJkImbQLDpFfaiQ8ggMl2eiwdEhwx8TJPuR
GPnh00M4v5AXJyC5rNb3c2jT9NmfFHJq5nZfCH0Q/IQhjso9k6eMJXtaBc3wGbZJvJ7p1swEVbSN
QalHyeqeMF9RLxrC/9wbMCmsXkjeWB4Xo2hTMrxmZ+xtaX3oCMhsH1h1RVfIuyEPncSvA22hhTO9
klNTXWuobN4x0f/nsc9RBJS0na7LSCTWPl6TQB/zAKLHfwj0xaOdKQp3HhEYZis00C6qrwXOxhYB
SEY4yWw7VelNN45BecQiOOGBDB1PcHkFXnXse399noSvmP6WdniuQbcxMR5D7FsfoUsOwE8NnUJe
Y7iycMRilRqve4qyADn1jv9aszhc16XH6IKZp88ylAvRgj+KKpKOVxADPNj5xGzfQ1zzCk3BtgcL
LPeZwjJo9+M6N9duqNxpF3oBtvV2pSD5oi3K0iNbg4lReCmGS+wDzNtRbPjxvhrl8N4shvagy1wL
cGjJw1OrmDnvhRbyD/5gw+FouD42XdOIz2IS0XWI8+Iragm12BDJYojH07L/abVLR923xCuQfIti
ZhOyIKPD8cbwacJDTjieaodoP+qhafE7tuXZR2RjTkvbzsGR8QxJQZSQLG7nEpH1kYSG9nslstP5
ct2FaHUHIF5FP5NMJ8JK56cYfy8CC6cv2x/HQaG7jSEeUMPKFikhmXsOo49M1/5/EGzX8jwSIHA/
wFaZNyJZxn8ALQq5WwMfp+wqMXOfyJ2wcs/0rK0vk11vrgXYS6hZCX2LWe/hYUfrFg6/lZeGv7Ku
x+UdOWO14qwj7TmbGmwSGFSr7Jw1nvOMsV3jR4uQXNyRx5C4V+rzBBX0InobHlsys9IzmbzVDrYk
co0t0KOkPsUxLJKr9RcINKAIELIFDLS3dDR1dmVzuzwnOQ/pCSfnwt0sMwI+dcgViqQPhM6Byh55
3KpsH77iiCOls05N5u9xHuEgQKhq7Q4AH8lLQNXoXPKB+TkEdN9k+V6N1U0tDKJomW8tBNYSCCV6
/YonY8Oz41ZD/rssS9yJTq0FYSvg99Hybagf0QVv+HMg9g5sWEvt7Qq8HP6eWCji9mQb0NDWtHMr
DAicgSRF8S/e4alCrQ8bYtxT7cd/DTLS8XQTBYzs4GgXNiFtP3McXaWfqd8w0nyUrGGSV+LhsFjC
Z4zxbPKSIIS5LtXQ+X+pQtbiMHFB/W3JvvnuRjKzz3HUA7KyLGhWhA2CrQlPYBNfcFboCykEaXLp
+sF7HWNZ81qyrfAOFVYqeyErYv5HCLP7G2ZNU91emCra47uRLEHHqFt32oXIjZbQGR4gtVnnXUy4
oJIlZ8rAvLH0aZTTHMkW07HSvNWwZdz7JGWW/acriQc4LkgS+U4hWAVfPID4LrYDkuvklPHji19a
jq53XnLUfMy3utmpTkr5bolvVQT/aKJ7tPszP9ElmSXBsTvHC0b0kQFTuD9OWFCAR7x7hCMkg3bP
wK/wEjtIeZOTt/BQXhKMrrg5BOJRTiQBfT4J3aBTBLcS9bGVCaNcsxMzoFioKSBO2MT5Tsg1Znwu
ITfJHHnfgWN2rtx52bpPY2Dre4gbUr54Xs/eGafLlB/cib/xA+poxFl2CPVZOo70z6sKK2ZygcSl
NQHp8ullnLA/pL2qHnhOExLNJqb0AI9L2DNqrOU+B4wV8JWyTJ4vboYIjxlxGKn3GnsDjLhKK58F
cWu+3LwTPz3amfhtwJgICJ8F4SW2gyFcVxbqhXPeIdFssYxawRI0d1MXkLvZrzUyfeA18WlgSUWM
vTf6VwMyeD5SYtJsd04UMV3E0lLvwmgOwgMSA1V9+gWrj3NmKcnf4gzV+caMaSbviZZABA1NWuao
C4paZq+MZEOa95JBgTyOPdRuRrv1jUkRh6BZQaUrdje7NXXoWZHME2L6isAqqB9WEFX5gUla8qtp
4ZNiV0SOdqhHIjG3tWdZSNEiEds3q27+ctZp/sqUlc6pCzsV3DNTw8aHlLLcafgkfxrTBcgZZeEH
73bwPGdTY+u2aAslg6YVrUK5WSYXu3xhzGz3NUE3MTlWQdecgnaNoz14TgJawHJ1mMInspAuqSmj
N9JquwcGaixM4ptIfwdBfagIA0Jpzb3T+d+qILV9QxG9AAlNQgSMJH7R+wHfJ3QncpPwP0oKzpmh
oT47ioUxxiZB5oDgtiLU6FjHAVnzOD5hn4oxtE8osqPqXTHMu+UIG3HlYy0+5yUikl2ZxCA3fR9o
b1x1S/Ud41xfQA50+eS8yKFB/JIbqCvYflFxfEDwlbAFsfKgw7eIBuRem2LIrwnBzkhznSArr0tn
g+Z7lb4JfvhL6eSnC0WvvJ9mYKN6wp6exofWH/yHMaKrwQOepc52KqFcXLiFVnCUFIb8Nz3ZOC8F
8CqGNmvXr+Orbd22RBNuQBBcDMAyeTAhg7EL+wqz/GSinL5uaFPYM3admEYmibuD25AFDHK8Os3O
2KqVAxK4U2hDx3Ryr452ZbSdiSDs7mQ1YSGJGcwxVs6DtLFEoHGiwrUARZdtvVJHD7ddDFqmIq9B
TRoIXxvkvupaiCQlSBzEDWJ4IsTplJFIQXy99TTttKriOEd1EezJwOGVkgPUF1CKrZxemT5HwIaW
mBMfnoljt3OKkg0FbBxwt7VjmvxORTXFz53mPr4r51Xy/Uj+bPxYSLMMbyTi6eJZotq5aXaMl1BL
kJaDnZkV57kBhAWbD1QfZvtiySWIK1zKBzXHgiYCanGH2C9PkmMrM5D9G2/me7qJB9fRhDvOwZVH
Rk1j8E37Oz+70m88yLQ57gTGZvLisl5yaO2dALm8KsUrEdwriV22guSxx8tY87Bz2G6I1urao5F9
r96DOKfXZEW5HvBl433ogQCNiMHZ37CTsuz2cyXUO4cuGnGsxJK3TCtDKCLorf+GSYk/GXw51EYc
oIBJY4ZIiC9c9zNjHKsPITpC8sndLvxvzkuiqylQiIen9yRt8n8cnddy5LYWRb+IVSAJptdm51Yr
j8K8sCSNzBwABpD8+rv6vrlsj61Wk8AJe6+ddMTxADvhEn1EG0Sel2s37oNafI9cNXDOVJFtH3C6
bVSyTiE+dA0AwimjXOwWxE636BPfE4cVYusr62e2Kw1K6/LgM+hAHJb+PxcZih9ekVE74ixnJyrg
0ftENOua+oa14UBM6aBn+RdtCvgS9miYDpeQaT3oVeVVl6jW3t5ldEG4i6r8eUtB6XDekkiH3twv
ZlZx44j8i1Opg9SOZ4KRNJd2EoPZSH/zQShiF9tJfZLx6/4bc7L40irJv+mM4FygTPyXLpqEBxvT
+AlPEz57UsgL65vTGYF/0vMQ7igdyf+sLDtAaFaBI7xrWwmgTrqjao75jFYWaRzk8vuMJvxvzQSr
2AY6KF5FJx/mcY6qB13Mzl0QjOUcL9pzSYpZAriO0WIJ96j8WcL+YEnIpBwORM4RgYLzhe598Pds
XNccwvpI8VNVS0F9WvdUXWD/VtPgx6zpKsEWIQuEad+UT0HnTPl1dNbyx15bae/qGsPDyCezaIZi
uvr1u1xQFh7q1e3mGM0q+dvpSKd4thkI9nET2EW3sUq/RQjR1OJdT6V5V7YK1L4OjR3tdGFb7qVN
o+SDZ2JSB8CmXvo+VS7teWD1jM2DYPGv9UKnsQ1RAZIVPXcpYU8qcRbu3cR5jUJDRF0XDev0pvGz
EZ8beeKuJeek3kIuIR+UcZg7b1tbZm/NIvBjuSXcDAxIbB2j7RzdnGJi7vv6iuOkpc5tGrQ8i72I
i1g8Eqs7rKjQMsJ0FGjgipqK8FVgBRTPE8as/EJMWtf8ZZg+AIrWGQaqhSdxTqpn+uH0Ax4fIzcM
Wky6xiBJZeylwsKcmNZogOttT/AA0rvWBywX66y1hru1CcYuXuiG8pfJU5pDbA68aBshPMNZODH8
g3OGU2VGfKxVUkkO9VFgpOutkZ/xpjzBqsLYFTYUD/hk9+mhaXvssF1FqgIQdWBNHcsNlRZM1IoO
V4/qDCPLJvdH5L/GCm1E4x0rvuKu6l27FYeMWBOzXrEhZ6xplYX/Xj86Xa7sPf1Y174tjVjJ73Ld
boj2ZZ70GMv9DNNy72N6fq47OfKLBTUHhQLp8Yj9khV3tJz1irhxPxOaU19V2Pj+XZEPnI8XO5Ut
+Srot4kd2baccxIQQueNB5b14/jNdmr2PhL2psWbzmoUzgShAE+I7Z5o222hu7W5E4zw0ZjVzHXh
hoXJAD9KBdjlJwbr1cFu+OMvWYULCuYaCwzku93oWediZHp9WEWd5Y+qQsG5YQyg+JdqYzKodikB
AijhJ3032HM1fxZp6xDDZi2S4AZRNXHUyf5CIo1cXwTgOffcTRW0KMtepgCLpEaCl1OYEiJKQgWT
h8ZfKIKlgst0MCwVfuiKDI6BMrCRnlFaoq/ikm7AAqVwhOivwImeNYvWMU5G11npmmFsb22Qn6AR
fGGa7dCiLN5GDrELz6JYuk5vlE+E7lUvXFyIwAYITleWEv74XDhu31wRHCz9m2foiZl4lmm69awZ
L6GLPBeYid8OPwnU4vS+z5LhrrFH/Yr4W9RHVzkGJxAWEcEYoSXUZnGpD6vGYULU2o1gP5Sr4a6Y
R8DIlUlmFChquiHCWshRn02BZhZzUBl+l7xfZgdp1K+IZ6EQ3QwZZDEEqiICic4XI4ODqyK03jls
Xv+4RGvPEo5asYrRcRGJCrsZj1KUR4Qucg9StLGVMd11bh2a90ZBlyZwd0ZRWBLAEp3KQY7hh80w
971FD4wSBmnONauKfL23pknUf2GO6PyRCAROAvb+ZkUkrqsoeBnp3tQW+IL5anuLQr71qEyOqOST
DxTD3Ql8GVp81HKCl54m626qFdrG4VaoEe7IHOqVNYQKLhB2cRsIJJl2bNRsz8cRtYGzU7U9+I8Z
Dy82sQrkx701EvKwnbn2vkONyB7qqDdm+CIZOW60HfrF1m66KjrzRKtHD+TfLbDBdJ/sSyq99Xw6
BNAi/XKe+b5FbDzGzXcKtQFaDmC0w0V3XbqOR29c7frf6oWLdeb/ENQvua3mR/JfZ3FnOcJ7pzKU
dUWG81zA3wTXgOIk7oo+tN/nWs5LeeC7KFPW05gKPeaNBJ3+7TJ3TAiyCYq3nAUrYWslLx9mvhtR
/YU1ZpSxFI+a4U9SpKnGc+9orJWw8Sp771GhVVeW0knyl5d3daHjsuZH0aCyVGzpO29G/qE2hCbj
etJBDRfAKYqvoYTgeTsr6YsKz3Fu8JPSC5ytE1aM+8Yq6VFWjnku1YvhL6tT6XEKc4Yyj5av7TrM
5ywqYDIo7hbybopWwzMjhRHCRObdHrWy8L9ozmT/XmM3PfOEGbT1U4hfi/QN2kNi1SXY3xQq8Tfu
LE8eg7AgqD4Ddd+9V+xTOnKn+NZx9y828jMFc3DvoB1/98iMv0fgQGAg8Kve7MkbcwakF0k3MyAJ
6oHBVSjfYEb6BLdVk+X+Qbkv24NBjmSfyhsSiHKKPKNn38PlM5phqo4VNPRsV3h2hxsUydzFZF0a
EauE92Ln2vgBKV2s5CS6GedRvxblNy+5/mvwvYOX9YX7wVaJdLoFTGJ0yHyH6GZ2a91HEyQ2QbZT
n76tqh4f4U4xz27xQCB6I14a30crp+abqiwyv6Xlcr90HuGY23TU+XzGclI/N9EY/pfBIzEEszsm
RCIbgsoqsqEpYwTj8/oWzNI59aSkubHl0vnFA3PajsUOV9GBNWuCQLgZwabkjSdf2lAvJR4sEFXa
rm4VU2fXLuuMW646SvRiZohI2OgpHCbENnU31fU+H2ZfbwlsR4qegGgnVxj5Mam/c8cyOYvSFuGM
zplowqtE4khtZmsiS0ZnPxJWbu1Kz/OuTmmNKEFWt3jgemE/P0WOA1xeBx7r/Hb2VRDnFqfTnliV
OTwkc3CDhc/464f3pLzhhyodpho1j8Ce2aem/yrtHA5bCFEIGzDxCBOuhJ5pquPWrw1yHd5zCjm5
MdhXwMhimnb6ZzNGiAQ2KPBX5zphMP5vzWGHx9pIq4zrhQkPiATCcWowb+mLDb4dVZ6Iljf2fVTQ
QAEtCJGA2gGW5naLsDcw1m9fqPwi6zYqz+2adtnR8tPm2pTEZ2MFVNPkbOZ8dUnwlsx6thM2s88Z
31x6zn0QfW9UDsVlFLopbsbaqL0aoiTEz+I5ZFHh3k1g8FiO/uCxAdSdYl1QMVNlD96RX6Rvro3l
5qBqyP31CdJ3PX9OOAYQtc5eVB1G5mnPIAND4kUL2pR2qm35aZJhnK/k/hDoiWoWgjNw/pZAsAFr
/ibMnI79o9384L0IrwTmImtw8X68BMYhhRglhRQPocUoTJ3sVaxsPSGyjPeN7Q0u2DNd24/eOufu
weM2ihCIW7LU3X6cysoopOnEKIzQxJAVUsE3XiiWC7HQLMQ3lR3IaQOeobRoVljss0RUIvyHVyqU
/BCkQB9R6UwBoccIdjd13jN+wOVo4OOIfsFEnds9ZPtm8cFKSbolfHg1Hhgqz/ku6sjn3ksjwjOo
ieR7CmBsbsfKdrsP6sipINmes+LLgZrxBtdkJCckbX4DPZlDI2f3DaNG8JtxI5N9YdMR4Bwnq4u4
8/sIxQHQBQUcD7vK3P5Hfz0tx1kU8Ps6EkHeUGpz6GOz4zZWiWA/EiiHKU1mfC+5wA1e/6JVWb8w
a7p/4RzzYZyQZQ9zPYx2+wBh0S1bByteTrrLelxHSoYYlwmGpohS8IOgaHvlNx9F85FojvHmH6Q5
f2CaXPiPaKoagfiFiktdvdzx1zvwhdayxUMY4DInUwUYoH0DcemGLol3O4AUqFFb1d+q801/6iA2
QTwI3KK6JACuLAjN5KQ8e4I/VWwStJqMiFHgc3x2yG2vEF1LzIaTDp7XbiB2A/F+To71iNuNt4Fc
5Jwr9I/bCesf9njbPQYAy8TTnA0JtzcaA1JUcKu1W+3WdXF/07z/4S0hYKYvqiWGi1M4LGiX8ujY
qoRhXSbkdf3gcEESOiSOPI7kpLA2LeR850dFL08F0ZxA2qj5wdtjRCJuJY9Y5rdvVlXUNGI5XTOJ
ttjkd+5Uk74jx8kZALFlpvs7a0cHW1fZw3pgnVsu55C5Fht5EMzNP9TFEb+Igve7/ax9yIIH3Aau
2d/SgpY3r7SmIS7KGwwU5AXxIiy7VBI9uwXvOZWr9HGSYfqHukSwWqzLjszaTYGCZSNaS0UPaUo5
dfajuleQeVGiJ/vbdQ4dpiJay5HDTfPq2s5rwxItYze69E3sErfuxCsxndNLRSWf7QFriec2hcW5
EbdvmXFnPeQHTD9lxIij5USt0sGgLzK1uBMirI+ETxJeQYu0qiMkH+QDBaX9Z7EEWBwiTtrjhPaV
z4so7RFCjZ98AyPLcdSkvqLkSTTZgCydlitbDaIsksyzgGFOHuiukCP3j3EWpHijtNmizr6rQTcO
1rITjqvcx2yZVm4b/P1IhFBVvw6Zs+BPXHN1nQTXc+R0Jtpn0mYyxZq2WdH/VpLUW5Qg+pl+QmPt
xV30G9bKVRdCBwzhBXM+3vHe1wFqXdG9Itcg/huVB/2LtkqTQChcxmw3tp73ULA9XAFqYiPNtVq/
W973lO5qBHTMsN6z8XKy/rMjmOabBJYCfliyC4IjThw24407AeFTtH8IsdzIKQ4up05z6unCpp0G
vdyMe1YqubPje7WxwGcmZONUje66U8x3on6rW/Yv/gGtx8D5KHIYlfazUxZ0eUp7lnUYWnfRB8/p
+S04ORsGHsUU1UhhLeLPKD1T0WxZ6BM6wcxpK/I8CX7nteoSYqGI8UB+piDpNYCxUV6ZuecVY7Ja
PSNnXJb7osN0xbMM17Ydp47LlOiEKyvSkYHoyOl2AJvgfbH6YCg901cPB9XAoD8hpER3lZdwFmIP
/8brzR6WcT9bCvNEM/XXwqLAfR0ZNR+1NTsDs+F0oGocKgcJ4GZtUvxDqByGs7G4MLZYYzg6CWBr
0rNPCi70+j5MH5i1AwUyuHfMLgjlOv+ZioEQFcqGDF5dSkLlR1iK6hql0A3IZcZPg40bgfjgyphh
Kcd5YqnwWyIzAZGnUPZue+bljBiabHxa057IEyYP4ZkoDvIYuzJJL3ZphdGbEuN4rAgFKTd+OCGY
IBpsQWMWkRtFP2j0KkVzAOLpmDt2slnwDA0JpC9T+vC+tgXJVS2Otd81p+veIqs0MhY388LRr7MZ
yJEX0YVbCFoNaitXHrtsAes6esQPUAA1YbinfhnNQ0dM0q6iQQ92KXgO964PI612mmQTuZlGIAX7
snCouKbcDorTDCftV6UzujtMipA3CQr8T68pJtrMD+B8w3EhYuXISipfT2oyEArzgoKdN1kSrw43
S6eHgX0Oi95AcUXfd6hMApdvo++mY1n2/d++mAcPnROpz7esbyAP3Nt67PPuDketCqejTzxffy6F
U9moe7hOP2zV4UmoDYAihFqq5qsxzsy+U+FkjJG/Q3TUtDFfoJzKCR3CopYJuSbQl89EVO0Bvlgt
3iQS8fIZqkei72fIWMSzwu0HOQiE0b+FpuYJ5juHhTSzxRX+Aio2nMQbxaCtePHrAE1CQLp2yDo/
oyIuqN1xL5Vp79/jpCAYiA3Ajdyykja0xK3Ts2Uoy6m/uVnqkpC7vGSgqFYHskafNNZJ5byszIIq
ZudE2w1k36Dd5fhnX14tLGyTnazChjaKp1Imxd7JiL2E2jLCH34ua2FHNyyL1c/PEcJ9xBfK6+ph
UxJquaR7GoxKqu26tNFfz6rKbKtsa+3/dES5ldsKnfI9RrT5JbeSwmxwwTLomeniw7gHZXxtGEg+
15pCmY1lb85u6KLd9LDzP6dWmtPNGKLa98RoFqcAKfVy6EDXyk+Lbr0gtAVNUBFPVpHC+1vzClBl
P/Xr5yoN8tyYl7uCrCscg2hDun70d83rcfxZy9mdT4tNcs9LGIKqBgVh4BQBrCmrhE0qatNl2NRJ
h9RFBDmUNpkxJ74fA5QnlxC2HMvCOkE6ueXC8+SeuG4rJOOCpPL2nlMwkeg9U4/VJB57gbAT7Ogo
D5JJW+gdYVbBCN3SxLWjs3HYRcJzR+KWVz+hi0CNI5PDGYk+CVxg1UoCHVErUgxk1p2lZme5jk3q
df+YCM6McBJb+PjaWye3Dw1kJAR8FV53vPPwoNdw2KHML9Ov1g4jZyfnbE4vDhSWkbxLe86S9WPm
zvqXIZSbqaV6UT1ZUYlVYdshHpmpePvKvi/y6GarogN+0zUWvmdWkq786NzBgu/hyMnO71qxam83
z5BediiJy/FX0kjIhH1rBjZDT9zA3j0rXa9G5tgm0G1z+rzwHrGCLxA75YXGh1ctk77H6DmVOw7D
qnmAHSWRGQK+S+9yD1XHo7bpsr+TuQcJtbN7OSfslVF8Ztjo2dT4Px41hXNTBSfVh8v1hv1jZJR1
jgQk5o8F1x7q+LrvRM7yrWVhZAz7vW7r4OeOdlT6YHH4L4Jr+4rmcfXTV4nzgc0ie5Y8OLRsnafv
Xoa2xrSbddbetNq3D6EaKJxXYIEZkKKA5I1tj1gsIhIrTAx4Nremzoodi2QVVuBZ0N4hEI9SItfy
VbJ1QfAypafe1p4A6aV8s3y3pAkHh0n67Enh9GJa/iwLimc0mU6WbifZdgspcv1SfvaSLfDWAIA1
sVvy9COv1UDyDoaB1IAogqsgedB+Mukzgmc3JBdXkbZrr1Ye7fEkAFflcJgm99AVfh4+ZaD36cUx
jfp7H9mn+7QIr0uPyTpQmySekzrbUng11rJJZLb1ajemDPcOwZQLRy4C8+vATgW8SRCIrj8sXSap
FPoCFN7BrnOPykWDoLQCYsRnWjScFquTAxhEKYRgP6LMgZILrGEPHE815bGGACFb3BmciaSqTYHN
e0ukUCE2C4vz7rMchsF/9RUqWnKYtE9ckQlIw4zbwmRuj8+cxpY1MgOxqNsGBb4T/iZLi+9mXMom
xorXm82cJkJ+lmGmi+zCmxO4eKZLRPsYCBoO1h+etppGeyWB5poKnUA089msb8JC+XD1tCTGgaXY
DPwJlhG+A/rmjs+iub4/ZiYg7h1bi1L8+g2qe1qPsnJUuyHB1ndn7MeoZhEx40gXSOqhOQby6Hbp
6CI/XFgsnGufeevRyDC/OSGFy9lOgghRWBhr0OcNTP5jD5nH34pqbvqH9oHhH8lGTjgSkqIgqEjo
LT0XnzHW80A2Br2VNDz10la+D6baRbbMvHoQ/mPoQtchhzrRib4InCF+d880G+rfEuMFzYHyNJiA
q/w+gCNkinvo3a0J9y3oNaV2uIGdGuZiIwIRxnD0cU8vhCEYNO1hsU77simC6pPBdzRdwrVYh4Np
NGEVdRrlZk+7GpCUBAgz23fCJpLP6iUQI8YW2F+NvSzELd2woyfG/cOEODhD3an72gEaZsJwwA8M
A2xXj/58quit0Ijy66m3NSo2CH2oFRiYFVX+jH5WMef3ppKoI0XbACZxoDBoGmr+rWWigdKI+QXd
WtYQV4ee2tn07kK6LgMbbzkGbP7ElpWWQFBRZNFRkLL8zQHPkLEufHnXugOptogt3lUlnHEnoCga
zOI9ni6JhYSZkpegIsCDwFy0m7PpRGZU8tu3LvnKnZeE/S+iEc/7orWxOyy76OJiH3ELSbxyVeYJ
TR05OOPswlxoi74O9sz1gCKXqrfilqw11n3uZE0s8ziM+m2H089gPyFP+bsMTXtBMVKA2StXuiib
qp2CqPJmrB+pg8UthFGKjVyV+aXvdRtdQDFMLR7nCnVbSpS9s2M1RakWpCkZJkGR80gFVlug6Wxn
b+U8NBEBLFaYfVhDm6/HGpBjz1NtN8mF1x/x1DCFw0/G1vFVVGJm5YsPDf283VIPNxL5B7Mp6gSG
4jRsm7AMW28zY6IDNbH4PP0WDFTyliIufBt0gPe4uBQiO6obHwEKDUp2Jm4mmB4QkBf5qY+8QVyC
uVq8HVER2Z9+kmGIJpge8ArQXL0VIZLLL79Jmco1HpCtLfoXN913pW39TUOv+h3wmTd8G3b/Z7TW
BaMVIYB1bNB/fYOQwfhPMC8rhC65BXJOvlDPGJVr57QS5fZTpX7XAngCOY7Kr1tzIgRT47DmK8yF
g138DhPKMPCkUbQ+EaSVPbRwoJZDUteeitnw3tJsWhG0u4B4Z1JndNAc0R5ncmt3baSYgSJ9fBoc
dk37QZNT9bAOTPZf2FYRy8HvJ2tjRsOwI9G4EN7utXlxRFoN6R4DV/4q1Ziqc+G7IDCI2gGN7oeW
uF/SCQcw6aL18yTk1O5rf7FDQpYiSZreaND6Sj/vX1Qzl4yjOXj2BSLn5hDmbfoQSpbZx8llvkXy
ThVhT51Ii9xZvfKBSMksERs3YOT8kDW18aGNjxKTQz+EjGDSwop9O8eKIBirBiemKvMpsGwETKMJ
JI1Bk2LyIQZa3YPmJXHH8gOcpzZyIXJqsciQRBH51qHRCcEYJdqAknmzRNeEuZDNM9mi1mMbzsAJ
4dsU7gZxWoo6E8fT7WTG3LZXPi/uV5JiaNsGieU9ozSCWz82Jn1StSj+SasQdw2DcUZv/4d1WZGH
fL9c19sRiAcfcWK9DGDYh4LhGUTe5s4DV4FObOgFW0sM3xExSGDNyhu8cLjAHAiQnfUrN4tf1ubH
tql6A8IMoG0EbX6aSCO4TZZwASIJnCTxXNZaD1vhd2q5oHFPuztEalgj5iL7pMRbfHK8uvR1xPPh
nY2XEXqFw6F8b6yh+y7Ij/9XQNu0z7cw51dLI72M2Ss2Z8VHyrcZlnIGNDaRG6+t3UdvKSfnszeX
XYXii+NWoMXX4rWGqtudCOSZ9mz6+C2HSUAWodt5Jg4QofdUMkuwn+E/J98MqlwEHNDKqoPwCtc5
ChXmP6sQ67+QdRKhi+NaHCIAt7jzrEqER+q6hcVkxKcnpFqkWFZ5WSLaWmGCbY3cg3Sv1OvvBoCC
kn04TwqTktaD4ClLpmSEMK1nM04BHC4E91fEVUN64ht04TbbaKC3jfBKVhtdRA83W2UCpxuSrX0Z
8DLmm9Gd8Vdxyzb3i87NhE3B2NCJHLvZuiuUnbt11eptDMvxA78jWJ3ICstyF6QUjfE42LeeME+7
v4rxD+yTnLHaZ2NN/T+9Cgz40WDIQ0IeUvjhpXIaf/rGgcdAdmkt/zs1Cy/l6EjFfgVF5oFBANBa
HyjfnmViAkWMKBoe4jVBornxmyT9sRHwlLDr1t49hjnB35sWCA9nKQp5Z++MXdhcRxV6zb6nqXNj
N1CefpF1whrc70lWd3U2EvlBsuvtBdbDq0khs+xYot7wgkgoyEuiYCdQDSYMvW5DfsVh1YheYjNI
TBRpljmfPstg764nHGx+bXBUA7pxs5oUXyRLGKCtCdSPm1j2KRyjinSXUlMP+0PiNRdEZUSGAqFo
fwprZRadU9G/hK0sP3CXpd8JbDyzaxZubrQcEX3pMAW43XOpH5KO4jBOswmIejvo9JMCA0sSKCef
xVybKEZBKSu8TcBULUFns45bL3CJxiK3qqrjUuL8byVaNHpXaclnpD+sG/2cXOaZtO7wsbZ99x8Q
gQnuudTuV5WhJjnOnqEfdlukPghE+mCXZ8CtHlysJCW3dy7Ke1tg3rs3ufZuZFSYCBirQhzn28oL
1xMQ9hlsYT2DURR11LnbfLbxwHSm7OXW6dUILhN14XBUUzsDO4OwYR/sCH0gP1VNltEAnmSbYTUW
Gxwf4fhkNL3OJtTYV89t7xXHZmzt4bKoTMEL1/T/m5XOx9tl1lgEe87x5UQrIREIT+7kW/dGYs0I
jiKh29lhOnWnd4aimXioO7YI/2G1wbu9G4MOAOl+QmCdp9cqRSPhHfJprfphVwT4TKk1vGG58RCc
9T3hp0JzMkfJSE7C6Ll/rHZCwZqPhY6oz3KcDBMhwT2QcN8d7BhoNsek60i3/lJZ5V/GATcBbhM0
BDVxUEiOt+UiR3VFgbf0+9EsLUpCtDAWU3rbInJLwAHPNC52ZnbPLHcxSHigc9WmXChAQTYEjn73
S4QaB0y5XXu/YBS1cFEm4J9jiFxN9kgGWO4w8l6Z1iC3WdASszHlQ+X8UGQhhKlfxaUlV3MxnI/5
ceWcRuBFgGCKJRl10QnhyEADKYPpFjngR5wdOOCqePXE/CdbIy0x//a13qMnsuudjRTx2UvxnG2D
GqL42Q2t6k9BVoBzTTqfqpUhBDpTRvpa/mEcN/5GvLsUyaE3EQ44+9zOWIF8wRqQCNuYB+Z2CwSt
qg9+503BsbOZKbPOgmhzZKvjpP8I+kIFCb1Q+vu2y9B9B/h9syNZOgstjCe1aC5eNg7jP+55J7/C
iOD3VeDfuzF1Wvni3Ar1ZyQQafICdOq2SlxApBN8tvBE7wsM5NnerJC/uOrS0DlKL0VtSfk6vgdL
tuSHNEWyvFH9jMeMLhwFO/27YJiS2fQrPrUioBq/Cuu4CCl24wZpkv3s0cizVKgJVS8eshC/KhcB
RKlyBfRMNQQEEpZDGHphLP1ueaT4cTg6QyBRV1iP3m8Pr2O5mxw37F8nWxD/xjBcoRwKrOBUlzCT
nkxOzfvRYaDwj27KQAjtVGNwomfrtFlSzxrfs8wL23NrUNLGjFQ7wZhI6ejBbede7JhQCq4Igirb
/xybXeAe3ZoH8jRrMmafLljPF+TuU3WaMsOsjBlMhOYpRdMpn1yUp58j9jD3qskvHvZ2Qp0BUsHh
nVlKvq79RIb7DR6hZ6NivH4ZWdpaozb5YfOu2vh2o1/ZiVObDT4LQvSoVtJlr10dLl+UF8v0pCKi
nONucvCW+uDOcBBZnQzrDdLzprumdMrFhdyGoLjvWrY+2wieIbtqrB8NAx2U5S7+TVyBoPgdF9gq
k+8QLBNCrE5FhAZgXuvvWiQvg36Cx7BSfrD3R7voGQEvZUFTVXPDRIn1mPt2oPUrLYYhhDS105rV
k7UORFIomQz+e4dfZYZpMWJh55+EbvQ+hNHS/ysiOucjvqjROzKds/N3bjvbemRUbpJnmRaqP1LN
kDFo5sDFQu7a3Ca118vmcUaUne1uyx77KDwscDsydvUrbTR7bJZMgjSSROI+T2qPGpVqpydwFvCF
pVEbyT1DaUOh7RBrFJ67FP/Nzvfyvv6BTwDmYs6C/EPBzzlpq7MYi/i24xDrkUx/qpumjs/ZD/MJ
9jWkdJka/ycheb2PNRNpcohKi/sziCbn3sdwmBDLzrO6vV1e/m3c6r9HDqQhJt1go9j8tVBq0AfB
4mx6Wx/XSYw3eJXCXyUidJ7sapaygzEQQibVTbiekwBnE3OuGYSkmkKh4AUaknl6VB5pXA4oU+ol
i/SWoRwZp2xEPGSa6K+BOPO8vM8d1yLuSJ3+ERn4F0byxrpa+B0wLfW8TDEqPAp6lGpyugXx5m+I
rIf/iBdAgmShu2eN3OUefwRYBlN0K4deTg34Dw82bmQPCXHC4hjb39ZLRlyRaL7RI1OHhO+lXxbt
VqGx/0DMz0Yv92dD2iyWw0+ENA6xQSSqnHyP4IHdxDT8bVhvi53eqZd7zQN6BW/IILMq23B8hzBa
fa2r09/oaiax4iwY3SeoQebZOMnwSXJl85/Ty/I7WYLk7DhmhOfYocbfzNzhON7QE305bobcSi9K
dztCpyJrF9VV8RGNDTQ8G9HzZ45l7cVCEJ+haUZzsjW4F+/rjNisTaRbRFfw3PRPX1KksFx3yidc
te5bJFznvzLP/5/ZNI5BvIa1RpI9+koAwbRLAgKRHLOySxt7y2PGmTijNy23rI7rS4gcEwgSYcdq
g2wRvLKBXNpw4CmsjItUZBjhlGR7USScaWSjsC2qQx+/kCMLztq1WPBOqAzF2ibsBU0BDZ9VYe6T
7X9adr0fk6mpfymv2nznmCbIqVsaAJ5F4wSXAaWhwFQlWX+HbcdnVUTc5HQWQVSdfbca8BhBXRyJ
jEKtGgqEKYgUi2Q6cBDUv2ZS8tsynLU3NnhtncfOVz8Be70I4V7dkP8aMYDfpRYQrN24SnU/uHb4
wn2T+kfy+EhyWBDLwsVo+D1tRs5UGjgrD/RJDzf3lZnS6kWrnmhKh7uaXN+WTe3OZs/yn+xH69Ug
Az6uqnMewCvfQDsQmnoWZWWGyoRrPTZR4dSHPEnxoy1ZFV50tUZ/GoAYYzyCdEDS2LZ4RXIHagPS
D5y+EWvARwuljDqZOnSep2nInlRicw+iGlygJizpfM+eo4HRgX7c3WRwyi74+9ZvMVGUx5lL4vXG
n2nEWavamGvlNM9vRiwgM+lHWXayqNZIst1GxqxS65OHwmmKR+0NT+zS1GuRLu21aAjJ2iCUYVrm
9UH/VAGAZDaTBvN/dlkgGGH95R/ccqja/SBIKd9bFjn0MWJzYixDNa9/cVKpl1BPKcoRcbMJD5Pd
1HtqJnLNee/bKRYWpdSu8fLVxCYPIV2hoBMbBnvlY1GK7BsHVMBgyLRevsXOWDxH9LZBzCtXf42u
FfxExTAVW54EkrI6urLnCPAPP4aNeWfH0kBdops3IV7T2mK8tnblHx0tiFNqy3h3aWc3zj6ialKb
oC84PFPN9IjwIM7UTQSn7EPPc4AP2ef7p2JIeDS4zFAFcTaAaR+73H4kEZFzCjaX/ZWys+ahalkO
9ctQfXijU33AcGk+h8FFTWmLRd6xYChek8YHCz00nVefprqoD9UM+G87s8z+RHtDY5QQ1eJuzIry
ibqhoOQNnBYIp4PEPDsCfGAj3uN0nU6yoYMOE1TekJ4W9lqalxFS0/9IO68duZE2Td/Kj/94iCWD
jCA5mNmDNJVlVJJKriidECW1RO89r34e9gALJUVkomsbgg66G4iMYJjPvKYsCQWwtwFZZVCvv+37
nsif59r+gaN7Pez7QNZeRsL50VQa1suwPhw4QBV9AShC41GDfvUtDcP+3eDA1yO0FpKArc+seUFf
UfpCXS79rOnAu3awSHWAkEHgDgcKPk181EH+gN5sKP7ums5dlNjprlDQKWzji8P5pYuu8gQV8oF8
dxfUQdfuqQ/1Jc1w2v9H0BJIP+NunDxL7L/03ZwMmJsndeOgMNeHmERUjU/mFaAgZt1kXJVvHXsO
HkDDlOMBKfw4+Bo3ofkrAt+kdgC3GqrpaQvzIguLF1KO9EGPhsUHYDAQKibjCBw8Vqb8GQlgY3pH
hbZGCASY1mM4jiK7M+IRURP0OzIeQFEh8hnPU1nc5nW8oC2Ro0ACqqr14Kihwtw/oFpJ89CqgXVS
rzDk277KtJ8dCOyTXH460q3BAF8OX9MfasoMIO9w9CBe9HLBuSY18oRuXFYfkzGzv7t1M/CKcgdC
WUUW5DjpwkJgifrnG6uzUNwkL0O1x0E/LaWxTjvjYODpilG2ENmICwJacjskEQYdBWlhYzsMEpac
agabve9opyG0NBC6k5WFWbFDUaFt6IOSBh8NEiH83kQjsCVK9eA+5yKiVIxxzC+t59Hba0i90N5Q
6AHBfsknC2xTjM+cSJAN3elkh9oeFd3yc4vEIOpjNMzf0Ao2yHv1nsxON4b8OcUkN0Zqv/C/gM+H
4+kHA/2rllYlnwdyuYE/4eKdOToL2ToncxNl9rVOszx8IISw3rEDKsDgZRx+h49cfEankqpz6VtB
dh8gt0E9XtMpDUS0jpqbuneKjz52OQTPSSAfLchNaPGMavgaBC3vNK0Nqz6EhgjsY6/ws9/pIiuB
81CoPgx0thzSVoiR4POb+p2pRA9RX2rVd8465hhK+cWvEbIPvrIgK8CnWl384rjQqc2OPPIm10NE
oSDktU8u3kPUG+MivwO3XvYUoWzsx5aQkyqHPYrnFMV52iB0h5E0C1wbnHKTgA3soAnjWECblUeo
CkHWmubI5uQr5m9HJLd/BCgVYXczV1G1D9sk+NIAHR05r3n71imyUaNhwRndiaSDqZKadYvHgev/
ZF9TvEFrOKeQHusfuRCzj8Gc1/lBts30zYBm8URzoZV7SukVYt8oYr2lo7jAFDCse7btabjDptbS
93Pj6osilY98hhH0SYA0yTh7BrDmx2yE6XnQO6Q0WDOdgpst+xJMPk7Tw75yQ1QeWQES/Gk0UO/S
6Z8SqySaLA6pq5mPBlsQt5Yocx6w/oaWxDcUxcGsTfqD+GIRg7W4S+p7bagF3rEEJdB+jNkdjnWi
qfoIIJsl5/axv6RWRLU2BMhDlaMqzdtGW6ZWZkb1rIRDxpaNfdxgWpsWTyRT0KKIaZ1DjsB+vJR1
oMBWRLJwhFKLTKyDIHBbw7DBsiXq+884GuYfybX772MYJ1CIGoxyNKoL5T6nWpntQvzE9X0wZ8YJ
tS5svhoRmCUBUp58AZ5ef2nQ3ot5ExfWQqRRYyG8CkMUGWLyCLOP7F/cJY59gGcSwxJO2+ElRBfr
eS5psu6USf32iFdcpG4rBxLZKSBUfdc4HdkWSPAYnNeQRl9MC6YCYpy40t+HjZZ/AEMYgssJkblG
Yz8fv4YlIdY+zEuQ2ag1GndcWOTwDYCT9KCBChhuoQ0Ebynv0MEyKXagyxjx2uynJJPxHl6hcmHh
RwFXPw1tZNKDYviepXR3bmBBNUcD8wA6ghXAGoqbda0daNb34QcqywFRVllohxHWo/62HUlyD26e
gimbHJqxdy32op/g7ja3SAbqtAJnoI2oW9FIpU8t4u4Yd7OP+AJbwjygxWN+7bQW5cga+8n2LnSg
s98s20WyvJyiIy1rVDfIOdGrBCNY48ql2aq60aA4kzPhBT6hJojl+FhURFWpY6EO4VjYGwBIwvSV
LmqjI4LoFsPJMYYK3zXIceEBSnL1wcatLLipDDV+a6Jx0XypBeRg2qsWQAVQHRh3tV3xQmXVQrhA
QDnZaUCLP8dI2qATY2Cgt6tygJYHK0lQ49H1CAxIjaY2QnVRYby0JTLTe/j44t2M4hBoGDngHtWD
z8KFtbW4sR13EZZtwmSY74wxjpqbPFPpszNNodyV6GyBsyBMSG/bpnSxkIa1559w6yL7oFaIWGlN
RvMr7mL4jqIFuXWXaXaDXiERDJVGa7D824DqCOT2EfNrFIfSx3nqLQ1+W9Dnn5SNAcoBioTvvo25
lL914RDSJSoqxzhUuT+QsWLm+51aAGoj3diU1JHo25lPqMOU9QFuZfw+Smpz2JPTlzh24zDFuYA2
guG2Q2xzMKUWerOVgfAOIjN4n/a52R7xd7JOva3jqjTKpHskzBujkyCTjHYWr4/O6e/Q02moWfxA
4il+MfArXZyGtLz+hFK785TpHV3EYYZ/cpIdKFAwyjU5Hd2DCAVvNKgo64gqfoFimv+ESG4U+1T3
4WdgoGfMR81SoQZ7CyYHDJ9Io4xCeoLWHjFdiOVlf+CVrAlg0Pby+sRBqg9Qhnqx1OzU8GBMA9Bl
EC7W1Krrb/1OWoAeMbHLbxwC3Z8Yi+nxwSQgQMk0capPgd1mz02uuLuR/NR+0DqvKiI72g4AsMZQ
3bV5XHytEb52ACP64IC6sKAGh308mRv+HZ9Kp1i6YXrrVvd4RxUIXeL9qXaDiER3GGWAQXhA4Ypa
YLbAI2Ze4ds2MfRTmhYwfB2FZBVRXDNqLzGF5hgPWt82aeMr5JypCtY/MUvqjQMFz+F9AqLzJ5rE
7bwzpRkbQNl6+5NWCefbUAn/RcV9PMw7nWv9V9tPbBa3Htuvoe/30cGhunYcnNYE3SxD0zO1fH5K
jBiwnGE2CS7CuRHc5bPAhH5Qiv2OaEtPFS/rw/RmBLD4VsSlg14CTdWhRNgd7+buL+IqSqMcvDJO
n0C/hArMqVP0gioDV/DBCKeOi0IXsnc/unDL8ps27JW9E8Y0JLR3at32qYH5etN3EFkRnHmygBHU
h6I0e/Mrav85nyOhZ0zduol08y5Ajb+jGVNMFSAiqsX0zfndFLL2hpbR343Yg4tZRmtGpxZTwJEZ
TTqnoTICN7F42cC23i1iHCa27hUiIW3imuN7gSMq3AjJLVW994UtaMegFaBwWYtV2gVfhIJ/6ey7
phhhdFaxRN4fJSzEKj/GuD4jhT+UdveAQZ1r3WA9HcuTwrYw/wFHVeByb4qyGVBaLAt1RKgBKUTM
5dBfJbQPjA5p+TA1FKxcaplj+xg6nd3kt46Ls5J6gH9PS4H+ihOxIKNZoqtzbJKlmHlEcHBELCXE
nW6nU7bXl8SA5B2O3kgM5mrz+xQ1/uwEhJvGHEKdXISZ1fKo8wrRcohxCdT2o5EXeEuAWsJRFeLU
ovg1IMceYy8+I4uD9e8+DKGgI6EguGJg84TPMcaK3S6uwZkSPUS5ASdWSZPUmyDuYOFJ+lYClceM
swb6QXOkIoWh0f6tzqP0l7Ks+gu427rZx0gHEDRl2LHs28iXz7Ss8enpCmEYXNW4mh+iAkLMQQ+c
1Nz3vap/LRBglP4HK17ETWoJrx5oOmbmAH5wq4lyi0xrnH45CuI0TtfZSI8HmD7RDRSF5AivSr8F
HSgk1YWyfiwhUU67eard73Y6TDfouVN0xzijVbQTWwpktmUCcBu6Nvo6Arn/FmCHFx3H3MwpKZGH
4StGp0ve8jvorDuapc+3EKAI35EBJvAqx4qTHcyys/hbcx6tDJILRUFpA+qZWxiEoyIi3ZO2+PUR
XSMc4AuJd0jU565HwRw4CtTWTN0rGvSgI5sELKPbZtoHXVmUXrgZql+hyDEezWYpuwcnrsVH4jow
WIFL8LubdfxBj4MFhmUnJfJJlq6b8R0OJ/BDypw+yR4yI2iiSDiYtJuWZlf37bJFDjE0GO2kD+Mc
oVhUAZNBXwVFCkdi+4WI5ux8ViSrtEdBSQgc8noBsQsYJ44hVYJd+sC1dDt2Ga0PU1DPKUsI3VwP
uJyR3wLYRl0gxx6kC2tH3TZ13t7HfhOoQ9SLod870qfOgJwK/zfqOVxSeeF/BxnUPLsAPAlEIU38
lEZl/oUMWM82URM7uxQtkvAj6rS7qEWi9ABVzXp2dYq6N7lK6ycAYJSOmFty24GZf0JIafwuc7N8
FGqCMhLRmvGPGNJY7hHEnMmriG0VEMgaxu/BEhCJ9xKksoELg6rTPd4ZFMyAlrn6TloWGgRO70+0
P+P4rzzNaWbnTa69RbopReHN1uv7PMlRUbaVU52yCJvGO1cN84Pe1olnhw0GM26HXOAB/QLAhKCV
wSMZrbLsnQ8O+BkEhwFvD8mt72GUTCD67JnUGSxJs5NTEEU7ar7kN4FPC2bHcvC6N5Q7P6tQDF/F
3BbvfcmHonSYU2PINdTpMQozEcWdBv0lzmT+k9Qt+pAYS/E0ysypR0rdYb9ZOMtBpxspyJDGQQog
QAXgbwdD/KIXSLMaSdTDQdAQZoDHNEfP7mTY6hCCCnRvSlrO5Y5HHzUNpJMlpDuDLg0y5kOI8AM2
WjB5ocPhz2YPP0jwJnyQq7F94DuSbseGHy2ZFYW2XcdVhGQlikDOopFgf5WutdCM5wx1GfKrHHhb
YXXvSKPG4gA/QHa3FB3rat8pQ75Hlmd8gY9Y8xLHyQ83QzWPpG4evRSu8Afamq2HOHf9cUSJvNxR
U0EuxzAVM0bqkYX4D5hsYN6J5o8VKqTlbaXbIUIZtYs24E1X0t+5j8DpY0Kl4AWI47//9X/+73/9
GP8z+Fm8L9IpKPJ/5V32vojytvnvf8t//4uGwfJv7/7673/bptR1S1ou+EibWqarK/77j5cPUR7w
Pxv/EfohbMkmtY7YiX6vw6q46+geEC4F480/HglVQF3XpQWPQRnO+UiD5IWROC8dNSeyuj3mFjO6
LPqAc1pH42T3itEs+GsSwSZT6OJ8NPYDDELHBs6mEzgeIVKh7z4Jt7s3aSf8ujyY9cciGpLugWMr
F8CdrdvngyVo3tMix9MLRFkN+QjPTi4qzfQuD/Pnt5L4qwrdAlRg2Y6hnw9TApxC4cm1kBSDKvaI
6oYKnwfQ9ep2shzf/3h5uOXT/7Y1JJvJdtkWtlQMC+3sfDi0UOugQKDjOcgrF85W3YtxX2gzLcTe
1fpvJVzj4Mpn2xwTuoGU0MZoVK/GFPTyiNDwbpFVhugWwO1DUoIjmULYX4E/FafLc3T/nKOju0pI
C6qrI8Sy5L9tf6Buk66VjvZsc1nuGXq+N+rlEMzlbTP17icubfvGTDTqjU4x9vJwefzVJ13WmO/o
LjLHNrjd9XxLURi+Q67ntcYU3xJbtg+UnxBkxwsyvLK2y9qtvqdjGApuhm7AxjKXXfzbXIFrkrq0
nfbcoaySv7UDPAqVaAPryZ/MkIQCFfH0iAkkviJVU1rZ/vJcN74tm9dVlmEahmXaq+0LRjAb6RLz
bUtjOMF3NXO82gu4OCOm7wYzHq7MeGt1mS3NCMnqcvOczzhAx8ZANyv1UMWjKO8M83vAB9ZLnrj5
X5cntzkU+ZMlTd3h3jHPh1Jc+w3Kt7HXRbxse4qzMIiCthuAbwFNfbg82tanREvBVYYhDVxJVxcO
gpMQvEBXe+lM1/dDQUdEf09VqBw+13Nku3v8x/rshw/57FRjEGs9XR5/61PaSgnuO54N+oLnsy0b
3/fx4QPdEaAqtAspF/yyyCk+2WYjeyCwtK+v7J7NBXaU41iuoaBcrXYvmBhDh/kXexYyNhg6jciH
7SnMpfM7Px6Nb5cnuDUaCHNiX9uRbNrVPeS3Y00sXiVe1Yx+BrOhCmb7XUZZXHyPBsx3XzMcPU7d
xteFqtP5evqCfM5Ak8szyRbmp6maa/8hKlz5FybZ0/H/b7Bl7r/dA2mH7dGg27FXWCbKqiS5Gjo+
TTHfVnYB7OCfj0ZrHVqDLljN9VaV6NtYvZZFHkxNv4WEmUL5I6GX5pNoXV9eGW7rZFDLo0IFNMzl
vjufXAajFl+jKfLg+vfZTpaUHgCKGuA6zEDFp2BwXHAcKJI1fyETO7SvOBmutYQDtuko2xXn45dw
dIqgtBMPaoD90sDxPlEtSY4YE5lPREDUn16xvjgTmzQu0KEQq4untbBGF5WTeINR6/PBTTTasGCc
wHln1EWi1wwHM8CUFjEIOJLz+fVl2LflOKaeCk34sQ26DAiw6dR/W2eo312e27LtVy8WUDVbdyUw
Ud1Rqxdj8tsGeHGcgv4YnOpBR1nWfBhAz1+5WzauM7Yo3C3CNx7G9aRAUAQUiszM87NRpTfonUhY
f9FQTzeywqfqvrBTK7lyDDcHhQO1cA5t3I9XKzmYIciRrk28bgT6totHK6Soj2Ip+KQiMdWNMddw
rS6v6Ma9xpXtuHDrXWFwaZ5/vgBqnxSVnniaRAoO5fwh7hbEb4Wm6AEZh1hc2S8b5xGGmq3DzSOD
ojBzPiB8xYYSbp94MyWaDxakbLlHoUWRJFVcQ48uEn7GKcS7BZOgdgZYcnnCm+Ob+hLbubBd1s/G
DCWNyLhMvQK1xOoGX1o07PEENx9xf8AKLRyFGXW7oPThZdVa1jtfLv+ArRUXpkkMzUvt6Gp1Ibmw
fqlL1blXBZV8Exl5/lklKJ8C8GhfLg+1dVwEUFiXUJalXuc8mtVyIVGI8EC209WBVYEXaGMTglwe
Z3NKFtebC2PYJP44/6bQPMVgtXbuUaSW37ulFKOaLke7FNXS14xlL1+PAJ09u7reMgTgy064mdeb
acAI9ujlSseGBzXR9OYV8wLeqBtgCPliq7GCLhu6LrdSr0ooHN4hR9ecWlTA1MkApvvp8mBLiLS+
2xCSkryMhHF8svNFnGcjdLEqyLykj9Wt0nSwMlA23iVDTnmmG8efQK/Hu8uDbn450nzbJN3Q6USe
D1rbC743VZlXg5N/k2LM9Nck636iLa1J/XB5sOUu+WOGoAwtyR3O+78KErPRGlOAB7kXp3lqn+rc
xI8tMqBh7VExCtB1ygFvveIbmjpZFUmVIckjz2foYtCsIYiYeY5eF4ieurReQCY7DyVQxitR+NZq
ou4iHYrpkNLFajVRk1UCQ5vMc+UwIG3qFPGxkDgiaAbsjSs399ZqmkJR7XdIMPhzPjEn9icE84bc
yxpNdW8oLfZ4BqDOiSW83n2gqqof//n3+33E1VJGlh0BX1S5Z3bQ1W/MvkIgPw7r+migfeSgN5/F
V0775iRtMjXeC0hM+mpF46rtG/ruhUdRGRhr6I5vfW2B5/VFrpAriPOPr5gjCQXxhUFaur4y5dzM
JRygAsXxMDs5hDY7s0BpyZ2sDDI/qJbL421umd/GW10xA8y2FOHqwuvwo/JB9tQUH4lP85fUKJ23
lwdbtsT6AJrI0UqOA5UjtbqnJ/RYmwCGqmfreMceajXS8m4Kp3rF1uTdNpUu9EV6Z5UslWPnUkIW
hVfrlvtcDeH72oz8+4JK7Zt2ch//+awogAlTcL75a3UQZqweKe71hWemfYzySpuHLxV+9NdCpa29
SDZP4MJxY26rWS1wJLhOMbNCEyO76XFD2CGTADZ8BNdUHpTdXMvMrg25+mB5kMfYcrqFF0N+ekKU
bCGFNN2t0Y8f8qo2X3F/EZL8HV0bfL9VaEJ86c7Q5XIP/IluIQQAckP5WV19lDUqqVeeg63dSO6O
sqaUQB7lanIhqoN4SQ1sfV/a72PkPXATqEp55YnbCvjY8IZjmsZyk6xP2NgnfjPJHAjppKBTi1Dv
ThAFqlNJhP9msbtBhdBHQPwRkX7zyvne+oK/j77anLrdLOGKQ2g0m/pTUCDRcJNlRuGiFuPieuQi
AH5lyK11XRYUrQuwhqZYrWteq1TPYiP36I/FA+gLMDI3ea/brxqHDEkueTwdy/MHCIamGYLg5AEy
aPT8oI07lO9dyiTalYE219AEQ20L6twMdT4QId5UQFjj4FVRpp3CrL4HkniTprn9NgTjmL/inZOm
u4SyDkC09fUFwszXiDwLDw0VQM0IBxcHfJXm27pqO7UPJeyNy1fYVuxHF4QY0zC5oK1lBX6rwNQt
Ir+08EpvxgLyqCFYi3hCk4FUyMPTbNfFs1v62pVBNw/Gb4OulhUZpwTjGK3wsIGs7x0MAPa5I8xf
s+0gHWmo5gkz7hRzPZ7bV0xXKUfqLh0SCELn0y2g9gchIrCeP6HkvNNqtNwRAwcfQWBx0LnGu70z
WNeepc2DYeuCPEXqtJ5W8UuZwDfI0U31OoeS/gmMsO0c5waM4Cum99s4q6/pzjqZe6wIWobqqACG
/BC0dOH6W6ryEdJJq8ckaNs3l0fdiiQUYZLFwpIb2avnCUnWrtTnJX+YM208xSMEmZvKHEsT998Y
TMMrhjOXOjpvIvfqajHJGpoOMZrEs3AX0L7DlO6SR72TJVQ0KG1x/PXyeFsfT1HVolFAfZs+yfme
aa2RhxAFXs9JawpaBjq6WAHCvJ9Plwfaum14jGjEUKWQf5x+ZVQSGQCSPjspou9tIYL5tlCcxJvS
KZvgiBVCd/uKIR1T2YTxtiXk6iadEQvXJ7AXXtEAS3/nytLMfsEBbJv7AOEPrJNkZNZXHvu/OxDr
aJCvh8mDSz2EpOx8RWMH4BPkXe05Rm1OvjQ4bxc3RFOZ8RMwMbSazEpTcep6V+nv0gFtWBz36tZE
oRT+Xdjt7AJaxwmCTxi9mQj4Pl9ela0NbQvHXDpx5KfrIlzTqqADgMQOA6T5MUdxHZYosqMgt1z3
4+Wxtj4695DNP+CAWIzztQC53TsdvpUk3wMaW4ucp/PkOKX/xrL0TNDrm22K/a+4B+na0NjkCFGl
WX0Bcm6sZE0NdktRTPVBD+EUfBStBScEhYdoj7rSN3T9MnVltltnCbV2m1Y4iDnhrvZb2FKyrUyu
ir7uUvcLis8tTEoD/NR4ZaStdXU4s0ubT9A9Wa1rPtZA2Msp80BFFz7W6P70y4hS/aFN/PybbIzp
yundmprDjqGSQvWWoO/8Q9rgIbN2ijhKeIuPTyjm1OmpLlDz21/eMVu7c+kEmcoBwED9+3wgXmw5
AzDMvTZJTUj3Rh11t44+dc1NE05APS8Pt7mQEqI2EIUlLV09mUiCR0Wv0sLLW+QLImHqqEKpAAxN
G9lg6yDW+K9ZSgBjSyeaAppcftLvQUkCFUkXWu4ZscO9BwydXoXVpcXPV0zNFmoJI6kNmaubPcnK
MU9bUm6ltTCKRQeFao/OQISwTAt+9oB4U9ZcWc8lCF5ffhS+dfoj9BDFuj2bgexLpsEkSAYUepB6
nHc7X80NkF1nSva94+hvkAjxb7M4Kd9TGyy/X571El398QMM7l3ufZLkdfkGYjRvCvV8TN5wnNr5
LZpW6IK2AVonpdB2egME7QCyXX25PPDWTnJR+RcmRX9ai6v0AOQdjzMlB+wwNR1kYCysnepxDzzQ
qm0+N1Y8zldCk825okXpLpUxIDirzauXYHDtVsu8FvRVDIavtd17TQOz94IJHtoSYd36BR05BLNe
E1q7NhUWolabfs7qjq3SUg4o1eTejPXR10DGmf2An8+CHkHT8+vooOWKYIcRB1d6VVsXhEsKZhi2
yfWwrnbq2LupSWuo88cDRJwiTJrxwVFcfB/gxuGAd2VH/93J/GNHucokQeKi5dSen9eykdyHSUy1
vx6ML3IM79Cuo9avd2PwJsRQ7huS6OF9jJDKF0xdgjc2zg4f4cDKp8s77M/PDaqLTPt/+/JijSsx
orHArEjknoYtAJYbmv3gtBkKrVWNHTEkMtoIO7ggzfvL4/65sxn378odzw08jdVF0oONiHrbCT3T
7suTgFsSHzm4st2nUTcvn7pMrkTBG4u+jEkmYxoSbKRcRd223ba67JAk8JdWlY7Vzs9yiOboHgk3
eJv+qMb2pKFjQzKgAWgNTRgoktpHcnBB11yBDWz/HEcqNFGX0rC52gMR9YBcYjPqQdqcb9Hexjwn
NztYJ0mjjnYUpY8TjvLxoj05eZHCOdbGwAiENcQ7lAMuf5DNn8MNC2aCA7BgYc63pD4TVxmVG1P9
aBO8AOw5vRWUjYfPk9O3i6ZfHWOS2xOLIllUoCOMuUKiVW9BOiOoFNbA6K493H9GCKZOhMcOIbiX
4MrOfxMqOm1d1CPsldGBjj1ZeHHc0EWLr4GNNgdSjkHB0CUkWddhagGnvYqr0EPoobqNqGLERxsS
dnm6vMpXxjFXN1wx4beaGgHjhBqCpkORIBCZ2in44csDbZ0vikqGy3u5oBqX//5bQODUup4kzhh5
Da428HQFd8DJmjV7QPVNpvlbmGeVc3N50D+rFGxlolQONgmSY60OWGU4hCCBiDwYbUX4AJl9/O4a
aYCWdI4SmlJmSIl+mPtTPlUgjy+PvrmDmbECa6CTFK7bRwJ0r2FWVeS1GAZ8scETv+nDNpA3YwAG
A9h8aFpvgyJWM7wAB0s8Y+wHhYuH7xg/81Jvq8PlX/Tns8J6AJbDgoAqvhCrj9Baeuz7mG978SDz
LynywvRg2n4+qozDfXmsrZ0lUOwAR+0KDs1q7cOmNBoD9x0PmTV/fJzlKPI7OhQjGtCvGckCL0e/
YGkQnm8t7m0/wZKLWSGdNB1K0J7tr7TVymv9na3lI5ckgAZ+QK63mlKcogVmawlwHJG+1cew+Ion
xA8w6thR/PMpmdQQiGs5CJS5zqeU+hqdwE6iumbj64Q6qtuFO5sORXPl0t96bonl+EILjNpapwa6
2esCKEPstegjIteTOtMJAwHn0A61dS9TKR5APCAkdXl+f0bQpv77sOJ8fhlqkVVucxsgAGBPH2Bj
ptELLM8ohuIYltFblIJ7fycGvepOvdYG7yAA+urKr9iavAViBk9SGst/wDli2skSn7YYdsPAm4qa
l3WXS6V/AhlVN7u5k772RjebWbtyL21tJJIV2q+cQXLp1eeNuiEsJF4MXmS0PXYsPjENWgD4vwLK
Rpnq8mJvjra005ZiyBK7ny+2G05KYggRezgmpPACRlhw0aJx3YzRx8tDbX1X2gcW4HWK+n+ARooe
JWTA67GHxo8PAlqM+AoIAmT06JtA4uaKzP17REAS7O6CGt0c3Qgt58PlX7E1YWgIlOEx3QOps1re
GhOwubdy7CJ8CflBHyOjfCqyaLAhZhemfSVDWW7N89jZpI8BEpnIADTEOh0Uyg/h0PBWl5ScfvZS
/zJ0QnvEFVJ9BgYdXxluc3a/DbdcvL+9pEFlTcYMC5w1NtFYGSsguk/lPAP0IOGNrr1iW4eE1iTx
P01t44/aada0jqiNIvBUZxXpG1wefYQt7ULHdKaOXe2b7VfDImRYq/IVGxfvcvBOXE9Yr6++I8/g
NBbNAJ4dO7UPfV+EFRqfZXpwcEN6RfwPyhPmCo1ganmrQ9JOAwBW9BG9sDIGRBkM+VBBWYctFoeH
0B7tf9xOB+RBB/Nv9KNU7iqthacz5SrRAnjQVj4ewgyXGOj6XXDlgt/aLeQWFPYpVlDgX41jowvq
IicSe01bRe9iFOmWQoyWZBUyEKITV6a1dRa4Tjn8YGZp0Kw+mYthPda35BAjnbAJyStLvmhTYR4d
ZOK+zKN59RLfnCCcC+gOPMn2uh5pJlQOMFWKvRyttZu0DxcdlKRof1Gm8dtXBFAMwZIpAkpOw/nZ
K3HnK2xA+R6Mwzo7IuFfTDD7tbTdFWPeXokCthbTgQgJ/pg6L9Xs89FqpbSuiKzQK2QxHPKFK4Nk
cnJUuKv9mknAf16+N6+Nt7pZDMgrU9yR3aBTmb+Tc/sLvZ7kKa9wATSGPryymNvD2cKkKskBX1dX
OhRCZ81ECiBMbPUXALlHOaFAvc87BU0RlcxXXJzkAAvwjzISBJnz5cQmFfdfGg4emkcQ9Uutmj41
Seu7J+Ju80pyv5V6sCEl4RvbRa6/nSjcZhioKXipgSKcoCp3WwJTf1Ch7sJVNZvizsr0xdtCaC//
/DPCvaPKyDUG5mp15Av04PUaEyNvas2vqYbkwE4FTfIAV1g8tohRPF8eb+uFcJkmZTJA3NRhz9c1
SbJG5toIvQEljp/8rDY/ZEWSH1F1xRVujNxbhCrFfLw87NbBJ7swQKdCogRTcj5sY+MvatkdAMtu
FHfjQKloXysteofmsZZd2aubgy1NCC5tgPHra7RFCbwJ9DAFMNc3XlCXHEhp992xtq3uH5IbeWPJ
MgSa6mopSBEnns8s1WFfxjKloYSjza5p3ewJ/VlaOo0MX/O808ID6gFXhJbH6sJGmCmb+9pIvBEz
tfnWdpL5RSFb/D6CxLprp8RGt64PRHXlbtvcNPi5AMqQLrDV1SadnUg6g6PIpQp9gpGHNJKrVcET
7Xxrb04zrkoKrcvT5T2zdeWwWf7fqKu8Ayk5G+lcCBVtXNVfrcJx3rLB5tMcmYO4xVvHsa/s0s15
4nnE2+RyHNcPopGldahaPfXynORqN6OQ9heCs9HXfsavbwqN4SYfjKS4srwb1w+NHup4kC5p0brL
fv4tSOxR4ycPjhJPVeOHzEd6r3cSpMwRzkDfeES+5zkxFq12XEZSd395lZeTtwqIGZxAGK6cjbbl
kiX8NvgkJkRY8ybxsGAJ7yqygPYeS5r0Wut7Y22XJojJyi4TtVd7SNUkIAzDJDWVHTUthB4PbgkN
qqFvvwwuSIY8kcPXy7PbuApALBjG0hYAUCRW946DFi8cCxhP5ARjsQvxqpwetaiM8WYo2jL853UU
hgNqY3Oz4iu4ugywfZIjQS9btg7QhjVi+RyCnbrGrNo4GYZOh2UpthI/qNXj2BtzM/YIC3l+MVLi
NTAYsW9a1EVtWPsIy1eh8G8uL+Tm51u6HAvLEW71aptoi+lIjTy7Fw2WiD6A4UEUQ2Ok6RgMpVV8
c6pA73dahY7Qlah4a2hQ1pzJhZKMafH5DnX6ZHaMSOJlhVsAfrRV8BF8fnXsyhlLpDAyDkkRRN8v
z3frWPw+6Gq7Ap4FMN9DIPXLCfnEGBXA6oBwe3/7inEsgLoLQ+XPsBHo74yangkIxS3a/l2SVKJ/
UmHcXHkTN+ezEJwEJU7ypvUiuliVj/ihghWcTB3LIH0OPhTAQN0rG2VzINipwE3MpVazvrWRnm+r
Ls88fFnkKcnlGByl29nyyr21uSuWUhjydpCa17CkNJU+ymRh7qnUDj6jwxAax6WOle6MuLERypFm
YxzRPEH04/InW1/X5NbA1AHI8e4DEl5ngxkSYctLIZ6oqM7Buw7zp8+h0NLpMNq90d4nvm58NXgP
gzvTbqwvl0dfDtrv9/UyOrn98jedFjKO89Mwtb2JSIgQTx3ufcdmNOQPpKZ6DCN065bj5xxmUNk4
z8bZDXyB+cp+Xa6W9fCCOpy95KmUplf7iFlaqL7O5lNQRu2xRxEeLZdMoNGXRAYiNFb7T0PHZaoL
WnI5/sSszup1TGPRoXFewFWPAh/7GNvq8UKIUfa0okpcqSysd9Xfgyk2Ly8ir8Y6wpom2pkNsf9T
O4W4hY40s3+JtgTQAk1xfJz0JPyUtW1/d/mjrp+pZVgaSPyxiYOddd+cJY21jL2G+aCWfNc0J3P3
7WDa9zR2s2uvx9YcbWrRdKvp8PzxEotcU0NLM+upRCYR95pR055U7+vvsJgMykWdzDoUYP6uVBv+
vmLWW8chcnW566hwrG8GEUaqRgrOegLl5SLJYREf112HriSgNwxm8qz5q9EngReiFh3zWQZHu3PF
lYhg+2cAwKOBzn2AAMr5AUIHtm1HzbaeelMz3uijmdwobbCyXYse8QOuZiglxVP5Ywoj523TFP5t
0UXmlev4j3YTX3xpIoNB45hyg63OEQ1D/AFhtvMRmg579wmM3anszcA9ukGEDkRPKPoes06VH2WB
ZSviPIgMcqGE6aIoWU1Pl7fgxsFeaL1Ev2SF/8PZeezGrWRh+IkIMIctOylZsqSWLN8NYTkwh2IV
49PPR6/cbEMND2bgjS9cXcUKJ/wB9tRy6/0RB6LxVRUYCtl4N+Xpjd6myV7Vg7lYk+R3Cr+YCytw
vuVN8kDiXd9nVHcNiUsyHa6000WfZ2HoCMu3ZfNFR1ggrHAHaHcfT+780gThzfla6By0p/3l7/+Y
XBDlCTo/Tf5ojFiyPCCgMFuHUQ79FinnpNwJHIC8bZUI8dV1Z1jHeu+gsP7xjzg/dx7Dc63Q36SR
sP7kypocrXam+rHuZPnO7+mwfkaicJPXJWkNugrmbY627oWH8uzDck+z2+HEGTzIxFGnczd4lPp4
kNZTDuqv2gfSwNV0uHYM1cg9Ko3VhWmej7cUwICUsL0tqOKr8Wq9RN8zNSOs2jBYvW7qOnmTBmar
+wGvT7XL7XG+ECH+dUh0hWBwL1XFdWOsArHWINwaPEpHNd016gnpQRRegEixU40Dbtm4XF1YVmOZ
x8l1xiGhcuM4XKJkF2sUTgJBLkC9N34qIAW5AyppVfu2WAnOx1Gif4gJoxHIG1MExSevSo1pNwXx
VMHN18vxWiiBVTQd5OQS2v9sr9vUJCiZgXJFR4fb5fR700FymhTfu8fSU91L3g7lm2ejDQjQLJX2
Qy9y/RtMra54xH68wmPBSy8Ajv/yOUBCUMYmpaVsvg6QSFoFxMspfuozbbgx49T8iqlXjc9bG+PF
SE/fvrDnzkIy5hx4bHDwF9Tp11APfOK0gjpC8NhHYtZua6sor4vG9znNI9JvmD019jZJS+TUKaxY
1oW9cHaXLWURQjHQEjQKyKJPl7wwepWjGZI+JULhIj0gPnuQCO4mB6dHIvjja+R8rlRfl3kCR1o6
28vq/3GX9RbYSYxJ8qdM09Q1nqD6cXaE9V9sO9BRg2xfBHWNXvfiP3dh6PO3c/mmS2GEVJqXYg34
smrpxfjSMLZMnNeomjGynWqkgwet/YoGaP1c4Zq5UZHWIshbpb9GOzYvHPa/HDxo3kCfLJKLJZhY
vsYfC4D3m1YPKJkiwjfGJjAzS6nndIw158HHPnmRNqiJXlKrI0Udh1GLrmxgWGNoiCFDSdlMzLt2
cam5sO1/FxNObwQudTANLjcDV+06itMWP7JkzIJHlelT/DmLwUCGtKnmvVtiGLJPNX+KDk0S64gs
uhJpcaXhXo7XeRxf+Y2GP9yYDVG2oUSNnnNdjwj1NaJubmOqFz0mN5P9uPjYBPsOTtkvH/fRz6rA
5hASMDcg8tC6aHaFsKynj/fcebiCuw509QXjSM6FGfrpmmdZPhue6jlgrq+1uzS2vA0u9fG14pbB
7i6N3cNo2M0GAoJxW1BVWthM+Z2HGcmFw3b2jPJT+CFLuZVGGT3y05/S8ep4bjRGuC5YTnkVFVb8
GrtYPe+kPsR9WPo+KvCx22bPHy/CXwbmTcOxHebpkoqsDh7S9CDbuYEeA6dFkVfDYfotTee8P1D1
GvGcxrM1iRPtX5nDhOIcdhpYMChBuq9FF36LbTbFGD8p5RhlqE+G2GgRFj+hg+b0BTDr3740CBOE
bChqUyZY64T4DRy13sjjp64o4p9J5Mn8gGuIpR4G1J2d3YQEMcqdGRjuu1JhJP2smoySpWXkqEVL
XWgXjtXfLh2uueU1Q00D4szqdtUwFrBF7yZPKSL0L1Cf3Puu1t2QmuaiBa5SAZ44H6/LEq8rjLr6
McTIUx0+/vq/NSBWpxvZK0J18v6FNLS6djAUG3uJtfTjoHVVc419xIxuZJTDGemQ05t3JcD9AhdL
DDc2Tu85b7EjqwYpZtwor8Zaq6KXCLtkvFjtYvpJD2RIDn4gvAeA8OVnVCESrAt7vRebaBqr5wmB
Fmfj25Oj7jXfRQ27s8v40wyh7qfXEXcgelJZd23Qjf0+zq0sffZ1jCg2miuxfY4dbWJwP68Rkrft
yL0xcB3aOV2ctnvs4pDfjETmGwenVtqhK3yUZJ2IdOlqavUo2KZtUaffMyMRV2A0bNwwEBjPNrJn
39NFldLfs2MRiA+A0Ru3XTDgQk54W30WU9ZPdwpk24CBkpaIG4QYdesbfCKETaWyzWk3BqNrbPvE
x/DST8X8gGS59V8TVChQIuubvnz88X6jvdYfj+B/Ob480WCGTy8NIH2go2gqPiq7mn4Mbuq+IjLa
ghbwNRdAvOpSHH5qZEDCcVIYQpTSL7t3k+fst1AoHjZweNo+bHuh7m2kr5EN9+vuu5VV2M81tlMc
8ghW14XL7jcnYvXDqUTAYeTWI2MMVnliWsFqRoVae0zmquy3cVdZGO6hh4g/Xu8kyW1v9oV4iEGE
+QcNXawWq+eBlEaW+N+GDTLxZFftgIZDqI2dbu/Y5N0VpL4Mg5nBMt7nSGdHWIXefEMTKH/28O61
d9jr6Pg2K7ebd/Vslg/gc91ph2aPw8CyzDDY7vETY7/3gETDwBgJuQSLFiIUNYmdskp14SY4jysp
kgY0D8lTTfC85ulHdJVn1+5kVU95gkPeAyaO89fMbvv0vsVH6UqmpXz/eN+cjwi7c2FsIddCh2/d
GE5GC5vLPCif0liaehgJk/ih9BD9juX0iIPmpQ7f3wbkjqGpCGZh4VCcThHnMRhPkWyesIzyr3hx
rDycuiL90URtaxx0GTXyQkXv/FlDocVyqCWSGzqUU0+HLGKtDGaja576dJBOaJfeV1lYM15/ZZVt
LBSlRdjiL3th2PM0hXiCFJE/kPe2ndVMy3rUfCf1qqcBkoZ3jylyj+9iMIofjl1YzyOl5TnYYQZg
0YhztN7NQsfs2u5CSPuXBedckSwh4oIcgreafe9hKdYSMTyV5iJnJnVnx/2TfHXtqAlrYq8L0etf
xoMlR3OITgYqGGfs1jEeNLurUG4sg+RQ1tF/AZ7Vd25Xy0OKu+WlwG25H07vD6ZGr5htA+YNPu3p
1616HBcnLM6fIihH2IpOmOVhzYXfPJ7A1rRved+THTGFYd72lG95BPq6SJ+MEZX6CyWfv809oMhE
32ppIRmr34I9Vt74om+f4igaDrE5N3dWblgz8sb1A4ZV6SVg/u9caDV7tjWXPqeYLuB69hL+U0A5
vHpyUxs39yjRnXfqUWNwNTdwEJCh75CwmmTM0HoJ6jAkRa0f9NKuKtxyrEFheS58Z+PqlWaFbm14
hzoYTeTalJ2T0QrLbrYyrrAv1bsZw9yOawRNcr+zvgJfzPt9gt1BEg7+FExbLcNf+HMwevaFZ+Iv
Z5j9S0ENQg0CG+ucMLAzzRpdVTwJeJ5HoA/YyJbgKvDvHm4a+mTXvC7XH9+Nf8nD6JETkZKHcpTP
sl6dOrne4D/6mJaUnb6RgAzkO7VFghO2amps2ujwUkJ/mCr93mtVcDOgdpXcTLOYMT9AILu5qSnG
Xyot/uWXLQgsHnuCRrpd63pQaaJd1Eaz9wRqBxcec263njla/4mhNQ+uJrMvZoIvLEBt9kCMSMGN
MAzNRHMcoXx8uY3pn0897SJzUdmGjUvte7XzoXynngQz+RSnRl6FLSDfXSnSaNyhgG/eNXnXzxe2
xPlhW+rKOuJ7aDXyoVZpEvb0eJn0ufeEyAI+dl2NOjmLML2kGYYfGAC044Uga5nE6WFjRArqHHEI
N9ZaAHMY09ovYP885dE8f8W31t6gtJe6YSuqfvfx5qPWsB7NWTSHqL1RzyUfW2dFkZML0N9JwPvh
zd23xFayxyAlK4rsnXqMHOU+nhPE9kWtUnM/VgN2KHxbLJtfuHOK4E1ZliYBjdoYet8OuJi3jxWO
d8WVUyOs8pObQLqf0z7r/W2NpUv8DSuuLCdInlNnk821216NSRXfgNlqszvdV8Rb1jiO1/pYDvYx
VlZsw2/ScYRoHNwVWQgj63BCX6R96xskmSYi/p46HiBZ29emGxCE5iczBqLVbSzOlLUElh3a29YU
mC8aiT9PFCWGI9luP+8LwLHlximtaF+jKz+Ejt7isKDhr/bF663+fgnt86vWzZw9vuuJ2oqMEvB2
4KYoFmHbAONtDW7EtBkCu9JfOmEpPcwXIZ1NM7QzSCYReLvCCfr3xNaycus7NbbmatCfjdExJkwC
K7uPrrOshkHvJrFvEs4bzmPpR7IK8WgyvjhVLqdQIHf9OavHwd6WsyWxa7GU+ZN41LFeK45hfVvH
jp2GNPvFO2L47be2o4526HRD3nKeNS3M0F7CbiSvp/TY1nRerQFAWVuW4jG1YzHhLADlEn8N59UD
155vyp563bYWhbytECHJNqkYvSe3i61XbPL6Y+7l0fc+h2QUUoavsJY04/itCcrgJzVKI9rB+QNs
UNX0OzdlTjKAXVsmrQ12kqq4rzBfHO4z/DbfPeWRT6FSRh0YEhhKP1ohQRAlnTnFh4nCYbNNA6mr
g8gr+Y6rX+vfJkaSYWWPG2EaugDv8GyuUFX+5M+RCh49L8DmlpqSi5LRNLxQ98T+TtpBdUsA6QfA
53zsh1SbYJYwpZN4dOcK0y0HSVMVZihCN6RpywWAtzwALV3rgv8cz6u/dY055PdMKtniJeV3u3mI
kpuoGEoztAe9G54nsF79dp7lNO4AlYqfDawHHHw6fZhxewfH99LRRjRfRFxbODr00vCOeD9G7wN6
PdpzR4W7v/V1CH4br+miBCmfOMXW2J/6FjsGxNY3TVPqtgqD2cFxs6Ht9q1V9EU2klZpucswNV6O
V4z5UpoqNC07+u71HhyGQUIWNL0eptTi9E2mC2y9XbM33nro48NXoxG2+RBDwuueLZb/jVpO3b/b
CQ7tEfr10qyvk7gY7nSo/PV/GEfX3aPtEyfgRNg2A85cvfS+I6CWDb9QvLDdexlQQd6XdllNYYMt
FgJnaQA+q1hkpDRdjN+cXAYPDR5nzm0et/p42xX94toGBRNz22kga9pGiCLczxQWyhv+w2KnMB8f
3Y0/F9QpC6I4LcShxDCucMc20tfSyRNMy/VGXRezQGdgVmrCSRTFUzxCQAJ6OLTawnvqZB5jGKnl
0t9io4mTmmrF8NBiw21cp7qmHdw+c4IDtnN1tlUxjsG4OSLNuq8ClZe3piimYW/FcP+v3TmY5mNv
N3iDMt+ofsmybCSbLFpbPRjCdD/bSsXGzi5V+VNpgZFceCrPQhlebUDgC7oBqW+Sg9OA1aJw0uAN
MT3psek8RrkPSYLLJcLQBfeTG3RkjfQQFVF+Cdlw9nzRsfqtAwwID7boOg/ihYn9ntTzyS0q7QeQ
oqOieJFuTSO6KEpw9jjDuwEnTsOfJA8tu1VJSweGGjuF5T9VyNnt62Yu3xOSLhFGk+M8maqdLoTe
50U0yh70q5aZWRbQtGX2fxTNZ2pMhSvM5LlyBn8HdlK/h71d/egS17g3Wjne6K60Dsbs9Bjl4iWE
hWZvv338aq9zPrrdi8Lqku7xfzQCTn9ESrtzkf0vn9HBqc3QQqJ7Y4Caf8e4Kdu3ekaSNxdOO35S
7dD5YYs714Uawnp7LT9hUfuixLlomXnrGkLma5hMx/Vzh9JdvA0sFWw8Q8T5Q+Bl6i7p2hZDlfoS
Wn+Z2Z+xEcNiNU6DCnLrEgcuK/PH8idD009tazbPvhrM6CGqKhokfCr5ZbaS+NDEfR1vy4pc4ZPl
d+WXj9d9vbWX0fn0lL7IDlCEWGKpP0bn/censynUMwWMqNiUVe095oXZX7uyH/sLW+18bwNQJuKk
M+OZ55pfZQ2BDJJt8Ww0+GPu9cwcf2pYTsY4ERPa3CT0Xy7UEs6L1lAvF0MNdjjFDHDYpxM0UJhA
3Qv0rLTSOgQaVm0zDKE/CSmIvoLGaO4HVOj9LQha+d6gJIcF+QKVRPlojP818uYGW1Du5LmE+6zE
6Y/JMKAtY7Man2DROJsJx97NqCllh7qjvMdAafEFZM3688LRXthz7LAFSkEH/HTAKtWh23fW9OQ0
xRwOInGuSisfXhGkj4J/rJegVk7xDaLr0v3z7DUH3ZtzePx57j2bg1rMw+wgCZGeGv0dDTXz3Y6b
5BL15Kyvxoy8pX4Br41CDaWD0/lN2C7USRuIY6lZJp+u1CfHCuGlolNFdaqMr7q2H4zXWh+J1Ynn
52ALcsZ6r2OTHmgLQWzajBJ0PK61OijVeMz8bB9xBO4cSE48sBbmxpuk9MdP5P59sIc/IZpNbQFO
/qFr8fgFmx3ja4E48yWJpvMLCQU3LBIgZbCyEPdOJ4ezD8a7fqWOmDM0v0pNK+5a8oNjDp53o43S
vcXvPXv9+EL4fd2f3kekTeAWFhgY53R9E5dd7GOvW9VHaC1tsynbCNt31C1iWo1gNa8Tpxi3fo9L
4b6cWse78Y2mv2qk1loHa9D6JjTcbmoOpLPjVTAR5VyZk6bGC+WrJUld/UwmzzEiuoUOt6ZwpQ7I
mFxI83lqodjvc6o46mDhSH7hyK5PEBwjgLEsKzn4IpS1eh0NnBs8l/7+cy8Qrd9Xs/fDAXqGVBaU
60v4u79NiqO6zAec5pnDiFvmGPWCIX/WKi3d0mqrkmtvtsR04Vb826T+HGf15nS+kRWDHpnP5AIC
p/oAQEJY9XKKtvR/QJR9vKf+NhxsO+wvyCLOu9/N2HrN6M/Wc1qbFSFbk946Tlp815McyaWPxzpf
QkryyG8vr+oy5Cp+grCgvCQ1yTSifPg6aA32gD311pePhzmf0uLPhCQd+2MRYlj+/o93UwjdbDO6
ycd4FLjPGp2audTpui3mkeb7x4OdhQhUKReblN9qOjygq06Pa8ed4Ys8PSJY1WGhjurwO4kf3vV+
Z093wMXSI5z75tcMweqSVsrZLbQMDlaI9irdZlgFpzMFNmDNOfWII1kT0lyBiU/Ctkr9IMyw+4kO
qsmrawPdrAtFxL9NGq0PCuKg4vCnWt1+qV85qfTa7JioNqJ4GAgbH6ouPs7Z3BwR0SWtHzrdxT/R
Ee6/hiqcvqWMAhbPBk8C9PZ01t4MlsVqRHEsM8q41pBXG+xjtW+2FM11l8hLNbmz/bSMR2jNpgXl
C+HtdDxAnhHc4bk42kblazfJgLnwfuyiAhhNju7hhUjs7JSgGL9gsDCFWND4a1iS6baeSWDQH+c2
VmjM5qX9I5gROv9445pnmwfi4gJcJuxB/oJ22em0MIcteGfL6einlEf+K8HUettZ+HG2zdq+++QW
VNKuzM4NIswG6bWW4eAKIQ6VE0w3hQe3IyzcQc5XUeood6scOBe7vI8kPjOzmtr5RriiaI8+wk5X
ta63Rggwu8N2tJ/RJmhNjaw+VBUZvTqYyBVQomkq96XG+/lbAhlQ+9f3AmtBXozFiIvjgovD6Yxb
4nRPRUl3nF3NA5cxem/G5CcH4XbthXz4bM+wVWiXEPsQv5+jHwb8EgaH8OfoIop6TJI8MDdDKp+6
EfTs/sKXPN8x6LwiccUOXZTM1iwfgLcpQHyzPXaz7ySHaJTFlTfAsN7YUaraXzigZnJBuszOIbG6
5hno/0zdHPknMrlIljX43XlOqq0uPe1x0kuBRylOWsAH+thudujRzd+zGH/djXQ785dDtHZFFWBq
9prCmSLMtESKB9GlenkB2XJ21ViUvnDboH4EeIh0+PSbccTbPMUJ+mh4su83RtvEB35S93k0kV2e
TA9/dgx/DxlV5wvbZZ0S0Xyit0hVA81XOKJryBI2AyKOxNQdm4Ra3sYoGhrn9lhihgmnSshDmeBz
emHQ81PJaaStiZYkuBlaD6fz7QRBpdeY6mgIoxsPCAxWoFOaTFlbwrXhvsKmeY8b8D8/JdwCZD3U
/xfuPbnC6bgtrnMpIrb90bRkNod8Vf0mseZr35mjrz3ZW0rsaF6SeTw7JuhAENDCvQOJSwS3uoP6
ZGwzhQTMseqoaWJLC5YjDHqtKPfR4BXN7uOTcpZx0k1FMGHBN/N4IJm0/J4/QgNQR+Dbqil5mQCt
3+IXJ0IjGbI7Kn2f0rY+uHZqPMhMynsKdc5Vx5TvRTvICx/5rK4DvpoJ8zOwsaKctEZ3V2NZst3z
7AW/h3lnF6lZhnYi7SqMohbUTjMn8m5qRIPtUAObIHSAiMAucGVwYUnO9hu/BB16cGrUlyBzWqcr
otIBN00xZi8W73W+TXjWDgjkJQejmdu3oJ+sHeH7pevxrNdHWsh1BSpkEbldNFNPh5Wqnft09IoX
xDWbB1GPmII3emldt0ON4W+k2VoaYoommhADc/fQ+o33yQdAlWy6Rogd35C278e7Y3XeCX4XFTNa
j1R7Fi2z1dETIHAn+k32y9S72j06WOl0209m9KVFc7nft72JZ/aFMVfLz5j4TC1090U6lj9XG5Ju
gJ/4bum/NEYHbMM0oxDhXO8Ge2HrOppd8cmuPXEhfFvjqpZRSc1QKoJaQd1lTaxoll5Ti6/Jq9K0
jHGjXHrVwelUj4vFHHveLXBC29iyZ0DFIfmFlYZuF/r43Fpz1vy0NdlN0WaOPFtkdM+GajTCoJCu
vClN6TTbyjMUEFIsqYcKr1uZ2eOFI7TcDH/kmMsUyP2gXruoklAXXIW+lC5ysBF19NKY/eziIW3L
Ype20nKu0JC3/L21eIke0rLXK5hC8xgfzJkI+sL3Wz1Pv38G9WdWk91Dcr7aM70NaNrGmfWFkn41
Pw2aCiz6EdK1rhMlArGd20HUu1qfJ29Xi8aJHj/etMsGOV0Hnxcf9SB0LklDrNUNqmf0GlPdrF/n
nIrLxhTZOO4dEVElQ+QjLi/EGmfDLRcW1QcKheTdJFmn59aPW5QrLS9/LeaiQDFSVvHSumwCFeZz
p44fT+5sdfHW1BcgCFc2rfi159YA9yV2kk574aGcHimWdZsG6e8DIP0ByW+3205FNm7t6qL09/qG
5k4k3ICr/ft/Bo2N04mOeF9zExftq5W02n2LpPmd3WfBfT0B72TS9q2Vl+ajEdnJvW0kv0xDlYeP
Z392N1BxXrgJZJWYa5w9yYFT5jZcbfWaTGOfYXle9LuoK6wM8r1T3dgi/pqCkbrwIKzXfCGKE+zg
/YCUPzHy8qv+eCIRNRA5mvbjq1t7/l1UpFX3LhszQPPZylrAoro5lofJVsOhnsAj/uOBWmCev8Ef
v0VS6aKfDl/TDATZ1TmvAyqAn2Xc1Y8Dffn+cSq7+ddgemQasDqkuscphg7cx0t+9tlpsSw0XBRd
CKj59qvzHPXxCMo0nV4Hii3GJslM/6bK/S6/sfqCVmOtium+krQEMiHdm6qf0nerjsZLrjjrt2j5
HXgN8CZTIafptHylP76C5hhDMHVCfxUS7QOEWN2mPQymKtprFcRxgWpw2VwItc/HRHgFzBXDkl5T
aDwdsxtLvdVss3kNCPW3ioLqwyyC736Za9s+4ux9vNbr7U3gg3o56AcyskViYrXRckfNppRN+5rh
gLzBpnT4NMt03mtBEJuhoN0d5gnk0o9HXeVKbChqFhAiyP8WVszaUS/OHavxKuG8Wl3VWdtpdLIv
jj1Zlx72v41DDE/5icE4S6vFLDFATds0sLgoey29wbKm8DZs7fYSiWp9IzMh8nguYxTguSjX8FqJ
YZdVFJ3xGuejDHMjqnfA1sww0aNLDqhnV8MyFF0iyt64PrB8pxsk6LLKBmqDeHVl1XfW3Hq33WBH
Ye6wRfVcp02NR+l70QeX2CPnWxN7KIohqAORJpxdhYYMPPxMTP0ViUNvX+FFrlNcgDMSitx1j8Bd
1X8f75O/jEhCRPOVLUoGai1//8cBpKik57LX41cPYfB95HpqHxhVsPOnREedWfwjGRJWN0DAhbwB
JS4A0Ls68GAR+3Kquvk1q83iEEgpr7WxF1dxqbu7pu7ePp7e2fY0f5tl20T/HjXy9f2iB/0MArOa
X6s8Se/R5rJ2Hlzi7f8xClE1RrKgvrhYThcxir086Si/voIzV9tJFHYIbvWSSSblOP6dP4MgYNdL
rRe0PaEgrdrVxnT6au7QdklfYLBp6jZqJ6gtrlWL/H10RQpcLMl1tHhCq+uRuw5hXSBBMbe9QxKR
aSCAfkxRJqcrdyj8eMM1m5RkXtXYyE2hlWbw7o25N9GTHGcVvVlBhvHURkvcoQ1CUAGdloU4Ebvz
xgKVUz5Iq+4wCalGqUhdmqQLji7yw7oBqKRNnBwwjUIkdINWUlPe4mVbOhU5nzWk9UFK9keyydRs
uWWIzrbCSHGGxyLDqHYKv9+YbdnP9cYq7KYnRy08hH+2U20Kww0TgeQhdqRWlzphDz6qvAuyAVtG
iBRWO2zzMhtFvnOE9PPbpRhWv6WZWcMAFJTms2s/x96k2gyuHqVlOFXjRPehMczFW4Iueyk0dKWb
wtlEhlX3ITxYRZW3HBwhriXcuuzLnFGYqcIkaugFwFVoEhcSK6mwd1XqzjQ/KBmp9mCklZ//0q0h
MJoNOLBee4icqTO/1K1sQRWMMBK/RykqtrsU1Q7jKgua2eNfGvmGNwOPR7SfEW7PftWjynFSSoph
wKN47t1Xaw5aEVoYH5V74I2z/tmP7UTdmTFGPSKUVtPlMdidpFI7G3y1n4aenXfFvTIi6FPh2OVT
doU0hqddxbGl+ie7RYX9azpy1e+CMSicz3nbqeCrrhdxMm6MrDTEvMGjHYFLNklVx9eGqdU/C1L4
BEC6OaY7KG8DiD5sDZxDEFSavp1M8I7PzYALwWEizE0OiAOm03XiEuptG5Qcs21fJTGuF74W25sh
GorhFiBcax/0oAmGTQv0r97a4ATam2ypNDznvtb5bxMiK+28yXrsQ3ajVtQxjh1d4hxSoZNCQ0z0
e4hALuB5x5dAFYvZhyaDS5CVbnucZmD8BmmWQJKxk3rwUGCE2ZC3bPZcT3c9hV2tCYMoUNNnLdG0
+SYCoAHZrO9MdLdMaTuHIfI99TL3hVXeipja1cL3GuZvcWbY5S5WDUwFokm8/0BnlsDsjgnZJAQx
JMNdf2d7jQJDpNAM3cMH9spPWtvj872xXcpRNlQOR+pVCCmLokZIsyWNQquIJFVQM/WH65Gsu7jK
RB/gomFbY/kErHJufgoy3/y64991Pk++IRx9k/rOZISDOeC+jiox4OdBzPZUb5rcgxq10QugNl+n
rKmrcsuns1IvVLNXN/cN+DQ1hUUa9dF/gp9UxqFmT2nkbAtpp8H7IKpo/Gb32L+g8GTFatqXFRfB
pyynd3stjT713U3dqEyNm36qgvmnrnlGbYRpFWezExZKCtcPF2Yt0uZ93FY/KtupU3WVmxkrsTUF
edAPqCA+6huJFwfvH9/h6/gCy2igdtD46LISEZ8boWAPwnEovjSGlX8JEMb6Meq+fDRtATL3n8dC
7WDhlwC7QSpr9ehaUgUDJtjZl67IvKu6QdB86wv8kMIEv4ZLfnPrcIaZUXaBjQxclTHXUgCmPWnu
yFXwBeZxMG6CSAJLThz1eUjL8mBplfmVuCs3tw22RV8+nulZeEFBmcKbSQa9wNfWPSU2R0a5tdCO
RiExk7fAL1ibAul22i4pF7heNemFlsR6SBrXlLVAgjA0Xex1oDjBGxkEjulfjSnv/K1vIvi0t/TY
m9/AW3bRvXAQJPvHbHKRJSFYhNuANi7cmVU6V2XoZQdt3n7NkiEINh2KJMlPQB6Vf5vTZOpvzDzz
+orjNCt5SExnNL5+vNLrmi/ZzCIgQtBAP5i+/RohmNoORRkCxC9TMkTHxgUGXOwDJRIUwSttiiBd
xEUebNDQNb/X7RSPZWglSGx4G3O2R+Ox9yJtvABoW0M5+FWwL4Dc03hjExC4n4ZGskyNuAZz+poO
eW+lh8Sp9AiGrk9k8pk7axyLvZooL+z7KOsor1R9UJmvceWV9UbIHmT0RkZ6kbJxReXDRLd9KElb
qP7cMVYz6MWF/XN2EdgA4Jbfy/6hFLP+lIFWT7EVVebbKI3aRcJe5ObV0AREQkRIyaVk4ywVJzaF
9klteNEBpgSyiohTwZlPJ0d/K7PZtu5xMTXHbeRbstmnoyjhVA8x2/lgmprKaC1yZOLPceMM1h7o
S+YePt5HZ7cFyCmCZZ1cgIeUn3T6wUZQBTCacZKRMvJ2BtTlUPl1f3AyQ25NOAv7CEEHMGN5dUFU
9+zgAqGCHkRiQCVs8WA4HXn2BNKHPmrkyDsQb6oMga/DUhYDFw22iu4MpaJ/rAWQjxNL8wdfmxr9
mqcBV0DOJfHvG932/JrGYwrqMNCe0kRl17QAi88fr+6yen9G8L9VyXxwIcBLFyTDanUrzcBiqhjl
G6AebIFKty9fVVpG7VYhbtmGcnbaJrTKyP43FB4QJXLKhaS7HEIUlFZ5+jCXcrmZxjc8LvTsRiC3
Xn1K0mrOtl6VQVf4eJ5/2dXMkXvQWHrvLpz0049ZZRjfDf3QvmlwjvRjmkmCd0nXr75FfcLObqgQ
6NOmHh1ijRLRMoTLVQBZwK/T/FKR4nxn8ewt5QMKMJSR192HMi/9JO8H1KjhiW0nx42upXXfeha+
AtF49fHUz+8PUoxFnI0HntLWGrYxRmYCvWQK3vypFS91Mxifs8btCsIrRA0/Hut3lfJ0P4GXJYDF
2Yg+PMf1dJkjt1IBXX3trVRVTHLlOZon0w040qB0iLeKckLpKPXKOyfvdG0jRBcUr41wYvuusRbx
Apoipl+rMMqs2jb2DbmIfpdPTVLclE5jTm9dQCT/koz+8Pzxjz9bKCqPxFygUalC42a++u0qLgUQ
Fx0Ojp96yQ37QXwFoeUmt4aZu5eEh85HQy5i0VqFwuCDAVv+/o9Ch1W2unTBt3xBsR7dU5iBYeJq
zk40jX9h8y97++SjgNRber2I0ACogYJ4OtTkTLbeRq7zRYkCOSuribeICMirshDzdo4XHAHI+2ve
22wXz3b9rw8Yw9P0gim6lB7ZFKfDd46lmXkq/C8RiUh6NXdBlfP2q4QUPEYyfPPxZzw7XIgC88oT
daEvg6rD6v3qLE2huKVr332nU7BtYCNlXRwj0hbJHYSi7IKK7Xo8dg2Ne/rbPi8UUN/VtsnTKJiC
QTffe+gevt/HN23udsehLr+QCl1Sej8bDTo0JRfU+NAMWyS8ThezkRCNabKP3z2lu/VhbnUFXbMO
0gOQjLTZTbU/XKoCrotWiIIjcwBqGpT6Es2ap2MW/cIvyGf9exBE1WdUPqvbDsD4haLVX2ZGqSpY
4JAs5BkuKi78tLJRuPiudf8j7bx63FaaMP2LCDCHWyrOeJxmPJLtG8L28WGOzfzr92l/C6xFCSLm
LOALwxdusUN1ddUbgv5k9da4az2RbcvJTNDQUOrf9/fJ8gBS3VfBZVN0h1lyLZTbzdDnqypIf+GP
pfq1F2W7vp+gGCb1mtHj9afRs2PROO6UjCl/X06gFMPyeP7iOTfazUGtZuznPe19Reb4HvGS/o3P
ObJ+xPnp2/HOoo23bKiTvSb1ZM/Tz3EY0Aoc3XYfmmG2sUu7eOPlQueV9WYmZVVf2tldftmYpGbK
5I6/hNOVh8jN54dY0fFVxL30dH+9riaRhUL5EOICFydTtkhVgkq3J2O2ul9T62Vf3U48uqETV/5s
tNGxCe2Vq2yZGbHNuZgpa0IC4vJcdpgtlS5748Xjr9CpnK9WoloUz0Y0k3y8fcZi11GzSnyaLN4b
fU0kMkNqRiH7STuIsvtiTs2hUifQ5vkvr+SW88ncAnB987xB23xVLul6VoknBs18dgzptbrIixq7
7k0g6xPxxPaOIRz8fx08hs5uFlivXViuxa8/bPK/LyNYtjRXSUmYX7r39mJAaltRpgWB8rN2Mc37
aYusmB8UJ4kDbYOHeVCIjTNPaaXv5kYqL1ZjPFaboo7L6GEKoOaofh+zGf2qwz1z2/YS3uwn1lAk
7TtSdE33NRUeX+cXhREgDdqZZuJssiSLcadQ+6ajaWLWUdV/edv+BPEuHU118gcKfoT2y6OgCi3P
J7sI/50CbXouKV0eMw9pl1G302+WNr0RQe7ATCL+k0TTO4Qltizyq12lBHrdGN8DkDsbAC2jrzRz
ekjpeK29mpc3gJQs4OqmUyJjFXzDy28rY84A3rjOTz0we/t3pXrJ1Pkh5Qsl23YhdRro49iY7nWo
k5O3QSbEsEY/rrmqI9jzPVbGm1yJEyPZikapzafZM1EnIfy6kHDuL8RV5UGK1wMg5IWvYmUM7+by
13JzRn0WVNkv5CXa4bdel12wLaY+BSArKOIquM4JNf3dI9Pe+mNrtuHnUG1rKo4paWt4KLju87W8
ZBFQqHfRlZTYGfg5EvK3uARQi1KCAOruc6ko41Y34M1MWZs9wCvsNqmIHcow0RrMbPnu+d+ocl+S
CdF1VRcrl6OVHNiZ1T7rjlvs3WSIjlnh1Y8l1KBNYw39OxKIfo8+l76xgfB9LBEKP9xfkEWMkb8B
lBWJJwp0JKBL2Hrnzg1Cxl79jMhChaGpG2juJu8m9+A0wv3QhnG05sl5Y7IpnAKVtwGQA6xYJIFK
hRyC6LT6eZiC9KlpjGKf4FX/olhKuq+aWt2WTrhGG705KNhxWm4an7vEcioxqCA41c0z5tjFA9yp
7KBqdYyDQhFsXFnol0rcu/uTu0hj/kwuvWiKxKiXgkFehJ3aQoPOclrxjC1Ns7HoesOR7uetWefK
ymV/azPJS0kGN9n0thZbOEuUhvaG3jxHpWIXD4HSFu0eE4Ww3MyFADQv9L4JdpNbdwqdKOggPkoN
eutrjRbWb3tWoL9E2JMYRihIsAeXajWzkYQombbl89AlxgP47OzYeir9k2BcU69dhL//DSXTAEak
JLaUPVKHqMWvsSif4ywO30Pj7nddGa2l2Ytn2p9RILURZplkSc+8DFutFhN26qp4Hsspeo/E0a85
V8aXVg2jbehZzQ6n7hZBzKQ+AiT8/rZtJGeTojzKUkRmAIqLpCNRQicBcx4/o12VfOZ+VjZeOfeP
Vkxed3+oG7PJNSwJENS6vCs2HT2nMVOsvHxW+s6gnzS2H/XMS3/cH+XGbEoMCJUImPEkHTIo/fW+
znKMBUSsVM+p5tJNjtRmg0Ms4nVe5Oz6zqyP/WRadFWFyDaR01sr53IZ9IDZSvIKVxFvQvKcRQQC
Q5ZneTK0z7k2B5/UoKIxrRrYPGwRuKi+B0alrjxEl+BeNhAHE0QKrwnkPjmol58MhqNC603vnvtB
Ud5FQ4iZxDAr4h9APkW4xeNA+1AEbfcLeaLhIS9C5VfnRfkvDbvMnxmfsYbs/TPJfyV7FtUG3A2l
XR4pOwntog2RBJ42qGFVvVY5zkDYYrrd1hFG5/hCmK6gbd45rd+SsYTbqqA+dRzdRE93WVYqX9yx
Tv6pTcX9lRNoCpoDXPUbPYu6g6Ahu1KQ/EMdvfytAHNpSLFkBDdgYJezV6cIUM44tLzIU1j4QwQL
C72+GJVK1JjEQNqJobEvMJVGU3BwLWUzeFb2r9kr+VdSejG9m5DvPnWJpr9VEYkuPY96Hlm4S0Pp
NRYriwg1x7bzCAaTI94Fs+49g/eNebYWVf5gMaNreMDF9mXlGFHKE3GpkGMuBecK0xN9oXTjCz3W
3PPTLgqe8A/RUj8v4wINx9HI1tqQt8fk5pRsL56Ui6dBl/a53jvj+AK80nym4DKhEF4NZxpnyVbm
3P/eDxFyRZcr7iC+TtDjPiObvlxx0kf0BVxrfDFn6zEUBa2d2M6mV71ylBq0oyLg83niU93Ya5i/
W0OTSVOiYqPx+pKpxF/RyR7zmLa+mF7g2Ytj5yrW1ptt61dZqWKfdpb5oPah+5oXZvt6/6PlLbL8
aPIiLjPeX4hlLpJjO9cC1xWMrOVz+pnHZt34zaRpWyXUjbdd0XITUQ5GuoLSAJnYkvYRVrU35eY0
v6SdRouBQsS7wFHabmvOhLLN/Q+7sXsYDEFym56VpA0uptQzesBG3vSCbB5qGK0rGg2V266rfKF2
0fsmrT3z+B/GtNDVItpiLLXk2g9tr3hj3/KBofVrbNyh2riIDin7Mm1Mfeu1olrz6VwkmX/mlLc6
H4i0Lu2pRUh1G6TkPXeeXoia8cY28B/2mknfNF3uvAYIbx3pJ1u/7n/njU3Dk/3/DbpI/DTwQAYk
XuYWXttLpZcfMScDYzlNP+8PdLWItDgpp/JaBfsg/3q5iFYNICaLnfEL9lkWkJ6ItMsPUs+q9zHd
g2FjB2gQrKziH4vDv8+EbMLIEhZ0HKIe0eByVPirs5aBCXtNRgT5aIrD7Ud0N4MXhPlZ/glAW6Y/
hHqiH+tIE8renWtNfSh0zHYOYWSI+nHWzo5dNecwmp1PZl2IvQ6T56ke9E3dWpvM6YfMB84YdRsQ
a5N6mGojVdBftmC1wwHzkk2HNlj0Epp0gNogrJuNHYnC9sMqCaMNYAbjkxFG7nBEz7Y59XGG1Q2X
zvA1ARwS/DNEYzj/KJKx+qfsJ/dp1HvD26AxGIkDoF43XZm0P4Hi70mzID7IGipBhAT8KpA4CCgZ
Lp/yOnK67X0jNOuMNKrjPdaw5p09pZKhR/NxRk4uUdR3SCgo5abzTBE9Whyo+NFzy6miJBO3P3Kl
L9dOyrIOQH0EAXCVbAiaG9iWJUccmJ4TUNytXhtefdk+CikP+Xo7jcFBAwSR+1VlKd02Meb+59ja
+UnJrMEBs2jp7bGZCtRk37a7YRZTkeB1KOvO1GcXj3EQPZFw3KB91YrBM/24LZGFDgoFJaN8ntNt
LoAK3h9ymRQyCUAG5AOc4h61qSWbMhy9oR7Ksn8dCq0b/HgC0A9AzcyKTTXMg7lztLT/x0uqzN3U
rlDfh1jnjPu56k10uLW5bDaTg4DxWg90GVLk76J0icspMBWaYIuQMlZDaxvBUL06MJbeh3MXHC0Y
PbO8cqe3ZjMMRtWH3gJlIckdWhxwIHg2WsCKeDWtyPgZBJ37ywyNAdhG21IijxyaJivnYxmnGdKi
/EC6JrVUuSIWMcVoKUw4dfeKVdW8abyiPtEkU/c8N4ZfDeGzfJfZfTmslOpc/tu/T6UsqcJ85gYk
ieUALDLFXMSWXfam8sVIvFwc9NZ2PhqdK75pTjKafs61REAtnPJdMifl2qKaV6vK7UMlCQYHvSJO
3HKigxgRnal3vqhZkwrfGt1s/DYn4WRtrQYw96swkORzAa6y5WCRkesq1nGawAlvdLNNf+QgIb3D
YHIPHCYrEi8uGLhpm+pCE7vZ7JGUxtAcxDRlez1Bm6ZBG3UWndsczaAelQHeIv7E4wF9+Fi3dihA
U4vQUm3otmPFY3HvdKr36k4Uaw5zUDQQ4kMt2SlmH1E7hXsz0Ift6m43hIGO/0QWK+37cYy84aOW
q95vKKRu9XtIpsl8mVDJqT5bYjIZt2+mVnV9FRmG5r0dgOn75/5RXt6NtO6BjMtnlCQoQwa43FGx
2jm1O4feF60AQfvoQFL6gkBl/q7S48reoUxTromvXG1iqoZgj9hOUGbRnFikqbU+lyXW0uXrWMS1
DQQmMj+2U5F1uzy0Q2RtAmNUnzW8fN/qoEkOQNCS3Q9ejdS3FiN36IZqStAXr9zLAyelUn211buP
TqGpkLEBiWqATsOVAL38XtgcUhiK8wNPVl5wl1Mc4LOFRGOpvHapDWPEKfTqBxIfTbkLJnP8MVpT
8FJPnvtGMADadowLWJ+Ujt4nN8TluFHTA1wbi/CkWEH1ikamsc2b3v0c91G5u7+LlkW8/zsWAkFc
CTzLlw2YadDcqtYU5bUBZv+uFW31Azs7TGZjHUtC6pXGLsdRzwK0ATLngbeB/dBajliz0l1GKvnN
Oggn2np4JF9xS1JgoA4t2ADa7+gaxxl84NdM4LEERAWCmSmoRsH462b9KQcBvtolkJft35GSqwCx
DxralE5BRqjy9/31BBvnsq57LEFOHWFmM+byWWJF875L0o/2ZPY7Pe9Gv7Fb618ew8WBrs6wv78W
11MgfwKBkpobSKBlyaEzatjCXp6ezBTyLny74UOeAST3G4OLMO2VYAAAnoqt6XVrVqpXiYH8fgeV
cx3Cm+xxLkI1WFtnaFEgPgESVw+qGNSnMuuCfTRmzSeUqr2HBB+e/UhU2vRWG9PxrJ2diu3dhl1V
rLzelheH/DVS3JEcnNcitcjL1UijKXBbWjSnsJ+Gd4pWOgcTzdx9FOTN69tnnb3P44kSGRFmEUeF
E4PZ0OLsNM5Vse8jK/8mHHPwFbtJD7i5zN+AZmPe0Gbp2hv1Or5InQcwKSqoL0LqYuiuHhRdHb30
BIk22+eNl7yoUVfvaiO3Hmfh1edA0dY8ZuV/utjosqSrIeAIX5nL43JqxzHPOkVY2clBGZbXTdnE
At2Rqd3EmonUVa/LB0bfZjGC7iAuvmigb6O3r68sBLhUZAFgA/u7/BGKBoS1QSny1Eaa9zHL6/Sj
M4Xptp2VNUXBG5MsxUsAlssbE1/py6FyvQqxF9OKU5P21aEz1CDcpF2g5H6eYhlgRzN5kTtma6yr
W/PMXQVGQUIiSLovx01Rt+Fha+UnWmj99zwYPZRDMaxDWbx6iNxaf1dRyPqGlpz2Pqto/93f1rc+
G/os2AFQzfRpFzPM7IdK3drZyYRROr4bu8bl+co/PcwjdQTgjHO3rZGkWePi3/putMxJ+cBzEkwW
l1cKKwVKZ1SctMgynkyt8eyd0wzVoaxt8V5Kun3TIqgwvhXhlKNqxZf7H77MiwgdtKRQA+MxCh9/
WennDZdgppQXJ2fSFHUzlMUYbgsx/g5c4WX4sUx0du8PeSNakdFLmSiwexJodrnUQyJ1MTBSPHl6
+DMsKqXaDFk2f6rpRUy7/zIW5ZD/AVGWWi3CG5wxGpzypIxN+TqTfDS+7HttLDMsH+6PdfVkpryE
bBIC+GxUKMlXOvi49EQOhPNzpehTR5m7SZJDPLTRDlAdCX0ZZ8OnMNQUuItkLQdSZevRaVw72bAz
k2zlNXOdrMjfgzQoojwqfYSlpKFuRWhgt1F8noLQyLHHHPrgEHMKYUGZuO6gQiniceelVczdNLZJ
tW0Qs+42MZU5d2Ulrja6Ti9DJk1wRnnWLTnMkxoHbq8bIWWOpP015aXzhFRtEBy6ZJzGQyukOFHR
0I/ddLaeJA+Fo/yn3yCBDTxvaMcvd4MxYVCgZXl8boQ1bwfOxFGp4uxHmvY/BnV2XmMjT3K/CKJ5
E9Zp9NYgwxTgu8xCcN551y42fjlUA2TIJDwXEFh2hHt0SFBrarZ9Cy1P65T6SadB8NYiBhqTEg0v
4XNUUK5etSW6tLNIGuUUNlEKIpCm0yaueLBluhe/5ubo7Aq3nh7DSG2fzKZMju2UIikbqsPHgY25
Ute+tREknI+2Ab/oSodv5OnRoHoZno2x1yBJFYa2HScIj3ujwNfLyCfnKQzS5lhObrklHq25fF8l
jsyH7JPQpKF/QP56GX80a0yVxJ6jc2rH4ZeiTb2T4hXmU+aY2autAOfcxnGd/RrndDjdDxFX0Zah
4aJTSHKo4F3h4mZ9QoHdYgdooyiPyNUIVqKmbARp5NHqK/dwf7yra42WJrcaxx/4unwyXH6qMcda
r9lKfCabG146NWupJOoqfoqWup1B1XyKQnbD/UFvfCScJTq3sriJVoKM/3+9DVLouOM46MnZg9/8
EbwHYaXW7JdJFSjFQwC5P9ytbwQaJNGvUrJgqYE88UqxBQXAM21498lQlXmjU1/o/DzqvY0dqvne
oEW+ElyvLjFmVsq8cIplM35Za1eqAdA5ej7nwkBYEd8dhHy7WT1oIPDXCnC3vhD4E0mvSx8BhOPl
hJqdIKTmlXLqHZwNRgrnL5U2WZt+hnAoeivlga1Gn+9P641TInEUIKbJOnlULFZxBk9vQO9XTkqn
eJUfekl6NobC2cJH7rfUCY1+UxSl/g7W0hoB78ZNSp4LsNKG5kgZemmGVsAEAwxnB6ewRNTA11HL
b3x0ROCYV0ILvts8N5CWs7Lc98iN202Fei8F13Gi29pmw8oxulpsWQuU+AC5CDyzFgsQSVhX1RrR
yRaK+mBPeKb6sYDRu81a5M1WNvTV+ZGjsa947Mh9vbwpwSWO7diL6NSFafx7dgKcD526B5k+dfbP
GPC//v854uJianQ9TEWnRidXib1d0OfqoQ7Sx64outqPqsl7ub+3bn2hdNQF7cUfgMmXG1rNkyps
hBmd4rr6ESrdtO9bJ/2CTyCiB1URf337cLLPaCFaRiHfWmxlGtSYxqRhclJbET+bjZc/5k7Y7JWA
Dj4GWsJNVlLB6w3DU1WKtkiFB8QdFiPGdjhQcKuSk41Vl197vab7CdaUfo8VydrqXYUHytYezFzc
ci0UJ5e1GBf1Xo3qanJyE2KdkihtgMaP01bbscmnees6gfGgRa3I9m+dVwaWPVXKD4SKJWhXm/TU
ErYVn6KxReZyqrxM2SpmnGq7PnHE66Bpc7Uys1dhSX4s4pqo73NAgDEstg4wktkNuvTUtm35GsRd
NfvW5HkfHGV0vwRzNv0TICChbcwMlthKHLjOqKm40cgFnYgcPSxsuRR/XW3YO+HdlBrpieQm+J43
bvo5zyMjPCh5YP0sUf1MkMkY9U+GEzUg+iYx7vRC1Cu/48b24qWG3JVM7AErLc5PgBxs3gknOdGC
mnt05Kw03KnpMNGOU5yVF+JVvia/mXxVZpAOdOTFXm64TIVXKemJ+yAg3iIQgnpUi1eKPen1xjRi
3cSKra2+F0UY0BFIq/T05o3Gu5yMHRkfoJPL+kceR7ObztS3Er3r9M/VXEWHNKQLtJn6IdyryLpp
b81SZW2VOwg4AAeLv12utEb/YlRQ4zjNddeILQZW9F9ttypfsEIvj0gMer/CyWm7Q9KhkMB1EEQr
oCq5ihelJ34CFz74Fj4d+uXi1snG1APpp2SnOuDd6leak70vC7X80nppbe7tdChXDrSs0F+PyPsE
IAiFgSU8Im1KcrcmyE65mSRilxS9Ph1rvID/w3pCZaNFINXKqPdcTi7gEqsU7pifGlN0X9p8hliX
a+4TxkLpcdaNaeV+k4u1+C76uDyCpBQ+4OVF0Cg9s7ca3c1PBfYHo2+1bv4gZbERLzCcD4PZKWe2
8Rru7PaoEM4cxC8RWpQH669g0alG7444+pyEjfuTj3qC+JCmQTIwLJIg5ObJR/qoa82f69o0KmEc
VV64gIxZTP1y3FobrRBr9/yE/PcY/kgDs8oOfah3xmZQjPCFbLkxtyqZS/dT7cwBF/u0Af4caH33
IMa6nXcK9vVr774bQQsBBwlq4vHFG3Pxs+xS18LcYzo0AxutXTXqjg9wwe3f4bPbrElt3hjtj+mO
y7LD9FiGjNIEWdJV7NwyEl39OcxqB4WhenDSf6xAN+OVa+nWcNQ3KOQh5sSsL3YYDb6mVBsAjHbb
9uleMXhGbgLVEv8qaAV8ux8ObxxToEucUWBTsJKXTahBpNZodX1JrdTOPYAPWmo+aPFoWCvn5uZX
QX+gYAHvjtzpcicpiCwlRL/yNFVp9U3zFMePDUHPv9TWCEA37nWEssFuQyAHj74UahADYsqD3RQn
2527fmNqdf9ujnPtiPAF9QmO0JdBL5J9Nhvd26QKuNh4kPOqoptB+Rf45OVXFnpeG5ExFSe1zqFG
mXbDAUgD5yDmMH7p2mRNm/9GYCCge9D/yPCBzcrA/1dgGCfAuAYKWCcH47FnL7SzLRKw2jGcs/Q9
GlR1uKP/B3T2/ra5cZ8Aj6cPDZyQ1+uS2ai1dRtPRl0RBacaPmMX7yojLbfGJHAFVOBVvnE81lPq
hdCukWoqSxJgNoWCslKmnUwa3e9KvRRAdUxwBH42qvZG4LW31p+92rAMSXQhV4BNCadDzvxfM6uY
buyGeI+dwjlM9lE2iY9p1OY0L0aBLPX977vOBtk5NMFAoaKy4ZKTXo6WIWOF9IamnxJtEi8INA6f
XGxnnX2eA6jawNexAMprWrLXMrx2NLt2HsA+vFUFXW5glPLhckiZ8Cu6jkGbN+f6M049r9Ojh/zL
2VJswye0Fg+usA7q5CaroqPy7F/cqXJU0jF4wIjXMQGXH19kA9IqqamfRrfLzknUJ4fRFc6nbhI6
TrfjWP9UR2P0R7Wdz0XVJNsxdOz3rhqgwzbXduujKjf+vr8kV1ucH0XhiRYodBOV4sHljyrTVKhq
Zxknpcjin72Is2Brx4On70jowvzYxJCxt/fHvN5zjEkbA/1DsHJXakEtBQnMRm3jVBWu8yMpy/xD
jQjwtjcjfXd/qKvALz9PKrBTBELjZBmp9D6Z5Q1qnnrMTdtNG4ZFtm0GJVk5uVcBinEozsLJpM3K
eVps7NDtVLOeQuukZln1BIzC/B72BYImoSb+sawozRDrM9augFuLZ9PJl3ILiBAsrzVbmcYy5Red
2k5Nbb+z8IYlr2763jeF83XsvLlYOcK31o4GvlSNIfZfoYKatqZVEzb4wsaV+QSNx6wP2TA2m7rs
8d586+rRFeLDSBMITsSNxeZsQSfkeJqdcL7QFVyqQdHt2kao9q/7A13dpbwMAcOwgrSjgG8ulg9t
EeA/s2WdYpSyAjBdsubgQel5johl+8KNdHs7GOjlj7DSs5VNer15GJ24KB2hueOWKjxURqsi6mzr
VMXaeBAoQB+RE6+PZYE3NoSlUoH4PdX7+998vXkuRrUW6NAsreMs0xVGVaf+JZq94qGEvAwPRrf+
TeppXjkit+aYPUo1AEAqMWcxx02rJYOGJgCNxTnbZeg67yiXxn5th+K9NuBGmwSoPQkvXnNOufWl
fCsFEIdSBBfP5TaCaFbNYzfbp1C1sp2TmWq8iYpZNLvS68RzNIXQ7N8+ubJ7Rz2S/BYS3+WQ/YhB
cNhk9qnOUvPoeWawMzt4vlsAkjZo39Suf94f8dYmopEK/JgsXkqEXI6oTAAuU/w5T21lu+e+Gf+o
YtadvklCvbV2Wl6WAC5EHzLn/2VohuXlpCHDs5jfkS+qLdhtJ9gPEabTQfMpShs6pE2joW8bseYh
nAj3eH/YqzILhBJZUuL14MqDK5f9r9QlnSYXEn6Un/s6VI+WOtojoL3yt0vbsPWzLLd4sg7O1taK
0M+9NyqFgS4h8KI+BGGJl/mVWWnXo4gyjkp17mKErCdTtGcold2Of8Ogu8+NV62ZjHdO3kQrJ+lq
qRmZHhUVM3JFCcG4/HAD1SgMfIb6nISIuBpCM3f10JcHhGXjB3Ouwsc4z5qVS/vGbEs9H1k740IF
F3o5qNQJwr5ENOcIG+ZzU4b1kxUkzSHuaXx7WaztEPSsds041c/m0Cr7+4t9nTqCEJAdUKq1IOiA
al6OX6HvhJCP0ZztudM7v3UU77cNxnj+qBpYLR8ckqXcD21LEaQucVEcFa1N7Yd0CpSVeC0j1UUi
x09hxaWkI22Hq2J8NaYmC5AKZDILgS7BbPjmPMU/Em2wVm7A66UmR9XpfvP+pz6+bEfOWTnUKOmK
s5611nYug9JPba/ZxpGCRHxXfSD3qVaInX8i8fL7ZENFyoDiVbKEm8Dh92ihmM05S6LK24Sk0i/T
4HTarjA88ZSZtTn7FSJ1qT+nyAgC8xGyoBfFeNqYo4ILVWrjWL4h1ELimZUMgVk3UZxPRmQpwT4V
/fBYtKJRAUp1luZXZRSkG9VMJrwmhgQdJRfEFmrxZTq/ZAgFf76/ma4uBBYQFw9adbD4aBIuYiVA
VOCvKCiezSx3Nl7XjftxpGs2owGyU93q7VVwOaBkH0geBuV/ucx/hSoAWl4TWH17tjrdPFeCNitX
gLIPHVV5pDLa1pu+q5OdlsxFvolcVOvxEl+TS7uxmfhillW2PXh8LW7gvhdBOapVdwYcFn3kl37r
IJgfesyudmrX6Meg1dfQcVe3PqJjdHtllIYwfCUONIYJyfJodues9oJ4UxLQQctYjeF3k2o+Dk7u
Hgw9DUKf0tPX+8v8h9Sx2MgUfXhx8QdRx2WKM+qVoJraZ2fq8NHrkKr50R3R09nURUhVs6rFtC/D
MUv9No+Gp1Hzmu9Ri82H0lR9/9AJrYOt2CvlPwOyMB8hdGf7zirLo611IQ7Zn6Jyryq6h2r1bB/i
Dvj6ytV6HXUl3Iy54wVDoF9SeNJJ7Zs8i7OzhTjvtxbq3VObVZHum0jn7JRMy7ZaRwsFj6XIr2dD
f7g/hTdOCmweukcUJgDH24vnodcGogxVtMUq14g+1YMafYgUrX7I9RavoLByVipLf3KxxZIB0eNd
TmUQl6ZlLtxlKZ6IrlacgQs0T0J30mPZI1kV2/OMoEVjlh8xjoi+1LqTd37QT6j6FdjhfU4hC3/I
dEe8THMzdv6Am90WLfH6RE9iRoHO9raZZbdbEKDKZ7rDaeeXIuvSzYj32bEx9PzFgJe3cabZxsbY
4JaLc6Rj0jTiPXV/WpeyRCQP4BKA8xHWZV9u+S4dFc9ookrPz54jSts3g8kZtpUtJdVbSwzfQYV5
D16Xmi0+65MR7poWC9AHXEsKYz8lkdtu8r6Kf4q5Ur56c2Q2e+iACAyMFZUPCQmaYqy2G+MRYFIN
Wk6P7PeVnhVrMjNLCcY/XwKomWoK716NTOwytNVe2zVlNiCvHMdNszP1xNg4FQapmBQNznFysNva
Qtm3PtC0SSK/oyvzkBth8CW0yumzGMzhh6HSJtzagZel2ySf7T16etkGZdh/70/7jQBIGJCCnCTm
Jlnb5W/tYToANmmqs51pytepzPsPIGDwTAxIVqNApEecm9a8lG5lLnJySF6oPJPEyDP+V/Af9ZSm
bmSVZ0oU6O/UhnJECrh7J59DT6qBO0MKvhgerWo9jmGWb+KpTL69+ctlyJdeF1JbaVmfaMdcxZqz
a86N4GyAMKDVPbjZNyr+4wfDmNotAMRgRQjyRuz/Y6uBWKFNDFvCMjQz4xlYG+Lcl3azQxpnZI1L
hO8j/TWauvnBQnfBL/Kp39z/2uuoxYDEe1RfwThBVb2cca+0VBjg5XBmcoeHVhjhQzCqym6s1B95
5YqVIHn9neTE8n2J3BIfugzSepiINirG/oys+XB07ARfm8kd0fyJjG1oZMln0er558Hr3JUPvYb9
SPg3gwO00eHCLcHnakLEGuN2OleB1z92c55vHcX0NgnSm69qoKI+lGFghQKZZWOB4U5bdHD146i8
2eNRiuVB8CAjZo9T1lvEgWic67wc2vEcjJP+uwVdd7SMJjmLurZWvvqP0cflJQHDlmcAlXIQI0TS
y/VN+1hBZEpMZ68fPSwy4nkmmPf0tzfp7LiRn1UZsdB1i9jzY6uaf3YUleEiQP0RD1HpRa8NTKUc
ofKk/mhU1Ci3MRITymOaD/l3y6I77ie6Vpi+VKoPcTlGnu7+Hr1+RFBm4gv4/bgzkBtefoPrTrXJ
u3w8M6cQUKdKU+h4gpo6UPxvvt8fTIaYywmDekWMhvYEc5q6xOVgVog9g2102jmHML7RDaXfai2K
VL46qe67qIm0Q1GDRGhTfQ43MFHGT/d/wPWJBMZM+eXP12J2tfjajJ69DWhIPw/hoO8S3S6fkK9T
/aFS7X/juOyf7493HekZD1FgCk23mpl60NRzRLnirCD/tbOdNN8IBt3RV/b2SogkrRuBor0/6M2P
JN+kvUD2QjHmcpbhz4MGM1v9XHETHoJCyx5yFOk/WHNb7QqWduUcXG8hqB8UAECp0rzmSrscDwi0
ks1kB+dwytKvYhat8I2w0z5PY8+r6v7H3dpCVO4kSJXKByDVy8FIv4ymSIVxdopGi44VYvWVP/Cu
aXxicFDtyrYf/NAckhrZ9Nz5lMeKs0bruVpWD5FztAdp4yJjQr328kfQVKkoVBr2udFr5INMwLGH
CSmQjRWW6uR3IudFbK2+iK8CPMPCLoZkwxMGVpNc+L9u8Fyx3MGyavNczEHn27h5RIQVT98miWKd
Hert7xyhTwcX4vrx/rRf7SkkBSCkwtjDkJGWplyWv4bmRCsKBr3WGZBf8h12cPLoTYHz2az0YjfE
MMr+w3h0S2gJgtwkpF+O506jO8m349lMzIIQ6oxV4kMuiD+4fRkdGhQzVr7wek0BHEh8P9IOyJEt
68JU8Cot4KyeR0UZXouqTD4aQLD3aMXX2ywq+tcmL+y1vPXGqDypAMXRauWlsQSopvk8ZPD0lfMU
O69eFAabUtO6bR7YeEDXrfE7V1uRrgSIqwNLCKZtQisaMD8vU/mj/lpMEFEZvG9dQe60z39Urc2d
ZNTVa987zsr1cr1l5VCgb8n5QDws9Q7cVDUbbFmVc2DH6rsKn8ODMUbm1wZXq5fBNCk4tP3sky+i
T/rmLUSJA0EA2Xlj8MUWKvuq08Y4Cr8atDun51xPlB+dp+T1b32YC30L5zloDm8eE7wxQAgw5lIt
cBEKpzqhoaA3mCdg3/OvW0zd4zg69edJm1SL7Mdd44jcOJc8IdADlL03usiLpTRHTxm8So++jlGY
R36vU18Yq/YbTfPCV9TMWjklN7YOHWM6GICxALct+/RZ2xhY9hreeariUJC48KrcKB1EXj83iTsr
a3hrOKge9KklUZy3y+VO7e3/Q9p57ciNQ+v6iQQoh1tV6na77XYaleeGsCco56yn3x99Ds7uUgsl
eM6NMfAMhkWRXFxc6w+Q3WfDEUGLLMnJqiko+aou1Ae9GbM9Ke6NwWhfOlgbgpWEH73aMFVqV6Rz
cXitrD4XqKUOypcmK6fpgBjA37+9UaB4ScEItA8ltOp2YjQT+0ZLsuia6WXaHZowj4d3bVI4+rFZ
iiSF45HCqfkPg4KXITem7/2Ge554RQYt1lGChtGLTx0W4L0fo37SHLJsjrJzlUMv2skO5BLd5HxI
CyCdS62Pm0g+P29nWnlxG+UefiKIZHTRwZ5ipTg3Xq9cFszhqmeqkM8pfISdCs7bxYTbQVoid6uk
aa5OopY3MQ+uPL66jQ7SGKAQRgzNxIWizb+/cRiLEIOGAg8CVvV2inqppTCO6vgaFpH+aBWdcdaL
qX8GSlbuhO63510OBYBAZTBJqr4dqulc3EOrJr4mzZi/sF3n760S1e80vW2f9ZlB72+Zzc/4arzV
6qmj9GtX3ehaJeNY+6UzzAga6naiPLhJYe9El7d7hdnZKDkCI5MKS6sso1E0ArTB7PD5MedDj3vd
wckR7UGdyC0/LI07PxV0rr/+9iR5N8t3K4xgaOqr9dPqMAIqY8eYEw7xg5b13hVthvKkRkq5J4a0
8UF5JvMmQPCcmoC1DjJ2p9tjpMfXnml98yoDNzzhQOxMyszcOXqbY7EhURuSLco1erZmP+TNuETX
OTfM9zDJlOesQ5prnNu9N8fWUCgPIxIreTb0iG73pQdcjIKaEl2XaMo5bghdooPTj22IuczkRL8d
yWQhGvazVBQAsLAKnwn7skciIrk2tI1e7LH8NkJ7kvVw7Ws89v3n+xtEboDbGHY7nJz9q4RptsvI
CsMkuhYIi04+3e/8nOvj6P3ptnb90QsrwN3tWFku7rS2dro/+saZv5ns6swrMbRarw2Tqz3EAy9X
ffCxBYhelBHTRYG94c622RrvV3uIIyElBVZPrEIIdzQxirh6SPs9pV6ifAldZ4BuPFs/mim3fps3
hUY3JXagsTTQ2UKrCZadXhbcIPF1mD3xRZ304rm0w+rQuUv2uNhDv4PP31pOACAYMP3qyqy9vjyz
N+qhs8jSKEMafttjxvTcz1E9nopeL5YHr69V52mMJyTmqZ7v4Ym2PjBdBYleAvbnOKt4MyhOF4qa
MOdW5vjsUjv/0sxOHeRwBP7ma+wpWG8dTgCkUh1LSnKtWVtZpsRIv4v4mlXN8DkbZa/TMPFftcMF
UdP7u3VzMAhirCm1T3Djt2dlcr0hnVw1upaKaPuPTTfUj3pZzdWHCTP5ndLu28IjYjoSL0h+Qd79
hikPABiJKyiO1xydRHGg0Ztnh2nCjtYxvAWZ+7DO/nTzvD7g397yt/kY+72upe8n6nqP96e+cX1Z
7GSg3aB0CUqrqRdFkQ1DVnFwsKyzPhqhh0d2iPzDecQhVfjA9KP4gSJQtQeHe0sd4DtAPcRBTRI4
3xDkRZfj79h36TUpdHxca9HN30xboKbYpmjumcR9/tRmipItkpJBgVVoeZw6y/uA3e/wDOet3Akj
craroAljQOLPZXIE4ul2IxhVjmepEMm1yK18PgwJBRv6hXZ4uf/VN04TqgBQNUxeiTxqV5keqiej
h4JRdtXNauIpqYKqXJYWZ113zpd/+rp1Pt0fcSN+0Lz5P8gXkAnrgpeecr0Dpsyv2PSKp3m2sUWM
8kXPfaEvf2P/oHxuhdb6cerueVJsTBYUF9GShy3tujfvBjsq0mmhRW0MxbVu1W4+aHZcw+1Vik9z
ZO/G5o1VpGkkydKy3EK36nYVB3Vo837AekZPcJk/lbXH5q2tEhjw/Y+6dZRpL1OaICsC2rl+ryNn
bzVYc+XXJhb6uXEG25/bRf+Hh0z4rjOL+AGRn+4AUdC0UGmH/Z6iSHFONGX+tvNT5A33eutKSTIq
QTwDpSArwhe3kx61Se3VZNbgiJMbc26FdhlsJ6ZE7Fq+lUX0gAcsqdD/TKfwIc0W8+s87D7u1/tM
/gxUJxBrBhzCA1iG2ldpR95VoaK1hRaIRkkvRq/G3ysMlU8oHbb+JBzkiua+dP9SCw/A2+9/A/Ir
XsPSx0LK898OXtnDrE/eoAe5ikykr/eVqx341uLslUMzYAi+dA8qJHrxWGdJ+aXr6WL7cW4k7vH+
T3nTZ+E7ALVCVRJGELfXmtI3mbPap0mqBmUckpGYOAnyJq/LXEK8ijrk3Cm9/RQqtp5/bQxU0t/1
hjZreO7hd3hpx2Up/dJTevwdw6YRByWJ+59oH9oUFTPbmEac1DMxHrRpMTD6zO2oPtKVLXh+3J/K
+vjKmfBsk69hKX+myn//akWHctbHek60oEys+dI0C7ATHBDc7N1oJm6NPlUX4w9+f9D1tfRrUM4G
nG0kzVnM20Fxi+7DCBX8gFPnRZ+tuZmm08D1jCN25pVgI5OYLpdfo6q4pze3zgYYG9tJpAAkKJNd
vNrCZebElDZ0PUC3Q8M2dlSmf2uU3nOUQ/L4dH+ib1rccjTq1HRxqN9Y3Aq3M0XRdqSwMhpB0i7l
S6Sa+RELgr6gh1+P/GN0MvnOn7VhNiMgguPylOmNvZOTbJxa/F7g8XEzIA213q2wOHBvBdUUpGJe
vHeqhqo6nLknyJ+Ndposr0VO33DK97Xn7LkjbewvFprXHt8bXap1JQL80uhky2QGfZ5oz1Y7Jc0B
hLPydfZi2zgIx652DufmiDz4gI3z6ntTqC8yvSZhNUxQBVbjgfhMogu6B8K8jvOSfKd4X3sP95d5
8wMzO+5AanXQqG9XuUkVGnWxMINhHMP50obVNPNW6DTTF4ahvO8WL9OOw2SKazYue73urdFN2fAF
EUlde40MsqOmLk16y4GXj0N0djP0vB+1yRmA+ZSD+MeuSyc/Rk3nlIcmntBhuD97+ZJe3U20CTip
MEqoVqz5doYok7zVIy3o+yybvjqNkb2YemkezKrLwrOY+vhPBXHh/kPnROOX1ltq93z/J2wEFEaW
LAXuJoql8hO9imJZ5JZV1HhcDU3TXWKtNj86be18UCehRae5UeiEGdWya3G1OS5VIYBgtG5BctyO
26MUOdtGZgTlvIjPLuAdPxwsED36IOJj2E31j3Bs2ub3g7YEVnAVUrkBtrSKYeivD5QwTCOY5ypR
Ct/s+/RB0xQQLAqNe/0l1RXR7cSyrXMloeww8ED5vmmVq3mM5jyCisGCWuYnPcmKE5D59qLFTHjU
2z0axta2lpBq/LLION5cEkkbhW7T820boTrf+q7wog+F3uBihKVLN9DTtMbxsYcYdhjrodyJmVuz
BXeFUReORgA0V0eaNVfUaujMIDFSMKdeNg/D0S7GaTg5uqLHh1nE2n8JlhLULIu2smq1ui2cpu0R
gSyMQKEH1/iDNk+qb7Vxj1mX1pof3TLZJbTLvbI+vWwVng/YJqBCtHqsqB5IUNn1DHQYeM2hGQHC
nrV2arKDFs5du3NSN78reG3ex3T7iFi3J6YeO0efrMYMsBpevuiZ0nNmleTPdgzb/pRhGbdXa9gK
TzzDKbnzXGAvrZKNUKDsodmtHRSaJZ70qi/zYzmVz3WDCXWVZBdNG1KXevWi+znOcDsT3ggRDsXj
X7GR0tUaW0x3GkS+U9pBO0+TfVEGYYfYDZhj0KBH1jzYSqOmRzOP59/VVCH3cCQLGQ80iYFYsyHs
ouGmyhw7GJXSOC1Kh5hxXuIu6em5/S+/w1Z2lKw2FpcRaarAguDlu+blW7nL7kGfK3DRPov9SIsa
pDft5WFSRX1dut/le/yaIfkjwl+ahp7I6lWUVG1SmrnqBKWNiviAwxMtxolyZ+RZC0pHk9meaa78
h5yZ4jVlFRS5ZZt8taM0TMPdrnKdoB4NNT7VlpEOvlZ7/ypJ2Ot+ZY/Gziba2MNwgyV0Bn1iG0Dd
7anBb1VlF8VO0Ctj2PeHbEqin1Wf5NFRHZBURe9ubpWLZy4l0gSNo/PoKPB0uH/LboQK4h70DmpJ
VCrXJfXJnSD9xKYddLNuDA8qTnN/NDmJ7Ycup1e6M9rWZoJCD9WCChKlr9Wco3FOrTJLnWDJkpel
G21fqaeo8a1EfO77Wet3xtuanQ4iH9VWgDxvaiiN3k5o0dZO4BJxE9/Rmu4pRysrPphht9fF2ooK
BHrEUpFL5YjKH/MqYaE+OPchpe6gTZXlW5TjveEDe4uHS5gsE4alZnuqQjHuFbbXxRN5YqQJ5S+5
RF7wq2hv6FPW26awghBjHOErVIpMv3CHaedjbi0eMAD0AXh2SI3z1fxa7C7M3LSCNMtD81Hg7jBj
6hR64pMSZ8njnFTdzhl5U675NTdMX2VzkDeHsRrTrkwU3hTXCoawFuPRmsO84/2aOs7JjhS3OqAM
GWM8V2fZOy9P5u+pl2u6PzRRV7+vUsWbd3KIjQyGfJxHJseWesU6MQ5TBCqNLrQCNCG0L7nWDE+K
KNT+oaq8xTn16pLkCPhnMBRcPU/20KBbGxoVZDrOMBR4D63CFKZ7Wto2pRloRi8RxnOfOb4lispC
2wn9lJ2kdGs4cLYSdwpYiT9XS47BDceyN4KsdM3uwTDqqb5gJud4z2Ze6/rD/WC09XGl8iYEaG51
YtLtcElZW05m9FaAJG9Y+EM5PQzNov4s0FP/Znm9+rEWSvLJqb3l3/sjb+1toC2QpKC2I4CxSmE6
tyxyoTROoPQJtbcFSxZOXPInkOoY8FDe/ibVDeE+atXsIsr4lEuc1SMjLOsC1kDEhzVE+rUIkyF9
0mY0rA5LH7a4qDhtTz6+UGr+3YkyMhuIcEH1mOvu9hPXpTGz2pkV5J5ZHZPUTlC6DYHbfdZHHpUP
AG9KeyeFeLuLeLhzyxCnKKu9UaBwqn62qwJURLvE46WM69j209S1Lo6edMrOBN9GQ0Cb6AaazA41
gDVqss5Dq23Twg4yvWrOlk7fjT+1QT/e/5Bbk6K+ws2N1xAjrU6iMeWS3pfZQR7xgj4i4xYn3xoP
daSqz/Rs52RsFJ0477J0RqSnpb/OT9zR7frBAmdmlxg2PiGugauVKEvLO0zY2Z2tUtH0d16dWeWj
61CL9JM57/4QSdcH9yf+9qjwLAaQjrMEAjUgGVY7SG/x7grD+FpYavoxbLs4OaUVhOuj2/flAUs6
BAbvD/k2LsiXuFxOJD+lh+rtkPEMUqzMx/CqC0v7OkdWJw4kGPbXpoOcSUUxeSEDL79QBTR+f5kJ
fFx79Hx0iAer82LUrZ1lpq0EEwjAJ1NBCDlPHeVLB0Thcn+WWx+W0iKtaWICpF/5FV7lD1naZksx
peG11MbGH8sxfPESMR/7JftCkdz6en+4t+mKbssuIncYJTx1XXrnkaHmw5wqQVZEMKsXrZ/mU86C
xycTzZIp9JsZeEzoTHvxQC7X7fMUrSjSTfJONjMaALcTbfsQexJbRNdeVLN9ThHpcy6dE1v/4YPy
RNJsqZP61hdhMCpulMiKrxoM9YuJ3oS/aHAOMkyc20tsKdRn73/TrSUkQ6JfQ4uJR8QqFWvI+bxk
MuJrB/tmPMf0LIuLNzdW9AAE12keeavVn+6PubWOknAEkgmNGcrSt18TL16tEOYcXfXOcN6Pizrh
Bi/Ug1V23ie7x9u4NfM9PYCN6GdLzBtKSpIEtD6RygI2W6/d8IqhmzPhK1aWjzry6J9asDI7EX1z
LF4M9O2kkM66QZVgyaVQ6AB9mo31i5qq1UGMeesdyx4Hw509s7U3ORPckWxP0KerFSwcLcwcL4qv
qd7lP1QtLcML7h31nqHF1qRQcQBTQ6MVFO8qirYR7Gsjzb0AR8bhnJalIw5G14XGozUv7Z5I59Zo
vExU2gU8qhE0uN0jyDb2c9hpbuDZk/VlXOL636KareWgFWQeOyFz6xOCFEYgiJnhqqXfDlbpC+I4
6F8HvwRn5xRe7zkTKDaf7m/8rVtBNnwkBITtsU5OJfXBTftMBBTlrfzBC534WVpiPy/a5NJhi91i
AJuRNfEPnPrUZmd4uULrKIb2iIQoS7en9RFQVWY5LLUSpPhG5L5itMOp0uvyqWwHCJaTV5/NTo0v
ULLT9pQXbfHt/vy3Dj4VGTrI4NOIy3LRX90XWhillUgI4FFfiWcBJ+Q5NcPkfWEtGbaXNk2LJjd2
DuNWIiJl4qjyQeNChUn+qlejmoUGRVqwulQSm/S5LBvhtzBujUvWUv3E/07koesnw6LrT7Rz8g/C
Ql/hWqhL+8/9D/ArnK6XgKqjBDjyICWhvf0tIdWqofJKEeRZRhRq+NwPkD8rcRgyrXunDl54CbW0
gws9WxcFlGJ+mIxZQ8OaIj/GoXV6rK1iD77+BicjrxsVjA4QPdBJ+NXc/i66RJkeL6MdlE5cqF+U
CcAXHaSmH05WFjrf7b5PsoPad5agINxGE+R2mP1+khrzV0OPi+wQtouzp/C3cWDgUJEX0WXg3Kx5
sbFTesKwQhGUapXUPv7BvXeYzZSCOEBi6Bm1MyXfVTSZund63aTZ4/312rgdsYB1JEqUzIMge/tZ
pmVO3RZ9jOs8tdZzHHv90cZI52AmZLEIGs97gKWNI0rRnboIqo3UwdeQP6fVOlWnThn0IHvyn2ZR
DVe9HMVDPdeq95zMXZJ/htJg2S9aoo/eoV7CvUC/cUqJDVRLJIJUCh3eTrqguzWIZVGCOFlEdKwL
TyVlrcFX/j2moPIOvFVq4VPZaKrT/e+9OTTgClgiVHDRsLwdemjbsR1aeA2zUbbjQ2bQIMZ13Via
T3YcT/+Mi5mQLCSNudc+3IoShOb/HVreEa+iBHdDog8duWwyDcPJ7cPkUCHtd0b7RPEeHCt1/q3h
LXxozaK5qEUXJafFbn5Xu0aeQ2hBoDl+1S/W5cZM5OCfU0MJ9FnygqvZND61lZaEWLVm6eX+1946
XYzDIxc9XymueztlC8+MugnH6DpAiFQ/q3qhKz4qG7M4DmYaPqGZ5Kb/QI8dL0VVtPrO8FuHi1SM
jgj2IaD0VgmFs1hVVjZ1eBVNl5y9Kk8+LkVRUxArmi8JwC1755qX81kFX4m85NtKwAw8k9v5LjXM
pxL9pSvKluJhNDxxRCoUfRy7aA/3P+32UKCTpGQxHnarwKFYmWcwwRCb8zH9o9Fl4q57k+1r3eDs
Mbq2BoMMSCOAVyWw2dU6zkvIxZ5UIhhVHQtfOzWi+TwqbbicHAuFxfP9ub1dNxCVXOFSQ5ets25K
tpgLDWoVFde07dSPiHhrik8E1VR/LnL3Z/v7+rJEfs4fFwGACozq16dCUYlECenINekpLwk1jp47
ANefVLThTtgSIk7RK1Si7s/z7WeVXCDSXRmHmfJqDWNklKqxLYqrSBMv9FN1qX5aXVhdndJN/ro/
1tY3fT3WKvB50K5VAyjoNXezhrEUlERO1uBWX7RWN7/XxQhv7f9vyNVpQHeknJQ+Lq52bHR/eArS
kX5blxZtstD5NORt/fk/DMjjGeoRvWVrzcmL9IgCF5iuazlm5iXtLat7drErD8EuYpR3XDBeqXcK
eW8vFNaQGqkUcERjdL1zrCKptcTNsquyRD8UFF4PI2XwT7GbWu7XIi3H+FHEwvldft6vDfv/hjXV
dTqlNnj1OG12Hfoq0g6WmwvPB5lXppdITGa8cyLlUt0GttezZLK3gU0Ks1Bj77MrHmhtfWgEpJ3T
FObKzgpunQipQgw9j5OBwt3tOFGXDPMSx/m1IkU5p91sPQ5LGr7DyiX+en+zbC0ck8IOlvc6b/bV
ULiXV2Eaqfk10c3przQy23eFoQ+5n7nhxXaRIQaruDO9rUMIRBwGsMTI0au4nZ6dA462Iiu7jkaB
vJmVe9VjQZHvaeyzsDh3Rd3ssPE2sg70jdF2kC1VbBnW2oxzapcdXeoMYlUX/XCy6QJb/REVeeeA
7HB+COeKRr3nzRNKQ3SPurOFsPiewdXmugLMlyge3ptrtvXidY2VG25yVcKhL33VzPqn0BkT9+C6
VbXX/dtcWmTsZQNXpyq7WloLpTk9nKPkKmwDO8q8r9BFshf9s50v6qHKajfg8WvuRNitM/LLuYYN
jCzk2t/KTDt3nHlFXEGoq4ced9n22MZaNB3vb9ytb4kKg5RAoCpDb+Z2E2XAKuvQGNKrqejdUz+B
szyj/FlrvpfXYie8bQ8GWR3ULJtnDezEML7HqGuGAtUt5g+K+8o7tQztbxB8+tP9eW0dDvRhKR5I
5hzPgtt5dcZsF4tisGrw3TB78Phjiur5Bfn8abp41lDvrNjWPgEhC0sWyKhEmN2OiF6NmjtFlF77
rjFSPyqn8efcoiaHVrPndEelaabm0i2LtueGvPVZOQ7S1ZFS+hvio9uKmhtYSyE+dmF3mONKOy0Q
LMcjS+A83P+wv6o+6+gNSBQZANQzcDaS3+HVy4MbURQzJl9XC23oQ2Wa0VdS9u5cOrVxUZJCORIE
evPQ2/P4BZCdPRziyHZf2tqtn7yF//XBnZ0Yjp0IEatSanvnFbzR06b4TeUPfX969oB3b3/h3LrS
C5pfOC/u+H4UtvOQK83yT5o08b9aqqUflcYyPg3UjSs/6rWuP1SREennyBt3fsvWMUawlxKkzHjf
oIi7cVS10oTYlJVtDno9UkNkC0e13fO23NwDrwaSj6fXq5LoU5tWZXpFbLr9cwG2WR11ZIq0x75s
efzd3wRvn2IQ3ti6UFi48mjW346mYsjcAXRPr1k9xOVh0VtF8UWD0sChnyr3pYzb8Lme0PlQS2Xv
sbJxtMmuaY7JerXEZNwOXkwKymtZ5gYAeBU/xh9pPA9GgrtXj57Adye39T3M1MZ8QdOgB0GnCrzu
2krGpHrjNaCXAsUZUPsJx8yC1yjMaParEU0uiqA4m/4xtmi2PuOMJLJv9z/420ILEBtIJC7QCMvS
1mBpD03TuMFsJEihRXwHyGr5iV3gmza3zRSUtaSFJYZT+DghLvW5SyYr27Mc2PoNSNZAD8a3k1bd
atEbZCQKBZfWIDShWp+A/oXvC8ft/rUSNAE+Uvme4r9QS9TSgxTr1z5idMPf3P8QG1GWpQc/hgQq
7nBrfB4wyChMwdIGWgfJ5BgLFXfmQ1vF9Z8463rVufLoT5+mxIr3CCxbkY/HsbSj+r8NjNuNZzRU
45tYF4E3of50iRMUHg6qNcwvhcklPShznsIyYgUPbjct/SPYYs26LFB/GwkwM5RLWHMphb7ppc6F
S8S9aJma7GRpG6GANwQEQq51zuibdUpp/7VA8IIwt7N3KYXqEkXhwfy3T+xqB62ztRyMAF1PRlqK
xLefJM0UBYPPXAQG+pH10cLrjyNRj9qTMhSh9Ndtx8g8UMnw4p2ht7YjADnZScLBihbP7dBLqODE
yWoFqG9m9rHvBPSbjO6MbxZq1nykUVb+m5Fk/ElFKvs8ZYqWPNzfjFthgR6kSXVG9inW6hSZWoLs
xx0sCIcU1FahzOdOLSPlG7qQ2fuSrYlu19D8mMWYWo/3x96KgqQ1EGQogUNSXUVBPSz6JtM1mjNj
MrZHeoUYhSdphgVhuKTxJY+6uPgv80UGESGXX9bhq9VezBTXTcigcGKmJn5XDXA1krTUKXLzpDuB
8WSjd0uBAD7uBsP3+zPe2tek++AOkJ70gAXfLjiluUKLtEEJkhx/76PtYeed+rpbG8nDYHbNnnf5
1muHoSQJmBYQu1v+oFd3qjCTpZuN0QuUcPFejC5LTN9qi/o5bFCGP4LTyLuTZ4VGfwgnXborKEqv
HoeeW+Ryf+4bnRipSMQLk167DHxyO7z6LePAbq4VRQQRCu2tr9au84icttNe60zv3g11OX9Junk5
FHNcP9TYLiQProK5u5/X+Az7SVGqJ8UV6o6yyFayRZ4l+WG8DOEOrVbFdIpOGSpKwFboxVhcL1IH
RouA4MfoixyHdsg/lEtnO0ejyFoTRRzLe8kiJAQvcSaX7v6H2jgWMu0Dwv2rQbom9aLBYdvjXAG6
ECPNSdDtifnPksWLX1ALa448F6Y9WeONJE8Ox21Ep1SybG/XJp7MJu2RUQuGfEF91FaEM55CXDh+
H1sGQpOjh148cAT8EW8H0rJQrw2nkj1tAHt+MWvqe7xiRHrp6nL5lke1any5/z03Dp3kocteG8EU
CM7tkEJAPdBFROKhVMtRWZRqPkMqafRHXGjm9PePODMkYwehCE583XFFhzOucPVkNDt1/w2NZhlf
Qk9voP6VY/kf6gjQKcljpfoIT9/V1qWyQNPcWLwgUvXsz7pIAbJVVf2zEmG8A7Da2pbybcjiUZp9
o40xIPKBy1chgixKvHdKrIffZ4OMlYSq0Y4zcq/m+fcXTuqlcTuAQnyDo50Qf6aIQ/DKnHQM9AEs
pK/GefOQkb7toWbll1q9CSVvn/1B85MkWV6Ur6LTEoYTUpFEpxxHWu+Y4pGRXvoq6cxLkw7mS4xE
XIciNd5TmDWp1bOeVOrejLfiNRcimm2SCgQ6aFXGtCfEy0uK3wFiFU540pqcRnWj9yE2Gs2S2OB4
Y73284Ya3kPajlkgzHCITqOIuj1y3da5wRsGQhIAPkA1q6MKMmIEI0Ge2s/4bPm53Q5f06rPi2Nh
Qu47/IfFBrRMX0q6960NPZWO5+5ojS4e7I6C9QFmJkcEQhJf9eLkvwyGagF8eiqrtIxWUxM1O6EV
IfCTDoZggQw1wH8kPD4vzuxpOzPbOjivBzNud9YAqMzuCuEGbtH/jCpntnwRz/UF2L9HVad0650B
NxaO7g8FeOgMksO12sp54cyYzYDkmc1KPVZiFn8k8/QNPeBhpxq2tV9NAHrSjkMqeq87Niks2zCZ
Gl6Vja5f8q5Rn0FDh+DNlaa4FNA/T5nlZZUPsy3G0mBOVfRPkuqv+5tnI4eXHFwZcoHc8zC4/cSz
LXQ7bCYvoAQqdDTknMg7pAROcXTDuM0QpIjr+ttUN8med9vG6jI0STquOzhPrt/VeJEUfRpNVFA7
UikjsbVv44i8nDUCa9GqYtyB8m0sLicEXhkiqEinrzHFZVQtMWKHCsrFCe+UxQ0/pSLSPtW57u0d
k42sgNRcvo2Iwizv6pjgEQwzXzdFoCwFMhvCE5huqRhm77mEbnxECXQj4gHUk5KOt+unx05njehn
BKbbttNB13rMCJoc65oHi1pd+w2rrEXfeX3JTbGK+HQdJAaT5w953yovcLxchLgIgKUdbaP4EhWh
e9L0aXAerbFdjKM2I2L5XEVhnD3kU539c3/PbqWdRFZaLegwUOVd160XrbabehI0xxtHG846G8nz
x2YIvYObCu+TZoX6I1UkbLLVAvZ2Ck3p+zQ22XCJvCEXO1Fjaw1kn55uL18F+M/tGtCRT/XCUcJr
rMwGOqGTc6LDjPGDjYrSIbEW7ev9D/DGVofyJhAjRPaw2pSnV/6iV1duFDrVEjUOC4C0n/OYgki6
5vzX9cM8ahGVoMkuvPDFcUNDHHt91rurNY5K/0MkvVu+b+LSwv+3HHMNGNfYl2e3H3LVj4Zxji79
GCrihHXvjBfsuNh9F+T9EgcdfibZM8xh5ZvSVumHNJqpE/sVTjDheycRXfPz/jS3thnNbCgrREjp
KXk7yzCleomKmQJZsRJO6sdd7U0fc20uvk5D4XzKNSd/nDLbeT8ATT/dH3wrWtiSjwVKgTC97jPV
IHsk3BiMjae1fwgcKXzdKYrWT6n17oy1kUEh9YAyD44SMLHWAFLYtpOO7ZkIisbg+axjHIgj9IBe
ix/m4zNSY23Jk8rVWgjkozr6PclfsrOLtyZMgYumABRyqnyrXYzllaoSTUQgtAp189YNsTrTvREJ
RWvPwG/rRWsBcGQUirjcPfLHvNrARTJbWjQgX5zYbvy+n0zzRa/wVXNnfPvgChVfnHbOT1jVJh+j
3DL+QCazPreNsvih6Mid4yksPf/+km/chbCTgJEBGJFomFVY6z3qCP3gigA3Fdc920ZbqA9lOsaq
P8xVpfmqgw89WrbOzqffHJgwTkWTdyR2Abdfo5tss1QBRgeDMiznBfUJ3wZMeAx1JXvRozk6oSAU
/31/tlunC+tNuiTkOy5rcDso3VyYwOHAphs865jWhUo/pPaa97mdz0dXSdzyZRFkykcd2lb9cH/0
rZiJNzsAC/Is2U64HR3uKP3NpPOCRSBj48NqH22/soB0ZGhrjoeodpQ9xN7WMSNp5UzT0eXWWkVN
8Hptala9CJyyQey4X5CikmJF6lM7Wtonz+7iPy07stpzodjoXZZ6P3+5P+2tQ0YFBz0IZCHANq+m
XSJpRM3e9oLYQqNwIEnoTnnv/N3j4bunM7t5TSI3TxmYFBNphtWJRtEd+2Od+FlPbvS+nK0oGKs0
fCDDdJ3AKrTSe25KfMWhohTH1imdi6emn6G8Yn93f95b5XOuxv/9Las8xajzQnRyt6U4Sz4awtS+
LW4bvjfsQXsqkIGStm5W/6BHbT0c5zyBeckeED9Uo+3pvFTaMZ9Aw0BrTj/23Hd7ZMytDQnPA0MJ
eLD81NXhh/GV6VMfiQDRlPSrKkpk2Gy8hNVDrmHEe3SKUvldEUuucWgDLA/lDph7a6lxs1vywdFR
q4a8nC8nc3ZzCYkbCTDdLK6z4Z5DmM7duSG7U3dO4EbQkZokpKkglkmL11uRLZ+noEJxYZia9jCG
mvFBHe3iqIZIeR7wFqLOSm272JN42vjSDIxIMK8sJM/XVSU7dChR5+hmD3Fv+JVjemd2QgkmoLY6
H2C37Vzv7769EVdTbZMMn9g4D6+FUmFzoIVk5UcVZqF20owJr4lK67xv98eU+2WVI0vlKMnulR94
HdMbzWk7vEOUoOiy7ptRa8K5LOrc7Dn+bs0NArcB3x81d3Xdhojx93NKMYdXPrb3Dnxc87OvTSc+
LYaCQr67eGKnxbT1dIUOQK2Bkg9vqXUNYCjyDAYIbw5PJOI4k4wvD6paWCfc5OxDrGB9pxth+6Xw
Eu9M6jIWB8eM8j2DN7lqb77wq59h3F4hCq3CLEXDJ1CVQk0IYhOZsGtJw1Y9iR/vL+fWZ6alRjkU
XpbU6b8drB/UqXfBdV+H2k0+SfSnP4s8ex6KSl6Q5R6EZeOuAl9NIoJOJJnh2mi4cqtkDgf0yHsj
NdpDl8STch6brsne2yFyn0fLme2far6Y7yxtiaKnSe2jvRf61hemWQsrFMdsiRO6nbTLQyBtE9BP
SK6AaiFVL7+OHShos1WNvV21dWBeDybzlVcpYTdYBpBZFIQjzL7+it1+Ui8ooPWXZraqnIddj70E
SdtovYeVoj12bjJjtIk8WpJAkUsL2kG8mn64SrnoB83s570e+ObnoPoOEBy8FJSY219opKZRKFL3
e1bNaXmXNpFrXnKji/MDXanld42f5e2AlDJFPVikEnJzOxxMbgtQrcdwDaiGc/Y/7J1Hc9zImq7/
ykTvoYE3E3POAkBV0YlOjtIGIVIUvM0EkMCvvw/UPWfEEkd1e1Z3cTuiFxSLlQAykfmZ15j60OxV
7fWomYCxy65sdzyRcRmvTgIq6ltaiV7Lse9QkmVpCgCMndIMADWG+eC49x3+yGZYyXxuzxAT1YJz
uWDe2mCEXIQy8EpipTFJ1blejOsaaX0JDlALtO6bP9qzcaKa/tosAHVCPn9ju/ziyNZw/zX9lgJy
pIvMU1lAo23rpDvThnGxT8Qtrw62QavIQzcQ4NEek2aWVwtXg+TqE77cCDSB5H7FckUe1j5rvv9+
k3nt6QOooZdGuEbj5egV6Cdn8TJ8Th9qBAxgmQki9/va3zyJfz/QKxwqi7CQe6JiwQZ+XMEp58FR
Zl2XD06veTkFP9P42rizHYDs2MqqgA3lHJng1Q8w0NV5YhXYMvlFG82Og518Zk37E5e0ZfPH2zm+
d5jpku8D2D96uxCbTy23QcHftgtjQu9kGev9aCltiHQ3u+xJm5Pb2SrTyHWl4Z2RBwd5SNurzeLf
X8pre/3PV3IUq1ayGzNr1osH/0uRD9OF02j9NcZCeQLOxhan6DyvrTE4/7DZSP1oOB/N+naWkK9U
xYPZ1D0+aklWxGszWd8g4v99ISZaoIjgsaUTLpB+vdxTiJ5R1K4R3W8aB28SQaQPd2gEURvq9E1s
iOqTfmKxbdd/PLEw4XlTKVEy+NH9KUOuptFi47Hxt5u3QaJKeQA/Nl07ATnJPu83Ccixw34sUo1q
6NL8fj5fe602vBpUUiQngfS/vGlrFcrp3Q4OtyPxNzd9zT8PqLCfMth6dSJh7GzCI7A4j7nimuaO
ic4b/GC12vRx7pb7qakCzqJ6OuVH/GoMxtFAtQiGAkHQ0UTqErvnpkKxAgmO9LOv7MqPuqHaW65o
4j5FSQZ7RsO+UHQ2P3bj0p3zmSA4MbXbEXQ8tZTH6AVtIqlgQ14+WZrPdDBBuT+svj9aOzVlBTdt
KENE5ujWKJf3vhuhtqbNu9/P6WuL6ueRj+bUCbJkFMUAaQm8nBmVqilp7oEAMG+TKtUOGm52FyUy
Plmkw/6s/xdbBJxHxB02SAq5/MsbN0CvUn+VGQhtQ+4DD9OWtRzLu0kmE/rWwdybJ274tUft09t0
IKMARznWs+6JbEeVUmRu5Wq9g/Prv0PRor9ArE9N+9SvrXyXjpV2yuzk1ZVGqQLPR7YN3t9t1f8U
lwXo9qQdgc+nwGt0eSOXGtBa2vT6FXa0wflkNlkWs62n2SG1GucpnfJZ7bNymU6pqb22L8P+Q+yG
q6DlsT2in65kwXqMQqnNI1jsuY3q2rXBPiF7H3kThmv0mvT/zUPfNOk3EU8bhPzLESk8Qh7Tq/zB
K9P2Xq1+Evm4e343axrb4Uo1J9a14ZTq/qv3uTmB0TumknGM9FCURCVedtlDsebrA32kUb+dg95a
7xNQZ0NsC2MwT+yR2ywev8l0qxChomW1CdO+vFN7sQcrdSa0NcpAfB4K4fahvyIB5lm1f0o47tW1
DI+S6i+BNLovLwdrzbrJB9/AzIJyDxqSnbfeET/iGN8qi00M1MJahnQpMFP9/bbxWk2MpJUIPgCy
RIf+aN/ocHdMpqHlsKWvocLGMsp5t+jruJsw8bMPjtHhr5DOmkwvWhB+kSGN9hpsDzbHdmJrd7+/
ntemesOHU4/ksmjDvnwSxF54Xa4B+0ifFHdTmflXnVYHzl7CaXwssYF/+P2Ar80zDVcOjQ09TYfy
5YCJVpmoD1sUX5zON6PFyDMJY9jT6kODoNtwAiH2yjbNsQtL+IebL4aFL4frfasjQeYFsrJe+Ei6
u+4maJAuPq/vKpZrdHhNceZVaMOGuVYup8REX9u+SArh7YJRo+R0zNwN5qZokVYm+ui1JC4tb9Ki
pQCxLpMy+B7M0KKt1XAvHTtdotVvkZkHanfKpf2Vx84hvSmsMNXAuI/m2bNTxESpt37alKx8BHEX
LOWHFUjXHm1v/Pd+P8uvLCtsVdk9mDkK7Mc20nZm9rW+VKA00rm9QufP3k9FJy8hM5qxxAHgxO7x
SrUCjS76wTSP0BI8BmaPUCibsZv8T1kW6NdiHg0vXCY514fSmEId4uStjgClFdHWmJIbY5Xmqfzh
9UvYKiUcEBtK8uVKQ9cuk0g0+p+ASI73c+9X3aGv7CI9Mz05j++BtSZaWE5BcJdpkAAPRZ+3w9nf
f+6YZ1Mi4NUifz5a7t40Obm3gsttKzWcDaA6LqSVlXGKV3lkTuZ6Yjt7ZSPdgkAD5diNVXlsiz7U
RmbVgvEEW/qjGOZyXUIHOS8VV1rnlKEr/Xq+VKu55n/uXP/+pP4jfW5v/zwbxD//k5+f2g7YS5rJ
ox//edM9N+/k8Pws337t/nP703999OUf/vNt/jS0ov0ujz/14o/4/r/Gj7/Kry9+2DUS7/G78XlY
7p/FWMkfA3Cl2yf/b3/5b88/vuX90j3/44+ndmzABd8/p3nb/PHXr86//eOP7W3595+//q/fXX+t
+bOdkG2Tfz3+g+evQv7jD9N/Q1d+E62hZkfRdwtR5ucfvzHebCUVNiCyEEByG7SoaQeZ/eMPJ3hD
eLRpWIAsgrG01VNFO/74lffG2WQt6M8Bk8HAwfvjvy7sxQz994z9WzPWMGwaKf7xx3F1RweigIPE
lvPT5aCpfrQ8V7Mz5ZAXRgwt07z0VvHQpa44aMbqoLi/IP1v1M3l5iJz8I3KO1jDRmrwvAq6dbZ6
Qey0yXjRIKj44adH+NeV/nxlR/vVdmE+IP4NPkH3E6Lly5fXSwqtYG/S4151/WUjx5ouuJi50BKr
D0fzT4m1HKWEDAicgDiSwI6Ihwz75YC2Pg+5UJUZe10yRvrgDxeDpcmPv7+to9OP/IBu+tbgIfk0
UTM62vXXHoHc3B/8eEUI+KASGo5h1ed6jp6R+aGwzP5Tgtxf5Ojd+O73Qx932Dcrra2Tjy4JUnPc
6dEdJr6FxLunUk43t/yS1m11IRpcNDmjpikcKqsBdObOe2p4yCsJv6H1kiGkU+Moc115wr2RVuN/
PnFVR+fgj6siqkVBA1AqqetR2up1dhpYSZrEibK0PSAj76w3WoHqrNaAyQrW7L5Q803ej+KyW8B8
ZAsO4a476TAsShagEdxpOLtm8UBl7lSB97gs9uflcYJRf9tkHI5Bef7q+Ws6NEms0sDfEwpbsV7Y
w1fVjurMW0rjk11rbR66easfaK7KKEB97pAot73sRCpPgASPtvftcigHsWfwrtIuPq4+uqurlkwM
2c4pfF7EIV3UTk7SD13Myb7UvqqoB+un8Lw/+GQ/5QI/hoWmSyFja/GwIF6+HKaHGVCe9fkOULgT
FdVkxeOiqjvM35Y2HIaF9nyTZxGAOuPtgKH5QeuZ0jVpjajA5vCwcPTsWtPoLrQEQow+nxRafeXJ
sLyBNm8EREqlR5eohHB6s0I5ADsU726QidoNyFXFdpqosyafROQNdXBiOo43DcqlAB9N0PcUTOGC
H73OwHGsMUgQ5EROLj34SJIdVqc65aPwyiiwbFCaBoNKwcrZ9sqfslz8yYcgL5Nyp0qRZJzghRtV
o1Xf//5V/OUJGuRdm4fp5kNCX377/c/D5GwdZVG4ceku1dvWzOzzxk2wfyohUx3WMXcPhVa7t78f
9YdIwIu1xbCcgdwaRCKEP4/uDg+wAAvo3MabadWSMy1ztO+2obJm3y59tq9nA7vRxaocPZ61YRl2
CeAAEcEFMGcY/iTbMU41AerxcDLfQSDOskNrzR60YvyYIuGYcxYO9tLdDx6tgtCzV3VfFE56xVKy
bgqwkne9YwmalZTQ/LBfEnGVksmrqBidpQq7Wk/eZj6gtsPIFnEQaC211zxGxwmnCTEx2VjdvtdM
FMAHZbZFmAZirEM3M+THrFPuta7Vc7PHnL29YJ0gh6S8YBZRaWdWH5U5Qh44cXnVO+HnlR76WNea
cTMTPp9X5uQ2d2Db0rPObSv/QIHBoTq/TtUX6ThrsguspfqoAjOnEFGSpsSr5PCInDJPcnpeZO2H
obeJ+8b+XHQ4cc550n8kDPYi4P+N+Hvx5xZ0MptIFLBnUqk4Ll1XolhNbO6d2DNrLW7zKjlA3XR3
Lj2aGD+u6Tqr/Gb3+zX0yxmyDUpXFL4N3wXH4eXKnZMkHa0UTe7aGtwdln3Brm86GM+oMIW/H+qV
l4QQgcFobZIgHDNvhUhLIingUTUvBBLSg76nRVZGndXZFyzxZY8lxKka/WuD/gANAIqmH3Js+Vul
wGTUWrox+aJ8Wy7qJsm8KraNZGMwEa64gMX//jOlBQFFhUbXpphwtJ+2tpVp6WJzo3lu75HecCPk
b5q91aenNASOYz3WzKaTB0nfYkTiopfTRzA3TmpqWTNrmsfT0vZnc9q5O72YnWvSplNV+V+Ps01V
x8NzjvEIs4+F2nBI6VuA5l5cu5J4p/ZJ+0cZkIzaatjbcAvmA2U1Y43roV/v9cRT3UEvya6jtfPb
gzuXYLPMYtBv+9TosthuxHIuGs2XJ16nV1b21msEL47uKyfwdjT8tCcnIugoPLVe3CBkdzWONJb7
DrFZtxPqfzEUoSksBwiOm3rfy6GmaRJB36RebKCUHs6+lp9TFPFxXzXUiaT4lfXsQ0PibUV8edN6
fjnUkpnCL6bCi8XqJFfjmohwJQbpQl8gVT7DrLykfDSdGPWVZwlNHFAMUC7wVcd4rjYIcpVpqxeP
XtnsEOXJYQOJJRypMx5+v0v8uqJJJmjTUR8GDwNz5OUNZgoxyUVMbtzgNRYXNkZS/ToOB7uo9BiB
zOpEUW1bBi/P0I3GQO+bMjin6DFcOMk2aVu3dmPkjp290BZ5FXCwnlghr90V2DDQ5dvOTsP95V31
udQ6cGlOnLtLEGlGPh6sOhuvUS1tI7fs/RPj8ZW/3tcm3QFeivmCR3a0JqsyCEjJGj2W7qRZMZCX
RkaNYU/B3pAqaMKmtbIkFkvWXQiFmmQ4ztJFZE1AOAiR/ynuvcQPkGQG01nFynXr922OUlm8aBgB
RAg39FErcMQMp15aZ7RC1/cE8H0TJktXPeVUaQ5Zbs3fRZ23N+mI0Oi+90YO7MrK5nEP3QE2gaDX
ke68ss+v1VoPXxQaynqseTaJeTcEadg4ovrcF5gXhbaejmlY6MP4nLUtGPKpS6s8nC1zfkTV2cyi
IGk9SXZd9Jfka/qTPXRKRUx9/UGMY/+hZLa/l1g/XyemouE9TYByQx811j7Me62po7L3avwwhGEX
oaOr9tFpbUTiA69ytoeYLLcORjgIgaK1nuxFmS9luNTZcG1rg6rCQgNOGUpgmeSBMvcurbFsyzBQ
qXo2Ze+R+qdu/dXtZA8ge+zM96QM06cKUEgaldVspFd4jiFoHiyLeqS47lah6HybOqq7lnY4zY38
hMJY0+3pXJHSKer/1b7Me4FCcras5SFXnkPEpCxphVwUGxJmWvXTikMP4JOgKOK2T7iQmThnE1NY
XHtPl49/IRJ0nuohyb675jRzX2Wejvshn9P7aqmSLjL7ubsZXK37SMQmJW5vuQN6fFobPxSYbKAW
WqM+GOKDgjQDHQc0O1PbmHguq8A+YZLKakJYLrp3hStjMp6Pri8/VC0Go1E2us0UWv3SXEizsYqw
XP3gPrCaPjj0yp0vdaNq4IEYaIVEXRAIHmsuRB6iHpFcMoPKiAg65zZc1hos05Jq3rzNLR8E8Zqv
UZFY4zWUDVRqtkbc+0IHwhhDdESIefbr9lxzmuybCQu/PBStlZzT4XeXXVn0zXluoVAZTZae3k1I
Vr1nIB1jbQxOPs6qWe9Z13kbJlk3PfftEIyHslVcrVlzyIWOn/Q3LmS4U3jFozotIeMGcNdpklNI
2GBUL7eVXDkGOg2GGfeZ7hz6xm1jjmDz7ejSIybkqENLn+fYS1DpHyr7/Pdb9a9lEYbfZKoxv9Ih
MB1zdRrT6Huzbs24A8rVhEa99jFSCmsM86CLaul0+9FG5QXQTxN3YghuArv1bkwmHEGlcb7qTlfP
fz2qeJ2x3dwiFKKwY61PqeECptWGG/ebrRBd9vJW8/sg7LOgOtFv+qUEyOMn5NpunrYAneTtbPkp
xAjK1hptD2OzKbGay9HOEA2Qvdyb06DeLa4SXzPHa+KpoL9pDLm2I++A8wAfkNeZZro3LmxUvt3s
fz8xvwYJ6MqgIEDWqxMCHTdIclD/2CI0XqwPrbzSxzmYQ8vttH2LkFyYlG7zEUrkKRTBrwUfuFOs
COItUm7aF0eHnB6Mw4pDghtXYNYuupwNP9VTcebn47hfLY4VVyu9Ww9LuvNqHTGuQdFTfIEOXz8I
mZxCqvxpHvjibKd2vHGOHF4UysHHabmBr69mTVZKBDGNF3ZWrc6+dMkGw95KujzS1ZKbh8Ebx+s0
LUhFTPqFfpgQUV2krOFv00L5NArWxjtXpUFuCNK65KVaHVvf9QPxZZQ45dCdkymz1zXAcS7Szkct
ejD6qos6TLY+lqOun5kg0U3O334KQpoMw5lZZGkXckpWbTgWBscoXulCRvPiuJ8yJwU1ri+LIWKn
NK2El2nMryuTFm84AQCCTeSXuoiooLlP7SJsDhZDSHVeZ1Xnhp4zzB9au7fMEIlsLUdcbE7PjVHS
O+ysSkYwo1oRDz14OD6ci/qpBzRe7epl1P0LEJEoEtBC9HFijDx8pFp7b+WeeeNYnfjgrvMq98Zq
9Tcj+y42utI10r1d0PqNc+UO74VHBWE3mqo2zmbf1NaYzPpt3Q5uczuxp6B1rzzLiFDxqj72WJFF
mUK+9yBVQ50r68SGu9GQ8wtbeGpppJaldiJr7OWtaqXzrWj9RjtwLlb1M84gunyfr4AAP9D8dUwk
s9usDtF8L/Sd1XTeeMHBLc7XOemvlejc6ar3isAGqJesZbxUqrXPC6C4w2HJJNIFnjMNxp1Z+uNe
y2yrj8fB15Nwqz7nkTN2fRe1lchu8qkP4NnIYn6vpwp5Ojej98Bspm4fL+OgSS6/M/rY1JFH2A+W
Lp6yJJnvOKjTJ1SCMSkEve88EvS6FgobDcjQ1ta6B2CGHJRNpovP5JIjNatiSIooA8aanPvLjF2b
K2YsQbH+pkoQACsMc7y97d3cZ/K9EO629aulOsil9cVubmrvPdpWXheLoVL7Ls/bImo9axxDXSQo
zkgUlvQ9/NpyDnP0z6wwsyfvplhyGtulU9RLOCQym8PGlOIjUYPQQw11XD9shxyK08rbZ+zbLm2/
9KXRLqGtCnkxUGQqwmSeHSI9xE2e5yVos7MO4tAc1Y1hjriylVUVVkjwDLQYM+eqWIegQmAh9c2r
ALntOfQWCLiNsrMxnCybgnu+LMmhS2SeoZEzT2PMelTdlRKJ/iEzkP3f0x3RHt258ND2CGrh0R4W
TnnW2mX2kDpqPgMX4Ke7PAmUHnv4pD2szeJ+HuW40MweE+j4ZkmLIYZhRIQoVZ7rWwKr9dGy6EvP
6mrUF0igGHdbqlIPq7aafZQihFeEKAy2h35QW5CT+g9aq6k8HAXy1rEe2D130Qn9wyhgIkY56+tC
oW7+7HhCu0uFPlG6r/Lp0cBZWY+wr9Y/l32gvZ9U7uVbgKnd1dKarTCnWvNOoi0p49mdqs9l4bsP
E/Tr945RlN/nyZ3eDmlXmHQkukWFtS3WDxsS+bGSnqeFoz6OgK1LaavIGTIzpVfvj/VuaRCF21W9
4RNKd6pfInJsOYQ+smRtlCSL54Szp6og3NpPOzBEZRmbSWXkvKGVcVMRX1dRn+NHf2jIAL5MdYaq
alViSORPc8cb4qSFea5p/dTscNYt6U/5uf8EsjCdd3MpS3XpVZ497VeSzNtE9fODqhvXDk2U2j6g
yuVciB7X9NisJoUyVramb40pKazQgL27RH01+1WMhrNpR0YJyJtuzWI5Zxw0QxZhV2Q252ml9Py8
G71e25VTnV/XzdDP0SBJBiPLr3xjN7jpWseN4SZ3Xde2H40s090wD+x83ZnmJL5ZmsbW5qeFdjOx
YaY7qgDQfCUPdowg+Rf0plSpf5ylFvihxQs6HIKVEmeUm3b2UU9Mq+J0GZoArE634Demt3084xuT
h6nfluWNZ0vU0P1AquWwBkH63VoAhJ/NLUQ0Znro6QxYNXYI2UzE7aQVGpHZZMDVntDAexhJFxAR
S4tyV2Bx0oVVXbjZLihH98OUgNqM0rGtvuXGqjeRpXnlJ6mn/V2v02qIjbFprvolX62oS1Y4GmK0
VRJJdCrzWPVOhQRRvQ5rOPitekxds51CkxAaodB+fRwyLZnOMszq/FBOVtnETOZ4pey+pfPkOVRr
Zast3i6h0zDj2g1nTW6B2tiOxkONRuBwljWWm8a6WU9JXCT5bEcaMmTUgGvaB3+iPP5WC/5/bKy/
aMb/tlH//2ALfuM6/M8t+MPXx5cd++3jfzbgDfsNQSRIH8rx1ORpX/1XA95/Q9RrIvSz6dR40M+M
fzXgzTec3yg8Qp9CSBXZhn/13zXrTUDJEPYkXFXEbUDv/J0G/FGgD0cLOy7MIoj1N4PJY7ENMLpe
L9Buwn++uLNbwpkud7udEqZ1/dMDeaWh/nIk4kcIYTwFjGQ2X0BUEl6G+RKtlAQ8Nd0FYkavbwgF
sIyBoJWcMup5WYz6ayT6pbDyeFBUwF6O5NMorJVjhWbWJxRJbbSf1fL3qpU/BkHpgDmj/UaGdAxc
SB1/6AcvgAPv9Wdp0MLEWAa5Qafov5x4cv4vdwTbA2UJSF5ok9Ag21KVn1KkxOoytutyZyWI/vFu
yz55G/R1Xu56VfldnDjgmcJ0Fe6uSidrvAQ5Sk2zZ9fBYz1xa+zeJiW3FDOFLOCnEj9lax7UEAal
bNd3wZjr1i5ZrHqKirYxzes0E+VNSVUIjWDdSp9gCwbpzgHxi/5L67WfAidZUNgmbzeutX7ml2ba
u9/zZsVQU+iQRPdWOznfc6zDvIivsIu7pe4Z2MDU9JvNcZ7uIL9S2NEIbZyo7KrAv0gKz+2i0bSG
+VrHKuXDKHH12Vn6WnZhAG4dpMAgvScvaLwqmszEKEJVBhUSMaW3fFYc/Q+ZsL0iwksPpSMUNgoZ
+k2DBLgEOXoxZU4/7xNPF89NOdfJriKBeZySRH1Sc11/r6vcedtvHHsgEdl4r5S/FvsyNdOJG7cz
LQpE7jxQ6bC7aIWC+yjG3vuQEER+SKSD5XtuJ4ZPQ81IZVhjUjs++EUBV2orbEssCubxBlQfT7rx
y+4L/Yjm3hzSivNbzsVVrRk+hUHbW/NQikA+DE5VPoLRyx95a8av2YKGHKWg1iVlaM0OMJtliq+e
IdYKrgQzo2tp3odVWtdp7FsLsShFs/kz1D7UP8lVFhGteN5+BhttXZuWCO6GIZ0KHiZGt6HZT+Un
ZfqEZ1apbjBxyFDUHWX5DoVHorOmrO2PxqTAKxpk3o95EMhPKqnmj6g+J35IbTZ/wk1b0E10zWpv
LnJ+O5SzWkhXXA6sck3VlY+bRxpT1KrFFh7pz1RYiqcpbasiws+IzqY+DemdCRxxjEfaG1pIW38q
EbAsjAtwcg2hvsy1K6w3aUeUedMZkQpk0sZz7TR3kjwaUto6bGojw2J6IekelTF/5bS9Uytei01t
TF9gNmeP6aBS7568JH0Y3RzqWC+zpomG3vezaEEHAF/nUZ8N/t1s1930g002ySEZ4PoZ3ZPohZWE
c+6ND0ZXtyOyHLP1VLaymaPeJWEOXcIvwmz47GhgFVp5ra065QzU65HRgApc31Ooz64SOrJmtIFl
29DyBVXHwi+XL4j12xMwHZRHQ2U5JS3hpOItw0purHY04bpvRiZ0J0RHusjCZtRmO8bJt/0wYMv1
gb6RH8QDlKVv2OPMQZiJzPtcW717Zw50qMjDgDttF1OiADcEw50+Jo55uSQOibJEoLrbEeex/vUO
Rb64Wy01h4FdO5+F0PInX7j17YKTeRsv4PYwmhKIoUZ5oVNadQKrNikeJ7h+r62aHtZ6biWhL2kc
AmnLvVWYD/hUMVulHOdrYajl2Z9yVtLYJ+UcJVnTVnFQJv4OxHszxn6nN1VYtsWoxT12EB8Htswv
Q6L5c+iM1tzHbDhDfR64SfOVrCrVQuFaCStqS2b3pOxpG1nUmjC3zzqgRglYQzsUQEnewvqX3Kat
zTf8Xf3B0go+YOiFqrc9TdVxCgHv+2qwVFSgqK8GLYySWOWJZoVQazKxyynz3pnAMCqi+na+T7mB
cj9hgBL5pM2xS3GvBLmd9t5euPacbFFqofYWjkIdepl+6R8m4VAJmQrTmkH2TC7Gasb82WicTsHd
ybkmoBpzFXWdNNnMqra8dRJDs89MvS13Qd7pfmxXCJKEujPUF7ICpU8p2Rio1OZkgKqH8RRVFvuz
l+BXZPXny+gP1m4yvGYOxax0EpOld26HqQZdlKxD/mSzWvPQM8cgj6vMr2rshEdritp0Bm2QjUH2
uerSfLlQjZM+5wAF7F3qFNMtBYZiitOi6tBa16V6N7o2BRuUT3ocSEm47LOyodNCst0GeZRbC5pb
wHTFE9DckaK2/iNDrDo2X6FJ4yxoUjMI87lB47fzBvtTg0MtNX7Pm+Is1/TnMWl7O1yguNXh5Lln
lr9kbkgQhKSQvdJo2RLN89JufDzAyBGvMBB3whERiMtldKr3elkFj5D/hy8GkCZBC0CkIp4Hmb51
al9cS5qF1iEw0naCg5hTvXGyLM9p11b5B6Qh9Me5zdW9bcxDHUFi0coDkLL8FskJ9MntxRyeunI2
PqXZRE4pZ426RDL10Ib7YhpKxOq9/lFnb9tVo281CCYl7WMzV/NdO+gWBYvBuOVY8K5FN+hzhPTw
3tQ872nm+5cQh7nJjGZXjsNZ6c/+zTJvkDoUsjhk+sJp6Ft4jXifiDq7D2pHLfuB/vi30kZ6LTK6
yjVibzBXjl2P/Su0jW5AJBKr+yiF+QUaZtY5fQZT+iqSRjacSxbfI8UvmEaQlNuKEoO3niEk4cKH
TIc8bgLh3CijydtdNiIcgdQHb+SUBf27dPK8ryi6CS9K1ml+29kuFoOabUpnZ2HYds7ZKw41wKsm
2qyMPrE2ja9t0NtauCqDA6QYMQAAmTKxnHSkAOjjovX4Gfu5lMrUkrMDQJqk04rWlLqZa9usN+2R
lTPFXArkoPug/+yw+Mq9t7YIzMHS+J7pVndtoBxvEQcEZLzBlOZf3Mlb1bmdjsuXZiz0MeTb9K+r
V1ufqyBIrsEZjN4BmdLqUgLLG2No6mRcVL06yjHBxOEww+P+kM7ClpHeeKMdVostPWQg6WTtvWU0
67DAy1nwQTMLqM2kw9UyWFMb1pqVt2xE8Ap4pFJyKO8mSbnOgB6iT3cNZtDlndHb1XQp6CqU1nmf
OvYd8Ll5DnVTMHUWW5QgjkurJWKD7x8nCgcVQqoG7crB4JAGI9PG5ZTlKpoRmS4vIX7O7vmA/1DJ
umkNa4fb53RbpKbZHkZfWNqlWoKMNtrskQz7fbrOIaX+4T2GOrQPCv7ED52yk7fg75ts59f+cNY1
pgJRhhKlCBenKJoQsgsTT69BPTbabLrxAgnsotB6dLtnKsbAjtS8lHvfF0EZ9Y00l08r2st3pjBl
um+nAn69UF5h3krTJTASPVjFUF9N/2rodGxXc+kCLytS3bWvM6+rlhhnQqK7URludV33rvo6YCFs
hg6HYxXTgPOyuCj86duAch5hZCaVH9rSkiaVPaQAOOm3K8ds1e+pkU104NJVThe2asW3cZ2WPHTc
thnCMtWMOjIGm1MnFYOgRhLoUxdpwnVFpJAa+K63i34+V5U2xDUFKz8Eidb1d6sCWviW5L8IdoFI
rGBfOvp0BuE7gxaUaR1+rtXk2npogIl69ICreVCmh9LeJVA9BZUFRxTWTb61jsdAM9fzeplK3o7M
5Rhac9lcWJgYa8OOGrus9zn8PYN9x5zsM1y2ZUK5Mw2aEd7VVslBhW10vxoZOUDIOu8TDmedQvuj
6DyKeGGGXd4UTWkZ2G9739a4rqTqHoykSA1oTaLQPyYzhZqveV4E/W0Je9m77ajkcFZ1KQcxwZ1b
Pv9Iof5/XeKPrVv5m7pE9rV5QQzYPv5XXeKNAciSnNw0N0FIZ9Np/JMYQInBJHxAggtTZCoDP/Rb
/2IGGMYbSJeAFfgPgUGUFv9VmbDfwCbaaJkG0GCqFmgg/g1mAKIiJLX/3XdCfQ5wK/9DFQJCDer0
qBHGfjFV2f9h7zyW60a2dP0qFT3PE/Bm2MD2e9OTEqkJghIpeJPwwNPfDzoVp8UtNhl1ZzfiRk1U
MoTLXLnMb9znqILkT40AtM2zSoi1iarH4qGWmjiVLvrFfm+Fg+oXVH6zN7nSDL2JPJQhjm4OKxh/
PV4IcaM9t2qba+iYGkV2yFrNqfdS1jFQZj2P+6sgR9zi0IjZrWJvVLJZQXwwm4dTMEtHHBDl0Umt
JfZ9R3TwsnhVQddbxWAoXL9zq4KMvUgSZT+pbtMfBjPofeaUZnvfqkF7gx6O1a50ZXxNkHl2j7Ez
MjV3GX0mG9uJ8ydkkRgGLMyp9kgPoUp3c1I15nM2zZNyOUuYEjvH7QUSUGGVV6tR1bsSbLPa/3Rq
xZZrN4l7ZV8mHFg7OMYj+lClToMiQT9O7KwgNbelG2X9ynZrY1tBDOrWoMtbxnhZAcQtaRDNXJO1
0lquUC6WHhWvdRrjQW88sw/M10ItxNE0C4teOMmyxVmSSAYLymw+UKwYmjc3DJ6AACUuJ3Dvljsz
laOy7rtIfputGH/tROszQLPS2oYYg3Y0W6f81mUURtlM9iy8KTLSBz1Rk1cjzEOgtWUVX5DO5je2
XXUV0Rx/LS9WzKg+jZguyE1YTMErtYIUfsaM/EEwYQE3kTlM9txBqVkxGoi7bVTK2PQVN6i3izuR
uinQQJVrqzXa74goUEVWZWLfKWoCckTBV0OsYIAyQXRLnNPWnPF2sOsncPqengO0M42mwOYkNOrv
ba5rkBX4Lq2vuSJ9muYy/1bZIuoZkraKIKghJdCLkcKpUKKIxkBYE/EKzgyk3dRhH4zJMKFJbxrd
Ksa64Uoz61mQOMRo1+PanRyHNIw1kogojvZpZcS6Z/XwrxlmNLw9NRJCo0wtwYlYoDWEP6cFR2bo
dNH1PLvJd72P42YPksR+7aEWz/5kau13K5iKx1q3umaNPkqU0ziPFqR3JAf4A3P5PbchZwIxjssb
JXZA7QoAwK8dA+BL3aFtsU7VfATVkiNAs5p6p2aeVof5i2htICb9ZGsNHyMfU1/XB/vBDox09LKs
byI/SJ22POJbr37NTDu7BPMJ17FVjZHiG0OJ1IPck95VdWMyroqsstpCnz9avdl814cy5bAlZX1U
kpBxOerP00w9XsWhP7S1/lPhrCk8R4lsEOSzERveSCsWRIyVdNF2UOL6JXb7lLtza7KUBnBO7fdp
29p+HzSMlVWrC3/WSgqcNuw1ukjdjC8ha6+RpyAwZwV2OfSQ/bBg433MHwM+Sej2E9Uqo7NtWff1
3VzCqyJxaDRnE/QGMwnZWuRtRjojHpS68UuWFFYOQDwdyg0Neyfz09oY1jUGk+SAfSAOqjEUPxGB
J6SItNBe0BRI0rs4soefth0PP9HZb2jhpsinruAAgrvuCkd9dFLDfgQg0pd+narOl5ok2FwPip19
M8ykvLbKeoy8eVCTn3GUaPEmmDX3mThVRAhoF5SJ8ITdCysMwled4fh4G1Qa78ViSWa+0M38kEtl
ntcAGLFbEnyWvYbkwL7O62qixjdd8W0WpriB1+tOX8LccB7rKVPAiIPJYnRpEL2bObB8O7TDQffb
1o3ibeaOY74r8sqqb1tds6anrA9SeUCr0t4TNQKSqtLuLd8sSxJL+LH2V5vOaHap251ib0QWOD9T
5vhLK6RdDGBAeV2oaSz6rZPG7ndVGwASh1Y0RZ5bD/WViktP7NVuUgCmrsAmcH9MzYEgE9MKLsaY
kNYf54por505YNRumzOQqNBsp9ZPu3FiKmmmzrhr6h75LbJQ694sx6D0e0bvDLmDwfH1MahvC5FN
tjfX0pzXiRRljn9nZtxUWHK7Xh/DvfejliPHS8wG8ElMK7ryswJeuh8MCOT4SVG394ljp0gLW8hH
elOjhpeZGQy/vnt5Ag7WxCylXL5wGACdiVEfznlbSQoVM6xTpDAINPMGMvzUrelJTJQZlU27skQc
3lq5olxwanqMs0emNon9iECJJErahmgvIOAN0T5kfQ4A+suZ7Vbmib6A/siZ8SMxvshAaNW6SwYt
PQ7G1H+1tRFXkqhXMmeDQFrErBqxzR8W8uKlCmaD7XYCYt6oX8Y0TzR/pOlgem0W6fNNxdBeWZUc
MHLFSLf9OiOAPmxzt6SL5yHpJ0bPFkNQAdMK+xN2TIRlXQ+jbwngUNpraqXdhO0w/RydNK99dN/A
DXn9LPNv9CS0nUo11V0WqlDTx5Hb0u/x5J1TVgV85lVhjt20LkNHf5UVPlf2YFrb2BqTG2u2Z8Nz
BrNrVuy1U/61aHUwJHahdoA3JoKKzpKITzUxl8M+Q57JC1oHM9NSncefQaZz6wZq2BEvOyB37kiw
3L3TJIx+1SKIMG4Ps+/4pXlKFolv4EGK67qt7Wonk6y+CyJZiZOo6Eb5Q+AUj5J2/Aw2qg9teGJq
0HTDz0SbpydXl+ZLDuWu2A7SsE4hbTnFyws3pnih6vqb7f3/8+3/grG/cEr+95T7cqHQ/nXx/OP1
5ZyV+/e//ZuYq/8LWBlw8GWgg/bRIsf4NzFX+ReUANzBgHBzTqD3+p+5oMFgkNY82bDJ4BA3EJLm
v4m5hvIvRN0XdWg00gxcNv5J9o2a9ZvsGxQe7F5EIEj2cZIC/382RFMmS2pUu8R5u+ydnTJF6imZ
tNe4uozC6RGnAC9KGvQJTOeb2lSPUST2ljVYz7MQE4iF+oWYUzFA765V2YIktSdyWp1R42RS5Xfu
kx4KbZOn6tYJ1BtEaFe6Ka+ROXyszMq4AhQ7vMxJjXR8TaeO7jHd0Y0yNpdl9lPXAWJUWbMMb9z4
jiO7vJqjg5LuG4zf79KI4sHL6ZAnc+4LcF6uMaW3pazXnMOr1Mm3JSrO4diuXJW5kAr+dzM5Yr6I
pti9iNkXmWf0NY1H1LXbAmxt/UXm80WbphfqEIXbeQLCUIgNpnd+HmNJ3jGQWE92k67GsrSucEnV
LtCUwOo+3eduD/Is2IPOeWhJGbaNofmQWn7oLS8wqGvaNxgAXDWlfAWdQCsIGHJPMiLUtjq1sjuR
g71EsfpCIbKrTOYJiZJ/tXtlnTuxei/lrG+60KGrVxh3uirY0x2ZdF6LTTYOX2vak1M438u0egUI
1Z9EVtynpf005/bBzMdwQw/+pRg5WlQ9Wo2TuCni4Ki4VXPdm52xr4x2HQN2AgJjGncC1+lDrQFA
yWaI2vV3cFK7yQle0d+ELk3pQR0gL+aQRmSWR/e6ZViejj7j2u5MzWtrfNlGrXiBLAsrDHTRbaRl
91F9m2n8RpAFpICxHO/i0QHv4jb39NSe24wBiJFsxlIMXlJzmzkiXhuKHnAmuNLTTJ4YTMb1ZUNb
EsTHbEDkafttnPfqOlAtmhgwy9GACndRnVnrCDSHXpLrOVJIr7Jz14+VTN2OA1IUI7IonCxUVZoi
aMQUJU6GEmnYcYi+TbEJLEyQZ1eDDZA9XI9h7xwFGl7rFuA+mnEG3gOzhvij0rIDcmOVlwlKMlX+
nXpxP6hzs0tBZgSxc2lP81XnCKCtWr+l4c40oAt2Q0I+Yo22n8S0h7DDBt5YYR2gld9Lu6C33yJl
VIMY93ug5jxWH1hPmtM82dFCBkY7ZxVkTcMB5AZkhqV9kzTN1yHT6QKrnI5Nx3RH37LGmQtJzWde
CoZen9gcmfyeDLBg7HK2VqEpjCcRAT+zS2M9SnGnJnqPj5XoRm2ZHferSuMTCJFfmyWgpeAJUB/m
EtWBDIteLVoqKzcCLBPkezXptFUj7OjSjOabJjOmXeCowVVS7wBmF77bzfsJbV/FrcmH8/JV1EYG
SkpMa7upKB/cb6GtgDdtV6opci+On5AHIkKFIOX4KrVvKXS9IHuv0pZJZWKM084i7uxAZgzXem7a
WxpP4Qpz9myr9+pdVljrzlW8MYqAxlnKWqntnwbJoquV4WWazM9I4NuXUYW2c1BeOmloeHnGj8ag
ZAUYdDOyFYL+FIeavlNAwq+TPFdvu1kKKhFRQQ8x0lOTMuNB3TD33REzolDflwbDv37ofkhQe50h
0k1Vm1vLlaUPHJy5YK46/Kr6MWmRvnIAuZEvvfZ43HVRdB1xG7t0KktfG59dRpVrtIv9UOuVKyzB
YOWJY4BeOSKgoCEpscuaPROCYdKFuhXu+E2VauY52kyCrDvtTlY0WNGO67wk01PfaIavTjKfkkHm
lDy4RkyzfRgD+aiP0VaZBY7zi6Zaigi8m9JaYCLr8bsxotnaFnzb4E1ZYwJVEycnaz140cNKuPb8
jVLq0Or2tynPEYcN40t4FcnaNnNg9u30pMb2ymzHU5iJ3p/wLXdDpsVGuQldmtPGfCEi6lMzq2y/
RpU9bJvruGNMrzdE+arrkcjuvUHOfmV9Cyu1oGkkzQvb2tqzeBwje8HHzjtJzhUpzbMjnW0r+3v8
QT1nGr+K0u3X8B+e8Ji4SBgsOVBvyziUqzkS7kVoD90lygjisJDsZhQowa8UxYrJerw2i6L4UfYq
VdDQh+zX4Tmewwgp9/nGbhrMAfN4VZtXZmO8qL3eHgOJEHJpa6D1xqVo/ILeYHKhK+n4Le56hrWl
ta056+Ko5+BrAmbii0/xMGFPD2LH8ODR3dCneJZud+yVdhdbLap+aNDagxSwoprhMQFC6JUidNeF
wXFoWfLK4DgFZZaZbUcXPH+y3RE+sv1UFFW/NeLO2jjzum2V3vU14J5CiS9jtbpWRXOkKfszrIAx
Klav0uo2DnHCsnYlw8AUaL5vV/2PKp5ML67c1hdK9BDarbqVlvVjatp645qTcacoo7wJGed7nTqR
HqitE+7TVhoroOTiAUHXZt2Ria/LCjZtYiIaTRck9F0jqr4gVtVegLPtrk0FOaQ5zuUlfa36dowS
cRnmsbkv+0a5CQcn+hlobXaiJVBcS0xnoiNk0maru639WMDthhzdzcZJbZp5k1MG4q9g2ntXVrMv
51n/TqM9OGUcJ6QVtFKaaWTR0v9T6yHjhRXd19AJy+daCuMgibFrhojdoYlodrnKnN2GytysQsTp
RmY8Wb5rtCS7peLXrhwh4kPWO6tEKyYfV1xz18VttXFjBfdnPSqbn65DS1HpEvhRTpA+W0YyrqTW
mAcjz5urNq+1IzyAZwrh9iV1Gd+MSS7v3a7pVsQLou9YHxLcrleySIYbBV1Aiv48+NGNQzDDFTPU
vZxae5W0UgHuqDXFhTJE1VFP62ZtwIW/4hGiQ8jmJryDtrk281heKI0FOD/LNmb3bDL4EyO4BE9B
p2eN4OlVrkXdVVJkar6u4hwtKaAw9c0wuuLQUIB7Y6eZW3Shhx6rYGO4dJNKeiINaNLNcXgQIToc
XkIvhoAfOyXxKQL8nsXWI9hyAAi94m6mQsu2Rpd03wdTEx4JJGKw4UR3KNFE+qW0I2Wj0rP1EqAb
CbQshbQh7sju0Og3QQDDs/GIkQ0dRDFvQ6DgR/6N5RflJXYux8BpNgBG6FQC8nnuVfSeuzb/kU0K
XS9rNaTWETsu3+U29gWyFw9xNl5mvGkUJ6g2syNuO5zb2bDX6iG5AhkMp7gNDbIz9KIr89f7hTuS
K9tAQ+oF1vSpjOwR6LV+MMCLeEOdnqj/VvbYljc2vaNjlc08fJQc1SafFkdVQljWcRV2Ee7WdvYw
Bf2XJpg7H13ukHlhlK+7PNrBtWIoVrrHMlSLjay08kq4JRAHZ8fE/aHNgQT6Ri9vxmEAvGvduNFx
0NiAM2Yn9K6BRBSFcmk0TM5znIwR97iWkqFlfaGWKXnoEKxkzCaOxWJ5rIvywRSKT0HvG9q07+LO
Y+i2qbIq3gYivh3CxvAGKxw3DCsPeRx8mWdsS3sJwwZ1KFUyGLKqy3y2OQFov1gYUWjmsBstGjJ9
V7o3Ywiw2tKCrZEqa8eMvuiYLp3sgRBaRSq2b10xPbpm/sjxfcRceMSF19xpzk8JvfPK1tJwz1yO
3cDffRaFY3ljwfkRD5A4xmlVW+2PUKrzoXPvxzQ8lYPY5LrVrN2xGXYtkywziDaiimDHgetCbJFm
YvMVGmiExLzjZVgNUu5da+Oi5U+lk5fyKnCGg93CoUNOL351B8MlO0ouZLscOy1oaClOupNeFCZ4
6G7pYiRgDJoHHdd4qHn9hdKmp8mYD/rcgeIroWpqWXpH14OJdHuYJMWHXWLjp7qHTJ04OZV2UvvX
rGMGO4zjt7SW8dZQ5qOaCY88rfKBdXOp1i3WdR2lmzTvI280i4PRk5ZzqonQ8mSBAVpl0RzFHISz
gh8haFCMtcWkpbAum4zLGzPy005Ow4PbdNtNCBfjaxon+qmeZPK31uY/6in8P4caBgX7v7cKNvVr
8SP6625R1nqti7+ei5e//rton+sfbfzjrxP/2/wu6uXww/7dO7AR4QIEBgwOEQFUIByQw//uHego
d6EFv+j96oil0wn4T+9AMLszkfVC7stk9zJT+5/ZnTDcf9HYQFcfEKDzD3sHbzoHDpiaX+rkNC5w
h4c+eEauT2KU4OkKRr4OfOweecP0qkXO8LlXjGAD5AgcWMv+/e3FvYMu/mV+9T/TQq6KaADdFGxh
uTy0uTN4sYC2ko2Gm5B2divZXarmKbO/1+5pTm4NjtK+vmm0W9kmawhUCKRkKzW5l8WdEaerfnjq
zMGD67zP6++AHDdLKpf2Oy3YZ/ZCB+v3VndTNP0GfgTYzBBw20lz70HkrbFag8NDiyHFLgWi19QV
2x5ERqXIdVJttcD1W/tTWai37Zk/H/cMEazTfSUj5HHtO+civpRe5xGQVpAT/fqqWus32Zc681Sf
Im3/8Zv+7MrLn/+GRabBKJRg5MqBBe8JJOBVUD+GaoLiSfyzG8290fz8+Ipnchl/PuxZLwrN0zHP
GTb61b5Zb+R6065w0PPIRLbBrtxzPG3uPr7k8vo+WE3n6pHUVgP8I64Y7eN1djX7xmb4RLrp3Uss
1Fom6WD/lbMFq3b9rLaaSPzR/jE78doyr0OJGED5JU+ePn6aX1TVPx7nt2udrZbMrG3ZI2jnh5fQ
qTFB2MqHejcey+3wWFyGr+FBu4JGZxyLGySTKRTvRyA3Xz++izOh21+fER6E6WAWvchkoRz4ZuUY
WdPB5skYlSFwqq6cL5w7s+31EwcNjH4PvVXoUx9fdHmLZ0/+5ppnqzVXa0tptZRr6mClEIwo2rnx
wpGxS5nOm48v9s5CRVJvsZRCmwICx7lmTUNyn4tMxVymFAYVeTbeoNoWbCiVkeIodSbz1EKbgknx
RQ7Uy3cna3qYZN3tGqnLY5U33ZVluNoVKXD6OqWW8c9WHeHRRvwIOrPDN9Dw6Hz7DeibqMS/WHiG
GS3yIwrTHpdmny6mxHdI05h51+YnIeMtksPR8IS00PZFngaSCYxUzrHfQ4ai5m6marnldxEWVrkT
1hv0uOLdx29/iQK/fWo8GnimRYYJ+SdOuD+0OqaBesRpaPlAOoaFXILPoNQozPtaUaqrsZzsI/Kk
Ez2F2sJhQpmt4PbjWzhf4ot7IHgaGNw2v2Jnn0WqVjJZBFij7rTOatc0oLRj0/cLiRdwvjPE6oZ5
ZnqUppKsppD8u0zH5LZpk+ATP9Sz6AJXm/kBjhE6r4MPfv7KZ3SaoHqECFzoyJGIeJZH6i25N2rn
FQ4y6WzkJJ+cwWfUdexPdK6noHQLlZ+pxTnxptTLpBVFxEWnMb+rcriwceemD7aWpLtI12nrYR04
L5J4jrUyk4k2fqw39eQ7c18Z9ATS4hPW0ZnY8nJPqKixBJlNWsjG6GdBp9eUqKQnJDeRapsojk1U
eXav+xIZz40SOC/pkB3cElSuGk79qnVBxX+yKBb1r98WJsgdogH6ckxRFkjTua87ImlSFbUcN1bi
qpHPMF9VKBJ7INmRXUa3hZUA4m7KntlhbOCk6lsTlqgg5uWzreSltXELTE+9aJTB90/ubdl6b++N
SRFLxUB0j/+ss9djgEMVvUT6GHgvGvmz5c63FPHxDsWY/NY26cR7itHjdacj9fijpcmClbetT7T8
6jq5dnIant6gYUO5tmmdPMT4bMWrf3iXCxEOvw6UH/mcDhQynuK3nMOF626DWLZ2BIDgNGZ1/qgO
KQyynJa+6Cd1k+rMqh2bhuEA/X3fMqRFc6elqT9Bj8ZxLN1EcZVux7DtPnH/+WPZL3eHSaqNQ6eL
bbS5fP/f7i6d9AbcgWrtCli9oG9QQmGCEWkbM2cGkiahfSjVQN8htgMAwanzdRI6qh8ZcBwUexo+
OYXOP+lyO6x7XCKhFqpMFt/eTgXgqK1Cxdolhi1pOYdy03YNdLgi/Uxs751Lgc5j4Ig3qW2jDvH2
UkprIgjWoscGH/dVqWc41HptM5VCxvCTJXC+iQxlGUXa5LQAHuDcnR9cUJVhy6bBDg7Hjwkb+W2L
1PQKIMMiKV3oD0Nt6N8SGuqI0aU1Pcm69k2ZOP4wAhSiLVp+sq9/SWf/vneWW1qMihQenVHpuZ4t
XOHAsSMz2AVtm7wgRWrcuJ25Z2Qv/ERPy20SxeUxi1oXiFetPajTAPo7QfVhHOIcL3fRHRsLzLCX
94zr6edUx3aeQUhksbyVnMNrtZ/rTw7jP78Zdw04kyqPgokR8ttvlnFuOVoTB7sOKPspxv+G1pxU
dtCops/27fL9z94QNq4auGNCIDjSJTH4bWfgGImmQmS5u8Ys5Qk9IRsP2zrsdjbDRfgWbht+M528
eY0CXd9oiYq4wDTjh2j2IaO5j5fQryc7v5tFWI5YDHuWmPf2biarS9Om1IJd0QzyazkE6Y0xms1N
FY06GOrAWMBd5tS1fmv24qVga8VeZVTGenYU0aAVlbQPpVmZzr4fRCO36KGUNEwrKJWRnrmQfIBp
n7q+Tp5zMzHLnZ0jhbktbbMK4Z+Z+d3HT/TH4cYK5LDlWRCdpLA/L3oZ/UiA1jwRkEd7k3eT7et1
tFgfNu3azLNiU0B6Wpn0STdtPWfY99rd9uObeGc9LSo1BrkPmR1CaW/fahtMeJl37ALpTO0mpl1J
+dsxHuAM+2Q9LXv87AOS2yGvSXxjhZyrzGXwY5BkVMQu6apoDfUIer1mQwjomBjIhsHZUCpflQBG
wcfP+O6FwUhzXXQ3jV9p32/rWG+q2RWyETvFjMMVc1wYbXLGqjOtipXICwbxsq2uJivJPvEgPKtf
qA4BjZDVLmaH8MGtszXLTm6SEKbs3uhK/TAgeeEF3aRcFw0ec/HYPX38oOdp4/nlzj4mFn65wpQz
3FswVnYSn+19p1jZZiK3W/Vm0K1KNUs/+azvrCASVXRFVbxebPNcgDdnoBzaHc3ZNnT6dduIr3aR
mJeKPVSfXOndxwNu45ANutRA2tu1igAulKVS5fEoSQDwBszR7PjJnvvgoOeBcWcq87eP3+ifH5Dw
p4CjpwCiO3UedFJjclDM4eEirRqAH4b3el4ywBwcY5N2hvwkyC2H+9stwuWWbYhILHXGuQq1gNQ9
QJqi0Y350zNfLAP80N1BxMkkgEy9WDs1iIAcE1Zmg9EnD/vn+9WoOuAvEQwW4fyz9wt1KHFzyfvV
I6fYC9SEPQSEx0sQaySQcRWsFLiun+Vff54y7I1FzGf5qoTCs+wQfg7ybRODRCdEqNCLtK6jxyjg
IPtdGYw/i8IJH7Q2cKa9A18cYSY2M+2/Inwqx+izJoC+POTZJwDQhd0a3IpFpfcsUyFOI2WHcCQB
ESW5AR9lECckoRZ+M1D/EnoRRW2iuiLMvdsk0wHd6HxTBbW7hZUuvb7Pgps8xea5jdRyx57vDhJw
+GNuJwhJFkqzzkfdOsZBUl1nhtPt7SJN91mBxkFGBbZvpzC/VsdAv2iRrT4o4DjXydCjkDMBLo4d
hMM+XuN/fnaComay4igmwKadBanBwLZkRt9th1v1qtYuZ7ygWvOxkJdx/5kr1DvXWtIW0luqAfyo
ztKXMSnh9tZFuI8hal/Izn201VA5qpUFJbnK7mHBR+uPH++dYxaV1F9SG0i343x49kWRYIOE17rh
PkyCl0rVw53VgnJawtXVrHTNrrPBdML/S0Gh6/YJ0c7gk1f8ZxjhFjgD6KFgv0U29TZyIVmVtLMm
GJY7CMQgGfQsOhmugLxra9SAk0/CyJ8hGW9EXq6J0RhKxecbuShmJMWhOu+dYuoOqmD8O49af8qm
qf2kU/FnxFoGBpam8GQGJqNnNcTUTt00REW0Hx3rgBVW7SUwLVaG0WTbhrdJJh8Ed5YCxF8aQ/JJ
sXTeseGAXTpTRC3LpK9Gq+Dti0XsWhf9jNYw2kRgblDqgjOpR+vS1Wuf9T7vmilH46HP1LVTBvMV
ig9fY6uHWfPxKvvzC6NrS+imcsMgA22RtzdiJ4KhTurEe8XR6pWKe+9Tlw36RZ9X6JJNY9V+8uh/
fuPlghi5oC+FNdO5HXhQJ0Mz0wjbo6Mb+8I1miP2jY9yqKzdx4/23pVMVIFdxeQoJFi/fTSo+50o
5PJog4udqz3qO6oT9CVm5TN/indW0/IKabbQaAS4ehaK3IVtC3ky2WclLCxYS/eZsjTcmqraWBw+
DIqVfN92JRMTxEY/WcvvfUNGa7pGVUjP81cf/rc8sVJR9Q7gHu8LnFzWQKbKjYRji76svp97u/nk
ctqfwdBQSUppjhB/6TueLV7CjGTkVCZ7MYOIHCx7XJsKeAyqk3iXN0Vw2VV9clDjfto2VQydqJ/M
+6hF40B2WDejsRVAEENaREEkA6mH0t5NrRmsyG6D9RC71b4UpAtztICl4NlsRVCMF8GMLHdAD/bZ
7Nsb1Ivqh48XzDsRlwcj0DKrXPpT56OCMEXPoiuaZM/oM/GKEEJ639HciYIi3DZddERERd8PIzgm
Z7QQAY6nz3z5foXUt+c4M0WFpI1BJn5x1llgasTQqc4Up/sRKa71SIcbrOO4EE4a9YtpAiAWcuLj
Rigf7rCra09aYTqPqsrLzuu63EKVxoV6yOc1EIoY2rY1ABw0zZ0DofwkjBCKHnn2oVApPG04CDdB
7wCrFTAU4c8Nzzo/PUfDcNtYs/JJYfHe0sFig4SfoEPufZaqySWqRNGYgEYFVtsCl1vP0KXXIgtR
hGsCWXtVMT1//F3fCwT4ShHcXJT9mXu9DQSGmkASolmyl1aHHkeJEp4zD/oKxet/5lhJncYsmIkX
QYfGr42H09tLxWHTYYZTs4IEDJM4UMIjCwg5Gn0ctynWTp+cmEtgOVstGiczSxYJFDb/WYxzyxo5
V4sVqzbI5upGjbqIKetPCphlQ/9xFYejCocLmsrnAQbx+KoV4ZzsA8QKd4mJPg2QucFvMtjtrVK4
l0IbSoSGmuCTLPvd56Olb7NkEKP6Q74rTHpEEJ1k36hOd6GqAsnm0q2vP14g7wRQQqdKMs+6JKKd
ZXdT2EU0OkSyT0ZXhXSD8ck09WInbJHeWEHzz/xb/71K8LGnqQz6gQL/7NA1VSuvh4732eOhYzpN
uQEGG/qMyCD2IIb08dO99/XINRh9klkxBzsL16kOKwkcbLK3GzU/It+eouhazLsxnX2kFy4sOT7i
p1uuP77suy+VeRi7HGQGtejbreAyAqoDzLX3UaVF2ySx4cyq2OqEwSQubKi0N/8X17OIgFxOpTt1
tvXAwBsumKJ0b1bgjJl8Facg4dMNbpNv+3JwP9l675z5IOnpCjFMZ1ecHxZ6kS0SLJRAND6FP6hd
skMyAdVWEPx7gYzo2p3UkqarG+3oHkWfjFTfCWqk5QqF3tIDRqXt7etNgsLCi8pK9xXPRnfGHC/H
BA1+JoC7j1/s+1di6SD/p5Cbn+2OiBm2m8oo26t9EqxDsJK7OmZqbtt5+sl2f+8E1phiGqTkqo1V
+dn5MCX9qOI7yKJR2uh7qs8oBAE220hsAfax1VV7uNEovpczbnhQoR9NGL2fLNx3JitgmBYb2l8t
W+PXTf6eTyFWXQTqlOwVYQYgjxsINboI1nruzpvIhtmR2Ygjs/ZDaJHolIWWHrEMgmrn5rA9P379
aDX+EX6tRfVA06l36VSdN3MMgVyBJmexixOp4lBgR+XPvDXUK4S9onkLwGkydm2VGi9ZnQVyaxnB
cEJ4FaGsthrpNlvqnVWM9UU71pCVVUgUXxNh9wdz6PUvWEinijdVbXaNO18MCT1dGKpaH/Z7J33q
W3TitLq76qq5czbMPPPXIC6Gca3BS3waQyCDhJFkRf0IHbyab7VOzS6LNmvWAUnFbW4Y1TWadqgM
FUPeMpoycWT1JGIlOrwdK428GCWFlLy8aFf4PgFyYhzpAE8VelNsEBfjrwdN1my7BNIABxxkTQZc
mKmgs9BmP0p9dr7kOFWoXj52w3enwsjLgbv41RAz2ihVHjGHtgbU0rrOZkgPPzPXAEpL66TUanUx
Sq1NVjpyW49aQzREmG5EKmBihEMJFMIInwwktlQ4lM8IVDdfsOwycYwx8x7gOe4Idy23HXlNGuYq
KP1cfcqVIrzrxjKGx4PCme1JpY3vhFlWYsv0zYGt1KGTlamJeRqcCtBF+Ji4yE8jMNy6jTdmhfoo
27gYd9rEGPaSlvv/4e5MluNIsiz7KyW56U0bxeZBpLIWbubumBwzMXBjAoCg2jyq2vRd/Qf9Y3UM
waggEJlkxq6zFxmSFBLwSV1V33v3njs+t7qP812PIU7TLya/UmSedbS+695FOaWwhrCJqVOfJg8O
McVNjG6t7fVbq0vnez8f8mcvIf5h63LePMLzH7GlSKzOgSFd74RJuF1Eaki98wZQy9OaphUcd5pn
HGtdB9U6Kwd1jny2DzYB2V74Zdq0i/d4lf0XGEETH2JRI/jRXAUqcnIxi8KbcjYdMghjO2nxAqlP
VR4HnpbNRqSlwXJT2qvjF3aWn29z6Q1LWCRD9bm0mqneky4rj6C01NdolN3jJXFoN2WufvAdp7n2
fG68bH4tIwjQEsNVUy1tFnaQevCuLMrAnMGectQVKjtb9E6/dPno7U0eT3gDXU0DCjC7sAf2TaqL
I+W2FtY4QOp+VI/ehe2Wvr2XtofDQ4ytbCOCuEkHyZ1S/5oQP4J4aVmAnuHvah7MsRmeRZ+DoUCB
jLml7/TmEb5a/RrYhbyxnEU9LXpqTKzmicmbnBuehECyna1ycvT+jvPsyBF0NOA+iPUm0p6RdZig
Apyc7ka1VOobP+YSGlbKcZ/6PpnLcGYPesqzfMy2GpSUBzP3sn26jKWF0SZFAi7S9fcUWcFMGp2Q
TUVcG891oYpiTxZHcsW4SZibKq/tDNqRW0b4e+y7FNvnSdXO2RgWqaFiLE/VgHDZtKsvwUiLdePj
l0Zvnc4i3VpmYZ0AP0FfoIwW5GoHCcrZ2hzLDx4xK1CDgoavko2ZegiVnnRipyo1z9siSTG5jTMI
KAJB3OKytKr+Eu/aXKH08wRBd333UvdTea9ZmX1c1gFABT1B3rmp4qE/DtBi3wGeGL6OdIKRdKUC
PwwkZWT+PQyCNERcjptsTAr12I06HCcLBQg+bAtIkjkufrvDFxu/jJmSd+NcuIQU0xS1cdUREx7y
vLEAJehOcYyk9twe802Vd32VlOfF2Mblxm9XqqkgNuM604HrbybsKJS7VTddJvbY3KZ9M/KBKlbt
TnWl+Zp0i/NVh/IyQ/AQ82WXQV1GVZDJCs774LDK0ya9ZAcXA3ZXaxlYa7N4Gmm7LTAsUtDpgM/y
syGDXAUQOnn2ZmM0IViiO9nEHdivyMqX4HruR+a8Pdj98ZTyCJ+58oCaz6OgUT66vW5s+dLhyhpn
lWNf84qrUm/li9NkDIbTe0Artto1OcoeKhol7OPc6xo9ajSghyUC1DGKEbyRDTRMTYfAKK2Tyyax
9V1ptF51VJvLIEDcJJ4XMcPSrtRiudkWplp33acKFpw/BM8jb+atKPuz0gnuqR3JunEVp00o2d1R
xVbqTAfHOm8zFvAjvit4OWxXwYNeCG2hwiVJHLZDGS9bP1dmulV5mt5iLROPudEmd/z6zsO+EPA5
LfkcnyxiCCAskGrBWvL9+lsNh07hDQLAWCKN/Kz6ooVEMBSTuzHmN3COplViE8Oa5RTqnVlwZlnO
tT+reo9bxDwr2txmbU8aXk0gEMCt/DHooN85ccxiShixsyZksAIcSzQjCfT+uasauXE8LlhL2Q8e
lMQEEKFCyFRD6hhFwtObgmPZ18bjMOAnGsU4rNGnTUkKg9DGUxYzLiHPAq9DovFIBKBby8kjrKmW
51KtcTsz+TKPcHD7i4YbosL5H0xkeiQ0nkNMLCUKlkagBzXbwXgAAeYffKaP30ep/1+L6Q2dLiWT
lR9ubWvU9rss7MsnrUi1lyR90vpe/aie/+Onv2voUcrTZqWiRSODSOwPDb0XfOKRmC8Y/Bcx/Spb
+I6/sqxPtLO4fiOVWmX363ztu//eMuF8c1fm9xEkTMq9/1cM+MZbp/KPUl+jeQFni3LtQ9spMOcm
ayotO6prG+OMi3m80tIxnM2l+xIQxLiZzCDZONpYHul1auxNK0tAN6f66YyniI4dYsMNGqT0yRu6
+qTTJ3EHUNY5EUvxQM+XyqTtz5vRA+ZUlbcu8JsQmnUJRrng9yaEVJhxA9vY1xrSsLJiTwzaSZIU
GLWtSTOiOpiA2/T+hRaTPlQEMr9z8tx+wM1pMyWeMf4MPPlDWxVfCMb06fFY/aaPm3hnm5odEcZ8
YzhPZgGMYyDBMkxwOEa0MrG8YsXBlJcdGK7VBwgY81HdxDBPMZTgiq14ljP/+sihO/fipFV8k2Qd
Wv3BEOJsnF2Mn4RQn4h88bZN63FNQOUJIGUuz2RRVyKqLMhdVh7Xr5xf9VHmMsypwcWeNjMWTqJD
4123uOI2hoxw50nOtbGF2YOCGAImyYVHlUitq7aerW3vmsuuwG5wQloGd1Bvxn0VgHSM8pgNGuq7
EbpeFdy4HU0uwB/tggYLDxRbnzgfRZW/Jckdx05cRdbYqBc8VOAFM9YWGD2fUaCpd+MJodn1SV3q
7tYJejzbdsUVGTJDdhiaqjnMmltd5nFXYSd3dAauudR3oP3Ixuvq6gC01Txq0E2cu6CZ7lUKdHDt
6V67WRJcEFGjnVVwOz/PdVGcYKuF0pLQtkLWh+y9qfNzLKKApl27PmNXriK3MQYE9zKO1/kXJ3md
JAfVgG2V2WBtSleTkWsGNY4iYFW2j0pC1ymZyDsk2WbDzY/snRRK5GR9LjXY733gz3eUP9mzSLrm
4KTDlV82GjzMGkpCkPoXHmFqmz4jAziWfFyWmUI8n/tXp4zzc/KikFsn5vhbrf2XNsh/Lcngtiaz
r/zP9Te/gDeGEp3I/3r/x/63P4vXet2w3v1hW8lUzlfqtZuvX3tV8KP8ou//8l/9y+9b4O3cvP79
by+1quT62zjeqx93QNNjI/vnbqSbp2faua9vz+f469//9vbPf9srNRckIPo732P3Y9ZOU+d3w9Hb
X9EegOqP9JFpxLol/g4L9D65qzpQt9fxHkYlGhbfd0uDv6KGZpBLIY1XCeHp7y/88rddkPfstzfi
+5//o1KkFaaV7P/+tw/C+1XszdwZqRkKQZ+ryPpAPwrNjKxxvSX2zWiRgba35/TIAnAaMXK3kOKN
L70wjuN1fI5f8gpD/EWq29WWgfyhqAYT47W1KzTLPjjy8e0t/EvL6N/NtMYU9Gfr5LZLq/Tr09c3
u9pt/fwk6nfLZv3p35cNJJtgHTHSBiRim9Xxx7IxPoEYslfp5Pp5ccr+sWyMT4j56aP/bkij4ff7
stE/sZgQtiPioUPMOviwSn62ata+5x8nLPoUvBDQLdfIUpDqTBzfLxpknWKCjxuEyTiq/TD01hbD
5K8SdP117f3wMKRrWAZNUJ0mIRNJxq3vH8YdzGUht4iijZvIwYOIS6HVDw5ZQGOXPJIDqwFrSbXW
jfQ5m4ztMqT0gcgXnS5mp0rn3RI7KYrxRh/6rQv4v99xxgJ6t1yZhn2im9NZY9nqogSAXCBW9Kdn
u4zlCW0bwNNiKuXd0tsoBEmE1B0ct9wxGBkY/ePiNN1lN9tCoERdmPTFzox3LFUm81HipNinXdKY
No6hQR6DH5w5x3Eh0ZzQRQYBbPUALCCeTeeD3wYu0T0537/JxdIStrFdnZUVPK5NVlUKmMISJy4o
Hl5eyCR4+TaiyhWhmYn6IteS9C7lIwf/37vqrjULG0YuuNwO+HY1E+jpZdYxQVL2MW6C5YT4Lg+u
fmkOy7ZZQExsyrYY8NSmuu9gq0jWW01eU4rg+jG5INjVLcXEQiY4CrTzBJAgARmjs5bcGjGdhI3G
uzWekrJiQpkd2rLwieVssceGEDrMc23IzeccDlgeejSJkl8MBz6sRuxkiJsZOHi0O5H6fRS25CX5
HJjLtdBaegSzE/yYgPyJ3Q9f1X+0U65zqHercX2YVS2KZN0wjY8TpLmKUcWrXgvnvhqP89S77gei
L2vJ+N8nly4E/xufGlmNndyysrMpztJfPId1wX98CvRWHSYhqEw4VN5/IUTGjS7giA89DKIH8rWt
o7RPIe0Bediq1DWjn7/m9Xv88fHYZHjha9INe8f7x5O2NeU2qQu0HwFV2osjowJCJj5mz/hFi3jd
6z4+FpNi3Hzm21u82m9/PIha4mxS2qFxCJbZ+FrAxHfDFlP9gzYPcFPnRJPY61b6HmTTzEG77tBg
Ebr+CkQvzXdWgXsa7V7ih1NVDxftwJPfx0sgg40NwTOUo3TIS7REm0akvC6E2/hJe4+ap7nuGKyd
JVXgHTLYjr85af7SSfavXYj+3c671af0z69Fe/UkX8un4t3daP2R72ec73M14ohD347K0yV77n/O
uMD8xFmK5AULEnLAt3nBH1cjpkU6GklqSJt/wKL8/YyzPoF485hGItCn4rX/EsnN8d4PLdhRSEKC
3kPhjAB/XZbvlyQZN/lARz/f2+2UbslJaTdgifOorOQlRNdyK2mfh9hUvvl0dG51D2yYHLSrKfaO
ANF3kZk0/Q4mKzHSCrADWZ0CzieGnI0PajzOgalWLbXPLEZclYb1bC4TAdd20wBGH7+AJAaUKfF6
Vo4681OMpo6GF8u29KvcHx6qkiFCEI9PRjPqG5EP4ps3IQRu5xku4th+c4yl2Aoi1zZMMomuwcYz
NMVN5WnOjvkVDZeeAdy2Y3y7UYmCYdBbEtKJUSQNWn8ldnLUb7EoGxusb9aaXeHfY/TS2Qdg0QAc
7QCZIE/LX2bZyLPZmK0df+0e0K7OkDkbsQAZygoqLGtFPZa2C2+xXjYoZ86Rtp6TqycP/siMxE6b
E4gW6d7yW5O4NZhUWou3lfquP1Vr6jWBlG29T6zO+dLGyoo6XeqHzOjOm8z4rK9xRmg/3f1SaeIb
lIdu2BDTfF6LRIRqbuCqBJn56OcFhXLdM30p89U1VmlHY942cObHB0g4B7vvlp1d2s7nuZw/rzah
o3bUxQGqa3ncV775VHdVIdhCpE3aqJN8KUYJfcogF4Pk6aE/cabiEdHd/NUhIewstQuX0b87P9St
1j+bdftECxDQJiRiaMae1Tr6xuymYZ8vs4I75gXjshkB2YfZ1KXHo6MFF9C6LTpwdXvi1bHG4V21
t1igCVZ1yffBiRL2jVk8LDawMD83FJm/dXfq96P7VXS+2lSdm39NO4UeDnKTMq8St7K0gxwRRx7J
CQTzSOpheRYTFcg430nyk2XAiBEOUwzNb+oKWPWOHtMXFG11NFAHN/exX+QZvlxSmBJRABExJ0lY
wugtYe148mwRDp6OSl2j/kBeNQzJenCQQrWwR+udf++OxXnAGIlE9zmESnhvSiQY5dwAZQmgGnbz
jdba9k0OXOsUvx/pGwa3Cj1S/RyrED7xPN83sCLbhwGSysFpLf9IdsyGnEqBF9HGdJfCxnrxpyxr
Ii5Yyw3c1xiECh+gEO6M5WHsmW+X8iYbJZeu0olv9boM9gwXocR0k+OfmmhsSFX1hx3SO/M6r7vi
YurT8gEvn/VcqFo/8/QF1HOq5qy+YNalsR5KK91Vo6/dky4+XarKBGo2m63ku58NY8JnqGX7QdNr
eDD9VddN34Bw6QSEQIHxJG1d11dFtKD8ZxpnqRNwtmvsTnlRxPFDrk+RNnj6EXE7be2paHLs/Njt
3PSo7cpXeEVT6JJdvmsHWtgZ6JSyKhSQbC3fVPivQ0Ya061RzAwfAAl7nbmtSmYZmdCu41Scm1n/
NdYt+SrpLOxUivuSloSdgyo+tcmh1D7nvesnAFqFVhT0xGxyZOctnkgAZ9sej28a7Fwnpp0R9TRo
7mgXnoIrtl6sLs+/yrhwH5y6ci/jPoED1TIRBpa0MJIMlZA+AVXutNH8pThqW7s8atBFFxz+rneV
pc6LlDPRJVMAvS9uIGYOwbawjYWYlgSeD46o80q7dtse0Hrswo+12R8Pqp2YVYIDPwv8PHnMSLy6
QKw3HOK0FAelqgJmIUPzXdJp7nmpetlue83aOfVyhuvsTMbeqa8Y1U1T9WzO1jFe3mQz9GABVEMz
Op3S4zjubiZRGFEf6FfOMp3GDU2tEYhTiCIN+Xo2TTstb/OTun1sJ+A3lsNYrinkaTW3/iWjb5r+
hLhfBFkJHKO0srvSIyulKVaeph4ThdUYmU5GrOycnU7A1KbWJ49pHEqGvWHUdbqNyzEiFvOlcOyr
qeld4IfWOByDWDcjJrzWt8FzEKspd6OpYV718lCkHfew2N5w5CzGKZ+XFRIlVh9Tzk7gd4iMjaek
vnXzduelrnHBcLYC+6dPX00ytXYjgb+XgZiNk4kBcW8Hc+h1c31LdlUR1mqUYUNnJJo7b9w2ZieO
Skg5W9YvXdLUxNJbSf2m6LT6eugZVKRT+wA8khyYNvO2nhBf2ad2U1trYYuY5LmeCLn1VICXKE/a
5UYawZ0jam9XVQmRAGjJl6G4F00KmMR2RESxN4cTuK1LYU6sRyrVkJR48KjxGa6k+YtcgMz5gjBh
Ky70HfnS+9Irqqie5D42xmKblMF4IYkh6cz8MxkxYt+uU8QOZ+XOt3N/R0dd3MKrIsyO+q1nrh/V
uXczjMvDMoz5zdBnbRTbIzrwwSmP7JXhXqP53ymdFiZ3EIBmsFGsLtsbKUgtManzPjDLrdGa/inA
L+6w6TQfS9Bnp4lvGkdQirowtjnHsGLzQkemldxfmUmRnNJ7uk7My6BThWlXPhJVtpSZiFXc8nls
nOce149aQWXJ7SzG/Tt0pyZJa2HJCM3tgILOMo9v1bTsMmU/kPzGsHEgTuY6mVQPA8HtTSezT/CR
2aAoLGYtxPbNBt6yxIt17w4tZL7XLH8wI5MbuWTK21QXhC9fELq8M7li5EV1x9btbOiAcTcfJLP1
VKu2skuyHf3SI1kN9j2cD2c/9snRFAQH02uvasBsITrRg1XbXQiqmhPQPdQ5u006R1UnIgCvZLuk
YLaZi6JdqEIfiFc2ghdN7zlWn5g/bTOTyRGuAzrcLAt/omCm8Oau5RK0Is8hq0OgjJNTSvhjMoS3
U+1u+qF7UY1IDgzdphttTC65il6ng5EgqMHDrOW1jv4TrDjtEGcghn4aYPB6cO8saHQvoN6Mm0aS
lFSs97QkI+1ujJ3PztgkkRO3cyRqFdyMJom15hi8OoGqDopEqs0w2S+k7ZS7evK6K61TTNj8GNtc
k2dneOd1qWBhDqOZRAGhTRnwNy7e20YhMIBMXifpckAPYqpI+kQ1ASajWXnIVV8SXmc5U4bYK5AE
HSUpwrZje06y4Z6xXRq8EHk4m/FvBftfKoj+ce/3XSf4X6uZ9q/1+VP52r/vG/8/2UY2jJ/WS+H/
/T/y9T++/q/jAT/764+dwbcf/F41mTQGqfxJoKEtuDpN+J2/Eaw0/5NLnwcSFSLJN+UX/YPfqyad
jBndXLvG2Iptiq3/qZrsT3hILHYEuoKU31RQf6U1SPf4fSG/UlJw2axTeKwhRON+6CgzribTEtyl
KmMhb6dYkDYZKppvoN0lVAbG9o2rdY+unlXpF2zwuXndC+qjDgN4a5RY4QMhM//r1AI55DxuGqf+
ihKEXMrDtMLaFxwYkC3fGO6oi7qb9o3sTipJdTmYg4+CZSie9RUD77MfEXYKASWAq4csYuO8UePj
ooMw0Kww+eCNK89ThjHf28Z6X3hjz+d2OU7knxrqdkDoiqC8NZQToUmZ7E1AiMaVbhHgxsjZel2E
Down6RAfR7wpRn4xv+Hw6zc0vvmGyRc1dBMsYOUXJoUrR1/KgDleIuHrJ2yLVxZqn3qz+Cr5Yrfa
mpCyUvmRvbAZuRi+SWHLcxNyf564znA2EheLGc/1cz3iOuoshMSiZSH6FGMz+z3e3juTOqs5Sxsr
Q1hGPg32HKP2Srzk6PFVaBdiZLCV2fnpTDe12epg+O+Kdo0jwOyZk1T3W0yBcJqR0f4aX4DGkigD
y19jDcq3iAPrLe6gaUnUCpnyAOxxakVp07oD8QgMM4hKeGvc7ID/EqFgNFY+b7K3aIUZ12wVDZbR
ks0hVLpTVtGgn1gjGZY1nSHgwg52ucAlDtXbkrfkm9FQtRaX+1Qj9Xo51+xsvvXIBi+jeJp0+4XM
BGGHVjLU3CQLBpynSZAQm+GU5pJHoJRAc3hmm/T7TPVQEBa7ymABSpXxnjuUGJAAE9SCSzaW2zqH
AIqiaBk7BHBKFhsiEw0XDYeqHju/IFvPWxof7HNvNj5Zl3lwV1XY90kVi+PjUQSk5QnNA4CsRuXH
NLX4zEjXlXa+Nw0WBQmIvUYeg6f5X8cCIRCGuKJD9kbJCVvRVl66gYXA/ZMbOGRKAm6Dy1iMy1Mz
cfUKZz0OIIkQL8Zmn6YurpPGnr74mjldG53uPfXNpJGk4oo03dCKjcVuVLoDndiycko8JuNPmUEO
/MZVSXCXttJqQ9+cKjoN3Jiu22boHzLM2lcDRxeT2rrPXzP6zAyJyzF9xmVt38yjzwEyDt1EwFoP
lRsBG6RfH+Hxvk89sRzx7jTfxqyreGVgvT5rSVbe8S/JMCNRJkHAoyQA+tQ6K4kTgUQKUt2kx11R
nYKdJol5sokPjJosGB4ziwySzWJ0zcTbWig00mi0v3FdqgmE5cuNgM42qUbzpeWQz0d5LzCZL6HT
SyfbFUZe8HnMbXGuTV29lneyf2H2rV8UvXC9aG5tMw9JsXLPx4mUnB1KMF0/7rEG2aHSaO/HnRc/
lcuUadsuU3iAWltmp6ZBiCKAV5h6GwaedHoWHJlQiAV2VWbaM52BXj4jCSMQ1DKUfb7YErBf5S9c
HJGtQtMbKr38vDCZ4ybhVIV/LEQnz3JN05+LgEhBqBMeA3qdOvWKB6XxX3SVRipobXgXpj6l92bs
Oyw6Q7anfeO5zzVQScqUlp/DqpTMdz3t1fO+jZubNuAOvYHwVH0Wgy6vSRmyTqe6LYiqMol6qr2U
24VHHshDWo709Sskbe1JQ4Bovyv73nksMulhq2g17o9Ci8srlZeE2JqinEn2av023jSt3h5oszV1
VOmFdt6CNqwjEZTqhjJ5GiOTE/FGVU3nI42V5Smvu+5Io00WP+ShAkYlgYEo088obw8Oqu1H1fnV
XauR5xkiORr1KAA8N24HUbTj1jGy9Iyyq8xD5vmJRN5cW9zDap10SLIjxLNmFYT1gGhF0eXFWveS
d2U2n3mKQJRN0GXF61Qi1Nww24nP0ZKxly7pPISpUuOlJRpsSYpqC+mdW2cwepMkecGfl8HRzgfZ
QdCeCf5zVWs0m0UoWvNm0HjelgrT3+MS6iTqtayFh0pN8c1sXPVoZZpAJez0Sx4KoQcg7bDW3sKP
8NyNRBTrbcgsNA99abVDWPj1bG4yrgKfuatb16wU4n30OLG+BnE9dltTr5IHIQrrtpx0+gGxjeq3
SOcc7Vsfc/nMJzoKWQ4aqRxbs9mYvVU+joUze3vDrmegsE7DsprQrN91fEywghePwCU5ewmMNi33
XyTRZ3tAVUW99YPUiE9LzcaQhBi25JLddIG9/n+HDEvfawSFUUfSXNWX40k9awGWCi01L5lRAw2P
0YjzgSAzu6istISL29JniDpeLWpVTQe8VeVWENG1pO5WpS5G4kWrBkx7wzmItlQt9PiJPQghic3g
2HyLIC5XAq30UYU7PO7C8+nJZ1o2qEB0b4NM36VYHuhGeH3XnRSkN38zXKLtNpVRxNlRY8f8Y8sm
FHfrG2sZWupjOUS5K5dp71cFnG7pe3Z/UKQcxVRgjfXZIJzotUdhdzu6FvraJSh4ZdKcSvKB8V7x
xbdjAq4NaVUWcFnhVRvmrDhMqqrXbsty4GswzaXDWwU12qKBkJB1q6BHftFM5na0cEznKc4XCrVS
8guiembCJhqKDRoRI1m1vOfmFcWo8a0iZ/PakKn32jVEuYPwj/NvST3m2IXJgqJJWtCoaAzVffMa
S734+uKTVtq42eUwwTzlXDKWeLOQKELbtpRDHyXAv89Eb+YvsOVhjA9WD3CH+NU8jLOyC3aBQIcZ
omvIziUIV5LbgA+AIqZj+GJ7oBa2ynTluDURdnMwIf6mQBwnjJiWDF6IBcoJ7yisO049Lztl5cdg
+MtFHhLRyGZf1E5QngbKt9W+y6vpimDY5WtgdP3t0ATU8mlVuBcW2AixIUK0r0LR9WiqPae3XxtC
/NxNZyXThWE3/RQ57Htgp+ZGwDbPqhKRL7whgkncTL+R1FA12QFGE+xrJlCnqa4LJ3Lmorsouo7k
jJQ1ZLHLCOM8WxURACNc9trS67kxunSFN+ng4+aZkxFIZUJu4KNJ5NZpV2fD57TxSLei1Zjtq3IZ
VVixYriG0hq57HKuDhEbHkF6/Hk87ZWpHjX2yJb9UoynJncKRPluBfnbHQMfEFvKcbkX2Jbvy3Hm
q6ECpZ1lk4m61Cba8akLeFEnXWU0x1OuW0+e7LprUU2xGQ3SxjjR671/0yILpddYmz0VtK0xiEPQ
jetCTA00T4YHzimf9fjZ6OzgWzBXXQVvGQLZ1ppm1FO2rZAuV8DivjjwZorNIrWUQyCW5gkSwPFR
UHQT7Kc31S16sOwGY+NCA6ayQU5ZxTrkH5vsqNDIPdHI+UXerrnHwCiLV6z12S1OYU0/yi2p3SOV
su7j1gxO3X5oulCSPwUHWvaItHWBKp4krGU8EcpemwFKlKcG1S43SeFrr0hfuBs0hDiSLeF3BIgg
YE2SnbDTbo8ObMb1W/WJ2AXo/8ljp896XYqEaPZKc5czNAhiioYl7vWIgpmIX2I4dMJW3Dgud33Z
djsraaW7c/oaZBMewPwSmgWgTmOsqOAdE746MQApOTqMblwtLFufM+Nt5PaXau1/t7GiS936z8eK
2xf19LXufqyP1x/4Xh57DumsTBORpkCWQzdD+fm9PGaoyF0Lg6SD/dMENcpf/V4ef4KhY1E4Yw+1
CWClpv0+U9QcJK0WOhcf+cyqdPkLspk3m+IP83T40B4CMKaZKGAR4nwEzGkTdVFuIulb8nqnvPzW
knSeym9kVx4V6KMJGVPFU1XdFd4ZTbktRxEnVX3camqPwWefmN1Wpw34w9t3+dvj/6gB+6Aq4Fnh
iUNqs+p1PRsFxfsxZ0HYHhIULdgq3W+Y+ORVyB01wHttqW3qBtov9Br+Kht49zb4qzkd0iXvBAPW
jwDfeLGzQYd/vYWtw/iKHcwpz6ULVZRc87yxsCzYHWkGleb1oUueQ8Jws9JueiNb9DWcbYC8Jri7
q2XmBlYKHPUbXRHWvBn1XiPHO5H3bU5m4LbKM04zi75Js2kn23xopgWDkhiS5T7JpPNFU94k9jF9
syYafH/Mbqo+QHpZmg4FUQY+JN6trwQoYqF68qa44CR7dhYg0RwlqX/CEIFPkyzKfNg4iymv4x4u
SFjPxbJrJmNw8LH4+P/dOcMRoanC3hFJqHZJieJ2UzeWe9LWRTXu09ZpHS73VXYvnNKCO2gnOKKr
rOKCWQyjemxtl0Ix42YE9SYbON0Mk3Fmwh2/JvvURuRL6B7SfJeECwLlhWglp1m56GE21JXc2Ynt
UtXF8/LixwwgmB73bXCSi8ZpQHxC59lkVl/nUcUJftFbvmq2rjnz9tpW1jCIZszmbgbfg3EvuoAY
kyrRHJT+mua4IKEK57OikKHdXvvu3aRhaA3HYjTkkaAfcm5oiI5+tZr+vJgQAQSoIWmIBcyR3q/e
xZrsQc9Ha0urR79yC44V+EyGrYVgzZvjbEmQGQMRjblGDWzpP//u/HkpA5HXkePxP3abVd35o2ql
J9UThpKL47rz6HkVqeyJVVKtRq8+16pbiXS6pi2ht6TeMJvodz9/fGN9eT98lxAt0LvCnsv01VxJ
WR9ffj/TD16gwo/EDXM0tv1llvRjNKuyA6inquOgEIRzGmmAgyj1z7SRmCEvppyG9yOiZPglLnDd
L949JUzodBnRC2FI5xl92E88zcVNpePsS8gvPwRE51zQKew+//yV/8NHQfHFmA3zgGt+UPuLSZgZ
AA4jMq2pOp258m2LeLG2P3+UD25eYgIggoEDQ/GFb4HcwA8P02a6jOuYF4Oi278MBt+5Rtxnvxro
CdTi2+fBjH9nIjYMhUEfyjZPfrE905n98Ha+fwbm+yWG+Q87A37MCDjgeLLQOz3JWvtLm7SKzJKm
bXYNNrOvuGPSJCz1ev4FWeDDEv/TO/BhhfkGToBsyo1onIxvnl01JIrifsvSZVO7rReOuOGJjZmr
XzBaPhxLb4+L6GbF+FkGp8GHx9VwcjTCJhiPRS12MbpMBPaOuvSmvjjBMuA+/+KjXj/K9+uWj3hN
bwRGsfpRPnzUaa2Vsbm4DHGCLt9q7CdRrzfm56Rw9XCt7Y8d/BxXQ6MN54vhTK+zW3o3TkEa4i/2
tD+vbVR+WGEQOCHDeVM//birmLbVKIKijIjQJO/ZrrXuIjH0Mvz5C/7QqF/fYL6h5GR6vL3sUevf
vzxdp5jgEIr/7xGen1U3gxFlaPxuZTAvx1U+ebdkzAWbuWaFY/cq4sPPH/XPrw3ACIwhE5Yg6nD3
w+6gtGDOi4bl5DS0SbJE5atsd/jFa1ulWe8/S0jm9GpRhCLdQ0H9/rXVtXBmPk49wjmc7KZyavc1
gX9npZEVjz9/QX9ep3A9IJpaPscPav4Pb+Piw+cmV0Mn7WwYDxWTgTttqkjObjSbNC6R/YI/849e
msctzVzpOtgHPhw5JKETmjb4BPumdbuHt4pwGd9spGhY/eKh1vnUj28j2zKb3nq4gubnRv0m2vxh
iSSei0syF+5Wtj1y4bbnTkW+p5M+c2Oyr2ebNF12AZNmguG3wxCNmT0eNZMp6lByPXoexql4LoZW
t8LSa3S5laKdLkchY7XNad/bhyn16GOJkdzjX6yBD5hhcl4YZnEnYP/4b+rOrDlOJd3av4gTDAkJ
t0BVabYsy7LsG8Ij8zznrz8P3t3RrpKO6nPffTfevSN2OwtIksz3XetZbPmF3Hpef05wQ40k/+Sr
uRudUf8yU6ulTEx97WNXjR5t+hU1F0bKpLAOKWlycYBGWVwZMpvhqhNX0FEgyvOFVCvlfS0zPgB7
JDDuQJvcEo+AMkj4c+reFKGSWJEIiFwL4/Lt2XXytLdrsDmpbKgVzgvgY46vATWMkJQKzF1aREto
DWtNRGO27HULVeFfD0W/jt4gOmc8IfJkIue5txio5q0dKj73xiws90qZ3Xotp3x8eHuok6VnuyoW
N/b4SL84eZ0yfyp6L0QJ8LUWQ2IclCEUchm0QD5VJiAFlR49QqAe37896snS83tUljnknKw+FmaI
43tZucPczzqbezQow603Nh5pYSoJ3x7l5TuDLcfEBLlhxJl+J7cxasq5bBYXwsZQFTfONDo/yMx1
YpIa3eTKisp2n9uzuqlG4T1i+8/PLLCvjL+lHBsb1WWjL54ssCWfrB6BNGtPXN2APLhuTHGVyPau
ddKf5ShQA7ryiU/M97ev+2Qd3O4urxo4fGwCeIlOt8JN62HsnVd7RzhZf2lwQNmh8FShjQn4wrIH
+8x1Hr8ZfKmFxZl945zBGNucUMdPc67jWswlvZpS1TqupR7VqWfmd3pNstvbl3Y8cf491FYY2I6l
+EuPh1JG09ZcO0P1jiR6UMfPDFrjzPt3vNH61yhsNpk58JvgRx6P4mh21wgrkmGC1yrboN72Z6uP
q+uFQGblT6ZHxEldqWt3Agrw9hX+Pif88cHk6aGkdqHxEIvFqdw+2fzUo0vzvSmtXVml/UPWtlGF
h3Dt4ISocQ4ohuaXQ2eg4YRztXC4WQyCUkvTIC02SobFzwGdOBeD6gyJjEo5VyntthqeW+nuYIoR
7TL1hKZf4e8v7GtUcrI6uLbbZpA/J7fwcyNz579+FV1WTliGW6iGgb/4+I6WonW8WKvNXb6M3Y1H
C+iDKJPqMqE9QVmSrNidp5nY3rx1DmQqEEq/fVtPjw/bbRVg7jdmG7cXofvxL4gIq07RLdk7a82b
KehFQZQ2XAVEWnTrJko7DgIzqvjtGvmmRLwVOBbkkDZ17PnMMz6exdvnkIIYtrFtDnNfDPP4t3QJ
21+ts8RuU9yT3lz9AktwjuZ2MpGYxYSJeqw9HIu3RJNTqrm0taGvGo9EYPCj+HZjx/7e9ImxhG5U
SQFrXY33aYVy3i8GnIkh/X3XPMx0q345S1N8xutVExWK+IxYakgK1Eh02dPCVykZk1lamdTFasR4
IlHFpz7PVXkR5y5C9C7z5uqg+mH9eeYxHt+63xcFM5cHCI+f3eTprfPiqKYNKczdVFDajU3OCBm0
CGMsne9qUQtByCz5SIMTfi6xIOMBANTi+YZKl12vGnKi08p+L1wtP7M0vVgFNwMg9xurhOQnntbS
PI1nveadDF1JE20aXJJhTMpi793YsJ/evg0v7gKpR5j+MPFvhUxmy/EE0sw4KhKs/CHNKSucyEQN
bHMtzry0L65oO4Jtpr/tI80rc7IMeglQGZTw5LwO6MfzZZY7CmHTAW+3PHO0PamebEsuY1EQZr2D
HUvV4viKIGvQ7moYS6+aO8Wv2g2IYpEuGfK7Z1E/dC1KcvWkxr0+euZVwjJIyR6ToTVmzR46uThz
6n159RyK2BtJYWxnUXGy3zOHDn12L7l6Taz73hhs6qOzc+l263RmcToz1Gk2jBSdblYFQxGt3u1W
akWB7IuKVGEVn1l6jvd7vz9t2FihQujsu0h6OlkGoR+WXjQSXaQqfbqf9G59qiVacwVY+/2Ex5j0
9Mo6s0EwXs5XqszsxJi0iNv44/jpdmu1Jt6UoeaIZ/khx8jme4vILj3VmxdxgVWxkXWPfHWtd07a
Jzcs5PU9xNHux2R0sMAmz54e4L+bf/+QOSwSzLNV3eEKnvwwVQG8qeBEhTNUlH3TDipcuhGRCbTN
3dvvrLF94/7zYf9969EDb7skKqSQZbdZ8McRDjEY7kC0A6FycBFQSx/3GEvFO6eMmrAoE+8QIxN9
or5R7EvZQnAxu/RrLOlWnplvxxvTf/0SiqUwhiS1h9OMN2hiUeMtCOLTHLgZGtv8ew+48a5c3J7M
XX3dy9psPspZHx8bILZnaIOvzEEM7txtk+IDC9g2W/64EXmq9IyaLLFttrYgVNCtp0WMEQrn4ZH/
etzbKEWe/5u7D9qQ+iSdfaosx4MWuhFNGCSAXDTO/E45yCJYPM13CV4u2o8ZoQJEVqO4Q6XYp9Z0
280zaAzn7w4l/7r3f/yOkx2sUzmr5i7QwZe6UEHumVTxOH9fNomrfeOrtF4rYZRPM3ndhwzDyuPb
9+GVpQYnH9JUlxMf0JiTVW3EqJCBw5CIMgwCxVxrvF/KPLodTHP88d8MxcmAJ72dYk/erVWAQk1n
Zpm+tjMh87z0elz/4qO9nHm1Xr+o/4x0srtE+VBV1PhlWBU4HiJqbbvKACpJPlkb/hcXtW0lqQpi
ezxt0Y1gIARLhgytCVuhsvnymvNg7Rcjdc8M9Xsvc7pgbH57bJR0NZAMH09ZvUE8RM6xJLWk7HwK
EPZVnfXWIaatcb06SXchcwnYpFDTe1vO0Z0eL/nnyqqd25G4xv/iJls4CNl2bLXg0+VLc9rJmWqW
L14gb190g703W8hzRrvYF2/f5OMD7D/vCLMGRTNgZ6bryUfKKxpXcxa2UrTnUeRgkfvi6d2ICaDq
9hTjqjOkUMGNfHGjOR1YlrAotMmTtSFeR3azY82ltYYMQBYOQW2ay99/eoEhcUl8aLYm0cmbv1i9
lN20rbpQX4KiT9x9kTvlIZltHe/qYAfUaLLD27fytaX+z0FPbqUsRWm2KI1DpYz+qp2VdmclFAk1
vQOqV+Wot4fUui2FVd1Z83wudejVO2tTjqUAQvH1dFtHBpZeayyqPEmRhYWoisuVD+6Zi3zt/UcZ
wIkHsOw/odB/flC0tCgbIbmzWaG7iMFgO+kxWkkZ2We+nK9ej6QTQN13KzGfrDR6slYLDW/4SPAH
g3ZAS2yihz8zyqvz/49RzOMXvxEdcqCeUbKJk44+d+2tYJTbPrPaEBfXePn2JNlm3ov5T/HPJJqK
hfr3zuWPD/JkFPrmE5VhJ6kxcIJyiV+ezfZQNOtwMeTlfLsKi4b328O+djNxOpDhClpkO5ofX+YA
wdVIVcNr56jkAMFU7kmpSs+sW+dG2SbPHxcXYXGrLZ0Pf19oJTLsDATknOhnbuFr7xmbSGK9qPgJ
1C7Ho4CTNA2kv7zc1BWuVhnjzcqJvPk8rTTM/NpKWyqO9BKg5LeGcQB4OZ650Ne+F/Q+qDfCxdx2
micLDLpZPIacGPHXFqxeWku5kWnTHLKeUNwqStfdYk71Xgme6dg8t7ZUX9F66KQX03U4s9y98lJi
j4GOA4KZ/3FaLy+8zIqmsnLDZYYii6ld7XFNgqwgZfnp7Yn0yvwlJhIlEfRs4uRONzWODqBy0WqG
MuPq81R0AHEprPTIvb50fMn3RR3p+7fHfGVaMabNqdjmRMPqc/rAV00rVsaM01YhO8uMK0JUz3XP
Xh0FhydcBgszz+m0kpOj1NoVbog9ogpds/5ltcin376U104mtFph/vMNhLJxivdJeyJFizp2w65a
8ickgF0UkNRDhIMCqbPixtONx9qsBORCemv+UKqy3pA1sc4JXVJzfPsHvfo8//g9JxO56K1xdQym
TmqVMuJbBcyXSS8/Kzma7+gZ5O9nTAlnRn31XqMHIy6HohxVleMnypEEK8PEqC11hVvNTMU1/p5v
b1/aa0dhqBg6Z2ATSaQ8PXH2iNfHErJumBPqeVCFld5BGerv3KRUNw3C1sdMWQpbq052D1+zqrLj
YE1UH+YN5IreLHLbxwB6rqT0ygLG78KKjgyMX3dqFkvSRGrs5ySK2rnfmc0U/VRaI4Eoe4BZ43bz
5Vid58+uvQbDAjr4zI159QeAspJY4uiHv0DckEdlLQalfbbTKEhGR899c8CjwGnZvUsLzXheRsFa
NhRBhnF119rj6nejsz6qWYiffRd9lrKAUZWl4rL14mwPGiR7lzrpjIbWjaYzVY3X5guCPVosLCFk
eZ1sz1e70FzoFG6I7AXdcSyTSz2KnDPL6GvvAn85qvMNpoJm8nhW4oVrLV3PeDcLDCdYqbXF92Q0
7w0rXg6DlaPbc8EFdGfGfbl8C+bBVs6kyOhav+fxH5/NqopJWQBdGLoGfoEElc+uQ5W7z2AIh28/
+m0Perz9YCiLHhnrGyeM0+7wnDUaHnLsHzoU8Pt+hhzuZ/O0LOiWXKvc5Zae3YyDLssvMgdncmbm
vXyO+DGphSBg4ml5sGqONgh4Alyzyjht5HY67/paZg8ddam/rjQxyqZPoA3OUnVajW9GO7VjL6en
1I1U4Cvl7W01/czNcjmjFXjtdsJ1BWb4G5hzyoRzEdt5yK5liGizuQQ5Zn7UoSTvraajeaWBTv1l
rsNu1mzr/u0H+crixkXSu8IoQp+fz/7xrTQHrJrExjI0KPzan6Ee7FhNQcnoq3yO5rg9SKdp/NiV
/X5KWQA7mlDXvNPE+wFtzfCZvrebaH5/5oeZr0wxjtKkaaFgspCIHP+wobdndGkTZY+1ty3sar35
AejJ/EjRXtwt9mY5ULlRfF9jstT8bnDRECqXORgsixa3QemM61+Xwdg3EIhHIZ8zrnEapZJGDj0K
byUnznbrO8xbEYkCk/qB5acOF4LIyTVA5X5mdrz2XhN+I2lA0a0A63d8JzozWZoJoGWYqnIOYtMG
+NPJH8ZiuGdWkN8ltaP3GsimNB2mAnuzjU98MlRk9B5kXS1sSRq4chHs+o21xA9rWY43qZviu9eS
2fxSDH0J8cQeD3XlCkqhbfZgqrL57rYi+YGGBdK+BnXCL3pxLpf9xcu//UYmBrIgmgrIEU5+41y5
iQ16KBzHArlz4n1UU3KudPLi03YyyMnsi+JYAyXScCPsAgKN3Wnfoy6Kvva5A/yshwWiHxonWX6N
XP8zlOT+8Pb8f7EkbD9gS1zixMr7eVpxxRdoZwPLbJi52g1EyStAPrg4Neums6frQdgPdt+d+Txu
26UXT99hS7kl9ljyd8boHx+QuRVN4mipFmI4wtA9x2XMsud0nL7aA9I37fntazzp8FI12i6Szvm2
ezFMYZ88SuhMpi41GYWSSLgwHnEHZb23YPjJRPdrmcr2W1V7qCKmcvIxnEa3Tnnu5H4SZ/fyR5w8
6rJDO1CAyAu1MUm7oJhh4RneGt9nFWVeSPp1c70yzfzIWa2raR3UhQb08cKVw3xvkx0QLkUafUid
WrvUeqIbvTGWD6XybD4caXRdQfP3IThZhxoQL0lIpDfMFfZBRPFj2KkZ+HLeqxo3zce37++rbwpb
gU1UQqLNaVGOLliM1IY3paoWcZXJ5IG2fXHx9iAvVqftGf4xyPYm/TFpFt7TJLZrLUxRu/oJHwx6
frpNBuDYfHh7qNfmJ6F4xJyBA6YlcLIQrlJMS6xlGtCXIol2lWqIBnBbVz9EZa9/WkRq/Xp7xJdv
ocHkBEHMR4Wt/+mHWdOGtq2z1gv7SksuktzoP+AzNfaVKrtDQXQIdvH2UbR69untgV+uPwyM4ICE
sE1AKE8mJVGz9dBL4qIxaImfZFjZc4gOSHyAq6OHxZRWjwle7WdzVMZhqW3z6e3xXz5VxkfLywcH
iCWpiMdPVelV7hZZ5oXIvspPJaei3ndRqRx4Ac+KK14djC8bwF7gF3Q5jgfLoyGeirXzwsnz6n3e
JCr24aYP99raR2c2PNscOV7juLA/xtrm2B/TVevXFa0cT7SKov7acIv1FqBP8b5YNoe/GrOCh2uX
4Znbab0cF/eSR/UBFC8dh9Oz0myUK3YH8DmJNbjXMYoHI4iXWo27TDYQhzCozu9r2djvsthYer+z
B7ChOoZUnSluOhk7MA1jT263jn2oxia1sJvoxSeeYPKJ0tJ9HUH5ID7RSMUu6ZPO9pPcqqoARzPo
K4q6K3yrtBbPyYiD/bBYNW48eATdfatHlsCYZ8zvhT3p70ZAY7ib9bIbA/zovNZerxHA3vYuFHY6
FoiPx9JChdKQzqxjw56sH1gXCL1GQn/jqbz3doSEZJ+WwcY8iC/Uo1S+KPHBatb6qVukzvU0a/tk
51K/jSa5VH6LQd/zW8vmzwr26EqwjSyKoEI9/l0Ni0lMgDMAY8BN46SYRmqxXEl9mgZ/iDqojUY9
NwsF5XQgh6tobdgSLsSUxGnG+EZDbWGEkd6130isiwkxbpV+iUJh/ASUbMx2Q0OMRug0bp28h5PR
B6Wb5e5jbq1dDhZyxksaUIZwpymwXe1Cb2OP1ns1dsj0GpYDaX40ejBOKeXCRZZt6KKla2fAGU30
MY0tKvZg6OpHg2wr1ziMcihKWmwzVLQKr2OCs6gEl2UkuWcFeiRzUCDOaABWKhIK/1oLjGJYkvxL
N9HPCjI87kVgFWJROFIw2voE+82DX9oA19gtpxssRKbLzwnd2vuGpu7PZM5xDOtOqRdBocUxUEns
AOqpd0sgDU7VRvlF74h2wrCsDw2wNporYWNoThp0o8ver1376YPRV9QciPKTXdj0Nic/M2+l6RdW
N6idxOmlrtiAu/AZpSDboXFX0wy9xIo1xGwGIhD839qvlUXTX+zJoCwl4u6eClVHATCXEJJn9h/a
PiuigaluTc6dayslgmLUOzNIahukQUMbpi6cHidZoq0/KL3LLFwtGT+0VlYtRJFFEhP22PX+UC8V
HvnV0uHi2WX+vFYxe4wJLt479qju+2Ftmw809hsIMm3dULozK+N+bdoMFbO5dPM2K+fppo3q3tlM
vEQ4GTTkJ7/X4Xn4PDkn2Xn2omNPrtuPuuFMcBRMqiKBip3uMu10zK2ZDXcrZJO1fKPXN321vJ6/
iI4aTj2tzJWFoW1SH+wo1j/QyzS/2JSUEj+bAEr766i6x6ro7WVHRXkCgWlFjkPyFMFVQPRWxSue
uenPwYrWq2yibMv+Ik3uIwFZ8soyyvIq1xoW8J7vK2mydrJ0oZ5oM0IxSJZ0KGPU2i388/jG7cXy
oJH79UVNuX1v93JILkhuwAZYRLkdljDvcz/hqHMrtEzBXKmk/D6PXkwUAzdKv9Q0Yip81GBZGbor
zp+gpCeoqPEmAmCIbvVjuFaW+NkOILDvJ82K0yBOMm2+cPTVcP2Cg6HlA6Op08sEn/pnIAvVZyOK
LbAnyUpKXdvB3Za97X1xYYzU8CGjpg29Ji5AsZUzkV1DmldDQEkM2kE92GxMcK4f2N7Nj86Smxe9
nWiYIT2LfGZ1NRLO821Z0RCRK1Rkz4mtpysoirxjAbbt7ls5xc1jjKbdCAbXGZ6NoXCMCzLWCB9j
YRidIB/z5CPWaeejmY059Fo3W/oQZni5fKbyZOF4XoRN5E+amO+XNJqWAy9FxK9OLX38nnaQQ4Jy
RWDtl1nay+s0XrXhMhIYfGjfUt3xDVwEKvD6aKh9c41Inmw01Lu7NS7ydI/LqS4CfVh0eCkOsRwO
lVftwO/Sv4CZVOPFKurS8KdCGzCNG5xi/MyZ9DWUvUCMtowNrCMnNXEjVLoN4s1tBvllWvr4CRog
eh8FInLDTI/4tdZF16hxktilX9YJNPegQZprX+SlnA9u5mRugLciHy+MwrGeTG0ao0NTOx0oWDlB
ndHRAns+4hti7PU5juUeol+ZQtNbtEOS9Povs9vceWLR8/GmsEsoQm7GtjIYezFHH/NB66t7qeo8
vygcSaUzHQRRcha6eOg5I0pRjGXKWQFRVdanXDQ0cWfOU/pFZuR1+tHCSlr+GMjlncPGXdIK6EDf
XBujR+qakzof9dZTz4KdgQV7EV6Dn1pR+smxOnyx2YyH4S4f8AHtclFV2bdI46vjGyamZEQG3sgt
HKGEdpax6pDem9ELpEy0r5PWeyXFHOobIRTYbgmVmaRfkHktd6rM5vyBqQ3MFWCDwS8leKgDCzBe
Ao+vv+qU2fMAv66q/MGJYtYOKN3KukrHgo9AXWmDwcLrzdAG0KbYO7R3dOTzrhvynb2CbU3LwXjS
rChqCIbLWSc09iFf3dSLb0Sad1sOXMmnXYeO8xg7kfbc9gIYn2aB6wm1frKmYKDSOARZlyefLHDm
MeT7nsQ+FDBm2NaT8Utrp+HnbKn1M67jmRevFdm1BPvDlqFaJfxAJSRvl6Y316qjGruvonqND4VM
i0vb7nlmS1WJe6oxxRdTJuZdZ1fmEsJhqIePoB7T26FSVhd6tWrvev6raIuXa5ydbib5t8SCsxqk
ACnsgCRfhanXzaafpjHzsSbe17nJGr35MtbdqPmLbuTDjnMdNl63XuzrofL64TJNVTscRJOTOm4U
lYl0ZAQhGABtZP30lLK7PQ4Z8Z4omOVDVLlrd5BN6jZ3kxKzGzozPC+2cSM4Wiw7bERQidctX9J5
Je8LhlQSrvivIljN0/o1HyoQvVZWan0wcV9uNVkvni9rnNcYtot6CtpsuYrMbgb0UP4EH7mAMG6F
dgshJYPbSbPXnh08wilTiK8NhajpkAx1fl24TevudW/OPte8j0MwjeRZQXxswL7A0tKe3d7gJbSH
pP/aresC2IoygL1ztIYEwJoYMb/TdCySBhK0r9XiHnSrGHCC83v9sjTNA8hkvf9Wktan79KyAEsp
3DKi9r/gdQrJSSEeoWx7KDuDkurKymaAj5kivKzj2H2Hrr/KQ32Q4qGA202tUtWBQ37UFJR5xvZY
tCafktlsCux1U83nu45UPSB91MCNREtTtTurjpdrN3P1CDYObtQd8ZbG6LPyL3nIEUfu2rJuh8BJ
0vaHICr0l6u37IgIei9vPYT4th93E7rrYiVhEv+Sq5XkOHgdKDdTdURgLcLTfaLcgF4ZrR2PAb7H
HGSVw8JJCBPfyT29PkeEJkLU1scWaJ6LVX55pucoSmlmYzTgQjxtRrWAa5wlMaNQZClQM71ybgwj
Li7fPq+8cu5lF2DR7oLnQNfr5KQ9U2FzlTlFYeEZq+8l3IUgAfh0k5JFul1XGR/KfF35sLLfPlNR
eKkstrnGP0Y/OXzmGhs4ODVRuBL0eNcXAN+DqRraR8fqb8yW2DuAww2xHIn80JRF+SOXygwc9L9X
neEl13bfnus0vnJEJZOYeGmkuFSsTiu/cvHmbloKLxRmMQSzno0PrEVs12EPn7n31na2PzmiMtZG
ouTASLzQiWIFhDDlVjeOwnyMRhHkaZv/zLURIQktOHGXFaZHxuWoOzc2N0rtoAF90IBzQaS3es4f
qdFNXzT+/bGIiWj29LF0Q9FB5GNO292zKefKCiN7yOKD3k7ia6ooMAcLtK5hTzvevHPXOAdJLtNu
3sVS7x6QP8FYRDD8tY8ngDiw8et6X1Z9JwhIa5d3pIP1/8VUx3yy2SDQBwj6WsdHdacU3UyL1+Mc
BGO7yPN2pwHY2L091V99srTQqe4geKT2eTyKl+a47FOKDyIDcNzV9CrZvD4Q3t35b4/0sgRAOeWP
kU4qZXXZJeiWKT3w6JYL4Jr1hbsuCkmiREAbNziFkjx5fHvQlzWzrYJF75oaEjZO86TeYY9zlDQk
goSr6oxwNWUepvpd0twAWDzn2Hlt1aAjBwyGttnmGTq+lU1qp4CDoUVknefyatT5xYKm/SnqjCEK
hFnbpPM5cxlWJp/kt6/zlVoynm+2l5vpE6jbqVoYGrmao0GPws3wcTCcUVzCNTeCphH2rUNga1AY
UXbHOR0A24J/8q4fneRvZYn0aKi0moAlgMnSuDq+A7MTcXYwqaBb5iyfAC+OgYT+/E9j8q+4RP9v
gN//3+hFm2Xj/6YXBbCKAUoexctt/49/8EWG8z8GRp4NyYOnkRob0+8fepEL9peq2yZbQyzi/E6E
+ze8yPofHZkj5satzIu3nr/u34koxMhhfYPtu/kMOG+Kv+EXHS8z9KtQaaDbl0i40VYiNzueGWyQ
jchqinDSx+rCiXp13VrztMs0te7/uCf3/3wo/m8k0b9HYiDuxm954PFIg8ERJ6qKsMChnQRJa7NH
EzopP9Dwv9Hs5uj+9oDHr/0/A2LHoENJMw551ckKqiDMJcLLwiTJ00M3LAZHg2FZf60ulaiiT6H9
OBM2JHwanvb09tiv3Va6lRRJWFm5vSe3NZoN0oYd9rJ6qhdhjw5zPXAGJERZr/O4OHNrXxsN4SMT
iKI4tqeTftWSREMlAHE2hluZn8iRrNIwJr7dhfk3kkz29rW9dl9p3nBpW0eWzvPxg0wNsHd1wTdJ
ZuVBgL4Kh1w+i3xLQwNEHLhNZt3nJn+8Pe7xd+r38xQ8TMFSyjLKvx+POzl23uQumaoOJzsFeM/O
BycgtJQWaMGxX6M8//cjUo9A/oBiBrrYyX01K7fvyILlaFbN1BwGWspe6UzXdmMmHwxdqdCM5/Fc
t1NsF/KfjRYXhv6YJovFZ4NNHVqW4wuVFgU5CkH7aSsk+OvCFsnnyeMpHVlJfszSjG4T4lq8CxmZ
NhnhQ+JcJtGoP2oLCM1ghlMI2Nh21odVMws9BNVo/TQGNX20M2vQgyaF2RkMa65THq3G+sbq8RQF
hMxU3+aOTDbq76a41zynWw6L2RslCQm5VVOwANzv96j86h0+X7sKHMJkMGON1fpOzNn0wMFuQJTi
ZhXM2IwYnLEr7GhXxE1zpYGEtSjMFJHh66m0iOYWioiRpeuBFapcjmagpTWxaxNC8/rapQ6gsv3S
rUO5NwcibNKQ3lO+biSuLJsOJAA5FQHopc42EU4r1Y+xciZfTjP1E8Sbz1mnpc6BwJj8wVaid95P
XmPvZ9G1VUhTORdhMrNHL9oKbVpRFlOyo9zHGVI0GdWilCIFWByLbB4fOnae7bVCqi9TbXPoRJ+P
chDNkfW5Jgyi3ieRVtg+7p/8C8U2FpkOcycl5rYyPs4NmXuk2hOx4reLYeR7r1KS3FxzQpWn9Hi4
s9fFpJjcu+KSnN7hZ9JPw7obXC/7YdUGkb9t1GcK46ThXDl2NkUXUIQm8WQlcQXYdYGndll6/W+k
FyWPz4DOoPXO62QbzzRjerifQ03z7o7Iqp76z6wZmOQoBVbJU172NQVbvhVRFC4Is5r3gHZ17RrK
cGEvQTL2WRnBNBR5+6yRqyT3Q2Inyd1Um+QG+Vo1tvl8B4xUtO9yc0pAuIlaZPtkKFMQaakLr8yo
F2dmHaxGnX2fPrj5g26naXIFgHUVtwlwb8VZwd1CyFM716QAKEm94MYoG1t7TkruR+Wjzx3ayk9K
x60pFlKrWD+bZMav4PUond/MrdXPhyGbpvZHC+sN6ngCGJPUqs4ZJqviAfFc7gxBKM53fdRq44Nw
l8jauwXObgDyLXlcEA6SZX5WugkbDedzB5/T7kT0mRds63aNuhmHK9r6HJ93LX9BgCMqilNB7gWr
oTB3Jp47xtQ80ZlBKp6nR4x4g8K3ZPUtyVtbBFjuiPWZpJv5cQUAQ2YPhUA86w1ZSiTaA8eL4W8/
0/9pH0bBV5rjDaZrsMlTQ9ezwGtVyM75DCYhOpQKnmWgjzX40lXL4PwspSfudEx3Ok1Loil8oTq6
VKVTO8lNTGgEr1+2Gh8SgKYfS6tYv9M/ML7CSSo+Wywj31vTW+it8JuGXZ3pxX1cJfq3rne9HwTV
N19nM7KnQC+6cdgvkGIIdh/XiOQXYo/fOy2ZPX6NZ/B7TP/aJEW7Eh8qgnBan/Iq97OsZfuYGsNI
mH2rLNOP8H3/ovZJvasQrv2VThSm1djW6p7qlr6WX9rUIpET5mvk6NXlBOL9szHOir+Rls4Pq+2B
t2izHK6oDOYjvR2BKyWn2vZZeUR1BC2FcGKT7CzSArXozRMZNsYaOAP/8OlNktsyp035lMd1SrfH
KDTs11T4Yz+pnMr141jRYtREpHTqjsBPfRoOPDhia4x+t0ZWfTV7ZPaCvzXSR82ulAsDOVFj0KWT
/dwQ46VTtZCxE3aRRkUHUJ98GNJ4qYIEqDbzXZAl0E+oTfDaG2m5F1mN/8ShPksClqVS6lp9VdbX
Uba25S2M3Kj0Zy0ZI78z4vU26ktqlDiG4oee8rrySy7rElBzk7xLYTLPu7ITWpQBSTFF5Pdxaa73
TTcSSmYZY9NdLeUWmK7EIuerrSbvHHqCS5z9wtsWhfXUeDk1NzyZvtkW6a0Fpzp6BMdbKzp1hlWy
vNMZ+0ASFif1MlM0Vzity96nCmvFHGZnSIKkuy7FLkUuhXiQDgSQ+17H0frTa6bY+xg3BATdaEnl
RhdiKcxuLzxNs66HrIAfYDZLkSBt66fupmvdtfRl6or10mhb4C+Ltc7tPTbIRhB6RKeRF3FrnZkx
wtCLJU+osPui7HonWJJmaXerPUbdD0/TdYhzlOLFLRem1HM/uiAAhjiKMWlv4VfDA/ADROOTtON+
V5izk33rlpLgpghkpEuxz1rlTat56dgH8Wy18TenMidjx0og+sbvx9WeL6d5supwnHqQxkhw0w81
bnXromHtA0c7mR9xOva/kiZJHuY5Ta8HCXEeLLmm0Usc+wvDLYF2r0adZBQxEyEDY3V49czSJlRW
pwAFph2FoQ2Qxt6w527cXdeuXVIgbOCU+hKJrBlMkCL7Axg8kOxEG5G/RdCZDRGtlcwQeiKBRrvi
TqPpQwiqQ+xGoGEh/A5fiU5Ml/bttznha77Lva2oJWIjhtiguwPl/aWKnpxijaber+PIHfdzFi3P
oAdgqhmOll9b2UgXttdnVVw2OnmK71ZVqCs2AGkDccmJXPhMWTfeeGPdq9s5qwzjg7Uk7lMfL4DC
3Ua6CpQp4o+gUvNk7oTKHDJGUN3WHyaslu6lwogvcVQslJzb3JDl1YRMp7ytK6O3weZDpP+UdrFy
nlm+IQvnWj0S79BEbhfMiyd/xIZrP/8ve2e2ZSeObe13OfeqQSMkuN0d0TnSkY50d8OwnWkQQiAa
AeLpz9yu+qsiVN7ef+r63IY9tEGoWVqaa379NmVfkomRx3IJW3zKiYWPcUubj0Uvmb3BXZzu9rgp
aNmxSuBHf5rKDrfdK1unHjJQlQ4QdBAh9h22JhDDyFTB+Rw1kfqGYp1vkIKXMMLeUP+BbkU5L/xE
GHLKe1Doy88QV9o3Amcx3ArPiH8A9qnI50gzGMY3YQ0cR1LRFbu67FoYtLDtT7qp8QG8XxUhpWHE
spcgHZMTg2pD4TK3TIcPCzETOY1ihNveikvQNufEFsA59vg4+WQ2OMURNvZYRVO5StyZQ3qwR4gB
19RK2rE8kYlWkIkVtk/ue8yk7lkkVWoeBrnO1X0gViw0O0KwbcJW3GzAPlQIJvYlSA9wU+xgPi12
EW7gBlRJCvoRvpNlsQPxt872saRjg9gAoL4jLrKKCrHaWN7BvgLlqVNW6a9wLsfFZskji5g0s282
O6fDcSiwGSHWUaBGhQtYmQc1SSzE9SqQdoQBa2zJQcOhjP25MBFCASpx6Q2kCo/L4nsdd/OQ434P
kxLXCaL+oLJYS1ipovvSbzDCrlFHgCH2Hteq3VeSJTVeJ7KAPEAo2Mk9Mk/BF4Br7XbXjhMXh7qq
ou9IzIrHaQnXT2Pfqt+3Ksni5XehxNAdIpKpbA/BJk5PZ4otpmtJ7+OtWniusqx4PPsWfZoVDb6c
647MLi6N/Sx0H663kOuIz3wLABzTCHYgNg1i/bimafodQOzmCQYiGvFlNwy4noZkcV/i/hT0DNJW
DUAcdP2tGmZEgFiAS8C2gW+WKAlZp08jvGywwIYgZ5/Bh3LK56EDpA7BMSWIIsboyybq7UMDVVq7
J5aLP2H2M1Pk1HoQpVSQLG+qvkdavJN9+gXkkf5dRnuCCwwzBjdT2NXdcYKl51uhWhjlFuMQ3GxB
h0wArvnAlBuLkHxFFWt/O+s2g2J6CWDETnC4R+UKPAa/GFAu3tIlSghgMMrOPcmxmVe38SjT8RCF
OKQg5urreBeKAcSNViz9MUPIyI8MxwuADlg/olKVRuptEaxZu6uLMf7YTWr5AN1P+wE3dvIRIRn4
YohEyzfAEg2fLDdZfQISRz4k8dQ8s6zfFHjZBhA65BwBYATHu+v2CUCrX+Nt2fQxC3Xw2cDH9owE
Eem9ABUBJ6eoYB9CEGqexmXbnqcSl/u4FQ1AU8rKdV4gp7DRfaLaBG7AyE5CzVBX8bMuMtyHaooD
131drZQfGEQxKdwFMgNpEq6AaV601j41GkqqPaXYGhVygdHexNEE2VLZDLj5Quz0PC0G54AMEfVj
gOuS9hQCSNHuodmbHmBi1XaY1/Vq/6kz+7/M4P+E51zq5dTgbfun+PLS1vzH//9nYjDj/0C+DU6M
5yP+2asGFyr/TAyyFIbn+BMEpfhXFJDhX/6VGIyTfyRn+1QY+sG6DJUu+Kd/JQbZP5CrwB9hQg6n
GSDDor+TGHx9oUcgsYTAJ4Se/XXyIYvEDPXSyo9TAud8SK7AY62wNP4ToA3YW/lX95Ns4M+bRzHS
6+ZrDl8KRAgcYK0enIKF4ej7XK5b9/1FN/+kfYZ2/pND+X+PH7l6xkxtMgVMgB2BXB+3Jx0qXI1W
cY0AH4JWFcH0up+KK/m3Sy/jXCyMsG6qlxJ7/4q1IsZFelwCSWBZ+vnXL/M68/Wflzm/5AtRKM9g
fF1nlh1NqOmbMFyoeoc7Ptyw2XRq15zwDW7yCjKx33/9g5deyMk86TTQMz//4NxkfL3rcK4AUWyE
AP346x84f+affZ7zD794o1RsSzCZODkucsQJg9m4iPZajlH1kMiqjt6EBseWfY8N03IocSisReAi
Ng83v/79Cy94zsW/+v22TuCFIWiuoedDqd2W/aXXden3v27eufX5zxdzcqOaq1EmIwwTTVnOZ+JW
msPP9LuWcb/IXV8uswKiipOHDhoAeTRR16U4s0IPr65U51x4QzcX3JRWzU2yoIfTKAF9tPvOUbHk
132uaUGHhWBJoUg5giHJP0JU2+2K2dRXCtwuPbqz9DTwe2NjPCQo0xPiL0gYu4eWCPkvfMbfXXpS
Z+npyJIAaJckMPHk8/sQZSU7iNa438L2A5DwYmQPqM/QOoIrIALcbTsi5JgHyHa7jl8ZWxd6J3WG
brTiRGIRhAJcSnFraBmDAqfvMVMPvx68F5ZOt7RHZfMCtkuJ+LMBRux3rlRv3oOEkAV3E6ky/mTL
Lma3v/6xS2/jLG1RbUnbjZrkLThl7C2OI9X0Xk0T+e7XvrOSjWlggmVN0nyDrSBkiJTgFADx8d8r
bv33RE/P7/Xic2edpI2B0hEEoRQU12UI9QzGjQ3FoRe4drry0c+P+5P1MnXWk5h2IAFrwvNpMtF0
08IrNDhuAFmtRy2mZfWb1259HbRxfRGvKs11JLdnCdX6by2uAZ5//S0uvQRClpd9tUgUFSwIdfKI
rOLYjAOPH0pqu/6DTHDEvNJVl0aUs3pUaYnbIa7TfGiQDSIAZPwGJTwu+X79Ehea5+7qAc8LXFFu
DAr5Plohal7pJ5y29JWN8VLz50u3F+PJzLxDhT9j+dzgC0xQyBypIVx7Pr2zeBgRtxbysTRH2kzi
G9h0JcjAWBj++3WPM59lRpI+g91LjqNF395quE4vgCjybXnr9wPOhMZ5Px5DsjLcoVTiPVI/49tV
lP3fK+H+93x2C5u4HXDgRoV+rmM6CXjexlA5VvCrCfymmFseugrbsykaeC7HUlNQJ6MZBXYGGp8r
P3AeKT9ZKlx5li3rMlC4Y8/7wurhUJdQFr1VZJvZ3VnnKY+ga9j2Y6PS+LMBC6a9spJfinlcXwFU
KBW8g8gFdQ9powFmGQuOg4PMEDXCnrumkDJO9QbOIkpe1AnY1RIHWLrEyNUFEzNX3v/CDHJdYmzB
CE8lwVUIJ+YQg9OZpxyVuL8efo7Dyb8HCDt3+4sJmszTKvqoz/I42IbuuMEEEBn5ArXVNxriKvtb
OaruO/gAC1jwW9omjyv0He0bMBPS+mMqI6Tvfv0ol17UmWrNALaIBfIsH4iGIHwKKdKIyFX86de8
M9FQ2gNRcl3SvEQx2KcE28/jGBDlt865TuZ9jEQiITzLkwYnmb1BPhsIQjHY8cowuDANXEPbUfQ2
QW1Mmk92KaLblA5D8HXVIaZEFVUBqpqE0Qp+ukyX37SCPYPf/sOi1wMkXoB1ldHAcpYWCgVvfTQq
5HMo8VximbONbnSTvWEDPyJ7HR6ZnUv4f6LA1e+zO9snK7IAKd51y0fYA+YbEJM7Nuj6yiJxYcwm
zu7JQpT0rIgl8zoSah9NYY3CJ5h4ez27WxWKY0mHopFuyyOcG3G9GH5oS3ot0rv06M7WGTLd4hKq
3PKS2+mNsZD0HAEWD2u/ceMaM1XwKtUxUIw5OLvZbQRW26EAAyD36xpnNsd6TvQk0fpUQFywxLiJ
G+GV5vns5z57sShCbQRnC47PSiZoumRs5h2TuLb3e/b4det1QIZggSQt70PRnMasBZY0odvp162f
e+An+6Ur7mkLMHG2kCw57Ev+wrlQzic6Sd3m08KZ5xs4Uzae+dzWuODJY0zc3zMYiB/hySH9zsuJ
M2WnFrEKdO9L3tEEbtJZYg61bT2Xm7Og8eW3DScFN+WtNnk5NvQexoj8DW5e/R7dVTdjJwX3Huj3
HGXsRbgfEhS2csg0rnnkXpi0Lt0BtYqjhIQxOcLifb2TUzk9mKJo/CYVdXZg5EfJHAIvfhpMuYzv
4gWuJL8lQ3qVNXDp8Z1Zi5v/uS9nuNuuJUphpE4+WTBZrwz8S407kzaBNQ6cNgoUDzdQk6DkMdr1
GUq0fz2tLrXuTNpYw0eiqNMZPU8+4dIzxu3RWhz8Gnf2WKkhYSEj+9ejQ3IT4c6c+T66O1uTFH7m
VTgfswVJ4+jcOmxnfFt3ZqsMZl00I1pf6wx0xVRC1sGia3rzC93uGhdWZ+cf2IyidRr9hVvV5lSK
0jP1FDuxr1xVk4oSjWebUSiGA5y4kmz1iw1+WBS82ETWKYZTtkUxO67Plt0aztH5Hn7y26JcLz5V
6QiVYoE5tjNKE5dK/GXqLfQb7K79+bgNk+6qxRyVrOiO0eQTmcfIs3FnngZFMsTwf5mOvA/aw7iK
L7hM/3u2uv8+zvwo9nnR6T3sbGpEwrB5YFBUsFpAXDpE3PPRnXnKz9h7QTI8embCNyOuR94WvGz+
VlXDf57dmafw7oOBJFoGZGo41/62KNU5kAk6Is8x40zVqF8zZXQ555Yq+ERA6pXkeommb16rmIsM
DgWqJTsIrfKyAPYwq8cQwJTa+gXDkTNZzVDouISqKZ+y+HNYR08jjZ/8HtwJhdfRwloNpd+5qMgj
lsdPqNvxzK+5BUEZcJg8bDmMiJYKTgdV8tzJovP7oK6iuoW1IUp/jMmJwFV7U/MHHvWB32BHPcar
QAnXt4se15Qc22b9U9jwQ5SoKwZvF1b1H2CeF7M0FUtJsF/bHM1CJLdFY8V2FkI6v6U3cubpXCYo
7aLDlKPqL/hIJ6wDu1FsoV+k4YJWDXwDgqboTK66YTt0K/9aCV14drszSYtU9HwWg8kTC0mhUqgw
hAjkys3rhY7/AVF80fFZy6jQRE15N0zZmxQ0kzcNdM4fvOaRW7UZTSgJnQaB4Vih2C1Wy0eeCr9P
6ppRbbTLAO+SJh8SuHyGKSwe+vSt33M7cS9dKExcYrRN6vGZGvsmoeOV6odLHe5EvN1SFOUUl9Mx
KAiB8WrxALaHZ37AdSANQ635BijYEeWIvynLP6WDvQbJuvTg8evZTyrE6VD8m7yp2ifw606Fumb6
d6lpZ3ZSvdh4RdL72G3zzbBE9zTx20F/JDlfDG9toWnsNM52gJc8wFwgb4fC7x70R5b4RdOigRmQ
MXhoDfnVbPY1f+81+FxvV7iAD3qT+IgUTgrDmj2lG/Nbp9xKMZRIydUubMrtWIfPm51gHGDi8eD3
4M6uGbfF2tYim/KR4K4/auVNVmQf/dp2ZiTkYyM4BgE5JgLRLQnYF5rFnhtb4MxJDOy+bwJsyZVg
6y4ZKUGlN/97xuT/juJc/kk6zhx2kTM59uwdBJEpsth+feLMyKqsetpXdspNCrXFgtpzuCKwZ7/G
nTm54ILc2rYA0LTSN0uDy3f4Ok2eI8UJbAdjAkkaNJ42ydvY6G+oR7lW7X1hMfkvXRfUf0EPWP1x
UPHbBG2vBvJVn04BNuP1GhguKOaC4zbSxihpezBpWd/1dGVevQJV3OvWKxRzNIhnMVASmDyA+PQH
WEpeAdZ/lYavmaGLzDDzId6f6n1ACwZtLiIg4bW0QLj3+uH1omiBu5opL6n+Qpb5Ay4f/vDrdWd6
znApHliMfjFng1LUtkBqCtsGrzgCpcavH3yoZo589IoHX2E02wV369z7zdAwc2ZojYpfyqt4zFMZ
v2kgODyC7RV59rgzQ005QBtp5ikPdPNECSzeh8orSIFNmNMnCWnh6qzGHHVyMEtVIYz1af3d73M6
8azFjQIc76YRCgD2qRzXO8GTd15Nu8qndZigFo7IkNuwQdUXCq9Orar9pAuo7n7dK12ytNkMfU2O
K6Tt0G7dI4+hLvd7dGfzNDoaUbOzDHkHfUqzG81A7gmKwX73a96ZnguJsSpSgy86w6wPEdw6pl/9
mnam54SNp9JAieeSlb+vWt8GSvmNQ1d8NBepREUCHfINhnrHeSmjA2nab37P7UxOsVHI8lc55qi2
QPmIfVTptbDz/Or/feUCD5nXI2UhyAfPmg85SjkTs0Olcf2mZ3pFEW1k7N7v+Z1Jmsh2bWWXwAdX
xJ+bin4gWj77Ne1M0RWSRBi6FSgViebxZh6HcBfO0N57te4qjEpUPoohjvDgNPwA1hB4ZUS/92vb
maPV2p8NA6sxTwAjWY4bsChwVk2bSvpt0i5oHsV7ZWrSBkNyJU9CRc+i9zuLhy5TrRFJjwMzmi5s
9jQF4rciZl7XUKFr09CkFuh24PdyINyjnKTR9BSWi/CS4sIl//Vwjzj8pmeBkVgEG5wyhz6HFY6f
ogtuAa8bV2tBphV2unk762AXzPzUL6VfdhjeMa8bnwZqDM3Q5Vge72eUpKAG3G8OuTKlbCkbU/cl
TOmKst3xzd5ng7jm+HPu2Z8sMK4UKcMoCdZIDnnYzW9hdfYwBJPfc7vyokHgdoItpM9Rwf8BNWVP
DSrhvSanKy0qVqpkqeshZ+gZoIjhC9pbdQ2icKFPXMn7FNc9qbsMCDZeweYvkk+GZH4hKHO2zyDA
OatNgj6HFaWqdwsSFUcTEObZMc4WCp9vyMZQ6JzHKFXaw8qUwYYv2Dy/6LnDXmQq5jphBcRwfb5l
qAQMR/qIndTv9hxGqK8bN6RNu2TtMFw6uPhIrLVWwjojzWbplcOBm9brX+iRx0qJUTqH7WT6Gf5D
642Rar7xGpPu7f8UkNWCfNblDbyJYL069ztiUUXn1bqrlYL2N0C9W4txU6LgEdVnkBzBvxBlh37t
OzGAlcbAt6XQeUpG2e/nRavvMLyEUatf+07fhwocgCUjOh8qO4JpBRt0fN3k5NW6K5bifF3TYA50
btD5+4BBtA5TDM+13RVLnd2BcYPQ6nykHI6+4RbJL9Ku7TXznAvrTeJE7KsY2LCs6BuUqHewvlV/
rE3ot1+7Wqkm6hZFuEG/t6m+sWMwnpamq/zGvMulneM5trpZQDksku1D0BXlDSCX+pov1aWOcdab
GGs8zN7xWbO26McTNylcFJKiY9eg3Jd+wFlzcJGIOnDQYXBWGpfbYUj/qODR4JcPcOVSXIL+yqZB
55xO70Q5Pi1yeuc33p3ZWhZ2iZvmTHRqs89tt8CLg9Jrwt0LneIqjQZLcEcPC+I8ma3ZJaG+k+01
FdOPuOIn8YYrM+rFCnkdWIr5zCRq2HFbXGPCwt4e5eEqK+WN0nZ5Z9TYoEI5JiyfqqpPnlHixvu3
YMOOw7uMK3YjcS/Z3YAGTdmON4AmPpYr+CEwBqB1P/yx9BExe8CvW/mlqyrSw4N2FhHMY5FrP3Jt
VnNoQmTJ9gy31Out6Ula58C/VxSWXPViwf9DNuEjgbLXnsK4BsM05ivaXEAl2E5ln1Ujqu2izZzg
mgvvx3FWcft5hTVd8XaijNRfxzDp+xzuq9mcDyveF+X0W3KsgzlJwUJA6fWeAVZqbsqwK7MHlBKj
cCvot+hdlGbLbo7gN6/FOGx50GWpPS0wW6KHeaBlcpz5QpHCbqoZteqNVh3i2QyghXQQMd+pTgzh
/diX43hqwokH9xt6GwSDWM6320bU49DOAT3QYJ431HMPxfYO7ggd94tCXGnNoMp5nvXc5TItzfsh
7TfkUFs4WHiNfldc07dignw+6/IMubwduM0P4Iz4FcWErrYmQM8lNNVdbjtdqEMXLHW+9qAZ7v0e
3gkAw1aEGwH4ImclCA/HaGwNLEZIIq/R0i9MX1dhM6l+QX3/1OW4H/i+aHqXkPFatealts9/fxEA
agPv3N7yLq8CWAXtALZZga7I6ui7X+c46/GcwNZoNpHOG/i1p2fP7BhXm2kEqwS/H3COaYtumzBY
S4SAQUh3hi/1UQjhGwI631at1DBp4i5nSdUh20l2UXkVUH2h711UYkwLiwNUo/OKqb8KKt8VXPjN
VxcGPeMGEqZBeG44++Rj1twVSei3CVLniyYzFFkhMqc5CtvXXUFghpQ14NB4fU4XcT7AG4xJXFbn
ZVSDQSL773DBefZr29lja5R1AxgfdLmxRsOUZBU3XTwpv8jph6Phi5kEQxfYh0ZszMtB0geKcxvK
qs30yevZz5YHr+YpX4p6A8sL2Yhp2ENRxkCXWAK/tJtrK7kEqGVORNuhErVp7lg8J9OO9QPz0/eH
rtprrNsSQqYOw7E1/A50rOAzzrTWLxXsqr34qmBFMiLmQyprBZKjMDnsRPjBq+ddv/UohkOzOM/S
WqhyPy49mC6TUn7j3ZV8hUO4mhXn5JyAufJXBbX5X5syyk/5GbqiL5jItzUIBDqHNfNMbmXWhgAY
LUty5e7wQuFb6Aq/UA8KSG+TtmAvh/HwrKWYu33B20gflrEjz6gIeyQka2rYnvUwBiwzHOhOFUmS
zu/ru+69Cxdd26qhzcWwkq9gdMTfBoJdwOvru7KZsaZtR9tQ5QiBHvm83Td96aWv+mGK8nJKlytu
XRi8hfIR/Ky7sBlgrie6xW9K/8Dbv1iOFslEOstY5TH8Ystdnab9XcVNW/lFPa4sD/XLLDA1wv7F
9lUKXy1Ak+G01+prxr4XdkdXl8eCeMNx6xyZFFNY3CtRotzP9hberV6f1lXmbYEZUAkctXkMdyK5
W5d6ocA90vkaxvLSGzgZEjYCPdZG+AFrIqjFN/MBRRPfvB7eFec1k7JTZrY210M77tcy/r5NieeD
u9q8sgfRF7QvleNIcWoieRdFo1/2wpXmKUJgqwnjlnyi87iXhOKGZ9l+9+sUJ1qbqmYow2Vu88IM
6dFUUQmjS+EZKruCMZqtXczaQOU8aet9n6U3koLA4ffozlgZdFuWRSZgj0ur5WEcFN1z+Lc+/br1
c7L4J2d0VzeWLdLOsPNCJnOjPUKfYCyzYxPAYPjIEN22fsG+qyFLLWwLWVx2eWDiSe8qYCzO3zjI
Or+9OHDyaoqIsZ8zgdU4id6BYf57GRZ+C33gjB24P0xpMODZkaFKDjBOq0GcDFu/z+vKyFosv0RC
FXgM+VD8Plui37UVYNG//rwXFhpXRtaINoQZ79icF4P0SQP/mE8iST073Qn4NbILYH+1DS7DkZXo
+vQJ8Frh2THR67jW2KmF35tooBCAhdMexYf9p63JutmzfSduhmMMYFrT0OTbwL8id/RG8eqDX687
UxZ2vLitRoUgila7ot71o5nB1er9LjfBuX/dMwJ5hBZuvOh2nRa42xjTW8US4zXcA1dQ1kW1WbcB
D1+UFdJOYaR3sCHxWyrBN3n97BnbuE1G5N/CZQrtoRXQI+xrgNhmr0MoYOOvfyCdl0Ijsm3ysGL2
kJYBGKuo5/vd58sG2XkZfRE7WXgEK5AXyQGWrmt3Vwdh8BhFOjFXnv5H5ua/1+PAFZaB2BCtjBkM
HWYS9Vsfhq25EXLuhxMOYiY6JRll4+EMOO8e4Eyabg+a1736FIUxPRkAHG85JTYB66wwsPCyRMrf
4Ji4glHY91YAbVnBhrErrDCnViPKBJauXr/FitL7WdfTHTiH8ykuDNxxN5hUgFCpBN2eK3BS6ydY
WzPy3AKYNoKiygHXA2922VdAK5WPNaCe2wH/e4T1MZias1dEAw7w606HrrGPzgXJx7IIa9hPyuwh
ElHpt8EGricYYGAgCgSzzKM1+ItF/VMWlm/9houzxuCsaRVhi8zjDTrbJqK3UQeD3V83fh7RPxsq
zipjDBxrt3GVea9hpnE7jFuzHDLwtYbDglC1vAVbpam8sgzAg7/+BmGfJYzOicyJJuxI5dKcNt2U
f/z6VX6+TQWuSK6yhcEZMZb53IE4Au/vD1MdXeun89z8ST+51mBhUAojByNz1hjxDqpq+ltaleuX
tQ7JlQzPpZ9wFh2wMHkZ6V4exzUGAria+qEXYNUi2X4LG+siunKovtBProJjrQO4XMcdAN+KivUU
RcsfepDy2sHqwohKndUN6ofSzKwpj6WAV//JJGsI8RmBGbna0mgPwbhf9jRwNXplhdQMuCT4Jm1E
oKOD7yvo2FcmxoVecm3BCPxMkGdoZR7ixmyKl9MUh1fW/0sfOno9DXgMqeiGEt+DLHs+3WZA+566
NMPVPAMNPfASLwDK9fpXAL3lTAhO4AICI0GU0pcfsx6wZr/J5qwbo816IexQ55wn0wmSbrizV6Hf
6T9wdXqzQMo9NmGVC5rSk54tWMKZ8EqMgM3+umMCpsOm4U1xCGdxB/75jnbMr89diZ4FlX0ERq44
gFl9LLL+pETklXAJXImehRGaGDMJNKCI7nlC7nvmlySE7e3rDoFqEXAHJoqDrpf+rh7HKSdJ/M5r
oLgKvSLh1WxjgsEewtNfa2ADbdbQk1/rzq4eZHIokoCInAvgeyGq/dCX1s97NnAleiXjJZmB2c4b
GzUnQIXbm6Bv/JSugavSI3bFvaEaRC7qugcpJ30gfBiPXv3iSumqLpv6hrbZoZ37R9l0eT10fpu4
K6Wz1bqWqkQg1Uyw829NG+y3JrmyNF5YdV0l3Qx1/oYKP4zycQaSPRv2oL17rlmulG6DSc84T1qg
aknZfVvqrgdYos38BGkBc+ZRpixqLmSSodCq2yLgYwpwIVYp/OogA9fYy4AR0fI+zg5q2XB39QQV
wJXV/Ee++Sfhjaulo2wLYU5VVnloSTwDMACCyx1UkjZ8hlNSl4sEoOkd72cFNDDyycse+PZkhoWl
ZvbUmyzoj5sOy+iL4kk050UaC+6VgQ9cJdtKQKoKoul8XBqm8lbEQWqO1Qju9MFvsjg7ZSvExNKw
4qDUVQwriAXiag/WRBj7nT1cnCn422abC22Opqv0UaUU0PGMeqU84fH5evVGTJXEOlbmGJ59v2Ds
j0ptyr301YGrZNN8pgDOo/HZwFy5GWm/65rITycH68fXj04rg2p405pjVIcaYIqw3iEj8dXrq7pC
tk4CsBfEBfjeEYAgKSEo4Fpp4LfxuEK2ElrTgALgcuygrNl1cigfGx5P7/2e/bw8vsgQ0EXrOGT9
dCQZ0u9UbuVR2MSzY5w9E6ygsMNF7HSEiWT0tlWr/MqCjfvFKa6IbUuqpZ8A3zm2LWv2sJaGIwwt
/FxPwIx63TFNNsVbnCbjUfB1OCXFBANwIv3EHoGr942XKN4aME2O8aIqKK6mZ5RXr1fW2Atbmyv3
NUsPyyxuAbECXwWAGjnsufQMJlwJXiINI3GPXt8U7FqWyX4PBqBvvEajK8Ejm1Z90cTmWKJ65pAt
VbXHeux3eR+4Tl8byiAKMSPy4Tr6Oqr4naoiv/LqwJXAVAop5U5TcxTBEOxWHRXHApze/a/75cI5
zlXBNKHsI9nF6YkVTTK/rYwCTcyyqAFNa9DYBX/9M5cGjjNfizkuaFjjJZIoJYc5AsywXY2fIiZw
FTG6Kvg0MbRelkCappDD7LPO/un36M50lTWWA+gZh6Netd0L1deHURV+G5+riMk0DSaVJMMRILr5
pKo02sFhePPb+VxJolUxY9uwDMep2ppTOMo/trBO/D6pK0jcKkW3Drmeo04rvlfNCkS1APTQq9dd
RWLLQU3kaaGPRJFhX28gfsXa+jk3Ba7bV0FpM4Q100cx9dV+S1SzT2Etf/B7dieGNqFFynko01Nd
t9vzFuj1fR2017zeL0yl+Pz3F/tqES9LaCBWPiZDiHqUc8Cho/BajvBS685EpWGIdLXNshMFjimb
ybeuaZ/9uiV6/eAyjMICgAt+gs9XAVTZBpnsVK2jl54vcOVfYdPF3RYM2SnRqoUQsV4BsGQhONJ+
c9VVgOkxNYjidXbKxnBXZ9FdE3hGYq74C0Zc/WQjNK0otr/zxXzrp4wNXOUXAAqiqHifnbaz9ZFc
QroHrGzxm6au8gu4z2rabEcPcOG6aQf9NmB+boKBK/tCZIMwSSl6YBD81C15oK148hqJ/yX5go1Q
BRgfPQCBqMKc6gZ119WizB9+7TtTtNUhcLim4yfahSs8zulI786letf8BM9ni5+cdF1hkSBS03Qp
2ElpMt5MxTyrxxHws/KIOlVe3JZqW6o301b8fxyuf4SnP/tRZ/pyCzTrXPcNjq3r0q77sBFNpI9S
YtY1gBqvstn1nQJPZtfGPfb2tbZDy2+7RrNKnXCwrqXaNZucLSjUlhRf4niB7K4NoK2Wu7i227Ls
EOTo/kGyMNVv5hGAdHa7Esp74ES3piRiF8SZiMvdMHGNQKhj+HS7BNjW8oseKmXCHQUfUt3Gm4Td
88HiQM+B4O3nZdhLG9frO1jILcCtJWAZg/HZWgGy8S7MDGF0l1l4t8sbcPGAUt0pJBUntUNdQQP0
Yzzyrv1DRwoHmZrX6XelFf48mJ7OBwbdebwz6CG5n+clEvlmzQrqkgzisf3SIavKzW4dwiBcdknK
yupTK6jMvinw+hTYk3brBmDnBlHbj2e12I3elF13LUyjxj0Qn2MoDxyFk8Vxw5VNdCRRsY77IsVI
y/YzeMmJOkTzlgT3YTqz7CQSsynUVvWdvYGNf7vnTM/sTR0YkQJeGC/xvuKsRxSWqvSQKhjg7ta+
ZH0L/WbdVeVhynDe53tkSIDxxpP17cABsmUcdSOzyAvKETZiLWHK3OFrdWA9DikiO1DjSKMORrXR
535S7LDYbeXfjNhsDFpdl8jHbYhS9r7qI84f46mI44etABmyPDQbalToKVtMCEeEDSy+5g0qNFJ8
Ly1ANWz3ZbBlpTkFcDVGNKaCbpM3FszQ5WufKgF8YTcjW3vLUeyYPYcrhxnhvmkpSGJlSs42kI1p
2oWgimWDTBEOOtzM5mjxLbvuNkqQSItumWzTM3YZkEgmq3bfsXVRA7IplozzObKcx/vAjPK4DFij
HhnQu/XzukYl2L912XbR7ZxsMd13ZUUjuMRWtjngXFOln9Ipbrv7bN1w8KuSwKzDbtFAoTcAsCYc
PM9mmuI43oMCF9dPoUwHdoLBilzv22gJkXYOJnirbbhmnuYS9U+BHRlYzRWDyVrQmK8RKLn2NMyc
6nc8UWF6qIoxqb/i7JM2mDSAbc8AuSbd+Ag2dcmeIc/q1akGohEA8i7okrstIZF8CKtFbn+KtukM
KmYG0tFHkJptdWx1ZaNbrcK6/1ARlQYRljdZsmTHFc1AC5wmGX6ldfG/1H3bkuQ2kuyvyPROLQkQ
JHBsZ8yWZGZlZt2vfXmhVVdXE7yDAEgQ/Prj2dLOjPqsZs7oba31oO6sZDGZQCDCw8O95D4rK9FX
F84tCzuFuo7Hj41L4B8LzfsQ0+hwv40EpJ1Z0r2V1lVtlbVTy78wmkzqA6bLN5mj/YOzC3z30V+D
x2o43jwG8dvYwJv+2BPl/VO7hVGUK4md9NbEWOaHCha2N1aE1T4kE29uuZ7TZBfyWsmHqZXrdudA
dCcwqyTQDYD7MpSIk6Nxdhi+tWityMsmmai/GEe40F/A4TrSlzNMmEnexDQmn3hCYvE1cm15gxHy
4IQ+z/YGin+fNY5VRQWBoKBY643DHRnS59sB4kH0YyfqWBSqw7TgfeplN9xEVVlHRzfCRXMXTLJZ
D8LrMLlIE1iRfwiTsi0f5CQqlStvA2giNqEwGCboE7Ocls0wfW3CzYZHqhLVPcNZoxxvZyZSuQ9l
O6aFhd09YqdjXMs9+NORvp7Ekrx10AQY8hKQobuVa6gRSuS4ul3CRqurIkQ7ablsGwgc70vYgmLM
IEiX6klyI+Jjr5RKMlsGOvkipWgUbF9Na5uMD1EZwhwopuvRdL2xhXUkhHWpGUiUDd3m1CdqBe6g
YGEVQc5wxV3UQWU0LFgDM+yGsyQPDFoRvm8mh8G0HVPafSahdwn8z6oBupywgkiukS5V7yW2cJo3
nSR9nvSOjR/8RBmDwFHfQ/Iso+221UdnMWn65OFPp8tMTjZdEe835cYRTuw4pl0GxHsxb21kbfWw
yE1cwuwNZtXIlgYhHjpc6vxtKjvrHRMJ+pG7wcFJOcMQ5cAuOhGJdrcsFczRsyqyfLt0q6kAXazw
fxKHsPRIFDHOJuXRwAstyDZd18FjwlpNChknc1CYcIlEkfpta140nJ6bw2I3Jy7mfgzKYoKHur+i
sNi6CyPT1I+Aj4hvs7rrrNhDOr6yJ9GijLnxwMX4Pm5rHHq2LNkE1nEs16u+CuFFO24wC81jpVM4
vCfalPCMDrGMogcbtj1Gg4bY2rt6RRvpMKKx29yMkLurp2zxMWxuIC4ON1MtomNEhbG3zEzB8Epg
5NtdJR0M6zG/Lnu4btOOb1gOPXTbzG6seL3s8cnWZsd6GPc+J+0iy5Op6oYeMY2adNezJnDG2iEm
dUkBQyNavsPidoawuZENO5ixriowbTGOgoXCIaZ0ko316qCanoLBSsBoDXdGwfowW6wfyOMQCH5a
+k68wHodgC9k0ln5FEeyC76Bav94pnkfIKVC/N56nT6C/rl+G80UuiIKcADmSzO03xSmvF56jGGw
Axx9sYQXMbX+ELnhQ6vjpoAccv2AqgYaSVsYwJCw01uf5mIlWPp9CMOGm0XBq1kZJGt3LUFfb1/Z
gBSuqWHtK8v7JB0Wd91txMdFXcNh+7EXEw/2cgxULteRZHCTCLEMetfl4cw281k3BGUZbyCkklvU
gteNxdznnYyhpliA5lReOvzD9VZ1VVEjdwK2QFq6Fk2s/cdW68rmPUZ8/BUkAemr1HrN4ia5ln0b
HhdjAnqBkX5FjxMYWAeR8vhxi3qIwUiBXf8URtiLmYD1N9ZDBytwgnM/FE09FIg6ZrrZgpnvFi6G
fA7LK9UE/TM0e5fbdEaIL1jX06KexrctlFPm+7L+DG+V5ip2HmrnzqAlcmgT7WNkHHYdfRFqWOl+
mKIK46NItDYG+UILxUFo9bVYB9nogviJwCuGFDWM3Ic3vlDE+wAzTJeqMeBONyANV5eC2nX5Bn6N
rTO44dqtCAOysEue2m39mg6921eLBXU5kxDov+WTTWQ+rYFU97JDMPxMx77MtAkUlXnf+hmKKmUV
d3CI1qmqThuJrC7AObLzhTNJf+16JIPfBpveUbv1UTE08D7Ho5IYS+9EMJV3RKly3YMYOQwP4KzZ
5hECBMmVDOtyuegn7/1NCgUEVegVnfNjDKmcJetn4khG12mSH+dBV+HnWtLltqFkulNabzJzkGA3
C5oQ25q8jVE9RY8WjonBR4pWWPAhThBJIdtkLcMUbdwlzOdprReSVwoOtCdZbzqfpjkF3p3Mc5mn
G1v23M5Nc4HiZFPXDqSVO4HDNtXZ4npQrSp2Q0Q/5D6FpaEuQctD/J6zoJlL0I/lnBO9pbs1EfXR
93VeuuFTD8uvLF1rd3Tg0TXj8AFsPJ97OsY5kXGbQNzEwS5Bj6LD8YWBLt6UIUTaZl9UXayQ2RsF
r75FRFf1YANfSC3DA3Pg3/oSTdF4SOwuwtxv3nV6ymrKIL6gk+EZWe/npGW3cwRjhshii8b+zMTu
yYr8M/lY1eJ6oSIf4aGdAQ8JL2TbLUO+NQ26R0EYP0a9m47oBLU6i5qOXrSxEvmMUb87E3b8FDTp
oPOwGm9QZ9jlgnQpSxZ8Z2E/3Sg5SShlRJCC3SvRdOM17ZULcFZApeBSJBUtmnGy655FdbzcRkOo
IeiMzrp4ivng5H7pYL10NxFJP3ID26DCxCWwJV4HNrnxgyrTfagbR27R0KTDg7HJdsvirosuVDeO
wZqZM3wxxIi4oP6DA8kvlkihNtmGSlyWCJlqzeEUXd15UJ+CfE2wex/M5iZoe3Q0Ii6HTGbZ5qmI
anXbGmCYeHhVN+2ox9x2t8csbrTjJR2GQoclUXlUyy66jmd1dgpOzDm55qDuShhs84WRop+nMJpx
EcyMD71Ndw3vIM2VbT1GBJ8URnnpSwX/+Cs9zEjrc1k1QR41kB7E0uXrkqUuQZAgM/QpDlXiFJLK
dA1RC1YWnVxIkmgHjyUaB/ZY42bC+3nExswJS6ai9XIeLtoV58knFmq37EnadhE8cDTE9aK4przw
aSffxMKqzNBo2898Xj8OQykJSh5WNuZmBlsPEU8jpa9PtFYOvf/S33J/Nt7d9EYvDedtuONwTlqR
viHVLfQWU/biuiWojm0yMPs0d2W0PAx6jnL05iby2XelW3K2wv0dNvPPYp3nbFHBu28xTjSi05Pp
tZEHaRXEUWLM9SPZo/m2WaGyFAX5BNpv+2h1SA6kJe5iHWexc31KL1sqxIcOCVW++uZLBSHr2wiQ
1p2MSFLBpsA+MrecxhEnw4m7yn+NVBO9TAPj8kBqifGCrTGbuJ4Cou9CB/1hyN+zayiHzhlPPJRI
5nC7QNoyvVSAnPTdEigQzO2a5nMAykUZsBfO4RnvR36NNiQ0BmCKS3VmwuoSIW45es3JM6J7tWtJ
k7RZ368W5BiYnRDmgrxycICAHT3+l62zQ8wo60M9p9UOCwOGYUnlT1vCv3Je2fsYJuenJGyx4Gin
8zpM7jsG3/do69ZbnqjmvgqVAdNp7tp2ytawFs5kFeo3v/cwLPSHZCHVSxKt6mQbz0XRDFOS99u8
rftBN+zkQciNn13A08eqcxRGA8QOaXAo+3RxXVZir3AIP3gZfq1t6e0zY0nis6XuVw5ycrQ4X9Rn
MZ1j59cNQkBcR17BK3qaDFbZWtOxKapkiYLTEsWYs8bEvgtPWkaluDHBaux+gXJF+LIlHUly4ePF
Xs6xYtVn1GL9BNMMEpCDqlUdXzXr0sFfuBoWhNZIaf5C506FtxOdqdpBvMMP0PMxiTyOwSK6TwF2
JkzYmK9ZXTjuxjnzAM7LnbBzWue6Q9btspIGlHaZZ36u31bO6HS1rOOyfYHNmkOCLy1nOL07bGSm
sgazWM0OulAludC8q5v7FWbz0LAeYtrvbYrAV6BGr9LjdCaU7qa0J/QW80oNuwQjnEZFJFYmjhEm
0tZvNU7R/nY2lqsw96Ja5MlMhoZJBpkZjvxva0jn7wH2pAS4DkjI26UxnUEkkkOKHEr12PqPLeAX
96llrTjGI5q+1PQu/RQZ2gafe1AGAPysI4PvJtoqMsfqQOaflfPSwgFGz2ux9JXmHxKoVNgX7mTI
PxozCdIULJ0CJCvlwILlMXFbs1ZZQEhKkeWUus9FSTtyYza++m9x2Yjuq64xKLjjDcwrH3wnVwEJ
DTbqO7iWs3bdDQv0ii9EHZDxLsH+RAwOqT4nCLBHSgF/ywGKEYeGhtIdaCvbsC/iTa96zLokSSoY
G4yoqFG+NFPukaQisUbeY919Y5EiugvRVq1+6UwwLvuxCaw4GiNmhm9sE04XE+nW5XMrGOZJE9kK
89m6dlr2qgr7IBftHF3WU1Um+QRqh73yTRNX+ErSGuOtBn2jXKtlQoU1JRAZepm3WHBoT0zl1ViR
6cKVK3+YKPHWZJZtm7r1XddlGg6xGebtqpnCMY834947jvSFo2JxhyZckx1JtjjIpJjTzFiHJDqz
s3XmPo1cKr8tcOzhu60NQ1kkDppeY1YZWKcctqRnXzwMGusmo2MgyhNcxuMkzk23NQEqLB8GF+uG
ZXyREhalJ4vjpXkVWy0LP0D95HYkRu/qYNpmUAWCMjiiYqM2DwGPIzRy7JYcqmH0mS4WvMfFyUod
hTyfUXhkNoJo8TjWOQ5C1b8wdKbCfSPlYAsVsNrtlhXzOcAyAswvbqmM6hveuBA4UO3bG4w3zMeu
rJMhm1k5n8YQ+N21IJUlRyTd3WfeyNHdDK0zJzulQycL7v2aM4boAYSxKj9DzQUVSdUjpNaNbq+t
DQUmJKDk5Y5dymWuNg+7HQw1hYc61bS7niw13bUuZ3M5KzU2r0SvvN2NvNVPwFLorg8oUjHcT8KP
fktjnXdr7F4YNHbeNUnCMJNQlamxkpHtZJ1L+z2F2/mcTyhYx5yjX7/A8ZGvaFogeBrkpHrNuxlA
SA79JbHmGOTyVRZJrODJt6TLFfhfYJ5DNodcj2KwQA1tsIn+lLqFyY+rW6btaotx4j1DvWYkV31S
z7XJLV1UfTlysMOgDLiuRZg0iHHlEt8S2L8Xy5iuDXQ5Srg2D8gs0vtIUmAypUGxnyVwdDxtTRms
oLVO3Va06KQjVSgtZuPeygGOM0fSAkfMSmif8PfRAlvDeYbqBY6TawgixWYR464DLkb7iJ4b0VdO
pQ7Jr4NV6U08Q6gp51wrd9ujJfol3lDefh4qZuUHOVYYmWutUh3YgH381BOBEgfGvagEWjilAAiC
IyQC4KI+yBrQB4Bms2/N7KMMgWIt62wDIM2KNk2k7C69S4GeZJgyiz5rowaaj8BXlluvqs3dh2oK
0o+unIb5dl5qUZ+4FKhrdv1ctvVxqeQaSQRdwr61Dont59ZXrl92m1DQym7HaXtG+6AHBW4BztSv
2YpzXh/WxjhsbzK9ECrpHp2e6BISCzhNOIPQeTa4ZE6fsR9ctxPSSlQuPBrWK8fnof3kekAyGQrZ
Ob6OApIM76oRoi3asdTkKSBbv9z4kDfLTTnC5+2eA1cl39Gk+UYZSodvbDAiPaxR1YV5HEMu+wqn
WYUTu1oZcUWZpCtXOZyywM7NtwgUmMcF2kbhKYFOU3jJIB/SnZAxrQrGfeE6XAsFlDVLFHVQO1dS
v4eM1vKGbOUAVlEZtsMBsvMBucPUY5qMOTycNofuzeDVHu6LTu/BU1N9jp4Im78MrjcB7A03y49B
BxzkY9j1E6qIBOljEWmhGhQwSGr7mxnoX5tjfMGaOYOkT0QuwUZkSN2ZDYZDAC9Y+WVQrVjxqZLS
Xriq5q7QTKl211HKp4LAT8a22aR7L/fIpjqUBTEEyECd7M7mXvA6G4tG1mI9lRbU9BxTHpVgBXQU
QgNV9LJHNxqNzLE6JctKtxyYmIoPiJMjeu0TzrEMKGrUZhj33Jpi6oe528frHE3vac3aLkCeFMWW
wq0WWjjfVNt3mMZq0d+yJl96nIlxHnRaXCREEb8e24hT/jJr+LBcndfcqvDB67iJ8yZa6XjL0rpb
PwT4NAJHAyq+cd6ftaiR5C98W+Kb+VyfXJbB2K44aMB2hTyUL6vq1veRQWKmZwzyL2gsAWxKc3RK
mLNZaHoxvNUeIRvMPJ/24bu2SzDtZ+jHIjnENgcAAK+ZUZ+MGGd+y2SzVDgWebN9bSV6CZ+bxo3t
Pq7iIUAxPCk6wOo40fV9jNQGRwMRacz2CqF9epcqZo5nFhLs/sal8cyfIgBrNcxbgN7bLwJirO2L
CuYxuBsrtGvuF9FMBoPvnnckT5cJqsQYelO6O8oeXSsskljRvU6R5CU7uCDO0yXm9yrm8g0doLGH
nKNO67QIWWL5pVPoA10hk+DJVTvHsXkcuqbVp7SibjwGM6zIP9MwRI2eDGuCmZmxD+asS4kLrsYQ
Gjv3wWzm+mOwwVUwF8gChp2fe65vamMxR9KzMF2etg6ExJyHBi2amnYDlIp0Fdg3nhhVPlEARDkZ
4E7QLNsp2OCOrQsKZb/u6FRFfYZco9nyKF3tfPDjIOhBAyN3F12bbOFLJC1jp7pFHy9XYY/2/Q7T
wKFGgTcApgd4b1YW7CdNyJzTpG+CDHvuOlHmjEcNDCoL+zACMXra10GEbk0yoEHjsw4GaTzz06pY
oWXK4oNdZ7EdVLwG4QBBNuJmkbW0gtMZKrCouWKRNuaFGWiiv6dVPPdXIZDtdN8xOYtH59BYKboK
GB9mC0Enu6uHoUsuy6ob2kfH8WAuPeGtOYUzDHGAVoBfDsNwv7G7Zk776rQ2WrTPSGoBJQE2THw9
AVbgPfDmGAprdZjP2MwqyCEhkXhVoIuXcrFvQeY7CxCnn6DhF5ooFwISkP2uRyPHzMe0dxoP1qaN
0nerxkNDxxMrAZ7hJBX+keKxY3ZJMNluz+h9AN1asJP3YtvSK4aqK7gkQQkYMUtCaM+RcxOOk4uw
SRJ10TbpxK62bsTcdET8aD+5ehbA79oZChR7C5tpL7PIAYhFh5KAMhVOhi+QuNO9+dwvMSd3I2RC
DNmfhVoj1G8rg3c615tYmlz0zrWF7/XZD86a5IbpMh6OMeZw3WEa1EyLavFquCIGKjPZWrZhdIw3
xehVYKIo2KO3aOui45VAcq0mowCP0b6mr2sKe/bLcqua9QGocmwBl8tSb1/pwGj1RbVj2B1DihHF
Y1g7P11j2l/bpw5S0vJ5HFi8XkVxYPw3P7FGXdXL3Ke7bWYcAIhAjzpDo25GT6SGrl1STja+nsPe
uNx6GH4eNW6hKeaNkDYHpz1BrzuOz7TYhe8FGMk33QJH3+fQtZW51naLhlMKuzpkBIC9S8woCOth
uW7SuPkC5CQA/MR4oAwgQqRguRmwzvsdmkkt0AaE0HMx486ZiAj0QnMfBJHGNuGTxpiDYudnJxRq
9SoDcituTbp0AWQC6rT+Op9Pxq/pDLANM+CsOk6jQBISItJ1j1RrYuc8rgDf62zuYggxOAp/pxR4
aFhQwgKwYmg1lTdEptbtET8hYbh0Q72822ZV69W4pT37gCwgidesmZr55AFIrh942qvlFsd1RQ8G
eUrWQyxlyuDhU63FQAHQ47BF3/EOWbFIT0ZiQOAGrY0ec+pwLdhQv08tSnMGv8mY2dd5DiaeYWCH
OGCaqgVqoSf5AHZDVBXLAi/lhwaERByIsMaA5KJYeCleUhUKEMSHEG0owFylnkab1Ziji7ORo/1P
c7Ss9fyOarkCJoaqNLSvKMm2OsgSCwJEkzGEV7tlVTdiSCODtrxy1X7FVCc8fYY1TuQnDEYDmc5m
B++Z6aJHrVE3uZsg++1OqIZXFhWaSjAwij9HdPmBG5n4eOjHwXS7UHxs4qdk+XPMdPLDZB7r6LIa
FOg7Wj9w1Dw1+5PzJz+KwoyQfBNlnaZ7nFIh6lWxhNcGwfJf+cr/gdoTjoPfs9xQdRMLOhfy7gCb
YJJjbS97F4wQUjOgtgATWxpo6qdiInerAUqUwws3CHNAs6g5/vnXkvzP/KAfFWSqFUBbHeh0P8IK
tCtqTIRcg3k35UiX0LZDy40f//lv+gMmUnS+g38gI+rJeBNTmuwxTT+lj9aP5Vyoqk5ijF6jEgMM
LoMOSeHqh38xYvwHDMUfxawakKsQzAnbJxyGFhaaLbsJsNa/+EB/dPUfqFsKdngmlYKBdtF/aXX0
4rgq/wXX+o+u/QO3Elny1KuqZHv0upCva3+s547+yYv/QM+yUWSHcU7YHnDXDqxHYKwR8I1//jX/
0Z3/sM/LFY0MJupkX4WBwZG6lKi7cfj+uav/sNtJqyioNXguqNQgbGsFLBq38fGfX/wPVuiPuj6J
RrdGrQ2Wi0wF+WqGund5mHgCUx5OepWpGVTmAyaEmPpT3nbhjxo/klcuheAJ28NLlH2IJ21umgjo
zD//QN8X+v9AxAvPn/Qf9lzaeJosvor3PRcSOJcYvAOOiz/vPrLJS4zEF/8yxNGQXNSqeWq2+inC
SmOH0tSzRKlQyR2sDb+uC5WKZDZFRvTr3f3H2/p/qvfx7tf7MH/9T/z9bVRe15W0P/z1r09jj//+
8/yev/3M79/x14v38ea1fzc//tDv3oPr/vZ7i1f7+ru/7JAWW38/v2v/8G7mzn6/Pu7w/JP/vy/+
9P79Kk9evf/l5zcAu/Z8NQjJDT//9tLx619+/i6d/x//eP3fXjx/gL/8fP2qbT3U0/z+/7zp/dXY
v/wcJOEvPApT/BGEcBadp7nc+68vRb8QIs4jygRKJyk5j3UO8AyV+LXxLzzliRAUFFj4o2FLmnH+
7RUqYrzEwxiOXRTCgv99d7/7fv7+ff00zP3diHao+cvPv9/ajIkoCcX5zqAUQ1FX/jCCN7RbFKMD
OBQsMaKoWRoeQx/8K4Gk7wIWf1+0v/0aFsaMJAygbvJDJOnMHI6AJ4cCADUgKpGm5aHxmAXJEu+3
p36BFjWF7vV+dXQrZDW7D8lm4vc+keWrCtLDHPtlKAgQnj6LVzJ9iGgAX0o13sGdMXiMreFXG8qf
J7BLphxat90F+kmiWFs1fIZoRPg0orB4N4rdV1U6wSeXhkuxAoa8bDBld2t6Vp4gvgjq2QgFv4zg
gLvheixBcMP0NDrOPPoKziP7SJNU33lsIXhLr+axggcV2ri2Z2D81tQ+NsFA4Ieoum9eGYGO9KY4
YHqwN14iMtGvGwzOlswJ1tzrtZ8BdygQAckax2NOAMUsyD5RlHZ2YeOeLhA36sbI70pabR8B3YBL
wNE+HpHdfT7TfjMBPX2GdFqm+xkS2z5rrUELR7Tkazcu1QW0JffNHN4psGqfk8Gor7Te7AsF7tFn
FPpAhxS1db5uCmVip9IhW9ZmOiaAw7oM9V3/kS+y63KPflsmZVu/fQ9o/1bIuFXvAxqS7+/2+lX9
bwgKZ72iPw4KudRAL/pX8xP4bq/D19+FhvNbfw0NUch+SYEAggeQRpQn5yn9XyPD+RVGY2T2EXZm
+n2q4bfAEEThL3FEAD3BYQ4/ghmPv4WG82vna0WCCYBf36/4b8SG7zT+v+9angAhRL1J0yRkcZym
34+ifzhyBN0qINhxdJiAl55I12rQMwLohBWo+YqxFhP0j9Tgb4aJApwV40tXxfySo3R/6BfqrnrY
DIxZZMIvoE6Da59Ud1DH8HnryGMdAXbIQYSSN5TF/hkkLP+2TGuUMxV5jOfHHoV6aa7HxbW/HtH/
1pr7L/QF9WtXvw4/ZbN+f51/Gr/99GhfLb66+u1/w9FEzsILf7wKH9/1l/r1H9fe9zf8uvYI/SUE
Agx4ByeAEORcEf229jjOK8RoAZEjkbCzDdtvSy9OfkErBexsSK7h1MC6/dvKi8kvhEZxLCL8DhBi
cZL9GwsvQjP2dzUMSHUp2qDYE3EqkliAyPv7bKeuTQ1NIQ0vA90sp1q2wW7pwFMO0mp8pWM0fyAa
FbpvEplZv36mYgxySay+5aaEPbSr4y/lpLYcHDVEUOnRM2m2bQ9+fIyDAorFWUrT9COcAAwoMuUg
L1kqhjsBL7ErN5r6m6vi8D4AT/goNhvcsLLVD+AITjcR8Nusrd0MVmZsr9dkVi9mCzDa6GSzA3AP
FsAKsmiLlbbT4Mw9N3aKYYgQVkdoviH3dLXG4RGu0z36mPFjDOviCxq0zRdw3me0ckGPonQbDqvq
7b3zbrtcbcIOq5XkapPRthshoLpn6MBejcZdExbeVSTaVWv60EUlOngkeixD0PQ5Dv3MA5bEY6Dl
q+Bn1t4Y7dYSeEhcewDzinwtXY97r+pd3YGP0aUn3afTBWvtvgFVIqOJPEHr+Tapnp0fHwLW6YME
Xnw3wx9t38OzS2SQLnUfBr34q2HgFe5+tu8cgvwX4Kr2B7jI0KzrkXOC0Ou/oLkQPgL9nI6Bj5/G
bUDzvRQ076s4uHBAU5ykNw2J2cUW6eG+7EfwGkeunh2GRnZpMieHM3r9VNWmz3SiqjkjYedOcnIJ
dBIN5svoyurcyW7dVfEkbsUs3+apB0kEzUkM5KQZcDgKtX3aoCa35dssFwnyHbX3lCoBznIVXCi0
+BHo4lsWlJgZGu1dauzHYAFoL8G3cZ6wPFzj49BXxRpPhQOKezPN60ulEpH5Ncyrdv6SAstgLa13
a9ten3lRJ+6bMLf9Jvc0bsYdmAWXdlkvp0CCtcvyTukvkughq+aq3Q398rwQLkGRqWZ5FUygImZ2
gsJ5ZiI9F2SAJW3a8iOf0vllTpv2EiWauyw5ng6o9lsGVuKU1xgK3YeL6ouq0SCwDjs3fSWYnciA
WLsMbNr1mE4nwLq4a0PNblrH4EInruAWvW3QbMrTOMsdEqb2WmNQI68Fb4rE8AvewKhGVQF/i0DK
3I9TXIIXIVNeLFE033lIB8dJdQHLDwGmoL+okV9mzHdL3jB0MXSwC2NAcXLLqEWzedgAL0/jephI
PZ3IIt61jo7BCtpr2tjLCGJ9Gex4v5O81mt57r1pVu2XM4Fpcc3lAj5YARwVG47KZefi9pKqOjot
3SQzAPN7zE+ee78DPdaK0hszqhuz8Ph+DTqbten0ZgL9DPrOeBtxdj+QsMZ4Bmx+PPBBPPN426Vp
8LpCd+zKJHXzoKH9h8YRDYv0nMHFa52vXdKhok08z0GpPw97xPp1g1PKpZY8vmh9mGYLg+6XLatb
CxgzU438RLo+hL1r5F7m5KxlOE7z40zYteUBnpUMikEBxQUE3A30W9PXRx3L+jqp1vilHTaCCYNb
i4QTXX7QGTSHkBx17m3wSBmrKaQvDGrwBeR/60sxBXtaY87IxgGUteoQbKYW1Fgtn8pNF+B+Q+/e
94f0/5J3HkuSI1F2/SH6GODQW4jQqXVuYCkqoZVD4+vnBDlmQy644JqrNqvu6qqMANyfOPdenbcp
dJvMuZAc0b6aq4FZZaN+yjR/sGprvM96KEDPvBGGfszW4bVxZOXjR80zObRPcZr91qvz5YzdrTWV
7a2TpaCAV6ijauJDCv9zstrB5FEn/0WUxfRKeVHdSNdgZeeQcSk3RmrxUhY/xuSpS5ZUmj8v5fan
8qZgilvOUVPayRnyvd+Phc1x12uQynmdx4ABpjgN6Dp2fb4wG05L3qeunQNT1ttere4VRmBEsKQe
p6EXpyFR1fMhK/sEJrlII7tqbrfZtH3bnupdAhUaJqZ0z6uhtjMb+/RxpbX7zBrTQqaVDvrtZFfq
DsD+ZCbFQyy7to5IAc/4vdtNWaxB7LmMymvdTn9tUdgHnW3dO94EML+qV/+8orL+LXxtp2LzHnRG
hgAA8/Jt5cL9WlsgNcDDMz/I5rAokmHSJUeXqyiaOlIslJuUTxUj92HQnZB9lRGKQa9fm2GbHlGw
la/9Wm0+sMwxVcBmSSLrB0gfPQtWKMAeOst+F6xP/NqroqFdPlenfolRD0GuE+Rype1u0ZX8wDjl
fk94VwAWUIZaWiYp73Ynv9oUMytYP9m/Zi7lHj9qnGrs9BJjh1LQyXxZd91jvdm2YJ+Dbmnfr8I8
umIRH/AYLGIcTjMIv9p5NjXBNiRjS/PhQHofPDDw+0GM05E1f3MBZbpisLlACUCmKNxWMqkL8UWk
/+ggAC9gTvM9SUgcA1k1Tt+j5rJKZT0bH/A/aF+l5lqIA5qBJNuWWB2/L2vbOwxNLL66MRsfJynV
kzDc+lG2af9EKeL6cq7toLTH3u8rQp1i3eiQ53BoNVBRd6ypthsQp/EEPUy2QLwVL42pvzZdxiOG
rOMMZ2ucgK3xXyxK7Cg2u2v+Qd43fgeS+nfdCq4h0hPjxVmXZIJjl5yQU5KzH1PGfVHvG0LQA9SL
06O8klmuBXbpaXA8sfeU5+yec+22w0tZFA43cRMHoFD5bvTKFxuy9A8TFXuHrdmh79d9aYFK1qHQ
nD2245As27cmdwgAizBNWab7hQfQmpVNfHGLcUAfMR9NffoCYlgqNioZJ14mWlxYPOPMht27r5Ke
VdiyxbAryC3g5JqvbkIXtSIouj6+N1Y37j2Hd5SGPARbmfaC/I4XUx/nkDLCQNLGcawVS7KrkWMy
AtkiBiz9w8Q47UXxOlUQvkv3lDuGhJUzvfsUJdJXpkYrwJPHC+JSdtG4FbZf5bl7xA+JqDmD6i8Z
WrUbvNn+Zzv991o620vZjTMfTqX2rTaav9aKPRi1V88NCqE3Koq0vtPPVrOVT1bBhCKLOwWbb++R
ZRKnkerfTq69esYwhmyd69uGlfwhYRG1+E28fEBoHcjmIm8r+yUh/JJgSSVjh1PSqxd/k6b2mvEd
KySpMjlzCdX/UJ5QpWwzDLFsk72GXsfw8zJPfru++HKEq+5kpUd5u1gXwyjqR6t1Ct80ZXqvM076
6NQ0nWsxNS8J+py7GSjkYJdrHfY23RWkhLnvyiH/mWovjiaWEf5WGMYL2auIooy6c/+MqjR4VQEa
9pj7Uvs0SYjjW5DqJQJJqKDkpBXgIHW1t2YHDNe0D1VsZ1Eu0vI+aVR6wiQCwAc00/f6PLnTXBac
UYYaPXIkyickcLiCcMMea5k9jNvqvFlG6t3OGz0lVBxL32zSmxdmZH0TNBUDJN+CvAQhTTNDRGaT
89ol/Brp1vnnvBYHQwyRo8dPXnnJ3K0DJAFiD5Nh6/bw41PO4taNj3k56X+F2feHtkrPDhObkyKf
9DwidPHVai8HII2KfLx2PG6jI986V6+CiUI4g91ElhBYGQiQX7GG9t0NlG10FAw2vVHvT6UVXxI0
ouw+tRwnebAY/aTMBWMeE/CbadLkFLylbH79RK4JuWrX5zxr1vZTsbyJWmsgLrVu3uehZJ+5rRgu
hzz4iPM0AC+qKJwq+ZT1EJSe7AdeNPg/ZEkanUdqRGqp+zmS88ycrHM88ewpsW5H4ThJSfV9laqi
Mj2APQ9kvfdXaKbdxrcZnS/QpoENF8kb7DydbNSeyaaRkj8om8iaQ/Kgh+WsxXxwmvuqDwAAadp0
UdwazvNqJ9oSDKTaPS452RrCRZGQEPceaqvZofnB5IdvvpLBhN4EXWPGmrVvivUZBrAPbCOv7jj/
k12eUMjRuWvRVlakOYsu2xmJpb5kvvBCi7xo/qToty+kAok/wP3vCFJ9nvoGYcPMMCzYagoNc6Ca
kzlWGcDoxq1ID9a22pfK4k4yClXdmmpUp5xQjmdJG8DBRFPHBWIGuKck0cwg45NPZzx26dXQdipB
e3ox79rWsS5xP360hmbBBQyiIHMosw6WjjB1rGKOvFqz6ztwaHkggG/AwCTxgkHllCqGmE46l/Op
Q5+xL7GPD5kxivMs3CQQs43IoHc1uCtNQF8o44iTd3fILfLv4B1rAS0/Vu/9CgGQt+4WjggzuUEw
EgejXw/8Eheqpmha9j0YIEzytBUhDeuj1nnfFc8vg80ag495BUGukkjgtRgAVG00Xx1tEaJQjp7B
XO9YZ6AVh8T37UKArtph2z9tqfE4K/PkgrlFg63f0zB8jt6vsSRHmff7aZy9Y4YD9h54E1H//NjQ
8fmMgryTlxoOgIWZHXk+imAY5uGdv+hHPNVWkA/Nm5gzcJkuH77swvw35+l5qjMbh8bZ16uNrYpx
syDNIsOvrXy2dX+GxRshtNYOzFHSMCDViJy8egPacy7kk716vZCoC9sE7UV8s7EBZ/I0kghomDUn
UOketnVx45C+2LpxBs6qNbbC3BEagn/Q6J6mwrepFkNtceJwpbpc6rr1BVVvv+XGxURDQsRAfQaM
DgxV7JDTWE9qq8SOTdAGu2d9TGjc3zkIi8OcFZ+1VqMwY/jLvCzPdPGq1esWtbKx9nz1TRjL3sLa
oXieJzpEjjZkmLk30CvQ0LP8b+vHJgY69U1EsSh8da3cN2wXgepZ96OTx4BSj+2cTKYOX0Nvecry
7WdFDhFCPJupX+djCBQa33eORb/TOa9GVntQfiha4GLy8TufdC2w9MFCwNAZEaTELvEgDSe5iFvH
mbxHyfocAUDs3hAc77vjcJNB691ZTG3ORse+sFtHe2cPyHgtsntmGLdwMeiOjH69iZHVAAtRYHbD
LaLgn3x0bYofqLmq7KNFyLORdTIs7M4LV7d7GS3xhBRdBbJD2IoP+8cw2POBppLn1eLr6DzEYt1k
T4fOTFx+Qi6kObmNdd08Tda63elL+bmZ2hQ4xuQcBkImwLpGaKiqp3LObqVQyXGhX3Za/h+AkHuL
Ch3CTrWohTQZ5Um1z2w9bK2VgoftPwUIf/rU61/ZoEYOVvmZW52LQDjDtchQYTuhofOYK0V8ewYV
cWn67lQNEWlDBUaE24M+1k+d3h27lodMWKsXGrnFIWzq7U5PzAv3LXqZ+KmQ3wJlzN7UrHXXLyr7
XtCA+oy5TuXkfDr9dB4o1ztdL/ez4jJuCv2Ju6K/G8GmT5XTMKaoJT3WDK8UXw3y4/og7TgJLDPe
TWq472ovIjzNr2Y0L2MxaX6MWlDBPwVtUtfHlHlf0A3WtOdxsx6UbWIsG8crjg3tGtp5/8Y6Y7zr
i1rz8cZ/90xOlbrJ90U8bkFexDcF9fihjVHhrFuCkLHqX+Yq3xkqvzSV+m3BYSNsCOhU+bn2Kxr6
U91374Zeq4eqd56H2Kp8q2yoY2dv2NemO92WzAswcRLshrr+SIuuCmjtNYxNlQSlmdgoGLBJ0JB4
RWMlH0iSdzhLhf5N+/YN+VZQzFe4GqBh9mUPwd3FoL+MYEzKaNRQyKtIoIbUmLTFzzrLQprrIa3m
evanRDuy3CX1A1DpLKvkDnLaN7wENl1VDP+yLEF7a2s3bVnFoWXkL0ts3BIvox3gfUzePEY83qRo
6e11CbepSn8yAOHRV/lgfSUGmgno8adWLl8DzggooTx8RWrEpEkCx5W1C2pYpNSZGtSxs/GUaOvY
Y0IhHqXdnUhtpd20TeTfRnJISiZ6WiGzEIgvVOvSHWyUIH5iaR86F8+dWbk3WKfyN1rDfNDBRLXi
PNf124hj1oElZ7azLZVddLfisRmjmRPlVsa2pV2fk/oABMh1UcXefh2wOfCERn4OwvHJGIMKMjPk
TT8tq8Ex0tBgsptLfErAv5Si7J+7pj9G1tj+VKyVPycucu+p3fxGc9e7rjMOHTZddEJetu/GWoSp
NzySthjY29gHHNnDY4WYwMvKd0OyutpkVQWYqqX81S6aaB9sNuKKgN0/N6ZOzuJ90W4fiiAwakwa
DASHyOcYWLDeyhTJE+b7YMnk0/OmBB1sHBiyvLRT+uNwKfqkAq2Ucbn+rld88BPDAhtF9KZP00Oz
5Gc59DushaDDCgup9mLsEzPDpmIpwwRX9md44nS/mMu5T3qXi2Odd1ikfHWFfari4aKTaDLxXBlL
9q8k3DYQ1yfQnBhWYv6ls/HEScaqh7M12k6oXKM4b6n9sEx8XUh0orhPKZ2qag8ztkWp03LVFnlC
y1lHMt5ldvWc2QioilJyDNH3lWUOmrkMKz299FbjxU6NPxxk9UsKxQnKZBk7kdrqMsIYX9z+U+um
d2EO6H9zI7RU9+t0NUhVP5TBSC8YSTacYYocM/XNuf7mniUCxiqQVhrqUNTLx7I5bZgOC0LR7p/C
K0W3l1uG0D4KzJ+xX95Re2E0YXtcvlVqHHKV5DfZnG4XvZPW85ZwuAvT5Gkx3wR6nEZOxsGbbkaU
eayqkp+iqbZo7TSUAmu/hGO+lDvm35QtPavn6aJn2nkeuUyuNjFrgU54a+3bqkIOjyOHB8fKp9dy
Tc9y20nL1j4ydg3uIq1obOP+YKxVsIh/fRP1PP/dcm9KJ8KoZS+Lv3V7HbWPqUGYzt24FWUdVkbx
byXSyCU+fNcOdX7PbrsMx0LrYfyQSSC1eOvzUhwTYW88jxeH0/xZE8SL1IYof9NR2mFFNuTJQVL9
wDgTXlMMDU4wCri7FfWJcjS+zLxZmaifnDy+Hcjd2E+yy25K52ok0i8vkLnBYKXnNEEAao1ChO4i
lM/K4F2a1WFE2xk1m0jPZpGXN3z8y06M0CMQnD3nXP2sPFQyfFTj+yjeLQ/N7LpEqnRsVGgVTG4V
53Counoyq+swzZWnRN+OqFbTPSXJjy2yKC6Ss6ZkMI7Tbx03t6w64x3t0a/HHkY2iH/KUjuLJkEt
n/CJbXmE2wsDDlh18tb8XG9CU0u3k71hDRBnpbHbHJwSllg/pwshQI3emm8rhRJ06gy9j1I9wF9A
+fhVbTdJ3LiHJe7bHe1USaHd9g+QeQJr5gW1hAlAhfR54Op2zX89+OHKdEVfyIdx+Os4oN0fxdX+
QPQ5uPzTmmARkfEQ4lsAcJAVCBOzaODGtRIaWOejLQaf64g4d3s8JVgC3SBNT3btpEdTVfjA33Di
TFQYi0vqX5738X50DFCx/EmN+RYq1D2fLCzPKI2Yfc2P42B1oYGWnhle/1JTNWUrdbNS3RRUluOc
lom1BYQ64/7M+VlK0w5sSolVQ0tyha3PihQBnyGYOrNhjZJ5XH27YYDQObwIXmeeOwazBrdehlWK
5my2xs1I1iM653pG3YJrxeiPk9Po1/Ffe7NsSp0LbdqYm2BS0BDOXeAB1N8wIP1rWkTxIu44eHUq
vwjXkf5uQO4QlakQ/mpyTQISJofVxUiBYu3ZwQfkMIDholrRs8RvdeoeU0etsqQIMEjs8W7IOhtT
f0QxucsB9DlZ87gMOj13XpyFexrwHiU/5dRxcnK7Qn6CyCms4LRvYr3hYOIOSiDJB3efr7TOuEqs
IX+cB0hvG99C6xqqO7cXgdZU7c7pZmb8W6N9oQ+9CMytYrfOjlDy6RvaAxlOHsf8tHTjbjK7/CgX
Lw6g55Jo1aengXv5H19uF021O6Mocyck+EWuvYmy135TapvWj+My/dd0aUY3yUTMhagPNj7IH6s3
tUtaOtqXyjabvJBhfkeYtrwWzJ6Dq/vhDtFWeUoRtY9dFliMQzPjQ5om2ntTWtjnU2iCBvd3pOi9
VNsQXxbSTh9SupvvSes7dQ06WkLLE9grjEb6OuS4dfkFYgsW+1VxgztVsdMXkrVz3cpu1nls30dn
804IFuId06meqrYcQqOP5U29KBVWW/2VdOrezNgfpBqzpN7qxDHtc+eWB2Lc6dixtXxhWvNE2dee
R1zbP2Sz4omWWsn8unh5fhorU2fOFJuo0EY87QoP7bPXbObZKvTtCbVDhgGNvlB31MPKVSuTO6ek
HkZNYO+H0nV9cgncN6TC6ney+jGsYrfZNbG9Xj28tt20weTqxsi1OBPchBDy0SQT9Chl27/X0lov
noWhSJNt8S/eZczgwBISHR4Slyqe6qr+nR0G2SZAd9hu/csAocFxI5Ltd8yQ0ohMj/eMSg3M9F/z
vhBfaFRiOiN7OMhKGx/6xExCF18wpOVEvS1Fjryk99S5j/uFK4ziosBFhpcHrWNQVkvQk2LfUON1
Mr5H5jEfNKmbZz0ZHQgdq6ZCcMqflg/gtNWsXhkxDEsgto09jraVj4oOP/ofJi+yqlymt1s+OX41
eTVShh4dy4LNnZEk6FBEknLEoOH//wD3gU74v3MW/xMk+T9BC53f8F+Mj/MfEHaO7no6njn2NXLi
f2EWHoCPBXlnW/K/eIr/5iy8/9B029I1jXw424LC+W/Owv4PwwH8gwgygAYhg/5fOAtpXxGj9r8R
H0eTBvoD29Ytiz+Pf1w5jP8N8clJOsLmGBNfzZswZxoRpZdrtMzOO/F3zs5gKeypfq8Ze6NFBLwg
MjGXTyfLx2CSDMVKvU6fPcT/q2+KtHhBQhYJkPM1Wfw5fV5lWlBVW/vYaBDjGAmuIBZGBQWmpKVc
dln23OPQEQJSHCd9ipRpcBml6HsZ7bjJdBw9Vi7F+9BbzcXwvpVC3sGbSP4flfyiipCwtbBJihAV
BQPf9rTY6Eel5CCqZWD17kPnabhkvAmkQQMtUSnwFqg2PPe07S6d5z6MN4OJvOwCFotssUQk1M0s
uFI3EXJMn7Ry/Vh0rh4k0kx02l0nclTIcIh9/M4sAZONgdVyjlW3FYcq+UQawWLxpLefw+DhYOi+
20VkUg2OxsdY/7bX63d5m8QoQwTMxsHxGPH2FDe93Z/UqL10ZbVnjPsyFubPlm4tJx9rpO0kVzfM
iH/bucVw4e7APRPNvzCWs1eIA21DYOrebsSY7zRTKAJ9pAdzfjSW+DSn9fJKAkfQu8+Od+d07N0F
FdRY6cHSLHcqT42ANOdxX9SAjLmTPnS5vbua6wjD2XcSrdrymU6591ACCb02rds96yIbYRqa14HN
vVDDZ+U1kTa7bzq9VKl13EI4Z2C32ainPO2Dquc+p3xn/ZsOSWjjQ0SKSXMoGxk53vfmipsCi4YB
k4EQ2+2o3+aTJU3WgatxZI7Gldxlr4qmr5srNpm5ptj/pKwT16eZFO3vjWXOP7d9i0emBcv6pQrs
M2L3fszLe4WFTdk9kATui1j5gqgjj7llWFVtE1Qt1pGgnttFQrz0ynwGle1fl7F+Wcui95eqrg5M
6fNdlzNwHzSt9MdG3y8GajnDCMHYAqt+sRyXPuAm28oHabdnO2ZzX2F7MLhmkOYeIylGK+AiKCIP
VW49tF782jR8pGvnF8XJpCfri1Lzvet2qTrGRK3ayU1rHymfA4PdN6ruwyKaMEFkqWT14koE/c4v
86mgac6FUwGypjSPbehaZ0uOu5VVkGT9haTvWabeU1b+bMk5uWrh2zP/6Y1tFIRYTPjtTp9b9e31
DzY+a0Y6hkuzHz0aNfyQkuIMQuZj3c7fX1+ZVw/fZIz5IEwLXqBsuvl1AyUle8eARTZfcu0j1Qrq
LnvpVu1ebfnbmri3LEp3myyRMKPm97CyJFjTdU7EpJcXL2Pz47XPnZ08tM7RWEomVRM+QZZ+qPrG
DpLF7ZjpsziQE8xPaywH0Yu/BZXZ2XLze71QN1jQ/s1Z9onUNY22NX9vEvIhUnribjJuMeUY/FEg
i6xza/3Rty5539rWfZhL0saZ1g2hxrkR1Yb+nJrTdNoWt7+rNm/ciXbCPjQVOFep5bqCwXSj9tQ9
89onZTSPhTvfFJ7as6fDTHJbrdfSmWcdvxV6aBk/WwY2eZ7w+cLarH8skmxn9ekJ067DlIobmkGa
+c1XTv+5TVgvYKGKw638Jv38UMbDWa3iKR7cHArmw6SnwXF0iBZKyV0NXc10YAUAG6mSTWFiYUaG
XfcVw1cnTe3gjirvgEbmrmKTby/vKBebbQM1Gqc31xggZ7Cm/Z3jefENCy095kW4/h2WYo20GBMG
w1HMWatN+5yBtC+6SmOsRtwmgqVk6VZo3r4nTPPYuaw/it5iL9/dFXnPLAmK7mqKgLzT6N4r6RKk
qbR97omee2LTID5ZB3lNienGdo2Rs5yo696k073nTmlRF7+r6iSU5z522W9L25zEJfa0Xe6vvGQY
JvJytDjm2qFw7jLtZA6MaLz9YPwwMR4SXo2WE7I7o/A+Vsn0aedVSvkeH8rEOBW9tit4DFsgnc34
ymC6WSUjP1sDDWiblEci6BBpLeZNSXe2IPf0HbLdtPWdnjKQjvjQ0LI7XQU8UJnF3toaJyoduofV
nR/12I3yWV3kNaW0yh9ZRD8Z1zzGQCub8txW7q3TZuyZFpCycWG4UoaTwiNdPWUSo75wtGNQqpPU
tnBzH1wz+agyVpozHp74+Y79xTSfOs7XTmqYwyaY/qDELya88op90izB7MG+2Th0NsdeXfrkndSR
T9HzUneniXWMVXb+WOHnpjuRV5Vh6qiwEMltNw17ELsbayk/iCs52t1LVap3F9tVn1Pw7OpXezZI
3qjWsIPDfhQ3ehs7aG9wbgHy0sBkuplO18nKgDtjP08XMRcP9M3tVV6LFyFDzEO7sHdybmuMZxBf
YbSQ3pamSwfJt7x6v+aqdgmbADwwqL2tIQng0Pf4T5yvgPqIpU/SUmYYlhNYzQQVUvf0PmXONsws
PhrRPNMmf5tle14U/S3WfGGVkwPLEyw2psNDMz2Ntb5D3P4rWS6GMjF/GTu9DTq74Bl3TZM3H68Y
iVdHhSfvKnWBYYCJfYrFo+LV8F3OxlXysdjASlg4YYDS5wwdync9waNg6VCus1BYCPHZcMbkh9Gm
527J4fO9IRhEttMdPH4c9W4Z1bPQ4wediPldN7S7tGOaO2VkIrXsnvcmRxWuMjvgbww1WCjiLtba
GAku+9HIg4Z+MbchH+0JwTb66bTtaFmzbUF6QGWyNVHh6uemqe9G9jy6zH1tltq+c/h0OiYAdXGq
nelQFo4fm/OZvHWqg2Y0siOXmKQLiXd56ey3ygvtJbtrsNIYNfFvQgbbeg65q9mDXnVPrVE9rGK8
k/byKNImWoy4+jBMLPRG+6nohg9N+6sqYz82f/pqnOae1uUrYVCaGvVx1kbmavMBkfq+wPuv57XR
KOvqmxRbcPczlidtetV5o+PaJJMjmtuTtb7VHlpAbT0UOYgQp6yOJWE6hcJ7NWia3Pmrr9zIUuSF
FrcZvxFHg4Cvk+/ODBfNes6Z6GCJcpj1lOui+syvBd7AzuRNlcAPscUInV0/7JCFU9NBMvsGonLO
MAEYLEDUivEpn10b0wImC3H+h0IjTMfinJjzJWsg4B013ebpUTed81KS+mxX2u2ydGE2mj8KTwZv
0UwqmeagD2KnGYwmYlxOS7zlZJuFnVXrvMIPdiEp3xZ8PLrDvGFUpSYM8Ziyycw+luz3Gw1jMmCX
F5dJ3uB2j3p/I1lPbal8GLM/R4OMJEIGx2fkzvIE5nLvEb0VbtV1Vj4UnPPja5fo1B9DFIMu+IaK
IyiqXZt5r+akjhml0y1Q9FUjHuvB1ebCN5gT+4aZFlEyVQuw3NrBxWIEz3eRu/jSDtroV/0Jo7ix
WsA4SuPPjjdc3vgRkDjgqDU6j1dA+WCvELxljqS/W/B8qh4sYFjb1Rg2L3wn9tKcs1w8luSaLusQ
bbq4k0q/QxOPm/Kv1XQhy4CM6tJsiGmY6QNomK38adxeapMtsOIDbfqjUXhhemWSHWzoyL086Uq9
DuZ2yLz1jRSo18KRNyVmNNwTwQzRmDfauYPwhCW7AYY5SIHER9/GM0MRGbQmfMSEoaqwsTOqpblL
0xxuosAnH7Dz3Nk4TpjY3224RnRKD6pmfMZH7+AJlvND9rzykQs4j77iUMm3+jLV0g0ZqJe+PQ0v
LpSHj4QnjcDw9rnZrvDWFpGXw1ef0QXMo/ZD6ao+7Jrzv1jI5E4qbO2nbKr3WyEH9kDYNoRcuhae
15hABsKRqy9Ed3biNsMRd913rW4cXM2wjoBGIW51T6W9JfflIupgQsL8ojbFiZti9e/ckQBZ3C34
mfm2jmeVOdVV6DHF2jYNgKLdY2jIv7Hd0K49Zp8lpX/Hh5HWguV8E9/jwRqpyZDkAuB5ucbGcVNG
e3BG63kR4pYdqccD7/JEts3i7pSYUYVouGkCbh4al7avwb7ddVLxhoF8T4C6E38Km/GdxkBbWlTs
uizu1txhfj8X/ZFoLNfHk4HjwHSitmlOgG2PWFppPilLt2nWoNGv63skrjj5178ZfEOpmOzZZmsg
NMYRM6/qL93O83twrf5Xt7b+4JZueV0HBzPAkd/B7Aezk4u924j+MjhmzSwH//U+y4IOV4uLPXCR
YWzCKkETJ2syYU+w5TJstwnKq40p3pnOIr8m2Ru7ph67Q2ZKEc7djP8XHDdrJ5gQ6p99qysOvzYP
VvQ3aEE3ly9px2hNZz57N3TFEb+uh17zyD538AtDuFtMv87W+bMJz21j9h13+p+NhTMs5h2ALrUm
L4tkjCQrqsdBF3R/zZW/mOv0bqm3fo8t5BjhVC/9eAOCbK2q363KII3GYm03aP1nq+T7rPRHo5UH
onsvDQwCqPXdwpMNo/vXme6H0sbD7Dl/dZaHRV38UxOMZx9/uY7HTOzH9a7Wka+G3j+p0nwGWk5P
OND/CMf+slT/CQr24YjxMUM/HwhT3lWpKiO12V84qvmzlkXIrCmZl+HYyzY08ITNst+KJv6c2g0x
UbGe+Ng12D4+LMgAyXJorrhWTyGRj9ub0qDJG5FRtePfn7vtrRACin57kO2SHozys9VHdpcaIZ+Z
Ndw1iAkjC6Q5hAm92co+vXVyGF8L+Lti2rjBcG6a9tpzhfRl9dxfW8Js/E6XGvOfems5aOwFzD7f
y2U4NUnyVtbpU1OXt7HV37aywD2ZYqrdfqdsxKaO5UmqcHDD0D4kyRKmxqZoW+cInhnvxHxPV/5Y
thNjYZa/EPdfCLxOjoqni+MmfxllDpkc57Kb7mtt+vUGBsd8szT9TsL7WL+7Gy4GdtoGHjpIo8Od
XbnvKse1i/jKwa/xr/Wlw2YU/jjXP7Mc7/A0hq+y2etzkbB9jko3LyPHvDarxDvI7VSa3l4R/e4u
+qnWjbM2Q02U44slK1DvytnHi7NDYxkW+owlNpt8VhAWpaTvcVIV9npQrHgxzSFuw5BvW54QGmIy
3tB72mzIvXk4pqNNKeV8GUbFfz2eGMG+sDQ9jgYjjSXGbdcbQajJ8L2w18f/MNbvDcy6B3bagyFe
UQZPGDK0HTdu7gKHU7Yekr4dL2AFKaXo1XhkxUYXF/LhjYroP9k7s+S4sS3LTiUGUJChuQAuPst7
dzZOUux/YKQkou/bixnVOGpitaCIjBQ99Kgnq59Ms/x98UTAAdzunL3X7s7BOXwRrHUA51bGwNZP
UuNeIte1L3s1QIKwytHYh5aKgDfNmxPNCmEcT6Ucr10El3hdbAf6YkMfmmrGZ6sCuh/rlnpsS/Mw
0LwdRg+uVtvTBe7i5rVy7LU3fgWGtUqy9jaMxss+sr7Bz2yZMXEnBVYJQ9wWtboDxAj8Bt4ahaaK
lVesO6XTu+F7oiMVV8Uu1hr9pvLzM267XcY6dCfFG5wYJOt2QGU0WuOxLwiiJMvR7nmCllMeoTux
uSKws6guUD9skswptnqLjlhiZl4Bk+eZA6CQQ7XEhbKG/3vv28Vaom1edINtn9sUcy57GipL/OuM
O/VYpnIPgVRsctFUK7scILc2xQ2x9dF5p0ZsP1G+GaRhbmn1HyaLRTkh5mNhg8G/rWpEDZlCt2IM
YbLSykSOK0pBCzirX0gVRGhatrR21MadqxS5KziJ7IbWXZGhszGyOTDCD5JqHY189mRsOJdM8smD
NCnsxZwFmK+fOkUoTDCwf2mdbFvbEQ2otFWXnU1rFb61etFSPXhLiAbw8QFl2g4U5hfLbKNtUKL8
hOAJ3xAjT09R5IDLZ5FoDraUe9vgHI1MOyj7WUxlf+5cUgpbhKiu42x7a9+M4s2KqH0kClmgHV2P
Rb6xYvoXfsCBDBcmfevyQbP0PalpNwODeNGDpml0gA2AJ97asN7OexTLATZHNyk+o0+xKgBdCrvZ
GnV6K60vVtsT7lOuPdHdeDkyEOxQF243fDWHilW0KvZ9nZxFbpbu4NndxKK6qExjC36TVQjmPtEF
fPrp/FzoH97UmX6Rud640RFVLrTKih5S/wkjxrnZ3njZTeXkO4IJ9r7vBEcKU44dUOdMt2U8oj6l
Af48ARlZIjTM170er8oqvRTNeBH5r6X1WXUCjJt9GdXWo5odQI/EFGHqWo1TtkTrewkCH5AlHZgW
44yW+2s0Qj1bkemRmscBi+POgBKOIMw4uAWrX2pwFjCqzyjVOb9F9pOm483OSYMBh44LkaVCJvIm
KqHYtc4zrRb6XY63dmozWhpt5lJYwUpu3zaBu7KZy1qWWFi76zyI6EcZB4mLLogoADV6vAt0hdcL
1VE2UEUwBY3/Yac8xKpDjzJTyYfRj2swmojnNJq3IYtNqUHiztunRjs2FKXRGcnSXGOmWSl7RDLl
w9iOV8KdmI4m2PcrPRiHR3AQb3gm3+ZR5fQlSrBqq9X6Y5syAff5dFPm/F4rPQyoMXIyPiAhufbe
CXU0aWjZ+m3vPSR8O6MPPzsrnhN0aGQd+WuzTPdI2xjQ7WcoNnirbgvHWxUT7VcefDy2F32P0lyf
J2dvm49fRiN9brxwNfkY2WNayJtByW8xJxyN4mfSZfQN8d8rfeu43SEZ202YrYnYTczP4fjNzF5S
+YhvbOGHX5myz7y6XxuduXSSpya6o6KhZ9G2pNSui2lFTeGySe1N03BkMIxL4WmbBAsSE0ZzlgVv
JSKexMhAmSLTD3QariB9lYJXjFUTghcbNntp6NhFyliif3lwgdtxyOUBgrQ1w+fQRJ2bZnutv0oN
KsiJ0+3qTOxI6ULt4lzZ+WdpvaQwa03yc9CD3GQpB/oai2NnEnYi6uTYRMmZz5kNu5KFCCZFJFmv
sHLZi0rrrkGUvWYi+IqiIYATX16l0lzFVXAN3+wwMeMBHdrPkRsLSlr5odbNhxIKp1M9VP3lDHn2
h3vDijZl8DbSS6iSZW0+5MNxaAlryu4LtBtg5tB7T9kV8Q36YYCMpo03CcERXI9e89iu00QeRNSf
63VBQRjQlfUIPQDr3HCbms8pOmIaiDd9I2ik5wtnDFGfngX2k4jkLi8R3beei4IT0RL753MSSrbA
Us+KlmZ0V9xCZafepO2q2IWNP3JKJA3FR7Lqn5mWQ0qVtrXI6ojtAHzvsESNzqIvl21+VRE+OZGR
kmQ3g7jNO2QzppldYEEI2ufOPCiKvS18wpCzd4vql2gP/UCPx6jPOUcJ4ywrLyadR0dxMjwkct9E
qOSDQ87uGBdvwkYRSG1+n07H1MFrqz9rLOHxeVkcxgAZIfuHcLwVfXwxROtUVywgc8rMwYPeHYF5
h+C9Svlk5mOh0IpdNH31SePw4vE6pTFcwScTahlguurT5oL6Mlx3ys7TpWFzhBwwa+bBlemZ69Sw
trG1C0V0WVcXNh6yFGAlgURsk6isRbJfAQnAvGkfKzZL/gPT/8J3c9QNZ3Z+ZiPkYfOp7YqWUtHG
ioxFUX4b83ureSBSNjJZ/0r3BhrnGevQhR9RDjHTXdo7G40stUWm3SMAXLcRjY4e7WGFXEtOW1Va
u2IolzLtaO5c1gAZc1AT3vBkxdf0mlVOsdzF+QnaLs+3MsJY7Oxbi4klYo4yN8Jjw6ST6xS6+ayY
vAJ3YtKloPchIa557plmahVs4oz+n8gu+jTGlivLN78cOiaZbpdw9mLvtCaIbm8aWH2gnDWkYoa8
wbQCqhVnuruWlu/uMFahe5x8CH3E1Amro1kTsvKkxqLSZbYXquFshsbPoF6bdufN1Ba7XCuPwDxf
Bqd4tjDdTm33YAtZPcTQ5w6e6bEjNJLyQnn1UzI+oi7CzNE0JGdG53U2gcLHoOhglO3KtQxXrS43
mXZM/HYx18c9pba1qzEXO4tSHX3oqIZ61tObCEmaQEWHBza6E0I/Klecqwqn9dhsRxMwAhD2cK74
3ib0ISq69usM0REQ+0VW8v9UL0O+zrx7ZdyT5GOZ/oId+mLSqjXCcbAn6cYHgWz1V0bzZbBQPhX1
3pQv4INvYoqwZnTl6y1NmXrtTmob2O2afcKQFHtwm4r0esRiwxkqd4rcl3Vmsf1uJ1TS5PHYOjUo
jCWfpzTGy9xaT549rFLvSfbleelYK6+kyVbhR3UryWySYcaZLnRlfc2DV0HtGKBhsfZMhK1E+0Yb
oNWXlAssSlGEUySiP0d2fhM3aM/RL+wyu0mOEPWSJ2ciFDFR5hXDq13HtEmIy9tKChKe9sQxmxHl
0gTCtZFM+RJ538ZKresgA8elO9E3vwELmJoXyD2nA6zkdZsEu6qxiBMeiQuS6GLimI+5MihOUw1d
acrd9a7m0VdOaPDW2ivw8Mt8oo1LUMhlmnhAMMgAue0n8eLoDPLcG28MikOjV791bbVXyLkWigAn
ul4U/D2qk8sak5A2jteeF+sv4MKdXTN18uDUnCindlnZLzNkf+EJY6RSRIUlwG26h9By0XQW8C83
cFaE0xDRKMPqWrP9m6nj8NHZ4R1UcIDOkiJH6Jc6o6oJdnFmWNeZscF5H7K7Pg5hxbelEcY44y29
cMIVGgaKE+cojhVT0kK2atgVpqCLHoAYxe8vPT4hbzrDn9Ru5eBph6zqDHvtqCDZuFTeVyKrd6U7
PgQjb6NCibMW9cMwyJ0W2i+eZW8SR9DHFuY9EX+cwMxNg9+DHLej01d7GsSbQFabGqJNaernZLtd
uiEawVhzFoU5jod40hdl54VommqdIBdN33p8SVeIqs+MIujlIs2DYJ8nNiD10lXoj+M0JTSkFDHu
LLfeNg3GuZVuxm7HKckySZZwgtsI2wgpTIhpaWiFXHcVq3g7OOm6KbGMkXpBsBzqK9IW+E0NTQdK
tG3io/uSkb3x/bLYNjrWPMvEsWHQH/WU7x7LmXMPMbldJ05k3rlNeZEMmbXmpIkWx8XyZ5QcbfpS
H1dZQaViCvX2c0XRZU1B37gaUp38FIKB2h1577SquzGDX+6YkbomqYUWuTB0Y0MWW7ib8VGEHhif
E7/8QniJkVzmvknETRoUFvRst3rr5xov6IgBVyCFphRR+tuECn3hBVP3jTGI2Mi3uiPwcHeNbYri
SgZhwCu16iLj3yFkUD2nqknjT9CMEf2C/gSaUEm1gtzmRRqm5lXtuPe9R4VMlFCfUG5swi63nui4
05cuyu7YmROOPh1zYZMPxkovSRa1p8h7DPDiUZRoh2cpzW+wo0S7y53BPq+awXqpA3reAXKHb2xi
56iXip29DmE6HLSd57cZAvupotDmhB1bD4Aagy7yc0ej5oT9nHcBipPjxiGv6m9tb5RH2ws5ONKN
ZMkls6Q0Jkr9gdYLtnaDvg81tmZ6M3SXRqrsR/yTVbE0SEh40yOQ0wtsWz25P/WGqsdgr6MYN0LI
gWZbhhplXz+sGheHg6w5BqcqRfuMGbBr/fKmz8eG/gl2OZRoz62fZxs9m9JvXkwM6aqhTkQnti8t
FuQoj6+bDveJNqvfDfpHvGSPw10vUYgVOOy8ajCfjLwjDAjgxFPLuWZfJja+etyVW7O2zcuM8wOb
nJJNVcECY+I9IUuxTSqBo3LwaX+mfuUwro3iPI6hWNlDKLdlNUZr8oiIk/Dgrm/8pHQIcr1IpNJo
JI5Cfi3tPlvT0NbBCCBuOepF7r2mtWZscZC76x7S4oXv2gTjsUU4UKBmH8V6emxQyT24/aiWZm06
V42hwN6Sv0StsrThJtSWdykTy131ZYsQxuJUYXnaHKBUDRUnCqd/TQdsgttI0zi2+BDda6vOyUpp
JOunGRg3Rhvgb8CsWKx9j24uBzAFxEgrKMwl7QziapsLFCECrXChgquO+u+ac2Z/lTgjvw8OA01p
wx02SDTDC9ugGRxYSUR1CncC1f52C+yZiHut1B+kD0lhU2XRuBNZKp/7pA1gMifZVK1YxfBoJKh+
XFf7qkOLpcqg/K8ZWvhFltNzsi3DWEdoqXIqFES9ELVln+N87lZt7EpeC1Qao7GvRr/KWDVzA2F1
SY5m7joGJ8XCNR5E6ltX1HcwjTSERBqXTpJ0s3nOh/BNsR8OuNatNU3GBmPWLM4pbVD+ju0ejoW9
kibmekvFeDnKQG1HH7SGXmOLKQYUQ4HruDsJye7GT8fouuSIUZluBu9wjiSqBlzmZY3xz68CeVEW
0dXolYpArXyJoUffoHCmj+tPFIlL01xGfRk8DokrDsRoPgxFXh1Fm49Xpgn2to9NjKOOgYHJ8v0d
NaT2rEp843GeCje2xzHKBEF1N+g9L4Fv4gbTqr3FusW/xdO1cUSt74GrqVvAMRRdRqzTEvrZKqI8
ca3XZndNoarU6Lxjtl1IvfcwfA5x7S5iTdjlKm2zu5BGgi8HgUUtA66SqPYgh6ZiRARkREpDfhP4
7GhSy3ZTlDR9GUP0VCoOPAvQ4eprPGu/qce9Fh0NcyDLW2/qaSS3JI6cpdgGL12wyMTWNezwW1IZ
0V4m+s4ZTT7hwdoqD+FM48m9C8acf+9Wy0KvDhVH7esyF90FPUuxMapRXZDHRaxomzLG4pp8PiBA
N6OfO2A1hu6oenvcZUWV3MsipuBUeiZ2nngYu0uLJkm18CPdZ7/TJ1cjONlNOBdjWxPURVZbR8W7
7RZsTqy1Fpjujoga7OsyvbYdrzvvhes/FJrSKbgljwZ1hmWmNcZqGsdiVxfZxuvFsDH6uiSFoJ3u
MI09eqYu1+Uw10YLlXYE6FihuyjIJB4X4MipJk04c3Z1NSKqH4n4wDxN4z8o9A3bH9pIqaLhIuhT
TvRHj65toMrKqALRSD4bkwHCS+XUS/gmzxR6qM8Uw/jq+xaJD+mI9GJwCEFzoCeNZT31i5ZGejqP
RnNdjhm2Qk33aRZnBaqM3I3W7oChgw1Dy6LBRiRPsBIoiBQZxbwUTD+HmMl/NoPEEEzYDqx0gA/+
KoDH92LkvDqfgJaDlSEshiE1yy+qcYCMHiA5aavM/4a+WJ6DF9xXSGtWE1b3gFTxle4VWAV0BNB8
oMnOMwf3NSOAZ6vTkzyi4ZgB3DVuHsxANHkMU7vUzZDfXSQ7IklqijDY4fc6hmDoDBb5qZNqfSx7
iqN51FRkmZAJctOia2SLKfsCvIAZ7Vr2HwsuKx+I02t2FcI6tZjzB3gFYJRIFW7MEBuVm41HE0AE
VSNEbJeunhpXNXHh+9j0Y/SeHT5A4TbxQ8kZAclXRfAw0eDj25BV0VEQwEfcck9pmpTehsIFIROI
X2nohPw9ohvtqTfOpSyrq0Qo/7UZXR5d4XQcj1Kt+qraYnpL0rQ4eJOukrUbaDQKrH5uwI7BMwIM
+6gxk29MalBAhbA2oI2xw2uycfP1FBgtfiCq5AMMl9009lhMg4lAX5AeS8NKyxsPaf0FZaxiDYOY
XXQI2IHzAyOx0CgYtmg8bjt/nN7SJM4uPN8nPimF474wTcLLG9vFbKoj/JuKsV4rRdXCM+Hlsz9S
eDymChErEer1cQw8UlGSDL9O0u5nt/8BIAq26IF0kYpclhVJ4eo4Fqh56si9wcACWMW14qdQJsRP
2Bxdz4haK1YasUi1Fk7PlT+Wt03roc6KCzquKNDvsSEioBojvaZG17pnjqSpFA/XGDGoGDZoEXRV
X6ZVbG3b3OyOo449axUlrndXgzvbkb+OuSgzqrVWdM21pc0LA/FirEJuxkyK9Qwpm8xRL01KXk45
mivGjHYeWoZ4rQMeZghzivUzgK3hAw7DQTAauEam4Ro6Gxm+vaPDPC+dOF+OLlNEYsfGA5PJa0dT
cU9X2IN4QQIrqQlqQ7xLjLE4Zoz4AK4soiOn4cXxlHctg4vUp/MRnnn2lZ+F2SGoveZrNQpWJ/+8
wutFOXvhOi1bgNqfNq4xr+aTdlYFlCpxeNNvObPxE5k1ZlJDoKjNzoiqIeW49jDsEmA5MuilFdS0
gag2sEGxv9CSEE+sHMj/gy6FRVa49he4S/49CenhDtOdR/OcDj0hSLWusbGPnZULsUis0hT7nw4/
eAn3a5sZNbnW0b1OBbBbyskIrqR1kK52Ruw8xb16oHdc1BOBTSllmoBCTETP01TlUwcgQUumc192
9ziqyMwIuZpJId9W335f1f9vcH8voi910RRv7Snj8x0rePvfhw7MEecja8DnF6i7f+y+pd/yl//1
x/9uvnzLG7qIf8AE/eO2RhwJfPLryx/LLg/fgxrnP/sXPxgQMOp8gIy2LjDDfpfw/2kh0AzxyXZN
10HBb+swfhzrbw+B5n7i4Aw60fVszpgmDu2/TQSa0D/N2U7Clbbx3V7wO6zGGdP9nw4C7AsSCbbn
GFgcAPtap6TtaczGKCtCjDps5DeNW+hmShHbr/JdnRt9didsuyxeg0SMJJmHmlX3rxZ1e1YY0w1D
608CNR9I8DeA+kegsfHe0TBbGcTMLeVH426i8Id54kdHg+kQkU0OccvcSn8wl1WHJrmPS5ZIMCOq
iL5ofSPbcFPYWU95vplsr9mNDUstzHzivnJtPWJyc5Cme+75D6//L/zyu7ubuZU/PK05IH4mPgO8
RBeCifDk7gJUljhQLaqmbWwifyxJQTUPSeuGKc5phSkAb0MtyLL0OZaJCcNmKqurOE9Hb2O7lkYK
GfYc/Vf3NecT/HBf9vxxCQ9srC51mLPe/FR/8IGYVmXlmhMd6hyXvSLXuiOgREu8zoEFOHO6XEiL
JvIeVH9JXt2PA55kMpi8iCQoQGVkyi8tpuIJJoOXV8ZKEPEX32ZG6j4YfTIr+pM6jqBeoPcAnlUi
I9f/Snf4LazrvzfF/P/MVfPt/A02/68BKedtfuBPyr8Wdf1ufuH//5c96RNuIouRqzNT2JiU+F7/
wsB+EqCHSfWCwGp6M2j877lFmJ/gwrqGzn9yLccy+XPNn3By/hPxtZBjDcPgf8dM8Tv+pO9f3X9+
lRicINQapkCgwgSj41k8+So9YvRolBGh6Rf6a9TH7hVqixGaEKYKvlE4MDW6br915V3vpi1e5Uq7
g/t6jlov2HqpRlipgsdY7GP0AUdXIOIUHAvvxxpLfUQ9fx1MFZk5Aq1lPPZfMr1+JkO9p5Krrv0y
7bcuMKz1SIkRrGqR7FHFEW/RfEdAiPq5NqJntIpPJemeq5x6II3YO9Qz1gZLIrbnqj4DmaAtqzG/
Kx2jgycYf/NnXkkxZXQeBZKdIXuo8Gmsm0q5B9MsWppeMCsMuAkAtZo5/WtsvwhNv+FWaIVwjB4K
rP7ewF45Bzi5QDlhHoNJRpvMUCBNG1rbiRdhwxqcfkXEmbNKhvasrUk0gsPGlpeEmU071AFaOOtr
ISafwpME92Zn206GPZrY8sYKyq9+QnY4WUI86ch+01DvEM0IJhLiFPqEYecVdIuYJypmsnI6YF3I
z/5na/FvBQ94H47qm//7fzp2cu+zCuZ/8ufAtu1P0nSk69oemc7CEH8PbP6Labh4/uZlyBLuvDH4
D7a4SVaBi1GR2AETsI3nEjLx18jWTOMTE8W80RBCkj9g/Zb10OLOflhwpMktOaw5hmcJkNIs1idD
m761Ezc+21U3CeEKDQkbWQm9jOPDqDtYD5VG/VtkGSRP0Xu0zH2T9sSZUZNSDofJmYge95HLbiHd
wTFDk+g1e2PER78kXDROD50RcRZO3MbbVKKMyOurBrBUbGNSdzXHBKMGqEPzKqcRl68AwOUp5XOF
st8g5P5rQAw5UOKqs258aE/JyiKfD1F66jUOo6VrdiIYwJsQ/fTYdE7xJdAi91VQHf36+yPg+N+N
kD/Hn/zrNYm6w0t74pmd/8Vfq5L3ScxxGJ6A6/AnTfw/ViXrk5BUrOBWUwMVfNh/f7zQydn58V/h
1NsUBF22MD+sSjhmiaZnRMAS5z/9xo53/jJ/WJSwzBqSDZzrWC7YdFOeBLGAFq46hma4JOcBvSDO
jxUlcX3zw/O4+vPv/bhTtN4n18zOXEM6umHxCBwHzOHJTjEl550uhUBnGRndjWM2+j1Ccg2YKkfD
m2qkXxuWTnExWTm2wbzNOUoqIqHRD1YA+GKsCtoyAo7xEDa04xYq79E0wrTCDeiYqYY6ABZMmKg0
O0tsh6XEA2l36Q19SOZYnlK3KLoRO69l9nKga25oTxlMrc/k98b3fZKM3VaB9opXYdZiLCwcV4dK
ZusrnwBHarQGomnCoORRdpbXLT9+PExSpy+B0wamQ9pCoAxOpw/lo7NDVgWFw58w43q0SOVnkd8F
Nhuhv7/Ln7yHOQDl5G2/u9DJawAahyIVXQGWuu5BlcVllUpIknQSBjQ7Jjp1upDENP/i9528fX6X
ZxsOX7o9b6LcmcL/4348iKKut3KdAorKEOAX3rAO4rRYd77ro7cHIm/arbv4+LfOu70ff+z3q8JV
F9JFXuOy6Xl/1YoDJa0RpGST1QHQ8PpoDbSX7YbKzKsqyYjubmYh1ECDFg9ZW2xHJaiQ8yn/uer/
y2OceH+sZGTZFouCxRtmRM9ZBO9vpcmwnQQZuL/WARCxgvdhX8wHXUhc1gjcMyr0HstVI+gLBcEw
YgRnb1Qh3MfP0KceDbS2088NQHb+wvJr9RAVg38jqqQjkpRa+6GsDbqWfRIQ8iI0pakt+naCeKva
aSssu6BYEbfBKQ/rwr4fNQsVXGbNSDEDdt7rPN1QYs8MOvFWzXFnXRexuimDHv/RCDSzpt9ta4cq
iMN1URAWjHw/1ce1ZzfxMzgHvVp9/PrmT/GHT/X7I5txAZZkK48We367P5zhbMcNpkLR5MlK2SFa
dap75WvqtUQ28ovP83uW3Om1XNuWOP08jo36ybWytmwcmMTaonMMIri9VjpL2XTtOVKZ6CpukZCM
MxqjYZN/qSUIWrK0qq/tuJh2dF/zFNyl1p3DfC0OisbSurDimLQe0ca/+KhPZorvT0WyZsi5FmJS
LXn/VKSbYGMtAGnQcBy2WexBgWwmDWpAqZc3qSiHYv3xe/ge9nfycKg9CN2TnGAojHB0+vFFSKLB
6aQCD2ti3T/aRKl/Ywed98+qrDFGkzCLxKUCm73LFGWdxeAkOEUjCCUvVm0ldy2hXcGy13y1rybQ
ioshTxKboiZhABH4XCYEDWDq7uPbPlnX5gc1V5mI9mBvx+RzksemE52pJsErHcr4cykVrauin6/+
8WX+MbPBvTDYmlo24CxBO+b9w1F9kTgEwPr8nDx6UlqobTyjfmkhBV2rWg5Ij2J5/Piaxk9mEwYG
21bXFbo07ZOPwA6onJgdVgNdV2jFJl9N8db2AA3Ds+/KJzxVVKzzOh2GVUOerLdK8MIqKhtkfn98
Lz95zJT7hT7vRii/6Se3IlQ/sb8oNObYAOVGa4Gljjr/V9/gTy8Dd5lGEt1wJvP3jzmzU2GjgNIW
ydTrnFoTDKDAT2m3o4gDHxhAbu0hXuyJpJg533KEcgyaDnZMGV0WqeTU3UnUsYEbmr+VkPd9bmdJ
87y5/mgQlHeypqqiS6zQagmQTcN2ZeMj3bPbCX7/KnPRgAqlwVaRJe39EygDoKEV+OMFLhUEQTSu
FySHWw8fv87355jvv4UhbjJqdMaMOB3rrgSDO408Z8MKs43mNDBCWiPbgU6dLkfSZ3eWQKQ8Za6/
//jK8xs8mWXYguqUYkhws5jw3/8+wjV7G24uuelxIyULItlcaPAc7ToW0ES1diwudMfRHl01IHcY
yiC+/vgOvgdAnd6CIIRXtx262NzH+1ugi0SdUM4rzoBdB/Rcuqrn9uwka/uYtamzL+s22KJP6/eE
yYuDX/slVUMMT1PqtgcDAfGFHSif5bah+/rx7f1k5meEzRsJ3SAV67TW2hlFxD59Jiu7tXEkHKK7
Dho2E8uU3vu5RLZdbz6+4s8+BhbDeWJjA/ePtWbMx8iCHRGAj7MR+WbATAQhsK8k7KVIdaxmFVmu
daEaqR4/vvJPZlXHmY84Jvouk+nl/ZvwAtqLNqRPZKfAdlNolyjJhh5Io6hRqDSOvy6byr/97avy
AUrWCpctKuXn91cFuFX36dgBqdKqNzkk7bMimbyHgKc3NHONqAOn10/Z9uPLivnvnnx3krQNh8HN
gY+z4PvrIqkEG4FGYNmmeOD55opm12izHcVxctineeHb68DRS22N7MY4lF1s9XTdO+2NIrvGEpeJ
CY1njxs9okMd7LKEfjaBPZkJ9N8O4hLQjppeo8xCpUL3t/EXdtBje3ZT4Lbo+f0JJQOIsVsZCKhl
DaCQbmeIzlb4DjMlFogQmnzZWADrzmizN+S/FlG2s5ACKAxm0rmjLU35AC+xexkPnVBIs5q0WHQ5
Rn7SObtcLUYvRaTqAmxDlAS6I/7Fmm/8ZIxwJMZhyjAWiDROViP0Mmln6xMjmOQrouaHAb6Toc22
jsDfYGDpML7CJon6dDj3k1GdCzdCKuvFYqcSTEFSdeUeeJB3WbW6eeytgVPmL173T942bS5KzZSx
QGmeTOTkLAWkXaB7NIFnf42ZzQggr/rnj6/yk+lUuvx9qfM4XD7q99+U8GqyvoOYfVdYct7AyZit
zMEJKnSdpGvAuFDQbzk34dWU45JmuL78+A5+smRjcuXMZ9ioXgCMvL+Ddki6SAHKXzixBl2WCMol
sSzBr1o9P3nlnKdshiw9KJsZ8v1lOMVlOodnEKDYTs6xB2pLz0cjrewOF6LKSm9fULPb2mYdbSSS
vyvgyN6+jBJ8IZmq8/uwYK6O9UlfekZIMU7FqfGLZ/HPmZTxDS9truMwsegnz0J5ehLBNeS7xNqN
4QONcl7q6EcK4K8T6KC9CuKHsdWdX6yqJ/3DeUGng2HM+3auTAvjZE4LhQXA0mbbkOq1vU3NwD4W
zjBsZakFONYgnYRB775R9rEWUEyaQ9vqxbkDagWvkEMJ8Xc/Cm6H8AjWr3lj/v12fzzUuWQhRnnF
XgniEJpgDGNhjhX246t8D0B/P6MKvnq6pjOkTjCzvv8ogEGWBHkM2mIMzRapL1y0Ckw0Xj5UzFt0
F2RwqeEGkXj7NBngKZYEGsQINEiraSK9EJtUt3KMNTrGUEx7EIrGOHw1XehL+B1pG2ZC/mLEzrP8
P+75++nTlDSb9JM1b0joO7ctJYJhKF6JUmtKoiZbABQEAv5qL/HP9ZUulKnP5zlzbnKfPJ+AECTN
UDyfyed00k01mg4SMe6AWzl3oB7ZVNjKef3FW5n/6ukvlPNcIJAQzpzA92+lySi91bACFmYV6gfd
t3vsZImeE5tpFo+BptnTAnYBLEpOVMkymQC/WA15rctkBAoLaq88fHxL/5w85poM/WFJiYEhcrLy
5rgBuoHD1GIsYCdpQ8mC1bgYzUVdEGM7RKO/+fiK5j/PbnBK2V6aJhUhZuaTAYlhmgKBx6M3c826
6YYRD8zUkRhzyJqBZlmPL39cJJaIpmVhalay8jiaD7sg8pHnZFkep4CDwMsudROgEdJW8PWuM4Xj
o5cGZUOaU9jGRw8KfrRpQWdjfEAybvxiqf3JjCbmT4dzDw1VftH7d5lpgeEmHT/D7Y2BLKM4hmSh
PCDcfb0tapFemH4XLwPUFn+lcv/LYto/63rzDELt43s1nYd4cm0nLrzIAm24sK0uvInwDH2LsJCA
Bo+zFr+61kfadeulzXkdIzX+plvDdJvUMsY/bOMt+fiN/uQ0zu0Ii7ItxU2PZej9o1B2giatNyge
oaO6HarYXlHqJYStm7QeK3iFAiuhkXlXDQ1WN9tjg+aXoX7x+/dhG7wK+lpzud0++bIihdHAmWHY
DZzqJ4ysEA+bwgTg15MwA0jBIr8hJ43kLG1qBBow3oLoUCTmmP9iufvn0o9Jj1dELVvSE9NPhpXS
/MZr3CignC2qBR9IvhpV8KvjyU8mTJSsPHVaJGw0TiexXCrVyoLpBBYBbmu7wqZVYHzBJl044y9+
0k8vxmpKAQINkiNOdpZ55nitkLbGwRT3clTH8qXNs8cBCeb9x+/xJw+PoidPzSIvWXe8k9eYuElk
G8E8snK/2od5168TPY1+UZH+2RKJsMi0DUqJwuCc9v6rddOoV6Kbpz7PmVvu03A/tVE67QN6Ty9O
ZobYMBOT0JLUSFeISuMS70iAf77rcP236QseHMpr0nbfsiioyGNy8EXyxyyIJAU+cqwYevr59x8O
5Q+L0yFmdss8WUKoNNpSWbALU2Tq66j1FCjwUvxicvvJskDRkPKhieKKgsDJdi3NKqogAVfR8s6h
ReqEAM0b484qQvecfW3zq0VhnrFOVkb0bcRm07+GI3J63iWVCQQ72bp8XehBZvr4k2mGkNGnptsG
NeSNKPPHc93REypeLXAQI3Qw9gEtWhCnhvqYrLs9MIoczbHMdk4jg00l69mDGoh9oVnngtz35jxu
Ief9/itB9EYLnA/W4/T1/kMyEQHjk8AAWHCC4phaR/+PujPZjRtLt/WrHJzxZWGzJwdnEmQ0jFDf
2xNCkm32fc+nPx9ViUorJCtuFXAHFzUopBNpBsnN3fz/Wt/aoZmfTsyyn30VNFFZaOgjmapYdjS/
bRzDtgben3LWLZju9/VMPr0p1+2Jq3z2leuy+iYD5CM/XtUICI80cgXAGhS+DT7awP9c2mrspshX
IufrB/fZxSx2pwwyen9o6d7f0jjrIlv0/qsyzMIl47n2iob6klYE9oljwGdPj+/cVJFHIdR7q0D8
9vQaNamGvGJ8ETMA80auYUi1mXb99Q19sqs0LHooFKWp4NG1eX9DuNvMuh+ZUkD1tw6HgHpTzC2d
5eaGgEdymoDGf33Fj/dF04ZvBk2pgb5LPxoVOm2pUu04/AWccleLJvNSb6XxxAj/+KJ0dCcIQwFc
LyfZo0mHQBiZigfLWd9h5ROSiTExm5EzyWYYbP/9O7KpHTL1MxlwSHr/DLsYGqlUcy3OdcKtMGkR
dwtc7eurfLILpaqHXAa9G4Mdgen7yyRTOAFpyQPH7xvptU6xp4xyFuzJ7xx2Xayh8o/T+kYkQXyB
Zgv+MS1qgr5mm9SoGsN5PHW72JTaTRJDXJLr7jUZcvt2RONzrpGZ8sBBC0DE1z/7kxdhKKh5FqXP
0v442vilfUGkn80Aa+CgcIQs6LuY7WDTssUZ+PW1Pg5migkIjTVUGBycj6dkDVpJmMkUUBph4s7L
aQZOEuELuVojzwnI2LqNrAU+8fVlF7b60VLw/rpH92i3fjcWBUNaCqhy6rX6HJdlihKO+Iw2i61t
Poj7vhl1eWVOrXFp98kz1pm5wO2cFJu+JYhjQn30/PXv+mcV8v0axQ+j27WIfZFHWEcjMzMm2s42
PmpDhFV53UyzJN0LaJ7pnqoLWMI5h6Hu4IOQfxFNE+HWiQA9uxAr4hL0If5Sp64lcZFj4NM3cdiB
xaPGa93SBDS0HS8eFFw+aOJhmXiL1eCrTe/08Isk9ss2pKgSCypGsVkGnEGDAA936ceSY1n4bJwY
c2Cy7+151l3Rzkq1Mi0Veow+z3LstmOCSYoKmPiZAp+7oWjOmXcehg6HuhUjOQnq/LUvsEsc2k4H
6E67CdCnPxKl4vArJ92pBob3GZYTYN3RsPR220JZuGdVPD2qRpyGa7uWzcgJfCzGPCeg1JQWYZ4q
toWuJoH68ToqFd+0hRil5j+09TOTEBkdlCulKQIe7PDBhKLL99dV87AyfFt+qPAeWQedDKJmzZ6N
rlckRkEaeF7gMys7WX5pJTl/sSle5uzXQqFtEp4JGdhjSEoNTBLtjkZxwF6mRyQpW4OpO5k9Kh2w
vaCkoZ8rOJirXPvRNGWquKQma/vA74mpSPW+35LVjTFQxnK+onpYJ6Sqm7Da/KadXysVWpNBoUKb
ecKDD26GU3xVXPcKe1doOSqpjnKmwgsAbxXStorrFushKgN7JQMVpgxDU2gFh7octuQsL+lQJGur
27CO0ptsiMenBh3H04g5ECB27NWRUeN69LP6Z9Uo8mvSV8Wjb0vzFagGoIgTkWM/rGEcVcyrUlBc
aSIva8fUgOy5ahZCrSKgzyTwRZsIK2uwv9NED4L2Tu47E6m92cgPVEbUeR/roaWCQCZF0M1CMyld
Pc+mLWJFwo8wQQ44gfpWhwDcl8qVybeLB9OYEHTIlvTYRpP1Gpf1knxkBeGtyn8rE2zRQLPHg0SW
TTmXw/dGpl6OWZygRkxK2TlIrjR0MoAA5D3WsprtOw10FeM5aGXeWB2QLaYb/u00pDBk0j6QzwbD
wNQXj6IF1RalLxi3BvDDZvuS1FMRe+Ygx16VsiOccxB7DgXD5raI4xBoSB1FQAunCXN6oo7yYSoW
g7xudKDNS7Uow40hI2JcC3UO4rWNTA285Fts42R3uMa0NhIEJFWl/6yNs8TiSNQJyaWTTzgkBlSI
T1lJSpi0RJ7a5qzfAl8LILTZCxEPL38TuNpo1SSGWMH4g5AoFCVVI8N3LUVXO4W85MSNSVs+pBkZ
AW4K/aoiK1PoL50J4dkpc+KSSffTrNlpMlUzyB5ZCJM4MfMa/0M0ZYdIVEsstS3P5Ij0erJ8hJP6
mNRNAWMVfO+B30sYA2qy/lcim/kdtg6MAoTWD51jts2wR5tqmu6shAMW5yGLfha2DP7fFBIMqDwo
zuDNxQNaKt/+jlW8f9IKC/4DvIsBFlo9DuaKwhvoooijHzmGdpddSsSiUfGiTnknQG4+dUuxoqsN
Ah5CLQeNPLUKVE1gyRjdqkEFhhbqzeUs6xPsqFlXvpl9SHgKUzbY4Yacb0oE87U9BQh+cmQkMK6r
WZ22qBdA6vjqpPX7ytKikldey8BJ5Ny+zJsifW0bOewhf83DWi9J+3ODSMLAVkf6SwXX51IMBUhg
+LDiZag6VKeSPSSC0nklYqqkJQCdOkp+dbUuHqcYwyY7sia4Ru4VAbdEEGKQGD/oPOKS9BZs6bOh
EZktpTeDpVJzlMee6I44aoh9KmcClLRK685TkAKGq2t9hVVZgrnrijhK7wJ1qKwtFS/tTlZaMOlG
lcQ3wqrCF45vVNl9X7OeAQ4nj9HUtbea0o/zTqDdBYZNDF68QnLVPoow998mICKsYZ5d1KYB2jYI
BcZSfNX+r2KEydyaWONvDSAVT8zctnUmNI7Nq7Qsi9fW8JMQ2KtUjSuSaFOIZ0Z6b6XVnG0qwWJF
UmbU39aCht2awystl2rqAukgVTA01t0cgvnBJ7ygVfsOcgqm92lalZhMziK/Hc7U1g/PpcoXz43c
LAz8IZ1+TAQto/EvKUl75K9GS6oeIuKVBi/ke4Izv1oh/6gPIYt2Cpw1IwPRJnHcVXJVuWhhcA4Y
n9VG3imT4TNzqH5ySWcbCTPCIzRkwCCAMIZUMAHi5cylbky4XwGsSGM/lEgT6bt2pjT0WCLTfuYC
vsqdJ024Ca0WCCA42vB+sOZa2fqNsq1jH4CGGsCNG/jgJqmm4Zn4Mdy4zopKhbY6kVVuwRCcoNTM
0kVj2CTKN7oWvM7alDXYFwflQvZraAL0t4pd4+toBEgUHF6XOGpAK8yVBQ0F8l3dSNSjtfaxzg5O
ZNVGvjJLzSdCze+sF6PIs4fUKO36zA6KeZ1kEb5cUWXh04yRvXQ6QyMcrs40ca1kM3Vqcj7UcAu5
hNYlk0NgeBpmtu8RvJgQUjILx2qSJ/NqlGXatDhMl4BtTNUkiPmmOKvLEQJBKaTiMpg0O3IikHti
q0z1EOw6ubefYAsECCuiptl3k0FeK+kT4zlTs6hBmJPZdJESaOJmSguzPEsV4PCNnmuX41AQcJ3Z
JXq+ALkcia6lAF6aJHNnub6sW3Ae7bbyUY1LEakg4UhcG2GNkKF83twPvTaHb4s7K6Xz5Zu3oE1i
mDR1TMarWlXZM3tCJLmkqQKV7XtNQEXR4ZVMY0pKXsieT3KQNgri3sxlV0qWBDOv39nwag07Vi6M
prMvpbhtb0o/DC9QuoNIDGVzIhSVr1eZkPyyHZDHmzqvbcTwfUwFniyIPnVi3P/f2fxxAin1RIld
X2DzwLgakQsAwIM4A/YqzXUwpcq3pBJg74N5SsCJdoZ5Ab6WQ4vWYezoQuF2ZWX/ihtDesavN52J
eQp1tJLAHFFGBUBooZTlGyUaRL9R1Une6TEg1nUI5z/ZQkZUNiYd7OomkUmqcspS0edrvg8gm2NL
FJ9T8B2SKB9I1jcS3MN0X8Y43Q6ppvU9NvNuig8mfF8ULalI4aCEaZx4CV628y4Hj0McdtXpzhIT
h+MVHUJ9rneVD3mtyhIicfXUVt2qq/J2q0hTZ21NJY+ICLLihH0CdIRgI0HeirfksGrIo0B8Qozq
xnuAJfFtESkLyoauQ0pSOigI8LN5fS8KNQEeMOu9zJ4lIaKlaok9X496TIhc19twQ5MYkodvF+JB
z8zgTi/GDEq7OYb7YjTl2dWTMoPPa09ssxkqV8QTsMVSfQuCvawO8d4iSfs8p4LGOXJEcLBC29Hl
7jD3Ubvqcb93a8KC4POaGrHXHqN93OWJZWauao+M60mXzLNkFHK2JhEtM89AFZGkxL6qY/sSSnbg
DENj32B0GKxNAQr3B0bwwNzMIyB5B+69QkZwp6N7zgsr/NUTKclvY7NynuaTuNDJEV4ujtwBVoal
vLJ6jg98TBjmVSTl14U6QBJvy+wKJmHoe6Xi199EaeeXaLkTf52JodoWQ5+gblCyZVtdyv3oBFJr
rAMwYVDvrTS80MB9cHYuxZSd1XMnwQEUPuzrsh3BhRsFvHNtYFOwEpNOVmfaTGazqY0sUdwC9Rpp
hWaXxA6JSDIIuGwCYF36OawtanOGvkq6NCf1kWjRBwT21YXMcWdcs0Oh2C9srRCwJ0vwXQlYWShu
QHF6N5B78ux9ucqAXIaqNu10deJv+T/BXMN/6VD/EJ9HCh9bRfi3bS9VDh2ZRjlRAv3saE9j3NRo
DC6izaPa0YT2Kq+zJepYV8JtKSXNTzPJfScCUBmeOGN/LO9ykrXkReaFcomq4vvih6767GrJiXFQ
fJA62tuNC+y4+ZUvQCRFZMqJs/MnwjLdwPyA2Vm8KWmPylRqhdagJBsSOmWC677t8fPO0mwDOU7H
H36YDXcGtPSNQubEfSJZ5WUFIWXd6QrnJ4kPfDWMldSR9jWO22Q2aUB/fbr/rNhhoDenuIpiRD7W
zSCiFIXRlKiKA37l2IdQF+0xJrSxtwjqLNFGdHkxnXjnyzs9qihwskdpRW4cjSL7qK5mBqxKjGSu
qhbdATcedsakjW2XBt+8aUySxCNLhbVRFWNyogL28dpU1xYlqSl01aaj8H4MKIHtJ1bOtclymmiC
wXBremDsjZI/sxv1rzCCQ7aByXSi6vuJIoMrmxZOVePNtX40GOB62FOvDIy+SS8R6bc/uhB4Jkxu
FISW7PPZW7rnw4R5QcGa7EPRNwCWR/+nAZD0RGnz44s3F3GQSguNLjjtw/ePYYwkWy0GHWOGNHR7
DkHZnujdao2LHDpXPqVPdM/jE+/94/eHVBbJDq1bhKyyfVTiAh5mp/OM1FMNYlKL8uW4MLMbIjE9
PONfpNuvR/cn3x/PGzM4/Wq0FdRd3t+lJKJurEqkk41UkJiJm24daESsziN7TlY2w5dJKtBYL2nb
UrVMpI6FBelneGOLKt/MiHr38tghZtIirLODorE3/vpHfvJQWAwZGEhW6AgciwCHuLfKUBmJFOxL
YwU/isjbArg17NRK/vH1tT5pWaPX1pbvDoXMYkV+/0AGSRC+mS/U+74oznSwTPhjRhv0pTpEPd73
0NQVp7W14LGbwb9t1VAQgyssK7fWJ37L8rbfzwK8GOr3NjVFnbPF0W9BkwehcNGiRHDB2rNcyiZY
0+WsXAypahLx0VomEYEGAqWc5UdzJ1Vhm4Uxw/ohSZCETryITyqwlljEUsLir19Ume8fTqSCyIRd
QLk/rpV1lc4a4na2G+WcWNeEzFHuhrVJIlVlsUmfJxcscrWpOr/f1ZCmvvVUBtdd2fju10/q4whZ
fhdtKSRU2GGOtdm1Mtrq1DJC4pRwq3FuBGY6khIAKEi7dK5OCRU/TpFIYelFYDdBFkvX9f1zaKVe
VAxImuo5xKSJFtYqatsGfpa9HBCCib12nJB6o+qWMpx4C8tffjQq0AjhKGBIGLQXj14CM0/R5PYc
OFVVpG7bp0SSc+Y7Mfg+eaQMPb4FHDUayTtHt8g5K57lRaMYcoC8S5BeX9UKiVUNASGelRq4z79+
hx+3OaxzNMn4UlA20+Z5/0wTihbInFhou6oOLvVMWGT3kWmitUjU/u1LmfThMIkuDjiAKu8v1Wdk
CbWLbSdMOwLXwNmvR1Q1qxmE0qkJdvm7jt4WTlTILUx8NP/eJuDf+ouBiVOtJ7LNGccwOxhdXj6G
gALBDOu5dR72sNtBzQ7NWWZLgrQn5ZcCtMpFkimcsqWe3JmE2Gg1ksyqk+Y19RtyhTsN+2eCL3+f
Ipg98Zs/eROLK5UYW5Z/TBXL6P/tJ5NxjWg04GuikhX/hM09bJqp068jMc/e12/i44xCw5p3DZOC
QvZiYj+6Fg67hFDIkA0cIP5LYiAay21JhfoRhzXxqhYpr99yQ47rfTxq5L6ulCjsnyviZlvCYOqK
FIAM5Zir0sxQrsvQBqz19W98U068e4XoKSxm4aXDg6zxuMmpEngDZhJi/UzLcHoMojEgCQjbB4RV
6tgjIZ39lG4NEnKHLeHU9nSP3ojwvT4xCSowdTE6qCXA/yKg0TZVWRVYBIltA0LIt+yv6AlJF0ZM
+o87DlNASmleg3NWMDKVqxH807DPdLU+77KoSdZtGgCiDUQ4gj33BS0JCbn2RUPPQjnxobytdke3
jqlo6YvzBDTzeK6BIcnhtfDZC7LZ3A5SJY1uKqzkO5UItSCrsMviNdVEMyGZBgzwhqWVShhywukc
QxAq8ioqpB5Ju2HeNp0Zq99T2g+3KnSzV9OMKSXGtgbjw2h59St2Yd33OCu4edFrU7qOYVCQDSGi
8Pbrl/phEqWayUHH5pvkf/Q33o+7inDJhF0w9GrBgc+uiRYsAVmeEFF+3F6hK+DUpuoLooFN7dHw
5klZJIO3SEg7vzyLs84eCdCcmtBNMw2G6Uxc4P1U+zmF74jkWZR4ZHxGXVm4PeFV6Blz4trdYGzx
cVP3gFbYW2M8n5A8fXwamOWQ1tLBVMBIHat6DArf8kiDzzFlILZB18wEj1XixJLy2VWATGoWbrDl
SzpauKiQkLaTLSWl0AyokCMqcEhmj8oTo/bDlIu6XyG2F+uZZi7HqPfvVlpc1k1mwGIry9DVIwPe
HHUTkMZtXmxj8IiHfukdOc2okcOsR4m++Xp0fdgf8At4nhi6UUm9hXe/m0EHkfdqNfMLNOiqm0YT
JAPiUCMqbCQlKlNb6NiSbG8V2oZXX1/6w7rNpW30UpzeUNHSnX9/8yNN+A7sLJ1W0lycAbfKOR1H
/4ZJR74efYiDX1/vk5e6nI3NxXYFJcE6etgEHQt0t5Re2jIR3phqPyYc+ifeqPnxKovlmxPR4ulc
Nubv78rnfN6mUx87kZHpjwlFa9jStkZtv2bXEK6hqRIN3kghDp1IdHm/nifSAktMuEQYGyQkFGp/
WURN9woeMiWVY6JvbHZa0e36PE8fVdOAFioRUEgSXUO1vYGhfIPQTblITbM1SZeLTACic6GS5MAv
/T6Wsi2tuyQhUnnmmzL4eKTBdyrRZByRdCCkl8VUElOXopyk+59L0m2EWND/aaVq1cNlT4xgkw2j
aq9p0/rZakBOnJKTgVzAbbWsnQHim5nm2kkQEJjUhyPHMFYqAh0wZbs1ddZrjU5TcVdwOp4Oo5LM
6NPHvq3WY4Yb3GmbkeyDvFwQ2XS5m6cZyZbshkGpj24chgVsJKMrlG2bzKR9JbNaXEqwDVu3n5oF
nsLHch0gxsICMab+XSzV/XNTgmp2hYiH5ltJO9rTzZIwRs6Ec/3PKeP/Aejr/zduCrvPRb39L0KF
+9w+/9fPN17QxXP283/++7bEC51O/+U1KRTBBmTK27/0fvzPf//13/7FUJGNf7zJ1zCI2vgClzXm
L7KXLP9j2cAhZ3ojqPzGUOHfcJYGAcfazjwlFpXTXwwV4x8qfkb+Hng9b5Lpfwv/c3SeBibE4rqY
zpZN5m+byDoc1EVFS7x3vacb8+oTGJYp/n0OtleqC0cjYMUeLrvAPjFXvJ8A/77gMoX8dsGMpjKt
H2X0ZkEvoGdy7QSNyjl6QP798tubuPrnBuh3ZsubN+jvfdHfFznaNoiA3DHCvyYv6W6GWXM1gsQJ
dnPRlq97JhAy1fpIOdQqQcLIfNoWCQAt2hNXV7iVz66+/Plvt0g+DR4hLZE8Pr1tkSVu6ksOSFDc
MCDGyyuhpYBDo4U17UhjdsaG4sSV31ck/r7vo/kX92AE7E9qPMnSSL3ctnXkLX2RIJgOneivhso8
mHSYamrg/njqaPjHQXR8JiQLGVUz5kMijOzL7iK9bB9pfOYPxVVxqvT9fs3+16190E3L6AuaufA9
1mzypG1Xtgeo4peBPbrgQ9yQltmJp7iMkk/e34LT+/39UZEQNkqp0RsMa4u3bQn1oRmk4DiNrlLE
QZY/b8+y/tDldzSg3Sz7az79vzWI/H2XS7Xzt6FjzNIYzjLZiVoqb3tx1Q7mVq+D3RIrS/dwVTY8
Ue1QWSDR2S99fcPvN2R/X/Row2eR5VuQm916CbEYCE5cVYxAvLQtNgJkLf4WMvwiFztxfj1ywfx9
vaM5p9fFZFWtZXnlU3kb/aQ1M4yYflb+Y33O8ooi/Ov7+uOFjuaaxMfkoCZq5dkSCHMV+iWlHqz4
y/CZmdEIYaEpsZFj9V6cnOBoUP1h/BzNPvoA5GXw68JrN4bpRA/yU35ehOfhbQTZMLzKPZIkO5NV
3AFr+Oob+3CVXuTnPdTTA8mwr358kMM14dr9WXJBFHfzEF/p0jOR7Ss0oysrUM+r5+KiuKHrqLrJ
utrq+jlkRYdWG398Hcdee26V8mNapc74KK371atFQpEbk2va7Fp132iOreSr6Ft709801rm8lp3i
zGodc9t48ZoWmkew+uSNGzg+jupvCEfaF+uWaGF38haQ7MZvXsPz+qLZRdm+3dUXNkgsEv9Ivx3v
shtp011WV5W5yqNrzX+JH9WzYGv122oXHIi5JGdyPa/j6kd6DbmcbIr+RdOYMC6k/RC547be5lsz
PnS75j+cGZWjOVkeMjtIkXx4GnwXs7XdQYt2ZutXQJ9jYBQWOWmqm/UKmioL6cV0agwug/qzyeRo
Spaol1U0fhWvWz5fcPS0E9xapx2tfA+JXip632nq72TiAdWct31bXmWRsp3olUKyOPErzD8sDG9q
6t/mlYTouGZWet+ztIMgGUVkttNNljvY8b4B2UWFYxU06WM6iIOfVeq60JFSh/TymwblEloj+sFi
3eQK4gbCB2mnh42roAJbjVS+t13Q214VVTc0iuuAQnsXKP2efFAImFq0rghNYU0k0EdJ2bgSaEMB
Hx1lK59lA/RZHRaI3pBOV1vUhoNHc4oYbNN9HMjeiKByA3xOdfpu+hYRftyQsxVTXqGCqyFX0c+n
nICMOK02amYCFZyJO1vFJvkXYZ+7UozmhMJEETa7gJCOVQcNRJhJtZlijdDbSL/IC+XSzgfORi+B
9V1uT9Fu/rCQHPemYgp30AlK3/OjXVw94WR5sSThjlF3ZZJmFM7r1ihvJuvcmidY5zq2L3FiEfvD
nH5cHOzCQKAQzH1P9quXUJXd3FKBXbAF8E03CswDWOhVW6un5vQ/3erRwqXVYEgNkflelW+5Nd0n
Ro1BvqyayORukEQBLL0Jq4npPdiZiBBPzPHLHuOT7+sNqPDbyJ7VUcnGQPI9Qyuu8gRcc2mt0lQl
6Mci3q88aPOh16/z4ubEBf90p0erl6ZmfaPqdbzPvdK292lT3xNqultealwQ4iOd93V6pcus1IZy
mIP9KSvMH3ZAx92MCSsX6RZGvO8t+0Dunyui/tBQdsKQeyj552UbdOIm//RUj5awQgwYdNNI8YpJ
XIU+KRf6nRYbfNbNvWXk7IyiVUkajBKm6xOXXGbiz17k8ue/vUi6QXUOfFH2er89SBFBV8ONBZoj
C6mlyvLhrT40mZc+W1udn5IQpX1ielTeMH6fXfxoltaayVDTiC3f2B+Swd751EgtFoe4aLOVPGKF
VREPaSlTVJLQ4guTA+Dwy4x8sKomaW48zOngpZX/DWHGGRHsTZhsVZt8RhXhaLtTjI3VbBJ1XzUb
QrKmmalom9Qbibcnb6TWd0KU5hMBPBxJKA84lsQsK0Zm2V3ImyXHrBo7J0eOzMLthBRkhxt1Pgzl
i5ZelWwSwy0q99r2cos0291o7uZ6Z5L2O66LHbOiFG0NNnRImyf/MCVPSCiJTfC1J1276ZQ7e3ws
tV+t9pDlt3JPbtIWpELf7szG6xtP6Bshb7NkJ7KtPC4/Go1kPW7lHh3yLgy8QPf0cCeVm1hBhINq
2Sc7TCqVs96aOIj08YhDXtrFqnqZ1N1drNRnahFzW+RrBkt+WeV1trozJux3pN6rUb9JOtvrAzfs
q4txSrw5Vm+Nut12k4ci9UKzHlXjHm7dFtX3Lg1YQ/nc21I7xDgzQjvahtb4g1x1JOfTLdAWEgVV
65eUyzfAfu619kImZlFNjTtbzc9zNXtt7fBgRuONrA1EioXe1BgEZddk82mrMEycpYpECNbrIEGn
ZpeTNbVbxvnzLBYRTBReR9a0neilQmK5z4h9n6vciWIehtSgDiS/nKDT5C6uTMIGifz+icNgpTW4
9avvDflMwa7uNilGoH7KVrU6ECFN+CUBWqLQ53WK2JXi/K4KONSNtkNAEaI1az+oClnFwPyU+Wqq
BMi/ftWTyImQcqsb+ypKD1ZpXcthvQNSsYad69pVtC5pkgQsN6Gy65viNh3zy7jv3VjW2J4ID6Uc
mm8i4Kvl0Vxyprxrk0d0ZOTfUTJ2TXSZWR/fJNnwWuaFE+RiY8+lh/7MS8vm3EjFeopjak3meDFF
hDEp421XnlcoWQuqVKsiqQfHzIxzlLKKiPZDoN0kIyrCybgdAvPFIoN3Tlo3EcouTFNQKPpZS67X
BPRSYt+oX/diOFOsZJXPhjeIbgt3aqtm8k7yC0/XFGj91s4Ir7Il+0jXD1ZLGHSXoIT8JpU+3+94
HQaQUthu++SHrsiFetbsZhOEVARAJaniiZl1lZjEZ0VXshGdWif/NMsdHZVl0km1Quk6r5q8uRl3
VtW7qVSvo9ByKftv518LX7n12VIZ8/6kcOyNGPrJBHdMrjB9RABmA/YLnTqZLP550PKBZ8TixOJC
7dDfNil02HbVlReNXqyK7NYfyEliwyeMW6gaYAAtxwwqt0wNR5TCAefpmjlR9AizSe+LyTsN5JGq
+eymVuzgAl9p+V2TfxOC3c6PiDxd29c3A0FMCZnMpiVt/QLGHVu0sWvWnTKtBvs66K/K/Cahhmtb
lWPeZcPsfL3AvKkfPnsER8f6OeznBC9W4qk4PpT84Kf7VLnLxTdWGDxWSNhH5O0Y5Gn2Eul41di6
Y7NnheCGnPG6Gz1AHyOQFexfLH6RayvqGTu3C9T66+uQkOGvf+ibZu2zH3q8l5K1cNb0pPagUXoh
izAuRdLDh21eP7XajbAv6jlBOVESwHxdKwQx5ZmX5O2Z4rcUqk1sa5BSyyu4UH14GBhkyiFdwslK
HjMZVCndauw6dfqktgy3FwhlTpX65GNin6lMdyQhqoEgHyS5a/j5JuQTb3rCd3SxBIE5BHI0OmJp
HbQxM0ZV3GXBOrJnh/TZlVBf0+zXcgTAv+kQjbtuRkgoAYHSE8ILDeo3MWQ+81TZPkvDd0ABqJHO
Sl2HvDVdt+rkQlQh3OeawKU09JT4UsPFY+ATk9GLWBIJUHl0VjyOJdFuirWxiFaP4gpvG06TuNmA
fnZqZJCjj0YqI+uq/Za3YpWZd6RDr7TxxWTS7eb6xLB6c+p+9raOqicSeclqgq/Bi8/I7tsW+Syg
FBlXZGBtg6Qhy9DT29sufsA1sKrGb1V4DTeUvg9HaaNbo3GnPd3caV2wsdJDHLhNEi0wn+WQtR/A
XerV6I5V6AR1fY7HgV4GZAVAZZPtb+OkvrST/CxGi8DUt8oMxcsQwymwiUJrctWJ8gHVzqFNnDwJ
1lU/70DuOjFi2znN9olt7hKlWqS4rPLkEFTEwEQY7PLARQNIgN98Yo/1hmX47Dkd75v9Wi4tAPOe
nn7DToF01Thn8T6ACgBT3e5Sa7yoIvta6bQfpRTddWIbmuJc4cUlQXqh1pXXG9W1XHsawzyepMt5
MYzVyX0Tao9K1nhG0K67VnEljUa1nTh6vhyi+4AzyTcDasAQjAeL7G/IayuRPndETNispXjmgXsQ
WheLdchohEuLp6m6LAfDC8oBrnKNxAKY3PRdK6j2zcAjxmJttON5aXbeFJW7qPW3WSatBf9f4TPr
a2MrlpDrh2qI18ZyYi5uffgTfa07/JNBct0skm2ik7tcE2Lsn5o8jkBy/yquHQuCikChaaDG4T6q
IKPZwAbL5rqjgGn5/WFqL0eJP06tbYlls2rs+wzTC3uuVQqTE83u9nRZ8a2H8NkbPzpEzKjYyfeQ
Jc+KCcbLa/UgpstmKmTKmRM2g7l7UdMUO+pwx/bbU+fb1gsSiyagzPwrYeBpr7GYCkwliiacaXqc
0vsZ02poUFYYspesmz3K+nuo346fsge12pu5KOK9SpqaYu+QvLfJCYrpn3oKxxJMvDc6Tm0QmpWv
URsLn1QqWqXhtrJDSFgfG4e8DR4UoR6K8WCoEoKlrjrx8fzx4kfnk2SuZCxAPW0aCsKTrLgVfdGi
tJ8zrTuEFebfqT+oZMgur9GO00PNa10sEl8vSX+q8B+jvTDuGJJSByaxLeZlXfoHtULX2CVXfkyN
v6BaudSuBv0KHtvD19f8vIKBMfH9ebBOJCjXIAA9mWNtTrPIsq6Wc/1SOUnZmgyhwNr7n71dxJDv
ryYiATFb2KoHDODeYG7W/XRT6j+U0D7o1l2G+qHQTVcL6ytJnw5mOB90zkFf3+rnJ3vVPlrw+yon
liNVdM8YKMllxnbuLiZDd2Nus0n8rVKdrL1rn56yyTJ4f59Kj2UIYyLFuulSHrDEWdm94B6XJyt1
0rb+1VSWM8oxS2Wjkl1nsA6wNY1P5oJ9XopU7aN1IM/busUmankJq2WmaAR5q46cUCvneVY847aV
CW22FiP2JuFnff2M/9AMUI9Vumnay/WgTZbX2Lj/zKfl2638h0Yx2eDMB6T7rrF4xMvkCuPgqf3+
n17t0RxoRxCmFmGdN3Zd4VAHbPIHKGMRnlNlhQRmZci7NGbLiWegC/bYXa9Hwnf99nunxlcB9Wi1
1tzAP9Xc+tNXtZxLfquypFjFOr3jbI1J/tnvg3Wj6RiL9W3iT2z6xaGWpoPs66fu//NCEuWb99er
1Iwucg/CclDiFzTQbmbUpOS+zVcWEEkl0t2ieIw4DP+H7/nohNXoQaBLFiMcqtk20oSrEFegDk9+
YLmh0lwNE8Xi8qkyt0IK/rO56lh6mIWdPg6SLbFj/1/2zmzHbWTr0q/S6HsanIO8aaAlUVIqpRyU
k+0bItNpc56DQ/Dp+6Ndp46d5bL/6kYDp4EGqgBXZWVJosiIHXuv9a3hMpqdy5RpWc8TvCyLXiku
4d/toNP+b17Vt2oebDXEv2a2dhHR+lsWjIrndJoBDvDPZqvjt7R4fo2N44TfXvMfST3uq4K/fpkZ
+bexb8sL/YeltaFjXoDsLJF/L/O4fO4TrN/fyzv+/WvfFB7CI7wNbSxmBLC1RKWxsn1TePATWL7o
F/Wvpi170X78EfFkme+Awlt4O0C1EPCxDKb+UHhYBuFPyFkX7BHWdgTe/yQl52/GkQ5Vyo+PYChS
MVadCndRPp46d8a/pYElIR3yJRvyHQXjbmCe0wwoGhNxkTAk7d0CR9Fdo0FCi4zbMaIaSwe3DUI9
fI5MKjiRmwkzhQwqvWOUuzkno3UszEui3cw1fwisrnyfuebW92/l0K3a2DsKo91ljXY/2/2DARsT
3PzNLDGdGx7gO5Fdj1qpAtAEaw87keWdieR9nTiBotIiatXuHrK0/NQU1kXkA0SZ4pSZpYM91+iO
Mm3TVeG1y1EmjXi5ZhtZgp6PRicJJtImjSC56PSVDF95KMpzkuioEruo+6y1BAoToItPAx5LRjuj
Ti7HUT4N0XwdKrpu8avA8ayVuhnourhbBmYyfR/GX/qu2M2l9x4AiLkWU/KUGNeN5dSB3Q/PTkht
qFcPxMi/OikzbsRzt4Y+Bwq9iV8Rx5gVnnlqnUw/4NG/BjDIyTrKq7Vf1vbKU/KjkRAWkMjKCJQ5
Pha1czULazy4rlODkVf0KYp02MmibT8OabIezEltMtkCvxDJwl8lnqSk3eOSKDB5ZpCGbbwzRWOT
MT933s08Gs1V7zb8h0Z3X0CZPdjElifN2Fz2VNKfVZjUD4VmJg9uNad7o9KP+YjgrBrUwCnnD7bo
P1pc/nbl+H7h+B8/X4L+ExeXZQb79+vKVdJ//mFRWf7zb+uJhh3hHesJmCjLI2cWqeq/FpSvP2K1
wMOEHB8m8zJa/FdonOG988EiQvkyXTbcr2axP5YUxKrvMKTAmbaQnS6ZXuKfrCnmjzUcthMoaR4q
Ssyh0Kutt7aAmSiVKPe1+kHXaqhNiStasYm10AhCJ3ZeyNqOTjIJaSIWpMCyrgwu7TNaVsxG3Blb
NDnRzTop5ug4YpwfljWkPHspuJG1VsibGF4IFCaPnnLd6fHLPBfZN+jo/4Vb7v816SI7yd/fd/8T
lWLUP39NPl49ty/96/P3tyG/+8dN6BrvXAGq0gUGYS5pRn/uajAh3vl4T4kZwO3MkclmB/3jJjTE
O2EuIT80iUDAwZ77c1tDBwmPCvAlxrTFGuW4/+gW/LGw/Jp4ZC8RD7yKjrL5rRGwN+vSq9MWD9tQ
iLuEVvJBKk9Va1HN+otV+3jZnSELt6Nu9Kdy9grwJqNqbIS2sbgYkqg+J9k47mNPNK9YkSJ/HTc0
TrCK6fNLZoY5+icNk5iYSu83x803EqHl3aPK5ulZqHxUDm8JsJo+h7qqHJpMOPef0Ribd5nrKFQV
Cw8t9v320RgWBEceJlDRCnMDonSrdKrpFVfFvmingsOEJjyjWo+UJcgbtMx6iGIDJIgurlhV1E0v
qX+t1lDOCpCOdkPgKrnqRCZgU8rbnomdVr6fI07Z1zB3IOTooGlvXQzzx9AsswtfLXjtsViiTSWM
zB2EcU4m391/N9/6Qd+LNZdz37+7RH9cCjzmUJEXav9biYrRk6KWuxWCI8MJ8VTFgItAba/9Wnd/
06tdKp63L2Vy3+IrwbhJYsWPFRF4cNuAMjdtXKFaZmu1fug0NJqmP3gr0YUCb0V5+/Xj/f915r8v
u8LfLzSrzzlxScUPiwu/8G11QRLNDoKfkLXi+4LZJDoS6D0xyOxvhoO7+8+VxTHewROBe0A29tdt
8d8Fs01MpU8pjVfNpKhGFv1PVpYfbxKMh6xNvoM9ZZHqw5pfOijfnZR1O53AlixQCp7HIIQAXVT9
U5/T/BtauTXnbvfddfnJA/BmN/3jFQnuMSEY4HZ6a+9JqohIESLKV0SQP9hG9pzEChhNet+F/Z3p
97deTYxcOFpPfu980q0WtVX9ooqG8lqztm3vfI4ZlGayXLtN976ycGZ1gxsFdve7hYsMjB+eIbyS
CzMdwTihWfQveJh+vDy9ikJXD5H3tBEjOoKQp1UHwOoqxl6OKoJDwdYlNn0vPWnet3Y232YJDJq4
HXfpjJmqKqFPRSW9dCvEgDO03cqaGLliLe+uciv+4CRlvUCdFJktjfXR6/3b1rY2FlHTK6jp5mH2
rqPEk0GTWdtunBhoSWEFA1K0h7KkteWIQm0qWi54w9MBkJJ6mUx5NQ3MNTRKjpXQjHZjGSUPPoeH
qNOms9nW9rpvrWY3+x1yNNzDR+LXxEbHGLhuRfWxwEy3GebcIGMmhitdQirexE5q3DZ4u28jiu0t
Eo1kSw1v7fvZi1hzhb3Oez3wNcmC7HpbJHZwyko6X58JdM4+d5WdEu6Ca0+aHFGcnlEC4FRmrsld
B1ZuGxflUyxt/4IT6PvZru+cjil6ZEjMUXl2yOwk3aUkwe9EM89HSkP/gubho7H4mPTJnxg8cYF0
PwJJ5pkMl9ukxp3fdAHemYM/NA+RKvTzjHYggBZVBoY2aCdf6Yc0zconCETpLlTWju/Q38Mc6a8j
nZFUPpTOKSnsiyJOX8dEK25yP0yOTqn3KM4AMOySJK1WxJhlu7ROdoMaiQOQjU6v3g89Ni6STi49
lYsV4O74rjFLM6jCjoFLnAYy1ewVcUDxWrIu8xTaD8Tf7VKV+Rf+bD6XfltsjMqYGdn4E0OCsgiM
3Lpx0PQzCEIiUXbsbgl5kVeOBqhvyKomqOp65k+O3GArrk/YlbB9euGX1I2j12hynjslc8bSgPow
3cRyX7tFdTuHRbopGHCvNZe7NGW/3TQAwtaRYaebljScLZzfT6WYk2fT0x7xH1jXVpdkR+ho3c6s
NesyNqJnARzifeN2+l2mIKXFWMQymP5ht6mtyD618MwDdkimnU4aj+tS1OWBjK4rn4iPj80Uin0K
s3eBMRYbOELZhZZAzNSUkQUES43rtnav49Sw7mUiUi6OU1wULfZsfGXpVRjKmpaq77yIZM4D8G0g
/MB4bu0pvqmcXAbCIeQoLXx/z/oXPTT6dIZWSn/SivJtK5HaMOpP4tFf1W47bvBnd5uwrZm0RvG+
bYspINM5JMXRXJTLtbMzS7u6gnEwf1CmGD/08PRvcwUxaGxjkIgK8t/OTOpiJfzbruz6S9iT7apw
1HgC/Ic+M0QYkZsi3JEealorS+tf8sm5do22XNd5y8gtrpYk6lMyigdbWa+21dlH1JxImSuvDzhc
z/QmgHfdDsy61uRhbq0WDZlOs52kEgE8CIdgF3SJnQDdmprXYdJ8pq22+yEMu8dCyWSv4jIBJlj7
qw6yqsv0Nqwe7bJ/ns2ivjIyz96L1n1KLZOQhMjtbjurD6+qzohOLEOQ5IeOgizyyqDDCXRdSr8i
klmZNyhdvI9I+9Jdwr16Wzd1fayTMr8xU3IxRQWyKKQgpE+aZeshKY21GdbP6Vh0uwpx2pcwbsBe
KYEV367J+8X9xjhdVu+bOv6oFgJM0cuzVOi3YkB0l4UzUFdp+rWMxnvNtJ8mByhW1jMoH8M6OmV5
E+8zfOzu2kwH49zhBTiAxDIYrgF3grs1fTYAb1wSNBDuayPEHS1qo0XpXRc+aMdFsluIhjtx6JNL
IeNQbWj85HtL1DzXXTEsaObG2hNPo3YNyUq0nkISA6CvN/V13Th6zE5AaFrV1P0HIVs0xHnY2zOc
rLhnjB1K/b5S1cSVbcsvdt0X+1maVqAbtLqOAmGdxM/thUn+akplblDdV5dLrOh+8u2MoGARihcC
CqqtpSXhhnQhCmz8d0lQSFxQkdMa6zJ35SasIufkWWl9G7Z5dm3nOVy/aem6hhyvV1FvfpppXE+B
4/XhfSd6A0twDGcVP+F4FTbgxSSZY7dR2hsBt/UFEIcULURXWyvdadVW06uZnPPJ3EYu4dJB4UAL
KfyZlLTY8W+qNmT03BUkp6fjpgQgvCpix11ZfuVtORWkp6z2wy9MK4abNiTxaGtw0p55arY6DAJO
0+k4rkxbZRGKqz7GlD/n/rGnbzVqnf9YtZ0faOzzz3IQ1SWD97FeNdrcX5oo3uqrunfr3ZijnxaV
AbBjLobiuk5D+0VT+FFCOJ/7yR7uzKYMD6DT+0vCSeygTtI5qP3+c1wwt++mglk58NZtl4+HVuCM
T61M3nSm7W87p3hq2ypbTW5VK3aDKt6rpNTXUZ7XmxJu1CnX9Qg99+CyTKiRVmDu67eVRihSBo4V
wYrnyY1VL5xC/vmD8xX4q8/rPve3ftFcx92cXHG+kxccAo8eO9CJ6iBd1ZOD2TJHtp727HFE9OXj
XS2KGjVmMmYbb5i7q9DPzlDmJ9J0zPCoSd96sqg9gN6W5TWOJzLXemdfDFm7KNJHFQdS0+N9NQrv
2JDCfJHZRvilF8AjwGlUl1qHEM+w63ZPzMeXpPOsi8Rxq8vGyP3HpOMmZcnWJpi8Xa+a9qCn9TCd
ASjmztqLdHnwLNvbg1AB+xRacb7Oy87eznOcbkBCTyd7ITOb7hczB6i2IhbM34LJuVFOBxAtNzqG
a3p0amMwdl5OMkbnDsNWK1KFAK5nV6sdmy3Jda7G1oHa12v1+5kEoX1DL3DfESxwGU9he4ygnD5F
aHS3qC7BcrL9XcLNl7Av/H4io2xRR0/aok1Nwssxc+mxTkAKVmMRVYFJaNaJlrK7s5y4PdvueCsJ
Qt2UZXQ3dkZ5MZikzs5L5BniTBLdwyLCIUCQuZWZcu+x/AQ95K2NSKv0sjI069obl7hjadlHTI7d
ofSV3M2OuElCA/jDRKis7WWfHRuGpKNl+l7E5T7zrGTb98SqRzL31yWQ4QDjXrWBX6vWI0PZPS1V
48qY8qdscJJjbIfnuWzF/Vg4HaO8vDzYg/laVmOFoUbSay2sx3oYJCK2eZ/HvGylt69tJEGOttg7
Bhi6gE0p4eP0VmCwCpJ66BFn9B0b2+x5V+ykRLn3bJ4duYSsjk1zKQUyK32MjkBB3c+h1dWnbmrN
xySJ/CdPhgQhpmpRsYzetChS3ZsYpPfNaC2BwUjZ0G0x/IiRj6IwLhMU8eT3dKsqSd+LNqSANMd8
Y3lNgtgnb68MFVEUajmkR1ndhEZxb3datzaNkqYEyUA7xIIHlFrJXVa7pyZHNuiYbSCFlh9BTr5P
u9jFueLnF6nRIy8k3n7tg6N0anHHSpesC5H4gSPYyQi2/1K3oF046b2Cu3wuQnmvqvoWgIc45Zn3
qXahdI5ufF/5cbgyIvNENsh9TaF9wNLxPrcn6SIHIw7Rh7Wsj16yBsZLNVlw841dF22zZhgv0iRs
1o4B3jfPnX4Pk9bZFkoVmyo1EdI1hC7MxXzXVqWHAhSBSd5NiBwjLNmJfcM3iX5Xtac6J6C6JtZk
rQp2ULsnscGuwlfNhXZedxN+LspN5YGxJJ6gCxw9IqaeDWyVSpXjNiNiJIYYeu/aWXzMXESeDgb5
yHBxFjbDhd51xSl38gLZUdWRqdUs6WGFTTHqmTd6As4Uope9HYEJrc1ZoiEX4zatIUbm8OvP41S/
WrSaVqGSHUcnsZY6nKPJ8eV6dK3DkEv9ip4I09ditgIRiY+i1nCdtcl0bRfJIR1zuY1Sb75k/gDE
sdTa+KhyZwPTnkNXh3gpy8FcKGHc5hVrZAX+WNiafaxbq7iJkxyxvDQX1GIuD90kem+rZXn1JDtN
R0g7g8CcvFdfVk9zXr7o8OE3VsMhZwVbfcJXrw8vEYx55j1WfmfKqK9WuWdyo04OAua69ZBb9cCm
ob33YOIlrhJpW3g+nKjf940PJVXbq7KuYGGCF+iJ9h5rbj2OmXMov0SZ7gSGb7IcJxXYh1k67ImD
pjZtp39oui8oxKYLoiZxQ9XJ9GEcB/+aAD7/k5bNhBe0FfplKqSV3+X6yjAi/HFZVewSRPSQLEgM
qa3bNvNf0CDe5TKODnbF00C+F6B9RXcyTrEC4GV6P5VIihuO5VPhPkjfIyvAST4Sya6u9GWlE36e
r+IUzhHA7j4AR+4VSx4JzUtK/eroF8aFp2rwsqYoEaJWr10/F3dZBH+oKx19Z0fZdc7Dt2FnAVTN
jOliLPpw1Sa8s6b3D7ynD656zFWktqVRXXNgN8+tmHajm5fzqpjU2akg3nup6D5UZsZJ2YvcXQ8q
eqdLZZByvBw3oaxC0zKYuM2cl3h/wxbINpfJ44GtAYdiEpNLGh8fIGij9MCcgGhLQUEUp9kOgv+N
p0/H0czTbcdZfC3Cs6+y7DSSHQWSIVJ0BNyHSuR7RIJ86aE7H5OZ0+s34T3r4gxS7Y5gI+2Rmrs/
DsB/LoqyCD+Jr5h4L+8hAjqQ2LPuqc36g8jaaVVXsVqDibbgksLB0JyxPqQuNOq1bdX6Q5cM9Q6a
kHaa6XFcyMHotqKtnFXOWfYzMPL602y16bYlG+FbH/QfNQp/Pt36YQD2XxuT7T5XC6agezur/w8c
lAFh+a5f9hfOwsPdf3tM2igpf0Za+Pq7/xpY2O8gzDkWM3MPv9DXqcS3MbzmOu/0hY9Eh9AloBLu
y59tRYZmIGb9hTQE94ZnkJ7wH0MzZhlEWtEkcnwGZswr/hFpYWkb/tB7dr7qyGiauZ7Fu3nTN9M8
E3JmaYbQQgZIzXhGvN9lzf+lk/7mJRYt0nedS8YuyMlGXmKK7ZNZT7sEoLc7+HffXf+f9CsXqdhf
P8nSpOWaIFxYOoTfvQx0vSySuh5uQpIkKrs4VhXDZ8d/1Kr+4tcv9UbNynCAj7TQ2Wj8Qthl8vnj
a/lO1TY6cQyU5QN9FHlZeZBSDPKFQg6RC5bJGi4rRfRUnB2SQl1JRW0eWfvl6vqjQuvj/ubj/6jo
+uMtCQYWHlgO3tsbZZeRAqip5incsPKcayvfxyPuP4ND0PLFtt5DlE+/GRf97iXftKRtk6JZ1xEF
Fnr0VCpeFmTVRCR0SVClhuzBmfzf4FV/drsa333K5V77/ktGsuW09J2wfRBsoMeH2P4dyPaNIu/b
lXQZ+vBgEGjjvr2RUqGGimCQ5cxe3cx6+REV3J5z1MExrZNb2KfB7S87cjEpHIBn/C4r7w3P9tvr
I80BJK8vEJa3j2RrO1TcWRtu3OFjbbfXsyw2YHX2WekfaSMcQAoTo+KfRz/fN4X3EHe/cwiby83y
9lliUErwpTBMAHsshd9fZj9UuPrpT21UEW3dOf1gtsWxFtHK0L2Hsp43VQIzvh8DK7IOYLUg7pnJ
wYvzTW+EQdn05JTy/fDgcSscc7+/zJZmjJ7t6ejST65ufv1ALs/bX98v3xmeJHA2b0FPTVuXdPcr
vjLlngAzwgVkzGD20Ff9Ozzjl1A5T6Xevfz6ZX+2sjEQYhht+mSgvM0WK0LBA0dlsKnL8YXu701d
DUHrxudfv4z1s7sewiVwRZPY678IcglLIqRBpiEGtPsqq29K2+sITLOCWlZbPXUOKelCTRRt9Uw7
LktMigTaV9rRVP5xLPPbupx3xDhhu5whC0a3bkZfXeJG0Hq6W4r1SE0YDuDdV/ke++N1Hc0bF/fg
yL2nT9ZBN5bQzHuFr/PXn818Y8D4druD0yTPHPiYqb993OaYtClNCkTVhn8fi+LGxPQaOf7JBfia
g8GBpZpxGBy2cyIvCLKKINU8E3ET+EV6SC0bm3ryYaKIzu0wqIkOGqfrhttv0ux1TQFoh5gcNBVj
rRsD0Rb7UgzbvLVYId39PKdn1XJfthUWPy0gg3fdGQpVUr6fzCGY8I9FXbQrC2fleEOwXEmd9JXQ
ZGUlMsLoxhfRjQE5mvuWKxrx72N/vHKa5josPjY4DmMLMw5cHWWCoZjisxptEAP+TEOv6Bn7Y06L
iqMvmAl1WLya9AOpPcHygnZR3fCUH5lurUVnX0XEE5OF8qFR8rIQ3utogYnrpl1DC1jF6WGezIOG
Pi3kdKBb5r5U/dbR22fTTg5JWt6gLijWWtxSXZsnD0/m4MY7B+Nt1eU7EYV3s988a7VlQTWcrsyR
x9b2HglqPItMXicNRy+YvfeDIvenpSkMhBHofxRoUby0QK49T4Mrkbx6OEzZjHZVlAR5PQTkkT0l
Kd+o6z2my77g2Ctf+ZzS126fBs7OsU7ECRNsGwbLQlK5X2Ku7bLuLte6VvTICQ9vPnquW0Ow519Z
zusU2fuyoY3Dtgfsvz4bKSkAYY4lRtxp43iZJ9q2LbXj8v+qhnkXzR3upPgg4jDoZH6chuhQjBLK
nqN2PZFeCZ9jIFClQxGcMQYswCyGlnNyHW48bb7ACHziFLjW7PxYw2QsTf9Ih2PfaKgKWXW0RN9F
hnUimmBnMuikP7GP6HbafXweS2Ju0X/AnhsnpqTaNvWG5e9VrZVsm11/keb+HUS4h47cs0lyKhh0
bpDRKI5po+/qxRUpeG7xdnUN/YCQKR7GGk2O2zJLD64TBaPAdgGdzejUpg4xrA0OeWHzppNcWOFe
oME5h3a6piV27fHFVfbiyaIX0BQcqvmdiJtQjIBXfONTV6KhwnrPzKu96Dv7sHzVMfFLiUthxVBJ
G+TFaI+B0WDFjoZ13kQMObQtwFX6wcIjWYv7eOgv5BidKY4PmaK5Modf7wHpspPZ0ReVzbvGDIOc
dDVhRnduHAc2MI1lY3XNe48QpspID44Bl5nL2i5fTYT/uU0+dAJOVjGis7T3Q1HsHSN8IOTrNyvU
zxb5RRGAYnYRxr7djoHFusAH6E5aXnstgNJE5bRD8rz/zUL4F+UQNSWdJRsZCCB75tg/7rn0sfMa
oQ8oGD/7EvMUt+D6UV+CeFKbzrAPZG7tew7qK1X1QaOVN1kZvV/2VN0Jn+KBO4nm9tn15JOY8mOo
O+sU+eWv3+Ubx8+31drnjVIaQRl3rDdlpsTKxVnW8zfaIt8BwkLIjT9/Gh17n5oWulFKJd84GG7/
MlvmyXYmyDklM8UqXf/mrSxFyNtNn3aD+bVQImfhTZFiOkg/scwTqDzG50R693Y5v/SZQn9aIKWR
gWnJy3JsnhMh141gsbC14Nfv4af3xndv4c3VmIZCK4hV8DeONV2JBn9/XDEO68T9r1/nq9rozWdF
4wCgxUF4yT3y5pg2kHnOjMGCEzXmH2oCblwBYcly9nL2vz4j5RAGQhAwwzLUWPF7UGS2r20tViEf
k6NGy7P1/WPVJgcmcBdj3P8GBvuzspn928DPhxqGP7y5Fm6EKku00IR6Zh4aety4ZeHR8MdnOAzz
YWu0YdBr/oMWkYRQsL39+hr95PwHvNRgJoUAhKbVm0ukpcKKm0kny8n4OHUxcYbmJzIt0VP97vj3
k3OPQGGIUg6xFn94+0q1LZa2m78x04uitwI3hWUVepvaVDurtlmRP/76o5lf2eJ/+f55+CmUWIHo
N/64OOQuwjqZ8JKExQUZG0ePQXnp7C6FbmuQDCcaLVh+uJw6kzna9hYRT+GY7Zc7QnEosxvnoKwx
gNq7LWZz76h877r5cfYdmEvtBUnJy3RlW1f6ri+GoBmHIHWLzcTvFNMQCKqgNopOhFEdi0R7rAvt
bsqAqDbdtaHSNRiYY5Kx+cXOQZJom0TOIeuSQ4cR1W7TW3qfKzE4+8ZNPypOVWoSj3reHFve9PL7
chpAIDGyQqci2W082lsWE/PRZo+b4vdLNdbzestU3mnioM6ZoZXRaUrTtdHLa1uFwBQR8c72AVX7
zuOYvTwlvc/Pu/ZaZ8WEf7RfiqVx7Nd9Fr2PbG2jVZxYZArcIPsyeNmeafyD3U/nxp9v+nLSV1k6
bN2aEjHpLgzq4KXSEmy2chjY3fJ9GGtBrGtnL4vgPkQ7druDraZPtinh7UxXy/qtWvsAYStpmNkg
T6DiBZWTsUfX6JQoRcLBO1ppdJFPJzcuP5Lhsguh8cJ3fQQMi+ffI2/cXqvBISmUn80MSmruAj+5
jag+G6peAe2nk/5RCZuwsRgWh1wv13CQzbVeRLQxsaqb/m75vWSmMGRH1SdnP0zWidCSkzZqd2OT
fJm4flXaXxbefTugWEocOr39lpjSdcKGb5JiNYfZbUaKAFTR8yz8ACXGrs/zzair3VLI2Kn/6NmF
SdqqdWJEv/Ej8RByHgl9eS1KdUV+3yUaLEZmfKfca5GPLigrjo47XTnF9SzSM+lbu7L76BLr2IzF
zdIz8kLKKgfnUm0dxmK4qFV8sNiFpD1v4iS7nRX84mq8LDmckrF0Sx4HnPCWdiqTgohfjoeUIrmO
75ZeyHKPuJMiDX7eDCPLE/fgssUWfnehRHZU3byz9YL7dQx8W14gztwQHBhIzwYHMKMdQ63Cd0OO
euCiVxCxdicqLhC5QlaS7x0idsieDqbxnkf64dcrwl+bBC5pS/QT4e1DvHbFG1uZb+hpz2f3ubQa
PAx5aeK8nakql9ugTO19kkV3QsxYztSOXD8YLv5vjqV/WXB5CzQtEVtjFFk0gj+uSRUpla2OSG7T
5WBMS7nOMbKHTr6HmP2bvZ6T7tvNfmnGoPyGPusR9/D28xKpqZWlhmfOdtIDSU9qFSuJKLqLz0Kf
N9ZMGd/Z2a3mxEHDOpw2xmMTTx+bJj7XqulXdGAPYa0dh3jccpBZMdZ+ce1k7U2k+NoVR07WBtCL
EIkGKnXN1Y5plhyQ1vUrSbQXamcuLoe0uo52feLgv+dQkFR0PkaGFP16aXbNLlXYNE87t1a7cbRD
PIzZPgz7S5/ytxLWqQK65Fj0j0Ry5vxx7nh0ina8wn+wgyQfrmI5rmZvib5U9onY6nKTMLNBW4WG
II6emIbFK9edr0pDXY1yOYHmrFGWKQkcL1kF5+Jot+5plPH70kpuibC+kS3SAm8Kg9ZZRg2sl30h
WGO5V0sOjmZ4bo3wjqi/VTmi9ZiGr59eKk7UpXansdmuzSKGyxSZK6Uz+bDlC6O4z2pyLQQP1t4t
6xvP7QEiTFfMkQ9dpJ2zFHelNoR3leusDYtvIGq0Y5FFT9LiRMjJsRzKOgibIWAlOERJsRuT9BB6
5Y10ONQ5bFcxhzWz5AxcDVsmktOSKXxuwD6yIlsZe530jghG7oBpH2iZ3cLM3+pzfmx0CxO+fvI4
T+eaHyzPRYeSzSrt/WQgAOJeUBz2LZdHlHNG7wxbWcfEC47brI3OyzIravFgIPAQsmeO2rYru9Yw
bPE/99N9gspxlfeQ78lJdZp8L002RRBXbscP+i5bN568M2vmeeGYYrTyX4UrSeEhiMqIO20lYyRH
NlkDq5J85cj7Qvprvepqvlw7jA+5lu2zbrqyYGY40iHKoHzOMoK92/4KRsGty9rCPPy4HLxTFuWZ
g1Sty5e4zT3EpBqRmtqsDjVJe1KKRxLgzp3pnRsW58DviU11veIm6uAqc3SKAbGvJ1K2NZBPCxMY
lSmywowovChwc3bKyln34xh4NWfrSgvKWlzonJNXxC64TM+Xejs30P27rJkrPASoIKwDLf9DLtz7
rqM6aebpKmM6t6qEIGW1sXL29vSDD518a6Ho6RmRXC47fVtGv6mdf7JyYEqiZiYPierpba8egosq
0AcJ6BMj1REXk43XXR5BuzxmdCd+vTL/9eXQetOi5oGm8clJ6cdVUUejOVmy5ICU95dLfRJzavbK
8nm50+tp/M3L/WQjgKCPswWIvmvz95uxh8L14rr2iAeORT/ngN0mYgBmoe/o2awTI/uoq/hu9LJj
EheQLvr15Ke3Xz/zP5oR/tcGgP8nk8T/wCGho7Mp/r3ZAFfTc/tJJp+ev/cbfP2lb9NBhjX/9tAt
f/6Xac7V32G/4ft0fE5Ti333z/mf5jE2hB9mYp01CQmhW/BPfAUGWv4fDzSUUIv1ZLFFudy7HgPH
H+/ZWunkWKYeLfq4VxAkTUg8GQ+0ZxSHyGpD0yAQwl7VY1EUg/xSiw4z0k1oO4Z262pNmomGjY60
yXEdNllhI5rOIqvTThaRAZNa557fp81BqHS2wys9mRDKoDEJY4dEQFVJa9fmw2xPd7j/7VQLZq3p
p+FQWm5ZxFeRp6tohN7VqiWitEfo3Y6atK8rORlAb8KF+jT7emzsSf9R7aveyaEgtwPF7icCm7wZ
4LhUBSvl3NbUmxEJyvWUz0V1KFsZkcooQww32SqsaXrslWMXkMOUjdyOTqObEsS+nmICfYg3KIyM
qtuZj3k0YC+oZb8ccZK8ZgCI8KapPnWTVcinuZrCM1+ev6nGvBcxMLvRjE9hV/njU9YhoTW8iJR2
tMs5sijlN0EstLq+9QenfuAVymffb+qrSYu9dtVSlxRr1wzdau+EBP12xmzRIKVvFe8YDQyvRNk2
8lIVsXsDQNepipXqqjA92jOoxcyiLnkv/Rz0tK3DOu5c+xlfLimviXKRKiqLQ5FW6JW/A15KNqVv
GI/DMLSK3q2tKxheGRK5PRdLrrNJWuTV6znO6GxoyfsbBxJRJLr2p7GIqZL/F0dn1lynjkbRX6Qq
EPPr4Qyex9hx8kIlNwkCARIz6Nf3Ov3SVbc6TmwfkL5h77XnXehj4drkfkOAB7XXJW48ryMLJasN
sGbii7yTj858v6mjcXJE2QfsvN8HxfPzOTon6n/jnJYKfbsQXBZbWSVQkNRWHntPJD3JQvgDb+MK
tSSfdFBm90Mqe/3bm8P2kk4gabyKkSBqofJ+kSH0sC3O3pfZazJiWXcULkiok2Mfa/E8I3Y5cj8S
7bInEHt3keF1W/WL29cB/KJW7U/AeOq8IZMMc78E9eJCU9rcE1d58KZlMh6DDaQ+aP3irBNAaVsz
D9/l2JuOAKh9mA5F76mPNh3XF0IUgBFG1lXf3LDhcxd2mLZ/HYqw6RQFxN6+dlGicRCYdSS5NODj
RBi70w1Swqz0IJ0a95txLyWQyWBr88YPYBf7A622cu1QPV69azwwNTur+07zV9xXA4pwVC4CWweK
vzGjUtCCySa0xmrmuxyqxXzGpu2WXy22hbNHZPtNAZ5C3c1C4Wro5FrIv7zB7YkRaHHX8tExXC9M
ON6Eu1tCnomxSA+brIfPNmnhHW4KV1sP/Oc0JsGI5HZy9tQzpvi7Eq3yPXNViwBpEl/LPOsCLTlE
/QPld/OI8aR5z2zo8sLMnX8sCJw+Y6GEuTbPoH+QJDHN1wrZ7v2gOkiOci7CDhW0pRIWPaFBRwrw
KKPeWWfEmUVXOlSJtbmqDsfgNKOzuXHrahkaVCyYijnQ6WNo/dJ79VhtYi282on/owkbvjdB3dj7
lIDC7aYUy6jPu0gE7DNVBeqonHI3K4UqnKhCoMzdwqp5XNK0evPXzXzvl9J8IP1ev+8a3Ltul6t4
tCUvNyCgLc670hBZn+/mKkrqTDScfO0Vd27ZwouLdflCWB8e5XImviWv0xLMmLCryGeSwR+M3epH
2jPkXgvN7uO4ZMv3uKc7/EzCUXp5i0MrOSZq0dS94BB5KnaMmGFJdjsy7e1s5iV5HNWY9sewTck6
WuS1XJ/3pIBxzfz7kM6AsLuiKZ9SunSyZkwoKZhFJ38SGb2gn9x7qJ/Y8U2WL6Owz8vipjAf8Z+c
RLs58LjlSlJvxN14zKqlTh7Xfok+i5QzHPihW0a4O7v00XTK8bHDOE4ftRVbxObZ1C/Oltl8LHTs
73lkYGwfAtR2SKCLraXB2MeHeii2d5NkmrRXsQVHr4l8+M4qfJ6NK36Xq8o6cKHtlEJX60w8Hfa+
LeOOU3d3cDj3poCxpAuZt26Ppob7DPMuHtSFL/8cyZ/q83AnvPSlJw2rP/T1MJrzusppfU0iv45v
ULkuOFGr6KczCRHm/BsrWMqy1dk5buv+BsqnPUKy40MMOl8d0wilWJfrUARkOshl2HaUg/SF8bSJ
exfYTv8oOKVY6bVEn2SFSbbceoV5jSO7tzkraQJ3vB39+bVnxtIVha9ZAkUVbMRe/sA8s34ADA68
bxWU0ybviN78O+L4+FIcUSBo5ebxYTeEWV/fq1Jnacs+MQnQxKdK4nGaeFRQi471s40ai+1wq9Vj
OUOT4LJb1uy0yGSyZJm4LrjJ+sZ4N6NJ6GDTaoBiyVdO5jf2ous/MbVcxFKD20a9Z/2bcfHw75Jb
Dk4x4/+z/kF0kbomA/g1Nz32kJEUIoK3qjb7lvVzePBVuSDtG5KwMdDascB1Ywp/mG9tKOgfAwwM
d0kSrc9phSIHJZDo7HmLo5HvaOa4p1GdFJrYzmNtVKhAqaOvpuAcAPE9zxOnhUT1c07asG/nPPFq
459D7S93ZO1tkt+ViMvbcvbw+Exyar3fq/E93R+7lrsa5hvukjPXvU/YsUcs/D6WyfpM+bRzEtbN
ZXUTv60SsvN0qHGy/1paG6YXZeadZEefLEdDE1/7N0EHMzMnK57fjeZOBN2LgL35yJqWzPleePOY
T2tBcnktbXZmXqyfxNo26ciyFNCez5IGfyAm7Y5+sy4BWCb8Ei7cvuut6ANAp74IwxPXEx9TRm4j
4NkpSg0ITzVCRIqZ1N3ayF3dMNEW/tf5jtiPMskGi3p9n5a3Gdpu84htVb90GScgI4jOkjIPzp8u
Dzn/q1TWRnk0k9SHKDqsv0vedj8fQy7dj0Lv3jfPOr61uQ6zD29gdpInTdO9KVWlP9elET/qoMrs
Y7Es0fBMG1Ug25ywkNi2rtPD5JyuTlLK5aVfHbJkX3PQ4VHUSfVdl6r83VZFGOfFNHdDvuuiDB9m
IefuPnXCn2AfDtgLut6LgbuWIvjD35SRr7lVIB8MlMsLSgkKFFyn4ZdZB8+jrfKAtByth6biFEnw
LUdU/vstLgtgldXodp0rdmZobLMVW5/I4EQfAi68n5YUQ5kPJGMJrP/E7LwtBKYDEm3TbX13clj/
YN7Zv3a/45zscC/MZ+33V1towzTsMNgsfiUrfo0u+Dzt9rHXU2EBnxLNdQ6sq7NzEZRxc64hVzzw
EU9sjoWObwZeqlcH/PoX0glbnKpF+l6uZzOgD051/38Pm26O0dql4jDMYc9Uw0s4yKswXOJTqtCl
UPLWib0b4q3tMPKnmbkfvD4Q/SVwzsXDYc5woF0aK0ldTeoYguIc6j9jMo4iZxsJoXscF4E/RKXA
xENpqcbXKX1f5CR8zBkAjxG3eJ05L11tWe+SJhw87a6gSmlGhRsgG9PhOg+jue2ypRgfJz80v+ZB
x5Qj/Pio4H1ZkvCNweEl6pQq7pBTexdk2cy3eHoi4rDbxP7qp5b9yLGdcb9hnvT6ty2eXf/auJgg
+IPbtMALINOeeN5CB9EHsvCxzGU0qHtoXmCHl7jZW5AhG4O3YmhhhbHsXn8XnYj8OyJhA6yAfbdX
h9ks2cekMhZxC3rmh4jqK7gmDnQdBFlh6pO/LgRXiLqP+3xlcZAyQ+lbRPhlFOrTvnl4/ZYm2+6a
aoYIFGBbgIldtLoDwL64t2kbyU3qBPw6qH3edqC+b6gtYwiC5z7kxL/O2KOHoqn9iMdCrvrcL5X9
VzWaEJp1j6Nv5nqvHrLMlk/1PAfVj1g4P8Co1Un8kxEh2i/a4hk+l+nao57oZPq7nRrTI+UvirsE
ZyrspGGy5Ym7+RpfKGr1M8DWJO4Z2Qbg7cohGV/Sygv+DnSL3YE6en7sN1qG26Sfkvnec6L8tRmr
7h2wUnZFQlTnzoQKUGi6Vo90oD0Rexv3tjGj5LXAcVdWt41jkvgg17Tz7/e6tQELUCP+WKnm4C6d
S09j+hm65Y9XFi1kCYwBCH1MdTWtr3H7e6/ZEql+ach2DKq7uFGKmq0sfycaBc9hGskNDLZ0Ck+1
J9SnSFy88LeY9jVequSTn9kbDrHlPDjgxkR8bdtxAaTe6sTHR2imj8WbZIGNYsoSHJeqQhonhjZ4
BOAe7WcQ703/uQbxWH3TcwDVGCWCr982b2+Hu9aLAelaU9L+5bBCdHO7lavnPa4bzwPTpLHEU1Bg
gD7EXGZfQW1YDoVxuF934Z53sr5YcQKRD7o8SdBVP2fJL/m04NbDVgKvlGWhq2S0sQVL6u3v6k02
+thiLcdL6zb/WE/RAtO+L99ml3ifMIHkR4v+8bb1Kmc/MXgxcIrl9CPgfkpf66Fz82FJIYiImnjo
41xf/ROFn/aITiZTDRez+mV6WyZBLxD4YG8n+7N93uKSiebQpZgXBBqUUCWXYdLFo7+hw/EK7X+S
0NLyVLLLsIek60cOnRmSV71Qx13N9Rkzfjq5l9jFfncaKhcAwo/CAHlJVWl30vHGFL/XYKXZ2CbZ
IxXv/INiVJUAxhpz4/X7/jCRXMtQFvVVVnJ3QWM0xlQ+89whTvJiZnCbcwnyRneogJvvimehe7Ts
/RwaHrrfm6x1FBdpHNXf2qId93NjCcOY5jVechhIGNe7cbttRar/M5T/MPnK9n3zusJ7qrd4hJSV
xc/b6vePUEE6eomtTejNdyyerIHa4leK0BczZVeOzyZefaIa0qq7i0y4Pa2+2eYfkBbKu6hO+zvZ
7Im6T9ORcLBmdH9cQCzlCbtE+0RYzXLZstIilqyXeszTjhHQ0SXavaFrQth8gJ2wQy7epne91XiN
ZW1reVg6B1NtUmr84zDMIZBKlvhuHAgCywnzvFptqyT7iAvEPLMC7x5oGpnDIgL8Q1V41XjNYbf/
inCJI9MKfZL2RInB2ZFT3Rg1XUxKmPVhSpriawwa9W/pJYWZrB3uzY5P1aUTFAapyUCupzikZsNv
xKcSr/NB9hsEMkGm8vNO5PslW4YqOybVhCyJBN30dmI8e8oco4SHWc6gXaoB4zRPiiT+jnbCzyMa
6JX6aGyOnh1xlo6qEPorwv5fX7wU289RVzQBr35PJftCj50Wfzucxl8lMhgCp3hS7zLyX94SEn6/
+Swae/Ibyql7Nn5JaEG9NZk8ScTqd47qfLhQDtj/ULiEyRcy9jiGvcmwl+k+rlMaV2xm9LDbG5da
9JMEDw+vzRIQZzBV7VeH+3a/G9BD5cArs1dwHljRZz3o99RJUPB63wwytFFAYnfVyvJ8LxS/7xW3
1G2RdAaAQxL1BztUxUvp5u0KPxjpfDLuEopkLv0bB4nmY8t4v07jGu7NvVbJtNx2eyKSYy0FcLkN
DV8Qi+Limz54Cqt1+c+FoW0uhgnTqZyy8pJUS/m9tAVRS7Ncd5kHWJZwb/rIWAZjHNbIPXpvVzkc
q6TcRvYLlR2fqIqTM1d+Bs08LvEC6aRsz1XRFrAsonAbXj1brf3RzYOo3pu64+HxJ7FGaAF6tXI9
93E036qR9ZiamS3MsQ5IP/Mzm/uYW4NfmOyG+2qpUpKC6ihJ7vxuT98Dj/KHF6Zm6QymPyyT4hWU
Z/riBUm5HjeDSx1duIYggcPhLotqCCHFLM15243+EI55e9vOVh1cSfd7ntck2Lmak/4nCqrG/5zi
ZJX3dmQozHkRGqyfAcbgmdOqzQFQMJzIbZ3B5DYDcHWuy+xd1Y7tjlc3RGLouXGvxaTqn6KIOHKv
w4dHBJCMArLQ4J3DIVzzh2NSUfC9Ibzs11T8oKoC0A8Eqvtjuc+OCGSuMApYI8+LEAOSerkJjF3M
JCkeyPG+6zsvkbgMlf/owSpAZxG0RO0csBx0w0cyNXZ+1mQFun/GrNtLysW0P9VuZzYWdwzr1jbo
nhw5ucv3uvbsnlt1xc0nnujZSTaVxi/cxuuAZIhj6impg6k59kxVH+2ELfojUFVIMlqwzV114JyK
d6riEW6irQQ2Yyvj4a/tWu+nYtuvznbw2u2sAI6C9W+0ltmrG31Cw0SBpebF2HCaju3OshC8N91y
SLLY5w4t7onAYPIUh2jxQBBWbJzzdB+7h7i1qcr9dS7ygJnln5qZC3bDhBb4vM7Oqw+mRlxFnW/R
LJbdfq6YWT/zKu8AzQkOmoqSiQDHioKjaJOFRDe1N2ffQvYlUliFDOZ01R4KAQK37oLwa0ti/aCr
mWeZS2FGurHzgJzWTOn0xtp1LmEEBPV2KyteNXbEKxyPUqLYXEQ6vQRynz7Qano6z1wa6tsUj1iW
92FRfWvVlW6z7fNC8pvzSaKHlBEv7Ie66WAXz/vZwPwPT1PX1fPNPu7L+rH76fxzsWn7tRpvyls0
zchayXSnuAj2O4GQhMFSv84frOU5MglR9fZT0KfpTYW9tAN8M2YIEVhkmlcYM9lIJIxK9GvYZAzj
RJlxdm9Zn/6qFWMXWDLw4jgFGvsstV0vbWy7n0TYlA8iBqNTK0QXGUqhXMcKXQxYoTVALrtH0ECg
zBBGEGM9HGyi/8x9K/EDperS1D1Y/WASD908bSQ4zyCuBz96Xkzm/dTDujzwc9lnFUhxs6grNxdn
Z3LplC/mS7yL6G+XmuZq0wc9QjiMvexBUf7FOB9+6N516rHbDOvzcd2L73XbwFroRH1TEOhKf50N
450/EpmQl1IQvgCFhPgJM67JQAVfMVMAuo1TdthU+l9AQMpv0mXG24Bh7W0fJ9Tb1V7VLL73+rPq
Q9fJPFuXqT77MIh+SkbzvEagEV6JblPVHQNOg2g0SLFE6m5OyELtKp+knKkewSAtfo/ReddeLlXm
gvMkrWwuTbhg9S0mCWy7EQruaYyNivKeEJAMzHwQf+8wCof5FrqVGaCsxcNcB33yl7Fjiw19S69k
UukViMz0zCAaiq1DFblml3Wj7A3EZp9KBBjhgeFsiRZjjydGCiJwLBLCGOHDLnpeuTkuX5d6vtp3
425ZT85ZpK9YvCTD91Q2L2af569il+W3qofAz7GlWEtEA977Y+Tvcn4J1Vzj0KLug8Zjw5YpW6Oq
6mXx1+Q1UtwXT6G9ChGHcVfeP8694stFc2zu4qROH5e6ly/M2/kIwEbfDKUJ+yO6xxjzekEYRlTZ
2v5IVJP+mqOkeSwak8B30f1XZjF35i5LKVKdWNIbP2hXsDzUnu15Wa/zS29c1+6GgwbDhh7RZ/hN
MRFKNyn9HLu0eW02tXd3ok8JfKpim/4KeL39E3mvBbeM9bZjZQt9Bq5JPmRvSOCyowiT/0NZMGtP
fbyRDaZT7haYN2lu9nXEjMsf396npNSXVqbR3Y5j/pdzOy9vqHEuQ98V5NQpEdxEmciWYxqL6r7Z
sCoc2WiMP9WUQkJZT8u+l+dllIN/1OFU36aZ29F7rWBEbBqIv4iTmKgsHQcp+CPmMnTac4/Te2rN
gZJ//51S5DxUHqnpVEx2e/aXJvwP+4S5caSgvnGubKRiNm1xLhZRPERS1M0pYZWjLmPdh82BvPMO
84DFbKab3dZvbu3qhLtpHeW5HzwmBa7Z8IGg3vkYZphG7Rhk/7x68t5KE5nvTenUua6XzH6vJh+p
vEHOqxHFtdHrmAqJyQGB878hjPfHSU+BuQsWSekddyAvOA2b0Nz0Walb8kuYX+bZzvDtlekImBtw
SSU5Q0qP982ejdu9IrJGkfxqpmdykWX6rZNB0BPMZ6eCez8T8QtW0AyXbxqkl72CnPU2gWK8n9j/
L4cyLRICHsoF9URYUQJsc0TM5MASBhbxNBToDlGplxzCBcuvWEeEpC1zGvxQ2dYnp0Zi4zjUTi6Q
bGBUwJtsfDLdGXpOc5AzrYjvMWO3LmfIhwHhwCzzms6+w+B4XCmR/ytQJVVPzbCs5ja0QO+OtMSp
IXSJB5EjTyu4XP3IOkYs83tgwfUcuoZ4D3pKGq8qFIbne2dNFC+6fkfbs/rHXmifmhcbBJKMAZEp
W8xFHSLGcu6YtiZiLC2CmujGcW4KiEhbvNfZISK+vlryvWHAm8eqR4HF2//uvNSbDop/n/C6pRsG
9Dmi5EnW8ncWVD4ENdUnX3zt/KZ0YG83YLcXNk1XcNIkv3vZuH9L6+vSKix6ScRXUCL/kTZAYHNY
tq3DlN275rNZs1U8pEmn+tcohJN8kNUsY9Z2sfkmtI1f48Es3Z2uw7Y7OjcmD/vSh/T+SQFQostS
kdzYQo6ETrV2KQ5rZZOZHJpCmp9hObr2L2lcKHjg3DIBCH3cO+deW928Btl6xZGozK+49fW0/hm6
zC65g0mUntZtJi1pY5/HbjNqe5HvRVb8x6iKiRkFy/rLoiJPbgy/zgMh7OtjEelJPUG1EPnKVcNg
alYzNzzAbP+UIvJvCKvp41+wi+jPss3XN0YUw2+Dyi/FdT9buM6T0a6+HZiUl7e04sHdXEvUUVEs
WXZ0Etv9picYGnFHVmoLpGakoV7MMysHSFCBZTDyjYsmGRj0wAAFtxlUlChXstsHOoTC3XmLaS8R
cLT4qZxsxtKyxlfcwimZ7PIoZRVntz5DxvGcIpxivM7oAzzblbTtymX+t1np5N24dAbNaDmF9+wb
YOb1LfJNQi0mUtmzJmr9b1u8mO1uNX1/vZV386NgT8+o9P8z9+t36pAEyHk6b4iI1/fOABdHwbF/
QRKgMdqrYES/xWmx3G59tfq3GJbVbdyLPWZ3x6giSNtV/2a+fpUmW4k41lgZXuLZ6EcXBdVGcwR4
R8+4o/gUaOcH5rb3osn8tz1uRJ5qxVsNBXm5kU0fnmbP23D2dDsKyI0WobB9Mn6LEkycp7npKvE4
CH9tbslMgfm9Lf5pbXzvnv2s/b5POuHt3ZadaEtf9/6jvw7+m0bitBwN7QN18L6TsSfUNh69IVx1
7m1d8zHBQvUIpzNFdCQvqgYlo6PyazO6v6cUZ4G2IfomVodci+ZDprv75c3K8f6gX/jk3iuQj7Gk
aKuHzYSeI4Rnr7zVO8ShmPVX2bSKUJ0m6ONnR3dFY5+MZj/XZpirdzrVhPTihNLvpigZ67SHOGsX
93McXYDamo2RrR7KeUPpRh1RZ/FpLBRd3EM7A/OpT+FgFzGend8NcXapTZwVP9B2AtWExzNO4e9t
MCI4ULAwhpkYeC6vnuKewAs4j215a4oua+ff/Fha3oSDH46c/iXG3Xsw9lNqTrAQQ9ndKt7M9UtH
VSmJpVmS6iuuir1BEjDSgrZX0CNAdOOkJ54w4uPGAlq5TBcYvJAm2qrW3sX5Xs/Mm1VN9kOOc2am
HNkDLS/KTQ8+opizET1LNSYZ+1xm0+c1nC2CnHobxveeHYxm0atZA33zA10C6Gn1yNj+zigr9JYb
/BTTfsSYa0ovR+9aCXWUA/Vef8mYSyOINWjF8QsIKrynDpCL+Q0IsKDK3zdnThUlAgR5dtSMk3hc
wmh9aAqqBWYo7MtoERhj9y/tFqntZdGqbklHI+CNNM0VkQ4Bb6EXLoQcoiMm52WzTNpuBL2rOfjI
TWd9KavGp0jemM/7OcTkab7B7Mv3PoeLru61NL165uS4xrmx4mUj2E7EuRBI145mxQelvRFrpvB7
Iw9yXZvRwsOcVqPvimazRpA0AHPsrwkBhn/4aRWUDzSyfXtaiTgtj5r05hBDw5C4+75A6Q6SuEh9
4CkNI+ZPQ6bzdEqZVXUnVv8cbl2EkOTW9qWvn5ilBds5m4Z1vcXsSiQX9OQs+zsg4WnHI3qmCJpV
lsXAP8I92rMoV1t0FQeZEn7qemJ/tSZ38abbCGrTKhgLsi4ukdIHakvp1Le9qWvsrEmlxnvkZJO8
zqQlnegBNUn1Z6hZj12L9W4ka86lRSujC6phFa1vo7al794zbwiiC8IalvJUSlNI2hnTmIBqHMHJ
cCgzYgQQwzq0L7lJunrJ0cFP8/0mrmhMRYQj9GoWGJO5SbISWf0UGy84DbpZEMMOpWYcZaZmTy/e
UMUDUXE73el4M3ibmbAJ9WyEG72L9S9bmAZjC9YPUZ75+aLhVjmUJa/rWm3evzolzv5byFthf/el
YLfyL6p6GLNN2HUheyyKZQcvMZCVIe00sV7JTeRF3KACS7AYxN9h60dzTNeg05cGtQm5twqGNVNh
psHs5RjrHWy5N1etbcR3rOSgtjuyY2PxVI+7NuSd+jp7yYKs4xpVVovI5qNda/PeJ7XJ/okxrvYb
NVjPPDRVS4VK+AIk1UlWSv7CVeOx74qZZvngGUYh2aZGQ/IPlTehhJyDkEMl8+VRH7WTciaZYtPz
42LC7psnaZaBNfpZ87vePAzgO4DxiGQ/Ru8Ns6QDopvSN7eYgbv12xxMYKxOWomoftLM6+V56dkV
nGY4kN5FGGOzE0qxufwyDUXQbajEJn5e1wTx7ciFnfzgeLRYSdbG6s9CgKh+GnubiPbQwpNc8rTB
LH6ftduIWlp20tjzXHHWcVvM9bZcm4lUnlNXVtacCpkqd87G0guPIO52wVXp1PYrjcdS/pgYhkYP
DKIong+ZxxXw3oSxaC4dzYMg4Ne3o4vyGFiQazix8ERf4UcEmTe8kGGHVF/PniUXOm7bZkBP4KVT
d06cXzb9aabsze6Y5WDScNTH7suG9LV3vSggUKKsGq7+KszN2y2qHdk/LjMxKP/4351GywtXMz2l
CYuo9pbRCM3ZhjEVb5TceSJpfYq0vl3rthPYa+DLnZEq6ubNM16Zt3NHl8CZKGIMA9zDC11F0ED8
dF3Br+apY4OVfY87Q+ZdPsfLPt6tSRm0UKu4MC/S56x+2WL+4wYrfRBeGWwj8ZKHsDcpNVamEBG8
TED++tyFQzkw1NnlQAz5Wpr23Kx+077bznbBG+cHuooLq3bXvtXwg5rjvpAYyJy7adv9oRTp4lF7
L3BLcr9Nupmg6UmYv0urvPJvbPtZv3EiG5ZRNsSjP3DWyIdBTH0IXy3T0yctWFreuJIJ0y+gbpQq
Zy2ZTT3zkK/9h9ts1pxLfPDD9jYrNYUPjb9O04kSkxXaHjtkywdE1nv7tVeGRepu6r10d262VXQO
J6n9f2Gy2aU7eFP6GrEIiC1rluekXCQSdFlHfJPP9d4W4Uioot9vHRTQBRhgPE3ecMWeIsf+tVh/
QnBGDTNjG19m38Koi3YMXveMQdTSo+eKo+x5dymf08EhNqnUfzqt3LI8L7PZmv9kkdAUMoaqDOy3
ZqHuDx78VEcb1QtTq7zq+3nIpfawv/lzEouTXsqZdZT0tS9O4CzD6S1UjbPysl439O9Sm9TeqJmb
FDnO1jTo52ELdwCyFldYe0qrFe3mAanG4raz9lj1bDg02OU/lpE/h090UbC7kMug3XgxqPx8lB9o
uPQNChTbgCFjgv1VSLmvqPyndi/Z6i9jTLG6LEm6ncdw5h/FKy9f62XGf5JU0mPFgtA83/q+/YhC
H+bW4Mbgj1rV8ANvXPjaChWvh0CJ6WHuLSw2oENjl0Mfq7MnEagA+W4bcrAjjJhceynA7LjTkLYB
rXbLBHA6xd4ABpr1xaLeChkM/jkrJt3+nRbGfs+IuuT6Q84rZPx86ssQgxcmcMwZuMpjwsAt9NU9
d9r3K1paL9wf/G0IoZqZ6gy9FEdLPQkkniQsiBxAK6kBo6gEk2E/HF66sSBqPe1Zow8T3FnXueFp
Qx8Ges6fJmwLwhynVZfloalX9waSOAToyeaKVQzYhkHX8aUC+IXDJ65C5plDcOuTy/cjjkO+vBBM
eGJXlJ92zpJjFSvvF+VmeBl15N/7fBq5t9hozzduovNs2PvFXRTeDV7UHIWrHXudsQpeuqVdnpUS
guRBN3vZQegiZre4RxAihu4oAxcAyy49dsfMoG9NurTv3rbJPN665A1iIKHCLjNNzqhW9jTdO0o/
TojPjs74lNRu/koQFeemqroLDNLyiDOdxIWCQJ6aK688rGqKv3vlYN/pnDomaMJXLGezrnhofXAI
uZWWrOo5ab7qumO9nHTbPy8p4/2Z/U5JmTZgt1K6UH/GEcxfHvGgX49MJf9rQjfseZZipexjTF5n
/jx6z1IlvBpR9ZQSRfezLWcULv4wRh9oaNFnhDuY43WZg9sh7lJUj6p4IJCGOaMoEajItWr5mOGQ
5hyyFv2lmZHSFFM5oKMcxqOydXuaQQvf1P+X6zJbz5j+bw2RdzzBT8FG73lYdZEAtATuDHlvHb55
U3TNFXeDegz0tspDVvE0lkPTPoLwaetbH1VJngZFB1NDJw6+H7DYNU8HXIeZ2PeneFpQTCRRe5Gl
p05+NyHJ4WYBFMwwNDhAAsC/aplU3OBljy8aNA8rtwSFdzYyVGQ7zLy7btjP5yrQFe36NZ03UkuI
FJfJyQUgTfiDeZY+B2O9XYLUpWdWZUwMZ0IPrhHSFUY2L3jek6672//H0Zkst61jYfiJWMUJBLnV
LFme7Tj2huXrJARnggDHp+9Pvb3pTmyJBM75x0QxshdjRFyMi7DVXv2Vd5UNr36tHMh7YIN4FTup
RXVnl5yVl/LPjVLsjduJmFTQSlWj9YrKgeiGtYSgxQk+IyiInWY9pD7g0VZkRFxDF4rmAVgyuJv8
EKqiXDRmTb+LnR0bPQm/TUAiLXXGJ2IOyLTVILRnauD1ebB9d5J0sp+VBpqsmnq4y/mPv9HTNq/5
wIYar8TzjxZomMUhVqe8DqZHPZX5NY1Vco9NaUL+lSTlgzdOANFuFMkXVSdIywLhhKd2bJ1LKufw
PxeYp+SMiWQXnhefinIiu5v1vU2d6s0tbfvuN0ty8YlB3VfGgx31ljU7MbpCbaSjEupqh/iXrCYm
TdLLSQ701msHfnIdpsK0cDied51y1dFA3M6/Y62lv+/rMiAFhqiI7c3zEJ9Cm/TlRlWivOAo4FX0
hrp+7CuLsCjmplEhjztJiZ669sha8oMlYnc3j/EwUKPV9VumP5q44362DyW0Hv5A9P2zFGTpAvwc
+mVtYVETX/vb0TafPM/lXZ6abCFpiyDl3klKQkdT6WzgEKIHyw2FxhOyk6sCYuoUxdg3QEdt+gYe
vV4H1vTf1g2rC9R2v28RlWaboAUizEhQ36q0Gp+SLqagvQiwZYHVHkRQyIeQOfWaVKvdhWu14sql
gYWE5snqHleBLl5bGU9Pku+BMF7hZwePM+fvgqa125NDSucxkrlvhrBkOTU+caxtgSGxwetxwlnK
hrupI0zxq57zj4LL9jOvllxx6Tgdw5ML5ZbIBL+bU0VzjjfYjtD5kfjp+jR9VV2PrXNmegFuMTrx
TwHUR7VdOjPOe/CQsNlJCK4ntqeJpUDU7wbh8F3QBcnbEPtWnA2A1nGQ69Q+rshdvM2UhPN7ljbu
Q4bzBZaiS549gKSzO/fTmYYAQnqB72PvsKRueMwAnf8ixBTiaZ6NfQWGNM4hy8nR3MW0x/kkYsgK
B5oh2LdIPQk4IyuQtAxgc12KMNulphp3va6bv8Jbx7OKhHNhMij6t76oiZkYc1e358Kg4t13sovf
JCLNW+/P7LFg5Erxo4zC929EX/SA8ZfI4Nb3zH9jmHjvN6lEjIFmVSAlqt7nVLfXR1cnCru1n7rr
79p2sgCtnPn/n/g26FUFWQsHGg+UD+FW5TCEcP5IgdzZx0FSSDc/2wU19d4JkwrPe4XihTFRUYzR
PNq0GEmZQKZYPqcurMRt9/fSSBI2trBgpm6W0IQcjxPJQ7mskSCky0AHnu8gZjHIv6t854adj0a5
XonJ8bdtgkKeWXK2oGlYrfNrzA+HSAEGcYJK5n/9gda8Zo4pB43XbwVp3XRDROPDnA7ts0PagHug
C6mPzy3gV8hqyQF54WqkKE8Mw7RLJXaDnc6wJrKbTjPi5iED83ZIfa9+KcdLFao7FPYHy0m0bko7
DDndBMIgVEwS80nAPitk3Abi4NC+Yv+MrIvbKmm0vXCgOd+0bVBCuIiB395pGYsMqlDeOM3JsiGN
uBxQeJKge6BoT6pTOk/rBRqAWIH6ZixZC9eGn53VWn/EeOxLAkicpN6q3vGBTZ0YqpbLi+FYAt/m
dwPizYKgrfAmS5z9lMDoPJvIQ1EhH8NR+CRM/avHsXQQFfD5M8Vq7oJTYo2WX6C4GHBrgSK2loRE
c790VfnLLBVq3ITod72zWSMOGQJg/YP3prNc4UvkvXQ98OH1lkTegD/MRnq7em5le16swvy0dwdL
tsxWLL0QZ/DJ/o111SckbSibi5dEpUK47nrmSWGiTrxNl06E9tJEWNS/LCXTwa5bMDP8CK8HyCwJ
orXpCre+gK1loe02vZ8nJwYTp2O2MhxbxD+3ORiy9NOwoxELpLLBgpHii+vIig+m9BHe1DkI25c/
PX0WaNldt/7O1pFtds1BVzaqFGmP36p5kWMzbxdbVGRXlI1JTsrL28NAxcp8dYBlSdJVZZVTn6LN
9JMIMVfbtEjru24OC/mcIsz5izp5Ks6RrfUMl8etfbPR4c9os+ynNqHhl1tLAL7ZjU70hxZ/C8dM
F2i3KDrZxF2uSIP/ukbGnF6FzIPmc517vHa3pI96OkSIWLttFq6Sn1nCh3Eaake5D2ivWrVVfIDZ
j15DYY6DI00w7KYCzhaJ4VKbU7CoNKq2uhUO4nSWvcQ9DWT6mm2E+8E9EDlMIAb85DizIWO1QrNV
xkmVPzUTTPSRmgJb/3YsgW98bT2NJYcRT/PylbtuKDclA323rWt/xNXla81zJ1v7d5UJbUV+3YQz
7sAJqQ6o+oqUR9EwmozBAEozC2PYA/u++elcT813iKYlDpAks8J5xw2S+DUTzjQmfzpoyfW+o/GI
B4L+Gb1f0IaV96pRebPDMo0pnhQya9qjG4LP7F3+OGJANSS+rx2y/PmU99Sd2O1iRPOfXi0w32Wa
EWzSMB75tbkIp07SdWsKt5UukoG1DGvxWmXLsCx35J304CvMYsNKKXsKJo5sZaoaUugMrq52C3UY
aom4x4YhHh8QcqJhhIdUGAzUrehzW5ePyJjOvAZDVhX7iAwIHmNGmijvYETGvjqXpQ1/Vj4pmoCQ
o2bzXmguns+mR5CwESvkfY8fgPz1TS/pDT0PSgZdTy1S19i9Gp2aZgenDpfm0WvDiX928KksurdD
NzvPbquKKHwHxioieod6lRBiAezO7hTaHun0cotf3cYK49k1Q8JMVCcNTVn9z5bK83+8RMFwkkKJ
GtgdBYwLYvdnXdVkVbISEyjiSyCfZx+7/cCtFbjT3Zzz8bz2wOTzPkQWS9FLWoZ0NiOO2rjtDbnS
0+wevB7oFOn8XENlVl17dvBm3XEmZdt4hLW6IOJHXkiO2k8J37grUSkFZE5DPif5VNyi5yaXJKYm
PARaetcWzfv43XeWM2hvAgpRD0INk5cc5jA0XKIJktYbJLKo6dx1SlAOxc9HxkDhRH/WosWrs4q+
+JKOtcdxIgLl6Ae1xLAfAXHwkC6w7sTBRDdHq+N522yJx01eTMOBAJ2edK6KL2AvwsHe9xX2SA6F
tnlGH5teyC9oXxd0syl7JoGAeN71b2sgDXat3yLpHDIcv1C43fQYOD0S2qWPCL6PkccOZ5QY610Z
BDhOEOpWCi8Z1yTgMdjBuBnrpC2O2u17/lO52nNfqeKxTAybmZ39/AncnyaKEbGaR76MyJ+ESKgM
mYlht1jY4VIDeNJxCyJo3MdmgF298aEo2UtW45fOG2P8sMQ8bleEej5JanFBzS3ePfccqNaP9zWG
GX1oiOrQxHyrbtdJP/8IvKLaTskQU1ihSui1ChG68xCtlTlWA9I2zHlSLWcNALvNY6CXjYlN1h2a
0FPD/WpC9jkscGZFvVDCTGEtmvkdmeKSz1k53ZtUdZxtB/w6HH46Neu5DsRIyTymke+lxX2AKwfR
TleN6t2n9KrdupZKHm5a6Mq7EUEXLtE12emSHJ1dV83hGew3UIfULA2NQgr2jfoo/SuacjfGeTws
NLFh573TMhlfajUJc5ZiHd+8KZJgLg51WqJLVXugElK2h1ra8GTywp9ZpL06fDQAK09NmeuLDict
HrS0/aWocBAKxXxN4e98JhuDWnVrorOIKvFD6vUEXKFAy8OQzFKtqgKrs+OxIF3ydKj7fYTj40cO
WXGqMWyeeEtIy/HUxOxlQOIIvGPXO3vYRfBylv2a3Hc9ysGTdpDJHNxgYXSrFa1BRwe5KxqalLpW
CmuUOEqt+r2bM6JyX476r81mVl12+gg4cCUR0dN5d1cA1vMid9b5TBRcziu1MuG4S0diMmSI1Q1f
h4JL5or2WSIae+yszKfdNBr4X5t1DExj6Rd7mqHRWAwiGc7t4IlylzAJvPZJAdQT6BRQrJYDk2VX
ayZ5300e28kQVgqthK4gD6LnxSvw+M3z0hBYlrnLph2c4Sl1iuJALGl9WcaUkqpwRIw02OW5xhq5
dfoM6WEz9vZhqUr8Lrxxmg20kvS2jEW/E5qZAxJZ6sMi/PpR8+RtA1DPXey7eXnpK1K5PcS+txQs
Z8KNBJKuYJFt8D5wJhngVRkeVeygecrzMbpx8tkALBxUSI0Aflr33McUo+0iRydoDYa0O65wYhcH
vQ5j94BH+IBEBtXzKovlnt6ott3W+BWxNBU+SkHlWkhmf6BV6pQjHMeSPQ0xA4YfJjsPWuFkXdp6
Skp6yPzxUucPXnJ1TKpIfYkeoS5VCm5w9geDSqYxspUbH4gRzCVIv0L8Rr/Csh6cbY+U6oLzrD0o
Mei9G9Jf8mkJ930VvqA6Ji6hLn5px5tJ1wy94NBAIbEp5n5iNzwdJAeIXFV/nGGInjQVrNWpxiVM
j0TgoBDuyumHFj21CzFDPjdLV+5qJM7NVpkZsUPnUDqgoW3PGob3qaBt7cnaoEpfcqjSx26AlEHj
ELFG0eBA9Y3bkETkjyYT+4Z1sN3kZHo+GLdlIZyaOviJpmZJv5umTa9QDLxrTRPIgP0ji/BrA3md
bIGUrd5YtKiPQ93aAl88+ghnmeEROROKN6XdpjgNqRvtPYgi5p7B38Ewz8BnKKYLV6avofBYiC2W
LdRh9Zz/m3pj3Y2jIAA2VZBxqGJqcXbxgPmQVJvFPZA6vLwu6YLiFoDNPfamJ9A2zFuKc3oMGD+x
s2ITc8d4qz3S49zCy6M9yV2WT6pwGlARpo17/McdNQ+wLw8zY8uvSRPzsomsUHxA6WTRUIN4+ZRp
BL2tBJ0i5fjCEqzie2ltdq7bPrjGfj8XlwSPRXLQLYT+Jho7XEsu8WT6A+6EqOQbddef56CfmwOG
ohptL5xrXOzQsqJgwCXg3qc8H/qEHGH4RlxQkd+03MJ7SDfF/k2+185PR1KKIp1LcIMifEAAAk6q
Qg26ls2tOU22aL7bgFbzDVj6cuaPg4egbRDS8i06/kWCSnv3HTa2hynxCL0LTH0iGbn7zdra2Oui
k3k5T90ogL07LlBcJpLkl80kdQZ0TgTExd721LrVeMBa447F2cyTBY52y3+5aVgsuln0/1Zkq+EG
+YzGDEvEJreUU43kY3lMFG+TtC4zQphkbbSvuzTHLFBCd9WjRiCBnrI4VXFfPjlhG2bHur65MCdv
wl7l4bjT70Yta+5uFltHSM7qxRPdH8xU+o4QELNssWeiozTGjYhLQMda7RF2M4i4Pkl1R5xtndyQ
SlAyB9aDOUHqJXhtyBPZcWtPj8ytff87BHtGTYjapj3HjE3xaQ1J810XZ/6KDPDx0rk10qEk/U0m
TmCfb6Dy9FvLaMGlBvXbbofULz+LBeiCUKJ8ffeQ2fBEQ/wiaUxZxR58VRPpX+JxQDkXBfmpr6Uf
H8LWjnf8igQ0sBz0/whUSd/91aNVxdHIAIsq90PYH4/YApSZ5boNKYqSRwlRklakD3QZ5g30NBn2
RERHY3rTsKlp/eRwpHNiw0IeZPAVuGph4aFBqXnDSX1MREoVFx1UKPLi1SWQwlRhYMKdHnBHHFc/
7//zo6F7tggV1s1ShYCQPArIASqUp89l7EUvTWXSLQbCYWebxds73djRjtYWu8WPEfBa5GXzmxjR
aIi1sEcEdol+iRs3U3dKKtUdAy6AAhSWMN/zJEj52GcLXmCac2r/amqoKwe/zLkNlIsRTrYLIPAE
pZMABwf0SB0IoBgeU/R3lwyg/MchZeZ3r6bOcmmNVC0vMdKbGg/SwSUAmWNTEffArhG20EBEOkdG
mOg0F+RG4qLi1Jkcn+bNZVnxmJASg2nGuPmAGHjgs2vxUJDoBkM40iu4a6EbdkM2xHW1SeNZ1kyU
xPA4GOuZm46IOJZvmZrp1OuRyAEmWSJwwps/qkUJ8ZcXsVFY+zP7wEZJAeQQh9VLgljyz+TNgucJ
4PWWjT0e13a0FFIR2YI4km5rbAL0OgG/nMXij0c9rxVq3aEF8Mt8GE1armbn1VqBl1qtSFiLGBkA
qI5t96ON+FwrloC9i2Xht5vxbv5b3M64X86CjtK3K+pvb8kZyPEr17tRjvoRI1J8Np4LflSOlsy8
KHMF7FeWGCSz6wxc00xbi8D7tWedORlqYFlk1K3+EYQYhb9YUIp2fe84p0p6zBUkTda0KGGPs7tV
g5Fju474ZoWJBePTrVc35j9jeTETH1+V1A/92Jj7lC/8ipgI41mVeoLnrsdorJYa05rO8J+QrFxf
2DTDPT6R+I8ZBE7V3oTBFmkOybGTcaFOyeRIcAeaCVUn9oM3UYug+1V0KoRiiuVEWGdAHJuQHQbd
UpmKc4HqHw2D3ES06sogzw6dFxIswEZDAZqEEKjePDaMGJaVbw9+HtbhNAbSxHuPXrBqO9hAJaca
aLndVyS4oIeRUO14ZMco0R4a70lhGvIJW4GBFlV27Bztek/4T4fxfsBk8kjjLCtvPAH6P7mSBjMy
MocQqQNk29Fzshycj2/e2cTYWjURIXbeFkWxPmbzZPgrItw9GK0/ZsizN+ZMFI5hqKL6Dq1zPl3d
YSlR7U2DXxzrzsbxoY2FY6651yXetV/dKITC9FHip7bVRFP27gcK1uJrTsqxQ3AYo5jlLuree4c9
yuXuzhH3IdYzx6lxFIkInjjinQV3JGV7xBPbzagV/eKupILpM58q+SeIw+i5ymiwvl+9esrv2ApQ
N3K7z/VOASOAuQI7PzTE0fzEQZU/Gr7OZ3TtFvO3rIoYjsyfl3EbDfQUnkmH8YNniUA52Ae+7clt
ACO3BNHgbNhGE0IYyAxiR1c3T1u9GRm9fbmBfhiRHWaMpnOfOgzryXxI+Qv/VjURN1DpDrHkkpZw
dgHyimE3lE3iA0WP3DF9j+7kl5zRsB/jFBXMnky5hJqvIj4Goeoe20HnAx8N0SM7fhqLzwjF3tkQ
n95vp2UdPqZy7f5FRDi2u2qJsDg3ERPahmaB5TFrURpsZ3clRqFFFnWVEYjTw5ytE59O0CJDlW0P
zRwrCYadpuja79c4q54d2VXy3lkD5C2Ch1YenUmZi786C6l2XnSpgjj9cWcUEJzCkZF3okXHdk8s
Vr3uFtfVcoemt2ovit61xypv+h0UZvrctrN5K9EZU0qQogO7a5kvYkKV1hDKrkT/F609JqptUjtD
Q0nCreA7A86evoaBD6i6GTxTdO9Ck5YKNT89ZgWRl9iDqNpcsrI7iaEp7tvZd08EMy3+bxj8GLF1
yeSgCsTKDHVW2xeHjT7cpmMax+elEOsJlov2XaKXwtclHNLkEcUEG13XYv+9TzBlrKD8TrCrR0wK
Zk4gyH1y8kiHddzwUDg+Squtk8Z+9Fl5c1C89Y1pZnjShowiPFoUlWHA4feFQid8G3eXVt4bFh8O
BnQPvn/nDUn8UKbjvDNE59XA8xEECF696BXdfzI8I9mnELHzFMdADIAHSUFEmn6mcGTVdx42+zFk
x8ExwLfSl/9cRrvwPag7J0GkF4kp2djRje+mKSMCqFUtMgus+vQYaxGnrIg5wQx/vHCk8CuuXHHv
aIt0BYOUERgHhpoKSBze+FdisSFsykeDlQRuvtFyWO55UfReCEOMUUVQKx2baOJzdxiOqwOYuKl1
SNBQEyRlekDCQZHIwjzuJ350rXF74LRYguwZPy+dI6PHkBCxd95XqR99T3Ghm5B5AfPKk+/gNDmR
KYWNgEgEDMLtZkDrX+GwrNtqvC9lQpW2xBzV70YgdqIgvGXKrwMbhDrWgQXtLkaQL5phaVk4Bq1D
BHJhtbyWPR0EX3hnRPCuMWV9a8EPqvq6KQ7dwCGIOdqY/KIn73bhyGiPBH6QByBcdz2H2hJv5lkK
AL3IxQI5EVt3HaizbElZ8UIojmZexNcwT5F3yqxk4UYABbmhTMS94aJ3WP4scdm99nBbCwlTk0Fh
SCVvCWa/NGUp/1W2aYsPuAc3O6F0KOr/E+EISHQ0h6j3RdEf4i5g2y1FF4YE5g51DN0u9TlkooCh
9jtTr4celRevfojdJXanOrljCV5Hftd4/Y5YZa/tkPcfKYRU/iQnIR+AiNZy14993JPTA/HVUe2Q
O3/rqe89RDuyv0BqcpLBFTrXirqaPbrPChepRPbsFfbUG2JaSRpqyQRB1V4gLW1D/90ZagRhY1jL
b4ILbovbRHFH8WkSb4akXBC8DVSu/NYRr0ZGM7F/IneGI8T3MTf/QmiLHIwkL47mA6lQSEc1yK3c
J+60DqdZ+KRMVWDKH0HZAKuAKZbARGJK0T3V9DKC/JD8pZFW7fjlW8y5aQIuMxSQ4X3Py4cP46VM
ivxoxqzuyGibgCU6b3La82j4Pam2QaL5PTSLb58dT6ZoJqMoR0Rq+MMo9246GGueeYnnZyKaPDp0
6upJTJOkn9BNxQ+wfnyPdNzuqjleqY8RzJTkuqH2vuV8mei3r4cbFpLfyE+14mCj0lLmn0GXSEKp
Fy946ATMOaDJXJfiP6h+NFMphNqmaMPyMahbiYfFD+cvckmS+6xETrlfcZ+4mDZdorQpQK6Pc+2k
VLOOnRb7aincX/RyYEppw5A4vwxZsD3xilF3QFJHXiNVQj5RX1YxmasuqvGtj1ETYzDJpupIKg5d
wqKo635DllNDeje6JjGp6qGHAp83iRcLqnzjlQAJpGoSDeHRItvZOyz5f3nxMUk5xmfu8jCHkmM1
xOm5m4c5Pg2lhm/HB7a+d+s4kYFcU8X5UvYFhF2GlrXaUttGigHirggMPiZY4RO3+cqrarIoeTYF
+BVNjVH3EfODz8RfuJxtNcPEJYpUilVWOQCg4Wy8cTvGZv1EY2+/WQ/KjavtQnRcOpMpJQXgYYZ6
jSriwL56qlxBCmAT3IPFb1bsa7jTW9YR6vL0ENBhoTcFCdPEKK8KCTlXpjhYjqbuuctkjhDNjYpD
Ezf6fva4+J5xNI3+feJV4SWsw9plD4cgO6N874M7x4tIYEqC2P8qyK2IPezblJFvELvQ5qykjtVD
hWy6+J0EbXTWAh0omVaDkWQy5N70Mlqvfo9bpj36Joc9ZE7Z3ZVNuxY7GZFssxA3Fbofk2rn/1Ly
eE+zaSmBXadleakcIS0Ms2n/iZsKdztVfe8/4TMIqgPjqINEsJJkPoUqV8s+S53uWjHF3JOjAFGQ
BKHRIIQoJs8x/Zx7mQJVVQe2T4YtG091d+wtayT6/DUEp3Vov6689WbWXYKqQ1E1zcRo4/y81Iju
d8SadTlrx7yexzSKgkOKQBHBVM2zjmQ3Gdpz1szJKWiTG8KPComgLq95a1Fo/yRBGm99VFDXvDP9
31mUgYf0diR1I3Pde67QEc5SJx8uzst5ozTCJJ6ucLof0bFfWrDKLSEkBj9nC9b8BEGDYdCbIOIu
iQKZfFtCWmAFBCBtpV/L6riHdMYgyXCeuvzTLiFLe+V3cBpsQug7Gdfb7jpnLqGm+YTdR4Nu+Ps4
StaPqhzqP+UyORe3cWE1tA4FWrOeYTRxsiWAfqGMLIeWuHZtV77n44CemA+f3DPBCzFGqdvvatKZ
5FtBQS1RXlMUYF8UKBtvdgzUAtbKcwMFrZ814nlks7Kv/hCVgHtChTMwaODK2xG5QIkRYtf9tyZ9
+7zmy/qfGmX47iSOI68EOTY0iUJU8LJAAQYAHk0w7YWL2uZ9ysOYawlU5RaUNs53sPWyQ0LCdXiu
CRc+Z2B/0WEp9OrsKgwaR65UlXG2F8Mjl7CGvs4Sqlqr2ls2ZecVRzlUQ3EodOFexVhyMzhMQOQ9
8kQ55C8mzX+Aw8SRJvgwUD+YG/qlrKGdKwFEdInn/8F+WZ15MS0KskCfe8Sf9BwkS+rv0wZpEmFW
PZcgiWc4Z7LKttHO6K5R8DJB8eO6E8n96yzvAsh/JugwQerb+xnKuN5Gu7bWeOV4GCQMWZrg8Y5J
Ub10TSIJuCH+qMF/i8eGkQ0CDYLIwzh1wDwybyljA7ec5nx8LRqtMLV1mHWeK2UZytNlKQ5U/5LZ
N7iD/0gqw+ofvb426rx6eDVI1qJPugOHJizH67W6Z8rI7keFx4WsUsYHjvvV3YRdkjRP8MRr/0ju
IhosMvJMfJ17CanXLLUmXx4qnWeXSEbEXE6ml31ox1bfrSRg54hwnAarW5Dgn09huZZtFgUYq60m
FRd7FRrDHVJiG2xJ0EArmbiZ3/zTa9w8RFxfX0Fh4hc61cZT6EycS6VC1+y5/tzA+LZw8yE6/4ei
rTRtXXaKH63wml+roP5l342aNvs0l+olwdpC1njd5O74ma1e0hI3FlMIjvxYg2nYAQf7GII4/Iup
Kwu/QpaMf1O14FLti1l+ypbW7gzVSIxDvZfQS9UQPAeN6AW/9TSvb0zIwe3GAquh2ioyqzxVrFbd
ezSmbf+nGuMs/4/dIsftYNasvMRrjwcdSoibV8L0rehmqzg8VHFGUb2Wdfyvm0TyS2SKPA3oba59
JBY8F1CrZnwDBuTN3FtMEQ/CIeHmEfEhksRNTa8eSbx5LD6iuAqfZ4aS9jTqajkHYYPqwV/a1zAf
UVO5YYKb0UzkSekk7ezGzfvlUnQi/uo0kVQ/DcYMmpw5RqExo6b/mUSddA8p4orgTLqhaNCYke1M
XA03E95bJOfdFwudXv7gqKIfG5ey/1dTQ1s/yVvoB53RQ4Ayskltc+yRCOEYj1klN4FM40vByXsv
psVExIJI/3v0x+gUJAHKEtk18T5II55yM3TN1pVy8pBrBP2evAFWr3ZO8NCQibGeC6RQ8289hJH+
JH7DL5hzlmz8Mr6eJm7lPPpAYDCZF54Ur/9FrKAmSmJOrI23M/gffu62fOKMIA+mnxR6DwNYr6Oe
thOZJHe0rRKYJ1OPiCzcb0N4qsu5VmdV+Nk/FO70UXNS+0+MrMMlaVd5Q7wT+1+p6+53V8x4MIos
0ycMH/bFkBtw7OK++x6JgXrQiCXMa+xm+bGh7WV5tAGGRcTPuQvNjDKS+CqmnuI/UPjJSw9DgToF
X20QN/w1+SL2sKOCepkW8R/fWlCL6U+65gGJxi2CwWGXFGRvf3Jy80+uDEwpqE8aPkCWjvcLk5N/
6UPoFBRPqwvfMrle7u4EYdS/SiI/SmC3giQLvCdSbvkYvU+GPUkwi6p0QboYDmOe6JmWx50kb5h2
9gxxym88DQXKP6oaxmeSQXn6Nz5Gm+464Ansdo1ZiKgRVpljUsgRqKxFKLTDjZjn5HcZfFlhPDbe
k8jHilHcggW2vWBhWPMqdrDcUs1OoKvp/PbsBmsjUMF28x/bMI5fCxUD/Y59kV1nbBHfeQLLnu0z
SDuEaa4PexqQcjofqXMkSs1Uq3pmQ0f+ZPoSHszM83MakKw9bbE5uSegU7iTBmfAdxv32fqaN5T/
Fj1ijmOgIZ1g7zh4yHZL3d3k60WfFJcuEmae6Np+NWUT3Rc4UxroQtpu/o66qF0u1LRkYUNeyjNz
i4nU6TOerLZ6p/wowbbAlFYcFr/M9pVPePEhS7ul2Dd9kTQkUpRp/ePi5fM+gmj1Oi4cMgvfB2wM
5UeM+gBCFPUsVQ+kWPqv0H0FOEtOomPpyqTbtBxd+zBMYSS8TrXHJuCw7djm66ucZhzXOZrXZ6oA
pdnKyRFP4N5pTt8v0bY/1lcDDwjZopE9MtpgPyGDkXV39M8pg42/g3BCphfPvXJ2QTLgWkBihA9T
5HLjYvo8NlXTnZkqnfW0+rHjvPH8h+YYU0GS39h6j57zwCF0L6jnUN+ZCWT/3vL06GNpTMIcGALM
7rIst7cS0vUXsVum4g7qkCXT4FGBobseZIiX6//U3A/lRgdNUeLqUAWvRRwG49EVZFntl8GbSEUr
FrwWATs6QUbNcm5nt5hJLvOrfYIEHNgMj8fZCwQaAxkPsCi1j6NyU3lpu++DNrtChxSvtejQglAa
Wv9KKjJN2HBa9Q2PlWHmDV1CSaYRkTbCTb5bokm2SCEDMqcckdU1wrVVVOar7JZoPBUze35Jh264
l6TvHDLYCiyxlSTsIBEE/v26BZ8VzM68zfueWSfZBAEsKM9U6/d7tKDjDgsYmWTYLohhAlq60fBk
SJL51VJ6741R3DwCweP3z6sGIDpG7oUYSNDFVHk+Zq0GlEA8Boq0zU1Qrhq3gxnBUtJocc0e0iaH
alpF6kzE6uJK+9dxIBHk2oFivJIx6OQvUQ5s8QqFyESQeGS3n5g6FvUeFFN7kUnhlVs/U5il2JzO
NXQiiTTpeBSqhUovw+WCMp88OMJHTws+4G6jwwJOo/JGiZnm9jq7Lnn2R27EXLibDPmBBnfv/0fS
eS25imxb9IuIIBNI4FVCvrxql3shqmr3xpvEJObrz9C9ryf6dKskyFxmzjHhtKAemaefgC9yuWMG
u0JxEwKXG+L7umfJOvBIXFee3eI0IEfAGTfgoEUpq4I/QZlN3zBTnPbdwl+Bt6HmYyTMdM618n1y
OcviH+1ljD6xI5UF7k3tvOWxjJ0jw+38LqVfpkktnC55QqEiEUosE7vpZEruGRexLssT9roe3rAN
02uX+Z5x3eehtiBIemLGgeQyFt9xbHkfyGasl6aQaELd3gXAC4rkfh6hoaRQXlmRT23z3YDtuvR1
1+/pvXAwuXYljwZ5w2uaAs+/D/A8R+AkLBtimZu5WyQu5WOqO7niy8ZTvC3ExOaf1ZezY8m7NDv+
QHNd6HBf0cUr+6CwQfI1TUXLVJx0tkPs+cW597Rv7Zs29h+VGXx2mkuC+hB1gRze0rBqfifBABrf
cdcgzLNVfMn8BcQK2wf5x2GPXp/map26G9mnz45QEOL7pOcGxCF3G59thhBn0e2V68VH4wM8/KYU
dcPHAbFod52TsfAvARjL9TUIu6z/7CCJ7us2hFUbiqZwI7lSXD2uDHyjQHTLh5T4PW+7r3+gD1En
2Rpeba3QWcVj13651UKx0dYjCT9Zmxd3wJPV+OzMDmOThgoHDJZno6a0ve6I2TaRp66j3hgDj7W5
bvgHN6W1dF+ttc4floUZHcyVxpw0mAOgEU/xNOj6ZCxZM83z+Igs4ZZAP/iBQW6z6jK/FwFkmhfo
GDIGkKTkkYtjrRKkrkhYdkwd1KcN5uIZD2cBAKUJmSetvaRpRFwdVRQNsHSsbDyAMKC5hwJd/JeG
vKRBQJY96U51NX/rPEBeNyu1+NBvxv7gipEwRVNCCt6OyPGdLUVv9amVBL3aNrjIp9ILnA2jOveR
a8K/lrSw6E6cFAtIHRQ/cGv1PZzvucfR3TtPwI3zqMo4rHeUE+vV9UnIWTrfqg8ODv9d7cYYTWOx
FFhOoLNwOtkHm4r7TzphYd8kyrifw4InnG6Yn2mmuY+ERdNHA2llbzbZBVeMDu0T2q9v1KjTD7z7
9DhDoGF2X5TnEqXM0QEwyATebXNmx5N38n0f+E92szVvAnuwuy0s9uki+ix0doNV+Mx7qsR+dt1A
ffeaExvhT9ody6r2AWKM8l0yUWBSNGrJ8TDE6qikx17bvaF9UCnwKZkUp//WzC1eca4uP9AnLYgX
Xuyw4sPLIm2E1Kgls/Bxnuz62vOxP0Hadk+UqdRjBNWCFwW2+1yayfvOc9liDfBNeB/aRi2XxEmV
f8B8i4tltmZ1mDIaQARKsLN8TDoPrqjpwCgXdm6Kin5ra6i8oFjRjCJ9vJeI7Sk3AUGzSUdhZsKU
pDk6szVybceoCElR9t6kOn0raf2BsfXhQ9qW/bVtM1BaFDXF++gPH1lXenxdBXqGvnfqexHH7idh
SOWf1CEzMfeHPDuqmZX+6i5/2zSYDnmyes9l2+XFMeDF2zlcfcOm86T/qOsO1Y3Cg3c32nTju2lQ
I0YuBedSO3yrfjt8UIQsuw6jzF42STj/eF1lq70Fh2XfwBHIyQMjTplsKcxemYVGrufXIuokNPHR
mutQRtZgX4PQnR7sW6eFbITnN51AUyItDi+yyuMXm3HCZm2DMnJZerHaIOPk3LdOdmJIT9RlMe2r
1KfYwnbekUiftsHZGD2COXGfzZwChXOX5myNWfK2GHXFeWXtJcy+exu987GuRfDkYzA/rGWzmJNo
AAdwFrU0DYik60g4jjxn/D5QjVgeiI3rTC6LmFFQa7hl/bZwDJ9B4PHbsmhKWfF0WfDesMZcjy4q
jWeXy+qYp7H9jvqBcAvkzuxUfVAgqlvHIpocl8BBbtZv9Jn9a5g3KIFKlb+jxpSn2gNNXI7SOOjv
wUUi7k5/WRSlu6y+xeNZyOFUz+eqZ/hW+ShQTNNZRY3jQMYq/EnB5Z2YCUvPLh6xNIyRSYPwJWXX
RF9PYDiqMEuxsM/dMiXJB6IXeorKPiLJmv6auZ2/nVxU1LTDF3LDeSfLaUawWsXhmxXEiNUS63m9
/aVoIJuFsAzekRsVBsNF5ZNwPEHmht9LGzsiBxg6cywI4dmCsJMX1BR0o4E/j7eVZ25vyrnJzj4W
Gz7qCkS3ylBx2JJ6BxTqtjeMtV141RtBxsYT+ykY0gx/8pmqqZOFw3GYdKQl9O0JHEJPEsw49E9h
sh75rsNdq1fUgL7F9g+b7bdEGRB1wljnOZvO2KwZWbZqyP8FRLhtrEFy+fV8qyvQ5eK6LoR0RaOa
SEaBgtBjYtJbetCSCw1I10dC03ur2sauu22EqBERST0RshF8Wr13n3raXEAIJPIcJoJDVUC2frBH
BPwDJKgtjnmopohq7imWyntvvhnSFUqLn7gVfN9eifcoLAK1J0ukExA5eKItYf2Xa5BhMluAL+Iw
2DN8MWwcUYKV2iGKDagoF3HgV9ei8QvYl0UpTwEj58/A181l9kds6dTEP5Tv9W9VNY/lzXDJqxv7
/J+JQ9rYwhJfU1s+Nr1OPgLw5puBhehjHKhqDzBdpJspAfW6zb3Q2FhrGi71zP2pLVE+c2HNZ49K
q91MoHo2Y0f6z1E7FNFUuNDlHB+ECME8tyu05MZ6cxJ7ihjvkVuwhsORUYXNFJKPuWoGGHrJFkIE
MZZt0xzfApoQHaWlzwiBAndDXR++6znBRDA2/hEVEJuivMRxm5f6tS97Ok4ig3q0R94No7pO2a5R
XsYh8/9vRGXKv+ymQuLol0Q8aLMSikjEib1Flw6EXjvwuqas/oHCMjgbHr+b3lUP6Z8ijuUDSS/5
i8vWPCr7OQBIThMwbzXiEH/n9GuaR2U1pvStSct2Fo7Dhqq9u1UW6e8cy+FKw//Zxk586HNIyLjs
qRDYkJJMUOkv9vBTRuHX6ovp88Ddpiyx4QUwpftaIO+kW+W1tbnYPX2/Hru/jIjjqA+cCcDVPLYv
GWGfkKjC7KY+rxAA+fkNNzpCgscxLl89ZyKGx+va8kvnIj2siO+3eecy3YZ31hwW6GZPSWfaF1oV
zhJlWvOXoA9C7scVJYGpK+YtreelW84Fn0AeoD+7flXpsL+pFba0ltPWWACEmkXHEVGGyDvmBBOi
LGiAkLLWrDSUfZYxA94Om1aElrjfNSbTWBkqnKt2brqtmkeCIvIm0MMuW1tK2QZxFZldbTQCseQ4
Wd4A0CF/dCaLLN0pxOk6vbdp4rHGv8E7EDvBw0k+zITNFLJeiOcXoXI6zwbMOWt2xXGGm0JYr3Jh
d+M4prizfUd+MKhJP41vt6dwCJU5iLI4QI28qY8Kfh/c4jJ9imsmYntfwmTsNJ6dLXlkKGPijpCe
CT92nukTqDfrlLF9bA7WwIzQNb66lpi0r77jpVGI843krhAumt/L91L39ocFws06lJmd/4zGRXHD
rVX9Fl4/3WeIsUKY7wR5bSVD/5t9nGKfYI6Kk2PMHupBlRd3CrqtJgd5U8CCwMoBkCceFD1zg1Eo
i03v3mTs0EuzsT1meYBbIGPfVfmJi9Bv/i+Z0UXhkzznNj7zhuoYQVX+wfSF/9gYPlcD69OwqM44
BcJNG0z9ew6kHnfKvDBfX4uk/2OK5TWJbzVCzpt2mJByowN2vWiBM7RTQ1CesJwlT5q9w2ceO7cw
jspntn1bOMg55fjE3UTJBYv9wKaB0UZgV2Tv2O1DF0ADzZdCv04wK7ZFYZxuiy5B3GSK6etN6veG
72GpzjGTD6qpJG0ICwL7erdCV9+Rj9L/4McODRutpOaACzOEYJ7vENXpSsvZtcM8/zY6Z4E58lf8
elPGk5VV8dZqBfx/gUvnqzXFdKkY0TgHSqAAZDeLcFxoPODobbPKYqyLrARW9y9EivmdIYp9CMrQ
00Rh9c7zGDRdeioEO+19v7ouFh4scGYjMGj9k8LlKprRkkZjag9/eXxFfahY2P+ReTbVX7Yx9ePa
re2TDwfiaUJ1Qm+nQ4HRP5iKG70frM0JMZtL7lRoA/DN4XNOUQ+kHROPkp2qXmgc3Y6RR8sNjsY1
l0ffqW9kvbiaLmae5vBrpM/z0Un1mDcQLVnXFdXt8ldnvAKr70OfZeSESmRcU2CHq8nrS7YE3Lz8
gHlePfvTaABzrG1xzqSfwtFrsp9FpoS4BkirvT2QGq98wgIgp90EYuydvDpqLYP1bZ+quj7SHSKR
zsfafxQTOL5gcHMa23INrmlSeEDmDFq/q838N+PYgHFDNTE6Ztyheqh38SAscs19cFrboay8XZZ7
9m7S9N3IBWEaFhmhgHsa15R5HQoZJ2whbxJkDc2W6xARfhPerWld24fBzO5/LE+bc+EMGR0geR8C
AbWc7ngLbxhksgn2kEz63wy15iOjHCJ+qtB1kQvHDtJMAA9sIQPcRSYynWEMZIMuiKkwZrEdXSbr
ey/w108kN57Z+O6q/pi+XOoosWulHwkFFigNGbeF47ApBw+EoNdl+Y0WJ+n00giTqybPcMF9eu8A
y6tf2WZZC+Kcm+/3y6aJbT5SF4kBOoOWjQq2Cvp+/vFWYjj1Zqui5CLYqd/KntGURsib9MuJXoGP
iUMqv0I4SVvSWmxX8OlYiuJsTN1CwZYCv7rF7lPHz05SpEkeoa1KZ01pyxQ6O3I0WIlgTOokzkuI
sAKzMPLI9A9sxTx+i6vRhJ8TnvnhbCbU/NhXGsug0zYQ6pqJ24gkQ3lAIjBMx5R3leDZ1kqNBauj
ie3sXsaxYwOshvUE4S0gGqI4FUnmzwRdras9EL2ku5kNQD1kJSUc/1OO6FwJjOyUG0mMF4w2xGT/
WEna6r+pBIsywV3IcrdF1FGqSb+kZaxjRBb0xwXJyBY8mG7PfBk0OBfP+oI2JLzZV8jKfAlz2+qP
OgYnRLYK18mGJkxgtmvtMKqUrl+4sHhZsMgyF0vnhCkyGun+s0jm23KqlOaeDjcGsw4IgwoMg4m7
GTpPF8exmtZhb0K3+iRjw65OVkF4gcAONEYyt4v8SDdNuqJapjV/gH2X+4dF+05wmmGvxSg6a2pO
IDPybJyRHgVyD9snj+71Cq4HGuTGctthuFRDzAQHaX5Tw90KsvkFWxPC4dooWmjJzT4+FMPse8eq
q8NpH1jZqqNwbsynlCPM3g0F0+ze0b1Mxx5fJGr8svO7a3eDdzTiFuaI5FXQON+EwEQzxhlDT6QN
/RabRzLsBXyvryYbUYi4IBu5aypPPvmpt9w4WgPqpl4RqHJCGxYsp651VLoXciqrO/6TShM6qtHj
chwoQk+t4a2zFv8Z/ZOZXoku6h+Vb1z+KNJp4JY4jia4vnIA3YVMZITUNPwe6jIK2tKeONvT5g/F
Qj3+jnCAfkmvwwwl2ZAHuMmw7t+jU+je2zJtwd0ycX+urXH4F7rYQ464XVG0lihKH5gjOvmjqyWF
jxPMOx679Btzhd+fLKarG9Um+WPOcVAezFSmxb4mF+9HKeJzogwjIskXjC6TYwHrLcUAmvE5YRJX
FyBiigQrS2ZutBatXP4xlB9fukQ34yFcuuAHipyNm5qMRcaMzkANrWBt2FGaqObUuHnzt4c1wlzJ
tsit69fJvtis2r5wks4vy9xab7y2hEIhGSL4LBjz0T/1XiweJroWd18LU1xSdm1okqeWo55fPnf3
ri5YE3cMDHBsYPhni6Hz8L6EzmZFCa4MWkVOIHGZyrV5w6CjmPzTKCGqFjLD0DL7gr5NKocmieC2
7oF0hNwn2alFPVIqqb9jgjnuPE/F59HDRM6FPRVgcESDm1DBzkaBU1vqdU1wdfDvwARCmGjSgFwa
hX9HxgJWKWVBE7wZdFLDCK9UVYS4zSveKljp07Eax+rHKmfDlJbZLM9sNgvcQ/CKftwciyoOehH7
r3DNiyu/aM1ioCv7M1Eg/ofw6OGODAElQqTeoD3O6mDcd3XrWfuAHrg5rA5D9ghjCt2nY7vuvO/a
iXkhTwz+vh6392e2TnF7KT2IwWc0sGnyt+vSKt9ZwzQkO2vSujzFABsz6LFks+G0mMUV+Dk8bsXC
75b4SaE24gF89rtRMxARMUuCsqQk3Ex8meBDW9Dj3HLT8Jwj4rrYUDizg+BW/CZekZ6ZJa56oSoB
cmrK2yceRpt5RW3VpOR4eYkffhpDVhiBTeXglPmMtLgSnNtmbaV/wOYCzZmTEl9xz8n7jJGg+hCN
RyouTy9+gsSATIoIEIPOxpVIZITmIDqZJMuS125h9LwbQWqNW8YHzlMGTKyJNH/Da2IgdkWz4yZb
cLLi3hoyG2tKshZ3zVBTevUMXavPzrO67g/j1PrOGtYpwb41tdmZts/daYwaw4HJGs8eO7F6BgsK
O9JFjX/HRM4+i4RTQ6Sx+RZVUOKjKVdmnwILHSuhBSbm7ZlL6pNmaYiEhtQzgYISi28e1ZPs/gAR
U8tfGVeEhGwqwQjvO3cMWgVKT0cdKQiN2vSdLZBMw2dOX4ai5tsoFjERiuSqOQTOEzJJmucm7HfL
hJd/IyChTtvSqsxysCcrzg8mCwLnMFiMw6Tm2dm0kx5+AsGSe6/KdroTKHPa75Z5coGqIemGE9Nx
K7lrSRtVB8fkSlFBleBjJoYLL+XsBEicOkpunKU5pD6FaYiwE1ZvUE6YyQq+amWSyT6yFhiyL9a8
o753FU7zo5Ru473kDJvtjd2N7Xosm57oMaeZau+42F0enLgtJgbi2Q10OiT0w1BoJEtTxwazvrXb
1n+tcUUSQwUjKvkezFi354Tb/x/hLexp+LG7q9Uh4Yx6+CDrg5vU9j+EyfPjmEyAptsMpgu+B2E/
LdrC9jRP8GLOXSP9f4gZWNUp1878rY/2MTiTQLL6XxqiaDQG6KAGyIZUD1WZPfida+yd4Sa26Ivw
wglUvdulTP3zGoSkJVNaMYHLuxTQHxz4qCJ1ksOgr2Kxz22WnlcH/tqpBIZD+TDVv7OPJnpjugEh
ifFgPO9EUjMaGNwRaGJd6uGxgxhCRVkZSuJMZ94rf1N8nT0bVBx3dmiDnovJeMqDoBmfM/SCp3xl
1X9jqtkPuN/Tu0aLD1uz740GmI6P6zRDXCEiT2888C073dgrbnzLOQeABxMOaoXQvQ5i8Y4ddcif
l9H24FUxB99Kzl3WIJZ89OEK2RifK8UgrLGeBBL0u5x5arGtGPTtWysnp/CWBdHVKLd2JWPyE5qJ
FMbIXIUHtGMs950wrz7WymBvrRySpA6Tma3irlsc1EpGABAbdMh3YeJ4FTvgabplzxWvZYE8dsWN
1OTyv0JjiUqrmRupaepbNRV83igxD3wG/QCxDUiIw7q1Re9UFnKTTQ1os7pavpRTdcB4V4wqNt6U
syud14RR9y6ughvEyogz8il4DU0VfkCO+QvlyAXNaqYnRIe8//m48hIwt/UeZ5qoF1DCMwceE9U9
ysfkbbAG91AEPIbFtKRkX1SZgKuf0gZ4rVPeAzFA8LSEw3+tNxTnurUVa9cCveYuzIrqLpRxcezL
XL01QckdyDYb21EHPXgzaQzjSAaDNN9wJ/i7zEObDHIoDjd6CCUMNfxDh3QksxohOLa5Ye0ICi+m
xr/PBBZnYBoo2AxeGTYp8Ekcd915sctNCtHgIStS9ZiifrsLBPFDTKfhFvmMTBFctvpnpNoYI+q2
5dWsDgAkKvHQ/W4YrzqUvPxh29mRjKYaLgsGZe2h5BGw9wjX44ZvT3N3LL2GvVO3xdztBjlm84l1
rh1HpqwGYLRUFthgeDeuvNakMDJaLtq98dPRjnxXt8V3sRj2CJ41c+TmcLjgCVQkF75myKMQ3bQG
VBkCaZWC7SAHDgIBErIT4F6PIfVsN67eC8HrF9F8VMtHb7dpvRVrH3SPs5UM0x2zFnwdCsOey7Mf
Im/YJDGO1ENi3diXnATwqloGKc62lBOyAIY+IVpK2w0PbmvKG9eW5B+ul8R7AE5xW6MN6X9hgqEM
dEC73EKBOEEIR0QzD/BDxiSU7Fmfk3+LaKKCWxYSjUbPPXIkO7VtCNFjaEbIXV8hlDGL8vnjBd3n
bY6MZmmbpZVeuI0qMTK+AoCGzBzVdFTLxL/C0WKTxn8+f9d1w3G2BGH75cSs+bYQj0JuECy87UuP
zZafdyaxczcj4MXuhRsZVyp2WaAhgd+PezSX7hUOWchqDvlGgtgvb7NDWlDy7DizWVHmQxoGUHRj
5PU+9xGvOVnNkD5TM4FmTIEGRW4t3eWINWgy266eB+eARVWGBwe40akJQbug7kiNYXSidX6HOULr
w1CwY9mJviWhIlR9CyAlsPpHd7xlZgTk079VVoucb8A18qLdAt4shEG0wbkJsoWTpLXtA9EyTBJ5
koiizQgqdi4dkYsSJ1fdpb/wOkAz18ESf9kAzNCcDDrTEUiMku2TE3evNlmFv+vSA9Um64n7HtVu
Q4Pvu+L22Uzgv63JgPWHqrPEUNdBxj3rpc8IFySXz9k3y0qGEK2IS8ckqdx4XYmo28OdHNYIWSwt
IhplykBCf80awfKW4PrQeczHFq7FP8kP+1Uz9g3u6yW35guHJu5okuJc/HY0WM+83thZ/bkL2FmF
RMBQEYSZRXiNuuEBUC48hwiegdHF7HV4nuziNGlAWFvTL+GnFUtLbv38ZhlCzlp78E6XTrJq6NtP
NKYg2qgQ7P1IS0E4jkSNQOx1Fw57F6ETqk8nWBoUGGMfMG+in9kNjQupSZZAojZjUILQMFqmxaVn
OOIx+G687MjGzbJPnlTI+EzcVjAOjQmC3dwOPELQY9S4ZcXVOOxtqv7Fy9HJ38yjkw0mj8OPM8VB
WVznNe2toMYPItZZnDilEATrJNgcFUxqYnJ3fA9NAZgmbt0T4hUnuboB+rpHVu09oRte482fnnAa
vYf9KcdDUQYy3CIeUR57WTRZBHIF/XfKRdJHkAL828iV8L1tivj4OmcleZFY+AbvkChr8nYU4Z3z
JwPZb78KWi4LarSfhTgYeD4jhChlcTeiBQSERCF8LpTV/c7OcMObV3N9oBBMrqOPa2TXNgJbOXia
ObizlciCCk61KcE0eKZedmpuYND6iAJZzg83qSoVqfoHh5hlHpWDF5yXSsb/Zm/Myakqnex3SUV7
V5FpzSgFyAu/++qWMbGiaCqRBIVogTq2qixZIIx9osVresa4EtoRTlc0a2liWYAy/OybmYExTGpb
xEqxVucqQZ+Fq6Jdrvxv/nOI+rbdrQ5yun3KIFpu8dT3PyxiZyuiVNFeNFppPz4yti1SNulDDZNV
TB7dZI8q6V4mQeV9WDFOntNS5Ax43M4Q/g4cciy2c5yPd2bC4B8tyE7qHSOmVm8TjH4vaCLofvMO
Np+Veu5buXjLpUOo30OVbf0n6M3E1ZDHoQciIJ2Jg7Zj2QJEC20hEMoxPZJg0P+zxyb/sfqMWnjq
0VKeJP5icfS4rV8XSJb/oBTF+qmW+GQ3razWh5Ei5rHrc++hTlrWETGHKSybqbGek6VtrLuq1+V3
Smr8f+6QEAqmWxSyDAZaohqIBXUjmP4KXZ7pCZkMOwuemrGdn5uCkNfVyvIHxULxL3Aj8YtQvX4K
kgWFWo7X74DaCYitnTikirGwggHXkT+C9S+7IbVCX42s0ZyCes0VgmIWE6jzTpjLkG8pnd3nUgM9
3xW1QrbWWi6rza4F7nUFpSnbqENx+NPa9OWEU9jtmyCIzN8SmJH1+1Tqt4Ij/q8MmMeBQUv9L5zY
hHh5Ik8wi+NYhUOSobHDLmxsP/KXNGWziithaKvwO9ZZxxgFvtLqLFR1mg+p2dbss1apB2X17h8A
mS9Fs7xCYXwqs3x+suaFTIduFnfIy6D9dGnyiGN2eeh4qjKI13NxKhHknpQ0qC5QLaen3vRqz0VT
HBFl6yvBP8sLC/11R5NHeuXsW18IGe0L8b0c0XJUu7YnyisHPbUXQb+8J2p4nWp3QrqQ51sndfzL
jIXoXtU9+ucisM51MNuR3XufK8/KLvaGqwZZE9VQ95AnEHiHmKdmP8vwkZWsxkwT+qn5wLDwzs4+
+C2xPD1bA6wCSvzsmKKoJBG6DL9aBSwpEYbdWcv8dhM3ZcnBOvb7JXTVlwdW6d1K6xvFapTVUy18
+96Z0niLousrDsisgRXpt0hXWxgQTEP0Hban15VLH19eAJMptLoI00ZO2OGc/TY2aLllGa1zQYrK
c5XDaLDLbnlCP0hoRmcRNBQE3QU9dnUpijH/adsE/Ede5ceOqMBHy4zru+K9jOhkfZxC3vpF176c
uEKxOKQwR9/nDO8io33vP7+1hwtUpRvpsot/c4r5KAnW7hLqQN9JXElY5vv6iI5rfBtRibHb7fVj
qH0a7A5UpGX7w2tHghwgDZwnwHUW/q76h4cx3A5dJf/YiMi3gafkCTS3c3TN4LzFeaL+G/G6HTpJ
aBAqBPEkRV/88bxcfzheQIsvG/HKSL0+q9zLD8SH6cOqbYwN+KR3FlAU1er8IKr2PzJZ6h0gCeZ4
JVOJizHgwuMGhbRnHJeBLyquQww5ARuM25PaQ+rRYSkRyVKtIA9zUKJFpijEfalN9gYVqEQ0Te2I
rGTcj0INR0/V0z08Vyi/o2IGQEQRs8SQASMuP9YXTE5O8A8WtC/5FLDlmYMNFXP4xOWiKkjXi/8w
ucF1xGFyX6SrVmyZO3Umvz35RJf7go+k/XRG/DhhOiKXbeYTsU3xW1OEe4s52qdHR3RZ+koeGjQR
WEwZ2OKj6488QE/4hT+ynvtZlNb4DzsgrlXaxtKd+yeOuU+/XrP3wnOnCDIt0ygJBaomeRFuc8+A
nTHX25wBtE9rXEA0AN5BuppzAbwgflWn951tTKjSSwlIyoDSqHaiCcsjMGH9RCQZjtBq8k8rHqF9
KYYTpjsb4Ugb5hF54PRtQ+/9WZCFfPJTTAQxWNcWi96nVdA1oJ+o78iLI7zGRVYDwW/EVFQTAn1s
ZeoePZBsBH+DKWTPXDO5Sab1txLpggVgMPtVaOxU0/guLBv1OCGzioVsAhshnkZGlfQC3HBTtlwV
oeEk41rJu+p0vF1I8nstTEpO6Opp/wcOyvRYOCwiN3WHTniHN46hPFJR+ZP0vRcpiE5i47VDTghA
4rRfa1s9p60HWKBXdxrSKGqbiuAM/h0F3jFtb8ltHd7ztDZXfhO14cr2DwLfOzNmz/y1XTv88Ce0
kOkMBF9rr3J3a4KoP4EjBvQX3UxUr4l4dRaNmcOTmD1lTRoqEdkvIm9QY+d5tq5oOf38D21Iewhk
NUflWsLIQ3DenlQCwrxsESy4DUNYhZBBQ8Z8LD2bjWjfrJ/2TDzIHCPMZ18oL2xohx0cRI4siebC
h79+0nH4MXmw/gcaqJcsCbJ/zD2RULQZIwC7aPK9nyk/wmmA54OyMGbs2g4/0mduTdFL7A3DeYJ9
tA/yr3FQG/XUqpgEBIZRYofQQbQr8F6tz0GK9KZQIe0fw+9tF4f6mEzV//WkeDNoi96z0TYf2P0o
39lZNWdO4/SrTJS8dJ35zzYIFCCkfWWucC5aEpg9kRewj8HObcUgDYyPOnlgi4Ul1GFtHiHYwtlf
2sveHob6Ac8KAIqiY5fSp/hGm1zVGss02zkAe/p7yHP3Pg9M/Ci8OUclaKVbe/Te4MAmb8xg2EIj
enu0rDL7nJguPM+iw1FYQY3XgCjvSSN4JMzAeSqNLw7dMmdPjiXMuyzR4w6FGHxKBbfY3wK+72ar
M4cwhNhLLejg+wIq8YDBBAewGs2WMU/z2rg2gthi0rsmjOUWspPZM3JTTxnvBAVzSjoiqm1cdKvf
/ytiMGAofSbnhQVNjJXciKNmNhjJcohf1jIA1pAQmodUMb43PqnDdNSEJqH1cr7xgmGvmeeeStEd
Oa1waV7grMC9QagxvwFTa5JIhTSdG89m2zYkjnu3LFl7j4uRdb5IZLQyd3+wklbcwZnsL/Mc6DOe
Cv3ud/SQSvh6xzB4+eqS9BlYJGLaJHiCjftlu16LFJV53aaSWHVUWsuXGPDFfvCW/uLIltuHa3Cv
1OicxFK+3EzCO/KtYNYX0mJ9MkyHJeQLmfxy1Nt2SmjOAq8PNwYR2GOGrfJskDhcfW8Qf4ahU3Dk
bdMPuxjX57CpFT3whStJHYO+tk9U7+I4L50mPoMO/0TbZFN2NPJTrU58KvD6n/VK9xOyaYi6WJnd
iKZDoFTuuuelqYZjnc3zO579+hgMNVg3vlgfxiA70eus2/U+7Niq27OVXrqwcV5zGfBpgz4PmSzx
A9+QGuOj1RXWtrDS1zmDdkiQgES8CzHJ3U42kRE4tmpGLxbybCx/7PVdppFwWd30W/dxE4kpjj+M
PTwAEPOeZXYjmVV+HF+cXqWPZTNWf+rVc87zTCI5NhT5IJoVYypdDBGJTUS+TvWNHMCN6OXx6KwY
vNk+moyTvSECwxrjFyI/2C7CPv4hltv9Bu5ymGhibwqEvvjiNAb0geBxD6cgnPHWi34bJAN1Uj5V
pOqUhm1nXcWs+1EWnvLMWH+QY+gHT1t5R9XddBi1467aTK5yIJlnEicmz1G+rXPhLAgxuWNiTZXg
rKr5TVMzHLx58N+G2fyPozNbjhTJgugXYcYWBLzmQq7aUnu9YJKqxL5DBPD1feiXmTEb6yp1Kglu
+HU/nv7gF8ZwAeJrJ4iX/86VhS+AE6TbDHQKH1LpvA+ayOsmmIXWOzLoxQ3dJAcdLkzj2Saf8jlW
SmGZEEYUerWI7lPtUQ0+c2/Y04D8lgztQKWG5z5ieIJExnmeM/9NFS0CLuGMjAoOwjqsbD4iihZe
uKNijnOGeIdd0Q+7UhiHuLSs3yDTYD9W9jpNAQmTeiReXDrgiQbZ7TN+5g7aYDTvkQ6QrcppoDKY
Ih/2iMXIHKu7GxGa5Qm4msF1f5ZIfUWhTikkIua7WdL10Pg76gcjLJ3x+CWc0gxrp6ludeoFKe8T
M9nFlsWtI/apQ6ijmmGhSxMAzYF3ogs7uG+zofsaeDFddSHlK8GscTfHA1sCbuKCGiiHb0PbLXmw
QV2utxFy9lfeUDHPbmq6WqjLx5TAyS1LKFLc5QP9bfjRAv1I2DIJqclk8Zabw2PfQGew8yT9aWwH
X5QxrhVbkXvBwJfdL8FEteVsuG8VbthdPZRjGAcWHXYJIuY7Fo/ulWVldHKcMnqb2/G+rpfhPGQA
/Suqcb5jrtJ7sh+cInNvb5KMIwNyigV7x6cr2sqN4YxZsv8nezWG/HPRi+GbXJBbQTndCGf/bDNJ
YHenUSKN5Xz1Ims6VTGv8fV77SJK2sN9ypjUUDG74rlU+VfP1XhfgfS7E4JQGfZPCOvmRPKwKLMf
PAAc9mlirHhd1X6NE1WzSHznCXrWBvxz/A9tK3/gVtB8zpOiv6ZVVvW6KPuNjB16Rk9D4bYZmL2D
Ro4PAeTjfA2MVxfVpcDp6Wx/zMqofBaFGl9bGGdH/s2XM8Gn6MmVhn62G9Xe832ddiL3+WPsjiGx
y+nH9EQi79iAVf0uFrX1hiGXG+hAXv25+j/vRvyqv01+rM4DSJL+TKnieKSJprzrIIRuPM31awM4
d4BPVlQG53Eaf+Zi5EQhqOZtingqwlTH3DxRi99E33FGBBkrXPittxyo54GGMh9mlLkCkhfdJDvu
i3YJ2Y6xzYuKYd66bY07eSwBjFsSsTmPW/nZ9KjcmwwU0BN9ktHTAub5RDfRdKux02/UlHrnFMNg
gtFem6eEFfg/p82yKyDq+h7xdQ4xjgdPdFVEzxA7GBcX/tq0N+ftgBDNHrr297HbYRM0cwdg61yi
hXIJeIcnZjIwpdUFdglTFN8Cz8ezGKmnCZXzoxFqfqHju9zVhb38xutupaE+6x9bRhjpzSyeQS8A
n+gTqD4+vNTduml4zBKtQ20v3I1cvGltPDkHKGj9RbUGFId2VuxyoThsOqlodm9aaPEy0i+ezqLL
IjuPcKQz1S8l7SZwKtim4aKNgdltwYqYgOKiCiJw3NcaR3iXsI7mS4R+J2hxse2DjzhGXsLS91xC
mVxYfj4ZtgM5ikR5sM3byAPQV7q/zcStnGxoU1w58gKUzNpnhh8nh5srfpLQTVFkJ9ZKBFdBobSF
TkJCIfWxVI6fhmNrNSHJJxBHzAKvbhaQErVNcj9Elh6jXmIswRR/InLlnEwOuHfSiMZ5HlV1A7Yl
ANSL5NdYZPxIApX0bW7671hw3T9Dk7xpP7FPNnDOrfZhQgy6zX8pRq8eki5h9xITFdn4eYnVUC3B
ty0K72QM63BV281rTDoaO4AqhxCOJAsDuh/OC+IysLOguM8Es8A2zlgVqdEaz0Hbi1vLh8tOpDXg
gzMdHnyAIEciU9myIhWbo7O2tUEjMg8NkaS3YbSte9if1jnWs7FvSqw5FVR4lOO+Cs2Z7EzC0u4j
QHb/yNvM3pfDrP8yfsA4KKaCBndb7nx6uTA6034Y71CK673GzSVRXbrhmf5SYrzSqT/NqjfWYVSc
Zogm79MIGAf/JKY02iReF24/HJBcGZ5af8gf5mYRnIg0fPitaT1YvUeXtiqrd3orq90QuX/BffU0
dEB47cve+DI03UCTo9KjBK22hhiqz36y2WesbR1RmXhIeSL5zjHCsBmp7ItH6SUfr5MCKCCBB8Qk
lhDeYHo8RgkOsg0UTe8UK8+BcVRlTyuPbKMSWrc8zSOaWQ3MEWJnPWUAduE/EiofXshwd3cVF146
T/Ow0diaR+dISYIMA6JgexzI8a0mavZqKx0B1FjYfmSBIoKy+m8rv/4wS2ip8+AYx9ztp4cya+gL
4Kt3JLLXnXlYEppiWJ5s4B1avyUxrV0r0ZjszDVhcQXcVPBFfgZVZzFGsfudBvrVyiYPFn78nDKZ
AOc9xuHoTXENDTYQ6t4JmhBTN0jwfEZRo+4JguunJYmHU8V0UBEzpoLF9YjrO0BKcE3Dy2CRpf09
bRdLOJZecUiDSL8KBqAL5eLlzVrbXGCcuNiIWZh728Wa4eY4JAuyPS8glxxWbkVPHYu3awLi59Mv
RPNo1CZZN9X23dY0BRHcBmjszlvYf/Ujyeaqhlp+8TDTW6Ft4GXYAHxajla7JMexgUDN/ON+KM+e
na2wu/IF7hzfRpVkxn1HFR3RnSkVrDb6dPwBUWLZ+O68hF8iRsd9V6dYpILJo1dkDeiELha092ot
EXhCzbe8Peg9+4yZjwUbGn8p6FkUwgz26dyPLyxy0fSGUrJaTTPa8b5JhOon1guxFSa1pkJDY+2Z
Lk7SY5imIzDOHrE12bRVcXP8cTzLdLZlwZYKOpLJmo5WDwyQsx4lnntTKh9nQoJ3wMonQd505s/c
QAC0q1ClHYmWOSsdMoG5hjbJ3oGEQ0qD/BxR6IQNPODiPSyTcaeKFeFjr+c0XnxasdjX58954A4o
hVZasvrKVZZQdpRgEymDLn7SmL1ucKrwnyS5QdxcV8YeLiMXKuk41bHBOcO8V1R+j/3R6tieBqCo
TqVhrXRSGSz/yIUQy/KXQZ87tVjLGVJo8wLmGtxehxcAQEW9zrWZtCL/EYQu33JCaowebgLPCQRc
bsCsEZp4asDNFV2xIip6sckRE8pJh5LCKKb/4qg45BKea5BrBGwboHrw782D9nryP1mVf2g8wAzZ
ZBK91fJNA5+qm+CypB2/l9TkqNXGenDDObSRJTFHYFBGXpBlwEpZuQk0ldaAH7KfZt/8l/cGHTNE
0cxLCnbBejA5foODXWrlh306W9AHSyHOml+kvCcI1XCMNBbd1aYhjctsqTLa255VlbsO/ExzKa1A
HinAM9uTzgsYg3JKra+VHctdQnX1ryO0DEuPjpFNxvrmhc12v9DxA5kibCms05fUMt1fU41cC4vE
b+4AbbgPlN/I95jmLOQBNOaXPuICurdwdtOkDAruIMoaYFBQwDxItfEJStY8Qf9ViNh2WfshnlbL
38uSffUOSRHDCwVSB82L9dlGy/4xhvyVZmYQOXGATg0vgMCIC51GzV+Am894mrG8R7k941pup2do
Nv6F6yLDW4zs8U42gWaMABIxxlSaRXO1D0CdbgrbeedWjnijSuPAvSV4S7vpd3ayNKSUhou0N7K3
cMvg2JJioNeAFAmbhSF5wtZC2y0Gj+SfM2Kb4WEAC+59z5z+74CzzoKjeTPRbl47+tHULMQFAXzQ
e49kUG/+mgYNmMiJNb97vcAaOumOGnmow/sSG9vOGj1SkRAlabiM7RCDGhlir8mOdt8XvHn98WDT
Qwn002P6xYj42AysN7YRHWjgIWYdEuP5wD+q79gJmJcsbuTJFL714Q5DdIZCSHWYbwT159K0wV2u
Vita5L4UI7PZaAbp3xnR5GASYSe2DM6l5pSgvywbXLWxc//qT/Z0Z8Fz3Ba16cFlJSCIZSR5adlH
io07YL+FMHlDurfeEFv9O7TQ+ieOLPXo1/1P1EV3oJ3Ag2KQ8S+ysJoHwwOauMHqtRx5wTQEeuPb
ZFv+UwJbFxQXbIpybU7TXVNCLVhciCAFQDEQ3O+l3/0G2BZC4EHRnxlU1b+I+nNUB+U+CpCRYR41
08bxjSPLRlYKpc/73yT7dB09i0Sf1/MOSqv6NTbE0whO5GTBrwk7qjnvAWfkbKs5olgjHuOc0E4f
REZY2dSfZCwDut0Esv+uUqK80NaHvunfWMGmWFda7wKDOSJrnJjJ1l30s7UUs7vxO+jQhaY7tuLE
2aPWs8/BCHnAv8Plm9UgWtKI4XMWnx2hk80wOm8+qzuGKna90AEeZBNE98Zk32VMe5uRSHsIjIqP
qi+G3bxIFc5T0OxQ2av9wr1jO4q++QaTOIS4hYewd933ZCZtWqMuchcC28k8vSOqtDKCpX/Fuuud
xap3dBbdZF2EnVF1hMptFbwUMVw+mpuh7njfC+lSkJmqci4Sn/qpShLvHcfBRSz48K0uTSmlFujV
o/U5z+qv3eZ3PYiJvlW2g0RithcnKrODI70TZmB35/miRi+LkiPO72IfM95u/FrMYT109iPrFP8i
0vkCuBAdn2sC0CKX0WrZq8SdL9hY/yTWKJkHOtDjmMFDLGVfGRyXLSbOjKXrCJKD9rTVvRmTu13s
WD+OJjpVkQRkLyLzTNcJpqmpkbtuci0ijM7sthuZVO2nhaU71G0Ne7nVmLIvlKJKb6sk7waeDJC3
lrWZfBzSLM/EAe6U/dSu1pEy9sp9MBfuvlfAPfTKIuR4wqTe1d59i7UWu7+V7EwqiJEsqYaHrLGz
CJkTNrCHIxcBnH/aUptEFf9Kh68P9znj1jFUnn2z648Ac/S289P6GjnDK6wQ9znuHGS8DAepouW1
j5xDI53p2zJFiWrsXyXqIvdYsEwQRLoQrh3gMrKQR8hS+X0PmefQDMa3Ag29yXU24MEmyuJ7Xk8P
CUfRUaad/KbMERNOXuj6wlHMv4Jit1cElrqfm+SOPDjV7sLkFubPVb133Dk6FdJAOmAQT89JNSIW
uZqZQpoW6yEyIqVeSXxR1lIZTA+ES4yZtvLMolzS8D4JzQ8Dvr9CgCuR1hjaAW7XDfy0gXyuld63
UJ1C4F3trg2a9DWxjG9Q+KM++6kBmJTw+S9ubvOptKCCH4hU1NjSU3rVjWoS4dLRF4wojcTHmM57
sHbGC8Qg45jJsXmk6Sb7RB3Bfpa2Lp8lWmbazPUjRRvyajsqDOYft05dFLeOC/4KcYPzsex6vyYF
6nm2d1IBIlBmjvmjXzhiE/i2ceN1gy9If7X4mrLDhPj66TqD91eNPtYkK57nrcri3j6xWsdSk36O
vRs9eLyVLmi2IV4N/44QyVU4kmbbrHLjccc+5r1S5Bx4w4IAG7h1pDQqlVOBy70eSejy3WcB+Tft
mQn9oM13/I/gbCZLM1+spYrfU4OqcD+y5Rb/vE/rkvc1O/O/Viv11CbIrS6slw1tZd+mz8WiTpar
n8fOQ9tgpTPj8tqWbcfG2c7xhufmvqQSabssPi8zIfwmZBz1X1m5E5YpRndmfzsah8zueCu1Mrj6
q4dhTGnTprZqvaTGpnVppo4XYCPKF3ZXNPzyWE+uWYNFSfJXbmscSGwzSQpy/LuIGzIT7O9cMg+l
fMAi8RCvYyMIvuIuX8b27FSDHZJ5qJ9pQ4/oFqfvamebk9p5MfnVknHtD3Y1CuLH4bUz8ByWle9R
mljDpGoks5TJBr8NVpgLGsJtstTZHKd3v43DYMDBVpFdWiZnQqyoGjb8dvk3duamoTnFAGgjGQnZ
ENwNaSbf8oVanGnOHkzh8cpqO3GudBQWXf7dG8V+ASvM6Q+Kc+aXSYhPCBX/7Y1lvBCYgm2lOa/B
5qh7NwgcViBpd5iTYf0Z+vjBs5P15ec54mr4cX+IrbR/4VU6701dw1lxy6H4kJ7n/ZiTlf3g7QBY
k6T1PoPc+RvJ6DFNyRrtx3H46J3lQXlZfy0mNoTbgdqFZPH6m2c3Bxoe/7iy+46xem9ZA2bk0Sbz
qEWlriwe187ulZeTc8HUidoLnKJbXiHfTHBnsK/TqV44aFxS7ye7m4nkTEOcbvqOdrtRNeUeQbs6
iNH0iemN6y6peWXD9ux1eUTgJu4vuVnlrz0Lg8dRKppR0ZwVW9k6f60dzlVpxCSJ4SofRz84ALv/
V2XeAii83xeab1iaY19NQaefeEzcu9pIDtNMuE47VZTt+k62u66y4YWnozZYsbMzEs1rh9VpgycB
ao3F0DuZJSBUQStS7q719cUi7gkwanODEWtbRP1n0KgjlJOSzVVZQ/IJHvOMtJuMcLeQlaL1TM7p
iUrC7ML4FR8mDClXVX3glMLlPr4YdMB5wFsaQl3YPxwuWaBjDrGsfQbvqldU4EFxNaAaHkaNm7PS
+dHsWytspVs+KeKY+zpdhdespF+rLxiGS+8hdrOjRT6S5O7UfxGPaA+Oa8whNYoM37aEhziOzZ1a
kpuPksBIAi+7hJbdrEsF2xL1NxHw9KfP+2ceIIs61GJ6qVzyBGywxY/o4LtskC2tW94U3Z1N1JP6
VoR42x//dEKQJdooK70l2sak7gXxKhUzROVATWGXp9vIS5trMKgHLJpPjYWnfKYOcgMS5jtQVX2B
8lPvhzlhWlRr0XvOUv7SGU17Grw02E0xAU9ZMbel8fdcsrFZ3MkNMcG8JFb10DQdr9Kx5K91k1ge
NePQbWRTTAxrwuTNjq/QiNS9ksYzadJVCccDYON/Xp99681ZEYBZwJiDA7Y4GiJ5Wlid4XLK612M
Nf3JiIbHIodkzFBh7pF+zH3jt9lfE48GxwwP7iCC/DBZpbnnBOkAYuEA29MfKrZTa4xP6TgqSpT6
hSgbDdDIZdj1SFJ4KUItkSAK0tYK9fYSz6yJoSyEip+zaVwZktfhpheDOuYCDNocpc2tjl2WAMiK
QPh4/m/UJ1cXqzp0WXYGuf/FdcA7LcBdDrZ2BAj53N+3HQzlie9FFfFyBBBj7bFEc6VFGRx02ES+
fvFFXO9S4WcvNEuc27Yt7xzZOv+ILbEGHbPoAxFHrzhDOHvN6O/ZV77FvjkSYuZS5G9Ga55wQtUL
64lAz5rVImbrnbkOHTsjYmqFe0BxeRzEZzDP94HhalYWoHZyhyKK80Ls/K6gneAsF/CUfHMb+Sco
ZX/rDOe+ARaBvMie40SgAvtnEgzpJfHpO7AZODZEBrKHJWcLNY50NmQ8Ha8s+NLt1Fj9x8L6E/mD
unOgP+k5HePYO5UImbsaPYRZ3qTHhDYp/QUaieumXSTOgeBaseNZqw9wJDoCQ7ATXer8QGBLvODM
nfRRAXrlQ5km4wFOIJ+MKIwPplCqBkjmbXGh3q9kTrbcdnlusJwS3pl5NV5sOZXP7hQPr6oV7X2d
x2bYJ4t+sehaiNn3kd3uPXQKUc6XQlFXVNslsyHFy7+AwgPGSb1G1iS1WTtcl/DFyjgdi5AWq+a+
bXonHHvrKw+qs/AH/aO4w13IV1qcvWSLJnaHTv+b8EEXh7x0PWybbQt2Ic2WaDjQnaHZXEfRI+74
8RKr2MtuBWKNG2qBGnTyrJ5jv+HKTH4WFWKTNH1vseeq5VtLOGXvUs79KFMDh+cyYKTHT1q5vAPy
/klK/8ca0wStqnMOBbiy/eTNWL5zOxCwrz0UU65e4cIgcUDZx7A+SgBVExmtmGYl4gHtuv00J1hD
hJrRvt18+auGtP2aS/l3rnrvUKgu3+MtSHJsmiXPMnrbcYHM85SJ0vjjN3VEQdeKB8CdTYLXtyk6
hijdcjEtxg0A37/wkYmv2rxtVnjdNqfa9MDFadi2A1U9/PDARpL1Xs9dvj73ddyALiC378Y04OFQ
H+ztEmQnUaUYEdtO4Tie2ytHJqgHzPg43c1xfu9Hu4bfREiNw5L+0OJldFj8nqXWGZaYruJrCjwM
L+jAKilGYKB9J+UTCTFDefLgm1N/KirsV1sPc94BV2DHkjgtuzc6d0hOg+xxxbkELFHre4n1jTW6
MapknccwpSgSxXWKydEcrwvucLg2nhT7pYw+mbaXm0tM3dzAALCPSFTqNEKveCETLmG3YLh8a6Wi
BQGbZ3kzldaHPAlwtA7846bZx78wPsd9QNHoGeLAH4Ix1XEhH7AaFZGwSziSCNCZADUWmy3rH1m7
N6b34ZJPgN0wtiHgBcqKHyKv81Cx+V6SJMD80mjUWjv7oIWnPycsTI5ccDvQsDL+n2Ewnk2YrhgV
0CExVZTmKTLGBIsnZYd0kZDn+SaiRxTZSXx7IwdMURRwbH1CQohrKCYbNIf8YBqWk+0LC1MMWYnE
erVz9ZbNFTLkPIMQgqrgYIgU7W+flKBUAcFmE0tOLeeHnALjzZhg4eL52U1Q/+/xMXl3HUZoQNGA
MFuXNfosaKziffA3dUYrjMo5uXITeItZfW1yMH6AerjDndplGbHXNHmEKqekPidRsWzSRRUrTMmy
LqPJMrVnED6SvHFoPoL+SiUARUUtfDWMgfo8WSkxOAnPvRDicXHqBRXhaLYsBKogSY6D3xJmT6Go
u0Uf7Dp0GCy8nLx/mK7ICkSD+xol9juf6qqBY33exEZ2XSK5vFcueMi619gFO9vcEg2rHq3cVHtf
zdjVs/ZG1ysWiAh09tonYrGYlArUYsEXH33PgjsA6IO/ZN01IHHzpgKcCvJGcvry7Zm7nd9hj2rM
mkkpA9FJn15A92FbXeh4Gan8jPzdMPX5Plsn0QgYJMUjk4/SQophR/B4UzsZU2Sg6eSCxv7QZPKX
7cC/AU4CeSXAL4NBoxjurwIn6+BisF3ovd8PQtrcnQS+WvCP8E7TrA5tv1pdSUvFH7iIVyJ+Jn0F
0ks/eZE8kaGlw8KCEQAQnoGfyrRlaKnlMqLbDHKFQMg8TPe8f9unieDrfCLR75BU479mHBszpwYa
4EAhj/uY2dZ5wFV8RFQtj1k2UMBiU4GYTngIh4IAC8V52KDtOLtMQ5Hd/GDaJbCbD9J0oJoV5vcS
GwfVdnSEFkAsW12gbyV28DRruivkRKVLMTcnv6HpC4Od8RHTkgxRszMjiCDeApixtf5U/Zg0Id2t
UFk0NNbKE8OBIbQ7lws2OopHmwe/m+1jl+oVkkEVX2ArUhpOcBPUz18qWtgfs8C4aceudy6kYbzH
Bhpuoe2JeqWWFEGne+g8A32l/oq0nf80tNpRa2AEsE1LYDZr4sT/UztKzPspm5fyYsKVf5ZItfUZ
5wV6her6kyprDTC286N7NfDYPoBBq4v9VOeANJK5HHUovIXU8Y41YtWTairty9Sth3er2ucpn26Z
bYqd3apvMltTs50VTlb0ISa/ZqFlE7A8mWPsRDOeoiTGJCggO+wmbobHMg34BU6m+DsNQXOO0Omw
jCL9dX7xahgEO+MZHd3EapeAp9908ARiEs9Tvs2nKUabLKptlJs53hWzAP0UkbZGrems4uIvtOeK
udDX3C2A6lkybrdF45e8bTNt2lucH7Scz9p+41iv/zEFLO8Nl8tp3y1yekZrVc/uAuE9I+V+tFAk
z4Vhvq0U8j0VHv0+Nu3gBWv5QJIq0RjvnaFn42k2Z89s/RPDBESRfJJ7rPwIdjYVOI8AK+aCyHeb
ETePo6vgrZQ/GI6y9IXepPkMuMbDFuc3wxHPig5YdbTVNuOeepQsRu8sa4HcPcj8Yy4L76uhqunm
LoXz5oAb3EBxZhFms0PkKVIUM21ZVsVEcCIKxkskgQB+BCzPxu1eM/7g97aom3BU7h61gu3qQg46
5Ee0GcuUIGPOKR4tZ09G6S2FdXenfRhxaGKAyiBwZlOYzhN5oFKLfDtL1f/169nY9rJFfuKkCn2P
S3bNd9co0znZQ/MArt8S9ztCCGz5DnLFoxUYtzilvVm6g82FzTz1551JCueYloG8r5f8E4J7vF9I
a5M8lO058br7sl9eakhgtmJlBPOK8h9j6f4NMephIOtN03msALXnSjaMZWFsPK9sIW4kYlz/rpeo
SoufkgzrPmjHFldbGixkhI08HLvIPZowtPHDFvX74mUHNy0fvST9zT0OAfgGhN2HjOAHawjeX41u
1+oRIeleT41sGycgqbIRqnEMbnVf9Qho5Cf78k0NXs6uDMQ5OiwHbIczLDS49p9M5eR3iwJm0KM+
o9ywKGqi4IhFIT/m3BIkAcL5efTS5ZFS6povzYwKPLYqTINBXJBvuDrLcjzUhMWvMfymfyCaBcBm
mFrIyQHXD5xDD3KegyMLahs/Gxn/ZWIF30v/n6RJ/ULFEiMHFPsDRw4AXJHxIfAYh3JiRsAtvBCy
8+qPhk2CT8nrQsXPoMRWdKN1rH371QqmoiYyVLSfUxwJ4tE1q8WwSKX9hGv/iaIM59yvNIrI9u/9
xhD3+C/ZZrJapgXYyikGSKKnhC3ljtpQXBSkFAbaVkYn2IPanF/bcbC+Yw+Dte0TPxuz2npoRov5
poWcbR6roPN2oqvLhzLIpp1DcOwGL1IE4cz/XW16x1GwyHGMXVhyNm+OkG0XKpXo51wV9v2SRXxd
nTQ7EjwtzsyCbEg8m/w9bNB1s85wy+qI9mxtYHHw2mJQNy1F8zV0sfvJHDOc83g2Do2yskuQDIOH
3mG4Bxhm1g8ifvLPnC3CBIjkxdxXd3Iq7rSrHmoWSZAKAhL5ukiL21KNeUhnytpnQ6ZsG2jPAXVs
UA1OFdip5MbLf7gVaG96utkqUH5St//SFNqS3XGsI8TywoNGwJawQs7ZLFUFg1dbt66d+EN4ZvOg
Lz6srG9DzW0lw1mggRC4MgpJ31PSRksK6JMAwyCbz5NoWnGAtWiwCvHqkFH3b8AndSDzRLpb8wMT
/YpywopLeklxue3NKcm4hk7LYzvo+gRWOYbVNyc2sAhmzY+FLTymFE/pd2kIdZrqVt+kEfTPBoAh
UiHAf8QcfHcBGqqdQawmmesDA8hmiec44pIx9fNd7GfjWxk4Agts1f54ceae7TSpf7MYC9IOyyj7
v8HSsDo8IL6kcLUTER605oM0lhfKmahGVSBVdjTMpkdywGz+XaBBWPfkdLD6CGv2IjifWt3/329M
upDvPZsVTKzWT8L29AEOBpXuDb+S30QuxWkstDTYMXHsViZdMHstYKP5WAMvQMmCkCeheJxL8VcR
7txHFsjrRECrJDnS8WHmvHjIyM+eSviovbn4Fwgyg+SCsAMMaFm/WRMjzA9WoQ+9MI62KAtSmtWT
wx2HtAOxFYQlyjniJsHKAxGO1YTFMsbyDPvgNG10pSM5fQar388b+qFQaZsJ4hgL1hAfJryUqcLF
7ylvuluIZaNJtSJCSEZ6xGqKcuv4AUC0yquPcc0aA2+8EywvYugTb991sv+jGrMs6OUo53QXTaPR
bgk+8vDj0hjVG8wsPERuPZpXSVf6OchyI3imc8/bS6uFultBydnTCm7/WmS+nzw3jviFW2ieCoPD
R9KDVtzkievctdE80K+HsT/MgnSJDqQYqg4tqlRrsyRugXwa0HEmux/SZy6ik7OHfoqsXrV+ueuN
KfsQiZ2HDrcZ7w+6gB5Phmp0FrpmT+Es2DTSSh5vj4s9p+1T3UEhA3IdyT90HcjyMUFIdZ974bLf
guVRJ0+Kl1K9D6KgqR5gqguun7SFj81ZkfGdQiUyQ6xiXnLtUwo7G51mzjP7VeJLjhn7/QbgDU2T
W+5DcZhG5NKRi6gLR6CzqQFvluJKHNihsrwyfO4ak5iVRlShxpmNGULKqXRljvKC1RXTdq2ApaU0
b/uNq0jeF9wFN7JZpu4ye7ZVPE8QeozDkEptRhtLtTW6TDx/04m2fHUlHYQX1zWGL5LIdlhUIl4e
MNNm3b6L+nh+ZWSE04Den1Y/vtuLJ4bPUh4K149IsI4IWX0p+nujMHNrC1lJex/E1+vmwWkssRxY
S+Cy2SwWGuV2TkDqNBtErxHAZQ7hNTIiAn+p7fLmrWl8a7bG5BYTj9+AZM61z2QGxIYd0GFfOycS
qeLLdTPK64Oe+ZRXFe2+UWaN9ykLzeIaQyXG0YPf7bRkXeliwIe6fEcvRnXjEpqLIxcxzfGfT8TD
Iwua7CZJ+Nk3uQ+eDEDQCOJT89qakTV4awdBWfC0ujaVEqOsG2uHVyf9YEx1KM40m/J17vKxfZcB
v6s9lBNE9yhj999KX0ZnquJM61QmQzxd2fXPgkJnbnxbOhSS97rsao67aCShpPjMr2UqXH1ueNh7
WIGOf8SQ1ttvBLgprXXphj14jOc/WCHVG/uYVvykk5tetRgYkgVr3D14nvwMpWh4KLRVHc01K1Sb
lI5tjAaVH03FW5MbYJDeEPVymkYrGUd/aoZm/eRhJ+f4oj4cHIJLY0/dV+uNuxyJqHl9lOrfiUh7
jTUzkW2IB2gavgtDBfF3Ro29Ppu2tvNrMcjxpDxEWwqjumKlDegOj7kRR+cG05N5w2s/3cibgnvs
ekUBulcu1BbQd5RwAbvHP2Vjxks5KSYnxYO2CHdMr1XTGdm9WdoUdMaznZ0dMgAN/KHEZVHHdV0V
aJhUdRwrM8O4bbVxjlHHiW+xCuieEEWHi3gsC2pAh2y+GrjyB3beIn038BHOG7ei/vqhdSIjB+cE
Js2jzl3eZdPiv48jXvCNMZUBJV59/tY2jdhVU2Te/LqpTiL1hq/YDjwJwcYW1pk7HivQYIEjnKYQ
jOEazqoaqexFdEGyzur0gC5HC6NWsYkh2CG/wplOmoTDhgKfofuPszPbkRvJtuyvFOq5iaYNpJEX
ffshfAh3j3lSSHohlJKS8zzz63ux+kXhEiKQFyigCqVM0Z1Omh07Z++1AzT46NPLr8oNe0Wxkgx4
OifkAscqtMfvvhux06Y0VSMcjVk/7WDD05JtQshGq/JDBNUxaGuJqixrFxT+dm2XpwTwCgjdNOzp
9+nhIZ+Y/EANBwoFDEEtcvlL9E43fiJkJGz3yVQmq9IkiolqqafYSy6b0dY3Dd2A5VEJN7tPYViZ
4gJblQPZgfglEqyGqr6PZtI2kLKRzXgheouAp6KgD7UbGBfTBma80F21Vtdreqqh8W5tchfYvkUs
v5Scp2BpQiwUlxEBaqeatvr0hfwJ6wWZM7QJMll6D6LvSsyONo1gYs5JspVggk9eiuuipouVkJie
JSHKBjso1/RyUUA6VFChUUqwayMVrZ/TGoKG0wad/6nqG+X/PeD97u+wE5ckBjgDXiaL+SpqnFsx
tzYd1dI2mXPyCOvdlwF21E3Twye7jsdeDqRmqCI6Vh7FwaFHarBDNtm9qCYGfVeFJefnVetzNBom
h+VCEZrJKzPfOYG0OyL+0DWF4FPvfcn09KoSqAcfO3cVOXYIQSHPNkxXL4wh8Om2F5mHqz7G408o
WtcZUiKmXKoSc+XgHw2hPPVxEKs20V7FPPuk8qO/yUAR3i0dUze/RfOp4aT4wqvxegua/3RDE8fg
1UtGdh0T2Z3YK8au5k75YcRwh4nJVuFcCrfUyel8PXXsrfd22dB4Q+tUX5l8LD9h2Jmokgqrfc1s
We/SOK/E58iI/BhTmDD8dkIXrI9VN+1LBTwgYvaj0Ps3DEUvZRjAWXMj75jkTfDDEMZAG7+vrgCh
BydSucdrE4scFhKfQBNZ3aoGjWmHjydhxAgL1kHR0HIWZN7Gf4E9VFEGEcIME8oyF+4Dnoh22urI
Af2IjEujYFOaGTBm1GgXCnzgV0XuR2umSdcv3pWrJfL/sceM1PEs4G0snT67bIMatxNGQPvFK1Y0
N5gzuptyifNdyqA03/j1TCAChlqOkhmryiYZapMRStioTUT5/inujX/H12S0iI64X6Wuc3RnmK/J
C9mrLrqk9m/Jhisb5dw1o6+OlsdsGI7AhOwRqC1yu7B2bKYmav6khHY/yWgQD2mfMrkf18yJG69R
TXdjk2ZT3HR0gYLvOUNGVg5pWE8hDpJfduCUS9OTdhdhXKGJMyve+rhkw4xtguf3YI2xYstBF/Mc
Trm5NqYbreSCjCIru5ltjl3wxyLQ/xPrfnXR5pb5TFEqrAec9sAl00TjRrUhx16iuco+9bgmx+/o
gyHcsaGr6LPpqE9gFzXV+Fgkc0TMz2QQFblYN7YNURBrkLPRWK9M+aAAEuMYaThEb13ZYWFrS7wy
V0ueDAjRVjbva281yY7TefXIkxEM19gx5TMZMwTN20nnH2PGvIbhuhN+zgCyz1ukej4vGD98cBXA
C8WuW9U7cC/ozovRMhvVToVm3CWdyL11Bk5qJ3CbubNcgM2ZEWbVYbyCQhSAhxc6LCEScsVgYA58
XM52lP9whcdfK1Fj7hisjQrxGTX0AduKfyTioENrwMuys+e+Dq/UxMF+k1aBzu+S2oXxQU+N4jcb
axesZSeZJ0o7hedSGre1kJo5jsE46UmH3n6LOBjKqe/uyOtwp68+GNpbS/Abyi0t7PFTX3SWKra4
RdrPMNGJhq/xaYBOY7J+FXa1OdGpWA97Xbx2LVzNY6cT3WA7FbBFvQvhaRkfHQ3x41gksSH8yWLf
uKAZjC4yMu64w7W3XNOLXj6HrbCby36uXXpAzUzoU7+QW4blcNygItTXBWBEeI5OVCSY2VYCV7YE
rfUJ2Wlw9AyC9qsKPJl6LGVRTw8xpt4y2WRQqLD/pXXoOXvRiap5yKN5ZIYC8ZZzqIMWloegHsDN
qOFIY3i4RhkmScaeYchYjnNt4Pz4WzTTDiSSpGzF15oIAXfbN5TNmwQGzYxuRsR+BmrMFONJ+Ouw
rIwkp+dtCUXG5zxvRmfut8nIM8kYjnjxjLB1XgoOYHu5Bp2EU+/8lYBWuPF4Sg/kr5uOFMelnB61
ZXMsrscA4H2HtwdwdJZoGAoNkwFX+VOzdWb4gVlTI+5F3j3+xbQqir57FeHSN1jhM9zFkijIvaSj
GiAHTdq0e4h0z1RfdV6RXcJ4Es4jzXpSCkajisuoDvDOtHWATYLR8k01QEQ4uDYW4l1SJuUVSoZs
N9S2OYQT+tdtXtII6yesOxemiMzKFg25zUtzQ+o0xXTojG27Q+Gn9vT0R8RfjCRr+EdJnz93k5em
11iGxhKl/WL/8KNa/KBjBLm5tJQv+NeBTH6teWGc7dIALAqnDiz8RezmzLi7TL9g19VbbBw92LjC
urJxtVPa0aQsrW2VeaKA/ZdlGeHmcDUQFMki+LZM7bgbQLH0GuxcuEBo7QpLnupQ26v9lEF7j8nw
xc2syv1mt1FzgzJ9Aa5VlZfoJEi5YZ6VKARIc7+HJjehOih7GkhQIXXE/UhkvwMl2XCsqdpu79Ro
5WmfeuMjdVxSvsDoQ/7AXjsYLKEdtU3lzOwF9eC5HomwiEjnckLgTrJDuCmJSkVMXVlz+kBK+OJd
Dj0F27HtdOAcvDIU1TPGLtaIKQEV9G0a5gn2YwFRLFkl3FV1WkDR4fk3tuw5GSxh/IA8vdEPgNJG
EnCI6+U07kcWTKKLEhffeIKfGTVEMRYUP88wAjlIbaW7Ak9L33J2jhv3DH0X9siWw02VRPdeR+Lk
RT8gakzReqfliGyLWRiRMOSPtrvKjN1Pna0D+YSe3akxHjwjzqTEm8mufinj0L+MHaHqfShF5KEo
c/RzPrX+U9en3bNo/OjnBDnD/upA4FiR/p74gf5xRO6eOsM9pXsEdybC/QYaux7ZziMwTg1/S+uX
dHCtLoyerX62vhSynx99GkgBgSIeHGPwjBDergO4gQ8Bp/Wfte3TLWItcJ/BnnvpX1k69vNdBgD/
pvI7vjxkDEW8rh7ycKerWjNsKFIf1kkwQQLt3ahsdrnA9bvRIpuv8FszOAlrMTxPGOC++QjCxB7J
fZTfe5UNMjnwPbvY0cpmbbMnaooQMfQzMFLLOc3a6ydqoAwMOxQzpywAu6fE4TCIYXRo975/g/mm
qsjyrYmIyl0ykK5yFMEZabokq2KCibTY9aS0XMmKeTi4PmLVGS2y++1QJwbTPXYl/zPGlOyFCfk4
7BqG6UeTuyQ6gH96XCSToBPHUzc/hQxi/4rsZvjk2QMsDnq8M50Mbyb+XIKE9UMxdl8JMq3H6mqp
aQ2VaLrYsW7jgUEkAdFWNXwh0gi9DJqihQkeUMkAO61vo2UDarzQJ2Nxh2fvoc/RpVVfTQQmlxt0
Akymor4dGVMSS0aCs+O5DWxp5ILT7SD84W6oO3Mr4zJ/ciFXBnfWlBJJLINhIii7Mp0vtoWoWmrA
oPLLnew46BOsUMeHuK+cT5EmmfCIZsC0zy2VDHyBTEZi65MYZDhWV7CSL7CrjtCELIIZxGQnh6DR
8V9OJOoXRzewjJLB/p4lmX9ClVP/3cV2d53Enr6qsjDMLqU/EIfl49Wgazfm8Y98bldIr1rCgXgl
y701AbO22xYHlM85kfL4anbsRl4jwW7rgxr4xgjIdLzxoyLlnDl5cQ37Wrrqqx466whPoR0/4Y/2
baYAHE5B9jdYyn+WHiXAXa5zWs8MSZbS/+HoVic32dgnNJokMDdiI9hY0P0FamKXEVQA24LEaHHh
g5k7DMMSDzccQRB3g0LguDAlCcBKsmurhazoharz6LoJEt1xrnyi7echfGwqUpp2/SxSwPFLpNQd
2hurRyFL+X+aCEjhGnOCdydQ3ng7sEk8SLPMdyRGu9U96VLZl6II6ayOfugC94ireLPU628Hjhjh
VIFLfduOdWY9agnbpDiIkJgYQP5z41cPgBOBXluJAybxAo+ckOWaBJ0QNuBEPvQWEzglIlkzcmK4
YI47WoBaKmeC5MbnPQVwbQnrcKo+H14tBpQRJruuwq9GVyqewsOC4d4lRm5ZB9GaXNtru2YNQlFJ
X45u0hx9CkEIVqADyqXZMubH4E9bZTIvmgA8+O8oWTBG+63pYuiQ8IWqCzYuv7l2mIC9usEEtaUD
B5LRNSlDDvz5TDJuAr4DQsikS/zr4P45ZTpOSjZMh19SvOZ504GWmIcotG84UnYoCTMgwsz0ValT
LBv4WFDueXqxGA4k5GvCeaebStU7cfPa0j3kosA4EjaTRfyh5xyVa9IWUgy1CexfGDfu0+okr34C
Rs4vw9GpLlXN8funwc6OZpY4lqPxJYNS/K/59ylRMuGgL5btQLq92RLdztM49jX9VugYq01jzGzE
TiVHkdvYMlV5J6XV1/sGpVq4EUOhs6PVTrb7KCtdIPALU/SbZC/igyGh6TDx/ANBVaNr/8RK6mWX
GOtYNhOO+VfuGMJMjtOsvgNSzoYepNV0U3Y+aOSLpgtr9znDCqqfMFPkGfZSd7J2KO1QNVZAy9Af
+uMrg0m1JU7QRrVP9yhEWlJZ8iajAH8RVCL5w5IU8ZNL45ZzHO3j78SyUOB5OmweRNsk5ZYkDe+q
4L3+gv9ygZA9IxnjcEbjiNGqmNILhwPIBDe/zN2ruAz5AzINIEmSseGBZW2tprpl2hdDuo0WVbuf
XGHmA9wJjRe4IJKSxp666E0Cz7lI62OrqtS6azkJoSgRypnuStZTBrRMFvJlO7UmdBHh+Oo5BvyI
QCv2iwwDf7psMIpXfbUd80Q2N4h74/xLESHm/apdd+iJrESDv3GDths3aWxbwX1k4Vdi0K+pE3D7
ltL9XGKfNhYmbSXlK54kZnZozPz0iBaqupGThl/EyMH55pMHGOCQIuyaSCdWI/fSWmhk5Jx16OHf
WCJIg59+SQ8LLB2LMhDlrxW/qHvgtWo6cipyW9Q3qiX8+tPg0AffJ72sBJ5Q25gd0zGMfGE3LjtM
EcRNG8ZimM87vZhrb4ZqAXtkMTcFiTqGadBMG8TfZfR2GOOAMX2m9xUhp2MsSyniQVnAmKU4SpV4
MkzanxIPBdORBW1xH0lwr0M4OFbQUjlXjDUzQhrVXbaoYlMFAoUlZWNUeC8tHStO7VVuph900VHV
cv6cEVHQeqxSWpIEoE3DT+XzDTdCx/Qr/Klvn9MsKvQmpzP0eWYtZjpruVFOHTZPzy0l9n22DBZv
VlS/gkzSh7oS/XJdO/hpkVIXDIBAaoQvWtgTjY1FpO4PThoaLx1TLvmURbX3uhAIEoZ7KRcILROr
P0wXI1IQaDpInouyDIO73kIhTEAKePw2XZ56kfDrb20JdeFFT5mIdv4wQ8oloK4uuge2nQT9dQ7R
4VXWIa8nppzoC0uM97mdR0PzJVtEgMVK6nthOb6NN6IeBrpr2YJ+I9f6YeaUYB87glC+ll7vxa/o
nYDVTU6TEhruBepxKAOJbalOORhFo/4s7RAXszdj8aVqdcLnDjSb90AULWcu3hz/2zxMIKSU8K7J
m8ivGrE6AGiYZq+UsfOBVjCmTk+53Y58bsCYxDh0QN9QMcw3uTM3r/g24ukp9bJxbuBSSP7JtVtK
A5IC93vHaH01ErhknIEjApLVV/j8irwxu4VzM/6bkBPhZul8Ff8MwIteTzO5nCeR+CUju7Rzq0vZ
L5ShABiryyjuE2YzTW2OQlK64upl+EUk+OTqTTG23i2J4BTeGFIYNKdl7n1hAl499FoO0FOcfGiH
Hbffsq8L34zNFwHKyXoZsa9bmwUD2hpKC1p+khknyaI01kD6hhqiH4b6NDs2A+lCUnvYiWhsD81B
4ZceIDmkOVItv02rO8/3Rsx5nLcs5296UQ5OcwuSRfWYIeEud8IY7JFAUOGh43YembI6VhbeKwuQ
nx1PJHvsrKWtvccwaXC4UsMEGyadQF2gtEEoi7HwWTvRVKa6qUa7RA7tsTKTngGIsgw43G+DxfG+
L0yWSOfmLXgJZdci+0ihbGPvsIhJpSqU2aZd8tHfcjKS6i+/wE+8gZTNsBjEE1ASFKxxzcgJPsNF
ZGNMpGnApOxJdRahJDXD0B3WcqaVo8x3DkS2ntGS4RwAdw0JjIxWIrGxO5wxdHnD/ajwjA/gatVG
MZR7RrJvp/uE6mQd2Nuz960ALwwHBHhpsWc2HeCnJfj3NI1l8ZJ3TcPwI+nnEKHnCmnljIvAcB9R
oGI47gHmQE8Ms689K9h056W+TK9E0sddC+SiMtZrBWHNfKl6HwRnF7LvnACsIRasBf+bhh6t1OfF
pVf0KaJ4vpNTb6fLhVaoyn7atptw31hYfPDTIPiWA+6CzgOyw0/8madGLK+YF9wQTFKSR/1TSUbk
EyPcKSQwwwv/Bqfepw917Wlg7ggnLjOLe0hVbJBf2Q1/y1fSvQSJEyqev80dadZRFjJsxaWqLrw5
RBJu7JAjBMMKJL0iDJObqg/Ln1ng+bQBBFoG3Kuxu3e9gY7TOgWfT6jNnea1iafgJ5M8r/w2slEQ
EYrMnPLICprmuQgiRU4AncDHwKlpEKTQn9g/pLd8AxtW4dGjsMNnSAw9CUUVi47To5K9cSd7PGSL
XV010Rh0z2iPJvW4Qguay052MBS2VV/PZMf0AeuIjjDwPxFOlUdPjJsk17RTLLDKIpvocoaG+ZMc
Ko6jiddFjJmSfl/7nrmr9ZAepUnrXS0S+y+DyxBrP0YB1HGkGNXX7iJJJaM5hl5s4ZXcY5uwbTRd
8XIpyoJDUM+74U3QNgitAiUT03YCF2I7y0Njofra6twZPxdhPvmXKTGlM2CuwCchQyX0JDYA+AuC
J1k84EWQ2RDIaflcMBBDtyqKJZlxZbC3b5hPuSvnlArjYpCOVz0zrPOWY4gfNeXQM3vQ9VgX60Pk
DA1jpLm6YTRZNDiEnEJ97yO3evGsXmigTPPoLOiALP7FrpiHe7do+ms0ReZAPpKFlSiV6C6KETLC
7Bt/bf8XsJT8YlheVVfFEMrsaXy1sWc79Jlwq9pDziMcc1/1gWIpJIKy8J8YNnGPc8tLLBYy38Ft
Sgqbg0U4T0T5FPoAY44xSxzKzb6kvg5cdn0EsfQYQ3jo2Y5ya0GO4etKbVJEwcVl2TMRDZFEa2j4
yB0PuTs5Ke/90DhfEHuWSUfPIanpCywLOk510LgfuEIy25H3gCA3vlnaPCvhLHiDdT8s3kh8Xe27
9t1Ui84+sZbhaeQU1nxtSDq6T22rCj6ZqreQzSiaPscokHJf4ws55bY732o9M5+1Yvdm5mjVwg5h
HruhHyd/0Gsp4xeyN5aX2jJUbZwFzab0uK0PZGHGLy0TnQ2y3Mr5wRxiqU4kpfpXeU+K0ga8rc9M
KiF2CmczORZXBCyk9+wLOKU4EihrF5vaZ5Kd5Ngs921uFhw1Y8wrOp1q6IggnzX9X3IOScAlN1y4
4FzaiiZ5shEZ1YNE7zJEtj6kne2aZBvyflLq5k5vnpKRkyXMlGXkdK9m677yZgvbc762ta8X1O3g
xRKMQ4Rm+c7wVUDYTJ/ndkpDaIN2S1vCGX1cO/i+6CkDe+Li1kCyqr1RhFfk1kWvK2YytUfyC9EF
lQzm4RFvQrjUfxu76QdclEM14+rEpdVNdC9LZHTFvB3qqCCaGjRyQtp7YDHmb59jBRXxU+eVw3SD
Xseqwh8+xXYS7Jml8YIhQQcfFF56PfJn8vRyHMa3nPUWQle0sf0wg6sBl+JAegxODGfm9HlLZ99b
tn0py69xI8rhMtFWzTBJ1Er3lwkbWY97cMKvVGxMjqJUHRgdRdGXaNCsWIeZpNi52osCuZ7T/f3v
f/3v//t/vk//Ff4s78tsJrjqX0Wf36MF6dr//rcQ//4Xy/r6fx9//Pe/OYYAJHUMiBmqNt+x3fXP
v397jEn045/+XyoN8w4zWPUtcLu63nLyGS8zOxOvruQ8gfkQ2zg+fiLYW9ufOb00HlP8KWXGFaNS
ev/TmLcfRhpa3SSD+FhMXZ9p6tmHYZI3uyP7/pdUoPrYCl35nwUWm24nh3zOL4nNwZ1cpxElxT+8
MowAx5G2Ua4io0H6b2+D1EyCrMgaX6kV08smnwnhcdHqGeOG1/1ofRdBUV2+f02x/qW/3HsFTVB5
QtM5h+9nuP9vL4p6ilYSKpVH4l7G9sZTvQsjtNNOfsFslgEUxDASCC7wTzni3pHYYIk9cPyM3VmB
BSMZpGeekZelfXBp1iY0sZqeooA41VUuaRFunk5JNTyNog+8U5hzsLl+/0uc/WTK9pVmFO34WmoE
V756+x0kN2hxwsF+nI0YUClV01fQiMOulTYoNEVR83mWMjy+f1Xv7M4JaQvp0TNbHxRHqLOrlkub
Rk7glk8Z2ctYIAsvvx5SjI64mpduQ1PYMGsmX/gYeWSxfPCYOn+4utJG87RKbZSv337nHulu07Z2
+RSUY/eY5sp5CttVNQz88oNLuX+6lOdIhT7P9bni20u1UlmMBXT51HacLAtEIBu8Tc2+T/1p3xjb
e3n/xp7/nEJqHkhkh57DcynOv5oDP6iecGM8kjGKjSLy12ELfYwNOtPiQNuf6ZFLefz+VX+/oVzV
oY2vhaQI1+uf/7II0ePgizKCeyxTSvSLxXL/ilo62MzOrOX7P77W+pi6xnMEiFtxdi2bqEMHG13w
6EYj7AyVgFHBHRdfZYWq7X+2rChup1ZaGE8KzbjVXX/eX76YxpPu0rpeY6BWugB0wG/zag6CTCSx
03FYJ0Q0i8W8e/9LivUR/HVp+f8X9lx+RdZR/3w9I+wlTtHkBI8m9Aa4iQrkckifhTD1liSCeFya
b7krXvWaxrRJ245EiQB4RsNK6+LBGDnLBcs6QJ2HUty8/+l+f6jZ0n1WPtc1vgAn8Pau1FEVji0Q
jccZ2OF8EeUu/Th82/qqaIn3jLOyfn3/iucrLbfDcPLlF7CBlDi2fHvFiGPy4kWWfuT3Eq+qwMfQ
0Q1Ap+36tPGhWR20azG8xwbT7WNykDfvf4A/POEslILPQVtLuPLsA6SDwK7Sh+bR7Sd5zHRLC6nK
AsS4Q//Bpc639PWhW3VBLLCo2hz2tbdfNkymACR85T5GReRvK/y9e1TZHAaZ5l8WSXVVUfJd4MNV
WyEChORliTagWfLD+9/590Xa4dd1+DA239zWZw9/R2YPfoLJebRGX0IxnjxxrLLsM65+SvwSwO6Q
2fMWr278P7iyZj/1bZ4v2/XOVk1/GRvfqbR+RPHBANRyJrOdaDztvQW8J9OouyafnJ9x7VVX73/n
339nhy2J7ZCFRSsQwm/vPbuSh22hFY8yoXoVyVhOcKeiZavidvjr/Wv9/hq5xthEEWrJlNUx6/3/
ZXEhUrx0qJGDRxs5495u/fUQFzmXqKO7TWFPyUf1ym+bg0FbqQwrGqZoW/znwfvlgjlai8GzcyZ7
oSWqK+IrE3WA9mrRDo4Dp9m7HWzZnCAjOFZzSJAhmZ1QUIktXO7pRS+f4pp+O7OtwmQbU/bldRQ3
2N6rKkpu/cjx7/7RHXJdpOwSKonkDmGlcM8WmqGd+2YJRHEll2I5gCxrDqWViy0DuOwxjOyPXr2z
X4TrKVu6/CSCYDRte2e/vo3YiMD7tGYi6ZNBXIx454OaOaQ3MqQAHu/t3/+CYl03flnn/3NF6kgD
UMzjxTdnVxxQSpRIl+orZsfdi6+t/FJrWWzcyJ6OsVrUZ2vUKUl/E0KQKu/Sy4Vp9dbmzLJzpJye
P/g865v12+cxVAk8kKAV3bNnEjtKiCoLohNKmSKPSG1t1I8xqYLo76Bi7HZsomnFDNlZclkglQEa
PafWkyaCyjsp8mxf/gcfCPGRpxQAIwpF++1LwnhOIJfs+EnCPBs2EL6RJ2iSuHg4ncS+IyAUETHN
WHhKZHHOau/0lv13VmFq2Q65Zrr4/ic6e4nWX0wY3/chUaMDY7F4+4F82xop9KfuStDT3ystxRMZ
RtkKrKjguy/qpy3oFL1/0bP9b70o+4HwXRe5s7TP97+0J+Kop79xVQPDzjdgOhb/OoTaF26Z7/lf
vAKDK32yWhE6Q1/7mSTVofngYZXr63b2cFDFKtx5rCKO9M+W5bbPiAZqo/YqmrL52BFHCKfUnj75
cXNLqa9hekV3JRnFP/J1UsPhV7E51TTLXUJyD8RiwY1nqjNB+mUZIV3L+zscoD2FMJ8vgsiNn2Zl
zCFWGWqQnP4i4tlv79/J81fc48DMTweZUhNlxyP+9udrdWorzuzZseKjE2vkOpB0THzHHmg2Qir1
+P71zjYU1/P4wQCQUDFpjxC5dQH4Zc2NZBMZKO/W0fP8wcZxSut5YspYhxjvLrJ8Zgf/h0+o561V
GdsX31PYvx2uXFwKdPq97qQ7uzoY+t1ku8zAkzrdblynnnaAH8sPHo7zJ9Tjqg6nAGojx+YwfL6Q
eWbOkXwSPOEZj7lhjlXOuXMzhiWH2q6aeQ99zLKOUyuqjnE9qoZN0jP3+eDLq98/iG/DP5Hsqg43
XJ8tGIWNsKfB+HUiC9Aer5myRd1jjrA8Zw93+/az7oWLx7in3beFvz0RDh4M3TQ/myF22uuOcav9
ib6uQ3sEurEdfxnVGouErBf8522C0C99rMGDBFubqZr/vdVQQHcC8T5LUNQ39mMFQTbahEULV4R0
0Bw5s+d2EWVaNYMMonyvhH1s4RSR4JTriYnpnJTWegKN7fg09nk/kNUZo7PfYJaywmc1Ap1+SVDZ
Z/fU17ARJwjZvbwgKMTLj+8/s7+9I5zMfUcpHltjc3Y9K0Alkr04iBEouW3BaDQNRveC2SJoHrlU
P+ioeB/8aOvD8evCwrPPOM2Wgv94LG9nC0va4iMndi4/2ePUPQDurZ4834QfXOW8sOZdXC/DoVoK
whCNWJf2X97FCpRMgvI8P6HUILKbluGx0SrERsMkJmB8d7RygI9kvUe3YSVvAaWbSxPN6QdF5llh
vX4OzpMO2hhB68WXZ2vQlCrYm8Q+nEJfjy+6zuJ9QQL5qSBzcbiwSCsikb6sTulQ1x/dg/XxP7vV
kp6US5/AcLj4T0/rl3sgoASWVSyKE6baFVidLLc5TKXduD6FE+6OI2Ifw7ObpjsbVfImoyFz//7z
9fuauJ5sFA8XnTNNT/bt78A83ktc+nGnZRYwtdCFwsXDgHv0A3DV71/rD8+yRNtms2si6GVReHut
YSx7Q/w8v/mCURHg6uTeKC+YnX2YjOEr6n5yHf7xJflxDfRG6ihPnW8xSRtNVZRH0anVhCDpob3C
S4i+vkdg5kgyT96/3J8ea6jQnJOoD1j3z1vAjZ3OHVOx6DS6GRvqlDasdAHLyDSle+AT/RbnAOSP
Oamuw4Apwex10KWb+vsHH+S8NOK51qz89KNtXmI2vLf3mtYl35EwllPEiJh1gwIbYC+Unu84FYFO
p97sQlZmfIT4OMtJk2fsXa8ZYsMzARgyu04Lr3iSaDmCjfHa+IZ4b8IVSByW3yGfzvbu/U/8W0XD
J3Zs49I3pwR3Pfus3B30hOyhCfMTKFq5HMfJTN4Jt9GUftZk6i4XNblq6uvUIjfccASU8dYtaXNf
LJ5jhT9Q2wlN4xL3Bbpov1lc64KZjKO2jfBDCWSfijg5JTFJILcLWqrhrhYGZIJvA4tqN3nQ++pQ
FrpBOoQiGMjp+1/wD08/ByhqNrrTrsvB7+wXmUsb720bn0BnLgo5NcnBOjTti7NIr7zpmDr8/f4V
/7C2ufz4AJtYW5Q8b15MbiLphVvpaZz9YUvEk4Nk1cSnpCjifaVke92qkMjJKkxe3r/yHzYRV4Fd
ZWllD2H/evtd20wQkFXHyYlGNyz+iAwojTrEzx7++XWMpAbWOPEUZfDb6ygHub4greSUKm86dvgg
N2JOP9oj/vAurc01SilWL7paZ78cgms19n6anjpPl+YusuhY7EbkSE8ylMweJ7IjyZcop+CDH1D8
YYfg1WWeZLSk9XL+ToyEWnDnDJ5XRZkcFPZXkpYzrLtwnBw3hCU2A4CKzABfBl7BJtejuX3/Fv/p
IWKLsF36PxSW8uy1XFDt+J0ukxM5Uhk9PlledvCRt5EnrG3eYm/FSKU3oVzGy3985fXJZaLG7H8t
f97+uE2l1dxYQXKqXNXs0hEc6Izk/HqaEvfnRCQgYRxhif3El3b1wd7827booyumg24zzfPWXuPb
a6PvDmOvX+TJxfW2KfmnHhYZgA9M7PyDU9BvTxdBU4wMBbM6BgXKPnu6HIQXRVvb8kTCtsQyR6oW
I3t/Qwo6dPxKYpyHHfFPy0qKnfWqFGCI8Ol2vP1+TYamfraVOWXwPq44DUG+Iovpoli6+LJjQPHB
/fx9Y+QYxHmEPZjhLa309S78UutIk3dr88RhdUffj5WRPPck+bt2iS5IZ7T2RZzz7asC4HuEKQNr
otyXE5yb9x+qP9xtVG6G3hKDC8VC/PZzaDdJdRAG+tR2tX/ZdsgvQUgUW90YtWZ4288FVrIPvv1v
7xBfXlFqaoofm07O2XIYB2A0JztQp6xN3AiFbb+gaBkpqy98KuwTUEQI1sbJzaFBX/rBb/2HZ9mn
R0DHhmMvZebZGwzmucx9GemTh8vr54p7v+yGAT47UlswJu/f3992Ob4qw0umzxyzDc2Zs/tri4bt
JHFOjlzq5BV8Hdga6N7lLSqtFHhG2OI+eP+af/pN14mQWIds2jn/govFJpOHA2UdIXFYVOpkF1il
f+eRx3IZriw6JLJ5sn3/qn+6rf/pJDioWVklzg5KBBdVqDk6fZrtXNngsloSkZIwoFUrIpS171/t
j/cVXiXvKw8tnpm39zXPTJ9YVqFPumIZ6ggd2zDGF/s4mr8paIun9y/3py/HsYChLK01Zpjrn//y
uvY43GLoVAqSxJxvOkkiGRRja1fALvjgBPKnl4Ner6JAMRzCzk+4tajHRTNjxnIY6I3G2QBtuUj2
hSkUsWtz82Iv/byluQm58f1v+Z8B5ZsT2Nqc8VgKOYdRddpnX7MBjBBKQA0nBRk+99A7L1W5AZkz
NaT2IVHHGjO3LEQ8tQQrE9yseXHrZIkPcknaGCJ7gJ//gn83AeIJB3C290sBkeIFvUUgPxAI/Okh
MFAWWErpwEKJfPurBF0QhE2MSXjxkCUOyEHhaJj8UCQcbkhjsj64P7+VcdweCh9mi8iRDeX52+st
yPKreg6hn+dd94MMTzK+nCD/oML407PmMUxkpOj4HLrOl+TOm/4fZ+exIzeSreEnIkBvtumNqlpS
y7S0IaQ29GQEPfn09wvdjZKZSKJm0Jhe1GAiIxjmmN9IXa/tS1vJ9k88oIpr2yI/lTSzvXIR3w9F
LYoqHBfTrybm4ntjneCgrJR5RMS9vg3j1tx30kaMOumtlVtXXXS3W4uhLE4OQSPR/rLBU0dOysXQ
eBcMMkxA342298yk/QJkvMcf0PT3YOvD3WSJboehWr3y6e7vRIanrKKSKhq2weLTWagwoUhRBpcp
9ud3ubBfMoESL2W3cJNbABHNGH2B58fp/iQzJlgjjz1KPL5MflGLLKN+UmoWlO8+6vOIzpo3WLhx
euWrU+Gx3Qw9xOxK+/v5wPf7VAVqvOmGAdjC8Bfva+MPQkrwQbjEF679IuwGBXf0nGX25flAj/aP
yutVFkeS+iuH/e1a7BH7kpPFfREP/XAxgSK+S9z4c62ztM9HerR9WEZbVXJ1ICuLRzuLWz2ZzMi/
iLjWwLS5Ld6jSZ1ejWFA0y4rZf8hy73i29Dp6b8UIqy3plZEzSpioVTjmlTOF6eSaoDQtGJyL0hK
zX+E6BfitEQe/fY7hgSRWNTnpBAuLHFqferZmoeiwiW15xqLXQcQ0imj5PjmW4ZxeD9JJ0yHC22x
Ryjpzv4sPPdCgO1/9+y5vEIuqskc9X+ef7r7W5pwAIamCRSQXr2/CIE8O8bnnHN54e3Q9qFuFAd6
mc6XGQqGCovKlS/14NgZRJdcNK5n3WdodHwUTJybBgJ58Q0ZpXRnU1Xd0p3rvsHQKI6IDXY7oGVr
XagHx4EiJc0wepRAMZbpd5VgQIh1mneJgxI2lkaba2rzbNcNfnJ8+6JSoXTJjygg2svPF6da/4t+
eYFCTD8rCrQJQeoe8KndI7+iYWX4fMAHFyjT8gFO8tii07Z4KgINnSohUu4UI0LhuXfOnYPfaZBY
DvIneCaPZr8y5KONQ2OdWjBNRnLOxcYhMxkkKm3WJehR/o7A0V5tEwqD7lU2sjNZsHLHPPp8oB4o
v7vErzyMt887Ot2zPlnSutA5BXAADANJshmblMH/+/liPrigadSSTtOwJN7Sl5dJO41S6L11mSsn
+Gr0cb/znbFaOeKPDgK6Hw6lp0DBBszb+bggtSp4SwStWv5ZBoX2BYOCchf1FZURpzGbLfKQ3yu3
Hlei5Qd7xVR3tE+kbDu+s7is0dTPcA0kODdA/5YbyLDul6YKvpoGSGt7hB1Rq7zv+Zo+2C0mZQMe
IYXxBRB1O1uEJLxY9BlpHaWxYxtl0c4OqvBTh0DJTsLQTFZCikcDIo2ou2bAd0S883ZAlAqgcQ9k
sX3b2FiYJ/3ZLM3wjFtSfgic5vPz+d3hMejGUB4EHkPPlitmifPS03pykqCzLsj8tFsnSpG7Qapj
lwwD5ISReGDTJxbiG72NWGbV1y+VovoMnGVkHuJmWFnwB0+ySQWDbhEPFuWaxVf2EDXMq05YF/yo
obBbdaxcTRpcReshEIcGHsMJF/r8Y5hL5x36aPpa1+zBgQWgQrWGFMC3rSXYzw5nP0y62sSfZwiP
CV31yyjrZh/LKlqZ7IMtTczKc6k6j6DO1N9/i3TQErQc1BPNS1r4+hWqCTKtXed+qch9/p28dHpp
rV4/Pv/kD1YYiB3tCvJBLl1rscJt4Hi9Nzr2pdRRF0bmPOhmzCrQcyHpCkJ6wIgMvkZta4gtgvHe
1bOHuFuZuc3MFoE7rynIHoeWmGrf384cHcoUGT+SHtCa0bekUQ7gfWzObz9NIGkcyqqqXa+bi/el
ygc0+SqDtDf06GGgH3esBN7yegYvzyrp+D5f20d7J+DyBbZCXOk7i8cFF+YBT1t6X7VmFP+Mmu1e
QrvWXisICCvv2IOhVMPfVBk9t8UyAELPL9JqO7cvOoXxLcqvI26aLaLOkRkjqP58Xg9uJWIP8Dgq
7bAIDW4/V5Clc28JHs0CuPqnoCeT28ACxPrJwlgC79nAD1eGfDA/yrXkVRxCnrRlJwdeTMpr5psX
GFz6u7pyBNXEBj0/F63T57N7cCIo3HHXqOgYrPXiSWsSnObCNMR7ylBYHQf9jYHgx4BfmcwQva1+
/KZZg3sYUDYgrZycj89/wIN7AKacT/2Q00AfYpFHTknulUkoIFgC8dYgyVsKDIcADuIb5migVQSC
J9tCz/Llygl5UDPmtoXoBPSaRIgSze2nhcksG1nFOVGQ402QBUOk53QXS6gZf3AcxTQfxb4kzl4H
00i3dLLNvT/H/r9267n75+vw4FZwASIiE8lZpYC8+BDZqOlk0np2BaBg/MvOKLYiT50Pz0d5EMHc
jGLdzrhHlahDsj+7Onoa7sxgtPEiicJN6xfVF/okH+dE1JcuKddA3Y8+Mw+Lx0mil8atdzuwXQLt
DKCuXweIYfZ1qhFz+BREjvEnrd/8ezvqCAN6Ru6NKzHbg7MEF4Mwhhqqahiqv//2zqStZrpIVaZX
hCDqk1825jFNDYw0omTt/b7vpgUksgS6hBQeN6+/+IbtwN8s7DeuXp3bOLzAx8FKKCkKTDc60bXi
jKVgFx4ivCsxGx5LnvmTlNCOZ/ys4RUdnn/t+6sLJCXtJdUUYE8to2KCnmwOp6K4poT9Et/Sekq2
LJHxYRLO8EfXlmtcn/vVtkiiuCyha4BrX6I94EZFjq6l+OTGY3Escz3ZS6dodgD+85XJ3e8oC1Af
Z0UB0AiOFzsK39gW6yPIbakrmx+xkZRoe3JE0fUpW5jnsVns9ClAR/H5oj6YogIU8oJTSwBatHgP
eld0Kea24QXRKiRTKXUVL1hSldVWZBnAh+ej3R9YVZ1xyNbAcHvck7fb14K5ihcKeFukbv3XHFm0
fSg6DGxwHkdPd+q6dmsKhVynxB3+/Xzw+6mqfiHNWebrmQQRt4NX0Dy8AVPMi5MUVPXyblLan/lr
HiVyJXq4v/5UYgOSgIqiQgotIjMAUqjYYRJ0aUNJzdTJzeMAfGX/5gkp+AeXPiGgyRN7O6HBM9Hz
xVP9MmH+/n4QCLrR4Q/2PTaVb98njsOLplOl8RTFY7F4XuLlArTTdEFkqDzEc4EmNSrgEJWztfbf
g+9EzqTw85wjHtHFlkyHUsNGwOovU+clP/D+yt+XqZbvtHlOV/bj46EQ1fNd1TT3FyuIQ4jQUbvq
kemsxvdIipQns7LLPfLiazhoQ+3t20CZTNuiZKerxqK5BHlA7dXjwQ37i2zbzkXJ0umxOR3DPytb
Ot/0OjSOUQyqbVMXFDHciCdlJwpzOJk5ZjTcqgKrWkx5n++h+0vVgcahkDaE1d5dN8FveiwNg2JA
D2EojqjO1nuZBfjDBD5XAFrf++fj3d9zvCSkhIRojEgkcrtnixqvOjPFgQuxA2Q1zCnae12YXWLE
ZFDiGI9IhNrn52M+mKMKBhUDSt3kziIw6oB5lDn6nBcLNd+/NEDNX0YZI6CJHMTBaDDPez7eg11F
VBDA5YUqqjgZt3NsgxFtnSLpLg2i0ZcSceQzJf355HmNcfwfhgLSDiiCNPuOZjLkQkjQdS3mvbl8
bZ0oPFtahC+oHvb/w1BcM6qMDxiR4s3trHAE71C+StvL2CfNe18zgiOxrvGJGoe/soAPNolH3RkI
EbUpD1727VAJKhtClx6zkiPy81odnAYPh1cvToeXWk6IVc3VWjb9IN6h1uZSrKCaCGnDXUwwCpra
9wq9vlTDDJZlh+BJyEHUsa75MdcGNMZehq2Jt2psUMlAzlipnFt5+A/6LKJ5//zLPti0BF88zCB6
XOo66u+/RXpdl2O+XFeAwVH7nT60mB/E57KWaNKR5WgIonZ2mG+fD/pg54L6hDit2Gsc1MXCe81E
pWG2m4tnFeNxwgzskKAFc7I19JOeD/VofmqdyUMDwktvUTcYsFqMdWOqaWRgU1rOSbgvjbI8tzFi
lTGmayvj3YceVBqh+KpWlOqbL55ks+tJHGOnvgRcACj0w3SfsM84ibL6gO1RcmqUgxgyP83KuXk4
UaIB3mcOzR3cAtHCctLwDL6MjZN8YjsN72GcOCCWsxx5RVHvny/sgzyQErU6PMS+tBuWcXtKtCFk
K2iewMwCapZm+KfnmJxtp6FFbqapMSyJpsRHYrKYR1KmIvqZ1Vr2nZ/UrNy99zuKEwXdCEAP5G4K
KbfbOJ4QOUeWZqbyJoeID9vPr0GfyemoN0a1tqnuP7I6v1wYRF4klcsuch/X6WTnUr8YsnJRycjQ
ht/BL7I+TyiKfwpcBLgxw0qzXd1lYoVbfH9r0Rf41cNWbV1ocbdTBc1kTEgs6ReaJHLrNan4bgx1
8m9VaqjLBMrB2GlT/8fzz/1ggcGjE1LzmJoE14tbK00lP2XALDgyEJez09b/oyzMZudHTbGykx8N
BeVThbaMBJf4doJ+48jYdihPDVVmfS+9cTojnoIIoY4I3/NZqXTnNlhCH4RNQ47gw1hbFnIinkql
sz9dIvDHB5qpDkLOpXPKARiesOIFDtBowUlLxYjahCj3z4d/MFMPN1c+Jy+CQ/l4MVNkeQtFNL0E
BQL0DcnIZsCrZIO6XLcSgt5fD4C3gb1alOyh5i2Dk0bXLELQTF56G2kZFI6QF8S16VBgmYSPVZ0c
nk/t0XiQUhWqA9kDEvjbqdVUgXCtHsUFcxbb3JvlYHjHCM3or4XgIF9rjku18pY9WE5wBpxJUA4A
gl3zdkyQsPgCxnhSRrXVoiWXO2XzvkUt728R1EP+RuqtDwuaqMuyienVkViM1mKSqGPRXV6KYBDF
cZZ6UBwsBQR7aUtZGduKiu/KNfdoVcFjqX6rEnf4FVv89lpTExR97lOFzvCH2yH6n+GqmGDX5Yp/
Si1Ygzs8Hs5XWBX1gC73pzEqC6IgLC61tJoXd27EoR3NAhKWLI6D1qxpCNyxDVBddm0leKKw8Q5s
jdsv2JVB72FtPJ/xkonM4NTXhKPZxsfCJD+gAlv7V59itf65tFF4ov7jtwKX8HpGHfpbh02A8TrM
vo/LtWsm2jcNXShxsHpUe/eaDgP32MAuiOptNAaYYsdhnebvjS71EJavFD3gux8ALPvYYACM/FsS
Ix73/FiomPz3C4ceHdgtBd2gY+cTdt5OMLNwYB3dKTzrOqijlBd7G7tT8eX5KMtrjWUky2QpqRyC
rLAXQYheVWUMFdw6497V9Ccxobu7LazaRdu7QwW3jAyYfYXj72KACPvBH4eVm225c/gFxFz8w53F
E2UtPqTRIYvsjr59noy8ivAasDBHxTY5jrrXtNXzrtyoJqO+cgPcBSVcHdxw3OU06z1STrUyvx2Q
WmKtPBeRecaNqaUYLsdy+FQ79RAd6FKUw/t5yAb/EGpBGB4E4iv4kOUii14GQY9iHyP0n6zAA+8C
fn4T4Zal8M1wyqB83P6mOHIjUMZiOudCOpsqiurrSGd660A62uIViXUQTOGtj0kXNdAsOgr86tbq
AvcfRKG8KYqx+cjUlo0mg/hISwAYnwf2y97zGRCH+PHiee3fOg7VKxH+MkJSc1Y1FXY5FRY+5GLO
9oRjVGH259gdxvp9VgQ53K54QpfmgEB0nOCBWAOdjbdY6CUTLWMcJlY2w/I54DcAtaO+Y+jclwTk
t78B9f8EQxK7P+M3aP7nzlP+Ja/j/LVu4jWMyP2xpgnEnUX0zTN7J4swY5uoN4PTITVYehh3yGbv
ksUenh/rB9+QS5H8giiMLGJZvA0KpwTJMPTnvhfTS51Dj0b3A5+ffNQ3PhqBKzHDg4+oNGwIUf6/
nrH4iEEKz7U05u5s8fWGT31Wkc10hQWXC+vIws0vEATNELtJ3Kg3Ud7a+ofnM17GulyXZBcEgpxn
tu0S3OCKzEO7PWrObLIUv4fULqf8ADkR8k0mPfTDSi3p8BUtLIzZ16Sp7q9RXiEa7QbdHzbR8jKx
kyABQRyN52Kw0wtuMN1lHrC+HVtMdBotj3dJpTXv6jK1DpaRaCtx8IPheSvoC6sqCGpxatP9fpdh
ZFyZdhcCvEbbfxM1HYS4WTdDLIf02omPSHJFA8VlQOF7b8xMGwxpEf35/BPcbwLQhpBECDdsCM9L
ulrsVeWoyr3n2Qthh3LaAGH39J3mOAt/YBoY7bIo7wJUu9x2jat+v+Nh+ZDQUMMD2wLw/XYJ0OYT
SN3MwXnsDfyCdKd4l0q/eN8bSD9Kn1GfT/bBeLT/1VozJA2S5Y5H7raP09E7N5nEbLmyrB730xoq
WyM0UoAmkitR5B2ehiIXs1O4XMXkAjh0O0VDWEUYci2erZZKzHtc2OeK/EOfaJN7MrSQsZRxRS8D
PE2SED1PCdDkse7r9+S7ro8oLdIXCH6kYbySaT5ajYC2nKvIDcCVlxswRyaAnj2rgS/FRYvGT0iI
y33Y69lLIbTkzTGDTcPEhaYHthVAxCI2GsrUazGGcs7RmBabuIUbUkWTuzciY9xMOhzU5x/7/nwB
e6OCQS4PC5MQ/nblR5t1xbAmunQV/gabWZhYlcKON364VVi+k73jYv812f1nZOExLArwMClPz3/D
/QXH5cb4QNGBpxIX3v6GwqWvHFoNcK3RqE5dg6N8lsQ5zg1UTMoI2cOc++mN3V22HN1dBSQCyEyr
YHGqCIQatj9CzriQayaUDjhAR6fqO1wS8yZ4Kx71/4dDfJJhSXWXOLyCFhsFiiG6oOgX7Ao6tseg
8soD8gJrGhv3Tz4aSGxUnyq8aiMtZmaITGBzZGoUwrXmDNhL25SFm32bibFXbucHYR33MqhJ+Hjg
D8gDbz+dCC0MRo0ONzfHmQ9WhsNn6UbzRhhoitfDYG/TEblUdObwXIeMhDtvEB+eb58H8yWRYJ4O
QT6VqEW4G+ZapIs+CM5t11WHYXA++NOcvgsBpOyej/TgLqBOwlusRC+4kBfXVJIHzuygbnPuWY+j
X5S62NQWhgnbss/rbR4VcImfD3k/OTR9CFepBZPRM7/bBU5mG8H+QUNSbTTMFwAQDjR9Q54glbUr
ehMPPqaq5lFzUp0z1cS5HcuMhsKIMFc4z6KZvL2Ujf4v9RHjL7fP8EtJi7xFKMWV+maeOv1ltrX0
KyaB9sqV9GvT3OaHZJmEW7RalDaLviibpEVbBgNKx3iiJHDLlMO4Vl0QDvfcTzOeESPq/2GBiriS
kDm2gS21jyOuJfKdM+iZ/C+U2uRc3GTS3I8DbqYYzNRNYf3w0s6NsM8ZrJi3IuyS4jyak+gOgTGU
qCgnNWZDm9Q0Md7EIxAn3g3+Ocn8DeefWP8cB9gRiKNRyyY+OHbWg6CH3WB+0/F2+xtNLMwQfaS8
vX0+pFH23i+rAp89hDLW9Cbv9yEsAUIiDxUd8pnlAolqbi0Y5fI8Cs3HTh518cj2tEsAih/cRv7l
+R68v58RNVZXJJ0Riyd68T1KqzJZdlYraUR4xHv+4zy044kmSXFoJsC9+hiOK0HI/b4n7IUyw47n
35Bib/eiptlYYLsZyq44PO6SmhabXjruRod4sn/r9MBOEV/BJAPXQjXrdijMLosy1or8PMrJ/GJj
aBHt2sxvxm3omd14FP0IYHmuuU1XRr4PK9X1zEMPpJS6/RLJWgRRUdf4aJxdZIFGiOqRDhRFi/B0
oY+cHXw7wVBS9li7ztxwhzfPG/452gS0M1nmZSYVaZasKbONZ6cvLMS6fW9PWjwCaZiwYsn9+UOp
aN/PB33wXQO6E3TZqMPy78Vid+Cmm8rCptozx1ie+hLe4Ek3qxi97Obtjy7lbB53ypP0wand3X7Z
JMIQYjKa/qxL3dm7DU7ihDfBZk6ttVrP3RnhDQTW43EuAR4Au7kdykPHeRqruD0LgJdYbOZyjwHg
8DpGunEp0zzDZjVbA5jeLaZCo6hCBn1E4P3L2NSjZmfT3GvObRihhD8n0nn15BQIRNVE9Pn5l7uL
FJFdgo8KdAl0qUIV3M4wmdJ0rvFqOXfNEOwxlc1ei0EEmwjdsv0EdXE3ZcSOflcqD29pr7y996+T
ysCAXEITt9msv/7+WyaYJWCkcECS58qCHo9IfnC0yyFHg3qu4z9gjOXbiRaUzS/Ab3yHVbE0cRpJ
19Bj94uuPjU1fVoJqs+2eJGzoMJg2TfqczFbSE+0nYMZAj7hmxyd20/P11xt0JuXUAEPAyqkdMjJ
QZao+s4xUd+s2vrsTBaw1hI3zXSDiF+G2So3y8GOZWisnNBHYwIwJ86hv0YysginIhtZjdoN5Vk2
johPojDi8bNba/hdV9Q4Pnpe1r+1B0S6QwZI0OpQtEXIc7GmoZePWtY5kipVV/3rwqfaunPkfp46
hD2eL+l9dZSxeDjZyERWKsu63cciTULXKTqo3HzhtKNRK8o82uZ121B/1MLJOFmxGRR7X4jgs6NX
wtnHWWI2HzWcTcN001iyag/Pf9WDRSesBIQFBJ6S4VJzDAWXtsX0ujinWL19BZ/YfyfRj7UNGL7+
SM0/at7+manIkmbSwlWdt8VnFuXseFplFecuL2RDo3o0kl2MX9v8PbQz+4vVYiS5EmH+Ykwu9jN7
CtoxDAq29PLs6NlgJQ4tiPOcy7zwNjMHJxFbBw/DCckU1YIw41xM8cWycC/64LplOhykQ6XndZIm
GjqtMw3V3wa+O9ZWOEYb/fJeTPH76VzKIUhd6kG3H+IgQIgOV7DB2cQCE7NPujeO9UnOrmhXkqAH
305J5RJD0MtAkUA9Db9dTHFlNV45yhyIbpWcSs0xT5lWj3tTOJ+FH6crpXSVUi3WkNqnDQ2E7wZ8
dXEPi6KoDJGkzVmn1XfJxra5lt601qNx1DFYDAPVDxwFTxov9VIgsY4DpKtmOZwxYum9MyWBEo1j
HcORg/Q9+t2hBrDf3Y0avgmfJHKqxiUiVkNj2sKc9Vs2Yz7ynnrhEH4ZjDiI/0htHOGmnROUFr1Q
rYtw/8uIy7cY344CmzasNN2zM4zc6XBDfXTiJ5lbeyfJwvYI5J4eX6DEyzdlXUpYgaAPzFMi7N7A
IFp4ziab88n7gOqtjh5PmAfz97bCvRZfTIy+fpaaocf7IjRt8RoHRpLsc7o2wzZp8Ana5b6cxy+5
bSMwk5hm/x+OFMX0OpdG213zKdYsVGyteDaSzRSXpXapA4nG0MYw0dXINkA8nOAVHcTQ3472hDHR
8wviLlREIA4oAPxgKhMomCxqJGaj6UqFlPniMlz81DBob7x94ftD2r4To5NGSnIo11/ntCgaXkIv
QYLh+W948PLBqOW6YLuT1yxzUaA1rAN5z7lF73c8NcIccRCP4iTfwuFp/n0+2t2MFWqZaonq1Cth
msU+h8aO+BntcwQw3bSaDpU52MpVD1g6Tn9jkv3byijtjJ0W14XY0YU25H/Pf8KDCYMTZ6bQpV2S
H/X33062NtQ5+OhJUt0Yy68WHI+vNVY4mLFi+PI/DAVEE7IQYQWdy9uhgrLwJjcp6zPmtVXYb7Fl
88QuwTiu+Wus085+a1MBAh0pPnghpXfoLotEQydTkUNcPuNS17wUNSZ1UG7PuVF3L3jBIu+Umc7K
9X8fIytcDttHXf7cLIsvaqeIHmGWhVttPZXdzuxas966ml187qNG29Zuhd08RmM/3ri0isymtMF5
WCmp3mtZui4dYM8FWVfaLx5u3JeE7is+m+1acHH3FPwayiNIpfWKIv7iKajTOGyQ8XBPTazJH3YT
zPUe+8/svVm01rmw5n7lWng4IC+P0qEHX7Js71lV3NA10NyTa88/QxS5XwZcxHaGP/9TmHry+flK
3sfgwKl5dSiY8g2p0Ki36bcDgWHOjO2lZ58qXcs+GJ2jf7M7Ipp9mpUugo5lWeHfnA5teDY1rzU2
eohO1g5LXHP//KfcHU2F9AdBgIImYRMyZbe/JOgaOnEJ7qvD3MC5t2L9aDpNeeyB1JzfPJSjWF6q
ral27uJo4oSLtz2ykqeR5lxFgSjOLfdPjKc984eJbHX9/vl4dxcfpR2l+6OIQHgb+ItNlNL8nEZd
645u6g77pnDjn1OLtxRVpvoY2wLett9GV9sWyUqOZd7FFuxcXAbA8lDLRWNgMXRezn6Nvk17jL0G
CUjuDQofAz7MmhWKPQZvYgfbFX0fw2sPsTBw0JQhHcAcM0ascpKz21W4y9mIidJnL3bo4SEeVojq
nCP4TGoWSCxQ+8754IghOusDzod5WJuvtpF6K7fN3dFQc8HuCvo53WiymdsdkgD6iGxMEI+slnuN
pZTnvNLTbYo7xAGbs2Rlm9yRDgiBELrwebUUK5Jq0u2AhANuOYi0OUa2HYvDVFYxHWEr7HIkLudZ
mtGfIyKe3aX2wiz6owN9nxMrgA155+PeoX8KxtjXjphtUmzbaOgp2Wu53a8w4Saqc0mvKPYoRQD6
S87i2GhoBzvt2NXHBv+Gi9FM5qau43rTyAS3d6K1HyVF4L0+D9bLWIWkmag+7FqJwm8h0vRodLq/
M+wIh6o4Tj9gy20fGseRu2ausjNy/9k7PAmxBkVC+XPQCvOQSSfbUXY1TiJu3I2D2eoBBIR2wkR4
Wtm/Kme5mx0XPN+AjIYyweILGD4aQpVWH4vIK3ewrfJ3v1zEK1GbuzDr2pfRd8ROb7v2HbFUvLID
7u4ktbgUnKDD0jG/e8Oz2igNbYybY1FN4E9l4h/jWs7b3rXWMqn7OwKkKV0Bi4CBZGCpDW1A+RuF
a6VnWehB3e+MLPXCw+DUY3qw5iqsXn3TTa3vYRSXM4h6CoBrRei719xDeoQ3h7NFFMF/3y524mSD
ntP2P8ssH69xVDVb3ESbF2co5KVxOehaO8+n53fjw0GZMAgyde0v0QgDorG170bZOajNtk+28Gqd
dGvpbRyz++Q8/52ZZpFm2zKz62ZNgPzuA6MFxO5S7REgwMhT3k55GmphVoYenrQBObDOwd6k6L1s
T6UpW9nK90NRS6SHx1XiKhLTYivHpDNuUkzBqWrc/EQR0fyAoIYH9CEZ98/X9O6iVFQkXlIFMHE8
BFVuZxVNuCLrXhic+DnNPkKt/uT3pnudzelLnZnZSnvn0XDoNtBDIzLR4SjeDpeNFR5MMTSTnHLq
XldyQDl6aictxjpLE94a6OsXg+W3WwEGAq0smmjE8PwHONbtgFDf9NC2Bu2dPdpoaoayksO7Akea
7BB3vS8pIBZeVGwoqEX1pvZ0Uf6FB/CgHzNcI92rP9g6orIYmKAvm9JAOBDEdvM3QVr6H0kl1q3p
7ABgnklg073tZu50dIAGzM0OP6rs3ThkunswRpHFmwBDALkN23GcMMOaw1F7DSAzv0ekxO5O6QSH
cYsqNz0POwTlcPJS4Yy7GZRydEza0CtIwgtjttZAH4sLBZYhUA/VbQOQqWBGi4ehd7Cip/YTvdNz
KzzWdf2lbx33kxWO3taz4dClvQdMc+rXKl+LE62kmQBzAShARwUt4aVCpkEO+auyjFpZhK6GbvyA
caNBjGvNsxHbw0lpexye7/gHY6LJyR1tqY0PRO52R2CgnAhn9uW7MfLdU5QgX1B2wr/WqT2h3x1l
O9Bkq3VjtYQ3+5C6JpcHUhAU+JDfWyxxNygH6tyer6KR4HXp4Vkf+96fTcx72ryilWZM8T9VHQ5/
yUyzcFqumtzeIiHufozwPUbUIYV7v5XSbZrNhG7oqy1lWR/CIva8l0hE/hdnrs3oa5UWWt5yHQNQ
Qzg9jy28y4t4ku+rlvUQmyDCc/kV6aw23fVT6/mfdBx4y53Uq1Z8sHwxG1/qoeqLdx6WYhmVlXDK
qm2Zg69GwnwOOrajkpCPkAmscbTA9GEASfmRAh8aHltdugLMjieCUe6MqCnrXYcr0bVpILUdqAtm
X3uBXN2G5vlwRph+1vcJb+cfYzf2/2RYvP1bzY671m9bXD3IzBLBq30GRvzXt7j97gHtkmaEnHoV
XT19dMRc/dWaXX11LdqZgRKze77PFpc47xN9GZXMK6kuuG6LfVZYKAGZo0hfq0aPDpWd5td5jiE5
1KivvXEoOnWcIuSLyTuppS+i3TkLZQmbNnwnyQT/1OsR1pwbt9/ycVxjNfwqRv++kcF6IFbAPuYQ
oYi/DD5a4jgdVQZx1W3ZBmAfyjA/hvFofOzsVugfUVXx/hoa34ygtQnDOIhUK/UdEppFtUsmW2Sb
eq586zWNB+8gdAhvG2Jkzzy0buFnJ2uqZLZy5O/uN4WiQMmP0w434o7zP0cV9V/ZW1dZ2dM3MATi
0vcW1u+6le+phpj7ySx/aGktVgo7auF/XywyRkXDoPgAQQwU2eLDlFnjFkPJqQe90l8HbH5fhtaV
K9NbRL7K8ooqALLgfHqs6ZaRCe+RG1dxOVwzX/b7wq7mnTdrP6XIi5MhnPZ91CXJYUpmSJaeSFc2
3/25UsBu0gp2uQI3LQo76YRbbTCb/dUe5gkxDnyjt33mO0f0ZqNDWVfuWiny0XyVVJCyEVXdVvWL
fitEjFM5V1pJ3IkbPObkpj+AkLHyEZIoepeRzPVmMxbt9Ice4ejTT8Hafro72mjrqDCUkhXt3rsz
oBnI68P6Mq6NM/c7LXPdDYnJf+0crLG4H0yVtgJnGokbxlwC1VqYjFmZd+011iKJ9QWNDx375t3U
Q3XJAGoeDL2vX8vR+xaM7lrG+KvMuti/6t6EZQePXkc343alm8oI26lN26sM6vKLjEZN7kFex+Gf
loVrwgYUiP3TM+Y63fSt3VebNujsALlTM7Q26gE2PkV0mPqT7Npe7uzOyS5+bWpfeVmCal+0ClAc
tJiEuUYShQCqaswyPBzK6QVRaU/3XtF3P+3S1bMtQjfVB6RFzeyg29Mk0Bju6uLojrHhbrt2DN/Y
YWfm7GYCfgwRFZn9jkSiG6NjyFq/OvilHQuEOje9F/avtAaGzfMb/P4QgcRUXD/lqAfdaHFR1E1v
OBOF7Wvl9f+Vkkw6HCL7F5s93ThCr/5+Pt5dEMT1jVQeZxasPgo3i2QmBDM3YI6LfGNu2v+N+P3s
O38IooOTWC9eF5WfTTEnK/XKpWOt2kq8vwCaqcnSRF9WEL3JCpO6Cuyrg6TyTpR2dA6y4h/sdcBU
YaS0dVpZvBjC0Iatp8SA53nyNgDAxffSH/wPtZnPR0vEayoiy9Lmrx/Gu4YDEOGBg8ba7T4v6ApX
k9Csqx354yUlxN9UJoLfg5slnwZDDl9Jud/7bu38ERMivgsTx/n8/Ivc3ym8UHT5AXKgK8jy3P4E
1iHNcV93r6Hs5n2M7cs56gZ/H43JvPJePPj44Dh+AX8RzuLz3w4VOb1vRwbJjRVmlHsQ9Dx19phu
pUAJQ0d9/7uvYRz7fH73OxxwDGB+6mPU/4n4bwetgngIZm65axEYNaKvxo9pCpNXG6b0aUpSa6UA
+GCOsMxULQalt/sGUg27LBwhSCDZ7aTXJuztTQLaCG25XB7mzvmnDDhfb5sioREhPvQ2tAJZ36XX
u1mgJeBOkJsS/s/TD2WX+caugcn0U8SxEO/hKjhvbDooq1YAKQQ1SgMMUIPaVr+9hbM/On3vTvKa
ZH3+ExcUv9hpdStegjTtmkMQ9tP3t86Sl0/BJ3QuKyWyezuiN2pNPo0hVpK9rF7MZtZPdCjqr+hK
dmgxWmvi8r/Yzr8/QmqKZKUUCzAsRJJrcTizwpcG9f7myv+oojBu2W2BXvGgfbe01BYb+IyQ+6rU
G9/LLHPsjYZUYnCsC2/47OdmlCGtgFvdqfWBFsBOR5JNTp3xlZfNeCPrS30OECaIZ6HiBb5t2TQk
xu3NqsD5MwJQH5HqG0m7i3wYDueqxn9r46JM+tmdhbYdzG7++uZPA4ieijdABNKcZWDkOyVlMK6r
q+ZFg7EfWy3td0EngvhlHCp9n2KLHr550yNpSw7PgOwLgH2320GZbheh52BgNuXVl3Egt0qs3v2e
JGaobxJfaz4+n+TyoiRq8NB8U2BUVc1ehkSN7RIomNp0VZTcU06j/1AHoDb/j7nzao4bSdP1X+no
e/TCm42duQBQjmTRquVuEFJTgk94++vPA6p3RgVqqg7P1YmJ6W6JJisTiczPvKbLmnl3fqj1mbUM
9eKwhI4VYKg1xK4MHLVBp2S8HkpF21S6XnjF5Mi7UIR/zZQ/L5xZv5oZUR7kOeDsS8f/dCkXKMmg
wYi/FohtRl4NEb/zh0hvPxtl/FahT4sW2jI/EN8LrgDFntPRemeKdRuE9y4b5wEPgPzDAEHY75Hy
u0n7Tr9w+a8jWYbj1Vj4Fmi+Iwq+Go7wDzfVvqp3QyfVt2GTRGCI5WpLlCBoy+C0M5oUVxWhZzvL
CSb3/KN8yUt/PkWW8QFMQzGigowl7+qgtIncBsC11a5QhgjubaI5+W3b2U7rgjPLYI6pcbkbSww1
3VAIjVafhJTRPof79LSQ0yJULkuRulWZ27BxGnV4sJXU/lBJdaO6AYqvT3LjSMITuTTS2oaSaHsY
Z2ebMEHbFOReNX4ZinzaTCFKgl5klfmf5yd5usZo2CxylOh0g9lBAYtQ5vSRCiVrVZs+13YazXQf
qLl6NUlDstEo57T+IEkl0m+x2InJKD+FqXxJm3wFr/vxAShuvfTBCCzXauiWUTlhCrJwq1Hl2AoV
jm+izPJjBLbYx495Po6qbdy1at4faqUJNxV4Uj8xpfJCtHGa8f/4IHQwyc0W1h6VitOVyKuok5zZ
lrdmG9DopyaGYmWIXm9XNd1VUCrVfdVZ4Rb2iH7h0FhC9X9vNE6KpYhKXEUteGlSrPPhGRtw0BSR
ukstM3yXBnNw05DQXNjPp2fFyyiIB3ER0x8gynl5Ej/d+1lczHKnz9rOzCbH7/siPyiTWvtOElwq
+Zyegn8PRdhGfkJX+pWhUABkq7AiXdvFVqfexVLL3VUr46cgHO3tPAeXIsVXU6MzQM4FDhLuMvpe
q6TTlvrWqanl7eq+SW7HJP6OmHJ7HCi1eOffl1XXlqktQ9HHQi6Ikwmq6+k2UYxmouzbqbsKJdMn
7rEEEro177VUqykIg2iWddHv1b6WENOYrX0mzJq2qFRvbG2CLW8je3r+M626tC+fiXhp8WgAdET1
cJUKGiFxBX6M6q422vZ+7rrAVyTbdtFMUHZymzyneVTiQtvV74NCMd3QiOyjbMfpO1NgM2VEarCt
7cTcVgKGLJatxmEysYJXrSS+tVqn3FVy+zHBTnBvRAhbxQPC1jVsy10f2jmE5sW6EkGEjTC76uH8
5F5tJbRcKcMCVSE2WixETtc7iG1N2K2m7mDbKFQDG/B66nADzxjfAu77C6fAaRLwYymJEwAdkQMs
wPHT4QpzHiE3a9punnSZtFpRr7miKi+FY3rVZlUau0nJ+Xh+kuuzh03FS8JVBx2A/1zLm6URfBPo
K9qu5P28ihRQMYkWBa5lldOTrMXSddTM6iGQmkvdrvX5T4kRpgN8Eg7RhSC/Wl7NCGowsFO4z0iK
fLCL/VZLsCdEc8pwzbL/nBey2DamVe3TTrukCf364ZIQvDTb6CeSBa1G70tD1ODY0v3s4AhdFlax
KQwtOqY2cRqKYJeq3qvxaN0trg1L/EJFGs7dKqLIRh2pm7CEi6SVqKBsh1QiNstJXW0HveVxRmWV
3KHfn3+8r4el9kc1iCiGTQVf7nRT1VaMqLNZK/s80CRMJm3Zw7v9Wa+GcRvP4SWQ1+qZMkuGoyjE
VIntiepPh4NW0YU6itZ7nM9qv3GsbpMWvfZBE3H02ZCcdp+Otumz0rKb88QP52e72swvw6NUt9Dv
4QfTNDsd3sSPqpvQONhnXOxXXWphJx5Lw64qk7s4b+VNFqefFrrk9vy4q1d3GZcaxXJQcBUsKi6n
44ZCjp0m1JV9VgXxBxvbS09Ph/AewTV1N2sEWLSZ8wsx6i8HhVQHYBBiKyHU6aBqjA6f7eTqfqwN
bSvlpo2wDteB3kQQ/0no/KpV8gvHxS8eMIotSOWSVMO7WCPIQ9DF5pzr6j4CzLbDdjFwE0WpdlqC
nINJeuU5Qdfsg6IwfLhA6vfzC/16O9OaUDTyeVhokHtWcx7Qm1Xj2TL2dQb9K+uM3FOtIdnZkZG4
sxy9zZ4QZUA4POxm1Du0pbi61kWZYlVLhyo194k92p5Z2PZtBGhEuHOF6KX39skhhUOlArujRfXl
9IGiYiSkue/Mfcoe3mPNXN+qwwKRHPThfc6Lszs/3orj8GN2kAmhc9DYBqW42rZVMY8Ea7G1n6mS
u1WizTflMORPahHUrlor2q6OTLFTMx0zOZCRu4lL0E3IXXd93s43SaD2j02CuzsZUXGvlSK/by1Y
KXTSIo8MNY+9WiY2GoJwyN8WUy6Phh4SKgz8GzDImktNwbnXiiAx95Yy5PdGlxuepiAKXNVIcp5f
qNfHCsc2zVhd5s6CnqeePpi5DxTRWD1W34Wd7B0VDo4C7OV+aEygDlB+vSKL7W1cIRV5fuRVdPky
SWhzC3gUbDlb43Rks+GWjOzC2mPcYnycHT6AW2kVmjVCUd6dH+sX75b+81jLKvwUpJd9lOEc3lp7
K1Rw/bagxU9WZ16ZsBa8Wu+tC1fTSkqD7bdQ4RcWClo/EB/X2pvxXHZmQJd/z9XUPUplfy+ULvXV
JmrfDbUTPVdOcq12pXHoESxxMW2mgbQUT9pUqi4EX68WGmQ5iG8CeG5L85W0n9VjfS1DUd6PlmR6
Sd0bVzBDj5HTaE/nl/n1SHA8iZjRV6BPw+lyusxA3eA/E7sfJgfpBimZpc1QWuohTlXzwr5dP1Ft
0aoAssLiLk2x9YHS2e1cVMJRDqpZ5deijb5IdvkcZ2P+qOTydOFqWE+M0bhxX3iPyJiRf51OrOus
QBKxph/MRZmibpzkxhEYREpzrWzPr+H66mMoaqv0kBfUGQ2o1Vbt66nurZGNEcvN5JZTay57Yvby
NlA20aR9rXPdels2wAXAmFTL9aVeTm9+dTobU0IbV2+MQ4T+/1al2+jjYyq82KzjTTtTbTs/x/VN
u4xHa21R8OR4RrTwdDmbDIsBQW3qENpN5XcIz3jyCFjRlzpT9jTTlG57CUl8ecydGU5gz/t6/hP8
YvswvEJLkfgYiuUqRC7y0ugcezAOuLhJW9HX6qZvFfUgO2XlVaFVXbiPlt/3Uy3iZYWZLrIqy359
pY4hB8Lq+tFgvKgaH3K5QWElqLECOz+tX+xTii0A8kEhAINeawToolTNlBrPoRiLP+V66G8QvZu+
9bFlXyqw/2oFfx5qtYImGr9lm8bmIdHs8LoGhvmoQ0fw6NUH24jX5f3bp0aeweQ4wsglV68g1SXI
ffUAbaWiZpW1RX5rcVP5C/fijcfYsj0pooNMAx/JaKs7MZEHEdgAJw520KeJG5ih7YX0jCy3N4W4
EOr+6pFxz6MyTrWKyGj5+k9XUx42upbJEaJLuFHswkyTjp1KqSAFBPvmoXC/fnEy5oBecpjToaZJ
64ykjqyDEufPWaZNt3IyV24ZlOObV5C+wBJT8G4tqdJqUl0/2E1hddaBDkJ0BytfwyZlWEQNkS05
vy9en5cMRRFquXHBQ60LjGkHKy0INeugqd2VmS3uzPbQAoSzAcVZqABokTn/eX7M18/MoUUN2IZ0
SqG6ujq/pm7W1dqeg0Mb1ipIUIHiZ6knB0Cil5TXXlKd05ODVubSqaeNSVtnnVzr/Yj2VaZIh8Ts
Q7cBJfCM31J/U3fD+wzNt4OUmdoW4rLm52W1UNbqamcgN+tPQaRe9cPY7sWY6ns1abSDMqf31TiD
uayyEEl7W/PoINYfDewBPQN+49bMUJSTJDPcmEZiPqfJYB6Ro0o3pa4PR0kfrIMY83Hfl43jGzV2
1kNiXfKxe31cOtDs6WURHJLfr3tZedCPY0M4dEXgYPqTqMN7S0+1CxW+ddWRU5lhQPQskj60XtZV
ck0JM2PSxxBbRiffWVnWeM2c9Y+xNE3ukOT9bVnRqLDQM3us9DjxiMeHyJtNFVw9HKeOprKKff2b
dxfgA1A+lBqWC1k7fU0LM28IyzvpAAZ1vMoipAWnRBjUyTrj/2koTrtFZYCG+eo9LdK60Y1ikg4G
1/EtBHekrQE5XYW9eJvfNHUoc4F1gMGkEQDufF3hzea2ThFZia+svoGrlEjqwYka2bWiRjpoNhQ9
XUee6o1LyaBA6WmxUbnhsl+deHD+ODi0MblC2KzZxZ3R7DQ77ndCTy7d8OuWy8sEGQItZjYszhSr
QyFIh6YwApFeTZqY242jzeFGs4tkQlbXRnG2bZIR73c1jR2seGrni9n0cUvinc9/AcYRbzPZ+7Hg
S1+WPITeIlDn021kSfB7IjNIrqS2wIxnNMfjoI6tNza5uECGfxULsMw/D7WKH7usNyZjtBNk1ezO
rSNFbKZIi3w2xNcwpI96/qmugAh/Tw3iB21EOIGc+6dTc6acun2FFGLfFYYnpKLwwzQqN+o4T1AH
RHgzGMBoDGFZ20nSOkgO0gxEGsEINVHEnYO60Lsp7EuUb8iLijIL3xpRsyIWxzVCEmx3aD2nnzCw
RKkkGnoz3ED5XdIZH0ZVCT9ljLl19Ky4JN24/L6TW4LxAGXwBtPcXa6L0/Ew1QkHfABSTGZ6sU3E
XN8mokOVRViSi2JDJbmDGlXeTOAo3FFvkmsTI7wLUe6re3FBYVKdXIL7RaNm9VwAZMEDKu30qpOB
Y84hvEU0AvKtwTv+1hRiGYq6vgJvhIxz7ThTt0WfFFj/XZVppt6GeWa5GPgmm0ixhuMYVKZn479w
H5mRfB2EeIud34K/2PEL44u7Y+kNYbBxut4jMoJFO1TZlVD6cWs3cnRVJHKzKadiejLoaF4YbwWM
e9nyPF/gFpYGVOCVKtw4zMFc5n121Zujxq5KB3Arc1u5g4OTGv+MDG+GYxB6c9apXjGizsObcMly
8VXmxrKD7uGypCi81KZO5x2UtdMDPs6urNEan0agbdsQp7YrPeve85XhgyY5mWdOTeyZLY5Ab72v
GH5xfCTg05dm8mqDtXMVTkE5Z1d6lwUUihr7tjHL+ArgxCUzwFdxJYEH6D8iLpop/G81VNlDze9H
J7+SqohDBabGn32B54RkI/uH9JundnF6Seb4Vd0IRB74dPrI4Gk4NV6B8xQZQLHiNFdjYdmenCDn
2MBxhxwVFcCpBGItOXxDuXOyTa9p3Q4ZHPsBirjxwer1i23Z9bFCFLI4SJHn4VmjkKGcPu7RkXKB
2uK4l3Q0ht0KkMY+o63usd9KdEjm/DZmHQ5T2eufaPRXu6gNpP3b3jWKoEuFEuIYDTX0glZ7zq4T
oxgKuGmd5oy3CrYDrmEV0TW6H+P1aFWXCuPrJ08xiWwSCMcC3YKhuwoasFAm8BKGcuXowvB1mAO+
ptYEYaos3eeoGKAyLMzd+Uku2+mnA5yYYVGXhDdCJMYZvpYQMNDX7QII3DdRWUkE7FZ0L7VyjzR9
p3tF2xv7scAcRCL0vPBOrab7MjIZFPW6pS6PJtPqGY8hhaEJYp6SGvJVETr2Dm9CJEutrP1TGDUi
8FxzFwZdBfgMyoOEnU3pbjlC14WKBM2QiIJLfmzACvlprwTbZKjf2JhcRuGFoglLHrow61Y7x2is
pnXEnB9RJen2kdxqbtiO0bFu5NlLlVk6nH+Iq/vvZTxqFIhDk10TlqzC6Ry0zxAaU37MbCvxTdZu
X48t3uOzeqnH+wIMP90wbFCww7SZuReIMk4fWxc1TYPtrjjCckd0uQGi9pDVmYllV6PD/E3BcbVJ
tsNQD5JY2eQHHAjkJwVu4xE8bAM+QUfVWKOCE5a2+b4r0De0YKVrfpBPyub8yqzvr2VpwI2qPA+H
Pj/kqNOPC8R8lmC250f6J5rlxTVcXaWR4l06tO/ICLR7Zlq9K/XaOSJ9prkYUCsX4sZfPB6Qkdwa
9GWIzvTVaSaKMmmTyM6PRUirj8Z4YFluPqAkG8izuJRcLu/Nqwe0OLJwnNPOW/v+TS3TtSZGM8J5
uk6N6YgxlvNddFJ11eH7B2iNyLRMnA+tYwWyFxoUSBDrFX6OdPD2/Pqv4pUfy7+c4TQXCSHWorJJ
rOsSfhT5MUqLyUaiSbrV45oqgqZft06hfzg/3DoZehkPEWmwV3Tnl4rn6eNuB4VuuSSLI4AoQXUi
URDMD03PCnT5JpYIVlrwcZ8ru9H/bIpE2xSZJj4IAqcLG+9XE+fiwPoHvOMiqHH6QfB0VFI1HsRR
2OKj2YgCtavZvIpVcHeDZV/YYb/c5j8Ptzpxhg6nPMPMxTGmkbwVo1p8Sspp3vS8nl6hR9+abpLg
tSKUYgdZi3xXeEkR4NczpvC2QJYW14vTGQsjBWk49BwMdTlda6ETPNEeTTdS2Uo+XW0nvxCbvr5A
UAGgfQBYCjQnu/Z0QK0ZluaTLY5ThjBtLFexPy5Fix7xq71sIV5vIo/mn99hr+9LBqU8QlcGlgij
nw5am0nZUQwTxzquyrs6wmktiM1uN0ztPero8UYH7bLHf/6S+s4vBwaFsaA6mfG6NJURoSiAusQx
ybKZOrSpHlC26wFjmOXOqPrUDZJWchEyv4RP+OU6A0m2UIWkbbLOruo0pREyhcUxirv5KZHK/KZu
o8Kz6hz3Uj2sH+LSvKQt/qtBUfJAkYD4ZPEjOF3nYFQShFsqccwzR9nipdI9y5FDa3jI4s+jYwQ3
WBgPF+7RXx4fHJzkVxBUFgem01FHeJQouBbiWM7GmHrcn9OmqZLmsVGM79i3mrd2I32ooOsflVmZ
3ytK0/oIHVzqp6yIUkSCXFs/f5BVcAQ8wU6niaK/WiNSj7O79FR1BpIC5RDfA9pOWy+s5PlLrmfG
FghStLNiZ+KRFMUhCIpyS9s3uuHBXSq5/OK5gJ2GicF7x326ZhiUJi3WzsyjY47di2d29uRbRq1t
lFrLUVxUpi3qMfqFw/TV3ifiWJTzAXIsIl7rNz2QyjBP8bI5Nn0UYr0FlNyVu0JuXe73/FaqlWHb
G6GzzSyneDz/wr+aMGMDBFrqomTD6COdbgnCirAhuYyOsWXlT7ZcQA9DJv2QieFjDFjhdk6zC6f5
asgFlADHncowsCCOtTUKqRybVBuyStyV+HbFuzqA+pa5gG0Lo/BoH1rtvRy0XbZ11HYyH87Pd3WM
M/hS+10ETkhBF1Lv6XyTOcqpH1ndXVHNxTXJ3XtCmsSvxkZxkVYZLwTk6+EIhxbhkQUFsnDf1sda
V/amUehG+8j/d3U3RZ8GI239CveyPWhG7f787FbxP6hsqkOcZUudaCFmr46VBoX4MQlL/bEUZeE3
KFA9hFXivDs/yutJnYyyhjgBHICipMX6Y6PNycbpx/5Q0P6+a2UA+SM15wuX0nrD/JgVDBUS1UXb
dpn1T708Q6/z3DAb/bHKRJa6ltG/k8j6tpNthfuiypxrgqVLSc4qqv2xlMgdUS4AnfeKGzOlBl3n
dtQfY0XG4yGG42+2oKa1JLYuzG8d3ryMRfeaWj4gLmh9q5ewLixdONqgP8p473mjKhIvT1CNMBHV
I2yfxk2im0gtdXYKNN0admkxSE/nH+r6cvjxIWBhL8033tC1KSduBLEwZ5NV7svOE4pZeXiIoX+v
FZOPknK4NZM62WZoibwrkNL11EiuHyq4pN75T/KLlX8xhOA0Uii9ri2h0sZejAkS4zEyQ7Exuiq+
UhvY73NRXBKG+cXOokGzpHmkfJR3l6//tLNAwJfKjOrrYzcl4UHgUv5dzcPEFwNM/0CfHM+EJvvm
MwEqI4X9JYcByrQugZlhVgFEG4xHVRluI3j2ruZIgFKyPgWlZY3VJfL16n5Znix1RbwoYbovRPvV
qYD3m5akamc+4kIHrtRJ2oMzdihuF61+nAN0I9KiAGYwoi5w/lGu1DTsZWjgy8v7Q7q22N+cLnAw
tDWa6YrxWE5wfTOzQjleR809QI59OwXy4BdpGG8MC8sjuubddojy3rMw90WhOs426qyqkIywgaKb
gESPKOV9E9aXIO2n+4Adz6VPVRJkIKyeRe/r9GMqSRpF3JLmMyVx2bmmHJqp10Es15XjB5oGDLgX
bdK/z7siNN7mGvAyOMMuxGGibgDfqyspGjTqr1hUPo+lFW9T7CCuWNPIT8GxX8ielyf97+T5x1AA
U1F0wKlwAdKfzlNPpimztdF+bmPd8WIZKP2gZhNGuIVy3yVSvqfdp5SujTOZm+Co+qbbl3rpCyoW
AiA3Idaq61fbyJSxowCefCtGrbD3g2aW+l+lrQZoP1SRMgSuhMrCfGkXLrvs52lzmBFv8s69QLEA
651OW40rMbV6pX6bm1yCuuZEZrpBD8usDlZWl31Dj9+QuycNMqJ9DzhUTm6nJo8aV1cDgPBocQSb
NiDBPpx/P05vUj4RnD0at0s13HxxNDr9YPVgOX0mJfK3pKGj4+qAbjZtY8e6bzR59VGOCdjfdLpS
5EYEAGopWdaCxn4lBWBLiAj2lhF9h+6KINo0Dn/i8Te6Sp5Hz+dnt36rXoZaQgUCy+UGXS171Ha8
cNUUf0fpL9ZuEodd5sN+srN3ippY99hEYuzHu2YZF574q5GXsHKhfgK6Axm19jICkdl2wawmGFLi
TOIBirUPZWWZudeXkMhqFC58U61b+a2LS9aMZiDgB1wVFxL56fPsA5ypcifCD1Wy6MlLYWt4ZZiF
UEGLcHd+dU9PdR4kmj/LDUkFhuYg+evpWBIHGdOs6tBNDDPYFyIHBJAVgzuVSnw3zJZ+V+tJ7zbo
B16I4E9vaIYGfctNsuzcRThk3f+v556CGDUqLNB1e7oNnSnY5CQxd2pFr/D8NF+NtSD3MQwmKlnY
jmsgVxNLHVgQETDNLkg+z+YYSJ5YUCP53DjNhbv59WgmjSnekIUwrPJ+nC5qqiSU1ud0iGjm0r1x
TTPN3SbJHMcduLgujPbqEZIK0RoACsf5BF1gOR5+Cj/kWQ/nUM3MyJVDXR4YDeVSF+PHQKdBkhnp
gvOFsOAYU3HUJt3+eH5t19fBkg0R8C19qIVRu27JIDmeZ1qvBZHbFrRhbi0t18QOdHpvbYvRwWKs
LsJk2ihybT9HNo4Dbl9zqF14W9enIAk3RAmAX/QgaQytt1OEy9hsOYMVuZ2lxbtOzdrrtoDOZVaW
wBlpviQq8ep4YPuCxebl4Ryker66cfE4sWo772EwjFqSf5ry8hFbYe3PQsiqN1PwuhI1zrbnF/vV
w2ZQULGUXZbyGu3e04et9l04UtJiUDG0zWOfR+Mm1JJuo2dZcKCA3D2Epjb4BnHQ/vzQL9v2pwtw
kUugvrWE09BAKdSvtnUfxNxBhSZHrk5I3zzJ1dCMfj3mk/D4s/5OM6Ox2I/ZqH4y2zx+0HK1E1/M
TOlvGlQhB9co0ulPQxax4o5WPpU3cSL0jwD1jaNiNeN93UVQyuPQGKRdA8d0/Mw5ONy0MoRkr20h
lN1bSFV0Pw7c//pr/O/wW3H/Yw7NP/+HP/9V4GIdh1G7+uM/78pv4qmtv31rj1/K/1l+9F/fevqD
/zzGf9VFU3xv19918kP8/r/H97+0X07+sBFt3E4P3TdUHqgpZ+3LAHzS5Tv/b7/427eX3/JuKr/9
4/e/ik60y28L40L8/veXDs//+J3a7pIH/tfPI/z95dsvOT9517R10f92zXNoorj+7b/+9Z/xb4cm
+yKef/Hrvn1pWn63bv7B0QOmCvYGB/lSCBy+/fiK8QfB8CKAQvWaphs7RRTUO//xu67/gSIZ1yoi
N8QQIAR//60pupcvaX/QYKeqwmUL0Rgm3e//+7FPHuG/H+lvosvvi1i0zT9+p7PHq/Dv7QqsDEM2
4mzO4KXFCGXn9FWBsmKqkpLUfxp98pi2kn6sFFNakJNfi7YrN4tlnZ93VfkV7S5nmwqr8LtUN4+m
WpZfUhD+m7YS8za2M6xVcPoAzER4JbTRPHKBZ65Zze91bVQ3dSq6bVe3HQqtte3neTjt+lGL97Om
SRsDbdXryRmKG3RQ4x3OH85uVgvd55V5mJrZ3A5K+kWzxHTIm5hRcPjZ5n1SkrKUkU96VfmWlGT7
3JLT7dwMjY/Kbu8iZVN6ElaWXlmi6oVp+nXRFmhPO+bWmjjunFB8rpoCR9I5jm/RqKwPlp19VSbt
wRb5TVwnz/kcf42tGhky/sIJ5PfYJfUuzcAt7gqfuDywvUmrJxANN4QKjaslc7wzx1l24QB8jjAH
3fQ0wN3ZKKGWEkpsZsRdfatsVQ+Y9nfVJg0RY3BltdK8RxD5azSRhjVR8RRa/XEsm8q1YpAyce+g
MMp753VN8tXS696NwimGYMfnL2s5eVeVSnaI8zi6g17SCi4bOneB0U476Jcqgm/FPRlq5IdqAghg
tOxd7vCQaj1QbhCCvu3SatpN5gg58rPcMlqTic9ZL8oFjmy78sAqLH9VmNnnYaqfxBReB3MLcE3w
zYB2c3eoEshevfSXEiuFj45mT4WjPaJ7O/g1CqM4feiZiwXXu07Ez5IpZ25TZ5+rcSi3FnJAV01W
xzz7UTZcZHVSv+jGdgNtfvKaoKrckVzxKPN4VCesP44Az5l6j2VymnwPdOkqnZbP2GWfHSeNfCdU
MjeXi3s0ndGQSaJum4mm/EzX0tgXSgEkZNaUG03kxX4gbyUZYeuMWnOE8iW5DkauN2PQdTcoMOiV
K+HjAoYZ5bjHLMzKryj4VA/x3H3kutmpcWf7s6NRKIu/loBRcBQvniKzHW/LUXxugvop0JPc0xLx
1PBpk6r5KOT8ntI/4d0wRtumltJNouZfgUc9T0lX+Lq+OGPrGv0YrRmvRJHpW0gSmutEYe7l+N1H
dfnkQLnB8Yj5tiJ9VgvjHYoID0YwiZ2RF+kWb7fETVPq+vgsxreFnDd+oRrgnPLUeN9xwUAXtJCv
DRAn9pIpu1drY9+OUuhroXiqJ96zyYm+G5Py0GdolgxdxraLxXejNCU3i6TMw2CUTYii5y6W9Akx
WYmefjKmvpMPxwSGMZZJsi+FAkfmhKUlBe+FFwEG3ONiW/iBNIU35my02x47zE0bzkcKuIM/0hRw
5djSqMkHIWvRKhjVxONdrOLTMAMi8J0U8YHSQASkQM/bS0LN8AawUZ6c8gsMrRr8yk5mFCamzBVR
9bEdORC6yQz9Ug6aXUU7/bktnL+otFZXgRR/D2wd6WUQS4rV+bkeo43QVwYd/uQrIBTtYIpc91EJ
EjsnZAE6O2t8HCUNr3KE7svS/J6VNDckTccskfG5sFPZ75EadCNDnV25iZ77GJhfnn638Sl6nyVl
4qoI+3p6FdhujIix3zhR7g1JK3ZdqI6kz0nkAuP5mNrh11qVv9hyn/mYL8Y7YYrxCvhNulV4uV09
xU8o1QvVsycHbXOj56QVvbop0FByE7uQ/XIy6OFjW7ZPNVHe0Xia9zagw4+AKLKNbZfiBhhm/bUs
TNqgcaW5Qd8dX/aN0ZIo87IRXNm8Uk49q56U1tNeVthkI+fRXrIn2dXj2NkZeveDAvKmMOQ/Bhcn
Acl//K7/H0OQpUb8nwOQg3guxLcm/nISZyw/879RhvKHTK6IWgR6SETbpB8/ogzH+AM0q7pE/WA4
uP+Jlf+OMow/CE+JQBZYEeEqnMd/RRk4WP1Bh4zEbKGlkLKANHlLmPFio/LvMGNx/iKB5ReRQEOH
f4WAyyGhCKNKiAkSbWoax5OcupP8aqrpNBdmGOVu0UhG6TalHvduF3da6ynVgE6LlesIOE9qIZlX
atCjvB6TQk3cXnZIoKFPoOnMBna7J9lhN7gtzY15G0Z68BUaPEj9VG3Cr0nQFSSWTcNlnRZjrrtD
jx6TdbC1Aa+NGZJgKkmfO6eQy68L4bTGxJTeuTvEET7B9oQzFUeWgzRTNndB601ANbA3MgHjJ5Su
VYObW0G1790yD9mVzLRtVI9JCvsptIPkPcXfRPlaDpYo5mPfpkp+HY5FNr+PBpwunhInlc1dPiji
oXOSMkAAHs4V34M+RmgsVdxak8lnejm/VrVENkFTpoowDV8tceU+KjljPRlaRyodj2NU+3IlLz8C
w23Kr+vMEXLjGgkpBpiNSFc/DVYyFA98TP7GrLJEv071agIvmAJtOtYqP/5xaO1Fz7ywQv0paCPn
U9dIQeqlKIDENbBskI8uFwdFXaS906H7puFZURzbWCia8DQMxIMDDGMNVfy2jmVk+hM5BNmggB7S
clOvvkZVWxR3ZNxpeQyGTEl3PerCyoeuNsIPFYBw6T6SG73dt1RvGySgR6PZBnCXyRxUkUf+zB+u
K1pIAMKtcBoO8dCzqjkicsOdNM9J8s0pqCgcZ6URzY4Iphh3acPSfaqkmObOEOhm9VVQLU7vjCQT
zm4oeJLXgzWHDTddmeTbHKWB4KlPguo9DhURULReU+pNkZYS6v8p7ga4vRWxIT5qsKRHnCSM0rg1
ZNQBv2VxybMWiPGkz5pcN9pN1Ol68oV1juaHhvjg5cE2GHB4WUlx/31nN+mAXn6VZ82nWg9hYgMV
nthoaarHL5Lcclnc5Uk5q3cUNZxojxagA9FvoiWxC+M2CjxKGzMbdDF8yq8zO2XFyyBqNC7+KIvu
wyZj8XpRiMg3Mt4Ftx0t525qYM5cp2BusKSjoHITy2qefZB7nQNfdUTm7FGmBKYwSWnLC2UnUguh
0Qi7QzRJzLZHXD6/7nna7WNpg5t3RVPjrCfJqfMhD8i94a7gQQxl1o6OMrhYdWeNiFruI+Bjys2Q
Rrm+U9qZx6y+/DOOy3x+nxii1Z8nOSxvx1o30uOPDy2ame3bAXZJjxbS4SYadNUsv7c7NbLcIUun
e90spfIhIPfJr2V0fCQfm2mKWj2BGQvXy3P3TXnZkaHaDeJ6Dqyg+lRwxY0PE96IwaZT4xRIqzVM
EO4TkKafmzSKn4tsjGDCUFBKHkWYBTj7dUYsKRrSjJMwrkOp51cwlIpuEq2+eFPLsGcxktTmYFNq
tMA1JU5Hv23VCbPbYNKyHUJwIfKK6VCYBgwu5BcPhRkn8/sfM/0/nJ1Xb9xI1oZ/EQHmcMvOysGy
Jd8QDuNiJotVjL/+e9i9wI40wAj7Xawx8NoWu1nhnPe8oZjcanqEfefIn60j1vXvWxrW68zkhHma
Mr8PYbbYN5bhjeOh6XO+Ktep+OxJYfJm8kYbGYI0N3GoXYDzD+HsavN10oN66USE2gf0jCzIxLWL
6yArGSEFTc1JFLYi7U+Z6J3itnI09AViBXT0pRFdneL6N5j6BLQzPJpJptxY0ZgVO+15LDzLWgK+
HTULd9z3aGyafTYZtn9Yeg7kvZEsFjswa1lFKJ7ahI0/FIckiawGLNJY+ods7H8vpKakT5ls8uWq
H0x72HSDLdUx8vIglmUvncNoWxgq2yUb8taKFkM+zS70/h/94qTWQc2TSPiZtvWDuNByjOK06Orp
scz5VIgCG9ayMVWco+6IRKeMNbqX6codvQxlpt1ijB6TjRaRHFkLq4DFDc+Ug9iapZF+nXJv8veM
t+rpDovAXAj6v6AOV+i2F+IB34J+uPHCKV/GuNB2xg92nGm4Jh1E1dVGJr5FXEdeGN6NKGbHR+5V
8n4Gw586GGi2N+0qI5icuMtmX3I0FQ6nQBZofhWlgdyeZMnZlgelMInYsST9aMegQ71QwbpGjKl+
vb/8cTmPrtpfdtnczawOJkJl+ZxNCyFXl32nOQDnY5Bgp01gx1RGjzXAvqAR8fTykktbeVsmhbq/
m6euMB97KAPctk4inZtGZfx7nCB6wucwIadEDNs2ytilIpSRNLa9OQ3w/vtI9G/ANkF1v9Ql/7c5
hlVzTxJyFgab1nGz5Ji6QxgkgGGS93PZ/EOx0j22zflflEvLwrz8t9LtYDzP3OpcqQXcKNKsiTGK
s8YvWrCFSKe3l+OqPF98ZRQWy9fLNhFDwhU8+cob5/0scUgHtSzyUNDhqEDqPm7EMFafEaE/OL2A
wRCWAj4K+RAPXNCdD6MMb3FaZgADuRz+yBk/WE1VXUVSLXT9YGzbhaAMfZVXIa8sUHLMN+mCN8fJ
qfIQLWspm5duHqvpEIWZbVxXhqFRftc9e3YJGfnQQjm6O47lMhSPuS3b4rksw+Z7LZJMfDL2/ODz
DuLp23S2HhZpBEmsY8j3gFIXBWjbYB6eeuGwqRbTHMZvrt/Z+6rpWpoJQ3iQS9OkEdf5UubhVSqD
abwdyNsNNqHMEmuNAl+8Hcq4Ly2C7xqilqSd2gfkyDb3rgQl+UrOQ6v22NRyfJhGW770gTTr78Vc
TbAllgFZUYPBxnUGm6T/C7y2S524iorA+dWWs9P+JULTGE7u+eb7W2n+H5Dt76Aatd07UA2SLuMw
oGd8NlaLUBDh999BvYiEBLOgxJ0tyZxDao5t8VIKjLGf3MDslit4Sr7YFC0PtKfEYaunaYkYL14M
IpMBODoHq1+3IFoWjQjVpNXgL1w4gy67DY5H6yrhyAjAlIJGd7sVzYAXTD7u7TInpOyIztX9z3al
174aucatcux1wxfQkvXLabA80x56J8J4freN2+2lV95l2JjuiEqVEJ2LJ7zCX72BYwTXDhPWMwF8
04JUUXt3VtN8KxeH04bWN/GsvV2k+6bKHjgZN1NQ2LEKMdsJpb4rpfHYt9R6xXw1KruNtZ69TSWi
R3PKw1veLrdWZPcAB+7APGBGERkGnXrK6SannemYTwlSxMPQ9O5VwhWFJHJKNrU9EugdFsPjoN3T
gp1CXfvf/Xb8qrBMjhNSkXahsJ4sd7g1mOrFNN2amtwnddsnbct0tRvj9a/+AoftsUASXuZvkaOJ
hzKpB/3LDBovv0N7FwKpnwtPS4ShfkagftfVxd6ffQ+NS3k7BcFDULtHgesBbIt7YYY4uTmGPLTt
/LPvimt/suY4i8K/8in6oTB9fJRQbA5e52ZbJx/dGB8PSfJkr+J0ztP1x2FEPegXJgfTtrTBDZzi
IR26Z2PJHsq0+e3MIdIlGahYl86XLh020qKN8sf0OnLEVTjKByNBgeWX/ZVtTWozDfmv1JGHSXYb
Xeb13sEVM7aVvKO8uAOuCeK5CB7ENH/3Df95WjJ1DTrTHBqBZxgthfO16NVf4VhcwVoKd7Ooh51d
el/DSP0xVal2S9r/FqJ7sZ2+3/QO7rDTNP6xk+XRD2ZeSBk+Okt1VfTRDiOj5LnNKOuN+TXQCMLa
th9iWSxXo7fY21zKQe+MyM7KA/rist6MEssjjuU7uN8Hk4BH5Zm/YfsON1SSQxzmpAqWerwV/bKv
3Pw2bZkK5yohu0Q707bCIfmgguAHwZd/LWX7KAvn2SuS13nkW4rrIsHPOiODcrTrYT9hVWUaU55v
RtQO6XZ0AfNIxbEzljak2LiHigdkpAgWikdkSckmKUnUukGhOkWo3rw5uC+7JOHam3V240I4qu9W
dcW05Wyzjo7DhbszqiL/DQBs6LgTns5GCvV67Pato/X3IK/y24qBZQERVvvJJ7PQ84Xy32589ZTF
N2D1z4AziQ/ER+/MtvYHMuKL9EjqaDA8jXA6go3ZhMLZZU6Di5VPQLeFeTHflmZgatT2IVUFlSTa
WGd4Chtqlat8wvY22zRZF9BlUm/iAqqsPtmLLq0TdF+SGlXkUYlfpYeZ/U2fkm62TbRQbWwTF5/E
nT/w513s00XMtm/GvTM6ZbKrqynpdl1dGsaJIHtR3PVWT62LB2uuKMd9bT/DYh0+IzPg0PPu6Ia2
wnFN1CdwBWMZuHkfRoeLCgzXSYvkMOs2Xb7a7RpjZrW98c1UHfeZDEtaJTm6KX4UxKeLO847fsec
e6pdItsoYfoxqxJOhdSvHmrp+Iwi6lLf1kPUZrixNRLk1p1SjsiMs7reGBA5y5M8V/NeAl0NZ53J
+QtfaKF+DkvvIi7xkvDxUpo2S0sdcLm4stHi5y0MX9ItaeHe/AQYz0iG/xToowj7eGvMjOII9J7H
K/qEYtyeLP67IYFr+ar7iJqq4HtS+1q3vDBKan6H0Lhq+mkrcyTtICc1THC9ZEXv7uVg00VAnaNv
JPmYWnkee+6jJRe6eLOqUclby5/4N9pRrWHnfTKY8qdk/sSPSEdKTV2PGQBpSEzIdQX+Gt6VTMPU
fqJDS7dzM9AY1PNI+XL5MTpzeTyET1Q+eU6XOcZVovhDKQo/9WaSOaLetNNSHGDM7BNVQDwqxYFT
8cJ8X6yfre3TFBTl3PBEaSSLHVOr9WvQy9T/BR7Gc1FwSPWW2Jq/NrYpfRZuemtHmaZUW6iSIpvs
9jSo6uvLT17aNreNberO01Ri0bdCE5cu6bJc0ZPysQKKAXVVrQbpCAEMNzOzjSe0bR0GjWjhMFK5
VNetvfDxxjLl0SxnSIE6imzWe7xJeZAIEnezkWE9po+cdwED/DAaFdtsrIoC80NXT8N9KbRsHwdI
rXJba4gQu3acA80+I+CZxWy3UWluCZiyqAVEMS32n8qiHHpZ7XuCbRqANJz8JON7CRaPNk962Fvd
moXHt7qdgqYMvrVekgDZpU02xalB8vchaety2PL2e//GMSBGljFcFvR5TjiU9hCTiUh31xDgqkhx
TZpiB7Sz9p1906q3yzc1uLBgyf4qlmrTV8MKMgCcvWUGjMCfKfa/ry4jr/6q1PBkmMIsvBBpz/xb
daN4XBVxUJ5I/llr9qWm4j5ElVWzwEeVcrOGk+0sT9KntPDjMqtGLIltGhQq8qg+mlUv9Akkg3CP
uJkHJXfcAOxq5c9sGNzV0VoxnzoysTWRtZ5XS4LENbyjD21/mSUxkPda6jE55PacDM91OVbqzTXC
iS6yKnMH0G5lN14vk510bH8j4NkHw7SM33U+epvC7orsq+gMs4pli39TjAYIrtGY+DnhD+MYmCcL
J74a9xFfLVssGztvB1o0Av9T2Oeb/5yQA6aYO7gCqixjorx0dWxtEdhfpqRgT7RnPGCqu4LdoGTK
92SeT48g6dYNclnDgHh8eDGOfPg0TwSNJTnvmfu1sjxF051YD6IjazMmeymdv4w1a+kR7hVlxQZC
xrwavomSbIp5EI/WOA5+t3UKFuzPwPQnohENZtt/rD7ksWkNvYTJ6nzVjH4ZbuDkRfpU0ViyTs6H
LUhx6fG9esGmDjs6tMuXx2B6FJssFdbE2SBp7BtX4WwZiWHFGqYKo/FNuaTGEZVHNt8Ghcdh1c2t
k9zZyzQFj+MEjHKd+i7RoVPCbZlusPJvpu8L/NWmj1UDkv6tOp9ZQef5HWUZteYYO6PPieNHOILe
Ofy7DvciIUdfL4BMccb7sr63wlsa/ObXLEkbuUVJQO2Mdr7fJok1YQVOJBYPOqLMtuPWjSYoG4U1
yPSIQhu3nDElvNGLW6tQrootpeZsE5Wak1V0pG8cvLTrzZsAR+aQCq+X04GTwlcH38/m+rp1Akaa
EZGIJQdHkEpvk2eMOztpD1Q5eC1228uZU/ZqPQI9h7dxwX6TwE/MWy+TXbsL3WBuDh5XwXc62Lk9
Ndg9Lr+zoKosxsPgSLgmh4E245AztrwS3VLJYxeCCCDfdSsY9IOV2wc3x0V52yB7cTfWQqewnSgN
naOGBFZdZ65dGwytMCkdblDLWdnBcdkL17OXcMNRQ7JSYTLm/cl2JQPsOZN5CfICrRxsxJhm82Aa
BF+7sctbqTaJ0yHHHBR34242m+4N0wFmAZY3GPpI1Z2lK/oxDGDhOp+YBQqPFZ8PUAZSsKE6pkFb
N20+q3Y3SOyMQ6qV9TTws5prknV8vib5BT8Tq9kxa63sn2E0r9toPeOnR5ovp/mWZYbXHxbDwTMv
HoPes8W2HEIjeCxV7yb13VRrkGqzSpfmAdBJBk8o3dd3kSzrXVZYIReebGrK830IwAPgZFdBEf4J
zHFcyo2D/fj8nJ9PVgzDK+CBoK9sbzNbaiElSLISnP10vlZtYXHuXMqUSwnhnY/7C/45mqQLEdLZ
++Zdssx6eBQFh9e+InvbfYJCKt2DDLvuE1e3szTnv/XoykOzcTiCJst8iMH0R3IcDRcVltYTjOwh
cI85Fsc+xwFmebe1i/vtUZrC8estH52yMCLoUf5cgEDEwRgz2z6OVCDJvinYtxtFiFvwZLh1/6rm
RLexOxA6f/Td3NUHps/casMydfmLxd2ex23U+uOdgCYRfkJC++C+v34q/HMAB6gLmAWBB7xHAcwu
60hEFSPu+WulseReOG6rLslNRKxlLt/Y4FyJ2ZxN6dOQlzmhZaK1kh+EhuXQhIeiNDjPULFF/rGa
Mwz6oWSyJ3QwsifSM4AfBIpKkWu9r+NgCAd5M2cdWBsHM+V62pp19DSMhSWP1rIs3W1i9Jb41irV
qHvurmFkRAte9Mln/yCz4bOjK0VXgKSE+f3qOv7+s+sF1bI1GNN+cWsKxaLAbupqGWdzPCLPksT9
CQDCfUIckHu0ggLMfFSDXYXxjELnM6Pe93xAngaPXsjCLCzicFZO1funCXoVSUF2O1A37OCvEJpr
JzZK0uD2JhQD3B5LqssTuWnGsFEZtO0Ld+4dde7vkNCZ7f/fFc7Pp46wPcAE9GnIDz+qX6xBBa0x
1vVV5M+4+VtOUV4xIsq/KNMay5fABf93x2ZMd0tUZ9mRYYKw7txa9UVst3lWP03JwIO21pDbT4xa
x3s36vnu/h26ev9FrY9JmjaKGSBJm/yljxZnNI6V7eB0feVaNS1w7J1/BvSwKNtltpPBXUmxzbzX
nfQxmWNmVnx2FrwnjK7BptBjiVK2XFRo/O8DfrjqAtRUJe6Vkw+UwgkoMZdkpm1qRYLIkvQ6RxyV
PQKhndHmtXNxzlPNywS1PbdHWG3a+GW7jX7IzUmLJ+5SJaB+4er1RYSL33Tx1FT9rk/8ud8j8Vft
mztZMnhp0IMNr8SxOw0x0gT93IDeB4S7BqPo2GPT1HxCL//Yc/KRGcshfkSQtq7PD/RyNiwnI73o
VTTn0fAUaHtt6uwqGl+w6+es+/eX/EF+tm4HcFmm8Jil2CaL8sN20EGrCsY/3qGZSet+nbk3edcd
KEsXh2Y6gHQksn2Dfhf6MT64lb69nLzQp0zjahEzseafYBL/fKiVGc2RuQqmV/PSD6dlXjHlDiyY
X5fBZImXPSX5GfNO84az7IL1Wm2lxa+E9pA6ecFOCcUDwXE32HbhXvXZQ31gR2J8AasiWJ1tUAD4
sDTfHxyaiKPcQiF36Ioo1b96o6y735K6kzlVFZXYknRMTDb4gNvmQ+IMQX5MSOqAPFOXpAGp1q7H
U0RWqdrjHVj/j6ZpvMmVpr8GOuC7v4ZDf5gcWINljvkkioNZRa76ooN6UYymG1SNIHteG9El+rb6
4s3IQlZcXYfBoyQnYb4OvAmS2WdfmM0X8vdzDqZrwO7FjhKRM3fAB/ikb3HUcPwEEpUlpmS/3rrV
jW4ZqcQSWmG4bwyZ6L2qcp3FKJNacPp60uk+xOFCH5qwifR26VbS2yeL/v2rXM8Vl7MNYH69j1YL
3vevEtQGPgZDcjBIZ0og+k9qiB5KR7SPTTjQI4+5GIMr0TY/ELJADyvL3B7AnGH2/RyHFkByU0TQ
Hg6QIeBr/PvjncXf77443uFKE+aaAH4yP8pZRm2VY4GT05VTZc6uCrVZX+O5GKDBNZTq9nOTULlo
O1ggmzr9eIeZwhTEpe/rZjd3iRfdCFdE9k2Fm8SE965O0hPeeZYp4qxPHLhoqyfUbVS31I5xecZP
aB6X5Wax0cPuhU7K4MtcYOK0+/fP9s9iAHs5Gw8yWMYAiSRwvP/qs8I17KRgoNtgwmjfBWaQjicN
hbC5l+NsVzs8b6T4cZn/Sf6If4D5Sz/vUOL8fzY1d5xzZkSRCcL3/v5xugZyDL1XfshCh7qMlM20
3bdj7dwyzumGjQkRQbXA3iXuOht6N05geIkrHJIQYvyfwdZlWLiEMHk/uwI/biKY2KtHBhuIdPQ1
5vTDA+aIQIyyqU993gXhi2nMtYb4sszTy7yMwKalqrgnarcYOLdlK8mQyhiEuOR+tJb9O8uE81WB
EvlXpSWz8LXyxei2mxwK9dhce6M1zrGMssXEu0h16pYUzsDZjG7Av32BIWXrpPNnauN18/99jZNJ
yzXmQCnDHS76R6hpzVDed6aVJcBWhcCR6SG4ItW8869U5xvjSzJE2v7MWHJdXe9+KhRjVMBIpyhD
cSP4cLGg+0hdL0+mU18btvdjNLykfTPsgRYDICwF/fEb44Tc1GcjpYsZ7pXO1A4gE3P1Ia0aHSsu
5kPKOLk6mEiktmBxWII2jlO6t0ZSW58B9OtZ9P6RuQQxxsAjnFo0tD+cVYjn7LJGrQvnYGaaHZ1H
ubkfyX4XBqlJ62rWFc4GmpK2Wor0IYOQpTb/vm2hCf7jMdi2gJo8AQli//jmisCVvC/LPHn5DMfK
8kUUbdNZa6zVZmYIT11TUj+oujZnK7bw1vOv0HKxiFpYBO5ROaWy7/MFfBYGwXl+0EJh5z3rcO3X
MpNfjSxZPD8GTIOGAM+upspt6lpmt14dphEH8Ppnc2tmkU9Rz15koEvuPYzGINqZhDX4Vxfoq+ta
CuIuyvkJdSF888QJU8PNjWao+43U7QPqb99+plsIjEOe2kXzi756fOBL6O2HZDa7ZHd5TtFO/FQR
ajG9WHAXkr1yqkk8QzUBAXOc1vw2uT6E6Z5Kqbmu7MztX+bJM9Tu8hEECTH8VWzz8z9m4eq1wPLd
yrtCBxKOjMjMIqEPF8p76NzJKH+Uo5X1m7xPVXprqLyO1blDEh7T3qfWT8UIyOO7yQMkCevQ4m/n
zuRDVkGzN4thKW4VU0Vj45VuHZoM3CrVHLTvrYD6uWu2sUq279ueIm+XD8nSHaLCSy2A1mQyH1hW
dgfzLieWr/MzPrUQ2QLdZewaqDSXjtOajMh7FenaQ+OUOKwaJ9bNTTT4+XRoAHBmEJnMmfmwmZfx
9y79A5R6VoNRC8PbjTDO/Vf2vLQgMzPHucd7W+SwNjH3eI3wz0r2S6bXVDxG/llsnI+EsBc0/tr0
snmvlDDLzaW+wDyAbUwkL//O5e/aWJsMT87QUEIzuGT9UQLz+krtsVAurxLNLmflpaHCBJTlAgaV
dK9Rw+W8rywtfXPnJEI3p6JMrPbYnL+1yvB5OCvM2vzPOGEOdihCwhl3lvKr/I8WrZmzNvn0257e
LNmjcxNINRZ4XmV7MBkkPplpWWa7wAViuk1FWSdMqW0ChjHvdoNDxui5uFYZ1I0rivhePVuoWeYv
4QS/+21sl8LbwLFhnFzh5R3XZp44z0mpJuNUwnc91UpGj5iSeP4UX160mKD17I0Q2tDRSVh/TRzh
96puug4iya2TB53z1Sm6Igh3vLA+PWeq9KdCD6SUbpd2lvkfH06G91pbkz2eioUAgdvU9HsNLQyK
A3+oztn3meyH4F6kWQIkX4N1ba2gjTS6EK+0j6yAqTsmMuhxdhe9kWcxwdbzwQjTGph3mrLuWPVQ
D587SCL8yGBgBfiGGoOOWUMBP9MrGT0fzfNeLFlqCUwrZXJypLQ4w9PCM1WahlUSURyHdsHfT1Nq
yljBNtTfQI7ZCphNY6D3SdF7BjPeH9dc2OiDKUxoE9BzcY7+TVsqIq+lfHWdE3SW6GfYuzl9VB7o
Y+PoYLOqB5LY8Qd+VdKT5qmmiXzNSUsoITjUQ78HYR+tAyzabCUrwrRoBMvrpSaHdtpOcoK5vHIP
K4y52TdPtaGT4slQVoEdcqum8iANphb3TtWXcgujbek3wWBFv1xZ6+DgUPmmb0sqWkY20B9rP25G
PSxxKSsPk8fad+et2UcEyRoF8vsNrfPkO/HgVcq8S1OU8bs2kWHxVNb2JDeC5VyfWgaE8w0qxsm/
audkajcrpBCLTmRyAwxNLBE0P/+u7PL2M6vRDxUlDQ9lZLgmTqw+7CCGHypKClm/H6pl3qe+ZFUA
qtnOoUZgkz31AHLWpsygSN4GfjowA8g7S10PfpmdcH0I688sfT/e1jwM6mVsh1DVQm//aLzhJ17f
Cj8ism+sWXUUioOtto4K7b2tHOsO5S8MCS42Zz5moHn1EzTIHsz/k/v643VNZBEZaKj/MYSntQ/X
svJvy7BvgTUqIb39WNXGHzMhXn0nvRap+CgwGZez0SMD6720vndcPXYTiiFwD+iE0VQu1/o8lEtM
RYl7AVcCY2TPEOXDzCXPs5VCqhbnrvfbub9NAJrVXTd7ff1cofKWztYCc5zvorlFLQinFF3Jv3/C
f1RykeXhSWTBkaNY+Qc0VIl1Wu4PazaMMb1lJuJxpj0WVJ42QXN3sLhgkph7V6sf//6Tz0Yx77Y4
SvxVHQ8zYG3SPnpZhfaSFzNSidNlN3PkS5uONvkFB2KYkNkV7U9ZlIRVFgYle1ul4ilxYNDHOTMj
ayOSvMNb22mNA/qH0do0Q0Mh2ay/obO0cR8ahNn9TtdRlMV+VfpbjhTCpTvoMvmNM6WOIDC8crIr
5Qall236TPfWphqHsbkV6ZCOTzmGHk9+EyAODphKdqBXvn4WwxDCsfJ6iL0BOADFvts/DomMfuhC
mdnJHmZvP3VmzRCsBnmKDeZB5bZIG+aUJMkkesc1UREJm8I0AqkiDLOb+wplVurJ25Ek1vqKhjnZ
gAMDjLiLn3WbZEE1t4Xa4jY0IcXwMyyj/hR0bff9318N0QQfy1Sa5sjyWRFrzUel/2HdD4nA/aFM
r/JsACfC3A8dNFcNk9rZIWkxDibBNKStYSjvXD/Q8o4vnMEowFE5bWZXOvf453t8wSkJ04zJJql3
PqwiGGlWlXhHO2o9axtBzWiO3bjcu+t1i3lbJ3L0dR0qgRpn2uYbGpHobvAaBuQjJbG686iraanG
yGRA3lndN2+ofaOJfd5tcSiRo7/MiovrCvlk39449vAiJinePGB9Gds5+/Ibww7WCxTuAI23n87X
7lBxlURLyhFLDab0rrPKYDjW0TKNiL/a/FmPRBlufAZ44RY/VT5OasKuZmTIA+a6wxA6ckPd78MC
A8QYJrZdQ3+Cmb2RrinjpM24HoSRjnvhJIEDSoOLtPdV9Li434GWQCOwck6UE0kJA/QmDGvrTd9X
Jm7qDasnKTISJEYBG/66k1OP25A0ZbO1K/bHqcmISp8xmcq3pYEYcJNqDK5ifGV1/pza5sq/GDHo
E6gMYMSVcpiRLUxh+iu0q/yunhMUil1ULjbQQRktzEVKmB5ZUj5a2Hrz9p3OpRRdqhAEDHLJ78Lv
KFXqWUXj0eB3l61J/jHE9CLkcLtwRJjghhnTpRw5BfSwoDtVzlSK2wvxpJY+oTO+43X/4d4IAqQg
nPilJ39yRfSIM+xliM0kav84diEMEjAptU66y40jRbuv79GNqg05Wv64bxR+l7Fr1M1MJFs5Phg4
fg2bbPAXERdVOIz7RNf9eExmjsTbZsqMLSl42KqYhpxfdG0ARud2P8+ftH0fRwD05fR7a/YW7kCo
wj7sJsevzCwPaG9J7KGdulywuCkkkEyWPjTufdFw5ZZLPXm7Bi1E/0kUR/TxPsXEzwOhQd2O7QnD
rfUJ/3aPSSTyGrq+vEZgXP2GKZJPz5mNQGnLCEu+XirgMJS+JLF85c5i8rD4NzbsTcTSZ078aBou
zWRSSpzm4YnB7UQ4UuwutCHrAi6lyG++1mFDS8n7MorrqW3JsU9r4LSTzlCSnmAFyfLF4O8eyAmy
5zv0ZxtR5ebr0nojGxmPT67LZEQcv8kElJANmdSstE5C5Xi2jdZtVUxuRqEJnQ08KE2q7evoGmco
Tm/bmYWzt3i3RaxbMSGCGxyP6UtXLacsETI8eMVcIsGspzFFyXqe1SKqZTIt5pWgkiYJV7TWkO1+
Zoygo02SM1S8DZfZ+atKqizaOU5fI7co4U7vIOMxjbuQwcykgBiWnEUh45l51XTkZh+aFlPOrdMK
HrZDmVO/5VGnOOLO8gwIeCs8B2cX8YYHMz2PrS4c+2tpo/eI+2hIl+PKOfuG4WMXxSxn2lpnNtEm
M2UY5p/cDl2L/KPz0289OPnr0CdjswduXVHy0EiNjQhaU177QkcGvMAxN4udq5c+fbo8Z6JahtiL
45f5YTIMZjPtMKvpmE25hB2ExDny6q3VT01/73ezrT4DNFcA7r/VwAq7k0NJ4Ql7Ep7gP2YVDNFB
ksy6PBS9ruWGbQ9mkWIJeV/nGSZzDTab6irsYXMhcVyVFrTI9kPlRUPyxOqD8PDvl+A5DPb9E0Hj
ZHhCD8KkEw3B+z0TJH0KDS+Vh7kLcEqOctZ+DOFneZSz2WMCJxcuxVJn4qZE78Po5/I24QCUB7cx
m0jA5K7KfVmF2KZAQjWgMnUYc+HlPTqwcvLM2E2htoITfAVYIHNumgcyYmS2EeHkmMfWnXwZW4Um
r6UwIfsfFBj0vhNlV/9vLwACK4QBgHxYs8zNVmvf9x+3xwi6G6acdHpoAdlTKxFaISnFX+WlHUxP
7pmSJuPLBQy4NPpFqTL9JVdtJ+877c/TJ3XIBxIDz2TxUCGRACYeOy4UsPfPNBjh0JN1mR9wpWD0
0RouQFhVKWPcwbXtHmHP1bBsYR795XNqYbY3tS5eFQ0yJfuVJe+IP5EqdHVrLiHfuzgDZnOgimDf
ZwDlm8YpCrSxslRRfGEyoMIAFxkx1qQRHowoR1n07yvrH5NrbKCwlsGnn8wUqu+PsQ666zCtNc3m
cEEh/cBo39S5VZBhS4+lh7ZVV01QZPbrhdGVM+GAzKm6lVJZyvA+D6N2vppTFBOHeUKAAia3ygY/
edKP9wZPytgaE5MAbB/vxQ+LoktZhVDmmgPhJlW106mBKBPhfR6+GVRX6SbLfUyWG9hHwQGUZShh
YQ+mekygKIu4HbDrVxW+QjwexPqDwjkWjKO0G/hlCCXvEU4iVc37ibm0XXifDmZX05m/nSvrWJZK
Fhc3RmQkDmL39X4J9RLr42qqnKsRPHHcYocSGhuMHsDbom6CHiqgzIbH3gn6dMOwQjOySOz2R3s+
si9s3EtF4zAvt1Y1sSu/ukCn4d40ayMW3jqKnM6zpGr05oh5l0Co22edITGRYXAAX6bl2Aqi2Zyu
o7S35m85xJGR4VfgMYlvC2L8nu3QyL4k0P4czB9WdiyaW/7lPBjAcwZLttkB6a+obgpTYxID0Zli
9pFhA2sic0s+Sh10K7VyQv/4yBJ3nCcfEuXvVKGP2xhdbZb3Bq/qmRInepN+b+mtGpLxakbkfmdF
dd38sWApY8YBWvELPhVhZZVc2DjpWf/rQ2SeTy0YZ3dAw9ndeEWPv2g4Q7Y9NqMXzd+Jgl9eP1mE
/wDNmTIg1MGpDbtRkPOP4wbtyFYtXYuYgdtfvUGTY6Uz3ODBLjyg4nyq6qJb6l8Az63YWz0Dhfu8
UQjfxAw/4hC4qHtOHuKeP0YxCIKRkihZdlBAmvkhy5MipNBsW1QWrV2qb2VeTR76Rd/J9y6ZPtEN
pvp1sMvbIKpjo/Lwg4Brho7mMrVqjNz7P8bOazluZIuyX4SIhAdeC+WrWHQiJfIFIdfwHgn39bMA
KOaOqAhpouP2bSeqCibz5Dl7r93v4p7vsUGKZPj3bjnowXMjXRFcfQq8wHPtxAIYIy2CXruhyJ1N
uIzLVgc6tQy7Go2ouvw2VZyyzpyfpqPQfY6RflqwThkE5hEHYU6xcRMpkDA2jlid5bDmyAO2FiFR
V6kRBh7mWp9WWbjMQ52ZOSbBe7soRjQ7+IyBwDg0qDdrod4HthN6mU8GKI8X4dPm4m9l9j0gUzeV
KfT80ODQovDCIp2sawlPZFEIJ7E6feVpQkFosCVidnesOtt2WoxE2Z4GDMwRYml2UF9f1uCev159
vKuAuan96r8YqLZ5s7rBOhGrnKDnK5vw0a4NCdJtmayik6X1zgcLpgI4UNgDx5mq+c5iXvWxloum
95Ru6HNPIORV9/SotqRSCYQnQeV7IQVWs0elYp1IaNZiED9myOlVDcbw6o8VkvC/P7hLnvf/Koh5
7TGZhZJHRsueKuIj+TlM1WKqSsM5C6wZw2O+yLUnBkNACZavBDucCrpvM4IVA9NfxKKDa7wXbV5k
32Ruflvluut8YPS5sp70Z39R6I/XGK2P7zEGifTtMHbJNYqa5DmW2eR7nIXVYYumllpeosu+D1ks
1J0DI9jxVLdEhw2sD67LInEkEofCl4RJPlkFev9UjeDMbqVvm++qmbpUOF2ghmeOjmrECaua3H9o
Cf44IqngulwT6wzSEEEn/vdlOuNL+SAklDMtDsX8omBlbHac0MaBCXEf32q4bj5syFgyCOmXmdXf
b9aHcm++WciBBH2wmaXLEPtDx1kjF8MSZZOCz9Wy4TTabvWlCcBAUWnTCr6Pg5SiDQy2QXtJ9fFE
0jZJuuOqqZJ2OF/p5USU2pEID01mw6T7JQ5NDdW/FFWpqdtWrTnXKsudD9JJlXfayFBj09YyCY48
0IaGut3sXxUyJdJDuqi2VxX0P77x/I3+93jOJTdCY+Ks1JlmS4vzw6Ew1pgg9NADDnnSZc15fZsz
jR19z6Y8FKc4V7Lhl/ODAo1HeH1hOyYG6I4rWcDy4DWNtpnLuXnHaG6wvELrp2MzVFaxLe2RVoCb
FW4CntrKg71Cq5xTZEKReQiq1mYoR3OCo1mZUNz9KBCTdv+yzzofawBCIQledJDQcISYj+G/P1wN
TsduIB/3VCzGhklVgTNVRRrHVzkkmArc1Mlwrq8F4Ao+qFESTq8DJk7+hd7Xsx9cz4viDsy0kK8V
iSqgHgItojy0YocdN7fZ/KDgIigdbzLDs5siiNQbjk+rKHxaTOGm3ZTWKe0D1bitIrtmkTGtA1cl
s3BZrxABSEcTPosIcVdkbPSOnMifZYiO+wmwiC7fis6Q3TnrsireCShszaZbKgbhIAC5FE2Ppjog
ApKSzVq2TBPnOD5wfVJGvqzZuc2vXTQts/nTSmBOxoOKe6/6XhuhkHcCtSTOFF9PaVAutamF54H+
nzlGbfOeMPTFPWwVEWYbuondE4l4hvOeYNmjpzMxCj+sm9JqH1qtRGXeWzNqJZfsdxIQFyyN5aT6
ywe1GJBD28EPELjzAukAX0FN7xRK+YnXl8SajGYHSnIShIhALqdQJ+DQxwBFfcqMDcu3jHeruG30
U4joCUr/eFb/U1ApHa3+w2qbWg1owEpnTcz6Aqwe6/VTM3DivhcJU5OCMmcWzNPqN7SbVgKv3a3O
gfVm6Saz78grl/M+LdqmPDXSBgeGYUMbjszwpV1tVoBDQk5N8wYaIc3GDaAA+lSbAlRC85ZEeDEP
cd+7tB1Xs+QQk3f5ENE6cvbqeopZOQtrEYuQCc+Z3XVuOGDiiZTop176+LPzaWSV8hxd6/1tak9p
PmyE2U/R4OV1jEGff68mPFCyb3B/zu6hVVWX2TZXMrHJMSGvNg4M/Gaio0pvDTt07/WwdxlPLPAT
q3Yr5SxA6xS7kkOPdYBnk2BAikw5VyWzZQdiQW6VvAT4Aea/G5f9bxXKj3XMuX0tr8vFBDfPyfiP
1pNOjh3b8Oq0b5xTEGQM1Zmv1QyTvckM23zfFhy8kw1DS0B5pIkmTYjTYBZ9awutgmbK3LxQcGIl
d5wji+zNKdpYe1xX33C9jgqnJ/6rtKi4AXKW27EYlwNXSKMyEOeh01XzzqlDI7sYqT1LZ4Uc7eQO
2xFLRBHS+is2Y+pbTkcHVzMmr2Z0E5+NSlaqFyqlH3gZSMhqn+Ftsw+q1OiUD0ELOaxV7Cq9Wx//
VV9uuZk9U2uiUgl+aJk0JuIw+jY9cNAa7Y1Bl8HdwRUem8eeqVG6sWMG5KdCbVM6SgqihuJbEWR1
fFCKukvFRtPkbD3So4lPOyblTLBhoGnUz67I+qdEDyISwGibbtbXc3X9JY1UXxOhRPY3P6xY+vsM
HdQT41+bMXVgKIM8IPAalM2ItUO/VAnvpzfqykScXm2P3Y6CqA08Lm5ESOPiSGnbEUwkQwPCIddj
U+8jG7tUYTLKRwnzZYOSTIyoMhxr2mWz6mEPDV7X9uu70NCEOhCjkbBD6RZ7jbTpJkHGrAxry2rA
GWhyh/LNWtpEq6cJ6Sifntm1rDy3pgFy++V1QrvBOJPildc2YRRHre7IjkTAGF5WuYlLWotejrxl
egBdBXKDWcAAoAQZTPkFSG6sfnIXR8D684rl8AU9xHfeah04+KVUYIY8poWjTvRTZ8jUOgPMO2Ou
ttKOdtj8qLTD6Rd8wkEqeYpj4AIe+D2t5LfUxPiGCAuejtvKyX+hhRq0G7ULgrsKSePWiiANUoq4
yYgTZ+YSlZaOwbRJJTl/emhYCnKCmQIyf9HpFe+yWxxztFLqWUR+1DPSqLX2CvKLtbFIa0pvUDpx
wTMydp9ZIhz39OudXQx261+v7qEQ5pO2d1ptyF64N5W/Rw46RLug7F3lvC60aZtM/5F32JdbpUCn
swszoNgXNHJSbhNsjrFXJCqBBUXmaM6mW0zJqRgTBiTYutEDrfI5h+qN9wwpzuzwinuB8yztNLBU
DoZrVrqix4cEGWvmfUyFNnOTgkKzro7a+d3FLBt9fk0XFEpnF1xQO7b51bExsSky4eYXm4hZsYKJ
KaZjoeZ0s8+xImgVkNXNQXLk4mcXXXCyf3Zy2FN31bLcgyziR6wvcUu2iQPpy26t40gobb1xU1bG
c1dW+oBUROP8Uc1R353/WQlUtuiVPaGBMONLSDCS1c7HXoNYqzAd+dAutB88yEZ6Z6E61NududRi
mRNZXAkzHbkSkFgTcYhLZajKzbq8OWbv8qqTpteybfmLA3W5ONhbeVFiW/DhVqc1eSE08jofIsYm
VlK2ub+Xmoto+n+lJiYIJJfzAX72P5iG+bGR1xYKtsy4SFFbUHzsMsVngTCyJAsT9E416zunXE3e
Q3Qa5H+UIbPWZ8hDiium7ZwaE2bChTeMTtNcLXN2wf/9E9ofJ/1z8U//k1knIa8m7oHfa0RRFwgp
Lb0+rxClAbclznT8l/LAWl9izVfN+rEIdKpd8BkSZQoCz/oAYU49OjLGiLeWAzjQME0noIrqLcq4
LNjbiTvFJAfEQ7hTltkA4pywP7SKSMd9MGmtdizoCaLeIow0P9AH9fFfWCI5AJ8a4SUUgXDOBb4j
l3d5NuJ2scp5v7BE4feboJFFtRdNnqBekxa7RjrE9Q68Wtm8xFnp8zBXqRG729TJu0NTkmnyFAfU
zOcMebG/iTC1DTsCXFyepzFCJglVq3BKDO026m5pMTN9XZW988gSp/zKQVsL2hFFGo71Zf0oW39e
Ttd2xJBJKoKVA5SrjmJspepG/Q7gGFlpwJiq6qCJho22m3KKjcGeYUS/BMHreSoqeFKrpbJwqPkQ
Ci+mZrq1/PPIoMXi4ROW4z9Oo8bH+TdyBKwJLpZqNHKcuD40nnFx9zi+tOjcGwG7R6mazLKyrAd1
W9EVcx5N3JWPWAbpWcCUkcMOfZs1fBGZacd49W2SIYbZddFu2cdr3IXMcowDIzgmwVMii+lx/cmO
WlnZXdBX4LvkAg4ITDOlGEWugW3Xqwcmma8kFsyLWlLQJR2NSHO3yliO26Aztbf1bKFTacl94qpt
gp7NrO2TITr9Tsg0UO80lxN7g65Dr0iqi5QBRgCH/3wTBApl32r01tNCqAgVBvNfL//sffl/X34u
oAt4G6EwanxO2B9eLY6gjlqIujkLN0TMo1QRfZMNiz4Kw1VIGctAFdsEX4DvIVuf6nyznnhFRMvj
H+fBDzh5Tvr8QVo4tiBaw4BKPnyeONeN0SjM9BKEIOMf01BD4rDyuYhscpOZMKlGWL1LuviH3C9B
KsKZUOXP9Z4Vk8sdNSwz/95XmaUeflWry7aetCplFu8n1ghv1XgKLWELMRDROTs6L8K/yOW5zsKQ
6lfTG377v69mf3RTZu0c5HFsefRSsNv8vpiFouPAAioALIQaKttCM9LHsGOORhBni7w4YGtTj3Ym
dRSOBLH9y/P2x3pP35qhGcMNpnkMvj9e4jntlPwpY6DnYaCWtEMAwBsTjwg65mWI08TkVu1wN0M5
HsYK4VQTmu59OSlh8jiHtqKAU30KNFkSjPOPJ2BGt/7+RNIDYChgqfR5BGLVD2MN36+haOiqcu6W
G9H5Cfv62pQQUFWK55ZQwxOCyLjfwitAxpKRa3BbqUUQV7A4+5ORnTOEGsNVN+ER7cYxmtgJRB5P
txpjvTiPy/u63uu/398/iGCuPfvMFmL9nE/1sVk1jIPTK2hLSXI103TbaCTG0rWf2Z1ZKghcrMvU
1m/lUhIBFhtbmsdGH9KsL9Lmx4oCCNKk41xgpv45S4rafPjVlFpEGApqZOV5bUogi0qnT37WgkeK
FKetD4ivWYAT5onZRSl089JwvDC8Fqx7fA8DVpnna/PaPYGntM5tM9j/2rA/3kJXUFXMiRRU+Lb9
saLQsghRqFObF9DevJ8iL9N8p2qzUGmzTidlp2TGY1AOavOPFe2Px4ehEmEYFlee//9jMiyhX1VT
bSuAHwuj/6+N6rS9p0sq6E3qPNiN1yQDL1UUREa+DVP+3IAhmyLzH7qORYf1v6WVFh5picRA6nwY
ljPxscNsRHQO26mOjy1GgvLJCHxdXutJjBnyqTFOLoyxXH8bVo3evvsNuy8u/rFMbyO8hfTTUGtj
/LWqZebsYqTCKINXs0FYV8WrEtDOO8hZAfuvF/D3aT+DXRy7s7KXFhaHHO7i7wtUlnFaVmhvHdZj
dW6l7GxRRVFzAkxSRe+/hiHWyKFSR0JoP7VGoUx7ERpVsLUho3z9+ytlfSwA0X/hKZ8DzIzZNvpx
y68rhj9hQ/dl7GNeo1V4KorWDh6IOLWSlyIlYTPedD0j5l2Hmcc8Bw2YCz9K452kPNePqLI6fBmF
owBoWl0W3bJ+mV3ldE+rhQOT47zBEZqGm2H1Sg/5EFDqrhLrYFB04zgtrqTOzeDRLINKRCEL38le
7BwuhI8aJtHsSF9/o3VG0MqIB6/mVkPSXYhPK+/HCjIU5W3G0nruMYujHNHG1vWgDAt/uw71Gf+P
bMw9qK/hxVx+wSpH7xppJQ+m3/j6FR6njJ8KLXaQAsZoZby8bKrybkppPW3WMbviY2Y8mkPHBr++
i6FCXszLKIPZtW+Gkx9calnE/rUEMoanUYcbtk/dEATW328rqKn5WfrfO8LZA+cTdC5haYS/IZr7
0Nhv2mFspVSCU8DZMR29KlOLToWDJNIk8IwZ+fdk0dG3qIbdnldg9UH0sc1nchc3fRCjPt2u3pte
0/kqqxiiziXmDiVAZ/ZfOdVc4Qzt4reEEWx5Y0LvPBu6WlUnBIj6WwK2zOH3m4uBZNK75KQBn4FJ
vRjCE5+q/3mIu7q9raVRsWzMbmeU7xH2d2uHpy6R2/WzhJZLKQU2GRk//+NyT6YC5wEhA+MTlNPG
rRFTYPPMzR8rclyre0roO5XbskJwu3NCmLbbyXTZE/pe6O3jOnNp7BmEgIhibuYuD5mYQu4juVPg
1G3f0pX/GF6P5s7gz9EzwCGwyuvHSRJr9F+sNphvZpKh4PFda76iq/tkfZhHonZ4ZhUdu0xi2MNx
CozK7SG7CbN4xXM1JE+2MsBwFXmLm3pnWtDE/1td2yv6wK40u9/VE19434hWUb8I6Rj5f0k4DxjX
W7YaXmsTpAqa9RrZAZP11j27scL16DrF7z9l1eC/rF6/9cSSQ8tlVFapvD3NyOiS3lIEU4VuqHCm
u7QTUfou2gz4Vm1MMf2uIPpZBrmdP6jUVcbeFMoXFJ+ue1pf7MooeVjWuneGdLQXM9MykGxL0be+
76v/0AxLFC5NZAjlzpeVDxarXaxD6xbcK7hpdn3WsueHU6D+QALQZQdiVzv9SHJCTOqh2SjU9Lpd
gVrRwaGc4E421bdW4/F44jTojsdMD2lcBtjV/68xLMvDMTtOSSu619WO0/FijPu+GPIGVPBiJYpZ
oMy9HUkneg7q1sElIKC/3lVGRRcbxHYYW1+0uGcJWD1WOq77EZr6GI2n1G9nVnXf8dks7TMNMeuk
5nG5s4jHfE4do8IYOhmbwS41VN2GvY+LcJuiwEP+6d+SHlhmTabKz0BTQq9h5d31pTJrN0sbs4Zu
7vJECS9ZNJZX2seT12oBtyYxoJ+XkL3b1Gxhf7bJ8IBmwmGASazFiSlNsEvd2r+Zkf1zQla9z5ya
VBR1eEq63vhWxApmjKpxnqdgkIiUXQIhTMu/hMEg7pTIYaCPI53pTx3sIDFON4rKcF81tnwsm7H3
hBhH+LZKUUhSI3T7TjWjeiv94qj3pdwxW8JMmkfdtnWlgDk8SZXonDR8pziezjaavq1OY2yXj0Z9
p4ZTaHHoKI0vWheJb7B/ei8TtuuJKtaRDSjhXdlXOASrVr+M+mAcYpVXedMBvnqVxGSczKr6hJCB
yD123XwLOy2+gKUZLwWgIhJCGv9WA/o/jLmfIfXLjB1hJdq+xv6kbSIh33t2F68Ro/PoV0r8xUAu
fUJaQXoLpnPp+SPwOalLsa1UBqYNwSsJPk8AXo0ynAmnG3bhlIY7aD+Eh9R4t2etmTiKmn7H5I6p
vtU1Xdsimze+swjT2a3hPZ4VLZZ7qpbmUWm18OSSg3QQ6SC2Rad9rrIiuHfCUtu7OjYUlttroUQP
2STLCyE7w86PR8hsdmRM9CimfC9GpIXbsLBoY+N7k7sad3aExe5FIFz2YNFFe44GwbepT1JP6VU4
uMXwU/jpAFuUoi528q/4CsW47W223mdyv0LNG33zc2J3wdFUQ322hLHacJ0bY1sO2bSpm/5hQhCx
CYCjYRXPNWJ0YgcR+aBPBzkWrbUD0hbX23HI8PHlk5N6Nf7yT2qmwTPVksndF0GpY7mdHI4fkeuF
JtNZ2aYg4yPWt6mx0OTqqIG6KayPoGLsd8yTwOnUzD26hfKz1kVwbmLT8ny7Gu9yhcglTTGU9yIx
4hfc4RDUu6q9MiOJP8eKtEvGGlp+MXwtgKgov2YtUpRAL5xDjhV6C6DVqTZtK8mMsFl5sfDKjGEn
/V06sL7Y2k5tPxZwBPptiGD9KZZD4CHd58qnmrtDc6IG1A9u/lOVffCjj4zHOFH9H1lsDw9mqccb
bILDF9kFueLpVu/uCtXsy89SJNpnf3I5T6MFsDY8X/EnW+3cKyZi7WK0ypOPPXnn08HdlgmUaRna
94pNk/WoAYjK4NUpAklUSQ4jMi1zHxhGfBgVqzg5qZLc9BLaLKrL6QthHyauK1fs6s6eXvB8pBcr
dX3ebqs+jvZgYBVQ0mtpkUOYKKV7tK2JiVtszueAMqYftMmJyMPa17bVf1lgB/ety7hCVav6nAXW
qxFV+oNORUL6Zc4pLSfXFEyT58hk8sjnGbeVPj4D9/HfEHyQExR1iPgTtXkumrR58BktkBMwBg/h
KB6MKqk9mcr6FPclzLemVYlGwJ7WKAEcHqjXnZdqSXPonCLalmP3PCZp+Ki31k+nIygqhah5Mn1z
POrj4B7Jv4mIczJYaJM4Hd4TO983DKWvfRQZnlYM6lerUidt08qeTCoIdR5uouCTriPbJ7OvjjZt
n2mvlTmpt6AS3UvuEoxGipT+lOlBijQOA8gt7Cz6wFrefK/TPD8QV0K3gNcAXqydHErVBVpl4Vpw
SAH0zKgbPw+J2W94JC1CikbT+aSRtr33fSZtE8sJVVYQv7tBO32eSlQHszcr3blIW3iicAN9yY2c
842RsRS2ob0pJqU4GYiN905e9s/Scu4cPLcnHfvnAxC59h6Df3xoJ2plHm793sQ2vRm6sDzQJByj
DafB7hpHpvuaRPBvEXdrr5AGwr2ITf27pO96YoJa/JCNdC52VRcQSrWh3td2nnulkNGNsb7hWcro
7KlNWi9VuoqRXdi1m6lPWy8wsq9ZLbJrXEHrRIbvKldlrI0NYWwLvCA+aGGPl94dINENZXeTyN0I
fQnduzwIg89GW7vQQLkikoHhWwL326vccDrwNozvSdwlHTL9xN4llejFhjcZyXGW2t/7VLtBu8jf
8lHoQAR7td5aNUwRj/LS8DIpYcgapssgEnbCXo0z9asZBNR1PmlNKZK9aaMFSo0nzpGNwLyV6nT1
bWVGRIfyPtHT9ks1VsVjmqKQ3GEVjoJDOSbtPhkC5xkup7MrSnnM/cI4+FQznwUsATPQu106ZrbX
O8N0hXbmkolmohzPWdjZJstHdsfmaLQuYblZW1wTatGN1AMwumqS7dl00n2hp3s3s0LPCJkaD+ZE
Hd2qeGKtJj5wnW4K2NNPKv6fduMjmLkpZURizCQ7lCyisjcxsrFDJts3k3HWQSIyPCGmdXe5G+pw
GMCGJ2H5NrDE4FYep21kWnRordZszmo2vAOMse6oKW5jz7rAgFzZV5Z2KkMVHmtlUzpTfnrYl5pj
Cyb/KycZ3DdjfPMpzjxEn8XOZkK4dxtUz/3giC0lgL3VraB5qwo/vYESJ0BYs9K7omuUG89lTeXT
DnLTWvSpBqx+7HFaxNyn6Jv/cNflB4cQPwJ9Ah9snYmtdtTV72YQi89WprxaWvIuC6kfJTRPPOko
Y15kGvezPbYLdyRs5F+TROZHbO/Oo5EU1iesAxEo5qTe5wxUNoE9cCIIi/6exg0Mm8GJviM6NQ+u
r8JxjBhbbeLRSfeOmiPZaa38xihywJE6A3P1jP0plDdA4QI9WGZdMIc2t9Q0wouD1OPJbTt1b9ky
1TbJULvPqFwI0oq7LroTRmA88LMSQFiNzuDTelNIJ/FywhQoJizzrLR9nXtQ7+WE73mgvBxU9VQb
nXoYARDvYmlET2pkVbcShcdurKq3CJjjtqrw8bUgXb2ycsWDZo3isSmseqOgV7ivQVCeISATOUgV
xFA2119YbKa7GBL1pumCNxVDIaIHM0I8WbxbcG03DRMoDyp5yhM9gn/nGNlUfrbXuk56gcmIl4NX
iC+bxJ19W8YgYtHvdacoJqzei53pme5U9l21auUtzwRfIM/cC7SV6JMOdDBDD4mnOVY5IeSIgI+S
uJYvfjmSYIuj7t1FkX3Xm1V3nQhA2AJKywlKMMZ5/J5VG/ApxuCBohQ7kJ1WuhFOUB/Qd7CcRf4d
dFdqP07KLxVI2LtsoHfC7VBm4VuGhy8xsc36sck+3J87BoY/lKrgObWj+94cy/chJ58JEEb2JddC
k2KbuiGpepjtUQ8oXOddsR10Ai7yj9rttIs1huV5mlp2sDa9MzlLvZKjw8hB0fMtVbr9rcIYz9zV
N29dGBN9pETNV6SA6ZtihJrP61Ar5NgJF+56MJIryQeuBh0XUcmAqSOSxn4acYrcEKEODAUU52T1
jnOtJba+Qtfwzmf1dNGcpt6UUWpvBNPBC5O4Gqq7AZw8Vi3COHN3Ozb5dwG49snKDQHcWJP+FrT0
uCWpM4CMPDnhi5o56TkWirr168nck0jbIZkt0exiBNj2U/KljuwQaV5TXgIWMUY5Zd5uW63lHuqd
+5JpHWb/CIIhiiizPauodHe0UcFeToMoH7CdxZ8SzUZrRhiHR6+3dDapDI39EMvxHsNldxVhbRxA
RpTybUqMaetjGNu5dpzuspZqD01PezbCogqfEpmZe6xi1TbImtcxEs7Bimxt27fhj7IK2pd0yOKv
+MvdbYOeyINBpnmIoaOT3WfKjma7jDajT15fZ6MKMOyS0IMptcbdhMz7TKz9iGQ4SfNPZlK6NJIW
/AbKOvY+LbLw1GUdT+2T29hq9U12wIjuwf24Geu1kpsbMeg6EUVBXs0dzqW/Z0ZJ5B9qN3Hz20rp
EbhJs4c+mSqxL3H4ZviPHNFvsQAF3S70kU7v+inW3WMCfxFRYJmq0bY1Ip3sUA5J6aeVUbH2wKae
pO9LhB+W4j+JY2dPDNn8xDfhqIpPjP6LF1Ujm3tjKbWSv1SDOXYEcRqVtcsH4ZSvWT8q16YzOFNX
Lur0p9otaKnUNM+GF7on9AP0yCyqg5CTe5pIrAoOkd6G1r1Sha5+9hMcPSc7jtMfGhdpVzf0Irf0
+SNxCfSBi7biPQIeFe2gkdqR39YGYeQksKmTsiJFZ3Yf0TrCmUWPCb2d354LPbeKQx9GxFi2A66P
e6WRfJq1J7ly5u1gsDhhhPGg3MumTeluoobPcU1jx2NBrwBa7AN1JtCwfbdv7uTU/iUas/leLl2Y
1Gk6ILwMSEsuMhqeLyvHYlj6R9PCmBxSh37N2iEZzJBKTqlpUF47tlXjaGUjz4EUw6ifEb931v3K
MHFBxGj3aaXBnvMY4c7ZCUQ8KxerJzPnuZyEXaMaKYfd4MNCNfcCwmf+YuLAmE64wPR429gRzdt6
4UG1yy1a73qLVs9vNyWKs2xPBBOtptXziUCW7lwUi/HrTDuMbzMAfrhEFDbQxwZcAiTxdcRYvyjR
2FQ/s5DGUUkJPTTXgWJQOeowMcI5RgFEA7ojftoK+ymIdjO/qKPsmT6sFI9/tFA/jjtQCZucwxmV
6aZKy/7DtKxWy0KRdA1/4fRFwC52F8wSlgOJMQCjG8QsJSR1vMHXzqDhcMee3nyP7KqajkirMnvX
8FuUZx/VLLNtamaBMsWl78h8IaXhfE90ti+OUGec8NCTHtfs//4lPn4HFwGPYCgq6AMbBjKU3wcO
PVJ/2qdjAUtZL6Zbog1TfOrdes4sqdQfbkBXEBcqvryjpKNE+EgJJOnp7x/C+GMS7jKU1XWGsho4
zj9mDHGp5kVbg79UON7Xtzy08+BK+4Y4WfJsBDODzHS6d9OgcfHYxeEshRQIvJQfVV4h0JsfhGIT
WnViPiogaFEmLAKkVYeWpiU4EqJ64mj0tIHN8ZgLbGZoS5nkWUVhvvkty5HQTIUSGZsABIvO0Oxd
lBqo2rOuDLUzaAXONoWt2AkPu+PG+8Yoxi/48wTybZDSLOu1fOhUOsWn1lREvlUGuGl3zLfRgZhj
jB12fRv+fvXUP0QZs41rHhg5polm4ONzWDpA2q12ci9W5dJCNqJUZlcg0nVyUgcrIm5Nuk+Najnq
VsPX8KlqCfb08gGe07XLjJzTOuwAa/OPj/W7jB45AawE3gtYJTg9Zi3D749WMpomj4ztX3TFplHd
MKEoPJTipG2OiFOQVKWxbL9pHLSDx5xREulucal/0uXALmoEtmRkZPuJ3d5xZzJjDxCAwbdTmS27
1d8/7J92OD6qUIGwzUkcKh3n3z9sFw3dXABX194fZPzKWb6zUeh2OT6HoGdLvq7GN5PtoN6sIRaL
pBJ1G7Nea0klXBdcFNhIpH4p+Bbr62q0Ulce9mIjV3Q1Hg8MXuwaSEeYpDeiLuva69gd/aOkmuu3
uhtU03yW8SvAPrySh4B0d8UrGpU43YCBUVgh4D+ZfLry2ujkLuwRrobUCX3RjT97USX9Zmau/czx
O8jtpDnTK29T7V91znHVFpEBmimkfW2PBSDgeI21JmpPYzJZ42EaXMEJHoNZ6AXC6PtNnPdkT2iK
HSZM97Im3VsKzDBPd3NQuYgpIq+LeQk3RhAq4k6r407LNpqoGnk1ew67Hoh0RmzI7ZHtRLQA/iWo
0z9MKxHTcAexzDDyBf7IcvL7fWyiMAcPpWiX9UbFhbTic6CWpbw3nC6wtrZCheNh7uKuBRwsijNB
q+n7xFwGpyVBDo4nYs5pZM2w3Z6IlYzTmxU1ZvnIxLx+XukOZM7xptmJYHqwid0GyCGmkfKbLjGc
n1dfVtahgLrTmyggkRSEwQBX0RRfV4n+mi1q9UE+3U/ZgE6tRnSqPbep5VuXTBfd+A+izfLV/595
H5cGNCbqACi8jJlN/cN2RSGF0zoJ7UulK0p2IDhFP0xj46CPRxutq0c16hL1fo1syXpftW+NHXbB
NoZHoO5XNwad3tLespGULeHzzHMbjoqA0a624uLnGnQOUx6vcWjAPTTo1YzdUHHtyW9Wt3Wq8k/y
DvzhNvNV1NHwLrrgOjK4OgtVtLQog6xXuJgmnH/v7+/4B1EAA0+TZXImTcxbHb6cDwNPSXBiFpFN
z9m5IJBIyNp5Giwi7y9UXdpANKlMCmLJRXZSSWT5qQwGzva6BdHiOYDgyABkjZgll+bEjkRtxNxI
9pKsb4ql7ajoSqH8Y2H6oBji7UTEgEEAUgaMCpbRD4qAoK5YJDJNntf5Jgygxnp0g4Dta53HrSC9
teZx1SwpTxUPwNOYG/obBUU068cYq3n/PwTtP4E45Czz8RjcGYCUYZ5/eN8sUxtczmT9WWKNu/Yu
LtWHcqpsAPpKP9Ko1rrUYcYYjjkK8g7FDCVZHaBcdwko1Z75aqV2XMNxyWsmE2CTxe6bayp992po
yLRfOE4Zwx6kmbinJsojeg/91BwZaifqpUIUMTwy+APwuobzIAms5ZVC1yULqc9BPdPkrmYfy5r2
83+oO7PmOpE1a/+VE3VPNZCMEX3OBexZs2TJtm4IyZYhmUlmfv33ILn62Kqv7e7LjqgohS1Ze29I
cnjftZ5ljU0kwkZFuX/Wk7zwqYPZo2/pEdLcQw6f6iG8i2b4gofeaU6Opw0llIUStj0GhAb/pljT
/Rwv3nmVHZf3UVXLnl8+F2UgE72cv3a1Ppk0JaNZ89DpZphEidHQxBEyHDs7ImXQt7mNjXX9TQnX
ToKd3Ztoui0inLiQJdMnT7rzX+a57FXY7dh1s2DNtJUEfymrJtSB5RUbhyE47xNiOPmceV+VNF5K
KBwHzbJluc3iBj36wPvS6bmnVB5ZSLKTN9WztmN3gLwUzNngn0nXXaiiv9lxNPZZ7r7SigiT69sO
FYRxR8mm5TT2QMrNGF+uQiAyhgxHI/2dTNyaxhp9sbMIDvNaPOOQv0WAEFk8QnhxQ61yYLwNrdFY
59LGtEKiqZwVia9afhhSq1XEdNQ4NQu37EzSCPXSPdq0a0glpmSyy1xOcUcedA0bnYjZKdCULpfN
QnzsjV+kRbeXiyOY1uOuWdWIcr5BR1emB1QmJXbsuU3wHadamp2ytvPF/s0WZmIhQptAGQjgDFia
+3k0lnzzJpsf7X4h1leNE6X3qIVtXJlTmT/Kxe7lHY6IQgRlQZrZ1eSSjfTreetduAMbKVAINpkC
q8N7nQzePWNdb+Rs4H0A0XGJNjmv2ubG5rTxQdNtDE2AX0Z5oBifa587r4R8FBnjPHFP2PZunXHG
npnWhLZuiAcxemqAVFKw/cQMTqCebb3B85IV15wHq2toiN5wfHNn1iarUOjVkb2J0tK5sUbN3oGa
q4p9xcvd045HnaS8iu3tbz7y33RQnsWEwhLOZM0B673tlewsZSEf06h306z8UNXTIu6sTEdvTWOW
pVd79SW/6fXefCZOI6RvUA/EWr3tmpEfWpjQcfwPmsJ0AmUyD8dXKkChQFnspiy2hk02UB2mCpVl
6kOCnAEQTQTM6XfQlJ9POOsmyxUoumwDURbcvPfAvHF2FgNvoIE0as3Czl7dE4VOstIFCg5yyjl9
NfJEb4l1tVZ9TzBelBvese7UCH/zNRhoMYnyuyQyhqJoaaDxq9FD2LCSlKJ/k8dI3QI8nVr1jXTh
jAIbQkROSr++N+L9vUEfajr0JqFe+NaqBf95iyVinSlQi9rTW0q032D5O8bkuQOwTpN2LROPdbQh
1K+dT1o9Q4NGSVtTkB6QtUKPhlGKIhIuAmV0C9uAmApDnL2xIN5uQdVLY8WiDZ3cveEcDHqd8N5k
1+z7pp/xzCv2IWWxGNVuqXBd7W3q6jnd+lWy+hZzNq+Wp5jslr+gCL++EH8/tQrwhz4cOI6CBjDG
dwccZY6id7PIOI0aycLHpcvqas/VABLWgCX4OHlM2hTZKLoyv86FovUHOepC1WNPXa9agBlR+V5j
/Jh1+/MCQ50eJKLM+l07a/GJNDdv2da25wG8o1nw+EYKoC6wWh1eDUEKuEvz3EJlIUfYJr3H2y9M
rt/xKOXrFtSfY15i0TtpXTn00j/g9xAVYatzXRH/2WHJ2FJVaemmIQh71PJkjr4yN7rLp3kcu/aq
zYpK+91u7G/DSLjrfoz1YSXR84o/DyNI45gQNajcmfIokgF0RK5a0KYmSsapKPvYYkKyNaGg4W8G
UGD3MTBX49mlfpl+eyunvd7R//gpO6X913/y5y/49KmdJN27P/7rQ1Xw33+u/+a/fubnf/GvC/lF
kYX8rfvlT+1fqsun4qV9/0M//WZe/fu72zx1Tz/9YVt2sptv+hc13760fd69vov4pVp/8n/6zX+8
vP6WD3P98s8/vlQ96db8tlhW5R/fv3X8+s8/jDV68j9+/P3fv7l+gH/+cf7SVl1S/e1fvDy13T//
MP0/EbSznRa4NwwO/eYf/xhfXr/j/slRmhYna5bt8QU5PilmXfLPPzTT+xPqGzJ4aj4GrPY1o6Ot
IPnyPaH/iTReB3sADgiCu/3HX2/t+u0883bPuBTf//xTHA5zEyPph4OPAbaAKhdvUlCJEKb7LoOk
dWev0SdSvWl8vB79ThjL+20Wjdonw1rVokN+nutmt+2q/qSL5rEh5TdyhkODECaw9aSHjTbsTAWF
WljFwvEx74Khne4a0Zs4IrNzZXq3Q7f6M6zuEjnch9mVHfXfZud2IoVw8tVrxJehMPVAjfkOzfi1
kvlx6NLHGBcj6idzOC52RDQ8XM6ADYEC/a0eotHZJK4ilSbCy1sO45XgrI2UySIKsjovc7kHXXzt
ZC6GxcRAa9AsQH/RJhAhf1Za4xHzWhokROraYnnkNLYFUoTORJIVpQ3fmglAIAUycpKX5zTLr5wM
NBwh1zk23W6DSuORtaDf4ADDrVB+01Z1H8KtT0oV1z1b3tBnx0kkxBeb/Fk7Psrkga7u8JiCxgrd
Dh1MD5aFnlxshqD/x3Do5jQP47jWPpRU+UuQphPLdTAa7i31dazilCbCGudTaDfLJ670piOYcq9z
piDirmC5QN7fGhw/+/aqlOONNZhQZr0Qw1jYGtUF9KA0KKry8wKsMsALdaKy7YbEXGAdjMrQUEoi
4aoInMuAcGtjlO4XtyB+sN7mWY4EBNtFvNxw+rsQil4JTYNWJX0Aj+oOSMVtjLIp1GKt2q1N65H9
xxdtiq41NMST62HhavhhLxeYCLq52ZP+BPYFzX4ZLDC6zngYgh5FLijJ6tAW+WUOUcwQdX9dKnGn
eVK7yxSQtBJWc2DgKt+b/YIqIz6jbXzXqKXJggYGH1Kv0J6E8U2LahMbuTMeBhJ/wlbMEbY0I96U
Iolh30txNGeOaGm6bPMpYW+dg1KbVUtOnz2BcY4tuJTttVLRt8YQF05ffyyzUm0UMv5gsrMrKRvz
XFgJXVbX3flzO1PFtycwKf6FpI08S7/YUJc7JYWyg27uL2dX74IOQhrqLEO7KZfhltV72TU5zDaj
SnlfTfIJewVrIieDIJMWPv3EPs969Unl/r2u5Rcwv1FU0nzH9m1OZFQVR9La+83cp5/H3sjoAjbD
Vhc1mdEZIT1mdTmuslsN8QZiIfks0v7CIEQFuaaTEjisH/z0Il/rEuzzKdOm1KSKvpFBYY2GGVhT
daYhXQhb3C17enjFRhp+AdU1J6vPy78AzsdBILE55Z1mb7q0PyNH6N4hCHKDoOcAwpHnO4FpRY8W
B/r0BcHb+dCBq0gim/5Zq4WmKk6IzwMNT2poSJM2M22mlqpU0+flhkyWgteyDz7cQooN6DTjfJvk
V9LMG2gCEoLpDX3Wne8/IpzDBtykX+LxfOiFvxFSXSdW1wOiJg3VslR53g9zYQU9etU7mK/kihLQ
dk70NvHmfl2gFh7bHRjUhJpHflRAJx9zpx53QBKMTzQC7ux+Pp/jmR3IhJ4NAZF9WXdov0ggKFlx
Yhn0mCs3I6GHR/ZhCwfPLAB0PwDV8ctN6VZXYplQdsenxvCmA/m//TmDoL7GC30218NZm/tfaeR+
SNPxIScSG3o69aFJe5EcSbeS2N6tHkdX2MtDazFP1jCftZXMAseee6ZifNKzJ3iRSjsgDkD9YI/j
vq1EAUFGhK7m9fAyMV9W46HShuvE6y/TKmMe0OP8QIAytv0YgabtndqMKj6yO+ew+Pp5X2ifGodD
qEn+wEuKLzTwPOau2vTS56w0i5NeVkNgTNPGW9R0rq8arb7Aht66KDnTdrJ3onF381De2W7+OVO3
FSmUJQ4l4h97xpCVb7shpvWc5fOHKD8ulWLq7o2he6Cn3l4gMz2V47JdyGIFuohKCCg4MAN7WoLR
tkbMRKbN0rCqfYyFcNiMqXPO2DBlTnKl1agDhpwDBVhGuOo5qYc6chr0MmZWon/Egkq3eb7MZ8t5
Gvr6q4y7dq8QaoZWZx+UbxySStuNHZLSqFqCuh0D+qinMV5C15CXmpQPi00LNRnIW9eyo0RHVtiq
3gxay/1B3OfN3QuShGnTxOgDIy86mk7Z4AFdwLINdZgN5ZaQjY3T9Bey8+4VWqSxj86cbPyqGzDn
Yz/M7C5UEWfWOtZfVJvfGy6AsspS9g67XrnFsljsaBEalF/KfiM5A+zmDo9CWSO7boWBYKGh+pT4
KFhVjyClH29px32e5LKryM4O/Uo9wXToUErx8HN0dHatlkPCw7q8GZbxs4T6UQduaxj7htC+QO88
Bjn71t286hDQhM7bskWzSx9o+TQty0fP6ckmHgkbt+uCtQpZG5s6uz5MSAhQlE0pB/kkfSbWe4AI
Q2IF2q/E3rgTfMAG+hDeAdk/60j3cVSP2QFB/3jkuNNssNjOD/Y8V5/RTRQ3RCZv/XlwN8q+suMd
bZdm1eiEzL13QrM+FmAhPqTEL4aL+7Gs7e5YRY21SzproPCLMKWqmGU1+ixbG5EIhezoEcGAF7h1
bQXEBRTwy5Jd61enae2alc3L2DriPDLImFw0m5LYbD+lREsMpWsfC0PT79A2fDRnh8XMvcUUvu+Q
43+04opKkdIuRIwePzab8jQaHZCGxhg2dctymWdoM4Wn7+h/B1NG2QkRc1emp8QnYWUyg6oAZ24a
WWCXzYGoiI1y241bL2FGL6tIaVFISMe5/eDK5jyKyHoxaWU3fhCNrb+bI6Pd5YMUYevVB6SiH4gy
qwL44uyXYCHX0TRedYIAeqwarM7xhgCrIJupsqE+oKnNolmd6z100jhB0MkT4UeIrPu72BSPc4VM
nbpLkavjKPWdtKz7FfotDPRES6ptSPZBFE9uiT/AffTzbZ4Yl0YGcTcaQ5v6DL0TOj3mC6zwfWWe
l7q3kT4kHGQ2Ngwsy76OS/kF/sXZ0jqb2umLcJjYMMU8DW5BayOGn9YfQBqcqsbcoxQI2XftesdB
wNV5eypl3PJSywgCjd0N8XG3WelcCgDxaBrHZh9Py31lODrvhJxokfT9oenHBw+A1MYiFIKV3blC
aB3Utv4cu86ZobOg4Qj5NgzjhWyqdAdJJ4jK9pAb8VFI84qRzZ5PVuGyaAENSvwTqB8L6zC00YXs
1bNqb/FA3NVIf7M2oqZ3V1X556GOP5aVsafbvBt8dVyQEhexdnQb/bKxiw2SKUhbaW5upnHyERZI
KKANhVk1f6sy75Ods1YxQWRO8xkCyYuFu9ge0TtH1Xkr8/1o9ntNWvskMwNb1ntks18REm6ls+qu
hs9Lc4BPuK+amN282onCPxfZpb+Mj8NsnrfxuW7dxs5yU01UkXM7tKjfegmclkSdO3jZm2jIgsRg
NqsmdYZ9YIIi018gG0YYPCL5yopQ+R6bprp8xgR/cFoNRfZFtwC312NogT689KAmpSWYdedbmTGw
2U5b5zPp6TR7LxpoCpVQNwNFOSaRC1paFBO8a3sqtou6FWi/A72YBpg/Vznp7kjuzAtdzptOmUil
NFaURq9Cmg5YB+bPEzu1yMk/SplfWOxU7RYrmOk+SCu5r0siYIArx9sZWST0PuRp/XVl6J8lNtvN
gCiWdaE/zCiA3fnLIFC+IrpYJsRbJTAfNfnI8/2HzmH30nT9aVb6bjKF2vdCu6Hqcd/Un1z0KZPj
f2EkwU3rslvMKmWA9ANrdJ7HW6DUz4Av/K1XZzuqytZFOdckcdSYdCbzkkjG63GF4wCGwFUAvSHq
xywo3BeHfKBA9fOD1Pz1SIFcmrUsXofl4H+mOR6mrGcgS89XaO6Chsh19jWdMmZR2YYOhq/VjDLr
7VVD/Tc2+7OMhTDRJi+wBtYB0ADHaIkCw3E+D8OVn9eXBL1dCM27I5uHkBTxCQ9BYDDtsXDQ5e3N
+r5fnjPnKbW1l0WcEdt8rTtbp0HJybR3M8/2gRb0BSg5caOq9OtUyYtKtx8IRbdDG9lcZnXhyLvD
QH5pj3Kbed3JtIYt0KFvvlHdQKJDHIz1yH1JRHso0vIslvp0GRt2kIzRVd2QzNcO4sTKzXENKTLR
EJsMVmWG3Uoa/dGQbkAl/SsF5YxEreqIn9kMx9w1Eca2FzlpEtJctjEZ4kopkGfaR1U7YTanE3av
DjqZMmWosTTkxXjUaBXYij3pojHZiH4YAtmSNZAmmUdzYdxqukLKOA40TJL6m4auuKZIy23SbyEo
eVv0Q04g3aHbuN0ojsbooQFGUCBy70NUJ5/rImPHRRUtNszLumlgZ+RFSD9yPCGGjTDh2A8c3eew
J8FqI0T63NXWXaUJMH+YZhOTDaUguYu6Wnk/DLMbmFFz1IqZPHpNfSLE4nNBT589kIawh85I6I7p
F6i3bqhQDp6iqnJ3S+/1gfScZxqqt4BHbOxC3jVyKAIW0AvSJGrJiOovlti5zCyd/gjqR0TyNCpy
8rO3USScIG1RymckM2ioCjZaaxUHGKTjPrVsZ1O107J2LPKdHCoyvms0pwlQtNB30vKUtzpK0llG
Hw0j/pDQhuOwAg+U34agnJkY5Sy7ZBMBPjdnCNQaYqKbqGoxVeBWsvozIroWDCDxTQ5mfhrN29Kr
Udb420i2dQB/cYt77oXK6HWulh34VSOcqVPmqFKzeqeQw164EjeSgXwHn0uDvHCYO8JzKkIiKune
ycFKtlzSNR8IgBK8yDRmtzJV0zVRQzKInSE6l1UB2xy3CR3hvix36GYb+uxokqVbG0cTjExgN03+
GHlTAaxPtpzRvhAiEXp6usMXFsjM/VRp3vmocVJqzZNjF9881loxF49JpHs0goA2Bk06usFkDo+F
HB/ochw1CwS+F4vT0rK0Lb6FwlWcmwPDnMiSM/anKBOZqzaqAI9FhDvcBsg7zHCuUX3ojRql7Jzb
jPFRS44sLeRhcfwgt4+7abIfrrydWxryyciBI0zYFPY+h+s9qSJ1OAGdC41azf5xBMRQgC8csDt5
SxfoPH3MHtFZGkcXM2oPQnQXpFm5ptjXmQ99lDz3wGuNyTgb3PLSYiR6bfIUM9RKV/sgvdbdGIhG
opS8UVXukhLD27gYW5Bxq58MMEvHspwWFeYJxCghxahtafWB2ccHxxjPYtXHiIrnXW1o06avSF6p
7PLMMMQlbumwMMsTrYoXy8exbg0nX4rDUCRnVHXRNNxPrXc94IWx0A32nnlyVR8MfR7CCkYtP7SP
kY+HLi+eVTZe4sM+y+fPSIDCqpxvhBVfTXP2SSvr8zprDgS9BA4xQ4UvT9SYb7wqDYVENaA0zFba
eG5V6bUoMkpJ/XU8fNRJwAir3DlLUXktHEI3Q8te0fQMi8s5RuSlA3fuDeMaScACSdaq6XjhHJDz
clqGdXc86qGB7LZPiPQqOWUwRBZtl2PHCA3XfG4LY9OkxmWjWbvccy4GXTx5XbFthfW1G8kqaBqM
LdQ7ZFHujBzpa+VxRmfPt4h6VXPCzOSQdylHlnkzc5udFfGwl+5mzhWZBoLnjyqa3/vI4pqbpE73
1YjlAY0/+mdOf7P84Dfz2bIi99pOBBGF18BKjQMmmjNv8A+lxdSJ2GK/SHoqStAZxCBXGNkOnuFJ
t6IbNcuXZS7uDPIfNr2+fPNldOsl8skv1aeMOr2Aiuy7sAZY0hEB3Zpqtm6YLvQruzjJtqd5URri
a+bSvS2L8s7HSPAw4m0AULtCXIPUrjiInBRmwOnjPJ5rXYFFABdhx9PiQU+G8mXvwV9FN8QumNvW
bJJtkWf4h51RnuNAVCRczBn7hqG22G4QzxfSMYqPLeSWw7TU3X4Zx+StVfG/agv8z2r+V/UL0l71
8tJdPNX/Bwr/poV+6r8v/N+Xsnv5+o+77ql7aX8s/7/+u7fyv+Y4f9IJhPYB4RFYMOKav+r/DPw/
bTpkOpJE+BFEXf5X/d81/qSl7QrK8a8F/r9q/4b3p0+xnjaCQU/NZ4P5v6n9v0qa/l35X18RGgwg
X4r+Du2H1876D/EuuZGq0hgz+4W+PjKHrVlbyAxCvR4g/q3yxOzJQhkNXbyhpGnhE0AtTboDHs3n
uFQW7koa/Yx9P6HWtMl8jWPnSo9j/2MXNUKlKpvs+tnOCPipwJoRE4IR1AV8/QLleO5v82Ry8yfP
s+voiyhE41zGRCXVHFQMSYkhtGo0EFcJ2qex3MS5rdgl0BktinPDnRvecoxRfz4zC0G4pwaxl3/z
wy39/zRIfsZAWARw04PzAXL7FPK5XKui7odr5BrYOBIn8V5IRinT5sAikCOBsIZWuYeljTvYKAtE
UPkt11GoRb8RIL9Tr/L6qPVcsbYBgbWAZqJ99OPrYxzwKJw48mtqQICQYQc2B9wajSatSTFZj/jq
N4oTObxVPLn4Fq/JP5yhSBkghUdxIqiqpNpUVY1QxqVvew3f+/U1+rmDZLlrNC5ALUJy11xfhuXP
73FKJJO3EtpXPAmDbm7ixY2Zo7Hod4JJT3GwecxsnTbvr1/33b1ZX5f4Ytc0CSHxycN497o1/meX
Lar3NQZD3BK7odd5+ynBd0y5aExlL6/KKOm6LkiSCnRb8OuXXzv5Pzw+vDzRh2BfaM/aHnEX62X5
YWhgpsINPCXiq+bmboPDFF26/fSmF6oW6eaXCEoq40JkzdzfZSh8FzpLicy5KL9+Jz9ribkB0LIs
5M0Qcmho08/7+Z10DvzfOSujL5G/QHHjXF6jrtpqUUFe8n6mYcNd+fVL/v3De+QsQiujSU0v8rX7
/8OHT2Bz5emsq6+WA5h/oiCOhCPb2WrsW2srvchyHmG10H4PWgcU1WOlz4Pyt9Q69Hr8zUB47Yb/
dCtsBN48JTyo9Mspgf18AWJIiZTrO+05kcottMPUJesDgXKUo1mIx8ECM4UkdwaOOqFG4V3hZ6Ey
VdSUnMJSMxQLckF7ptw0+I/N22KQZfv862v2M1+NUDxDrPJKC/IUc7h4ZQn9cM16kruU3izT86Q6
TPWB3mNrsLb6NApbCyYlSJiuzWzFCpcdmlO+vKpsf/0u/naxgL64loOjAUyh4FT0bkrzGrPt5tap
nsvc1pjDU2avZQyGWe9m+0xESPKeIByo7KlI7ZIZVdWFMuyDp6Ua9ZYmYbZdZ/555WyWcsmHM2tC
3FH8Zlp5x1tbrxcXCVAveiCGuOOs1/OH6zWJcTX5L+K5jUxHK7Zp19Z5f90sHezgcMT9y5vT3AJi
17ZC8VTNGy9bZu1uhGt6hGWUpyDYlgVWRZEQwBoFJQLgCB23Tfvs1in8eClC5HcTU6KppbNRnvTF
JwgvxOU1Ns1vHtP1wv57lNowIXUD5tS6HeCB4c8/fx6MvJOkHp4dXNJJSRB2i8IVjyjCE4bdr2/y
31+K7BOPa+ehvuHxenePi8gswCY58eFtOiKNcR1Ok9mgnf7Np1q1CD98LOZfEk5f4Yiotxy4au/m
QZ63shnoVjzC+iGUG2M6gbG0EKPeh0htLC6AEzg9b2tC3lt8741ZCapvxWJPYwfUE/+C+P00tUo1
3r05wRbLRvhOBAzT47sLQSURxWhS1Y+1Ym5otqLNPOvCpIkz0ybvseIGfjQgnIM0NVPW6BM1NknI
MjY6tzgMIu2gCgs2oyKM07kEnrtueyZrKHKf0DF7HXRVK/y1EDm4mAnrN0p6TosmC/Q8X5diyZhi
2FXYu/lLgfRmefCKaWJEChLd+dIuetx5m9puUb1iQ15HJD52ybYJ7hIv73uxhgvTq6aUX0E8ps47
l4QWMlg7FJbZ09TSOqrJN1PGAECqWjqypTOKRHmOoq+gI0/6xCG22DJ8Lr0ysh4GfTB4dFwvZvc0
kHzDxuvXw/D9wgRke83BXeMtoA0K493QEOTgxcSGYCAwipYD9WTqbk1dpgLqexR9MzL9/foV38+x
5qqJNIE7stdmR/L+FVultwANxPhZLP06GMfeWid1s4VJ1uycobGdxygVC4OQInfXxhfuyl1Vv5m7
XpOm//2ss3d3HXzHLMdoT02Lvf/Pz/oiBgT1vlM84CAqOHGinaGYSVO/YY5NsrY0tgpvqLweWs7K
Y1AndhVvibk3KQB6rjvSUgdI1FBx8py7SSiY9fSeDEyVAOB1CsX2QjueQYTqJuWACnucQ7GxTmGJ
zjishoQ90zFKs26dz3BLi6s1tKueA0HNdRr2v77w72drT7DssoniU/NpBSednz9xRj+zHMEY3Q89
LUt/aytlsjUfIDeThfoa9A6fYGLYThCD+RJ3r/t1jZzt9ano09GM7mAHrkN6xb8X6iBrU6wTPxxa
PBZNPtSt3C82iMx5E43FelIwZo8kA+UaDY/Rrz/SK7zvh5uIoNiDkmgyq3EHDUN/N2E32DWWCmH1
PbgPwbPV1fH6BjpN9Ouj+/ocm7q++j+iZFofcebKdUpRdcPyqSUGhxMDiy5/BYS3zZ7yN0PnmK/X
gUBCYrkjyubzmaQOza95Y+lnmqvErvbUgDNhZhXk4/7mo73bO/PRMLxAKOZRYSViF/vz3eqmzHBR
ws/3Ih7WmapTDUNryRdZfel0L6MFCQCpWR6g36yrfkEEGDdkIhA5xl8Nv7aLdz4kuvGevbficoxu
Khh9AloS+kO6CQwxa8xhO5N4teIFpVmPTGsd+yxeUHYEXJvQiGaDS1HEFpei69yENjNOkzU+L/FN
sunCt+uzToW/gze+m508NkHsGV3TRmCHsfL9Bt4YF8uZnUb7MOD1Y3Z427SbiYfbLeS8nMTl76aF
d8vR+pIWej9T52iPz+b9cVJPKzbG9eR+oB7ECOnmrmNAsaPh+lgkCFRUuUetmtrAyanFqkM+RCUb
MSY9rhJJ4Xl37TqtF6WE0mLZuuVsZeLxzit+iiAkHnzsYyxU329b3IwllxLHc8mzwlO03g6QduuN
WOWifKHv6g+3elXg2kLIt9L+SchdT9+/HnJvjt+fHidnXQSYJJA9srd7f15jk0t3AB39hyQhrBd4
Qp+JOoxGPUovHXOx1LxtEuWAFEBGiTk1UKqRzUnPezHZABWSRjtTcaFZF0SturhUgM3FX4Dr6Ycx
6tcOqVtW+VcrhZR5W1ROoZ6o4ObjFSAO3C903UrfxnHMrrglBnnENHupmiQCsE/WbmGcCyBA/qYs
kXaEKa0vFdGf9BpKi0k5KMgVMRVpHoaBFD4iNBDgpla6w73bW3co8WYrDvUJJhUZF/6YGBG70iju
jrCC2G+GhKmMy8JhnaFYH6dsjvqgaevU2Q2+G4uNXaAP+kD4likhr+VxtBFWZ9JA4NRdzQEhrK2/
8aU5ZoA88vjgmqLbNJU+LmeRj2V3b4xGQuqzhmlN39ZZVVj3sz3EmXbvV/o0fQDgIroLre1K7ZYV
w+2/2spx1D3qorgkQbeqjKS98UEoZPtIUrNZteNeQUee3aOZhK5a2sZ7Jm7eK78mZl0N04ahMjcv
ft/hyg4zMlcMqLJR2djehtONnWOgLLTMufQNF67bfnBq2vfJS+KVouMqTyjHlXWx0GRnSC+Gauvk
Rjh65+jbsrTq2j32fiST/Ly0J/o023SIUUucj3YUU6klGqKSzq1N27A6OqmVxN6OseII+BvDorOs
560nMSHGNC4QbCZwMdL5OMatlsj9KAtWG+IUR6zKmwGfkk1TpHfs9sjgGDXy0ATbFuOyr9l1+bT3
BbnPVzk7br4Q9rL+JSqfNetJ96lV0GuoMP88L33jm8MJwQLZvQdjTcZ1wzkl99Ddf4/es61hXRd1
W5N8nFjYLCpPUzQ7OnRVO/FtWCWI9Wr3Oo20FE2smyGSqY8o3nxvuHJSYUsfwoO/Vlpc1ZEn/kAY
WqQtZ5aVt1wpPCBM2RfM2k1inxENodz83JBg1PNrtGQQCbYjNMA23lYS1q4KmbLWtzQPGmpfNGXJ
LJuNTsok0eVlp2t2+clEmsLrFWnu+/d97FG3V5zuubKmRzKqQyq9k6y/hPfPlgXxnb/u6a2EHCUO
BkSUC2eXJuNrOhYRH1y4qk067Q6c6jrlU4WPcTb6Y0dIwfYttKDz1ZqyVb991KSzlzWeIuXUg2jV
byNeDaUIR2faRuvtMWrILPbHtYHED5YW5LBuo9FS41ZoZeYl1kvTcKBZPaWSnRYkKAOLZSgJ9uvp
aVUWFoqHLi17WXK9tGSp9gmgSWO68FJ3fcuSO10vdw4ji1cQfKt5jrRpHWDgYNY7b88af4cSf700
w4C5nP4pal9kvoehhH3hht8/j1JCkLdFe5m/s6e6cu6wfUQ+GjPIm/z62kUnoW+/j55oaX1+pZtq
64eLuvn1YoBj5P593+P6NnhW/iRWQLx4TR2BlbW+b+3tx/+6yG8/R/0DT4Fr1kB+Q6PUkuE5k04t
1V6WYuZDf89WQsNDi/yOskJc0Vl5u1HVMnQMNeoJvYqPpeHDMwT9kQwIYfwCyOtyh8c550fMmsqh
CineRINPKvG8bnrjwjb5y9yNQaP6b1ewqnmCmNfePhONZ85oYV2VzmjQ0vDWmgMUx/XTvw0PksVy
ro9jSf7F1iZagd8IRSRhnMaGWl8msejQKnq7je4m9wvClr478UnFennfBtLSzz3vkg+5/haDTgr/
ThB3zOhqu2R9628XVFtGOP60y0RlubTl7TJLjwvg9qnex2udTt+OsidU5txHukY9px25v3Jw8aEY
5ARwG1qbHSsfHvwFw7WlQr/+QjAefLGG2ONLXurr41AsRHlSY+mdOBnhZcV5LHdl7PF7k0YYsThk
LXSC7ky8jRWZtn7nApd7veQ+VGDezoQXm1/CClDx4mktM9b5waA9qt+zc0uJn6pJ0MA5qrdxxIvb
aVJxZKLjSsU2pwxCyYDbRES5C+KZxxms+1q+In2JCLtdxmZxmk/CR81VHeBt60UR5r6VF0MQtdjm
j4Zv9Px80jUtX9g02vll0fT8fy5GSoO2PpKUQeQMFqXLIevWpJ5RQblCdBtXw4NTRhOngGhe1rE/
+kzl6W4SjckMA5M07z0kUyyxBbL1MiKeDg88qoPPujOlzDdxXlVZdvheJE+7PFHprk9yzrtfZqu1
hDjUKVFK+l68PjNN5a3gmTYas2h5EIlXjd19I1DYOAeQNOtHn/4fc+e1HDeTZd0nQgeQCXtbhaqi
tyJlbhByHzyQQMI//SyQ6mmxxCFD/d/8Ex3TES1KSbg05+y9dhBrbpHEeIeiFv38qB24tITVONuu
tdfbZ00ACNstVbj1FX8uw/gaUgii9V6s19ulyFOR//CC8/NNSoHX2JAOT7U8sJGgBsilUmRll1Kh
ya9Cd7bWM+zg9Jr36rnIgm2uaKN9X+HYFacx4eL8GziA14IiCkRJLbRx7JwqcGTlHH3LkrNTte0K
ChPOeYkOlivtcEjSWohRyTBVSjeaWfP0zEyT7TnrrTevT4GbljvR+zkdhqyoYv56OxdcJVJzCbTo
DOcnzoGrX9lvz/kt+L+k293aFOfmCC4ObNxk747KKTTYT1JE7A3KFd/9YsfS4kjOYriGySyGDaho
D6B4XTZKmOXctVa0Fi/f853Mupr6ukzNlODHEexW5N3mS08IIn3/jqrCoprA/cJ8y/tljApOLAoR
c72GSEEea/YcL9cqVZGyX2VnTdrkqL64wYxt/Js9FS5YA7dRc7S3Ra07458xhUQb7VjRZAGOqaCq
b2z9wvJaajP2mHcf0KXhFdtCwQT1fTd67G2aH8GQDo34rCMIX+ahzfsBAoAhFp0/LnYvVn0lq8PE
Yd+CfgsNkeQCQBm85Ri9xXbgfzS8YeON9Num8NeVPD/LhqhJbo/jkDTKZT1NN0UxrPMfnrZ1NmH3
v368qS7Xn6ieehLwCNf/Dd6HwU8gXV9/MJJUJ8odJ/e1Y5MWAJDrk5jdYnS1dLOldhkf6vpVBuX6
J79eWfaUzEQBiHz+6LnKv06nKIDaaW4lWVh4gvwbIKoIfjajWdETsGcClMXp2FTrVx4by1oO1HS/
+C+bbRlJPovJ+w3QmgdMNXb9zfOU/umXXwM5bUCQ1rMn/vnEVqXZ4uXwN1Rv3+bPE1b+XGhsfGst
sRtFsxYhdeuiNQzLuIRyCCDAxZpL6OAaMwjpM+NVSgV+o3ab2BNjeEOx/lr90wdnAEWgpRA5/fqR
K7E2T0OIH+s7ieCaFEekWRrH8C7JiBsEyv3U9qC6vU56ORwY/l1bW0Z2nghJIOA7ha+jAz21HOYH
3mDB5OaipTs60CcdnRGq8OKeEFaX3xoA98TXMCL/XnUX6xf0K6ppSJv1d3/ndPeyzroO767tIBNb
msX4R3XWtp9qdG8eparnqTGjBsxvwTmAL+ntoY5aT3xNJkkLjEXJiv9/nGIy+nnjR2wl//2OmOSG
1ttGRbZ9jcFnfbsDN3nKjgSFbtwjhbd5ZL8mx7d/l5clBGe15/Efh4unqs97Ll6WUaJBkofAp3cf
0Ct0v6SOte7HtfY9uVtqts7v3ec/ByR9iMIBKSaC4mJwVFekVWBaxI5Gd+ScsVDEOSv+qTfnTHO/
vuy3L9B6ac1er5DaLSkhlvChUIEreHmFE6GxcQV35e7XjDEmy1q0nwlfcJz9ZGt/2JPkubS3/Ujy
Ylj21Tqfy5apwdCLzUL0zm/08k3nN+Io5ZPJIElpxLd43OybA9MYvVk2d0iJ1o9qZF/HNz71ecS8
nvpDyiNI7H7my4R0v66IsE3WXwR+UtMv26HhZL+HSlA7LOVMLfOWqb7hxylMRtZVOkshm+343KVT
z9Ps2xdx/Bh5cDRoiBByKMla/nHpiXW36cRkDFcJphpu5/K0EVJAIfpbsBi9/U7ky2vjOfAqzfX/
XNc9Ks56sH15wGZ/9WvZQ6HfZBuzZmaFjgqE5+vfXR8lf8unssjEzaf6x3Qg4eNYFeyVq+dliU3y
+jS8nHghnCDNumC8PeBRF4rDHgoNMCuC8dgxMwe9fE8rs0uibFLBdzOjoPvrBRRuvm6qwL+uB6/R
H6pya5Y2OYsbry3oCWwKNm16S37e5D1kTxCRd36vZ4nIf8peuHQFjbgA4c6TYADQzsvfzDTprHhp
gnWIWM5E74SDmpxdtGkTsfqPXkiAJv5ax1RHkZxFC+e9TefEHUh21ltswUTD4PyY0FnaVA/MmzKC
lFyfzKzuTg3TNyW0fd5GgqbRZ900JQeZFt5U1aAO61fbp1mbri5Dco8oll3IyaqlexM8d+Ry8mcN
eR1VpdXgQ4uTAT8r2xQ3tahq4HSQJxwVvLQMCyNTzGe/thgeUDmeIsaI9WGyx/aZ7t2niej5sIC7
n8l3TIgGB4VuTOtCPg4wGoyTWvjs9Elu5AfYJLm9dyU1FA82gM+7E0XTludmKkJQ002uu9JaNpVu
gyoNXeVBRtv8u2jRsPARrfu8FXnaA9EbG7m/S+Ovy7DXDLI55XSQu2KnnmgcZc65YDgz6Tek8RbI
qOZEREUexeGDZOMayCt3hrauTjMXCg/HeT2AQN7OzyepYERgCh4MfCmFU2ooHn2CTZZ0fh1tDbBs
o4nZEsKcI26CJlCEjsSNazvNB2cOhqX+QMdg7UmxizOFe1V3mjbAh1RRLyajCJyCHeDcaogb38Lb
0u0/M4dH7Z85LoLjL5ZDMI1/ZYOgUrdEO2a52GWVJhRyo/j0J8xgXUKPf1fVWN38cJzE0s4b06C2
MGzZXFmOv53tORpBW+sV7EebfEw5Dwd+S2cTRo8+2CYBO99cs8zJkYxstswVXoGqbD9V1E4M9J3P
TbNfs0lDnz4mMrVk5s32VVK4glyH550Spet1pwf5d102nl+N4mk/V3lFzqGrDVDqQOaA/QPuptUx
EMHtJHKsJ2NuDMEHpuHav1dVYBT7MnViJPo4EkEG4qcL55SgCAS18iQ15XJattNwQi2ivvNgP2wn
4JdXWM0Lk6rv0H6IeKlP7NhBG87Xl3zLCDz7FJtpHVa9ieAc8r+957hKUUhUDtQdk5ADPsdqVO4F
IksVenaS8HRNo91nK8U/q9P+esmKztyxr+52Prhzwn61W35PVH8vLFvhbzHi83LQOMg0RWQEMvEJ
IJIgTILRv/VU0qA3UOmPFFJzWCSIbWe7qkInCpozfxElzqyKPi7mNGjNuT9XWzurvP3IP3nqc6L6
1k51f0CPEf0A+Voc8mnV0M5BhgMwM+vVPCQWFOgmIWco+uOHcVr8r8WKuA1kX34YfZHuTNGZZ7YZ
JKA3DENeYHFc9m2nq5+kW0W3lP9SdFSdDH5YNGs4kVjKuhtElqR7NVfGztJld6cHm5IBU0Go56mH
hAQ0cOOUIyYGsi0T/1M6iGA+RUPQf9cCAe6u7lXHQSUtk3kzSMf/6XcOZi0jMtqzMkBQENogOG6n
QeacdMr63NEdxkf8jvVXM9MKlJVtnmvXWt/QCEE5p4hhPJvYkF6aoOVPqV8bZ2kuExH6zH4/rHGU
OM0X3yIqB73j51E1488Gu/FWpNbyVeusFmgCFLLGZdG8uUmhCkhLdduHinSP6czt4ybemJZKr2bL
YyLmUASbUBbyDNJIoc7aqWn3QvUrZ6+cNtRqH51x/m72UQSxn89n0H0XUhyEIBhPJeZEZ67lzva6
6go2XPt5VvD4M5MGdYzsN0fFkG893ESE9PbSxoyKJUKKooI0NEoQgmV3O1lVfgslGMt93nXxQ5PM
zad2UqXA39lP28gitmKT8fvRM/WpmvHhTQkExckfbwKhEzIYliH7SvLrsqFNUz5WddpslBqs24A2
wKkSrb/tyaE8s9PK/qp9d7rIqNij8adkyqCYeKLewGEb9/EFYLA63RRWHnxtDbYloc8OK9s4mW5u
3NHN90z0rrsN0sU76aw6uUE/hDqDrMEHUVcEJPSTdcjU4H5tZfQwctJ9WJqSDJNG2fPKz49/ztyQ
Q9J5fY/H1ZxRHgf4NVobobeVYzM2k2E4dYNcQZ0JSIWJPR08BFUXfJOTkh+yNqq/Dcuw/MT9HYWD
V4tLG2nAwWSlCPHEdvfsEI2NM1bDhdHq/Mti1tVBFla0BuYu9hXJGeB0BRlHLJQpsu8O3OOJR2tl
q3SV4Zrr2wc0Z5LffxBnsLrkPnOl/kxlrbmBCtmeWHMR3JcrAjyG67CbPKZcDrJlegXluztre3u8
qXTUfmjJ9Psuc4x/G9HMw5U9l3w8VKWuLdn151MLVhUvCxkyde9Xh8gtQWA0LspPChdwng2wlhHT
2y2Yy+TBp/jxuVn87gMLfnzCx+ZdLpbRoa1yUxLVIuciHQtLAiIKCuzbcyV537FFLGAdbnKK6Dfx
VCui0VVBHM+YNZ9V19sxx+NluWgDnDIIqHLO92X9IZYLkIAkLqedxIJ3YtG12w5qsa/9IZbU1lvj
hxEJtHEXs2MvRNTM5cRuNfR6itL+Re7IAfetWbc5XJEiUBG2FRXfUCcBDGrP1WPRtV/5O5DZutR6
1CU7mIy8iqspyJCFOspKz4JaiS+9gettWySjeYlYp39IxTA0h0QU0t4GieWd21Hd+vvALKvgrEx8
FdKJtZcNRo0x9IMFu2u2dMGwKcmdvqoNOvbns9F43GvXHLv2ogkGWjXW1FrjaWU35TWBSsatVwWp
2rpTm9S7hChXUpTTAbZAUc9r/lROpIrRVrDt5yiyjIM3aL3czX7V9slh3XqYYdBMNcwk7lo9xpDZ
OFW3BdYKdi5bp+yj4ZJ6R6YJxMLYNHpLPW9rs3AvkBFGVjhabBHPO47S3aOTcn5rmUda1TkuGycM
r3F0MoCgPoNWSA7phwVABla0eWrMoD/D39KYp75NTR+I/wz2IhngT94HRkys4ShiwrBwSkXEggKW
CKb7VKJ72cAmLG7r2TKWw+hyLtyaUCxNEIjZVMF4oBIPvoLpNES4t2DlWNKzDJPd1rW8/Kwz5kln
1wXJOsEiuf2VCcWPSkuZrzorBe/2uuvsjCD72c1cMhuqXtd8Dz4Nym1v4ZuCAtgXyQUxGpm7KSsK
tVsw/w0RZ+VM68brs/ykSm2n3sW0+i7zlEJnmE3pBDHbtvzQ9c3Eo6iVtdZpHreKhmLvePNGjPSv
oR50V8ZT0kOZQZ3eeHYuKaZRdXu0lNH+GAK2JrJVszjUdWTJXTwkohdbtnCJUW/priMmg26VuHez
YdceG7Pen9Niy0za8QO1SXZB+p1JqPHhB6hCbRwghVOwy0vP8qAViKl2nEvLGNz+gXZsGZ1kjW9/
jQFULEQRPMSJ+gLwDOIAx4TyfkSdsYMv0B5MFg+CWnq3pYHlLRiJRHGF4aXfw78PtqpRC1Z+5KNq
UxJLeN+CcA/b1p03pLjZzK9DV37v4mjZezW+tiaeyG0AmoMDaNJjEy4sNvZNoBN57yEBagEOUK3h
feCFAWyQjj+sWuW3UOK1v9OeF1/ouqrv+0Z38a7HmBmdUveNYbKXuMbKGhCvwCSzz5vIua9y09oF
0JjO88gxLkU+2edC0XasYxCIOeDPOhQiGr5WPbZ6jK8CErbHIhwCCGz0TllufYUCcOxOFWa8TUCe
xrRt8jgDwqYHtQERGqFtRdLYn2oMp9MOR6B1T4pe+iOic90cMjpkYctHiQUer80VqzyLf+rmRZhm
7C/4FaI7Vp1033vAwftKJY/Y7q0v1M4mqHpWcKjNoNx7ystujAx4y0CSzCezKh+KDC1XzMFt74ko
+1yPgggyR9b1ZwmW+KwXMpo2EZkB/haItX0G14aLjk1q1ClOZqSg8hrHaH82AGL5TliS9yWPYutT
bkkAKPReQ/iY9amk6PtI+Vzk65y24uIzs7l0cVeyb2VyXF9C+7udr1JR0j/WVXsS+ls9+Ea6K9yU
Vibl4No9rZwK57pu02mFEC015T5cnxamU+YRAgrSzMEIq8W3JEk6cj0KfodNVniJv835d0EEuLwT
yazAIri9wLidIMUk/YTl+6xUdfcRnzEpO7mS0vzCwjvisCJteDiB3+eGpJcYJym2wYe187+3lgED
Yzob6tpxpuxbP/iK5YGT576GHwWlNHLkBc239lzNyEI2bcyW5mLSvfpGxCWkAE2hEOPtUEzfu27m
W+Gj5JzWK+qQ2N8D/pCe2rCrMpzBlJnJBBrTaWEzj/Dzp40INNqXXtKdE7DacpZlO9KFBaF3zs5o
SrTI+BWdx04XxWdPDdM211KTMmJg2u9Hz7qnP+YH6HrYw23cbkzw4bOpOmP2wwE8NQkG+mYK2Hqi
wzDqKwn10MCOt2rp5tJ01K5VA84HNCW8RGQTlUlmA+aKB5dmCH4/KI4dLLn1GDvg+G1SwZ5aVtHy
qdJ9lV+L2hp1yKkiypnSArde1La1+riYD4Ypsgo+Xi8jfwMiJ5VfiTbxjGo7GP6URXtaXvlkXuYJ
9GLCBQ2+THx9S1JqIn5YcJ05TOhA+cWmR2Vu43wf5qjMz2c/oqSDz3EKLHVTDGinJcEGcR/0+7ZX
TfopBp5Yx+HIp0IjBJeQrNrNMDVE8e1j9mrVaZ/0RvmPbvQ0OLsEBVNZ7ZyGbtl9ZOLEG7CrZ2lX
hRjyDDO7yXqV8xxsA8FTn6FFpopPhkbL5f8sjcAjsw3IVkWyCtg/55PTOiK5fy63GmptGZCdtxY3
hRVN6hz479p8p+O/djL4DhfvR2xH5uQeUEYDmT1tLBKUP/dqTODnVz4ycIOTLSHhLksE03H32CcU
FPyLjg3ldGVmgTnb2z7WfZPjRzQFT4slL6uzb9LvqwEqQtH1c3VOZuIakwXOTgic+GiHy+hedo6C
OeMiNU3lmdmv5GGURGnHHoezQ9zslfIBDyO0q8McHdGlQI7F1l0FzJhzABMGjsIh7bxynhV1VHCW
4LAQRYEXtndxBVi32KkRzQwkx7aq/YuFrZ+/iwyMrPSxhihQ/caym8DeEQkl7QOdu/JR+X3xYKCP
6TaixhS3sQkyXnboRcofZkVQDH0WomNysqB0gN+zRWmCCVo0tA8XF4BMhvof22w83DjoW0+o5KYX
NYk4pH26/WVmzXO5U7JEbjUEtHKVUdxnWL+904YtnLeRlZoJC63GvDq0nYkOcfIVyXmIoPMfhHdE
OVOrTdK8yzrah51c5judGuPEBsEoduxAOSHiDnacQ+vaXRlGpT99I191mqFExmNjwWdLcycc06r6
3oKqbjc6GzgaVJj6OY20mZXs2E60GoK9kw8/YhAJVFzYUYtqu+SwyPCPDaCryt7ykdeIJqi2kWkT
IGPPpj6xdO19LobCpmDpka1YY60XqcMJ1Zv1Vem7gIKE6fTdJ8QLCB82rUInt0WVQWBj1VuYxW2K
W1cxJ+9yY5O2OV1OtMzIBpQkuIHaLM6MmPBWjXQa0wfqOFUivhA4SUO/cgKaSkaXHPBT8GDAQhsb
iTrupFFFk217CmbfFiQHvBtRcNsbZs11LmrvWmq6mXnYoR1EfkAYVj3+NJAfUTzEWHxhMA3rLxwu
x+TWy8p23XVJkZ6wg3HPWkJG0m9MkXI+yMEmQnqU0SVCx/gHuTvceX9cJgRnETihfFnSiRQlc3zw
J6e/Gdsi4RKw19Hf9UqyZ3insRvkTnBnUT70wiCrx1OLokUajqhbPo4w3CAD59rGEJxlCAxb576J
4nrficr85LYaho2HkjBpiwWNvV7mDb6s+Qqvp0hD0esBs1lBtPUmSIdgOI2JvGOar2B9bOII1IA/
BsUqbuA0vFWVN4s9PR46pabE8BjGA/nO1GhwLJCAqDwEgjLWDZuCataXslfwG4Q1+KHpxIq8WyQa
H8bJ69ANdxVXST/f+2K3iR9vSjbg1w0MtWqjfduvNuypSRx08yhAUJI34CxY0DO0U5RLbpaSCgBI
H6XcHQCIbA6lWaa7pZn4O7GDIA7hByHQg1T/jDqpdiLS03bsnPmzx2wxnE9dBdeqaAb/TjstyZnw
3yAcGqhyzmQp6ktZROLcT4rcQ+gTETRPkF5wTvys+DYXaX42GUrfoLbLYL754itunR70lSbab5s6
OmvhSdjQWfpxzkB4tz6ho+RA+AXzbyuL88wSs7Pv4PI8GhGZyFdUrnIgAHZdzptCldbnNECzsCmR
UlzVaETMnUdkGIeCQOBLaCLTKXcweZMPuTORosm6ya6O/XmYyLaBNkxv6XqUYMSou9TRlV+U8lOD
TiLeYNP/LHVZf2q7Gup8WlF7RBOJ1AnqnR0U7ecYf3zM3moyoE8s1mXbYzvS1F2+VHFvnLYZH3XY
prl33fVdfdY5ULY4kecX1AW8EyMy/UcqxgBH4ip2vymxyN1EBtjd0M7iNNd1J7bZ4I/rbg04vxNU
lHg8rf0TTWacGy6BwcapTAMCyByA83e4eNOwpbgVtrzq9raRTr9j+2KdVzMpGYCirE9JNE+fAiKY
N0oTzRtjW9pBso/+QRhshrZjdw8+2/2DZUfWtxoN+SeTv+IQrsmNQ7T/CdeMfznRpj+ogWjFye+/
IjHublRvAlPwu9q0+A6WGzJ08L63ll0eWA9AhPa+lqHvIS/hb1+MjWg/ZhQ7Qn/ioNLUKXylKbHI
4fQL+z5LJJl0ds1tVIogR5KnRyJE5Pe5p/rf7nJFPaj9xgJFsDjQIBwp3idOtHWp7lpb17ZzTchC
wyyvCa1BXdQ2eDto809zVjb0GmgZ1tfEIK9GypF0HBoLsjanLjmFGldmyylS7BnYdzqNznensuv8
JKv9khDqyG7Nzgj9wbFHYkyGHD0Kji8UDllAFqAZIp2zFraNvjmn25bkDHM67cnxRULnCuB4ZLqO
/he3qjomlUblBekio+ckphOyz0NpEBqzC5y4aUCHDQiK2caji5rxaPPRIES3HcSciap/mo0xQwKj
JYnUbqfVOOckCSxpnKP3UTHcL7HlHYTddoih/ZjN7SD9jiNMKie3bR9rf4yGLKSV6nPuw/STTkRR
ZbXu61CP8MmtnalkrwlRy5fBmuH3xYo0obG22ZJtFpUwM5xE2DezYEvFer0S243NoDiQij14zcfe
iJcnVp8P/nqDmt1zp3Oj0xyYz7NZRwVxloToeMP+7fbcy74oXUOPjjbe2YBOJXrp1YP/u8UwdWZM
PHHq/chrtbqASh4Tj7/Mg4IHDtNHvwcIf9m9Xkd0LZNm5eodpjm6IgZ+H5HinN+ZOAt+ls8jDs/6
E+lULU1sIkXsHrnYYE4G5ghSGeFPPl3yX/Ea/i/68gus8/8L6/n/R4zz2hL+v2kOp+3Xl9Tn9cef
IQ6u/BdGETQQgUNjEmEdipRnhrNt/4umLuXr1dfAg10tDb8YzjL4F75VbDYs4Ob61+X/IpyF8y8c
iS6+8VUDsP61v8E4HL1QiFAdlxazhffKxDB7rAiplswjkEOIXZn3KjobtEjPk0xb0cnkDzL44tS8
aCdY4pFwv9N0P/p6nobmo7UtpAWoMZ60I78ZdIEpUwzgrLNjL5+FRpXNH0bICNt+MJPqnbGOL9NF
MWGZLsrINTrLdbjTv383Q6nJgk1cjpFjOaKwkT8IkcWhQNznR7xf6iqJs/Ed1cSrY1qMJbHV863y
Rvw+psMpdqpLglp9e2ZJlVPzkw1w/JFITYMwQnXntiDnfnvrbp51Ab8Tudd/8z9qAZgfXKfA+kyb
10bn8mSz++2esn33ULOQPmyrOOFM0mXyOkeQQtgH4bX3a5zt7d+PaItgNeTYFjqfI20I3eyFnTIO
CGds8nPJInLueovYm3QXHk1CGg9/PR6xAPQrPJQ8zNlH4+ki08QdNXPYyvg8wWrlD0ly1bpxeiqx
3b5jO3rlGdLcsUxTPEHOjz18LbgwQhfFHJrYR7b1NF9boJPTsoe3WDkn0k/u3768dQI/eoD0L0H2
22aAVs1b7dK/PcB5Jn66mPM5TIX7oIcsOHPgBr1zD18bxDU9sQbHgYMJju6hMCZU0HRXw4WgqJhF
GJrKZql9/x2ywp93DxgLExwqFlxGyAtfXkxDmidWNmsOY/Zq3cFt4SJcIwkWcDMplQQ7ldVJcb5k
upyc8O0beTw20yqaOcrZzJ7OGhDycmxBWk2FH2zBQDEb2yFW3YOVrBxG0nE2MfvAs6XiRr8zzxzf
2XXUgJg7G0vq+o4e7QiWfIm8JE7I3J6qCLYrgWPoQcGFL/u3L++PgZjJmLtX+/zqvzzOx+gMzoYJ
WVlh54Frg4pd3YrSbN6Jx3ltFDY3LgJaF+PhcVSM5xtjYbBnDEtcLgS2B9oPnRiJ0V9+Zh6pacLh
WiCxeOtALx/W0Lgqxty4hE7v5j+QbeIgcqzy2iTN/LxiJSFbOgb3+/Y9PFIn4rKWlsRhDYuFZRlh
27pC/fax+X1U0DjNh9AVB+XmGz/feXo6uEKeaMM5GTPIYKo/mBjC3h75j5cTfBLPj0YburP1G3k5
MOpCbRg5BM/Gk/HFmMs4RP8zb5RfDVTJsKWBPJ+t7ubtYY9XXDaOAv0Jzl0nQN0oj4alkziM2CvN
EJTI7O6Q9S4UCTKKuROmkdpIL98e74/Xh/HQ2eKSBbBCXMWqxf3t/pZ1O5pNZHAARJAUFqSBnkRB
nr3zKfxxVQ4uXEy47Ic9nLj20VWNFZbbPi79EDa5czYVef9Y+nNABceJ7t6+oNeGIiVKMLGY7JeO
N/wGFQHUL4kfyiTQuwUNBFzYZExBImImS995S/64fVwY2zsT/hd7NHxaL28ftbWyS2Xghdoz89O2
8yMi7CHe/v01uegO+QClRB3MTvP3h6TSLHGMxffQoSvve2XW9Xc70xV1EmEY4X8zlqRA61Dfhxz2
cqyOBC/cG0B2BzMqdgAc0kvHFSkcwGl+511/9eYJ5n3CroitFEeXRV7wkrkLN08Q7nfu57YG5Vjq
v50g10e0OuHZdrHAHUdPCe0EI81gHznOUH8YKpWdlTE82Ldv2/Guzjsa5ehaXNhmWjq8dqUrjPM4
42bNsk9CWrWSuKukeHh7PGv9B3/fhTwPiN9aPOmM/aPn1JLxMDB1gT2nk/SAhjm9H+NanufpnO+t
DOMNfyr2fq7NsxYbP0lfvQwX0UPmz8mupqJz9vavtI74x29EzQGW2frqPAl4f5tKklx53lzy5nh6
IOXastqLsra8vebz37Zm/8McW/H49pjrqvPHmA7uVQ5b2AaeKB2/jdmX1VITn+WFE4rujTk6ywEU
S3kovN54jGV9FyMIuSRAxTt5e+DXphnXgRohBKVf1oqXn0kCMdQzSscLJfLTE0sVyy7th4WgDtN7
58Dw0g7BEri+Wr8NdTRF+9VSpNjcvbBPxukiSaw70dOiTSrUYpYsT3xtLvcNiLZ9TSv5nYf66jcK
/czlqEvIkXc0eB1oOY0GD7VFQ3oYUWscKJX9nenh35f4v6McK/4bTErJOHgeONBhAnlLI7QKfBJw
lP0euOXVC1qnbGaENSz66IIw/qHn8Q0enAiGQ+V59Rev7t87I7z6XiJSZ0mlug8O+OXrYfRI1+KM
24ZXvToL5OKdDdEYf5woG32tLac64yjvHPzGfo/b9vrIJFjj0eHN8Y8mInz35lhiSgqLMadQl+AR
P3HN1Ng7fZ2cTY3dhmDIl/3YDvn3t7+J124tu132h3wSgAaPFkM6mcoYiTQjpwjQ8UKtFLvVFL8z
87325f0+ytGtpc45mjRmvNBQFpAMCAFbGrDtPp2C/h0j0nsXJF4+RbRxJehpvrwKydZp1tAG11Sa
39lDvLZ0eBQfKELAoMRl9XIUrzI12jUuaG6qICQ0bNjizLRCy8NfsVn8WodvP6dX7+BvAx4tHSZN
aadLkWM0blF8p2VQhHlUpI8ao+f27aFeu4NUrnyKAIiN5BOA57f5ufFjm8Y/y+KAD/671w7zaTtO
3TtL/GsXRCHFoxDHKk/H8OUdpP+bNLHDN52jT9ty0o0QDSHBqXl6u7cv6NWhhLTIfwzY8B37wWB7
0LasMz9sVjB4CjXnhwck7AT+dHf79lCv3juqNhYnVY+D3dF7UUAFazkPoJqRtrU1EW7t4L/k77wM
r4+CT4lKtQV44+gd94OcZmwbI4iLlLO3pK8uZtjKp//NtfxnlKNZac41RxgoGeHcZszyGOdJo6rL
/2qUJ26lZXMaPn4PIgTg08DcB9eILvNMYoqVZ+k7r8BrdwziHGRMqoa4lo9WkHyIFnsBax5ySLYh
2cQlc7t8rzDzyotGvZVVN6AwjaHraBQtnB5glrLoYWeB2rRgZyYc8k67d6KIVKC3n8+fo/FVsOnn
FXgqWBy9awsWctx1DhRv5RCenLS+IoOqdGVxYdaOrt7Z0vx5Cx1AshyX+GAxtR4faCyRYqMwUewb
bQlaa0ZKAWzk7+B0665itaqu21GLW8hK/HJa0H4vAoRlIqw7hK1o1xQZO04bD8is/DzP//q9cFf7
JFs1eLHMEEf3cCgbthS5sELCyJ0f1LYQ+czVNL5XiXn6vV9uel3JrgJasaCzz39eXhdGP4QRJE6G
yzDn4zdgPG7j7eDvmPMpJAB606DvbZl/tGfP9hCEynEVISLS2WSCRrjPWYA/uaPeLdI9MAS/2ZMm
bsJqQb+Rbfkzqyr3ETANsYs0SRJbECetPPztO4en1ked6cNIYLdytF2I4SjWHS5yZOB8s3uM8UO8
Kpgasmxymuxvj7be/d9vGiBfz6We6jGdErvpHC16PLGFc48ThRUvTbkZgRZ97pukLkIkzASRtZFE
0Pb2mMdfFWP+Cq+2oBZiWnz5oOCzp6So20Cd9BL452qU0qKKJI0MAx6I+HeGO/6qSBLFLx0goKOQ
Q/noaConrmXCHjRG1HIS4j4X/GafW3cQ78yyf95J38QovL58ARW5J6L1b2u6gW49IzA1Cg2oyFno
Fsr7OZcZoW5OpL7AQLLG8O37+OeF+QHdeXDm0LKJXT76kCkCYxtZRMSHPLYnq/XilLap/87tWxtq
xy8J9Q5Yxxh26QRyG48G0u2oKxpA9W7EewPMz3SNhvQRNi93hL3ocY9UforqDWSvT1AAxjDpRX5d
tKV/jbRn6klwXGS68QgmM8K4Trr7JsujrwuqABQA8P43zIb1pyWPz4PY+lDFtX0CCR7JpZ1FZFqM
ZRBdWfSov7tuOd6w0S08BHfT/JgsTbdT6ZLd4/LVd4YIEP4sVtLG55m5KHU+Onm7hkF1CRSdiR5d
blkz0RetQ2yVm5YfnK4fD5Lcx1OzYPrbpV7mfBzioD2gYJ2vDNH8VMJI1yyUBRgHBvwfZdbMBJPq
7Is1B/pcaa+4GQ2LZdWo2+SD7FNkzpLMuYjfZEOOsUI4Mn/Lp2qNRbTn7n4KSHkj8GuuSKrKKmJA
hsZA9lePdpaGc+zHUHXy0Y2J+ih9or+XAVtogXCPcp29nLhj6Z83nVGWm0J6xTZBhAlzoFuu8M1m
O8+hl24MmvzPGcuB3HD6mS9Bc9b72bZza9PlUYmixy7NbGfrwoeoGulLIIxrKC0hgJ+9aJgeUdES
lQV4e5s72iRVJkOcaiSJ/B/2zmM5ciTN1q9yrfdeBi0WswEQCMWgZlJsYGQmCcChhUM9/Xwx3WO3
+y7GrLdjtxfVm0oWMwJwcf5zvvNtGZMxhfC9yARmKp8prmBjnFJjPMiM8+4vTFzgMISOHTWY6zR1
bzN5rWCALoYHiFbZzKNXqqIOyssz2301zXK2g8bvtF+YJ9w3oDM2zmWhUyBKGLb5LGXd8eUNdfpT
jnp9HviK1bPQy2aEFwPPsmHI1TBdTAMHcrweTBnO0+9qAyN1P4ALgFrTGw5FVLqfnPix9J4MW2Eh
GCyO0caMrpiMyXks9UtnKoPOpLJvD8Q7qALuyrGl47fBSGVUie6ciYnJ6UR8a2rvCKzijXQrwNp/
JlXlbVz7nftK8k6cemPc8p3y0urVWOSjnq1NtDZqeDPwX1TBQKBf0UmL2WaXjiy34TI1/u9NH4v7
tVVbjMcq00NDT4sL9ZC44F3Z43Ampbo+9IPmuKxmrTNHiJ7Yo7s6B34R1nPVLOGYE8s4GASZbdqK
pUNkeopzV8+aoCustT1aLS7luIbRe5s2V5xPQehnDkGZtrfjwH8sBMmX2wFYoLyk+s0gYUcezlsv
V5aSWT02XGPQWpY0KWjHIrfGe0QJ+RDK0iPZXVXdmj2yQSoZGwYemp3ry1Y+OvZW8WbPnu2leZRa
5dTcQdwR1W1KPiSn20W2ZLcXGyNwtI1eS1qzcAvKSnGK/Opmr/NCEm0i/ai1ojYPbloXbuzQ2SpO
jUcvuXBWX0Q669Lgk4pctYxpJ2D4EGoO45LJHTYsUSD0vUC448QPNui5iV2PwOfOoXVWRCZrPK9a
Qa4pyD3NiC3eVeA0xISauF699t6beJPibCm3eyjsHqlmZ6oZMS3Uy4dmlzp/qqQfTDDdDq7emmVM
j6sM/GgIDQ27cJuueb0zNTW35DMpxt5BRKDONxV4uYTpr+bOpb8NrxjVvHd5K7F/YcpvPy3C03f2
klCHpq7+pqjRB8sJepeJfEZqHA/ZPBdHRRR3Obf+6r+lPbtfRJB786JtJevDeYb0EnE7OH6R2yfb
1ywLzcSY6U3vE0gXd09ElfkKTvH00wEsDDumSTUmrRkWByB0ueT3hXf2CveNVI3ZzbPYMd0Xebya
1rKfbZfSJS3XTCsYF4iUWPe1bgxSk5DiOm5THfYpAypcpXjyd602mA6FhTgmr3WYGOujHIaVe3Rn
fXYu7O1otDwDlX6iDgKDn25PQxn5o1DzTuFMnSPLWozXLO18MLXYtLbd4iQkoDbs9j/YjmR2JBYB
r3/KCGyTUmG3muwW3h/0GP3egHiUhzr5Aiq1wVb+0CLs33JqMq1Dliv73XHGTTuZY4/zFf6hLw9W
S+1GqJqaJaSRNHu0cz5tO6uy23fD5ewZKn+l0zShbtSLF1cfXzd/9HIWvK1oDyO7xkPRwoaNrGZT
Pp7m0pwD+5oXDscu8W5wZTd/RNG45Lh0bOeEP8fBDNIO5PEePBKI3FK5zm+erzGNPLZgfadvOn+D
1qRyINzwG1hBM1ql3GdTbz5kjbwmoztRkQoHIfqnaSTLj+esA80+pduPV+tdJqM6xT4etpVL7JrZ
EFZUzRhINXoWFMqQdh31YfITDVwFSTmHpgswaZf1g3jXesv8mIm5MyepcIpKWntoosWTWux1xsqH
wYbwG+jdcn2YQCiAWmgN/0a3ZUqOqO2Tb5g9SxG49ty4gd9bmGk7JxuHmASUYwQV7ad3nl46eLLp
8cp2iHbD1SdulWStEWW9sMZaZ0aDWIuXEUi/FvWVWRRsyHOnYjyJy9eWsE5DXs3US7IVuYr9Ips/
LHcrbgoi8xQ+5y3Px1in1bdQLIthO46Z/9A4M/20FHETNtHXAYqequgrCM1hyTxAcxlb2yQ6vkC/
8mczWqfCFXtYqNW0o6ilq/cr4KYmVnzYoJQKajw4RqStFsil1PCtMzn/bXuLaZ47t6GtHPwAXau1
6W3+KdPWzKIKr/SakLcrzwE4COVREswSi4vRzAYWgdSUkVHozW1G3a0Bqk4IEJI4Hn0uEr69Hvq1
oXu7vzamuv7cqzcjYZE/Tm2hAxUYZtv4TNRKQB1A1VDcElBkTA93PWvXXU7RfB1laWl2Dxsc7kLt
zOHaVusaed78GRfhJCiPbq7KPXugZw4v9IuZ9fZR59qc4PxcKZWtH4Z5A0ERT+BLE32X4DumRben
iwK1pTBouwkGBSjiYKc6bvS9Tr+789Ncy6lLOi6XCWJAmRnFm6vT4wrJRlWsk/AjJpco/DLLYHH7
5toO56xrXNLLnVBCXgyEpNJqbO8So5QnMGYpzYFFJykmHazym+WaIJ7b9a0C2JltdrBUqFDB5Hfk
4vt8zgACpEkZEHzunoCpWGZsgZLc1wwayjhjvol3nVZ7G4CBa1wqpjrsqRNfKmZ2doSwbjkHXXrL
kH68Vmn/bvGzxc7L6Ew0u3Ga96IaCad4PWfSoFJ2QbikWuZr557lnBeoEG+TziYZWymtclG5gTje
zVXR637cUdneM05Kx6fGrKTaYRej4aOCqTPF5SbTE5g2ncxQQyT0pe+njIZcz2q917IR8ARbUC2f
Ey7ALdSLkc1vA9nhx7A+ejOcFeJoOG+r9wSIuSYaUUqAwplaiiROqafLQtNIqJYz81qXO8+YfDoE
1u7WoGYEBmsupjN+GYfEhZLZ+4pR+V3KusmeZYsnf29lm7zLFiK/IeRj4t/rTCmri20ZhJlfSk6M
qDTvbrnA8zeQK9K4Bxsn+bw9UoOa1Xv3JAXKH72oVjesBqzbweRuNidn05gBsUp3eSxdSlVZFY3n
qtZXcNs0SVJ8ZtLgG+C3cJi3bs5M4mfMfq7+CmtfFYb6s4qh0bjBeKibSbvSECzHNtnhgCt//IZt
nxxKr8mgL8bpfrEKol52oyff0nDg38+tw8m9W7fiG+O7Pu+arOtvtIloeaiEwcbcjCUFt6Rl+1Nd
Z5wKp8F027hkV6B+GbkoMnVpygCDbmvtCm48kEC3NeEk6UKQDxKzJabSY2HnQa5/61Zq0Z24/rhm
Q6IYFPfd1s7bgzLUfdVrBcE71V5AuG4cbYbeSwFVJM1wD1BAPrfzkv8kuW2oY+aoGju6ojygyvqe
tcjT65BtcNivyP64oV0RyyI1OBh3W/Wlyql7lcJ6Wrj/EPUYORQFtso9l/Cebu5JnNeR1IYt0vqc
ZEHmGOtV3sIQzjGcKwxZ0kjPZPIINkNb2VM7/cZLxHGT1ODN66I/W1q63GxFTzpvXL2Ld0WdGqvv
//KZO559jdJJKtYXErvaLJ7bvBbvlVXUT3OrBBmj3nrujXl6mDzQPFTh5R91ViH+2JuYgfNLLq3X
r6uHduFtp4xj/Z4OdUIoPD2vKa7/J8AcG7yhDQyBXcGN6PorNASYBTWSz9tSH3SS+1hUxo1qSNK5
c88bHWQbeYtJa0DDtEqFpE+s17wrc4AAlXzb2D125Dr90AIOSL3i4l2Ih+YNz6SBJV4k/LWaYn0a
XPbCrCP/Sq3feMwQrulm1G7GrTy7tbUf3XUNcKWOFEdbDdsgCp/vlCooZkKfGBaMV42b9cFtloJ0
9mK8g4GHEgAG51dNiHGCtK25d1u2TXG/eOcF+soLSXSijlqRR8Xq9Ges7CfBEOZnnYbuOE/5m19Z
2a2piSpsiWaELVBoqOu2eM00s7tZe7t+9ghNEPceV4DfVkJovZsN7WCVK2yDVV7MbTJjgljvE7dM
ssXakelS89or1NytrOXOGIWHob8bztw9c+IIBA/fYfm5WWwtSU4LLbl72i68w4b/PqJcID9i0XPO
5VBtP54nwMV2JSfpgqySz+15m7UPp3XEY+kXycFIR3GWeZbTunCtkMzI75LpTu+b0R7urVLPn/Pc
IV8/qeKSLYs4IkcsB14+1rBp/VYYNGL2HR3Ih6PekKHI46mCZKE3FL+TIt2o3W70G9o/P2vOXVwo
CD7BvLeiYVrz81zV+adIAUZg9DXgEfXDrksQGmDNOXzGkEvwxHZwUdg9S+IVgpgLrnkZS+7yFGvJ
5Ij56gE8r3+2JoyuZLqJim5UYsEyLmZjlzkTxeAowyetrsWpdfTTVM7J0YJxelaF/QtUkbgHDbMA
mwLcQyARHLdF0cark7XuresYj2ntuN+VhNFUOKl5D+H0Z7SGV6Jf6ye3joYMgV02H0vpZ4QcPOns
7EIOT8ZWjSfaFfqDqc33Za1M3hsWU+L5icRf7Jj3uDA4clnj/J5PeR4sGxffRSXkKEyTCwj7kalT
JNrifQ6430OwLMgrvukmaQ7uTshj4aqGlkprY3R8yNf6dijbjq06XwoixVSSLv2eghQSOpzd1GNW
N07EHRSOT0qmZcevb8MOrRETIpWognBbVwpBrKgbHsm3cGL1+tI4k/BFWGjpmXujeYa2aJE6xhce
7Iq4KETumMAuDKcNPPDtkvrUgaIKwfv3unROo45vS4YtSwTd9mU3Et+ZW++3zhJL7Dl17P3qK6Pc
l9OS4M0qCs5ayVBoLCCqJhycW3UiwzlD5IEpUIHj5hnqgoKQlRVblATksU3WksqKsqfMNSeYAsKB
3C018zYfXgBcQrADZxMxuQJITEPMp3TvRZI7HoAs4dpAlsz1HRbZmoVSOokRlCI1XxuRUu7NSMLJ
ufsZpHI8DXZEY3XuGkq98v/0MEG+nHEcSTJX8xAkwkrTaGLV/l2L3Csi9rTKjCHVdDyYuOvSEKa4
Mexyp7Fe6lawtOGizItoFrR/BDnnyvaiUE9WADszFcIT1yEfuhKRyx1wk+GpniDgw3HiqhKw645Z
ZBWu8YGmpbhxEKeke2YeF1of8tFGB5tr2mjBVHr2A4UFyWWE2E8smVkTFbe5nKkIbImV13QiozPB
RXxxRyqMg3obklfLLpY21OhCTeEypeMPLWG2hJcwtZ9NMXXVkYYf3MKwFQz3IszrXXl1R1pj6yZp
8A9bBRuNwR5tBNf2PhWtSde9txO9SkEFiPyOIiXyN6y0fHpGCsqdyiOjWkNjadsu6vTCu0x16T1u
3eT3RNWSgkpop1+XyF24gsPnopTvSGV3uuEz6OdYLgUDirUfpYx1NbFEwjVfugiPx+LufWCV/cko
e60CyzCIAwDzd9MmPbkjGi2L3Yz6ekW4lyT61rWftgOn7HHclazbv5zOTL5Tyc4Trk5XP3p5PmQ3
Boc5GXGB1Q2kntL70wL4m3apO2o8gmmWPDbJBGxdGMa2ofVh0tmJ3ExgMXHVerk2fsgjD6Dkyuel
TrbD/NpAbEEfJsiakkwMrNGC6WYZq1nEXuJPl438fYqQSqI9bD3IUkFOZfvCnuFRoDu0msfNsXKV
8dyAb0t/5JUFsFNlZQxHHa2Ntvi0VU8a9PuW2BOvFDeRDv/rrrb4MGKPi8s1sdqQPvdtjQ1EMyfb
jvKtpUFhAXDjhSbNJWeYAM0fydxmpu9ihbqg97LWIkoL3NuuqOUnEBNZh+RP1zuw4SyAANcVgbut
hleYWPZ4Cy8YzF9m0plF0q/SnydFd9ieyPtkRTj5aEQuWzy5oZUmV2pYz3Xs1EH/x6baZXM7OoGe
WIrdh4oG62Vk8FM89N1QdxeJn8exQog/5cbxrWT468Gq/OnWkksPmCKYVUnVag5o+pZIMTq2Wl+8
kUq4Hfi1CpnWcSH9couS940qNQ7EXbmYAX0PsE/GVFk0gFOCnVzoeXL1ADXUxmWTOP6wr9tiwK6O
ed7AkAUYXgHMmCmzC1ap/OaehDlXMWuyN4/Wuqpo79dC7/WLBoQDpO00NtxGql5pSOJmofYOdmuu
oXPH55SYaeUel8mvCemitopXsqDYotXM6TC2gdRN0O2ICWm/FggmV3LrwhzgDARSLif0y2m8HwYy
ezuWfGN6sgeP+9QO5Ijgm6yqXDr7Jk/67lmWtlXx5Ih5fkhWU0t/eojv4pThBWtPBK+x9LGwdP3T
7E8GhjTY6v5Xk5ktJI+aNIuqiPhawt5D8kvq48Ap16enQXda4Dx2lXe3OVJfUwXgF8Bfh1rF8EgP
SKrPjRaOW9OuelgBVv2B87180efHMAWOWAliwkdQ0PpY+Y5G+he+q5H9QunSZpYyYAyiDWsfSOwE
9qgTSOTloA/Oi78U5nIHU8P1H/PSQPnR83ziSKSsbE2ZCVM9CfyeTc8/WbMUdExQcjvvgMoOAhig
Lj0O21KQkb0VK+eofmdyQRCPlMTow01jIBUR8+/oIp/teQKxANZ6cTjo1UyZAkTrgXy4W9uy27dZ
4647ze2FC1E9EQI8y2q2iR9xBkypE+uWWe3dDoRoHgj2cv4rRp4JSKZZI5YXDMfkWSNNVmMlwn71
m3k/JHbj31dyXNdz0oBQOFNMogh2q8kqIpMJQc5gfyKHzObmz8VBlP3YPjKVSoyYggN7uoXo2DCA
91XXeicy5BYyjRqokbtrIbF3n7XOkOtpLbWustnvSHO3fx8H/1uxxf+dNdMkJ/5p3hl9jp//57se
83G9/ay+/+Nvl88y/+d26f/61/8eTLT+Mhy8P76nMZ/GMXH1T/09mCh04y+cvwz7dOyvhGj+qV36
Gj/kf1crmUWux/X4U1Bkx+w//qZrfzEH54VjOgyyluPLv5NMxMH1LwNTzpxYHsjSEBHi/6/T53+d
cHu6YEksEGqGRbMP6K6Mn4AD5eObOfObYboXvVfv8orRAS2JjE4i0uBdR6pfKH9vc/yYHqH1cZjg
8XXlUUuTcfrJOpj8Z5f5wQ4LXguqCZjRcDSkMmtmsE65HC1Gh1mgb6TSYwzrtfrlFoLLy2JuFIl0
W9/goFtU5r91bt5wyUiYQ8xPXsfl4483U+aSQre4AgAgM1XDH7hK+V0F0LKNMAXM+Z9lMEZJ+03f
+0e5WrN1l+U9yISsQB5QmrTcB1BrC8l3DLoyGmz6oJ41d2agqhq1RICKnsfZ/93482VySRqZffHA
peYGFpeZhKYoJbNWrozevlKjTv2SNiKWX7zGBweg9R/Kb/X0uHBl0UI4x+S5NffFyrNXqxv909b5
Q71r7QXEmpCbV+050XtruLXmpO9qWIhIOY7p/bIa8ILsH2Kx4rJtx/Q8+0V3cplHDr8sKl+3PZMP
rPdYp+ZfqA4kLgP+Bn19hLtu3jXCTW4Uns8hbgqxQP8UacNy3lbHwXDKgat6rz8PRBqXMMummsGP
AkR23BrhN5S7WfqjWcGSYVNYGo8bZ5MtXyyoOdimJFm0/bJaZnq/iQ7US5n6w5dBtvXWTGD+P/Qz
BvoqTHtIZLBqjXejU+snk5H+Yc7xuMsyu8yJ7UTAILg8517nPPpietnq0TiuuW5+swNk2576j3lA
Z16cLIvrxTDhXy3KToEoDYXc2xY000srF1lRouNPb9wUsPdpaN/7Iiv78kPiraBjo6NIPeL0g0C1
jnOXPIII8O6WUdekGelUcbnfTFFK/bvYCLg/FevYzceVjGJ/C4ZYq41gaukcgBSF+FiNe4zBZmcG
zaBvBYkml5HgFrgGU6pjqy258dtxExdJVazaLHeaGqvstQXc6r67tBLmCF12or5zISSHIvi7PSzD
fmrqaQ9pKqEoIBih3cBMK830Aio6cfsYWUoAiappYNsVzTA0X34yq/Row1xyn9pl7HNKA4cBANoV
eAadxIPqQ4sIqJ7hftD8vLwdvdItQSRrWqkfUPQ8fYfXx+a+nivdn0CEkXnzCPXRweMaR6eZIbpJ
xwOZOfV7A5vFrQeyKiQ0cclsGgWDQsn1adxS96NFsT4nAD/iFEvQR1E7Q+j7bvFVcc0K8q7gWsdJ
u6V5doNlNsx+DFynPlA/Vu2ln9Q03BPKHoK1YGoVStEadNAtG1WVXslkea2LZ1gBzCQk1+kQnpr6
tSrVk4y15IF93Tkx/SwiQCoco630dmmT57LXvcem2JCXS5fPvUm7gd+ZXEIwkbsIeixOd1W7mM8e
9WEVd5De2mushCfmvwXQC3BQ8Sqmlc6ixXnR7H578Nt1OJVipMeVi0e40l4Rpb4n9mNJwQh8EXN6
tSqrnXZTB3uMl7IeJwb4ZXLsjJlD6mB6Z3swodmWhhk7aux2CuLDF23A6DG+jm+5edC3hHpUzqbh
ZOTWzpusNobQBuvMyg2Bbpx4kT6uczi2YK01YxBHo8zFRU3DvT5mfIBq0GKKjZpw6zY7ZN6Cmrb0
3KUJRizPrt0qTIr/xSiFX4jtnFOszujNmdbL9Sb+ZU9iPth21z+Ow5If0BG9EDOqhnPDWGLDKqBq
W0I/W7k3ntZszt7SteD61MxulGhOH7uoJMe86p4Khrix40igp56DpM0oADK5krd5ZTc3Ulx9OqLN
j0is6zsiMBqhYwrx3GXtF4G7q0l8Vm80kKmHbuwXVNnmOqRbaV/L5r1RWNmZybex8ypkoURU4GVl
+ZlulJpT6sPXzDugX9Kt4l/xQC7bzpBHy6KMGNVmDa2+KdDxTf+QGc58VAvjEXiQ1puBRn6mzbE9
Tn3ensakPE9GP0QbUsJ1D7N33EPqg0WWmXryab5QCGWeQGskF1xEyZ5GJeOwtA0U1AQAkw5N7Ai6
JIkGo1IHfxu/GLuuOzs3jMdunuKquqIxSTkddGc1z9aWeO+YmYBcapXvxlYhclSZZGxCJj/afVuX
kl5Cw3pnvnXFcyDk7Mfcro+NO5r3VzfHtV3YAxOaIrYEazrXv6zSfmgEEKUedtyjIIkQiSFDRdfa
NRI0VD1MrvY09bZ7YE5DWTymtbDKZzPOtaEImY14p9mqzVeuKHYkDe67qb38FqVircnxsPDzaN5I
QscXphOUK774FnzvE0g4+qo4kff8U1OPI68yUyCke9YyL+xrXaErpsCJmlZc6JujhbHXNibKfTPe
Zvp1W7c0m1CSkEnZxxSQuw8MybobA278z7yl5nCjtEzmdsFDgMqvQ8NuVM4LGtPZp2ej2s/Yv0xm
lo7HPpS+4XwBFXSf97MCMtkNQ+KIXZYK2WHg8u28AKEbgj5Myi0NuLFBfsKW5EG34UrLkphpT7jN
jQFCzKycBPEc4Urdeo4Yqm9Ld53k04CRhnmFq9z4gaYDdm7DkaCTGYgXzEHcf8aPskNJYdwpD3Kw
83uPFsTQcbIS6BGayl7km6nFDPudYudPDJfqembmpEBoP47IYlFdJPpF+s6463u7dYK2WtbYhiF/
oHupjGaTsfjstisW0QLxcxoYiOFn7I8698+jEGt+s2U2ZGm1gDnGGNj8ZgDKSctmsAp6vmmipIZs
bnblS22jYXJPdE9mTrV8j4p6EW4qP1s6zF8EpiaxG0cbSmAxo6zOG5ODlokFr76/vg6D3xyqpqji
BcfNt1wx2xJTFPt0cz8h53OsY3b44E2lf/IqZ3x0VcOywQ/ksYEdrI5Q6TOBgOvWnNcMKxgK56kF
EhTZqN0U4NHS8dtYckhf4+y+dHb1liTr+IRu7KdBnkn3YTAQ9Kn1Gk/4WhhWtQzTYrj69njGHdT7
0ZL2xtNsJaAwpUDhZwZXmxfVbdnHsvhPOgTi+5bjcOxkymfSnsl7/EH4w/Dv4aWrEsBrcO0UJsve
qT6WyaouXNSNw9bY7QXMJ+hFu6PaIHPLAx4tGBJu76lnxLblJkePwi93pe7o1MYePbhsUWV3TkxJ
6ZfwMxtnoW6gsFv1GzOVHObchNPcxAcA0seAPB7Uuc4onQZbLwu60jcfnM3T3hSZty0Y9FaxJwGf
fMWqZP3eKm14YavE8jLSMMoHqIrbjEFflCymTtOC1J+z1TMutpjTX1WTyK+iX9MlSlWzvEyGhtNy
qa57ezVnu3oVBj69crgwTdUuFdjWU8GPQK0XrXazVZvzXOtjdwbckV/dGwVjBn3jYNPaa/aCNpde
rAF/TLyZYnya9NnYj3ZvowhvC+YJDh/J8JE6dCVFhdFY8/dS1d4jv+krrGMoUw14axNIXq4bX9Rg
jvYFhalf79ZEW9LXruCCdieVPnlesDjetgRAYmb1rKMwtRchGjRlGBnwPzN01poVjSuN5UM+KjDU
+VXHBq96CmYv+qRtww5HolaEVdku+slKZxdE7OQXXjAZXpEePHsqd04yoMTrJea5IU8OvV4hInZs
yFwUQjl0r/y9WmCGeD97YOt892yAdH117bHCE3JDNms9z8r+KvCxXdbN9h+GzpKUxGGlqfAAoCPP
beCAQaYLgh6DUi85ZOgijeyWUit7vQKNSyw9WV4dHTd1jrZdIXKUzFynLipxWYbuOr2DLmRKxlsd
LUUp9sKmV492LfnDC2o+pSzdCKGz8T7OS/aiY1k++bNOyYPbORcWU0xUwta3WNBt+Qmjtzwv1DB9
ai34/NtZa5bfywC/5GD1VCNwd1pm/TghLQ8Rdple3nKsdz6uxJDtNE86Igl9wWN3p49Klq9Vvi7f
2C3Y+vJF88oDYv/UHbMy4TerW9c4dNPsfigKC3Ct0dMJe7fKlXbEirtkyJyWfZxpCZcM+xvutFul
t/1Om9dJhmUhhcZJDzTnQcOJZ+48CuAVl7GMR9itNE8dleSUcYL+NQ93q0eq/5MxdsLkSqnkd+70
5hhAPp2pgjfZegKvdSvvRtWrm326Y2WJCyULbvUA9JSPzkvTERurMlnOYX0vp833AdrDp1qysGnz
xI2spYUbaJsqdR9K6ONlKGfwsQ/UCrrJxZr61mY6l9ATUG35DMeWv9T35Nh1c+txF3RCr0D2iom2
DsmhwPBoRZsQfNsCkNUNKh7lGTojcvaBrSubwwYQhskMbZsHIRU08qE80dvl78xVJXEO+vQOBSyP
uy2xDkCQ+9/aNmYfCltPQH+y8ypGue3aTQdxL5J2L2tkb07rmA06w/XrIKuW8mudkpSIKGbag6Ux
sPIQqHeATN7K3p548jW3Ol19Wqd0xmhnF3iAC1G4kaz5Y2nd0QtgYNsMMCOZv6t8wmUFSdrfVRSy
NvhDy/4g7H78swI9PmmznXy1SCqsgXZr+lGhbVa86m0NR9vTOsoCRobJMCG4FUrNRF/HthA7CCM0
3KSNvqdVd3zAT5ucVz2d9i4Vsvcr2NDd3Gx67KbjL7fBweOWV85aUvTnCXJtMNJ/euOthXEBxO7K
YGh7783PK6gGhjZ+mTQZn0utz+LFcFk6Cs/4I+jaOGeINo/pauhWoHXefI3XSGR6dptA2aqU4ZLV
IPwskws9L3xsVw4fygaxtTOSB3PFJFMtZnKeMZtF3LeLo5uZdJskheXfjCMVYIkNqrtZU4xnwHuP
NQFkjJOcaY42VnLY44Z+XFeyAaVaknM2N3NkGHpxGK+TKIqP2l075eNFwz6bHJKkY8CcjwVDQzHV
yr/ThrIeYcRDmOQgaafLSdhm6961HbXJeyRzCzCtWzb+P3KE/1+C/BttXf+TBPmk+rxGjPwXGfL6
R/4uQ/Lx/oVWqJnutZVOI4lBQuMfOqTt/UWmhrgJYTiXqtNrUO0fhDTnr2tOhJQ1KqRHBOuK/fhv
HfIvj+ScC9iIjjTXsPV/R4Y03WtU6P+Ge2zCQwS9SFfpSKFEbv7fSF5qGD1nAweTIPu1F1zTtGPs
GbLpg7J0PMZbetneOdCEm/C6YbxWTr2cbYitBuc+KZMDPuD0V1Z4NSWSOTxXRu9lYWCP0CtuU/ij
Qla5rt5JkrOxnLKKkiLAO3Hdd3oeVvYsP1DSOpj6oAfMvecOORds1vwlSma7Oq+w5D6RnOopsKl9
xkGGYR/LitE3+POTxDBCxvwUOPkyyag7oDHpzl89rQnXlpQINUSM9msl5p4x/8AqJo1tZCDluNMU
bqKi5rqkaP3LmyZg7awrmR4rxynaYzrAQmDgykQ5HOt6Kx6sJN/8YExtgMqeN+CQNhuJE46844aL
gNPk79nzsl81I6ANuWisllDPFv/Bogvgx1IqfUnYv156E6Ep8LkTXk0s2aOxGJhDupHJnDKNasQB
JKZsJ4qkvpM1PBtQ8hPjYQ8Vq2TgmyeUzqTu8klDlHxtiMF+5Dkdn+EkySqEtEwwEW50mdPL4xuM
8QtzM0N9Ff3Fx1h535RpwnBkcV+bVJUEHGRRPmN0ymgDYE76TLA66cn5m95tl6WQmM3R89/yUpse
Si7yfQTAtdq3rabnh7pyUhx+17EotwF16qcyZ5BNjkf/T/bOrDduJNvWf+Wg39kgGWSQBM69Dzkw
B6VSs2XrhZAHcZ7H4K+/H111+0iyj4V+764uoBpdspjMYHDH3mt9axOkNd5LgrVkfWm5GsPu5Xha
rVsvtDRm8qK5c42F4luzfz0HiWu2zIjhP23Ic+YPDCHL00kah4jUmYJzcs1ndbeJY83kYLcapDSn
1ThM9nNjTb6yw+JGGEG5H/gy87WQ+oI9Hcaa9CyABTRYRRX/4M0Sf84IpE12gH/zaj1LsphRLEYY
RWS3RKgFEIMkp2JEr2s43VpNsnaBdNVyIO5CwzZ67HCtDh937mbbuYiaEqHtFLJNM/DptfiIPGt6
yV0LMVDF4YyjkzsX+U1II1nzB5l5N6puumllCnyPvaU1n9FNZuHRsDI9OUjUPXcdbpygpRDRJ/PB
JZur/srZTSYXCn3ZnVEh/HksGH8w4I+lRAVja9W0r6nC7/qcmB/UgwWJW7qVOUiKsjqrbjVJUgvZ
JFrh1gQwx/O4j2wzPA9B3VGjLsKFFW4fJ9qh0hTJaTTH8dIoTeQII7ZTtERhl7fgnEuDyqkK5+46
0EG/byp7EX0g3hs0hvVychTT3MhK13GLjNPvENHWuwLVMBEMIcENe10rZbdK8wLINmcl0oGHNBxI
vMgYRVYjTS+8QSGkY6YJqc5X1Ip2NSh7uCEKpodfrqfRFjm10x2gWbf3bTVRfdMZ9r4Xo7TEJvFS
7TlD03HlxXrSrcqc74KbmYhny0mGpxEJL4O+KRzPjjkg1ZiCaLonDpkGj16ju1vpgQOPHnjXoG0i
Mn34Z1wAXxphzOhbsRB9CcopgoVt2+o5M7Pgs26K8EdtWOVLNsleEKFuzxYjCKwD25Ihtb5jAiOm
Ves50cnOqqa5gLubfrd1UXD3kpnMIkY1PStJ5vJcW5yhVgisYZI5YIy+0osQdIhDh3FFQVhCcsD7
S0fOkyn4FnQ2+lrYMRrBPI4gC2MSNd2lmVPdI+nNgm1ugbnpQDUj24AhtJpsE2NSO8eZte049jJv
j5z24M1eRieorPKzbZZV85XuCPhhFUamtfVoAiI4ohGTb2sENccx7RvaSFGJNZ3NbR2zBVLazk3z
NIqRf9e1GgKhAfgTkgHG6pIuaM4AgtHvfpkk1JD/gwgD64QJMnXb4Yl27aSv5NygOMxqFX/leN33
TG5tbzHAZRFxUG5OueoVpqjQCCAk3rnNkqjWIAp9NNuypBQv5u8chvUrdEXLnpOQ1LJRmWmx8qdW
I94gzEDb90OM8olW2kQr3ajCguDr1nixR5sWTZ+zEulnO9FN5yn7ifxntTVdccycwl17ddoQlpzk
yqfBjswXpdtwb+GrwsTXSuvO5A8c9vpkTx2N97L/Gvd4CpaBu/c1HjvG+oEVmRjq4hnXiObaPJuz
JGdlpRDAHswhoBQdZpl+Gjoce2sxxwQhVo7rXCI7xQ8xNnl/Z2rCdJAwWGG/s0SQf5YBn+/QwvLb
QzKBS08wS2yv8ZJxJOicIaGxIYfoXlOD/jhIRiDkAFEGrONZRu6NlaCN1nJVoejL6bDibo+sFe0K
m3cceGhGZR49pb9MpP8pIf+xVG//O113Tf7Wc/FfDGKfi+/t6zpy+bm/y0gHZC7FGe4OLPKwcSTj
5L/LSNf4p2XqJuXiEnrsgFP7Vxlp8FO2xD5mYEDzHNfG1/z/y0iPATmdZQ8wL3pTILn/Th35kxb1
qozE+I1F3NEtKIdcxc9p+2vOWsEAFCMKldMQp92uCM38Kq0+pYiuyJIxo10ksaB2woi/oDZniGyG
144+KXJf240O6xuryxBQVZTeXu+QqYeNStg+4d1vh3wOronyoT071PtosL7haWp/xDwafjrn7Qde
5p9glfcfxYXspy/Oc2i6i6X6lUk7qrM0bkSj0/76Vlac1OjaViu6lMyRyajqz0qpXVQr0PJmhOwL
ne4kSFkqh32UNvFVac7VLmNUdSJjgJgR/Bbozgo6g0Y29HeNm1a301w96pwnX60bajIVlsVrPu7P
wOk3l24KgK7AszlvYC7x3rnmaXjFdehK4bemjjjOsJp7tw2nL8gwh2rtNQyOJLOQ55IQzduqHh9Q
hOqXRWj0jIGKXKwtPEjXA3EGn5J6BvxgtnDuV1KyH4RePv6IsG0ciqj7ospGHHIUos8aBV27clVe
3HRuz7QDTVa7mXTn0HjUDSsvihZHTEdn0CL+wVdR/KjLLAg3QI1xOWpA2Smj4y75+vNu/Gc/+Ydp
8hz/7xvKnWri59f7yM9//29ZjPnPZWlIiD+Ozrl0Ybj+tY8I+5+OEPgVHR1lFbKY/zmNCuefwjAM
hArMFtl7lqf/721E8OcZBvggj3Y/U17OsP/3v0Glhz/Kvxds++5/v17AnHHfcQRM2wXZw1nZYC/D
niDfPX1tbzcTBwCTg4KWh4TdtvTgatpM2xJUvoe3PJgYpwoOPlRp0KzWpLDb2pcM5xfd23FIU3DG
VtiuBKOFadVhfaFzR0yas5qHvsN+icMDbC2qO0wioRaJC16fnb3OaqTH2L2IvtjE6AAfixH5AZwC
aeD2BfIRHpWXtUQM5JUWywsCOZNH3v8cVmoCqUbabDoKBc7NtQhDWjm6JJnPI8mgpuyh4V58k3lh
Uhq59MRT45PJOKyeVwYd4/4udroJ9SbJxA7kEJThDQKEKLLjFzBWHf104pLTbd2LbtovB2VU55Ts
9JsAXHIsahpzQhbYpZP9ItDyuuHa7PBeXfbe1OjXrmYEXxNYxuCB4foLau6evOzuU50RSk+q3FSb
O9U5JEobSYA9gBinhhMC7kEGoKtcU8kTvnF1nyWyvcJgsrL6ANf5OIV7pzCib60mP5WBOHfhsBrC
yT6ZWbcDVINtUfzA7HNTZ6NDjFiBQqboiWgtaoNQjg4hg5uUlww9x4c5ahvwMm1z8hD+bhl80Q71
tBOqwJPu0HVc2YO6sBWZZHN2cjOxS2ec6rPzKSotv12gMU2DSsisGkI5vPhOdlxHj+gfAQ76ARyZ
HsUwrQPyktdWXzwOuUs1P5JJqjJrPLkTHUKenLWqPT8m2mja0GO4x5zs18wYrqrJKfDL9Icu9nat
AyymYrmuO8JiOVtj5DLGr7yMEW1N6ENza8SnNe4Hoz+YhXV0+QM58CRdeaDcX3lEAe9sr3us8xTj
uQijGMRDGZvkRCG5WUVIvtr1KOoLkha3tqYe1NhgtGEhH70gWLucrqw1wZ9XKc3PG8xdrb0Ph9Ek
XC/EgB2iDIkCOoc99pyRLj9hJz2ZR21dRD7ek89I1AicCOanxKPURI6/b3GF4zuQ9oGcVm9bzqa3
AzrxnNQDj5DmXpcJTqxav8eBxOmVSR4zVRxc0XiBkCtfGV1zZ9VPYdPtZycIANDHa6I3iYNqtyPq
HGRt/bwthbDuyxB3/rbSidnYGCNYIY9VtHLzah/bKBGsuVlxwCj8oZnOMfFLjKmKjITR8jwIvVqz
cDYRgRmwNMq9LdXtUONaqmL6N3NX7KRnPRjZ6OtBjL8SF+ql6PBJlb24wB+GV1fr7lsy3v26Zvjg
MdBJVoOxt/XUQZhwg0GleZ69RPKehkzqm26QawcksKeuHC6Ye132SH+TTRVHxTeFLJQoQ4TbCIUw
T5j0ZsJ1Y6Z+IaR8tMdwuEnMMbt2RN8hH43uvWGoiR/xgmU7Q96VYR3BuGDg1XhUQUWL38PFZPjW
qNYVVZFN8hdWMToYP+J0K806WSQVZS72ySi7H6nShbcq0XqvEyUOjtLPQiomFFHkmUezqTS1qxzo
ptlx6qpLplMkn/DYwTLYIgyvRnTsgUFjWVS+hmO6OmSZhu5mNAgNaM2eoYRMCt7X7hSqVYGnSLdG
mg0xmuez7RZyj2ISoZGQnh3eqJJbO5HDFHGYTh32WIN5fdR1D5ypszWw8Oqk28ExbKzPyiky7Sv8
VwyCdCAbtzwkxqKdcnVU3UZQiG+tR86jPhbuedIa75Iy9hyX7JMpTIphFZTatSWjI8qQc8x4GXps
ueqrzLrKBrghKXp+tjtusD50FpLgZFqHssdhI4wXhEoeBB4+nRjqH82YBy+wf54yT9sK8qmwjaQ5
usHK9dUUPAYocngFaIepy+cHszDRg5BBfkgGcQZKSQI3e1ApsBPk6XMZaMUVsp9wYyDa3jRWsUfe
j4lpOCsCUznRp27nD45m+FpvdEs3xV13aUP7lQx3Wmcsx8rGZJiOF0YyX7ZkuG95Xvi/mOgS6UDo
HGaiSLsxwtq+oI7NSBdGeghx/s7pAlKJGaZV7R5qU7pGLrrpXbIrx5bsN6uyz2g1CPkMOmJvOO6N
+6pOmpUctZeJpgsnWPBYLW+TsGzzdaycO0Lqv9jB+NmxS+ekvE/Ye/cl5KtpoGvLa/c0sx8pAn8Q
dfWfMZ7oK8frD0VzsufD5IFRyOqrlIoZbzo6UwERhETMT2GjdxchZsY1/WdvG5nVxdSmDHfjbxMD
+lUShfbl5JnWrZis8LsYfpA2vhU2BedKa9v0OubhV8xQkRmsbGPadUF6chwz2uhVfRXPFpTnXOpP
dlvfghU6ZZG4le4zIsDhFOrJZmqbfTMHV3XdXnI2b/eaYiNmBJn5FgyUr17YX1WOfRwj4zLvjKNK
spvUPOikZk6Md2sYMZT2E7raqSkR9I2XoElOoTJ6guW0B6Xss6y0q7rjaQuL5pCb4Y+K7kt4cAL2
ZNMG2hFbmU8pc3K1l8q46cts5bSZT+XwOHj0nhj9IytgL/YqzttOnO4YqWZEstXpt4p9sKzuTfHV
Hdm+OKE3yfe+4uw0lVdlmPv6NOJHugxisZ4sFClFeB9jGkJxiFidbhP0nbY11hq2RtmdG+0u15rH
uj/EZrJHnMCWCw9r/oGShql4tpaOtumn2s+ScZ8X/VnOZ8t9mlv2+AgFBBvUIJ21455Nx7rkkb2m
CF1nOUJmbJf1jD+nH9nmockRiJK20Ivi4diaRNQZ9U463xhAXrmxuI7ycpsCcMF/wzJiLKB9sbVT
Lixs5wAsqBdgvgzeZd4jcaYCy5yNJAOLGaRpfW903p+mGV/3A1PRODzStkNnNcuFUra2tXbravXJ
QyywCpj3DxxMvPJmbkvkrAyXUU5GJsXJ5F1VbrBuU/CU8rrGQGnzOGCcixLzsiixj9UjDAeYkNUN
fUYKFQprFwsD+WgycRvSYz2x14P8APXXVgWyFNK8M+bsFaslU98qcsGOI613wOTTznDtKyb6nLQW
lSxfdlUeZTi3NzNWjANAiuJYaja5f4qgcLf3AfC0l2XS8ewXRBqiAj4kizt/xXC/YLsO4uYGmeNt
3lw5UUI3PDfqDeKZK5qWF8TSX5jIlISrNqZT6gNNWIctskxvbcHJb0IwuZch30DqDJW3Tup8U1ov
jkqvPW86hPzIauR9NeY5igRqEGXb/X4okMFECoINQ9gG2Ts+aXUiKfquFgA2bKvChSF4texKjC7d
GmPjlr9JFCw+E+YVHcexZXVbAfyrhbxGK3my1q4ZPSMIPDgOU44wonYcxV2gaPxSgZG9iYOuPVh2
dm/ym4smJiBX6rvERLvN6AOgH9Jv82x1N7W5rHiRbaoeFV3hrPuaOFfQYmOpTkasE88WcmMYYCeH
yKE3qA/YSd090ApFsnu3HZKaxUsWOsFukijsDFN6lOG8nPoewAJmoyD3K03/LPCopxOjD1XdId4+
wzMfgQiJB6YFj8tPEU/+SZ/SuzjRnjw7vXSG7lYz9JcO8fXoESncFJi+vGCA8QLSqKNSuprH4q4C
QFRniZ9PNfNf46iJ/OjEGFsBq66YENwZVvtAujAhbF/bjMfLsbgdSX5B2jkrQD4Z7fTF68cvbuNc
hr2+lTPR9bB/few+uyKuHibS+6ze3vdlKH18V/mqInsd7JQuHkbiOBDEacEWfKLiZ1Ft2fq00jDb
rO0ozQ6LRNZBDaFrfUQISUWzNQ9tvkiEZ/Yc+pwY4nU9TTv4sE/dEDNuB5Oxb5z4VI9qm9EiX2S4
nchuwuDoFeKLG0wXKeukm8ItuY9yJSOdCzW3Mms8PyndI/1JGpUVMjns1pAEtgp2xAyuBm2WavdF
pT+TPrUB1gifhKwidsaEnoMVEF7YvkSddYTxtIHH8swY6d4LnPswG3CPGasiz9AHSSS46UWgmVCi
qoaobgNQU+RdyWSYNjCON4GYLxhFIAKw7aM2puQDLbmSll3tPdTFDntvOO+jLiUAV9ifdSYAaJe3
pgn+bawcrGGj7zjqNnZi0jat8xwVUH1oC1OlsMNs67Z8ylKJXy9gAIPRnay6ZW7p2tkJDPYxmq9K
HTGF9Vm39K3oXsJS2/ZzcROrAX9vT7+2OSKT2EzcI6u40pmf5gUEEY5Sq2Ckogr1m9mUiIyHvcWb
LQ1BXqXdRs+TJ8Qcl5rUPrXdFcyEu9qOLtsQ50j4PDohVDrl+aGUBBsPCPvHT+UgoA8QmglwRkvv
K+XybpjckHNidTW0dPiDWHuRApYBOD5qmfActKG6kMZkZ5ssUgoih6qzb2noWf0pcGxKPD1dVLxw
shSURGSfj06fOmyC1mRV634ug29ZFGvZCq3qNN8SsajTbTNCGexs0aYmZw8DLbrNC3flYLo+xpXm
UjiSMvgcVU3+5OltbnHo6fKXqAJttCkB/Z0AE3nqzlIZFmE9RJBxGY1echBdpZqNFqKDX5Njj47d
1LGBcG5JjSvOecS+Ktto5TqRgnRTSqzmWQ85Z2/MiPMqMsFl7JkGQasxLB7UolwMw5EXVh49Qe3B
/9xaDRApWw1yrfe0HhaBeko4atJq+jqv+y4EU9Q7W70MJt8hGLGAvFfY0daMjLOU2PHFrFBKmhGx
4LUXpowwdA4kmbnkek8kncKqm4pt1FAhk/TBsILLtxl2guQpU/4NjTlIlTfBtgDsUF0U3F1KK1SG
7kYTtnwI29lh37b78GwTYE8IOBPXgHefaj7jrJbVOm+yINqYghGInw5xeJpxDXWbACjYmQsb70M0
qowWNaJn6DM6d8zgWTUxDpj7ZKrS+7T27IcZb8ULcjboZ7PeeBmD9CKNsX/oOdGs7XKsGCeajSs7
s5kw1lZG9YZScKZsx/46b+raqaN1ONh5v3HYMZy1NXCWZMzeyNsgq+x7N5kHthYUaNnKqOxROyUt
9sU1UR629FtZjA1PHX7TrZiLCX2rjG2mpITPXFlWlfH4971z5WJzJUW4Knugf4yw17OBZHadTrwp
15ZLa4FNHGkrNnMjuTM624PKwfKZKfdLbM6tO4TPMTOhT0ZDD5gEhjTW78bRjpdtz9K/4MAwmN6Y
CaFWwBG/QWPKWIBpDnoPM0DBbG1UEJ7+0z/t1OH7//mHaaKC+UP/dHjOvj4339+2UPmRv1qoQvwT
CaQFmR0CMlWd8a9RDBZBi64lDVSgyUtAFvObvwU9rs4kxkG2Km1PSvywdFf/bqE6FhGKromq0vZo
ygr+vHct0z+1UPlzXul5pMdQBzchBA/8M3K5wrfTC57efk5bOG9URgyTS1ch+CKPHacUsCr3xOEx
dH34uhpqsxhK5EmjOnQeX92w30wifmY8/c8k4q/LoIlLkicKRVrDNKxfD1EKVEfEwuZcRhNHeAGm
yfIOpevN9LjiMXhi3skbMXGq7HNfS/q0fePhsE4k7dd9D5njyuLeW4cgJCOC2jxsjzJtcPzqipYN
P2gV4fUH17y0ll9fszDRStDnpong8D2+D5Bi+u4ZhSzRnkaItJnIK+A+CGdLqVcXgEvtLUzU6Lbt
umSr9Ylk/kH3IMGmd8FsFLRaEtQOOl/ypz6YSRnox365NK4NmoGtkza3iMhe385e59YZ2tIUHY38
wlFgsjwVJtspEoPfdvNNAqAENaGJMYb4mH080z7IjL7+KKL1bUYGFEXuEfx2eOdof2zGkW8vJB3r
Whl1ZG0topNTkDpB8UM1WnZt1xp6yRoOKLwCNjUFfuqD8RZPz683gY2XXD9JZuH7fI4G7ZXhBg7f
jxQ0OEhTDi3eWonOSwYeJIpfG2tFWaMU+GBl/Ob2w3MwbAzAPFeMTd5+6rZvAn1cVMlgagVRAhOD
As01SZEGUQJibMybgw5GZYWJxbode4XRBx/HDQQcjJwfXMzyy94uU2R/JtMbQhuZxcjlNr2aT+Ij
aGxkrObWpI2p+zGnlWaTGODj4AuWjrkJu6JMjg2IFpgacsqeK5iPYo0kLGRs9K998fqvX/pmXvPr
V0I0FPYaA5USa0O+e8xHKEJzkLbeFhuDihZbS+07ZNlzvkhDUOHM+b7EDI3W4Vhl59gK1MOgxfX9
YOt+Jgsd8fCgUNSgzDlNuIZQiWsRzYIu+GBD+nXd/twXoWDTW6f9++4b7OKEKGN99LYI39HlMJ60
gUZO1alrwkuUOxkHH8u6U6oK9x/co18Wj+B9QGHEfWKchdjy7fdFoALGM/Kjfbpyum+YFeScsvc4
Y474Mb6gSjYfjT6bX1IvmvYYfaOLyZpiP0Vm80Hah7n8rjdrhytwBfZH5mwG/12u9dXa6ZOQYzXO
Ebw3McV1Wk+SR7VkWztx7ppvi5wGzdFkh76aleWaBw+mFon18eR6m8415puW6VZ8UdSaMTwaNIXL
IrQ1v21meEIz1ufBF7oyTuhiQ7UFTzN1u7Yo6S9YTpZ561Qtx6MP7vAvT4TFYNIFT++gphUoEd5+
Kuxk0o6NdPBBpHT7oR/7vVHgZYUQHW+YDCzsMIGooDCTb9MwaHsoVsNHe/TbwSU7IxfhIIPgL95M
/MPbi2BLDiEVTb2P2muiqOtod6MdTYxLr3MeOE5auz9/7N98mbxciVgGvA6FzXXf/UbRN1MFXbz3
J0uNX3QSrHzYpNa9iVSRlJV4hneDKu5UwwU5eZWtH5U9R0eEes5NUebf6b1lnxAX1SulzORTVcIS
dwb7IjIUnfoob3MmIstxDl8aUUExnsLFE+p8+/PneBfKsNw5PgfIBaoqNhKELG/vHBgVS7lpMPhA
S3SLdrnebeVCwLa0sL4ojcEmWJGWSKyF1b6aQ7Vp89K5w4xxo6ym8j18QqssMOWtxWsPKyc1eo1H
8ipIxbCp2EE/eB/8TPJ7+xjBsmHPW/Y+SY7c+8eIOaumOghKLni/FwHqEq3d2F/ZKlM3ESrkvckD
c+htM791tPGbV5TeCS4DrIOwlpAQEqUBLpxzkEOyuzJL0W86+jlIYoNZPRLMxoCVE8dVMnUPTqil
mF8DmFELhpIxKs06bRjOE8736z9/F78u4uUxMtgieM+i43n3wUAi1S6s+cEPel2d2lTrt4MAvk0l
pw7EPCQfrOFff58HboOnl7hjsl7fZwLZvRB2EthYmaep+Cw67TtFR4yTtxm/6lC50g9enr/5feDH
PYRvZGcs39/bpdZUQ87ovR/9uLWtBzey0x/aPDkXqE05Bo+1/cGGayxr9+1KwT5EnI6UqC1cAF9v
f6GTot4O6SD4VVPa6178HM2W+d0IVlZnEOectYj3Tt1rA+1QB7pe3xfI7LxSN657pwvvRWeB9ukm
+cF76f1BQRDli1YMtZBHKceD9fbKEB96Gma4yfcyke4C5RmfYEYV9Btkf56Qe29zEix+dN2Qr4RZ
tNs/r7Tf/XrcDVRyPP08++82r7IGColMk+aqDhoeCbHxZHvGTrNyt9t2bUfTTuu+u61dHaNE+yiD
0FiUUO+/FzYe7gGAGEn18vbTu25H8K5rk5ZeUrMQ3ODZ9w0IRVQgau43ydwypi2c6y50DnHkWYdG
d4YroWw3Ja1XZC3zNVSaeNy7XdyDJvs3747NCRJHBvFUFLr85+3lgeSMRwKPIRNQCuwbKzGZ6JTR
KTPr+vNoi2/umNe3EU+VXyBJufvzb//1uMEknr94p+o6R9X39W7c1iVutFb4SdyY2i2aifJhZMo8
npOWp2qTNaU01uEkq27bMspJ1nFYNnvDgAQDJbXt/u3SnwuC5YvsA9ojn+pd+UY3p9fztLDYJ4i/
WA2dlq8CvewuJy0dv+DgPyF1tw5/vg2/LFF+Kc8IBT9aJBbDsoZeFUv5bAWTJxaVYdgunSrgHC+d
TU7mEtW5s4Yx/4atzth3tJHAdmvmRyE4xrIK36xSm89KbwDtJmYgbsDbK5giyALRIKXfBViWV2k3
AxdP4zEuDsrU6yN4sSQH1kIaDzl0Qp0ibSjHa9EZQ0ugQF0sizdgnvbnG7O0S365Lihy3iL75Krs
d18HiAgT7E7v+Pg7ApBdWT3Ya8/pC1AYcIsjvDE2SHTFjSk2GClysYuHtqWhHnfyMBU6mBM6iq7a
e0YJQrpIFacHMWi6A1k3su/ieExgeMX9HOza0cQRX0Qaruo/f45fdwEbixW9D5etBaDT+zgoEOeZ
URkd/ZAlZQ3YLs06Wq3kVsMajlD0BEVoyfXi4UvWgedOm7IsHKy6qWWnW0VeVLcb47C9Mgp+cl3B
B6g2YvHvfXClvy5FPIeEITP6XwSe78//kPk6TDXccI3mzybNlH3oev2xxnl5acYq2wNnUl/tqtwp
nML+n2/TLy9NChwKNGLAbLpeBGi9XYVWg4IzjWPH90ah3aZFOFzLyNNPqcHhQW+C+oPsyJ/l09tl
b3I40RdAFhwU76dn7dWDR4OhlUYkHD9yiv5rpYlpx3B4BtZk6SdwTFa50BDRLTToJtzQ07fplJaw
V9iIHFCQ53J20iXKvb0QZC3scsT02rbAALMiVsb9HDk4hkbVUl+BSf6gxFjaf+8eDtgZLgFPUMJ4
8b9/sUaRjpe5j3W/YIWfESp690Yh2osyxCeXT5x5ofIjCYBe253wFARrI1Tdppoqh+6RSAa/lmn4
UU6ssewVb28quipcg57j8L6T73ljpKHrZTWL2Q8a2AD43IaWUbwZVA/QoILycbIivTzQR66itQWa
utzmfSNBRwvn2OFaRamrwZxetX2CiQyUX+CTBKbGi7H2BvI9mniwT5U5Rh8U27+9cOSgbLSStofz
PsyRlWAWctCUb7hAx8BJ5mOxTXvpXRfAPb4UXd2pNfbsgvah6MEpJYYxPkEOiMPlVS2QAGkDdGC8
iaSXYcVy9j0aUmptfam4GSTYN5FjQcj882Pzm92btxWhrh6IOWo/5937Y6w6h4E4dvy41q2C6ZXR
PQPsvyKsILwpjKnzc0BPTxZu6xs08u29WyIJH/WpOCcdD/a/fznL0RQLqrAQ+v481Lx6qjoxcOqg
5velM8JSCgQICpyEx1La7WXQSrDkbeQc3XL0UBt00zkz5vySfzg4pgo/CP3+zdZLgB1Px0LA4zl5
/0ZXWZmYeTtR4cTlLhOBStfIzkdoOEBgaUOYFwJtoN91tX4KZdM/TOmU4ZNrh+3cq3Zx88zXpQUq
2muH7IOy/Tc7ECcgjLeEmfGW+zkveP3qN7HOO41ez34TDJp1WdK+XnnIKqprbUJyiNQvjpxHDWL5
zjahK/uupsT0FDNvixEdkW3qR4x/jEva9fSSwaxhkXPBAKm1lpKpdJzNQpQYeequgmITRCUBDDFl
JoYH8dGt/rWKwAngLNUkzRE2gHdvaxLBUpEQAQKzxkvgr5gNx1BJ4Ax5SMGqsdv5UpjUEeMQ3iNE
cK9Fk8i98IJ2l2a82P+8Dt9ZRTju0z12dMKddVtg3X3fZofF00Y9JwM/kvl8SMCNn8nzcUBp2ZAz
LUwi206RXFOg/CL5Q3V0lFokzPlU+FE96PuuG2vEpuwVnEwYFW8hqDboPBs7A8WXj7BLRa/dQ0DD
opxHyVNt1n4Ji/grlszkS5Y78tOfP9Nv9nyOsCafZgkPZIKzfAWvni3yGJUG8sHzSUIzrog9Epey
CRvfK7L0mTQpKAEpIbSmHisGG4H3Iw7Hr3wRjDZbErA6PTU/qBh+e0kcsGx2uKUz9r5HkUC1NFPm
LT7cqebUyLY6wVXEjGdb88YcDLUjwrj/TJheeGZfUCgEBqIEGkNuF3rF1awXH8U1L2e6t68g2nSu
pPOIcx2T0Lsz39AKQn0MJ/BLZctHlaCNZFBUXlLTD9tIK7UHq3XyD865v1lvtHxZa8zFmBxQUrz9
boBwE+XjcnaIavI6aHya+67InF3S5iivojy/IH6y/Bw3SXJRtbp8GUX6HEHWS1aysMsdWk1kEOQA
FHh1iwvbbOVZAwULDsdATld48IuhfBtblADZYS5A3pWDmdzzojm12tw4H32zP5sGr++jxde6PMgO
kzUe7fdd9zRrzOWVqG/bGM/CWkyznDedaTv3iWeC+9aGCpphx0QC0a5uV4Bse9M7TPkSDmUpjpyr
LF2sBzN0m+pTYZaQ2M0iUURitYNunlEUaySI6MPUPE1GNm0HxhG7ucAPgcPcxIIIWvDeTiP1mdAy
GBhukX4qJx3tYR8N65ok3AJVjQGuovcyqvdE1CA/Ah4TQFLUxz21mzVep2Ro0X+OnDFey8ianmyS
chCHprFBV5Nk7aNo23DcDuVg1GuJUH7tylqbN5Yxad6maPAIrGppZdkhsPTFx5sBEla2CG64dWhv
kqRJfzR9LBJyUqaek+sQhki4qXJIdUCd32xys2tbPiApTgcqhPSGRk7zAg5u9FZqiXyBnTgTr9Bb
I+wjI5u3cdnWZysaEh1OV4vot5y0Ftnq6AEuqMFKGetk0jLOCkJpF33Q1fCvrApBB9NbTkvaSCxN
GegeMFScruckV43HUUP2zb7F64JTcO4aH7FLupoDZFxbfWjEldfiZSVQkBnbFgME+NUodMG6R3Wu
B7ux6ypjJ9I2u+XmsR026XKjyJbQ1zyNKHqMUjrf87pYEhU/2P7enwdZkGznpk1VYXFkhUnxZvur
atkUEVv6Njdi8tfI3ENJjorJxPpCeMdChlFTVvkGL/EjMun0wPnR+OC4/kuvjV9gLs22ZfDNsdl6
V2/pFmZCEjgDRGBVd8jSIIRGaevbzI3PYT8WBxHKO5f8QLqpYXORT41NRIcH+CzRPVRuCmdOH7c/
/nxz3p+e/roqahyYwswm3gejVjW7fz2HpAEpDHTZEhIw9U5zPeA+/n+EnVmTnDgWhX8REezLa5Lk
WnvZZZdfCFfbDWIVCBDo18+X8zR2T7QfJmLC0XZlkUK6uvec73wNiqb/w23tH7ULOxw3NQ5YF+AI
P/W3xh5GyrILxyXK4mRN7iqd15fRLpt3+Ba4qoKBd6PwuwcDrP+sTCu6HTa+2zULyuwurMEb7aBI
mLdwG9uXIHGr1wBEo05lFN4jH2OPGEC0Al3H8eTbyrH/tJp4Qr8dFD6FIT5Sag2Xo4Iz89f1lPhr
IN0ZvzpRGEh3Sfsc4/PQ4J1P43HCfRRuZXnJGza0o914IONZfwUCL2MnB41k6H69hfEca5QzPXBZ
LrVp2Ij+HRiBjnZO1J7Bc2KqcmA4fC/qmrp76UQNf5CUpH4vbDm9jZ1/tZDVt8c80kF5QXOLxUKg
R1ufyzYGhw/tIux3Rkbd1zI0mo1vUrI70rxDYk1mm6iw1BSTyvqKFLxsmZfeYNgH0fOEg2cb06qN
g8vtfp3sXZsUsKwbsZGea7O0H1JW5IRWqL9MlnOT+IjmoWtOq6q8eh8mUMjBho2z2oXCMf6lMrk7
7hxQIcQf0Rrb1wXfF0278QcbRDN9ogkzfpRjR3yVBDnCdYr8gPbSES6wMUtnrLePWy94aGJw9LvY
FogyqsXo7769taRbrlWFDpi+nz7O4W3AhNKlK86MxcgTBTSJJqCB3A1NfgAeACnBhsLO80fsDxAE
l4FD8E93iZrEJx4U27q37zROWU3s273rsrVvtjS3Z+2+QGKnINoU3OfdkjcQh/0gfgqCBHTtVAmA
0GtnEf3DHeLQ2hhh6IsNr74H7v6U94a7hFcFpAoGNGofNQJR8jaDG6ttxnNY7UvyMd/J6EueiGuL
qrR0+trOOIoSaM+dMp/At4w6A5vfPFn9ROSYVS/L/drpacSXyO/Y67BTp2atcGrkBLqMWT5b4Zoh
0utc2FBsB9iiaAzv5so3zWs0tuKBOj8qLwgi4Vg5Y9G9CtiHbWbWRg2fSMac1RMZDACIB5+DKdv6
0voBF21xzkXAmZltRvkhLLtu+GwVU7IckoGonrQnnlwd6JZD6MUdTZdsEohrgT5sPapa7Jbc5+sS
gUSvIGHsRIiG+clbRANJQmzdZ4xOU3O3xjwE1Oi1PaaBXc3g4apxQrzvx9NR3hgsd8tSozIL6noe
6eqRsnOoSG6pDr2RzUvHMbvsvU5s+4AY5u5JOVPIyR/PFlTh1XE7pHQsXVfjT7vvsF5XWW5W8dLN
rYAGMaP2vXOVZ+SrZWSIxI93U58FKS3OzjV6s45rF6Dd9OM5Yjy21m11Z4hfmTJecCSBOD3X5kg0
aVMeoRsssBF82f6sA4lZA+Et+v5WLiHDFP774ZTAtwTOI6zZS10xOPPOpdNJmBwZoDOoTiKCHll6
stq12ofn4AOzPpBUsBEkG48IqZQTyxM5AAObOrcWLnk6+aZdH/ln6+TrvhTReMcXqZiz1/NK3CpY
LhKfRPIKi8aJsBWAi9h3E0FS+8XcRjGaKeinRrsjp1es1L4oZpg1i8O5eS+hr7dk1VLKHjB2o280
W4nvaCsArO9yInkbRJ4NQkHhb8lrq2bfuXTtFrwCodQ/gnEmKGUgpCRJkxtd8YAnrS1PCAyZsll0
HxWsV0PioCtRPsulIXNkUdLpbuBEIic4Tq2RojJx9Nm+MUoyrUfxVus5/qmRtb2RX0PsX2AFZHXD
iC2C69B0cD5AaMSIyDcCxMA+L6pLfeElYJyitvrIe1tPmfF69RYy7h2PiDe0oZ9nGRglBWzcY9NH
LV72ppjqp5IVA9bG7+T0HJX8ogfELlSMq1sLBRZoXa/YZJu/Kie22gxrR1AhdYDB8mxPcgKam1Px
Nb4hZM/nmwnvS78qv1ltjYrHnQX7RB+UVCsM1scpG4KwOY2qiNQNlcyrTiebONximRAZB008PdsI
cj8bNeZTqpZ6qu7R76ubYH313c+Jp/y/ebpBd225YLmZokh6szbfwgPl+uYOy4P66XkjGcAkqsV4
m6Jpss+WZRqKYFEiUy2CxMIBGARAONeVV/+4UhEvWdWsxed5lMC0YKd03jnESHWGKdzM5xp/7aui
D+DsvHBqt/tVWGpmUQZhfWgs7JaY+RG17odookiLbeXiXd44ZwJ6aVM6LmU4guD0JmiWYwy70Qv6
YF/X1lCcxGTj1suLObb3PmHAG0L6wr/gyWq7i0V1mgZJO/LsOyNxALs3F2wobRcvIGS+19zCDXSe
G52Ml76czXTqqE2p2Kb5k8SWc2X8jImw5h3NNogkT3XZhl+Bn/Trsbbtbb7ferW+Rp4qy0y1rmce
p9roEKI57PddrXy22NI3eJb4XVbIkoOAhY25rqT2g2qGJGqwUWZUzpRfoFK0mjOa3LsbRXIELZYI
78o6UHnWB830oskfwPcQRTreocKDbtisqxNlzurJ+JnZwdofVkcmP0uEvxhY3YEWJf1hSYaA9o1I
q9LhXwmmXhJBE6xXsyx6xojA7kXgccEpCGaZwDt7G+E46lbQfEtmet+bRlK3r/WwFWQoxnl/mPgj
79QsZIISe1s5l9GFx5hhnmneNuk11VXT997OYxw1ZGJhqW73msn0RUwNtU7c+F1wzkOD+sOaG9LM
5s6fSBGz7YcacSGR2XByKH4osYCu9VzVliqaS9JVTGCnYxs61z60DKPPQq3rnZQxs1nTjPMBTsdG
gwyvlblASOUg7JiEUBVgrEnx6IcvyI6mJQ2Dxk4+QdjW9kPL2Ky8zsUcfqBdw+cFLQK7TjmOJETh
VhjbtHOH6TsmDcAbwQwV9MIt37xHINtktpBxhQ2iNyrY+0arKfW8G7ECEv/2Um2hIYfKWOsPSOL2
98jBU8LbwucaZmdL2V1oMJEzh9dD9vW8s3vbI7LHuHN663Ij6WMC5dxblR1gqipq697tLPrlUbIu
EOHWxG5PNQLs5bD6PXAwAdR/3w7LRtzQFseXCXCcdaq6hmdjO23xWdB93dHfrOeT9rFCYKTokBy4
dLXI/JE9wTfVhKoFgxRHRd+DvXwhLRLkVGQG/2fUlatzoOazcGtYY9SnvO/gyFqvnJ59fE5bttSK
lUpJQXXUmZJyGJR2BXKzM0VP0sRELKOR/rRHpopdCVyvs5w6u4uWA7tGqLKxWcIbAjsRbhottORO
ud5wDuSz5z8Pg6cJ+NS1dZoCUpLTgY0cfK/WtNcb6UvIljL2z1GXOwWfYrQYCMaTdZrH2EzfaXza
932oLAwSDC1vdg08d09FG875kXh6IFq149X2TgVOu+yAtHVcq0sLGz7JPeYYN2KiAaFUGRxz6Yek
gjEWrc78giGZYaBhyQCVubnHSaTLR3jxwYisz7HsI9EXzt80nTx9WWVjY/y3pZUtIHeJIAO33O1b
lcBkF/YUnaA2hy3vqPC+19w6ZpBJaAj2Exnu44PGPEG+vfSL4eQr7Lo4GhzsQ7zsYNT7pEhbsNLe
1nqC6NIS+j1oh89NEndAPMM5BL3uN4P7lHSKPZ05mip2obVG7zXkJnDWRKONB5nX7EMxyVDLSQzA
7L/ajMqKU6C78nGaW3e4soPTh4lKd33QcQsD2NM+ts+OEaFJo3XQFVycgkzhpDCzvqt8XtQ7z9Dm
eNTSF81ZtIXIM5dJw1M5DFQYOGFiUuewsTLXhlit78qEgKcrFn+yM+ISfdOxV3NIgaGEBYRvY08V
nte+sOSBDQgksWiu4MxxCROD3x+cfmuujstFc78EWxhlfiT1nevkXCI4gx2iALSNt50dPP4+lX0P
ZWqziUcjVBeiDiCAc945Q7Enizf0T7ZdBy+DBwj6VPoIxjIuLLlzgpHddjvGKwVhcWSNEUoCGZl0
UWLNdLq1lfmwBcT+nRZlcUFvmuDXlRWPkMiUKdXtHE+pjcJp2MEXt6xMMALOtLMBMKynYvhZ+AuD
r5VEL++BcCvvRLJr++EBTg+zlWhGhFJTXxHeZbXDz3Wkfjv3opn7Y1B2mGRWsqiKne57ITPLyvHk
krACJ7Pzt7k/xBFxir4alI+XA0vQC8YsM19qc9PFBq0/frq9DTolN2qegA8X8o155fDqsKLFPjAS
1wrBKxrWdhuvNgkwXMV2diwq8jUcH+BXpbzpOPWrENlUogzUjlP8rYEU1deBSEn8tZ7nXaYmasPM
9qUUFwuapT4MEUlme59gbsYz3uLum4ir1R3v8/xEgEEcHyYSWb47larFUQrfrq7svdMzHqkwzKaq
DX4Mnb7hr22w+a8J9PWrmIruRJ8bv9I8EE2te8+OvuOCsR/wIMbBLZNyPRR9peNPyYTWDxe7ZF6h
oMS4GR191f8drhvJPZiW8/EIuaBosjn2zaelmOVCuk6V37UyhLxMKNro70tksOrgOAP32bEQTZyF
1RzhM0pMVB1EwXogiLcrv8+RBAYeO+MNPO/yd7za5ZcmY7ZEZhJjKxYQHd9mv12IYizk+krfrnwZ
h97+i1VR11lJhQQxIcilOVPKT+VDIQeS+sZgaX4Qo6NOPpF6HnGtwJ930Vb2296PtFqf8xtWC8Yv
PuS0gL9JcrszOC5518DddzUFXHRXgjOO76Ju4OP0m1qSVLgJPYMxYiaShi7Bh6hTKFMh3YUQzTkO
qoXKY3MCQExu8OKj6VoxTZuYfUIM+WBh7nbz9okqqL7rIHPOd7heITlQx7ng8edopnpuE/FkaXdy
96D9iFZ0hatfBlvQMPAg7GzHnqMl+syUpxuzBDUixozCSqbMK9bBeyS9Pjiu1Szx0Fl5Ik68Mcm7
hw40y5GTcwhQtJhz4tYBHXQXaGk65OVYfC4LuAKJCwGUErPFJJlsOJ/gRxBbPW7KzjPKa6e/+OUo
IhAtJmF7YpB3iqPVxLSF6QJhOl78B9Wbvk8rgTIp7SvyrQ4EhZBUgmf2u54iYnZmKp0LyiNbX7a1
b/yUpoO4u7WlwMVo4WzZELtN+JJsdPgbJyQypyNzCwNlJNV0Dex86Y9ED+ZMpExBXpBfOvqaR8AL
M7+fHWLfu+bW9kVGGUaYXxYdkXTpx/YOvR+G5W2s4zmtGnrPCprPNtRnudVJcw1kYtMnJyOWjrPI
8+dR5VZ8yEsdnEcdjaQp5fnyrTQ0GODThP6GE281wyNxg03/KRlmK3nwmijBl00hR7MdAfYtKlu/
j0nHaUWRRdnQMfTF00qUMtfNZpl2swS88hRbVMxnAipzF6SID1vJ2jrOlMEhqeQEF4U902qGvqP8
4MJ8jus5wCAbtsp+A0+7btmkKX2yxSF54iCr2tE7Jev8e1XF7IMrEawVMweU93srzqtXDpkwPDF7
ducTy8qesa/QNrtie/fsR55y9FFaEFjTMM8JrR8HuVaPGEfrZt8a4/zVOnTl08bezPKcy1yQgxB0
xG1XjQiOUd171dms+nZJVFNzqfyudnYOgxOYUcZZvwqdAIVae2Cju7kpkA4kJasVK2mZpLqjewBD
A/3LXuCq/gIlUWy3KWMw7lY1sDf0geTyOqOsLQ8jIjnOpmCdp4dpNqjeEdZApnF7S9yv0aId6sUy
Hs7RyHX4sWvs+m0F8v/dW+qgBV9PiPmFDdck6ZjAPTgLLBZUj6RAPSe5hPzJdMgBItJYj649D/nO
kDHYvEh30q/SMpXK3LGuzyBMlbfHFO/Ue0GodrKTOWnQQzc39zPMIdZWvDZ3dgummAbCIv1LwN94
nxiVip0stf+R0OrDhFjlHeAYj3bIwZWi2MDEc7ff2aY2tOnoS5KWmay+eYZSgR6duEbjpopW/FcN
bRajN0lu7MRWuETvnhrbrwR2MIrseDn9R0EGW5Dm0zbrs1P0PX5iq43fxsmtkHiE5XhpuloScE4N
C/FzUTQBod0uQFJRhzZHtUhMLyvg2J9LFEaYovy4+psbfd8dpaxN/hCsG8PXrtfexwJYdETQ7sQk
JPPP7vhobnx0xMjnEUVZ5zuXaPJntH/+eKRnRApqFOeUa2uj7XsCh6AmCBcIAjldlvfc0eW55T0X
yU9UcLNLiERb2adKVkwFlyVqnkpSNRQNCp4kV0KNr7s2c8LFqVuuY2tcGl1RWXKSAQSaDomzYay3
+I22dO5rwVV7YJy+Y+atesCkUfsTiY05x83sfNAVRMDS5DHmM9s4hAgZnO9Vr7qvm6lrl/vSJvIn
U0r3vRrXsNyHKBnlfp2VhS84b6eVqz2uDqosgCqX0la+2MtQ/U2TW0fPiQfI6hAArhpfPI4lIBoI
Q7rDaKJ4ZXfM4SnQjUj8iz0bt7kVuQRUJFbclvdep1fMsw2EtT1p6awwvmsN5Z6Tax/1sURZTmYZ
CFqu6a9qo5NxiadhbS+yHOz7yevFq/Zg72KP3YAeeH2yEZRgucfRBaEI8TimttyCxqJrKMnD3vsF
Cc877jPlU0H2g7uTKgYjRQMjgj2diOHCYDpUB4KDOv0gkzEaH+xoC4JdQ3wulxlnqKfvs1WXjCRj
PR77Eo14I23rWxvy3iC11MWR2rCb6IVIeY8qdUvOOYLUiloBjuEhwUjc7+HyjgPv/LT4t24FXBDa
eiY4Dgito0e7q/HfkNW6lfytdQu/0L2UoHS9nnzQmqyu4cRvDPeFYGDir3McVsuFsPHAeq0INDSX
yXVmkujBAiRnQMbVsi9im5jGWKjYuhNqGetDoDVJGDlbmbkuHcWpJ4PlRnKNyAPvoai7R2vr3Zw2
BYZn9xYQYJ+pKCHpTMYdHzX1knPSrRshXXcSqu+Epqf6Nig0Mw+68TQ0qaCXXwksjz7QAUO1LbsJ
PkPYDM6n3BuL5yXHiQGBxlZcFsa62q7YO6FzqcILILVxmu8g5iHb2oa+tFMHqMx2F1DnfTF2yKGk
C69y9yroY+bKoeE3nBRE6T3UcPWemCH+ApXgJo7P6T3tW66CIHQdtWU1dfAHAUflh93Pxbd8qdR2
ii2do74JW/GD5t589vVMHC85LxtLMxnAt5dJNb9iFCqcHaVeCBuEb4Zmb+nGqCYKSDb0QG2V+kMw
EqjpRGTZ2OYHtNBpPCsZkEFc1K1dkYhWyhC8Db1xhk+Tt54Gotqja5/c+p60hHV5H1Qu+1O0Vg53
4gikV/iNWe2W33Fb9CH5Vc7sHOqOcPYXgoEs2AFrtC4/Q3dLlr0risSDm+YjVK1Yf96TGahB0toT
9L0p3pR/qCCu3iuCx/NnxsFAqZKSk4SEn1vMqB8dGzDNHX1Hb/R2NyvIkUfAjwFAw5XeJSae+lIm
GBKqnPSuXcdX0jyUUaj7A/Cm+Buw/KB+whkkSAOLljq6UjrO+3Bgq4V4JazDQF9NBztvyHP4EuXS
/pAuWZ97y5cdASH9NCPo0e0G8ngsFjtFHsU9nkRnVe+49tfJfUmj6jnv6lAyE0PfkSaMPb748K+2
u1xjojutlFZ7DibOAWg+nFgty/RN5c4sM9urmlNSkXpwETN5okBGC5css8af3X1djXYD8MpUdaqR
YxLmEXQhMA8BsBTSkE+CDeKkUZ9Ez3Bsr5G5/+D2XIGQdlzr7yTeuD9Ja1bNXqBOtF87w5p5MJj6
Kl7dBJKd8KPwrhs9JErrQIM+jZqaNE/iESx3X3bb8KKIEdsAcgj6pqKUcZxBx3GTfSVyqNBzucqC
vMCahZvHXjsTQ8YDgIy2aFywqKPhQLSDd4GUmfAP2GFn7dimx30APdc7VgBaYZmjkiS/hRQETln8
q9VXPZqS9Kq28PLPzNv6R9QhE6kM8zjVV1LYSE2FCLGSjjXVySM2sZASowhdK9VTMc4Zf6B2FS7h
v2KsS8mOLFcf0PRgfSHXkwAI2Zpa79mZYQDyyG8IK2+y8eOh4HgpSmbM4HVy72w1OoCTULRemM7K
Kx7E1I7VYdnUpI88JQ6ZLXe6hCMAbx2vVUw3zgsLqc75si5z2vhk4aUqrNG16Jngh2Prb2G4p1do
AbdbkMDve+a+AKOg7syHxVmHW16aENwsxrZ/xt1ISoVnmSX6vjqh+jSw4X2lYAIlg2NwILtCTORs
ukGvSIlYzdtWDrFzQf9b1owQFq9C+QppNCNlpVTneJZEKEyyjqEJCtP/RVuBZyXL6fY6TTUR8Y0r
pD4SMxgfVckkLrUJSU2OE7plrk89EPZdofL1TbVEwOUqIFdqYUgZkSEf5SeNnnhMOy51BbPqaATh
oWP/CojNMHklRRCOEU5syrdIleGRt332rxSn+OrUEoQ/ufkMazrFWx9wwWh0fMFwhWQk7yvma9Ey
9vSgqwLpy+rMVcYUKb61QV3nsaFa3FLUmmyPIiwRFdBUHu9ttNp2JrUDGKZJ5HYgDwr01sp/8ty2
DuDIqG/q8qwJx4DiKRa49yIZf661T4rQshAff6Fea2hTYL8/1Oy/86Ej3q06tQv9GjppjE33pdG6
eywjG10SWboqPEZIVn0iPZn5MTMQ4x3jQvqC3Za7f1dFDU+ToJs1eG1GgC6HPJyQK3h+a04E7jE9
31ke/eqUIKwcJBN3VFBIhIYMOwdAP1coKAXQVleeeLuCK1QrrMpMDeDkRLfIAPm4Xpc/SdX+j+7B
R2OP24OwGLydv/k9itrmiubMoDdzekiQOvV+WoL5YltiwS/YFz8KO1+ZTDsQTWl0OIe1JyWd6su7
bGEMil4b9zIbE57qfmzSbpnKz+QWj5TtRfHu2E2Q+aoH7NTmjfr870KX3wXmHDaY6vjggeshQQl/
E2007daEC9ORQ4/dc9cAYYOkFSWMcRa4X6phaNJB7ukThnV/kIxEv2vu8d6iEuEa5TAN5v//9rMZ
SpnYr3tzWAJXPc4BkrR88h3SYJrEbg4hJ9aKGpxpd0Xke6zz/RiGW3hsI+15B8wMIBuE24bqNMrO
DlC2x7TyuVQjiYNL5rPtUFqLKwdd8ax0qz9VkavNgyOqGFZjUema0l0iWF6dnGiQdQjbgvKOllzm
N3IZD+WSk3fnMuxhoMJQJgBIt7byoWi28osIyIcBRmrEebUW5ODbMOnPRH/TBe/M9MNDvpTSwO2+
IHqdnxhsEJwWV2uBjGUJ0JqoKQJwhJR0ktzNeNR8SaF4pjAxw/eyysN4b09M3Yjac6vvZjVuv+0o
sa3uK01mnODKD6woLYO+/tGaDj06PFsbiF6OzIVxbbW8lMW4mKPjI7Nih877b8Ea4zBWvbaIeJao
ye2i9Gda1z55tzYvNg1sj1TMQ7sMw3sVwrD4k8L+JmX6RQh5+9pD6CI3IMTNxvirTsint7u1XoSd
kyzgA3tsvKuxH51dHn/mTY2z15FZPsakfocgLX6SJxkdusLch37EeLn1l0ct+Mz//iL8Q3p7W42B
z8wbR9F/7eC/fqySFolLq3A9IDqRDxxm9ltSVtMRFpB57RnVHwdWw46GAvkxy5x7b0EIhNhDpJu6
brlAE9St9wd53O/iWz4UrwbPyI2Q3oAS+fVDTa4cZhtT/sFqZHEZk36+3Q8GcHdsijvNVfMcoLD5
k+vg9ub9+hUFWPdC1Gi4X2P/d0dxGE0UTj7DKyVpYotRUXnW/viAdh75CP5mJmbcmV+toRGXwV++
8M90j03cmVMRRvZhtJzkKahtottIM93+8FX9v08HzoO9NsRIT7Lgrw/FQfxcM/V0Duywj7ruCAIB
xDTcS7eBG/2HZfGP3T3CdYOsDU8BKwOFx68/rGSoXJImyKZtTf7HrAYfbF2zqWyCoffD3ajVBtG7
mfDlBmTSpgNODizT6Nxk//5R/vlrR2CKsHeikrQjsBS/fpKpmqT27XI95ISQvNRc2HelEkmSxoOp
fvz7z/rnsQD9l2GijSwTs/HvWzO9yBk1RWkOXiS5jkfIQXfd4jED7AMuVorp7i0DmDQWioE//Ox/
aC9R5Ce3J44QEqf+DXb/v7J8tcY5UybW/Az49AVKo72P3aUlHBJqbeYEkVX+YUG5Lv/kL+sd7zwd
bBeLFS4Hgt9+/ZEQvSwrFi7kPmdDqhIDNCrZlOw+m7yWmt67xf3ORWgviP3qoSdYzOmPtK242HMl
ss9d7FORaFp684dNMLtKHcvQj6wpBFgv9Py9LKdK3OdNw2VP+NOoLoFZBqAJpmeO8u9fn/P7M4RG
5jCDIDsEjTeL5jf33wTGzPOGkms70uYP7jtwxTtcip/Y/rvrUAT6fYgHVJXtdiPFR8SeB3VCD2O8
GWI5foPd7C00f4fCvp9ny/u2ElV89++f8v99yFvhgT+R/6Ht/vWpc9SvbctY+zj3feQctkbM22e7
t0DO29PqqAtmt3n6/u8/9B82aR4NS9R1qHlCN8bH/utPRa5kj4DS+6Ps5+FMv0dSmfnBCzVanhkG
5PdemC+ncbvFEejudmHUkVecGD7/yd73XzPy/667EHAYnyH8r00Uu8/tlf8fB0phuaK3GTcdc8dG
TtejBrz2Srn3QU2u850M3VZcDXe++oE3IneOOO4qMjq4O+EdjhhaEEc301XAuZgsdwhcmVmgGRud
6yIdGjZbo/gTe1Rs41atggfmKY05hF6shrN22c52EFrt8uQqmd8lAsEGCU7wHVMJfnO8bxE1RJfa
Z5+7VE7t5sChaavtlaarA7FPw0MQ9ONgOzeedcu9RrtLQcsd6w6xvfoagI7Z3gtT2dVjP3a0cVe1
matcRBJePX/0vQd3QrgkgsoO7wqWWpP6c4n/jrhPLsbIb8PPEZ5uSJoJsYNPSNlK0jxDwLi7EePr
8Q/L4/etIOS4tW8GDSz8lMS/77JbM3V0GVf7iNHAzmEKJBJq9LRiKyvsCIKVN+D1Iz3MjheMTqVn
IQBsYp0mOSzGq73GGo3PYI/LH0qB37d/9mHXi8Au3dAPyOV/M4Rh67SBrRXb0TRTuZ+mQmJErXlb
i5sz9Q/2Mw5Slt7/Lk1gG3hPAIpwtaH+iH479/qtsloVTsURpVo03ARfTv+Y90P9d+tZwFA9TBBI
tyrUYM9zovRbMscivsy0BYvHbcGAcqznIrC/wfjkvr0GiIue6bqVD0mLjC4tCCP04dvHm/PeW12z
fhpKMTTZQJm8ZlKq0QZay2RjH2ibcl9tsI/uYcfLCOPKfx94D/Trwdh5saQzT7/KolUXzTGvteWS
4axvcR2zIADjpJTfmM+Rg9x7pwffY4wHwMQ5JXXSHX0LC9v+Ng79mjh5/HMC0imOhRMBrivoylHY
ddMGoJXYjW9uWzhH2wnz8NI4G6pbTFm5nQ41PiWM9bccig6Z0iOS7TFgXE5tdWQA1pbYNLc5ZPxU
zCqbocrnnxVD+mNIt71Jiabs/1o9e+kOaI5G2LulHD4lpC4yXh2s+W8CrqOdNIlu/uLsoOPTJt7c
fmU44xJzWQrn07aKCqBn3XnjF1kHxbng+tSe/TlYXrxehhQmed7nZw929Q+PnZUtvscSn3r1PH+K
vS7RZ82w8JbBV6ivtyMr2ZEh0ZVpUGmHHE4fHOouBIn6t9O4Ng1YMW0/O1STr15Tj9GPmkhe2MLl
EHYDsdA5XF2P7jvp8cqpGD2wWO42GpI1KXh6DQkTxkuaIa9pBgRX+UxOY9sxTh3hwaaMfLjFIPWZ
rdSNhQ0trW5rjbunJ4gkBG/gcZjyxPGrxFVxDLmwgjF25u49Xun+7qJ2celnhTL/xgFp+lvZVlrV
sQcTmrkVUptTsVab+4ZZFoexa6bl4jujOEcLoX0ZOr4Y37TQDPTLuYIq3UA3avdBGaufa7UwZmyd
gnskIZjYkhG8MW1AqDbp68ABREoxuVDFDhRqAMobOWN3LWdZXDWsxOFCZz3CgCWikmg8rxQfU9VV
EmuxhvnmOKJt03p0emYWi4kMpFvD11B2AdGM27J17p5pZfHkCsTu9HUAi+5v2RYqs1qSVlIvVO2r
jbSZ9KpuFdd4qX3sAkMY/DSVS3sfJ0osoWjn22PLX6/2Pdtq/EhnHOFLYayntY/G79z+w+TWmdpY
Aa368GsTuAfKKO46EQ7zVPr+2qSb38qIeXC53CIbSGtxu5bySZfkomfV6IlL6NQET3bTgrzOartP
SVht5w7ZwA80JMM5rGPBFNita/8gPfgo587jGwRY0qCxxBcTy73FPdakld9v5C3I2rsTbgDxfFw6
hL9ToCTKHPywFN+wFC6LNZRvtGPn8b6Y5PpiO6R/75ZWOndIOK1xT2rO0N3RuIQPGRlCS160a8rk
Wi2qCoj/YU6DacW4751j01FTAsPgjoYaj7tDpoiHzCmIuh0pY9csrNeVkRVkupERd14/WQ1c5NO2
0tpCuFa5E6IuOh1YdvAl7Jogn3gagblFhiQFu1Byk+9Eua/uOik2nUG5FB6daKt7RqU/fPVpkkW7
Hlr1i1jWcEy9uOiv5uaW39mUCN6esJV53Q1rrb9opv/9JY4Xf98h/f/azr3p0m2zOrPvZFWs56WK
m6+Q9+w1pfviF6lhFNMSbRBWMJySMuOtoCWgpQtLxunEe1NjcDkl7SDeMS1imcmTAqK62xj5VlTo
AIG0RSs7HzPEjlXRsLb55+PPWghRMAbKAcGPYIXgmwVrkxmUPgdT/Ye6M1mOW8uy7K+kxRyv0Ddl
lTkA4B170tlJE5hEUeh7XFwAX18LUlSE6JKR+XJWgwgzPYmEO5qLc8/Ze+2pbDdOmRN8SStbjbZV
kq2EaVfP5tvBLDtvExW2eVM1MSOOykzquz6yLT0En7zKQRa00cE6wSEHEQgNWHnacy9NTt2+IX7O
aQ7E3i/P0k4oQ4yeOzWF3mU/QbTPkZcgUcpCWvi4EPVB4SEfybdjytbMcVDnhr6dI1qhJCJ7a0p8
btSB0wAkplNjtS92YlEjTXUK2AORvHMr84nlh5C16HNZOt2Kqp8Xlh/XQ9g4SAtPCVkbDwskr9Kf
SLM6UrdVWWCPuP8PkMFW/bqHPylYLHIppoTZIe0rXdH9STUVUoF01SnOmTVNj9nEjJR1fJqSOyvu
82+dXLTbQq3bZG9XEDdZsBRBFMgUadaTxlylIawGKtAZvAUFH6Ud8zpipvak5QDXgxH9HukNkIFC
kPoJKb7a1Dx1TaKPYedWqNBZppgxmzAI4XnMnrnctJUabxUPoVKwLGqa7mdy7D1StFJN3SqNUbI5
ZQqg74oRW580Jtfegq1OQNTXGhlVSa/XrzjcevQvRcN5TtpaRKhriK9GguhssCydzR28BdyUAifY
oqfT2sOu2xeX0StJMwAzyG2YJ8vZj7YRmfdN7xoT+moxajeTDlD+IbK59QK8vrzUQDfR2/LIzPUd
CzhSSAx2fKdnmHdwfI/TrqN66FnIsWb5HiI2zshA69NpxBLfFGOnXnk9ep+QUys+E16tkJCXx8ro
EE2gIdv3pObBvIuVYtM5E15QddLVnrdp20WHESB3ep6UpvagydkrD7Tt8XvRrh9ecnRZFV6LNlJv
CdEByE8kixOiPUo6JF/ammbftE+DlebmJqkQr201J6lLBt6Ar9Cz5qujwysZnhVxfJezKr+g9c5S
TiKwi53s8Wwg163S7ZxO4tFJ1OjF0hbo+xGXdJPkZfMlZ6O4bNu0rF+d2EXU1/FklgF51S4pSlkN
jrvFS1yxOOX0wqRMHRWNB+8ufBfWsAQjRk7hS9lO5w5bHmbA2jLKvaJ0YHgGtsDsiQF4XekFeJ4H
8LwRE1tlap3tIGr7OORZGW9tUkwnv7CNnp9XveLBWWbCaa3MWy7GOofHCfynOhSklRBzAq511w0V
LPa2tmzQ+rAjA9XF4LCNFhOP5JS6WPvcSUfqrGREWGysZpiXW8x7DZDBvjOLcEwnswy7vJyZrtsk
czPTrs1vUxe3LoGujW7usil3Ou7znqb+ojpoOQeX+8CLm6NWZjqJLAgdH8ZmLhYqRssMSn3tECU8
Z2kQzw1D8DIbJmVj0jqr/MVrSWThTuEJig22fGW+zOMF45z2C0ArnAbapI7WtcJQWQZuOmtXCwI6
lp5Fa6awqrQ0uaiGSpD/UyzRZ4ts5teW5cTyR5lZ9Xk1j/oN5jcGPJidh9w+J1K6msKsaafszE1B
e4Z5yWJ9AQejaVakadZseB8QBqFLzYyueOgXF53cOG28gUXrUmHyfjkZJDIBLE4t+2jWpPBttAR4
55lbcZHCdSuNeCRxifg1VIRkW9jn1gVV8jKHXq6aqG+If3hW4ikhe2FC+OBXgGDcfRLnCY7fOV0U
yg3gP5tZQc0L/J9xjXeVROwjQuJLFzeYZE4iSm7BzPcJYRbuhqp6WPYU6FEvwqQW+PxBPWhhpqNp
2KCPbJRwnAoKRdJI7ey5QThibYuxbsmL0BXFCHvdHC5BSCvlWUlD88uiCp02sGjTl8jmWge4acRw
UWvIYs/bkqw1khWEPX7vrWgcNzmy/fFQZYt5q2Spae2oqHpWfQRtk/BnFB/lhtLG+0Qeb7WfklR1
fX6LiaepB3Jzk/aJywhi1Ct149C0KDeZouBmM61siC9SM/ayu8KWibq1Wb3Gg3SLOLl3MF+u9sfG
iDdpnqkl2UmoSC7LdrKLLW6QWD5rY9ywHe9nN6nQPIP6cYokGncM8er4rgCHjR2gHQ2y7tAI9PPW
JsU4Q1E4FS6j2UTDZon0kggCu0WbgnBfkTfwWDsaW0VW38ZDj2zdgW8nA0Myu7qIJf3SJ1J56lvE
jnjblwRpAOVlWj6rc5x6HwW//t5DotJHvULOpW14UDPedlCqmOwt4rvFDoFafQX04XODYU/6zIxV
ot6mj2C8a+Ps7bbYZU4AN8QF0AFha20X/9Kx8dh8F3KexS6b8/GxN9I04E2Q3clkEFumFZEg3lo+
w5URl9S7H/nE/3R4GgDAxGgd0ak8+brCtekwd0wl1FQiWhI16SV0Y83uQZpJ/+hpffy9GGr0UnXa
XyiG8v399sjp8deJDf0RxNsgU+jPrt2TX74+7dO56zBH7WjX1K6PY4suDPXYAdHTsIHa0W5IvhxX
DR4aemrLNnz/A5y2JdYuCPMZih2NrrRunpyAhmpCBeo+gwdDPY7EOj5T0kZ9Inyyv3BtMX6yeBd/
0HnXTlEJ61FpBYEHsxlXUua//doxVjy9ixLQ8kr+yMQmPSM5eSBJM+3TUCV7cx9nrnueacA0CmTe
d6Akyg/6P7+deqh31g9YAshiIoPXv//l1LuuxBzMldkllKH1mWUDcTtXpRhlAPCwXc5bSFHVXdKa
3bfSi9VrECpDv33/9P9oHP96/1NUATEBVcAclmhA9eRMwGGpak1DFu401WRv0sR0vqpdI5dvndXK
8Q7Viu4EHd0Ua7XEDd91CvF0W8BmGi6HrNeKS0I7deWGOM+6/y6HpsDzm9pOfB6bhNvvqQBmQsm8
AeDL2CzFJooaZ2LtTpAjmYnNeqt0syBsDFVMoAxaoZ4vkyuQl7cJuTyNqdrRPoNdVT7gtjDrZ2Th
rn5FABk+CyuJRLynBUyIu25Do9qTyirNILdpgmxF7ZkFjnEMhkSqmBWphpFl1U/M3WdtI4RefsMp
SnyUJIcFciCcsHu67xq7HSApxXleTpH1QZP8t7mkozFXhhdjGaBwLMc4OeMqytnZySVGMijOIRl2
9Taq3SW0Wj19zNCBXFhFPZ0RLVn7NcX1NfB4a5c36+hcEO9F0lC9f/8u0H67DZiDMX9zAV06NNkA
vb29GYeFXDoF7NzW612wThJjmXI2VOjiHoe5BAPgRiNGSMSTbRAb3lJthENhdNXRLuMRqUCDPk4E
UnQHVG2zukO8o7W+OdLz+IaVun90ccnH+zmiX7SRldJ+ckh1QOI5TdZzIyzXpnR12iel74rsbMqQ
/RZwcdttXKpLtDd1nAS+aMnWDia9QpsBFgPBSxnNlIYxXb9NkUYNYkGRj8457gzC2mh+WOatNAiz
2RYmMNmjO5CodqDqHFRmOES3bvG1S8UflMy9yMEdmiHkeutJb5euQN3bTh29chFVnxrNIQ1jHkzB
RhdeR7etM7onvofzjR0yYbuUmcNgIbnQ9CG7malTnTN2P8y74Uwv2Waesk5c23pX0UCs2u7OzFDm
Y1rQxvlgw/2xH4UGJitWMgPtFPIMQn64UI9yrI0vvWKJ5ryf6L5skgQ8G7pXPUq21cJ0BVl0jxiX
zLxl2ZLpHadXcugk++N+ce/N0ZytIG/i5a7nwaqCGmaIHWaUBsm2JFVL8qVLmbKdI2wM3xCuBLQM
zMIYE3rjlTVmXk1sbUfDHBwkwUU6ccQhlsI53/aWK740RWwSywFh5WzSYpSwIsn6rZjmzA4o4vgK
iUhsBEwSPCf6ACIhPRKhlE0PRT69HjOINme1StbXzkJPNAZO3NTyBbwpWn2fGwAUM3DVARIPczDF
uIg7b92+ar3CsWK72CFadeebJu/Vxk8Vp39mR0YdjPIFIRwBVMl0Hfdea99phDueoWXSkIu7dpHg
0knFDs1TrW0jLY+TXaVMmnWO8Y8vncKES6/gF0TPONtBnnu5a3YQGIBPlZ0WvZrJgP2pmCV6MQmk
8awvJqc/m5UOJRPBTfKxzHvh+DSCVfHBS+y0UoJnSNlrrVk3a1aKcTLjBHDeqEm6xMC0YOHFk9fd
Lh2hLlQzy6HiRvubY9z1eJQJK8OL66E5J+8ralEhRp3jGaViHMEVv4DtQXaK4ORrYnXy6/tr0m8z
XI4HGdv1yIlAtgBy9e2S5CheU8CEwfzmWNhknG66TmJv22F7/JSVgGRgWI3FufDG2vdSaWr+4Onk
2hEW9Em34y+5o1bsj22TMa4DURZUdOYGVSTTKPQQygWUQ/VF3ozVRYILGntpaj69/x1Op+7rV+Ab
6LrL5EVz1ZNVle1ZlIgcyF48QXnBYqBtHWxQIQGRtFxjHf6ZShfwQuBF2L1/aH0de/76YkeOQw4D
IUcM/j3QayfD2LoWyCJFZG+rFIMN6sUcHm4vKwxjkWoJ76rSR9xDqI1RuvZ2jNRDkdnyPA2tJUJ9
APodUDMCcurZYuPLM4S+Z4+JoQHa1vJiFzb3mr3Ql8DYyR4mwM3jJVvXEmiZ41ZTLpvU8aDk0H4a
/fe/3W/3PjMAzi2iEZYgDa7c23tDqcYoruqxwYw8ZyFh3+P3OAPfqmn4SpGfK9kHZapxWjGuYS8r
sx4RGgUjJfPbI8agBaENxe1OzipN7ygmXcYVJVA6jJa8CMxOpucO3Yhyp8edTeAidZURJgbnbaMO
aT4HZq3iKgHGQWaptLvyseoLc0CAkOIUYDuG7dhJDBxNC7PqR6UU00Ost2l8QElErz6tk6BgU6zu
Me+VbFnNbDjkSDheGjaHG/Jx2SXFWf/441T/r5fpf8ev9c3PW+ZnttVL3RAEFSfDyR//67p5rY5D
9/o6XH5p/s/6o//6p//19o/85D9/c/hl+PLmD8wDmB/ditduvnvtRTH8v3yt9V/+d//yP15//Jb7
uXn9z3+81KIa1t8Wp3X1a07YWlP9K0Fn/fX//LGrLyU/tlrHvnQpOoOfv2wNI1t/4mewmO7+xVYM
zLNhaMCoSfT4x3/I135YA8v+omSjdtJ0EwEBVea/gsVM8y+WYguYKqRkQplMnsYetmPyn/8wtb/W
8S4/pUKQJ7DC+zvBYu7JsohMCHIn9zyfkQOh8ztZU0yWLymQngcM4rLrEZNsCO2FAayLpX9H1t40
Bki3MVUuotY1n1l2HeFJEKTzpmqfPdlua+MIJKbpqjPTqGfeI7IqTKlEIjy7dNg1U4HaR9u6Txny
jXofuPxnhyw9S0cqo0+dd2iKqL1DV+15oZfGGOsitwH9QWK6eyvgYyOBxxUQ+xHrtaAvU9BeNxiO
fAPeF3/Bm0zbO8FoMUQLh6V+wvPVNY2jHgicdGZMHq+6BsaVBCPU907e4uiT1dNYkqjsWNe6UV7T
qnpWiDKbpHupWMlFzkzSK4Eqj/k2QpdugZvWaYdiTNkkDb1R0Dd6r+35d5RMmTFuUCarh9aNF7wT
ljHcQJQwvlr6I7o8DOdqol9mpAhXeDebqMOCZu8pML60g3MVKTKsXFCVrfdAdMLtzEaemFcgOho/
KRzcY3EDaoZEQ5K1yYBm9Fi38/p/mzZ2Otxvrsrw2pj5EVCgUaIEDfxBRxjP2Nq2NFkOpD80ZJPj
wh3cZc/bCWMNbAidpfWVYC/C36fyMY2zLVyVWxrpX+NWdXy7keQ8FdWhoStvF+WhYV1w83tzabcp
OAGcmsltv6jbAV6j1Yy3rCzQwpLnzmbCpvq18il2mRP1Nb1RZnb05POB4i2Cv8W+bfGY4jKbjJ/d
NsKW1qM4IVvjmDh3aUKulC7hOCW7mJYlqWDQ0eqEIR57MeY4JL1XYlvnJCwv+SYlVAJHaQH1Rj9H
nnAoZ/MGIc8m0urAxfJXC7wFOPPq1L6z1eLckSAdUzwGxJpz5mgHlwpiPQStqSMvjP6sx9PcZBaT
qEck3FvwU5sJqWkq9AcRUz0P5i4mZ+NuUD7btXNZN3myy9uXzpXXzLJ8nGSYD5tN6vQ3fdxtsGqw
76++C5Ne8dQ/kp0EKACniTuPocNUQDOba4ZZYV8TR6GzxSSNziw9ZzPraK2nqxSij6G7d+6w+IqA
ux/dRVIJ8r6KLySmRIjd+UMiu9afSKPChLu383FvlYvmO+rKqVXOoB23n7r2Uqiz4ffsRsFydo+A
0Pa6god9jsR1yXuBMOsLmvT3BWr9EE3yNaneO53X/oyDv6tmdT8C3GBU2fbmppQLrmq7wiJXbrU0
PYdGyMapxeXW0f0f6yq0C+cAPAGV/ngJnDwE+u36aupeSZNs+ji9RFG8V5viLHGHicrXvnGa6YCM
gc4gTi47Yk+tEqyKL4Gs5vyKsOiDTuTTZFvfSaaAcSeRL5MRTleFkPIhKLor3Zbk0yuDd2MsDNF7
cTGW7CeY4em6Ho5zcsyh5sAsaYjVleeGiPASZFJlIpH4cVe82vj9MvLudJwPQ0GxDsrCJ7bnE7IO
YtkFxg6yZNn4qIi0BdbLOdqDDCA4oQu0BvlDlyL9aXZVbPiVYNbnmdey01Fj6KFec5EK0H4p0b0k
qq5usfyYafYRgg6+Xv2BCO0gytm2Rnx1F+uwVtK1QMmqsJ82ei09N7rqZirh/E6gnokRUcW0+QFQ
xeBCAMYh0ZqA1t9eJ9cuocnsS4P2b8zCILQVfPYdckqosCOy3WGvDSztKL+18tZK4Ud1yNZ9s06e
50Kek/B2rfctrA34QkkUdJp67s7EhGFsrszswJaJy5PbYLWGkoYngxF3AIJWwPA3RqBgaguiuLa+
Lh0KkcTlK9FJ820bpwkTfCZRZ46iXapaC3LKK0lieO2whz01iKdXe95WB5vGkO4iUrPPJnP1El1z
aRH2Zi5HlcZRwpDadowJIgRQQAaDY83tBLgMdQt7dTuY5u4WpuR3mo9ba7bKkNfatJ9t47rvCR3s
3Y1rTU9Aq7ZeWY9Bn8gLR9gHxhQMLDDh1Pj7uQJp0HvuLlKA5zvitjbbi3U5msjFtfJWp1fxChIh
GC00k4bzDRN5qMKLcNIbZifjdkZkuWI8OqclgzvzlUX5PkWXQwk+dYFf72YXmUFkxlh3B2Fx2Q1Y
MGqyHYnKuJ6i+bPelwRvw4vo+/RGTqRQm0Ju6uUubZ7LtplemMPuzfrodpgdvPQc7N9lS6pK2Ecl
plBPK2f3zMEPz4I4gYIKUtmy7DmDhD6B9qf+RiLR8JzQdXvSO5I/9rKLcPNq0vBuQVExLqJ3zKvF
s7XuW+cZ3eO0eMWT2gywzaLRsm6mEc6hvyAY+1wTNvYEH9X6Olcc2qdYnGFDM1O4sIxMhfGbDzyN
JOJY11FUDY+N7DScz5B5Ox+xvffArptMEeblzM2iIum/MiVUjszSSJZ2mKleGPWMAiWLOr3eILDy
aCTabLXJyPbkhQm6TW6mSc1fAYgxJdSbaWX3ocQNil5wEkYVrzUTMJ7wCygR5SstffniwB1HhWa7
tvK5nttEp2M/wG9U2c7gQlUasUtcmD9bp6sjd++0MX0edKCDGfK/qDuf+tl4HuyBb0uFpPtLG1nE
sdHJshhQ5wzaHDmW9UUBjDE95CpmskM9OLl7qaGMAQSw5IzrRSeogugT1KgZFdek+4Aqyp8Htg57
tJSxdgH2IWV8Ow1lj32wS7DwDwglrpZ+qEEcd6qCRzHOkihUSINgNcBv7vlkrwHFHToAHQH5c+vD
nmN5ZHoYqWWglCnGN6asc3nPtUs9HtxU7p0Rd8lZ3kt6d0DkC/eCpGkAz5MGeH0DzLCWV3JKkpG7
rLErzGgDGFcHuUx03UC9sel4WEOBMsV1F58ujxg3/Rgjlm9GbahvcgsoclD2VqpeNhNTYzopNtIq
xBnVM0baFRCYtj2CA0eBKz7BRSGKZsxp/y1pLcoQEiESnJ44DG1bCEW1QsvzZg1KpmmxFQUxmG1G
TzDu19jooYIt0ZyGPD+q3MrFW76jwbXLa+mqS7zn4gNLcEjYkodFG1A4TEjyzjAKWeK68YTxEAFN
Y7fb4CzaNk0FUtCW/Cq/wtZpb2Iz4omxXYXd1hClFAJzFTntru1dK4FVD2Tbx0edsOebJ2EjjrIw
bjg1iA7u2aU5izTMp1srMuuzwe08BeVYzWzddvuhOScLPHsySbXEM8bLpdtbmLufPFBfFxE9diQy
yPPPypgxOeuskZk+DTCSAuaxh++wTMN43jS1SfgNlTuLCdtJ3INd2VoHBTpJsaYZOKZf2tMc08vM
zc/Q20y0WvGoFiG8Pog6RTWBJMtG+xwjAOoYqeT2heTBzEJc6xGDfhGZpItoIs9h1EwmLXq9Wyhg
hNLCWUybhFc5ZS//pTQq8hImZ2Co6krGAzLpkHSZCwoHvwe4+Bl0DeMijwG+pMLIHEauWZRDODEz
jTgBc6bEGW0ivSCgrcIH5JdTwflsaS/GxVJ/K/t2/CqMyUoDkmRxVRk9nfjUE80rEnaj4qe5WwJc
gJGAOdAiTtCPrccv10rG9MxwEvWYWwZXKSmKci8K0i/CzqBOWmIpn0yT1A+MYPB4tD6DFpBJfU3u
QQUZ0yGSIaN2hkJkTp0XZCYVG7uKKvqMdZmmO4D/mMP0EsHXGNfxJ8t5jLlDCGs0xTf6iaN1tWJn
b3OA4UaoxwVVlWvH3osZOajCoeLN1+i34GgkQuqPGYtz5BcZXVhU1yKOfE6wfXQa03gx6gEJEQbu
QYSML5oXxBA9nNu2q41dGSEU9KVKGI+/tp8OSTv1SwDMbnimS9E4AYUS6603aDYbetf4bkXS+AYr
2BkAw0/GZ10aVrYZTMcVIUvzCNE1h2zjp6qGhgLpjvY9lrhUYMGN+rz1rDXblyRLko8bb3DWHIO2
Iuk9r527usdg5HvkXr9MPeN0hv2Cyze0NjibjDFnGxq2zitJ9dgnGfpM79BleDAQSXpndO3qCS4K
sGt162HETpwl4m5yYCyCxcyYn4NSrEFdVFPLKxmJ/xkeadSDFhBcRLVuLrdz47gw7MdImUKJrpQU
yBSiSCzAi2LI9r5pCpA/OBtOE/nW7HYyyOKEEFLDlmO2begT3xWkxNyyfxZfiNXJTb/hQU43Av0P
LWPWbIf+e1QfgFB2I1ImZtXhlOsdoyjXggCFSnXmbQhu0dyQ9dOaKDa1pPGhwVbXhHtamPWI7wTi
VpLJzfzASs2fFqe/1bG5TF+6GhbX8LY986Pl8u/ezf9vfR1Mpe81dh6/VOLLIH7t6/z4iZ+NHSZc
dGIcWsn4UxxN9fhdPxs7DOT+Wk2r2GtsGNa05P7V2EFa8hfeLKY+DMUs3DfGvzs7is4vZIBrEj9H
QiYIQv3vtHZOEliJE3M1z8Zu7Kg0nUjlOWl4swI5eQM54Qih1H5yWSWDVlFNECHsxHg/M89IDeOi
Z54BkFlk512V61+gxunBlNY1bLu+hWjhLNcxNKjQiMGyqmTH7XqXrK4lW4YPWvRvu7A/PzDLJo0t
AHWgrU57ougEGyvJ+2M0A0IupmUhI6JRw1rvva1WUGn/cjX/2Yn8NehaX0ca/+5p//OAnBrKVVpf
GH/eNmGz3hLuUqj9EbeJ+mi23jXhNQihS0XyhLpPebG+f6si23tOKsJcUH9V5lhsssFBZqyMl/kQ
92C+8HnSOWeHiUJw0w0F/v/Z7SGQZM7WnE1iSRi7HIxEn/fvf4W16/72G9CsxVm+ej5QjZ8KDxZN
4LaZy+GYWSVPfykQwGdxGvDSLDZz4RzVrOsPSi+O7x/3xCW1njqdwgn/n4ZDiSbkybVSULhjKZ4G
nK+zYEClp/Spm/S8FIM48wazo62iiEPN22/fzIoSlovLPp1a5ufq9Kad/OtF/NMn4fj42LCnY1X/
ESDxi+6B+ajRRFCajlZl9ZDBauPCBbx8kYp22M+W2d8It9W2AwI5eoHZACyO3iBbW/HRJ/nDxUC4
SO4G7y36MKeu2AZ6uaZWzXLM51oEcwSv15NCPkD4z3aMjKb7buodP51UN9Dmqrniaco3JT5x9k5t
dBDq6CIUlsUTAiP9kj3K+OiiFb9SAcN8MM85cQCuF5CARNQaJj5OME+nF9AowedCAkFnDNHl0kna
5iVpyjiwqrS/TAyJqWDq7J2I5uqYNXZ3ZkMcokOEhXGr1jmlWm0vW/463YGORIyYKuoHJ3Sdury9
uQ3P5blce+DwTE4TcRQRY6atMuNopj3ck2aefVS+wHGwNX0wAPrT6SB6h0eIqYxKG3z9LL/eRV4G
L2Ay9SP7Vw98Ngkai28DzErDoUSyE6C5K+/HarBQFseqeodNYlp7gXNWbLymo+mWaClkJxr3Yto6
cWuhqkw97Wk0WuPb+0/funK/PTHrJ7R4uzA3tez1HfLrh+0tchOHRDOOBTXjrhujhWE70yt1mNug
JcsHSPsyH1LFhaBkRtoH1+WHw/bN8QlUwP+maavoxOL18vb4AviBKEzHOxraaH3CUTFFZ2MZs9Wt
K1M9Dkyz6C5WU56j8zBzjAcFuJzQIdO98jO1tz6XXjFXIFU076BFDa6JCa7Mg4Ez4MUj1sR3pt5C
LgMRI7DzmQZcYru46lw1cV7SzsbdL8jJgd1RuuKSwxsIKT0MLocOMwGYSWDprS/ZR9NfmEZJkJLQ
8Yf0dYVzRo8m8370WkIs4tiiNQVFJv/W1pr3zdHBtEB7xlHJ3jjv7x0L+gYKcW15BduJqDSWtt6G
DeHmqc+cIld3Mzu22rcalEpbb2g8fTPIstnFo6uxTxmRwtB2LukdLQWafAA2DOT8uWVMF85INPpt
vHTZueqgsvXViD0FLRFNyy8zJCFdIBxiaukIpnDEgOLfZ3aXZnzBGGSW1mFynztdj3bj0GVTSIZL
phwaS2YHqQ5dvW31Mrlu+goirqTqxzbVSwAK79+OJ/I31hJGWKv4zLAIGWBRORE9xpWJzjMTztEu
J2+jAHr0S2Gzm1Ea8zOG8PJG7fjOS21ZR8yE2Hrg1n5wU/5WPKxzW6ZpUEogkSAteHtPajXtJuwz
zhFob06vGup/pTgGg+qq3pdwPT740r8tThyPok83VDQ5K63i7fGcJltm+GjukQ6q3Be41kILL+zW
9eiGv39+//DVSEIxWKgdB7/7adYZa2yGZHXxjkiM0H5gLdnmikadgsdrW7LZ375/vD98NV5jFI7U
RZSNxvp5flkLq2Zi0zi53hFFEuaf1rR5aPPXil7t379oVLsGYhONRZd35tsjtWBVoXeo0VE2Wk3n
3ovDuFGi/cgLIaT3OH1gW/3TnWqpUBr0ddZpU6O/PWDZ5KqTepVyNAuo03nfGZsxLfKjhr4qqGze
aOmAvqadqmVDNJGJAzRrPrhzfojf3i6fyGzQGlh42pGPOCe1U+RpYw9z0TrOqcLS1yowLA55iyc4
RHXmkgwxlSZLWWSC5QfH6BHAzE0YBySMGA8LPo/GdxiYWh99sPU5PflgLnNgF0mOhXj2NPDQMEo3
z9rIO1opWPDJiw5N5FUH4GPa0aiAwQFQcnzPiMZQVZya6nyWV6ONaef9G/D3wpx6zoPwwG3PZohe
w9vLxOrX2nXKlLEYSuUlivv02UJ7ed0mxvBNcDLmEN0908WWyIwvDFN0iGhYebXQcT1Fe/Z6L39M
hoJGgWHFjwTaMCudHSXSLgGXqA+GzhcMU/RcWcBWLXIYX5Sc5qYwwY2nTTNXf/sZ5h434CehAWDT
6J08U6JrhqnpRXRUEhIhGtwEPiFYAFRgeW0no/voGV5/39tLuSZEIsGG2URA4qkqlBQEWy0XOzqi
ocSZ2kdhmud3BGled/QiPrhx/nC90BCscm/uG7TQP9Quv6wYuiZ7om5d5QjnojjWxpBe6xGSKBnZ
TQAAMqaV1CuEkpBSmnSDRI/IvgAF0EvPyowHk5FbOuM8KHRrpfvZ+GYTr8+DEmsHnqu5d+Hq9sum
aBAyz3baPhsLD8r7t92fzhm3G/e9afJUnornS0oHFSR4TJkXM6lBjzRmy7d+1L8Wprp5/1i/r7Gc
McxVtrvKxTEjv73DM4MYDNqlTDPIEguq0vicSDKakQ18ev9Av++PWGAJukdipNOvxh359khSMJOb
LS++X1G7n9u5Xr4YFgpD/NoT0+O5tTIlqLIIpXqNhAuHkjbYn6VWeouPqHJoPggC/8MazAeiSFgL
BTaRp1gPk2yktEQffF/YnbN3lFre4LmyAtk52V7N8AkQD1xcrHlAG9eLXOYHcfOBatr8/fFAho8S
EPQJPoHTlU4mAKv7IknuvbiQiE8cubHSOfvg9faHo6DL9thU0CGybfXkoa96wojydkrvFyC26Gml
FaYi/x/ctgBeUZHZ7ORYNE9upZJ8BySDaXY/9Evrk2hytGbjMNTtGGpifn3/dvohTHu7sLD35BVK
10tbERDrd/7lUZ9Rgipu12T3vLHDKlZX7QEjDIj1KXbMXZcM1pVZjPqKsonK7HbRdSULsPrMN7KV
QBsWb5gfCr3xbkZXqb/qVWMeIIC3jEcA3ZOaVJDKkgbW4HT79z/7+nI/+ei46XnA9TW30TVOylT8
nYq3aDK779X+LLNTXr1O/8Dg71y1ihddY7r6/gF/f8hpkTBm4j7DHPLba8zKEmKheyO7l+4EJGRS
QEAUAp15NHofrF1/OhQ9R8ZnSLjWbf3by1JUoGwNoeX3skEnkWCnDWEyWP6sFc0Hd/WfDmVrgJD4
UlgP3JMaqtOBhFoIxO+pf7NwwSq2s7tcOST6h7pM5/eKhNRIXppcrB/azJNjTYmW4X4d6vvcbMWt
a3f6c4zd8CspD9onQn+Mb+gLFGJHtA6Thlr1D0mn4KQv8xzDtyVS5QH6AvVy1iFvkQQxvuRAZ/MA
WXw5kX6ZdXqI36+lDlzkcBFB+1tt8KaxIgLT/qbKrdrkOUJdD3Zw6D7ZSmN/7boILLE0prHC1wrx
GviNS5SYomryWhla54AYrcTuZo/ThdrHjFVArTLrIhTWxo1fLAYI2Aw3Kph73Q5S8InzuRozjg14
ebq3nZxULLM6Y3HI82pGhLbdtJ+U0gRvglA/+awyJe2Z8uCq27SOXo8+wVjyuyZjg9dWK0jxo2OK
lsADVaoINPVBOc/1Vac0fR5qTC8o7eORYUVpkwEWprDNLwzUAswqSTojPKp9GBSw/Bvkc/N5MTTq
5/efjh+K8pPnEU8HPi061dQNpyGqeDDMNte65r4kIwNpIPeqJNBhRHc3WZYThZrKjHbNXrJHv5vc
/Gtkd4x0W2Ylt/XYSVYMo3WeiOZgVI62U93qbpshoIgmqK1URYdqjpvHIibvnDFMekVgWA1nXhjD
1dj+X/bOY8luJM3SrzLW60EatFg2gKtD84biBsYgGRAO5YBDPv18l1ltlQzmJK173VWrtEzyKsDx
i3O+Mw3lRvnWiNatCL6yW2eUy04IFR2bevEdgk9OGigcbZ+FpDLwQY/u8h0/L5v0f/4mfvQ5H74J
2km+C5f2zkcn+vPdWwSssGyr7s62MIOvDnIDbHP9UBA/MbborFgTZlxC5DmU4aK3LUBubVIqtBjy
gx7GkLwNGqs8tnjJe64gzXrDQsCaSPOE5cdNJ003zC39Vc2lVUS+tOtrPlc7RnZLIY+oBJsk2m3B
IFuVqUGgdOXUN4pfIZR97rqHf/7Av57EsPhpgjzwcfj1PnaY7dAUXjIE7RkLvLY1gprUNmP8yvtu
N5m/eCdPVL/ron89tpiPW5exlc+8k63Iz98xhsUOzHLfnA1G17Fsu2RLjh2s5W5aPv3zx/v1uU9r
dxklWi7WMcP/sHnpYDZYjVHIc2qIDJN9P2yCeV5/c9VcmqCfLxpe5TKzNC5fIq/z8wdiiuwoh6in
88ySFTe8fwvWQW5SyOjoQJaHWtJpOKOYN//86f6mf2U5dbG3AkJi2B18OJQXdIp55Xn9uaf2+HKB
Xl17jZ5dLx4b/2bVDJwzihU3J2CMcc6/YWAafC+yzNvnHQkV/4O3w30D9fCyUPvlsa5G6Bw4kNQZ
IiF+jbw6m11H9oUzTG9LixoIs+5y7zcGGQf453YzZvr7Cm3UkdiL+jfV7d/89IAiUBBixLuotz+U
fC5Os9qe9f6M5c2MKjllSMDG4DeFhfk3NxDlZMAIlqAKBkMfLmaZ+sYwkTpzzvMC4Vw6Ll+VaKic
g4sFAO48S2Oee3KjN3Z/JAHYXzaGFSCrkfowAHXWS55Gri4ahqoa3qsDdkniHFhwr1+Hsscq77jI
ciMMbpkbr4vZn2YdLiuQKP4hhmfain1Xdc7XJFdGZKIyI7p36dA+/Obn/XiZM4ngUuPLtGDxoXi3
fr7MBwNSTZov8zlgzXahrvHoFL0lDxL8pGKYs6vJk7/iF3kkfaN4rGqzJXgIQiGxAgvIpGJhbiGb
I0Gb47bJeuM4pQlRypM+/6ar+BBWzpqD98o0y2BmBoyVDLOf3yt6IzdXrTOfU5h3T/j90M6XJPTA
Hy2DTdcXZD/6+n4twAcZXCsP2jprh54Ap6P00uDWzAL1WhAMtv3nL/Hj2Xd5X5d7g1sWhKX/0bzT
jkPWO269nOUlUbuV+XgaTHBM/rBk/4OX4nrEcQ8kkGL0w8+F69Nya2UuZ+RaJO3ojowmK6l2g5V1
vzkAP94El0/F8sMyPe44l2v4529bVwRQ4VxZzpfHYzSCaj8vU+JHaSHH6xrS/LWBSOs31+PlBv7r
qXt5Ubz9OmMhrFg4yX5+UYMEJtzIIy8qbcKuzNkKOxt0x5gylNJl9rs58y+nLS948XnQupvseq2P
rSo+6xIBmtLPJBouW4sKZY6cFMIHAGo7NkUid/plo7DODkOR0XgE9z48QtgJrqc67X5zif/Nd85P
y5if2RJf+0VA8df2b2gDjXvL1s/MLAkxzof5oWHwEE5TZWxlB+3KmaflN9/5j3nfhy8dmQU/NaoA
/vfxvvLBQEIy9Nezk2jaaQ3AJYHvJgZgThXrRxlsRJPQknZ1uSW/SD/37N9iBkrtaZjUNSoz4+R0
tn4/tJo6aESSX1HuN7F0CW/+b99qbMdYRSC6cBi6fHj2r4JlCKm46xnte/VUNAPWrTXHZ0js8m9u
tb85GakyKKAtLg3kJB8mO40xcwDbpXG2veGSuGYth3JJIbBBxw/TBek+IAA04YlQv6nfLr/yz78H
t5uJy19n163/UrmjJ9EZQAfr2R0X/ag6c7mD/fHln7/JXz+ei/OMepgah63SjznSXycNc0mOpF3q
57oV1QXRUj3X+iVFxW7E1upbUE6yGm+qVI2/qXCsy4/04fP9aNgv1SL+KP/DIbaMqUzAppnndiWA
DfOT/VA5CbJBEjQhalYwyrt4BWz1pe5TKmfVDDNU/8AzhggR7QUPz3wxav3RCrgxs/bR7DNnP7P/
76ImXfmb7IIcN6/p9Bhq0vo+m+SrR63mr59gtA6fJnwzjrOWd36HfGHLZZCiZYX9/G6vEHwIQHHI
DMrJxEHZUPgvUIp8QJLgWSKrKuxnl6xRjqe+0W7KwANAaKFbkb+51n9MTH76nrAw6jpaEA56dkUf
aSd+OV7Wca54hHogT6I2SXgDMDRfedA4000WkIx6q7G6wCfg2dV95dWFHjUJkCaYyTAmo3mtGtyO
0ko14P4a1o3Rll8wKxaXzS0o6XUtcy2c67qOCyhcyJdJl2lOmlJoJxbUzWZYkdH7sHqBl24DUzlH
MrdSFRqOphDvsWvZs07xxxu7lsXrP1+ivzRuXJwoYBgXk5LAKNG5PC3+co02GhrCyVLy0bOyDFVt
NewNh7wPdIBunXICkRIaVtkgb2hrij1GKrKY5OA22DcleaWIsW1SDLtL6Ds4t3KEOSmCTTnKgOgn
h5s+ttl2XPvSZ9+M/bVpYzKPsjf05xR6PgFM23FlgBIltdfdgoFg0Fi5q622YE7s33Tsv9wW3Ip4
jy+CDB583P8/f1qWGC0SVr95xOnbbVOeLhZxCml2TPLA3nGVNJvK8fv9JTMALhuAsN+cO78MszGn
B0jM+OAkmPiI235+B/YgBsJL8vExcMREHAaEwAYY/V7pyonX1BkOAG/InfRNHsYlTL6pcYv7zKuW
3T//8h+wG5ztAXDLH1sqdBgXDdbP72QEhmXVdTM/LtWkXj1j8pHNqcwREZhT4B8pCXEAxszWfFn1
lcYo9UR6W+MLHrclFOH7yhq9SAcL8ueP9L9yzf+gyPvLj/SLD/fYdN++/OTb/fEH/lRrWsEfl6kv
bQT5sNQtF7Xkn2pNy/4joJfCfMHeCjP/X9SalvUH1Ty7oODCVuGG4fX/ZcM1gz+YI0DZoSbD3IvK
87+j1WS5yuXy75MURSjdwo/X55HDUP1Hw/eXg2Sc80D1JhTuIBtJGTKr4apYG7PY2BA3vb3qtBIJ
R6oXB8oLGh/NQ0/taEsX9Z2tTtDAp0NvWE9TZQLuzv353pTqdWjI0Wq16aYe8+VRqzzrbGrkhEaX
59WuBWVCZp2+Xs1sa3CUtuqOwkZe91TV/dGajCDF09rzLkwi1rptQFVpHb0c387WF1bV2iEBAXkZ
wRrq8RS6iP+A49d5EiL1TsR38LNO8yXxe7v3Y6u3CUQP0szXEIRnS8rxncAVD3G8ux1TKuJS8Ld4
dg9pBB1daE22d6KPduUJJ7u/WduFcWBVQIKxEsckqrKDDx83iHhuyg7+mN/Upk0SMD5fQ631dc7f
iyh+Bs+/qUVuKCa+alrdG0w12Hr0mbnYrh5m135INJwcHToHH2wZorZDr2Y7PU4rvEpypDPObT+W
Hn6OzmqDs8UqV8fJyvdk12DrMnlyCI6/oAKqV1nNs3dVyra+kXL2Y1T/63g7453BT0gEDAxHo7i2
g2IeeDi3/L2TmhF2OHXgfCFLAndhns+yPOsuvt2ju2qDlfAtmVm7bnIY6KBKS8wiiEvJHE9cHJl6
/jwYdOondzAqvC8FLo2UgDTX0IgdM2QfZ1rmPOdImNa4RZ0gCfX1QTJoK/aHE+wF5qINxFzYsaJn
0aoNuvCwKC7Ap3GXwG0WfQn+sscNLWJkFEQYzAVMvFfIkh1iQYVNNCKBHFvV1DNQ3ap0cORGDa3E
xHNRFq7wgLpoyp2KyDGB7DFscwwH0aytX9kkEAbMjAxka53Y+us8OTkZpZ7I9U9mR1lLmoKdPCl/
TL+U9rowpR6JmQ5hXgaA8dm0fBpSbA0hk44Sas7MRAraszc0AFkLzuYGnP/Jd2fGu9oweLeO3ZZM
M1ip3fbpBesC5pv0YmOUuPaIjsvJgPTtd/JXKjc0SUE4ARRqGvJ1moSREmbfYlNrtnelaa2Jw0F6
wb6Ew8ziWkzrA3xZjQh1DE5EPs52cC34flZYDDipBdQduTVXZkVh2azLuSNkl6S3SQxvft4qCHud
7X3D7zVATPVm/aXD4vFotUQ7RngUmNnobSXOA1nqCjvz4mhUUE0lrswaaOg1Tb0V7JymYauusqSu
T2kneoXQpJHfURPJZEN2NwHn7FkJfreooGvYWY5xDZStP0AqI+Vd40Dc4nUDgtuY9rjiSqCjuCKU
kvV90tXy8q24YJXXrOvMjY2rrgx76kGimt3g4jn02x2JANWThlqRDAUcZC3OjqA66yrISefy7Rus
syz5RxfnS05oHhTW3NWZmGYZ3lskiIN3v0L3KrfEVbRPXpf238FYBtbWWTXifUGQPvgNRlWnmy04
yQwtGWE14wzLnL/I20rPm29JPaz3o6NnBqIRI4EoPkB97WADMXDaruwKaCfMK/LvBBujBmeYcv3t
gps51EcP39OPh9L/Pp//40ez+//nZHy6ACz+z3++d/lXOsF/szJ+/LF/PaX9Py4jDssDX2hAXTd5
TP6Xp+KPS8wOLizm6R7zrbrpLjgMDYoGAnRGI2x2GWz9EPH/6xmt2e4fASo2h15L91B18Nf9FyTk
7s+H759kkn+DS35Smjs/Ctx/P6XR2wbYE/EngC26KP8+NvfokHHljKaJOMSozDjVJxk6Ztl7GHI8
Nbyas81ecNTqnnx3Ul2FjCyMbZj9kLG0N5axuvaVWw0SoGzbcVTSWiysx60yW29s2Lbov0kGToMQ
gW+aXFC93XhFz1TKjaWTO7EnjrLYCZLF0qOJaE5xYtUDvje4RNP4CfI4AfCYDRmJRh7M+iFOlVz6
L6VheJMZ0lGnho9hWUvva0JfZkyS3eJ+1nuBcDWi+DbTHTwLeoCLa3WZbxGxzMTLr7WdjJuJG049
Tl7repGkSZijmfCrEmRAVXY7UUu/+KSbmiMezHxtq7de6717J61d/d7BqOAfoTP3pBNDj69jE9zE
SIwYhqg99OTRP19S252e4E2/EXEAcq1842hqC8wqwbQy61JJUx1Y3I/B9dgwdYgt6Pfeco2U0SnQ
+FLfMPady3VKb4BI0yhEfLxmeXVUoK3HaZaq/Q46PpBlqEZwJF/KrBEyDtZqIjTAXg2SuEPq9t7c
E9hgiHsyjoruc+Z4eX+T48KljwaIoR0qaif/3UdbQ8MHQL3/vgjPIENgtkRu6xyEk0UcaKn74Ekw
vqka0F3WzXk2x4pEn3VPwIDhvc966SIKqVdDg9pnNPxssmL5MofKaAP6hYkeyI0Wq0CbSGwgTjT6
Qt5szheRl8lw+e+7sr8l2aqxbkYOx/VFGwDUW9E8M52DLF2ygPqMl65PXlYcafKJGLqmuQNwv5nK
QMI8ys8oiAjbmCzxlLK7OaQEp4dKeC8Eb7bfjEYkc6SN4wsggjZOUjv7ceHeZwJQuu1y3GbNNCEX
kqnGPhk+LF/EPJd3Rdp41rOFHXZ4laYAJeCYHc9o3conPe5xGhNyMLT24MfeMNbOHPUlD4hyvmSH
FHbRbAuw/vcJKqQtP6rGszvTZ0ByxCZQUAaMOHpH8HZmIxeku+eF+yoTyygO+OAudS6ivly/EbPo
9LtJYy6QRCm+7i7W3Rwrdpi2KoFjZcGdr7+iF01UwgBTOOaNgFK33qJTEeazl/jDqygXcyNB2QxR
A8PQ2hGCNW65uZJX/lMTf8JgUcvaphSRTPn/NXkSnXvUjZx4WF3vRvWgtSuOZRjimVkWITYK7ln2
Nrb2kpOPOr4hQgymbz5MXf+gu5Xm7DXiPPNrufDsf+909jVbQxvy5OhOsig2mb4MAwMmCzzSbUfI
gdqvWl89MEolARc3ANp/HqXEqQKIhtU7XFJTLg+1ObK9sbowK7TmVRszmRGfYZFxywrRXG/ahNvl
AtOzAbTwfYaTr/kzuDqB371eHW8b2B64avpvNwo81QQbxgJOZAYD3qdu0IorsehFA+6nF9YpWRUR
ncogIQQ7bFNnod6mvglLuqleRkxLfYinWJw0qxvvyLHWSqzFhTsgqrdLRA5Uxi8D/tjvSWO7J3Ys
SCOGfPrWmGTspM3kPhAt+rImzvJAtqptHXI+NDyLLCF8x+zFrhKau0n0lZXczKLryBvRGC15enPw
INLv1macNrmb884qMtNf5wCySJhXWv4VA5P2jOkrvVX8newz+xxAn7U8OLVf7lrdtXYyGZYrkETV
OS2q6b6vhWUeE69/p+1UHUbv2t5KbW1fyWdpHgtvInJVV4b5Ppqoc8IOh0eoLb6HCxXyzKbylXHG
bLdevKhj+q4ry3sBouyWuNBt4vYWwKodwbLlcUBBFyW57zzZ7jSvuzWhN8qqEoaa2ZjiSo2Vl8XI
SORtFmhA81mPiI0BGZacit6avw/d+Kg6F4OFN431C0hTltYTmtEQaBOMoqrSxGHAAfCNWV9A32RT
WjlMttAvLtdl18NsI1nZuCobNW3GocTE6ptTcUv4tQcgI5sPbhWIz32L0yE0Gp+4Xp8PFaIcA3DN
CGmEIYAyPKolsLV9a7rdMx58P41beE9y5422DYnaB1gA0/6l1r3xGmeFtgMPb5+hA3SvHZDbLXQ3
d4sjJ39obatHuz3DqPG0I2hr4g4slAZiluBmggnsZq+xuyxQklhtRVrF1DnLiZrP5Z/VPjcVkCCM
GHI/LLVOG6w7j52Rv9k0dEdjTq9ExowKToWjnoy2tbnqdfvas4dbAXCfkfG6kiZNJzV0axbPTcNM
M4dM1SD0YbXX3Q/lwAR3vVQBVmtWr0CzvKMJ5OFh6hcRq7ppbvWEnb4ptPQ1yMduJytv3Ejd0d7L
1SSXI5DFUIYY7+17cnCkOLRLQ+9s8y1E/TwCjteL/Kpch/c0L25xLxKnIpPXxDDvPAZkn2xCgzYk
PtjPUstpYPP2xivVdWfIAelSy8RVayr9PSHbOATofLK7nix39PpPmqabIa7HeIY8dyCkiUqh748y
oN2p9JGDxbL1JpJzZ2JIXKfkPEO/2vLQ+2aS2TtilCSllEHpDml9c2qnelvXHZHOwAmc9tCa3cUS
3upQr3J1W2MCP1Hf+HsO1OAKZoO2q6rUeaIC0tzPsunG9NvsLgZsoLKWD6LUL/LqUq5gxLS6DpMi
Uc9lWRPV1bl5IGPHb0jpGbVkaNvYSzvCiH2AG3JPcNNcPRirPnmv5PWOb5lfuW1M/Oqyz4uhjsES
6bHWGu9tOuTLllOuwhMk8ht/IDSk0YrXCnnR1mjkGuUeKI0hYQ11ssgy2ycqMGICIQmkn52MA2Zg
bl17urwmnEtEjpu3Wy9A0TMvs7iq2sV/4dbQFlDvlrNrLIs1UpOV6ZZpJ2TckriIQ9leju3BSD2C
tsk/VluvW5avc3bJ9gjGvFG3dGVyl3at/OrMtblp8m6JUECWn+1mrBxiOM0AMpfXb4rFbjdJ296a
CGPTDYuGJCJQJcXWX2K767DvXyUq502khYKGs15h/SfRCh1vfbUkDqQ0sh9Yu2PYjVwNMKVmTOSf
CY2AEkplVg92zykaulM6befVHKB/WFC2Er+LwLAzSepSMX0LClF/YlRDSJNwxMuijfYLeB31QMpK
QySuB3UMaov/7IMa2o+jqLfz0HxbK0/fy6Ir45QJznULR+W6cad+6+Hv/VZNprUbhK3vac3dUAYE
IxBxjhR+1CH3uMUQ91gMHsaJWQ54G9CtU1U9spddj2xnjefMax/LnP52lb6+a4p1/G46sgWT5X0n
+UXsxqCEZuHA6Wgzj/RXMT5QHPQ8QnMbpJgMnMjtpX9n1kl2KFYvvWaox4XqzylPWD25Fk3/nbAm
lNhc9UGM/kY+dPyEEGB7l156GKpnJhFa3ODC2Y3Ebr9NlI77bPG5zXrQdo+9A1DC7qv6ppkG+/PU
1OW5LyrAG7Qe0DC0WfN2mBCoR716IX9g6gbowoVowsRTzK1rJeD60q3VFGOY5kjVMN/rnJl6uVJV
gAvTvc3kVWYXidzDWecIxSMfvyrh8e3kHlqxUirUHYCbQDNtJmUEv2/qyjf6UKZdoh1hvxRthLcI
Hr8CcsUQQiAbMVoVN35KvgsDQftFMzvn3XGX8s2Uw3TNZJTycLW7z4tJstVa9QkR34VOHDThye0X
bEXVcXQvMIdlRaifWhDGpNZJVD6ll2UxVNGUGq6/g/5m34zV3O0MnS1LVVbq4aI9uVG6wWXd1wtB
62Uzsp0jQzUczEuIYDnUJFSZK9GEpd5xEVqdVwPaVsUgrmVhDtHQVmSXzJMnSB4fsTlklWBvY5Zl
nHjZemVDc9WvGy7rEk6QyajTW3AhQDOz6Pq4WKebYPDEeV5hb5CfkyXtacZ4vyeV3nrAs7/sJUls
xXHsclSRyrH7x6llCR9OxWxAZ7wAmQfPyEywScKYn4d+ue4AsSehoQmgxH1JgiOuf2tDzeLc4d/R
djK13a+OOelWWIpmYM8oyoO9iOJqrtb0zcNZ2R9SWPoeu/Wm20y2A5pKLC6HFOxQE80qsSdM3spu
PTmNkzOU7XMckN4gXuFfU/Wh7z+nc89d2FAowi9y9HfbV9XGRVZ60DjVnpkR5m9jYUDnU8X4AoOi
vh1soswRqMoQLQs5QcwBtFuQtumtz5FuR4nZBPD8rUvJCj01WugFbrVGJXEG82RTOBnJAwozzg1J
1d5N0NjTF4MacrNI1/46spFr8Ds4+oWRknS3pe6OeK2kfYW5uz7XflC/ekTXCoKqFMz0uVXtQ9sG
+hYfd3lakJ18dhnpbvBMuAdcltg2ed4k3+xWydiokumTb3XTvb6WCJEv2zsVs91NuS0dwB8KAkOz
IsHi9A4exdjQ/Wvk4NjKG55tQdIHV0T72dEH/bDYifhKelRxJXPfP6q+YWivLTaMFvD50vUJTsHu
9pwZRgItb1w+LYlWfHcV+6clsIaTbLgcB10R55MiAyYHLbvBoykeDM5EHjY5vICA7uge2lbJRTb3
X5qgDe7zhLgtcw76DW6fA/uv4ap0q/TIgFrALOIriOq6lJ98u0o+KyWra7PtaLCnISdkNOfhrWVi
gVqTtJrp7MukBj/Wkzg+R/hYrc9OklQnV+tbgGepsZFW86lfqVTCGZDUNrAYA245vqGxEFqQ76Yy
yY9GCpnIGHKno4ztyifMcRMEtJWHskfIW+xV9IAc35VxH6Rm/1wj7ncjNq0TVTt2WTsyYJnxJ0DY
3Kep27Q8XFsIgFad0UwzLaGShgwbzr7u7hWlUh0qVjVBDCp6/AIhx34ZGOI/tsYKpctGomxu4BL7
T0bNfo9Lag4OanDa4LSsMi/eVnwZwb6QFPaELwnrQAKgnLfoiirIWLL4VvYjLgm9n+7G2namcJT+
O1Pi8bXPgVKc5tUfCEU1HOZHPtW9fqEQYo1ekjeFcGU5V5qC4U8OK2oYOaXPWle3R0Ede8egI9nJ
fHaZtJup7hwsRwq2jV267Cc4lOxtQHtpUYUbsIIoBLLKL5auPkJ+bepwkuDT6qHWC9I6nEDsupWE
zSBhiZM30vnmprokRrMBr1aYIw/CQFUAZL0EeZtW6t9daKKQOnVzMwce/6Y3WBps6UnXaYMA1LAP
rTuN3Basaa8Y5IAiQatYnRueliX8s5Gk2IX1dTjqrXycwcr6HMPeuEfjtDAa8UvjaVCGc0QhXWDX
S/24Gybtq95XGZ2uRd+/WvMn4uLsK0pSK2YY5UVzZeo3JPAU9wZxiTtYRURGY6m8HjR7/uSpWtzw
MWm9tEq8upz1fdymLNi6vqoEsR3KPGkNvPJmdLFo9kTlhcgj0s3qLAuYPdlgjUQxkyBhz/Ot03TF
g9skWZSDbQ022YKtJqLJKu9cLb9sT5LG0a8N0jabSEDmsygEZss7Dmu26g9dGbAellIRG8Fog08o
cjPjw86DM4QUDzDTu7Zv0jstaQc6NS6rqcpDU2S2+92u1qF+G9IKeqlwOqlKRCzdhXrmQlt6yn3O
jj1krqwgxy8Rc/KinMHvdC5BN9F25NxnQxC3dOrpDrqRcO562m/7kHiFUFExTrQuKpiC5EQG3LJu
fNKJ3e9Yf7wrZ27994ksreDz7APZggypOJk2TW+5oO6TyrujV7CLRxFMroJjVOT9wW78wt9mAzy9
64RONrl3EitptiS/DRDYiCwotqsSvGqeVs43oGerjFe/KNBP8GhG2l5XxRgZHr3sHLbAyoJ4cczE
2CRYqteQtYRu3WdV0Zb7AhvQsOG1FSR4SP2bdBjVyUbiD66z4jnzICd2Fduc3UWy07mVnOuxh7l6
6oRY7L0jEivbMxGqvFNJfuuws+aV8WO4DqCHH0C58eK9pmt+jBfVTneMBZfxkAZ9pe4ulK4ltHxB
VkyBRl3bkmxVV3t2v5p2V+RtUO1WChgrdBcS8FhpzG5yVZIoTIFM46Q/umypOXPrYoAq2hX2FArE
itpdsM687qpIbYv+b+8tvtRnMi2XtWfLlAovPSQZqWiRCMb2lohRb4kg1QmNlYztP01o2YKtUyOJ
ZYpVfG50f4Q1akCm7SnWtxo70hgUifcQDI0XFS13DIVfxgTW8x6SZl7C1JrzKG/GPhpM8wZw+L3Z
eE/MKCcmm2n7wASZKDgi+OJyuJR/S7vzuKm7jUFw2h7HuRETGaQeSoK9wNqLF5/46NggvokNXjru
/dXqXmtHDRD1GvepQqMMQE4QkGprBVMQJiqgPm0DFUb9TSbz4+xXajN2/gsXYR+iyeDuUIqYTzx5
IavOZkMVVoZjVpNjq4MUWQVR7hlna5SV2TPEAhmOBX6bQmp9NCmt2yp7rTYyI9Yhm3tt740dvTBJ
c6pWQSjEtOvJQ8FUcgnGc1Y+eKUvoRGoYcNQ3Lhzesi4oy0ANFdzmlE1d0twcPpRkoFr6oLRirDo
4u1g4xPi9qW3Mn/r8J3FJMYbS0DO4mjp12u3Fvus9E7a2Kf7wmqqja1lC7CH8gHA4Jcc3C4wY878
+9QnFHzUU3FwJyzl2dKaZwVa9R1PTXbT06QhHG2r8q4k0jaVEi0bYuTh2hgG+WrrACwAWJYHan69
CFte7vNk6/RRTm3FFffZKc3l/O6T1UN8PPS/0M0FaeWt4b5lxYjIci6fylGlz2OruTHdh/fVYm/9
plc5g0u+3RevpxAZ+yz/tJD/FRqzMd4YRrlsOnZErKfbeoNShoHTCKPUJ50d+gxrO73Nnt0mWIqd
Mthihp2cimgxg/RBG9x2T6r5d1vU7gHj963FWDEkx+XRqDPYw0Ijy07mOuPQEVzlnLzbxOIdDNLR
3xqHLTah5nc4yr8t7SU5JbBbpH7O8+ASU40g1ohBLPsxLq/kNHpde+dV8xfqfEy0hMahr2cb2zgi
vSO62o9dg6Fs7HnDPUXZW8WNDPWNQHZwlHcl+xsstjlMwzWrX9ZGdOTO2IbatHkrPwmVTxdg7Fw+
rM1ybwywybUZ++CqTe2hGlIttsEwhk2iG/FS5kZUWzCEswolnQy6LoauaOxE1rdfRqE/rMp6WFgj
L0KQAgooD1vdiwbD9IT8Yo/MId1LwXVVWBOptjCFYdsck3lcN2iwASZlrU0Mfa1O49w111Xtz0ck
dvQgFLsHaWo0Qy03o5E7xo5An/Qmn9Q2lb7xXQaK+g4fw2UQ7BNKKN3h4FkdJBf2V5JR19HD/nlh
0u6bSyKQiY1hq0sKsMIOdiNbtTgdjTke3RQceO++cK6Or0M7HXGaJgfEmGNkDQV87kHaHuuBot+r
oDkupakRyNyWzBhhIDKKNQg3VuZo3RJoLmziFJRD79jZ9ZF2rs5ig/tlgrnsgldGWXFjuVy27ZrP
+8Cqlngdy+dWL3jOdonxqJdGxbIPUwT7pfroZXiWFiwRoXTqR0A0L2nHlSlyqJCAbzjSPeO5Mlcb
TwCZIcohpzXMSTWEV9v7+YaO9tkoja+Nm0niF136NtutdtQHFZCK2rmy60H7FiQzLHwTiWE7eU20
Zs0jKHSxnwf2XZHBNA/aTm+Cayp8Zi4yfV5FSTE4D/029yxWeSAeojxzq9eRBeKm05aZb7fyo7Zg
20Y3WTj3GCqmncq1bg2ttMW5VC3pN7pT6g+zNMJZcEByGLZcxxztRxDJRpj49RXmZvlkYPYlcofx
dZEQY8STqN57Rk7Ot+Vp84YUJZfjftiNeQfHMlNwc9kQEmtcT/nVULnDkRHhLVo61KF12d8vReGc
+A3r7/ZKgrkpgGkDD88e7WHorya8FOeMAEEGKQ6NAenS09fLhPhdU5TXcL+bR3PR83iguWKGwuoo
rkqcl6tuIbdaDG2yr7uWK/aA1erzzCAZCip41AjVOGhMvJD6NeE9cuuyN4wrY37LTHzE8aB1mCOT
cSJeeRBoykOztt1mNxHORuJUp54TJqmQ6N2eYOGsvWexXUdCg6AhLkO1iIi+AJpLrn1hlEE9rYkd
3Y9xbVqqfFyTArH/WnO5yvybvzhpzHjq3qiDe4isPgdRMruRvYo1LuSaxoatM8gWdoCwOFPYJQl6
pyKRZqy3/te8UBo+T5LPiKp2ZUrtBPM3xMFQWJHZtiCQlpSBsOsQ5s4SDTlHzmezsXiP7F6ZB9n9
FrE/QyIyPpE7EwTJyqYFkbmaHEFFiaoRPteyzfRS39f/j7wz260b2bLtr9wPKCbYN6/k7rTVW639
Qqix2JPBCPZfX4POvOdasss+fipUXSCBTCAtU5ubjFix1pxj2v7EhEOr3/Q5y2i96/NppgztkqXa
3cNc7rbUrhr4fjc90pcgCEwMzvV34r9/xvffj+vfe14cF78LbBnb9WCs2AYK3fcCzZasdM0ijDss
zOHAaW1XQFtiuDt7v1FBfxDDr7iL1eVngLAhWwhXxPsLxaMzFh5W90hatd0eKzczp9PZWQz9NzaI
D4J4PgZaY89Aa2joOF8+Yrdifx5zUdXZ1mKS6m2bwevykPFK/HloKCU3ATcVfIMTpLdG4jrDH0pe
1+ujobTgY3gEAWHFeP9BxxYaQ+MG2TZD+FRisEO8jAAL0YKdela989EMiUe0E/lwDkbYuNIXQdfB
bp14wzBdS8+SQOjBudH1KM/+XFWDz4d/fkko/fc4pvuvzRrtoj7+VavG56WBU/5PqM0/mp9Vifrf
FU2D1+a71+IHTeyn8al+/aC24Qf+Udvof+Fg0oFgIGPn+V0N2n+rbQit8YEI4DtaYZxA+PiZ/yu4
Mf5C8E8JypPwD6b0X6JYzfyLP406G0siuAsIH3+kigUq8U4V64DVcm380D5KHAQ+4GXeP3HNkMYz
rgpm5CkYmCwgdlZP4uCkBRV/b5qdvVWBW16kLqrNepn989FwpmcdSt8aWo7Rnk7sJuktdUF3bEKe
Q3NuBpRy6zSW2DF3nk+csszvl9m41YxkIXsbas2UquQaUMNyane6w8ldm8gHGRLyb6nu6PuhkLB6
m0SAoSvPrCz1j1UXD2t/JrMSjPeyJ1vWdGKOCt3wWPgtLTvsr8JD6eE5Xxw2EYQ59ur8X6OsL03Z
EA7aOtIN41ih+OxHpIiydTskmEIs/q6CDVZGehkUMrRHlk6W6+xAC1gUIUhVJmoO2zGaclbUkw6L
571yoaywws/2dcX6tOdXUedVbBOa0MTGlS1mL+psY4TTzNjNnUBRhQVoFklBBqyizpNNJ4wj22e9
jy1S69xUP82pfivIA1ej90h/8aqjZQecbKKka99a+nqpNl7Dwz5yYH6WxXxm1aSAVKdLkx1p+Nx5
lR45RU83Gb0rkogbPY1fiUwYjq0cHwXGkJMeMvSltH0ECkDSpaW8DcCJZ4ae/pnq2iO36tJP7Zsp
aMXWHvpd2o7zdo7T5Jk6odykbHcOatII0c70pFfdq+uiMRRVYHyeHPUZV+LJaGrHinlTmCZx+Wk0
OEU47dS81rp7Q8YFFhvjzjfsm9jRD/NgbAspd4rJOUQ5/qs1lb3pMww1IYKwIoIrLXe58MVhrmKT
gsr+5IrqVlZGe5ab45NjcbIJs/jQDniJRN9vRlks+6HC2UjsCCmEU5MxqhnnMbRoFLvkLdA6i4Gl
vNEzRmmFvNPlRBxp6USP310pim3R7B1UltnQn7RWl98TazAfJ0aBRcqgYngkCMftX1Gr3MjEY9D+
ueXo7ETdoOxQVbTyGwi1CFpE6qPAtWVKZpAkQdNxJOkVjmYZnD1WtmvNLKdH14TX6swg3vRJ0736
Sg0JPUOrT8h1YfpE1pIxFyAo6owTC+lPqUL4yYEyNAcUVWmF+jTpL+YM5iKdhisvb4NwnNWBU+kD
kKAts6JPFsbBKjFvaBNSw872pjPFNcgDmmkTKR00ItVpbxF7UdrZZ33Od65JL8wH/IcMPSArkc/T
i/6sVml6ELSirb6oSCJZ5ggD0FnhYidCmNXukDnsMMSqiwpd0HGxCp+5V9JsMF86IS1zEkEwtYcT
qRwAzIW3r0x1yQ4G4HJq4zO6JHakwHto3cIBrkZjrrRq2HpaHWzSqp/Bkyc3IC18+BOTeatVTnIN
fhjxbsGtxKAL+tyjewJJvX8ts+ShyuSJVr51c2Hclv7SbtHVaPe1y5HdaINDKtoHUdvmrlxPBavU
tai8Te8yRhsn7oeej85W5SAPB1eizlVELCg0zNHS6aoNFQPqaLFsqqDY3zFuMvZo8b1n+uHerk9R
QEixmJ/nKfiUFPUh1gi0cZDdpfX0nFTFNY4rKPO6y3xlk8NYvFEDvQhiXAe6tD5zQFxn+54IFl/l
LzG3bqMqj+Zp7LykQ3Eyt8UG1BLKMvViz33xXNRweqXdUqSuehwscxjqNtBzI+7/ZWb3F7XhfAI/
LSJdGyhQ7f5AU/5Rl7yOhCwesqIPESVHKhunTTHAda9leajr2LnIvVJc8XFkNCEMvmDY0G9zI48P
2reoFN86Jh3OAxf8mJcY3sFOs3sdaV3TmSZSC3PkG/fS+LargbqoyiDSNDODcHIZDAyATe+IVXrI
W3vf6akFgJ5RkU+yDl6lGvFKZsVbFlsmMuyfV5YlrDsxgq6P/eQZOizvLlq1uaIoLdu8hZXgEbae
JU5UlYP9Mg4toQeGn9KncsB4BiVHJsb5p5Y+6P1TWXTVKf3G7rmZ6JHiLXKcFxLqa8iqsY14mqM3
8UN+oXNMWVpvnxG3dMHMHyO02TTGXV9wyJ5sSLZ7PAJYD/L+ohpqmYaujK2rSdLu6aQ0NqzcwS7B
XHIySic/9Yy4ZxKD0StsAlVeyHpMdyNmQ4IiRnJ0HaVvco3mzYQkH99dlh2Wwpn3k297DyJBTlBV
F3bcHWSf7EV1aKahPBgmquzV8ba2gYrQVclwMjRA4Ur3TeO4dWpNMCBJmof9ohgY7zK0dwe/I1C+
0Yt45/FZVDDQla1a40ppUwRgh1vAZxgm976bRjLSpkx8WhTI3lg9DUuekeMmvDuNpKbd5BHthm2M
yXOixkNuq3gb0xe/TxDZPWko+W8T38twzw7VuUVn5B7OZ3oyF7W2t60Ma0jepMfCDLQLrZTztZb5
4nM2u/gYU0oRds/Zj08KuzLZsDv3E3PC+ozRWH2PDq5+Tg13uckmK0aJOCmCLGJ951d+fBX4ZGyA
N4qx88zLy59Xyf9eCfw/DeW/8lf/a+n5tvw/N0/l8PTayO+V5+sP/V0Ka773lwsJTtdNila4NKuT
8+9amMgTFOaEJK4o1JVw+5363LD/QowL/5YfourFLPKvWhjQP45sUBABGl9GO38U0/iN4/6d8NxB
tMjvsLqtV6U7rJP3hbBZ17g8ssHZDWlwIRKB79Jdc0CLI8vTkbTVnuKtOHgZ4p3MM1Uoir7eFfK2
btoHhNn4LfxFXX13D39ywubc974+59dafedYVDGDQynwP9Tnnr1Ms4X9FJlufNuzRdwUk9Y8mdJd
DkKZwYmqnfLUriTjXz12ui3MnyoOFZ0TKxoAJJ9Jo5JXXdLgIct8ssA6WyeRjGkIZQND0flzY6j5
1KWgSukSJeQuI00iJJjd+4TG+rSpM6O+M5wy+xK7Vv2JMAz8IEnaGNeOhEMsA6M4FU2Vstwn40nm
YPPAWJyKyJNts6kaz3uWXZBvTCdDLU/MoEvjQ5ZyixAnb6Is0a0HejSWR2VUzI/EV4l5U6Sufp7G
arE27VJp15iXumsieZ1XiDKtjaA8xSbe0+7Xd73MSDki9hKvDm2UJGfgUTasc6ZTEWftUOCWDsm2
B7QcE2VSZbqCNnjefpaN982aV+BjMe0vWYc9Ieq0shipgGyEAwVcxwcxJvZTUTk0a8tK35R+PX4x
WeGCUCjafcjJiagLvHDGkPOq1eUCFMiaCcEshE29zBdASHeadGidLZJg5GSdG5OeItwpQOSMYtjX
Y3ckixcMjMuAOnG628SsaIZ3ikY2+myq23ZCOBbhrqzOjVLLL2pRXSGAyV9pZiJGzaXLgIyte+gi
1t2kihzmxHcJMd7xxgMH9YT0QCfbZgjSQ1dP4lGfu8epaAUd4Fo7lBXdqk6gT+7USGM7Nz9XdkdU
SpfQbc8d7SJ2NJr8w4BeNoZRvS+0mZyX3LgrDHmhECycy7i3Np0M7C+DTL8QS7NE7LJ043LUjKee
xlgnHIju89oRJBxWvz2qyKM3qno3VnV3nnXa+ez2F4kijQw+Falylc/SvbhecWDV1ma0w+V8HdPj
OmeXWKMFM3W7eFXx4nTsjkA3q2zvCIpGHiDff1iWNdHXyGmoivmWTi5Bd2UqDp1Fiil1pU8Jbpm4
L1Snpm0iOxRjeeqg2yvzmwEbJjusE8H9o5D0AS5x+ntzxz6NtMlEF6007atjUDhPqn8iwQnBed89
juZ8TUYCQLSVkFcbQ09cNRt7jhTfTPsv7lQR5can3tSG9dyuBko7ddfUxEDbecqjxU7zieaPrxG2
0M8niVUQ/5gKtasDJTdj7B2mLrhWaP8Y4xn1bdEGX5XBw+43JKf2jbwSzprsKNAqA6YNVtNksmwZ
by4MKXqD6b22kqT0UtO2wjamw1gk2ZcGEsGjtE1i482RwtGeRb2npkdjU5rX1AQNvAXwQ6ins605
6eNlZ0/VWjLfMwQlKL6ZLI6RLP3hYCjrUc4DTdUuln0Wzn4horbOAz2kYxhElWlcyd7hbSo0m2d1
thgnN1jyme5uOqus0cI6lM3uPESLr5nHRPrptojpimEDsCPU0cEnCGcy9MDKb8lfDiK66QGzvUTt
OH83Cc1aV4upFVRwb06ecab5Yl5DmRbSzchXo7gs2/gWLRQNa/QkfnKhj77aofVa9pqVWQpuoffJ
Fku98YUXd1cIS9tj0LbqYWaCfDPN82hfNcHQbVvDzqJUy56ZPNIlJqrxGIzjdEXrw71p+Ez5xhrt
6apgLID5EJfcAU1vc5OIgEp48JYDWXrB3ped2hScy4++LtQmZ9VghE6abTVPaJeHDt5/gXpsR25W
TlboYqCKmWsmOEs+XQ7jZJw1UymIoSknzg+LUe+dcVKogV26O4tDigDe/+mKhj+AjFw2w1cHxQ2z
MkZYiOjZM4Kpjt/6wBfFVZz47YOspnVA6wr3ZtX7oEP3sIhGv97nPmSfE7TA7kvf1SW1FfuX/Y0F
8J05mwQ1Hb9y5ux66M2cluMHpxzvF4wHWFhb62QwlluD4Bi9r18svnZOr43aJKl2W2TuhWGhc4ib
HN9IPYQiIDHKdtC16Z1/a5XIYxbVvzFz5Mym8uP6Nf361/+QbfH3r08D3DPgFEBrIVboHaQCj4AS
CZ2fXY+gfR+06ZGTN8zM5smfhpz8w/jWDZorwlzRThDkkpNZdcJ0isNHu+3dgiiDuDqgBDv/9S/2
Y/VgGYYDJQ12NKCX4CPMQcPt1zm6s+PM1kWTqO/LtLJQqRk9Sl93a3XD4dsV/8h7+f9jl5jn9ruv
5ocu8TnM5+o5a/uv31fH337o7/LYplMMtRx+uU/klaXbfJX/0BPIrDJMaLCu7fEvICvfdYr1v5i2
QlwAh0YpTKH8r+pYM106zPDI6OrCdTOIyfoTa+b7WQ9/DckIugPAgQGFbXGt90+47lECEJk3hpNO
gmiiNc5ZRZzqdesq/w9J7t+uZZDDgNOURjjF+PtroSOAIlkKQrCDASd4LP0BYTq5gy8KZ/gp2h4s
3999Gz8ptNcy+v9V/98+3sqsNGjEQ1ajL//+kk7hV3kOL5y87rHbDNasbTm1Z7+Bq6xzqo9XWX2t
0LChF5ofeUslJAyCSmlCpklQpyceqyFgB9+hxWrWvhOODhCe3yytP/niVoIQ7sKVuc7j8P6TkaUo
PEjPY4iFKiBPhQ5qhBc2Z8bo0Sz49W382QcMqEFNl1ECp7YP3xwDgdYwCx+hJbLxC7LmnVe7GdtD
y2Hj2GeS/NBfX3D9Xr6/oys1xHU9WKDrmY1/v/90PJD60BQYc4YxPdXV/Dyt0u6+d+4ZsuNmqd3T
lJjsX1/048OyXhTlGFdk5omk+sO7kHYIBtxpZejmBltS5a6myqb8zcPy41X81VRt44nGfW18RJwi
+qy0RS+J9jHEcJF5ApOi8n6zc318OixnBd+BNYcvhcX7Iyl+mmt/EVJQIDiGvAvGYr4qTLehM9JX
h1/ftZ9cCpg5LzRMHzixHz8PvrY8pYtK6zYpIC+XFZ13ZIXz+GiNab/85jtan7T3DwajNdYrug2M
p1kh3z8YIyraqlFAJxDKx4c8mOOHFEjjg2zz5Lwy5lSEbj79Lk/r4/PP7fTpYazjOW4qGL33V006
pjSCbDRcH26HxnuZTnPU7meWEDKa8br9joX3k4dkRSQ6fH0Mx+2PrPgpB1ulVxQ2Wdz624Du6MH3
5uk3r/XPr0KI3zqoJPznw2tNfJo2ESiAVMUUNBBygwRNMkp+s1L95OYFOpE/7GLEo/A0vr95cblg
5dCZrxPh3u6bYj1zthm+vcxr39K+bn/TXPlx7WAmy7gd5AEfjP7x++vNEt9PQ9oFh/XlwF3GV7kQ
5N50/aOojMucYpzTrHH849eAKSttLhveOhvBh53GtXWzwr+zMDWZvS1HoAbHmRswE1j6u19f6oev
bV2j6LZR+fmwxNau2vfotNYVWl9aTEbBbarzcUnyfQ2h7TdL8A9XoTm3hhSi5zL4i4IPt3HRWp2h
JVVlMWczebgVUa4CdtzNH36YdZXS0WXQDoR9Gnz4MIj8M47gq3gTJAomt8Bnh6YN94dXCSg8CHOA
L4z8glzP97cMJluHao2HHPunRrOERhiJZt7m11dZf9d3ixNvrB64xBOxElrcvfdXwU5jDgw1+GJs
Xzsyqlyu/NUxnrsq3/36Uj98O98uFYD1paAy0dC8v5Q+AfYd81Xb7KQWSJ+q5+QxCzqY219faF1Q
338mPFYOhELW2pUU/WFTlIPfM+FhnNcLNzZY0+cOGLVdKS0yvXltBZlzMUduiws2xA7AgMkfc3/6
488L8Jw3i56pzlf4USrE+2qRzulxYp2A1BznGFvR3gSk1fzm8/74HbprKierB4Uq1/nwHmsxWj4J
wg4QUlPvEK55qzy9PyQYjm9/fWt//A7RHiDT4BgHseLvHvF3h2MXZFPLMXwdrS7iknT2+tAUfvqb
5fcnV/k7RAO6ssFav37g764y10x3SNtGU+jXyRbTpQqRAaa/uW00rz88KD5nGH0FBVHZUtn4H55I
xG+4O70RX02SdtO2ZP9SW31M21fPp1f0WVNZjq3La6lPN10mYhdCPkldyT6By1bfuFJ51c6c2pbl
U9NIRoedpRkbsCyFfpYV1fLqOYMl6G/MhfwaxyV9XDvGtxnOmUIRkVhq8HakbuqSjF2CyPDCgZGX
R32Kl5jZfWq1ZXZk9OWhZcdnPsPoH5sU6d8Fi3Qyg/I28yC7ztPJHnaj8pM1ccI0sUPSYZmHMOd/
EyZd171x7XlZV4SGyPsh9EQRBFGbO7O3n60c13dPs/seO52+t5qhwMjKpxOXsQ1K4HMqx7k8x3GD
ZsBeRUH088lPivS56YJDQfJlfQWot5lP6PAsxbUWA+zdGQzqpjPq7ZkGSI3N1AlrRG20iOqxQhsN
7ThmTy2cxkN5aWbOp0bh/2Va3/m01RZHs6/pdctsUwA1uM6NBee3DWzGZGKtQJAUiuIq7Atf0O5w
lFk/mkmc6McGh6t1Z0KXWpJITDIrYb+gadkKv8YHhOcihU+gOz3GFoDCzCrtAZhUS64gXAZcy1+K
fPTJBpOTWaDeN7I7nbHAcuIHWNw22FiY7EqEPNmVN6funQ/hYz40i0+80CDBti5qmOgnWjAgEqBe
jeRbI9pbQkGpmEZMcZ9eJ0xomwhkQ2Vs3KagzVhW/O3XqTYQRaFV7giqpHLKBYMCJLPQ7auyu8BB
gvqhFmZ5hQbYcm/BACBsUpDpHBTjdoX7bItPHlfMZtbLhOh3um6p9uznsrdBg1j6hEAqZ0xzOiID
srZCywf5mlXzgoeXMWZkiVJBjHAx2YQ2azUqYjNDQLabgFXIG9EBxX6epSMsC2OgTsrv1oGlYKlD
AQvMTDZYdnXk3DWEGEAGSUumHbqeNtGH18Bq9O4MIl0J3AsPN0F8Ad3GJaHVaRkXeuXX6ZEGVjph
5nANjPr5oF7AqdXOPoZscOVXevumKVeRFt/QpT9NxsCbUAioukLIb2hGh5NMWdbwgn4451vtpRZo
J8G0uMOzPlZmvU/6oOw2ZtBiA9EK8Idh3eSAzoJc5k4o9SXxSd9ztekEV3bpIbvO2uR6ItBzRQ0G
AInQKwu1T5OqeWVs3A37tOMdfqnwcNj4Ftr6lJgYfT4rgS+Vu9EXg08gNIHB25mXZ0Qh4QwX3Wgl
yenU083/FFhZYeyzBgEA8L62NQH4p8m0gbcGWCUmGAtrCYAGsS1ywFXb1ioqf5/mcYUfz3bZwaae
JEfIIgHxpDjR3MsJPuz9jDFv2ONXaO2tjUoE+zgm6WLr29PQHDo0DEnUWTrgPFsJ/CoYElFKgago
vi6dl1EApyWec1HhfTo4/ViPnx3SeTCXcOIJDrS5K+tUqCqxr/oAs+VD1+Wpxr0KcJK7PvKWfcew
H0VUlUpnF2CdeUCblJ3rsMWTLUOj5qtu9Co5R/ayuuI6klvorQsMm4y6/PKmlT4jGE1vUK+hYRif
7CFAKVcVTXrboAcPolp6AeMxXn/YPzWi8N7ws5kRYEP6iaFsZD5gpGTAZCEFsYtgCM5FwNv42Hia
Wu9ZWV2rHq5iVEyldlHMRXvDwu+ZUWlhQtlbeAjwX9UKvktKquStYFZFDELiYy5PpthRu8X3c3E5
xyZAu1TrXLVTmWQKklma72+Fk4ssYtQl/Z1tiBYs9JTL+JFJKA7HqWlT48wK8BxdGGOQneDA9uwD
XlCmbLOH4/MzeMV1RtcvAV5FYNaR6fuj+9a2c6qHvrEaNTyVMhOL55SBFuaASjtDv5jJjY+P2T0u
o6Gwu496H0Rs4rNOQ7pu+61t9t280wea2ps07jyo1MrSDGxMM/jDRG+65QjYGbeV1HJdRX5PDPix
HRLU/JMrnGrrz2RenbTkKlbY6cvcvOuQlYBCAaYXHEkMg5E2MVNbUFjRtg5Ldw7anVXTuNmCefee
WdZa/dxtADr3iWO3ES+L0Hcii8EUpF5je0QcwaOhFV/pxXHuE6QpfJPIIPW0pykhcODi8Uv6plmj
ejNSHofGWbaBtJPHGUjOCJRxLKAmG+j3cUB5Vonef2ywyk2mu0IyBEWhCFz5tUHnL7d2NhNOxAMF
qwdr9XiYBkXIyDCnZhs2Y0Ema8ce8IUQtPEGPzucngpmqojKUmqXQos9IzRFPowhJjogWmY+BPmx
LMCxbuZAywBoNLbMdzi80OwP7YQ7hVZj/mbivarI/zRGL1J9NT/7olVDlNvW6CNMbHvWdjcBTDbq
BkaxQBikzZhEtZYHvWIWhbFs4Lw6EAKMMW8kwpVFN4hZkQf3we/qtD7BcIcjUqWM4glwJrMx8oBK
4glneAO3QgC+kKYm/B0s5fK0AzvrR66r7HtvGWrw24pQhJCQK50x0tDjyK+KmMhlTzTddboshcfv
k0LMcYocymzrudhpcwbKc0QQFl4awKicOHXHbR5Ntj5e+XpB4ghj2jPpOhKfnXoSYSHRErS11AAz
MkS53JohyNVWi+TCZrCRfl4DjgXA/zRLGxSbIIPnFvtCwlZQmihHdQnz0tDykWyaOve2XjIo78JS
BgJbeguTT4EEvoomCRrjsEfzYG5F64HYNmcRt1dJrLfJ5ZyWoPK6BHch0Q/5MIynTA4X61vucRZ5
et2k50VRTuD2MKVNN+ZSkT+Fac3JL+ycCdy+sLt8Oiy6zbNTpbNrnMZdAf9KUEt0t4whTbgDSYZh
8ugisWTCpaXK9nx8ZTG5YDu4VL59Amem6ZIz02Iy9SJHSgX2V5McEYwAbKRuOOAhIOpMaJYtvlC2
mM1GMtcD/dqOcbyxoawfMjZEtcdY5TqHDMkXLr+yirso4XCIggFIYMbeAXg9sjkJPrbanPRHWWLb
4WLSoCvcePO13yOrJdswMMow0NKs2BGQ1uOX8jHUQ+KxpIDnJLGOpBAzuP0tt2DLN+MANcBstIdr
VV7rWkPulQsu9KEh5LihBm/7FhiqtD9JQE1HB5hYhhzQ7M+SGDt5hD3b7SIrcTV2qEZJhMUdauLH
PjGtx5mzLY8bTDIS6+Ouxp6twy/ExzJ3yZY/t5iRB6fcahP3dTU/uCE+Voh6s261V6mtY591+M0F
CyBbI9jYWrtAg+ghIFE1DJK8Ie8lGugpEERuZPljrKesIJoWV3PYWxSJ4YrEIC/AyJnAs6mPUd9q
JqlsZtUBC8Eb+9Dmvo1pYzTx+gF+cBECL2W5rQ1QB6GJ5g+tYINuLKJwlcN2Nn05IDQ24MeVS1vf
OpppacBwNafbUfZ5V66euHpoleWUwHVK80eyISWZXw5GeAzrZY37T8QzV2c4E7b95H8iExEpMUjY
Ele1jms8TNN2+Fp2ppsQJCF4DXOUv3LT5z14m8TyunsFZfYFxyIt08U3An3DmW18q/1ZPLg4iA52
HFNLITLgtMRZoFFE7hXqbPYk76ojNSh+iO8mcIEoD/xw6D1RhS7HoadR67xTgJNTtTWTvHS3U+mk
IA36StwFmcSeO4HG5VHqYS5u2sA2dhUIUG0nU7dwd3qxVHXk1c7Yo8OtTfSAZsuuV8z5ct2ja+/C
gM30zNMGSHBpXmt3rZt4+p3wzXgMpSyGy6W10UOqXrcitObapywPUm3r6oO7C9K+P2v1gQj6Dhs1
UulCNM92nTRXpOwgSJr1ApuCMnHa4zDFwMDXX5fWuh3E5BfZfT7BsOSgcU3PY/yatHX9VorBwZam
KXbPzClIyQ2MqX6a4HnZod3JuhOnGaPUVfm08H4kcK1wVh/RGvfxMeNMKk+TYjbjz6bPsfIa9c/M
ELUjPWPaNUbRF3cFJlcCnlQtkZVgh5zn7jKttZJ3UhOohFv4P0PmsryyyIeVnJa70ePt2gLPcoZd
L6xSbcbOcR4TlQ+3AMFoGvscQtGdLjXElbYHbg0acfKB52rGAL+Cmj3y8M7GIS8rYvJI7910BsBr
d+lXiavaDkXjL09Tq/rXvO3I6mpWjhSPqbZivLS2Vxx4kkJhMCjqU8cl+XBXAWntyDuocLNBoKMA
XirTum/It7sn+VAkrLWlXu0D7OWHHBRq8Q0Hd1HbTNv5GgQERo9C/RXgUBPsPT8tHoVTwpPpOvJj
kEUBz4QqEDw6U6+JK7MAm8fBCwmgeO4zznG3ZcWM7EvRzzPmAG1s5y3K/DxG/dC7d6mAZbhBRk7m
ntZ6XbaJrWoYdhg+Fvu08nrnFqNVP+0nKsEaAzrNhOBao5uRn9YeSsUNiiLN3pqD0vf0Y9sXY3Zs
ljY3p1aB/xUTmGEU07Cl10Q93nRApiPZCtPcDmpyDmTFl2CuKDdJfsTJewu+qf+SuIGywqbQjUfs
hO55PfOXRC0qN6IBR3e4HzOpK94NvXW2BJVQOtA9ddhqe2E2ICdooYV0h2E1tTJPyn2rhIdwtxzq
lwohLgsfQ1qsIE4+GlHfeRDkazjz2zkNPBFRf1ZwJPumfyK/QmZnI/Yx8rnhHso9088YWaDQ+0/Q
NuDzGOAmUYGrKtiaTasF7PHthDooM4r9Ug8Y+MdB01BTeTRKefR8D2P3MroHzxsR5gwDfWdMDLrR
IoDOAqpuv3S9s6EykkfegIY4bFdge/ScCn1+41Y1Syi1LlJjdy3dSl6orOqnCfCUlt9T8c3Unylb
aCRjh3cfRgTAUYzDVRk6Hcz1sPCBOEVDb8sXr0lAWpK3Bkkq94yiJHOu6cSG55LVsJkCmDdaUpF2
X8IrIzGiz8ov7cgqE6rZpsqGyV/eaa2/XMZ5Mn1F4rzUVKb4pVdB3vDKc5lYW4wEXva2IEkmAorS
WDvGBmFsYd8tKePpQRrlwZd9V++BJLNxwqrprR2HXl3/UlV4R8Payot2K/VueZ7ajGWnr1LjCtrO
2JwU2iI/46+U1ExYdfFtW0sxa/E5qMrJrG7SuUeXn7c97plRUJH0F1hNyYYr2sU0Ns3CQfWFvkFe
fdGxZhtRIg3V7VUi6FIhzeOofltQxbXseyPww0dCtrP0hpmiZ+dh/A8p1dFL9QmuuhNEDiYl79gW
YybOfSghb+OEyi+a6wm+KWu3vZNewXElg1t6VhAP/tVph+qN2rb/LBAWmg8DqJTyDWJOPiBcooIO
DbcxjZMZmEtzk6aJaPdm6Xfprdsxq6YJ0OYPXdJ9qiE7Ss4QHRBLh0fDqgW1bq7VnIocnDPCMQ/c
5y8YBs7aWl7Wjf0WEFuEG8l7rUtz+pwHvoLsmQRw7MejWitOUIJ7v5o66C+jab8kvj2np/8heJXi
og7IGpKaUW8GlWlXmgvQeYutCbKfK1bpZ66p7jNdCYeTjEcHdm+q0bn8D7+ZYhT8CAcxiiZTmDS5
PjAnyvvLoLeMGw5mqP78PqU6nZGTXSFHmuyQOqu4+3Vb+IdGqucR2WfgO8YYC17lw1SuDgaHJ9Ml
6oG7HcV0KFH4xJBRdKT6v77Ux94w50LGLoyQkBIQdh987NlO1tQtYlxpZ1mBrimfNnY3T3848eYq
TER0Jt6rrNv1P4xFlOsATEhzeFq2J4+cgeozdC3Wb67yMeGGWDVUT5zPqc2ZM5prTsn3jW6VdGgc
O6WFwaiV8U4W7DphPBBetPUUTC1UwP5FrVkL4LNBOheJkDrQDra9N921qH9+fW9/9jUaukvXfZ16
2t8cmt/13Qcg+Yam8TVSLffR2HlBpOloSmvCBLbfLvVH4qz/neYExo/f3fUf5FdnT416J7xa//jf
witDx5dg4TuzmAOvc1keh3+A+Lr+FyMKnz0VRSJmW57Hfyy6IPEdMPq8DQEjZINxxr90V7gScPra
hODwdq5BSv6fyK4M94M0UjPRFdo8sB8nWUWa0FbrtfKEnYkmAZ1JlLeN0X6p7XTZZ4u9UAnYhFtm
o9afWyaGcfK7lnY4WbqJ5G1n8lG/jsmcvznKBixaVbI9x1cGpcOmK5BGVVw51xPV40bLU/sknXQ7
C+kydY9iLo07+N20e4qayURoFa0JgKia6JhLOmgXkym9B13I8ajTHIXhUg4XGK7+k7oz2Y5bx7Lo
FzEXexLT6Bv1raUJl2zL7HuCIPn1temsqrQjLasyZjV5g7feiwiBAAjce84+7q4MJs7FOadvLqrV
DALF0e7XS0NMxlNVau0mc7g+UJgasLLVRbjR5Qg0KmSL/qEbKVs6ma7FTk2eWkal6C4zLffv4JKh
Gq5Foi7ZpgZvHRWquOViSAvYkZV9Dzm7yI95T+2E/gtnI25GRXthJFGzl9TE0ZoHwFx9lKY7AH3i
QrcG/3kE+0aYO8ByF9RjoN24iSHvMy6VT/UQ1K+2StURhHt77AE64c6d5PPg07NY9FYeleQ8S161
mht2hKVSAuKuWrprBoO6Azrd6DIuZfmVTcPEtuY23dZWusiWSd66GwfTMn22frzGppEjZp7EFp1T
tcmmlvIvmeRuvUvbSF7FoH7vChHMEOmwKhMKuwkAeD0Nrbu0MsG8TXgulBcfq5hoYteIBAePWj9q
vJqbDZr96t7HSAXUApbqay2n/BLXp7YljNZ9Lcoq4dLVJQ+o4MEzcV9b2ln2Cu1XLfVAVBvMWMUF
hzVelploQrKHSCdeDCIg4SfqqxURyPGdHDPwnH5nzCEf0RCT2ccmvJF6P2xbJf1iI+0HjkmXZlTE
q7Hq0jWBJ+Imj2EshiJysNACJHd5Z+o4zeruwSK5ZUl7R1yg4/Z3bjDYT9CGwhvfbYc3CkLtpSgN
eWOiyG+5M5OTmNbJhd82+67y/aNbpNNlTc71U9skybe6z2iQIIoPVlZb5xdlFmjfvQkFrmbbaqQI
k5fZxrIG9ybUNXEYKd2B/oj9r8S8ly09jSK+roAvbsPOG1ZYR5B6J0kVQCblKK+8ML90Zc3dbKLd
ZGcg3mZJv0i468lgM9UOxvF40H4kwhXfnXYo95IjEuw0qi7lQg2ye+5A24jniJx44c1HDMmNOhG9
wWw2oaVsSyCsAMY4k7C+EmissXod4yn8ossquIjggFwjntDu0bRbmC+s+CbMyAiyZJU+B4ZVP1Ar
9NplBFICiAg1HOjZorhrIru7nbzCv9fGSn/zmckUqHS9XWWw7YHEZeIQ+G59kYOG3hJEyi2v1N1r
tj9HHgdNdrtcDOowuapAbO1Hj6WqXAoClUvEuUmPpHdUWy/ZP6IZ1zVGVNqwya7iTnmX5tiqy5Hu
Nxdkq77uq8i9Hf2MGy/8lurNyD1ztjbY5bXC8cQUa9MW88WQ7/l2+6rLbPPN6CGWcT8OtqK1p7sg
NTQQVJz/Td2f3IVeTsXaF1G4A5SoLf3QaG7qgEaZqKrhufFy50UXvWJ8/QaHgTHlBzKuaO6CpV/R
pmyP2JT8e59SOV6VTqzduPaf2qq11xrExJUWI7RbwMNJj5OZqPdxoEt0HxSmtyfQa3qAZec/4uR9
rD1vTRT9ccov6n4KL4HecrGK1KAtp4Jv6QbskpIa5CKLOI1BAkWu33XjeDX2GIEnV6NU291Q/4ru
aSSrlDpIGb0rDNnTqgZhj+PJTKZ16injzuva7N0sLIdVZR+rPjSvaD1gZtVHIM8A5K4TQ2tvC7Pt
6f95HkXsOH6PVN3fOJlbXZIzYe4Gwxy/JB1oudjtzeqhgWi5mGzM1+vESotJX0MiNzajOXW0Kqxo
XEY/+2GVqo1XMcCHALCD2jWLGwrhcAe8RVXU1TtQupdp8DxClqqObENCvPcJdKj1lAVgkHJ0RQ+g
9pp97xndpkVyvI4CPd5JHCMXjZ6NN7Y24Q53p5nQ64bthSzU8KBztzpSg5JvSIirTcEb6wpzC22v
umWRqz6cLij96XdW3dcLfRwOGIPxRcUlMNssvq+8AsJykjTXlinFFi1JFy48eNw/6P/2F4lPIuai
C6xqXcO6W5i2Vl/WTo2S0ay0pZBOQdk5Md6yNhb7oprKrVn19ks0ZuLRVG57COFOqjWXH/+BdA91
A2K83aMh6I51JnG+Zpm+abpUv6pg4II2lBiR61ynFD5AOz8apXC2fZp1O1k5486uwwnj/0B0XOPH
z/gkxZqyfn2fjbrzjeqY0bPeYvMht1NzZRCS4BKP2iJJnHr7Uq+JfOjt1hML/HHlVV6DUpOup610
FfQv+Hm0rVSm+YpoZ6IAomBAdWZuf+E/oYAuCmpkSAGc8brEsb+bcZe0Dcus3Y2lbQPnm7JDBxCj
pNuz0hsw1skUpgBSq+jGwGf33pXCqxdB4+GSoGrkLTo2KfKsOREhRIHpekdcnDgqx+EXJ2TwqnFq
bozI0A8+MsG9pTXZvapw1Ll2aR8IVfaWTj7iarOtpNymohuNBa4uY1uhSyCsNKqdO72U/te2b0Z4
CB6d2zHBMrWoe824JXiFYJ4KmtRTUtTmwbDK5k3vg2nrVZY34e1GPm3QgoJsXwA0WCZNYyUrfETm
QaPhe5XUnoOqgyiPMA/itUEDm3Fp3QYgw1gjAXHK4NopuuhAtRefuRVP+0xyiBndPHsvbD1f6V2i
PeOYtpdDbwdXXBxJwnVEfBfFZvrDFZSIFw2Rw+PSbDR5kOY+pTGYTd8JpViFxwkbH9fXmpi/dfyz
DzXRbzIosj5Rd/a+zak7aGZ0kb81LTugp1FiQz2Q7xv0Ktcjdd5DB8Hwdog1ew7gS4u9HfrVRW0H
4NAzraFrMcIhX5fwA4+GBPeRcXrbsBirK82NaH2HvrXuU8vfa2QUfMXPiePUQOezQvWmH6t8TF4i
3m8hbKXceoqgwWCJyco1HM/wkvZdsPMyYoG1obUuB0O0ewqXyCPs0EvovCti/sjqKJk4LhnFmeMg
1UOmp2j1JOODDIr6MHIFvLAaY7irMk4aFS/jVcAjPxIEZ15b7Tjc8mor9iNvnNsI+RwFXx3p7CrK
p3aRpBIwC6EF47awG5DQje/dQ7ZLnnKRpZu0K5nUlGTagzJ9DQt7NvDmLpwEHjlMayDVo0+Jv+Fd
YqXta5QFlAimNDwMkvMaGLOe10hb+ns7NrSHsZLea2Qb3gM1LNgPtZXt5oj3b/YApdmxs2FPLiNw
TJFZb5NTZxtYogA8fLWeqoC+bMqertVW5MAqbvJ7GwvnjvSO4RB5Ib2UzrNIoRSaouuom6iFUnVJ
rBS58eZk9TuD8af7OqRrLJdwfQbi/L5n6J5uU7IPX9ARiRUsCH+WItX2Ip3S4KLkbXitaZ2xsvHk
3cTuTK+Mk5gmTlRWDa480w/uUzNiz5ko01DZSa1tONqQROrJI1281xCCLcxaelv8bmRUFrDXN3GI
XCOueo7WKF6CfZRE6irqZXlDUc6frxX6anBr41KEiZfwGhqGnn8GI/cH17zqPcK5oetgEPTJFl3A
TZHEVyrJtCm0YhcCB7owaJvHiGgssazClMYSBLUvcBaijSVH9yYwxgCcOEHB0yjnNI2hTNfYewtj
mVvW+NQ7KVxQwRaxcMpMHQp8FSsq+iF6VOI2kB9mazo/7PZZD4MOHVb6hHqq3kRortYFVNz5ZNw2
2hptinFLfpJz7cvGXhZlbu4SMqFudZro0AfjSrsz/LA4BFYfHbPMd147skhg0oGOQ5mYXGY8m02L
93AvczPZJIFfXsdM0T0hBnxCPMXlrqcC+9bUUq3RbYF97gxt+O6klPaZ5a1aQOIlfVRKceFnlMN9
kNcHt5mEvSQK6DKPXAUj1Bm+Ok0VzG7Q7qEK9B3Ekv6mB0eMJM6gc+wH9rQOU8fdNDJls49BPB90
1bpfrZwwOeZDqe2g1EwPiFXU98GPu4UKHO/WClKyNqFQvntU/redlO7TUFqcgNOhmpnKxTdfH9K7
AOLytS5DnrduZxduI4a1S3x3sfB45W9gXkMO0cLuvQ/L8Jb3gNhaamovB5rZX21UbfRBlfODpjEQ
WM7ut9Rq62+E2HhPykkMb0XXkcweV7e9J9FqjQJjThEc39MELRPn3sJC1rfJ8OhcUT+0aNJpNBu0
Fp6+n/bcbpTG+tPKkIQLFGgbyemMYr9qkCXEjfutd9CUOFbYrBl8Z93TvwJU4mN5Nrr+KoE29eS1
pHhoKjTRgtilu5CuSQSqLlmAc1NqSZgGRwXuqje1X/LhBVK5Y41OcdV5IEfqyoGUQqF1eiS4T6RQ
5Ihwtssq+u47TPA52DsGxp6IZ48ZSdImTP8NuUL5oxa0ai9FIB6D0vRWLWEN49IAP47H3R9JvNEB
hS3czpE/uLbOJvrMktc2MSLf+W+bhZ9VExxqrw2O6DDQ1xhhqV+YkzPfGJ2bZNTcpUZKBa3WOOYE
6A9592Tl3K1Coqya4wARLFuCHj9GJbhknPOJtagaqy1o8ITqLsNsBhJUBywrCo/SQjgAnLRI+bqC
rwbRMeVuXeqa92O0pXsJZGc4EDrsH7taSw9VNCE6dCyFH9f23mp8rSvLTjdh5TdH003stV6PNfsm
qXvewC67cqa2PJSV3V93cU5MEb3GN9OR3ibnQAbGCwpLQQl5PU2l88p3WxKfMbyvIjaDR1ESTUZC
+Mw9LznHYZnboJz0rk0C0ylG45C/HlEdLMdG8+B76sbj5BfNdsjhQgJiae/dRNMvRBANzx2l6HqJ
ekVcKhN8vOnlO34WfWuO/nAAsg3l9UWW7B0utgunGVhH0Lhex9Sa8sUE83/ToKR6CETb7mk8p/e+
gldQz0kqjWP0m4mMtCcq5dOPSgysv9CLrkZFu8ulabaAWp0DJIbwCnKVzUNrK2IFjDxZ+QHHqXzM
sovUL5LrXM1zS6BHPep9Pi3TUHhvKCmwCstqFCPbTpgeTX7K1h50uRGxsJ64+hODhShiN+jDgxq1
6d4H7kCWDyjVoi/qyyKlS0nbW26aJpkdvdyW9r2YxnUYBtOaY0i/DA0zvpLAB2CWAtmcRZcvnlM7
MDYbU75EuoE9hoyPLya00YUGuo5cBh8+HBUdUs/agFjN+RxUG+MlnTGf2zGBzIuIniuUY01pS62g
MLx0O3Rei9DQpq+elz62+OHXmjUAMOpcqUEPTrXLsmyr594y2ndaF/b3KJ1/dI2QaWmWBD7oxUxS
qzTiZcF/LwDPdZsRKRUoAnEgPzAiJy2nO4t2h7/bzvvqmJNQvBvY03fj6GqXjkdg4SKkGMSLmF7Z
aJbuawMWHenhQM8uQrmT902+LTXuBCGskCtw29k2SaS8bCmPkWCIImFlKZQUHHnKicJEbYP+yxUZ
Yb5eVzdAcVGEsTe17NiucejB36FvxDp834EieInSsjsMddevWBHFXYZf87tHtGiyJD85unDNCO1h
U0XxVwgK1rBs+szn/69NjgVB711bOWF+4HerS16l9VqvjGd0m0R42uRR+qbamZoRMAgIk8PNMPaB
sWgi3bqoRvaDnY7tY5+k4aRmqporNpxQ/X0nvUwBJbDq7xIWGuwuIHk51zMleYsoL9nhcSdsyTDC
GMPNHCnCbVLsEL2EXxI6Jndx3QLuSLD9p0tIsfoe7HeyaMjqXAZuSXPKTjg7rj1p0KKiQsKbtgmb
Lx7jAhyattdKR2EMdEWb84z9KpYUk4rBzQ/TkBNpFafZM+kzHuEFtuGTMp1qQGFJJnt3vSFEz5BV
9aUaMv/GQhJEogZkuaOoUsv8QmlwvIlcn2bFmJiKvyKdRfGUb/mBQ2RdJQaKtVUMcvs4ezD2I+Bf
4LTsr5xf6qC/GVuXidD0xoPFhXbTFr37GGJhWBie5h0dI80PFQfIDXBGDq4V75Srqo6wssc2kZDd
FCNQKJBag1oqS/VsUm7GDSaMMUOPAMijwNfKSwv52EMGQGBauVTcgEW7bbHl4mlekIqaaSsYC8E6
n1J1C61lWEpXtd8LQCerMfEnJDDwun8g6nTXfWG4D8oR+rJuInndExzNkTGI/J0tXIOAVwOF29j1
8kFZrbs1AY5cocLO3nrhxgxNKqKlGPOJeFG7vx3Q2vCky7qgiwm1B3kzGZN1P3S3HfEmJLxO8bSa
MZ7WAv3LsE1Eoq9KjfzWAxFVahF31C5bzWFC5AhrOfnhu4NtUwAU+RmwFRredI88udvMCaTRIis0
7UfblOJa76T+Q4fPv0EN1H3PU+rPgaWN6XKEFbDg51CZoa17VUzS2pORUG6k1+rEy4TO9OrD0bnJ
OzdAFwCaWlHfXbe6JHGvs6qBTV9ld9E0ui9TrNXvKWEYL9aM4ilJTfueWFFwafGMXmpKl3g8BXqp
WCMpbWmo0T+GVUX1sM6MG2njgGBqkz0/ZZF8ShCdYBgwepCFKCz1eEAXLyyunAlVbM7hJOgRdjOM
86uwcnZW1BAlGVXjVy59lGMAguc3AeSQb5AUYfOA8ZheJ8vjchsotM5TH9sb4PDtekSZ+Ij3pUaN
Z6jr0PGydWhTlUGH9qOCLjK53YO88IntgupgjO7W6o1DqHHByZNXs4tjeN0J59+QYIvEDULqAjp3
kVTWWNJk4DWrhAvuMsy85Jnsv8JZwDbkjRAiLUmZKKnzVDcuVH6vq4rH1uyHg4hnufig1fk2t3Lb
XvheW+/HsGYojGZwX5qeMebIm+nXvCoTk3uoLQBri+gbImjO1IXfAu4OE7UfwMRfoI2Ga5ZoZrql
ginpqKNJwnvCJyxtVwZLx7Oaue0HsHJBRTqr1vnY+UctzDjlBXrYbSpYP19A08SvDeDve49cx3sQ
RFSwAhhP5C5pe7Mrq82IoorQlhkZrYuh46BvxktONy5ySxQ0BKy5nnzAseet7SnLj4CiKBBJhAwQ
d6bxgPite2omH+WC03UE1hFXbAjcYvChwhs04tpNTd7wTsSp+J4QrnlF0Oy05jhX7tGOWxski9Y6
Dnp5oHBQXpWE4z4ZfioMBLXYVpzWBQxV9NlTFZvFYwQA9HqoJt6IKLDExpVgihZSasYbgpNsh+8l
2PRDoX8BypKsOzPBK5QWkM6zwogQBwDOuY76ZIaKmiuswO09oQnoJBD+rVAnE2Vj2u6Vo3KHi1CS
rqPJHC8LbidvmaMTFjVRzlqYWDM2NHTmkLO6BN7T6TsVpeGF68fcYFuPTLIpqKe7Sg8Nquew/vJd
Xc1uD6fKmEVgMq9Cy1HRatL0Xq180RZvnBdy9k6azNoqM0hfznSCXXe+W1E/xbmEcigpjR0kLWIY
SA2LibLuRPs0orC5oL9IswL9VkYzxkGz8qUt4O2tGmWX2TblEp5sI4MNd1+xv3LSq6yUzeln0Kcb
tP0GIQXipCaxjLd41OQTfvVmZQ2edcRKW36b+lLCQgoagE9yzpjV4jqrlg4aNmyJlt9SUyXsy990
vgZGk4oXoXluO7NUTIdjUBSEmlzpw5Deiw7+6dI2OsKJsrKAMhC3WvDmDK7O0HRk7qBGtZVYJaPb
cIpp2Hs9LSGuy+KuuATOwH9RpLbq8PG0pbXUHOT+aLWJ1rU1Ib51eKpA/5IeHx2bvi2dXer0Y8VN
hg1saYfmnMYokBgtB3funAWj5T/3CUagddbWBXQj+i/bMktFeKSjHzhfRBexKYP9FfdWonfjrp2L
AKCfNDi6C5nUokXlMqV6BCKtITMCfdgEEiLxCaRsoii5o+dRklebZ+qb7SKf3CEKxWWpsmR414eS
nEQiottqnaUNASBJ7JcxfdmGXx2Vhvdt0DWVb6KBUjseNz+3lnVpKpRuZAriP1HenaZJfQuukHt7
R+51va1szy4WjR82BvFmXEVZ6a6zrHLf3jG8tC51GmkQoqpwj6MlSDa1K80LwEbRN9URYbcqVG/u
C7duDk095rfcmaihuzlnBI7p5XPh+cl0pLtR3TUVYLGpkSXZRNRb/SlgiEOIc7XVEILacDskwM/q
9srt6g01CV5nPt28GF/AIK+sys6+2PqUdDvSaFS+kh3pKYssCNEjtn5egTanjzZttFxU6PLNmhtk
CoYytuBVLmhmUlNrYfVcKMtFhxpIjkLo6JM77vX1KtIbd180aeBt7MD0FrMb9Y1CBSkB2TCuyYOH
IdaEztHTE/k8dWPD7cGlEF4PWn+wMeH9KGTCpRm912WH2L/FIW0m25wq33NIeYIdIfWzH1LP85cu
MhDkqkTybzN7sNYyFQi8O7M2L8lJ4f6Mv5Cw89LqU4p9GS9KShXmsVeldUer2Luf+1/gnNGEWlpG
SgAmiuHZz2P7agAZyMILi1vKb8lBlZW5JUNIHuIsMnfwvyr6b8bwOFKORdc7Nvj2PLq2HnRd26Xq
MYSExaGNgFmthWZ2LcJiXAmgeQAxhs7z17UzivvR7ckGi2sKMgUkFVFxureahORVw1raXqhdCy21
YL4W6onrrt8t4r5O9m7Xmkv0id2j71rQ7LS07vbUiIw5p0y56HYtHXCeKdSBcAZ8hpmeyQ2dLrUe
JmukSmq5jwHZXeUq1bv8KlN+8Chzm3IPP4hGgjYQYDO/RbFQGIG5gq8d7M1Q2WTdGdqqINGNKeHT
7kL1a40rLGfON2CQ7TURgBwXjbD1DwZUORZYLsGk5hgcq2vpD7azNo0CaLIXZr12horm/4A4+n+E
uMeR+zf1zOVb9ja28W+Q+5//y38raAzxD6zQiJeQbvn/RNn/U0EjxD/gGWD39TwXN73ho7r5bwWN
9w9yFvBo65imuCeAxv9fBQ0kJIL9Zmu1jg+f/9kx/xMJzQcCGv9U51X0XpRRq7b2WlfGu5HyDA0D
TUNpMUp17AS4T3Z3U3t2BzQM0MqxZjgVSc+I/gx0MVp5QIbfXGgJjYxM1Q5NSSsfIMp1nXkZVIb/
VlFA3Uc6ocmQbdHEj0aD1cBWcRfvlRcNq1+G/eafbvpfAzd+wiH+ZbL/Hy0QuP7fJWsib4Vj25JU
v2zEUsZtqXpvgQazNVLZHNAtmqhP3djlnYxx27kIm6ombdE3onQ1RLJ6R6PrP025W8uFrMGGLBJa
uoSECzO75B5pvig8c1diGP1XnnW2jQh8m9O6h/zNn6aYMOo+r19G1flcT3TtWfa+fTFFqfcJHmMW
3/3pLzwRMyrVtToZb86e6O8MQrQ/dd9MtL86CgtT+8pdPHt2psmjcxUKfJl5UNEC+fvw/q7E+9fo
nugOB9pxtfLLac/bh5g39JYvHACCL/1Q19on3zF/1p/+vvm7f1H5BVqFgIkiIJPLGr551lh8jRtN
v/dGJzpiqh2yTySb5qzJ/NM3zVrOX74J25UVJ7S09zGj98Mj4OwOe51OCL3p47zpvXHHCdnKV66u
tFs4gd51SkRXSfEw1B99UeuPICv9r6qPiISr04qbDlxUwleq+aCFNnFc26VvfEcLqi6CgWzbT8bo
d7Xpv54DW8Kvv7zUo4i+R99tKTdsCzEdbEM//v0Rf/TR5u8fLTmEmcE4ddtRebBrix1Cs09m7kcf
faKNTfGO0JGU3TYw62tDj+5oUpw5ICfsLhHVVhJZNb+6RRU3UrQu2aT/F9L8hx3lgx99ikfy7DFs
IzRW2xT2Pw7CxVg0/3xNEtASvpf/wUef7lV4ZW07L7utqelrVJfLTJer8371ySaRmgPFLV91WyfV
CRtK5kjVT5bNRwNysgfkRU7fzHJa4I3EWJrJexPYZw7IydJvK7+jlBzRn/DF1xLVFuK2TziP80f8
Ya3PSTW/rphiUD7Mznla40FfuMXk2Qui4NuHAWHlj/MG/WRVDhITG0KObksPfiYb27V4swSH+vM+
/mRlZklvuEowE/NRuFQz8VMr9JVnPtaTxVkI/CAG/fEtWbLccrhLNfX2vB9+sjjbDLZNX1X4LaBO
hOFc1bLr+3M+2xOnEnVXUZAZkm7rmXNBw1nhMdic99Eny9Mv0En0RdxtqQWsSj0kWKP5ZLDnZfjv
s9GbQZW/zsZJi3ur7XI2FVLDn8GxGLugScVT1vfTwQud5C6ET31x3t9xsmCbZCzTaGJVqbzBTB6u
4tH+5O/4814AEf73v8OWZBSZYcgQofun3bI1ovis2e7NuvFfh6hngZqVaMBYEB7nu1RsqjM/2fr9
k/MqsGkzY/TVLe+p0/svgIuu/z7U85D+6bmeLNExsgPQPLA3vIi0Y8vGsdaVAWI+QcmKVpi2+/v3
fDTuJ4s1Mfu4xzjGHjzSV3ADB44IeYZnPtWT9Ype3M1twVM1a9xHwbsqtE+Ach/87lOyYSBCfxpN
0W7pcI3kSw3PeT/Ks84AgNx+f65VEWc5WePtFm0nAZLVlg72eVuBf7JeIxEXEWCMdts4erOIK4LY
YzSp5433qZvHoBcGd8Vtt+7kH9Nq2GbaZ/TPjwb8ZIEiD2ESZvNEcbwOUEJJZlX32W3gow+f//0v
5+dIyQwMR8dCEv3Sd2kTh/KsUyiwvN8/ug2jUPW9bLeOkT+J2v5aBemZo32yRuvWMYtpoIFvOiVG
SVg69AnPWpb+ybKsQXzYQcGDTGdavPmCHuTMCXiyJMvMKdCesWdBiNqDC0OKdffJb56Xxx/2rFNX
FZYRayCZA/CC5VnYQuF65Zxzlwq2zq0OuOCiRQsKM74H5wDZJLGvjbZOdqh9yRltxx66T2GEzheq
Sf5LRLLnAs69taKR4d2UXo5PPI0r7w33OeZ1oht2BHgnj3pbdksRt4vMSevVYAjcOFanrUJygzZI
6bOt7Guis6JY6YtYN/LvjWnnG2xn406ZyA8HbSL0xwKzt7BU6e6NNpHvceYAWcYYIQl6qEzvYXCL
ch2ITL/TRrfsFjqqrTuzk0m3aLEInHXCwW34+3TV+3RsBCV5RCHOMsiKVdu4501X72TrwcWZN1bA
SqiET7i5fqfjJfnk0X/w5E8OBtakNFwITNcg3qcmST9ldt5COOVpulkYdJXOJ0/VRMhaLL9Gnn7m
WJ/sOmRY527qZe02QVa0MHA4LEQg788bEuv3B+kBQZpancuNVQbH0o4PpRmc9872TvadqZJBm0Np
QrinwCDbfrJKDUSV5/3wk60HCY5fyIhV7E0m2bnjcWo/o87OA/unDeJk72l5KwnqfjxMCYtAm8lS
/xmL8n/qGJ57cnqPUC6m8HBgroT+ehjclco+ezn9RIX/4Wf/G3ayF31tYczZDpho3oIpkwtBAuUq
mgLxkLEXUFenm3MFvaQ95Am3KUsP6vOW1lw1/vXVOGCjmmSfsF9HhjrqFon2BHdk570d3ZOFm7QE
8HnUNzl2i5UzXKjqzIV7irbknRvBTDR4IG0GMRD8XWid9wo7TeyNJWCqImcaIcJ90Ava6HGszhyQ
k2UbQN7C7MI73bC16zimHdiW521l7smyTenE4lAq221hNjdZ2a9JVP3PwMD/mv4nizZvsQM5888e
MNjUIR2a97N2A/dkyfoelqEOUS2ChIHkSpren5aAP9gNZhPwrzO76ok2bCUf3SaXddgsrU+h8fPs
/cOCxQ782ycbeLsVE5s829lu1rm+tnLGlt4vovxrkC/hefdh52RtYl+eSKfhifoREJI06G/p5n72
SI15XvzprzhZm6ZWIHCrQ9bmNIGQ84ZpTW0loL5HBK5edfnSrEb90IAFPADebSCDktQDBEX/YQtc
wWdNAOfk3I/Nx85H9OTzgriMdMguQfzp3/jRFJj//S/n/thCTFDqvMlAu9ygZ7mpjOiTC/RPhPmf
hu9kJYepRPOLRm/bqRTlEEXA7ArsJO1Vl6BFcBqWjjCnqteVO3eOVA9QZ6i0PfFW4r52++ZljN3i
UFeiXc2EhhtMOxhQFEOB96te6hbmmQklxEWpOQoCThMszhryn821X0ZlKjTo0bJvtkaV6wci14OV
IwhUO+/TT8alGZEqp6DUti7a+aDHJqL0TzbmeU78Ych/PopffrihpCnGyofbopX+vT203SECLYj4
u9fO+/W0KX+bMVh8YMHlPNWaYyZH/YU8ezKe7KGzpEDSCGO9dT740lfaAOc9UOdkEx3jCOAZJN8t
cD1UAmMyZ6F2n9SjP1hD9sk2aoQaw4CbZ4vj7VKfinvbl2de+k+jKmxbBwzqsj6bETKbD3PHbd3v
Z83D04CDLAToTDIKBwTVHvpAwSdCLHfeiJ+GQiCeR4w+VP2eOMTyoRt6cxnTe/tkT/zZA/7DRCfm
57dZWI8iT+jHEVItpL32s3QE9aa9jHDaN4gN44MxUEMLklQ/YhJqr2PLKZc6WW/AKovxSH9J7jsE
SjsDn8Kxt0CZFoGb7MbEMs47N9rzdPllLXJPVj5KFAl4vrG2MIgQv/LC+mR85zfcnwbgZBMJGnia
bjWZ23HyhgPElnyfaF113Tl+vEIWQzqGMLrPePcffdvJos/NKm3HRDe3jWjllSJ360IMsY2Lx28v
0SDNLVLlDVfnTcyTfWCM8IA1Cf0L2yv9gyl7sZIBT+jvn/7BHmmf7AXAFCO3dwxrn4ms2tZkOO7D
XgeX2kfq69+/4oMdwTrZEZBqaYjNfWPbYFxcdHn6Pe6L83abfwttUq7MtIhrrRONP8K4+hKU6VlN
Xc86OU1p0KzIGeUKB0na19/N8czhODlHORB+6Y36zNUif+UEmF75ceWfOR4nOwGpl0MxttLaFqxc
SHt4+yLCps57kKdrOCe6R7jczshMOVLyXrSJvz3vo08WcDIVTdWDatzjzUG+qVP0v+9jiFvnffzJ
ihXmECDFnZgm8A8Ul6pVXY3uJ0vI+GiCn6zQJuvQROuJtbVI+97jIayxnsqQFE7TOKQZGex51MXf
5jiK+7p2sUo0vnYEXaZtCNDW1q3yggOvSviH5/25J4vaasE/44Swtl2MVMjt2wTBQ7f/+4d/sGOc
5m2FucmbAxH2PmrKJiLHrJe3npz0J9+Os8e/f8cHO+xpQo4F4L0fNNHsCyDLW9gK2d18vr2zyYpa
24B0kZ+Yzf3fv+yDx/czf/mXV5NjjPiAu9Dajk34mExqCyf4k4/+4OZnnqz1YnDq1lWuuWWFi22F
zXBh6skVXhOswj47+Xl/wcmqt/6Ls/NYjluHFu0XsYoBTNNudlYrWJZka8JykAkwZ4L8+rv6DN47
p69l1fXU5ZJaTRDY2GEthizbHOD6DtLAL9Mt9pQW/24X/KfF6F9fTmz3ywwztN2F9AcfTN0sm8ny
sw8WqnN5v39zcF+r6ej4zhc7W2BnazqZb9LRM55A8OR0lhr0I8nUbp/DWDn3XPkUSgtYxzAhLvRq
Bg3u28VnJghVw3we9dz9smIme+Y4aW8ZADPvOIOZyZVNcQiIhlIZgjUNYPVQmm6YN76YVQdRSuZL
ZueGbmCmAlB0bkWhq5fOnSWj9IP9Al3X3Pph5jUf/NHvrLfrpsTahWsyp0m7a8pO7WyQ1DT8/l2n
iX/dJli2GLal1M2OdpOUWUBgs8g+Pirv/+Nf/M3zuvYyDlMog7mVFXSlzjtmdIRuUtFkp7nN5S6f
czaEUFpA591kQa9M17j9YCTlsulKAFqMQBkLlhYvLW9oB2WiSTInuQ6hm22x0Zp/18nj+deniVBK
Q0vsd4bpjzchw5yRxo/ywWHy+w0Q8+B/Q1nBSPlkmNm0u1gvdkM7lpu8tHF4je1HrYLvLZGrfWOB
IA9IWTXgXy/nQw5E0wUF/JcL8Gq76FVaM2Qm7Z3TpCBFjHA4WQajLn/ejN7Zu/85Jf+1Y0hGvHuj
SOydr0K9XbrauZcdWzlDiOED/ZT+k6O78uXPv+z3z4IO5KtnQR4clE4IQIVF9TLiDDjlc6PvcYk4
HzzuS5bud0v+6nGblZK1yq2FgVNDnJgjFc+FrSGlwSA41JPmcj7a7VpaSbr+8x/13jd4FU/4aWGP
vbLMQ9cy48OA2tQlzPXUzubSk3qckf19RoTZfHg7vcQFv/sTr+KFdOjMcBi9BZjWCO8vLlsG3iZT
HZoJgUJEOTHeWLmdHMEjldEwmv66HsZ4XdOrsINxK04+PJSNCuMc0gZ8QHzrb1NTX6Yg1VgwrsUU
RTJBVaqMpQfRUTfT1hRdd8OkpH4W8eTd2WgCcD8UeXsftnFyh0k8BwOcB1uCq+wMTb7smJmKY3j0
8Ci83jAZ70z0Rir12jNlzzzz4J7TPA63f34M712rrzskK4PxYEHj0gHsRlevlzBLfrWAMEzGsqXx
yluUMINimdGkBvtNMG959qalZwg0zJ6NyavvJfkmeOvAjifN2LdCzWGs40zKX0xc6b97nc2r9HJa
4+AZPa7W3uXyS/HzXEJg/iDaeyeCuSbMSpPKQEAz8AWgOJ/hJTrnxBH9ay1KUr84pP4uhLn24bWM
dxlprIfDpBmc8psYxjv5ng8e5Tv7qXm147k9g+SDzodDYokZHKWzAK1ymaT+uz3iuglzsiErVkM3
HCrLAJKpO2He9nWbPch50eu8cirmYVBxFNKePwojLtfn37y01wraegJblJTDcCgNP/vuMApZr+wq
yNa6SsKoKPLwB54uwNcMscanuaz/j8bk/1fdMa92xJj20hi6zHyozfBVN97ZGJr5g8V8hej9/z/8
avMLi6LROpHDQXZFPKxDMx1PfdzkP0Q9FNukYKAzGkzcKqCazAtCwD0DnZq+9X1Mk8Wf3/z3lsvV
fhgSlopAmeWON/XLyBYVUdbrP/oLL1/T/35wcF35938dkDilRidpfCbnGofErpOdUj9hdLUOLCop
LfOee69V7Ske0zai1oXJwalo+irLKsPX0k8fHDPvBHPg1P77QYh4JSIfq9wVRW9smD+wIJk3M2E3
vSTwDJpsj6Cr3pjUyG+0C/0FK3a17STsBsYD8qiYEmYCgbdEFP37qOiYCs39Ofmg+Pn7wx2+0n8/
H06vuKzVhDgsaC9CjD6LSmPuVpOdiw+e9D+Bwu8exlWk1Xd9bc+lGg9TTKwfxB0oVVwMfAluCaJ/
EWNwxP0yfIehj1RhGlOuGHKUy6bqJA9lGJ3HVtMh9NEExDsvgHfdeppn9eR2wDgPY6OWt9YL5TNz
VFYKfFRPkUiqT5LMUZTlvB2lnTKVx3ily/RfrEAG/PkF+H3MAxT5v9887h+yMa2cD4CAranbZmgl
RD1Hgf8dru5u6su/ChbxJv/3F3Vj3OnZEdY+W4yduQwDoFG4G8x0I5jA/7ZBkvSRofy95XS1bSWL
L7066Ky9nc39Fu7/dMyZ1Y4Y3Bg/WE6/Py29a0j6shTk30Rr7rUtAA7EQAZ6O3gG0tEdqZDGmz8/
nt/vT154tT8tPpmXHkzMLp0daEUDELOP9t93fvR1I6ufAzcwYBvsRmXgRzkAiftgTb33k692m2AY
5naZRL4TQdUemk5nERQf54Of/vuYGSfDfxcSncJNgXMo3zFLXk+rzLuMkCmkRrck5EHD5XC8N4Vf
//zzE3hv37hubZWirZ0ibXIo3Km367CI/Yz11D57IIojnWZAaE1wVmpS9IPwP9tDrp1051VuF40M
PsPuCZuP9ox3VnZw+fd/nSiLYCTc9YAUGtC7/X5hl8gjHX9U73in48gLLo/0Xz9/6sCoyLjLd6bp
GFs5XcJuB0VSCOAaIx2qT1XvzKGMLw4FBoJrMDO/wGyiKPnz1/3OIKd33TYLitAySJhOu3yqotLO
8W8gWe18k+h63oTeXX5B7jXlHdLhA02SG0pX2zBbaLSII9tPfpEOXbepcepNKE8JF3bGP+PuDHcd
S5x3dJvsgwz8ewvxapdxXC/JPQtAw2i5ZpS5cMLnVLkldW1VX5wj823gJR8W5987Lq5bc5XJ0Hm9
tPkuFHnQRQN4xB/25FQ/jCXpuUEybLAG9+L+QFS8/LQmy4pXtUx1d7RgUn2wjf+TK/3NMRpc7Uh5
ANUxNd1xN8PBQBMbJHj38jIFuOmm37n2JDsvSy10oGO0hENU+stuCqk+y7JJ9n421GXU551eGcJO
N80EMMEb1JzA+0ybbenUzpPvIvwpZq6iCIBAXjZh3TwzQB4/prjE7ltTW28uZqQm+vOae+cM9K8C
0Zb1HGDFJc2TdMVdWtQ+cMiGvt5uWZabcUCrZoq4YJJ9mj4o9b3zHvtX36JhdE7dewYDLUsAbS3x
gH6PTKaeklI1n/78Z733O66iz7pKKqOq52HXYA9Y+wR8mxQcFVydrt//+Ve8cwpeNw0jX0No05vD
zmtGFUnXHg6Lm2c3PljRWwMs1geb8GX7+c2iu+4gzkfXLLNYDrsscb/1s0i+Kt0ET3/3R1wFhtnS
p7UDlHhnFo46Jj1ahZXrV8OOwan8XnRz/8FDf++vuNq8dRFjr6X6ikqr23qBG3VZuvnz3/Dej778
+7/27RB54ILbqNgpExL7yCnofrAhv/OIr/tb2YURAoGR2uULpF5ceu5ZuRBhV0AgjH1WwIJb/flv
eO/wuW537SzU0t3ASPCF+2ID0BiWTV8qfRLcSzYz4OgIms2eGsUxqF8kjP3oz7/5nW/vutU1dkML
9TEcPdhX5kHNZbcv3W75u2dz3eoai6mDgqvhq/nN7dLk31Jz/vZ3H/xqRZWGqzwPduJuSjqHE1Ob
4KDajx7Ie1/L1aJKmrryqtDgcuxaGNFyJWhuli9//uiXj/ibV9pz/rtiESnFk5Jc+VQy+udFoGQE
GOM+Npljvf75V+B2eeeXXB3RvoGjL/a496ZWQX1kgSou15Wy5m2detlBhlbyHOdZhpJelLf4ItNT
lgzNarAZ1IisqZ9eIEcMK/XkHFOfpKRj3FXoxVaw16pXM0B/6WdhYcMHxfvuKCOAGWv2b+kil1u4
JUTV/qC+mUAxAfSYDgB/1ChvDFtQ8sJPBhDR4RqOqJ3x+otlcjCgdRrjz3RO9VY47viSSUc/2Ilh
kEa106iTabfv23jG1lk1zUoaEtTyYGePQ+dzlHT5soejnXTNSzzH5kqPk7zDojyQ6y1nDC+9qyAI
NaBhSFsugOiExYL8PC64zFdWYVOaRirRvqgQDg9G7Dk7De0FAw441wTMxEfZS9K/t1wdynU8eNlT
XlUxZOBcP5ZmiaFqFLCLBhPhiaRxF3XJNJqPNgqHKKCn8YmStdyNYMExArfTcA4D2W482/amTSUF
dFGZpGcXCsY+7rrYgYsVIqDkXhxQkIR5Adqjs08gckFeuZXh7MNpiQ/czP0oLDO1T1Kp53WZdPNb
nkn7qIpcVGuMk7BczVRNwXqci9B7cJuwQMTRF9RdlrK5z+dZ/IgHKz0V5iWgLJh3OGsQXMk6a0b5
5DpYOABQ8ipTC7c9zlXTdiMvN4wUoyx0I/BWEEPSrgm/GH7ugYbHYl9il1vbrjvVq8wObHvVFT6y
VjeDYDTJak++CUhx40yfUwsr41a7NTn4giEpV1HwQDaAQeEkWlz3u3DK9Ughsa7LlYK86Kxiq08z
0JyDKrapBNf4eegtMa2MQLAPdJamcToQcKQd2c2fL1XCTzbJQv80dYM1PyButN9ifNDfiqQnakWY
6B64GI63uW9KfiuAkZ0hx9zaQIgrUa36XHcHbSTNOpFua60R+loWqHdLveYZeuqV7+c1sj3DPQfW
Ivbl7NWfwXGa69HGOmehfl3XAXBjXJUXL05Z0CPreZgqdhO3xm+WHUNcGpFfwv1oJw/zHUaJVd7C
3sR+WZru2kXXu+owZl4ERjBeqBtAfAt006255luY4Z12hAdeJ65eK7hdNzDBcWnWmqtCW5P+ikDs
Bv6v2i5KSTKixkQDUVXuoStmUdwh4qt7J54w5paA2A0rwTzojjrFfzsgCpmBu627dKq3tYdYMR1y
tfdChEN1NoTbwkOO0g/ODPGdMnaAMMCwgISOKRxSKw/UncLvdg5FA/U49GBNh0YHH7hSl0GjcMz3
GgLmCYLfUm9xm3RqjUVV/VBmH7e3JYq58U6nxvhdJXopd37alf1mCsAvMrF7zOHTqXM1j+WFdmw1
5nPXh7/gJ8oiKjkqgOOMsZZRZyrvTldzujem2X4DoFjctcJL71zbTteT613s1XMCV3i0YSquUpzE
1CYZJ38GW97ekRNrHi5G759jEvTjzqBu/zgZYf7ZnXOIHl6AvKbnLd/0LAOYbdZsHarUQ3E1jc3R
HXTbrLi+QN0Wgp+8KMsKWV5a3mD/UHu7ma3P1PCDu6oGHZkUs/40Cu48pCYzH9mr264xfdhg6MJM
RlXlhXcuBgzGPhpgV2hKjrml2rWvhoYgzm/OzEvnUQlD/lG1lkQ7sZgPZDN9FLEUswWgXkz1o+FF
xswz8OjK3TOA0MDL0vLNbHJjGwSt95YL1/9B4wixViKL71blsweYCskiQ7vlepQOl06rGO8atIXb
2EuqIlJ5wgHgZ5BxYdmOm9Ko4bJZVbnhoetTONXZgymmcoORpt62po9HaHaFpVFyt7cOOR/fbS6t
jX5W30z0lnh5uYFWewhS7l+MrZfOplwW08bPMcY3rQjGn+EoEVBWOTs3EEf4iLEZNaAgi1UPth5s
V1BJ9lbXw/2jx7vObIe9XdXlY5U6NhEw23+/khrKY5VWKMbg9M870+tzh61gyV6Caug/4zulzBGi
Glg7VSBduHES0GPdl9QN2RFXKonlfZ8zI7WiITvd8ELNEVSZdgOuWt1qrZtkRebPf3Lx4/4aR3Ia
lHrpFzWWWBx6r3ZXNrREzuQW1ZFoci4asZv73+yhw2o+d0Z2qDDTrLHlhOcmDJwb3KDquccFyck1
Gs2FPFs9mW1cH4M5cHGT2EvHtgidTK+rym6wmgy0H7Fb5spdDYmU9y6W2ioaVIpHwZWGvhdyok4F
Gj9fMb9ZbP0kA+I/2d1tuyT+2Wz5xFJzfgIfFeV5wWIM1NjtivtqcRiiiK3wXlvGeJCQomrs7EFK
GKDQnId1e+5IJqwE81Z61Y41BriyMbOd4aXBKy0stI34bvtjDkR2Blagv6gkHY7GkCXfwjh2dmGY
Wp+bZR43k5tMAbOEKQMNEL1RCKWT/Wa2fnKc0TO8SaGrvSC4+NRPnopE3ogozIHD5z6sbu35NYi7
oCqfqKO1Oy/unX2cGc1WVFawKyEintqQBD2IVOIUjde3J4IjyQCOzbLzarqFutsED2G4uGMkKsHa
8GQGzjrw3AxmVRZMxk+PLroIaavud+ml+Wsl3DaIkFxnDzoJsycniOtv2p28UyLH/rEhkfLElmr3
HHZWqaM6DItmxb7I9pur7F5Wb5nrNHt419h/zQ4hNejQm7R3+sgxkrSM/DDxbjKtJ4fxlVg/wpZs
geEhb97mrWiO0DCnh9nW+dZOJdBiVJ/B24A+bTOYXhwcJyiBp7IiMFuxSTWIajG9UfFuhVOvQ7Ad
D72aAdA1mWfeZalZfTfqzvjSd43/qQcourW07R3azmBKuDTs0xAzLL+aFG7rNf2P7bMA8hWQaAuJ
sxxLz6/gmChMYETCsta65fia2mGy0b7McmJN1HtoSp26WQOTcokERIP6a+7jTTUO7q6tw5lR6LY5
IfaZ96rNsjtN2rTEmSyM3WIjPFhN1LRrnHux3g2+l2GBGJ+HKnCwKy+IMGrtVzel60PmV33pfjct
GvIYL6zEzz5pEmedxh0QaNeFLGpaXAcB+gZng5D+qRDMVQ0mwNdGGAUwd5EY9TZD50ee3McsNczA
ARrJXDOWo1pJTMU0cazqoGbmugPMTWVTqMqO5BCnwVF7rpP+HAi5t8RXZJqqvDJOk2cULlR7M51X
FdPdiLzEsrOxHIS7jrerWttOmha73kD9gfDUKjZDaBFz5qmSZz+8gJ+pvbBAU1mO8I5H90gXX/nD
wH0BBLw2vitHGzJKckk4i4V+PMN+MiJD+tm4JvCEIeoYFp4zuCdR4QJL3OT0rUFXj3NuM0zFNROn
GxBcCtwS5nwO5HLVS2yLySLcn0kNmS3sg/7Ss9lM90DVw6e0mW30BRoyKY1uyOArYTLnTYr1KGb2
8qUX9EVqOv/8HN7hph+98gaEuvNizv0Q+ex1tKT35rnhyQYrs5cXt1LmgHul1smEaEkD03oYs8zf
JvZMk50TFMk+LCbrrsxlthtw6SZBl73l7dTsplnHt8SfvElIb5FZzG+g/3T4iS5sT+ydumudfZ10
3rc5HuphPdcYxHZ9KswChBjK5fWypLjtDFNlt6mqa0ZUqVRPvJKub25lyWh9xf17H2rmyKRRJrSZ
qBoMKJfBxSZak5ZxiyyvSG6T3FqXLiirzUz8NCFFQbK35QtSMM6H/mQXftPuGLxbfriutzTbP98i
Lce93El/d1e9ShAGGgAoL4ncz5gFivW8VPmppIR7C3l92CrLnzdDD8nTtWXwOkxpdyG8DuOBekS/
daTi4tPx2vvQnmGcN129wyTCCKblDhQKQO1XCJwt4oTZ1yO3jTlJWa3Z7LdbazHyM1/IZALKj6He
OnFCITDrrfGGKT0Io36eo8hwHIgKdgzLYkuXfHqvsqr+nhlOfA7rSYAfrioCBdkJA2N2bNNs5PTL
8NmuyuxZxqBFo9wIWjyHNR0fnQ4hfHfLdCizpqBNMhBf4kKYwJKN4absuBuA6qQPqLf0xEs42sHN
ALF3gYlIrmjtsosCkpu9OT3KaQEFn+JGJ1tOPjhLnfyBLoLwKW+96bPBDvN5QkS/h02/TJsmwIlG
snKZ08iKXRaX7zWHwm7lmar/JQKtLwDjaQG+32SX/1uR0f/SeLVTritUqL9a5Na/wD0iMGa4z7ux
lfD9M+zj7FRNVvfKlIw9r1VYicPs2vOnQdpsPklDQAtY2NXxxlmq8ZuTLvY+r5T5taWw8wUvdX9o
J9+WW+D+5ZNuO+vVHsH4VspXW4TrzZ1go1MRtNNguOwMU0aHZKNWdDbB4A2gjiMdQJ+Sef30XGI6
e8BSMj9zT36OJ4aVo8TPsh9hM7qHJuidpyLAd5h2M4xg5cw8whzXGjG58Kjb4+fBoQHKHEMiAhKd
pyalEDe2mAOozJZgdxKHJgmdfG3TwJGvqqUmJYta7oRXVj+antNGmoG2c84dpVtJ10rdi4apNaJK
OJcUx2hqtSqyxDO3E+r1E31iVFkICr66vUyxqRapBZHc81/j3Omd9Uw6BD4742wrQ5GxQyQGyXGD
zcJ49o3ehfUrHZ+23dq8XPlEINKTLcZs55B9naNhMOMno7eJkaD3DbcjFTRs3E0oCLQAh3BdRp4y
sxfCf6UrzNFfYtPNHxqVWacqL9qjzvhvKx26zZ3BqM5pCCzu7rbq/GLjF4N4bfyLr9RmkdsrSLjJ
rexh4a6SVMcnd0EQFhuuuHeEztx1m43QfYlv1R2dPO1jnxvWvrVsfZNYjn8HtEs90SocDBwoFS9Y
bVjzYUoNf9sJXz20itgwGrndfoXOlt/6HkDPjNiPxEUXfPcnDOlmOsVre5zzV790cOfC/So/M3dR
b0CstlHvKUwzLe1vkKMoEChGGbo0XuE2AEZuGUmN+ShJfzDTE5+oRqs0amMsuCHR8xGDbUFoClUd
7xvyOIzrPzD+xJ/dpu7JBtRLuBnk7BwyFVjWOqsL6zMmreGut9TyzJaKvgMS6BfIA/4XTufu2XbE
0kSXosI9eq24o2Az2bcYT0uu8tKsL9bSpcefGYq9wW3O3gwcuyHzr6X8XphDs50tt9myk1tTZBXC
NlZFUtq/nKQbn2k0dJ2oQdP0rAVdTOuuZuoYCPb4Hc+ai76Givum6NK5WFV+M79oHEgJXVakaAwp
wpdwafQbrl4u+CNB23qZE+u2t3v7pzZHhHu9ZHw89wLcTVgCLYcDm6u+r5EgKaEgDQ99foLb4imI
Lk35ubIz8VQ5aD0Sodtbvx7CR1GPE59kUuF3t3OrqEXCeGyX3t8y4UcInAaCbFdb5vGba2bNAqVs
6rcVbeX5YUw5Uze1WwoNzX7yPjGMSagAD0//AuDt7WurG7grZGLTkAc/G1mbP6VaoTSw5149C9Lt
mLvo1LgxIGbFxJoOyZE4zZm77+E9c6dAYWGsQItrTkGzxts0oZJkPDyjyLal6R1ngjSV2tVcvbrN
SKbgCbEWGjJ5iUGy1nEwZpRctVyg6oowQqU3dmItb30j3Oesa1wSPWWI+SdLu0cBHz5DnGMBAkfh
op9kYSTnDgb8WYuYSVNf5/MB0D5MUYooM5OnxB4RX1F9R8JG3diT56YrQDo4Ub3Ry70NIBTnc5Fr
DripwFG3qty+sKJ0qhLIF5Ra+Un0gZ1tb1y2qpLxkRml8rs/ZDgPzdJsT2yGuGVU7zlWFJO+2CGB
qJDodomzD0qjfyybrKpQy6XBfvJCvdCSXjn3mRDwyWMl7kqEU4e87shPVZU0kcnOrfUFXHtf4u0p
yWdl4byamUVbM5yAupBJ+YMjHfvTWGfZTamqDsieWRwy1D4UeaS6WebJ288yrrc4ilE4jWZ2mEdh
ntrBrO/a0bT2sq9rRMoVvqq8ofbNO5DPG7IAM10HPd20fdBwuddLvhA/VBXbTUAfuhqIGRIV+sdF
2MF6MkSLMwCRMdew5dHyivpJWwuHZuYGMdJJJV9TMPGKyz0LeRhwWt6pqiS9IIfCZLLcs9S2c5pA
HaCllLccakw4WsQ3JOAoz6YbV+oQ5n6b29+8sC+OjRmII1Cl4egPDENpsST5mjy686UM+AFVDGN/
tRDJRi6uTLHmoaH5AJNAHF04U5SMS3EL+3shwevbTwp+CQnS2kYqx1IMDw1r80vhos1jHwm6W7Dk
hliNFZ7ijD7bN5wG3ifVczcyF2t56CQOXi5liuWMmIxn5C7z4eIWujRXjzRoZJPw6Xpjxo9rW3Pb
1la5GSbEWY3RWT9HpKf3qRFMx9nLyVfXfTLeZbyjX1tSxmskH93RpwdruzgDoswiR+/R0c23Q34F
7akNuL8zXnwwixwfCcj0fQ9lmcuu2W/6pneJcEem9ZBHbIe5UTu4CeHLwGd6bKugewztMl75tml/
KSm+7CG/NBtPs2/AfP8WpFnwlDdmBZMae1BES4SI16kpzU9d25i3Fc71tayD9siJzanWQdonX5mL
oYpEbU/IJC3jvlX1rDY5Iz6bKkziiPKIUmsM3uHX0aelZb2YiQgIcUWMcQ9jZ+SPU2N/Ul7aD58R
KqAoELG5+JsZdcUhdtMZdWftSnslzT5BJ0HTIyFjJZp0F7ja8ld+OegDPm0b1FFRWc4R+UP7rfKF
UT/6Gp+QHNriR/HPoy+mMvEinTc551wp8f+hyuSSMs6j8TgkJtZhao+VeAoNxxk2eqDuvHFywXXL
7NW+c/thE1ixeKwk2S9rkc2yMkWo8JaF5XYMKGqsvCmzAuIPl1zCchH+kIuvMOngR4vtEevW0liP
ugxclG0UaLug0RvCsyEKyAWcC1+aN3OtELYaMvwyIN1cWXy8vSrIW/ttqpHwVR4pAlX8YNLaX8uy
LD7lQxPc5UHf7NBNZy8z98SOeK2tn+Yh6+5x6/Uvvk2+xwAKsStsr30JQvfRII7f2p10D7WlaDCx
OEuOQjfjtwZx6IPfpLdShvar3bPlkK0y1qk1ytdBV5R2mmneGss4f2k9qtuiJsu4Stg173wVQNTv
u4ASy4AmQrR28kSBJnyy8OJsO6akdkyZMQHm17M4UzWgl8kDA6tWgsLNQ+a24mfSi+aLG3httTJ6
uXB6Q0feYKZUT8vEGB/S+uqNxDtnlZ4HbJjOQKFAtYN755WXddGSBDFW3qyaKurhi9yVVD7OndUq
d1P1Yf0wt30QkP0zmqMvbZMMDp0nbIIJstPFsO0j1+rhlvFAeRN2dMfQo6RLUjyh0QJGmbJ7S5nB
J8oE8algnolbU2IFnyo9hQfhQoHPrUy+lNrWX5cl7jads7Sk56xhO6a2U6wBx+knhji7FVkH+VwZ
bXPEVTNiTvVo80cHfixI8fzk37qIPEhxn3tFePZQPEeilagr8iX9mSRuTHLESyNEuUzbD0lykKzb
HXY1ZkmosGYrT9Xu0RkHeWpM9I9NHfv5KtdqOdfox/XFsV3f+iSkF8S6qAjXTPWoTU1drdhgQSHS
LRYHucRIYqIz6+KbiqV5rNte78s29G7KubZu0lYxs9EG4yGAjf2oMFRSrJEUETgv2+xrXSc+hUis
P4eh8xj8o9yAkMghoHig1gaes/QVBFmkNKu6QGi8ItWst6QS/G8ubuLNMlX+vab3L6RvK0OUBF+/
nSAqpuVPJDE+9SC2dSnj8utEpXRv0H0bMS6LEW+xGlgjs58jMptS3MxM/dnhK/kX9I7+gtRt1NTk
Y02lJp2aimawzpx3pEaylyoMcQOJoGmjyfdSELGFvzOyzPkCTo9FseQpjS8sYWvLWlS0rBWkQQTd
m/ma8Fk/N8mlhiiTxTiG0iR4EtPcPQR8e3d1jZukMeZ5N2HX/salO30aHJl9wSioflhuzNZEonyK
SkmJkSS3Ls8itRsWT76MUTjH7tmzy3Sz4IqElNvHj/OomQ2uCbtXCRnIXT/XYiPmmReMhoeIA0nt
w8zwfrEEy0OxlLRPDSHTg6yHU0JadDM5QWOsp6y017hw589NaPc3nbQ6FH8tNQNcNmG7Iwx95dY5
Xog9iyRy9M3jYqNLMzHvrZKgmgn2jHTdkYw8FylyX9VbcbWXyNYy7qhWcNv2k9WsqmKwzhflxm7p
EdDS4WgdQdXMr1hmwlff1j1vklcokNSNrFHZObP+6iCH9DYGf9yd8oEIcXEqN45yptt2spnGdDo7
P2ScF8GmSIr+IUgIQkxrGDYyccNPKXOSh0k4nBXIEM4CPsoJfGaLMq/TRyp1xVPjau4WGaOF1Hi9
rW1dTgxQRdgDpbU2tYRhnymciW1Dtd9e5p2NvmtnB7n5nHDsUtR3LWYNIPOE//gqxYrSwvQakn35
mUHMAL5Yp5QA/TLZB7OlDwVZ7WZVGgRlQ5Ba6PNs636U+HAJnsrI4ng6Ml8s95o/5h6HXU2gOGZq
Nw+xc0q5P9LKlnNFKnQeHt2WvYyKfHKYSYDdG/TA2ehPl/q1zDLzIelj6wj02DrkptWfY8e171w3
bX/mZTWlN109j7QmeL3Y907rPWdD0X8VlmV/n9q02/ZuwiBt0M8vZUoJ9zRghbe2xdyZKIHTejyz
uZM5EYKDOaUrQfM8vqJBNuSuw+3H8+DTtluXjvm3ce4gzA2qpKWv4c1B8RrC7s7D6TNC4iLqSh2W
ewPeJmmeYvy0SD+wEIhy/koxgmX0XMys2WAdWlEZmxj095Eq1PTV8eN8WxvM4fZmqskTCGMb97Qr
xsDgfuBKoHjeWmG7oRxWRV5tx7+0G4cbGBPqrVoCksgCBS9ZtjHYjlVm2WvdjcN2dkbxQzhjuXf6
/6HuzHrjRtJ0/VcO+p51uC/AdAOHzF2ZSq2W7RtCsiTuZDAYXH/9PNlVM+PSdFWd0d0AhQbcttMp
LhFfvGvZn+x6SJitRWN9b3LHXNfQrDfG6Na4tKQ0r2uAmp3umdox7YfpmlOBILnLBu1OZaDO6Cep
zvBnrf3SE6XDUz772k5mmrvtjYTurmSgEWg0aiuigLk443tL+nVGiw6PFQ0qAigdgpi6mqYR4aSr
oQ9VJqHGKmE1Tyx/2JfZwvaVWy4yigUQBoGCzT3SC4NqWlNQ5pBpHJlb34rY510qZ3PbDRMyJEG0
ZuiImW9/Hwd2deeAx15TXaevi2Vxbq0gz+EdyuTAAJgdoOTSNXeveMQIADRpOObdbBe0iE5lNd+x
+HV75tAAeNIoXpdeidBGZxH1cI94nZbSuNOwG93RbZ29JnVlX7U4F34U/QX1dqbFuVc1IbcNEOXG
t2c/BNKLX0mqeEk8qdatPjD3Vj0EHmPEWqVdDLpeWZeXt9/qGIuh4OD3ZXapMJJsmUZOjXxmCHPD
GZlzW57X86WCNvmCFzfwo8lXcPlxPj4QnDzdkF6L/7h00L1IKoJ2xHCZKzrby43GS4RqA/Z+W3ij
WgVFVV5LzU2O1J4Vd3R2VqDwrp3DG07D1ZAq4z4jFTyO0or299YAv89yP3vIqmq8LnX3or8V4PF0
GQd3rjmB2dTJsk6novJ3UgfApT9GsHASqP1moGLfD0atybW2EMp0NQdFHDas/wvOc9Gt6gLYazUW
4C8GbfLZigAutWOxS3WObXpFjmesDaeKPq8goo4p0fF6md6jC1v4iLQkvuZcYA5Rm2pPsaZGeipr
bQfYN+6sOKUbfVja/JADR7JxNMH0ZQrG4ilFmLCnSVieSvIrjob0nGuf5i0RlZRgrxM3iTWaGhNk
hXXRZUUo3Kz4zqLqdndmH1fZanTzYKubbMYr8nJr66WmJXVV6g0EaU04rlrMDkBsIMopqkox6iup
Gjp724HWZ+iGrWMt8YM7oo86Kw2HhjGMWfdgEQ4QbFLGtzzCAZbX20HMDn/HsEw3ueffmN49cP8V
bQj1gKyBn4728CBhx12yJ5NVONkwKqsfBoKcs6G5oC4NryepD95YZ5zr+Me/KILzTqRo0qtK8WlE
A2Yf4lj1wobNNUJJ3e4nJJtXLiwZd9pwLCh+ezxp0kkj5XUUe7emG1S7JS7i4ophdSrGiMgML072
lxtWamHMC7uCJeMEzZmGRIKipXMVH0xyah0vru8MK2se41aU6cqTaVBTnGfhwUmbXJZhQKbBK7NW
rzNhyFnuzR6gAL6yAGIevJjDq1V5Fn9cjgxBc+rOWkR/29BTB4SVy8yr+HGs52xEp+M649bVp3o8
JG2RNOGlM1f73oDP7KQJpc0+PLyi47G9b3UOOxCmgdAY+6rMydnxkl5FXCfb3kJBeD/aWff1NSG5
BfCC2ZTL1jDRui8y7e0VVc/meYEWAkUpUn0OXZHYa2XblH87hUu7dgcpVGt+bYbWQptFjKLotphj
96GrGhQmKaImyzGmlTf286HycRnbwUX70YAeRj5LGNO+3Tkptw7JPQdLIsLKRDe2uu+WkExpXleA
2vGw0fMEnwI+PHQ29fiNG+ZvZC+tQ3UxHLVor1/GWWFqs4DMrmNvtOMd4+6kryt7aL+Bnqo3cN76
W5a4zr2jW5LuWnRVV1A6aOOKjlVbaM6ykn3CgI5I3Cmvy2ya3lt7CnYNoAzYOKEXL5m+MOx3ZpJu
ZWfqJwxQ3aoDpGNT9pNgm/Ngfw+IvWyjIdDsVR6L/ju+teKcIum651FOr7uy0L+ZQ+OHjTVNJzN2
5rNhTS4dA+MsVxRTcRahAfTe1zotYudw30tqbzd23rTsvY3+sDRLv+H9nyLLzc2jzXj7ZqsLsuT5
evVEA3zPQwVrzaUFXaV81D/Q7DX80IoMMrpLFSwzEIGnChjluBHNDtFMSxkvjY1al6sr20/f4aDi
40z8g0FHvZ98xaRjp6hZcr+MVFZQiKDnnvMsnBu72Gk18QGmQ90I5KkM09Gt+CEMcQVGEBykSc3c
phpGhpfUb3JUQk6SXOH/WF5HP51hIQ28KkDq9x3NXccKHfqr02vVNxuqkXTuTMiBpma2XwOG5kry
iGwYorP1oGnBLS9gcNeIMj63vd1FPQPeZpoNuuzlDHxNOHcZoPlIOH0TzOA9BLnIbwTdjc+UfYKA
LnED/xMrqkQ5n9jRiMnM+lVf/39/16/T/ePf+PUPJPkS5ZD68Mt/PDQV//3b5e/855/5/d/4x/+i
Fjqo1f+sLlo9q+f/81YrtELXz9Xb3//2/96T9LnOOvVc/+2339i//v1v/J1fS+g8+xef7jla0CyD
GcW6ZMz9WkLn6r84Bv4Qz6Cajhnrkif0Wwmd5f9iE5epI61xAuuS592hUEr//jczoJ7Oo5qOqjXr
19/653X9r+ajX2/Ff/3659o2Vv3fS+VZP0zHc0jcMzzLoD/to5+kF4neOQgG1kbNqK5Z/tucJtZK
X8ajnaV0JDnjoVV5eoibITloQ/qtsHN94w9OpJuzuTakbE6NO0HrdrHrbLSagxG6pL6gT5ygAsS1
vgxuMADFybob4B/DUSVjeVMgOBrWbWo7rc6nMCHQFZlzLDV/EGtgy1fHkRBQEzzBkwjMJnkSuaq+
DsobTsr2ANKN/rakSQw5T9ARuOOn1VhFwInrpHdBY91gNdgqLla6lvi3qT1rqP+bSa/FCYyepshw
bGQQlorepmPgAzPtMruizZl0Z8sX/UH4DmYuWUJQpaqPnJZlSGnZzYUZXzlU2YZ61l5XGj+61tJe
G/ffZ3lRYsEX8fpOmTwwOh47h6YMMALDW5VTk4M3SHdLI1IBWF2vycS9MlKoddbKtttgpKYIOqCw
vYmwliEEGWKn+QIHwvmLwt+OAiKAgEQLB3uGRlms6mi4mYLDr6a1BJDpWrjrc3VBo3Ta3Xtt5kDc
jffJhWPr5y65FtUIM4UsQX7BiciiofJTx0ciLF3cwtjHfsG/O5PBdzYLE8mLDev/1kEDMFxSuzZu
pIkaPZwuaS3MUhk7eNo5XzQ4pi4aE2R1kaWPS0SQM15gc/Q3Te/M45d5NtL7PrDUlUzHL212wfig
GsHYhX5pjbUFhe9TdqPnwDpQUskgbpq6V+vZaM1VaXrmKpHuBofYc9EMdCIanb516GV1iSvqNmnZ
y+0QjMxIJfJM03eQiXg4otbs+aMbCh6Z4TAqJ71J/IRpFT51HPcowuZHrzMMpC+ZuO4cbxer/NAk
8PZI5xK7x/NbonNO5VKi5erhEBHbWQz4/niK43IvVaFgpe1mFLclZQ7pASXIRUhh+ZBZTolYcOXQ
1ShpDcaLUqIFtyEKaWdeUidi6sy2nZbs+2mMvwcmooospeUX+HpwV6j41rzWOXSFvtzT54vUVZsY
TvuyfzDixTvn/eXMyKLRvE4MvSCiPnipUdtnGs8pGkehZwj3Ct6gXynh6xtovTaU2fydEJT32oJj
M5pDItQR+cuqKoIXt7CmTSE8RGwyOHpGFn+xR3z2c5+LjS6YxUKaCYuO9ygT2Sp3Gyw3F3Vc9Wby
Mm14pulJ74tcTEhqkGs5JCkR/kXq6sKRArKt70/LJALGNpae4tAMhON4uoVmWcsHShStvB6WKEua
PpwSW19NC2SGZurVHTnO3j1ZkEfXFPRQk8IyH1BOXsXJmF81Vg2u3bRBieqgd8kyyYiRtDYjZFU0
d1ZbIsG5JFFnaqijDNV4uZ3oEX7WWw1Nt2UHXRUt3WSZa3pvnUNv9mhd+5Kgm66T4pQ0TQblo8/1
jdlzgAvFJFJtqzzHeBkSg9nNkyMq9tJDaBu5RGvYoEabnOCh94WSada5GUilwmG4jIV7q81JaoWt
Vr4Ho51/BeihDppkBwJ7056hs5SVDgNUD/NaTqXcydat1xo1Eue4KKZrHtngWJTpePC0gVqYzrQQ
JHGoyQ20i1HTZnWx1mYl90sJSLQrpC/DdgA+N4MyWXtFQjeNjRxjq0TsTKEtW2vctE4ZsNgp+pRN
OGsusdSiciTLohQYnTqVbLiUPFhZuW5IlwoJE2mGK1TCvdxohVEDi2IlJWyLeKJD03vVde7Z4mvu
dThvCSfdFj14y5hkEuGy/0Cld5+uJudBg7Io0VIlVRTEk3xMbPNcCmhXbfB3bt7SNJJO/tYLIOyy
Uh667BKj5VC0jUel2yWzOHkEb+gtfb+674Sp0CdtRpSQxP6qanO1kZOLypNGGvQKTn9MF09ekYJ+
djhsUvSclxU9lLRVZVFlBjY8d5a5t4VWiYPVZfW3ocjTx6W3XT9sTRPcsL3tNU4+dYq3u4Ie4bn2
w2Hwbk3bAsE37FtXGjMJ2ml7igPnLZ+LV9MbnYKacd1f5ST5XJd57roh/cgTSwMZSiIyK3iHiBiO
egdLf8em5B/Av72VhN4/tbqoHurKrCU4crW2NL09CiOYeXBLQPIF51mKAN5cnhshV4OqVk1n9CtH
EAFNIySbLOTPgYN1HZpZO69dg7x6WQzDSkhptZFmJ0gMhba4qzJebKAuZEDUKh8b0zrpk7iL0cir
zdjZKAN4v+L4qa31gHMUAVEFwulgE2PDKhcMFK2pJbsyywqBysbovy8GohFaxbV9psz6vLRmAwmk
WT2HLok+Lcr6gNnelfUD4sucG5kurJM4ZbrmVjOWCdmJVVhRjAIKtRYb1/OsRAV8oSzCAO3Mm+/h
dIwKv5JbdaFp9j8Gj1d1Y7cBZmffxWKw9Cgh6JCtobRyZovBsNqDUtl14CD7cSnyQJaESd70Av04
IV9eW2N6nHwPDM9JU8W67+Accr1OfSs85wLg2qbhb7ogrm4IPCJ8jubo8oTq3lVXutFNU9hN4hi0
5vANKbY0j1NnXhvwdTdd2WyJ7ihWeVn/qHOdmqsBFVScFm2BFqpVD0tW6FPoGsHRjZsqRoxNNMva
miAi3CpPtkXu5Qezs4IHq58mJ/KB2tgPS6Lr2BxrMUzZsU2tuyzmZBLymKTtOumq4CbVuTmbDLU2
J9pyLF8SvD091W8GbAiwo1RRZncxPiGBf2yVBRU/R2Hislm5roG/h9r7vo+Ur5MjRbtonTwkavbe
ynq4jamuJ3jfUt68t5HK4qwuOmWGyzyL5ostPJGAJXUNfpXKRx2Pn+wkehReoc0YGl+nlq9Lsqhz
XF2ihFUKiUq00nA0g9jdQQ5pMKU9QONmkm7XbgdbG99zw6uLUJPal4wg29XMo7TTOt3cuIwkWLhB
X6wNUhj3TDBaGfpWsUqnPDnSqeUfuhw1edYMTyDyciMM4G1OqHnaR2io4xWFZHY48aStCqSDYcmx
ihfFzYEu0kY8TYUeg2wCWBgr4qFuOiM+1o0Jlt848RXJRAOCDR99bu33xbTFwwN8hCFDR1RMCGuU
xtksVsPkJGXYoh7au36ToeROTS3y43anenPcYCuWoZGVb3gb3YtM1rzOUMuf4hnS+6IhglOhDcG8
1tk8XxzPkIgDy+6kVyhbXUBAtCv5LZIGp+NFmJODbdlXDkg0MDoWrd6qyIq2nHQb9Nq9nPQsQR+V
dYdMa6Z1nstHM3FlxNya/lg4yJKeVq8AYbsvoFREkiMasl56Mx53PaK9d26swNlLCkVAmS+HDBiQ
rM5qn6k7flLCm9YoPoPvbWvQIJlOHW7mYfTHR1Zuvz+oNIYydSSSxWr0H1N25otennjHVV4k48uA
SPfRisvq+7iMQ+Q2FjW3Q4luMRGWtg8aq3ym7qaIFJoYguQ7Q/xYmtrI17bhvDsWc8u6zlv64Xub
KATiIsR2mXADHXvLY6XMgVqWVTDm5ddlGqrX0vKG+TAsuV1u67Ffgr2vCW1txIiqV2LpM4X6uS8e
DHchf2L2KJPf+mbV13QhGBg4vHJyk5NPJKpzSh2bGF58IJm1k7i21gQETmM01y2+ThtNxhTlM8tV
mLrAyDHtWmrFnyPSx80Fi4aH4e6tZmE0GLaD0TLDuTTRDhAXa8Ic2a7AywT2WoNCD5EWjzm48uS+
5EM13JTpnNiEZTDijeuEV6yew6TI5HIfDJ0jvsvSY6C2W5IRDZwEdRi0on9eamUYuz5L5uKIFaYB
aMu1SO81hYqAQrHbEjfyK5JB9DolvpYpnGPbeVC2kzFJ9p4j1qIt2XfnCQKvte3ugW2k6tmpCZ1Y
a015z231mkNRD+aynioMmpIwjYxwo1iq7rVNyQLcjKM44z/a0h1dYZKZu68uSRZlpHWp/+SYAws7
SCQaolzv5Fl4DW6UOHNeqrqxvHAIlP1tsEscaOk4JA72yLZWG/KhiqiS8kY2Hi+xlQbPWcl5CJ2h
R9l6i50M7kqtu4QVZYVnIQlCq6ZGJsydGDtKGmiDs8ZuWVxsgiLD/MrelcJ+c+u3+lgkUcymelF6
FXlCy09M9TDqQ9fbtGOej2HdB/iaNBD1jeKY6H6fhq611wXCEvw/QiG51Sp3AJOlbXk9m3U1h47r
OrdV0bC1pcmU9ccsTYrIHVTiQgVllxe1qqp3GTsuKq4gNx4ZYKSkB2u4TEkJGVrDUF/HVdK8TLPn
tyGl2fqTq40lByuIwuCo20VzUwTCIU0mj2uGOKvZ1AbahU2cOw22V45mwT5XucG+3wlX/xoEZdqG
SKq0UwkCuRuaIb6WupYlF/K+ecRMO2ebOVED+JOhXqRr6JFYrPidINZhgwzKDT147ZqnZWKOLYmz
OZdIB8RmMtom4X89FHoupttrfbLa8c4huidKDGfBkkEE4oCQTqeYQmVxja8jQK/BSOoxQyJ0aKYw
7n2OQ9ZgXPy+Poz42omVHW/QePdPkxDyLgCRdqEgxmxnDawBX5sg1mO4Up/AKdRWZbNKzc6WEfTc
ydMW+84uhgNobkERCUMNxPJk3gyBGBLegbmnUNVhKAgpDi2mUx3AzxmLpWAPYAafcvim6hCQalTs
oZN0Zt50XkjRWpLk6OOVYlKTk4WWZYTknleLzNJ7nxpIdFrA+Rzx7AzvTQtFOO61QfemHVCJUKd0
4VR20yU5QZnIXk156Dle/cDRNjYbUO54w5jLTtaNQn0LbIxTIWmV7tWU+/SZ8bQyqZe5djunZccm
5WuIFoP5zpWcpnpfv7BiULF5ntnXppe7e6CX7kaWRRv6Wo1Fi8Sdr57VJ0cmEH8faIl1Lw0r/V4m
k83MUMK6WpzK2UqtOMe2mQ5Y6/xGDRlMP4FihVmZx0EYiCcgI3Fc191BhzA5Zzb3AQnYtUr1cYV6
hlvOcrCa6nhOrz0rt9XOJAF3vi9Fab9jSM+tKyzRZbULcq3YJVnrXWwcA6bynsdcrmo3cesbX6FE
KAhFdB2saArfdPCiEWGmY5UP2uL7MFbiKFveu7MHgl7tkIUEEPN63e/s2F/r1hivgK3uCb68131u
beC8an2sP42lxztptA9TIy7CV3mDdugo9fIWkHgHXcAPHufzuWfcuxdM2jCRzgnV6c7xfRyBcQL5
w7ZXO4d2qJAYa89a3t4GnbiTpvFWGQhfe7JPC3wYiAefzRRhv02QXxIvd0EOIKy68rmtaryMnvOk
WbyNg9PcSL9Bk119Qx91n+naecQsemywQIKhQQJAJJ2rqTsD1VyNtAOE0lienab51uCgI3ItczaV
QEg9TWQQppXzo3UL87U0Sg4FCt2lksnzZBZrTBuogAWYTABwUnpT5PRJFqqga0GJMG/6KC/wiHgO
5YJlDBOZ7ypBZVklW4AXhk6e9rfR4ikxBvMuzZsviNIPqLzohnfR2HQ6MQBJVnRyj7ZPLDsdU5uT
8TSVo/NIPNPSrpE39HwFlOp28lgsVosEUx7Zn6/jWbLH4X0Jg2U6Y7PHV+3egeKcGqPeU9e49nOA
jtJh3TI4UpDBt4qXYidavduP2oAHzcw3nj5BJ9TXFiN8XOSkN7iDFhaLG+GYOY7Yv061QEMxe81Z
H0rGEld9I3pr2RQXV07RZsHezPHqB5M4M291ET52KKF6XFe97651pR4Rt98gMWjo5kqODQcpnfUp
nDyUDo/INd/N0rWOLGxYABHUXxiz9goJ6nKNJPSaUctEjO7tfElmn6P0KKdpOKltHHnx8my5xjfs
Bul6LHGoZlp27JrkZpia7TiZ1wMpNncWZBGnD3JKhd4H2M8ase8ard7ZNXuTe+FLvd63Qo494gq5
arbHu/mVJIONEHxBdv+QufWQMq1G8YJV1Wi97VTCbBvOtHfT/K5xqG/iDBnz8LXZpTCqs9bW5Z7H
l0q1aniJJ1oETRKCwjnjakLkiVVFtm6I4EjtPbuGPs3vl6oEN4KFPQfFML9Q/biHHf7SW8t3rJCH
ynK9rVXMZ8AEeLbGujMY3jHWX9zmOXpGJFCwNM4uN2zjCJuFIr9yrEjvlp7nbFjOzmSK3eiJbdZU
0Hc459Y6qzdMNLZy/hmx9hdej8t5eudJ47ktGX4NF1F/IWBsa5wtOxftIOCyearNsT/7QGhhL4oH
6aKLyONvvZ+KFamj70wb4AJ6jMVNi4pAP7kVg2mc4SMTAst43ge3nS/rA3EUuOU4MUsyxbK+W49E
XhLBYTlfk1mfNgAgZ4Xly4rbq8ZwvjdoZdee4cNQBaDbZZCMoV9b3zqN2vIkW64xzvLAGt0xcQv1
PUip/rJtwpdL+6Cr1g/TuVDBuUq8kWNk7prxOmvtVNt1UIvODmAfZLQmd6z+YdVmW77KwBi3+CWD
YyaM5b5rUMYRxmzeytS3HtwlJ76qTkysePpTwClrnTol7r+8oaR21nJM8N087say7J6wF6BHGmZv
7WXS2/Smmu+6OF0OlogrXs9J2xiW4cDA6vFLX4Fn4GZkkKy7KM0FOw2B3/d5bFQbaU+4kqr0yhvH
Yp/UrbHxEG6EuLLv4pw+0qJ58Kvllq7eh4QxP2z71rsaZDXv8rnflQykJg0HTHOn2ppkpPNarch+
HghHoI0YvyZODst7MAqIUmAmiOTMNJBOKn/nVwgxCK7gxXXJ3eOdtZb2SepLvkfBUO0quFBOLvmy
GgSuILwuO6tSJ88CnKiK7Nzn+uNMhZ3eCbGyQc+uCnIO3rSFKYA8WkIeOTutfGkfs5rCjTmd9nVA
lDFxzF1VxfeJ6OdjkuSGXHmFtU/ciyjPKrqvOD/0Xbvk16blYbioipNVjmotzaE4ZoNyv+FB/mH7
ixPGAVZ0KtgfF2NMH+B+9FWKXnAzouyecuSJSdo9SI/wlVSahAjgv86GFmC8qp/Q903h1DcvmJte
BHmyY8yBvnImFC/l+F7wkiCZMzDXl0g0MpuVduHQyGnSAt7gRMqnFubAq9R3yaZMbBmOxKBTXixf
81H7Dhd+U0pj67CO7DO7JGSgY4PXdHrWq53y06+Tj/3PmB+TquUAnfSPri3cbwkOog3PHl/e7xIq
OYfi5Ovey+KPzuvoLNt0wkWW1U+EXuyRifKd29bcTjMmssLdT0V8GuLlzdSHNKrasfIJ4sZKtjKn
PtnDgFXIGKlk00HJ7Q3qiGbTTnOGKLdukhV0WnzoWaa+WHr/NVeOWvut/8WL82+cTt6tpT8XaG03
ramumQvnaLAcAB2aYg2wEYQXADZ85r3vKg48MbdOyuUZ7VwQ9nnr3ZDrsGkb+zQguANNMGzzucx9
ww1j3ZpizLQK5UpDtlwNjonAteq9i0CY4202EacQIfEOLnCbdyarn7tJUAiPaOocA8+iUlZpWwAY
b52kQfMVc757CrjLr44ed8+G5nzVl27sghALHW2ToAPd2YF40mAYnThbQeYF10xctbVbhjg297Et
p2ot6OjyySeP5RcCGIAw8nyDXWY8DElN4sLie8ujb+kzxRLlaKB2TjQ366OpFEHFxlcOzXkAVEi4
xs5SxX6I5l3ld8iMJmfdG/SLbjhJjeldpZlOGTkKfgYFD0ZIlo73Asz+pGOUfTNdhbUHnWk2PTpF
OeisCF6981urOxTEwRDNYIxIRk78dF56TlvUHocSgHZTAW2hByjUJbegn3kKi3olkoxqwcz/PlfV
qbAvokKXsAzENWGAljEidarEM46kvi78zZjpgO5D2wmy6pxThWbqB66j+MboZrAs4B10McMmGGOQ
ZsW2tiDwVF28MRLtleWG8CRrXXqKIDcfFwCI9LQaGhJ/4piIjplcknU+KLQI5oi4Z1b2amra5mvL
yQbeZzy3uKQaZGCIOZbA3xIziqR7xROmxMYMzMSBI5GOBrz0nrr6ouVHxdHZdDlsWs3ITGElmyKP
S7TaAgUe00DdWQhjtNLED+EVy6YHFU02wh7ir2Ipipdcq+2BJBp8GVAgjYtFjwIWO179k63/H8kV
TtkP2XTNu/pTxcJZvNX3Sr69qdOz+Pgnfyd1gIP/7d+/yAV+94v1P6UDt/2bnO/eOkzP/0HfX/7k
/+9v/qYzeJgFAoQfTV+ry6cl2J9+liCYDt7vPxYufMneVP1c/be/8atswdCDX2yigh3bcrzA0A2E
A7/KFgzd/MWwbTwnRPyiG7gEYP8mWzCtXyw/0A3+M20HrxUZZr8JFxA08P8FgW16XkAajG7+7T9+
8ptfbet/Jlz4lylvvu9+iKJ0LZK+4bKmQ1zD1nrPlDz/RTrkH3zyx57dKXMNyYlxPKRq/AFw+ENr
k7+Idvujj0bm8XPeocgnSoOQDR1U7i1h1hp3hVUN0U/37rcr9LOU448+/EPCcBAQKQyDBwXoEJo0
NdW5LOJPdUj7vnMRj/yc1EjFhY8Efjw4Xn8MDM4tS8nW9blv/iEP0HchP1h7xwPbRLyxCo2AoQBN
4ec+/XK9fvrqU60svTW74dDMRC7nflDijjS9T373S/jCT5+eZGmuGGKGQ5u0w9oVMr5Ciz9+8rt/
SAIENoJWW9z+UPjEAPnlOg28vwiIuDxz/y0dgjv6IR1iLLJhiosZxMpsdHNHxFZHr7CZF+2zGhai
V/uZ8yyp7YN2Zde2+cmbbX/4kfx+kHkVpP3BYi/aBqrBW9azoXzqZtsffipMx9IkZ1AdJknM72Di
pMHt+Lm78bGL0gWpLEGz1cEdsuwGVLU9Scf+izKBy+P4r+7HhwVt8hdO/fPUH+psfOO8vzKa7vVz
F+VDpK5pVqLsKqs/TIYI4ltnqct9Zi7J+Bfd0X/w1T8WaBIf5zuZWXOg9gIiK3TA+yKZPhM/6yOU
+f0L5jul3ru9rg5aNWGxKdP+QdOqz631Hwt7Ax4VL1covGql4eHDyz0ND5+76B+WYwNRWo3Krj+0
ngeYXQ2yvrEXNXzumn9s7O00R/f6tu0PPYE8dzoB17sZieEnX6MPKzJhYICqGhBJ2yKM6wBGLxKA
289dmctj9NOSKYhNcpeEry4DANXVHBviJbCM4vnPP/73esbfClp83/6wIqOoJYtCZwm4xI+Sw1mO
nKOsqrprabjpSGHL9P2f/0t/9Nx/uMW4py2vc2jt5nCfXxl+zXw/53/VPfhHn/5hyyWpZnGT0VKH
WgDybKlCy84kKyyf3BetD/d4nH2MkjovVg34tKZsZQgJUvnxuUvz4R6XGpl/vV6pg7Dc4JsGCs8o
b5h/sXf90aX5cItVADo3F9xikSI8GAM5RhlRqH/+1S93718sxNaHDcos25mQMa+DQHTG9wtXeQVy
7N1oc0vEZIXxsNgEteV87kqZH/45PTUx6UslD60WgK6QA9fLv6op/YPr9LEc006SBGXTTKYkIfWX
4geq51Z/fpX+6KM/bFcq70y70IirXOruyfLwt6nuM5WeyJs/bFdwI81oZXxrlRqnSpU4DOzPrfcf
2yedVODWwCkIPGi+jsVMBtn4uW9tfZg8Rle0nY/14AAYj1U6fUep+KleefbADxdbZmZSq5HBo/TH
KyvwH5AV33/uPn642CNwhhTCV1CP6THXh/1c/VWfzR89Ih92bj1wsXEKQjYIpVzAjzQIps91Pfv+
P4seftpEUsyVg9BZHVWvF6fFQEzTjKZ4+txV+bD29kYMjZAn3QFLMn2thC8V0ec++cOq68DtFLqC
hdUAW4puBMD3PvlKXu7DT5ekRthvprj1DigEz/2UPTZEfHzuW39YcDGR2VpOi8dBUxo5NLr7QIXr
J08EHztbFyw5GlnE8mAQYIXHhLSHT16SC3Tx8yXJkM8vhlsTLuI1z4Gh7tpLVuqnronx4U4KSVJL
kwjg7dT21mNTtFu0usX6c5/+4WYKgsUB5rgooLr/ztm5NceJc134F1ElQAd0291uN20nkzhxTjfU
zCQBxFEIhODXf6vf+i7GmmRcpQvfymqhrcPW2s860rg7LSoJXAS9j2mzJJs6yD+vbOzFiYvoO5xX
foZ129vNGBftnHJM7zhNv1Xb8F5B2hfWtLfADmsxgMRaTigKTg5F+UMC5xfWsre8jinsM7PbWFdQ
Ew7p30gWhH1F36EzM6hDg55+uqLM9nu1gDScruavoF77tprb6ia1pMN0TRzwvnO3/ChiGrZK+a6a
GS0FXnZu2KANXEwRQ4Jkw5YS30iTmzFGRhGi7WEl7+zEgWhEiv6/h+QW1r84uhE/JLModqPA9o7H
JE0Oiwbb/SjbTv/ouoR1J6qyKehaipqKlytL1uA9RJVsukpRgoRPWinPkCo6/spP+c3mSbz433q4
fJMY7dvNvWEm+SYS9vTfo/S7pr34l2UD3qnBx4VSa8MLw1CCE0uD7DeyDNndF0sutKdkdnOMrUL2
UK+aPzZrwtKnxFsB1l1SJTtscPuWAdR5A7mZbhkDR9xbBQbl9s4VoPZs8YZnK8AwizZoGRC+o2Yn
WVzuUN1dR4GXHCfxQBkNyaeQzyl8l0wchAC+WbAuolTwaNwHHLJOYS3fbkj/OFAYuUcNwNlgvo/A
luKBbRCvmJD9egoKeQvgf7RcEhtlLi4w1pzjIY2Lj1BwlIf/7vYt2v+9CuCN4WXjxKakBHkbRI4Y
cKeDGFMtn6DyR/VcsTDx/N//5Tc/wS+XRMXgChGK0VeIAuQBxTbfK44X06DGfX9LOekZUCCMPHBU
lwbcJp39/2vXi9rc158JUCLzcnSSqsUJX0h9VXh+t66/WBxCw3rthT5KM5DSTTJ9JeY7wPwQBQZO
cS/wyQ5Uw7Cjz9R0jxql10Ay14FD7YU9XZRl/SAw1H0FurkFhQOVFGEj4rtVgry9DgaF3FfgndVF
b3hC3waVBG2l8DJ/+SnBV5IFlRjvrBfHdgEzc28CO+6FfpRYB5cXjLjLUI+pwUJ2RVDWTGRe7GNw
ZyIEYh/1rffwZXiMcc8KmoC+zyQ4nHxF5SMGxEEmCTIhKBZhLdOXQx2v5SIqjaE2680IOTv3UL2H
Ne0HpEjLlNQYj5uIY4A8A4ndwKa9gCSoeMXqxwCAa5uTgxWBKF9zvLz98F8sspkXkihQaJt5wwRJ
sTcsSfu42SpwgngRWQOV1iuOUqxoV8kTqM6o3EtVEta68BIeMR7nUFUP+wQK0P4B9JiPRr6WA7pF
xy8GxTcWFCDfQDyErKewLUep2YL3kM2hROpAoc78blH15I6OUKhHg+aO8MIU7nkVqpA7xBKPTys1
f0FL3wa27cdpoTc9bOt0U7QABVdAH7hPKiyjIIS3SesFeBuAiPV1dTdSis5hSxHYcS9WNxUTATW8
RsWpe0/65IOs+Ss+or+Z9cKL1W6qZbw0McZ711e42RyKLjqHfUp/1k+UsEg2+hqjtAg0Z0BWIJgJ
8grMhO+HOMVCFxDqwMFoL8TRCQZuHWoGg7ruOyDSBdpsUWEWDpBjoypxPIAC0YV9Te5NcVz2Ie1D
EeJVtsucnHYyQcmHsm7UcIT13pvnS7clFFwEfcXV5ahrlI8MaWDT3iQHblxAzYqZKGxzxIvFu1nb
sGWMe5McthWq3CTq1mSrH6CvPOFB8C5sQLxJjkJJVLsBk3MFEfokeXkGM+19WNPJy23UAc+XlNDz
X1cG6WoJFBkq59uk/zuseW9TgkUKCrHaDVKJro6fXMXcxewZ+xHWuhehWVLIrlIaZyKV/FBT9SXK
srAcKCptXw4M0KY8WeIWZYim+JNH01tTL6Fte8fEumqjYWWYhe0kf8SNPo7JMobNcOZFJ7ELHyhM
165DBAb2nXRyREHSyDIbNmN84ZEGkwUIZixcTY26hdjC+N2osOnCvPCsoQjd4gExxM36FnrQnGoe
pOYAI/zl9xwAmEDlVIlTRpR8nlh2BXD29N/T8DYlfnHI+J/dyz/uzqhl5RFIDLiVowqQvY/1rNU5
A4XV4o0ltjMK3Hb2CRJOoe7gGwb9ZpUaYwN/mBfBUBukLUrf4D616p+NgINZKnSYmAqsjJejFqG2
eLbm9jgyy/rYj3Fe7TTwLsb88JXRKpNp1tdOb59QxfcJx7Mv//1JfnMsoF70qjRxnYVv0FVCbPsT
PFaB+rwhei2h8bvmvQCGSHZLDcoNrkg5oowZp0cw78JkBoJ6EVyYsYB/J4ZlM9U7W4xfK5IG7t2+
SIVArQMuIyYLBJwX8Gee9zkJyyBRL3Y5ZH16xhPJ1aX9natKcAzNU9jX9GJ3hg3I2MBaFaoRFO8W
pUW9+RKYI/HVKb2toQOfbqdHlPyPOMR0QFKH9dsLTTNCRo8KV4QmYV8SK85Nu4RFvS+rk0t/syhd
cVov6cUy0LW2HvyLsH57gdki0w0RlsDxMSnfTR1g6k0WlqX3lWktNWawsNK8omasQM2vRkliTP4K
6revTMM5hvagQCLq5fCtlRr+PjFEU9sxrHkvMKnbGHgKSDnMrnhfFyjMgDFzWNPekbfWSYziP5wI
aJzSw2RSINUBDQxr3ItMGhec2hQ7tkEhLMrT2Q/UqQVmNFIvNnVUzks6EX0FJO6pSFFHPTaBc8U7
9i47SFmlQNNuAnO4wGHdlE9hQ5K83NfabLIcGdzxKufiU+LUU2LTwKb9LXPd0nUuEPTZoh6LxcCi
C+UnYd32AtOB2mnTBVHP7PQda8AjSofDztKJt2OapGnAyEbMz66+51H5AEhI2EX6xlL859vCUJtM
uBlJQL43cC/s3i7r8CFoQHzRidvNrOAJN16Jmr+7SbyFI2LgXpl4MQmAM6vljm5Taa97Gb2Fqjzs
OyZeREbzDIOVDBEZg8gDbMKTlNElbES8eMzGLU3gKoM04ELAZiGP4AaGxWPixeMgLUl3C+KW0ORZ
EwBGygSYwLB+Jy8nyeySVTW3DQ3VK+dtQuPzCmJJWONeTIKbrDvVwHejGbLobtnjm7H6asIOm4kX
lbAXhMHYhH2B0eIeriB/VHgRDeq4r7zrUg2BMjx8ruAaf7UZ+dBHbZBeGdXELwcctVsW7grYcgBR
rg+qj9yhtFsVFvO+hIiOKEm0VYLzCay8AcNd5AGAoLA57ouIcH4AbFex8cqX/kM2y49z5b6GDbgX
mRWWpqo2uPavlpujyvrTxoGjDmvci02xwJinXDENx93CAkeC6cW7+S6scS86RYRiyv6Wv4XNOBzQ
QP/M4sCP6cWmQh3TFk1IyDGzbihWtQDoEaigwjruBedazOvcsE1fiwa+lLDjeAdr08BUS+zFZm8W
Bt8FLIfLkqI2BH6ldU3CRDnCFxPxOhl3suB7OuPg76eep9KEbWy+lgi+ur2VNU4RnILzmAj+IS5t
kGpD+FqiEqWfQCzixqNWiRL4tYNDIrABYZPclxPVMP8o7GDGa424WUn1N1sB/fvvqXLben+RafHl
RCtwIu1eQRcGHmv9CSvY8uTgzXktcLqFEURZjK/ldG4h+av/5IUq7AxpUY10vBaFvheb/ajAcvnv
H/G7pr1AXUGVAzgH0RTpqoOP81KeIqfTsGjy1T5Vy+CVgX3jWmn2yEiaCx7atBeokECkUdui7s0N
KahNY/UdlNoqbPkiXqAWoPCjLt7hcDG1dyay77ZSBi1f3Bf79FRpOlOIfewEs9CKtPMx2lhQ2gPQ
7pfb6C7sHGUDBoW06jHbp7dtpYIuhfxWzPvPczMy2xHrtbwla9R2aAfzMCSBZZL8X4IfgK8gM8eq
u8wLPMVa/W6Ho0vQJOS+4AecDNZuRKHMQcAfQQ9PCYn+DIke+Mu8HJR0A21ScyzoFJZLBwF2KYxM
RBLYcS82wUHabVPdNlEAIKZmfraCPYd13NtEcfdO4ToSjVcAhT6AGpLrVX8Ka9oPzCRJeuhZJ6yD
gJgAQ97YLCgsUVX+crjBnxB6p3h6grGPewPr5vjcr1VYgoz7ahwZjXIlALWA5hzdQ4X/Y47E56Ax
8aU4bur40EVYT9Qco16uPkbwhgpr2ovLdtao14Rb9nWbBdzaqjo+lLMOmya+GCcmQwObeMxvS9qv
abc8AlMdtO9zX4wzwWml2CIkf2XaneTYAbNRBN1TeOZFZaIVCLqwILni2bn9KwVz7C4Z6iawdS8q
Y4DXJMpZcafNdtiPCf0Wlo4sbHfIvLhELXpCO5gYX8vkvUyqe2rawJa9sBR0kbGyWL8bPa6X0YDo
DS/y5BQ2C73IlGW8NdOIiSL5cg8k+wMwjPdBTfuKHCCHtZoEJsrO1Jkl5L1sZNBdmfuCnL3fOLTO
0GtINfx0rjn3Miynx33pTTewjKUWC6yA4x5wnWa/b6bOBt05ueAvF8KSJSO43HjemBx7BEXzOrbl
x7DhZi+briXcEVINtQbjCfxkYfTHw8rruPDisiBWCQCD0OsKvoQAySA8w7ZKX3mDPbhPQJdH3HB+
QZr9oSBhS6Cv5EdhAOBBET7kVs9fOwmzT2CVy8Bue0EpY5Asxx7hvlfkCBTxIyWv6Shv6/+/7wxc
eBGJdGGLYi+8A+8auKBvHSSm39ohBrxuBmySn2VmyLuN0HR65bfczpi/+If+66xZ9x40dA2TBvyI
6ljDYu0RbFb5sK8JIOW1bYcnFFsU9Q1X3IYtxv6rLQBdCazaJ5xjQGr6QvkOS7K90SosznxdFF4Q
iqyo8fEzSd/pMgHrcQjrua+KqiSHzLCQ47UfMiD5VfKtZTDNCwpiXxVV0HZO9hgvCoIXd6D9v03F
FpR35dxberD9LcVg0G8YXZyIERpQzD5ML4KL/8vFR8z10rIJ4z0v9U9g2J9nDVuZ/x6TWxu/mJ++
JKqsKrmu8F65jqQ6tj2fnmyq+OdiW8M2Ku4dDFDVAjMIJ0Yc12HYTOfhT2XVa6mj34Qz9w4GSJLU
cMVB/r8TYAfvaTv/GOsh6Y/wrJirYwkL+XcFSIlhqx73Fqa6mCY1WEilUmU+xxsIxssclOrlPppp
XvqxlPCZvO5yRGlRd/PFqAHZ/e+vfNtLfvGVfaXUAHOIwmBWXmE6kf6sCFmga1rBYwxr/rb4/UNd
E6cT3nWQvAdyftmeSeHU13TqqrCw9eVSaav5JOIeQ7PyIQedWMGoWK3vwvruRa6LRgf/ZrxgMguL
ZphRdkebmDUsP+CrpfYGJWkzxe2psg7FXTD/TW3YkuOrpSSSGaBaI/2IJ+4bcpNqmMnwan9lrv/v
oetXc8YL3J6lcPOu5XCFy10Mp6mq2d7OEF7UJ+esNYdMLMNHJJr101TF5LlXs4OtB+3E94x2zUM1
p0Kde0BOH0ANjoAYTLU7MJwb3oPkPnxtsnaCnU5N3Pc5YtF4xkZviscYx/EHG2m0ZUdb3HTmLkzj
zJm3WvSg/9Eu3vsrCMYPkx7fqEGGpZh8MVPtVkvBfpc5zoU/YKZ5HIbo76AJ6uN2WjnA2L1B0zR5
A8H6tIdttb6GCewq4MIntFs6gAGBVp3b+pVDz2+WG1/CZIu45gYXwpyoKnt/261gg75238IGxNsO
+2HZZMnR+gQrWAdK71h/D2v59nv+uY7BXaa15YihJt3BFQ9ZF1b3zn0FE2yLRwkHGpn35i4i7VHA
4DSsz96kTipOEnjByJyl491msscVsrSwpr3tbk17BpcuNB1LdU7NfkJiOWy786lg1VhT1Nlg8vXA
mR/LEs/I2d6td0Ed9xVMbDN1mSRa5k25xydi+3e2h6N2WOPeZqeKZe+5QOM0mg6CnTmsoMJavp1y
/jH9yqpNjUMBWS769MRA117Vx7CWvU2O7RPQrHGPL9moI5gXB7kGPcZyH4iklFszawYOfDjgr/ts
1DGGMXjgiHgBCf/JqBWdEhAZE3PKlqoCetW1YZtz6u1wEIsXZSQnnivG6gfBWHUHe+n6lQ301sdf
7J8+EskxEfFWjDyXc9q8gW1y8VFruMaEfVEvNqWOEmocZ3m2wv+BxWetksCmvTsyLGBWt1vL8hiG
IMnwDe42YRdHX8BUyww2IPHM83kaD0PxXe+BJ1Bfv0SLhaTgz6DlWY6nksZPKh6zc9BY+wom4L7a
ZoIhT65W+wco2m9AYf4Q1rQXmFu6Kx2XjOVEV/DN0EUHgyceeOz3NUxlz2vK9pXlAPB/gPH1u8mw
p7COe5EZZygRIQ2axtkkn+LyOtGwc60vYVqtAhZ76BkW762+xGZZLkVbhcnzuE8Om2C3EkPpwnKs
K/Anjch8Aue9CpL8cp8dZjaVGthEsdxKlEkKdmVzmLKL+wqmdYVoEZZBLB9XeSoiCXu5sIXKFzCV
VKt4rzeWbzEcETO1kDsZ0zChMmx2Xm5qI3z/imZB6+C/j3ctSNZHglNW2Abha5giJE9NsmIaom7p
cVjU52GnYbuDr2CaaUUr0yHqzZKpP3G9Eis8FFRkwlYV4u0+WzXCcsvtDm5r5FKZ5Di3XdjBzRcY
7EXU0KlwLucaELF1kx9RWxi2hvs8kX6f4qyMF5c7NlZ3Y1Pq81yIISxb5POhmnnVoInG+J7jWN2n
uClepjkOnOjemrVXGa9JFbG8BtQKnlzzEeYrgQtL7H3OrIX3dJqg8aHU9BBD7nZcqeWB8zx5GUVS
80HFccbytVTAuFANT7PDDHfNsHIZHnvnCVSjCrwLTjTvYApj9+kIk9tj0Fbh67uQXs80GVqSm6I4
xnGRp2sSONHly2HZoDxfUXhC8tqiDNWpY5XIsFOQr+4aAcdre1OSXEf6w5i0H3UXBamLuC/u6vqq
bcbK7jlcuj4B/wH2XLOGTRRf2sVTO85iz7YcuG572Gv5GYYl74M+pC/taroJpg8w6M4LFIwmSADV
9qNpujDIAPfpTX2jXJIqgVVr4W94390ZScJuKb5yCfWQcFLalcvh9HVY5vYOTh9ByzjzlUtcwqAS
G+eaw6rNHPDy2BymjX4JGXHmK5cGjuciUss1R0E0VEDszbCElc4zX7lUJONc7SZaciS1T8JUeSNo
0CIOSdLLqFzGdjE1POnyGuYalMIMlgUla5kvWhoAnXMiLpZccZiqZsXZFj/CRtrbGxTdxmpY6IIZ
sq5PnAl2ycY0rLwH1fwvR6Qd0s6lFVlyC9uuUwVaAVyRw0gCTHp7Ayr806RWdslh2HbqWPymDKx5
YtLbFbiirs6G0uZjurw1y3CCEi1oEWS+asmmuqRMDzbXHbxpYRmRR232M+hj+polvTqYfQKAnldM
5OsEr5yJB62BsBB8+SUzaWHoXGMGOgriQdtv/bkicxR05mSZlwFiTsXzROIFwrPU3sEhkR1KOcen
sGHx4rLTCohg4pa87qOnXa3nuuF/hTXNXg6LAPXAMaKWPIYVZ5H077O9/RTWtBeZG0XdU83mJQdq
6l2RyE8JHGjDmvbCEihPCytpRM7YtPftul1EIPSE+ZIlo6rNrRF6DYOe8tCL5KFsxd9h3faiMm5V
gUqwcckT/qUk613c14ED4qV++rmdWcbhcpagJH7vlnvNXsP83CbZv9NhMMV5OUOSvqXw5FiXXAzj
Ju9EN4n6zhZT8rXEozCMaw1VYXkm5iuY3LwSMsgFi3lawx8OUOwxCjpfMV/BpBYqK1AP5lw247FA
TQGZksCmvfAs9nTckoHO+abW4tmQsX4sOpi8BU0anx3EuRbYhKI5T7uKHMAOFg+pG7awLd8XMYnK
qkWxGisu7B8zJk9NWYetuL6IKSU0W1NwvPN15vepNI8gN57DxiR5OScHvFOCxh6ZfIermpiKy9iI
oEsP80mHe4NHsBQmbzn/ltm7dAhs1gtQwZ2SY1vPeWwj+H6p3C3Fc9Bg+KoeKRRWP6Q38iUSoLXA
RnZLXlOZ3NbqXwS/L+tJqbOkajEatZiLhxVRdIm4MmG7pq/r6RzsU2FTZPJJsed0y7pDL80SFje+
sgemVppAKQ8/YNisX5epfh6raQ66v6Ks++UEhM4glUBvmTyT3VnBX1Y5FpSKZL6wp6qEqm3Zzfke
tx/gYH1irQtLFjBf0xO5FFYP8HDKO5v8jFX8bVjgYhw2Db2Y5HM2ZaqdTZ4MP5hrTo2sw44/vnqH
tYtOihmDXQz7EXKGM9gmYfumr95Zty0Zp9uELjuzwlGzme5YNptXFtfb6e8X0eOrdySMQRcBKgO2
TpVeVyiW/9Rjx0po+uAZezdHpoQfuAb+OOwb+KLF1bhVjaDY5l0UTadpmMiJt2F4b8a8EzTZYDlg
zWjyqiQ7LDAXfYRHVJAOg/laoW7WNMpsa/I+2sfzyNV4En3Xh91ZfK5SE8Funk+YmzDfIo9tLHAE
mALJwczXClWoNq8SM025jGHPV3XdFza3YXwy5quFWJ+A1p7oKR+keNur93XJPwQFrI9WKp2eKYp9
pvzmR7nK9HtTDWHpD1+wM1e1m3qFpqcB9U9YiQ98XV4rVPzNnuSLZNc2Hup9pFMexwDhtORxNkPY
huSrgVIYcq12GaY82zK4xheHvgt7EWe+GmiVBMwk2k15PRTnfYRPbhG2hvl6IOIy8LAJoJJxkp5A
Djhmc+A9y9cD8b1Oqggspnxq+sMi3SEb+7ADkY802rqhQXnSrvNuKMsv2erqdzspk7+C5jb17p5y
qLICxlg6LwFjYXBK71zgkchXBGXzVvVLg6bXrJpPzbaooxhHFzgDvV10WIYIQFi0rmN13wyw2mbj
JWxMvNsnGH5lKcu2w16XzCe4JfWXaoHkNqx174A73urN0r0v8xhqIBzl3mdj2IMe81VB9dqxuiBO
QaoSQ1lb9O36qTN7F8YkZj7aCMtJUZgK7VuYHJ/03nxbojYwg5h6mSEKk3ew8CN2sUZe5y09CJAD
g4Y89e6dVd3tk6W1uAzRcloTB3uDFnCjsMa9E+4GGMkSjZRfKPyXdyiPeBwWmz7ViMw11RpW8Rdd
W3rOqnK/n7fMhh0WfW0QxJGTKFlpL03EH6OqupN2DEti+8KgITMxm5HEvsBOcj2QSb5JijrsoZD5
jlrtupoE0k57qaft4wQ7ksMYycBzv2+pJaMOWQlzG5SlhIWcyHLQvQN77ouDUthe0dXJ5SJLkFmz
ZOVH9D8sieDrg7qislHrBBovig9g2Hwu1rAzoS8OmrqxN1uf2kvUjsdYwf3birDA9OlGcaW3qFqT
BbfC6mSTDPqgP4Oi0hcGLVPcWco3eyFMfW2j7rw2U+B4eFsmNsltqobVXph2D6Otz3IPwwAyXxk0
4hkvqSptL1Z1xVmWUXywdEjCLsy+Mgj+IrHCE4e9TE6cNFHPxa6fw4bb2zJt1yCvohd7mef4TVKW
oPgmcdjzOko9X+YQcDy2bb9YTECm30opBmSbp7ClypcGiZ7Ug64ae1nNfsQ/uk+FDZsnvi7ITKRh
dYOPuXckOohkuIvYHphK/ZcsyKpi1KS1l8HgmWNrdn4Hovz3oK/pC4Ng82DZgnrky+D0/d7xAwYp
bNfx5S8kmwfkydG0YM2xNfVxLMMsTFjsxWUxxZsWDZp2bj9Le4NsyMBPmb6cgdOiCQjjiBw4us6H
oVfPGZlU2AEi9k6yGmVRbHK9vfSKHFm63PU88Ezla14UI6WN8XeRa/ETj1fHSvMfYXPEC8qaSrX3
MwIn3el5IIM9ZMi2hw2JzzTqu81MSlX20g3qQ9L8NUQiSJbPfNGL7geZmAGDnRKHPYHdl3oOO9j7
ohcCLuygVgx2bQC8aat71PWEXXZ8zctAQQOL8ZQMP/b+wGGtwcHXCPqOvuRlihEpTafspaz3UyPy
eRzCNndf7dImdkhsFC0XV8G2fKkOcCwOe9bwlYVET5smPVa/8mZdW2eodt4DPUyYry2UpeJNXKLf
Uk5/tTv7YNtNBY62t0+KlkTQyaPtKn1c4uxI9j2wZS8e27jaOcFF4bKM22ErfozZ55AJQn35z1xW
nM0OEwR6mhOU3Ie11UGbATyJXi6rZOTVZPpsuWjHOGAgEOTNjYkCW/culFXW8HK5HbdNHC8niFM+
U9u6oOGmvgLodsEW64Sum3S7H912vw5hKDrqS4BikSROwADtghdefRhu6BhZhgUl9clFphYFkhvp
cploI49Lt+v3Tq7mldPU//bafyfyqS8DkvOO69JAzIUgaUouZKum6G01yqU4sti2xYdWxSrDK+S0
VvdgNkwwvmGrne4n6QZ135KupgeySde8rXan1xrOmC0NSy1Snz3DWuxXdm3NZYwLMOfi+Cd8yYIu
69SHz9gmYkUHF8LLPnZfKSsVMsVhNlM0S1/GiR1SWomkMZfM1Je6zepDrMNkYdSXcex7p5sMOvCL
s2Ny0NpuB1Ats7Aw8f2gBlLWbo/r24g3zUGI9FYgu4fRP2jmrXmL1YOZNcZ8QSweyrgYjnPGfgat
e76cY1GFBakaXS9Y9YXMa55O0X1Y0966Z5N6rywt0O+kPFGXXqQIq/iivnpj7uZu5QZTJYkHeoS5
T3zc4XYY1G9fh1dYxnEAceYSt+kDU+4EMlzQYYH6OrzMkmxS0qBpuSaHlUV5A1RD4E7gzZO6K5mt
o9VcGrLcOYV/AGJzGGaO+lI8XqZL1RWTuZR9352Y3bq7VU5p0HmV+mq8ohCkg2budokUGlePjq4l
asrnIuhmQ309nlJd1cSkR+/xZfNa6epRzisPu9tQHyS2yLWE6S6CSNtncNDeNIsKSmZQH4VE1rFl
NabIpZiHr4Mr3+EbvLKUMyyrv9jEfCGRXXlSZlmLrJSk/QPoQv11kelGUFdqxLegUPLlRDEK4chM
GJb0XmSHtTd/F3YMS0nTfwmKahi/tmOC+c7UfWK+uj4LiySfioTdPUIBKVomciuPKiVHAouTsM3C
VxSV8xiP/Y7GK6HfFLrF04sOejWnPhWJu2YYGKqmL5yO0anjzR9RWYQlHqivK+o4TSaypubS3jQE
qPv+1tVN4CnWFxbN6bpP9UjNZVP1Gzp1x2luw0LIVxUVGmwZkcaYg2VdI1FaFUeg3MJMCKkvK6qm
dNiHGKOSjfOlr9IT7vRBD3TUFxXxIVJdBFHRRdbtfcH7Y9bxIL0SLMdfHrXI4Gq+AdsGh7AIdRT2
UNVhbwvU1xQxZ7IWcA5MExcfoNjIeFCum/LkZZ8TPulmitCwhQXUm6iU9cEoHoY3or6oSMklI2my
mIsourU8zaPuy8NYjai7C1oKfWlRArpnBi7h7WuOx5Etz2kaVsNL/6UrYqPeao0DS+u65JRU7rIu
sgpbrnyZj57ECA9mHFm6lt6vszxUkoRNcF/kE8UtSpxaNJ224ooUyqkaw7wqqa/wKQAX2W1qMcEj
Wb1pig5j3uJpNOhb+gqfm2wbeE/SX2haxtcqWqpzl81ZWHD6Ep+9o3KKtUbrdVWTw9CaoTu6rtRh
fArqK31YtPWKtWN/KfquPWjcJ8atDNvxfalPNyeTLhptLsu0H6Ddemjq6jls1L2sUqWMNDru9AUu
mMt5rdh+jAicA8Ja907PG/KD89RKd6klEuBseMfVHLYt+zKiPY3Y1Iy7u1gX1SeQqaY7N5DAY7+v
JILW11R82txlaLNPJdK+h565sL3T1xIVDYwN4kRvFzj6GUCgbHJvZBNGYKG+nGhK6IQX18JdOrHN
3QGajrQ7Sr2tP4I+qa8pqvoBWEaHTxqhy8uq7rh+TSNyy6794vDsC4qGJl5qZ/FJ8fBqf0p8XnpX
9uv096BpC7IWgOLqU7SLzoTdHH2Z0e7IuAlJ3IXPT5GJAHoK/Qrevrr3XUkh5XQX1iyHeWkPMwvz
J6C+c1q0UdDJM4xStZo/lIjv40CDHOqDh8S2R91cx+6CKwaAh8PeHuopMCniK4xKWoD+biZ3KWjd
PCN3FC2HbUrS1zIMMfnfzfYXE8gXGalOo7C/keOlR50v/QiP4upquY3YYzWjLv8JaLN4/GjKpoYp
77Y3ZvjT8TXdgB4txtZ2hxqvXr0+IJM47FfY1gCp4/aymj7EHWf6IZ7apb5OVm/zW7OVtbxrCMp9
8xkor+nUtwlb8m3ma/aGwtAhvuuLtOxOlpWgPBwKJssvNGJJdmx3LAGnttDDdDKMw2czlVG7XuYa
yah3NFkidm5mQst77qCbereOGT3ubHPuDi+VV9sl9BMOUctflAzzG/ZpfN/fVU9IN1WmzM4Gaue/
F/y37cjgGsIvYOCBbpRmJPsZ4T0SSBwsGyXq+2tRntNtoMOHWCX25+6AUwNqtdMp/FFgH5EPLmXd
97jf8erForYbLpUSav+kxqp15znj0XYWKDudcpQwtdlDZKTVb1jH+vQbsOjbcklhtVAfMz6rZ1Nu
rDwWDJLE4xIPY5t35VpObzsQNrePHNaj9akZUOB3bErZ8yOcCVhxnuO9MNebLXl1In2z0T/wwlyv
B1kkkfxrw6BPOUvMAm/MVqbqc61cQfJoRf3gyfFq7s4Z75LyKFO8D9xx4aI/VrZX9A4ogi07UroU
/I+trvunNVFquCurpafvB9AV0Ju57284siEjR12aNju4WfXNmYB4k/7RVMnUHjW48nif2i2IplXf
ofxGNCsE/ytdyugoezHMp91BhX4k6xyDtK4LDmRTTIfhPpMQ2B00lfun1UCudVBpNkbHlTQlPezb
IpozgNNE3nVmKdUxc9PyeWnbGAzMiqzLfcp4JH7sIFill7QY4/I+jeGBfljGFMY/EfBNy7HQ0XoV
pBCAd0MyUx53PSZ/4t8YAHZFa6+46I/8AFbiaL4sKjPNAWldIS81M8QCRJQgk+4oougw9ylf3i2S
bkV1MMn/cfZlTW7japZ/5Ua98zZAgltH344YLpJSyj3TTtsviCw7kyBBEiC489fPkbtmxsWbsiYU
VVFRXhKiQOBbz3dONixRUSlnTtyJW/Wml8Gcx20GHmGo4CwLj1WtMDc9On7QpkbbgM2ykvA8tgMh
s03JWzYlFGD617HIpiGyiFLQ5aiLnicBkeHw3PTMf0HhgItEj25oooqPfNy2+O1y1wdOt0R52bDg
Dq0Dr41AizyqLa8C/H8jJt8VkeU1JQTsJQh+psT0vZi/0DkUwPGB+75Qb34emjAhedU71yVoI9/s
JZ/I1gqs6buBhMq3OZP2Mw1q6aFmkVvmkWdyISCY8cbl4IoRHMVxwYymacdtj92P1eySTZ9VZX01
99xWWzH6solatx/umqEv6w3ultPHyjX6x5gzVP44KLT7HYSErGJrzUP2EnoY4dY9YQ3oHk3lfxpd
Ze3lgN+JcrC6+C+dDqpSp+CVLJVMx3Zg5UPu8bJ+RzePeiloZeygB5aYO95+6hywKkf1kLmijiXa
QtqJPOLkc4wvO5tbDcKBYdtYzA6u9aiPZ8DyM5ilTGd4XcgL+RPG2HL6JHsrr6Fe2nLaRLrJUEXz
ikp/qikh+Y+gcarsRwsViiYhhiPEzvPSqw456Lunq9qjS3m3mML7XE7ScmJJhtHdGCX69hbW1Jpi
lvfK26Bz6tsR6Bdl9QnjI074KVOU7wONvj5Gonmb7bU3ee9lb1dA7zK/Hm/quka4YFdD++K5YQ/5
NdEX7105dPdKTNyPKo0bZcXtYsvqqegXiyd0QYwRgaFtdJIc8VKzJRpnglieCG6nkGdkK62+ydIC
oZoVN4GfOamPKbMsaYPcUpHwW9dKC8saX706qJsrJZfEWWA7ohH9zuP2PtrhAF8TIIAUnEWCz6Di
NXdL1qY6bx+kZcIlhUnw8YSZ5LDOdcAZ2XQlJ/TKQtlV0cTBhMvnZnZRL6NeG74a6viHwFHjjWes
Qu1DP6+crQuNC3vDcAm6GzjAfTXruAEVZD/lN+Ho5ZgqKdhyE3h1c42yFry7A9yIHc9+zYuNkv4o
opmhYhzhgobfwNg534aClX4MGuSvdtGEP9ywyf60NdH1g/bzBSchp4LGHsmDZGqohEMEWSao12YO
zkIbcliyzP9kQ7AZmOz3dU2aFAV0kYDHpk5Vx7f5NO0YKVTiCrSOWt/ZGoeSKKTzHa8mEzl8qaIQ
5HCRAMUTzmXxgDCij0pM4sb9ZI3RAk4CGfpLwn2vj7jy1XVh2zcTlYnrmy98tIaNTYo86SGIlECu
/HrxzYxSngyspIO8W8KrIYyFsoYwouDR204Z+K9gnUv/JgzK5342Pez59KfPebcBXzlLvEGOz/6Q
qaQpQG8NZgHTxCFEAHsc2yCD+XGnaQ9GOzuCCNOzZMggLFh4uLb60xxYsIdZE0YMLzcGhoJGjM43
dOZbWkw34WBICtr7CUKqlYg7X+bx3JLb0uu/Yhu9tAFz4w6FrD8F40vqOGMCWCtPqrl4hx5Jnlo9
OsoBFM8QAEzlRkxiO1e8ibOQdDHRPdxKT+9JFdz1s793NLCCuQuID4aF68jP+m3FmvBas/ImE9OY
eN78UNZGy00+WV8ZpKsimclDNyw3NOMq4rT9pEYZ7FsvMGk2eu8yH265RLs4rrGHbqk63AQ1xQ0J
rpFyLkcPAArzaVAwQbXV0TyyuUG05bhOuxGOJ6NgEkNsl8KKmW4eM5/7O7vj4A9X5IFhiATsSmXs
CFtHsjdRoQl+xq8xhTAA95uWLpNXKFZ4WURHzJhIFJ0jU5fuPYTrfXiaLMEX4nWyQNxTRNpf2nub
U+999LIuS8Iht59z5fRz0gwlmo7ULmRxTV3qonYw9HS+hdqQn4yk5mLLg1LIGN+P2rFrVRnd+KhM
TXuiHHrjEUuoiHHMokaTUcF3Nbt1ogvHCq6CMvNedFW5U+TM3fQFgpEe2YSmyV7GshxbxHyYC92H
NgsmnEwDDmOu8+VTyNAJTQMQg8bVXNsvkIdRJjJFbl583fB3w9H5OVRVj93pJe4UrlPjQ3k6LxY4
EBTKbj1rKudHU4e83vucBPbG2JwAcV1ZHUs1NRVLgrLmQDvVY3bbulnbb0uHyW/V0skjYl2wGkBk
gWNl63Ye0V+awz7hXYlnZRiXKR+cMKffWx8qc5+EImUf2RrFVtRIx+YLKaumR1AV5OUuz3T9WXUz
019V54/vnQfUUmQ8B0h+g4gYvauxpiwBgbYd3A+iUiq1+xI8dbKeS7nzodD0RCjLZKqVwIFs+gDj
nDzvoKUqet/cdePIF4QmppPQoZr6+l43mhdx1dcOhWEpSBehwuq2m7CtFxoZyecmxtAzvWtAiy+f
GtBNtHemJaTZaNK3YlPQDLFh6GDqOB4nG9PA+BZ1txm0UyRMEbJD0GyHc4JU8Bo0by3wz5TuQevR
+gewmduIx9xlMWkJO/NCbGeZfrhzBrinGhqr2xoNDusEc8EFf5CQKXWuGidgGbai8JxoGKgQMfHt
CnbF41M04n2WOxec1OAqniSG71xeFPrBqqe6uKPUq/PERchLo06BAekeeQvkwlm7sCBFbH0PrsUc
U00kgCtdhnlekt4X3qGYmCv2AeUd8DWe3wvAANsgi4ZiaZ6mPjCvrAEp3rYEjt6KvQL66TGTYnxX
ViDsSGA2+FM9W6DhrBuv5Dvw3SMq8SYMUSRDh9g9slRgDl2hrFTCkb+y3nGf28aSe88PkVAU9bSH
KaTi1nU6NkRSDhPbh4IXDCnAAPpstizvcnDbz8jqAj8qtcmc2NhkZ2dcpJYcqy4ZrKBhW4dZ0xSr
gdHpoaNFN8eOKocEti74svQyA6s25Ilr3DFdf7GIH0xpVSIWuG5geZc7iXA16qG+uMm8WpE/Sdc6
S4xkp6i3nTVLlS4h5Y/Ad4R5uljWQPf+xFh44LqfnyFBKd6B8xh43DaqzrcNwq0C/aSxocnCyutu
qEb7rpTHwKjuMyjugCtR/Qjtgnn3PmdLque69WN0/3YTKD2nqIX4pooyi924ZgmRIUI4poaUSTa3
KLQxhyW9xziJRS4l4jHfcR+aXFuP0gwCnqiT/kMw+qK/W9xWm/uRztWf9VhPNuaKlbCiWdhwT23r
GDDu6sW+dWsx3Oet1BCCH/Mvopin5ktGPTXEToYxMycMLCvBBQBTAC/bo4WfGxPC2gediadlNPl2
lIu9H4IuL0DUtrApbhVyYQLupvILgrrSi2pmF1BVx4M8LWFYvLlCjA8olzufct8dVSqWTly1UMJF
kNR5c4kL6VlknwP5kxQTHdLM78ROoFMXiWmxiw2p+yk7yKGd+G1uCP/UDO4dRLNZpGwM79qiE6kP
MXonHnNA+FLPmXJ5aLUzgiSsdDpQyvEZUy5chyLtJsaL275wFmtLBkmu7cCML9noWDe15bMucbxS
oYSAkSR/txjkFSltHMfcZK0t/pyKWsiIIJIdU+PSPjh4tPJ3cyhLoKnsoQHmgnpCp9ptrM+zpCxC
EcGP68Att71TNUeYzXc9kFvWa2heWIG3IKYofSupferwLc+atogGvoQP4Vgur8pVfE9HPtxKgUww
CqeKFjcBfPj8J2Ro5yFdZvjAbVcPejfRJfum635WaTP6NbyNmPSwqTNK9B1qckjKBxvhIWRI+Q/k
0OWTbDsgbfPF2zXBMDwZGMsre3Yy70CmLpf3KONXbzyowibWYu4Su5mqveNmiG+kMbddyMHrCDJg
mDEdMudLA9wWi2wQBC5pMy3qttNFx9PMHf07CnnVbpfxDmlpNRP3O272sVhD/Nl6NM1U9khoQ31d
l5PeuXbPvrTAY1aIr8JhTCuqDE4VnGIRyTYPrzzQqLJoLnxlxVPYDPaBS5eHSePXR5dQ5k80V7dy
YE4i5bIvlrmJCleTR8gxLteaQLzzxnaC6XmBr2jSko8YMTcgQkgbqnzvSvfTZO9r3vvPooVsGTZd
VDKGsg79hl1jzj53ZL0QQPsbu25hddp5SrKxGe495sOO5tRqH4QIMkgPiyo8qHJ8A+jTW15bzLe/
1fYANl8U8WQkxTzHkwUi2O3I55lEM8H0Ye13B7JMqctKmqdVJaabzC52U1bdz1XLRhQnbP8Kzh+Q
M5DhkdqNLcxD/Zh5QHfDvLRPObV7GWPiCIIbtKRtc8WqALzyQcuWR2upexr1JbNfgZ2XXwe7d9iO
VPBJ8eC4U7MpZgxCyRL6CHy2x5u2HwzCL6msbe+i3hGPZlzEnoBbuj/MLZqyMTO2ra8tSQJs/ijI
s8zI0N6GLgv9jQ0UaPMEmLRq42qcq/65y1X+jiZDpxK44AFlGJVprLJgegdsh71bXFsT9t92Ju/e
VZUqN6pZIPzLejO7OxcIUjviIVjLozGn7K4IbOXGAwz7DVF8fBV5WflbX2oA0GCFCrBsg5uQJkWW
K70Bb1H7lYkJXV6I3sHadODZkLFiFJ4P+m64y7oXtrfTfj3Iq3zGHb/CLIp+8mVI3YM2eYlDzVSe
DDWri6iCQxMRQnkd7ment1WEPk+PAJdUvXgJjrK0CXwGJFDcGfJjGyYr1ibGVGG58Z26zW9Vpjiy
HnvwdNp3YvizAx0Xielgo884iKAPYtrkwRPI0AoeN5bn5tfEQUXjGUlAOF85vTPTZzuDgPEPXwCl
fzsGsuv3LsA49rYZstLcB1Wlnbclq6XYguCPvw9dT/MDRba+4OZK497RHAWCRJg8t+4zewFFSEQF
GhG46W1g4EQpxnuTfq6QTk8C8gqfIWbkgwmms91bB9VNu4osWB12b7s12ZO68Idk9JvKiXqCzTgU
GI5xtoUdNnLDKuzg57GSrZ1O2TSzZPChzRHLsavqL303w7qhxdVMd3pCkTLqXacuIx5IksVgT+94
AsbT4alyckjbKV57gOyMyKcjeBHx4vVFazY9t1A66LteI9r1WqpvJXTf7ISPvp8/TTWxdIz5SjLG
2ixTd+/3RZNWdY+8ETlIJTc8yGn4jjKSO6a1X7oN2laItKMWBSn9CHjroEEZiR+4KgPi2TLKVC+G
DfdRyPzS0EwwGqF+gekO3DLHumuUBUtbtSIAiY5Vh/kc+axqh2uJKEtMkTfYNn/NnDAUUUiYNFEH
4ahXIfH/CJEKd4yqasH3AK++eUXV24NoPZqhXZwVBm+oqv3F7EZ8QJmoiWBqr0Aw7b0SBSGYXand
1n0Mx2rkqZfhkEf27Kt7UpJOfg+MBdYnXRZZkRQzET4gBTZmPtqkYvXEvrXuYoXfnUFpVB6Gpi9S
QH8t5E+V7Fjsq5aE0YRYfL4MBrceDu4cIYucK71rIai5q0MT3KFYxi5sx6wHhA3VVJHK6F3QkSkp
a6mipRZ/SWP8x/fpP7M3df8/zYv2v/8Lv/4Oii+TZ6Jb/fK/n1WFf//r+DP/9+/8/Sf+e/umbl+r
t3b9l/72M1j3r89NXrvXv/0irbu8mx/6NzM/vrV92f1cH094/Jv/v3/4j7efqzzP+u1ff3xXfd0d
V4NJrP/464+ufvzrD3oc6viPX9f/6w+PX+Bff+xUnf3jcPzP0/96/Lefe3ttOyxB2T/RqcA/mCd3
fXacShzf/udPnH8GDClfENooWlAb+LxamU786w/b/qcLQkXA7onn2A5syR//aBWM4c8/QgaPvCIM
bc8//twf/+f5/vaG/t8b+0fdV/cqr7v2X3/gI/6ti+kTfPzfITUkE9UozEAOmdvGCBxCpIn2OUjX
qcVX4+jD3FZ1Y4/kALWnyOvbzzrPwKd+ybT78dmPH/uLyMbgdzNceUsOIaoFjYXucR798hb/2qVf
d+WIT1635o4rr8BRAQqrdi96ckDtKi3tKRqmNioWtYUqr+1a0Pp7+/0HHRf86IOcv38F5PMgMlrw
QSa4oebaP3vRT209zs2ve6N6e7Fzm5FDDxFuyKvjpYaxCi5RHDpu0AqIkTvBAFaK4wZNiac/+foM
wuvniO5HG7LCYFgwfjPRmh4oWzbA1uwxERINlbUZfYX29HDXSyDrkRg7U7az7ObeRykzACYpdPX1
FLp3AMenoB89BE13U6C6a5O95ykZTeM51oyPGv/47mssh9JuMPgomRwmt/gycxKh0J8s8j1k1Z66
wwXQ+eOnHI/mL4eblgPtuMIO0/qbgxHMqUh/f+ROnIw1oCODaGZbtrjxPkHKBjWwCcilMzCXE/dm
DefIUFXsPIKHPiaSGt2HBe0m+t0Xd8TYO35utucnCveDU7KGdWSdsn1VLuTgOm/e1B4a6F1ZbZ7O
5cgjlC1Q4Qn2jvITCqI3RdwNaO4/VbJOZ8wCZejvjTNJMmtMDOdb6PVtLH+5azyRmFwmws02VWYB
31rfFHxMgkCiPDea3URCZJRlCtqejR2U0cKsrcnC2BlKhI+fp/lF9x3q1y5qKDf1jL6nLWN3ELfA
id31aMAEzbJRdhnLfrodJ+QqgYsa8l4p+1inT2nWHRPNLQxPktveVUtU3Mrx1uq/DeGQeOYHKgDo
YcwpQ3LI/R/TAi4lFAYBMokC9lgsTtQ55uGyc7KygfVYuCJYCnKY66fGfGMoKKtz1Js/5/w/eoEr
u1cUA2oNJe6Q16B7h54Jg2RZVI1+vLRI+mYAE9o0Y/c5E3Fvi42u3RR0gMmYi4OekN84M0qg1rNj
MoQy/V6G9X6GL0ssdJ7n/hzBWfixeT56318vIUjjm14bnGfkQelof5GWiMz8jaIPoMyXBX0yyfwz
Puen7fxoT1Y2FddyWqjVkYMT8BdQCW7a4N5rTcwJ6FZC62ou32jh42q5d50HsFRHaJJ54P7MuwTN
i2josrjsyUtWllkkFEq8OPDmmLp5DWaWTSRLfcS2xjaqb0O+xArgjqKAPnmDcPwr6AhQfrauKfQr
XP1OsYgZRnTwgqhAR1jKPq4rtbWnBbXVIM7I00g/K3XDHRF5/DmQb4q2UdWNF6DxjgZw5Qm4FYBi
tsLe270fFWQC6uXMyvYJr7sG9yhaLshnKF5r5sYCGs0QV47IlAqD70nTybJiilI3mJAI/RaAS3iR
8YySvt3PsRFh5C0vk48uF3XhXuh1kT/UQKj0aGTXKAadOQ+nHnLlAKAS4TS+F84HxMA7EOveFOdk
CE84sHWOEeaALOjahmsR1yA4Ty0W584PoCppRc8AWE84mXWeoaFtAa57OJnOgsf+PIyvjvX2e7t0
al+OH/mLY5S6GmQ741yEYdQMu9k943BP7crK3mmgYQtNsa4HM8L7PqJoaYKwLkB5lpmn3z/8qX1Z
2T0POhQDdJAQEfN75d0WzXevuCBzxH35Ny4ib/QWlc3kcAR3ObvOTX7/yD+heh/YpTUPURMCSUCG
iRw0FahBmG3NuxSV7KRG7usWwZWffzWtjmzzKS+uWsrjQrHnsevA85fFudUmlJWxlfNoNHI3HHlk
WnefM8yQ2WaTcWcDLYqtVY1xI1HLhIhb3t+3+fQw+Lc2QDFt9dqyOrXmq86Ndaev8iwNyUZnLywr
dme+5MeGfk2HZA3+VM0YQTv4xto4zcaE1mUrr7mQPI1pkDyvjknKYzFfo4dzxj6cOK9rHiQtUIxm
1FsOVQv81gic1yBS4T1A0TvC+P25t//xxqw5kZpuWSybS5hKsbXsK8POXIRTT79KDfsqL3DjEADI
3I6W7HopXpb5HSXY6IgvuOilHtPqXy0FY6pz84IvhzL73tMDby5htsNV++lXfjFBujB6tCt4aiPS
AVOK59TBT1iHNSvSOAnqgwxuOXit3nh0TOZaYH7rjE0+YTjXrEiOiwqyk2M7gJpNumHjqHO8Raee
exW5ZICIKSDgloPiT21roQGFKHw8x5Fy6qisAgECZClQ4gbBflhGvnyeyL1geVzAZ9vjj98flRPf
YM2OlM9O1fvT8TPMrmOffNlGeXcJHRqOy5ofKVel6aFhge2pkwZ39JJi3nHd44b9cgzFMlQdBsKW
Q/9aFjE7Fx6dOCdrUiTdBVbehO5yGCFmNqd8ucyUrBmRptCgN1PicaHHBsDZU+ud8XynXt7xi/yy
D5atgRE5LpxldwN5oMjBnAsUDI9bvPLXZT/nI1B/y6HWV9aQCPX4+/N2ao/tvz+yHUJ9rji+uhB5
zbJz3fiyddc3sVpCTJcen1ds/UfVp5ctu7qCdog8pGmwrMxvoPo3LNuL1l3TH8kGQaJBif1QZQ+T
8625ZOwDr21NftRJnXMvhEEq/ddJ3ojCXLa//0Z9NI0Y7lCwocGUsCwR8sKNWLnDMhMLLwe2HJj3
ZC9P3bkE9oTtXJMeiXyc0VjFRgBc48nuoW+hho3hRmKCq6m+RCHhuN2rC5h1AlgthU8RBJhMa48p
9ctc+Jr/CDpczbC0mhwWYBnmK6AULzt4q/tXAWSCfx0c6HKHJmpxCXv8cSdW9w/8qEXfMKw7I2no
4y67LIokqwvoLLSxHAl7MVb7mm34ZUkDXXMeoelI+6UJAb8bwXGxm88NR31cOKFrwiM0SVXQKOzD
Er6O5p315Xbu29jhbRKaZwalyby7v+RV0rX6maSG8sH4C/JklJL6Z1r/+fuFP3YrdM18VDWj9juN
O0k0AJ+EbO0ZbsDd/H71jz0AXZMfyYqHJditl8NkezEtWSwuGL/0CV0TH4GqwNG1j60fDAZIdry/
8IFXrrCrvabmU4DgFDwOi32XX/rAq7s4OzZQRR0WZvreqa76/oLJxeNGrO6icXo0zAXeXy0OJbq+
4iy52amTsbqNhmWtgxlIeG8G3Xgktr19X2fnrOnPuPDfE266JloBTnLMgmMARotv7SzuRVjGot/M
Qx1R6qeh+0lhnKGRbZxZdTSjZY1psZJuZ7Zx0NqnM9nleXbG4/3U9vzoaVZ1qLzPleUYPE07ACcH
9num+2ii0DAEphE3o8PEVO8/TkNwkc2na6YWoKzxCVU5H6AVfd9odWfOGP0Tr23N0TINxhW6xDfx
+20BnI/id0eWy9/f51OLH3//lyC0a9G66o+nrXNo3JRyE5Cn3LLPvIWfstMfvYWViy19zzGtsafD
cYrLGoBKabJN7YHoUn3j7XGkuI4y29rbcw+Qnh0B5wloY56MAOF22o9c294oCsxNbSUlAIvSJ+Ae
H8483gljtubtWjwKdOeIKyxIg5LQ1TSfS/5OrbwyDtPiNyWCFVidOabqqvbPWLNTr2tlHNiiMAgh
sW5O9yC+iUChHBExn9mPn+WRj17XykI0BcaaoX8Dfw1FxLwoN3KOIasXS12AIHfZToXzHhYvZAjT
Yviz9p+ZvQVqMHIhF1I3P8qRHcCEPusXtkA8tZUJYDlbbXtJsbgx4MhXuv3sWo+/P7rHIPODh10T
gBlyHKvHJNhBQ99O5g/tqKOKYvyNOmcux4m3uFZxQ7sHdCsOmQ+Y3oyK8n3uLrPxaxaw0oVyNbCA
84Ggt4fE5LLUmq5JlxaqIFmvUbUb0SexqiKaPXNRqA/l+L8birzUE50K7PasDqAGroczb/HUHh9/
/xcD5FAMVpqewgD5HjqLYxyUlxXS6JpmqSkxAMwaNR8gsb2YqH/5/bk79cSrux0OzGq90p0PS5vY
95lJL1t2dbUt9Hyh4svmw1gn7u3Fy66udFjIbpANnw7D85IPf+qy/f775z1hitasStrVWWc6NFoH
syusr1OQp9wpL0oc0Kz7+6noC51j7HOaD1YZo2doLgsy14xKw4zQWNVYdsojFHCbC5/2aKF+OcMT
78AEr7Csc+0+FtNl1mfNojQSK9eYvED0Lu4hA/mttOpzTbqfEkMf2M41jRLGfv66dbxVQK5+DeGa
3S5uIOnjLVfWMkdZmz2QAqMjxo1cBQx3F6YieGt5HXdKp5I/WZbeKHUIgwcc3HhGg8N+lubFa5BM
g5ipLcBzi1H3HDMLUzGldfF9NNaVS+ddwHdu/9iNew9Uo+EVL4IuQqUxLamOQsPiGbPxxEurro2W
hQB8bqIQA5CW+GTIl9+f3hOXeE321LmQ/wyGcT4wP249iGglv1/3Z4nto51dWQc/zPMGE0bTIQOu
xvOfMpHFYPDbVOMXbj1gfLcs36zqqRlf3OEbRvAvPCwr6yEm0nFM/6DCY6U1CHjmC/gHkY2syZ9k
juk7FlqoOLwOajdf6E3WxE8+xkgy7h6XfXfVvh/OhEcnQoI15RM8Hp3L41vlxYuHYK5cHj3vOx8v
a+7TNezQqZbMCxw8tuKfHQw6sDOl4I/rXXRN+gTSu9qzAWpGaxvTvgTzlQBPsOLRrb+Ch+JMdHfi
yK9xh2HZOYjAUQSkwxZj51yfOfInHMEaddj4pB0MO77LausREhV1GLPsXHPp1FM7f7etcg56DBnh
qSGZ2KmrUZ+hbP+po/PBRV3zPfFSA1PW9Qju+DXNnAd73mcjS/j8TMQnATDWwsaEDO6mVMV9DlIJ
i97S0NrkmKAt2mbnCrNz2YzhkwAj/DJtdI8JK/+BWi5YIZClaAgRvPV6Z/JnQkUCcsp4RANoyUxS
ynM81/RnTfSj77G6+WygQ2A7yOpBi5Es2Zj2GMAO0HMemx8Fp7FCfSnLHLSHq1iQIK1AkrNAzkVO
VwPINtzev5oQ7bfmdtAjIGkYOGX9xvLKnYRjN15qkwVgngwoNYaxe+Rndn3t1deTy2KlYLBlmYb0
08R+OHYBzM0XX1tPoN/euHZ1pyQm+D77vZ22EB8QYCf3LG/j1Cathxxz8N8hMSyEBUSLt+nUPWYB
ymITsOaGDksyTcCHuVc1ZiiH5WHAWEGLUTwVFhGmuqIg+OToKjHTa4mhpIF8LWs7bjFjKgxBTmli
kPhEk9/GQWBFWfVpce99Zcdc+luMVh0JAJKxTBfyiYOhBExCmKp3b73gc+BcSxVG8xwm4VEmetxa
PIhFQe4DcNJOnpUam2IQ9514biqKb6A8uW9BNeE07WU2d60rtTCeqcY9dlmcGB2y4ZyUwE9ZiQ+O
ylpSCk3loPRHxNpaP6vgOvihrk0WBXmcLxtNdxmE088JEJ4wCmtYR+5mAohCZJK83A+Yym4xx3Je
qOmEvVxjOwaK4fswwBchmKr3zKuPMGN+L51rXT6X6gry4dx56EoQ0vjf2+xJ6XFftk+W3FSYyWiE
Hw+eid2miUJ2g6RpF5TNE+nB+k9RevBFHGiN4ZVHk6nPwmzKsow9cM5UNo1tIKotcMVouQUGbQS8
rk/tGgMr4Zgwey+Kz7n/UGfbzt9izusy576GeXTMn/hsERwIzKFx8CkMD7+PVk4Y1zXKg5cmN6OF
fazCOJ/vzfD8+3VPvP21suUiPJo3x8JK0F4XBlrOO2s6g9U9UaJfw5gBD2/cuYKrHCQDVPBHk3Vx
3dGoFgXoL4A98Jr9GJxT7D0RUKzhzNyRasa033SQ/N5tn428YaC96YYzX+bU8sfz/UviENBcL4OC
D+I5eCisHNPH39owj73xHMHziZuyhja3/UBkf4xYSH0AC04UBldgesLR9eSZ73DiDK1BzXbdQcq9
g4NGqub0m3JMf3+GTq17/P1f9oaWeelIjXWlu5lAU3mJDAwi2v/N2Zk1R6pj0foXESFm9MqY8+TZ
L4TLZYsZJAECfv1dee59qM5bLkf4oU93dVenMQnS1t5rre82j04hK9U2HXQ8nXI9kYDZ3xwCv/ou
bwr/puuE3gg2wzc3hK5oIJ+uA2mdBvTRvlkHvnr2b7Z6oQ2j5V3HrYo/VvzV0g6iVL5JJOY88EfO
V8Hxd4XFV7f/pm/QOgghagq0qKa+CYzBSyA0+9mqc6tjHWZY80E0mLfeHLB8W3w3bfziWb9NpoN1
GSlz16lgDm+pruZ12+YBh3/WINWGaFb47wfzvz3sb9vozVvrtHk/VgZWN9fcNRp8KuaOujxYyGlB
BstctUlHf/XzSYOW3stXJhINiDzao/IVR5oX4l/6OQYOyydIcFJanoicBlO33Hf8obH6ZIFt32s+
ynqveaWv5SLmAuluXvzv6/+qy3urcp2cqTE9gTer6Z+rGTE60xgUyHeh9Rg12a8CBurJMa5kE2jE
zl16rJyz6/0SnQg4trqihup4KUOj5Ftka2A7pOFYxD0rscuf9fKxnsPa/W4F/mIrMa///R/LwDRp
nqBwvG+tMlQImUjMnyTUYyG4VSJ6mV5ow3WTYuLXMA1hASPpv+/wF+/OrfoQOR4Oyfj1AfHem/ak
qZd/f67+hQRcvwUyLj3JhoXigCswLDEEginEpVSvtX4UDfpkCMNlmAhU3evZ9sVgh661qbpHnb0i
rhCOhCLgaHa4C0ksxNqw+VPNeDaL50rxAK4ByNRedNWGVRVJnhQM2SUaOCkuMoJ6Oxpdy3eY7k8M
xpJp/ki1XSW2WbEj9UXvEEi47Zo9WfaVve3nj16sOivWtRenvMuXkyZlHlf9vSRQnxNt3ns6u7jC
w5Mu9KfSKnG+2wjnZVZHVhah7b32YieckI1PCJzLgzSj0dLJqF4+3f5i9fDaZvvFUT5CBqHsgOLd
DrjphqaFnGdT7rOeQAp37873eXcy1D1Xl2WAHZqdSHO3NDuerokGg/GK1buOH2d43q2tY24WZGxl
CwvdbIsgVJ+qY2nAuC8eSmvbmb+lVYEfu8kRIpUXIzz6v6teRcRyEY4nn2aYnjLnCXl1gdTOuHRr
+P3vb/6rJ+rmLRiZqThSG/EWZEHRH3LtZ4OIW0ko3Ma0RqQSdhQDZpT98t1S/N9L9Jc18lYTihid
NEOuFT6YpDHGor420DBLzwxZjJn9UCFurXwunl7S2F52mvui2e8prO2Lt6bek5N/2FN96UR1trWV
PZYgDiA9U8Q2Tqctg8HuZ8Io/VZcCsaD6nIdKoy0q33b3RL2zat6bVT/7fe/2ar5kptFAWfMdqls
zNrDjCfj9GBOm5GEE9b3nz0WN5t0zk3kcske9TvH/DzE+eRHn3urK0V4XWO53VUpUO4KN0R+z78/
96u+862mtKyQ4PefwGaEO1UUTUTdN1jwDWwpjVaGg36Z2LvpvvN50+WY2iD1TbWbupljIVYuMkC5
HAIXbOh8TH19+SXmA1oa1zSsnhO4mkKrOWjyYDpwEEU98qJIWkW58WnQYtXUH5rXrYemOXQiBV5q
U05akHpLzHJk0HQPUhyrNOqHvcuOtnmw7Zja/89j/j8W8z+tuV+8wLeiV4oQV71Ocabn/FLqOxcN
jH/f0q8++FqO/rE/FiMi+CyGJ1g3Iud9yL8pEr762JsFB6GnplZfexBEE0irfUae8A+fretP/OOC
Z6/qkPOQYljyrjH9MLniG9HrF5XCrej1mj9ElJyh+PCQJI6Tcubcj0g8/fd9/u+b+ssbrRv/e90Z
EBkksy0cBTXui8zdWgiwCCpyhRX1MTM/PAwwU9CXAluYfl1WKFcI0o55gXwdA1uz9uo2+QfVyM/W
7v+6PH/cyAXS9Romh3lbO/1v8ykzrd///lW/+u5vVhWm0tKy9WvyKgXkPTS+K+W++Nxb2SzzjLwz
EUezHVDOZmH28aPLvVXN5hrGVUUJfYzhPAmy+aEoWb8VzbZmjdT1FpcLwO7kxcO3s4/rffzLk0Ru
XtmRFEOXDbjgPoWswl186jx4iF3pml3pjj4bP5sZB4s+LJD6bmVnNDKRfgvn6HRpvPessGHrneH3
NY5tARcKIr3m8U7BRok40xC7TFrD0acnk6f7pG9XEqK38RnJYkt7YjxBgt2gJ8uI03p/VPLZZGT9
sy/iZs0ojIqYvMMNs17NbsPVz5aiW5kuApuKJUf+8lYrj2xMiPzm/fniuHgr0s1Gs9B73cQc30Ja
9YyEpxb9kazAWAdplX32s7fpFleK0LJ5gBkPy5LRIDWnj6V7/7P7fVNjtHKxSede36dphSgg94dT
rlvVrtambGk9fK5OdsOz+s7v8Pf7TW5Fu5NpDmxxR6jbxb0Db2/TYkb6MLColXc/uSHkVr5rtkbn
EDagN9jX+0GiBTt8U879fW8ht2pdm8+Qwhq4dsd84Q0imMyd8H5CgXYJuVXsInHX8uT1wxc7GuZY
km+2rK8u+uZ9NDqL9Rx8R6AAXxz6CcYOkj6z6Gf3+rrI/7H7IOzHRvAuHhION3YaWN9d9N83CXJL
KHUJ6ma3heqhj60JjIHkZ5d7s3tPdK6IM+ByXSQ26TuL/WhWQ27VuosmBOXGgDUPQc8kGvgPr/dm
DwZ6Ap0gUmLR00MDCc/VN2LSL27vrUh3dmHsNN0CHeckPY0PP7q5txDEfLAFWRx86LgT0XeBH19d
6XUZ+eMBUxSJ/ZX1f68UbZ9/X+l/uNf/f+8lt2LaVDY4A+jTtFV2FxSlB4VJ7fxS4CG0ltxUtQya
dNs7elxUiE5HCE1eY/rZMEwRTx3CkJAH2iYtThjFWYNYrWn2vHmsu+fKYivVsDC3lzBn6h1iuYgj
JAKccV+kSH3uEchcmcZGIvLAzh+8/FTAcSLW9ngwDbRQjoBxJ0NnIxD3qRr5ujbRni5eoBAJGrKY
6zKzIX91Kj0gsMYEE0HAMuvWAN2sx1ZuMiRe2tPc7WV/UEaz8fqkTy/ThIbKNmMrWRmJIQfp65MB
qauNZOZriGianxbVbnMtmh21MrCj+NeUYate1rRVa0qbxGI6QrpJ3Ch6T3PHRkwic1at+RNGLBa/
WwxdyxYgj1WLUVEZIlW4s362+N2qpzjBUz4BtrLN+500nh0X0YHkZ6IEciufomzIu8bE29nZvwfj
bq7v//14frFi36qSZFeSoq8WuCvmePT0yBqeBR6qf3/4Fy/ULYZO1kLNtsGwzcDHWIS59c3g46uL
vilDRD2LbtRxp7MxQSWOzLv4WkX9+6L/s2/+5YW9FSAhvhEpjyU2Rz5pCPXXw76hWGkfBQK/Ef4c
iAEZvToLawDkBrBXnOcOutdSpok1jmfr25yTL+7erWKpANoGTFos9MR71trH+oc1y61kKSfILGRQ
O2yN7lF6R3P42bd9y9LWBznVhcLyacbsYf7172/ji5twC9FuCSVmhhzELRaeeP7m+bkee/7yDd+q
8C3ZUT6M2bx1Fxpa6GkvPRQymgPt3zer/nXL+NtPuNn87T41ueKwZpipEzeIQSI2UgRR7efyvpqf
f3Zvbl6DHLJSaypww6s13/9sRkFuCdqlnjpWedWAIujhAbG+D+xnpfKteF6TxHYs9OG3hdVHtXnp
YK749334Yjm4Fc3zQYkJOfQo4ASgGBZGSJDlF99ZFL54Am+V89D3GZM+4LobCVHOHYEL7WeXfXMo
N9xlztiE1bFwX7m2nD1E6SP0qv7mrnx13de79Uc1AzCEVE2Op4MvRzkfuu80PfTvj7Z7/Xl/fK42
t4C8pJilph7osFCpYSgUgDYU1mkJyCAJhZFH4jv/9xfqVqSZ/++PY0O7OAgnxZuUJUtHw759ndBp
s8mUqEomVj0GiJKMOoGsZuC0yHAqf0LxRaHwX6jaH7+p6bRKyRxrT3nByOableG/medflgb35q0V
BURmFKnZ28Zj22yIekSLDp59bNBRT8HD47NYNZYNTpD057qNCNgBjbbuLKhOmiaZPQ+ekxd8QqCa
pPQea3Jc2k3J4FceHwtvWDO4UlIoCFN9/KXGt1IizntFlvXAx3hyvUDQ35r7XbSk/tVjdnNsKGoT
XEIE1W9NHb2ejQXFeNsBeI4INDI0W6hwgOyYyyPcC7VE7Lx+zo3Lv1+gLxbZWz9AkdmwPBc4bdbZ
fmC5ny5raTxVdKsAI/j3j/jit7t1Bcw2EGd4DiAJeVwu5Y/aS+TWEyBEIasKEePbqsR36UYAxH9z
uYbxhf+N3AqGLQXNTdU2qG7tEYjCwGh/OWrHyLMn3xXUhbUJsPux7GjQuG9jBvJEsYGGBJmgIhhK
FwiKVcZ2Xoew4fRJAdPlbJT+jCf2yhBJPL0NpQYvI+LWKDnpcueaaxP/l+HUpFDU28FgimRph0SD
wK91Vsh3XUmEofXZhuJflXNB0P6mo91WF+8uGEp5VwaOqfvphKwV66O15dpw7zXhHdoeKkrrgBZ7
5NleAqpjYuRIgbgGa7fzZbkCDZCVD46e3qD16IQpYDlESwOhrVIXRyung/8b2DSz2beUI4NdRhg5
B7DKh6K41GhM1EsXTEgvG5m6ZB2Jbe2x6T46V8dAG3+iiaJuUHlVZKR3DdukFdLkVR5P5mlZdhA2
Bw0PEdfqu9q+bTcgUAQZcAP9+DlrOwMwhlZfWQWLBYAlTgqWCggnPP0g6k1NHihB0HzqxWeHW+SM
Q8AGFWnkQOsVAX9T8HZV6gyGKuQ2dwTZnjNZT4tMZoJIQ+1D1dNpxqrLm09ONiVgyab3qq7K27xF
Cze2MUsrjKe621L1kZO1zB+NtghI3aHRmIWzdpi8MZGF/SjTC5BJEQLHLzbAKjNeYIpRNlMx8hBC
VTqhPXyqtgubvoNn0UiIfaLF4OfmgVcA12JZ8tUc64zGFSOh7QpgI5D0nYqgpz2u+70s9lanJ4Zn
Bh3cD/rUhV6+hJZ7h64ZOka+nLwknftgyMFewZzOMLZClOB2fLg8P1gL4rPg5lTmYUECoiftAFpM
wBXfqimB/jhUwkmWTPfdoY6wkUINIknIaWRFhXVnGydJ79l0Pxa7sTqNczzhj/31P9vaNU4y4BzJ
kg9decA/G/xzvKfJEC08xuRU0CgAorBA37xWPXrniQTdxMA5exwPI3QoGeZ3zqEWW24896DLTBjr
Ts2nZ7zI8t2Ur56XjOnLnL7ow2eF/w1kzxLRd7lbB1Wl7asiKqp9urymBki60AnXARtPU3XsqoNR
rVFOBxpuqE5TeJehxkQ2+b6u9yKPFLnQnPgOnCxcOwCe5hcATJD5iD5OzDQOdAN4ZvXzWDTYX+CU
QnUhXutijTjyfVrNCCqcYmI0cc8hroDpJdPoymtAmLWOEAQHvXawx71y+qDvI1XDUl2/efZ9M7eh
K6twFsP9hOgyAz0JpOTtUSdFvX6sgafU5EYsWlCXT0u7tvspHtl2aI3QYRxAqo1oRt/CQwqAgz9h
1VkWuu0wmtdeXNj8CteXVgk1Nu62Kkp/kBRdEWhLlinwDBlyLzGB3czxOmXVsKf5ybaOLjnVHiTZ
IbToGIfpgEzn/Zsrzrox7ZhlXKYKAhTT8rXysUBLdYHIqcFYF0d0r7kr+3xFhRYiOSJCNmqjYTQM
AW41XOrut5jKk+PZm6ICEcssEtO8AHzhV6XwWw35IJiNTBLYPUA4jNrGUXQIqbqndPY7aUUuf3FE
CVMrpOcdUOlseqjQRxlACC30O0Ty+ralfEEfBgn5E147j1khOIaB6x2QdA+B1FtuQ3PD3aDo6hXG
+4A5IKsYPmbT3jkQ+bfiwdIhyZP5aqrWNiznCNWH1QAaqzIU5iN17lLjccjFwUDqJIPVkULRYZhd
DFV91MlXNqLl0shnQaZfOsR8LtX2k8T63yzVNTYzaB3whsWwKgD4ZGa/FjgsjSXsBwRgJ6jfq4n7
BPqIobLDzrvGNiG9X97PYHDTIY2neQjFkoduYwMdsZZVv+0AL2Nxr6E77CRXHswIR2oRNcO2ks/K
Og780THg3Qfm6AndU63b2Kh18DcmWvum9tpkZ4WHh6cUJ7drWmztF1DTl+ZRxxNjDHesxTjeYLEz
JpmIvPZYKPSoHov8zsJ7kjU9pvSb1KBbzMWChhahU75ObbfBOg1yVqCZGZpzBNJrPQIZZNSNpMCm
N5oPpntZJHSWVVhdqXr8qU1h86QlftJasT3ImJHFEXePvDPXmO5z87URG11DpzbrwhowUxvOMgi0
ED6rqVfZ/baNtSlR7wHKap879q4v0qcQOE1qVfBVX/3S+02BS2oZcC/t2hl7FIPb0QbgorhXc6KN
QzinjxAP6QAKUgsR/V1MXMiu8vcJ/jqqzrYMmbyj/Fl4cT0dtXEzGPm67y/o82D3rGb1vli6P4oi
MjQtqRY8RS9O8yZxjMp0gf6cuxmxuhYdshSKtVHAUA0uo45AhRZ1l1ixdvbrNq7mQwsKC2+wcGWh
1E962SYNgmC5XIA8KHydsSi3T/ABrit2WNC8ruRKaR8O4guh1wFtAxnI6HmKAB1CHIpshPMxePua
Zg66GowELDULKCGp7O8H7O/yDATDzI5AuUzlDsQOyF4SYibYhyEbC8q8A0Y0JPobAVrJ2NrWwzIc
detRr05mNWAydgb/y8/gXR4sPzWOo+fFOsZPiMAosBOq7AnMONGsMEVCnsMlHx80bHvCQ4h63yH6
eAHhysHPgOuDNuzIwNR0Cm0r+jc2angxLV+NQOgCe1pAU9aSaKSoxcaV2w57r5KAidSB5aEkWPjR
EOkVL3+oaowgULDUZRkiWThg/Ror88HttgNWp7brghz4vYzKBAiJwHAVqiwkqjZjZMAVP3R3VGNx
Oe4LJRPaaAjHG3yax7CQnTL0rUASXklMfPPsk8z70tjW7QdSIjX9VGWbfrhL68G3+Uu/AM4jTznH
Gjztu/xxyZGGu4gQgL4eHWsrf5H1U2HEpULS3BAPsNZ4JVYwhp19KGIXMS2tIljAP0WxgkcpyJsc
D5ELwCYyUbACTE+U3ldAKfUHbgO3mNtJNWxbWh/0Th1KBokWMoHAgN9xxIn1kNprObYWZ3JxKPqA
aTmZWnnpOABEKVAfS5VkY/feT3w1DZGLXzqlImhTvquVQijuGXUhlgIvhtDGqd6ufLU8z8O510LZ
ylg37iH88RtWBou3G+1fhr6u0+t9NU8yNQAflKHswUbELXBwuMi1xClGREknDQExpnxfsLXVKFwW
lPOA/fo1HmITxTU3s1iVdmjMvzQU2Q6CgAdxmNlbizoarC/Q2FYL7nLDZZDZy3GwSdRY1vUFuLJj
maT7Hh4n0/7tChmXrhcxDYawtFn3M/FNQLg4npuia1eV/jo1XehUPWqAQN/rvQk2tRGJPo/13IlG
uRKCh1MFH6F2jcHYlMO+dIa7wvkE3zZ1LmV9Qu3ZS5mIVkVLuaUMyhKdB22xQj5M4AwgHiwD1ncY
Uep9pduhVWQ+ENp7qy1DyVEWtsaq7mZfLnUCrpEveAVIC5xgNmCiRRsAt+j3Fu7aAJSODXaN/VtR
xPzNmDmMbvdkugdzeujmZ5QLq5GoV3Ag8OPNLdPLAJYULG4K0q33uUsIsyPA+sLFOUyj6+sGKnkA
2V1U5B1YS3ldBdI4NwpwHxu4xK4PNNRSA7B+6BfhLDAluvuU1SaYmc1ubGxg0SYkO/GzQFBlJvST
ZWPLUYMvebk1zAbHADdixTbnIYBhIa1oIEcv4DXywRwLzeDWpwsKGwHaae4GLllzgUIRnHhZ46YI
Gdrgc7oTAqW70zwcedfEXSn3udsEtZetoCAPNARfePhQF9KMokNGtLNgvuetzK7cjcj6NnGbF23Z
0QbSMct+qbCgCiTr6CiKFuOzh8fPARKXtvVaqrU9AWMN89BEUdwjg8awq8isp0u5qKTBy+mB78bR
cwIJ05/K7AS25X4BmAtPGwn65rfjtkcj34r2TZoAwngGNi9QQ2e5ciUE+tlBtrA3eajdNB/50xFC
9HCshcWtTZBq7IMglOYARz4ODl0R3sRILt+adIPfo9KfMjtLsjmmEzinU5QicWg0QTP1PooRKTm0
iUp3CjMWdlez9G5QfdzOce8eXRMXDkNfo6BRH4YD79zIURfDmJMe7Z+WeD5C+OIpN86iq3e8hxZS
QL3q4czYhYaTYS720ON0yJxHlrUBhy4elWPBUoA32yhfXDhV1Xr0+KeLWHBf9Vja3EHuu+4OwS2+
Y5yHNv9VW9lpxkoDA2TDk3zJAygX6hqRyNOu0UcUd0gC17Fq53Jq1jUyZXqzPYB8aMMihmwdXzkN
7FothMneKu0uUuwVc7A6Puf0FzL5Or9Dhic4UdjScPjJe6j3sYojDtgcdNCb0OJZBAP1aYp10oal
MPcK8QJgxYV4t5JueWhglGTYeG11hwTFqPOQUp6298qe7gmiu4eqDDDvgacxkXpSWfiBi+aX07yj
mopG5cbAREAjEAyAAfEMcMfiXmdV6Bo0mGccJXCGVMUSgIccTmkTDcujK1ES1FZQO86KFjo2dKol
DfSPNZZKQIAuhZhO1MTuqut9yO30EZzmoLazw2LR0CBrUpYnyj/BdPQteDelOYULnMkLZObTZAW9
jg6DJw/WfL+Yx0al26U3IqPD+2hvaXpecB7Psj5JKQ7AjIcGuENAzCRN5oI8Me661vq0EEiPgH7e
nnozdpsD0zeIgwZH9cXIH8fsPF7BSv0O6xaE7CLf8wIdDT5ABB07SNV3yHyvZUWQpkZQttUJEy7U
D52PCW/izPRsFtkqnem6L9neqlVsM+N3iQrVGbOdch/BRcKgChUDrdF9AeRcmDGtc9B0wZEusXg4
WmJSsNOgwpLjjLM4eguIbEMutOGbJsJ3auZ3OEtgvhs7qbZNnYOJk4Z0MUdW9wNwt0GJE7+7mAkz
96MD7+01xr6dwFUWkUFb3/a6oMRqZ1j6MdeyvcK0WJHQggtMQ6VTM9iTjFAzwBiYndfJ+6RVtuUg
h+v5r77JHzCQOaIhgtwGfdNk2OGqwT14lriXgD5DaYfTwslr22OXnYvpcj2TBjWK4bw3g0Ltqwaz
ZdfYO2oOPKtHebbgXLRlDljlKbYBgA0nFriN6RuNFi3eK7iKvsJbhJYRpLjABkOGu/gVhsPNa1vB
sX5t4mSXXrwV6NQ4loXKrAo5+wT4Ai0tFki8axIZ9bP5NkETaWDg69D31M3uvBFP8JzYg7dyBhxV
uLnLSjPsHLBsri4aEWW1ndQ0Ergy4GsB//M16a7s7oBmY6Djq0eKeMK8Vda4vlONAdXy2EHXzRot
nO3xToAI0HuwZ0/XhWdtMrlCUJHdP6UOANj254KFs4fbs0jZodbGFUPRWpk4T+glxMdFYOTV5wTw
HVTp4A6crx0RHfuYsvq7wlh5/IB5GwwwSDVrPnL+RmW6zUmf6Bz7jj6feFZHbvWpLYld27GRgkFm
JlMGJPYiEoKntjBRf04A5qF6wNlYN5comwH/VsRcc9fDubYNi5qt6mo8NfS10YdDi0aUbYPXNqJW
Z+Sw4NJ6OFslKAy5+1wv4P49jVDnMO2jnU/oaMzenR0CZZ//FqDQUzSESvcwSxqXqKkaVcLg/WrY
b3W6UWiyA07WN4m0YgkbslbuS1Ryo3wumnWL/oU1RDbZpzko8FDEquxXgwzlInOuoGdf5FYMZuyE
gmXB6XJCDrcpd6WuwNXOcT7EhcPphNYaFNvqWCvtSSDTciibQ4F1mlfgJtTVOuMws9DF1wso0bpz
M05hmZt+i3PpMoU1TtqQfe/Y6O3czFzVKOFqwKjp9Fr3w5akxy7PYcI/tswLNT6EPX2zpIXArHxf
YGpBcL2MOLj747q3yiMYkaiMP2tvDPp0jEaO6q+VYTmO4chyIH1SdCof0iVdUS8BbHXtAOiTu9W2
Fo9dkwZ0QW3V2tvBg5uGoInbX8+R9p5n84aCM40IWuFCln7FZVZQlcg6mCFRp6W16yYs4lT4Tiaj
FgxvzdXhe1BBjapgAlXX8KBBBWuFj3gAuQ7LC0zKqJxEC8JY8+iyayp9cWSzGxEbq4ZDQ5sDVt4p
/NUhzAoOVKPaKQ8PSl3u2HyYjOpS8OkkpgYmeyxihRZbep6MbYo+AGz9jVqVWKqE++oCu8ghfbHw
uBgEZYiW49OwbjhPPSxZuqafuUUfbQS6oDvxAIMuOKTpni/0oWzU2pL6HlTh/ZxOiYSKlqCpbWjr
ukLiPnqP179eWBqq8SZyp8KvRm2N7dCYBYh3HsoxNu77+dd08Xpz2/f9i6GgQjFwCh1SFTMjRTe3
tWEF1u6yAd01ASmajuaInRknIjxUv2LBBo84BnfMV2oW74R2SW0sISdw69XWpta1qG9tLVH165Ja
WxtKg9kGtaSMjLxkMD/B9w+Y+dy+TBJ6aD4fgDEPm3HXIp9jejHdyS/Te5s9M0E3Q1duEWv3ki1Y
ualKxDIHdoEXxHnyRpBu9E8+PnGgOazMBcEY/BywV7Oyi2pDHaWoJt91sgsOJRAGgFmJgzp9znpv
o7LmbVJQ7Trtfub2Wi8FwiSIVvrgK2IahREUDkIKC1FZQAKv8HzNkbK0wOU7cHd3psA9nu/YvPO0
41TgK1vJDOR7wh4KN2odlPm0B6HAQ0yF0TqhZQtwXBYScHG2Ed82aAU4764dLOnhwvPls7OSTnSg
qGjovkmcM6joY4Vzf0YfiLi4RXvWwGylJQCtckbrmscSiT4MPOdquqMoVyWnGwFCoZnhCfNGiqyg
znfyVyXvajQuUmpsSO+iqclbvxcAqIrlCuc8FOWaeRZyiSw8AKJdGcbZWg4ZZPieUmELPkNkVryC
kvpiMzhYxubNu5oayyHOqIH51xBf/wxOTGxiTMXx7z3mA9c/X22iabtEC4pBpXt+B4dan4Pa2uLA
pOOD60FHiVghTtK6SrHXBEktJt/1KBjkkp1dY/A1Ows03f6c0hbBQkihkbUXOD3sLM4JTsawxESn
3KoaTRiBUnoyxZ1s3WRSwlcYOKcTidmA/hM9stwMCfQuA+FAXw53oLi8dRTWA9EEQ/2aYto6fdri
3k3flwHbpObGvd0l3EInGDEfY/fb7e65u6npiD1XRkLtp6yJ5ZBH5nB0PC128de75QOn42i0u80A
AL2kVoicV9gnqI8CYNsPQEjtuSgSNr828zqztzXYoXWzo84jJzLqlO6zhYQaugYFiTwCm6ZuBLnj
wpX/JvHsd2jx6hivgSXq66Cn+jNsFDoEX3qW5Jp4zkfjsVN2hddRJWh9XWpvo3Wr0mWR6tezvbwR
lJ1i6pExBe8jW6dqlXK+GjRkejYkznJ0qYYhTnU7JngRZtzsIfs9lc1bLmu8YVWoOQpb7W9vBpx8
8h5zEwmT1C3vvEIP9BI6eg3SMxBS98iCiVmpo7bejGqLbWONBzzpBVkLHetAOX46WKVa2a0W/Z6B
WuLg+jnu/pwPaDGmbjh71lsPZHNr5mfKHN8csUfbDYK0WjSQlqVZNaNXhy6xwmk5gxGkBxTtvmma
o8bMdwhsOQMXs1Oy3IE8vcpyY51qZEUaD6c6a5flzVmHhqvvZZLiTDDWVszLcWWBaysxsdCrPTMf
yvmpLd5p8V6oN4YtQEesSbnrzbdWodXeH5l9UM55xJmtQUwwQycSDRNNq6JyeS/kE52fyuFzgtOq
mQ/WuEIPHwpB4sXooJqZHTklHAr76+Ra6AzuyxNmibpo8AmA0Z49dGUoWWv9ZlLnElju7mBVez3b
5/qezO+TcY3yvsNjGI5dGQ+adkYeaIOlaSFFUKXwJJdqfs7g6ZTuARxxgHUN755n5WV2cCDldVTx
McDN+N2278KOOxPKRokdd4qmlEZTHmAl8hDekt05qHdtNOGbDPGeLORmFyxQpSAbcONaOIDBJmtu
zOpwPV7+H87OazlyLMuyv9KWz4NqiAtl1lUPDrh2pxbBeIGRDAa01vj6WWDWTEd4B+kzfEpjMuiA
Q1xxzt5rj/ZVLF1WLdWj7Ch52s2kVQedKc0nc7nfQCSn67audRzDrP6nK73feulP+KQoLQ6t/KpI
/kbTeKH6YxQta+lhCO+rwVGVHaWCDGBU3M+Imnqv6utCs900H3ds/xNrvt/71tQupPCibi51AbWE
Ri99NJ/q5b6Pd1lraU/RpK4xFu2T/Ls62AetvRH1AIY5kwHR2M9t3l7qhAy6dkfa7EMTKCt2Wivf
Dgk7JOmqIXz0hTH/evLtjZC040zGSdprK3hMWzTt7b0UPqS0ippbq3CjwtqJYGexNN8I84fU3+pP
WbSVqnpZj2JdyxdKeomLn7aGU6+tDqWpv/Q9WD21djemipMwHvdeyXN7oSXddRhfmHWwhI2+TlTv
yQiuA0YEWYftwxqRhgEbPytcZOa62rKdSQ3htNYtifVbSWP/I3OgglCmO0SSS7mlKindFv6P1E9f
7TJfTp1NyLK/N9TpoBZ0netac0oTWS/sVSJz13ZoLXWG77BcGfQdCUEJqQLcxmxJiYVe9Q3pOY3V
LqsAyVKguWp3TyQgiOCadvNebl7Vql8hmVqolD4SChl6KruNIt0OxQ+cV2VNLaPgN1l03/b5rdXe
KrK0/JLu4RQPJgK/rtoejWBSu1JG6/4MduwDPYV+IkqKhjRn/uNzrXpV2sfC/Joo/pQIJoehnOsj
nxvRw2w38le1kifqo4z0MrWwEH+NFRxpbtEZ7dcH3j5ZV09kTWmpDU0qMSlpxjYKv3dSt1QMhTmW
Zqwq1kNcOn6irlL7zfKG2ySoFwX1V9+uXB+3e/ZixPGZc/nonpwIkjD460k0f8dSpzXlxl+81SfC
oC7uDSvOuSVyejHSyqL3/aVn85THY02G3YXEXO8VxSVmOjyn9flAFXpK3gm1yoo9FWszk02mp2vN
umDbvvCS6Yzu5yNtjpiFTK/PN2HmEzSs/K9Q9hupC6UegCnlutJpp2btF6yx6Yt3ytaM5MUgET+o
aVt2jPtQ15dCffTGhGXoZWbTW+kYh6mMKF5+IVfdZZOeMWl8eGonYsSkiyc58BEbp1S9SYrFpr4B
O+AXxSFuf9CD3pbtJmvuEfoI41hATzcAWEilCcGB6HH2EOyECAQ8eOmdqn/NuSufkn64HTnFBBtC
bepScyYk9WuP0Pwq/HIjSitt61pG5NrQmh3Vt/ZrSHZZnIwXfV7lZjXxwWJNDDzxPV8735PRwuxj
RUi2Aa1RdWSNbaj7tc89efXNSsRlH1ac7qi6PsJDnTLI1z765PUnDE/NphYTYtbs5WQVDl8b6U9R
PgFJApnfjeNeeZ0e8x+fn6z2gZTwf4B8QlUy9dFkOBYIs5B5dPoMoqV8MkwhjevkMkw1loDetS3N
PWuYIBX9xT45FOKJFoQkHUS0C1lNFBGJWKogk9bCV0eO1fQj6yDK9sPF3J0PZXvdKd9k77krb2xV
XhvSXeB3aKF2ymRAHuZlSpWbz7/Wn5EQ+E9+f8xNNQoUlYr/PulvRzAlfdURw1D3T1pRPocFXzHw
hq89ou9y119eqTHWUyMpeZTM6HKqVqb18Pl3+GB2OqXxaJloM0WEjPb+IY/mvcLnn/vBaH+KPDRE
W4DZ5Np0Us5ATACj5FFYsgj/PseGfZeI/0Hqe0o/7CJZk0uddyBSA2fKrrP8IIu7vPveJDZVRo8G
8rbTDnV+MJPvWX3JtJ5nj6UkoXGLF1QxKV0nTl6+pt13W7r1zMdQfSJZ3Rgp2BKmQQh6PXctJQg7
PqWdPFnl5ZtGn5QQbEMtmM7vw/hBD11kzAuLlk1krxW4S2YZOI15VNu12V/J1BHllzC61pVXe3qi
+ux0waUyXE3GHMN2lVb2hVTth+gizJEd5CVNxu8F9R2jrK78TEMSiYLHv4FkaFUT8br57SBkt0gf
Om9XIs22d357xvD9kRz8nZD1y2Nm4AdrohYc0YzlYDOI8IlWDVjNcaDQb6B7tB3dVwjbyN2CnbCg
+G77wZfIc/IpBbIe7Fzq8Xjth/Loe5v+nIr6o4f8ZLBUc18EEvqBffvTuivOzOkfDWqnrMUxlHKr
K1HqZ92jTrIoKlDKYw7ALeFj+q0px7XVavAVVxmNhSxPhEvTkfBNt6i3Qbxlt983az0ZKRpyselq
mLp69PPpmxzWl7bIUBsY11YWuEAF1wrF5SE0tv60SX3NCdLwMFJPjrVDSixLqJ0zdX9wrU4hWo1I
+myKFdYEO+AD/dcANPIpQaur6WZXAR8bXtCNC8/BUj7wppzis+acgThNeWI8nbbcDzwTG6P64lx4
mtsZ1n1blWDn9uEEfmGZRmcWqh+d9Hzpf3nJFCnFbF3wuYGfOnZHpQMxSf+12EQCeH//dJmkjlRu
4ZUrr3RHv7bbOMUq1ZKa1cmATcT85t0ZL5/PER89aifLo9jwa6lDpjNjSerIrb+441JPXnejr3Ov
n6/A9G26OAf5+GBCOyUopa1l28JLWcvZ5bqykaKjQTJlZBJW437pepyylETEgNIn2rDPv7du9va1
Dz1ZpESAmOXQ4mGrvpXmkirO1z52vky/PMNpFZq2nLNORMVIm8s+g2X46CqfFDBU3a+kXlXZwmnt
xkQAnPqFY9baWkvOsXc/OsTJ2xerYDUtlLgg5WlKvHXGdURGvR2fgRZ9sNQ9hRa1chRoktIwfo79
YfC7hZ30e4ty5qhe4eP52jL9lF0UJaI3hhhorpqiMN/Yjb/62n09eSfVUnTtWCvY6R/8O+mLD/bp
CylyGrYyLQJd8bYU9bGzf362H4ykpwAiw/Ohbs67lTDexIicWF/lQbb8/MM/GJ5OMUSqTZpwitFx
rtb23XbUvnY1TjFExRjpVMa5xHW9Gme9+JktwgdP3imFCHpBqYIOG0mDQxTcwKyP0cxdl2O09MR0
5iAfvD2nQZ6qEVt+E3EQyqKzroP+gkD1pdVfm2hO2UCaTlSIX4NzMMo6XBhCcXPkhl+7oSczo69b
Stxa3FDdAwQH9OHMqvmjB0X9fSy0QImn48g5q7rbv0rR+vPTfQ95+sP+Rj55F0XT63Zs98Nexg42
ggOM0KQN/iECzCoNPya/Q/GIpajGqzGWrjTIuLe2BppLWV0YtLOSHDXXpaFaCICxeZTBOio0mp7p
up/uRTbOnf59YKkOYskZDKoVwb2diqU1Gut8oiqrrRWjcymYOQJ6hpe9zO4IKZaRKnyf2GQR5HAw
YPUNU7IXcoNU87ZG2h0a9M8ByabmMy36pcIuy6fUZ9ByCZJsPSXDVm2qZQPaz8pcaTIOiT9u7Yhf
t286zdTmflL8VYApqUuvalD+nrixVJQJqYoV9R52HeqCM6sQ3Zyv55+u88nwhEtYUVib9kC7G2y2
D95wr6M3khBQ5tZtPnJ9vO99JK1VW9uOdrNq4mo31gY9jJ3ZjPTl+01qHjMPaDn6VAG0fLBplReL
zvoxVyXifFeZ+IjUfD3TRwZtGSMD8OUdUsG1L/Dq8NtxuizjH5H6jPUBh8NdRuMwE5uJ3vPQrgaB
jmXyIRu6fZm6ITrvsH/NsXxBL3JEXS8SxMLmMGAB2gglWsV0NyZESQmNev0HgdFGv9fapy6x16nV
r/WAIgkK7fElV18iQkqGfhuhy1Aum2Ql2ehu6NmWilMV20H9SZne6Y32Pq6zy0Jq9mNMU6mjU4k/
udZyp0JS5qExiTXwr/3DWKOU7q5GJPN+ypWILkx6cnjT0EgBQAsh7kvtTR2UaMDEJgmEM4zSTd6g
+XxWlHHRstksgnwVT/HDQPR3Ej7k07DMq71mrHKZXj0ox1apXJNf9unDRApyr/fXEubxUvDHatih
kJVkV0Mw3o7qgtegMC5AYC2GYmMUzaKqr8nOcLKwXWriNSkP+qi7kZE5Wq88ZnWJQxFNOmfVhdqL
AcGdlKlNaANc77t2JU+EWuNJSYP6ZiiLWf2l6fXN2DWuhZOiVSUX3cZ6CK/QTZtptkxgk5uS4vRh
t+1Q4ftm4pAoORUkTgTTVsJgJS7I1nMT5Oi2HpORYTkKp6Bz6BIlS+cjxZobjEtVeK7wqq3i1auu
N4Cc2jsFl6ftDXiq0mVgNpuWXlsTBssEsUJcDevS+Nl03ioM7U1W0vEKtNfMRzqNQcunQWul8tII
VTdLbsdKm+kwjiFB9a2Si0T9EZpXI1YGiqQO5RCkqTbRealjme22CXRnnC2Hk4eY6FtiF9fWBI6J
Doq+kPAjSNLRjppjQeO3HJap+DaSvDuFBxPyXbthI3RFvezSmvqDYt8owdvgY9RUkCQUKNv13BnE
ndz3OzteU1GiL+qtdfQWHHox+Cu6dKZtODYadGRBdk16w7FXZORiGSLMctkn011rYQgqkY3KYpFx
x0T2WA2PMk8i0qiBJoHXeU7q5Uil0kXtS041gh8h8WWyzYXWP4I8rsPAiQcsJinK1Cld9dpORuZg
NAFyNrqWBWrfBBPAcx5rOAq3ZaQtAlMjIhHCX4qpsTqE47ACAAV1cBnFt3FqIRx46zRrQTiNUu+k
DF86daKh44Z3hqOBCtLkGx3DNcYdyOEq5Kxa/17n6Sqgm2FFd+l4U8sIzH3b4WagsdqrmIXtDL29
zXNMMbKJH6W0Akqk4cVQN0lvXfu6fduZe+RbKbLnItz1wMyLYWVUxrFlgDbrb1KCJzDGJhrWrlzA
aY5YWgHbom2CejYJ4mXSfBt03s8WmQ5hI532BqzRUWUMWKNwC/25RN3aDA/NkK3l0KT3eh1bEDOt
DeIgpYmdNiA2cvY9dvEuny4VpjAlfKxbVPHRs22ITVEYyA2rjW3KVOe6RY6LM0H4Kcm8dBh+Lo30
Oo95jAd9YaHrl+3NaB89k6S22gQWnTtdc28pqDfR2Lt5HLzJUbLzg9uU/jrv0jwh9joCKPNR9BlD
ZLacGv/Ro9vVIAtO7fRo+N8tHyk8D1yDfq4nGmYxIhoqeEVl6yFC6ZGRnpPH05VRyvcpmvgxxVk8
ZIzLkf09lRgRgyGu1slguEYzOJVO7Vmv8qeqM7adfECUGgCKAe+Aaxj4qJGttHDfdC9KdQyToyo/
Wf2winJm5YGmZD3Tcvu9Kpj2f4xNua0LbR1HN2gNl6OXHdkBOIL7RhBMFd/qBThmbICNjb62oXnk
pRvFtI+Veuyql5KOvN87Ddx6owFh6BfL0drq1bAozfvG+k5tyY3Czi2NBz39qRm3XfREZJgrsJL4
LDra7MXExzARuqPW5nUVXRU1SSn+bVQ9pOGKN2rde3yanoRHPx6veuLAQmkX9yZaOkZgNLhgVR06
LhjxUDXFUY0d2NrVmez0KeKBtI6WbXTj5c2+y/BpoMUxkHmXaDcNViZspgzbfvLGGznO0OEiYPGD
O3+65TRcGdGRbHUvWucdKvlaEvd9uG6oCWOlGsJ+m0g706MmbB9jWkgFIvaZlJKO5mubM+N0bzne
vHBMVmk7HBoTq5vN+1t+82xlOwR0WWuUnRIPayLL+GW8hU6Tbk6zlcKBpXDPQu1Gb8/B897r+6dr
E77UKd4tIDfRwxDT7+3xoqkVN2RsritM4eVP0UfrjKVVg9AlrDLyn3Cy4x8g+HfpG5LTB3jfwp+T
mt7EHpObd1ulqZvqPus81c15PaOcuqO1bdoO0RVe97BxqkDaVG2OKtzGq3lrJyhDs3xlNIiqEAZ/
vrLFDvCHJRdf6xQdmTdBGxdBR6W3Q6+YYHiHW1NeB2q7qaXSDRmMcRpvem1dFtPBUp4q6wca2IWa
GK6Zd4tgwnuJEatA5TFEOmbsS8JFFhO2iH7CQCotS9HukRWGw3VUJMsC2rwRX7UZptVI3dezlrBg
gUqrrxEY4s3CSbK7WLluYB5MTe9aubaUvdFlr/ojxYRqx9Mq9AFS0TQYr8lKX+UYOcNtj08sbK50
VEzaSPyQfN9BZTQxk0TeMQlekdLqRbfrjZuIeSrqs6XPXtJqzWMUo0ijmu+xssLARp8hj0lI7LFO
1zsgQcoiLUPc5KsKt31Pd7pCFMRwMFXfp3IP7oeVEHZlM3+UJajXlBJnAm0rHfTSv2kYuEacAEO9
ssujrV9UlduE12o+beRoO3Lfa9xcno+qWMo3muo7iNNYF+y8Yu0lW7WvHcMI3InhTDfRc2K2sATi
bKVYCusyY1CWy3ahNjmjOJJPjETas2hv+vQmwH9GFTafS9XhdYFQDliGXdmrMGYBaq0lA5+aJh/C
5GKSvjNloMjsXY2VU9HdjBF9Un8le8eJybMqb63Jcn11LQ2L/sasj+UwLby51yLv/elaze5M5UqP
qyU5xwtBkzxsj635rcaXmWwHhjWD5bKu8CTPunhQAjH3fQq/W3AmYhz/9a3XP8jydeC/dNU+jB49
vNUhz0LK86fpF4X/Yld4qfjg6C6vwjnsmrUGA66Fa5+WFtEKnm9dBbhwBhPdMhloyxYjYpXKd0Ny
ndNXNwkdQGi7tFJ1a6vKyjK8G/K4l7G9JwPDiqtVUSC/V9VDkwfbjN2Ph0Q8TwyUU9wee6RdUD7k
9ffUu63DeyW1d5iEYAFqd97QfpPkYp/wSufm62QM1x2xn4QukPDmZmSe1dSf2vxONIwQMkaGIN95
qD+1kAuAWzqU/FsEXk6NTbSTmQTG6zz1SCkbFp13MRLcWaB0K5895aZT80WFEcM2QReIex02bRri
lpXjgyjuu2TdDt+ieHTzdgepbM4IZdmKCkswMCraMeNV1IprAocXvGR44PExk9rAy/6sRDctywuZ
u2/f4+8icqTpnytvr9EVVq8ol7DcX6oIiZvpqItD2A1ry7Jd4B+NvB+ZP1LxPcLpMNgPwnpTSPMz
wnzpd/mNKfz7DLN2CGEE/EkDAd5tPaTxATNQzP7TB+u95n8qCTyHMVinyqvXjEtrYBmAKtypxEYE
67EvcbLvFZqYicHet36MoxxDdIxursXUDoGhq+8tqd7LOXkxZdCwZza8zcTyOm/rbwFsbMNu8WAF
a2EDMqBLZOBB7Bp0nmmz9HEd1KK8M1p7C07/osfVb46oWhM3NSCnKRjvFNvpSdeJ5q14z1II939r
XOmY/wPvYnbRwE3xrFUz2PTmGMZ93MqABdIpWGFoKtkD9PNijkQ9WxpWAXLfzB9cC9OEWe9C+aDm
DwMFNC0ZMYpMTuyxIsfLoRjWTTERETLfT3tcZ92m7rbzJKQm5c9QJJvI0xws545VYYgQtyMlhJRq
k4Qla0p8F8MHtIpt2CKDNjbDsKsj69IUKcba8Khp8HETRIVlswz8dQRvxarTG08R6wYnjF+1F57Q
diDT1sKbbVPWzSSsrdnK+zrhWWQ0suAv9/qThOXHyxic6hsfcX9Vfe8qb2WmaJvviOopRu8wZuZt
EvcbxUJ1CP/mzFT2wUQ2awN+qYPjWuJC4Jfej5gK8UQH1Zm6/Xtj4Q8z/ymhuFc6oxdqOeyttrln
ILvwoPMMBmtQDSgE0VAja38rRfBpvYFqYP1hOBjL9pOkXMaDtZXr6SGwfka2f2F7Pz//tn+qt87T
9lwV/OXbVpNdop03oIUlYhGzAJrlyX2Rn6mMKh99/vz/f/l8EVtdVya08wpZc5tJvu/9XaaSUNT/
DKVbv1Voym+VHpVxs+uZD9sxukjMi/Js6u57r+VPV32u8f1yBnDJc4Pnj29IDWXCXa+OKV6QcomK
bOf1No4LwiXzy4H4hBCXc808larMMNmhKfbIXAeICpYqf6HOP1/wk5JlgAksjGmK7wNprfT3U3im
tsjMyhf60xc9KVqaRoZ3g7lqj/F+URKtSyUOT+IGWcQtG2eMIdmexQ8JHomT0fHPwtcygU+vuPJU
3+bMJlMg3BKDGvPAUmCTHvAsJBlb3+uueNJ8sdKNdiUmsQuKbhlITwJ1eK5Zl3b+rS86Z/TDZZo+
lJPp9DFOuGJb1wdvfMia0gVqZOOGVZrLKoqcFKBIRZG59K40a2cxkjKeOYVxwPVXlo+x3FJag2tD
htCAmYyRvc4xA8WTYxZPYEISDyfbrukQDMkuCpA2NVk4YpGXmseAQXLAbTTk6VxFcDypXsyEgbIt
WFE8xwELxRiRLvCMpMEVGljHxhi2kkDNP1M6llZysOUlBlYxYVUsL4J8W4+eo1MeVKlBDFq6ieBv
xWwJ8gYjvbIVRbyA44Y/NR/voyZ3qzbYmrYFYOvJ1Fiyh9u43BWU10hYCv3nafiZ5f6+wORTBmin
cTBCZ1G1td4fbCjVOXEGtMcO0xReVGHITMyanRm1VyLeldT1B9zfPVZGf+2tfF0BMmVyq7G9Dk+R
UI9Z/lPLy01ijW7Szs7+XRHchdX0FPcsfAw8g4ayZLvpFCGzDRa9Orvr4qMaHxGJwnTyopU9vmip
shzl6MZs3uzgVaiBW/Qw41KTokfEPiteVKrsDNlGKm4as3AnrfjZ19mmkSb2a0+m2CMix+raHFJN
W8IyYRMvHGBKi85IryaM5D1eo6obVn3uUTxKDpjd3oPF/SB5shAVBElOVO63mOJwO1sr4SeaU0QJ
ydynykUwHRtWjtXo3+vS4xhVezt7MwMctXrqDlq5HPEUtL19IQJt1/jaS6hRfUC0YctvUqfhOyZN
q9ah1Rbkqz9GeLaAirXFyoatkaXiKjLlMz2QPzVy5j3fyZxSxlHHI+P1rDg6Koa3gx+4koV8JMAZ
N51TN3ww1lrz0X8Z6YC0ZioAoX7fxPcp6cJ6fbCxtH4+UfypJTJ/hZOJwp4yNiisova5vIl8cvKG
8dze8c/jlnUyRZi+Egqquv1+qI9td8sMcOaD/9TZmk/5ZOQ3bC3vM5MqeQsaovMmgGCw48g4zuRz
09ufGg3zIU5Gc93MkjqedG4sLo4ibogONCiV7SJwJWF0H8jrMbMYZ0LHFpbz+Z346DafjPPZRA7K
OH+tKnjWzHlViJ8P+//nn/7RRTtpUVlxEKRTy332dZkA8v2gNphPYc/1Pz4/wLuS5w/z1CkwN/Ia
VLS6xgxojPNIvQ2r8CIuxIviU6AnkTdkZG2UV7Mb2NomF6n3zarYjswBeJjtICy5bQE0zB83ccFu
Vs5fbCPdNngtadytqk5ZRlGyz1hJnznjD+6yfXJNZGP0Za8YaDPiLjQCWgpGfuiT2zh46otv/tBA
WPOfJnBcAuCHHcPzMSVwZs1C6lF0Fdg6a4xIVi7TTnrOpNcI9vvn5zY/y3+4mPZJp6v2IgWonEUd
Ec0hk8hIbfDzT/6oonPKHy7ZAyut4Elosugq1cd1mfpLu+m3qjGucyxpklIs6jxx4dVD+IHEkeUP
NuYghYK2n22sqHci47sSoaLMtR2dpoUXoEeNnNx88SNG7vi2nCEllDQVhWUGUaAy7uAeDpRfg9KS
wbl58aa2mqUWPMXec6wXS7xxm2KMH/Jx2MRIjZPwSqORn5Gu2trfPU84tb3OQrAP0/AiBnFDWDQV
Au3MVfng9ThFJ4+xHfglJP69kuQUQBJngBNMxhtd3H9r1//ztyCy+l//xc+veTFWoR80Jz/+6xi+
Vnmd/2z+a/6z//vPfv+jf108d5je89N/89uf8Mn/PrL73Dz/9gOesrAZr9u3arzBi5407x/vv+Xz
v/x//eV/vL1/yt1YvP3zr9e8zZr502BnZn/9+1fbH//8y+DV+c9fP/7fv7t4Tvkz9y1Ln6v49A/e
nusGu4f+D0XXbcM2FNvUyXdheuvf5t9Y/5BNS9VsIQj3oD80T69ZXjXBP//SzX8gseR3qkoNRfCf
v/6jztv3X4l/8HEqGi9jFnopQvnr/5zY1d9v1t83g+vw759/DY37fTB+H/o5MkdShWkI81TplWex
NETh1AOiIlrMLjH0wRZgDRKCJf3lmvzhUL9zpN8PZSm64CiyomiaxVf6dZqPCWOYBOx4im6w4jic
ugpHjKiD2WWHQPaLdV+lyX1UVNa6CLvgjCZC+8NXtUxN11RDtyhfi3ko+mWZ0fbB6KU+5dpQxH5w
paiBtVQHK7RWkdZl5UISkUGPw+/b4xgp1ZuvGNAYQZ/Ab9Q689WPTO9KFTaYlioZZVCEsV4CJlQq
s1x5sZQqK3WKsNWYCrvEsi/NyM2MAAV2aXFZKynBEh91uYpIooLmiod7Ys+iRpT2TbNRbv3GBstS
idJ78c2xe+yg/91DkqCn0o0SbM4sCe4/vyfKiS/t77tiCjL3hD7fldMwi7GQvcoYKdT01FIC7OBC
fc463Zw5lnoK3TUyxKOcqMpzUhuq5poki/eLIi8YuIxJK39MKTI54ByevpKCZGYbhX7xinCroC7S
FSk7kCyyzAUMKz1aJ2mrvZIUoiM30OPmzmvUnry2KEle9DYo6fh3VjVsrKbIvw0YU3O83rRX9DIF
ilJZAS2PwZCixLWtqnmN2nG4q2MTI7bEt+gvlLENLrqhLklDEUWgXwb00uKVnJppvUWiD5FUwps4
0VorjNYdjFn9Efc2M3pVCRzXdJwG07HjrHmWE5lGGTUGhY1Uq5rGcbJyE45cDYDXA8UVb3Iz6Itl
0FUKNflqMNnJeHZouhhimltDF75/pWXRoDpeaQVgSk3VIApF1amBQd3HYl+Z4EDrOpvKZUwhFThT
rdcNG9tQgNWoKGq6kR5a2MfFpBuLcupE2y60zG6FM3aDXFKb6FFed5KHd7/2vJo+sjCSmxClgAz0
QsoI+Wl5pl1hJZW5CZXBVl/5woZOoYgwYccUJuXx2LPM/uj5ku2tCKot2O9FnZKsEp6K1InlDEat
p2lJ4npdXKtLcgft7DJSIuz3eRqhiNEDFKNuwptzqRoZNAUtMXtqhXqdIQ3wutp7aScRhCvRaCZ7
qoE8xUUklUbpTiTyBK4Z29q4kDNEIfNapGIv3yb9SoohRq/k0ZLPRYX+aUCyGHYVUzNkRdZPlkcg
kce4k9vG8XPTXhuBItzaqMvLWCExawGKbMD7K+XQgaNiAbT/XO3q97n4/dWzhSlkg1wuYZingQMN
nu4QxFJH38/Plk2VC1rnbbhTRaqsqbNGZ0o3J8Wsvw+oK5YJ0kVl9nhfMf0yAhploOSFgnyhz3qw
F4LWN4wW+g1Vbj235VBtPHUSbqMPkTuWnbxNykJ7ySmKwFIeFZqTkZesJl3S9hqdBPPM2uRdK/rf
i8H5/ISsWsLWZSS7qnivEP1yfmoq20NZJhSuJY/JzR71dasBfO3luKP6MYQKLKIhgHGQgtTOB1Uh
aFBMqzyV8M63gAw+Hx1/X5zO58N8Leu60G3mbu1Ud5lJ9IEVjQ5rnYoSjVHU+8RWjlF6Zkf0h0FY
Z40gmJNsU1i6Pk9dv3xxRDN6L1uj7AR5313pSSPV8MM76S0VtfkmDTmVc5qLhowSBmThYhohikER
C/JkobSwowHDjf23Up80ZdUaVSm7piSSdSrVXuq2earXZ075fz67umJomm2qGheGdcjvZ2zpJuQD
bz7jbipeFA3DkDd4KT2rLCCUWxJn9gnK79VBUhmEbqmGKqu6SlYJ7+vvB5TMOG99icJNJyXiofSE
bdBrNvrWsfxJc42yz+auSeJfRnYcP/R9pRmLvqQD9//zTLB0YfGCH0ixWMvIxvtq7tdbFUwoGgol
Kh1hSf11YkFLlLt4vPv8KCcpC38fRrFtXSdHzDJ5En//upqhMDHGQelI+WDfjGVKOldapsZN2Cbj
aysKb9XU1XQ/1kLaj3WEEWeQM3zFLGLieBUYZZwu+Tm4McMiufn87H4fOOeTEzYRiJpQVQsi/2kt
GHCNWguPk6v61NuWOlD5IUGIBNru3m/jaGmJTnFpYQZ7eezOWfT/dHTF4iHQDYNMBXGyjgwrFR1m
ayBnmxrFXzZJDnA/DiUIc9AM3GnIpWPcqdQblUKGumBO/ffPv/9ckPrvcerv76+qKj5LjXFbP82j
sExkMkrEMwBDCc1jU3gzLmxGXuWFQTM7SkKq9XW3/PywJ+PjfFxdFgZrf51BUvCGnTwUZW6oVdEX
kA0JR1h6qizfJ345A/Q1Pz6yVMOgWufKJRZNeIbZECDcCXW2e5CLkqlYGbKOjfDzs/p9JHg/KZPJ
i3nU1pGQnu7keUZkLdHwjU1e0oGvg0OD46V9EImY9h0o3sfPjzc/+b9ffAYCXTHN92W8drqM14ZJ
BW31rsGDcxJLkr6E90MKfGU1t2kBOVfJ0ct6uW2cuf6/Twfv3/SXI+unzlckHfAbY611yoiVoq9T
3vdM2Kuff7+TWfrvw7BLYpCzua76+0j4y2TQ27qR6GXVOUkRpBs/Cb2jVrFTL1slu2sTs5qnupe2
VsyVSOHMBaHp36O6ko9iVOxdnebxNqpE9qx3unX7+cmJd0/AyeVXFN1gADAUA2TXyTMICEatR9so
AS725MBo1nUoQZEnFRvCLKtvpLAJqlZ1ajrWbxc6OlD7f1N3XruRa+eef5V5ARrM4ZahklSlrJJ0
Q0gtNXPOfPr5sbdnTqukUcEHOBcDA267N3YtcnGFL/xDgoQcoGUzTEY8QOI4uShqQ6vR61JMxI2V
mutNmX2MW6W01X9lckHhsQlVYaF2xorhhokUPumhZgG/a4ieS2Sy1iz8+VoNrCOtqeDS4MoAViGY
IaKFoP2uw5R71Cbq7X5roRU+QRCtYztHjWtGyK7EHyRrxDpf5WM5/RJCvwq9djDl7dBpGXqkWYsi
oJ/ICPPlusaRZk7ls1oN4pVQSvgCZKHeVzYlpkC8SHpzRmHRknrDFVs/QsZuAAPdlJK8FYvSaraE
zGjAypasD+hnl9rdUFjw7KgNxpJd01IOnHyaeqx0DL1fxOoy3FXySGqbHXj+dpVFhZQCe4tMVFMF
ATjnqKOdL3U08SvythFcXoIEsNZW9Yfsh5hOKIhBzm6ZCtEujxuC6UDIZzftu/Z+1JTiKfWj5sMM
lAoYuJblmqs1dfwRSmQAW9Ym9HilmXrAhvU4vBG1RbU9ExDdi2oAzkCfrbTesPGRyo1FPwlWsSn7
AhJc0nRFT0RCamEc30xAEAdy4165t0I9OkaGMZEBRI267wQJsGldYJ8CLLQoBmJRGaHKTOgs2jUQ
5MFyjmKbeGAnEaEvA84w0GD03W1uhso8pKUSPYXKLB2MgcKCIzaTkmPFGCYgNPxuEcGWQ2s960YO
arpEzHmU8gl1RElTtnmdLlqSE4hZwgQzeZ+6ZH5UEXwV7X7Q/O1YNRKAmWECcJZgg10DIxEsPmLa
xI9mMXWvcd9aqqPEokhvL5LeSSUgP3RSNv/W0Rd7CpMQUGOCCNe4ndIJAFIIGPO+FpLquegG8aaQ
JTDp6YDLgDgp8S4r4gDoes7EO7I1WCP1g3k8tP0ihi+UymRseS/jl2RqUB6szKBwLxfgErQEMM+a
vIUMvkZAEwnYUkPdKVB7UkRBb0x53YwCgKYQ4z4DacvF5iXOyvCqbxP05SYNoEqCrvS4jc2w1Gjr
Cwrv0plitFP0pE7cqE+Qx899FOA46kPyU0kHkQNUHOCrZvjl4FAakBdceyFKTl+OAAPTMXwFwFbW
jjbOnelMEY11D1boIlrcU49iOrs68ZIm6MzdVOuwl6skEbY98pUChiwpXZWWG//NF9QZ/cK50ssd
r1+Oh26C/71OwokQrFMwSELFaYxRTvIl+A/9rJDEIw2XxpiHlU0GuVXTStFJWl1tAN+IU76OGhaL
nQgNwmypvKhkYjMhP5G5o8hvRr5ySNiDAJlElDU3st6jP1e3sV56PoLFMgKjJgu7y1o6ckFiHQo+
lInEQ4Doas82L/mMUYuyfUHnNtBzRBqrWIWmUmeB/BREZgIiRrPKiqQq1h8HvFR7MLodNaM09+Mn
VUmxXDAEsxO2iWYZLyVeSRixT032nk5GdSNA+0bVQKCvshYiweLDg8G9gJ1PA406zEIOwOcSbGXO
pkpbxXqWBcX8Te3af8q0fL4vsrRb5nVcNqBiNffTNEMVAOVk5p40ChZyVFHAXdMYpvAsaQGBV6sk
iFb7oaZc0wQDiM6FqLUbWZHkfRuopenpM1PjaWVKS73sK6oJZa/eWqiOaK5Rm80M6rMCn4Bs+nBX
Tlw0dtEjs+apU0wXRZa1mgUy99llFElauerNFjnl2CrEC5QW5ut+jNI7URxy3FdQSEBBGxFH6jlp
GBRoUlM3djoIySOGUqWwUdq8Dx30zCTc8WJlXFEOCjYQtln5ObHzuyapASXxZBRBIIUJ7Ia0ltS9
NKkkWFabWejakY4JK7PVCbmalGY3zfj5Bopo/oGHbnzkF9TfjeCjnBqPVf5s4omK9sOc4D4Q+ZGY
c9tFJX5Mplq4YqgHOVYhIvJjQ1pHSCpYOnY1GIG7nYII/ZUpl60P5lxZZDRrS78d/Wp6jHMk8B3y
+/HYp8VYwv1hsWzUppsST+trrXfMlgoA7agpTTcjSiMUZlS16GxpGNDVDArpYMU+qXyFjietB4zB
IneOFRALXSnq2w7VA+gNdQXj0BaLdO5WkJiTEkOToEzkq46TdrgMQ73BSMJHFX2WoJ8gC4wSJWCn
EYxhmZfZSz7PxtJ1F6lGOXWRQFPupRo3h6gKMmUvVbklob2LMIcbRKoheIo893TRQ83E/qfH6wFQ
ade3Dn5SIeeGFDY7do6uuCDc+5uk0LqVlESoRMpQY+ZCmpE/TDPAAGPDnRjKITK2sdJ1i0EZVAFs
6i4H7IuijeonVQxy+Tbyda6LqgevOlfNPrPy5iNL0/IoVcM12Hj+GSCPMsjo7/wcRZ0gqZYQT5dE
UxElTE0lhVT1cyCfFmzPqE4HR5MTgMJ5W4DoQz+Wnoym1cmvSIs7HROFeL6K8aYBGGIsIYLfgVQG
7R4NlGt1TkzAHKrJ4xth91KXEIU42QXkGjRLjABTihPdKko2eKCceYElx/ocBZKKL49OuVdU1FN9
jGqUygw+wehYqHQCU0FIp5wyXLK6UmrfRaO6UyMN8HYoJfWW6pL4q9TUxSYHsVu7F3PlnPoQo359
JEVRKRMopiovU/x5TtuQpCFPks7BWtpUdj2cIXbAUCivuqlTgrXKCOhyisLwoyGaCHuXdYLBPBiu
GGtFpYuANUr9jYV/C6K+gUjhlI2so9OaUIG9ahRIQRo6YRmWEG0PDjs0a2QhY7mfliEnAl9BCN+H
FsMQzw8HFeuETmY/BPAf3qra8qXdnFvV4ESaIWw6ke9l95IA9r/vJ/+uy6S+oA0zBfc+y/21Ef0R
6FnQKb8p14rP6RyAJ0msCgBjkvt54YiDWoxuM6AatUQhE33KgRW3mQdDii70INMf0mjsQif0lfo5
pJV0p0hJpgFj6quaInWUIxAZyER6bWtUnkqVXbhQilidXS0Aw23reoLw+zglvyO0VpHfRt0jsQeC
CixBFBVKUOOLcCfoer2YfT2/9vEUp5iC1rhkGI0lCm4eaDk2KYOAkLiJhKHvalPULgqbQ7HS8ixT
IS8WvpcGXXXsLCQ/3U4zwPhk6N6KTt5Y6Usg/HF91IrUE2StxzXcaJLfOsEanL2uV1ct4SNHEUie
EK+UrAAOHCdINab61F5ZMyUQmwJReskVhgZxJZbw2XDCwLyChLbcE6niW+IXAjrt2JQAV/55u3xN
kXUU6XUsEJl+jTT589KsA8nsxAZJ3bE2i5U0ZVgZxAp3Qa4tx2X9n/nj/jleDKqJmkxXUZb1P+XG
vzLIjDBHG2q0xhs5xzGhFaJjMbTZSlILzvyf3+1rNUajo8YYlC1l40vNtisEK0rhxziJ1KQebzpS
CZkDiiKGcEFxO/fkFnunJI7Fg5638ply3NepJQ+nrUrpgWapeqq8JE1yKvqUOaGLwEuZQ1gDAnBx
V+86caXrUXymJPy19KMplDs4uw1FAbBycsqU42wOSUN4kY9V8GSWE8gwqRtXJgHLA1K7A5Ghn978
PMfSUtz8fNxyqtGb00RZtDRVOrkvaBDVfdzrDRiBqLxMrVE4xpDudpOFvPpYk6EMProlQtj59E9z
+ieCqWMeVdZnwMXfvL5qSpas0ETQLU7bzysZeqBJPSLkQYoY64qs1T1rwOmqV7XJMUKpdMQpEbc/
v/4fqbeT12c5y38qTKZJSeTzqInaG6mRo0+vpE3/nrMaVJBvNdfNEJU5LGihTXARoI3hr3N9REHV
t8LpNWxlIOEV0WDuzqVcI1vYQlyuJC3ScODtMBWUcx2vI6MmQVExW2lXSSkJz6LSECLLZXo/T2Xi
BmGMYOycTF5SWAoclh4Htrw14DJkRl3ojtb0MIGU3BzLxRgl9eZcxnPNpJUNnr6afN0N6CZi1CXg
ZRXp4sIiEaPR9wBi+ucgHt+UqQxFFnU6kibyRqfyljQPjEyqE2gRGNf/hiBKbVhpYkSpf/4s3xTi
DCqwBiRcS0SL/KQSJDByG5d+50QtjhI4tqikFEibetDXbnyVDNMhooergrztuXf8uu11NoSpG/QF
TF03TlYEKsOypo8hHVQ5lNaWNg5eoMamU1rmtBNiazgT8HwzngoeQ6XercqietoJEvu6mNU6a2E3
WfOBG73ClzMf/auWzR8Bw0aD68z0fv2MNAUtZhgXJv5bPrk0jK7g78t2ifQU0PxwJCtcTRSjOjPO
1wOcWo5BL4f735DY3J83l9QVTVOrHODG1ETX7Pl41QXkfoFUC09dRsVDIybfUqzscZUS4uufV9HS
2vq8t8mmKeZS1CYOI0X8PLwo+uEs9qAy+rE1V12nWNdSV45OJorF089DffMRNQrVdFW4sOQv9Vvs
B4KUE5o3xZEdRwcMHmA/G4VnWqQ/Wpg0j//5gCadVl6O1hWonc/vxk4UhbqQWsfENn1l0i3Z+BQS
7itDny4rfYjPjCefNsnIK0AayfSo6Bmx/062ZJFPKICIrJk6I79CZyNXWpxKM+T9ZBOAWyNZ8zoZ
uum+1DXw5WllqY9CEk8Qgo0K/r2e4C27slK9O4RUeQXXiAPUpUxt7G7jVoAWIwJiQ0q1sEq4gEEj
nWtyfLMcNWvph3NSADU/XfZZFzbSpFBjCigL7+puTK6yLKIkUGkieoZaECD8vvi35rGyTeVx1s7s
h69XHIeaCiJGW7oMtFw+f7SA0lqXqz6rpPFDpzYzvHTEqfzd+olOJSEYUQ8BovHzSvlms3OSyqKm
gK/R5NMzG+MFHKBqq8WkmkU5085CCj+e/yM1wz9xoQ4Ci84te31pMJy8WgHKSE4ZRS+M+aYmWHKA
jZQXP7+L9E0mZlggeOlcKhzTf6SH/wo/2VcG9ZVscKhkvFBfri/KpqIyTtqxjeDJOookGMjh91TR
22ry4iiUD32eTatEREiJwmBan6Mtf+kfszVMSWf3k9yBddLkz+/ez7VVRcnYOW0g+Femmpcbc4qL
x1Yqp85BEEb3zNLPYFLHUfzMIshtTe66c5n/MszJcWdyICzBjAjG5hSHmYPnD6M+I0vtKhW7Mnqs
D1CX5LtqCpAMKAwwgDQBVBQ6xGIcP8y6t6brNArR0GtTLH2KxDSDM42tb5Y8SAca2rQVZeboZG6a
vjEzQ0FncxD81xzNSKxqdbQl+nH2rIgsEXqEeGYmvkYPCwCFBhK1PFp5pwLKZiqYKdjTzlHzOd4G
/kKyUQECUyeuHCDUrTfHiBOEEBp//bw+v3lbS+IGUBTCeJ7g5FQORg7l2LIgNCDdcB3Sc8WgAm5V
QEllM2l1+0aaWrz+PKj8dVTAh4bEm5rLRXe694ooC5Z6GXtPL2D3CFontwcCm6h0Gy5YHwJb2+Fr
V1m0cXyCw86LIc5Jl8grt0djlGNy5lIFxD2JoVyvKDeaKqCuDrIxle4hprRZQi7paxCzial+hK3G
+QV7gwJNoI3aaq5UOHoTIa++DocIT44iaCaoM35z5qL9eqcDe+BWF0HHsNdPSzFCmpplgTSKI3S9
tgY1jzSXbOJ37EfF9ud5/TLUn9QTAKNsGUBhTxkqiR9ncViYs5PJ7f1cCePar/HLLUP0YH4e6cuC
5RrnCF362fRRzNNNEpkZzhMDJS+q+0gfSZW/zan7OCJwcndsJH8xAGluFfQpVz+P/BUMwmI1pQUi
pimayjN8PruoFSia7wezY+mpeJdLUMGUidp4berFZp5m/TrNgQUKMw0+mirKoYmb4kYKK9XuUHnd
JnHVYOK5HB8/P9mXa0vnyaijs4cXRLJ+cqGIVqYUvPqM25bu70Oz0y9wRVLOaOrJf/LbT6cmIT44
6QWobNALONXT15JOzqpCHp2xAAi4iiRLWHSNy1T2DJq2T62RFk8oeCxQLW2sASnm8UADVSlg/EyU
/ybEGIQGMZmQMg1+zGH9Yo2J+Yb1EtbfYT7k5l4mc8+9ATLpnSBU/VVmNmg6aJGIORUhUjUjwRAX
PiVEEaEsqRIg/ako3XU29dy2RgCBphB4zFkJvbHJqnol9Z2J6lAFsX02qHjbYhJSXJzUCKJgM9Rk
p8ncUDiMku65kSSwoHJWg3FSjQy6GU3G+QNTSui0RZiG+IqEnVrsgiqhNj/UXdOT54pisx0SvdeR
B0mxXS8twad9x1kvwHtTumbT0Sw1sD2aat+dAxbEb6UatAerGvt3zSzgvoeIC1o25xdCPHJdT9xA
0VgqKzJXmmc1QGUYmX3fvvmpL7/QVWosuxcCFIWQJqFGr/VZdd1m7WKRLmc+CGgEMz80I5iWInQF
qUHTK/VXVKlw95GM6Z6Twld/04aWL+ZRBkIq1EmJLkZh4RuZTWm+pxkkxbs5TtC50kFkgetRgvaO
JqAWEoPC83LkKcXHrQf10tmiPmESKeYN6ZER6QSu46BguNuoZX2HlEEtrssCNDKiRi3YVrwH58e8
zMWHolUhBVrjAkGYWQwYOepLJRXoKSZ3XTOUV4E6Dr9MOUfULrfq6QXP7Ei2q6rMHoSu0tHNSlrE
xDAaU1CQIafLbHYLIkphj4CxPQD7DTfGLCXJupPhl4jAktDQaXMzXSVVKWHKGYsV6kzCaAF1QEUG
b/VkGhEzM1sZJ9MWQrtf52TaXMiVgIevYCLDJ0oISuVagmQormp7oHoIfulEN+h1ZMmA/WyWL62D
rBDKbdWWZQBdBf1V0ENdhxUZdDK8IP3AUNZhOoxvJZ1frDFl31qJnd6ocJrrKr4sBL037DhS66ea
U+66gHlaOGlYdXtgSPkxDiv5vqNnX3gI8/qd2wlL1XiQa+vWyuTwPrZGtLEG6rFvIq3Ft2bu8SoK
AR8/ZQRruj1V0gyaHsQpKJ5omCy7Miu0EEzaj6GNL57g1hIlYOCngvygaLRf63qufpEBdNsMTUCk
cLKpT9ww7KxfVFeFyG76ql3l6kztudVUJqZvWrDj9WCY1SqkM8wnnoQCRjGlRYDqJhhprFnZknaY
Vda7VujVUzpT+rbbUME1N5el8kKaWutjGvqAs0APcZUTUSJPkJowYRLBdQlpNat6KbgKOKncbU2t
F1dNAIT7IiX6PBD/+zCIBUQ2HOrEgXzmjvp6Hi9BvgxqVQeiY5wSvqI2ydJooPCLLS7KD6ztNQ4e
52xNTijpDEHdBW4K1D+gy/yxxDp/BfitD7iKDiYN426ghVqzXF5SCXGG0BfMHWupuZZTs78o1XJC
qauongEfsGaKFE6huEDFZhn/9gkYjQwoZ01X+bksBOGh4DPUZ+6o725Pw5AlhWyS7tCXLLyh8NbT
6UXUK1SNHFvH3HjIdZPmRUzL7YImYDzbhj6Otxw8/i0qyqifVEl0M2ATj9gGaCgd9QypPtISic+Z
0HwTwJDliobG00kW9/znuSQGTXOYIoMjZ7GC8+4i8KfmzXNRhGdC0K8pEJ+NgBcws0kKSAPy81Ag
KopUQCLSCWn9urIPkp+o04w/KIvoV92InHTRISpA5yjYh9FYXPR0e89kh0tI8Pkqx3yOot2fUEai
Bfr5IbSyULg0aX1SnMRTcvJl26wwutRa9dB3pXQmtfl2OFohNCYkVuzpO489ZUjToBjah71yCMQs
exvVOUHdZOE8WZF/Llb7UoJhkmm86GDZdQM20EmDIOpT8NIjBSx9HMwNON3yvpBUWlG+HiCMarUb
3/KNzeDP5m1Da8orwd2fq2F899akuIRLsmwxyScBY2EGEy62C9XKr/tnpZ6NVy2OPwCDa0/y7EvH
n8PAr2uYdyYso2CjouugnbyzKaWJkRAJOrSbmm2aGwKoukzfGFN4d2akb4aSJJnrXSN3M2Rj+ed/
HT1YBAmhSv/Vob8VIXwBjgVRuVrVn4fBMroLI+ybZ+oOabBWY40qLZrj0eXs+9zsbGz1tsT86BgJ
sXzXCgEAIVgoc7futVJ60AUJB+gx0g5Qovwb8Y+QUiWOaepVyVAgMTyX4tucKyhu6AAP15i/tQ95
aYWvvojPoZuTJl8MfW7t56g3w5Ws9ogFTm2cXZt+PPW2PjY5KkpSNa9HDUUzN06VwPQwwMxfJ0MK
0aEQlPJNa4hv6buiWUSwCFimFWIoKJGQiaifikKorQ0l6H9Tex6QB8KGln7bYNXBvgfMU930WQgq
IJfnVHIpnmXl9c9f4ZvlJbGydPJZmc9wmo/QdGh1TUH0APTrc5bp8uWY8V5CP4DHAuaRnznCvxmP
vIeSJhke7adTKyBTsaIZgBKRiyW1ENNUXwCdZZSYHXOkuWOoiufOym/WmQJJhuoVvw5f5uSYgsWl
4Ww7I2RazvNh5CZDpk0pDsBlmldE44DYF4jgGbo0rSiG1YCOwZ4bif5UWuK0AbxmeostjBsLWVx7
P8//tw/HDS+R9jIvp1J8QoUBZa6SDlXSGB2V0MKot+0Nale6Pp9JsL/ULci8TJFNDdaDBuspEaHt
siEUsCFGdCnu7aiqqsuym8ULQKeYmVVFuPaBW595wROO/Z8IQyHFVuj2EWAYp1z7rojDSNB4wz60
IEjBXNb9izzRQ3VVqnKvE5n7QbTCD0Y+hpUAmdLyS8yZWyCRbhhF/XTJXuR+m2IqWXYdZMmv0vSV
lBZgXB3BabVIUyrq7NToXSGJmqHbx2+qBiK8cuf1WpxU67KMi98ghekOdkLfnhNC+IrnJ6OXZcmE
BKbqCp/y82HWs2VHn9Ie/P+ufowoRa0o3Wa9XUq5heFlncHOUwQn6IGvhakCWgCpSBWmjd5c1pVV
b35eV9+EjzyPaUgWybYonhLSaqn0LbDUQLXyMkGmzKQzY9M0Cs4k9FCUT4OAhd9F0EO/B/bzafuu
ho1qlc0woLg4RZtOEovWm4DM3kxGPiB0mYPkpO8Vh68zpR/UtrlMK9DlWfAaj6AY7NRXQvQXfA1t
HIzBb0WCCmNXqcTdZOMN1vCdMY03lIzGY5QKYo1F+jAGttqEOIxrcuiDpqK9eJEEyaw6Qq4X76S8
0kcijwZZuKjltxB640tjssLrJAVUjBl12/grUxSBbMe4jx6luQS8lRiA2RywRPrv1K/wEJzCKmBr
yLF2riX4p3L+KXgC2kcTknudHpYKd/zzgglaAzFH/LwccM1S4eoCLFlh9pUBXMzcAz80pCNVOfnW
FDSrdUHJjtmuzEz1MdJ85Sbp1Ty48eekUVc+/bXuUvDH7BXFCTi4ZWJQobB4+s4zmsoq7gwjxqiD
uzSq/2Ei/g9IBFyVH/ldW398tPvX8v8HoQBtiU5glepcVqapaEsP7v+tHHAo6t9FmvyvbZO+5u+f
BAS++6F/Kwroxr+WFhnCAABeNGvJGf5RFCAx+5dFjZl4d+G4c339X0UBJOn4l2gumSadB4mdx+7/
t6SAIFv/koCXqAgKkO1KuvmfSAp8vq1BA9DX4JegMv6pVp62OECUIdAJneLYAei2gYg9zWfOj5NM
5usQJyV88AYtlGuGcM2H4LV/Sq8oUYDjB9N2JvT4fNV+Gen0IkoNA+yqyUiFV2+uz3J9PmcL//55
Sqd8RjQgtD+ttL/C2SDv8kQNh/BILo1Y1GE++ivxvjxEq79W1fU/R8TfMg9/2qb/dXJ8HejkqlEl
tK9KeQyPOYyF0IMBb6wgklpv4WoLdGWn7dpdeeFfd25sd1sMkQ+KRx1Qd80VyZJb4E+7kowz1/wJ
1enrUy2z/9frp/EY6DMKgsfa3AABSDar4sPyuhVaB279Oj72L6NK+e9MleSkfvF12GUF/zVsWPuy
WpGcHMWd5Nb343a+jKF6HJuH/kLa0Yq5bnonxiR3tzPuf/4Q376yQZ+NFhSNIELoz2ML1SKoELfh
UfqFGAGa8MULAP5nM7TVe0TM1St0X2VPG+zk7eeRPwdy/7z03wOfZP+WXMu1KC1LbfKMwKZ4OD/+
OqfxcRLSfB3lZGc2Sh8SsvThUadZj0nmswipC8Aq3poI4xZ2F5LGOPAgfn65P3aAp+vbWMA5Bq0I
EBDy52ntoyI2c8kKj2rm1QgKroJgmj3iZCQV6B3Z6oCIGsi+m0yLU2cat4qI3VlW6+2FIQmp00VU
joO+q5FAH4s9SqcHC2YMUtbGXSzUL0JuPqKWH3uZn/m4xo3rXBZ+F9NS2kU9wJZ6IVqNiuwmeXOk
JdN4RAeB+/NbnpSy/s/s/tdbntz/dH6IakQ5PCJEfNVeB/vxNnKkA5Dqx+lNelbs4ky15qSX/3XE
k3MDetvU9/IcHpU7FbB0YQu26mVeYJtXtGDMJ7g3P7/jcg39VSD6OuLJmYAJco0vsRQeKy97rTa+
R0Wq88ZVeolWxSKx7/XXs40grTfa0gQk0G2QdzKdPtlEIcBtG++WdbptNuma/59cCS4Sw2cOrmWv
fFltlNEI2jm55dMEeDZ7McxbnrG+RFL6kLnxGYbxn87Z6Qg05LkTKKeARzlZz1ML9UNFQ/GY2ZOj
r+ve3ie3xW393pb2bEML934hpFg9mM/YWLvTVXuUAlvwohcsUbo9SCp9O13LdyLHeelMx8D1PRSP
AVcYW2El3Y3X1UY0bP8Dp6rnwdbegcwmkncjutV1955c+3ZsDxeQa9CnsYPr18GOzxzCJ3I8/3zn
v9/wZC3TQJDENhTCo2Z3Xrjt3fxKsOdVheK0PbuiN9zSnkh24Z25VZEFXcHbs2U3W6lveDI44Qsq
b/xZ3YVeZ8M7OPN4JxSNr493svAnaFC5KvnhcVrHl9MONknzmGyoFG3QyUROGSW0cSftQCjslGvr
kpj8533wJ/n7aQWc7IO8LwexR2L8mNjlJdKlz6k7b+gJXQzXiXNvbGIXQV43cY71rnEtZ1kU1a5y
2l2zD1e4uN7kb9evv8ab1ItWqRM7T7SPXAVeErOFeUq8L47ybXMxUDXYIzV4ZhsvAlVftgjorYWk
DeCIfPLzgRzKMPKhX0bH1m3dfFvLrr62fpHguvkKnTmPMxlV9LvZ666idyw4HgL3988z+O3ZtaCm
Ee5YlDVOpY3kMBDo/cawTh/lR/lDuFXfsRZpd3mGmpur0qbD7PKcWf0JVvvfC+evUU+Ci7kJEAnM
s+gYr8orbSPY181luw53w8W5LXR2qJNYoi6N0vKxrjkmByqZ2Z4TAWudbe75Bw7O4syhJ393Mv89
nycRRKVYRQIVNzpSgdiNbuL6ByTY3fFydDmQDuOb4E3P4rZxCR/tYdvc4SvgRsczX3WJIL7si7/m
9yTCMKYsnQ2qmkc25XpYYy62Tt/Cq/DNOgQ7zVO8co/lUrz3D0h0TeufR/+TYX8ZHcMuivvkdlSo
Pi/rPM2hY/nMQedBpnbjq9Slt+cii+rAKPo9PEOadX273MkXAVRRd29S4ziztxBm+24OEGswQaQg
EnBacJ86KygLlTl42r5hcmY/3e3fHlfRobJzlxXXOP1FYb9t92+GfQHsxqYM7Hiy7e3WyBPa11vV
yZwrHOadbJfZT/r6pbHjVba+5wwJV7de4mwuQ3eV2Gizu9trT+X9evvtMVjdZfaVv+UWdlYXDlUP
F/KXvQ8YorFfbvbG6qJYv9wk9hUKW7ZmrwwbotBatG9GN70cV/ur3h08utmuk9rOenKvP1bXz7e/
vOmKLrzsoaJl769ER7Nlp7Av4MLurvaq93IPkMn+nfCm+8cXt7LvHymw2L9qd3Ku9sjRbjN7U9j3
qc34trRS7KeVvxW87M8ESCuoEC6/2vCrs/1x9WLwcDeFm9l3h8l+37/MvIJ7Ibje7ZVd25epw2Nv
3dXN7hH7EXvP+7zXdrR62LwHK5OHw9zG3jx0ju+8P/ne44u/jezCuda4vlLnDkEsp3CumMtldYwX
b3yPwIYrwDtjsGZvNftmf+f27n7b2vfr0X6Z1i8XzvvoKvzVy8hLiQ41f5e73OLJm/XVC5kaMZfl
rDJnjSL2Ktm39q3OV52udX4F8QGXfbfi91vbU208Jpb/8cvTPG9t2s64UxznztsddDtZb69Xo/28
eeBRFWfdO9vGvo5slXV7eTzcXaTOwb6+nFnOl5ud5QhO5Xq7y513e2naO8t9quyLTWff1d5W8y4Z
xCHSsh2f5fX7FeKpQ0Q6Mz/rZ9VWWXHXKLTsTJvjfd/Zh9z2NhqxBDR6p3MOd7K98UL7fV5pTKiy
+xW6axS/dsrOllev9uEBYaP7wH4JnWytM3HeLX+U9g43Vvsuth9RY3JzO3dC/vLyw3C8HaYhF95O
cpYn+yiclSuy2KAJXB0uGYjndEpnfxW53m/P3a0/lkDHO7zvO2fXeZb9wIEm2sO1l3vrD1BNm8rb
d7ubydn3br/qXWnVupvE3uwVnl/ePbK7J5bV/uq+d1eTM3m1+/C4v9Lspw0q4Hbvmmtx7W1a17Af
9xc3PHniEpF5pZPbk33ReVePiWsX7m/Fvnt6ZyUv28iwf2eut3l4dLzrHcAl+7B+Zvoy+/fj5mmw
mV38Fw+vlwCE7MNz4DwjzuXtvPZmck179npPWBduaMcXvs3dzn/WuU0Qt9ow2eUutAOXX11+DxCq
q7nC8kAP3gNP13o737m7eXob7AuIhUwIJlaOskLtenv/KPLF9DXC5M6N4aYPop1uykO9y51ds/n5
lP0D/vxyyv51vp10X2TYSwjgcb7hfGY/CRdPs/u2b1g1j3wpNuw2dPaqgyw5C/7tft162fYXZYNq
ezTtyyV27b1qpTh3/72oEOUjEmnq9kjjfT7+S6jTmiDUEZWDfCt6sEj9dbkNEju9i1ctBajhSt+Y
hZ17ipOz4H6eF2n5+S/z8tfwJzewhY6JDjhgiQnlm5fiMG4NzsF15CkH7Mav9FW5S66qM1/juwsX
2iKoEuV/s/ddy5EjyZa/MrZPuw8YgxbXbB8WASCQkplM6hcYJbTW+Po9kTV3OgvFS1jPdE9P25Sx
WCRTIRDCw8P9+DkoQJfn94x6eCQzpR7CaBX49aGbuA1C/1UXpsgcwzYj2YSy5UwoY+L3kbrgBn/q
xKGYB0U+ONQDOcv8zItYTZrqeS9wuHpvTyv+Q/+QH/sH8QHHkmKnHbibvyVlflVo+v+1dVM9J+Fz
9hfkjt+f27/kH385Nc9NWDfha/0nCEOzAoL/OepM8te8/sv/3ry/J2Hm/5+/RZ/ry/Az+4Bv0WZD
/SsLULLQMFjHJFHHYvwWbcYzgNSDowxxLLAYMlX6v9HXcoLwVwC78R4d2S3gIfGe/441C+JfAZ/F
G3jQ62ngcdJ+VbB5NjsBDBVlWWaMRAyNhHr07+fHJIMzezAkkaooJ1C6TeS7YbXRRVSNgFrbUqEz
lp2SDJYQBXAy7w6Nq0obdUJeHsJ4ZbAGZrZMSAhpPeRAQtJBlwqVC+q60h25tVVo0IKaubDKGuJz
VOIo57kgLMk0opRbkLeaYFsIVEeL1lW2kvqtp676wAZWT0nA5EHTYVNAdCaHFp0bjjdpBeDnLtho
d/VN+jY8Kx/Dc0Y5eT+mR5QdjPBkvIUQjswOHBdG44cemjnMop77FfhaRAqatvppfNfu86fyCQKl
yj3/3kFr8QUAZu0Fccin9j1DyATqZS9DY0KlkPie047vI+QyANNBeKmFNpjbR5s2egXc0ZxKiiKV
WiJj5Iz5qomp4LtK+5hwHyOTDesB34sO/WhdzNbDt7ZfRrPn0b75Lc2j8mCYqsFcjkHvtYeiOuqJ
y+sbhbstxIOsmvvpgzvqD+02vZnu4kfJ5pClewSlVNnBWIHkmIDSFAQmxXXvmaMHNl5kgU3QBS4U
yy42c7aN/UHNXJogcxP7J5ggZwa+L+b8XN/gP88qfGIUDAnMkgwqCuDhPA2h8wnIJFMVtW1iryBR
DBXNtAMHGOQZA3XSF0IHS1ebGel/8mqzNDmrB0Z+HHwASLCA0dqY8zNW8pT7chfKlDmsI+ltmURW
hNOSQQwbJh4u9EQUElpQsbZ8+MBfmydgKX80uZcNmLMEpEk8oZYsgFgY7W3eZlp/KHSqzDoxIXao
PIyk2UI8upFJd6M/D2+AnYm3YmmCiQn/gxGE4xH6LE6gRSp94k8UqsLQgVmnA5E8S8Cjt+m7f0Td
f6qCvZjEt9xeAq3XJrzlexO/4f/4vXMTsOud/wB8aYAvjbKBCHrFZhuZGorZzQqMebUdNaBLI+qN
v20+QG/C3XK76BrkPXWOxKB/gELEczFYLZgO9r3VXfsyiucJ3Ox2W92hfL5IzK1WmeqDcFe/dTS+
Gu97BD/S69IEGWZ4HYMrFRLOinkjOZD78EsyJdC6ARMWhEGd6RHaQAifIC/0EeDZj+I1ey1eK8Sf
EcpnCqGmun/j9xK23c4eBTSYSMVtooIKmCQxzSGUrFhIE4INJ3sSN6FV62aP4xW4zE8N9QoL9FfB
BviNxeTt4jDP7PvPYf4zDvOSNdFmJ5Df2prMznzfjBmqM8GojHg6jPb3Dm7ZDYIejIlMC9F/70UZ
0vQlZK21enKNShIJJ8nxwjlz6ZKzU+5vccl5LPvbbaKS50xywliFv7/NGExYpSFlMq3tkSD4QG7u
JzvYk6XExOKFZu7wP3yhGYbx2y4EGPi3YnJA3me9GIp5gKLHUqad53lEwjnWhAQoNGdlaPmFw+DU
xeC7mlFDZj3zJoebQFNUqTHq06oR5HkC5IfFbExXoxQgbsPJqAsD1Q5UF4LSUUdY3mpfFl1BVB0m
OfLiDHylN4MoJw4fN8nCnJgVsP54O7MByupYDaswkqkBbiYS9CY/gAcSdXXQ9EQTCGCafmYB04zN
DKK8oDJ9ADPGgHwi9gvACDNTG3bZMyTiNaiVk6VN99Nletnds3H104Q3UAwq0xGe/QolQMUKvIBJ
RqJTdaU/ICzjig8Fzgb6Vf/S7QYKdfMFmbSlIZ/H5f/kQ67M9rd/9ZCzGTdz8uHb/X2BKTPDnKO+
jQedm0zL5xKsAciTPtetGeyyhRjU0tRSZkmf32NqLd0rywhdhMH+4XudQ0zOdhgAYFQ5SyD1AQj4
+wvVXZBEkBSR6cMDT66ufOQSHh9vT6eFqMR5cOaDd3mdmTkBw4zaGew649q/bhDQLU1+7VHfbVYv
xapCiqq3VQIHGemJwaQclZD/hwyH2W8LpBGen9cWAt32muUDBHimhXkPqBjSLHsw5iDFvWhf2Gz6
qsFz+1JBKqgENx7NJzO+hv0DhLg9Gg6UhKAORkrw8a2qCVJvJDsW6/Kq4gkvE6CKvFtt9fUBY55c
nw/SGR95MRv837EtSxPmvN9etOUfnTCf7tsXE2aO8FICH6HIFBOmcxpsguv6aYVNJoeONShg7aFf
WvQL430OTF/cV4+aeZ6vMN7IcL+CEdy4Sm4gXA2GVjD3BSGYtEkhwQ8zI6iYE0O6iTsED5EtKz2U
7qBAYaFBSytmDjr6w1fM4ojNECz/7IjNsYc/rIqZp1yrrdHFIWZIlpKc8jgWE8+VZUv4kAhontPJ
4v7pWTIzl7/7LFnshJld/S064bMAIqrLUZKAmD/iSfP6LCmKhamvC5la1lNuPhVOT3dPqdlYD05k
me++bUIg09KvHsmxtiXTPZ32EtHN0XI3I3lwLfc2Mt2vTSQICT+z1780Sp4VJSZto0N8GY3iqWZW
QCEAR3eEvLIT3Ki0HZGcBZcunPB1vqnXWMgP6q5ywMn+0bzilQXh3BFLvwGY4I5z3kpXelSAMjNc
j5RIAZe2fgv+fvPo2ce7hAgH1R7XiJe4Kw4pc91SAZqGuKKrWyFFaT+y8ZrdmPTgA2gxbAIH2eXO
nkhtFfZ7tZEh5nNzQGiKs+E7v+c7z5IPjfnOEbqKqWZ36EDVJPYjS+yDFp3ob7r1DuJgpN8rE/gv
zwlesFW/+LR2IJ2AFws0JK8HZWem24NuaUACrAzsUNCbRjtUKzHtGglLftURDQ/LeEXtGCSk3ja7
D3FJ1VKutT0LlwmUX91HH826de5BYbrG/bzG5FW1to+9db/XzXuEt8j94RrYBBmXy8x8BSQ+NmN6
j6e2dWgq67Wtm3i5tE5Y7I138lVmrven4xHYYLNB+l+1N7XNvh56Epubt+EKem9OyyAmdmNtkPa9
E2H6kbXG5h6RNwXvAzUEMu7ZNjU75wEQtl0CbEWDTH1j9eRht4lWlVXaiA5dBdtNtmUfVliVE6z6
dfdQfqA6AaIMPRnX0TZagXADFcHAmbRrcEk6w0FE+JBB/6QrdlnWQg8wB4/cxUhKS7j82/5RoeCS
Mp/dj9a8u+OPKOgckHQ3y21ilujjwq4t/sF+jFeNrSIpna8eQT1v9da07h1th27myGCufJOOwAO4
GXF73N/CSpiBhb6ZxYuFMPPiUa0XqAJbnYpZ2xCrXuEGds4qp6F5tYPShZNte9s6aBRaUuvHemUL
azTRGR2bWAte35KlmMNa/yWWYql/Zt591ZRlM1Tn/mGTyttpV729A4oKCJ4nwZosA/ia9fO4JbZE
sQYyk3f8w3a9Ph0XumfZaM3c/J9G66fR+s80WjPf8fdclEv2YeZW/p72E7xan3g1rG4IDEJwt34s
H5IbbwrAA4e9qbIqi6dsf6xtgNOc1gYm1ZnwM70bnMFB7omw58Z1iV2yOb+OZaTYcyOBauJzthIc
wdHXkyUSwVIc0QbQzo7t0AaXtN252jWYnV2OoArMUoExVy3gnVzliIyPCEWMysnuoLlBVHPbWsCd
KevOfvYtw9JttpOqNFqhMPU0Yhdl0LkejxYkBUgtw5kdHgNKAy1Y030ETOrts0SeGViNHfHhNND3
lOiHHLvjdUwP1xClhGPUmdc52YqtGW+Nffkq0YlssdNm5vawvX9UERQITDeB+wDcJoR5z7s2tum3
zZ0CXwHxDM2EBzgCwXlszTfWNx+sQacPbN94vsfzzKl4e3sDYH5NIjt2fAcqinBeZXN0WqewWbcA
knlbWqOjOqkFvCGcAp0AEUe/3rcxngtjPXPlQ30IMh+qoLTA6LXoPWgd4puNvIStnI0kg8jCsWXD
KK97u1hlK1D+rIAhtSWHR+pRRBClgBce2oqbOL4dAHwPWWLE11M7sGIMOCR9nQDDzx4raeBwCGZE
TgiUboLn8WoHGrz25KY0xrMQL9/hzAstJf4KHP+dzaMwozJjp9yOD1wFIi+UsAm0snunXk32aMHT
Z9hQERhFhfjwpgv4YLgZfAloFVTscBsqvkcb3hsA441T2i1JN6UtXalUcHgEgpJV54Azn+CdCBxX
mGCxkzsNEd2CkAx4GjtwzfKGX0176Zhvy5UIyD0JbN8CPI1EQEX2jrDO3NA04Z7bJc2c1Hb6VbNv
9rzDW9kan7Q7Wq2pk2Cd4l35RscUZq4n1HhJAkcSjiEJ7zr8ndi5NeATO2STGzMkMuZxYzfoig3i
TnBARQpOYRuEoraGG4LTzhYPAgOutjW2oeMaBFQgN+NV65jhyl8BvhrRYGn6LJqKWcCK+2kq/qym
4ht10zw4ebEtzA+7XitzcajDVHRODUNR2yrtYPAHxzsOf9sYPKwlETaCPaM8eJTZBwF1ViNWoEd5
gJeR4LdYGQBHXjscWDFp7VUokfyhxnGgtSY7tULMZw2LMCEJXVvZrtn1K/UBNB3AenuIw07r8Qqw
AwurwrczR4L3jPMFVi8K9YA6Vy35ijf34kNw3ZBkbawa2lAsPkcCrnu/Cvb5Ckl9op9XDqzdEgxF
W9g+z8QUF0E9qCjoWdBXMgUnyHlFQ8zR1nc9ylhqbJ/K6wSUd4FtEYj0h2QFMgf0igRgPrOT7Esl
oKcgLWX1hwIspmyj/pBGToB+8/G7D0vp257lWQN++nZO/XVoJ05NSyq8MNsbw7JmsK+RldPgxN6X
Ap3CXhseQ2y+gNRZ5Q7vg+0VXtgnCG7klHh/YGFs7BSAdlTQmt0mpexV315Zv7NX5PgKHPa/v06c
cC24JcVPXDG0odhIU7Q7xLgkKLODtrcDYSR8p3bhoE24xwy7QOK0aAGz+h7KPjxcE9+7lLL7YZEL
fx2xQjTWHof9RDtxJzlexa58/r5i+wR7H4ztvnNB04NzLmdrcCA0BBRCcohXKXwGVBkw/wESW0dl
DeKo6+hafshXMN/YW5t9fSOsewvaGhQBm7OTM+Bkz5wZAJUswWopaCkxPgGBRiBqRLFjwH6rdgL8
O7PRudXsofUIa852FxHj5btsPqJ0CTtjj30JUmYEFb8o2ImuFSIgoQASQZs7hA74fezAtqJjAOeE
A0g+wZQBChQbQuWgJhXVpT62tNEZrRTPNQ4iCcyhkNHWzmFbdUBZnELH/NKsyM6uRwtVCbpTfChw
LEAOufPgNIymckBuFwUNpxyoH5ogypNR/TqioYVt3sO+5hE4JSPWll2h5xT0JFIyrC4DtSQ7jSrE
oOWq3tZbjZ52JbbKCtvYrsceKqLhFYmtB8FRcNOQlEYDC0x7tr48lAX6VuxIxAcQauNujFVv3rE7
BMKfNRnNt9zWRT4XWy5os7HuUddlt1aO0FZha0cDLTCoYZvY+jrT1BA1mMgtCnYVRHi2LkLhq3ol
reutQMUH+VV9RWHYq4+ZWVvxVt927grn6hwVOThoo5wC7ldqbhDKsXaT8+CgjAEQ/wCep08lGh64
9UATm3xksA8fHwk5viGdTk63++fIvL3tzTd4fR4GjLRudKvurQ3z9qCUbV6zEEtt3rCrlPiFlZ6A
5wSlDeyCb293hltZCIOgVkOlpd27xsHHCOvoqRL+9IipxYYUdJR4eeUg3kR7N9/kGBhmC1lveRia
EvNgNEEMbGJ2WFsArxDe6x1pHbhrjCRzx0GQiVnHJhOy5ZhCHqoy4SxjOoyYrykMbAk/k2g0X4Gr
Hx0nrdUHDqGhjOK2yF60FDKiY7YkcFl4z7QNinq39Mq/+oB6I5wIyCjRDF/AteEWmKGW8KiBIdQs
1Q7wMdxCyEI5w1++2nqYF3thUqH2B22/oUae5BytK23xfCZhC5Z5qGxRIINyPp8MD+zswRZ0vsfm
4/gumA6cCRQMrC4Umi5bAQa23fsbDX83KLCAPp7votIDa1clO+amKtvCeRHM9hZWDCXDZ08VVo3Z
MXisTubE65aWsHfwXo/jbUurU2K1u5oKJqwdXgdLSAWUqcFOwzJHsMA59ipm6+D5IrYZM5QgvnDM
MKC0fDUcxZN4Crfto7BXdvHWXyn77j5H3RaHdxk2C5EisnowcDZgtpDZYQH16Wcri50hpjHWrQpb
+O2zWaGgv5XNCicmKFfh/DG657Ky8yixACN8641gDyS46x28CuHcDu/pDyhjWg0bWGaanFDyjqs2
LgK2FgJ3qNwR3QxVQgl8bMSl7/v7irZWCb8zhH2LHR2f6tkRyncwmbCIR2zaKCRynitC4FaDTxzA
GzaCAa1fEhxqCks84hyH9c+OQODoXCEailmIcCnzbvGzc9hIVwi1sq2TmWYWXWe/IcyILb8EkKdC
MBanU0xE+Aw0vBoR4+TwiRAew7rRYR7xZUN3AraJhVVhu9AZAWY1SKjQTOZUj5ZBexy3io89sJCO
tmVBWu1sxnz47njKElFDNWL9jA7zxEFBi12FBVobe7AnnBUMnDkklCKyy3m2AYNt4JjKiuJR64c+
kw7pPczcyiMpjjMYK8yEFKaNHXhx8ARilCUwwFHlsONOu+JZIRlbTtp5Kzr3jMvhI7XHfsOtwK8C
a4AvJ1l3tCHGKtvzAEtmd91a2WG4WNDdDJ65IzZy2zupSA5gKu09S1/h+zwVdcBVv22og1ncx2gC
O0Qoe92S8M021/gWNY7X2Jg36W3nDhu2McN5cNgncDiaeGenAk6Jk1mhyw6DExbRC07e9apG+QOk
AWG5PJuNRgSjLTpbEYXZr2wig4jQ7mmAIyCcDnRBup127VVB3dDJCEneWwSqdYxui0RIifEzrBBT
GWXOJlRqyJuGueydB1e+Dij+Op+Qy3vW29gVcdiBRbph2xB3w17LHtVRSMh+V1YRFa/ZzslOgwHF
MQqnQbyaYNotOISLZ+y5DMHPM/bPM3abHvIwa+r/+7+EpePELFwPobhmSnpE4yI4v2zjqOHkPTMz
Ke6WQJko6/46HiSz5y922p+Hl5+Hl5+Hl5+Hl5+Hl+G//Pf8kzpCFgH96ugyy+wIXJr6BjPfgBog
Jr2iGnzihSLApWvMAEL/0DWWD2GzVMHPQ9jPQ9jPQxj8rp+HsD/+ELboRc8SVf+UF60t2ON5iQbP
l3FqDMiU9AQ0Vsh7FCuWOM+20hVLrDLkGPKPJoIVyO4q5xxigbOphrgxOMNsEXkMBbGmCXEYFt/+
FjUCTk+3Xt9ZXDYm79AP59/upzXC26iXtBVQ2vDInwA7B9BjbvmAv7GADIt5fIuzgp8Qid0F3Nfi
nc5wX3/eO11Mf50z6Rcno//Q9JdgfDr5ISgsQcEOItlzCHlfdSBZ6cAgzxJeSKIgswB4693b3Uhe
EFTNAX64wwOFhWj6BjBB8ADhb/zB4n2IQ63Aw3M9mVclXgoNcPPmhjOvACVYZ1fZVU31Q3MvHqS9
tBuO8k1hFwhol0COaEhX1QgtmYfD4TVBqvCAqGZiHhCKmtbTml8Bk7qeaGkpCPW3To7oaOAIJF+N
ALOWFoOEDDhcB46Jd3fmtH5MTO348XEKzBPSAGgrZ72F1hEMYWguQ5QCQACcxx2DbXLO5g7Ue9y2
NcHX9RYRYD+Qy0f0/66y7pDaQFxQYTcMCCdQIS37yZ5hd3+8Q1+c+wifDHHw8ysYqOD49jXY4/Mo
+sXIzM72SRgbsR63MrDK7GuDlA956u3Bys0HzXRuUIhz35m+eT2YN+dadgrwsmlvwVZmboGguUWN
DBjCPAsyZiZL23VIrjgZkleRHSIxgXuJEHO9ewPUZjz32gewL5H9MS6YnXMK9Qen+uJOZk71II2c
MojIB6hPxYP3Dpg17dfaKXxWj/xRPA6H2tYycwgsERBLFXyu5iAQDnzUO/2E4kBZBGUIq6YZXvJX
FUk+iwMWOyK1hwovgsJB8ajaXW92j1+PgMRgnl+1e+aoG22tdYWHtTHuhRB52neWAk3Jq4CckeWb
4S70yW3qIKZrc1Z8ik/BTjRZ5i5ERojFtBk++Os2nQvsvmrTzK1vKl+W4oLlVpChkgkyUUiFSE6z
1YHjYvk8AGLM2j1jTUiDMn7BzoEEEu57Zw3sEiqmGBkWh9QfC9WD7ZJEaCowMcgR9UhhJjvkjOA1
ZVR5RInqwlQAF9BCn7LnL+xylAW8FnJoP8sWQOcGG20JrJq4Y5CfESlblh1g+aEMwCVIuF8z+BJj
TfPukPsBHq25Ymi0+jbBT5beZklmqBi6LJ3O4Ews/c1A9my+hyRF9p1Whe3LlnT0bypjU8pQ5TQz
BJ5HNwL8ukYGs7bC7YAo3bN6NdmgsmNJgQLbPRK/GEUdidMaeb/OOafTEIRmLU5WwxmWZID1UgfC
ieEVIIe+5uEigOcLODLab97ePPvj43b7ntLrQxZDnM/E+oONCkHHBlvVm6cPwwJdHmLj32LebN9n
eZkekW/krZEoaF32N8sCsVg50osIrlfnfDJStv/k9BJnJRKtnIXeKGHKpyZ/xiCgXtdl3dvfSi70
NpA9C0EAF8KUwPCu17AYJ7AJg1EY7G+3qXV7ewKLonO+Q9jE49tbhto7ZkW/Xgefe4i/2JRzgebF
POKHLOykFg0tr5MrmdE5AmlGO5ozFBitMEjTVrxfuOjSbnmuwru46s/d8l+1Wy7Ohxlk/zeZD0vG
WJwF+/+41bJkds/IwIuJ+9Ps/nuZ3ZmH9G+2qy85SmeiiIvZ9a9wlJacTnHmKP27OJ1Lbv9ZtuWi
L/993f6zZNcPrirkzBijGNg6pZl1VPLSB+kIXD39+NQBuXOVD+7qKjvVO8EFyNt6B5LCTsz3eOfD
kwP2wGpvAaMn4RruhZuuge0BlSmULMzXgSgUes8EnFVUdaYdxGfAUQugXreLz7iKjLAqg+DWgOcd
xiQ4FhTqjNGxKs1jgpMeijUXXNnF25udz/5kt3emwv9h9HQIsQm8ilLeOQWgntZp2DAHix9JdgMq
ZEu+16wH5pozLOxgwRkn1Q2OHziAxG68Uc9YUcis7RgONHJYmQiUgFWzGc1WA9AKuD1WPACGdICs
nHQH2Q7EvwCeQYacAS4B5SESxtQnA/VRQZALZq9SRXCM1v7akVu8uZm38Ke6ubM+8FcjN1t3Ix/7
GXRGwdcB0nJzc7xDXOPuAedoYO/A725SemBE3B05RycP9ACe5+1BIDiPLBwn2Lb1VUtmS6T0wGSU
KGjJlbNan74ew8XbnO2Zv+NtzoU5zvW00FD7+1qZBQoUKQ8h14hQTWkzLGm8nxCkAXF9aL6w4MvL
ai+az49b6qN+NFyv9gjZgJ0Gz1y9AOyIl+UEMTQWVhjtJ4nWK9lJD+JWddWN7qYnvzGXVJlYi74a
mdnuOHmGlusDWgxuW2eDgN7XgyN/esy/6JHZMb+JczkXNViPCtLtKAYaSXz3worJhK1MePzMgMBU
XIbQZEj0xBJcR9gw2Dg7wQdOYF3XKZE+KlTlI2LRbyUiwDh4pkSS68muTIDTzK63veuvG77QL3Ot
5nZQeS6Y0C/p8RGlY8elA/bnu8YvHTPXY4e0c9BIJS6waVBFzFSLmExLjtgeQqicecNmxoSz9wvi
qs6KEbWjen4yFedlQnTvHf/eD+C6ua3MRybcUJloJQraWIQQlPdkXZnX2AtR4HRCHO+DN3nA8j4W
RleaadTN57shfh/EgX48F/EBbgJWZUTjHwwTIgD5OVr8tGOPdJBkYEBVVgS1fWSDx9HKtL4erKV1
Z8zM+L//uptr4Pzadbc0fWcG97efvjOj++ecvjNz/XtN34Xdca6j/Kt2xyUDfI5kXRwj/m0M8KeE
eVDtE2SNlyVF4WcRyCzmhFpRe5m+BChPqimUU1AO9XoPW0dOcFFuYe8s1FKwJNVC5YLAM4Px47b4
y8VnCdJkasSckwbU16ak3EeoKJpQCzvauzOz11VqS24GsD2D8xsophpANgWc50lBIdTLpjr5EOAo
zSDCRg7gNWq6mIUHp4bkdpb3CEi6s9/zuA/R+oBus9VRfcMj/QuiZVTl5BbkKXj8Oq4GykqNIgTs
Q4d3I/CH+KgiQZKGBVojW3RjnH9SB9KDgFjjSVR/iHCgRYu3ROuZ+dElnvja2IJ3c6FzZlZ/LEOw
UHoYGUtDJfWIYhpm8SGvo2ETAIcj/uBh+ndP/LmahtXWoNoYj2jmw39nsVgV9oDacslhewTEH1Eb
8GTgnSUeZl4Tq8Rh9Yjs055KE899+woO7DXgD8ah8AYlYADxM5h/gWQGUoa2iOSgjoqoiQwo72JZ
dlBusb8B90dFEsrCNVQMdOcCix7vQu1UZhr0G3pfgDqMgDfqC0fE/2F/+mU6zfan1BfSNo8xnXic
kkrzxTdXJbm+gdQmcw1rSCk57AE2R1I7Wz093Y/WvUTAXFfA6Xl+fgODDfbwyHw7fqxDzPqCBJgM
qbU0tosTf3Zm+E+a+J/SRl1apNmmWlYelPdSjOLZnWeRCvbFBo25b5Fzs7pBDRFqiVBAfnb6oWxq
3ry8lHDMjh93d6AeeH9nunwxzsPeinl4qKfdrj8+PlBLeHLJB4d0LBvctWiy9UxOKNELUaJToA4v
oyhwY/naaA1hQ0gEfb2sF+9utqP/ue5u2WjN9vqfRmvRaM2Ohn+Y0Vr0FGZnzN/UU/jU0TYEXoCg
jQDF11kneZ4aJuOAvRC7VI3l7uMIj90qh0lYP6sOlLDWCzb6U8pZ/eKSs9sNRa5RIxGXDDThbeB1
sFLoFQRYmhfIhbt5J3Q0jYTKiuM0dbIJHKmyAKpROTYNXn7oexDtl2lWE44vDmknvhRBSbpsrKii
xVAE7Dt+qcWfOgy/tFieuXJpFMeKV8NwgomkQx0uIDkBwHWSOe4QH2xQ2OsWoAG5fWaghPXeBz//
wg58jvL/4NBdNGHm0KWVJo+qjCbgYM1M9LVvs0I5RmcHiTqgd1jdoA+c0BHe1ekjARbia/sqMq/o
qxbMvKZ0aOs4KNGCHcNSvR13jBDxygGnX8NYbW7XkXlcuORSv8/djt++389M5l/d9cyfqIu26TkO
dy04JTw54MKgRQvYAPuf1SROWC+MGAFMPh000vao42OuIUQYM6AJQgsAidHFkDDvV0HYH1EOgJQ+
7r7uqc9t3cX0mG3tg95xnJihmXfYrV+YhwmvDG4nQhrMpX2waEfAR1SYENjFni2DWIjRNtJ9xc4h
rLDbdW+YJ8Ca3rN4DEEh+t3dx+nj65YuTmQ25hfnud9+Ii8O6Wwn/YOGdMlMMtWyy476483k0mqd
2fXUj6U+LjAHU3N32Lpfz5uFD59jm3/dh5+FJr5Y5Wd8xMWkjAZJ4b0eWxJWS40FLICmBMQkJN5F
9425ZVXwIUn2OSBVLSjHwK8Buq8CIp49pFcAvWQZh0f76zteWtNz5O8ft6aFBSdiTiL/WzgRC7vR
ufMuRuw32I0WJ8nMxqZTqGpFxSYJJIJBiAAgL7wl7ABMAxdkDdgTOBMatzjzUwUguhEBkNjx9sAi
UmAZT6jNJwueyWKb5tb036FNM/v6Wy6m/zDpSwXD+4X0ZfvyfKlzyV79TeeS0+S/CpKgQg7N4HXI
HwjwpL4JXXK6/FdDEcDGKCKZowqgof+71KUo/VXUVFFlJwM8DgDE36UuBQMimKoM8UxV41UIkv0a
oUvmQ/1ifREaxSfpiiQL0GYQoGU/87Hysmniumk6Wtf66FSSAOBxIE4LDixbnvOrQCwT2mmSiOPO
OSp4YTGiyOiR+Ew7qsrGq9IIAKPqnkz8KubXF91++PaZlxqOS1eaLYCCy7WiV5OOckUnmUPJkN1C
AKJCTjIWNgm2p85uSoFYO6LLvKYY2px0WNf7RE5EsaV5zvmWkCvcNu36GhGbJihoZxgFTWse9NeS
UD/2EFXCDPr7DPvkVj8ZOkXSRNarGgRUlZlNFMTKMxKub6naiiqUcQyor3lSvjB0n11FFjVMDkWB
LDw/s3JCn+rcxGctjWtJd6KohQppYCwBYT4ZNuXyKrNhq4ugFry4bKlQcBzEVvNg7XljaUlCnvz6
G1Kh3yfKKtMdhgDW975dJrWFr2teQ0Xeg/iC3Ggn0VCXxF0+6TYVFWaibEiywYva7IZarQ/DpJAb
WuiNvBnzwTuORj0s7EHMD51NQRVKtwoqdzUU3igzty9vRL3Pe7GhvphVq1KQG7MoeX2VNIm29g1d
I60WGFYa8v7ClT+7Px3CySqsmiwqxqwX+YjT0iZrGtq2Y0u4XC7sPlRH++sp/uO00NB5MJ0SJH81
SEV/P1baxOdhmYoFzTwBOZyh5LbCECJ8X07VgsjSZ5cSYAxljBlW9Fz7xDOUkYdyVkFLIdXWk9hq
qzRXIYWlKdnq67v6se80Q2Oq17wuY8zm+Piu49qiqDikpGCPTUOQhV2Y+/GC1750lVnUQiqHUW7S
pKBaU0tuLsfKZvDTpXv5rNsu72UWmWiyLpCnNMRVJF6zsroC9xonRlAdE7mFKffppQReUUUNOkIa
P1tSYRqNaen7uNTkj64SiNDj4RRw4/NpaP0DI3Rxqdn5r/OCxqt9jJA3avpK85WJqqH4/vVFlu5n
tnjVViqLfDJyWkSpTgOvBfqi58D+WHeN+fWlmJH+3k5gxumGYvAClitUt79fR5ju3ujxOhKNtVJR
v0kVN+Sb1An19BXWMPlHpp4hYeUKqizJcxXYwOemqNE1EIqhTMfhmiAjMafFv3qQdB7pXV2BAyXL
4vyQXnaclqWpltE4aO7aoYvtwpB75+ue+2GQJEGB8yZpqo51CB/p+57Lm0gMvYYHFaPegStLCJo3
KWhKxysqNV0YpR9W7Pla0DYXNQDBZAmO4mXUIZhiXzJyIaGlp8aPng95O95ToiXJvdmRET4frsPE
02FQRaiqnA82F95Yrgh6GmRNQnk9DvacaoTbbKxBnRwrIOSqsvZKUINhx0l9uS2TWLyKIYl737bZ
FBGB0xGJk4Jpp7UQV9W8AardY1ufMmksFtJKP8xa1k50uqqLEuTYdNZfF+30xDZUwiZMaOu3xlPV
eMpeUPOScr6sWXzUqQsG5pP+Z8JvMjqFV5DXn421LIZdVvtaQkWBuxv5XrISXht+7ayVBGxlGvRs
DAjMy/zsIvGUeUrMlwmNvaRytLQEU5vStQtdd95DvlvxuAyuw8u6wMNH1GZzKSlbiedaLqY1hum5
SAJptFROykQzk3WkhuuogNBUDzWxbEqHB0kKwPepqPwNtibUH4p1cdIFX9z2Y6ltUwkdYZZc14PH
vKsnW1DF3OmLXEC2fuiK49dr7sdxEEURwqSCDJFLXjoTVl2MuyiNU45dEQyHyaibadvkbsWN+sLK
Zjbv+x4SRQkHLFkVDZ7HAez72cX5Bt/qZRtTryq8x7GIUBncj74zdmq4qbqq2no9VO2noDl9fXuz
MiO2/nBl4Nmx0gGLluaoaKnQMk5Xm4hqQQBhl2GIpJMyjcpzXlQjGBlbTetMYOGH4xjxcW6VxVjG
pKhjf9oWuoFl5zW18RQPevnkB+o4kFipeWQ+vm7nj8sPZwv4d7KBXtLw/X0HtUoq9IMfxnRSE8nq
k+hJCTJUPTbpSMZJWkqzfDYeCjvQYIeXsABne1Ri+LlR8VNE49aDFGimNLbCDgVEbUKPqnEhP7Vx
rNJiVLPbr+/0swmHiQAvFr66Ksxl3QOxisY6aCM6eGpuN0EDQLqM+ff1VWYaWudxx7FD0+DJarok
z2dcFuZqH1ZJRMuoqjIz4YXRVLt0uK6R31prYSWtx1EIbqcg8P4/ade2JCeubL+ICAkJEK9UFfTF
3W7PjO0980KM7T3cLxIgIb7+LPo8nC6KaKLnzMue2Y5wlkQqLytXZp66JeP3RuqUn3U7zvcu5eFH
3TTDA/CAS3irrfC2vq3oFkq73i+SoSHogTZYY6aK6UiNdi6X4XsiePc9ODWyiRDVYudlqr0imXJn
vmRu019oiU3h71/ukZSNvaPoOJ16uIvE2AC7JuDPIxfF3QObsfd08XIF4gAXRVtON0qadlyKyfI8
sbr5LFrCfs+LTGEeQO5hG3tBfO2ec9t2LKKNS7+4qev8R7IgbGNR+uS+CP1u/dfQ/eXiUf3Tz0Eh
zh+/CU9w4EowoAzpzPWzHbvCoVkqMEZ0MvauWcTywmtWXt6XchsXuQwvBarMAQv870iINza6kgvN
ymIp0CjTmAcvlCAeh8AGELnrg0+7GuKNoWahK9BDQkJB3C1RODf14FZizBOgK//MZfB5KHgZ1WPw
te/TuBTuj/ePRlcXfC2QuYBUPIBVDOjY6372N2fLBdWLmts8cUaJga1TYdGnn2aYEY4U/jPFUrrE
Uf74OJcEtXovazGlm+Uv+JTe9/d/yu0tr5aQ+C5B5xMQwk2wQN2O2LAq8qTX9fKHL0p6zsU8Rqzw
mwNjcGvtr0Vt1KZb2JiXGqJchNVxEDbVnUcnm8xFmH3yJ8n/n/K2D5YPmsgU8ohtq9jvevarqKr5
xImPgf6hyw6e7uqtNh+VuWts5wtvdTAbeSVinTEkXZ6wPMX8+opwvNegyPJTajV9clpVnUzQY9l1
Ooo/6zKl/7z/LffUClfMBcBbbBf23dWEvVUrVjlyoNDjTLryizJT9y1ox+I0pSl7NPjKFxk0KFhY
Xj2EmUwvk8hDbB/WB/DDnlIxIhgVr/jUClVf/Y65C8KsVnkyG+pECs/uNOlJRZlfkwNbtCuKAzkk
K1CK9PNaVDprRbMuyxOlvOq02KJCF4fFmHK3PxoQsqe/zAMs7jK8F3jZa1FjV85iqoMskSTPH1g+
m0ujPMymtoUTWWwfPtCnW4fD4Ak4hlMAz4Yh3LyXSisnlAXLkgqLkx5bpek/JGjbA1Tq1vZBCk4D
lNnlLn0l3r3RGTmX/ThIkmHtaKq/97XjRlPGsHEj0PlpRl527lX5YcgXrwO9lv6KKTN0Xm6uMgP2
glCzzZKakf73pZvMl5wyc2AAdsIhxnyC+B6gm/DdbdTlOGKea6fMkqXmzZdqqTDGn/LhwZYsfXaN
DB4GG+QX3ro9MKWyBdEomF8CJkAT7trlwMusZZgbAwHF4ehSBOyG+OxagXK5ADQuG1w1kvDPFSK4
b22+OPCggzyFZcV+I6L10DRkmfxvV1J2IY3ld1Valk+9m2X3rK2w+vN9o7GnZT4TSNUpEmCE49c/
qiHUOIUjM4wfCdl/CWn1qfG1OYQE1oe4tY7Y/oX9XwgGEQ5u5FjD7OCPeZZMqEr96Nw+vNRK9Y9h
s3iP/eRjZlKo8vswG5xL3/T9l2W281Gk+Iqx3vwKAU0IUShDI9zGRkMXwikNHCdmtlz+02Khyqns
Wsxbz2sskcLmVUDAYXUel7J8XgqM+2mKsPvPh28ckANlAEZQGINiXt+4DmCyei6cuCFB9cURxLuI
sFIHyr/+LZuTooAH0xqA/AeF2zj29dnlfmucOFvGb844D09FDsKd9GbYr/D394+0J4yB1QrLuLrA
rRFhRc+WSo9YPlpWU7x26l4QT3gvXt2KR1j96rf35e0oLQLPNToOuEeCbcSfh6XwpnrC4Vi4nA2t
sJ2iCKqnfyEFlVOPr3dIXs3LG9M4tQaB06ScOJg6rET1S8SC6XwE14idD8VQ3UPcsL6PLf0wq62a
xgWJRDku/GnszfgoRxsmeuj4j4CZ9G4QQidpnwbx++fbMf3oXfk/yRsVQXklX5TE+bTyypfMiuYS
DqvVIdlwmjppHlU3FB+/1LWY5ANRZcgLt2ScomTjUAL5jmnezAnRsPqlY4bk/aPthAVQRhQ+1uYc
2Nv1z998uqLyqfHUHMa08evTrJbs5HUhWlsKWp4+Lgp+DGheABVBDnEtSqeK1iZXYZznWnwVRi6P
JuPLgyC5Pb8vaq3Wbx81ghwPATvMNR7a5lju2BG1qDqMfcWwj8TvcixzSssuaouZ/GTUtPFSkuKX
XwqsK549nf3s+ESf3YVgG7Nf6fPaj/wyTMxBd8cSKBr1sIanQS/9U9564mynyXw6+NU71kH4yBa9
IFzTue2sCILMJg3SIoy9qu6feW2GNFkoU6KIRDM1DRRgym0ESNP+VtQL16AC58XPyumq31xwc19y
G7gFZoSRRUU1vnsf+bxjoGCabMpe3v+1O5ojQB+gggcwZWJbyEAjTFaGqHDGE1FqOgeuY3MEBx2W
XIjGv/wLYSgJAv9CgSEkm+9JTJj5apxFLIZi/gxvMdy77mye5LykB19h91xvRK0f6c2LkFU4+Q6d
ROzoll7CPiwia5z6Eih1NPD/SNQmurPapGnQjSLOKzH80VaK3AWo1nyS+WQ+Hr0IRK64PNhoJLCb
x+cA9tGzVSIevXE5OblYLqEJjiK3HXcDKQFCcThuEmxjlxribalwd4DvsVynHZyoz9vmwJDsPe63
UjbXVglvIXMtRcy0lN/kLFH6Th3+yWeURPPI+gVLKgvvRCa/mSLfH6oDf7B7TASB3mo5UcrbBEcm
qGnKyQAVUY0TEY/ZKLXGOzjmrhSEXj7KH9xj24xtWcKKFlUPnacFTfBfOW60yQ7Cn30pAFwR9qMG
TtbLfqPuwpY21U0r4sCtwN9L+yqmrdQHRZBdTUeqvdZA1lRt/RVvpEyAcZBxwlgU6JV/znOn/mYc
gSEwfXoEuh2JWv/8jahOoY0i8/GoZDU2jxRxdjJys5zKuW/O71ulnbgA4Y6LchhBSRcEgmtRPEiV
H0x4VL7WdbwENTowTIP5eWzQCSNzf9KkaT7usdE28uqzkbGh6Hot1PV1vnKNRKxJ1t3ZsRweZtsW
59CMweVfnI9jTQlFKgdWy8ZopO0wVi0WKsaF0d6DtEXxUIO+dsd9yqLCFepRt3n//X2he04wXGuh
UPwAqe/G/uqJOq2u/CAutekva0nsMo+Z40UBzeY5mipWHFj8fYkBOHwe0jvib260V2GghcUT6MvK
f26MwSgc4fQXr56CpyBn9cfNR4jvhqBurTt520BWV97SkxEPe+wU5mYUY3f2OiMPLP7OqaCSFJOA
AaCCFbcJWjmMoSUaUiip9MVkBHulZg/L1wLq/CHD6ciZ7YEIEIi3wELUVRHoXStm2TW90rjkGM61
bFCjdIcvbla0XexPrfhzqmErec/al2zo/bgv1tKa8Sl/bKvMvXcQuxzcwI4lCFFdB9i10svAULj+
QYxM3FqXBXHYpcW5sRMWQZJUxjwM/80nRYgOrIIyBu11r0VxsDVV5Yog7itVfNHGyyOeaXEAF+7Y
aiQCYm2jR+TFXtkEb0yb73SGDHDu8RhAPSdSYl3rNOQf9zuhByIb8kbIgZpcnyWblqFMS0jpA0C/
ZTD9vSjdHlixvaP4xOeeALp/yxipAk36uqFBXAzlcmG2FpHy+BFPaVeKCwuNtB7JtL/++ZsLE+Hi
FnVtgpiFSp1CtxOREfl08Fn29Ay0FFSPOQJ3vOlrKYw6tfLzIYiHwYo742T0IXXy5gtcujq/bxz3
RIFyBZbQWsbj23x+ydqaGZsHsQpa/+xnfnFxkInEGMPLD77QnijUeJB7ovYM5sImyKlyqoNlzoIY
1IX+vNRjc9fToDlnjjkK6PbweNSTEDgC7wLhhm2CEErLoZvA94ip8u6LyqkizG24AK3+T+CMaK/O
gq9tKLDJtyWwGYP7lxnlj4/fLNAfVNJAdAAza/MRU1OkVYWiIKzXhJkQngC8V/H2omRoDj7iepoN
4rSGQtSDw8Ej3pJ+vFmMVUOsHw+96zxmneee+8xF8pRS+uQVLmZnmxZLcMdcfxFyyP6F+0G9AWxH
FL+B1wTX6pqFY+Xg6flxLWoeBbwdTxq28sD43iKIIdQTrgcglw/EfEvu7ZywtYWWfoyUkEeizgMJ
jxpMTzSFw+uH1L+oruy+TobruGin4YWXizsf/IwbC4BfAXsJugwYTADdNp91kdSdq3nCsmFBmkeO
Nt8HX5MPhiwchQdQVzDjBP8glN5aTIsVQ0JqnQRCdk8D4unTOLbye0ZdDLwGNHYEEm/f5qtAwOMh
Rd0oCLd5Vu9lFWraaBXwlRwuZVVnZ3/UJGrVMFzefxerNrxVViB3CMICBEawBOSmhh3mTu657aJR
w+b2H2CHvxbS9+dGZfKu8kV2Ny/D/Pf7MrfHe5Up4IYRuEDw9i3mgW2Vq3GfvFbueclmjEzJO3EC
BcweOLttlASACMF7uFZ0QchEtnX9GDxROhlrfZmksPBxTXG0qSP8jLQV25r9Njxoiti+/VUe4GYw
XEAqxP9uHp9bdLbRepLJ3DIMw5nd5V5npURcW1TzheamjFDmxRZYuJRHlIFzfnDg7YN4/QHAAFy8
BrzKrUuUYVmL1K9lYschqCIPtjdqyNwUBw/vVm8C7gM8F3CMK2lp8/DERBH/umi8CEWRtae+dfXP
2dcrLb5ri3tBJ3ZuwHVMPqo6EItmnLVjBx5lS+zhqQuWGcoGSaXrv2ohMFu9l38sNDjqo9m5R6AZ
aApiPnJAsg2vWS+MI6nFcHpEe/eN9DHzLXPs3YePg14CUC5RJ0cqtC2lLpkhfq9Vl4CUab4bljr3
qFe0Z9I61WG47N48dVDvYCvXD+YDM93oZitTFk5t3iR9i/6Bk7F9Ib/wCZDjBSyWFAvkTTemlyqf
RRYZ3Q8yoviun9d6HXDw1Cw/8HBrfbIktc05Ny4GL/Ws705j3QcPZKiGOaryrv/hdUH2q8rBWgRi
2KTj4+IPE7YAL/7knxpU9H4Bxin+MI2a723X2IsmrvpclQYDEhzKBh7ntWqbxAR2yUDBqHV3hzFg
7BsZB9Mlg2cV5iL44dmmlP0lGVJYkJ5Zc+l9Sf4uUlP/17Gc2HMwmpmdhArJj1w6ll7GekrvuOMt
2HLdd80S6SoANuzyrIt4q4LiwLzeqhHuPET1FX4YsObWSy60UmFqyzbJnWaIeDDQCCzJo0abWysn
ULLE7F5E2+iO2tJpSWdJAYpqk8hsKs8hHfkJVbfEcJqdBidVH7YxELeWufA+VjR7VbQ3Yfdcqr5q
kfklTqfDEyoBWDBdzUcc4Z1DITnxAlwfzBnyuGspuLpyaXKvSya/+u43CzuVFb8bxqaMjOPq8/sv
cedD4WUBuQLcg4h4S1oZizHwEKl1iZrJ8oWNnY1NSD7Kt10TLrbSYBEZQiGC9Ve8uTmeOp6mkmIk
WV/zT6am8zfWEXnwfW79K6QgVycUXh3s143Tqy3GhNQjRw/CQtIYrVGAuCnGus4NGw7cwN61ofoI
ZloYovCzjb9K4smqckiX6F5NEQExEAX8aflgSLteG7QbVAnAseiE2hzIAbjt1XON/g1j6MntlxGd
CM5RGXBP4VDtAAt3Zdn5W1osdorB9PYhFqtUUvwntwO9TDb0L1Woq5MKZHqQV+7dHeDFcHXVqIKT
jTLUE20q6S5tMpWoZInAyU9N7vyLxwpFAJqA7kVo3CvP8o3KzVNv3NbUbdKBdHRphxqEfr8LPq5y
a90GcRbsEFCizRcCBTdTtGBdkhvd3CHpaC4Lrg1M1DE8EHWTeUAbkEii+gAcEvjatozW12PROCVc
M9D7MRKlAHuZfUfl+IfK63+aWj/mU/t7Z8PHvlAfrNq+ykYjDJpGwBH0t+GVUWltADZ0SThl9lRS
jamuQXt0xJ0HjL8ebSNgO8Ffb2ciuDCLQ8o7SOkGMIVHGNhyqL8UQh2Zvdt4VSCMA9LA0ASAvuj1
z99oR7hI30GXRJeAEIPFPHLyIjGwKUnroXxmS4Z5gCB+3IEPmv0maz4cxD87TwDhHESDUg1obdui
4cFp9XIquiToQntSjuvFKJAezULcedjQSLhgcCUo4sPNIdGB2BBPo30pH73hpVwcsL+LhWOGoUHQ
ELUV0Qc6ehsdg/wBtNlFagzMaDsqoqJN62jY4aQerHz0uwmr17KOPylaLnmEMMiNQHeQ6sAa7z4N
oLMhzL6HjpRtPOnN2dA6aQ4TNi8oWk2F8zVTbfUglMt/YmdiESHcYy9j0aoHF+H5twn0n4MfsXN2
ENwRNCM5wEvdJq8FbwydSNgkdAydh3Iu6ydOAH8P3ojG0tLVT6AKHJEPdhQJ5L3VO5AwwLPZhCTo
hB+V6REBKVDK7myVh1HgZOPH1dWDtQaMhGQSnTPru33zWgpYa+E1bpMQabMvS96PZwdww0HMuKZO
1ym5AJyP7ijoKr7jVl3zIGintjYYfCXH4nO39O5nNH+253kYsReuRzNmKXMn6uSUnd8Pgnbsjodc
eeVkM7Qav45we3O+sZnckinZJE3vyoggO40qZrt4cYk5SJRvSICwpOgCwTAGKCpqJds6EP5fsIpM
3ySO7/9EnvHJc8ansQjPZa1e3FHf+abBGs5J3Et0p1dOeZEsu1N99/39M+9oDmBqQKAAJld62Abc
cVuZtSOcFtqrFSxg0zbRWFXLxzUHvbuAWNb01b9BQFmJnqI6W9BwyLGbrq6YF2f+cEQC3jF0uExk
HCv5GcDO1tDNStKhAbOZT92C7WW1c++AjJandRYFwvlonRyfcG2vg6YiuoAf3lwdS2c6jX1QJYXq
ybmWrfqTa7Mc7N/esSdrBoVOLnjcEB/q+tE1QWYKRqsq8cJq/ivHZsKLXTT2Tcxl+FBLTR9Kjcmt
B1bstWS9eYWw3CtdFgMZQAveHC5fQmxhQjdHAqJqZyJnquqkQR/PXVD7Y1KWGabZN9b9stCGntGp
gDK0o+rYDNhu5niiPmVIWBMvlcFBCHJTiMO1w5VhPsSKdSAU2Hxl69Tw2DmCq451OiqdNEDW3Wbg
AoWfBC+f07QoYpdkn4O8+VS25rmRwo1Kb/714ZcTUhCy0XqMyPKmPF6qlmtPomvN8Uf6MA2hjK2d
9IE13Hmfa5Lpo863ImpbZkuvx3nyWqdMuAQ7rma+ekhH7+f7R9kxfIB3108NjvSKJF/r2NDWosfk
QSwMXHR/nvN8OYUDOqemcDqQtPNEUd+BIqNkicezjXjYDFLuUtoy8eelOmUF7NsQZPh6iPyX70tW
HSWDN8UXqAuaqChoGQKlJSQa27OZqtYFeuHEUmQPHptbTDbMnOJ3M2Ze0odzfXbmQp2HWmDYs7X5
o7JdeVr8ojnQ3L1PiVk6a5exh2Bvy0VZI6WZpk2ZUKLVZeka5+SA53lA5N/7lhxUX3BiUYCHI70+
rwjyrM47UqIft8viqdHyHIJmc7a8JQem6fZAaGJElLV6aiTAr4sX3vhLYnNughQUEHRmOfc8nX8M
hpP793VzJ6iDFOQBUE1wOMF4vD6QJbIsR5ehj7nsl+9ahf6fsvSck6CO+tI3OX2iDRfwJ8p9CFqS
nqmoPlotRFiF3wAQi609vNg/fP0bkA/Vri09mEB/yeLZ1Vhv0XtDNPLgKHbeu9QAiBkHsROau+UZ
TKaayBBiDoAr/fzS2RTz48W/yDxAYEOoI9CCj1alLQE+7JnXylDVSV6l7M5rjH6u0QB2oIt7Z0Fw
g+ZPsPLQ6rF5ezyrcKWLQatR3/1BNFj/ado4B6HUrcJjvMkbIasDfaOFuWuLvLIQUhVlGw2lqJK+
8PMTCrtHrTi7opDVoGYEqNHfFo3bbJm6QOk60RkZ0MYk0zgFyTGaZjsenOrWUOJUoJLA9q/mYmss
FlBJLPFrfCDVtw9DP7p1lHcNOdWT6vOobuejqtttoAGJ8DFAFxDfgy13fY9lqopQlZDoyYE9BcD9
T541wVmJzj2tI0RiXbKPAycQurL/VvQM2OMmzKiqEsBamNeJrwvzoDtWRAHaCOAU7FHJZkcZ0QYB
hYdNRNPRdsWemI1e2jasEls05qluXP/vSgbOxyFB9HSsZTCULxHWb2fuBEPTEaIYxHiueXaHbvhz
bLPmwCrufCy8KHg1BLs+8s2N0iPKhYNBw0NSdjUWKvSS3suC0PmE5l/6ZHThn7UKxAGVbFeqB+cC
biiY53yjIujdm3wrbZVk6KGKJWfyRMe5fPbTisRdxstv/hJ6yfsOYO+74YwoAfEAGNsW3Qcc6q4o
SZWMPdV3RTimkQyKj47RgoWnKEQBwQNnAWH25mi4Sk6HbqwSs8js09ynWOXdebo7sIir970Oq6/F
rBbmjbGyY+7zGdPoEm8U5b2PuCsAp7f5ieknVRwWg5/UZQgmvm1y8cDGlB/E9TtfEN4rYCutF8nY
tvY8tK5Nc5mWydLy8VljFNVp5pk8zXpyz3rg6t5pmuzb+19wJ2RHHdFb/TeKsgRtk9enLgbblL2U
mLjg6UJe4GjC56JXAVKzgf1jhFA/tSLBI8pzOnJJOd/lmHSc+OjFeyJNlR5o1I4ZR0XqlQvJER1u
aUYNbKc7O32ZoAHbnNAZWF9aS8lZ5iw/eKc7yotBE+v8DSgvspUV7HjzvRuRWreekSRAsceozGV1
acvpqMy2d6BgBUs4qIAh5lZdS+EFUSRFf2CSVjn6jpelj1tSiifmmaOy1O6B1pIt+jeQMmxJs0FH
Uio9iMpl+Ffmi/aBFPlRc9CeloIageINfCBF6Hd9nmnO0Sgh3DJhIi1AbZbzpW9t9onn1jnlme/f
g494lCnsnQyQJSbYABMGeLC5xDJtuinEtaEFPjURMDbz26w7+fX9t7Dj11GbgpNd+fUgumzsDAZw
pdxtkAAFXmE+V1mmXtoyxRSOqQ3H05gy78Di7B0LKoFBDYj3gLysFumNBpZW9qPOFBJ52onEc/gQ
O5Yczc/bi9JXZihHeWrt5trOqKwd0mhe6TIJa20eSG7me9PQ4hPrp+oly9BYjECmvu/Gsfh7GBbg
P3mzdKf3L3fnHeBqMQkMc5xeJ4JdnxUNZaDiLhnsjFj4t9ApMa6XYLyCSvUR5X/nWvHYPLwAHHqN
0q5FTWYys2hskbQdaf8OCw7tHML2/P6B9qQgGkMlh6EzGzHntRQsUADB2FYYaeLQv2QD1iCT6Kd/
X8jerYHsgdQYuo+Oj60QzNXLqjYvkrnKnBNgJn1qqW+jxmXjwXl2RSHe84OVHX5DfWoW0/qqD/KE
5s6fMpux28C4L45THm0u3BUEtQfnHePUxBZEhvfrtQ0wPqUL/OzU2YFc2FzkEdh5R20Eu98IiTag
oJWJt0UdOeaCoP3fxaQWLoFHKfAruZOJy/sfaSdwwIgkkGIDFIFhEtdf8fYZK083biuKBEUpDDcA
qz8t4qCv/OGCZoP5Yqwf2FMKNsYSmRqdB+BzON5Bn8uN8ULug3LcWmYASTf0N9H6gLEHYzbgfWHe
Y/e50OWAjpAijcCBDs5N06YfhY1XeaCbr1Af+iVet1W8OXQ4UoXBTG2Z6CBo4pCYKRJ8zA70/+YD
IoBEWInpn+t4LkxNur5a7mPMLBLuIqGh+SmdSZ8JVelB4LXZrAHNWKWgfwAwFHAveK9rKWRWgDQL
WSQOsIQ+ssUAgoKDoWx1PrDfRBFWz74p07PLlZMEJZ2wZUu5zVPgYhheNgxVcwqpnuJlyIaolphN
qphB8wjohHHtOc5ZFbl3yuW0OKeASfvi2MI/CORuXtV6BlAD4LmQryEDuD5Dg/mHyh1xUzwfh+Es
ZcsRJQu/LqIZAe2BsdhskVivjAGwe2WCw3eF2ySHF7wqwcfG/BDXxSSCzMryIlJAdg8E2En6MASm
41GtZvDe01n+UovNnsPOdJivYjsnEikVD2gtbn/lPnOSzrpzEw2Z1z0VbaCf84pnl2lKi6duMQHY
pVMbafStnlq28PtxLEXSaqLuGsPZvUydv0H5Per6vtU9HHFlESM6fh2fd32jBSUtRZkeI4e62nu2
1YBNe7wvDt7RZs3E/94kpjcj3sDUM9zpRsX9kmW0xkTlJHWLMJoWNya9+1suR7Cyw2/D5D6i2+sF
8+LqiDc8RlZ8H/Ia+79adcpb+zK3+o9UA2k3xGAloFGxrCdsxsFQmY7NB9DH7Z0AkQJi5IGOhJB5
27CE9uTQ4ah8xbzVVkdtxxsZoQ3gaNnNrTWDnDUBAJsBLYjb/raswmAHNLuLuEkX9nsRlO2PDjB0
g8Jx3fy2gA14oNB7B1t7DlBpAzVJbMHvaghmNcE1xGmonfuwRN7F5rz+aMCH4GstvYfAp1Ax8Nfg
+o3R9MJCaLDW0K/RK3PPp7E4r/Pg/s1ZQFxAgL6iAds8wGfduPQNzlKONn/KiDRR31TFQfp0a3CQ
1aDHCSgHoi28k81ZhrHmBbj0cUbRT3Xu3ZpUUT4YVkVjq46IEnvSMCIGLwSUIYBvq8K8ublcuJ2u
DJokRtnLsy/zSIvuvy24GQeXt6N5a+wIWA+Dv9Z6+rWgkWVjlw/Cj9sss49G1kj4WYBMR3vmq7T+
kZXZl4ci1Uq9W7vlruUV3BsbiZgubtDo8peZMHzSbzAYacQwyovpqPft/WBlR9HXnjRwMRElgEa8
MTdL1Y4Us678WLij+5jmXnkBQjXH70vZ/VwIvECRFOuU9Y1HRXt5iJFe66kYiDM56Bh3A7Nz5Fn/
qEF/7wLh+WCmV5IXxjtcXyCzAuP42IJuD2DND8si2Wc9g6C7fPJU2R8o/e3trbECJrGhrryy8TZf
ayy8rmNpwWLlWj/KFbaKYz0Vu3z09tYiFDp1AL0CCtkS47rSW2aIcWMhwx+LX9GTB9ZHrMhUH6CG
e+dZ55EhFocbB43x+vJGqWvYH9eNVejUIOZ707nJ6vTDZg/nAe8TYTg+E3gc11Isy4jJMuaiCFuW
UVFN9Ksz0OmPD98abB2GwACJBMi7nUYfYixj3qXGjXuLkYCYklLEZe+R3wfXSw9E7VwbWAWYioW6
Jdzgll6wcAwIxtZ7F1G+vB809x6nJjgajrcrBB8H5Hu6RiAbSzTLlGBsL4T4dWtRWwjEQ2Gco5rW
LQC4xh1ruRfAI0pbW+y91TXmnjYNjRfRqj9UPoKRAdcy5l8cjjTihaZmGKKK9BVattK2x3pRdBhn
9yqr6wK4pMk7VGQ9fWQYb48PfUTcvzoXoKFbw0iyZjQFejlinvnVf2vwDVH9JvKgTnprPQDSI+QH
7gMY+6YrJmxsM9ReS3DJqOYJYTF6Pas/6Vz2J6+p1cHL3hWHzkbUZdf53lsuNylddNY0GYnxYJb7
tuduXPiYV5TpJo9m0hzNKr25RNzcGm4gksI9Aq+7fnk6LbjiLfdirv0wApu9vZCFf5jcAymYFIHO
FzS7IQPZSOnJgqFsk/DiwRa/uB6DkxosRwf9+NNxvOYg0907EyARNE/5DCDPljUw90U5SEW8eO55
fcJk9v6Shaw+sPQ3XwpnQoUIgwDAGl7h+Oubk+jcK3qH8zjM/SyZQ9QcuF7M/dAHYEzy/Gg05esl
XZUf1h5UhDZrJzt2BYmNYzb97DANBDLmIGXayyInLN00qsF2CKKnORYttb9QBXHyBzw5icZGW9IH
KYZqiZp6zoAt8ILO59F0mNqkRxLqRHtD+09ngsqLwjlAa7xKe/0INyKryFha6d9n5ZKvwYAhnBdN
15St9ahuIwczpw8u9HUs7s0BEeVADddNQ6+bo9+EcMWEKtiEIalxKVMUZvtFjymWhgy1Oi2So0GH
877PgfS7GOo+LLXrRVJl5hs2cHjYjY5FSl910wdfa1CaaCRyM9JL3VGHwTvKbowmM4J0XZveHtUN
bzBvfBrkguCqo+ED/Ukbrz+V+HIllTyGzZu/t+BVXGzr+GfWoz8Qs5LEpxnNPAeoxK1hXqVi7B9I
KUi0QLO41sBpFgsJMqR82ZJj9Z3V4WOIcRuPohb6LpfYGxFVfmfOXtY7Le7AFzGw1e6Zd2X6QzN/
OshUd94dsCJQztBSh+LCdtJAhpEOmpdozA/bnD9bjF6KSG2Hj8YKOPW6nACxyBqDb+sLQCBH7JUZ
MQhj5PYTN70PYDBwP25DULrAmG9MJELQvW37DuuQN8LWPJ4WVp4tVnCcfFIcdZfv2BCww1azuC4r
Adn6+guWwJBIMQsWz8OQiRPGqTlgzjrk93G27JOpBP/t/RBo5xPh26CBCvM60QC1JajMVWBpzRCe
OqjKRmB24FWPoTq4vJ3nIFwXhNG1BQCOcz32m4dsWj4RORE35usw75BCzgXz1eg5NQhXogI2PwLN
Y/z2/uFWA7ixH5hzAN0gaD1Grr65TR+fCyM2LeIhOmfRZOf6j9LMwYX2VgAfTKdLJ1LyJRX2n/cF
r3/xreC18oS+DtztJsOQNMCocqYRJLvTcBl1Mz1XGEd/byefHryxWygSwDtCVwF4HKYSmej13RZ9
2OD0C43XpqNI2XTsT5i3NuDUc+9U5xT45c+cl94ZXGxxQcV/uvhlUPITX7rxggFy6gFEmOU8qsaC
ci7VQ53l2PQSjBju66D6GE5d8SjxNKLculjUY2tFDkzXjhrCY4J9C2sBJsS2lyzEKC6CT0Pj0FP+
nTNX5Qnbo48aRHalYFYImgpXxs92yMrQcAI0aqSx46vPakiDlzEt6YHSrbq8+fboiIPxRcM7HMCW
4dANAIZnMtG4cBaY2kL/CPvGxWwxfW8HoBDva9rukRDtBv9D2pk1x40sWfqvtN3nxm3sy1jfazZA
LlySkihRC/UCY0kkEFgD+/Lr5wOrpsUE05ijmocqMylFesbm4eF+/Byqq+Q51ojvQhhxFzZS27XI
nvhqaziX6Ywc1dtWnttp14Mi0OClhANcpJSON1mBElCdjVLdqYVVWAG95vU9MmKkV8kquX8oaR5/
KWM9EcFoQNpGXnYcml3Wk/D1o6RT6Xd0teapMsZQ+jUkn4+G08wPQ1j3qT+6qTC39DnUIlBq08qC
Gvy02MNux42Vmd0sodf27Acrl563MY0JEjP+RxtzaWi94HkRGoUvErP4ng+h+9OjQvqo8bq/6013
+Dy2ijCBPxnmPUIN6ejTL299NaOGvgB6W1rNV2nFA7Wqu0ABMzNSxyCH2Pajm/aqGyBgQpmJps3y
UyaG9D6qqzEKDDPXezizyrkONOmOxdIJk7U+X3yytv/plo4Tu02h7fowS2zfjgD/+mrpFn+cWZpX
2w1MLL6VpQcVSx36eGU8N5MzIDJ1p/F+2OpjJv1RERI5qPEcS9PrNgd2GfQRNMRwRN1Xrka1ujpt
5mrexTzzqoAX7XxJQqLgws1zUV+OddIrQWrESbfJusj+gtSI/EMvh/y6E0XYBVM2kG0206L88duz
sFBPU8ha3qOwux7PwjhWMinpR6J1utIDj07HDYVYzddlda6Q8dq3Q2u0yH6AVcK/rx8Tmmwir7bi
eVeH2rCFG9fcKao7gL3sz03462sTU0tqgktsielWp65TW6V1S2uCYzPkRa1VobzVZnOivduMlA+Q
cyG6E00GZFVvT+drr0IUAmEbTS0E31Rej6fTaq0sDs1x2k2DN1+lZfjkWYN6Jih4PZHQWVAvQaSA
9kfE+o6N2CgC9a6eYYSEM5Fp20EBWroNKU3rXBPi6wE9h8bLfbzQmK0H1JEXGbRETjtR9nUQdab3
Ph7i7OfvThuBoQP7M5VHEEnrMEcT/VQaUzHu6t68gW3CTn2vwQv89upA3cKjD8UbFA1gyjyeuGTq
lF5q6rBTwVtSHQMWVKjTOY601/cYxVNQvuDLCHxRoD224s5tgyJbOew8+vBv8iTOP9S5l11poWXs
qtI1zgDqT7xelmo4xaIF7M7ZWu32WVTGbFnRsBtMuNqtPr7O6z73NWP8otCs4rtFZQYVNDy+NTuf
ojy5Tez20NW/y2NvOfQALdg2Y4lIXn2Puu1nXpF6S6dYMlwMEtLdAjaJ315ErNDeRB2PEfO6PZ7e
VAd0EhlDuwPECOa4dppNFkEB+vaOfHXG8NQEIiQIeH2RdVylCEpnzNCI7CGJCof+JsngAcVnWPt2
FFnwtqlXRwzue+of3PfPLS7r9Ec7tjKa+yzfVa3TBHVciA/NKIYzR+zPutpxKIJvgq0FDnTaF6nC
H0+cnIu2HjWv2YXlkHoXlddOyjY3tTndGuE0fjetChIQtYyM0rdbz/7SCzdRcZ6DDXtG1YThJi7H
TNv0Vp7oPoTciumL1qiEr2mDFm9HT1r6lsfCaG5ja6zuRm8u42AIxZhANAItzgXqoqTwq9wbq12U
NTBTWFCVb4ssnIyLeYhlGowN1SefKDGrfcphSRSIkDrAO5nnaCVNc+YkQW7p0bdq6l0lkG4fuxuv
kO4BDHBkXthRBZTfqUvPl+mg36ldV0U+lJ0Kr5Ywifptb9d5ug2jXNzasIDklLsjtw2etR82YadG
qm/ovCV9+JfqR1lrYbYxtMmWfhrq+bfKrrM7+nay296N7J9V2CmfQARTkqsUqX1yKk372hmdS3Om
LIw8QOqvKvyqKS2bpgx9uDEzTadbwxq99wWnMPS91EmsYJrYdbsmrjJIxx1lLg85FGJgWuaSxrZe
KF0E4sEle1NJ1xPvSNbkKlyETv+Jq07XfJQx1M9V72YiSKXRp5AOzXnuz8LKQ18YEB3tK1vGOe2c
ephswGJoH82hFsZ2yPRGXuRx3X0xrNh4IHPWQo+0kLaI2u7f2YoSZ74bISPwORSyuRbxrM/byvSG
eOkQLY19y2CLwFVTe5O4Y+76phWZT14d2hZJNWsC12vGkYGO4KS97wfCMj8Vg/rFhHal3vFuibwt
O6W+zUqlL1Hd0BBY02a9JUtsx17rO1OiXDQV6A8f0lclJDKcp/u0SSsmzVW42+NOmdDbkw2Jm96T
3PtCUMrPSiuWASrbJQWeaP6jj6opJt/l8rIb5rQ5kCWejZ1seuOu772s47Wmxi3xQTR4ga2Puo0A
Xxc/FUZpHnRrEB9Aa0DkomSu+JDxZv3oRlWWBZnnFP2mrVwql2qiyR/1PKBv1jkZTrBTmrAMuGcH
JAc6o78q49T6IwWIBZyAAgjjyb3Z3EZJND3JOrU+6UNvO0gu6CQnp9aehs3gkA4IEFOm8oI0Vkw4
U7rdfAGyscmDsI3UD72tQFNhA5IK9DwmaTsOcTj6ueuOgA0TIZ/00gq/029c3RcuHcZ+M7jGbUPV
zwh0j1QTNDxafdPY750+OlRChneDrJQnNxubNKj6rikC2Jidx8Ec63v0qXVtX3uZOe303sjz68w2
29YfRFL/oEHRKlCwjN14p3dxKvza7ZN3BU0NSeCYk/sgq6p/FKSZb5mdEJIfts4YqHAiP5Ze3DkB
dBNK4Q9o6z4gStHdTdOgyn0JiTp/63h9uzFyzSiDDnb30J9lmtxRQ8FFq0AKNL+AWOOPxiMfup0Q
sLU23RSyL9LMCr/xYwIobTfYfhoNSRwIq3K2YK1tXu+W4nxs4TrvLq0kdX1Da9oPmSEh7END2GEz
NvGi6iA81qApnFj6Bh0A196gh9VliFpAv+Mgee/tyHSRDxwn4EimVtaR39g6OA4BGabjUx8Y7ng1
QeTOEg4JTy3NuHZLe/po5IkaDIlBY/6gTuZVNXsam1aL3eGq0QdJZzuJkjaAbznKfQY4oCLp2M21
YtniNrTbsdikRWahtNSr5qcwDvNbO64amyUsNUT+7Fa7sKh8fig9m+Y/h2oxLzH4wqptYyJConht
Aea4E4cZmuK7CrWceWc70qquCnQoq6ARPfTbU+PNXiD6ND4suk7sDXOwx10pc6ffzWNbFvu+S2RB
Rr9wi4sU9liQeiIHZj+WzbeMUmYTxAA59m4YmfhZWSC3kDeDdXC7GkqGTK+0dyrAUjsY8gRiwaqB
6C9HEXWPxi3Os0BqU1whYx61KBDFg7a37B5XWcHvdFenSfYj1pUh2lvCHaNd2yeF2GfDrJIy4Qls
7IU1eDxnZYxHSiIhv2NgpHYT85Kh/dzTPiGNk/Y+C9T/rKyq/m4ORt37o6lMaRBnTvbNsFtb2ddd
76gXSEDrsW+xkimLI6QejF4+Wr7RhW7p0+LcfstdoUJXkqjQWhWOOX9Dvx4JxDlv9VtXT7NLowNn
5YuhKkffMGDh2CZOJJqLED+sbvSocxSfvkZiOZQBgDiOtnIPA0ouLx1HKiraAWaW+XpSZI+Z6GqT
RIGI7gEa1dclXM4hEFetpp4jHZ7t0yynD6E3Kz1aUUWO+65Da/SdJIE+IVHMgqWG7P8yG0PLL0ke
7LvKUYM5IoTs4uZDPyiWupt5+iW+jhpgQ6Ake6YA1hdEAaNFwBYsTvfBFGOU+IBso/vGUvIusOqe
viNq88mV2lnyZ0kannyP1VmJn5gqD3KezYrcZEnBozmcpkrzI2mXYjNNjnLocih/Sb9a8b1htvbN
PFWD2OMtjXEjFZ2rLNYSJqo3czto60pLL8MqGT9YXdLc52WYlYFROmLCoVqwopPJkOFmBh6X+uUw
WP2GQ5N52yjv24eZOuweuvnJpSIk0ouq5v7YJA5v2ofUSu15K9Ih0i7jQom/O2pvyo0RW3qyabXI
9uWYa0vkWO4aIaFOM4200oJikvmBuUxI24iyKQMxK5EM9NZV380ZXed/mNNYyqBLW/tO1pbxGHs2
je52kw3qNmtdtCIKBtv5icZN7atujYtoS7t5n9Z19dhW3HZ7CEYByhpNOJELwvU2j9HQuVxNKrWb
IlSnr7wT8sd+1nQCg6qezLu0V4Yfbf0zznZaks8/UWl378dsLojlJFWiMWwBxemgt1xf6R272rBu
FjgQVGNvq85tf7Rd1n8tIZ/L/IrW/S9idPqfpDMI7KStycGf9IbAzoQ5NPu0RCa3cTcp8b7PYmhh
PaTxep9GKtrgaqvthgAinDEO5nGmtVH1RH9X17rzVbpW+y11RdO9g+aj+AEBQGoHbqM5tZ+HSv3O
GRvxZLWF/k03TMnz1QzDJ5wb93Ojm2RpkVjOI5/fU3zszEL7nKq586mvJhX8Ya7EXQAEKqs2I65O
2XAaM++SAMoet2mpjZf2zHaieWHZPSndWTAOxTSOu1Hr3CKtl2b+GMuYJmrYCW/VMjOizaC0xb0M
U+sxhU6P8Dnpvc+KpccGTB5W/tiEnvK+qKfiJhm0cSt6LZ22hVbni6iJ6B7yvKx+TFVLJ2wehnK+
G2gE1q6ccZBfE8Lqi9JokvvRM8yDE6Wag6wphH9+H1KoZDDpBEFAUaafmbm0v+qhSfoSl4rIaCgr
FfmO95umbHqVmsbGwflLn1Q3t1OSCsvZS02j1AHJSmTx5Gp1QYKjyZP36mBP5edG4D2CpjbMeZOO
KlBzXEJ7G49VLYPCc6bWz9mz74q6Vm+nTLHRn1EH/BxxWDH5kuIJb9YYJWXf7RJv8lMPAlQfWIIV
Xege4o+IQo618IG4yG6btm70BVlp72dJ1R3UsjPGs9+CPf6UVjZaWa2tKt9zdIpmouks/jjoXKm+
EGSwx9oMZ1+PqXz4YxmVpa+ErCvnsoiKK6vVxhghmd54l1M/0PeN3YmnsS06MnJ6Gm68ZMwdWmzH
5fmRGFobICMju6CGcFe5GlCpEzC0uPFd4mS9iSOclPELOt9Tf+GRHZi2OdkjRFNVuwKigxIxd46n
KxZFD7uTOzucRXFR0U910Ou2nTapkVBhmjMv3YVCLxuoPA3radFiJzAdCte6LLty/AnQ3ZFXuWlE
td8oTkhKV4/yIKXN65thlByptHW4Ucq6G5v3Osre+UVUd5kX1IMl0o02zuOXwmi7hxAIeBSkXR83
gT608kF4oo4CEOLOjyKZEUfuimK24ftl/QKB2L3lm0pbf21V4AJAVXP3ISs7CE+hgyRPnedWdECa
oVK2amtrydZoZIz8I9e04Y+05USbzE7UaKPMUc/0zGJhSI3SOd/3ek7HGPJ7iUC9CF6fvY0CA77G
7ijURElpDO8gkSmGD33j2J8VBx6pQJ/yud5Ic9AfwOANxp0jyfox3aNyUelTe0fmPzIDVRjZJ1cZ
uHvJPdvUWEOXpDj80zCL0sY3AesnzR5YUV+pF1WTGfp9huhQ905pGukGUJsVN/EUVeWll07xu5zY
wka7oDALnxdrew9VV/uh1pzI8se5tJLAUwhgAzwBXcWzpXdhUNgthEiZDgLHd6spIdRPsvQTLG2Z
4Xd94aGw23TN4NuQtRdB7nrNsG/ZFe5eeOjlBG4Uk/DRC8ObrommUGRxpOZeZpVUAQ0X8DIHWeLU
nzIt7Z6KFA+6GdKp+jiopnWbdykPhSTiJXmdhE2Gr6H5C70/WbbxQZFKPYJ9qGWP2GyewqwvRg7m
GA9l7cPYZT7AINHEm9S25IdxRKvoQiFs2KcpCJZt2avh9yllQTY14WAauG2l3squItA0BrVMtn3X
K/UyNU53S3mr9DZt2rWN785eZfhJYTBxraFHkhhULTtinpH9RgoZ/BAYZUu7TgX+6Sru67YkYonk
V0dRW3GZ0l9576qQk2zmOarnTe4VYQ9+YIKQloir3bcdxRXIx0OUetvJGR9zKE6umt7indvPCPD5
tPBC2KXKKg/xam7eUyIso5uG1voPbiztW11xcfFaFeXqdnKrUPd7m4ibKk2SOqRUROxhq0tl4MWu
J319HtQfbl9DyajLsf1ZJTTJXtDIG+7KcfbCjV00xY+uMWp1859G3JcSLcJhly5v5zLVCTYrZVTP
CdC8LvVSMYcNDSo7UkPauvWcpJaZN+TrSNpl1HB6bh47+TGGPS9/5Z4uPTDx54D4r5JrkHOp7tJh
SKcV9ddVHjbrUHJsVYsUXpGkgZYnysYB1RdAgv3b7YzOYoaSBQR6YHHXw9PnxppDq512Jio0viBy
2s/Adc5kC1+l8J6t0B5DUwt16+cM7YsyfZbkxdCZFfUGqcxbrvPZn7Xyt4m5Fiv8t8imA1dZI0ij
3BkcrS0myiaj7Vs8rHeiRb1xbpS/GLP/68f4v6LH8sOfacHm3//Nn3+UcqrR3W1Xf/z3e/lYfGrr
x8f25kH+9/Kj//NPj3/w3zfiB9p35VO7/ldHP8Tv/8v+5qF9OPrDFt3ddrrtHuvp4yP9U+2zAb7p
8i//Xz/8j8fn33I3ycd//eMHnaLt8tsiURb/+Oujy5//+seyNv/18tf/9dm7h5wf+99d09YPmXhY
/8jjQ9Pyw5b3TzCo1KcBJ7EGS6FveHz+RNP/Ca8OGGzKMihwLa12RUlw/a9/KPwMr2PgGzbk4xQC
F0K+puyePzONf1LMAfVGvYpkNrwT//i/X+5olX6t2n8UXf6hFEXb/Osfx4cZ0wD1EDwGZWygUvJK
UzXKS6f1oGQ+OO+LgpexL8Zg+FbKTZFuX0zLX5ZfWlqy7L+Sya8tLUf8xY6fI1AGjtXrh9TV0GHf
RuLKzvw5KLV3dXWtmNaZE3ZcVHltb1VYG7U54kbEXuu89yv3ss82IYiwtwd1ygjN4wvZPh0Cryj+
pQnYQ6km7UA5Hwa673r+A67GPenNM4aOHeCfo4HWUl9akiAQXVfVcqcW49RH+qFoYLYTMnDdmJzt
5u3hnLAC4taEmgiEC55pVRfKerximZOzjKAvv2tJfQWZKpxNmjXGGTDNsQN8HhCmaE6jtr1AfFem
6OhJCjSuzQN5KDdwnGzejGYcnql0nVifBc0LpSac0PjZVQWjRycXkAVvm4Ige2P01l0XDfF2lq68
maBtOLNKK5zon6MCsEa9hAoN6N7VqEjvKxU1c0TnaMTSAyV38s/01UGmP5LLEMym4aJqTh4D7cah
V6/SNKofujof001Teo21jQaLLnrFRKYy6B3pPHQJT+idZrUKDKBxktyVI1J9wlCTp7iqB5qU4NC/
j4Sjdx96isgXiUxTa5vyijqnFrjiBPtzePCgACwD1ENT3OpMEVWqJlw+5sEQarxtteqdmYroGf55
oc5OQLD1Pje77zJs56usIVdD0sM40xbxDLRZeRJK9PhTcPHL1bnyJLYMK7vtmWTdULSNPqq+6bU3
iQvzTTMl3HUoisjWLzz1Mq7nc0f+1CRQ2OaIQN1lgxxclRPN0lHDlvrpwUzhsDciOd0W2sembuYt
iezsADhmA2EP9GF2cpkqtfHeckb7TK/fiW+xlL7hhEP8ksf5ms24heUhb0VnHXQtrb4hThNeAJe+
7/skvRC6PmwnWr5uumnu9krVSl6nQrtokPO+fNtlvDrH3GmQ8NIIzKZ3XnEOS7KxxuCWyrWdTvZ+
8pzx02wN4RnH9HrNMUM3G64JuDz9N6sSOUDRxmj0Trnm5eeE89XoyJ9eqsw+DQQBehjSHzQ3YbuJ
m+jT748QtCuXJG4EJrPVeo8kv4c6mpVrV7tCq9Yf7O9vG3jlpJax/TKwFn5Dq6BWU31QrnX9Np+u
QE103qVqnXGFi+s5OjUWeF14yyC0gOMBx3t8/5aZo3Ve43nXbW9ogSasT6ZS70RNyjFJwvQiQotn
+9sDOzKpH5ts3LrOm9Txrp33WXWv6Z/d9HNjfH7byKs7azWu1c4Y0jjq+9L2riP1+1A8WNrlkN2+
beLEAhG8gfwiO7R0vKxeH6qBVij9NrxvFQQjAQt7eheM0W1v9Lu3LZ04TUeWVos0NEmh6XMcHzqN
N57l7jsxfn3bxIl9sESioKmI+xYJtONFqWhyHfMqiQ+DpK8ZAMalm0bNtojs6zSU000Ti9+DnHJt
AB7gsgcmv8hM0Ad4bBJG6460KPmBIar31TTco4/54e1RnZq4lyZWW62vaXIvK0zUUx3TS0PdTFrn
QspXIewyDr4+PmiRwltTEWhzCPwv7OIDBzWM+itX2U9c5y3boPCu3epT6xpnHN+prQdefNFPBOUE
GO546jp1qvTMwGSk36jQqrPrlOFWNNGZyOXk/P2ys97imvQSp7eG+ABGeW8OlMzjKT+nuvXqsbHM
H3ElBG8LHmeNn1YzqPKsHiPae7vY0s/STdn7Ppn2gJAUmmbe3hInV+uFtdVGz9PUmdFVig95lO/1
Lr/SavVnjlB26RkbwMh+3dBGNpyjNXm+eVeO9miUqxgQ2EevpCF26/ijighx43WbqLqSCahX/Ru1
gg0FAAAwNUXYDjW56zh7jOKLvAkDoXwf6ptc/BjIAlMvu6GC6A/lNrHTXQ4DX2NY+5H2+gKlHU0h
Fzv9DU/3coWWFXzxSGtVp3LzTI0PcogR/A0vmMINvU++lT+8vTqn3NBLS6uNPVit3UGTGB/i7rZW
5btqjn9G9dcI1AWkyU3wtrUVdP8vFwR1ALh3oKvkRI4H1nugEp3ZiA+9JfzZvSA34TXfNSoV89Td
09t1F/EgHatvSrLJLT/MbpcSdFxPm3J2Nl0BWfStnUyB4YQ+ep6RdY5F8sQ1BtTw1xdczXwIyYRa
ux6ev0TVA3T5/K4bVSoM83TuWj511hHBoj+WpxdvytXBEOSCNNlp8SErs3rTkZrwO9M8x7R4ynO9
tLKa8am3YwiXR44BxFVdfTMo31tgCdDgnznnJ4dDv+/CsLN0ga12Ekg7K+VxHB9S9Q7tqE2vn5Mm
OLU2AL//skDO5HjzCDWZSeszlFbJKDLVvlvf/p04BlAmXY0IrALWXYOdu7Kd5lrMoCK0W4DGF6Va
BYohzzy7Tw4F4Qz65OljMdbUw6UAYCbbEBfM1lf6L3L+Psgzb5OTNkAakxOBbBzS0OPpok5EX0Zi
x5CI38AQEqTNPrGqMxfj6wcQlwntVP9jZbWLDYMKslvF4jDqhUqh0NSBfUXx5RxGcisS/cY25Dcp
hgDimnsL/adtZNTn+qBPebGXX2K1yUcrMkh4M9R5RNQepRO0xUaBCvYEgMNVIsCRw7kkzUmb8PUD
/yTVoD5PzAsfHQqYndOOJbzMYXnpqc9B2haY+vvp49tO8+QJfmFIP15Ha7S7uncWl9R3vmI8WOSF
uKRmcGX/f4ZWIXyyvFr60Y0PpfepRRpnRNPVMq5cKbdvGzq5MyF8XACtS0S6OsjcbR44YCU+FAic
JM62nj4vYNK3jZyctoWohuQ+C7RmX+r0ygDXkIhDoj85dP6myTtaRzZme06ReaU18OelBt+wvZC0
8zxZFxHGrlCcuhHi0Bu2X03txkXKbbgp/oBvikreBcA44DMesoA7IG3+OR6gE7O58HMuMvBExeRC
jvdHOmSJcMZloN7n1vgc8/4650pOvfuPbKy2hl6rbTFa2AB3uycKdq7sSWzlrp2yi6lq9kr2U3H1
Myt44kZZBKLwXaRYyDqsXEvn6GBcrUgc3HC4TSprA9nSuW6yk5NHGIyZpcFlfaeETtcqTZGLQ9hZ
O57GipFu6/D3ilnPO4ScxS8rq5dXBxNsOxqFOABM8jun8j2ydG9v91OTRRaKHj8aCdiHy+cv3BHA
xXhUvRbUn3vTFfUuokH8bQsnDhQPVbLrkHEipL1m/fH6GOxI0YhDrX4R+s0wlh9j/cZQz/GtnFoS
XAPgxEWlkBN8PBJhhA1gEov9bD+a+Udl+NwCint7LCceJRRbftlYnZmyofqRwM0EjnTurqIUJuiu
NOWelP4V/fNfE69Jb1W3uh0Suufetn1ufKuz1M7qQtKH7cb94PVfEuu+9Z7eNrHqW/tzw70c32o3
zK7QxrGxxUG5bjR7Dx5y8mf40MDxGY/5VPmOtje7wefp5eTnJvfURnlpfJmAF1ux1Y2hiwdDHFKk
ladiW1lfRa4Clv/x9ihP2iF8pgxOeZW06rEdU3ZuqsYWQdQ3e3wY+q1Z3anqx79hhEIPZCNEGDAA
HRspRxMAx3IpGs6FiVZOoDnX2bktcXIkL4ysZswuKAkbs8OFiFg1enjiow15kt/UqRGI0XT/xkmG
4Gqp5PMKo7f/eExOaip5peNYHUATTSSRp0aKp9gISPrfnr0TQRIVAri6LTjdFj6tY0ujaVY0+nBv
LAhHImrwCkB2ug0QdD/vzrTXnbqIj6ytPIc2hUjgJVgDROR8zYGo1Bntgz4Fpri5BnYNoPPzUOJ+
nS1oVn+azDMze9KvUEVTl/YxmPJWfqUYZRpqDj5yjMgX6BRPgm4aXB9AtLmpacCnEcSYN/WUDvsS
RPuZzXrStbwwv3ItXqVrLZ34HHvQPp1w/FD5fDYN+xzPrDIr5MHQE1kOOZxAq0VF1tVV1K5eHDQq
3Mr7qhfs0psk/ya43rz6q/NZKy+JijbU0848apYz/co2nBdwoyxscNZq63aqTVIsBtz+ZQJPFwu6
pfs4KNNrZzR2hvM33mkIuf0ytxzcF66sRCgKgiPMqWPmW85tVj/OyZe3z8ipRXtpY/V4iUxldPQF
ry/pLSkfRHc7WWdm7dQxfGli5SldJYYLpV9MbEz9ptC3lXLhTo+Ndmb7n4wTIQthddDTQYZgNV9h
qPWGO7H/GzC4hMSAgT9GqIslnfKzi+VBLWagc/0lGm1nSKpOm4b5kF2xREFr03LIDK1crvRcRgYQ
XzTTvaEbN4Je9b2jAnyOwqrek9/TDkYNGM9GKeDMPJ+8d3nXUAlcxG8g/zjeL4mSiUrVVMav39IN
Uu7SrtrMvfGTZvEbgwUwFCitSBsaEiS4su+HS1GoZ0pMJzfUiy+xysSobV1HwhzFodJuvLoGy3l7
tlh28hzC/uS49I5Sx1r5ANcCHwqkkgCqpl+igKvg0rKjYttls3WZys4EdDddq5Y0f7x9Wk5uZdif
tIWPj4h9dR/bg5mXEPKJQysz9UpDFzmB6yhwC7vfgNd0N4Keo8u3bZ5eVouCOwxzMJM9pzVfuIFO
Tn2Swc10GC3lpqs+p/2Fbmwhg9+BuvbIR3bulzA1t0LLtmSVtv39219gGdQrrwd4zKXoRXi/5p8b
Wjfs7H55pSThjUOHH+WpM0f35KZ5YWK1adxE2HY98ERRyy+zrIJZvTHsc+39J3fNLyPrtFcdxzAB
0Sd7UHL5jeg0ST+NTufnjbjtxY8sO7NXToVVbE6Y54FI0oq02qRzGJr15EnGlF/N0+Rn2RXZ5jg/
c+ue3JIoKkG6sxArrkFBvTYDIqW75TC6UF16ceBY3+HL22ji/Lk7OSQoYxbZ3SVvuAowYEGup2zE
FiD2QAg9aMsnqU9bazjnyk5uCLCXC3812ZM1d603ZLKVDa68zBp/DH/GNAp2O9e6nrMwuPTcpTfg
WrQ0iNlBSIRlF/1umH6+vfHPfYnl8xcHr2jpexEaBy9JHhaylFZczeKPt22c3JRkiZbnOQC8Nf9f
7soY6DG+2SM8s9yLMdHgIf8QxTtH7sL5jLXTI/plbXVDRmE604rGO91aWlnrTd5oMOXcvj2kk/7i
xZDWIUVhZqnIWLtWr0D/f4/k3zrJLyysLjoHSVR6SJi0gl4b+2OUh1tkF+G/GQPvSz1HZ7zT8yK8
8oAv7K3cUwczXw22mRwbWgs6zTtp5SfN+1JcLqWgjj7CsUx9S/2Y0M9kGR0d7zQCsyPTc5CfM3O7
diqprQ2JyBl5nCVB4tyG4TkeipNbBBovYDYArMhLHW/6eVa82MkmvKTonprOmS/hDv1WjEZ5JmY6
6UxeGFqdrmqorDFDuewwpg+o2QdZQUhN43nYnyPwOGdptevhUjLByGGpmC06OUokrW+BOWyK8uFv
7PwXQ1rtfLcoOmlAinpI5mjwhf2Yivrc3j+3Pqu9PyGRTSsONmbncx4b26L5Q0vz7dsDOWdkteHB
CDtGrLLNXBYlDZ9AHJwN4k6vCmwZqklcAVPd8UZTExOCsJGNlmvZfihmX8mfJnU8tOLMRjs9mF+G
VstvRAVNuQgBH5zKvs6NR3dyt0rt+m9P2cl72CX2BjqLJvRzFPfispDt4NAESvA9RpYDistwfJDf
JV2W1rbOhHbtRto55fLTI/tlc3VWy6wCPmphs+sfVG3asuPoujzj/U7eUKAcF30sQoy1Q5BqFPOy
n3lVlE8p7UV2f2GKx16FL2A3FucUS08NCX28Z+i7bb9iZCxamPy80SPXHxfqvioVCCXCZNg3aXmO
QPa5CLN26xQQYSxcSGQB6B/vwKZL684EEwkkab5oPChLubTSbNvE5b6Ue6+l8Vb4Q9ps037aOPOt
5XSf2s68atQ2SBWoO2jL27+9jU6dCvSEUKwm9PEARR9/p4USzStTvpMQ44ZQTiueilbxx277tp1T
FwlkocCKKJ6CZ1wdiiGZZDu6WXLIoo9T9EQR7O3ff2rXvPz9K1eYxCGZJyVPDrTyu7kNF0IKYcJX
OdHwyAVZpJu37Z18gYPtBp4JNRuVgpVBaDHMam6XAXlDtasreMLm1KYfbCydi0jSnt1kXhRUdgrD
SzTm3yYPjO7bX+LU5l3wbUDDSDtCjX28eIaTttC1MGgt+qJHMDHIK8X+8raNUwsH2+GzCDSUt8by
+Qs/kxZz1856mfwf0s6sN24k2cK/iAD35bVYm0qUbNmW2vYLIbtl7vvOX38/ejDtKhZvEa0B+mEw
BhSVycjIyIgT5zhpnDxXvPY3wMPydwQzQrKOBAaiNWCLL40UQQGtzJCGTlGlqt2IfmuLoIG2bZ7/
rHKGG2PoH94RZ2jJwt5Lc5Yy4swjqQuXg5gNoTOID1713MJLGGXf0Hy2k+RhsNYIoaZvMT/86NGA
T+A1o14xxAexRY/Cb0LHDI2XXNnIzbdQPvbpMejdj1L+kffnincsWoQvD6YrIKQ81S43NVPEIBaY
WHXaakfOAzch75YBFRnkzwTL2HhF/7XQzP1tf5mxOk/dGPSGmHxg4oBeJk2tS7OVlsNS0Xs0Kn4a
e7gyiuReiu3mh/tGhaaXbKt3iuGgdpArnlr0GXSYNYC3eKvl+GvPnYSPmKcDvT1xY81CWweYMM69
wneswWnELawfKyuVrz4pBhiPgboPmjYgzpcrHXyxUJiAAAQE98wG6ZbxKJTuR1RXQVI/d/3bkOZ2
VyIcI7iPcMOuHJrrkId5OpMwctE+RDbj0nyRG/rgj5XvcNdsvKjcdHTkW6m0610NFWblr9i7zjgY
ASOPIH7DEwo516W92MjTkqkv3ykgAAva71XeM3r8M9b3Pjrpt/d2yZbGyBETmL9VJWfFjDgXEj/z
gIEobb6Tk8/jF8EYgUJvEvVf1w9V2q4gQ4GlAYCaQ6Csxjf8KCMBENRfUUgSBQVeFKy4yvVRRHad
6AlgQibUzONbIkFROiaUguqA9kjyXEA1Zr0O+quQvsl/Wd3Ki3jBMzAHj+uEtZ76ypdfqkzkXqsY
p3QylLhc5MYU9y/V3cvRnQnfmN7+fftjLfRIpuX9sTcdlLM7QgCREqQVz3xJj/e5K9ltrt3FvnEw
pfZFATfs9b/G+rtwFwf1Zq2isVCvvLQ+88vSRy3aHCibCL5wNEyoA0akviEZqIJTGLkPVqPtqtw8
urDxyWK2zVvN5g2wcjoWEgJ+xtQgYlYJ/oar4TLG8jNtqqzoVn+HlI6tit+H8GVAga2KK1tRvg3w
/bTK2t15nQRwKC0LtDb1UvLKWSLiJqLkWVlMmIOP0mRomBYOfe41F14oSgCjB+w4DSRMJPSzbaZc
C7FMDNp9HP4WD764zf3BjlTf9lVpMySbZ+1OP4ztMYVRrlppdi6EA8IsxXdGi+nE/b5zzhyMsVWx
GLyAqpXxU+qR1Au/lOWbFX4Mw58rvjxFlst7mm94ZmqWU5lGo0K2gKmiew2Ht0x7DKA10b1PxnhQ
9ZNr7rPsrxWb0/m4YXNeZVFHQ8pppnBeo2pTPU7s3BlMB4f+R11+8tF74D/VooJ2WDG8tFhaSFRd
KHryyJ5dkZ5bst09R8ePHbV9E4vX6K2CzdmLGngQvqimt0+Etcf+lFjNV4tcEknXNCHJY+AyWriZ
VMLVzvu4L3dTYdc1LQZyR1tOV8LgQoscHOSZpVnuasJmLHtTHS0ZG5spRqH6Ky3lHU8uxWJm1s6E
2B7Ee+hvPspycvCtTzBMrkwOLh1P3rEU5nWEbqk+XK62r9wxFKfVtoIg2aXQ5RvXACCiK+Gaou7i
EeVNMg12E4wZt7m0NbjV6CfSEDBKm0ETUx/j/AO8a5pxLFQ12qjmi6QyXWu4W0NNdlOXUI4jx4d7
ppTd59u+tXDlken++S2zvdflNlTge6EIRskwT62Na71GUB4hjbAZmwR57cBerW4vb/Yfo9O/n8UJ
i7Gs6TlPDJaiZys3t11q7M3u7R1Ls2iVq7C70m6ZbXOV65DlxBbHdZSOpXlQGihBan1rquVbaG5H
OArDRjzeNrqQzfI0or3D5Bep5rzjm6Vto4u+RO0FZYV9m6uCnSjKGqHs0tk8tzK7TOQMxcOio/gi
o/5V+/KxKZ6UjsLDGg5g0ZBE4GYyme75XGUerrm2gZIU96CQtgPOB1+iZvxSOYB7CW2MlSxvcfdI
ltXpLTDpVV46Rg3xGzx1KlNUAwiZ8WnImu3t77O4oGnykPQYueR5eTFqKpCUAjE8KSxb0R4kMdsJ
3mm1uriUZ6Az9sfQ9EPOfByapnSEAp5ky9ccI/F36ONAgdje0SXYSlWrb4Kx34tW+JOyw7f/bZEz
9+gVzSvr6R7WxyNs7EX8Mc/CjeQNK8nU4ufiXUVJij4wDGyXazRzZgXhofYd8imbYR0lGXe3V7KQ
IjNbwSTi9HiCBHt2zStx2cWMijD5IKdbmqQumbIufY3rYJ/Tbjb6lat2KTIxy4H6BRh6zM0ik4LA
Ev83kwNhvRt0ILHH+t93UibBrT8mZo4xoBYVMsYZOEP9KUR9DdmyjTysjaIv+vmZldmnUZBGk4WM
SYDuF9pTkDg+Mc4x5q+3P8/0V+Y5wvlaZolJTrIL4wBr6eUSItRiV/T3Uf/Yhw1cZiuusLaimStA
ukRDGFi50+TVgxkOcN6+9cVfclh+ur2oRUPwqFBlBTMkzqHzTSS0Ui1yegpx2KrFizQoD5W47b3S
vm1o0dnODM0uKGBcpeZNz81KysnNpekFaGnf3bTQVm6lxe/EfCowKKjqr7p3ZZJLVhrxneAFsAfl
hLBL+KUOaaupmf/r9qoWj+yZrdkRkgCOQq0ILsRQq/FDByvkIRnMD7UhvZWVERzSZPihi2O2cnIX
v9qkVEk8otY6r1xLlZzAvwsIwRDrbGd4zIpkqfsZDT1G//2wf0/oQ+VYm8TsCH2zVVYwXqqFhrnY
oNaqZRGXPSN8Kz6/5CFUrqFfhwdA5n9cBtgR2Tcjz+P/QP04w7XytB7F14zMDlYQQUdmTiibSDrV
WskM7APyZO/Yr2lwgkofJRwSo8uVuHkBNt+i1lEZSvFZaotiowlhtvIAXejdIDxyZmb2WUKvUWuk
H7h1LSs7wvSqgLWLv8dlmOzj2ApBFUvDFhK3BoL5Rt+5ciRuW1fwtyls2rt2hCSyi3XlKPmIeof+
6J2gjlkdXZnymHncPP+ZkzOfJQe9J+v/AQGVso2OK6iBetd7EFUo2tFUT417r1gTHbBTr9a4lr82
oC1FNVA1mSNLUC+JLSugo1XtGLQ2h336fPv8L8UaKnX/GJitTdEgsglGqkwkPPdADM0dSpY7Q2sT
yjv+B3UMVk7+Yqo15aemRNCeKr2Xu9kNtOy8gWwYrmBrlzdCtk2gBNwIaRftIrmES7/xUjs1edTl
UMt/K7Vsrcq8uK1EAjI+VB6ICpe/IQ47SN1Rgoed4Tuzk1ZYbvzox+2dXYqsVOsZzwRkbJja7Ayl
HkwgshvRBDS2onwqlGor8PJPv4NY8KqV9vjv6uOVj55Zm+2qZGW6mCrEnkAW94Zri8NApjw80QTa
tXW+F8rviTKQlDU7U67ubi91KbNkL+lQMAqAGvpsqZYU5D7Ml7w72kNp2v17wvf5358tzm0HzobA
3+/dZCvJEDQGa8nxFDav9u9sCTOPEPpRGIyOG0It4F2Ug70s3VdDcwzFL5nyMpFiryWviyfvzOL0
72dRpda6UFBGFhWqP+MePmXLj7YwPm2rwX8Lpf3tT7To8WfWZndTIgqyieIB1gAvw/X7Ybo0Gq98
R2GGOx0OPBRNeBXOv5RktmL4e3ohei3CH2F4es9ECLfGJIiIAjWkeXOWHS6GqCkHQtbob2nBfUnN
bVF96ddYJxaPFC8lAOFTGZjE4fIDNcAoYl+k0BWHzX2dZXaYfBl1ALtwm8cGyrBKB52CT4kiaA4D
zO7vSDgp5NG9hZyT/t/sk0l6oQYZPKCOJv+KQTrRRGkwfdsvFqIUf51PRdZCX20ejRUlCcQUGmin
bGmpKdUmbw5xqGwpWsCzmm26dCVWLBw0DPJWA43CDTBPkoCNDIYr0ZUGAmeHbvhBFblRZWgEB+tF
04JTI55qY61tOx3f2fEG6cpUPoB6Gaq6WYQqES8sGjiXndKidqfrwpcqiB5qoXC3KRTR//7LEQyB
tAMIhbdkLhCaqRAvq+iaTLiMmBZlLj105koddiF8XNiQL71TC1OGANwwdGoalIPqnlAl3fj9Q9e8
lMGaftuil0x9CtjSaIbMu5QuKiWK4rWho6IqQx8/qTeFpiLt4YrxHirvV6HwMt73+ttt71yIWuBp
/9idfbZaNePRFPLQEWpb9R5E87VaIxRZMsGykNSeKJSuXiIZbyzRirvQsTrzwUP1hop5269AoRcu
SF4EcJ4xAUCpca6/VKFKIVqofDiGDErnLTPWJsiX/JvhAgZeEa6ySNovvaGXKo0BSSN0piwRioZg
j1QcHP+fbn+PJac7NzO7JSslRQWJcUYniKGvifeyeScfgzLZquHX25aWPO7c0ux2pOxWKOXAggw4
b9sy3cSi+LXXJjkntF3MXaz8+5FG1NXPtnD6RWf3carSRUAvNHQU61UzHnREfQsf4aN3BNxzM1N8
PDMzkeFXZIuhg2SE2sGcJGTOVOyJXlBgQEy4XIm3i/79Z1nzVknYKlptQHXtIMi1zQ23sitTPYpN
8uv2B1u6Ltk/GokMLlGOmwPxxkizolRwQcakILSM5JusyHdiVz6GWf0TUZxWfCvfNJ+S4JiJa8Qu
i+4CsgEMKnRogA4ud7V029KtFAGkmgnIr8rTrS6ljOGH8SY3GFYb4XD6eXvBayZn9SCIttwRZbHQ
6STpQ9yQi6SQM4YweVTVnRrnO9/L3hHzJ/zGf1c5C4fwdaZ5K0eRE+mhjRiFty8TFNuyThI2pR8f
k66NVkwuug/Z3PRQh8tm3lfMRwhjywlELMe7hjZ7SHmy0lcaCYtGmMGehqOY8Z1zo/VClTOoQhtG
bV7BbPrN82rbcvFr8eyc5p8gTNJnpztGjANSXF58QSfb0cBwmfjDRSlXANYoH2V3JQNYPg1n9mbH
PBIyP00L7OVB+OQV3WbMT+b4IAX7Vq52IozxiXIXxd/ytff14l7+MTwfq7MQQ4fIQaFgLd2lKjOK
urmj+f/xtvMvWwFaOF2ZnLfZdpp14lZBr4O9oR5uZKcSxb5GPdw2snRrQtUoTpNKXJ3zwXno+4yg
TjASapITlfF9q7qvt00srWMC1FFshfYEBu3LuKHLfkfVBRMRGPkhfVWRZFkDDi3agECJmQJ+8VWz
OtWSrNGCgIy3PglM+iUDqipU32+vZCkDAG/8jxXpciWmh2CFoHvE+fIpVcZdX8Msl5w0QVu5UH6P
Cs5z6XNLs1iLZBj6iVnNRel75Z0Qo6LYAyQ71o3f78ogL7eeggyOKMCoWCDA9DGU46eq677BYe9v
BG/sD5nkoUCtmtnWH4ICMbRmRFpChFa5NP8ydY8x+4zJ+krxrLsiDJjvC2L/YPR149RA96Hu5CGE
8t0ay8rypzK0CSZPv3+OGXFzBSoa6s/OGCJTF9c7MvfAWLusfqOHrnaQ8Vrer4w4g/27/FaKO/Ie
84A5a/EeuPPJUlCiUpNpDkTfDXL4LMefZXVCPYPyKp98PXyRkMFq9Y9K+qMJ/e3YZXdV9wgvcmI+
Aarfi/KzJ8i2lu7q+FGA52yDU+9ve9hSuVaZkthJsxQwxPwVgJytMoo+2bie34dd8hS0oHvH7E7z
UZQcRmcI/Yc6ASOeFuiHtT40yllzKKpqg9bWVjaU0xDIOxeNpZVou/jZzn7Y7BRHih7mFcqkjt70
k5bnJjhVqnu8vfw1I9O/nydufWgpsQJmu0JkU3gp+rfUXKmeLAY8JpNBa090RfOByaIYCvylJDfs
P4VWaIviSrhbDBJnBmZr8KuiGoQAA128hfoU95Llz5H3cnunll4J8pmV6Vec7VQWtllahTy2e/Mu
bU9df4LTIX4M6xWHXLrTz+3M3gilZFo4E4FI1lAB2/agryEELQWLvsHfeODtVS0VrsEDQwwA7IgD
MP86zWgie1DgZaRCijzancH8bJ8AePpUVUjnSfc88lth7cEwBYOrYHFmdvbNMleQsrGjYFL6OxMa
S5WEdpOPvS35KFEpyJT20qaRUAO/vd7Fr3hmd/YVgy4wY5TMCPPuBxHkEwuTGIjTrF1JRv0OW0xY
T0M8dKjnBZOhYtJk0PiSrXGK68jdoCJ0IGE7Vm5AwXeN/nfasqstPTM3u8FCQwtatcRBLe+VvhJE
A89ZspI4L2aADEJAbQi2E62HWZBH0kzVsp7ZBNntdVvK/dNo2tL46jJxjSgvTFiHPBFeIM1Ny/D5
Pfv5j+35PZaORdL2Hba7+KM7VEdE42yQQMjdvVmrItbLu/nH2Czz8BFyynIkeh2BVxDPkjg7NMBm
n1CcSt6By0WjAy6laeKJTuvs0aVKflZmHYWoe9RIUbGEcVjsV3opi45/ZmN2m4wN7IJJJxHoxWZT
16Y9JK96GW47aOlp993+Uoubd2Zs+vezWMlxGDKItEMnMfK/JCHYuZrxt2jp29tmloMX089wqsAy
IJqz06wjhF37JSNpuVJuBi3+kLvafZ6c2iy7E6LxMU9PuWUnP1bMTt/+6qQh2K1rE4UocIbL5fWN
mBrJiNnCrbZZaNhJ/gzHVt1+6fN4o6D2rNACPIwo/922vHiV0iWgwMy7knGyS8MCCUw4orKBqsKk
LhX0/V3nitXhf7MyW56LUmBVypMV+GptwciHrRsRvm5bWfQRkCATTSraBfNOIqjPJu5LLh4Dztpm
Z01k0+NKL376/lcf6szGzA/VgumGpOeRooS+PNXmUamLRS65wbd7ZpL+xyXN3LGmzqbrCEhyuZzM
7lXaRmil3d615RVBpEWnmequPssOInShfWXAhIicifJLg6is/hKmyTtcYCrEg6ejp22YM0cbdDTS
uo67JK5HoAp3g6/ubi9k6fOfW5g5meyFSiQjmupoxk9ENzed+6EoVrObpQMDYhQUFRgZuJdn15UQ
9EIsdFz3ZXViErn3tmYYbWntblVeY4Pdx+jWHwWx3KfepyR9TN1yxSeW4i4jbjSHoCGFKGcWd4do
bFF54YOpODgM9vCPNequ0bVtGujbUYue37GvZ/bmLh9btVUn2BMS847ZdVtp8gchG1beDUujNIzu
KSpTynAO0fO6DEWFFwdx0vNwaFCILY0Hq0PytED3eGICbCFS9M1NwvtNSbdCDz35F4QK37PSP79g
5qNBKOZtOvALzPSlKbX9mFi2Ga5x8i560Nk6Z36aRUHUGzVWdG0PcRxSxv/bKmZ3v5Ijpuun0z6W
j0z/c0d2CMTftrG8BjBp0GZoFDlmPtjKraBFNU9c01V++J5u2n4uje/6HH+MzBwvhJUhdafBXApC
QSGfTO1n7aYrbrcYNaQ/RmYRNtKqVOlQKXasID+6nrnNe+m4ijhftPIbJQY9I3wI0xPtLH0x2yLM
TJHcL9MLWD8aKPSqFnLLURCS/e1PsxgeGKqfhDuAr8/lHHMJMUMvxJQv6TvjKwrsCPgetc7bqe/a
OwBXOPMkzzen9I39TKOsNU49atFOve8T7LxKVoreS/fThOr6r5HZoVTUWuPyIvOz5EDfSGOH2hwa
6ntFTVK4wRAnfcf+aXQhgU4AfZozgAWGWSIHJuLauoDcfVyHNhM0/l6QonKbWiotk6BLVi7hpcFl
1Cr/WJ1dK6qf5GNd0n4aq/IkV6OtS+JhkKC2ytLd2Fp3xtBu5Ve1tfZ9YP3NdMijgWKwHn4co/Ck
CE8TWmlilLm9GYt+a4JWYuwNyOa8fg0UoJBHyyTtpvoWGYdS9WyTjun/ZmW2eC2uqkErLG40kbce
nVLrWR/WquSLfjQpqU7alIzBzox0XiomZLqRk8nmFvZHV4R6zRrssV1x2OU9+68hRMsuz7qbMZk0
CEL4u1YetepJNOoNIoPviY7/rAdYyqUZHpFiWLWsJ7f6rexZR12NtvEqxfBS8WiCZ/xn2xg2vzSj
VqEwAV9gR3DlPQ3Zj4zNW2FgN/XDNDDIzMc7ri9oJbUJ0INi03zUM3GjUBQizrsvPvafpIQ1vcPd
zi3MLq+86/xiFAlbfvfZH9+G9qEJ1mrXS07A9MgkmMc4Du3ey22TszwyIbsmGU3Do5+pR+asQ81f
8YGljwM2k+lnEveJ3OHSiiAYlddEYeQE1bCBh3oXgQCgmyEJqS0U4yYMVz7O0uWiTSqW0yyuoanT
ss/uMYVpX2V064j5nybYpM3g/u2NgWGbRWvauYW0gOwiXn47PCwaRSGEDgCYdLjKL426fWyZbZdE
jqp+zdM9l+lBeNF8Oyjzw21Li/t5ZmnmGVqXln3qlZHjtt1+mkH13X1pttBXEPOsovOOorLmjcs2
eX4xicaA/pwEpy06OVPGLnJQ/Ubg3NSzQ14r8d1oRWhSRb244/G+C6JQX6miL9Y6oK35x/IsIg6Z
2+cp9KLOUA6M+EoeiOLhoWkkpAVt0GH+RkbJqQx/gOxeue+WjgfJyVTDhBiKoefLT5rGjMbKmRah
chD91afDcKcO0VcU5r2VYLy4SObuLIhWkCQGC3lpaSh8M4sDMlWly3eZS8rt222U7bUflaLft/lL
0lnbyvz7tiMtueyZ1Tlxszy4Zpsg3e1k0oNf36e5ANL4c++dAGqubOXSvXZuanYPJJ0MGebURUiA
jFRA2oryoQo8moLPt9f0W+x0Xvs4tzS7CgTWJEYTOqvMNmkQ74oAgFGfvAFwi1wqVEa7j8R4ow70
Id3ua5Mcwv6Uda9j1j52a0d1OopXPwYcDbQH8KsAe7j8ro2B1refUbrVy3yLvlWf5Pvb613yUZRG
/rEw29iA1hhkMliAc3TboFfPxq4+DJb9kzlA2oTkmldDTKJrkFMGPTm0rx1iJtIzkWEick7X3XYI
CWRKL2/qprkX4rWR7UUnPTM9O4RmKQWZO/JSKOO9RPz2+o2VlJDH13anr1LzTB/k+oP9WejsrjKN
RCOVJ6/2rWfwq7buBfu6itAulMVDpR66HkJLS/xQh8LKfb/oKgxb0jlVUGa8Agi7oSF72gTt8l5N
95fnrRyMxRN49vdnISYPUKWJShBx6N/kZfnBSA+an+1gh15ZyLKhScoStCed99lFGA6R1ccDFXdV
znZ9PCJYJx3GdC+Ax7/t+4uuQQYGY9TEFjfHe2hqSGY5oe/qRLSnRi7q27ugMneFom3LtRGQxZN2
Zm3miL5SRTQo2UDBenBNkB9w6evfb69o+gjn7ieB2YYCDh57QCyUCWfBS/UrvypRo3fieK8Vx+9D
dHCPlWJ3cEmv4Zrn32myZQHygyFpknGZj9Fp2Vj3gwsIIxKFTSxZtpXSM9ir3rAS++eejSGEdLjB
UfSmeabMHMLtK1kPJRm0R9O+eOaQ7C1LUFaM/H4ZzbaOsM/5kdk5xMVnJ7eRhzzzmmp0mDASWltX
htiDwbRVf8Qu1MVbLRRS5ZHRjDa+D8Ow+WQpvmkdolaPjYfMzVSUwUrFHMkxNL/ZVmqv/63UuZZP
TZzgO24mfclcUUItordqEC5Voz4qXRc120KQik9JmcJBW+eZ9ZL1vvIroxX0U6vl8UMcmtGXlGGo
p7gehF3suUROgBn551buW2XTKFkMmnNsuk/h0CQfuiQc601oWEKza5Wu+CmnWfQjGdzgS+j6cbrR
0jx7gjhYje181PQHJRcLfze0pa/YSC37X/1IFgtoWzvR2GTUIfbyWLXWgXdMrO2TluLeFzVLGQhQ
Ymt4gItVUPd+IAunHk6rH7obivUGwlxFfIBrOX5qE2GkRhwIUgIP+ODVO79wVXETJ53wxROD6Oto
tNn3zqiMuxAamq+g96N40+YJcxbKIPTJJmCJybaCq13aCi65zi5um+azV8ituO9NJZTQd5SK0K7r
NAs2sV9TGy8aWX+uRgWqxSoNMxd1Tst6ReRBi45NP4SW7Taj8FTmAu0AyB+CautppVHuoiKEu3ls
te5bkHrZeMcTgLKM1nZKfTf0XrImdKDO8+PJ7QAjojgFZgu2rNnBDeTQr+Su76DVkFK6+UOLHIXK
fKG/F0e4s1E2NcRPTZmF/iaBGONzndVGQB1KgXKubabhDKmwWkiQBil5dfO4tzZGFMqOXITsuibR
VmZXgDlt5Vw3210M5iSycz1IjI0UGfUDeAaRfR4QeLFdspwCdiVZfGCKItmV+Vj8bNyxRP1cGus3
Ifege0xbM/A2muZqGuyrtfQl9pvqoFdd81ZmUiMcpSZOmr1RtWV/qC0oabZKHPfpBg1241NfdaK4
FQbNi3dtPw7AT7TKG/NNA+VbYKdlaQ4r77qFiEXTjBE85nEJJ3NWEdC4lIz1oXM6Pbdr0JAKk7/F
mxCn29th+KrKz+ekiMCThWLSxH043TxnL0hTSFu6nV4PFaEnfRoFnaTDqvT9EKLTkCawOwZNXzPd
nJqibQjEi8Y1hH1mIKUkapa369QirFcu1oU4ynAnvRR65mhFXwFrlT7SazXpHXBtk+Qp1Dyxrv+6
vfT5nSoBhqEDyBUEBQijB7Mw2jdNlTWBOjo8injEZrZv1Kem0pNNNrxZ7tqow5I5SrJUm6GWNWRr
liCPo96q2eiJlJxN7UPjqiEs63hwUg7txyxBFk0JeFzeXuO1H3ERMYkCchjiR2N+VcRmZXRVL4wO
Ly5rpzVNcuTWbU5apWbbTNP+bX902tNJr87icWcAG51dgG3VZ3xUX4RHiCqE56n5g9UK7VYbWmEF
gXAdh6Y7lnIegRrFkXnLw+jAKKIdLzqi5g5IcKSvcm12B6qxXDnuOD6mOolzLAnF/vaeLhwZFFKZ
FQAJScXlCm05TXR6mayMTt8XNspDO9Fsj11jPTWwOJE2beX+S1tH9qjcBVnVQ8Fi+RuIhJ9u/47f
H+8yD6BCDSqcGTve0eTil0eXV1hltXUqObTwRLvNSLI2Rqe3ADDTYuczPbRr8lK3iZe9zeRyblth
W+2ToKF0o/XeBtz9WxEYkKxKdXqfNKLwIIrj+Fx3VbeX/aQEbGfFdxRhrCPYyPxzOhQ1cOPB3fMk
Kh5NL6s/317U9cmfqu7TywBmaXhmp69+Fo7EPJDzSm5ER+mHx1wu/qpzZW1Ccp7e4qQ6vsNDlW8n
Xg1i5kNQNuQ1vYPAdf0gy727xZ+DH9B3Wsfby7k2BS2nqtE9RbdiIji7XE6itEHmK7kMmVuhbiyt
Ho5VMia22tdrs1pLpqhkM6A4zV4i2HZpSkz1LOxJIRxL2+mIzrqHbq00dp2zT+JX8P7CosrNNC/Z
G6rls62Wgg5iUNzLdTXsxFbTP6WJUt2TFugbvdFrW+t1z7bGoV0jHb3ilqQfww/QEADhv0kT5nKN
pRWXmuIqiiP1ey2iH+1CttBFPwRV3VrDrjLzgzoyCyp2+5bBvnRVDmdKbi6PHD/A+j0tZLHc+QC+
mZiKlejTDqjJtum9HXANOxaLk6GOL5L4XEjFXWooTiiYH8Su2rRBtRLRFz7zhPfnfNBPpCE2HaCz
A1I02B9aibCXJe1zKanZKTRiU7V9JKjWHrgLH3zKDiTMcFyuqBY7xQjrUK1FJxEVikyhMY4bs1XV
vRFV3Qszvu6ukttonxphYiuQh68s9vr6Yn5nKhLAlYrTzeVyTb8XXLxJhLVYsu61IWh3eHlFYqvH
39NUyFaiz/Wdgj14ZhksZm4ZIbvLzXUlQRwLxhSdIA31oyGl6clzzXhvenL7MY7c5FFwO/WDmRnF
SjC/qjvh2oAtNGg1KcACvZxlI3Lsmp3ZstRY9m03s56GcHjJEPILm87WQuvJz/wvVQi8SV1TdVhY
NaapZFOW5UPPb9LAU/3eFFh1IaZTUmC77TfgCioUohDD2MEa+uz/Wesfg5OPn/mwErjwVDcYpIS/
EYpvkRntKyX5YObCRg2rU+AHp7Qo0k2HWOe/DsjAWWjWsk5Sh3n7bIxixdeFQnb0xEy2cuRJdpS0
CV6tRSumrq8yoP0qROzMAeFQyiz2D0HgN0qRys5+3KyBxH4jYWeB6PyPz8E5Qd7oPe9+2emzjKf4
Ju2bE0pgD6Mb/y0G1SP8NFshKu7yIvjUjf5O/tF17STuuvNEYedG4sZnmHEMf8kQbXid/vH2Ni8c
3GnyiaxsSjq5Ai+/sDnoRh72tezA28b8R2YHxfcw7ewIUbbblq7Tanb5zNLMl5oRAZ60w5Lh73Jh
C2mz8NGP759vW1lbz+x0ilmgi4XWyU4UtVuxfajhU3C1u9wytu8wZElQUQAps2Dav9w4PS+sqndL
2Ukr67Erv4dwoJidttGkFeDkwqFXuUAZ6TUUOohzWEVdqPCnDabsNMmbpr0lKFBYfbsN/J2idDsI
mm+va+kw8L7kQQcUlPbALLJarmG0muopjhbW6dEzkmeSifZ428hCfqBNfL0TPIIGLPzal7snRYIu
eXGEzGHlenZnNt1dFUtIoJe63GyyQBt3ut5X8HQa+d2QNw1TS7IByYFVP9Oxalf2+HrRv7vm0kTe
xeU5T2ZrX1CBBkaiU1XyuGmrsTrIRbumPjF5+GUoYH4eOVKeeFBFGHNmiiiCzFfpe8lJ2hC9JPeh
rps7b0386dpfyGKJl3DlwKUAkP1ya+shEZAcHhloZA60TrJ9kWsU9MZ7ZHNe3UJ+UtaIZq7PnAaU
jX1DrZf8W5+d7ES1OqtVJZ43aTo+SXnVbqPU1U+m3oyO0K1qQCx8LYABcN8BbWLGe84CKXIhKDWF
UUeNIum+DIz8wxBX0r8lBaLtQSUK/qjpNFh8scuNjIUyav2qVx1fTbRt1FNwyZpkrQt57RRYgb+J
JzJk7IY2OwmjkaRuXyuqY/ZugeKBIP3gVFpPTLUpu9un7joC/2aLnka/YBom2F8uqErQ5wnjUHOE
vA4PKD5woYipeExiWTkMYTu8+EKzdrkurQ/WCGZTSdSQPZk+5lkK0buGm6RZrTlBqbbJlrZgOGxE
ysCQY1eZtzZ5c+0byH2CLiYkT9q/2iwsZ+nQ5COiYc6YFBqIq7HZN1Ut7G/v5NKi0AOAYAYOdwt2
0MtFWXnUjgXEXI7hpRDXf7Ai7yiF8va2laXvNcm08giG5QvgyKWVRM1rTWY+2QnMoLLbVo3v9Fjp
jqab+UeQxaFdmK234iQLS7PYN1Jr2j4wi82WlkHh2VqNqkEBkLdb0/f7ex5wOXyUVr1iaiG9ZGCE
gWXeR7weGOG4XKAyaHT/XEtzCtOID1kyCPdxGulHXSobpzFK7y6l/nscBF2x1U4O75N+kNYGORbu
ogmVM8ljTEN3eOrlrwj61hNbN9UdS0xJ2vtTrU6Qz296DNmJtMkkVPp02gsbJflsrOb0S/vNTTtN
N1HtQJro0npeWqLHuK7m+JERwPzn91vVH3zGa6U1/PSiKZ7CNNkYWuEJcWnKY4haaBpTB6Dpm+K9
plR99zEcgljeWELbKyut0OujyPgU9epp8J0hhd/VubOTn8SxX6hgRRyIZ90vZWxU6I5B/3n7kFwv
arIyUe3R0CObmCV81agLRFdRd+TSLF/l1lL2sUJPahNE1Rpb9OKKSMOQb6aXTNH1cgMzQ9BixHkM
x6r9DtFipeqyfZdZ+ppG+6IhnTmJqTQrwSl1aUgqTC2tWr4U12j6EkM9fxQFMV+B+MjT771MSKbb
jbI9A1QoDs1HS6qQpkymB66joUXx1coTa2OGlfCh7Mr21HSaeO/1o3RKe+H/SPuy5rZ1pdtfxCrO
wytAarAk27Id2/ELK45jzvPMX/8t+Nx7IkEsoZyT1H7ZqVITQKPRw+rVkxeD4XEFhGG2brKse6iU
dKvHcUrlxE89K678tS31+pvcJu1LXE7lnRUOptvXbfJhof4nCCYWTl2zddCm4SjQ0HExtmOoEZlH
jQ8q7cCnRYBsp5kZj0Y6CWzwgo3C5YR2fXVGIeznHs3OGlEmNVR/3+L5Uogih+Gribc69ZDWiH5X
wKUD7dZVvauZfQiQXTIUz31iAAR2XdEv5gQooKJjU4JRBEFmC7DFc6UoUtUECiS0974dx26J+QRP
tRQ6rQu85KqKLX/TK5LvJhkcrnqQaq+dfIzBcOq7IRySQ5rYz3oda7sUhl8QRS4cB9wXVLrBYgeF
5YGGstL1TtsF9t7uzOnJDFA6LLKgPM7IhdDr23D5KCLYAtwHeBjQhMkWZ63bjiWh8jI5DE5Gzey3
BhqKuktIUWJYgQgrdbkuBpxUcAMRIYOJhH3MiQmbtKDpjMLKDoV9a2LclTIT0xIEXAsy4K4geccY
7pGz5I4VS0HxK1GTw5yjepqNyoeu9ICxB0gpXd+6Cz8dfZkoHwK2yIZ8wSifr0ZLnByMGkV68PGY
3mH8LsuMhhZNfSO+wdXpBV4S+/Iz88LQIgameGEH4S3x9CqhbIGYpGqLQ57J+uOELIjb6x0GSYTD
H2BhDUBI0NKmhJrzoMpjLpDObCQvHY470sCwDygecKvtKr/V6rYvDn0S6Ic4n2evVMdx3YTtn0QK
o7silGsMMUuUx+vbfKGhWDbICZD5ZXU1VEi4be4yLUADVHEYq96ZCXjtSh0AAz8AqbeKcs4qQ8PC
n7gcp+/eQgiGgUIiGFEYyjKc4EgCrD1XwvLQzRiUOsKj9KBOEbHToRW8updmkckCgwS6cmCBL6g6
YqCz1VTLyoNRDaA4rEtn345w05RCUe7nUA4/7T7Wb/x2BEOWFUTqveJgbN71nb5o/lDYV2B+Epts
DrPDT1Ea7CAE3KAsD7NSm4+6BGyJbIwMYWBp2IBuPsTDlK9kuegeM6MzMG43TSbMkWhBEuZg7nIr
Gdaq9Z13NQAcDF0Nq9GsJeqjRevX9W+9uOZfn4qCAOoiyIPx1ruMegNj3uvykPix7qWqfZvDy16X
ua29X5d04TxAEmMTZezHaIk2uGojqjKJYkpGcZhZc2Vl9ilB6C9qvGHX5/x6wbdDPxa4Sw2VVenO
tTyyG7+KzApBuAFYu1v1uYrkbG1mx7aR44GaeWuM2+sru9xD4JDBEMMcWJZw4Gw/YvEJ4x/gUVb6
HMyPeZWMIckBAqruMFs7nrzvitNRtQV3Ezqo0LDHcx4aHfrb2i61MSmwAxrKQlHVPqAbWDZIJIdB
820wBcOI4UbhFzBbBcT151ta6nVTSZNt7QM10SLiy3bcr3IT83EEnvnlPupYEmSgFUGF+8cZCqjM
XCd5ZO9H4PCoYWPCBQGeK3kc/BAA0+u7eKmO58LYv5+8ocithUbewzfoAL8hiKgwl2uMRSjZS2uP
0A1IO2CZAI65IPiwmyKcs16y9lHVq2ttrnsYW0PpSaSHMRkGC86C0eoFqTUzEWCALg0+3FDkolAn
YUAHHpPf+PFUD0bo7Gd7dMve30VjhOJ98zT3yrqSnr69nwCxYuAS4P+2fJFFDNqpGGJ4iGh7SCeL
TIacSrS12cTa64IutERnHEyAiQO6gf4kPq2n2xV6lOyy2MtmsoksvNdqp0ieo4rKWiJB3EttVrbm
50ZR7DHo3VXzz2I4WmUkeCsu1BCrQYQIqhRTR9ae52vwwVISRv5YANXTxqu4KJ5ycFQKoC6LQr7Q
UEhpO4hQznW9DtHi7ttWgU7sCGhDI+iiWznIcxG9/KIctEjhbIB9Vy8sk4OZBFDJAmPEI387ZE5E
UfYVMdfyeo1XHToNN4bNaECdlTO3YZvZdYfQaGdOtFQS2nUx8WOw80zrMfimaYcsoOjYbB8kYnAx
uZ0bzMkySsD+dql8b7cjrVyrbd3rCv1Vkzl9s76EgL4NgAAkQIDyOD+eKZ1YpsIxd4EWpK4cxoGn
FY7vzbqVP/eIi26qyQleWwSsNzNwdOtAm4Hg1hr9Re7M4GiOdbrOB1t1MZe+cI3RkuiY6b+LwtEa
YsZ6YAq8Bt6ssS9G0ywidIA48QaxIzoxngjy/Niec3zxs1V6K2ONqVuH/uf1ffkyUNy+MOZqJGmQ
vIczxe1Lqc1TbWepvQMAL6O+nhdbJXQk4NeVeo2q3ejmU1157VjZbmxHya3ZNONaas08QF6w82/Q
GVp5vlWEt1bT+AdLioqnVi7aB6cf+w0ky1t0kPqxWzeB7Lat4nTEnDqj8XQLSGwSKoDeCswX76Bg
69DxBjpuC7hMJE85qwIYdDaPs2nv9HRCdLhW0OcrdW8JkhzXt08kiD8jdKe3MSh3d/28A/yAaoMG
OsG7pH/+Bzl4S5EmRGobhcdzXZjVvG0jHXIsYyLSbHpOHr2VeuWNs7W6Lmrh5iNG/CuKWewTtZvM
rpCz0LZ3rdPd+5n5bFWrdjq0hgw+t0FgNEXCuINCC0jXqQXWlWBZgXuQ6odNq/3DIaF/GQVb+Dx4
PDmXR027SOsBz96l/ZzTQcvybVPU9saeulvdmhTBWfEGmikfIBoYhIyjgovFiZN7LfSVAuKG2hlJ
YuZoB1QjEZnE5cVFAYIhvDEUgyk6jzFKkPiKHQvDsgc1KisaGYFfYixf2780QW/lNLYG9VczNMyg
TmkI7kKMnOioPKotpsAWTvfU2XIeunUwBAFBcl0DM+ZUJLpGNIxQeS/VsHgaCjVWvTmNgF00q3n2
vaxQ0nLXgVDyT6uWUSa56qTrxqqIYk3U8HhhAdFJZuGZY3aJQTi525Vp+jgbsSHtALivfvQWMTey
QqV47Yua6S9iWngF8HXRUMbaNSwkLs61vmzMOLftLtjbNWlX1W1F8vepdm+yu1L0El3oB1C3MgM1
O4AZAzbOUicnF0yZusi3lDHYOzHAM719BP5+o9dGSGRM4m2Vt74K3EKLUSPLXmb8rxh3Xu96b5JE
IMuL63f+KRa36gyJG6WIhmDfSjeZHMPJq9apurYGm1hSvv6mYfkSZuFNYwMaLrDVQ1tMRthOAfjd
XyJN8vrpsw+f0gLUu+PrdVG8V4nTBBMzSljg89BYD875FkttogE3Pgd7MJu6qn8zoithCu+uC2G2
6ezlBFUj8h94YxAJM+fyXIhjFL0qg3x0X2f2ofOffSVZDyHmqHWCGOMCR4TlsF5cuC5IKcEZ4Kxk
7zi+H2Zod9QVaWdYxeBpiDjaSiseh0qb1slYjF6qGMHKDJTkfgztZjWFdkKG0O7XaJ9Rj/IAfHmh
wMmu9KC59+Hg33W59lD0jvUAJPEgYpa8aHzFR2O4CDxh9FixI+DUXPfR6QGeR7QuolFG3yrBfjS2
qPxm9w7mtbvGr+YD3Zor/5j/wTdfPxr229zRQDZiaRhhHA6fVzVzP2wUlCiAm0H2jTbFfj4WwM7E
63EglQBAclFE/M9K/780kD6dK8IUAWteaZBWxR9hUG0jMLWps76GmVlZDvqGpl2f2G7+kqXH1JoF
a10UjzIxIPuMowOZmXPxFZp16klG26GS9USvCqDHfBQyjZ6gsYhU8oi3wbg3jJ9B/dI1uhvGgNJd
3+8FO+KcfgJ3FQolSYzEwOiGbvoVxM8YQ4Ah9m7fylT7LiSKbTaOFNgMVPxYwH++2nC09BIRd7z3
p81QfY7+TIL+LUNTohr8MDAF+/rKLi85BuRgZ1ktAO6Dzj1BQ661aa124R4E8r1t0tqOwGdjeIaQ
zZAd07nOQpKKQAjwK2Dq+QDF9qNAjeFG7/uVQVRaHUBwTUPMd3FFs9kvrSPyZwAwICsPOAgqKedb
OEilbBc6ZrUmoKtHawRB62gmEvIVVPPrYVaYZWWQruOLs7HSzKglBtF+8Ma9f2PSB1P3AldyazcW
vCxLh3QqijukOM3brk8hqir+SBINjrmza2tBOHbRUQIPBOTUOuh5MaoAmUHuUTHjqYnAPYxpBevq
QXuVPfTOkdpaHat3kFJJ96LpeUvHdCqPO6akmgw17iCvUBqalm4aogiFyWvXFfzSVJ6virtPiTGB
rKaBlGj2Im8FtJPi1Ufnjy7IO35F8bw+sHZ9WGQLqVzeC5esQLN804jQNPJiadm9HBRrzKp5sOtk
Vc4OjfKG1vqrE5Qjsdv6bp6kT4wbIFInyAYtGEyEUYgOEV8DoIDln+t/BV+6tBg3n3Wn3JnP9ofp
/i5ceVPTAH+vb++Sap7KYod84uzN4wSCFwCv9g04UFV0HlnvNfhIh/G7s4SZduI+w0NA1IGIl/nS
J4LSqAqr1AbPhCnFNB8i0mGuXBALfJ6LQvR/xGB8KdwRBNdffvSJGAYMCPIGNEAoPR/je/MGuM3s
IXvon5R9RX23SHIybTrBE7u0iwA0YvwfsPcqkp/niwv1QgpnHb3ugdwRCb4KupMJEjW9LnC1Fq0W
Q/6xYYNoR+fbtSwE8wrUNNq/GitzIvNuuEdbo9dswZ8vsFqLengqi3s1yzkelVSCrIE6xCFvDXmB
l0AQgNDvzlxlx3YqirNdTS2rIBuGqMYzvH/6cUCoUFtm3G/8qHZZ6dUw8NGM0MTtfaFkIOSBY+Z+
/yIBN/tfIdwKEB0q5jyCXT40AmKW7V2J4TSJcwxqW6ADTJl4Q4V8G/iaEKYh/cYpm6pXo4MpgGCm
sLKY1FJ8J0uDqN6zEHDiRECsgJw0amhABp+r9FgVZV2z0WCT2o/rOlTwTDozeCIA4kWhwv6N6eAy
qqdG6rX56Hj+4MTf9trgIwPsB2YHXGXEMOefoDPucFQSYQcjkGxJjr2r0TTuhbL2OTWl4Y46Yovr
p7j0pjmwHmjlVVEJ5cce+rNej37CLnLsrJGxmTcIfhMax1EvWNyCyYB3A8ADkH1omuYL4mYpd9WA
Oal7xfgssH9wCbSkpqzj9dtLOhPEHWQQdl2px+B6M0DdDxz5DQba7cFf8f13msWa6FNRWLKHN4EB
eur7LMJ4pmhwKq/082Ag0+y8m3HWUJQlQxLbvkJajLYNXLUchGCohaM7+wD+JcNoBwQ3RYIR5fKr
KsnrTjbu0kna+DIouEZbv41N7aUKqs3UNZj9gHDU0+MqpVnM5lelmUxAE/ld9lkYNhRqAdFCOAAo
Al+Kzgug8sDFkOzD2sAY1dhL5werNARpyiVlQuEN9Wfk9pAk4mLZCqyqHdBsbO3Noap+hdqdokYb
B4ma7yuThhQJDhooTTTlnF/JCHkoNjEQy9FqT9HRx2u9N9W3izvYtFMp3MMjd5o1+A244TrPBBoi
zH8ozZ8CzdA/rq+GqT5nSVlLAAPYol8ODXPnqxm03omHek73kurktO4xEivIBsHFWNLLUyHcYiaj
LfWgkNN9mFLNU3PyD/cbE5zgXQFKhEIV54ZnQa01jQEutLh5VdPnWN3U8ef1fVpSL9SkEGOCIxt8
B1z8olSZD+YHsJHFwW3mP4zJtvNdM9tel7J0GoDD4rEBvABcO9xGVZ1v1KMBi6gVc/kHXWYNNQw0
JAsM71KcBIjsXzncS103ZSENCuPYfE3hDUohyLFysL/4RA5aWlfy2gcxalpWZJ72qRXe5opo8MHS
63r2DdyhFU3alZaMb0ASLP9A6cr8Y/8sd7XtgmMqPF7fWHY8vJo7cE8xnRDIeeTnztUcUWHUYOAy
SFKl/RRld2PaUrPZDEnohaWofWpB3ZFARaoANUE8ojxGv6sjPbBiJdln40xa8zNoML7SMgSXakEj
0WYDHC2q/8igfU1rOnHze6kKB7+ecIb2u5y2qM2swBqDQxQhWxeXg2QwOriAXQNh6vnexYHdVc2o
4pnuaqIWAZ3nmykXoR8XVJ9VUlmHEmtD1LgLNlR51MSWBbNqm9DGgMpN/Q87hqNH9RooHkz34rQ+
HRrMDWvMZF/Vv6P52PcRnueKJPXjdWVbOhk0z6G/GaoGx43bMDP2MeIQ0zC//GBtCMHqE1AtXYNZ
S3CRl44GhoKhOFFZBB/D+dEYgVZjJlqQ7jFjDvP3XhxQ6ljx9yM7ZioYopcxkvBo96Svej/rGwgx
IxKAeD24U8JDlYpwJmxbuDuKUhLDdLFiErC23GLQXzI2GeSANY1EUeLVdbRNzMptm31fBDdhZ9+g
JULg7i6FeJCHHheoBV70iz6yrKuneVDwOO3VI3oHOgKiwjsbNChu99EnAOcJDo3Zmot1ngjk1KOU
Y7RaJUzgk+qlrvRj9nJP217XwSUhDKcGXByCJLT+nW9mYsxylvVTup+V+wTT66laAvm3+tDLl+uC
luy4gVcR+UMg/pHv5W5VHNsFQIxairYVknl2/pCs0oRYz/OfIKGTqGaxdLdOpXEan8tlJSFvCmXs
A+DL3/WgI73cUHFylP0Sf0ynkpjBOrGvcxEooSHp2MFuN1vpZnzD05gPXmvSIgHV6i6KV03pdtVN
srq+pQuP1dmOslt/IrkETWI2Oir6mw5luB+95qPpiP3+vwnhblsfzHMUWDi2sVm/xb+Sn3NBReOi
l8wTmpUROsP5B26FlyHXYedMabZv2vijQBtOM6OvyWzc60sRieGeDqmRx3CSsmyPIYCbPA+3czq9
WXoscpuW5MAFZMBaMEEhO3l+LgC9+Vo+Jxkm/ppo2UWjzSoZAlZoMETZtKXXEO8H4E6MBhGu+bko
QEcAhVLybO9oMYaH+SBKMS1RSWjhLgF8j4gMiFIkhngPYgxqxxlm2AjklmlooOO/USlKo0DHCUze
UmYZU89h9NC1CxAm39tq2ZWddvaY7uPupmtCYrS3avpSYVJYCfjFb7nHaMj3LPiF0nOlGHT6NsUo
glAM7kOVCMkcRnjDedaxX4NwdoC6F/LGQtBWRqvBj2ggcpYWaqoQhJoK3D9A2NA9eX5yIYYazfgv
24MqcaXT2X3Pbkbyh2jIW+eeQROUV66r//LmnojklGVOginRhyhD1aNfyTeDJ3sRCVtyr9xU23Gd
U0MgceEiYI3o8HYQDAHzwbT3xEApSmE4vQzT6KfZugBxF6pTUnh/fVkLVhBEKjpjeWPnxVMEdWaJ
DpDWT/eJpqOJdz2nCq21Y+s/S40gZb7wWMKtBcWGjk4UEDKx9Z6sp60A0jES3LYcLDWkz4IY3H1x
ts4mfdyWHeLJDN2Yhwi9mP+wk+jKAgUa0rJIKHAmBckaVc3wZ2/p+77/0+3j/vsAEjSeAbmOGj/0
8oLyVuv9ogyDMNx37XsJQL5soCmyu8nQxOqgEH390BY0AxlZAEcAgmONZtzzDLKxxpTmKdrPYUnz
6qYJMGl7EgRzC3YL3iFcaEB5EY7zeVlQcmZqYuioh+nHbO5c2fg0HdQ0vo8eYR1ff+VwahFZIRxD
HeUwy3gwfcvtpF9x8QB4t8A6Lmg6bDyS/8w0Qgc5h9BWjLEGy2y0B0EpZnUPoRsZCkrzmKQ7Zcnb
3JeK4JgWd/C/EoEePld4vVG0Eh0ImAZopVRH+K/GDzkG+JigOf8HhTiRxJvDtIxzJccAQDCJAEo1
yFig+WvsLEGQsqh4J3I4G+h01ci4/aJ9VqGCp8WugcHuILm4vpql2ho8GeRndAAIkaHjLB9a2fzE
sMF/PyNt0lb2rQL0apdEK6nRaRJmHuZsAdYHVlV0iDTmp1MC/+mPH2Mw/qgnkeOzoDj4GgAZ0eAD
ECN/jMnQGBggxGYAjC/NdATv5evUHNEDcdfao+AgF2zkmSzuIPsgSLpUgaxEbrxU/6XlNa1layMp
B7AeuAgH6fW9XhKI6BmV/K+0AE+v0GEYS+ObEFhLM41i38M8qw2QUYjXKxI6qetgEMh1kZdKpLEX
G2AoBvPAtp5fCxD8+KOS4R2QSvDVhwlp2/dRVF+5XBcTAh44xv8LpDsnpG+sZO6Qa98Xpb9KHeM2
1n5Epr4Lx/EuzFrQslib68u6vO1oFMAjg3owDBrs8vmyal/SHYDBM8yFwdR0PGbjfWA/9aJxJiIx
3BXUOydtpa7I9uhHUFrP6m7n8tYUIe1EUrgXJip9zDHNS7zVppemRkSiBlnKrEpJ7fy5vm+X1wv7
9jUtC2YZpWZuQaojpXYsDxlQRXd+VD63RU3KscGyAMYNRSNal/QCxAVIwsMZRxGV0wtf7iR4lvDG
Q8yezyMk2KTxudJbWtXtJ7qnxImdC3VnlgNlN3jErOWRp8qTAqsd5bns9noa124DmCfGcPbFRusw
suD6Vi6Igv8BHghgHxAE8KGGBXxWMYVKv08iXz9kY/o6xoG6mi2jW1+XxCzwWdgOtwDQCkYYwhqj
+Gxl7ZuqVFV9v0dZ1sVEVjdMBakV9hxfkcDjKzI/NZu6xFpwWyXSdXLnQWK9mvOk3QAAGFNMyVRX
utE47piMyo/rC7xMWLEVwk1A7RXgWYPnCcHcFyWHI9vv+9+6etTpVsHg820OnChoMmlNG8F6LxTz
Sx5SIYjbUCDiu6bsrDCTysZ6RwyR/hMCUQXq+c6dReMsLq4bJ4fp0IkX3ld+iAZSFXLGVWBgLqb6
FLi1dqsKC/uL2mj9XRF31bROj1XfwYqg8dUzWGS30R/Ha0ntRfTHp+wmK8GZiZbG/v1kaUEQhVUv
Q+Bh/n0fusrNtzFMbO9A9Y3sKSrPeMLOBcDrD5qhwt7Nv4uIzrRQXe+62l3YXU4CZwyLElnLjGlB
Y+5ScJj6jQEeU9Ah/74u5zKa5QRxBh694J1aGRquV/QQN25U3+s6aTcYXUUwMhrjIF5GbZ0YHyLS
KKFgzrcrjSqY0wCCjTvVKYlMh1VY0Zdhpckb4+Zn/askgj1d1MOTU2P/fqIWc1slSqjg1Fr5OdEO
evCcagISGZEITtULP5KnKNaxm9p9P74P9qHQ3gQnxqKFC4N4sgxOu4F9nLOMKR8cYBckYk5IMdCs
IYmLDrN87asCN23JxIP5EO3tcMER13JrAiV6rIFotd/L0UhkH4+x9t0587Cq6K78K4JbUhOiOTsO
omGvjmTYmrvIvb5noiUwm3ty8hi/kEMGltDGb2p7F/cP139/UZlPF8DFlKGmSE2lh8PeRwaj3KL5
oApvtV/DU3+wb+Xdj+gupunxutAlXTuR+dUjcbKotA0Av7WCYZ/mlVsoFS2AccxNAfZrUQrYO0Bo
yDI2NndpMJVIzdIcR+OPVCUAE9QCX2XpvQNl1X8FcOoFSp4hbdpk2OcfwH/Q2HhqsnXfe3W0RvRx
fcuWzwleGEikUDAEW925IoR56qvgJRr2k/ImM87xFbJcJCSfKbWp/oZDEqxuyXtBtPgfgazjmhPY
J2NbW0wgLTUqR9R6b8H5MmCaDLJsAjVf3sq/wi6epS4Z7LgYkAydPh1Cxs9f39cG0Coh+kVPB9xj
3ke3O2tAVxx0rqyPeYx5JIcpfrp+RguLOBPBPUhFUZZWAlLTvar8LNIPXNequGvAJnCvFIJru/DI
noliZuPkBqld2Uk2hrpgLG2DZMkvzf45YlyIIopBl+WgYIxy7tdAi3M5zLgNvYY7BBVwBpvmNpKB
mAWjOyINWPB8sKK/kjhDx/g0lMnCZcJgcJpgQo+eS16iUckfiSnYvQWjCoZoG1kZdGI7wAOdryqQ
J3Wyy3QATr4juT6TARm067qwuHGY1vMVRoMdkTM+hqLNbVJCoQf5JquCFQgYiW5u9DHbXBe0tG9I
eqMqjU4a1PY5TbCr0Rj0tBtBIdCRaNym5Yud/2Q5OqX7vn+PFDtK/GxYBMOSnG9bWsRDFGnFCKx9
/9RIJFe8sqLArCTfhjeBlu9UErcoNS6CQdabcY/xBuC10uKQdnUuCqQvK9JMDOAK+A/VRzjG5wsC
eVRgGVE/7luNlnvZ84u1LG1Gk8zputoWojbfJftwKo5Tu8HOrEIacVShluzMD0kN3Gh6UQNPUdZA
KguaNBaev7PFcac1IbfpjAkWZ/SxmxUyRlIe+869rn3CLeROqh7HwZm0dgRt4y0a1ExqObS/lbND
2BCp9yRB9vYr/udcyLNVcfdq8BVzGAzsYeH1q4bGd8UP67ZyfdISBWD4kHyAm/bgCC7ZF7bjRCwg
5ECagLUPERNjKuQLP+WYqkkUx9qTe3jFVCYy0dfBK8ib7L1lP9Jd8HQs6UAoTW9/0sdY4Jp/1Smu
SeccjaGzM19uIkh3X1dvq+0TWMHIdk2IR27oj4kM+Cs6WE59LlbMOba9FTSzxWR29Nm8Qavh7c1N
iM6o3cdGZCv5ntgLWZztL6auipMy1J52u4keVhJZrbbrnqw9T6M3jxvB0rhreCGN86SGaqhAIABp
LutmPbbPm0/RivjUCy+DH86Kx6dTA5mtyCDDzWHwGvpUIhzGa0NEV4KZjSvawTcbGoU8g4wcsp4P
KzQ1xnTzGKykJxEPB88yerEmznxNLZLs5tcpvU7UXB/e3skTuX/5+XNwf1EqOiXhFnL2y5nyLDQT
pvTKqiD2R0xo5KbUFcQiX9xy17aPs2Cdg7GHcpNAzuuh3L69S2QbuwHZEstbE5v8iskPDJOiEzlu
joKj497u/+yogc4R1OSRbucfVEPLQrD2FNpTQhpvPro7we9zLvzF73NLM7VRy5op1Z5Ch2CmCclb
In9MW8F94t+ACzGcTdbDMvYNtoznQ7KxDrfexqcfgndm0RydbBVnAjFO0G8SB0vJQOkAI3FYRaTf
oYE3eYoP4bp0RwGqgK/gXayKM4BjEvhBnuXscNR1676irSshIyV0s9k9C1bHDuJCB09WxxnAqGut
OHEy7ale1S47qREjid0fj5vj5060k5xnerEuzvzZmN8x6Dp2soMcdxW65t7D9T2KFiVQPj77DUJP
fdZNrClG1/PT4+dAgnfBtnH5JH4pfDLTKHNrKDOIeD7oFKQiJJ1Apb4SWnPB8XyZqtNoK6kQnAaQ
M613r+b6LbuRRpLfbjaVaNP4nsWLJfFWz64zzGjH6RwOsUxKD14FWA7w5IqymMuP7l+d+0o4nCwq
9aUq62xIqrxX9261GslDvvudEu/HzYbunguRC8Wc6Ss6/nXfTuTNjT8rGNuqPYFViby6h9X24cGi
90Af7X9uWBJDeGyLD+PJCjmbkVTzCFgQJEbPprQeqbfZHJ2n7CUh//Y2nojijEWRBkHcaNjMhBjk
1SJY3Xb9oJPKJR69gcUQvFo8Y+qFnnAWo0K+FnT6ECivzbfd4W61bcl82/ymm8/j8R92EtgSQOEx
6Q7sHzqfsOt9B/0megt3Jks288oi+jGs3F69aTPXfhHc6kvDcS6Mi8rAWa73SlLhVu9eX0fXbdbb
9do5Utw3bKRA2OUTfC6Mc2rAl19ldcGETbQgmPAcktDdEu+26eBbC8VdGt9zcdz1rhq97jHWQntq
anRdT1S9qUjBSPIO+4iqT8bo+YS619coksms28nFC/R8SuKo1p4cTKzJvUJXyCA/Vo5ADB+aQSXP
18a5AWEeZemoYG3uKyKjASwAXjOtbnLvcbNBDVB0cpfG/1wcd7uVWHKUocOydq8H2ST5L3mPi3Z9
60SqyF3rvO6jYMg72MjBXb2iWnEvd7Sl9LoUPrd7sXPcZZ7qsUAxHEsZ6E6mCc4Io0LpdKd3tFPg
cIi2jmnZuSk+3zrOBbDsuDWlBvJc7e5QPyUSmQ+b41FopQSax0dB0wxcXq1+HVH2p/4hUji2LVeW
wQc+JVyM2axwOiCce4US4ALDc/r92ru6l4UPoklhAlOhcaZCQmpnLtmuHZ6jX+FquM9FRl1wLjwo
sg+SRsGMLPgZx9dd/KQPrimt0ucSiYWdQLMX3NszHeABapIRWdlsQ9bzwZXIgfjbniLEehzIUXRO
gpvKN4pbodqato+NkxyCydXdfQg57vP1S/TV93VNGzh7EGaF3haYJoUFvXbPb5PnkLm8AV+fyQLH
R4+a5GdKyK30c3fYSXeHnUurO7oZyMb9X99LvkfNjIrBikam+JFJuvWfZKvBsdq4wq0VaQxnORI5
tbt5wsM80Iy4Q7y1qGPR3CQudQXHKLCF/HTFDmXOpg167ckgO7fsib2ffiePItMkuGQ8AdYMqi8w
fjK1NMjBtdeg0ni7eyLrdQx2USLQGdEl0DlXI6/9MJFlnNMrJssapN67DglKKnnGsQ8PG/fjuo6K
DD1feGjUogYTI/bw4N6F1c2e0tyirnLvuJ0ogffVpHjlPvADT+RKbeSU7SQeFf8NLndBVndb8rAO
ttF2X5KfwtdSuDz93NOwOr8NKtSL4AG8Hu4OJDsMWyp0fUUqwvkZQVPZfjtDSkcHoNMJkl5tRoj0
Ayz8hKZroUCB/eLRns00OWmvQUvmu2f7CJ6ATSdMBS0Efmf2mO8br8Oi9YehYQ79qzsj4zW6/vqA
tuPrKijaPM5gzLkatIPDrGQGQpxc8OsLqaDzVXCeRVaGtdz3WEX2XJjEvsEI9Mbe6hEpVs5PUVZe
JI2fkJA3zeQY9deeYUjos7NSPzqVqJtmE/+PLhpfKortFJNRNIhyD3BuFXclH5pV9RMvmSgpuJDt
P9tDfpJgN9URyLohyjzg1po16IQccpdspoZsgxv5sc69cV3h+n4KwyGR0eDp5KrcbLSpxHsCTjRk
4lUvpFu0CLnZwfKcddcTICl+0I6Wbn4QGGPB+8Jz4Kp50iUZe8rS1tNn+iTR1HaNWRQNiYyUwZkP
xYdLCgIQlszBRQtdhF/pCjlLuFiCFX3hi66YYB43C7jTlGljqT2V7vMB5JHdg3E7vyHZFrhws4S5
I4EzwE8MBfcQolkWgO12q0P5bhPmzO1EDMzCVXEmBJXULJMNiBno86t1t3JVb+g8FKNmz9tgusB1
g7WQ6Ti/DpxJqdViSkwWMj8bCvz73QzE3Xqg7qh4Sb2hJCabjeWKxnmK7DHPdxKkOrqiVbaZIfCE
PqUyYGqfwUrkwi0bZNCTAfCMOgAPs0mKMa6HZIJz3GGuPZGOekNFThVzYy718K8Mzs3pHaWbwnZg
xms3vnhIcZBPUR2FJ+X/f0HsXyFceFTZWT3OPoS8um8hbeg2o9t7chtQepOvN/8Yv/wVxy7DSVYD
SBFNbiZ4AbvD6yE70Malj0gjCraOGYNrO8d5NKaZa+ZcYVHPpUwAIBRZiMsUJVPuv6vgjFHfqnai
1Pj9hDwfNFe5vUUMtvkQiFFNwTLYv59sVlX06C1CVysUoPnlrObdYYU/r63bfjg0v60iMuzptMFr
Zq/oZ/xDcIWXHai/q2R34ET8ZGW+XncQv7pboW7tda4wuyw6KM4oRXllhrrBVviKB3p2ETQ8bbf3
wdojP7GnjzefjvspUA6eHec/Ko9J3qyJV0P/KVv3ybokNNO2rTUjJAJj1z65TX/Kf/S7bpt7CXDP
j/FG2X5/J0Hnjy4uxviKJjJumaOROYHfz/LT5Dezh9x28DPAjCuIL2XU+OZI3Re283+kfdeO60iy
7RcRoDevmXTyJZVU7oUoS+89v/4uFi5OSyyOeHrOoKfR3RtQME1Ehl2rt30NzSUpoJz38JGKf9dK
Ny4bmGUjxQRwZSQMTN8uu4gSTmIYnj1n5TGIXCIkhpo+31/pqFgTxRvbLRRQSmjo2psijCq+07Np
mfPnLjyDrpD49RI352/a4a+IcYwXXe9gX5ksQ5U6ULnmBQ+3PiQv0QpZ+ze3oIcINUZ3f1hxmxND
rcTePssEXY8EK+XNeltu98alsR4XLtPsgsEICZYeYPSAju12U8OU96WkzniQUCJlIOS6VC4N+M69
3BIGYYH0ORKXidJERhRj8NetXHh3FX0ZdGDeagppMVgP+DlzvbZbuwt0ee8sPOEzugncABHT2Rho
w2zc5AV3Vd4V64KHWPARpI3dYD6kXvTQZ7wfzJ2AdQud3uN09uRBqDqgBucgcDnrh/yteXa2zHr9
A+R96UG/fzXn1P5G0uRRCKXWHTIPkgpzo5DgrBkhp4e6vQH4Bi3M+9LmwgGwpAHiC8eGma8pSFAa
5SIcBFi2kIRklydGw5PBRWJEQJfMqaEiSUg57Jkd+tYa64ISl75wNecy++hYYQFSBTBVzGZNDrB3
uw78zgxc5jW//+jsCsN0Nhx0hbXiFfXNhOrDobXvL3ymAQQITGjSxCQUeg7/dOcFElsNPRuLZ6FY
BZpdtzJltyF6vk6ZpcmAJ6e1QkBWtyB2xlnCXo8YhAr6NoHVdquIbBvGjOJw2hmJcaPZ8Kt8hbHn
5+OSLf8FzZ/YH8zfYI2AuwaU0ZQTKGYCOelyAYL0vqd6/s6O/QXFU0QO8solA2FI/N7gn4Qd59Hn
wEedSFizpCe2qhDuYekNnfO0bz5oYh4CTkuqCPB+Z6DO73eR6a9L+ubaDFH2EQZq9oGReuQoLajT
+Kv3tmGy307rOZLLYhsin2incAtFely4SjM+9tXC0Mt+e6RcLXZshEHbc9/oYEnxo023wSiXtOBm
zdnXGzkTP1utgcPHuZCzCVa10aMTsjW1vUjKMzWiRKdCTtZBumBdx/35z/sH5JLbxQWVGLs1xkTP
kDkYQKVqWD113kEV41DpvKAc9w9LnnYsAYNVEvNMHu8sv0bbud6WJDBjKslkvxaoIb+k+mKadkno
xN56bcQEQ4xt1YsVY3R0n9AlrM4ZZdQAwDeCiI9Itpiuvd1FoKYzUdo62lnQBZJYCSD5dECJUPfC
HKpV8yxZ5SVA5AlgUmkHvCo5McOQuijQrYZT9oah4oqE0dmVLOf7/p7/XT1AMljQc8ojKAc7zVGz
VefGqec55yHX5XJbKfEqFTXCNQ6to8hUlrqi/94nyENnPEB4RjRWeRIrdAnLV2keOmeg4p/PHvDo
yMvSY/2Lu3x7aW+FTCICGS2fWlZAyNPL4ds0NyrdINdlcjrXkNhOrZ2pb3a6iYS1vtu5tnd4eF2v
DW//vt/vhXX8gGj8GKA7b732TbpeP9L3peTNbznv3ieO53Ll3Lv+4MqOhE/UY/L08aEhe97oKXlp
dzk5W/s1mqaG9Zqjg2GjVcCliwBB45X78wESyOJGgE/42hPDCNQtiS8Kx0E1cDCbhkj2YLevWU8i
Oz0wr0s9LKMW3RE3DWZiDLiHQ6E5Z1HNaCC/SPlC2DBjHnHo/yxInphHNxeqtG0goTCTlV+St5yw
Rr7OqUa9vfuake6poLx9X31mYl8NM97gFYZaI5hQJ5rt55naJWkinjdjX0JORHrwiXkiFvqOtrhO
F3TMLF2emeYq+BDwRdEwjt5O+POTy1NGTlD6rXhGUMHpaChFew661A/795akRm0o8OUe3++v9Ldk
OznBG6ETzZUTcJWJFYQWOrSmJKZL/G9HX5m7l82Xpn99pbbeNnaeQm3WCaVHOSaYXz3++2fwdvET
5VYZrmGqHN8hIhFkputI94/u0XlYkf4lMeRn8WOJS3XGRt6sfKKrPECl+yCvxXPik7dMIPKqcM0l
L3hGH2+ETPTRDXggH0gQomuHN/n7NESks1BEO94/xr/Oys3uTXutvDJRuoJvxLNqeYfTg7Bmvu4L
WLqcv43eV5at9zPFYTVIGA7sW4VEkKBjogDzBKK+7dbtS0ToZYlXYGaCAssCmymgYcHiqEyhwMI+
ThnA7WH3dtw4w+Aa53J3JmB4Id3mZCnUohJ9ZDc9Ab3ez3EJ5nKmzftW/kQjGbHjvVjqRuWI0YA4
VnHMnJ7hvOxWIX14JkZG9pdHb+1hjOS4cKYzydFb6RPVhIeW+EGI1Tcv/ru8hmZ2NhouYdSNh+dt
utrvJeottSHMmb6bPZ8oImJ9/PG452APo7p5kOzzSmYwO3JSDANNJeuf/mPccVfXF6tYs9pydd4T
lRSA74V0BmSjHcNFKfApelyR4WgY8cO7uA2Qgqbaf9MPcbvPEx0FUnqjDApOuTTMRD/D+FkiWjBf
laX7PBMTQxJScCI8JWTt/zAIgQkmcVUOJwr1+eA2Kysi24FSA/UIX+/JUvfRb/7ij3W/EjjJb6SY
Vau4AQI3+g70IivcoZOqn2TdQospP/qsFAmIxWrPrGm9EjtxvkFI1qC5H2LRX7LLTLC/RXt++6Wc
N8fobRx6WiqIzDleNzs70VRliFNF6yCxphvdDO3cauzuOaXa6RvdQ1aFStP75VLsQuyytjpKB2Wl
GpEh7hcM/rz6XC19orR85UmcF+NDQnS87Mxm1TkEgyGWv91uhXVG1qmOziL2f1GHnXOVbvZgorl5
IMecFEJ0bjyhnw1zFalV9HB4Wfu4OH814/HfCJuoqugIYPct2XGdwUOTnOuUSgopWCOUD3K4EK7O
ZM9uFWeiojwjMBiUHqUNtElgB9nH13WJNsfjWBXV7791Sxs55QKVgMzrOqAqGctEJgfMRlTYMNEz
zvO0aHm8L21mROpmbVMCZrVQi0EoYPTUXb4mdE+IhWkiDLN9QkcTw9eV1X2JMy0QtxIn3i2wx0I/
rCBRQgHpzbTClb0gYdYf+UcL1IndKQfQh0ctJGS6Kdku4faGsV8j3IHns5TsnH8nr4RNrI0vSIUg
JTiuRgeGN6jz9POvf/Cg6hZjRXZsMoBFXaJxnXdOrsROTI6nxQHPhRAbk81uh2ES+EPmStUJ+STb
Vkeot7Zd88teGsZZMjHqxMREwA6O+hSCn142cElMk4OFSS+MQazPrYGocv3I6AmwHQK6dFfHc7vz
nqgTExNUUdmKLUSnxHsAdDDBxAIeky3aJI13gz4i1XdcomNaVMeJqYl7NUAuG0LZcaQKZ3uO6Wll
Oaa159FVtXB1l5Y4MTWBF0aaWMPUbDZyC8CrR3usRP834xE3SjglGqukQg09lRfP3qv3yH/JqKEy
ry3ZHJcu6m/7451Dm4IGdxrHyCxwbs9PHtCHwn1r7Hb1U7Hl9I9VTruKnE54H7d7nnTGXiZw57eG
Yr06IFijlH6FH/+3HZ6mzQK35YZ61Ffe4AiOk4TU2mJq1zPE031RM61Jt5s8sUNVAnyfrsYmQ0MZ
wr6bq44Q4lNc10tnYUbz+LOkIn/r1rciJ9aoQb9XxCYSYpbMjA6AomZX6GewKaNrert5jCw08miv
zBZoFfcXK46/fO+cJwYpCFypiCosNiyIrgBiqmL0k4nkZG3lDqByCPqWx3oQumShRxt982g/0tfX
Z7gmA33do8Xo/gfNdMrebsXEUHliXngZi1dA3uXGB4PIZcVZjUGRPanJ131hSx7gtDKislnp9SX2
PfwBW4WBhJtZksPKt7iY8J+v47iiskUyQ7fpO/LBMJT3P2Dc3Xu7P7FSshfWSR+IeFQ/PgHfev/H
ZzqLbrdyYpVKIRVat8XZguVXJ5+Yct+/G/dlLAQLf2iMu6HygdgIyye5GxPMJQOJHjyKsRIGZUOG
tLWFIKw6BcTINZslyWVBdcYd+rODYJQAlLrKg7mNw59fpRhYp3b9QNOgrMlW+hA/abJbkDDrllxJ
4G8lFACdQE8AJITekQfyZq33DJUY8nR/J+dfrCs5E7PDNI7iCQPuIktRfzSsh+dnjo7Nl/BVlwL2
+atxJWxicOIqTfkx3DpXGimyg/rTxBdugJOcGOW534DXxF8iGRkV995JTSyNpvZNUnLYR//npYye
UmZdqwtHNR8rXy1rYjwKLygdLlZRySUvSL0cRvyK0+WCRqel3OPSvZs4NWxXuXLZYwM3fqIPG1Ef
VF1f9FKX7t7EPiR8GEQep4zu4gtmjTqWRB+dAXgMX/9pbU139afFfsR5mQoyKsAcBnHxxGqwgYan
SPQkzGzp0QGGEA/RT7tBEGN/LRb8R+X5eyn+R9h0cKuQGiZtQwCaYUJ8p0cqMoMqocCuWJQ0+8QC
W+r/L2s6w5WrPccD9VJCdIFBJI2kL/ZSQmE+4rySMTEVfQEqKYl3flMYb2C9QvOExZO1zeiRtWQu
lnZuYi7SoeLU3oEszd7pAvqyTH7VGfHrvl5q9xXmNfefrZsYC7SEJDnLM7CAOKSxNPV22NVGttJL
ap5Pp5Ol0czYWtvXersHisX65+cY0cU5k/kI9Gp3Jwak0xwQxha4mJqZjFPkzsqsV/xmqYnwF2Ln
3p2cGJHQF+s6cFwowKbRQSWNAG1E6Ug2yAehdrSmjwk9HvUl0vh5z+dqfROTwrVN5Ag91vf0sntR
zHo3HPeX8frQxehoznqNbT4y2NrAjTydyWvqJhecNgKO4Brl0JTIPdIjzJO/El/gaMHZ/Nro95+3
8Y5MN5UH79MIkAnK6SmygcvmYK6NBeksgjuQB0h2t9TGM9qlqQTwLI2kxYB1ZqcgxBKYMlKFHddE
Mg58yPSd+156w2bdnWshk7vR1F7EqE0qYT6d6G/le7hn6csm/tm9+OiTQqpH77c2XTIssyHJtdjJ
1RDFVHayYRS7q3TPHwf/S0w9O+eKlLoFMCijomtcyq/7hzabJbmWO3l/xLQemLaPR6OpYL2/YEnf
Dw9b40KXs4Nzl/Ja2PThSdWqKuJMOg81VXNwWq6Hdy+yNH0JkWJW0/6R9MdprUqpcXh+3M4X9EIL
z+F23Vx+lsczZ9N014Im3mkTh5JXj4JCVIL0RjeRTzcxZPiAKQbelJaxjMYf/M9KgD4+/PmVOxyI
aiXW44GFxIzGLm/687WMQrG4gZPHp9CyJioRsEJMob+oloJyt4I2rmzjnUBVo+tLDuvv0Oe9hU3e
oCFwayC5QyJy9S87CanqF8ZmgbOv6fIn1e2nTI9Jv8b/rSMmbS+XtTHQ5yRCUzYFvM3S98w+9dcn
O3mMBCHvml7A96DqZMZGanWnxrCFdjEsmDtREQPmoG4UgaE+TXwUwIOru7iFICYhOw0kyqQ0XdQH
HpeUfc7xu5Y0OVSxYVQtqCFpeIT7zERUIZrZwNKgDRTmdExkE1ymBRMzp/XXUicHq/F9rHTAljwH
GulDPbbYCqmz4QH1nhENi0f292up3jL+5vQyiTJaPtFVDv6vaadTU2N+tOgl6fzywgFuCfjkOeGI
Z0qantl5AZA/0GLR9ZHWduzo9tcS2Cm39AETNW1EB24iL0pn9GM673Fm8ufGZj3qxu8iS9Ffm2KS
oM8twbfub/fsA3a99MkhB6D1YboIS09KAM2jQsu+anS7rZF6hqtBFOuZsuiL9I7DEqfQbIB7LXpy
0kjIunLkQXT2yRtdcRb5lYxW99pBH1yr86/qq6ZR1tmE6BaP1unjf1VJBU3O2OOEVlhu2urPagkW
PngKEtEA9TrsntKTe/Qicrm0zx7qml8Lez2nUNfyJguOY8xz1ArkbYIM/rnHUVlviINBwOwZ7czI
f/fmdt0SbSs9hOjW8aweo1+28F9MtoEsV+CBPyuDMwRe2O2rAIjTcATvU84R5pZYkXjKsTWldTXW
Vnq7/TgexYGgcWdJz2Z0+0buxH2IC8VzMN2mIBxvKaoO0kuOkdbzxwBdO4kr8fyZEMNYD2/ramcz
qx9lcVZs6QsmPkVe8YD34/EFri09Ywz5AzOtx6cXcf2yKddfrtnbC4c+d8vHyQAQGIICV8HMzu1e
9xlwNWK0iZ3b8ME/8zoKOv0mNsc0zrHceJb0ev+W/WJ1TIzZjcDJEnsgj7tRw+CWobebi6lHD53u
2ywwUS/x6n396Owf1wbxnn7rS2gaQMtApQdWiBmChU8ZH73Jp4g80hEaqNZGPsrJp5SponZaWzJn
1TXDDsjKyln9KBir8B8kzClx2boVXtNBIVL7E6dmWB+DVve1jvhsRjL+Pc92UlCQACYwAhKoHQZb
4LXHyaFRadOtmKimvHoumL03ADyeRN/xUr/ozCwADu+fJfzWRa4cqD5L+yqTC+bMPZY/QrXiNY/E
q1rbOcAgPjKr3KFNfb6/b3Nu4o3QiZvYDzIHzN6cOTOsXsB3MoMvhjOkDSh2epMS9UC5HXu+sOhl
OS51Y86F1TfCJ29R5MWKF2lYcVKj2fgxjFjdfZCFU5/paQ56IebEJwtp75kBgNtdnrxCuaDmYqdm
zFniaV6ajko5nmj1d7P5kAND+M6LVf3pkE9FIoMIm5gH3JLfsXBXxYlxHiIGk2889lwAoD5Pv0+H
sTSZGR1jYIy0JY/2wiGP+3ijHNAKzCWBlYIHv9EfaDO1Vlmw8HTO2VWpuUv32aNoBKaikAj1wr1B
GwMdPTQ+LCjl7429J3dyuYpMDSSPh9ySW1XPxcYdW0tOJRVsJFL0845FQS0yiVWa1jnRTcu1ArjP
gbd6jAxNRvNmYkVUeLi/G38T0L+7gWkbbATAmaZmUmLTTpYd3jnnT5pP1DIkzQeKTx95rBfaI8PW
RM4WfJ+/N30ic2Ke1KZyEk8U0GitfAob7SjR9WUJ8upvSelWyJ+MZgrsUEzeOWckyWIbj55CXjaZ
3niG/BBaGLZRHxTHkHrCAhbIxAuMIt8PYCT4Jeq4v0Ha+CVorQctryRw+Jfbl0jL+ybiExnLFRwU
/A8fhxFQGgQ2iYMJm7W3xKj1N/s+ETjZXzaXCi9uJOfcFXZVodm6+ap3ym4wiv0+PsNkmz6yg7y9
cMP/dlzeylUmUzdJkyUOdtw5b8KfzUu4T8H67QEs/s0xn0N/bJZDl8EYvWgPx8fo+HhcuMuzmv3P
RisTDVNBU8YJpeqcU4mwJalYUhnMMX6AVwODfV/Y3/mRcbGYVwU1vCZzyrSRo3ZrrWJFjzlvRMs5
Bg/J1jF6EhjoaaLiGjDh6DPtCOaRB8wDvcbNWJ/HLNfjz/3v+OvnTL5j4lOC1VhNU45xACdghTlJ
FYPfgkrY133zJzCqnPxsZOO+zL+DtBOZkxutegzI3lWXOetRCkTZbmtGn2fTD8l5tSPtmyiQd9m0
+c26fz7admQo7++9/n6Bl7vk2Y5XeWpUQWuF9mKBG+OJyeuhublbOj08HcyOPLlIAg7n5uC9xHtw
bq5Vq921HFlHRolQUrS1dfUWrAu6zjmiL021zVq160+ZZCJ6oSsYp8anlJEtVc8dSyVh0z66HAnA
FLRlVvcP4W/sCpo3QHMidhnXjkGHW7OSqW0ltCq0HH5KvYcdNbo11BpYDygQLXjTfyKoURZeSwXk
MBA6dShjVolTTcYlkyraA58u2TAqZqH22oIH9jfR+SsIE5KCLAk41cmiKj+oi1wJ4JAQPT7Vb02I
9Kp8kH7eeT0ymouNlL+yCCbwN4t0K3baNNiESoqUZ8ggv6qH2EsxINvclE047fTp/rnNGQ4wUPAI
yPA30LhP/LwQ/AlpkEJWM/Z2HBvbFOz2Er6dR3sBVgOSgdjgUXxOD6hXoa3mA2rTbmq61F889/Tf
fMjE+UvVXKnTBB+Sy0TcB9padgyeduqxVj4rGtckaxd4Df5mD8d9vlr7RF3DrGe7IYTIp82u07Mv
03x72202GzsDml15SKDFMj303+cyJ/XFiM/cmBXIX/E8J8tJ2lHaxHggCge2Agi90KHxa+auYgyQ
lYcowEjMOXKNOgN+1YZ1D1kFClmz1iw1onK391+1jraNVWrm/Xvw1/ce9wJPCNKlI//8dEyJyzTR
q+sWRlQhzi7BjBJI5wO9NXlg+n6lGPYjSxDnswuGWBlTyKCP+TUpVwtOAiYM01phzil3aLC1bJos
+QB/yrv4edCrYE0gLR+pQ2+tEpc5btfXtXfhwYCsiTQOVkJ4zJgXWQT4bWIyNDZkwAE47lMivKob
YaDY4D5bS/xGCoxBcxa8zVl9wzw5GKBB/6OBS+v2i3iNK1IfPR2XgTl61arLj2J76UCLjOxeRtWU
8vkT31dEKF8aXg8GxWgGMjwF7bui0AYzyoqb6sIAisFvpqW+BhJF0KTLO0XQG/QY+osclGPtanot
R2pxAU32Cg/whtsPdpXMESO/cS+CqTjgQoheRAUOY5WQoSZiSlXBSAordyk4wYX4IXIXXIpfh3T6
AQBUkGRR4gEQMe05VKo2LqNc8i5xghregwoEfh1+XLJq3ytRb98HIE/r5dOQ7bj8tcoAlCEDWV75
SFOK1pUgB8W2GQOlwFQrWgtjblM0UuZ9OOWXWKOcS1j5JGrEN5reYCUjVkxWoJzlbDWVamYXruTn
bKDD3l/VDsEEOqfp6dqTTQcT6l8OEhHnaudQF7X2mAjgWfV177119cD5uq+is+ZKEzRRRUvTeKsn
vpVX1o7EOrJ3YQLqHXISvPBUXXs00k0gwlMokA5eUMAxPBxEPbJD3chO69B8V95tZSXplanZrbuY
3pl5JBXUyoBiMsZswDKZGO6Y90TF7UXo2LDjMuIPNHuoFZZIhWvn+a7Z+TFlIpI+qqmeMLbkPBYd
aU6VTGtxSbv+mhR8C8yYBjcYWfypG9yjypUMfeBfKkwmZ6ue06N3nHD+LQVmH3YkC8+FS3lOZ6T1
6Ae1pAwa0qOk4PoGH5nMSpNoEhpc89wucQf9nXsD1e/4P+gS/BZUo281Kc6CPEzb2L94K+bFM1Pn
oQxs9qdE6L13cpJhqDolIfM5fMfhW8DutADDAqzN/+s52PE7QD0GEBGVRRA48ZfTrpOLqi38S9Q/
aI9QH2kbX1BmqPsjU/tA8TGLbxkZ+EFnVSt/VJqFd3cmMgPQDCos3PjMieyv/3Nl+H0mHgrOY4JL
jgaDhpaggVXA2Fs6z6nB9Js2B6LItiFFvYe7yhSnLjVz12hVkn64h1DaOQzcPrMMDsGpKqi0kIQY
LfCtvbn9uvGOXX1d0XnlIIxfV2Fc16OBj4cJJnjYaenJYUlT6ff1eiZAVvAijJzTIHkakV1uBebF
UPfV4MWXgN9m4MN4Zx2jDvSc3aQ7xzFhYvwzW9icQLwLyOmGnLhLHQx/E5wgomMFjOFILCpg3NQN
dJIiYBshTC61lYDt5sF5RYsXrKvePter6MIu8UnOKOqNvKkuyFnVOQHkJeyPhucOnZP3d3W8xJNT
hAARvjs8KVmajo10ccIprpYkF6BXuiRDov3jfzGd9jfGH7ftHymTu8I5mKqU3SK5NOqqPnYbwaw2
2hrJarewU13cMPWC7ox3YbosQVMVkCCgo4WfJhXQ71ExguClF6f4qTyzq56adIG4bSZ0BJbolYxJ
SJD6glY7OWRkq5eKJ2ywkc+MxW6KHlWpf39KIoIrmGsQ4IEL8fbqO1rs8lVTpRf4EnVvINsFbkyx
NLgnZnGScO6srmVN1Cxr8iCShhKEbZ9tAbtD2I3nbcPgiakO8ktZ07Ixo9S4v8CZPCscT/i34BOE
b4eB/NsVBnUuJJqvZBevoc0AB0J5CZNVw5hZQz1h25R6HBrsg/CTRwNBPrsKz25tM0dX2zLSm88F
hAevnWuraMdqiRTofEyjxFaUl4p5qsvVUBpquWp8ZFvWPTwTjOj18BMDmtaPzlKu9O/tQ44Sj9d4
4eFOT+PhLBEaz2/b/OL5uiS9pclOrBcCkb/WFyKQQ0AGQQZrvDa6o1fWN0pKh3G0Ib8A7Zt03WOB
NgP/xLaS3a+So3y6fzwzYY8KgDdBBroU/AZkLm7FoRtO6Fm2zC9IhjY1UTjarLzC8uq9vCr14sSd
JAxma2EIf/NLzi1mSdlGQ3er0PgAaLOG7B38lSnsRRDEbcz5HdbbodkOkGgu0v/oHG5Js3NKqj3U
dibq91f9F9NLuxU68emVrmXRvQmhu+7MXz7Mj+AxGvRowwFxZl1hsMM0qGIB5ORRWtGgse+Lnzti
bYwmoPfgHZsqfVY2jsC1VX6RBj1zSNupVtihq1jT9OTdr6hUsvS+xF8k5j+7LPPYaQCAcMANvD3m
SBMqJ697cDTpQmemqCsmCUc43lB/8qcaUEU50YyEoQ6rR4nB+Wadklakwwl9NsTf9DIF2aj0ngfI
4fK9Ds8swqhRAdIgjxYRHVxaPnTfSUY7tIzUILL+UH1aD7vOs4vYlj/4kjaMnWdGhthkETnrL/cA
AskRdA4LUwDSNr1EXMf76tBIxcUTCFtFNCqeg5i6uVmEPRXaNx/Eos6T5pnhay+dOlEX20fhG0Um
SQJoP000ILiZgmposR2gvFOi4bpYNWij4nUWoShKYYqtdbqnbGpOTzUT/1FCPvv+Ial/n+zbVUxu
JZdHmcxKcnHBSLuv6QoajpSdAFSuYVv+DB/olkAJyLGS7zQi7uugroLA5BTL6ami2iVYe4c1z1q9
3st6UNltYmnDQ8RuRcZIM7NwqHeShEP6oLz5JyEzfOHZbcEoicJyb7gH8bNyDCXdgiPRee6YTWEJ
8lrWjgqCuu88sIpYZ/ynULPK8BBy5sDYTmjyEi32KWLubN8HmRE2ORU9MlgYlPDwK96akUggUwHi
t2VusIXJNbRvH7yP2tNzjUcqB389tOh99aSF7fw72zm5FON7eGVJ/aoU5EIViwu/DlY75uVQW3FO
IuTSLFYHeKdHZLi2ZPjOaGQgejUSq7B8c6n8L43HNtE9TsbQALxLAKFwv9HA1XfkDeMBmEwtLsKh
/VE+032+r1aeyQEEwj3HWzMB18yhp4MZ7l2i7CQr2LNkg/T8JSLPFGiXoCRiwUGGWUOWPoXo4rMl
izdBDL8QPc6kINWbL50ERn2RCmHJKMWFVUqalD/juLb8mJwkC6camt6SvLkLf70zk1xQnnWCULjY
Ge5QmCXqNQJBZRuwIKrumc7KMbm9eIjsyKoXLPBMmeZmpdNypJCwcgybgbtxDJ/cTSOdhldx16q0
LIlcvw79Cn5HqgfhOpVwNfjH+6rOz7x61zstTFS9DWUH1x87rdk89V3aIemMbqAXF5pAfBM1OV1Y
pZuESq8OLdepkW6E1diccv87/sPdlAEmi2EwAPNNTkBCJbSN4/E7Nvm7fCxpt0n0YjB5GdHnBurC
jnyP0SpLSP3DPmcPXa7nSLTsqy82oNqnYsdxTKR1bqWNEYTEIUxJtJwyQDaqzfHWhIf2zHBWO2wd
Wumx3uxdntQfwbGBEVmHuqMsrGnGfcfZgiJbwMvKgyt7ovdc20darPjlpW91r4Pz+COnGlWTyK75
LcvmNMiZfaH866gZUuFDIaegaki+TE5UZZtY8iUHd1k0nIjUT13nEeXN27jNo7yE6DpTbRqlgdwc
PhuKQL+279qmiDxacpigvHjI7pTfXsWbcrUr0mc0BomZPQSfUuOTSrB8MBbUNIn4BY9iVnWvPmCS
iwu82mvZNCwvYriK0CQKt3tVhSu13HQLVmIm7Xe71olVkoek8AQVa2XXO+YQnAeTfT8AOkimsV2N
o2zI+FXj2D59rgHlE68Qq5GIJrQy3jOSmz/RygZzAp4q6ppLUdVMRHBzEBMFwsSg0Mfi+HHhisvs
OBCJ3J3ua+lM4gw+G9KLCAgwm/JHS+VERtqzcn9vdFC+5tI5kmzpEIfAX1Uucr/Ja4vJTAVIQgw6
JnZ5hTytUXWvHXARe4v1D/c/aCZjM36QgpgOn4OKzaS1IFfdqG9knL6CJ7z29p3Zwu+D11SBA5TZ
DqDwkViqamjiIYzzEFHpK1onSw2cc3cQoSVQGYG6CU96ElqiW1nOcqnCHQRmf52bjvc0pJ9OiQYD
p1uIU+ZkYY5WUZSRLlic5i7zLAzbVvaqC/qxq084Mgwy3EgWov6AzPfC9o4WauoxqGNnKppUFDi1
kxjQU8qmS4e8ugjtRuVe1B8GmMOKAvAfErqWIJVUdY28DNd8uJBemYsHuWvRE73m5CzO/CSrLsUn
9xEKAhV6XZRoWqkAj/JpSWpRTx9lyer2pejTBF0GabFRlwLtmRIwOsKutmCi9GnSpiA1LqsLmIVX
5+BRgpl7VaxHFcnig6LzCyo2a1Cv5U30uBEzN2M5yHPYNcgGQ36Xg2M2C1BxOVbtSq0pFxKWo0pj
K2etWbCms56Xxglj3/3vAzI5cU0YnJSp6upSxyioZJtMNMScOt0uqySj0AJachgDyIkjnxfu2vjL
07t2LXly4H1Sy1yJEaNLULakTuAUKzGNB8NlUQn8Dkt9qN6T/DPuH8t6w2srt3+OK9q93v+Mvwgw
YykQHrIAm8Kywq/DdPWghZzXSZGCDejhBD8ABV3U+YTmuz4g2iV7+1H3Rwk1HN/k6EVaxRvVCIya
lLa04pdUYFzxnx1BmU1EJnhErRy18+pTvNCvhTyFSW/Ct37X5AbSjOqYGelbkGkO70y6CcWV4lH/
hft/pH3Xjus4sO0XCVAOrwrO7mj37t0vwk4ticqJlPT1Z6nn3hmb1jExczAZA7hEslissGrVo838
strc34wv7+/mC8A6igSBjdfd4s5Enceuq23enpX3MjCeGBKCnZq5uhzIyR5xCiBO7Rp44XZYjXtw
i6zDDCV58qdDtLVrGtTBkncM3D3GkWcMnpWsAR+k7Pn+Vy5ZROT0/v5I7oZWYa06xMA2NaU71l6C
1zXf1xXKtJEHr/G+sAXUHvQDBXo0p8hQVz7vayg55pu2DZ5ADwRZprud0C+AQNMf39PTuI0DpP4E
aKbFm3EhktOD3ipSsFe17blLkU1E4BqHDwXxiSUIBhYKiNdrm4OFC4VrelJi9vjX2hxQjVSHHm1x
mo+sfYC+iC2YSw8aiM6yoACl9P19XTzEGdH71dIOYshr0VmRUavqaXu2d8ojizKvmSCF9I+ZJXhA
58f4RqcvJHH+sTKxysliSOoKEMmzQjJWUVt/u7+chTLOvJX/rIc7s0gjCtVBpnZGSu0s/TQ/Sb0p
gOHQDmbhyuU2PrahIJm44AGCq15XFFNxDBVzOa63sGdJpFvUAD11FwcEtjGtvhuaQEe+AlJu+66k
cCahDwc7AUlWe2a70dOD/k89c2FXfr+pg87PnqK99nNAUk7x5BX1Evxd89iWBvJ2QB/s8JC+ihDy
C6oDrQGh71wts9GDd71upzGQuSVSe87Yt8TCqG36TNGWmqw0xNCMDv9lmy/EcfrDkjirJylsz3Xx
py8xXMX+WaWJ4DosnqWOhqD5OE3MWbleEzxwMnUYzXvuHS8NP3MN3RSpCBC8JESxbbwssoIEPz8m
rFKGXhoJ6c9RGEQ6JuZ2IDsXtZUtKgxgP2jnQvlFtfk3RGpMXYKn2J8bP9sOvuLrf2JwkE5oS23Q
JhnY28TLt/ZjukXIGL+AZRz0hp72CGhFoG9Uv3E/79/NBeQPIP7I88tINaDKy+fBHBbaTl2W/Vkp
3Hpdn5Wfcu9HgeO1qw45LstDUhoNx7oMGg/fOOzReGWtdG9P0Rg2uPU+Ez30Sxp8+UHcaVvp5PSF
XvRnS3lJTK/M9hLbJWni28SN9MgFHA3pjFVuu6rGdtO7ujYxbOPNHAWmcekBwAAjx5lxy0Cg8YHM
oAyNTWnTn/c5Cu3gDtvSx2ljvYyPI7qhkVzPgtylB7/aKcdG8Iwv2OUr2bO2Xjw+oVbbNJVxKgOK
6pNy7IZS8HYv+FMqRibNQDdML7EsziaPk95W+dT3Zy0H0Gw4dtU+7DdZ+6SHK4GKzUbg0ko6Mw4H
PYyocQDFh3+5XkxCFdvq9YidI+Z374AzAZK1BrCiAPnjEY2c4yECG43tMX+DwuJ94Td5J9QfdPRt
AJk0jzOyeNTqNJT6VGU1PZVk+z7hinU/w0eQfbNDKXgNeMX9kmSiSoihLMgB6XywkvVhmRG1P/WZ
q7J8VzH5GBNMEou7ZzJugZwVbCyvJH8JBEHjDJtB8x73+piJrJKusfuTpCIfjL5BqrcC+74oYsaN
o/QOTA4PysEo8axInYSeshyVXjVG88u/NO5fi0DzIeBHhoNCOLdrphNLRZ409KRM5kpynmotdaOo
FqzjpuwwiwGEBEcz9znKjnatg73ZK3SaxTS+uW4O9tre2Tv2Zu+ijeIXvhRYQYKZNvVW8Zx1ua0e
+m28UV0GeydQSP6hmb8EaDld1lEWA+s3t2BlstsJzhI9odCSbBBR2aAjcHMJ45L2sbyRD2q57X+W
+xbVj38v2naQl8EQCyRm8B3cJsgZsRsnHU4mKglJMB5LTIcnD/1Lqr8a7Unvt1Q9muqTUQTkAUx7
Avm8ycHKbWCrkB7V8IhjdhEn3qnimpT1cEqS2Ksl4B7tM6pRrb5tLUHkqs3neW1zZlkaGjuA4wA+
lDtvm+kSi6IesizZxdPqkGedHnUU6yT0NMOeo/pl0dwniOBMa53rsUe732EbmFrjjs23uN2l1Rtr
9xl63bV9qqzLIgiJW3WeqewAw31Vup1ZBkoKtGOti96eW5N5/fncSRlNyKTGwlZ11lZFD6ziouIX
vaTOZ5a6juZmjpd9/BftUACq1QGmgIJyipnEepjGMR1Oqe137aYNtH5f7elO1YPqW6m8juBJcrY0
fTC+90AH/hfpmDKD4BqeiMM7ruj17yx56oZT37zoQ+816D8eQxfX2Q0Be9QUV602hd0gD7OVSKCU
XsneFHsQfMe8sdd646AXGk8irAS8TZ3TUROIGQSWg3ySq1TyKlXP4WuOhcAIzNHHlRQgOAC0BuO/
jD4RVCGvb4IUpVplSbZ8ItNKD/K48pOhdWPp5f6m3vTq4rZdyeFeXqhRmCYo0Z+GR+e1bNx2N2xb
D+XgU3iwJbeJXLrLD4fvbDvu412iCGz7zYX/Em/h4QWQak6ZXi+TWhST9UqINw7RcGxaAGwVFBOV
GY47BffXelM8/FqrDh8W1tXQgd+8Fjb25oBYBMKU6lQrG6vetEWQa5jCRNyktbxuqjYxRii3eXUk
ff8jqdsfmH7lkXFdi4z84vkCNWmaUCOE8dxV0qa0KJX5W4YG1MVDtp7IsZGeUk246hunA1sMcKRm
quiyg3Hntngyah1l00Q5sU+4iPr4XJz0wrOll/xFnev7MWKYZvSj/hGMCrry1kYgaS3Zfvq3yMZ5
+9GNBACNioQFOAWut59madZPaaacxnzv9BLo/6kFnHv3izRPKhPhsW4yk7M47K6NxhDMGjBvnrJy
LNIhtGSQDYITxX3bv89Mb4/b05aCnvrwrfcB+HZfYzRSbp7f7qva0uleyub2PNda1Yli3N5seOjb
t2ZfA/jfTev7Um4wel9LtA1A2+DgzXWm6x3tSZ6wziqU0xFrewfudY1YByPu3FXprUH4v16nYIne
nhQ3DSYXjHZnLcCfP+bO+9H9FNII3QSvf30Q/Cgw++CkeYQUtUKS1WYon3wKWuXSO30cP97fj6k3
ef2KrWs/e2jW+83r68PDMxi3vt3fj5viwywe9hKTSR0b4w9vOmcZAMlD2ionqw3acz7AMpuNpyEH
T4oaIw81V4UX+Uyn77lV7Jwngfj5VHmbbQGVh4cRhG03PFz5SCO4l41y0pDWzADxbjZNnAGz9OzQ
j4HlaFY+D6oRdAYGFqa+xk51Pk9Du/8Zs+W4+Qq0QqmwcZoOcMC1UlhoTUpjfVBOqrkqs6BmqGz/
qN7UdEXZOYFDc1/cV1melwc4PkwZ2ihR0eMsWdMbdlulinIyy4dUwSTU9TQ4eJEfMCO+Y+gCmIyN
lvlDuHJCv63O5E3H1DszXQ/mSctdMzqYhjdgABGZApl6mBGXNz+B78q25XCc2sId86ASDf+7qRvN
qgIHE4cFg4QYXr3epXHowO7R4OrAX4jfp32Cwpi+UcCy9foJNsT7e7SgGBaqgcAmzxOAb0hUgH1L
MwlzaU/aO9Dp4KH+c//3F4786ve5I5jMqC60pAOP+m+kQAz0627p3jbWm/tiFh7rSzG8T+KgvELo
iGV8IA7xR78X3F/BNvHgmtwao7qW8PuKH/rOUfl+//NvinU486vv5868M0YqmxS/P3NEWviLPeg7
unXjxCsFshYegCtRXHDhaKyyKgeiwuPPJDCO5Pn+WkRbNTupF9mfKgkNbZx/X/2MV6jXC3ttRALm
/38hIBnTvjdmlUpd9KS508FGy5HfH9B7/zlzD4iZ4QRK/EXbeiFxCuOCAb+mYwRRi0lvjvuouIjC
ABD5BTxdMK6Gh82nCEi14BxdndOs8hdC0aaoNXmOZWKAhelJPzb2y+/7J7X0KMHGIMWEFCGiJj7O
TCWzTYd5gNZRPhavilfuqNs/EQyS2zNB5Wvhgl6J4rSCJMlg6cWIcW7f070V6Imr7kVkqyIZnGI4
FBmLWIMMufZaz40fetGGzQ8U96DYiLAQFKD7BXE5d3fizJI7KVNm1QOqzgNwYA2a2tEVybmJoOc2
sgs53G5hGoSqS3hGTxFK1/qPbbTV1ukTYLQPIqaH+ZfurYjbMymtwqZIsCIw8oeCcHTxPC5WwfmA
CJOMMiX47bx1gY9lB2FOSLRP3B3RS6Op2nmm0gmzXV8AH9dXGnoLihfRZVywAFcHMl/Wi8toAtre
TDEE7aOX1c/U0wLmC5yjhft+JWL+hAsRkYGOBSKB39/cHaN96NOAbWXBM7lg+y9l8CArAoZUk4AO
8ZS89OvszfFFozkXBcDFBt0QfGyLd3MtEqkhwFVwJ1zFjwB+vm+xRD/PhcmYW1SVeo6fbz/JU7me
RoxHvy9hyfsC/uyfFXAvsR0qahfCAMxN+6ULrXoZ3D87Z/26yQQHLloMZ0yssSzogGznyTfGFeu9
8iRYyuLtwJBZVB/RE3KTqMnSPKa9Ak578LiWbuL+aX1VONtt4TWeE+B/C+GOpCvGmmYMQmK/Cpx/
nUqcDeHFr3OnIVu1UY89fr1EpKx6K1DuGBhUJfKCb4r88L+u5HBnEZGEpm0Bjncfk4Gf34qtsVI2
ChMSIi/akYv1cIadTRqD0cJ6Zt8lx1T4U7X2Bce+aHYvZHAmHechlwnBWt7ekJoH+gP+CuZ5d5Gr
Hp6fn0Vw1Rt8H793s55fGC7HTLpwwOt+Sjbbo/XinV8xJ2n//uAfzp/3l7ZoIi9Wxpn7cqoalqQO
XMvnbKVvDxN43ETLEe0eZ+n1OC2J3WE1ZNu6yWH3+Xx/DUuu/pWqcXZ+RGsyRunieI776KHYnk4v
HTgfXIGYZUVzQIAGekgVWPzrQ5lSu2g6w5inkxbokPyD5phzKWLaWxKiGMic4ZEHsxyPsKNgGiF2
GYNc17PXY6AgMgITgNsI/IglQ3kphr80FbrMxh5TEex1skGsvo4E4OMlvboUwN2YsI0sqZsgAEiY
z/qsvv8iu1F0LZes8aUQ7pqEJevGQYYQOcNMxtbVnsut+ajsIr/dlP/hnb+UxV0UUoPvyBwgS10r
h3BTbkXu/PKRoA5ooR4G9AVn9cF9BGbnATM+Jge9pK6+JRN8IsFNWVIvkF8YyCAig+N8tehdGJbO
pCRtQk1DBPSu+c23Yo9sjFd5yInCiu0xGvXtv0hEzsUG/hxJeD7nP8nR2JUYrXBK3PLoRrtyWA87
+uBtgD58Nvzf0qr3hkfRad3MwZgtKNh6/hbLqcZYhiSUiK1hHoVvyC55LdD+BoY7//MZHG+fn+g+
xB/txgY+1QCvmci7/crG8lHA5Qdw+iJjLiq1SnwAdnpa4Ql8e+v89GgF7tPTy4vy8PoZB3Hwufl9
f7/V+fm+kTvDVNCuO3eecDe7oCHL5YrMzyEko78yP5vgza1Az7x78AIFxx2eCGp2wBG7wlUvRXNf
QJX/J5279gZVE9KpkP72Bun7lZJ64dbcRuvvO7TKvYL3NvGLtQjktuhrXIrlThuTLZTObCE2BDWY
/bvYYWjpPMXl/t4uXp6LreWOdEgqXY4aSJFN/3FmIh1chJFKLHBiF3MIl6vh3kur7Xopo5DT7sCL
WLpH9tIfjcwHvur5t8CG6kuP86Uw7lVLu7STjAzC9OOcKGOZq23CJ+flJ1jGPlhAvoU+3PW563vA
iuk+N59KZeZhrrykwiCnzpWeij+gAY3818/d+ccZpQbBw2vMruKNTqMGi1IwCjyGyZnGLmSmkdrs
Lxfv/T3bWkhSWa69njlBh818FKftVn8aFcDQZS/NA/fXrxSE5RgF3GyqoAPksvVJYEP9d5vfn3NC
K1oV3me1/vz8LbR5y8YHyX/AGgygOnggjqZGWTnmSAK1gfpcHQYMxDmV63gVf2u2q3bdutE2/FWs
NW+XPIJj0S99tG1v7yvrDRb7ywJefASnRWTIy3TK8BHaY3bQ0NCavebH9Owca0iLVvG+fhLRK862
5eacAFRA5REdbwiRrj2kmlmNVtUTUroVrbyZHMqDI1UJruGiu6cpmgwfDCOpQAl4LaZidolGvhrT
o97RALudtkwHRMMHwCoQaN6iI34pijMsKpM0M7dK/QSY2rQ1vhXb2FPqtfPxaREAMVUXVDuf9iry
TQH90ZL/dCmYszXUBimrNlX6qTkkAW6fZ6JpQGTQbsFwCrgGFE0FQM2RgYfiYrSmJQnwR9Z0qtra
NcZvpHsdybrWjfW3IQM8WWlcvRCVrBaWhpYhVMEBwsM/efhuMegjoR2VT3vHCNp1+AvUQeWjiKV7
4SW6ksLZtUzvKqoibjsR4zP6IfUexaSXaZUNv8ffHSgrrFhYZbp9enHb534UMBcbhmpxNy7NaWZp
CEdPFUaOhJm2cqa3Nka9HS13UeFVtHkF4LrVvdA4x+pKcN9vF3wtnVtw1dX9UFOFnWTqT+iAqDtt
FZaJW+nbqtM909o0qboHLZNA7u0DArm2ATozDYyMss45HCwbe3u0S0CTxlVGd5LVulM5AblZBXr6
EI+fjbMiESjEhr1hYG6HY70AzrvuSi+kv7te8J4tuAL4HBABzl3FwLJ+vSUXHq4eRaqVOs1wsn61
+vPUPNfTppQ+6KdJQb3wije034goIhfMxLVQbg8SHX6vogOeJcldYCtt0PQuHQ61hQGVZDOO71IH
qqCtXbKfpT+SR6aAmlBK3Kn4MerHrjgLzmR+EK8N8fX3cBZSrilLoP3Daar9sdhbKR7GMjALNHw+
R8rT6Kqk9IVYqS/f8lYsiGpAoYAUE99+OWWsrBXKhpO8UyPP0l+sdlhHqrFuqw9if9esVW3mDyQD
L/+rg57EoTxW7Tadtho9apmX10+DwtwuPmnj2tQf7aQWuFbzuu99IHdONEZbWysDBUiY9l45UrxO
+ngvFeokuI03zcBAx0IN/9kK7gSsdIwlUHoOp6h5S8NXC5zPyIKiFz+tVpJ5stBAOPoawE/YgnzX
1J4aHqX2hSjPTfaqqCs5+i7QiSXrZAHKh6YJFMPRtHb9ahrJVNlapAwnJ0vsISjyKvUiPdV/OKM9
rQqj/tMBH/7YGHUYyMqwlwiQkihj/2CZnQuSkPM+8+dg6XPPHNQEID/OUhJHGgrSTsMpSwuctlHo
WxvzdQS24PahMfRLKZxFRGNYlmgZVmy8E7am4Z4prqwB3PpDYu+C3V3SrAtZfBnAJI2WSy1kpdJB
yr/b+Z8p/DA/1OKQaF6Ehus43ZCHcnhVxwdgrQzBUhdiBqwVCSO4RZhggg7N69ONE7vWpsIYTj6o
qJTJz2ngOo1rbMlxdHV79XZ/vQth5rU87iYVZmEluALDSV9n3SsokijM3Ar+dLEGjH/NNuNP/LVJ
MKRmxHScbO2LymwLUJTrT+AUmmI/zNZQh5Mtf8/sx06uXaT/g5JsMJCBkb2FwZBMSR77tPOb8rvZ
/RgxpmgqtsiPgMIWo5r+lHVg5it92HcVmvGnl6lYp63xYEvhprWZV0lPbVdvOyB8mc68UVDAXdBP
PJpIwwCgiOrIV//+xVPV9Hmtj1LNgCCSAiPL3cEoVuGTXofrPkkfrEIXaOmCkl4JnD/oQqCNKg0h
Zs9OZFQeBqXd1jnGN/Ui33V2ii9utyXD8uPhxeQGtHkgb8Xdu0l1CrTGW+Sgk9dOhpX7IMlONOl0
/pH/XQgqx9xaAOuPK8kmBwfeXXPURjxqZkCGP0rENpIG6qtBGHhwZuuvhQHYg/wcAI0K3xNGMIGj
YVpIDrDrzHiStMZ30Mhr2fZKw8gxFPAGN26sKjBKzfJicBgVdVDZRburciu4fwMXNxnm8wsbrd/Q
cSK5paRdi29J8JR0U3IsMU9oCNHYaIvChMVlX4iaP+VCbaqR9WmfOuRA5HjdyoANK8r6/mo4J/Kv
nbXxMoF9UAGccH68LkSMaAVg5hCnB609qrHtm+Crqc3JyxKwy5oC47UoDJ3jSBHiOUQz6LUwx+6p
1FUQ1rTx22DuOn0migA5B5hRql5EHsldur+WNjd4gIQDNVyTW5qmWbRLHUiT8ufQAh1bscsmTeDY
LB4R+rxtRB1YFp88bhhq9oaVpIe8kz4MYo1PmD4QC3L6SyqH5cCsW2guuqEtjuOkNgBUTw/yzFid
H/EedS6N4tIteoGopU1DQ+Qc4qMwjKG710fUOlNYEdKkB32nhF7xUX779/p2+fucJWRGXkmE1enB
Unx50tZFFvt2Nu4quQxYRlb3pS2vBokRGwATrIrLXzl1Ro2ih60aZNPN0W2ioQ2MFsL2ey4E/FI1
UK38LYdTtUIeIwnQDXLIskNaooFA7jyr/VZHiauE+UoB+nGo/rSpyDAuKsYM8zbh9KIzkjP4NMvy
qothiwq6a1nrxfW3OP+dTcS/v49LWm79I+crnXFhJRrMW++MCIaoyB+b5LGNBTZ18Zw0sEIBSAvz
/tVScPH7dhpZYQuu3EOtHKu0Aax3FzuSYBFL1gftvn8L4VSbxmWaqDWualr4Yfo7duDvpyYoW6Qd
62RB9yyfivxLJS6kcYoe5gVj/TjbunFVYAhrbLRgp/GU71W7Nkv1ME72Yya/mtnkRQxU/zq41ept
5QRTrPpJ9JE3z3m/tcAxr3ht9iKXbi9boDytjZf7Z7v0niMSUIECM/FQ8jnTpFBCs9Wx90XmOdKH
asIl6n5LzHIladtq5ygV5PYWD/tCILczNgMzjtmnsGZN6HdOBTZG0KeOgjzU4mlfSOGuhhXb1pDI
kNL1f4qoCKR0IzsnEORmFRMo1uLtAO4QXZMI1JDTv7aZWjwm0jDCPAOY/8tJN7Qdft0/o+Ut+0fC
/AUX94OEg9LZYDQ6sKoMqiYnGM5VeaQzEsFFXDQoaJ01gZ7W0RI1f8iFoDhv7aRVu/TgkI+QJF7K
dizsPSK4HTxD1l+340LO/B0XcgDqYJEh4ZnJs92AwRQF3Q/J3mb1umpogAa3MPsZq+e+L7xx2Dus
OgKO9dxV7aYYkZQtW8EGL2rLxfdwtqGpQV2BQlZ6GHwrJhtmWK8lqPpqMIdFXSLqsVs8TtOSATNA
5+kNKj6lTWhKtMSVc5CSqXcNnVxWCS7AfI14Px00PYgJZMTHeJuut7jQKodNmF9zMCz2Xsf6s5a0
q5IczNLva3NFLFDp3tdSPgX4daoAaYDR2sHikJy8FgmgBpwxCpGRDXoNaUPzXVi/S1bvGfXeLMF4
rmNIewuvBVnR7/eFL2ku3DA0hYAlAM283HJL5oy5hB7pQyQ9SRPdOmUXDBj9Wci9IHq8L+kmAAJx
RCs1IPc7KFO9iwtpZTfPzDGeELm4/5c1abz7Yo+ks0wTkpys22vO+JhF3VHKe09O/i3txl9n9/f+
IZF4fXagsM6TWMrSQzJlLpM+GvtpKH78h/VoqgoeL1O2bmUoyP3nOW5Zx9a6Du7H9piWtZdNrcAi
fzW58cqP3qS/JXEm2WgkKZJVivs82p6eoFMGo+bQGCOBp1dpzd8RG4/Z0KydPH8aMcgTjUrPSBU+
xeiOUSZ50/5o++ycErqKImV0QSOcsu8xmzaj3IK2Tx+2MVA24PRTEQLKIrdu+SLNjf7I06GVhWe4
Y0WU5T1gfIeCTWdiaJgas27GX4ode7bhtVK67w39wcjtfRx14F3TBPZ5UcXBwAJAJRwygx8l05d9
xYBywGXKw3StENvc0jLX3rRJqR8aqaoEz86SQURmFGWpeUgM6EGvlQ8NhgPB0E8oX9a2vi735qor
8g5GsRahevnS21+KbmvoSgKtOyjkOUWn5qhpRIIsDFihUgWiMExVKrPqFVRjO9kez3bUBGYIkum8
fbqv/0uOgn0hmtPKLu6GaqyV9JApTulZBrW8gaoicsDFzcQICFQVEWNrvEOnTjGBr2fA8Ff1fJP7
7iijA+z+UpY0BBkDVErBJoK68/z/Lx7wKZThj5Qh3Nui204WyrNps0EzS+uCGvPfJa2/TszB1JF5
+Mnc3cF5P2WqtbVVSAjk1fTVGlD9LVsRPcnSpl3K4DRQ7aTCjNm8ngiMDGBhmQpf6JMubtrsWtkW
GlQAqbjeNLvO1dzIHFilblhl0UdVSV6c9CtCRC/HkqZhZMDfkrjjGZ25ryi0IUn7tAtwe9HP++e/
uF8XAjiHqapnjoII+5XIa6Tj3DSRPaELI9ovzp/oY4uEaGfHeyGhTIUkUXMc6UqVi9V/WAy4VdDO
iVSsztePDVZ2nVxhMU7zXOYzKex5Im/3ZSyeyIUMzj8JIzsdsxhKXEhn2iYejMF/uZIoL+HcUQlH
pHutXbTtssbO0+yAMVJB03brTnuu0y6ITFGUwENc5huJWEcDjNEB5xgawK9F6aaKVkinh4lpEwZy
ejh0kpQyXzGoo7i9GqV7GoWyF2eN5Oth966N4bHPSLM3KAikSlnKA8tgKNBL5uf9fV5QzKtP4xTT
koaBjC2ifJk2Hht2XWa6zBaEsMsbADAnKKnQgAz7d70BUkTzHjxl5CArkR+V+oZEZya5tQae5fCt
GcFyjII8BfwAaC0T+YU9YWgHV0XjmpdWayLVD3oVzHWAq3D9HYmlgNmhRJbBaqRVJwUOWFC08vzv
t/RSCPdijkVk64RCyIjUVqKNQWKnLkhCNvfFzErD+WxAFWk63iY0kMK9uF5LFg8JfIQcZp5Yfl9I
bjz4ElRZA+vXv5cE5koUSsCSgDiMO70wN9rGlCAJ3xHUUuzHfYVREXuDiTy5+Zv5NYG3FfHQDEkD
wvh6TREm2XRSh3gaGfHEVzt9ZxW0dCep/Y48VenRpIqC+4tbUolLkZwZcCoz78DsMZ8WWHLC8SXT
iR8Rxb8vZum05hE8IGcB24TGu1Fpo0TFpIw4LaZiGA2NQbVIN3H/aBiZLggsF5dkoaiPMgWQ+bw7
HI7MriMC+6yP526TGSdRTWvBOM9sg4CtWEDPYcrq9TEpBc16o4uyQxaDCLPAoElvcBpRfLywjCsp
nILLWVXLSpFk8JlWQz+4Kcwm+OQE4emiFJwKpn8BhYyx39drMeqmVpSJZIdQQVoRYyybo93VAk92
1ltOr+ea999CuKWoWZzkdpTjrSktFkwsfZVZY/gxARF2ooMPoZN6G+NJiSCCXF4cct1gGsEsAR7o
Al79fqIOsuwASiS+XLdB2THmW6I5agvajfX9I4ezEJnkRAkg+9mhqMjGKd5iCzMnSpAFi4YdLRgI
CAKnM0yf4QA4dX1arKl1sKE12cHUlE2YdzAS+oOaqRuKqeXgtI6396/t4gZili7QcioyJTy3FEa3
NbHVFNmhy9UVAmNf6j/bzBKox1J+D3wpOuy1Cc5q/Mv1srIqntSsxbLYEMGIYwpDl2GyegoiPhCF
j334wOyfjFjvUYe5FxPmpdJVCnxSenKUQAJ9hV2IVr54pBefxO204cRGiPxJdhiagCIkSovN/I7R
PhGEK4tH+o+gr2FTF6GRUlJ7HGmbHWh4HkKwXbQM6a7SK4ZV3ov6LZZSBYaM5ifg/kELAjDg9U7H
attha6vsUI7AuvV5RrY1AzSegh8Ic0by4tmu7P6l0CIaTCQlPrghf+hMJ881LZz3/6BdIFoydcyh
Rb2IuzZmrmQlmaBd6OMCJA/zsCpL9os0Ejw+Xw4mb39AMwEmdLiieBO4w7QntZscCXscAvvmIhnW
w/AYBVCz1XOjhiuZAN+q92uqaxjatdbTzxxF4PQ1zZ6HWKDsS1fq4lt4vg5tomk2qFAsAsLxDLCE
eMBAmlzgci5p1aUUztMDDFQF1RLOWU6/SSCY0l2qr7W5m+T+EfJNw7NvP3Mz/v+t/UL/XKhvOeQx
cvM1Cplu33hds/5Ttd6oujMF7qtVuX3of4YCs750Ny9lcokRXQObu2bDXMiVFuSoAuQE7Gj5GQVO
0fJmZ/VGc/ByABQAs6vzHnNHTCcCWBS3s362Wh81UxikydgpZKu2fiy9ShYIIDHV7lWwr7JA8Pxh
F/taaQzvacKwr+DokeiO9cGkueWAyTRfBUEZaT5ai6B4i8p5sVxuZ6u+ycCQ1cM8ENOVaOuCiE4c
Dy1KARYZk3FnSmWeUiZq87GlE3Qmm0o/wnw4h50lEaP+4g1AoRsYJxlhJz9dkrYNWJtT3Ple+Yi1
BqRbGuKRqZLcIRORqPGtDl+3wEACFi4GmvZQ1bs+LdXUc4nqRX6w9R7TBZQtUDKbaFp15qsjb0NG
g6gOjPqDdALTtrSVJjrcbV3VINucd+FCTRL47xGmM+WHsHpgEUpvmGuciYQsbeUsAUC9ud2VTxGC
PCs3W8vJD41l/u6ZfGoruhpy9VQBvzUkIpf0RhysCdBboP1FPQotltwbVaQkNk0SoZBXPUqysmJt
j5mZx0jT190oAqLf2BIIw7rwwgAMjTwb9wbZUpfaScjYPlQt+ruWm8RT4hidqVWcYOCWjWl6//Zm
zxIxllRG0+Pc0c0tL8GAX1bakDiaTo0XqcR4L5KwdttJNuiwh98Vk5zdJDf0oadh8b3QrG/3P2Fp
g2HMNAPnCTeAx96zoh37ToqHfd5rSMB+FIUBZlK0y1R7GZX9+8IWNlgH0slA7IyZtSrPPtdQI62i
1Br21vCgURKkunEEAmaTFKYglLl95nEPgeCHymCAkXaTmMuKKE5HC6K6d33HjpJneck5OqdH/Yk8
SLvmXP5sf44v/3p9EIoULZIqSAnfvOfSNOSNZQ/7ccaKs9Jz7DRQJbR1xiJIysJWzg0TOtDv823n
A9txau2+zLtxP6QUc+F2WYdR88qxSN/uL2nW+atHD/sIwm+QOoPtfsb5XRsVKy9NZST9uFfJt6h+
JyKwxW1RBQIAVESOA0lUsGBy5tJBLS3XUnvcl02yysIY3UsJBuSYj3ZW+DGGo5rTN8mRA2ba6/tL
u7GXnGTugYtjUFCMJiSHz+prctB+3//5pZ1DS+/szSJdhAwBt3MqGhZ6sNvuwzZEL0dSTz6TdJFX
sqAHJgjyUG4Dux86tDib1Q1K0qRoqd9LToZEVPU9Hps1RmwnboM82P0V3YTuGJIGPiYNhgK8zEgW
X69IVadiqtto3LNGkn2rBvF1YkgYaRt3FL0yPdnjP8OD2mi9d1/ywlHNGXZEKcDiOQAcXUuOJysZ
x9wY9lUGWL6CvnDlWJuC0uWiEJBjwSYjlQObcS1E1qRSydR43Mtp6La14UGIqgr81UUhQPsjdMfL
BtqxayHFVBrtoCXjvgKoQUGY4wCz3lWC/Vqw6kiwoYIHXlXYWT4rVaqR3vS1PO4z85clrQxU2LJs
p2Ommk1FkJRZjzkLgVs7h2yYuwxIyrziC7cjrvCediSZ9poqreLR+EanfDdqn0RWPVX9H9KubMdt
HNh+kQDtol61Wbbci3tLd16EpNPRLlG7qK+/Rz33zthswUJyZ4ABgmBcIlmsKtZyji01z7251Xu8
pvVA6UenEaw7gl9uFxvU5+dGNqcAGN9aeNOQB8zQIzDYuMJrYmDKDQNmFg9l/gqDWKPHTTJwWOi2
kfQCHeoMsPLUCEaQOV9X8RVzsVQoRaIRgsQyjxlViWrTZM08B7qal3sU2LvHqk6NP/dQGOHR1aWF
Agwdn2jTZ4fVTrleparGgiRuVYcCAerUKCAvHjK4kUrq5A1E8jVFBE48cDWXsQIUGy6VI0onDNkA
sjlAAcOZQDJJh19DYzVG5vVJ/XJ9C9d8CVLyS3IPCPVYImeg2rQ3jUyNxWDE/EjauLEE0qUMzVjK
i97u8thnqY0618ZlW9ESSF14zUwNqPyfsBJne9r1aSsUKaTKfeG2Zu6C366sP5T6z/cSAydgQwIX
ByIMfhqMzQbSYXovwqEAfjtkqfq9qozYo3pMdkKu5nfiHNYbTnLF5i8FFTRAq6B9hWJeHiDTtaQt
DRn4q9OJtL0X5gDS1ywz1PAAja2i9K+f4dpmnsvjFIbiNa9qpTIHGuj63Dl0u1265cdWlPJiTVzI
wVhOmhCcImAn3hv5aexG1wQFTQ5OwHxj+1bMPfoplkrRQkyEJNvl9pXgjyiBK8ACdGTthBb9yZjy
asZwY/R8ZdfwGIMtXBrolkboSzHdVAOBTKUsYBPoV5KwOU2im/YDhqS2qqRrokBMJSJzCFuFDqNL
UUWWNUlZlCzoqQ0kimdBLZaZQ9khWrTxXFjbvHNRy6ecXazKYDIiKIjKtQcJ87DwK+G8YRBXdAGd
f58ME5+tjpwMzISLYpdOLNB7jHuqYGvvwUeXGBbdyjyuGHhYdpQeYCgAxKxyWldgBbGWwfSGVAE5
/ODK88f1u7Nm//DuWJgf4LGWTsrLDRO6WJYmVcJiInqqkvsw8kn3RMU9AMPcYUFyMQ6Z+HRd6top
YbwKtg96B5vLxbnQybkoYhkuRROYJSSzryhZAgKY/vQXglQUPHBeIC7m71KqpEo0Glgd1CEKaxh4
0N+aqXtdyvomahCxvIoXguTLTST62DBdwDnRKnWY8DsLf4zghC9tUKsIt2yr32bFwKJ4g+AWmrF4
ZU5cFyG1Zwj5HKBXwolEtL0WlpAZu1Q+NIwdYkXYWODKBYZAPBmIiOkt9Plcri8UqznOWzoH6qSh
rbeqnpMYrRchujU8OsvvG9up4Oe48BB86+islRCG4vQ4caYcxUY/tXNQ1+p4UIwRM+SoP9oGaH99
xI66xdS0tpImJkGWgK5dEZPyTjcADG8lzOyCrJjLDY+9chVRxEcQhAZqwH3z812yNAtM7ro5KPtY
RIQKGtihpluAbSsXYyG5BB0L3hQoQXO3EYnoEixI/RyMB/HEfm3hyq6dI0I4AHRpaLhX+HRfJ5JI
FatxDqTUPOYG6ObCXMSgCMjClWkLRXPFTAK0BYGHgdQfkEu5Sy70sCC6wbBj+mSFbekM7KEo4QHa
2ennnxs6s7grXmfOpPF1sLHpQdpSDlDRg/Fav0yJVXoEhKQgC6728pa0lQcM1oawAnBnn/RG3IWY
aqhui41sjC6gsuhjBNGvQQjM+vc8v9PCZ4xF3SitY8xOTYNadOUxPYIZoDMju9AeChGcTwk4r67v
wur56iCxQalcRtpsUeIz7xfP+oyRXKiPojyo8k06ppY636bF1vK/bjbABTCxAbckoo2WZ+WNSKOg
gxYGSB+fVfPRQNG/zm+q5jeeIC9pooJt/C7UD0L45w9HCEa9T8X6dEA0Ljp3tsAI1HWZodU45fZn
bQ5WhKiWDLaufTTfY82K263O068HjS4QxC1wjpKMJPlyYc8EMhH0MlndILYUy1uYRlRwe5wgaGFl
zGuM+5QC6zTX2Ia1+WoHFrFLC8ri/1HWvhQ7mvNYGh0soJ5/E5RdZz7OyYaV/epElv4WmFhgMyxl
Dm4rmz7HgFoMEWC4Yixx2KhYqvlishn9m5UX/nGjsAF5iDMwHYnElsrHm72Rt4KmwhyIuSz7lYrS
MR4u8XeJJhtJma/9AJ+iTFNBchrotF9eV2A5nOBB5oC+l3W5K4Te6dX22HST1dWxMw6Z10YlJrTi
YGpvx64+FfMRb2i76qMB/QKjreZbpEhrigSFJbgv6OLDP5cnmi18L3EBFyoVbxhasZjXo6gq+210
7Oy0+uMwGC9aXFG0sS99M3wKdo5qoqe6OAdhdTsKvzHh2G91JX51iJciuAWhftOEmSphk0ekb34q
f/4MwjQRxnpQPMWoIACkLjesK3S9rJcnMlrYPXAU4urF/YtgJH86uQRlQW8ljCbSlIDHkjk5PWa6
sygRgxjt0fquR6PKnja3QLTRT9et81eHeClpCXvObAkQuGBLa0iSY9lKpd4zzcTB8FLAotgJzQ0T
sna/z9fF+QI16xOJDZCWCocPYNJEiq0xlwq764tas1ToUMO4M9IZMmqIl4tqmFZoHVnUAGBUYU4d
ivrhxLa4sb92nizHhAkbpEuWCg2PvDJRrUHogqSCAJOhJxYS5VYas9Ka4toZ41+l2TxKE70bs2in
CFabmBu+lcdeQX7t8gs4hcfdLUOEM3AFXeoJcXtcrKYZmQeWeXi85GL3kifUS0JHzt2ssydxq2d1
da9Byol9Ru+WxFc2w75Vx6HDHoj0lqBZodKOQvenI/nLKlV0ii4JWvhYLmrThCGn3YBEhz7+KOcH
DE1tJs3XLAfOEe0Q0BdUcbh7MIpl18FPIEoBnEzzfF0fv4ZA+P6zH+fUvlDlNpoJfrwTDln1QOOb
WcfAp3tdyupVRk8bMmuIgTS+hCJHKH+CrwWxbeOHla0JAQq9aWP3o3dd0JrbwLN14VHHwC96ei+v
l8iMUOooBKGWcyPE810eZh8AB3hRZD8MhycZj3rLqDbShmuKBv5MXGtYkKVGdCk1BS5pNoqZGNCs
tdPmRpDvSjTY/8XSzoRwJ6WJKRpxtFQMpsF8oVHvVtPgAdvApgTkmpnsNobhAd1yw2Ct2UU835ZK
KJpWsbrLtSWsRYJ+rGHvmyfduNfr3lLUO+xsmuK90Hy7vsi1ncTcF2oqKOehjM0ZDTmnDMoKaWY3
vbZCFAhTeyyEdH9dzJrWn4vhFlWacVfXMRWDpHS1wS7SIC2Rxn65LmVNGdF08DmGAV/J2+DIzBRU
sBsxiPxcupVrS2fe4IYCsH6jLYaS1Y1bXqmohqJxnq/xslrV61GG+9JAP1zEkSul30y4l+srWt03
NJajYL0gGfGtKaAcr1vMVogBSXyGMa9BuTNQYAPb6XU5a6sB3g1QfJAl+sruASzuKG3aAcEMjIQK
3kAJGyalP69LWVvNuRRO2ZpSKeo+HlHLOPXth2S8Cmwn//HgDxwEImu86xfSVjwzufuD/s8hr0Qx
YPKBsV0n2mEPfL2NDVszsFAwVGQw9IfC57KhZ7GSgNOnjCkiRk9vS6xB7Vt7imxzYO52OXL55Mvc
gQTIHvQn4b8gGPxSYJ1k5LUmYQjmGSFzN2UpuAWb6fH66XwF6UApBux0i9uAJnwhUsS3i03KwiGo
i6A2XkeggFVBSY9EfhOkl6Z2QoDnf6j3Y7oryiABVkjOjuQxEQ4xsC0dNbNCW/2p9E6be9c/bSWB
eflp3HaLrG3RP4FPq34M+9x5mHfMexOP2tuGnMVxfN3p/7Zg0eCzY00zswxJDDkdoA7mmzECDUXl
GKZbKvu4tcy3MTupih8/b9qTz8DlmmjOk2Y4emUcILqp9om4V8KdViLjbMnSQWv9Iv2monXrVYgN
i4VeWNjJUyXcUw9YN42QW+bDrCPJGh0zf1Zd2fzo5F2jH5v5JsL/DEorL35OH2hklR0YaIVDSTD9
PVvhFoXwZ8Lh2jK4ZxExxqFRBnMIWgzOJ4cmfQbxDojnnztJtzIUWAzDSpFv6mNvHu2YfVQ3bVF5
kfCQpLsMLehptSfTq0bjvRpo0atU35elo6mgMqUqRuqcfM5srbdK8pwKv9sxshLAUqQbvv+z8Hht
GYurOVMEPZ4Ms56iMVDLe9QEJ+rMCggkI39Br5mtwa6e4/fCavZG6Mywl31pZXdaZes4hTrIgbkW
+4lxK9hZ9I0RZzD33RA7WfoCbvNaD7q75DTto4PsqijAm72LTbNwLM1BKh4rr7oXJltmd+qJmKci
fc6E20ncUWt8nF5qyUqyu+FWB1OZDKw+TBwexfDOLBzA5ZibKPCLTf6yEeiUUhacqmVc+3IjKCNC
OyHlEAByK3JiVoCLvKnnfVFXkU2mUg7SCpiBkaLf5awYwQjWAwBuYluT6p+4MZcfIkt4fyL1DHpR
JE64+yHlQ90DTxYcwVAXNHHakjY8DUhzI7Nqz00XkI/aUK0GNAOAf3VzU3cVcW+y75lmWuhbcifN
YsixACkemNL5mLkAKfOXZG8eZ1YtWnUv2N2u1xufLAl9DNqSIuha3Rf1jfB1cy3cpsp9JdfUjMfl
EcBi23jVfAHXorpTgihzp4igidedJt/snaQAVleMbDEqktU+k+7SO8WwVMFP3GTYVSA2kJ2h+lV5
8QEJRgPcI70FdwHIzeum8avvxvYvwMpIqRI0qHDbH9NqGAFCPgbf1f29cn/9x1ferpe/zm1IosR4
VOb49bCbcRaNV8i7jqDxvbKXIoYg3ZrD7HaseOuVY0sjPJrirdzt5+T8Fw3DeI6B8USoGt/KSdIm
FYs+HdFIwtCZK9wDUMyqxvi+yrRDmcwWlRt0P8OMVSgYMNkRazsM810lmw89mR/jgb0jf3cTN6S0
8qG9GerQR7HmIYwKHKqdSIoTYfhR8MxJ8st5dIGNrZDA6B/GEv3Uhm5HwpYh+3J9sbHo/gI7sLww
unMOjYrKUOSkHIMmBSV1nTpVMaDY4YaoeVw/Qx6LFfmHS1GchtBGUusmakbEDvpDE5WY+kWrSqWf
ACvyrGiJk5cCGscNR1TYzTDmr0NGnfKhiz/ytrMAV+MPRLR65cfYHJRCtWVt2smFv/GVX2MpfOXS
WIAgB/VQjQsPw2ggVRvPYxDlieExYfDAANg6RaTrTil06bESwMUYGbD5mer2glY7nTqkjtAy06rz
UrLnVlBx8freq9FH4qnAsTjGUQn0iqks3aQmFqxkgTzLrOPJ2OleK6vdw/Vl8FDf/2w2Ymm04wPb
AqATl2YZkxML0XA7BhVQIw0ZqJE9gEaFStur87BrtT0hu4n9UAXbjG9qM134Wktp9IjE9hSRzJj9
kNG9ef2rFqHcBUJTDWp3KIJgKNHgNABNe9KytWMwkvChNAGufpIi1evbwkenaz0E8dxtRIYrxwmR
GCRdKpIIWbmH5QTu3tjMRIjMGntOD8Cf/JtFgdjb1NHGhrfFEjKeRQK0M0ahy6cxKBEAxPGuk28N
GZw9wy5Hqbk/VFt4vMsufdnFM4GchmLGstSqCgLHyVUSC+TKk7Zjmjts3divYx2GjI5N8xPnAVU5
vre7Af71mE/YPMnwUwAWI8a60W4j8bZ9b16GPPQiacNILHb869r+k8i9AMOchMUcQWICeGS7ekf/
+r5P/kYIQhY01YIZHaNglyfWA06c6JU0BoSGVsG+m6HgJcWDEg/7vvg+bBUCVrX+TBynIKVazLSK
saZ8P96Iuk3u2r2QWuWh3RgAWHHBwLb8b12cYjBZZXXGIGhIn+VqYTH/ZQhHoHxt3KmV1xb04kwQ
99rq2xxsIwQ2Unktdv1H+FbYym8VA6JWu1HcWFfBM1Gcf8rlucMQOkSl9829IlqC23uFo3vNAQ7E
2LjKWxvI2acZeVdqTBDG7OIBOADjHWAorpvAtUjmYu+4SCZVUFswmmXv7uL7obO6n8O33okPotfv
0ce2RV++uYGcI8hirWkrxBJB52HYoH4udspOBB+vsNdSK9zCiviaJ7rQDL5uV9aTWakGG1Fj8If+
tp2gi1tNAmu+7XwLeRThZOg7MxFxf/vcqhO78MvYKmdnDuTShl7EFrgSdsQTLccY3Pj7xi1bXSJ0
DrUcdH9jivjSeghTUpZCCPOLCYRD3sLST5JVbk0iruvJmRhOF820KBJBwGWOgllxqo+uciZkGgZv
GD0zjmxWw/LHLgCy7I0QaGuBnIYagiyl6eIy1cwl6S7WdgR0uxvXYPWqIaOMahiQqjBFfbmLtOij
tBtkPBfKvbpLj0pQ5ZZup3dNZ+m9Ve1zVxws4aQ2GwHv+oVY5s/AQIDgmp8/6wDPkgGABCqKbMgg
z37/amqVa5QByUA2J2KKib4BdM0e1XDDvny2mvPubUHAwYjkMlHCv1HzuWtpF2pwb3V8UvNdq38z
8mGnlsdZvNMUoNZGPxvVUlPAack3UpI4ahT07W5sntjyceabaHqR6v85yiw8PUAOUHjBPBLQLzkr
ESbVAIzZHMMmyQMdfwvzdza+bBz5ml79J+NLb1gqJ3GHvpspSI+a7gOcz8uD+FYHMxrwqk76ozWC
6/y6zFWRS7AJ+LCFwoPziKJQGhGVsCw2/Wjl26naqcbpuoi1iAXt9/+KWD7hLPwzFBDY9JjoCsJn
1Z79zjJvp0O8FYqtxRDnUjijowGVCo+PbILJezTMzNJTYTfnaHjRd424bzt/E01MWhe5kNkh568D
vuRyYTIdixKwFFMAtA238iMX5QXjtgYLs2k3/nCYDsZ98nP2dJCyKvvrm7pmHVAz+Vc2Zx2MoiTa
PJdToO8GVE8w7XfQn6+L+Dq5v6g8qv5LB5EMZB5ORoEEkKS2kNE4aLP2yT7ZdX62M2y6Ux8Er/DI
RklgUTb+8p8L5OLAQszUqaMQONqTtQWdtLpjZ6vhNL1VitFIuwI7VoyYka/vpOlnLAy3OMGNO8VT
hi5Py4uN4zR+akIWTgPWITx69QMFe2D0AyBN+8Ei+9lPDrWTHfR9vZ92uS+/prfGW3jLgvZ+IzRc
vdtoqwEuC/BRMaHH6Sd4rjs5w4o1wIPf5oJmSbTcclPLmXw5MwUkHSAtQPcTX74m6EekynJmppc8
d4/qgbhArPaTY3Pb7vvB29DJxalfE8e5XiXVs6oq6RS0v1vffOxw8xQvcaWA+uP9+Brf5j8ekf/d
cPirunO2SM74Z+WcJ7q5KCbw/kcX7ZLguHrK+o0k3oaYz1fFmaUsxKnsKx1iBuIL4Jib72b1FtNJ
1/dwLc2Etox/j+zT/5+JAVI8xnqMCmJqvygcsqN7vbas0gFdhyMd2kfVAu9ddq+5ta2choN0IP+/
/eRjGxZVwGbra+yn/ipOuziWrKyZgIO7EU6s3oBPDFjMPaDhZNnws5ViQlQ0q7abgnreoYkUdWwm
utd3c9VmnYngotDCAIJviAR/MJkpulNvJWzldQkrjVEwJ2ciOJ2vEjqkjGAVxWmsrfJNk628vCmH
B3TNfegihkXRKL8hlOc9+8eGnQnlVF43Il3KO6wL2fPIUn7OR/aD7BofMHqecSO+I+DV31P/oLzh
OSFQawvjYWPV6DK/PDu166fMbBt8ALtrLf3Q2vovlVrtiGSOhUn6H/0Wwvl1bUFG7FIia5tBTCj2
GTD4RNglidt2Gx5u3XxBFSXDwCUzuaMsIkFXGw3mi2CQQ38posf6HmDF1mYNfzWIxy3+VxJ3fmJY
j23Y4oplL+MBcLqevKd+6FMbQCd/ZZQRfIEGDq17yPJdblzYzrGogyMvGGTnThlAG2kpr+Pt/M2M
LP1oHMZfem+H75WDl24ZbZiz1XcgcHf+lc5d8iiMSxVklYiaCxssMNVvEym/ffSRyRayjOSx/tWW
m8Wc1YfKuVTu3icNlesBLT/oU0dl04yOouIo7T69mxTRJnljEXYqzX2Uf4v1n2YcYw7ZC8d90r1n
UfktKp/TabjtmOKzrdmh5WS/uMiz/eB0rAZ6V6XS5TSab6osAGjJnQ1Lfi+TU5SDOvOvXqrnW8Gp
WpUA1HuWBqha6CogJYZXru09yvBwl6j0WKV/pIWTPJn7vzGM/62Uz6VIoZrOc4iVpvU+v29YhAm6
b3rjRcNTI/2q8++DhJCLnLrNXoP12PhMNGcresHEfFSK4xdP4Y1+Ag2ta9rUHR1i1c50aCx5w3Ks
+pkzgVww3pmaCBQacQoiUklOLUwYRgwFZSN1sxqBnEnhIvBElnIGiAosK/Ub8A/ibWFmB3Xzpbts
zxUd5QuFGquyLOoXU1s7w14e3grxrpdUKw0thepLWb4S7hQ2bHi1RfWvieUMFWIeVWQ5lgfgpcw2
b0OP+Kyz6m/XFXPNkWAUG/wqKKroGCy5tIdF2MRp3s1TULHE1qfdQBE1bsHKrArBuApm9gCRBUmX
QiZBqkC9qeDlLh9MKtl1d5K1reGYLSGclYsrwLNooYwnrvIS9cQS9X1XPlzfrTXN1s4WwtmrlKpD
1MqQQcLHMP0pgCnuuoA1g3gugDuOsRkxJyFBAPqrCLN7kPdQV6/3GBSZKgyrbTik1fUgd4W5RhTB
Mat4eTApbaVeqiCO7gV7CxBi9UDOfpw7kCnW0qzq8eOZj5Lgq7DxAvkc1OZvyDIs9H8fzx3Gko2c
phq/L98U1mm6m8BvZNWn9Id0ip46+zf+4F0/nVVTei6SPx5CyNgZEl6QyTNwhdCYFx46o7b7QnNI
C8Sp9gN4aSV7pHWDFkER8KxgZWbR28Z3LFvHLR1jKMvCkeQzMeJ9eW5NGKldaqi4UHlSGPagKfQH
IUl8SGWWR66aa+AhTUYRTWVSLhaPYUxVgFakkjTts8Yw/QHjybkjqLWYAdetIAdNK6djp5l9hDYx
utXHv/a9yygpTgu25ssMFElJLnTjotYtpoPLvhDeq7rOd3JkMrsMtTgwZmVrGGRV6GJtQEuFISe+
4DnJk5gAMh4vquFZHn+YoB6lKt49v6j6eP08VjR9GR/HEwSwa2i7WP7+7O02gNwlH3NIyiZFddQ6
1v1UbiobDwNzQ+tXFgUsMMCuAzEXb1/+5COFCr0qoqsW5DFinWGecz6C1SsUbphePF1f1ooLQrMr
mkmQKlnGGDhtZ2ajhq0aovF+EL8h84pWK/N2GclTqlsxnR3gZ5yuS1zx6RixApfgAjahmDyy9oBK
EabaJRGTDGbkFXNmOgTsePt+Nv0WBCm7vxC3bCQSysAd4N/2cUnKaizRPWwCc1NBkUTo1F0mko/I
aLbc08rBYS5pmWVRMLn+BbY1IQVI2cZcCtQqBPpwY8fTbGcYYNfV+anptkpOa2cnAZQPDSMYFcJ4
/qVK1jQ29A4N7QBQmr2E+V3bmE6SCi6JjENrlK+1Ln38+W4uuC7YSfSVA2H0UuRgRKIYFkQMst9K
ofwuuhp8Fe+SrP3+Czk4MjSdSBiB53O9XdIYoMTtpaAAv0HGfmA+vZOstv1D4vYlrQDTgZcvkIWl
pRvycj2SXGtl1g1SEFXxq2FSb5w1B/ipG0q4VoDH9DDGawHVoOBVyh1V1WatjoYkKZAFOp80reic
Aq8wT5qkySXmYLhs6toPYqYCcHaHaD9oZHKu7+mKdi4cwwsCFgiqvmAq9HI2RQlqhQFBe2qXDV5O
qEei6KYzZTfegqVae/FfiOMsi6TGlQr+CykwUtGmKEpSo3bU6SdMqJlnOx0OSFcjeyp1LwaT6Z8H
WZAOogC0OKK3UeUeRBOTwroEoGtQSZVlhHB5c7gbTYJ26RtKd7mo/soFujEEu3Ih4a8BcbPM3YDR
hxNKAPTbYvehtWCfByVv+a0clL0gPlVa7ik63eg6XTtQDX2NwK2AQI2//0Qq49Ac0LDboVe4TNFc
HtJjUmde0UZgZNXCjQT+2vIQuGLKd2EpEnkYXDmbZbHSCzmIYnsWUQlFO2BU3wwRoKebY4oGlj9X
WMzZ4vZjLAflR06DOsZ6vULNOajm3lqQk0Eqnid+ga7sQk42wuQVt4SJnH+F8clufR4nUhutHPQD
Zn8GqcZAEx61RZLE992wRcjIG4SlOIEhIAQsIrqwEbose30WTrBJy2MQ2uSnSg9gaW/TDGQ2u1jd
V8a+lQdHRPekLm51YnBBzCIV8DcwASbK6csM7aXULG8iQochO+mjaiWg7TXo7z7eojvjXhyfUhR0
aaEOudCC8GvD/omNVif5KQGypF2DotACaPwWuCg/dP+PGHh2hH6YZf/SnEgRHIcaGfNTKBe2HHuN
htd63O1LDfO4pUUrZudDbFP09kogHmhIMOS/UDNyml5Av/UN0kTudYXlk8T/fBKYhFGXR0sqQPIv
91ePNaqFnZyf8jh/NEMCWrnmXRs9rTTfazrYLAwtgflM+WhKp8uYd13+2sYvs2vogwVwzBccNEEY
S32o4uJUghfQlSbGPC2Stnwmd1M+F4n8/+KYwQoOzIjLRaapWo5S0RWnYshtjJfv2fw0F+mjUPzV
emDhTBVDTAgGOO88CEkxxKqO7SwrrxX2XbTlE9cuhIrXnrLgu2It3IVIpHlU5CQpTk0ViXY76u/h
1KeYMMQ4zfWzWbvxMNRISRuYWUcJlBOV5XNd9TUtT2wnJrE96l7G/Ek/hclDL98L7Kneal1bWRxB
nwOaaPFeAX8St31oigfoVY2DygZZsxKw01umoOxF+fn60hY7fPZSXRSCAHR1GU1GCCPzCkHNKmIV
WmAwSPXU7ZXWRhuHbT53/TFtHhpMbV4Xx7m9L+I4Lxs2qTHnrCxPolZlnsGUwelp95GwKUOTvole
c/KnXff/K3MBXQV0Gc6Qk6kPrRRKM2Sm0sfc556mUlubT2CX3nBDnI/9FCTjZqH7Bc8jjQdMomFY
AH+3LU8RONRS05OYOz0D/6nsCksER8H1rVTXVAThCpQDESECCc7FhiVJ1XgsqlOaz9FRSdTEDREa
3svoswCBPUEnUyROThfJkosSg+rVDeBSDUFnThllk6cOIianNJk6jaC0njaLiqXXqmlPKUVLwQSE
P2B2xY486hrQE9IqEItW8s1wROdfRJEn0Lvea2CvvMScgBZBWbZvUpoe2zrRAMCRyM+5NBt2iE2x
GnGEEY/i8iGrpXzXFFMEeBz9ZRTqzokEOT5kTU4PoO8R79oZWZna6PuNUH7tgAArjMMBHBFelIsN
PnPcYN+QC/xldWJqgdbMUCo9YcRwl2akGJMqcskbGqN5NvN+S+/5iPpTNxB2IS2A6Y/FkFyKjmcT
8+vApDj1JrVUyR4kGZ1++xGTZ9oua1KnFhd3Rz2wt+2vK8qKzYdHWdC1IBcRJyeaCmQmdZdWp5GQ
x8p8AbHXyVhs8ob6r5mSczmcA5W1Xq60MK5OYe0p2XN5J6oCwvdXUgB3Y/jZbXFvrtmSc3mc/mOG
XY2kHPKa5DsZHsYoQedSllcWhfZc38K1q4apfIAbYKwG6ICc4lQGMF86YpanWk7U/UASGVAs5JaN
efdxXdLqJiKjg7k6cM6iX+pST8KhqPKywKLU4VhNGiip0Vqexjdd/44p629VfteaG4UaftT4UzfB
q4KXFmI+gLBzByfgCSspgwADGTsS3UfgIiDNj0R9GuXe0vLUjQqfaJm3kNGGQETqXZZamo+g38qE
A4gg4tmSE6czj0zMDzpGI3qE+SJ5ur41fEL5f78TxW481PBA5N8wXUzMODVh8CiIPCzRxvBX1dgI
tCMXbXmvLToHeituLMwtPV4XvXYqmO35VzLn/4EOBd4GLatOZUdsOmOKiGbO3GY7gYweDWtXrOMX
5EM2btSahgMuBNCuiNlAvMFpOKkLKVZSWp1ImTntUNhx+Tsx3/X8KTUfrq9wzTSeieKRPXtalU0j
Y2+1RmngGhJblfLxhugTtZUZo3aGlg8HE1OBG1drY4080tdktkoptBVs8lQ+zuhGZtKR1tSZktd8
K6+xeoxAwMYLClS/yGNeXq5MKftZH5rqFIcJyO3vqvk0Z3ciSTGjndyO+Y3YbNwtvrHzU2f1BVwP
sRzgqXiCYLy0ZKr3GT3NkgGcaMx7l1pRWJJSqzZoJVlgDlpkkWwWdkg4Tn4H1gCvNksGzKIZXHx6
8mseMXna1mrnE2nI/TKkgy/DxYeACNsIdNdcBebX0H+KhlD4SeVygwZTDGUywUuFkwlgkLwo9iSf
ARtaCRGwk5qtgs2aXV2eW8iBAPYR9UdOHplpPgsFPU3efrI3Uh5rLzqYs/9+nbu1c54DCD/Eryuk
9aTxMSvecm0fhndaepfKux7wBSRyKNmRrT7lT1wLPqxGsgjt50uyDg/2y4X1tDQZLhE9dTN1wyxA
evKxU0zwvRO3lvvHPvtFFQdMrFPzUOegnLmf84Bp6DHBRH6CAe8Y3MWZ3+XjAURTdkgPAD8oBGPD
wKxvkbEkgxcEenAvXH5nrE4tgEUnfOcQDbu4mfAEzyVwTMnlDCwfOT/E8EIAVJ1qv9M0diunrNgl
Sm+CBjWUt05sOe8v24arCdRGAy8TvhCt9rXUZ+BwP6ngHq0lv62tMNqXxqEU7PlBMZiDedDs/brp
4/vTPu8o4MhQSoFTWdJIl5swaCPrZlLSk5hIoL+yqlY6RL/yGGiREbAi6VTY9US+Z6WXlZMlkOhm
HEd7pDN8sfAazbGr1pFPAYAAjE4CIqvr37dmtQD2hrZwvD0xysl9HtUEgAJNPT2NdEQbimzaQhsy
SyVFt0fjuGmB3ST3w0FQXaGv2o28BD8A9Lk7OAn0eAJAGHSxyx0+C5o7Ar5bUtb0JKHfB3gKUzFS
KyVR/4aZ+eI41noY2UoDUnIB2u0PQ42Bd3NAA1OXpjK1GKYCAlFto2+07EFEDIUajgBRoaOtAa7a
FcDO8nZ9x1ajbRRPAD6MqAbsZIudO/tmPRUj1BJF6JHMDpU2oSk1RDEYQegYucWjogdxCJgC1R7n
LTDOtVwBMjggzEE8tgBycldKyqO2yiYZ+/WaBblF8K9ipwhK/mqN/8nhnBnmEzIjNSFHL34b4U1M
dDSlPuT0bW6IzdrYNXVLIu2tuRV3fzXauCWgIdDwmlmYXDnbVudtXWJogJ4SAuSG0DLiX8Umgt+W
EM4zkAnlWi2D7ZZPEXoAh6c2vInANzY01ElTv8iflTdDO2aI/nIM8FQICYUN3/0/nH3XjqTIFu0X
IeEDXjFpKstRrrvnBbWZDjxEAIH5+ruoOfdOZiQ3UY90NGekHNUm/DZrr7U49ZeXEWI1FHxQXFrq
mvJCMosB9D4NeJxMVABK8FuoxXFjEZe5km0sPPfIyKHyiMN9uVEXHUABfSIWaWCeyE3mFbXpoRB1
TEu0sTe+QiafqR91vDG2a68L8eCZ3eX3swOiJvnQaCCAimz7NPO7Udub7j4jPjTWbo9wbR2RowMZ
toa6KsrVl4bK2nCUilYsai0XkUzSx75iGcwvO7olxbxy8jAoPLq4DpGAAZTp0hYflT7WwYcSVZTf
p50JuYXWI6iLKxTPFWsOTaac9Lg+Zm71fHuYMnIUtyRs4+WCv4EI8YragcXzxMZ0YpFLbVBaNnj2
iZpA3x2aLu5o+iOb6qC1MxCLtG0RViMqzM4EIba65c2x6eqtjMO1Q798EEA2KFagoiUnHGLcdtY0
qCwyKv1VsbMXW4AEIiE/a2s6VmZ1IOOfOxMgpkF+bUH2IHqVfV1LF3HRDTWLRJuFJCl9126O0xAh
qa2zKRjg6KIs4ud6F1QT0D9/2hD7uQgQDl6SpvBpQBl5uQGMvivTSRXYbHYPPw/l56Sw4TlMCJ02
1vvaU8ZYz0xJryK6f+o51waMtZ7/GscMrsJvOhS/0QF3NxPuc2O4R5+Hr5oTuCvKUytMH0T18F9U
0AccxmaL62ntoKFsAzQNghsVU3E59j5nLstJwSI+U08FUbsAMdJmj87asKFlseRSIamJCOHSSm4W
+dgj8xKB/mvfNrrXqu7fjdkcNOhdb0zxyt24FCrxmGJBQf8pPXAmU4107F0eObESMrXxVeFERYfq
KAjR/Vkob3WttH7F8gc72d02vnL3Q54R1AjI94OGWg6HUQOoyexWPHLjt9r+OZEND2VlHpFxAQsu
wIoET+jy+9n92+hqNapzzyMVKC8djGHzg15AdXLjfVnZFBdmpBsxMfu+sTSY4V+NwHzu327P0uqf
1wBJ+EyMGTJYn7eT0c/9zKPCGHy1CKf8szHmPxiB6wmFJ+CcAKm7nKpWJSnU6UcezWhPZknqZ32x
H7YYrVYWHCXVf61Im431FGQsPazwwPQ23sDVxf73b8s1FjUVnY2V4FFWih0pFF81fjP9u5P8l011
Zkf2maiasmKAnbk7OmDTV4AkcLN9k28RD6y9dp9gKbR0L4AYOZGuVCBmymodR7NIvTlBvheqb6L0
UmVnIphFl83SV7SH95m8C7Glq7g+nwuR7j/Wl215dniKtMoHVsD6NI++YSDhBzSlI5SAgir99uZb
ll3yz6zPdx3MLEjgyMFPNZppXLdFi81nqzuDKcVe0cV4MKkO3xd6AjzV1SBHpu7B1ui4cQWunS8Q
jQIdBnlMFP3lW4IQIGD0qo0m/hJPfFeIzJunesPKShIAxX6Q30OxwASBpgzYUrSq7XW7aSOWghSj
YWJXGyA2Vwm6PcE7ThX0XBymhB1duw+y2dhZlnK4Pc+fkf3VREP3lwASB3+FSKdcJ+i41hzeRpVF
vzXOgxUTlCLVcIIwnu2cQGDgNZUSWIPu6QRNOExj98oM8kdOd8J605Kt1Mjq3CPAgctqQ5jPkQ5T
EttOPdK+jdICGtypJwpQXcwbCY9lVFejPjMieccUyl2Gook2UhSQaKLdz5keDf7doS+aetSKjYXe
GpLkIjhJpitF3cFa13jG0ENXwI5Kvd46NGvnc4kN/+/UyW5YoSoZfPE26mKIrb65zux1+tdq8xpa
CWIQgzqozCNXBMkN6XUTamMmPXomI0RJXtfrIU2OLC68VjNDUDTd3qHrg/rXmLRB07IGdz2Fscr+
7brfqPOOGrKBVO5tM2sXzlI6Ng14WQuC8vJuGxl0Gsk4dRFDfKRWP4X1VdDJH8a9mr/p9JTXX28b
vD790H0AhBL6LEjwLOpXlxZTQ8y6RZUaXjvz06EKWot5zE2Wxl1XPeT3Wc/2FjjrLeBe+o049GpL
LsahIAoNGlBG6HKfpDNRmqIJoYkK9x0OXQZCklbofzqnIMDXMZWLwjeuNznJSbvJUmfbRsKifwHP
57G3dyTea8rJKESQmBvdVStDurAmeRJFrvTghbKaaNIiLe79wUw9ps9bAciqGUQg7tJfAPSLtFFI
5cZZ7DpNxBTkYchgM78g7G6kquIhBgMxsJGZYYJA81ACRr3XFR3g4qI3dnwCPadQmIcUzxAkS+37
9pZa/TRgu5aof0GKS0fFZU6bJyJuosQ38198frO3aKWvTv6yomcWpDmeCnRKGBkstCniyabaGbgv
C8sbWvXB2OwKXaby4pa+tCb7bz2zKO9bWCuaBMl89WhmUGFxXD+vnQe1Fh5HdrHLEg+3AyPa4fZs
XnmmknVpodGXMaMBjDQRpI9rL7Hn2E9Js1W8X9ZEHiOAVIveDnKXmrWs6ZlPBRrGwhExxuiU+7k5
ZNZBKANIYkoU4ra6SldtITdrITMBxW8ivUPqnNl1kinIXEL5VsOtM8YPjrhvIYHB6uwNBBSb1BJr
SwjHAmpmNhwdpC8vh2c0kBh3x5xF1mTf8YT9IvyVDVrY5H5GA060sJ2Gbqm5hSzTo9sreJ2YwhLi
OscFC/wmJJSkh6qagDeGbjsOhJl4ev3b7M2gNru3xKqjMVMeBDHvkoG+AMi6cRSvXq1Py0t3OCRy
r/mz5rouNSunLOqYuu+qdqd85627F3p6vD3GtTMPUI0GGnYwvqMZ5XKCs4RPxcyRelEL3geUOYaf
OBwwCVQTN8Z0fSBwml089yjYAFws10NEPwkTjassKuZi9kfIhMOP6cyNAW1ZkTZpXSmW6FKbRaOO
7h2PseD2hF3XKOBrL7vfAZ8KQEefaIezE6cUhY0XlbAoeQNLM8RuHW8o9qn7NCWGb8e7ke2cElQr
H7ftfuo9Xp502MVGXLjjIAxDpLtz7EySaW2K6InrwMokcLStES5aqkLuJy80HdVoO/OLPB+CAbyi
aJ91poPrJPBHRPEO4K6CznvevBhmMoa8Ut/mKuOHqelrf1CHclcqbMdiFX6Yqb7UJk0e8okYIUFs
Gg6xKXYpdzRPIcoW29jy5dcjwwFHwdW+xs7MMxOOUSRI2hg8zHgS6pqxq7sAkLgu6DvwSOv9lrbL
2jZBqRzUry7MIny53PcWgzyXUzZIgcwuGv1U8KF3s8o24oTP7J08tEV3Ah16oER25PtLqXhdACXB
0ZcLBH/xZZxaHzhpDTgYJJL2XZMFtgJmbTIEKq19SufHZM68blB8J/0JqmisouaVtd8g85sXT81w
BFPTXmnY19vb6/rCMQCKh/zdwkyN+1byJnOjbFB0L3lU5q/oWqbvsfFcaBuyQ9fPP4zAO0HJxIH2
sSx4ByDBOLsOsnN6/My6+T5Lhd8n5h2yz4GbbAjEXd9sMAa2XGPRe7BBgnG5wlXsVvOYc6TqICqq
5+ygZjHcrC21zVUzKBmiQWspBMmFkqTD0dFblUdd6rTBXDspij+GekDD6Jaozer0IaZFnR0oSCTv
LkfEjZijJKHxqNXvUlcNxuqQDIVX0C+025i8tSOJ6g9aAh30a6Gh4NJUmjJGs4nwqE+VXyVAWwth
5OCpHKALDVlztfmiQjHg9h5cNYpCkAUcPf4p8+vVc00JeJV4RPp9HIPSQaRe+qbVvgF/piT7vP91
2+A1ygd3Od68/1kEMfvlMNUZYmNKZWND7rVjoQRfDN/cTbs8AL13UPujz70u5Hvj1fHj8LbttcU8
Ny1tz3iwu6acFSymEiuvlsu+J1oXNBx9vKQcqrCkhvP8H0y6SIgt9x3y49JoOWG0ypZcDcuPZljg
cu00dEvsabmlo7viOcFrW3gScQIRHsr7x0xdDSVEJEim8S/ocJh+Zu70HNRS1jFxrB1TX1xubfgX
chc5rhQYRdkMXhnuFzgbl6vZ0BYFtTRpIwsUMH+x9/p9es+eYrTgk3D0p6+6EhBxvD2na+8IYI2I
hOGEEyTtL206id4ZWs3aCAgMAG+6QOu/3bawdipsXJnopUUaHdiISwslp3VlamMLJ/Qlq/4a20OB
rgU3CbXKCEGZDqWhrYTTtaOPiXTQTrRYhc+x7N0zF8dR8sycuIEcGrUgtJvV/V57KVweEGp8IHzc
WLgtc9Jb3NKiJ3FstpHaTl4MhVLB9J2aV9+58aDpJ2g8bCQWVg2izLrocSy9ipLBgtZE6RutRYXK
mnfUyR34U06+z6uqPLjD2IV1hxpZnEO95vZirr0W8N2WpA3qrAi0pZkFtWcL0hDMbNsvrmLS7ijJ
yqCmm53KaztzaYeCOigcEFuO1kTCxonHaRcVU81CsASACpri1bg9oDW/4dzK8hVnW8XQZi1XwYIT
2UXspZkVmskLpe8QMdhYs1VDeGQXnNfCwLr8fmbI7oTldnHfRVxlvq4kgSHeU+1L524ZWpk3EHaA
Kw4aUdj+sp+dNi7PO5KISC+zOVTzvnokMc3/OIEGKQngCyFJBnSW89kkcjYc8MIPCRVFF+Gefwce
KJqTdKdaycaTurLfkKBb2tN00Bogt3s5a2UBxUyjIV0k0spDid3DrBlgRLq9CVbeMqBzHbzYIFCA
nyt5C0I148lNyz5K7ET3lb7K/GZofwsAH3cl2gPBpGBvUaysjgxJNHhvS6rKle6oPCt1DbIFsJn+
6JIno3xU0o/bw1rZcnhEUOd10GO1QOwvJ29q7HZ0AH6LWhVFsWKw9EBpgOxc1KmDFvC0jWlc2XkG
AB8IxFGZtaCCemkPUCJ30hOrj6rWZbups+ej2tR6eHtUa4uFM2QBAwYmCLRXXVqx4pnEdj70yBjN
vhbz+3q2fONFY2hML7aIfdai5YUqxEbACaQm+rgurbWguEhoag3QL9HGx6QDoYurcD1CnyTkehBp
+glzB1DxKPquUFP9Tui22PG81jcuqrVhoz6FlmY4PzgS0rCZmaHmTbIh0jq72psKEOtcGwO7q950
O3+asL03nrWVDD3gdsjLuSh+I+yR+8rctoHgmqmIyJ5TvJ1AqwYcdNU7t8k71D2b+rHvKjWAb6E8
4r1pTiVFs/ygop1DJUq+8TkrfsTF10hPj4I0zygGW0RjpzaBUcddKGwXcsilWwVjbqR3PVhcoQrW
9neaoFsoo5U3FwgjOBNAQqONSn5zXdaldVmWQ1ThoSXc+Yu0D5B/9ufu98zmQxKDPO/2Rl8d8JnF
5fezKxYtki51gHpFY3C7r8U39p7H/LD0OBneSO6n5MtteyvXBVKw6ItGvg5VX/nBrdELUMV2PUaz
+12rosH91DdCaXBjXCs3H8iZkBdEM81KN5xBhGXxzB2jbGa7HiwOqNDdVdrX26NZsYKyLpjFAC9H
1k6Oax1g8HihD1PELXJvKOgCpmYRKl3rbtxHK7ceXlsTKRKwKRBEfpfLpA4dnSvRz1EmbAh51aQF
+Y7ONhyvaysL7MDF7sOri/+X7iFmDxNze0tESloDrMk9cwtadj1hsIC6JoJXNI0gl3E5DpZQhdIY
262dWOgy9CwQkvkK21LUXblSF0PwgQAxgG+nSoZyuKVCG7shUqcHxUjuWV0/2nP2shT9dK+Zv1XJ
3/Hwsx+2JGGuNzgqVkscAllYJM7k+NFMC92Mi3aMxp+pGwogoPpAMzYewbVpXPp8FjJ1LJglnVqD
ikRDw+sY8YkFpdOhvbj2O+f37d29sh0AykfBBJTYYPySOe9boeiE0naOVPrUNFAUmX/cNnB93WEr
oIcEfx3MRAgzLneDJkTG7YqqESf1EDaZaiKHYo/PQPoFVamKoAHPYjgOVvny54YdZDURvQGBh4fn
0jBpLa3I51QF7N/x+LQDs6w9K+BM81MBnELRbRzflfVCLRgrhU5VZDrl3qzUifPBFMkcsbH31OFg
58Ibp/3tQV0/3khGARqKFlzE2rhhLweVI0WFO6Gco3o6lO2PxDD9XH1aku1WvWFqZZMvdDJw+wyC
TS5rOU/gMR8Ml8/o2nB2YyFe5sEOhs7aE2U+3h7VyiY0IUSE9DMm0DZNySVBPpg7qSrUCOpyrk96
NQk4Z83Gu7+yQKicoYEZZxZB/VVnKik0AKRGNaLl4FdFNFPmk2xj1pbtfJnnXlDpkJLHnrcJ6trS
AqVc6UBFqkasDKf5SckdPwXTbGLuDUP4XRmHuvr99uytLBQIfyDyTRYMFDI7lyaBC4/z3FLUqB+t
ZJe1Ze4r2TB7OWgdu9xVNxZrZQuivKoiIAQaAdevdK5ijZkms5kWlY/cqnwG2fIYtE7ANo3VFgfH
mi2ocUCteAkHdBkgA3JHt2ljW4uQiU/TMWjH1E/z5KnRT8Pr7Vm8ZnQBFQdoCKABD6UXALCli8qY
tD7jRatHDQT54vEhUWhYDNyzebFv1B9TC/lcCuoWbWdW9UMh4lBNqnAemmOfaI8NhZp77H65/VEr
l+f5N8kS5L2FttZ6bPQob9JwToMx3in2HTjkSue9N7uNA7KSrFzSa8iuIWmI1ZW7J8fEmVFwzdVI
sQ8FLb3YeEt5EUxsR8rHXHlH+RU9lLvbY1w5/HgewDSIS21BZC/H9sw7TWtugvKy0qKunBJvIGJE
M2u8pe2yspMurCyH6MwKKU1B5jbTomVctYUuLq3zKj77VJ88I9uA0KxZQ0Id86gj8gFDyaW1Eimv
JGdCi1oNqr6Nr8cPaNgdwbvWbuyQlcO/xFUQ+EPiFV6QNHu6lTcqyDq1CKR1oZWJ3EtYJrzeBJy1
KrbS2Sv7EakTHbcNqBMXut3LcTFrqAZrirXIHdogtukjmDQy600Tf2kKfVCG6PbWWAkc4T+izwf6
muhigsd1aW/gJC+qAngGHQk1Jt7m+rdRdX4F2UnLCsda2Tnxj77O793cvRfxuN+wv3Kbw39FIheP
LTxm+cnISFfYDmU4f+WvKaNfJt3ZsVI9Kp191xDDmwBJyrmxh+e0yzT1O7SNfWqLI6sjQpT3dJfc
Ny/oBb/9Wdf9nrh2MSegJkTXFRxt6arqC1EyRpA8qDseGAVsms/ciSDIWTjfMuh8IfXvoFCV/927
HkUbBQdku3gXzey16t/pYIIvrQlid+vD1i4QfBgAv4AZLrLv0npBktWigI9hvhC8TJx6GZ2CLG08
Qvpw4UyeTFCvFNO+7c2NtVq5RiDZBGAMfD645TLuUGNDYXbOoEd9D4VmoQjQlxrKVpVj7bihOQt0
TaBhWRpKpQ05WFoFKJMemexjHLLAguAzR5EelLbh7UVeuUKWvw+QOHBi13dxm0HF2DFKPaog6JaX
NAAOBSQ8ECgHLU7j/Cdr8JIdyL+6CHYvx1XS0QATCRauzByyYxbCGoq22N04KlCPRsritzIk1Z97
EsRG6AHpJEB7kGq+NJradp4QMumAO3xYFQkAlYZE7sPQ9Xu72sr6XJNv4NBgyRb3eYl3ZJIQkyd9
R2NbjzRlDmuQzPZgd7GpEc7qFIDiwI/t5mCnjzT97jbZXT/8arTDYIAcZBo2DvDaLkJiBKQBiL/R
iCrN9mgPGpv1WY+c6ei2XwbxlpHXqTrc3kGrVkykLAiAanhxpOnVxOSSsVP0SM2KZ02MDwYv673l
dD9i196CkVzj3zG9S5cTyPBQl7hq35rsrKxz3FhR2SLzzfeQeAA6fGe1+d2otq80fanET2jKdz0U
dVw11IsuKEqCfycBYVtdmytjxwk1l2hCRWpA1pmfq2EEJ2VhRnW5d0fIpKC3wxrfwDB1e46vG0mA
4Do3JE0yjS2jKqDtHNXmSRmAUKF5MPUKhN3Ge6PKXyfnBYwjHJzduhsCCPlRtsoG8efyxEshB9q1
4WjgXUZ0IweeGRFzA8ihGc1VTMO0q8UhzrjqQ8uZ7m4Pd+WSPTclg2M0nqcqy0YzKmv1XhmLt0W7
/LaJtZVb+lSAxAOUE3GndCmYbGrK1DQjteqsl1ZHibccauU4jtOwM7erAGv2sITIJCEqRK+pZK8q
oQU24PREYqpCbnWBTd4bywxot1HoWpu7c0PLh5x5oFqv5hnuA8wdA3dLlXqDs+EurW0EHHWgGHHD
oaFg+YIzC07PCzHqrRWhGMSSZ5cAQr0BXFo75igA/GtDmq5pahuiltyCgTGcGj9pj66Sn7S43U3q
sdGBK56bR7cI+vHZtcRdz5+a/n1QdxwNMH++U84/RZpQdXJEWgI9gReyCGu99ZdJTd0mdLde/dWJ
xSMFR95EBktO2U9WOyFmxMQWBVi6KlA0vevZRl529SaB74IUHGok4KmQfCfXZgxkAMSK4rIrCi/X
WviZjYXUJuEiQJP1eBwcR+CG0bv7Ti2MowYQrBGjR6XuSXPvmMlW38Ha2UDJDycRRbhF+fByQ1lu
ZdSViK1o7PdVfxLtvfW+uWu3jEiPIYjl4omBjTCqddMj8ylOnos48//bIp4NRspbpD2AdqpwrYjn
jVdmf5kgNBTKhkuzulPOjEiZLKTTyjTnmDG73OvjIU1eRL4RW67dI+eLIp3yuqcVTTjGgblqzZ+D
s4U1X1sQrDj4iF0wj4BO+nLVYxc4G9XldpS4P7k2AxP6bTZ6hK6///j8opryeceD1/KK4yQGl5VI
zQp2EjBLtVUFWV035mGdpwxiA2xrXGsZniVlioIUej8B55N2AGnajmeQbIgG9Zve5p5JHslwqtrq
sYBEsg2u2nyyn1N7n9leaZGD0x3FO3RS0j6s7I1cy8okuyqSTIuLAukDOU/Ym/WcVaBki2KEcGX9
ovAYUh4QP9hq/ljZLheGpOPV895p4Hpju9igIU8h0lH/uf+BjYLMDYBESLfLdfQcVXx1jpd11KFU
miG3DuBZ/PIfNsuZEWnXWwuoNKHMjjj0O8k9KU/gUhn+uN0cXL8A1iBti9I4YCmSFRAYd07c9PZy
fFGr93B+CXE33q21uhWQAAhFVJRdQIe/hH5n77RousSakPCIWJFN94MVvyugFwsEA+KLFJX6QHUX
LIAImZqjJhxnn8+5Ctipk2+p1a1cVwguwaoOSAyQ2WTZpWdfYgCyO9WiIJHmvhMLuhv2jm1Wy1aN
ICMOHKS6MBotv58ZmdJhHBjpCPLuRxBAGfopbp//fHegH+D/mZDH0dMm12qYcA2k2RINeohf+wKt
KdoGjn3t2J4bkpYu0ZIRvS6MRAb/lidOMIt32kei36oFb9mRnQElRtNF38NOe5wH67Wk02OTpn8L
dcMr3Voc6bK3KqcQPK4Jdjx6XUevTRwvSX7fXp4NI7IfkQ5DEWt1Q6JMRb0Z/cgivSu35NKXKbkM
g5AARRUYURDqONjOl9uM9F1sF5OL3CSx1BD3nu7b+WSEvJ5dP0VTRZLS5JA43VZS9Hp0C50IMLdg
zIL/LicJZ6MrereujIgjI59kTwTF52H8uD2Fa6NDbyvYkhGpgEtTciyMbDRIbHIjcobvBCC5AeWI
9D6Pj90QinoLzHidfEK8iBcSjAGQd4EzejmXasuZIPpoRCigohszS0O9L9rQTEnQQI9+7sSGU3O9
32EQ9y3+twTUMommO44cNSvNiIYxzPqIo9+jKu6ouyW0cP0aLnZQUQI0YVGjk86VQUG4W6M4GHGg
oHxEzeA2o9oWfn99NP9akQ5Vkw4WOjp0A8RBwrPa/VJrGCm4saaN62ht66EUjML9wt50NW1FW7Is
A9lZZCqqX4I8Nq0tL7Y3rKwP518rkt9ER8agGYPhoIK2G/JHbgjP1rjH7I0YaGs40iZXEqQ5apA8
RNh9Xl+9JOzDIX/dPkhrO8BeRCiQL8GLJzPrzdOcWp2Bg9QiawOZ1FQ8LaRAG+7d2nFF8gIUpMgs
wEWQvK7a7YdCnzsz6t1Xhz5ZaLJ9ccGc1OjilSoG81J9HDdij7VDC2zhEqnhLlJl/JDBmj4TqmtE
IMINHf43yPRmaAO7YgoI0Xe3p3FtT5wbk24IJx7bImsU7An9oUm/mc0x4X5sbWyItSGhh2EJusHJ
hUTm5T2kiK6b7To1I33IPqwxnN3M1+81Ozl0qLzcHpG0MT7VmNCchm4QzB24k6RdntiFnuNp109V
Q3IgkON6R5NuDv6LFYLVwW0O9NIyr2fOkJq3cU9yrp/aoRv3emr/tqu03N82Iue6/xkL2FAXC6A5
0aXVGfNs7juzh3gNB7zS4102P1cqn55NQDFDKFlCf7e0QtpAhaWJ2/xeqYvBy0bgvJMRUmXwtI27
BpwDHgS3tgCQcg7pf1+HG8tBMt4FaPlyDpx0nDnTB/2UgHebE93TE3ef2+5x0KqgLE6xVX7v0/7U
omXN2VeMoIb1wcu9AyXUmvzZFvv8GMDH4C9AYA+oGumuVhQ1K8FPCq0m6vftdxd0d7zexxMkvfMN
U2s7DFRD2NAIlFBhl8ad0Nlq0WalnVrF6g8gSwQFTz42Gym6z1bKM0foc0SocSydxSjogE3wcnqL
ijel6Cm2WFnoh3rWzcMQJ+JgjZje1KnUlxnijkHt0C91jHW2kkHdo9BxNOP8DVQy/bF3hhEsC2gq
1zrGdqM+U58PAj1h+MtexuPWA7WYEjhdoe+mIQYxYAwQl+PUSuAas30QVmN5VcW0AA2cH5aRl8dE
aDGmVf3a9qO5y/sy2Ti/0pX7OWwAQcHmhQAfUBHp/DJS52KYTf3E4iw59I4an8ymyX+aSfttKIVz
wJPlBGPBjd+3T9uqYYJuROCKlkSZtIOS3DXqjrr6aVbsHY+bxyqpdk3Ln4g6HQwK/tZCe71tcm0n
ISREbQe+EgJJ+aFMez4mZmGcElQP4QjejS3oN2/bkMPUzwlFVwES/sgma2ghvdxHDDIj8LgRrvXV
fmp3bJ98tN9c9FnHHkTMf2xqxcoZ0CuD0qi6TtV6PYbBzBg9WobaDwXkqN/tV3C3GN/pMzWCHsnO
jZds3SzwRaDdXOJ+uRpnNjnRONzd0xA/iyQonkDHdy/MHZSjtEdr7370z2hn25jctRXEW418A5Ia
Gu7Cy8ltKxPyJCj+ntq+99FdlaUB4JGW+gVc7uMduunBilx/ZOBCKbLf8IY3zEvP9z9TjdcHCShA
dRGXX5of6xiCakOsnxSIa+zLzORf4oKR2TcdROll3Qw7odpzODta+5PTpSGekvqupqYToEXztVI0
cGFqXR4OacXvWz6+3v5CyRX85wORTlo8NMCv5TcidRU0/yuZcdIaZ36py7YPdQPgw9oAx8BtU2vn
F4QP/zN11YydT1PlGgU1TrMR2hBHss2jq8deX9RHOAX3er219svBkS/oc4OSczggy8j1HGPrzeZu
YuJhKtUdZGQe0TG+yyDrCnibZhSAek1+MjCfV9//w4gXOBQkKOAJy8EkQCVAzhupAbVcp/Y61n5t
VDXQyfxXY6MjI5vpvkq3SLXWnn1ElJho5APB9yNDlWw1HhWaQb4zNe7y0dnHFvXNSX9051/dFxqx
zgiM8YGS5oT6cjDjQxgZ9hOI+baP38r2wnnHI7zwboEfT3KQYurGVTJDLJWU5S613uJWObHU9tOw
EI9Tr3p6o96pzRO1D7x8sav4mTp/AWi18XQsZqSdAA1QkABiDUBwIveLJYS2hWEO2imuH7HSuH5i
oEYh00b/zt10a9+tHHpYA6kBwJu4d9zl9zPfE3heNjTxosEJXkVLG3dlNe2dJv8yQB9JH1BLaoK0
K9AQ3UPA8UQIBUKbRiNvn9OqC5VNCfq1JwaCdf8AZfUFN3D5RWKyk7JWIJSJXsaPWX9PzNiLi/LV
FWVoTYXHR4d6Lh2PnfFFr7SNW3Bt9sFeuggrLyhnWRSnz20bnDrwx4Si7MrpTmvzsAKPwDR8aFvy
JIsTIK/0v7YQel6O1OA1Mk8ctrT2bvroKg8aiO4X+97u7gDouX285f7v5fKEuDE8a7KwzIAk4dJY
hqV3iibXTyYideBAfFenXvIryvhbrZTeYNMHu5v8qUt8LkIWR5NZbHgPK+8bmsDhH2ggH18IpS8/
AUSLWW72Lg4YdboA1AKx75JiC48g04p8jtQCNxFqk3CoocV4aUY3x1R1aIqgTYAQjf4AQOLNgDK6
zVFMMpK7euQnEQeiy48qCkrgUmD9vGua5ncyaXsXN1AxAFJMf6HO6Y9zedSaZC+YesyouXH8rp+Z
xYmC/BIardEXJWMnC7NBeTlvIZjK+wFRV8joe9qFLTTx4iCl5O/bm2DFHHxRlPEA6UXe0JL2gGFn
isZHBFlAJrv+MLnM49aBQ9coFejw6/iEB3wwNpZ9xZnCbYpSsYvbFasue6aam1S46tCsXlAXVbMf
Zdz4pRu4VvbQ93c2+cjmnwX7ZdJQK43Sy7stUcX/zxcsbRLoHb3mvXQgSwtNtEk/QQ0789sZbOlN
fN+r8e/J+VFqvxMle6WDdSRK+3ec6njnK1+MYuMMXp/3ZR6WzjR0NoDGfDkfZ3ftmBQVRVOZfrLf
UUoMwT2kT+Wuz3S/d60Dy6NpK/5ZuUwvTUpXDBh2aClKBECW0vdBmhuAbc+z8aJ32RA6EykDE+qZ
v1qzL3e8MAp0I6SOh/5/9XB7610/rpcfIr0zdebYKS51/eQqmYLWkYQ9T+5c7Ewu1Oi2qZULALYI
opzFfUOuTRq0rUCwugbo78QTc5eZJij6zfQjcwOwx0Nm5Cl1I8sAN9UYNnHt2zX4qLz5o7NBUPVU
jjtn/EkWxSYf1A4I+L3a2ZRlvX51L79Qmg1Kk7zjnQ7h4jr+ZSapR7ud4QpobnvgdrlrilegQHep
+gWKrWV5D/ePao8p4qxeC29PlgzPxW15+SnScztzYD9nTOapJz55FdNOU31oRA8CTBp+CRnFbKO6
JPPK/GPRXUCen03+hrQ8SVO4HWDd+kk1WrDxDU/24M3DPW8cL7O0o+78Yhm41+s9+pegjr3j2tuU
sn2XELilu4me+tx36MZXyQxin18Fjwvg/CULg+L35eFkesNqNLAbCL5E8aZPaRtWVEBzcpofeGwo
TzPy914HoqOXTLQuLrBKDWmngQ6TFB4Inb6h2gSmJlDs+qxOiiB1HXFI3PY7/qOTi7D5Ge0OX7WO
5HcdKrpRneslepyLPhhRlfDNuZyOom+1/3DpAFFqLa4k+mI/1//s0lmefFugo29JgQzCQ35wimrN
hVCDWSt+7djPhktJ5dWq5nront2SmV17c8AyDdsIbJFClfbXIuijGzPs28IM/g9p17XjOA5sv0iA
cniVLNttqYO7pyf0izChR4Gicv76e9iLe9eiBRO9dx8GA8zCJZLFYoVTp+rGSzTTtavUTQoMHjbd
xqGxwIXjh/uwo0SDJGP3wHEiGcH5GaYlWVGdFFpAzb53i0FuXqbBLnd9mie/ASqeQ00fMO0vbUlx
NEpMb6gWLYyJ0hzVPJ3RZxY7P8eqU7wY3OPvqOOBHC6vk1CqI01w/zYsAZ5+ZG0wjQi6w3PFkinO
s1oZtECOl0OtqwN6NXoVSDnSe2oajZ9ON6IfDNoN2nmwxsLLXmt5MQ1K1ncDcKnddxUcrmX9eXWD
wZDRzS5jzD3S82sBQxo3epyPehAVrZuV9a62UU4DeCKNPFDZHHPiitpd2E+u3Wi0kQJQwhD4DkNs
rkWWtBysqsv0YAHd0pFqcnaf942G0du24sl9lvlAb1T7z9tNPOUqmvUtVo3ga0ZSUkjIBKRGoM/G
98jJHLcfcZWjF6sl37SW7Bw59nvddJdMRMKycaUQqKIYiyARGQ8+TzQ5hVMbg60HTqM6d52OWV0Z
CDeAcZzMfUokUG5jUvV7A0JDwekyI8htNXtX0enHGpgQK6+3OrLM3o4QsgYYa+ySkkJZvzaz4P2+
DhPASocwBVSOLJ35MYbuwmLZlYJMFAoZAUH9149nULU6Ui1qpd7aRA0jojHWBVoD3q/1UiYqlVk2
G0Ygd0Mw6ppnJT+n6C6JE7+aI+RqlxeBxrDN4TcPQSUSawguAenk3L9BUsy+q2wjmOJd/MyqLDA8
sovJJt3s1tRr3v5SERHMxt2ACwS+FNbKzYKM9SrxLLRoF6Rm4KSvBQVv1CFdhsMcU68gk6DIsCUL
uUvU5YCYZi3Wa1mYphf3qCKZgdWrh9SUfKVWPMeWDlpBQcn1XbCdLIzjtvPDwUNvMLLRqN2vxfVK
W0sdhikEnXSvLyej84v0UJYayGgJ0Dd2CPgU2g8Ewcy12gBOgh014SSApuojzL5Qzqa2UwC1Iiug
0ejHhTJ4g4GAwTExsGEad6ZGAVNtJlFPwfWdgFjGsgO/CfymPD1s6yRLiYDVDtSGzPtKyY4NyeI7
wZZeX++1FO7hnCVdlUu9wGSCOvmuxcRdlPQZl3AX2eVea6NdLdVP4zcNTbBOErTgTB2SPwOQIJWo
y+5al/AlMOpISQHfgqT4+nAtqc4kGeNLgqqWfZreI+ddzb0LDBzqkIIjvX6C17K4Wk3ktPVg4rEI
iiR7WmzgFSPT10Anmi8io7PhbTNZrJeBPRxIvK3XlU+jXhtNYwMcjy2VhvRnStoJ434xerePG+IV
ZaOeYmpiEir4ie7Nmozfbp/ylipp8MOQ3sLkZ2Az158wkXKOhrG1AykZbFfuutHVKl3Uere5UoYh
BK0OnmTkntZi2jHW5aXo7SDOXqaqchNquLn2SOsCdAv0kEU1LJ+NRsDft5e3dZrI+iCbhoTD9Ygw
Fb3CfRVjh8ua1sDJTdMZEw7urWQCi7o5ijrft8QB4oImOZCOIGfIWSEitU4xkMX+eBEl6XFs3tIE
0YsiyqJsHdulIO7pdSatnOt6xrh5WgF+fc5s0XA1kQTuxIw0nXtgP23MtQxU5+ssolvbutOoK4E3
DkVRoBCY/AvTOfVjo0udbAeTtLjRnwh+4QKS3z0aa26rwHWehZH6sR4s6AFePe5MCkoMOvWSHTjl
j6hw4Un38S6ffQ+DTkdDAITa2jVoOBwxxj+Jku96VandYM/QERxQEnWeXkaNVym1iC5rwzKj31OH
nwtyUsa+t5aCWUsY49S0VlBIryXoSmaMLf8scgxxE6O0/VcIt28VcSKwjHVWkKkJJlbIbqXc/7+F
8Hqs9QWDU2Mleeyp1QOw0LtUBODY2C54WogAoWyI6Hm4g6MgdFfnRA7mND4CaBqkNfFqvREo2oYz
8DF7A92aDKfIe6qNOo5GKlE5MNN0hxaJxyoOib5rcv3bkmsuGPIEsPoNawPyUXRSg7KQtVxxTutc
LHSBwZaDyjqYxhfLKzU2DUuQC9naPdbfbiJ5xjCs7CsuLmohx1M/00UO4DoPRzvNd0QqrD1gzu7t
i7olCLAXkGihlx4ZO+41tGJJljsV+5cZ5VuDYR9F4jwNzXj4D2IYaTLmdbK4hTM8KHiaahlBjEYw
a8K6T7KX3ni9LWNLFfDsgLQSzKkI6DkZSUUwuMdp5YDWnYupVsUw+EP1PhTfGEuTYEEblhSGDUOl
GJ8vPCRODQrERDbqoHIQP3TRfVeXu9o0kaw7iSbZbBg3ELGiOsjMDvIpnCZkarzIIDyQA8n8pUd/
x/LT6Qjgli9+ny30QtNaRSV6MuL3l/nBLn/+t9+Hm8USQvDa+eSXNilZbtYAyPd23cJoZsQlTnO8
ffRbWoz8FpsQAQOKManrRQAHmzQVmB4wxug9xxTYCegNpRC4NZtHfiGEs82RoUiA86hYyZD6TjQ8
Qo9jI/mpyW/lKMqgbZmZyxVxNlpt45gMnSwH3dAeNPVnAfYqYpKdIQkUeevWwESDosRgQ5psTr+0
2dRBbAdB6Kgq3aj9Oi3POkSaeypKXWyqMqwMXgUkd2WeyifqYsStrQNb3aIiuLgmxprf1oOtXTPA
uAoSXgRqyK+t9UA3RmVBhC8HBaU/1U5/luf6hNnDeSxq0dmUBAuN3CbASbABa0mJZCxWgsJnYGp7
qrtGjWjULYUz2rdOh1lnlONBqYjC1FqMTYYxofB8AgOUIf1Dp/gScsTKgCF2aD0aRcNJtu4RKu/A
fiK0Bo0xZ9UqkDiVGjIIgRVJjxkq1fh/0Pj34/Yp8fwxzMthgF68NnANgS/gLDXNACMyrJRV+Ov7
IgaJFDFmzFG3951xMp3e7dLYVZr+uSvjcMIoU+FE3619xfhVB5xgQBYh6bve10hFD0OjECWYu87V
+6+l/eQQiJoPjbkr8/PtBYukccqymJUJMjAKhClN3Eav/DaW0cVmYbjvfpFmv+400TCbLWOFjAxG
PrDEDKBs6wXKBckbpTPgpkQHPcUY4XE4qM47qLS8QZ9+fX59YCFGPP1Bfc0PRgD3ABl0AgjRWOEY
JyfokYKxGcdM7QKD6RroLbotcXN5jM6ZdRUBMMW5/GYWa8pUQlFBgu2qlIBVqXY1ekTWGU6mCDWx
dS0A2YWFxEMJb5Y7P9vMFpQKWyWo0ufKPIE2yhBRU22UieFOXMjgbjpd0tIxCOpUEzx/4L1w/XTw
Sn4ZFWU36yoGHh5RDxvS313/H/aS+X7wZwwMk+JfaLyovdqOjcKyeJi5Cq733yOmW4MkEe7m/va5
be0khrigDwzJARYYrtVSSQatn2PIMusII8+MrwX4BLv2k1ynHwYGUAfkBlU0Zl05TayNeiZKj6Jf
edZ6F9x7mIEkIi7cegKgDKhUAtWMfCDT0QvPCWnIWoIjqgQjGAtHcoil2W3sp2X6fHiLZmTGw4hc
POhpOF0vzKqVdBYLTCDOdCeU645q2YpotzdWw8wEyxUhYYQGs/VqFl2ZpxIzfwK7p5Mfa3rra4vi
gmh5F9uVJLCIG3qA2Aa5RUy8Zoz5nLaXY2loyQhfSs9eMut+aZ+r5fBpVYMIRtwLI4gqA3dpIwRM
fdTjhc4BJ2PkpvfF3A6g824F57O9ln8FcWuZMJWwqrHYwKz+9mlQJedZ1HCzKQKFGJYz1OHecg9m
h5q3mrK1zEsBwuYT3i+3EG3YhnuGzQLPIE4EF4TXMyqlUpqMiRJoStTdU7RC36Fq+u32qWyqGcJ0
FAxgBtAWulazEf0tBlEqJchBL7irIgOsmLoRHbslaf+kDqC1t+Vt2VXmbdpo6/kIojiBS+uMRtkX
SiAvdX83YiDuTjfqzEMWRkauSEp8K6XGQSE1FH3I0FahqNUOQwpFCKitlbN0s4zMGKjKeJXvnBQ+
j5TB5SgzN1bvWyf6OhQYr9U/C5bMnJd1WQbXF4IAbESnG8hH13usjrI5F3OtBMu+CZf21GGcce4e
yBe4jKJBTMwsXMlikSkragNPwmnmhMrBYI2QBeSXa1THaIaDQRTXqqq9rr/eXtmGH8UQBUAvgv9C
Rf11vbAqHmeQVuEsSxrQIpBsQHLNt6Wvdrb2tRfx9mxLQ20L1l0FNpD9+4V9V1CyrpMGS2vwAlN/
QkHS0//UzU4x3dvr2lINPFL/J4mz8F2XwfhTSBrY/LpfFX0bjdEzC0Gov2VFLsTwTm8+OmkmjXCa
WvvbYDaenPykjsCws0/l9eFSBmd142kcSTswfXDtQ1kdest/6Bav/zPmgtVsaR5cTswwB0sJLhV3
PBjUVg/guYIroVXqbkEDl2+YFLAp5m0WtIofly4RvZJXywNGEt4msLPA0qAcyKl7m2aylQEDEajL
4qpRfDfGw/eu30+OczfolZsuf0aSfL2tHlfnhjQTM8vwMQCZA0h/rYhyk+pDM6hSINHyUarvMpk+
O0Yr6PW+LhcxMcDCMuQICzj5kCGvqORgCmOQ03qnOF/MPzoGNqNPCq138b5P67upECRTN1aGpwB1
XDQsoa2Gj9cxGABNDbqchGBSdLP20A2L64wClRQJ4V6AGcZ/qImahBj0laQ+mOA0+/unT2i1Dm7r
oghd5dSAiMRsXRNZOtzgSuBmXD3PLFC+2CtO9aTaQVA3zklonop98+k3A78OTAluE1LOrFtvrWND
muPnLZzEWDwgp+8a3xzrRz7t4+nUlX9jOnv28Hm1RhAAgBJKUUg18I0ntQnauI4uSTiPQD87jYsO
X28aBGbiyrayhSGvxPpK8OEyZ1vHOEEpqDOTED62J8kEkI/WVehpHv7e1oEre7QWxIdRcmGbUqti
3sGQRQh+v9E0jMwDGg89WYTwutZoZILYKAoknrCmq0cXTOal2Rg0THFtalTwcvCPfvq1wA9fCmEf
cfH8Da2OBMkCIVISnWQHEqR2T+mnLyekoBuWubUgFuQLA9EMcuQh02m42D/1qQUB/KkQ8Zx8pK1W
jxJbyoUQbindkBCkCzUaWmCZTiioOai1ayryHVx1905GFXeMGlftMdd8BgpRa9BiWNUhcIre1FRo
RhKlL7YOkNEBAPXEUq58JjRJunIaijQNHTARGxbKVIda1NIukMGTlOvLrGcgxknDyXlrZMdjd7ju
RXlqkRTuvddJ4pRtg5U05qvRgsFNeelVEdpOJISz4GPRzlXKhDjxcypXnoJJRUYaCwwsz98M7CKS
4EBKAOKDy4Xc4FrjWzUF6zmVadgOIPqzk+McxS7RXeAl7J7cy33ll33pghkgVMpvqfmu5c1+aCnw
2pgWn79DeY5yq9+pYFZemk+y07KvA5ESMCPAHyGw5c/TkZOxAoyrDCu9BXQYA5j2vWJSL+1o689a
nx5u27Pr92YtjztZi1SxQqykDGugj/QFxOIiPhaRBO5YSd4nC6Ynl+FEwPNmvqeieOHaW1svgXuW
BzmaE8PAElDPHHpwrGWQI70roCsrzR3Sor45CR5S0Zq4V7olBCFllZehVhqYJooR7LLgXDYuw0oP
2L9f2GVnLJuyj7Iy7JUDxhUHi3EySCoAEm4KsRA+Mt5wDM3jjmY20iTOp6oMZ9RUPBRuvw8VbEhU
NO+f1zL2/iNEx4VDVX29GhDXlmhwrcuQJotRoGc+1R/QHSbCQl17AYgU4NqgRAhqdghai8Fc8miU
0Doc0mcNg8nt72OLXstRYEG2pMDJAM0Bo+LHlIG1lLbLnT6FVxMSyaeVfK5L+a/e3gGzLgKjbKgZ
TgZtcxZ8NhtQ3bWkApxM+WAWZegsRRlEGGu4d9L26+2z2VACVu4EbTwqCADXcGcjo0Ok0qlehpkc
t3eT0sS/JLCrux3SdyITv7V1l7K4rRttoiI1DFnp8irXzZ1h/JjwJuuFIkoIXWVHEDQiY8vSMPAK
Ub5bb103zMicDCZuqCXtc3gE3kL6Q9U0nqblu0GmXlnHj3li3rXd0+0N3bBHK9HchiKpRBkzBG4V
quIudF/d5XBFk9Lv8j8OQOqWlId9ChL023I3NxdcVGhUh7OIgQ3rJSskahXSlGXYupN9zmVQyR2F
k4Y3teVfIXyUCoIIcIkMuMnyaO+i6rXPwFlXWJiOdXsxW6qPVAnS+mgNRn6f20TAREHg2c/Qyg6j
2TUMYtnNeS3iu7725lkKDeQhrDUEs+y4C6bajUH0KK7gPaEuKNFgsvoH3bJ+p2hrdR1dFUTfm7uH
ZhDoI6YQgiFofURa2esFBj6VoZ2WhU/mpfQljF/al7KQPnhrAzFfkhVhTNDQ8LawJb1hNhqpQqeO
Dq3aou01MnpgZG6f09aKACuC8QACFS0SvNL1CsUXlFXY2k+gjd0liIRaKiK431gMkgcM+gWcFOw7
d05dmtuLVndVqMsH8DdDwn/wu5AYgUuIeUegdOGfwqTLpDxphjokafVkl3lQJsu7ribvRiGahnO9
ZaC7QBMNIwpjRpdbTJ9TUigYVBtm2U+p/IaoQLfOnz2VtQjuIewoWmSGMqMhin0T5tejx0IpXm/L
uDZzkIF2ByRqgTOFCqx1GZOCo6HB4IEwH+q7yAzq5LUe7+34WcsPMvhpZIGmXd/VtTxu28wIszll
FfIc5Cvk+9kjBfiw72Rnd3tdW8cDbwjj15BTRyqG/fuF56US/IcMPg2r1nGL2Azy9F4HOcNnpcAd
wngp5MPABANBayl2VsamVEw0nCbdn+bnQS92wmTS9RFBCIatOaDaQBsonwquaxjP2kRwP9aLV06W
q49oNRj+psnkodmyPLRlLljX9SO0FsnZ7W5WO6sfEOlnhuQp41cLKD0ohJC4/PqUIAfMx0iVIt2D
Jrj1/gFYlJqTrELOqPsUDVIOmAaEGNqN1QB5wOR80FRccc9XeISIadFQrXLPihREZRRJA/lFeFTs
vNfJC1jpC0mcHZ0XKledAUlO/y2d7p1RxDp0LQCILMyAhHOAehygmOsNU21JQUJpjoKaHguCgQGp
CJ53vVmsG4mBP+F7AfzJPW6kSDSlaksnkPrGJ9LXmC5o7i5OhVoJTME1mw3DYgG8BO4W9CMh/Fsv
Zl6UqtG0OgKM4k/RoQPwKwoee4yUdjFQTFrU4yCd0Ows2fOvCpmEqgvj5k7rUt8Q9c9c6yEblIHk
JlC8gKbzjXpV5vSLNiygO5vtMaysIcdUOpQJGkemx9sm4/o2g1eO0WShPgykpcOZjKTJAH0lXYRS
SHeobCQiSOqZSfFTBWu1RucDGp3PjfrtttSNBWKjWV0CpJ2ADnNmdwS9WovIRgoqbdipWpjGrwVG
8d0Wcm3bERSiKRwuEd55VP7W5zmVoFEdOzZFVo/2DoaFwiLGs7Ofk7de+3lb1saCoJwofjDMwPX8
WNtoaq0aGH9vtvzKrTcMvyOF8fW2kI3bBqOB5xHvIro3eWLDoisGVJhJHA52l+wWEJx5UpJmAid5
Y9swLRFvMCqX0Afevqt5Xy8zEtJA2N2DieVBax8y/azQ4aTPv24viHkMa/uESBdVbbD2Kmh05Gf6
qDQBYU0kITlnDzuKwSNISEdauwcptJdXfz/LRss6jD8a6dkpsbkcnAfTJ3CTl8RJQz2aj3qyhEYl
BQ7IM24vi99BlpFGSgKd2oyQC39dK16qT4uVkh6JzZQOQd1KNcpGtNjLpQR/GVyhXobd+GTaBd12
SLagqwBYH/ypcQkrmsW5jsgzC9viJCmvrIzU/b29Ll7/IALtr2jLAsc9cDH889hGqVWoJCVhYqEl
p5zil9igotbs680zEGCAXwiKDv53vrSTjnbmkLkjYQTYmg08RWSp/jyMv0uwFGajCInFX1y2Jkb1
DTuEQRJYFndWg1bIBrjbQqtFWjZzkbBMrR+39423sR8ybOQMkEeCqvN1JKu306xxJhIWReVhCq8L
sDzmJYO/wJ36L7Rxh+bt8xLRzMtYkeGhYYHrVS1UTWllkzysGuV306fLU1bq46NtFvKubpvsLonM
+TDVY3sgdSti4eKvNVsvnhKwOCFlAZYQTv/lCcS0DUaUhboDzoqss49Vb3zHKL9dP04HbTkJHZ2t
HQYuEHM3QJMB/kzuFZuaTk9V0IuF9qK2OzT5al40dntdri03l0jmGblW+rSRI8yJGVrBfb/yHLBg
xN7AI8OMIX/HI2alXurtyciLcOltOKhp3Rwwqnrw9ASZXKsdq4PcVbVP1Ko/KpWTgQtzypy7Ypp6
zS3MYvZVwxieyy7Kg5Q25XNO5VSQQNq4vGjJZ8TVMLjAgXG2b4iNKKMYCRhOuUX8XNKbt9yQGkEu
4oqr6WMrAGjDKYC6R+W7j0AdVthKbedh9FpWf7NHYBzLg/kF5IvRPVG9avKqd0063lb3DZvBoPRs
MB4CebRxrNXd0SJbXRQcf6X8bYb35EGVTvQle70tZUOtV1I4V1TvrZKixpOHpAji1h1I5SrWF3Bg
1UbuyiJqHxPffPk2/rOR/66Ju8KG1llxlWl52FFj8ka1icFXgzEIUa4tftx28e726jYMIfAhoPzA
1QXRC+9cDDEhjPMnD+cSDI14709UF9TTt44JywK7E+NKwa+tj8nISd/iBuVh2VeJZ8iZc49AKDkV
Sm49lWq+uFWTCZ7FrUMDMAXGEK40Mt6cTGSN0o5Q6GMfPc2+4y6usvxO6r/Z++3t27BAKmwAc5iQ
WkTL1Xpts53UstUg9G4HCY2kcaw/m6bZ3ldRUfvzKBl3SLEmD3Mp/QJSVlQO25QO/k00JOAaYHbA
WrpE0JAOKhwa1hPZJ/k4u1X9w6qByW78QWpeljZ5K4hAY7Y0FM41co4O0mNo+1gLHfWxBnbVRLYh
Ii6rd07JOWpeRINMtxQTLzTqL3DmQa3J/v0idVKA3N8aMT4izLtTCwIaLb6vRGX+Lc1Eu+RH8RZd
hjyUYNSMfpxlJiN1rSMAC5PiWY07lgJD9dGewt9qjDwA/IvFJUBMrxeTDrE+OrQqwrl6StMUqSDZ
A+121p412ZULcOyVe9oDR/DWRJ0rVY+ls4skx2/MGEM7MjeJNACrOwvN0OljO35XkmM0JKdqEUXD
W7t++aFsxy52va/w+UPWFqEG4lwUqd1F2y+E+rdvzbUKIZgB15PFuqGAZ+BujdzX8zgTYMPU4ZU8
a4izFyU/go5c9CxdLwcJeUZcCVwrCE54M9DVPRCMlVyEEy1dBTxNkvKr7jNXXkrMnh48A2Phiy55
VciLLUuI7QkQqRiz3Bv7RPpze9Eb7oLtAFGE9iENWWHUFNd7i4HbizWbETA4zb4v/Oghdw7d8iel
JzgI+6Qbj3RRwZOtBfb0pzLSc6013mz+HdP97S+5gi3g2q6+hNv/xawrSZXwJaa102cfKKfH3h/2
wz6/S57s03CnPZeDSwa3zfdV+bAQFz0Xt7/hCjvIfwP3rFYaMCDgo0Zaefd99BOP+G7/vXsQXb0P
YMz66q3XytnItOkkiXYObKTf+8p+CLs73Ve+OPvyhLfuRM7paQmGoDta/hMYY/fSAUzBB9ytQ/z4
90hfGhetUMfhUO4KHwzDe0tgTq9fKnwf4h3cBRa/mZydq6cmq0F+WoQ1Ic2eaAvuv201npL3/UE2
Ms1vEzPyi6ITHcHGLYRkliNRETNgCNlaH7Ulz0w1y4qQLJLbVYe6x0Rvt+3ubp/0lhgQNqkoPaPX
C0nOtRgqwS2Qp7oIZQPTMKcekyL08r7JEy8VpWO29tJkcwgB70XryweJ4YX1cmDLbaeC9ZoasHoZ
AIj2Q6hFAdjTgMGpfxiiEY4bfi9yC/CeGD8u+hP4DojFzmfAppIizOs7Q6730vhuYWHZW4TG9UhB
E3kOZtg4NDCBWtDwf9WnwG7QhWw+Y4MGyKgDErYIm+W3kxxaBUnr+Eded7sodTG4vp9+l8M+7gUR
hVAuZz2ipcpIVkIuRr3srdHBQMmnMrlTTg70qNS8pQfn4/xWYh7IbU3asuY2+iBYalvH0jnPI1PL
pRjmBldFajIvIUWG4jtyRkpbiupqW5qEkixjPoFrdTWKOdHnEU2SehGmBqh9nSSRDj2IcVwrGpd9
6XSZn5lWDwrCohZclw+XkTdYF6L5GWsjrZcc2PUijE3D04j+6phv3bhXnGw/6N2d0pkuYIcLuDVf
HMw7r/1xOqXqt6nJ7yOzOczdE5LzR/XJrBFl3j6AqzZcpnKX38YdvaWnmgWuERy9c1KtXasc4wSt
KYy+ax/PT44/IWbB8+UIXouPQtn1prBuNlBPYIgLJ3g0u9qpC2wKfUYi5e4RvOfRV7P03htX8ZBZ
cTsv91W3cr/9wIQTj+zQWuJVXrqP9+zvIPbboXvQv70d1+43dgO5I6TQGRDa4Cxb13QmRiaPMKDF
oU9Lr5wfF7ov8+KQuDW4BZtFxAx3fQPQHcgOAehUpPz4Cjnmt0xqD8K2MMsXw7WaOIjAWOhKSX28
vbRro30pCCn7tdHOGq1VddIByjfYQUSsbzEYvBrd9hpZsIk6fml9skwSgyYzUls0va0lYSzRiCwK
wBlOn/xCdqn3hpwmgkd2Q3HXUjj9aXuzTzpzAJoLU0AlpfPU6t2paw8RnTeXi5sYja/0GGgg+Ril
0LqVoQtyc5tHx+aRgs8d3VwfX3jxNhn6uEgT21HLeUWitlHuZfX19qFdGy0sEv3GsFcaMgj8S5vW
dltE8liG49nqTrVXGe6SeNF3kgjswHXctBbEzvRiLbZaF5kFDH7YOWiF30nVYTD3xhe5EVz7TTkf
951luLGitZyZaHqd9TL2rDNwm74p2YvT9l7anGyQ397evE2Nv5DFzu9iTUnU1XYVQ1YHRiDNn5XE
i2tfmAy5thnYugsx7DMuxGR9I+mRPQHQZXmx6aJdGpin2B8xpt6fRLPdRPvHRXN2bDeUzkoZmulf
O8mQmHzOkf+TTCG5jWhZ3NM894QWVa4CytWX6OAq7jNralwVc4RVIJyHYh/NyuOsxYJuINEC2Wdd
7GY7YkZWbmKBzaLf55F+tLJhZ4xH5ChcSxNgNbfXCKNrWSzHzlPWtsoUAzNtQNj0N0r/GGrnGtSF
Mio09aynSRkFKrm9un8FcsdXLIB6zDU2VTF+ZZHb2rXX3kX6o/l8W/W3rSMYVf93ZdzpmQNcqwRc
dWGWhv1XQ7K/zJ0/Zm9zMxyW8ejAb3dIf4c4HW1Re4HwzQfgQjh3hmbu5Api8CoEXL1w0wrzvCWD
IJPfAGrpxub83VJmFCuAu7T8jDjgr9Tq9FtkmtnOpFlxsjsJrJ4S2LsFX8aenqunyQTZIqIkZBF0
7q7S2BmkaATCjj6kQe1Jliu9kqf+RaXuInKqN2WxPm02RgogBM7UGRptnXTG85DYh1T/rpWuFk2e
+dKOXif/UDEb3q4O/2V9OHX0xYIoBjHT+vY4OV6R1oAt6vazbPiR832oX1T7YGrP0vgaL+9TLXih
ts4azG4AVCN1iJYx7hmuFKWNBgoju1TFU+I4950y+7dXtXVLUf8CnoPlnK/4IkY5B2dhYUOXrWMH
MzDSIOlHb5SfaJS7SfdW64JcM3dNQSfNODDAtgCeP8yd5JNMWl6nPWbe6ufkSzq8mcAPxdof2g1+
JiqSctvHJAFyg6IT/AhwpV/ByfR41u0pM89xtDR3Yw4UVpaTRrCDG+tBARaoXxmFI+QF1LVagOgU
RDoxwZjvolddezDOg9J4JepVrhRlv9BG8/32kXFP78eysHfIA4KOD1wCnPkxFh08VRm1zhXqEztJ
pYZn1aCrjgjxjFk01GJTGqiE0DxqswQkZ1U7MrZl2ULa3BkJ9Ya4zRQkC6A2Hvxr+5fZy6gj3l4h
W8GFJflnhWCPRaFKZnkezsb1faohT6BoZ7AXaTFCZOpKxR3oix7KKHts4kZgVJmzciXPRF4FpRsM
EeCxyDXINB3aGto5UkBvXP6kDKSHXrnbq9rcyQsp3LkVWrfUNeA2Z3U5amhEL9ArNiJxuPyH6cgq
sjr/txxu+zJ5IkiEmdpZ0Zd+TxXU0UHOgmC8Fs5K3FJ+vO8wh8CnAO3AaUetjUnZY2bQucBUV305
S3P6VMdDUGi5m3cPjobxL6VbYwYBBrIGs/GojTsp9gCPX2juGXUtirk5e/aP6rDuapkVmrWPIaEX
Lk6hsvJ1FWnnBdbSweybXPXSh8Q8LNG5AnbZJWN8/Py54hlCDyyCMpA0cOc61aVKTFoZ51xTXUsu
9gN5ofN70op87g01BS0DwPJIzmuo8nCPXlvMltxJjXmepQdbOuupP5gCD3FDR1ci2CdcbF+2zFXW
ap15TpYlPdiFeUdkMuyiLDdcWJtS4LJtWGiUeUBuge1jEy24rYtBvpapdqSf1TKNA2euqKsVUSmw
0Fv7xh5tvKBIg6k2dx/sWZnSbiDGOe6QfQFX19Ag4wcNva0HG3cBBTgGKmJNIHhL13vXmhgaPw+F
cU50PwOtW14k7iKVSD+9ypOI6m9DzyEM/QwAGjGMFrdztBh6IJka4xw5SLbHnTcOu675VcyvbZ7s
ZdXVyNfby9uUyPwtxi1nAUO/Xl7lgIlBLyFxjtVXLUnIqafaa9ugzNZOmKxl5WlyN8yStFtKa97d
Fs6Ww1lodJkD7w7+JDalmtPLYiZxlGIAxNnU90b0U9tJntwfx/6UdYK3YOsGIMGPihuOEk0V3DJr
DMKIZKnDbZY0l6pvU5+4edR6RETksakuSIXbsJqs0Mk+5OKqmc44mfoSGWcJowc7+b3TflrNc9eP
+3EUHN2WKFbQYwYRbOgmZzicFhx2MFHmWXHJPWYxwFMWQff5AhUzvDBK/8rgTqizrSxXSGGebcxX
ysb6NQZTg9O8lwVFoTDxWmk6tHH0lKUik791YihHo1gB4AnYNTi/vMd8x7h0FvNMzQIpHM3aqWPk
GZ3zaCvp39t6+BFY8Ip4KYxTjy5Om6XIZgx7UaMyPcgpmD19auRVaA2K81tZRvOYaqkJtsPhNNCl
upfanrzNg2TvE8VeejeCjsdeS1Tn2+1v29wH9DSA8B5/XnV6ZsmojJOdm+eoLn/P3ZsaYzBQTN9o
JJrUwNc0Pg4bzjXDUSDOA0XMWndBbF//80yUs+Ray05SdlGBAKKTPFCaJaAK7Mv2vZvoXlV+3l7l
1pMBFiRkkdGaxvAOa9F6WsxmlUbmeST+IR8FT8XWHl7+OufMG0BbK2aOXwfOep4PxMuXQ/56ewXs
JvAqhMcIUDi0hzBCkPUKOntpZztOrLNdPiBP7E4q8nOC9OnWLoFsDpUf1BIR2DGLcGFcciPv8kIu
rXNEMeA9dnsRLdXWRjFaPlaeRwTO01qn8xRbSl1b5ybxjcGb4yOI1NNegEjY2iq8NGyqloFOJ35O
LMr/JWnnCe3k5iFJ9/WLsJll025diuBUGV0S1J4GiJCl+GDZ9V3upH4EgCLJfLVGFn+S79Jm9LJK
ESTItrYQpJ4I5VA0wyXi/AVQti+dzuxWGfkNJvcpLQqB+knth//weF4I+tiCC2Vw8kEiQ6/CZiUt
RoV5ihFKCiYTSJjnAmoOR/svp8bow4BVZzEqt7Bea2YbAE7zXCGlLjvlPgaPGGkKQTy1qRz/iuFL
IUq3aGO2QEzSWPYjbZXxOI3T7zYlh9sXdusyoZSCHAnCKiD+OZMjJeCf1LrcOgNs+D+kXVmPnLrW
/UVIzMMrUGOPRZJOJy+oM4EZDJjBwK//lvvc76bKhQr1uYrOIOVhl822vYe11/LLLgs4K7a3TSz5
goCkIQNFNwLKEZfndZqNcWJzgjtBqQOdt8Gsn0odk+CQZfuwJbgbjiwAz/g4nhQ4TvWYKsgi7JOD
yR3E2zO7Q+N9pv8iGr6wIzlB3I0zSGqxooIdHDdys9TvIcXp6KcJneDba1rwhL+2gGWQIgCP9zGn
wuHUzvD1ca+4YMc197eNLHwi9JHRTUSai9loOYsAbGHw1AxPAy4KM6wMWvtZOgN5wqbWZ7rzQakS
8caCTAkCdgCcILSR2/dep7kA7KLw0nQ/K80GAOvT7QUt7tqZAekLZck8q7EJA0T7lhePLdrSdE1u
aXHTMKuqo1yFuF0Wc8jLLmnriTonC614608935P61OZr0af4qdKTir36a0b8jLMbzhwMTWE9llJA
g29jsSrfeWU5+LTSSNC201tf9dahsSvvU1rUK9fdUjQEMIsQNwQ4DzyGkvsZaMXGM8Xgv5W1gT5M
ezr45vwFGafvGmyfpiiBv/UWBk3XmIXlVsS7k5yblq4mHWJVM3Fg2oBNzeiOjM07Lc1DB7fUTwqi
5iR+J5vdU694auM1jsDltetC8BryR+Buln4AzzNVB02ge+rKatuPyXEq0iOKIJtuuudmfKfb6V1W
15mfuVVU5a+3XXjhZjbxyCAKBZzoegSwKcx8qPDanPShJX5R6HlAVHUt3F1IPiHhABoQRFOiUiEF
U/NcFVXZMPeEyBD0wN+yqthyM8qyKgDYkPd/bi9qKccA4BFNM8SIOrRJpINpZXaujLHqnrQkHMdP
uRtW1QYglVqNgbpVws5m4ex+VobxSw11ay8NB29NA06sST5RSOcwJw0AkdjbyxNVtz28tQN75QNk
e2N1P4ARSQmLtabRkhmghiDw8T50IWNCciAcnGRCiV7h9oZ7wz5BOtUnm9q2D4m+EgctXUZALyOp
h0VQ/Ej76vSNnbfctE8g3uFbl2r9rmgN61Dqtb3V3Y+SkL0fTtQQgNNADRsFIclvpklJlJwYSEzB
hQ9V2trAAIQ5BFWmr4T7iysTc7moX4sGnHQDuUNRWd6AlU1Dt+9ahwYMU7l+k9ynxF55B2U47H+W
9deYdOStDnIKLSLa06gRK/M5lKH2tQUFaV9hcRXO6jyg8Wm2oZGQaqON5cbSMzToOv1zFVcqeJWr
acuNVA947GjPbgtQ1lg0xhFZEd0rU5bdG2SNQ3rpphBbI9Da72Jtl/6ckspSWWnboAyavkAiGWSi
9so7sGwCgZUYHkLgK8VwedrQCZoZ9okU9u9aa75P6rTG4rN0XmyB6sK0BhB9rpQ76knejiCrxt6D
NaqItZ3b93ejC91Zje06PV0BTS75lSAmQpKCBhrSvctdm4q8JBWo2U9zybUHyyjQrJs8vgM7x/Sj
GMfhdPvqW7SnAdULeBieUpkh1eun1h48BKcpFJStad6StvLbClTOdHvb0tLHggtjThMLQ0gnOXGp
QC2VVyIMHhyyBRX3AIK05oO8QO9HRQT1hhi6stGWuNy/urWmyq5FiEX5LterQzfowVwjCyu8w79Y
0Jkp8YidhUAupO200UYbUulQCiYx6Xy3tD+oZvXPglyhHi7mFi05ldQzMuhJSpyTF9c6uKG7FmJT
87B1Iau28oWWwlPEvf81JX0hzgtMW0Er9KRW9o6XtutjQrPyi3FVtFbcjvJbBxQYUIkoKgEGLX7J
2dbFdTfmEOlB8kWfs+GP4nShDSTyuCUOBhyqfOOR5yT+F48R2EEEC42g3Jaz10nzgHnMYNSqAa3v
zWfmVs9mat5Zdhv9C9dANIFYAtNXaItdri9tYj4NBWo1qlk8Gilagura3MDSwUV2jOAXU8/ouktP
K/hRbcgmjM5paLoD99g2i5OXOlXvTUv9cXs1S1fgmSk52i7AZNZAwdQ55WZ7tEBqaHzV+2brgdQr
K1dsLS0LQDrAVcU8HsDNlzuHOGFAkcZ1TrzaJNClKgNvwFTo7vaK1qxInj5rKs9Q0nVOGiC5c1SP
IerXdbVynpasgGwLPodcGTVO8fdnXo41QhWgxI2n95ipIUc9MfxpBE5Hdf3b61m4W9GUwo2HJBn5
kJwTDA7wApOBUt3IaGT1RL1Pp4mu3HcLbiDg5hhlRtDjgFblcjmxlxiTwVLvNLZkR2cPgQc+YjAp
VQBd+d+lERcrgc/SskB6AicHEZaYDr60SCFe0/TgyzhZdvG7IUCxlaOyBt0WP1u6iyw8fXA1hKlA
pkq+0JZgHea8806sD/TCZwc4RNwCv+7X36t6c/tDLVyxwFYilkDTWvD3ihWfuUSpIZhwSe+dtAyj
cSqk8PzWJp9r01rx8KWPJSTIkU6ILrn8bMRe2sypwbxTpv0G84LHlK0NY0WlB47x9V8sSlC4itwF
/5b8HJF4PXls8k5JH/U0otpDvlaWXjhKIj37rwmx3LN9y7OUAOk+YN88M0B/ZJukFAIoNCT8g9hh
8eCKHEikLSinXqlh6iMpG95gNYPzY8iMY/WFFcyf6zfEhivHdsn1gBpBWxmoaOCupWeiAGWrN6CJ
dQJrGXGg47J5zIAW9PknNJJuf6OlsgGot/7akk7vlLssmUCafNKKoDzOP7TO9yJyIIO/UfIN9Klv
21v6YH/NgYXp8oPxZKoqBeKGJwd0I+2d3tyPX231120jy/uHOV9cpQCEyTVcsHwqrTuZ3onz7y15
0cwvpRfytve95AnTAeG4Nk61dKqAN/mvQelCGixuuYk+ewCCJb5rFxtVe83n50q9H5p25fJbuips
kKWJ6w/vh0zeUA2qNqE75qEBf2r556F65k0X3N7Apa+EiFwcWmgXonFw+ZVme5wwiV7Ep0HnUJc8
WWCejM0/uv52287SWhwxTwtkGaoBcleJkqLttBaOHqddHlZeX0ceU8sHqtPdbUuLK7LAAyca72Kq
73JFSYeux2zG8DvjRTU1vyIRSirpv2i4iAsCrQOk3egrSo9GbYIw1lNZfGJxmFsB1JhK5/PtlbwP
A8oPE1StgVVAwiQYJy+XUpadqRWqGp9AwpFtsbvtwdW6FlMuNAu6BvNtWpF9haoH26CENgfc4cqR
Vg5mfUoNWoeTNoDkOp13ZWqoG2PIAcky1OlBT9nod6BKWXnbxG0l/16B30ANy4UWmoySbExnGjvH
i0/drD7ELHmmyj2NPxXDsLPQkZq8b7c3aOkwntuTbrQ4S5NqqJT4xMeN10J6bQO4w1uyRl641K98
x6X8Z11ySKoq2C/NiuNTaum/vFhzfCcrQ4aCCRAtPoEykFXF2wywcGaulQOWDg5wZ6Knh6Lr1cFx
5yLHkInrnQh/A0TaV7ofbr1W4lg6M2DDgRmkEiimSI7m8MI1SJfFp3JyCrDJQfhNy41vXWN2PvpW
ayP8C98NhDig1QIOzQGLqvg5Z2+5xnUv7lJcOpYV6eRP0w/ilNqQ6aPZiksuPBBIwgQ0A+4IOgjp
FfLqGWDgulBOudKHZpXtUigGaMP9NAjm9MDM42Cu1l71hW+GUie4paGkZ4qn/XJ9McXMbVE74hxM
AIX5qZL4a065ZAPcrWBdE4BuLO/SRsOUMVMmUzllXMdsU+nHFHTZ+cr2XVsRCEHUioUukIGY/9JK
ojXWONZwDB3nK0lN3/AGX18bPBP7cXlvXFq5uktjEMQaJD7ZFLzsZhWma4y61w4uLKDba4H8CfOh
ksfFqkAjchqfim7PjdeYp6ECObjh+faFtLxdf80Ixz9z7J6rZWyQCueIKuyOeOZ81GK6r6i3NpN/
fYQuFyQFjmRsTYJx3/iEKTOrDdPQ2nm7cU3ebckK6qpCRQdUmjirl+spSYsAZNC9k8vfytgNVHXr
AEiVtSD6NlainYX4FAEwuMtBwYOn7mo0nhljV2p1DS/owDTypE4gvzCho1MGSrG18+dC/5xwsJt7
1QooZOGdFZaFRgYYJwHslD4bMpe6rS1sZgUN5+wLA/UVlJzrclvbO92I5nTbNgDWEfcpfqZsqyob
DNp445Oa5q8YlfsM7qXwtiNdX1v4RdgMofqO7b+SfY8HyyAo7Z9Y9h3cij6xg6E64vEZv+g9xv5W
zC0cQCHEiIkDwQ6Ok375nVFTZGBwwsOdFLgU2aCkYVbV5kqsuXA6RJgOJnBAmFSoMV5a4YqazJy3
2OYJ1xWovtrOb8aXD+8cpk/wtiC2sxCXiaWeHcEK/IbQQ8SFPzfj1muDYnhJAc7Fy1lP4TT9LJ1f
tw0uRAegjUBZGxhdTUXPUlqWZnCzox1TTqjBjGzTKJpW+AomZHLfnbvxhz2wDFK3ulZ+VtCP6oMG
qN3Ob9vO+zh+QTgweGJFx03wD1wu3mqHRnGppYAky0JPvmneRnMgK59RZpRAfgwr4kFAaox26VVm
Nw2jN1UGFuwWGKAsD6ZDQww6+cbkBl63Leim7R5cI3/CpMK2V0BW/HHMIH6CAPCCUg/MOXJqBBEj
O0E/Vzlx/Zixr1Bxcdvgo2y3/yz0zIq0nTWbciv2HOWk1K8gfDcmilrh7rb7XMfMWImoBCFAQaNK
PhS90jFoUORJhNIJKXY7h3/JqnD6VNkrt9zCE4iqBgCkaLxAdUeGhcy81/islUmUJTtghsO8fvDm
LOjXhNCXTvm5HenNcFq7bzu7SKI0A94NUvUNYxu3XnktFl6mi9VIVzaZmzaxbGxbls3oiRyrYR9b
tk9TJxjWPtGiw0M7EIcbpAaqLbOXN2NT95rbJtFcfSuMTWGGmebuDUV7tswDhHHCjD1bReOPp1Zv
Dj2YZNaO3NLHO/8F0h1jl2lSC2q96IXYYFDzDd/mYXkCHYDjp3lQE5SOAhYH90HZrPjN0k7jVRb1
AUy4Ixa8vFMavXDTeBiSyMz9eNoIQUM1wIGDlPbtk7DkOOBnRKqDsihqcFLiPiugXlVsI8EA+FNd
b9x+l/KVhHFxG89MSO8cyO70Kp7NJBJFRMVgvm08OkW6W+XzXXi/cagFF70joEJXND8ldZ2UsDTq
nidybMnvkd11dROQ5K1nT7FKVggMFx+hM4NynoNBbGYytUsjatv+MP+GvtWGigXGaTCr95UG/hPo
vBdZu1LmW7q/oB0AIBbkj0UCeekeot3q9BAljXJWb3PXQpj0laN7PJlo5T24YDK77SVLn/DcnuQl
EFfEu+m0aeT1mt9OpzmP/VgJp7X5jfchSykpQUscwa941fE/0sIasMONLeVppOd7a/pat3ep/ZO7
lc+ceyDNEApXyYPe+qh3a/P3kX5qlW1TDjvyQWHE91fo/IdIK3ZIqmJuRU8jNoCF73urv6Tjivss
HT0QFmGyCTBVAMyl66UA8eucQuYxquEnXawHal753bDWpFryFbTCwEcuGLwxJXzpK2OvG5lnJyQC
SbhWfR/r5kUr91nUOd1b7n7+uKOcG5POupuaLOedmyJ8dxFmmne59pwyX2+7zf9mSIoSmlID4Kh1
0oiQPKyn31pBAxNsAJ2yJtQr7x8GzwSpA4YLUPAByZH8tHY4zUac8VNDN16mblstrJstmPzCdN54
8coT+350z0+AbE56Y3vNzDBdl/OTiRcPfT6dhlr6Y3Z+JnYEOszQnX5NZGuRFQCM/OAAKgQSYKQJ
7yOKnixHrINX0LJiQz3NrNmCDjjzTZdHDHpFQdXmh46of25/wCWDyLZQIxJNWkxUXbplqTE22Hmp
ATDrQRfR3hfqiwOexdgiwUA+SP4PvKbQOYTyjtCIFUSLl9Z0XjkNN2rtNOaEBlbr/Iipuo2Z+9oP
04kk0Ce+vTz5LQLzMLIBzC0iHwDCRsYJuGVdtTUmH04zFB2dwbqnxvyiKtURde0gKfpnKEtsQC2z
UgsRbn/uPZJZGTMwEQfEGDnMIrD44yFI8dT25fbK1kxIV3RmMDiSlaL+m+vHsui2aHiuHG75ZhSo
B+DPUWDHMQI5oPS1WJ2kde+QJPKSEoob3g7PxZ6wr7cXcv2JLq1IJ820PTLEBWJzdYTMtwrmT8ML
oDpaFPkhRU2i8x7QiPx02+ja0sRtc5YpF6SM9aGDUaPHKGsCAGi18SByftuK2KBLN8DShHIg0J9A
tMkVxCk353q0YMWkrW+wJnDAF4Ih0gI04/+bJckbYm+iSj7RJOqUI6oLo7oZq12+1lZf3DVoAEBg
CJVyAM0ud41btB/bGlas2Qipd2oGqICtvcdX4RzcTrDUA9SDY4vKv2SlUWowYo+IhfnoAE2fKH7r
YOa4eG63NE/fR51zDM2FoIo43d7F6zMFy3BihK2ohkFs6HJ9tKBmS3to0popSGR6mqXhmJnO9raV
hV1ElQJRI2INkE7I1Wubmkkb4zWLPJ0eQJ3gd1pyyO0V2pMF37uwIh1eEO7oeQogRKS57ialX2r7
mHb1VmlWJvivEkTxuZC/I0FE6QllJ7Hcs6M0GuBDN0sENkb8lkO1w03d0KKnevzTsMey/d6rmj9Z
Bz5iGmPYAXCyub2d8gv2bh8FYaBYsKmYbru0Dww98K8JJXgltTC1SEjHL9MnAPPXou+l7yaA/wKS
7wIiIZ0xPSnd1kuRSWTxvKOD86AOyt4xV56Ope+G+UMIUwjsD3LPy+WMgAy6RTqSSLMICF2cQI+f
WhWw5zX5+UVDoJeF5IqA98rSA51NmdO7E4ksd9cW9gF3RgoBJWeMVxL4pVMFzR9U0TWA04GHkVaU
NElOB5VEsZF+j5MyB3N1skZ7fhWwoUQPbRfhikL0GXNtl1bATUAVKHnkUdl/KadT79ThrHWHwty6
ebUF/COYG1AFV/7aLNB7R+vylhfwa/wBz9D7ib60rPcTBHkMI4sUZ/KthPqzu1NtzKI/jcq8bxyy
c+qgJ3em027VrglZ8coyM7x9Cq43GbhBIUAO0A6AXDL7GSNxXCskzqPqRKM1vhqZG9vF5mLeHdUJ
9OLf3fJyidTktZI5SRElJUYYDl51yONo7Pt7MuR7T93kNLDJIxSmd2668+j45KX7qtZPuHFWnOn6
EGICE91gZN34yKYmPdzMJODUGaYymoqfRv0L8MiGr9xoSybgSYD5AVwKuQzJXwlEKwYP0POIvTb9
k/bwYXQadhO0P38NiB9wdmOmaWFVOqvKKLYsX2nuoFgxIeB+yFCov+0Vi0sBxbpQPgLm15HywCmL
hT5kU0a8Hw883tsVfSxM5cPBB0RehPqQDdwJMM3Ss8nmjrW9qZVROtmQoyp9vfihxs1zOf26vZyF
0ACWcMZEZQJJtFxwcUAWn0yxjk9TtAFpCsFJTsGvkh+rvoWKfBbYJoLIeA0Vt3QALgxL2fuc2O6k
ZDBs11HKG3+ovhDzWI/mrijrIB+UsMZ/8qCdQwMPTz/9QegKuc/Oi25vgZwGC9+x0WcB7AadCAhS
XfoOuKiA3Z7tMmqG3k8yMPDxzxU/2Lh6TOdhQi/8X9h7j/+BSQaSV1q4kxaug6IIzps2fTHrzmR+
UVOGUutoH7ihZcGs0WILIaNhJQW/ftfFFCcudLSXEGLIKPKiGpQRBDo0Ss3+aBfIBJzQVUPiml9H
ZVwxtnSJ6+CNxEMoSl62rH3XFBZrWDJTnJQSwQpgJ09mVpOwr+MwUyBwVXak21ql2YUYgFN2lQvF
lLjh7KBVZbpPuikP3ZEWKzM+S58bzVmcK9wYYGCSrgqOeUc6NTWudI9CH836UtrFwSjiw1THjw19
Yhngi7e/+KKvQ0kYUCbR4EJH+tLFLK1Nx57YNHK0x/E15TuocQX22OzQ+G2S3dCkfjU8285R11pf
gGTyl+JYr5GjLjxoaONh5kgQ9wFTJTl61QCXk8S0iliCObbZaNyNNmTTynNyHQQBQwXEK2rVqCxd
EVd3mlnqyJ2qyN2hHfRSOKG68gWXruBzC9IBMqyJ6bMKCylCEKL/SueTuWLi3TmlCASVFYz7YL4D
aHFZu7Tlnc5R3qHRrHo+ujOm8hpvdP7T3LlT59M6NOO9nqo+p5AsORbFG6jR+F3cBWn5Z6pe6SNY
GeZxw7sdR8Zl6dteRZfltlst7AO2GMI0AGRjcNeU9qFT+oyOGoZy7WwCC3r7qzY15qdsrc56NaKM
GxLdaIyxgpTNFbyZl+47l1avUXOgSO2h4OrUbkgyNQAifNNbR/VHTV5qdMdrK8jjUFkFLyw41IV1
8fdnb7tH55nTFHVxFTRV7uPMHxXtmJO3f7GZItsRRLcokouaypkVYkOMDwBHXAuxgkQn97smDzNw
vd82815UlRwLpWqRhIMnAvPIUlCtUi9WlBRXQTLv2zr1leRpQO0faskz4FY8e2D1Lps5Mtgq8NyI
ki0wiGA/C/Qc1LvuMftCyFMybrsx0OreL7xxR917LWZHha+06hbuC6HiBxo03N6Y0BA36fmWdByU
U7pDo6IC+5PlYhSyr/M1UNDS5wUWTIgO4MRBVOrSSu2N8zjYJo0a/paM6o7Eh07wk7t/bu/8dVEM
PXHB7onhJlCgyePQqlbkbt4VVdQ4nzwAXkn7x43zYAIQzfvBixOP7ZVvvfDcXliUbv1s7IosResj
ckEj19CwyWhY53/0pgwHhawYWzykYHMCuhvAawAhJQfWUqM0ZpNX0TQFWcXxqV4q59lr25CxLkiI
/QJCYzaYqFmYp4as1EaWkkVEFIILCe8LwPPyHVEAcYcyDGK5qvYpH32VpA+xO2wbR3nm9fSdVgmo
04fP5dj68dzOK8/OkrPiVKEKDhYzhDiSs6YTBNVTwCQjqsbKtu0a+nVqFXWllLBgRRDRClJ75DEQ
Jbh0Vs9Oi6xo8joam9bZcHceD2XGtJXQacFVURVB8ITMXsyuSXvZKnbjOYNZR735WiSPhCq7WNX2
GtG2Xu0EDgcSYvh++3gsrQzJrhjXRJYGloTLlbGmslmvVU1U5p0bgGHcCIbBXGMbXTgSMADvAEEO
inWyxlkxpzRRlLaJwIvyWS02JBn2TsIDYv9eRRosPI8XtqR3ozYzt6lQHYisCe3H2bxL2+loeXzF
868/FpxeRckMCCIUCmRQo0UhYdk2lEWque370dibemNu2Zgds6x+1An73nWqvnXcdG1i8zqShWVw
3YpQC7h+GYJT4CBMEJpg0VQeK2im9d4jKkFKloeGF6nx2sTP4kLBoIRmocBIXcFWmqasgLNgEX8B
XQ6wWjPGAXq/Sv0s36QfbzMhyRZsxShNoK8lz10zoW3mFbSLNN7cAQr35Lbfc3IHBsktmn3fK7Ix
VgOd6zMAbUKkgQjRkRJiPvDyDHDG9cZpsw6bV1vbiWfQne4B1bx90q4fPA9j+ODpFpyR2EjJLweb
0UIr7D5izk8P5O6YQwyK/IXqa6WKhQ8GtWmQCUKuCTgjWarR43lDnNrqo8zQQpUoiFvz9Di0RXCE
oPOfvE6APWp3t1e3ULwGTB1SHBgvQD0B/1xuYsWp3eZ510VWaTxVnQfwonHwhsRHL6hJrfsZaoB5
nr32eRraMQmH7DEr2pV7eqGsIX4F0AeApqEHKz8H5VyQLO6rLoKgYmiPG7ybfl9s2umbaTxqiupX
1RA0GBFYWf31pXNpV3yTs5hJyd2G87Hpov4Pd0PX9HMlqs09nUPrMX1xNlO6GdGsMnyPBs5a1rLw
CF9Yl4Wry2S28AbDukrUNzb84nwHgU5/1NoNLvWp3YNSC0w4oYk3+PbCry920VbSwIkIzCHEbaSH
cUS1E0oUDJbpL8s66PyQ12hw9v7ctpvbpt4Lkpch9KUt/XKPQQma50gI4GGCmWlXx0+d+UI5yAxK
n4IfemoUv/7xzeBPtE1Q4LgvvZ/oSTK+GVfcbG3VUkZtTmjzt8nQRXo6HCwPnBDjrrDeSt29n0yy
YmwhdRDrRmUcdxP2U85JO4M5oDosu6i2C/2Xa3D1iPKRBy3JSmV/+rnnLCCQSJs3OSgeet+NM1U7
5IzRamsOvN/MUEaun5sOHauktMwfLc3qwicQSv5UlVSvQc+Qc2sz2zo5mRmDwjSI6nNlp6lFXe6g
8dyrh7G1M+g1KjR9Igana7zxshgY6uJYJASVIemNZBN5weXHbXsvH3Vrwsf11U21G/fZk7F39vFR
3dQHxSe6z/udffep+mEnvnUInZVS9eL9df4DJE8mzBiZRecu6l7rbGv6yUnflPndOP6c1X3WQBHt
wJow11bi14VXAeVkqIOKUQXMDshOXfMs71Osuyd9EdR2DCVpnZb70YmHr04ZJ9HKKRIbeXWKzgzK
vpvTinkgG4qysfFL0ux1wHIc/ZA7VdihCFmOL6U5B8ratNbCI4uOB2YQ8G8UXGUKJ5zTwq01vYtI
qRtBnuTct4Y52d5e3tI9DAA9HgAwugvG60s3UqyOdapT9FFT3nXkW6z/1o2VwG+hqod848yGFC44
ceKoSQcbtvWqDlFTHAe24ZuquedgMGjvgItpv0C77k5vH1jzlgCPfXuRi/f9+S+QXhuq8znped4j
aD+mSf/AWiPM2e80x4j0prtzje6O8f5zl6/RNS59RJSD4K5ihB5sSZfbW6et7ims6SNldtVPVWZV
PgYF4i+317doBRUGFObRM0L59NIKmGqSptZZH1nQfD4UOoPkJAaLV9CKC5kzinyIZ8EHAYAmui2X
ZmI2ZHGdG32EUb6t+QY5mKAK9EP9YgTdIzVXXsp3jWr54J2bk/YuNYaur4neR5xgAtciYw7u2LH/
bnI7DSE12d/XTJmfMFmICX5Do3eGHaMspLl9ANoespnnpAtR4lAfMc2doaFduodipMNWTWe+bRWM
5Zp63Lw0uVc8VuoMkvWErE0UXQdYwP0L+DqaCQAKXDHyT8iEzJa4Q1QqdfrLaKBuSjnTniueaPdz
W8cYyzYKEB1AsQE0PPXcHTVwyv687SFXxxy/AlnX++Q0+Pbk5Ks3nKGdsoIDTW4cSFn6LE0OXbfG
mXTliMIM3BAlOwOz2XInXEkn4Lb0nuOkW8Vr4nb2CHYXjtGH28u5egTe7aDaDNZnUauS7mRDoXnC
J8ajBk3psDDKP3QAL6BZTJYfkyq8bW1x80Bt9//WxKrPYlU9cy2aIGCKbI/GgWcXymYuwPXOUDf5
6HX8vjB0ncTQMSZopUeV5g0b46blEToQfqPHx6IcQofMK4/38nf6a0Z6RBtggDID7FlR6lqfMeke
H/XBS1fu/cVtAx8A6IR1Ea1ItxJRe16TdMC2ZWxHtXFjN+zIXW1z++ss+sJfMzJmq/fM3B0wZRp1
+u9uOHJvCobsU6OPK3ZWlmNIn8bJ59pSLHwaF4PLDpobWdv7drcmZStutYtbD2UlnCFUJwH2wSyi
dMnWXq6TPB55pGZN+q1yYvCapiwefK7aw8YEZBwivvoUmkW+BpFdWCFIs9DsAzMF0ExyWl/U0DJw
ymKMeqUN3AKJoA3tSwxR3/5gSysEjSpuCmhcgPRM/Iyz45RqBLumVSNqW5vajPR28kkxagFLsbTe
BWq8XBvkWfARQaCPwU6gNxA0S5uq1y2YBCGRChCJUfoN6yvfUbPfJK0wqjF20/72CtfMSS+Xywxj
yGw+RpzzrefMrd+BTsCv43IMrdhdeZcXDjPm3eEwwHVghPcKTdXpjBqpOka0KPemOuzQ6/oomhRO
eW5COspmr3OwxuljZBdfzZaHrfKQm29xvCaSs+iBf5fy/pieuQZlPUDaujFGefEV0iQbLW+gRjJ9
/GLC/YpABqpsQHLIUjxen7lO2zlwQIjJGN0vrf0Szytpw9JKzm1IO1b36chppYzR2E4YEsuDnqFQ
HL/cdjTht/JlAdbsd2AUegryZUGVGkhvlk4Rkln1UwpB+xARYLZvaq3cKIzoj3Y88ZUK+NL5BfUB
qtLoAAKQKJ3fxuv6HlOqI9rKJsbh0KcrcWbTZpq2MzHZT8sh5teqGustT5W4Pdxe8lJABTAIsIPA
yWN2xhKH78xHGmWelVLBznKUjd15rxj3VoE61XAYhtnnehb11t7jK2nn0k6jW4RexnurQa6T2RbY
bTKeTZHZR6ZSbHowGfTfuX3k6efbC1y6PNDNsDGtAzAdxmwv10dyNI1SLx0jx0Os6MZsC2UI23eq
Ug2M2Fxrji99TfAe23AjEDmhEHlpzinziVPFmKIpMdrIa/lIfCtj9rD10mku/IG5xuhPyQSlk9iu
krV+1NLG4sUBhxRmQPBVpWfVLOZco4M+R3PN7nlDQrf09qAk+F0o4zfco2tXjJzFwJLQE0PzDf8n
ZCClBRtzY+pZGUPbsn9VRXeYoQPgaPWd7qVHsck6aUOh/wVcr9sCWBaz8PYXlrb86hdIz4OXNKQj
plLd9+YWcsx5bqV+brd+7pR3Awj35zXWReky+o9BANeAXPMESPPyG5sqWAZQKKnuzWLfDzGwF3v0
lVZOiOS370ZAng1aUaS6iJWlmHycKYW6SFbdj9YvY7yLK8BebT9ZGwSQc/l/7IiFoDsGRLSsZa0O
STrnQg/VS4rQ1V+9oAAEQLN8LfD0nf5jqD516WrXeGl1sAePEWkUkpvLLVQnUySbZnWfvCjKMbtv
Sz/7rNrbktLQ2EF2zW9+xZBtaXbNFIxm2Pbb204jD0a+rxukM+CYBJsDdGelmF2dTWj9KQ40vI9P
jY+JKfxjbD3/tfK3Qj7jWL+R1+brbatLrgr5DHDqoDUA3LnYlrPL1kCfjmsOJHgLSCZ0xRPpTYDw
qqAkYOh4qJPpY7Hh+yIFHRqQd8D0XyV2JW+tQUmM+t4duy8V+2JW5IEWrxQAEEfBvdB2p9sLXDoa
YvBNw2QJYgEZG6TV4KT1qrS516Ha+Mj1qT8U3DkWbFprVstl6X/WhtlkwTmIeQFD+oAaLnabOaS5
F98t2XeHZJ/sIda60bYJWv07eqgP7jG56w753gziPUsfkuJeDYGOugcF0O11y8/o1a+RjqvG5hx8
SVlzb1TfKiULYvc1ix+y2Nm1trKtG+uY0c4f1nR+5WLglV0RzZ55VGu6czxZsDuO49YEwqN0A8Xz
YxD8p76WB26jhF7ymhRbLRqmwK4ggtoF/dpxkp4d8TPAoAHw/HvwdEWEPNhZTFFKbu5zj4eZ85CB
mk0be9+wksBcY7p5Z2A7i9P+sQb4LHCNJiZVZGCYlzidCT6v5v4OBDZ+89LdQ4zcZ9tqj8Ft//sP
YOD8NEw26fafP3nwewjmYAq1TewngRWooRaMmynUfcDjVvolSy+imKFB/CjmCMCsd/lJ8mkop3b8
P9KubDduXdn+0BWgeXilpJ4sx3Yc23FehAyOqHmg5q+/S744O900bxM7JwjyEqBLJItFsqrWWpgL
c1iJh8oCWdPX1ZrvmbMe1QxFovVWcYfjlC/hYhWHvnUkHVSC1TBQxUAqbLvVoS2F+wIT6RR3KlmE
1NG21RPSLUeq3WXVv2wq3lYC+xzxxd1UgVye7SA1qbpO5ciiyf3UK3NgFLdM7f1qPXXzoaeSy6rg
1IA14AVwToF95z3FeebsmTPpDW6lLGJgbNmvAdR9S1md4ONOhg+j2IUGNHSFoZbLxWiL1TRnZUMj
oNT1Ygzygws+mGIICt0haRuMTfMp1p6ux49tRS48ejO6PQo3EM8mxXC5YqmSV57VTzRSoZoarqNe
RcpC69AZu/y2KvXaZ7qBV4/B7hjEQiXv0Q/+gpzqhsQG2xtSjZBivLQODjt7rYGdj5aizKLJ0dBS
aZYxcJROd0qmxCb5MpSSa9sWmbghI2OB5DeapzbEF3cxz+YG8Ci8tKNaV/021l5nNsoYAT+ct1tW
ZGM1gsPASfnzNjbZMENlg0aUhpUVqjlxvF28M4tvyb+kcsGPX5ra5vjMN43cdVe3sWkEV3lMjZbY
y701flZa816rPl/3FsF6XQyLW68aPNwDpGRpBOmepHnUvya/4nEj3L1uRrQVNoAGKutb7z6ggZdj
Ggd1Qa5Wg19kL91g+yb95LT74gaYr+Km7NfD3LxJTG4/+cErzkxy51mij4pRWptXNPNnaEeDK6L3
09kK7KX33WTwUzTvD/H8oM4JsR1/Nd/KXCbbJpzfs4/gXHNkfedAzhEf4QQ12+WH8hbdhIokSm+/
8mGoG18F3ooeXlDcUEcG6uwFKkcRowspytWHOMKay4QkPh5Hm2OemeEGs+R9VUF+Ho7J9nrd7Tcp
BM9AdT19SINbbQi2zvyVlDKkzYdgzdnl4mitl5PixbBL9TfqruE6mxA9ImXXS6LX/zNC5MQtPPCR
VOBG6K0oh1bo74ly10zCtDFTghdE6ntr/ahl0PEq8+pVa5afdY+eJ6P2Gn+h1RdjqG3J2S8as4Z6
EB7+OJ1AkHC5YXLkXAHywJhzvTlZaei6Y+hNoHaS2BHFTqSLkNEG2xauXdzcDl6b2qx2aWTlDdsP
tf7iTKasqUgUPM+NcBEtK2stMxYLg+nyN3vy65+NmUMuJvPVtAnsZsj865tfOHuom6O0Zm68x9yN
fmC5kaKjB56q3ufLqwewpWP7vf543czHJy88U0dfObrNtlsSL5/pWsCAZd6URvUYUGev9bafZadR
HcjyCLr8Be139zqozK+bFU3n1uQK/BOI3YFsvfSNBPqzldXN8FL1QFGarH3nB7iu1JpMtayLUeQf
57Y4/5ggK5enJWxpdeNPwLVJMccyC5xzQBtOX+YFFjwNteAMWLLh3+Xh3w9U9GqgkxDqzKjGc5ks
F5c9vWBrGqUE8A7JTVIUe89/nHO1YlwyF3JEaaS2nT/b3yyr8SsmyewKz89zK9z5iV4qWtnjNgQQ
77+k4Xj46e6K0CaH664lGw13kqh6ZymqgsWgyZM5IGeittAPlFUGxUv+Z0E4By5i9MUu5pJGK5gO
0uGhNP/LFee8Njbt2s1qTFesJ35FHxgYKK9PlGwInNcaXQ9x4wVDQGGELB7SPKkEwSWKYVs1BEcA
znRcqy93OVgzaa67WIpWc/xWX8Iqc8Hq/a2VKXAIw8mWPYNOM7Ss+UTzaI3MRGUPW9w1j1aWPnvG
HTM+42zC6167HXNZFU54zAKx+4/F7YvObrirbrZWA3qGiN4ryKoAnts8FjdLYDlE8+0KSFrJeSB0
6zOD3FxO6uJkNlJWkeY8JXkZtt3tZMuM8J1/73EGOQSQoOgg0MD763JY4NlnXcvUNNIfQDqn3agF
MZ+S0N4PYX5TfrMezF1Bpi/Zd+cEkO6xzXYy+bd3+AF/E8QzCIXiLZ+BJrXLT2CtUs469FOiAvJ2
D+tPtA63N158WpsHqwB5sPHMkMW6U36iHYQ4RnB9U4huu+fWuQlgtEDzh+EgFrLvxuj6KZgR1fbW
nd7K5W8OJqTN8dbcoELoNrkcqUdrCoZic9vitkfqfCoD8LjYkhGJtjluX8ixqkCzf5BVBe0WbgCN
kUa2mR48LzstiyyzKtrnW3/3tmBIFPDUxlXPho1cBKFdVYkJWYCv9vI8z5J06ubhvGNsxOhbRQms
lTx0dgKfvd4nMay4wVqhywgAPHPwe4sUk0lWcEsbtJDsOuGpdW6U88bcwDY30SIflcs31G2mWCXd
3nqxtTc7WXb2QI/x+HzdBUXjBI0OsEcgWEJWnjuO+xg0QHHmpRFuXQqSuUm4Ru59W+7+anBQEkJ6
Ghe/LU996YBgwnXrmtEscuYZT6E9WO6cJQWDJiCR9IHOBsnAlTbJ8qN88/h7lAEAEAho5EiR6eFO
npoxaAj32GQGTh004OVkKCFhhAZGZEjb5NPyomh3bdye9PhhMX39R3kc2133ltlf0EolOQbfu5l5
v7Lf61dgcYHiDPc1iusVDApUabSE8yOa2B/cH+tu+Jw8oLvoiCraARMT5NH40KV+8gMFiuvLrW/r
ec0+d5SkrrN60FFEwKtJfGsF1s/5fg5SMj30FUm/afv1xguVEE31Y/wp8Zeb6lgc7KfrXyF0urNJ
4I4XnTGWqi38XJ+eWhvdEYZLutXvyoPu7ChqCEWSSyZedGjjtAauGAwF4P/hvK9JsjzVM8iUFqsB
MIw/OMPtCIQm9XbJvUyCThTXz41x1ykvnTya5DC2nNJD9jgAqLCThUHhWwpUjsAvg8Fiowy53E+p
NgxKPRRZNBroiy9t37L73wn6qxbTODV5e79dSw0vv03i15TJep/E2woFRGhqoQqNfy7N103SxazL
MUYf8TF/qLOgesy+rtCe2k/3XbJL74AYf60flVfldZISBm1vkA9+DBQesJIOyrT8ejr6oK2JhZwp
ZFWP4M2Mn/OctF/j+xjA26+/rvur8AKG0uE7PTsAy3xtn7IG6s4Jy6Kunw/q9DDduj/Tgei1S5Tp
qe98K3gaJMkV4SaBowLci7rlB+URB2nnpvLGLBq+O4fhKffruwJUbjcyJQjhzjizw732oA9SNSM6
QiLLevZWVOtc0NJFpvldOY7dLIk/wiNue4P/Z1TceWPrcFoIq2ZRH/xGWupLHAzR+gkFS2kKddvR
HzwEMEkHNQsUu/lqQrn2XpwrmL+6LPyZ7lqTWACAHVI3tI/j82zsi5zUz8y51VEmjWUJcNE1ZdPH
/o95bntWyjqhxxwD3c0/jD3w2D+u+6TYPf78PhfIc8gkQZoGv6/fmgvxQFrjVbeO8wUvnsa2SCsx
9/8s3B97XMzOZnfScrRFRBUz3qCBuq+a8ti793Ft+7F1jOdPiQHSItljS7KKfElv1GZVt0uYNXZ5
dJIJTomPwz+rxEs31hVAg6zFLI67JYy/9ztw82hH9qx89QJ3n5xoQdCStfyMX51vpkbU22VXWET/
lxTN/3dHOfsMblfo4wheP4bPSPKUqMq3cbzrWllORHQ3BzYSjE8AHG039MuIrWQUIXPbemuQnF6d
w+JbN/1L6sc33UP62IbZ/rqHCgPLmT0usKhmDU63dMmivN6X5sYei5rsZ2O6tZa7WpfeL4Unwpk5
bg4tpQPjmAtzwaqTbCTlg7lfm6CNnNy3mvtOiiIxRAHmzOD2/2ev8mYAhbKZYD4nvwyXB1wkTiz6
tfoJmUN2lDEACvf7mTXubVAb0K7U1XdrTaT7pj+T8bfl/76+ZsKodWaFuyYZg5MsLqDsUXlw79Gb
fSODsH9sm8AD8NwLubsRANJVRQ1YGL7PN7iL3843ZdiEGZqP8l2/H4J5v3zOK3J9XO9N7R9Og7OB
ceF4LSs8iym8w9xro59/M0kVsACtauhLyE9eyBrSflmgg/Si7NWD8Ur9dl8fIB8cgr09oCT2l13/
F1m386ngQvg6tXZVuFjS2Cxhx3JAt1IOskYB0bbHnQVdEe/3JL7ADcoZdD5RJYtSdGHSuEGGQbLR
hZOLriqAqiDLgywKNxCkeFCfSD087XajgvufeZpO7X78BUHuaH5MbqrIQyYHuoMHFjX7/nf9le3L
L0bYh8NxCJpPyc9mL03tbPudX/Hzj+IOLCPW06SY8VHKXbfTwyZgfk/SkH63/MY3d9f9iweRvkfw
M2s8eGPR0wYEoPF2kJh+6qfoavtZkdKvSLFfiBJcN/dOUXdlcDyGY9VRvrRLDG4Iq2A6zF9/aTsK
h6Z303fjTg37H+tLF5Yna68d4rsGx1Z2i+sOsLSHZN8/uWQ+KPsSbTuS7xI72z+ewBeS0iIdjFjF
dwXqrXKnHE3fOEKxqIQqMhg5vqSH/LQ8G4fqOx59J/sG/THOAw0dv3mDSCDDM/RL8tPw1Xs1ykj8
iUoclWeo+7BKXMhmILZS6hyrBDg+eW63v47/uiKLenqTsqlKHNDgIrYL2cDWzGBMPXkkJcZ+91Uj
JsnC77K3oOiSdO58XNS2rARtGNv+K8y3obg3mt+lLFUpjNvnNri4PShqBnzS5uCImvROISPJCN0t
uySYfRCQkGz//Pu6NwnfmOc2uaBdG51ieQw2E3fZNUPjp1BPq+Ni3yfLoYnXkzKwQzr1oMIf7lyP
fhqneNcUc6Csy97Q2jDR3Kd1uFNk1QzpbHARb16GzGMLvsx7zNEAt4TGYQjB60pqX/HHEHoiX6uT
TLJReAc/nw8upA3T1NJpxTqDNOvzekBLxoMZlLs26CV3RdFl48wQX00Hk1lsqwOGN4Xg77gxibfP
wonQh+sLLPRboD5QTwcjLUQNLm9QLGfqopRJHuVpF3TavnRqP5slm/799PkQK/9YeZ/Vs3uaOcbM
qhVApLXumGa/tZkeHPfg4dU0L+P9nDaE2p6vj42fVYM/GtOBan4ZL36PFrdiLb9MIG2shn5vxPVu
bXoU+cxD3iphknVh7xh3ntrdxm3x6EFKZmRteH2Sto3FfT467zZWE5Cpg8qMu7Y32oSu3rKnkdms
ftN3xDSorydP1SRZDZF7uWjxQzoJRIcfSwRlP5vznDtohevbQ+0Wd6zbpXnoqXs9fxqMgI0J9O1l
+QeBE+DqAHJKsC96aLjnnWApOrzwWBolaH7rRrozbNye61XSuCExw+erlsTM2QAC0qjoT3TMgkWj
fq8WkoNZZAUtjBvNAfBraJm89Ggs5KBlJhJvDP4TDuqbtFQrcAd0SP6xsH3BmTe3ilf3JkMhtVir
m6m2TqU777pueV4HGYZ3C2Kc50GGWQPvEkqd6E7kQn7cre266KgK6wUIRgBoWTSIl81rMGThbLNi
P1IZPm+L6B9Ngh1w4yH8SIOcTiMInD3MHxSZK30mkOAJs8EG62F1QL+DJBslXC3oTP/HGvdC1Rw2
O1qNXgRzCnr7ex7/iGU3ItmAuFcpejldNih6GvXOOu9BIOGBMNODMmk5vw0WdUhmmrIkv9AmJKc2
rAOUfnjybY0Cz60UKPVpva/S293g7Nt1B9jT9cAkOCRQF/tjhvNE1piNntSonbad/hlCVzstiX2l
Vw7zqoUtmNS33h5lViVmhRvARAIDQGxI8vLdKYVedrHFLDRDZNPP2Vr3nk6DKS9qPweM5foQhTsA
GW50KyH6AlZ2udnsmulT22OIqXZsfQPdsobfrKTdxY3klJJZ4lxRMe3FYBXqMoBQaclTlxDdiLJw
6W9k+vZC7zgbE+eRgCX0NdQI3y3lUNpMT27lx/nTFP9NLDwzxF22VfRcmW6+GcrUfVaf+jUPpZx/
otS8C2b2f5aIi7hTO3pKvmKJQHG9T3VrV3+n494GQ6rxrSj3lYNymk1JAvQq6ySLtv32h2i1kTwD
8QdEBP/oA5JYsa0WRQhjfVuTh1mGMZH9PucUjhEz8AHg95P0t6V+k54lot8HlYuK4ijEP3R7c5Wz
s2R0meMtfYnTqmm/l9RYT7PujZI9JNqv50a4q3JvlUVtNdn7HkK/Vw4EUGbeu8Pv61tVFMsBCdya
C5GA+FAOM5d+Sm0oqUWdd5vnb52uSOKOaN8ggQg6AdTLoVbIjWOxXFYVAyYLuSu7W/YqRHUQHYhW
npRM+sAQLs2ZNe5WRHNniCG6kUYZBYE50eK6DxaaAEZTQGQsH/QxLNW8/1Jn7GF1unGDG02fhqGy
gkkrWTBV05Obr4VkMSWfZXEB0V272qHT1vuUJoo/maDAzDtVppUhXEskrCDug4YuJJUu/bJj7dKP
douGTWP2EQrliyk6uwDP+8cCt7PGoZr7foAF9Cw/1kW+U+YYVGMTsYfjaJqk0c1Tn0rChcCDgNUC
GSpePOB045M2Wk+1rTUAJ5et+P2Y3zDW3AOC7mv9hhWiyeFfb4kLe1ykd9xybtsW9uBHhALi4SS3
S/sX5/GFFS7MU1rggaLBSuPdmvNtMfwu0tvBlrxIBS4BelBUDT2gz6Atxe0+0zONXG1xp6nc+FBY
2REAMvffOzfoQIHEB3mmAdT6pVNcn3tRQvDix7jJH9D4ZucmziWWDdmuStIjU2hyz/o6XLJUIyno
2Ha1U//OxzyPMrtF35mRvCydsR7ZPMig2h9RtyCNR/OLDT6jjSKNJ+SxEys1ywKnceIVN5XdntTk
e5PHLxCdBEDeJnaDBLwB6OZKMjC8IuMCxtddnet7J89vCnN6VTP7x/VJEm4IdITpeGEAWvae/zk7
f4zE68vCwByB7iFdQ+umBVs0xChlqTiZHS6YZnHb9OqCyxVt6tNY6Ad1HUH0YEF3QrvpslqyzwUn
Hi4D/wyLf7GrhV1aE0T/gP0laLMb4wC8RC2TPF5kVi699X+Y4zTlQrGgJVHj+6+58xwbkgAiNmFa
wKYhEuMReBmHtczq47nDvOkZUrPzaQJD1VdjfLjuBTIr2+qdeUFLHZqPBaxAi3qGJE0EWnxplBIc
XFgTvCmBmwTohydLaJlpZsOK7rPWdQeSzZbjL/ksa+/aohB3IbywwkUp9Mm4lakr2yXk5LiTbzJj
H6/3m/YYqNv8Pj1dnzqxY/8ZFefYBriLkQ9IUZS3+pvMbp7y4ltT3Ks2Qxd3J3G4q4PTAX65XCfI
nJrIxaKrKTN0ojk5yI4Kon4d6rtc37jgJG4hjPhglkXlygPmlA8OSBY5SA1hbBCOwTnJXqfs6frs
mdsW+bBcwNjhBmwDz86zzoymO9ddixF5fZKGWem0QQLWbn9pc4UsY5V9GSrVIuaQF2Gbtfkucduv
s8Em4impSbSGxT5uLxCY7dvfy4wmq4RSw1/TsfSxdzx/nafvVsEGiDtUz5RC38Yps/gGza0uYdRI
EsA7Y3RvQCb32YNMjj9qCb1bwagX1DVQp01buKRqwTKJpEjtm7M9RxoFZYSpVk6oJZNCKrOzQdVg
GLvrkyOe/j9zw7kydVvwhGVJFjV0Cho6BkoicV7hvgdwDM1NQOJBj/LSnxB13AFpWWSzrQctiYwF
urkjsWS3LlFaE+fLHzvbSM/iiz0UTlarsGOfSi8sYqJYfmzirnxKfypHo5ZMnDDSnJnbhn1mrl4z
VCIcOBW9J4OE7k42ZVyohJhbr8cafrtGx6h5153W1+urLjPArbo99p1dL5irJIvDznjqJsdP9Ps5
e/7v7HCBqyoMo4HeCkrfxanv9i46gtmtqks2uGQ0Hhexhhq6maWB6Yqfhk/uffpFprMqDIl/1pq7
Mf6Po4x1AWXGrQyrpYSpwMke6I+ph7q2ZMKEkf7MEnedRO+Coa8lLGnFDjDSwQ3xLgLcUpWhqcX7
/p/d4nHXeT0xFpTOYchBXRYUSiO9xeYh15dfOBqUMsBCpYEmgb+MgnltwOpvy9999tBgpdgDdqVL
nDdbRlkhHM/2XMcf5Dn4OwxTkqqu5gqNH+oe119izODNk/WRCcfjgJhvy/mDuJYLZQXYDJTUarPI
nQIDwL+KOaR06CY42tqSc1Hoc0h+ImsNFi+8Vi7ji9fGcVnXSAqxMszScB536MCrSwBrw0bW4ySM
ZWe2tg12FsuQjp8yZYAttyPoTKOSE0D281w409exjM0JLczDgKwQy00nGBIZp7DQAc7GwIU0pTXK
zlExhmr+1FtvVn0CmafkaiRcfxCOmBuyFfyC3PonKDHg1YrEEDLudAXksNBIV0DjTY0gNHR97wjP
M9BbwsvQGAw5O25RkmZQBkjbo/MTxZJwGddPztSq+4RVWpAsQ+oDnHZruosZLMPckNnVGkkwEk3p
VrIFYBjtPkjCX7pFBtF5PDJrTOn6K0u+zH+BEYXiyJ/f504H26VNlXdot25BfFxtnHHVj9Z4ksyj
aBSAnm2wSoj0YStdjgIMxhVynqgINtNNobatj2x11Pf381CQUm9JBR03p0YHCxY0Lx+ywd1NVk9m
696BPOX1jxF+CxrpIXO+8Xvy1JdDndnxTPEtGvTYAuSEWr8uiruRyZ7CQkMbyQpa9i0Dad/LQbPa
i3W3WID3WfW3Na680EiVIUix78LrQ9oWib9cg/sPhP6eAZEKvq6b1v1MG2cA4KzOn8YGJNfLXaUe
6ar7jH2tAWVcS8k2FIVGzKCGHBG0FwEGvRycNQ/53LEZL8k82ZUH6D0SmvlLovvxkpBYRn+wbbQP
Izwzx7kpLXtI0Goa8mupc9S88gtEE9BkoLWkU9PjX8zmH1t8R8ao12AEGDE0t34GXJ/QqSOVt5L5
s6E/GHQNVBn+QAQwAfkIHkebRIOHC/rlbFZ9m2ZrCnhmNe8sLb+pwZZUfHbBf+x6JSmygN7Y6V2b
TpK9IDoVwBZpvevXbywBnF0o9kAeDokN2qbJb+Tje1+Zau0vYti5le1teHa0qZm34nTD6KwxOzQG
njjZboW4+/VlE7nIuRXu2lYW3qIOBaw4+vJNZwSXuBNoyfzUlLW5iDb2Ru1t4xEAUhE+wcHgHNRU
8VyOkS44sLL8AaCy6qd0/osaAPit8GwDvhMXG17PYW7dcoy3N4K9un1YrpD1KVgro/MUesEfK7wg
sr4kjmKYSNgoxpuJNzloYSR+JkyJovMExCXod3HB63PpAn0F8KPRozJltaGHbv9+Vz+pyqc2IbVx
4/Vv0HtefgENby1fs6Tyi9Uv66MuUy4S3R021m9gTQGZRZfu5VcYqzL0TtsABJwf0ynZ0frYpp9G
e9kZVAbPFbkjYIfv+qHoT+GXTnG6rm86dHSMcbkfmf9aFhBUHWU6iKI4fGaGXzuquWXjqFtfxdOQ
E3si7i/1Nc7uchnIR3TGnBviNvE8GhY0nHGa5b+7V5jKZ/J5VUI7DmTwAtH2QpkZUQkyYdshfblK
bsq2qxBi/V33CAI5CdZL6ANnv86dyh16DIrYwq+Xmxi0GjnWV6j4EMd67eLD9YgkGgjI+yzkp3FZ
xfPrciClUoJlbUNoV3P32W4tyDf2B0t5+wsrqDRsymoWRLa5hVkofrUHAVBU9hmoU4k5PTqLTKRB
WGNBzRfdVqq+6TRwJxSEUFQ2F2iumbuwRdHCaIfA8r7ktuuXlUeK5eCVe5vuwXJCKuOkqM7u+jBF
+wncxjb+QkgRsmuXk5mrXaaPCybT6bIBIHFv16A3K8jLqiOJktB/nf5B2hVo9HcMP1Bt3KyuA6Q/
Gg9PmX5u/bEH0WM7HbbEidVIrhsfBwZLOLjg8tA8AAHZ5cDWwXOSFjIpER6AKRhmQDOjpl04AxAY
m/vrk/jRIy9tcR65Mm1gTQZb5bMNjUEsoy6xIB4Nrtcb/BwcqdzmLV2lqZiF51k+odsz04zsUNUl
I6OdesR1cve/tMdt59XApmDjgL4QBQgX77dR/cYOkzKeiCcOyXGQUeE5yFN5912b1KO54HWuNN/R
u3pfseKTkhQy/iRBj40Ofgz0twAMCtrw94P07K4UV27pVgnGoxUV0RPqO6VKIPoXtEmGa3xPbC87
FAzQEvZ9aI5944TXXUS0gOcfwG10pQRt/7riQZh5T5p1myu3RjjJWvUEF14ME68i1H+BKYa27aXT
qxUzFYZHdVSkYd81BCVQOmVB0paILIAAQRx1tCpitqH174sdF6b5O2+dGG7MNixZBSxesUfzhiZL
tgi4TlDWhtT1O2mvAxLPy+FBqqNUm7nHJA5KCCU997UBDh6VDhCDBHT5OS9Ba40+eLsNrOiQg2ws
PmWl/nJ9LQVd/Zffwe0Ou2imtmP4jvz5jfn2qQus6Ef8SnfNs3dqd8rJvi8fnS9JILG7RcfL59ql
Xe6937aLtlgVnCh5TqqwMv2tz6Mh6rHRT2ofAnNWyfKcglwNbCIfBNKLjRSWl1BVvbKe4go7J6l6
oPBNn80EPdbh1gtnx6dhbIkxRFTGRS/AJ1za5eK33fXjWmqY45ooNbkb7T0NzPv2Cd2YuO31n1uX
QE2P5mR6WX5I5nnzow/zDPbKjfUfDC087qVJc9BwKIi2pgJJv+6nN9CQ0nmve/NuoPVt1lf3RbrT
tREDL75ZFSRorn+CI/oCG7d6UCOgt5enGumaMW4hxI380TJ9UjvAvzz2A3eslxZ6H2w0X6+bEwaO
TR4abYgqoLW8QNCwli203FfQA6h1gE73U6pMCVka97P15GY+U1+6GWqRrUNyVTLbosgI37I3HgSc
AzwbTue0KGoPOkqYd/Dl6s6owkICUxTO5pkJzpcc3GPi2NEQ/Sk0DXJSdeCfsomSDn4raxb8+OqD
357Z4u4Cpb0ayeKYSG4P7s/eM0mqKZ+vr9YWxT+4pwchO3ScYL34XP1SdSOSXXCOFbdCo1dCFJ/q
Ebxq2luq3LoKBI5lJ4vooDawQrZjgZQOewKfdHZ+Gva6QKrNxm3Kwva3v4HjSdMHSXwTLtOZke3/
z4xkXd2AWd/Bg7n06jDz7CQcPZWsLM9I4/SUdG1JJTaF3gekCGIcmJJQYbm02WUuzo/SyqJZf65U
Stz82Zm/1WhCvL5morGBoBlPLEhDb2wOl3ZSEMdBFhAbbMZIAnRpjtESW1CjXsfU16f8F9geNIlN
YezeCtPgQdvuHh/uwDEdl9LDmTzZN+3LvNzbFICENPGNyvPn4uS2D6Uj2WuiCYWSMrj1dbgJvPNy
oHmVjaPhYjtT0DEpfpwhBa3cm7VMfFQ4oWd2OGdZc3u2Cht2xrn7odaPLKd77wXklbtFiT1JODbx
0fyOA8kuui23dDAuIJeDatemzpU+zSPnRQO9gow3fHOyaz/POYfR6PpcTWUeteu3KYlJAwb8Rnkc
lJPeU3+Z3677omgzn4+GWyLINSpofq0AJ5ssUk8PLqjapCSfoiB1boRbH+b1tC26rTFw9MBTdR9P
RaDND9YceG6YJ2j5aiW1OLG7n60St5crpZ/nroLJpN5X3SFLnkGqS0bkmJXupWd7zfqarebD9ckU
+vuZUe7K3YDaci6hKYbEB/i4tM9A5BBNu1uRy7luSHgjQuIG+uCQWsRTncsqD0zPoS1V56CN23c2
eMf6giSTB/GRgd4tSrpPLTucoePa5cdRjXdauYb1owWqsFWtb9RYJqgqciNQQrp4lAJghVru5aaY
taKHCl+XR4t665hPeCJK4QOiyX1PKaKUBmVlfsim4pmQerbyCDkJoo2/N6brhNlE12SzK3JXlNKQ
AIOaDaSeuB2u6pWntKudRzUoHOkxGbWbvkpuig33XZ2MNf8ydt+uL6goqGw8zNsfFTTb3CtidIxF
ZYYJ4VtjJhnepNIGNAFafKO/3a4KaEJDOOYCS9d58ZS2KAq6yR3Q9n6m3G4o0SmYym/rjdYAXWWg
NIEXqRqyaTfYki0pHCLuDe/qABvo79JFWqrMTbk9CvPBrXa0UZ4qDyqK1+dR5Id47P5jhNuBJk2X
BPx4eBXG1c7octI5sy/nf5WYeY8+Z7eThEFtzTXwECqYfkzmB+QmD3I/FFpBk+VGSA5EC3+3axoP
spzo+ImyFUCNSkMDbltp3xVvkNE7iQ4dpJIAlgVJ8ga0u1ybxhtQ+HRx82mUwp8Kb0891NpN0A4T
RKH9wBIVAgEyJVLhjgbTOmg84Y6WyllNUgslKnW7HnTHRXFuWoA/BixX+1fD28QbQEcJecH3jNDZ
chlYrq7ahoem+0NmOAdwaFkZHjepsSvrBXoEsuuWcOnOLHL7WQVsltYW7shtvhyNdj8skGyxJNcr
4ao5eGAAbA7RDR6wZXWtEfcj/CO3vwI7w3ZWfNSm57bB4dPdX99Ywt27VZYMZKhdhMVLD+lp0ZUo
+yCl40z9fVLqyl1dtkN43YpwRC5a5/HshDPyKWHLrh10aeFuNSDLuNU/lol8Ghg4dK7bES7PmR39
cjQqc/J0cQGi18NXlUhikNCtASLZaEhxTPFtdKOVDHVLXeS1daAs9dXvZxMyWfd1KbluGKKDCly/
BroENviPzXsZdu2q49ESuWxyX3slt4Ilnj0fvTP0FG9g1WxNkDZI1ihrM90HsQYlpjnYN82ohMi9
24FalOahnbUnqmgQQar0Ytd4WXHUFgNY+bhZA9Zl7CXtZ2sHngqVuCkypPVafB7LbiJODsVFk+rN
3ZjhO5J50CBY0qSHuZhSv7bRcqfW9hKi+yffj3VJbxL8MjEyNEdB8ciWTP0WMfjL86YdhWc3KPJw
L7pcV5A8t25trXk0K/nj0puPSGXYD0VuFEHbJPSVKp0lMSk8V9HhjDYNPK4gXcQdOV1iN3ZqzLiX
LKQLNJCi+N6L9sV5yd/Un+UvzQmyzkcH3XUPFo/0H6t8UTIttVw1Mlhtgtpjp9l5Tbo3xUiOk/V0
3ZJo54Pk3QOkEkUUECpczmluAe/Nasyp2aLhsFPzL13cyiZxu69+WDhEso0KAMQQ/P0ROa5OG5Ql
ByBKh8zkS+519yrak7x533qHspqIWrRkSL9cH5ug5oZz7cwut3gpflUZIVUd0VppyKTmT6uWtneN
Fas35ZxUD0mVZIC9TEswuZZyjHXta5VoRjAvZXNEy4BM7UT4cDn7Ip7XzkUXXKsAHgYNJdJEzo9E
2+k/x+8qGerAZRIvEoUq1N+gu4kaMN7o3PAVxrR+oDCWZIDsdceiBPi3DAfM9fWJFhtCxw+SAChF
8DWrlJpL7iHqRpDaUVF90PqeON/p23Urwk2BnkXQfUD+CnKQl67KFgb2zw5xyCE/QCjnn4r9dQPi
zX5mgTs4lqEbxgqNWajuGdCgeegPYDE5GOEvSpZACVzwB/2XFrkYX1hOno3TCBJl52cXIslXmMOr
UvUHjR7QOo3U5eLeWtBjNaAP4EAYtpIp/4gO5a0T9D+zygXVIhmsZd5mFeQVAehUj/k+/UJlHvKe
Vv4QAs7MbGf22SVtUdoyhnY7YjeiKLGgvAjtq31Kkm9I8ZMdiwDYSoMX5AFDlAGC9pjcjeHT2xrK
Wv1E40XSDQVpXGj+l7Tr7JFUWbJ/aJHw5iuuXNuizfR8QW0hIYHEm1+/h963d6qy2UJ3Vk96c6WW
KkgXGRlx4hy0bXDj7ZQOXkoOcauWk5OANacCmzgrn0bVy2odL7M17dulaAQhMJJkYILHq5OLrZAm
JKqUJRRtyFDEsETygQbLmyxdS5Mt2tEQJwDbjfZ4/nYcK8AIADCBnfp+YHvV3IFe9fJ2XTAx0wpj
1iAEjcQEt4hGPVFaFj30MT3tmR7iNcbdhRMuIYLXoGiLpnjcRuebBCWvlpFioHPeQwVqYFt20Ih0
5HDFXy2O48QOtyS12hm5bnX0KmNfwFiDDmEVjb7gEgEnQQc+BoJOYF4wNyJpagr6SK8YNfyxu57b
VmvxcxVhvTgU3ZrBzah263yTexxZgkhbnV710karr/vEAxDnL1b9xATndyOTmkOVwASQK3W+hwlw
4F82sVS1nzFegMXIM30U32SBHG8j0BYYnHCjHUI/8XFd240zbj8e1/I/S1HBmS3OyyON3ilxDVtJ
8mj0e6UHKzhAopZS2GLs5roL6uqq8Hp6VOj7WgpDWdwYJyPlPD6J2lwo55EKsW29m9QeD9FNdyU+
Tj5StA49vEnbxh0OjUf81m2DxKHb0i0e2w00jw+jr24rD4UEMhO3BmCaW/XUC8Ha2fRwDjLXK6Zk
8/Q8Sa7oDfa0k2HNcHS7ckL3ubgTQfPyZNmxd3kPLO7kk4mZ/35yQ0B0Z0oY4rMr2oebSvN6Ud6Y
k3/ZyKKHOTHCnfyhhX61zmBEYw8IrzPhKA7PkjNaKxv6G03F3Xdnszh/yMloBmIWqjaPRnJbu7xp
95Jv7nRHwfuhcGIn2Unb9Ib5k2scdLd0pJvf9b7axWDk2yguqNNd0VV9ULg5bQDtL9mn9xK0aePt
aOuYecVOXeKvc2LOa8t/9VxqnFPPuB/5LCKzwrGUZyArdMSr7Ti5l2d/qfgMKB8uXaQZNVAAc0cv
DsXWoALEFBga+hV7yvwwRedx81RTLyptRm1Dz24zY+XeWjpzp2a5MyfrQk01gmEZieE3A5pd0kG+
kvT2Ve/iNcXShQADY4Sa9py9nxnVz1dexzaOFA1jTGV9l9QbZNmkPPLp1tL82lgJWZf2M96mSOoh
woBYBOebVRKGGpv7UuuqchIxPyC37dXFPREH8Fj/+4zU3K/wjzFu9TIK5YawA2xbiccbzaivo/ZF
NzqXVKUtSqnfq2tiYosLZ0G3Cl232JEm5xPMCDk/lqPpKqkB7RtZCdJlHf1KeaVKdoLekO3lDbps
DwlZDWIVMh4Z52tnJaAiszq0K0XS7vcuSRCvDWztNTzvNv6QIYWBYgrqtEgkcT5IJEMk13NHEpOe
RMb8DmkbmQRy+StWd327i+TYpmj9NdLPUt1m1fPlMS752VPz3BjHnIwTDRk0FEIdsN0C2atwCqKy
Ol62M78ufw4TFfA57YxsD3foGLiPIiBr0fqlvKiidlCSZltlgWy+ltIdTTKva9ZoJpaH9sckd/Qi
oIUBAAFqCv0StQuKtU+1AcYv08uVsS0dO9Rb/hkbty8jJRMmKcMSjkm1aXTLZWN335gsdhS9tAVo
DFyeyyW/fGqP2zITEUI0hc37EkxGRD225sdlA2szx20KsW8tKZwNsAetjR1WBKq24oTX9sPsN09u
xDJBi0ZXYt/lLeTJKOhgW9xy4h2I95SUQlfpSwHG6/KwFtdJQosJjrIItVBunUZkNwVZAQiZ3Q2I
YiIn7bepYjfs9bKdxelDghDpYLyMfrAYhqWYhtMMYUtq420Mu9QJpfB6GNYoOxf3gYL3xEziNvck
n8+hVlLNzJsZrjY86u1W0IK/GAfoJUTVhOYCknXnv0/itkBKDHijHlRTmQbkCnClYrdGO7BU4EZn
1B8781452QuhOKaC3qO2IUgwFfpZCqZJNO9/IQ236Q0ZsJlSdWhlvqC7qrHz+k5LgeqWh6sMixmh
O/byuJf8vgxnjKyyPKOuuXErwlCOaT9XyJAr1HZI50+pba4JAS1bQfQJATPQ8PE6QAI0hQVtwqiB
DK7ZW4MnodrfqelK7Lm4GUEt979mOGeRRXrfgFYJhSMwJkLgOB3QD0T/JW4R2XcVI8AaIlqEJ+Rb
uzsRupId8g3HGNSno9bbPe1AifsmxO95vnK8uIn7H1uIp1BEhMwfdMbPt4uErlZaC2Z71Env50z2
42Fwpi7ayfLa5cy9fr5NIUuNnfBdB1O4Ewatwc6olao76nrr6f11lU8bNQQYNPygBrMj+K42Jg+t
vtbhxbnH2bAszagEaBoDoPYdOp8cCSMzKyXtzf5IWeQM5M2M9yQWHZrlzksXapv2X8ZWs0E0ZX8n
DlCeBZvb+aTSEl2F0JQRj5V0xfLOCWN2Lw+JX9Bupbq4sHywBPlRdGaCNZkfmhmTqkqLRDzK5JnJ
djlukkgG7GlN52thCqHiOEt0gsMReWguGI4kMgzxZInHtDJumNx4+uwsQKFgVHYDZg02JG9FthIU
Lw3u1CgXFIMDRyMtGlOPUY1nW7wTow+lPo7K27/yUN+rhfQp+oQxPmh5cx4qyZu4LUeMLf4QIUEt
J0866o+jsrtsZv6Zk6ANZoCBRt4KBTb4f4A5zjcFa6Ia0km1dGRx/CKPqt0UbqZKN2rc4T3jtPEa
GwX/JJwtokEWOCcVXV6ABXMDA/wmEpVBVY+oSvtTM0J5XduY1HJQrLRxex8Gc3DElgW4Yw8Deb88
Xv4mgnnwEsjIlwKfA6FRHg7dVaGASv5kHiHVuWnim7xIgSiz8DT1CjGwyBcbXpLpPt+UyjYBwbiu
/xbuzMK7/Bmcy56/QjZ1tHUaBrQw0NBxPu3WmCt5CEmOIxWAY8v1XDj0SJNiLiTl9rIpLiSaTQHn
jvmWgaRBLZVbYWKOVAKaMg4yUbWVK0u4LWt7jNhMq3vZEp9om03pKDvNG9bUMc3ceewjIc4MkDwE
Cp7f+ygqf/U9kW7SMZd9LReyZ4vKkjuKCnVqKk67UtJv67Sv92neHBRdkFci0B+zPKNQLAxbxWsZ
d/D89xMXO2u9GkzC93Tmbd09gHbUS401Liq+ZQRZcfQTSBg2/DnU4/hRpxLOS/w96sjNvozbzn0b
tskXcfqXAlzkzDFt6qE+ntjDXbhWzeELjP+xDrc+g/sRyMz328kYmYwwXhk6Egwm2rmmByML4hZP
E+Kl8lfBKk+WobqoeJeXmotL/8cqaD7mHmgZdye3f0U5MqCShZlNy8jToEzaoE3nsomfjmKe1xMb
8zecjAyjyrsxnlfvF3AHspO4lkcKCEsxmz0aK92Ly/N4Yo3bKwKhudyJDQlar0dlTHB0t3UjR2pd
A2Wy/+f0cWdS1YS0QGc1CdCJYofKB4nXYM18Q9V/Vgi1cGQd0P/J8zwqoZW1UY99Udtslx6ie8vr
9m1id57oQjB7Kzw0rraGdv7ha+YlmwUaVPyDsJpbMtBqGHoqY1wJbmJHYq0bGxT3cWMea5L+zuRo
Zdl+XMacQW7VKI3xaoqwR/CKsTMr2ifyW6X/0lm3Ymj+obN78tsQ6P3R44pWWoPb8DWpaCprAwmI
pCZup4eCTRExOr0pjs7ljb9miptEI6Yy+qBhaqTBKJi2aCE1hNaWy1aWjxeelaAIn68gPkjTIW0y
THKI4yV+RoWEVuTmvs6UazLsKWU75bWXy51AhZvUWMMp/Lwo5tk8sc3FUDRUKrkxLBKohjNRBzLW
zJdapwrfSuG6lJEJA0wXZDZ2SVa8ysKGAckmKHpBq6gBd8ytY1RpIOLucCxEo9il5Xi01AHN2Ll0
r7ToBr88xwsrOROt4s0EqJ36wxgtgOHqCVayUkBl0OfCUdBovunMNQGkhXMH4USImwFuDH5xk7t4
896k+BCspXSrtUGpekSx0RGdreXzFweEch0cCmh6MX/nLhnohVjJiYDcpWxtBesxpTeJKa0ELD+i
ejxOZmAJ3IiB+iCvENFGbRW3FU0CNbXRVUOayhWkYyJtCtxwA2tcZY3SiceBzM7yzOQ87pOrJlVi
ORrzOAmKLxB6xoX9K3fNl08ZcC+UwWTL1kFasrI5+BLof4wiZkJqAO2XGncIpBxgPz3OkmBSnOyr
uMl+q16/mVA0YukuA2n6Co/D8rz+scdt/TrRSmAJYK9r99Yzo/exaJPcQcewrG2Ej8tbf80Y58Ty
ahSaRGFJkMSWx0K8/iLTMQbXEILM2vWDiadFtOI4l1walvHPCLll7DQQHSDRnARR2Nut+lCK9pC6
TOkdqgxeGn5GvV/VR0vrV26H1bXkLnSqU0UcRuxZ6b1ok10nmVvhsYzGIGnQxRThwjAcs4sdKwH+
tVt5w81zyd1NZ8OevcPJ7lVpV4pZhbkeVQEdlqybECeVuXd5RZciJDzY4DxRL1Q0jY80q4yNRZfk
SZBfQYbAlo0NLXZEBlesV0FYcTqscS0t7qETg5xXy5B9rS2Q4wW6M22BaCtwFtEIPT6v7NXvCP3H
BJ4Y4k5iGc7M7oDsBORp/GKBcTA/s9c2snuP3kqZ/U5tZf9yJUMkcHDyo+RIjytTOxu49AH80RTV
IRkbbJ9itKPjONjKde+Lfu+WD83G2Lkr5uZzcMkcfzh7bZq6AeYGN1ad3/LnnXrLPCh3DZsr685N
PtdaJNdWkjuYLIbQRipg61ThNapfjhb0SDVISOr18bF4SBLiXx7i0jUPduaZfkWfJcM4g4IE7lNB
xYr27GbofSn/or+rtaz28jT+McId+lKJkjEq6iQISznz20l/i+VKcsg4rGE0lgImnD0DsnczthMm
z494niZ5XcK9BY2WgN56P/rhTrlq60dN30fJe4na/QP07sEdLq441f/jcPwxzY3SqGUtBx9uEpjD
bUg/a/2gNGjqcDJQUY3ioZbdqnzXH9rXpHXU+ilCcTN8p2y06/Jes55V00/YmmLu8vL++SbO42UZ
hI8sgumIEiF0tTJt/QxVZRdNZQG0zb3Lm2l1CriwBznijEANAZdZHfuVCsmTiXaQ/XqLtO6uadAG
O+x16jC2H77iRNr15naQ/CTdTq3PCjQBT7ho7xVl19K1Juflk/VnJua/n/j+Wq3MSptXR8wO8l53
hmzX2dZjdCeuSWks3jJ/tiDfsKc1xoCGjnkStEqyx7Eibq3mayyJyzfpiRnO6ReqFZusx4As61E2
PABlQXCp2JlrPif7NYTxUu4G2A0kBJGl1oDc46ZPiFuhiZoOV0zmidZNOFK02z9A29MeZb+0Huku
qR772jmwD7M+jK1PhV0t2dLL3+ywP9/B3626lQ6tqMKV5Pq2mBzNb/ONOl1THb2Rxm2m3+iJ27Da
ljUX2jD2UNRzOcRTjau0vhfCbSu86pmtHlc+60d2eI6LTz6LW4ykm5hCdUxP18Uvgunn9XaMt7S8
xWOtpgUquqUz6WxfsW1qvcvJS9aBquCIhP+oJF7eqnYcbtkIeTcXeJwdla+jrHCnyjgovU3N0cvI
Wlll2VWefDN3mfdUpSnU+fB8eCx+0yC9L6+zzeD1D+pzfJ8GwhoX4OItcGKPu7upMgI2gK74oAyj
yR9rtPWpZVg5jdFHu8vr8V334i9ueH8RsQruAaBmz087zaoG2TgcjlyJoISSOSSLdmJ3VABIELcN
qFrE9kGZfL1xJrOzw+wB1KLSaKsZeD5sYjR2Fq1s3cWw8PSbOF/MIGsmgC4d820Km3p6UVHYJQlx
C2HyleY9hUgA636jhuGvTMY8sZcmg/PKPbql1LLBmYmjQ5EHSpHYCrk1wI073RbER3Uy3PfMZcYV
WdO7X3pvn46ZcxvgCFKMBJRPAROFZyyFkESAFkt2/MuU10hxl/zuia3v+T/x8DqrrKTB/4KqQDOS
CBzo2pFZuk1PLXCnHOIjUo1iUxJkMmQORnmXlTWaEWRHNFZ5nubf+rFo6Do0wKOCwjufdYoI2slk
EaOpcw+3oie8Ql97w5zhurteU55e3ponxjhXME0GaMhAEhfUooeaQ9+6ncEOzAtl3ClAU0y/Rp2s
BAuLuQQI0vwzQs4fCDqK17UCnyl3GRBsjgYUlOxUD9atOe6LiIDibWOCnaa4N4SnOls5FUve6NQ6
H9oPNTXkGt4vROvcJkJOyLUGFfdWj/B+5QAuvVpObc3fcrIzwYNd5UU8R2HFQQf/qHgtiZUdZ9cQ
sREGsPMRJ6puC99cC0Xm43VpE3FuUBqMYUpHGI6N7aB8lUhhgPTETptwQ4wP4+HyOJcuwdNhcg4u
FSytYnj5BiS/qcQckq+9Eym/Q3Tbx9GEaNi9bG95dJBURsYQbl7ndm03CLIQNSOc/E4rd1MPvKDD
+k3WuGagVKu52OUT+ccct18jJa2zHn1qgYXeBeZF1yC6cDTAjoGQV11kodfeZosObaakBCkgCJIt
bj6rKm+hkmrCYCxYttKTyZ40JBEuz+JSAQSQoz9muOtBJrksaQT3ckJvY8WWJt8ob6GrggNqq9C+
0j7V0FfAx5rbxTjzOjqGvpYWWvSsJ9/A3RMDs+ikJfiGXoQAu3KQJFv8LHKH1c/Vh3LHXD29odKD
yfa1kKP0vpZj/Oa2+HFS/vkATeSqg1HckbnNApeziCLrPnrsclszQXwLsqxNyXw13TbpMe2vzPvi
OWUbS9gTmoBcMHE6OYHmOYRD5DtSvvTmMcnGzf9rjTSRu3kgWdki+YLPy6B/kfhdexMD8Nu8Tamf
J3Zl+lN4L4D3Xux2ojC5ydTZZrnWR7V4vk/miDtvUzioXS/rSJ9trNgFl0B3H6zRlC2mJqEMCG07
7EhU5LlNT2W5LcUIqF/rkCaoeMijp5KPzLjKm99J1dotk9zK9LTuZWWKl5z0qWHuGEx9iia1fiRB
mD618Vf2cCPoNigF7Wj8EBK7fbu/bHBpyytQgLCAavrugDu/FFgzxlmZ1/AbWrIZm1sxe6wjzWHJ
Wty95EZODXEDI3RqwNZWotY49DYjvaOZT5eHsrQxTi1wpzfsSs1oagwl1Zgjp60z9Vcpve2TtzL3
tW6NMXjRnAosui4hYwUw3/nMZRIBJ+G8Uo1UOiXL3RAo2QyMvaGhJU7RqpKrJGtqpj/xMHjizToI
MCziscfjYRJJMJggoRTXuM27EBSDq4XuXQZtHXQhpR+K58ids51WEGKLodmJWZ7sIh3YJE4lzLbI
zdvVbfRbOYr+9Ft8Fv4mvD01xTkZiaDfXO9RHEsoFNG6g2K4TXSvWythwv8xJDSCACYJjlYe7Qnk
iwq65TldnbYiXiDC4BKZFI8Vqa5kHdyp1ZiOdlaW1pUCgiXgQKEUennHzluEd/dAPf/zCVxgZNWm
ImRtkgSG5KpVY8cQjM1HOzcPgmpfNrV0/IBg/Ia9gAuOz0i2YjPkYol0EGTnzH3GKg1yFpLgXray
mKAxEEtjawLUjU6i80Nh1F2BixxvE2MMumjfl084d8r0VX7mgGyq9xLIuMjHpPnJWyi6vbUNmdff
mm+XP2NpsKdfwXmCYgSbQV3jvRdFor7RCwZUqkjX4IyLuS/gUAHVAnASQtFcQD21ehfWCYJ3io4v
Q3CGTvY04SAUdyGyCprplOa1eNU1H8Nqdo/v1/6uRp7a5rZOAzVAo7IQBurDbU7IPmyEfVtku2x4
lMV9B24PlibOUL/I7J101BklPwVcXECdedfVb6PmQqpCk3Z14WP/u1H4KrBkl0rJViVAemfCDvQW
HunWQoil+w07Q5mbu785wc83iK7TvGpGRMt95kXNWyFeT5O2FWzVCO3pKYZsAfKhFfONlcth6aE1
c5IADAKAK5B153abybJqETFSUMcqIDbUUg6mEpebUVB0/y9234mpeQpO3lk67ZFu7ieUa6ym9eKG
TVsmSSvua97CvOs4HQ/3DOjMEJjNRsSzlaFTcR9Xo6NHkHKJwiCMXsPe9IxoDQa1GBWdGp3P3cnI
ujIEcCnD4plStIsgQqrliWMoeK62xI2Uwo2BjtSnq6G2xWRc8S1LK2iiURs4pZmuin9nUV3Ku77H
O0QdhtaTCy33hTQW3DTR87/wy4j6wKeHXg5c7tw4BZD+FFZjzamqzG5QfyedC81JT+x0D6wkl7fL
4rhmnRV4ELDP8S4TGdZSH5M4DZQwrm3AekaH9DVx23xaezyumeL8opqPALRkWRqUDdU3KZ7DXppG
xBcztJFcHtWigwIY5H+Hxeuux5UKXcZQpQEUIrTIb8xqJkkEC0nrV6Sbyms05PTZuBc05LIcsVdU
tJSTPryt+0nSvBRhEPGYLhNlqyQQV9lBBqTP9wLaGCRXJknUHiIlV0qn7Q0huzeiglRfkhiXyCPq
8rABp2sCJq680seD2cu1ZUf6UJfbSmR15XSdWDf2NMaF6YQR8Ohr6r1LeSXIHIGaCGTds+wsN9fW
mFFSykqKiKn03ia7dEFQTux3NO7aibOWdVy6eBEV4kkG8Dng2gbn38oppTjwDQ0q80PSq72BOylU
wxiICjEQik+oItixgNQzna7aMb/uiaemD3kf+r3yOQhBqH1YpP64vAkWQmQFqRhJAqIZBCZ892tu
9bQZWJQFalzZsiDauZj7Oh09i/miotisf7lscMlDweJ3v8Rcd7W4axGBI6tBwJkFjd+gDdXtBMf+
VF6nxzbIVsmC5jnlfDCAFYjF0fQio9uG88FJmxlFb8EYrtQg27Sl3T3RvZPdJvtyBQy0cHLPTHEe
qYhhS+7mcVFcz7FpfMYsftWkbM31LW6k00HNX3Li47U+DKEbB0vjvk+3bbFBJSIcH5WicENhWwjX
uSfgMax5YWaTJ1N81vpt0rkJe1xZyqXNA2+IXndFAkkhf2NDJYJBlbzMgqG6HmQvHRwqDp7VE/9R
/lUdy9Kb+aHcpLQzcbQpOeayDWZ4rThe/pCFIH2Gz/zzHdx1PrOiJ6VQZEGWgRFrdKXygAIxoCXR
GrX3vIg/99MfS9x+0lmu970FS7lP7ou1IvxSNepsINweMiJQX+chJpSM0CIEL9omSR+SmeAi/yzf
IHnTfU6AJDji87jNH82bHgu/FjMv1ebnjgMRHVTQ0fzRKtZQNVY6vcH2Cu+qnW7esNYZXLEGda5d
vVSdI/XvzVM07KF6Uyte0d6VnS1tjAqPzXwVs754rADoU0DgDmJui1vbLJ86Kpf4mnY/UOZM4Usn
HDIThaiRbRvhAExArL2o+u3QNn7W1TYVyF6LV7obl2qgUFuD5KcEECU6OznnDQGHQZCULgueJPV1
ygvbhEaq0XlUs7PElbttKAWq8JKqr71irF3US15Mn0VKkN9Frou/qIYyLCvTHLC/j+1R9Xbqbnor
N2ST7Yx7UDxZG1DTvlmueFNs60O74teWtvwf4z8SnmLcVTlTpyxgZgqkQn3IxFVo/byI/LGa36JQ
swOGGX1unEejY22QVMSWm/Y6c6gKNquuv4p1R3uqHq3YbgxvlZjwOyNyySqXHtLQpFhV4jwyt3N7
L3dJalO/uVWhH2kPduumd8Je8V52za12NTxs8mN3M9zEW+2rcFEBPpK3y27sO59x6YO4p3kMXp/a
LPBBmi3v61fmv8VO7SQf1+D12HVu62mBte2d8LPc3hcHC99YHYTje+0aXrSxHk0XWIFds42uqf2i
eM0G0pRsso1N+5DYayw83+0Olz6Wi56aomwiGbIjAQSI0GeW3RPdoQHEG1352ZOOmtduwxvxud01
zvbyPP28doBkRvA/I7NR9ORz3HJdGomqjlVAhcZWoFZtxT5Kxi3cE7JsIZK+l+3NIzkfKVqesDuB
KJ7BYnx5hSlp3pUVawLzEQPtdu+AaFZPmbuWf13Id836hCZg7TrS2iggccegV80MHXIwRHYxAAbt
0ZKv+h70EgNzhXRXtmgTXsGGz0eLHxx6qRH/IjI1wE12brO2uqgsiqIJ1EQ7SAk6dq34o+oUv5PZ
1+V5/OlJjJmyFPrfsIauLm57h0OmEhPQqiCqxSsI9OIlRVaSFz8jgXMT3KY0kz5n+lg2gdEPPiSq
UOPblqVLTAkYmZU7YWU4fD9QPqZ6qxHYGhr1GNHUV8I1FPSaCW5DiExPCqmdhzNW0AXQwHz+fHlN
fp6luZF+XhQF/w9VvfPlj+uwKDuNYk3YGIIqvnXr2HQnUrgahaxI2X9ZYrXS77tmk7vSgbdRRaia
NwH4DGe2j91oRnae3cGf2G0HrI26vTzIpWkEtZuIthEweUK253yQiZIYuZpjGrVp1L3RAClNpYu/
LhtZyDXOU/nHCned9BHe0yVo4oPSrh8nO3bTq+ewtae9oxF3WEn3L8/hH2Pz30/eAKTJi0mz8iYY
nXG0yav1uxltzXm6PKafwdf5kLjjlFmVZhkhrAx+/BA/rVEDL53WPzOm87VUqccqRA18j1arnjAF
mtUhwAvQqdGqzuWRLLm5U1PcPu9TBsDZNPvw+p3JmV1T/1Fo1oiJlq0YwD3KoOH78dyU1DKuCYGV
aRDcjG2IpPiVkrw1rbkSE65Zmrf8yfpbVpwMhdw0QZFD9jqUoyOR8gNwR09CWaxEgIu7AE3mCH4B
/Ub377ktrWmGNNFG7LUycnOo4qjS24Sg7PIKLZ8fRNaQxpvZdvkgsAeGnkkTzMTVdVQDlC1XnmDl
OwZWZSP2ZCO6iUPFgXjeL41N3hANL5e/YHGcc3iNZmtQ8JrcASZRBpKOXGwCmr4UFoZJr6J4DV68
ZoQ7uHpb6FUWSxilJfhxHx+o0N9lAlnxsQtPSQg/I54GDwH2IWo954sWgtWyNdQQGyT7BFWVje5B
B4gtEU2dVWI3KSS9p0+5L1D7ydA34CUdaI0L1COK5FZLC0fGE7QkD2yKt5dneSFwPP8ybgaAVilJ
Wxm4cvCIdIXKDY8VgO5f4eRlN8a2l4AKdo1H40brfP3DDCCVaGtqsPau+el88BmoqeONK4MNiG9o
aBs1N8OhQ3NfajmxDHYjCQom+zGzNX216DZfaedR1pypxmsaoOi5msiNWRAEbaxV1s5o5Ak0bNmu
Sl8Ly9N+R+Ur3rg2kJ5C9ilkwsrZ/Xn1AfUkgyAC7yroofLk6yYbQBJioIUxNn5r+qFK3y6v5kI6
DwZmfgLQk0A4Vp1HfuKIqladCqomXdDUfQeCyyoyn0ezMqptl6Lcf5W1pkU2+G/rTRLMVnHVzJwM
W09LYysLAGu5lz/o5/lChzsKfvPDAC2ifBlcTKcoNcN4CJCplogLKg5xm4y6yFzIVa2RTvz0wjAm
g+VufhnM1DPng2+FTIrkMh8CgdKdmo21wyQ4jiEZ8IDM1+LnxaFBNxwkAai+W/w7JBymojVrNgTA
uoj7UQ/1m0EVlR2Iu5KV8GLRFKiJoOCFJK3Fo/hDootprnYY2Gj1DhpU6VbWIJOuhOg4vLxgi3MI
Og0NL575BTJ/yukGMklXxqE8BElBajuSt3M1At0Qgwda7cm7bGwh5w81bLDoSMCDzD0enFtE+b1H
SM3GQBwE686K9LqzCy2isTOTXUMwyRhZeofDTJ00iirfyBqj2pPSoG+s7fDwM4qQDnbRsOYxJZkY
Pl7+wJ+zge9DbX7mZ0fvKI9HV6SITsOA79NHsPt3gmwB59+XXqwYIFIXhDXI6YI9JMZVEdsY5HFo
3z6ffWOKDKFUhDEo0d91QFP+uNdhZdcUNXkQ1b5cAfD99EegD0AeA1RGqL3grj+zd3mufm7S89/i
Yjrki+RQj1TM1b3ylu7058s/v+Dazn+fc21geIlCgeD35dhJf6eHOAAfuD3rKz5C6Qr/rtj7eSOd
2+PWQssSpU0V2LPiK9ocKETYnhP991BtBkBHTfU4CJ7UzAq2SeyIrLL74b6KP0p1raV/Idt5/iWc
X5uYrkVsUNBsG3lKe9BfdXYtIztXviZ+mTtirtl0Y7W3ryszMK/++TV5bpfzBZasChNKOWPQWr9Y
6Vbptp78LPRRun6O3tfECpb2PhoZZ9Qs5GFwO57txf9SOjC1ZnU+BSSVUYwvCASgs/DWImVod3JR
rTxBFvcTdEIA0Ue3CUgvuPUldUNH3JZTAFkaVyefKbHLh3D3MknbtjMd6hHTvzyhS6dNB+XLrEmE
+9/iwo7Rkmqi9OKEV4Je+4mYMH80mrW81fwr/KqdWuHmsaRWHA59NwVmBT09KdwUbNNegwLADg9Q
RFqJbJdOiS6B9XVWJ8dNz51K2tA8kZg1BZYZZTcing02bYxyJwm1sqnVIuiSpNj9xTye2ORWrpOq
voe7hk2xS4AZYqAGLgtz+zdWUJFHfgzA1h8tawi9G6MhKAbLanNNzelXD+jSipGlTT9zDVpIhSAc
5B3+kFqm0YqoOMvNEF1HkuHLoXKkhpm7I9HUlYlbctHw9oBfzeopaEI8P2LIZgpFyDIxgPquZvdm
27xjmvMbLW9L7/LsLWRPwW+GxOLMbghCRZPbGFGnTmodmlMAFKSyG4acorJeFw4E5EYnT8XoqWtQ
hjR6VtyUFR33Rm/pK3HT4uyilK4gjsE/fNw096lIRo9UxoQ06j5JzcYmSju6KRIpTjyZH5fHvHi+
wQuM5yoAWwavijilcjYYIVjWjG6ofUiAQ36qYsKK41qygrYC8K1Aig4REudFtEyQS62PxaAw+ntI
hkJnyGqP/34kpzZ4H2K1gkEo9n6aCZJNuiZyOmuttLlQOQekDVGOBo+IhLfOjcRIjdxUsgFWkNDf
o/m2PhjmaO3CYWyOrYg8XWrWlldFBhhs1Apw02jUbSmMRq8E7tvTiGD5fd1D1rYEtXsr6OQhYip1
YjqS/eUZWTo6oIRBiQPdiSbQhOdHB5X1MrcyWQQcNAzdFNdT0DXgf2oTmgZ/YwqSzsA3gX2X11sW
EjmP6tQSg1poR0emcfdY1KZqayOAIZdNLe4lE1IYeAgj5aBzMdugaYTQWsFeEtvoZkqSyVPl/ybt
y3Yjx5Vtf+gK0EQNr5Iy007LU9mu6UVwdbk0kJpnff1ZdN3TlcniTaJ9995Ab6ABR4YYEQzGsNag
f8SaTqQIoWAAFZ+bI2I/gfzN3mdjU187bLQPl3WRnpAPNheM9PDqmGCznsmWiTqp8QSgCwByThgl
bDazuEOFSsXbJtm9geX+kUXO8+b/09iYySk0T38qUWBAQ8jrqik2lrWer1Jr08d4WnNrDbR+m7rI
8ttyvbJyX+8Dw916dPAZGVExY7YT6Dnp02DoCDaha7vA3sJHvooLJFYdNDqO+Eod9XrUBiPRsS9H
m6MxuOTrqs/9YzLWvqIDwz+wmHh4OpDR+PsFA9OCi2BCzm0GnxoYdjRflo386FrzU0aeUgP7IMie
+ajJoEipZIfOaR5xx4ADCQzv527ZZfbWLj1kzl2TBRppRzzLsmyPWYpUIUqW6XjA1iLoWADVUryq
V6QDk1E3xlNWVEF+MzjRkuymft/NipxA5pSngvi/P3mCJ0lCzcKruSFXD2WWhywtFXUoycWI6wlz
HJwBEGihwlHN4DRvVm4VaZ8eK/BLFwD7CMhcYs7l5bIByvJsNGwRMgGsY4FkSVBnnTqws05QRx/B
r2SmU+QMmb3Pl2658+xOC4e8nuOhs9HoJ96tM3rrl1KzGsVXlSyCoHCCxSTkqrAVQ6wnNwyr1OlS
GJiacIK0ZreLjVV983MHyhosHITt0R6A95Oa0dxkN+Xq3PVsBLfcdF/W9bVWpYvCNSX+cvaDhOuv
6YCePZvcX7LQsfO9yeqbBF9hBIsonVfACoOjMbp8GhLbgkzgw7kIB3hjCf7iLY2tZ3kPmWkZ2cWD
XqlWx+Va/ZEgJOcLnlz+0EGC3YHQnqHB5y9P45y/dFOHYkb+2CxJ3Pqz4h0iKyWdaSaY2YYqb8O6
wXhaq58O/aLdpT5qSdv6XOj2oQbZRj2A1CAPAcS+w4LtHa2D3FfgsUqaJvi4YHwCtybSbN8WEuxq
q5BTa4gRGNKyMLbSaHNIXQISNgOzm1WJMmRyLJxhnxiLE1SFFVuLCgabm40Qhs9+g2BWbo8bxV9x
D3YzHV91TcfLr5qm8csyIVPagP0dz3Qyo62sekWIlIaVE/WFK9iZvcrIufoulhM07x9kr6Ht/tiY
qqwsDyp/JIkXcNu1RYoJZsTIJxCLFEWg3aGMXXxun+d7+4cKRkVyy+CTAiQL3SgLyZLgNV2S59lU
dMaTM8S29aT1e3tVVOIkt8uZCMFtpslkbJ1bRCfnH2gE0EGzfE1nD9fZ9eUQID+kP8oIjjKUM5kd
B44CQnoMDF0Rrwxqp75niyIhk+X3ZzoJtwxyzrVJdYSCEZXall535d7p7dCy30y0LbVsBv1sqBUW
uAnK/eIdmgmHl0edvYJgzvlil9YbyfWfl9WXxqeTs+Sf5+R2NfA2M0qCD+0Z37I80hMQh2/HOf/e
a/eVcW9lihRb9hBG2x4lVgcwzVhBFARWY5EXqFEgb5iCDrZqATTh1flZmoGHwaXmU6+aipVHoROJ
QhQq601fF/7d+yzZNW0buJt/aOgjyOYPtvZagxpzNA9NDR6ufvpMBkUolt4xJ+KFADSW7Zo5ycgn
MP3ukHlGEfRpW+wun6MsB8d3xQgTwPH5eKxgx269AD+vghjHC82XaxvevwGxKzYDVGuAtRGqnjFS
Fz0RKJjzoAHrW/PgOPa0BSvrgtEzd5rxrWyyaNi+XlZPGnJOhAlWk45Dk28+zrCpm+/9yKrQKwwj
KBmj4WVJUoc4kSRYy+yu7rwukLSRYVeSR+rtOuuqd2J/DZtmC1GMUkiURqATiYKB+OVcFrMLie5U
Hbzkap2+9iV26Kb9Zc343/nrJjyRI1xHdmcaoJfhB9aVQfY0Fwd9sIPUTgOat5FRjoqETnFmYsUQ
e/YFHQj0WpzrHhQNdlIFm65I3VVChCd7adR5suZQypz9HQZzqL8Fif5y+cv9P0LIv84lVu9MLVuL
mWdT+mP/WkXt4VPys7v6p7hrwQT06bIwiTmg92+ZvG6Gl7v4GCln3xoTkDc81V1HYh/rFJ+Smug/
MpB0Runsk/9eFeQjD1i0wtvHxyT7+Q1gF5Y3ZC3kTe5hJTcLYIc0s9qvmnt1WTFZ6D+TJOQNs6/X
HcqPBgBkdg67bn1s2FS3RWS333p2j7k31LEVNijxZlQgXeIDwxjvYUvwZtvxjaW2VsSNapuv9a4B
831XVXsfr9rdMOrbJ222UwOgppl5nS62im9DlpkBoBkEFPi2DuhYuP2e3K9mmhUDyk1ILz4XP9s+
WJ7J3fy1fNDj4a5SPaEkznAmTIiS2sQGp4a0pz5vMAnf7dhAMYE37BQHqZIjfNXSd+vGqiEHQxUR
ydL7sfWi1NuOrXVsBiOkQIIjJdECbOveN7N/7VF61DN6oHhOGqtqKVj4OcAyRz3nhBBJ+DnuYgPM
uQbvksWmNco153HMK0CHjL8u6y0Y0285nKIAnXkLa2KCHGwFJ9sGErO4LhP/plh9L0S9lkQtLXMA
NszdocNK/nVttkCwxjr+ZelCHvF/pRMbs+XgNMG427kl0bWkSYrh8niK/R+WCh9euBze/zooC9Gj
AMWDhcfw+V8vMpMmVgn8beTdO8w/XedkCOd+2pfNs9kfakfxNpSd2ak8IcH3F+AIuBrkuai02BoN
66YOnObL5W/GT+TkyvtLKyEpqpveqDTDAEehs+CE/Nut9++dYThOfnNVUEUklZ0Q3vNYMsaQBHbg
uM6nvu4b/lrgf3Fnb3pYl+kS4j2rAmUXw+hvpcABjuIidiJRpz4X09R1OTAdJG4tqfe2fqXVEUcc
8wAm7qBPxliE8lPUF5oifxAupr/kCtGlaTILy+44Mqe886fDUPZ7v3kYG5WC0s94op/gZoRRw6xb
TlIH4rEnVTlRangnf13ItjR/roaJfz2z5/xDr3qq7zxqKJxVKoVDczgwcqxlCe40N6RoF6LBWf3m
gO1hwGvZwdwoujBS8z6RIjqRTzJXx0hZTIzPTtKEg0lB06bv6vWtt14+4Eo+6pbYSMYsnTirp+k9
wmyn0xgvEBJYhCaBRXM9Mru0OIArE1NRDe0Pl4XKPiMGonjA5RsnvtBYSKvEgJnlFAjkbwN4K9mE
jil9/IAQtElQo+ctZ3FbP4G6ZeNVNF5AhDUR/S4dyN2y+p8ui5EdFiYGUXMFDyGIioTDmspyWk3a
0thd97R7de24SiNsP0f0IzSpp5KEqDdPKMVpJqgOYXfXWRa0hSISSI+F8KI/VqS5fZ9HoHS2lrEZ
IABA9DtvOegr+I5ShXHLwg0mF/8VIriQwzR91Ee8zpt+l9BdnR7d6rBNite5VBW+roWhbuyUihtG
1mRbG9VnHH6309u7AnR8GW7zy0cvUwULTCB+wEwvhmuEmEO3OgEpC6Fxl+3s5dZPQt9+pObushRx
dvk9QJ+KER54OoZ4e9fKWYw8twrYtM1htxnfjLVGq21LnAQknCWLWgfoe0sygpNhcJuwtrUx0Ifk
WNaAr7TctToU9qzths4B5gHIjKPJ2qaQLJO9W1dre778q2UHcPKjRZyHzmga8EPj28xoGbYHa9sZ
qrkHWW5DcL6YyEHyBoqwc3MF3nORTh3YW1PnZhxfMJJ2b2Ky0p/coBrfZqtTHIRUJQPBBPVRjDfr
wnED+K2uR2Mu4tIfQB40EP3G6ipsAnYFUQRI2V1JTkQJqnWdjSGcYgQ/+M7dqTA45HrwaVQ0rNDp
Ey78jc2j0fHvxjCY35dumKH+4c+K8Ct1DuOPFB43T7KmzlrTjdmQ0ptgYUFXlqws9MfXzRmfPmBq
MANeeoRAkWOxNw20+bSpiIf8lbiPW/o4s48ogylodNwNA7ypfwUtkDgygHnGpHhZ+W7kVgWO/6hM
n2VPEXIiR7hMbL+nmrkhFytHa0eaPLQ1gMhpa9iDaiVb9dA3QO/wX4u3vyMM5vXRMMOeOUYyzs9q
zVPSrzOSpxUQeRmw8TrjAGpBtFKunCoPs+QfMMWFXj+qTFFq53xkCTUK9LUcQXBTm8UC6FAaswIj
bskvH3ADHzCOEwncGU7MEPN86ND1eNwtycu8HNGRCubx82UZ0kCEsWmUAThJozgRleWOMzsFnnBe
ddDzEKRilrHzMfu4hkuhiAyydIOcyBK+WD9PdM01yMJy2X6r52Cx75P04Nrd3iRM8fGkx+MD18Ph
s4F/LT1nzoZi+ooUyksBVaajUV/XTNESEpeG3o0PfxpvHj7U8td0jrs43Tx0BY1T8uh7PXapgz4/
olPyqpm7of5sPxV2qLMvSbcrsG7YW4EF01yiBgQOFBWty2cp+76YK4UzAHYJq5uCp2OMZFsXVoKw
ABjBVfloTti798EqXT7Oi69IIGSRGGOlQD3DoCJyRyHhqhMLHXEduSO7rnUQ7Pm3JdoIlxWShRTu
2MCR0jkcneAAq+E3yVKvNEbL9lgUJVav2K7p9IBiwhRqscgCgElNNFXVSmY8fOoClJb4jn814QeH
AgFTR/lGnysg3TfhvNDry7pJD+tEhBAuUY9yRi0BZbbuhSiEPhnktrA68BQAPMS1FIelEiZ4XgmG
X0MjIBu32J7OTdylgdXl+9QGRratah7IQsrpxxNOTRsXoy8AVQU3X+8J2zC6bQcM4HhugoEN0EOZ
yjRTaowW8bFNDKBGDOqeR8qy9rvMbHoalz3qHEG1ljXoIbQSuaSemdoX0NtiiY95ZVUF+mj4LSDQ
+yGq19r8YWNjpQ3yrC2bAGno+E/Zuf1DudK82HEw1H2zsS2sk25+S30OmOD2if6cLW6eBM5Ik4eR
GV4C5566/FajTLW5LNeNd7XBFQycOCHlMbyF0rHhMYahPmQE6YCVP1UlTyoElX3speE/4AM//4Dg
jUj1FeW8WEtoYG6gIGkD3X69bPJSrwIoDRDo+OvmfUDk5D4rNVbhxUHxCAQW6k3ubusOLUIVVqEs
eUO8x9fygILzF0pZ4W1j5xl4pLXo/81RUu42chwMhftKdXE4JCJWvnRcAOcfLFv6qnddhD9sJ/rh
+Hz5S0mPw9XxqTBfCjWEIkPh+TTvPfx1AobD4s4F1tiQKW5+qQYnMoQArttabVc5Xsz9XJLrpK40
cF16fXRZE3Hq5/cVidMGHAgAaYEKcv6htkFLNrLxNzOoSVjw1UPjd0pBSHTV5QGjn8gV+NVCfTyQ
l8uSZTEPU5UexjuxsIUK9bngZV2z1WEOLqi8XHd9OvZolFbbtTZt9Y026zFYpfzdZZmyczuVKShr
jHpV9IMN26vm/aY3tyVK1z3moi+LkavmAWwUZXF0GsSQkPc9FixcGme2FQHHPmoLOzL16sEfdawr
K/qZYsPo/QjfyTaxJIBFSnEpodLnyW7SCbbuB8Z0l1lRe+yqnQN4VucwfL1S4RjLviIqyRa25/la
n0ia7S5VmrIBRYO2fgBvOEqiZKcVql1U2UcEliF2vtFxQ74knFWTWxUpJ2C7twT7BphLAL9m5d9M
ehk3SqQyqUpYmTJMTHHzZsm5MdZbjqfkZtE4AbAcagrD7AajitheqtGJECH/0xwnQbXFRLpUL2Ex
dUCQ22/WEiaJF1nj42UblGvEEb5swh1bsMF6rQrsocIGJzBu1PPjknfBtCgKbiohXOOTG6OofTrr
FYTQEZXxDeQaE4mIrtrfU4kRqiO+BZ7cVoPbDmOwZAcKREBFAqaSICQoU7mtPZh/UVICkHozESSv
PZhCFJVDWUj37H/PRCxcrSlZUqvF5/JIH05jH3TbB3pkPMFC0QpdBESf8wMBlCKpE5c7TeEErv+j
KGgEakBF3i/9Wo6PSxxb29hfFM7DAPSMb2nQg+i/KoBb5GOIB9z/pxDhSJqcYaaBeTTOe1Cckdty
bdXtEFkygr2K/9VEpKyjYAVoMx6pPePYvrLkxmC7VHEbSGW4lg7EThc7iyIqTJEAJaovEyS/2Rdr
/FVZhzmLW1tx8iopQgQzVi/PAL+BoGzcVlFXGEinH6ZJEVXkUnzAEXACB2ymndtXN+EFaxYFi3tS
XZnZkQ7+3sLqbP16OXrxwxW7sJh3/1eOYMcp0EDdtqEs3mqMlvvYDgYQIia6PbfAAtoPNumhMuFS
6Sbk2PWITjdwRFAL/174L+OdiyknTDpdVkycC3q/rFHQR1LAcSxs0RqG0sZ1iW8RV9vD5plgJzKx
5XLNhtAa8F7Rg95+a7bnduuC1rJ3l6XLHBdrUbi3AaJC0A8+Pz57q/BK9xeMIzQHNGHa7tbNP18W
Ie01o+Zmmyi5YPdSHF9xqG70foGuXwMs4NDU2cHO1zt36ncl+2St9yMBOBYYZEivwtaUPGyx9s8X
n1G5R5NbuI3mWrfYmCL4bfU3rQ7mNiDsOOgh2tu/LispMRUgH2PtGanJO6P6+XfcMiNbl6VlcTGT
K5T+wHK4Z/SqUlXk5HKgCUf/ACoJP8+T+7XdgJDfGh2LPVt7Wez+dZrd62pNjzWeowrLlNgGdPoj
i/+WE1mpXrclrQYWu8OR5DtolU2KGCVJgM5ECAdktpSstQt1AKTSh2U+TIFpFQ8do490YVfY8lJc
65ILF2vMHICJ9x0xq3KuU2lZbV/bsEU9+7K5Y+Cp2pqSOHUmQNCIedj9WwbkjZuGhHHXmushLa+9
h7TO9k7XH+zmcNny5BqhtKxjbItzep9r1HQDMZjJE5XUedNM8oB1vufLIqRGh3mP3zgCuBvPRSz+
5mrLCp2GMax+NsNN6l+ljeJSlOqByVK+9o5rRMTgWno9aTUdAb5ayqvJI/ts+e/JFq6oPxL4Lzix
501P/aTNGXwncwL0bgbMqV/+UFKPOZEgeCdq81a5bpDgmI8txndY9xPN1A8IQVfI8VA1Q6VchOQh
hWvUKcN9Ubo3zY8Ru727y1rITuJUgKCFMzerTSsIsOogsYL5P05H8wsP7yodLLHocIHGQPBBvdMn
G21iKKBP2BQgabit/hUz3cBd88CeH41VfyKmCpZLZsWnYgVHwQI0A3ZmxeIsudX7N81G/RvLO6mq
zSS77870E+7UBSWowjGhX8G8PE4qE/t4w8yiieQPjNyz1bhfsSdVzYCG0spEtYgou/RO9RTS5NSY
RttsIL5L7jf2PM1zsAXj2uxWUod9oqg1yL8qGgqo2KBtYwo5Uj71GWssSLNB/AGyCNOONHasiIrO
XCoH88ycDA1gH2LXEC9lI7N9nB5mLLbxSOpjxY4+VZg+N20hy+RjoMARAcAB/p9wdJprF1264RqH
iGR+hCbKVrVKhHA8LHN7N+WZgm0Dz9ej7hcXVXcAzSvuBfkH+1cVESaMur6W6h6uVlrx0ZdyDrd2
738oGIEImyMV89lv/itOYqreYIiw7SYWD96Ll3oRwtHctB+4tIEYAjIUXK04fvNciLFqXaIN+GSW
plVR2aIZohWkUZw99/+/zv799cpRs1CqO5eyDpWJFV5I6Q0nwuEn+kNrHLtyikzVPqEswuIqQg8H
ODkm2JvORZXaXAF2y2Cx39Rd5LtMD1H/XhWfTWZppoFhUtDlAB9RHEvSNpNMWGxAHMoB6GUl3zYz
j5ivq7reMkvD6wVuiV4HGgVCCGimwasJs2DRmPc50DnwrDB3Fe9MqTIoDb93I3iaff7JmFF3QM81
4ZlIQ6bPvR6BXP3yvSczACBn/K8IV0hzVtCWZwP2W+LSODZdgR2aWyc9AC4/9KmqlimzAItPeHh4
deHRJ6pj5bTdyFTGfZvu8fDiZefL2kgloE7KIYExFyZuzjAQwqIAgFzE0migNWB0+8BwHRAf/0gQ
nv5lMy3Een8e9689LY/V+EtnL6nLri5rIr1QTwUJ/p+lbm7aFVTBsGOSHtcish7JC+rM64St0aib
P5BhncoTDLoYLX/ueBrHPx2f4+geS1fx8pE5ja1jAAG5EB9GEYzNo+M6UgePK4ATHbTOCWif7bfh
e1J3Cm2kkoDfgWl/+CcAUM49py3rzh0NhGhL/1y3Dz6qCrmFHlipYnGQuSgWUAEuiy0GG5Wac0GZ
PyQAflre34tA5bqGMVDltSYz61MhguMgCtCmGBDUUsAtIQXoB0fxvaRqYIWJ91Xx4hFhaQp7TKZx
goS57IMBPcmevOlE8RZRCRHuTSs1NAfQRoiZeRn54y/uoP48R5c9RyVFSHlne0ppn0NKU6V1xCbP
DRev7cOkKFTTJfy7i7cneNEQPbGsT1B0OT/8drWrDMubeMl/dX6xp2qjwRW4Yvvui6rZJAvTNoAv
fjM6gRL+XBLTE1+rtqKM/W5zoq3q5p992nhBluna41pVr5MzqlbApD7E97v5+pcLHqlzmQa2xm2d
0RJXaYLW5xJ2tA+sCrgb89vlI5NJAkuICfsD9jkKc+eSci0DvHXFytggcQ9C1yZ7BORIoHUKVgSZ
aWC0i2P1OiC1FgfWF4C7AH6qKuNxl7Thj877gOmd/n3hizXVpHldCT1092asY4xdp9PD5U8lM7lT
EYIPYU8LCLSkhIjsyzLfAG54vsGMbjhab2gNhMpNCVnoAaYhBjN9WDkYoc6PxkBLqAJ7cAmfXYPN
scHH8fmyRjxCik6E8al39DoU3sSc3ey7fkk7aEQB0DhSsEs5X/NvXbf33DosqYrFWnqxYvCHj+Bg
pwAR71yjckPm2ZQ15CX9Q19mjzVaBKk+3BSFowUL+5FWv8B1ZSSb4uhkVn4qWPiU3ZSYRtlDcJ91
B21bgzWf9kn5yFSDwTIzx/orL27beKSKSDlDTki1+jBzbTy49TEZDx9peWIK548IwdJLvdmWHvtU
8fvHysN1PE7pr8uGoVJDMHWntYCzo8MwjP5xLnYsv3VV0BIqEULgcViW+J0HEfhS2JPAl7Lr40e0
4NMxqJRbOJBzc7NIAeSCbihj00q3PRh8jbCz3F9kNdLdZUmy0IB3IsoFuCnQ+hSyhCKtGjB1QpK3
DDN2MowJDzmCiWK/W/TQ1dLhdkyc9mprB+P7Npmqxr70Y/6RL44DNSx3CuIiVDj6d5xXQl8+dl4e
mKQ4Cpnzl+8OqcZ4HxMu5DWhB1jSegtt1WqA1E9PhAh+qnkzX4n2yjhP50MKMPt5esw986FRYQ1J
P9iJICHFZ4mvO2tJEImqHd9AQ+XF7RUptyxxAC4f5r+BJIRkWJRBgUvakqSMrUwHjPttD4KzSteC
neLqk0Vx3BG8HarjWfxXSazafLfXrHddNDOwWwAleM9Tdqu8kWQanUoSki4yOH3lTTZuQDONsuol
aX/ZbNoPfRI009Vll5INFZlAg+OjI1g/w8zhuffOmPi2EWCh1q+aBRtWLW6s6MEbQ9DqsO/Ab1bI
k5nEqTxBuanMp9woYBLWNsbu5CxBC/Rdr3ICgJ3tVqwPYKJ4Ocz+G+0piCbM4zCSr765hC11FJFL
+qFR4QDIDeDWUCE4111PJsC7FFkVj/pxzqz92CehW90M5CmZVYiyEll4ffB9JZTUUCwX9M7JsnrY
XM1jrfGd+3bVncBKyzLQZixkuX1ZR5yQQBEw39kyhNQDiKHYL0MaYOCABecgJXB5rbTLQc8N8trP
NdmXTrD4QWver0278638wShumTYFOvu+zKgoG1+MetwN2S+rGveXz14SdvBjeKEXOIS2KQ5fOTOo
PcjU5LHpD/tqT3owOmuHvK0VNiaXw6tJuCJwhQv5T0VIplfmmGNfo2j32LrpA9vOlx32seYrrLm1
isjAj+6vj4zbD/9Fgo+dqHMz0jTwCvv40PEKwM5go0kVjQsxFVIkjoMK+R8pQtA2XTt3rQJSADM+
V90+y/cVoDIuH5FUCKBm+fQSth7FJs7cuCAx7+YcKIPVwTUfSoBqJflHzudECHeVk+pyU1Z43nsT
mijYDS2eE+stC2pLcS1IjYA3pfDaRzlGrC5TrQQrjwtNJtM6Un33tq2h11FFcfH9dfDX2Z+IEUJI
vpLV3JIlj1MKsH3jSJ373NYODVnDebCfPLS/zPTRqF5WHSD8Tuj3S5S0fWSbd+DmDLqdv8Ru8Qou
LNe7ApoQfDnWaH9dz+BLNe7JNaZnd2Oj7ZL+1lNlbrKYxBk5UEzEoAjmcM4PYjLnts4MK49ZHXTa
TXtNv01v4Nz57zZ1IkUsWZY1kCwHG1KQgiK3CynFG2tQEWVJdUGdwsNAChoKYpl3AYY0ZVxKZYUJ
GjwbODEekuGL7T5fVkcqCKCQyDWwqY0E5vyjARFRG8GLlccE49QPzEt/dkMOkMCk1A4kXVHBbnCN
XJYpc0tcUf/KFDxmy8BN3o9QDldG6JSvi3HMR8VdIXMYbNNjhQp1S9DCiFfFsMwoxOdFjOZPMJS3
vfujdg8qbFhbFiyxr4QbAHU4FEoFVYyCNWZaQky7sw9TrF0Ba6GKkuvmoQ7nQ1UEaeAGRlCHoObc
Z3u6+/bypQut48u0I1fpQxf2ZjBfu4cqhPeE9JpGn6ugCosDu57eLn911U8VKp/TOmZJ7mZFnFfI
hfofmXW4LEA2JAZCkT8fQ3BAbZl6Zib4GJZDD+jH7Z0F5Cn6M5iDd0tpYY7l2JFHe4pctwY0paJa
KQK98rB1Kv59a/wkECczTSt7hILmo/vVzYNxC/rvGL+kL9799Jp8HV6XuzYLskeU/C5rLv+04IvB
6Bh+g1i9Tu1u0gtWA+OlTbGPzqomygBNr3AbEVfxt4KYzvdwlWERxRfuTCepWlzYXRED8YQU3xNQ
07tOcdWMAQ3sPgfItAtIsIdqjYaFfbLnK/QgHTrtseHJGdRWZdNDFjxQVfj3BwlO5pdL0qcpNprd
rAo67D0sRriYbmgDAnVbFJe5XH0OXQFPMzB/I4QqkmWlno0VzKsHQl1CAeKbBTT5mnkBHW+t2+rH
YtaBNe3Nqdgvt8Ynfd2nxkONis2kGtGSan7yWwS/b4tVSwGeCYgYJ3K3f2YNbGL1Ve0EDVV1r2W7
Lth6JBjZQVWXp4HnIZoBXNknM7bsE/2xKjzs7AwBNW619pis7j5JQbY7RK7/3OS7pbla7Sww50lR
iZWm3qc/QrS9Jkc3wMBKOV7w882EqBVu/W0a5HWQPg+//CUyvhfBioWH5/5ZtfsnuzBOhQt2lmH+
BaCgWP4HEn60ON/Rsgr7ThG+eHQScx9OXGFhqQcfWUwWfZAutcsGDbtrhsTXBPdzdZzLH7oVT9Mr
Rjs+cENhD+UdkRnVEbHqB5pFcEYSHCsmF9scnUlMfeY16j6qyQRZBRUopKC84EVbPAuErC4tmkTD
CF4RV3QKq+xTa7gh7+YleRP6E5Y4EKXxSPx0OSjK3uIWZqeQxKANgsKmYLelRQu3zLDuujT+vt1Y
uLF90v2cQdsQ08K/9bcXo9qOhSJVFmmTfodJZDIYfEY2iG7Iub8YetZYbDaL2Df/KcwFjcR6B8KD
YK5vqiyNgB2PWa41GFIH5Itb4OT9Fd5YikqELP+AFf37I4RgtSRVXvQEAAK6+wUTd+EMmAKsfF4X
rsKMZGaLXApjapgUNXDG59paS0m80UwptI28Yb+9DixIpzD/x4MvKt4HsnsOLQWsgmAuDjQvQtQD
dnWpbZuDp05O3uqmm8NMK1zFNcd/sOiHLu5QLNlx1kxTiDQ9nbcSdwrMhuzM5TFrd9ZrncXgbh1V
zWBZFD8VJcQVDMChT9tA1BzWn42YPTWYGg0+4AanQgTvs+tso3SGENeMvo9z0JTBFBZbYBYhtmKz
x8vipF8P4JPg1SNgHHx3jpMkyC1qr/BSSEtc/Xq1efs5WB7TxQBCxxQkvcLMZZGZMwrwbS3OgCP4
uOvlBZ8RQtCcrTys2uTWZ+xX0iWqy192VMAJ9bG4x+9+MfdZnTT1qQ68kcHqrogxRWV5sw2HsQ2N
7IatcdqCnMG5M/3PnFZ63jPdueonkP08p4ZqZknmBh4ARDFsjH+AMunc5ZZ61jugXwHzzGrotecO
xS5Pe0PhbDLHhpNhghaQnti6ECIImKWttQG0bLxNySFj2q7KMa6f9ZG/5MFQHft2eizcRnHRyw4U
yz4ggQQaGN40grUCCgfLH2iCxBm40ID24DY0Ul61sg94KoT/+xMjNYzaNmbM0Mdb99hsn+1sUzid
KTOXUwnCESUbCjYEvCpx5t/XzhglWNQnZX3UASpRuVtQpvxZXY7aMSvvC3qrIWOlIHZv6aEphxkr
bnaAV/5uZjnGON27Yt6BEnJvg9sMWK5GdzWYezdX7curfrVw5HTtNCxP8yOn8Vrv0sULEvY9Z+FA
VaFPfs4u6Oj41QGvOj8CgESAXtjHJQkkAMwr5YGGkiIz9pejkfSgMSyPjXZkAVhoOJeyAT9hogmk
ZB2Y9bo81OjDZQlSPU4kCAet9QaIOgd8strAoOrshF4W15VqPEkuxcUMHOqwWP4W9BhTm5VjD69w
Fzea0PrhNaxlPVzWRRa7feOPFEGXMk/aDOADwDrabs2ERP78hqbf1DEko1GlpwreHm5N4kUL4GVQ
y2IiBlV8wdpqoH/bpQ+skLy6Qz2vXOjtCJRNTOqlCneUfj6MVaF8DYaMvxiC8i6hVZ8sv6EoV2QM
/vxiGipkV6k+J1IEfaDqVrsc2RVMUzs2ro/exLuoxw0s5pcPShaaeYkRPGzYU8bM77lZuw7tBjfB
QTEnRzipw5aEhH3FqkZj050x7VAhvSxRGhlOJHLTOYmYeeWmWpbDkfp6ihLT3K9+mwbelF7VQ/al
S1StFqkpEkyWcbpsbD8JppjXtGzpBg1p1fnYXu7I1eL011VFm6BlKRidYU8HthSqx4rUVE4EC4eY
AQlzySvc8w5fMR9vTfsNi1aK85MKAcMaCJwtjlNoCl8TQ3PJlgAtN/GtAyZCKaoovaPIxKRHBuQw
9HAR/RxxBSZNsh67YogZaIAGo1VcL198EAgMdn3w6ahImkVWBP7osTm8Nugd8cjDhPi5SnaVTP2g
IQ56TR5kxnYFvEofL60JHXEWZHWY3erHMgCvETu4zs5tP102UInzYVIUI9ycdtF2xeJbllqaQRij
qE2h/G6lzdc2a8Omnt0wSWtFkiIVhmIrNrBQtNY94fJyx25hVAPky6yvVbR0bArrobQiD8BpOySk
KuAmqTwP48kc9APdctEbqEdAnjIAAmGxsOA6GUdOMq5v1c7Ms38uf0iJbWLSGuy0hoWk2hMrymXr
mY0O50O7HNsDKVtQVsJyfGQ3SaEwGpUoIaj0oDbLNEDnxEaCCkA+BsZSBJ2h2leRFWZhmYglHFIX
yLOCT89p3qxoL2C31vmUB0AQj+gzvdaD5L6Om3Dak6MWgmnr+vKHlPjfmVQhSCMtKLRS55lUmIVu
8OYeaHRZAvcp4QK1OewQkgLsuvrvSehJUNbYOpWjiz3Nbp4AP6N7e2zlf7ssQ3LV4ErDdjCnf0cs
Fl7D2ZxWbkOwOWm34M4BCsiNntLdVu+s3tjVefkN0FGD9uuyUJlhYDIElKw2NubRdz4PJuvMirq2
POSh2Mui3XeGOr6mOh/JFYPmFjbsUKXBwoQ4jFs6nVsMeEDFQ9qDzcLc/w9p37UjObJr+0UC5M1r
yKYtk1n2Rejq7pL3Xl9/l2rfc3ZmpE4G9mwU0DPTAxQVEQySQS4u8sGzsg01k+demOy3a8oAxC+M
BZiPpJvZD9nUqRw/Q1iRv2aG4kSfUuyTIc5MAPr+weahCwiI+YWHlR611pZlzYNeBOuKC4lgdjnv
AoSVmWU9saa6ra7qQhT1WOPmFG+cEhcYwzzBbPs5DM+T/lAjT1L9k/4mwPLRwAt6AxXFC+ql3/Vl
l2YDlmUEz70KpGchM7zyWp4Srmth+9SR/kFD/LXaxckQaoMEH4IuYhIYFWJeTMOrJzNJORI1sxtl
fxQkvw3+H/TELlyLeMrLOpp7aYWXODUZghjNw6VEmo++MvGkv68Vay5EAimQDoMB036TlNSGMEZG
DbxYU3pOu5EURbGNYsOOWGXwtct7KYmytn0YTV2sgnYmaOvSFCK1JLE/iqaupDzDALJEUSZWmvV4
LArwkFThd5l99/WnLjNATev7BkOOq4vkvErZv1rNjLTQsBpejs2CWwZVbvMicKKO4S7W1wLQ2PIi
Rscvrd9Vmc51ibUMo90XXorghZGYXl/KvyVQS9GlMmhkaNoeg7C/gBnyd/+kuwWIpH+LoAJbf+6q
Lljok3zxIyxJ3f+aWU6PtU+UzQGVSh6CyxDcAeVGdhTDNrz7N2XNqIGgbiEp1+BeaUOjllNoTBHY
PjBVou5K4leHxN8M+tOf+3LWvPelHOo4ainp4iSHnB6DBMCvysWZ+59LACk2EiyYiANQCnU9dF8x
Cm0Ec1YtWMDDTNLr/d//A9KkA5BLAVQAZ5QDJ/rJQquQkkZqbNEuChMFusDT5tMQfc/5Jkb5PZvt
oS/N8q0FR/NsVunnlBkk3sbBprTAL8yxCEDWdATE02gbRbwHmBe18GniMAlUx3dpOhhpub9j8MQE
464dH6pZKKCBZAS+ljJzQyWNWq8Z8H055m2i7UBWGPd1reCMyOvfIqhl+IGYGQUXoG84i71APGA0
lqmOFpD6D34M9Lnk80QA6HGszm2tk+qUFJYyaW4hJJYUPivRri5ZuJa1qGnBtECtgALAY+vaR05S
2Sd9h28KtOIgqqdw+iPE1U7MpWMtyRsMbGHB1JdV3igZ4C3Lu2fpNaM2OuVnsQehI/giikdBqJxS
+9MtGelsp2Yv9xV6DX8mL2B43BbMrBbph13pz0VRimDPwjzgbb7nPf0gWa2j7HpPtDCizsxs9RQd
2of5CzSFlkxKc7I4wHpaU7YyR3N5orJ61Nfq75cfRdffRy4T1CDBR/kiLpEcewi7zd6QvYjX3WRq
rBYklHJ3GCfZ1KPoKW/GR73V34D0de7vD/NTKJuFykjrNzJcCPeQeZyXHLOt7whvvgfeyX3sdpvo
dF/icrj04ePUEfmhqx1syZRA2U9KcVx8Vodu1nAg4vjWl6ANZ2QP1rT6UgzltzJoOkbPYYvH/iRW
ZlTYcMKJB/vUMiStVaUxohezw/GqQmMCTfQk1HIvxRpqmF0lnwyl/mME7U5OlZbM0VmXrSSxc8Aa
/FqzhFpl+LY1w4inPR4ieNEJ8ArXt7fpuEyswPG7TyTXnzWzakNnLFio9LUbC2g2oAwAQiJFSe1m
IE2SUsXA9MFUEDWuOKAxczTTokWi7OXfYcMxSlWrAlGvBXE3NAWdZ9fLQmaqbUcVexpu9I0SOZlZ
P+WsNMLq3l0IofZOEIcARM0yUIOo1fSgIayMT1Fn3LA1r4JWw/9dyfIRF0/6OewBwFaVaO8QxtH/
UDPQV+nyV1N2tCsbLSmXXz3ZqZWRZCe5cQmEmmy1e/5v85Q/zjvhXXLijWzitfgINgRXGF/aaKuz
oCfSciD3voXybAZf47Fj4FuM0Ap24Z/QVN4VB6gpVMJT299Ke8GBY8udYR+2u9EFpih5lHfZx2gX
D/7v7KE9Jk5CxhcDYAPrvslZjWouN2oxFhdn0Icz74cBtAnmzQYrLOyBHYDVzsYU7wxJ7235YbRE
h0Kb0ybajNxx+NPaUWvynsZ4FLAUm3qRauIkRvOi2BlSVOlrZMWbkAFbXLOw/14t/Oz1ajm+bENM
oYJaW91BdeoDYzvvazRqcNe/P1LSglc4HDVv24F5/6jubw/6Ba5/dy77Q6EsJ4Wo8ndhzSZvsSZ/
3b/1Co1dMrjER4CHz1fVHZ9tB9UTdEYJkbVDy/+/0DdOnbshXeDIXL/FHSWNwJoawdqnG6vih6jg
LPuUkl4CLyimJ/xJwN6D/Mb9E1krfINw/X8MGGzV9WIEuL2g1yHK8oujaH4DaPsRW8lRtM/BbniJ
KvIXHI2ikzyKuwmvaTd5719Sj9W1y9pTysDEvC/LCSAh+1k/FCOitJAVnC96+3+bMAQP1wudBT6o
qw7uQAbeWiKJJby2LiqYD9xAtIfcvb+vLDWkDMGAaWpSncJx53tnfOsY9YzV6s3FqdHJB0kNmzpY
FtP+mY6cOZ4SN0UmaiKiWZ7wuIu8ujwOxWFihQqruflLyZR5EMO6mIQKCytIaRn4Yx/3JPDEj2ZT
bQbXOKKVbcDAOIaeLvt15/R+oOQXd07uQ7SG+lDTGdzIOikip1FIb+XTt6Sfwo6hLCxpVHxSaSPH
gfA52tcWujbfey/ZBKZghvZ/pSQ02mEMOXmMxMWQcFYVlk4ipXalMvzF6lowPQQ9QCj0oY3iWu9T
rTNKJN6wFrjucAs0mWSHo5m9TTsWbdq6Wl7IopSjDvNQDWLsG88BiTKKxJhFMo6a2xuAy9QThqS8
CwUJ0+wp6jQAoVNX1RVXV7OetAkLAL5qUy6+hvI2+iiG7aTDFWhRH5vzqD3LpcREWy+/5UYzL6RQ
uqLJ0+Dzi2b6h9SaHc3jHWmv7xFuRE7vsBraVz3DhTTK9+iTNKrIFsP7RyRDz8dGG6xS+ydB7YUQ
yv0UQyIYI7/c8Vywp+plyjiG5rOOhvI6nay0FYYlI57MP7NhV/AsxMX6s+1iDZRDQRdSqAwdJHDS
a9zJth9vprhzssQGliQatkLYWwVGPujIGN6/1awLRzmaIlVjvlkUIvuOtplb2sKOe5GR+dncl/N/
3LYfjOMCr6VtYh2N9WgEHdCoYgL+37xTVNGMuqSLzHLMcsHS+WJS8KBLpoFg+PPwFAs6BgonZaWg
uYkXHjtRyCPXzzMVzbBtBG9o5BKLSW1Z7+0F+fdnUhck7FHkRb4EBsh35BHheF0SOxAfx4GxIauR
MR6Ty8ASdAvdJIKFWVSlpZ2oTnwTDTbEnxx/qKye+8vY+dU7fyGJsnN8H0l6MAUAazepGavomjEO
MXcen1s0Mr7ImE+hwqBh1pYknO6LXl0jZmwrMl7q4Eql1FppjJTLpQwTG8WMRLEkkF43bNWXtjhm
Vri+enIXwihNlma+6LsRTSthNH9OQyBttHxcqmshb1Y9OqUmjDdz9Klm5YNXrxDG5WK0LarYaMC/
9lkYflorYQaUcOt/GUiORsPDJO6DwamDhxhgImBS7m/r6kovBC4fdBFepIrA+WEPgVMzuCA7Blzp
OIIMJxRQRFIUK5y39wUuJvTmUujosgDWB21W9DnOFQZ/ANmDu/sdS/l2EppXVUA70H0pq94CY1Ul
GSOCF06+62UVEebq6WMT7x0NI/VGFyOvYpkELBrD1UIssBrLgaHRHjO+r+UMgAtOWoHV5CA0mNG4
KP4uInfiUiLUj+hLJUUFJC0LkvrTJkdvIghNoR/oe0UFjlpe1IVFj3kpSwPfuJ88dRu6wyH4HJ61
gXRP2ZO6gRP+Ejky70ovf5qcAtnf7lR1pH5B5t1lPaZWLfLlB1H70A6xngTLB02m5hh2Ymtm4da7
2EleZCd5kD7ip5np6Rb7eW8XKF8appM0+D6E8lh//PjlW7XNubMp7H9nj6x3zZpGXa6Qsj8aiG60
mvvZ8tz5i94yktv3dfZnPuC99VCXf25kJYoGiECt6WhgSPPRaMw9Eq078bF+rrzS7DwYIUfY+h/B
pt52G/7t/ies6/OFYtHmIMPgWLXDJ6QbxZLdZNuSmvh49LJeAGvm/GI76XecX4t+lhgQBBafun0q
yy1osDEv7PX+gtaszaUYyl8BVzhj2BnMG/LkPJFMFtpUYqgFHYr0wVzrao51SA+V19kjajC+WX7I
W6Idi6O8Cex5O7rSSTEHZ7IiN82JbOdfsTMfJ2s8hvvhDf/ciiT5Cr3cVBiRwVqLFzCG/2sp6C6X
eI5DpDDxfVP+WgP3d5DNMiRRiolLZnTMLV778o2dilfK/Y1fDUMvBVMmamwCNQONFkyUOZg8iU1t
JxPdyjYi0RkXZ82HXYqijM+c91WWlYsu2cqmfkRWwF4SnowFsVSJsjaB3EoYtQQph/HPY7IZSUN6
u4dO/cWUjY3xkDFSHaxVUQanF9qpikLIay3VNpzOWtbFGgrBuoaUyZH5Uo+MHkJmgXDHeZtAxv19
+8Gz3rFqNFZJAe0PloFmZHRvIildgi3dLLairVrKa/nAb7re7A/5cXwtYL67P78wAeb+F6yuET2d
S1UWqCWJUg9jjvhYm+GjjfoJLbHG+NlIL1rHyDasGgKwp6C7EF2xIFK5jgQm9DkFftYCd66QKu9M
TGeLDWsOTOZA6XVni/4AdNAj4gCi8lpUASLJPJPQJCCdNJDf686Axhc9eh0Fwel10UQFlnRovdA6
GTRD6J07KNmvDAQk9/d1tcaKfj00b6J/DpNal8fCRewY85k6xj6WLLTmUP4JVKcq7R5DJd4j/rMG
k5I6j8SIMztT9rO0ZcEi11gUMMcSEG7EeMJCZXUtH8Y91ZVxAaeXstklv+VpJDKoIvPBG76z2Bkw
iXTYCON2NP4wlr562qAeW/oGATWlCZ95PVTkMgSIXNR7Ars6Fh8RGBPQisTJXtHxTpu5qEEvvf0I
G81WfuLbisxTSZbhKKxRWotXvrliABxgLBgIosGwcb0ROQaoKWW6tKIluU7Smjt1hXGKWozTM9BR
acdpHJIB4G8wbCUfjK1YXOg94ZSLTdqyrrkSDReYQ2aFtXCWpY8+2KPFZTPH8rHpQJiWBXbxHf6D
IQIyoL4o4AJurmD67PWykeQIirZDWw4mv7T6IdL3Q/kwssga1zZ36V/RFypc3DhKy/MiqtVWNeBd
6n4XRPlWLDusrDpXoYjXUvtrroV38MP9vr+vaxp2KZZKHvjNjPaiGWJFt0VfQlBmNufnxNeqQzt1
jKu85tuA2YcmG2CrBZj+eicnVeLKdsZOJuU3ZgkWaLdlDo5a82egPQLT6nJnRfpp28hpGHLId0Ez
ArOQPhD1yUVuJbE9dSAHKgSG2V9N2IOPHaV2pH/RKECZSV6sin915pQKCqPNr6AC93/VkLx+Mrwu
5ZwyRJEJTdO8gQJC5FUi8rbtbOul/qsMeUbtbHWL0UgD2hcMPQBQ5HqLO45PZS7EeUpyTTjhJZHQ
kKux2u9Wwy6Q+ShIBIEXEe/razHDFJdionO4E6B1kTZdmxA+0dAW2Vt9bINzRS7NKDdR+rmvrqvL
A93KQqYLmPpPqfrCF/jzrGRhG2MIXq8v4xaUUbUGn6Gmq6sD4YSCiULQIwDur1cnCq2YSmUHcHoU
FTs95yUzkZrQNnw+3rSz2DpIf0q7qcRfFfqHNFTqrkOynZGLWuP4APgKQNsFuQeYPBULtnUfGxwS
jvt+egwSq44GgqGJRFI8TbOL2VY46YA5UdXcWEEefoiy58sHDkmIYhll3Qbef775l59DaTpGYys1
+m2ANNVirwPnyzy+5BxLt9YMIWgw0cEOsga0zFOGHpOE82Go4GWyRrM143Ma612hoTdYBYdjExw1
sSJVwSJRpqTCm4HgE4YXCSOggIDmuz5y0GIIQTgowqkJ0KEu45k4HzBtwZwEaRelstnkPIbTNvb9
HaVixhuplKLFSZSrTQGpqHc7rRo4vh9ZSS46bc+a7EDdHFoU/RIeuSI2tEEQTq0A5g15ftea4yxj
JPr9FdEvwRs51PH1fTzAPGNJfPadae9olt12gk5moQCyXkSvIueFrUx4dXYKTibgfjHVhDWVhXGa
9HNZQVNmEfSycOIw7T0alK0+1kc5VndK21tK1W3StLZbibXHdKj4/xdvYJ43UscYrLYcwoV5CqpE
5rSIE07lBzp0ML69J7O57d38qcRMCNJ/MDabCopu5FEGoop7tVLhC05tqHslOFSQ9bSLrDfHsjTR
nWjOGHyZKSDwl3izMSKHIX9VqeBkf0JC4MyooMUwEtSZel045eDR0Kb4AMdg8lJ/nMFF2BuDq0yz
2U3qrpn3cpOcJmRH58hTOTCBSoyH7OqZX3wLFcnUo9AiSIfiSSlC8thsZAKU92THZMDw9pHV5756
ddHW+eNpNYFeOh9wVdqoOOpp/KhAJzM7gkxy1nOPTtb964QvxFCragS9yQetEE952tTOnGHwQw/q
oJDIfNxzaHvHG9GMhwaxRRP7ZqaMgLC15WBLemFYjT4nW7EZgQ7uOCA4xekj0sZqpxmND7KFTLZn
cW6JlhSzFTVyfwyyMt7cV5Il4rgI3H9WgJcLKFl/phYpy7ld3IkhMHpVlgPxlPjVQ1sXp6DTOYbV
WdNDNDTikYhgRNJoMpJIj7teE2LskjpNHihptY3eCOBu8gudIWrVwKFDH3QjoDJCAxblKdClLzdC
VIonLZE+k1h11NQdxCPYM4hinBJwNab8r7CKzDRpbGUsAjMvWAPoqagdHQwYaA7yMQ3L5VGtoaI8
bSxnUAc2zZlXSsL3qSlHPkA336UaWIH4fP8AqYh6EQZ3jCnQKALAIdN9gVzETbLA9c25T8oTV4lP
0Vg4Qdl2pOTnDTeX0Hs02Ln3pdLph3+J1QHOxegEdBPQtLdBxYF3SBqbczNPjt727jKcLnnCReOa
2Wmn9xoTSvhz0No9mqqHZjMPLsrejFiQRmb+fAamYOH5D5pX4YbtN2nicJh0oznP0cv8APZPkL2k
vYu3oK8gx4pBnZytgeL5G3nlqdxFqpMJdodMsx0q23by+IFU+1BwIwmzGfZ+gQYF0PdiQDTpuIfm
xOqk/4lNr64bTgtYlIWUR8Fh0XzloVZJDQZBNOdyo31lfyO7Nyug9GfPt9od/1jbEvxR49VO6wxe
t6/t7DTsWmt+4I+Tx2qy+8m63fsaynxxhZxwSP01Z9HFWFO7MTsbY9jMGJ0Cs+mT338nKybfgcWI
VFfuh4gXmSoglMPDjK7+Zd1cBUbOt2chAj1dYXbim6Zg6wtYTNhOhqYui6AWiTZW8OljrAzSUzRi
tGqAUGlbaGrcl56W1+c8+TDq0k3CFo/qYF8kgjULCuioh++W+9vpb0MqMPT0NvQAOReyB3BEmKiI
H8okIEEm9lypNufEQPO9Wm+kKn4KnpTCimXRnFoLjTNAaPcY3DJoBNOV3xm7sLLn0jL4F2xEaNxE
O8y1nQcqFO0XedSe5fjNH9CfPGYvjXQwQLYAUqQyCTfja1Nj0N+hTAOvDlsTZWAleI+ExCxFmREN
0FnD5d6ihxnfApI9NODRzwgOzPNdlUntGX3ZSJ3ti9rkAhfQthk99YWhWGP3HY2uGj9WPEATWWkn
ksiA4S97TisGMP+ggUMXK/6gYmEVPNq5D990DopKILExgXJ1ANU8Y+dvokAsFcVnZIQhS9LoDERf
hxPypn13lkOzCTDyxU7010g6aqCnGs5+YfGF1XV/GFLFm8Wh8Rg8RThyqB3o/a/PuzfiLuHjUDnp
s4eS9HScRlMee6IoO5R5EA0QUMGP3sx8ydx6YIMXkNjBqBu8I0D0ThuVGOznWiXqJ4vznM1XhDow
gm3TVHcMM3Jr/ClJ1KXChGTMSa4haXJL0FCC2oL8zVFemolsIt1qTaYjkNBpPRCbeb0dubqlWqMp
2JEVbjOH3wXO/KhY93f+B1VwpVbUV1GvjEKROgytEfQTpiiYoxX/0bf5Jt/3TgVmY2kneKmTWoX5
F8Xj2m6sAT+8pTqcC4osF/PvSOomTummDMjFTQBOfRb1GJlTiW+Qw9dPgylAvGbnpCScpTGWT3cB
Iu10ffyU4glNYQAK8SOneOVNgIHA8HwOyO+3Xygik2bvE54wtJ0uL/1LKHirRdDdAgpGQyEMnhsy
JVf00+wM2HPJU7zZi0xhG6PAmlm1GZsPHACzW+yre/+8l/VQx41EHtISgH7Au/xQXl8E0LlYteIY
9cYpLM66eKiA+ojrj6g8pHHEcGUrR6gZiGxV4FiXnng6Vpd6NazjkjtFgJJWJmrZ4OQUS8QsIGuz
+P9weveyqZfi6HGGsxDOUOWKO2kgDq7ir6z5j7cO/hBTZkW0pEp4pFH3V6lGSajrPjpLbYm0WUP0
0gGQzkTwYAoBi/Pn9qAElAlQrcGMatlAwHhtEWUuaGIkPyBNDzEDOyDFh/gmN4D1M45pVdBi7DHs
CI6FDm9SeeqLvJWis6ij2oPC17nUraDyqojhRW/1AXsG4NCSrgcPBO1EgU1DLzEXxWftlCL9Fsqp
XYCapkLvTUEiXrRHFt3U7YPXQBveUgRBOyDG9dFHpidJUQJpF59bB5MJDl/ydjK/ORI/ZKBsD9zE
7O0P3mrdEj9Iv7KMy1LDur5sEI9GVwWJ7aXauHi9i8umyy3fjlIan9WXypwt3ym9xjG7t/tXmu49
g+Zfi6Fc2CBUcR2j6n7OiO8qRCGTjfqV+QUW0k1tBy6QccfOqi1A8UyJfLyUZmCx/MgPYeW9tVK3
I0XAojURPqJ8DzyOcGhu6EkH0z0TTFS3RvsRvIwm8M+kdHUC45qaygOKnYz4ZU2bL7eccmdqnAmB
ymPLNYIh5xLYymMSlrukPt3f9Jt3LPYcPFhAroKUFyUoarmNPKlqnrTxWUFSUM9D0pgyLxJNeBo2
bEazNUW6lEatquq6qBj8Jj43vxI7BamSQaBOpm6LpgjwWgZMR+cAu0xGa7a+nltvdlXw0EZusVdM
jCGwWhCfqATgK1K7vIv3k/ldk9jjrBijCQwLECCL27CIvX9KCrROgDoJvcWgY4Ovoz47jOO+TkQ5
PveOZPW7zYzeEw1gv9kRFzYDMpn8trXKTeXGTvD03DmDo5JiA0x+Ct/7K7Py7TiSU2Rxj6H7D84P
3gnWAcUBtNtfX81xaOEtQMZ57juQJehe281WWwmeijgjlkjGP9+Xd5Phg74A9qj+kK+CLo6Sh653
I+P6KjkXjbrJQZdd+BuV0zBnhIHpoOtNP9bgUhJlDequwoNuhCS0n0lOgKFCneNru7RyZYtDXuGd
Lzb/3dqouxDW6Fnh8hJrw1CGOHzsxmMfjaRlrex2D0UwHMD5YmY1ysw0gCHKkhwzyrn4LGpW3e2y
9BwgGJ03oZRgMABqhzLi0XnXc97gJichJuXfhmXTV7/BAIcR/BjiKJosjp+HEPDjKDmrk1drD360
A4OJKHzd31G6DoxDFP+nZIXXmGBQsdMojnh180lyHh0DSNTKzr7Lx9gSN0Cpuq1X2ynhC1Ix6r0M
sTfJhwUaHBQTxLZ7DF98Kp4aqwM0dt52Du+UW7Cj4nNExmJvTTYCRNzCJTWI3C49kzFNgyFNxDE5
h5zjH4C+SLzJR3pBYDCi0gjkZVMRefAoZauYNQoC+es7z0d495YBn54xOe7pHTRaBIF+ZAPXSEby
7D7u92/u38e/f/334SF54ErSs2BdK0tFXnlpdFGXYrBEHWuWGTGAWFV+9j9zh/sl2AnTEd9mybDK
hZYFvJ4SCCrpsHsqhcrv6zE/T1v5tfsMH4LP8ITiicc9T+ikHk7+GwzrIeFJUVox644u1uXa5EM6
hrchxQvyFoNOnoMovM2qUMrPpTXuURHYBe6bYOpkmXuTHibWm/rWMV6Lo8yqMCV9migqxG0yL3vC
hJLMxPCqY71TN8CLemgwf1GOjdPahtu60Sl/Mc6+zXvdGyB7+pH7SF9YkdBKRuH6mygDzBtRvMzN
W7aAt0tHNSs3dBR7sESrcPwjC+R9G1Zfi6O0uiz7qI4KLT9zHFgu9CcpPSjTg9yZRv0ioeE/tu7b
psVp3zthyqmXXK+Nigx5vH8U+9SSql0ksxr1lo+mhGA868+wIWQgUSi4vqqRGkySVvPhuam/eOGt
ZKW5VhYBehCEbSryTiCKpRbR50bRg8QjPCvan7F95HI38jtyf6NWLjuifrRLYago4kRjCSEvov9R
yYxRxhSZ84NkyfazSBrGg+q2qoG3xaUEypwgLZlzfgkJQvBcjClGMD0K6YGf3EL5o4tOcZaD3fhZ
mP0z8LImKrj3F7iSPLmUf+MuUI/KRBE8o2f5M8C069fkr+LMu/RrsIIDkbwptuVNVG7KFwl9bQzh
K44Y+wr6StAXg4eRhiDIeS51Ul3h0ZORAc8dr35SWYzttBYiyEAmHkJE8MnL4LG8PsFmHqJGLYLi
HEwcCOSPOnKijC2kby8tgrq9eedrbZBBRI7mIu43lvNavYq/sm14ivBaUraJT+bv9Jg9DmeeYT1v
0vz/Eg7qVuwk1kjnGPp6qAt9iiH8LO3Kt9AMT+o+tTk0okQhYfkG+s7R0pb7cnEfkmKsynGRVsyp
Nbb7zJ9JGjGy5PS7bBGC6BcsPEutGD0E10Li3pjBG8AXML46sL0vSWaOM0alDAw5P/p1aaFoQYt+
XqymGlrg96u5OEvoXDSDXfGS7oRteQQTHOuYaCdHi6I2Tp2BeBfR3nfmdv6h3KQPgRvsw+eYpAzv
vXZCl5tHWazKSGB4VQjSMFBH9v9U6iZOXIbGL6b7ZuNAXIQa8IKrpJMigspJiY8hEedhK9thSPqv
8s14ib30RXtUYpKxDoouaGD3kO4EbyJSkUjdydRB1QgLyyUoOUsPYkqG5+ZJf0CsuZO+oweWUVrR
vitZ1Em1MweCRi6tzskuQhuS71VO91Yw9GH5JdQGXgmhTilEk6ChaRASbtJHyeMfRLTT3T+k1XWA
9xgDevBuRdnrWrkjv08wPKeqzhh+9ks6hl9STcQ3/9d9KT/0xtRK4ORRYAa0VF2qfddiRCVJAVUv
qnP6Hprj7tl1nHFHECseffJmPnkx6RgLW9k7SAQJLKzdUs2lzENmDEkX8E11zp6DiogPrQu1299f
1sotQmZfwVsGyqaB5fJ6VUHOJVXBcfWZFw5xahA+M4OA1e27JgQ5W3RxArsB4lnK9YN8IhP6MmzO
kbCJgQ1LQlcHjOD+Sm79Hx5MS/4e5cBl1hWlaUpq1FVZ5UCGaCVKjqkKJm9QzNv/nRRqKXwHjGbB
Q4ocnjjM+CtGZmPX7W4tCwGcGvPQAa+mKcyUApOMGh8iOmE7y794znDQfa+qSEg9lhOZwDDYF6YR
bDkJjTAYhMBQidWNxCwOKBwaYDCZ4FolhERNFIxDbc5j3xok06rM7OqJiR5fF7OMElRQPce1uhaj
hJ0/TQHANaAk5RUCJlrQhea9KTYEAEnxnU8++/mzayzQKTAHWNIBGVRRRS/HYtjR1gLY4rXwmcsA
7POBzignzHDi33wVKHnxtYlZWrl2mJeC6M0EgA1cnVpzbnPUp2U01ZePCstN3dRF6eUsX3Hh3zkF
Dd5hAQiEghmvX05zGL+Cv3ljInvnAaOEqmBkla6H5uXRqa0nkWxD0hHFWvLvAVLtpw7/+Z9flIWw
dCHPBjsEXaoO50LJMqFsz40Whc8LQ6s1zyFr6NdN0eRn5eBIhhPRluGTlBZp8zSHus61KCfoW2GX
PVsO+CocYQcENTqVt6mn7lD1FS3T2DCc9Q/869ojQIkuZFO2s6v6hUcBsgvCvR1QjjZLq96o2/6h
cZATdorNr8LJrFdMLnZS+/Tn/gbfVFLopS+xy8Whp30pCV0QdGcAMB3dLR/QF0d4t9z4KUGW3VHc
0dPQFYsyxrO4H4/5llX3vkEJ0J9AX6MhGwdewg4EOlD3X9rb2Gx97R1UktpbLGMeGp55jZNUIDJz
c252s9YAjR6f/5mkCkMQ911CVK3YRwlnFU1s1gW6+qzMwN/Oz13gFuNfZerJIJpd4Rm8c38DV6Ji
JCOAfF9I5AFxU6jzw8BLNYw6oEcCtGyU+yawVW6Huclv+cHYs5z5mrmD50PhEgmvxfZcn1bZCXxd
cXx35rtfvZwQYYis++tZs2lLt6L6w7YJTOi1hCiOZG2Mk+4cNnG6Hdsi39S5Xpt8ZxgEAPiKIe8m
eb+cPpLbErBfC9EbDbhrpkRLOUyjwvNFIYf4pBy8EwBt3/eX9VNtoK/ZpRhaybRUy8GI3Z0nF81a
W+Wk/BZ2jnMQLPWx9vy9q3wSl5DnnjxvDDv+ZXObpyeehJ9PHRAfJzC+kW/G0qXbd8H10pfTvrh7
fN3MitHhm1SwT+m7WAOw7JkPHQN1DNQTkUt8yl5Q1yrPs+J073lCwGcGPLZmVd4EtuDGbl+keCd8
t8KmEb8MS8SowL0/WSErA3ZT66RPifINdda0eduk3VlMdk1/kErTw4YETm4aljmQYYf/mghe0HZs
164pPltPzOFrP3iGe2dI6aY49jz4wYvuPGTulLiApRf8FxBbQW0aHmc8NcrWyJ6y4aEqZyINu7Tc
RPxXqaZmqhFUTLLMlLj3GW1sB622DNWajOceaPfElvFglreD6GQDmq6+y029tAoRgXPr5KFI7FE3
DQzC6o5heRz9x7ghQ9mY/qRiNCNmj5P+b5K5HWYV2bPqSJvoN1hgdnoARDMJRp/hFH/y2dQ+oJEe
pQOQkSPVRgMmG6MBp6jaNef3z4cvwGY40m4qkj9y5CtCv3tElgI08vsY6UYCO7aWn8LEv+MvMXaR
HI9be8uT7a/Ue5HQrB7DtZ9COwTsakLS+l8/A3gOcAfuX8OV/IuowZkjt4SwVBJp9s6urrNs1CaE
hdom5fnfkdod5Lf4l8Z5quHkdXvmOo8HqjWunfuiF+W42TSwny+AbwMRKaXBUhGlPhJ37XlQMLWq
matPOTbe+Tg4GNHMGiSx5hU0CQhK1FdgTQEAub7aUlxHeacuwF0p3WWYIa00VsnLlob0tPoeSw9g
lGsqVnpyLZi4EkvdkEqq+Fpc8MLGw6tB/h9p17UcqbJsv4gIvHnFdLeklkFeeiFmZCgobGEK+Pq7
0Jx7dnc1t4nZdxQxL5qYpFxWZebKtao7vXazB3oZP6HND+A1LVA81ZUuZF9Bpk26aK6Kbb1bY4A9
KQfAWfxITs+E1JATFWl9uJVUutQDt6nKlzNN80ZNY799Gh/Qez1oQCkEiBFv9TVi89ldiiuMlgLo
tgJEZKAOdDzn+ZjmOpPxlJGM6xKafw0oqM7voeWRHZgQ5lciNdJSQ9Q+1sq2wlJCJr5XybaPN1S6
rLyywguY/4ZGGX8+b3khcYA5PbAs5CfMKlWdnGBwiGM27AIKDzjMX7378QGQA5ZT8Rjuqdh38LMG
ij8pkv4s6IFx4dmh6nExdYQAIXutX/YPVQG3El8SuBUA4tVXNGcN23ozrhIonaYBjwctxMncilhs
S5juJmDAaxDP9BTgBuneAAxeA58zMBPlpgip7wD9oq5UT08w0MKwxbDAyaO4LzWYl66qvXRj3Tj3
w4t1Y10P2+63c0eu1zJ3/8cqI4sLzDU6RUQoMovV3owHnJxocPNnel89kM20c7zyg2DwxIU4lvSm
PT40gRy7uR/drJG0LDpo1Kb/+wXCUssaYAW5jqWutMDKvGjbIBO/o/JVDr46FRJnch3I/PP87j6p
4P6ZaTQlI45Gy4otvM5sSY4KrcFLSPkYLkxwjsSu/i4HurZJ4gvqRfKdMu5txJcPevYIqnTJV9Es
vbLes3849R//fITwHOMNBIWIicm3s44HRIGv5tBa93qzejk/3kVP5UClFOECBJRO0LDx4KhlZaC/
YvpSy2uZtd55A/MqnQzlwIDgCh10X1upJbePw156NXYGYqGr6clcmbDFWw5aMP8dh+AOlYkVlsaV
9pF+ax/SK/1ynuy9/lDfFuXKgJb35YEpwf9BpaeaEg2mQLCrvk84CtcZ8SAF0F/J++Ha4W77dn4O
xfZxAG7mRlv8ZepIbBpiwtGSJyWvcxx/KFCyN4CX3vJLw7jk/vBMU7e5sh7zF7Tqo0FjxfC828XV
OzAsCnTojSzhWeGgFQRxONubW+fVuaqvFUQF3/kmuVuTQFpyO3MWC5cm3kXYlMI6pgXaUAsVQV9b
XyOuJibbGukT059YPe1acOSjuFS74MavpdEd5J2ue6zQZhXOrrxkeeQVtNiVxaZs1pZ9YSqOvkxY
9o4zTYlGxB2QKVHrKwMtKP0dUd8K6uvTTSRt6rf2errM0t/n12C+WY6WQEHjHJDIKAbMQanYicxs
wtsOz6kQDWkO0P6mh0vwvhvv6ogFCo+8cVwDj5/Utm0AK0HJMK8ACIqQE8I3HYSDkFzXUT2vmpBI
t/EYRo7kD/pt0QK2wy7HF2J6mrkvu43GXeTB0nErd1/nR32aCMMnABuA1rdZbwOIr+NPKCubkMRp
m7Cz0HfsSq03yu+Z2gaklDeKIXmmhXDrJhkvsvrCIn6d36nS9zSO6N2qb51twT5jydVsr5NWFuTE
o81fhjYkB6QZuITEwvRktB1D42gTgkjC7/V9LX23zSMfX0H6stNwXZ6fiZO7YDZn6jLo5SGTiojl
eCLaMpcgcsibEEo5nk6uoFHvmc3deSOnz0nBinpspTTsPBvNoQl5/m21oGRtLd/pa7+RkUSS7ynd
pOquiHKv7nbF9DQkycr5Wl7wg3HO5+9gz8kdMYwY/c9hV3spKbaW1AZpXUBnerxoptJXEk+nlQtW
yJy+vQ31XqfvbfvUGk0QEVDyX+pWA/KoOzSgKXGxOz8/i4uAfOwsZWigNicciFIt5MRMpyacgELo
4t0QNV7WX/y9EeS7ZlZeyKGDduB4BjrbTmbx6ybsbel30yRsR2feb5TV17gdThOdWG5TQ5keZFKA
xv6kwg4mu9E60naV0oY9tC3NJAri4XpKAFXWtyo0Q0EnMbcfabsi9xvtvu/uteHS6HbJXX2VRmih
yts9SFKIuiHoJXhPvDTgaIjNo9u+vij7bWm5XPFAulHXa6CNxX0yP81mFKhyqjJUDtS0J8dqQyop
V5QbgcR7dyTjfYIOF72Ewot9JzXfERaKNHiaWr8Rh7tNcscTwIvzzKXZRn3tEJ+0lZ/psi9hV59f
yNMnAqYXtDO2hU4fFGN+clgH06uPY1rnkDUOa+4TBVC4stijjTwKemgcP1ifwHGO/nmbC9fEkUnB
X7ZKGhsmg0ni9fl1B8iRNNxrY9gjUCl+8dWmwXkzCtfSjJNFrclBtVUXy10JHCSSTnEXdt9ti+54
03Xu8+h+vOMDc/FO3SXGSlfawhkEfQK4u9BTMvdiCvHAoAGqWhh8CJHQmfy84mgaiVXqNbJFVkzN
rwxhcLN3RxodvcdoNRDe33LpMKKM0xACduVXKmRFZgoq8HXG7+dXbXFMB4bm3x9sFKVXY1a18hD2
7dbKKjBhX3ajunKDnLzx8YA4HI3wprKbBndsg9Fw+hKnv6vo+fwgThPnggFh742RYiZpDAOG4irW
Dox+ZNygNwKVT9Ovp5v+uV95758uEIgMZg8mqyiOY3DH86arXUatiAxhWSbllhgVvWqhWO7b0whW
yE5dU046vfNR4UAXDRJ2aAAG1faxvSkyUqAy2BDGibVrbzM9dqOoCSB+7E8UGz5O19rATxcNGAbA
M1SYRfpObMLudW1UUI8bwsx2kDlN0PNNC2vNymlkASqEn8DCQoCBDS9M5JgZHbETAxPZ19YFy3J7
AygDKFjlivody6sdBD7oLmOILZqx+O7tbgwS6EO6cT7EgUxo7KLPpN8ApRcHNh2yrRaztTzzPL3H
53HWdMNzdMaLgrFQ2MFJbyROrZExhC6n6ziJJwN4qHAbsvSbFMTH5/fz0tQfWhMWu3GcxlBHvHv7
uvTjxtjpTbGCHl0aENjIbDzsocdoieJ/I9KSHdfpGGrAe0VPiYFtdG1qz7Jyf34s6knYggUGxSg4
JEBJiK5+wWvSLEoMPe/GkFTlhmTvMtvYQNenrTfcsjsrRo+D/UJs7tfAb5PxPUnv83ibOlegOqjQ
gNx/GG9FYrn2TMox/D7/dafuD0QcPwV1sDEiHS/sPm5ZuTPWfAxrGu8TA2gQp4YuNSmylRt5aUln
PdNZZhv1RHEWzLKzVC61YzjZ7U2ss52ak6fzY1k0gSZKTDNKCjB07CIsSe8anWMsRIHSelcoBgYj
TysDWXhaYMoAh8WlNHfDiuiwsTSVmpnGCM7FYnIj+IVtbCmtz4yy9Uhnjy9G0vS7QiLMy8exCUxg
oS9bxhoPZLOqf37QSwuI+MyCsDOmF8Xn40FnGS8rlipjaDTWrYGNk3X5LfiNtufNLLh7RL62YoKO
C8VtEdWVZRb2himPYcLJfQFaDDoVAWO/xjW6saVzaWpAb4ByEnV08Z0/GY2p1hqdwqZPvxh1/AJ/
uSgV+aDWfKzbZq08c/psQ0x/YFA4AW2rxprNYxjs2i2HhoJSfejFYyYDu+2q9ofWB+encnEDmag+
gVQF0Hs4/eMlm1LNznNglcI8vVQ6zVfBDm9moDRr3Rhhdax/jp2+Gaf41gJHYlOscQ8unRN0JDr4
QeYI7+Rj+zxVaq1kbAoBo5w8psXVVlK1Nbr4kzZ/yFzPahEo7+EBh4hKOI4jI1JeJxaSFxbdKZXf
j2BddNXWj3LTTR80a4vOZdBwbSvJ2VZd7WuTegVqnwbV2YS+Qw0vzetL1moPK/N/+nDGh6E5x5wz
rvNJPh5/rjYtKwx82CDdmkCyqJpHpECtb5Unrdokxjtfy/EuHVJMBDBFQGej/UmIK1Ud1XKqaxNO
TwxOWG0DWMVFka1FIEuHdG7LNRHxQGRHLHqpauEMkDSewmHoM3SYp6CwsGvmmgQMSpx8np/HhRcZ
Ht8gc0KGChtZVGtuSUWdoY3lUClbeVsm9MnOJMOTYw3g9gKC4zlTrKDXh7XulYUTC8OODUQm+trB
n3y8fkA82/rYEBh+UC/ZI9+q3JuKy/Zb6d7OD3Fh3Y4sCe+QXM41pUoxRCcvLmoDvB/gliSjdXfe
zNKAUOyYmdDmpkrRIeh5NjltUY6hfZ15OCP1831peBrxyjXy+KU1O7Qk3BZjAfabqIQlRjeO+QUk
ocfkkKKJW7Yfm37z9+NClx82PbDnp9RqMalknjpsDC05CywSA4ul+Jrtj3buyvJ9UaFAGj2et7k0
QgQlMxoTvDgnrVMqm2Lu5CpGiKYEPRzR1w3quAIMlZs+XcHrrdmaX34HsWMW23aUObh7ZU++KQHl
B1eFelWuWFlypOgWAJx6pkSeiYKOzehtaeV2rY/h6ACD2JW3JS98Y0g3UWpeQLs8lQIGEAq/MxK+
Lab2WULGIfp0zBvZ8BKk58PR/uymj/MTveBsjr5KOIWDpHBJSvAMGmK0Pdv9hZqCHQcEYTQ13POm
Fuf5YAKEYxjZOIRyh1RKrOqZ2xSo+qjxJ2pyroOdm3Is8Rpz7sIzBCVXaAKgRx5ORnzvjEVM02xK
4LFbOYzibRXJgUMu+uy3YQbnR7fkZGamRRVOG75bBL1FykR7ppVTCHxdt+ORPW4kHaFgqk31xXlT
C2UFIGgxJgXw2dl9Cju2HE34zamaQpo9MPU5p1+Z9dHe2qmfTDcte86kl6K6anMfsEpQ2a1pZS0N
FQ8PgBXRJAtchnAPyrbUcGgAYVb1gW7zovmwkwl6Kw1dU6VdcqlIruJ2mMNVFG6Oz4wK7j5nVHDj
cshH3msP5XirXU1qApaDTUzWNujiuA6sCRuUDVMVS6U5hUaN2mMPnLCdBHUXr8Ssp8i7ORuBix1d
FYgo0cRxPKp2xAM91qUp1Hs/hyIx0u1V6DhvBWTq8gZYrypIjV0vMY+nn6zxI2RH6B0UZFN6WUP0
VE1dqLFlladON8bwmFS2S7l1bRYrQcnSgUX2FaA0EOOiCURY52io9cE2oikEaBsaPky761KKJgPK
FM8hSe83ucy80m7/RZYIbQbI2CAvaqA/Ulj2emyqxgJ5Xmi9UubqauPbMVDiF3k9+PnL+cO0sOh4
ZaHkjbck4Ohi+yBFs9OI4E8OCZgEA4Xkilu1ZRKwLqt25039ZCOE9AvKXKBpR1CEpJvI9p+mDuem
xZXQtuJHM5Nzv4zwcs4GRfWmkcmgL0cv8sAkdPNPJigqjUnZdEzOdzEc2T3kF4s9NRPmTp1JwcJu
WBur7/lGS5LYZZnTXacqtIbtTGH7ipZ2ULCuypA8jKDa3g9dgGyzFgALkd9lo0zuBxLbrpz1pZ+h
5WvFSy3cLD/1dhuhEVqUdWGXV11bp6QrtLDs9nnLrvPxzm5QMrDtlW265A4PLYn+KCdJWU99poW5
tQF+ARjSCS8hFpCi3CnJjZWBHqxPPErcUo836fsYXXUFZBMH6e38Aus4uML64kNMxISyg4bbE6kB
1P6Y4+BDZKXwGx0J9jVA3CluC8fi0MS8nQ8eK62UT4NTUC2kxpVZ3lgMPQZ4S/BO3VrDfmhuLCAB
kVTNxn1rjp4KiqI00ID6Se//zVgRDuFGx6UntlUptKFNa9ZaaMjSXpN6z6LJWog3h9Cn8/mPDWEL
payTlbattHD0Cs3PzG3ulRkEwdklZUEd+dnr/2tM4kZSe3RYZTnGlCD1bgCZBRT2eQun+Bpgg9CV
giMBzh50owlD0gZWTXYh6WEzXAzmd6O/tJDO+eqiTf5Rq4G0OW/v1LvBHLrGUH6ZvY4seNKmVSdG
wNIXYmdukuJ2yHdy1qwYOd32GspIlqabcJEovArhCKQLGpOCyjPkBN3rY9GClhtVpZVjPs/M8WYA
/wCc51xLwl+mkG+RmhyqM5JphO3GrMEjP+0lT0pCZrw+KekaPnJh3tBZiTYQNGEj22kJT4GM9nFD
k9gIzTrf14COSX6h9SudygtgAXSlInmEsgSQ0ydZMjZYMtesBkOKKrZplJbdGylEKpg80n0xkCQw
9cne1JQrO15Z4HvrLHJjaW25rdW43HGDpitrefpixif9JJRw6eNKnN8EB/6FTSnoifrKCJvAtl4l
2a31Dw64mbQ9vzHnjXe8mmixw84wQUgMPr0TKimI3oCTvFHCifiGrLnlhzlsjHGty+F0HSFAjlAZ
r3L0LCKbfDwcMnMgjbmpIIKsofwtg6RPZZoTIJ/GVm73E55pFJhgaz7X0EnB+RaeSw6uUNloDCVU
ppeKF4jpfEaGC+iFBdNvqdtQKvu8CXor8br6sa/ubWWDHsbWngDC2hY9xO1BX5mBTwfqpeVFIn0m
ys1YBwxClMSXyHO98vT5IQgRFwHEE+CJn3ESaEA6np3aBCN8gqpWyMGx1UZuzq64VG4kfJGdf1T1
q+5ZLNkqbNj1reLVyG4WAB6CaN0DCa2rTuhVuSX8c0i+mhij2rDultUvaoqMQPJZStXWHG/qfQ24
SaUlV7S6Rh3SI6XzC7xW5/fTqXcAvErHvMO5onAg+iCl55yBPFENFenSykuXj6WLRkebkU05PQ+S
W40rl8Vpnx3WGw9HGRgKbDDcysezN/C4UFL8JszvK+nNroiXZ35hAEI1PTmT/Bspmaq/L/ieIiqT
AbySU9vtb5T74tloJo9UwwXhgWykXtRbF+Xopakfd2tIwJ+00/Eig0UJdMRzhxmokMWTZtcl7flI
9JCzyAlUi+abOlKwomPdhKVeyW5VShFwaXrvRnZp7iRgw9H0yvvv80u0kDHHlzgoPxiocgAiK4St
lDW5GUuJHlrK4BoksKS3Fu3ejZ26CgiLsxtM0VWdbiorOG/5dHMcG54vsAOnJrfU0hodU0CdChSW
Y4n2mhwxs5c7lxK9a8hKhLc4UiTMkJQG6zcO2OyWDgxGtqQAbsXMkOxL8tiNHFzjWylMkeyEAFTR
Fq7B3cbRNnK1grhYSDOBgRqOFdoSc/u0iLumWh5Jcd+ZoQYhqiTXXEd/5xHgMvA+Mkm8JAOr5YZV
gda48YfVuCULqmznRNVu1K+T9CKOs8Cxh5XvOr1X5s9CnQI0LTbaf4UlUG2I4qU6N0PJUHdac1HF
YOCeFL8ojU3093BbxdAUKF+g7x/ycQA3Hc9/TxSda8ZohR36bes9Ay3rnLdMx02aPoxAGt8yfl3q
FyQdryxl7dl6erdB9xqOATkarP9JIrjjBYoxTm+FrRZwsGqa0UOf7tPuIes/s/reeh7Azl0M6Xaa
m85egBEbh5Ve/fleEw790ScITzIZTd9sSLgVmpWnSBuVPgPlijTttd1epaAkP3++Tm/Z4wELB1uz
lamQpMkKEWibUKSEOpRVjUCt2OVaamDhzQRbID/An5meTWw340U7kTbXrXAg6OCsngmKfOaVMgE1
rpftBfIgKSAelp9F17S7Oz/OxYU9sC3MKmSEUpDhalboWNukuiuj+zjb8xXn8XNChbUDhkTDMQFl
MtrIBecBsIRRNJmW3uuSjB1SZ5Ge+LEV9SBdKJq0xjNBQcm6rTWgR5IW9MDXdaMML0kVV7Wbou06
2g1yk/yqoY3zIjkOBGxQzilu0nwAdURfjpBFcvCPY7+QM3SA9Akpol1LU9n2qimbbOhyADXs9zG3
vtAHnVQeyIHL3EsGhT3ZBs9fdTJKv8ppzjvgFEzWNtVyvA4MPlnmJdhJ8NzR9QoJSSUB+tCTCn3+
T1sp8zhts1/t1EAGCfQi4EbVIigyZQyQJ5PQ4YXLXcT9IjF79IRqSu4VqYa+oLKtrcKjkDZ+Ta2h
Q+xnlNJdDvYwUJKhFGt4YxKN9t3AECV8gRFdwybgA3IlwJqPv1nOm8Id8sgobib4upeu6TJw1qNB
ZE+VLKu9ikW5D6IzDjbDzs4G8HG10n6StRg6VcjlNb6JuaE+Nyb+2zRJk3tN3qPM06lq6WylydDj
X7lTwePInVHWm6TUQec55mWvPY0QYdyPEbBwK1WFhZNn49EDKaGZXxM5pWNHhxuoIWqeJvcgDL5L
ka6M6S/JGj7P7/vZOQs7EvUK/P8QvTGB3BVCr9zIwaoUO+m9ZBgvaN66sXlirviQhbOFshmANSYa
1XG0598fXpma0sf6ICHLladeT65yfmk7g8/6x/NjWbQDS9CpArcEWiuP7Uho/gLLa0bv2xSptphs
7ORKjwB9T1aWRnDBgIDh/B6o9gnOIsvMbASsFqLy1neu9p6d9d70bA3g5UXSFzAI768G9h97s9TJ
fO/h5jke2NgMSMSqFtSW6RMYXHDTXdpADXd2eN6OsOX+2MHlggw2oCQgSTy2EydNFNsj9DQl/ZtI
to+2JLdVpeBfWEG3KZjPUcyEfLRgRae87dsCgpMNqCC7rzi1NvH0dd6I8Cj5M5QDI/NQD/bcWOd1
3U0V3eN4e2P9LZfQSLubwCzKmX/elHCETkwJ21sCiGJoBowH5UHf3ncQIDlvQHjjnhgQlqVAuqKT
05LuTa69KER2c7MLBqZfAA7rEVm/sKMhSNJV4VPhPJ3YFc5TNJTOEBcYWNxEn61FXSMZPicQZsB1
rlHhi9nPP8ZmeRXgikB3Le5xJoOzNbZhrG8DnYTy4MnmXZFv7P62iH/ZiCrt6dqyiFuZ17H8GqMl
u4QQ95D9ZQns5EMEj2hUjsp1jg+pEkCN1CfVpG41bc8v6eKemTl2TcsAUO0Hc3qwPR1alTzusT2V
OPatnLgkM1d2zeLqHZgQVm+EFo0p9dg1cUNuAIfzLdZsiKV/5pArPD+aRb9xYGrewAejiepS5/08
mqT5litkBMjXaqC3bAM5QmAggcQQwfRGpStc5i3dM7nwbOmL2RBlWGPnXzMirH3mtHnV4bzt7SmU
INgs99f9aK3M1qJrAujqf0ci3B4ckEMdXf90r+boFYa0g/SolNAhAMNXGb/9m5X54XgF4gIKaccr
o8r9GEOGELOmIE5kT5Wlu2wtD7E4a4j8oEcJADKSi8dG0ILMezIrCFtNNKeReL+zhzLatMAfrWzq
NVPz7w92Gi8zRYlKzF1UPBdd7vM6HOlasXjxcILHHQBVvFcg5nhsZJzZICKN033DrCc+2V9SE63s
AbGw9cfLOD/0sAqapn66jw4GklvE1HPQ6eyR+u7AjofkkZ5fFUgzxW23SfL2rsUxVfv0WqqoV/eB
WcRJ0CTEp1q852a0krBenNiD7xHWUFVoHxFzmMcMNRwOdpavij6f34wLHmkWTEPKCnB9pPOEe4wV
PcbZYZ8UXYcwxk63plqVPsms0eXyWnu+GE7OU3xkTnCAlQoO5XjAMqIPBmQlcBf8tzLJT7bMXwoG
2Y3sgloXUqOBnCAPiqrwkzWKj4WHIsJYwN3Q6AStZZERTRoi3SzGHk+dlLlyA2EhqQOeawqISu/S
ISTD398rRwaFZaQmkUeHTXTfAhrkDjUkYfWosFesLHiwIyvCAWkQEOqFjmGN5TcCwQrNpltuxm5F
g/M7Rsy2/VnDgwkU/BfeGV3alljDsbsnZlgl3O+0a5BKGHcUZ0Uv3Yhdt5Aq69YSH/+HaZTXUM2f
wYzasRfQ5cyWKaCu+8R8oLid42qDtJtMt1RJAtsYPaNEzmW8H0z1Bi/AlZhp4TxiitG2oyIb4kB3
/tg6UkjyWIDkdD/1uU9bBN5gA8ruz0/vwsMSBRjLQHHPguKASPdvVxlIcewu3SffQPyyMNKvMig3
ZtMeuWS8Mr/Om/vJBB4Em39W8x97ujCouiljJkM0e0/yDaooZE93BHk8v+O3MqNuRlC4f2/Ux7HI
IF8ZxPoXaz4V4zbKvMLwY+5WQ6DcSltFWQnoVr9MuPgh/Ke01MBMmMBUqK72Fm1xlSU7snceqscY
qYCtHSokkECXWnvoQkOOW5bv5m7fHfhV3pyL81O1cAWBghgbH7JQMgiJhO8ZrLRFlnFEhKl/D+Z7
aa8sxeIJ1vEHok/oxBCByFLaYfMROd3rg3JF+HPSuyrxY+PbdtSVpJfIwv5n1VFwtCBugSShSG5a
qbHSqgmiZUVxqfTCc1/Rn9UWJF4ARWr5o6opaDK19sgogr1jUwy3xNjUrPMlPP9N831YSfUtfxCi
W3APocAD0qfjs5XgQ8ng4IM6+dLpwdjm0xv0aGxi9b0r7rPsqrYct7f9otom+pPqV937pO9IlgLN
uAaDW1zoWb8QKwEVNVFY0kJ32DQmU7qflVsN481JVi7dxTN+YEC4BSdQMgB0jp0UNc9ofdnyGnVL
+9KoP5huvw3aM0h0/43vOjA5f9LB20ZJsQ+qHiaL7ElPLuMUucxM88+fEBFu8WdbzVrkkBcDCYOY
S4XPLJU0t2GlSssgQ9U5oMhzbVSZ4K512nYDlVYQ6MoD9RNdira9kvQrF+Hi5KKmjqYb1D9OgAu5
yWtOiAQHWv3SXrCLAsSthUzRIjF5thWeH/LiawLnCKljExq8Ig61l7UoziGxuh914xbeyh+Q7W34
zuiLS3o3yBCpPm9wcXMeGBQOSiSXhGkD8kF9ex1PCCAg5HzewuIEgo9zBkqYNhjXj7cKTSrFoHZC
ATOiIHD+lXee0njFb5MGUVF5SEr+K4MGOqSQTDNx0o8NphWIdoCpSfeWQeDH9X06TIGeZkGcQ6nZ
8HU5IPoaGbZYqP2zVxEeAaiDgeoi5qRuAZdLY0L3pOUZeDhA1ABZc9Pv1Cza5t3guJD7mnwpAwDK
cECeYo3sfnTiZGW/Lr0qFKCYgfAFq8GJsKdWOG1CO3xH7s60YJ76cn45Rfzrz0APDcwfcHD0Y03i
yoBOE9DgaH7+Kw74VnnNd9aGfLSyu30svXQKxr2xJffonwCZdUBv0guACJrbNabaRQdx+C3C2xEt
DU2WEnzLLEa9VUo5ULTv3uCbnIWse1eiPclWnO3io/HQ5nzvHox/mHqpiBRM8PWYudXr9cT8cQqK
xOeI5+AWoMP3l624/5lycw69kUsCSOXYJI+cVh/kDDkLarmk/lbNt/OLKjKrnVgQDmnJJM2k80Si
aX0zXHR+Sz1lryWb5DLZgd1310Russ6ws+R9gF/5z8AAdjseWDvKHbMbikRc76Z68UvlwXAld/1b
UfYXQzurJcTDc1w8xeD0nGSQ7JkrDnd5OeemH21GESNQP/4EHcW3NEcaY2+21Rfti8q1RmWTpaUn
tcNtZmXbGES4KL1L8a6J1Uu1UHcrkz+/9MQ388x1gg4dTAVaO48/YUyzoYob5P4lhTyjaQtKNfCN
k+TlprpTGRpbVCAuCuZ1qbQZ9H/jLw/NC7sr62VMgI0rADUkT48qrzagS/CpEN2TNU9mvmb9JbDr
z3Y7GLGw3ZQ0Neqhmi/V7hfaqgGkprjF1zj35//lZF7hkH9gC2B3ETxVUrSlPCoR0PZT5rZyD3x4
wPirFr/L5T436o2ms5Ucy6JHAnIDWnJgZcGzdt7xB96BUocapJHhkQDOaLTXdgD9Y/qa5JE/FZOH
UDbiYBHu+Uq2aekkoaNEB+uHDX4A0a5FerUeLQupYGq69oBX7Vq4OvtScTb1mfQHelJzjUo4KD1X
xoZKcEKVc61J4B9Knruhdof4+/xxmHf7OTtCXJQTtSVSjOR8oQ9+1kaJp2Ug/TPUDtcKbljEE5Sv
PBmWnl2HY1OPV62dKibbFXKoE93Y9fPwaZfvna/OXML9GoXa0krheYAiKfrwkTYS5jFmuYaOPAZX
W35LUe2axt+xqfwcLsQ9+JlZ7FH0PR6MM6AFwZqQRp8e0uZaGiAF0K5hdESg0h8jDvqHbDhNNEwK
TiOVizh2MiQv2qRVdwkapvwxKVsfbemS10iasht5DL7jInE8rc863+LAIDKjNtDPzar3rKfAc9l+
GUeRRyw+v5ZGFgwls72okXLPyWJt5YwsPY3wKMKbEF89E/YcTwztNJImsoSnUTt4tLmwbdfs1yrh
i0bQ1IzCD84I6vrHRiTHAHCA1tkebNhVjlD3XW/vzp+QpR2ECwtnEAKL6B8XTkjSRbqNDp5sj04R
V+m/i3INQL10HhDFw5OgMx1bVLiRhqapdCJjEMgVeRJijxys3o15DXfdqaiV8RW3uThpB/aE3QQl
NWewkRLax2rIcn3Tl9xbzU0vDQovf2xdlGWAlxUOHjF6o1CtBr2aqumOFC5FmQJDHgIHbCBdmYLg
ZE0naWmlDk0KK2X0UlNCgDjbV/Ev5Kl92f5bHs6fg3hoQtjUjpwZLYt4tu9q9LyB+0r1EpnwK6eu
422ByA76C+20rWSrvJSSCskXDdslJ5kS1q0jr8lPrY1YiCezKZM6y8CICaI9agN9s4ZgWLrVwVUG
ug2ghYFHFG51w+ZozCzbbN+WIa6fyFfSa9Aw7tH2Hq3wKy1tSzwJoe8AogKwrQnhRWuitTjvq2xv
9FcqwMkdWoulp/OHeelataA+i9oBiB5PVLwpMRiLlHn9SsfrCw4I2EWnOP7qGVucN1w6szYqihWi
9+uYVo19ASQTjog3DdNWl99T450UxmVEQBc1WgFZbQFdfF7jmgCaEu8GqDjN++XgPQQOKUmqFCvb
qw2gVdwIy4IDxapfltoj76dAG19yi3pWijop4X7kgJL8/AQvvScA6wfeBeET8MuCQ8Y11KO9N5rH
TYAzxDGEDkmReu1gX45WEUjNX3Zezkdy5uQCoxQ0AdC1IHizSedlqQ45KrLSBNj9lQXeDf12nKhn
Zu+gtvjr8c1EIjONPtYWTZDHMxwVXU14hnUl6l6lL8XwwX5V5c20VtpbmEfIfIHzE22vc8uBMCpa
UAtlYBOQyQKQK3QyGrdj0zwZ3eSCsfXX+UEtpVNmihtwev5AoUWRa+okttXP1horV92pB3dJ1YDo
hrIUTDTUecycvL/kmdV6JfoXPZnoUNzO2F92uvysJY4nyGnQJIVnjjDqulKYrHR5vpdY7fXVx9T5
Nl6j3RqT/cLpNEGAhVrNTCKEqtDxKrZQFS+Gocr3TEeSk7fA1V/UF5rjARur618FXXvOLy7nPwbF
uJeXTVETZTZY+0kZoMI+vcjtpbImrbaUijexa+DiFOD1sBWOR4azDi3oCDPYpDt0d6pQEY90vyWe
rbrZfYxUw8u0Hb7NxDW8HaSC12oBCw72yL5wQVZpkg8JVKv20AVyNflBqhL/f0i7rh25dWz7RQKU
w6tS5Q5lt+3uF8H2cVORyvHr72LP3OMqllCEPZgBzoOB3kWK3CT3XkFxoO2aLoJMs3LBQIETl260
QEAM+5iJi1ynEWW06ABMahkFkpyGWaqCKmDG4Vg6WwotTNSsVdFGYQcq91wycQiCvoSrGigiXIKF
/S5owFFXHC1lTB+mVn5VIhPgCSeKHXfMy8qzK5BGotw2HnqyVBvVnujLlNEYSORxCWA3hcf3/d27
cm7CFAmMAcZLQn+R++T6GFHVjrLiSMlQQF0o770kRkKyBlUE51lbxrikfiQ/QDl4lFWTQXgrTp38
aC2/zGbeDzL0wPGY2wySCJiyhl/DGQLFBlBgcCng9SgqRUuUIaHFUWma8WGIrSiIQBcF9jAmgaEq
CQROQdtOgAjwZmUE5gOnRDCNfRXkY9MGykgHQCHk8TAtdArlti4FE786G4xh6QB8zvx0r/dap9FC
nuemQPe1LDdZWWkbg8ZOmJVmDj66njzpUUR397/22gYD0JMB+8D2vyl5tF2iLR3QmMfF6h+IpT3N
87cGFq6uDDHc+6FWbpfMSgRWyNoHW4+7+yk5IOvgEBTHqtkb5nNeirbwylgsiGkyJtqHfB3794st
DOqH3S0En7gyzkNyliJ3VECd07f3x7HynT74qRCvY015HgnZJQSFFGXGd4pxntoPOTh7Bmhuswrj
oOnn/WArkwaJYNzqmIsmCN/cblRo4RAzVrAb6WPanQoqEjRaC6Ah3zHdFPRaeQTa1FKYqKYYTQu9
8iDTFBC02s7a3B/G2qcBSZlpheHNiy7L9afJTKjiDxGivAFJ5xQQG3Vz3b8fY+27XMbgPr9Jq4TU
ExsJ0EJMYjsoqNcCB/CHNsfsWsEY1/8OhtuoM5YxRPQRqEfLQJsWT5leUMAUbBfRcLjLi9wOcxGV
iCL1m6naNzDxsHdL6SXln/HDbobD3V4i1aylUUegcd4ssqe9V2/j7Jui3bm60ABlAUtdMVGWYP9+
sTvBeYQQPbWLo6OjU9/gkRigiyYSCl5baExvX4POE1B7PMm/Bc+mRLu+PMpt9N2JnqLYgiWZvYVm
i2BJr5yTgOWgmopnAhhDHwzfi/F0WpNo9aLj+1S1dWj0tnWtWC+2iU604P7KXhkUEAgIwVD/qEtx
7/K6saeYSk5xtKXcn+uXqnjX2hSitYLXyNqDD81eFcbGMPVipojX38goaGVllVocWd3xLOlfevNH
sxypIbujdLC9RfPG7knqBDt3rfAOjriG5A0iMcbIZbl4itjtQiuOctnBjA8WcsPZoeNhhJ6GOZFT
VCmeLZ8sWFH++cwC3w3wOtIfqPDq9YBJ70RoYWFRshdup2suKV+nyZXVl7+IA/9aAwLAkCDi31+V
1JhTreALkhqWg5Nbtvu+OVERHm9tTX5wsUFCQY7ijybSAppd9Qk95up7PZ6c6U0R6YqvhwDGAaYa
KEbw2o/9gvuqbBX0OElv1HqLgQsb8+f7s7WSKmx4heDAY/oEOJquv0pcTHacmhCcxzAMtBHb4m8+
x0UALoOXlTw1JpwZjo1zAsJ7WTK3bk7CbsjavmUdLOwpgFCgPHI9joooFSh0FT3WygmYXc3y8UKL
RIloLQpqCBBZ04AbuHHHo/I8NKaS0qMyHCo7cfXsx0C+JeW3+x9lNQzKvKjBo6oMrNj1YKRZhVtq
39Mj0MObImhBzqvVzhMaO/B63uw8gjz+v4E+ksVFYp2tLGukcsAK6x3Ib3YBAoZ5ljzj0tgOB/bu
SUZY8RmfQSNLwoWYR7t19ssEZZJfsvP5j4cNOM/H9Rg4JlzErocNGahq7mJ0zih904fXyDxL5lNi
/PlhchWFO+xJ1Y+lAnLcMXfGvRMY2ewulUiody3NMm9vXcHJiFXJUxbBLFMTS0f3CoiLEgZz4wZz
WcuyF+XwYoIFqOmqmsi7fCVhMIlwm2U+oKI+tDsuPmdaVEqdqgAjJ/ImZixZ6UnpBAfXytoEwR1U
UFyzTDTNWEK5iIF2rWXRfgbFS5/9YSTeXJZhBsJVBPmO++uBLXPuyX4Vig33IpTTAJ5e2wg1yycz
HQ5J3uEys0PNC1TbX3FLt0QJ7odkS+xeSDb6i5CRRuV26oD9t6eXGrT9A2wF3NZYfGWuBJdO0ei4
1R43i6yCxIo+sRFEX+a6fErNA+3fGvOpzl4jpxLM5lqpEIKc4FkwdygYcXAHMDZF1MwQcDwuLTQa
VLeRYneu6mDRNX+OY1dPYErtqRYeDEVt/3mL4Co4d6+CokyhqBW+pUrfRxXGD9qzKXQZYSPgv97l
CLm1aXWxEds2GyHqZ6lvfpcUz4LhouxC7NSR3Vlyab6pDZHfI/u79+JyCxWPZDKPFINTIDI3VL1P
zFowfywr3QvBLcy5WyIiR8BLtLE3bgBANL3Wb3eiBr9oJNyihMUJcGJEyY7jPhSJY6z/bTCr8QKG
iQHfYACDsi0jB7OEGq16FB0ea2cZVti/f573Qypbc1Ai1mnPd/OLvil+FXvHyz8BwfLYBPtS8ubA
2XUwCb6fMQSjcriLB5y522rUUUmUuqZ9aAl8PiJFsnb3o6yeJ5ej4zZv4bQ57DYwOuDE3c6f3Nwt
Pd3NA5H3wVpaYvhd5uOHWhxPfJao3CkkM1AZPaHhIx1iCRAAH+1/VF8EUycKxZ3EaNNokG5EqFEt
Xc0ZPRLbvtKg7Kx+a7td1p8p9I3uT6QoJvv3iwQvyTO8DWrELNHLbsYQoDa3ScN2hlGZc+jlX460
ux9xdYH8ntCbh4IaS0jKOkapbLJuA6Lu/b+/Vm4FDBoXDTxEYMXHP3jg1NFGNAI7x9I853iuDtle
Cqwf5aZ1f2q1253hexgm/v2oa1eNy6DcPNp0lPrBQtDGJ8FZZAO6dgxD3gdCY9AvMMGDvv5KaoKX
s6Q7ABuqrwp8RmV5axYvePzkqQAjsnaduYzErcHIihUlToF1sWq/TCb3R43cqhfh/dlaXXUX4+Fm
Cw+sAUdDxA6myRvHypuMw9IeSPaiUgW8LYazEBW1btcd02DE/R7vO7xFDW5kVCWJLRlAv7QAPISK
MkIaSxYtg5VLBYuC2qwMh5FbX3RzzutJy/Mc7TGYeuVSmA5erRkbdVDclvyce7Bgp+QwfIkMwb66
/XKIjDL6RzEVEHZuTnG/NnubAnszKI4bwk/A01JfZAkuCPIB77pIF2ZbJbhPA9mgq6cRCqt4urba
S6QLcD0rHNirwfDNv3xK5HxRAezJa3lbkm9pX+FxmQUZYKVN91WtXxRUTZzpCMPKYjNQC/gHBVpW
UiWgf62uGlT00JOXwbW64cFJjWbCxyk/msWDhuajsbzc3wqCADzxTSucpqrzEjgOq3Yj+paKeJ8r
RyXmkomDMIgna4tfJ4/M1vqisTCXaqxvs9YIq/aJyqeBPqVz70KMJ59kl8wibb7bGxrCMtw5yu5M
+ovbb7PhsBvIhLB5gCdY848K5Z6kCDrZ9oXYxdVZhJEFg4yw7cfdOiZoI2XDxILFlmtJT3hMCw7K
2wSP4bDmC4hqeFJ+OEVdrPw0MtR4iREhi03coGe3Bw+yLEXekqIwbKAXYVBAA8yThSkAsWKCCS09
zUb/V4NhyFUbdiooQV5HSRvwo/toQQ+pgBTc+Aw6pUQEtf0VkjW8OLHkoMKHeh24slyQHG1PXYbH
QfGgFy5ID06LZ+ND2m909c1oNY9E8FyaM+iTEEDVBftqNYVchudmEvKHShIV2Fj27OGN/lCYn1T4
rqKWK+WKWwy+BBHEon+zUyPo1HprlVCIk8A3geLT5v4evz2+mSspKvaoYEGajve/s9vSjgodO1Df
1M1PkjSgk/9KwSwXTzoDI16/i65DcbtuIrkhpTVGnTZ0E9VhTB7mJAvLcfaKxC9h3qGMHv15f3xr
u+9yfFyGqSKzG+a5yFlh1tJfykF0drM/cDsqiEQBTwdxjBs0TSOXsrwAHSjL+IJWUCdnQl6IvjU3
04skCXbHWubSYGAFkyXQzkB/vl64+SJXVJ8RLSFDHCoV1DeiWZoRuM12Zm/l7tCDoA8HJv/+PAoC
89gaq9GoYRMELli/Y0tGP1d+TsbGyD7FQIHeD7b60X6Pkk+ZdqNWqZkhGERb7eIUzYK/v3ZVuJhF
Hk6e5gCStgW7j5S2a+gvxCBQiaauQgWXyfVEw4yMWKmPWStcfy8L6jWWDNek44wq4ti9F6R7qOJT
+7OU9ir87LWNqkWBDEG7QdubIqzu6keDRQ50HFAJR9XoOjpD7RV9j4ytgctKdiimKGdYAXv1+Ov+
B1vNIheBuGEOqaRXmQHEZzP9GnTPPKY0aHs3BwX9fwvE5ZC0mKd+6TCi9DWGY5I7+wlIKIJn2tpB
BzAGyqZoZEKQmS3Pi4NOra200iqMZireQGNP2hON3++PY3UFomnJIPU4gHiZBruMpwp2QrjxB5Jb
eIonuuKsfpGLANwYBoBlsklFgGqn+PD09GCtKbh/ftBjblLfRQzuqJZkK59KDTHKvem+6G62B1B7
/+QE1fYXZP69yIWWbtB4/1C8bj3P9r5pYR2861tJ8EtWP9jFD+HWubykearN+CGasUu7B3kM5frT
/Q/28Ua5N1huiUP6qknbEjGaI2yD20N9yL7HP7X3dnKnAIq14eAZjVudpU/2tvZ7gRwB7+uNtYjD
82KI3MJn+peFsiB8H1gh1r23uMUeogQF9IMPuiu5lleGQMwRN/1SBY2bYGM0vvKYhMqGfl++qD+K
H0qg7FT8y/2ZWU0ygOAwGQBAGHgtgL7ItLSXNCTr75pvAPJ4VLYm1Au3/1sYbgLMVCYqqREmy/dF
fNLG9wZSMXSr1f8AVfs3GeBiTNwxu0yNvUQMWG5MxIUOOQRJvVETtGdWVy38kuDVCH1waJlcpxk9
cnLJ7hHEil9A23NN6UvbiLzSVsALWDgXUbh1qxSgbacq0OoWvk3S+3201fTjaLwO1htar3Vne5DF
ywBbhcDq/U+2muSgbAmrBwCsITVwPUANRqYJXAlxWVH6aUMWTXdnu1F8pWhq6ta2JgIAr3B+MVi0
4PEa/jhvuayn26SDGbyNt7m++H0NJpGb+1nvG9pprHoXt0+vwWXfeM4ImjcZUBS6YOWs7oaLX8Dl
RAUiadCaxS+QvdH42sBEOaWbfA/whpWKLoPr8/t7tNwCcsx4xEsiQkpaoFES/5qyT1IEDZD0y/3v
uHbFhdCHwkR9GB6E3w2WAWxflxZH41tc70rLb62vNJmfDPKowiJerUUmISuEfKix41RkZSp4P/DW
GpNqQCcpjwFAcRp9347Q2+20Lg0SmAtBTiwroA9lLiGe+Mmun8s4AHlP2jpd2z+OWaV5zDFiP3aR
9Ll0ou/UKnq0y1GxNuDk5FHwSl0KYYdgKHrwi2hv77O40YFRmpyTrSTOATBWsrs/iWsfC64PkCsC
qBluaRxVK4dVSAsIaX6U7DZENRamTonXyVnQ2H+uZILZg0/VB8cHr1z1et/BU3vMTKi9Hg0cTmoT
EFq7khzeH89q7YYhIxnLBzL+vAgGIwVGbYzEMv3s38CtLzdoUE64YUJTthWkytXJ+x2L15Uqu1RP
MhW7CoV5Wu+Ncm8oO9kQlfbWXqjQFcKdDO85kNa5hS7ri2kRhqtfiBp5yzgTv7KHV50uieeU4/c0
6/NQaXJP1wsIUg5zIJhTlhH5S8bFD7gZZzV04IUAZV75KOOA//JZ9Zyvww8yuNLoD39T0YG0Ebxj
4WwGnACXrFS4P5YEjuvHIt8CgTqHhiMa0eqUAkMNPRbQatEWu16LiW5WbT1KyFGND0W3BSaAYa6f
Yu3Z/ppRd3i9P4Nr114G2f7/cNxpl055Ajw3UiKa9P80+YsSDRuiVoFZpH7XCS5lbDncfC2sfHTe
TJhs8SIHE5ygGgf2FZCBgVFsKP3M2+khtXeGnT4Cpfp1gpXAXwyP2YlgfTLIMJdE5siqhzYeimNW
dD6pD2YPehkoIOj+xZngJGMf/2Z0AByBagR5jhvV96bP1FnJgIEv6yaspSqQS2dfVqIze/WLXYTh
Foi1oCpVpD0LA4ZQGW8G6JwAWeSr0bJP4OoueEGutkEYYomRBi3WsrpekXIcQevTAktILb9M3TaF
gGVDm60Ou1FD9hpabtC8iutvXasLQq/dDS4j89stj9FCNcviOBAfOu8+7PYMMm26Vtrjw3jO+Hx/
tax9QeixqegO40IEx6HrkSq5lKq1DuqE0j5TM/FocoIxnWCZrH2/yyDcdJoTLC+sCMskt7Zxqbhp
Wvpj7znZpi9EmL7VAeH4hHkfmKuA9nEDMptS72MDiF+z0L1Bmam3SJC/hOOJaFiroeC2xTieGAEv
/2YtrWL1w4hlqQ3mIVWW2S9le6cCsC/Y02yB8/sMNAbGQMRLAI3a60GV2mwucxUB5WtXsM6b/D7+
IkOCLKuCP18OWPQYC9YCsha3HCqaxz2YTcVxzvYlBHXhRP83Q7mIwK2FrqedPWsASsftqcyCofGK
aEdF1fu1bXQ5DvbpLsozaSYPkIbEOBIjlBYYIAxnWXfrFzuigd0Pn+/P2urnuRgT+/eLaDEU4XuL
AdrxFJyCJdFAlOwtb6qsONQtPKjuh1sZHNYBDHsVkHvhuMGFM9PRgC0NzpQ2ntx52Y/mD4hcqt2e
1g9FJkgQK2ND0R/4zf/44PAiTE7Zl9XYs4RUb+f2CD54bEbeYP/5wkMnB6c/8JUf2eh6CjPQHwgF
quwogw1t2F7d7w1JtGFX8tBVEG7i0FyYDI2xATIa9I03DydIbdMakiuCLL4WCH02mDgz+T5kh+vR
aLOxzE6G/YrOYUz0QJreTCl3e/MNaGPBalj7QADZAvCN5h4A09xSV9W5kNJIAglF2URZkJZ7CDwu
Its/URRu6qzKyJR2QZRC2RsUskKuWj+nosvmCvgF/FEoVwLpjzoRHujXE9dLNbRSmoweCxVNXe2z
baNi1es49a3y6LT6UWvfJQDOZPSyiW6/Z7K+iTcRWhqxctCoqAmwVhmBlgzwFhAXYqIL3DOpo3NH
dRAY0Y8K4il2bRswUqk5KSVxY/Kk557m+P3wjTgU9qXKr/sb/UNOhsv7CA9cLnDAMCw1uGSpS908
kRaAbpol8AHfj+Oulg5NLKHlNzzj1AlJO6M+03rN1MueQV9GuYZ7wGkyIapwMKRfkRX22WbsHygw
vSOMdLRfFEUNST0k6qboYF8uOOtXJHIg58DABmBGysAUc1PWFLLUx0sL6D78jBL0TkyyzR3dA8En
9qx/CsOtyBxIyuJZ0uDiVw2yWyYP2XhSptRtYcuD5+rj2IpevGyubuZS1dDPBy0bUlHc0pInc8Cb
FyBtSS1JMOGSvKn0uhO0jVd2vi2jXg8qu8aIHuzfL44CMulN7FQJAGn5XoawsfYd7yXHehK1wFf4
5cD5o3DG3jFMf5sL1CtRqxsN1BacT/G4H+KfFn2lEMYptdTLZb8Zl8PUkkfne9r8gm8cnK8/9Wrj
4uyz5GwLarrgu68kCNYIASUZ4CHQurjfM2IpWICSMz3+zOvy/r1f1M2SWuexEqXxtVBQeGRWtGCP
YRKu53iIkiWqmZdBkWS+He9UI3XLKfUcKkJNrEfCwwaEHXzSG9EqfUlsvQLs/1vnbMb6oTK/zSLg
01rXAIqdv4Nwlzu0cCU69jVg/qoNBzDHk/Ifkk09gxgPcEVqN6mBasI8hLbWfYqj1o/he6UNIUE9
GJ8TSDDp2P05kA7eo4zVitYWo61wnzOVbBOmvwAELs03JQqTcW9Wr5OIvrayJ6+icHuSypXRgSMI
SsCm2goWJPuF3H6H0SWwNKDjodDEU+QNZWiXLgLEtmv3IIIWe8M5NPbh/X6KZqcrHwXqFaCe44xA
u537eDPkldDbhwAd+oD2UrnAcrnR+S9i4Dh00NyxgbTmLuVmA6Q//GpQI1c/G8uxIGABi+gEayud
sUv/PwZ30sxyXkR1gxgo7gIwqXtpFmKvQ/3S8e+PZu2bY1nh9gpEF3BV3MpCohgqMwYYNCkf9AT6
40QkvbtyP7YvI3CrKnKA3y8KRJiXrTwBUOWEUIECbQDECMMQDGd14kDLhtMFSK3g0VwnI3hjY+IG
wISSs5EEs45i6j4WXI7XljJUBvD3WbUbAr/XMYDqadQ5Qgzlm2X/gBlj/1ITMD4Ft9bVebsIw5U2
LYqnp9UzpN2bBLQnLCChBi9/lq1zK7olrJTFcEeA8RHD3QDzyS23UqXEXmDLCyHt9tHS208OkR9y
E/0XOzU/K5K8AXcfBJZiEuzXlc91FZi7LUtQBsmTChlHJZPf6irq+60LqVZXlxtBAlobI66xKvMg
AJSbrxQTOAwSaYC+6YI746LsnPGf6pG5C75ocuvlphre31grlAloX/wOyL86mjRDA1ED4U7ttGPT
T8u2zxQQJSLYPWUGWh6tU4NvsMTFnjT27CZVCXc3+KJtk0E2PLuz4CMoObRIQ/zTz4Uk2hYC5dNO
8DvZluBy5tXv5LcMVFc1G858R7vQjrHzEtfJUwqbXy06JI7bommTFsTvp9m1jef7sdc+P8s5WMlA
Y934QmSgJGZqjFuTgSdgp8zuoPywZfRVTUmQtFWWlW9GiYsmU1BHXnC43RRRWluViluK1kJbuA7s
tHMnw/ahkgov2YNWHAhM6NAM9FqbbtLYVayQ1j9psu0ix5erjWN65YS6MdTJ585Nneqb1ou2/NoD
h5kb/fdX3shydnNL8qjsQUQpgqF9RanMnefHQetDCeq4QIB/jcflG2127fCg9dnT/c+xknEAZv+w
DIXwAN7m14lNXSqpjjPcr3ImGfZsRtST4P06zC6JNB941v8xHrfy8mrMpGXEN+mSI8hFrjbqO+Ls
qq5wB3T9pL8KBxgepNHRvP947V48BhIptqfMwuRCm9SV7BdJa13TGl0Jbh+S+rknreAw+gCW3yy6
D8UTxsvHgX49oRWyGDVmuMoYI9q9QwYuIuzZY63bN5LpV9DZ0+h2pi9N2mzzUQ6TyPJsWH8Xc7SL
lHOxHCtNgxpy+tiVYemERLO/3P/kaztQQz0JNwB0J2Cqdf0LbbMmsGcHf0YdBgAzJDD6VasLK3UO
zEWbBTy7tRyMqWfTjzs2wCfX0eLK6tUSPgnHrCwDPdfg4YXNDjKZRp7q1nDbVv21UHN7f4wrl0L2
zYFMZkqN+A7XUbuOQoYJ0GAoJn2WLOou09Zavt2PsTqP4OsyYhdA8XylpJRrEPFrXDyt9HvXmYzK
wDRKE5E1w1ocvACgBccAIkAJXo8lKkjzH/VYNd1XzuzCW9ajfWgSUR2L/SF+6V4G4vKlpLYaJSZu
oG3ch0VNPk/2M6xLBr3bTE0UaC3Z3J/BlVsVxKyAmgJJnSHvubUBVEs5dB+w3+hlIvqJ6id58Crb
2heqSOduNRbkV9EKh8ISVMuuZ7GUx4F0CngYdqJD3H3sgxI6pZXz0GXJFpZdIqHitQ4Wqz78G5Bb
gk3U5XNhAkidFP8sUpjH+osi/4BVg1/23kSel1T3I2xzyBD/xaya6D0yHQq4l3CPFZo7QwurYxDK
qZ+7uubNsV+I3hBrmFkHzy5UcUC2g1Ap9+2gwWy0qQ6MZ2M5ZDtIDA/f1otvLb2OvpItbagZ5Qea
1eRgmvUUpPbwHCvE+ZTUqnFSIIogSL1re96QQcyC8AZErvlKYWsNsVPnI0DyLcgVzrvdPE9EdKVc
/azo07EqFv4Dptv1Oqo7yxx6TQF0SB8fRjgRlpPlG0Oxh5Uy/ttt1MTxW0nfG/1z1i3h/W+7Pu2Q
0WHEC2RTnk1KF41a02jhhUByWL5F6uDXc5IHchXj1TjWg4fU13l6RiM/7ScbZKeJep2JF+vQV9JR
XuApfP83rc47wGsoLpkofvPPSbmYyjwxGIAMJtZZarnL/Jb1Innrtf2LL2srUBpkLn/c/rUd2vbl
yNRG29pfgPoI5LRy3Cjp003dFw9t8Xx/WGsBUd3COmL6rTjJrz+0Y0KleBhAxGtT81SMr4oMzvNJ
X5q9mWSCCzn78XzmvYzFLarFMaNpYQyrNmaOsGokBWTWLcGhuLp2YQiJNwge/ngus5Pm4jZU6nY+
Egd7NnXqKoRSTRrEsR2FEIODhes8TltD7udAmxQamPniKC6lUXOc7cLc3J/ctaOGcaFgHIB2E77n
9S/RymY2BxCwj/pSQYB3ANKQQBE7HEg2ebkWd/AucD6PSTcIksTaYYprIJSvQIK18Aq5DkxJHetp
hJketPcGlXpHP7V96tt/AXZG4ctBGBQlzBsLiErN2kmPMEBghXDJsfVsiwZB7XczEb3kV4eEEpsJ
jKEMeUgu388DDoG2wslmaMD1Nt0p0+D5m73j3S/IPms7HVVSYJCYLxWy/vXk6ZUejS1jKhTNGex8
N4G9l1rMf5FP4NikQfIXKwNF5uso4JJDIXZAc7XELf2E58JLp8XWdnFIJCi3rM0c7ogoYqsfWDxu
i6tl7BDDRmc1Zem8dq3yYcp/GvGfA99Rvv0dhtvd80KHJLeh7YjWrZq8k9FwHVG7fXUorPyPrg8c
BnjKERD+WfcBXHSa5ziqfOjtWTCUi4vv9zfu6hL4HYd/L6JLRxub4vhL2oY5WMdw/agyQXZYS4d4
sqN/y/TPDV6eDompynCQIB0qGjSSCj/CYrs/jvX5+h2C/ftFKhxniUodBfqyijY0sn1dfQKDUP4L
9DgeBr/DcGvZxv2vURuMJAfEQnnpnV0T/bo/EtFkcal0apq+JKCSHZXYdqW69ohsCZLm+kf/PQpu
30eApEh6zTSxFQsijk3s22CZQTD+bxKMg8sNjlwTXEfe3AOwc4dYEQL1ehZq6nctAzHGfr8/YWuf
HjdzCJtByhF0KzahF5++NGNKshFYKGxHx3prDckFz8ef0k6wjNm08Kc6kxvD49cBRJpPl4lZzdHi
QBnQxM0wf06G7yDWl7AYiaWvzUQCZfrjKwsA4IBCATGH/98AEeoM8A5rxObMJnA75qfFbl2ZAMSv
Zruxef3TaQRjDWyXD61KIAa4dZdNNZRGKIACLYXD5ftcHqvxjUAk636Y25sCtJxRqmDCwgq+Fpc8
pVxdFrVBgUrdJAEWd1AFipcL9tDtl0IQXOfBf4B5jc7DvuXSKhynAVRkhLCHKfu2XITNUOGAm6F3
ZHo4QWCvPG/vD23lPsZ0qiHhCD1WC2Vjbl8Z2jiPRYwaPDRr02RjaO/aGKUuUG2eBO2bTM/cKSm9
bJmPcvTHexqxUXjErsbUgq59vQuSXEYVKEeLBofrrtKgDz1O4IyK9sDtZrsOw+VZvUw63a7YYxSF
77QIOxT7TeVs2uH9uWSJ9HqvXcfhEq1p1ApdwL4+2mMRZDVwt+Np1Dpvmj+Pssgf9DYfsmDM5hAL
BncH7sal1EuaSmOMGxd9zPNHpe0gf3C8PyAurdvg46BNgqQBwRYc67xuxDQRqkRVmp3l7kdEX5bm
5X/6+7xsxABHFiAay+wMbPQPR5Zcx+wFfACe6MOPgUeCVsZcgqtSZOfMtU/N4MX4HyyBQ3P05B3U
TQwmcC3ihfKUh5uoXMaIaiOXNAkjg71vOP+KnvQdPK+O0ddFkAG5ZXATiFsGxJQGs9Xz7DyBLAJL
78Xtkj6cHKBO7n8rLj39NxBeSvAUZtoR3D0Vcmh6By+D7JzmnurZqauOblO4+pEC3yGIxcse3ATj
pm+IAW1cYBN2ruzH4vv4IBEXL+7c8WEpsMeGOtHN7Pq9IBeuz+XvIfJzmeizOkp1du71Cl3jelsV
4P9kfbS7P5XccfIxOiCDHBWaxNhdPBsgqtH5riLLfs4j9WlBuTaqDLfXzP3cPXfFa6KILAnW9rGK
M1lHCUEz0T/m8mya0CjvifOsjZ8UGL9A/fP+iFYDYCDIEyB3ApJ0HUCVh9ZUyeA8t85Rtx8XqA3e
D7A2ZSglMj8Z1BQNnljWG2ByN1YUPZed6kXwSF/QuGyLsMdzc3rRa1lE8OFy+cc3AnINaGtQfNj5
dD0iCM8umlrHEuzb3WJ2Tait98mXZvwC4+dd0bsTmLv9J6cM7fmLnLglxEEiJzTqyktLQZa8XZYs
y6NJju8HRsdHrrm8K5ZDVtbVJD2D6eFpzRQU8CJ1UkGPhK/qYcSoSMA1gTkHm6gssk9wESaXaquO
aErOhx/zOf1mmPtlY0xBuUt+6pHXVthx97/pbUb5oIvowJvAMFLmUeaWPlM9NvLkbHa6nyGX1MuG
PuXvcaKEhIaJSKl/JSnjNY8nMKqWDELPl4stSZ4mmqXJudQMCNsXG9356uCp7RuK1yv5frHiEyy8
BMNcCwvnKZS6IOjGhDq560dqaWVp9jBUaNF49U17KcLCGawg0prxnBY13VkOJK2daox3WVIrL05G
RVeT2zVk4TeAfYeKMYBQfAdMGgqQPtolOVfJDBqvZGH7dKW0q4yoFlzqbncOoJVoekHNDf1uPAWu
15E1zOOgyCk9W59I60JwMj23gnvJ7cq5DsGdRVpvRDkdWAjFtYGC7V0LXTxqPy9LfsjJFtyF4E/X
KqoaGgqWIIrCCYl/aAwkKWyoedFzo/o2cRcHtNAjcVgbZdB1tHMFi2ZthJfxuPQDoX9FywzE022/
kBc3rgLVCJZsj7PBzj+r5/vDWzlwr8bHS6JFebUkWYJ4EFe1u+9m4xr9IV6Ajqi2RekNwPonuw6k
aK3RvfgZhNRCRDrhu9ZIQKzQouKMMqGpYTtsDV8koKLN5SGzInpG1RvaAM38MEjfI3JS+s9Feeir
n231A9YX9vukPHewmqk6tx9fsxqWCxCjQ2sXKiLFfmmE/NWVFY0fho+PDAn6o8z9sL5BnwgnBH5Y
4UvkaNrH4lX5rsG505V/kE8txCY3xmnctaF6XETpY2UlMJAK27qYICCIrmcl7XKltsy0PCtQ8+7A
VUf6h58FLg3Zsc5PlmBrcW+l/3yED8UgVAsAy+K2Fu371Gw0iZ5jnX7OzqqNi1DxQoTlNR6m9BEI
PA/4IMOVgTk4XY+rbZtuTtW8PI/dd10fXSc6jD52VhG8vteB855Ep9z+3BpHKylhVwUVjftL/na5
qUiFwAJAHp/hp3nN67nX5MRsZf1cB9WxfMh3+rP5rO7THdnDJ+TZeYvP42djE4W633jOzhRkFP7h
DfW16/jcqjLsaaoLkCDO1GzdoUVLMnHJ4MMvEP95shIVTtiPzkxh0xoJYn9wgy5eqjexuSOpqQid
kMP1s+rRXRVm+2LTHegWHMdwOkzbZEN2ZphuyaOxU5+1J0hvhTDj3uQbEeD09nBks8C64axVDAQD
t97GWl5geIxZMJWTXn3X1T2eTZCm2xnSRivPnRGOk0gaiIc7fQwfssLo0QKkj7oHd0TVZlVNdVIb
Z/jxvlcg//jFiRxhLvEUueVjvrm/0m6/NK4auEniioN7DnuuXy91ebbNtlcl8/wtfyRvOoWVuWs+
Vic81pbUlwUXuZtsxeAZKB9BgAFoKvTHr6NlqPJkJM+cs+oE/bDLpUOtezM4CCI9s9stzCLBFhBM
D3aB43dQO9Qt6r65cx62w2H4Sj/VJ/U1Csejvc0e000bxEf6SxeBGlbHdxGV2zfZnKNyGyHqHL9H
z9L4jga7222suBGUc24PRW583C4p+oa0U4uZrBo/+j/SvqzJbV3n9hepSvPwSkry7B7sHpIXVSed
1jzP+vXfUt9bJzatY9bZ+yUvndIyQBAEQWAhf8NEZ21d6qR9rsQ96ECs8VUOfgaaCnNdYyZiDNbX
+5Zzc+vBZXt+uEMXt4bZAuyd2yvEyBiVwXtuNRKulV1MfX911F/uo8wKu3IGDIp8bTBS4hVpP/Xe
c0rcN3r/27f7m/k4c/U021wQxREfb4+jRoyHc//otaQgMpaMAzV/6kYOtIIgnzgPMWNbjsokkgeh
V7xn8UlEod1vy81O3g9xA8OPQuq9WY/TIwfy5rREkws6C9B+MteVgfTkWnXeKPpqq0n+SVj7u7Cz
h51lOcM2dU/tWvxVHcxj/qbZvGLzJaWipxktEShixb2erf/Q+lKbAjUITpgWjftKTfuIKBWtFVI5
pVtzTsoFK0RBC5LfcJjoPfjeJhdxGaYnWWWfhcEp27crIyW9QuoHD/McOam6W2V+x35zYzMmxIO3
8FqZOoaAhpMQx7g2IOf8mXenUWgIhodwdtXtTRf8FXifQBHHfOzDMV8DVbmH8sM6SE7oOTBX+p9K
JMFb8CbgNNiHbvBH+xw4/A83KmQQmS02yJ6P2bx+cpJ+Z+gOeZvA5oluPtLxqP5vnCMDxBik2g+l
L/oQLfTJQLRno8ZEkvV9q7/xFwwGE7mNcmckEo6YUzcTuPFyVdzVYfz7gFx9GSn4fHDOjzWNbOMY
6+v23QYHAmbroViaR0x+myNmJGIcfecpnl9PgOydX/1LIlO8lT05ZrP16OeTp3Ac1U1Ez6DNa3ix
nyyxm0CSCbQS5pcQ7zFqXUR708F6VHmPmUtYeGdEnIuXODxdMcqU5NYqpVrGWuUEzaoCkiyg76bm
WugJSlLvG8ZNFhDeCLHAd7kSUjssm1AwKPHU41nzZApB9NBGfW2DIZE3hecWBa4Bj/KqBSw81DKL
JfS14Y9+pp7CJqGi+eDV5/ti3No3AHDPwzGCcA2MFdfro2pjkkRCq55QVis1aE0SaGj+uI9xGxOq
1yDMwqTppJZlP6in9/gDdhA+B27ylr3qv7uP+O0+1u1N5xsL9D1zGzqCQgYrE2UMz5Um9dS4Q/xT
/Zl1BHdqS/mdeo9xvNHA1JLEuz6lOtLd0pMs+6QCwdzG0ogOXsZ9whuLfOulZuH//iBmCXsMhYrG
RFJP5Ws6OnkRkQhEc4nsisqGI/vsWa+Cgll2lKDOVfBzjejsmS82m1JMLVotNPW06+m7Rfz1T9WZ
MGUjsEM60B/1+ePjaySnliiczXDr8q+B5515AeyXehY3gaKezBeUp5h29OFvAo4nvr3IXEkH1vBr
EBF8U4YxyQA5FKdi88vbxCtrK2ysFRjQ3PuqvA2HGTDm2ETyH5lZhLunrlqLyAk9GM+KT1ak2YZ7
nfiP3VH3bIGnx+Wd8p8VRAP+tYwYc2tNYgRFxq8KSK5UGjrSk3EQDsilOvdFnO3uvxuLJTKnpwUO
eymCVzjZ5dOmexU4uRWW1wCv+pc2gQvotSiGNLRx48Hu5ae0pJFsB49jarcT9Ynh1NiVqQ1u39/T
6GBs033RltSIUwAz9JD/xlM7S6BfKEKP59xAO1V7UIDuvH3jeA+wk1W9GzkHHA/rO369sP3IytNS
1zz1JK6GfWST348arZx8z5tuzra/zwq9FOr7h1wA1UE4qUJowFWfqrOrNKTZiT/Ux2xX2xhVTxRa
vQSOBbKcRzQychR6c91gsBm77DAiY1RTSz1VgePvvMdHMq2En5gC9wVS+GDunLwPuOBQrmRljLNE
nSAG+0GpGFbvik63tlYVie37IAuh0LVGGRNNC0zMLQdBPfU02mSP5cHHQAe7gkIV2r0E2/at5jix
hcPgSi7mdELjTJV5JQzTXOVkPzicPT3/4Ks9rc1pWwQ/IqpgMeJxVuuFiahxMyhDpOqnAKMOpOLN
T3i7el7oGwQUEs/z18APwNb8h1aSzldD41S8i1+GG0XYzEJNRjdBDO7EdsALkW8sQVPwvoKqjLn2
CUWqjEhVmGtpqEj+uQZV1LnKkSOssLlpFhiRa1YocsB4WvW5swKeM75xkDMygjz0loGQAEOcr5UZ
KCCTn9LBPxv5xsQVt0TM2nMnvs2n1rVCZxTkhEF+ifstG0d6nh8UUQT5tDJwlRC8lyEBuYkZrdR6
2uhGbCcrqeE1Ai1pFeV4eIwEmbcKDtNr2ZQmKxodsc851VI66Qc8mFGMHyUgmpOi30oycfbzgi7n
B3mMc4egiqXPf78wzEpRggpU1CBuXImOv1VxAeDs5QU9IsgS0WOPvtN5KvE1QioMoRV2anAONup2
2A87fVPvVTdyuEVki7JcIDG685QSU0dVLThXrrAW1ujp3ZaHah3TwvHW0lO4kbbRtuIVBdyGPyg1
uBSQcYmxGIVtPwG23waP4Vql2aP09CM6lhvT5U38uk26MGCM7WdBOwkCCjfP8fGM2a3qaaLQ5aFc
87j4uWIxHrGURd+LPYglrM2V4fpb71NztK3kiOvgwGPQvXG/jFiMGfapqQRJBrHC44P0ln2g4XPN
scNbB3m9TPNPuLB0vRssbFwlOEf7Yt/s9a2/HtbKynsQnspNxKHeuY0JIBCeyVBd8z1fmbV6ZPxz
Pdar8Jw7kyvTyU5sbdftdDveTFQBfX6Oobc9adevHDFvt5sKAkCQsekzTSoc2LWYbY7ZDl4hR9+b
wH/W8IySfBkrdRfRf4nErJk6SODo6IDU2N1mIp5bOG+KU+9yztl5Gw2gS/FSJGblgj4PvWkWScHV
6fize/ztghr5MLrBs/8Dr2K8o5SnQuZkK8ZoEooGeCP8lUANp3VbG+lUiXMtXNjMEAyMjeApQh8S
unSv1ypMUrVEu3Z0Rk4Tr+u2dDQfJCcg5Ul9vr9Y30Ws16fZNRRzEczDyUhQcROdS6faJ25JE/tn
56YEk+6dYd0XZHyUH8yHcqNRcW1sxufh9ydakXgdmbzfoc+6v9iFUYozt2zwO/ptspGwM5o9Wmtz
ImKGZub6jr8KN73bvseb5DU6WiuFNhTsLxuuUd0eFlcK0ZljKTBLE1EmfkhhN3aNSmMqPDdvv39E
pDpUq9D1HM+JeGfhrZtTMTcMKTARsc/cFX8tfZzKGOjTw7I6F8UNIJzAMITJo6YtPpT75mNLo6fi
UL5JvIHAPFxmB6VJBlo5C7j+h7qVdrKEx2SRY2KzBbEWdikbY8xDEYQm6tfnXSOQifzSbe+UuryD
YnZfNyhobEUSUUKXF/vWIcghaCIaFVtGQzvi46h9eiMvsmXpMkDFj2W6AGEO2cKTiqodASKu1K23
Erf994N87YaormhX3qpeVWtpOzlgY3dzO3f7NS9ldHthUNFJoCDvBw4zjHxjLGW0Gl8Jkzo569lI
BqUjMY8veV4PVpOXCIxNJG0UYaJ3lZw7M8aw5mMKmi8whAsxUbpnpeGyeyzhoawPbCeyIYo6+1yE
mQ5RW2tqfK6Vp6GljYBKO8fvnwUF7dmSo6H+wEvFTd7Kq0pzI3QuZ2pr52hdLvZ6kJMid+/7xCVT
wi1i5itAF5/O5lkqOW2xFWWo2MNcZeRYJztNEgxG7KqP+0i3qQgYFN7A58sZ2AhhXNf7vp/AHan3
RXpuv+qjtEvp3t+Uv6WX6MBjFVk8LFH8CqIHE64G/XzXUEUcNWDqL9PzlEyjjBHqfvFH7dtQoG0g
5H+MpsFAhMBopj3amOv3UR5GnSa+1x90qcllVLJZES47tZD8rjW9LVccVcyismZ3+fsYVYR6NPp+
2aTnON8N2bi3PDQdTaA+wQBROfnMcSaoIPUc/dJWXoIBVRj90/2fsLS1LB0sC6gQBj8iWyasiaHQ
p1OSngtT21pDdxJqlfe6t4BhIfpCSY+Cl4ib6QlFmrY+csHp2cTgwRVKjHwQ8ncWx4KXFttCd+hc
PwSnhd7s68WemyBVbUqzc2V3NibJI6I1N7qtokLd2uK1e61zyjpu38XgesEwp2LSNko7QCZ1jZhJ
qSrIUpada1IiB+o7Fn10PorV2njkBZhLOgQPD8iqUB2FA3P++0WooBldWTRejgIw+sjLsS5r7uLj
jByWNxjZWBXZ2avb/sESKvldG6PqSSjalgbzyhJp5m0m8mAUsMmilgIioy5WoYOOvMCqMVMpQUFy
MpeCBxZ4le5b6e17CfhoUHeBlA1qtFCiz/zCxjNGHwQg3Vks6NxjGFRhT8vpqfT/NJHboxbKeu67
TSSHJyGwSNkG9lif/TYAl/DK92xFcCwFRQ4lhpxxNvF39c71JsZvQyYLT+UoRMQj2PXSiJNYJrpQ
9WehXJe+5BberxYUcEWEqTw99SbQ+tROrJUkNdxQCDdeh6It9NCnGOyR0/R9sN4bYY+alTxxdc0J
0nUSfLXgWDMfMGHIwf9uq0MExr8ONeZgMgwGqoN3Ki8cAVktES96xbugurV2KIvaFr3fmZg7wTH8
k3arKv6lR+9WT2pUw99fk9sjDFRdKlYDvWroAmB9K5xoE6HHvD+nKEUgmd7pjtgmoqtG4Vetgtmj
k83PrhVi5z7u92nP6BsJUQV9B0gJIbfHnNWYvqmHGPaKSsDhzdOGzSC6GPiSZ89j/iyGj4pBQu/V
Gl5DAfFyQApLcooH5Ze+kYUtaKxPkWFHpkmj4zDSwqea9BDUKOPcqDvVdDXdlg5jaNjowjRGdBWG
jzJYCkERVlRkOOT6qgtpqbxYf2Qed8p3RS8rGErCscdBi4QUFBM0ZlrdG14l9GcxDlDfixm66oOl
rmudGiBTng5tiSGioW08aVTfaf5JNw5lNRAjWpnHdO7t5xW6KrPLvPeLGNMeKnWIx8Drz12IAYtu
X7px+RhbtPYbihF4q1HfY8wKXkbyvb7Rgw+Mnw5IJTxiFkPavAudjb5gz1zDGA9j4EyGLadg88Gx
akuoW/bWcYJhPjodm51vN8HjfUO5DTRQXS/JSBuC7xfkDuybR4xpQsMkD/FZI7Y3OuOAm6tzGon2
GHDuMrP7udITg8Tcn2LZCFVweMVn8H1rm0GTJFpNYFnpweDO2XY3N4sZCuxI6D6ZuZLZ+YalZ3ZJ
OU3xOSbg5sDgOtTIVCPh3ZFvzpsZBhN2kV3G+xQYpq6dWm22UYLya8CAaJ4iQmqpbDa8U+37hsIq
Dq4Dy2TgHc5gbzByEqVKLtX52VeT9De6veKIFGLoxSup1HON5qOBVp6kUavVlLSghk9UUFfTPh5j
8FOXIgqfBFABFzTDgPaRZt4IqmovMPrOThvBCFahngmlq4JoDdGcJwQBGdC3IxFF8eRTWSgWDFRD
lTtN9RGTv4t2wlwKMYh7+NrKs5CWCvT+I7HA5O62UxYoGBYjdD/DPCoFGlgmGL85VrukeWUeC45e
J5SXsywHolplfWpJyXlwm015VOx6FbghHuui44e6TgbMZeQg3kShWOtLRGatQVzUTZ2P2B9sb/tD
qGzTnoYbuLnJbahge8/cEuMFRECCGB+ZfQyYYx+Q27HCoC/UROG2cWzcvnZRYNwjAejWndNkr+qu
/gzQz4BomCPqTTYLJzWoNtHSgAEkYCxh4gipML1RCtP0XDsGUbeHgOqbxhnP9n2c+QhizPoKhtFo
YgRj2rSIqluavvw4ffFqym6TZYwczBlYW0WQ+AUAvJWxa8j+qDgRof97VSMDw5xIotFNRVHPcjgl
ieBsTHIMUJpB76vrNpBmcJhzRgNveG2lWBaUw7gQyXV9om5MTD41thHhdbktHQxgQgBfM+6Ec7E7
E0x3lWhWoTLD2b3TbOQ/tU26V/APvn3eF+wmRprlugBizC0YpmjsizA9v5dk2mGcoJO6HFO7fZqY
MWZqe9SBInHFPrgjUsJDz5gDw32A2jb7eH964mZnl3bsJYp8fR5EZlmisQwoSD5IxJXWaPJEkcnL
S0G/OFfSJaWhigBVoLjuoNOdMYZBMuNECv3sLATkPR8oSBB8sl7fX5mFYxQ5PnS5iHg6BastI09e
WUqpKi3uU8T7qTxkm46IzYrWvKePJYdziTPr9eLe1iIAFoQMOO+TR6wD8c9NQrYnk9cLvqS0SxzG
pPNEGRQrBI73JNOa6g94VnE4pnYTDcLSLjEYa1bLoG0LvcnOO08jaO36HDLOXWpxZ15CMH5NwDSR
zmprqCvZ4BGWCo7wU6EnTvn07YWXkWTW5sWqiFOjaKEESaKNvnWr/dypuDGqZzUjp+CFl0JdOg0u
hWIMWpI6yRprCIWGhI84JPSLszCz4tnj5gKAnbuQIGWoVzru781GtaMt5+uL3vny80x0i6H1JtJr
+Ly+nYnHHZ0cK7r+HKlCyrf725JnAGxi1Kh0v6uCMjuPFGEnxiQLtLQxBA3tMtzsIGdvsgxp1iB2
Xd5V87ogEHDliMRu6Ao2x9o4W5NN3US9PgjVBGNr7OHUwZ1VNLR93iLxbIDZnHkyjP0YQ3HlV+Sq
mz/WboPOTM2JT+Na3sm4YL3eXyqeWEyM00eC5hcjAO3w+U+63655InG2jcX4gtxLRE8RAfCuUmmt
/sZIn819EXgIjBvoi1JoJxEb0zzsJncguHLz9j7nnGEPswCTCZNYw+L3oOgoV5WzxUWdcE7MxRjg
7w5FE921PxvbRJANjCOCJY+025dk/Ozd7dqkwubzvso4zgDEUtdQlY9xapWCTWMHNLKe9s6LKJKe
qG91QDLKa3RZDHQvJWPO6RbswpIozK7NtTUTVcLFR2on24LyVLgU4FwCMQc15pNLnl98OwONdLZJ
K3eytXW1U9HjS2lCOXqc9fTffTYaea716NemmlfKvH1i8lPZRbZu71/iB94mun9mo7P3Gqbxyqhv
RugPyUN1U29EsuYIct+LquyQWLEXBzmsYHu4qDYn8zHYUYeaxj+5uV2uD+MNsqJuegEcIGfxi5Da
nSgNcDHgedH7HgFkadfq6jJFykYdYVRP8dhpUtQCPwQ0pCrpPjLcT42vdg8KY4d3oVvGnesika9C
OwDjTGMfxG+CEMB7O5V9qEkaEo67XnZEfxEY/aWYKy2KeZKdpVP+LNBmq+C5NlrdNwaeGIz6pFLr
KxFEEIiqfyIh766Vx38HwIRSoj6EyJoAIJ1IQjJi/o5e7iP8F4/zH0WxRRlWi46ZcQTEoTdtnU5H
R8mcLR3/5+Lh7xj0Lw7jSL2gQ1wFojzkCMRXUM0+vCQOZ29y1pwlyYOtmWrZwKp6ahEBTW6Dsy0O
HJD/ErL9FYTxnFHRaWNlRHAxrrlKUQktkHhV29ExWfO25+ztb53mXyjGaSZ9lSppg6thtN+1jobB
W6SjP6ZDRte8rNiy4/wLxThOqWy6PtJCvO1t30Oinzii3Nb+MMvP7PjMqkOparE2Ur01iCTbkkak
o3DECw4ByyBxwNJqPz/Hf0JqYBA8oiuOQ1g2dEx1BO8DyhDAjX7t62St04qgnZ8UiUyHjUSMNUqO
QCFGeWfdbAE3y3aBxLgFNHy2SaHhZVb+U/q0QkonIJa9Gw4FXXOC7eWr3QUW4yGMNEvSsINUIxpg
fNrvP6iTrLdfrwqiFJlj+7MR3BGMZS1AbqxHOhhgwSY40dK974oWvelfUVTGQ5illXtwENn59ecU
kOf09+n+9xfdA1KhM+vCnIJnlqVEhTBIIBD+2oNtp+vxJUoJIqv7IPNHblR0AcKsR1GUVSENiHPM
FQ7S1Qu6P/4dgsIEv5WAZqTAR4gdvE9EhWk1K3HNCQ8XF/qvFAqzFErR/v+o93n1xLHYxVW++DQT
4cpjiGrOGgqSX/uVtpWJuuasMw9Bud7oRVNYMfpb4cpQYdc4J+/5X4rAuGUPtW6olAFA8tjR3na4
V+hlX3WhJMYbgyatHwMDpgqunedfOX3sbXFfUY4cHFtlH70SqwLflAqU8en9l/WBCPPzX20G1uUG
ltBIrQyA4Dyt49U+d6vVfYTFY+tCUcyeHscmzTU8IZ2Tjf8ikpCbbp4t/c5+ZglIzRyToZL5nqSu
Xitb2ZnB7DNCm/c0yBGEda2G2k9RXGJblEefxOeM8m7mC4uNoiNNU1C6AdIZ9p0tLT1cKBolR9iC
m3lOR5dkPs+iloKjK5RZzItMY4Gucgv/5HhwUtxfEtnEG8w8wc3l9f66L+zxK5z57xc4Ul5mgzhL
g/v/ZlbYyLPdhQXBqCyUuqBKEFcUtpY+VpUsQKFdjpu4Kycoah1442Nv21nRfXMJwShrGgsQrgiA
8H62Tv/6ULj1S+GItvRK48+AcHb7wvF3hcaozCpyaWoKPT+/ewdXLKkKEo0O0U/15/7S8HCYLVnJ
Zt8k9YyDSvOBKEfqHXkXLx4Gc8riDBE0vYPmRqqvvCdkGm1U0GNA3fm+LAvn4KXO2ExzjEmERjzj
2FVH8o6bTFjwLhgIhgswykNRVMcOALGaXpKECboKX3unJuYm3BAF8SJ/+y8lsq6gGJV5Qg8KNxlQ
GvphDVxa3ICmFBYQOBim9cZL+Cyu0F/Jvk+4iw1aRxjSF82SYcqDK9COHmP3i3O8LHubCxAmTJFV
f2jbASAxiTa70ZmOyJO8PN23AS4KE7GMWmMZgQiU0lFXh3gH+vUX6etlfOMA8VTGxC1DMcUok/hW
WfshrfWTk/38ui/Lbc3VPE1C/39jFkFyyD4F573UV72hzldk7xAfi824TY/e6uzZ4SE8oBRi/2N4
Hfe5jToI5z7297eZo/QKmwlqMGPExPBzYKcBTT4rO7TrwunsKliljq+u22qXl+jprzBF3EZBeD3Y
nUJFZ6SgDRl+5OlMFxLu0KyhfqVbwym3ipvkxKxIejAP8jZWif+njEkVkfRXpRB1JNF7v8982/fW
rZ9S5ZCkFpHW4odnrgTMBHszYxoMH6g9DKtzM626zImSDWbYdby5JAuHL/gtNDS9o3kBlT9MzN5l
GVjAKwm3X8kudhiF8xLa9n318iCYvdAZuNoqVj/nxGXq6vuPE6/9YikqvZKC2QiKIOuj3IjZOa/I
e+nIVPExxxB6fOJ1+S55qysoZi+0jZpj8DekqZ1oUyT0HYSIFS0TOr+7GJuUczYu+PkrOPU6nLAC
Wer8FHA78Q9KoaQf99dmyYVcfZ8xfcxHSpoJdaPn6QGv/AbqugKakfVrvpaf70MtBEZXSExMUaJy
QfElII0rmR7qlfl7/e8AmDBCjbUqUvRpfkQS6S/9seIIsOAFrwRgwocB1XFZFmGrIDW8UZ0qIR/r
L85y8/bK/BsuDqeyD+W+jWHIITrv3LF1RmXNyzfdXwjUDl5jVLFX6bkBjPbrkK9Uu3j1OPX49zUF
hu5rhFiZGtMTsRLeS066c28RmtuUc8byxGD2vFfqnWSWEGPXIVH/0v+vtGQzf8Z/HONNH04i1YNS
inhNyckhJJH9bDkxrx+DJwKzuUGln/lDPSLvI+JRMrFLu+PUwy7cFa6kYLa3J2Q65s3M7iPcolrY
lXnF5xwHorOvTkMc1rLnAUHYidvD/GoCNq3BffFtXgfs/b2hi8z+FpGjnzBEEvuvJCahPioRyjXX
v8/Wz8QCVxpjdnmRg+s6brAm77hbyTjlDVrujdctJ6S679d1lnIGjWi5kqkQ5rzB5OrVfU/I0RQb
4sKqVStK8HGxs92JpH/CQ1Nyk8kcTX1bxoWvytNUrfsA/rCnivtz7q7UCcaU8667HGfy/eR+AeOp
RqB5OQxMI64rnuhn7nCc7iKCDMI0TDTAnIabu45ugiuhU7BJDFRT5RPRnkj/yYmCvpk5bgzrAoVx
7XWmTKFvydgoa4PYdbIukX1wGxDsgjM7Jx4et7uViKLiHIFFfNRX6wYN+e3bl/MhPmx5edRF1/P3
17Amglg8VAQRMsck/1naP1BfzdHqohFeIDCHQC7nuV96QGgaYmFw+K7Hdr1v54ve7QKCOQLQEllk
cgaIVyybDpScN4GQJwQT7UV4HBLUBjaeVLYbEnMfYJwe5ZgGx/6+X1IuLDxpg1Lue4BoJOhIjZuH
9eCiOSY/31cXD4c5DNTWrMOygbpG+rOaXAutEdTRXu6D8DTGhHnVYIa1jlU576q9i9pEu3rlzfjl
2S5zEIRdP8R5Dwjjwe120Zrn2XhmNYt4sR61buRWWWM90G482A34hU/3dcQDYFyBlU1414b/P0+n
d+25dbl11Yuu+e/G+L5sX0igRkMQpzNLPej3NxZ5j48DwbNmsvXd+5JwluK7XfACqB0UtPUKAMp+
5+QBOz385OxxiWO1MrPJa6Ft9VbCapdOY0uuSDW8K2VUwENziM7SrqLGk1OR0yevGJ5jyeycbk0N
2rkTclaiZNcRedv2RPu8rz+ecOq1qWGQUjEWJTCiTe+Yr7+llbGa/vw7//L9An6xSIPZWkVmAKSn
Wg4CLluiP6rjvwRh9r3ilWMC8hXs+/IVDuyYbtB6RXnlOUuvyuhx/M9ZzfYc4k/N2M0GZw/WCk2x
Hd005/I9dtVfO3XNg7vlXJhvARdwjCuIaq/ruxrG997tJd0J94czehEf4wE9xsNWeaV0GGzIKcXO
F3pI/2Fm4+IHMK4iav1EAx3AbIQHfw0qrJNJToZt/pMb218Y9ulW7YY+C+bD+l1c7cbvIhX0E+a/
7lv7cp7mAoaJCabAyIrSw+oNOBpQB/f54dFsxdlTS68Xl4vGcqSJcBajEUBnqCXtHcwwwvxYpBHx
sBTIB7S1wXvwGGS4kjGBQuiFBlrkoEC7yUgekQ/k0UJ3jfkn/1KFjMcI+qgc1RAqxK00fQlXbx8Z
NR55GTWO72Pf5BJR8IxU0r5LfgfibzqHR8zC1RjjMNBUOaTaAIhDunbd6DOrXZq839fWohhoZ5wr
a0yMXma2rxla5VDlJiIF8Dr/yDeSo6/Df+L4LjCYHVrEoS5IGB99xvijGLy50lZ9H3e8JOriQfEX
5eZELzUND9b6HLtFP5Qn1OHPxb4GR5bl2/wFDLNBdUznnAzEb2d7pMGjRVTaEGnbHNf31+W7ouXm
MnSBwxzqGN5g+k0OnLhYGY7x0yMz9xihDtg0N9tjfd5FG8E1tzUxcCMqQNmLvmrOFXw5lXvxI5g9
O08X1wv0pZ5tOd/5T5ghpJ9whrwFRFilNu8sWTb4Czhm504Y+z0IIwxld5DRM2tL3VwkI694Yi0G
fxc4TJgfpnmf5rUxX+3wMkHeO9vfTl9f91eQs7O+p+hcxBRV2iUhBlmjgCIn5etO7gluRmhGuY8y
+4B7ZsJG+oMVeKBxRkkO6IZIj2k0/yjWv1AW4yHGLA3GspsNUSeqjRbnz38nAeMdQrlBe1OP7w/o
BTlm3LKGeaPc0RB7cKMVfBxjDRr6fqZ1f/lOuKEfkcPjRFjqbADZw39cKVt4FfQysmICBJnrGmT6
MBFU/WLmG7f+n2NZ7OndDbqXez4kSgkooGlLgqfXFk3CwkPwWGwqcdXhVRhtO8b5/kpxPCzbAS+Y
fTY/Q8+3cOskPHRnsAa4emBzTHpRPFB1zLV+KDJn9Yj+swr+1YLTaV+bXbx5iW2uF1/0ABcYjHcd
+zAW+h4YO32V7cWtZA9kVOjHP7tnmujftWZOnxsOBJBnxaEfhjnW6jU5g3r51SchmFNwNN1fnMV7
5gUQ49P0Lm3rUoxmIAMjXdAdyCszXjbwCwgmHsE450lKpnguQ5IQnY5OTf8MFGe5HRBelnnR1i6w
GL82NMOIMVvQWxfTI7j9cIMIbYsXMyyfOBcwjHOzJnMqjAgw75M97R/1h3b/lHPSfMt6w+hOdPHD
mjG44PoKW3fTiJEQ2Vzq0Ln5R/+BuJTW9pgT1ZVtrsnNEciNw/sLZ8y2f3Hw1BEmhglikeMyO7nj
K7gKyeNEvXfJ4Zxwy9q7QGJiodLKrC7SgCRiLPZDYKukICkE4hnDom1f4DC7FXNXW0HB/MizjSEM
As454R/0PmMqCKgsMFgCvdzsI3/bq13cpxXMDZySOp3jjjndzK9kXzqvL4EYlWWeN+ip18zbND6G
GJrVVXaz/zWQ0pZ/wyLqfXlu6D9ZqEtURoGi0HjqNEKBCpneU9wrG9DNd8gJ8YDmD7G2dwnEBIyD
1AnDmLb52UBeMPmh0po8Z2RyqmOx5aQIF7fVJRYTLSaR6GdNiTVrXERwoyPNu8qt7QLegje+Yskd
XWIx3lUbWxihjmXrZs7cNTo5chvE/fZ9Hy7xrGP++8XWNWrFwnRvwBR475y5h8Fu+oCZFTD5jjYO
BpH5cINccjgeLONsUSMrGY1Vzw5qcqsNqA5t9UN1ULvcOMlx+Cm96vwh90ub+lKljOuNE5Qvx2A1
xE6YctK+jo7hGq713n8E1MdDmWFSUXPSR26rEddwGH8cdspgahXEraBlNLDRYgcKGTDIFisuGcVs
hP99Q9zMWFHSRJcTdTYcV55Z1PeutNdpqjlkPPGsZymo+atRUC5dWw+u2ZHQoE0GRpp8yo5Pfvd2
u/F2Txwrnb9zTybGm/R90Td6AhywEP1KncD90zjZUcY4CW5MzROJ8SfWFBd+nwNqclU8/2PUEB62
M1Q9/qPg5lJ5jDfRBFUWgxILZZgR0frOVZQ/o/pk4fExE+0KcXVl+/LJaj/KovufmauRRMXAVPWb
Sg38xoxFJkYYVkE9zhWXBh6EFJykToHrfkbvL93ynvsPzveBfuFfEG5rgt9+49Q/e1dystU/KB4F
cyZIssChboJykhFFMFWhSYxhNkI0Ps4LJhy0D/4UwyUjxMxXAw/1ooyeMMZ9+L0l1D7obkFVIFI3
g2k8aquX2P28r7FFZ3GJw8ijSfUYdAZwQKj/G6N2SbgZXWsl4eXZt3mF/t8LwG6tCzR2gYZQVVNP
BhqGCpNfw+739LrlUSXJSz7pEoTxE5PXV2Uw+6QeI+pSovzGXc7WRwIiI/vhebJdXF0f/Y2qOsNX
tN5aG97QlsU3istfwHiQJBTltBPxC6Zuq+W7l92Tf2yJSI79BjGXybH6pePtEo1xIt7UxoYwAU0D
5QCyGO1783HfSpb21SUC4zwGdRxgpDhR/A8U1nUBNTb3AW5nLsNDXCIwAYghj2Kj1ZChsuWZ0Way
MxSBG0TbpOT94D+FNCG9+6j69vDi2B/bjH7xXOTSvfzyJzDBSSsY1uRrc7wFsoEYWVyZfPHo3XkY
TCRihClGusxxVvu6KZzG+fBtnhiLSc1LORjPUdZZM5ratzkYmH56Rgmx49kdSk1exJ31eH/heAIx
7iNIRClPZ/ehPLgzzEBHvHrcx5i/ccdpsJnvxs+9emxwSCILJH+oJMUEN4xXsO+jcGycfciWx0kO
hxAoPcwO/M5TQI9f9yF4gjBuIVOH2hQEKMsOEemSmE40RrkUr6hw0R+AMtLUwVuIITrMmlhRIeV5
J+bnn4o7beJHdX1fjNvR1vNm/QvA3sALAcOcw3KCHFnguPr2/0i7rt3IkV79QkeAcrgthZY6ObU9
tm8Ee2wr56ynP5/8nzNul/V3YWexwC4Ws9sUWSySxfBRNUcgQMRELEgNr37Ma5O5NW3VqJ/RpIx6
LKVBrFXwuwCFNwuiYlJ7CW1Vqzd5x6yu/i2P1FmJVVHWSQYhIniXTQ67EcX71ElM9dSbL6HNefwy
3dpvGFq47iGBry+KuMOSRCt7P5QS8DYF5Bw2vRU/NWbIk+K0jUdm8WMt9gS67R9KlEQ5GcZokkBJ
EaHxraOQw1hY86YTmbNELFKUMAdNLUYhFBcP5cRWcthvgaLPLsEuP/PDUJxxRDlCQxMjPZNwZk3i
IleM3c8ykX8LtjnMDks/WLQol4iANi/jFCzNTg/Q8TgEnpxkNlc3EeZTWAmi1YL2+VlR7rEZlDwD
jCbmfAC/JNnZ3qiRBWg3y5ME/YK7wkWtzAw3ly/6qr06kyflEQHJOhZ8D6qSvmmah7K71tuNcs+n
93znZDy5TG219IhcJfa5A3YZmXFKpEmp8RyfSHiiXHkOeu2Gw35E69jflGvPyVCyxCa8EriG8vIw
N0gnE2FXPquvrHu83J6fuvjFDCW7pAV6vBCAGTT0VSR8XCZB9z7RHgBteFlu66f0RYmKKTq+5ebG
wKOHtzP7PSX75f3IijGZh7MEAmdPq9oou6BaDsdK94fcAsg+PL1ks67Vuu/6YobyXaGvyZwagkx+
bTmj1dnNfeXxd+PLQGKztjpG7nr56gunRBfPuBRbJwoft/hxzkl5LNHamTMBpj5t9g8qMnaYA4F0
WTO9mMcz2QkckEfDChq34OgJzmNkmQ9dZCau5IaOeEJbvtffprbPUsJVzTijS1l49D7IapmCbo1y
xnN1f11d31zWvVX5nVGgDHuJFsZYaUBh5x8weWjCrjNOiMUDZdMnLL1HrQwUsHglc4Pj6AMb7mpo
3GD4m9Fd5Me/zokyQEpeB1PFgxam9yzhlif55oY1arhYl++6ABxvzFYDA13Bhgw6Ey/LQZsWhtyd
LI/lZpfPu/TT34/78sH+jIa/fyZ1sMrcTWEwSx3gVBonOwyOyaq2sgRBHewA/OchkCGI19trVlMq
67epg1THNlM7Db+dmcxVYSvvq++iof1HYHAdkLS7k2TdNhaweux9AOd793b3cPkMVgYGvlOifEgJ
S8j1i4gS4gGyeCA7GIw71SKOeXebb3bPFu6bbdmYO7QZ7YCfVehLykR5FR/jlEndQwEOzvNwH93r
dma+A3n6YPVXt6GFre+e6UZ3ttlZd+4xs3wzcAzv7bIEWOdIOR0sj435vsZHOLdIjDL85k9X8126
lKvpen3iJx0/PpJ31i1fSaud//iPETu9U5QmCJTu9JDY3DHblK8pAYB7fG9xrCVql689PWv3bwSO
naXfPZUo+HOtiIvArxlHyfpK6rpXXOP7UQVd/te/vFA+86793EmGv5gqAEezujovK6BKYzZOHJ9F
w4SvVgghjKz4Sp7yu45Q1ztPsjYyFh0B9P1tY9hicX+T3rYOUsrW/m3fATR02u2lh1YxtUP4Go4k
3scsHP7P7vn/ftF/DNUNgj9p+nLHsNPalEiCxYvOfslrNyR3K+fxfiIb1/74l+pA3exJ0/Ke4yHY
kZiMn5ZYqkZd7LFE12ei4rfxKEsqktwUm619tZ/IrWnddGTvvphvd93O3FgLsNtWiq2KFccyPoHK
c1++kz83Lunf9OQzND9T8CgUMMsxg5/dc0dQ3o4t5+B7NRGJ/Y4VAJepYdXexTBC/TRtZ+QG0Zi1
IYVaVsSzDOKNFveakLcE9dLG5YhXO5gpzEhREVm2kuMB3TGKx9le6Oy8CeltMSDS65VyfGxzsxN3
pxGI/libm9kHhfABqeygtN3Z7TaPzeZK523pt3ojYCXIRsYu342xl7BSj4Q6ibB/ctxWgLUg+kG4
BSQICUL0pKZel5L2Wv0Q0ELpAXsB/8FsRbsRyzqx/WuT7n99SDHq8/qxtoS7Jrfi697H/o7bfF+2
dvGgOYXZ4nO53/qLEn+2Q8Q5GTaSg/WijVnsfSSXso2AZR+H62IBS3s/8F7rbErn3SAKxls9lMtM
flvZhwFEo8QdrbhDQRspDeWVt+fdeFWR/u5Kt0MTiWwsI1PN0CqdWCePXkWwaRrerDDHKzTwOlxL
PEfZQFONzMRz1ARmsERe9hsXQBC32iaybc1GRvpg3AS7MkcZ40bfZjZwPQenRN08fVWwRG8mkzUK
pvGu7URPbomSodx7vA6tYiSeGi1NU+oOCbqbFhs2B996UzCaoZNqMPcv/Gu22f6qdsfKUh6uxN7u
yR02qOVWBrAnyeOsG39b3msnpSSAWwWeMfYG2RxC4w3QhgXUNdRjP1iTy9tet70vXrPGVDahZeod
QGMiRzvC99mtqZWA8cJQG/ozoCPYJJDMyN75nl26dwORAIibf7wNlnjlvt0PvxSJkHBrqdvJ028x
bYEd4KFL6nd1IJutCuWfOdIeTJIj8jBlmK7f2NJ00iTi1NhbEb9rpuHFR/S5XBH7riapXVmJBZiv
HmuOf/Vmj1VO28T66ARgQLk18bbSwZxvjpHDE+G2vg9hAU8IfHEe/fHo4X92BlKOEBoyVz2+xQpM
SN9V344K2oJMHT8KSXDmY2jlr/PGATR7jn8V7F1GHKxb+sWh0v/m28XrAHzrFJ25MhmsqLSN1D66
v8z0Xd5cFbtjZ4JToEloqAdvIixHOZUb41oQdinprOT+HV5ugubv/T2QY8vDG6ZEiVySN94VSePO
mrPdpNuC3BpvQU7Cj8iaHn3nXrvG7uryvkPNdVtg3tjCRePJaCNf7xJps/W43PIDaGVod2Z+QLV7
YypvL4kJ6FjpdsH82XZW05jETQlE+xuZUM47pi2ZrppdatcJIa5nV0CINywMTAe2eM0h3kmuSuJO
pg/ZfMBWAYyUtLv7t8fs6iFzxpvwEL9Y+ejMLo/L0KWHrQr+Lxs0lin+Hnj8u99aaJ2ZxlEqxLgv
YYmtW/fyL/985n638dSjIgwaocbmqiXQMEhiK0cF6OQDYW0bF1l0qJgDOEsF16Sg8+gANYqQwxVn
Ph9OgY0rTVxslHnY2Ty5e3BZIHKMSOqzpnAmuiBpKiFbojQk7VlRGsvj01Memj6WA7eEaQ+73nFC
6xSjXp6TXycYWueWuLanbLYPITGBh/02mdvAYrUFfC77uhBG0X0BviymVTuCv0fLOty+XV25FXmC
C3V2BclsdIo5DmDaCxPL1n0L+3QAchUQa0YRyPzY3IymfWdv5d0drgC5jqzbDxglb/vuvh953MRf
EjkcQrgaV7cv693nuNyF76brDZzRN5hKh7cXnCvfOngHa8CnPjuK2yA8wkRO5khkj2VtxRWrUsm4
mZ9xz5lKxLOAvbvL8zYzbZa6yT9LDt8uFD00qg5hPlZL0GSdAnLwFklvTPv1hNJ/SOCOcquzrLcI
Me+Et+vilRTLhAtRCUJERg7rE6v8kpC/26D/kUo15RIRHwNwect7vP0V3Mje4+ZgeZWpX7fEdjcm
ucM/MR6A8qlq2/hAc+PeYZ8gsABclrYyLiOdaedCTVf75dABG/dwWaFWw0cDaU4JeyHRFy5TvIrh
FGRthv2gCMxqAeZ+eNRdzMJxVrNjnfKaNTunRdljJUT/DHC7eljNyO7d3z65W86SwdHPVL6Crbxf
HFG2efKjLBlVBTA25iG5fc3M9AUt20yY65U55+90KNtspHpTGAroaAhsB/tZeq2x9wCQnjnQmTn0
HWOhI7HvP2rnMoMsKVKpnq6JUclKP6XI28GzBt9zpw2E1fzDIkM9+cLYmOaoBHtW6hMpI/7vDEqR
4gZeZmf1RYtpBKxLFI3PDXPfvbQSaknhj3p/ejwImFCBP6hdDpF1iCaIGtFSZgXYjK556fsyRl4x
Lvta5vScOqX/QimVU1Qt1Lvb28bL7bfL7K2mls4JUEo/pU0tNBIICJmTTVah2aJvPgUe39jGw+Rb
ODrWdpb/QhMgeJqIVeka7WD52U+4ycClPhjAYFG3MRKArT3bZn7/V9x9UVq06MwpcFhM2UkxuLP8
h3i2GgtBemJ1Lo8D4xgZmP9iq/4Qo50fcJLzuo/AVmkpZMBiPYH4Ho9xDOCUa4BeYVU415zSMkD1
f2KkPV4ij3OQCWAufZpd5bgxRRScwm1wd1mIq5mlczpUGk/ww8aXI6M/4cFYuLIl9Q5nlzuUjMVd
hi1E6cFHXIH3yzZGrVA9VhphGZWVRobFmn3xSt2DECsumnA5yAkP48RuXX0v2HfV678WKnUf/Jjj
MIKLQ5ywKARN8tgX4tzrx78YV/7OEOUGYlGsjH76ZGiB6sowTT44WCG0YXK0WEI6XDgXHeUIIlWX
p3QER8tSRAP4QD1mcDEidFxGhHzESjHeYxGmxpiUWQpKuYKc52rDEJZ77gCf71q1uE0AisL1ZQVd
dwVfukG5glgOcy4MAiysRmN8skkBLPsSMbsmxEXFLsmRsiWdpBvYK4MTk28GZI6w2NQESioKKSUC
W8P0nQh4ipse1nObHjgvuGpcVt8S4yjpAnPKNZnoy/Ctk9ncdx2AMdSgtNTQ7v2PfyxTgHhiDbiI
wAtIntTRZcNU1gUHZnvnsQESUo0O6zuWb12Z4MCY+RkV6uTUzpjnAIuPTw8GCc1kJCNgKQOCzedo
BkjtyAnuplcm1ZWD/EaVOkg5SyU5k6GWvfMZU+KtKtjIuThb5nqBlQM7I/VjoKHxxSiolruXER4D
gIotWnesVkOJReR7pfZ/BFWtggBIdmgiN3b5U+5E29aV7erGuJ1vUn2Z00Rfj1kiUCncj/pGdPew
3jnZ3iMXZFmYs7MA0WHxrsFsJl6LQr8JgPYdRTbl+XLCkDWvm5VpoGfh1d9fv5e7XyU6nYjqToTz
Jh/VgssqvOYzFAFNb4aMIQFsuqZo5wofJHEMuzCZGHjy9/uXkhkeriy6hgqfEaEcUzbEA/reQKSy
s6NxlK+6+2CretVGsaObBIOLi0885ra7G5Hy++jQePKR33BIFZIJDeWs5MVKZ83376H8l5EoY9Vo
+J7aOYg2L5PNaPfHFo0orBlapnwpF5ZxWtmpDUhZ/pJvTgD0en9nPLFeTCvm/ZuEKf/Fo68wVUKQ
ObwG22sdKjMQ1b6sK6tX6OwUKXMndhVfyRNolNf+vrZl5wZveEYoz+KDMnaJKsQB3/rwhvF1ZP/m
NjWeYH/jc79JizJuGFcQ45oHJ5Xd2IXd2Wg2hXvP2Ftj18L4c1J0424aCKMCxzucMIhJtJ20C1Ba
OBZOe18eWHytJT2+EaOMnDGj51PmID3hSnjkYUgOnoYqj2A5mKh6lrfTIdimlgp7Yj11npm/KG5h
cubelmQC0+YTs/K24UFCvh3Jftt3jlu3f7qsRWvpr28fSVucsBfLdJGIPqIp+1ckIcmPgU5tcIre
DdVNJ5FCsiLsvFdILFxFE5kVM5zNmjfTzPZjJMnRIDyVdhxa8byty5um2vDlHeMzl8+gIplvn0nZ
rBiSVNuW6zGJ7G+VX8Fu/KzwbGx+BxRUFwvHIaDXtwqoD5HzwCC+ftVUTUIzuYwVHdRBjqo6KUWI
g5zM4eURNZmBtCgM5la0HQ6pjjrGbJYzsaOTfAXP1eFPEzLsDIu1rP7zffRDDFh0qSLM0cUfOwF5
kZMCDuvzEBjHPRLlAsp9qFK9V9716EYY2XhCjeEuJvIO0z4Wa3hj3VKjpV6TJRlYoTxlqXOp9o2w
x7NK6szkHdsVMw+X9M66LO9Vq3NGhTLSQVKqQh5A3LxZv3Fm8oSsPAv8c90TnBGhTHQK3BtRj0EE
kcSDimGECK/B4cSTm8vMrGRDFKyQ+CMyykx3fMXXcgk6AFa9Fe8kvADdyxTWjdoZCcpKz3WmZ+2i
nnBq/dX7U+oWFiO2ZoqLstGSghHGOgeNCesBBLfc9dvmzYw3LLD31av2xcvnd5xlP4KwR6zwqWHQ
7tHjblWnR47qssTW0gPnh/Kp52dU1DDWOC4CN6MjOSiGj+Q5Ok6YT06tNiP6leosW5END8XLbYTb
/vYv6VNGV5gbqU5l3KOHZyEzhV10OiECRhHbgZ2/LrwSvWTStYHGgvzAMGasO/yZEjrnPQtjPtdB
u5rI88kAqHdk+gR9+yy1XG7QD1t1dpSUseD5QAM6Mkz2oxXZByyBkI7VI0I6xQJeJfvlvhjhS+Ro
q6G36azWONOyJL+ehIeY7AQHJWEWW8vv/KQjGQKP9L76M71f9qHY+3CYBsH8a8476BkAsnRxDein
GOthqmvmQqX/cvu+aFKiTKq4ywIdNFFBy0OYqnusuXI+BgZv68GAokmyisSxjNoFeD/TjUjmo7wr
kwHlBACL+A9GYko79Irguak7qWs+LXkKEd1ZMrJnykO9ebMu34z1x9fZF1CnKIdp0M5SOJwex5wA
RzDY9jsDnQvLWF1M+F1+0I8AocTa5XzDfGWvBhlnxCmfMBmSzI0JiI8dhrS9nPh7m/S2zQhm1tpa
0f+sqYqMraeGIVNMRnHYSaFSD/A9MjoV+gi2Dkga5phjEdshcuVtRZTZan91MWlOWCG4Kyu4cz4G
UqT6K7nD392S1TW26nXPPopiHiVQbVbTHu8JLGxKE1M+3QPtv/nFOOCVBBtACAUJAy6CLAmfi2jO
VAyLZvIoxfaQ07SdUWF9Mu+ZBbjVG6ojPOJ5FdMG9J5zHxsRxtAfF07yR/V5J9+kV6o33o4ZybGo
9/mG1Ui7lmdTMBIv4TiR8JU16kALzK8rnJ8Op+gjeViWzi4Vl8jcO79+H1HdDIh2EG5m9N3chZsy
JgyRLrEvbZGAKIr6nC6qiiRRIcZU8MUY89mAEGPCfEV9SmwAVu55bG4dN3esSWVhMQKXyC0u/OwE
o0IoIz2pBmDNYDFEdXRG4Pf76L4yuY3CwkJbjXhFEUsVFE3DdaHHBYK8Hqpch77U1ujEpzYzA81U
QS11bXP/9DTjkVQ88ZiIfmOIdU2NzilTUX/rz34R9c3wH0x8dFTtl4wf9t++iY5IKmS+GaHi2g08
J0hFBcEk+QXXgdXQJwdpnxIlJbzTsoKfNSsHVTUkTVu0RqXUpU/mOa2BHo5uNp1I2AVY5WYj32Ql
FhjzL6PuqJxhYtTOFNCHO1356VPGuZP2Eoci6cttIaC9Me97ohauEGKYn2d84Mqsn4IW668PpBSs
EYtIKpfbhKukOck2IMHh3QdkxlNg8m5asTE/F5Z/qPQZRSq6VeO8l/QAkpcAe1dt0wZWuZGWLkTO
f1RV7zgfDBRKQ7PH2xd4FExI27XgRYRN5A1VNRRVoz4gjDhJm2J8gAKwyv2tgaGC0TxyzChp3VJ9
EdIX83x2efWhnuZ20bEHwLpjKOoxIbJtOPmdAODyrQxNsI4v4q40u5zEW+O6PbByv2vVaRzvH17p
17TUi33CV/iE3QJm3nvDe3Uof+W7eZN5L5gixW57145tN974R1aCdVGdHwctqyqmKwVN/IGGO6e+
mKblhFRTtWST0evH7PNaGQ6H+p7RoM5S1lNDFArQOLTXeWIuOcYtApfNPfL1BK1lnMVKBa7fmC+S
dBnXF6pymIZ5QIOGssuQnViaZe1roLWHB84SvOqVWRBfdTpnJCnr6PtJOfkxnKy17DRrbrCuG4Bj
GDWG1rDBYFapKRI2pCqqbMg6JVN+TnusKJHh0j0n4s3cAvaRejXs2+d4OzGSnqsvJNSQ/p8Y7XL8
LgN+SgNiDxpykOiZELC7SQQqUcqKBFerSeekKCmqUZoAqFYcTv6mfQN6VHgUNa8pHPxV2SHK1OO9
spmRjh86RgXy85334yqccUl5G6NLJ3XIQLp1NHIVi3bbEvQPpTctepXQFc4KklYfMee8Lmd8Znqy
vMoSLCtZcq+xgNQ7DBww1giHh9rfeG5FXbb5SbomqlQomyBXMWWGsgSAgDJBm+HyhhjN36Llhja7
32Y1AYMQRRaX0qCiKJR2SonKcUCggVUZJTQC6x3Xz4Svk/lKzbAAmfRdYbRWmWlAIO39KqpIm9ZC
jS2Ieqfafie2HxKnCb8vi+Fz/fGPE8bIrb7sYDbEz1bYM4Hzc8IVwpCMpxRPNtkUusdJ3KYSGbuB
GGHh6MCUSZ95oK8KmKzRb+P5d5eQSrpJUTpNH5UXI0VPu1K9psKNmBNx+oWUtt3Uh0L6yMTKTPEI
FV+TkiQ8GsNJkptqvZkaD1ANmsroVFk13ADIQZQNTCiD5qVQYl4bpHg8Yd9grL73d3kBTNKX5E66
vyy19cP8okQXrCtNCGpRBKXYM4D9jUmM4HUatwkWYeH0nqNwEyPbO3gMsmvvIlSt/5/Bz3HEs8Na
orUAyGQjRh0F9J6ifi2Z25ZZAVuLdJadyWhhMrCcVaNiq3iUZp5Db8UpwhbT+dhcs3LEn68NWuvO
KVCXQZe4IsH4zHjSCvRxcz5RJ3uy6xzjINF23o8G6b38qpRN5VEMvTTc+CXmWrCZJSLd6AKbrTFF
yeIl7BUdDjzyzDG0dTan0tODDbfFBshePaa61ZWuwXxKrcXGsIkSL8kCOg0V2ihKA59kJRxpbWUf
h54zVa/EshXbLN/7AzvsW9Pqc3KUSZxzeag5eVhs8PJyO5xyQIJp9q+lXqjbH3coJjCTHGsacE6T
yvFMvjI2yMsNWJqO/PoV0MAKLHdRvQzgHfvEKizEfq7CguRZDTzPyVJP5LzssmieQbYAkDXwIK4A
oQBTROQB0b1sLZER7w5o9K12xa624kNho/rPSC8tukfr5pJ0QW+kqmF3OKWbhdL5md7wS9vNa2pp
9my+pBvWvMVqDuuMCp3DzmM84oJKGnCVK/J6xRGUFk3s6WtJe5fs451WsRLKqwHgOUkqjihaMQVE
FBibbPl9PlnOs9XvZSu47jeym/wObYa1WovHzulR92Tkch4dzqB3KLFcKSrN9/mYYMs3CpXL++yN
VRZYe4srQHISBFxMHlu5v8cOLZeU2dQjJJN7P7VCDS/UMWpTk5uB3XiZt3Ud+SJFPY+HyedFodNR
CtpIj41CKs3SMKTFAclXdGaZQW3V3SiAOJQ1IEfraC37zlnQqpEfyuDMQmjb3BZb34J7uVV3MbNv
dl2IX6Qo29/1EycMMcKiCas2R2+qiG+h6wYlh9y2mjvOQzMNS1HWHrbn7FE3jq/mMULj//Kw5c3u
GNi/O2tGS1HObGuRFx34ebn/sEc/gupqaCROAqk0g160piCHVqqaAvoT523SWWWe2unbmB2KIjK7
zmrtYX6M9ZkMwCDLt5J8MAZr8JEh3EaNpwQBVNmsO8fvTOO5M05psfNVu09/t+FjUx6M8G0GgEnu
TokTAmMssAu8vGpf2Q/yFd8c49H1U8Yu09WgfXld6pKo6xpU5ru2KE2nF0bs4+2MfoKAdMcQU0yi
E2Bqrb4ZNx+Xr8LaWNHiBP+Qo655y898rlYgNyyIYyM5qBjbQx+mLZnCA7+3xadjjb2GNTH3mmnf
LyUJkjmJhS6hy1/y2V/943DPvoTylEVR5MowIcQ+6Jr1rL8nN4YDJJRbrdyZ9x/ty7THaCWrg4NJ
lfKVRtq1fVaCqhXcYuK3cReASdEOEcx8ECk2xR4IKeFBYwS7687yjNvlJp8Fg32q1BUPeJDTdC8B
ZY3z1C0XkUQ3R6Td+MfiegT80FP70H5UU2BiuDVyjNMs/4qPaoq2qTp+vSz+VZt49j2U+UW5NEya
BnIAmGhONryjo/5QsjZ5yIs4Lx0yZQsbg1ebvgaZ3kpmM/f4rdaR4IhS3ktvL/sOlKsBfQ23i/Wa
iWZqz9EmO4iPR97ZPBkvQATboGnG7D94Z7COT7wjmTcscNXVZ+zyxgPWvyoqqkppop9mSZLzwRKo
9yjHAcva7pGDDpiQoExKlPZFPpbYlBMozY6F5wim0ZLr1kwc1nN51UafcURpmyZjYaUfR+Opq8lz
75U7mTQRwdiBy5qAYbJEKZI0NV2ppGBJPSTH7tgd5qOxQU8lojByWWU/zf1PZfo6J0qZalXNjLgG
V6XFKbav8aQPejKKnqBhzPpuDN28IuU2y8yxJhUGwVUP8Ov1NogdrXAYH7MuYoyEIfOpooGI+hgj
R2QjLhmCcn/QZ6ApNrcCOnUO19pECudDd9G+hIfzrj4MLivCWI3VlC/alNtX547X5AqCGGtLfxm7
XX1dy2YF9DxbPRU3itOGjiz2f0VWFTVDEAVe5Omq1JioUt8kiKOSxG2CG629i9+yQNpImZ336C3e
K+FvKTVlpfSGm8viXn1WnZGmONbLPKrlaXFbxpHD2jNgIUyWoeym0hJiBp/rtFQRY0G6zCOr/d1U
KwHyFWOPk22dbgtE/5ZUXma9/Q1DX0Qoty8bPtal1GBIXAAiMAiP/oaMwcj63VS/iFDOPumKQp0X
64sUHXzbmJjtlTxt2mw7TXutuNcDxhVdLvuPG3pGkLKks1ED564DV5VdvklbwZRY0edaUgUm+s/h
yN8Pp50NsU5bUFCIVd2idRs2FCP/m4Rxvyn/iMUvWGa0FPJ5GUlAQ6EULvPTkY+DMN3LxVGcTSMj
3EvMISA0p5OsMcS2mOMzsf0gRoXUE1/PpS4E6b6M+VupMojeVgdxaBj6wOBJpRQ7q/VClwvw5AOO
eiYzT6aB+KkZYDqsMAeWMjC4UikVr3rOz9AylO5VgJukzaEUblSNcY0ohfuUHOBedV3F1lqZp5Nf
narxQzhn6Z6PXf6leTa6gBTT++W7yiJCHU/bYNVMirUQ+0xCsDbcChkwc+XEnFiFtLUDUjHfa+AZ
oCkKPWdcgZ2yT4t0P2RYaZN4o06U/n0QlK3GKU6ZYUYrYxmJNeaQO1T4pYKHvy1/fhaYCrWqjXNf
pnst5knqe6UeOFEfW43KeOmsqcM5IcphSuogDmLWpHu9Sc2E3xbRG69KDBVfJaLKSK0io6ChofY7
N4YyA6BwISKGIYT13oobI2BsHlqhIWCSQ1SWeQ6JVyi9xpxqF/MNn+01OXbyajsZ2EmIXup/rHRw
szKmOvil6YVu3KqHKJ0UQ872+cDdqEAx1hvd1JSneNxcJrRYTMr4gJCmqMvkmCwblM32e73LgROf
7dtuXNiptJJBYTnZHxQQMsCgyrpo0N07ut/W8VAK2V5obpKhNFGXN9PoUBmB0yjPl7lZOxxk3P9D
axHddwUYJzXpYx6Hk6eGPcR2K8tWOfxzVV6KFjKiA9AS6EWyQRoKvV9K2b5RtXafS0XqcHXP7+Wm
/4ewj4uBE0R4IXQQqIog041lcc7nnNin+T7iN22bWZ3hRXXN0LU1oSFDLi6eTgJ+JyW0SFd0qc3j
fB9EN1jPRAQUDjVBMv/50SjomobkEMnp9C5COcjUEI4t31tc474KifcXP48MJgatBF5W6Rpvbwx1
VyKpsK9DW1AOWr6Ri7+4+TDLf0hQN7/VYnlKYnAwzLY8P+bpVu8+/oILPB3wClXQU8dTVjKJOZ4v
0b+zj0o8KnhYFlnFUiWGAq8YfQFld4AhSlj3oupUdBPnAgKcHlQaQbWGCE0x4o2iPGGt3t+cOcYK
sNkIfVDo3ft+HdW0LrUmEPL9VNiGvBxKn79cltiadVG+SNBJQq1vKjlNxHxvBLeKfN9IKK9HKuF5
TPRxpX2Z2JrgFqnhVQA1Q/fod35SwAoKWm3k+zHKvRgQXbiPQpFb4dw7lymtmeVzSsudPfPLncCV
c9Cp+V4gT6yhORYXy5+f/XakAnovLLV8r0Q2Jx+a0G6yw1gzZLVyMOiehAprCNdVXqKoxAJ60sOS
S/dz+jyNnSfk7sxHbpYuY0eMjMcKR99oUdeGn1SdCznQGrbyFFktYPP2qcDS5jUq8C0K2nwF9JYp
FEe12HAF1+fZnm9zoP5xAbbyVb9nVLgtjc9YgKt0vmOx/Ysr+0OOYmqe4jDBmgGQe27ChjTNbZPV
jhxgzWG9kauTMr4pNZEAIh07erCXNyoAaYa9IQUmzIjFTy7HksCKp/j2SZThyIIizmIDEgj7XZfv
5+EqVN1/rPgggXkkDMvCjxtUCIdORgk7PstsL05YuBjcCvX9ZQLrPHwRoAKeIu2VIVwIaBrej5KX
19eD4fw7GpSdqLQaiTGuzvadftcH94OOeYyMYcTptt3/048vRhZGz66x0Ml9DEBrSEpRO1MUovZO
bwzdUpUxMMeiaq+kMigczHyG9pwmBRE5XnAiuU28djRSLHgQFXQF9sntZeZXTNe3E6SuSYDBBi1Z
BKzrd/n0xvWv/+73qXsR8e0k+wGEq6azbSjNrgsTRr5+VUfQb44lZUjuKZ/QaGeinbkmUTseEdGI
hSh3nLC9+QsW0K2BqBtvFV6hjq4fEy3gEvy+gF0oYrgdG9ZNXT2EMwrUIfRSlGv+FOX7oqvNDB12
GuvhsCojRPP8f55BdBQswT0FKjdney5+icYtnz83OcMWLB9JvRzQ5PRFgmJikkY1n2qQ6NBjn6GN
QXT4u0lvGPHvmqzQICKhhYBXDUwyfL9IMt/0cdXhgRJ1L3z73Egjg8CaqM4IfCK7nanT5HeDwEd4
zBlyueGG7pCp/CEOko/LWsUiQ8WnjZoE8aCCjNxj+w0mFEKOCR3GkJUsfpfVNMgSN84iWAk6Iugn
UX+7zMTamUuCpMp4JWAHNx0B532n8P0iq3wQXZRs3lXuWGrBTNqZNXy7youIFzzyEipuOvXuEXJZ
C0Pstds35cPYq6RQWOWRxR/SCoyFR38oUCfClYoxaiGY8efqI9cSDBEPXlE1J01+HJPDjCocQ9VY
PFHnU2cAD9fEhac0IVhrk3Yst7N880+eJAM9iNiZpRvUpeyyWEArjJbt+yDtrVoI35GTteYE7fWS
aiaA6uJ1DI4rjwU/ebyvO5f1Yy2slERN0tEEKWl4E39XwHwq5/8l7cua47aZaH8Rq7iC4Cs5uyhZ
shbHfmHZsUUS3ABw56+/h8q9yQyGd1j2V5U8KZkmgEZ3o7vP6XGwaYGwkiN9mSQn0dknt3ybensv
9WENWrq8of/JU0x1PHG8nwi8bOe8MjSNdSuuYFHfz9ajbGdttlNFNPz+zny3//q68uuLJgEbjmwF
CNYAZLrcLadtbAsZqyIctJ1DU3/U7/JqTecWj2TOTqDJTkeyXNE5K8aDq3LjMixG9kPkSC3Hw5bU
h9y0N2sZX7WC/xH1WI5NQYMHiVc9sEbWxn2TIiPS5x1aDUGY4XdjPB0mOnaBAdBWoGcOeaYNOp5R
jWA7VosnztjXjmpNIPlkB10cxxvDY94hixpw0wiO4XVeO6y94RY3Hy2ZyHqROZBXNr8gXLaiyfDO
6hy//sX0Fjvz+2kPFCCBe7BNpG48T4nIh7yyXVmUiCTiKDAmL6gga2Bvty/dopKeSVE8pNe0VmHa
kMLjTdPvU/thkq/079tClrfrn6VgvISahmKANo05XtOh25wab5f2zw1bEXFrHbMIxR7rhPVZPO9W
Vm4Hfirte86D1ZTE2kLU+4A8qBYnkCLaHyN/7eRDK/f/214pjxiHAV7U9/NCzCfUcjzjNE3bPxCB
kcAWZkSg6Ospe2WXVcVoIsswooDtjA4I1zVMCET+a3Nb0OKheHjsUZyIjZj70kbFkSUwEQnPyd6W
O2NI/TIxfELAKz6shPWzmqqua366A9NJkPZSYwudNaZuNLAdLoj8NYy46Tc0+qmNf/eUHZLi++hG
K2tb8h7nEpXrmVOAeHhdlCHVNT/z3iJRrTj8tTUpV5N2vJeFBglaPxxk9yi47jfkJCi402VoN9uM
fb19Xkvm/sPaOGgFwBNGMWuYWqmXmYd7Ouh4v/hjFaB5u/xmRy+35SzpBZLsyLADlG9cKaDVV5PL
BRRwQnMS+5TftdMuy1aELB0QstKmp2MCKFC9yvaNRcGKdrJh2dxfFgOyg/3BNUICDOhlOHmCCduX
2l23BmEuh3MckrL46uZo0yBukYSsw4CD2xumFvw/fCNx0JmBkpENqkplMa7VRJicB6vgTF7iV081
yAxilm51M+Q68MroZZDOrwIwkduClwzezG1GPOTeAQGf/372vhGscnmd9LhXYtxylgRe+gvUQb8t
xEJBHpU3U0ewrkbrbsL6wUyGLHSdnDxLHoPqY7CGE2+6aC3GXYjbEeACADTnrW2UeC4XxFPZ9jEd
s7BKo51I0k9WMuw6s9lMYj+4p6gaEGrogOVZr+aAsQte90S6Ftwe1AMUKDOAoPNSlKIx1+32Jizc
iYsPm9X5bKdJ3zV65nVZaBje18TDbHMQCZCUHdhay6LamTor04Uo5VCbsXQTp22zMGvHXan7Ijml
02tLPd+yPhnWIeIhGcB2lW6HjMH9pJs/WSrQTgQYWhO353KpldPpeYRMCXx17Y/xuwlQUuUczfyv
23IWlBfr/E+OckFRLxy9mjhZCL7J6FPTF8XRSceXuiublfu5KAlEHIap44a6uiKJOpPm9HzKQisu
N47zLUkwW3ggu9vrUSGI/xzcmRjFCnSCRDk3zSwkIChwvTRAtsGfymg3Gd2PrLNhA8Q2a+R9F4P1
o+p3Ne92XZ+A/kSftjRuA71f4xhYXDquLsy4N5eelG9C794k3B4XKgXxq3kE2NRnK6XfBbcEk0cI
+h7BmYC45VJfplyrRlS6cWd1mh5kKTe5M7wSKZ4KvX0b6LCGK1gUiBG2c0ccyhyecheHqBcJXm5Z
GGtfksrZ6JNffW2zfpMN77ePdNEcnUlSrqLlIDYmApLG8cU0XjQGSBlQloQi2T/u0OB1W9xSZtlC
1g3/IiniwupebiXLPJYIpmVhz/Qp0EXBtg7v0Xxv6XHQDCA7H0QGrDc4OfyszQH/6mJxsHlpYMZ4
9iPizbBJJMgIbn/XohKBEwOlUct2MNfy8rNobw6do+Oz6vKEOrMvJumb7fP/JkTd67FtEwPk4CHo
BEFREPbGirNcMOE2Al0XhTHEBI6jhLslzTvODBe4oVF6G3t8audMWsyfwC89bm8vZt4RJeCFLBuW
HA0eCLAVG1pGED9w2DantL5J2RyStn68LUJFx8/mBjJcBIOIouA0lXcCq7pOd0tsWDOJY0nBgt/h
0U18rwZQ3kSvj3irwKFSVGjIzb+aPQviYdi4KED0oKQoR5StmrVvWtCUi28yLzVFmA4KdZRmoZdZ
f03pdMjRNGEXaSAsvx+eC9PxS6PbdM2DlDWUWf/OzOqbDVuZ2elKMLFgJi6+RbFLTcTMUY/RB4d2
QvtIutz19Wzk6ITnAGdPGqYGFVO/v30qiwcPXC2yMTC4VwSHZZrwvulxKMJhdcCTGq8PQ5+Ot6Us
bvOZFGWb0TPPaRt7CMmSvcc+EcwGiN5ui1iKaW20pvy7EmX7+rTGFAmO7SswsxMxlYnYS5fvNH6P
wOUrR4yTd62DJtYAKovX1KQzaBQ0kaAeulShrDVl2aILK7T1PSlOSfe9edXrFVuwZGmxuv+kKJeH
V4mYJnvKQy11gOk2h2ab55i+Jnlj5Ju0M6Y7l3jyC+uZPPJ20B6Q3QIIVxNxYGgg66SsxrR0FkUr
T+VlBfrvw5SjzesqKfuK5WG97R61FX+2rDf//bhypqStxwhGEG2beunXjtiMw6/UfbqtOWsHqHiL
3s6sWlIoThuDyiJ2/XZ8rxMMo6JrUNg1SfNyz4JyvWy8mf0dnQ7DLjbvp0M3HaT1+8+fC02ZP+JM
SFNnfcti6OPQnsRMuB4dKUi9bu/Zoq3CA87CtF+UJlVWjqwVyHXPPbsNw9y/dgdzyeofHrjZqu+3
JS3q13+S1HYts2gmHD58ueH2p6n9zFLyJ8bpTIJytUiMvP1owjhtSv3B6B4r8np7CXPMeuVczwQo
VyQuOsYahs0yegfW9VSIxC/cR6a/zIFJDJqIce0FsXw+jk5cx0RXqJppJ5URsWREf+vUFfV+qqP4
qS6ifexFfgFjtbfNlq2scvGuOngFowTywWZwqXcVzCAUAq8JYX/NvLuaMN/R1joQVXzcP0HEmRRl
LydCx6EYCDxJn4T2EFRs04PabbBBRGGCOHCya1+b6ucWAWhPJQbJZTX4KQbMK0Qe1ytAeuVg3omD
uYly2FhoyWqcTdlGyLW0z65RrmXdFiJylDrm8j3QPwSYpMtd6YZu7gbC96Y88Uk9bnpgX6xTrv/V
3BN37Sm8eAbApoHABrkIkBZfSksbhqW0czxO5b0Ot7RvWjMQdu+t9FGtCZr/fmZkOnfQm6JC3ITW
gcBxgfHBSyMe/dsXZ/Huny1HMWWJieAsJ1hOph/QSt+uxD4q3c8/yoRDwUObovRqKqvQanSeMYlV
iPJkgAvNKI9Z2QZNgRLMS5mSTdxsn91VnPnysjwbbSNookW97XLzqrzgNeLOLDTNJ9uN793OW3HK
i1qHJNv/k6AkEHLXHYBFgA9ovcofLNc3U/1bGt9pXGCYeBIO9logPevxlY07k6i828cySvk4Q1Py
RDtwkgAz323dtkRkjxEZiXcg/ZEZ+mZK8i+1WMsA395R56oihAmEeuZivZKUR7MpDpVY8aqLrvvf
9TlqQUiyGqHfgPWJ3vLbKX6kqf2psYlvszVswtpiFBPXJu3gZfNWpqjX3K89W9d+XQmpWg3Q7nzA
VonTsD/cvq/LFwpwCgKCXIAq1F3qUq3qpwyfXokWWORu31Vkk4zTsZyMv9LK6gMUUp+l1z4nMgmT
dq2rf3FxHlpzAMfyiKvmtWmvuZoxA2NqjArzTcBVPpdCDj9uL3Op4RL5a3RHgCsXOboPTo4z6+eZ
SWHlrMxDZD6DCdXyoTA2k4NXY2wGFb9DC10zgor9BEqCtJm2Wafvojw5NBmGjLvxbjTEUTJjN4g0
7BPyBxHT+dcpVpM3ZQFIL75Or3M/rqnPs7fbG7AU0OA1r3u2Z1AEeooBs1rXyrgAFqjIj7GstywV
yAuOoHFBdID3fHco7TW05VJEcy5TMWkZoWWlufOex99ZZwdx1gYFf4mwnVn9fnt9i3pszFwxOuqa
cBPKJensXDLXQPjkWm8FGggL4R2rePiagQVyKsm9Db47GW+HxPmWZpgpvCJ+eX//Ez+r+Zl+0Yol
BY3HPASODCRf2R6le8DVxL4T+n3TfI61ZDMQNO7KO4EKUdknmO6H5MGmTTZJK3do4tx5iL2maArs
cm103JLvB2QZUT+dG4/VIo6RNH1SONgcY9xV6UPxktUr0cXiW96wIASro+gUUd/UQBDLysNrt8I0
6DwC+yZQ004VFLH+uaZGIKNoS2tQs3RrWz+frOrHziUr8ZqRYwpSZ+owvv3kpzUGT/YPZfNr4L/E
8MuyQO5WosNM3GkIK43I3tZrxuX/s3ag+3QXOAjUui8PXzdjWnWuhO/WeeCKp4qCgE3Tg26cgslE
z7pXnOLmTqbdivVevGHIANkYd4E+NzUv3hRO33Vxj02PzLBwgIupraCtpO/Sei/SNRDjohqdiVOU
HA0cuUyTARFD/DnrxV5LnrxVXMnampQIb0olMSq7RdrEAtRfeBih9d0oToXHj0ZWbG/f20VhwGAB
Uoi8s63yQ9CqF0DJQXdM6QVpv5UOxtXp3zgSeVO64oPWZCm7V3WClnLOB6XlltV4z9U/Rs1v8foh
tuArt2Ip+DHOFqbsIs8G+JRZWFJgmqJ7ooa5Q7tvkOMu3N7CZct7JkpxXlba6bGumUgskB+FrO4y
8y5ytG3MqmB0fyB07Rh65UXIebcS4S3qo00x5wVdnuYVwHXSiCReCaNr0CRo+neZiqDnK0IWLTte
ZybK0qB+UnsiQRBbGU2LnTQSuqfxqWbFJutgzKNd070gleg3xhqr8uLpncmcVenMm7joLiNZD5me
PBbmt9IGytoq9tRxP98+vEVB2Dr0FLiohX9YtjNBAL3RsmsEXHQ+jPtqBFN0gy7MTa3Hnt+01cqb
Y/HAKHKi/5SfqeKkkyaWounhh/K48A3ztUulT9aSgx+x3JVDQPMqYlobMe0VMk1nXdVwWMUenJgN
rdtj5KIc63AjKFrq1yR/lUyv/OlvVud7jnaKztglRXaYMIVnpGulrcU99uAaTUC/scfKYcpGz9vW
g5bK9kHUGENBq9a37WlrMQQBt89zaYNNA/gacCaDOFKFfMdOBI4G00YUhI5TiOq61271xi+F7OdC
lAXZpt7U6eAA/Z/wjSxPBXq6bi9jyVSeS1AiRxCf9WaTEJxglQdm+9Po9iSx/AZ1XhPgv9vCls4H
rFk6Zpii7ohW2svLNnp4accI39B8UgWiZCc+jMc6ebBa3IbbohaPB8NsrJnp1sJr5FIURwsJggCa
hxlhgQSxWo3uqjUI4JoQ5ZIVbjMWCcHmOd5r2dV+mm7zIv8fV6I4Mzsyeje1XPBadCeqGQEp7zW5
dnMWFe1su5STKTOAgbjEdul9QA9ijch91iLVTsyN7uAethG3OcoappYxx5uALOyIeEF6NZBThqmn
9mkw9X1d8b9j9E3cVoBFxUavtu7gqa2jw+5SAcCmrmUW3qJhmorQIWitsY4pR+UQnc5Ict4Wtrh9
BO3DhovKOtzJpTBu2ZGomwzgfL2BLwYn754yiwe3pSyqG0GnBMCgwDupOt0VVploQwHcYAbafWYK
O7BJa8Af9+X+tqjFm0oo8OlwVkBrKxmrQWOeI3VAFL3e3nH7TSbxbgALsssebgtaXtO/gtQ6foOO
VTeqAHPjrefLbth6/WvWkpXzWVmOyjYhmhpvpkkUoeNGfl/QH5I+JjnmfJJ4e3s9S5oAAlW02CG/
CK5t5YGSjVVe2yQuQszrQccVsdvsbyAT1hRuSbttuHaEZEi16Oq25Z1lty2B9+nH7m7U4GJ5zH8l
rfHZlqiMF9Hz7WUtbSAstuXNUHd0GSsKTvsijoUOFK2QMijpL2Yie6LVu3KNo2qxlnsuSTEVIAOP
p16vi5CBaCcwxwQd017tPNU2JbtYp1nAR9kc7TjrgMPwfrUkioPW0jVw73gh0wQJ6sKK/+A+nH+V
Yk20lKXdMOA+cOvNpT8NHSTgp6RY48hdug3UQTCBCBvQDFtZvNmXRYLmRNiRjG9Jc5q9Sd+scQot
WWNQVKBPF31ecw/3pbUiOaXWYAIQaFZ1DFr2TdxW39xGnGpT27IWOenUWLkWS/qDOwG0gEPRCqUS
dEonbkrUEQsAKSfLT7pH06JgXs91sK6vmck1Webl8tBQ1lBnhouh2+avMt22OdvESAhE0bS5fSuW
biHSfEDlo2HHxOyMS0mInCqwhjtFaJlDyBwjxMz5rVE3+zwnO55nKz0wS+8j9JKB5BRN0OjoVoyy
bUibFw2aoMHiX/ikJQ/18JfVeneJc2ehBQj/18kbyIqFVql4PwpB6GMzCfBPLmhHlLuP2WNk0BLA
bJ0EWaWkeYrS+lOJJEFBQVvnIGM7lUFRsXtd9Hdkivy0r//A/HjgescsAUCAPNXcmSNLR9MFDtcb
xakX7peCWQHPuoMr1qpDi9qDzDWalnG0aPm6PFPoZFYZDtAN5TSClb1/cNEc2I3OPV2NvRdEoRoD
viDM/CJ41ivnWTYl8TwM1Q5p+UYlZse2w0aULvoFXm/r6aIgvAQRCIHiCyi2yzWZBndK4eIEhXHv
UOexLN7L8aQR9/cfnY4OpAGIRAwMM1MxKE5NM6TFgKKwNf0Yo62x0Ov9n0CmL6Qot07YQ1LTDsgJ
jrQVc59SJ/ZZ9Qch64UUxYpYU5PwZEYBdJ32qUNPJtGeTQ0j/5BSbtJN5K4NoFq6Z5A40/p4Hz5A
OSWM3+mdlM8IHpdg0B4oa73siThvI4FH59tKVn4Fqk6hf4lBMweAzvG2liw4H8zpQNgys8zgviua
X3ml1vWVjntuDz4v3vHQ+BPynwsZynOzJqiMmC1kFDb3URq3qO07xUqNZ3EhqPFjjp4Ln6P2d6R5
jlokB5kNM9/dEqkI+cS8tWaLpTtlYtYlDDIGJgEMdXmn2knonajyKpxSu9q3I+F+VFi/uC4+gVFL
rniaRWlgeAfLASqIEKdIY/bgeBkFNiSejtLE7DwhnjEtcVOWawyxC04NQ/tmU4vuGCBEFcXXHZA2
pnZchYn3KiN/Ko6M3Ln9wVqbKrF0TCb8GLI1SCF5KhRF6CbnJNLKkIhqW0bNCfnh+6yzPv++Wp+L
UczFwIiHgmxWhfWEl9LeLXyvX8GTzDdTed4CRv3fSpQtM2k9lI7FqrDvct/o3luM0fqTRYC9jKJT
Bi/AWT/OsodtneiV22IRRLxBAPFe9e79toiF6GLGgv8rQlFod2jolAIJGxoAIPvp2Enfaya0J2yz
FNM3BnujCX6nFeTtttyliB85X2CEDJRWHKSGLtfGSwSHjeuAZKOS1t7jBd/z1Gr9NMKg00KnML0I
tPbDYDpvveUCgszdICuZtaXMtY8ofbJA5yNIK29/2NKdAxTbRdc3kI5oNle+S/ZJ7yFrG5pi3Due
i8fItBut+2pay4stdX9j9AY48OawDi56vipnxzsYXY0HAa6CwZzjSMVuyo6WoFu39wLaBDpKqX3q
HcD0E8SPXuPsIrffjFX62NMhMOUzsdeapZZUGsQEGCmE5SOTqtwaOYI9Ik6rKiyFI3wqbXDp21EX
3N7iJRNwLkW5OLLvzaqzoHPDUEvYT+kEZgImSBqNfHdb1KJ7hX8FiNDCQAlkai732KoqMzWmskIy
6N0VRtCjzYync5Gy18FgdMeNw2DejSUavT33SMTwByYcvXl0pjwD0OQDkn92xjwuGClKWaF0ecLA
qeJbzbm/coeX9hPvOhdPEctDSKmc2thjmFjTCpxarW3SfD/JaJMMK8+QNSHKoTlDAeoIFwup0N6G
+ItiYoa5Rq63KATJBrgi0HbiDXJ5Wp4e1VbuDhCSPCEnAF7u+7Lr/+BI0A+DJlBUm7BfiuXx+mKq
EPJwAPLrynfze96xX6YDRGL+J+ECOqSIDQyrRVEwuFxPzUBD1zSCh0zWe1ZqP0bzb6NI73B5b+v5
gvuGh7AtXCtU0TAL41LQyPQUvEtNBZacJvI9ru20Jj5RF08L1m+c4sttcQvndCFutiNnWu02UYE8
WF2FtB39qPpuZKgzVeL37QQQuR+FJorA7mMa7pmUaCiEnkQ69Bo9wWVT7+ND6mQrXnwJq0koMIzz
+dhATM5rPZeiJ9DogfOw1ui+9+zHJH7lbXqPUTS7qeabqvqOVtqgZNKvo2KP5pEgy5uV27VgeFFO
A4vsB4soGjwuPwJAijJP25qHtOLHSspTuUa9u6AhAPghJ47WztkaKVcLVYs2b1nOQzmP8YkeEnsf
Y7qoVSR+NKy5toXlIFmNsAJ1MsulKgDEJXFJ3XzkSI0Y1rSB9otvTpLgyXZbD5cWhao6BhsCn4Wm
M8Uo9XYbTdNowl54Tb4rhFkeSV+yXVfahh9x4PzolNgrarmwOMTiqDBhdSDOVscvFaj79R1I2kIn
59tsajGsnJl/AH3H1tk4qhkeCdKeS4VoDOpo3uBxIDA8um+4lp3SxNNOdjXUKzdgYRPnUyLmDKZx
MVjqUlQp9RZJXdRLUvwHu8HprJMt2tQnE7F2ZZl6vls11krSYGkTIRBZNBfFIfCpXgodGq/ViqgU
YR7J71oyt6h70f62dixYKaAEAXhHpg7IR5UOMY0cXQ6JLcKkvqeg3pAeB3PFGhPWkhTkyOhHgyX6
s5SrmzkRKyuXydACe647vaIkLLXt76/kXIZyeVk8mLXFMhnmlRXsBfB/RrbShrF0IOgcwKsW0ZJH
1AxY041mTftUwiuyA53kr4L9CYgb1FPAhKFNDmeiPjKtxnBka3EJJDPZxy6G8Yp427bR4fZuzbpz
+TDDIvQ5y23jaQFC40vdKitZT2DyxCOdxKG0vxEDw3CKxu/SNcLNNUnqLWU8h3dPKkAvnl32tYiA
sSOfMu3r7QVdnw0WBDuAo8Fj7epsauaSZrQ6ePcfxug3a0/ytZ9X0gwcvE5xi4goxNzWjeNuyoxs
/rcFKCGXLUgaJy0W0G/roD3e/vHrC4inCvjuEV7B6YAt9/K40bAwNpzg82W0d73Sb5o3mqzYyEUZ
yNUia2BBsdQubl2USAzHLk5APtH0DdTFuvl6exlLpwAb8q8IxZc5pqxjMRBoLR39snsDAd1tAdfK
ChYqGNz5WsBhqtfCLvVkzDHKPsxqDPlJiN6G0uCoynOOASdaP634yY+Q4vIeXgpUbgcfesCSQEUT
yi6g457zTf3aia2Md9opLe+NbkUR1hao6HFclvago14ZkiqyAmqL6DgU2tdSR2OqJQu5YjFnpb1e
HlgggOF2EeLPB3oWOBaRlpStNWF5mtVvygZQKxtxgNHLrdn9FFazGYxK86OxX7Fv1w573td5ZCfC
Kwfw8UvBXTSlrhXhlYS2nYLvijLeYCZAVCdBmj3d1pmlNc71g5lTHQAqle0c0DHWliYCLM+VYQH2
OxczGTG7gRY7M2J+RV2frAV11xcB6EJQCsFLwGkTV9nXKqssBDl6HVrWr2am2F5ppV7YvovfV7av
NJnbZxZ+vx9SJB4eIp/Fn6p5otzK5i3oIxwdtg0RCHrFVCqImaLTsyazRlD/s88foAsOMHnFaiJp
cUGzGJBrI85RZ58URe240xDVYUKcA3fBi/LSalUwie6UOyt1wXlzFKWHC4cgBAp4K6mdDtWI17Op
pw18a+pXoLWxE7wmvt7WukUhmEMy5z1nrhclpJKVNsXUhpAY+1Wxt67d5fXbbRkLmj0PjfxXhhJS
aQY4pdo4b0Aoowc0ZydMIg8GjIkYU32b8F9Wn/lDY6YrL5ZF5aYuQl7EWrhZivLJzo7IOBYN2Ec+
l+VT36/ljBeVDq9ZCz+PTJ46fSmnFcB0Vd2EunjMMRTSdIYNLNJgmtvbG7iwEtSHXZRl50yhdbWS
UujW2A9tmILCYWv1ojvWTeqtOZHZeysKh74avFlR+UYHlOq1Gq1JIq+123AspyD38rcqofedYez6
rPFJ0X8e2+KzPZUnJ92T7GTQN9J9u73Sa1VB2xXae2Y2Wrz7VEMP/4jKJga4gTslKrcJOgt2TDOR
FTb7yJdmlm+TGKV5jDY5OsNYHG9Lvz5QSEfi0MFQC+SS1NvdcISFjaBdCMBd0HmTn2MWLwW2l6w8
ya7NyKUgxe4aHS2jOHK7MGOHMt/1fNcD2hPfa2TtTOf7e3mmqLTDcaHaCK5iBOmXDqxOI0lr0vVh
0zORgcQ7FyfdKum2BHFukE5gsPS8IgrQfS59PsTGTtPran97X6+NDD4CaBo8ePEaQd3w8iNSoyCs
gQaHxRRthhgMEmzwNWmvXPiF40NeFt09uCgoGqoJ6CGKytHpQcdI+y17rOMZKhkmvFwRc62j89sd
BKCYGoHHjzN/xlkwUqN2kruZBKugI/Q7brXTfaIB62R1+ffGBSs3GfX6YOfjMxrRrZWA5CMTd3mg
oGkFOgcUc2gKd9VF8qmb6FC5RuiAuGi0MQxreuH5ff6zZ5vszps+jybzdQyObndOdmo+44f2Y/TS
vZf2cxYddZIGaxxs1/tOZxgzWBaBS0Tmf96wsw0pzNIBojgxw3So+XaUunSfvJJ1InASpwIwj6Oi
s2ISF4BKINcDkc8MmMBRq+XhrjXzrsknjDNyO98C9KzwWsAbqQ9SU98W3qbK3e04sa0kv2+OUbTF
zBBAD5EIA0rvcr2xwfKqzg0jtAoNU/Ay4oR12oiX25dmYVfRDIROLjwfwG2q5opELjv0v8fY1TI1
jnpHpOZXgOP5rYWHdg8qghWjdH1L4cMQD6KJbOYeVfNggk0DdflohkBXYsBwSsCl9SOXjizu2VCl
dEWTF94sqH55H3xhqPBflf8qiboGq2oj1MmmEIHtYpqbz60N6PMx4M17KADDGX7bwl/KVEIRnUWO
7GllfJBh8P6x3VSOCMBBfvvsFkwEWGKhlejFA0sJNS81JBN4VCDTZ4RuYXcymJzGKIK8kiXeLXkm
qgD9upgbQnkzbeJkAgSt0EDdePsjrp0MYm/jI6cPDogrXmcMLqPaoHX4CM0w98gx0c0AzrOdwaR7
dKZ017d2unItl2TOMThI2ZA/QTXucuEgyp8G0OsZ4TDScCTJ/YgKoF9ZnsSoDz2MPbayyKWdRrcG
Cn4u2udAcXcpMNes2m7AZRiWZf93kgCsCLZJs0CLJWgnDyXLAq2qfZHJFe1duCzwArj+8K5og1H7
dQ2ZmJjxC5uHLkFtS4e++V6ZhRc0rO7GFSe+YAlA4AEnDvwPemRVdnSvKBBoYpoBOJ7iz00HGHsm
ti0BFxFik9s6cx1pwquhfoq0C3AEV6S5Wa9x2YEQDpMA7OS7ILLbmZrUVzZvWQoSxWjqxL1X+/Ji
J60mAxYoRF916hcjbw8Z79c6xZeOCK93/BDUAoXBeVvP3FLfN1Wfu8wKaV5MoW6173YSN4FAJ+WK
VVmWNEOF0XqL0sh8K84kcdy0jGW5FUa582PonefRaR60Lvp1+3AWxcDrI/hAiA7OtEsxKEejfJoX
FhptTBD4DLG3n7MlBy70aSUJN7swJcrAWgjcK8JwOPb5qXC2oinRHa2OiQlO+PyExqjAEl+E1IOi
e7Q0bY9/fntpqMjBahhALbm2ujThumaCcdFm2A5fyyn3PYDbzDXamGu1QxUaGocOTOQuXarsn27n
qQOCcAISZRsQdT5+ZWRYG8m7KAQdVyi0zKMMqGKQqlRCn4cYQuy61TdCVCj79ZTTdMXyLQoCOTgu
uYNqkgqJ8dqMV6UjyEyuKQKzLBD3xFPZ/Pzdk8Hxo16KUScw68D9XWqCPkmbYcgnwUDUutC3ted2
4tCNCIH8thQG+/z74qB3OmpxqIzgYX0prm0iCU63xA1zV7Z+53bPdkIP5PepOtB380/wMaNFLUXM
1IoeJNSpGyaaCGcpIGH77fSNh15PZNYwrQdNCSq9j5cXpMq12A27Jn3FoyVClc/9KXK6hsS7dg+z
ILDWfiQpYbQvt8xmKP9GNHNRVPxWZ9pLhRFHhb1LjbUEwZIgB/VseAYb06bUCamyb/WIJ6BwJpUX
xD0YemPA2nUwO68dz21JV6M+e7Ro6q2O4wFt1tZsvlmUb/oWbJh0zbdeBywIVP5dEwZAXm5e0ggP
D1JIsqJ7o5IP4GLiWv1gxAKP1JVs6PKqYBQwag903epbvBe4xpPA/pksTYIyNpOd5OljVVTlXUnr
lYu7YB/QXIY+C3SZos1HXVkL4va20HtEDQkq875mxG8uOp3/vn1fF6XMlTLEmYjAVNR1mplOVJrC
BDMR48IvLVPuDQR/v+36QBP/0baN7UNsqei44EYT8wIE8Y2b5xvmAbaTa7oVCGIM2z9YESAgoF4B
DgS99pcaUaWmUfZ1g8jOTrsAHMEd+D9culLRWNy3j+HPMA8w4PPfzxwsaHcnSpMOVBes8D4DYcl2
pEzo5vZarrQbzL0w2gCwuToSiGqHpdaDiC8G6VHYFrEvI/szBsZtagvu3LWfrape2ToVro4qAgKG
s7n3iofFtOHazi3Mvad7x/TT7Vhicl/w1fRPrN20X3qfbulKcKx2t/5fmR7KJgbIfTHE5nInC1zu
rIwgsw/cNojeMQEk+ZptH/PvJb8rNvn2+bf29EqeEhqNiZ5FXQJ5jfOTuP0r/4ZsaffqNWJFkNou
dSVJ0ZEEqees7JLh5a8f8eBXwaO9+Zof+kN9GFae/oqeXElSzs0rU5ZQ5vUvG+dLWvnR5yioVxRe
TdhcyVCuMOgCK7sBF++L/p69Jo1f+mAMuos32s/b56PmFa4EzYs9u1oFQ/v+NGLb0ve/im25O2KY
ybgx/buVy7W8IqQwkBWeFU/tGR91vYpKDFl44ZvsIT58coMvxQvzVx5Lasbvn/WciVHW01mx3QCr
iUqTA3BM4GCMt1/tycuX7GezLf4CZzIJwz71u712egcDhLiLVkIZ5ZF99QXza+FsR7tJmrF08AWs
8kkw+PXO2FP/e7y2obOzPXt1XMlRTC9jMW+o4POGJgHbRY90Yx+/5k/9wVhR+JUVqWUvA+81K6oh
qdrGD0nwOTpkR/RHr9imNSlKcDFVOWOthBTrOXkhAduIjb6b3t9XFH62Aze2TbWAaNxkGNcAMdEv
6xPC8n3xy9vSTbTTnvItv/8/pF3ZcqvIsv0iRSAhBLxWFYNma9i27Bdie9tGjGJG8PV3oT6njcq0
Km6fcHRE7xclWZWZlePKRU0EBDsT94ggZwIvQJB0ZxEIVqZKtpd1YbuWvNg0RJ8vx/PHxERn2DHf
kz0pkOpx6YIW1qD9PkP4FGM1PYnyHiIqnAFUsFx+hjH563GyHpVEJy6RDupaIxeBiHe/w58cxg80
RFQouwO8+J6belzkMrazN8dCqmQjkJyMVZ53saqkFuEz8CvobtqEnADcW3iccGU6nnsnFyttFUrn
6HpUibusnpKtnjCfTYlqjY2LQxCPmGey1Bx6fhPlPwdNY4+23JWlerQRe6MYFYK2GW7PW+f8VBnl
i6QzzXAuxmMBGXQA+rQ4LVNmDcDXE9AqL8tp+4a1D6HHmnIeGprDAulpliPBO8/ZBNo3tf5H4pz3
UThqHOp5CEPy5ayXbEZryyUqBSawUVgAW9gJ6HExBH+pMqd6jeSH1TQCvQyFNOOEzehUmiu7eBmi
hme8uvTr4tCL4Aka9Ou6Mgvm5jFbh9H2++tMNcdDQ3P3BO3XJoBBp3Q/I/COJ+xw+BoJdGRYeHrU
OE/Bk6MAM96gFrJmkwQU3eiWQxZtI3JJhuxYny3uZc0urh/MZvH1yNA5jVYiMiG2/eUYs41o5o8f
jvnr3no8cYqfSH429nLwdMKIIQk2099yxDRSGSIBEfHEaX0w886wMiC0NAFc+KIuvXnxZjOHlkTk
eg8Zzd7x8fuCY9cdN0kDUu4zwuV8NWJMeG4iGpxyN/k59ELUdI/PNT0tg82bzMwzQ0LFiBJCD4eS
PD/WsFtC64eJ/r4pfnUw2mFmYVnBnCy3OQ2M9/eUzNfmm3w2jlPmN0a5otLy4DKbXtfUjulOmX/4
9PFHiBSO70RwAOElO+PuFteJGbjUnWNwgNq2a37YlWh37KDH3L9I7o3N0kzOyhYsN/SkknA7YzMy
pj5RmQh2UXSdnCFRnLCQ0hSUAsK8zZS5c418yAL/5Das++MKgV8JlFA8sVOJMyBanYRYYDeGXk9/
F9twYpSv1fuMTFYIQPcymRk2O+TbA62XZxKYDakJzlWQ7Bm+wt5HcMaluGbji3rGRzyzdbY6P41N
s/ydkmq+f4ki6ormCQejRaRg/maaszDBpcpy1Qe9hD2fKpbS9M+G0p2Ir+5nfpwtMsGY9APeCND2
7p+CqGlyOYkUnC0cC6Oen4lweffw0fVocEeXBECjuGAt1pFFvyPVqGzdmLHV+NeiJMs1hlFF4e8N
n+ERU9zZ6YWeYSYbBKW3N8CVLwLXdMl+v29JSt1FZG3nxzNLXZYs0sOXvbu87+yzQX9R4/pVGS79
ZdPDDrZPJMgdn48+i7PlYaBhFxHgGI6nmXVdNnOBkel8kwc/f3uHe05aiG1gapTg5wH86FrTw2Jh
73Y7wWs+qPHfd3mzPT0iUaWO00wDkVuNn2UhoZDKx5x09olnBMktJMCxE2SG/U73MillY7m8zFqI
/nkvB2OWBBOBQe6k+gcFgB2g3we9ETNe6t1LkEx9zGUe49o3k7KmSlpTd2bHKFI85oUfVb55Cmi+
QGcPYNzQ8szJon8uNezeGuHSl2/SjF6wqdygO519JTT8ZHZjPaY3+N716XGH50jIA1bocT6yU2Ok
BDs6nOd6HbL5fr5X6ZPx8qri6VFoaC8KqyFRTGx3a2vGh+A7upDgxxEDqgXYhdgRjRrg/SVeAied
xVrdHE+nCzm1TGY5PbZ2kBLAnFCyIsZvn/jIchwSmlhfLnNZTZYCSboFJg++ggfCqSZpmc8UfMX6
XZ5ZgMYqSPS5j+jZ1I3pk2VR4yC9fGVvwR+aWb7xVS9r0lbGh0BrbiXjR9/B+T1lca7KtLriNNga
K8nIFkNpBK0U+BSgMROLZuSApbb4+wrXNblWhugobhOz958wkwHsiJVWkPsJNrXeX0jtz85ooS3q
4+hMgCq8qFaRMfVJsvRWhaEjuCmsid38C6/ynmyn7D2D4aDnoK0VkFWIgwvQ5iuNhIbIEbkl2H9w
B7uEJxOAMCjU3pMZ13kmO2VTH2eWIhFn4caGTuID5A6wMER/95/SgE1psop1hr774rf7J0YOPUdv
2bp69q+iWOSnMQbbve/hxH9UtABXbX0EkoGuVOyiAvR9XCr1VyIlgHLJx5jVJtk4TY96U2kbqZZV
j0h1ibZpZ3pRY1JPo1j0AA0Yo+6rumW9MKyomXdf3buMSPUnDuoK9VEmF4wNkmCRSUTeTLY523zF
9Fe1Pvjry8tjU/DTxbgnygmeJMvVzFHH9XFipb9y09ke4Ijaj2l0x8lfP+ZIsAoQYAUoW3AJCixA
rkezVO2krDEC48wUy6VIYAn0eMC1Bspcjw6nx2FUeHmagA4Wu5jec2tmL+NNNE9IQUVpuVtH4COe
uMsaB43q6xfQqhfx6og26W1KMXXPzoEhz08wH4ulSxQS0nKp0YLNFhO04BuX/dxyz8z/3RpTs6WG
t9IN32Hqrl41RGEqg81dM2GGqFPjRx/LXXJ5DdAhC/mGZIXz1FgfNaYak/mMLBLLoYJrGJKo/i1w
NiWTWiUEPkh3293Lsv4dUyFDQwrcp8GFNo5ftvpoitPv7rkbvnONwlbpaD1aJPT/n1m+FyvOC0/V
Jj0DzeovvdwWS8c0XCZahPDT6bknwrnheI8vaNAAkXQ9tih6BgW3MqyDQFAAOg1qlHyHROhi92MT
YS8sJNX9NH5/5cvnf6Pl3xS4Yyrz66gJMG+HFGhj+CyxNRLBbxCayU5YfwrzNx3upJpypmYjDTVB
xdyeQgoHxtReq+fIVAVH9g/25JsS92y5zlnJruGNo61n+Syi8MdiWtvCFESnE4944h6kXJJ8WU9B
CRtWjilBKFST6WFGaEJ9y2XpUjTdPZD36+Ttb974pHGTRoni6zjF53yX0s+WbqKty+hjkRjIxN1T
4Syyf54GlT5DHVIhrfl+ZtKrsxrTXx7uKhA8ZEKOOIvsoaQvOd1tRaQ0TNTDPzYjVtr/7uSQ68AD
3eGK8XO5M2nk5srE62L/N3eH9zkhGhkh+U1Evf4DsTmOr0eKM6V1fFXTYHwjhVyReaHnF4f55mjj
zmlsRTlNBS/1sMj3KHKGNZ+5EzeJUc/151f2Hqyvi5aekbHZiUKvQXvUI8RZC9XJ43waILeeGqer
SkjAQirPH4tfZwl+aFWPBm8pRlXm+XpwRbfCKYQ2hQvBcYmY4AyEgk2IqpMgp70M51jxSYI56nKa
8ZgLufuVR2xwxgFII0o5KnFU8SkzG/p2PqwxMQUvQWURkRYSHc8jkjGgJs9bMvmYvqoUy8pMzTRe
Z9gYYOaseQrmC2UOoMXHnyb4Mj6pUY5n50uaQlrW00WLtEbDPFzjYxq3hMID9m8i23OL9WtRFtEU
RJ6rmKzfHBrCZ1FYxtbakzNlWP1LzsZmsSe64VnSkcWfWM4gegoEN30zdL2PyFTPCQP9Zsh0Iq3X
qFoGJLFfo/nmF73MPXO2F3nmAySR8xt3045Is2DHAMSiR1IPr7kvuWV9PLUmyguFnbPL4f+fOEU1
D45F17s0xgQDZzS7PXee0zURYa+GiWSOWS3xFtCRheE/8uXQj8eXeWvo4i4TWEBdo9QU2www/3jP
VBrE01GDpSFHbA2lEULOtXkhFYND6nqkMQFvyWJL2wPVQto/Jj3tfvoRaY7V0ST2lHgKY5p+VWyE
ZCNm13zWfcHpvIYtT6lHRpuU4H/OTKW1OXmaHq70d3C4bqZLSi+rhT7vJM81Q0t9EnhPAxVk3ETv
ZDgffaJUmRJ1xUaJpnSM0CHA1yhG7ZPSPGgbY+NslLmo4D/Q79JRVdDRBWcAA33cC4NhsiyNPVgw
GRRLo6uWmSFzsWOEqhTl68WhJvFixBSSIGITSUP36z+v5Js699ooEQLtzEGFQrIm1npijG148cZ1
kRD1LbYuLxeRuHd3zBOcYWMHYEfQFfoDpTNwEsx5TcGuQrL5mJUW4gaiLEaL7o0TxQ23Rskf1DCD
CRRc9FfjnO+FPQvLaxWoKCwh5FKXpimbk4VK/G22BNTcZmQlhmHvYutMDPqK9WO/hK5yd34PPoAH
JYVTeTkXXWWrQOw5hucQWVhZuEaac7OIUyLXBNVXgb0e8vmmQHbVMbeJZmIM7dxzfW1n0TmRNeQ4
J4vGkE0Tib3NE2rK7p/HGj1QesL6oR4lTqMBDyD5XpdNDewrOnFCPIGtmSKBKQP0nbrHmARPLX3y
DGP05lOXYVApIj611eP4SdgZMSRa/Y/h9FdppCbG/FlzVMbnyLxO499ppajP0yAFKHDeXK2xikZ7
aVwSX88ds5KizJpiBNt26kAEUXLDpuYvvv8xnFpj1MSr3BR3IB98fR7GtKgINilWZqmwEICbSDNT
jZQhTZ4jBtilwFQ0JsG4ibBLBg1+/0s4FS+ByIk1RirqVykb3dY4y5Z6sadY8suk62Ltn2nTbFR3
7hVL7OyxJNq8qzJ7LClDqbU7SeG8zayYYA3HWIejAolkM1YZZOUwnAmdLeFJ7ERFrqG3u88153nG
EQY5tBhcF+wCz+jltUI2X8TUgPd1xxTnIMTI2yI6AFPyBGu+yGSckLoyvHmu0iYkURSQafs01l9K
/cOvzJm394qjhCmZYhcppWCGaSCHfq+LnK0LuhGgMO60vr2QdUTakr55G3++juf+PPtwDdVIVObN
VatkMXlVrAkztIgyUZ5jWPRRy+mWYmNwa8YZhZFTSI7iuc3x+Xp609Zv6GDQf4fWhhF4xZ1n7KGU
8W/Eq0eT0/3E8dVK8kFT2ikwMOPD2rOnhhyRpzMr7BrXs8mQlhKlDYZcY0zUfPPKqfmobv4j1qqC
BoLcHum2ii3Wb4VuTa8M60HRv1qhVdWMApqGSy02ZQ3IDr/k8QIYgnL0ArCTc27qNZHapZpgdrNY
F8E8yah7eHxEA6EYIAm6aTA8uxpAXe8fhVyaocKSes1RNqd0RPXFRpStEVHgtKFNctTx6nNzjGyf
6TTcUP3jMQ+dkfhhVHs8cCI+lspGl7KOByK/06slEqNBo/H376P36/6MHOyWmxQNOGAtDinZFuSV
Ou+Pebg5dBwTGG7tCriYVsQsLWePwxQ1GgQEzTFfTKypoYDSPljp9HOGJsVqJ3RBBq7ljh5nedtp
AcydEejphy4rjyx5jt7c2dy1alO3VEsyJTSlHB9zOWAZgSyHiRw02qDgcHsOeqFTMJYbJWtQ0Csn
u3iUk1DfTLMxKQs7dpFnT94ekxu4uDtynOiluXvRCx/kZKjhSFPJNN6hsEz98YXo0QtwXmjiieKF
AX/jjignje44nQFfBP4GoFyfS6tcRwgR/wBd6peHzs/HDHZ2hBea3nnebG7vPJtREelhgELt2c2O
weXMsuZs/28kOK9xWjaTZhKCRFR6NM7e/XD+LwhguLaDP0Dek0fN1FWsByo7mdACOKTqheT//37j
bgL6mwL3CmgjT/U8p2mOLkYGzqwWqO6AM3/385yxD2WtlK8yGPAmb6NJwHQ8tABME7xlQ/raZ4Kz
D/moTFy1uwcFi4a0EjP+TkCLWKd6+EcRQbTKg4LVOzLOOoTjUPXaaNwcl8v1rfSO3Pcx/HO8UDIn
f1aVsQpW5LVmGxobiwNQs2m8/kDuWMC06Gi518kZTa4X38NnSG1FcvlPXSnY/CyKB0XMcmYiD5V4
loZSc0TPOiqDbm1eZxOBkNyGaX+oau9EObPg617ZXBCLoJlxbdZ7jyCaJ/rmSvzDfi9jqyNdxWRB
Dh62EWwPX9r+a6kfP5aiTpehbHxPWgHQcf+YqaMiqK4RpFXanZ+u82hfbcd29OEiWX4R3N7guWKT
W9eBqMDvm9yTmnpRCexX3J6TxUSTP86l0NEafFB6JDjVVnzNm0UNSMClQnF+vW3nx9g8XpfIAVqW
sapZgn7mAqH8QZ9/fQhs/aB49qhzmn/GzmzFV3GnenZS0pc4NqLcemwdBxnE6SERiL4rTJjen+G1
8ZWrV3ntcTJp/mBklpX6lbrX/KNMpcIYBz5AwmvRPPAgX4AonwHgH4jTKqd20xTtdq0XtMcsXTvB
Jiuexlhl/5gxEQ2OsfJSjD0ACLVHX3u/lBXRJ4uRK0KaFRHhlG6qh04o6T5MFyBBZXleJWMjhfv/
mJVB3w1YacBsAMCMBty2+0tq1aQtx+2lvVXTlpo1ImMyoo4Zk5F1YQ0R1WiGElgdHCLgPDroLXhT
9wSRmGhU7Zq08HjXFdI5OgFc23Hy/L697EySspWakddsHz1lpJkfYmrvHnM8lOG5+wDufZgq1yKN
wrw9Lk9Xj7jw5J4aY/2emGZE9x5NmVGyJKXxb2MxYRkqVd4WxVlRbudWHP9hVHvnwAlqPm3dmZyn
7fH5eZ2s3nLy3lyoS6wRtTBa6T5tJmiVCxiwJ4iPsECg/oO62aPOibDWjkbXUsraY5Xspu4BazFW
UvLLUTCtX8GpdUTrDYXXzonzVdKdBth8OHW0cDTG21Y33/P1lcw/PWoZPnLRGb0cDrsR24leYnlQ
lb6Z5WHHlTIoo4ne0V6eNOvN/3ib/mrhT82JZVRGzV4Xvw+L2v5aSIS+VobxyyeiosjgewKorK4p
VAauEmdui2ntniPAMh6ryedltM+mx8dSLfp9Tqtcr56Okgpq7EdvgfZrNhJkuYd+H0Po2NfaxXmA
irvX2syf5ONrMWuP6uxyks/ZSb9c6WMWhm4JsJF6txMWxakf7YpB1bbpWWqPTuoRvZmXyvOlYY9p
DCXtulVKfxPp+OxFHe1Uz7FpuYXWKeaMSiHGYbPD8SWaMPepMGoTXZllRNSjgGz3lvPKDlgmvIXo
iwX2HKfskupHk0uJt772sTmYYmtSg/4iVy8uZFoDfJmoUqKhNfGC/YAkqsPGt2aNrq89f6yG2DWO
Pk5SeklopiGQlwRvwKSz8dzXYRMKUGqB/4fdh/zXebM6i9FQMcYbMJrQMxq6zHQdrY8t6gqjXyjA
+mShLwAMv7Dt0n62BYczSB7T/2ghAnQdgCju70TWvChy/XaMBub1lHqLlMEx/9oJLN5QGwJ+/W8y
PBxvqgWZprTgEluNCTp8orfMcF/FfTfd5/44zR4dTlUcJTw3UQ06Ixte3Xr7fiXow24tAyaOHHa2
6CUZesLROIKmju5ZA+oT50jKWDzcVECsO6KJ9ELO27kFk7qSTGMh0NCfj4YK6cA8Knr0dWkiccqj
hbNJ6pUYfmVmTprXFW1FTs+Ai39PgrNjjtbE1zoL4eIv2iUxVovNQbRwZUAQ7mlwDoCbeu0oVbsZ
XtSJUzonq4YZgqMaqFjdE+E0fuLByTgXYGQ5ItPXDRoKKEPDi+htEx4Y95CPJLQswhdFanotY2Yo
3otQEkSXzmmn0xSXpMy6S893zekw2wtMsuD3bwz2LDLW8cLuX/D7OQLKmNDCOgjsSyf/9wp5dxV8
s4cnV+gPqEBBIR0qgUfPtm1/iG5CxAfnSLtJG6E4h4sIfuu/PfNLNIcz0Lh1z0bHZu+gzv4oKlr0
CCMKV+yLhaNaQKoasrMFNzLQWn9PidNzxb8gKz0FpXa7PpX0dHo7U3t7oe/btZlgsOqKydctfDWB
Zy7SGT6PLCUuFi51yj8+vT1VhKwMwye/BJr50zx3zGEmQkciF9aSU5jYnxXAVL5gQAStGTDMCDNI
+/pY5CbDIvdNhFOaVk8no3wc3yzlr/326LOrvd+767Jg+9UuaJmekG4ABrldAWUBe1MuR3KuOkyC
CSifV+UeHTCrPCVn07MKW8ORjvcr8mJc5hiV/oWuU/X1y20x96ZRWagPA0Wzu4O+9c705DUZAe0z
k3DQz9qv5zVeDHNOnlS6yowXY0NFQvsPhvDvI+fHfnMt191zDHJpihoHCnLLHRMoxrCKf5PgNPA6
nWHKsEuPs5QEF/pCY+qLMLAHitv3x8Ypn14AProucIFrZprm5+TJeloZ3cidT58jgVcvvCPuub2q
Z1VtEhwaMnutuTXHuCQrs2N7hcpNgn5QMd7TTzf/nj/u9a2kMKsTVFKO7bI0qX58LP//YCW/74h7
d5UqxqL3KAdHp2CzxgT4EQVacraTDRN2pXSf+vNh+abFmZIAnXb+5ILTY+srkDmw6gM9XsQ4eOg3
05noARgoh9+fHGdULv40d6QpJGO5jAhb47rm86eKWp+FvYd3ucCwt45xD9HD9g/+0t9s8qM2AEPH
ZNIIbEYuVd4WEEUNbWO5LRBGgXbxPT4XQGUqGJlHPvRCpPlsy+xa1N4w6XzvBzfGL8FrosbLdCwx
PC7ZycwpeluRcZkxYhj0kFiYnhUFHSKmOJOhNOc6aNK0Oc5+KYg1zXlEP6fMwkjcK8aPRUcovCrO
eGCDbqFeFIhIfCE+c9f5aQGkg91OcFUDjYV3oqhwdmN8lhPX7ehADGEzUA1An6xlUMPW5zoeFMEx
it5THiLTV9NWl8IEb0mEdt3bW3L8JH+QJUdMRW2XsQ+BHeneyUeSwtkR/TydejMXFAOyZvU6N/Gm
bJmAiOCx5heQ+A4SsmUC6TgxdLQdyRyZf4xXY457qRkiPR5Iwd1fGmc/8iCf1GMNLC1B7g30zuae
fDqmZcToFoRef+0+PiQB9NigucdSX2WMfC+QkziJxEhVDv8ekqKW5HJyiMCbG9bo3u9zkpjUTewo
FTRaJs+YZ3h7286R1psStARpOErbFojiAEwDTrFHsHsUem7NFQgOY6T/oWIoggExrgvsqakZ1etj
4egO5ocA9uhwAhgCFVSpShycYk9Z/fL4xwfyYPdccE9XMssidRTejo1pvzEYvRovZLqw9aeaCF3B
QSPYY4UTvFJt8lk1wvC9GyJtgFKhKDExbI++KfDNBC6w+rFXEuwkyCFtYdY/O3OE5AHgXUS2b9Ay
9Ghx+Z1KbtAKiU0lR930t4mNmueZ7D5EzoVAb245u56YFeF/r18+eJZiPb7+gRrI3fXf7G3v191c
qsqwc5afl3/1t74FtnlMrbmFdPyqpTUzNpuIRaaNKE/E2kC+8Z46ZxNUrSkA+Y8TXKKFuZ2HY8yk
ZxiFNwtK83dAV9of9uGXtBQOCHU680Cn+IHFKMyKsOyCI7+kofNakKzZVhPzLAuMnkDgb5a4d7x6
PIoD9wJLq261uYKsqUAGh/32ngxyxiEbtyNssO5OkKGiAS93i9iqQDmjZnTR2KLqhchc3OSpx1BW
xZIbBKBXADBwbZp/GVlmKHTB/lUWoMcbZy0UPZ6qsdZBdWBmQKVj65UudrtCYF6H48VvMvywYqZM
1STojtC7EgmiUAM9EhPxE1UQkYseDB6AvdbT/wjdkkmGYjuLbXr6Vb1hqEn4wg+6tz2euBzU1Rtf
xlHaiUVEnlNSrExlBa9CRToYYFtGcFoIw+7uJx+oFJ98bsLCmenoY+iyUoTl5LrMDvpaQsuLaDBs
ODLucceZjTydlJHiQ6sQ/XTBzyeQ5eC8GNT+Wu5E+ALDSbAeNc6xkDS/BTQ2GGOoFazNyEAD0Xyf
M+t1YSwacrARniw/BHZ5MG+ErBQAVKbdeiTubZlU11mRjBG9ysCw3CaH4xzxyWRODFyfjSHhr6/6
lvETkB1+bL7JcnKTnOVRok1uZE+nLTBr6ASwSESnyqZz6ukXunkTdJtLNsoyotLiQP2iew6+qXMx
kodW/nCSFSiO0WLlH9/Wc3KloH/cbERIaf/gLn7T4mTIl4PCVVrQWj4vC9b1h3nE3FsFSg2wnQYc
78dH+w9C+02QE6PUnaZS1gXPXcQJswlI3BmzkP/azTYCWsNRUu8gOddUjvR8NlO7V12yTpjwW3fO
sGO+WMbmtwFv2GC2gLvuF39q/zd33DtUaZXvXzvvGy85iSAyaOCwfmeWLTRtw3bmmxLnsKaRlCfJ
CKbtufijEhnaMbdiu4Wn/7JCdY1OTUB4Cdj7h2f2myj3FKnn/D/J1Nwo2PKMPhVtRSxMvpaUfijz
ncs+nkV9YQJ1QLUdZ957a4viPK30zpfNGDtJdK3aW3RT5+xqlQL+/uFZ/y9/2IZ0T2pyVqMo6mKZ
N33rsDmZIudObxG1qN1M7o7qnyUF6wzvSRVeDeCDcxd8MpNtOxd9H1mmt3xDkhMZGPC3Whn2mNKD
zYB5Z3tsF/4SpdCGs4N/a4jKz9nDpKtRpnYPJHTfPHoE+RjSLpA/EJ7t8Fv8fbacpalG6khWs05g
gVOAscvYRoCtbQQvxkxEhrMvmuzKdVaDDBbL6WfMop0aKv+JSIE9x/hXNwiL8bWczGMNnzH/Y1mr
18UCcdHBMMj8bDrsz58XjLGc0BWr7y4r+uEgaF4sDITP5UUUrg8nqHoXwJmo0czJfafLbjNAHCZz
zDyP4DbsBGZpOET7PnvOLHmYybw6XdLhggFcOnqTTLqzRRBfncV5JNGcRVLH8UVzuxC6nafMIR3u
7GM2hhM2vcPizE/lTopJfgUbAUHycHdCx0qHY7jHrBkpoKobg3pPgPk87JZCxODHngiGW+/11U8U
R5e6CHENqjnVDekPXbgFEbD42KyrN3npGbtAywP/2uWkALLZ+VjwVq2qw4ozMnoARISohCMw6eqt
BtkjeGmuiHx9pNyWb2k3mA0Ha/80A57ThHwtsOfi4FuPWRSJ/C0+6FEskyuamm61wNnCqcl4Bzug
1Ig32P9IiLM4xVlKmqILqy+W84rnHpsm7INQMB77ilgKzQmGdA00+QrBeF4mQETRN9Krdwjp7uYb
PuboFo8/ULEbwl3v6KrRxPWUUScdz+v1GE9+BPx4K6CxjdrwgdryqyoSEME7dXsyeyQDRavHeoxD
XJ7R2Etz5h53IvP02GtSb9msHg0XWwWKIAJba+bZSH1so9NX+oJFJwgphFDEcmfsHh0iZ0XOhVzH
4xgSfzXZ2xLTk+vtcb731p/HcLtHb1Ijk89PQmiORnPgiumr5SE4NLYtOlmBK4ydNpzk5IhO4071
MrY8vW3N41MV4R6RYlLnIRU4wyK1u0UCvUNuZK8N047tkW0mZ+LYQOHscIIFlyl4Bfg8neL5Llaj
Qh0AS1yx6VpLSBsySaTbIjJcjOSXzn8KLqap2Cik63RP6O8FavjQPZELKtCBW2jcO7rW/a8hWa5R
6XaeAB/3WLFFjiefiKsKZHnyGbSssRgSStu5bxbLP7D63biDqONbYLH4bNw1TBSsXIYkeItPDIx/
CHgRXQ3nbChJJLtpV0NnaOLunhM0kVtGdzOovD0LiAmUmU/Ena8hVhE24AW4BG9H5E2d1epW5lhG
76KY6x8yV3+7UTwsb5Ponpx0sl1GTMLytpntK3Z4XYX6QU4h6+nUiot9g7G3nD7mU3CmfHIuroKx
VI3B5rL+mrxmmy+B1g5MOfdzDiqflCtLL/Tjzm2Ofq/Rgx5Qa26up5YJUdy7FsrPZGNgnKkmX2iw
Eki/kDgXCyUjdEBnObi7GCeUK45vJltO1+OU1bRNDKfcaVvavLCd/XUI1/4FZmv5P1pHPm1XlP6s
1dApAbPFAJANLxntHiH+BLz+Q5r1bxm6Tev1bEkWy+NrPu1u0vuNNjKVTk7oWhNQEYkL55MgqvMv
1y6OxWbmxJ6Ry7ERdY4LbKLMBS7NWdU8KUDbCqJyb6FatshKieL+2zveO6lxrPuKm4PCaR1tJPpG
EuSkAM5ujeaPlUsUBfMtcKU8LcpZBytSU2whWbkksPbW0ybbo3IvIDV+7Hzc0gI9ptygDOoaz8mR
sXpGWvSQk9/IZJ4FTrZAAKacaxGO0rLwWnCEYPICkFsEK1NBTUeQXQOk8r37Io/Qoh82SJLWFDA3
bItd1S75RDxNMEu68W9tCDlW5IkA+4dDFhnb8XTs48aKyek94Yk7dlS3M8O6/WwGxnHGPpGoMVC1
77Il4p7iQfe0R4/TJuc6Oud+jDtTyPJq67+C98dCMVz/6xHgdKnAgESIOXNIOmaBzLd3BH2oOoaE
vG5QK9st/50U9ghyT3Qsq4FWOt0Jkvncckx0TRHHaPaP+Rr0M3pUOiHtybqWRPH14nVufcuAGicy
2YNJjd7P8368G4ZnPe1UabbzrJDcSgICQyqSNd5Hx3aP/wQLpyUwu7rm+E+E4yuaUfuAzJCIp8Es
wzdPvJNet7J2rrvs+Hn1jqtRM5otZ0B00dn4NRdV4gZNeI8Y9+wqkh5PJn8RY+vQlP7YTMTPoLnr
keDc9HAW6Lp3y3JO6Xj/giw/AlSRe34Le39EdD0qnEEowyqPPBmnFrI3rFb6vAIMiwCkBy08bmI8
FmohMc4apG7dNLIGYux0ylYRWdZ0is5Qc/oqadt0buelKaDYff4j9njzkMYTgOqBYgDc/ItFkB0m
KJjYylwk7aLr4uwCdq/Ble4aelFEx6AOWqIsBSXnFYolCEv1eY3x1+fH3ImEkDMSIzSPxJei0+Jp
RkYBZk+EJSfR+XGGQvb0pNI7IYzn3vq61OkV/cNfnXPn4z+ByA/naL6FkXfVy/Y6S3XsYscACvL6
OEIgyrI9YLDwh8pTh7OAJQMlkVCSfnyUwyXaHmnuRQ4mwchvdAhKBtDSDrZURZ60pvoh2bqkefpT
m9WiXchrN4ALbduPqQ9PK/So8+YkSC9V1PWrLt+iz9xUIKE7zXgWgWcMJzJ6dDibMm0bd3JpccAy
cQBwv4lqLEJa2AdPlIwdTtD0KHF2xZsUeu1PO9lcd+2BwJUPoAsL1NWwLkRweoMeW48WZ1amkRwp
0hk+QMZOpYEyFx7mgmAxBcbkUAISUBNo3Q/v/eJiGW9n+hlaH99dOG7zPQohaB1I6FJonwUvNe/J
KzPFGRUNqJV0nRLXGFtYNiTQu2EnvneAnCFRwVCZdpnzchGusAThS14qEXGxPHGDfUZfQh9KxBRn
Va6lI2GhO+jdZqhDpr+Nnh7fksgv5L34NpA7pkDC3EYGklwV+YMWX41skOrd2fLxMTmBTPD+vKZh
W43sdAxhWc54E5PZXphB6aT4wVPGD6WUXt1Miu7Q0GVH9p/dKIKBbmVjlwkeTREhzkhcZnquqgkI
rbFNeO4JkPhEv84ZhsSXJ7LWJayXM6Cb5vPHFyGypLe9GD3HOZzoSZxP8PMlrRfsysKC/GkX6Zwu
RS76sNWZIZKa6t2ycc5mewo6pFIfMZz2WTJ6YdjsINp+OZihk79JcDfhjGaTixaDhDleTp5CMhGa
FxET3G3kLeZ9IwdeC1qe1+vyzWcyYBteGhJb2IqHbijkiwQ3NOwofTPFWWtNC+pMbkBy8hZipfPq
yXhdUPsxkeHYY4oFXQC3BYwuP2cybrXzuErKzu+LSEPX8MfQL1MQzD9hDhDPkMB/GDQAPXqc+zCu
5ajoRh2P7Z8QgzvyAnbzMUvDL2qPBCdvclZ5aaVX3VUBVQBtZFvMSsyRbUS+DQ9rIKpGDHtj2PYj
67IO6GUekQygsNNL24GEljQiXk5auwMV6byytzPTvKXzZ3HAjIZnxmvZX+5EDWyDotkjzwl/M3Pi
qjyD/Pb/SPuO5saRpdtfhAh4sy1YkqIkijKUNohWswVLOMIRv/6d4rt3hK7GsL7oO5tZdISSmcg6
lZXmZLRDiIIlX7cNupyEmQlgfF+IdbOXQspPSuK7bWw/eKnTvazIk3hEJ+Do7zF8lb/wUjDLWcyZ
WMb/YWwjukz6+Dw6Ezm9JD76bM8tolqOfosuOZOj/55CKKxREE8m9hi+vhr4aqZzeajfbpuQqwvz
6KEthq1RQ5eNE4K3CO0vKHtr70eOGPol/rj6ZqpQV5mBOnblNrFKd0DWTwlWtzxdexhRstpfeArR
Q3RLEjXqTBLKVUNunKBQ2oOZrD3bxMt+RX6krXhPq2up6N9FyWxvlqyZca1PcL8NmkL1X5kM9ms1
8ZsI2fMyJtjjQjm/Y0+8Pzo7I8Vs9kbjuMhy4PePYWW2aatI2vP5IsGwjpNXhKDBryDF037PXb7D
8RSZ7dmqwMiSWSFWP26qfoPK2QnYERirHcdTFqOLmUIMaAxpPggZuMGe09yLioic+5ykIPPtV6pI
JGmdOIq+CdvDizA9too3mLz447ar/slrobTxVKT0q25Fu3o/J/c5+EcuBnKEoWtUvHfrcvVzpjCD
JhMKho1kwa5qsjLFgkiZ3fnyz+a1U2xRJQk2Jvpr+ThuJleLDzrvnbcYoczEMyBjDUaoDypolU9f
SUaSx3XEu8qX772ZCAZjIqxnNs4pfBRzxSB7yja4yglW2hjrH4q7d7hDWTyVGLDJtCISjZx+QWf4
gX3PND0+OKPbkMDmAJvMk8XATR9hhY6ZQNarQ7c+lC42wTjl/fajm2xzT8rV3V3ldp7+oDUgL8gc
XuKBI/96amdwlzQ6qLbP8J7CaT/vXVxDt88jT0G2J6s71dVgZfQSOhzC9Spxgd+evELhjqY4nDLY
BGvdC2yHm+qgnncDXtnmrBGU10lJD4azrY6rkTx3vyLiVUGo2iDYDrTn25ouPzy+3ZRtzTKzFB1G
41VeSQY3xpaM7E73CqTJOJJuX+wyW8OpEg07dCnG0bjsYmMd8F0V/MwJ7bi9/1FiGbnDiW6X80Yz
5RiUKUu9rNQEx7x0X9Wvdl3lZM2d5bod8MnX7PHMGXMrOXfqhIAPE/DCT9Ue16ceO7pvW49zQVzx
dCZk7M2pSunp9p6+bv/l5RaHmZEY4Ki6Ia8rutSgcTrDuSR29mSofhO6fU2qV2uLpqguKHlseFzH
YzDErIWy6FuYLY4R5BEfcIXeLyT2eEMznBPF1nM6pRnHjH6f7Ee6n34Et83HgSK2fKMUeqKIF3yY
beh7hnfiQC3HudjeKtPI6kSlVkLfX4bC/juo2W4rwPEsdg5SuwhSVJVQIFxh+uPM2QnLeY2BBvX3
yFTqu/5iDPR0HLbDmnZjt3dF4p1zG7SSaDXd7W3bfb9/8iuNBziLL/Zvx2Y7rLCUSLa0lgLO+mDu
8FKqBufIm4VdfrLPpFD3m51Mteox/nWCguBalrwPSnDgg1oZ5RNsv7G5HYTUXjfuh+vNNRMH6pBk
SDJqz9xpWmLLBHZEthiFSW6YzTMggwySEGEOSwAydA3BRuvTvgrS1yncx7w3Hw+o2TarTNDbpqPw
1njnbYhkR+PziSgW07ffX4ot08hSGUYK3Zlywdqlt3pb98Te8cVwjizbV1WMZ9nsZLzFhvVWt83H
zO5Rv8M818WB5TbKI7e/lfceYhlsxUwR85MKkUaAjLFLMM0Q2JF35LVt8e4KtmfK0sRUOtMjNWhO
iaW69/ujdkRBjdYJ/8c3Eds2pQ2KONUtvC9DQSt57bGjr3d6LBa7gOOtIWa7dkXvNhZeY5Abp+tK
ozo7XVmSlVGYQ6aCfULOU05+tqBqAvUQ59bggC5bjCk7RVaFFCuWrJYkITnzQP1f3lfoIsG+FtNS
2SmfOun7QrawOgVsIU7hCU/Z9t3GFrj1PvEcLv/ictkC1J7/FcegfGeUZod977SQQCcKd9nm2Vyp
PxMsLrScYJ2SYB/sOFfjv3ysb6FMdNdVomSd6GqS6WHjrTzBnp6w2v6Li/D08f2nU3zLYRD+fDn1
Si9QW25AzvmwCh20jFNGqga728CjxxW4nM35FkhjjpkXtqCyrOIQAhu0Q9L5NwxoUgJNGinjXsG1
gnF6h+P6y4HMt1AG7EXMJHWKCZd83UCktx0GbN58DPeyI4JU397VG94e0X9B/W+RTAhYi3UbDyI+
IAhmzsR8vKNUdyD54mi2fGX+I4Z9LcZg1Jsa+vB4ze+2F3vykC8qt5eELh3mjoNynOWq8+zbWWdB
0eRUoCvCPO+jeFZ/ZBkJvR9l53L04h069qkYZWJbqHRRFeaGoo3meRg9D1ZkjV6D/ct9t1IQGfDa
e5aD6W9bUvVn6gmVFKpmCS85GU6IZdRxwtGKh1zsM9EIsYja6CmUYPOqTA6qj8ru62D6uod0usO5
ZXi+wWBIaWXRgOIbgHiDUb/k7bbrXe/6G9DBvg37UImKTLtClHOQ19ipjZWjn5Rya8TESWK3GC+/
O63Q25ODfsvJfcx93v4JXHsyYFK1apVkIzSs7k73n4UDDDnf3b3d4ToIeG21i098wzCx89LE2lM2
2K+xdFWuqhT9oWfwl2GfggdKE2SAb6u0GGDNpDDfLB8H9TTI4MgUWjvX3Lp0NawCS1dptTm1HHdc
bFTXdMWgO4+wa43l6gcTQR3rFzot7wCj+s/SBn0Z8N+6/6U7j2hPjrxuE3n6/TEC4anpcj7f0nmb
i2funkKrTdS5IB4bVUt0ZsW/bttysZo0F8C4hxQmF1COowK42Xqf3i991Qa0oRelzQLOeHwVvNsC
FzPqc4HMPSMZp0IfTqgHgqdoo7pVkDwGm9fbQpY8ZC6DuVjGsVUtMYGMw8FzRvBTpTXn1byYvpiJ
YAn1s7YZUoV+mM222qdv9U/0Z0Rn+8hdkbx0L88F0UfaDHH7TurNhNI1YEwhXIfOIxqEcnJHY9JA
dzmGo+7E4tVcGI1MZsLMsRuVZISws4txbZd3eyw+VAxF00D/L6G+zWZLpKiTQDst0jYHAxPZUktM
EK810GUnVASjFxx9lhxhLo/Rp5fRxj0kkKckJH3LSbwrwIt629kWj9BcCHMnRlIzjL0MIY132CBa
69yP4j1x5fezRZJVqyHpP0C3ryAU7dSvucQQ11uE/WrzH0AvudlXG6I20TVhAkhkyK9sP2uf4Bko
+WRyg0DitChxvyEDv+dB0FDYgLoQ5m4dcLvrzzR5d4GWHPRbDPENVUZtWdINRTbpk36mmSJLwlQP
9PtBsYP0HxBM78nljYcZ1+f/H1acyWIO2gUDBqfwDFmvG4N4H9WjEaQPI2pxTgO6NmcfumgC3Nu6
B55AXGrcPPKyYWc/gHHWLMME3SDhBziHjxA8iHhhBIiGDV7Ms3TI50Zl/FWPTqVyqiBnA+6X6i3a
3z4Pi2dupgbjjWUmjOHY4M/neCeJq85xg4bL8byUy5nrwDhhF5clyDQk2ArdXh8rkvi9rTp3bwWm
ae2OSKuBEygupj7mEqlVZ644RWVZhyUk0nTEwfME9+yR/Z47A8XTjLmQx0QdZOyJoRRPmPe2IMVe
q0+3P9Hi7TVXhrmEVeMySjny1jSqwcgm1tOrRH7jAONi6DmXwlzDQyVNERoIIKVCd/IEdzjZxcZ3
X9ZB5PGggp6OP44vYjQ0TZkmxoQYYXpZYM5KUyCspUs0XAmFzwCAyLEcdawbYtgkohVaqSpKKsTQ
fqbD6Bj3KkF3OWpzf2W+b43YROJ5zLXQnAyqkbctHNTCG/vRJjFC6uP4f+jLX0bbmUAGgKJYzmQt
kul4F0bIDp+Kozo5Ok+/eKottq0bM0kMBJ1yMbWyDFbEUUK2IX48g9VgQgvJ5lFE5Rr4muzFDeQe
dZd3kDmOwuYVS7M6m2Gtg2LfCR8n/26/Dr60lWnzPh+9L255CgNRYKC3sqmHnM2wtjyMBLxNO8ne
aWhZvO2TywHIzJoMNCWJnJ1rC9Z8zZCnR4OdN2Ke0bJ937/HWfvaBaZ9WyTXVRiUqvS2HOsMruI0
jnZt7Bs9xZFXxavsrHmWXITEmX4MWimxHJlxi4Pg9JTHQLkvD4IGlOc2ePMON4Mh6qTXRWoC40Uk
HfqVcJ9vzj/vvwbkLmvulhzeZ1OZ4KYXpCo9jbBh/aG8Ye5LVUjrkhfXrxDgt6DCCEzV3yHRDqip
uRnixWv626hs73c1pmoiNZD+enaxWDy697adr5wINk9Nu3fxbffK6zxevnVmIhl8CUEJWohYIkxb
xwCaT+9AzS+sgXjlfkjOGVcZfMlPmBWtzxpM61J616olgqu+Bcfbp2DpaTZDMVX9PSRAS6RQhgPO
Xa34SesLmKdciW9Wu70tZjFeQ7821o5hn6MmMscbgbFpTrKJzmN/ug/4o6HLxvr++8xZzlpR1nsd
f792HfBH02UZnXdxMId6W4/lAHemCHOOE5BQ9KEFQWhyt53sKVpH20m09Y402x0q//fa88hp2/8X
oPpWjjnSRt/kqaRApgbybSK6WOeMIvRPk6zjmhyPXFaBRZ/QFbixKMFuJmNMFeuc+5B6XoPI9LN4
OL1omKtokYptXyo7Ao01f+SS6vDHTaNbpomOfuTergRps9BUxlhCa4XYMgoyBfB/C0QLYsmWV2OD
BTkXknnBLrdl8a/ugJlY5jjHzdRbiZxOiFRxxqTUfnuxg24TKFxg1uh5vaUhc56VFrt45BSiHP2j
JIpXOFg+4j1hSOLtFwqsj+7b+8WT7JC8rNdrdJwe6NMGIQyqX8cjuNzs+3e8pXYAGs7du+xfMyMw
GBAh4Z+ZJX7ZVgk0INo91iiCLkNacc4O/Tu3LMBEE50ImjWRfmOoti23skKilV3ZX8pjudFdjrDF
e3CmFIM4g9rrtZxDKUSeB2w9QjLhXoIBc5uXnl4kRcTKtn98lzkv4RT3pn6hosCCY/oHBTsposwN
7wLK7BMENshtW6IPGPTHqD+NC7FYCuMd3QbvcW5+ahFqZ7+GRSgjjrRcxOrcg/MxbZTOs+zr9R+/
qBHhTixdQ81bH5UBp1YwWklWII5WaScn9lZPq/jBLGxkxZLUCQCKoW3KQQVWCrjxfk03Tu1eeRHx
YijwrTWbyxQHJZayBL6FTzC4H2dsCAvvFB/T9ahv0j1ex797Rs1E0uB5BlnTOTUv+QWahxnx6rWY
EgExiO8m2NYRaO8dt5uA82UNBqyiMMa4jQCBG9VH8CGdUHNZi5sEG6jAV3HkZZOW0wUzBRnEUlPs
C516Kg9t8un+8hAEIPPkoA8H+A0GfLIqGUvNgBAUUE+gEEWZlpt/5kCvwQAPUvVy2rURXVa88SxP
E20XFxl4X3mcGDwoNRjU6QTcncIZ2rwiHsVOlZFE4OGnQ+8cs13TzDfOHbsh+zQYPbp7Q9o5MNjp
nYG5JKAOMrbSvQjq7vPqa4dSTmjrLjcy5eC4wSCMFnZnUWhgzgzLOpxkpzzRuUuMn9iFQP43GDcY
eElVPcLBprIasjls5cIWjxVK7FhhSjTn796E3y7PJmuromiNIqOX9MfZz16iLQgY96BvGohwx8v2
LIdZ/1wbJoMfSRGfqqEEZG2BWd5ngRdvsQHHabIPNn8ZIc80Y8ADM7mXTAC7Dm1ijB8mPKlhQd7g
GM//TQYyxtGSzTKiMOxku9FAXQQNkg7yBbztE1xJDG50g2zKXQP/x4jVNc0I/qM7FAs2XJynlrlx
0kwGPYwsypRUjScUlNA7A2oqSsKNuIXXM8PDW5MBD7mociFV4Oubw3nbkyKoCPiIZO4882LXxSxg
YQP8UC2L4tTDdhc/LgmCscQVXMOyw7uiJdXFqRqik/MdoqXjJk7urd6+faqvzXy3TMogiGBYZZhe
4CZI9mBEVLeVDfYp507igkZtFdZ2CLJjb0BjqJy4kW0GuFEjxBL0vcNnSuL6EgMynSSfMr3Gqb+s
Pa+2rQsWxoNbWVihQoKtireVX04pf59EdoNxNklTqYjwJyQot1gYtQLD8/bpzSTYXWatjhxp1GlY
U5sq1mDoiolt3NcH7SxKqTtZ6ycjRzioOOVWwaCgHyQPhX1Mt0c8czjSls7KXBrjwhOSeGVvQRqm
akjhJPbbBdEJ94W6lJeci2Ei7ikve3SlnK5Bg0Ay8EEGl09ejWnRLeZSGC8t4iIpBu0a/6DBPwGH
G8jpUc3iFsgXG7DnkhgHvNSplPUh9GlQHmwnrHzDXLtNGx3xfvjCm8XCulHet1p6Ic2EXn/UzDNy
rQgvsUa/1cHpReh3F1OeRDyQjjwn5IlirjrNnApQrEAUTe4eHAvpi4GcD+oJ0l6P+eF/80J24sCQ
kL1o6IcL/XivTEQ/oa5Lqw0pj79jsTtqbkTmwmvAgh6ZZ2h28WuMkG08TBab2HyBXseIaJZTo4ve
FjdUvLEy0GIcXpO+XH6ZxXhw/kOY+zCL5T5u6clztk7bEkjHmnL894WcARKwx1dOALrYBGOqpoXX
naajm445HfFJ0BKhOiOoxgQ1vPW/TEucb0l/95/49S2GORqR1XaC2RfAL8x2YeAedHkvtJzDi8Y4
ctjToEqT1Jr0COIdEu0irCtKQHZIYLjbCi1evjO7XT/k7NgZMRoCIgUK4d71KNPSGIzggUc2j945
SAtseDnexTnOuUiK2jORlYY9VmYOkWhsBpXNx1bxTmtt261EVOIS3KvObR0Xu2LnAplTofS9YA4D
1TF/qEGjHOwuPkcE73vRf5/pNFzUKe+6CjodprusJtYuRbRE+0adI2+LkLR8if7jhOwYTq7qmSj2
8PXXAyDL0dERAHqjAMwLHK2oN9/w9uvk+kwrzRQjXU5q+n50RPshtsuaNIH6bKy/9sY73Qv7f9gM
y9OOuU0FTdbB4wSh08Mr9jnQFHPqVJvsLnsGrwqv9XFxy9/cORjgiNoyKXKJeuPB6/dp6CDMw8ou
1ITfjl9fXOL+5ZDk+9sxACKeI1SgVYijfCQHB7FmYNjDMxdAFmMSU5HBiG4h3hIZh7ycT6PeqCZS
yWAvG3aaq63tVPZyn/v+XtRoJol5kHRypkYmlIIBtbcUA1QYnhJW4CngQNVSsUtDB6ykYtGLZGJV
5e9nTI5PRRu2Ko6x6j9Xn9bT8N7UaBvaRJ+3/X6pjvibJCZAGBtdEApTg6TN4cH7fG7fniz310+C
lz5I7HN7IBo3Ml44a5ikkkTJtHRaXGE+WCjGZV1G1vSsI1fzKpDSrgfbBJmuWzsv+2pb+f+Z5Tzy
wGsp3kMNDOQAsqGoIhoJfzdscrmcpEwtRQCyF66f6Xpr8n5x7n9gCwiX2+860cSAym/SGPiPqqLJ
L2MnXlO0JVaS4YT/sLwz+YxI6j2Bxya/7hx8/9Hcmx5G/iob/CvBBk+t25956emjy1BcBguFZOhX
N5jBW9JrVVcMsYjq2WYru7WKQjiiahESgy9rRRcxcSRSMGF0/00i85Fb8ZKMI1Z3POePKAwbBvhW
kQ5Gz9PlbYe4+pWfaFmIdX+TyJzOSy+k0RSmIi1FbhUnfKbMZ0i3cJcbL0USv0miuD6zZpGfJpD8
ZvCiHvnZh2ly5ONbYHeB9XzEPShTgkEb3aK8W0pduDB0WZItVIdB8QQX/l1wU8oKnnk5HEojo9fD
iac70Om4WHVvENyQqU2ro8jKYFKg9s13E10Bn/mb5dvpaA+bAMtuQIltx6/Vk3162Ds9L2241PL+
2y9kPkIfn4YGK7HwC7s1ChNYVbGFv02N37rgCoRpbGKbdyeVaHTXpvkJRsae1/e+BJ+//Qjm+9SZ
mp1iEWYCnbVGMLyLmoRnkpQbblF7/+Hks+/BXOBpGlllYxXQFq/ufi+/n57dl6/6k/e8X6p0/aYR
c3UP04TQLoZG3dpxAqsF8TiqteFuu9GIQmIMNlZetrUwVYCI1scK5y32lMAhhFcjC2xu1Xjp0fPb
72HudjnDTaz39DM7zqf6Pn3qDnhYwHbZkh4jjzRntAktTgJn6c03l8o2vQjnUD7nEpW62V7uk51c
gxYwdh7VlR/djUgTYDNX7F4IFkegfe+8OUbOZdN98qBtEWi+vzrb/ZIaUTxaJn7GBUVEZEH8Jgi9
EVtWLaxe48AoDdhveBjLuDdEZW7peS3ifsZxD1OnfwqQmOAOui1j2kwp5uUgd7HaCN1VkIe0eK4Q
KUJafLQFjHNgoMOGclHB3TV2NdYtBRlIy0DGJJZ9BQVLcnGzdWlPQUQ+H7y4Ihpab+7znJQOgtTK
369H374HZ5PdJaDDoghLH/Uo2Zt29vY3xavfvI2BsupcTlas48wBTw+oXmHGC7v1+PcWB0SuoD+7
TYw0i8AyAcuHu4tUkVMYETP8OjlR6sXljyEk0eQIKcE6DWt9UT84DrYQ0/6mJQNhZWWpvRjC/khG
ibaQeOpRTdAlOpUe79xwbi+VATEMHOaFZNBP7dDFoW6Eaf07+pzrgtjnQSb93X/4laLoomVKsmaw
jU9CJ3TnwYBV84tnkXy418Mf4sYw3L+x30wOYz9jlEJYD3JePSdMCbIkInqHqV9yBC0iwUwQY71B
GQcrPjfUevSCz9ad9x7jNrgtZqm7FuHht90YZEfGsNXCEGI6u3W8y72yCUHueEd+rnCzFCRot9fM
Rb7lJksWPfFbMjtqm6pm1PcdJI9Yi/b2K/SiY0qm0c4BQNw1bIuHbiaMeQh0OrgwJIvCneye7QT3
VgiYwfKkPbeav/A+nVv0Gq3Mznde9THWq0AvhWw3EhrZNfe98XkJDJ71GPzWjFDT1ApShAdEV++Y
hka/C9ov7Nv+sZTS+k0bFq+tBgyw1N91w3bkX6EDPm21wpRytxKc4EhbXZKH3Y4jdfHKnX0uBotN
uajzIaE27O38wbzrPPnQ3jvVy5fgHGOfu756qQTxm5pMCHkyT1JTGRAIUgLJOW+7juy/uk9gFXft
uLSIizPlGAg5nwvRPGlUFpZSfdTEW0UkB9fbnpsfXCJg/E0tBkTEKcUQwgmiKqf16JbTpLYxWGwR
3c5c4emUbCa72X1NL8G+8L8M2jrEuQWohBu4fPWv2WnAlqHYsqj/0Hdoaes/X3kdaEuP/LmS13+f
iTDBwnGqW4jo7OsGYLy2hQmj7V8B+DPtI4/qZjl0Qt7JxMtalCSTORKnTBPOA2ZVnvV1U5FhW/7K
tqeXn3GwbjNn3z3gzbuhBU2OJZdaYnV5Jpc5FKPRpVLVQm58tzk0z0hIKWskMuw9mgg5B3AhZfOb
KOY4iNHYJGcBojKSP0v3KPfvj5wjvojIM22YU5CFUVOZJkRUzvahfzNcjMrtg9zn5QuXn6gzQcwZ
MGsx1zr1gsigCZCYPJHsC1UhzO3RHkLZbUwiPTVu52TPrlthBt0TdgOe+eSF19O8dBQUSRexPg0F
JKRmcFRmfpoYsRhq+kSTUVVmKzVxeEHQYt5HkWW8xiT8T2Wp9M9ZFp3F1qSnzXsKezdEU2/j21+7
AU0oGAHmfMOloGsujjGtopXp5VJCXEacj4+JPPhgn87J/UvA7RhafILOZTGBinARcImfqWp4A28P
D88e6K79MFDBcILkOTf+Wvxa36ZkH585Er+mlv9/U+r2eEIwhJf2c+SPLihWj7uYl0u5vu1YqJxp
yL4zcyWc8DYwcL4Tonxm01qQ3AS72tfmZu36GO/7Re5Ccr8mlGVI19c7B6m8o/4EWrQfEdhJHM7X
XQKB+e+hIcjMX2WzEWqJWlw8uc154/tPMfh7f77bF7RCftmt7P3VEK8+l8mENcJFSbX8DBtsDocY
SWLydr+Wg/CeEz7xVGMg3FSEU1PnEIPT30lYbZWMu1b+EQm22PiWcXfbkjzfZRn7DUWPInTY4eQ/
R4QuQnOt1F75PkELOJ56hZ3+AobXXJ6epUhDkdGQIkk0Gawz1uxRi8TekBCPFQHMyuQA0jlMO5Yj
GWsbpRmewyzFpHNxjFVPPW6n8xniEET1d2Nqp4G9CzHGtrptz+Wj+a0WcxGGRln2Z+qYxtMeDYqY
GL399xdv2rkizPUnh3kCwi0BijijbMd7ydcPa/UTe++D6IE73LUYY8/FMVdh1Mp6alKowVLc3HEq
Nbh4ke1evPd6tW4/Au74+BLTIo7ZtwUZ4D6lg4kRCSiIQnXhYP0PdhBRykj/ke4OsGl1fCCm2xHd
5dl26Xk0F83g+EXOItnMY+n59eLjOsbyxmwgOs/1OS7Ctqk3pXlWygombfeDA3IKNBhwIGTx5TxT
xKCKzuCxPg/VZcKaFwQwlKoSBOc2HaZ8Mu9AHoHdfD/2WNV85H67pZr//Nux3elKn1zG0oxgQKdz
BXw5ZO18Xti+VDz+TQoDHcUka01fwENenY88JdjTHD2K5EUk6J2IHLodixfe0r/45/X3j0+yZcLR
HCulsWDPriESCVfTifZqoIKAmusX5+MtlgwU7M1AXUVFZw1L1ZNOjV6P2kl67i62I75ItF51Xz7a
psej71vqNtXnohgw6dtW7nUrl+iV5ojRKsHQpNs9rC+Sy201W0TgmVoMkphy3mJ/RgHfODiZ2wSK
7YC3jPM4WIz6ZkIY8NCHcZDPHYQ4Zk3En3qwP71xAJjeFH/4wkwEAxK9Wk151uDzDPCFIHKfz6S2
zZXxIdnrVudSvyx7+7c8Fi7qSpSbwcQ3Qj1N2UhB9Vid7KquXMFy4tNmnNx+II1nZQ6I9eUKk5tK
6pbd4221r+H5DbVZSCkK7MxQkDR93pxdjLpXPVCFTkx3EXkNfcw4kOLz6QnFZCf1NNBL6c/JATNk
q7Vbr/SSdCtE+dyenEXAntmGCQP1U1F12iWVniuTZEMwTTZSTRfypZ841zrvpBgM5li1hqMi4CsU
shNbGCsN4l2wflnXFeFy71EPumVqJlbR8s44JReYmuZFtttVCrKznvh3d+/rNZelcamHb44B7GBM
IkwnpHIhbTsmBLsuU1s9hG88CrnFzISiGQpyE+C20Nl153oXtUqXljg2dnSvOLUfrpSnIhifVLp0
t8GjFvUy1E+UY0b0l9vOu3wfzoQzZzZJez1Ui1pCFAN64+2Dbj8g2n1qkdtq3NGm1fnAUZ/+6tr4
FsuSbFS5VLfYhiU9a1VQBPf2GNnqBm0VdLnIXxWAZwa+Vixnd/4YSq0SSjAwGlm2vVcSrN+yegf5
/w2X/GzRQ3UVSSbw46Fph7GnpoB8Irw09N7wZFe38eB9+kmwTmy9/wJR6u2vt3whfktjzZjIYdWd
LmcJySValIvW4ycdUc0qB30EHFmLF8hMFhM5WSermjQFmm23aeTog6vKaKKtvZf2Y59hLYzPu7GW
8yIziQyGpU1YaFMD7RTSe4Vs361Bb+uOrmyheOMcp/1tDTmfTmGALG2qsJyUQXr2Br8IVG8vcrZr
cz8XA1/JKZuEfICERnAujy34ZTNs0FlteFODy5g8sxzz1iriVFW6ApZzkKZLXBSJMQaJbnk+Ofpi
yD6TxMRJ7RncBdp5lJBMOjj0pfoskef6pbRX5p3/w7azh2Cfu3tEn7w+m2XcnIlmw6ZOGzJ5aKHk
5mP74T1faoJNisTOg5iItFd/F/Bgi3cGmCBqyk5VqLbQFnbVJFusSfJSbOj0//7Skn267j7Lz9te
uVh4ACvEfxGF3S4fS0asVBZkij5e6GhPG9xkazW24Nvnap3b/CTaYjz6LZFNonXKUBixBjd9BXlP
bKNffvLr1fnT5D0rr0fqj/t8JonBlLT5rz21EqwUqHB4FJ1f+3d0JW0Lz3rSnn49PWOrZPcyBkKM
BqFypQ+oXvHet9RNb/0QBmrkslWbUaK+BFaH5iH3ClD6Ha4flVKcopeD81U554blLzGipinzFCe0
Ree+99GuLHJG2n4zINLw1vonqnQciYsvtZmtGfDJmy6xlLGjJ1V6wILry7UFTX2eGu4rW+GZk8Ef
+RxbojlBVu02Hl0KcSjuLrYJbuaSYIhO8kHi9j667puvglIIszVYiIvSj+U4G56hec7MAJQmq7oe
Rzg+xR31sc+zrT80OLDcFyPV6ZYLMXAkoQX+FFrQGUT2qg/aRLCupW8V7sjCtf9Xf2WAqA0lqVAM
CEtze7vxPmvNrirfvHfQlZrayd8wbOszEFKZsKak3I26CHfdIDrEuy4hlo0bMgiRbbrtp9dw94Yd
2Q2Z1fmiamVCb5RXp1zHD+cUU1+r1UPh1Lagkda3ESRucjvegnEz3x65XbHXDRu3fgGDStEpTHW9
u+Ca9rYbbH3ZPpztz4Rk6xUlhXfzYF0R2Xt/2XOnzjghiMbAUHQazaKPAENbB/245zfeBbZEszL/
jtd/n4XCYS9hdavU4zv23ha9aopXeeXLYLmWi84pvNr2w2dh272/Rguo/7O3H58eT36HjtSXGBw+
YOjwJ198uO9dbDzP7eB1HPyR86BezKxiDatOX0No5Ge7gpJzawj1RaRIJQQYYM5Xo3POHC3xhJwM
K+t13WDd+mbHyy8t1qTngpkjPPax1UrRVbC400iREAx8HLbiBeQL6+5drLcYreelJBejwrlU5izX
UW5JNciGnpEZPDxsT09ZZEsndNOpnKO1GBbOJTGn+JS0OpiSqCQLfe6qXbR2D1uuFVfaGu+3z/Fi
H+hMGNspBF7tTi0zCNtgBCmqvewjftCfT7HTrezSwJ1TuwFWgp2ce/desdeFG+Bg6wbh3Xu0QMue
5vnvYE6zGOPhXTZU6SZ2hKf8QuxqTVmMbuu7+JKey2HOrhQV9XiyJuiLMbKHh9p+wtYr37Bdssbd
RuezU5tXOl7Ci7lM5snStWUf1xN0Gzv700tRDEDD9prLkc5z0Wsjzgw2ajX7j4tu2r3iv4NycGfa
vJuaBiC3PhQTNJzSKdLxsWBA62G7zTCLjY7d2KJtrUd+zZJ+jlvSmLgg7ctaj0NICxuC6fr1uvd/
VOsdx/uWwrz5B2IQxUr6tmgjSXqWs5XwhHr0FNuhwJv4XhoQ0udiGAjROkvuC5P63itakx7QmrR6
Io9vLqiVwCi04RNS874VgyTTKKXnNKffatM6jgbihxf0Vz/UXqyh/5abVVmKXWf6sU0Y45DnmACH
OLAoWV6xwYgE9s2gOeL2GV4sIeo6pp50TZUljY09pEmLJQUMhs/lFBg0jZva0+cQOy9rlPBTxB7c
DM5SpDyXyKBTK5VCXEoKosZNgyZiAQ0LeEwiE7bbCZyC9qIvzpRjAaqKp64bqJPAimphazDi620D
LuLRTASDR43eC9g2IEvPQkfqrfYGxp3OTrDw9q9uspkg6p8zQComMU+THroMtpM/lnbTEDpHu+Gy
si1F9fPvw4BSG8VGHyb4Pps+JIiy1/fY7pw97PaUPYhbCVr085laDCgJitCmo6DirjJ+Vu8SFkKc
JCcTHSRPuLyJPM9joCmO+1Y1ru6w8T4eJlLDHVBBBr0B9/XAU4uBp1osLRAcwIiVA5aiySl940VY
AyZ4BUJ6Wv4A9Zn9GFgSQRBdmq1GM4bb/ll6WsvOC715b3v5YuZp5hQ60xNWVkljJgXEIKGs+oft
x8fDCmMYWHV656Ii+WJvYv+2SB4ysQyQfSYUvZjBM8AAuW3wlJXduPHS+02VEjyG/kdD6gxWDGbT
KZYIca8HgagrdBegY+O2Shw4YttcYqMeWymFiDglwy8RXRN2L/M8YvlmRMXYoDPVhmYxiBRdsEgm
A+MvXlShj7tx5a1+PSa2j4sR5Es2FpLy82eLEedMJgNO2OCotnGk4xRj/Oujv7vcC6D458V+16Dr
T2f/Vo2BprEd5bg+UzEY3QSt30QqD8u1kasKbV5zDQWDW7IYYDo1Q2+e8Hp4Bhm/9BSSNffRt+wO
39owcJTIjSbFtUGhD2+Tw7Z2t2MMUl9lqx5OD5X/FfCjmGVw/5bJ4BJ2HDXgr4dWSDceGpm08f9j
7cuWG1dybb+IEZyH1+QkSpQl2/L4wrDLVZznmV9/Ft337JLTbGd0nxvVEb27K7bAzASQSGBhgWh2
9hZW5B75asbduO1v/wqjfNMidmrUZVjgKuwYez9b02aaWP1H6VSe8klTPyZJKmEtmvMOKPXdnVfs
1mw4cH8l5ruZDHGb4fOVOCpuqXR5DBYF4jhEE8+jXd1nh+YRXC4WQ9CWS9dQHF3JkWWANym94Meo
yGagMdDGawUv59xCYh99iwwpWzfUtRRKEyZ0EaR5DykoJRhI6svElmzMw2OsZhNTeC2HUoIkq0dp
riHnc44MyEYuHvCw6Pd9e8MgdRYYdBOceiWOvqhScQENfw5x4N6xnBDxxMU5aaQHhuU43wKsoJHT
2spA7tqX+Vwp5GzPfoOhqWgJ3hXH2/oJfEc/b/VmkuX6myjNyTESuo7a9UAn63hBhz3BOFiAhuCR
QUb6YfgMu5O3fNe1QOouUyYtlVBjFxF9iG46E/kV0UH+BxWG0T6eSHy8K83MuXh3d6DTn8zkETk+
xQRDe24AyGoLtl2QGxO1MxZL35ZHuP4w6m6qlIkTmxIf9tgABmKw+Qa3/Nu1AOoimou+7Kdq3Wrn
2JoZTyT3X8yGwgvrNtpMf1zLom6jwZiKll/tFKBVNA4iA1JY3gWEt/zLr+RJJaVXod3+sQ5YEDTW
Lq5/f/UUkLtxUoZVxyXMnDduMvtnfd3MRl4vjHJAYp5F7fx5Sofn1wjDn+8024e2Jpg0z0xLbN2C
mmYYooFpdGAPoHZR6wR+nhCyXJp+Dz4n0enWQ9NTX9cYQexmRHktitq3ge+7uUBLzOUAjsHX18IC
q41tuLmFzmWGe2WtitpCUA9Hk1JAFO8+Ht/lS+ow/OomVOd6MZT/XpQObecZJFT3g43OgpVQgqEH
21fE36OhXLexEvRrIURYq9/AwFYPAB02BnbzcXG1FBrVNi2VLCXGsOqz48zHS3T6TX6tCCf0rP6Z
d7vEZR3Pv3HJ/yyNRrAt4ACa+KXHrfR8dMC5CF/onhEir417rIzHZn3nen2UOw5EfVAnAesDMcal
vA1JuM8igOsJaoEuxi2a91VN/oD4nDuvaOYPhi5u5jKv5VNed+3ySRYR8mcXiAU4RYBV8Qpg3b2r
OtAR87UYyvdqSqcFSwd1Qd9LS8Jjt9ZLGDr5b5zu34Oj3EWmg20iqbEWpEEwNZukPUglE5I7VuV2
5v4P2uhu/8SYDsCwha3o73pxlO+oEKs3fQm5UBf4eP1l2PHv7TtLDGsPKb8xT//reg+WfvtskGP/
1u3kDqi0BKcG5mF3Rc8w1rb1erteG+VKcmGKMjHG2jD04IhhfyWJ3lgLY+0f5UtUNUirar0sS5Kd
ZVRAPhvXWNqxHfj8ox00XbPSNGmvS1BB6LnieO/pHl0Di49wzzBh3tHdzd7sD/JBPKBHgrGLjBXS
9M1qoXDw+HApB0c4hHvDrJ3YOYBqkSFn+/b/u0bKm6BULPbCgp08oJI5dWTkVhCFhVwWKDTf8w7V
cPY8xs1OjCsdoYmcF2PieaPH6lbWNGCPPokKMfsM7Ri/zq7/Ykf2ZzNGy3yoMEyCbmPlK2VGaXrd
12mxHA/QQrBu3HPnFd8PxmpmNZ51jpSHScdl1koJ+wtoBubHSjvMYW9NoPxf1lkNoQNkF2ZQ/3yo
rPuIpnrORK1CdgOLRG8waCBx115+u6DM8W205LO2dFOaLvC6IskCXrSqTAWQRpJzQbou8bg4SBEB
bUBq60lx91ghYLeEsbqtLb2W921LO13O1gcQmPD2SB625AJouDVLRDFveGdvolHRABCGlcPZisLQ
/ayJirQGl4rwdZ1iVkXDjJnOUFqnf9UAUK9YZr+lndciKGtUkjoWpFaAdlrW6X107hnOeTM4uhZA
X96LEYpKBgHIea2PDMAy8H5G/5ONnhPMM2LI2/Kg1+Io1eDKoe64GFumN2QIgTX/zRCwiXG9lkAp
Q69EE9o/IAFVY1Tu3km+RkAgEfxZ6ZhyqBsbdGRD0A+Qg5f9M5gzI/PiarcIfcBfwBC1fjId+Vwv
ibq1o3jOkOb6XJIFx5g5ggvWPJgSK6O2+TS7lkRd1X1TR5gru6zOCWhBoQVFu9ytnj8iezD7Wmy2
+63g4FoidXHr2lA2SKrguGoiXxDQsW80hpnSOZuyq6JUGSGiXwF6iB0RjSNj/QSMxO2fx5/PiqHf
dFWhqGop0eIJGzjbUezoAnsg9La3+8fr0JWEksvbMg9wRkpn881jmrjaRCLObGKzFsAmqWWWaFXT
5eeFMRwRXVwom9koxnUTwdaRgJZqvzNZ0xw2c3lXukDfG1mBbmTY1ZrxeH5WTRk0lXBFvh1fbjCV
mantm6WMa3mUq5D7NNWH1RlZz8Iz/6ckjXcCUjV35dFc0F6025cCeagjcnv/wTQ11jFS/kNpF3kZ
51W4NWJ208rYyPIbW6Hc9fpovzHVcyby0BS0TrR3rbmOVcvPNzuMkgXKmaH5LIeoUr5jmINZzKJV
Q56PE6gZnYtu3blkch8+GOHMZnLiemGU02irAlNrJVgZ2N2lXftLefn4Wds349ErCXTOYBkwMgGz
pbGYI+5daRcTNAff362dJ4AtALnn3o8YtnpgVXYZrp5OHBTKtCxCgk2M3VsmGJLl3umeWUEa0prv
8euPlvLrEHnIV6MaOVxkxcwy0N0hzcOsqv2baPAff0W3s0VZoCtc+HmnIC+GkSYggn0P7RdwtrzZ
ZuuxbmaGC6YbaCVQj09askY0zTk+37P4pFleim5iSwWtyQDUWfW8RHyR2vmuJUcSh0QKiTyAL75P
EQSwrJm5j5TDqNJ0kkAJsaokplwvu8haB3e/Ydjw7hbInf+jOdMDn/hhytWlggUgvjk6gnWpMW9Y
waRwD67qg+WqGHc0PeMpUEalTsRPe1Oc42v0Ed6m5/RSevBV/x8MgXIglSqGeT2t4iwEic/HR959
NpxEMMOSBHcoiMWYOvmzS2EZH5080JpgAUXspzdG5sU53bnyxbX3+88GPSbTG+N6odMFtR5Lc6Fh
hSNANc/HY4Ayc2nvjMS+Zc2/YIQGOvVGqfOuW2Tp8+yCc+kjPcCq62xW5q/cMZ0eGPQSkIP1GQS2
eDyWwaj+gtrWPcoFrLtlM5t6LYp6oaR5Xc1yATMDpgvEZHibI30bYgjqWfcJ8V8wJwXTejCrZx0M
xKISYjkXevgT0MRRKApYKAghnMxqdq5r2kBI4QWzIisYj5hP5uQfXhZ0XmBQkkFJZ4jrTSSqkRrH
hOiJoMXy7JInv3hD3HU/P91nt9XKzM/sONskcbjebCpCyXJNnTQN8lNSAIEjW0FM/uARwFgnK2DQ
qdgErDMxx0mr70RtPbcjYO1Z6WmmjlI+ZVY5DVOWVh3FE2PZSe4DkCMW8xJnhSb0PCcBqc5YqCGn
cZ4BHsG785KhEh1Yd15HZIuguGra5i7lTFYygqUuBpXwGMA5uqQSRD+vOBzn3cMQNNwK026dLOtO
t4HjqmTCzBTfvEHjA2kPnP+RjYSZ8dkqHV3pjUG5HHDSpU02fOoN8lmDhzYk77ImmcBf8XKjoBdp
VVeGA2c8VWnkEycJlSGWEBp5nWXF++bPHqT1PwthhOwG5X0mXZUTaTUI6/Vp9/NPb9ZprjeNeu4I
nRanwZrqcY6TdwqBQQNcK7AZYlguzKDilIETg9ZQIObxqCCldJrwiPt19kHyBISxxdgvVv7KoDxI
FyxNo62HcsAjznk9jncn7w5dq5x705mTC+Ylhhow7Y/yJbOeqmn9mTFDd27jLRZq2MCckGpnA2s8
2JL5AIKBlZOMcX6rdf3grA3KwSwyP6d8s+rGYA1PC5R8ZFNl/ixEo1FPgfq/qztkPm5A5wLrBivE
3fnX0+yYJvfCvHA3IxV048LP60gX0/kMvZ160NBwcCodCpgtOd2BhcnFQ6si63hq8Ls9suDv2zp6
JZPKevbzWARBEoiXwuMX92b2X8DLYJdWe1rDsft78PuwkNzb7+MrmZRpx9k4SUYPmVbkHavBXIj8
IexLsP2uwwZXpkyGvmz6qyuBlL0HY49NX4w1BAxlIqLwHGAMn/mzlM0H65UQytqTUAKHlgghssmf
g7v/6hVy9fOUeWulWiS6ip9f2aWsFAQ0l+l9TvyVIfPBbB7WmRo/L2iTBEe/EknZtzTmXNxJEIne
2oz0y/Mv0yyOmgcOFrOpnFumNq5r+GbXVwIpu06NvonEOJQwqf1j9+fxv0LcXy2IzmVoy9zIfAzF
OyBcaDFRtDTdF9FCCnlnsdRhO3z+uxg6gdGkIY8BkLDmlIwmBt0AtnRCvlUFSPiMuOTtDWL365wz
FtSfZdN0ciPiolbiBEg+PAMHt+KKvDPxdfISosmSRQy2/Rq/WiflQdCL104Kj0MDCy1IPzELGUP4
zurF7dAOh0Gm4Ttzazdd85VIyoE0jQTCP17FAg9o6j8N95nVupElJkTAixX8JOlaQLQAZ/mvrrwr
yZQnafRSylDnE8ES9Hg8RudjunMQcgKvY7m+5vqmYIqYYbpjpQUYlqFRziVMU7VMc5ji+2VNwHXH
n02deYiUd5HjrsmK9eo5AjrpOKBFcM9kLX1hjCErUtkOv642kfIrmp7HYTFCYw6v7a1hlmdMKmVx
EvwbI0CUCDY3Q+Y/MWpX2L0lToREElIJK3rF+3GBUnpn3KX7BDOPbjGbkRWKbz975L8SqTMSWrB3
zKvEQ+a9Dh7aoBB4Dce1OsVKA2wHe1eyqPNq4h68Ax1koU3EekVOyrmDZ/kFAtHMRvP47Qcj5Npk
IkOfwz/bSZ1ZIAtFWKsJXLP13t+hpyfvrRAcbPWEESweET3ik8l+i5/3u3uU7f9EJLtdnx675ZwS
3FGMd+wq7vtN8fdzqJvCGCtZSFus30p380hyL7+3WNmcf6On/wj5NJorFerqIgCkGGsu0131pDQO
2aE99RFYiJ+tj7GYT1W+koNx2lq3lFiM8o7Bf+voCIXhtzbbs6+O71OfrkRUchPmYR5JyHef1GTt
5N1bI9mBxI6hKNuJjL+K8llqupKUZ0W0VAU2DZgD/AF+H28sYbQsVnSyHS3/PR0ZKnIlaMDE+CSq
IOjA3Uf3QQ9u6114fxvzhDXBYVWmK2VDa48C8IYh47UpKbxO5+0bQRnCtmsmf64PMXp6waNA9Hqd
yCcFH3rmyH3EiFgpd79KxINDNHjMNMSQPJ4y76Vu0gzz2ia/s+pjRd7AxfOzyq2bQy3piwDKnFsJ
7ZQcBrT5o3QsFVRxgt3PAjb27IsAykClUs94uccK1HSyxzQxe8yICO0UE+mBwQHIrgpZIBQqAKc3
7TP1daUQ01gvac9BJCgPTEM5RolZ5CrjZGhL+iaFyvzMYRYYlTxMfmMJjvQsOd27r+zn5w76F5jl
08/bSL+x/584cAWCI17UdPqp26HfK5fHHgdlRufRHTzFEQimp7mtowDViiE6h9Zt7NK/waSUyucO
ipdbpcOyauoFRX2GQT+GE14C+1wPfUkTb5jRPy+pZt209tCrJE3AYtoTbTElXmVYOeUav8mldzvj
EUcPWH7mVRdUh196v7rjGbpK39zfpKyu5kpzREFOltxoJ19v/ay1hJ6IY2yl6fBa989SXNr8hASO
8S6nCpkHnegiGdPK/vmot9X3f0/a4Kk4OlBVvVZ6LPVyxg3w828z1AjtlV9XGJRFI+oqfjwUZcKN
+lFORUuNjh2WmnBmC9rzRbOC/K6ObGm6LIXTVqSqSWaYfGbVvTvUTjkEnpxW5rK4+uJ0xk0rTIzv
3PZ7BvCPgqKqskiFUIqiDXNnwIR73m0nqwz3rUG6wg4ExmazBFEOtgG/dlONM6zYAazT2/c7Fif5
v1Gqv2uhXCw3icOYRjCZzhIxgFAggqMRwYrehoxEt5YC+OjPh0zn9v+lxpjzIGDYAy8rBiVRF8Je
xvzLyY+FgkwZ+KG6hmTD7z5XTCBjhuAm6RxQdTEObT2Ub3fJlVjK1S9qOCt5hL2c+HsDZcPsKZQD
woUsK900kH/kfGtDjAxV5xsZciTjTc/c7MwN7vyQtp8aHL0M4WtrVYNEANnFf8dIX/28v5tXGsa4
gEpVA8iSDgfFSgmTTMX26jHvSzFnj9UfSVKchWtNoLodbnrgAu9nmdvXzZVQygFm/dhFYwahhZjf
6lxpAtVnJuVeyoiiHMLB1MVHWcs8HvYaFXa0lIzglH4a/kur4N4l3sDAUdBjf3UdwqLXo7gIcP1K
XrhSd+ml1O6C9lWoHZkf7F6bvXqsSShZUdqZRYMB1sL9AByWGJVeGh6a5VUzjn0W7POQcT3Q0ea3
j1t15spzj00ScqC4gF9TFUcJcqszzkHvSpMVNMcRW3InzF4VDAxVWC3pm8prgirCKSNSoxNJRb7i
zsZVbBACIOV2kpnl4bHhjLdlUmxd51j8nlTK418LvZJI6YE0R2ID1rvJV+653SU4C/tpL55ry/BY
pMHbjutKlPh1T8U8zqJ6gqg2twXnEliqpbg3tgqqxuzGDxieeNtrXYmj7r2ijosEs6InnxOseTGF
xVJ97g+XWxXmOzLJDjad1ZU0Spsj3UhjzOOZfCCnvGXpd2FtSopIFF9N3Cg6trKAv3qU+NIshHRl
TWlSb1hwHTWS9bNtb/ozDQOiAZg2FDAefN1nddG4sgpFfErvisNRQWpXYqjNdz1VQRWsGZIuyryE
p8RXEWVbTVJYCrP/nDnghB0JK7D47hMhQMWvqwL+QZIoXVnmVornCgK0sLhwjdlOTpgvJJbtugYf
o/wiVsPHz9u2uSZNwZwtgUf1jAaxBjM/dEsozb70PKLimpgz4c79KWGmUVfF+2rkWNKVIOp8RL5D
nWmGIFi3aHbv4USk3fwoWQKJ9xrIgmOvdX4DZqqSusCkY+M8vt+r/80Jajpm9/HYXhQLv56gAT6h
SWmwwaJqhmYDKmvOChiBw3ebwEJ10BKp61R2lSYMNYK6LdRMnf1cN4OhB4u/LSRWO7F2dPPkruRQ
tpdKGGPcyMrsJxdeJUXjchgQ/dTwt71YMpZEU8TBX35dE3UxcEIWY/iMNvuTk6LVr3M6S3aRid/r
5nxDFlMBLSH+ACVcEM1M3Qr+bV8QIFoSgkCYGYF/N/av37OewdVFVadGmQq5ju/BUynDPGq1JRpr
1dtCdB3DyUFoADZGSsg0ZFI4QogqO11F6nnBKXYMt7XhsNel/JVCxc7GUtaVykGKnDwV2h0YrXNH
RgyUSa8jBhlpuSlNCuM8v8frqoAT5QVNhinADr6uTI70eRBDyNRSJzF+jYB6dzeVYRo5K427oaSK
AApZCe8hkRdoOtJZyGWpauvJD1LSXDDRNTsEp2ZvnH/2YhtHpaqwtdWuRU2jMXCdoM8GEpiLXyU8
9qw/VYa/xLX9s5SN+AhJK0XX1jsGQugLoEcn4DQuyeJr5am8a/wKq8qrndSTmD9NOuk4zNPE/2KI
/X5cEAu2TwNKKKg6DZnUEDBqaYHV6Si0nQqvc3i7tBc8gjj7d+9IkTn7gs1Kan0/uq9S17+/sjE1
L5exUiC1BYxXLA9FQuTJVKRLmCRmF+8Yi/x+P3wVR12uMkhtRaWDuCV1gugoN2AQbS7DuA/u0szt
Nc6WJZuT590cTcgZvv/fxNMaFKYqNxZdvvjdL/1hVPEo2HGas8NoeDd0uonECMAXxsEyzpXGUnb1
ElUlppL4RVyZMv9cq0/zM49c0Dj++Xl525KUdUgGr8gajceT2z7DbcFBTfr7hHvgg9eo+SMFv0E4
87OgjRcWjhGdayDmU6Csn1CvK63RjaGPqzla/KTXrDqJ7bSOCS5cDonEdnDq0qyCzBo4fxa42+p1
6FoGeZ7w/f5dv0AxoC4gZkD58KveLtkiVnOXLX7klXYXWWW0q9b+leA+ujP2gXnf3xe30e/06eeV
f4/dVrGGhOgCj1p07n0VK+Z8xxsh9HdWiaqSXnSFxZFl0nWZWWt78e5ncRv3xld565FfbbQIEpy8
0eGLZv7ILfftW2kif8pbaqyTavGQL2FcGtsbiw01ZORPde2zRH8lsdKkvNSqcvEHZ3BUG+zrqRmv
fzwZ456BAOFRJf55lZs+6Eok5RT0XpracKwWnzeFg2xpe8UDgRZDZ+nyH3QFW/lXCj2co9HCdECZ
ZfF7uziJJmjsI2CBT3fvA4r8lmDinW5mbmnFlmQywu9NZb0STd3E2sxnXcrDBXRLbcZyTdqlIaJ0
imbv552kWUS+LVKk9MVQO0EpIUnmXVnEXJB8sZTFSflLmT0XwaWKFLsZXJEPQVAueHgpmHPrdf37
z9+xRqVfnwFf93q9Bq6UqGkLALMMKJERvMTGezox7GLT011t6Cr/6vf1RUq6CFS7OMu8utODx0w6
ibWVyqy370YmR0NiEKaAMB+UVyq1oUWjBG3WQGsmJzLlx2U3AarX7TJLc04FZgcLJhyBU+zB3tk+
MaVvXZfX0ql9HMO+HbgE0tW94qB6YOZm5MTHZqdhqOkKlZVQ+mws+ZgcOQ/MAbAaRiqLbjz41KiV
9BtxJB6tKg2RzAuM6glbbHXntDZ3mhzdDh3Fau3KE2fkZtXR7DSClLOYOSNw2CYz2bHlHiRRk3VR
kBDJ0iTpKH/N7RANi18+dpgkftdcirP4pg1WcTM+iYfOlMwBL5LiMJ46hjf8bEykFflaNqVoGobX
FjLfL35t12R2RbfxmvPkBX8Gv71F2kW2KhAChebbS2U+KngF9ebHTBL7wb15eNBJbBrmXUYwWfbF
vbTEi0lLVhSV/eaH5mT7N82N6Chm594/jAf1jhVTbvmd669fA+orM+mXTBPLHDuXI1fTHXI/Y3KY
r/r/bYN0QwJDkirhAUnFj1ULOrisXeC7w+yolFFudlKr7zD2OrMrceGO+di3RCrawSzVys60svby
pk9QHgol5z/3OhKARDzyKoKIAP7rcjt+EOY6Fhc/rn9p0anIGN71u9fBIg0w0vArbSBPxxwZrwuB
HCm638nmOfV7v9hnDFARjfOEuRk6L+q4fHUR2Sc6wIjFVs60MQl8/aF+5O3IKU28Ep3J5B3Rmy2V
2ECJ2Kz2og03B7GKYoigV8RoDBqbr0T8ULRiE/hOFdnLUw5mzgHMUAipstZ0KzJ78hNG6vCBtSRI
HbHoJjcuZ8hXEVnBwOFmZOrouBxI0D7vAv9gZKa6Fx+5m/S1+JgAkjFejeNolZf63LnJrt0ppnTm
bwqGpX93MoYOWKYq67ysYdupQEuPhCCoRDXwwzy1dA55gLPCnZEgQ0JzFBlPzM805Ver+SqNshqh
qwSjVLQAFeqScKf4jSOTY5xEd7QVJ75r0aWfuqq14oTQP3SnAjZ0vgFr29ONYObn0Zts3hKdweUB
ClhsEX7nP7UkA8EtcriioamoYayl7SvHYURLqpVpGPhRgcb6zutnxgW+Eah8lUCFRDFfZUE3cYYv
u5yjPLdu+VDZ7cPwZDw0N+V94QrniJVL24imvwqlLvMgzwOMMsGy2rvusLjQdLtAg1vxn/KzrlaM
dIiqCTKyCLxMX5r6WEWYHYL3zyTGpK9vcltKb4G+gqf/+aC2DNfgDQlGo+GcxM9w/uqkgrIbOy0S
OD+fSQBw5eBJh+y+PFY8eIJ5L9hFwKcrD/IhPAU3nF8zwgPaJaKiKGnGOibRkGXYL3WMQq4OU11J
nM8hRRfGH0U1kKycSSMBKlwzFrslDEEAsnRYK1LZlLCAn0W1XBKQd7VeccbtssvDhehFbUXL/ud9
pd3Buq5rUZSmdHPTiFWWhkcpCLx40nvC1ZxTt0jUhWFOEmQJ+JD1RKEfl7RQKtqb5rBqihzray4n
HWN2jqqXwttCRd9/Xt23oO5fkuTV3aNGKaiUu0UqUiqqiIM+ZGTwRbMC2jOxmgNSuhmCFrRh2Q0p
nfxknNsdQzYNi6Flr6d8pbEq5pAkfQ/ZGH9F+vCiLu447kJQ8E7Vn3ARSBV//Cxyc18RvhuyinqO
qlDedi7FQGs57KvQuaJi1RNP+OekDIkW3M2eFjNsYnt34TRR8YYPxbXydYVlOorZkkJ5lji7z6bS
qoeCCG2ItJonPUT5vRg/hAGZ9ENdnpLsNtMqsx3coYhINJOh+i0uMfl5C77FFZ+7/vebZMqjZ8LU
8KqBPTAiggTjKdj3x/QBMFDZS/3ST26ym96rjkACcqzt2LIlQHNQrkOAtOZUv25H1I1FH6VViIYu
oTkmv6qn4KU69ZjFEvrTfpGcFsTSvvQwO5yXMFwGDWnG7QXJV8KpsxfGup/1CsJrG29Fezp0p/xN
RRNDeox9JTIRnM+Hwebvb7jzwJExZ2z8aknXNz3kyyKQALwEPCTiYyoEL2W4x36Uw2NYuHl/aqPb
KTiLwvx/FEMZtFSMs1D3ENP+GfaLyfCG6yvn2yJUWRM1CaRcyPd9PUFeEeICARIcrz68BHHjhX3K
SOh9pl9oGZgKKyP9jdw+mLG/yogwAATv7CE6Jp7uVo6+X6x83x6V3ZGz1Y/2WIK6aG9Yy7G6TUhw
CpClWSnIGxSpsqOBmv5/bjComfz9HvHr92SFXveq0KO63TwO+ivqgKTsrW7+1bzo9cPcWlCeZrS5
5qP1054MICrLHxTkdn7+jg3j+fIZ1NbrRqxxsYhtyYKAGMFCDOlW5qy030upmygMaTSpzWouCgos
BkpVAljJeEqPmhxzAMJyio9RiQ6c1BSeuoLMM+bkoD5NwDPXkcqWT5ONhMOf+cBbUU3KQ9Ayx/et
x02pAz4E6V0Z4YUkf8Y9V7fEqGWzFKkjRmtO9yJmf0k3Y9iYIEci0S49Ifl5VFhPALp363PxCKEU
PMDwxEPO5+uRC5MhqZMxx8e89TWnnkqiOY22T2Qnvp2KnWQ4cm2pwSWLP0InJ5Hu4z1U6owz+JZc
X8/g+jOonAOX5ekYqkt8lMK3ESxaFfCiQXvKz0GO6v2hry5iZVWFrco9JvA9/axvG3elirw+MNQg
CkCNjfKXUxOFcNVackzVJz3SSKCYihCQ9LXUEhILgV1UM+Ox8XkBfDlr4BLgWjRNEZGhVem3l6CI
dZVm9YSGLxA0ID2imi1RTdEezqq5POP/fn0/v8xWCoVcyFNDUivCWJ7JroBjWBCt/ObMgaCndTFX
QDvGtwOnjxkZFo/gHmSaFRJlGGoBxoWf92r13d++G9kAXUJiSlU++z+udHSpjLTvAYE9DtUl5kJS
NUCa7X6W8c31rnuDCB/Dj9AJiSHWX3Uyw1yYMCiH6dhrFRnbAshhVpZIoHlrNbz519web4i8JmEd
lJC+48bMiKIZA0FfjweM4jafG2v51dvhDllP0XyfyFNMXnPs4LNsk5NTWK7qAdeL6eQngwiEeGDO
/zWQyHoaMKgczTQSsfb+YL6A130/OjJRyRmpITxgMaVwBdXcCC7+sbH+DObbn5UAX8FQhNH8o57Q
bOqsfRAfg6Pg3zUb514HLYBOUi8jN0iyKSek6F1fcp9G66UgD35GbFaz0DczoHaECuH0hgcSdQ6x
I+7SXhTO4n+BUJ20GN2geUbByAdI6wbTmnR1AHRdkhvKsZc1iDscX0Fya6XksSTe8ePVc++OmBnt
NTb+44Pv5c31fzfu845hgzLrC6jrN4+nJB8FfIH62lmNr5re68n57Thn27Lh88m9PRDQM2A2ws6+
8c3HHYYEkDPZE/fN0k2WSq4h4U/7IX7VenWW5VBb8DUpqe1nzWwZy/0eon8932+UMJEaJ8YIAV3j
YeBNhkvuT/+b+6X2dpmTAkrvLXZ7kE9ZfMtVGGZVPMshw318j8mpj1ht/8p/tLoeC3mNjyirMw9w
LrDOYkqSjiBGV+dL9MEFh1JBzpg7hMD+oHScFmAJZQV3rM2mQtRiCIKwkPEZzmMBoz4+n0rCmyBr
xOiNGSx6MD4TOvDsOHcd7n/ftc97178HA6J5eLiFBX6wjv/7TSwATiKv5QYklmXcC193JhgGY67i
ITvmIvAxXts+tCUGzr7GxZOASwIzaHPeD2OrmI9jYPIt0PYt6ZA2ay0jyRjnJK33PqWNaIgEXo8H
8hBUmZRtaJyWjAq3ZMeV7syyOi88FBZ3k50mC3OplV2Cm6m2BLfZ6R42qHN1EKrAWVoNSqW18yc5
dg8FC/a/sUciXhWI00SgFREhUXuEfAQmyhdRe4yLEiDmsg6PuIxSK6gC3jXEoLNFJaxdYZ46u2uW
7pdciIZXGGV+k2pZZmVzEWGuthjbhTHn7tiW3JHX1NBeYp7VLfL9psS3yhgfu6ZXka2iNH0S5UUr
xaQ9VuVLL7XWkN8nU2v+fFV+d2GrEJwUj7gFE5Cp8K3WjKgeDAhR16ztxVjIUpqok6slw3uAn/e7
SqC+AJ1QJQBfcX1S98NUimUtNdx0QVSDwbAYMaUspA9i8VbuQ+EtlIfk1xJNGW+qvDyAP4vrfs+z
rmYuWpOCiIxzXvjNqPOaFTe58NoUtXAzz1z8p8xSVSFVORp4GmNAuJNVCMdHowxOC1J9j00xViDO
GZVUJEMzAEU5NNwQ7iQUVdyRE8PJFfqlABmTlChmokaTROogA9BG4dPenRfoEgmmkhO8TBmyp3oY
9cLKpAbjnZJR7j7qKdExAaWOJK8qOKk3hW6IE0vUsuWRr9u2TU2tzsu58pWqneoQc3kFPvkTSVoQ
osdPDwxtAMS0HRenlJWi9OLeyGcnTvVRBPlh3yfvc88pCOYkqemsBA3/iCTimetMNexAN0DmVIpB
8FulcksENVJrK2vjRLmRS73MvdYAfyMRqrhC5hZZSdQGgOoT8Hrv1drUsJMZkepUz11xUft4h48A
8IYLy+6jC6E3wCfLZWairisAYM8DDKdr+EkyJGr3VOrBBHNWulg9yCO3HIu8FSIvEorprs7SBizN
pVL5UaZ2oFHBUN3bKefDpyXJu/dG/h+KrmQ7ahyKfpHOkWdra7uqMhBCEgjQGx8aaGuwJA+yBn99
32y6F0BS5eHpvTs9ndPehq16yqViDvqls31bm5ytN0mpRRR6wnqUIUu+GiqrvOqnZZf7LS4tdgzL
I2x/Y1axbKgau81D21IsAZyLJOU1iUKNmPpodb84nf9dKzaSmykNAfNsiLoI28bzapqPGx2Lo6m6
dtaO9/tB3HRrWKW/jg2FE+lwlZu7WtH61pgtYwOMKPvZ7WBfDji0GmmuazFlT/POUMbCppZnY/j8
hn+FQIupFIW46m0ZXXemeXuxo8jk48nLDV9s4e4mwjJmvSU0T3fNytxjiDRlfYTT5i8M+YLcF3bU
AFU3l+9XC+OJ7JKl1R9pEcXTuWBndslJMRfdFmnxshVhlD331Rjvju1ojm5bd5oNrFT8t9Xt8ZsV
Hn4kSXa3dkcV4aaxpnXvZM+87GJ94qZNkztoP9X5JgC7nV5fkL59QDVfegagulTbN6XyhnYrmL80
ICRXFMPG6sl3hxcjnEHhWF8QwZL/qPa1vElO+X8VnJJTT7dU3RbJs6yv7G6+V2nb8RoI3JbrUjrL
h6IpSd4VZ3akhyC2gzw1sMe2TzuBde2SGWEBYlRnmfcgY/yvGDb2NY60fgm4lC8Hdew2406l3kgf
//gp7Vi3IICS9xk9QccJ64r3sxTymyYcyGKFRbpdHhngrMNPuAZ2xLPWNfGov1MdGtzVrFn/wh5h
MCZtxfkwSYG33+EAVF3hYCeCgN/tc3+O1roOCBabu2afLWxDMaj37FAOyV1p2v6NJsKpTHRCwoKu
+KNpOFsvS+sn1n/Y1e6CNBK/EI6cqWdixETWVBwLOBIZ88+5Cwv2OhnTkss5an6h6/ZxvtuKPCWZ
AXpQSNT7tiyVPj75Np9xoZQgKGgs139mF1bRH8eBzyjOem57V+lM9GQR+dSXlrIErWY7foWuYwUd
MsI60B0H4kS7ptTVn2obwz6YwBm+b11rSBHHLfvWwLyYBgAQ9b9b49D1nbtVZ8+pUF+N0PHXElbF
+1akorork2zXp5kJMJKNXPZOh40XH88YigLL3fZARnhQOmVqlCuXz5W5nM1JizsJl+a/WAfFGti+
RlpdimydxCfIX/cHqtII5gbTYOgCLVTWl2XCPfCBhfqSZTJVA4SkAVNyebqlp6MuftSZs2W/FVgE
0rEtUXYxccq3Toi9fTmkQYcp1XTcm5rLd67Xhtyaw+jvzBRku2/Zbm8njcdy09WK5GI5nkRdZ6tZ
+8Q5E/KlpNWUD2TX+dGBhgmP8ZjkBzoEI1e3zfX8tJ+rrW9nJO6NLYp8BiCs5reQk11+IvSwGXSC
ZXGDb2qCyQ41/wfo6JC6Aisj/t2PhrkLAALxK0KU+pas3Isu9231chyNW/vWNNvX083gRIolVlUP
T3EB91Kjqb+1aBnPy8wO4Mliioe+L8txr3AnpsXciJhr38lptV83Bdr9LqsPUt/2Ko3PMcM509fK
40uTUjf/xt2s6vmsVu96PcNh8EarDVxFWYzr8hT3pX1a6kVCh782eL3pBslcv+1jpoY8VFN6JC5w
PnCa+brbU2HMxUyOgUrHBpq5z/B8Ln0N/RIuo5Tz+OWIY/MVfUbIulm01fmo+Zrw+7ayTXB+u2np
sxwYcs+Lbf8JGXTzakXgPzGxBYnjOStEVzERt097GNfjTmkSXxQkmvK6CooOaK6YBadzJnKh9HDq
unz8Mixgb3O83qqt7vPJLaEvcknZO4wiJ+naKffTUJnt8F1L3PnPVFFchBEXuukoCeWvwi+k6A28
/0/cLzq/cgMUtxszOsb7at2Y70EOCoH+/EjTG0B4pgZ97Dz0nmPDICqSreeHKampefECy7m7RdMG
+R8L9SgRH9rsAeW8gsSJNtzAq4eHux/Zvry3U02XXu2RQCA9T07eSreU5kKnbfovViouFy2r5hly
og/cpGiCGuZAZtftdVjxggpoxYYRUOg2kIClJXO3NIS6firwW27HtELtkBM0NHHbuHvAvaDPpJZp
fNyzQ/O76sCf3uLIfH3zmXVfG9Ea2ftx2el1rbVaHychyCMZp+WPkdX8miqf4uD4DFHBibQhcdlP
WxTAFG2537OzLPUnS9JHNsJkGoYnMgL4tEXusyuCS/zLXDo/vdlCrdtzu+x8Qoa7y79pZ1vW7WDO
9sfa5cmf3ZaypoDHbqXi3bhIgeWWI0gmdB8oNw7J3mEoCXrUPrnTQdbhluO7DRn97/TzYvoE30u4
W6YaW9/bjS/5dXTrjE4PHSh0PLrwHDOyrf31UJl4cBU17GKbtV1gPHahupvyfJ1eT8NyPrTLajCp
qSOb38Y4ZtNA0yi/wWhiwzDRcS4/Nb455XDuxzLdTr5Z6D9L/Mh7jDMYgbOovPlFJtZMbyPeId0R
AlHYEI42UHRZCj0UmoW2CenNKqxB+mzwqezgm1h8d3g6/snHOluu44n/BO4m/WIFBsyOQcz7o8hI
5H0BO83rjqDp35WjLb9kY6tfNHjDB+tbTCpezOptGrFR4347NH0tYgsK+OO8RWs55+0fwAn8H9Bc
Kb3qUbXT1ehp9V04topfKTfn0vMj46KvFjvJXhiPZHhLdvrEJhp/l7Nv2y6IfWWDcmKE1K5GXcGD
z7CIJBCUAshQJv2Hjxls5doe2396tuO3tfHZfllRGue+EFXruqKFWw9c0zaJy6ibgnf+1CB5k/H6
ikJGkUkrm+mzhNYoQ/zAmn/BGVLPnWqT+WlTSr7bmcdIkUTAexTVeaZOT7jKXRsEZ5g+Zp/+IhFS
vmRqPGH1c/o3Q1UbL+vuURiFxErJjy6Dfc9NVeP8J7U5YCwo0hMTO8fkQotTX3KJ02BxnL0csdHv
S8zGmzI5+BzCqps6aft9Ikp/8ti2/EI3Oo79XI5ZeSn8lv3DOAVuw49V4nZgictAZVWqu7bgDW6o
PWp+aya6ugtfj2ge8oMu/iKqMNLuY70aGh5Em5XDXrotfMYlQg8u2g2g+sw2Aq5pXcjDVGEsvlRR
re8jImcwv7Ro9btzzljVER7hpsPqmDZeXFSsuajNcgx3q/Ywv1VjKYbqsNQOGGVOg/b9BE0EOB0e
rrnhC++JbNj6N4UG17zYJ370mxRa3rxkO5YnFTh+njB82e22yUrfV9Mm1F1BfJkPOd2W/aWBMlPj
xcSZNd/KiXg5wO3tr3szF3Nv6CGfrS8BpNDpo9PIkcS1QnpXNHC3bxijO5u1UXQ4O+sfhzHV98JJ
DB1LGfK1I61cMWM5Hz6TY2O6C7VSFRgACO2g9vdx65NFYHpnp+W8VKjUSPLaQLd3Na8MWr2wohWu
8+J4nCr4rTUmDYBbZbCf8kNgnee5Z+3DKo4InWQNmW13tmQ5O0VZBNUomh9TLgpQAiYhV3iJSaPH
Lg17joUtl25epxq01FGpuit3rVTfziKP6ImO9Hucmo8Fm57NcuCu9hZej8W8WKXIH9oeDRA25nUa
/EeIV3/UrWF4KGfoV5kQ/A3+wfJln4NrL+W+NXu3kilO3abz5olwVok+laBJOli2wY6sTqATDRCx
/7eBuEEKROnLxxV/dvbUV/MzHGYY2nWh9F+fB/U5U3wyl3bZ8ErK2rSin9E1Tf0sVNEME4wPcFBI
g89UlT59oZTL7UpzFBpUlLX5iiePv/nAWyB1lE9kyNhsIQw0+fYco522y3zCjzxEiwuAn2HDFz2V
VF6mVQlMUL6VD8WZq7mn9WJCX4fDfD5qUAtTJquAH4oGFqNs9FXHfaC8Qwfuvrtilq8N1jYBZRJo
h6lV1N40qMS84wtdU5fjbRAdkq9wsXS+qL9Sbxm9ltWEMsh9y9KF1Sf/nY79fHUilGkoRgAc+CdS
PuLKbgjCz2r7WVcYXHHVG/KGxRDlr8wWlmJjiazhskRgWD3kUBxMXean8x3VOupBTVK5u7HhqR5a
DHY/23ks6SXIWj9rccb6wsjMfyYMqwCFjspV3bqgHepmPrfPsOUa5BHMCVU334hgr6E6CnsrheLz
ACMMPS7hqMSlzFGC7zR4VOjqNztnXV6208+sLL15wDBhswHFB6ilaAmmVcgqzxwj2LzaS5OyKbtM
RY1srCBTcwlh5r/X2esvFmg0v8tXVax3q97X5W1h0wxhdVJC9cwvDB3zqvX01WZmw24YfrpyQLK5
9vcu09uPqGyLk3Gv2Puk9XL2H0do05UnxUr6SBeMLJMul+zunOOqbnasXHHNOPrdVsRs7i0iY04c
HkVW9TvJsud6kqjc0dD9ecszi+ZakRzvvcYZ242W5PyT3bB38LHaDsyKMAiCHYE8lqHXB3x/Vwc3
pj6oLX5Uyhwe2YWXBk2s08XS1XgEAbRHOeJy5eXih53HssUeGswBA5Dhd/y4eIPVBngTn6rj+9la
G3u3bhbDGAFR+awJ3YHCOIBRHYvwdjwUVRYFOiq3tUNWsAaOLjwJeZ9t5ZR1u4IroWsaudtuwuS8
okLtuXmsZT7SwdIwfy6YZkuH4QjV7qSmLPpQTKXsi2aC2l3tk20uoz0VEla0WaHOHNORofSJ4hIy
qc43Eyx6SfNhaelSMZK13+caDALwddD2LcaTv/S05Oe5Vi671uiuHQ5NVRbdiGcd9u/6cOx54RMb
AfWr5nnZpsAAEsbMoLtU+Bq24MgjsduUt3dzUel/WLae7znJE/wensT/cn1GzDLFgYmkLGPbt2Ma
X9lK8MSHXOH8a4oJx/gBPcF3IluP+aJSgMAYYKsVb7JJ1wUJa6JjiL9B1Tvhsrxinl4gDZvLvX46
EO813o40N3NHcoEaeyjc0cssiQRDn5pj74OMtO3liPSPnsfa/Sx2E+2Fy2krO4zXAHt4OM5fbTiK
PyYVNdAbU+Vvfk07Vkbt6I36xpR4mW3DLbYJI80RZygr9G+vamb6+qPDBzS4aRTwfSo+xBj2ML1z
GbwAM0N0OA0Cw9OoEyGYu3wDf0+u7PMYUnteWhqXaZilLornLI7R9Qrl4O+8KEY7X1L7ZDdTAB4U
dv+eZ9Vc3Aw93VPbrlYMyQKi6QTfqXliiJrkd3Xj9+yap1DkV0k82GCutMFLlo2Fv4LpCUgiqQqH
VJB8o9NAfFbIO4/a/oVVciZDLmqB/o00DZYxnZUVz1UiUjyGQpqp27MM+SlbsEveqdSKsk/r4X4X
3GXLUC1UtxcEjLvQL5kW7cWvZf5vC5sr7s2pVt8LdDv55Symfev9lofvrW/8Z52sxymQL/bo82nd
/iEHYehe96M6Bm/mCg0AlzNOt2ypf4TqA4aM0EHeW0ZsuF8s5Wu/pKywF2KO6o41o0yDhikg68yk
s7vmwAByYWzW4maS1m0H4oehlk6k/Yx1buzoVo6uynY+ojQMCHou4A5NOLBJAj5zTNv8umo1AzAO
tm5u0hWc9RKNVdthgV7cAPbbIl4TpcJ26cQr0Wd6ooCWNXjVK1s3uPJXzGV8mCcGP9taETVAyqlT
nzZePu7l2mx30/QxWqwq4hUbcURA6g48E2q5Rm+uz9bYrMNh8viPxFNmez/PCk3v0grgnowvQ/C5
fAAGrQmkMqQACIOLqB52hRMQbVa5PFqvAOVEYKWfS1qGrWeY2u62usj3QdlIA5BvbT85flB8hOqA
nAAREgjnOa343fIWNXBK9B2gjkpDZlOBhsnA8olWZrWyYzBbuj4f0bUBKXLtf5lg9dZha95Ob/nS
4GiVCUL/AREe1NyhEdG2z/CM/va4XegKUsmbW5MKyX8cxTb+QkeWsJpORsF1t6xLvt/ZmAkBXJdq
8iAzs4br6fG/DjwSGLi2ONYc2T7Apj7SblrAQulIzQBtf7tdK7PXb2rN1EOY5hom46VcqxmANKrX
5KNaXsjsp4x24aQi71rJFESSCvLpNcaUQFgd46M8gar0wFeKqqOz9eewqTEuQwOE+EfC7jS0tFaG
16nW44+Kn9XvdZSn+aEM2swvO46Q6muOQzvdn6PK+Bd8ysiHk+4Vjjak1OWPtBrz8Z9gtxM3zKzL
p2wJ2veGzRPCj13wiDYrmlUNE3JCfm6wTeFhKE37dQ1YLNCN1Gs0JzSO5i0tKqCsab0DXs33NLWh
n53ViE5o9xow/Ejb0j6HMu72fsqdzRBzZevVvM2JZLgXi6/Fs5JSkqFCm4s7vVnxOs9WQIOFacn/
mY10LfBxEAYY8yHx0PWnrcAmKNirT6qv48gJ63HuBWSLHL6ajgcnSZOjYBtOBoJuNTwgHCT7BnDc
Pa0NBribQhfBL9PmZfWUzrD9O83tlmAHN6X7XMwUGQkFTxrgNaZFjN7MtuDo8ZOQKaq8X+9cHeM8
HHsT/YMHV4Uy/ZEugc4tO570vqXlfU/1LIA82BrmXQDw8H3uS3k3x4PqO+ct1MkdOQxHNHAegMPr
ghD8zeVoMUgiMIE/LOrETTs8oT/R8dayky0S7vuy1VUYsAvl/PhkJW7apDiGITAcdfMIxG7fL+Mh
zzRMqiXwYgJU3e9Ye5qsV87Xy+uGIWm+iBaFdCgmNa7XSmbTeIM9pPhWNmhTcN1aQQbh5vQPzyuG
JvJYxtFfTkjI3C0Lfpb3ju2leYxZe9QDl42UQ62cFt/DiZp4L0f0NyNAvpTxDBh44aq/Ba0pRHVn
Vt+7qXR1x2zR/oTJN/uhyb6kP8JNzfgbUF1sXnC+FphCkvkQJm4aXRLP1oeztLYBgSVmtLEGUA16
e07u9rK0QLo2bj9lcgS2BUYAWsUUgY5tJTvvUKo22p/M2PTf5u2pH0nFdbjypTHPu8hW8TTWKVC0
MAqMTTkdGfgNvuVzL9bFnK8K7cg7kejz+lTX81cw6SB0ekVsIg9MMN9+X+YccUjriZbiRDrWfJ9O
3J9+aalehmmntrnVOtjqmYVMIFBkUfu/mShqyHJTmFW3ZCWt79pjds9N2GXdpd1ll1qW59OYC5Nf
lhGd3wXTmX7c1noF1TcyWXWl2eSfnCvaPHm7HvgOC/Aw9Kp1rHvUnZ0/FIXftldsL45gOqymcFlK
hZ53UroEMh1bDaDTtRwTSQ5rhTf6vM/XVn7lAo/tZSY1NKCHn93retj06tFki3voGoAyGByRdbcs
FoMRH2n+jkvafsGgEZ+UC/U/nuGWdbbk/taIc2y7ptb7z7Niruh0NaPz4mtdTHgWmhVK/UU44KRh
q18ywJkasEHdwPqxrm3sgAUk22WhJl8VkHfSQco5ouqbEUdCAPgfO7akRgObFuWGT2NhSWlwVOM1
WvN0aVC0v4a0mF8bULwv0ju0Y4Ruti/Ps7rHEoJ8uiwJA1+fKYfPJMp5Wwddevqf0VmBDTLLmv2Y
ObG/plyRo1t81K8l+qxyODB7x8ueb9tLQATJ2CFP9fx+zAYd29Ka6nLytMbefvSZoDFq9c7rE7O5
rjkYnzrn47ua9wpyhw+83mH+vkQoHwRa2lWGgUcvwuDVXDO8FeX2xkBEA6pyIkFOCDzF9Dtf2I/E
Ia+8nzEDfD7hJHybhAeLN2Yr2box+PQ8kw1IdJa4/zWNDbp+LmaoNzIAaA+7kaq+hszI+3EPCaQa
qCEEVQDRxH3EPI9nlJTsDkxQhb5G6vpLWN34r5+P4zvEPiCIWlDiYNnGs/xKJA55DE7H8l7gQs4d
1TjaO7JpkoC8i/xXfezt531eFxAZ2bqqnrTOo9QW+fbuGB1fshIhDK072dfUjoqC4fEJu7rEBrx/
PmYAd1Fk2wu8bZW8oDyiOdHTVH0/8sDFbW0iv/GyoqLbQEd9isGc+P0qiYciMgeSxpbSb32NRvA+
slLb7gRJ82dqQIV0wED1t3rKDPAwYIevyIMw4QL9/856ZRNFtl0GnLuvZvTSGCX8iDvNU/HQIPdN
dmsU/jenBmZKnM3Aa7MqrOEOraQvgdWD1e5hmdfgzpYyyuuyj/TLOq606UIE3NW3NuL+HiUN7rYt
FkiFEzAGxZBrMMp+jt+UH+V/YWErtnEb14BMkq7+aoixBXLaCvsO4v80HQsYhXuzz6294Vvnnyde
CjDiQbCbLNA4gIoY4X7WQrxu65nv96tyeKhKkTAJ6xXRb3jJk71bVjmD4UijeuPrfuoh4yyaS3Ug
KaqnRWp/n7KA++zQY3iFVkB90fiYz8dUBTwR+we5gdnY/bDE2U/AB6Y/yfMdEySat19uLc4nrXIg
OW2qH3T2YWDxjlVvBecVbBtmrv8z8czZxcujNm+xAOOGZzAt94fDY7XRMv+OEeMDOfcNhGZ+MvZx
PfiMhVNtvqMtovk9n9PYXPaiSpCj1Yr/YnN0L2oBvNA5DM3pCpgyjn0MRfxFSmPMNR3b8gOCCTQ/
7VSJekB3SSqIBI79IeQJuZoBB/gKNFKs673SKSxXic73reHFuf6E7vQgcIyBPde3gkBI2+uGrFcS
p219PHYGrrnGOjo8ZXL1J3CFnJd3oC1yDsKcan1/LD6Za6xjUdy4I2d+J2emv0u8aiUA260q/gUk
67JvcNYW20+0mBOEFgFRPoCY8S9PqWTsUbizn8DhTX1zcRf0MtvgcAG3WBNMU/jVwPQbKMwObLhH
oDXiR6ov1DcCXaEYl/WhOtHQDvmxyJ+1ATk+jKhR9GJmVUI4AYIfenIMIeIO49kY+jaGkV3P0yGe
qVRAqW5MZvMKk1lagVU0wf5tGXgoAHDSvTeYzVo87TUupId6UfV4IdzvuW21hkL8hKeJHYFkDyta
/O1a6ANYeKflar6ZCVzN7xZ/3DwughKBRSQFw8EJDcEBVmLSxXBuYiGiS2BAmmE78QM/oaaV7HEZ
d/ltPgCjo56MzRfsuy//O9ZEx4trsyUDky+af1qTIQHAYjsoSGEQ8te6kiTcSQ6zCDTRmEuhaKLI
QU576RWYU2eBHLRckf1ShYgiGwlQyis8yvV+wWMHcACUdQkx3ZkMXPWe4EU1iegvhVVCPO+VBURa
A0SBFqKE0OYB7WuJlDBhR6S2ihIyohFHru7nqhSmL7Y8oYFd2+qNZuz04I4TJkqIORR5wiK5NWDm
YxyIWkHVfC1UgFU+YS+8APnZGOzqO9rsm8qzD7pjRtDOfUxhbDrb+jpD3WaV62fOMAMdaOzbjjRA
SgMD1dsDlW//xXscXSeXw4GYjG6fBkSVtOlbrjac+K0Ojlygn1rkwyaobDt+crBjHkKK+uJrDK89
CmpzwCo1pWJAeDpG3SNJbQel8yI+T2HPQPRuoOnOC8l3eV6ORSf+JW5TjWijHUTUl6qA+o+jnvrm
+BIAqoXBVPbkD3bxWj1vNeX05ss5D/dsC0Dt9S4p+XLKGPmdqGfWYOqM5qnd7eSQqE2Yl9+A4ymP
eWfZ7GuxJUGxTATDrviajZVi961twL0cM6kqXGGgzd8nvmTrzWQaUD07afhaYEqrO55t6SOBl+/z
EBML6cZG2wDGkwQWdEuW+AeCMaBiFDuy/RWQfrP9VPRE8LEvyHFcMzIaOxjbptiTcxt5H0oLVV7C
58Apu87rHQhXdEkw3mM08Mhuxalkwhgfoblzuoc8D2ARrzywCAr8CbClDob1R9HUbY+uI8CCpHNY
5LQ74ehr3bYsr9gQAJgex2s4L5mqYJlYBfsQFdFQp5taW/cTI8700sQJZEjeiD3vd4gYVsAeSN66
OGX80waS/7xqsk4T8hPQTvwwarTAr2quyRW3Fho4M4P67TTcGW5YwmIZJBX5ya7Qpo3rJya5UF3Z
FkFeRLR4hLQrIhgFj14Rg7BucCUgjTve8W4v64v/YGKRwl8W67eDiSRukOGK83ZwTFFDlCw/B5SW
Yr1v46z98wbfwNNKtHDfscbPLwhcqrHHwnscvP24CqTHTtmOLNtlQjgp68a0SPGmNUiafizhL0Be
Nvhd4Fr8HJ+SsSUYo6ZRsDxGXpt7iCVj+WB26GwvwKxFvC4HgxkUwHfMruhO2/oCHMfAY6DUOd4n
MW3PBDyWvUvws8i3gwHPeqftwvMHg2OH/zlM07rHLMG33MmGVhFbL1T9KbON47dpjPrsDU8ZYkpr
aFGexjjDpA1ZJcKqjvMEQMdJe2LkBq8gvhHaFPunHBI19tkx0h4/y6XAqUHKKeQPJ3ocJL6O5bb1
G76sHk4XJBhJaEYOBEPNGU4sNTbtJ2hFGnY7IijGu3l2TAEurdHJ9W7Hu3MDGbwfXaHzMrsix1Km
y1pUI8Oz5hpoMqq95A+mDXg2AyRW8bZaWpu/2UpPAbVWAambWxjToMV2G8m3tlS6usiDjPIGoUZU
A6l8tjyjIs9fFp3hCLRZs4QvM74euzNbnMd3c5DoXykC3vHRcVSNTyqMaG2j9tPvjMCY/SlTDapy
DZiaPIJAxJ6CGZAvlJgLz+SfEOscWx92W2yXKdoSBCqg+PFeCmADEG2cEaQUinacL2cMc3alqMvu
KwGr4z6YG1B+6DVbqBKBU4/8/pjy6TfAiGBIB91NkQazpbHuPGi8+f4AGQBCmektvxLzP2fnsSQ3
DqzrJ2IECBI02/LVrtqqpd4wumXoHehAPv39au5mpqSjjnN2Y8WiAZD5uwytaaeEIoN9llkQX3lW
3cu9Wuzl2a+ilPyenJ+9VyaRGHb4dF5Jo+vMdsB2XkCUcGTXK+AYsF1ULzQadMgDPivfaoYN5Dhy
fGvsPY6OkIMafZqWZzVJ5/cHqx4sfc1iR8sQLKWbf1QFvdhqlq2ttlM4Sm/jjoMCKbJl45GbZqrs
2qv98TpsM9q/ubfIZerdxTXH0WQ26790rXRnzTmaEUfVrruWnULyywnJkSqamZZAR9TRbQ4Ru68R
H5tVScGjV2IMemuDto7Ua+bGIb9LwX1gMtBoYbEJYT+3WcV4mm953Yu3ym3HFtSBOcMbpBewTXry
/W+QxK6/V0FtP9EbEXI0t5nLBph1bXoHb1JOe1PB9hyzyjmv5V4Y1n5WGm/VD57hiNYuqtw211pd
W4sQPU0bFvArK7YkH8GiwLelyrNl1bjn3koP0plJVK1m7yhRqIiDtdQZrGwZU4xZrnLO1UNHH4r/
WoWbKkI5QQtYBOQRDUvsrtKm636VtVx+xV6WedsSeuVhqT3wmnCoBD7gyF++sHNgNWrpQR+cED50
30adeZmsBId/WFfdI5h+cwqDNo1of7r5KSXRY9qnbaWXXUFjzwC+qHV+VplM1Aqgh6omtZ3ZhTVd
PPhFb7IRGIVB/0tZ3eweYm+wuXlCP3LwoTkluMNX1js8Sp8ivGu8x26GbFsPYabLdVT1klcbi/GW
kIyR+BWqE/tgz2FIWGE/z+0qN33yKtJQfqMza+7GEpH3aphCka9HRMf2QduD+mFJN2tQjnulXotZ
5fEG6rXDVOhn7S0px7FZB0mWxnyldf/iowWsD/6MTOhDg3gPqAN9PlsE5GV6BUThtkRflqNYDaYO
EJbFfPNbZGNTT/Un+eBy3QqQhc4zP/2xWFpMcV1j7fp4RFhhks5e9ojJxM3I6sk3VagmylfeBeST
cihcdZfKPQmgIeqAKijltmLsYb8ZEO1yzrjOnB4iUesa6CHvq31Vp4T/sVyxVvtenwHnBIk4Lk5g
YW33nWIkryFQ10KESBV1wyQSzgIOLUQGJol33pAFcj1KCg4WWFc1215IFInGg8OlvTpLCD05GLxp
NQcmxMJkz4zuiPjAo3Gm2aEuEubQldl4lyAYrwDjqCNIw8qIwtCgy9OWsjg7WGFoN7ew6OFziASg
2PruYCGU70pPrQerWJxjhiLVXEEesBqsBWH1tkwnKoLJaSukrBmQ0NpL4xa1YeObl8CjN1oDcdrx
fvIKaPy8C3W61V7p2muxjAKirxzaR50Jyg3lB9W3yVMNqtp5jLyDHAJ+szbdndPnwU9VZ9YTqhz/
fow0coOmQ/B3xY8B+zKZLIp1400jovM2IMyJFmD+3vutqr4a3Yhm5Vez7Fa5l8XqHr7CSUjSK61S
wrTEri2PBTQdnx38so0YH6XxVotOLS9JAHa7An1KyaTuHWJOc7cZil3nLerO5u2Ea9qPmFFFXeHf
Zl3QM0geZc07AHlZrMulTbu1U9XxY5RpCvuSj+wK2oRl4Chay12Vdt1TwsAeJsDMUIv7vo+BfedO
RF+9uFqCHZXoEm3KqAGh0x2Lfe0vVS5uK9+ZD87SxShv554R00PaAzPzEHLrK8MxNQ1onmKgGSfH
jd56eKHDeaCEQrbB1zzvlSg7VP86N0+W5fbzegxAPt6q3tG0LU1LGB+ZtpZNEj+bMohGPj+U0Vyh
+PI0syj8Bo/JjpHJ2lyV7HbPsDLBd63QOh6LoBveWhQVyaZVLgtNojaeDqn2S+zSfjePDzUji8yN
TOYuefXdKZl2POaKHbF3rC9j1/reNovZktdt0StzNdVxpH2UHq5zM+HsGJFmaQe7Y6r8cAWYsIw7
P49CbzemeX1GZ/LwzW/s4KMapGnQBFfOs1Xq7qvbWgK7FjRVtq28aJjXQ7oED12TZwlqSXrjXeFl
toWZPSZvCjlHA1lbBbkT3SHPTLtNPwbEllGBqPYJbsUjb6/GXrP2J494edE0wNv9XIq3wR2T+6xL
HHvVOjOIY1HQtd3JcGn0polTgzZmslqSxqs+kJuz96MFyDD6i5wqiV8kmaPnaYrgUHWSpjGnA3va
lga5vC79PuB8c2PAaEosLBmmFsVrJZr+B7af3NzWuQa68adxCLaWlnVyTHkLP3vV5PmbKzCIAE2x
CW3GYQK0cLTmNA0bazGbTsVJv/WSLs7feYEJQm0a1WFjsMOThMvBXG48x83fG07Kk5iEeUORm6t1
sCjUTK09KmbZd8J7H4zTql3PJprSH3qt9cKYt+6lg4jmwK7qKJw/HAwNp7xBefahdWasY4dGWmxQ
76XtdUbG4PK0xBCb69TLABfgfIGFt5nJy+IIqBx1P6iIXLHrA8/Iq9yYqjlZttZscWaZzt3UBFmi
mDJpo3uwo9y57mfVRRvkgoNHVk4/uo+qMS4RHxn7wQEFrMcgjnhKUeY1ckz2eummfJe4XVscVBeX
/tXIaW0dgYqhQ+26hZX3bLe3NxyUidjFUsGWx3RnQB9B3D+mXUjTLpTbfpmSxptXjRfA/9ooqJ68
sE/tDediQYCqxOKO0CKBHO3LoGWfX7zmrpktlOUeTNS4Q5Bt86ujGZE8EzkMcrvFYdOAGh+rfaut
2r3hc/Tjrelp59exDR6+arFcuHu2xGVYl3hprUMobDR9PRoxHm/eDOtYTNYbgQ7tU6F7PTyEXeG4
23oS0YfXoT9JC1VEG+YLJz9i40bOKu6dNL01/myBy2DPSm4k8cgfABzhx1j7dMK5ESp4LGj6BcIT
9G35Poc8Q3AMbzg8RSMewm2RlB2VqFKGtbj4kdh1aT8nx0khBmafEsmEkN1p510xdUF0I0REfSyZ
ztvcMyolSTeD7s5qvszzu+DNtWgb+EiL+XWq+9ze27buCcGPmtC+Gb0FEshUy+zcRi5ymJ3ty4Wa
g9C+0W+2FZaLdkDvUyB3AwyrzLkgT2fVIG+o7QZYwFU+SY9wdFzJQnJclaFr3do26CyDPGNbYUmG
lm6eSwjIaleCCyzrtoske0NY5j9SvrdkHcA9N1+08lPCBLBF0IGIbHLeVTaOxXPVwmquEya1QKYr
SrFpGvVHAxH2M5zdChOhJNjw0TJzxXDGxgoKEIxm1s951ouQGtySVn3dizxnWyri5lVjeoM3GkX9
bWnM+KzFPDiPoYkZBQVvWX2Vuhzc9Vj2k1ipqrK9r0wWaNCOpuh5VzIxJR/dMrWgiBm1lFxPRs3B
zgkIwsCo4y/1zsyduZaupvtBqLYkpwmQyt4GoSHYaCitKf3uNguYcR/UfcEsKhjActtNwfJlTsLg
vsSppCmXZebfCpDK8ipyoz6+GSV9/xYdV5rfukJX8YNxqsXRVE9hWqJloLqakVDWJniYETmPL1Dj
9rdOQA5tyfCwim3So3Zha058DtfFIx0rrgZyQypbJc+kzeXjYbTRWcPwGFOenEieHTc47yb6P2Zl
bKPC4qSIiiT7DrUuQPaQDQzhvacJi3sqAgIj13x9nCkIrINvfZeVz7kPvYOXpixBZGlf7V2Xhx5f
UJT0co0Utr+pJ5/mtavd8g4F9NlabTo5raQ9q2/aF0t5DwFK8WQIWo43vt2Vb0BWDicXNCTqn0HV
eCdsMPfRy8JspZbUwzVRnSXOIrWn4AZFAixbMfgd+ih6sALGOc1DzuIG9j9S/NtfIL9xfPSAkupd
6iFWotJAas/O1dvtBuOnXd5GdpHY25SCFxlMUIzIIgvhlNMppmBMj5OfLcNeiEq/ZQ1t/MZbnJlJ
4MgR05WfJe1Po4z3loi2YWuo7GydjUF+X0dT8NXGDPLmW5lGihjbWAxtP+jUphpq7KHarvM3PQ2W
fZ0qG6cEYvZ03Mo47I751KtgFaGWUzdOP6XD10yrIVqxbH1mesCj6o3vpWicB9dC/9uEDon8WVU4
kOGtCV6pqmu98rAlkPIUxZjS0PyjiAyj2fCG/CEyZ9fGnKx49NRYY96rdo39uxfU6ErPm6Yr7enb
0Dkgg0VZm/gQuI2LZzQ82+7gkajn1xbsUYILci4l5rhAPyg9OreAFf0AvFr03ysT+DhuFCAoaBNG
muUnNZL5YuDZhl3cNFSju9hHQVutaKWmjfSSgpQ32jt6bzc3A5aviPETXVtXchMlGqNF5SblUx16
CdPmo9LT637MWmL77dGqUWxE1QPuTT62UI7iijo9CjbCapMnJhy41vUiS1tvMjNE810H0kfpq5vQ
3YTg+zFll9eVKxYF8g6t7f6VUVqdtx4Yyv4cEVUzQs4F5jVKh2R6XcwCDq2llw6Iu86f6RTn7k/Q
Gt5DhgEzOohhaCm9Wda8JbM4cg1vqHiT7shUERdt1sZvXYusjemMb0TLuTxqYwenbhdCaCKpT8X1
nIZY22WZus9t3LbMbwwkUhwvjjvgtNiyBgYSDcMznG+FKqfAhQD0n0bRxpd6umY8TAY2ypNkpGqW
n7w+wlQEEFWXa4VqdtgGSyZwXXZnl7SyBGxuit/TXcFoymugkeFtzG1msJoxm29Ler6UQy+KzL4a
z6JNCGjxYAQP5W7sISuOMGpjQ0hgV31HPt/QpStV3fEAMwNIh7oVBiR19M4O8xqKYXRtLEYIG3FJ
1Iu+76yhKTZxUdPwWyE/YqtcHbw7zoDhACQUHXrpyoHyOyZ8lsmdC55vlkPZIkw4izsnq6R7FEEl
MPEiE1yDaoavnh96H5XIav4eQPu1L4S4oYtNl3UN4fQljiiT1+601JgHhih/6LCx2asA3SJQL9jc
CkE58AqHEqrfBqz5O7tvG+/Q0mMa5JUYZ2fSyNgr5RQz6z0OiQKnQhr823QR/X2cWvN9Iu1KbFAw
le3eK0Pzq2zxpKwy1UMdBnSoL1AYzQsmJI6pwClydbA7dPjXGtLye5lH+BaW3BnVNvGS/JFY1ZGO
v3WGO9XA0J+VAAN8R9eWT67RhdySkoZ2Ml5MdhUxpw1PXiXIdfEa5dP7205UVWzBaRPesgdbyL8i
JRH8wKqnzZuLIokEHHw+XfaeoolEssgXUV7ZrtVOG61UiHUkZt7CgxC04fduWwX6ir1r/EXqgNve
0FwNyb4tVfVqmIKmUHhldfecNW5t7dKqCO5S4EnO1lTwYrkRZHWjABkhSsBBhdBkLlweXWrvXtu4
IlsMT4Vxp21ZAWR+WUoV308GTu8GpFM85iIo9HUWeoDavdM46d3kd0pfR5VzlmYPoZ1sC0PFjhUp
X77jIYY6orehmKH1g3OGI46/BR31Ev9FpH45PrDuyhIFdoOA/6cAC0N2eNDLFITrqpDRiXCpdNiO
JuweJsvYzlFBFNtfIx05z26fde+La08tQqWhSVZu0dCmolUIex/tRJlbyWrIQ+YQ+j5yn6MWhViu
8cPUwQMG6/nJqXK0ECZrh2lzLsb6q67xE8NrLDD64feASDNFFlibrNEtEsp0cqKtFCWHBUqq6ABT
ML70snJeQV4y5gYNTCReoykOgnWcxPptCQIHmfcoZrHC9pG+6yXsv4VVbrEAjYshxSA//SGpkGAQ
O2CcNQJpM75OVj7A4g3sijtIIMe96WxDL4yrqL8psL9ikgtjtiMa93wTzrVxV3FQIpoewSFqzoQF
dnBwXIFvgnRMb+cKavuHcJrC8N7HN4TOz5/iRwvQcDwZbwoJZ3BoZypAdwvJLZbOiFgqq0JPU2JT
7deirbVzcJ0EFVpOH+FvZji9cN26cfdc5WrEQTdgFIL09aPt6DrCPbZd3ZAGkEBvNdrquv1YFrhZ
k2EoNrZOPY/dO6pa9PnME6TcEt+acRFQ0VVTg7dmTnmwgXvPRjZdbkEjVMf6MUu5HjNJ7za4MjlM
BZvFFYb4CIV7mlvTV6qdktglGK/0Lkc70/+kdasI0SgiwoFWQKSFz7mezHcNPoIvk+yRz1Y9tcTK
kXJqn2bS3FD0LahK+bmBKr6koT+kR7K9xh95gkVphVapZX9ofOebqqz5LhczH2Gd1k2+G9uheTGZ
KZ/8tFiAIaZ2fhs4rH+MKFS8s1VquK+S1Go2ZHTPEn2/QNfrB0Y9qWhGRah04LwWSXPeCmY/KtfY
7qqC90Gpt54a1JWrtO1J0uldFGGbkN/pr2b2oi+KrAnEVjqNv/RRkqdPDlIuqH/21eKplSZ5ycvA
zKgV++EecFg3fIoLdpohFsF4gA8Ch1dxX6qdsDHsrhrwx5/+TJ256Zwlu+vnCI/uMiQdYhfMcc8F
GXQRKl1JdAujRmdsNnNavPVLE8SrerIQrHI0vguWt94gI63efOB30qdwI44b7BwEGVST8New09Mr
CXGzixsxy07k9YcM3wuEJfY9JeYtsojkFSESmnrVLBnxqkR3vGLyGvWOiOK43UcInmKk4l3evi+c
49RgInee6C2DZF06Fep+kXb6AdmJSa+QLMX8Y28y1dEjXKa+WYpyOLSL1nwlMEop367rIYWGF3gl
uZ9X4Hf9eJcvtfumJbLTlQ+eR4iunkC6rRBLD1oiD8EUyHD37NKYf8frUfb7MtL2L9I7Wrk1zH6a
DzP0PFMzx/j8NgaZorEn1GwZIPjEorCLNA1cb9vI2ln7eTMTn84NWHe+XuovgGLyTPxN1SubbnVn
qAnEGpg2oFrq0kGvfDdJv7MDDPYKW5gJb2ZiK/DkySy8Ai7G748YtswfXXIBRm6zBgHUQx9QJob5
dOu7CLPY8hpSRNOWkmqV5gUbzlioznsZyWVL3jGuxMm+8sbsBuWUE4IpkmzER4ssowGkNAcAlRaq
OhnIVFAZ+sm1JzNmas2u8OV6afwJd4Cqwh9ncdXtCIkg9ksXTIqCvZ319RlKfk8lQxtRJ/jOS65k
CHRucIudanvq2kfIKlxmZXAON7DS3NZ3hVP1+XbwK/W1z+KZ0GGqs1ME8UQtj+bpa2PP2FpGWS3x
YbTSuWLE8UyLHI75CAFQx0UFWnSWbQDC8yGwFFpMjmLU1Pt+O9t3VbfEJ5J7spvB9nBir9jgdP5U
YtwL7zx/qmyqtD7D+70WrrBscUcUC23Ers5aFQVrtCqq+1hK5vHpDYgtetlVGbj+ZHbMeyX85QFB
vt3a98E84LDa24lMS1w9OALL+DGcyVhorwMHVTCdIv2WE289PPXKx6KCPzw9Ms0vsJjbrOzCok7V
SfvuNd4i6AARPG3ydGywpleeH+3SiPE51abWUhJLmgVU3yRAjaL61XRxiygT0nqabq06dMMnVOpL
sJX1NFF5iZQgBafu/Wg1OPb80yHBpb5aIgoOGAa3qZ6nNCqbq4SdkIae6RNvIeFN4r6D1D/7tdnk
gx/WWE7xvfTnEOImkHlIQqVJi+GYW/D8+8qZmP98DhMBbJniMn5fZk+Xx7mZEufQg3PGt+EkhXdF
6h97puyWpNxMIvPNU8+aZhBx5Xse7gwyEb60g8yW6y7IVXSLxwjHlaRBxccFJYoiwmb193KFFg9j
1qpidSnqVkwkW5APbT0CnmDeMTn87ZVFxKZZCUJgWD0LKQXkGBXocuI+nPljYdLHFZ33dAb3WuZh
TmWFGi607XtCfHO09YOxF8zEISwB4ovsRY3ae5fYaDgvmil8tJulYqCxBOac4RexCxVlRmXDuVPR
iIeRWuV+NN+7kXLHE/wUZxgr0n3pnIARnDFr/G60xpHIA153eGUpHX43SRt/5DyAZZugDBcADSA7
20F73fcymSgfJzcF/PRLSKTImfgz02iZ8M65cvnWLLEVHWTeWPoAh2e+jJU/7SrPk92+7yIz3lVG
k7sSICp4GkPAPbQTeIEPJmrwnZIBNPGt+DnppyNf4N1Sc8JeJz7aH3ST7A7EBmXRFrZbH5Zy6dtt
3bf14zz/c945tnlpHZg4VPQJVCYWmspbJ1zXXydTaBvQcZXjNmkH1xyiOk9eiR1J6RqGMrzB0Erm
yeQW9bZwbeWvkFsgU00VavQVoO1QH9jeG/YsdyT+Z0mSB8AuW69o24HoOkEHdgaubGfb4cV8gseH
n3bawjrNSQJYq+MS83o0hsOvafJ62lMWULPNEFXQqoMR1wCDONPuYkyiEdEPtT0cDRjKdbD0qKYN
M9oZoEqIj7wenCZAZx13CCgE/GzLgipNtk2cpuPW4qhfbqQPAIo9XUfjeurAo1dytBcako744ftC
OybdB12QnI1abStu5IizANLAArdrtBnNRpR0XGv6X4GAYs4QY/l1h6UkHolagJbLVnEnnXoj83j6
ieyG3i9CcUpIZuIP7r7u/BgrCef1vmYKyLIlHUw9Ji2pCRuyO8YHMQXw3EMU0Tgh0OM7KxC8vfRR
68IYh1238V1QZrRzQj8QAZOCZ5HWoG98gsa+zPVkoruaqbOvgZj1JpdyGL/NDrw3CPocZtS9kPas
b8haDLMEgiJw1GO4gtAR1ZqYUCJe7AwocovwBJGrQ8gAqgtaMxvPplavzbnt2USKnGB+sdeUx9Bd
ohctfHzPsLfqyW/EvMFcPp7aURe7BaVrjJDe639g40fAg0ME5J2cPpqNBcBXbOnixYnAmfDsWIYs
XYFA5njWMXHbWwufE+EdCJERESKcwF7aLLDtstTFa15ORXQdFIVlEHkXYlNmHoEBoR3w12GjSDmb
1LTctjTt32t8BpjVrSl7TBatJGY67DErJMiDA1mJuHiX2dD8fGdhd10LO5JMPgl19di4MThKJaru
V2WPzUcNNMwv0FVAkw5iMH+MqtQ+OGxrTiXQ1rRKq8gJf3rCgjxyIOj3sZ2HjG+a7f6JGAmvWY1J
UNIV9U1VIhdonSvjatiTrlJJfKy9Llg2IeRTsw0GyVydANn9tX2OGtrOdTKe2FjHfAvFhCDNZjuw
9ufJbc5dUw7zdI0VAMfERAaJfWxTPGIhTTVCQNF1HwN7/3AzwIlG93VnpYo+ZZEbAQ1QrJB2khyH
2zCxsoNXDpjBUtdP3rEMZEiCu3DqT0lsvI7XY9B7Zd3g7foGW+6JoHc53YoxMlAlOFrSfIeYIeDD
nXKsgTYu4O8pGPA7OTrDB5GAXb6loBh9goJCPI/8taxvfbwN1pGuZZT4g/u62LbwTzWZEDhpACXS
EblRRC1lrUNmjOU7XdA4sbJS+MB1qh1LbrwiCqIrdjmSPJVjnZVEhOuRRzMu03CPOZ8gcz78JiDU
JF4Q//VrlbqDc4o7q0LHgqM4nTjUEswZem2zWZePYEALHk1Gj6nd1IdxfQhVjkERmm1wdgvZnO71
PEG3nZFgydPh+N3Qmi7JOi3s/sc0tM596ZJrXazDAZTndmbQIGFUlScitsx47ttrlDal+9UmUgL6
V1nW9ABElegvyCWTGG87UgJ3k6F5QRIjIQbBBklWqb6k/uh9L9hokIA4cBT+MrowPZNH+CO6Nr/Y
TBodOnJwKNdd2eR9dCwmNJR70np0tw8nChYORIQc4VpkOm8QO3shiZpGZ8NVXZW4kpNRO7fGxCIO
QakT2/lYKlffyAp0/6uPqsu+71EhirVe5j54zJq+jW5CzJKgF41lkZOOWnPatxhvra+2240183z5
054KH7z/ELYaGh/7i0SDh008d8uNjOL2obf6Sh4HsIWAECYpnzKZxkTBC0lx3eYT8h7rbIls7bgX
VxZCm/xocG3HOzZkJAG9tmkzQ92TNlD6QfJGh2m6PbmZw/0o/bbbppM3jAiVeys+Yi6OxboZ6xlX
FzYE27oOQO/J7YrCJHqI8kZ+zxorbo9N0DYB2vSQNgSPr/fGntITMdTD0xHoFAdjDtrgOwG8WYcw
pv1aL5yADUa6MsmvkiQT/VsgKLgBB7DCb+t0bp07RT5dcqgzRAhMqCBAaqVA8pgQXGRx/kpWyxSf
VbpKPNZt19QnhgAzY0I7btfdd2GL6G3hnYkjTqGYol1aymmf3aHxYKeHDtRjnLLUbMoucct7cHNj
rhwP8Y81Oh5eAN+tI+xsw+hSKho13ZI6vfxwg1GlCHP77OPvqZ32Ofvzv+mqkiRDtCRKSM5feZGu
mo+lHaB/6m9RDg/pkyzKbYkSjwsicRKrxYqf46XYDbV9DA79es2b+iR+2f5TPGkgERkJpoMwJuTi
J7Re5Tcm5Ccw1m4m7zrekiWyQRJyWx6ZWLGOd5+OFzins/52145kwhJDQvArXiSiWtzWWPjxcDsV
7bwdNSNQNEIsqOCJ+YI4CdBTMKJzn5t22Fme/63CtHYUYyJPMSaF6JOM29/GVNgyRFPKwHtfkKF6
GWWuBgJ1kroebuE/tuN8yMqfYfyVpK5PXvbvWcPn65D2zsMm/ie4eNLLZA8Sd9JwGzyY/rlez+bo
3ypr2699+zmtbvXGifcliQzrmnGOp/KzWSR/eNP/uf5FaC4ISCKJWcCE+k5L3fSMNFVbDH3zD3U7
7RCXH6BOEnuXhJ88YPuPdw6KGTIeW3Lvl3fup8ziE/3AAJZmvQx3C8EZdDux2BNCEHJSqgZPwS/6
TnDnbXMWHvfH2fklJ2vX1Pknn/zvzwEETojz6z6Pmv5nFPy/oqd1j9FzJLzsFnrnFLc7OLTbrH38
+9v+40VspjfwffuefflRQdI6psDCcGu75QOKvmtneMzcp//DRehV4QEozeTl7PG8ip3ec6PxljTb
L6Fn/8S+/hAkzicp2Zf3wrKgBsEQ6IcAiyq4WK+eFXYiUA1xSumrth+l/xK0n1zi8gvhErZAV+LZ
tqJotC9G9NjNGDJaXGYn1KhNv9UYSr2DLg4IK/7+yC4X++WFLj5FamjVB5Rlp6x56PPHPPolww89
nP5+lT88sf/czsVSSxlasBTazk6d/pDpjyA8LZ9N6frsiV0kPqskLyAreWKFu+6Gk8PhNW+RgXv6
k33js3u5ePuNZaLEpE528tOXSN1F7g+3Pvz9cX32Us4/4V8rkjQ244Yjj2uK7lV8x0sR2ePc/S9X
y+Wrv5jvkowONivBVQgTXBd2TeDPV9d7+PutfPa0zq/tX7eS4hag+FLZycGGkls/A0TzvKS/X+T8
yP99gP7/O6GydGwhWTkXd4JAoLEa4WWncxzZCubsSvRYcf9+kT++lAA2XnEoegjc/nsndHKompmI
ckqaU0CobEbqqJ3+0FPzyYV+Ox7OtyMVG4zjg6Q4zsVq8cfKFsmcF6e0vwHeSLsbjPbbFOng0nyb
FbAdRBdBmbtFniL/a07Ct1MGawM1kyC7DMkD+/utX6apX/6gi7Vl+sUlo5cflCxyW5CDlioJ1xtv
tNVgqmOayuvfL/inZ/3vJ3CxxpiBEXkdqNBpDPfyvSJisgwgNj990pfz5y5v7GKhLX4Laor265QT
ZFqiXMZrhzyI3LdwT65eiPkyNzsfB8Tf7++fL/Lyiw0cn1PPsRF7X36xQ5DbAndIcQor64R1EjHd
PSl7+AFI8LOe8kf/g1ZxvCmvvJuS3CZw8M8GjfzpGQduACl3LvZc7+IZZ06ihhnZ3qnZJMM2sRim
grdfVZ/d6vkE+e1Wle1JfAZK+s7FM57tIEJv2Bentn8E810Rm1bQpdnfopX/4O5I1kLFV6w/ecCX
Q1t8yegmyhlPUGB50rvYEnI0XhqEab6XTGsSNLIduRBMaM7GR296tutrkMEMxGbw94H8MG1xf34X
KGBmcsKaA0jjTo3lJ7/qtzPq4kddbIZ9ms6G7Lf5fsB6OZvnlCiEkIyxAfjCrnd/fwS/bYrni1Fb
OyTshJLhGf/drxpiQFUZ8QT8+BHoZ6X1z//9BTz+/PNsKJKYLjslMEs0RqqZ7ydoPMchq9v69vcr
/FPm/Ofb4R7+fYmLe7BGowJa8/meemjlBTeJ+4N7vnPz7UR+N7z4kRCQsQ0/eU//w3XpxHxfUYCF
F2sD0JcQxGqc7/Pqbmy+kYu4sc7mvfBkBeQhfZiB3MnPxrv9tiC5WR6jz4hAJp1Qwv73hXUYWlpI
/eXeIlW6LzFIsCaRrty6ySdr8k9XYja2TbfJjAwmh/z3SkEbRXqKW3HvxpLuXq+j7EiAOEqpT0ZY
f3ahy+cYViZ340LcD+QL3GEztcAridBl4RbHfg6Dzd8/mD9ez5cA9P80M8HFGT0DLtARG3Evu3xV
9E8h9RMJ+W15/Pt1fjsQpXfGCFwpPT59KS9elYoRJyF8EVjg/VOv8n3fPsetJlvJ/X+kfVdz20jT
9S9CFXK4RSLATImyJd+gJNlCzhm//j2gn1qTQ3ycb73rWvvCZTVmpqfTdJ+D9xn+2OXs82OJ/L3t
gEgFsQ2qEkg6SIOWYrq9FvuRPSo5AFYTkfmoPVl9SSe89aQA/tpIopCva7zbrcV64n7y3TDacqOp
wCuO6n0a4U1r4jArrHt+lG6GBg3ugHGT1sAS0dum+NFg2AXD2VLjdICm0Bu8fRhMz+xTVYpcgHsG
bxgyDyg3bWkjBQzAABkLGs9LhCaimybH7AnPHrn+OXuLgG7JGVNnNtW+oKjiwp1GbguwSNRZYA45
kokV5T8mrwsN1wvw4XHB2YUsW+G0FtTBKICvM2A8p5+A7zSN1uOzuz+62YyA1FyFkVQQ2N1et7yO
ebB3DNNRkRkb+AfA/2DsLl0HaGCrhR+PhV3YEG9t5q00Yksx6M/B83XTsfpEZ3rzNv3kntm1Zke2
Z4ou73Y+oBB17T3d+uf2XKwr+/EHXPhu7j6AR/qNvFWS5AvD3FXILzIA70E36nTs1/6TaKCRWNSZ
vfQkm9Oq+LYPjynIXTW3dqIdWrIowu+iDR6rFwUVrNsSfuNnC3ElPAYwElqEleno14BvwljVJpBB
zRClr1yKx18APgMkrvnIMS+NcTGzEabXv/kCDYVW6DUvoEhw+wUDL6EdHsgjx7pmcLmqb6jbut5g
9pHkYlz9B4al0Ywvq7HeIq59LHxJ0xDxgHtb4mZ4VsIutaE/RTWe/Y9CVp/Vda0YWpY9p9OXWqz+
k6SLFl7tc4Bnd8ysyBedznURk/N4kF+nU+IyPYab1OzbY3n3ln0uGyEnQKFTgnskzjUT0PekxT57
xArXrezZQIMGKkTxpHYUSYuGAuVfTP3CGcP5E6JQdA4mkU1hkw6lnGPy4zOqzyCGizDnxniFXias
VeYKzT4trvBKLKE3ABkU0riCWEap7apbhU1lMHKxSyLv7Hk8msqtwK934AUHWLQJnK+W6dehFlsF
qvMVjX98jsrJSwxvgwqlIgGeTSY0aeDzLgdQK3vM+iRcad3wBdahHhPzgAl4fLJLOosMSGI1DnxG
EqlJKZ9JaGfFukU8wMUTkJoddE4W/YuEGebHoi6lTHJV17KIatdUDUUpJjF77KUWo14glzHw/uyI
TPaCrop9zwuMEYnDdiqrE161NukkPqfJtI2AZ2UAajqy6hTd0BJw9nVFA5JIxgmY42IPPvCig6k5
+SEHIEOmmswcFUQgXOBhxuN+Bqq04tHfaJS8Z8ldj65svqYY/rvHE1AyK3CiMpp9eVQ/NWJxShmF
6D+tEJTwEqCNhWbfxu13VpoiI00ysD0J2Qcwkd28FH/gcXAXqsE6qXIec8SCg8bsieLb7xMQfI8A
D4BiKViENSIYQ+iJCrjXsscGsYTeS3xkoLlWpEhZuK4qAgRJRSMD0j3UKm/tbdFqoN2KGe6Y64B2
XfervLeiAxqCo9IG7N1jDbq/pLfCiGS2wiQ/Iwg+f1QrDFAU/DZV9hM41tC6zTqPRS0vDNwBMt6F
BJbXCIMgAAxSKDDRc8RgSC/bkan8CPaA4sLA/MvwVwuTBI3nWQTPGkssDB3RU9iiIo2bgXwUeIoB
IFTRaYBZnMfLujcs2EGEsLDkGl68yIgPsELJJI8QNLU1UFv4clo14LZa+bngU6L0RVEyCyXUAJsi
83PweeWjGG5MixYJ0LHCA/gXZsZCww/77FMO5c/Hi7q3YVjUnA6g14/XWJU8KiBTS5oPSRk6MtCz
AaidtXwEwCfozBLK0wA3B3C3RgzCNFVSNVnlkIgQpjlOxLgGcwl/LPB6hEFfdHy8gF/KEZVzo/xI
0UUQht8w+gjMVSfGcKcQUPjZ7y82ekVlZCEw1yqeCAldyQKMEJY9uELUEb3sCHFSM2NT+S8UBVmc
IiKU4dC8SUgBvBmHp+mePyKoZ9EaI6KhkM8M/unx0S3d6GsxhLcXK0zhg7uZP+YJjOCaCU/AdUUz
2GMp3H1cij2bQxisCHpPvvEW9VQwHuDojpHwa0RzJBOfG0CqZqkTJ7/QsaSLKejV0eR9eix46Q5c
yyV2cSxQfxeUkT/6eMAVU3Gj9A5XNPZjKRy/oJPXYohdFORC6KeU449ZDjgD1RNAxIiOtrpC9X9u
CwWpR9O5yIKqPfC8wzXAJ9NdrMThdgQuAeVrZmHEBQFnvSaK8D1wCySHuNhkmPXvfeU4onUHtQZk
vkDZ0f1KESygELfW48XP940QpynIzTW4H5wsKc7DM4ociwAA7KIfAoDFUSsz/OHEF9DYBqM9frsJ
yppyB++Faiym7CVRlVHeQ5qBj7qybZil6TDHFivHsOQcJtOn50Q49iO3jaMnVV5rMkXewgkDpkLU
EAoKSGTh128FCl40oKmy144811olEEDq8FTGLrDcAUdX6WWHtpP2RRQ4Q8HQL4wHZZcX8lp0KauY
yZwtH+LSWQWvVqxhhkaNxDE4pe27pB0ws6qL0YpDT1w8GG3nBAMQGLHlIDpg0hMaGKdxp2BsCoBQ
JcDDWjkFNeVPTSopNaelnVFUZCWaIKgycl5C93OMTqOVh/OOMWZu0EvF1ogf1+hM79AZH4BaFYUh
TBu/ynZI42u+61aZHQFwwbk500Y8RbK1d5PQoPXW9099y38rKreIjaa1UWAEEP5OaQdLAzhrxQCE
SptWebqTwiPHOH5YU67cglNCAweCeCRnCFkQid6eDsZvMCXFxf4JQ5OmIH1jJ1RVquf8k0fvxg4d
vGzuG8DaMfviTfEp7ve+inQrnHD0RSY1HQAz/FOcqXY5AukcSAua+AO470aBtj/Oo9H+ztp+e+ex
2cDbF+CfWE2UidsQjizaYiXBPwHCCZOHIdraACWpOUBKob3TLNz0ObjAtUNroaiQ7zSg8JpGZVT8
k7wDsKQYutmwV3pNT+TYyss3RqVcNJo8YmliBDoVsLX5p6KdH6MAKZNtW3D1YZzfBIzoY9t5X9YU
0HiCXiMUa5BvI8q91Rs08/EywE+i0zTufScR3dHfidFXhwOMo3Mr4pUd0PiFPcr+PulRQja44TMy
gc3EGDyz0phNDUBkDxiqZcEYZb/CqGAATPMkCmmJxt2Z336qQOQzYFUERH/cRqf8W/CGA1eP5a/y
BXBxbrJGN9qLh151yvbcRVqESMLK96COBYFhH53q/k0Ap3f76/H233lK4ucTNhXgckote/j5Ygek
EbU0MClchu9d+/bv5ai8jCqvDP8okCGr2lVNNk5jdGr672JV79UCJimVx1Po9wzlnO5icaxJFXFf
EDjCL7PEMWWl1DdM7GFNSpqt2CFPAD9aIgeeitypx7ZzMfhJibLuczUB7UCINmAOYI1Ror9VY3ZE
YgoAuWnXGqAzsfoVtNPF8ENIbVu7u56QhOKqMCfUKNCQYXEqYVIx7Hx2h4q1ObjMHtO/NuuEFK92
rxm3YginNmpKkEYMSK/b9WDGDppXeVp+e6/cswgNjxroqpjjp9s900IlZRkxZHeNi+q0ieklvTY/
/aOxBs7U9ue/1cAbYeTLEOqVoM6bsG2xE5iawW8597GAe7W7FUBc1WSOj0b2ci69BbyZLdoHKGfC
31ugWxnEdS1ZDbhIfcDulGcMhqSYasEAztOwxfZ99w6h4WFlvRkeUfTe95/aydN7F0MotrJtKZfs
zuNetPCfs1OF27NrwP5bpn3E7mpLw7uCZmjr0FQo671PmggpswZdhXw9xmtqAI1CQ8zeAmqdrZri
p87rqGVR1rN8q/6sh3B6QDtL2y7CejCAtolMxlBOvMOYNDGLduJK51XiWgG+GOPGGU6wttDNY6Ig
CDuRvXcrmjpytBMiLBKAMYAo3EGSd9Kc1povMQZMTvFLsdH2vCsYpc1/B/2XZgoUp0W7CUQ0Bh57
gKfxkMwbgVFsBMun7yNtdYTtmMouLjHQxe4mW7PTwRE+EH4b2UbUOQNwpYa8144AbNVa06eub1kt
UdFEQIZmVkQtt2pZZpEYSkEyqyWgCNeJybuliT4SG/RPFKtyn1zMV+BKFmFWeN4DFyHIGnbzIY5W
7CiOZ2ZO4AhWbibWYxu2aF+uhBH2JZNUYZonp3buk0PzkPO/vYmYiYUQFqNC0aoU0Aqw66CJoZVC
73tzsAzk5Wb4/fE6lq+ZLCvoHkERAC9htycEQJyUYbKSRQ957ACyxSo28bHYeUZEsRtUSYSJEhmg
0QcCJM0XrNY9EwBg62ztGbRbRZVEmCgOYMdsOa+ptzq31kML8aApbqtVTmlwXbSFV5tH2KgCvDSJ
PxazjRpM0ZjdpbLGcNd/3TrSQmXtmKsSFgRIRHdwI7PRuS8DiF5P/1EbCIMEQBCNiwQsqLIB5KDX
uraPDc4AwRRlSbSdI6xSC977zIuxohZeMcHQCGJAozmxlAUtGr8/B0Q+rHgF0wqyhvUM5ux8eReP
+AbN8ixYcXQFImDnYOTwlk2cDlr18TyKCWcICYwIQsZt+hfX9EYGcTBTBC7YVr2oNICGTL3R9dxl
XJrXXdivGzHEsRQaKLAwaDIfC8h7DRbOD3wUlLO/f35Do93VhsmEV/ABghBOIUi8Sx3z+0azBdWo
GcFWh4AfxzBJYqg0kcK9Tb0RSTgH0HSJIt9iYcJBPs12lTEyIMnrrcma6y+aXVjye3gO1pDdoOaB
rjFiHzmAA0Z5p8x+b3CLt2Iz4BYp76EJ4j7K0u6rffNu/pFFdlv3oB9ViuYiK913QG5+6mGNapQj
wCO25Z+9A2fkP3k9WbMb74lqbGezTXirG/HEzoKlr8Jw5EX8bNYTE+2jl9tc2mBoMALkeRQjNf/E
O4lodkSnJvYXrcH4+6tYl+dkLgFGHzY31DFgviksUR8MsL4bADamWPhFXUW2ir5QFBAlUSIcfVOj
/N7UMbdLU0xZBzMQ/klCCvY69SfJX9fpiUeHknAGS67eY+ZbYWTaehcSzDlh/ucTZt2+Wi8XlGEM
gFkO7ow3ElPbZx+YsO7fPAfvqoa6Z7aekX+wLEXuZYSQ3OdruYTDngaJASYG5NYWcwCyeGWGpmpM
234Pv7rlv4VGCghtENeZ3qF5ByiVWdMe8BbcBB7ONBl5L55C76ohAH/B3qPXE7m1BHpfMziHT+HT
bGXBtmSnW/C2gXUseMr2lR6bNEO1eLWuxJPug6kTFNzAProLttKhMXfVVlw329CxbW6/Aj/vOxjd
viaoXrai6PjSrZI0WcSIJ4Yb8Cdx5lKf8+xY48xPrSU59S6Az/ec2YzwOr+h5wmXmtzdaV9JJEwW
K3ejL4QNtwO4HqiKrd5QnvvVHNJkTm2MFhJLFGwAW7UZ3H41J7KeMxkaAN0/wa2ICXibnh/xC6Ew
Wl3+2QaJ8BQRE2K4eMI2aI50UE943T+168kGFwyCLTDVZx/1J9joV4UBXgsk9CUSC8pJLET6N59A
2LfeCyOAo+ETBjMxwU1g5jvvyLuTETnZDtzUBnOmBRRLqcyNTMLoIF2rZQYU2TiGotBjR7gk2hia
N9Gu0j9rDmWN8zY+OHuy00CpBKkX1Irb/RA2AeLyAUpWGJpJFUQ7T8KkNKCLTxMWCxNwnfJ9bTAG
QGENoKP0Jui0Xcq6KLdIIhKBCmgs3jSvq7fmvN5DkJGuOywvPXqwF/5fJaE3J0dkBMizlCqN5pPD
ZZnT0GFbG8pT5owmetNpUTRVUYjQc+aHERkPyhlsOzPdg9bocnq9CTCidUFzCLTtJIzS0MxQ8QpM
RAtH1LkYUwMTm9mYAKuyeNdzPBgB5iQhxC4MBcoDmnDUuqinuugUrowCYalUHzgGlYxTBSnvpS4E
mCmjO8zGSjSBd23Ux9kOaCZDLeYJs699cFPI0FUGa6GWzjdTPXnrcg9TaIFlc+9/b0y0SWPXDyjz
HdDy5mhgltW7dfJNrszJAF19pyvr1kz2yR7krX9ZA7zWPZmwVGBKVzWpgzLk1rfaqlHjPK6kE6vT
3OJidIuuYY2TMe+BsJpQckzZx1Eb99xO3k2fysVigLDYAkeIQy3kLgV717IIDa+YtpdrwJ9cyoDc
82D3q87tzNn+Z45/bHRllexntxjhQgMzRn9sQmaVvj/vP0slVB7g4S3oDSC+XQMI00DhGE4vojW0
0hZJaHQkC14IfHfYKQORu5EdwtNsFsFdcPirTOhqQ0mXClvPAWQesvDqjrpqd/bMbvaeOD5eF/8u
2UObJUYW0CKL5jJCKxMhQYFp5H7f1mir7iYT1VULh+d2uA+qHViPj2wxakPIKAOPQQSopUycWdor
fpqB1HEH4sSvweS/CY17Lk1uVW6Z0QLeklPscjvY5Ug0mZVEi1mXDhPWCdAQCg9kPnKD2xE4SCn4
1HYaboYKDUXfqwGwLBNROi07WXLc17KIzS1blU0agE/txhUy9p1mDE+Nnq3/P/Kg+Z6RF+FaEhGS
ABVwqMUIq1IOQIt/786KE8Ghqtvmq3rP9qUt4hHAM8anx4d537YxD+Vd7SaR/MDOADW3wwpBDHrK
9x1iUmnjmdWXsvYN4RerN0AaochcPEH00c1dUaD0JI2853lcXEktDz/H6N0hX/sWTnGFOWl28zcG
RruSRZwgBwiZsJwaaIszP4aGv2oXDe2UIHbJY14LIQ6vk6SKi4FIeLnzs+lEWL+SEOA93jiaGOKs
pKruZxqYed9i1N67NeDgdXRxUy74ov+5Xs4cp1wlxNVY8Hiw7ng87HaH+iRsfCtHpapbid9Dyrw8
bUlEBNnwPa9MIPC+vCGDVrs2wZUMbaedEHVNhE8N4eNUPMfz8KlzvO9bs1keDE/nduX3x8e0VB/H
jNUf/SZ8agzGzJzzsajKxLDNPrQCPC8EDoK3/6gQhCXOswlIS7NyA69/O9ekZruPRdHM4HwKd8bp
akGE/8xzrpZnRkl46dmnxY74Pu7nJBVoiiag9c0pX2k//9suKkRuKnQe19QBhM5PriwKM6kxrQHh
Z3gUe3QZAyOWB6gWVkCpWgUvANkzraSAQE7EkcczYb+PHTQzbAXzs0EXQG9iNvz9BRfNKp+fffN0
om3tQgB0I5s4whrImikGI/jd5rU48la8mXSAchudAcGSAfhaK7WTFW1vZ0vxaMXEgTZKKRT8gBVP
Wzz7AjAXxXtw32zT47CXEWQKZ8phLtTYrpdJVnpqINvxUoJlKvqOM/1NYR/co1Xs6+OL85Oypws2
5UYWYfKjCf3PYoTFtZaISlaIKm2kt45EuXxLcdCNHMLqa8MQApAXa3oFevgbazBoC5hc9xcaffW3
N94G3CbI/aCutFY1ceH0uEuTj6yg059s86zDuOG1ocRmiu0+LauXOIlXlANb8NE8h+4lEdMKmHYT
52+48gEh+n44YaznK//72SXeFZtmP7/SU5srltfzRxbhBADxLQBneZZlXEqwgQ7s6zmym0tPeJM1
NYaaZC0pJHpV50ZpDf1+LLG+NhyrtuUqfhfJNUYgLYZ9U9IvWaGCTiwJ4lm0xqJrUphh1W43sk3b
OOUikd+Jqw6ZPF4xUVxzn9Ada/E2ao0mCxdOObwlo3Itk1icFIuggEkgkzt4p/Sp/Za5rCWYZzAm
GZWVfUv26bnZC1bvPBa8dJDXcomDRCqSM6Aa4neAGQVjg11Lvx4LWApXMRf0ZzcJNw7KGF8RY0hg
AMY4AyIrpldsWA/cLLmVdfu6W1XFR5sxbiF9V0uzAgUwrf98yb5cfwPh3oGgyWUNJgx2rOGt481H
bPkWu5v9E9A7YUZ7E88YoN1Etwnt5i/10tysn3AXHd+CSa4T+B0IY61437nClsNIc6d3eqIDRHg0
ZVuwKgPm7kzZeppSET5D5AoeQwSzp/rYfQCZVj8/rVZHPAwMq+dep71CLb2OXK/0Yn2vDFCaQ5FA
LoPUy5BXk/lR6ocfiekCEwXOUYZnruZ8etPrP//rJl8+7Up00ACamhuxyWBzwjsto0/u4bw6zlWQ
dxAooXh7opUNKDp1KdRfiRQrXhnwfDqb2x4iIxvIoqi20zKIe0AnAJECbWPGAMCokUAiHSoVE4Io
Spr1B1QS0bazD/Yh1H/9qqzKAlfTu298UfRmdoNkrHEtknCTQgMg9NDHbuKtFu0V+bpEmadZV0+y
UxjUF61FE3S1QMLcghGtaYMSCwwCVKTt3dm/XA3+lf2U1oxZmI9XRxM3//3VufEio4RpCHFSnOsT
uxfziCLh4s0f7R9hVLUuAu2E9z9tFA3RCq3cwHnNNyBxKuMLREQUmYtXHVOsGvjWRAwXEBaOQYkF
uAEyv8te/RTEFmbxHW23pWCBQvjx/i3q/ZUkwp7Fbd5rQglJAshpJkOWUPMI4RM/258hzRUveuIr
WYQBY+WqqoAKDO8E+PftUw+8Zko2S9k3MmWpa38SMdLJ78CpiWGfMdaBEqTpPjA9aUaKsnEkcKcU
+omkBMqcz4apXu/ACFGMuuAbowMyyseHtJTQwmyosqYBmJO7G2wWEgAT51Ik7NLIs7tgi4kircts
b8rBCvdTC/cq25hCkdoUuUtpyrVcQvXlus+0VIXcusS7uAz4bt8oMdVuq/iFkvUBJDMU1V968uHR
F8tivAwTdEDyu73REsh1Ci4OhF0/WqnTw9OIiJrqT/Bbi4A+2GlvVJHzMq5uOMBXJQyVovkcaKN4
hicnnr1Glts2UIYzHxiIKVbzr8oV7PnPwBjAiMOvgjVlofMdvhMqz8/fmgJETIHIkooROOESzwxn
8LTLgCPLy8hS/VEMdZASofSojOi4n4DW//hMySfn34u9kku4g6H0AYway8O55gEA1Jlh1ttSIRii
d1QSsGzHds985wBM3+1azQVPCDgo9JDX5V4yA/k1hZ31pR5cFjsm29CGqcgy0e+vQ1KFJ3EAK+Is
bk8/UaVanDocRYVpUTn8mRR7CfyOKpAiXaDiKT2jV+CIKw3KrhDp1m+5mghUKAVDXAD7IuQyYi+B
+m04S0FnX1ISWd3IHtiC1cwEVbLu+4kpJBbjbapCZ7ldUZyj2uRgJKc2hOkUNooP/g4Mmq4LWLbH
n7e0LSomPDmAOoDVCq1ct5/XyT0Iswu1PVfDPgWPUBE+QVcHEbk1RguF8eyjYWbcSu5juQs6ioEM
ASC6GGQBITC5K0oJ8rua6c4T+63m8tUkr+ocsMBZagk0EGjCoM4nAFnyXAvHJAieNm6XiDcFtfcB
7w2OyEOBt+Su/xYztsxvO3UD9GXx6fHSSJv6W978Xq1pKgwO2RjcAelDmjihO49wgs/Ar+fRiyAG
gHgUDRZzkpaQKOUJrE3FMyholHWSZTlF6wh39fsTUH8XAB+scSyZ4xdikvBVqHXnJzWY0ddAU52v
cuZnMqHVK1o9XrAwbyBhcFTMXQECAe82qPsTG5yA248Ben9/juUx20+ixDwlSsMAEy32ZaMXmnw9
c47qQgF2VR+MZyBEmv/XWiscJ37LTGr5i5GF0Ri9Nl3HRV7YrRKpRtuU7aYN1ZeYD0B8woMfZFJi
oPF5RQagPBgzoIM0lgCCTDBZFCumBZQ2AzAZSxwxy9+iJghSvVFCP24rwN4AmH6ilKSWFBk2D0A+
MliiMTt5q1wgBi/9MI37c5dk3wHHfwJomtKfunJfCy+P95l0YJdTBVCHhP9kAbOahANL1KYfE8AG
nkXP0kQ3yj0XkI5GBjbYov8Cg5xZpyko0HojVRhwIic0Y0HEWf/7ALyBAjEWuIWXD7yKiQtMAU8K
qC/PpWh7gwpC7gCUkaiR5SZG8zfV5GbhOgXNiix+su1z3ma2WoLMeHzNIv/4eDeWVFzmAYWB4QgO
T11EBAHSc6kTQcJ0ZrwfZfs5aqCb1ytZV/I9eFUfy1qyIHOJB/N+KrAayZfYUQFNYZC1/ZkHHcGk
JCB1knXw+Bzkz25Gp/WNlqcEnMuHfSWTMMx+NfBFznf9WfCYT0FdRd5qpi3s/XWe1CtmGk2wVdoh
N+heNpk8Ojofr5ksyPw+bAFbDL3GGCBZi5wKkA+CR6Q/A9BBjNyy3UrJLm4P7I5rrHAwcsD8VcWG
A6mmOJnZbqI98C36Jij6P18wH8uVujE9uMq0CF8wMrWDZziTBcdbIbshoCwyRTC4cdLVLrAjMLNJ
FKP2/9j/f4STVQpv4MH7KuLMm8TezSSYloaJu1drenmuHUrotKjLsJ5AccCJY8XEQr1KZboaspT0
rWSdJn4GXSszPgneN2qdYCEeQQcwEFWEWZpCZjIhuHT4kK36c5/96sOdHCgGODkBPprGW7Bx5J79
lTf/slLwW5cA7QCYnBmB8S7KyMEq03RQZhCujyo6f2xJXIFxpmsNRtM7yVHbxm0bJ/j1WIn5RfN8
JZgwmUWpqUku9VDiyeWCJxAUv0wgP2vQHAjOGT2QQY4Czl02/JYz/ibJXNDoFY3qaAiC+iYyQK7o
RuI5KI8l+8x7rY6AnQMlrDeADhKEIaJDxYZbNLJXn0x4U7DONEObY6/kzkxcdWp1v3capqaECEtb
AwgmoFoBUQg1f2X+jqvbFQw9OKaFejhH2k5CL0nWGkINdulvnrRCNSBBm6iP25aeko/6RavOTJZZ
wuSBJgRdnMwuH57lfMdywrray+1xmFa94AxNRzFDC1djxosCRjnLAZqPJb4SCAkBVzDzbgBLcT14
J0kAv1RijuKhBIPnY3VZFgbwD4wewKuw899fbYkXTgMYDSXcQzBzo89G6HWO1eX4k017PQMd4mNx
CyeNtf0RR9g3mQPLUt6K/Rkd4ltvZQNv77EAynoukerVekDpCAKSku3PRVIbJStbY/YOFt6VBKaf
pO/sx9IWwsDr5VzM+ZW0EvSMYj1iORsJLcWPfzZZ3pwtyM0PJ0ykWAhNDLJ0uODo2WNri1fqVdKI
bubjKUBszLo5MGhpa1wVN8UbWE4vxVRXqkPlVWs+bHYxajaUbyJ6iP73TcpcPkGvO6AHbtVFQiOF
jwEm6CabHzXFK/bBmGTgO2p4EOX2Y/zWcdIvBMHKWorqKtPBiBVQwqAFA4ecBtcDo/oyuv2J+9GJ
wKYDUSyOuDwF/BOmgjx0ofs+ShouZbnzFhNh/o0oItSNyiHXKkHG7SiVQ5k5zWvZoUUA1AEssw4/
K8mMdqBoQzxCcY+LioUI+5JFy3Bdt/ssgMe7qjgGgttc1RltrtsMYLumrG+hWDOnh/+IISLKGiTc
0ah6/ZkdHTUc7Q6cfMZQgOHszW9X4CtpwQIJgjI9GVuzyt5p7bkXrLj7Df7zAcRZNgUXVQkoec+J
O9jduY31UAdL7qo2muNBsgX7Bx4szF0E+iBz34GoxRhWIC7T5Zw6SbuoVqIIiAt1TtHJV33fG8Hq
p8QoXKFHFMwdtaSDLoupzKR6jaIV2Hr1WnwqX5sa/V2T4U17rX1qjNZ7e3woZAfH7zt29SFEMasE
3tGUhjnKJwfwMb5i/7mnOnUaZTdxq7TQswQn8qRERof8ju+3U/zEVXYDJM24NZvSniTQOgUcSDCz
l8eftqguKO8hEQJ+K8oYt1pZRxGaTsJwOAtd/hpq5c+x2QTp+2Mhi+cgoQMUXMsz2AihEqrQjBIX
4RyygWP0PAMQh8eGplxlFljTtlo0UG7B4l1DfAgkFQUOl7xrwFLvepAwDueyz6K1UE/x+xhEGaXV
c3HvrqQQezdogpcoXIm9Az381gMv8qYQArBnS432/HgHRWHJbCmAnWSBnoUiBSFLbdmsChtsIeKp
zm7scc2v+BWwhF8YO1gVr9AWe/g0I5ddg41tPOQrf/s9dkdb+9HavltYrc2tgKL3FbyDvLluXfze
Wc+hndDHlReCc4zL/flW4rgFcRBEuYAFiHjw1I/6wCF79oDHewKzqq6WoJV9anZ/U7G6EUtYdiDX
CKHcQJWZApTRP3LvuRNcNTtIoOBOjwUHK/P4UBbP/2qdRKCVxyoK8WoynJUuHNf5MFRWDko4VwYY
Ec1Lz3t2Z1XBggKeCBlcV+STFx6GmtQPq+GcW/0aWG2r7MiZzKf8PJ9u9pVvZTtb1c7jBS7e2yuh
xAI7ZkCDj5DBfjK9t4k8AWzrVY5J+jqQdBBUA4V4poN5LHQpZ8U5/lkqEVCmeVarWYCl8n1uDY7U
AANyOFROn9tVtpMSi/dQ/bSYlGY1ls/zH8FkUsm1iDQ9AVaalZoDJvsBSWqpTE8xhksFgev1kU9j
4HGWEtAIDGdVQzn8GM/EA+w6RP+98tN/67JAV7hn0K4+3tZLV8CdBqGUC1h/EBZiqu7W0qceH3Ot
D7Eh6/gpkApQW2zCFSjDTRhjVxowpeLZLYsgIfNNgFOZInesszetfi8Vl3n3mS9+2IiA9pZFWsqy
VKaZWQ3++Tji7nIV02WxgKuUepYfrer21ERnVQRNrJtaSmuoMdrVpHgTtSqIQkEv/O8LoDfyCU1n
Qi0DFhaOvsjQrG+l+TZWrAYMpUpBK8Mt3mREBGAUmRk8L5b+KsFgBFAOiBW8hie+8qMjt28yk+jB
6q+O+48YItz0ZD+bWHFOjBlbFL9reDIQ1ecmPdQSQNkjU0LIw+vhoJoJdE2CQqiir+eIP1LFYfPD
wBR6Em64uANoH0e547Q9ILxZyIilynfNcO5QoRDjwMg8W2LyU4vA+/E+kO0Jv0Ovq+0m1H7wcjTL
sC28QpzbUbiNtX1ZRm+FdtQwwekXm4l9E6anlF1HjeO1rRkx9ZpRtyWa+h5/ytKiRRSrLuRreFnh
by8gQMSbQcpBZsQq5fAuht0sR0Q3byFz2y5NJdouz0pL3vhrgXNMcaVpdaNhYqOUhrO/r+WjwDY6
EBjb0A7zdcrTyupLvgJPcHh/B+YaeI4Iq62OjcAPuYcb/O7nH3XgsuAdbktl1X883sYlQXiLRrEH
3AZAkSMO1GOkXuWLfjwPZQmaNxgxpn0pqt6Z8vCgijRrvZQeK+jIRdEGhApgYb3dRJDLNeDJxBPi
lCuruH3ph9ROQY+stmtB22gFtxbCLy2rrcerXPJF12KJ7fS5RoilQBnPIX9S6nVYvsax/VjEknpc
iSDfkidpGPOMkcdzV7/23aGqBpML7DARdTU+V4CKfSxu6dxQNeXwWg/eUaCw3m4kE3qlwOTMeG4C
lHHAgT4AOax11L51Aryo/VthIPcA+Q/sHx6FFZLSy1erIQoCdjiLozNWdse/Cz9yXldiit+4v9O3
csgrpsZREvqQw2hrQIpPymsBet6nx4u5z2ZuhRCmvOkSKRkjHrG/yKMdXvRA152PLEUdFhJ3iJGQ
LeGVBNVUsrytxdzIdpGAJHXgjEH9QPSDJqF+sEDg7qPNcEJz3Cs4SZnxWyptlPHniApCETCmhNf1
UoycoPkMwl8iWgDGNYiXHR4kOrnpw9P0LVBHadtyr7+330vsfd6HoaT0EyxOfhynU+PUZifrOXjs
/f3jA6BJIg4gRUNH3ZeQVCluoLqxVFqx/53VZtJ3Fl0NlA7ehR4UrAwOAuWwmThXJTwFFsUE8aBh
ZXGyE7rAqQur6p4HYdDLvn3O2BXQe/ua1ft40tF8EYms4fsotHirhnXByc5l71H2HqDym0ouH1Be
9e5tE6Yr0RMEZAqAh4MV8fYm9x3w3oaaH/EOAqoV8DuMYIliULyIo1+PN/5CQnTrwmZrASj4GeMG
EMKEGRRyTq3nGYOzWMFFo8N1sP3cUsZnTXqaZKsoD50cgC31ufIxjRKCmPFUMKcG7TjhVyRtoiD6
TNWfCn8Ssze5fZUFg2l9O28oCrJgBq4/k8TM9LkCJswT+XMnxrzNyZOFEZZwjYJrfATGLm1ajBxD
RzgD/4dGEPBk4QkMta3bE6jgldIY84vnTa6jnIbeY9n4+PgQjY/j9vv3729vb/9H2nXsRq5syS8i
QG+2SVe+SlJRpjdEq6UmmfTefP0ENcC7qixCnDsPaLQWAnSY/pg4EafT752HFBv524N24ONfLwvs
I4+D3khsUui73doHgbXaG8KkXMMD8AhEdQdHcWozPQZu5DZ7yfUd6TF1p426Fez8rNq8q1EwEFGv
3fz8KQs4FSiDymCVhzuAuIYlsY2MQFcTI1GvCgr4xGlK20eXmc291ZvVxsN7XwBlTbwn4B4SdVA7
zU/cN4dKCKkGFXZNvfK78A3cB5uGFKfMht70ylvJKoN9LfDc2CJpAnhy79JyIy9RaWwN9ZqTM6Q3
SW++ngPyKQPAfzm87ULSk+efJ/IL43F71DA40HRDq2L231gNEK3V+qIQc/Vq7Y/V5Xp2fjlH8FWN
kHgl784WKGxA6h2Ca+Wxvmw2G3Ozs20XPf+VaT3sV97VhYDw9muYgx9OKJvzeaFeNfD3gQy99gB4
i650Y5rlYdglyCbt1iBAa0ZZ3mrsaAFdU5gCBJzP5q/xvUxs6UU6TKcMMO3nJib5U/C0Mu/zM/XD
vLNARz6iCMHDEvNuHa1fR+Ddz5nlnEP0a/0qyfs86U5q6hII36qThXl/osT8LZL8vHlQLi3ZrGwE
tm/sf/ceWJNxt8DlFVi4Z5UlajAOtXr1j+3j0akOSeQcXkTHsN2pt0zh8wE4yL/jTluD8c1rej8T
/xhmbpWwGZEeFmF4EizRzI/GE8S9yhjxv9NIrz9P+0KWCRtMnQWqZ1lfng0jBqMt84hvcMJSMh06
w+sn4quXITj6L1pk0sdwH48rU3vvAgNCC8lN9Dco+PdVzP52f2gD5fpoCPRrgRVVbK9w1/TQl7bw
jYnZlflmIouMIet9X7vyrgzKisimTmRzZkdeXlBN28irDB2rFpmTCiBCKyUBp13RPQGOqGDDnap9
7AmPopU72KCgSVrriP2qSjA7RTaUWbaQRxIF0J7bUapCOYpBUmOUJoAX+9A07NJ8n/vaORNahiR1
cicjj6Vb7kq3PgIN4cxzkLpQdHQeEysCecFALopbEWrTh5CAPYTMXw+pY1Kg/z4hnPkCmJ/Z75Vt
cuS2jRk4vhluS7snT5yz1l+zuDO+DYjZ+mpapRGnVdrVKpzgwcvPa1RBXwUCZsqA3IYcCVLIONxs
n5+GMn2Tdpp2bcBUKu39C/dYQOkSM2ZPm/hXaE0b0Nm5wgsk9Yi+B0HGPiSN27iQd774jyLmgXfb
jX/q19/VhSsQtRpEL8AgApD3VTb/tmmp3kWZnkT6VUJDU2v/qrZQbD+INgmuCShXXn4++guZUGAj
vpljzgjMQakuo/q1BY9dDQi7o4H2Fp60jfapyKFuaMOnBp/dz3ZZLsH5Yr2xy5yUwK9DuZIwTNXV
d802P0VkIB2p7JcSpA/daa3PcuE+/UIlo01GEZHAYCr7UxXp4Cge9KvvUkvaNHssLAjwyxUXbM0M
44xKeikgawozcAM3wzZ4MFyK1intbWX6Fs7IzXCYsCMBAatW9r1+fc22IP1z4gcgRx+Do3qY3NbK
oKRDciQ134Q1w/MfZo+OBHU5oPjAeoRlZG4buPJ5ooz6tTmUO/W3Ch7rypbBYz0+xX+UFSjEvPlY
YzK8MBRKgY2FAtKtMZ76pdB3oXGVShtysLihUEQLAKNf061c8pyRff7HEjOfQSOF4PmnxtUIwfan
hMB/HmrJitsn1e7BM7ji0s1X2P3AwGOJRcS7yypb1GjxaKY0M67ZgT6pT6I1/b9m7j8G2Gp/k4/C
6M8G1CO3AYL6MTjwoKVZ2YULMYAiI9BAezn4v1U2fQ9QiqF1amlc5SP/u9yJH9Vf+pjZ4qO4ElMu
rg+8BACGZtEkJLFud0Kb+jLY1nrjWoGL+ZH+0cAA6aCY2Ydk+q2tTN7i5fTdGpPjaGK1ixS/NZCe
m+FiaCbJH4IH0ETttRMfm9UviRIxJWsR/tKh/m6Weclpy+k+dLKwCc/NmT7JH8Jny5Of12zpgvpu
g3lcjbzQhCjuDDi0YUf638pJP1d/c6dZ4/Fa2uLK3CODaBQNOizsQIh8yFOmmX+1YjDhXnpvK15G
y1TM+iDYu+iceD8PbCFRBJkvgMqg8QUpRcTit1sk4buM0xsY5HcaKd0QIamyb/F+hqgKh3ZIRCcF
BkAy0zOUIPb9O+f8/AVLgerNFzBzmzVNMIwFvqCy0Pj0QDQ7dKT32lW3LyfRSi3jLfGoW/7ruwQ4
iLl4NrOKaRBFuh33qFepMGmKf9X4yfEhKlAJu+kv1/Qrw7tfUODRQMcPuTDw/6Jmc2unUsu6boua
u/JGsYMf+qecAm2TZmlng5+EX3EQ5r92c0NCqBFy2DKSXWB+AHfYrbVRitWIL2LxmnC4hOO+yqzc
VypblFrJ/Hnd5LszgTS8iotMQqAPL5otRokh4DHjJClXbjoJ5Y4v9jrdFgbR0LHlcy++/xFFG4Me
ecBMgqdpuCgQ8xU9eGmmJrnDBx/8bjea/1Qk5uQJqGDj52f1O883hv7UVyaP3qBgPw4RaX3HB19t
bTUA+auUVLWdpKR9iRPSdLZawjEHtXLhDfFeClYQOnePKUaJJxR+JYRNcSTnWfjmWMpt1aTZHFFm
oe7bZT12VqkhjUiLlrOTiJabUCwCuwRp28rOWbIMbSUAcHUk1O8Qv7IySIrPVepVHTjBFYfYJ+gx
L7b1gEmOFCN1tTrOHhRjXCv0Ly3t3MmDxCySx0ifMu9Gz1VlQJEVA/wGOAnQL/g+4eOdknloYi6O
aei0oDSLTZUep2BH9TPkwk1wLPO9yQubkDOnkCjvxrifJqeuSKBehBZozOKXGGxi3Za6iNQOlz8n
f6PymDY+eh3dNnkLwC+hgFXD1Pfia7ZT5Aden5yIEr93Kv0AVaGVa/3ej//awcKcKZ+7lthOIlWO
FLgUSMdRXrwgfqqAPU4kqy2LYFPUDbiYukS04krqtqVSPzSJyltgk34K1LS1RMHXTcWAmFea/U3n
EcrBrEooQTSKiFIqkRJ84KTLtGH789m7B4DMWDsDyDR072IIrD8phWKvToGeeFKtJ1tDFNKTyKnb
MIHafQQAezeAZVjyB8cocNaQgy8cJaX1yvTd+xdo6lU0bQ4G50wye7l1OYDytJr8a0HTnDRC/gAe
hL1c9SRHY0GJlYzV5hJqz5GwcvvcJ19gWkfkLgMGq+J6Zc+lr0olX/GBl+YuBOmkTS84He/2jRV5
fbMDHFPxP+XVbqR5599esDCLMQuzEKgObvPb60CNc4mP6yzwaGvoNs+hXNT7vG+PeRe6dSSkEOes
680U+vJODLnOQV8JJJ6nwtKlEN1qfdmsuZOzk818EuJeA4QXkCxENp05rHLXZOB2rwOvimVk2mht
qnysmGjLVJxKykenBaTQiptSd42AB/corTOniSjd6qO4hlC4TxJANdHAnsTbo8G3ZVN/AeWjogX8
xxOe9NBM4+P4l68hNW+i8ZIizpKtvrezyJYgKiDbNfSyWjOXS8Kn5wQClgcRfdLFJqU2pBUoqmMf
Y+cqdJcrtibsFckyjGfNC2RT49bmcXZP2XmcyWg1dG9Cg4PdUamidEGe9thRzz4kuaFltJEO6UOr
nUoZzK3Na95/jns6uak6rRykrwztnW1En6hQ4X+D9cJGqRe7YCoCT9RPuDx8K3gcOUDjSFjsWt0U
u00sXxrF4SGMYFW/E8ic9M+yPQ6WQvfQhbDRuC9dlGuqWz1o/zjbUNe5sO8ffCztt49kHDW5LcHH
UOaBN+BeOXO1O0i2BBJNMIOQqDkLtrxPX6ZXKdhoDxxu/coSTF5ZWaavwhAzVbOm+ZyHwkQBv3F7
AiV0UPatogde3UOT82Esn7PSHgLXz03V/2y4Q1e4ZfuWTZRI8iEc/1S8pQquBlzQoBAhc5Fj6Oye
HkqEI3xhJ50lc+40ojXhlCQ29S95bMqVzcWb1oCcsq08SB+okPpPxmNDt1WNrikkd7lPWX0I0ao/
M3XvpuZNM8gQQPN8Gz3FIwQ8s12jrGE4v/RHfxo8E9rLXNrJaSQHnnqsVWfk0NA7PEbB0ejMeBfR
l7Ik2SaNX9DShEcbTexv2YXmm1ixpvAQNI6qvIiDNX6owTbgHmUgw/OdNlotbmyjPqt+QiSw1mAz
ZYOHdu1x7h4xo/6igXNJJtovX95qnZfE2zI7A2UY4robD6rmyNMxK/YJcKUR6bhtoJsFCsf5c1ZZ
hWaXw75yI+2heEWTys8v4cILjkKTCoA+XDTkVhTW49XqJuA5NfCa2FFLqN6SMthSYkChJXcSIkau
3pjjMW/Qrmaj/Q3cyOjn2qm6qY5HuV75nKVn6eZzmPchyYw86Gs/8MZjKqM91qljq0cRPeRJHj43
oynLtszHli6u0U4snM4by8yD2CbiMKUyF3gQqE5TqMRU4N+vNaKoTg2Sviwl6MxeG+7CnTl7/7js
BWAVNDZhgjZoSa6qIPQa/sTh5aHTcAwDaEsWwFNkZJAgGF2PBKJrOwFOc6fjOIbj1tBXCVzu4ix4
6WDzmXMdc36NbU1OaSGWciuFHmSueiKiinFSWnFwyw4K4T103Q61lujXXOgvQcM3e4juDlaejgNR
Q0F8zdXWMEc+iS2xFPIP6MevQb3vYYT4QgUZHx7RIOTEWdEZ9COBSAlyfV7rS5sqopahVSag7LXm
FrUTtp1dc9uMdlaYP1LuOakORuXEGuDK7z+fmft6C4rdkgQ1GHRTAL6lMhe5CpX6UU3z2FPdGJAm
4UVzxiMuq1g2RX8rKhtkDN/is7Kla9mGefsz9xc4l2AcL6yEuiDjq3TAYoi1ESaeWp4yw6mCvaZu
8vii+Z6k/qHaMYWsG9ot+FOj2rVeW5nPvxbidUBnfZhBblDKATR97XkgqxPf1ItoB1MZ4RpTUj5C
HZwq4UoAeJdemifr2yfPR+BbACjIiczB74o9UU0lb8A15NC+roHiSUQ7rWhmylD12f68RAu7GXU+
eCIKQAISnNxbo1wGjG/EV4lXARJxqNdIYJaW4fufZ56RSOwr4NTx54XxpI3P/Ycm7YpTp5trif2v
mtDtgiMLgX4dgJGQ+0aO6XYgkLLwcymME29Mpl1Aj/K4Eyrt6LeH0isn2e7zt2LcdCZ8C4uT/evP
07gQoCB2nvu2VKgTguqLyb6kIie3fuiHXiVYlUhoT+IRHZ9OlxyzipK0cvm1Ztb7/XJrkjlcyahz
vtAZoTeFhRmLLUkkAQ1Yb9OkfHJIMv08wvuEDyDvuFfkmVQHEkfMgRrSfEB1Wos8KewhLtNONeFz
ELX2Wmz+bOm+qI9UGe5WIPtAi49UITOXeVkHg6BR6uXZflQfgm4CPQ56zcRPZHSU311nJ5ldOgIl
/UHVz0bjTEfw2JC2Jpm4j9cquPd5Q3yPBI7Y+boXNMFgvkdrCkpFLqFewx37mYZBNFPuUXnwHW4i
RbZNzzpKkiOpL5JnqJdq2AQF0nwD0bKVqblvyp0/RUb6AHBRLAYbjhf8kFY5OKW8Sv4oimtXPdTc
RUoVcwztICKqj6Z+6imDJaFWLO98A95ZvBFbkYi5/fMyLW2/+cIA/hK1Hzw2twcuzsuhF/geMClJ
gjtktJlbSRTaIqjUbKhWgsRTxvz8e6MgMZo1xwE2lAzGqBLXoZCGUewloa5v5K7mt337JjTdHiik
CSEeNVYsLmRAvvgTsPLgSp25Im7HOZZ+VPsjZnWS/8jjdtQEMqWIN+SapE8DnPE6soXW1tdgwUsH
TgG/DVrwIQiOXOutXbFvC4ognHqa2k1HAUwgcYpel6aaVu6ue9cKCWMQNQlIsIj4yQxQant+1PQw
RoIjJLwU4fJaeWSWLucbE4zv7ONuRpc/jb2wFoigx6Sd4Ld/SIAuPPPZ2yjNvH41uKUHMqyUppa2
6ffRMX6yGkgG3KEy9vRC0U5aNnAmTQRAkgoN4a6W66BnSlP3329TDRE+epdUIB5ZD2wKQ2HijTr2
mpGiYfbqS6UVglCQDgXOY7q2Re9fWawgWnRQ+AVOCC/57Vbx8y4OpxxjRLuq4OS9LpImG8rdJEyP
XFRx4KPSICEFX3UjtKBPzCladeWwjayGq0CFoE+ZHQNj77S1+qHRUQIFFBft00lcbWmfH3zmmUaJ
EEkbASyICKMYJ6cBMUaRTgKWI923UPzR0apHdOlU5+hq3qE1la/deJXXZr4WWKuYIokXDSQPkU67
nSA+V0ZJHpXYM9LaCsZ6Y5RP3GSm2RW5bqlyWkTog76veQs9v3yw5gXNR/XO/Px8wtUCqQbLNtPw
vlhMYpF4fN5FRy7X0UKtJ8mFyqEX+xF/zqZ8chXdT82x6N/+9V5E/gJ1NyA0IQr55aN/cysVKYiL
oWgSr41idNvuJcXqS1vOQMny62dL963j2ILfTTE3CTdkhh9LdeLNdL/h9lVLnMa3X9rXyASBgJ04
aMLcFbGpgYw/PdOYjJvgrK5Wo2czzHQDZ4zLTMIBlFGeul3tzk+lKY6S1EN6urZyUQAzVwzy6n//
AN6YYS7oUs+TlPZx6qUTRZfyDpxMobgHe8ywlutciKOAYf5nRKxzK5ZByLc6TElPojvlRHvR35SA
6BangfscKbDIGXqC2tfTyoqKS1MJrweN3CDwFL+SIt82TyhxtKuiIvVmQUUk3H+PXn2kzieFbphD
LR3gkt6qL+o+QO5jj/djzflaeJwAlv7nA+YP/PYByqhGwBBmqVfxmUFG1UjsIB4z5+dxLmRTMMHf
zDB+RSDnQO4XeeoVlupfWqgzkkK09QyckQ4nbuqrWO3UbLNideFturHKXIaqXleKbGBw2vmj+pMS
1KZiS34dTGSCt5Up7Ux7fH/42ejCWwGb0PkFhRsCvi9sxbcJ5QMxAIdBk3pcjIgSFKLveDQy12+7
2Iy6iHPbXhxMOcvXAKVfjhJ7LLGLgYXkgYNEpHu7lKjgBCgUtYmXgMXuTJuhgBJaEsityatxCSZO
vkEysW/HWDTbjsr5dc7DPQd8PEJhLMkr5VDkeZOb0Rinz2FAu4+YM+ruowsHMJeRKoB4VqAkBVRO
u5YDU4ehVyG6SkoQsRoFuh1MKoUDNWkmqJkTKBNIRqKqLlQzNHLlY5CTUHKGOJdz5BsNxRaSIXyX
hiiIrHagVXzs6mTIzDxT8VzISpP11s9rs3jOZ4YwPOF4HVFxup0iMYf8UVmUiYc0Q8N1ll4TIQB3
gv+gGWZ/UFDN1k3QRydhb6L5F22vP3+AuPBSSd8/gInXASbKaAJOFG+km1YBD7LbRipJ410dEEky
Y9C2/gHF4+BAVaJA3cQJa6LsudYpXIhrca/hM+Y6aR6bAPOOWU+fSgjvySvztPiZwEGDY1RBFHBH
G9WjK3Ys6JSAWuwz+s1v6IELZTDbVk7UWl3vqBXpoPioaWYZtGalvHL+KQVMuzONKjEHeO7x1vdt
1DCxKap42w3bChLBGSk1wtPryqQuHXNorsP3kAHlRNh2u6otsufcNAiJl4+bUt23ZUzi0EHyUEKj
M5U+2z6yGyT+OyqQLn4dMxL7u0gc8HFERXWz3OrSswHufkju6S8jfRyBfUitquRIv1aRX7oeEGAh
ykewP8d1t9/KhVXUj9RIPJT8Oyto1cIq09EnBqbcRq1VJQmUKTZVxa1RZy3EOzOMECCWuVvH+HIu
vl1MSZX7ZazKmCWVDzb1IEGCSRqnk5KWxcrLveQgoCqpoZis6SA0Y/zlQisDpZoi3PaSIIMUuh1t
auTPqAHt+Lhcq6UsPi7weEXA/ZAfAnMNM6dwPqMWJC8en6IHSjAc2pIGnFnNVR0dFAuil3iyxnDt
TZsvC/a+/W6WeTp9PYx8WrapV6pELS+acmz5ve7ggHLxvhjcsXJXNvqStwAGXKSd4eIDIc68Z4NS
1kIYTqk3dkhQAHZE/PpdBJK9Jq34gkqJfgnhKlGbgxoNtGadmckUiH8DhNDTX2Hc+fLKJy3dZwDT
gCtWA65G+ypzfdtUfClwUctxcJxCAxpvI3AMQqM8iVytHCXeCPdCXgYmz6WR2YIzeSX2XModSLii
DERlqJuDSOt25WPND0EMHmceV5dEpa/aiNIf1Ae1nSS52dC4SfBQ6bUdNWsX+TzVd4uP1IwMYUDc
j6wPLAspIEYdLPcKGcqHms8sYwKCgNpxl5oVn5u1+tI1BzT6kyB1FLXG1YhAsbDRgz8JqPKFTmKA
dOw0RM96YvG+CYq+n/fLwjGUsV3mVA5CM2QfbmeHGxuFCqmQeY0PdUtpG9QdCDOOxhr45h4vKgPe
hHAclPsgYAeC5NZQWbaqXkAYyUsO1RO3Bce/GQDO/vgoPP6piLhG9LiUMLyxx5yDfsq6pgphLyfH
0JH/zh0dj5/T6RIfVPJSQGXTq+n/4fVeOPE3dpmHJsuEWp+omHndHwQJsbzPwt+Z5ip5AT6NyJUr
nfjKEQRe/PBUc3sfn1NYSWwP6Ctq93lh58kKzHTh/N180bwFvp0/DhoOPmLSzEMFfW4hKKyOT7Hr
ByKEn/WwyiSyaA84Nh7klej4ZKmHxjGJtLqAvXFAb+UGmViyzd3wacCaA3Zv8sQsjnMLjd2Vprnp
ifWR7v16rUHxC0bBHL/ZN/nPdzC+btqhHzk0sAP24CghBpFQLSbgesW++2zf3No6ZMC7FmTnPfXv
Dw9rudmlPPGNfeYZr7NOKoVynncCrCsICqsDQpqcusMuh/YxCRExRtZD8P7ziV4qg3y3y9ISRWML
CooI427NUSHowEcEbia+HU6uJW1/NjZfDz/MMdt9AJr/KNFDjFHX9h0oYmlz8cfnIfhcRc0s5S9v
hjU/fN+2carHcj5KGJZ0TtF7gzQN2oa7fd0j7iWVfKK/euAXj/5aunv55vpnH7FVFyUI4FSEONGj
sMlLCHOZ/JF/5qdd/AnYzhRbHDhZcrt8EtWVZM7i5fzNMnOHYfv0fTJhdnnpQRWAs6POMJjiqnO8
eGfNeW4wwAJVwVJtVL3KyWoAwKfC7WdApOKkAjohQCO/5fKKaHPhJ3aq3+ILryBS1B2DnpC8TFFB
NKoVsoCl9xrr/M/HMNdV1gpJOAhYZ1ocO4geIa7hTEgXoEcekmDKPrW4taTZ8i7+xyTzCM4RMZhn
MM+SchCo08xCN68AHQurPCMLrv3N4Jg7SRSnihoZ9pKTWeh5hDrK2Zz8zc+Hcql4Bw5LoMLn4h1w
ZswU9vws+VLImffsQBTrHFr1MRpIkxJzN187oDjZ9JsnEzy/a8WxBYQOnvlvppmpNDgNyh7afOla
TvuJkhxaSjNnZizfZptsMs2/yTF/7ws7cOLatH4e+PKj/806M71q2/dx1mDg1Z/aLiISKnhUr6b0
zFs76C5UzkNPHpCFt9a4zJcvCRTwARJFaueOzDySuDCNeoQzifQH1NqDlFtqiUduQhv8o64/1yBd
bBJ0TW1xS1UJ6FXpysG552OBh6Wh0QjwKBHVdxYrp8lJP2Z8lXpDR6juAonT1MfABrALx9ccP9PY
GanFx+4kbw03PoIluDQzV3ZUfZsdhM8ptZFla/Y02mRrXWpLNxmoCZB0wnWGigOzLXoadGIf86ln
CA1aSHPkL8oxg2lagAakWSOVXYhjZahy4ETLoGkDRfDtWzFWglyCvhhp4WHcTGmSEQCXHtDB7v68
4RhXByAkVFBkYBMV5AhRlGafeFpWcktj6WiUFgoKvGxlCok+xiv1hlUPminb/K8xNIGjfACxUugD
3A4qj4D+brNCOrZ/g8d006FxWjoNz/E1duQ1UsXFgf3HFpr+bm31XTspvZFBNQooSsTLVxXlwWvw
kVv6irsyr/w3D4IZFUr8t5a4AE0RWg9LOuD1nVP/Gf4WJUlE5+eVYtN6d3YY9wFoaVWMZzsoLh2j
X8idobekAE7OjC/jpvLqd23ba0T1fra7NpFM2FNXvK9P6A44IuKjESAT0mc6WY2+LcMDR/dl/vLf
2WNchhBvfOEnGCbebb8C5NXRKhJf6GO14y7/nSkm0uEjIykHiv3IPcWPMUTv/Yzk1xHYR/u/M8Sc
Zp/reCFo8q8x6c/Ci8+RCAmUB/AbC2tlSuaBxjYBRakBFV1U/IFwYEnOwn6KkxmEchwa3aQxj1Rb
YYvFOYlKwpUfUVCubcx5B9weAOCswfWMjBvyFOg1uD0AcUkLXehy/6iEAIpUjV36uI8FjfSgy0Ka
GwiWXVx1hEOtTqgubcBZI4cE0s9zzNyY87hvvoI5HqBjagNwTvtHTfwcYzfPzqDi++9MMEeBE7W4
4wDkO7ay6FA0svS7HoWH/4eRmWcI6weAFHvzo5FjRLtc5x9rJLy64tKUh3aN/PP+TH9VzmddBsTN
wHferpisjJyQTFN40tEl9SqcC8nm6UdtnJNMJXW1wu41n9jb/XFrjdkfY15NKA0K4SmQAsNs0wwd
WrW8yiB0v/GhQjznCSAbjyGx4N6wD4Gq1SJ6aiagqfIn9JIDc5knZCxHixbPaRUAPBvbyGBB8aiX
ShJqBYni5Ey7wqZqZ/vjGsvFfLBvh377TczQS7HgmrgP6InKxq7MnqTe2AbJQwfirp93DRtcYvvr
PMDEaC9C1hRdGcwVk7RoHZX7mJ70qEHL30sBcTIUUs9BaBkPPAlPIhInn8aaW/TFEMSMEIRNSNaK
YPkEdIQZoTRFdcPnbXJq7dEdzdQm2mNmUSdwAxt8zXaN8u5gVqRy4cNZyBi4qhNbjeMJH/pKopSt
Dc5zcPMtzBUwQXQIVBddckoQR4cXZK8iRFyq1JGsRXD/LsSZmX1Iikt1CD1AmRolQS7Z1LUpcq8N
SPt/Ramlt3uOs/uSKPQlyZ7S0JqlkgK4mhYtz8hHJL+kahuj649/MZK1WP3+rOhI9KI9VeJBm3On
TUGneBTLSk1OZZJ/6EIOx2h4+nmr3F+UtyaYFQsLpDebREtOAY/nrtsOqjVWKzjPpe14Mw5mKWSt
C1TQ1SQn3lX+tO7UoCJmD9lGOk62oUAhjoiFPa45fWtDYy5oNGoqozjCqsJZMb8Hpk5cbambp4fZ
8Mg3o+kKsQqgOOzdyfdBoPh1nZ/QderU2kWonmSwzPZRDGk8K1G2Bq1IX8du2K7ER/eOJq63b5aZ
hfP7oZUmlK5Pqf70S8orW0fCG9sX8djPO4RNwM0H6cYSs3o1COGyImjzE5TLNMEKdPAnkwiFQt1t
jiP4GFZciMWRgV4OTOTANd119RdSmlKjyTEy+Y1rUHaFDp5YvJUAa0TimoO0cCfLcJH+Y4y5KXmg
gNH4WGBw4I2k9Cy1v7XcrfrVOvw8S3c7BYVa8BZCvRb9Pvj9t3yfRsupilusV9iXZi1s1XAHp11D
VZujR8F/GoDyRcvcfAhXbsLlBUQPP4iJgXoRdSaNYExIQuVcmZ/8aVuBsBRRPU+q3G1qT+MvlX8Y
6IovzSaL5z2jSEiWQ2MQwTu6fZnR1nHR66FanKLfk5Nd3jmzv8gSUWxItVri3mw3KAdba571VwmK
meQbs/PW+jbJfB3p7Ui14jS2v+VPpMzNEG1hXI3ulMOUb9Te9v+I1JX1Y38eY8ND18AwvGnow1eD
FS+fRa7dTQEz680QNHKhSsWJ2/CmBK4pdGFsI3fYG3acmJAli0xorpDQBgkX+AxHcHPxpm7nL/Jq
q/O9h3e7GvPvv03LNBbByBdYDbqdnPKUTwRy3maG1gX+1TiWB7r5u8lM7qLba5mLBTcMOwCldyCD
lDlhcmsZ3H5osciy4gShQaTvEZ2OgRkPDhWhg13M1fiV22rRIFgPkJaBv4wM1q3BfmyCEFF5caqV
V1DumHx/pOBfoCrgoOjqW+NWWbg+FBBWzLTOs34UC2YrtYkDkFssTukYnmI/czm/JDliY3Rk/ftr
GBK/QDIgKYccDdviO4FaRYiqqDz9QpuRFbtIzhAvOIsr5bUlH+67HdZzDlQJSGMKO52TXJvr9Fpi
t9AzZ5dWt5fhxMGZQwlSt3xnMH9D+vgptPVNCv2N9j14MraV8/PAF5wgfA9ADjKYk9DvxZ5pNaO4
vNLyVBXUzHNq9mvF1SULCHyQycYVKQH7d7tnxAJSOYqUQe01SoX9AOC6TbV27VkTF14AFM6NGQyl
I5pjWfvAw9MJVdmUp2IrmiWRnHjD27Kt7AdyCEx1M9nJY2F6PZi1vMRckzFfHuQ/1pkbOTe4vMjE
FtYBEbTTrBAuYhiNK7feQl4KDAPfBsmslqz0aQXakfIk7rIr9wp0OOF4Qi1XMOWDPvNh5G8rbDiL
I5sbiWZtAaAAmeWrMvDZ1SC2OMVgKqjSvREPK5cKmw7/usuVbyZmV/PbBaoESqlDfag8GRtxR/+M
JfHfVABVZ2Ijf6++B1b6/vOuX3xBv5tk1muqBTnKa4wq3Cp/pFdM6DO1qvdsH21HoOB29FGH3qNh
GdcVw3O4z76hIEbDTEIkBa4Ks4JRQKM6NHD+lQwA+tpEssi3+MY13Cw4CogSdLqmr77koSDlDDQw
2CmALGEpBJSsDvW4puVpZmcUbeeSnCqyW5VZmT/9bmgzBhLjQwcpz7yDCQSsOWnsy5MEzuZ4kzhg
wUE07IOgSjIp8ArSB7qdyV+6iraeY40fLH9NwLcNVKXZCMomWFbOg1VtB6I8Jnv5PJm/Davdaytr
eBf5AMgIimxA7mYPDPk/ZrsWOVibMlyZaD3LzUoL242qjIldIRKzft4uXwwdNyNjbDEPbugLBs2C
uDyl4GunH5/jr7AzG4tr9qMBOLl8rtPALB6gJ5iC1gQkZ7/wc3yv/oe0L9uNGwmW/SICXKvI1+LS
m0S1WrtfCEuWue/F9etvULiY6WbzNHHmwDNjeAwoWVtWVmZGRL9vX/xdPTiJL69dlWvjn61zVzW+
VOr4JqK8974lgbZeehKCj3IMTBF86bs23kTUAmWPMGzGzqTSyp01r/pCT+58BZC8u1wBoMx6YAnw
Bbz762097286mFn5MCpobR8djb7m46tUGive92p/T1kX1LtV5JlkRECzdVcKkYctaRpX71K7II+t
tJcBGEx68Nv4f24v/NUcT+q2E20LnAS0zubsQyFVmrIkpHLLNHkvYt/JgGGsm+b1tpnJzV1sL5iZ
wPloIKV4DP7cN2cHJ+u1TktGmKkH386Vp1ArNl1+3w35yqZZGs+5oZm/jWtMbdrAUKfJz1FemHpq
oM04X5m2hfHgfpySY+jlQY569mynal1oaRViPIVb9AHTgxdaOLmx1gi3sBWwERBnIMhF+njuxaVQ
jSO1Gyp3eFUTpprVsVTtxnBur87CpF1YmR3+gnStnqtj5VIxQxPmMbRH5Ixv27g+SyAeQNALxmMg
sZEEm+Kqsy3Ao6RQoJ9YuxIRQIbRlgroQKWqBT62sPJII2Zce7FZtHFpGrJfsr4WYrvlcboy2qU5
BfQf9RLo4YBMZuZWxLStukJTSlekLUsgfi2GX7GamR4NLRU08bfHfe1ZMW5cViiCowgPzv3ZVomy
qJMT3a/csfgY/a+8lC0jsBQZhTZzvFO6fCsUxyQPXvoCMocd9zc8tQbJDcStJrcmahGENgAlsqR9
MHparn3fVaDw831ITwIfiCLTfCvHVdxmYqeXblMZW55lJvkKAL9UlF/SHnQa8XNBWaBsBXGfxKGj
K7uiv68DugEV3aDeAyQYJK+3p0y9dhYaWP1kSUUrNvC8s53SNGPMe50ixh3Kt9IITY6GxdsmFnY8
hQrSVCtRwOAzL5EDORCAYbzkbiGNlhzue5+wmKw4iYWNBpog1O9VBWrAV4c3bGpajnHN3TzeS+Pf
0jCsCHxScjCC5TdZyc4ueKQLY7MznOQ+oCuk4q5WAb3aPATFV1t8h2vNX9OPmTlyrAmupUnnGHD/
2Y2ICkvfVkHeuIR/CkrMdKMCEEUGq+K9LL5oKMXcXqjr5xYeA+C3R2YPGACQLs1Oq9L5Bai+usYF
s4bCI9Qf/NTS6nfOQTdluPUOTashtYev/Fk8xLv82WhfDBARObpLDvUace71vgFqEKQhEBRQJB0w
k0snlqTJICRq2LhpduTkW0/vIpqvnMglG0gvojf7py99TmoZqHkipErWuFWEYof/kOXIM7X/27wz
hjDlO7CIKNMhdXo5kCITSR01ReOODsf7IGO+ak/ijWvP5ev9cmlnGuyZ15d0SatVDjv6gOyZaOvR
Jko3LVqvqpUjfe01Jks403i2og3lZyOdWYJMkFqgWNS4jUICk0v9g5zla958YThIZYOzBk2JeFTN
WRbq0vdHWdJaF+IWsYlUM1NX0rzTfr48YGAoObMwd36kNKIAPHAuWlyc0gSmbac7j2v58rkkETLY
KkDHE4c1wEe4lmbHKqRGXgHb3AJ0kN53z6RDBM93BnqvwA6UBo9jU7yDUmI31N4+Ge3Bg5y46tRE
NRvF9p+Dwu7AB4CuucxUyqc8hHTrmDhGDsqv020PsLCu+FKKABW4N4TDM4+jD42Ex0kJYnkd5EQ8
aUO7rYfv20bmzEj/fz7+tTK7pQvoxlXFULduOt43UKhWzQSAlFH9HRxVSLRqD36XlczIj72YvRZ/
SeBEo+3Lyfb2dywMFv3pOPdTwRuw7NlntDnxCj2rBzeSCQjEGqatDHTeCjkNFBbgUxFRimhEmy18
mymdWKTtgIREBg/6Hp+i5+a1v+NH0PxsiJUw/xgeQVsSjHa9k9mfNf2hBfcGCQcEs8DcQ4No7t6g
CdbFAnS3XFBYMpIGppQfkppbtyfy+jrEMAleHaCewdU7Z6QkSZ7mY+8NrpT1WxKhZtEBW569yWsJ
uetiBSYUJDDgEECHKfKO05Ke+Z2OZ0TkdTW6gzla/U45FE9ob9z1Zmdl9nAYWHj0zb/RZg2BvTSP
53anvz+zG6Zhk4lCObrv1nHlEbUQq1+OaZrds5+tyhGXowo/22Dq5rM9cJYwzXyMnTVh04Xo+NLS
7K07VFQAJBiWBvMzhcBDfq/vVDTljpv6vbZ+19thIzjERVYa6lGV5dlrWjMLBwJhOeguUW0AcQwc
zOVYR32kWdnlstsPXWxmE/Wl8AYKUaZ+Q2M2bUwUL03qQYDslMuvVe3kFVQbsu4hBDqEIklZkHHb
5nfjYMv6Sihwfd2gB0uEO0B1As/Mn3U6W4cK3btE9iXVHYVkNPNRUq1RJsE26QsobqgpcQQigugx
Usjm9vlZtowYmeLhDrDnbF2oniNDi+SlW6HHpEPvRaanAAdt/F1ev4f6Gpfutd9Dg8sk6oJeH8T+
c68EqqdIGKNIdcOK3GtC4XAhXIl4FiLJiQwW6TQE5MhuK7MhSQNNUVM0VJcHdnEEuQjlu1Fn+ib9
Ttz0rgB98YSr7e6q1FJUh4P6VDpKAMNIZruaSbz2T5cfM9t1kQdwf+zpqjs8iqUJ7C/gpoDR+aEZ
9rsagqJOWj6Prz06nTggD0azu72+14lpsJGhrQpVKJGKEKKdua1cL7sBlB0qmGUFNHyaivQYHjya
vRQg3CbNPgnu5WYf63tNYnTUTT1xIu0zak5rSrjXlaqfL8HVK0MFUL8inhW0kpZkjDQXAPLEUoBI
46fYfxDM8KiFD6lmN8ImLe/Lg7wP9kDUPJKHap+cxm/INspMfpPoFq1XxlYB4yfOyMpFch2P/QBW
UQQHRb8CrchL9xBXtZyD5UtzB/7VQEabG4+p8vev2v6grPPibWVdlk4C8iT/2Jvdz4IKZ0RS2Ovb
Dd13d66x99jLb/fpz8rAftRjLyNNjIxoGBKuSJQJZrGGnyadnMWx5ioPXcJAKMCP/ej4p9COtQkn
n2ygfdz1J/T3QbvDP5SvhuTI9+3H+Iu294C+qLYMgjX6qJFtJvRm4Y/gXhM2oVqtuMHrq+7yS2cx
MY8r3lKSamiSaQFY7tg4gpn9uDLz03iv5gO1JxQw4CYgVnK50nIg9T6tO831BjOuAOZS8Yo4hTJg
skHFJuVxlTMDAsZrEdEcBo6YDONDjKuDEUpFhX1m2dDqfEiFVnPD8gucCZ6VSVYGHdiUKcOWhw8D
msIb8TSGK0NenNczuzMfoA2e1Gg11+D5XqvwOcOKF/9p7SZ+GAxvCjpn4XvFO2GI81Fzm5C7I423
rc43itavvP4m5321eGdmZpsZxcKAQPVQc7VE22hdQkw6FF8VkrKJ0aZ2mDTFSpC0cENOFxVy5lg7
EKbM4i8pLb0EPUKamxQfcXUIOXh2tVOFe6UTwi2IR+zb+3NphFCslZFHRD5E0mYxWU5iqow+0dyu
B3DEf9PkbhN5T1kOUukqXRnckheaGm6RgkPwDNGoy7OQhlUfAsgCjRlkwCGabFA7zzK64oIWoj80
tU4yAriBIPIwlxIMGkFrMlDKuyQJEWFAvyk+pcmrCoIQUbUJNkpvGyLr7a61Mzqi4BRnTmnsOKQt
Q8dQPsC9wrgIwYYUCr4rW2oxYCAAyE/daxOaZjYJWhOOjQziCRfMJ3tw1zMvBcwP6wuARkCgwx3g
YegJpueB+Hv8nQAA2tQbMAAqyrNvbAvtzVAnzu6ItQ3kJ9dSYwundyLdpCB4Q3M0vvFyjaIKdKNo
/CSujh7k6hTJuyRcSUYsmtBQeUC2b+pCnu3xLutTIiB95KrjQwcSKXQMQrns9r5e2GpQcPjXxmyW
Db+uhJCrxC3G7quX+JeQr8nQX7czwMESsDSgXgMOHdDDXE5VNYxc6aB840pDxTTFlGvWVfXWs5qC
/fYsNJE32ik8doJuDeILGG1uD3Hx6J6Znw2xV5HahGNAGN+nJePB0NlQbSmt2g8B59QIukiMQbFv
G12YV4hzIHWCnClusznToFhw2tEB17sn1/UGqcDIUgcjcW5bodO3zx0vlGEQseC9Deq+meOlBaAr
cacgqn7GW8i2VXYyzLuTz5xfBnO+NiG7F80d/khdwTJt+27/Zn+z33e/X56agzmwPwHbb5/szd3H
dvu43b4//318es2ZdbB89/2w98zD41pz2dJynH/y7OAUetfyesC55iM3e9BoDoeOlk4rPUhobLk9
P9c9J9h658Zmd7uX+mOtD6rqKgAjFNUeraEyfVEzR/oUSgdU7GAg2et3UXHw9LVOiYXje2F72iJn
z0fUwJQ6yrA2SvKhIs3bVVazFh/PAZ4/wcv5AGdny/fEouA9Vd3De856B3ABJiITkjN5k+yg58Vk
GzwSYKSj5tFnMnRR7pBIoJZmrSUTlkJ1UPZg0081A2V+ymNwrytJjBvZH37l/badIhqf8fEhrA8i
hEhABHx7cZeOGKpHMop6IFMBBPJyfkuulwJY1IlbeiLTADYLVqD2P6+w+elCOhu+C2oveB3NJhe9
Fxka3hLiOrudYO6eR/ZNLJV9UZua3571fQzN0iLMngDUT1u6S95fJynz4fRnDTK4dM7Pv2Tmw/Sh
V+WxncaqHQbXU0AqGP5Cy4i1MqVLe/bcznR4z/ZsTfxgyChGnLJhn7L3d4N9PnzWYMqo7t4/need
bn2nIMvwLMM8fnXvEPqCVC5S8aAgcH5D7NWMncdDbjeH18bUVr5u8eMAwJv4lUWAXWeTMJaBnkFb
hritp7Bm2LfKNk/blV21ONNnRmYzIGi8ArFDTdwevkJHL6qksyZkNP+9MtULnhvaJf8MZvayrSny
6pxjMI0P7rqG1oDUlPGwEkkuTxmdIEzg8UE663I9xUrPjLHtiatoMp5Ud+2wlZS1dMpSLA6lMNRk
EE1CiWPm0bs0b/0gy4g76GgufQV6o3ihINsUkcbJP29P2+LynNmaOXRZ9DS1ilLi+sZh/BIjqygr
U6rXnhdLzgyQ9J/iPG7vOfuF1DZdRSCo7hYF6yJlV9ciqLxLq+8fEXb2KLsaxun2yBbuRawTEgG4
xg10asx2t15A16ZIFOIaGthgdSkobR5Km7GA0gvyaWY5hisWFxwoAPGTQPvEC4bO68vNYQwqTX0B
TkWppDcpQi6srZ9vD2phuS5MzPIpNMzlTGzgT6RYZQoaoFUkmEYnTdeofBc2OkiyESZjQPh33n6c
jKHPYwmGyvIPemiCMmRDv4K6XLMx/f2Zcxy5SH1awQaPoWT60NCt1K80ji/OF9K+KtSNsKjzPm2D
DG3CB2zvPoGoRTsO4NpEMkQV6oTFALzcXp2lLQdYHJ4x4GET8ci6HJDsZ2lejx1xBTkP7DbIFSaN
YAGHyDRAZmkYbJo8WDnAP8oVs0v14uE0S0k0hRc0UoqHU++k7J4yyl6jzWtldfbExRSy0nwAGRO1
N6fj8eOoWyc2QIf9DmLClgldF7b9Cw0H9h8m4uwxN5uIVED7ZZLATZYGf+bhROapN5lVomSlTgSQ
WqGuWPzhlr6ahrOH1+ye4YpYNcjkA1KxH/avtY03tckxI3hN41fMqveDbjb7d4VVDkK75+/cFKbp
ijFhAC/kIC7bnbApdgSAoInHGaKaphcwcMRCDTzeRa8EN/Nba9YOE9lWsx7/y6QRBQkR0E+gGWW+
V9taHfohp3gBa77qyH5CNn6avxcD2cmNnD4QYKZWIoCl44Gc6cTegf4/iKVdblhEn7HU0YS6GoWe
yA5xfR5Fpgy9rtv7YemkI68EiZ4J10/nBZF0aIaukkKKyxkQBjEDc0vSovre1Xq3shGWzuC/plAs
vRxSkmlVqWkCHvl19RSp7avay280lDgj/qCZQdO3zu3B/eR15lsP5W1p6vD6yXlemvQTHTbDlLrv
3JoaqXECkc6xEjPC6wFoLzMBi7TAWodbut2Z77ItMaSktygG3P6SxWmmKAcBGwmc8RzYlIFUt0/U
irqGsBfIoyh+G7jRb9tYnF+0pUB5HTSfaLa9HKxAY22ArB+YmwPQgaMGdqzBZtxoGnLKynGMNrfN
LQ5Jnxo7FEgIIuN6aQ7NBaMcepy6ahoxDXi0XP/Nx5fbRuTFc4CKDdTdFbRRzplL6RCoAjjdqFt5
Awu6Q8cB8NxKw9+eH8UEHLuOoQMcKR5LggyduikbkL0dshFCLNtQOPVtzFDnACE6VJS87t4PCuYl
Vt0cxbXW42tUAjiT0aKLkG2SCbvicul6XtUVH6jrBSlaxRUn4IcOzxd/J3NLk0wCeIZZy8Z/WAdw
5aKcMPUAavPsYdUpOlg7FOpKHbRmKeWPgpClGw+JvJXK5k9lYn6czk1NO/AsLKggCFILEUyB1h4M
zL2joVg+mDnDIxwQJXSRnbJdb010gyV7wOUGAmHTv2vtEdjFhB39zbdvs7sQs8ACwwz2j4+NafyH
2IWi7QMdneg9gprw5UcigZ5pCRhE3HAkz7jan0lFS9Pr5TUB6rmS5ZSRQFZ0ahjCIw1FB/nSUjAm
RTKkBnw0bqpkF7PWkpzBrtkDylhbyXoI2XfLvhJ2l+8KpjOQRKDqK9nwdQwDv31SfqLmq8U5+5r5
eSyzIih8fE1CBga5Q+N9yP8I3UbjGy87kNSNgtpUCDJRBvA5n4KE9vsc+tK7IbfVTjbbsXdAssSk
Em3ZwsFQduhbtgpygFiFEkHwGo/E2OQ8ZgpoP4J9OqlVxw9149QCpFTwpjOJzkQ3JKhgQeSiIxC2
8HdaAdroNY7opXj+fOanvz/biALo4/uxp/AKLcCGIXiF1hoFlvwOSsWoV08vFWQdLy3UcVzgjPuQ
KO2PfJRZEj7rCpjXm5Ur6idZdLVsEIlDuliGi9NmZwpFCz8MMixbhXOTs3dwMllQMgRnp8JwK4EW
A9ydDjGxmU7enW9/f+ns60tlhJU4WNw2xa8p/BmYboPbDe9rZkXmWgFl4d1L0bWCqwvlQ4ibzd5P
bSlzqgSR7ir+b3H4nU385f7vMvttaBDy0FP79l6+JuOYTtaZvdlVFpV9qUDzCrOvf4r+vac4ZbIl
defSALd2UTKxNNOOqYllHMKoM43e8bIdxM8YGR65HIOHpjcTyVYGBRvwgBen6SEXmD7VpZVIH4ME
2kEfElqsKE9J+6q3T1Bh0cZ4G0NR8vZYlm6wqeyEvhog3FHtnfkjvUlaIW+5DhIV9MFVstOk45OK
VwhPniLlQfbuZd/2oy+e/tWUZygfDV8j2Hs03FLRhxgOJhR7JKVmlazhKgMdv/yHf0y6TyuTvnh/
TQs8oU3QvDLvOe2bLvdLLdXdZKf3Hx70kAJUxXbqto0Po+r2K0XhpYw1+M//tTd3nzQmRlDCXsu5
Oebpm2a8iZN2+oMGllrjsdBxpYDFYQxtEj9Cjd3T1hhT5pSJPy78/BvmTjMAo8IEm3B770EMTC97
ojI66cD6KUF+eQOYiqw+ItQyFeqMqRl0vU3F32JYnapgWwQek1bhxdPenjsEFJjB4YRqDTqmJ890
5tu4GIhVGGPvd9iorlIiAZN/FYVJyD7xt+Waht9CD97UEIBaL54ZdEo2Xtor6yITcr/Q3VQDftPW
jhqa5Fy//yhNDonKEUQl+W7lTExLez3Gf2zOi/VIchce8XNMO1q1wTXkBGa/FWywDLGjzt4gesLA
22ZBidgFYtxKVyqu1wwz8C9nY56nAwZS1kE92YfiFK/JoS2gjZq2JvB2pN4EQ23y+gECdml2UGWr
ztcQrJNTvzX+2dZvej/iWgf7pVHsFeFdV0wq7kQFQM8gWHFAi/sJITq4IFGeQ3L/cn2h8KQNulfh
WEPiGDRXUMq1EoTOET0I5ChDOQ/c/7fXd9mVnNmc3c+JUiiVgg5jV1FsddPR1KSYXFSs0aLBCH8r
XiTv722bkxu9mlKUXXUUSUAfMe9t0bWoVAS9091QEy2evYtoG8rj59tGFtcNqVII9Yh4M8uzcQ1V
I6l5BZb+KErNUN56EKKkns3V2hT8FaDNzxP/akQ4I+jTRoIMz/PLhSNCi8b6Go4AMHUr2kU70QRk
ko3MZ2AmRmni2UDAEICuCkWw0RLYJ4pQW3J3zO8662Nq5vJYurt76difxMwQc4LFBUUM2Xn5c3tW
FncYHp3IkGBirh72gUDkOuvgyLUgc3UPO3iID9B3w3PJiYf+V1yVzM/ebxtdCklQ8Zwk1aYO73nc
JEp5g3I0jOq1wjIo2rV36aYxwBGXI3iSXm5bW9xdZ9Zma1HyKo5KDRuawCUW8qcq/xnwrLxtZClU
QJcUnhVgY0O78o/bOnP9g5HGmSwEcP3Cawot0YR8tvWu6Z59/z3h24SzBh2IYojb6D7K3FTa9hoF
S0mOppXPyLgfJkaDBnxZQ2FXSvHGfb6pwk2hb4pue/tbF4/41M8HnjEJibG5RKovjbwshFZ3Jd8O
NDvPN+mpqaBYjLAB7czSCfoCt00urfi5xdnFSFPVj6JgOuEh3tf+KHz4GUj9PQ5c1lcVd+8dbuf/
m8lZcN54eRMlA0wOcWyPKmJx/twnDzmQxX7S2aqgrRz6tTHO9lmK4Y11208G994+rcO72PtT+ica
EisL25VFXDq4qP3giYMq9kSAeelhtEZW6gpZFzclSFhUB0nfdgIj6DwE6a3+3ggrK7iYjwNqemI+
m4B2PyHh2Qbvqi5DHR+9ZTKaNfR9j5eOvy2OigO2P/ZLtSFRsp+y4xJ7hhaY2bLn2hwpnqt2lqws
7bRbZt4V4sXgdUBIDmTSXPpD8tsBouHI6WIj29T/lIt6y6nOcoTYtzfRwqVxYWm2polQJODHgKXE
+8XFik3vF0lvIHuBjJawsqSLw1Kh1grEHe7B+QxDE9wvozagLsogCCYiR5V9VpPclMS1fO5Py83V
FP7AKtAJgeLa5DTPVjMu2tEvy5BOfRBhtEPz/kh3JP8arVb4iHs7DgrQvDcC45+DdBfWgwnuBjRm
NDulfx7IRo7XamNLXkkH3pYQ5H/wgpl3CZWxUWVCioRv2qUov0EL+6TqdkB+FUK6o/lR8fNXRXn7
Dwt8ZnQWzcWoBxCoP1O3jUFU23+j29Di+XcDbAcqaSu7aTqTV5OOuwGlP1x+yPZeTrooKCQLGxgT
Q+iJJQm6/oSkXOPpWNxGZ1bmjm8ME7EdCyTRpP2QoiaECk4L5HoXs3BYK90vPUHA5YLyA7ixQF05
TyV3Cgj8cIshdfXORetzhNKbB6Kc6E4/+a/JSq/L4tAwdTgjeHyCw/xyAkepjJIsqpGKjz50Dieu
ftb1myystVcsLRRBcIIWjgm/fBUr0jBR2nSgbq8/h6Or85Woa8mtTF2xP6GhDlXuy3FUtPU4EA3U
BX8y08oPiAcyI3stVZ912koLx+Si5psO2JhpugCfuYKxl0oXRRGgaUBx2qNcsVx+SkbUTR5rpJzX
PPNSSgxNjP9YI7NCEWoYiYyeZ+pmtb5T8nsxBxtU9FEJOyn7DYFE6KtXGjxbkByiJLCKSgIvz7jv
k8o2ZApNkre+7kyx3unBK+0hamk8eN1jkNutZwpgqO+RmA4PcbmXxN0E3R3rPbgiduAn11sc3BNg
vWD0YJkAtEd2B+LpZmBCeqKQN5fXNLYXruCLsc7yjKBr9kIQVlC3loNTxzc6gdxHPgL9dABMp9tx
aa1MtLQvdZy0iVUEjQTzMlxnJJUSo9LppnQSohTvdaHY3XaIS0dMx72Klxge2uK8EmV4TTOAWpK6
ULJUWZvIhkkVgPfFFMmVwvfpyqWnTG/Yq/0JSVHUSoFg0+d9OVQM4rThHnXv3zVmoesCTYGvU1b+
/df9Z2R95kiovuO/PkMZ2Zxy8Sp+bUhiti+3h74A0wTGBTgnvEtQLAYX9+WxDEAlrXQyPkXtbaVh
KbVScoiDLWl24giZx9jsXF6DnXsvou1qDBDCOxU6RqBXsUa5seQh4OPwlEBqGWIQs3MUq8oYdAOe
SH49MNJ/qN4JNCQs7o5VtMae+zOu+RIYcA9A+iC+M+Zll9igQ46thTQDqgbIHZbbINiMdDtgcFEf
APCIyzC2YlT8W9aP+J8yJNefte55ZQGmqOPWh8wWwNBDxZf0UneFckt4uBVKm2DgwwnCJKGxQb4j
i/56ilnhffUN1pNhraS+lF3CXfbvVMwuz1Lq+0QZMBVB8iunTl03uzYEsZ3mUI213eMEUhm/iyRm
ab7r13rpl1YCtS+UvFEMEtGXO7mcs7CsUQW/9ctadz3jHc9DP/WsFlBDPavutSE1dTVmRnRIuRkc
FSMzC287jBbwM5a09ikLrsYAxwCED+EJgG+YpZ5aX0rDopPwnh1BRZLtkzW9h6XIARbwk0GGYIAB
eLbYga/kBak13eX6pqGWsRX4o6TdT3wy5WNBVFbWh3ANsLGwwy6Mzta3a8K69DJVd43sWTM+p0IX
V5yVbbzg0owpxwQiK2Mi9pnm9mwVke1vCz0XcHjFCPIqpBkZGKplJhRisMng60yIDkfOiB5XpsQc
4GUjpQcxavRHQgXCpML4D1lLeDY0cmJFKUgwZg+ZWi6zVOJYTi7cS+XGOwraIUFqPD3dHvtCtIH8
Gjr1oN6Efs45GVXNy0gtY8xvjGSLiEeEHB+aeotSgI/QMFjzGEvLeW5uNqxBygevrhRkksJ7Lv8u
wnsNfNz/tyHNzqQhxEUzDhhS1CCrnjO9cKRKYXJp07voPwTvQJhjmSRlIloSZ1tHl3kSN2puuCnw
xLH0rDSoEArvjby2IZYAhReWpqk926Qq+K3yOMtAjyMXbwmgLUPCskrd1J5Du/qQQyW4/F03eBda
fK0Xd9HPQXqIoq6GtBCQQ5fGpVypjSYsDVfeqOMmjo8J1AO8xlTkh1gyUNrbac2JG/tCeRZA6Ru9
KEBaNyuhx+RgZrfNT5oA+WBZnDTFLz9CHVQlrLXacFuA+jkYPUYNdfLKN2t9JTW0cJuj0wA9jBpC
cFD6zixluRzyaBQM4GwyS/PvhhQavtFOCh/17vX2bl06Ef+auqIjzCCF0ButD8VqcV97YCgAZhyd
AbeNLERKcGwyIgUANgEOn3fV5V4YDUKEzRMmT6VmZdAHa96lGq+L8N7vdglaEcJdl/6iEBn3StsA
MWKzQQMcF7Z0pWfkehWRL5kkYPEbbpJ51iRBpx1vCU5MUogfuVS+o8sFcjS0cxKlXnvBLyQpAPEG
ABiZU3BdAzp1uWfEUgIOrZOwkpJmgl6qqKZASUO8r4eFOSSOyNQ1wenrJYVNIEjwHIX8s/zTpHl2
UrsYOfSeR57LEWb63GnkwOxW+oOWB3ZmZHbf11wexFAPPLdO/kbRyXCyjIExk+yq8UtQRCsb1x7Z
11cFxBQgawPqCBQD9PlUAkk/iB5KE26gAJjofeQhcStf3bTBnyS7Q2PK7T27NIvTqoH/Cf2EVxws
rVoEYH2IDFcEUHMY9+VOLKO14uQUll+6FIzpzMjMqdYKaBAqaLe6qtbYknKXQ6aBGkA0yZsseuyN
N+L9GYRi5cwvhFIwi/uCQL8P+cp58SHDfVzHI85Al7m5HO09qLpBFINVu2bqE6JOF7Sbyg+tVWTm
Amzy0vTswjLSnBu6UBluhfJgH7889jJDbcOCJJQXbTJL/2NwMAe0Ds1tQXu+vab/w8CRk0bBHeOe
+yGqQgUgCab5lrKGZd13hJame0WGYCNusxGZU1Px/Zd6VFd20wIzAlJeEnpCVVAD4qaepXCIVvAq
zHB5QD/m9AyGIjQ7f1GTQPZGMHtU+qByZ/vs18jwR+TDN9XJGg6GhWYrc9iic9u5PRVLp+n8e2bn
NypTpfWn7yEvWgf+T9+UiQ3ZePScfKirhDjT6Ob7XAVLNkjq0eiAQPfSDfoh+s+IznGYdAgthOhs
CbVNKb53nuFUVWDqleOpcFaSblZQDO4H6Ere037Es0mrzSG0xOaPWDk0QSIKfJf1hq7xFkz77voL
wYkMuClUKcTp2jhzmrqkxD4JRsPNCDkGQuCzqvJPt+f8+lrHHlDgfUHWj97guWJ9LiW87gZcBga4
petSwEBPdd6yEm/GVabjxQVGNmAq+ADkR2chExD/uQ4JGhy0WjFjaYcnoY+OWl3PWS1nLAJMWREe
IJIZCj0T5N7UySYvRiCBYrvWKVP1Z39Yg8kuXL4AUymQxZwwjuhjvZxlNakClYYerkP0uWkHD1k6
CdIXNV85bmt2ZtduI1f1WIoIoIRGva/DbAv0217F2y1aQbOvGZpW4WzbhFUA/tkKhiABrhlQnt0E
gbnWw7K4N89mbRYOhlKeFkaNu5a08W89iNE7A4GW23tz8UI/WxptlkFS8WQBSz5GMnqmhzY7deNj
37x80cjym+NAndv2FngacBh0oBDwG0LCeV+ORiMxkYbUc2MmPInofAyee2tqengGBzpnKqMbAoqw
O7p3WzDV3La+dBJBWTexHKigR/mhaThbtkTt1an/zXOpFrAMsR/AkEr2JtZoVm5X0E9LgcS5rZmn
BSxcEto0QzjWbaj6q0wfS23FxNJZnwjwKOI95ADnnfNh7SUeyiqeG/RoarOMSGJNf/CUnaTsydrK
Tbtt7imBVoEllHFE4EgutzwpM1BEjDXatVLxDsGJCeiKJQTCN0FWvdLlO7n7qrqVF9GK0TljIw95
WJCh8NxmyNC2jByrcahEvPxAj81HKFgPFE3mcrAWdC7ahfIhks3gMwcg6HKwHo5EHleVh8Ycdc+L
SVp6HExPsuq9tva+XNwoZ7Zml2SjZkUaiZhYP/tbxM+6+qcU/kvAiWLxP+OZOeDUq31BjTAejaCv
dy/vKhviS/3wK4rvwT6Z+9ra02/p6j+3OHPFisLBCyrDIvH6h5bfq8hHi7qP0sy9n58K5GrBsUuk
u75LnUoOtrcP+kKCFq9OEN7LIAKfeldmuzVPSTEOKczrKGsxiUAj+rOQfiv+o1E8SenW4AoTFZbE
+3hQrOw/3Phn1n+c7pmfGceppaTgHrp8JFaieUfr6ZZ2VgoRYLJy5y3dEqDbxz/gYECcNduqUaVm
seTj2Yc6GSQMgs3tmVw8CYB2TxouBIx6s/thgCPQGg1uLEQ0Z1JeW32oUTNvvU3b2v07z03oPK0Y
XUj8YPmmHw2MB6ZkHjDUXWnoRSph94TczEEmipqGsO1HK4FqlFq+c90pAjP0f4WAljlRbpblWyOt
aoYuzu3ZZ8w2sYiCdUw6fEbcKBBxYg15GqHsbg+OtuktUN15aGQB11+JWRFW9tCSc6eQ60CyQtWn
SO7SBf0/zr6rN24mWPYXDcAcXhk2SctVlqUXwkFmHMZh/PW3RvfgnN1ZYgl/DzYMC1BzUk9Pd3VV
ayXRWCZw7lO6Y9kHxK2A3XUqKKu3sltC9/32Oi+emG8ZIpPHwsj5XdpLYxP08hIWGjgQdzToa6/t
a9vVQsMti3vGElcCTW8jZX6FGocEZs3uP1xnvHdbQf8lWJdFyHBRTalEZjh7dE26crqxqy16U8La
U5R7q1q5WZa87rkxIU62lL4bdJkbm195C1dzhE7Y2pwqmDPxzjw3wn9+5gesfJ4iSuDaEW6ETeNl
ymeugo1bfk9C6spDtKOgXXK6Yd5UhVeM+do54osmfgA2D+ZTggIJyDcvPyDs1DaPqRkGKXKXueYC
zeOhCQIQKCTc6B3rN13+y6qORQIdo2Rjkrfbu2rJe5zZF+9vkImiVTI3Qqhh+nmLx+aYP9XuJG0q
vX+W8PhP1poxFnoOOPoMGEvsIfAwiQHmJKUp6RUb52YwtjQLdOX33Lw34Z1U5ttQG+C6TA96ezL7
VUepD27Oo2GvZq759hEnHjEuQgcwLiADIFy4CpNYBdJrAreJDovpOe72Vg3WMbAORgzckmPvmGiD
r9U0KEv5+fasL/Q88JoAeF6gtgj+GkO4ExRrqFv4dBKk91xucdyATBvpFiwABDGCbGvtE59QXxk2
hVvv1t4tS28KC6EGEtiA+ePdK5ytuBvaJlM0wre9kWdenGyo9tT72clGB50fKg8r413Ip8Eg2GXR
DmhDeU/wlWNo0jzLFRK0puSymvjAy3QTJOlbxwq3ZvVXsgdXXT1dC4t8YVZ4BcpU1iqsHgnK/HmU
H5QOrMamBZilA/KGDXgsEbe2XhOvUccvTzBQcKj5y6DXEJPZcpzE6lx1uPNBqSsnDhql6OwzC6hs
h911GmhX12j8+IYVNjQ0hKC6AqwT6t7i0ynBURutBiYnAvJyiGPFEPaI9DuQKuxvr+bCxWchZgOP
A9jkDdC1X/osVnaDkRJcun1p7S1kKazkjlJrZxmJK6vvJqhEbxtcPC6c8QWUGwDiq2LVs0rHtp40
BW6aoAyCwhJY1dD4Mxr7xKLoI3uE4LoLtQZfLkHvZoLDGSA5DRkcRNVeqvwoomclelXXIoCF2hs0
VAB2ga4SJuOqQzGO9ERRi5QEfQ6pKuLrBf7cpyocF958cuG0U7eN2q1CB78u/x1bcmldWAddjqKu
7WISmOFMnbYFVkkPjMqpex38X2u4zsVVB4WEhnoJECZimT/JGwXKMRWsQQs0TrGtabeb1ARhBpD/
eQVhJHk1D78Q36E1DMwBqCzwhJnw9CpYRzqsJ0HjHiT0FKXzipPNNmV4KsLKQfsBuGyRN4tBoVre
KfWpoHfluHJFLg7c4OyYBhorIGl1ud3VbMg7khQkGI2tVbONWSeeiZIxTnOj/oFa18puXwh8wMQB
XUtwcUKlRxNCgtYAAfiIjA/Emw3JsysUcBIiF15vlmu8IIt+SsbkQq0c5xhppsuxsVEKoyxqYQu5
Chd7eUdiadz3wHJ5Vl4eIxtN+1le6oehjCc3BkZvZbSLs4taB54uQBqgQHb5BWSK86mLJRKE2Ll2
jqxBjJLVXQcilJR9xPn7iitZuolgTYbUENpbUfa8tDfbwzSGFKvZ0rswzbz2r2a4OtNPkHww9czB
81taqzby2010zec2hRXNwIrUqTJs0sYx5sqp/A74q/xX6N4e3NJcQiuaM0qjYKyJYxuavmdEt0nQ
GOFHUZebKgcTJBh98k90gmgsWinZLtlDMRwQEbw9cdkJT88yk5WOZli7znRTlmzJqd3KneJK9ctI
d7fHtuQJzm0J+yRLEiks+T4ZxtlJOsD319zp0gV6bkE453XBzIJVEwneYqb4htsmxCdAnt4ex0LA
jaYLvJshyoPgSxThMxqDydRG6GXUxnG0dtH4YoX7qgYBvVzjAvHjx9sGF4cFGBongEeB7Ru3efbE
0bUybTloIShmaFIR22UhlGBUaSut6f8sOS4U1NHHgTSHCgm0y6NVd3KlFBRBXqW/DcZ9Yf6I1zoM
F2/ccxvCUapz7MYGidsgBIF16Ldvs7UzMxdTWDiml6hf9pe1VpJbGZcpbPPRYnk497BpK3/z7q9l
n6r+4/YiLTris3GJbtBQCRIpBra3Ch8k5XcyGJDVQAp3yBc3X9H73KwRhi4dKLSiAoUMPBl6NYWQ
3K4HlnSWFJ3MfJC8WdUnZy6KNUqMpboy4l8A5HUkDCAWK9zgNAmVqKkqgHO82oldVBjBumX6lf/x
WoG+UdqtWVza7+cG+c/P9nvdhlUoq4C01IUNgma/t3/1jQx6d3vlYC0ODYQvABkj6w5MkDCDVhUz
y0oMlGrtzsvQspXMP+sDWiiKAYj86pA1x9jezLhkJhkZ+PDeSD/o/LSyc5Yul/OvEE6dXsb2TGIT
ECz61YGn4cB+NPYrnh8A0I8O+NAlCId4YxmMiRsq9/gS0t3P2Rp1wdK0c24/yPwYCgCKwsHMJRCL
D8oYBqARcqoMOND0WM+202dsxYMuJcKQhPpfU+K1Y0SzRXNrBsQFAqMWuMiASzgURrpDe+hpsHuk
o56yAlTilnzUtaemW8HYLJ0cKERwsh8u3CQ+Ztu0avWiwPunlY4TiUHRsOINFpYUB5OjzDjGDBfs
5RbuDbM0rbmITq0NvrEkgkPAnZd9xjWedO1qELiwdDaecQCogwQegb1gLq/kNurUPD7Rv9oBTcwn
kE8cqJ8dxyd0ZoTPEXhYU3Tcbm7vXL4jLqIiaJxyoQ0AhyRwZYkVgGjKU7XuzfgEPvhR9TjqQGsh
COLoyX1lbuphJVpZsfftgs8dwzQXAythT04KaFl+xkrukOlkt2+QQPSa4tCkD7dHeLWOXMUVyT2M
z9bBOyIczU5mUTmEWnTq29yvC23XDNs8e6xt7TUk3m1bV4vIbQE3xBWkv1sNLvcMrav/sQUUFqAy
2xq8Y8wk21XMyJohwaFbI+2iNLOiUxc+1IMK+kZIFVPFqdca/RcN4bmFDclxyCIfsoUMVYMXQ3Qa
e9VL0XBkaQ/pbO9L5dftqbt2KHzucAQ03E/Q+dP5gT/bGXkqgVF2iOMTGJqaAbqT6eQhyeFptDyM
anKX58C2occffUHYI1L5uTrWpb15/gXCpPLu+rIbs/gE/MUYZnvSH1oDaoAa9bIW4oM59eTo6/aw
l+aXy07KeGKieiEWjky1anPVpvFJwuMSbA3aAPaocL9a21y2Y4IzHoA9nAX+87PZ7Vt0cOtjFZ+0
fCdFX5zQBKQQ8T8z2mIR8Tz/XzOCF0tr9N0aDGb6aPKrBHJ6GajRstZta/CbrG3O64CNm+NwY0AV
kMoWWwurGqLQeIXBHJtcGT7sI00GJ4yDyOp9/XUiP7JUXjnj1zA5bhQyelyTdAFBWkxTzfIJnhp0
YVuyGx7T+3gft4G6NdZKa9w3id7ZMiyk6LkyCDLkl6tWV6wfY3mIQaKLLpX7CAfhGCavRNnGaxvR
viqC8GHxvQHuEA7JFZYuIrrVT6yPT3c/Pk2n9U8n2TnZzp/N5rTfoJHstDk5T/4TlAWcp6fU23y9
gOkQZHex9/LlP7x8PgTvX+AkdO7BVHMI3I/Af5jdIPb//H18s/ePd5O7M53OOYDW9WP3/PgH5OmP
7vOj6x9WFmjJ4Z8PRHD4eYkuQpMPJAq0B+Y0O82Z1xImfOKvFuZssrgrOTtOmTonal+OsBGliH2M
zkCgF60FBd9B1LUZXM2I2wEQF/uBwZFoNBn4SE+ynjpG+bPXEifOgL6bfkMeetYSV6Hjtq985OXq
YcfmxgWFqCtlL43xVECBZyAlGq1UD5iv7W3HxZ3hrU8TtiZaYIC3Ig0c1wHaST9XoBiL8wvyTjyX
NXhGMd1nkDFPUnmOTxkY+7IcVAErEfuSAfTAQlWWB3i4sS8XsBsyrR9KGycr1+Haa7iqeGpq7/Yk
LXhdrvmJNxdUdxCjCo9Wo8wAbw8tBHVPzoPuKitB+NL+uPj9Yj4mTJDPY/z3o4V1jinY62XfZCcU
DBxz91WZL5bsGckboTkYrJ1R86rJyaq9JP+N8xxRw3+AiqJidj5k5XJie9bptTVhYvueaier0uW9
Gg4rretLjh81CFQiMD4QDtiClbgv+gRFLlzVWYzmIXAE7qAem6qPUMjOHLy61lrzryHKfFxnFoUk
7WCqZi6HsDj/BhzZebG8l1+nh8zN3Nb9QdBQi2eeww7v9x/+6Pp/LPfg/Nyp48qpu2bGET5DOHZg
RWFZrIbxSc3uJQsSDODSm5HI5PWmOjeADT9qU+rlZueYnXUnq/F2hEKDfEesP0wuXX36VSkfcfQy
jGDc2/ap1+mgwIoTF14CHmgl+F64wC5mTThmKR2GPjIINmgN8kHJSwEl7ED9YefvZV6jIb30b5+4
Bed/YVCIczIatRLVMD8o8T3Edui10p0dxh4pV7bgQrAIQxAkR8UJNBsiW5w6tEoSdxm04qSPugck
s/BUGTxtrUdVaKHpH/r84/bQrmv2fO2x37ncCm99EryJZjRF2pR5clKbH7IFzy4zCGLHylYhYAoP
7T1ov3ybjHsjedUIcTv2MCsABg1rnEcLzhNtXjIavXhRCMCjyzPeJo3UlhHGPppyDB7JCZyRtPpn
uhg+3DMrwt5hhTQVDIpNpz791Lapvu3iN1b44My+Pa9LKwleClhDHws4cIR4IenwJmHdlJ7YjC6v
oIwOYV+AObP/VdDYsak9u3j33La5dC7ObQrxQ2iECaEENm3Ej+h69TU/6o5lrLvQGvh3U0DYovsY
ioDoheYn5ixUMeopwQuxTE8yc3suOu4DqVlrDyE7ktW00KKb1BXkMdD5jqqsIQys73sZrAcM1qjk
E2g49imvDQ4vpNqGkXxMeoivQkrXeCTxpgbGokFnlJ28jCmmfBiCuv8aiPqb/tLu29Ztxp+Q+K2T
9w6FxhHBT9ruY2NngkSH7VPlM9XWuHyW/AdAgpgvRN14Ogj+IzHmbiZpnZ6SmW1RCAOQzaD3VAYH
5FoFf+kUgZ9HxpYDvSWQR5cLE7Iky4mdpycl+YMEc7qWpl/a1wZKtkAIfqfJhN/f1smk2xmWwkZg
Svp5n87HOr+HpI4DTOLAoKzA/ll8EqcI6SR026M+jYBHuJdTswVVGFSLToWBliG1d9L0gMToyulZ
nLkzK8JdrOFFhJrQgJkzUtuhzPqDTP2a2t/i9J0ZEZwcJq0wZLtLT1L5d6RH3fbk4k2ydrGROVb5
ka51Xy/FiuA+/oZzAPb//T47O6fyoE4I5zB1cuTF2X0upY6pgUapWON6Xdri54aEgbFRb6E0CUOK
+SzprS+buP9PidluCs277XsWTaEMhbiJp1BFrCK6hMeEzC1OE2s8pX+yOxR6iWs3byn5um1q6VkO
GjOA91QuKo709+VxkkC8AclOvJWUSH+gU7GzGsnhEjdhNvlZOHuqDmZj1yKvSbKG415YO9jmRNyI
CeD4hKtKy7UhJwps9+pTVe0KKA3Apa9JhC/M5oUVwTcZ0UhsZPLjU2fJpVMBeWqk9yoUq8fZeMq0
/cqELpnjw+FiDWhOE7W3QGmoyRBgTk76MMzbUa4rJyJ9uJdBJeQq8qR5+ZSxTWyY4Qa9VAXqmmX5
Ng14ao7ShBRC0QFKmOW1J+UmyPGrovMjKV9jSVo4p1ABQhkA3pq/tASXA/0yOURQjEDMjrYtOC+Q
YP/DNOqMFE3haujJLfuEsvrP29PDl1R4/4KmnDc9IH2HzJO4GATS5tqIa3UYq5cso88FeOZUdS2e
XXrpgBOdE9lxkJcqJsx1pY1Yamb5CZw/0xYs+7XTzSlENaOAAE6gsAihX+lA1qdDDFqtieAuDBO6
fjhN/5/BS7wPe1VRaU37/NSA9j4bXeNjhnb17am8ricbXDzw/4zwnXjm+rLZNAmzu/w0TE49gfFd
Iw5YPWsn/Vl6oCTbxP5tiwtbGwbRa4uuS9ABiXmVVCqSMERnzKlprMzHZpGOrSXbAM8V8Q9TbuuH
SKNrzECiUSQqgUPkZNaAoeCaFBxUbEghTUCAcRqUHojerRkFOuBotWFuU3Ulf3KVTefG0MgCHii0
1XOQ6eWUqiQ2ZqbCWCR9VB3YpWXiKBXE7UF0Y51s0+vljw4KTFRyQlN2M2OlPCfuG25fhwiIAZ53
DQSuwmBHI7THognzkxrmDvLaIwAjmf5fjHAeFiwj6NNFGAdFGcTOgB0/NXrrGPr72DCHrCqKLg7l
zIpwX0YzlC2kLKGnCZWcAfNXchYPUGPf3pNXzzs+ZfgDEDp/hmD5Lpds1IY2HZicn7JM3rQW1PTi
4hWtTlq4kw+mvJX0Yi9Ta6MRBtGQFkR6UKVeO4riw+T7I0CmCIQhJyYVceGy3JC+szClwDJaHgs9
kHe5zAUO3iGH5z9//tLTAIzH7aEvnQwucoBAlZNPiLVkFFgjauXYLCWLn0Bgh5Qn9me4kXO/lNaw
P4tHgwvp4AWNND4utst5NjMlltSGD3GGaEfl9Qi0kP7j5fIc6Yk2G/eJPTo1Xicz1Baq+C8Fk/B/
GLGCBzTnMAFoS/gG6LKEdQN5nJOEO8S1BkW6ixAo+ZOJLuSwakMnL8dkd9voVb8QFhfCGngCIr+P
HmOxXAJOiDkcLFjVwctCws9y3ilj+ZErrj2A5QO8+oMHolDV/iXp1HMmBgENFLtVfSV3crXevKAO
GBTXPLTw2uI/P/P3UleGeQzU6qMuRdKmgVYL1AW8eZojZKp00GuWtN3eHjs/pOfXNZjYEJsBxorL
Gjmb74bbM5NEj8mYqXbyWLIp9tpYkQGwV+aVe+V6b3EzYPTDdamC/0PE82gNp+bSYAYMLmz4YlXt
qpO8KViyMSrwFQzvNbuLkx6cm0FSByxnKy7xKiX8PdCzLxAdL6Bt+sCs5NHIQVmTe2S667N7Xas+
UBbretlBnTFHANcqv0d0N6DB99BVoD0zHKYcSbhDn4269k38PXYx+d/5B1y0CM9MwLSF3V7NYHCn
HdZ7oHK5T8p02Ga5LB/UEJ3addSozpy2MtCtMgMpn24cs6pkHmsTZSNB+fNBiy3etMvYcJiZPDt2
FuYuqSD6KOHu9irK3mJd+0U66MTXdpL6cYys2O0NJIb4nKkG349CI3yGrogrC7HTOp+MnB07Oez8
QpMMr8cFtE3HFLoM0Ejd37Z3dVi/DQIZBi+MniTsm8tDos9xTAir2TFGHaugTxZ7UhAc9c1T34yO
2X82g7wnxbAN39v9EN91+i94rzk2V+6l7wTR+erxDwEhCFg5ZFQH4TouPySy+8IaypYdoZ2xj+QD
G94hAARl6zp2oyjxtRoiLeGd3UN7mkDApH+IYj98yLtfkd5vquhYaMaubD7QhBjjPyI09PTtaXoz
iLwd1mhErzrnv78W2pb4GDxZQCp0+bVjguQdy0d2RG7nMJaO3WkgZDadKYfcInuJsg7asV8Guk+Q
Jz6oxey3TPcgbkGN/VAdaMOp24O41d0CXLW6/axPI2dKXcHBfD99xVlF08I3UgtxvSgyIzUNA49s
3h1zk1az0wx69VjIXHRWmeMOYKpISvDCaozcdrrIjO+UKU9Cpx4hWi4lKHlb6J0FgaHWKMlLXQFP
7RidZh3SOhwLv6ONHKRZh2bPOkwLwKOIRX/PaQQcexV16e+61ocI7NtNdRzxnviMs0ZCFldp0tHT
CmbNm0LNVEAFZrrGyibGU/CQYMvHzgb1Kir3IrBqyMKsDy27CrLMBqVWTg3HeAtz3djcPkFiKMN3
goYEG4IKNAGhafNyJ2haAp4rHWnOFtyrVZh4ev+3kD9ZPIG95N5aa80QL7VvcyBv0dAUikbg76vh
7IaR56kzIhPmgA8La5wIb+NgT/3jmMDQjvsW/YCAEcMhCbGoIY8g0o5LcoyS8EjzELu8OZj6fJeR
o5YxPNFC+f22ySvHB5MoYcoIcsFDgTfv5TTGc6Q2KCGTo5EeUFzeD+w44iWaaK+37Yg3NEICFQvC
R2YCWiHK98ld1PcZdmiQuY614sOux4AEFJrQEPbBeSNRcDmGbrRBOz/hwUXmxsmtZtfUBwg8+X01
rcRYC5v7wpJQkaXVUDRtbkTBbM2uQmbJIQP7Q5i1Uli72m0IM85HJLi5vK37CKUp2NG6e8SzXlVE
d3pE0Xuc/s6btXoFv6EvvBUcKWJVzi6IIBL0WJcTOFVaZkYVJrC6R9B0HEMPZC76K54gvfyvx1Yw
JQQwvVqqXdzBVJyHh+FJrf2wO2b0E4EkopSVzX3lIwRjQmRC5NLUUCfFNBbJwYJqCJj8nYrq6OIG
+KydHdCm3t7mCwt3PpNiStSIuhnsb7Co0eckQ0nGCr0ZfAvo9o2jv7dtLWz7C1vCZuyNjmhZZUeB
BCRIMrhaf1/gQTMZK++3hU1/YUfYjGPSmr2Ww85cfgCOAN5uZSNXK/viKkuEe+PCiuCIELOPIHGA
lYG8J4b13of0rQiVO+Ulf6w1j0TJk1Kg6U6fO2gurjTCX3unS+OC453LylYbOcSuNF/t4Wui//gk
+h4cRxqjkxER8jdH5NntYZRhONCZREFugytilPXkuTOUwY3kptr0dVUGdTeupa2X1g0sBoBRAN8J
olTBLfaUzNOQsDgYcmlwUkDpD9ScClz90pqpJQeCLA0PIpGoQXnt0oFA0jzB46ONA6bVKfFBhoGo
uWwpgMZ4tD3kLY0aEFrW5bit57rzQynq10gLF44Df5VBMhqddhp6/S+/geZwLdGUZEE0DMkPNUH0
kXfh4MsjI+5UNe1K5fUqd4tFhSCwDWAd2oxQ7BAGXZq5PY82y4Kxh36eEoJsEhlUKDJGzeBnc7ZN
w9DtjCRQwPJ2++gv2waKD20liBQAc7ocbN1Omj7rchaAUTl/S+1S2k5qDRk3W83cEXBzkFPIxK9t
8oPJw+DVdRmt3IULzhXPBSQ9kZyHDotYDGRmlSpkVLOgtPuabsZ51p/bvgHwyLLjskblQJNyVy3q
IvHCJIvXWoaW7OOahAIKPgOtnMJ6MzMsiFHMaSBNKsTX0jrf6l3bv0pKhK4X5AHupJiwrWlQZa2v
Z2GrodsGRWQe2YPBSzhZ9SxNctZ1FAz3cnQqQRm3tVkTekVpbfqm1ra3V3vJHF7XOFwgUwDlubDR
prRTWrOpiyCaC9Cf4dlc0s6t4YrR0LSmCHuVqMS2RtMm1E+xPrx/k8/7ma8qeslqhnguA4VZnhl1
zpAb+zBJdplypNHsgsdoIJbTyYZLZXLSUNxuqXrXmWtXwsICQ/gD7UxcoAVvMWGWszZmsWbUVVAj
kVWZYDGIy62dWYeqGTs3TbsnhST+7am+qjNi9N+0GaCb4aTyYrIy5RmIVunqoCmtXR/9JPVjTd/N
8GRDSBgQBT1lu2R6jpQ1Ov0Fbw0Avom0uoKVBu3q5bRbU4k+d7moA1kr/jIz8lN9QCtrmq9ctAsR
CrINnBwEW1dFj+6lnRSVZ6jOlnUwtYlPG7SUIy+nD8lGy19UfSWOXbhXLWQ40PQMdWEgB/jOPttL
UdKFBI3VSIVFtHyUSVFsI1BhrgQoS0NC+s/mJxKtkeLbogTcPTTtpAkq1QUV886a5G2dRse+fR2k
NajgwvnAzuCC27jm+PUqjAkbiNiDDV06KLJ3rUPQH3+YOrzN2EnfUt+oPsP5voC2KjU/U3ttm1yP
Fa80sCGgwsS3qNhHIUlDORlqWgV5j2bq6FNSI+Qg93DSnp2ozu3TcL18l8aEW6bLSjJlVVYFBYOe
TAOs/xoD0VWDHzqTOCkqbjKw8WIFBROkSRg1eysLIDq3KQ/yHQiXvvRd65bAXgKC3jvQ4K7XinXX
HpVbRTlCQysd3qSCR80sY4BEMazKUu6P4JLK0P2VtuE9NavH23N4fa4vTQlxbQfVSC4jkoFFr00T
zzKfsnwN1rRmQwhfSZOSBtyiOboiCzTX91WSg9yfWp5RMvZ2ezwLG/Bi6oQFQyVnoJVkZwGNamcu
93WODWjdSWrpztYKGdaaLeGoId2uF4mJZZIeS2Ojj2/sF9Rs3ZyudVYuvD4uV4l/yZmj0oGxqFIK
S2hxLGd3BLGLnSO/OKnxcxw3XkWeaXo/oIYdAas2yGvBzOJIcdsBawrUpaoKK2izsItRfMCGHAq3
iJr3tB020hQ7eYTHePl6ew2vw3WkmXDLYN/h2Y9u0cvRMnOajVHK8iCvIbB57KqtlnlM35HsGLaP
mvTntrnF2T23J7zDzVwpJ6rDHvhOHckvvNPT78qZfQrqpRVT/NF7mcq4GJomBA3K3OZ2k6GbjEW+
VN7R+O/IoJc6uWC7RpM0ejuZYyM9XI39iumlJUTyDgA5voBoc7uc1KyZLHVWAcVvRuIlTqQFloVc
ZPE7WyMBWHSa56aEcxFntak1JUyN8/uM1gAZcrdKvwlLqMTvymzaqqYXzQOojStQ9NRuEm6MdnRa
yCHfnu4rbUTuvs+/RDg3cajNnW6U8Dz7Ohj83gPXI/MGv3sqTsBqfUTH4YH5IBiHSGBWOW4xuoDz
3/6Ixd18NvHCbobQTx1BIjcPtOgH7o/5B6jewDvVvdDfUrGSKFizJezkMEdWe7CqPDCjbRFX6CoB
mmVT1w79A7JZvV+jNbmuE/EJ5v1BAHqgSUykEeMcK6Fsdnkwk828adGIQH5RgAbpvJPnJ9L9UQ/9
fEwMCOlSb278qdsYa+nBhdcmPBLeeMBC6TxZLGSaWii1T6mBGaY1CGy24x39gW5UinrFn3l0orVc
+7I9uCcZgkdQTBST0g0hGTVZTqFT0aiyg0f4GDlFCj0JN0p7mSeAzJqhStaVfymqHpC4kiTAeevG
rP/DdYcWFISN/Kl71VnZpuPIpBobXNfajUR3Cs70lN/R8jTm48pGXrrGz20Jh6mWUpQY4O0CFIui
9jUnD8ReKUzxsyC6R+QAAA7gUQeWVHBSqlF1XQtPbGeDB3FvpAW82AJnGijaxg8rXUsMLdkDayrm
D1x84LMUAi2DSdpc9HUehPMx4mKeX4axj/q7yfgc7N1tP7B4zUD3wwTHugqMuvhgTOLEKieJwFj7
NqUOhVg2eMzSfgS/texIQJ1Fhktq3Vfm39NaCnFppGBbVFHzA7E30tWXM1uqTZHEfUYDIoEFncZH
Em2oCZHKLnOJ5UOq+vZol+zxIhsgDwgbdBHK00SqmozyiG7qRDro5A7QHjcMnyLNMwsQ0HSg77lt
cMn1gYaInwNMLYRILgeo5b1Ud1SjuMQrI3VY+Pg1xfj3W9S+ROoahGZpeBZX6MDewftR7I0dzW4G
cYpN4fdCJwJzjxGB76Nw9QQZiOK5jMOVp+oVtAJrh7wkxN1BVomeTLGbz8wjwKNaUgTzDHgFEodd
qQZT/ap2d0x96e3hMbfC46A6la76aF5xlfsIxXCAC6u5Rwe07s3Jb5Icuvfb8/6NWBLOLBo70IgE
ACwncxDOrB1VcxiFeRlYRbpPev2uYfUv1a7+6EBBg11ywIbT0dSutdK2Jorb4CEaO1GM8FXWyk3Y
GK7UzA8k3SL3vPJtC0GPZgJqhQQNyLBw0C83hWo0g2qMpAxM42sMp9OspI4FoYpy9iLyVICXpXk0
5szr+tgZw51mdS5BVpj0+zmE8gfy0rc/iNsT5woSS6hm6gBiYr4uvyeljRaSIaJBaIWurqFHVjOL
YzKkildFz7dtLY79zJbgrpu+kIxw1ngs4JFuiwKlW2Pi29yj5hrB9dq4hMNHoyS3kGbE1aDGvoqO
YOWZSGxTDCuv1aWrF9sfnW9AByK5KXb4pMgZWaUNN9YM0OHJtApAihKCkiDYySS3yyQvztXNjJ47
k641/C/cf7ANXVHgI5HGFzP4oFGYUtonNIi6xi0Tc59Nzau9Sg92BePiJ92SUC1G/sYGmZbgquWs
J2YbtjRQk/TYtKMvJcN9Fz135q88sj1mOLOheUOY7KJ2+Klpr/mqxiA/s+I+BYWcxKHf6E82hcdC
3TXqPIcFDQpJTtxujJk7sew/uGwUdDmVNLA9BuAol6ehT1oALBkGGs/GH0mun9uJQRHzZYK+bzJJ
Rz1SPtRC39w+F0t7FbcgbkJAALUrIlql6nWtzmuKXrvCNRkAOpBXitAx1EbTitNe2jHYqCBr4K3C
qPtcDlApVKzQwDiiR5Idq7MJGJZtxZfDaS0vvmjq+2qAFDVyRmIMjN4UAy2h3FThj5GKMLBt7xNk
ClZ86rIhvmxQJwbHrDAmPF9rlpgDDRJVA0/yazIAj5ytFK+WjKBlByBNtN+DCFN4Jqvo3aOljeiB
gHHU703lz9CUkmMwYw2ytbTTUdpVgAkC7hmI9cslCmlZSVWIsKEhAzJEj2UyrkzYQmCi86OMNnwJ
SmiiKrLe95Y91mURNHNfhgc6MhRFQlRSthWZWLiPiYoHMgknO/UIynlb3E4S9W9v+oUJRfoZtQPI
XPGKnHDUwGE9NTHrC8CynjQLqczOsaF6fNvIUigAGkjUkGUA9mzkiy4nk5Z5bBmo5QUJ9d5tv3e+
QKHtPgSv7z46/523zgGRxMqVupTwPjcqplTsyqJaSmE0axsPbPhQIBmhjjSVrd+ke2a7Yw8mMj/U
dlX21iQHArri2+NeCAZByKLg6QlIsSKJk9uXORp11KwIAGMzNmYSh36D9hxQPqMPy1KrTWNAuG1W
q7Vs+9JVAbQSWjh5ExCg1cJhpMlYKjH+CnBdVT9riQ17oxw1F6oIwz5hFt9RcrqtpmREk3RtuION
sn4ip/QR/YXEzdWiXXGvS5OBoif43SFtDsAWd79nqcoRmo15BV2RoCaZddeUtuy3CIYOSlVLh6i2
I78ZqsnTtVh6ur0MS3scjUIq1y1C0VfhPz+zLMVTDw7qogqIPm/Cqt8VqTvV0va2lYWwCqUiDoDC
hOPJKLgmyY7nkc1lGXShX9c/lX73Puh/V3OgS2bQHQBIHxwtMivCyqKEOuJ2bDCNVYZVzFPEi6O0
H2b1VPaz7iHzsNbyvuCoUDhCaMPfNHAVwumdaTzSIisrqCGpB7lAEzVovXLzWKqyp+e7fitB0ef2
ZC4d3nObIkyyqFQGmiEUUdnwbEXHRPrsracul/YUqbhcPWnQkG6VhxloVFq8NFG5rdaS6ws3AK+X
8V4hsKfjCrjcNrYckgZdwxUeU7NLxs+2XAtaFfwGIZqCRAjoBFAtRrwh3jES8C1ZUQ+oFGc7OfUl
QPErvBT9vn8b8jd56pwof8kzf00JdCHSAV4csQBSVfD9Yg9lPxljGKp4Mna50vpUYz9ViKS4mZlI
Dq2syru9mEv7B5w2vM0M6WVEPZcTKZGs7Og0lQisurl2jERCzyYYe/8fZ+e1GzmydOsnIkBvbkmW
kdQstVHbG6LNDL33fPrzURs4v4pFFNEDDPbMRgOdlcnIyDAr1vog9TR9euuhSnRUjfq4Qg5ZEHdi
rQ2/Q6RKXAf4HZ7w9cxZQTXbiCOBzqMFIrwJHVSTkvRYK+dByBdXvDNXsGE2zDETBzFFgtroGmSh
+FPSK2VN87H7KnWtHe/pam1siJKqtMzoM9EBKuv6OOMUZEgP9OsSK2p9Dibo1QttnN43SppcrEIG
wiTIAXzkgbHT19pwpEt5ChlEk/bjDfh/UMahMeu5vECUR5HKat/13XSO5//Qv8XXMHkJeAQA2Hqq
AQh9Jw1TQq9/Hp0w0O1AOdw3ya2aG5gFsKP0kZaW9Oo1gkojK2QLvESQC48mTqafW6cyXNOv7aAv
PoZGA2eP0btDZdp+mx7bbE+nfstQZFI6dMAlYEDrWd1JVwMEskFO+ElE7+yl6f65v8m9BVaJft+Y
M3NXaXVp8qdR/DoW/p6XXkxt5cBAXy94G86RIGeVkWqlECqZz4fK02OO/OwD1DaqWzRn+ciollTZ
5l7TZOP5MwilCKeoegFjWq2Yh1UWR1NQXbKFqjoUPQOudvVQKNDY7gQsW8fHrNQymYWhkHVc37Ns
LkWzLJrqUhi1dCiaWXSCNNppzGzth9hEAkmgktOvjUAXE7loSrW6qGXtdLPsishU6E1sQ0/1AdbH
nZxjw/OTt4PRVmUD7Nkacg6D5WhOfVEjAU3HKxgfjU49KXhoO9zZ2Jav4OxInJba8k3vhUqySFaT
1JckNquDalXPQ9IV5zzaMfKtA1y0xhaozjIPtLyxb4K7GYmAsenUmuAuPQ5CeJHKE/OK9PbLj7s0
5hsmgeYRKQxwJ9AE0upG6WUdJrGeNgjjFV9ma3TyuNrpdGwtQZQFTgdGJQrkq2AryYZpoDEIkKvp
ISsx/PjQd+lef2PDDkzCGnZBNYnIY+X+LB//l0qgqeTafOqN2BZmCJr0zO2j030ntLESwSoQGWbs
Xjsc199HoMmaKgzOXSBEcdXoT1t8ESEn3KUSvT03BncWHRDwYdSm1vgwWcjKXO1BJOuzaD6Pmjn8
CCpqmvd3cxvKsAo9TUA4VOLwC9e7ESM5HqSAUCYP+3fqkOfwh6AsqQSt9eDHsB6Mo1miEdwIB7Od
rMP91W/PEldLTApaGIcBQvp6dQbJy4IXs7g0Q4mATBprH1TfSF2/GMdHZArDnd1uoAoX305NFXgH
Zcx1oDjKUKOHallelCEAmzsLrfSuEWPTTiXBeDc2efw8N4QCZp2BGdYbX/+m9yUCTjmDY8f7m7+9
6HxcPD6/CEPiM1xvPtKzIdR9srhImr7AnvhOEb+j1NQ1lWMYe255I4FmNXiKoBemdUGYfL1a2yTh
gKrNMg4mF5nbNGX1HQ+jDbbap/KHsSgoaAt5BQFPLkTqN0iuVPndwMx06AxJDb+l0gsVWmGzUe68
ultWsEwpgzHFhVNzvv5pjdVnRlSJ5QXKnyn40MYf6siph51Yb+u4kT4DawZYmmx2ddxxHWhxn/nE
ek2jn6eg8E+aH0mHNIk1V/CjT/BRyTtrbu6MeihXGBy8uU76+knMYzUmnGjr8CgKQrZoJT4aVVw6
ld78vG9Pt2H0UnylTU/8RaCurL6wlLVakcss1hSTvTRBLOgZEYqd/MTuEutAmXvn8d1yHoTrMKaQ
eeF4Vx+uIHwmBsDpNsknWfxRSofQeFQC+Bkb9U+s7/n42xeYDb5ZbvUFh66xRHivwLfE7XuEks6j
/h0o0Z6g2ZahQDm1MPSajDCsa9lqHJSVkZPv8MenIQ2OzTh5Y09+IKdg3OMd699cjvd+ITpm1HBd
U+tGIerKCes3E+kUhQC7Z6v7Z1bMX+L0O4RL5L6VbLpA0i28AHAWauWrgHOhG6xVVSov9bsk+bdz
5WNtusnvpkPTypE+f76/3NY3o5O79Fbo5DKNen23k6QTmr5RSwCeTFM3QNUh07CmPQrfrYsG/RqE
WrxifLqV7YeBX1lGN5F6oCuZN2LpTlrwfZzVT4Kqf7m/pQ0oEBPFTKkzb8CMC3M213uSGsMPhURm
MeqwaGKdw6E4jrLDFGKkOLNGilce5emLYX0SExWhMoK34Vk0vCk63v8pW7aDV2EOe5GXvCl25+1Y
KGllVpdqOsj6pYmemvrFCM6auLPQ5vPxdqWV1SRa6hd+aFRUfm3dcLpDYae/tchm5vmhgAsc8czG
nfc41Da6oBw1FBbUOsnL0FC4PuqonZOS8KG6zOjAShR94XN8SOvhQfQ1O7UkGqDj57hMP8/lXlVi
A9y3MI8TTC5dO6ofK3dTZzDTpfFcXXpQfSQXjM/UldfW3zNDtYvYS6WPmvxTZKq89Z+SAorXTHiP
vtdO3rHxjZfRMeIzCt8EC6ufIUdpRY+Ik88YKJSOcIIN3FTF3QmNNi4qThz4wMInuAAvrk8aFY45
DX2hunSycWlBCUbyE2qtL/cNdvle1/k1Tu7NKit3MBXVLEfMoF3iNH3UdQe+UJvay6HNdwx2czuU
ITgw+tgEPNfbGYIi0rSoqi9m3x1EM4V9Q35olfHP/f1sLmPoos4MPAyt67RD6IJq9Gf2kwqKxdys
DIK9SttTSG1hx3FvPLZLHvD/l1rs5E1eKIio1EIGW1/CHgNIPC0OnDAWPkUtFLWVFdtJBWeSv9fU
294h3UkD+idqZKuDjHrDrxUtri8WQWp6jn77eyjaTZsAZEgHBSpQ0A7XG9P8grC7CpeEN7YZqzgU
RL9qbB2SYucqba1EHxfFODJ4nOay1zdH2FVNM01xXV8C4BRRqrtK8shE8rFq/7lvFlt+S2LWE3JO
kire2FVkZDUIcY/BUF+kQuo+JMVUH6Vymn/lmtye6rJAYkZSn/rImI+zKD+2UbGnn7DlNhbM5iuq
AUzQchZv9hrDsFozcFhfILVz9QyV5fElEI6RoB6r7j9ctrdrrUxTFzK/y9qey3bq9X/MZ6P/df88
tz4c/S6E98hSGfZbPe9CURq+n8z1JU8+Byk6Lz8AZPrS5/urLM5n7ZxeHxlmKAmg14wZQaqVQ6NI
9QVO2qI8Kcr3+3//RoDOoCowLRmeGXilV55ctxpBbxOCFGjjsueQfX7PhOJRjPl/lRmZh7RNRRvt
1L8fHKdFSXsEfAFDbezt2haCvhFGfWD6K+0OpfVdCz+YzU5TYss7vV1idbXqPu3yUBOJD1K6Hjl8
ViLd2Hz6qFrtQRTfp+JBrk73z3PLxJdSHLmcQRF/XbzqGiru/Fl14Qb1Wu/26o/Ksue+c9Q62OET
2LzRsHATxJLuAAdZ3SexDyKpN/X6UpfyTyESpWNvmIFTq1rlMsYkHSUFmoEiC3K3CUC5delg/fz7
/aJ4DICDPJnG8+onWFkfwIJEZbBtHsvIekcC8ymIopMUSM+tvlO2Wz7Y+jIwBkm9E5UgTGd15WKa
JXUfRS3SvinyWBoUVqkv7bxpW/f67SIr1x80OWhZOWwvLdLrQ3yarffCYJfzf/D7yM7T+qS7BEJl
tYwADU7odyUBuzWKnixlTjYZj01sqW5YKLF7/zNtbcoCLqsvCj3I3K+8od/mjHog4nzBDCp4QmCt
b6V6cFOtOvt62+4st/Gh6HoufblXvMu6qi/GBr3s1G8uddtie7pZObSCEmBz4Z7u1lYWQJPeYiAZ
o0B3e535KH5ihXXXXoywLJm2+DePQXNHgaq40zhbl5ZxpqM5C+o57UTl2MhZ/jyERn4Ms9AE/Fr2
O192Y/M0GmCbWchsgEKv3E4VmVNjjHHDKwfsLDBtpe9cXdlxNFuXnwYNo9hLZYVMZP2cy2PVhXXY
XfSTVT365iGqnlqjobH2UBTFUTYibv7DX5sRa8JQTZ5O5rVm3WwMI2Y6OO0usI2Z9JgvafHz702H
uqJIGoukI2nWyqHkfjbiZpr+NaTstI+lpNhxJzp/v5G3q6zuQ5MGlVLPdX8ZZrucvnStW0jvBzrl
95fZMAWN+HHBk5KV85WuHzl5jP20zaPhohd/hvAxlByl/X1/iY2b/UqhC/E+iD1z7RMhJilEegvD
JZu9OPpcgqX2E/lgwbh8fyF18Ugr70s5HPQNpfklIVtF3c0kjpCvN8Nl4Sl7jETlzxSW7+rqK8Vx
iBWVIWMskmkbStWpW2TnToodXR3PSvypjN+r1vc+cDoZbaJf+G1t+JAhF1+6RQ4HJ8Bo38mSb7V6
KWNXFA8RYqjtSe8/65HuBBZVk2/Ke1XzhjA9mOL81E4v93e3dYzAA2k3IRWIxMZqc1EGjcXsS8PF
iGI3t1yEbOxG+xzp0Y59b9W6luornh+vRSiwirimKS1T3egG0rOUEv+AKOhTXykfg6h435b/QjTj
jYpxLEzFNqNkx2ssBnfzDcmkoamk+AvF97VBjrM4jkmiDJfpFMQPg66dKMDG+mDXu/Pht5ElYn5c
YQ2WEXqh60go6tNxFGO43vQeiA1PTfsUu1H4u5L+LYV/73899WZbEEGg2rB8PZrW6yhZQZp9pm1E
Cq+N9oj7H/fICm5vMgK6QLNMqqJUYNf2Uc+VHjTZUshOa9ml/mYPKrqnkvq3KpmYHxN96FLB/Agy
Y/1Sx82sEzfGlFZSvbXFsAG5bJ7ECB7FJHPmVLwMz32S7oSSGwdIQUlb+h3MEhJSXtuFPxppM0/k
u5JaeTAP/pCsfMd/bBg+SJBFV1VZTvGGk2UUG1NPIqLVDjoYN50lwymM7Flvw9S1KghnkTir3aSm
ySWHZuOOc+b4UF/sXMCtrb5icRmb4fW0Vje9K9PSLESqMMinHxIhP6j+r/vWuPwN15eMli8zdNTP
sX0AhNeHSc/F78OG6lhZlnYWKRmtjp4aWe17pSq1bmCq//oycFCx2nnWbq83WQA9tWVj1EXW6jxC
r2mUCI36EgXpWaMmo4desODekuCdon66v81blwlsD+4VOErplFKLud6mrAKmZrS2v0zgIh9KBQkJ
2QxjN2zb6cFQCnHnw21sjuMEHQk8kqhHWwV6aCwUUtYXrFe0Z+BmX0sf8h4BSSJbnfpHNVGP9zd4
68HY4JsFV5ZSJ1MWlHLVX3LLOMvMeIWVawDMmrHQxJdPTJ+d7q+4OlLiBOBz5MLk4lBe3CQ4khoo
w2g2hVfFEryl+pg/aENqOqoUz09pq+31ulde7XU9isjM00hEDsyBXH9C9CVNzReL0jOYCFTpu0b0
Birjx/1drXFgr8vAwsms51ItBiZ4vYyhNmZKz5Fl4oIj5OY8wqQLOXxcls5sDMrvdkqTj/0Ax6Q0
TcaTL6mjK+fD8DhFfraTRa7saPk14IwAZKJSRMC0ripbJa3OSJYbT1Cn5ijN0efciF90DbIWK8jU
B8GHouv+CWycM88tgAKaaZzzutiRZ02AaqTSeAoWzLCyEEKlGw4wcs3hjgmtxwBet8cLSIEZvQHe
kdVhq0WmwOosI/EUSolxRAjIB7bbMfBqJZFAfhDpzBJpTV1/DYukNw+ChDyHXShC8NtHs/Vb1/TC
h6SbatPOurmGXBYtbAWi9LSoDzUcXkx157kY2kwklzslm3Uf6/XXI7qlLDKyvLc34ezAu2FUZuPV
UloOdhLE1Tkw5swtCgMZw6YfBFobQX5sOr04JcIo/gQt2cp22FXCUahiKOxEoXuMI3SlVR966770
653Puc69Xn/l0oJZ2M0o9qy/Z5LM4RTmRuMZ8IBAlBHXHxohAFc2prMTmGl1FJoudTQ9tOgQ6WgE
os6486Ffb82bZ4YfseTXlEJep27Jyq5vVTH5sHJSR/NmP0HrMZN9LXDlcV4Gin1jJEUrouYL99vv
jiE4xe5YAytt7Xwag19D7ytg04a2IjKT+urZzCbNqTUtfoTEJQ9otZhTSfo6QhtshqGe/4qmsW+d
HP56Uow+UF7gwyXUEhV/ng/p2PkNvF+j+PK3V0cCcgSXnkLxc0E2X++yjuZJT4ap9QpZKg553UiM
MZNx9Jq1WyFfQu/1ifKuEB/jgWmcrE60q5b8VhRZC9Zy1w9SGQGEJkZC0PJNtwh8//NoFKAvhXA6
10rHRZDn74g4xzsGtiy0/iF4CwhfFsJxaKuuNx0UdVQKGvZVGKN1gIDrxdfT5JwPEVWiGNHZuPm7
x/XVmKhlMxu7aCojqHy9otGoWp2oc+vpcwlztkHY1c4qIgAwGx+ws+EEiq59uP9tV4HS/xYFIkly
oMMcsS5hRH2AXGgstR6SnvUHOo4RNEh54RpVNx2IBptTJ4XqKZym0PFnPf8vyxNuc4+XedY1qEKE
cinrOj63XiLfrGrZ8B1tBgmFDfVPkjXZg64KjZP0texQ1t0Dqqx7ucvu6cQQq/EiLkD2VSKoiXTK
TV/oPV1sok+p3pR2rYrwzpqjfopgRjwoYzQdxq7onIDo/di0leAQ5nxUwAw5bSVXZM9D8NXo273G
3ir0ef1tJPkAWEH7yZR2r81B7EamuqSh9IKAooXZMgDSq4ZDdiLZFTW/DyY9uPdlaik7EeztS8kb
SS2ZMVxG5m4YwmlDlT1dxdrrUQUc7TpomBO1BL0TT77Kxd8xgduAi1EiCCKpoVEP51Nc73M2unCI
GUHxCrATH1KVcTFVbybH1EoGQ5JSi77eN/nlL1zdbCY08IyvahwQg14vGAVxGM+RVXuCHM9HYTE8
yuZ7jbbNbS11J8o0lHzXw9L0ewYQbEHjdaOvZ04r9UqdOFS8SuF95KczkZ7gK8O8k0VuLEsfHdr1
hagK9pnVaerRDHxw2Zw8/ZA0EGzgxjMB3p+g3UmxNuyTMEpbrBOk4o26slFKVk022XgV6nJtqjmG
3h501G87oF6lUZyafI89YCOKJSihwkD/hvk2iifXn64c6jzpu6738EzW10BLv456WhzKNNPcUENp
zhqV1OkJW+0EPTSHUho91UjV0K/s/T2K+w1DQj6F+WZSafz1evByjIvSb6CT9pgEVj+GYzAf077Z
K+RveGiqinBsIrUMuHI9JF7Sm6iiSO69RM2eO8s/JoboTgJsRvNDUUNBZigvgxruROgbdkTViCFn
wKGc9toxj9Kc58ZQ914ddL0dguWR2uyH2ITnSj3fv48b4TJTFQvPGTJSvLVrzsSsIAtvfK33RKmN
Pim+0OnnTIh7y4lbP37W4y7/mPhmadmhgp92xbIBctrWVfZHCdTkOIiFYSc8Y89BGY3vqZt/r5JG
OhPjNg91IkjvewVt1/u/euuAEPekGouWzzLZcG2KAdCybiyDwWsZqBk0qwew0v9Uxqp0yjo93V9s
465R/Fz0NIjJl3Le9WKlPihZnS/v1Fj3zlTPhp2m6Z82kH+Efes2JXhOtd2L+7ZWhVKKSVZGUDQy
/utV407vjK6MBq/WtU9N9m6ufvfpKfGJQ9qDhgjG/U1uGDo+aym5vQ4LrpNCc4hLYWyLwWt6/TwG
BlSkX3L4VcvkYCn5Kf/jI1B3f8l152p5ZOlxvL539G8p+11v0ZwYFkrEdPCM2YQrJ5vMhz7VkUmB
9PbUqmJ/glS2OAfRlLiZZn4jzmwPErVOO7PCkzaZeyPkG2a1PIK4ueWfG+C9hIZFEGfN4KEUFT/B
p9qeJmrVJxnH8CCk897wz9Z6EMCCB+H+8SYuNvAGDzJ3oyR0PPOepM5uAcDe5ub9DJTiG7Fo+/d3
BmAk0QwluQWztjKorLVaHfXE0euC+HtFCcea/y216XOgVzsI61fiqtUjT+0NOCv9KzL+NWFjzCMU
i1bUeZMuTy/wb37umvi7WPWlK8bz/BTIqeWGtWK8MOJSOOnQ1M9ogCUHQ4widKcjLc7sqcz/0Tt9
qhh3sMpPDRs7+lRw7TD2ZTsukvEE24p8HKg67Nz4157p9QZ44+jvLUMJZCHr+KEpBMOsm2TwYtWI
ISsQuvSB1MH8FATKMen7+Bxkbf0hjczgHBoQLUsygPVBz8l0o8w4lqEyQo+pK25LI+VUV7F17Cyt
PRd9PiG3JrVI2em+LabmxzCLBTe0OvIchuCcDC/kJmX6GPU9wNW+3aPQ2Pg6iJfTfTGJvoBqrOG/
I6NgVp21g1clSMCBSYo+xX0TvES06w7D0NeZHTbKZ6aSJ6edleGYG9N4kKc6dvtumA/dBLJ0bPr2
ESps/9HEQTk1vbGTpQX6KZ80387FCP06pRIPcVeoO4Z8+/Lz+xcC7oWfA5+1hNBvbk0tyknna9rg
+XPpM/kqlLA6oUB63zvd3k1WIYDk0cctwmZ/vYrJOLqY5PgCtRVaN0+k+V0gF8MxNcTeNcZO3tnV
rb+nHA82ZqkREs6sR4skvVGaeQ5HT8962UlMY3gH4dVsq6HSH4ykCN22NQvkCrQ92satlWGnoooC
Ah1o2iquS3o4lf0SL9SMpX+K5OBzPEPxOvQajNGiPL1rW+VUNuNePfv2yaHhoiyzxdRuZGbFr09Y
zzpdMId69vr2RATmwig0ftD05lESTlPpNHusaUvRYHWpWQ9qk9dCpGYuf/7GbgyaSlMeR7M3lMNJ
jiJbkVD4Cz5UkurM+R4zyObu6IAgh0SIwit3vdrULQeudbMHMUTn1lYFBMQSFG66ZtnSZFwEsJfu
VC1VJ12fd6xpw3oppDPDtGTXlBFXex2pzYBj5GwH+TiND3Ho9fUP8z8tQpbFlDiEVGsEYFsqaZFP
MGzWUvujkTI3Sn8M+j8hamj37+LGl2M3FpRlEN0DiVgFCsy8GdIgNrPHpFBYP4vxRes+i8nkwCh2
f6WNJGeBiLIZTn+B9srXny0cfUEXU2vygprcRQGqfIhCN06chiKE6rRf2za1axlMpebuLL3cs5V9
LnrhoMmxmmXE8Hpp3y/6Vg7m2aPT2juU6drB4Q0yj1iL9mSNYWULWkRxTgszdzLgVgqrPtpJPdZd
SoIyIkBw/bQHYFC54f9K1a4eG4Nfkcuu8tV/ofLh6rbsmrYDuPn+lre+69u1VpF10HShWams1UWz
q6b2TFVHetTS0OGN2fmyG16ONJkyEbVN7sOaEnKWRnkcC1X0qLu8owFgDsR1Gv9WIAlsv8llvRNR
31ZyqKvg2xZ0OEe6xmVRex+LpJokL9LSB4Gs4QWd6sguc2EP53l7jKyEVAyariA4+HTXhqOXYdk0
gy95DdS38gez+tPrj2JLN2sKdk5xa1M4a2qGRHW0clYRq1wrtWGlkeyhi9g+5bUJksUUlGNXtsL3
+8Zx+8yjGvO/p5A2w42Mc1tJtRFok+LFfV4e6PZ0zjibexu6dZRA1Kitg0RZLv16oGQ08jwTB1H2
ul79JKOhIdaWHWmzU6d7SiXLZ7i+3yyFS2HEiywLJPH1ZyKz0PUpMmQPArb3iuhK4jvEUo7BJJ7g
aDjVVG0YlN8pSd1+sAXtSGpHURFArrl6hqCMGhKr7RUo730oUGlmCMhZ9PBm7ljGRjbHSgt7Lg8B
ofAaWpPXc5DGGdsr9VbytL790bfMAXa5Xh6zIngvqajAVgK8T72BAlIiVbON+wntea6eq6j9S241
HBlNDOA39DiJbKgEXh83pb5+UHxR8cokt+vsH8X/ct9ANwrYr22SJYbmiG/kUEwtqM25kRRUFsU4
tqVOaSBE8WEZVyf8l9jI9ZeoiobcJc8gr1G0OgWEDPiudZpI6MbD0LWj4ISyVoROKoZQRlldm+1c
pI1uHVS45DOL/hSTPusRC6sawzIedcUzyka10yQ1Tl1S909FYFXuxAyIo81YvaL4CIRW5q9O6KYd
M9y4ZvCTYYK0l5aWzspFDVpidEPdqV5s/lS6hYnrnFvZMfPlHa+7ccmgUkIDlUsN78C6nDX5yFzF
XaPC2z8BbelRXE0NQbfrMi1OmljGh7Ia06OQtuGpH5VdNvBbr0W2QFkWCpsl7loTdAVCGddSP6oe
s05PahHZsRi/n9rmPIrRU5DAfaA8qNHPSIroI8DYrUlo+L7v0W27b5wb9x7YGWEZ4QxTQmtwiuFr
Y0flQfVw1wyXSJmNCMwTM+gv99fZ+rCLntiSPCxQz1W8ZEGhWcdyqXkWhNlWM58mREOGPoDTfmel
zR29WWnlPuWoNovALDQvqWvAdF+jLHpsxJ/3t3P7lJJPMqtNB4YeDJHttdOoy5ImcjtqHozmqKYO
4+Cg+PkZjh7oCDqG4yapq//Dp4L9BcS0Bq74BiSr5n7DO2Jq3jhQ3h0mA+iHmarHsq329I02vha9
FzqNJLbMb65bbmmo6A3/o3pBWb7XLfB0ofhOq/9UcHHfP8jbcEtdYgS4RSjPL7PG1wc5lVFoFSjt
eojbPgrGY6lEbijCQi/9Uup/cvl4f7mNogbrUXSCPpI+KUtfrwfkri+7dtK8TJvFzu2JHGRMXppO
UjePtTNWofUUQN77zcxyiM9bmpInQ8iZ+p/UCjKhQZq0SyVZkWj3OmqsTqopiwAUk4QQeGlt+EeV
sxAIv5EOhS0Es/huMoxSt5XYiH7d381GFsJuiMDZEjE4xefVbnxJRzNc1jwUmuQqsg1/slMhOZXM
T5uiE0uIrojPHfj6aRhtdr7z9TaygMVXUy9kdf5jXSxUFaKvpbDjGUHsqIX/cUgZj2u+KmF8ab8a
4mPWDXbbHtNQ3sPwbT1XVET5jsTMePB183+sEgB3kEp58vgzmjUH3OCPpHkPkS+tQgbWFWDV8lgy
uX66f+wbbwdZFQVgsOrE02s0WJYsYwtapXt+D9TGH4P+EGatcM57C0EJWSwOZm1KyLSUI3zrdLsO
99ff8HA6JVNCwwWDDbTl+qtXsB4TX/XEojAgu8FYpK4GgNipIqXZybxe97IKRnkbYJKEnYI5tHWB
wA9nTZlCorV4jg8w3rqx9b2K/OcEyKavOFPYMOqJvF3QH/X6JVAXWvLzlJ9L7VIG/6TTyQojW4Km
vKGIAvEqxZSj0UJvoTzcP5Qtc1iqGNQpgVFD9rS47DdlG9+geqToqeKp0ne/ityqsf7QiXRN+d1S
c+jK/liPyrlJ9rhEN7BYS4fxdVYZCQGOarXyXAhmTOBERBucZSU4+f6Zr/bNLEfHT4GFvROr9Kwm
2slQWtfvzmHUnv18PNZaeE5D/eP9k7h9m5afQ6TJq86Peg1H3xxExGBrFqaTzpjDYTBd4XKRp6/F
nnTC5ircJeofNLtuq6tGMmshTLIeCsuFU86Q9idxrR5IXslVQP1SCTH/+mlfyJYBYS4SdfjwVZIy
KbFZ+n4E2WczDye/8Us3luXMzvopPt8/xNs7vlBeEauLMK6Rwq6iiFosdb1uVZ0ownLKVIHWpnGG
rLjMo3I0g468Tye6aN/fX/b24WVZhYGAJfrlhq+udhlqIUg2XfeE/GWq34fj7zSg3rr36m7u7s0y
q3dDFvJ0EgNT95S4OFLn/0cCr6Lk3XM8qBefSBSeQ3cQdga+9ja3uqFc3DzrCAE83tXkPBqe8Wju
tcQ3zJIDhP2emJUxh3VLqQ+7ujJ0+GCreinchHrwFI5l9ZCmeeaaQtkezBLazftf7dYhL1/t/xZd
fbUWZngjTGC47BlkdGkTUY7vi29B5beH+ytteDmWYnSDvJka4E25OG/9SRsS7DK3fkZIlRjWGc/k
yKl4zuWnpH7sw3NY7tnL5gbfrCpfe7iq7DVA7KyKMwc0TKzb28EeKmZxk9dPzbK1ZdSZL4cPX51i
KelCGGSaTmfDlebzrsTV9ib+7+9fGb1eqiCWev5+Ujw7bV8C6Yvu7zEC7S2ysnE5rZtc6JabNUpu
bei2H2vvSvWvUwGOCjwePVoJCPy6khdYsQ6XnYXztYLg0FA9dLos/0P1rz/eN7jNj0K0QYCJ2ZGy
Xn/5oC/HShZCw4s1gJW6FFdOCVjjP6wCLePSbaT4wPz+9SpmJdbJQkLkDblUPJgD825Ua+Kda3qb
a8CCS8OeyH+BMSorA0v0GaCx35peLmbQrmeV6KRWaqIGZjWPsPTM9lBUv1KYcnbC5K2FgYzSRV0e
ZGtd1UDJZJoEcTQ9f5jROtMz/cg4YoYwcDQfxthIz1IrNyctyYvD/c+31pajurVMlzFHR0hAaLTm
O1KUAQS6MJieVr7M4hfUgI9ZNJznDDrH6McIIjeRzqomHHrtsV/qOjRImZS3Y3WyraY4M2D0aMKl
FYnRo9EsoMbdPvPyaq/uPZo3ryEbtVVI9a4/fpClcWlEAve+TeN/YH8pXzpB9Anc/OpZFdTCMSsl
cSmjqKdSnymGIiwCj2fowHYouGaodMdKGrRn+qCiU8eq+Tm2BsYhdb1yO0n4NWZz8jEShWHHajde
UWZCoN4k+SENWot3l12pmumEVzRmyYknzRVzt+i/huLDXPxuq/eS9v3+19y4jEQkhEA06xjOWOOA
p2iyysnPIaPShO4gpcYPvwVUd3+RDVADuThXfdGM5p6s2YiNqi8gmvV1L50qr7AOmfFEIb/NwsxO
ZjuwwuM8/dL9f/I4tLPwOWDQyG+fAv2i0HaT8uEYmcNTQzpU28lwqM2XzjxX8ruiYV70kIQ0VHu9
3ombXoWzVkbEoYAiAXrIVOCaH11QaW34eEVPnKUC205r/5Ok19ZL1Opt5oyJIp7kzugzBNtULrgq
h1YANjif/u3UiMnLij7ffITpLALWEFbFd7+2osA2ZF+EJdxIc1DOA0xSoZHIrStnsC2FWtb+Hmdt
RhRtSCLFlZJZ/R0D4AhdWYly0WmIwxtoTP2egb2i7dKDoEGq6pZh3GXgTONFCiifrB9a1RimrQlZ
5UF4UCYAen0ICORUg/ajLeU5pSE8NY/EjP5HpBOlb2qY+JQgGpn6RaElUocv8wXD7lIpiR0YVa1T
ag7q12BW6sG2Rq3+3IaZGNt13+RfUyRlWjtoioCkRbM6BmyDMnHBbgLo8GUhcAQr4nFssqnp3GmA
Su9R7w3yy7qmSHvQukKPTpBB6eVD0zbdD7EXJPkgQIajnnRtqn4U1MK/60Gf5ajaa37gGF0+D2ek
Zw3FTmdZKw9QseafxI5W0Y6/XQeBTEIgyALbAU/kMnS3eumjxrDauRGolEVieSok+FClcoxdq+j9
p2iQ24Mfin8bef5vUZCmVGOQYDZWGYNYS5FY9JHuTcm5+2IWqjsXB6k5ttHf5v/LStAL81ri2xms
WW2vFkNG1JSSJMFSbD/Uv1hV90Ch5S/DddrL+BoSEYZRlwHl1aOcRaVaiplIfUXgBmiu7MP5NZwU
ZW+m4qaK9P9IO6/duLVkDT8RAeZwS7KTQrdkSd6ybwh722bOmU9/PurgYNTsRhOeMzOYbWAwrl6L
K9Sq+sMciT3L+czjDmrtIr1MssKbuq7RHsfo11DXJyUqd333EGap3XTaaTCVnZg9N7H1I+7XFCOX
hzixZ9VhmN6sFUa6iK2V1iRMHqmUN87SX9GW1qWdZdqdEVW2BGdSQjSvXclE5i/0+bRaBl2sFQUA
VJzAvHtUgh9B8ibgPRf+7aNkjsHqZ1rR8eQPixiJpdcx6Dr9sS0jO2git4Kk4WP4snJdLK9v4iC5
BD6TugKP8iUSom0DT5IryXyU8szcJbUJ8xo4tgPPS9rKbSO7fqL7DjIcNfgSc3qv9brYmp31Hhty
ez+mvfQ4eqQeSYVM76g1yqOg440oNHF0UDuU7j0t07eeFKwpCi/dCqE1oklFixWlObQMWHvnmUc4
4U6o1pH3GCa+rcRTZgdC+tb54lb0HjxzV6r3VmU44qwW4gkP/VhtsmIEtdY6RepqwovR+5vKl+wK
kEVkrv2+i/Iu9VTqbmgk8tMAAcmL39dUsS9SoPYeJel3wEeMyq1UP8cbtfTdTJzwqKG6pHBZSPVD
Xq192WW2MUcHPYcpz1wJ0ZaYdrnBfEepE+8xhUNm56Eg2oGnr6Q0V8eIACbF+HkPXqj2C1JgFMj7
cnH35R/FoIMfyXvvt+A5ivAYevWr5vdbzZe2CABjXLsGn16+1xgkViAKNmGUehAGX7wJglymm0Ju
+Giqme2L6VaEmV1DArm9S9bCLI5sRfcC3+xG4VFGsaPRdkLxSwqNlSAXxYF5MDMZAEcCnodkcefr
uU5wcYg9S3iszHgn952N8K3e08/XvlUdIt0J6iFm0TjJmKzBgS6PUZTR6OPwsgJnD4n5PHQaNQKM
jsg/ehIaeYYrqMae6Jr+5EnY8mFkMSnaz0TpXoS2ecIC9d8ereFGJecZ7uRMpyL8FCaOOX65PfEX
2ew8J3xismX+wXt5MScBNedYL1P/2NUb9Dxw0nAUBHnKfJtoBwPyOLwbP/uS4vKNZn+DFqOcf5kN
fXBEc6V0LwFzbaO3KN9Y1pe22spRtimGfRR1FHYrJyzuzFpdMZa7NplcubQK5rm8kAQB3xUpnlzw
m4XtCECaSPSS2hB5xchwTJGpK0yYSTCPb8/W5b1E4i/O0jWkFfSDl5MVRKoGJdo/WqF87I3eHlFn
wBVxE6fB4W9DfTROEUSTqZmDZD1fMIlk+FKC1++x9EzTbYxoW6vStPGz7zAntrdjfWionN+3czBg
gSQawFuWrAVQVYog8NDEVj6aGluP/SqxvRr2miPLkTTYcUtnXUGNc7AFgVxHDazkyRBk+AbBZI33
eYn+iziZ8lbpoEDYUif1v6wq8b+maV6vbKbLr4CyCaaFZCQouFGxWEwNlQspVacEVy1gCfT39n7m
3dHrm7mXK/vjcqmdx1qU1A05KUpITVijj8nMYPd6Nx9H10KKYJsF5nskqNM2EOPw4ItRvb/9Xa4O
1CK3BE9Me2aZp5ceq5/KRXIUogfR3+r5Q1KFrtWudbGuJJggeudimQRpA1Tf/EM+tUSoZleplUbp
kbeZ0/pIAFdvhfqHwsNmotObdHYf7MpMcLXcWMmiL29RDbuJD7rM/KZeSoQr5pB4VoOZLr+seUEP
WLpPtVh5vj2TywoTCkUI8LPGYcqgN7xkAZVIbZjGgOOs1nnh3UCHzgFeWwAoGuSQwYnKW0odEef7
qvJWdte12LPUMscF1kF0JM8nF3FpMRsEDFI99Kp6nMPUMnYCAZ0alK5iWXkulOL974cLmJiyFmtn
9p46D1lKrSxYrYLJLW7M4cSaVXZG9M48b+O6gYr89Xa8ywclmBU6rhB4OK7Q5z+PZ8pjnimDhtNs
B/Gdskcf+IJb5EOfPVVDHsk7Kzanag/aKDZ/3Y59bQHNAlhYz7J6qSCex27GPCnresLEO4VHOI0N
3VNFzdy/jzKDUKEYcSBAmTiPImOLBiZJxJi8yVKOYlE6WYU0rpQjr2R7YFcA1sJVBHTO1XYexk97
MY0bLz3SWbQNLXCaHupUtxfhEATBsBU0f9PodpCaL4LXPibmWiJ2JeeH+wO4l5x6lixerlbRoMVg
aSPOsNA0bFGPmm1ppEfRSH/IWuttEV0K7Dg3OI6GxnMydfphlM0+qsRx6+E+scua5BVxsNSJeTva
M0bR8Ru53RhKqm5DWq9/f1GCjqEET10BtPeSw1hOVRbGSOwcG0vYIgx1GkhI6uqpWhVzvnYXoI3P
NobSBjRzsQZK0YqtUp2nptrq0l298zdhfxfB6ttga3t7vV07NMD7zPxg9GXAMZwvhKj2eP/GGPSq
eRttNbnE+AzerItL6fDkd710KowBCag4WdlO17Yyr3w2MxpCMgqN54GNVrEyPWU7iclvy4ptQEAp
SUh/l/lrbscfLqKLtMOywPHyzOQNfiGcoKOeCWxdYEKx/HuOO5RsZF8S95pvpQ8BxH23a+C1ialQ
baxU4LhGidcFeBbtIr3Kt4qSWg+8UCIH5LHiGH3YuYlfCc+p78O6l2pzP1qN4dZ1oN37Whnv6OOe
/LIQNmqUFbs+Uvw7UenB5Tdl91s1g5FndZ44eHaWSLUq1WGUax7ouWFuKe95cCjjZv9ffGngMtDQ
UWAhqzmf8C4B2EptEX9HYfrNo+U1ED1bkuItm8lRa98ZRcC9t2NeSyxQuEP2U6Mve+FKkwqmJ1dD
lR2RDLivJEQShQc1yB6N5tvtQJeriaOMg5k3MixVFvL54OKmCQXshbDpJnvCSz6VErfhFIkn45R2
0+vtaJcblNsduVjIQpSqkP85j+ZNvIUtvciOiv5vZ+xnqlBa2VX/R/WTe0DrX7BZvx3xAi8Hyonu
EdzG2ROUFG0xQH9owl6UMFTRAhzUwC6PTW7HQmj9alBFmuwcni0PTMWqcodaCWSCHje3kxIM+T9i
nGtvMipFo210xdTaRq4rrV2IsXKYmkz+lrde8WIFWvnDB07SuVGihI2dZnrwB9UHdHJuD+bax4If
APTmA7SyvOM6PysBx/XZUWggchWiTVEcsNr4Gpu9o7XRWrxrn4uXJw0/po9/LY6aIfDrmOdiDqJC
P4wQtB/9bNwm+NMGnri3lBiu55pX7eW5CgMKcCh6bHhOsN/Ol8jY6XiRj3521NENK6xtpn8vzfwO
bEIdBBuLAsDtOb2SWhNwpp5DYJkRnIvU2kzl0ACmjaW7KDQ0JBAJeE9B6d/5feG9QXoxOydVYvMl
AHKuk6gllHCHLkcjLtAGgM+3f8/V8aPoweaA/wXH4Hz805RYPO7K7Ci3ceyoEa3CIOswZOzijD6i
lT/7KhJf2OlaK5Hnc+z8sGciZqscjh2KZsvILa0SUYzZnOagup0uOHG8UwLxr0sDTDPZPt0opo47
5Xx8njTgMOiN2bGX9kgq2En0paPf0+eTY4g95JB4QylmBZU/nyvLoZHbQ+iBrzEv5fOgshV3iThO
nDs9YiXqiRe9e/uzXZs89ApnEiT0duqx5xHKzLc835rt51GKyEkA48dktf9/bf8rM2QblAH4wOW7
OjA8SSFxy44+HsoxRItS+DJ4Lx5wJH/6cntAlzfQLJOAcNHMpOAdv0h0G38olXFQmDIl2UydSpbb
Oko2beSuXpMNnL/58vMACkOKizfkvA8XkxeOVRPMhvaxkN97/otYvImqrfr4wJDW/BjN77W1Ju12
bUkAUZuvB4ReAMOex4R7XAOJxGCcdqa3rQ1tciMUQra3Z/FKRZNiJoqIbCm0D0jcz8OMHRxDRa7z
oxQUuLPQOn4KstLxxtdsj5m8W5iaHa9lD9cWI+ROtjAMFK7axZHWKU1sTDIkatW4L9LXRLurxLWS
xLVz6nOMxd1AMSfrgg4D+joaUa89TAWMeDTJ0ZBTYDWurMZrK/9ztPnXfKp/oJVbGUrlY4umJZs2
lp3MKGyl+BrVzV5T1qxarq0NMDYghlCZ525YbGaxb6NI6HjkaRqIkaghx0Pefa1reGWHQZJDQdgi
QQFTtxhTMkhlM2VxcfT1LNvUk6GU4N9beTcOabjP0KhamcQrw2JMPJFhGUJgWfLyJitKiixpiyOW
JsHWp/ltI/nzl3bT9KTooYEhnt8MJlCGxcYaTDOMRhM/FnWQvVPXotdkFoLhrmysKytiJtTD5Ece
h0iLMALI9hing9mVhUpy/1oMwUMsvqpVzyu3eEroljfKeJj/iRDXRkHiJMD+BgcLO0+7Le0H1wvU
lVrZB5rs7CSj1EhJh6IfPwo+/OKb8vjstJoxHzujHb4lYxxGThFBd3b7Uc33TamEotPSyohcJYwF
t4s0facq8OhcqU1LzcZK3vgRA5D40YweziJ+2cg2q7CqnTEa1Wc0xSqICpUVbDzsioyN2gT94JQV
VGZ71MoGlgTKwb+EVlb9rQCjXHdo1va/o9Ychm2ie337Jc/0pt9XRRUrdomIUW0bvSWHG9/o5vJl
5sX80R91QBUFyrsrX24+8i7miDobJXoW/YXZlxxbRW8VgU4WWyoHPS0OnphSqa978ZABbXSMqTFG
OwyCWrbrCiGSzhJnY8I+fDAxJVgRcblMALm1Z0oSuBvQddROzs8W3J94hwK9OfKZGjtPlEOeNq5i
7aREQcPWv0PBejvB+PLj6HnqvZWE6OKw/ghPxYunJbDYpdpxmCWS2RqJfuxrf5uVusQbJXQCLw9X
Mt2LE3sORMVg9gOlW7gUFyjLqI26qdCPuZmBiEF4Jql4QaR21cC8bx56b2WPrgQ0FlvUKi0FrFeu
H6F72C2inhbCwHXhSppqG/Fvwfq6srLmnGSxsrjQgWGDO+eyXbbKQtMIml5k94EO7zacVPm9Eqp/
phZyB4wCzB/DfFJf6xLaQpcp+bboe30nzM5Bt3/JtW8KdJuPyllInMWSwq5b7fDdAlFWSW5r7VRp
Q8Vu5XteDwJch49KUrtMLUjQUh1lSf3YgG6s6crSx+fcX9mua1EW75HUolzjexlR6ruGyqaR7VRt
JQG8XCgsfarhNDepdfDH8x2IyisCD7mqHD14oxACZWnvxQcEzhwl+SqF5sq6/GjLnK8TdhocE1op
825YFj0CEcefSovUIylU6gAGnpCnHjVxk4bPcvw0qt9E+atInVpUM6ehZlV14xYn7EdfhUOUrN2Y
14b/6ecsn0SN7g+KX/NzFOVB9dD61B8a62sjb4fovs9WGi2XGSnQKpIOoA+zDQazfT7ZrP04MjTB
wEJc1B+GODNsvwAT6ZHNbYGcVkc59bkLuFKeO60YnRLX9O3t/XGRifAb8HBC6IRWIKp2i6KMrAQx
8FDDOCbcj7S73Dh9//sItAG4g8HPoQM2z/mnhNGc9aysqTaPhSioTsxmd8WkWHOXufLlKFGAMaUe
g1DT8kit87rNMcvlSG37raD8BgX8IISP6gHjTJdn+l8fK1REaKMANgGepyyFfboQ49dOiJk2U7zT
ZOroGX6vaq6vOdpebnpafTxc+G/gswBpz2cPI+dCknE2wHG4u8/qJgRTED5LnrWyEy9SYAgAn+Ms
N75c060QiRP3k20ihxKHX0Ekb4o1/+0rl/wcCZgMHQj+9NHX+bQeQpa42c1qRBmHwtZsa8UWfT+x
WwDJrpd4wqFrJm+PMjHyZt4gbNs20zh+MnNze2FeiCnwnFax4eN9oSlzEr64FUXUJgXD9zDMHQW7
x7YtTb8G8iZL1VcPzmm5Mya3LIZTpGUvxTC80iScUa9JXK78kovq3kwP47KcUw8OwSUzQvdLYLG1
bB15o9BUlrL6UCZGvx+VLN6QeHcwUD1pWza+cfBGWTrcnohr4WGDI//LF1EoM5yvsUAvi8jKCC/0
Frqqfu0WBmlgFhl40VuHCcVxPcP7VlsZ9sXD4QMLxhFIYXNGzS3Ov7rKRS1CuuTY/ihjG9SMdz+o
drpScbo6Oub0/6Isrs2QzR/6cxTxWXS6p/atixx6JL/LtR7NvBUXdxnQtv8Emo/aTwsbtZ9GTScC
KblNqfBr8vv2Z7qcLhoDPIMpYAALRt/n/O+PuJjhfGjtUR1PXviuUZQMp99mdvC0lcfT5ZSp1OfQ
twGuhyLTEizojUKMjFg1HCcLTV2hxUxlcATvH0qsZa9S+xQcBLRX0pvLE4igM9oMvzxM5JfMlrFX
gl7z5eEoaV/AuJF9IPX/lOnjSrJ2ZRp5C8+xaOsg1Dj/758+U92K2GoFxnAsoWAi+WO3ZgZXH3y+
9CKF5UpC9XGInK8KldoWhU4KnjSplz13NLS8mDbFeOxcTtNvZmkPJme4U6p2q9qx7iBOY+++vb20
/1Q74S75DhS/2YXbYLCL38Pv4rm4y5y1l9/lUuVHsZDQRqHOd1FWKXyxrb0+Go+wlB56YB2FgDtV
tqa3fm2qqV1C6lHplFy85wYzqgTakuOxrqGw909BAIA/sxsEuP9eP2B+738OtrjBWhMWBu4t49GY
ApanI+aVa4n+o5KkfzL1R1U/dELxkBf7UFhZUddmk6RjFtKYIYtLLrEoiGrnxc14DPRDaAiHLLZ1
YEh/vfsBVPwnyGL3T1kOkVgsxyPV252hhnbSj/ftgx9sJmHtu13ZiiDG+Q/1sJn8vUjZBsiNlhFX
01GJAOqG35RadkTxp6GsJB1XMmDEM8gCMB4BsgVW5HwvVgb7LtPb6ShUYOKMnfkuNpDa3JwcH43x
TZas5G2XqBFUtT9HXNx1cS/HCIUQ0WinranmX9qnCUU2h3oU3stD/jCYxT4bbLlbifzxCFwcBLPE
PrBB9HcvH4kQctpQlPvp+P7+GNrbx+f73P5+Cu2TZad2aYf24+CS4tuBUzr+5hBv4vkPdrD9+bO0
a1uyIUxtnr788/Cavzum3W2+efZbYI+2bFc7HtC7YENd2w5d2X7es91cw33Z2F92Dw93f57vA/vP
rz+3V+QHyfHWiBY3a2WZg1H3jEizc/u0vb/vtvJm3AB6dqwtHin3YF1O1sZ70F3re/2A5KbmhKfm
2dn39h1wfXuv2CuX/fXv+2mWF5dwFFeDrvvzbzp5Wbqpil1KKWtLbV+Pf1TPYPPq6ctaijH/pYuJ
wN5InZmtiAlc5G9Iz/djKeETF0XUxENhExfxypX8seeWMZCkgMwMNg9qy2JgcE3F2NNy8SjZufMT
ZyH+jbmfk9j/vP0IbNE+ql9Wvu+VYwB64H9Czufep5syDdVu6i1Cqso33Yn3iSs49NSd1/d5wX5H
jMOut+m7whQfnT/mUTkA2rP1TYt2o7hFpEPPbe4WefutXxNWvXDi4bQ/+22L014aozg0JH6bmCgb
TSiOYmo+jzMbu/+KLJwrC63jGb3bBj8sJNKsfV2CmNHuK1TTpn7bGgKg55DkGgivdUSgyAbSYtPy
dmTO1jDUN0XXrWQ4l8tkNvziMuTZCHzv42X0aT4rD3XfuCynoy5M6dYM0WIwByXc3/5sl1/tPMri
oshTS6eNwQ7osIN8MLC/2ODoxXeTTeFgeWq/8nq4fHnzJQCXY4ClQN5Zgsoo7qgdgEXxmEd3Rtc+
dfk+Sw+1+bOsH9XRWymaXKamHw6XEGXnawOThPM1CSa1GqvIl45IItfNg1V0dlrgpO6OcudkkrIx
6l+35/NKjQqit4J9KJICQAGW+h3ppCaNFOuE3A2WrU6pHdWSE+f/1L+DxrcRLMru9fbOnLaKh20C
9T+N7MZL85UPe+XlPDPOIWBRrp8FRRdHgKK1JgUGTTpmD4K5n1SJzgVmNeO/eBHAF26yl1LPNpKx
uT0Bl1ncHJZEEXgdXcxlDzNKWi611pSOUc0TLb6Phe8NZtbhKRTeb0e6XErnkRapeVfIjRQNBjPd
RHb7Q/RfZfFrVsZucOehY3o72JXkY44GhgchRQpw4vxrPm1HsTMaVN8ZVz1uppPFtkdhx9MwZo0k
NFM9hMN++ZwPt8NeGyPzRSefHrtK/eE8amihVKepmXw0DRiw1jZongw8ij2nDX8I4sqEXhsjaxaQ
wuyfgqLQ4givxDCeIjOXjyn8hL53w9pWoRyU5iYl5SgfhS62E0zHbo/x8gia1RFmjScqyAq5zvkY
iybQxylK5GMpPoLKbeN6k42vftuvJN5X5pI48/BIHWmvLy6B0gPkVeqVfByK2jHzHwEOjlFYAFHk
ZrS0O0xqbg/syrUzj+w/ERdfL8mGbtKMmq+Xx3acYJSS21n3DgJJUJxyKHed4Kq1hZuqYVMStYXA
ggjk5vyxGf6ttfLes3ZNavclLlcsszo0dpmv7xLZcDQFBlOwvf2Lr64AMLEcF7MMJ6vu/FvkUSq3
elvKx0LYRh5llqhysy3wfalEB7a0PQNRhDXl42tHFSk9bnlUXeb2y+KoCkapAP7Tse4C7Reubs5g
hRtRcQuKCeIvXvk4LlR2ayDon1r720O+vGZnnQpWO31E6CBLsrGkVf3UVq3M68XUEFyq8+3kJfHK
xF65iDDII5NHMQ51IGtxEfVVOZlp4LESouzFG6ZjOSlOHrauoGcISYh8ToW2Qb1yGF+b2Vmvm9ol
OFE+5+J76kHVVwIthWPe/YuQa0+EUXATzVZ4Pph2mNnK71qQ3dtzejXsrM71sc2AVi2yiqAr5aKu
BBo1MJjGalsLozvoKQnMQZfei7h404WtHD4gzrmS0l/7nJ8jL14ZOYST2Ih97ZgPZYVaQl87oAOn
lSPr2ufkGkBXBU88nIQX06okoZJFXqAdIw+oQozMQfNnLA8CVhJ+12365zIyditzOr9uz1N6UiZw
J7yzyWWBP51vTXHSaKezZY9+bYubZnyRUekto12fv4mJse2n2Jaebse8nExe2SZ3HTXvWZ13MZkj
mhECzjfTMZEjZdO2oX6oBaNaSQmvRQG0Q640S2Ne7MAxUCclD4rpKE88hMYQIz0k9tfsuC5vGfoh
gDNnVzKYmUsM7mBNcuLFsXT0IkX/nmvWuJU6k4tU84LKBqgUrWyC+bI8/16kgB+Kqf+bDC62/Gwt
WvHSIz0BeQN5w2sCeKfoQwp52aw9FuYFdx4MJwCT1BpmOQty2WEKsgHwKZ6YxyoVbWOkEDDw1I++
aP7vybxXopXFeDmZ5+EW638ohT61gJqDmowcLRkdlqZTa2/V32M8zgPNG/FT1iXTzFIbXzRAxOX/
JkXyEITRZLeyLRuBLRj3gqDNktTtSfW+9Zi73V7/8/18MatziwVFD94qS4Egwyx0KyYjPKbICPwa
/YP+rUh+x4hR3o5zuQMo1s2kMljocLyWazOpw6AU8Ig9TpX/M4V3w5XgpSt3weV6JAiMV+AVFAQo
ap9PpYRT6WDmqXm0kjR0wAozJtrXUI6a/r8Zz6dQi7xHTzNTLxC4oiNtZrahFtkmHNC4/i9m7VOU
xSLs/Snq8pEBmV66bZoJO901+blrC+DznC2WH/YBddb5fJjUcDOhyJwUcEFrvJp6gt5T9HZ7QNd2
1adoyw7jLDOU69CT6Gkk9dZqvdb1p+ZltPyHuBqnlfVwpdfAgqANjlwHlcYLGVt1qquwU0rzOI6Z
K6O76DX1Y21JGzEy3am7s5p2h7fqQZVbR7yLx8QOW2kn5e13K/Leiy9xZ/y2Ys9Wpp0i8Uyg+xjE
0ilVdHv0XAMpNVbBboTbk6t2F3ckb19uT9iVdHVeyDIlLu5gLo9FnjFVIUL2IPSOQ665eagcwjrd
xgG3oew2g6t6h7Z+iRshWVl6H5DL85PBNKjL0AElmeOVu1jhVRLpI9JLyrEZK7So/omsPbz8NH9J
ix8iskK+9qwGv+TiT9Y0j73ypbNeuvgfw0zuO0Hb1r+m+E7Gyb3d+yZU1Uj89/bEXB4o4POQJyZR
4Pqmm3S+12thxrsLhXLs0Lt1adBTsIrENWDalemH7mHCoeY+nvX7F/mBXwoCLMFQP5ZKYWc1tssb
3lHGV5xwq9f+lAXVyoF8uUNowqFnZyL7gqD7B+/t03Vg5VDNfK8Cn9VhTiGY5T9FSmVHjL8JpdWt
pJKX5H04AaTryHTQ9mcWFweM2sZIeoU6gMdY3pTZBKxAznagzngzWvJPkJsRpusmNcEuOaQeO6hp
4p1GI84LD4pcKCjLJNWdKnXj3VhpP29/4yuVJigL2PFQHAS6S452/pHNVoLN5wXG0Tel+17QH6rG
e0Fyws6trzJPC1zhXb1u916dbFFKTtUHTbmrJXMjdSd5Dbr+kQue74j518xUZeD3M0Tp/Nf0wtBb
ngfGRf46kIKYaEd8s5BvdyC7au3P8F+pd6wno93fnoWLExrxRjBhzDf3MJo6ixO61WO5Rs3MOk5d
thmD9zxFACh/MqZXBLhvh7pc7uexludzCYaUXhCxFOT9vnp/qtOQu7UbyLvStNf4TfPiOpvPORic
MbAGwF6AnJzPJwwONc2ihmCKvqnzF3w4bAHb94TGTv6+Vr2/2FiLaIvkQJE6v+Cct46Z/qcZaxtq
KZoM32Yf4tuTeJGFEAiLVUjFs3IA6/Z8WFKlj0JiBd4x0Ue75MKWg+9Wu6bDdm04cyWJCMwcYc6j
6L0f4X4RekdDdmPLhQeQBvdmsZLmXF0QQHOBdH2ocC/5BhXD6xODMBNQh+dp31S2nzoR/bQucfyX
v585qmSgu4CnA+lYrHQxatWoECKPB0yFHpErZT+VdOVMubg3KIvN9BMUT0lDeZGdz5sM+UQXC184
anpau72WC7bSy+nh9kg+VBIWaxsuPMgUGXUpQESLz9NEiRq3QSIcvbfqSXpVJTpuTvt78u1x3N7p
X7RuAxMZZf2VuBdPaBmVCuo80geUGomT8+HBzKqETBGFo1g9RMALRk2z6/g7Btxdk9mq58oF6D9p
ZclfHlG8Nk0Oah6tsDiW+vA46wmhVij+CZ693U2/rKa2u/anIb1jlrYS6/LUoMlBHZUDg8llrZyP
sIy6KBayKTj12e8hlF7N9lGMWxcoIIKSqtuvuTNf0nTnWFSY+H+Dwod+eB6wrYK6mrANO6mcT2n9
o3Vi8YTrGwwwpF2mh0b7t0cWs22/QNXCFhfqitDcI862C+dezDvGT0aBkLrFhqnoTKwpGl2ZfDCX
FE3mZI2X8WKpTeOke1bYhyfTe4gLn6KTthXq34X3jmXqynlwoXlLxkXVlHWFtgDbZ8m96zT62x5G
Iqese4myb17/No0PI5LVnl5veokV/asU7JCXCkz47N+sOskIgqr/dIWCNtck2go2OM1M7vDX4OCX
O5tskHU/iwFzY6iLhSE20L3GVIlOUghWu86oRieDZ63ssAvXBmaAJc4hQvcAfPuyfjyNHsVTZFhO
msxmbho3EePD/N4sUDP0hacmLw9tIbrGP96Q29Rc5AD4CyDf1McAKPlHTMF18xIZi80YbZsPJPmA
AJXmpuHavpwPzPNTCDDz7CICd3gW6VrkT0BGPSMYxfjUBk6dvah5tS1nRwn9Zyv3ey/FcGrl4Luy
GAH/8mSlmUPrc0msCDJZSibDjE+VdRdUr1L7FPp3Tf0AI2DlHLhENtBLmf8FUhIbXRKJ832JnnmJ
zLSXnYK824LZtsN4tCtG2suaXfjViXIDy9Bz4/Gr5GWP5dD99WCZW1QXaOsAGYfCcv4L2jA2it4r
taMgWE44gvSo0X+jkyAnO3MFLnM5sQgHzz0kSFzzu2DxKX19jCvZDLm3Mq3ZhqkA0mXQ5Acvl6CR
qbV6UttVi5LrQZEpJQOYpRwXz4MpCaY0NGPhGBYShiRq0JtOZvnSZkqgHYhjXTsNXKqvty+xyxMe
BB5wAHAdbOeLHSbleicV8iBQKzKrycmKUNMdHvpmxQmf155dj55FRzIUa3ED2Cxd8wG+srTomEC4
otwIBBlLo/MPSyUrVaV+4hd4fpDbQ4IGDajj4CGj3O50GRu1S9LMFRAUtrM0RqlMr/aksvJOa5CP
uz0flwmlCfoT8wbAkrT2lo+0PgizzDDF5BSIg7TJBHlwiEnXvWjX8ocroSivws2lsw8sY0k4y3pA
GFVgxad6UBQ3noGtQwXPrhzGNUXFS7UgxoSuFihvHAk4VOfF9+mlmwsgXMM2Sk8FQJMGQptZ1kju
Vk53r5OrcG7Iwxv7+IFDpBvdrDL2TZLuinpraLldVcN2TMufNZRleWWvXb70ZlcecgtkAkl9L2Zc
UrokCJo0PYmehR03V72068bU9QpION+lqnUMbavgndjsGuM+SYW//uLIBJozFxYPKs6XxWbndFUb
OTfSkyfeqZnKnkvcdK3dcrG5YbegLot4jjn7rH+k/p/m31db9gD2W+Q16l2gyk5bP1vo4bTaia7u
9vYavnxILKIthqSpQtv6o5+fJrM7mGVvi96hGNy3CIFYlHO0o6ysZYqXSfgckzR8fiDxEY1FTNKx
urOGKj/VyOTYgdTlm0jOniG5/qjUsd5yWYX3UReicd+mo6uMNYgdw0DCWrRyt/Ai4UeQCWu94Gvz
Tr0dHTAU+EBtLe4tv1PGZuzG/EQ3ilUUGjDUm86AcBF9D/qk3EzquoaozGY6ywSYCp4jqM5SMCNJ
XwStzEiv+1rPT1mPRZRWq/LBVyGql33qU8qq/b3p+9xegiC4epx693omfMslozz0ZWP+WVkMc0p6
8Wsoo8z4KDRwl49X0ex72JZyftJejL1yHxWUlezOHv4oqMnb4SFvbIifayjey57tPAkMXqecR7vv
oxr2acUXIlL1Rqnmp2HK96Wk2/5zNRZu3dW2hRlkrN+1FnZqLpZ5twd89ZPP7yPEakQ8vxb3iRWO
qKpMfnES2+atbsdo45VIcMjapO6iTDRQkp2yn7djXhzlDBb9R3Y4hVDzgryrCfRahWnKTyElZBhg
ESanRSs4FfSzze1QF5n3HIqmLYg3cj8eIecnuT6NNbmWVJwM77siv+nW2+2//yIhWPz9i30sCYGm
Z5FanGTD9b5GDU4adlU6WbJjodwONe+DxcqEmjezj3hl0phbfKkEv/bIS4ziFP8pDsVTHNumW7ZO
+xqo/89I8/f7tBh7CYeyxFKKk2adDPOQd24TO0P9ZXwRNFdqVs7fKyvwbFzzjvwULZQnvU/mcanJ
ixZuJO05+OGnr6sFiCufamYdkiFxo8//PI9TYmUXa+bIp9LdEZHi/k9JxiT6L4ihOvFQurc/15WV
dxZuHvanYZmWMJIEEm7C0zZ6bdfgAdeWA0g4oCloJpCEKed/vyWYZhZS+j8lcmUL9as+3sXeH688
SKWj41DdIQRze0SXuQdlDZ7zvDAp76ExvwiJVmTX+DGLHdzkVDyGmAIh6vRAsfmX94qOSW4eIuQP
1thG12YS/yY0Pyn1oci5CCtTtITtyAIxs/tA8Dcqdnq3R7YWYf7fP32rOhBRqjOJAJ1R2KSxj9jZ
SBH/dpRrC/B/VYgAFpO9Lc4KsiWgIgpRULuUXhP1oNQQFPfRuGvblT01r+XlWUHTXEfhnvyJktT5
gPQoGa04zMuTr28DNPqTZznN7MFYIbpcm7fPYRZfpkNuL6/r/6HsvHbj1pZu/UQEmMMt2VmhW1Zw
uCEsL4s5Zz79/1EHOFvNbjRhewELsAAVZ6pZs2rUGJMZNkKdHnx5d3vKrhmg74u2FgicUNKepvTL
wvS1PuQ8eIqjaVaOlDyky7H+NBWzqeIEgdsweUWC4Jm5hRi5V408VXk0mgNiLDR66ftuFRHiK8ZG
DE6SvGsHp1/3O6t6DXx1LdthZHdO2aw0aUNZJVnq+LqyeGdfNPccaVgkVW9Q4BDqnRiJ0160U/+j
Ff+5HkCeDM4Hhg+xBU2ls33vCRmBnmRUx34Tmq9xd58v1QyvOPczC7OrJEyaGuJsLCjd4Ijth27e
BcSzUughnvN0e7NMv2u2knTG8iynRAkp41z0qhf1uMiTvD42UHo75Bp93g1hvItD0Bb/bopNSQsp
TEeUQ2dhRae3RI5+VR/HTnJU+UEKSTwM29tGruwDeDCmSBx8AId4tvmxO5ijUdfHBHruKIGKJ4p+
G9lwKLp8IQq8TCtMGVNrElIiW0Uedeabwq7CxSLbcUQq7E6qtoPB5lefFePZoO8xUcNNBBG5K6i7
StC3frzEJn05VsgNyM7TgQhQEnLN84OuQo6N+kpRHfkQMK5/Y/nFFVa9siTie7lHeDeDdv3kgmXL
z/YjsiVBiOZ0dZQEtDvSDEpweStkSxnAS1dP8wgDIvs3ab3P6YZrpC3ktB3rY6qGdie9ZOFeH51B
QVBjSOkn3d/eKVfMkQGjZxWMOn/mddi+VpQaPERNQK2/Cc2GPpK2csTmpXTGQlwqxV6eaUgB/2ft
ohLbA6H1Q6k+Fh/eEyoIhr95beMllMeVZ/m5mdmWlKDARmRlqI96+mcIack17srip4TcprsKAkIN
V7Xr8L/bM3llHyrokpDL4n+ciZnv7bKqt4RErY/qFhqjb839EszoMmxjVF8MzA41dKFWE4UYgLHM
0R3J1lfKNlsFm9vjuLLPz8xMn/Hl4nSjuExKdJmPATK9ans35aLcfMFBXdkIE66ZlzJsMLSgz8Yi
xUmeD5lbH+Mc7g6YbjoSoG4KYv7JNfIF735lZSZVGlQvwaCQ/pkZq1vyvGbQNcchTP8bIXsKgc+V
o7TSuqU38ZVAFya2z84vAEZTduJ89upB1DvVk5ujv/ce8337Rzygcr2tD9F9/eH+aBfm8dpWP7M3
80pi4gp9KErNsd7UeyKPF3Wfr+mV20Os+8/74szSNMtf9oXUiWFeKyKW1FfLK95HK/rVe/+ORyF7
BCCMHDkJLnK1MzONpscZYUxz7MIHNzxqivdcamtBOOjlh97BG+RRcrSkXTgm0Npn31Jvd3ucn90y
58EAXwBvAKy48JaAEzgf6Ci6kG83WXO0zBgGYrsTFdv37uRs42qncVyNceqUhj34sG+fanJwuXW/
hGCdtuStb5g5E1nO3GHs24ZbgFRtfd8o8b1ZV7uqLOg4GX+O4pIgz5VjDw2ETjINVA4XwcxnZo1c
dTQUNkd52PnD3zT37TzbLEztdBdfDOuLkdnjok1h8DejvjnG3V1rgMWUnF6DiUb8pvTb2NuX+vfg
+bbNabUuTALPZU8BCLsI0jM5TPQEEly2beAo6IMiL5h+d7Wl8spVOxD6QmJJNhJQMN/x5XiMuuUn
sa40xyC0fneIOJq+8J6E3wd1ib7qqo8BEPH/Tc18TDMacQe+ujnmG8KCelWbdl5usmzTdLYfr2i5
KetV/3NJfOVKpMfB0JWpDQZIK5oysyG2oTSKOUO0wuw+iB7qJl0XsIVQylmBp1l3I+VwvkFqXZje
+lcxrY63F3Ma2cVifvmC2f4Rqr7UA+Rbj3FbnkK5ftX8pXW8eg6+mJitYxOaVpcCqTqi9rCuJN+2
2ntVXxjHZwB+ayCzJUyaYoCOEivKLvhVQa3/37sv2XQqw3Bf2AlApLt2F5M+Jov6g5J8tcv/Zu9p
7+i0+KKySQ24d8K/iziUpQmeXSeK6weZ17C1BjldtdLa6Jbm9/ruhbOTtjGQvyhHnO8iCXJCAxU9
pONlW43ob+/9Vbn/I/ebprXD39Fe/nZ701w9mV8MTj//cjIDBaqlQJ/GdIj3/UZ0OmXhTXdZ9Zsu
rS8mZu666QIRVWZrujLUl7h4CDz4ZhwUGvP6QOp+r8X6IQ0clV4j+o8eI1O793SaivtqL+bU9dXW
VgU6ilHKNLuFTMuVsPHs22bRT1wQz3Umwy/WeV2QnnjSn6TolZ5Eu9dPQykvvCiuugnQvqRcDAAr
kjjb234VNZUieO2xqb+JA8AYK3hwgwmhJT+M/beUxP1IDjARq22pibvez5cYR66tOPEDsFY6QAha
Zk9CHeK5QZfH7ih0pa1420rubKX8oy5pw1zzFZM4GAI1tCZpcxxhWsE/FFlSR5RCmoXU+vtYDAth
17VIAPVLaGegaZpIBM93r4KSSykbYX8sxmIdiveGvO7rU9+7q7xfL0k5X9srNL7SyskjjZLazL8m
ViO4sp70RyFqnc4Ptxo9r3j0ok7v2tCwCyjqxWF1+3xeewt8NTrzuKVAGT5Oop7X2l8/2hgGmKof
erbn4Xbb0GedY+Z1CSqRSZvQhEA/Zzuza6Hzz3QsGZnnlEHlpGa5a8T6hZb0lRu9q+nPtLaLoDoG
tJOiC77VpZ958DsT2l96YG5HGOT0Ml33UuzkirspkHRrnusCaR8xWYrsr2xiMOIkA0DiGMbFS0LS
fB9VIdYiEXdNttJ/oKnp9WtriJ0kfq/XyZ+AvvK/EOb17h+/sNuFxM40GfPJ+mp/5qch4O4rQGfs
hVDeF4bwbPb/znUAQhouMB5K+AkS2zPXbJSBFGtF0R9HLgEkXX+ZyqOu1Q9JdvRH067oDMuaD+Dy
a2PUliZ42szzAcJIPxWsgWuTjTs/WXGjNSpcDsMxbqzOkc1hJyI5S3e24r4IQfsuKjBnebWwDQq5
WPsiityNEa76UeoWnhxXzrgGoxSTQdadPP9sGlqBV0+dhHyJKv4ssr+i1ZyQcnY6gR65X6K11CBx
xW+BdqRKT22EtM/89Q37sqZ2dTtQeswdyet3ar5ujc7p/dgefVhZvQPQviH/najfy8I6lr8bzz3E
4RJt2mUrBEMG7o22wlSVvBA8MdPKjL1qHI51egwhomt8W1bujHZrGuuh3rSGtc0hwIL+fD/1yYrB
RoQYV/qbat7Cbr92a9FmCm6EGjraWeLM9bWmbHiNOAzHKrtrcmKrfGW19gjw8lFu18bDaP4wvCW6
n2tbkLoN1QPieSADszPmCuMAI2Uyol2Vr3uklv0GkR4kpkZKBYArTRKMsh15o50jR+8a1lJC7soK
0IAxkcQhecoKzPP4epD1paEp47EIv0Oqel/9ZoruitAqnKKDpsrNHUF08sGmXaYUdl4DR5X3X5um
//nR+233fOlwoDwkfwzlKutAc+35eTSVAU1NWRyPTQ+cVi/GPWwdSxXBS696bmQWqUlRqvloT4zH
uD5k0EblVLjWi0zc16yAVYeMAf4WLu3Zlea3naaUdSketdBzMkO248T+iNuXf58wmqJZNzDC3Nez
yM4MEVzVhEI86sNw18lGYCvQI922cSXBRCs5tybvTfq2rPm5EEoglHRPike/Obj9Dpm3QHiow8cY
taWRyE2xPMdXlxqIr+0FFP2oUAOkm/Lh53tBzkNUglysIsQ52N04RGsDoPhC3H5tmWCohUCCbrGJ
LPLcih8ZWoxnEo8Zv7+M3C3wvWcU0H/nfrC+PY9XB/TF1GxAo5XGYh1r4lFSx3U7PKClsDCYJQvT
z788c0wEo5WiULEgDkALi8y2lHghtr+8OMihfALlqVyx52aBtR8GslFqiThhYiLkBMXiIZPGhYFc
QTRNVv5fwzPdkPOoIMjapMkNTk/awpNn8SZqbOUgr9JD/ZD+yhfMXc4beS+VlAbETyB+5jgfw69a
iUHJRw9RiLrcxsg43177y1njVxNnkNEEbQEM9XxlrEoQqrCKlaM4gtWLy3VHh18CPuu2mcvdTCTF
g2sqeHODzQsQfUmKNqtH9TjksNaI+5ruplE7BNESnvaKIXwB/UYTxRnPkpkPNYREbrtIUo9pXWxC
PTjlrvmhVPSS1Mn322O6sjg84lCig5+WRpV5tZT3W5qg2WIcuSltX/yV40hvW7iy2wCwgYmmfEjt
FyWD89WpB1VLxzozjwY4veS+LoanypXw2p1lV2GT0gQi/NaCDsRF/2AhXrTwAZezCToFD0S7y+SL
5hW4gDbIflQD6+hXD00jIi3yoJek8IIF/O+CnXntrR9ar/Jb3zoKfui4QWi3YH1la9/G77dn9DKa
nQaE+iizSTl9Hl32gyiXQxtZx9x6GOQDiQLbhe23SX9LnrSndf3bbXuX/b7T9pge4DRp0CNmzFYw
07U0grRGOGp+DdmuvKukg5h1p9IU7SZpHchl4OCiq/zBGp+A/9uV8F/eKQQyMLIAoQ3+Paw7/6Bp
Kb64YsusZSMWTeEoPxWxLfzQanvv1o73kh7ah/JB2NyegCsTDpoLVhuq8OhxzCdcgdx8Ko77JyMT
VqPwO2qUXSkU68AdaOcCgrcI5b7YSxiio3ESR6d0TJn6fICm1nmu7BWT0sizNaDeIniknFtD+OiQ
mr89uuu2Jp/G04gNJZ/bqsumTHyz0x8bUxsOQVW9mhVShWVRGptQU+KFyZyc19mrcCJ/oUkArDxx
Ma+Bc3NljipvXWpQ8bervEHPQN+2Zfus6u6b3kZL1i4SLlOv8NQTQmkSOKs4c6Venqt1BZ/NY2P8
0I3vbeHdaaVdGwW87KSuVNNRm6UJvRwhNomtOKHU11jH8xHGpZuRjoEco2xHSHiL+kRsuS1bl8Rz
PGiOZtFkdnsNL4/oNE4OxdRgRm1p7se7KJXyJqrNx6KEfxqbu8zQq23midIObMed0rjhvR8J9TbK
0p8ZKQcHarfc1vxRf86sAk3K6gQayT26+hivinaRcuviklYp9XGXTesOV+AcMmN0ghXA02M+hkJN
NzA0X16TQFOQPC9MhXKxwTAEBTqRLe7Kmk9FIkgt6qseMgAPjPdtrLeQZbdI+davtMTYwbPyMezJ
Kar1Usbj4jJliBOXGQ9cOoVhZDhf+Kq0VL9tchQAwrjbSCWNi3T9mQsx4mWDAmZ4ShMe8m5gOmfh
jmZ5uVvGqvVoiKX+a/Aa7hrJV60fhjxW70Wd4KSHzrN+jDBUFHbjBpFnC/iafNMPHRwmTeAb8c4f
s3ablGa3JCJybRpQ70FQHKES0oHTz794Z9OrxKSZdKVgkB3vEd7KbF8euu3COl8xo3MD0pcAaJhC
x2wa9Aweikp2aTI36vxuJPi3bKmMwNUgYmvro55tI2Mw12rUaY+SAlQ61XPPqbukWQtmaKzzRo5R
eY6W+BQvfA7AzomFe8ouThxoMw9XFX0eiWGUHBNZjp/UwJe2nhvXT64nVY4f0OtIZxC8mGYx0JcF
M8btibk4aJ/mkVqdRC6BH8+n34cgu8l92pCMxFqlrRiso9ENSGoW/wyH1PE2JpGjRvFXRpfmfKWH
IoghDTP9E8o03X9xQoDfBlK5G6pYpH3Gb37fHtrlYxmD0+RObQPTs3X2Io/0VGviwAtOevVH7V86
xJ0hrdwEr7mMWpxfbFzBEdQlxrKLGxKtZVwWm4xuDDzsbKd5PipyRWQGp1RRy51cyN6mHGt1HelV
bgdDuiSBcRFvzOzNbuQOObucZzujNO6K7huiqBFNIBo5WidB0e32nF5S9mCNqAbQM70dsBvMvVZd
+3FFJvrUOSjT7ax1vGpXkOKuzFW8gnsTBnXB2XQURX/Kf5JTIzla6nRLsOjJyllYQPQxxTuEs3Tl
IkN/vpUECeXLhgbpU6KRlEvRBg5baFJU7R1+0vfI98yFOOTKohLSGVNnz9RIOD8mcqOqQtHE8UkJ
7qURrfDx9DpU/cLsXtuxZ2ZmzkAqKhWZoyRGtcHb0hVmpN6d5AXbLFpnnuvEVL8bxdzlkrnw7L7w
Qkzo1/HNohBkyeLeiIToJKJqr/V3YXwsejj3TtSgbBQB9DBf395J15bwq8XZRuqEqFY5nPGpHB4F
q1yhZOo9CPmmROT+tqUra0dGGwl7UvoGj9fZpBoCEpRyICcntSSh3gbbJHhTku5xlKvVbUtX1o9L
BrrOiUiIGGtOUmGWoVWPcpSdhsyA5UxzmMegd9AXC5MQeSUnpZtIC2mKWzA8bfjzAwGKGZzWJ/EI
cdNs/boyC+TOGKHsqepfRe8Mow0Du2FtZH9dJ3spLuxS3EpBvNMXefcu5/fc9mwlrbjukbGSsN0/
+xAKxukuaTxn+L4wxgu4Eh0/PGCnjapRMZxzR6dhVpthVGQnQTpVGsSvlbft3fvQuiNjTE4UpoST
Jvy5bfXzIX45s/+zOp2cL/HJMAS9kWZZdmpxcNFr+ay9R0/hsb1TVzC/OtkWVPV9thHvaN09Dvf5
Y7iOt+NJ/CZ/G7b1RtsvHdVLf382DZ978MsHJVPqoG6q7CTVwkqAl0frVScp95KIystYOkic/rw9
B5fO4dzi7EYr/T70xJGJb6snT8TNjw9ptSmCVdA9Io5Iq8X2tsGLoIQoDSwKh2hK2EMDcj7ndZKn
LRFLdoIbyGklYeWZ8i5JF2SCrlnh8uAvdxqZwOlp8GUiraowrSIb85Pi2kRZwq9F/M5lNmsKN9mv
KFSSzgLCeG7C9fqU57pfnAQX9iSKEO2qQ83VVpRKWdcF/1b1kbjKenRfY6VPvtPvkziVZ+T72zN6
5YxS0YTEgl7vz0fV+YekgxsQtWj5KVA73muT1OqBXhJo15cIK67MKtkB6scaQQdv6dnaZTmFWtJy
+SlrBjsV+1MJDi2kceT2gKaZmx1L3k4ghbmPSXnMe0QsNYm0sU2Kk5nG7abwRcifm3FJwPzKzqfh
lKIsvHXkBOdWKn8sojIYihNl643mdgeoKp7COyEYfkqC+XuIx23hLZy2y9onQcZXo9NHfdmXfucN
TWZWxWkQsn0UvhUlWbHykAitnZa9bWgNQPB9nzupILx6ZXC6PbPXFpAmW7YsNQUw7rNj0cpG7yet
VJzcWts0fe20bbOuhWzhrrxqZsqxkBqnaDW/sdyRnJaVq8XJFyjoFuDshNrcDLn+3+3hXHGXIJf/
Z2d2O5l+oHXgHYqTZuzloqQZ/kVKoUG/z+IjffkL8K7pt823pTlRzU3NqfS7zdbOa5ok8rWyPPVV
Wj+pWai/NVlkOVQN0cLK5HwdSuESyd01NwNoggfH1Cl4SR9lxKRaCzUpT1ro78Saw13YmvSH3Gqk
fIOdi/dVM6ZbIV7irrwyuXBoU1YFoETlU5tNrgREwcxhRTqNWoaIo/nSFma26tPoSaOhNahNw7EE
KqG3l/Ty7E/FARmjvEPIoUxb68sBiQAhJLFQVafBKEFMSLH/Vul6+HTbypVgbtJoJaDTyE6Qyp15
srRIRCFIVAaXDNGu8gf9oBVWsFIEzYOKR6y+ZUXXv4VCQ/+23gibiPfvbuEjprv1fEPxEeSHUM2D
V5/K2PlY9ciso1iyqpNSFrKN8Do5t9L6LUE8vB8HkI1GO/GHuFriZHGTrWOvtMjGhv/cwDmlkMhO
8pqmNgNk6/w7sgr6d5Im1akhE7EGPFLvxjApFi7+ayv71cos0mjNkqJVQHIRrtpuzZsF0rWhqte3
J/XykE5j4eKdBNcgaphZcenmroKEOZWa4k6p3RAqJ/1PKPtbz/M0x9ebBYjPpa/DIIQYmASxzXk5
nzy5CBJFsDCoiQPC6r70R5bcjJb10ljwqpf3PA9inWKgDHBpQiOcWyLDadDCWNanqvyv7d8UVD6T
19Jd8KlXJvDMyvQa+XIAUzK/vVJk9YnUHaofMBTaPjrJsBwmsp2qEW0hKWJPt1dtvjcIRygKU1ri
PoZ7fp7BG0o6/qxGK0/gZjrEDAsog2NfXXgIX/jSuZnZ2OQ6T8e+MAG0mxVcUJAhIcrd/XVRMJWr
J8P/OwzVnk6X7B/3yNzu7Nodu7yPSRWXJ0t/68JtPbz24dvtGZx8xVdf8mlimkMiUUoNc4fmqVSG
48qrTkb0S65QvgdOihD8mnYWWL/prlE1G9HohXX7lLOem8VzAFaZOA5IeZ/vlmJMyjx3B9y1ugmP
wav8U38JHtqDe59+GI53yMgYqbbhVPvYO4T9gkuZ71WZxgzcFhVykkVTWefc+oDUoeu6lFWC2Nb+
pJ2/D019VUjaSlethdDpAnk+Nzbz1nnsy37iSfXJikkibUSYAtARTAfazloUrexRiIZD3+Oddmra
G/pakNPKd+qmhCNUMzQ32LqS1U7d67kc79yiMkwnjgK64/QAtfBV3lbiuJP1GJyPkutV7BRjO37c
3idzJ8IoAICyUqAaqYrMWbN4V3p6HY/tSRnacCtQ/tlGg39HE1K4c4cyXbrjrizRdLC5aknmgWCY
HbkgzzoliePuRGeg/BAktfBaDYmx14POX7tCW+Fe8pHEoli1jhLlwirPFXh89bB1eN7JTjbKuzDP
yTUKgrwPMUbolSx23MwTEMzLRMio02VPlIUrP99KnjCoPdTF3SlsXMvW5exOs8rqZzxK5X2shIrd
kyZcF3oW7GnakQ4loh8LwMjLIzyhv6byOvAvbtmZf0+7VMmzTO5OQad2B9I+jwJUCj/UMq/XgdBn
xyZwXw1PeZSWpfQ+S5HnB3kqIeH5yabzqp2D32N5iKmjK/0p9OTiWMZuv9FkZaB85I8OMYq4iRRa
AhtJaO+tEaVfPWn9HTDvfJ14efc7jMP0MaoV2Qk7AXrOWOtIYKCipvSVYUcd2pGxX+Bn89I4oERX
wNrURo/QH3ZObamuzYMIktnM1RxdHL7pwWhtWrH1dkKrP5dZ0To0fK4F4kO7S2qUndI0W3h2Xrke
qMZC3wt18xTjzwF4qReVsS8G/cm33ptMXnkDSrD+G9JUOzOST70LGkveEAg+84W3j+WVY3JmenZD
UCRG42VA0jeVtUctcp9LXfrRW9Fj1R4igZT7bXMX8e+03Sm9T33vVMThpj/f7lUO910vxv1JCkOU
vtRVCKkvCFknlhU7E2pHqbO9kANb8dTNgu3Ly/7c9myfq2nbGKWR9qfWGFDsKmjMGeVVG28b4Xfi
Go5suashhb9DraJtF2wM0XSATCvxEvTx2qR/vm5go6WzZB66WaE4tkVfst5hY9OFKhIHtPT0DdUH
iIuF4OPaqLmi+FgyABSlZzNuDFalVO3IAQsFao+uJu200ir/fR9B8zjlaBTeT/TKnK+rqfiJZYZm
f9IT7an1kf1VaRD8T7WgfnldWMcr00cRTgXUib/Cd04//xIpZoZXU0TSh1NQF7vA1+zSfCuGvUpj
ztAJtmSNB62yjim6fD51Z8Y6WL6dGbvK+JMC/E7LeHv7k+axOL6bhypJB4pYJObmczz0pavlRTCe
PFflddr0Fay5wI+DgYv4tqnL5ZzwkvRTMHgu7/nr2EIzU0nHZDwhItvZAcH/2s2UdHXbypWgg6sI
dwT3DUB5kgCzOW61VPCCUjpFXluv4zio97moZnZuqt22GwT5aaBwDym05228QjFW9MQbK9h1zZXW
ju1Wil3jPkysbmO6pXSfIL65NcTOcPyyQZHRlxrlyYLIdyHgvRIXkijBtWikeumymHNrtHk8mK0Z
KqfBS1ZkLNS1v2qsD7Wx9XyjQb82OKGNbh80GMEKgsX0xzidu9LOl5KJV1zd+adMK/llm1IXNwQt
4VP0g+6kG391Kn+HdrAplkKdKZQ5v0LR+iCOBpQB6ecFPYpidVEnKaly4vqzk3VxkFbh5o9ycO9S
J3q+vTGu7HRs8eLDlUJ1O29nGJtM9HQJWzXxfZq/IVJaWkvwpctY8VO8ZILUsv0AB53PHBSprV+F
iXIqo1f4+zbhUK3jDpFGf2nqJrd0MXWEcxrC5VNRYGYpUJTCrPVMOcU/dWFnrIvtEG7TckNOTTiM
mdPtNMlOlsimr5xh8qBQXFMgAD0zJ7UMu4BNGozaqdT0w1AMqqNpkbX+55XCD0+KmhNKx5wznity
F6h9VJqnWmrLlRHVsT2U5f1YB0uK9lf2BPvuU9EGyiMi2fPlUuU2lntPNk+hJgQrzQjqldqoycrK
oLW5PagrM0fHqQhgH6o32slml5moVHXih4Z5EgpVR8pENlHA7Jc01K4OaPLlUFCCoJtbMYRKqfNe
ME9JpZT7lig04BZpwu81kiZPt0d0YYu4d9JmAW9AGoXyxvnkGYKXx3kQW6dKFrOnyPUyZSPICLLb
Jc15i1Sil+YAy1DTVaAvnjbFLAYKaH8zc8MQiPVj20Iux3J/GUqHXO62axJbicbTUGxU+rT1srC9
0t3yT+tWoCzpLaCVL9aS/c+5476kIwgU8Wwtpc7SgqqNvachg/YCyauPaPSWRAauGIF1HFJiXoD0
G8zTcmaBpLtgmf7Tcb3gO5Z+82zXi4Ilce3zm4k4nKVr7MIDTjCYL589+a0vd4dRN1lCX6P/NATf
8SR7TT0KPyL4sys45WIEqtW9Fr3k/mPqDY5cPniyeNfrTmlaC0HztQ+h1YDtwssE9PFse4pSUlUh
zvipVsOdH8Q00ZR1TmuskdpRsNRlf8UaeTj+4yFIOX7eVCW4khDDzBA+Fe1oczABFbYr0Ye2fX37
1F01hFQLUTgXCBi18/nF5+ZRU7rhk2kKd+PY7axkfA/NyDG8RTaEaYrO7hjlU+yGuoICgxkv3XNb
WhKrJk224VMQ+qc+/5mMW7F9buJt279rBIqibocSsk+0cozkzECLUiKwS9TXw7+6EJ9uj/yCnAFv
QwKGteQWpxhuzYaeJo00VGIbPQ0Ef9ugClPFtqwut/POP1ihlX7re5S7ZYusdShl9B5rkb/vWq27
Yyp9x9OqxUboi2uYa0MCrzy1J07cv5PX+rrdrRyh4V6NntwufkEA9BiZzXoQW1t+yUrFUbJtSlmZ
6LE1RR+u9dGOl55Jnwmor8vEZPCXkBFNNjDCc1YiZYgytYXA/VXPHeO9zXmNnhJeD5Ijvkk/QU6L
f6u8d6rOzvNDtC/9jVBuxsCp//T9VsxX9A3H7noksasevGAnyYfou3yvfivkU00GrnfkDy9Zj2ig
L1EbXizp/NNnh9TtlKhu/CZ9JQnZ9YlDakPP7Lh7EEunuRPCfVrY2a47LqWXP7fuxZwRNYlwF0iU
cSYf+WXdEK4wXM+Q01cXoYN7tA1eIujX2tUJWjFHg85uW9t+ZRf/BdvqlZLI0K5BD2rOH2hgq/tA
3TdLAOgL1ZvPufjySbOtRDDp+23PJ9Wb1bBW18PfzV4/bcFf23/yD3W3y51kI9r+tnHkhTfwZ9L5
1nTMTrov1YZfSGP6CqHfU/T7h/pxDL4Zd/o+uQ+c8s4jA7/+cKqVc0ieA1A8j5LjHR3F4d838ir4
17TSNBUWOXILoWAi6XnbkShkELYXSfaq+kNU7EOjEchmuUryo0Wj760OqqFdKSARwPfIQfrcjIn4
NtRm8iNTrHiJFXPucj+/ZsKLkyUgqp+zzg4+P6vMMXttan/ciFXG40RN/lAD1J7bUlyCPc69LuYm
NCcAcEgWIe+YZc2t3ggbrTKyV1LR6t4MkC7OxUJaGYKlOUT9iY0C4BLGSJqexbMdAPJ/0pICroe4
yiy8kgcpoguizl7leKWTmAjXHElcufKtrG13Kw3f1FXxUOp3irQDsBeVG3W3hOW66MT4HPpE2Mlb
kMB8HvMogz/IGvRmrwK9vA9yaXeqXdwX0UaDhTl1mpW4r1QK62u52Yz4/T/GfuGOmYY5nwaa+SbR
D8CDtPee+wXV9xAB1ors9f09WhdO8it7QRB7E7wv2LmypyZKUrR0uDwmUaNzO3kqK6PoM1K6EWwG
Wo0vBTwZNbupiORPniXdriXNiTzBbkrPGce19hZZjVNoS7CFC1K5adqpRiF2gowvD4f5oHWDYFZN
WftyU2eH18OzsDqo97698lb/vS1FiPMr89MasFAUHUm4UeI4H3rZ+kHvaUP2Gtk0gUYP5V1JR33q
aI+FazeAfDe5YK8W5nuKDS7WFXdCyDQBseaoV7ONBKkRxey1E3PS7MVg2HIjqbtcow9NyGD5NlrF
I+FuvnSW527HVgwXXoAXvFoMnMPFYhOMUjCZF5IAEYUuJ59vcF3xex94wn9pT4VhlcquQhtKmfmW
rcZd94KKQPenbqPcXbmp1svwvxBSbwu3jaJV5I9pYwt97I1OMTRNeG8pQRWt0igLfzTi6P8wgJz0
juhX9IWqRiBxcRiZdO91MZpNltz5b24ua29lig7DJjEE9VVp09xciFSvXWgTKH4qYVHnpx/sfKHj
uFdL18rz18x3Qn0t5czxuMoim6KyIxTv8k8+R4CQ2s5OHS3hoOP19+5HsdFdx5ScLtRsXVyC7F90
ALEKsCLxPRAJklqeQ0jkngJs40veq6XmW2Mt0ZO5kR51Y9tTeTx4kGR31O7jfj0qC8/Gz+zP+SYk
+QlnIwAs+pNROzifkKLxVAgG0+B19eMX7Sv7h3FV7wX7V2b/YiLsY+VAbOFkjr8y91z6tu08rz6e
npyDa3er+3t84ap1Yvun4+ye+LMb7Ofn1HnOHd9Ondw5HA7O827h5Fw6Kk4NnVLwVU38pPPLr6nz
pFAQYX2Rip8p/ZNVvY/8k/+vdWl0Xs/MzJ6NvptpZjMI7ktDr4YXP9J4bBuK5iTjnZKU9m1vIE+h
1Hwhvg5q5oK8rOD2ibDmdavByfeGjeDvR37/8PCwecmc/d8/A9Rvh96x78eP6KQt9OBeORnno52F
elJbl5042V/p2zqwHzbvlePZnr1XT6fv4oYOLKIqsCNOYzcLXmhp6LOLx5Qj04gm04a7UfMPKTpG
aH3dnt9p+m5N72yfe17uJbgV98WPX4umsIN64SR91pYvLFA2RHUeJhNkXs5PktD1LoSOmfCS7NzT
321/aA+PnW3996DYd9pqqWXiMjZiudD0m8yROZ6DM8VCR0KobIQXEkJ2X+8L2K8H4dEo3mv9e6ct
RL9XVwjfNN1VNAFas9sY8QF1FIYWaxpt/dU2Md6UIVs4AheV2+nAIWSLE+RwI7cxe0wPI5wsJpDZ
l2wdrZOteW/ahw9vZTrRgqVrDoR5UdHtg0SL19b5UulFZxpV7wovvZds+vwQVopdVQ9F/e9x8/+R
9l3LjSPLtl+ECMIDrwVHT5EUJEovCFl47/H1Z0HXNFnEJWLvOz0THTE9o0RVZWWlXQsruhJE7Rtf
CqnoZxCkJi0COJ40AsgvkY70F18RGI4f6/iEr3orjrJYZVkLJXoPmeeNSMJTa3BIp8E8tuSL1YzE
0NbS5vhY5NS1Glm10HOAvpC7Rr2Cz/loELBADD4ZEugIRQTvj0VM6B68QBSgMBk6MqFQh5VFGCTj
/Ni1I6l4LfximzMoQHl+bDyWM3Gj0FIDHGUsB9HOX9P3VfityEEbNEPp2kmZrjmXPThieFET/5NH
KTSPGxO9BjPXasL9AqrnlUzqwDqh8zxeSV17Zx5cEuguwW8d+flZEWtF8Nhq6yUopBHYnmdc3r8q
KmWubkRT5opFtaSsWoi+XBbai2S8tFpvpUuR6Ka5Ug18wufzaP+RdEB3e4JhGonUulZZxxboqptM
13+Xjw/gPsi83YxREa4OQGZ4NRCr3LV9X11Kg2M04mKbd6weF5VWltzM5k+Kg5EZQysBtW9KrwI2
Uxwudl07HBklDR80ipKyDKtNNstRMPW4jhPNIyM4Wt3QmnO7NK4Jy6oTFNeu17mC6RFsKE8ShXSr
4FA9JbroaGC0rCI8sJiuRswhOM8pET5atFCmb0COerzTdwMMsLQ330O9uBXA3POc4Vxbrw32sgsE
LTD5XfcblMTVnJmXke6IooVRT2/nFmLYlKprl5jFODXbBbv5EJFNEnd9NuPFTISNWBjIuwGTh7o1
Uo+3G8101SLOw8izNzHZDYRljf77e/OCrhTtu12iJe3xRk55bTfyqHgicDwRA9mQ1warptqwsh1u
vMZEQ32wIL6zRJIANMg1KJgjD9hfwqbxgTd1idUVV21aY7EgGbOWE0MWQcGRbEM0zjz+wr8okr7n
1ztCpW56LxoctMR4ti5oOVFNE0QcRCRwL7/dtbZn37lAB9Ge8fN8OJinLWNFe+181C+7zfIsfPoH
X0+0pWN8yzp6tsgyf338fdNX49+J0fAOCS9ng+CFns2JGyAcV69loKsl8SUtkNeBuErXvRcgHbHi
9OjYS7v8uWRJ91Gd0NXVy8fMm0vpT70DVxtGN/AhQeIDvAhHKiq7ysEUEWuI6pJ3Mr2tVFtMzbQk
LY8EFAAui3BdZhitltWfQtkpjUsiZ65+PxEdQqfRioB2YKQm0OV/q9OA5u3yZBF7Nuha1oJRWsMr
9+Rri0urY6IRM8faYubGTm7BlUTqWeoTTo0rL/VsuVhKuQaSzAhd/u/Iz3tzicyJJB9WByKcEdkU
OS66N6ZGmrcRe2x3Lph8rHGxLpyLvQd8AwxN7NEWocveoQSTdmANBmZzo0FTnx/r4LQ5FNFyhYQA
fHe6qFT3UhGraY0jB7iIVBjMgl8H7kfrajmHJG8SrGIltDhHxpxOqYnOzMM35fiOc8Eo18C/wVNE
WS2xkZokSiC/t0SS/46E4SRNCatpoTnz7k9ayD8GUDwBYESl3alm8FyoU+/ZMRObbvmCgnTseHqz
OHKgQZUEvPaaj85M7g31bJfRF7I2y+08+xGUSg+ZuvC6ePDsWj4D+FtVlmywVTqC0aT+GKJQCz4A
NvV1ITT7FYcQXyq4OdM9vu+0YRzLd6CMHkfBaOzmMBtAUl7hG0CoZsaYma3IG68l+2Rv23Zshnpq
euQXJm/GZZ5e/JhORt872FXo/rauFJXKBaeVzWnA6TUDndGcpdUYxoeofaef4kz+ePKNgpPzf+VR
jo5fykLeiZBXr/VuWzwnT6FRbeVlupN076NY8vthzVj7MiGZFq09Un+6eqS9/Bd3DJOEaM5AvIph
A+qlLNyi5uKo9G2mOUcL3T/KhcGm6Exdy+o+DrfuN7Pm56buJ73ca6nU64d+xqArGkj1eM28vO+8
r9oqtZKY4zt4QWSerHoN3CSG5BtPEpEI+N9EbW/vlSUg5Yh97l83cygrU9Z1HG8CbvhffzL1TWoW
VmosO57tZ5ZXPRf1JuHeZH7jdSmZ2/XRUtNKPhoV5PYw6ntHwhUmbjZE/ALpvdbwibvudz6QaTVt
z2FKVWP/m7cT7h4K4qiRIW9M+ZVqEecFHzK+ndauIQpfrkx4zsg6UOuqZi09LVLNLw0m/a3yn3wb
g7OeCTRpHI63InUu+B6FUWtH9zd6dEfENUT61D6jFpbnvssFtlpZUrRkF8fWsYI5cMfRNt9JQfMo
ph0xv4IhFvz5VdTSYaqAj3o+sJtqzfBaBcJ0o/eelOH78QUafw4lByO4sgClgScA//ZWDifUilKJ
TGSHdaZ3nU+Q8BHqlb8r+KXPucA++09hcnCQaCri0FMEvmT0ItN2g20kL+zUCHbqUK17c65bfqLS
fiuAegWKMuidpIaAdD9sEp37yTZRQeDvEVVXn9vPOdy/CYUYu6QAEA/0aCTbqaPKE7gAlQB5Qk+a
8hWYdcmwDpKPxwfFTWgEOjDA24p8CNRPpSPrOC64Mg9i+6U0UoDT6TIJnqtts80Ju0VMPZBTQzLj
KSHpKkmM6oVFmvw841OMQmh1uf4IKuL0MiFxmxofIdS8IQwdSd3Px+uc2E0UCkcARXiKmESinJaW
q2W2LfPQZjs83MPKx/gW6Mhc/bGYiYXg0cBAEARBF2mTUiROBOYzLKRo4hd5gQl0tijmoG6mPLAb
KdRiGoDceULlx3akHppmzW8dH6SF8SVid3164Qer7ACDOeeL3VcAUfm5Whv1JtaFUHgDoL3g2Yfy
WRx+y+EY5GhDe2ZLxEOroF093swJIzLOi8CILECZeNdaDwwatUnCMLZbkdRVCHrVU9+9FZXZcTXJ
vONcPH6nIzCIEISBCSSNEblQRquRuShPpTSx/T7Q2G5kf3YtAeRyGJnjZhTl7tpRsqgjFJQi7tgg
TGy2lHWATQH+1ozLxvKdTq8XX4838k4rIQwQAmNaUgVmnUqZkjSR+1L20STUwFi5zWdTlN+PJdyH
faOIsfsBk/TI9dOlyoyNgoZlm8R+QXeFh5pQc7mwjhaIpvvEbTbMnDKOFuHGYoztoyMKCv4C2B19
0fgsD/wwEjLUwGGwVo3OEGSDyA86g61Ba3U4w49XeB/6UxKpE0MxXupChs/sTdZtPl3iW43maz+B
CR6B3tCONfleauGXnhqPBU9t7Zj0w6OG5j2wsVIPT+oDQjFw/dxGdKO/qxuHIY5JXE7/qCw10L/n
6g131w4LRUcFGsfxkI7Yerdvt+unkuJ0bW4LFlDGOcMzQZgLfobsp5tJat75lpQkKnLHjAjSjDIk
1f53JOnnekHO/RwBzdxyxstx5fKIAWZiQX+R2zERei0RlpJKbMXRZwKlOTH0EyYxIVc4bG7nhhsT
N0AiWjVCj7Bv4rM/x+J574yMO6cAEARtrCNqLqWM8BPFENcjh/pL78q7Gb+r5b5efTTWuSVRM6eC
d445xKF9FZ0XCPoxf0UtTqpAaZwJRWFXEeKPjf+Rp2Yp6K9SQs6uLsVkrtXjPtEySsR8N8aa4UjC
sNye2sIRstJ328JGdQ2k8oj2IrCDEO8gI2tFAlN4FgF+psuO1kTnijlFP8OcR3mfaKG+gdKcxo8H
hIBVYe/w/riA79Yz8F15mpahUaCbY2ca95C2aNcrpvYYnfnA6FW7wi5Mdxlt5tqeJ83I9c+nXrdF
6Sl8KpWFnfsr3Gui70wlJ4vyrQv1Jf8kPxfmjOEaXe5HK6KUVCzDkAPfXGEn6k4E0PKF4aA9QXzM
nbVaoneWzKUCZ9WG8lGAhCdiIBhqw6c74HwNMXpQXwUji83gKwMjXXNIQcsec7mWoDuQsEyo8W9o
lRFnr8ydtwTlQUexilEL9JpjAOFWgUG7jDZEJi5t1j3FnR4pCZHZ9eBoVbsM2uNgzNXY7+bfgGIn
YW4FzZ5ACscwIqVA8OH72g+d0u6KCzCeOTt6FZGSjFct6Gb2CpF3yaZtybBWTB6JoseHPZ4lddYY
yoE9AvMfpqkk6q4sFg0fRIAksbP6EtRao0vNOc6IIszImXgyQO81thLIIyiSTB0wOv5ihU3jyg6C
08AvZQBW7aBIoMbsZqozd+Pp434imkRdBrzMGF+k3kHkRPKaQe7cXhg1cjCf6DOSTXft28+7oCAK
+VhzyL5gpnBBEss9JJpmnM7Fz+aSEz0kcyxSU/4HPge5qMUfZwrdQzHkvQrEMKmyo1rzYpMx49xI
tv5G7n5xssuI1NagbsJqJQLQwSMt8u2MLuyV3+hShMbj0/7ji6WP+/pjqKvtDn7QtIVS4VFtvsPN
Z2s06HUlgwlWBYKKByEh+tI8QybtxtU3c6mbUZto8SJYhMdkGSbd6Kl5tsykhsn62i4kpiOOygOb
NhNmVznx7AEjEtOVmHlEr8efhly5DkUb807NjGKGgrBLhnuJipVvgTmqjAG8pclLryFgtHMHA6Ox
OTqqQTCWgnvhQ2lfPWUTCJu6BkHB2+Pd/8t63y6fRVczeHPGEBO/UzcdwXxQyzHX2QVowk8OY/RW
Uxj8V6jLy4ghg2t5AOHOtDbfYsq9TQ2WP0QBAdWcDC7XcIOO8NrqWT0rvx2dZQxBBR+V4QzfITc3
tXcH8Itx3JtvpZ6dOArTkHUXnV2SHbQSCYZ3VA3GzoGBIL9mPCebbC9q50iDJ/H9eKP+ciSPNopS
U2QZfSXNB5DVau+RtusN5CxD0umfY/L0eaeS91efvH2IFqvZ2v71Y0b+fYsLFs/Ck0bFHvcWsHC3
jwCjCl2i5GIHNw0zd6ExLGO0H4aFnhDMTusiaTUHv2bEjltKr/paKmW4Yl6tFDDWdHbV7XsR/llU
6qm6jNm5SIG/v4e366O8NE4cBJB4YX1mTMyD/t5r4Hk1QKJNKrRfGNoWWepPDhns2FK1gnB6QbTF
RoO1JnN56vuBFGqvx2+9uqxqEndSzjqdHb8kW/5VII4+LE+YHMYv9IRrQMsh7rcaEP2IsoFuzM5i
37/4t5tB3coBFB4cW+MD3PybrTaJRyphG9YC4ZK3MMjGxs/InXv1J+/XiNQHXBpU5JDGu10247sp
cK0ZLJuwX6Z3fnpfMV/VKjAlkn18gFQr1QDxtudJZIENhUF/2swdu3+RseyRWA+vMQYfaB0XXV/l
BsXtbYjvI7I7+BgFWrvk9CN8W6dVdLaSQRM17lPYfy9/tUKbK8rfj2+NJ49unMU4ZAeIEerkGSYK
BCeOe/tlczns/M0nb+b7A0pVPjllG8uy9sa5J+v1R7na2+vI8Aiafo/Ll8cbMR7v3a27+grq+Nmo
Aq07F2EfOK0pXuUyBL7HfwpVOFpTHCfQyhATAXSDutpoPQB1FpBUbH8wnFI2AOVnPF7G1HFeS6Cu
dFE6qeQVeW+XMSgjxQjYsri4oeWysi6GCDf7ljyW+IdbQe/ctUjq/Ng+6FROTns70192OxQLUrLp
j5fL7t3TDs/57hlPvA6c+1NHVgO4dlYueeY3q1izCDEMO2WJ7a3x2hH1aXkOyNpI9uuA2L+J9q0/
/tQpyzrSVcHFXYwkGNRjJjBjgTbGZWtjtFWIx2B4zwTDj5WZLZmUg/7SEWgUGesF9W4FzgAwxPFO
ZciFj6lPBc7VQkIDRfX7eEVTWjsW1jFHg0YvjMTemo/M4bOmV8Pexn/UElHE1KDEtaRBBvT/SxA9
e1q22LtovKRq/OZwm2ph8+zlsYjJXfu3FpV6bZHjKbNaCHpbDkEt525jBAZs+Opmc7W6mU2jG4yb
WgRpLYtNq4UOAVaCe5ikA+aOvNXjFY2aT9+Mq9OhsXPFKu2ZXoYggHBrjYo6f1r9F+eCsRq4uDCd
6Gam3o8azLnpIip6uwlrnY3QPOruxWAmXXuHej7arWsp1NG0ctdyeQIpSBVt4zE4uewOC+NgPmXL
hpy6zenUaG+N8fYhcORjQXTMZzzeyklf8PoTKNOJ3onGEQooYKZfNimRVZiZnWkeTniqrGH/xB8T
sv0wUv28RB9FpM2Yjqmj/BucGUlZ0N9AXel+pJ340/+6Q5N4mhAl/A/xx//XHmPO5H9LoELjMgsk
N+iwwDJEz4KnS+5Lxs516P0/TvKfFNpgiDEnlxGk+MEyJi+7dOxOOKxOIjLi9ql9+hJIC9+jMVp9
D29v3EvMYMzYx6kLeLWZ9Ay/3AYjnj8+ohrto/oj2pFrPtaXKREo4iH2wxQlwB6pe8E2XV7Lbo97
gRHuMhFNJ1dWgJ6bUYuJSBrFQvT0APcYaQ3M1Nwa4CgMBL7mmgH9LpU+djt2K0yg66twR4wt8OC0
Yi1/ZNpybrhsIrt5I5hu7PFUPpHECoJ5AHda0ocfbsr3xVPeYMjeyoWl+pR+Pt7SKdcCTuJiHNnE
o0bz5yzYIqj4tBzsGE1MfWIIaAoI6hPi5PcwmMnejNtGW07IwUA/5lABp0FdhqTPk7xsucFWehAK
ROeazfSMJ4sLExxVPlvHs2Brk8HetUjqJIMKtA5AjRkQ7G16rUasyWnu8p3Xn03XJnGtJeh7mOsZ
+tPDu4WiNiQhQ4GZBjoX0HJJGAD2arCH0FQjEwh7pAtBLs2/+gxpF9u6NjCyunp8khP1BxYuwz+p
41N8FWy5tdolau4MdlNrvUQSQK77RBa0pv5lNTV+8p9Y4ADEF2cON3ryXK8EU2a0iJp8wWUQzKlP
/poF93L4tkjfPN4Con0yY2bGH/ZobyklSmUHrJ7JKMw9toxLxJ8staLuONdb8gduci8IMJCwAoDX
oqsdIaZr3ZgXB3u3K7WNiSzSsnnObcawMMWogRddt1ntqzeNj2MME1EvM+s3MOrNccYaTS4Y0EoA
2BNwUekBWzZ3eL9V1cFGpp5XzGrJe1qizVZWJg/xSgy9r2VaC2oPMUm2aw59TgA2GSRE1RT1peLm
rshkiCwBMwqdQXCo74jCypr10VnmLWyWrFaMcXKN58Pnu4ih0cPnanVakao0XWa2L/n+xQfKCjLy
yADhaUb75O0dyes6qeuKaezFwNmMmGkiP2fl/qDpbxVnlDHiV6MeCBJiSkZauF4OdKrWhkeDl1jS
1E92g5eYJIfVT7L8ek3IgP65dVmR89IG+N7yY71syVHW3dfHJmEi/3L7KeN2XJkEdBhkcuSGrf3C
E/4ABBDCmgjg0EIUW+iUXi1W1usbZuT25eF8zOf6VO/7mHAVr3difM+vxCuMHCd9CPGKfel/AQCg
HVhijsLh30nbr1fhIJG3/b7SQDX8/otq/eP1T5/2v5OgLOIQCqUUVjiJrH+Nq0Muz9TKJ7T4doGU
5avaNpJd0AnCfy30xryYgjaM01eVS56MBGWe7VpbLr8VQ10+XtmEsb+VTF1XpQZ4Y5FGLRzLEgCK
oN2tdNXVYxXQrUBzkculGlkeeyjEpyjZxNnstPGoxY+0nHpZh0pZDG2IveXJJdy/oxjj6c/8crUi
gm4ZC3Odrc+wiHNe5oRvdrNw2geUvaEL2VHupoFrZiZ6ZD7/nIJXwyFrzTOWzNMSw7KPd3siuX8r
lAqVYkYOYi6F0FYTa6J3+vvuszk/h8fndL1aWaLxGiF5nZCF+QbnkNTsWIJviT7nmU48SrcfQgVM
vdgmqf9nW3JjvM6t8f5ePaukGRM0O0l7DvSTlWxIvN2+paKxhw0n53HsJrK+Z1Rw7nb/qejV7ebU
Ok/TBMrPLF8uAL3I4VtJmrkCUdfG008/srE1ZEz5AzbMXh9V/Thzu2c/YLz+Vx9Qd00fA36wtbld
pQNDFN4d3g9sgk9WHbGy5RMja6+GscYORLujZ81E0Pcv8+1hUOat7xUxbhjI9zBe6LQbJbNZ4Js4
YCrMZ+LIP4zDB9eNxiUPFKDYqqMpzY0YJb2dYBxWBrd6Mtj1XuPwkOhzSj+7vZRx48ssq+sMItGV
IJqsvvLOLmlGvwBx5QntTtttrMNwrzHR//p95L+l09xc/0Qa+XaLKTMnhw7j+9x42wFqsBkbFdCt
AKT9LQ463MDWboARpz29vtZganvTDCCVAx0XN9E5ZAQt6jj65XLm2P9gtB6dBWX6wiTO3aIZP2rX
GgfkGvG2I/15sr4IDJ//BJvvQtvnYEr/woYHcv905ErfB9Vj4nCUC0jsXUz0arszZczaOvrp1J22
hDlCFdBlh7h05qrNaPqfUb6SDJBq2QGDLYx9nq+QrwKHU7rxK1cLwsFMG854bG8n2iZujp1udyuK
MvXiDPIK/ZJ/7Pgt/EFitSZKdE9Y4tk19ZlDnYjZbkXSXpvqcUwYQWSmOzvHEk1/7SyFg7Pp5+zm
fRbjVhJltqL4/7xg46zWbtdsh5QcDokeay5xttYTUm6A19vzxhlqtOH/4/jpVjpltCq1K1N1vFFS
bFWl5WDiPi60aFgBU19/fIz3w+m3/h+dmg8VJ8sKFbJ6Sw98csETlRMT5ScsdHV6krUv5fyWwo7p
9u8R8AabGbX94267uzHAth+ZsyTwrVGHqvRRGQQJvCRht7nUSG3mmnkKdyfl2W81y0NG57jyzGrD
n1C1SHF1fFNLjuNjtVQAatgYs42cEy0j2P+rT6JOP3d9pajABm73RyEEEMoOppys5AH9o475RfZI
0Z01xAIzWzF5g6/EUseO0cA4j3kcBTCqdEnLlLfYzzQnt+I5ruK/LqpHm0553SmAUqNGxbshkv7Y
fI3B8QLOP6d9JpgCxdHjH3bzXEALVrjV+z2no/ibogKIKV2zeNm+8mjjXQAsqCE/RUVO3Oq1Nt+C
vbg2ABKkHzEmwO2YrdTPbdK494++nHrxOFC7dIIQt3btcPs6XNgMy8/V56djMqji2NAOiiO6IpI7
Se6ryug2ISMljx4LslEObr9sDHt0pGGqw8AMyxKUymTjfi7z2fGxe10AhvxCBS8AcqjjwOqt3zTk
XNmAIR2lEhB9BlW1qh2m0BZOvOcUGXyOcqQ/NgTs6B/fbuyNRLrQlCcN2wZe0ts6w5HwB1wTgSFs
jowOZZwRdW9db0VRrnoPnKpw8LC4VltY4mGzUbTNDlhY8Fk8PZ+5VaMq360LlV9YmDH/RXfYsU1a
FU2HdTme5ucE8666NrOe0cO5FwH2UjTegl6JZujwS0z79QMKsYDXGIfu39/dJWAJBvLaH5Sa7LXj
kJiPZU7YKHTOA0QMXAOYL8S45a2CqKjZdUHlDtjD2mjRMPZ5OA1LSS9N9PmmK6LZgdGS30Cb8/cm
XmF004PElAVMEMYW6DlmJ0REwdRibwf1um+NTJYATbQvK7R0AfxVrr4A2ACc+7mk4tQmX4ul3MyG
4zzOzyEWmVMDP52Bk7kNXI1ZPd7ZeywF8XZ91NUL8kJuPEyr2y9IsiX6AfmQcPMMsDzM/KmbUvss
rYNvlBqLbGOkl7vDamtwm7Wv2z2pLDs1pWVjrdeNtc/Nc6Xh73VqnhcExMiYvZ1rZJlSb0AcIV02
ThkDfORWD6QqGKJM9Aab7c/JJs9t1TfDdo5CYyLQwKZciRnN8pV3yQplrhYt1I1b18dcwBTHV0Qs
w9iPharfc2Roy8pcnpcfoT7HFDJlCpEPhCke2byh77eiuTyLsxgEHrbrgIxFPTg8+tFA/soDe11Q
rMenPxE4KACnUsHfoaIkDs7JW2mqE6AKmaIukGyZTQaQPKgAg+DhJGufqNG9KjhFhzA7ZE8Ka64X
alQt2pBcC6cOk3PKoqgjJHhdEIS/ZBKcHRlZXu63hNkqcjgg1SzwxJTdv5ZJnWyjemrjxlgwu+0w
wpstZVnzGYAgFzzpUQ19zeXj4z2esiAYQAKF5QhqhlCEcnTYFlzBfMQ2tvwKkw9c49TMBV1Qd43t
xCu86Y/lTezqjTjK2amLmMndbtHYwjrQMRMH4E021pjyyfUsp5pB1ZjQ1hth459fXRQhGsQqKrE2
QZMZs0/0vLjkh8qdqdNN7iE8g7GTFyVbDCbfylGbSgqUtGptUENFT5IY7pQ2zYnn9KJR5wWzakea
KAEw1nHtqZYo9MzcMz5qBqWtuCgCsM/AQ4aOWuoZR4eqJKAw29h+py8CS8xGJEtmHb9yp/Qz/+Rb
En8+PklpwnO4EUmtOvYlNgPRKnZ3YWXFW/3JsJ+Cr2X+ZpEQNtf9kPjsyuveFjjmThezXZ4cM4DZ
Jlan7iLnJe4PFdopRQDf/oRqBdDXtdJpXb9LnZOA/1uNDAleCQ5PPPbvgC6QOtMb9DjVylzzFStK
rDoj7XlY86hKVt8BoHPXyULLq1cv+pJGZsOTVGt8uxLLUoudrZQZnbzy13nQAOOk0oDuKvUzbMf3
qIQA9scpiHiNVcz2iZTdaLoaNZICJRMh2wznktUYsxYOYT+OVKXeuu6A5mzwCgDanxKMYL92c71o
E4/zzQdQRgSJhz7iEx9pj1YXehL/9t4vStRxY9XSjOZPzBdgsQIm8TEcgojxT0eubhi/yCquwmNk
c7kpkmzb6NmW10Fp2ZiFmVjRaqN4mmcOm9h2TNADRDtec8wYIexZfu+0AhTz1p6ZeTcmJmhuv4oy
MhHITxq2x1cB3vIiOmSHttmxfZYxLgyA+kp/U3uWltkztnTC3ABTZ2T8wcSMxP1laa42I5YyCZjC
UWcngwQVXWhJDecIKeUcY3vB5fH1m7jw4A7DNCyKciNYAOWCoQCrRGmbd7ZcMf5Lg+iUCFLnzGjz
RPlA4VkFGH0jaQ2L5o5b0yaqqcc5Ctr05SglBSuYkaOrnacDqilrSCHbA8qrqNI78HBj3efRFNFq
UStrQn+WinVZAruuYJaZZ7D8jNs9ddMwVwdyj9HzxYQLZYACxWX7cJA7GzSTbGcW8VYQM3LMvR8O
WBgoVgJRGLF0qTuMlueWuyCPj2AiNB1J2v99AH3V48CHQUbrePwChC/zvTUuuvsZkuPvEpWVJXBd
c1fj3poFifsN/s1cDm7ipgMFYGyYRi/WSJJ3ezhc3oApp0A4VaB3Hdkip9V34dI8DGRxkA7t1n8q
V8F6ObPqiSf8RiqlElU7AM+JQ+PSpjIjdEyQcJ8T3jyYz6fY+qnItjW3X7KGttZ2te52tjbzAVPR
8c0HUEEB9gLuqTBGx3gHWBOQPo3efXAuWrTOM+/q1A6j8C0ANADj9ADFvN3hPl0wktsv4IFi/kxE
oaJ7SYbnIV726kpW5i7bxIsKEmKwVSN6kKHTlOWW4CokZccOthdr/KX+CNFGgeTbE5H0r9fXfWNg
PBbQiT/nIsRK57Z1Tvr451fmS/aYXGllSK/yHTA4YTd5DP6AYWkgPa/lcGUA7BIuZU/jnr187xmP
9WqiRAtkJvRQS+OlGlkPbuVHYSiFWdWjtUo2853HEsX9RSPABuzBAHnbuuJhaJZuRcBn+ljyxCHf
CKYXDmYW4DV1iKeCJceuXYlwylYWGpJympdqj4VNxIiYpAHhCJpSRRFx++0q1TyrGaVAWFHx2+ZT
UH+L7lmVZ1Y00Y6OyGhMCyjgI5JYOk7LESGylYrXgScvvdYa4iX4ln67LWsC8l4TzZy8Dya4ibRh
q1jtB2vuni20Ngxa9oFXOt82xvYNYw5rw9pujY9+xRqCp5er10Hbvq3Xv8cZSzZ1AqDlY+E0IQ7B
WOTtpshJs2iDlOvtKDsCrlLNdTXEpE0F1hk4zY8PYKIsBD6RK2GUnhUYal3IPoRtdgfpI9IBt24T
+VQtvyzLwFQ0ACQZYK5zr+2swZ4wnTeiKU1rVL5GCybb25yVwy3yyae5+X7ZlZgii15Ua/3BrMQZ
CzZlLW9kUgrXllniVCJkxiR/kcklWO3YffYSzJiPqWBdQAe2LAF6BCkCWrEjoSqZocG2pkiAJXqq
SYg5ACm9WCGALeF/OWZlKBfQWh6Ylfz0LT4D9uJ5jtNnohSG0736DOpNbJzA6b0WnwHAeBY4vvsK
m8uth4sBDjK7+cSsZYfhPWC+rs4s5gnFGfUatYcKxNCCjl8g78ScC80FJThlil3AzevTnzLYl8rp
sfr+NdPeC0BwMbLP3XegDsGAYmpXdjbaOd6bFa8PW+FFWaN3X0I7QaSjXGAVRrjKwZpo2WeURlT9
dyQJALga89RggLEChRC4ZsncLZ5e+r8vo95lhMD5Iu6qzvblRbkJXVHZi0p0frz+8Yo8WP5fb/fV
K1W1asWzWQEhDvfGcW79koOE3cDUUjLDKz65HIy7odUdMOx3uVW3x+BCnWOjvcA75wpm7fm5B39O
xGgXrxbDi6XYBE7d2S91r8UggMCRHjLzrydoG68wfijx2tv6jBr1412cvK3i1eLos+I6ZmD/JF+4
9c7kMWeWWiffguOu57rxxkE/lr/qKkJVZS6zNnmE/2TT6XIp4ZUmr5vObiRx2S5eFurnQhpmnsCp
d/ZqgTLluS0qpgM+EZTRTX8qR5e7V9Y3Ay/WH2/kpBiMnIzQIpggpOGPuxIAPg3fdXaWuZpSfbq8
2WTnEqH3YzlTwQ78hX+CKFWJhxA4Klzf2QpbGnGCaW3RKQg0KCUJBrc9NA6HPpJpAffLB7KWAXmv
aVCeckTBzOVu5XLCi9rFMxo8Sr27jVdfRakRL6IZXl3gKAcUMZ+5UglNLyrQKFmh/8Tz8vDYN8Jn
wSj8TCvhRKyN7UDVAzOEmNsUx5t1dXNiUIM4IoOp6DKrji3nG3l+7IcXMeE2C3Uu4z7RFo/qDkYN
OETAGA+lE9FdwiDqz5GXdUo0y/i6VJBERcc4KcGkN3wLFUb71tFrBSQXwHV0v1KsDTyQD2fymZNv
+QiMMdbP8MbSN0cUGxXENegCzn9j9+Kwgh7xRtrsAv5DFsygA4kOWHUG9TKjfGNanz7mEcRsLKop
Aup3t7vteVyzcBp3gWaPhZYiTbxj9hmJn5xXbyaHMpVLBYwl8mYSKA7Qg0C5K0nfNW7CxYOts68s
QE0+rRrF7oSUr/WMDZxwxvCCgogHRUIRfjIliQ+loXAS1DKCVVVrnV6iA67rSXSai2wAHH2/f+ie
xsSrCBQGAYn22/2rw1KowgxOvwrGkp3aDY5kgAq49kzAG7MKifKK87R8cITOjMC7/Zl3gnPp065h
rIWSdBJxx8CQhB6uhJbynggY2UZi0p+O/x/Srms3cmRLfhEBevOadOWlUolyL4SkbtElvc+v32Av
9k4Vm1vEzs4Ag8Y0UIfpj4kTETbJc5tB3RA9ErocED4A+N3MZTHJnjQ1qAE6qkrkISKaF/SgN1qk
2mohG7mdp8je/kpo4vMOJOUgkqsOeh6Zuqzwo1XJHZ89DGGqTLpj6Fi2p5bSzMlaIFmJKDUgXTAg
CiGRIBnHyBr6IFa3PeuNs5R2VHrItXyge3nMxeBYhVHFWWrI+RJJBbHgXZajjrIHsYIYP6RZo1Rv
Wq51+WMXR5WxLbm+4NygALO8WXdyJ5gt66nsGAOVhH1ejGO1E1PVn2oIoq8eRYEv0ZzS+5LgZLQO
nnEHhsMlHSNaH0NFCTWzAis2JO2UEoSzeRXFiPIMGaTnhipHzePQxADtNwOXS6eR+k1nyqwY0Zox
ppDAi3wuAROPSPnWVnxRCjdCpQ8RaJ1KPvFymXbZt6KkQLKTYZSj6Av+8QhiqcTPufCE+oBcnNW0
N+SNNoCY/6yVbYiesrGSOCI2YpnbtNboiKmvhoiZep/m6UcGxirVjpAwqL8bXQyqb7lu0wDsVazm
sk2by0a/CzhOiV/AaBPGdoguWOiPJrGYlKSq0UkHRYM0Vk9dpymRB/mFAG1sqAGhid5IhgL1nqoz
kJQPglaLzK5WM+EpyPuWWRR/LhtSKi3+WxhZ5iWGkBR2XwRdsK8rJEZ+aCBEtN9BA1kJT1zbqso7
fqYAPCLV+u6jkZqmgYZdZjxTRseRDFA0FO2yTWlu+SUImW0xzQ18kRFrw6mpuDC02zEWVTfIKVS+
W9EIoRMmyn6iHJCg4aK9X/l8duQoEmIuLhAdP4oO873E5JYjadflgz1GeRbYfO7XZWrWVa4kpl6i
Hxj0V3U2Vs8BJA6lGMopRp9diqLQ2CHTSgiOQASccqbMoT1qI2WJKNmqhkkSSIFkRW/hW5pg20Bk
NQNbd5YJdstVUrovcz7D5IV9o0AyFV6NgNa3JtEHgmZJgyNd3aflNk17oXwEAwHVAO+Ffu+48SOu
5i+KPgAywwy10j+CXtPiL5ZXheIGI6fWKHyoUWd3PjUgkyxGXegIapBIWCppkE9MBUuSGlVtuRPC
UQVpRSG2vEvrimZgbCkF45vLUggi8EEbKBaD3ttvAyme0IGUZRA+hFURciehyoTEpmlQNjanR0Pu
CJHIFxXpeI4yK0Aziv7TZxlng66FvQ6g9gmgetQPv1cemYUnHXTJqPiCKw29IHPuJ5l1CV7hnHlR
E6GobOy72OP5rRZ5qFESQzkO2UenP5fJF/A4pAyjn2EoLMP/HaXgeTV+Vj5n4c37b+YrCQxuKHjP
nocqZRkvClOpO3C4hkC0TnCRTtaJoFh66d63Nv3Y7IFFVR3JP9SMMPp5k3RmCD4H3lXey1Q9dSRO
f1H0yMn4NrZifkyd+9YWwg48eZCxgtcCRo+54IJUTQ54hybGMVZKK2uiwAZu5v2+EWHRCrpBIaIA
uAKIh28fPalp9ZgP0b5IOTSYIxxvi5PQYvoaJOeVZ4WhEaMhCLwamwag1DAqK9d1S13tT13ynXHh
iqAWw4oaf2GCUPYOkkSA+5ae1Jdgyhm3O63a507MtugnAuqfgy75IanIuFbSXwq0psbYSU8V/DkI
2G9nQaOUqnHZ8l4XfA7iJaevUSMTVDtl9plGUD/oH8M62YWJfGmibhtzvltOPGtvLQpVaWPq0aYE
2q35LMPcUoIfhSG7v4aWFxe2H0TA0NEqwBECPOv2IxlTqZjIyIDKx+MbCq0fex8UQ9+D4xeEvrKn
HGw/J5QyoEUIpPbLykZZOGnqlfW5dzQGEOPA3cy8od61T71GUu2V55xBOkc1APPVmobMQtswiJqx
JBNh+iQkPjvaWa53kBBW4c4PZNRicwgM2498e0xOPG5sOTyixrfjn1PRFoFsuT/che5zHTSoSAKD
rkCE3zRLdtIySvOhQUcmEtot8X1b3wHRTC/00G3YG1e69Yu+VS1hn+qmeqyhFeQOg6WhiB64er1r
wKRR2C+hg9RVfF5zihcCOgDzQEoGcUxNF5TZoQ3yAXDGqOM9v1Qrs+9KVNGEBDw8eCqIOGA/JAwU
p9HAlSsB+1LVFmq44LVWwIkL+YRpk16FdAYrk6wXeh75FiKemf401OBRGL+0XZW4huBEsjn8DG5f
mCg5NqfoOYxW4qslNx0bcUrOg0n/L640WSyrJEHyyqMK7S3WpSMRS9APFH63xoqxdDtCCguVW0Q6
iojWx9vR8gpcQEDL+T9pPKTjAbf+qN8KsitWnpYFVPmkWv2PpWnUV/Nat2A7lviURwK4A10XKH3I
9KfWHqxgo7pQmzWBmSAo20cd2QFQq7jg/GmfR+vn/s5fXOHrL5mdu4hqmdoo+BLUKqePOKKZ1X1E
d2dtHXYxunRXygpLyeCboU8ux9XQiwZOTSb9t8GJFd7qOoJ8/zS+zg5M04TO68rx/uOmzJ7yG5uz
ExTXgSgFLRYWMNqvL+Pk7gLLBCnwajFhuifuGZpd2lGvte0A9xOdfY7F9oUjb83U6o7WWki+8JAr
wDNMD6gIPp95Z7cSp4XeAaPv5SSIzI+wsiu8CQnwOD6ZOlFb61e84gwuXUOqAECajFIyyrmzhaOx
n4tVPfCeo3Cm8MQxc3cW19Qb14zMVkpFUkMpKYzQLYReDwZOhQnokmGtbPvpY+cLdT2Y2UJRjasH
UcCdCsGl/JW+Q8/9JTbO4QMQ0KDd2UN4CBEEje1Gt0ONyGunYGmjqBpeG5QdQQiqzy6APjcQqIy9
4KHpr/FJAglhUCtSR387eWay1na1tFt0FIFAeoxEhzIXY1DLUtd7Xx49Lhe2eb0XUt65P6FLFTzQ
jfxjYjagUlNThXHS6LEL/JSX5PPDQZ/0ttqDxvwJglXEOEKwMiMngDDOCHZ/rdhfcJdu7M/usTzh
dIhXYoi6p1ToL7Q+nhGxuLoVuUm/mxpbcblsONwtvq38WmvpXZvg2dnghaFPqQ5MdEGHk67mm5ZD
VvL+EKcRzLfs9QzPjkZd4Fj2lYZCZeCAN9tGHKYXpVP75fO/MIRSODhKUfmV5kLcShUqMpNiIF7D
CcZjND85c2R5e9+KtLRiSGCiIgek2kT7cfsQRDQa0lz3gSOXCN4B4W0036o36w14cjCzpaaADs3+
PTJtuyAQ0h73F69+NNeu7Glfzmf1+itmK1cmWhpXMQdyr+IcKkdO3fdrFGVLC3dtYrZwNBLQtwSt
BIAyc5JoI9CP8KBbcKhK5v05XUpGI14Hlz9iG0D/1Nm11kSSmEPHfMqfKm/pRtij9yj+SregTKYA
pX/dN7foNl+Z+yv3XfZ6CM1qkBkhZYQeFYDQBgv97NvcRNXqAK4m23v3H16/4bBB2etybsmqbN1C
pHI95HlRqU+jIJVZCKTIeCw1ELQVZ163AtRee/SwK/Vn1NpcEq3N9MK+AQMHsCJ4gycyp9nujVU+
asOGm/iVavttcKx8dClng7YZOIUOjYD2/bleami5MTjbqGzM2KArAe8NJVCdQNc2vZl3SH4k1vDV
Jozo1KyAbCy67yBwi+LECQ+cZKnwKFW3l90qspHYkwfDDNZqMQuPqYrOHqSgwdQ9qX7fnmRIm3AN
l4J6D+nwDx00Ap91slLUWjQBDAHueCCRIBt2a6Jq/NioOoTsKeEMwjaGN7xQb2WKF5wP5A3/MTJb
Uyimto2KdB26/ipLBMNptEtdbGXVtBzmFIdsqxycXjWhkYEQtHGRNCgv4Y7fZ8fIWYv6liNiSFmj
ww5aBWALux0yKuqdGGgF7wWa/B23kS3W26pPbI7+QBhX7Z2Y+91GDvSHSLaKUFnwT1RkSESwQKO0
9hdkQsuzIZZYyXv9wJGhfYsI3/Imr5KEAi7NCIIxEmaCk4eMcMULjR/vr8VSeU+VQUeK7i0UUZEY
ux19S1mqZyHWwo8vrfpWIFnvti96YIYhRBrki4SykFzzkOV06xBCDlbTPkjgUrr/GdN9OXsdgOSE
kwadFB4dRNMbdhWsIDVaqBFVeU9UicQ/li+VYUXbOrRkyJ6OK8jtaQ//bQwRviRPVHtzHjNNr5nc
I4PvCTpg+jhHkowE+YrnufAYYUT/GJm9EGNZikPcwYhRu4P6AsZ5AZnA7u3+vC2VDK/NzFNsSVfW
osxx2D+jZmrGe9O9pPE+DM+6cqSD3SFrK6w4FIvTN2WFJaiHovQ/G1k+aAKS46HgQWzPOHXBys/L
izP3z+/Ph9QkJfoI+Fz0pCBQR1LzcnTmea0QnYBXaUaigGUjyeKMfQp9lV44SCnIBLWZrLRieM6o
PhjI3xM5gLS3048FtWPFB9FnbyDisRNRU/d4UDkcNWpINRljATl1v2nhSTLotSqE10soZhc+OCft
tOeSX0NK248QFfmeDBXDu4BQngVE79E/ZGasMUSQw41JTKK6FzJXULq+MQt4d6DU5xCBmFmRKg98
h6SmnUpUfsmFTJetEdyx4NZWoiZ3i5GFTqwyMPb6Ssm9VX01DM6/2S1XUzu76uouTw1UXhENNTXi
Pm0DaiekA5g5htBAuG9sKVJBduc/++SPX3p1pvleGkuuiwWvOgiWU0NTgm6ZE230345oNg/sCfrL
p/Gggx0t3LfPMRokVr5gwWW5+YLp8r36gpaX0eJbTjuVf9Q5CO2iIvWgSIeS2gV7RBFuKDZ6plu0
cvjyTVYNq1MzS/bPY+gkDagV9EeDrjV1Lz1+19MyhThXHxXmCmqeKi4GWtu4f3hmUv9VXAUaLT3k
12ZmD/lYN6jhFjADyvJYOmih3RmuhBA/rVcO7GKaH+hVeeq8ASvcvIBjsElQWMBCK0SBphbSaXt0
ZUCiIMW9GgNRyx/kTUjEDd3F5/4Luq/llOpbzT5Nu/eve/3qO2YzmxRhlqMzXfDSzmoeGwhX7vVD
xoiN0vLr/a21lOmaQI7ILE78lH/JLvIhHdoxzwSPh5qrizZJoUOy2DLOwdvO/64fCihaXDYrRhci
uRujszX1WZmOo5oLXriFc1aTTJ2muAImxdIfOq8qHLqmobF4GUsQ6dAmPPVfkG0xCH0ICBcC0g3i
Ls+strbFcOXxXzwRVzZmLkgQFHVaCLABRVP+rGY2n3k56mFkXGtQW3y6oOqDRwuFHvQr3Z49rFmm
1GgG9XTq+vRLUfd8vuJcTK/fX5tQlyYdWPjQf0GBm5z10oA6k5fndgn1ArRABYdCJfyjMmyjNSLP
NWuzqRvDoKVSDmuV7w6Atz/4U/yZoNu7WAnEFu+Tq3FNi3h1bfGsSQKxgyWdWg084fCxjO2u+0Lj
4f1dvrQbgObT4BVPeKF5W79YjUHYwHvyop8kACViEwHY957z4AJX/817eG1rNqgcKYk+ayvRYw88
fAojIpzwLaGDy8jN/KHaFWvh7NIGvDY4refVLKptpGijAYMJWizibCMpb/T3/flb2hJXJua5Ap2B
aULyYaIFgavNDh/dPnvRBStcKZwuxk3XhmbORNGDU00JYEgpwQgU6GbIXnxwz1efDGsGGvJBvrSX
MmzJEKnb+4Nc9Huvjc8CBn3Ig47mmeiFBkS5LCweFMUFpB/PgKisCYuuDnXmSPggQqo7EUOtK4c2
Zk63QfHI1bviEOVPjB9M2jhRu6lXlWKX98tEcAFuDchFTH9/tV/kWi5Tkdail0LCcSoLWzqoP+VN
VTwMz9RRsu3QBLZeWAAjqQ5bRd4u5FtB/QKWFEio/9EBurUv1jnn44yigt+YVXPJwBthDaZiS/lO
iF1ePdTydpAt49GIVuKnpbTljenZUeHEsWoaxK2e8u0kG8VhWxzP6gB5JNA4OlCxz8zSTMBLtNXO
8gaUQHQn7kWeiPiXczlXPjAT8MnGvb/zlh7Ef2YEcNTbGYkV6GogKwj5A2jwIe+FHoP7BpbOLxpJ
AKcG5HSqx94aCLiyGPy+ErwekAy3CK2+IOhnD56B1lhxkJfaztBxhp7BKRmDbqnZ/Tfm4AgI5AG+
qCV8+RbIVXdI3Z8nTaP/+6DweKAsAvIMFYTst4MaxoomQS8IHkr+fdJtfCO3BrG2+y6xqqokQCGC
PWTF6FKdWUVHjCKhJMELf8l9FL7Gd2OhIwYH1T0DGHG060flxQd6104u+3y/5tsv5YVV4Io0QEkk
QHjnufZOkjo2Ai44cYhXh2PvUo2UjhlY8tP9CV10QFGlAGcwQloeoKHbGS2HKgHG3BcgdvzRc785
bdsHv9R6m9mFW8WmGFo8b1eVGb3H/b4UVh7ppU16bX06JVf3EifXo+Hnk3V13+au/FkGr4m+rYIH
BXCS1WbjhWsIDXLIDqHZG0ngOdf9ENX4qzESQQ6XMFOENJpBSvYmZTb6OABER7rIro5Zskm/69K+
yNQG3S3w4BtlCxXJIfjJgokH+/3+Gix81aRdjP4YoKgAAJ49gDUD21M+dbRNWQRWRuBvX6t3LZ3Q
Gxuzd64d004VM9jgatnpudSROfmg1l7fbobqGAfHgbPCSjeLvHfy8kGo/t9fMDu6EP0QW5ag4JiP
QMp1bsUQqdeyPcA7E7h94wf7rgT43m9I3Q+ObKTbsl4BpyzONJgWQC6gyYhFZtsNdDz10A786I1S
9zH4msnF8cpiLvAzQ4n6ysbMlda1vNBKhpke3dGND+E23Nb2B3Tu8K/bkOEJOabtHxLq3aUla4ng
pbIDzAP/iKrxn5N1e6KAD4Zi+YDKJmSTvgL07XEmSBc3iemioupNfE1gE9iE7nlNAGzhQbs2PCcN
GxsUyFUDBd0WuvPqSWs/++yNqit1hTUrs7Oi5yzvuwq7qEmj1DTK9rFO9Q2LkXPjW865fzD/l8kE
eh3qnyIu4tmpKcL/mczWbKzj8SFzajeyGXkimE2QmLdbUGKdf62RWC5tUwR+gIOgCX8Sdp6t4cAr
Iwi7UNBVd0nwJAIFf39gfy66WXSJmOg/FubOvSANcYWsFtCcpB9N/QhVXrRCPjxjc0JV+cU4GsfB
bMh3ag7Yt6CRt0R72ILFHdWV36+E2zWuYgomkuwmJ5F+LY2/INIDJbur75stM0cbJcgifB9QTsgv
IutHndjJ3fzoP/qT4pd9Ah9c4lRu6lAbWVy02HFOZsLpuD9TSy/xzZfMtkCq9wbqzQy9NMFGNsHN
8YG+3CM7jfG/2WzXY55dkKpWCWg5B4A0xZDradIxZH0bWh0BGgIk36DVhpfY78EJs+Lh/HEG7+2H
aUdevcMJbpPUUP/Y/nhmsA2aJRJuUwK3g2DRB/L43TqF3ZFm8/vwCvIugobKzKTHwKr3q/CMxecK
dRxBmBC/4CCcfY8s15Lkh2xquK7QjbHJz7rVVydZuqSCYAHV3eokAZXldmW1FzK9kFr7x+7MG4IS
Tqs3FHZFFzqKb/Vv3yDo9N1Y/0870zV3Nd9d1Et9kMBOQhqH31kKA8FhT36tmFm6LTVQF4DXUAMA
eE5M1kHGQyzVnocZ5fsBGnouNPP42GIv6AaD9rN/Wom2Fo/LtcXZwBgapyShh8WyeMwUdL/IZk+R
TkRPfncIj4Zy8tfgGksxvA6PDjhgEW3rqD7eTibHy2opD8CgHTsLqb+PCCqFW0MlLdpW7JUZXdog
17ZmkU6EvLAuJiPCtpYc33odPfoaO1r2qnD4Av8/og2MSNRxCgR4K7ej0sPRN8peALiV183WLbWD
gVMo7NKtS54m1Vyndsyf7KiD2cM976XnF/n0Ylh5jatwbVWn4za/HqBHAzYVULOhm2AerNaMZYKM
UR/jt+CsmcLObNxJxfcHh39l00oLGUIM/B9js7u/16jfB9W0nHvmfH04H63bu/rOwdZ9ejLMjtD9
4/Nv+9X+LM3Xyh08am6obVjBZT3eXEK/6vgWfhK51hVlDpXoBz2hBodaQNPJ2X5MUqsyqI41Z+g+
BKR5p4htaBlsyB94LpiYXkZtn2Rq/hKpGb9VUJpzY55ppy6Ppq6zonfRaaU91PiHRG1grNxgiy6L
roO/B622CvyW2Q3GsSgsGOdPeQXLdzWeyNAW5q14Y+FtNLbn/OuHsyBXsW2Jbq6BXpaWTjeAfkAF
B6CPOcoVLAJ62OfIwNfMZsKXJDyPnBOSQhlXHqw1Q9OGvbo/9TiVQh/Jfq/TvA+5LcyoOxeY0GKN
WXrRnb8e0mw+Y1XKMSSkUbSMQDAQ/kiLCrBdvYc6UdDLB61Mkjzq+8LkOPJr87Jy3yydvImCd6qZ
gA51vpwpmgsDmsJ8UQUm1Y6K9FuOweEdRWiz+/nDoYyGu65ExZHUxU4I7ERmz/c/YnFPIT8wdd8C
kopu8dvZbrLCp3rSCF4WuJMCgvH5WjtuA8EZMKYG76fd7qy949YR1iSbhIUHDDTqYI9CMxuuw7kn
rKecpLFKn1BbCYFud93bbMR8g1Znc5YeW7Li7i0tN+ShNKRdpklHl+7tUIdEp3I0zfdeQsv0QF6r
n0k6CcIOBKWQzDSscp+Z0vZls7k/yZNPP7tiDSTpEGhM3HfoZrg1XA64f6RKRPda7xjZRxl8N/2B
QmMHwGYptkCHshIDTCO5Z3B2hBQxQ98kEm1e/C3kR02oLFVf6xJaOKYItAUevJnoa8aFdDuoVAT1
V17CRtodx85mZsTQKrdCY7AEPbqxMtuesprXRRjBCqvNYPcQnZMNb4PO7ls0AigDqRu8iZu0f+EL
e2W7LGUGp0wCUnRouBTxTNwOMFJDOTI63LZ6Bj0O/WIIhzy1U/SCZqQcWqviSjL8BqP0yJm09taU
FBeGjssBlE9TYwG81jmFQ1TIQtqxRkTTmXjWvicoRmK7gnbi3/yIbIBCqG3fZo/39+qCMsyt2dm6
MjnkMpC1il5WndUxsMQM2Lqj4ej9puqIDrL8QnMMC5+Qhp/KE488h2LJh+7FSMAfu+Kd/H1H4GNE
dKdj/Cikz/XVuqCvE8SyIty/bUTC/UohdiEWuf392UFBCl3qaQvtNqAmiapt5Sg0kVo0FbbPqous
QjGuPhqxVY7bnB2bbm2P/X1Qb+3PJhtJiKFLp/GJI8lfh8daefYTy0+fEv+TfSbqg9ab2q8cZDOA
sd5f6AXX+tb27GgV2thJpYKxU3AIVE5XF4TLH4fXst5UaLC05XqtlPD3lQGLMoB6qFwAyjjvWmnF
ZkwU8Ht5UtJQgDb5LtWI1lJ0rmm9Kl+4RErBwtUxpph9FioQtK9A60Lkkge6MAlpF7qAAcRHliZF
AcbnfvhKWD9+5nzKfuVaUKb2/Ula++JZSMDAjyAaKtBBlRyCKVPdSGj2TMK9MtRmrNMVawu7AUjx
Cbo7wT3/ohERhKbQc3SoeJHyKpdbPX5OW+f+gP5+iqCgB4FEwKUn8pB590lL9V7Kxm7Cv0Dhqqbm
WNZbLkwsrXiRqNXT1MzztfTH344OUl3Ar0485cDCz4VaNaM12laWARBJqhhUPPRz6EJuxW1c8Cdg
RUQ9BeQoYPT7E3tc+Y1ZL6eBH4Wip9boCaa7uiKRfGxDKERQ3+m6MiZ1xSy9daL0raJum55TsOcp
8fcagdNC4QWfIkkKWBqRjUbrxu3TEdRJqyZdKnr+sXgGf56l2KBVLva1ZeuE2ZlMpBU/bqH8DJMT
6ButIngw5ukALtTHlldQphvPOQGbM/QYZUs4DeYpsZR/4bshA40u2IlmXwD1z+xcIGDStKinABBA
VcAGhLH4xX+KZmqCokOAuDBp31T8z6f+NXbvb+CFqA2VSMws0EZgeENv5u3cRqPK+RwcDy/MCWpY
YCPc+Ntmr4HIDkp1jb37XW6BvPcQNm7vm54GdetV3Vie62WhFy6lgVhIntAlJle4PAj8esA2bQZW
uTVSnLVxijP3gxNZn3Mcxsn/FFZ5kqxtsEtNtOD5D5UtoyfHR/KwcZOQlGu1tMWjdDXHf4KGq6PU
6ExO/QS2CxC/kNbNrGAvodHJ5EPb5MDMssf8munrv0j33E7xzFNu4L23iQbDWmEln7JJH5ThoJj8
M5wLuqZYv/QCIqcE5RykBdGho822UtYgsaYbA9Apw37ozM4gvwLFKQwL8Og+/GT1Ghxm6YK/Mjin
HRWZYECivsOTC2AxyFlEsLdY6gF9xcquP3z6rzuK+GMtcl+zOttJSHIPTTnAKujN+MysWxCd/6uR
oVdfRSgHjfP5Fc/1YtsksQSsjfjScPJWEpjVgD9SEb1SIjq3TXn9Q8h+ah8ETo4Ybzh/09crT8C0
XrMDqoAXBfBOvKICSLlvrwYaJnnBR5nk9eawpV/tNnAwn2t+01QVuGNlvogFWJvQ9AUrk2ie/DFY
rSt8lG/5FiX8teT9Qks43nsErVNvMSiW5+G5H3JhGoIRELjZwXlrIkftd8OI9hPzzG0EVLjthBRW
Dp6QZ3XFG1m47m5MT77R1SUw1ExJcgWmEzTeGGYUPUo7HxKhX6ucv0uP142p2XMSVwJPOQmm9oB7
nM/aJYf/Z8rfqGiuwi8WTgN6RxBYqeqEHvyDVL4aViuqQW5IuQRS8OxZNJ10A1rH2uIdO3/H+ln3
34ylKO7G3PQ5V+ZGafS10cfQLEj6HrW3wK4z0z/wD+1lo1jK84ZdViwu7k95glkD1sIDx3prERqb
UZkWLQYYZKSTbFE/xl/RGYQWRH7sqieeHeost+rVV2Nxw0DkCTwpYCkCK+jMMNRohD7pRc8CZyZD
CBGbJxB+ef0FCZ3z2kIugL+m3BFuaCiZg3lcnsVujZ60Y9gUAHykdsFbiWH6bWRRnoKUJLEDqltg
DIJIy6EoItIXOQmls6DBOQp7uxs9ge5DtqPgsK7zTQNwRnFIRMheXHrBlCtT/ZCg7zVafPeLor6x
JhS0eLAFZP+NqfyM7PNsssICaOZeaUXvBbxppNtsE7Pb8Li4EHmBmjZ7EvdWrSGPC4aR+xtkgfAC
E3dlen7a+lJJ0gDvwXgWoTVfWY3lnzvLIEpEpFe+su135MRMOSLv7+6pO0I6bq3Td/HEw0kXUblC
Wxvc9tu9MgTouTJEPL0SgZJjkJu+AN5dtGue+38RY0/xwH9MzWZa9SPgdxlMvVjWm7wrA5JwRDjy
cJ42G3kFhbIgEYnJRbbPmITOEOvMrCErpgVVgmdPeas/+RdtP1jds3RK7GfNdA8CODVCEp4r73KR
PK+CTORrtjlAtHx3OUOF9P5KL2RPbr5lttDaMOJO5XTApNEHCo4aR5Gx3PJaJmHp3INlFK3OwLRB
3GtWQeqUUktGnUleozzFBkkzN7AHuG2ZHSXe/REtecXgo/zH1syXGblB9EGuh8vNQtOKcYFA+lfk
cfboHLJPKM/vNoX5Y65YXcqJ3VidXakdqhB13IuSN6XmQSJ78HfqrnuG7sCjfThUkJn8ZMwMN4pZ
/7o/4KXXCgQfiNhVcFMAZXt7TiK/yVibqIgCdLPrAtJf4v79vomlXQIGNyQaRUBSlD/B7NULVbEI
hHY1BkdHgGUNkOa2hzjdhSupvIVerymkALsA8sVT9me2G8Um0LWUw1B6tHmNL8ErOnsfa3SodxsC
gfFvbFCEq98Q6eTsL6km4egKK7OpLk3n9TfMPMRakUOwMuqSlytgniRiUlPFzSRmvBplWHpNko9g
QFS036pvqK2Vtz6auWUu1I5DwNCjZ5Rdk9pNP4LfsKTlKBElgZdB1CLhv8RUBmAm71DsIWXJ1Yop
BSBtRH+Hn6EtVogpckiBkn1TVU6po/qpZldc+8XQCnIaw7aAGHbF2nfg5NstE4a2tFKDUzxNrNVn
ENfSRzGvOqQTGrEoTTDBlrkpZaoElwJIowB/Dsf3ONcq5DCFothwclqjNV0zAAQPY/2YKBLdFFRj
m7BQg1+iglqs2coKyPWzJhMIS7tmp2cit6UFOBsJFQqtMwuRthm62Snf21mFLkkCbjBAmrOw+uRp
X/FE7fvWN9FHm3ylmKqaTFJqHbm/SxdfjH+WDlojtyehjzp0XEIYw4ufSx3gY+VigDRTzAm3Dfe+
bQROEK4kyxZKANdbFv7irc1RV+sxQynUCw+qGV4eYis4C64AojdqU1dZOYgLtTiYQ2UX/c047X8h
+dEqmhlx5mN32uHB6pwj1GpKAIZy8qY8gBLqMy9AGGqp1DS53LVWXovl0arIO6LWMfHxzQ6HIkf+
qA6p7Mmd1XFnlp+TFxkNPBXht9hTmgQGl/rYDqdxDbM2/fI8pJL+sTx/QYJcTAumRLJnvImFmRCp
csX8kHdu3T2uuAOLNwB8CxA1405V5tAL9GqChnbIZATDb8Z4bDsU81eqCss33ZUN+XbbpMUoRgoP
G5Vz3IMtECQqofX023eCQwfdn93m8rPRti/6amy6ODhAGWUBWGeEjNPfX13lnMS4UQiY7O0jmLl/
ACfH5a81uvrtmcfWIq2rSdNvj56980IA8+7//vIBvzIw85w0ZYjBbQkDerzx3RCAv7e8Q6lNRplN
KwiTznmrEiM/9M2K0/bH27w3ttnTVIK5NS1KmM7t4/HjwQGKivQlcDigXzscyu3ptBOJddFiAgX1
+8Ne9MYn+On/rNns1A1BXMRByMtTO8Bx/PlAPEJkG4072ye6d4uf1/f0+bTzgOw4byQIAt83v3zo
/zE/R4tyQsFLfYyhd2/C4WEKAHwL+qHjw6UBKtGNV3bRoj0EbPD7EZ8C/D6b6gG81oIQ4UpNJoI7
qDooVmOPzzsQZ/7y1wjuljzTa2OzuTWGPg7YqEgeRNGTnWbSp43wvjKB0xsw3ztYO9wo4HBF3n12
LrIuCRq/pbJ3ROpwzzvm5vxrsyZkvIBdgM8L4A3SWwJcNX7ugeJc6IqGGzKqTP/H+SpJ5uNd+DL2
D9v3zg6f9Mo6maBK9jovsVZSCkseIgB4EyMuhGbxBbfXCtXaVIKWmuzF/0XdlzVHjltZ/5WOfkcP
92Vi2hEfydwkpZSppbS8MLQVFxAkAYIgyF//nSy33RJLUo7rbcIOO6qkIkAQuADuPYv3xMfHsblm
5HG0Fl+P5AdAVbzjm2Zm70hsu668zkb0ujtEzTxWuxJIJh49XcNsG+vBiaIzsg+i4SyWsUeh5lfA
qIXAwAViRj2qAV936MPZA8wGUKMmkA7z/bDNLW5Yo+/cGA/kohpWXr9prATMBu9Izf3jhjz4moW4
NuLzvh9f34IUdRPk7o1MAm9pPxnpuq4Xiq7bY6rNtv3RbEVN6iCk7IJ5PDtFkSwjLWNoqll08CEi
V9NysuNq87CF21J7BTLta3aoo1SRua++LyDRfg1tQbYDW7hIoHV28/UQf1RpQB0YMkW+jbQthDbf
v3rKSGhmOaZWsh3irThrIpTbY3FbnbIz9yT3YAl+bMV+4A+NWfymzdn2HLjIqsoKbeKggewH9HSj
B+wxV0tMs2j1HJ0tJI8X64Mm5T75duSFP/oAIAMBVgIUEmCts3DRSeegQIB4S67aKlza1V2QX9pQ
8dH1AkLGpW6hx77C8Ytgdh9LkH+4x75tfbbHOoWaGicYD6++TcQuvPUNUHKjoIy/Qw5sfeRdD5Np
HhpxKvAO+F3krucZuilItUkKz7lhoKnIDSwmRVznfkJLBb52kOgykfnz141+uJe/bXR2BuqLse5a
HG9xZv92l24BsYq2F120eR12u91tc3Zmx+fxeh1/OxYuPjgggcuP2j3O7xBO9marmPIyLb2OuTfW
d4iHDMOqTyAlo4+5tx76PxvUd83MVkzjZBWVMCdAtmVqV1MZYExJUcZjCpuVr8fyo2wLINc4yUIX
HGqj8yt7BsNBd1LcvUEuMjpISF6udqtYRPnBXvH0yNI4LLt3L4bNDa1hXcDfBJvMbJehk8GHys2G
mzqosiTv8WL9kPdHdpmfE6+HZuBgB8+Hw3Y654kNblC7IgvUjb6g52Zir9kWmfFXqGmtitjd3sqF
k3RJqPZHXi/8aTXMGp6tPbdwyxpKM8NN5p2n4pRcyY3NNkW+BNpUyUffemFjnMfeGcgwzZLmy6fw
sXIWsHOuwnurgxp8wi5hG73lN2O/ocUtdCMqK67O8pVIo06BNdElKC6QRXbdXDRVrM7CG7O8DVic
J/CIFNWFblcuj7sCal3r9srjO2HKSIA4RqJyXT/CVnDfhcvMwj3XWbeg354UAGeWZ8xMBithMUX9
EM4+WeQGi8EGVMSScDfVB1b9lrssAmEHhXBJbqEygryAs8i3zlPZHaWcH5bST1PlzTc8bKhv7jlh
WqBQHPjqxgXR/htcTm0JfdgzE1p76Iy/d8miyxfHrOV+2qZ/fEAHFpwoUkOvf75v0HxU/uEDmsv8
wkeuKoWl6pGYeayNWfRSDQrvsJ0Ybk6dFVhp7al1bE1/PA3/fovZBgRPiDHgGZYZ1LuT+gLeX+ob
xRSJ+Gn6eCR+/BSrZiM2m/LDyGtXmYe2IpD43GZtVwt3f55GbWTGfDmcmvFV+B97bh0aBTwFd2Ac
3qA1/X5ysNHjnTQoGpVdv+zTqopGk+pFM2wEAxpIS5jU5sYxJamfK30/2sX5FdxTQEZ/aJa9mZSs
KRmMOvHpyvLBmMAjs8BSOa8L84DzRbXNhiCkXnkvhXXWvhoXIkigsx45/e7rQf8plzLrxmzMgWcc
a6Muh0Mlvl4SlKgFXjldFKjn8AvmH7OZ/lEw/Wkxoojzr/eeLcbSbSZHS4y3w5cyj9wQNdui3Agn
kc+NG/kTFNUbKLLF3g7O7mxD/XXzbL4qGKDhir0wXkwg/Jrbr0fh6NeYXf26vOgbH/47mHpNtab9
pWvG+VPWXocxg+3Ppr8bijOKIYF1lpdQclqMl1934eebPb6ED9UEHPXgZID66vuJCJcu+BG17nDT
eaeFhxzxrt6FdixhFN7eu2kd6bVbR9WGuxCbB5WjjMJLs7jV9nKE5RVImSCluMjlDpFdruxh6zkb
9ygG5qNQetgHD/qSOITPs/8jqmOOVXvopIi8k1LjA3r72tl4cpXpVVWcUPehC3euffX16PycCECj
kCY4KFjYPhzbZh/Ixq2yIx4MCHME7uKym3Q8aejx8mJX2g/aMyC1cyKspQnrdFKgc+GD6I8gUudX
AZAPIdgegEMHK1ID19vZ3KUk9Tu3B/npzlndYYYEZRTc42K5alZsVfQxUGTjmi5Bz9iml0A9Jd62
BswDhXv85+sBOcTdN8vop67MxoMA7gWU/WTcGICb23SIqHEOkHXKjrzz/A4wb8icxUcb0giKEjQk
oDxYmC863QW8jaA5t3CFu5QsZqd2D+9y+TD29fLrt5xFp58anx3ysmJSTtMZxo1srpvHlF1Nxkmh
1oWZmHLpkSPJtdlu+lNrsyO5aZBAkhGfl6KY410XwwAfkT5h4oLBAuzrNzs6rrPlDhMqQzcu6JH1
xlhk3ZIb6xq+eRDCKWOJ6L92F/qo7MWPrzWfNsBbQPDA9KBh8uPC/2bXMQsx+pOFr4lyqApW8KtY
lvDHgXw+kJHm0zHlmQ/f8iA1hFABJxJAMN8Htb40oFkKiPxN6SzcKnblutyE9pqPOxwi8+p7F64E
dlwzfT4yvB/NHOSYDaQNoRIDbO37hifKfVgXgxZm93n6zevHYaUtVNRgZ2ZFNsvHh7FQ7BusNMuN
afjjurHKIW4Vb5JAVAJc+GlLTTasOt9p9hXQahdTYzULBIjHdiyb9df9/Wg5oxwOnpFteU44RyNr
ZuRNlaK7RbfssSfm5qpJ7KCOv25mnjT7McUP5w3gSDy4w8/v2Eql3YCiBuQ6RYJqUVzuoKG5Y3tv
Ub4MKwn1b7JwF2f+sti4qyFhG2PJUTCD9OieJuEGWu44tRdLciSa/bitzefl237N50ljWqlto1++
9eqxaq2WsisWGsmdLHvwB1xm7Dr+K4b+17P+7+y12f3z+d0//gd/foaJoSgg8zb74z/+X99J8VgV
j/VvUS9eH/vfmu+/XclHWXSyeO7+5/Cwf//jf7z/I571V1vJo3x894cFbL7kuO9fxXj52vWV/NEL
9Orwm//bH/72+uMp12P7+ufvz01fy8PTMlju/f7XjzYvf/4OVNqbSXB4/l8/PH9k+Hfnr+1j9dPv
vz528s/fg+AP5IYhggNre+DPf5iKDa8/fmL8gaIi+PY/SPdAaqKNuhEy//N32/gDtkJ2AHq1jbQg
cIa//9Y1/eFHlvcHDqHg56HIaaFGgZLlv9773df4++v8Vvds1xS17P78PZxt+sQC1/kHNnO2uZWE
jZkcSrH2K1fsO8b7ixwkz40IzWnhBoTsDQumhvA3UMyEvzzyESsYnJBVmfk9GBckjLnR8EUqWLou
8hH66bbVf2eswNnNHenTYPdqHVAfAspZWarXKi/chSFZFcOvEbAu2DYuGe4L0CNz4Fadlt153iga
IRvHaYxCBUzQ+0FvA5ZmV1MF/+BsMo1XCnOQBE4WQkTCwMHVbgq6Dw1WnDRqMK6ntmxMAJjS4JKy
wNx4oQzulOFam5JV1dOEktY9uAC6SjjhfOk1tpcMkgWnxDRLI8oMGmwtnsrY7WqKMEXqk0H7oCH5
RbHhLPcvU5aN53Y+8FtuNekEofmQZjG4FLWPHdOxl5rz5rUoa73nVu40cd/n5N4fujCPlEjbc16M
fOsZyl2UBXN3QFjHQWPAo7Kg5rlkroZ92jBeqrKt7pjlZjcF5Z4bWWU4rHlojGXs5Pb0oBopTxkj
JjTUKlbcpT7legFYdbCCw7M86wurfdAuNlh39Lrvds/Jeemw/oVO0jgrO6jjxUXmBhHRuHrhYqTM
DS+n4FZ71ExEN9kno26zIgLlOsOFzS+BjOa5I25TJwu62HID87nlI3tGrbjeTLJrX7KeySlqKfIc
BW0vVa693dQSrwSCRYIfFFahhVtnJRojqgOrP0cc8v1II33WYK+k5HsnzSKxMpRMI1cw85EHlqoi
y++NChhwJe6szg02TE/yiRU5eWoIrVaT6XYA6+k+vOhzozub7HpXw2p1C05Kv2iEMRhR2/HvIg+A
gsgGK4BkZGvbL4CF0QXPbFBdWfsytBa/rpkWBSzDaPos0wLzceqBE4nGyQIucdBttas0BqJMq0xH
tGyCePQ1pO8DWGhGk3egIPKMwQUUwJUGxn2GSu8BD8lu1Jh1MHzF9LwurEBem8SvL9I2oM+ZHXqr
1LTtixL34wS3ZdBPfVyZNxMF2zHSKEUsMQLi1FLFCD+zqiDx2A7+E28b584HdPBKwxoX/qapuHWN
rNmSsE/bRR7QZsPtAUwp2xGA2fkp9BBjt2joHc5FWR1TbXQnjU0IFIZzv71tYUW9yYqs4QC+kHSR
KXRr4TptYUQTnHsBBVBItUYVqk+3NMtJs+S2zCChbcCwEO8PFEs3VDiVu/hd0yqn2JRjDt9CCy8U
E2GByheMhnPri8k/cOjK6aaV7fBIs9Jx4l7AKTgCMXes12mg+ntLIAtf+Tg0nE5Et/vGKYGhzblo
T0OzM9mZssbmkoS1hCOR5hdigFFjVTZFEhIeFKdSsPA8NKVedhUmbwxjI72alCv6JJUMRird6MqE
e3mnl343GSu3rmGCE3JnIZrBPRMi7/1odOEQG4nJqHRCR+cOfq4w121vzRA+tFFbGtl3wH6aTdmO
FBUypS6lgkytchxdnPe2aR2sJQqYOCooMnrSESe8JjTxuoYttV+DSDvZ3Fq0cgpeagruecrs9rri
dQdvEhlsWVq2/ERU3OjBvXfDPWlF8AhwkbfCXS57BYELd1hVtM3GR+3TSwzhgLcnW9tbw0U5jKEr
7W5Hm5lbk0lyLyjKIbBi7xExmGpQdcqzelwpnfevjpFaD6WNyBUVNXIINe3FfeMxpAmk0SVlyetk
ckYJ7sDB9tFqPAHRNpgLdKAXhOVFllO1BIkcctGNS9qLHDi9KcqznJ1UrSis2M9hkwv99IZCdq4K
3QUR2jqRTlkHcacpX6eTEXYxdL3cG4QbtWd9CXxw7l+4HWy1rLwsZJJbrneNGJ3tTGWKW9Oqm1cl
hLgcWNBDbAy4HMRDeJHWWfDsVIx9ky6rn3Fmb6AaX/ceJib14eZZ1B7Ewt2GZXVShG0xLfUUBBtt
y+DMI4qfUDudvtfAAb4MlS0XCJNugng1nrVp7aEwpizjjDtOu80zVIIVTUsdHQzsnLi0FN68CyC7
xnjonYYZM9ka+gbNaTkoRCenNE9R/zl4Nte4kgAdmm68RgUJfHrpXQmOzBUftbxiNZQGkLdT5xYh
2Y52ucwihF5/a7bWxOFnZtNwQbK039TcKnACL0hxlZd6gCxLnfE0Oly3A+xpuVEkDRvolRy96Q6s
vQy+mSG8tonozHNKHPWAzzdNq2bq1GmA6NvFlNXFIV2djjSC8XC4knk4vQAHKU+nrASHL6tSdyN8
DcBbEU7dQhoiu4JDQ30vRp55J2kKWY500kUZNSTzFqpWUODxMq8+y3LMpyj1IXmwyJymyHDPLrww
6v0RYAfhUHFX2m4aY+kbqMQSCptgt9UrpB9SzJYBiJvYzzq4vFhTQPqDmTx7EkhE33Io3p00k8vv
0i5DLhpMTjB8vBqit13ZPqaONZ0IT4Ly7wVyijMd2ve6HgfQHJo6iLJUmtdlrq1FVyJBJ3ITSrWu
Xaqrzu74SW6M6oQAe5eEAbWGqPS71omgm48EWqcdqCYUFJtBZBWdey/KMIdhgAgGGQ2sI+DJ8iJ9
wubSBWdFUavzVrPxbjKEflF9pVQs2RioSFkTTq/CW/SQpkFGX9qgs1gN5TEYd8ZWuW63Zk7JT1Q5
edc1DyU8WaYADDGIS2/GNAgffMsct/CMbx7dDnbFkYRxKDK/pok0rMckoGxdjuIK1UFkN+WpdrL9
MA6hkfSgquooHLR3XbWGkgmBAMh26EtQkyHXruQSEjV8Mw3F0qFWv7SK4omNBo9Dt9uFfZMnplc+
G2N11pj+UpeIRppOWxMalBHcoZMu8NrzqeQt9rC03umqRA6nKoN95igowfYjHeIq4EBHq6wqV62s
gjzKLPFYGgrZGCby2ooNwbplCqxsAmeG6YQRv0Qoo9pPqtZDyTZz8osaJMyrPLedlcdHY1lPjclw
ILXDl9YsycofJn0qZBmcNnZWLCo4pS9Sv+dLbZVFQjB+i0n2yEuCcXmeg2qVtEMPSzrH5SPEbFvx
OhY4qY6ukAu/Rx9pDReMSE+DXMMK2zqBZQk9BzXTuPRL5dN4CFxY+E5Y75Fq2rSIad9ZHmwKe7lR
k9c/ZR6vNjDydpMy5FNsZNAUcFseGwRHOUCiiriBNR7wwEwug0C41pKUU61jJNGzNYRhWytOLaGw
LFG50MvJ9zLIaFZCrwy3YBejrYOzlPiBjLPWFN91xnMIj7Wmj6/tlzcT7C4Aqe6VAZcDnFFu+5IP
i462zVpYI2niiYb2BvFMwVSdufayTEkFOm1eF5Du6BzzjGfDtBQKTsBjmlVLqw+KBzox8kLMscVO
IHogKoSZbVKTAQCP5uqowRSPbMzYx0xrPI2W07nb5tMSB2pIwdSSWveamXoPj3srSVUolnKyCY3K
NO1Woyfb02xqkVXW7D7gw3RtmsBj2uHQnfHRTc+mkcN5bnDpjprpuCkbDc9qU2QLs3LGJUIK0qvI
YmD3yJ2LvNd0YVDbWKkqQL68zhtnuIA9CIAvgawFDstdIaaN2ctMRnlYtE8iL/3zbuz1Dijm8DKw
By+IjdojW9uR7qLVxagiUobFvQxzsXXyoLoYzMY5NYdQ3IdhCrsc2rlGuW6mFpzAiXZpZPgwXL/3
sU3Fk9LBtG6Mln0HXMRetRlJ9RLeKTWcObLMROWrLRE40mxsoA9xWuFOiNyPIkXCqJygozv0LS41
lnZ3CCBedk4oD84tjxf5umKyzUA3x6VjUI0HMmDYwebZIeml0ZLLFNesOiIBMdapWbMTGKfobxNR
3S3E2yRA12YPrRw4yvCW6q0IGntlBQ8s4O7K68w8RCnVDK+KyWYQD7bBzUXet124ssj3HVUcMaiR
DrKdgtFVryrcsIbc3o2y8BqIOak0O3PUYOLwXWgXhl7D4EFauVbhpsLOfMrt3AP9tRccAomBVNMy
6OTO8qoUZ+0evshmbQIuS8i4UIz7sQ2rrOoFf9faz6UBlShH5Y1YCVaPKKiHmdRRCYMYTP5BXmc2
JGQjWgzuN/AN3Fvu+YNAVBiHk97p9ZmX4pAuG9c4a0adPsDW0L0sTAP7TVNPYxLkZroVqEYsGmoP
J0ApdAtqlNkjc3p6GXpI+8asbYPTLKycO66zLFIOI5FR1/2e+9xZ28HkLmmtNUqq+RU0Z/N9makM
hvciAzy85P497nXZsBwczzkN89pfOnBDMXYEsHVyNYrBP/cH/97B0fG1dw5Vn24gcPyAiFGEG5uO
SwFudzz4LNxQ7bXpzqxq73qyYRnHLG/pdbDgwfX+Rog+vFIFsH2RImUdtSOMQPVoRATOypAsRH1r
Sjrcj+4OAO7LUTbktnBGZzFUTYfqtMRlyC5DpHptb7zFcLOzwQnbKiIkpacG8DdxNfosrj2OU5Sk
+dnYTWm+hEqBfW/kQXg70TpdgS+zzEvPws3Ez5Ja+e5tHzJ/j5u04W/CHGMaGTijLQoth2tWDu6J
QmJiQb2GjlHvThVqOk55bSMVFIWc6aSwTQWSGQYVR5F0CbMfnEiIDzkZn0OADImJIu7CwL6oLNVB
k6xK9501dNdwcUgTWkm2TfPRKKPBooVKdDs1m0oigwG0g2lEA52mRWmq4Lylh9yorhtAAtt6MlQ8
VT1E5jLMl61whBTrEeJXNPIMpnbT6IGzj4ORsx0nGyq9BGeThBn+ZC7qtkUVGpmjLiot7ZyVkFxf
ZLzeq4GEVVRBliAKewtFPjvtILEwpjZinxw3vuDDU0rMBu+r1UUzOvBESr32wgWsNya161YJIvMI
W1AQDa5VU4VDAswGLn8VNpZHb5j8ZmE7U7poWIf7PMkqmAZ0Jkp2g4H9yFZFUSytqqG3YyCASsiR
VtiOQqlHl5rWvqxMzSMY2ztLDxPmrgwaH0vSDbJFFlBxkUOdml1YTu91aysURmJjiq2m1kD6g4T5
ud/Bsy8odX0yykF89/qWRkPjTzvoEnRnjrazjSF6Z4Fctav/WU34jzKZ1w3Df99nKN/nPv+xem0O
ScH/E1nNgwrif/0re/hzVvOQi/zttEHG9l1u8/Cv/pnbhMblH0hPIkmHRLcL4VCk3P+Z2wRm8g8g
cME8B0D1hwbIv3Objv0HaosQ4wfLEg6RPwS4/8pt2v4fKNOD4I+spgfY1n+W2zyAP/7Od/8zsxnY
4J6/L0sMmIPtkOnsMoR56RrACnOVB5NxBKH+2dNnxXzfSw0DprJkX5fuPfAMSNdX05GS3GfPPlQw
3lSOOrMHadJm2WValxchPKyTDvr/v/jwWfrflq2EK4VK93VVPrTQ19rUWaMWb2bIX/nlt/nkz3p+
+Ps3PbcVWFsFMqOX3RBYEfBryKcCw/X1ww89/OiDzupMoTs5rSRVdukQM130A2keq9qABCX0XDZf
N/FZ/2dlyQEtkGlCEybOcKfNQJd+ZaRH6ryfPXxWYQ3akIJTEKT7qfKyJHWcb1oaWHP/XpofDPxn
YzMrHUMUs4QkUhHufYWcKkViJ3ZNSGYF+TEP68Oy+WD05+oustF6qiE5t8/8dtpWA2hswu1MlFEL
eaFp6kS12T8Rw6err1/pk+Ga8xEqVFS1rFiwL/v+fMqqMKpgzn1kLn328NnyRX2mrsEf82Gy7T2Q
SuE2K9xjSJf3hdF/R54f0Oo3q4AGou39rlf7jpsLixeLATo8Qbqx5DeIKjZiikAdL+kFElMLUkPO
O1tX/XMKLxS5xP824XNqpEdedIa+/bszs/XOGxM3fq9T+z5FMrcdllN2StjlUG69DAJE9hPEViNN
JqQZNiq483HyAHMxqjg/SY0zBnmXv/6PK/fwOwxZ8Fz5S4aTNGm+29Bq/vp7z5Dnf/f08K3eDJsR
iJRpiLDsbZJvbPsJaDgkSZepjZt5vTQH1EMZjQjgWRNfEsiPWg6yvZXGBSs8oUiHfN2PGenv737M
4kwVshIJ6pHtDQDxUNaJBoxcwOTK9DBCU4xBGIK7tN2nOIBDrRLj00AV24QnFCw7UicFqkuu8cuU
LlPLjvpjeg7+J6v8BwTgzQix0adFT9pizxku9paAbYg27pAeialdtpGsjHgQjQV35/YKNp89rB5U
vU/d8psKxFln8O9FG54VLQh2dnGJa/y2D4s73WUwqEB9tWcwtdQnQ2fFIh9PA5Ns/V5kMLDpNhLk
R28QT5QZyZB6eVyb+oErtshx6w9zeECSMS7SdC2C8iSfpnMAiK5wLjgxjHTV9/4pUstxToyTw4gV
ZpqM+XjeqR73S3Nfku6hqPm2bnFUti2+DpVY5UW1Rw6wjzgJlm5VJGNVfRvIsKxwLRdumcdy4Dhk
6hMXnlG+1YCTyE+DSp3bZn1ZVe0yU8gTjn26G/kx87HPouAshpsDy7gLk9OdpbDB5VrryBv7fNVX
FtsaXY2swWR3UQrnxK9n42eBah7Y9YStfyzxDjAItAqxLI9K6X3yaGNe+h2sAn4fVrtzBkyISXqR
1bb3v9TtOXzLaRhFZs/mO3jBtVHupedBUFx+/exPVoExi92KdKxsfZfvTCMA+HrULm7DlSgvSu4h
q/l1I58NzuwMBnkG8IuysdshDbrvHZhfGvQIHvSzR88iso8Ue9jhWr8jHKnqqWoue+B2kq/7/dng
HBp9EyKIqwNS2lm3A9l9iIl7UNSAUucKRZtjtLDP+j+LjxqeOi33TLEDgms3EaIjeGWIXxx3633/
e5CjagVG/27wsd+EsKhbD4Lmv3ammNPGdaDLLnCqDsXb6t6fCohvZK9fD/xnozJbqCwE9sHIe7Ez
Q1jypuO0cwz7mELMxw8Hxv39qPgBvDnUgLBTpaYTh+h5XDP/l9aqM+eSlDapGyeUfEd1+DxVBWjt
hXHkLPRZx2drtbLEWKKeI3esC1a1GNoEWQL2S1cZCMa9HxXIZXacBni4FabLtrOmeEi7MfmV74nk
1/uHp64WPbUDRBku8rUCAhTFfnFMRuzw4X4+Tf/kQAuNT+oOwEWhRuJAp3dqlqqiV5yWp2Y1fR+c
4qSWldqBmJIdEW7+7EvMVm3neeNk0MNgtfQ75hNEKdLulxatE84WbQiBVzo4UuwsgWxQDopf1DjO
+usP8cl5DLpM77+EtIogK1rS7pT068eaueR+8qcuqlQaLCaujSXFNINUBrfOYaQAyg0f0yamrnmJ
IwO/QJkxRf1j7G/05NnnFaQro7qlfnLwHoewPKooYgQexuucyFOm94sTaBYQJGW+1sSQuzYIXjNt
gG2A+tnXY/LxMcQ54MLeRvm0BxcllAwf06dkzVzhR73tfzMctfCGSpz1DPQsFOyOuUV/MnmCQz/e
7CqTHFhYEy5RoDMiE4ArVCGhn/L1y3z28FmMAKw0rQVy5jvYI6PEK3x4kQWIzV8//eMN8Sdap2kT
jgTrKHdukIMoO7ns1AHSK+l60/ylDR107/ej08NWEu1SsQMOBjcGDXqVjwrzkfvIZ8Nz+Ps3Y59y
u5WFDrqdL0crytzuBeLfxy47M1Tovy47QBS+f3qgyciKQvAdYKzOxpCNeSqH4hmsepzEeYuktVZk
EwQ53Y6dBQRJafNFlfvhL77dLHQ0foUo6wmxm1h32bTitK+PUas/G7hZ3GhI6QjBpNw1vvPcGs6L
0amXryfVD+roB/F7rv40pNru06AQO5QQ+43JRw8+7XWI+yqxoJomMpW0JbxVaenfejlq6wM3kfFG
sDohcupjL6/qVTildOEPYX/ls5psWRGkyyFkDW43UK4nacrilklsxykVqwm1LKT8jXBV5e41VylL
zGngCYE1zkKRA/wDRHWg2dMsVqZkqAF3YEvqwV5CGn6KHYPzfTC67SavxiqScDM+J6FTRzaqVwkD
buKOhqjgiBzVFnuk1hVqWfIupcN4YnK3TQY2jIsxMJ77sStjA0XiZKQd5D8GVNIP0oOrwQvvfMX0
YgCwLZqEaqNCqyddEEgjseIXdxt/tiBQuKrGUTd8B+AWTcYRQlBEss3XX/aTjXmuQuPlbeAoqgCe
yGB1NxahD0xb/ep7PnIOQV1lUdmiImOWuHlMTZ4dOZh+EqXmAqlK5E6XGSAiIZTDuhBIjYiEjG+0
pY608MlqOCCZ34YRq68q6gVGu0tFegZvnSBqLHHMWfRw4vpgOfizEA7oS5Mqw2l3vhP0cR4KKImF
PkHmgIwbcyT0yNf57CVmJz49UdZCabvbdS2/6EX6YNTN9dcf/rMvMAviugBOeOQD3w05s+8D+Cpe
1iALLjqPGsnXTXzW+1msGydOod41tjsjN86GdnwpaXD79aM/6/0s1gkIG5UDIAE7URXWqexbKxp7
z9i6uBz/2kY616PpbYv6xii9nVUY4VnbEbW2fVCUwVrVv5Qhh0bj+znaE+C94Fjq7bwW1EMNW0uA
nY94WX4y+N5s/gP/wgvV4tmkEtAkKcW27X4tsw+1xff9puPQZ/A793ZlFQt3lf/aZRj68e+f69OA
jK5DvV2l5IaFwyMgwr92ZpkLUllao8DeGd7OL0IS+2kGDA0sPY7Mlc8G+/D3b84sIiRTOkKOesdz
00jCRjvxaOZHFIs+e/jsyGLDup67FfN2LmnKRFTyPAUg6UjPD5/sg0g214oQGiDtvmu9HTdUez6k
KKRkoSjW/5+zM1uOG2ei9BMxAgD3Wy61qSSVdsk3DNmWCZAESIIAt6efU774x1PTsiJ81W21m2Kx
iERmIs93bEx1CjTclPTh9JUm55NVG1ysWuJGOhxG1z9Fcz+nMcaVE4xyOTfBOH8l7/vsYV1UIU4c
1wxIbv80dSKdgv7ZYfHH32POJ5f2L1ZrKaaFdXrBl9xjAqskA93MPu2zf7v6xXqNAsNBI7G48aUA
lCRSDyOn/7aN+Jfrlcekd0WgTxjDTygNQYLsvNe/3/cFmvR/GfUldgpku4hXMNo7zdURIPstieq0
mTdMPRa8yIbuehZ+Ruh2lh/M/d6A6+utV26wDzGjcf5TfxBrvVmLL+LeBV7j/97Pxcbm8bldaijg
T1ExJcE8pxFUL7SvkyVme1IccVDh2duwr/b1eKOUTlu4ctve2849ms3nQ4z+ayvc/15d/vlV+iMu
TFXVQhvQtCckB5u28d1k0dVXptefvY8XcUF5Bs5MyJxOReRfh21/mJjzVST+5Bjt/yNB8aIOJiIi
eYqsmX74vLIYyS/f0ZwXm2510QPt/WU/YwaQF+OjR7vnTpHofsbUTtr5FoPuJeZ06hrDpWOAc6t2
hMDF7dh0O1JM27bQ2WA6P4ICv+3exAB9ipzZNxw2XLt933wR3D57QhfxBsPsuJVCq5ND+C/GMKQc
R+P6xcU/yQH9i0izyjboQZeTp35urtsFwIEFhV0SL/KdldO/rVzvIuZMOEES4zQ1p7Cc360tvwfT
89/X7SfPxruIN2s4tG7vjPJUzHEu4+pUFZhK+/u1f2tw/2NXuQSwC8PXnq9zc7I4s9zzeaUPHQat
r5mzmqRrBJxTz4NUaRyBMG5KZ75RrmnuV+tqTLd3zWaqjciiCZg3LtrxGLmKbEqB1qFBJYhZCPqI
mU62Kcz0MWvX9NnUTkEmfVQtEs6sf/8Ynz2ii3SkbNbCWDXi4RsKcQ7foqLI/u3SF0FKwOrUbXRZ
n7CKtkGonn3TfBGQP7vr88//iDkwPUXlClXxqY7UR9zFr/Qre/TPrnwRcMg005DYtjqV2i/hyhXo
nDvDPz5s9v/eth9qcPwxV3+SdpI5LXuaLbb/arF65yX/X2/kRShwleN3IBnj8uFmXMYUWQ2aY3fK
gi+xwRAlNG1jTtr383B1KT7ikG6lF6Oy35+PTWqYiHDQ9w0HAiN4jjy+8aGiKiHowdRu2tIHrNN0
5Y91gd5A94LBBuTISe2yh2LsgQCyOX4TJJkAFCc+RAS/fy0tw3/rKv12Yv/jO5+IwyrqNc1pXsn3
ukVoJc5Xi/mTb929CEE4jaaVW7ewwxxbnJXPm1awf/vOfyPs/7htAQXpWdtSn4q+PLZsuO3sv8XN
S9G7W04Vx/D9OW6i5RM5QV7OzdM/rV33IixAdAr+kh/Ikx/sC+/U/+N+fukC3MpG0SmY65M7NiyL
MVa276wON/921xdhoS5qJVFw4uptfw3J1Cv6ci//dumLuKDaXoJl7MkT5vf9tLR1t3WaWmX/dvWL
wMD9NgrgGVSf1ljDLKStb7yCxf948Yuw0LUscILeVqelKV8o5JCQ4tl/rAov+U/FOkEQsc7qtHQK
6BadRG7Y/tvXeYkErT2C+TdktSdaxUM+TpDgyLhgu3965pezpCu6TmVAhTx5vfciK/VddSj1/35t
+rsF8R+x+DcL549lX5RdDVs6JU6EObAcn45Y9n7wjFgLT8Y9ASJDyP0w788xGornnJuXAL1YtrB0
Kdds8VBiS+euHNfctS40DDKZhp9u/YgrNGgMu41/ZLhKYEZEa7tD7zfx5AIrqKMoZVa7eEnblxbV
Z4DY7tYw4DCQ1a8nBPBO+bvW7keyOYfqIYT2iFRb/ATmB4kzkT32D2gv9ir4NrdtmGpzjf/Iag8J
gpuYaPkeFT9J9ERhI+J5tyh2j9gMXAhc9bwPA54h+jv4sqI2SPuKn7eF1vYJ5d4Wv70PzYNfAgGK
DyK6+wriU3weh3+AN4Lv98dgzyphN8ElKXrBToERteoafy0iXo778OmMyS20cEHXOD9GsM6IdrfG
Q/4y77sBdnzjDT5bVXzYsYMU6IjdbCTdoWi8zAqSybBIlO4PhmziosQfN+c9bglpIsfmtqX2Ch2D
lyLGpGX3wvx9PZVHi7KGSpGXLHjBPZTor8BNesfoqx5YEij/TXjyqlAGclCVBnBuWyHiGMw1C44h
DpA49B8Q06ZnE8iS0HyGMtTRdnd+hHQmKYoySzZWBxnu3Jg3wAuhUlmuFGS5Dcf4IBzauv35MzL7
GtUBVOBxQlaS9f/YVPhdJP3xwvIJx70g2VanoQIYgBb+t3IIvlgO4X8nJr9T6D+uXfJhlKRDGRFC
uBEaNuEEyprcbfFVCs1NCgmV/8Xv+mQrv3Scilod6BEzIaeaAwDvt09eGXwBOvrs0hd7QF9DBaXs
UJ8Cy7191BYhpN/wjP17zPjs6hd7QGfnOCjPpS5ObF4l6Bg19Cd/vzQ93+F/RaOLLaDHobXvT644
Kbz7fOYp1dMBC4xbP8f7f854hvpuwqs38h1f6Q01z3//1Z999RcVZDMb1cxgtZ4it/mFMy/nVMRD
9yiDqP7lCj++iezy1XzXZx/zcp5Zg8oadGsgTpEX91dT7Pt3aihc0LsF2h/Wma9VBMkPlM029Qob
Q6msabzv3CFKFRb+XoQl/WJ7+eSDX446wzujaXQj1YlUbXcNPURzY4aoeRWgpCFqLmUOwe1XyOFP
3p3ffL4/FhjoGl6wLpU6+fP03jfRKwgw73//As+18n+8OpeDz41xV6kxxHKiZe0jPodlEtdjnFbG
FXtS63gHYdKSMQoPib//xs8+zEXdGM4U+ua5hgGLqqCkIjVOG5t/PGj8zcz580mFPpM+DktPgM28
KdW9S8K+/dt9X4QHlwOhE3m2OfX18kyD8Rv6nV+8TJ89kovYsFinNpXHqpMJyTOEX5DA+1+1wT67
9kVsaKtBG9LS5hSP5AXEgE3Tmy8SuAug/v/6lL95an88bVpErYVmTZx0yCSsFAkUfL70HocFEkNe
MUAB4H+O0+XWASOjmZa7s0c8ZHy+rAAlFsB4tYCINkAaZc7Sj/k0tyIXZdxnaCrQnZall3hjGWxq
fAhgcynIPryA1u+Lr/T8EP7j7b+cp9XDAn1qF/OTBeoWRJmNQiSpcFau6giCvzvkMxA+5/gHGWRS
jzhPQKo1BS+gP+aVfzpnVCuERNjVB0jZ6sdOAvvo4BPVW/wMRbUJZF6HMke2xrWXn1OHMSrSc7Yl
3G+yvrfDCHYpzuQHb2fGn8S+jl+RGT/56i8negMZks4HweB8xiVgAPXVImPhBYf5f9/85UCvjls9
oTtaneBrxB8W0dkNmqfrkxdM0W4UTZDDgFPnYMSRnEJIv1UOczBNDjXmFpY5E+wFK8ikV62AHTAF
SzFmIZ9rxtGvcAavTBQIMWC2T/pmAnlkT9ogSEbo8LfQeq+IU9N4A0BgfYQpBoU2A+g8NbJWJl1g
6AZUmvpqMqCz6FKyA9EdMpGhUuOGY+YQ35DnPEVtfE8aksHm+ZYbgINcQHKSxsdAhlmXJg2BPElC
3q0VYAFwOlRq7DIlhHt0OGTBbFnaDYGXw5M3eetmYarO3cYRvxw7Ve9RPAUfYzt2H7yrhtvVBVVI
1HGdxytuAiPcftJbal8KUNlyrJAw6QGTQXM5YqmoZnIsMMS/Cbq52buVE2Wt695F1P9ecQCPCuo4
qR80elcZDqp054RwsGIVgBRxua37/l1Eeky6afQAKpEfnsvKZ77yt7jtmpdeev6Vx4ZiO3nesPEh
TE8J+ExdotxpvFWkMdvJzHa3BDbIwG7w05WK8OANgwvMytlLeFodcF/FcyN0d1M5XZU5TdE/oyaC
2jyOuuDd66kHJJK+w3adGod7u6X3yhzXBgyDmGVTL5biL+BUemoH0Fq7tgYrKCxvi3oQt6IbXRTh
xkmsqL4B3STzpUYYWWS87ka5sEw7dExrMgwPThVinXbeLwwOeduIlcAwA0KDWRYHhtoYqK7LGVOC
Y2nxqABh2i+rAJnJVoHzvTIxAzrPdlk5CLNzae8k4PmcTc1Dlg0lH3dlrei+gmeJymbdlgkzC5Sq
qgm3gSvnNzL5bhb3XrwHNYxsTYwZrAa0HhAiRJwTHfgnJ7LqO1elS1PgIppNa7vqUAQV3MQIQ1YW
Lstjo5oVfmYwOEPpFy9eD1+MaEg0YivGxzo4N5gYE0gDEASppeHZuicGnDgFd2M9xthD77Txyg8T
FG0ORof73Ss9LVEXFu33erTVBtZnOqeWkG1bsChbgFi6AdWlytphYU/SH9w6HZzCvFeNG+7V1MEH
bWmWtOJAT6AoGYdfxPPxhrakPkTQ270LHY3w70N1acd6wVmxAwZAv7DNGJRVKlwHrl6mDpLI76Bs
Hu1sdmszdHutWvte+No/AIOlSgCFuxkrwniHKWz3IwTHII6hpHJ7mFiyV7+HURzje60nkGzmACA1
Ea6QysTx3dJwdVDx6r4NRLjXdLWRTOgC1K3FwkTq2ZT7xVnMHR+6OC+xm2zJFA19XplQPtNRuUff
8fS2FaOHEzOI2JM4bNwPv45kkFYusRsMmAxX2qJdg8apoDecx3WxG6kKFlTVc321AjProEta0X1k
mbqNegKgD+w4MTvq+/J5Un61lVDUPJlh9Aaot/o2TmIezXlMJQzH2x7YAcwlQUC1cobarNdyfVhi
LJwZOIyfg79CsRI13RJkxp8JmBdVCxFCFEmK4dfIwfbDgIGFJ21XAqMD9fyPyglBu0USYZ9tXKOp
VevpV6cdBI/K0hnTZsy1d9E6gOjDmFzzJm6GzHr95OB0QrnJXMgqnfgK6WBhwb1jctyupgVPrLNQ
V3nhILO1ZOpQCbbizAKfRnHgAvXggkY+RVD7LNw9ynUwV/1AHYD3NZqYbURMvnqtkwXhXOaxmuwd
QYMQ5hUByQeDqbZ6nGCPrNwCPWyNqYw6bD8qY9b3AbNx4OGtBXziRWr7Pi1aVySrOnYTAx1hWjFU
pvDCz1DuO+GuGs6oQgAWQGWLYYkq/MlLihFm0xnDWdr3aOztdmAluydADywJQgXswyGww6CxYRv3
zKULy7HJQb7QufWhTXcC5ucN5QBQAW1zYoAYpR03TRIJoEEyrxpMcEMH0OZ8/Os3Mxn7Mtl1OpYY
xd31oZ273BRR/TD2cXHHjQDJAZO5JPE7GOxasLWcRBZQZSWeInMiK5zZdE7vY66sMQmMnui7C+bZ
90WGaF4o2t+YqC+Qqpfy4M1A2bl8RgcBOMO0b7GOBh8o4nhwg9tgEQOYd0GL9GbBubwqWHngelTb
mo1eTmKpnpxeqx33fHHTLVT+qngAmd4830ZDgbxFDO4tPpWbcjlPH0WxLHcjhpxT08Xjd1l50WZd
RufFM9TZA1jivllJG7xdtsxmF1wr6MqByqnINyoAF5LhLa8kOFsDde+a1oMv5AIzRp/aaSOa4mFi
2ACk14xJNKg1G2O/ykCH7fDmge5grf8OjpmXMIkbitjcbBqFM4yIOwBZ9FReY0zO3A5ygn2ipHan
oWl/bFzmICLOcdJx7ufaRUbX1w5LZIPBTG4KP7VAGjjIVZNF4uel+96pKnWsTGFSK4GXst0dspgf
oMOQBKj2AH8vBicmivVeYiYW7CI/Qqo6Y8KFbWLAgBauxVbq8+coTXlmUdFtVI7dGyGR2kaeCW/A
6hs3cd2R+yloaI7jujqvvcLFLC9ANlsxWYXfr4HoU4p0j6oDq3QD368G2ZV1xA4wYwZzZVB/wCaC
o4SYF72xNphSYCeDzeJGb3q04Kc65XZZWJED8YDNCxl77krhZI0bWbzyszyoOpZuAt6O3DA2m01Y
W8CvitYzecv8eDOq8mOMuyUtwYL3klirUaRCOo2EXlLox2CJOoQo6WWcxkVKuqDeDnG7bBGC0Lnz
BrLVasCXflZkCuqsB/A7wijtJmhFO13G+7Hp3SMm1u490YDmL3ww7cGygYWhP2C+of8457M3kOda
8BAZ0JA8NKWfRB7qh5aVJhu4rhKH1GDt+Z2/ddzC23eKT2nYYiWDRgdYIvaPgwSsGCw5MLIbJ37l
axXslfCco+zgKEJG8Kkw47sfe+q+BTH4VpVX/9IwrNjVpn0OO7eE1QC1aJjCsHSrV9958pzKeUff
k6RhOAYH7YcABy+i2vga0FO+bLgf2bcBN5iCtKRugGWlu6jti6fATvq4YtPMzqrOWC0PCCFTZpx5
fOpXwn9Eoq73iz+ve9aX/caNEKuxToGqCqMZS2KIxdZtwIpWYpAppPUwY3Vmlx0VmEAb+HzCQdgd
oQ+OtUljlz6sq0V6GEMR2w1hcGxlWF51VVCj66jcQ4WMRCVGA6WGpGH+iGXDwnQawILEIwMqIHG8
GVw6hIWk85opRB4To3JyogUeM35z0w9sOAb9jJy3pKM9rdEcPbag0FhgwIT7gzNCN8Goy6tx7W6R
KbJHAJCex6Eq0gnD/tmyliRbHCbvq7pFfoEpkbya3PhWF9p+EK+eDmUsfsHgkORuJ9jTGrTOmEDQ
3u6mktEdD9YO8/xVeN20FIPMBUG/vbV8ORY9CgkwtXh/3ql70KvGJUGELPBgHJWRqSdOjgCq3mpl
1hHGaHWdEU/UiIA1VNRVHG2sGG6Wvgyv1qUV37ygrbaQNgewfJVNFoK4s5sj+Qude1Q1duBXgN+w
KwtdyWY2AcmKQn00PshQGL6YMzwwfrO4gJUVFHlex0aNWVO6bECoW9Me1qaQPdQ68WjQ7ED0RDD0
uIez2skCZmXXH7xYlyVtgVaB84yIRV77BsGTx0xvwGHxTMoBsFxxzG0ACu1eJSmiY6UockKkLhDk
1j/aHuylDszTnNVlizeKrJjfGr0VenJFkFPomF1NvJRJFckuL8+K3jZcZlgJ1IBOTsGd6+olt2jL
bmZwBg0oW458jDtPQvgg0U/Hff+0nRz3oihhj8MqgOV0F2zBh5D7vgHRsvSBx49JjOF2M3VvPfC+
3zrhw9YzXEmKTTNIdCHmHRR1Q+aMk93KrhiOk6DlrhpXBStVCs6ZGesUmDCQ6jAJn1aBjW/s6MI8
tDXd0Td6TAcMAACNjFeqhIwiiTjCGzF9gxKA87xtsclUzqIRpdryprbueXcHsBBnDSFAY516jiag
0JooIEeCW8ibQQQYOkceHCwwdp3Ba7uhvDSoW3Fi1nsDPJBmQPWUBssVOUD9UC24A/TLwz2EMxxQ
uMiJXwbjoHqdR/UmYWvm5lFbRs+9CQ18ThYKZbdPDHCA03rbIOVImy70fq3oJqwJ41rNqF6L4XFc
CEsjMgc/y6KmOzp0EfiGmE+J5pBjIIHPG+EHr62dYIBNQJ3wYueX5xKyYcBZb9hceIipcWizHlrp
x7jErsebUl6V4PpcLS2hWdfG1RVwmmqHj7dupvLMDoIQ+UAUxTBLp9j3dq5etILQS6NOQFFT0dtp
HWIH6CoFtJ4YfmGwAFQhf2yTZWp43q/xz6ng8DOhvINZB3bsYZCwhu46PCg7kBvUvyuG3yGkrHXv
b5YaESqyw3I7WkS3pZvbFO6Uyz0KqPh+YY5IOQiQuXUmkSmCLwhahyBTDRDHmq1so4sQugsvaq/h
X+UffGbjXM+K7B0SBbkLRuWhjcI1ieniP4Akh+rYwv0iWRzQliK8fffd0AI3CFkD5nzGECshcB8U
0LoAUVsc+Lga9DnLpAMDukBtDKXeZizwWsH6sn+u5hnTGgjkycjFr7JcDLhZACLxKaIZtEnNhsZM
bStlx207BjSfKuiBFcwCknKcuxuggGFnNw3dL94W4rWpRXmFjTJ8antT7x2fnYv03ksoYALbtSxg
KO1o1IyrbfecRctNGwOy5jarB9Cev9wUuOp2JiM4dXXYZzTC8GOxmiXt7NImEBhNdziZxcNvubMb
ALf8ufSgbztADieyi9eTWHDoMyr5QwJwfBeAXpd3ug2eohWI8Q5J91WPnm8SrSghZlksSTSvyDrc
CAzKCsooSGT9R9k15fXaeMXdqJXORh+qB4n0BLk9COTXtqXuPWWm2HiYatqX/aohAvTHpwUEyi01
BaZivFHnQT+9gqkGMd0AW0+iwwjHk+GwM9iggJgU9qrAQUIiljC8CSacq9peRdcDsepoAN2GzCZe
LFLLctwtFIMGSnoD3gultlSjURWUo3hlEo9JhX54Qs/DA9HAfisE2F3YBuRbF/hwYtfyXo/eLRuX
eDsvvMkiI6qbASK8JGwndgp4f2ojSYLEd2bvQFpuh6wvSXh26HX4xvTRc9CGNF1D8RpZINVJZTJi
1g/UXa8NL97gty5/RbIUqbZhJsIZ7M/ZsiUJ+panTTB/IwVoohHE33ndLyJ1mYxSg33uEWfQZWbQ
vtkMoqvzFkwxSIFGcVx8B+IjB0u5DEyfY7HDm5QDqccwFoHd76MIQ4YGWTPlFKQ3SBgHcUB7667G
7B06JKvKRR1qrFUDCGmDrCi3HACLxjb+o2aaHVqFaOWpaQfLdXtP19nZNOJ7R1CFRhik3NbeckJR
FO5Qbo9peIYS2aZ9qXh568kRb7IeJtRkwfxiBhL+rAd0vrDmOlDjcd58xSqH3XNPQFXpWvmsdemd
CqNJErr9nIydrnJeasy21zQ4oF1Cb4SPsrglYYGJo/h1sCsQ8d5V4eH0PiqaNqtnVm7qNliuCl6L
bAKcBXZfsbgmSE1/VrZC98gBrmo0S5wYPlzXbfWEZyayxut+Nob2aCLFNp9kgGPo1jwvJnpAQnYC
QQDFMmXvIm4ejVTVHiO8YSqdSQF07IN0vhbYama4xZnFvUGtYhIslmuJ+FJMlcrXaW32esD6hEt8
WF1bQCePDpQ86DKo+QTw6vItnN1zkqFpaioB7umss771N2KIj7GtPEBPnfBQjYXF/+MvQKYvwQbp
E0xXuECLO7b8mcY8I1V0NECs5sYEr4HvP3mePz+7eF13grb6GEgO3Oy0wPxCcbMNjGAJ7AUAtPf8
rLB22w6R/GlLS0Wiw6nFa0haWJI2wWZShuw80PxTFAN9UsI2vUwmhaGTxJcYxJ46985xz2jFKMpd
JfTWARbl4LgDOAOo4rNWinKDtlWXER57O6k70EgAON14kQJLGuj/vEEelAWOE2bKeEtK+1m+9DwO
DpbhlNdyP0N3uLpZ2bAkYVihaCDlgXRD1uqB77DxTBsFDd7RVjW83FlfPblnswJ80/FVxFQPzq9B
FuCw2zCiqBR9H8srkqCAKVSQyAZ++KZFP7v1hhQZ/i3iVpD12DyvYZR9ZYv2GFJBj13ZY6RCwSQe
FbhzW7jL+7jUHKRJJCl+CPAg6KfN1vHqERnA+iM4954w4/cQAvGYdgYM3TDSLiDXlQBkQ/+gun91
+HkYkYibccaAHw45VvRG6d3cyCvmgmKLzuTzKkPAWro46Vl47CdIhNhgQVDXoGTjNUmGgR0HANyT
Oh4BwhzpDxdbWw9/VdR7FRLG0UFtYL+N6KG4yEHpXNx5PpCRdpXLjkgtXoIQXWsQyPlth4JiPy0t
AwmR+KkJoyAN4hj6s44fwpUdQK68Voxue9ffUvQ6Q9o/8Z5Fp0gNLUILiQ4gJoN8zVDnzQ4qPuaM
2JYjktVBYDckiGEF2c455wzRFmaYOfGn4Q5jpdUPoF8TryNPeCOwBTpCpIVvwoQyspsM2Fgg1SDX
2wVjc1xJ+T64xaFv2ptewgpBOvOVWO+GNchCMm8FFz0OJSbMePhOmcH3Q288j+16tso0dOJkBXAd
ed8rhoIfXKHibFwQ6Rd5P67FIYqcehfyuEMXwqILUq9578ZXBhucMdFmwURwqdYxhyWCSDhslqrO
PWpHsUMo7ROOTE8g6lzRYr4bBnz7ygObmda+l8pmnXbjOJ1KDEAlbSVgTOALdarruN1M8zo+RGWA
PrhYX0vFuo1w3nVXva8uuvkeGAfgX+I4pK8nqEWXUGyiUAfffbke2mUcd7AagWdAhVeFI03rWzhD
dM/WVo8NTrq0CZ8aT2X9AGOB2VFA4PYf5dBgfhqbRaEaGHx0xVFgo3dCQa8dVd7jYCVd5XrHNJF7
xrTMDMMR2tovJQaB+PPs2F/V6O4AHx3TLp5RAOl7tAvqbRVMURatCnjpeTyipjs2EzGZWuluxvRr
WtcFT8Mhrq/5TJybkOP26bTmXkWueswvI/TIOvUVjx9WQzimh/DMKE4d5gK0jtV4Tdr3fg6g0QN8
zVRqRQFYVCyzWKOTNPFuJ+oSM7FMBug8qiZRjTUvfTQsuccLMA0GfqzhXBWS9RVaKpKDhTvlyPHs
bi6HOB2bAt2nZb7uOozs0vm79swOiaSTMBTy4J3+CHQ8gtrLYbgV6V00q63qxFvViyPq8yt/wd5f
GN49woLiqg9/+j57aYk+uKTM9HyL1CCrBZohQVyLq6oymAVGQx51zUSmNQ3UIF5UoH4ME8JFTOuN
dsXrVJjwypuj8RAZdPpY2bvXkrX36OD6CQbVH2v01RM9rQdYBxnMpUL87NDJSVk4vQmG6NK75rru
cAjqm5O3tIehLd/Q8QTANn6PVYsGWJdyDMv3iYYLBOlRUmtB6Z5rZtLJva4LXWajgKRltOyWORiy
LzXV59hU7XsLhUa8vsiYDIk3ddsF4ywKNKvU4gQtDb0OUHrFvMO6lpuyfADK5Io6Jzqhrp2jbwj3
14X7MQ1Nl2CYGtmeXc31HDbouTbzR+nFdsth55MsnvOrdp0dBWh5D2UKkMVK7THfVeGAxTbfp6Jt
nMMI4qq/hSimQvt6LUMYYLdLg3Psxq+RyLs2QZn+1DkxGsxh5JYImeEM08Qx1N8GNv0cHBxI4WzT
veNsfAKvFl903LQ4OgjprqUdTF9LZ8Q8TxejLTsW4qOGbN3p7c2iUaLLHhkEyv36EV39D6dxup0D
LSk8MVjW1N0dmVH+Mr8BBxniTE4I/NPG4A0N8SBjHf01NPF9gKFBqoCEK3kDzDSaErlbtHLbnzH3
Myoe22bOrAe0H4GGpSJKvUZeq/iIqXGSknHMa9DEUZIPMClZ/HsHB1tj031Y5H/wIQJSsqA9MlmF
ybiF4LyHeMCej7ljwi45W200lqRtieJqnXgDYY68GvGIxsWmIRFXtSVXwCB3CTS9465qQITHdsb6
+QquKup2DuZ7CGRy7ppt6NmXMBYhrA5M/BN8zy0JsOEVKIRwEv6jlDTMpmn5qOohIdJHGzpq61QP
kKktAKA5zSnS5T3pUXJ3rgpxFDlfVUGxGaO2ypei2snOAZpaKn7tC1ZtY2aep0GHYPqra5xswi1p
xuGIC6ugpEBCje7M97bBCJzF3rrirMKWOgJIrXpDqwu9sYDX4OHheM3aPgMeN4GBhMqDgC+IPfLB
metH4rt4PsON62Msoui+Gbyf6dCbx2io/Jwru0Jjun6D5f33Rvwf8s5jSXIjW9PvcvdoAxxwiMVs
AgiRmZFZqapSbGBZCg4Nh3IAT3+/YN+ZIavaSLPZTq+aZJERAeHu55flO+nfX2EWt70VCjpcmqUh
LjjyY6ton6ZNnAv6Qb0+ACaVxYlCIes8mbLabdkoyRCOvM8Lh/W9O6hrh0y8pAmhMgrL1Y+rljLp
xvZU5yOjk8pnCGdw8bSALLIcXX3Pl17GXWW/dLNF5UBhezEFQ3UsNyRp2mWDCkTTPU6KwYmek4BZ
cu1fmAIfU7KjjmXnIuwMFsKXm9U7hanVx3kwd7HtOeXJn+YvpLMPd3aap/stpN7Qks14yJdyeao8
XX5RcwEw7KnhKQyA4pTKzC18n7+3ltB/CqY5eOja6Y0emZXzR+gQc6Da7X5px/SW0cZ7qq3cfmYn
cB+pt+KQFiwPKWQBOT99CBw+cUTxVfBq0+B9DOqh4Vqzlqe2cR9115j9H0fVSJeZm+Dvmc4dWyBV
nA0awmFtn921peJPFo9tOBGYQgztjqmEOhZnih6Mv4U3gnrfY0X+1I5y2Q8MrM2x5pAc+5shwMCB
vEJ3IOgDFCuEs8xOm66faaMYWbnd+aHqKaNul6YkP5qUPtUCftP9ZI3WcDtzNLjxuyCPLdwKp5bY
7qR0phTvUbec6Mo8bA5P76oKa+/3bvbKik2dxzS8m43EzV07QqREGHYTKVuxt/1M3zglwfvWIsQ+
n6jaJn7hpqqpHGkKEd1VWSRAAtMJqwmGuWfleM1ZiC0nlYQsyqBcH8QUwP2XNjY7l/r6VxIP2ShT
kvKqgjaluVselKZwt5ztn+7I/Sob6T57blMl0hqhG/tpS5baetEL3IAZq55pAmreROkTfcLAdjML
ZxfzeriaV7BYE/AF6zNZGQBLC85mHqCC0+Egq9MkJn1yZjAD0EVfJnkYbjeL4iLO1ENcZanhSQ7C
KBOJxxafDIOXPzflsF5fenKSykhzb4IL5OCZIB7SquEgZeVfzEQe5rYO0YMw5hl0wd5Rr0NeutOl
02mb8+hu2cLsLMaxPqRLhYrAmP4453p7CIURmoMb6Vidm6e3lEQUV/6Sux8697ZkSyNxzguBJH/0
YLI677IpSKWOVO/5cQmzdoTrdblnXe3d5F6aA8Om4U4bv/6eDh6BQHPtcEBEPULguLXZ6Vej0/LK
j6hcG/WwXRkxeWdCpDdJHGBRfzO8Vp/4w50XK21vX/yZ2hJy1NtbaspoyWjH6p1KEfd6MQ3TqUq7
Fy807ldIMh/lS1ofCvi7GFEXewWIqZfk26puQT6zmAR9cdeEfURVC3nku8kHTM3xvZ4FGfpHWDC1
7/IA01w5DFf9VAHnrXN4hHt2X/radu5nbsqVGJvxpud081xykn+MdNF/zyiaCvDL525i1/Z4IdtQ
4TsIW/IRwYxjNI1Q1qTuF0Czn56l6qOzAbfGdBGZOZ7TEuC7SqMmaYuyIiRGWyD545Qyz7HMIKou
DsWEGGHnUJN8vc1lcbd0wfbd3ZqRd6Qnw3Pupo/epuhgaZvoVK42K2OZt8csS70fPPXTmcqT+oBq
MXzc5nGIQ5cHHpaJLk7waCnfMqHUbd+HzYGWH0Z8pyVkdwcv62HOasdFHddA8R2M8odkpeXibNxF
3Y9N5pyDIbOSOicBvvDGQ2EXUHaAoeFR8ztR5LgBqje9hB+T59fAxgDX+TRdQgbqzbEAqIV49/2l
47jXtOsPWsDXpITRja2syT5mKzBXtu0Gz4GuioFgGc8kQgwLfA0LLzQ0GB9oAMV5PADk5odtqH8W
PLlO0Qx3RcDNRAznhR8SrvUBUrT5ELlvfrbRDH5dpABsdJPfj33AQk/Xws/F98rHfKyDJJhcaL80
NdeR4tWjng4mx3GLQ+1xzM3Y7s+VN+C7Wc1N5bv9VeV7CCaW0tcvW8vmE1VfVUYP0QW5qU6W0NQI
6Z5Q1shLT2VQ7g3a9n26UFWmPAu3QGtC/O2huoMX+1J27JxR6fGU2OlTFRXd561fM8wZoBrtvh5q
/5uXGaAli/96ZpbqOhKsw0U59gfhlM65kaMdCwMdFFSId1LQ7g/birI7SXDQLtOLA9pNOxXcb/Bp
cj3STXT/Zo297mlQ2XIWRrXJH15dzTjbAFuKYlaIsPLgwTgc1DKT0W5HW81y36LIO1BZo56GoUMd
kFvoBCL+NBMb6/1Fs30YlnqjC4DvZE1Ze9VhVU1USJsxpSPM60Hr3jRhqj6KEibSVtVL1jYWNSvQ
ZjF5YDJPNOVi70Hmty+GC7MPJEVMOdZiMtVQ/6wziho6KZvyqNXwYS6NaYPXv+dhsByxTQ/3pTaU
qhFYd6Jbs7urPN/9EpTjcPLytYaKc8Gnlo7j/iBXhpzeOdhtOu6DuULkISsT11uHUC1TkOIOJ1rd
ru+CHsXjapv0AJUTMj+HwT4oVjdpCqdEiA9pvFGYdIhCC9LYROPtsJU+rnsIoiwlfdkx7rjTsDff
uxRpnal0FE9ofnZ5hZ1li0J1dNMFtIsuvdsskDMNbq6bHYXr8WTmjUz8Ifoi85DXgU26elNu339q
l/AbPVb9WZiMlWFobLYXUX1m4Z/3ygf4HJ9t8p+evLUDL+hb9yqdgoqezaC8WQHKzo2AOh+bmVLB
pf9Z135NBtVIP4cpNGfcgjhOY8YngzQTcl2aL3JJC1hOG5KDdHC8yCVojdu0w+0myjVxUsE4mPL+
+xUJfIJQqk/S6994B4KrrVuXhLGtPi31YL+VYTpfr8rAKQfIloYxo8e4txBxlt0jZ7IuXo2gsClV
1icjhyURQRgkiNMcDoU+Qq2uRiTvT5zXW4/hOhv4+QVqzt7b3ieaiNAC+S7vRt/sA9W2+zHsGdq6
LqLKG0nbGHCktqC449SvvquwC4+UCzFaKrs+ufaMNMKfhhufvaiFbjPiZm5Nce4WTzzmYvWulnZJ
j66VvqbpKI6LKq0zLXriI9U9f6nH9VwGs7xSOLSPnp2rq7KnbqZr5+yxXAAHqECU1l2uZ0MTjTt/
G+tibZlsvadoEZqo4XlDWqPy7hikG1x+P38L3Qn9MCP/PdVYawe9HDpnmQUFNVTQUtp1vGsPnU+X
1MPUf5RtunALJ4aJKoq+lZNDP9Dg+fdEdKLJL63XKaOna9Rwk8IT9V6noE5WMI/XNr69I9DfSlWX
NSVZ3TTxuI3bq5spyALTi7PjbYqM30Ictan7g+ld74o0TpEYNoi33DQHxG4Un7Yz+ImKPSpH0VZM
j6DpYOGD6+0mq9ef0sUp97nwRbaD1Q4SblVPDZpiTXTEJ1ig7xmk3d6b8/nQKQrrVH0FG56YcFU7
bxua645mKLgve36eq1XvrXnNn/MNvViQielbCFAF8rbRvLh2ch+sNLeCbEBDcJBod3LxvvCvDteS
jfdEqPM3hYCS6znORz/Nq4+NSLzPxivHAwtDeu6nWd00KD/JmnCjvb/heFidcvxwEFe8U3IW+rw5
Q5rUs/1l4lcdubreY5q1/VPkh1rtun7K97rddJIuQ5Itlt6vTZ3eODMpY2IU6xMeyZX4OM9NgrVq
HnqHkqal7JDDCx3SsxiF8kQSGgfw3pmuUS8sj9TdtUmxrGMyCx3dDjBTL8zLjJnKczl6VYNdJhC9
3aGD0T1REjOeKadZPzFGfw7cej2SoypJDs4mfc4c85k2G8ZLvel4dsOPOZfipicKGykM6DLsYwkf
iSASo+Ej8Tnvsmi/hWlWgAfkgKzkNIBd+J35aYsN/qesp5VFtRkTBlZavRSDBkF99lcRpO6xbmVx
5XVRh6sN3jDdiSxzdZwPYulJgOdvV1VrnVaZlafQ9YM7SzXvllmRf27E0538KG/Pdb4ijgoxOQbd
UEAvdw0krHxwSz+/d9IWmivI+we6hZbnPCCfroOyw20Hba7q0hzLwnqvlrCIkWPJk+zgT8pLbOSR
wMTspgqlSmBG3cTNWBzIG531HdLlz6sl22PvddVVQ2RmPDcbHu5Nvkn0Kzd5PbuvMkSTUqhZHaKF
svRq+ZqT25eUdU1Fkrr4AFseqT51U8qVw5Mt78yG6sLPu3fLr/M7HfbNo+x9NsqwT1CwOFtOvXum
NuLpEbxnEBg7v7I+bRVFh7Xnfu1YkGN2959F6B9Gecz0g+0O450Y2+HOx5i4TX5G2R3CxDBT0a1d
rV9pBmwSp5tBfIciZO+aGnZbwLuqDphzmtoNv0WaELbdGCCpUpvn71fXHg5LronkA6zYjxL95xAh
xMNk9ToPbRUzApC3Y6eBlaD39Z98lsBPYijVvUYG8Vbk7faTGtfmWdioMYJxch5Rd9DMm04NoLtF
qV82Fy/SGnB8IvnbOCNba4LeHoGmJU7pZHXXVsQYSEumqB7GakFQBHCr4f7SQH+NBNZYNDvdvkOJ
dXLgYZFo5+Rkt16GMrhyYiSwbB+m9Y4rtlR4Lqu7V+BzV0skcpqZUh5n5QxnIsE/QtS58VRny1VV
GbHAd1EYPWeZeZpQ3x1RfLFjmSrdRwgSn6nJrhKO9uupS4ssdgDczyq3sxjtBLDPzJTjQ6rs/sin
TS2wCacfqyvHdjgpjylwW+BYgInlZkWfzMJx3GRFdIyQ3H3XMK0M5RtyJzGX+2HOmy/a91oIETBX
JLolRL+kUJi7X2BHzxoe/50cGK13FXPGbbnSqYqN1uQob3zeky2jo97vX0cmi58DkP7d5BV5kWT+
HP4MmhC52oSGJ1Rded3n0dPC0nmmTRYoiCrLJ1MLQQp+BEo5FuvXCH3qdWthKuxK4ESqa1nvirn4
PCOkAqCaDQ29HcKINGr9g+iJ2XKoCOInoQO21qi/HdCvAs3T84eZNngM7BqJiUVHZLGg7uPQYh87
oV8BI9URNJX/aIaQfFPzd5JF6q+RvYx3zOTp5xqc60ijYksraLmwteUMKR3Pap/764kJScSOW/fX
0dTkycSg9GXLN0ochnlkS3KI1FR+dk2N2HA99wZLAGWT8KpCzseQBua7Jm2ij3kG5ev9Id0H9dKf
VMnBpp3bhQoLGI/rzczihHFj5hzrc7SJGNnUiqZyKbONkmkv1G+99Lb9wrK484t8OQc5dkUOR746
SU4S1CbAdrpOjvJIyfHHKKyFusahbV+Br+vHZUAGQv1reqMJQdoHLtzv5mT509hM5rxMiCuJFsU5
UzOjuOMcwYlV/mPgqCdl6/RoNwX8XO28IayZirhkXwzdPj2hm22PjUmdq5Fi3msqwCmwbDPfe3Kz
UJ9XFHS8Bn0Za14psB4Z8dbDcKnUB9m3Fn9nCBJ+4X0v7lIPMSpDM528EbkDO2H8FTwnHNQ+mlzz
if717D3jn8dFODMlF+yjVGUS5rHm07VTh8V+ICh430VZl5BAmcWVBOXIyGcj14rlF/z+SSJwp2+Q
ugwvy/XXgeIMRoPCnDLk27FjrdPN7Gx42HNTXjVROBzyLVp+BjLlfYjYTI/sRF3csqtDtho6Naxh
xpkyFFu2x5TDEj3kFdBNtr4M1JjF4MXfNnua9rOL0tJ2s1XFpLdbJ8/X70poaEwER3uEPIIDaJUZ
nCK0cICbYvQI9PLdyK3bZbywKIhnlRQmV0fNW3hnFxueo8keX6GQK7oE8YVuDK9X9hr6lCqHBcqC
tHkvy+ptdmyAT8Vy4gVYO9J2fbOsdsMgQ9ebJLwx7tD3Ppb4GDDSV7zOqwxkiZqEyho/m3gdPB3+
2638/3F12iXC4f/UM/3WnHbV/6g+mu9/bk27/Av/Lk2z5L8iKtHsiHOe9H3KzvCu/rs1zXLsf/lO
GIS24/qUWLiXSP7mUsP2v/5Lyn+5ISVrQYhNiH/10g3zP7Vp0vmXJ0BGIt8N/YB/X/7X/y51u/+3
P3H45a//XOHl/8XFKAmx9D0fZ4nHIOXT7cZX+HNsElk8wzCsjEBaiDffkdshIh1kX9DgSjl6UCd/
ujL/8/F//jjnr97nf38e3xz9UHiR7we/2FZLESLSUHwegBEAgpVCe3c4Kg4z6rXDCDx4jFKnRXoj
+yQq2+q1D1fkn6MHsjA06/VolsdFsh0xRjuJRfHhHtN0809FLBdH8f91d/7xPaXtcMukGzmOlJfr
9iebahS1ZFUVVQej0L/r1qhr5TLA5yuFSX9/SX6/A4Hk6eDTgoiivF9TFpxpcOxt6KjBjJQ+suP7
R1EANszUJSLFieTu7z/v9zsQEE7IgwNEh//v1wS0XFR53QvmLVHiRVkLoGVVNii9VLneToaKj9zF
Pvj3H/offqTvcx09x3F8Tsy/pClVoIdD5V0wKTcg87piOeoGZNL9tOqT21o///7jxOUx+uvt49ly
+SDfCRBZ2hd7659u3zj0mQu7pWMPqh+gIS/nz8opXfxEdjO8FoJTNEcix2Lu6pwoSbfef8IlL78H
Nj2YO+NSsIuuqHcazA+UTu5XQa1CzG/YlqRwcuvzQFToNwVM8q5z2RCYIrbwqagRj5/+/sf8p2vH
A+IGPI++8OxfzO99DiYlVafjZbbDc9P35bEelu1cZ2VLkIrw93//eb8/+giRXRFdHpDAdn+tn2Kq
6wJUUU0s7VzfWGRaXIkKsrrXwz/l0V9uw19vUxjAR3q+REsrffeX2xQ5DF9D3XaxWQsXFyPnyjDM
mn+Iz/gl9Z6XmSUWMY7rCSo4WDx/efqkDC2CcfgYVD7LvuiwkztFGn5dZtfZl23e72SZLkmj5LaX
VTsep67ddqNI/X+okfzt3aPRkUfL4+Ujg1+6v6x+WeD31iTrLrZmMijCmQe0o6DupkLZngz5cpk0
o3+KP70s4X+5yJcaSYFImP8R6C9/ydugw3jWeU/me1O5Rezy9u9otBSxN2JcG4SfYTsfwwQlZP7/
cOGFFCyiktrj0A5/+b3OWrvSyvm9ABLBznZSQiIK3PupVQt0SSCYht7Qu8LvcTtwcKbtFWglTMXy
D+vPf7rwPGM2Kzm+iD9aSP+8HkBcWiPKuy4uCaiPrQt0UOAwU5hr4ozonuvNRizz9+/R79edOgjf
9lhuYTJwqf91DfKb0HYbKN04kBWaEzAaRiBbXjdFFsVpwLhOefYW00Xc/EP823944KUnLru55N4z
Ov7ywI80vmtInRa/CDhhhLyRsHAHwLnJ8i/L2DO8lxWGHatUewJy+302eXUy9SBXf38NfltLQr5I
dDmucNLh8PPLF1kKhqW+DpHaRzTM9Y1ZYjlrgAqD7fbvP+q3tYSPch3f5lNcDrG/JhdURs9ilAHs
YhOWJ10xkEMLrv+wOP7+KTxFvE4e9j2OX9EvPwgKUHkTXGWsbbs/irzOHwHz/H94XH+/bD4rFmtV
JDyOhr+eykbHLGEGzBl3HWa3GawKSI9Ga3tu/qne6/c3gz2FIkyPAt4QYvaXrI+00LOaXD7K6pWN
4rjzrMOY42ioC3+Okf+n6EazofyH3KHfXw42tEhGniMka2F42fT+tEHnugeBEQDxQ2CVh4uE/Gap
0uY8UwB5HkYB4n2RVJHM8A/vRvRHa85f1sOAbc3msBs6dsBz+csv3qQ/urrqLub1YLgGv2wxhmgx
3ee53YHROUNO8hlA4W6YluyK1B73dfbb6KbV2cQ98Gq3uPPWkOKyYisQWl40w3MsLD+/Rsnkr/uc
+R01JKrdH26t5auecBteZV6mbtVQQxwupfCGY6f68rpE9uhifXaaL7x/o9kpGmwWOozDEPWTJ+Vt
A4cw7INmFNed22cPRRpdGFKKupvYCxWOEMTGKcvm2haPy4Q/rhtm+0OHK/gKyArCQ6CVHFERqoLH
cZM8Q+7YrNtetCN43WwvguQSb9RfoJ3Gft92ZQYyg8X9oNlP1M7vu4imjyLV8uRNnfUNalB+4cTe
tRizHP2KsBgWDnqtJWE0D06Btr2HrbANyjeT2aeBc4Y85wiR31pcVQJ/lK2/plUffvZ6es6SWmVR
YqiCRZscpKOXLJPEtWtMan8zrhZvXk0fyL0WyoUtWKEcaQIvqU8xzULaWp1u2LkzKm5Y0/0ehfAc
epzwekc6Zt/qwtF7QkdQnjadUbdBE4jPjMQB5g5yhtcd3hYnR9XplnSfrAYl5VrJ8JZ4UbAcOAIF
BVdlIfnwM8kZSc6c3iMJTYsVr3Qwwb51DAcwHhamnzH33gZjh2jaOnsd4hXmVO7XYe7f0RyQtZij
FmJ8WSJ8BXPQXlqrPFvtcuGwG21Kd3ddEw5cCdKOPMToBtcqsl7POwzuOJpDMQ4T4sswyKq96NwL
SO341JhoTqtfTG5mdMVFUdSJ30XTxfveuvx/z25ewDg2k/RoUd+qBp3+jgfchLTJTJsBdSrd81hP
SARCu1he+s54EUR+RNSnCxP6ZuaNp6iPiuUj6CT6Oghrfa+Qm/h4xscu3HZTuGUKQbPe7lZlR/7e
HhXDRDEt1VFNvgbjnmqK8zyVL10yjZlCynhpm+gkIYDwRYNzL6qI+OxyHotol6bqEoulcnObm6r8
OW8dOCce4Oql8qW5x3WApGyZNzeMi7XM7kTVTCXMpgjNYa0I3NqRq2c+mcBxPm82Kki6bQTlOLVL
ySz04bSrSQ/ATe0vaJfNGPhfsVI0d2FPnQ7enIbuMMV4hrW7ny41lLLJvwfz5Gw7qXUDEdprcY9U
FGzFDml83oeVWnWiAotc6SHUy9WUbTri7VwkRpcipEgxIyLjJxeeA9c4dhJlzmqcn6j2czvuXcRw
+5G+siih/6xv97J0/YnIG8e6UWMIYm+8lDxHrGfbFteKxLSdmBvedSVz7+zLEnp+nkilS4gAWyp4
NeRucKU2Irt6HYGiG2kZMmQs2F042G79WrhEwe16S+e0PaLhReI6mHGHN9jGo0ho4ysgLI5StCwI
0JoWGVtAdbAX54h0v2Nr5stixrOemxGdVm0YII5z52cKJ0Z96oiyeLy81d7RXxvsCqxP85sF+fMy
bLxKEFA5zojJB/ePm65W6Mq6OvoRhQRqMyLa5gZNg8yoPlqFh1BPI2EwAI51PGRZ+5SPE8kF+dS2
SKxXjMToiyD6rclGJLL6vf8wNIY1wUfqRrwPQrfPYqRjZlegbv0uoTjfRybi9mjmQY6E2xZp4mQ2
Yp/RnZkVRnyrLvoLtB/Ed+IPycZmmQ5mLhpw9TCYs9gYrHBXatDpp9LLPbykXRFBWgfArDtfXhZp
RxmIOaivMVmqzH2BpA6fuzW1x6NcYdOiDSnMFU5WXe7RRnuvmKeBS1VZE8NSC2eDxFCTvh3XC6gP
5VT+UCg1b3kfu3c1r+03vxADPh7CJCbWfQDBhLra+WaZjbXegASpT3aoqxIxXtMLmOhMft+khV8j
tzrxPpX9pbt3iDpCdlBf7vDuI2B3gLFuqaonj0AxxEMB+pIEhWBF7/2T22maRzNSwkfTOYH3MFwe
umWIffG9SIkS3/U8N8ki6+DzYFnV+6ZQtifKIsczXioz2dctGBjm1PFCHEOHm1cmwDJlH9nkp63p
FVl9XVC3p3TOQ3uX2yst3vzdwWaD7ZdzV4ZgwIjj5Lc5jIpqn8Kx4FHSPvkreUeBb2wQwRve8zoL
rsI/NOnw2yWFx/ZqXemZAqyd0ZQG7rTTurDxnYUFJC2ICcEtMBBGdQkv4AspMqbmYMM/O+jGso5E
qJSfdLmka6L7vLLQO6bp5xX0ZcDTq9uCIBu3emHroojONxI+CiBEkVyUbl/9sgEB5wldn+rJ1lyN
umcTX525yw7Qu3QNaHTPGYskJnz+qd+OqO9Ksm1IgfSR+VEydFWngw+hU5fB1zBIiZNAVo8pNPUM
i7ujcNPuuLfi3CLvJkWguvwEkJH+i/Yw/CV5FRASkasUM2xkrbyU2TyGu3FoIf39DUG+61V2TdJG
4P7ESVcPsYAKskBRcK7D5VfNm+0LC+qgasNvToSE5rwhvX6fnUlf8l5W79Hb+Am7MXcvaVN2v8Qi
xQwU6MD+4VsNfDeId7Gzhzn9maGbhsrjUqEm6bf2vmeehvFHESppJiuxgYSTi0jOjPuq2dp3KGb5
KVVLROpD6fb3FeEctxZu4p4Nj+5X31ruwxzqOJZ5insgX0iTiWbEKnXRs8nYrjqUqHev8rYQJPm0
hYm120ACZQTm/Gi7fHuTUnnP8BwGLZPO0eOLoYd6DKbhjYSDWsZa1VNSp670bxGbesOp2KR5MZvD
vMmFs2/bJRA4yIpwekHmvn0sUzTgXdBb+Zy26HE4RLHdxAZOdp961ajPWgbFqydTMItIN8NB6HLm
Gjb4FbHzctpFGJ7zYtllNV33XdBlMRlR5OqElz8Ts/WuP6mPrDkaOW7n4EzX8KhjMZPk0K6pm+h6
3V4INkCgOyzYeYtWR9jlS/Ik4EW7MgJyXaL+cfEMUpg5bYNn2Jy52YkFtWsOMSsxjA4OnpRD0aTj
koCMpR+TcPvvAw1Dz37kEO1XORP8B3mXw+daXeCddOjlKw9t8Kw6012zz2UkKKHithKHCIQGsU+v
owTtjE/AWdXmOsHPSaiNLfSoDmnR4Z8vnApdSaSqXF3bWK2v9GAv+ZE4DeQ9ohLi1VoRFO782upc
OKqtDNhRhDoLZbsktMlSfAUm6CaCxWA19zld8F91uAwyCXuSuMhQkA7QL7kfN95qL9W+r7A92BPN
0ydvEJdML1sOTyPGHsZrZISfUX8Wp8nGFbAbvKJ+W1spHpl7ou9dba/PDq2OxDAUORk9mMtLDmGo
PVdGEDt9S6t5JmfIHqtLiLMlslMemeZhyFsbQ2hQQxsVtnI/oX7zHHIN0gKLu4FyTsI5M5/zxp8I
9lArp7WxmDRfjoMAym4ZWfd9kV2MEFo0V4QTsCS5llV+90qbYx9u7e5hRb8VcJ/EfN3RL4bpdZpD
WqKwD2BCDooWTU5tUr0vUVtGSRN1231hUZHL6SDovtu+w3bdOgJXYJoPGxFX2UyuVeb7J7+tBrhO
igup2G5KtD0rSnKACO7MNM33WJw5o6fz0AHLErhGaobAn2/5Zp7jVQDLYAh0cPGnGwYOdpLN+eFN
BeyKIgVh14XCx5eXabBzDOI1OTaeKYnLMq0yuNLNsh+IAVn2PrGrmDonPb31fbC6sT3bXNOUxfSH
DrMAd9hEbWNXlFuThAEJN/u2Jjrp4M94D3DUpTAVsmyw4o+CbjfabNL2Y+YwlBIwUTIgOz20XOzk
Le9e1avgttBD6R6CeVlYB/yc+GrMf2tsOT351el2AeKs1bYfvDxd5S7INeUFWzhBY1TruF56JPV4
G7grHZLI+tlGy4GwEpf9nrM5f3qX9tJgGbHc+YefebCzWS2dhpNxzS3EU03QHwaeEbtaO3JM6yp9
PdM39UwahzkjCywJ7OLAf1U63YpgKyTBDRMpz1tadd7jNC9oECFGXmAYkS8RkoZpIxr18p4KBHoC
bEsfKLqrehiEThyIjRp7pjh26n1neRghAvLE8MWXwfPq+yStLG3otCBe04biAT5liGXNkoOvAcYy
tot5efTWhoVtyz3nPmsRqI7OyAlfp6rY0dNX/4zccfhGhnO43BXD1r3JpiBPRwVFdpFS5iOdRrrt
6odpqN3XqSdgI6aywkNCEzljE+d99IejaeDFyVqbzCTFlkvKBk4sdApDt71gT/OWG9EvEFJDsbh3
TtXIKrZx7nZxhYDotPUrI93CU+/vhirwUiLIypXYubyuDybsBfzxshULaTpr/8VaRTQn3HvnU9U7
K8bBuZ8T3DnFlnT2IPG5Tb5H6tKs+OFY0s7RkLUOejjfcKgMWY93xkEqU0rlh0k9LuU3XTnR7VI0
43ns0JojMe39LQbbrN5M0C8PJkutH2wLWC7Rx9nWlTuXyJxNTdblruXgertllyXFpIVxIKgxBeyG
krr0HZNneBQ6GN6ioKmGk702+dXoDsv3KFrd9RiuPfGOQ2jlWbJ1DrgCcTDZV29ybW4YJn2MJ2pz
yaALEdHOlWPoPU03Lqh2rIB5WdtFjKiu0THfKXMPbIiRnYAeWkgzIxmelKdR3viU4X3QumkkiT5T
fa6sjKut1Jxj15m9n0W/ej+GXPQ3SJaD+cTZjWEOH1X+RWyB/CyajOXCT2tUJJ1qik8I6rYo5saR
rtxgJ77qx5wkLr/wPaJMlnZL3KHjjUBM0rq7lLnXOq7NfzN3JstxI9m2/ZVrd3yRBgccndl7kwhE
TwZ7UdQERkkU+r7H178FZVWmGKQYL2t0zWqSpUxFBBr34+fsvbYh6UdrQpNuV1fqnmaFYS+qnNT6
RSvS2dkYR+MuLwe4rIDRVWPdRWUxoMeoo2TDJpskLqgciCVA8UIbpGulHAYZNvxCP4hYhsKOgzOA
4HCimiu+NVoQla6BQeAY6/H0BcNAc1GHo/IF7zlCNVrNOOmGXGODH2fskl+WZM87bKLNUumLqtzH
KI/8NYfH4rnKsEzNSwFSF2xYfrKEpuPbR0hS6l0WRtYIVbYv6Duklfq9GcB+gidUZ9WmmKo7Uves
dGM0vfxMNqY17NKmlC9j2E+3pQSZuXQSGWD1rn0EK3kkDMKuDOC+6M85gSwSmjMH4lM4ReZxbj/o
QH6dTSilyAFCtqwpAa9BvKA9l/BwopyKd73e2RdOFodc5i4IdnqlmWIpZVBSkmat/hU8E8MLDUd8
tgOkYXSuBZxhX4NgL5YZOn4ch3liMcz2BnX27ZN2vLZ6Gm8IOSLGOomD2hmMZ5u6+D/KIyOwQGGo
l47Gpmym+pNn1dVVGeq0qNW4CDz6QGYm12lJnwYbn1Z9D0cKzcVEsYe3e1Dbm3TylcAFAhh/Zu7D
yTTsG0eHWenQA/RwntMEaYu43AdRTSm5kBXnS0RZAvPVyGbTu/yp3Vz1UW58DQXDmkXRkKXqqlkb
PWpBkzmM42cLnpl6Sb8A/UIMYpUrebwRtPt+MDuzLyZK+xrGbZh+ZYsbLkDhkrowNybR8UEcDXjw
I89wmXsZK181zMyV4AWcBesSzrrQlN51WSVUNn6k2eWeXkp04EAx1gvcnJjmSzTE04USTr2Oio2e
AjarokbIjc2U8n7oMAPfDfy2bN23CnalzgJG2uDAdku0a3Lp613Qr0yUa1/Zf1s8NZYWXA6x5xu7
NI+sbBcRFUcFZJk5PkV/7uNEZuJfJXk0fP4fI80Q8jUKN5de4nXRldNtDyHv+D+ZF4+Iw3uGvUmm
JS7CQGtbJfRI1h9PGObe/knjmAdCNy2I4KamnYZpzkmahJvkJfNyRdIsgP6iKHrropiQF2FtDJy9
iYWmOHI2XkQO3Mcf/xONffr5ui0Nlam2qavWSc9clmnfAtksl45E80ghMPaLPkoqpKhltCL6yNsJ
QHfrhNawG2YEhVW1M/7T0YRlYbiTKiMtydjAPJlqKYZNgppvFMsJbsw+LFtBr1o3jokxZFcf/+A3
s5b5o4gPdQQNe0YuJ7MWra1MpZKscJL23kHGwOQACBRnBgLvfoqDCka3ZgWGPg9IfplE1EZQi9Ki
3Nd9AdW0yZW7LI+rMyqPt59CNepwqJA2N4616fWn2HrnwTWg0imlOqxhlWr8LK/Q9X98exiDzVdM
t6SJw+lk4gpxxIMygMdu4F/alvMPyX1Jn7AZwzMf9WZyNM9RhG4w3TQYvWknc5SRbKXBIwEDUTVS
yWmCyaxgUTgIK6XBOjXOqrVwOn/8TLyZG/GhOr1qwTyZ8Zs8+X16CkJBsCPQ7OYk13ZU6fhWzE1l
ZF9LT4xuzbR16cVWcmbw91P2cPL2cVEZGOkauz6Shdd3UFVAq2g1b5/eaeA7/ATC1ILJarPT8vFR
FCqU70GjV2ZGxaJC8H/ImdGoy3JChTkpAAw+vhInSZ+zRIn3A/Yib6FhYaebL9UvD65Rp0xvKi6F
5ac1p3hwLIM/YLBuQS3C7Hhpu767SIHeLOsJ8/ikNN0OEEaydWQ9LOOA45wpbesAa6X8qpaTd2t6
CY0EPTPPrJxvnn6bt2t+tywNUZt2msosYGx4dgOQytKG4T5xhsBFRx5vP74i730KaXm8YbbhYPI+
eTYMrBWFWaT5UqaafZnl1ucBXffNf/Ahlph/BbotzTpZ/7qW90qFLjW7LeW2x8d+3U25fe5pm5+m
V08bVwzTI9I/UzoWopXXN7fVh6pLERkzH23lEco6jVcWmAuKbfT2jAQWAlLj2qxlcNNi+VhOIB9L
Tv6R5gZRlG1TQwsPdj0oD7nR2c8fX4SfmRinX8/B1KvxNkpVexMz3w2h5nEqWhap8UMN/fKpLcpb
s5/yg+5QkiUY2JcTBBSUvr3VXtq2zFbCavujiVJ2kcuB9qmI+sePv9eb1YGr5jioLhBLoflRT6Qu
FT52Sc89h34k0rWfh3S3OuGTm2XG+6nsXvwkS9fgvr9//Lnv3C3CleeFwdDpd9onawNHEVuzBQ9F
bFKDdp5NEenRe+3V9Jw04G0VwBMhjFn5aahSMkN7/WTQ5e2UqQzZSeKU8Sr8BDcFH79KMcGvmpEk
687HJJ7XmXU0nCmF4TopZ95nbX7KT+6/RNnjaLOSkGXoZO1PnJGSu2E80EnNWyLCJKoDtc/CUuuK
8+0Y7cQ4OPirvPTZwUD8EGsJrA+TcD9k3MWPpK7qlW0F2jWkY+ZNWlqad8FIHyvQOVxjShHM9Rpp
PQ6E46yh6FX50izVc3rUdx4YA/mr4di2im7k9MalCKF6r8ATFJv+8GT4oY29N0xXRmNkt2AolEfB
oAXILRPcjx+Z+TadXEF8BHNBgB7S0E8lOoFUm0KlrbIEyd5+7W1P3agzWRztjnpbjs65V+OdxRHU
uImWxEBGiB7s9WOTMXvV1EBLlwl6wlukbe3VmEn9zKb0zotgcT11qgIbjczpuoCsI4yEw63D3lve
qdAtWbH88MqOC3GmOjyJdJpVfeyASHFm8YqJrvrkGRwarBNGW6XLCs/I7OZIOIwg9BfdnBrSQJNq
elXQ2Vd5V0Kt2FR9+kmE3gWVinfQuvLM4vP2CjNEVhG5iZ+FlzzZGWix+XHbQX2Qiog2skbbVaD2
OPPqvX1uEOqg3KWGZBlAI/T6Pjoa7k1dqdCGJEP4mFWc6brK6bcZqt1jntE++fg5fXtH+TwDXRUK
VHToP/PPf6kypBKrSLz4PKll4bqWDCNox3vrIK/Vf/zw8FHkxbDfaRaP6slPC+mLJvDhyFFp22pn
zKKkKbaHHR7o6MxHvXOvZl0a6vpZGSnUk2cHl3miWglPTJeEOaG2ptwEHdiCj6/du/fKMdkkNZRV
0jz5QTb8rngg13mJNS3nNhkVTnhoSM0gmdGZcXemAHr3Xv3yefOf/3KvrKEku7wq+VWQTu5K08ax
L9RoHQzpOeXuex+ls9ex0eqGsMyT5aRyaq9XBD/NLwAUSWmRVAJQ5QACQJ45oL33UWx0BsdOx6JF
O1/lX36Vr/XFIDo661HRyF3XxMDdh1Qcc7VR3I9vmHh7x5DEc6qwDYvekjzNKEqNjPFxg7AAMrH4
ClEacSwG8+vC1ABE4FImViWVLdvZxKy7rsb1XO7PYFYyFYyihJEBtRZM6jyuC5sCSBMa8jOv5NuH
d/6SPFQCHZtj6CcLjdpQNxbElSBoiAGoCs9b+zSa1x9fi7eX3dYopE2NggoN66nSkdY9eu3OSpYa
YowNCJxkV5bm5IL7K8981JuTpI35RaPeZR+ej60nDxMJE2aCG4FsmnAirYu5ivVpsJlBjqIB6akm
lsDcaI/nqth37rZkUMe+aEtkss7J53rOOI2SYhpyWG+SAOr7NV1+0RDW4h248PktN7/e86hPRw1Q
8GEkWmQTBLW/Kix04svI6sIHvOzXqtFZ94LslTO3+u1NQP9smnxL+hP0mk++oe80Q6E2qA8qzW4h
uPv5ZavSRQDxdk4l//YmOBzMeKaQ/nMTrJNuC2HGKgf6MF4Sb+B80bTYBohuzSRYVSquZ1U02sfg
XDvp7bPszBU7OxmrpEpb6fXLTYhTkWKWjxjdyPoB8s94a1eTWZ1Ziecv/7raorrTBcuIxZMmTv0n
heGRpxwPyN9pvO6nIUXS1tL/RHEGYxrtGvPEDpvnTqFfC56SYfnHb9M7v5O2DOWytAyVU/D8578s
YnE9gedORbSklnZWTt5GqzgY/LuPP+Wdx4Vykqz7+SBi/3SN/fopLJSo0eomogGud7fN2N3giUg/
Gwn7zcef9N7vcTCkCLw87NTm/DT98nvIMlDCXukQfqgOTIIi7b5aqlPcf/wp4r0f5GBdQLlPtadZ
J4/HRPpYKxKsqYNStasI6FW+iBt7cEE6RC7xaP7KrCELSa1h7pSM7Wow+2+gGUDwqY22YliOiDDC
JStwmPwHDxWP1XwKs+V8gnh9DZC10OntSf5TwqC+qtFPkQHIfIMjQ8KsDqDBQjM9ckrMBP0dJokz
n//mHnBdeGpYmvE6cSdOFgdWSGBJhu7BO+rih0ABWmrVXnrmU96e9amvKZJoRcweDqrO1z8zVgBJ
sCsHONiNmRTeAAyL8MoLeFD0+Im7sLdOZCOZEYjVVmkwPUsRdJsYXd5KCUn1rZTEegiYxrg/H49/
5DS9DL8hf85/NP9n/s++5cVI/l3Q/LRA/v1PV8VLdtdULy/N5XNx+m+++g8xT/7r82ej56t/WGVw
0Mab9qUab19qhmr/9lnO/+b/7x/+18vPv+V+LF7+739/y1sE1fxtCByzXw2kmCV+eVPeWE6vn6vn
by/Jf+3q2Xlav/kv//Se4nn6w8HSpPGiMkejPfFv6ykuvD84Ohg2a67FIcLQ/3KeCusPrFI8TxhW
8OuxF/zlPBXGH4DcsLJQXwDXny0W/74C138uth85T0+soH/mQGLUN09eG8XjYiCagL5SRccoTtGD
pfu4UY9xLt1psHadrnwmFvA4GDD1KxIWOfS4oe4TjQ16H2vet2wAiFjo58pnrscvu8Rf38g42foG
o9Hy3hrrfVSoe1spfQbwBVl7RFwd7KBdtzk1rlelK9LQmgvbiEDiSQSI6QSTIdI+lXajLQc57UUn
nqWFAkcocIusWoMXl1p0nLLk3nIaa5009MXQB8CsRKyvoTy7FbKI0KIwYG7DJ6lPdNLz+ymNjlzy
T+ME9k4bKs53Se1v00oxYFnmzYpJs79o5fRi2OQapHBgJv9azfP7QE3uYcMdZ00g/qYAAYERfdZ7
oNWlIr71lfpJtHhMM7CoI7PmBcAC/qbGvKKD/+f7yXvmv+T/uuW/un311wXW3xd0vtC/7A6iKUwF
sUi3R5CpLDos5q3gN/uBHa4cmucEUrlmMtOTwWF5xcVYRE95Zu1yn1m6HED51vUmN3ptA+BsC5Pz
pUJzlnZfWotVB01fExmKa8eJv7azPt315Ei6UHQQY0Vat6rGFBz81LVuLBFAT+WYACwz7y2RCRSc
3Q1YrjOHFO31TvX3Tz3ZCM2hUbuY/tB+9PrrJAHqkkU3EDEJlzEJZ83UBYUjA3vDsx49hNwL4g+f
yKqidQdDFRJvue3NaB0W/l3UJxtqiG8tHJDNRM4cMKPks55rHSJOPbtBCn/d+uW50uSkmff3V5/v
3i93KYaVN0YKXHyEp9tx6gEj7kNVc515f9W1jSo9irE1k2CYlw60AVP9ZMaMfFNcMuAEC4voepjB
uClLwnB6Hlom0OLCYeKAlPIWtO3dL6vcOw/Uyfns7686X/1fvmqQFQE8jKDa405AZ4UG3SegAtDc
2CFJaQb/W2Xw+Ng5kW3R3VTV3dILMJ5I6A8YPy9SXhW0ENaZqd7vbvq8M//ydUwoSjgNwYfY6KTb
MF4YLW/WcKbG+rmB/121/v1rWZ1//etByhL1qVbVHojbRZmUGKIY9XL4alyj0wAdYwZC42nCU5Ji
k8GmQR0Tegvk3nfMgmZhe3Dl+c0Bx0LFpCreYBKhE5+ET2oS3wmt3jJwf/n43rw+P/z9ZU+qEATE
FaTDvNrDqHMJFMVtuIgJTSPPgMOUdWZJOWl///0xJ1WIwfqH2a4t94jHdpqJhqYkwXDkfK7Rf6Dq
skDRE/u1IJxm+fEv+znJfO8+nOxUXubX2ZBk5b53JoB69iGKaak4EsVj3Zs/4jDz3GpkxALSHTRA
tI1MYz1oJAoqVQOPNJyTmDqUMYmvfo7KORSh6r46ec9ahpgKe4B9rlrTfnMbToflpjEqpkea3r7p
u6eCcJ2FFjrkBMh2Iuxu0hZhmWxM33nQtJpguWlAG5c+VlogyBlknM/2shqBjkB4dtE7HvEgugT4
uL00GBWah34Iv9FFve0Jt15Qc6huQUYnBpEzxsDfrUanXIKJkNUem3C5n9BPgeHKCMKAFqOb9+qk
PRp94+LR26SS07pfuWNhrlsALa2hXBVOfTkmEAx080YZiPHV2ts+Vw9pbX1jod16hH0sdL9Uz7yf
Pxst7zwX8mTNz3DOjKnnlHt4VBLqpYb+pil6JOhhd3QQfK78kQolGLALdkQRUxnHt7lZqFeG8M0Z
xIJmH7ElOcNkIqYopA2Q/IvMS5ngwKrdJpr3oPTRJ90TDyOpZg6UWCJKk01bh89qLQIqkVAnyELl
tGGNB9KgocAb8h4n15kfedJm/+uFkye7A5P9xs6lKPZaFEDYDg+m6e1T03npDDjzWXuMq8/croMx
6WtZNQcSLtdZkp1ryZnzi/3eRT5Z8jO7qVqNJ3MPBERdJtMIaC2l6DFxyV0XlBQOoX6uyFKxJNnu
K/Lkb4WCwSxsSd7Gjl5tTCA4sDB9NxkNXtv2+5AOJCUZAoZlDZtLkvPpL5HNoZQccCsUU3NTFEx1
Sbu1GNzpRXWAkXqQRE4QPxT0EAJsY+XYpbOGu3BhExm+cRR/SybD86QpNqUZjlY6KUQdKlRTqjo9
TDamnho3B5tSgvFevc0rrV93QfXF8IAelIZ3bYyBXEDBOHYZk7LEegz0+KljESdgAKe6r2+LgEDG
nqwQaORPZ1a3eRV77wKfbGKM6nrb7LR2r2LTXtR+eV93snSLjoAAJJ1kHwQaQW2VniMBa8iC7DGO
cp71XXbieG1TiiybWD47AajCsABFHHg+AWdNs6/6oVlUA4Xwx9/15yLw3nc92RG7vPHLTm87UFTB
seoure6oF9k1zO4DqA8suC2JbL2luYMlVhV1Ab13csXJ7nMoGGo/2QzklOYBeLysuoqHp8lPLi0F
mjHO3cIut8WACjFE02vJbTXpm4TocdPz9h7emyQ23QrnYJx/8Wxnm9KoQ7lX3camdch1kJEdflFP
rBTtJjEvWHsXCrGg3fdBs4jEIp09OCdG+Tl1ee86nGy25Dbieei7am8ojtw0bZjcx1lsuY2owp2w
kdt4DBiw5wxIgk17yZOpusrkbFrQPs+hUvlbGU34YNIsWdVqabl6aRP1o0Gf1dFKb+txmFYf37Tf
lTGnjQNlxIDt+2mzj9LY0Ja5A2s9NKPx0ssCj1rZvvKTsicviRdQ1VtrKfOoQe+eX2CK92/rLExr
TI1BiIUnaoHN2coSEnp1iYGHzEKU7csMTycm+TiiDXSmnvmpZHvvGp/s+uOAbkAxHEJIDJJhJonX
NiaVfEvKvFh3+B9WelDQ1NAjcqIlsasINWwcDXC1Ur+8iKbw1sIHWLTj1sB0vCwMamacX8FqmMXe
UJ8NnAqYNXTSmldJYiVrWl/qQtMic4GAHmMbelu8NeFT6/jXdCn9JZNhuc2UON7qWqktSpB4yyTg
D0qBxydU8dwVAOEXQF5vDTw2WGfKC68miiyI6203Jk92FVyHvdgQv5pe8hbtwK4dbSVbRZ414eeZ
Uxx8XcVCAO16540xedzdXNWr2bCpO/OxiRuKaiuHh2ZzmzRgiCusOfr6P3taTlu0oozNlsNrsQfV
wfUqOEzUdY/DvE+9YcnYx4fUgU/OytsXeLww7JWCVG00PysH2t0q12sDxKp4FOjq40m/6SL9QsdO
zelEN66Aw11IJOpjpv+rDfXbY+7vTiX6yTE374tMWgjv97TAHoMOG+nAPTDw5hAtHFyD8HpEQfOY
asHVkNTNJslJqQkxvaH1B3NYauF1nYrnMQpvP76Iv/1GJ5WJzpIbkGlDJ6MU4RU9T8I9Q7gYdx7p
mwHOmk+IOkpXK0YktmBS3DAiVi8plX0l88DasMAYxQIRvbgEYh1uqtbzz7xXv+v7/GwW/HJoItXQ
aupGLfZQTHteeEzRzHhnnKxprCiihl2MycRSzKvG59g8OY26MGGrrKyUVL8hGeRV0ObqWulbjX4C
U31MN82ZHeZ35wv9pNzAXhvaRSu6fQZqT5vEBtKgqyr2pYW/zORVt9tpjephSeDozX94t0524FSD
B6AlY7/3QrFhrrkhYgY9fmgfAoaIBKtuasdx8QK68UC8X+Q91LUHdGREIu74pjvp07UdNIczX+c3
bbDTuSI33ehLIYa91XUPepSYS5CRwBHi4dqLoPISXpHMPqiXVLEO+BzJjs/vJKf+ZYQSA6YEyY2j
8L/loYSfWEXPpq2cASj9nJO8syifkpN4LtWiVYZ2386eMXo4/hcQ3MEPMQpnX3V5vYWAKhYlxWgY
doeYblhS119UI7+oQroBndDVbWd3xZqOQbinuuxvGh+dtC6SW6PTQSxGT5bFgS6DGZOVzRm1yu92
bP3k3OolCmykxoZkWXYPRuPYK4xFiwGb/aKo0idGFV96nw2CbPq9lM2zxfq88Auw0EYbHFNTuazh
RVDgWPoaamiDsYjHHwv8i59R1Z659a/nZH8V+/rJnmcWyhQovdHuYU6mC0eNLsk7jJehmn3Xy5bT
U+5focGBqDGVF7bML0Q+YyRJQ1rIlK/HCnuPyeWpLb1HJoVHve1djMfN5uf3+0cN//s85X+nPfxX
vf/fzgT+F3b6LZbo37Ml12F2ypac/4M/+/u6+MNgKgZbEooNso+ZdPMnWlJT/wDshxZyHuViMp9l
4P8iS1rqHwy6GXbPUDRMMrN0D5fZT+ik8wfCVodJD2p7C6W6/Ef9/dcHN6QJqCjQrqIDs/h2TI9e
d7FajmcBQx/FjUi9/RRmVPBL9Ko1iaS9mO2neJMexhGO41KdoFMtctJb/YU6qfmj3/O7zz3c73wh
U87qccGl0lGOvf5CvY9+syFT0uVVVGgLB6ZyC3Qc+aEMy/4ZCMPQLaPGlvbSKygvMaLp+aPHWPyZ
DBi6sL/cyfeame98H+CfM0QK0t4sW339fYp6GHubvg3bjNF8FUrjDy44GoMsMUdBttMm5fTFKrDj
sFsqpjp3vsUNAW4m8bG5Bhvm4y/0+uXnhjHItbXZxouEDWPtSTmjEhTp+VRRbsCheiTzdQLzq5k9
DlyzNaGEJ8Tq5GsCCOwKg1fOScuhy/jnO/7bakrjOeGH/73Ioyjie8xfZdZNIQQ71VjDYjQpFQob
eL1CzAzQAKECQFF79QIYiN3dcId9QRqA7t8AcUjvSEdQOdnPOIGlDW33q95jy1ok/GB2LGzrcsGp
3CAwg+bSl2DMTCiXOfOQO547clIJDfSnvU833F+abSM+2fXoe+SitFq46Wubo7+J/bODca8FnZsS
NVOSluwoTwNUgh9qh0dz2XOSqncBr5W5mIzCRns8sqK7nRKTpbgIzUIyKgbL8YgMlmSgiKQhAEZW
3nSXIwMYDpx2aQjeC8nQJOgnVdISwvBOgH0PfqOBbFy6ptOrCiY7nYhf+qHWXepU9hywNxrDnNbg
gMnWR10sNOR0IXVzQ3iVbZA67HjODaQhQlD1JCBQWYUYgL5V0ThsgMuJfqiYRk1XcszBBOBD5XAb
aTYEGXf+eJ0UHoFwg54TnmsCx+LrozRw07yjOs/CnANJODo5QS1TV5ND1kZpsG4bsrfxyYZiWjaQ
M2OGUQnY6NrvK45WLSSTrUMX63lQ2s7ZlFVO9C22YzPGwtG1MbHbwK7nfKK8Jt7RxyWr67V9PZAo
ZWwCxnHaGpuQl4LqopPhBojq66WHSxT3rIfKj76RkPdhF4bk6ekBmAKclGxamKeZRoPTaMuVX1GH
exmdJHz/g3zB7+IQLAiPv6p0khPNIf02DcRD6mVjRd9Vpdpnnhkq11PngfQAqta5DP0akFmyGHBn
0TImOCvNHI0b4lfFdYIpO3SB83vaQhaNli3GSAuIFEIHj66yNgjEkxUPTN41/a5tCzFe+OH0beIv
f9KFSRTGOPoQoTwRUgdin1yGCGXAJNJXMs1ZtjRoA1V+ItWEbBfz2Nr1Kp+U6Il4YhIZLQjQi86h
Xmix8Kq3gVKXAc5MqzWe/dDTPtPrI/LRUP2XGKaLCz01VN2xHK4GuyFCByevXbuJsNUZH6J3lhv5
BIABRcPu7KfbboJC4rT1feH0lGdRYnmrUGbeUvWKew2oBIELZVkO6wBrNCE5ib7um0HXd8FIfiEA
bsvZ5pU3rzCRvrGmglVFFql1Ja2Y80KTKJeQIW2iRAjaUshv5+zrQFdKil1hEOq0IIFA2Esd5++x
Fw2wpj6+dWQtHlPgIrSGsKTHm0FkWc9JXNvyGmzUngFbl2HiAVK3JFHyE/qFSxyZ0zPrW3rTl0r9
rIYWdgUtS9NbEk+LyU3IJ7/tBokd2vBJWkCD+BkJ/rjVDa/djCkZp4D0wgX/xmUeZ24TpBDN5t0O
ExUtKIAdrAtZOK0808fHOYiIvwnOxYIMI8VfgGtvyaYL/Z1Vjp89h6CzNWJD1dvWgMuGKX4i3wWu
OC1E6ki6xyQ7lNq4GeE1bUmd33pBcegYq3YeJ3xiMhP6lozBkrLaebXGYF0d6mvNC+wDSYg4CLjp
yPjVzlo0qta7PT525TK2U0hJlMThA2ci8mFqnOWrSSnTO04DbumV1KFFpiy5H92RppgKTjyub2Rs
1Vsfa8hFLq3uS+Sk+jOBLOZD16bEJ5TmtdPKnZNYu9CZrlkdLlSMpI0v7+M4zmCkpeNjCXmNuAbW
iiARz70DCy9ixVMNoi97NVwTDkQ+QWBujRSiQkHsMEnUx1pJvzkKM0sC/D7jo56OgOumfqVWUvJz
JWPY4aHTmYgUA1akpa3WLQf01uYRtf2N4hRuSJjhgqiSfV943paGnr3PvXnSQzxoJMad7TB0w8i0
0ENDn086ea6RcO0Y3mNqdsa1k/hlwk6pjdphIpMkuVG7/JEoCXlnFkk13QtojkfYkdk3vVeeM28g
GQ8wxwLPjhZeNnbct98TxSOwBxuqExxBRiTa50TXeyAUWs4eyPklFi5x9cptUQSob2e5rblGfqQn
NG4GTeccEUfhpmY4+MJ1bi8ED0HBqDQejqXotG5dQQqx3FwR3SND2jLdWFzwZKH24IimTljrbIgn
NsAuePBNJyABqQBvU5ATj+fI7JuNHnh9tDbIpqndSPbTVm8CdRuIUNUvexNOQ+q1Juknqj6fAcwG
X26NH13NoAHym3t77RMLtIpSm2AaZWi8vekXquMWJu6L0u4IPlH0AT7FGIQ2YaQpGADZ5j9M5j0s
x1MwPigQv8AyBEj2COyxnWuCJwaCEpKCcVZadcVRVEEyLfW8IUG5TKZ1BWWkWMiRWJ09nfVpB62u
/dxOAhjJVEKpY6jaR4ew9ZwaN39Dv7IFYkKV6Nf1QZeh4T8Po8+UpjGC/rbKjGlycSLbl60TB0ye
Azt2a6cJHeTxitZsexWHASFqOS0rpSa8iPIN4IW9oJQs8mOuC+/z5NkBwpGyYyjUNboDu6QxRIV5
IUuO5L2azLdtJj9oI6vvEVZYYkGq9jEHhUeIR6zfVJKpSEByxUKCOKwOjdAUFUNmRS4Jm2Do+jC2
vZFSlibLFK3yJlQGNyGdUHXhfvbKNaq1sV4jZlH9TaEAbCgrM3qJIm1a1gEpBqo+weVS2ikjXdxg
C+y3U29SYy2A39DyT2neLJIB7IVGcAuo5x2L98iTH85IJ5HvqiS9BjLPpozud+N0k+WsRZHF20IE
DWiHoYVOpIRFZ61zb47wNCDnrQNr3p8UOEQzNIdUCD8yj7lRXGjll6TVsk1UB+lDgyP/EGjKSsay
xXiveKvc7A6RrNdQKio449Z91vnPThtnPE6EVKRirUGm0UV+lYi0WCU4JNvBWBFXEa+HabqFYEGL
LujUXZGAY/b9VrulmaC7lR1vtImehh51lavANEkOvGDaEWG4+ki86RS5JmVougOg4oudWsfqqjNq
NdiXTWRh3NdiRHJLpYTqNywjEFBUqL0dxKF/GSZ9Tlggzt7+Ws3U1PnuGNksbvQEbKsfgoJNvUoS
oXaPwoOGAfJ+8sr1EPSloa/NLJ3Iwyb/KVm1k2JWK32EeL2Y49VUa82PHsvPqk9JM5eVzJbWQFe6
djhmsizJf4mimFfDl0n0MhF8RvRx643NbTViLqeRbCUgk8IQFl2RBMEyVoLk1pPWZ7a3uiXKRX5y
osB/JBsuXtqNmVzM4oV1ixD1yujj6L6oLapqr/FYoeBH2qEH8LWQDMoSs7yqmY9+9wifW6ZO+bVs
tPT7UIBtxMrJuQy06s7sLOdGclS4RKcrGZwW3SLx+gwXAEqthEzgQwPBbAVkyt43jmxf8JGRaRoN
4UqR0Hp5ZYfmUQamoFCw8zunGAYGCdoxjAgMUzh7LqB9GLyffr3tNZL1FqK3/Du1H7RPhQydbcvM
ZTUY5A0avUwOHZkqV0ngZau0r2jUZEN4F/pIMfrM79aTql7oclKvWKGNG4OqwoUlGH92WqW8alsT
Fl2YegohJ9pwYxoK+fZO9akhWR1Bf9qt6tosSIQaGlfUar6zMr05MLWq3RZH3lXVd+UKY9UWSGtI
LrqpPFVWf2Q5IHVGNSLAFSGHEneMYk49XloEj6yuh6GBu5gQuIQYoAhTSt/maztAvq85/gJfwJ05
FvY6oDuMhSHAujTGz0VWPBRRJA/sWcfSG+eoFJXWrW/Yt5Gd+WtlviFmkVsbOoCSQZsZPnqldy0Y
Xq/gm5ITmge3utnP/Hzjnv0oWCOO9m+KoRhBW1nxMtNl/ZwwZFgRDl5uHFB4322m//sg0MqFDS0U
fIqnsgwQz4OZZi9Lm0Q7olbIC/UJOq3t6iXvG2VRgBZ9qAgg37ROe03opjgSMmM+A/+Dadbl4qoO
9ISwa/9HG2mrXJKcrhLaqw+ODZKxqw9B3e6MJLRmTkn+5OfBgyFIwiQ58DLxYT2KppZ3JEF7HB7B
kmLSowmttgBk49amaTsUwYUEF7uIcn+8VGc6kdDawzR1/RqHUEXxLwiUMFddp08XSRR/FZF0SSRg
9Kim91XW3ld2mV87KPzug0Hn/zc8mpVCf9bIR22HMLnUg/CqK4phTQ5AecFamGypczxkZQQe1ZOy
w1j9ifNisAwqblDLq5QW0XxnXKhgnyff18AB6w9BOC0NLb+E/4ONLJFbZ44q9iQN01LIp3IAp2RH
lX+ZEfKO3Hqg8irqx/9H3Xk0OW6oWfa/zHrwAt4sZgNHkEwmyfSZG0RaeO/x6+fgaaK7VB0tjXYz
IYVCUlUlSRDmM/eey/XTe/jzFZi7lF9iC+tUKXtokd221qqMr1JVwWIp9TP6P6DyMQA7mWyxSZW3
0HCOTUKnpAnQNdM+v0adkngz1Cq27epRF6yHqoy35Gg1961aDC+6RBmsT/BnyrC5l/PwicTyItCg
U9po9+VdOLSVvTRh7pkE6jryKBAm0lOsWEpReWOb9edSrE4ayXOOvKqRjw2hOa7tj8KnR/b5pgvS
V2YVDwPbVLtXzQO5c4JLBBnCAuqtjS4bemwvxrfYIDhLk9SveoU3Y4W3c1S2e8tkndFicCY/qXFH
WaRgLQ/rMrhms17DsQoUTC1Dru0TE7mENsiDH7UKjacy1McszSXXmrJAZYmV2U03ivYg4B4qhLa8
WJMJKx7C22NbwYspc5mo57A5kitNhC/PUs2vig3a0kRtflrHHBaIwXM46khRCwV0e00R/izmXAS5
ArNtiVuIRQRvq23Hbj9pLBhK6xWDTLlHYGX3EuG0rJWjC7JzZ+jxb0vZwkVhOdif+fUk05xZzE/i
Up3XYT4bUX9tGB7YppkgASvydZdksXJQls0LFXM+ykgeOphYV71a39ZKf5pCI4iM8mGJx7Mu9tyk
ygWgDbYbBfSfrZFsfpZiPLid9COvyyWrF68TevAwjSNP67CbdSrRudvTVNxg0KfQIGmT8GssaCMI
JH3WHFVjF98+tVF+28/st3JkNPMpblpv6lO/Vr+VRXgX5IqejzhGWTg19CFtTXJpku1b6NKxULDd
JHimk4ipwjZblaOHcGsXgu+jl+i/1th8xTPjiKZJC0mDO2qTtypHIV1PY80MiRuVcNeI1D02iOuR
aOEEPuaXtY5KeG6bTBMeGJ5kQN4FJQdQmZuQxaS0KFgBDRkxT3k1a8tNbWqdusfnr8gBA7hkDjgw
PeFupLYC78TiapR+GKZpjtisLSz9oakXvYH3UAwd7odOYUJAJv1SW6dGrfL+VKcw7BO7qglfsGUw
hKpJGBl0sxdt0Zr62WjqKjxHU93K5JzORvFIRG3IU1HQMs7YEfIu8XgyeKpNkV3ckk2JQNtosrjf
gyY1eTnBkMuaJgKXyHcS0vL1xvAGqk92haZ7UrXhi7OATFfy2NfpcUyE3iYLsXBRlyjvsyVwDLQC
Ye8m76F2pKJwZx3udL0YB1Gc6h1DEvKnw3HwCq0PfzDDdC7Ar9JWuxTdTBfjGSmK9trri+4voTxR
MIdMLROSn5vcAtQZT2eubDnIZj0/15kI5VIXPDEWy/dcisoHaya70iFHr3UZiMEQiIRHFVjXm0zp
k4ofaxLP3Nrj+3ZSVC9q5tjLs4bLzkz6N51UzLQmPRAJ5PAm1d2h7SzFNyX9qpa6htEpsRzZSPcj
Y0bBKAOg4YWEbvK9njrDhdMl+4vIuMjKpEu4Kizi077+sersNFEa3imaCNGjVzv5odWt/VBaq19W
ieYsZrb5ntcmqIyNNFwkMKdFCKPYsA8oQSfX6tUsAKNKq6pvAcUCJBrZLDQR4mclOHNvHPJ+EA7o
yiixok9EB6jwQPSaqX5JVmGNnLBd8X1AdUaIMFjHVDdfwOntF21oeYJMQSpJr322YuCLElSxCnr3
Y6K3hVso5aXT6nrPD2S+nwJUQYo1HHsBqiL0rAuJPsk9qZcApYTiORqodZQl6WycPiW3UMFHIXWp
IR3dqiOhpVmNKAzYBbd16xJpM9+DwuzCllJhOECfXF2LJpFhpNDsI70lhXnMsC4TCYRDSk5emrUV
yYzuH9S2J54Cwd4eSspykiYloNWdd1K94akNEaiBuBgXWGIM4NpeGRzCddvbRYiF99iUY9QgAkP5
hdIUYqbiQdwm8TBLNWmXdQxSQ4uHvJVpi90syXM6FqM7lpoxOasxKB4BsG+VAaVMRQ7uNEu3ZwN/
h5IZmSsBKuArZONBoTopOeC08L1aPuamFQdcWtyT1/FOwL3sdImeEGVsqsGW5yKDwcU6OSzHmpLL
tRJBcMAZbuHf1XSClaaxzl7RCsWvSlSYN3M4VQEDzw4uEcsY4oep38M5O+jpWO06tKG22ajw37W1
uQ2ZSe6yKBduOA8lyuUcmWgjR/Njuxj3OH0grsFcouJZ83cyXa89OeIFyx+3Syeiz0XEPMFgxEMg
z+obLLXvSQS9jM/fPOZWnj53fU8vCvEvhNhPrILA8BNpFmrz7EYQC+FVgq/nY+x+zeFak8/qjeVw
jhnHOUOtTTtNV49YeBjzE/hLZmRxj5tAua0LfJODwVGT1HKBKkddv6SQkNkFlHa4CKE7I5YxJqTw
I2xhaPckJIQaI5xRd82C2WFC+i9gMq70dEQ3r1ndLRl7343cz77Bk5ZBf1OTZdTeJlnxYaZIbcKE
+w+t+A2KRJX/InolN2lGmA1lx21A7yBnfdcW9qs0GccySW7JcggIWq89uYss5LCWkjEgscSbNWv9
lUUI48kNiF6eCnNt/VGdRr8EkUY/REu7rNZzs7TnqbWelHrSof20YXIkpBtuCL6DHRyt1kafZuyI
GHjnkdM8kirxvMws4EwRgQqlzsWiNmNCueSIxjaKEEi10WP3rziFqH+OJWw4cQjzD5HkEAeSo+7q
srm5LyAJ0xRsqxhUccCt/TXMNiJCGwc6A9VTMayW1+k8lMHrHZW6UHd5Oe57PTVsPYF2Ok5LHIxw
9Lywnh5VuXmNTeMB8J/CAiWm00/X6zK23qiWyo4LlgKok6adqE8NElUjUFVde4FTnaKeqnq3xljR
DOtbBfDOK+rsSy81W62WZTercGKE0uKBgJCIEXlFakwNTlSfxdsGVgGQ8E5yWx2YkNRKgs/C03AI
HZO8WiHOtauNnU5S65NFb+ViCp9JRlfFS1aGR2YK51lYJUfucSEQDd36lhlx8HLrEEvCaxpJuTcV
A3OOMHwaim5D8Idi9FiN2rljtOQ1QzLtJCVsHs0WqE4TzxVRVVGEJ4Mrzm+Irt9lI7dmzUxNeP4L
X0PYKl4VK/21Jz7CUa3xux0x55cpBqBBIcajqamP0jJvHtJy6Ckm5J+s0VMXb+ViG2rqGq0yUiaV
CKjb5LECBjgK42UIwxt4owprFFQdrHu/m0htj7VqPMrxuochdeA7cLUQIFYxZcZ9l/c/JJcGNS0q
zcqguh02XNZGpkaxkEyDnc3rm8AUEJh9NNgaG0071LSZPNElPsnRSM6wiTVs0rVyb46DcTuFk5M1
yd0yx53XDxbKagzYQag3FJdsjiQWUrD5cd6vBHqWnXXAUpoFVrQMDjHjpE0pyNzspu8W16hGbmZK
inYVb/+jEPXKhTJYfVKHjsuQwcWBGnlyFaqaY5uSWk6MtWB52kjXzoqnOWLL4kbA76YEiW8ykduC
tAz5Y5rAXs8jCliTO2VtTnfSLEu0PADLgG+P7oxa0+uqRO69ISqtgFHRgc4k89d5ZIjJF+rp0LF2
iWyG9kB+BXsKU78l6iPxJgXi7CyKDmyl2O1R2fhyTrUEDCo75kNv7LWWB6NIUeJaWnqYgSoGkso0
jqHMfYiR/ntE1+dEwkiVjCrNYZVafsHhM4444B7Nir2XhOLahlRe4lZmdih2jPskobrNmCW7VGQM
0HIxP3PZRHdKqvjE8hrBwkseJiHbiUTaXEglHgl/oKNROVccY1Ri0RWF+SRVGI5mRqnUYtp1WAdS
CgT1WtYipQyFJyjK9tDDxan69L2XlrMEezTs9IJbY0sFTys9j8kX+0+8dditVHFhOjeVCj0Y+4md
plifRi+PzjDkvhjx7DVw7YPYtdaApK9+b7Qkyqa6MHEKlGxQsGa37/DEw92o6KfKrE+RXukBDU71
SHgPQkw9/8zJv0DdjZaYfJXsBH31DmJP6RAVey2jIj4m9NNwNgR536LxkzKgU8z2X8ayTV3aKTix
ZdZcGVC3t+hgu90yZEBSBZb/atMbJ25kXDv4iN0hVVkqbh7CIRPoQBXAcYY+D7cmXdItrOPA4F3v
RwCT+1qlLoRq9ANN0CCGvAntTLZiqm3yMEijnXZEgjT7NSQihkxH6TPNyyl2o3SJ/WINg2oUs3Ol
IuBqcqV7kAcqtpi4ZioTxZlGsz5LWIv9FccvZQ0MGKZ2BEVZ6OMJfS7PgzYR4mKJCF8zq74RVGPd
t9yFbGm7EofVKHelFitBMgpb9E6nSDddWkgEkFfDzQhYSfZBQnVspTfOezuqZHIU4QS1y9JzRgVV
p03fFYMc7g4y6chZR3tMEo8y3COIGCggQ6kl/aQfSulQiIuKIWXprcua6lEJ4b9nq8UIbbzv4aze
E0Rd59SN24RTa0lZ54Dn+kMaxnRfqTKQltvlUSQ6khox7woLOUroKNmdbU/z6mUFbvQpCoL1hkij
eTZ1KhN4s6qFzFpA5YWTEh1wxcQBy3kpKk9U7fNLt6CpABg8EDMupFkDFNUSw/GENZB+2tAGw3QZ
0LX5V8e8YjpnzIq/GvqKmjIeVrE/mUYuonLfxJFCSmI3e3aGWQyJsIvYihiWV8Nq+5GGSdYCDTGp
6DelZjGU6pAS4hMLs1emOYRok1s/kzu9CNOR4IgG9DXLLYa7kM2fyL/gWqm0OCb4PpVK5KlsUypP
jifpPCrG/Iaxa15pvGHKbgoazJaJLEgKekxm7Ed9XrJXhbISv2bTmB9lrkNkF9eoeh7GcR1QAcTx
V50N4mdUjThYyh7yHReJnlpELhvtoV1aGv2lW79AZOacL1nRfJdSolxZnOVvuRBzVhpwNyQ/68Yi
3SvtOixg0BpZcan36s8IEjKu3IgwBU9LWkDl7WRmlRMisGOYLFZzwp4rS39GYTLyg970o4iorifd
mQZB7aTbWivuzWpRd0Q+Ffs56rZba531FyulcHVXBojvkoywglX8oDClbjMNbHLEMNhbS2apRxI1
Zoju+rK+JHGKCWGoO8Hcx6zxQEzwzHmc4slaApYVIQVjHKKVlPqQhHFCFEe2R/XA+cIxbe61RoXd
Xqol69xuMZthb5X5KHkrJOj3OkYZ4jD3nExmtcZCo89EYvZ6vcw1dmBoK0C1zPKjqJBZB6G+nGq7
MpOp3JNqROlmoPhdbfTjULKTAg4vFjDDaSHwvCFRMFMCfazRtMlGQNMQpVP3AdwTM1lSFiwzpE5l
NBE1JkERfGekXMmSdlcmOa1SlJBVgkBcb3sosXOT3iEWynizot7ejtaqmmA2GPMqctoghRxqDL9C
oYCiVghmz704zvQ7S1a5vMR86m7NRWsFB/F6+ppN7fhMtlLli6OmUABHScodOtbmjXovsaqq1Tge
WJSq/UEV8V15RHwgMQgHmnoCleI4d6ZWs57qppFey4QexraQApG50mTVT10nCihxQIavGhxVEi7G
QrkWpsJ9h9+MR2St2oe2YBPoNJFBJn06SnlH6xxuZywDORI3iCF7nlF4937e9k3mp5wRDxJAx6NB
cEFrWxO6Zw+IaUVKidHAz5Yjw7Bu2HmDj+Z+oq+nFHGojBQmQVihda10j83ZvM1AF4F7KCxzwUdQ
WYKXlpX5JfVKw7IzGqYYG0DacrucQOqwuxRIu5xCciMgaS3ifqwHJinkLcP8jxOrq3h6aNJHS6jC
5JUo6BlAIpIbSW1IBxAp0QTiWw176uBS6MYtL6MiHM0MOd/tORymz8QcO9mriRTT8O4XkmGH5ODm
qGayicmwVHazS9gJCgsqyrDhHJCwUOY5wzJyXlKLQFCllB8YmggGVamunGH4c09f1KzsbWK7iMvq
5pHl0zhnQJZWONRfJV0E3rswd8dhJVyBN6joTl/n0iGju8L3rk1smvhpOAmBZpPTMCmdrjiStjRP
yThKIl2zRc7v3BgLm07JkF8TYBoQVDuxXHeqUQ93qpqmH11jzM8NI4vOBkNWrF6k9xZ10UqRyn4x
JwF+JTXovcpEgABT2ONEEascFVdf49VnnFgYHMecCWmmajrgACnVX+OIkswn+U/kIiDAydPNgX1l
DD7khQGuyKKFblz30phgN6IdTHYrLIkFcp+MYeGZO3AnRz7UgDMHN52+ZVA3mOiRI8ONlquQuQE3
63PcLTjOFYxBDwv59TDF84JX0CXY2mZXM8kk5E+6CpFgFIewDM3cF4AHp57VVOpoG9Bwpf3aMJXD
ip5Q/TIAEwfOJQv4f4E4LmaHEKvkh5ihtrJCzyyMuMVQvEkNAnUKzEZQ7NiK6DYV4HmJrY1Qwpy1
6KzQZvfJOCLnW+/c2uy5EYa5lX2Ygxmy5E2RniMRWhYbnCbtuIrMFdGdXLL5t3pNaQM+3ZJ5OvQg
LcgEPbrqqbZ5bwmsSzz2pEYRzHyf92lrTjjCUomZYNqQgmv/zyaCatUt1sLaKwufSJ5A59Yb6hz7
1Eg4XOtQHF/hM1axrxNuonLkJOVzMmc+rCEpAl++rNJp6GOn1H9jgfnNg4D+ET4HUE1MP8QbYchA
8fur/3sqiQXDjYHqq5QXBA2CVVaI9lSdglSxZjYqgrTB1Ukk25Q5W7tB0iVpmbURP/4zTShvhXeB
jhcSCNTq3wGZWkb1wUa59YiniS1HVPoMF2PRGLIjls0mMGxXybJLre01VqkV0IlRBvX+N1rZ3xWh
4sbokkSIkqokgSH8zSnRtXKnmLWpuH0Pt1GVZ4skh6w1B4x4i0xedz9F97qAV8ynxKXn++uj8F9f
HnAUoFDI64zT9d9xp9SX6WKpq0LBBGLZWRrWwI5qtonsioMun+JxzWZH0CoeE6Skjdnfud43afKv
itgNRofWG4YVQHT+2t7gL94Z/OdKRaTB6mUcpHe0cKSaNEhDeJi0/fRiJqO5OiWu761Z0BZCLAaj
fhjXicwr2Gvd65iIXF9/fVSk3wXMvCtNBsykAaPn3Zm/nafaHBkhAi0kNnGGhlDE2UrP1+tkehVk
H7tRszQfLEVJZWqmTTTMtjI/dZLVEYFqDERo/PsN/SN7wF+Sfv6/dQlYGDL+e5fALvmgRe3f219B
QNsf+cMnIGj/orjUTLwAfE8KhDdOnz+MAtsvQUtGn6+BcpRF7j3/4RRQ9H8BsTAVJk2QHsVfnQLb
L7HXYsQv8b0DA5L+kVNAlLbr9z/P703irSr8xA08B3NIF7fz/5fzOyQ1NNXq6keS7HiPOOuhuJNe
YH0huWOiWru695UdigPxqDdSMDQ2WY27LDCO1nH51m7Gr35fX7rb8iHfC+f8K/2imQ7yhzX2jM/p
CQly8955olPuaRc8KyAQZc9M07OO6378itkNYal0okPuNtfmoL/HF/UnCdgZ38i4m9k7BNJoy0/t
A3EsB8HvPOvcu7lfurGT77Mn+VrfTF54pSPxqzvZgYV8WbzmijSkYgn8UHhJoBKY4pfn6jo9TjP5
hTZd7425m2+Gp37f3Aln5VM+qA7t3q6/0XfZreY3u9DtAwrYg+HjwP9JL9WBd3mrHI0gfCrukGVa
n+YPItLIdOPRiYJBxzAOJ8TOO9c8NGQb86S027Pla4H4GM3n5lBbl4/hlBwKfmx0G1+Wg3VenjiE
N3yGH9ljlbinxj/ojuhpx/LM086u/fw+fJD31Y436HTOQ+EYHjlPN+JBuYldpvl+fGs+hIfSzzyG
+G5vF7vpuwx9mG3xixZUB8m3fMHrg+EUXtsUQ/kxfDOCbKfer7k7XwFq8PgIfcIzOsJqmAG5qKdK
fn98QlMZfeTScVNDHLX94OhO6c9Huql6vlkmh3L0tb9HtKyozqTb2st6UwTJtT6yoICEsm8CzdWd
lM8Fh4PDku7jveEXQbWLjvKhfOjehNviZF54hWekaaEteoTSLrbJYWcGt9Nd404J6NvTL3Lbhefs
OJ6nnfmznFoCGZ+tO4Ikn5Vjf9+eTZ3Mxd060moGFm+UJ2Ig3ia+5EHL2AGu8Yd387AcCKNiwuEV
R+ks3HN+jljEy3NSBIYv2dWJP+8mDiJmXz9iBhN9g29kl7v1a2djcbuOl6Sxkccptxw0JmW6Owfx
YLeiKz3M23rLFwofukR9M/oTvFK7+NBcVLs7BoapE50uhWOrTnWX+qud+0aQf/n9A7A6/Unmnp2e
JpPD9EbwbGybHnRvp/NkT6C64100b8VpPZZ+f95UB4Wd8SO+Uk4j0Zn387bEO+vMrrLyBuEEK7UB
QOoLORBcyT84DZCe/OThkZ5ZR0egBLNy6u3LZ+cbzjx7ZcCQlSQuF6mG8jhel3vtEYWyWSKLPvL/
sJzli8NCpvtE62/Pj2g+JCcgIxdFHTFHBJaL+U3RuOU42BAImPLzQJ6sA1OBfgnEz1klfZlTV/TC
Hcup5R3ayDNe09Q6RF7jokRMD+Fn9TBcNvlx6ekjn+LQ7EvCm97zQ3LWHpoflHABS67wlkQer/eX
Q3mDFd9XxG/tsWFf43bn4b52SwMmtd+dMXfYSILWk/ak+sh/nNxF2YZwoPSZZJSUbSl7aZgLiUpg
L/oY+oV4T1zTxFw/O+nrg1oTUbdTHtBXnEmTfcTTy0RsrK4jAUgMfpD4mGyjTtVF/TJlW/dmn4Zc
PhAFE897Iz+xgrsX9vrOkn30bs1u/hFctDuN91yR+4mx1M6ugsc1vWfQpzFaV945vuILLHdZfdZd
K3SK77p9FrxMdbPdlhhHP7MGqu4RtKDkXvmBVCLRA8MCL47654iConudndkuvOmucRhxSa4eHxUp
sFaPNoAToufwkWknPW8RmqAV4swmwI4FdR6SL577iq/cD2tQxJeZeLXxIHsZ9ClbelWPhnwqH5ti
XzwPz8mqMX+xzaCeUCPZLIFOrak7b4a+Iya3e8oo4PWnPvMt8RmWWhXQI4s9IjkPSKNYuuvLYLna
uqt0hw229c6xXu6ZAZjBdD/dG0+cU07JyX3b34mjw45IICbz0F8z997YS5oz4OUmJNtfpq/YvIms
ayS403P3LF5FzR59UfYGwWclvxsEJyAsqHwULuZdF3wx+ypR7Lmb1PEkqO/GSRQGZ3hBI8houPO1
cDpBQSh95QylhJlS+WYMj0OBerAxdrIOMnVkXf+ZOsuOIT3s/T1pkU7vJneTtwCvWBxyCF2EIPED
P+cFBtk1NjS7mnwuDskV4kPrDfUJXaX+QZy6jUPFGy1i4PbcNmwGHKX+rCSJrewaffRIUMfcw+DL
PE2F6nJ7Kxq2L67wRMhy8WqhA+xtuTglL2L5Ip3b/k2K9kZP7vRN96MwfmvqT619tM5adhwOBUkW
4s5tPNxdZ21wx9l5HD1v+iw6T08ZIDuIWRpbfY7Wr/Ek5b1d17LL6DP26hORvtzbnS3b2+C+mvEL
18HvUwacY6bjnxYvPLBKW//s8F2Y5ZOaqLjWimfBjadTCRXuPsSJRWb56JU7YbLTw7AHZ+Y0H+ad
yYydQ9Gf0G13xJ1+8I/+lB+Wm/CsOYXbfKBe2/NSfKm1o3v5jZkxBuROX+91Hi7qW7wfPurGno7D
h3LBe3HUVHQHDJXs7FLdmI3bvEzaRQp0d3Bln886OYrkoy3lX2JSxIMWODjjX4ZcZcwq3yEmPBls
Ywo00zOyXVPv0+QQru5QBb32PMlO9DXsQ1KWV8cQvJJOXsYw7qPKPCA+RsRBwOOJdDeMhUOQuO/k
7M0IM33d9Cf9EPZwAw/5hPLD/RJbR1T/MPT9o6r8/8K0u/uubt+L7+53Z+//g55djLF/UY377Xv5
CRTh+9+gz/3X//of2+//oxS38OVaFrEuKj5bXQSo+ksljgvUpNk3Rc0wdYLG/qMS16R/EWciEmqD
BV8igIzy+P94dlXpXwoYTx1ToSIhmtH1f1KJb47TX8pwlaAZkxZAl1FwairpW38uwzNgRG1Y80AE
aD5nAeak9Qnet3Uo24JYdYb3f8f8/y+vqKngchQNDgZmTJzMf35FlBw1adM8pfOyhT0Sa8Cb1mnC
61LNbVv77H3W6y/fxuWPj/MrlfL3ZgMCM730BjBVre3v3+2lVaMlVShm3AX1FVgdg6YCk+K80ZhW
eaUSiWrD0w09TL08yaOXQa0E1V4i9WdGQ/kx1TKUJ2xw87PVK9hZ/vrtbZ/4T98BAUKSxeRHU1Vl
4/r++YgQjohWPmJXnFXQP3GodUTohWunAw+rmACuOfVZqVXoS//6haUNovSnV9Zl8hBUSSVSgxAG
fWvSfmnCoLAbadzSTywj6Y9OJZrKLsqVtbXrKh7ELUkDb1qiyy1PpLqVjk0yWIzk1I5FZRs1PJ0X
Rm/wFKAaCH/09v+tLVjaABy/vTvI/JJKJBWJDcrv7m11Vqti0qtq89TMsi0okn5pCbKyqxbHk902
RWIEQiuYJcugdtF3MkFAPxUREKKTFUL3Nmh9ci2GMhNOMUwFSiDkxvXfvk1ru0j+843SRENqF2ml
/x3Ro2Cq/vNhLMxEt2aNg5FCHd8nUYgfg1XHMctyMUBK9lXl6epJKqL/OJrUj6ZMcWequdGfW7PM
b5Y00l6hLG8ipXLsQNqx90qXPJPtgXQHncj6SHtREoEFXp3EW+YZSLb3obXAXKfTNh7NlizeNZEF
YnU2hX69TIuVz1fVSqSPNax0NajlEOmOXQ9tmbEvxThpC1alKFc8e6vsKWjcEsqTyuSpypi3whbQ
R+08+rkkrekl1hmw71DxkljMdg1dV8/NLaLi6bFu3xutVkN5DWfzw2BPm7ttgptyj4Cv98eFKMdd
P9YAYcNeoCIhzY7iTUs554S1r9p9y85MPi8jYQz7lRAYerKqFzqyKtlfOroxCi3N4TS/R0aMMIDg
XC4GPWamfrMk2jqhOARfxA2Hn7jWm3JtFEcqbDDl8rXF2u2yXdYK8P1dclIxg7anMukqEEzizD8F
bHeRIxAJNDlRhTPRxkXIoewrTDe7xprRClarzPCtwOY07xZBFD+wsw0nFGEf1CERXZZWoBFk3b/t
YiL67pCRv9+vBPQ9jF3fEc01KQJMvzhdzgMZGwitqyZ/YgDamWhNLfMrX1aDWgMAsgOoDstKYa3G
h7hsHDmjTlmyYNmZUVqQChxgkdCOwthTeLMolTfwXcddra5M8RP0U8YWyrLCk4mt29eXGvlFEY3o
VgWtNF1MjKuzDlOPyWWJhr1KXB2noYx9FBFkSQB3OsTX1VTMr6SaKPUXSGloQLHjdYUkXYHW9u0h
TLOpR3qpWfPDoG5UYdBxseUXMU1aZJXNRYvmEjSV3JfPAjeXMQiVWL+vGfwQ8iKMCDfTIpqu2D8S
eqY52pSFrZVoXgnhZb9tYXZC1ksHJTfRrAkF5mdSUN/XXhXkz1oPW78Ts/RrSTWt2TZQ3K1aZZkl
TxvKxoN5NhxJCj0yoly/oMoD2hr6bqck8vi5qY9OYpuKD0YvFizTLBl94LjOfdBPLZ12qBVISIfu
GX2N4ip9uAlYpMKtZhWrRdeTItOjWLOXWV744s3IizDQ0SAL1ehjEaSPLTWV01dFG+7PRQ/hpUO2
5ZZTJ32uEcNk1PWh/MzqHSeFlJWTQoWftkGLZYDVCI8KXxKNbxz56YOQqtZPIzSwTnv+vOV0XQ42
hRBCySZnIzkQNC44C9N7F4lc7WlrV9+nqgDAp+nL9DmrxMxNWnOMsEfKNEqgomTZprOLRE+MLOYK
HbG/PIqX9WAsgwbnJyWedl7Kc4vXnCwuxCbRALO5IdD4pqowxNk1uJ1jrcncWFhNKSManiztfT1l
PeDngwp8hyTo78q02hN7tdUb2OxDD6jC+DCpS6zYZjVkP1W3Js4aKhmtTSyMFotCIbugtjK3RPpK
c7ukXe/I502Qy5vqMYtg8M+wOLFv95sgGZ5V5kgEUON37/Gbd7LYevWUdBatHA8vuIznzBJoQuue
6TlKPk5WfEHKSe5iw++GJrqYKA92aZYhbkFo32Hl6+VrhljA5cgogdGZbACGSntqiH+lQF8SMrXj
Slh9q5VhZSSyXGGCS80Acxw+p2FSk8MyNMtOxOHc3xDIrO4VYEO7NK4ggJbC2DkoUYZ7Hv75h6kn
yimV2tEvijkMr720otxRLBMRc7PKzR0DdqsNMK8N10XREWCKSagftdEyGVD1ZeyNkPwuQongQxMn
HKImu3QI3F0D4aJb35SoYyGAfEX3V8vYHkBRpZrXbKgK4Qpxm5zVhLWDRVikJIR7JBxz4U4dC7KG
M5ZrO1NvO2OLO5/0ycP1MrmpTpiyzObYFTqtO8y5diFheo9A6aEKTfkmG5fFn4R+R1zcrjGkT9wi
dzh/vzupvpMqCwu5/LFE0bldJ19dkwu2ABU9W9ecVaVFk5x35pbbsYkF/zd1Z9Jkp5Jt6f9S4yIN
HJxmUJPTN9E3ipAmWHSiB6d14NfXx71Zz6RQpmQ5eGavBim7126GiMMB9+17r/Wt2LrPlXvZMVPc
tWiyfTHKcxrEFX8xQhkn1NbW4kV+XAYUu1pI4KQqSEHhIVLEr2Af2ee8jYF+4CPEispkM6r3PH7e
NnN19woJczwzJ8b7DVXd3SIpwWTr2/WXKkWkSYfKOMTTPLY7k3YD6AS7K5NTIycUKU0eqHMPIxo+
M0A7ANQCtb2T9S9pPe8Q0JjJpQt6AnqpEdPdS3SDhIB7GUYvzHURmfmhb9yrJIp2LM1xdExS16bQ
IuJMHsIwMjmD+xmnQTzu7QM5SOWTSJXFzSV/Ae1/H96VtU1UT2SHnG5jJGRmYIXRqShbbKEkp10M
5BPuPFzT7Z5CQ6+DZiQj2k70eLWM5fXKD3rdXNiTGrfJYOJ3QpKYDpugHmpa6ZYzHJgqy6vaXSRZ
k02Pao28lpSIafRQgJkdZtoU8TZvr8FMYu3EhfxaI/kOtqJAWIHpesb5mEfo2T2qqEdeV+CJE6HG
6xJ6PkLzoXQ36VSom5m1Z5cydC23AyzPd2KfEReHPq7CBtYP1rGJM3ZdJemDR2UfoJxCa76e7MIV
e18jL/SMBH1LGmTflYWPo+5VAs8zT8pjG0dRtEV92awzD59yEGXiEYeR/xwLp+hPdRWgg0zxZ1TH
LrFDNg3SgvaxWdVYtoZyg2Q62JQk311XRcGBnY0kv/YRyX3FNqTunFQ2p6kw/Vui4cpL5BZP8BPb
k5c54rKy8+iLmEBu9bBWrW+SQ+AZllJwiMLc+p62tvfI7Lzdkm3ev3Fn5Vey18wzXxxPDB+PU3/R
CIOOeS6bJxf8IVSOcba3E84/QuWb11FUkBs4ya0zu1eHVmD4XuGbGDe89hQA8CxsfeijHNlP1tHe
Qb4Gq6zy1Mof+D0zbZf09Z2BQUKG+m+uaB5M9jieUO4N+77W2QZK44B9U+Fs8Kj7ZuX6JxMWprX2
4KqOqz6wp51jSKhwhCXpi8G1z0mUDqcibFycBi5/mNp7nUwm9L7idetDOhp2Gu0dHyLhlmVLX1WW
fdZTXt1hpdPzGtnncNTjSOPWUP6Nlp31kMWyPBedVV9NnppuCK4CCD7nZbDLdFXipsZQMZvj0aBR
9I2DKdOMQCPnZcPY+6aPf9wrHGQTOBpXpkphrkub8xAnxvq9FE54AYnQOjeN0T4SnmEd0slBcB50
yJXBBd7UaHCjtL325rC8IIoQlj7l/ynyjGOZNtmzG1b6BU5IRRsv0vs8d2/NLNlTv00rk0C9vYN7
n17ukF80vWQSYi4AVMsVO6u2+svZKDxalSJlL8v1rsoLicIoIAwCJs0qqwv1YGtO6JVv5/upnBZf
Dw3dJMlwJkOS93KFmQ2R3FVAvAbDEnSrAnf3uqt9f2XZY3ttZ1l41IA4WWb1dEbf3p3UoI0Hqi1k
8LI0sH/FM6I4vm6+9xp5ax3H9EwbR3yZAGDsfVvNi2EYWnIvX2MVF5QgYHZ0UOAegJC9z0L7o3aa
Ktj12cxwLHTCc23MUJjjFilBPIlro5iqBytusTeU5mIEjxJvO8bQwdWEImjuM70jPrQ7T8pzCQea
pkPmGXKjDPwuhVO2D/Gcfcc92b4XOshwc44B2aIi8rGyY8ZIeh3uVZTm+xzLCMV+XBKGXAJbjot3
xBeMruy4PBN5D0taIEVFYWV/y2yaqsSXYv1t2vbKG6WBGrWCOG4uzhs7bVZuSdERzpzTB6CR+zzJ
9q2TzbdkOogHz4nTA7iHcpfrOqb6KOvgsk/beVX2DTKktOY5sJF0m6y7bwFF4YfXYIfoB4t9JgzF
sWhD4xLyWwbwxfEfAyLE9brrcn02csWwbci/+HPEmisZsYRwiNZDIJonCxOE0YXpqasC5FfadjlY
WXDUVzmZqgmKtOjCaAa5FMTmNqnH+SJUrrXTXXTPdzKuGOHbCALDdtcH+gtiH0Cq05gfx8m8aR1y
022D/RkK1rTLC28fT0m5tZOuoKeqeEQGt5o2prBYXooJo4pOWI4yTjDwjMwH4Ez2waCKOhLmwc0s
S/sNdBdwiV7f2Z3CNdUMQfxkwlzK4SLtDOF/uKYUJ75t1MRsLccgSfaE4k3bpu6upnzUZ9YCDm7a
KO4p1eZD5nR0wIVgLx2TC9FLhEVl4QDgDwOvR/CUT/vBqAChBGzvEa/3gcZXuKMu/lp4Ot4HxLs/
FamHi3IaKKqqmGFjOfc7T2P1arPgtQ38ezFg8VZh2kCwtZj4EQq8c8V0MHiBVqV27IsRa+d7CT33
CUUftwBByXj0NQKpaS5v8jQnQRQFCwOmSSmczMipVm6B45+iJzxgmXxOINvsWscmSyTBBrBiAyu2
mHoR/BGa3h/9EYwV8iwCzlZAe/kK6zkG1OhxYMKUSrXvIxVE0VS+hl31lI+j/15PXXrmB4trrwWx
eQzrXl46kcLCHzeN8xz1lXNyh2q4MnI5vSBNb260pcZ2FeqpBlcgXxxlut3a9Rs69K7rvACjUjc0
8zGuOIZz2YjSvnHawlmbFScLDS/mlrOkPIV+VuLW6NXJtoA+rSIjto5lk/cno/T1ZYeF8LaK8+aq
TgL+tdCYT3vDvu+K0aCx4ehvjTNYr4XuChwGXd/sZanRIWVtNh0C8Ng2XjQzOKJCaPmDQ0ALxgRU
cOU+Km8230PDmbdB70/voG3avZY+7noP2Tk2UitHKl22a2n0ag+DlhIkCDPU7LRSrW5jQq6K2dVG
JrJNW9iPnrB1vw0rSdEJjO2pmnMrWSOHkR8DGBjmIWFd32KoAO4/c6VNqob+NvSM6TQ2Hm1Q4jTe
wnoMDhmJTs+I36sToM93A9MYcRfIngyEHA9U7PdoKJOLOuUwu3Lt+RYanvkE4yLexmrsD6Zpxq+Z
42cfCp0wLQGXMqvp9lg72tNQzMFF15TUSF2mHnwSem5NrwEGzUNDmJdpbnSaMdhW6bDGJST28A6M
O6HL23FSMU6Y/ravhPWWo4eCY13py2zQX6FOIq6LLRNybzUa6jUwncHcsyI16yqroo5cJTRaKwgV
4QFTpnoeG1lvdJUZ58hNs2654cDnzegS2y/zwdwoYZWnqXuyy1HDfygK2jhUsc4OrSLPezcyGwts
xz90qMfDO5UDrj4MNtys3dyMuIDE5H542p23taXTSxVV94UdjtUbLLhF2T8IWVq3UeEtoFs6GtcE
jcpwq2WtoQU2pnWy+obhP3QF4W8bFhY8plY2xl9qek/ooF1lvlqBcqddmOv+W0DhRVQ7RvZ9iIuW
p9CbxRlFmXM7ZA3NJX8q6JxNjmMgFY6UcHBLe8A6EtzvXoT+Y1ggK9CjXP8s6wHHk2iyiYS1EhjY
sZzptVwg4KWRVhkhmn6rliLdNJYFZ7PzOWDhDIv27HwT4k4NCIPltMxewNMxmG0zFyfQ8tDKZx1z
FLqKCSp1v9N/yxRGALJP0RsmacfiiYHE6cOdXVByrzK3Uda14+Yh4Id+aNNdStXyPpC6/CA4EAQy
yPs7LIBjePYcnX/pyPX+wukJ9UZoFs63ucncfp+UvpyvwGKJZJ/gs9tKqZ2rnreMk3kqsKlgoyZ+
e+LAehlVEyb/gk4irtkubG8aEYYllq4eUVuFe4JxeVlclLkyplXgx0u5WeUjnhM/Zl5mDNHtkrqE
tKSnQ8yjlYxQG0qVfw9QQTcbi5R1+UjmbJfvq6RhTY+hMefbSCj6huS5dyAWtIat0RmOXV1ZJgk3
fJ8NktyZtiQsdvS3zaoRWG0h0c98r20RLOjqth5vhnng9XYj1xnuYrxe4npsW/7vJCvFzLnp4j2E
DDX5wgYTsgq+b91ss7mzEM1HMR5Zj8SxED9OQzEBbAlymQ5rZ1dhcUbHKvBSuWnrzevI8vonxh36
MGRxLu/cCmVQHkqjJu0Soy77Bq/VvSyBVVGVx5fYoKgS7X4kx6lKGDytWx4Ic51QfSLCjjINZb0n
J2Bl+VlsEvyQ0kMfSEMLV7OVzf0mH7tErTsqsE0Ajcq7ne3EIY3FDxP3aA+JTT9D2RpLdmRwZ8Ap
rwp3BnXgpp2J9o+ijWZTWo4PoAhIbUgwn6A/GSY2kMEB5XWcS7TUm1AUrBljpd5jp7GKdc+B+6tu
wvimte3yvfPy/osrNBSbQbXXTmsiixUVOUfwDkaE8mUx6n1v4989SDe0WmwY7ugfq6ahnRtjgNBY
TWV70dYotmPKqhsh7ImhPlzAL3lr4B+OaVcTilETWcZmWslHaU4meawBAkZgb7H3MtcacRM9cnbo
sUQD5CtvKJ6SRe9OvdN6yfchGGjWW7HXZ4dWO5T7dJ7LYkf3pQ0uIvbafSAbZr6JH07jjt/afhng
NaLxMUKfp32SybYfPZ48OxP6hLY7eYbC0DxgKO2AnWXRnh4Dj4sJMJj8YWrH6NB1cs7O85SZek2e
HTC1Cqd3vgE1wGuczgRZ7IvRpKgyDEvcyNor7POUl3zqzpUCLZ1Iyh4ISu2xaYfRGGKZ65A+x1YR
nMeypUnvTwaLGqE1kA4mAGFkHtnFyXSpELec03iwdUqtv3Flb35L5FJyJmah750uhtUaVz1vhMmh
nfetL4DXtAPLvM49yokp5FZWSRzwpHSJu4XlA6EkCIFcHOamyK5avwvEtc3oVNCMsCirAF+Q6W3A
0Oa15I0EOKwMjoDir2fd9KP4A2eDcDFf2OWV4EPaGzUw3/RBlSGyACXzDc+Z3aJXda1qFZJpfU8b
139J6i77NgksuPtU2TkQmoQ3YI4y+wuc1pJGY4kFpYiI3aOpOA7XIFfdlOMA9gEk5hhJ24DGytHE
gMOh+q9HyytE5m5jkBwSd2aYFithR+aV05TyNRzoNxddzcvZRx1fXWyNZrz3tMSLmQyU3FwxKIyN
7YAu3SL5VbvMr6hc09ooLpheYhMIHMe5ctDywz/KTXOvu8Zgshka7tb08MxvkloZMU+7FXZHU4hW
70vMDOPelDOeCfzazFWGcnBy0Cc5dJJiULoCc8GyuGLRyr1tX4j6GiMo6x0bcL+hx4EEjcNNUV4s
rpKL1pnxEtXYb+dn1ymqt8nzZIuQ2hHTWXI2Gm/bGAslUiEtahzV86Q3sFDrR9152EHromK8MRmp
P9z9Nb+aCqsojuacODaWnNh6rVodXA2pTxh3OwrEYib7I/PagEi9LB2EOAyG5W5dXjboHHEffMmc
yUMGlvndXZDQMzn6jS6rLXiWjzYQBElVoHaxRjjBMR5oFWHm8LsvUobzuMFYBQ+5ygpJe7tmmwOX
5eiLsBYBOMO2DPbS8OntdzT3ywPmGHaF2M1hpGMqvAgtgTM884PCfe+9Np5u0qCro6vG7Xh5IVrO
3YU5DjVvIE0ScW4zL53xacIuWc7Odn6UQYf0o24MHCltUzTfmwrvMoMzI/ui7NqcSOrKRPhVgGSF
piPGcMkfspruxUxMwI4iXCoD39Kev5XZEHi4MT2jvndIyY3ZAbOtsrpFvAjSELGXtpMN/gx6PmCH
2C+YnSQYTLlLHC216iHXFx67xKsz44AlY083Beo53HLtbUFe2OPcz5W3bevAHneYhyK5BnLcy+ve
APJRlFGy8QfznJG3focZOts1tAWfvDyb36LEDC/ljEiOxBR5JvZ1fgJPlVBdt+2dF83VQU2+xBDv
MsTpXP+QUSpdk6qBbE1ZJhK8cPYuKOS4klBmjzldeveO7XZvuHIiHp8A1pcZx/UNE+z8w1LN8L2d
ozHhrZrCzZwP9V2SqjQ4677wz66qXdB/mdYJ7g+sSzoKpyconcmhTdW2E+AfN1k8e99GJwi/tqYX
PBqUvRuv41HwsrgG3RnJjyLB0AOeChnbMKU4kkmJvI5xYnmHGNWCOOlwskisrBToGSJxDiwG8sCR
qkEUNKfVK2A5EEhpr40RSoyN0qmv4xd7dtKDkY+c/n0dnF3bGU8S3Qa4AiM4TTGEo2jMvKs4UOQ4
TV3nr0dcwNnGGSV2gpANcl/k8XwfJ8DGGV+VAKijhuaWPztAlOgOvoiuxUvoBdk1b5AyoHPmFJQe
aJI3bQc5PUMmUIy7h/SiQ+ct1hktFJDIROUBg+GUuxuCOkAl7BXx9UyvNVolqmWoKiNoM46l4E+I
OizuZ5nH35lis9hZA6e1uDDNdE07WdnrpoCaGQ9xpxebmLOlpi1PulN2i9otWYyrfcXXamXrdEhC
RH3gMlPf77+6s5Vv+rpvLsQ8R0ds7szErPAJ20vJ3iNDg3xusK5krKa6eZq09d1PnPRK9cOjJy08
P0OVYcrBYM/YdLrG2rDYPpwmuas6LSEnLLROOp7puglJoelG5BEuTuWHGMbSywTl8cJCXAGcbnnw
Z/y9O1Oi2x0lZO80gJwLAQLFy+LAD0AOVSI85vDK7HWIZRWztHLxRhdmHb8WdmucmLdhdWwUqMs0
afaA4KDrG1xw48DkcleakzFUMnlvjn5xgYYE5bVp+shwGSAeBPeMITWH/Bunn0iYBJxSXc6hCo4c
jvMvTBuKTZcRNzEaUITXkmwpALM6APlT9tW3MRnYZ0F1VI9a+d5VMqfT10DVgog0ZkspzfmnEhQg
3dyOLTWpGpoVdgasa9drmlirpsjP0mAnx+fkRrvIFM1GG+o79KjhIEvV5ZtFHLT+33iQJ75qhKqw
NuiJ9g7Z3tx2b1rj86Vei8LqlCY0pFpBsFvu63L7e3HMz6ocRB2+jdslwP3qCWm7n8NrGtZLkxBS
1twUohqeGlue57Af3rQUjNlMWNWpFlSVv7/sz/Kovy5LXLyL6MtcAtDl8t9/kOSUfTJC7uqYY0PC
hx2bT04IL4G7vW2Jw0JIWw7+H65pLZ6PnxUsAbEEC36fmQ6B38EnNwYk0aArsDayCTlLJzOtTGZQ
JovXCu1Q1yAr1j1S847ZrUU9jQzCTw/M+jntocCcu208uebrlIPl5vCUmBxcvXZUT1J0EiGyQbec
c6FLxPaLC0G6fFPSSb8XWY6pvIJ1QbluYn07T6nVvXlBxfinx55lsTMHJfC/vCpvU1oaxhq2r301
WKp/9Dnh4gboKGtvq8a1EACZvepQxhdQwrpUT9M2gzqGzLuTjOYgyFr1K6DBRTsCaZZVlJeONllg
Wg9B0jM4rdPOOJpkYRlMlHS9eKuG+Sjt0r0bycfh1eKc8KpHzV4Xjz79V0qrnW1QXOIOdmwHTLox
UxYa2O3pv7kgclC4mMXT1JbT0c1NTmqjlPQ8EPaok5W5GKIpx+wntIV1uVGyMj5IF8OkT/QCtB7m
VMlXNy+F3Cfp4HdbWE3TW+6Pibk2mhFnTDZgedymw4gSAI4n4biK/jNnx2rk5acnBrQb2EF9zIsO
uGETZLSLA69pzgFoIX6RGeorqqEFiBV51QR2SOEx28RGUu4Jl0UkV7m2XYDQ6HpgDDrOaQZYWcDC
jVRGrqa8b06OlZvBrh4nvDzBZI7/PZLSf5sD85MP7P8j4akl0OT9ex/Y6aV4Sd5efpSe/vUT/7SB
ebi2fEdAbvzLaGUG/GX6o+3+z/9i7cAH5gnHRGLqLfgiskH+GRhj+f+QYslxoa9I/Dsq0/8Sn5IV
b9qBg/GPkxIqVCJe/pNA+EXh+sO6IzGb+RadYk+gZfFIpv8kfWTOAtRHWfhSLLMeVq4WyQsbMHuH
5iSToGaie7NqEVDeQUNHwGm1ZT1s5sygewegrSZGyeTJh/zXKuBnhuXwOoGPvQTz7110prRh0AUu
8rvRhsXc02A8eEkOV033w/TIOWYOUYnVbHmcRLMn1XlRCfHTO8VhXNxNeWoz0eg4XK3cyM/TtZbE
kpED7yykP4CoCMZrL2GejLsXSmwk7S9Fg610A+bWviCNsXoGqwGrQYVMtUwBCdJnMQMuAMdJ7g23
D1KKoda6aTUY6ENsF+MXYrTyah0HHcGNdWb2BdJ7TcWWtBMdYyzZV9XSktwMwho/ImvBIiV1MT4i
jjHR8GZ5QcCOlR3516LfoWuyniKgGa9YuisSyE0veemF2zDtFFlkrWWE6HbbAXhMt9ZMLsLUG84T
MJEiOWis369eUtdnR2vpbROvNBAXqLwG49nDo955lRu+Gl2wqOjp8z8vOlPN+HPCWTX3QG3pvvvp
s/JaYwZHGjgS0a2JLKG2wpC+SLccxFnqjW/BCFthFSZ0b4B0DHRf6ZC+VAx/ECYaSfcsCjt+C0Oe
T5YkFV6zqzBhCifR2JuY+DhM6LaNptcVPs8ODfv5YoD+8WxgaYTqQxoYZEfkKrQhIEQTvWMkjBLY
ClZGwcl0ncjA/hhqsLtrYaMMXA0Js7m2lcnzIMDPbUlwEJR/6G+AIdAc3zldVlDCGYEO10MYN/GO
EsG5dVt7LPZxF2ta+A5DNS4w04z84V2/+Vth+qOu+ZNAlreHsor/4ci0HYTNy9v1Q60A/hrBYzEn
Oyz55TbhS4Sa44hdBwfqD5f6OSmIF5U9EEc5YtzAZt2QLCQ/XipH5Bs1lgdJVdY3hgf6PPe0sfbh
dNCmCaZNVyc4CvnHGys19d8R0f+RoeC3Nt//gZaBZa399wv3/qMpXsrpx4V7+YG/121Lssp6JgFR
to9OyV9qz7+XbfkPvNcu5GgEMnjjpcnP/HPVlvwQHgJSsmwnsASTl/9atR3vH2IJ/vJsiAn0uIX8
T1btT4Uxz4FYphdchOfAl/anR2H2QIzbHYK9ENCRB/YRvnkEmTQ0UxqNC7OLTWV8Q/XUHn+4Rf/i
ef+ks16uzF0R2CWkxMPsfKpSPd1mVKSgPGmrU5J7MSrc2u1CDwgo4gugypSxRwbv2UcLkqL6k9J7
0XH/oPPm+hwJoE4gBWVjNO1POm/gqwpIfYqDzvPogc5pzjnNd9tqX7Vj8MgkJf+gyVXCvM2gACad
sqp91/4/f82/Vcb//N57y+/hLS58YfLL8Hh8Mm3AgcnrmgMd5sVZnk2Adc/MhvWJxZbi/ff3/NN5
ZLkW1hBYEItPG5/Ip3uutNIzc0ym90XoDA90q/2N5FxmXHa2WJqFDD5vfn/JXx8wPh5mCIA/JkaR
X9APox673kQs3uF8YB1vR5kd845xBHpZY9w31L7qyptb8/X3F/5X9xU4HZ+ZowXr3PLff1hPUTeD
llB0EYhFa9wrd0wRUNjjMhQwIkg5v7/ar0+zg7jLFrAdeJjQRP58tWFKin7MYKxleS7PbdG+g+zt
+t08YuAaLDIbJowYKSHc5R/eo39xg1lBeHPRlvNB5acrq76z/SmzCxoFrjwP6ZhtI5SPmzxK34vG
Co7Z8lz9/tMuq8Knd4eztLAwc/CNQrT5+dOOs0ntZdcFEidpvv5tbElZqf5wmV+/QogHrJ3UtPww
hoyfL1PaLTQjNeKllSwPHH84wIdlP7+jw6dz+/vPZC0P/88fitvHZTAWsfYybv/5ap6BaLtG9rse
Uif9wgzIjVDum/3espK+3Y7KdbJNx3iXw2ePmnGlu6UJN3mjgRqhlBwU41LXf/i1fr0HHq17ZiDw
ddhA/nJD/fAYZ74ZVV04Ves+ru3pbIbFtC47hhGXCbOVvw9m/8FaxIZDOBFrEUcG3Do/3wJSWp14
jKhWA6XlmfFFQkyWjQitdbT6+vv7/esztGxulmP6rAx0R9nhfnw/XVYgsin6aq2xIe3tVLPaFYiz
/lRX/fpmkopJmbPkzpFw9rnY6UJrrEivrNYMCYbLdDLyPQ41uckR2i4ZkUEEFXAsHsj0GP5UaP26
3noWj+9fZR0rr/y0BnVlG3Wj4jPG9IpeMVfN04rOfkKJLFKRXfZKsPX8x/eVk6AjiKf2/F9fmtoi
VISAO4KFxDzeGHOef/nLc/b7q/yy6mD381kCgmXZE/zjz99ez1wjZeqLrbmxcEQ7aXgZ1r5zyohg
Wo+Or+4tXt4/pPB+srixV7K2QlZy7eVF5aqf+mlVYwyGPYworPMgDs6hHfmHvODAlLXx7NM9n6do
P6BMW3BoPQ8UOozonVFteWjNYQ6Oqell9iFD3T3/oab+ZEvkd+OLdjkOgVtB9fFLPWNXWdBNA+PV
GUPM3hfIrfepKyN0dWJAt1h66Rk3TnwTEh+5ntIZ8XI6RLzGc/aReCiz15JGcrX17T7503v9y0tA
li9KAHvpHgSUPZ9u3DAmjPFsjDEdp8qnphuKb3MAzp5BQp7czmlpmKQYGTyY1ImUgRbqG7GdZpAP
JQXik/R0eRC9R3RgEA3ihKkL5JzT9F60afNmnDZqVizJmRTuuG3SnvAspIYOQjtu1riZiIx6rxoe
pvUgsmHeTSQT6p0mAUoRoMBEm3AVOISE04wmMWSj/zEUVjkeWsaw6Q5UGopZBec+XJHPxtRLkMRH
4mfQk2uyvFuNmUY4uuORXyLouztogsmNaYflThRJhmZJj/mbZ8GfMLVmyEykRhytHe4J53xjGG+q
bDb6FQdc/8z4Edv1oAYqIvqRfvY1JbzgKjHtsdv+/jX6/L2wqlPH050hzTew+PPn12jMkSIVw0Jl
vcrximChzbdEyrh/Yj1xYvj0xuJG5e8XHuV+gPrRdz6t7SnTcSjusb8STuLGpGcYQQMOdKJBL8xk
QFndQE4e8M1sZxNZGnok+yZMGqw1AE/pnHeNfeGOkbxyy0hBGnGD+GZu512exRf2KAyay+6iDNSp
s2ZPC+/mrJiBCPLiIWorABPPsCf3QnPG9sIQ7Lnukm8ziS/A6BhbrFuNTKBCHL1F6mO+6HY6VOAn
n030EQ3ilEzfJ/BfibP2J5/EEt/EcoObd9VOmBo3eJpulyUx2dVV6GC08NQNXht/uEBCna5JdHWb
PQKWkEQpP2btj/rQRshveyTmOgQdhASIzxAwMg1gRPveLREa8jIji0dkhunu+tgAjxkGRr0Y2ZS7
j2PUHviVSbCxemt+sqPkqBxlzy986XgmWvpu6KvBNO8N23YcGJ+aGZoBYuyB9QR0x9y3QClQO/Zk
tdxag7IZPfNbALarXcMFt+EzJirmapPKvL0NzUnd1aRq3gsRFx9O27fEfcc1cTFWTtsJdTOGxrCP
rmnE1fa+yZFzrsy2Db4jAGsqXjVDPodDSfZPZc0+4zt79NaMd1CjNt7Y32BDqm8tOeRH3MbJBUxi
eTI6QsqawN815PqdufnmVTk5SGQdI90TRdGCdbeYK2wjZundAejURxxO34w0xqfY9Tp4bnii7mJD
gjDte5AWiI7AJ2vL/tqZtXXQZPCsSrKBUH6KG1R7+KZn8W6ldO/SxPexs8wGeAXo2xP+rByeZYTu
6HIq3PRcFFLeqcBCgjv3ERSLIYWYwMWa7+PkVf66MihN94PfW9lVHqo3hH/3SQpbom+ERjXMFBXH
0ZzPcFhs6wtaujLah5EQO5Uq85ag5miVmnSYjEjZRGLMb43GQd5LRlXtgK9IYc24Q53fIa0IwD5h
TSIwCN3T3qlSn+w0j7eJVasFlNJzB0lDcLetYXQnK/C7YluG2QJxTRoP0kf6EAsM5GTUNsCpGtOO
NwXu1j36BJlu527Kn3AAzdzJTOasGFHENmLQv4S5298Us2HuUTmam95y0OD17njimE2icZN8BeJd
Apls7ml+dStU5+jF7V1szl+aVH5JOTky5MB7SpD0cRqJZGPKp1D6BqQRx/gFXGZ9u7zuLQasqJve
BVDuel1UHWPZFoXntYIEQJswJtdrzOwEF62et0kOCQS+3oL7j5zbuI7dR+IWwfoCGlwPMoZXLa2j
F0T3qu7q236qk/d4cItjWeUXadcyzQE57xaCR1S+qHF+QcRHWk5L0/Ublc574LCxjcbw2oy185zi
u+VZdpwj6PVsPQzF3RhE18ZUlWcTKfMTQb7XciS8gwS2r9b83pTJox8FgMQscuX86TQhYGWBQtjZ
D1sPi2k9WzXEp7rcjq3zFf3dsM7JcrMMMt86qXZpOT/aHuO0whxRwo6EboU5O2n1GEFY3ssp+95P
uBt88TWQ6tWMk8dAakmCC9iaoq99EpXHFzz9PSgfNb1R2zGhmh98MzN3RkvvQ1hGRhI2VqaKGEqG
X9GF4vlaOK5DY93VYQQpmk33ogIq3VgKzdSAc7Kp4MUiKr7OnYlvZ4bTEqfRBaUn87u8osWjXIGA
d4Kh1Tl6BZ4GUT8+Oa5gytOIMXFDtjSi0QLqdkxibB0hpSytANVAjTmts5XHOQj9P778VWmnD5F2
94vpmOJA1tuRd4RuIyJE1DzC5v2BSH8NyxaymS6ogpMPPC7OkcoNtWVTCwdQlyXfM4oOtUoLY3zv
sFs+y84qT4hB1QXUY7V2UJpYCnyjHo0A78FwnbUWiCtDjPeOAbfYKspHcxrOM5OxbRMsB4wo6dcC
Y/GoGGrBPZqZEKyCmlbdbKlNrgPMVKLANNg+l1l4aps83CdjCXHJYf7o0CiikUOOllxyJZuFZDP4
7RXxio9LI75YOww9+I29B+jfBgKp/jHFKWzI6Dan9kIvQtgzzqdbYiTfInca1qyv2DZq2W1Rcb21
4MoZAbAalqVHI72JCox0pLkHdPXhCas3ETdkSGT+CWwFMoW8/O4bOH24dvKdo2FMiHhobv2pit/R
GJXnhvn/zneC/N6RXf6I+Z0vRaDHG5QBxUkBb+3IT99kEdEFmQmFqN8rLaYVz8SHwK3OU0dDo2+n
5BLztX9s1HQXW87B0sN9UaqLrld3EDXTZyDRt0lEfBGM72ktlP9mkTpCjkVuH+f/y915LMmNZFn0
V+YH0OYQDrGNQOgUkSrI5AbGpIDWyoGvnwOyzYaZ5DCnZjezaStrVhERAMLd33v3njs0Br2sCUgu
yZHonWGRZgphZhffkHBt3zf1cI8QAk/SqHYmBZI2q1uzrkFZVdZTmVJYuEwnXUy9SQoQR5OQloc7
I6pZ5PrhxrDSm9SpHkm84bRJx2KfjsN3chAwflXTFaxe1g20W4PRy9UYLk4KTXxHuFkhOzYNrGwm
/CVpYDmhBb8qcwMEYDZekX61Q70GvMwYHCIM1J1Z8PZvdW4k4h4eeN49O+HQ+o6ydogWLUzrRZTe
iBBDIJbIleEVxROj+C9UNdHKalqs96kBU7Ch6ce7OKOyCJ3ppm5hyjWQtczee2bxlusqnj8FQxwD
jAvZwE2SVZjghld6bAiiThDqGJlcy6L+HmJQZ437nsObJR+VF5QWRr6amMWDiA6AWg8BkUczeYtR
OQVrEunR8MQbvG67yMUyahHexrT6nuSBZm0W4XcPkdB61Dxnnc7FV0w7eOksOAAuSSek5EWr3ML7
1A7mbcF5eo3A+tEu6is7S2jOGEhUcq/6HI76CWOluk2DtN/L0CL2OKpGn4jvYyBqIhDt+JpcdWfd
V8ENztMAuy+QvDw9CITVTrjHl+JPBOhYtX6KRXTtRMlGuA07c4GodQwI5AUdX/pdQHZQVn+Nh+iL
7RDcvtzrCOyaFA1B7bPlHEa5ZNbnDf9FTkuuMYjsS6MKmPNs76oohiHFEFw2xtnFBSXFQy2tYKvq
dof45xJQwY1MmZDbnvUxOubVkgSZVj7dja9GNhzbuDzNQts1wsBLsoQwtFLbhum0HRz3TIf5SeTB
16SwQAzIDV2kDfFtm7J0HkaZ384tye1znj47DbpAcySxBS9az27blvrGGiywE+jitqabnemlZltF
FiYeXHNc16QC0w/DGKD3PBJP6j4xKu1NAuo+6ewWLx7rPR7ivad4E2LCdiLJqDUcm4ca1X+jEdXr
0lvjJ8eHIIjwg+jQ9ThKkOwr7sGa31g4+da20k540ODpiLQ72hPkfFSl4DGz8KRZCAtKOWOW6rQi
h9tAwAKdn02QTqiLOhN2oYeXc0pOsLyuiPcbbshw+OJMUluT2ZxclS6nc07WH9y8Pjtof2772Y72
ywAMcTBbeT6vMMnisJgC7SmmQnkEJfBi9yDpY+cwiPretbVH5F/rrqVZqGzwnw7TwWpGWzc4zifh
Ye2LbcxJo1Prq96cr2OXeB30umjzneGZVvvnHj38KmicamMX7qM96sZiKNiWBZmIalbJ0c3NxzR0
H6II1rmy6jtmOXdOqMobYEBAsclHtEbt2HQV8jak5X5jOvd6Gnx32iDY5GF11tIY+GGg0LPZzoHz
2g7WRbv1sNEw/5CZT//8Ng4GZ92Wdr1l8nJX1slL2vQ2kq/otqwyjl4dPqaV29bfUWnc5SifV4Q/
kIxgV5dWEHVYT9XX0hyJXfCsQ+VO5pOmd4iTR7IhyYCa1r3equMwzredIzEWEtWzlWGC8rmecges
d/05yfsrI6uuY/azYz0Tq2VSAPlsXzFqcdaOa167+YSC7Jm8Hoie+cSyx+lkZkW9ciDyB36u2wVx
9uUXrUvVsetgwTqEn2IFuSUr9zgOCJSqPPF2VdmxCU2wzzQL64LeVPhyXDSCZarjdjHmZpOYZGlj
wdVXXpJf6rndO65iRWNxWWF62Ezkgl1lEssDLRB/7osnMAjfZlm7ZwHH41q49XQsndrY5jFPWZW6
tsnsMbw2h3or8MxGI+HWwtSeh4ILoyvYebnDDwjy+K7ItDNxuVu3nS7h0F1Kb6HyT+DxnGa3RMCI
DnZEq8yrsmvvyt5Y5Kr1lUnsqCdh+qQTIEtZceYB837fe85jmSiL9MTmXAv5cSq8W683930u9EOz
pNRrrkvKdz9ukrB9AubypMe1ONUu9Fk3vK/18j7vEQGnc/wshnqHwRuIjrSuBhIn12VrwDHwjvOs
Nm5dXSvRUKFQzLBzb3FNsUSVztbqmx3ma9IV1CHDtMI+0xY3LhgVHQtgMV0ZjRwwJXoHso7vCFsL
14NDQLQYg4NX5diKRvSFOWDITCf/lfoWXyRFs/69q0i4NGJ85BHKuI2TOeglMp0Z26KNFJSv5WBi
V86MtPTrZBztrTY2Tb9O5eg9UTt2DwSsEPNQCy3NfQ2RJotKkgRIR0xdzDcSW0J6b8cNuzZpMVm7
RwcNZ7bV0jsVlvX3thxY+7Sm5QRZY3y9MbIGUYIed5Z2DBTtH7BA0vhKU0detCFXe01E401n2mGH
xr5Xl7qU5W2FtSZYCz3Wsi0+TeMcVFrA3q0PgX3A+Z9tOmmkLrzLECigaPENVr1OJmjU61fAqpxH
u+qis0GD2e/D6XY2gkeCH+4gHogXpZTl40tguavWyfRCFsrtSHIXyg8jOdoh2jtYtISCbjECds+w
1EDFq5ZU3KC0KX6j4U4aqEFQJcPcpXZIomuSxR+VhX+/4HMrRco3dXQ292djwVraBZ7fZmQf8+St
ilC7rAipuzaURnRIGLTBi4yS9JZYkk2ZADxBNLgOZgA3Uw3jqkGxmBvBeMiYF7O0lwDUw2CWayRw
vbmWDZtMM4bHGdP/prBVeVsWzWnohw8pZKZVW4v+sXGM58KtLo6DyJdMc+BWAllF0NIjKcp0n+DH
phYJdNK3kvkUex0VgBN9iFIJklZvxLDPWVRWWSsv2eRmD3kVIiLhl8tLUkowM/3a0kro5VmHbGSA
1rEKyqJzaSZg4gzDOkJYMjQj+ZzoudvhoJkIxHvztpvLGJ+SAdnWlC9lmgAXjif1EFVaPhAw3xef
qddCUF+Ne86qlOj22M3uQ+xfa2xj0GM6TTJfGO9pWvpT6B4jLItnNbQgsZpw2gGFY2FLdCqsJEqu
RBHKB37pn9tGnWNO+beFt2CVXQ99MrYq7QlTCV3YgGHPw9Q184HtEUsMG+xjlVP7ZSA1zg5ZEkeH
qEDyC7Wjqzvn0Ew+YEzsT6WFHyJyvPmi2eSSYnEhca1tXfGUlVT5fZRGQN+7/MmbaSrYcS4fyEjl
K+A/hZNiugcCxz10zfZ4rmYv+kK+mP1FDnK44AoyV1lnXWpduCfcftktKknO51IRs+0GA0cKJuu4
EOHy1kohTmSqPYLTUpWUK3cEPxLpDPZb2KdOi5utZqo2Np+ZdgMak9XdWINZgDoPJsYLMVMhwjZS
KzoxMik26CzzAymi2KQBKOzjIaj2ZSWHJ1NNUEEbz/5o6KiLaw7Xa45U+tadBo6JqKHwL5TeHT0l
l9DvHqhVlwTpQ0VhscN2+sUtARIFGuoHSGa42Zz0qYo0P51nZ1OrKsTKwtEtjkxzCa1vkx1/r10+
hA0QRD9HgHXdVTOtKtTz4smSQJQMoyIQhvzHZ7ojE50UW6g1k3n9hKtE7BaMzVrTJgRMXX9GhURL
TNrZgYzTwu+kgOVaL8i2QVTtfqqk46t81MEOGJl2KCc7uWlyuzqSkAkDtYymcouyMyRCNgwfHJHK
6yLpr7TcyH3blNlzhvPjuWgTkkf0lszzvHLEZyMijxK9ofnNRTPEdMBUeKGIff3spjV1GLPzjPCw
BsZVtXSXqZPqxIdmwomE30ZorZURJbxwk/RIIebMx7EQj7Ftbqu5x2Hiu06HWLhVlubclSIuMBL0
Fi8cgXMNHQqNTjW/31H267BLvM+zwEVIa3EmvejYumEVHPUobkoS07Cc0Zmmn3vUOz22vsF+Gvh1
Yg8NVnY+F80nJOvN+BGwEos+DEMzfAEDRvCYmDs7PvAOtuEG8Et2afPuxyQCaeSmJzKGoGjDrdDg
DhzT1kjVaaDovdB3YLJMedCVY5eUO3YYP+CGtV9CCEvnmkKfOLcfI4SmTtvkwDGU7CmMlu2+F3Hl
3mUYGIYjKY6OuQ26Nh33ZZd3H0o70yMCMGz+D4XgMVm4Y0z2aYA4WnKMDDWRJjP1Juy41lAYQcZm
yvIbs7bUOZv6pNmaQOf20TAghWtkRBgzlMuEHjbZRuIlr3OBiFK45bfO0FoLFh/erU0ic0SKQyoF
6XbhiPukUWVf72nF58NaRejPNgwsc2xHrtDo8AyVlx7NOOjcTUIn1W80IubnYafP2t1kYZhj53vJ
0TWbxohnubpXYzqSrkzL2dO/aCMZzmV726RwEBCl0wuuWE48vd6DL5J3My1W30XGfeJpP0ccX3Fr
fXM7QUyGQ4JTm8X4IOhATq0LCWGmZ0dlRZ8BfzEVTqdG258SGi1L8R5trbJyKCk/NdFIsKOwNUZF
Yatvqd4D0r1hCq7D5mvsufjJRujGnX1T2oMgm1VtwyGsb/lPrAfa5Omj6fXyIvQq2fdSvRBtwx6N
L2hfc6zeDHMGrT0Du3Ys+ayrJHVcHjHtyU3bmAV9OmxZXrazRFfadyMsOQdvyMBCoBp7AicyuBH2
2knxE7Hr3LzqsSa8hBaYwTUkzME61u2Ym/QYlhErfnAjIZK5jSneLUlmil9EHQUA+dCUIdSHRBhZ
RubtytKdrKu4TqZyU1eu9NZRUy0cj7G2l1BaDe4gtmtsq7wwbrs1h0GBIspbTd4ic3TsvVHG+Ast
DVlBgFM9vQYxImx4e2T7Hni88UyQgmHMfqA6Prfj1CyW6ESYvKLgCEHa1J2R3nE0VuFjl02ZeZUq
wVJgDxr/O7EAuStB7lUH8qkVISeV4KrBa9VtVeG10TaSViVYXcAcLljQ0gTYM0/mQ2qO4EpJDWqz
vSBgdty7uUyrevVzmQDIRGQR0Io6PlutmeTXac0oxxdj31bJyqxCEC0eEA7t2rMrI97zNyPoD5oo
O+kdFrSO5Prb0GoopQwnnY6yzNnyrLS95R2eu20zmJ22MREnjBeCEz34mgpboadF7R4CrgEwkDbG
ORVVs0c7Ni5znkvdtbqLGrn1/GZkYhlywLyZwyI+MH/7TqT8B7ZMqilO2qe6Madb1u3uFFv2CU9I
Bjjds3dIFBa1B3LUwpTdLjfKeQO+p1y3WmOt9drj7FOgz41aLQJgwcCdbFWwENLuza+9m2hb5uTB
x6AwWhJMKyv6mLcxKt8WAFFBNU8s7Z7WM4fIoemmq6LB07+kc9l7CWSDMDyTpg+ma+8mV5PaGzEx
7TMaZ0S/sghw8qVT4vMuc0TPW6g9yygFxAybsIJDxWtuusUXaH7ThrSYqzBI0xcV6tOdpnvG3dDG
Y7wbXdBdDrHkh1mIh97Af69JqHBIMmwaNhm4EyNrA0J7vHarhb1xjFkiyCCl8tphmv6WhVrip15Q
PxiNQflCI87im0zzSJ3XfMJGOgLBUd0nTGwLNcUDdkooH8nuEte4KDXu6RQDBSomWlkkilv7meTk
Y6EH6uxQkp4xvAJlNcwPVjFjL2U6a7xkdAsYljmdAabNmp5ShquXKDXLu1R3PgIRAa+k5+4mV0Nw
FwSE5G1SdzpreiV3IIJw6BtFde02DZl9ZefCMwRpRNuO5yRgxTKRbNPhAB0KIpONaHvEbLOrhsWB
hgP5BpAZSHE6k5TZksyAaFnt6uiii4B8kap/aVIj2yDvOzhxQM6GqsGVC7zmXueYRyRFFVOlpvrs
xGkc+HptYK5piqU3mphDieyZRO5M1gEhm1DGXnotCnGSAwHVN22a84alo038gpMmAOoCzaC+T2JS
FmO4a9bUfRwzl23CFHcaf9O1qc/2bW8yDeJsUcxHwbTY8yfGZDcjp5BtqxXDV0vW7V0xR+1Za/pj
ojv0h3R7dPZ0DhjNAVKlIQSeFF5nWs7mM1Qcl1gIl4j5cipuWisEve4w+1+5CCrx4PVJussTgc4b
3WvIwjNHn6IAaroWlQIqBLNsxq5VxbrqAhPNCVZejXDc0JkZpxnvzY7cHYN+SG6M67GSAkRHZRGP
wtnkoW/AiE4IKHfMHz1meFFg7KLMoC53tEysw7GYt7Ml6muiepsXECHmTZIO33pReDX10HygXAkh
XgSYTs1cE4cCp/ShtmmaydSTJz2mXRXMQu6seoxxMM2BdUfk9/hctZXh+cFQT8D/hbwvoBDvvKbK
NvNcuDc0aVzg08F+kETmBgjKW9HjahfqHgmI9jjZRXfXMAjj0BqXW1591BCeSLbEgZkfWl1SneHY
NQ+h5CVcKVU690HMwN8tk+zggXLaV0kf7HtYSi927Pn4Esojv9ZDWkTzM+I5GtnhQhlM7OZOs8gD
ISqRaBcwn+lDb476x1Ea4Y2EJca2bET0amzjlkywS2ovLVT84cmul3rsixIpAeq7CAeqh/UjbI19
Gs/mLohSyChVj4UjzwJe/cj7Zo4BtLC0+EYi3bhu6r7/PCSGc0MUXt2uqh7BqdP2XIcxHrNtBccI
EZA7GhFnmiQ7Tk67dRfmKLPsrVVrexUQai7tcKYhKo+GMQLkwDW79srpGZ9iskE38pTn6RdJliDr
SE5RW5FNW4irUnq1xUkBeWBgaByHgGtDCAaHQbbLcrTBPe0XU1Gt6Z2oq5SKG3CWiu7pdhcnJbL7
gUMzRF2SdMqWIkLrmUCaqGyP5IjxnsqJajjMtSk6tQ1BId5Ahiuyjo4HwXLojR57b06fKhvmh1mM
pZ+yfm6GEYMImZwop4S3CXvr0RHJC4Gg7hbkeugzA9xw7NKfOj3d001PoONNn6pWbzewrvRvWslW
FJtjbOGLnZ5mt4KyVMUkbbL+z1O+ipUbHbU59z4EeZDTlHQmyI2xnrBMDrjPfHcBz/U/GHT1gqPL
FjBduSDqVAuszliwdSC32c0iYBseHTP67JDt2h+Mu4V2x2Q4OrkLAS9Cl3njLlQ8i84yFl2xo29I
/bGw84qFojd7g1jj+Kwe4x+MvYW2VyzcPXgIC6MUFt+0UPkq+ivXoQ6pr1yYfSS2EqzdOt6pKxo2
QCw19yJwpqt56usnuWAAc7qRHzUb2/GkHYG5wwrEZ1le0ahei675FPcyP/e9xMid5PGRdFV9j+u/
fQpcCwRhLVwQsnX9VWXY52GBhycdWvgqMBf0DcGStwi64BmylDFYWCCHI02LteySHNc8mkGi6Dku
lqRGKmVial4giYahyY7RhOzOvV1oN27MZCKkpn+ssJyeAwSmm0yn32WEM2ETwwJjFEb1mXjU4qrN
2Am3LdnEe7gN9ia2MHN2aupeiKMOANKAeqSuY2XOASIpqq7riVb2PRmjDIPnH7jIgXbuEYo1bVpO
ix+GH1zJWk/9QDhqRztEPzpjpq2igG9QNOitkp94yqxtj7ZSQHKaaXKP5UKyZK5dfppYadSeX7X3
0JRpRmD7gr6MnLadGF5q5R48NGtAnHWbCXXaPnemboMUgV9bLJvmQ9BwuqStAbLYByKewmPsdXFS
jWYdQ9olxhovpfNkhYb4HrmTt+8ajmPDFFniqZJ2ezdalvZUxL1x3Swhx3M3f0hqN79WVFd3ZiKb
Yx7Y5T3AQ6KGqzA3D7ZT9w2tcmMGBMcMzDcXzGgn1HRN+z7bSGpC4tlp1ZeHjBBqspSGUKdHHTYD
EUJg2te23RHTWcqq+DKZRQTezpiDpwiGyXczDTzGJjBRlesyTeg6wWuDUTfhlYfw7+Gyg6Nq/ECq
IoIDrxrDv+T4q7enrm3THQsax7VMzki+KBlHFL6Ovm27hVbObP0B2YKiZ92XZy2iUHjMR1Y/eAN8
nUAz3du6ijCHWbPe6BcLGQXnpsQOj25RkDXV9ba5NwraC6LK426lopKxhqUGCb5xAAVFOncffhNd
QnaQ4aDKwoN/NMxCfzHbsT5CvmF9kKZiUmHOV5XHmC/MhuK6HLXgA7b/lwhGD0N4xt2pZB0b45hg
C0fdmEqkW6fSxorp31IgW+VXXPSHTlTkx3nEKzn9c8xLTqNQxcY6LiPsrzEU3lrhsPWBOUHuQ2RV
3EoEUuEGzRmrHgftPVmkYMyMGB1MbyZkuBlBudND+Bgre8pLvpMNKSzSoEIMtvOFDl28bepi14LH
2kR90V5nydDAFU4FEyocCSiw7ZXQEbQkjfS20dTkB4N6YW0q9wtsOHQNaCd3ea13HxKNIB6vDMIW
6n3d7HvDID0sQPtAnQvKvVbhmfuNbAj53SlViUJqOgItn/HdbNNookE885AIhq18kHaxdvLEnD8O
JWWnb+ejq/OHxfUMk+bswmeg8w4sbj6yrjKGdRgSc3ii1cUI1GLgA+dFs9yNirvk0IYFx3P+TGxa
FmnmxHkt1lmPKoVaJNzDQDEbX4px2IRoSbZ09shIAqN4PzJJhA+pmAE5FporJT8NpoTHqXMKWqcG
LA2Kq+7jXMTjXjerjIMDdElC6KHOmb1kXFmVlvOxkRrSQKeZ8msQ78lpFETGrjjvBcy1KJXDXgy+
Nogzd5vFuS0TnmFRzoeY3uo7wmtjsSP8YiBAYYkwx14ADCYOXZx8/PkvUv2y7DtraJZMrkU9P0O0
UYzk7R8cIULdWosjAmvWUnB2DmCL0e0+M5N3mPV2bYMfxqMA3o9BALynVgV6VlZDdcbi7XIaS1QB
0L0ze8Ovsi7CWN5NDGAW4vf4Uy78jxx6/4PIn/93/mxDor/9721+qybu4jb6jwui17j4j0ObfS6+
tr+6/n78Bf+2a9sWPj2BvcEmgtPBwYfg9qfvT+OPXAOrp4OzT6IEN3mT/suu7RBqA2fFfZvaiZOb
oFadAHFCftDt2P8otfO1NQG3KT5T27LsRbSOK0K8eVlxIzXgP23Ya1aDoGpUJPIifxnmXZ9N33+5
TeefP4G/WVuXaxH66+okwEi2nDc+HtGirQQ6SB5mIQlcC0NmDrWoNl7UXv5+JeO1iefn10L5i8XV
xVViLw/0198gue3kZMR8LXj7NE280+BeFoycr9PV3eYNMQ1qGA52Gmg+R9GPkwNJOxDnKA7LT7n5
fQjvsZ0nG7gmwsfQ3AaTR0s/NQDbQU2IEv/vH/i1Kvvn5yVOiuMfqnw66G9V2W6TS/KSPL+fiNmF
PAjZbywr4sJQMVZ6MPka/9E7qnPrt7tkG0surEVMFLguT39zl7Isllk/5Z5PDslCdCrvwnr4nhle
dmer5prI+cWjDU0GlhAxgDCBrMn2rgcLrRA2Rr+ukA7G7l2EY3rNu7w2W04TYX1dDRcGiuM21tnq
Mb/Ck5jZIoiMIUUw9D5NkvldWpUPY2PfcSBUG4ayJkby2cLO70KUdOJdKgU1WY4DX68gNjcNLRv6
8psW/cOHttHYJof46u/P4Y37iwdBzWfgR+IVRSPPEOb1i9OMKhzjtPP8yO2Vj+hErs0phfRLFRPr
luMzPPiYd51NYRBciYBUyqbjyFeF9jtmjTcul39/FJgxJuRTA0vhm3diIoXbAtXm+QIhBYTDvMU/
oSbEheCOZ6gmREZSvnEESBnqM83pOmYWDS65+sM42M07LrzfVorlzvzycd6sFB4eLScdSs/3Fm99
aNahP5iNx8n50ozze5ap5cv91yb688vzXprI3wWZ5cYbW1iswtwyB8/1Gb1k1BGE2oQVAYZ/f9w/
Upx+uwyLKCuFbWHNenOPc9wmkH0HDxoPA6669axrAHpH6c47rCnmkfkjTC1d0haoJh9EL/qcfQvy
BdqAgzBM5fcVYrY1GJlFsPnVLHpE6951n+nB9TwKmORmv6XxOmw4kO80Cw02xFaN0MIbc46HdR15
T43Ub/ugtU6VndX+3KYIFkhSXnlxVQKJT1bwEMFDTr5LpXuowzwH4l2SGaCRICno2rY9swRLtXRQ
s+CzJpKv5M4gUBb1lUv0rOaFs++iAGGSynKSxk9DXBIlYiOCsolpIU8kiTZp4ZKbgCbrnXv8x/dY
knnuOTr+Zv2t+w3fAxjGNPMYyGfThsMQauR5ZRJ+RvCh9ggCrDzpIrJJNIq0FU4i5P0lHAcKgi57
+fsDf220+flasdaBYMITt9igXv+8HeDinRsE7gL5go7f0o/KBVWo+EK7vmpHOkQREbX/i4u6Os1s
3KQG8XivLyrmcTE0ctEiPA8ooLahTQ6D1dTXM2L/Fbo3BKDJO77KP65k2GWJ94Z1hJFzWfx/OYYW
o3CsoU7Y2WV/aDEDoQlWKXM/5j+DRgZy239yyllbUQJ8mkgwOOWD3FPpRO98/beZbz/WVH5dHILw
OEnxI4D+l08SADAtq54SOGzQi0w5CawBhoZV5KDBgYIGgROMHppyRfxUk5Bx3DJqNBztpuJAcnTB
LZULkU0xpvj7k5G/7bssaryWbH7ussyKN+8DQjz0Dri5wbE9m2COb7PpZoJgLdEjEXSu89sR1a60
zINprmfSWK+tnqYCzO5+k+TI5tKQ7UkXhKcYSDPKyntucxOBXRsRTGbex0aDOalF3qY8glI0QtPX
TmGvTSJwgiG5rt3R3VS59qziyQ/p3q7s9LMtSEvSJt4OlV2BG90DIglWpkbnp6eqX3U4j1ARRJ+l
zmwkmqctGtH5yglvSc2BZJfjrCrC9gQIuPdHGoH0+hA7hQpz1FQ7cHpDis86u4tT6x1r5p82CceQ
kqMuBmLu0OuXTkZ1VfSB4wIe9wbf7LV1CN7K6OInkpSanyvLP6pP/mfFx/81zoixlAL/fQXyCFjw
86uCY/n3/11w4CT81+KWh+PBoR63Ds/o3wUHm+m/ID0h5IDBgI9+SQb9d8FBN/tfy7/tYucnmgY+
JT+VllI1gitlWP/SEYeQS+XapIuSePpPWCNvLLIwS6zF9wYzwDTYdXlVXr8kThonEoy3fFJuSYJw
V7YH9JyYJWgg3YNiGvZGKopHKzZhluOnLYnoMdRharRmXYuh8ftu1kNkuc38zl715vVdLMXwSEwO
W0QJQGJ58/piIRZhiNT9KRARFr9u6Fc1u+S5JkJ8S7Mw2/7y2P5QEb055fy8Ho/D4JSHqPet7zMa
rHHAqzw8IbvsN9lY0VdJmP39/So/zvG/nHJ+XEZnFbP4Ri59iTc3PAqqVA+KaHiqHBIViyUiksa6
qzFA8cZ7t59xDSVud4V8yfQ7JHFrrW76898/xXLvXn0IpGfgCG2B5oCa1pGvnzreS6sNPLe8ECoz
7dtuCp+nesp8l8jFD5pV6T4JcsGdUZfirrEC0//75X+/CeioyEJCoWa7nPjeVrqaJXH4lLq6gE0Y
10FJmw84lns2RafflJIQbKx8xsmsW3WDMPdjnzbJOw/it8cN+YftD7AE3B7q/TenzaJLtbnNwu7C
hDpYoxVhBt049jtXWW7k6xvNVfj9Yv93+IUBBnq18SuVjLUeqe5S22ZzMPCxEksEm7xJUAe8c1ON
367lkeK6QF1+1ChvS/qZUbReWtN0QVo2HxBCaTutDMyDAI58HAzJGKasIv0jSQ4fbYq9HcQvkjyC
ECY8E6TMPv79A73ZzzFQk8tM2q4jhG3rMD5ff3fCUWpE6814wbLxqaeu2DRBsUhK79QycIjhzv79
gr/fbIhOWCokYcSUD/qbn5YBVHewyau4lCrpNr1HyyE0RtrA5Ni+8wb/dimOcZygQejQ2CA9983b
09VyamFmDpesz6tVDqrfZ7AVbZTVGu98qzfHZBCAggeq43PVXWkIb1knfzmxFRWBJFEw9pceL8dW
OR6K6R49XtBgskVzKDa6w8lVw2a4+Yf3c7kyx2RobrTFgDy8vnLS9RGky0Zdchgoe53hzuKAybYW
rf53LvXbYs+lpICZs/ArzN/wZyqMitibDXUJiARz2vQjOqcljD4m/KQ1X/7+vX57MbkYeyc1B4UH
xcfyQ/rljqLRcLJhCPpLqipsAtQopEcw7mWMl1dXc6zlp75wy3demT9clZYS7DDWXfaXt+VOM8+4
DmDmXPDgBy/pWHwx4yZeslK1vYZh23cmzfz+92+6vIavlh8OF5IH6Lg6X5Yw89fflE9hDeChxWUI
w4FcySAlvbfM3jm5/+EqhsECZ1mcJhyaBK+vUgyYxSX+xgtUc28TSYjJrgmz/u/fRf/DO8J9k4KF
mzYVp5bXlwG4Yw7Iiu1LUrnXOb7cKiSjs6vOWdxfDc1msa47jNWSfZRdlAgJcZv2qlvAkhwd1OXv
H+cPK8BySpD8KDnGcX57/WlqEyU6lkP74mIRaGPmAKXyjbn433xrsAlskwYta128+dbTorscps6+
RJFvoJjFcnGKr90HUnPMO26Ccai/4NAMv3rFijnkP/+Sv178zS+l1J3My9GJXgqPYgt54U0YvdPK
+v0+UvnrbBNLPcrG9eYSA1YZkWlJ94FpIdlx6F63eeoMcLlk+o/fU15SfvicKXVn+afXj0wbc8tC
peJd6IGMG2adpB3X5XtwI3N53V//6IyFHieWN4PTu/Vm3wPi2OBoEt7FdYGbo9Uru2/hmDGLDRIn
Kf2mbBhyK1mkh6rrou+1G9JJJIOmrMk/sKxneKQIzfXAjlK/JJHnaw65O8YSqs/oj6yoJlfDTeNu
hz+Njuxcp+TQumY3nayqHs5Y0whadu3Oj8kQLP2RAZfYk7/Aa9JaHZNuc4i87wSB5O+tcb+vBHx1
+oRU8qbBDvnmDpNSX4ezOTqXAu0CtXQAWp5Ozjubxe/Hx4UPyN1lgkMBQ7P89YMs6Ow0htt6lylg
3UyDHzKNrnSMIyEi48Gc3AoSKoL/ftOPYj5jKkjrjU6g883ffx+/L0nWUp/RvOLD0FV5U6PMpKq2
KtbCixwN76BU3/o0AdM9ffpik0bpP65RAEgR+cR8ig1ZyLfMoNKa65zgifQimjD1HcRsaztPU//v
3+q36mC5Cn89TCJYb/R8X99eQyGzTIw2vUTs1TCrzYqs2KkOFhe3PBfh0JxI3ggOZq2MFenC1TtL
wh+vvxSlLiseM7Xlrv+yPzdEz2azU6QXRlfxjcrxaWgitPfg7h1sBegU8ck5tAxL7WMd6eE7i96P
HtjrHzDfX0IFpeXt2UwhXl9fob3SIhQLlyyyViM2YnbY5uTQwgVyPFUkLIWLzCBIrnqTo4Ndz9m+
nnTrnZfr9x+TDWOORjiMOTqVb5uGAa7CDlF0enEnzNLAUtyNXtFg+vvD/uNVTMGpGT60zpH99Zcd
ybasa4dXCqV4jtKMGNpKJMY7s5w/XoUl12Pj9ti63xwR6Hk5hXTT9GJ3mg6PKKp8fKztO0/uzbif
7ZjHJVl7mfj/J3tnsiM5kmXZXynkng7hTAJdtVBSZ1Wb5w1hbmbBeRCSwunr62iGZ2W6d2U0onbV
yF2EwyZVFYo8ee/ec9FZ8qD8/GJURKzLMIjsKQVRSHCVnuVfvZaLbIVoGdN9TUgohgS/fERlIT6E
Dy2Ei+6EPglPsDsNv7lCoSyZRrrTiDSq+Tc914ytBfoD2EffzmtYRPZbF+U6ARI6vb8//jT+m6XP
C6DLeXkFlxv6zy/AmGKao5HKnsA0FVvl8oBPEf0V0lRQScyGFWhR/b2sjNvmgsL641/+a5v697cP
zLFFvcgn9euNrS4RGjZctZ8IrLLXKi2z1eQM7sGHTLrOwYhvZ9hEu6VW1TmrUdfWQzTfTRHa8DiP
kv/B+mcS7hMNQe8cqczP7wXeAd0fyyp78gvh7juBMnZMrGr7xy/68lN+edg9BNPg6/g9dNV+KZGJ
65lgry3pE0axPIiAf21ILSox2ZZcomv7B2j/n/Ic/5s3GTIo00lmsMLiuf7lUYA83LJE2+7JH4fX
xrXpVCcGMmf9kiA7mc6L3g8vg9Ux0quJt8LzJFaTGLqjidzuz56ktF4ugwCqSxQyLoTCn99jvIJu
kc1V/xRbhi4RGffdgftRuY4xf2xZ9d0zb1y1cWKrjJnHxE8Jxuf/x6L/v5qQl7+CY9xGhsAVicf3
579CQvcuYX71l06BR7CW7J+pSuP9KGq1HgUZDECVtK1FBNZmtvPie6/M+QGN+xeBXTf13N/Nduvf
/PHCcC912j+sDPb/SwsD5YdDT4VS49c6rh69qsQ9+eJyxJ9i1WQvTtcRkYMSG4F/63olMr+202Fa
jLN9Bl8vXxw5k46mA2JMIB2axZWkB/+Gu1J0XDQL+8zU0mQsOQ4dlHuncBrEF4P+UFroOhk0JPV1
7ywFaaggtV6wCSuymfuxepA+gH6SaOzihtGYfkuHrcxo26TWg9E1gGxMG3s2zoVYvsVpkXzg/7Me
irLOTKAaXcWjfOGIIwJcmFYbdiTvkPhWbxVA2qfZ8y8KZlUnKVbTKMnQz2XJuyF6hslekvvHenKq
M5Vr/DGUJhp09rD6u7mQKV3rifnZu9DU8F2VxndzIFwjgDlofdf9WN5aC+JbgpntWDCaF5fsL9bS
iVS75KPx3fIS4ktNbtpqGVAF+u2D1pFTSfO18ZeAYF6GYHXSZK+iKqPfbwT/mlr8hfX6D8s9fO/f
/+0LZkw/X72XX//+l51iatHO/zi3+Ot3/D63MIxvqOUufEr6W1ztHR7I38cWOoEXXNY4Z6lH+A+H
DePH1MIi1eJydrGV8AVMNPgDfgwtLPsyBaHrDVsR3QKny5+aWXAY/vRoQiq8FCxUEwi2+E2Ir37e
MOo66xSqIhl0nvYWTVsGaPdJtPQ72lP2zjQKjPV9KbA9TyHYwyuQZmIHtIRIKB4/EhV0uG8V9klW
7GNEoC2R04u1BqHKhH4cBQiX2txMGSpNpeOWQVfQ7xrbeTe9FJd35jYHZ0HE2uPwW9mF8zqP9ufg
bksVveP5Ityv8dQxrqPlhraMPHgDNyEDNw82Y01bN2lHrELsTT46Wze+gZEwBSbsgu2SRXtwDQml
i31jaz7+WfA+TbOc0nE6afpEkoLRa+TfaXj+la5tQDWa58nRzLVgUIAOtYJMGHmRuykAA2wT0eV3
kxNjc8Yk5j0AW5Jrge91jSHVe5oGL9qZdgYMyOzSYVwRxQquw0mVQKEOzoCXqD00npmWZPfKKrBA
k5BcMTWrAhMqse9c6neeaj1ejntp2UklgHnRpXxQfMXl7Wz6cT3ZiblWAgv1upqWCCmTNUaI7BM9
lKSkkYAm0Je7sYPiYE7HMow7m6QRQuTrFz8ZtpVba+Q6zs0b2Lp4o+lzfPGzW1qHVNvN7614sCJ6
oAtUaOWVxmEGPuqvNV4oSviI/ZvGHP7CAcBR4C4pkXc9Hx22v1ygVb2w4aBFknLaeISiols3nod5
Unt4iUDv2nTeiYiG3Wx+1cVCgPbirLHtz78VhY94OdEUV/csk+dxWY56c6vHO3KWynDKCYrA3TwE
Sd7Tn1HE5IKVUfPLrCfdceJUfteUOOpkyy/N1Adx2plYDDkacI7ez3ENkXawP+QFb6kxmXaXveFG
8BDi67xdtiRk7ghvvGt9lxdQ9Hyq8ezcKMPXv7rEsVZtvbSH1ubTc0jADSc073ix9NCIc6A6cjga
mUedSfroDeysEOP9ioCB9Rzt/NRVp7gxy62nazKs7PY7B+Zu4fL9PvkghvDftmhH6Oemm3QQ1d5i
A7hyFmKVVoUy5qfZUPw4U+TaBs93cSIotl2LXN6SDdvg8mm8h1l25e00K3A1gw2BhBNp11v5cOWj
9lpZhImuY8tFNegkM4mGQDmneOu7rbGfxpoGn5GKNfnu02MrYxDgdp+eVEOGJmaOaO8w3tkbUeG9
kEJvngFEMnPJVDNcmoaPWdW+uspHD9/ggwY8gHhAoRUPK0zHgSSFEeT4SzNC+jNbqW/9zPTC0nLT
oLTrx2Fp5RXMiHivjEiG2CCKoMY3uppMIsRdOXwQ2jThIeeevrrkQAZqBpxkd2KAfmmRZqnzXBPE
TmphIRKk7+DhjaJ2zlHaxXelrY0nu9PErlA2hCaMp69oDu8JHb+AiLL7NKkOWmOixOdKF5g+Anyz
HxJE3LYIXb2p9oisAH7gQU541Tld0AjBZNOfFzPB3YZ7/uipUZ5LHHepf1+3pb/OLKcjZg/QgpX/
Zi+ZsTK0sQrzwRAb24vr60iKkxLQBFHWTHtzcd27lLEFkAzPOzTs/axBKyYEs3TPaOdJGnTYZwks
nqt8PV6wKoO3c2rj7OvpVnrVtoCUB55q2HuVeY4gSGTd+EHNTCaeb2/wlFP5qXiJgiUaQprnJ1gU
CfC/ld+1a1yvcPWpYC/dMOfEPCQ0Z/0LGYeG556RFxr+wCc7IxySonlsq1jCXXXuSmwQtz5u6k1B
ks+hibxlMzlm/WlPsQsVMR9v7DLNdmKomgeQZeu0IsqGnG/c29AhVPk04zpdtUTp5LZ9qAZcfpX+
Ouui3EvPPfaFRrgv+ddgfTu6QtyGKc6c9CEpJ2Tk9Dv7vbTLw0Tqjl1lqGtGQeJPXmGLod01h9jj
H6eq4sd7qYaRyuEzyDO0WqpLeP+rs9GRl5nnRbSz7AUBy/zZ6dm4Faop8d/KaZeay/MwKIPTAU7n
OEv1jCMSjWA92NSeHalutj/cZGSo2LGKN3PdNySc9YQUAZBpB5Q+SURQvItijdRXdPCLcTXP+g6A
g3ajz918E8k0Dxq9ui4X75541mOu1/xhgrZUl95oUfM6mlO6hrcz4+2T6Ysd458DM8GLZPcJ3LIJ
DJdLhaFYPGbXD9eOxuQgmWVoLTXds9a8chilbOcROJifMS0GCdDvCoabRDHmW+A4ENIUKaSJ0aiD
mTAJA2uZq9PsIZvOKpnBNPQafYtgGHKYhHrTcATHWb1LXCr4rGxehm42Vlrf3Jdd6x2q2V3QMnBu
xu0U7ccWyiuByhF7OIwaXIy3VVetUSv0h9istqAUit3QdOLQQ7V7YHY9QAYIKWSdkBksoX1WJtY1
yvFTl73CWtPCGdOau8rq/g7/ur2LZtYWEJnnpMsToCC1vnOl8G9UjmuVcq7Zc0ZYu4ItJKhjw98Q
mYj3kpfgbB04fxKYzUVLiD+N7x6Yu3hluNiKWHI+GtW6j2bGjMnp19ICr1vqsuS6ec0F97M1XMRd
BedGEn0UvBcr5fWvZFfytdk0BoKDZuMsafQitWG843aznKNM2HQcZx0bXzIR/9VAIhwc+YYEEkda
ubTR2qUQS9e0XKF+eemuXEDKJmMzrnzoMOzfijQl83mUPfQBfTtjflma7DTlLxctJeRK/NVXjl1c
y7lbWwBVbUJYUEiYd45eBZ35PNXzfZXZt3H+3S+tFRmpm9j338pWC/X8jNI8dM19XqsXQ3G4woIc
+vraguYlS/hzOTiYRE7eWswZ+6LZ343RJA6ycsJYh4GZuu3eyeJnS2hkWQnnTg4JiYcjMYZea97U
U8xRVa+1wRTrfhi6ddpsTdLK4YccrPRlluQqCh+SV1m951NxLUApFY1xzxX3pRHJwbbUVddb120t
b3oWzELE4grSZB12XLbXRJsD4xxJUSdDZa9RtpIHOadYiyN/xdU5viqSeLc0RhN2Gp+RNzRBUVZv
Xm4xaUi9N5TeBlghlovXczwMtQdTkWdtWuXChTNBU5FAyQ5QgBnb+0w6xg648javxOuCXixgvL4E
0RTdgD1Jd5ZT6aHSooX5mXWvCj7KXMxq7ZqpvGsucAZHNvFHqrVvSTJka8MoOLHb3D5yl6y2OL8v
lH1k50kbbdI2OZez9pX47rm1RxaXVoWmbD/JLDvPWKj8KQn9PtnkPSWYNBlwpSj2zMuf5cr2hYKN
n4GPu5Fh6lExaVMyvxQ6km9CqcsXFhomOq15LvLxSnnOR6XEfck15koTxRfVWXOo0Vq9mK15WwoM
wk5h4C5PVo52b5XcqIeOpWQM0bXejXc0lu9UVG1bNgPuo5c3EY4CcfTbmV+0Exj23+chzu79Ip72
afalaiswSm8TzT3WrYKqpwXDp6xufoP1VJ69Iadp0DT+dVnkOc9KCSSxwOBVFp+jnq1rS9dWWJbF
fpjzae3YmNZXA/r4sKVVcaITDKrKsuy1FPGRvGYiKAvLve81LxH40+f50UsbF7yOQEFUjzkB2lkS
ojSMgQi6OZ+UR+bkAJiur9Ei6uNk0pGAG0k9Va3IE75gFJxrQshnaGIxJUac7IfaaE51nRs45UuY
u3X+qqLojqZ5+ool+ORy0vfNwNQXOdO9kxTyWOpds+FEbgMr52/Ua4g59aisd7NujF05OuiKcWDv
a09j69WZJhHVPvCPSGWOMfcGJHCc+45ulUfcD8Mxhf6FxgG8K1wOdajHpr2fkqW7HnCVYHBzywdt
xtGKy7PsV3HJ21G5sQ/OKpFH0QKsSl0XnN6sQQkpYA6vsa6/eU0ab/qYbBkoGRX5IxbQVgRfAfvk
AI+zxp/t1+rQFCnQJ8t415vR/5x5PrBJxtldVUhCQWWWBZPbC8YE8HK83NxoTkz6ue1Vh7JWyExj
V7V7amv90Upi8LhgwFikfvthgAvY5N18rJq4hd6Z66jPgR+sB19zSF3s3YO54ISvvXLG6s3wzi0H
SJH8VU8IqMgpHiVsyol0mMAYdXeXu521Uw6kW1ydkbYjuSYKxn5+HnHkhrHbWAXvaqGuM7+Zd3E+
vSZLWVSh9D06QpWc5dmenQg4UI5Up3Dn7cxOue5BE59zBTNFXxq5JU7efPPH2tgopx8PekYxEHgW
OzH8HRjS+LSgNcDSHRyAQEs1bHBbykPno1vxGWIcjW55dPVc4IswiEbs1PjEBLN/mmaM8OOiCGaF
irTVab7tyIrEdJukxR0O+4GZXgx1MZKM2fSqItTCjTBygrgKJ+JDrmGvzJd11P4GHAYWq59jETb7
bapXd5P/XFSJZqz6EtpdXb/rCYDb3JUaJ3lk7AytqIDfyA+/6qwtvBz6/+SvIUSPk2brClCSGXHW
gdPp1k2a2q/S1+zHetDbAINTsep5zp5no+FiYzuk0scl0P+kaVexoxFYkMiHDHzjCtG1vSd8AgCY
W772JesrasniaDPc1oUCUNZRys8tHDfj8kROOQgGvclvlSlIe5e5HjZWemPG3W/V1FPamWV1ql17
OnM7n27koPvrXlUvg91FW+DuyakZ8j6sjHFhO4rHoys4t7MxyoZ1mdtRir84exT1vFyRFCw4Z6n1
MXSOW04QoBpT4A2GdQXjLHohiRtMlN1jRB8ie+PXHDlidN2dy8UwcN2EwY7jE9/j9QdN57VEg9Mf
BgtaV0SG8a0Z+/Ou0uto62s5obmVXOwXQ/rzbQ2M4I5Czf5uem1/NQmVkrfNIPlasqezEyXWp1Zh
wjbLYc84Uq4lXtHb0vlIJIPt5kb2+kc8+mEp94a8S+qe1Lid2VffZ870Q7kocBV1U+58t5Mb35WX
aN0x006+tLXbwoBUGOf58AR5OQ0x/lcfrMiJRkKr7UpvAAmu4F5p2XKXlWb8whufHSfTzb+sCGjF
rLX21sv94gEMJhtrZtQrKZYHo6+4LkB1fEpK3X+pxp57y2jIV6xS0PwjM3trLeVRSkGFDLCpToSO
uyUGegUMuQY2OChZfNYgXC5Me4sOMgxnmFmtmpVYg0xx21XkmZC6SpNocgtY5rHHGkwWvacJfdu3
nZXjELa0u4milnvd0MYvlhVrOfV/oV7jSZYVUNCpvqucqr7JeY1bGLgQcEiPz0+zaY3uGqa1ft1Q
+u1TsySPGr4LxnrLTvSzMRFEQ1h8eTUVxkT1oMM6xAoFjhpPcTTeq6kal9DkVybrWjpXItWLJ63R
rX2pa8tdST99XqEyafatiQA5nBIZPSQjmtUVzmT3xlpy+ysiuAH4aj5ziEE8CYgphCY62Jl7dJkQ
b2tDQZcAT451AD/fd1QRxkpMkbZBjsAVWhrN2pYacBh9AdptQPg3Mx8Sslv3hyTWcMMBxejyI/C3
Wgu4wvvfY3+5KSNpQDvnboFXrjsaJNDD1zW5IRTSd2mS2RLrmes1YSpnbtV6sRAKEXnvdgIcT/ng
6RV+lgLdXmDRCDgkWJ+Jk6mb8yUUZG+r4TBlXJgy7Vgl5kPbElAiob13sdz0XEdU3EW3SPibnUXt
FYDk7GC/t9zcl2k1+W0L7mbZtta5KUUepKTSGpFxy6vYG3b/YjnuKp2tdYYjKVSO3Hst5qgLR3F4
keMQZK6+LZHfqsgJvBRwz3gVU7rezYgaQhvjN/BeH2ZDToCePNbSzAI7LThixpQERpFU5bolnktM
T3nh3DbzEholNsPZe7BEuU5lNATjtBuLr7zjQENevXJS585euvqBm+GAeiWmG1HVnHXOyHzb7i3M
/KBu9EEuRydxnIOvcidISRtiGvQBKP7LJLX+ZKX5zp7tMTABIwSzMQ+r1Cqe6F7A1KGxCP4I5CFg
1609QcIm5fVYCY+7YmIfPdP+8LpLTTekSVihwaeCxyB/uXpanAm3ebKYQVaJr9mg+HYRydxxAq9d
6HDgQuW8c2H5EJtCvwP4kYvFf0MRdV1eNjy7gCIV+RnusEq3VkTvsEPa3rvZ5GGaGRu6e+uSwB+y
U/LV1Ba4fwwJhDMKVc5FG6SJXQ0h4SbrEqssnaBPY3KvF08/+1zjYWXloERMOETZtZE66h5AqbNh
kb4T48SUhzVZ6wBmhT2TXzxzPyFNxhIzK6O6jIq+OnWrGfOG4LiYGgYou+NN68Ks13TgSSQg5wqn
m9HZR9I53lxvJ8lnWOTA8Nx/gDhNf8w76mNEmhM+x0ssr9vgqR+yECjFY9TYdxIywgpDL2WHdg3I
f6tqQLhJfo4zXnWPxHsFgNiapzcAp0zJ5s1UuBzw5VUGdi5JJpR00WEs2juq1avcolFcF05GHIv3
KlN7DJf5sq/Hd0PFUNBLfXPVRAbAF7IKai8K09HuA8NawgujpcoYtOXELULaoJlSA1jac/I/wS0O
8Bl7Ibnup0yASFxgJht7nbs/98SwJvoAmHrtBylTjpU9gS1LLZMVyViUaTjtGgvHmMsW1NY3NTEb
uz6Gwe7XFc3DyKZiqgMTp09vD6A/693oVidHlLvZvKH7SOk/ThsciKEVjQwJiZ9E2mXQ7Oa0LHLu
uE5HDETnOliFiNtqkb/MDXzIYXLtgAbgzegVmy7ved5sgoIGH10DvTaaZXvonyQhj3eLKbaO1AiE
eh9Hj8teG3Gg+59uXWzNDE9VkX81bUTT3lr6s6gMZP5wZkKXORtl5ZAHU+bFT6jiSb6ywPM1EYne
WFaaFXeh98JQPDoJK7zWzk7JpldM2cobhrCN19FCm01Vh0TKcPat17Z9Iv8uAMB4TfZsIFN/40rw
jYMi4wK8LGNn07qP0pOfemCHcIOPVhRCUfVHPRzlc6N/ean+ToEOxE8nq0LrvJu8MiNoWNORpFYe
eqmW4wSqxcU2XvbynNm0Xdnov1diuuYWsi/H8bmb2pOYn32ju6sktA+6TO567CgLOjN/ztJsm3BV
cRo+lCYB0xS1h1T1HLrAfzXjnGoNc40paIU6ihJsbrmEQKpI6upDuzzNebXXUm9XtUt8bPk6lBO7
Mp439bDV2pNFl4oSyDp4frWNike6Dqs8epTj1UDYNoHP97BH6PP3qA+2A13Rpgd9PzvcGGlRCzeI
Su/MQAVYzjGTAG9mKJncDweGGgQNuO1dSj06WWM4O+R9LOaNYz96RFnpxqs9f8+7R4YtXPW4DHIa
AL+l8JuOxLJUbrPpvJeO2XHf6IFOt0NcSoW+uuo1Om5wynKyxkNuk8+TRp4VkF+yFRRW+NSfHjqy
umFpo0wgIrsOCsN7QFxobarJuLOgIQMBb7mFgGcJlv4LOM2hzOu1Zajrggvexk/b/GA1TBqoXkIt
8fRjHY0PTdNdyUzbw9G6rOeKDyvxS66MAFkSjJInK2rDxYzNMFPuDqr5uTfAR4rZu80Wiwg9bQY6
4/Tc7mYnPhq6eqtskyg9OHbu2Sz7BzFa8c7r7flEM8sqbolf+uIAovfhUsdYiTo5bIpMtC/7eD97
11HWT9ux8zFI5rQ92HiZZ7xE6KrR/y9QicSjq1VXuZ6TomXyFCemc50uvrNv5pYGrrq3cnrDDpca
CaXGnRYdykH80vfWfHJHe0NlzbRueGkuISiESGIkrE+GcYMidt0a2zzNceqME6kfpj6u4d8+4DYM
4QQfBWyqpnka24H+dvmQQ77phj7EsevBBtAPpL9txpL5Gii/S8vUmONDOsbjzgYOvaERnu2qJYZ1
nHTOlSUmsHE9QQPCppXbhIlI7hrauDRZ4mEFavO2XIh6akd74nspxDT67cJsdjBd6Sj5YxzUXJBW
MPxxQ3fUWbOfFec4OmaGrXbFMMfcQiK581Xd3uq++5IBkN13HRRjvU19oL5RdEjhnSe8C4HtNu7Z
l+W+TOvrJNlIs2RWqnvfa75tZRuF2IoFq7ZtjHdV64KjBuSGJikR28ZNjpaXr83EE2Fsw1qLCdiJ
mgpccm3tBwuwswQRbyURwWkdmivvoSf0DZlYAqabknDFQIH0Cn+YNtKjWhr7taDSIHflKqaKvoD7
oBDkGYWpS6YVsOQSSBDhkqfR8dLtYlXPc6Fd0Vt4zJEza/a002EQL1kMsxCZL5bWgXa/fVgS0FXU
eapjeFsoXA+9ma5L2T8CDr6pMWgE5tKTn2WlfVDmcjzrHUhtG8/amlip3xJqavKyvRZxVv49mUFw
WzaH1wDRbwv4+D0DbL/IW9dOyUGzeMLEfAZT/Qjw9EzcRL5NTcqoGFfNhsv9XhbS3peT4UP3gu7Y
NvI+GrU6ZUCxFIeuz8stAqGPwmO2l9A80DkWY3G/eMm+WpjL19CYAzGzADPieryJBR/VoYjzk+aa
BDBUI0MFEiKSgzNkB3pu0QZAEslvMnJCAgSKILbMbb0sQeK0fM0l8cRR4x5wlhaQCyce49LT0ek5
V4MQlDpO4weXK8uQAKvvqokuJ8PXADApMziJWi5PV0kDKtRX0tnKavxqFD0LdUkbj3JT3yxdDKs8
1+U6Rkx0lRfmdZqNPZBrlnHbe+W+b5vyEEvzknA4qTCCN7kyO9PdOXr/FiVLs6GDASeqjZKQhLDN
pOn3PI837SVilsZWQqll6GDQSf7ADAIJX+TTi4PalIdpHrm6tfIIhSn7dJBt7z2ZADerYyr9QVm0
9GYDhkeqkQ4u7HW6ELPZOsm4l5Pd7TXnkmdVlTkJHe2l1gOqBA8RQOhyQftCYApALJGJkNKNVWkl
120sPqFuPWslBV6bZVt9QIRgmGMROK2Whr3XvMTMkG4M7h+hR3fqzpusak0fKQsMWZAL4CntbC4W
A4x6EGGZTRrUs+x+Vu3D7EavhRLaxmoX/0SdSGJSzyw8bUml8YmJC+itn2tuxCnA1aMWa+0em2z2
SCCad+pUY+9bRYNbRy4H+UzcGJfh8tIU17VjVFuCCGo0R5baTUYrToaM/e/z2GnPdV5NL6moFnL+
1EwjlAQvfGhvuobRO6uXq8ZJrufEuNMG49Kl5Q/w6qW+n6Q50g1lhJER5FVNsg193f/MG+IJ4DCs
XaOF7deXVEJp7qNZoH4oKc4XeG1sI1bhISMwRucuTi0jLN3m0fEpbkCYIzewomHdTR7oz8qfH/qp
TXdeXnaPhtadSbNO35iqtLsprgj/bKczCYr3eF2yLWlTzQUWawdZm51VhbQlcsF9maR90JVaM5gz
12Vflfukn3WybcZ0XyfZpo4IjqENdq6jor0eR/Ue2R3ZGF3OjtYtBlEp5FCtVNN1od+0B1+c5li8
97QTEo18tC4Jewh5rEqensRaUHkrwOcrZrL3nejUti6Kemc0qfm78PtPybH+t9nDdQNd4D+3hx++
2u7rZ53V5Rt++MONb6h80YEKtKdoMlBB/k1opRnf8BRgMETvi9YHy8rfhVb+Nxwzuk+wPLQE3bu4
d7vf3eGWfzGHI6XEhsX3oV//M0KrX8lNOLoIHMaojplDF+hVf9FlZpHKLxYSVoLgD1wtGkk2tDPq
BluFDWbZ9SP72HUzIkFmeSwWST4oPcFx+gSsT6OrRSPCmsof8C+SAtyorHpuRV3wKBb+q5X77k0q
TP+epiRCyFFq71biRh9/fcP/1Kr6/xNNgNv3j9be6ev7e1VXP4n8Lt/x++IznW/Iqv+23kz7G6xR
G38dDDJE15e18EPYZ1rfUMAKQ1jQVllaDsvgx3ozzW/Cdi0HQCruF+5/f2q96X91Xv5dcosnEikf
lh4fJTYfu/2rGQEhtlfHJdr6yUkJr82GPP4sfOxKQel6+ZlQeORTWZ+/lm49E/BH3xxKV67RrGgd
DylQXH+qLCWXdmiK4jEF0/49x0zEDA1R4g35w7kVVBUDTVjbjE3jXKCFLchcoFzV8pNv+nm1iVui
K6Dn6mpZdWLRUbXluHv5mRk6sdjR4WEKPxp/ow1oP1aFnz1kQ8UirwYAltWiufe1O9IdrwerOZWl
Gh9KSPtX2qBmMpwHMiZVq/fcIAi0TELTUfC+tQsTaLBn5pymTvYswdA+MEhbxVdJt7hN4Dqd86jQ
4lxCH5h+bJdGNc1RHyZCrVAP08hVBX4zz1YN18Z5zF9pjX8WY5tnoSSBgM8Q7IfURsG9sRTcyS0a
4XlgxKN4s4D6n11Sgp7NRAdYXdnJWrMyRu7EBc7cOZS7rqTq441Bez3UvF4a5JUa+bQSMEh0+sEk
WgTdJAQjs6EyN6ZRJm92QfTiqqLo91ee0nsCSTsJxomSvDADPa6yPuRf5XtlabIOYtfXnSDRi/F+
yLzsqutscW0SfIFfXM0d2Ul0w2lp99ypwgTFTbR1u9G+S7tqfvO8qPS3MCUQDlKOMdOSqH/WZcEE
chUjc7mxMBmgPNHdCBZt3hDJK10zeZ1UDdOson2YrAij8mfo43Q2gprKYad0ZXzg9M65ZkC038y+
nv9WGp7zmSZFJg9L2xU6YlLN+TLapn6kMWGSOhwPMLlMopwIq/RV+b2du0bblB0xIvAWiu7coE9k
Hp9a8Osyx88voo68vU0BI3SrPkoJ6bNr6LIGiYrNCjUXoY/W4PYakNW8e7Capbwn6TQrQi0zCBRy
GIsc2sX2XibEqNY27pRo/yWXRhG9//z3v4An+KOd9PBe/dv5ff76eS+9fM+Pg9z9hlLaNmBa4F6/
DBlwHv0AvfjfBONl9NI6+EgQkRdh9o+d1dU5ronHAXDnu4IERoyMP3ZWV8CjxKJ+IcNwwP/H//nJ
YNL98v//SHr81cdgXfABDuc4ZCXBHi9+EUunVtx0UtPY8hBn8ojW5ORlA9FzHYFKeKVBBK1iKGQD
V+dWXcnYVulRLFT0K/QNcbHTtDTlBhMh8SZp8ALuT/qRBEiNMU+0whAOV9rWHBSQqTu+kaOTupuk
j6ZlNWVkg6wmXRQxcT6xugjhwG2pesELYDQ0qUQ6/aYfiQVjRo1jy2xqusuoYLaLoTtyVVlN9Z6B
eHYDEWXqnoZN2GOUR/6WduKRaWpcUif75XHUxNKGZqJBYFokahL6siPlcdslh9Gxsw9GoMzlnQ4W
FDarQzOBQKY71KgnhyqrDJNYyi35FxP6JKEX28rvH/yKMK2N2bRMXQexl7kLQFq3q35dCjPfLpTL
7wYdZqKblJdD/u2M96nJ+rcKYc6uHsmftfuy/Ndj+LfH0ELp/8+L6dN7P6TvP9Uzl2/4YVrwvgGV
oXZxqZkFK/6/HkFDfPOxJQMC9ggaQSf799rG9r79J3tnsiM5km7nV7nQ+rLEedho4bN7zEPGtCEy
IiM4GUnjYKTRnv5+nlVdndWSWmpcCJAALaqAqoiMDHcnaf9wznfs2AnBwSElRKruUJv/cQcGwW8h
pQ3fTxUOFZb79h/uun92F/rnUv4XOxHYWRbdPgU1/wC4QBb7V89CpSPwDzGpwVRhzVedjMlrU/uF
2bSZ2guIYp9VM3UNcRw6fk0RECkgcUpf2d3Q+TsnEf5T2Bt4hJZj4YNNATSByvek2ZeGuJc1eYAs
o5nvROggCY0cVq0vkHekSde+pg6VxBay6HmpplXksESe3G5bRxWKZoQAi1qhUG532ERTwDtjxUqu
mvPqkXdtrFa9MPpD+21v7evAH0fU6vGA+hjZ8rzGMbEQWMFSjxokIO6IVW/hALr2bZrqsz2Q6bUo
XzwRs57ww/PGYli6Xm5J0/IC7OiW910UutN03iFAU9P6vX1w5wrUieMtyKZnczslafM1cMudKlTD
57ANfR/BC7hLgwpQoU1fq3c13o/vTJjBGC2Ogs7socZjOEwYauAuLJCZhaJMX/AjbLWS+TFB+FQj
K4sR8DYBSPCQOz3ZdU1qXvo8k8SgJo38rquhD1cwg1w2Z56NkopHN2LefLJ6YH7lGP3oZ4sBsxlz
HwWLLIKrSIWGcXuHJJrdXa++WHgWGO34a5gEESED3TciMKpksSlWwp6tKwdtnDmRmZZ9I7cCsERC
NMXzBCNdrhqVB3pVAC5pWdmm0PPFOGRPo10iAOrrNun2/RTbiHYJ+aDXCtt5PGEnQFXsE0WK8ULk
5y1j5aA2Jow8Os4Y/8h4m0rnh1KJd/LIVowxIrKqJr+6QqgoZO7uO5eXw8frsRbDtaGDnTSTOi3E
a0nk4optQZUW0AQdt54ACg8Ry0pCGkhemlp15g3FXQLLpYemaxGPo1pribAyq9rGpN+x9bfdQV2q
yasayPh47lZTRBgaWqaIGE4raF58Np1cM3Gr3y2KME6LLhA+g0yftfuofE29rIiFo+wli2TtKsLF
e9uiuM6LAQuaFbHgcQhlXOMPqn7MaWONa46pkLCQMoS3GbMH5KOiBNtOczOuZgyyLyNDQzaumQg5
KKLzR99qgU6WLLIeK3irrGd/6arwMAmVfdlxNS97vGx1iCwHIsgN+HsbgQ3mB/wTWi77vJvrZO2k
LkT30O3zpxT39XA2GqQ9imNJXl85euZJMo8DcYsmEuHHMjiSvUXPRjiv3SjfWRVqgHXtOx4nKSNK
tMWCXLeKDGkLlV8yvmnVec8pgzVCgh3D/Fay7BuuvLgij91JyrnfVaxI5EWLLds/ZhmSjyMu9Lrc
wSOs3wFns2KPrWG4FuXItnmZcamwx3SMsx4Gw+fuYEVAtNKnXQxFP0E1vhRRNm9YssaQpWKqirVM
EnYpHYIvfdJOnj5GjLVwIBrm65tCFtNd3MetcyqAuQUH3bO9eoD6VjlvQ+yWzjYnHhbbkXC03HS9
GV56LgZ/hbhxwh7YexN6h6VkMEf1s5TxWoZU0GBh4DzIm6LKg/Qum13UHXlqDczZkdnOl8T0ekzy
J/aX15WXFF9jqOna8DhOCY8f9M8rr6i8YT+Fxn6CEZDEWxKlk08SOopmN4e4tomSGAu1n3oRVwdd
Wj6pAUUTncIK08SRHDCR7+IFieiDcaHJbyoUKzZi2pKVp0Ad+9Va0fQxGBC+F4oBIK2VDMZn/I1i
4aLufZI0JmXEVg8tG4sgKGOantbF34NWLczu3KXews+TzbYmt+g9SMkCQ9fPIULnPCu1IWzOuHBd
C+/RhH6GbMR2VLvBSI27vS2nvmJna6ensXUaEGBiGZ47Xwzv3lyN6RZx8hDRhLQW6xLHb9lmjRYa
WOSXcUzUHMYzZN5hW+yUgQvdQ9gtyUO1oi8qTRIkizL1nBU1prccoZgk3jaYHZ5SBahc/CvEaNnk
1hMSHSeTx6OFnId5leX6DGPKw3k89AgzXgoe+87eYjb13pMYAeBHlqG96V1E3afcpKM55EXVJ4hU
5fgx9J1iITB25tGif34csA0SBRfHrxaJTisEiqXZI54OTybt53f0ydmFYu6Ba3WAG8AmaYLoqdvH
3o/Hq3kY6i/VLUm8R+iyHMZzVsMa5SGhm2UgvzTtOt2oY0ccIbOYXCbVhvOL1PpaE5GW6Tce2uDk
Ii7KFxaLzvxolU58b+JwfI47hxjaqdDqNvL9HhaNSefnqrAQN6W+QsvDBxTso5rPBVX3Io5mSVl8
LPY5UrTvwtAgcS013NJqIbGRJiNsVvjG934vgodWCZ1t6onEKWhMwkaORnuKttC2k9dJ1jmJgkma
f68GaIMw4QjkWhlkpYQtpTEmnklqz1/xEDJfvJ6pv0gtuBH7BfeOf5k2dsliv8ln7GJNr2/yPl+y
bVg3OllPJnLfHB/nDCce+3Xsu1OiifJmk73+Wfn9/6nef2HChnz3n072Nm31o/23//pvj9+rzwGT
/l9q4j///O91MQrq32IIsMD4ALlBj6HE/cPMe/4KMzsme5ze58r0z87Ui34D4QOKF0S0S5ycRzH9
t5kfX/L4FWOaSUbU/MB/pS7+BxwCU2o/OJfkAFIp0YF7na2+v8BeAN4ZAmAEuPv6q/S/nadgfTVs
GHDz5G+2OM7P7m9g2gySM+IL0/5/RR/g9f9amP93v8E/FOZ5CgUx6fkNOhy91LmsDzNU1+VmvlqO
QV/hirwr1FsdjusxJEfJ+vF/6kr+zwSAnG+sj5a5WJHlI53LHzfa2Rn+l//Y/nSJ36nPfrlHECbG
vzU95+/83/3iH17zx0XiNf8ABwIZ5f4zo3j7tXnzXfufX+Yskhi8PKj3H8Uw9sXH+D/4038MswMc
64w3zi3cX4baoMW49OkL6QChxv39Avd+o2DlhgjsBGIMJqq/X+Dub5zhZGJwafOz/vb6b38fVP+z
po8h+V+vLZeNDpwq+Bb8O6T3/Idrq5CdFTAUstddmmCiIa56zbi4Xw+zOk7IuFgQXprIeWZKcNv7
n82Yqe3SRld0F/62HYeLoA4PdVshjK9vLCs8MVK+pke7AFYC5Ca/tnPzbdKhZjATnYSaKUqGg1Od
hRru+2Jnp96371Fq54jyE4QtdfCjztldTrQCnvMVxlnBvpy4GiEEcO2yfAdLG35KhEVIARnC4ERM
1D4IuuY6sNrgNMXRuJ5LxztqFPQrW4TqaayIs6Lz0m/2krob7eHto0sljKIJkR59x2zc3mQ9JIpc
hh+Smc8mLwMH2fvARh0Oyq4JovwGK0h+8Eu0bFLyxCDSPIuPoYfGqh/78F4v1UOGNu8jOgu8SQt2
CBSy/euxVKTHCXD/VJ9RR5mM9BTRUhwc7CZ67nDprRaVxFig2ShToRRrNvzEjNnyts+io1fqeoU+
Rq0FQ1ZMngJGm62c10CcSyG+aYjmEwvb7C6p5XHsWlypgs11Dzu9rfbJVG/DFllW3a5LMhcxux2i
6mKYq4u4bI6xR85U/UQiBPolai2b3KEeN1lgrouCvNwF9UmZ5k+gh/mG9jqn/tgk/QizSA7vJIHt
Glfd8tm/amm2SDfXTvwiW8RzpFYWfnM0Ys9MHen4Q0R3YTXJOkRSmPCifORSZRJeOrmFtoNqA5NH
80oVxVvsMUsegMxl8gPnWbABA222ji+Ho+OC3vJGd9zArLuuZXXsjejJA7bftO8539JFPgzZYpPG
WJY3XXXlWe0pSMtPf7oYWD9zt+2QNJ9JBchcxyxgll9FXMEfPNjFrRtIYhtUcSonzMEAZ9YoEFAT
qLlae9OyQ0GFq89pfnAhoPWI8K7wa1U7107lRS3AwqdRfRW59LVDF1zq3q2PCPd9FAXIt6Jz5RqP
2Y1P8iaqflJTfKx3aY6C5l9/bP+/tqx2//my+mEuRvPZnzOUfn3S/vxTfxQT9m8Mw/ww8Vgvg3A+
E+h+LyaC3xI2gazs3JAAI9c9f+WPMbcf/Qb+HDoe4SEhIKeECfQfxQRkkBicJxNzyCHnWsL7V563
LAr/+ry12X5DzuK3IKLs/Pz+h2rCwzzfOeDtV4iA85fKTyp8rGUWrggQIkrX7mxyNSpDZKU74q/I
ow4jnBXd4mtIj7nB0iXzxEYJng3XyTDKh9zTb3JQ7XGk6bmpdZtcVJbILpOlmSD+jK3YuEPZXhHm
LVcFvdbVlPRb9qzuUWbJuU6fBlT+hYmPcZUNKBOhq63cyZkvAs9Se8T31ansx3FHS2AAPJTOhmi+
eDi2hJpeZJNH7mypH5qkLc6YD9ymDFLoVOn2iG/NWBemgcaiPg47V8o7wXCRe7/pSfiYYA1YdZ7t
I5z0WzF4sBJ9xUC+Z4mF1acImO14qoBfLPRdKZE1s/xFR5W0+KT8zt97filP0ThyPGSs9Bg/TB+z
0GrXez7Ch8Ld4nO31y0KgrVbJSUepnpZzRbZjxaYK0Rq2XRykOgyvmI/ccTyFdXbOWc6jvMvGynx
hvzFbhbr3bUMq0CZVOwmhVqTNbuc9FADU4ocbb2a3nHfgb5Gh3HE0rxqGXS8Zs5Ynfri/DxSHuQQ
f8KOPVTiS2dudmCcutMs45BiqoVRVNMcc2BvEB4aD2+M3RxiskC+zT2pK6rHjJBBNOAJFnCYETQ+
HdqcWcfKLURw0YKMWSvZm6OoEuvaK+wCp1Pd7pPWLjdLWxKciTumIUDdKkIawLMgfZEDHHO6/awL
L6ZezZBIWnNnJj+4cxvcA6Gs42OrvGQfd1a/T5JhuABFFmCDqEKmCZPYiUk3WA6YiWV8qN9cYc2b
lMDCHRNrRnPNQF5tRq0axCkZUJ7lPNJ+CaJdMeq4NQrJMDDpSupov/Q5wxvPNNdEoOyR8EXvcxTx
XW0b8NYJuBE6Qh1dd7t5xFdRYa5b0etFJz+b/atmQIcE8jM/o/RqlNaCM7YOomMdGwRISBUPMgnK
VTgnTFcmRifggx79kCT5OXEca53YKQq4UMQY1AgPyhFOvbQEEx760YLMEGRuc5EmDQ4Ee1jUum5j
+kd/KJ2XXOREAJXT9AHlZVmnmcd6J55pfAepMVsOwdit7KbI95lA6J4xndnOxCBukUHDHCgifHvJ
Ijnz3AoKTQsiBEV9D25qCRHkjagIFd4N/eb2xmbUkev3xs2Dx8nMb5WFw084wrt2+umCtS4kFWQ5
eyZRzk3C/Atk4mLt57CettDV7V1T8xaNU+hcdSjzEBvU8hDqBJsxFxoD3AEOO9pp8CBP3ZxwQKZs
9LdpoF7Q/5tv7tRLZts+gfBtvSM6sT001gCwBZ//OnSql5a5+3b2o/SZW1VdlvBb7upcP0VpEh1U
AAcodM9Xo2FAdqP98h7/KpupUZPfXlTVLQyadONXzGRX1axZ9wE/wxHLTKhaNW0HodHV+uDFs7oZ
qRE+O6xjF0uMArF2wgFrjDsWeLKxLqwdbZNTgGDY2s6Z5V65aoSIVmfz0G10mDTXedWVF3leB9SJ
VU90C81bqsy7NffLVS5b86PDkQByrA6XvZRDvtZ+qJGjW/jfjUg+nRSdYcLP2xNYP55I/prxReIT
Es6yk6L6VuGExX41l2xEAtAc8ylWxZTcFO3iGZITVPXccatfk6xpl+vSaswdho2rOOv9jRdn7pGj
jGhMEqhRdsxDyxUa+c2jbkNfHhngNfs8rRBBszJkWIVjpqitk3sedOqFLNUx4HEnukkaMpLAPsHr
eBJqDC9MVZePrgp3GKziy5+T2ahv3c14jgqtEOntdZhu0p8ZogQAZVQwSM6zySaTW/r+3pWjv0mq
6cPrKJASVVLjqCXZObgEVnrhCso1xiwRDck6EGRuF0xrrooQW+dU1HtIjgRQ+81HWPWvYqiPUQLG
TgjU3flDaBUM2vKsVLuwCcMC1pSj1lOm5WGs5HdQVcuVtbTZZeCcLxLP6w9sceEqeaMn1/hcnYM0
PClLM1wvifJeLAiV20z49SmPG6aOOpWPVREtb0VXx9tyCTU8HUbWnZoGRAymfXUh5SXTcl3NyU1M
jPqqn/ofY9/1u9FVxAuFcsvTYt5RN+prY/n+OuNjPQriZcfIzYlWQy4tHMQo1vzenHNox4FVDQuE
YkOaveHYptmBkkImXozOfF3lyj+mJWcjebnJPZEH2Y1gMrBRUxXfEb4XE9xVXaoqE906+JmNy0VY
H/wisR8khKnvtaE5Wok4Yy5RFOmRNcF5XQwfsp6UeMaErE9skcw+JtdnbeNjWqdx1L4o2Tb+pkRF
spJRG1JdS+89daTcOWFTQP8bvegiIE3gR5sL9yYRtX3X/8zzBewV3/hZxW4tHE5uXC6nOcrSp3bS
xKqihBa3Ok0/nHkWJ8b7Zh22+i6LHO+BmWm0n7Vpd9kwBqALZHRkzzVvMDzkr91SBMmqk571WlmZ
PDZBqput3QRH3NDzhucyPpwyCPZcmPamBIF5Ebg6vEGGu8zrTDjyLtMm+t644nZi9DjhS0YlRczC
0FzxEafdihV9czubRT15GL0ZYj9qHQ8MgCcBdcug4ipVJnZtL7OtUyvvm5sSHJ11cNpIiAQLvKp8
u2PoTxGxInFYgFOR4YssoFnApGIiaXfpVegKeZ335XTfZ4M+OkPVbXKrM8RaxRhCkdByeifa+uB3
FITy2TrmXKGBvc661LnISF3ZJRnYxcHHNUZLuPWyOr00OdCZXFiMsGdXIHAi6B5+U5eaXaLyvTXI
5tBO9dUcI7Ku4DRmp8mP2rU15TZT78WEMGj8ahuN+VkC1lfpdk6V/zZCBahWbmyx5iyJHGYvHf1o
3F4fYnTB120q873JYnMiI7pHURYrjhAHRsLkxKTWOnZ3O3WWhIAThcFGc7MHh7wMvQ5/X+q8scfG
2JXFiN9c9nj7tsiyXZTG1kOVA5Qr2hTywjiH8sn0Zffae9CHL0U8p5/CY64NP6+BAQnHwdBM44lf
myJ664vJgCLXqJp3DWk86yEiRTkIy/ib3w5fLGS+2jH0HuaESLW4xg2Sc+zXqB5k/T3x5GhvbFRS
5EeOyXWPIYgKpI6fTGiscsNXrRModbz+OT3smLcPvj/0+4iWYYcJzdwH7DYxLBWGXxzDqhr7nY3m
L6bWysZVW7v1xg/0uBv5wG+QoIBtafAUBna6q7Mo3xoCWD4xakUbJDveEQmZs4lwZR5shX6aT6I7
6MmYbzDpxu1Uv3U+JNYoRZ7uRuVnttTlZZNQidUoXLUI9k79CpcaMwMR16CXHrI+HFdytKbv5RiA
yBj720FU2ZE65a73OyxC8rrv80+3TVjmN/ednXw2wtwX2v/wKpd8Fjs6zK1xL9ECP87xfBQiuk3J
ed7qxTlqUw/wU4h4RMDDkzMPj30GVkHrDC5D5GIFD6jp0bHhuN67izDvmlECj815oURLRpyzaR4O
94vunOSQFrAzjiXpxNZdG41BdGdVxUdEBXvnWt74SNCtp9D2kI7c4BG6s7KhW0c2cHnQ6mIDnLZ+
SLGar0yCZVJ1Y3yioc+2s5nNTRIsi70Kkx6IINAg8GImtNh/9Fm2CRi8YJBSuOGgnVkbPB3lfab4
FgALSe8sV/YsrQPmAZTx8qxxyAWnaw035WhlwrqNTBvCTSNr6toXU/FpY6em5SLXuQh6RiYp6RZe
VAS3KBx7vLqYSxvNvpeHsRfuFVWOLjQjrgHTZoTXlwjws4d9Un2+9XzBU7iWOXjztNmCWppwSvEB
o2SA98UB112Uo4sXAU7/VT2SmjcXLyE5dOXZaGIdmwUhgFuHoGIU1iSFpoIOq3Ru5cLhyoTvHhQU
1lD10tTZmsNEPdSFsbeRMvUh9NJ+F8cktWZBdGpqkBq5B7Ni7sV0l3fupfC72xB/4xZKXfdsW713
31VLt1JuOWwaTMpX8MfzrT8DZ4xKURMtFGXHwLXSPdHzZrtQgt9ERexe5Y52d+cR5B7vf7dayqi7
K2sub+POM7QUdnB60Vfk6WETmhzCwGbrOEsjrtIFbJRtNwkhwQARq91YTPW9GTViW4hVs7KxHToW
3IPFO2sZCqJqLgNuO1i5SDjXRa6Lb9gjuGWzLLl30KY+Ky3AjIwpllXQcPbw2McJeXphnYApKXgT
L7FS8K+qyO6K1CVLDwKt3C59Yja5wxPBMkhFs7zu10ChXzKmrNeO5XO1TZk1XQZNEQ+bTFovPaP8
bY3+hOBgYZ9ipzUnM51VAsI7VLFsoGb0EW1kmd2aOU22POHq+yAw4y7vbbPuQhmt6ybU7/3kmE3J
JhRXoS27H6wtWya3gYDgpHkOscJEIdESY7+eg9R70mfPWFuG1cPULfZmjkh/H00vjvhGqivolY9c
DBQ/alzsk7GGDqOfZOPdaqs7omcotpG9tJzPJIKS+jCoFf2Hf34tTHNTrW9QFccPfSapCd0CE2fN
hcHcMR6Zd0h5BZ2e6GICyx9jE7BCUdp6T82ynIk3xRcC5PgFFUB5rOxBP/57G9RYk5LYxfLv5Oe7
62x0Sr1DgBF3XUT2dycu54t/B5JqwBv7OPy8ZDrYiGyxrif6mrnidVmoFKVyAp5yKe5oO8trRzvL
7b8+evvP7EJ+XYX8t/1ne2biDj83In9uSH7fifz5n/93LExch8nZ/1we9yC/F39ZsPz8/t8Hd/5v
7MkZicHNRqYJzPpPdZxFiDkZXWfN3HkVwdyAJcXfJnfEF0aET9mo8h2HwR9f+mNy50a/haSIhqhT
w7NzwPnX1oCsN39ZwgVhhNbu5/ovgXkKevg82PtlDYiXrM/yDgFZICacIuC+Z3PAUBt6jF14thKT
OUAXmhcHs/Nk4b/T4WTUhvIYZQA3C/tB5vj8HzcNmMD5ombapmrsZdsiyCN/3S59KjH3R7UkYZQZ
1P0v7/Ufy59fdbbO7/ECf7cv8CJYlJIs44M6duG7n4etv74IuVD2V2L6UnROPL0jHzrbQF6yDXg1
Ad8FgZjhQLgsZms5wFcr0u8ODDL8zzRxRfaaNqny9mFfe1CPID5Vz1nU4RMe3KZGiLbAfnEmz1Pf
FYJitQLmhois9xaAJoGMer2eREDPydPR7R+kBTIOc5rX3lpR5nh7XRfMXRRPqmFvppRDSzPwnFZu
2Nli3Zg6BJcprCjYlkwzNgV2WEpLR3a3lpuzPsldMFsbG6oichlUZ4gAcQj5my6V1recrqdZZ3WB
kolCt/kCEp4jUGIY0V1jW+xeY7cKnYtRLwlgpB5DYjhDb19Fo8APNKWEnOEyw9a4LYZztSFby3a3
/BDAnpnvbgVJhfeAMtk5eWipXjltYCLoYVLWg+kwoO/KYOIwWzRqxK2oyuKxcOgjs1AU8z5vssUD
EdHzPvZW1WCBH9EbvvGnrQInnJ7mxzxpQ+su6bRkvpkGqBbtvLVB/nROcIVpo1523shWZzOZxKIs
pdF5HW0acir/oUELuNDEUlak0UPOiJETMwikOcRAXzQiPz2/cigJscvjhcwSSeaZuVWe01U7pn8E
AwadkzE/LJykwOHgwAqcJ/yJqjnHLtle593j4J1gAZYFr2IsXfnaKjKrj9Qt7t1MHFELIzIfT3Ik
/G9L8leusStg4CLOd9LdNWwgiaBnxrO/Ifmd4wY1tt0dRRi2UG7t2lCNd4VH4QU0Vw1M8jcTXGWB
ZFXlzznGbPio7GL8bZDODa5T2q55NZVN3b3OpEV8MQFD6U3Dmzk/2qDXt/RAlM4K9C4WYLfxvzsd
bPETBT78v3Sgbl+P8VIs22FQyEp67qmcmXKQ5d9kUM3vblvSOLcuxN71gO2XOUuVynEdpKlybxgK
88MyDZNk53NeLUy1F9J2tx1EQtjVCGW4LuKJsGAA9h0PkM5H2bcDHa5vG3LRoE9H82Q9CH+M/WNs
oW/bYGRjMkgkJT9UYf/OcaVrfasJ9mHJ9PutOI49+JhVWU78CBk0g37TbRr4B+TnhjFBy9qgBSrs
gTb5AbJFgBAZQflbPWtYylZEakGeJE86b0Ptb4rwJw0g0fI1Buzh3ogKJeXu98vVuF0avGBD4UOv
rYpHw+8XnZyDItvDahqx+g8GxWOO4J27IxRnePGA4RsqdrDxC6vjop8yYFvI7cJj48+lu8oWnLUy
KIc73hOUmUW++K/WmFaX4JPGG0xOKMVEmfvv2pqZwjdp+6OsBLJcz2Wol/HUnQY3oG6kTqAyG8Um
i93pkNXNV6Y0eIYGpRqMx7q6jgTt1NpHDUlv0vYKrVo6AmcxdjBvmzK1n/XknEewVIQUF8urljTp
zOyabyDjqvNxkLVvWKOTC7EUhQdyC/0RKDzlrlWT1hiQW/HEfjA5dsHcXgVqWWYGkbK89eZRqjXq
QO+Q4XEEIL1E+Tehg4c4p8/mkypQ7aJYGkciFc7SuYSfgH8qiwjpksEQ4ZduVOEw9oUI6uJbzDZD
6hZmXSVZQf5RAOdEOtFyX6GOJqNtmYLb0KnbSyeWfAYseR6VPqPq0yE4LZEmUKEHpUbbOAdQCfri
fpF5pXkP6WENXBvGheA04sBZeByP36poLK+BHH3Z6DafKV/bYGuCFL4MWTiNdZzqNn3WVfmgTJ+x
nVb9Ja9ebJgfqFeNOA3NMPOqKmG/KoVq97Li0p1G6aGyKcrmZHxu6GLC0wFRM3bWBGcTzekkMXdu
CYtp3pqKot4ORP6l2qV+4Il9DgNJweqsSvbpexsbGf8jqvObOQG7t507RnlBNtTAwHyEceucM8Fd
lx0NtUnA0hEqMagP2n5KfhMVkilvN6XfW8LHDw7xNm/YRVmhINzt3ovCIuQyTe3loZsx79tF1lkr
gRsHdNYyjvE68Ut322ZheG2EqI6Y7pHtsdm6rGcWzwD9spPrx91BNJF5m1A9M050Vb0j7jxki2aX
7TtHI7TgqhuLQ9mWI5oLTB+ZwYq2GuPGd08QgILoIOrSAi2AchyA01hNP6xW+59hPn2l2E+uMtFm
gB2i5NuCwu41tqvozYr1DOtnkO9jM6PmLBdGg72dMiXJosnZFFwX/FV4YS/KUpbJhS2m7t730Y3G
DH6KDapV+bnA7P+Ky6G75Qnfsf7g3rtGczJ+OM4YPah8Qv0wOyBDCR2ILhXqO7nphSvWKEbjO+ku
0fe6X+j4rLC454FJ1lORmefKmYOLMc4dnjYyvYpFZT7OnsdnRcW1c4dhvGPtm6zlMrJ0pB3BRSSz
6RWHGnQ7GSX9cF27uXmkgwYQBl/3XI4NvZwOFUaH5LWlqIS2R8RfvoWmgiTfQW3fs1ma2AEwlHqF
z8PN7hr0t8YLcOxZSNb6dZIp8RWPs++vylkO5CyGnP08DmKxLgpjOE9SA7OkGBlN5Qxh1+4IV4aT
lotoBc/Oi3YMgDXojsKqnquQpcxurMx04UPZijbSTs5DpyHO1100BUjDu3a07xYWLOwY6+Czxk0K
mIOH+wp/NrJW4YTC7HMnIq/AuEtRbwlXVoh/NZ9B/G1KAGOv4gZd+zlvCv7AKivx47kdv/Ra20EZ
bOpAh/4hdRGVw4iY8oFFFZdx63NzbRynkcmmRZz+6UaKXdKMOieFTbVgPg0st9sgpmSdptMMLobE
9sRxJ3l2OxbzfaBLLor6bmArJIMWYmGV9oPaDJ0bWvdzVDjDpp0gAG1jzs1hVcMCdd7awnfeaBQX
fauSxV7Xi+/LfVBQCnEG2Ah1m3nq8i3bMqluQyql4pJ4OCg3Ml1cMNiBSjSfxOjhni2T4QXinLzj
RI4neMgwPbBierJcWaLg5Fp6KX9ggg3E3m6jBKqN9lW7i7TH8SFINz545Vxn+3ICqepjhgATZWJg
bvMcML0cPJuq1cf64tyJzhcO6Pppug1mjJqkMDhyz+I0uaglap+tS4HH/rWZ7QPofTvhYVKEF5BR
AntdVLo8eCkYV1dpzlVf+sEXxdF1WJdOx3vosvZ0vEFjb8M0h5pKJoPmkiQbdkfrXV7MVetd1EMs
fbDr+OTXIhsqH0G95vq34DJXCAXhh5PHkXSvkcyAbflm7q7BtsPQnnR7RwpAXW5sDCpE2UmbokNP
nh43qUUptmosyErrmI6eY5jWbUs/Q7FuKAO+g7IfHwSkI0rwoa+uekeFn5kTDbvFylmQBlRbW12G
FhiTWr4lTgaFp8wFfx4J81nD6EswscWIMGdFKq0CC4F0EEOvKcIFDFDARdo0rZpW81R45BbUc1Pt
attgkWP7hWhamcC6tKHXdxvD1hERfyXGcC2REzwlU8nQJyOU4GWue8wvgb9AWwRP/dR5dg79ZODZ
g5gyYRo55d7JlXEsyeCOuH37sOHXzL3WfYpl2Vwmjeb9X6CH4Nxl/38ZTuf+LrOV/w2bUvvK+G7a
00mVb4TUU8w7otU/3NHp7uKurcg96PLUPyor9I6N6w3z0RY2A95AKfstHTJMh/PPJiDHZ+CC8aqe
ysyDmcagqTM7dsBtfBjjWcK/wPBo0aqk8zmuK/3yghmjZGHrI+d/DL+E2HbYJoi4O0soualzzwDH
Siy7OVd//0Hdme7IjVxp+4rY4BaM4N/cs7I2qaRMSX8IVUvivu+8+nlYsseVWZpKND5g8I0Bt9tG
y2SSjIhzzrsxTplMazoFRjUdW2Ns7bXhtNOTZPzERNJNrQPilPCHaXk52mUQk8de8YUhn7aNpT5v
FsKoLJP8iK7eVaZfPVF+d7MeDMoTQ0lc2uaGMMj9CD4b3wWa1XxfB1q1LrBn3QdF8EM4TYECIxz2
LDrmOgBa4PiVDsFANJoDo96LN5oqgg92KKKfFbz5Xy3qzo8pVl3fcOh2n/zR85lMmdbKlFqqLUU2
YT6jV5l8hKzX//T6AasxwnmtL03rZwAxwRRYqyzsk3JbVqP8alS51a2cWh8XpJqEYPmGw3/PVTk+
dKYbLGeN+UbFiFMWbpJXi2To8Cy1MqvbYUeb3aCmH7Yclj0IvnFQiYSTiKE5FBxHHx51Ko8tBp+n
UEr/M3NJB+9Om81Ct8zdlA47qrfxAcG5+UUUDDgXadkHByPH2RglvV9tndHMHhmJI6Pia4/97WAP
7X4Yk3qD6Lz7jCRFbrGYJklWtzZ5KrqHGuAS9XhtubdTIn/kA/amyKIC/AUmd0oPKiNRoukm1oiH
p1q0dENT3YT5QH6v7H4Gve//cLSy240AKGvFppqt3FxzbvUIvs8KzneYL3HQcY1lkzTBR3bJ5C5V
LWwafNjYIgq+Ts56FwoKXG9304+R8yUnyg7HUMIBrMKgtNUttUxp/JYltP7HNAyzdWD1HbE1yU8Q
GndD0jCua46VHOxIM3cd1qAhB5q9Lg0t/amiwlqHsi6BKWtnosLLK6JBq7QT2yDOmnswofpD5nnx
VhaGdlNpvp+sa6wSFlorAa3pQnREWg2m8QtEQ9Ym0cjjab06CZYR1q43OgPhD3ggf5/8giBKIIxd
PDrVbdJKJCP4pTyYhBQeuzToUGCpKuRs5qA/9dGAvEqQlrkwzKZZzsPkfmMlZCWYfJ97r6hCazdk
vftsM9n8mNV6w8u3IIoWVZA02FomnrboCbfDQNmMul9JVdK4GFQ17JPI8zHiC+Ntrznjs+zt5KEu
Coxh4bt1j6j4WESBObHda1NU/dAHSKRQHlCoGGljnSBzRjhGtgZG+1IOzx7kVJBCqg5WLyE/2iLV
aFD4jCdq8somKa0fQhzjVKrtKcbraBnokFisws+xtqBtWhdWFtjrurW7TemZX22QwkMWYdCVZkaz
EWUfORhQad/0QZdbsyOm1Iii4YASyt8P9B+LuCFBihpl5qVEDckRseHtZxtb/FcbFC8VkoLPQyPD
ZMm+IOK108yGWxjTnAo1R5U0A+7QRufGj/6Ql9+EnzkJ3TnuruPgfapqv3lIBkdWpGhoLBycN9ro
U5V1WCdKt9WbZetE/WNod5r3MAqoal3VuUfCoCukTXqP0bgfE8zi97ZDt6KPq3KIko/Ug9PG6GcG
kDTIJIpFVn0Htq+YmJG6M/RNXK1aC9wj1JItVDJ7S+WpqYVye/tm6MpiXaedds8BWD63hhY/osos
kTHO7lfO1MNiofXPtxrTwn2fJP0+p0n6AKNpA1lKTSvpj8nzRDIHY/Qqdvd4xh5iS+FijO/XDk9D
Nop2CnYQWzj+KNZbnCVa9bPq9bHGzY6mbVawt9QAjlY120F3pg9y6tovJQjaLm/NunkcKzw38qD5
xnGcPkUKr3Mco5LHdAz2Lb9222oEvC3QkLY/7d7pMZCLmkm/8aUibblMB+3bVInyi0obxvLEOebM
bzE2luGX0M/0j1UVpUsxEdExkKv51YXistP8lnmh1J5yDwMNrOTScUfNjBtGY2lU2/TJ+UKD6HSL
NC1G9URshFV5zjctDfGr9q3gLuItNXnnRKvG8dDoBZOA/2yKZtXX5rhvA1v7WJPAtqfmESwF66Mh
2/aGoZ+/DDimNnj32Xee3Yy3WAlgmGYCnJELUeO1vcAGd6QEwJzgXq9c46vXUtlB2YGC1cZafnDh
RTCbK7JvMrCo4RKyW9Oh35RmEh7BenBs0wgHaSCp3cDHqu5if3LuTZl8npCYkuqRYY+q9E+irllB
NWSGh8TtF3Y/1MfGzoLwVlNZc6xtoREXopqvCrNXBGvkdpuP2CQwAyLi1mcIK1s9WcEXjdDhxdjt
3Kg+9I1p9ibmNzLqy8rHcCJFBY4mJw8Oi2X9SeLOgLVXRfuCYSKTIM8O9RJL0o7BZQkxYc7GyHVt
ESaa/nksMRQlmgQmmx909kHLdP4BGnvncbT7FGvIoOqg94TUUjlRWQIfXZ/xQEczkkKzrMri0DQ5
Atk8oKgiJifuw7UYjKG4pTJxcYyBNiXWgy1puninmIamQYqu4P2hOajD+difiblA7URBqYNWOBfe
FCWUsB6e8U9S/sYblba62JGkE8RL+EfolvMW10DTq8Z7GWvFl/ev/QZygOGAvs9B5OToErbF+bRe
OV1NGsr0XeXwVrASbrf+aESriaHrKjTKdpdbSftR82IguajV9M37l5/zEM9/u0L9xB0gruLgcuyL
3x5IEWgwehn5wqoMcJTIJANEF6+Nv73UFh2xe7ahs/O7vIJB0/XnKIrselNJppvrvmqZz1DzY5s5
inCI916rjckBXaNnko1kpho0P+SYj/lkKADBMbK0K6nOBiKZ858wa81QiREIKfgP+wLw0ALHYJgN
YEvUROxskQIyB8eciCCIWUAOvhsbWGlQQ4HpBJkCjIE/NEM12tAf7TpO0+1UaUO3Ml5QG61Ep/gb
LDzzQznDZf5wk6i1IaC7RJmjjcG15TUqY1lsttKDD+sgaey2nqU5+SHtfO6Lg/tDE/ThTzduwGqi
eOIhv6BIbu7SyGEsaDrrIPLRgQ8SoSPjQzG5VxbBjOKdPUZlsAhmAxllwJtHiHd+hwy2AVpLeCVN
m7jdx9+LroZXPmyNghnVPfuGqDcOpkB4NOfV6Oz9oZ6Se+iyw0A8Ce5rdMe4VNU4XyMj5u8tvhSv
BHs9pGFp9T4MGgDfu/e/YWt+dq8RL26Yty5YRabQ0XNd8O3RwkLTDLBgNm2IkzsLspr6lvhl0a1J
d7HwQy1536teC2xMwE3ThzGVm0F0T0xhHhzIn/EFiV6FB45lkvOxAQIj+bgXtT0tRBWwaUYzGsQk
IBC4io/mUQjPqWCNzNG5qo5ie1NSNw+rNKXVoJYuFfLzHC0OwhDtFx1T9BGzMWatYQlmQlqH0r4X
AVybDz0RiZ9c7P5hBjeYdl9ZHS8B1ecPx5YsAFt3sdCDk3WxwCeAiVQC6iw6XlNwjzs0rU1LeKS3
DKmZ8nUmYJHc1VVDQ1WFoTke8AsmJ0DgyD0ebJq2B6b/dbh1MyBakqCEjbQI157ooDujsjcpUgxt
AbJr1isolkA3KvX5oxit5yEVUqa7kP6qFvfXwknxwWbqghw5gVfw6f0v4XwzkyZSOaaRSNz4GDCK
e3E/eYXfBj3G/HaMr1aq+myuoH0ceoZkn+opWalhxTxAz3Gmbmxsa0nigdj0/g2Y58ucO+AhO6hI
YB0g9MPr5XwRTRBixyxCtTbh+ZCTWG3YFJGTYqbwG9LhMUt7T5Z58AWldUNKZVDNO6vhm3+LQJAy
lRQitFcmw1kPdgizSvxEeqyjIw5Buk/P25OE5pVr9CeQaNo4wZeAZhe6kJi0mfoMjRFPXgaV2ys/
7vLxgrBbhlKGIRxLQloyz38cqnhf95zmB51JecekJcN3vE24eyYE7h1dZOstQkNaNzjcBd8LHa8P
JLQz9VDHFs1a927WGItcd9wHPIutVTdG0RNE72YEUzLEk9uO0cFpM/YUHOxJCwC9QUOi671xFw5o
pxgJMzZXI+7xqyLLcIAY2ZJIMyiqj7ZHM7R8/xe/2OH8Z/HA+qMXxXHSlDZ/L6AtnP9iXCZlIvLk
R2PNuJoF6kEPkdfz7AxWQrZUjJ66Dd9YfpfAXQ63ImfuSk1OW9OUVjCs37+hl+/n/IYU+iXDMoH3
nVkBfX5DqW2HFBHjvJFynCPbKLSnKHIzufBbgwzQwXLGzx0JPCC5TQJ5pxej8m5dPKRCpk0N9J0e
oBoDDl+4v7IA05h1lOrOvbRi/IfbIk5/VaEAqhRFmUKkzQg11ns10F/NACcbTfHVLGrxCReGwFjg
L8H07uV/1TrxIpDrcJNBRhh2K19TMSEBnsYnkjfEsOpdTfsm6jwm9atIKRbHlKAuzP5rz8cOxgpD
4gwHqO5llzGtSyjKg42p9wguUnaR5oub5fyfJS8IpJnalr/LZFvuEKoaGwXsTyMpMINZ54qOFpjT
y4c12s0yJ7gTUhc0uWiG2jWTXBkIjp9rd2QiLHJ6H6zFK5QoXereJXrhGMvMNBLCuohwxpghSbAm
L3i62gJPH+Cmlxf7j4wE/l/IRP8fCqsNm3P6f+YJ3YY//w6an1nd/DznC738ud98IfcvNhn4QlLo
DpRx6u9/C/3cv2zJh+5ilgjww5iPjfjfdCGsASSljI7NncKjVrJN/VvoJ3EKRQWtHIOzQhdUu/9A
WC3O6w6Jzo+aXVfYaXEdQu8uCk8Ih66jY4SBi1xKv++M9WEiVZGkuHjVe0278QWSnUBUBFjbhJhZ
ENZXVjbGbGmt80nGVrMqM7u9m3LivgCFAI/8Z1KNaZl90utFit7FEQ8uYTrgKKB2Dd7iE7w7HEfA
knqgl0SZ+7iQVCER6NgioXVjLCNcc1GGXkluRJpj+cQZYeekUA5pwrGvtdNnLc2zcBGbcl/A11w4
UjgA3CqDBprYD2PJEaa6tF5FevCoaSAoSu+jBUAd7eGc5tlkWbBxyQ/ekskgP9olHJz/3SXxf5Vf
Z8w92Dvrph1+ps94Ifmv1bEvf+j3onH+EpjF8WGaQmK5IeZy+d/qWLhh1Pj8i6NjXgD/vWiE/heb
NAWiy5s20chyD/9eNKw1ahoMcaltXJaj+ieLxprtDl5V66waVgprhZWtJLZ3l9X6COnEt1rfXjBj
ahZWO2Ccn/roRfOk+rskmpIsIkQvQUQa5ugSkyNIzVpHeoQ7opFGSyj5wMYeY04gXHOLrZ46Qlx7
FvXUbCeEKIyZfUzL/OZ7mDrfC4lYpbK/TkOKJh84Vonwl2U6n/QxIwwqIHHPCIg3MSt0RU122wTC
vZGj/1Fq6gfHbYswoyhhwZcI5lDNrYgrcpZkjBKXBa1pAbDzXMJw+NoY1UhhH4RPQO3jskDatJh8
nVQQw7MWjjPCvvbB1Dosy7C4wE5hKMjYGbN62ihoIasgT+0H3dPhyDv9cOtWfQ21uI5giWVbAgs+
M/H85qddcxOb8YfAI0aSyDAN5oHoym0kxvimRcW1QPXkLNPW+Aa2+YE2Z9hyiuNXMCQ3xNpSHNf5
ejC8w8w9WaBjVBsO1WcR9taWITMe/RXJX5HpUtfN83V9Qr3Ky2GaVXT1kjAAppypgGbvqO+0c0hD
UHRjHwvpaxhS/1A3CrUylik0q+YzxP4Bo7xKip3NNnkIUGyBJSLu9Xv5mUkrZsXM30lQxFW2MGeB
HApJrL3APdASoOzUbvuwNjZJSdp5nzOwahSFfQi/ZIWr2cfARjFST25NSeikcJDNOyRaFI85zJqK
YRQoFn6boqiO1mjiWViOir9AagOyIJl4JBDah4+st+LotPknvfMU+YmIC5KgOxYFqugYcYDoiZ3p
C8SKpkdXUxHHQnPBxpuAxixCbdyF5LCAC8NKCYzu1ADZrWyzfKqN0luMdXfX2C3ccxDNtV6lfL0F
6kH0zGK+AwSU3z2cXxrPuBVlA9vASMMlaXL3M0ly5vo866PvrNsy4ukV+aaw9a+tQwxcbGoLg6nY
ip3gkEAtgMTPQZC5GFbBF1wk2fSg+dlnPJ82ce4EyAxRcdTiRDqVt2k8pI6jUOW66bBSywvi/ypk
wWvYn9WnvtB3ypohE8/+4fcCc9WsPzk1UriIKeA+qAcaGAgha7dqEfP4n4pg8J7EDCGFfmQRehJs
Fa0S0l7zxqzVjkMe9ZtXOPu8lMRN8SuNTZg35FknWBYipa33embg0xxWX2uJYKqnISE9Q3q7qB3x
GGy6G71rh13XWHs9UmpHBbeF/UZSAd/XSW+q58YhANwAOV4xdVQrH3RpA6w1bsJOfUMA8rfqys+d
RXbY4PiwEIFiIUYVGJK4E97NLUzWQHKfSZfcF6CNy8nmQee1PMStgdOXWUy3A7aMN3VmTiu0OS7G
Fbm7sGYPt9wIv7EnYACieK8BjD2cseITbJNkE9pEZ+IV/WSJ6GsY9gSdI9qEsGbhMFYlK7I6UZ4b
WG2xN5pbu8aoLBdqApUuA7BJw1EbpTX3ogJaUKa9bCbC1VRWwI8PieIoC45yX+oWTy22P46SOl1m
mWIwDhcLLzcD7J7dH5IHExmr2dcRHBcDMs46Qt68MGOCxdsu/EDBdTCznl1Fg3SWfbf7afhY+sne
swqTOElZrTwytRfupEv0ac09CrbnyuvjrdZMiGRgRv4g9YKZMchVGcrPrhth8siceWH6XoO0YvoM
pfS589LbpItZohCnsIQrrY3nlaekh46S9cEug962Tkv9eYI5u0VyBoMtiSBtRqzOiu4519rxAF4g
Vn0PdafxuB+jGXxkRvJnXLU63jAxRCWruxvM4Uc+onuLMB+wmNnvLR/TO+n16vcU4H+tmP+/WrlI
ph3/c+GyCaPwdcky/9O/KxYNYgJ2XrNd7jwX/ZcvmMTxH3k+Vb7E9ZHp5H8XK5ph/mXP57rLvB6a
vutSY/yrWtFM4y+iXh0dTyVhvrQG/6Rcma/yqlqh6rGRFYAPYOVhmiyNi4FOqdCACbO2j6NVjjeu
7+IenVl5uMCwx91ndSUeAostNiaQfoWJdcuErSP6fQjQCjXa9DeJtumVMdfFWOLlpgQOJwy4CCnQ
ubnzKYAW+aQ44xhytM3I2jc2TA2WRX6wJ+kuOpcMDEr2bIMPJHEEIWnTC41li8VY+vDqDT7+Hjy8
Hmufj7teboTeRyDPUBYDxpfR/KuBmweVxMOZyTh6WZWssUarZ4FAvXv/Kub8e/4z9ZgvY/AyLSrH
2ZzFFhdjmBFLJK8hn+moeSSQUlxihwYPiGxgiczVa9R2cJoDTPFpCQm5/zkAp688D18IJ4LlYMXs
vSlgCuoDnzgDcsb2SE69XdbB/mrqkJ037YaDk2jDJi5mo2M9qD+nyEczbKkid21neK3i+OBvr/yy
8xby9y9TRFCQwMJ+jbzl/E2KscGuFi3HEbziULTkKoXVPUfIbZlBUZAZWC6Rh6NAiZAvywDTAwIS
bUh9GBXvAny6bFSmJkijifMnkPEmwpxkyLunRogF4outZhIxr12ZuL997bCUGbTSkTMK5G/P79r0
/Nzq4bweA2QbO6Y87mIsyvrKw/njVUwWOc0Hatu5W3kNmUBiQ28ZZuo4CoBqmNBgkrUcriFgf3gF
pslk04I1QGLCPLV4fRnfKvPATMzg1EHr/tAaieNvK7QYHWa2Sf2hqu1S31gqCo8QB7Evdc2+uiPM
jXxiJ7YJsWoqXN3XXmJRyk5TawB0Ozai1/c/lT88DZMhPj0a5kVMXy/WQExMBwh06h2jotDWrkbv
ZCLYvzbA/sNS4zuchyvQ+TARmW/j1Yrui0qHLqB5R0XCH341YXEoTbyaUebD5zeEsSxq6j1Iwuh3
soGY8KY0n9wyzr4KMxxXWgazscfWZzPmGekUtbvrh2x6jBqHfLqga5YjZeutW9Qavq0dUkZGbZux
TTPsJmG+piM+vSbp1VdwkEuUcN5DoFdD8GZoZMyBR+c/LEsxZELr6sHQT/qbauSXONX4jJIq3iq8
yvBdTYiJJ0t6EZVxdZdJHNZg9NsfsUx1blrdh2QWAo+9/1rn8+Nsa4MggveUCe5GNIN+KTkTg2+r
Nmr8kw8dl2BnWL1A69ZBeWV+GCsL9xnTre5gArSr96983oez9cxXJmRHmpg044h1Mb3C4rl1QlDF
U6rSW0pu50lqcO0yT9s3mLMt37/am++Kq4F0MzIzgdi53vnjR86Ah0fHKnOTGFo1A9dV21sMfXEJ
WRVlAX0XhPDKwXEOWLz8RKAvaUlpU0CAD55f1M+pOMBQ1RFKorgPQjS0mWVnhPNm+RcJs3c92tnJ
aqdpKzoMAN//yW82Fkb07CeMBplHupyS51fH6juum7Bg//IxmUMR8y3QcTFOxri/8nBfUPqLrwiX
YJPZDfAAzmgXlypRVIpEhO5R60DkF8h0na2fGf1zV+JtBPJKuKeSO6Mvn5U7jR+81thN1SBWri9/
dXpazk7y+aMVonkYvGmnlfZXiiu5mTRkvaMZd6sxybRNYse/YtsN79FwlkuwKVLhgMNWOaP3g2it
06SPuJe5xN6Mowm1tNXkASAspF2piGkmKwc6DeHLsn0sE7fa4wKAVRf51t/HXLiIigQGhVXvbwAB
kGNUEdmxNvxVaaDrf//1/OGLlPjBKdSS6IkZL5+/nlqKwcJkWB4zUbkbs0sIIki9OT8DCRpNDAqL
lAi79y/6hy9SuqBdLHTOHF2Z5xclElgvrMJxj5aVO7dD51grQ2bajqynYZ+PIwjlVBYrQwn54JV9
e2VB/GHNK7YaSigyrkCRLlZhI/QRknvMdxIQbt+mZvPYQWe1kIziUNW2+/d/rTFvqhffpTLnKgEY
jb8a8+736jSpwjhy3DFwj044ZY+IENuVFVr6qnbqfIG7Vb+JZdUveyC9JT7k9cJp+vHmyk3M1cjl
TRB6w9Bfl3BsxEW1MqR132sixxSJAduqamR+mxYGdiBVSkaTtKobc0qsW7QU485HI7tpgzzY1TrD
l/fv5E9PX80ABKc4+gz34uWHcceoKi/kcajho9jUpws3yvP7aBQfIc4Z6/cv94cPXPF1W5x5wNHG
JXgZjb3dIQFVRwiqYBRAxxvorfqtZo3ONolG8x784sf713xTpfCzGDBTFgKwSOa85y+8J+hrstFd
HGs9cKA/Zt+rIVZXTq63TRlAO2eJycGJABo49PwqjezcNG768IQ3PBMXBKlwfLB573vH+ejJ2XzW
cocbPy051HAIRC5jajdQlJv7FKBi3Wl9caUTetuTzeeo4Ji0546VdvH8npghkZ+e19QX5D6sHWPs
bqOun1ZG7CW7Row6LDprXDM7DFdlqPqbujf6bdkE45XX/qc7EcQs8e5digr7sm7OcwPZeZ6HJ5lZ
IKwJYdpuXnQPNLDeN6b/3TocZLbNQQp2AjrdTdZ1Bu7sQbN9/2N4W9uYDno0kqVgE/HveTN8tfqj
wdLNwSvDk9AiENgRHtYnmChBSLcaDPh0UPU1iyr1g1ODGNG6ciqabzdbm64Uw2MlbB7DpRLehhHs
E/PSnbwYP6a8MKEg5ChilY2lDCVqv8O0qzuVYaKI352yLf7I5ZMyMnWKoJ/etkNXf4PlUTzEtuk/
tSNAsGqS6mYOTVh1GbG6GF5ggOIEGiG+6JK7cah2ZWKiy0yFAf2fwPos1pkPJlW3QrDkXDlP3m4p
IKDsKBTsIJFok84fsZEzfc4NPT2VuTesCrR2WxWZziov3W5bM/K68kzfru8ZusGL1Zhzwew3/SoR
PHUhA15pikFNlU311oJWdeWYMuZt4nzLpjIj5pH1PbeX8mIxOWWCQZFr5acRhtHCL8WNmQJpYlI0
w/mEvZfT0K51M9MeUtH72zKsf/Shqf+NODjcq4a8rEzVMG6F5V25tz/cGtl85jx8ogV6U2rlaaI1
KebEJzMk+T1D87/KUZJ80AvtGv3k7fqx4bfLuSvgaqA15y+3shC6mbmZnaYxw8msyotnGDJMM9MC
M4FahR8ME5Q5dIGV31+5f9hDYFTSM1ksnPnYvCgoezD0OaM3OYWONJ98nHgWlsRiUW8cFFpDnz9H
hCKhRZNEIHvEZUulVUu/Nox//IHPHRv8PpzTsea9pHSVvQjsDq3kCYHRbDzhgVU7+UpmbrGodehS
7//wlwro/Mub2zGGfjMj1qROO3/mwsSjJzPT7BRa03BqxBRt61RvDijFo4VQsvtQGj0LPa30tVXV
/X0LQN5heI+UKZl28JbobgI6ZNSg2k1IiMUyjnDJFUno39UzDyx0HLEVeIWtotTTFy7xWgcLVuiH
ouzDKz/nbQnAJs6TEzrTOYCSeTm/2oH9nHgVI62DExqt5BOsd6zLbF+turJytwA+COSJdblWcL2t
+pgcCIf9Ae7U/NbOr4ppqgoDL4lOnJV4faJTusm9Tgei/KacZzxvq3WqRcztp7S7jzJZXvlm3m5S
pMozKMRo5mUIfPHxAp3AzIjS5MTx2KzssUBdh1L1yrN9uxFwFcGqZCJDbsRl/zymupyckkwnWycp
vgwGrFSiAp2L7VRXjvQ/XorCFccck7epX24EgSOHvk2SU5Ln6aKGR7yyIutzhBnMlSv9obRy6M+B
6EkwwI1HWefvzkXmroEkpye0YHJjMB/YaG1Z4/5r9chzNIzMalxiZaE2YzM2j208oDppe8S5jh2u
3cztr7TRb98mRDeGBqRAW9RWl5RKVLJkGUUpd+TVuPoyx1tifXKtWX+7UhzmXmQ0ESXHz5+Th1+v
FGl4xlgYfXrqVBHedpIY2UINGQa4Qbpz7VastMHur3yob05vZUkADDgXkPUYcl5ctOKjgnWtxpMm
rZ8tTONNqyZ7XURoAAGvkitH19t2jOvhb0ThrGavpEswAytZ1ehxPp3aNEGb67jdmrEqc3C/zG78
CV40/tfaEt+Q9jZDe8+Ixk6v9IRvXucsN+A9QuliZPHmHsy5NlWebZ56aUaw8lDoxFn0r2Ce/5Fv
/+boBLcx59/pwgOGC3xRejIPKjNds4pTZ7I1410sbnUiadG14zOsybbH7Lj20GAOT+8fIOevlEoT
6Ilnq0vslxjSXj7iGL5v1Sq3/uwL59Zoow91H+ECEhjHMEt/vX+ti8Pq98VIwJkZcrxU61I8Mtpj
kxqF335OJ4HWTzaCYEaHWC2s8+Wyyd1xm+DDtiph1gHRG/aDj6JoHYOX7vPGxK9mqrKtHnkOBj/N
uDSCrt7GaVMtUxXGYAuZcUt151H1wl6hkYq2KhvVthRIq8u6Hq6cHHNu5qu6jx8EGcDmnenMSIiM
dS92n5AFqE3e1B5HUgBvMJrR1j4fy52X4P2nSqze3REPTkvDNij3mZtYiKl3HQEURD8n8ogdZbjW
bbtYZwoXYuVwosYpSRK6TLJtW/bVPd+2usF6BQdwbJSeNKrZtSpLuZpmY+gIWcsBVOPXELnDlgBG
62RiUbhkWh79DXPejhYo+nNGXzK+se0GFg2KJtjewliH0EY3Q9lDETKYNL7/rs+Xze8nIwSoJrDf
PLS62CqSBm57qWR77OvZw8JprEXRc6n3r3JReM+XoeTjy6W51oF2rIuj28QNwG1sTz+OHdyqMiMx
Ww5YB2Oe1H3BCwx6Odbwm7LSBBC7SuYvI9xqA/7ZJs3IbZ1W5Em3TrMaLVlcubu3z8BmcExVwdeL
zGPOVn29RytPq8bU6bk5FwcP2xiMJRCYe+0IfLOEeQYg0dLBEX7m0F086iwKaiNshX5Uvd+uRjaz
lY1J56JNUNyCYPNbDaI8yA3FD4rnUn7TTbSdk4ZhfCIIOptEi8C6UNi2tCK+B3jorzyJ8852fk3M
0uZ5g4CVblAZnz8JAic7PcQp6hhjkbyiTSNjIexNnonApKPNhp1XigCBpv9D1SyT97+S83Lk99Up
rYDKZrkQ0+3zqxdeHmi545vHRA3RTSsxYcMNZ7YawMD2/Uu9fRcziM/Yjl0V5qC82Me9ppiqIsms
I51FurHhuK8oajNEyKZ/l1KjX3mwxvxy/1P/v/w2+mlKutkXhmnOxQUtcOCBc99iaO/ZX0co5nsd
ZuCDa9QYCjNSWEVjOs1Iv7Unztpemsg3NlOLqX0cV8Pin/98BgwIeEg6g7E5P55X9XugxxpkPt06
hn0xrhiJC+w5ML20sJ/Hy1VmV673hzfLF89AnBCVmSk6r8BX1zOJ0PLjUlpHNnjvQJXIN4SLwL0t
9fTakz4/on8/6RmU09lwLGq7i2UGTV/hl8M3jHkXEiOmxKuu1z44PTS3ye7lfaAX+kmXkURCnxi7
0iUuiZZ1ZGpTfUIgDXb4bG3rXCHzEgbsToSjVw6kP94ja8wwyOlC/HKxzggSCYrJs41jj+PDR9vK
BkIZ82Q9Fq2PNYSdbdIolzjaTNHj+29+ftKX3yEmdDBjXJcgG+fiTWj0T4T0ugZ7nWlu+tjsNxWW
Oft/fBVIB5hxouuZtS7z9/DqfQuJ7dZE8ulRNQFeAIppah0k8ZVX/Yffwuc70zdAlmGFXqwpOQSR
GxCIcaxNjkmSPD9VdndtKPyHT5dkM0cxlGEUxkjs/KfAF80N1Y/iaDg4VPu65u9w9ckOTpTpH/75
U1OIzFiWbExwqs8vNcYwhayJSzVZ4K2LDPASp8X2yon/h2+PAS7vha8P+PIStqARC5y2GuwjYnkN
61Ep0cZE4kOPcfFhhKl5m+tg11aFP/77v8942Vcuvj7HIRGRnohX8qYLjHKniTpENUcD1zi8ED1t
9NAJNf53rM0otgIOFcK+yEI9hGEXfa4aTX1kjFXeOJidYnVvlndF4rgnI/CrbDl1hvddy2rtg2+J
4qEpElWj0JWbxtZB2aNS4kaW4SX0jLdARMKL0OPvEzWnsXZwuFLE+jhMCcBvi1t3Mv2NVeL3uMQ6
JkYUUajquyEs5pFaKNQh65RYK4khMHsQzenY4mm/gmkJ25lEM/G3F3ryGae3yoI2bBH14otmtG6D
ICSOLWOuSbIugQlrZM1OeSCIzcDrS1X6d9vq5A/Nbgok6dPQ78IoJaotNghBgGQa10+j3YRPlt0W
Nqhe7j16Vo27WIy1aGONmb6vGlv+jWoFNCYs8EigYOxDktN95scRyQEFKo88OriYTroLz8X2HkM+
o7mNcTfNFiWT8woLr0x+HXs+y0VbmWoTZKEBHWi0qJWJw6nx6E4GXPVKhOP3JZXYtqh6SpgSMStR
zVJUpyZWTKTwbRXBpi97jlPy0XE7SeELNWBl/j7rTZ4fGRzWj25omHxR1rH51plDVAv2HJukaLNq
2ab9QLqAG0UWY6284oScAj3cmbhRPXU8fuTOBCAd/U5zfrltou1CK8of5j5lz65qpPvOz6oflpdC
YyWvb+bEa52pL2rHa4kZivCfoTlpPhflBLe0MZr2ixqI1CMJRSAksyr5A1fA6dYa6jk1q5ANtRkp
MugvmyymbA/H4L40SsjrrSbKZFnY3rS3uwnCP9D/+FilzRbbMdvcjVEdU0AR4J0u0qEav3SlZiI5
TH3jhiSCfFgMuYBxiqh06BaJie+qyfdIs2xgSjelhsCmHtI6QVZwY371yNiqlREmZoNp+WSdVFHF
H71gQrhdRaF92/g6LGUkkDJekTejHsym8JY66YNfjP+i7jx248i2LPorjZ5HIbwZ9CRMOiaTSZcU
NQmQEhXe+/j6XqF6VS0m+ZQooAfdQD08VUli+HuP2WftDG2uPZqg4oI2RzhLLbshY5vn4kIG+b7q
8XMPZqdHHEArDXvIn7qCX9Z/Ye6Fnpomwjr2lscRriJzGNUoMJDKy4+2nJlgKH7R6tIC83F3o/dO
YZ92mUnj7GxHwDGmHENf80+6OWjXy6TSk5UzlGf3Wv2jqqHM+EUXewFdPbccOphzqepD9ZTVW8Y3
ck82S2QJFbkfnyQGAIUSXdgZz+8MjUVWcYM2Joa1nOTZdtLV+KMXedKeEq2PDpim4avTxwYu9jiI
WIkq3RGOXKo+f3ZQhtJYj8Vlov08sMZZFFlWl/VEu6BKYxlyehHIsyeGHrY7BnCQ3z+H8+h6uUhq
hDQsl4fA0PL7jayH2T6Bee+xgK/WtUlmP8Zo7LtCqjeIgy5saPJ5ds/hlsRtaUxSBKXM+P5wlZrr
kwJu6DTM/bACyYm5I/rWm7CI+k3MzuA0WgMPGMiX22axvwnJ8Rx/oY2B2arclj62Y4QMZXLiFYPr
Fk6TRRbj0R4315ZvTO4MdPXCbvjJQ0HBsEQvPzts5xoGDMkbK2Q65pTIk77qM9U8SqEs8bHn0kau
GDYNB+WS2u+TJ6MskQw1WHrKSKPf3yrKL0PaVvlwsph62UymIGx6NH82OtQB+n+fXQj8Pzneoiok
4iT5BcR+9rr3THM3CuMcpyDQ76JYrmiIBjhjltYuWLh5v3/vlrP/NbzgRYDVYVKFWrJ49AlnV9fO
4UCZajwxKN15YRgGDp4dlzKMT66J66GYRPROFfBnsemXxa0HxTYk8LVPeVsBrNKmbNcO+h3bQXtF
in7p4/30cAbPCsoHlPrzlhnhmmjA4h1PwLcyB9HJCKA6r7eTUH6n8FRc+Jo+uYcUyRDXEKUto6hn
lZoCWPjgz/l0GkBTrhAtF6sCwvrj75/UJxfF7gB4nxspLd30908q1wXTzzNtOomt9oJjx9GSeyxp
xjdj7HPv98c6k2iai0AHsa/CckSL2fog+MUKyWD0Dy5hBprKlZOYYTlDmD1Ijup6Ar6xGYi4bMHs
o20PTtj2c2V0DbDqTIUAZC5FLXRzYoTfn9d5ZkHBzWK1opRoEIajFX5/DyxYR3XO0PcJwFq/Ks1Y
cVvgmhsI4dWFh/qh/LAci/mcRZwpirQhz75DGnQavl5md2IICRW/PAkPDBPF+6GEIq80BboFoN6O
avWBI4J63Y1qU679uUy3LZH4+vdX/vnpsC5QsqcpREP0/aWnUoFkUWUMTmtwA5lltl7UGsMhY+jO
nmZqT01fKIjx0e7JPhDxrJsrF8Rcs4mAnl7QT53RNZYXhLujaUxnLpOjhnV2d8oe5LPRCpSHUVxf
iT0jF9pIKGuhSXB1GT6YGmYUtOG/wLmK+sMY+da6wgDZ9qdBdOoSX565zdYW7VzHFBL5BoCN6Wml
Jhy6Jk93cypnq5QhWAcp4Oh2IYhlSNPDBbXQcqLvF0Cc7qkrAEHkehifeH9fOwuUG8y9HiQY/KSi
sJRDAmuZpbCFMBhavpPSRwB/qJ5+/0SX4d8PR2ZQY1mn2FuoB74/stgrNTt00Z9YOvB4hBT/gEyV
8Hg0xHuljy23qVVtNWjVtG7kMVlPmfUcxbD9u7ksnwotNjywb6oDHzBaUwsWbCuRNK8eaHybigDv
qbN4czUV7G0dqisdpLZT6BrAVSssHs20M+2Mj432U1Qzelt3V1KpEP4bWD+Xujo42LinuD3Izbpq
pulCXPdx2VRRZ8l092mEKbiQvL/+JGwR0DKfe9LMKV5hzTmQeEbahef78S6rLBgUSJfRBWKss6NM
dSEOGF3Mp0ArcGaoe/gcvZVvq3YQLiwZn1yQTI0UPgmxKiH82eok6qgNtFYUTx3KznUz9xh+mZnv
/v69+eyCwAKCU6CnBihq2Sd+2UsDWrRk4ol0Qv0CpJVhKHsuraOZSZ33+yN93HFQTKPHhelFHEJs
+v5IiWLU9D8qqu+9tBETqcJwNLstJ22nU/y7cPM+foc0ugEW0cG3KPB9WNqp7EJMbJRToieGLeAn
Dntar69Fifqe38ZQmwuxeErF+VKN5ZPLRJuHqhqtJG328xs6C3VHDh8qJ2sIjIcmwJQiFMXvuGJC
SDWM4cJK/snzIyhBekzLlcK9eRZ6NyqswJIZypOYYRYh1pGxxpoqc2RB7x5//wB5I3hE71c3+GGE
QRSPGPOnqf7+EUr6GGA95hun0GQavCpz04vqNti3BcUqJkRU42GM2ybBjEEw7yU1FBFS6W1lOvOg
5ztL9lGZFxNBaNeqBL3kQJpCfYBBXccaixxwfyTGz5Rrg8faYGRj06hSLbmKSv6K13xZUhvPstiu
6sXjuc3HUHECfOfgyOo5LtQQ/YWZTVRVJhswlbozQPTfoYVk75JLy27oNJ7aNkKzCEaGai+hKiJ1
YVM2RnFn+BnD43IU4ldfVv1dOaRMDAcDN96WqUs1rj6HMuZskrIAjie8g9XqbtDGpLY1uY0XxoyQ
PsdqEndrk+EDDBPZSlMX7xBU9WXEuUFWE7YyqFyIdWkbuZhnkg53YnurxYjzqblMvbxR2cIeIHFq
3+lJC8dhgcY5plH6j9OUWBb5O8Bmp0K9tROrgnAqDHufUFjMMKoFv4n4Erm/hXdZW0JhVlMGz6vC
KukyRCAubSmh5OoAGhlvp0qkMKfNUbnUcILkqkthOeVJkTxLHc7ZrA4U4BgMK1lPU30jgTOBX1Xq
Q2NrBeaPtiXH2VfUQtRilrqnhhfSLDzn6EEf6kpNGHPTI5mha3ZO9EH13DxSvh3QwiOkuhfFMbjC
ojld11PQ3jeiOX+VDNjm6ybMpcWqT8VMl+b7rK9NdJ+xk6JOGT0dvL36mM9R5d/4VtDDNCij8AbV
RfTPJnmW4IS33kJYYaF9ol9wFitJ1J5LZmrmUx41TmvoJdPLibnC70ZYTXxnNo0rpr/F+MKn/XED
0KjeLxJb5ppEMvn3X1sVAagaQ8E6AeuuocwnOjHixWmJj+vVMgVL4XXpiKJzO/umS3X2hb5oBch3
SrsDvdOs5aEQACXA5c809VIk/HHB4njEvwx+LgmcerbhDFBBjcjshVMJgACPYhjLfaMcGsYOV5fW
qw/LFYei3cUIlLVsBWeHwkigrMfaEE5RY4RXoSXNHphixRWNltYOduZuEFvBXdxG7Q3kOJxlyiBz
cWhRgF6UF3GWS2zwfvVcTseAE8nmsAwkvn+edPo6wgRZONWzDskWP7JjU/vTjgEBAwarX6349EN7
VgNtV+slRU7ebkgA0aWawGcvFipQdmGyTPo2Z0GMlOMSFMhB8DQIQuJ26kyhEraW/fvb/8mDZg8m
6UEKxFjE+WAYVeo6GoxWP8nAd11LSUOvmWS4LmU7bn5/qE8uSMfhTWQmjDGMDyOAvga9q/A76xSn
GDHLQQ5FLkSB/vujnKmsloUAkcaiIUA/R3fzHPWJ2XaC8wIzPuri6i12UXM1ZlmzYgmePNmicaHn
oezNwSDheDBrLnaWwvHCSXzyFqGl0dRFGU7Epp+tRnFVJ4kS1OGTH2Kqs26M3MeQQ5iyVRapRYB4
YdkmZT/DDcrqyseZ0dpyx1dgPsoWRNgLN2VZhM5ealRfzKAwty8v01bvX+oqqcTAxxMAL7l6lh0m
rmDMyDMWIW4IEFnxMAVqxV1TBQBsfn8rPh6aJh17uUkpkcznfFg+kM1xzFk3T4KkL0zdMnbQrVsO
3NfnpFHexkIVvN8fcqmKvL9a+APWQg1gnIKt4Cy9i4UOnvYyr16Nk/KWIgxexhya6hSqqYCCwa96
hRYCKGVH1yJoN0WOVOxCbPvxbWegGSUjOljkjMgn399yveig+CLyOsU42LpqGzc7VWAU4feX+knR
5v1hzipEM0buVGU4TGWVdKp0iDgGS8eVUcnSEWuG9CYBkf+Ypahi5b6dXTIWDNygRB/KWmcUsJsq
eGOxeSEFO1OyLp8hHyJbI01nSFPm+UPoGl+au0gUToKsFyv+WHqtinRfsjAs96k+Wx7uoLkbRZi3
5tj8UNCdx68Y3IBeKuPYlYIhuJB8fnazKHsv6xyaT/xezl6MurL8GRe8Zd5FGdYJ8ykeBjYVRJUJ
auTU03LJpX6N08cbemLrplQHHYByzJo/qoqjmg1OUJY5/OOFkfztZxeIPddi8Xr/qhR+IOt0mGgD
9cpgUy7N3JK5vAtfxRlh+OcTIXNcghUSA0QmZ4tAmDHvOEYlQwVCFj/gkS78gNZUTl5USamIYl7C
YoBWshvAzsfVy8+7tSJi0g54S4kt8L6NdbRo994KqEUMtykjzZbiUYyw8B2NC9Wmz04X9AA3hmEX
qtU/8X+/5LwSHop6npjxkzIl5mGeac8JUxIcWN1hK+B+dqUYQnPXhH600wBbu3gvZjtVBBOf6ICP
i0os16LOVLPW1XhtzFG/uDQxJ/HPP0FqznBA6KaJGKaf3dfJoNQVyqN5KqcZb78006mHyhX2Ao3w
Gox+/x3Sl/pcBGnrNlJL7K41IypQRh8Xegbju1pBHYd60SXh+seokQUXIRVtK8pdxocJrBlkuQoo
hdHLRKB3Mj8jpMHsTBV8pyys8MJ7/EEQi14GfKT2s1oLkfE8mIgEBSvKbvZPpWhm20QGQlaqzeAw
WaF7VdfCUF/4oTC053UTaNm6S/3gBu3AwByzbq4VIx+cUaoFW+wZG2zyMNxlVCTuqk6eMAsxxEfQ
zu0aN2IRVYTITw4wdraMTnCCIEtPv3+yH5dw2mWKicIL6Tsd2rO1teyx/gSqgm8YAorNYITmDue9
l98f5GMAtoi9iDdxvGXg6vyeqaovYa4oJk+wqiw7DDIMwvwEIzeo6pdC7Y8bIwIgWiO8CiwECHHf
LzRyHOWTEPjJUymFQJ86UXaFOK/3dVa0nsj3sRGIq/bY3tWuoIzizvDHnrJiJ9khS5gX4A97w+yl
5JmZjktJEAcebjf+GsqtcB+I88XJ+k/eYGr+SNQsxLfI9M++Lcq3aVDmc/xE6Kgjevaj9Es2jpVs
W0M/JIvkpLpBX1E+aR3bsS1aSbrt62ZEJKNOHeM+arkqxyLcD/7kP+AS5oeQmuPsjrVkpAqKAcap
D33rdsjK5FoYWYvseaJw4eVyGd4xaSEy0J9UYGvlTvH3seVjnSMVLSScAAurF2qcuMhH0OGfkpbC
u8Q91jEXjkbH4EfszARDd1LuPruv8R9M4WNNUu3o7dilVM5lBqn4gEG3szy3N7mUds9iFeB4EaUt
OPrfv2yf3U7CsAUjrZFSGGcvQKNpQsrWGD9puQQ/VIObWlKZesXJLPQ4dnxhz/nseD/BlYwJ64u0
/P0LJ/hYJ0mqEDMKpOuuUpWRa8JLclS1tjx5GscLyfgnwT9tzaUJyJgFK9C5gh3XdGMupbiF59HI
FG8m03oKO2N66Ic+rDyDpv81Y/5MAmdpKiD7ESOIPn2+GP/8/lafWTss261FgRvUCa19ugzW8uH/
sn/xEzWrrYT+ieJKjeGqqD4U5mCtygEYOuNEO2IQ7cj8gIgncfCtCtFvRxYadrGr6+0saYEnTnxq
1igNxM1Fs6Y0Gnt4g3wl88kuMIU+LEOIHNkiUCSQn0nagvT69WwXo+kxjVvICBkRZESJC5ThAO/z
5135R2y2m/Itv2/rt7f2+qX8f+C4vqTgrM1Lacliro2nSY7z70FrThqV5VvdFvl/bJv0ZRGFvOUU
J6bt9//6z09/1l8YNtH6Q2J4n4I4NZ6F8v4XjE2gMwuhjXo1QQZ5HGHG3zQ2SfxjEQyTW1GsX6gW
LJH/grHxW4TeYIuYg1kkvuo/QsfyMvAO/E9e9eHUz0tdVtBAOezUeNtlV8sohiG9ZUghEHLZQgjH
dTokhovYfqqcaX6sgpUIV7IGzujhr6n5uxSnzsJWGY1RvSLZGN+Yx1bFrYUooDrq/gH6IwxONd0Y
85PZ7WPje9QXDr1f3Le+VeqtpO794KH3t2HgBoYjMZCqvUThvZkchO5A/lzJV41+LMy9Gh/7hnnA
Y38l+FdzdNOMa9ME/uJfSSy+cnSosXA1Jhhm7cFQ1wFmdWLyCvDL9+8G66RFN4UAwDC3O/VQz5Pd
WBgQ033Gby0+qv0WaFIPpL3w9PwB/mmiODhzCvFGrrfh8CL3EEqxrpX8BteYu2y6D5WHWdxiQSph
PptsjfDabzZZu9Wnq2BY1/wcGJnlJk6Jbfa65NtzerI0mvDOQllMbnA206OVCu3O2ksDuMirptyM
4U4Zrqf+SLmx8V2Cpbl/FopV2uQEUCslJgFERbgx+k09f3G1YCOMu+WfYjWrxBu3XfJQDqItxFdZ
dp1rh1q9r5p7P72Ow40AWybxmLOImKHHWXPGbZwVCD+3DTmmnFyX0kou11X4Z+L4j1aIz1Hs/ych
63wj/34p2Edt2L3k0cuvSwBet3+RF2X9D1YVgj+ITPCYGXf564uXxT8YhGS4lcWYFRlB9d8fvKYD
hGYRgFZHULqoNf7+4DXlDyQ3aNYZVeI3+HH/gK8uv//cEbUs5VikIIsejlP4oLzyoe4HpVa6huHj
SVvmklrYIj7IL4KJNNAtsn56Ssuwf6jH8WsqNugn58hIVnME6tSbpNCAR6i12VXfxFnpzU3Gm6MU
gilQikBa6XVR1VvHPIhBt4+kZhNDbvp4+uWWH/9cn36FJKKmf7duGcS5XMJSy6UZRrP2XEyIf6Zi
0PGD4DrMobWZgyqk8zOH6ryrBrC5tgG24Hsk19aVkYnVW1RaJh2lakBrGJVRkIICjBTVLrUZF3X4
s8Fjm9URS5aaKYCOu/RqpA6F49kYtHdi0C55MYl+tMWOxExWFazb0BFAu/MFGjrowEZup8oeRGTy
dsyob4iaski/LHZmuyHrUbHi4RZjCQtPXj5awZCd1AlsCAEj3nh4iCJLo6HRpt9KE9tjjybmmLph
OmFaMuCxglMhxq5Iu0d2BjDYOmtwPpgZPuBTn4ROJihSZYM/kpBUJsLUO1EdlMdQaYfUsUoCFrsx
GMVdNYE/8PHzkPej0Zq3OkDOwAa9IXZe0sg63SzsHqmK4CTcbHQLzRdDtEPN/Cqc552m5X65lhp5
lmHcp+V3MzKqXTVb2lVcmxmz+aQf21Tr6+fYiGvVjvBd5SYJeIcjxGDMz7EUa95UdRc8a/PQHqmm
Kt0qHWUMLjLT7A/mbJCeQH3BRE0WZkH3JKxtqFlk/jgvzorUL3Rfim/I0nGxRQYwf/fbum6pRA3K
D1hzMLf7Ih0eCL17wUmVUH4L5CoGIZzUlDYmIT5IIbZBN8WYy/tq0AfVztKCL2DgjDPKvKJDfxC2
uCYO8wN1X2W4M/Sgne2oySaFoUStuREz+De2NMxGaON8inOqQu9obzZ0yJ3QL8wCHU+XBSsJAcgp
L2TzW0TOojtQ+6wRkmYwF5DTxD53+RnyVyPLR4vHFk4BY9/1iG18OLS0d0WkmnPcm+peEOhbrQnr
+vqqquP5xwAPATdVH1KBIyZW0ax4BcXUTptuxpq4H8KXocxCw4OJYT1Peqvzeyq6Z/a+pPC9QCoH
jJliTb2X235NiR/3dyGhX+AyIT90tuJT2cPLDCrKSpz8SsClG5wyLx6u2EOdaGtB7USMkjHfoUc4
+8MTfTVKXTU2pkerkprCEfq2ffJjybyjgTsPDwoeWF/itIA1Gpnj8FWt+hRbQUFg7qPM645ydg4C
BqHfKDZg7Mvyh1B10rdOCBkQxLt72iBtN811MJvpjxzm53VmJMWDLoOYbDrcP3sWDwrCfL1Xol8P
r1kY6DvcH+J5HZiFb+NZ9tyi3mw2c0gSCXKRpxwKvHZDUbbf0lIsrS3uOc3Mhy30DV7GsQ5lSyyx
DzOMXHqduriX1kJTmV+sruvbTRiOVoSjdJkNtmX1SuQ0wWgwE5vgth1Tqie80fwBMbAAIsujAAFf
CQCmAikIPzdWJwx/fzRdKsVbvEBD1wz1IlrBe2slr8EcxkRlUBcEZizaOf5xMv4V6NcaAx1Q0OBs
jLD2VdaShlQwyGnvg6rYBZDqkzVkBQFFkqK2BcLvIGgctiL5oRUSvuKJ1KVzDTkQMG82pmGy5cGY
XhNfLnLPH1MvRnwc3BYK8xSexPESh5EtLO9LpjxSr6dPPOH8xkvjzmbdPiWsqZaTyJHa2qHfjbkj
aGBlvTbqB+VKNLLFo35EBsu/+1QhKF5E0yBMK31MqeJTCsBLtOzS4C60GJpxpC4aA0dqTICulggW
1Q61FksqldpvRF8dLK1T4Ngu27U+NiFdbymSjoEvqcEqxCWNyInBCKyjEjAA6Bh6lTGZBE462XIb
HKJ6rtoNRASfO2QMhrnPrASgNVZkhH1yHT6YSoNXYJ4m+ne5s9TRE/u07/ekbkP2HeIjru183Lpt
zpT+OJiiAomvYefucEFOQ7uJdTBppZwvkaFsZu5giuNLgjUrJkxtCcbbH9RvjIXKEXkjrOHJt1ir
ikhvQMpZrXxvRdB4B7wvH8OJ0T1e8ia/LRjUuzHCRL5FKNj8qM1Cfh36fKxXNKqQd/D1JvgnN0Df
CXaTpRQlwEwE6d3SOYAGpHXsVGFwE2cGe0QxaPgy67xdNtMxgbQ3y7Z5maI5Mby8s8DLmcqEJrQG
4D85UWu0j5FqUETGsk7jZe8Nbdr4THAisR+irlqZU98CbqfcDG0+LmLwdPg6edhsJ99CvCNHl8Gi
Dk0JjK/YpY6iPkT+xJ9Os7Y3d203QbNU+T6OupKNoq0FAsTTapjMyRHA9FD1LLU+xKeJoRZjGJrW
SWkNzow8qFqyl+vCOg512z6MmRi2yFgH/zjVlYTpihKmsiNVeW16/zwZvo6+1dz7H+15IvyOQv7/
LWVmLPqXIM19aV/+lQMfXrK3//rP6yJ/+Va8C4qXv/BnHmz8QZK71EOpCZHp/uwY/skk53eQNTGQ
yVoLJYSm2t9Bsar8Qauc7Wzh+v3klf8dFC+/hUAPDo7BnCzqXumfRMUE2u+jSSTzyJ2IvKGiQLf4
oEc2QlGb/H7q7Uq+BWQGpePqVnMnZ17hX+32m+vJcDvc3oN70yGa83I3W0frZcQWInjjsGJeMZEl
O7gTrpV16/UYbXxhOG7XsQC58Wr4Mm20HUi93RBsNH0HtHE07eZwarzGzjbZxvDM1VzveTttrLgz
fSNnJ5FNjqlsJsHtAt82O7vutbsysgGHOtiirHrXlLxxhQl38FVzO+e24yxuO8f3LDddh1sMLteR
yzDZVXirDI4+7bsrXKA7+9TZ4V48yLfpVuRyNLtfybtyr6/ldelqz1eCm/JDBFd8Ujf1LvXk12iF
Ge/mNDjCPduKvRyBpN64QeGn7P2VEuEebot3/bN83Tmdfes7jSfd8LFq9ml3ezpZ9vXV8i+Tg+X3
tvG+qg6puk2Veg+zbpcw1W9fMSRmf1k9PAT2K9y1fet2XnZX8B+TU1VSmcBRwrCvxLWc2jyOCAsH
y+5O4SpHy8XPNuyvkf3AvbLjbeu2/DeE7N8sW7CZcDHt1/pZcZO71iXw2WPpcJis2IkeJexOIkRs
67hllC8YwGARot9W3+a1uC03INBjN6FypqyQiqC4DfbabXSkB7JuNp0t3bRzbweNF2aefBNx7c2O
f3TzZjCO9Zd5lbqmG+2DLe/BafQmG2XC1xSbYVspV/hnUm+HnzscKzdNj8inhMZJbstXFLuFandv
5Q31EPUNOMRtt+7WmA9/00u3TuyrnP6YrWjbrxTFNYGVzJ141oBf5rf+WiN+W8NcBjxiW085+2Vv
i48KV8ONu+4dX/bqr9iFp24SbilFhNtjHm6f63Eb/ugwc+hsHbeUVeC1V+KWmHZfP09fEZ2NMpRB
iiDMszFHFNt94LaBuyAXRdfYN6LX909z4Gj4l97GtuCWa/OpvA738rVyX++HdfeoG0fh1Xot0H6K
ZuRgLyE6Cr8Qd8khdIUbclEnFq6HwUNZnuyLxBa1FcRY0XT4dS1TULf1cg17d5uPgLbAq3iq5U6M
r0nXSrPtiCcBr/zAh4tKMZ4ng7YqH7oXJlK1fXuDi3xdbMGhEu7AI1Vcfxce4228ZyPsfvi3/Ej3
le3DPh73O86/csR7SkAsAcwqtqEdfqHCVD7ki2GXg0Ko+aF/1a8pnK2trW9ip+MInrJLVgIvGPle
hGnkN6pFvAPS2g09gySNKbwVodRst72tD65A+/ILb12l2dGTdExwEn924ff694D3VjbTSXa/7jbq
da845LrYgHzjwiw7XwE2Wh2nDZu6g3SQgJ+7g90LFoEH5cZ/FFaJu3zBovI4PYUJgavdvHJeNAlz
p/yisW4YTv/Fv42PMLK/66ZXvQmvXWL7ZCSV3Siratxo6zx4qgJHnh7IbaTNdJ2vVGc1eZOHMrHd
zu5NudKuXvGoveazia7i78lB39FX0V9yF0vYN5/Yz6OnZz6nr8yZ1Bv5+RhcWy8ExxTf4qN8pxwj
C8sgLGCe52nbOtKtci0/m/uSbA6/QRKQb+JWmq/NG292jLX5BSPia7zKHXL3V/m4Ve7WxNWH8Idy
MI9wbLzpXtkdqm28QaFQ2WJwZyTb0vbVk1pzQfWhbOxwk7gsy97LS7iJgcttRfs+3BTHXewpzpOH
9tE+TK6n3cqh9012ZZdpmO/ynl/Zoqt+yV+eFRZz/JZye1q1XucOq/ClcxmP5r9IzuiNXrrRnNkb
9gd5JTmH3K5PDYqRm3nHJdhR72TbYt+5rWfeFFuRP4LbnF3avQP2Dw8Y/oy1TnU7PWi7weWE+Odp
j57UTosNVkmWsoW5nVzrz8lW9XftD02z+WX649lY/zyLQ3uaJKe5Ste4KZ0MqjI2hnNYmTb7ak86
j8MUAk+7/xHLO2ibdLBqe3aIwOkg8n+tl2355R6iHcYuGltVuwOU4d+kmUv8KK27adW5/B3d1tap
thJSIn8HdL0mXqvfArEmNVjRWzxq62fhWuIaLNWlIIKP05q30jXWkle4L8rLY2zHu3tn80PY5swn
XelX5urxkOMRHDk+qvgXBua2NfumcS0dgHxPx4hb1K0qF17bevlf6wm3zAwLX9ljOX0m+rHBeshf
ksyBbdbsOSnzCxrYw7AX7Vy358EOr63q64T04Huvukbr6oEdqTe+d2u52sD2la6n6KYHdlCyz2nP
KacsUOSK7cZclQCS+o3lSq2IjflOt/7VY/pfqJW+ix7Xb8USdzXnIeb/xYLqYqn67wuqh7c2fKuX
pkrzLnpc/tZf0SNjw9SEKJkuCDAMS/4qqSp/UMukMEqHaxEBUSP9O3qkbkoKIYr8Rbo7RIi/lFRF
Akvw8bBdGdOlBaT+k+jxTJsPGQMeLnAjiOdLQfXDQJ9kzs04UXLCaqsSHjCQkDGnbMUpsfEUZodP
Wioqidq0HmLYcB2r+O4BTINsow3UKGQR7mpITXBn6r71PDOh/4TuOB0cDQREuqIGRE8lKC3/QVW6
emuVYk8DxbikJHgvJPh5GbDCfipLoFR9iIFFdTIrxaxNbC9nZVUqPYp8MVAbWwla323SrLorRpWB
QcFKtkxviM4vT/2zmu4yVvM/rah/nQD6TkCXxOEfuKSTWhVZTXJH3yON93UsJtcAqQkiWwy+bd9X
OjJp9Oa7MjFpWHSUG8JAuMdcpNnmSJ76Gf+QpbLIWTY3c59UN7I1NusBjdi6NJt6i1RLok3V5DGm
9aXwiF6YahYa9Oe4a2b1Wq0lsHmTkcwrbWj93Z+3OpsvcS7PdFA/L3UpXssoWVXyjnOmdx4YYm+Q
ZNtdlJR3SRNbh2YUcUJGEmXpqxAo72EwrRjx2khB1OnKEaFNovqKk4JMe7L6IX0x6sUwXRwVC47S
YkfGwqd1mkAxL+aN+/3TQST+4fFA0UBNjG6LFgWtTH7/l973oKh9KrWUldquSg+SNL61STl7qEtU
z8LO4CorBrYia7yXR3XeGNkg2m3Qaq8TDcWbXhlzxjGwRXSlMazWPsbA5SFKrO4KB7fhkekB81vQ
YLjqFXON2eNUZ9WjOueCncbWsKPw0K0UPRePJnVIdGwqUiJEfEIGjC8vG2U9Rkn1moxtfU0THy9X
WZl+FIol3FVSlu4MpoAwQivlQyk0Aks3ClWjH2k31klzhUeecWNOTNUU3ZDfG1pvfS/8+bFOzPlU
dFX+VIR5fhKMlM1HUrBdCdLqKgoay/Mpih+ZmEgpiURF3thJNu6yOdYPJZTU62LO85tarkKn9nvl
Sallf69J80jyktwZ/dwc/DYaaLwYWbnCVAkjO0XA7BYJ77YaNeARMz/MNvppuDYMYQ/CrN0GzRwd
xri56VNrNdYaqRAVJ6sT4WdUoQx1yMQ9chRGyvoUSjw1tcRbiRpbbo95r6/HUQvcbDTja1yvSlfv
I9HxLSLiQS/KiRkfgm0zKZ9MDN1Xvd63x8qg9JeI3Q7ZsbSqx6z4s27yb+mSZ9IKOlNI4hf+NbXh
xYT4fPi61AMsvzVQCY3ZDwQWI66lWtFgwymXZU1eIjM51kpsxXE03SCuqq8n3XhqBVnISIn6erLH
StAlJlb62NWVgKDGKqJNv3z9soElykSh4ZIFzlnhYDlrBs5Q2yO80WHzLkrpXz6K3OwRLBdMBGWl
IDK7RDfCwtiPRX2yNth+PC5CwjfJ74d1GkiKJwZT41pp5D///vN8r8j+efc4CwWJwSI2wMDs/XmM
ilCEdBBCpx/76sGKeL4wFiM37CZaunWlP6ildIkk92EZQ8LAWDVsVzhy6M9+dht/uXrkOoEsdAM6
p0kOey/sh+qLatTBtw5nGrJIrMGGtRbP+WOSFNbaF7UsKe2x6/znvppUUipLfa66ptkLdOeofEjm
lV6NbiLCvbuwgP05XPHr/gKzgIgA8hvmDYyCLPHFr8+qprKbR0JNimj18Hk644aTfw2nUlEY6zL8
tRWSqNXVBAeSCaB12+tXiECDwhlTxA4Iw6T/pu5MmiM3tiz9V571uiHDPCx6EwhEBCM4T0lyAyPF
TMxwwOEYf31/SKnfS1KqzH5mZWVVm5RkkggQk1+/95zvhFptvja2La6drJSX4Cu8yJUmuEYHI9II
7vKttkDyaCI7DgPQzxLMtoXRK7SN1gizuovvXNekuG4rfU8W54PU8CxQPMfzfpA9gtdABXcyhtwm
RuCxnTGSo5Qqr7/0df4hZLpsboxOs/dBUhKZCQtHs/GeTTRFN6Q29F860xqi2E6Da8dgZib7WI83
SUzO5aIv6UsWePORFDB/T0dWRl2QxLsiKSQGOV9QyY+te9dh0SSwJo0hl3YJtTjt4kCvWZnb1H52
Ugji4VLywxdynJ4moS0lTdycjjxBPOe1ptla6LndUY6mvHactrtRWj282wnJpHzOiksd1mC8jaEG
Hau0Z6aXN6YHhlCjZTO11kXqmHS383FPwEDz5BLcRIs8cS6drs+uNdJsj0lcg8+i+Dub8jKOJsFG
ZRLgbsyiSo+dK5ejLN0BuHGQXFXNwNbf1ZOm2sSjYLPceI44rByyt651jUglLsMyrU+syMmtQex6
q8n2hICOG4kMPpxtrTtMnT9HQFyzeFvXsnk1cOZtFUm+vr7kZ1WS9Zdzhrjcz+LpPFf+me9malfF
zpOpx9bJatNHN8k1OhNw97shu/BnKsW2IoRNH+vusiRR5RwYjtozQAnYLnvlvnbbNTWHyWS5nZJG
bK2BpLrFEf6FwgKwzGV80QnlX/kD/ouhqMsLmDZFGBuNg0NFv9Y77SVl2nI7S0Z+Wt7RLmyGwdym
bemS+ZxDVJLmnmSlZtvl8VNSWOKG0A//qnTXcTa10APxvsYjZbR5JkigPelJcWZZi7835lSRyVrM
91VbotYtm+ZWzVNxmmo69MzLvtQacwVXs8dr6TbzNbyV7KjVvn1YKsrZUvh7+Fpj2PTK97bMAhjx
Dn2FMnVA2LOUBBAjbx23STepF+7heFc66iVuyozY5cm8hljhnDuELx9Z5ryntnDoW63WBNfFrl0l
Wr61+vLrrM0aoDf8+HhdLYzjeV2aR2ZU3a4iXDd0c8ZIsk2/CluZiOQrL9tNhcMocjDu43rOwowI
oYtepzrdSVNoN4oX5mYkjeqtFskFMeATwzcpfqcW09e21voEgd0+WnZl3topPn4GY/1j3Zp3eZPY
x8okCwdfZmWEJuP0aMnA0G0QpypwD0xRSm7AZQ0neKWw+V80V1UHwbcHr//SXDWdKZ4oVdNoIbnh
vLOSgsq40Lx87+YT+3MyY+qo7rJ03DmtlycblRu0jYogjZ805ZJanOfZV+lJq8INV9UXWYdYKhP2
eFYmGMV4xto3bSLhuq3ZPsNECzWPPOcyDdy9USTzyUsSdcrKbLlCkumcPIfxjI/Ey8rcb4I3fkfc
GdJvL9gluom2NqfVU/YwXIKJ1nFpwDwHmPk6ZO5BBIxidFByB6qZwnv0Avx560w/oEBbgAR5kIms
7RRg53Xs0mh3mVaoq5F829/nQvSRZQfppoE8DCa2HpZ9n7TDRsKijrDPxIcgh662lgKXaQokigs1
apdjO9R3aY4fj34isvSS2oH6WifldumrjeWuoBRDoZPy54lRb+Kf2kbUF2iTiyb0CWgm3Xkq3zO3
KcJOLtUXv04mxuGu/dbHc3+X9hof/tmO4k7zX4PBHi9yt5UHXmgaGUETRKMXcGcGx9PcbecTtH0c
wALTzPPwLSW14+p0JSYZ75nNFckGopZ4ntuZNYJ5rTwafMfykGGGxhuwvvtNQ2fLLLOJxAS9usrK
wsyjxjHiIBpiy8QSgtRhesjAAe8aHQHzdnJ6fYKjpxvvY78I4woqTIYObD1SPubuRWJZhMrH62sw
+35yrNpZdzZ9T7r7hmVkNG9kRnTEex/EjA8548tBAHujeb0GNyauvpxTqM/EJLdB1BFivtWharub
PB+yfVP30/VYz50ftsy59/m0GJee3/jbRerWWe7w8e0rt6rCEQrpNeGBJh/iWKYOVLpEomOB5Gjt
xiGD36SX1CgnkfXkzviq4urqRbYfszrbT0hKzlnHg0cOXra3epHm+Vs81Yl1bbst8RE2xUhBFWw0
5EnLWCcj3lhpaHDq1fvQ6GTaV51x2eQZSTTrqRKhbJ/RoMz2szka941e0VqsS+Oy6nmMDZkYl2gw
UAGgkrHYvEl/OyuWqphV5tyoajhwYv3ts2kMosou5lsZzDY1tynEA0y6VZiezJRAlhimawUujRBo
zx1uJ62i1bkIjUYgIuxXMoB4NIxppmloa05s7HI2lMgyCiCIXbz+IL0u5aGbZHDuOF2yXSyrfG7i
gPMYimzZeLpsnoNeKjA4wm9u8erD5jbKRPlhMOQ8sCK1z5CI8ot09cLd6JqcnpmJ6Gnk75HkcDtx
LSOFm65LyY4IKOGYRHM6yoMET3olqBORaRpBBUqoDsSpnBBBbz0Hg3WQCC7dVOTLppFm924LL3ic
IdfSel/wYFJRTM5rGRv6FyMYupks8GlC/S/s4TqnJfJt8bX8wg6Ev3PMxNuIJuABTScSwKtjI+MW
omLqoEcLFg26mUeotWePIipcVe5IZsAZO8zzLtXrG52YrdfSMcwLZ5ZnIyiyqFuYsgPvS4+JtoyX
aZ8OBniehUbs5MX3FrmLU2Tnzu8iVQbzdnZTR6bz8wHpQHHlWXlz05emfbEEOnOnsub/U2SjjaWR
RWMQrDu1Lgi2NpXEzvdAaBpdS9y41Yzi0HZlc8JXgAwHg8Q7CRVblo99kepBfm7NPpVK01cHg6y7
b/UsposqVjph8WlfoCVbY+xdJY1sV7dN/7yoci1VsIggbzFYQeICPVtWtYa5Wax63kssVXRVbB48
r+lw74mlPLgqjWdWUCs7mS3LtKeEcZaXNhxLtzEkV9tA3bZp0LYe9Kkmy73Tpq824fVbG+DPGdSR
6WigkrnNbWnioGLnfxD2klzYBW92WA7zY2zaX6gx77w0uZGpmYVa28hTN+vGHvvqrW15A1DKeUfz
R74lgvBOwuYcTABectVMFFKzU2k32jhTpRNwvweAcJOOekBiDHtJzXVm3CwxFPGBhV6ZznSVqKE/
CQE0s6uW6UAXwX+x0tq8rlQgQn0srKs88evIlpURGbCjGO/K5KIri/jSnfrupk7b/GHQrC8NtNiD
1fni0qr7V22IxaN0GqaJWgrxguxusKezyg5B3D0monWf+0nDJGsn8l1mdrZdFr/jOVAMfRd39CkM
fXtvas1u8TObNVOpG5XWesfQyqdFyFR9L3rT5u5b71ntPATmfLEo5NeilNH/zkQixpxQjI3T+Zds
XpJIjDbiHeU/1JSd2axf6QUjwnpix2YZ8q1z1a3fM1EqjC/1wDcdd92tjPu7Qsvv03TeJEX2aqb6
w/e96n92h/v/T0XxP6kPHtCC/o/74NdCqh7a74cm+Pq//GklcH+DTw/p2V09PqvrmwbuHxoKhJ2/
4f+mdxIA3FkFEf/sgtvmb7j3EMny3TL/EEr8PyeBpf8GAJ4uOEQlm20jEtp/Q1n8sXu8WlA5O2QU
Jk4dOhCfQ55GQboYjW0PA1UBZzxfspuhA6zgD0l2rOpMsOfCF0cmXpFd6L2b3v1wrf6me2x+7B5z
AljhyZaC/YNMmlYEF+7H3f3YJFkNONYNOVPtQeuURqPSZEhoEwM60EzcNGI2ho1NOPkl3wxky6Tg
BNHiDz7DMWRLp8lxm0dgRc8xKGHehska780kp6TUGvSsO1kjhJoobH9+6p8MTuupI85cPbx4LR2c
dp8aE607C0zvglRxd54qeCOZ4e6oxOxxjXz1nmaKFFaribwutFsg486ERfDdaZ5M9Nk/P5nVl/yv
Jgnn4pKsCwxuVZpjP3E/nYtWBF3ZmtMUTvjKkDvUveEeXFEyeoYljFi8qBMzD40kC0bkA3rzKwjj
p6bS96uBCCegq0bAr0nY4ccb2c5zBxAPwYooJkLAg6GHbI3vr9B3E+FJb7mvnB2e1dzfxkW1iF3d
DUN8kEGl9P0Eoy49Yr4d5p1JQcSeRdPzMirHhDagnXWQI0x9HNvtzy+bsTbYPl43pEMrkn2lnXD1
Pj1+0OoL11A57lUnjaECDQsIxWoKiOKhFkYSDgQoT486PQ/turKJwGD6ShBAgupEuPFtYZZjFylg
Bm5kGaWPDTJvM/X4758mjxv6f5OQC/qtn/qEPjrCTGeLE/ImFSwFnd/f6bR7d01PlFGom60yQmn2
wjzkBBUDFFhAze9pPeDiMfWlnSiKpGFt3RrTLlpoazRPPz/H74EoHy+lxwyItE1YNaTofJb285ib
0N5MQaS1k8irsrUaGeYp2TubHkr3snUaRgDVEBCO5c2VD87MJ2fc1oBkHOqeDsImYSE8LoBJ3rp0
bHd2MxXjqXXKt7zNkXC4cKNuQU+DxyJtc9CorOhZbaU2xno0A9Kwo54d4HAlRydGM2CabvzA0j8+
eBgoHJTpXgeSqoex/avnyPz8HGHkxTNMwhyKNw9U8sen34OWWM+9V4ZDAqA3BCif9JtK10lRHgFn
5xsRE4YZjqOdR+Ns6l9SWtDnkpCJeDsIt47Dlqj3X4XYeN8b2T/eFMxoTAVJgMMLbjJSXb8bP7R6
20CNvU97D42JKL0zQ4zt2UizJ98Go2jrt9ysZLyhVK37E/LNszrrxWpstOLNrPzroNbpsRjDNJ55
TTmFsBp3XS7lI/nF4/1sBU9B7VhnZZyNGTIrdpihqhov6qSEHaHqcZPVEx0Gs77KDLvvNpmp6iN2
AwXOAAelL3z9XkBzrmskJ5ZXPpTJ4l7OwMNxgc1zHmkxzHjE/Chw2jGadS8Uhq3uGs8iBqKcvw2t
i/y3qV8mXbIbNCvRnEZN0kWoGls/IAMut6Ynq5P0mdz6mq5TWqulCHlc0vdCagvCoZbz5VH1/KjT
pzTFytw6F8Fcdjv2NOhovL4/4pC9XTC77hOL8nFppuaOPvpdh8d1k/BEHMopXy7sqWyJpYzrYlcR
BLNvJtd/1drSCHFT4DSrMmNrMgB84VN67CxIXStvdmXrITCszfpIpFKHQstjfzgpjEe0opMB9Qbg
ty+tm0xh4Wl3S94yts5VfVYac7JH1LDCbDy5beeyp94fx9tGmA/4o4sr0OztxsiksZm1FiFfJfda
Vp/PieY9yWrSXuRgY3qp8CoguM7VgrIQX4VzDNyi/zr1bfteMcR0pi7yra7Yw9SHSelDFGv9uLqj
9/WSMa/FKlt/tSaz7SJ2XgQrThBlUA6Cf7nRDJm/6dJolnBaFAnwzRjn3zrVee+tbTnXhMq5X+QU
+18budQq1N0RlZVKtUs7d+k4dBfUHaZd9Weut9SHVIgRf0d9YvIanDVIAYfQ4z5EIGCs7aJ7Fimz
U+ptKoZTN2CyxrNkkfGZJapK7MdcyMthyP2N4bmYRhbiYd1hFGfsCFw0XE29Nwc3fbTmmOD4xTrl
qLyjIBjtI/060o3GqrT3/ZDWZ2pIysMyNwNffWcQsPmH34cikWv4US1fIbvJN3O00GWRHrfsfKBu
d44KMCeZpeNuRiqbAs+SSF+DOpn3fbp281SW4zhq1BfN8/BTaFWm8wU3WHd8U9NFOLj5eO0zNERz
ZTC3avuS9rhb2H3Om1TU3a6YXA/vYzdl+z63ESRW2VOiOdadryT60IEmIR/W4jDaZvuSjqK8ZpeI
1gvDBcbRfIDlRTTzBmpniNke7G6eEHQ6e+7qQQSgoy9mDlzDLMwHByvAJpUJ33J4JukKQI3PCJYu
zmeChi8Syc61J8IiNNPsonSQzREcFhzWLtmJjm4dZpNu79uxf8Pb36Pq5IlFl2lORxQEcjf4XR5W
lV0ey3i8rsbhWfX2sJt0Hz3F7KdO6FElR4tpjM9iKbKbYMB1BXXKuPFHO71NugF24DDW9N7mei8r
Lzh0YyrvsQHp3RbviY0ST7/mnzLgQHV+KDyo7FhsNO8syazkvvS86Y3MhvwJy0RshtitiIDwGnE5
D8YC20/xx5QSOQeYTL4boiA/3sNK9ayKeTjMGqpXLhICezkhAFVljEbTqmX5UCzTjVXm1dWkufNb
sCQqbGf1VtnO16Bt4Sk0lpaeLKmXd5Vsi8vezIdvU9bq1L5ER5xrdsJoLtfSQ+cvCI8Xi9tnFaM/
buNprMOYde6h6hb2rFn/BDxS3FYGFhe7tPwj87SJdsN6EZhApb9XWNnPvKpKw0Jnu4Ka1qgiCPgq
TJyYGcxqFdknRJhEmOmsAxniUOiWIRvbqGtV/WgWvnVVOLS+HK+azi3RwT3U0+KI1+XVUPFwUysC
shzCDvZdU3g719GKSzm5RFWMcg6J0Oge47qJz4lNN89mP58fobUwwC674qoDd0+PdmJrjD2HST3m
ATlMc+TFZblPOlJJqMDGL1lRq0uy7Adn79KgcnZx2bnLbi6y9goUIo47OSq5qZwk+apnDVLORue7
X1TZpduxkRhdFUQaNRR/ZUC/lF8D0x0uKgwsUVa58hrrEOFKg++HncvYLGnnx6ZW9dYRKt6IbnKf
VtP4zo55n1czRrfpYwZXYafnlrYpZsdgYzXcJBLPLg6I9NZg0naWi5geOGoH9zvOes3PdfTHlo3Z
eSw0GCAtq14a02XZcGhzX2ZVH0kn8w4GkIXfpTd8zQJhnsWZSZ6fS+d74xK/zarOF20TG6PcBnWW
H7qZfYCkH45dUEkECL5532D1XDZ1b79r0EPO/bRCrWOrfkAVbe5m2sq51vQPXVUbe2fQ3ftGOOZO
TU1/thQC61tQ7To4m1wWtRhfnQYrlTeb9XVMu2RPETo9T32zXDax0V8y3gYdk2TdmduMzbJpm0LH
ntOQ+pst85WSc3sYVEueF+i0DV8A65RVQ/IwTM0X5mTBUQNk3zDcmsV5E9s6evgSKTuzPWYa7LoW
npM95p76aNeo/aB4EJQcl0JSdphfG9ce7zQUODt7/bb4A0QFv538ewd+cRLKoXT3I+bRXeXb4o43
uzzh7VRdKGVBUjoV+AYhDzILss6iGUzQoyLL/jIThfc8WZV3SNqYBqEVgxGdIYAbm6FgI9Qag3+v
x0I+toluPWnjxFeeHuP41WBjeu3Wi49CseqTyJ4Ukey8zZjW7TuCD7qwYRHC7BncgeCWLz0WsLsB
ovO3cRHF1yRo0hsY6cXOVZp78NFf+Zu4S5kYNT6uBmPJMCu6qiEuKH1XoFjPisKRnKGeb7IsaIjr
ThFrrfcMoxjy5aFmrSrw2R5ysjI2BfEKGwCa7Z3IRMfOwqa6mMDLfW/6h9YwGegrhyy5MTHt4OJ0
iuwd8YF5Ms0Oo3pTa87vjZ4tdzGyNDvCyDM/jkNDq6+hwN9qSwX4rwlm52nByRhWc1XcDZbTkuGe
zQ5XxX9PTUf3t74FZZ0veofuutbna0c0HVvtqrGO+Kr8Ky0r+N0JocJwxotVboOAt37XT3N6XuGX
vO21AtpvoM/vvXCQmU/VLM2dk7Xes5mMqwvCEPxJ+ec/2EbsMcSxghxAXcYhLQdA7C7QoN0cU1Ra
/qMj6hojQA+KgN4Atj1OLrADPtqysscd23Hwtcxf+RcSBmtwM2TNjEBhUS7s/jYZWM7j1mzcQ+yW
8zVPR5GcB9mcjLu8xUC9HfV5cHZm5vLBSaCUH/pOBQ9G2lfvpqUa5DFm/y1pXYrVfqzUxURG7XW1
GAwjhr4HeZAvZDB2etDHIR4+TFx9XV+kHiDZMDWC91pX/rBhZk7Jk3jtMytvet7AJDnoWR4kYT5l
Ngp23aaTrHeKdcNETbmPtaxhFbOaFPqOwexN5r0dFor6BnPcKJ6rFvtzRHM7fnCl3/U78LQLIFwT
cvyWDjyOWwZnrblLgqF8V6PlP5Rtp11Oo+QH93RbB36m0F5jli2ypP0YTVPue8l9MdnxK8MFD9y+
pVV7GZfg/0u/9R/GrBjJNO1K77ku0IURnWQptTeCGeRFRlkuQz1LvdcgV3JblfdUhBgAMg0icuUp
PQ110a3cihT/+aw5tUOv1Uz9HfM6cTtRbFOTwFSsNrrGxGE7kj6qozUx0/NSDBrDMyclT4nlugzn
MRvHYxHX/oPRWpOzX4rAMU5a3zcMKvsiyF9qeuLnvMq1dsR03qs95UG/7PPZEWZEo4f4NJVKWZ5G
QiTzsB1HVCyk8OiPGco9cyMqfTD5jJKHuDFrQCTU7q1DEKvuQLC06wbLuUXdkp0s6MaPaAJVTmQz
dzRiOuaMO6/1KY7rsUoltgYVUJXrpXeD0ii7nMexjNwg526VpY5JsCkc7C9kCF9o/eQ/pxJ52pbA
Qiuq3dq9RfF4TIhnu271GDOSmWt0nslZ3yh74YLlZY5qj8gGjancmO6HpJjunFiyNOBSZwQm7eBL
0zNE9wXamkhMszz16DleJz7el6Jshm8BvUib10gTBxM8M5+8VCJvzauKPWcvzbHZMxbqVcjkjX75
4vezs+PULXc32QO2CYSDNa6QFMXBL9Rv+NU+to/QI2N+W+GWoLHo5K7t1R+31wUxwUNsdBuvbQIN
hzO7nyzBAlHA3t4HVY5drFy0wGKJzd3XAYmuHjLnR/XmDlAvQ69Ea3mFZlGzI8N3EqZIxuKoaHTM
lAUtU/1zb04ls4lirE76nBCnqxBsdQwPJsxGLjpBMxz0tmQ8Vdrank9LgNwF/USy0dMFn3urVIvJ
2MkKJ8yqkgiznzd+/tJDA2tOa5umI8pYZwXjf7oIdeYJnT30ZhF58ju+QdDjQ9yJr/PoJTecyhjq
zLBukpSkmXVBX6mAi6FC5eCkRa+SXxllZvPUMjj/Fbrwc3+Zk/NhaNNN91eIxueT01t/VE1L1ddV
jH8wF7Pxk8Avc57AthrOR6h1+9L+Tk5ccuRjXtkOXajZzJZ/0aNde7AfejG+jiB+jfzmdGgbf+o1
Jo1ppvkApceYCZxoIQFUQT9FiWup3UJ87S8eTudvDoeykK6htcro9U+3hcjMbswyHenUbL8qbWoe
ldstoVBu8PrzJ+BvjxQQU+PCVuVBWJtjP7wFxJhruUjmir5JkIbZHOjHFqJDqNBPnH0/1H/ZEOq/
oc+Cy/bD5f6LQffuNavVP67R9civ/8Bt8Y+LrO2/lqL+ceD0/Wf8OXACSqOjxrUgUGHeRZH7r4ET
/2rFYhKTuzKtTO5jzfQq/T//y/aYN/Ffr5s7Z6XN8Gz+Sa6yXVwXq18XnCZJmLQS/515E5LNj4+l
xagJfweWi0BnyO0Hnx4WW+utNGNsuU8Xqzt4Y/aFY+7arjr3MgUQ31qgLtB1i1Ctp6GX3qpiOi01
Pj1S5/ZwVcjhk3N6AByYYmmyXhw2CptebyOSHdYwgupkV8sxljCvhH7Xi/JllOU3u7HD2fFOvasd
E2rI7aAHOLqm/L3PzbMxsB/9FKsVCHQV0Ud/CtLlMTAQM69/kycOVrw8bUJ7St6qzs8OmYe9wLV9
YOyW97YY3deqCMiddDUaYwNYnUJPSkTNxg2/8KVl1y+Zbh6EUyA3juNk2zkZhjYLgAwo17CsF7HV
zWK5WOZlgT1VXKCSoZ9ijZxBln/zJ5Ic7ULinXfaJzo+L4GowASi3O8thCN5fJwHb2ekHL5SxZsO
V3pfxRY7ZqNu/jitrKMZIVucX0PdhHyrHwLtamqsawbaRTT44mWc3cs0QRPGjvs9jf37xOZMFp2s
59pFPpAp/bFKh+babnF5IRctw2lkzEODdNt7+Xs8JWT4FG+yStCMtWzJQLhf2sJAK6DhqBlfBnd+
7DruXFa4FHJV+gZB5YwtUIO9VTbRDNEt7GL3sluqKAeBG1U17cZg+bKMXCeTCdEGR/rG6fubXjXX
hd7i1Jz5fYoANdXoO9beXGwv9I1zOfXqiLBobpklVJ7/pGwQB5BlduVAQWJm/SbWoB5M9jO+jo03
sjEzytVHLLK3GHPQydfKhqwJU4tWnc8xFfR2GQEgoJ3tG1fPNrk7wLU0NOsI57I8y+IU7UPO97ye
iOqjepjoXM0XsETE1uvo9hapi594qXBRTpyChrVvXjozLOoAOELQq8jR++4e2AxTntbqIkYEjO0c
IghLHclAjW0wl7q+SSZ7P8Us5plt7bWVv+FW6nL2sEPThhnCcsT4ly487K7Tb7zGiEbLCGEHnxnc
LNuoX5ZmGLd04nZpaxwNu7gtc3nt6dz9tFXXCJbmJN+ZbfHyw9frbya+n1ZBCyMYDCsm1zYVk+t8
nppiBRF20nvJ3i9xOCMK2c+5e6A6sXigyl8J/T8t/38czfLXUTlHhTX9cWkaIJFqJEgne89ng+rS
MpNev9dE/YTKbomLyxHroFKD4IHsnn7+mxqfqsM/Ds5HlVwbckX5fT8evK4MS9AuSfaiKN4sRxdb
V5tDWJt84Ohw/3Ejqi5Ehnfu19W5tni7n5/CR38BqoJ1OK3rfNL50jLmXy/PDyszzXW7ah0j2RfD
cGGb1XlCInQLNXVGYULb6ReX21tLmB9KnPV4HjUOx0O1wMTp0xistvRODjE3N8Z8t1HSDdP5URbk
HPPK03zLoWYF93YBZyZ1xsfcdmk/vJkILBlzsI9kQhNnO0fVJ3hoj4HQ0NWe2nx4ZFC0683iYDXt
ZRW0++VdU6T1tnCcvbmJjIXvUd1bNzWCR7yi3lkjstd87M60pDvFazBHa0e6n37Fp+BvgfW8TCW9
fKwL5+C+ZMiJ20x/VZS3xjb26aGkwANbK7ivEr6ahW7JkykXLRxG+91r5VMO1mZjs4Ttm964SW12
JGUgUaQmMA/Ic3k0Wz6fvvlYzP59uuiPc5vxkEn/khHvHAo/PTJr2wmMqQ0Gyj9Kzf+yMul/rGd1
LSd+otV5rV8ritt/QUBBlPxTqeNRBCGiIGfEwhXqo3z8p1LHt37Tbd5kKhd2fLSweLD/LJ2C31yi
QQB7rkmuKH1WYcSfpRM/j9cBEgroPsoqkjD+rdLp0+cEai8zZuD07LQAq2CH+fgyI4MMOjuY7KhV
6UoMto07EzXvYVncdku2g3nJcqJgUM2IPuPaDG6DxnUvHB1bpqURsWz2nR3mSh8i6j1nr1TCpq2a
wMwHxAPs2ca3W5YLP2ToUf9RuP+HRjHrk0JlPXvEKZiOEKo46/l/PHsDm0QQxIEVIZXwrytQ8acg
qNCkVMmcbVXtPIsc2gEzX9SvXlGnxzlfWkSVRBtshJ05+9xP692gZ7BbuAiTDfWgVVVx7OqGQsPt
X7pU3BJ20j5R52JizOrgJQZAtzVy2q1bc8qDkBiKad9a6UC6jT5v40Uh3Q86IFd1Ki71ocoOQmjd
Lve0YVf0vrlrJ3LIZVVNhx+evL9ZB/96PUyLBwnPF4Adk/bRx+vhSB1rQ1lYkc8U9r5s1kbj0rfJ
KQ74+uCbLJ5aJm0TLY7h7eeH/rwwcS9Ws9lqwV5VaSwMH49dl3WV+H1nRP3IH0seBA+qXOat8LNp
h2RkV3qy3Ho9ZUo6DI8a08LjbDS///w0Pi1OnAWPM0h3mrdcAcJBPp6FSBuFrtGn2TFYxkaTDhiR
sfymeT55MdVyxnX4VTLVp53qekh2xCsrCAg24bSfREpDA9dMtR78hlF3Q2R7T1Urb/mU/+pAf727
KzOJ3T6uaIOcrnUX9MPCWzfEuTuLi4czL+cS588i9jHSFcQHpr2dPGaBHfOXIwHtzi+EOJ91ad9/
ye/EUlZ3bI7fd2A/HJvM1A7dD6UkiQZiXzVtE/nEN2z9LvGiUpf3TR0Ta152284goysmhu3nN/bv
fvn1QpMXwUX4y1XutMQt4oHaXTjxE6OP16l1n3Kr1IGAqXBUxg5K4P3Pj7lWFj9UHusvjTmQbzZS
F9pxnx/pTBtHve4zxTyRgPgMj2/oFn7z8POj/PX5oYvExxycAVnxfIM/3taejNmu9gJQgqS24Ey1
IYnMqiP9zf5VRvjf3EaOBThd15HU+XwrPh4Lnf5YtB3zmiK2T33rPbSG8xW4M/gjXW/w8MmoJd/1
sAAkMlX35ee/6Wc9HxcUOaaNa5zljbVwhYL9+AR3Nq12ZH5APCzzXRbiXGcC5enqxUr6gxFXlC5J
zAba3SKcudO14GXM2cM4i8m8icY3+UVZ2PtFhmLl+efn9jd34cOpfXq5FPvHAVshd8EJjmZNEoqt
3rg1h58f5m8+k1wCb4VUWHye+F5+vASuVvlTbi4yyu3pzlPd3hfWY2lJeKh9H3VajgEhvfBHK8W+
+H+pO5MdyZEsy/5Ko/dMcB4WvVFV6mimbrMPG8JHzqQIKSSF/Po69EgUws2j3JCoVSNzk0hEUI2D
yJP37j2X0eaE6f+NT+n315qfwALN3klZ8ltaVF4oVeCA4yUIZRsHLvDfSTjyjb903Wt+/XjWq1BW
0JKxTV64X/9Qsy0qbP8jVymC53QOnlSlXhp22w7Vz59v6u+LPvgE3i30aOw/wetFv1g97dIbmEIu
ooP/G3zIW4Ck9pC5h9FTuBtC8kX+fM1/+vNAEbM4eMhTLfPVc4w6tLvY7rvYFcNTioN/4+NKUG5w
HjPn25+v9U+fLQMBHz0gPt1V1f3rvcTLvthIQQA1zkW1qw2pt17YMsXD7LHNxGqOBai5mVT4oU3p
jEthv/E0//G9dQi/gY23ijGdV9/HMCWGKZXs4s53byO2+Atw52KPBhm1x/CdNphzY1lFvtN5e6Bu
fcjH7s3Mhd+rVZgGP9d/k30AYfCv9wGvVSvtrOliT7cfkCg+zFh0Zks9CUu8UNrdsXchAfB+YHne
kORN2f7fhf0/lFc/kdiv32mYBCxS1FicfF89B6b7zNT7tIuZ0MxxMRo3UWm2hzLBf6m8Zt+7fYyV
iuG5BAakI0XsROYQmw6ZIFbKcTfQ7vEWBjBMpAEiHx7irmvpHP75h/7+chIRQUOWioQfSdzzr/fJ
DBvinjlQs3G5z/mAOKeIQtoVM+Of0XgrxeX3pZOthNn9z84wautXd6WfbH8gd5UoC68fv5Vl/ug5
rfNjNN4qb+11f/j1/vORczHTRwSPjeHVmlIUiVVqrJmxJe0TfbQPi1PSgm36O51SV+bJVG3Sbm72
skb1mNogmyJzOoq6AtlY1psmcEACZpzWmzL4pPxwPKoJXIZoavuoPIoJK8vuu5Hn41Y1zClbk6Ci
5t3oMJKmj/U1RWr6nz0rCDD01Plb+LR5q15n901DkzG/l0s8cICKPa8O73WKrSlc3GSXT81b6/Lr
1f+v662KbxBKNuaRX9+NrAaja6KJjDuq80tbmN49FHD/jTfw9ZK8XgX7AjaMiLeQmvXXq1RuDlPX
rJfYThaAYCL7suj8k3LFDWzxOFJL/cYFX78aXBC9PW4FihqHA8irKlyLKYOIURIBmQbpByFLO84G
+dnurK8W3jx4ZzAVi9Zt3rjuz97i39/J9cLUxNhJuP7vamgPDwK2qhDMGwhZUMXk8LXOU6ICJpJT
75ztUcSFVzyHy4/MDx8bM3/nh80NNtxvS1t/QJ4PPZHs9jf2p9cfJT+LgwJrFImcaxbQupT+rWDH
0qr6hm8B5WyPO0KvLtUkpfEPiub05zf49bAWpBb5Y2v/1aeApdHxarkpZxQHFeo91sC02iK3JTvJ
ETuSAxecv00ZgyMxiW22PntTsp/7ud9y8vtJ3tnzejDOnvIvf/5N//A6MD0P1p8TUme9DjcYJE77
CYFTXPS+Ql5egU+VvYi9ACWUM38ohjQntLrK9n++7m9b9cpfoXXOf1iC10PDr/edng3ruS6Qlffl
D2jpaK6joC5JtNVNHtthsdxMzdBe/Mqh8VCUWCdlLdW3P/+Mn+aNX99KCgVgA3BOmDn99kgGnBJj
OhgjvJ/J+eaJ5GM55qBy7OGQBOp7OQ3+00htk4IVIX23KwSkgWrZ1XaU3RtIYcsK+PWAzOlIeC+O
Ylz+BIUYLah5nOg4LJb2PjC67J1YDO9Uuot1Ar0/xRA1mo8eDeJjy9TtkxKLfUhciC9DNkDW7Bq5
lwH96Z6ZQD0LVOj9WF9btDZSNsSszDSS/amxT9otvjTolc8QgpzPvbL0g6pbfuTg7qLCxutj2y9y
csBZVBBxw6kcj7bfe1fZekww4GS8q3u1HLKoDmLGEcWOYrRCfTVN+rYqpXtVIcMgUCBdeNGTVT6X
AeSFgwgUhtk/P45/eCt4EpRPnHlo+f1mmTAw6xfeEE0xLPYnL3Wfualf2kB8Gvqy3OSA4L2lP0pQ
8OlsvNESeV0M0JhCSoGpj+vapHS9qtwWwj/dsupIkYAn8S2sZPJsW0lzrGkgM9HTbxTj68T3l036
5/WY61qWZdK4f33CqfOlgVZfjbEI0uRlsJAX4SMg9i4wk6/5aPtYYVfEgl0Z+sGfyAioDAeTadUF
lzRo/R8jNrsdMhfjoupekEBQAfzaduj3FsomVrPSnPUDVCV7GzUyxwXMvwjdvnkQTmtdXcAwhz8/
v99XEyyWTB5gHNEQIC/l14+68mZUX9PE19SlzTYQhIN0UQ5pRWjeHT9LTuGoYeTaAeC1P1+aQmB9
QL9+y+wrDCDXeU+ECe7V8ppZiUqThDZEAqUiB9jRlBvLI4HRbkMF7kL44mPLqMnH46GDUwexCPF+
bdTvEqBh3/BC5+/TxlecJfP81PSevlsSL6GDVA7upcAx8CH0M+dkI4yqBm1diyzsLziBq2s4WZyc
ZNJAUxmzMDqqAQXs3sjn9g69O/ny4A2CyjraduteRNh2u2yqn5eo/uw0Tcp3p1YTRG+/74I6+DS3
kcA72Fa3zDI1Fp8uOArPlneqsuH1UQ4/jLMrrrgIQEEkciAeQNSuczIiyAVZWNhPrRm05BYYTryw
36L6H8THTGERL5KVLKAHMNRgjkf8aHP/IQNE9/yTzVa65FUSB9vmW4H5gMDQlv5CLByTG1HXXXuT
91WPcH7mfyft2F4S9OtMcPH4fzbKwfhMnW099ZMDiFTLAb5vVLJrg3VgqKws8VFXuDAWOen7ssCj
GTrJcjKVkb+rknC+t7CEA+YwQNb2dkCfvCisXWYHwefMHqxpYziIB9JN6C0wLRrVOrteNvLapXST
96XEzJXNhb71hNHuvMwk37kQWQUZ1SCA9zATeQJPZOqfasVwF/yAKT4uYwUZQ9YtbivHiK4kIYjb
ftDJhuCT5lMIhejiZZnaV20a7KLUtxF6Ys0a/UAVMU7AstgI2rofqWU8G0tGji8j8IpjtWS4X8N0
iGenlecZhMzRzmX5zUzH4W6eQ8CJZVRvFmvKrlWNSH92AWMFRT4xQ1iQSKNdR0jKPLiYnSLOhHWb
JegWN0ZbZjs1Rn67wTpjnK0q875rBT1vRYhgKVo48aZxqGhzHXLSd9ytb3fyoMZEOgRocCjet6jg
2EiYPlO7OxU+uSwM5dEENxMXuG222HjhdviJQ3CJzA9uCK3JnP38nGH2P8KtWB5M/I7dNofek2Mg
rObzEszpfeBTtCzo0W9KBzPYUuSPVlFaN9LD4KNEZ750kdNcAMF4+O3nZN93Jp4HEyPcGacGoFoU
Dy/I+LCbdGHwKR98eVwaV8st8e/ZVpdz/T4fmoXttZlvE2PUW9s2VLgx68g+Y0CU23wJYmsOh92i
fYOPzMofCluL81+0jHGM4i7x9ENnUF8gngvlbYfJZA8TaytGWOnCUdZVNbhrFvpht4k/x1r207kt
reDath3o3jS0dn4E0QQx9EC0NukqwDcczzireZJXzy+6Rz6Tj0PQYf4MRbUzOFMcVGcHp0iV0Rme
t3FEcQjWwDOCp7xUQazTJPqgiRN+AFS2fBUVD3NMJyi6LJoPJf1loEqCZIaKNOAZ3wKIw2S87YYl
+GKzC3yNYIlB/qqLD8Ir7cPPZzr1pR9XunevCcRAznFqbi+WiDJ9DFSJvKbuOPrN+ahuExcMzC7H
Ov5kMSF4APCojpZvk7GTm/ISinR+Z5R1HDm9vhtqW0M4BXaR6KLdjzT291Dh5tiwUeFUU+Qjb/Xg
AHEaPpd18XnydQTpFevM1jSUc6x87/4nKMYVaxJm7hcAXtKaLKwSAwe9RrQh9mIs71S7OLeTWsFM
DUYf4qJKL8KVapU5eUODc+vn3thv/Gp6bgwZ+xBhHkkEh45T8P5yCRgzCZpjv2CcvOu6DkLZz11Q
qYZx1ziMZNTYud1O6HWm5GMV8M9i9RUf7aErLr2T+d8mDVdOyam9OAGoszpcSTQIDaCWdyiOYO44
+Qf4FvxGS4/N1WuHY4f/5oyR5iSyMH03km28b4Qnzy7tRFCeVXhP8iwY7HmQD6TVLJ+Wrs/f+7M7
3zdR9thM5O/5S+Cy9uQewR6DdcUUUG8JM2rQ3izDHU6TzGLUbg3zrcBqgiGzLyyk+oUI3pEg3lnH
ZWzCB5op4rzUpb3355B/mPIkeB7heeaxNqPJJuQlHfURTFt6j6NDR3u8D8OOOzx5HBGtxtrRpS3A
xDjC2ExyhhQ3+Gmwz0qNqlQy3sUgKcflJBZL7BPRNPei9EeJ0QNzTVd0z0BsJqK1O/8d2NP2e2EZ
+j18LLzEQz9O+9HSyXvHcDPCamAz7qd+bD8UdMeDrY8NrI0zcsT2RBCC7poyFV1UYH5bhhZU96hI
p/GA/4xSltsy8W77QhfvAfBVhzwJgMJWNs4hdhmCA5C/fwpKo/wMMzF/aoVO93XjeCWks8lWextE
QM4qbiwfDXds5M4tVYjGyVvqo5curDdmhWjNqe6Zj7Y/lsZZAxhxbZGJPkzPvnbmO2GMdEXSSW8b
12vrjV3glsCJL/cpFKPL6DOTKQUy2GCKNceTz1Nkq+uIZukZC4tYsO0b2TUBCvXdNPMvIhgDICxe
9w2qAnXiUI3es55YU5jOzvpOWJqqphRh8LwsNtPD1jOvQhTlKSoGm8aj0k+cg/BYiLK6sKVWHwf8
tFiKO3R8+OpYzGpgRukjtJML551+6+Ap30Z9eqm64t73xmYTjTK6MTRUpxEzzYmuI0J0HxVXe7CU
wZhbwEo1PN08zGZlH0xrUjvsD+EnTAB1/oJL9OOM0tjcs0njzRi6tbgAkHvIe4BGNJQifL5QCin7
sQ91kiMHZ55Dt3h3CKoanNKe4gCT2ZJdzsG/G25dp2NrDxrmCNyTEDbWlMBk+VkFRUOK5j0T3qmF
ZLiQeVRL7IL5OeQ33lKu9HcspNUmUMFLjYP0knRVdMEDUOHEHe8ncA17tu7iotVyMUkk2ynAgk/k
Om292uwPwUBJjfiLBMysOg6TqllAMcpzzMN6Zgfvm6SOp4zZ1GAEFhuy/SPhnTriWAHcZNakgWLW
ro3B34usJukO3wLItemDT1r5seohPOpJcEGvzF64Q+WXWpIuWjZmsC8xZVxlJKmuw+hUeqMmidru
3yk39E/D2jQCzaff+36dn/sqZQXCIflCxJm6tAGfSguLdkLtt7FIydsNa0x0qsnaCnQIp9qBEo/b
buv0UJ8E8Hyh552bFk98zMQopcu1FDDuIlOUcT87d8qfTL58y70PCfGml6jN9qRnFDYqz5p35QTG
0F5EX++7TmTXGQzbBQvxcN8VWXtYEFFdF3To7G2DXu8MFSyCnUO9grEmP+oJSvHrbcRCd+/pgVlq
VXs3YNfkw+Sk+Oas+msykhNVVTSwQAz44Y1e/w+zUwVhSCa5VFabWnFmoIvK8h6nOTCDI2cgxHmj
XH1F2qMflg7P/HsuI1/XeWTatnbtLfU5rT/PQY6tQZUTrq20OIPRpiJzkuwg3cqlTk6KG3tAzTf1
gmeYJjLOk/qqvca6Gi7vZkGNYQw2sap9ovdZj5wzQaTHPz59dXyjibWXzdcscQA1UAyeVqLSM+57
eVNhTn4Ycys/Oao079IhkYfRNjnktEMJBc8yJ13vGJiSbWNZ802w2PVBdu787E/E4BRRWyCK9JF1
yNolwWy0sSOZbePdQvtF9pfVAXYonI6ccji4bcjolBdmJDmJGZimyJvJXT6eYbGKeWs1ZrmPsjGL
U6dPSTQjo2hXGM7y3S9wFe5qPyKWZklB924Mqfy7OckcXp2waz8VweqfM0pxUoXWBHokEyQIWhbj
fQ/dQG4LE1yYVMmEp8fWewnUCevPnLBMtd1SPw1VYdxUsBbY7hfiB4rWAhES0cNEX7Mb3IXACo9H
b9aufgC45n3WY/0DIojn7ulkOTx0s9vZOalu2Lkn4Ic7exbVYcK9cEMrCrUm3t69VTbFQ175BNVI
K/qY1X7zvh4NtWEmnB/W5OrYyhrKF7L78s3SzSy84LXC3WhTCbrsgiejF+k7IgEVJfaSH/vWJv9X
eSJG9iavuo62zehFMB5MzKK9B1XWWINdmAXNapnjepYE3URGSCKQKpN4yp3gOGapiv25El9nXq+d
mQY4bEMjwEZXKmb7aiaCRiazcefVaX/gjCBufopplNtZcbnUBDVZSWt+bnXr77CHWeekIBcQZB6U
GvrcaO5UuO8XIuoKSFqFrIJdP3kUdY7Gdl4k02cTe/2+snk47eSfZTRfGe1ZL4swvgVNkb6QVJd/
GRWUh2VIa4IHa+QdZtmSx6Oah6ka0nPvtdnNbJD1BJrZ3GUCX57nTqh6pyayHkFykxcvFtgFxvqT
ep9Gz4hAUwEwgGnWNdsBm/m2M0Z5M2LHnRxqOqUQ8klRSrLqg+Fs0r0+aC9KztbiYFE2lNhZTWLu
0hAdOnUm2l8gy5eBxWqjBfSJ3OijWxr0i40vu0MnQtP1CCxAjxsqhoB5SEv8G6biVD3Z84LHy2+t
acIMTZZ6OVXQTlzzNjLp0HaOd7b8SR0Wp6O8TZ2Bu+i07mnSQ7dJnRmMYe6M7127nE5CGNImbK7i
/W06L6bD1lyMOmK/6+zdmD0tnpudDeyR5kZnFIyYTBnfkMgHaTPsqO4ah4NA8YSLMjkB/Et3DS0J
OhDzIyHVPrL0FBNeGKXzSm8fToljjfvGqfNtDVx4X5osSVHVYhkzTZyC3LT2QGcAjAy1e1wUU5ms
jNIEwLmAZAB6zwpuulJdB8TmG7YduK3O+DVlUr+lgv4Y2b2+zpVPMwrB3l3qAhahM0IWlI+NCj7A
DQjMfOerftovSRHFMLhPy9KxZbsG4V/Fqfez7/jfqy1gaA5xU2uTt7z4sV58Qi3dEQ2xEid3GLIt
SRHL0whVeONkxUJAtGWeUkzAhcnwirPKth/LcQcSWtIGIeLapO8Qiyww9q257Onvk6zCqGKTFTn5
zdBubsKCBqPtth45KqTroR5/mjun2ZlBWcam4ROo4mDk8nJx48DkisucV8HLLDxfM/ktda5vm0Kh
UE+rh6SE9ePlNVF/ApPZpA+IpJ95CJ9VWrxwo15mrzxOLvg97V+moZa3kh3ZjccuFXKXJ1iKUcw5
ESXKMq+ExmButqFr6DvIBf3ZsimClhVzz0o5baTrIanNHQyt4dLpezeXmrDJsTEeyPWTG5kW9jXk
RI9d3fe2ptW8X5ijE0Ne9jApU5onESTCeHZVuk3yZMBmHLlf+Z4i0L8s+zMvywUOKvBsQbMI5qp9
gEyp0O35d8SdYnu1gPUT0PkULra7nepaXD1EfRtUXu/z2iZxDF8wei9ruTSdrGLB0zzmrQ3jO3I4
mcGqpBICYlVZoFZsPMCf7H55rvqUoySMS3ZRfP9iJjApw1suo/zZ1saAGDODQVKpb0NS7FnteOVc
Dte0N+07zx7tGFOtif3WDe+dcAiveWa1Owvj4xFtXH1NDetUckq+rl3vDGvmULE/VPlLMs8t23fp
XVWm7NtKpNXVlB16yTXSfXI+hKmVbp2G2iGBHXXr667m45r8o+8V7ocA6ubRGgjVZVB+HSkNUPcp
/SWaDPHQFpqpgc/RJVms5UybmfmB79At83Qg9v4g+6Nr2/XVkEVyq7Iq+hK0nWUjrGwjc8MNoJtW
ISjoyGduDHaKzPTzZ0WTx6eNoxP7q7cEbFBggwU08sFxrqPpribQNN0Jc8g+B/RELpJv4j7gGRCy
KZtLY0LJ3BEl3H+P/BnWpsoKxhKzUsemmNN3QSCmK7F/5jddFMaj6JzyRyLq+UYjvf7Y1075oJQ5
WiBS6WgFkoH9PHnWQSXBwMC/t3clzZrYSTNenjb1dk4nQz5Fu/uQ2v38ZDXgKHVUjs9Ei7T3PF0i
g9SQZ+TRU/ikhVncBF1axYzqxaVpi6SKOe/oDaWPf0mCnDBWqdzt4OFp3jpkguxsLn2rGk0c39IN
p0Lqir5jgXSrd8P93PkFssBRXaPSx98zztndkBg12I8RFGvuUdWEoN7nWBZ2yghipUE+5Fajk72M
LBrtpdV5n9Mlp1GBohJucK15TAMlQ3GxFcuLHQbVl6hjn1qCCX06kLjoCfO4t5VOTTBvVbsvDamd
7w1Km6CdozgsZUvYlO0Yu1DKVmxmzTZRY2XdChU4LxDEaKMFOn1kjX+go7c1XY7EjPwpTR5Luo8U
agTg+fKgHUBPDEABqrCBhWG3CazMBF7DazJE1SdV03zoWx0whDB+OCWqMjMTdLhr/PLLgC/Wno8Z
w4atzptmZ4SEgKNx3EeyVC95KE98usNXePkAN4GxkRDnw0lDCixaKDZpAitaZrl3LvnTYVN43k1n
Ge0hC6I2XjQGgmos1Smji73z2GS/mwlbtPJqe+8unvd91haJFoN2dgOFnj9mFCZTNF7yphU3qwD0
RL/e2BoAmnbdQgQ34c3gdrOoqfA4DPrsSCQW3Do6fbRg+8cBcxxJf/V4K1IWCiDz1lM5DFFsDo4f
Y/tvMqrclINRH1YJ1ZlpbBCt+rxMOryXtLVufh6456yZntOssW7APY87Fx7UxpxJAwmLymPbncJL
3vtn2w2JsnWAeYSKnpVE236wW3t4tFyrPozuPO5pVlfGBgF0cXDGKjq6E7bUFTPwseja4HMDnBhu
uepf6KuR6zPBKSh2hZ21l3rU/beEKcGlYah20ivneKbiuZGLLwhLL4tDM6d3c9iAdG/m7OXPA5ef
/pVfxy2rhIw/wQ+w96Az+nXYMzGMAmZoS7A0hYvRW7LfWdFzA0/FqcS7Bp7+o8evembm8p3tiaLF
JlMZqZ5TeZ/9tZzGAOwfAslRvzKrZws81LlvF/AtcCnpr3nRG7/5HybwHus8QhLHZ+DLwPvX3+zS
YUomp0S92RbuM1HyeGG0k3EIgElekYKy79cVBxPit8zhQ+oZGlyKundvRUhOzWIj+qQ46t5QBvw+
N/NgBfCUMCjzq34GvfxNhOCYjUyXIJWxTcu7R2nCPOo+4YCJDy1zd25SQgHtcfz9+RH+dC28eoQI
XPBIrFNIvKnr7/rbdQMPXmGochlDMq/OEZy8zezjdtwlWfAkCucz8vTnGT0xQPuC9DuSPXjGULfB
ADZ3cPUrVIveZ1oP5e3qt79OudueAuJAdovBtK1e7Bb5rLkOqQArH0pt6R3Djh8d4tsNHe2ASk2w
DJip/TXp5DVpIMlbGOYIcY8OkCoR8DGev4mWpv5qzLgGAhjtZz+qS/aFpeXY7ftPtGOykzku48eu
tJZdl9TYzIqeGM4IPFGS1x9DrAeA4wvL/7rw7Wz49NoLVOX5+5/v6G/yvxVGgEPEjdA24Ml/rdyN
5hbFKJz9WBjevJu6+QBsLrrSiS8PVevTDZJ+kD0NoZGz3JTfwJYS51l4MKf+/Evc18NQhBW2jS8c
OqmFivjVox35f0Q+mG2sZse/9xOocH7kTHc/r/IfeZ3+d9DhX9xOT23Nf/9/yOdbIa//LYn8zTd+
+13nr4Kd13/g3ybxEFc3S48PHQFxs2uvn/u/qcQowf4FeJglCplb6Hku8qx/e50c+18BOmS0Mrxj
q6OQf+G/vU6W+y/PAVHKM2W4iskn+E+8Tq8WIxOxLssjQmTfosTEzv7rotA5o8Ven8lbPsE82FGL
zNa70kUp9tXoEptWugGYg+a77RlQvqDdvLVKv5Kv4l4kp3qFWtB6QfH/2p4Dz7LKSiXGm7aXkgTR
sfOjRzd1rOE0e1Emznp2bO8OlInuDVD62nfPVe3Q1iSFgEkw4QM9/uvsjU/q5+7wt+WSOgmBkBei
BzT5Vn77XXxrnrIg0d/Yk8LBATaFgrPLw2nclkWZskAWS4d9WjsuJEBIthnDknqmCie6priDakEc
p+tmRnAmpmuw3lCUWK8UJWskOL5P5EwOkeEYfF89Oai5ri0cT9zAy1qGHRZ8Z74wrQnvDG3W4ocm
fE5drNIhNW+01zG1doMm/DKX2dDtUiRZD0Teh+MltVVNELM3RjlxE2Pu/bVs/I+GtNc6H2YNqL4w
qbAAoweEfv3rO2aBleYky7EDf3ulT2OjBNltVUgMWCq1QpPo18136IzDfQlVaN4VE3aMI5Iqlb9h
2Vkv9beHigoS+ZYXIlb2Vtvs64WyybMExos1XTgpjHAAAehUpCkvjrfqPgrxMffx/KVvPKtXWpX1
quiAUcigLl3ZLa+UMiAHDJ8jFf14VHIjaR8dVFHPL4mIrNXiSVo/pDlujMbN9aGlbjK3s1GE48Pf
lqW7v/7M/8OeedcCsuj/3/999cbwM7AqRiGPgNfZ9V6/MXXjNmPfTPJi0sIxzhIm1XBy2cpXQBzg
sTc8yq82pfVyfD1sjVg/XXgl6135W73h0G/NMinqC8iysgQ9SCgFtn4ZAQ97Q4q06lj//ljR36/f
AIwLHuy6NP56KZmkfpi6wCzLwpiHnfjrFloZXLs66KlKu6Z2l9OsWs89/vmm/nZp111tOy730+Zn
vE6qNHwwj9Hcy7NvMMc/hH5Nqxl6FGPPfOEPNQoiWWJJXdO98Va9fpwYs2na8Jez8TOTf62/MmAU
9TSsxLlPpWVucWjypf+1HGXU22/dY4RVa8H899vMHoZ+jWrHxii1QkV+vc0Q13XSGmI89K0xt3Fq
9PMPdIHgN5nAuF7Mdw31rIjqBehv4cdFNbqXuoIJHSdCzu+cADzQWLrRaRYzg0vp+vTR2pBpXG7H
k91M205pcu46NZ4rt3bey8ifjpJu3APygnyrO0JHnEExbUmyR/zvk3BxgycYC/YyJ+DSPZvGgs/2
+1hVyCk7OfzAb9B9Ecyc9zR/qlPmLN6V1+FLPQjj4JmlurW0oC3uQaiM7MRCyBPWZE1JO7xQYapD
uEThk6G98B3tmAYXLTQoLdpgz+G5hn3R0sAzSI5bU7NKbooNlMnKnx3f6h6ywC4381iX+3bwirNP
H+TAqPB5EuVyP062jv0FedhoDclBRbA80x5ILZbCH4FaOL3S3JIrZhWN32Sg//NVeYhwJkNR72iP
chsAXq3NYobW7sYyCjCwQlhH5RRkk3mmeIFKWcc2QG/a1QJWblcOa5PHC/aNl7RPKdLBeDGTZrdy
nb6Ekz0TQy2RSM+Ahm5pJ9712BzuvVAh5fCVdR8St/swwqFCkujpbVh4UXNG3hmu2M2puXccy90E
/BJmEOlsEtje+CbwvDCEIJOQ5LIFpCNv7Hb2znRLly08eHXwZh81rC8eC6bzZzoLOma1mOiRSERe
IC+3yAYUWg8QX8bFJuDzpsB38pSEZfYReQQaVpYH5opq9h+tMHHeGWk2vtSutQBEo1UDKte4SN/F
gZKHM+DIyCWeW9ahdUBGkMUGUG6gnSW60V00zsXXUnsX20L+5u+g0KUFEgn6c179KFODl+uqXe0N
5zaZv3pkyW2JPbBIYp37k0HQ1QX4evBhnFZ6a9bVxTEzDMLbVB6oY2t2L3ZqVt8cMKUnEfbToXAg
363y0Ktc+3hiKva0oRkmm6SqzZousxBe8zy7C+qhiCc0uhAsKiQs29oT5b4YENaDggTpN82wsRNS
ZFmTRzo6NrB94WWPQWfdFLYHOC9ov/myTSDGpCdLzPWj5WXvZ6skmTWEvoh+iVgFS5sfrTzEKVY7
W5UyYJrTgZTGfHiHDnCisbHomHyf4qhTPca5XaKLMJI1Ec8NV3WH0W8nKGzXSQXEiyKJONq1aO8a
Z+4f/YWBaS7z9C5P0vkGYLeMO6mHiwG/DphigDZiu0zdIFFZWHyXwh7HFJl6DXk3YC42bpMs09/J
ILS9LbNRwmQsXd1amSrKS5gBaPuQlUllfIT4R/6SisLJqzbkmxbZrYhEU3yzksL6AbBD2C9oOrqH
ZgbQssNYotQVRaXvv4+CLk9eOsF2Xm/yhbSa8+hDDvoRtiMsGsNmGPiIJcf81jGjZn5VDN1yR/83
pfufh725c1KAuSsbicKsMfyBwFU/VJC6GO/wq/q5cGKNAItEPENPnBbDfuzyPRMzBh5lkVHV9UzJ
SbYoWjs7TT2ayW1LWrB7GmEgQoae8/I2s1IoPCOg2PAmbczFRUXe5OXZm7kFzRoS0XY32qLfcUU8
xqZCO4SUPPqGHevKy4Cip9zUCfbMTWMOMAqdiqFijJZd+9s2ICLnxiPdo7yVUSsxk5lErO2YQizJ
92Xm+7itRel+tjsKx7OY6eED2AnAqxYW2p+r76fsSiStkvKoJb3+A3FA5HPT31BnGgbCSXdO4qOQ
2IjFGXvkM3peqiXZO5YKxocazmV5HnADLXc0dkPO/37YVjGNjikaEGc4o4fZOWQUz4NNbDDd7PTN
92apsnqHBdxrLyh8OloG0SgQodSMXyd/v5g8oSwOmjzquj2ag+bWV6SNE5YhnQdgUDzvG2k2swsR
ENJ8Ud9aFRFH6cUbiMwMoEXqkbWLVd7chrMzkZnJE5bN3oXU1RxyEyEK3/6IbytukHbq3SjLUvib
JQND1Oys0gy+wS0EBLxprXnVuulRzYQuF/0YHLxUVvs2z9Kg2LkjcVAHz3eIQDKcLGxvCFMt03Ok
gUC8RDqcuu91M/FYjPC/2DuTJkmRdjv/FZn2XMOZWWgTQcyRc2ZlVW2wrAlwwMGdmV+vJ6rvlb4u
XalNpq023dZDZWREgPMO5zzHbscuoe6CLL4loY4qgPZTRnqXNfDOr45S5fAVbD2z943GlkCOxoII
1/vp1XbfumyZUr93E0lXlP2i+jDt00ptup44JL3uGalhJLZKUbYfwQpkxVvbO11wP3bLyieVg+JM
vyjMZhxZKUvE9Fk7wibJtgt05YVMA/0eK3dFfpn8VVC2GDQ+lRpRvtcp+eakgHWLQ5W4qBnMuqXJ
8g4zKXYWmaEbor31eJi7Up8y9jfddtApjgXXn7/6JMe+iWWMzy3Wse2EqhfpiAg+UZa/6y4rTrw9
tZ8UPdAN9sVmtiovgYc5bq8He0lvi67+EUzgBwuCfFMZrzikkYzurL5OWTIxLt44LUDlObVe7CZV
B/zXPFtmz0AnY4tKxWU/tZwrCeSd8KEIRxegWIxqg4C1JNdabAxDbH+TxuxHNAPsfQmp47w41rBr
Y/QIW6ZxwzZq5jJZR7uvnn0m8ElkrYOzsWhF50THsjqzvqpcYO+6uQuxFiH7Wj375KxkvBR1KY6u
QLMha0xF5Ft+Egs+A/Zt2PRjshURzXr+ZZzNciaXTV+cmtU230l1GRVXtd/zWedtEwD5Qbr4zckQ
Tbgy9TeIyNcbPRkYv4r0U7OyT4/cZjmZtejI0pQ/PWBbzzrzFe4ZyFfNSqqYmJuc/Rc/rhNZ+OZX
g4hQyUXt1diKqPQlR7coJ8PgH1FexgOP7LjY9GIEyD+Mb+vUmnpX9M3MM2908wU9fDHaO9NP4lec
WtFVLp77yUlphjeVIsGiY81ub2JbAiUuOrDK9FZG7/I89T+VLDiIxomzOvrimTiTbOoW2SEQ8Qq6
Tp/ADVRwOSl8fqQcDJARijkyaKFjsLnpNZTVoX0peFifs6xwvrlZk15Kd3JOkEObkf14Nh7cNhIx
knV2KWWPcQUrK7q8jRwNeuesn96b3jSPyPsoqHj30XOvG1SlbRCWr6qWzZws2ei8F+SfvBWhRLBk
uua5L1C25rfGPkED2J1s+CpksqIf3a1sqUoEu0hf7ADfA6PGqU+3g1emP/phiT/5orgFuQwt2pHB
WvhzDHhQJRkSTNUGRm2zqQbZH/nBEXsLwC9V0vUeBOo5BCExGLQcNalWG4KgeW6NcgE+6RSmGLbe
0A7XpTDmKyFR5YuoGLlvYj0QdOpmAQ+UtpL7sJlj9z7qLbvbCLvWLH1NI+/8ktv+HEVL99bT8D9x
oLM/EUB0HoioqHBVTG0yQ8xFBjqNU7HLpHYlxhdU295iByym6mUmgzPIuqOMc3DAM593vYnJprWA
ccrq4pC+wZ5snT/qMURvbQrxMg7w7UZ3hc9c+hlydBgKJiVhsCM05JWE4A80x8QVFMYftw0t1jsf
rfaTBVVb4jSFCAlmiIM9anhQ/XmnLpq+6eAGQ5Zo3PF6M5sqH+9j6sNHXdjTW1CE5ASADpzeZlf1
5wjQ8RVGcY2Gt74jLKT/PiGGugsqHT04I+YDe178o9ekkH3dKUQ2UGRn6KuSGVPp4fAppbmutuQS
65yOngpLBXSr2jz4zWp9RDQqM8FO6/qdm9WpE9sN1JeqWNoP3yNx3BuiHwCNy4K3M5CcZ62uN1Cu
TDRXRSyPXkE7VpvI0okosp86ksHZmrgvjCrwlHTVeiCUwdBfqe7O6QnXE377bUAyF+3nCIKj5Y/i
JaALTtjQ5Ud68nanFv8nG6I8EV2NpWnI9npK4ydoxvZrTw+AlGcIt2Q/T/f9lHkEArMXJRC03xWj
DD8TV9vdW3K8Rcv0+aHBubIJvTY8ITtoD8jd/N3NXJtUEUmdQGWvN0gS1U+nEVZM3bZHZ7aJyqA6
I0fmHtFKfPEmae9bL7NPlYJY2JPXuyUJg/1z4FKNjW3s7l2fimrlFyJVhMzk1S6/GzfMt7LCKENK
T02h0y/YTFI09cFAO2qV2a6Os56FrHCn78vkvbWeKc9lF2RnH34ry9j1Gatj+Iseq3kZ6SPvJZ1H
tyM8o1S7KbKm5xRRRwFJZmgfnM5W4d1Sc3cRBkLSbl5D0YXdZCKIg5bf+xD9miV4LJRvvYLjwdZ+
86zIo1Qhm5w26tOv1D4iiWBQQ94O6mfbtZ3Pi9HdoSnaoN9EWUlTJkT5KZorN8H2bZJSpf6zXfr4
48sY5mLjfBmAyj9P+UwdpdPxEU/RdF5WMOaxCcUF30SPQcnrXlI7GreyqRVUcEFJ5xPSzGKVOAe3
sh4K6XzCHUT8Q74wBLSrPEhUXOF14AyLTB9eWITxS4xt/Z2jDJsLtM33ZiD/ZetNYXVaFef10lMF
bVUQoBjBaXaPe3C5cm9XG3f04uus8+As0/IbrbF8KmlDoJVr50kRupC4PKGOs3IC4pczijKuk5wB
hC5PdTPL3UJM8Atg6fGefCkbCLy9EMEchfVXT1stRmqt7288iK1o0RlXhbY+GJxyiK+V2nNFh+WR
DJn1RvVYF2y/qfhlJq/frmF4k8J4MFeZY+1Qt0NUFaVx0ayWYUeXx8m48xpydlDTEiVbNu95b8pH
B6/icxAgPs9dQnBytmM342l5FxfUZraaumPbjj+Qb5p+CyE6aA6dKtxNG5bt1zWU3sYGgyrQtq3A
wId50Duq4Q+fH1vDES7ERtriUXRNc05vz1pbO93F9XR0N4+Od89Y0X3qRkfinqlDB4FieqlV5ukt
MagI9nHcuZtZCvfQwweadz4FIOnRkXoYXFF8xBXhDn2x2r9yBhpU9int6jS3WcKgLn3x7N6+vxmU
HIQHWlyVhzDfFO140y4Q+9ymNkFXazwdMs864dMnB4rUun3Wdnj6ul6sHro1u/8JLB2tcOaOiZrH
hhWct25WBLFfu9J2PlZmMfDDB84x6n0+sKgL94aSdccH8JPU1vc2K2HH1178jHMX1uEUFpslrauj
mLTYCl12h0mjW8s8o7dZNs/LxnTocC3CXEl9Gn3/nRV5/zTjtGAk4gOAbcILLa3/Zpll/ghgGu2Z
ANdA1VyDXIWQxS91Ni2PkV5Iw7GsmlD1uFtXP2HcOKAaLauv1YrY4suycJdTHbEzFkCQiBIxjfc9
rrP5Jw/LEQuUyK6k8LD+RzSEH2FavJfBQ364CSO7uVZWOHFiOsPYbt0om5KCDKPiwsgoza5pEKVJ
VzI5+mZPWRseXQ47SLN54L8TCzG9gU8zU46wHQOHQpwlgl5foccD+XqfAzFOOoCPiorl5jwVERRK
AsmLLp9nSsN5AkeSi3c5OvHGbr13QsPqO9uU9U9mJZQcbWaN3mPZCz03aUIIQ9m028DldzuPv3sY
kzMZuFelppeEHUksFBMYNC7BOsc8GkLKpIt2Cv6r07atutNlZMiMXVL+zdLlKRJeFnErEL7WDskf
ITDWju/XISxWou1GbwRW03t3VW+p4K6djB18HZTrQOSdcKxhEqqiMAkLu1cHVUUWd+CqI/7UoiuG
iDkuv/gaa77w58WBsFJvlV2jqS/4xegRitaFudP+bp85uNP5u5XHJfzYNPXxHZsy6Ny9YBHQ7SNE
EjWqPTzaz+FqVwz1WmKeUdwH7QLLH1BcfonWbJWXzFvH8NG1esdsa0jPTNibxcn5myf0QgtlZ5Hm
MJyRYWSnCIW+PLI5Du8r36WPB8GeFl+BLbiMNFMyLJJhcTtSIxqnC6NzLy1nfnDcjsa/DG3XuehW
zAi+3Sq3alKFkW4waNeZQ/sbk2n+OK1Wa++b0OuYgpTU0icCs5YatG/G6BvTUegdB04adhswpeZ3
P5MKp6IYVdfsWBOk3iESvdMfKE0ZFpBfYIvTUgBs2rIV6rGBev5Sn23GC2B1w9gr7yYFMvCXVZBo
cSLlglS9VigtUCTbgXVTD1b98msVkVmbTZitUfAr9El0ktt56LiehECwfrmRY7u9CxWv26fxGIzP
cBwd+lJyXNjsBanXFdcqt7W8gJnlteGlZMFnDmPpPFILSUOFLPST01Tio8xBmelNTbdm6OFd4q+L
jNaYO6dlQ5LeahkbdyHJlXil4sn4Q7pxYyv4heJDjK9TGbt8ddUY2fyNzK3bxeIvHiFmvS8aiqea
CEF+WEqAQZ5SYr52Is0YD5MuheiKdJez0yF/3JtUckgJ06/u05CRfbbXaeuoPWUyYX/e7BC+AT5u
VY9SSt5n3jUlg0USx3J1ropMfE6JMYeg22UTrJ6RPnHdBlwaRx6BU3xdKXWt3W3x5d0p5HUaF7q3
OgBaO+jOU2FYkKbo6RlzRfG+LIe634NZ5F0z7IgvwhByAU9mvE3OyowvE2yHULu0pyLYF24w1SzH
pEqTqRO4QCfdUltx8M36rEaPP+WFIzGCfB62f+6maI3Ofgo25kTFM47r7q+tqPf7azXubMSLQ4pM
vdVjGOhTanw0w0tpjevV6qpgJOyj7RFoEVnp7OJ1nNT91OmuSuQ8WBcuLqzCg0HvsvKKBpeFKNuP
uIN5nCxhUIKaWnHc0Wo6y4Ud3BDupYkCdaycobaf87JZVMJB6K9JbNmjvEe25UPR9kSn7mYSBBK/
q8FBAtQ11LAqDrC6sFXCKWSXM35v5sekevVOwXDXi837SPYD8r0w4KplTNPH23Jem+67J0vvRkMf
9bdl8MfHrOYrOi6OMN0Pkom9kqK04eseMlMTXQ4t6T2sau63pm1pppw1a3+4fNUfzIhK94gsvln2
+DijBjdFk7oJ1FAHly93GEd0RFN/rNTt0oB1tHz76+bsjeAajWwTYzDu1zAvN8bppvWoRlEtSR6g
W72vh2btzo6syUlBlK6CfW+YJLIUapWD0KiTFwHacUDm7BL8hbl7Xs7B4pjsAXd6oy/SUqCJKEUH
IsEAkkr6yr4QEQn0alqZPwZNiD6cCzfch31cDttbesJlXGKdnQCWtL/CDuHqL7fxESlbrZMGkg8O
FfsB6Z8bEkWr6vqzZwbu+cLRbPFIPCsZnGZNxWpuu7q8uUfHGfkKWow1JTz0OjtMjnGgzldjH62b
Oit1dfDxjCxnOnbWw8jiXCV/SWY7cM4Rot4CyiLZLIlvc5nuWf8yWbf8NlD7Fs7fJ72o5epgJyeT
N2KKb29jV3B6zZDMeZdm0vCcY0xTZ3+Vtt73XmEt06YnlzL9VIS5rw+x5UcY/JqBSptzuk6nh8pj
JvYQEyXY7CMZc0U4fV+4h7ka2WflWK8QMxMJR2ZZ3daIKJHpNVV1JinKCpPJjuRxdeLCx8pX9RLS
Qxq/edgO8g13cLtgv7B77lciIPOkXjv9zR4L2m6ypYW/F4zEPhsihybslpK01r+eEX+tSuc6r+Su
KaR48Yugye74kPzmCSVmysiCZWr/qV3yPrj/68QMtVOKt9GA1sNHaeObXegsgJVYuI3yg9UNfHG/
YaVHLydwihPYVjkpfsQNnRy+ylOL0lRul8Htux+BcdI+GXnicfoElQEiQB32Vnokzyf4S7svrQjB
+o5LtCoCQJt2cnpUhdjQ7ma+ZJLSlowI3aMKey4LsaTUxJYYmvZx8lhfMPnsZ+tgK8SID8QYcQ8X
TTZEXyukZtWdN5do1tpOL9fOQk+cSB6L4ysVkT8+Z1S+62PqjO74GmaD5vadm/HkSSsYb9Yxe302
uDTH1wBpEcq6mCupOKXgaLzvUgWLLfaFzUPygpNg0T95nlRwBfjIajxzzK9X6x41omgPk6xs++h7
3W0gjJPN8+OEFpqww20+Zjr4ntYGE3BEmmlzjYxfN/ntmEKMZ9lRs+ZJMzsWFhxBqO0wXZRulnbc
wOaboGbUbj3ugpEn/ddbfiAZilNwE/GwHIhZERQxOpSNYGxOPWzCXI0vnanG9olmYkFTKHoMXGFF
DNZWSqeujy3m9y+lWYTkEh0ic5thz2w5jqrWkbhn/lTrHZ1e754zlqYM241k7fHvNZKPFJiqa8kC
79iRasijC1VG2HMX1/V6n6EA/yGKhRPACoh86LcRRWX71fiovZkFTGN1l0mrnV+iti2ypMgGBAYq
UnxpBCP5zYnRRdseLcvKDFmlczm8rDY1zdGu6HqOI7L9TyyauuM02QuhF71U8pqO/rg02+yWLYh0
x8p+hiG7zw96Vkt9zsBGfQstR+rv9kL2h6KTyoMQkAkuUGoAdpa5jWizdrJvuCym/PMUzzr9QMnP
tYF/PI9/sWCZ9XHp83Q8mQU+obta5coMO2cVccHu4pZ32EREtEtHZNEvC/OsFkMTH+zR7QqrvyqM
a+o+RYvR7te6d8p3nz0/B32JWxkASJ4HXbV3Iw93SJ9RdP3I8yLAJ92kgBO2atGsFLG20FF1pF3y
udaPrkbyxH7yFhSLCj69pU65pVyf2pS19KVB1d59Q8NuFoRVuKDQ7LCFGi6mdTCuGjR24rZkKdYr
vi7HuceFDzreCqtxWTbNRHuWYtht+uVz41ea6D2l/OkOzpTynkdotDiRMZTIX5oOvbyTMVHa55H4
MPRALSlu4Uw21NIVp6JLm/hRpqEX3kdrnzqsWqhYAoYirbjd9b1rLRd6BtiltmAm8h76BPbsGAPX
Q7erZGMTRDFMvmFWWGU1Fr+hZ/SCC1M3AYaHGk2F1T641tiL+M5q3CIH3gRMzAxEKYReof5B7PaH
CvDWvvtY4kPvxjEmMOAPLZlPTW2C0cyHsakD96Unfr17VxKd9Mec+yztYsHG/XGt+IY+xxW087/S
o/6/tPR1aX/+t//6vRlUb5bnn1nxR5yQh1Tpfy8tfVNF//PHf8HikP1o6n/F6aMk/Q+Jqfi3EMwr
THfyJ4RwkOf8D4VpBDIfnWjM4x/CMYB8xJf/rjAN7H+L0Ezd4NGo+f8Sn3bN8DujKOY/uSFiUNCL
MY3x/43A9O8qMBaQET/CiXn1G6ASz9jfNUM18Z621wdoI0zS8FgJTPYPCqz/9BXcG9zc4Vx3b4kB
/6oz61gHmqHkFXAWmDU8otX4f3yFmxLrX5RscTtMuHd4hRqXIu8h7P+JgPyfvgfcAKHtoA8M/T+U
VWLNukBavsD4x/DcO2pp/uE9/OHgoHkiOiEidOomGPUd/08RYtbaOeuTdNpUfePNd/nQ2i8r5dx7
wVRNXGxD4c07Ix3ZKSN1hxYx3TltiKrCJwkJbWsnSY+ah/qdRzWKgy6zl/UzPkC7PupZGXFI/cKe
r7Zlyzqhtmidf3Aw/F28yTvg6iHnAdY0kAzyT/6gN2qkDDrQ4BXiVVzt/kcUlxB+bKhC3j+80t+l
dX+9EjBo3wWLwl1g//GFW7RluV1ZYoNpHIkRTJgxXJ9UXq/Jv9zO/yjJ/I8XumlDCa1x+eL/fmUx
LobaoPDeeUOQ1AXOo6n5VMTT5//zy/yvnxxSZh/JEaxkxHt/3oRzUDXRIhZnYwdV4o6Em1cq+jKr
4GhN5T+81t8Fkbe3hNaLIvj2F+LN/uROF2FJ+lPBbneI5pOSey0b5HLrloFy/k+pO384MH6/GG8K
pakgGlLwMP3751cGCmMfchqmXO62Cj6B+8nCSwyZQ0cfyEcMa7P66nb/9MCk9rxpSv+nGPL3S0e8
QXTrPDJRif9xNWIiwrurGN1rxx9eQ8GkEpQu2ejJzZh+VVRdLhO5KvzhVFZ1hpG7oisZ8Wh0M8nL
nskLwI3eUjxgYQ8IpsJInW/zBmXTJvAH63M71RX6qxYAkONY6iLF0L7B9+Nq8VnXEl1ViC/p2pG9
EQWy2HSAuyj/GCkWiQgqxFMWYGYCtRmm3JAerbHQZtrulZlkf2oixf+tg2n8VrUT7XeYOdNb0EZz
uDVaQJDyu+gZscuE6qMPPYX31FvnMwN7271k7WR/Qxgb3xHag97PcuHSbafAWs92G5Lwwx6xeHaH
7Oc4rPTBmu1dCHYkRqeTLfAvkwgny4uuFhRjqAaj6DBEiGbRtGT6Ra/kwZ7m1jf7pbW6H9jg+kfc
es2pBnR9rENqJK+vBeggueRN0rWjYw7jELh3rjehgtN13NrbnCgqHO1jY3ngXMLQ3s+NaL/JAnbi
Zh3WVib9gnIfWqfuEsRDur6rzTJ+YHpsLjrTbiLIC31kjtg8CuM0CdPN4Bqtab61xgBwQlYPkoE7
gVMPTtyM9X6EiDC8ZHPF5kBq3TmboMRxeddZjNEuWcCAPtsKIs+CrYT3MBw6Jx/8TV2GIe2cbKaX
VoVZvu2KqPxCztpZcuod/QYHah4Z92kkw+5lwq/hHkRGekidh1t7sNjJ80D/RI+SXi3GLj0j3SG7
tnQ005mv1IF4F87JHMGnGn4HSNomwyPlARV4hSni7ixNTBz0UA6R64Ant0FOmIf+tQf0dmByan1q
UZi0m5i5wG6EWuNxbQcmfywXMtN1J7H2BjLA8opp2dwNPSO4jpnVLcPYFHhMU3yiQ7/Y7X5Ol3hA
l+0FD3GOq5QtMI8QpZZpeS25glxaAqmBfuSiLkGtVRrjyCtjDZzATrZeTK+CZO7aaTn6XcMVvYHk
Fe3BvsfsRKtiutn6wuqspzGXB1+PE/zJpiB84GEqs05+H1mHi106pyzNsZhU0wsJJvIDUXMM7WtO
Q9bBKzEec9wAMljq2H8NSmWKa+8yq96QHl37CdtM+VWTGwyezWPrmCYjz/aDFy5w6IEfVy7eNhNa
J8U2ATVMI8y7KmPj7QtmYWjebtl11NkvaAHLPSPeG9DMdvoPp/LyPeGNE2vzyTyC6wq+kHrV/nLE
5B2ljV22gCFylMYMH5G2p51PdvaymWe2oAywCMdKikIP06YY0pEs+sh661LpOLcgYjvcyGzIfzRD
HD0zSZ6u9GYx0eC54+BBr6KDcV144WFbrR8xfvBm66e22od0T+cOwRMqNU7h/dil/ecALdoHN7BQ
m3AemHMEff84DpLfyPJxSztG12cS4IX1EXa5Kw6K1nE3ZDAiE+L15ippnRl9Bj4oMkzZNQ3joVyr
7uqty3uj2vwDUp260pKt32URpNEBzgBeYopazZYDXtx0mGmE861p0wKDp8mIaO4sJu81Y48EA65X
7OzKrn9NeBiTskXX9zxSIAcHO0bTeLEH8qcf8pDVKIrClqUyse39evW9ApCPttAvb1nJMcek91rt
TZCq+Sm1vAmAoEAM9Al47IR2WtPOs63vi/Y2JUJtCBPKwS8lc3veFrMzv/J7M8QE7Qkwoh9993Mf
goYZao9TBERlzvgTXY11cWWoPNTCVGcbdMPjgX0Gatt0EvrANgnpbuNVyyaUjjnDWgBbPyzWugur
uABGanfWc26HNciCWBVvyGz9NzXALFgkPoG4pdNOmgEogI765VPUusF6FV1h34HMmIdXbezSQUmk
1COMr/wwuG74bUKyRSMec4nsg3Jt3Z3d5JH7htCi2Ko5a4GGZSBLm96LxEmjN2dQSi5bzEZwXdrp
RRkp13OFYqFhEAsu4jHsva7+3Ke3uEivcIbiiQwlkJD1YJ8HWTfiazXkQiVR4WvvcaKgvGpRjU8Z
8FHvKPTkpEdnyvIEoVR2LzzisVXLnGq7siVjmgj8L6Vh7i2efhriRvYRGL7Y+9AbFkX0EZ7krSzW
tHpg32PDEgqLWV1NMM0XtoPZsenQ490hcXGz7Uy+zgmNXvNSt2PcchMhE7lkPsP1hL0q+JZscuLd
7Cx1C9KsroBQwb6QG4Fqut4yfWSNgBZSIr4ilYtf1fLXiqj1tkmfMW4afRxL3B1Hng3m6M8oYO9N
3HQoSDP/nUw89KEyWOZpn4qxP66TqN8z1LefiaUx4T5jGLDvrGgheRx1DLaqQHBvsBZgkuXk4pDZ
Znjs12IMr3Wbz2LrjUsm9mU3syEFQOA+e4DW+Dhn8jI67rmsL4yNeiotXtyys2kMUshv8vfQP6oX
pOFBdQhriYwMwwtFycYQmgkZ5YZkDFeB4X9dkb1XK3QkAx9CXEtcHD3aL1STz8yIw3ZXDqP9Uue+
pQ4INoZ807EtCO99d8meLVoVlJrt6r2tef7MMQ2mOqjJ4ITIF6rgHUVY7dzVViW3YQcOVreWF12L
DJkMyK7KDJfem1WKK1dyNfQgcJbNaqN4lNoG2lm3ACmXcbQPKJH4EysF1lz2Vf3VmquKm21ED8iC
cyqrnXILkCzAFrydq+nxv1mWFrt6Wu0gydzWPnpIGssrE3XpH4vItcpEGAnzDAZLbN3gdHoxjzlT
oYlt74eC5A2lA93Rp6kXBU4DD1nScQhU3T+bOcJesvbaJp4rctFwpjY/woyr/3mN7Uki0iFmasRv
V3LC4k3BLaIK/5StQ6nOMLMlCImpz3du3ZXZM7XLMCadarCQMF4zCRigDIBKsFJBtctr1KlufCGJ
byuKQp6jTJtEdUuWTJl71Laf3+cAWA/pFOf7rK/0NhVBts+45esNklmUTivQk9n2SJqLfOQMDS6s
aykqu/ulrTHcOGOnsYbHt1UviahTPR+EtG1rDwwHhAKIt3p8Yj+jS8aMThkfBz/s7+E52F9qPcOb
K5H8IE4bF5b7a35swtEZ9gwu5mU/BZ1XfQaxwcZaN3jSNx02wyvxTCCCHKQIVxu3l3MXI5djuDzE
1TfJQ5YCwYqzk2LtQnhkOQWXeZwCZnmMH2dk69EHxPQs+8RYtU0A0sSSB1oQfkmz1Oxzt12B00wT
RYVlf7FmWC9bhi7d0+w64KfrugsQ1IqIEQQbnV2qehkerLRz3pzRRjQQpZa7zRfkiCfaqMiwNZzi
+uStVvqtJthoK2pHWV/orIYVq0W7WC8hjKdwo9aibjapGeQ3IB4TQuA8rPM7J1Sp/iYM+tH9EEIX
TACVmfoFiCCnSo+pbzuYOKf8muswaUrgeQk8I9irbrMMm26cwes6nfs6LDUNRN3ay3lZrPRkiQIh
fuT9FtgSsbYF3AkDKvS0/qW8kqJaRSgLQE7icr0MLBvwT7jejr1l3iGUNNapXHSJ8jPPkGbK9GFm
9fDadvue6r5jZLQpbrPpjT27ff2w+n2HW6iMlxVm67CuzKOzlD6kXMOniUm3u5nWLrqPtGRDbLv+
PYptmiuvHn5VhV+9cReS5NKW0aWLW2dvRZ31S2TcbECVkShPdpxO56xrw+m0WrOgEwGXOW54GmTf
AzirB70CNntj2uwSGdtEKcpBCQT1Vrzae7EWC6pcIf3xU4ttiCYtJty+nPtqZ3yLaGC6MJMY329f
bVe2cheGkRJbhL1YrdCyrqeClUt2qqwbIZJTxz7UWE3G7VSNkzxZwRQ6JyN1pq5RFTRQ0riKPxcm
hGwyVHM77XrIpwrJ6DpdmhzA3YnzMj/Rc6UVWzrXLnZCTst3HhNSbQHAuQUMMRu+pr61ZQXMTxbN
fb7HYhQeZdZP28ZubxoomeXTc4QzmNkZwNdHRLP6mw678c5ldEgsQhknTLthNSKOS5vrAFT1sz32
QN1CNU/wRtUQ9NY2zXq4MtNaSX1tiEsIz33ayvoV/SnYqlxRaiTDyJe9cWmayy2lyfg8j5X7ZHGw
f406Yc8gX4P1kuV2fxn9yvuYWWGAPMKZoG5CHJYaTtGb/Nn1C+6JAq2F2rgImi/WmC3TTnv2fF+G
vTqyHPCZZVtQ2XEYI7lHS2a+w8sdHgZnpfn1hwEFOPq1fjOmiB3VbYuxiJRdrM7XLz7InDBxeoPc
2P1N/ls6+X5TLMLJ5IFcbUeT59UG/i277X4c+Dnc5TFLIgOTsiHdc9TO8kzMhCxRPYi82ODWVN0B
b2S57wHjvdTxgGC0KvnHGE1XUUK1XWZZPbcClrdta0C3bPPY7ig7OsQgAb9KBnEEhRvO88Z09icj
6GYVitQHFCuIILGgsRBnS//FMW3IBE+AcEbGfJ+vBGAm6O0IKPTyaXyPg7b4VTXVRJE+x4z3PYiU
rJto3PuANYCHMWNJVFD0D0vjOYfSD0QHz8xfznmX40ETkYNlvPCR7P/ehddT8D3oHOsOTfcgWXvb
6okStfkyjMLrKMU6mty1oyDy3DQbOC4yMHNj79OEtlbgnFyfnNQAyM2VpKjqyjUtkqnx5J5fXT+5
TiNeJ696SZV6TlFwUl6pgAIQjQphUSOo4M8cOIJEpyn29mmQT6eFgh6C6qrUe2eG9iYZlt49F03Z
JrVBbEmT636P8NntJqOb07SGYtqqtpsQQxqaExYt8ZdI19axmVuGWNBw8WW5ncVTpIJjP+9CL2//
O2nntd02tq3pF2qMgRxuATCJVKACJfsGQ5Zs5Jzx9OeDd3cfkVSTw6dru1yuXa5aWHmuOf+AelCT
1zMzwzwIQmwtZR6Zb3rQgBXJhil8CrCaegbN04ETS6F6db4e74XQHH4IlZ8+6pCi4DpAGUyEMdn1
lYdmpyIZ0h11snTdjchsVR5a4WJpak5m4OBBEd1a6/Esw27yrLdrXoKpqzd6/7NttdRtDBkmKdat
iJKwBrR2OcVKWC25pIgNuF1QdIYEycsEcd6XUh/M1STJAkKR4FS9eCQcL+VoG4T1tPYBWGwqdLw9
O7eUxu2n1pqR+RBrtDHaB2hcpBBNByDVYZgi45ii/eN25Omf2qTXVxMsqAxyZJfiIR2O8RpUArkM
uJ1O6bXIaebo/C+lXuD+McYc3Aj/dxe7gABgF1TiaDj9iLOJndcI1NtZIg17ZGwCHtBltVPbrnHN
ohptL6A6rPUcbJo0zjVgef6XaitND9jDoccSc36MOEQk/lIpRsz9GAj8d3W522WSVaHc1lTabx/E
7YK7P/vZajNk1YwevVpSUJCaWs2dw+oXc4yNJ9ArKaKhudHGH5NpFa9jhXz0UphMMXlgONg9w6ws
b0OAKRCvwYLdQalXuJemuU4Iq8UvnBIRHXGlyrkxrvEfFMdd5kvaex7OzNSKvKmLwGSrLcNQqHrq
1om8EFHms1xLKo0IbW2PwyXouI+asvvoPL1dWAgxqlKEkH0NN5IvFPoOwxp2jiGIstOxpR5q2C2/
gQPk94TRPexOOZjewNypb1499o+kx3haWpGWbSFQ1cBGAKFDBypjntRBKyuVO1HQQamUxe1ZU7Ss
lNBYWKhuhsuCihOqZwmLYIFaaqsAzA1KzRFgTey0DjVWx1TQHNfR3wfaSBmKuJiVB98L+tsTqm12
cRB2xPlRiqh0IW7qnAoX+LHMbusdgMhwYaXCZzO23mRXvM9/ey3M+4XgpfDSpD5Yal41bfvKyEHw
SaYYrPusqt8NNVVXuGSobtnm4UjtG2y+3dfKyMYWu2ovC4V0PyRMHO517SK24PGjGE4NOpUa707N
QwvtghJ2nyNm9aTd4iOMnHj7bphVdzuZ83GPgsZugqTLIStFdnWjrYJ9zPJb40SRNE6lEqmvjEpr
36Yww8RHbNKBwzaHyUXOHlcqa1YpHmQ/2FDLhidXaaV+wHSvv+nNrF8gIzp0a79F/rAgzESCyzJT
tytYGrbUi61rkrdyJ08Cah7ocXdAJEX+hRIR8zANvczSFtM4dycQwY1tWS2mP5mZZ9a6qqKQh1yB
MKbdYhq/C3qTw7fQRc8h5yoinga5346mMXuxUsC8bkiy/H6AWQ1pukUvbVWqDdSGCIaecacoCbCi
rjFqCDS8P2y4ZP0vue1DfNtro93IQVJbK49nwDuyG/oqANr/LmARVLjAlJGrnaJBXPLAGPtVWFr3
bNB9HJBSCJBxRGkT4vvGqlpVQ8gyTIDCEz5D0CY0ui3iBuEq3yssNyr86q0IO9WparD2dmKl3mvF
s8hy5NbsBztn8g46iVqDmhIaUo9Kbhiu10UqLgJ8P8qPAqSPKjKJoJROrkcXBZG+toEgkzyERljd
wmA2P0l6/ga5tfeCGFhCPZjy/aiFOVDUoEe20De85EmBUrUKKzn8A296RMC49pRkYQopOCmAREmK
w62V7sYIlS02RQCqExkURF99PR/f/cIEEcmLaDionpEBtzRjIHJK1iE8gNB7uklkyxdX7QRvzjH7
Gt6cmupYd7cqzJwFOIMqWkZCMMaLSoJW6zSi0HnPQ1JXDdhmf+qWgYahpk3p0Ls1fQuMPooPYN6h
RCk7IWxkxQZvPlrrAIrtcBdIujXiLKgNJbWHMfyQSKAjjiOk4S5SMxhTnorF6VqZncZXVK71d3B5
uLoUxFA8ff2kXRV5NsV7X0JrHfoSvOCWNb5rjZbvMArgNxvED7C4qDSyL76dBgWmERisgkEjr99S
HmDIbB6yZf+eBnUvo7NYlu8dCbzpEyurPHnoCIE3GachdgcGviHI4svyHh0CPXa9OJOehTnwXfuq
ItVrK1c8Z3aJgP+MVVDl6cgISrFGbp0w7vcUKsFyyKRBsC0tS8nTD0qBBqIeRADsWxxMlEonSy2J
S01rwWp2WIGuEsA/2AnK7brHhYt3VWXhceGJ4QNRXX+XKXUXOAYqFCQdRHgpPRzTT0wiIL4LCMIr
AKw1H83FDL2FlZinvbpVtEwASFl7h0wxccuMVSm8xZVgyG3A9/L02Mq51Tghi/iQThnCrP4EbtvV
JT89gGhE4zIGnh0sJpwvyVb6ZFbhBiJWG1akDDilESq3E1QVJl2td37jcUQbSFVyA5vUivLhvVNy
9KpFwSyfhEnA7yEtYO0n3F1wiaPoIYHb7GKYETSrDmGRRaIjXmGnZh2k25w84hNIXxUqYB4r8i7U
WutP0vCUtUWvBUkWeDW6CIo4jeHSMnyVN8RUmITzjZVA3Inr2EHIMthkaYykQ5VB90C5s/yRaqN2
67VCAd+76Z9ERYy4Z6EM2t5vqyiEfSrU1TKyPiHFjmggzT4XiZo4A5Fo4uiZmAuUbCTxdy31Vgmt
HoI2VFgvUrZxkAavEZYD1SJsE15pYsV6pvpsvZAuvMcY4NmTNI5XBe8rdBB4bzKL+bRomqHdpFIB
gDwYGyTCdeNWNeqx3Y5AWLnVQPT6yHGYBZ5AhIzDpgWaRFmBqb5TmzLrFlmLlgL5w7iT7UqeBH8r
Giq1xDSbmp2KD1a2ZMZDcmy8KJJ7EcY59FWKR27rR4HHRwY+qfuRypYd5FWxFqkuPpbz9es3JisP
HFdcOSa7+yclQSly6gzNKJuVqi7CCicFnvyT/FwDyb7vEADfwN7w5+oW77jlQNI0XiH6zr2QlUAB
Z/z3GN1IUme8SbEcboU+rcf7Km9aydYGBYXTLJBufCvqQzft8a8FXhqWv2KpxMurqmC8vKJ44RMN
Wn0QrkD1ce1WoZEvEFeFQ0XiPH9HSjLYBFY0xPuMEh49Mxs/eZghgnsYjJiSoseRC26aGcLLVBfi
vej7UwkFmowSOsl4bqKXIFILxK+NkMfSB8QMJuNVEeccuS80urxQskTfsZbwLSpCcWmNTYuLaiOp
v4g9GSFNk7BXph72gsgXqpdSojRYb6S1Ma3k1DQbN/KRY37GXgsOkaxIUu5449TSXisMDsUlX6d+
oJsj4hACxzVgdOGQe+DzIoMrFYEcgNVMnHQbGnUU/4wLlPvlNJSFp76GRbiCjhIgDSMYylPfmNgE
QMup3ViqyQ1oUdUjINDW3aaBkxjjA10U1cqvtek50sIucZN+GF6QDQzdYvSV3Ugee0+9PfqZNWWF
YnOWVhsjbYp4HVSZ8ksaNNDZiUUeM/VGA6fnpI6eMmksTQRFYjR4yVFQ1IoGmTBX90XJLdQh7J6a
3DN8J0V5grcypiPjEshDkSxxlrJIOWZ+Ii4g6el/BEAyyabpi4ZiTsop6SgWljpBSyTxq6DIM76g
piUFj5CIiFZgtpPNH0eVjL9mVv1L10VpiLdnmL3U/WARM6PuGkMKVgSkV0MS7Mups4Rg33hNQZEM
j7gfiu+nmwINHzDCOYLiapRMs/Ku+meoh/gpLMwWjje5ujsZmm9uk/cQYYMjOVQ5pGcKcQdlVQrv
4B0H4mMQjCzziAVmbDXu7U2ajlJ4E1GO5oUaMAX2aMrtuwpv7g7HnRLNjdrS96HMYQzToUkfTN+o
nxSe/qqtC10R3iBJX+x9XxraXS9D40ji3P+hEw0hAD94JCMjEbpf2CvSZ1t1MF+xZA47x6+4YRyZ
y3vYCpMPY1tS/QHp3qENHxQ/UaZNgoFW/lpOUX+XhDoAZuyYktdMBLBgi1LdPDeaXj2POqwXW8Xr
i6pAmN+YE5sPLRqkqZFTaGNE/CeeFNBCY5nkUtGmO9J8yZ5vFyRXVaVG/YhRsEZmQKseJJ3oRFbL
6YAsVHCbA06EtoZkgzRhx6GTRRGZTUoMuq1VwuiDwtagqo9KYkLMKZPIGB6jqKFEaoiVvMdUSf5U
xQIJvgDC2zJOalP+gVeCTEZ0BEZhU5k01jWbZlNpUbujJGf8lIrW3IJQ1e50qRJLF9tEL171FYBo
3oWhspTVSNx3udyh54J8BTtxVF8Q8OeY7VpOJaMp22CN88xAUTOt8ftrVd5cIULpiKz2vrXQqGL8
4d6S3GYqKhxntSh5r9uqukUxJnhA6QFXTkzEM8ytyAfmbiZERm9nWlO0j6Vcyg912IbLEPXfO1yx
5Tf4PNIOHwYNxhT/qZIyv+dkYa0hklBSYUzkvoDxlo+sEjXDOKAXdSS4oQWaN9SIBqh31FYIn0Vw
/WPRbCsl8JGRKIyD2MJ/GCq5vSt63vihH1MOTShW83xBt2VYJ+MAZ8gDIfDJVvIgkNagYBEHoMSK
wlfp68rSTyXxXoFqRlonaUw35Ux5bUUifNGqx9mFzRxwBAvk9I/nEwDuwt708hvfhLTkeqjMlGsi
9QSaK9TsTdJ76VMk1f1PJQtxWiVRWhPa+1alPAShV9RrYH/ZTdSo+nqwCHZtLRlyVrQopI8jQAiK
nVEZ/RbxW/4h1xolFNGKwmpN+nJ8KSd4p7cB9UHGQoV9s+mVVsWCwwqV3wrbcOWJqle5ShNVzUy2
TR593yQJ0RSF9Ng3DFeKjD4aIKEQQKwSKIpaKaaNWOii3ZBOXq6BdG+NclFHIZg4uPCtm0YoD2w8
y4cJn7ZGISwJKwrA4VQQ11niT8nzGEKKJnvZ72SCO7xDYg65Zc69tgUm2EqrZEqzB80k0pn5BSaZ
WKlGm7IWcVZHpTJG/rwmsr4n7Wn6P7uplNkolTZXwagwuH7a+bdtWAsZBuDDLJ8xdMIS3wgEa7xS
0Ig/5EklC22WrF5LKHlTCpPk4nabCk5dY4kYUPCdkgYk/1isOC/iB29AT+Am9pv4MWgzqvZMxVbT
jOmFYrxf34Ui0ihkExV/TXXUfy6EkH3Vt9GdL+kkrcH1+UBPCNYRjMgEXrS88dkXEwOG2hIhtDtM
Qjmgjx5UH1UX91ji5k33U4s0Di2vDNKHOoev5MYUwrCUiLJ8gcermD22tPqojlm69TjG7njH6Pdt
M1R7kP1YqMliRh2jS+slgiI8WlDv7pypLZAXmmPDZZTXKma5spau00C1QHlrWv5IhY08cMl/K7d9
TfU2I3dNd9Poenvflx1wyKSsFH9ZaWYa2wOJBlSkPD2WgWi0+YMSqfLtAN9A2QLFy4eNoodkvEx4
LA9Ck8UUfjq2CjiAkAdHWd37laqxN7AEjghytpIXTO9eFfdPmM5p1Ocnrd9VVjvVeIPiKugg513K
ywIqsInGctJtSGTLB53w+1WQw5GMvaZQhlBL6b3N8ZsmV5Z4+JeSAlig+jY7mg2jetPHYWW94uVW
7TJtQinKD0y1h1weU/aoGqGApdhGlMXEJL6Putb0lsQKcDZh0NXoRwEdyvZUJTApAWeQVG/EPlUN
Mq0M1loVxH9qUTSFFfIiXfCAQJ0or83U9KELYRlsQ7gzU2yzEl7EpW4OpOtB6jxyAMSAm8ScmwO3
ZFzDGvnFkNBS98hwLRhr8QcYwILzT+Pmk10eMsT73NkoPNmTRjaCsmrCgZx2kUe9qKbsa+WiuVDQ
DtSRUuTmj8n47aJQVnexyCHipCDoXpTCVw+qIhpubMjBpynzKetKHYqaSkRuRjwWJVJUfPEQbEez
Hl4tEIH6Eh2gSlz0YPMgawHJLg6YA5qfUEPleIPvH/kkYIxVtiB+R8xFK3LpFnddYhrJ7Mc3GArR
LzAKyntpdqjgpnFm/oSxGTWOAnW2ouDvm58BdQyLw51KDLnU3kAHA/A1hxbk800dROl91Ix+vkA1
l3wi5izFtI4j09qTywQegrJE+NSllVjc4QSDLBA2QxqhitoX3X2qBtNNIHXDh8iN+huHU7R4uljm
xMkhGrHCI3N4kwtJfRpLdBYpxIeht57jMoPqITmmJYltHT14OZOiHXA1BHZmMSkRbp3VvCER6m2j
IYirTV4j7EixqIK1EUEBHNw+lecz2u9IHqSNT8a/UJEFw70FI7/FBCVisGPUKA9KO6i/goz43oGn
7HGNcKk2N6HX5PqG8vqwb2KhzVf/qxmgb2UESqQ4YiV30bkRntVaJc0dkIp+jNvMXMGiinZIiffv
ctSUJGNF8cdlXO45znhmXIMHkXTiJ1E9wZDmvdTVAbxrW64fxxBMA1vWMqbN5Va+QeRSlRRNCqNo
lKvqifysWESeMDZoQCRygBPnY2gFeM/dIZ5UqFe0fo9x7H9BsRaS1JirqxqS++ZJhwBuFUmdktqd
yBmKovcc597+cm++GTPLEHWSPAr9QVf4GPLL3hHwhaMJpdgXxnM2LcjmX27iHC5tiqooKgDPNFgQ
f3VQv+D9cTAGLhOUKkXq3i0F4up4JYKnnVC5uNySeQYiNkVNhY8InB1l4pm68ZVZkJWGYnkhgqLj
nF0lq9eHIo+DtT58pOZNiEjT5fZOtJjnCWLIZASZkduU4Y2cTFBeTHEl+rMgWzLhCInSh3STVavQ
uo3CW99fdBR+9eXlRs9nbMZHqxAbkBBFBPmkk7JPSdMCNGfn3SOCQ+sOszSlXVxu5C+u/BiPbYmk
woFjQxKwqM0dD+VgCHlfIrRkFy4eRwt91bmDK9iCLdnhIncIL13LIe3oUJx1msXg9K7kMOg2mRJH
cKlDLAxXc9srVILzHcFnoTktARM3dPV0uRZm0oaVzmdJ1v3QHhrzisqyco5DpwFGVpYROJXgRhz3
W0h8ktSmhSvUYu5353au7MgOqSCb0PT/9ttwQqd2BwfojPufXgPCdHzXc0ilOsWVHfTXxOJoNmZU
PuQfQxeV/y1t/3VhS32BWGU6a8SNm9mS0XcrZENqR3+CH3fnrYV0iykNM/AS2E+f1wZdPtvBJ83P
++7LDu4w9cxR+CSAgpAMdmGPrWy2+XmfOw00RgdaIMzYZbH+ANpiZ3Zh3432n96OnOjK9J/IyLPh
2NccVDBXYELpnPTHX4LZMo/VSscrum6dEvZ2l79Gmu5UI6AAWQVJjsGu0r3L9aEmnUJGehNGxu3l
zXF2zMBigfLDHSPDyZflU3pRjlN2YE2kPBXtHt1G4v7mcYx0NFoF6UEuI5dS1H8off9v2ffzOaBR
U5R0SURonWLAcc/1xALLG0iUViLrripfi57wsVb7fS3kuxGSP1XkOwq6ZLa1Ctys2jwMSCrVSrzL
ymld+z6+PcPj5ZH4bj74KkXjDmEw4Kccf1VVj1Q9oYnBU/+VF+pWJGjHwau0u/zWxM/IR5ZCyNoX
S07uBbQMs1T5hZTuFZLMtxNiiWR40EhXUC0//gpDptrrD6CxyxQErya4FkotMPldMmNrlGsd8GQf
l3t+FgXMa+BLkydbQq5G8B/4ydoVC18jQ4Yoc0+xtq16pDyvHPlnp95JYydzP2g+2PmexjrgVcR5
FMIN3p+Xe3R2r9AIO8vQsCVSZCbzeBDB1+KDmSkG2BptQalpVaAJV6JedrmZ83UMB9KABsn5jUaL
frKDfUNoGuzLPZ555sOYiX90UyOZltbYLxv54XJj532yVJFYjYBAV3WiqOM+oZtUCo1meLYQgk8l
xvaV7sAqvhKnna8/mrEURN4UBTkAY+7zl/Mxb3y5ayYLm2XpgPVtCtYiA2EC2r19M1Czvtyp86VH
/ClB0popYbDDTjrVC0gaorpB+pVWbTSkN53XLdA12cfWtOiy6Up738wYMRV+Jhw9/PV0d4WhSWpY
kj1bzX91unSXDM1jNia2mvn/5CfB6c4P1gSdshhE69RTSZhrm1mkG7iXGnt+Z772u4q6baSYbtCI
V1bivGuOLlUueZRH5rgU0i4UyONZE6uhagF0soURyVbR7f7TwzDKRGrGmEt3b1nXLy7P3NlynFtU
DZYI1HtVO91ibZmmsS/SIg5aWGFWi1b77Y3X7Iu+aYVXicZ6ZyvDhTzpF3nJUQYZr9gVKn7FD63y
SOJcuQLP1oQp04bJXCG/Q3h/cu5T/ixM1TeI5YWdSdZHrW6M5HVsr+xf6SwcI8pVCXqov+FGoWsn
j62uUUZTSnBBBSiGYZwIZqo0ymGTDEq0RZLnj6f0DehwkpMYdq7RXKKi1zfFQo684crqPNt3Ji8w
neQ6BkJsB30+pb/s8r7G8XEwJM2OZHI2BgDzlZmqyrOCEftmamQyV2qbXQlI2V/nyxT23kxjBovN
Oj0Z6hKgX6eU0CFd19267q27veVXy/nHcmkvNxvb5i+3y+WSX9kbe9XYm9XKflzx0//5Q4dp8ct+
tFf84w1/feT38XsX8z/nJ2f+4fCHO//kOLbr7Pfumh/bNW2580/86fBj/i3zb53/xv3cHvaH7ee2
cAv+brvlx+d2/lf4zu2V3Xq+4hQVxxdTMywYSSR1jkdfbcmDUigEs9JYdlx9yBjRejFae8+X9+j5
LCsq6hKKBvMWTO4pWdkftXJC7wIoHauuQ2mlCbVtCnCpCJ3C+nO5se86xSZVRV01VNo96RRy60hr
4xRlx0nxAEl6A7cYAG2/Q6dkfbmp82WEtwm6AWjO6Dqs9bnfX1ZvDDOtm/zMsNMkdnPvgD2US84L
PBJ6080HNfXL7Z2fQjgpMVu6hrQgV9Xc9S/tBVglFUoUGPbUqdVWRPfRpeie3wwCijWXmzo/yGnK
sjRspglbiMqOmwpRglW1OoaM15nxRiJzbs9OBe4w6mjpUMrTb3xj7LYASw4GuJIrgdO874/vEQUL
wr96AAbqPacrZujGGIxPa/DusKgvprZY3lzu4HmegRD7axMng1lISKBJlOopmknZOseT2dXGvN1U
oCedcgS6oEjZJ/prpdNnyb3SiqVz+RO+WanzzuMFgkQrb56TL0gTzwvUji+QKLA4aSftcj0nzBnf
EqP8960OB1VTZmtMjefVSYgI3n4kCU64mzQoKgk3onWbpoQb9f9nO/Pl82WJ4oQOFViiHerFbi/d
eoBCQvwWy+TKbfndCrHwMcYuUuT+EOe9+aWh0sPpoJUAMqBNvi8L/yMyhCt9+Wa7wWedzRN5Fkuc
j8dN9AHywmHC87AC1WnXCorv8lDb6JVdWe3SPPony/2opZOVMMAcR+OcUWtViG3hw8TCC343AoY5
WuoIFXm+9r0Gw60L15r+5gyjacwZDZK7/OKkk1EL2R1UGg9v6Tn0MRC6UcV1WT/08kqkLK2Gu7y7
EYdVMcvfPQbVDqxMay01BEbz98v74W8u8XwY/vtbToZBjdCQR37z77eM+cpv7nLxJw6pNqK5sHt1
bRUOT4m39aIOeMFCxwZ8vBIbfLOsCI10GZAmKSvl9EqUOl3JkVgz7KISJSomyJt2QJAud/Sbja9L
KjcG8jakXU6THS1oa4QHqIHALPsj59oSIPxvCKkLfJj/valZJEfhmJEJ/mdNnqNt4vclGkmKjshU
9dqF476otS1wyQ8vLtorbZ3vF0JkRDBJ4Gukbk9rBQLq1Bh2zKtYEVZlaX4oeKO2ufXjX0ePZngR
yiJ5fAlU5nGXxg6c3Yh5nm003S4YUrAbQPvzccEz/EqG6O8nH6/I+WhBukcE4GHAxj5uy1LxEUZ9
z+TGG8X3Pmz6A8RmwcVIK71RKwssZUElbePjjt2/Jk1RRkt8iHmGUHEyX1WlGSLK5xM3mBDG/eiQ
2Q43huCr9wkT4915VdH/TkRQ6jt4PXBNDD2vUzdPNV4AzUSRbkltOvkzejAJXX0KtUOi9Oa+MpXw
hmU0NATpffdcBBUksQEVffJ4RZasVCUawHoFYfVi6JP/XIdNBKGoaDYRxiW/PSNqNhCChujKoXm+
gQjmsfFDysWAWSiezI6sVV2tRfgdZfkPRd1G+v/gv89jluwY00lschLeFRbkVD+H3DZO+a8GrAOC
pId/XmCI+Px3EyeTLkRCB++FJkSoV9So7ag3HPxCGggVl1v6GyGerK/ZJJUQXFOV+aF+vL46Lchw
nEwpZdu5/fM/+XDlHrSzPS6IuFZYwtmgMJzf/RKmoLLwnuCpr/otGHj7ULii/efTdPyl4Y43126/
byaSOgWpP2W++hT55GKYIFlERp2b7OYabAHCP8q17p+fg3Mp5L+bODnvG0Rse2iGJrRhIXHTeEAt
NBf79YTqxKLOxeH58nB/c8FQ+ZYlIlsWp0Hl7Hi48wwsd2siDw6S0taV4qaIY2x2esRSwDehMQXK
6hltDtRz8Y0LIC7l2TaHxWVAiZHkaH/5e87fRTpFSEQHYDOQdtJOgjKrmqIkNAQPqpj6iOY+5GZ0
qHO8QqbgzZykK8+H86v+bx1PRkWXYo8mngy3ViQj6ufAINPyFyYaTmR+lmHtTOVdFG0M+UqAdt65
OcNlUk2TDa6ev/H3lwCN96YCOLAhV21Oa0Xx9oBUbKntblUCT0yc/jmYVpF0Ym6p4JHLM082ragj
iyHVlkmeS7KDdqEp/dKYULLJrjR0vi9YPfCoKBeSPuBiOF5DflzogtyKAnCP0NtFtfGnn5rpysVz
fpXO5SGeyqSB5gLFycuS+qOX+2BAbbV7D3MRZomxFJT8yn44nyJaQcXZJIdmcpWenKVxgXgA+rq+
U9TSR1NkKw/S/SAYlt1V2MFItbm6vOC/65bC1U2Oi1OP8Od47KY2GzsBYzBkaZ+zAiZ9aDiSfm2G
/r6Dj09Vcp3qnFAijUYy8mSKEnmo0lxIAmf7huSq7ZObWX28OgtnfyV9JZ0vBouaFRYbBgQBhbaO
OxQQ3XlgWjAbWlUu+aLVaoe5mU0q5/LA/R2Zky4dNXSyvHtFHqA9IusEQeFv/biihhw5+gIHDVeh
k/OfKf/bvr25t9bi9n5pb4a546uHD9XeqXbpaotioS0+7Ac4tDZYC/t1tXhy1vvPz+21fOn5yX48
LiczAP0x9iufcRGMLnLCNgtXmVQgjOPHj4bWS1ei9rN1ZfF+Bp3C+0Xl6jZPpmHoIRChph06VSTj
wKmhSMUxih8TavVXrmx5znwczQRtcXjSmol3IoXTkymPTA1MjBQ6o7+crUq4wRfZdMDhYl3HhxYP
tMjfwSPcBkkHsN9JgUsOKz2FqxaLG6G9qzzUcjdaf+V0l8/W4vxhpopQH2JQ/PpkECZEZ+NSxVVv
yigKkBmKOPusrAYtDoAxvY3HPNQdoMvQKEJBb/HHy2XtIUhkYSEi3Oqt09D0g5uKhTjanNiKC9pV
3vdAazu36kbMEyRhELYm4nnYIsSYUThoTRC0lmmpvOFVAQiUQmXUupdX/zfTq1ksKJ3ExTy7c7Lq
y1Uie4FFAhrUWV/vtFk9Y4rha17ZYt8MH48yYlaJZzAinSdnUxmXhahkfUyk1641kPicmut/7gdd
0BXCPRG+xGns2k5+qyQV/Zi87hAE4rKm9CMmxpVTaR6OoxVqzpvPpCFG7DwtmXiC0ZglZ0VgYt3g
vUH6WMQ1YVU7rBU2hI45o61j+ffvvZtzvKaFYD9Jw9MBHJqsjRQDSFtjuVJ7M+GwaJjjlVbOThaw
JF9bOXlfjChrTkhWx043QkEGndAiZjaCocEd9H/QH/YRArXMFYmm41WHqqGEY0WYALWPNwKwXRUm
sdeEV+7Es6hs7pA1J+bApaHkebJtFfTc1aYJEsdTK8WuYX6Sv7tBgA4WKQNZlI3btn8ud+384j9e
ISdxMOh8pNoA6DpRO9xAWFiKpXFjohk2DM2SkPzKgjzbv2QekdiVWPgmqWv5pDmErzKULQKMd4b2
pi4RBI/HflvIwpWa8TftEGeS60D0EsyicrICVcx0SmleE5EZ2xo08Fbcxcnb5bE7m6+5wP6lkZMF
iILAOCYkanCC4rCQ/GLT1tj9YeA2kfZIvD/BUD1dbvKb/KAFCJN4k1BDlc6yUl1Y9FBThpClEe6D
Xl6qsOuHSvyQJH8/xPM9I77C26Jqh9W3Gl85Gs+WC7sA8UGL41GTgKac7IQWbaIECwJExMUOw+Pe
+LAyQ3svlRbPKSAoblJm48vlPp8N899tQXUOBCBL5jRhjSW6N/oG2wIxQxwRdmmPdc6+whUaJx/0
fS639s2porA82ekiOIoztEuCZ8EgiFXkFGTKd+SuJrfovcLBDkZc4zCor/8H7VHsZR1RYDm7bOJq
6iQMZyPHCpIbufmBVye6VUtRvfIIO9sRnCfMGoEKhwvp8nlmv9ycYQIdE+1F+jWW+HF0H0jarXzB
fP737syFXAJ7mRDMOFkgRBRTQFQXOUn0U9I+u26pK59FcGXnfTdJMtEVUQ4ZTfMUeRKGyNS0Iaw9
7BCb6ROrKfRaH8Lu83JnvhszlfQV6BOeX5wlx2MWJQ0XqGeFTsShtRJCLUXHEMNJZDWj/Mo7T56P
pKO7mgmac1kcjDxdz6LJiNIoJjBx5MhBLx4QwbI6OwsiaY8VC9ySEWoLmsiCLP6qM2xiMignL3gf
TeyHSDQeUIEpUqebeMRho2yIcB3E2vus0XR6ngI/+TCMWluj9QT7ZuxM44ca5dL7v48XCWaRE0KU
KE6elArLloivFz284NXR9QI4eFa+Rkjw3y9+5WszJ4d7JnsxBT2aAauPDtHab0RHizEi9g6X+/Pd
MgOjC5YExBeooJM9Y6klKqIq8WWLcxPU6kFVXyUzLh9JWigfkx4QYl9u8fx8B348l5kkgoC/t8vx
kqtQMI3HDIN6RNUjdIWkAKHIjZgxs0sDK+6yRde2WgTZlTH9ZqnTrkqCnGMPMeSTMZ3KIPOEAjIb
aiaOEmt4WwvIU0uLy/37bpUDtpfIJJKhkUjSHPdPrwdLS6uMoC3hMVIEJMP3lvmiosOJCgu1pCZc
lN6N4mPvcECBZTCfKtSRu/ei2KozSWoxtPdk+i9/lnq+98gWAQKeH42AzE4iL+RHSi2EEoxmxQqC
OwIl9bWJ/eaxeNTE/Alfzt92KDmUa5ooPoAnIVEd5nZ3M771v4Yf1yqi39zS2hxFUlSifsXr5Lgt
ayqHMslpy+RgHGHh1veNrCJLhG/iv18rVJMVEfMWklRAuo+b8g1d91Gb4SHjF2sEJFw/1jZIWV8Z
vu+W54wynNeOTNn6ZCdOvlor5kAzfo6zGyADLdZtU7m/vAy+GTd2OU8lilfcLKcBeG1FCscohrEk
h9ExEDvhlqPz15DVDRRpEbdbimhXEhbfnDH/qY+QiyYV/fdA+LIuBM/E6FU14Wz1qJ3jC5aSUBzN
dO316ZWg+FpTJ8vCnCgElTHp3jg/FEhFQNCDlvgWqFd20zeTddSlk92E60SjKRntwHhz/bpeGE24
brEmvjxb3zWDtwIpNzICBKMna0IMxUrFvW0eOdNtperOQ74KQePl5Wa+ORtUi7NYh47Ew8w4aUbp
8P+O2lnDI3rt9YrXxNPlBr7pxwyuwX1wLjACRDneQoX3X6Rd15LcOLL9IkbQm1fasu39C0Pqlui9
59ffg5q90ywUtxDSajRaTShWyQQSiUSac8okVIsusYAE9ztqM7cAlB9G/RgndcW4SbMfpk4QW6DI
QHl4HhD5IacGyGqkxQHVQzRjAME4/0JvD4AFJsbmrEgDywl5HZEXHwro50qhXqSohZSklqSrex7p
LnCa22oH/dC9rvWMPVpZQsKpgkeJjpQ82GXOpVW+jrE7BTOuwazveFAnCbriiA0jRFs5P6ibC0ju
ok6DRyWlU6cA3geUsqnFF6pH3stxVpoDoHwAtMzYrFWFFqLIpyy8QiQDI8FQIUqqjacUkCKpWSrz
ZNfqVH9cN78V+4ZW0EmCTWDHKK2ivoigNEQBKBbUq9otwAgZbyqWCEqbSQEVW+lDBEC7jIc5qGM8
+4Pg4boi69vzrQh1UMMJ4ySzASn6wJkzXLeMss+DxLGu8lXThtdBehmpLbT9ne8N4Nr4OcfsICAJ
5UfStNUbPggGQ8B3J0eJ01lv7rX3L/Fy/5GnUVH1BHjlNPALvH9LDL03dVhYRR8AF1as3n0fZAJR
4IVF4l5fzVWphIkJqUO8humQaEgDBayLVWrNRbpDMa1Mf4mYUcIUZiYJVqczxF024eGVjzLQv/KI
DS0sXhxyreEqyANOujUBJZEDDKcApvtgehyU2wwJTAWoc7FzXc3LHmhKLmX+sgDkLrANpagPzh4Q
s+TqfpKA3+m10BatR0UzWUDAc7tmCyKG68JXLWmhM3UuVJ+QnmSQjSoZLAfgr/zI3U1pAB4jENkr
GSO+IbpQT8yzNaZOiDwa8FYF0VU8BKC6rxqg7AJo4rpWq+dwoRWxrMVOgqok6GpiOZMBrHml/Ria
DuOUAUiOQWF9XdZlgY9sH7JhmNREeI0e5nNhaZsGfSMj7dYqwB8PO2AyVtpnTkotkf8Ub4rOlIFV
CfAjid/yADmMf/iqCmDTt75g+J/V1dUNmVTU0ZNL3+O9iB7ErmzxZomaX5kOEJ0OCCCpHjDuhtX1
XcihrEYCjirycFCZE4E7O4sW1wKiav4A+C/jEl/12xgYQcoWaXw0C5wvblAhMi3HDvbJTYYJrnYA
KRkFQ8jaspHcFFpSUUu/yGgiFwfW73AAejSQ6gAGfwR29b5r9ZfrlrK2asgfGsgJoydAp+ektbLn
QvQcpFYSq/mTyk/ptga67yEUDelFyZLX6+LWHvKqgccX2tIQAYHQ6nztwp4gzEYTIK+Bs9+3WySr
iv5dRXJ/2nUc8Ji1YzrYje9el0v+WvqI4zlGYi/sGQbPz8UWYEfqu4DH5cRFB8DryV7STLzJgzf8
Tm93YfoydgXwsFkdm/TyogELo6PIXiF9gHycQbnvFhCABTDGMZ08qwAdtTTRBiiWgyf7df3I9y/1
o+UQa1o4lymuOakpsxLXQnOjFYlZ5Z4ESBpOz6yh2FwXRi8mEYaZPSwmRgiQtKCEhe1ciynyalbX
EKImSYxMDBuML0XewlXL+ReyqpNX1H38zAPW+A/DzZN0pPkBHyDheNCj6KhyRuBD4UCuOgOrOMbc
xB2w55HVV3JUGMCBwpC3trRw24BSwXkHGzdlsSAH7cFtDm0rcFD03YvR7FAJFoJj1DKO/MVlT1Rb
iKJDmrnIZAXFCZDIAhzVFJTemorwTWlVCygdr0lXb3lO/ZxKcTsBXOv6pq4Kx7gTthXHEwVKSs+6
aoupIm9FDDz5W3RCZYB3C97ARLONqzE1eeDdWICoeSkMY8dXU8k4onRkRStPPVbyRgl6PsA6x1l8
16NUEyjCLVfUVgLkR0D6IaBUWPWwteMJO4K65HZCh8/5sdFBeVUO6F23OvxUeYvzn4Uosafg5/XF
XdVtIUc8l+MrVdPHEuQQvuwjCEvywDKqOy5xQVX/F6Ik0l0M6grSPXguCqMmSQdo0RIAbggao8xD
SIwKaVsLG0UGHDQjT7OqGUoBqKLjpYSSwLk4Xykz5QSQ3fFBtKlmVbA4gHWaU1ZMN0ZmCMAf849l
OgQMeyVOhvZ46DHDADgOJkorlEdH16mPe6QqrTK7haMAaOOGr7y/WMuFDKL8wqvGSS4BRQcyxlhD
K22y9yMkvXX/EfH6VgtrUwKI7Z+LBPYKGXdBR+lFro1QqehzF5bWAFRbzjKCd2DJNMNTNogmxxqL
XnPkS2HU7VR0aBzR4qi0NNRXwv5LjoH7LwBQRPoBngvTH/aR8oexNjnlaAnEdUhS3ZjSOl/SMgR3
e0xEcsLsjkKLJggQnwwsvJKL98tJjohme5RdUE+nW+3nrpqaSo1LC/hkpio9BkDt190QkJWKLQZo
vDfL7Ben20o2Mrz42qJilh2ZZuATkDr7uYYxHyMmL3HW+RFs0zqQpKJnXnvpyDzYA/oJMYf7dN1m
1rwYgUMwCO8zevCpM6gC6TRuOKypEIqPHQAqu0x0QmW06pw5DUPn60/r+i2Lno0FwlUv5wnWVU6+
wgnNWz56qBRFfa6DyInyYiu2wJIGjuOtzgcv1/Vcu4lRW0cfOMbQUfKm4u68C/um43E9Gingsf0H
A4FHzqemAULGvGQ4NpYw6mzMc6+AGQvCeunTCDyxBc5q/FqBiF5iTTeRv4p2ZUu9qHiqnsH7VGtE
lPAipj+CinElrP79aPVEByaifACYnFtkwLeBXhr4+8Gl8CiE/U8x+9Ne+JNZIB2Cij0iQlSLzkWU
fC0ZeEHDbSV2qgJ1tAwZx+qirZAScfrzhTPO0W4EgDqEuNot+hjLw7hNvOmuepNd9VE1f5S/wQfp
ADnO0T0OA1Hb67a3dt2gNQelI01HnvOiMddvQfPT4lrV+NYCpsiE6b2831wXsnaZLoVQYQLw7CTA
30KIZDxX2hbTq+Ksg65GssBwmn1eF7ZqFQuNqNMEPtKpUnIIE/HAFJBHk1l5nNU1Q7cIWqnIqCyd
fubQ06SBxqZEIyhGqKsYpekgfRbihmHf63LwrINTILNI1J0Celsc1g6Rq66Hg8fjHeAkPUrBgoAM
y/VFW90hdFiiIkxAMOjHAGgMAUyrwP0ZfO206i6ObKX9pZSJyedPkv9wXdraFsHVoTwhAfQLCfzz
U2WAO0/KNZh8Ob22TQooSUbOZG3lvgXoPJ1DrWY9S3UIUIcfGpRAk1vIujJYMqjdCVW5aHKUBKxJ
dY34HsxfCLSvr9PaBbhUgzo3Jd/xZddABJhSwtiSm23Z2YBVvi6FpQh1YJQcT9JOgpRaalyAJLsT
QAGytnaui1m7eAxMPRI4HBR26fetxgFLcSBOQKxcDIeExnMylGaifuYsIIBVhRaSyLIuPGpsdBNC
a0gq/dZUK9CEqKD2YAR8FxMAxG8v9aHiIZBogSljwLL10Xyv6CAuqnBtA2ZelZPnXmjtECwHA+Ae
I5ApymBWxWBc5KZpDMCpkfUxrMWlInpAnDa5LMFVdDvu1nic7kG3ayYYuwHElcdvgXZp5078rL/q
DBP9L8/r722lzvIkK41IKFzRumG8DHV2G82Fi7ZATHqEO3TQoJs69OZBtMMs9q5b1JrTWuyATp3y
EG9coFpD6SBC/+pPpKClwQFv4NSDBezxj2Xh7YLHC8EMIy1i5zbV634oFXULWUBByNrPodCxuZYy
eHK/i1m+ZW1VIQ4t/ShxYnKNTi6n1RAboBuE6w+5GxQtLFlpkZhBIy24L5J++JpC1Zn4BvhS6ea6
piun50w0dXpSuW6bGgOtViYc49JJq5fcZ4hYsVaIAIAqILJAFkT38+UqOJFHrkFKpLrHzAAnOzEw
WPt9KzGwHlZ1QVIPY6lIqek0JAjAJAQlQpbe6tWNCIK44iUenq4v16ouCxHkrls4m5TU2P0IIvLI
ibtjBbg2bnTmcWP0jFBt5TZAp923MkTZhaS5HowxKbExbeJm0W4qP8bgvo9/XteHGDIVtKMfBuE0
XiOod9IP2TTj+kYEBwoIIE2hNw0r/yE53QGIuCzPQW4vWhL6ONAAh4lutI9SRwrYw2pahMS2j9Mu
eJhuIm/65LbBNoO0jtGJvuauSdfI/0uTKGehFUbJhxxfWukh9OJDeQjd6KgfeDfwZk/xaq99v76Q
K0EOcuQCGvvxfEVNhVJPAy17CN4+hFQA0u+TAO3TjGO0Zt3fEtDrcW4QIC8xRqGDBJ6768eD3mxB
CHVdibV8w0ILlaeiHJ2btcHvIWO6n+3pBnxW6lftTK7/Gn5w7l88twBXAFQUCEJVjQ5DMfov9rNU
lRZ6+H0kpuMJ3T5Nxgh41g7SQgqdjtbKTuLBjIHLUn5rZYD27PP4tZ3//HZa6kLnYGU/67gwgi6x
YaY52vFAoxi7XPxqSDf5fH99n9ZMAYAlQJXDTCca5ihjA6JNnSVVXYLCtxaR8lIb0NKWoaPNusJY
vTW7RiadJ8iZANGiLYLr8OBBUh0XfoCC1tzuJ974i6VDaQnPeiCVYfiA0kbRwz4Tfby6w0pCEDda
BSrzIjJacWHcy+FPXcq219dvzYtj3BZ4QwAhwRgTZeYtAuAhIE+tagQ3H2YdRO4BfIzoQeDMSGG8
TljCiGNcOPIKdN1dKpBIOHeKrrOmcddgwmgSnE5zr+tFVor2sUu9qNi+4EpdT3yIIiwdIHZrAKzm
x06WoRQJIr4agP46wz7WTHEpkroQa7BUT32LuDjPi12SG2+gKjpKcsgCOFmJ/giAEpLzQItSBTo1
0894ogQcTjGAzEwxeam0F0MGbOhWiDZ+yAiw19fxX2F0kqZos6nQRAgrA7A2pvkBPDobMC9tIxnc
H9r8S1THztQ5/k8RY/DKWGp5arBe2ErIx4MKuh6UPRQAMlTPYyCac3TMfVbdQWCsp0hZZee34CIj
Kg5i+SMU5NrkG8UqkumglaOT8ZId8+HtqL/zqm8X+jPuUi9uRLNVh1uxfApGGaUmkAmD2P26Da8a
FEE9I+AF6Fgnf75YglziUqkEC6E1qgFoJuCwo/Y3cOUYTmf1VCL/CvAxFX25dFZHaPiwlTi4UJV/
avzHVrqtc28GD8LrX6gDRGxRAEIsKO0pVwPqtp6rZvjPBHXHCc9CAy34zfTzupRVbRB0gI0XMBMX
9YgKUPdAiYcUHpS++BYrScEXO4K9Ni12rcC6FC76H052upBHWc9czGBD7hAG43EL1Ej+aw4/ijGz
+E52UQ06zsL05PPPWlNbavqneGq0cMrLJSPXAxSsh0Pl072uPGa8/wjiMVfDyl5f1lVbXKhJObdS
Emaw2mBZMWieqt4Uf3Qa4ypfi05w8WkIVgkgFR0DlePQy00OZaLwq5bAm+pGjceFLcNNr+/Ytxw6
Cgpw3MUhxY5hzE5wAxABmSjo3Cm+kzrcoWRhM6yu3EIcZfZlEmVKnUAtHg3Ic1lYI3rfWaNCLCGU
FRqt0YNUnDzGhsdq2KTNQxwwIgWWCMrWuCIFF0kMPdCzZ2UYSAJxhaoxNmdNCNDt8PbHDYdJC3Id
LVxekCWdLxUQUlSHTHPq6hBqznVLXk0xoLIGh4cuYPRJETtcyIhKVB20kUeQpX9201MAdMlRQblU
vungl0aQD8WPevYXNSG8K7+lEr+1kIoH7mRoIaSiil+0vKUC6uS6YivnhzSio+kB4JUocpO1XUio
0D0AXwA/Lo/iMybHYNZS8LMbATU7g7PwurAVNwtATgDQkJEEBKyUVQ+TOqttA3/ACV/Ar7PVCRPj
+WTrClh34s/rwlas4kwYZd3aGAgYFoSwLN11Y41YxxwGRnlwdfUWClHmnZbzLAHlorRmdCLN4rOY
PgBBAMwzX9d1WQmoznShHOnQcDxYLyEH5LfPXaW4WjttMgNUNrpxnDrpORhyB/THjP1iLSFlHOos
Gv0Aykg0U0amin6ODFTjrJoa+XYq6D7TjTpZut4FIN6EbgFXbDMdzCktq3mLpQd1jLpILsY0gB7x
KO37dgSLlwFFUsZ1txITnmlC/nxxlsLcQNg7QsyseWqLBkPwqYrkPAGhILMKhk2sr5sGShLMa6C4
Rnm9NhMyxWjgvcsJTLXNvopYOadTKf1ya/4VQV96ack1+QjmMktxpc1gTY5sjWa+555v+NvhPThI
lviE9pdj6flOUpvJz+x3wvqItZsXq/r9EZTTUJpaz4GVgswQ6I3BdiUcRsXSC0sD2wd4KDBbj8qo
yhK77qq+pVLeIzR6rhUKSE0r0IBL91n2Xo6HHlhnwchwIoyNpIcJpBHEpehaRigNrOxh8nRQW/+N
+/hWhnzBwjALwLaVjUEk4EGrD+YYOEPsgUAeQ6Z2LHhDvrkukLV6lOOIUEUc5wwC5wqDx/Y83xEQ
iC6yB4kxoLN+tL9Vo7zHkBtZnfGQ1PAehjl1oJrlAisbSlKD184B5T8q4P+2XUSisQktvLYavdb5
RysA85T/yGN7EkHd6l1fQZZRUL4Eg2qizMvQSxJeOv+DmapkrRvlPYSqx0zfiL+/NcIf3DRs+Cx/
bUvFva7GWty0PL101alVy7CfiXGDbw8Qd64egw/GSiUexb+jmtu5uFNyllDG4tFxBmiaxqxT4Yhh
6Po2cvjSFDb5PtrCf8hglr/lnuBDQMx9XVliaxdmImJITMCo71oOG5GPL0KsPgR2lPFbCfkwjfsE
nTbjpllV8F9JF7nsWoj4rOsgaaoTU60Ls2z+5lwtJFBet9AwRsGTu6wGRozWfyqBG7BmxVbvy4UM
2sfqVRPXErGN7L0yHufgBp0BYwpYTwltzowlW3VJwLtHpIsRT4OuEQocaBTVasAZFu8lAdUa3R6b
Qxfdlhzj6K4erYUkyiWBmLbrEpl4i+aBV2yFd4yS5ZHWDeBbG8ojSYEYFfMAbQYOAVPvcFLrgIhJ
KMFIIVhFDXpFnfBj9fpLkr0XvTV0jEPG+gLKQU1lhdi6hZZN8aVKnzkLzGw15F2sIuWgZpBO+dlI
NMxfguHBEJyGu/M7HFw7a2IHpb3/zUBoKH9lzn05D6FQEG9Q0rb82RqCzwAwST2rFMWwRTp5pg61
OHdgVgPMMfp5yX69RdNbn+wUVlmNJYk6YlJSAIaoIZIw9ilxexAcA6/SBCvhyOptWPV+GKxBuzKY
yZBnPg8yqnlqgTaP08zrrxi6MgP1Z6vcNaxu7NXTtRBDny4xSpuAJARn7YdqYG8Oqs9IX6+a9kIE
dbhavRc6jbwcB/0xbH9P8vb6PcFSgTo6SlypUuBjpcQcpIVJYPOdJ/m//zch1PmZ5EoferJOYq/a
uZRZQGSTgrf/SQh9u2d1HbfIE+BdinsoFp2ZU0zA9DDCV8Z60dd53WPmpCHZUkF7DuUPTPSmI6P1
4ZSvv7i7v/ecRgUBFmuVJkQTTTCNzZCZyu2HeBff6nfCTWXHr/wWgKWAA7Wbw3MAEvHKrPYcw6Wu
HtbFN0jUCdLRAKyTmG/kgG7Xv0Tg1KiLQxIdBGNkrOlaqRqi/j2uNBAwF4lhogEwxwrKH74IRKJ2
sOfytz8+JWHt8rFkdwPvtIZhV1XmKmr2ft10mCtO+YvQL8AfTHa1dYWDAEIdc3ZFZ/idWfFgq9vZ
Kw7+vnbyF969D342u5fr8leDj4X+lB9pweeTzuT5HAwfcvnMSfOmr1U3FQSUNFXdBMxQxFhz8lde
szHKrxRh7w9gNIDGpVlhssLwnR6HhesZNxnrvFD+RVPzWhiJauK01Uc7G165P0UxQQ3hzHoo79LW
s8zj+oepGq42PuTpT+aQwQm25spy0RfyJGllYcxQIz40VuEJD5GJhrU7xKM1kHSOCqByrfJVdP2H
+FV95c1hI950lmE/S15mZ6yEAGNR6Tu7yjHm2wWnzXtKuzujeZAjxr2zLgKzG6SwjmcEZR8tGAsq
npyIae7MMAZ95LPI6uZY9zHfMijb6FTRH0HpA4+dTs9R1prRKLvJ6JtlWbznMqtFZfWUoTcFqIgA
O0KqinJpIAQVMwnxh4aBokotTKNz+zqyq3IXxlueVdFYTxah1QJ8nGC6U+mBn0zNm2zMJiR9H5oX
9ErDRKIDRuwUM7uTbzBxft2JrJ7ohTjxXL3anxNj0qBexL/L006vtsCfyHRGvHAxx386bQsx1MUA
2oFcHwpoxW30+8nhj9EOVOfpa/lRm8I29uJdcqdYvnNduVVzXEglYdIia6QkKWpuwPKwWmAvlQ4/
voYcQzPiJi6OOOb3MHNOwC3oR9lQp6KaBahvpBinBYJk4jQA5RJHuwFOH7jgZ9bk+apOC4GU1687
kUskDjql+iQeVETHlt8pKE3y059yc2HTgJOFsjXg9lC9pudtBD/jakloMqvrx97kwdHrtWXRMAIX
lkKUz5j1MonHGQ2InZHcz3loRYG2T0fG9POqnS+WjfIaIhxEE3SQoqaeLu0G4JzwNwpr8OWCd+Jk
5wsx9K2i+kUyGqSbciYkD1bK1wBgvqlKZyxe+sLSoz3G6CJ/3zcgPbYkxTX+6vGukZlLoIGiMkat
5yDHoTyopOKGUpg0HpTpQ2X54FWrX8igVhNkNGjnQ9GDJAhCyc6yn1r7o50dwf+qZKdiDeqvbt5C
HLWqDQcIyNqHSrL8pkyfgvikGntmpm/10QRUSwK/jxofTcWgT6lS5GTvmmm0+upn6DNscNXSFwKo
VRtkIOuWGgTUrZcAa1T6FeQMd752WyEfBdQtckHi6J57PIz/c6EewJ1LU5E/lGG7MxT0mc1drOxa
jM3dBLyceKLcZJvrrnZti9A4Cn4JUEKhcYfovnC14piPipGPcEvqg6bdo+1xFPcJK2WztoKSCMZZ
0NejgZjuARvEliurUCLHS7T9iN8GymxzueRdV2bFEtBYSQDiCc0yasrnyjRwh1ykK0ACw7S7xYc+
b6ZlxYpAT6Pdy7sDvZtINAAIVAQIBTaNOqmVgYRDJHWKGTQGYD/nVjtw4fjGNZLoJEDrN7MOiQgw
T762QznZbTzJVpNED4EkfQxC8IIhu+SGU6fZSzCMbAagh2Zk6eiFwBcCqRT4YRhJQGsCjcuYomiL
MR4enBLSU1u+Dvnb9YWmzZX++8mfL6wmz5pQztB7ZhaCl3Avmvg0pvdp5im6XQas/CltPLQwyovI
cS7PJYCATT+1+SA0Uylw0RrGuM4unqVEDMJE0rePquaFGxGbtkcsKcomUoOmrL0oyYckPXP5aFbK
IRGfq2Hf9C7vH8WE1XNz0fQO2XjUYJ+AMXsCgqbWU+uLtJKAXiIK7wImWH0A0fSOJv/WFAtUOXUz
YMZ5cIzh2U8a1zeOTIzNU68uZdT4BAl8M6SdF3wp55/AqYWqjz2MWptKZHPtxEeiIdq1MqilMO7K
3XZhYvYx+lFVa0SmNy/cEWmXzkFZCreyCPcbbirAyE2+mYiD1cZerz3l4+NQ2xIfovc9sSoldAcd
XSu+jyn0R7neTHlkjnpt5s0PMGvbCXdsy49M/tXUj4Z+KxtePPFeADoaQCun2WOn7fKcBfR4USn6
Z/W/VaesOYo0f85TqF4FiR2qqTkChjGYzFC+HTsbz2Z7ih+UjvWuWzlEZytO2XU8jhyXDhDbT0Ag
AFo81vERPAcwtuAAGgPGFUPf/ZSW9GAFcvaJjlAKPGYT8gzTZPLpLhlHdFFbIp5I6vTF66V93U+s
HN2livSQSoQ0vcrlvWIqo4p0z4x27cyMZtZj6CKj849uaKEknB2E6PfceP1p8tWkg5xpHq3UyMza
f8zTX4ayE7p7TePMxLDnxMYY61Antiq4ovSFvj5zUFRTzAaTA7hwKR2H0Wt4pEW40rm+Dhf9DPQH
Eoe9cJh+BrLeQsDiKwgdWn0H2CAzlzOIw5nXQPzxK50EE48SRwvu5uijKMEBmZktjzrlaFhThJF2
4x5Eb+DZvdX7wKy1G7FRf1z/zIsw+PSZIG8ERaSkkeHP888EAig/TQ3WMcA9zWmWkTxH4bYCexJI
gmIjsGXtQQfMNTDEjeq1K81u/JILnbFaq1az+ArqPIqVP2qJj6/gwR4rIzQlpfUusxjKkifyhcdb
iKHOH68XXZz6g2IOtSE95LPAE9YLZT8qcw3Wa6M1u2IGMJkvApw1z0Kn6/zOjLt4cBop0hkpmIun
9mntSX88Ov0wuSjTa88jhM0FtL+l1X0mumG9leTUDKPM1Ay7M9604p3H/gNtEv/+UMbC4Y33oQZ/
xtP1hblIf9FfQq0/OI4lSWrwJU0/m3G16cALlyfVXhd3hg9cu9oW0MHEibekzIjBrPlmnJ5lzrdR
v+oABh3Hkyl2u5r0S+tOprRWHEnmKLeg4X7T0Hs+FaV3/Zsv0i//fDOm4dB3LqPuT+VDuCQdNGOY
FLDLvfmip2nvnBSadSN7I6iQ/H62WlAkgflUYLW4rFortkzjQVgPXhZq3wK9VwuMFitmlw6F2bVN
YWM270tuAZN+XUk6Vv9Hx29J1L4Euu/LUg1JgHoD9h94h0O3Vcat2qmMu4IliToaYoZN8xNICiTe
9nFzo0RpSumdzHoYnJhlLg7h9+rRt5KcV7o2hfCCUeXbumzOIn6b7sputrPovuNiR4SrDAT0Od4I
vCdKuyDaywaiopfUeJPKF02f8R8fw3QEErhZd7foy8G8qlOIL4h8J+P++h6su0iCyov5A6BPn47x
wpOrUuqDsgEfrHL+zRiiZaDW7gNBA9TlKLmJKLsjPwMGT7Mzw/hI/M+6BjwMBmm92ejtomXxwK9b
/uKDKPubQxmd/JinNHN1dkmqTuBbTO0fmlC0DA7Vymjf8HdDq6I+9ufXO5DfCZcw1gMTDJSZZMBx
GaIMjiJvQ2DAcke/Tx2gDTLa1NZUhBwNLE8I0THdTV3vXJMgdaPhQhgVLra4IBzMeApLO5ta8Or5
Defi/+t7vk+gpmvcsFmCpFre6ylD4bVAHQlyoJsD2JR0ZFNfkkr+FIcZ3ExcNz/GQLILQ3iRWtUW
x8IyCuXRD4atzicHg++tTA7v1UG4jWTZVfqEkZVYWxUYIcG8xqMBL3hyiBeWWMRAhy5THNI4EZtb
MZ4QYBftp2SANxp/gB67KotegM2U78Npjixu4G/1sEsZvuK0+tQR1hCW8qfgC/UDygA1ID75cigo
ZjuWmRPqaA4WpZo/CD5G8HslIGOVw2DJRvwYplkGrI8ZLImRImLrkHNF59ID44yS3D71RWe7REVb
XWKkKHTALjsCwap4PYAL1WMxA2QhuJUGq+aznaYcuozhHFaugjO55M8XO+JXUmPkYIwxQeW8TbXB
jWZMDrYZwwrJ51+oJxIzhOMEMQa14Clw6YWIqJfEO1UAkl/LaMFaMy0F5M3/SqBuGqGXp4jPoUhm
3ATa6yhtkXhKhldpvM+KHagKZfEwFAy11t5hZ1IpdwL6mCCUdeilaM/C/OpzvpfyOy6/q6PfaQui
H9AvsbB0V7cMqSkRtzesmAZmVVqkF9QJmsoqPIYvbzL0wBa5wcgukAW72LKFGGpBa74OJ42IGYPM
KgcvTBw/d6TxoZBUUIEw0j9rRxJcRd9aUSuJ5xDJuME1JMWdkGGY+QgKuSj4lYYGUkJOliNmsIr8
CwMGoLj3rh+/60uKyePzU5DGWSq0KS4kqQmdweBve6k49qn+N4ftXx2BAHkuZk4TAPwS91cqD017
G6tvM8uRrB60hQgqqCwiPuS7EbuWzJwJIEar5xiuirVW1H2CJileAY8aPFUYehJGrcYx2BkFC6GK
eATa/MAgBPQwQEYQlrrztQqqkcvIpDhg6iUnqmLT149C1YLlZ8+pLDSktffD2cVEucFA1kulibEz
lbDrp99KKG7ydlMVo6UC4DE0bvm5Ow1w1xowpTSP1xpPHx+NbtMpX4Z8w0tfhfYFtElZvDPa3G6K
wpaHPaf90FXAsaLD67rBrqzO2fdSq4PUG969Bb43rJAaEdWWx6un67dJBkYE0M2UJobwGoa3I0eQ
2pIzoZRHCDJRj1oOQrPZyZFaG/LJrKPcAWOW1cUyMDCfdQwaXNd0zbHDyxFsHGT5RIxDnRsCplGk
XB1hCMpQm80uTnXYNOYbbP0m1W7zqf4tq9lDrbLKrWvZ1aVgul8r6KU0xSqT1+1TN7wL4u/A4O1S
fyrqbRuDLXa+L7V91Y1mpzB878oZO4tPqJUOxa5BYhOiVSWzsv59ADltnzMO8mnA+2I/F1EQvbKq
WvU+8KzMGB69Txovml6KaYZztyX9R62bQpibyJ1qBXq4eGtOQntGE14xPZZxayeRW7RvooEMamrO
89tfbTthqwA8HXihKF/ZAGYvKyeEaEX3PE77VNpKqduDf3OcN8H01fj7TLaSfHtd7FpaDiv/LVY8
t7YEM2qckeNFNxhIMiZOgoAwSiOnBXlv3di6oFuF/6OPPQFYtkUK5HUN6L0AN0SfHfeQibaoWX5q
xUhPtvq+YX0f2fiLLSN4hyLe7qTqev55Bbhwq5DDqqjyYMdTZCZkyru787Vtk7xPM8NELib38X4n
NIL/yqMMkSuCtIgaLEccjRskU4QIA3uCW5bblNtF5XOvPyrKEfAz4dghJXmcNLQ2Br/i0Y6Ee7Vk
zditn8nF91Ami5HITOhjsj3KW97N2zqdXQEur4ueRc5KupdJBsBP+lRN+CLnum2sBXvLxaAnvFAm
VEYBMLbItra4wg+pX7qqf/RREMvwXCq/jPAzZsFs/BepBo8kG+EjOvnHRYTO4RKqtVZSzDl9N1Le
VPK3IElNrXpW9W01NpamPXIyx1CWNjQUWFXcu6CxA5kcrmDqlu/5AdS9nA5uGH6rACtnAM+HcsB8
Td0/FAXD3V28UQncHaEpRBMSauIXhBeENrHHVGhovbk/3e2vu0/n5jGwWVW5C2smYnRyl4CEBt0K
dIMVID2kLpyzyHpRzKPrmuYBVPam5WwYwaxBJ6OIIFAg4YkPJD8UdkmUttgz0RfTQgzKyLKP9tF9
O/7zw3WP7tGEWPzED+c//+I3nrk18dM9/fvPHzqmk5uHg2Vv7u83v+839v7+5f7l62XDMGpyYpYe
BZ8Kzj20b5Cf+gX6XFa1iuwXHXh4rcZyXTeyTj82LEyVE47JhSAJtLRgAQKZPI28ww9FlmQTFt/e
27Zru1DaMS2GNpdmC21Auc6DbB29FfTbCJC6WVZFVWQl5n7/srePH673+imbrw5jiy/CktO6LSRR
npHPA8E3QkjaH4/YNsthqbK2MSiwAhcQfG4yWgPObSgqjCJuIiRB9kfbfju6v0wP5mBtGEHdCRGP
3pelHEoRoc+KMCkg5/jx8fPp6SkwZ/NpNB9mE1Pa+D3+C6Kdg2NtHn+X1uPvx8Ek//yeTNQbyf8w
XkknRKnLLwKAn6EDMhZe9VzzGq0ledgIsBRyXLa3WyyvadnQfWNZDPVPf9k1YVRKatByflQqIsyG
9Zvug4eTCUn2xmaIOsGvXIiS0TCjgTECJHNUSMOPTQD804aIOpIT4G7JsSeOAOpBP5v8vH4g1tdy
IZOKZwIjGbumArqjnZmSiV+A4o5fX6BtYkXWL+/VuzvcHQ4OYxMvks7kfKAp6F9lqQukq3ox5BMI
hgcsTNd98t6tG5ZTWfPoZ1Lkc1PRAFsAbhyinn1Eqgwe9M6DpT6zzOQi8KDVoWxSjdJa4E+C3mx3
65k3LAmnPOyFdaiYUkM1GEPqdDFNioucS9ClQ3Zqr5lvvds5tuvdfZbO58lVWhtyBhhX7/rxX4il
jn8i+Vk2CxBL7CMx3zrr7aVxBlwHk9XajdPbtoZTYeKmlM0W/6T47SsaDqzWQeHaVM0c/2D9N9ct
99Sxfm09qFBPz0N0Xsn/bC25Ru3j6RccHHJ4yI2Ka5QcVvILfsWPA/73dJhwnPDDJsf4+lep5Lxc
+SoazJ+r/Krjz77q9G2u/c/tTb6CfAt+4kYgP1hfIBGTpr8AoJbo+wGBPeIYal2KApli+f9Iu64e
uXFm+4sEKFAi+Sqp0+SeYHvmRfA4KAcqUdKvv0d++LabLbRg3zWwWMDAVpMqFotVp86pAXCZDSOj
+PMPQuSz+xWrf/Bu5jDpH7drSc1FToPaHKgTgPWD1AZwccoJsOomsnoGu3031m7noGHKO5en9sbK
wpV3xx8Gw7NFKsaUqNwmhZZEzMLlV7qPoRu6eAZ7vfsL/zW5oBXAH2RuG6zXxbJ3d0/e8+F5d9hs
sPzfv48/sS2H7XyQvhxv90f/+OXL7XHfub9DX7o/10au1GLMnB/Pm4LUw0YfXJWPtVOZF2g1pRhR
04MajIJpKTYgcwIoVwxBR3cTneJDWBfZSpBd+CQOhpKg1QGhLHrBR8MCTYwTAVkAphSIi1dc56P/
D9yqDZA75lrc684/hwLlowCriJFgE0gLqC8oH4WnlpXWPdZptai/AOpOdpJ5FCUKWm8oX2kWXeQ/
qG+fWlPyn5IXqW3XOhY3PUmMovMHx7kbil0MoFd7g/bq9cVdQCTxFc/sKYFQQDQx6TTYK7g7fQt+
g2VnP31mn+GhPCTPlVvv0tfRl5/2SkiZz426q5Y+a5hD/ppDGBh/f/JWcCyR1UHJIeddHWP5PUzQ
llwrF67Y+PPGPLHRmamRyx42RBoAopIC67CXaPRc38IldzxZifpSNdHYl46AlTyzXk0Jbt/W13uZ
uoa1kn1fxMCZwZMBLUqBbJwl/873DIEhq/iYF/Pwjzcm3cMQkpWztWwCujOA/gI0qwJzzRL9DwKx
B0+M4aFqoG0JTosff7lhWMY8AEztma4aDGbnywijDoK5AfjQJvuTDagmvtcodOtyxczF15/NgIAU
ArNQ2cGloZjpklRyp8ZukdtS8PucUB+chCvRYc2Kcn647KVlxLBSVyA3jOu7xCY/8+JvpcdnyspZ
cw37NldnVe7jNrYTXvYwEzrf4uJzyAKIj/qrJIeX77szO7jxzjetctrSTiTsZEXja2I3DR9WeTNF
phs5qWvzB2gfFsLL1qi4L4KsYldxbRPV1LAPZruk3YDdxit67qLovekHYHytZ73QViLfxbFlOhSf
DBvUlCBBxnvzfKXFEMTt0AIhDJivFw4lWsHSDawvwRp3z5qh+cidRCEH8/SGNcJQYwEYS2PLPEBp
rrwd6+ojhTbYyroWdpIDUo6oalMgPlTN0U4D1Z1hIUg0VfoF6nt+G3adC+oWN9GLeyunbgB+k78+
0ThpEG/CWALu3D95zckSU2pAvirpCs8CelT2vdtHPkebJBArefvCaZtLZrNQF0YHoAp2vpdxL2vA
kBA6bI3fsLwAGhYqw6VF155YSx8N/TfwqGNchaAseG6Ij3qFEI4VjSkq4eZrz49Wtolra2XnFhd0
YkdxjkjX0M6Oe8TCgO5iQARMmvtpM22vf6CLPjPiBwjh/1vP/DtOvtAQAInAcqwHAGo/TScIO2wb
unFGr3JujNQdIMMkNL8BFqWbbmNrBRi0uEyA/eAhFFr2ajergOTTzIJXeLjkN4aWbsyRbAyzXEug
sYqzpGJe5X9m1N5VQDoj0zKYCaPII8GHtMQL0Uu/NY19Wa0540UCPFubL2KAQA0wiyopTDygWSvZ
hEXBLfSqvNXJZxz/gp6yH2VrjeGFixnGgGPCo9UmULY//4CG1uiQhsTSrLh40nLrjorv131k8Rud
WFBcUehjHeYcFmjSe0XYu3gfP0PPdMUVFxcC9AiIplEquaAib+NizFFnR3xi4VGnw4sVr6RJy87O
0cNBwdWE6rKyV0AD2GZe2nD2IXgOygk6Ma80n3xSueylKDZmf6Tknv7Skc0Xebu7vo9LocOC/it+
AFIciCWff6mCNCKwRyjeJQxYhxrMqT/ibhMAa3jdzlKgt2YAOJYJcXt1MLa2c2mYsQE7Fr3HkKc/
lI4bjKnLebbrmeEC8LdyjP9gJtUDhno5WJaxsdRSs/ZskkUhCSmgnmJ9JSEQrXHefdDMuq1a+77o
GsebSPTq1PQ5loN07TQyDjWR+k2QiwMe8Na2akUOmKj1dn03Lt5NOIzokCGlxDytDWTx+a7XlW3I
eAxyr5YG8Cwe+PpDsYV0Y2ADxsxfu2jFj5c+M2YYLGA0HMgSqM/fEGMosQMIo1eYoRt0n5Rui2ry
4nTlMy8u7MSOkmBCrDzSWAkMcdC/tcNTXxwAmPNze1/xe6PaVvIfrliUadFzm08P0HfnGwl0r60F
MsILgEEgSwK7DJG8pl57eC5Fm1Mz8/aeXEikBVDDYNg+hz9JWrotxnkZf73uFEtHZH5qOHhnYCJM
xd+xuMlz3sWFZwwPQXSf1xBPonuub9tiE43/snEnxpQPFel12eRZgqhDdFeIWzPeNVBcuL6ipTvn
dEXKnZM2YdNoiKFgddtqtPMKUJFE5V2LRnD/Lw7+33qI8hToQd8hsxCmQuO9YvshPdbmq6gO1xe0
eIxOrCjR0uEyHRobVjg7cMDAq8dec/s1pNviIcJLE36A1Bg0Aoq3hVmfxDly8NAKfd790lHQgzXa
gBYPaEU0ijw2ruUHSy4+MzOjiY1pRaorRuOkNHOMVhQekqsNzwSgyOAapMfrG3hZwUHkA8gd9QCQ
aIDxUdnBNCvRs4aQsydE49qR5UqHuE5fg854SA5mGWxtSWpXE51rA79jFD9yu7jHEP22Bwa9FxJj
k79tsUbCtbTleMdQk9vIVkxbiSO4+AOZRKgkFC31wWqAmP87rZpdabwVk6eV99Ua2nZpv6ltEbTv
UVHCTXD+kSuqtZAByHDaoXOzF3oGpIwVDfellTn+9U1fNIV9x7ORQ1hH7eoSRJag4FhcWU/3HIOU
ctBfHSpfrpu5RAjABv0DRUCq5OCFdb4kIB6dXJ+f4xPA0TSN3vo2vm/6X2Pw05LAr0dt5Nqd7tlE
vhjxsLGhoulrpg40d7daB12Kpqf+rCSIrQGKXY3DnzXM1rx1qd1X+6ABgnrT23R8IWCNCbaYdC5s
F0X8Lvcrg/ff4ZnSH7kRguCF9RngKpFhlM/M1NovQ2fEiasFDae+0GrEtDGS5S2vS/qZjxN/7p06
q1BwMNhLEiT8ODgg8u3zoHkX+L8kboIhhG+ZYMOujcow3YYa6VvXhAJs5xpgGYiOBc/mkYcxaCB2
kwiIzJmWnm4JEE/VpnPA6LVvalo9VYGYMPGYZHXmdlVLPTrY1VaAlDkPWxAxNaQs0P6Juoq7o5Di
gdetMbmOMxQ/tY7G38a57efGVOixCyJTvKUGMiGRbgTmrElSmc5N2lMLSKlQf5GiH5L7jozOkxHl
fNiAJVGGGzqY2SNUqDrfrKzQwVwryDRIZoBrSmh68IX0LO1uzLbJw00iLfpo1Hl9iMKaboekR04Q
sBDnXTQs130+JvRNJiLEeFzXZzujbsttDshnsU04hp88MwZWsw+b4XugR0nnyQHjlJFtVmvDGEsx
/tRxFC+uJznVPTTSIQxVuk3w0AXPFBUllq5c9xegofmVi5F/wLdQIgXkXjHUJPo83oBjOQ6PRbkH
xX+ib0fxBsket0puAReztP31I7oUCU5NKnnMwPqGFhrKLXUEvLgpMEgRVUdM0L5ft7O4hxx66IBD
QTVZzbx5I6a+yGCnHeq9jMiuFMkbEIzPVSdXgtvyNv5nS62bD2MhY2OuM0/O3mCf+nhsSeyN7Dup
NtO0adJjUq/p5S48LVC1wgsXnMLzbcHUa0zvwjpuIHOZ8ftQPJXyvh5+hNH3sfQSezs2Wxq/4nS7
IAAyKyD/TT9Ov7XZ5/Vtvry1zn+FeR5wpVGzoI3wK/oUhDzBSz2mPqASXhD5svoaxV7crLxWLx0I
FsHnQed3PWr7yroLG+Q8cdQWHvo+XiW0LYnZQQZrZhYqu7CD2xj4+xnXqAqaBbJ3MINUItGSzgvh
/THuo3rfRvzGseLSzc1UepGFp10b14e4hH45cOhsxbUu01ewcIBeBEU1BiafP4D0k6x/Yimv4rnM
GzfNPfKVaBfkrPPbEdBCkHWg1AsM+kpUWNpgCsJloGlnaN8fKMCJzarnFY/1rETpfMjcOs8aLxQy
2HSV8eu68ywcnHmPgeabEVIYgFMykMAYstxIsbxcfIn5rzQaXauGz2jvWv69Hx/AJzVOfzvWilLo
mVFy7rJ6HmRhTeCyGIfeJ4bzrY26bVmTlbLG8uLmTgpK9RRjjMridEuYQQkhHYyXQ+Uhf6j5a460
OX9kjUfqTd7c58EaDP4y6mFtANNgO4FfRGnvfG3QTu54V+NwNPmvusHAcvkQBKNbaCtfbslHTu0o
xz7gvBwzirXVzU2Zfbb5xpDH684xf4bz0sn5UpTtqyGibBs5ltLWx0kv3QHicdctrG2W4gjMbKgd
FVhEWmEaQssPacyOFPpNZrfW+18MkyffZd7PkzOVVyxBpwiLKdijhgmQxnGnAVzmgRsYd9II3KZd
a+YurQ4nCqcYgAM0QeefdGKSWxg5kAwVbLMlkD5+HOOHoo+31hrN65IrnNhR4c4yaqxRj2AnMopb
xygg3p75Uxb61z/WmhnVs4esJ50OMx24Pblkmyiv/Spf435bqIXOc7gISjYah2AYUuxI0JnHOkNV
t4rlhF6QDMhW9CEGC+yOGWDRq5N4k0KtcVsxoT3EetxvrHosPpjM+1uzKSxQatbjGrfskgNRDDlh
0An4Z9RJz7+mVkBijWs5RnETq/+mjxOmXAJpUNBmNIR9L52xebTjULaehn4CMjkE3c0/fIGTnVHO
PLVqgkcKdoYF/UsZGD8bSnxarjzhlhZ6uv/KsTeKZqrGAN+Zyq8cpK5GaXiBOE7WQ6RPSIG/DdO/
rIuh3IVX95zEKRaBv06ryESBPY5ZsE2Ebt+UVp+igZutidQtxTQI/Fkg8MKFjqT7/Cu2TdaG5Wyq
66w7wDme4sLxrn+lxWsHLb/ZizkzLbWwGwVp0k46uiwCsxZhDd61vanv234LOnuDP5kORk66FYqP
pViD7QO8CKUVpKLKFmoah7TngNK6PYQuNVovm8ZDTsjGKdqVr3X5qAbxKZoENjDPsKZmRDTlop5i
s0DbNHcnzZ/60DWc99q8L+RNUb9d383FhZ1YU2qUNJftlOewFqFozYqdpYOBoGzcco2n9hI5iqwE
9zUyeo5s07GVcK1NddYU87pGW4d4V7sFRt2Pu8ZtG81LqOHL8SuXmTeK4T7I6DbAtMXfrxU/AEVs
QEtn7zl3zjwvq3CQuA4jAiau/EfHIj/XBRhl45VvuHTGQSiCJAX9b2AKFHeJJ4cVeazNoJnHnsmt
nrm8fbLZnZUc5BC7lNYrV/2S16DzAxJbgrsKDZnztTEnHIwmi6H5x75P4K/VnvKGuA3Gr+jgh82a
lshC2o6NxONk/qDo3ClbaYqyAoODQMmgY+JWjAS8SFoNcoeB4PawUArZtS1rgpVVLoQXEJ1ZqCHa
DkGJU9lXZ+jLoZyfJHZi77SJbat4DS2xaGKmh0DVB6RujrKRvQMCCjpSHL8pPAgT1SF0b//aD42Z
dMMBVRtu4Yu8uRvBQ9jZuIHzfG+KEGr2d3VsujxaY+NdON2YA0ffE1qrYMC72K8yycBI5iDyJxIM
6SE4L27s8hiaK/6++Jak4O/C8JIO/iM1qbDjHg6YYtfKmW3GkkAuvAjuDsWHPT7G6WNFHh1nN4l2
e30r56+h5tCY/ps9HkFZV7+WwWhHQokFttp3jUBlHKWrIlx5kC8UXTF0O0umo5+IGRQVQePUQW7a
OQ4XNUFMNO7K8mlIjk6OMudONg+Nc2ua2ykmnkT6abyj1HZ9lRefcU6LHAyFzXKVBsAn54e77kpa
99OA2Vftg6CgpJUbogvPWGPvuiy5zIZwdaNQBkgGIti5oVDGuhXMhowaJVvH68zBi4GpmcBqZ20j
7VsYvDXFdii+mnQHZE+JIfRhw5y1l+XFIVR+x7whJ6l9i16E3kFKF1PngcvMYJuBMR5k3BId+3vB
3KC4o0DqGxtR9C6L77i2Arq9CKfKD1DymGbSqmw08QOIEYWQ9IAanw4mMxt1kUJPN3kYbGrTXjlF
F0FVMarcxYFVdYDawWg7RJukuqmH3M2irdbvteH9ukctmsJ871z9QKhT2whNwDsg7ABh5tCg1MJd
ZW4yMKybvR8Ef9sFnVcFYJ2jE2AuAa47/5YsLSkJaxCxDfxxag95/3VaIz25iAJ/TFjzCUFaiNTw
3ASKvH0hTMyGR6NApdcfjd/ZmmrJZf6iGFFeB1EdBVMN8VEQMFO9Abmd3kBBKey+5T3PNg5LyD5M
J/2lGLJkm1WVhADHmJcbiozjJs1i+6+jkvKDlMtQROZUxQRA7cj0qY5yM2hWmW8Ht7R/CaIjjw+C
b+OO+w69j22vXlW4mw2cBd8/P+A/HLyy7Wabkonm+AE0abzW8HJtY5GDo9/bkF4AyKLUfF7jmQPS
0R/EPlz34MtngGJd+R7aSEZ7FHDhUt9F7cNEA9eMPxmg6fKrzrZZvW3qlS1f9rP/FqzsODrToi9m
KL4VfGTp81gBQvz7+rIWD+bJbMEcGU8iXyn0CcKmMAEmSb3+weKbnD32EwhZ/xqnrOyfEutJXuos
K+cphmR8KLsPPHG2ZlSsXF1LgRT1XWQ6BI9PFOzO1wPOTlLzCDR0oMUM620OSq3xWxd34Iq4lcHu
+uYtfZ9TY8rmGZmNDBFgQk8GcuOEx4SMft1/XjeydBmfGlH2LYDf4S6GEYpgY/b3OfRfQDusB2sO
vrgadHkt2wK+74KijbVFOI0NAmdlO275Y+ilO9q5bxubWpgbFr1AENE3SkwC4bld+6P1GA3f627l
Zywu979f8Wec+cQhwfvbx1qFX1Ekd7n8Ptg3VvYSrEl+LFnB3DXGhkAFj/eS4iacI3I6aQkmvumB
pD5nD9rgszV6m6UdRVIzE0aAahKYgHNndKo+amTeZF4TDm7P3xstc2WyUiq4nKTFwZpJ2UFcN2sl
qQNiozQSnc9WDB2Ud10mMgICxpLtU1OAZhKnLkW3asrqTZiy7p6xCToZiRzL+8GhDeoZLGPil9Qw
Eg3W5jLkpjclUeezMDN/6U0GjYE6CMHgDECjLrbNCE7ODWF52971vTXouyy3B9wHNamIj+Z7+C/p
KORDyEwKj51U+ydZYRpaF7eZJwzTL4JNbuDZx9xuXAEXLmWByLhnWOj8jFbnNarKsIRGsZGiDrtt
ldDfWWWTv31Szl9rnjUAnIJZF+j4oCORRgyGVLNsbmNwlIdFtHJtLDk3Q0sYBN0AB4LiVHG7PurE
NMWZF7dm6g/DR21AomKwR38AGv96dFraM4Cn8DbmkKOwVYBbAHoBMY6ITumYu6w89tnTPxjAYC7g
OsDcA+tyvhjGe1vLMizGnjnPu0PS/vgXAzPQkKO1jZTx3AAPkyHkJMq8SdKfIPrwGAjYVj765XsV
X52jUIk/eOugwXxupITAkKiTJPOGJtgZ8YabeEfkvub4lv0lhJaY0O4KprtcW7G8+H1ODM9/fxJO
+yrsxzpLM4+K4nvfU4+E5sqxWXK307UpFxTKQAB7RFhbaL6jFOZbw0ZjaJjbK7ftHC3V9A9k++hT
ox2H9F75UCCOpCyZwNtZUyPwIvFjqPFUkl+B7HjiQ+h4pMju9HRtTnBxeaghGjoizwykO9/BHCwj
bdDD7Ng70KUUlp8m9DMrrS+F9vO6Ky7eFxbAvJY9izGoAUhExCzHBoFOE/xBxqZnSOuuDdPNdTNL
K8K0+//MKO++rCFd2TqIc2Ng9a4lBy8H/jUG4WXSZfv/ny3lCiQp2Ei1Hrb64p1lt0V6n1UP3ZrI
xGJyPk/GYlQKJfoLsrIwj8fGwl3lYZj0V9ckHjTKXEgaY16auHlUP6VF5pfic56Tu77A5aONux34
dwcUKypfiI45/sIpBVZYzRLvd7R8HJ2HKD6Y1q9S7G37qJmvdE2GaClvB4oUmRowGwQv3XOvJHE5
IpGDVzp19GSii1X8FKCkZ+mOyO31FS6GEAeoHxSXCQBOygEoSR9RYcKUaDGA3Bj1PgiTNWrYNSPm
+XoSnRbwfRiBBvsXGegYl1gzsbhluKuIac35pYpz0UbKh0nDTTJq3S8RxodKQimd8D2TH6JeAy8v
PUT4iTVlQZaOp5VEPdTrjAmJtI4BjAkD9PI7i7SvQc8fDPvr9e90WTacLxlgjPGVwJeFxuL5HqJH
pqEJAJMlAGByyj2jit8oK78U+uhKSKLYheG3RVVhyvCbxUff7IjfsWpDIc59/bcs7/V/P0UJMUGf
jFkmcO1wW2KsC8HloRWbzm432Vojd2GjUf/FyMVMb2zg3+erbiBTLPI/dM4DJGWaXUL9yN47mGIL
2YcmV477mjXls8Yda/spL3DuMNHtTG8i/DaEKKWneDIByFTsr+/jQqimeD1gYSCvQeKghM+mqu3J
lB2ub5vuUG3ptJ92+8wm4V+3s3C3UmRxeEA4eEhYasuWDLUW13kPCQPwu9Wvjtzb2k1B9kbWuLWJ
13O1UqVb2kcDFTpzls/BHLayMEwCQsQgQNTMpqdBeFEx3JqbQwckb9vcX1/bgi/S2T8sCuyGiSWe
O4iuYUhGr3CrNh27HZBXuEMH8RY7x9RMSp8cIAuvG1y4xmGQYjzJcjChpDarprAcglTDZZRIc9dp
zG1RSJY4Z9fNLPnGiRlVerRuzMpuZzMBnkVJc181XlCZkNpZif9LNxyF1hDYNnSw0kE47XwDBbe7
tprQKp2qGkTxoZalbluY4nbMyFEbmvjI4tH6EQin3Y5FmW6jxOkil0QOBrWvr3npokcnC334eRp9
pk87/y2QPjPzlhn4LcldxTBuAIDGFMy5O9pAW01HQEMVm6+NJi6664nZ+fo6SaNBhZ4PfWQifx+0
IzDcfhc5X8qI7TQ+PQmagJN1jeN66UierlTZdV3LDTpKmIyHj1j/kOY2m2bVghtb90LeuPHaQNTa
GpXQNjWBiEsHBstRA5fjVzG95UHommXiyfzDiFZC2yUwyMQL9WRP52N0sqc2ZiMtoHsyrzJ/DVBP
7CFadwj5HeUHSh55+9blW2FnmBkBGnXlibwYE4D0BaMBNLwslfSpAwqhDEu4UaujHdrsW2ptewYx
uNBFg23FZ2efVB4uqKZZaCFThlCn3lBpOAQ9pKwzz3IqHewtMXie5Ahu05zkbmcEP0gI6dI0kuaN
qRsvWmBYvqSt44GihOMSj/LD9V+0tHogWsjMPQhYqgpM4LISiV0Q7HzANtSubgnkWZst09KdyKfd
dWMX1K7o12OK/X/W1IoeuFPDtoohtWcUjx2mxTRRC9DtHxG8vKgkvswTvwDcRETbyvBNj2Km87VK
7hCktfxZp27yNPiabyQrP2wh5cTvmruPKJ8xkKCf+59mNRpKatiFAd2oVFSPuBpWNnopRANjjLlp
1BcwJqu4OE+DqNbaOVqlMU39sYdsuQst3oNZTyLexgNvX67v9pJFYCTAXQhpNpRklKjRC/QpWAEm
XDCBJI9d2KBOpk/pveiN2A/CtllJ9JbsYdYJclqob8ykweebiElq3g0Cl2tVgL/HCLWPKZtuYsN8
zKI1NMZi8D/dzvnHnEQM0rWpibQaOTVPvFJ877s3Z9pIA53ir4N5n0fI59+v7+eikyA+wBFwVghX
vmCua2Ga1PiCmeRukDd3MlgjnV7aQowd4B03owpAn3m+KiMw0gk0Vpknmzs9u4VSuWbu+Br6d/HM
4xvNdCNAZ6h4R1ZaNaSt5zMfFk+ppd2ISLyMLN6AnOMBAzwrCeXivmFQBOrWFgbiVHyQDpxnm4N0
37M60dw2TsnvnIl9uf5x5s1XAytO1/+MKP5QJagFRD2M2BhI5qlwtST1hfn9upVltwOeccYAYqpH
vSwg/2wUSerghU/yI6a7gT+vDrGM9loAzZyU7DGSdSvtX5T/U7qDqudMmwHnsy4ANSDk5EHMkf93
lt/G74aGmaza3PZR4A1dvsvtD1kOO3CirgTHpa1FHQXMc8AgQipLCY4om9gaiIhRbGs0P+gOE26i
6NfKxs7BSP1+p0ZmJzo9z8PU6DKCkV7jAO9UiTeE2iazsdREumU/7CZUSIt57I7y2J3in//PH6Cc
7hJ9Ny3L8QNCLd+SYken9zB4IOOubcJNVx9N/ZVZv9GovG536XCcrlvx26ZuLZZbCNJ2Um41a8ec
wb9uYSmXs8AqhJAFxnK8ss53tg6N0GqaEccP2FjL2Bj9W6LtiLbv0sTLILF23dz8g9UPiUIURo1n
qmzUic7N2VOAABchhBkGUAiAfrWQsU0+Sm0N6Li0c6eGlBy1qewiBBwi80hVvHRT8WoV08paljwf
3c+Z5Qp5AYaaz9cSkyCzWI9sLWq/MfQbxFPxL0WEUxPzKk/83tbbTOR/Unv5htuLQrIR71evC71W
PAljJX4tfpyTBSlOzlOuizjAxxnTG6PuPY1WrmSJO6wlVGuGFLcetMTs+hQ7lwQ3Bnvrs/u6wZzl
Sk619H3QRkCPDOoks7rW+eYNycQmJ2A4sxkr3V57ryqxl2FxvO7SS57mAHwN2CT4uUANe24miHR7
IhShgaUJudUDA9jv1kjerltZqtlhKgJIBWC9TQdA9nMzepvQopOoJ8Wd9tEJa2dqFrRWdKCWIfQx
RHey+bQk8wVGk3kXbkIcKVaFXtaxFb9ffOYzyCLOtDGgMVGhE1blSNTXc4T8qYWKY9wPbjqg90tK
SE+UntQ48HcCipKxC8kWr5zWpASXIE9oyBu4bpBJYtOVzYhm0q2EodCQY6U1JC8kRLMxIe12kDfO
tAOxUtOFCvlNCMmVwDQ8m63hmufAqEay001QjqbDRZbTYq7vIZUoum1Kb4t+C6CHG+b6pitLvA+9
6z6wdGxOTSqrtsFSEFYhsAi8HrZx+9nEu1Ja/tR+XreztL3wtf8+sHI+7YKPMYUSHHwLmPBiKNxK
Ut+h9U3YhokLWneftp/WlO6kLDaJGUM/e22ebtXLlONL0t5k4PBBNS4P3MxEuyJ3Cfs12T+E8zlG
9+3QeSnZNd0/FBwZwVsfQNMZSKDsMrPGKAU4AWHdSPYh5S4vgzszeWmZnzifSe9f3+yldPvUnLLX
okSmpqEhCSKw6Wsxik1PHEhVopo61x0N/vu6uUUfwtjyjPImSO7VS6uNE86aCvXbjvmj8MvqYdKh
iL2m0ry4LDxkrXnMYKbVOA9XUTyVHYlhR+Qv86HoxW4wwJsj7tla2WTR1B8WDbRdQZOoBOCqziOn
TgTCkW54eri3ND8vt2PwPbZWIAZLydLcvgNFD6DdVMUwxCMbWnArI3tpN60Nzedjnz7qjvSocde0
K6d99jM1wJwaUx7MBmajwojCWNE3xa4Hf4SrMdIeMADXrvjgmiklCQTJniC5AVOWfKDjj0x7QiVg
xcaS44GnFVmmaUCJWK1tGTPRQ5nAIapOuGlXemg7u5WpYf5kxdLiak4sKakfhHD4xEtYCluokVlQ
gwwe+v79+jlaCv+ny1H8OxE92PoKGLFJDPm750bErmHvDOM1H4XbDI+YSr9ucXEDTwooSjzEZRN2
xYgCyhA9kHJb6Yc4ezWTFa9bcHHcrBBGBSEnyliqiw8VQDrVfLNS8tukmx6TnvahB5WqTn/0q+i6
haM7tx+B9EZBSAfxxnmUMJuhbKY5S8/tHoLk2hZ0Ga/EGfZAf9/mobNGDEMuz9ScL4CNe+64Avl5
bm8y6qGzLOwhQH0b6bANytbXv9KC880QO9Rw8QjHS1z5SkXTZGNtoT8WaR9V+JBjHDXJVmrSazaU
yECyWKe5gI15FLVgoGbV7gw2bK+vZMHfzlaifBsZp7YVVvCEOild0NRl4hBbLwbk0/8/dkB6pXyT
sEcdasJqAJZ3S/0RgIguqUDlteLZ9tLHxzsd1XX8i1/MaJnoMgrMC2PbaoDh3K4eK4yaYkrJBxtC
DBpYVkblJu8EBwWiTg4RaAEPA2AMkIe2ij0BYh3gNYci5WNmBHk1rdlNUZRsYa37hekL0OnUIOR4
Yi0P8k1aJyjSxcMUUjcfUwB/W5w6uu/QyQB2rGysTZpVpmtr0/A1kJP+noRNeMfjavwYwowGx0KC
/MYlSTI9S52GOwZ6nZ9BnE5PNDOhZKZhWHpXVVUhAdoLZeJNQ90FuzpoaX/H61QTW6tJjWhXd5R9
4ZAJ+6rVwrK8oiyj92pkRuxqYQD2FNaa/R49wWIrE4z/rwTkpZgCJBuQmXgoA56nXNBThRshN1BR
DIrWb+1djUyuIvtB3FVkk7Pn6/60dDpOrSnhP0y6eExMWKPgC+sqDCWBeYqh1nDdzNLxODWjhJIm
neA5I8wY1k8jP6bBc9/9EGu9vaUsGDrIFKU9pGugjZxXe1IBqAM74hbmob1G/KhAyZTvLPKYRoln
VbdasgOGiIsnx1l5066anVd/Yla2EebuKQqmvfWzh0h2mT9nTQquto1tg22GPDbaBsof2hqo+88g
l5L1gM4RfRCO6Ax3UdbLQIumAUeXeyCq+kHKj6kftkBGhT1YvJobJxw3DLlxmNqHAaMVqX3E4/Aw
ReXNaNHd9S+8cDmd/RRlD9qaZWjJ4KcQaTiuVdq+ZlfALbeh15Up6OrWWOEWcgosHJfTjPjVqUo9
HDhBEZMcPJZZ6byUWblhrEo9OwcNlVb+Rvl934zNS0XYz+sLvRTpmYHtFnAdGJMEekTlHKShTZuB
d5DRHt/sSt9GRv6FywIg7+yFN0AeA/CegfzBaGpITg5PMbqfrR2/tOYL6ZL7wHgdaOVp1toozeUX
QKqImT+LA2wNmnDlorNtEGJKqoPGzah2IP8CYThG3pxtHOWulg0rJ3rRmonThufKrGaqhCm05ZIo
rTFK3w6lPxYUeh3AI42lb4ZAcK6d7D9VknNPRyrMgB630YED2ES5X6ccFDUshnb5NnnJ7yv3wdvf
Hm/939zfy5Urdgn5f+pZKtu0DaofqUFIzOvL6RBg6NsIWU4xm0rae93poRFcFWlym0wNLW/SSAtu
dZrFUJKpmuh3MFq65rWpY6C5kPdPujkm+yRnRukSLc1MyJEG7XuU2sOXPgQQwU1IJG4i2ds3o65n
T3qCZKsIy5XH2FKMQgaOhhdAeja0ApVQkYRT00b9APSa1vf/x9l1LUeOA8kvYgQdaF5B015eGo1e
EONE7wkS5NdfUnex283mNWN2Y2Mf9kHVAAuFQlVWpsMwsSBbDUHY179DfC7x6jp5QQXsgaSY7000
qgj+efvgXN0Bk1gewPP4B5cb0ubLKMnGYMzM0JRoiMIsC3y7h8amcCt9d9vOVebyZUdHQEQqAUDi
5Lln0Rg98yZUI9ipy5dUA3Fw+XHbwPRDL3xxZmB20IykHcasmAyIZ/iFojyuinOurWHm7i0ZtDhp
YcIKA59wRkHauuLmKybmOKdCiRE8p21qQoPqwZtsr3yH5W0CNgO8YKAn02c3AhOq0UEiE2uIG2r2
fl0/qcbfpy/AngGtO2EVgQmb5RXAro+SFskZHhDZN00LN3ZjvhnKGsb1ynWhhgQ+GxRwUa1DT34W
7MY+FgapEBGGHtSQ6BNiNJKHmwxwrNuutXC5TMVxzAQBvweK0PnYRKP06DJbQ+ZU6neBAo3+3hVu
rbjZuO/kV537jNMw3GqVoCmmn2TtPo1AFLmVNUfF/7v9a66+ILJ8UM8CpUZwjnCrXJ4kOY1HCTEJ
KTxEkYpwywew+K1dJAvhFl8OiQfAPNAbRiP40oqU2nj3hWM66SPeQ7Hx5WUSLYTy1fNAodu5/Xvl
L1AMEMwyYxQJIXEeh3jYmZoAAsoJAPwCfEOQD1V9E2vTzFfnC2nCuZmZ++NVpVVNATMZ+G16/W6w
18i6Fq5gWEA5wJhYZq5Yekg6REpGYKHQuDfIoN91gcffpKPH1oSalxYD7ns8PaCbMR3ny29kGCOD
KyDnSey4fWjzCIiNNstW/G3hkprGJA20WKG+MNHZXJoBwkbTa7nKnCC3AxSKWtWJzPEeTRXKitAr
R+jCDz9Fl/lpA2Akeb7t7wuQhEv7s28WBxLpjLbO0DAEi3LV0WqQQPWnhHcj+6ybyB8kHYOaeOaL
tVLz0sdEqxepLPIp3M+zHS5AVKWNeYOsEg2aqDupkAvBw4WJw5is9WKvwxmW+a+tOXQsAsOsHoJD
3dHGFkB6aICLA9QarLUiwuKaMPaKviImSNR5+TwJDbRgjIlqF7VFBdx4Zurz4S5tP3Jps/LpphB8
cSnjuOEs/GNrFkVEpzc8MWELNSW8l//ICt7LW4MVjm7+HNGHiXS/ABpRvNw2vLBGVEgmBqtp9Ac/
4NJlwdYSgV8M9Jt99hnkElVzJFWYI473ph17/8EWqn9wD5BH459LW1JfZ3nMoZJjqw1a2xtV3cgl
ccKG0/bvsQeYdwC2G1ZAsQ8c1aWtsh0qNRjAPmk3G0M5jYmNOq1CR76yfwut2ktDszNXakNtpAKG
eHZIwtNYboT2W7U8gVq+yWmXH9AalNW3othZjceTx9t7Op2rmd+AWBxtb9y6Mgbbp+97li3mBAJV
eCiC3Z/0AEaCASGC1NEEHTCf86YEq/TvZG3kbuH8Xdic3asaoqmaTYybo576duwrGdua2p60a83n
tcXNgkpZtSQuBYazNC2mlgEkoTlQnvxSCHNbvXMi2Y+s77c3dPrxNzZ0Li+AXGKwQFkJCkkTpfB9
27ij/jE2Ogpwjojr3d9bO3/0zj7fIOQOg4p4hloFCKswyp/URwkF+KQSfsVBZFWuERpDuvNqhdNb
FC8plEUhAKDNPt+YtOGocCV0pDJX+k2Xlux9DBoufKOoTcvvh7TpaF5KtrQZktQ+1FLQFG5Sh8qb
Aj1vIIJLfZfKzIzuxj6wPvNCUX/yWmJ7KTKC3ZAO4P3OwItsBT0Q3E2R1s/jOIqNmVflgyxZxsEY
VP0976t6U9ilDgW3tmTMKcggf0SijT4MJQa1Tl9KxjdU8HPmWnquylQVoupckKPXA60iq9M2Ri/p
z30Sc/s+sfMidtsxbnM6mkIwN9C6stvZQWYofpbE1jt4wqTcLVAArT2eQq7QN1hm/ykLhtmWNiBB
4TEm6RqI2WVFbOpEjk1naFA6B3FJg/Z33lVl5QdVJshOMvXOelLtsIkoixQhdjrLTNOJuiZL9jJQ
Itg+HlSAMmtiE4e63d6zKA3anZFWwba1jQEmbJF9DzGHf9+PSak7UdGYxM8tsAGPqjUwt7QktNyz
cgDHA7EYUPdjkCZOmqXC3GSazjym1pCVyvvAPMZFZRYO6h2oWwNejlSf4GIBv06qD79BV0jQXC8N
zOCWHcicHsKeKe1uiOUWlEa5adc0kob0uYA+4b2qliLyBAY3TuogMQEJh1QoPvh6pI4akZ5/7zQS
gR7ILnsC5cdR8QEt036ihmZYj6ndA5rShmDHd0jTtJ4+Ao/mxykUlmibhOW9Oeo5fxnBpMadzC7z
yrPNzG52bdnKP2WFDxuZhXlEyRAHKGLXsdkf6ri2vod6YIJxlwX9Rh6bAS1gDC69otsTVU6cFe1j
15daDelV4MXt1oTuqqlK+a++JP3vLjSq92Lo5ZOOkse2IoF54FKSYbIh6EzT7e3OymgoG+POTkvp
JbGb7MkWXcXBCxiZrpaF1UHnQRzQKDXV5zLNap9V6jB67QCFQtr0QfJWKHX1UBeQd6DM7putFXcY
4m4w0A3+27FjP8DiJX4VldRYkBdpxg0AJDIIy0zMWrmxsA3MxMVmBeWzDCPNljTkP7IxTrZGLGlv
lcJt4qYWK/6gXtzoDhgJjA5sidkItoXe/BGAKh86agorHqOalJvaImrlKaFp3ld2rg4UvYsxpl1k
o6bD5cAMvDxLe9Q5NRb/sCRF5eghwDXh3YjoicHz3u9JOIF+lCg/pVnLJm2OtG/pKAfoGBp4Jpwk
kQyyn+PI/jQGJQloknXKmszMVXBG6QLElxpeWXjF4lV3eduxXu07zhUJ0CNHahwlhMqMoTqxfLLi
R5RLbwfnq1fDZA3agQC7Ikpe5X9hRPImZbAm2T8gbeD0+kol5itTvbhsZhZmWR8LdbAXxuiLg5Xu
V7RNd/64/aNtpH35Fjk/Owo+CCq7KFL64cr429XV+lUE+reaNV0SZ3lDhzATVSnKJzlGXdAj7dq7
pniLhxjoLkGzZlv2axWbNZOzj5dmPcqEKgoqwfCRAm0j57TAgUgx3/Gjs4hjr3HXTDnefHfPK3az
3VX52HY5+qVUiDtL9TWoPCjRWuI+/eorI9CWRJUR7M9XiWZvhIZkdDBivKqb985N3tJd32+UTbLL
N8222t72yWtyvOnDndmb5ZtVDl0VFZoytPOVZ+W9e1edp8Rhjas+HPujejRdeWO6K0avUoaZ0Vma
ordjEgIYi1pYkLhBBRqv2h3tQ8edWDepYd6HUk0rHtGkceU1xZ6lYzgRKwJEDAYisHtfuqoSJEZi
1lixyU7VROu+0mG/Sme/Fvfv35/lQ0HXdTHP8PelAWwRWucNFpXHU7pGGbG2jul8nB25ytACMkzu
WEDLJVO2TF5DEf0/zvHPUuYk4bXOJfBrwgSKXmbgfkSP47Hb/sI0aPiZH1Jq+JlfvlYrG7hqdvaw
i5gdjaKHWZAEDU+P2afsIGVBen7ov38b3Gz3akMZbq3ashhPcBimIVRcCfPnJFjKJRn9domONq32
5Je6GTbWqfps3ZcHMBEM9yHOQuDWNH6VD8bKW/a61jJ5zZn1WQCt7AY4KoYjMRA6hl7x1tK2poJ5
0kb9Fq5FmcnHr6KMTb4KckC9zXGKRRYpyBGx1vhYfVZvqoO+4cHYKRvxVLyLfU2BvTskMl3z2cVl
TvMe5kRjgVM4e0eDWkWMvcAyBSRYDYJRehrEdxAW1YZdSdyY3VVrGJFr5TBsrQlUrw6ANdog85pE
k7COlxIWm2Ue92Qv57Ta5AfyBJ6s4+Bbvv3Yb5FRe2t4qKVIcG54FluNpmqrDok7TUBMINNBedGB
t67ISgxfCgTnZmYBDd8SyacKM7L63YQgu9H9uR2vF/OKcwuzkCaZjKkMOHWKsnRF1X3p6w8tpcGx
CVyDWvS12eabR3DtP6ydi4UtxLwa0DU6WtrA4s/WpkJTjow1RoWr5lVBU7tyB30n7LfbC1y42WEF
l8EEJwOL2izgaPE0RFaPiHO6l6MJGdYJID5r9NIL3wkVJGjCYARPAQB9FrBlVpsazwUOnf1qm49y
uDICrE8/8+JUoxxN0IOGVACofa8YfTulIg0S99A5gGbOCbb2vUatTexCKou2fnRIvPaQPUIG3BMO
BtrfHvoNuTOQFeY0e2juEWsOzNPv7sYNKI93Kg3c19T5y52e/cRpj84urdCKWgmDCJAtlu6S/pAY
nsb+9jjABL4hWv6Qj5LtuWhdF2Ayse7zEC8ZTDo+6drK37+KndPfR0keStIgTgZU73IJUicHUdYX
odNqn0r93Lf7PsRDxQ2jFUNXvj8zNNurwGY4FwEUq1Vo+/ZsH5kfeurJa9zgX9Ozc7f5yoUmDnJg
bGdnLB1RI9YKjgW5xpugplceE0+7+yhdgM+cYNMeo33nZLuQxnfkMX2yd5mLDGAjvRTeGmrj6oxg
1Ab6WEB+TzKPV+x4EHSXszrvQYGlfraRy7s1FOfCpl4YmIWyrIV00ICxSoeY9yPzMfVeAsW+BvBa
8BG0YOF7BD0iADVmRz1heGmTdrJSnVLW0FyFlEPhWCnaa+5fn6hzU8YMAqkIu9AUAVNifNCLDW/2
nbWSkC2tBi9XDVXhibdlfmmnRaj3vNXwUfRfOsSl8wNrMAYLTE+y4vJLn//c0vT1zsJDrhooKhmw
VBAAiHKgQdaYEa/nU+Bh5yZm3m6DAE8uSh375ZsqjRqqeqiKeU2wGVQqIW6Ov29/oGsKipnFmcsF
NnCgqYDFWvKjN8mmulM5+SE4Vki19F/EctYGKK67CDOTM/9rpRFXhA6TfJ9LkCCFwT+2Ixz5Pcoc
MlAFrIDusLm90KtbVAe5Dzhw0HpCWET35/LjtX3fJXpDQidDNSV51Q0vrldwO1+d1Vmsgg1MTILf
e+I6ndnQJAP6gAIUeSjb3kG0hFp78z57EhTVXT/+NNyAFk5Lk2N+96l5Pb0DNJhadxn90dPg5+31
fjUhb/2YmbdaddaQtjBDZ3BQloTSgasPtHXHo+6EP1uP+TkF61DhMkelRkHZyn2/EMou9mLmyQAS
M6tl2ItU+2PpFKUzWsVPRbMGS7+GJHx92H83febAcVKoVTPC0OBpNKPNXe2DWf2lcLKndqtsx81r
5+h+SjVPd9s7e2Pv+Radsr9lgJx+BciVIEeLaxcZ/aV7WVZvF2Zpo88gubHmxEg9rftxjWpiIQIB
OgCSCbQyVA2zzZdWeKSpkTHyyCEtsGEvUfa64jQLwfTCwPQDzkJcHQCRFbUw0P5qEORsmu6iAwST
d+HP8U6+J5vAyULPs3drNCFfcIG5u54v7ersRJVadbDceEVKu3f9k2/G+4aGGHE8SR/VsYlwr69l
8GsbOjskncrzMFNgtUz8Jntoy8/bG3p9CoDhA84T3gHYx1W6F4W9rTV1AGR+rLZbm7V3U1PE71gJ
kQWptfzb5qZNutxEVIwnkDEcECwaXzn42efrsri2rQqzOyx/GIEwqR75WmFzIa7ABnQ/kMmDoxPv
80sXMdtKKrsvnskPcY8BimrT+Ujhu22wMW0HHUTPg9YwjZ3MXWvnLdvGWwigUh2j/fNHimXUQoks
VHCTbcypeM59UDI4vddgUt2RnMq1/4yGM54CX4y0OfCV98GCk2Lt/9qfl5zkOCo1XcA+d9gjSHpq
3JaWi0HgTe/tRqcPXcV5vv1JrwsEqMef25w9/yKBgh3Uk5DTFjTeoeq4N9+lgv5MHNC/YvFu6AmP
fStPawWChWQEbQAENPBD6SDXm9ciS7XgpTUEIJKPvpnMkaFu0G1FsCHQ5iikhw7sRFVLc0NGJXTl
tr5+1GPVuK0hu42MBxf2zMtkMM3G0ghK4vioufEu83rP9nCBoaBOtU38GbyYJ7BVDdR0xS/u8DVB
z4W7/PIHzCJDZBugpzDxAzIKUrXtiCG4o/XZHt9/W/6wh8DTQRwwSOZh3AYCJYfkRQc82JH3d+3o
VIwCq7NSAlwMJWc7MrtQ8eYTox2Du7MaPAPK0WbtR8jYA2nFya+vAEDmwfGCsIVkGr3zy/PdpCNn
nLMEpGv3SthgPMPvyweuNn7Z/7jt21dFTXxkxClI4eJFrEHD7tJUUhEAqnWYsgpuPybQ+H3s0+Yw
Dkm9LbomctSh/6lBQvyQoId42/Z15EcMAVkoKCWhCgXa3EvbfaAJqbawneDWdpiZe80a6cSUeMyD
MZTBYIRg6hBjCJcWgrgy0tyYuEgJ90wJKZjZHpIy+taag9MBzWWi4/sfFoX2HfBbSECxtEuTscaj
EDSPoFKoHmKrpO3a5MjiucRX+8fC7Fik6VgmEDJHNNIQdzGCit1r3f4HZBRdKLaC2suP6Vvygpp0
4PyWgelYWeKSzwDEhSRougGulIR1CzoQGN9BEy9CNjul0/p98NDT1Sr0ooOcGZqttNLjNFUjGCLP
6REQg5GChaE8RLvM+ab+Un0LZFgrR2/xfjlf3OzsJVk+ksaATYyRvch72dG/c+znH+s+cmra0+zn
Gnfz0nailAFWS+BrgfafeUxnqhmEADGkTyqCgTwvD11hP2AYSY4BHenR03dvu+j1g9MC+htfD7c3
Cu1kXn1ABxhMkhl07PLBF/p9P6WZqHmPHeS+qcxPNlhgrE+rrinuJFch1YoDTSu6OJaTfdQhJyEm
a1I+vTwjTMo1qZ/qHZm67zGJVT2Gwe+VNao3bWjzyc/BJIwYNWw0tv6ogjw247oj5F8xSY52rG61
KP9og+F7zAFC5MquTNa6Y1fB52KV0LW8XCUQ1ZDMtfALiolVQ0AMuLkrw/ZgtMIlgGYM0RrgcfHD
IvfEeDWoSVW8Ty5NVqmW8FHRIW5VBqOxkUhfv/MxQIFJHvr2KSRd+VjJEsl8lUw0EIyYQXBUAj3Z
mmXRaT5PdXkPEod+bW7+6urEZujYAxTp8TwHgP3yl0HcQ2+gRwENw0w+KPIvuaq2jcCwUEwk7z98
elTWwDEC0jeg3Wa2wF2D8o2ZwL2sO9a/Qg+cyiFIhBMnK+6l4tXgB072WfcaGisv7qVPfm559hDu
crWOwhoa6/JwMquTku8gGuIQ7c4MX5Vxu7LOq3I+9pSYOrDf6L1gim3mYLi4g2yQi8Ipbf2oF+rT
0L3YXekFASb4Y/QHtf4ky8nRkqx9o7Dvt80vrZWg6TKxVYCW/St1PXvoRLwlvAJeC/KA9ttAQlC0
akBnWk5Yy+8Qdjy0gb4WuBZXDMlDZCsAP6ALe+lFkhi0kAVYsUjIi1DlvTQorlBaCH8YwdFQQHGe
2HsZFPiE/c5QYLq95OuyGXbcwF4DO/a/AIFL+xoLFbNrIbxYNMfpbm92FtC2lYW3Vr+1bM9CbQOy
fZqbgUSO+Emx9smnYu08ck5YpKm5oBGMmlz+gNqOWMNliGj28U7JgGOG4JgufYYRCkjSNh0ACTxh
4O72spe+9BdFrQFGz+nSvzQKDs+gCqdAhhZqfEwA+KcCAMqTndnPqITcmTH70SV2u8KVsxQyUB+H
PUwmo+Y/W6ui1Tnali0Q6ZVGdZ5T04CqpuiprAQrpaNpBbNtBaetCfj2FzHP/EHNSoxRmIVcOB35
ZTd8g0TZbYsG9CH1bp2W/rrJjUtvAk+jAQWjGJO63FCeIrtPbKh+44p9Fihhg04agm6Jp1jVpm8e
Olt2Os78QIlXbt6FPb2wPPuUUmHEVT/pjTfsoQdWss1rpI+Br5mrScbCBQxTAM+BDgOgiXlTQBpG
IN0yxId21PZ6BGansjiGUuBqZe0lGQQxytAvrCfUDQ9jb2waeW3gZ3Gx0NLBE0PDPNqcQy8fUc8K
cyx2lD5acmqkhpbtUxOvJXAL5wNJKrADKvB7mP+aJXDcyliDM4l0SuH72sIYO6ZZjUr5JeXtVsrE
LmVic/tIXpckJheycKECoITi1hyZqJemmQNbXDhJtCPFNiJ7JdjU6Rby8Lm1DUc3M78RqPnYvhq/
SjnKziDTN+/5moTZ4toxPA32YnSUMe43c2XNFiEAo4UTQ1Uash/ai0lOVs2cJDzYKfFvL3vxi/5r
jcx6WZ0YqiiuEP/zogNp9reqQa4sdDCIrYS8pYCgYkgFG6sji5g3/FmKZy/nIxRNAJoqpQhkq/wp
V8pDqCVPwq4fb6/rus6Dz4ngg54IGGsAOZvFukYWcoSpC2Cp7YEGSknLxk9QONTLU5454OVm0RPL
3yIrQg3o5bZxfSH4ndueDvLZRZ50vSLXGdRblDwAi318VMJ2xV0XEn4VquAYX4VUqQ7qn0sTXVOW
ocWsAoP+lmfF3CHygCww2t1eydL9DHohUH1P7A5TJ+DSDuE68OdARjtNbRcb6JrpmATOgsfMCmy3
IyLdhLw4AcAM41rgNoMe0zCAumkWkFeQo7cYwciGlaxlwZfwYTEFiP/g486Palo2ejZg5skpkoYb
DpJtdrTCZMxdWwUwn5q1lhyIxOK1Lt+02tmtBjJUpGjQi8Ic4rxUakTAUhcKRoXqwFPru96oXBW1
WRNjOqn1I2vctlv7AAtB/8Lk7ENHPLf7bppOMi2Mqpevdi07ssg8zPI/mFpNi3DiS9EIxnFVSPbZ
NkQr1ZVu9FdiMFs3zhH+BVIPtZ/5gzobkKTFHIep1iLapQrtAQ+vyO9Oaw86hp9ZggtP/2FHBi1J
vdF5jaH0fBtlD7VlbBPSYrwChV4jOjCIPIeAS4tylYFw6dSh4gYcL+TQ8RSfpbJdw+NgsHHqctRQ
+3jPk3eoPpuay5rgNdbLnR69K41GVaN/geyRH8c1rWV1Jc4tHUwcR5TzQZh7jfPDAQAV3IjEJ9Kk
1ol0RWxBDYgBqKZeeRotW0J7CZg+0CPN0ZOK2VQpn56msa5uLeg4NB30g9O16tjSDWFC3A4zoVBL
w0z4ZQQQsibFpM5KxwrBANdso+R3VBS+vjp7u+DpE24DCGFU5q+ZzPMhInEbVyUY4AF+80JM1ftE
rlskblL32lmD+Q1DT8o2C83y2JgNStcGxIj1vOycSrGDlRtk6ayD/A5FwUmn5+oCKdpSMcakyx0j
/GakDxb7VMUOEg9j+hBmz6uIv4VtRu3vX3OzOyNuI1WOJnMhO1lgVCu8sX7TV4txC88d5FQTVg1V
KmQXs8yqgASrRhgvEc8xQHJkxW8ufaqtZ+rvRN1U+SZdC9bX1dWpIHVmclr52W0YxbzozAQmB0dx
62/Q5Xj6CU53vKIpP4Q0pw/78I/0wB3TzVYC18KmXpieLpIz00NY1o0dd6UT598rkOKoKa2H+15b
a6wsXEgXdqac7swOy5hcNBx2JDX1pUrClLpwoKCz40VJNSlcuf+WUsTzHZ0dyV4LIxH12NG0fR9r
QcfyuY+eZMktGDh9bX8lByBLJxPvRg2q6xiJx8Dh5fLGGOXUXEOSCOVTE8NetRD1pqkajMMiBhn7
ulUrzQtQjfWHrK3fZOgJPUjEHrR9a2aoafelgtnERJtAnoM5BL4+DsOjOhSyiRFwTUsfEM6rTdnn
urmNWCJ+JIooDOBmAs0LxwD3SoDBhUNT2Rh0w7ScjmEFo8NEviBSvU/lQvKiKQ5oucokByJUym+7
lZut2vTJ4MqZLUVuF8a56TSCWXdEglAKhTpp+aAFuvxSqUr6TuQMxEmSYgHhYDdygEJ1pDBAU4s2
3vGs1/DwAoeCq5hhjd9g8bvOZBqhKbQkfmB4DWRTqlE/a5XWl+7Aqx4zYK38AQErBE9djowCzYQg
NHwSVuo+AL9/RtuyR+M1azCdtWkyCdA4BLKR6kqqu0kzylu7UjHG06ZcHcHQLGyU90ReIdajmbjv
k9DmThXE1u9CAenYwE37MwlKZZdpdrRBmWtw7ZSFxh4N0QIkwEOHfSuwyTRoMCnkVibnjpy0BnO4
rGd/qnLgJwN0nJjMSmLG/YjxkNO6jslnhkb/DyVqB8tJgqb+xRslfy6iYmSUVAMaJZZkf6YE2/tk
FmZwVytCjp1ggKIm2CeA0GlHsOXWSbzD7YlLuretTZczVTjo7uyylsf7EfzEOz5U6k5uhfWjEmUf
YZ49BD9s3cDDpFpo+R7zvVp2yklheZCgjDAfkPL8oBUdO2GuRqq3Q65gdCKBBsAp4/BdOhRq8a7W
AwPtD1gtdacexgpTnSaxi8dSxOHBqAcNGLFyrEYQKFdVQk0MWBFPJKC/iUNoB0lkVJ71WkRomVSQ
iqOqVqjKQ0m6vPR4r/DgJLW1dhS92nga1+yfnT1UGzQKcwI6ANXIVhKNxReOjVLgJCIOJ/p60J4F
nbpu4T1ZiftfNhymbsLqpPbfk+hOS2geb7Xisx6h5n00rDX6hiXTeJajSDmpAwPWNourRdfaVQPN
Fsyqk2PTdXck+J2oGSVJuVFhbug7v1D7Q5WBUzwtIJRWrASlhRAIxKoCaDd6xKjOz0JgjsER8AiD
l5ZLClWdDTnyXseplB2QO63YWojumEBFN9UkKkhT5jVSRUpJo7QSaqScGsZdmRlO1GwH9sK0NYm5
pWWhOgfAuoo+9RX/SDn0CJtVUGIcTEc9ttKLvSILntJorAgIteWIu2OgJJiP5ka/Rjy2cF2iuq9M
GBQUCa/Kkig/d3U8Ylo/jYb3KIWcsVSfWkkG78EaJ/yaqdmNCXo6FchCmKpEtbUqkPXhW7YicYK/
ZoFGgRWNVfTEIYiFl9ss49HEYNfWALmMuMs9loETUJWKZ0n0XmxmHkgDPSGKldR84SlyYXNa/dnR
NIPYCLsYNlMwAOS1hlfI8+1LeSH5P08X56AhVtqR/sUaUWIiHHzkGPqsKbNWxlsX3PHcyvy9m4cx
78aegyeC27i/pbcIczVRbkBrIvXNQN90wRqPysLCMLAB+kCcax1ghtnnarWhicBJgBuTxE4jc+Q0
bJdGyt9nhpgMgWwSUAUoSc1rqS3aKlYZlsgMQQ5eky2G+5G8vZhrZa+lpzOABZN4ij6lwfNANRii
1MogKp0c5/W9Egkg0MYwgqSl7VIJih1GgF8RxskAYq8e82h0QL7zgQGqrgLDVgBcbaCYh7Dp7G0Y
GKFnIzE6qHWveeBo7VCAbSBZ6iZtXzyI1LAwLFR3YbJy2Sw69NnrZJYBRgQlbm1yhNpEOa2PUeVJ
Qm3lmyzE2Qtvm37E2amBLtCg9DaM6GDrUcVW4b9r/ZFEvwzi3T49i9EHA4co4qCoBdr7S0s85q2p
FHhsdahUgTzB1aIt2Ktt9nbbzuL5ObMzW1Hc2BwdEqxIm84LeE8sCAX2SuyDlOM7Yfq+TJIVvPZS
KwR+jQIVSHOmgDezaXdRTmRelw5oIiiIQmiY5l46foTQfFDCD/CVqqmb6Yp7e6lL5/bc7OzcJk2e
qWB3KB1Oeq/MXrRh2KR8xcj022d1KKipQRcM+DmIds1fr20K3FQno0TQoTsaaOF9EvCV/VszMQvd
SlEjDQhgIsug/Tuw8FFto5XrYWGvENgmoRtQ3kx9z0v3qyvZ7NKmRUlFLp/yRvoRsNTPWPkfKhjn
ZmYlBR6ltdFaMAPsbJneF+CmCqNTDPyz7Wndt8zY3HaBpfMrYxrui6cQHKkzF8gq9KwyglpoO4Ru
UbT38Wh6rdD3astcMxv8/2DOwt80UYlFW2xmLh6NyuAKHt0MPT5lTD1SGa5a1ujSh6dS2t22tnSU
gbD5x9rML6oOCrHxAGu1dD/2mGFRfzfJqSUQxQVcdO3aWCo+gSQAcj04wZj/mXmInkTqGPYjrBl/
dBPEKhvRf6bxi90zt+K/hb4GIFr6dsDWQQgI0FhUT+cGNYFubZBUThQJjxSsxOCpLkDVFDtDCGgf
N/jP2xu6dAgArLEnHsTpETP7fFkoimm6AJ3/AsIpwrgPArJR8aSlt+0srQxvOvDNIdBfg26tYTAj
nDXQQTVeNx4aVlNbeGGNF93apNuyqX/aA/OkTGOon48pklqzfi9kmRbR62CEtGTbYa1LOLnbRSSc
2OzOYMyz/LlsgdGINMCYVVPshOKB8xpKu0/jGsroGgA1MzR7aKEsqbB8hKHyqP2u/fE92+s77VRj
/MbTfdCU8e3t73VdL7y0OE8647YBShG+6MiDo38UW+HG98MpeOq2IF04CQezE07+COKwVwVI6X25
uW3/uhE8sz87CnmsMBRrYD/cSff2cwA6kOotdlGvfBkCb9yaeF471Yt6h+nl26avjsTM8ixgK2nb
i1ZB8jZaYHpIvoV56bdrCfZVaJkZmeU+NYv6eCI5ckYFoluArEFv/KmxBS1a+S1QWprVPW16eyWD
vKaYmNmdLt6z7E5gXQmbPFbedEc53oLywYn+DDbFE0m9712xVw8gBnC1l/+wqdNgKOIaVETmbaGy
b8CWpGNTWQrR63hTF2/sr/n0prWBYhjgTzwwr4VRqqCTuslGZRvdtif2H0i/3rfSUG4B+l259xa9
5F9j8/PR2VqCiU0YC7U/Y7aTQPuor52BqzbB5YLm3XMzJGCT0GBDl45MdzvjGJsdWKY0v1aBfPPG
8pcqvd/+UIsh7WxdM+8P49EeFAabdqTmKOrFJ9INOpgcUNyFoueaktfaNs7OQSazHHdeDH/UHkP2
UHWQCVjBW62ZmLl8aMfhaAYRvpT109Ip6FWpGayEy+VzBRCADK7mSRRl+hFn5wpqhkTvCdZB7JOk
OGN1KnTaYpBI27J0R6IXUwqcQKZa4FfkXk8hi0bVdiWj/Wo2Xt1HZ79ilh7ZuVZC/xq/QtQ7GT3W
UOAd6pnJj1DcZ5xgmN6d3q7d2uTWotOc2Z2u5LPVh+gvK2UDu0P8rBqOmmzHMnJBHHfbN69fVTgQ
MGOD3hX0uBh+uLTTjBzK6gx2JB0kSTrWoRj1ljHIDTCIBoUTYbasuFKj7cN65UlylVZ82QZn5dTq
xdzS7AqGyCcZFBW2k8ragxPETQGh6YX2YRTmLli7fxc/JUb7/s8cuv2XSxWmVRWDmoChEIMy5p9S
KG6AGlPzVFogkMtr939Iu7YlOXVk+0VEAAIBr0BRl66uvre7/UK07W2QuN8vX3+W9sRs0zKniO2J
OPNyPNNZEqlUKnPlWnERZPlwxGDY9U1e+5ZLw9LFS5naTHoEwzlv/IrQY8RqTIxDqiXaSgp/r2CL
PRWVTtHUQloo+U3aNWOXM9iywQvn9gSjHh1K/2bqT7R3zXLcif9/3ZBLogkMmObP9gaB2/pGL36D
lMOBHbTN0wG/QQHe8xn8WMNNRnOM2s7AYuVqqfmDEs37aLSnU8n0+i5D263FVO4GVvP/2QxoYP2H
LU9OxbU4zcAOgR+iUhA+t37fHbj1XWmDxAwiwy0gYzxgk9C9G7fClwiBctwA8ZqFhw54xFF8/uxs
FeGMErVAiIymC1EqiCxt9bxX3QpwVxNDwIYNJMNnE/rkOBmQOthm9tVO9gn54Qgx6o38Zi3WQ4PN
AQ86MGemrFXGlZEoRVmLNMM8dbQ4xB10Tqdv14/IajoOeAmCkAWqYBRBPi/GSkum2RxZlN4jxKLZ
9ppbChovLQpLcdvR1wlAb7yIh29jWbw1jfUAjivH0zLyErbGVm19NSzicYUKKnC3eMVJxwgVTFxK
NXRekibbhSR8BFv6AY0+D9MofhKyB6PLdibgSlG6kS2spunAYmHeBW4rmO4/74SeZENPFIwgJOV9
Tcc9q41v6ZS4Wfs4a62vRfFfNhivwPzTQ+ejL99bFOV3Q60fGzNBjoYyrPN+/euIAys7M76JjXov
xf850seZgMipgJUTU4b8lPQPGUENzAR1fDheCsjNhnhfX7e45ttLi1LOVPZOOk0zLJZ8rlyCVK1R
03eGSXpzUwJnzcOXtqSESVPaedQH2EqQSDvozFrlazlspDNrd93SiJQy1aYSN5oDIxPCL+eVy6K9
4pxCdPr73fW9W3sILU1JDlSkbRcXMSSbGrD8N/kOvXULhfck8nU88aaoc8tuI+SvmwRADRobiESy
iBAfSkB8KFanhhUsca9O9OPkqG5HnUtIG9fM7hJlvru+ULKWzYMwGgOwmE0TtKufjwrA8RTAFMQm
Y8++GJgvxgv2XNwScM7dKLvJC4/OefQNzDxC2cif3fD5rfJA+nViz+Fb9cPY+MZrMR/II6RSwJOI
1vXnn6NktTnFGgIyxs5d4DsvLNrM11adFT0/kKIQjAXIDEtFns0QpgBxcvhgPGpBcYp2veOPHviU
91GQ+OXgeltMW2u+Kz4qpN/EfLcMkylKgfFoMDqTU2sq77OpH6ChgKhp+iwFoJpHrfnYNOBtdq9/
4LXFYvLPhFUArAGd+7yhdZkhlVB7gG6nu4QEbR4j3/6DSIPJA9yhjgG8sSzAAUDGkKMNlHhd96HM
lyh+Yc4L/fdcDzrmG0B6hBaGjbxAiqAg/Z5SXKU4IDZ76rr+lddAtw7z7vqGrWY84AQGwMOGh+Dl
9HnHoPgYRuqI5k/q3JrxjiY3Qx5M9b7u7lVzV2g7gkcSPWv983XDq19qYVeK1/GodfEQzyKGguYB
WBhSPRaZEly3snYPLVcnHTAesTnKBuxibBkoIRPrL2H0gJZx7ullbgWs7DS/yvN/2y5GUo3zjFcS
qGRxJ0sPFXPIK9KAadabwXnEMvumt6g/zcod5lPdXFMCSn9eX+laKFlYlLn+wzZjPYGWp0eKyLP5
xem2ZChWU5ylCclV8LozKhrBhG2HUEPGydrF0X00fCmpB5IxPW+QMm8c6LV74m95IDEbZv52T4Rm
aTYz5mq9pAcDo/k+YBxkTAafgOSZ1eOpNbKzOkzH65u5YVXeTAC0xgTqkVjpeDeXd7y71+PXWrlv
jENdedUWd/baWVgsUm45YMKoSyBCCI1ADvlEzIGAdSL+g5OwtCGdt2KsCxrpsGEkjasYrmnELian
MO1ymtodGO+v7+DWkqSDN2V2MlUqzFnxRwoZnXzc1d3GV1p7AlAcMUGaifQXZbjPsYskUVs1SCS8
bkpTFmh6H70DT0S/M2ikBE4BWN5Y2MnFGtt69qY6Uu7A8QcuKYD2h3NcpelNa9rDtHFBrKwd1zm0
1tCcBaRCRknZOaRwWzzfUYE6htGpsUbX7sONg7F2GsG1Ca41CjAWMmzhw4t6T53OoOUX+IZhqMyz
Ylf6fZSZN0kFnH2idqep1wcfOdwtGGYmN+bF/AfLNDEnhvxNQ5CTq6+1hWGPLMVbObSfbOO+sA/a
VvPvdw02wAGXNqSQA82LOXdQLge8jnuQe98ZbeEmKWhyjOkQQkFIh6xz3FOXadAbIdA5zqDymmtu
wkegH0GgQnQX0FML9cDrDk6xvdIL59Mvk86TbSVV2IiiKQZgHPI6dDhDp2iLKGclqsO50YakovWJ
1/Tnj0zRHMc0Cl6Vev0zqZ/j+uUPViFyDGinCs4lKV9qTLUJpwb5cObsKhC1gs17qnw732KdWTsS
JgYl4bFisFwelxx0jmOa4IVBwpOu/FX10ITeeFFsmRBbuTgPqjlVfBhhorOfAP0Ah66vThv1oS0b
4t8XNoqk7m3DxqvFLn5WyS4p7sby8U++yK+dEn63MFFrkAkuByyjJDEGi77Yxdcw84Z6K1Ne9azF
F5G+PNN0YKhM2Mm7k0leeL+RAa39feBSAZ/UweGOCuPndUBHAyQKFjx3xgkUoEOkktd3ajUCEs0R
rMaCaERO9qO5ClszwhIAA3Paw9jsxBSg9W7EKmQSgRNArXADmPX7FCAC0tKmSDiXnyfG/G3v5HDk
J0dzpz2w867xXuydy4xB/dfm7PjGRkdhzekw4Gc5EDWDdJuM7kgpyYAaFoUA5ZyCeAPlAMiRX9/L
lYQH3AO/bPzmdSoY/FuxrMrXQOsT+XN2G7IX1XIT3e22HjercR1tQkxSYkgd02HSzc3D2NKaEQ/f
DmSa6suIWToXzTUPagUBO9t3KijmlJs2SPdbyN7V3SRg7QOkWNQeJL9voLJDO4xfeEw7GfGpHL/a
bKPKsJqXYLL3HxuSkxR5AkqBCE9uyFe47IAJyffw3AXOPnbpY+RrG12R9SVBelVUQ63f5qSzymBx
PGNJtoZ84/uQ3U7thon/YOjl+05UagQIB4UEGYfT8rGeEqZwjNmy6gVj4+Y3U036V8POykNXhvrX
tMmdY8i4crFy3p54pmU7DjDKISzU+Bjxun03xlD9qHgRHsCzMAdcAb7MRamA7Is+CoMx0rsTBIt6
jNZa+fyeTK3h0WjEfd+Phlq6SmXXfjbx7rZlKXykoSUA6J1+20yWcldX4di6qj3N+0qrog+da+kt
zbryISyb8Wxw1t6nSt2h3hkDNQxVH2cMWAce+UjVv9lz0oEgyWgw6KIjgXvuOsaQb/TsUgD6m/lj
HomBbfA31G4eW43tzsXUvLY0MfbYuOERyUp0BKORtnNCvDLdrrONQ1yOYvJpruozI0T8spAfe0wT
+HrV5bk7GTH3c6cYgoqadaBiGiTDfykbA0C11TM0vVjkqXNMXqJ0tk8DbQBvVsecsF1opFPpGplq
nPVSDQ/R4EDYqGzUpnE7bGIwZKALMcEt/z5qNFMOfZcyr7PM3gk47dk+mx36lrUxgCyqqjxzJE9f
59AO73ADGTtFi0kH4QuDAHQPUjPDJ2lkQFJETbQvZNYdPzW76WRVLXnr0lr/yyiYej9YKd8VUFdC
tQLSeqkPIoH0CxCEQ+VFTpH+yENzPHGiZK9c6/tjkWuzVw9Tdov/eXcb2+DxaVOL3IbgX/kLmUR8
tEed3+rMrPy6mFnpYiiy+IJxIPow5JHDXaerCabaDTsdgjCLonTflbF+LPSmfUg4qQKg2ZzW44RM
JxDAD1+tPlZ3sAZlPJOF+X6A1iq4HpmJ4UZIEF7SsOIlxsdEAu2M0VME5q7HIp8xt8QBlcYsW1W9
RwaNHbduw/idFzEdXa2DOtwN00rnhUMaJeBzWp7CTiXPeVeS8GgMCTt0iT4/aAPJIeI2mZ4SKtaD
aVXhsdWQjO17A8CQXdVVoebSHF0/zwAeut+nTTM+pGU/9e6YOuF5MJUMippKdwhZibkPa6yKb23O
rQc1ZHYNBw/Np0gzm9zPgbB8LrgxPulRq311SgezSCm4B1xe8vw5J331YaaoaWO+CCBJN07i6ks/
VM2T2ZnMgXgeIftOMbIbexiB+un6MUiLBpPD1aTXbqTUxc+xH8adBhjNs04ZhBtTG1AFF3P/Y7nL
mBM/kQSz/xkzYzAhozLyrE+6EhRhhxxHLdQU0lfhOLySOhqOIXTIYHWg9GYo9fASkRYHuFAx101m
CDDEWdnfDEOivk8gH3f1pDLw0yEnl/kTlOAuWY2SqgsK9PFYhUxB6KB1Mu1ZOdcno8as+MRncDo6
0Ho/JhaGmqBCBBpuc45r1L/NEZqFPPkBavXhpbSc7pjZqQMKQbSg7nIUyHIoccZ+WRf1R2SH8QXR
sPOVOpu+WZleBbNBFBQn8jF2G6sEfyrG+6Ib1jPUDZyJhnsQz2VP0FjGUeeN3rswFB0hHFgFqAYm
t0ZZ8EclnOIDjYmJ45CUOEg0bncRyccb6PxhnmimyTv05RTXmOJul0GI5zAASDu6NDJ7v64nC20n
TQe1o9UB7GBMln3XGxjDYzw3dkWfmMO+pLR2PDszwGAFGezGcYeCVa2vx00aoyJWAxNlgglEd3uD
5LvOYi2BDo+V7KiWpM82JyjS582oYMbJMOvJmxsDKE1HbZKfMRWawWNRta9V4YS7idTlu2WE7aGP
0ySYjLR5J5HSHiqQQAFG2mHwwKpLn4hNdzSjfLTVGUNUg5HYrgW2rQcgAK1z1DrNjWXb81GDJ750
mQLO1Ot50NpVunynSDe3UiGGhgZyrSrbVWAHbcxXzX7932xID3ee6AQ6lUhb2+bEuy+185SED9dN
rCXfi2X8nTkvslQnzEEpU8MElCnjtMJb6N/jeZBvOIKDEvUUfKXPafCkdlDIy5C/ZdoJMFkF021q
uJVriyRQTjmWRqSP0ZN0sNQWRuhD9gHG9ct8UDzqd8HQu51XfqiH67u2mtwvDUpfJklBfauLVQ2e
hhB0Px/u+xvgru7JHqpP6nkrFxW79NsC4brQWgNPA5C5n3dRhRwmxniRuE0YzayHe1t56MzbCMzi
dKNasWVJOMzCISoEjziHsow3qXsjPkS17Rr0YU4gWbrxklh9laG3BtoJA7czmjCfTfE0M2mfwVT4
wO8sbWcCL3EC/4O+Iz/Cjcfy6nH9ZUv2c10rwyrnsNVrvm1cZiPohz85SlDOQfcMpUZMz31eTj1S
PdVCNNdBSoYhWbfNNtawWkj6ZUDmHUrztqB2LEo8/QvUKcFYVYR7uiUcs7pTQExBON7Q8B/x7wsH
sFSWV00nHnjWfogwmZ+AVm7DyfS1pSzfCPpnI8RIx3pI8EbAnO8ZAMm39ng37CLbo3t+T33Li6F6
9daeqOvsy5+5h+vixdDcw4Dy3W7jLIv6gny2lr9FOlsx1F8TIjRme/I4s0AFpkmz3nXniwpYKs4X
Bs6SKTD64LrdtcgLPm14CkirAEqRzNYgnMcAOqqySrOvMNae1luSOcLhflvYwoJ0lKOu1CNHAFKd
bvpaaj9SYCkdSK5Sgr4q++6koBBox417cfVUY1IH6mnA3JiaXGtpeEMajf/9aXUvBS4MRYiDDZJA
L7pj367v4aYxKfBXjcW7UYGxRIjWgISsDzrcMLYZsPgwsi+h8YNXPzeMCueU93W5QumgFzVHiymD
0Zi55FD/yE5oXnjGd9Xnu3Gfv2yYE2v43RweHiamqNBNlm5QAySlUagI+NJDDQ709PiNedFt61oZ
5ET0+zBojmh12ZfobqsnuuZAABf+Y1naXaee4wjKHahcQ670mP6Mzur3+pXvrY1i6e8Dn6iVLQ1J
O5o7CQsh54yWE8ixn4rXYN5DShEM74ZLf2S35iNUJ7z6EuUuvdQv9kY0WoNFUdGGRfERPNIox+AL
LEJeYym1bpT4oLfFY3tn3xtQD9pXqEB7jhd5/GtxP90MRwo5xy9/8m0XlqU4aDpx4cTCldo323Tv
kCJre+oTyy2+2zEotKFN7Tc37BsH7YO3KbWx6sgL61IIYgpRcNnDevU64H12uNMsN30d/PKk7Fmw
JZqwllkIniloMwE/gIra511mTZzqVGDVi/DCwG9Cg7YEz+RtuNXAXLvBloakuNdP9eT0AkKu1M9d
/UaiY6duuMxa8F6akC5JXsFdmQits3UcM8BjNPIHeTPAHOhaghnfBmnE590qQHVr6AJs6ww3w7S3
nJ1jbpSL1y7hRctMHr3SmqxRtR6NKWW2z4OdnloGppaCeYTr/nVHXzNFKaQRBczB+Q2+VJSzHUcD
sCMxxKszgIkwZ5sWO22Te3rNpZeGpG+vKrw2slYYwvzaGXW75JSjbrSz2qa5h55u6NV9B5ESSr+O
qtb4dDaDlDLidQbbugrXHB7dOKFpgGlL+++otwgraUvmYtbxSLCSQAVnixY/RupNCwWPUdsoJK/5
49KUFEfyUq8Qx2FKDOww8jDEW1imdQvgMgOqWfD+SrcQSdPM4qIa3jb7sriQfiN7XvUQdKj/+/fl
uyZ3bK0e8fer/AfvuB/lKEg51o6AI+i6L64Ny6GdgIwLMBGgVGSJJjgiMBs1TNk99TG1g0RBCcwI
VPsoC7azBSy35eoR20VJccZA0mWyh+PcdCg+9i6H1AGZVZcNzqHTLl0IWdZ8Yy/W7t3lD5ScGJz0
3dyJveiULza9BxcRtJbiwqvaU1UeyBbCcnXrF/shBTOUdXEPMTQhEgA+Gta6tJyg5niIUIO7vvVr
kXm5MPFLFicid8Cznk5YGMdEBHlplYuq7q6bWPVTcDdayJTQBZP9dFByE20kAAq5fo4TDU33TXTT
+n79MiG56kQLA3Vm7FeH6RIvzrzukgfRztpVPr3rjoqf/2TP3ZO9Ea5Xiw5gC/tnadKV0M9WrJTi
O0EuhF3ae0EJeeLuD/WsQydPwyNpi7t4NYL9suhIYy0sT50C8ExA/hiY4Jrnxgry9C1tzkq2NVq2
2uhbrE6GMYZD2IKaC76RHuczuSE+yqAXxyt37Nh8V7/rrnWeDiYys8d5o2W14TKOFDxBb1UPlQ6X
iVl5KDg7UyM9XPfKdcf/59PJuU9D9GnkITbSod2+IAMKxLmbWumG8299LylwVH1SG1qIPZyg36ti
ci7v3Srxjf5p4Kn/vy1JLHlxlqdS1aHNhF3TW8OnxUtGoelsb+zb3zBr+fGz9AopYmDq1mhUlOW9
5NU5Gw+j7wQhRqmH9/YGFPen/nFyt9xhPfr++lbSTReqGrOcBt8q4gcV8zt1czsNtxVF4Y36ubZ3
SHB9J9cNAlaPxAiSy3LI0jrKRjPtkEy+DReAk87J/XwiHvty3cwagBepEUSqQeADEmQZIlTyKRkM
A3YsdmbZKRzvUkyn6doXOhw6dNMN19A8QOVcAIz+JPAL/D76YwQqeJKz5OOcoIcE03FzyqHhq6IZ
F/P9xgJX3X9hRXKWnluJCfolTCdAQX1+gkR9wE7lF5DNRdSrb6Zj9QQa8sEFuv143fTq+V5Ylnym
N/JJoeLWAUEft/aQ3MS86J+EqYUN6dqpcjabswkbYxYBLo/g/6+pYvAMxzTWP19JumCioSyZosAC
PqMbgryt35r4+nty/LfzDGAAdAktVLLlsYosdPQ5F5xl4PTZs8fUN4PKmw/0NQDLudff0jcWxLjU
7KA5v0xuc9h4uK2N/mKNv36A5COjyWzAW/EDRv829J3v7KY+/pWc6ZFfCIR1ae6eio2ovHq+FyYl
5yiA/6ZFhjGA3ObPHDmQm2VDc55jsHVaZAKYLp0e0U3+wDjChl9uLldyGsiEji2tYJvexj0mqX3n
jgd0zx7yL+YtNGEVMF662o4F1sb1sBptLCjtQAJXKDD8NoGbDA23xZdmpqA+J5jzfx6aCp3F8tw3
lpeP6kM9fpvbV8zIgpo73Qg54kPKnoYBHhSxIYkAzKlUbgD51qDXGlaecfByBqo1qQejV8wfTlqC
l8IutJfrMWAtjcAEMOiYMc1i49X3+UKkzpzTysGCoUfjKuO5L35cN7AWZAT1FtoLAHjiofTZQKIb
1agSvG2tcN4LQF6pqEGEovm/NwMbFHArjeJSksyAJVdr4x7rcGJXS0qgC+7maNr4OmuhemlEOoaw
PbLSgJGYfGcWYAKHFLldVz833ev15az6wWI50ukbx2qK+g67Vo7QYhwAIOCzpwN6QNr365bWvs9y
TdJZQ1pHU7T38UR2PqIInCdPlrW7bmJt/hnvfJTVMTPriGmfzz5goG/fKCJ8VZZQcN5RPzsrf5mn
4Rm80PvrxtbiFsDE6HMC84skTLKl61XVsAGjKXn4YbEgsQChKgGqUd3B+SBKUG1JVa9v4D8G5WEK
O+0wktnAIEScdnQEupC2QQYcz/V1rYemXwuTEafJCIKeqRJ2TnXvPTfc13/UttcDQhi1rsb9Orhu
cd0Hfy1M//zVysLUaj0XPpgENN8Zhp+nT8TYCLlrAWjxveQmsZnrRdZVsELqtwwV43LjAbr198W/
LzJ+C4rTY5SpKDKNHm8jUBpupYmrHifSUwA9IYIkdzh73qRgudSQwFlPdQu98vG1Vg0gcAAeOrIJ
HbktoczVOIQJPUyhQ0vbkWt0EYTRgeKARUc7sxAUAjzIo8EdOg2VkA0vWN2/hS3JC3Twpppmjf2L
wRakAKpAXq+72WqFQMzr/3c10p2X21MOumVYAKvbxE9l/VREj7Xh5dW+A6oK1RAOhZ5gAA5MwyTW
lgTR+sFCm0q3QU4GJjbp6giHjGpdCA9UYg3agpnVTy8GU4DSqrldQEcyBH0kGavH1KLZHfiiII8n
gHu34AADPTkATn9y8pZ3pjiZC59VSWpjdhQ7AoEmt9OBUM6Cjj8Zf8DD8Tct5n/vZumW0Qpt6DsA
Q70Q/srQzk0ARNEwUr6Fz1g7IssFSZcMs0PalRDG9QpdxaD+B3pVRvrUGned5ecFOzT2HzQiAN4C
DZSgWDblrMPSIyD8QoJv2j9xfdcMp9bZuNVW4/7ChPSRSAbWb5YaeBRw65JAYy3M+SWHwNv147G2
dcuVSN8I13NvsxlmIPrR3pjWUOCRo534yKjfmPxkOykm3Xh0Y1TFVuVzNRFfGpe+21CX2qRb2MbH
1HHNO+AI3xu3zQ/qDXnI/HqnP+L6OWzVMlbD22JnpSt8aDsGtU2xZFK4qh7UyVMR74sYA2cbWeNq
cPtl6e+i++Kgcd70dlTDUtyabm2Af1/fCJ8bXiKHaosUFlTwYCE18LouAx3wZiPbmA3aWoYUo51R
KwHWxWfqtVfLho2n6z64+kFs0NtScJFgFEWKkDnn+WhWHK8iNGpU08vA1JfeKuE9ptCuW1qdLcBD
HRUX3AiYcJeWkqQaT4kgToB2uxuSm77/mYZuwS9KDanmYjeQg5W9T+Ftad5jJm7D+tpC0fISgwYo
pVE5ecyNJJ5ZgY7U8OAExr54nA9F4hrHdneefAuwH/dce13jKRtYgnW76OPbBujnQSnwOeCHVMm5
Epb4gLz5qGPMT49fgeG/G81nkjQbgWstoghGWiTimPNHP+mzsaJApcsW8xTg2/fG+Sbj30Ziu2bh
xflNn/hN+9f1bV01aNhg5gENE/62ZFApkeSVKJQD71LcTM17A/1Pe7zE9gDNtOh5hmxYBIqM60bF
H5Vf0ki7IK0HVniHyq1oC5U7K9dAlZAYmLpJjnp/M/Vbqd+qEWoKLBTmdH9TonLssUN7EVXX2miC
JpyPVazum2hTPHUN7QWgB7QCwb6DXqaE9agHPaGJJcoCLL2d6rt5Qgunbi7QcttheiqIq/gePPWP
E288J/34g50ERhoiEBC5J3LHvRw6R62hlOFFyWma31R60OqNabq1fQSnNEY0haa2LkdJhXBUqhXU
QB3OPWsE/yAi8lYLbC1KLo1IoYUmM2R/cxjJqH2v0u7ByR+v79SWBfL5ZBECxcwpg89VZg+m2zsz
3UhrVnNVgO9Mwc2hweOkqzFRJxYNNV7Sjf1FLcCCcDPpT0r3wuMHDYpSt8otquDz1ttTpDLyWVpY
lV84MTKs1BR1jyGZMQ792taWW9p+vsVYKtKJa3YkN49qdRhzFXa0iuZ7pk8P/filnp17On/PwFTi
Wsm3619s1fF+7effgkiLBIDmCSmSAolpYmKossk80j0m1e66ka3tk9wi0xs9qkMsq3f2M2iPZ+pW
lkvijZfulhnhnYu1FFYzgNwZZkq81NJxcjP6DdKlpboFXBcN1GufSWzqwpAxaamlA44AQXIQTk4f
c4gPdhuWjzV0U6Kk9HRTx/39B2AOtJuIBh5pcLxCEv2zWYdHmCgRQTDt1VObW5e+e77+odaOl+ho
QVwY5VCEO/keNothxHAbTFjVpRLP6XJ2Wdy5GSeY8q1QRjpZJPcH822M3vRyiyRv5RMCSwI6cEzC
gnxH5uejfadlIATHmwLd8qHYc8w3qF9Ntr++zhWv/2RG/IzFB0SHA0qaFsy0LSas2vGuNaqfba76
182sHOdPZqTdbLu56plgiUkbfmuAJc/CUOLDaDm3dRFCg2HrJb+SZ1hCUAdUP6Dc/w1FwTVFrTi0
kD1Oq1dDL3Zx9xOa53tleIJLYWDnm8OGja1cXePCpvj3xVYqhjKYVauLkOXX81OdPLguKZnL2w2w
1Oo3Q3aIbIZCKtmRNrNs6ixiwtAwFfvOjgNIU52qeUvOe8uMtB4y1pE1qDAztvuK3vMmSOPDdbcQ
v1QKH5DoMU10OXQcZhnJ1IZVmSc2RTgcMIUC7aEa1R5MwEIkbau5uroazOiDpRGFDrQGPn8d6Frj
SAlTYzz4HT2QsfPSrVfyuhETmrkEEpJg5/1spMkIZhBNG7UGoQOkv0xgBDCjjZt/zc80FcBK9Giw
bTLpShSNuhJ1CsDGXNuHMToC3Ej8yoDuW+9gonREwZEVG19qbWUaRtht5M+ISXLizgeK51AZpUjG
IJjn1FnlW04/BIzMG8tbC3xLS1JEmmeLYuoPy4sh2lZ2xjnvnWOUxz5umuN191tblA44Eog60I/4
7fkDJsswdRIUT8uR7gYVPOGc7qba2biN17xcp3h9wNcpcnfptoLgnpMWDA9/BxpebNob2EX7hlru
xIPrC1rbu6Ul6d6PlWwGdxUWlCsBiBtdakGRbteTp+tmxJ+Rj+3SjNjXRaTTFB1KiaLMnZvznTU4
+6Iovesm1ldi4bGGo2T+NjSQZqmFlijqGFn+cwL5lfPF6naD+ScOACbg/1qRQhxLNFLFojbYlfdF
d5zAOLmlMb82KmSBqRTveaEoaxJps8qxzxJV8HplGOVLf5Rn9jidnhUvvRkPZlDfsKN1Qj/3DsT8
F4wr3TwIRogtoP6apy9/hHSoWJY53SB+RDtdRvNV6aCA3mx8si0bUvCrx6HGjQsbthEY0duggSJ7
C9C3FvvQkIcEohB9Bk/aZ88bUz0BVzXuJMbnb2UWn3uS3SSEB2maemZlu9BEbtzrrriWSwgMu6jJ
gIJIzsRMzMsMbYR1sb4EZciF49qossJt6sij0IHU0Uja2Mq1iLE0KX2uvtTTqFQRMarMugAR5+lD
9r0vtV3m2EFvZRvBfWuF0pczaiCjQ4pdnQpIS7bG+BGWSnOE0thb0avvqhMVu5A5lwx45I3NXf+g
vzZXOoEKxmvHtMTmzpY27tUSRRNQXvZ+ZikfYxG+q4V2G5tbZeW16IJ6ly6QXCCgkCk+ojnTp1IR
EXm4weOFjIk7M68Of173nLVuN3C80JGmYtgC8LjP7mqAq2AEPxDOvk5v1YR6U0qhV+/sK4XfZMl7
a2dHE1QDZjQdIrP7ft38qhcJnAWqd6CMI+Szddr3fQ1iGjwhiu9tksFxWKBHPS7WD4zsbHzI1S1d
GJOuHmKqLAT1NEpDIG8v6WsyJ0eniQJT+ZPcHn/un2VJm2pi2J7TGsuaoN+Ha/fGyi1kp9ahG4s7
qO/6ddy69rw5mrG1QvHvi1sPCmug6h9gN+blAdS6Hjc7yOBiGMNJb8dp8gDXvo8w56Rz9RB27VNW
0juLDa2rtOm+SjpXg4TAH3xiqoKcVRDVgF/3828CYUZaD504PqiapnHgRD41fJBFudO365ZWD+rC
krT6warBMhhj9cb41SBulh5SdACANQjFVFu/4brid8sZBtiu/lmXFJGKCaRGRKyLgSFSnd5CdD61
aMtnt6xIwSceElMxU+FJJuYhdiB3cJETbnyi1eC6WIr494XbkNbsYm0Sn6hr34jTnuOO+n34igms
nUHZjsUfOWZFrn+ttU46Jq3/2UAqId85hK+rUlgFMjcgjB0hieBpUEPtrfaAHB6lfe6DVuyx70kA
WP7Ojj6gaX2fxsfrv2Rjj6n07morhYaYMBONZd03Yh3iC2xfKu3GjbmWkhJK8DwBKz0UeSQzVtqU
ppPg5RVZZjBwegAnzf5PVvLLhP75Q2Liho2RggjX9NGJWzFg9vFrOM8bZlbDzGIlUtQuSFvYENzG
QZuiY92Ut1r/qOXg9x+39HjXOmyAsRqg78TMP1BS0qYZTtsoJHaQFYL4fISmvPmYgo+cvFrG2zgH
XXhnQsrWAAdFt2u2phw3rUv7GSNfbowaC9VR4SqMBxqfYtsbSgid7tLuG0hXcB4hY9jrwLwNu+sf
czWcLZYu7XJjDVVXi5d6wcAAzb2Z7iPoLEfZS+64xhYp5Nqc96edlm7HKIrLOMNb04vni9nvSoDx
zX4/sxp51SNRHlPdH/lGK3jVkQRIWRwIaO2Jk7kIPIqTDqpTwGYZxse87qEu1uxyW9l3WOL13VzN
NARhMjh8DNRMJUfqJzObQh1vdjPugbHTdkpn7FO8MGbjDdfWRkhZW5gYInJUiBeC/VyyNhWRYSpG
gYSfWI1bJ+mPtnJ6T48oc2fdfLm+ttVKsAkIIRhgLFNX5SJVVDh2o5owBySfsW+S8tw2VeGbbTQe
QThL9x0l31tWNe5od4VPRjuC/N/8lNFyS3NsLZgiqKMnDs3u3wVH9KwlI7Ks1OOpczI6EPZX1m26
+cpacVf038SjWHS+QaQh3Vktj3pIC/QoZbJHO/8o+4cCcjBT7wF1Fee7RlFE2+L6Pv/+VWETBTpg
rgm0u2WcjmLrMStC2OSZpzVPgturoMdi2KIT3rIj/n1xLCy94xG453DpW17bPU15YM13tfHlf1uN
ODELKyUfINdmYzUmKCRiG0PD2pOhoiv7fN3O7x4hdg3uKcglIXkgxbGKxZDwa8Vq0qehf8jVu2pL
GO73w/3ZhBS7YrOcnf/j7Lt25caBbb9IgAKVXimp0845vBDetrdyorK+/i753DPTzdZpwoMBBgN7
0CWSxSJZtWotdzEx2l+hvde4H5YopX/PslrE+RmOnkdVh5YmlF1BOSzMWQtOMmVagNtj9RBy91F1
OknmfNWCg/cQsn3YyCKow9CSiMUMZYGOe23yRoy/DrkYAfKjUATEyxIJ4NNV76JqasY/JQD7pTE2
BgOFM7sr0JJ6edXXfPjYjnBx1ccCeLcBCTgr98Mso6ENzkSUpIhkPGvzhQIYSlDIXoF3Voi0XYuL
W2UhP8bdO738nQ265Nr2J/t1etHHUw7JFXRkg7gCsMvTGbMUu1LHHlfw6hp9HftPPaS2Xwfss9lO
QU5V+nqjH4yNGaBrbqZvOZDO/SH08cCjeMICo/mDBSGq3RDd2V6e4xVWDXwaFnGRXVqyxML5ydHj
VUwFbq6dWdFmfFY7RiOQlgDCTnl547rfxEoeWqPbpMmD2jc7VICeO93wVY2Dy7NE+KplL5aVvQj9
cmhkGDiOECuF6eJdxhpwW+M2bWVXbO6ueKxtjdrcTNiW0ywr766Zg4wmdiWSpPBoYQrKEqTngw0/
481cfUw2A0tdPju27pVZ1mQ0mcBj5yVdbe4KJUfnHSG9TefRHg4h9DEDt5szh4IsoSwgT+gsfJ5J
37ww5LfuzbInpn95zda+F4Uky0K+FdgREZ3G5p4h0Y7pmfDUoSxVfWUeD05cXo9K+6uIZZQgawel
iRIMhEAJdgkq0qfuO9mRPYbOcodVOCQCG9UfjO4aDbm+PU8+r11kmHJwUA1bQAtlq3NWfEdLw59D
WkNWEt4gnNKxGjVKB/0xXCqzkcZZCwkYMCc7cfw7jQAOsqPKR6AqAhx3oV/bA/++PN1nhw8+AD+A
5ihQo2L7iu4xjXqVtfgAre5Div8ZacJp+GJKI9NtOruu/7GE7Dmq8bhkiqRMSyItQWWaey5hb0XW
954L4tKgRXZgNAHLAyqJQsR9+lt/EswKcTZBOpQZGszWgLmAEDa2fZJmNCoYDf+aT0uwJaxmwTkw
vAomM27AYlNgQavdf1mufyZRhLhWHEndBHa82LkFzyYdhisuQ9GcnUynoxDhW06nujNrMWMhSAS4
AsSETiEyftfWvaSqtszHycmxWEJBEoeGpiNCC/c41Yojk5EGa5McBlAkV9Y1cKl00rxxobioNlGb
by5P4Fl4EUwuf390qVMjsDQiKQ6q2l73q1IDmVv3lBa1r5oKEKmyE2h1Lo9GKHhf3IGD33FhLjMn
6Lztrf6hbibPkGHVVu3omETcXdDzQIRhAUVQaNOEK5GTZTduFPlmnwdKhXb4QgarXZ3BI1PCkNBj
7/Zm3yJiNOgm/WGNuzgdkVIsPG7JEgzrtvCeQNUVVwzxEdPpzlDlBVzRNDqHTuUPO8oOta5HPh5y
O06kgOUl2J955PKA+R+DfyTZjtzDtJWu6FXsYMCK92pFDlbcXDWhui+69zaq74AepUihXkOtxYNv
S5xzNRgveXGQLQEXJYbIesxKliGpAdryyk9qKBDOX8xkkoi46itHVoQFLMF03LUJrAwQBbD7+lqN
kk0HzcXMlCkpnx+uy3YzkFbA3dO0z16EDri5eZjDltIGep9BVg1gmszXQ5ASE+qE/ghuFCLrdl6d
RzAeoW6zHOriqap3Vp1nw4C4MoGn3RoqqhmJbymtBOi9Gr/+tSMiKadIGViu9NwrU9fLjE+oEQ4F
RCvRgI8+LpP/NF0SXI5fy+KcOeiRSeG2Mjp6YSoGTGZYMBf7PKV97jX1Z6IVVLUkQA6ZNSG/NzsV
+tUcTCSB2Dt7CpVHy72JyBMSCKHsoSKbTOFePFiFRQoVtqy+DmbFx6u+nXEteC16tDNrfoqXwuW5
lFlcnk5Hmz0FFzkAH7CoAcXRgow6ccNgmKGb3GV7ZLxfsni8Q6vTr8tml5+9tITClUsrtLh3SpgN
0QSR15kfgXLwsolzJptl3+FSt8glo3Ap1g31AlA+O55wT1Cuo/6V1+9tc2VAzUHfgeabF7ucbOY5
oyx5cFQIPaB1wLyyu70B3bkwlrwQV7fj0ccI88xBst5PGQbcW495NwVVeoVciMTI6qweGRFmNTOA
jRhqjDhNDwYfg3qSyY6sxk30FS75UdDSis31NpYqa/sZsQxTqPW/GsIWghunliX1V+fryNDyIcd+
SQxWJTUMDVVLyx4M+MarZkli17kRyCQAgIsuDqgAqeItj2eangH+hUCC558CfYWyIxtQ/v31spya
ESKIYsehkRpYezBl9UhdqyBYj1sZEdD50pxaEWKHgnbQtm8xGGfW/Tx55RDhqNnXYH5e3lfrdpDe
RHMIbgkiaNkZKzPJLNx9SGtte2YeZrzgqDG028HSe8nUnYcnDGppXYKzafBsIdTrTjpXIxnRogQ3
iKYnI/Ec248WObwkwCsAu1YSNs730KlFYbHyyLDSMFNxnlnzrd1w2rrhw+UZXHW7pcT3P8kIV/Dt
3h7RCzthUIqRfRXFQN5SYrMtSyH0cNnS+d0RVRPArgGvBR8GelFOd1FWIW+gTQQ1/rQ86NGub41b
0ui0/kCC6rKp885KdHqBaHgBF6Gl5qzjBVoaeurkFq6Nk6e9b9SnkeoPpVddASqS0tof3kOv+9Jk
nRx/kp2nR8mpXWHBtCZOnQlKLJ5Nn51Ddj3fN8F8128eNKjk2rSjxbbDH9sQfqbPZjB6/VuzVQLH
NwMetLvkVfMsqvquV16XfhsMb8avyzOjL19w6QuFnemUJYeeyPKFd9E2eq7e7CDyHN8N8AVXVTAg
DTgfHKo/gvQm2hpUSvdzfoU5nSLh8JlVMIl3Iz4AEkqcv2nWs5bsSX4/GTgpJM69ct09NSYcQrGq
h6Uyw5ie+Rq5McwghKaHCsAX37DqibNgriQhadXNj1xP2FDT0CdFHMP1liqF0aF8ZkMXt6Q929my
E3BtLg1Lg6wSynKLkOXplgJglPWlYmNLlXRUDIruCjr1IE8Ke7/jVzLE4zn2Ctvq2J7g3kUMHdwE
Hbdekb60hGbqbV594vXnueWNMqHcvXE6r5GJAqzFXWTlgPLFywFUsULgGKtRidKMwWPGO8gfKZCV
ycJAg35OCtCQ+uLIiqFrMZEsRVDkAFE3E8Ux3Rh8IxPofL023Qz80y5fRybZh+eVekzlkQ0xcVSb
eqW3XMHJxfnTXMw+9KD7NP4kEGjjk3avVeSqMjNfdQZ0CoRBOr8BvCsJyed1WOErBAdKsjjCZ2Ck
w1B5lflVs+IhH8uNhu6RWH+dhxBPmWtFibe875CEziTFo7XNcjwLgkOlpWbmboFZsICprkEkM5O3
Wbs2k3t7lFClrXnRsSkh8JVFX9V2g6GqyDvyCtzWtm90v4xmg8t22uxsGXvtavA5tihEutI0EruZ
YTGdnpN6O+ZeWOYU1Rm/7V8aOwygNMjVv895njqWEPJG9DeTebE62i8liLyI7M4lm0ghwDm5ZjZN
BQNNMUc0ROO9MvS0KWIAh8vAMNhrAZnquTAfLx9da8HueDqFMKA0rKqgqo5gZzEwhV+RFHz3re1V
0e8k2cd/n5VZ5hE5EhtQD5DAC/4yt2h2ylS4Zph/D22PZAwtwPYuYwhbjzX/mhGcRK9Zr9nLDmjn
ZMea6Ya0JFD1WvK6WLsoH49G8AozbkO1MWBGbR6LYTmUjE1ReTZQXZdX6f8IKf8OSHAPo2ZTEiqw
xKPKG7M2MOM3a/Z1ewuJCTBrL09405sj3zBlkJnV82lp4nLAJaiBU1IIZ87YaOVMwsYbMnP4nadk
3C59yfuisqE20eWsf1Qq0rxB3q72e96VB2JWQ8ATqXT8amDTdHQUAUGKStLizEdPRiOzutjmUePl
PfGj5LlCay9eCYQEdixJ2v8By4tXOnJka9mwR7bYaPZx2mDUNu98kHPBJozNyUsNdDR3P3Jj8jHM
q9ZMt7VufdgQBVMBJOrH4VrtvxUn38D995n609UiD81xW2NUtknMHmuegJscsqjuX7cJ4eCxsMLw
k+VJICJTYCREz3+LfnrkkwDZilWLGmEvcUbZKgh7WImqFPhFzIyi/h6L/cA3lXJV5ipVZS8OmSVh
G7uQZ0qiHJYcN/RKOyiq51J9D+soKME7cXmLrQbgo/UW9nKINBmBRiGy/dmm5ehP99CoBvbPiuZm
7Cndmxa/Xra4fpQdmRQ2Ne5Iij1b2NSmvU3MvdIF6PhUEstjHMzoD+6ELFZHJUaX1bnk10LAdyHA
17U25tSoHuwOPmteZc1bNmtBA8Kqgre0WxKTD5NDuXuAHo/E/mpoBt2hCWo9Vz0j1qiNidlNGzee
qV3jWPUGq6OQv5qTWwSTin86YYO+ykdt9KzheXAPloqGKpmmnL7uWf9+hTD1JJ26atDxFfbdnfUB
RPyW+8keGD2VEq/FHZEOvrovvZ8Vjeg3yoPqJvWVTRa4/vxxeUZWT+CjCREWRKvnniOuNd6ogNhZ
Hz6RKoHcTTH5nVrvTdL4Y2fKMGyrL1ZyZFUIpVkYulGjwSoAALTYRBH9/enexpT9ivBYBY4VEwB+
eorWIbRG7JXdKHvWyxxBCLAxJNTLDGz4Xsopmtu8IfLLSqYMYSx33XN3/2ehXQFeXiLNnmQmrIDj
JA+6nQ69G2v/BcnaL5MavyYvDKo3plDHj/fFoQ9aOnrDh/H4U/PiTbnPvMFPffkmlAxezHp1TWs4
/fJZVZcCGmpm9eShK2/esTTSvLmCiiQEQ/X0XkPb7ODZQ9Qemi5Gy1iSx91voiUEInhscr/AO5Bc
9Y3m3qht7rQ0LFwyPcwjaz/KPq2vtb5h6PywzeYRSlLdZooSIKT1IXUx3TlgMmGtzpABi2oWBhDW
rA9hYrY7MMoZVyVUUKlaK9rDqHbWE5IcMXLCkDvesahy3vJmYIeUh1NIgX7sfOwpJNaNYb4tbDfb
Jtw2t049x0GtKOg9c7riOkf7i48cNjBAOW9fuGLiwWm5YXzIHOLelejw+gFNG+cm7+aqg16nowP9
H+WoObWVXb8Z0ZhuTGarfgG0IYWeBEH+uDE+4jbt7kt4dO5DHrZCkXsu/LnNo2cl6S2aRblz32b9
BPFsIFWQjpmYsW0rx0QXTDtZP1XM2FVUh0WL9GOnhigbVqpBazcadwCDsT30FGyQCSaQhuhcl786
cz89g8unvnfGMbprVDDNAEap7WsVCnvZ0Kvfca0Dj1py9aNvdXffFxF+kTk831STjQWfJ63dc1S6
DmFKVMjEDqHho/TlvPRq395E9WRVfl2rxS82Q7yWRVbHlrYBY6dB4RmYszDj5NAB22RRPWrdYoM8
GekoZ8zMUclKu5Gi1qRP1El0EO2MTfhAmA5R1bLK2G0DdfN7ZAEig1q1k3/aPGQNaKtCUAE0NleA
h6ptd6eSgtyrLG0PUW4oN67VZpBcVkElzC02fRsVcT0lnQZjezku/snNX9q6wjOWzEhDpir2iH4T
P+Ki+Zn49+mB+T/Rm7zV78p97L8NV/Z+2kQU0nES6+eYJbxU/g2QIt4vj5rS7ZcA6Wy/OmTsdtET
WuXnh4LqH3PgBMkDGqjsa/uOQVsb4VLWQLp6H3HRjwdRT1R4xdrWlGEfkzDF6NuS0HaqbywyOwHr
hh954vxMeXdtF1g0s5z2l4d+3pIjXCOFw3Fs3XSwyh5DV362HQDU1xGevA5bFGwhM2dQbj8BOKYm
gR59hvUIGi5bUpJdTIhrf3yTFQ7F0YiyLInwCXad+2pkblLyOJHxnneyZObyehEtIQFmaogvaK4X
+QLi2rDzalwEkrVmwwzwYpWO+wOCy2TDjR6nn6Xg+q4gwa1mdUwVDSm5siwkKZu18R5/hTDldstL
R11kmlHdu2XKuCXKfoboeDL4lxd39eJzNFxhYnvAJxWUKRuvq7uOGlP2oxrTb1NVPrrYob2Uhmn1
kgt0qrEg78B3L74elSx1zZGA46sdrgwcqpPjw300O2jbEG9Evx9vEhl589og0eG70E7geo1cA9b8
6O1G2knvsoVXTOVfhY2rjPlmcZM63ZspgyStjw8pTUuHyjzQx8JrKIygh9twTKilPocjOnSvTDRZ
Kp3vAH9nk01c+7Emk9Jcuz6ARFdDa7ABuIlY9endOKz6tmg8nHLU7JKrqI2DCnmOy86yagbNauB1
B4XBGVVc2E153TO8Fcp5x1Mc1MqN3n5ftrG84cT9Zx7ZEN54SCJAIVWHjdCG4LbG235fpyELLltZ
21/HVpaRHnkEmyajqzVY6Qe0aqU1HdDxMOg+H0PJO3LdIQxkt4A9QA1VhPbGVlEligJT5sCDecBL
AuclrkFe3ZR78O5YtEDCMuKOTypDdmytrRhQ1/iHIKARkfcuQZdaYS51oFK5hjx9ym6KUHI8rC3Y
kQlbuFGHXVGXXQcTdTEBZl75AwD9l1dr7exDxPhnCoVoOGtu2tUD3uKpco3N7IOK/x3g/JdEyT41
hiCSEVq1slLq+soRa6ls6kuRc/msIycxUzy40PCGSznfMYOm2rYHo6buzbpnzSOtgSPLZVS5awsG
oBNEgNECi6KqEI9JNylokcBQXePRhD/mE1RjJSu2agPIQqDNgb4GGuJ0XGNez25ZYVyZFV7V+lbv
q11V/b68ZqtpQsjv/WNF2MhJ6/CsHWAlRgeahvdLWaaPNbRvGuJ40ErqvZxzKCQN/sDNZ5cXin/5
C1aj/tEHLNNwtHys0iytzHFja9Pp3RqRJ53jn4pR7VToEPJWlkNYDSlH5gQnNXOtH3qG8RbRtu1f
4/GtjV/7TpJsW8E4IcOMLlv0RrqoE9qCU7I8yrWywz1w7tJfs+r8AiNEYNopNZrwuic/+xrSpaBM
oZ0RH4ieUydPYwpl6YG6VpTQavxVOdpNDCFQ0squLWu5i6OPc4RYAEn7Ng4ZpnyYaR1fzc62g7qM
2XiJCm5/GZ/Cuh+Dzhd9V7aDhr/TBdbRBczCZSpAv06rQvO5Uu5JUUiy+qvRZ2EN/v9mBEceiTZA
SAZmkv6tre66OfEnsnEyB6wj6NZGel/GbisbmOC5U6uxOuphUc1nr3XCjDpAh5ftKAusMkOCz4aR
VRGtWWbQfknN2xEE/BVYAi/vw9X5Awp26YAASFs8g9DVUsWL5CkkMvGQTN+G5DacEr9hP9CIhwOQ
NnjWXja5uhdBvexoYHtFYUC48GVV11lMLxF7zI1TOxC7hdrOzdRpm8t2VucPsGUTTFyQBRFZfVJc
LGdwb+JsB7x9JvsIaVMQnAWXrawGsiMrwirlzsJzM2MCa7O6Lpop24St8mG3zkx1vXsoQ5B/Xba4
Nq7jM12Yv1xjg5It1wYzUdGnXPrhdBVFvy8bWT1fQQQHmsNFl/jsqqyGWhYrDqxkafSB/95q3Nlx
uwoSNt8UpgF42UMBQm9ka0pJOef8dALCTEc7GnHQ/QOwtDBCyKKhBWlG4/fYuz4f1J2iuhtbhSqC
aW6UzniZ4wEN4ZBG0J/7Kry/PPQlZJxcchfrgFMuXwDhGpGZqUA7wwxFLjTZhl9DBCBQI0NTnu0A
WAC0YiGHwzMEG+E0NmZ9ONZGz8BpxQIS7WvtaiyCrni/PI7zJRTMCDkZiCoqqN5iGtXXSg/CF+NL
/Zh8cAaRkE7by8bOnFKwJYT7sYi01gxhq7f3uKfTuL5zHYnjnyNG/hhZlLIB1QOCePmIo0tDw+d4
5g3oAnFt3qTQxaHIjGue3WrTFnmQlBbmkPpZmQLEn7TjLTSpkE3FCXFo8u6hb+dJ8kVnm3/5IBOs
YWgmwL9F0kQjZgMBD3jmcf0b1HI0d26Zqtx37gDyulESN1e3BfYDUReGCVx7hTk2+gY8pwu7RKXh
xguxpmuXGQCv1WX90cdWskHT9l0bzvatbqg3iaPYfjKnkt2x5rsErXloGLVAFSrSng9IzlbxCJh4
1rm0J/u4+kycd8uWBO+1mV1aJRxQTGGviAQvQ8mNDrI9mUecIdDHDDrzqR81QFwZH+FIvL/33mNr
wk6Ze71PEg5rLaD2ta4HmX1fj5Kryh/3FAMLXBfPcw1QXdCdn7ovM51o7FkEoevKGvDM7HNDRcoq
J88d4P7buBubH1BKK6IrsKEjNMRJiiwmwPnz3rYT/jwaaTfTVrHJD6dH9jlVjBkZP5KnB7WeiggI
KQUKkk1rNc880poALaS8BkilnYJwtvIX3WrNgLSl9qy2RPlmvLR3WWeqLyZj9S5rp9xPIjJfRzHJ
webHGMAtqDLcdyH/+4oStg6uGwaKiguVrvjy1qN0DG03xmTkw89htMZ7x+5f0I/5n04T4rgu6uyg
lzxLaiXgIObDQuxRsgECNF/NBGrgq9mlyAA5JNDtQw9hykp2/Ti7WS0DXJ726BIDE514s3JIazML
AH3Pal/m7mmsUKuBbjZNlReV7zQZzcE56gT2ALpUkdzCsQ1G0FPv6squykEDjh3TvkCHeDQ8NfVZ
HLQptZN3I0Nvx06zbp1qe3nvrB2Xx3aF4mSiR4UyOBin07Tb2B53wyRTQVgLBgu9AiYTnSNnNEy8
HVo9K7CC0J6tmn097KY6X0SEAAqX3IfXzrFjU0IkSMsQrxl0qHtO2HpDaO0cM6Nqnv2H8HZsRgjl
YQKhNR7BDNOQHRnvx/TdzUuPTb8iaf387N23OAaoL3CRAw0GShSnjrEQhTXF0GKnGTvbfXQTl7rm
A2dPHWD1lowjTF/zBwud/bhwGyiIiB2DWq3glWsshzSI6FuNutWTPmPlAqV+aNgrpGAVctOFP6bS
y52dkX431S0yUyB92zr9lUp+caWmefWUzbvC8uMif7zsr2vOdPx9gr9adWOkZogoDPQ1LtD9tOH2
g9F8tbHkpDyviWHigfWHsCpSzahWCNc8gzuNFpmYCa5H4KHeZhOI0GgdoYkhfaityY80JK7aIshK
Trvss0IRl3lZ/dM0Dun4WjgjtUZPtR7kec/Fv8Sj6PjTBDfvdADgx2US6vxqUnNMfoAcKzL8hvuc
5BsLqf50Vyp+FuZ+IZMsWnPI5cUJtiHQsqDv4tQh0xGYY70vsMd0aKDq9n1h/mzBgppqmAbH2Iwy
idDVmxMh6PNHxWTpvhAsoqhMhs7GdkOrl+s8oOus6N4K+znqf3TuQwwKOVyKGxkiai2WAPqGXus/
UDyR52LI9Mm0M3CNARCwGzUGJof0zuJEcq9YM2O5GBb4s5EOFd8rdQ36GRSzMyAKVQ8sVpShzK5K
4uLaaXZsZLkWHl2906ZyCwjTYSzaR9tSs93a+caIngdzl7M7XZbeXbtlHpsTFqyuJzOMJ5izTLQY
WZQYtyO0ulzZS2wtGIDZBEk7CxxcqAKcDgsJXezgEoeXkfbQWdvz+TGq04BoPzJZQ9iK1+P28UdX
AmznZ6UGCCoCDUJgKk6erJBDBhAA7PIu1GhqoFtXcqNdWa8Ta8J6DYkeZsoIa2myn+sS2qQRWBMI
tXSak08DaoeQqrwcWFf88MSksGYJBCwLs4dJnRuB2nb+UN6oMsdYWbATI0L0nockYXy5qYdDTuvs
AOpHTCt1AMKTAYb11RXDfkK1AqRLwECfOkdeJCQj0zKH2VM87of4ti0MgFV8MwxI8RwnxIvQc1n8
iq1rNu9sg/sDAYhTXXpAQI7ZhhvO0HXTBdBXAhC4o1G/wQUtJbSM7gZZq/7q1Bx9rjA1OG66Qo/x
+xxgBxdYMI1v7fprUJzA/nV5qc8T3dA7QJvmP1OzuN9ROOAONJvm5dLH6q/S9BvlLQYxldvSNNqr
U8DjTWVcu1qgl/etdcinwqv1R9d8z/JoW8lO9LW8wNHXoGhy+jWNmrFBVfE1LqYZFJfhjYle91Sl
Tb+3ipCy4b3j49Y074vcH8b/wP0G8xDPQnc/2IzEUpSCl3qDus0yGfej+wwpd0j1HsZIcp9Y3V//
mhH7ZZSZKW4Tw0zRvMd88MNqV9TFf9nER0aEgGgSJUKD5zKVymfjhrSLAzSHXPaetdi0MGQvOjs2
VFSEfaV144Ck4kJbaX1lbD9n/gBOUjvzx/SqLN/G18vm1uYNBQI8Af/UxcXlUVsVeg/hhH03BYqz
M52nWXajkZgQl6bSB/DOVTDB65ss/KitQCk2/2UUlguJcxW5JjHVNJXG3BrKgONj3k3kTU2uuQwe
sToKJCWtJTcP7LmwLlGva3y2MYp+fIIqxpReg//y8ijWcpJQ6v7XhhCkJlOrwwZZcgSo9/mTgGIM
0HTztx5/dv1DhmPR7HKJzfVhLQUid3mQi1nDumo7UoLSGuwX+zD8jpECMX5cHtbaSQHiv39MCKct
Q/0hB/NY5jUsGJQd3jSmnxS3sxvojSQ5LhuNsEjuFGYR6WDKdcDQp+2G+BNyGZeHs3aSHA9HWKS0
m4ZGU2GjjicwgFFiv05OTl3typBR9S0zIzxE4A//zpxwkGh2zZlWwdRQ/tSUQ9Z8V8D0htvLA1pL
juDqr6GOYRNcksU38JwMAAR1cLsJtzuw16P7R6Os66/sGgh+neNhXN2CFWo7mewmssOHqJY0xa4F
veMvEFykgh4BtGDxBYaz76ffVv+sGyALPUAuvnQ2sSob8RKohYmF0hjKKGB0dJCCMk7PxN6do3HQ
TDx5eOyhdSCLX+wyyNhhJDO6ZN8MZJBbPMUl58efaHpmF6KY2OMAZgCZcWrXzpWJs9ICjQhtXrsf
eWB8GX70qwTyl8Z7ntLwF9AGb+2NczVJbK9sDWjhQMEFAC8orP55jx9dSlLe1szGObKESMfx83bb
j8FlR1pZRXR6aOiGU21oo6uCu1a5XY11rOBdUsco/qJxcgtELogOqRn7uOQlsuzlyv44Nvgnnh6N
ydILrlUjg9uQhGYJ2kPj/dxdJ4aE9m9t7o4G9ucFfWSnV8PQIbmLN7kSAlSNFPCIhsb/sEDHRnTB
N6rOLApcib0IwlwuA13V28AlYNSV2AUBU2SUF5JheMLy90cDSS1lzo0U/gcGyuum7DyjRgfXEAfl
oiXYJ5J5W4n8J+aEUAkVdyNUVPhcpv9KATmNdY1mSlA7BwdzKVMolFkT3I+bHS46Bazpls+TH+Dj
p4TvxtQ39Ye0+77s6yvvH4IqJaIe7rV4AYn1CtvM3BrAz9S7Ao3qtt9kz+V2OvA9Cgt7wMhfYo/c
hdcQCrtVPkGrHFTb5NpHwKFNEEpqX+fuefopwjSrKrOKzlag3drUSIodWtIDmbe5PODzvQYj4FBR
UZBY6Z005xxV5xHj1UFCSjq/BlFCbj/ayv6ynfMgAjsLAxk4PgFdEd+VyRyWahXDjqZ9p3aAbNRc
v+lFQnvrIbcHLzIlL4fzxhp0Lx5bFKYP+d9EYwwWjbvP2DPem+AJ/cLbLnj+6dL5PX78mTdB7AFx
GQOrR4kfX1c0O5RP4WYOjAAZuq2smHu+T08/SXDlTB1KbcqXyWYByJ9699C0H67pFzKGiJXk37El
YPdOIwJYlauhWNzY5C3ZW3mh7lDaijd2y8IbsLAlm9jNTTxLefmLRFb4GGlOtLU6N32+vO7nnCwn
ywBJidMvUSctHAYLXzJ4HCkZ0I64QfuVqfR+8itwssTYOlfKzpZsntWpBsQUiG70VoGL8dQs4y43
cjWGIEN900AUJNMfHPtjNP2aS6LhqmcfWVp22FHwzYFI4YUNS+kAkljc7EFEpUICoiS7aHjryQNp
Jdfh1T17ZFEI9w5hUIs1YNGwt+UQzLoNDo47Vv2H4ju8CClkFG7xyseF6nRoZIyKccpgSLW92EJD
JDofQU+LRCvvvhl5VOPn0b2Fcs1ln1lfu3/MEsF5WagmoVUs49N80PNTrtxbblC4gTr8dRr5ZIAi
6EYLOeSJS1hSSABU/DDfa9P75cGsvP5ObQgXAE1RKrSxRhA7WfSryyBH4bWdm8BlMZQrXvqEKtO+
l+kJrx4e/y6diPpXY1vtJw0j6/XZBz8iPOSTzfFfX25Ox0ZOHYS5RW5Wi4PExlWUPHWgGEgnyVN2
1dtxbLgQoEK+WuRUrXhestmFjRpUDHNCHYhCQEQ4Qhb08kqtut2RIeHASN2iZWDrAwILpSui/Azr
G9cIZk5rGVnHSsiwgDwEgFPX0Dwlco8rrMvc2Q5xaR8Cs7jrY7+1n/ryFnAWQNvs/O+93AJzGYi8
UZhDXU6IF0mEFnsnjZFES65t7T4z3/O/v4Gi6nlkQpi7GMjxZJhQW0uL+1a/5/1LXaJ98E7vJMf6
Sqn11JIQk8YaaZxywVDw9/QH8XhBM9q/oh1yE14bt7QePEKjHwfcge+ag5HQ72/1M5N4yh+egtMH
31LkRVjEvQkYGjG9MoHpzBk7YKA0DWRPlGydg/qjzmj6Wm6zqyLy5sP4PTYbXbLfVlz0xK5w1tQd
iqt2D7sOu8/Up6T2HMcjRgj6+N3lzbAWtk5MCU4D9nnHrizMs5N9t8q79Tsa0JU50aa70epXLbkJ
mazreGWnn5gUnChTCCmcBKND3WbQ3md1y93rQoZRWX7l0toJDtRPaTNPDgbmar+m/oeh+Mx9rKPH
LN4xXbLzVkfkgFMbCcylWCkkJNRuaKJhQEmPICPfo9gKJHqYXRsyEP5KtIfsw792hDicDr1upC3s
hPOdbvqseu5ld9flJ8Rpg8Mjgiz1fVO8wBetE5U6g2AOYMzgIf82ZPnkdQOOChVrFVlrMc1gOMgW
2TPER0PNAHWa/jRLeZBXTSCNvCBqoGsgagygc90cMOglSv0qq0cLWl2Xd83aei956v81IJz1Uavp
41zkSLvmDyrOKT29s7PHSHa9X1vuYzOCW/Gk7nFrwTiiZj8Xr3ZNEybZ/2uR5tiE4FFR2IToZMdI
nPJViT+gR+AoqHRNKc1kTOarqwIWO8cBNBjoaWE0TkoGrVEBVDBjNFNVXpPLugpkFoTBpLi4luWC
hmtxJCAvWJmSG/nqghwNYfn7ozcAbysUy1ygO5ToJSbPxjR6ySBZkVUbAA4uEnOoronp3JDNRZ2O
QFaU452i+E55beTfl9137V4CQMU/Jhb3PhpGxsMmJRVMVNNt69DO9QmwxNVNrey6qvZBmiDZL2ux
WHeAdgdIANUi8RwFaEVD9QKVt2ja1Fbj6yWe4JOvWNeIz7WUaXrVqY/MCeNrTTeyh6Vm6vDrQdvF
9qtt+BPfgQn58kSur9W/4xIOz6F36j6eYagbP61kW6NeQSQutzoWIGAWobgF4SYcY07t5v+PtO/a
jVznmn0iAZKoxFtJndztdg7jG2GSlXPW05+S8e+xmuYRMfMBe/aNgS4xLS6uUAUpK2S+SfHYF09h
cNB8lIE/RJHA4xIAse2UZdu3aVrC8Mvjvksf8YJJCqdDda3xt828aAdVP0fENkX7qoWidtR7O0bw
IiWgx67CDRX1/nAtNEVSDEr10MZid5wMvZwI6tPY4iC8R64XXa5yCwVRgYfItTgLGGanKU0UKYEP
GFW+k6TXUtRKyHXP0A2AJbaQ4INjf3lU88iIMm8ucCynFPQlwdGKYpeE6h58LEe5Pw9ZhhpYNStB
X1cLUmWc2gO0gupI8JmzDwxpu0vwKCOhaTUTTNFZOaY7pABcWbJRIQUKMRvkqpE9CCA/ssms+7GE
nC3JwjTBUrRg5gOkussO4f1jdgANk/JCndIt3hFJ2gVn5U55I46Epjtb+rV+nnm7BgyohOoGUml4
Vl+iNySlZMpw2AbrJkfbvB7tewmlfId1GJ7ZQP3o7D8gUg++h0uYoOnIVFs4AbmyU73f3Xgzgrpj
HYMXGsRr7A+IzkRX0MDbQgsdIG3hoPTXBZeNZ37TzB3VHXDyTtl9RHd1IjjcvAOxRGXCgP5IUB01
o9bZMUSra6G9rI+Lu0QmDgLONhr72FhVpYIaYipwIBrQVLWOhibIHai81NIpzdhoHB16Oqm7jskz
jSh0n3kOdJxD1mVtUOhKGmPAUwJ1N2ZzRuNBZz2i0r3zKsGy8bbGR507EscKSunmvy/2vwHinJCk
PQoeIXoag72wbOFeqs/rA+KhkM9JZCNvqPyqY2uexDL/npqH0vrWttt1CL7lWmAwO6FET3JZTMBQ
jAMYvmw0W6MI9zZpbiekIGrPzSUwYW7WUXmeDUH4SEF/HdprWB9zIBPolEEM5HiNBlYANNhEIC8t
pNIxw8ba6b0KGaK6CK+lxkNUfkyV3foHcLcKTDVy8QZeg2z9b5JIFmkTfIAG3zAhmxJWxKOJLSXP
aibwFLlHYU6BI4WFNJbM7BU5JW1HaYvwUhW6UwSREKkp7SBR4fgKidq4W2YBNn/MYmNOeZZ4Q4li
Brm4HTW36Z9iS7BluHNHQcw86z0gN8eYRQkUJkmWYO8rZQb1d8k2re+IFKAZAqKQgS44adyt8onG
ErKVRtmgehYDGkMorFjfpurVp9MdUihHObPg/KDlThN1e/DvtwUqcyqqzCq1ZJrP940cOP79rLaC
eNKZbqZz6IQH/5HuwF8ObgI32Hjn/CB6unIN9OID1Mt1TPxSUn0FH5Cih2H2wztRWJ9TJgG3YQHB
3KKmJKfSEGFmh62y1R+CRwhkda52Ve6KI/Qdp8Axrxz/m/xa2WiB/adNBN1htCziucGG+tMUfeRG
AHAteieTZE+9TXSbZk+6iOKEv10/kZiZRG58COr5RLQyejBrsMc5JLzrOhRPfFs3KpwSH8jKzN1P
/3crMIcvDKCBolZYNGnvXeffJQgn32vVJj71rg7aNzsVlSLPP8i6YaBwBYkrAihzAPtyl+SyDnkg
ZcRb3fwekfcBDS2ld1OLBI94U4hmZHTKocNU+dIs3NZt71cBLlZfOrX+QVbPSX9U87vWEFQocb2h
JRKzWDJK2Nqgma9wpdhNFT1GDSp6SUZcqhatq3TovszLnYpOzKGufxX66/oScicUI0R9IyJfMCyX
E9pW1jQ1dJ7QCnwYkub65aaBafPf13F4Zlpb4DD+syVJCappZMyodYz0oxZtpVrgDX10lHzZHAsM
xk6nyjihhg4+unxn3CmHoIP6Rv0b0Zxmbzw0pis9eb49OaGL6MU/3O+L4bGCcfFgFCQIMY1D9zJS
pGyGfTSMtk/eR2S91fEsk3+4ZNGdh9JnGTSEUKi6XDjTGtVe8TChKTLoIOI1lPdgdH1VpNrEPQpI
21gox0dtm87gpGPYqpGODRqD4ir6XoSPUr+pixtdFBfn7sQ5CIPxwIVmDWTS+jWIG1SchEQ6GNW7
RbufNAlBUVYKypVESMyZqxIvHL0KSL16R62tlr6Q2nTQaiPYFNwLR1sMiblwEOlBMb+nYEildT11
uU0g0NFl0VNRa/dV3J5CGSQ8waNagI06uNVxrUvhtOmtbxriD2MBeiwjBMMflEq64LB+IEWTMN/H
C7+pTfTS0Ep8m1K6Nd0U2rUc4Ol6v44yH+svRxJSIXNFpIFnCrN7/JL2qtKhItIa3pL2HWqv4EWX
y6uxcPpf61DcpBjSYn+wmGUNUjxb8HbGE2+TveKZfoPOD1A0un7jwnsBG6PjRU7+Q6QczHNcNLRe
IhxBUGHPJlO1MVJ6K54PyHCTKzeQPrfXB8ZdqQUAs1IxkYoxhiikUxqJG5ETFM2Skmy7f4nqLwcy
m/DFjjDVvEuNFjh6+Bamk60joCESleVak8VY5rEuMKCrjaaAGWNsUzuKX4fCd2LQv0ftvSUqjOHO
G7oANQOlsRpqzC6xer9DnGEEVgWOakDVoJ93BlGhA3eHL1CYiy2o6h7JJFj+AEfWiDaNZ6Pmt5Vv
LW+rWY/rW4H3NgBb458hMTcc+Gx7oswl1aF87aHFqEaX05YqjwEEU6p9GX5bhxPMIBuqyeAxq/r4
4Ry8tvluQJSLPPqyu47Cv7cRxZhrxGepLmZUWjGSKSDzvZ0ezW33Km98qIuDaNcebzO7vtV3xkPr
fgdLr7OOzHVKPoHZ0LJS5HGb5QCuJWs3KbFbGs2115iHdRiuhVjAMEZQD5FZ9CLABOBZCwMQ5L6s
A3BjGmBn/W8GTcb0lYRAdQIK7WDie9da2S6rfU+fNe1eLV8CVMdKypUlUlcVLRtr+Iagkw0tBqhe
4DZDpBfeuBuHgY1YlUvMXy24poLsvjUQMKLfhjCYRQJyOXvsQGxRQjsq0vqn9YngbtjFPDCmUgIv
tV74+KQu6vFKfygK9P7dV9JuHYa3oGi0R60zanVRncZs2LRo0i5vDMT6VDccwds3TYKdyX1ZLSC+
HD099K0ccQfHP8ebASIVtrcNn6Zdu41/odUwFj2shIDMJjVyX/blucw5OrXv2cG76o7oVh0qe3qX
bUjlSdv1OeQt1XKAzJalfmxUaWhhDruXQXYH804xX/X+H+7OJQrjgXkRtgMpMaox+T2AVsqP7WZ4
a+j7+mB4hgT5fH1uzwTrCWvBjD6vI1QGzTquDgRCbR2yqn9PGwfTuABhrZWlFnKgVgAp0Xyb+g+0
dCl0Wyu7jo51HrkF2KDXh8W725aIzJ6AjB1FQz0QjXKrQbpQxRlX7TE79b+glS4AE8wha8Ms2nbq
2ANMyh/j1h26JyK4zni1wLOAJgpykYRFiwezG5pG0qqxRRBUr+pHE6wU+2FUt2Y5vdJcie24h+rZ
UFejG/qdemUZyWuflwjgRxsa/gRJ1ElP+y0ZpkaQruV5RUg9IixkQI0ASedLT4WqrRbIcyub1UkI
7oUgKPIQmf0eGXYjon7mTfMSizl3FergJQjxIgFZ9pAqAHlr9VMT1bXyDvcShJlouES+Nc4Ncxlo
TntfcfOkO6dSbE//VLbzwQuLpzB6aNlgM9w+K6j9AVef4upDbAfZ9/VDwF2cmXj2/wDmsS5cVjmy
fGqmAPAV1I+jgWxWV/S651zbKJmI7ZZ3s4BpzITsIGiryccbZwHWWtooh4M2F1m8Ff3Pst+uD4a3
+svfZwZTBq1m+h7BixTRTp/UbmA+NpCIW0fhTdkSZf77YhQZEsdeikZ+J48Onb7zZJA7dE5i4YX7
sI7EHQ84RtA+iNsYibdLpKRPc8uaO99GLQJ/9Ja03lY1BXaDuyifIB/e13I4uteptQwQD63flrkL
oMW8PgzeeTHRJUBUbGVktZlhZBU6M4YI1xQp9xOojjM7G+6jf6lwW6B8JaPVEWBXMQ7V36bK+wCq
sfVhfBVGwBVlguHPsPAOR48WM44WrNd+PgLBQCot0w6ILRjtTTjsYtm1vENRveCExs2u8ENUWLo6
XpnrX8CfyD8fYDDJZfCKg+F7jgHMmmKVZXvGU16/Dt1hHYa/7T5hGIPty6GSKzXGqSiBbeFuSB6o
yHXhHiIIeKkIK1AUJc7fsNh13khqMOQhQJOpz3r1oIcHOTvk9SYSxS55t7y5AGJtgpqPfhQgHIYo
otpf9/3TKO215rVK95ooNfhVVmneIQswxjRoOW0rWgIMuhnT1nygdmiPEaR87NuT/fIyOfbmtNkY
9p6I0iLcU7xAZh7qfR5lyWgCOULacwLxVxEKrnFubfhycMz2j9I+ov4ACHLTpm59LznSWXLKnX9t
bkq3PBTOxh42/kPvZk/ayXdF71nuk2zxAez2z6zKCCYJe8Z6Ux78c/6suGgtix5+g1jiVrm7at3K
rq5F5LiCDcTyRubqoNWjBVQ1DcBnjBTpyWpPZeNq8VtiCMrBeGDWzLWHoA76ylmu9smnWtLOxniI
822oqk5r6od2qvZQeAK92GA3VSEo/uGaNYvMpPeoolaR1748iqTxwtBL4JrmoeMRGfoINiEhWCFv
PAiQWXbo/YavbEflOVZPZuw2w27d3nAf+MsvmDf3whhIVgWpnQ5f4OdndXAn39X7bZFcB/51hf0V
3Xt48P4LJuJmcwJMBbUcM2oUKzZN2FI8atAt2GtIzN6Gxa1UHQMD1NUGqIDyeJY/E8DOP8uGjFFW
htsDjezgo2IsRGJZWZoZgKUZkX5BwbJGKoX2x3aQ0kNWzz0HKNPelegKB9N4RPAgUXs8Uq1Jxpeh
mKJr+3+pp5yTgTJR0eGMcrfL6W8jkFpXqp9CePC+Ji9JRbDmf82XP4e+FiCMZ65m09ikXpA6GqTZ
gyvDuoG7FPWC+eWZwSUKs6rJOJmdJGMoeGfYZklsU1S6zbuDlwjMXvVkJZUzBQh6fNeniBoCA/JI
gSifz7sgKVh5IdA9H0zW2YgtOS8LiKg6kl89Rya9rRTpTIzhCNaJXa02+/WNyZ24TzjWtsZpGOmT
F6ZOp7e7QRnuJhiedQieW0FnNiMoP6JFliVTMBRP7/wUEHXxk4AmIg42vf9tHYNX6QEGbHRbI2sI
zj+WCSg1kqqTS3B5Qhd3S0+a41/5v6t98OLfFT8Q8iH3VmGrv0AvN2dLMyfPDvHL+jdwdsjFJzBX
cWvUvl5KRQpZ4NEDP1oRF3dBLpEfKt7krd0Pei/qJeVOLXpJcWfg9WGyD4USQfOMTiCRkDxij965
tN4L1Hysj4u7RT5B2IfCgASw1lNwLVh161SajFoPwenlkIDBSCgWZOLBhoG9z1ii3O89P/MwjiC0
y9RO36Wb8Dgci212xNM0PJmbHhf9tDHOwZVoe3KLFVBUDuJg0Oyis5nxbxSEuayyxsnOA6ejNtyL
U3xd9g/xIXajHQoC16eTe8A/DSIbZtVjcNP6DY7DCArP3P/ZgqQ0pr+y4lbYRM3dHp9QbLhV0Uar
D0OMbPATN4ymUzgErjr0gswzL8pqKRDHQIUoaCNRT3Z5kcgk8QhUoGHj08iOJNxg+slDwVNroqjS
KaYYGlzBXkluSdVso0bEKMlxni7gmStG7tQoNuIKBkbbSshPgYy5cyk6aoh8I0sCd5jntFygMVdN
jdbmOA6BRsh9g5jD1GzAJG+bwXNLcLsjCnfymn+43y5AmdtHH6EK2KiY4aC4KSDfMQnfmLw3zAUE
8zLziZWnUoJxSdKdp29ra0MC39Xka917jaVNmEl29YtA3DsKNkH4EkTt3K+A0I5jonQ7PPZQ0/S/
jeWj1YlkvPhzbugqDue8x9jSeHTlpyWo4lNUVz+n4MTqvuvTti+sXVo9apOLzYfOHZFx5aXeIaZl
Ih0yZ9ihIHG5rUmoQ6nWwqSPV/Jv7VuJrp196epO/Kg77RGSn5teRmH+unngvXbwlocslGmipk5l
Q39BJDWZpOIaGbbjRv3uvambCdwaab71f2dnY5veUOzsQ3QnssIcawFgND8QE5RHOmuE5VHzSgWd
+4432BF5NvLrqNmuD45j+z54s9CXhLimyVJJJZJMBmKCl61Wyc4cfqrJdoRk2pDthmi3DsW5jS+g
mBNTojDXMnJABYqbSGhH2dNsN4rEBTh34wUKc2hA4dRQXO6pY8W7Qb2pLVFjAXdR8CL8b8bmYS6e
SNDMzdUiBEAENTL/Key2gUjznncBorx/zsLMdaRfmlCDoJKqsEPjoxnKG3Ty2paySeMfsQcJwxNB
g3K8TUIo+cqitiHeub5AZlwmiSRgjyZzy2V51yI3DtHP6AcihBOSFYVbIVMninFxIUETgOpOlO4g
wjpv0cWEKjTyEtIhW4JQTVI/5iBuaUGl30BrtYXKcgveCDwi3PXNyFlFtGB9grLjhGzuGM8dANl0
mxu3svJuDD/XITiX4AUE48VUnj+RcgCEb6GnDFqt0Lv2T5YNQfd1oI/iSeYpu0RiM3Z11+i9IgOJ
FP2j3pZXkTfaEdoKazSyxw1xG/JeJa+G8iDndmmc0iHYKBaKbyxbjsE0oQeHsDO2UIJ2feNJ9WQn
VX+GoFtBJaXd6dnt0Os3ERiT1r+bYxAuPpt1UsIuUPQan90hqKHm2155piiazDbrMNx1AJ0tCgsp
SnrZAKevBR4UOdGSMxqT9hxSmr752IZgadZIAG9Wh2VvMgOsPTKYS//eV4fo6qygi15pS/5CIAtN
xhQERSHKtpKHXD5miWB0Xzcyft+cNQt1sHpimJenJ+2KsPIi/H6NbC0tfSi+xVsqv67PIafEEDCo
3kW4BMk6YF3CzFUfeq6j8z4J7yuoJ8RbmewG3zV8H70sN/rklp1t0lPjlI86ZJIdR7X1YjuJTCNv
uJCuQt8YhgwmOGbPNEGhRKOK4Zb57zw2Ts0o7cZWFZVLf70WZw0cwwDvBVRXwQRwOdwmyZQyaUpE
4kZbf5R3nSs/p1feybzWK6exzev0V+akx+RKxOfEcfqAbELKxAA3G0X6+BJ5kuVWKmQYYGQXQHkc
pE11O+ZqN8seN2i9asqpg7Ijqe/yIQHbwpQqFXGVMMxvFYSmblC7VYdgsKC14ZLeUzd9XXWokDfa
NLMlNfFzuynj4NEz2/qxn3IsG5Fja6960d9fxXNNKu5JtOfM547dml4ORvtgtrGmsaWaB04qQbcd
b5mWCMxdPJbI4xcxEIb8roPuS/8gR0ca1zYlD+sH4KsRwVjorP6IV6mC/10uS+t1FbgaekT1pzOK
ruVy7wWbrLd1ywmE9byzG3tpzy/AvrTm4OqosrlHpSrdVL3ux11abqx4o/h7Q9sOxM3rmzR0c29v
kb+WO4eni9Qg7mKwAsLNZvZf2aaJoUUVAhiaj4BaYbabhCYQ4pIsyy7V9DRWCZ5UCZgY4BeLalA5
uhqAx3sVmiZoYPnSaqh4CZoDKhjr6KC+ed+JXZwkJBaoox3QMffaIa+w73s7s6/SG+0c/P77cqEL
/A9nZeGMSMpAK5kCP0/efePohbvOe9HT3fpu4lqxz1F++H8LFD0uukifW8Ct+j6OXaUCJ6HytI7B
PRugmUDnDJjL8WpidmyNztCCdHOjU3Grtvp1QMnO8Ca4VLltSZ7Aofrqd2PPouPPQqe0BT0U5mlW
l0TylRZDQosXCKBVWw2+rw+Iw1l5eSwYo+xJqYWx4liU5/pOHmzpiTrjpt/9Sq5197oJ7MA1dy/K
3vYPkJxBQ0vhjHbmWE6/gc6z6KDw1nBhESgb49DQFFvOFkEuTxUymnTvB9v1Ec9GZc0OMHNaBNTz
lLlZrk3cdjiArgv3LNTFIrqVLKfO9+twnPzTPMG43hE1hZljo0ZDFsdahipSxy+2dXMrT69qtLfq
mxEda81vixwS7a2QelRmxU4uf691QdiKt4dw7uHHoMIdbwHmwvBKw49agvGm4BdEE7XdqYKDx0Uw
5wJgFeyc6DO5PBTyVBSxaswlsgRt9em1HApJkud1ZxcNEiC4wnES0CTA3BRVKcmlF6NhBorjnnFM
x3uF7qX42m82ueH6NLZLaNSX+E+QPuRdUQtg9taIzc5vug7AaFaj0k4hP6LmrIxPdXGl/H0NP076
5yApcxSjEZdkMQ+y8PNtPX4vJvVKCkKBTRGNiD1iZZYY49zMFYDR2phukuyIR4hn/JCbPQqdBWi8
A70cE3PaWpTt1bE8jwm1V+Zb3VxF/bf1E8azyejZl2cKIBNF6MzeKAod+iYNOpYtT0PJShX+DjtV
svsc6pXB4E8b8DSK6P54kzhH6JBgRdW7xZJ2D1JAQjoX4qXxQ9NAl8uR5KdcsUd61YtYUDlTqMw6
ZB+sI7NQ9uXxAne9kksGsBqKmK+qGY9FY0zbxATX/PpMzr/EnDIF1FbI/+FNN7PnXCL5soc3L6i0
nDALbWUMz35+i2ams6QUVwU5BzLZWjrc43VUTloEfXCfsF/i90OLy0+H/QgHukdLuE0H0/XDZzKq
e0kyrurisfKDYxfULhxecIhpuKJqzY6mDCWWT1oU7LVWczTl5/qHfdlYCPUj5/RHD5m57HPiqah2
z2BYUJiWt99KSCvVcnjIWv8KsfjDOtqXLcWgzX9fuC9wASKjLYHWlQdJeYqqK70P7iboluRopiCW
SP9QNDpmsbN06qKwAl5SD9vUJLeFUYPbINmETXQecjURLPOXwMTl+NgCNguKhKYZQl26UxrEXh+r
+r00fw2iprWvYT4Gh7GijeWFUZEBp6HqWx1HgV1FmXQEk/BJTVOwqA6DsYFUXA7SgTTdNGr3LjVF
LLB7otEyVrYOoXGuzKOtpK1quQVqdVv0GA0mFQBxl5GisIWaCNGCtPpy21DVSFU6YhmD4jott0N8
hzvENqqXQFQawN2gCyTtEqmXTJpNA5Co+ozkljJsM5SBZZCgiy3b70XGiDuDkLxDiB6SpwiRXMJp
kG5pwm5exxJIoeKmsDzNpF4baOdeP3oiqPnvi6MXVXEhFwRQhak8WGr/LdIRHe2NQ6WLSMu+GPN5
dy5GxdiUOpKyTG0wiZpP7zRqoCi//aFZtWBE/FOwwGGsSaQh0dwHRY3O2A2Z3Ay6uGpQuBn2Rpk8
okk8BWUKWsVFPoxoKhmrEpvB0OYVprIkCFipNLeTqkVxfu72GYRB19fta+rqYzbB0g3dcZSRsAG0
Ms0LmSpA06Phd1IoDiq5bqzBPzRp+OplKSKgdfse6ZCMo9kpsGQUstRuVHouKileNDT0rn/QPLqL
C/Tye9gyk04ys6JvP2Y9sxWohVqg3U8CY6PnW8lwE7Tq1r3AAPBmHOodyGcgtgB/hNlRUp7oZMgq
rLSc9za6gDYQ73GnonJxpQhCQ1/TChjgEozZVkkn5VY3wNdOyyOB+KjhaOGpT93cfAqhbE9fAiQ0
1uf0a5SUwWS2VFpODXoZgakpV1l4kzaYyMJtoocY/mvravm1L+/jaFNXttdcj9Ze6a+C5t4M4fgd
Q19Uiso7wYspYGmOJGkkAUnwObXuv/Vx/ctQ4x0UR/722fYxapRIoqZ8pjVlzJ+CNwAJc8BEJiqW
jOwbApF36zPLuzoQQvwDwZg96hPDQ1sQJjaq7Vo71rj8J+lWiZ89+fv/BsVsUoM2Mz8fDkYF0qYg
vaulcluYR13K8OIWzBx/gT6HxezRpg68NEGpiwND5MiD60uoMvxrDdGP5ZlVqhFSQxqCGVA8UCus
JZy6GI4onAwn9b1jQTLBEvHuXFCX/4FhxlKFSe6VU107U3Y9VI+GVL/W2TlPGgjpDHagUeFLe3aP
WBO2RGRO20S0TI4aILbZ4AT5nv7G4Mh5LOyrUAIrt9N2IqU27j5UQY1HQQqDlwDjwjTwQ5t2wFzK
fnOKUIkkmf0mac7ojW6IgPnyazhmXrgFGOPFFImf+XqI8YUF2QzgnA9SVHkXleMV285XbKVDv8tz
Tu/QhgtyR5DFJyKyDO7lvPwG5mz72ZQgIooBQ1eLem+Ddg+G/7TZaBJusGLj9ZVtaTe1+W39EApx
mQNfmCYoTGvgVqhVQjZE7u5y0J2o26KM0bKW2oUB6ibNVeAZrENzz+Ri1pnjkqWdFGUjkAtEvuXu
ajKGXSd60cxL92XrqnO7BRwnpBXmrb1w46R+knPJb2tHnWQXVA54NTXt6/pAPvzpNRDGse9p1Zh0
aGpHoVDNgIvzQumukk6pdu5CqHa+UHVXN2cr/9lQwSRyjcFifMw5kcpYkzoKaJI0TqvLkLZ6RCCi
sCvZMei+kExR5oDnzxhEha4B6oNQqMMYA73IItmfgCgVj2N33VDbDLde0dsJKe222Yv70uceny/T
+4nI3q6dpSb1mAGxM3eNujHy2zGe0LGXu1kwUyuhYbZA0u6v22hmq6Cp0DFCbQhE7xirMFVpOiFb
XzmJ8lwMgU2Tzu7D9tB630j/VpfTfn0bcSd2gcdYgBI5+qjvkPbU6bQj07BTe3lT5NAapt2NXxo7
eWYbSBSBL8XdQQtYxgCkQzcQeYZVqfQseT+6pAzshozbnLwpXbrp1UL0EOGefGSVcU1CSVxha6Ha
ACJpzYSZDdVxq6rDkzIV1yH4sixrOkfKU6iM+7ynv+NRKuC/oYaZSi9yTG2r9na5Ieqh5NoIbQ4k
owqIotvt0kZoKPNtI92qnKkcdona3g8BOayvLfc6+wNhsPJJXYGHzhQAAuIOvX6GUxzFO0tD77HA
0eF6/gsg1t61upkiVIary/CcEOVsLdI16LnYZ8LsKX8V/5s28JFfThvayPNQnlexa/adcWf1L40i
Mjb8x8ViPIx9y4xmkscG4zGhPNcpxO5RcBonV6GH7Ey2QTe16uNZVYt6N4TAzOlHSXZbBAqAO7nZ
QPYLnc7gVNp3aFepBns09qQ8l6bAtRNNKWMCrC6PrUgCaKa6JvoFPH9n1p3ghcwFQSsyZGLwD+WI
l+tGsiQdrHndMlQjDGGx00ZjA44awc3E3fILGMaulKoxWpEBGMSV7bb4UaG5yM9RoRVtPW8QgHG3
/QKM8SUU2ph5NQKsHDN7TM5Fpzmj/73ORbkLEdBsTRf+hOErFXxvAIXZbdTvFAzKtMDsKUgxidaI
MUl6AfsfR9gIsol3tZ8+BPK4BWn6w7pZ4sOgqBhNqeiDYtm8yiIP0nqCWYL6l92TEfHRhwH0Mv8b
CmMosriofITUK2do9L1Cg8exDHdRRgXaKNyLDD3X/w2GMRVtaCZ+a1HYWLwnp2CnedlGD/cNnikl
1AFFryLR3DEGwqq8XmtzwKGDD9JRhdrZUSjKfYvGxJxVBAECagyYuhQVWm6l0iCywyn9HibWtGlQ
U1ijaaQnG5JM7eP6qvFfBriqZMSL4euxOTStlYKm78FkXzUbvTpO7Qb81DbJz0V+RRs3Mu22rGwf
DeDrwNzr+BP3o99pccQyfyrHLsaYJ0W1ExRXeoPIAeF6lAsI5pYcO6lJEgUQVoY6SIyiMPcGDC16
pOIhBpfZ1hi3if/XJYqzR7mAZQ6CmWUoOOuwZXTJPAxF+zxVyW598ri7cgHBHALdCNtarrFoNL+u
0gwFbI+mUNiM66kuQJitD8ZHSxrBiukgtAlhs0M9942qxK6xYMZw38RXk7RfH5doUzAHIenlNGtV
QGYeypPM5MrLs7d1CK5pX4yKubAM4iEXZcHmlqgSyqrrzMt3rXEdgh3kX4AggIjQxsxCwaxRZAS9
pxGpAqc8ervSyHdU8EB3Q2bnlojFnnsLg7P7PyxmqSrobDQGxX5I9SPeToNSuaRxSeDIyr8EukHa
8QeKWaI6QZtUVgBKIe2J+KMTafdDiqyx3Po/uio5EOTd+8ITaZjxt/wnLrNumhwPXRRjOlXY+Bbk
WmgW8IdeEObmWuLF6BgPg8S098g8Oguc5Ml9AVIfBfUfjb4tKroRViTxN+PnoObPWRjBqe1aqqQY
VOJvOqQJumJH6jfNaP/Hvcg4GkoyS8vIGJZaNvYwP/3KEKmJ+KHNRSrP/58L5b8xKewjKLOk1Ast
YFGIGvWHAPSpcQYOPWeCnGQSP0z0fZAfc03U6Pu1r+jD7n4CM+Ye+g2JMaUADmuos0TvtUf9rTXI
dgOHBPzvu7R46LrRpp3l9mFhFx1IZ6DiqxIwl3fm/aCVt2Mqi/J+61sK9RyXa5w1poZyEaxxEz01
3VG37po8uIqSZ8N4iytDsNJ8ow2aBUVF/gviq5doRBmLokpw51XQyg2huJMPdkhqO1MOQ/Ydqqw2
DZx/MHQfTWTQkkMDNGMRhthT1RDCuQ7CN+gS3ECcuCa/SxG5Nz/+tsBhLIDUjlFUexiaCUqO7JBC
hFn6mVT7tLsblZ2i4q79VbVPZXKHRi93fYzcRVxgM3ZBs0q1MeY7HUw/iYGiqfi5Rmaztbatj9Yr
UTck1y4s4Bi7YBS1EikN4Pz0dxmetcIprZtMFwyKe9suUBirUNPIQHsSULp4Ouh6+0tp/1rJcD6T
fyCQzrrcjokc0SILARGWlRvArklk1uVNyu36+nBvB2sO7yuyplGV2YMgnVabKEWnnTrk15JGro1U
fjYq834dhm/cFjjMHkS/RNx6BDaG9C9IkUByMAq3RLEb3d/IlSu1e1DABaDyFODOx/ZLcHSBy+w/
dZTqup2Ai4o2u+rKK28iNh6PrpcNdhZXm4B+r7PgZxE1dlGadtbWJ9MEi9v6d3D35eIzmH1JICZH
+ma2ZUl7VWjFsUaxUArValUSUUJxXZoFFLM5U6oXPV5fldOmv3RsnCrC4w51tP0LeEr3/9OwvtDA
17GXofIUx63a+kEIXRmXjo6sCVxPrhGZDwRItsAKwwrqatpgRGaPTVqOO63+jQqQAg2BoezqzVMl
14LTzb0JFmjMWtHWjBtzwFrJ/ZtaPRndUaXPvRegfeSYFduxEUn0iACZFYtrT9LyfB5eFtm+4WTS
tYLC9So/p2SjGxsiCgdx7dfnCNkKXT0IILKkBjj0loYianqaouZxfWfwSxAWGIxT4dUoI8kGDEpO
5Dsa9tSuk7xDI6fauUoynKE2eCM39c+K9JNjatNT7U0HyfIQPwxvwmqmM6uSaJMnxHOyDnwq/ZiD
Qpt6kuAW/spRgK9EfxWU/eaWmi+FqYknNXJqQik2IUgX1/4ODU5oLMmLvRqhA7GMr4Ku2WlFDApJ
WKqoPwwN/Zcg0PIjGPuoIR6IVCo+QsnvesgkGUhoppkoPMc1w0sYxhxqTSqBOhkrj4ursrZ1fZr6
Z0MynDB5raMnOd/r5aGcBNaff8n8Ob9si4KHHjo9KLEXInm6kpAnSgrt7JexSHdUhMP4cKYlR0Vk
4uQibLsnXr4pTVTXa6KoO98cgcPHlJHmM1huFfQl5aiPwnBM46kzJrtO3bZB1+G4AUuObIgavbmL
NnckQwMGjJ+o2770BfzeHLxYw6IlsZOYo523pxTJRAgpDMF1n+0pil0laLxluuBocO3EAvj/kfZl
u43r0JZfJECiRA2vmmzHdiZnfhEqlYrmedbX36V09ymZVps45z4UUkCALJHcJDf3sNb8+8Uryw8N
6EIi82+NWrkRhn7T83QVV+/FBQLjfiRBSuE7YSoHHUGFyS1Uz461ba5onAt49VYEGx76SQwDpdHM
HII4yxjyHqaRBY+0dEJk7kW4oYqD5l8O1KoVLqCYWfMG0olZNkOVD4rUm2otgr44cq8fsDwUZuZS
P4A+y/ysF8KDgQxziLJBLj3r6s2EKlmw9GoyytsZkKBH0ZFcY3kk0AX74WGEoIQIyqT6zkicCJJq
pcy56i85i39OY/SsiCjFpNAkOre5IuniNNYA2WRmfKSP4736VN+Se88V7VmpCg3s3c7/hhd3fT7X
NvVPr8z/wWVdGVLFWST9RJ2mna45FBWY0T3x961kjxEnj3XZXXg+SDaxEGZq3MHzxeW4MUzf0XzT
NxVrMtX79CaFOpcxma+imTyXrm+DgAAV/AInG7C2H5bDJefTjKyxHKoKzGca3DbajyPCUE96ZavS
r+vzupopXCIxO4+mRkZ6H0gk2uNIbsfWlsU9pShRkLeV6papapW8jrXLBglmhplNqOudTzoBM1yb
+XGCX4+OXHPwITJjBq/Ns/e4b2QT7RP2L8/xeelsmWdMzL4hUxyKXYQTGzRwrvek3kevta05oYO0
28bHgj5Etm4rVrWjj6UtfDSgZNjUbwWsG3rcW/hJBsgyo91Wfq9cKNruQ97DaO1on7v1NdUg0Ndg
uzLRzzTFURrhDhtuvXAAJwHv2lo7oJauBrPuVZY2iTji8sg8k4I6REg3HrfifTW2sURh1rlKaKhM
8xWV4kCHApuWHEGjoARfcovaiUSAWohTis+TuOkNl46ic9261+6vJTzzVhCKAbW1KeCVUriJJ23f
J9/gI32tR54kLm86mXOx6sQ8y0D9bWnjPZWex+7UeN/XB8OBYJ8FUZu0meZjMCSeLBIScH9O7pRk
9nWYVX9mMWls096kGwFt+3nSwMqFFznu4lbfVeSuo04vfUXSPpdsUU1313F5w2OOPD8YOkkMAOvT
twp5s056oOT1Osb6xv/nLcG6alRHr3NaYJXCHoV7HeiYeuFN1/t9RclnpJ9qPdxeR1zfyH8RmQ0w
GnGVKB4Qq/LoifACU+hMcO7GVQxpJiidmXEuCpIyaCRL/bzJSBvc5kaP8Iih5O3v6yNZnTtJMXQo
MROdsnMnogII6gszSqnao2CO0PyBOD0RZOjU3PnI1v3v8JiZS/1pjEFOg7dQ+Vgpd17sxuMh0t9T
72EAK8t1sFXjWwxu/v3CldbEMIpFFWBjN6EIeVfFNVrBOZW6q6fRAmT+/QIk9rseKW+AeH3pgODI
EkMD72/9DoUeHLPjLRbzkFT9LCKxCChQI8oGSlacZvoch5NM9kLDyS2tzh0k/yiYtNH0yIbmtaYe
i8TDXa6BBnjsbyTdDkte0/m6T7ZAYcwhU0ghJPPTWD8Gd9V22iJ7tUuPBeSLIhOJ29wMbXmXWcIx
dcXUTI66QzjrR+Y7kY1WaotvYKykaRWQTsTYAt3vO0jg+C+o6ft6eyIUsm6l3Vl0o1mTNb7qTmvJ
NxO1GlfhfMNqg9DyGxgjQmx0SGsf89CCtMBOe4s+Dvt6022jz/J38CCDuNFBGkxyrm+QdY9tMXbG
opKMjGpdAhdKSbpgovFv32zJl/fVyiZyS6JLzPITWdK7AkXKmpPyih5WN88Cf7b4xebxFCWOjRD4
9HQ0wNPw6h36yMHaiy6UuB7bvfdIbkFb4X9eHzgPl7nYI7UuqJphzcFoHSKEoBwnweEqvHJQfrz0
xei0GLXfg4zRhdVn5O2hGBBDkXsqOc+3+WOvGPDP1b+AIbT25MiYJxHcokmg/ZHhZkObwBTl7ykQ
4fmLiNvyKmZXD6O/S/cT4VugKtlUBd0I1Lb4EjzFTmKw4iQgOHtSETcMa/f6il1yI82PiwUe49r6
RWoI7Rw/HS3oH4GezNLe8APNgtotrc3GeRc/G0t8FA7ZpkGztZU8CIdxc/0rOKfiT9fGYtCNDLLj
QoDdlNBpGXrJzRVLlXlxEx4KcyLlYIfvgtluyioD40Fpie2fFp3j18fCW8DZehdjSapsLlMAihj9
riWnbu0y+E1jBzqQZsTj0b58nYE0EV3qILMEqT7Yp5kxVX7U5VoGggU9hyiv0PqI8NJcJFZihNEL
aOemd91IjF0ot/02UsbYrlqUepkFaWLLbybPLKc4eM2qQrzPPBJ5ttg3NNl6ddwqZt4PzU02yENo
QhpEtjU0kX61Uef3cGXS4SvJIuVP4FWhWyvDOMA+VfKpdRXdZf0Y70dfbwdQUVfTY2tUEogLxPjd
q0tIkldBjddyWKcHIWuNYyx2+b8WGwCnFFUo1D0VDSVzzMz4rah06azzoY1CuBHUCe0EpbFDZrza
yTJyLqOue+aYK93NdQO4fMdhTVDrM/OAoyfzohElTAsQR2hgwScPLW691JEJaHTE3XSTu3gOi0/1
9jrihU/LADKvAZDIga74h3a/fpDBjK3xVCIuTlwGgDkkGsVvdAF2hHofB/SF+VyrH4qo+rGvD+Ri
h844aBRAw7eK/7B1iELZlW0408/raum0bXyboYi+7SpOye2lXwAcpN8gjAxiHjD8MQmdQvEiOP24
OEDv2zsg4N7mBzmyir239YlpbGhhZhuocHBeVGvTuIRl1imJGkkJCsBK9Q0Y5wT5a8yPCdqIrs/i
ZREMhicREKVL8+B0luMWvTxdUwYKZBi6KhOtIAi6I7Z5/x22Qr0VlVb3TTUuhk89U9rbbOgLuCUd
fCGv9YSbHB1W90mco/q+Eab0uQqV+L5MhPazMISJs0tXTBfEw+AcmdmH8RxjPCV0hpVRH/fgPNZ7
OxRwPPEShPNfOLvGQcoPSSNwDkJkSjY05hzoA0npuwo2RUarkhySOV1LzDrrzIpbCL+ywGAMoSq4
3Q0DfLbMPulEBTHfH4b33Oyyj2q4a3LEljlztra+ZzCMe9/1fTlEI7jqx41x8hOTWPmjtk/uvPvQ
ar7BkxCjoMlFIsUuOZ7lpbswzyaeLlAWgaiazqppKHLceHEMDnvpRE/KjeIITvSpPHzS2843Oyve
gRu43Y6paYU72Rq30abnEcasmMzZJzC7KKZGSPRxptHP3lX9GPGKDi5jOswYmVWMxLCjc7rIor9n
pRgPMkedqdghMcXAaT9V3ivlwmNg8JjlDMIEqmQBLDTYtcdcxUvFO0wbBewaN+h3eQAZ5ytIe60X
+al555wUvLlkNocgJHKiEAy1eot22S7U7e5VgTiMKc2GZDWPsfvv76qz1WPcowAxgy6Z2fp1FMGK
guMPvFgIb0zMkRKJkdqk85gyEu/ULtoi+3192ta3+d9NMC/owsUriyAppxFjKDPfNWSEuYdXFdzK
vE7hVRxEj8APC70PeHnnOLSTiqBDS4iVQhaCDqav/0JHtIGO7OvjWbl2KWoF/sFhDFAFu+eIh01q
+cI9+jxRXiO0PEubr9SLY3iBwVharHqkHjpgTP5j5EHKNXUyDSUi/baZjqR6CLOdaPxCe9L1ofGm
kDE3FcWKQqjPh4WCnlnEMcEzVXpHmbdUvClkjS7Ix8ZoMTxPP9HirvKh+8sjFeJhMGY35pOXkgYY
lf846WibtKA9yvMdVncPKHJ1uK5QWmWpzVqdhL5SY8JKA6qx1DbCLYivZ35STXxGak0JX6rkVHt4
QeGt1iZPAs8JvMyyzefhTK+G+Cx6KH4iS4vtldclRE5zmH1burL20KUuJIncobS8FLETiPWJwyHJ
3euGsuYTUoPMTGuwUtQQMivY0ECtxhA+bmUPNvQOP6fUxJPNsBLTv6NWcRQfB8Hk0pvMe5jdF0tY
ZlEjQY4wC1AHUzfQT98Orm+a1X6w2rfyVO41Tqp0bTss0ZgAjabG01hJGpKF6bZQjqis02u76jib
bv7mK2NieXAqI9WDZkah1VtW2Mp01LvCjJHAHFwvfbu+cKsuyWJMLK+0JJTDVBKg1aa/Ad8Hliy6
027hAkUm8nQQRHrz7cIOHk/yDYrsI7tHsSuv3+cy5AejXX4F45XkQ1s0XgDzme4+QmT7py04uU6G
84fsatczq02Blvn9fuCcq2tnwqyHrIAmRkPhNWO1UyHFuS7CFUwqu6oqEOKBVfjx+gyvPWgxtr8g
jI32k6TH1YixNW5n0217C/mUX+mhtz2z2/RbUHZwANcuiyUgY6ZtJRmklgBINlLiepvhyX/I34bJ
klQTYiT/4fozoMkkwXX/6T8+v2ZRjKcY5ezvhRmc50MTbXvei3N1mWS8CEBohkANKxKb91XUhwOO
tFk7KJgFEEHx3nHGsXZ0G39BWIq9QQ+0aJoA0hRPHoRsQi6RNWcYLMVGjzfcGKW4gYSyMCGbobY3
Hm81Zou9ODwUaKeCKf6H3v98NdJRw73UQxqukQ6g72m7905z5Xg39i8cK1sdjQLSULATQB3w55m1
uGdaOdL80cPeaa3hd4MjIjU1F0e+SU7hbrKKh8HiErOtrtECk9lKOtjfOtWHrQ2u8h3ve0e3p01+
SG7LXWP5Lt3xWiznrXI5nX8HyWylhDaVCtVAsL1s/Mf0OTzEu8EpENC9PpmrR/7fcbGdnLQIA5R5
AqZzNRThmLVLMZyOc9rxUJi4TZQFoySX8+z9nmz/wTuQHI9cXskLZ8p+LpyFXeg+8ZqkB0p0AAeF
FaDepXNCl3cXr/o5KAz7f/bH+jmtpDR+NABHeZBw9Tf7ykFA8i3Z9A/XF4dj6D/at4sBTURLFdSD
wccQt5Nn+9XOI8/XIdYezXCaQNAMyeOZaYCxszZvwJ4wQfBNSt4L4QZBXzvvnFF99DRXNzYx+dZE
N9c46dQVfwaoMsij5v170fJBg9ZToawDt9voUObRQNpzWyL6nHPiHv+f4WlokSYGpEdExvKkpE1q
ksbQdFJbJ0fFqqe/5uIbpL8hwik5UAODfK4A7Uqw4flT/Hl9dldOjdkj/QednJ+JXRyLgg55MIjY
otNDv5V4cZ3VeVQR1cFZiFAxe7AnWlc30H3A8OBex8L3MDwKwTHgufYrhgiAvzDMOJpAbtAkBhjZ
P/jRoQu21HP/w1QtIGZ/+8zWBb304xTCYgS87ihXLfyn6wi8QcyLtUAQKr9C0B+DQN7FzI1vVNRD
loWTfFzzuVQIfKogt5TB3/7zXFmgTLUeCwUBSuQrZoFOxTkLmMlmlt0ipAu8gdpTDdKg56F99ngl
dStH4Bn6bC8L9FiQu0gQYXBpF21qQzuJXbkftcwEaaADKQk7GlIYYr25PrUrd/8ZLOPNhknkI66K
QU/yY+0dEnocpHe5+pAnjqt0uYYICWuKSOY+Mcg5MKdVWvclSpm1CE3zYmDGbXmbqoKZiAHnfLqc
x5n1H/xZKHdHOPgigtO0ZZONKujdMrArt8diOPXlaPXyTmw2nXaf8VQq1wYG9VkIjmAbi5D7PF+4
oQCzaVFoKK6H2oj0HAePQv1+fZE4EGxpHW3VzPByQBQQ062UN7lV7Xq0r4NcEvUpP8plMui44NNC
qe98IB54XhD80mNQQ0ApVS+s9Nsw0Wsmm01lah/CUT3FNq9w5vKcPQdlzB4cVFrfDwAtQUGICie7
5/noK69VQOgKkpKyBEUPNvVUguIqCCFmYJVO9tS5oJB3o022Mw7JrlbN3Mq2cvaibQrroTeNQ7Qx
Djwp2Muz/vwLmEM4VQQ1E0N8gdaZhbCjxOnkDq+Rl+sruAID1qE5i4c2t3lXny8gtlfaGW2IAbbP
1NjLg6uJT63E2ciXvVmKDmK6mdyIiGAu+XmXL04qsSZGmSYpYg1m+hi/SB1q0CPJQsDeDG/CjWcn
pgwBr2Pn+G564kqR/ZzD5/71OT6z4cpkIrUBF8RqbyYXIoyu8i7dolwXFe/68Uvb/Pq6Pq0rF8MZ
IOtptyLY6iIdgN4HiI170Ypfur1kGg49toMrfUdmb3IgL49lJEqhm4UnMg5NykqERuIoVBR9OwiN
CafovrztTpFmq4eZLtKcNsaHZMV26Vky5b4r1qwIus86BMOggQNBtnMrosKoSrHnw4oSL0GNj/eY
iO1tPwn1ThI9HvXI2kCXaPPXLIwp1mg0CbIQW1kISkyl+DVkyRPx3/WJbMfm+/q0rpyjOgpvUB8K
v3WWpTwHi6Ii8MoSC2nkvjWIvwZIM6rF6TrIyokGSVecNCr6oiXKZj8HaWhyzYA6xgBpamrCR9ce
4ALqHKtcg0FBDu5UDfl7+WKZQj1Fs1qP4ClSuNB/KXReWGDlJgUPLsEVil7yy/fFGBipVM6Klprn
xtNbUPXgYNqB5jqXXMg1I93KqxSGsAxWgNnbOKmRN4ZuHME5wzj9wSSkRuBnswakXk+mqHijlXqi
dw95V9iHFiC3YAa0QM2U3rW20Qc9igl1hF6QDIDgtYA0FCrDewE50HCq+13fC8pL6tXw4tFUUWyj
Qo4nu5PhiIip2gSbtk9kye7glBzqqm8PSO9Xt6U0+u2+0ELlXp1UnNjTOLmkGYO9SlLxg4y5vh9C
vd61MGBwlUgpfBplUiS0XiJXC4pX31C/UzEf3EnRx89QGOlDXnugGoM6y2sR6+1eMeLBpcB4KHRo
dBWgqQ/sdDC6GyVR1beuDMoNiccAlzEN0ctZd6VwzENIUE9iUvvWWIndL/irUe0SX8p3rTrB46l6
Lb3vs6qZ9lAO6r17A9q4dxHYkzurBxcneEiyIN9pNBhfirYKXC3sDN/MpYbYKAtQN0EoTyBa0PNi
tH1wP0ATmgTCXUIy8S0uJ+8hb+oQmiAaWj1nkllbSSsJkiERtAmQoAsydDnH+Q2WUQYRvhGPf0hJ
0Hs79XH6FLakQEKBiqKb1XX4XUOckLjg5MsQFte0NkYCwm/f/CgqP4k2Fd9doEefkl/JTuW3ymBC
rEQ+oJkRacZG9QTOsbt2Pmh4buJNLYM+kw1PhUYI+5n1gDCTNtFejBRl1jz6h1UQFMPAVQQWNGbO
DyFFS0K02KMkRdAfutpNWpvK9vUjaOUIR2D1LwTjbxjQ6lQ9sEwg+v8RU9WOWojeZj3KX/514zGK
+pdIzIkq5m1e9AIGU49bqbqp4WzzlH9WbgjQ5ym4kaA1BFUtZr7CbiQdfO9Z+SdzU/D6pxv1FEyp
o3jS5vq8XQa7kJMVRQmpOEgkgqn9fGlCwARCmSMInk6WMiCPITSbKRI3YVNYXpf+iQRe4P0nEsSe
eBTOFOSGIJKMEZ5jdmlZBv4spiSckLHJDm+5pU1melSenvzbbh9a6onexk5pt/fpZ+BARwLb3eT1
L67dJsgAUlDXoMMVxfLnX0E9X1PmlitLjl0ViontwE3XrBnlEoK56aHiOeR6AwjDc9EfSY6j9YnE
qmaSeyOz5YdyFx4q09jx4qS8oc32tfAwiizR8qYHri8jdJmMZp/trpsND4GJMDej1Crjz0WJ47UO
bwfycB1gzQOFJwZ3TNIgOwEW3fMxNOiBzrNmhMudE+FD6zTtPQt8ZNVKHSSupjHViZuCdwmXUKqi
RaQJvJDYTUzSr8qXI9hvWO+LsO9KzkmzNvSlF8Ls/8T3ht6fxQz79lnAS0ANOIWDa1azBJg/YLF6
etXEOSmhkFX25CUm2aY0UB4+FjcZ4SDxzhnm0BxyMQUlMpKaXhFue3+XJUgONHYjHoNge309eVDM
rA2S5nexhwx0Pnh2o4b2iKrz/EURSzsDm8J1sLVDbZbUQswFMsASWyFX+nnX1gbOz74ARVdoFmi5
UbZGJZt02PUR70ZYW7AlHLNgtRQrYyYAbkxRxtXZo/jtdWaXvFwf1Ur2V9d1pJFQOIC4C5p7zg2j
M2gV9AVE2lqndbStcfqD4qDfODrRv4ZiPHkjbvs9ONrfesPmZXjWrnD4+IjaEoVcFs2q7dDShAI7
EBoTpd06CgClKXeuD5GDwj47x8wXVZBnIykSZKYe3KvKo8ojj1lbrcVI2NhIOlVTGY8YCUUbyaaX
4wqVH9JxkmZypdSLTteHxINj9lg4KmVSJ4CT5d+J9juDo1+ARjuIXq/jrMUIoE74zwqxiZ6oTHVJ
mB9h4S/jSUSo0ZwOiJnhEjhoDioVOlO/1d3wkwM782qxl7mO6xPXOcpeIdZ+bpQVjpDKayXk5HAT
pNQy6GNLThII2vzQDnK3Gfkla2v7e66rhqI5eCjBp3+OaQRS0Pu5gjnNswLVVvI+b9tT2xepI1W3
HaqHBINTDrt2fhkELYAUHpGG2ttzSDj0vaz1BD4LWHodQb6noOcy9TATd4VevkGYmVcktYqINP5c
I4UeT5UZpNo2Sl3G8DPzMdFQ6CWF0zbuQ+mDxJ4QWKVSeskmHdqUkxRYud/AoA3yCrSV4nXEXrxY
4ixWeySss4Du8vaoeeXmus2s7HJDEpHCAw0wCjAUZmQC0p660iKLJ8Zx6tBJDKCoWQ+o9tf+XEda
yX7O3REGCi7QnSApbIA3TLsRspYjikybTe9A9eWX0dmZGUFdmPfIWdmA51jzSbC4twXwA5CgAhYo
StPb9Kh/Ba5qty5xyZ0FjeOj+Cly1molgH2OyZillJcj6bHZrNwJoHafm3i92bEVWvIxuG3MG9Tg
c2b0cvHOERnPTxAlsKO2Eyr1UDr8W3yJfasxx91oQjjT8U6Sldy0O82+jnq5F85BGWewr0kOwbF5
mMZpEvZgKexVS26QHQLBynWoFcfzDIvlNcnTjqrNACwhM2tHxMAszVJO2T6y77WH+uRzxrY6oRo2
HLL0yImy2s1Qb8uQ3hEzq2pHa8IJEylP5cBbt4sjE38ZRObSrBEPGUd1/oqFcWpZj6jj1GaQAErM
yrOD4LEeoYCQWzH9HXQ8uYOLW+8Hbu6JUFWiow3mHG70ofNFNAgCRj4yXt1tMdMHhA80/tdP5RmI
Ek2dgxdI2zFP5cnDW1lMAVQnUHs/ColbIc6VGU4J2aXrlrE6hQso5ibPisHQBhlQo3AQY2KSFDpD
yY1PMIfxgf7rCnNmZMwpKYdyIBrVPIVi6caBt/f7fnt9RJceJYPBeK5paKSh0gJjMH6VMshN0Z0+
mPp400Q31eTGvQWSyaTYolpNgFylGj73xqPa3CPZiEKEJ87XzBN45kowX8PYaETaPBcVfE3VWW21
VygowozW7NAjVKh7kE6bRHTLeh9kTsvlv5kN5QIccWUdIuqoMGELPAW1jH0dvLKorSbvMXxBUva3
QhuYuhRvRmhMQoXUHqqPzACzbeGlvKVYxdfBV4YiE4J0LrPciPeMfSjgXG0lFa2DaBwSkIpvn0UV
WaZU3gqowu5S7xcEJd8UkePdXN4jmHpQYiAMBH+DkJ/KlMXxkMttpyY6Rt/1r32m2h6p0LqYoiu5
fPEMstNyzSnAzK+Pg+PT+K3vM8dTm0OV5jwanLWjY/kpzDajHqQmkwYTkSEV6weOaPyRcXeW/n+Z
8SUQM+ONnoqIDwCo1Aowxb3I+oaIhVnnTyri7ALe3V1tRsW9DFEojqVfOM0/0z37PzNFJ+Ib58ej
ITZxV0JR9ydAIxfgrPySxYdUcqKBOnF0F4y3KXGug67P61/M+XhbLPGkYGe1kDOxyjCfSoeEo5zY
apT2myoJh/fOKPrH64jzX2S3FAb6zyiZWzuYwiLtZueEKl+RsI8LU/ByMxgsWTxGCa+j6uIePZtT
8O6fj8+TyjEixeyYZPkNVJG3Re3h/PhzfUwXngiDwtw33VS1iTKPaRxaC7qJW6nVjll4AmmXhZQJ
xzdYodqc9yWarkVRhjuuMFOYgE0xb0U4BzTQzWCyRPGBKgnkJZ509TPqrSQfzVB5y727NuPsj3V7
+QeaVUyvB4HG+gjoBtrIPXHTtrVTcGyEPO35Syd9nlOUr+hYNKSd2RyEVg3CVBEgpflL4LnVaBH/
iEyOKck3qKTXJmvqOIO7LLVjMJndoE2gaZJyYKoxSnM0NxEVS/AOeuQKdK+Wm8lzVMEOueRu86Fy
sScWY2UWNOx0oU0k4KIp1aqMXdXcUhWHu9X0h7RFr1pje4mLdzPaRz1QZV633tU1RZAAuVMZyXY2
gyrV0RgbqZLBbqrnto8ewr63+uAlEXj36epuXCDNX7I4bZqhS8ShB1LuJXYRBLbchW4hZP/hUJvf
kqBkA/UughDnMLnUDUJIJAwIGsUWSCt9U/dxjmaK8hFLLaeJcm36EHyTwWCKfwprqHpZpZIgQk9W
IHCZPBB1NBBlFcoHT2mt6yu1Nn9LKMY+ZWQ5fdkHVCCklR3LDTUTyF/ZhUo315Eu363YCksoZg41
mgVdlwIqz8Cy/UGMe7W4bctDUPxG3liePkTpRfK2pHvN40dpQGsg5wvWztTFB7BRv2xAmRxa/+H6
5F9peiPqBwkUIDq5T0Nelck8bez2W0Kxx3fpKbXh+7lVT9p3HLzEeKvnamcXyHLpReB2yr8X0MHs
GrN1orIWEvMMohCpQlx3HhYyozujbp8hA2eXnfdfNsIChvGaZD1IQgkKVRa8yH2TK+4EiHCg2yol
nHLDlTlEJwO6/1GACrlFNoAqhMn/XS5FoHDPxjJ3oKYDwnhfu48aASTjFdQtUexbcfyJ+TXCLB4F
DQlFDBr4Kiv/kBWtGqRpkCMlFAqPMjEMu4Wshnt9P8zmzqIoiPShAklDDIzVI51K8CCnMh7GafkC
6W8RJK5gLPY+dGOEnm1qSry2nct8KHhDkKxAAx5FOwrCmueHWJlDkKUqxdwK9cKU0eKetJ3ZThp0
oxBP7enWIJMTEmhAU2EnQy1Y03yHNuGmmSKz8vvbMEOXlNo7k6o9iblk6nqySYzYjYzYLjLDigmv
S3TlJMQnGzgEQS821/ycf/I49Ek5FBIqCevaLjx4I5GZRF9p83B9MdZsDZXwSHaAZAIl//PRsbhG
tC4TwrhTcki9bShBiDDY+f0TifEmarYa9vH/Do45dXOpmkRtmuH859wITMm4jbq7wHvO+s5M/8sz
gCKNA0E0ZFRkiQ3KpEUZDrWo5haobhLdrBBBj2LJrslLqJs13U35Mff+vQuAGn/U16GJQtGg3nI+
oz5p6RAkfW51ld3IiPImf7LxqRd56k0rh/oZDnMg+anRq6WEbUT1bWfcQIWaQoBSmqyk4NZQrThV
88kKojtQOOG9wVqjP1SVEgJLk+4H5V4YLIIHNAmtmWWcGq4m2XnhVigXi+SN3v25bjRr/iuME9Aq
+olBls0YaapqkZqOw4+RNuLvuPzQKPR+tgW4BCnKgNpNMnD2xdpRuIRkDDVovCGrVayiWoOReDJO
qcxryFxdwMWoGLcgUOWxpx0ghDI4lLRyBb90uyo80jh57YKRR2g0Gx577i6GxFZ8EzWpC73BLGpl
/1UFdxpkhZLAv0MM7KaQ25Pg666BQGWjvNU6zzFee2gt15ClWDVyA7qOBkYb1Lu4dMoIPFPFo9B+
ef6LHhzy4iTpTiU/gYefYz2rxvt3ng1mo4QCIdmoA7kqI1uATNPUBAeqRneVmj/XReKO/eMoBxvB
7+w4Oo3yi9QlvHcmb/Lnj1ycs7GsjnlfYPLj8ivxHtqytyEtnkZ3YGRNul024S32WvPKLdduETSm
GahOVVCDxF614+iLQ6YANZDsrDlp9b3Xu1HGcRvW7pAFisIEBuLIa3OBAoUquNNb3K7uJG0J/SBz
7eDT9eVc8R5UEUWe8D4oupDYB3uojZkigWfMMvRnIYs3avEyGsKpEjNTyNVDRFGzTQNO4xgHlH2q
K1SVhL4BKCTM8+6ZevsID0qIaxLxAH5iU+UxEs8HKrNXQZkws83rCFiCB+rcXJDGMHxSwWMBZ0jR
EJNUu5ErC7BiHWcgzMagqZp6jQyQabhv8EpPDMjZwAfjiTbwBsPYfijoUq4VM47+iYpf1PUhsVub
1+1i5TRVRfC1zW9UEF6wpp6V6GyPNThMSOgqyYuROxBcHWmEACNvcVbnTVZkXO8IpuBlfL44BkHb
RS4CqvDupu5P2Z80/0R5HLMruwoD+osy31CLE2OKkVFKBKAIGgKlEDbQHdVzyvbdl0ur56mird2x
KE6U0IOp4qyEvMI5XKUjpURmOC0F78lnj+ZIVEep9EGbtlLv9O1G4NnF2pIhuaSBZgsp/wsFDJrr
upLMziDam+0QJPSG5uT+baUfSiXkHMBrOxhN+9hKqC6duxDOh6fXQU48HVh5Gph5vDOk5yB/06F3
RZvfUAqvcAJfN8g1K4F5oJYVDhPqH5kJHUsVerQ9EFH9DTEUCCYo/kFC4y5J/nV9FBoDFlDs+x45
h5iW8Qwl9LMe7lYgrzLkDKZc5+Ux1keFJ5SBqk7kBBlXrEZXdTH4NLfGpkq+Ms/PP/VCEt56Uhen
WiMedcY88fc9DZJDMk3aQR1J2mwkyEjvIHOrxeB+6TT5AZX+UuuEU1B2tihD+O/67K/tHjg7kjG3
6yHdxMx+QYehbkcth4eawJBdtb6nYG1MwNgg54HZV+/X8dZsGaUrqOcg8PlRdXFuX77aFl1RAy9o
SjPOUaX+PsAdV8V7PQw4trw6NqR9wUKBqPVFcgOEzHkrz2Obykp6HUgwOkQrjpVfoFd2Km7jJA+3
GDyvFmIlqQKlYDTxGWjQMhBsOR+jV4ASrI9Rtlzk70Q5EiOxqfpQkAdCBjsYbmrFQf7u+ryujPUM
c7bHxSmoaFPVKXpdWND9MadkstPx1xywo0liNii8bZD7vo64lqo7g2RMfBh7f9CUGbJyRHB9Kpt0
2swJS0nbFhKa04ud4R8Vw25KNyseCuPl+gesDxmsjxK0p+EzM6aLex70g0kLdgfxWOR23TzqINGX
IcWLoLY/co6pteCIJslIzCIviwoGtpYzSOQyRFi3AM2P6r3omTg+ar4inaZwIJIld0nz3qtyvCVK
Sr9L2hq/jCHonLoD84Y5IJO3U7KavuEcx7eBs01/1KOYxhshV/reVssuCJyqU+NXGgiDnapybUdC
JX37k4woliT50n95rmIF/5lB1l2L0fZVeBIMNRJRmEq2uXE7dru2tAR0GLboefbUlwIkCkiIqF//
Q9p37MqtM90+kQCJCpSmCq1OO+c9EextWzlnPf1d3PfDOd1soQmf3x54YKBLJIvFCqtWTY1o0Pza
W3omn3tsQL0J7qQQJxguuyR1tPitSpxQdub4JVK3k/5eCSeVr/hYZyI5+zPG8P4JUxpCHqLht7zc
av2f63rJ9I7zSc9EcG5PNQzZMsnY1SgCpzDwGbKy0YF/t/JtvrgNU1bvusQVowpuShB5qaCSBRUq
t4/SqFjjoi6Vs1j7GYOAB9O2mp9x4FPhma2JQtZGAaQZrDXIKJ/bGavJ0RYWAs48SZ9l4eoLUBqp
p5LcnhYRpGblDUUXGlpp4KUq1kWGSOtA4wcavcrpclT8iiM8fS9JvoZ6e3371vQQHU6I/2CuWVMN
Z8mUQTaCIVMqR+t1gNALqvWZrWVa5I5tVy723MoksidLLo6GZHajmydoXXPrcMr/FgiPGuvplzCb
d2LGMdNckwdVBlo8mh7a5auM3zvUHOcUVZdFxMa2ur+ggqLfbLQXvMDArYdN0mPZ2dKWdkDBbWco
xXtp0XcpAxTh+i6v3TwFFEcEmBZdu+iQHsIoMIGSw7Woi9syBAsQ+B0CkwrErCgo1qOw4UjsZeCD
DlmTzU5Z0gr1VGxZYMvkCfVTK/2pinhm1u45mLlU8FshriU8znko0Myngf7aMcGPUrxWMwYOtHsw
+ubS5OdltIP1v76Fa8VixrUL7hdLRt8ST+RgSk1TgTQeb5D8R059eOu20sc2KCSGCUNQrI+yfA3V
16QQEOl9FxR5m3YimHKpi6nqU7lTIViTBqfuwcUhuYl1rwc/CIZC1uMmDvZW7evLFnNLWu2+oe9x
+LGUt61IaVfdjtNP4Yzd1M350Bv4FAmTyXTcy1EBRip3dflHQltHbbYkP4aLW8x2KAFb77B5wdfP
YU2VkVLR0BYE1+OiLY6qgRpqao2fNi0v0e+iCERt5cd1IWtWCZEYroyKBAe64jhTS2hHcvD2Y6A5
Ci3jJiM/gtw3mSI3m2TeN8ngGMC+Xpd6sTSAO9g4VRaKAdDO2/elsgyw76CFJCnBBwFKd5AzkFqg
x99o5zN1ghQwGBigFkJ0hDt0bubQxBFGuQpyUnTUzp52E7lkp7rFYd5kmK62YGZK5E4OOk4dTBwv
fPfH3jE9UZ734v5yH8ElDmJa6Y0mo7Fr9kGMDjKBn9YhcNubeFfurBvTrn+lv4/ETu8q13y8vsvs
p6+tn53CiZlXFjNq0gbr143ZnmTVVkWIyu8tvCaCGf8TEWrdmIOpYHXovsO4R+3zM9kYH1/63rwD
WaNtPHTH+DN/KJ+72+UnxruHmqN4wY/r67wwxtwWcw8rXTC6S1bxEQ0ahJL7RN4o6jbPjyVs5XVJ
l2aBE8W9nGEmF6B7gihqZx9oVzcmu/qZvxyHV+mPudUeu9SjgiB/9RQ1+FvoXIXTxVd70mJCvnxG
y3KkhDbtLaeKvq6viqxu4IkI/hTjWC4k9Jw7ZeYqd7Ud537nSja9e06o/SXb0R/j+a2xJctpvNyv
3bFCt5Ldo7vGuO0PiahJ+8JjwCYDdoKEAWEzHfjsUDomtFIrFOs0ZU/GfaF5s/mnRGlJsOzLq8nI
cIGjZhQc+MuZPj3L+zlmfcftXJabuk+XbTFYzWLTQjdCl1qReRPLeXQbWlFfuk2Z17fjmGVP8aLG
+ywneekHjSIldl1jUiwxguyJgCrrSJJpmm2iTfV2QvRao55SWT66F6rWbscRQL2kTKTYM+J4JiBC
iPWnzJISEKm2xNglbVtjszNFEqVKVxdMVbTXyMAyAPp7fluDOQ2DBlxh6AHWZW8ei8DR2lbajR0T
WHfIXJBR8/W5B0pyqE2B03Rp9bHTwNti8CyeNBCrnovPwQMUpxW4NGNC6k1H0/DdnMH0XQRNsbl+
tqui0NcD1BeGQ+AFOBc1WYmSFAlINYEtmG2qFPEuqgzUnIdJhLG51FY2nppNHwGKGSAMTouSSpXK
MWvBND9X7UE1mvjBSi0Tg8vLeT+PkyGwBytsRyzVh+w6thJo2u/bfGJzp7jrx7aq8Wo5xbN1V24n
V1dcxBKx3SZ2euw8sHkcQ990dS/zYJfeCl/UTb6yv2ffwNlBJcXAm3DENwzJUddfI/qBBLngfopk
cBs7p3LYlyZkLMVd0N+BySKJn66ryaVtPdtKvvmlmZYW4zggQlvmjaJkWwyJcv9eBJCHmgXoiKXL
PNqFAhRYawFESAndxAYFdUcqWMVaD49xKoOz3wOSv0UnQUbtZZGX3Ocv5lHekdBT9pYP572yF9Hh
rO3cqUjuLrcxjcDkAJHZgpb+HNMcBKnGy2AAKL1TCZyKhRhOizomJDRH+hQ5pMEYLf0RwaOdb0YX
9KGOeUf3hSOLMo7sh899mnPBnN4hKI2RU2sKx3zI7gcXvZ7mh34gmANi7qiXQbz1qrwON4Gwp25V
Muo9BgqpeJB4jgZDH7ouxiAtxyhjWyuek3dQwqGJ2zVAlDP9vK6YK4+BgWfWwjMADiqLh5fBvFhZ
33TAQSp38zDYyhS6MkiTDNcM/DkwfCFGZu1CY2tNxOUINJDjPDfKfRKVVlUOyJvCE5SnfZ786Fvn
+qpWrDFW9a8MprcnxrFRGwk1AchAO1v8Z2jf5NBNItGFu8i9M0pr5HAQN6Hh/qLm2OodKxRjykbw
Iu+rJ4OpBdnUJiZGz39b7OZEcQuKRhJMjYRkc64fJMDO8ujJAGQ8smzFwNRYp14EUfjKDuJqoe9V
Z5hx5DbOdxBd75aBdHLuVNVdrYK5VEMv2+xrlfT3RwV2OfTMId1tqETm7llIjJoW6QD+bvDJzzHo
1pb4NgJJYKvVj9e1YsVanYr6DoJPtCKotFJeOoiajdqe2uJu7quP6yJWlBsaQZCyB7GVdRHS1loO
v66CiHEI3TxQ71M0D0SpaKrfmq1HOZiNXUKBWMeqzo+nxxCdMcxm0HmOm355jLODlLyGZKdrrhlj
PFF9WCZnTG6rDPOlnq+v8RvryplGpElxVqjh6YyT+Fy40ekUrXka5j49YFQ3xgoezZ2X+qmPPtzZ
njfWg4SwFoRSvf0i+SL8zNopMuQMZpIjpL9AYcqSRIc41UGHnIdgQMSVEIFh1w4RGFgAPYB4N4G9
PV+f3utlYCDScOLqVS/3C3kQuosrIaQlg3UNKWAg+S/TOgDuzUauGAhV9UM6upZdbAZ7eohvlgcU
R2tp84NsRblnsnapQXwEkATKoYD6cpd6qfSy02ssLEfLdL9/b70OCNbYRlNzb+f23eAS37qttupt
sG1mz9zlDrgsdTsE4bjoYy7bMDXswMnHkPNdTpe8qbIWHwOSIMWykwHTB0JQeHT3yQbRpfxOH2Mn
RJAUO7e/BBrMfvtCg09k82+QWcRKWkD28J7+mfeuEnq1rd33H1/mr8WfMGCi245Hg9rJA/VLNrNJ
mFpcVbKTT2BqfmKM+lpLqoadRelZT+o7EptoX9d9KJ0zedLNA3moBBD2yyQfuFFhkhBWQ7VZKpkT
icd+DBu0jCidP0fO7LU3SIPdta2X3k8CYSvLY0E7iiaMkZXy9LxzmJbN0lQwhOlWziV7QbYWbd7X
z3HFFIAJA/gi1piCDAF3jKZe1nFlKlAhNPH2KA1pIjjMd16F0xSghjEEFBcVRQqetisIiqgtSgr6
7tvWj9600QY1PlqWnu7T98gLky3yEyLY1NrVOBPKefJEivLCzCEUuCw/3ALbDv93235Ub/SGbMkd
EFTNJrrJDwqsn8DT+M53XKwYth2pAbBCwv871xJqLRM6fdEGi6Ysv75JduYePNnTT3IPt/CheI1d
fRd/pG/xU+J3gudzxUAZOkEzHJtEAdFc6j+vlUaNggi+YXETRLdxfUOtPyPZ/rXaYPgRUFWwvMj5
8L0cZhoXXVqkCJ3rV0V7N7K/133kGhjWnFVKL9IORdt3c6oVhVP1AGylLinu1F7gn7FT4E4J8QGg
aEhuoGeDr86QLNAM0Hwh2FN8JX8eTb+kb5qxk/XHQM9s9FbY1zft4kKjCwVigNxhQD6c0LlayDIG
3sI1A9NOl9rK7FZKYdPY/78J4aK9ugI3dTBBiB5g6Bv6ZtXCb0XHc2E1WD+NBs8FwQfI+HjXVlaQ
jZmmFGUHYGEj1R2Bs7i+jAs1/pYAGeCdQLMqn7rs+qqKBwL+2am23KJ2TetRAZBT/nldzMqRwO6h
D1AnCqOYZP9/8oQEZVPBe66Quaw7G60p9ji/hX/tDIE8QwMSDPBecMkAsHwuRGrLSG8oqJyKSH1A
x7yrF4pPQkGcv7aUUymcMzBnY9AnqIs7BebRoGPWV+L+TqUiFvxVMSr2C4llDQlIzrYNE9KRxgKW
uSHTj92k3lAwdYPS4u/VGM07sGSMn15Gxud8z+ZFIkajA/TaNqoNM05r1QZ77/XTv0gT4GBAM4K7
DzIhgL/4R6KsC+QyDYwe0fXNaMVeucwYCcrYrxLMUxvBdiLK910YHU4kZwMSs6rp1AG1AAINp5S9
uPoRBp2bYoi1BnruxtdjwWvEfvHMzCFXhtQtHl/QVFNATs53ki6lUemMTNI0W7gScMhGEAeklW8s
5uPwHwgpmDxGoqcQxsPIPw1RoPZBnzOeQxBA9ZlXGWC49cvEKelLCg505SGK3q1QUB5cWyVAqZqG
QA5PBk/DgbdkjPMGKSa12YcR2AIZveShnSy7FCHpVkwTShysEUojGN1r8VpTpNlSlxCFp3+Xq8Gx
z9Ie8eKf3hK1sa2JYj1eMsj48WTwMapWlC16aaAtujHIdqtU/Y0Zzd2xamvJ7sL5P1gqzJxGKxJA
PODk5l+okZitEqCjxmmI4YH61zYxBRPc6dev3dpZYRoPmzWGNO6FY2uB6Rjag+pJqaTUTWlIAYEs
HmIlAwCrKDdzUbz/F4mY1KBi1rqGUtX5HahpM2RNDRZJc9B/Z/PkE622l7ABT4eZblpDxEWyvsJ/
5XGRSTsBh0QjyKvy+I8cdU5bTPsJ3GitVD8YjYh7asUmUwwa+md53BWf4V3XWYoNNYsRzfLPQPRs
yti7voerQuDzgdkNtM8XRDNFOVsmSDjxIqdkB9KfbtA90N8LdGNV40+kcDsX5n2TJgzQMEVkIzfB
e9/VN+ryFcaNoPyzth6UmRh3P5wZVJ3OdUJd5iRZkhmWeHjMRgvjZSU7EhnflRcGOTkUm/EHtUL+
6dcSbW4CiZFzyYobyW9y/BagtlQE7UMd/8jpw/UzWhVHoeRghUcXpcqtaZ4icGmzGe7tUu1peszU
X81Ye8bvCiytg/p0XdqKF0jR6wwnAI4NdpHzaxp57OUW8EkntawvKTM9tYgFccCaOsA9U5HohptG
+Zo9LpGskRa2FsHrTu4Ltx/nT2RygbbXBe/kmj7Af0LvNlo30LnB/v/EFYwVMNkXFLX7BBSpqop5
O9uWZIIQ4DJphdfxVAr3eBhAoBVWjQV1mZb/khbd2AeT2tyXZJhfFGmhW+SUKx+l+wwpSdoekgoV
QrtoEuuOWOPwZOQeGYfd358ktthCxAq6AUx8OF97n4H/JotAjKlYwb0aV/dT/XJdwupBYia7CgMC
vjoejk1CvbDmhkkAijneD3KuJP6kKnWETibg0rpoEOWH1kQi3QDwt4nkBlTofFHoAVODVocRjrP8
fZTfllR9qBi1CJLLm+urW9MdFGOQHMFrBuJI7n2h9YCWEcw9QRukntqVrv2xunyPJHctMI9rVw4l
cuwfRcEa7THna4o7tSgXNpUPiIuPskarOTomBIu5THJxOsoJseJZDyIDN0Gqt0E2+hgqZyxOqEe2
kbhlrTpa5At7OtdMF3Aq8DvQCo0OF86YKFLY0EUHVqVqul1sqLsl7o9BNm1n2OWg6fep1rjXT00k
klOQoTTmoAghsmlqtAcb9mR+dZjJEwYecHRF/B+MM4JltD6wiBmZ8fOzG+Z50EI2AKArYr+n8nsh
V/uyQlmNkptujl0pp971Fa5dAcAe2ZQjFAvRYHouMqqXSU8ws8yhqKFoi7yZ8+KglUiVm7ogm3IJ
dmVaQ1EARRMr0n18UZJQtEeUPe4A5lNivPhoa/AVaLhJ0q+J2pJ6WwdPlGw0KjCpa3cPmUs444ww
5aIhLQIAckk1BnJqqa0U+T140DcBYLbXt5IpPR9GnYjhm9FaNBKCAgFi5Cb0wu5VQt65LjcRSD6G
RPAUrR2bTuCBI6JBmxcfY4e6pCQkYw7yBELwNjB/WfVIHambInu2Uv/6ylbv+6mh5LQktAYTuBuc
ltGrt3HzWJq0RLPX6Gd6uCFL9jEt+nuT3yWGaALd6kJ1kK2DINmS8Q3n+pmgaWUE4IJh+DFsICN2
mWDYjEbs3BDEh6uLRKyPFA9uHjqsOVFmKc3LuADIZHSdqexnIxvBUdzVRLbBcGdhmsuQtKZtjCS9
RStD9Egi0h9MzH0R5Gku14xwDpcRX8ImBvEuja6O+ljBC3CQv/VGw56D0g1B01SI+tcvNRaCQNqK
OhyLs3hB6jDqvWohvxm0x8L4nHIQxBRbhKrA0Qgux+UdPBfF1nziO+mKVamTBlHK3Nit5Vkl3CiR
CyESwj1Lg663tcIAQHnghe1PSxpAbCNwhNZkAMEBQ4J8iQFTdr4QjAxq5CkESCDF8CYjG7Y5zTaq
JGLtXBED/CkeAYwOg9fAp55nBS9s9c3m1tIfQMX5NMCVC6tQYEgEcvg+AFWCiRtVNISBZ8SOKmnT
SpMX6KJhMKti0JfG7C9eGp4bRrLAlt3WBnZtDgZHNks0NBkg+Oz64O+vsQKoCDo4kFxBoygf4YR1
gzucgTQxxny33PTQkJImN2YZu2bzaYCJy8RgqUUEpL30FFiRA5EckrjAv/NMLUbcRkkQQypG2z1X
TfNKKjxsMirzMgZJ6ZjJloeWd90sr9gJNhnNsLBKA1lI3l1QwyTrl7jE/Ch5M6g/s3n0F7gnsz5u
rktiv3T+tEER/5XEa0kQl2E7TZDUmS8YS4NXx5PQ8LxMnzrBa+7VovKBSCD34GRdGQA/C4FRW7Ne
CY3eJuPGIG8xNb1WeqeiwR6re0mAKEHLGFAJ/IPao0NMn9q0dBQA+OfoYSKzKwf2IJqavaYngIH9
T84Fl2hTVnIVGFhYoqjI6b5p1uIEiSPp77n1ZkoituzLewcIB0AWKF1QeomY1eOqNy1UOp206V6Q
msEcXpK4hVqNAk959fXEzARWjGG4ER58mehKlJk1HElkVPaqCbrENKy9oI0+g2H8tVjkFQ0iDimL
ewWZtevqeRnzgL4BWSdcfPaW8ZALukRjFIIIxamNA5nBdBaGAgmX+6iwjh24W6gCsAju3OpPdYZE
Qw/7VaEdzp7lMfHSLrdsEPyKiCfXFoPcMZggv60JH2mjopZJYDgH3DOsbF2/F0Zv344od5sx6QUQ
KthJRrTHFnvyFvcNpiM0AWzVpLcFGKf1A831biPNoAeWpbu81fR9QMajIkl702x2Eilf6nq5qUgY
gr0YtqaN7lFD0uD+DfuSdNtAgkcWyuogsDuX5ElwSkB7hYcWM8vgBnImbmwGQIfSCBRGkrGplHwr
R8D9GbJbDZYTTxhWkQSOPH2Fi+4mSuhYg4htbOXkMcKaILsE9m4E7pwlaqsAFciZcVgq+3Cgdtg8
EoUIHOx1IZhgCaovFJp564MBsHVezSHMHS5P0Mq+gbFkmoh39xtjzR08KJMJ67LFm3GRG2gzbUmI
BeODWYkb6fYnutJ/gKnINZ26tf35q3l7ZFDf4nBM7xo7e32SnqN99UldIbTuAtXJCjAINxGTUQDr
ebe+T+pCUVMsuJxSD1zkdGa9IN20BbOD2zS9OwfNo1I1pq23IlO1utkI1Jh0+HA8mwPc7lqNdcjW
EuvHPHUO6AYPWSQCd67cYyzxXzHsxTm5ZXrRgNOth5i4RKUpM267KP64bvdWXklWnET8ju4dnfCc
JGZdLWku4TyN5lELbofiXQW0a3o023dN2/aBwFdcCeCVM3nscTtZUjd3ZjDHCePfcMvmNgVDNNLw
Crg39pr0aWG29fgiCQmV1zYS9QQwCzMYCSYxnEtNh8qqqyYD8dUWEwTNB9krHfKBeMhwNTffDX76
9ev6vq5pyKlEbp2Y2VnmFcBVKM7Id7Na7kk43Sj079EerCUKeWQgfxnEijMtRm0BYZrljLlp9ppu
3tVN66J/RpR3Idgg/tpjQAfuPaCWYDJgyz09NmtMJ3MqcWx30XHaDLsWiEPlszxqX+hwFmH6RdI4
vQeFWYA0OaR1G3S2bQ0/9pVDc1huQS4+AQV5/ajWlANsoQzjCJjRRYVhTMyohkOPW4a5UGr7G8Hr
dQGX4DRGR3siga33ZPcoukp7OYcEEKFku+6dOOgQQG3VNhQ3PQ77xfmBBPLfF+wAacGTgy50hOhI
lp1LJQlaSgejhZGSnxV9rxJvzER6seKLAt2E+jt6dlm/DHexAr0hQTONoFrdJXfmzbPxi+ys22Uv
YzS9A5pQF+1AjiQipFq7XMBUsQl6AFXBdp2vLMAU3hIIABgtsNkUjWGHKlIcwhT1ikPPoFv/iGGK
c3JsGPhGo6ZidHl3YLIfXLiEpWM+A1aY+vSmPDavxrY+WLtFYDu+k7T8bTsVzN02vUIHQZVjfcT/
nCB4uSuOI8zWRn1Czux3dawxSAlUvB0whiidv0l7r++d7Mfszra+EyKA196I08/hrqMBmuhQNvA5
XevpW/rUOsMBZN8eeWIUO5vJs1xtWx/ju/TNSUU8tKvCgQJDZRNahhDy/BBCwywtpAlxO41Dj5li
LZpex4c0covgdwPWjVIQ/K9oNOBmbDAjuCJQguP2PhvA1moxoiY1ljFGarLJ+NCV97EJSoUkBuJb
8CKu6DJG6TKMB3jb0Y3A1n+iZNI86DXSQSC3LAYMCjW/QIoBQ0H+ugUMTx8KRwChsbgAKexzOYWq
VEEUg0iwMxtpv4ykQ01anwSlo0tUKsQA1MEYg2H0gPg9F5NENDTyccbVfDE/6bFzKUZUYep1bGPc
2OSAJWJPFFu6MTehCA+xZmbPZHP3tU6aucYQEVwbp/2TvzbH7F495LVtQkktEOE44OWrXuS369Z9
5fk4k8opjJnWUJgMUtv8MA2vpYjxZuUCYKo8UlEYVIVeDh6kSHqalsDjgMuw8SoZRZUUeJJnpT1G
qUdCfxb1ZK1Uj3GEJwK516pKU6urKibwYPjdUTnSw3KwPOl3684YOmHLh3Z7fQtXl8iQJUidYFI9
j5IAqFAfOxm6Sctp31uTj4qZbVh/VPoTgaYdKNSXqWi+7Oq5gasDfBrgY7vgZR6Hoh5TxKXw4Rlb
93ibg+vm+rpWNRLLAjMSkIxs2Mz5bdB6NSp1/HVC5MUx+D6Ld7F80yFZ0zvN8EJm21zuCSLC+EfW
+wOcK5Hru7bK0y/gDjPVp2GqC9AbkmCR9irtyZ1W61/X13lpMwnAfzDQ4O5DdVplH3Fiw3IJ86qn
FqxvffoELlkj2XfTodPuJHmvab+vy2IexfnbeC6Lu27ALEhlzuzz3P+gml+g8WQ6KvGNlQgOT7Qo
7tVjKeBeKyGoQ4eYeZsEL1aAVq3HsjhORPDorKS+UJRGsR3pZgtJAo19zMkOWjLatFIARZ0oNndl
9AbqQifJMdSMggal0P15+pLD7CmwRCq69vyc6gdnrxs1VXAHoKFJKnsS/m2Hbkdj0Su+4kp9Q17Q
AweQKJzF8/XNljzHk8VeHwTLXWU6ypS6SnxXg8rhun6sLYiBa/4n6XunT3ZSb5Y4jnJwsWbqsgUx
GRiQEm8ZjcfrYtYWBDIcgAlQaUddkdu3LFXqpEdVzQlRs6RW+HMC+biMDBP6uQQegrIiC8AkCzMN
0G8Bl57bPBAa55kaQhZJqkPfh/fLbIDGLbeRpdmkabeV1XsFrcdZTWxruiXKk2E0x7DV7Vr92aSp
YOlrMfzp9/Bb3NVI5rc9vmfRg7dyUDytUfZ6VeyTNLpvUS/J0HdAkZUBSgEUacVfWxv4SugKQbKC
MLo5LuYYBzKnY4dmgKK17FzZTYoDrp4MjPq5hNzFx/WDXtEnE/4MA5wDkIsuwHPNXYywmfMqhjTQ
2nW4idmPZRAwvIlkcEZaD8o0s4Kocpq4sJfAL+bQxcAw+/pKVtXoZCWcyoZ1NclKi5VoYAnrPiS0
72ZulHj/NyncWxBVFmYD91iLMYNxE+DAHdKsxHy+LmV9x5CJAOcgw1VyV8JUloRCDUFTp4AxAePT
0R05WwJTsr5h/wjhqTCjqR/lpWFHL90U2l1Ot8nsTL0AfXj5zkCdkadHfzCIVgAdPlewuqBBMlFs
mNSq8Mu7XaXWx16rMgxpJ86oBD4ZRSWkte1jhQ60PiEYAMfhucwsoWlj5XhuTDNBPdU6ynnhW53y
cv2U2Fmfv9WI12CymMmHIB6lX6d1oswV2Mrg3d7MC1o0g5/XJVx6AyybB78RBGUgdeFrptHY9qRR
ET1RM87dccBk9jQac6/MlidFiatHhYa5wP5dqgV7qwFiRF0MXM48o4tutHq/IEB3QMS0myTrUFvq
Q9IYN2BrFZWlLtdHMHUTeT2gKwAv5KECC1yrztLgi3exO1gfmuoF/X7UPnvZ+duNhCDk9FmfGowr
/8bEgaL2bQlvuOrfJ+MjaHZh/9qQ/SLi+rnUiTNB/OPRlinVsxHvs9K8oz3dnib/+krY1T9XOgxg
whxhlsxj1JJM908cgFYblrLrDHg002Hp7o3Cl6K3JtzW46Eih7AVJCvXTuhUHNOWE3FlWCR9A+5B
jI6ZnVneLXPjB/GnNGEurQjYuyoL3fToMABMGWibc1nDwmY0ASDvLPJrZyZbTV8eSrXxpKa3gY0R
+B2XRoKx8TEQvmkR/Mu+5mRlutQlYclepXHMMdVpM5ovQeVdP6y1u8T6I0Fsgn80fp57mQwmZnuA
mbMvf+vzY50coxlQRUGack3n0H0F6go4oYyY83wlilLnhUqZFOXBCGLUGB6uL+PShiMogQFHFPlt
hbit6uW6KqoaPKagvzWqFxJ8hdqdmuzyObVTUV53TQtOhXGxAvLIUd9neJbMRcPAy51OH3S9sqm8
a0W5gDUVoMhNoXcV7udFJ3o3mmOhR9i4ugYBQeNbKYAokcgxWZWisrkJ6JNlL8b58URNqaMknFWO
JT3MVmUT61Gi8l97PziiEyHcrpn1KMHSQsiCy1nu2vhrUfaykgrErB4O8APwTZE3vmCxLCoQ2acx
xJipfshBgrFFBqO1tXD6pL1xQ8IgF1yhVYmgeAbQC1gQ9FVxu6djdp8c4DkK8l/sOW+pU0s7aazc
rvSvq/nabUUS8X+igNE4FzVoRdcmJWhW63nbprsazIKWDhdSIGZVH07EcNfVCPS670eICTLPGD76
6LGKX6+vZHXTUJPB5AcULS5g0lYSaQ0Q+9+U30Oy6fS9bAUAhmKKuMA0rC4GxkdGOxOsA9/8G4Eu
Z1RzLGZsMWN0Vp0EjQKTNgve79WjORHD/v/EWGf5iCl3TEza50hUO1PszYphd+V/MKVwe/5ZDtvY
EzmgRMPY3xRyGj3CuD/ztVjC/3L8JyK4m4pEdViguAOO2/BRj+9i626ZBPmW9eP/dxXcnWk1q691
psitkm6i8NCnfh2CE1Ar7UEYvjN15R2Sky3jwwgwOI5trUFYX0TgBxtZP+CCiTCfRm+6Hc29YdHc
2ugT8OsO23Sx/m/7yXsNGAAXDHUI+TCvPXkeND9oRdUFgZbr5FwtQPgcp2YFGVljuTS6kzvLpiIA
sEDH+fae2ihHRSYQooSu1XmDudHJnooSSKu6geZiANGQcTH57hdVnqNImSBlrL6Cwq5nb8gesiB0
KChzr1uhlfwwHqUTWZyqR8oYT3SALOIrm34f35a3GKu2mbZ0scHlAefhvt/Sv46dmVB0YmGz8EDx
vKKRRlvkICuYV/lZBQdh/puKLDj77guVPxHBHLITK5GEWaeaAdZlFJiK8XNSfqSWM5hP5ojJB5pA
v1fyUecLYsp5Ii2IukzJaiyoAgNQbJOP4tDY9EbyY9fy1V/Xz2xdPf7dPc7Q0gHDVEYNMW0jgaI5
7jG8ZXLgf4/6z1J/vS7rksELod/pUbGPOVlZ2k2t3kYQJs/b3JOd+FVzQo/eDvtmizlML5JteYPX
7SVf9ZvH2K1ErpnoIDkFbcNwkGvw4TpRo28BYBimNx0QYUX9INXNQP5DxHG6XM4sA2uYNqEGaaTQ
fmZ0xnA4om3mRtld31eRxnyj3E72FY1KFdCL2Ncu9JrgWS9cCtjTkmyn3i2NbRnjDY22gSxqI2IL
uHIveJTpokyRXjH69qBJXwcr2VnTsx4wmejttxIQPiVO3Qg8EMEZqpxtLoOljcIUQnuQxOfgq6pH
B2QJpP0Y89LOR0F6dvUp+Pfu87AT9EnVqczMS9GjkQisGk1XPWYSFaxKtJWciSFSpy9DDjFy+aUn
TtXtaR8gB7iNRme27FYUP4iWxRmZMKswgkeFvGBGR89tWT6T+um6WrJPvqYdnGkZ6qxCKgkilvFp
mn+qwimml5DJM3NyAUE2g9BIBggwp+51maVHxUrsSokeQFHozYZ+iIu7KkOvYG6IbpxINGdIGpPU
chJDtKGVr2reHxMMOqN03mdavG8s2Vmqwi4Vw9MnWfA+rOs/vHzMOEfL+rcxOLnsBYhCerXDY5RI
mpPJX3IS+VG+bNg8ubxJbsBdIsgJreoKHAj0RSFoBj/JudlW0So4ZQm7cfroGfXoFYoGgqn/khwE
58o/YriLrfVmYyUz9rSLh01umk4zxndDTNxc/R1ZIk6elTIUtOekysutykDkF2s5CqLBpxTZbFCA
satvmm0Iap4dXqA9xtIqH8lOhA5YPb8TudwyjaZTB9BbwO3rFLvLU8fq/Q4E7/Jik/IN07av38LV
B/5EnHp+eJqeLBjmiGJ2UL5KAA+bb22J2SYbTOy6LmjNgp3mkbkrAcL4opQL6OVEUj8K3bF86Jct
Mi2eJdkh5kRNaBW8LnJtbaci2SedXAUtD6s6i5EraLM/uXmQ+j9T9wKOUCeSVPe6qLVTYwEvGz2F
XnJ+/lTTD92EmVowZumGBiC9+CTmMZjLDSGuGeoCaesF9BNxnJLkJVWrvoW4Gl4K1XZZhMGR5oMJ
lNFiHc3Sq/LfvWEIxK5FJKeL5HUlyjpasRE4ExBNkz+U8NgBWDFETHhrBuVUDns5Ts5NLdH33CG3
5JTjZyo7cnSfipiL2U/wjw/LmRMTVMKMEe9cBMonfWjUsFmlWd4OVfCIN1zwCIhEcO9bUUqVWXYN
nuwqOAIM4dWtKHhb3SjWigrOW0Yiwyk4Ej11XLCRhyooEpToo5UnOxGRTa5e3H+EXDRgITkVm+0E
g0Tn+XPpnmOM54yRhJ1+ttJTEisPJjgLr9+m1a0DEhXlTmqhl4U7nQJgAzNocTrp/NlY99rf01ig
pnXy+9zRTHIxDxJz2mLD2JpWfBelqKWHpeQFsygfsXppUOhE9R5YRJWfNmxEQzyCCAVnBPoHm5L2
fh77baPFfh2Jylrr+vCPLH68dk+njGC+K1M5ePrV2//vGRZYVcGC+OceE1h7GiMABQgfjfSZbYJ7
p3+JRYO0V7CVOCTQAeOkgDoBC8L5FUU5mJgDEMnO/ACajODBnb7KPUjGg02+K95Cf9oX/uz+P9Ku
bDduXdl+kQDNwys19OC23R7iIS9C7CSaqZmS+PV3ycDd6WYLLSTn4eA8eCPVpIrFYtWqtbJdSPL9
Ggh4MZyf2BbiK5XabrI1rHGaJ2qiPHbjIsFw2ZhAYBCyOlm+HfCIue71C9cVGA0xIQ1ycyDzL0A2
1EhjzLgBdJ37CfN0Bvou0pSetCYbuvQgBIgdJEBA4M7UEsL5ysAGZhamAzCg0fv6VGyknAchBG/z
hm87/Rc65ncG6lrpNMukr0EAltYJLBHgxjMbA/7//MOaXB7okAJQo/fQUdNylfrKkDmkz8rOxTmi
nhyDNvL65i4cDSjV4ZOq6FQg5gveRCG91wFqDK+14h2NwINCUczo/358VD0zIzgOxAMnXlpIOYCy
bNSC6H1EhrUJu0v5CfDUnC5GuIh55vAomi9i4764y++7wCGJf6QBGPo4dJjmQlr7wW5BwWKskS0u
hGYM92HQAjAHTHZ+1fhO7maV9nQKFfT+8hCqLg7/GCYw5lz/VguYXMgWQJYVXdhZIkfsIjButGbR
oxFnTvqxYMB+wVp3A+VIupemCdWDUTqi7GbdKEjlXJWnP0DuAZSYyTKSRFBjSv+eDHH+SZgLANMS
iCbEPns1qXIxalg3Mz6N+imLMg9yQfDeCRKxzsr9t+Ssp8aE+6lHl1uuTBiDQhPwUZIxuarZGESK
p4/rW71wuWNZaBTj4YZ9FmMOrVGLcVr4azOxzM1jvG7yJJE8ZZJ29ZQYQZM7CgH53q9uLJ+v214I
smdePLvaiStRZtZmMncKjOmoqK7KHrr2Uc0OcbOja42cNVtCxMtZrfCxha1oHA60N0mTtq7OWp+l
8TFlDiT+2MpHXAhz4DZA3RmYIJB0W8LymANW0t4ENxE+37EC53hc5wGAO08tIA2mtTYPsOAzAF2D
kgtodrApWEJMQFU41+1x5iXqY79s2k+tG11Tklc6YotmIMqCk4AoeoHfmrulOAigJGJp9UaZBO3J
5uisXv4LYQbFzhnAMAsewNS5b1iJWRh6DBYbKKYavl1nII/Ns7ehG6AED9rqIoR4eWq+lrikCePm
bRgVGpE7DgmNsHZ2WWus5cFL3/Nr2Biba4C9VjiUhVEpCa/BDMA0KG4CFpDxO6NzlQxcrCsnYyHF
QqaIRu38kpTRqD9fPUXpKG6zFDInQ6/cpn0UQsKzG0AFk4UDuGekbg2xfCncNb9aMWEGqLUB3ZMv
7e+TwwhYG43TCBIhSUNq3yIo31iEvb+Vm4JgOuFnubHQac9duPOBu3vj57Rdq1MvfXMLHE0zmBmz
uWLWD6blUtE1/ISGAynVqylJ+/T1esxZct9TG8JHjCBMy3QDNkKbNxtgxJSd2sYfVtGuFZCW3AU6
O+ZM7QkcrRhZGVPrls3u4oAXf3CgoUw7EzKmtFFcDICAo8/8J5PzgxZ1PxxPsfQXj1aEKfGicMcx
cPo9xhXxv+8TGEeqtZbXUgUCk81/bAmJjp6YLDV12JrQKyxiiBOmYAd2oSbecU/THiYUBxrJv/71
LqVCZo7sE6tCkDPBCFi2I8R+hyKbXx+jld6qStl+D0N7urW7RLtXQtP4FQ6jXQVR14OuITflcBfJ
CoMsTE49zlUFA4XSKO8chTUMbNgt5IsrrVfAICE5ymfcRqY/JBHU/7ohRbqfq1q1DbMk+hZTfYLq
tdTFkPtlxvfry7s4AChWIfGHzwB7BEat2aVOziBUjUFiFZVYnay9WlP70CKc/70JFdxRYP6Epq4p
otzkcehHcAXjMqp6ExNimIuTojWliAvXxzp0fCXwEePJC6bW83U0iVVWgP9CCyeXiT08a7QD1eGj
pGsu11aKz19vFaGSMwvuzNrlGtixRU4fUM4yQ+sBZ9ACFLzDneLhYUFG/1PxoDEX9A+Rr+1BhSZB
Bcsm6T7dYYbUL7ZIdHbjzeTTTU96/0k91E/UXXvSLaQdpz9OpAHSlHKQpBlrwQ0MU2pPvbPDj4z1
zWDdUrYCrV6KbSc7IdYgQbJuONK8E9AHU1UySI38Sxlq+7GXkvz9uh9d3FD4xJivxJA8yEDxohJc
NQkL5kygW3UH+8kMf0uKV/BjP778vRXM5iGDUkFxCsKac0cCLRNgRLPkkRyND6n2oZfjbUVtwEf4
2pNjjhxnbjQXiiH3DPAnwKaAtJ2bqnUMclILppq29sZ+zzSc+K1TbiX9RjHckfumieGr4T21boq1
23dpN1HlwDVhwIfB93Vu3Okh2gAGVegFUjCaWBvL3s1M4QmKUtc3dOlldeaQQtiuCm6ZxeyQ5kMT
+8qN6tsQKwSzIyjCA3oX+rL3+7rJNa8U1jZhEWWdzeczeuz0XaVswjWC6wV+Hpz8PzFATLV1A3z8
7QAb1tNb4vMd87LvqhvfHxT3yLfHEMJ0RD8kgeZHwfXVrW6o4KIGd+AwKkz3v61n/sbuP9AW2qCR
sj8WmxGcdytfcHk78bDAGCeOnRhb1UpDYaBHWpEbv0d6BJ/i6vTaognwmc/MVBYyfOFs906ZJkOD
3Fs2JrAmywRVAD+r1nh3F6iK8NUw0ADHRx0IRFHnXq/mfab2X56RlGSa9I+IfhZ9flBbROQp/9ko
lqvoqWsU2ZZjQCTKkuPK15tNnJ165BOnOb3w9bJc7pRGm50T4F8fYyKvMiTsAgOs0Eh2U5DRGfqT
3Ng5keXkZjQS6d0Ci3Sh9KaPJ/Jfqw7OPwcFMcQ6KGfgIXe+IzK45jNtzvtT7Ven+AMYZmu+NXv3
+rIvwo1gRggC0DSpB6WCmay8C1OvCm/7FF/AWJnzWv7AGIEEYRbkhqAVeb6cfsizpK2zwo0yKw0Y
8Eqpkx7SaXp2+teY5rdN3rs1+Nt7UwpozneG+nZ9pZeaVfNST37CfEGfplRKGkeFjp9gRV78bFck
jUn+e/Jr/16VyOvgRU/KRNqds2MDSVcu5Is8aDY+315gTYLQszjOwqK2wGMDOXKnA6v8AmcjY7lp
kp/FsPIqX7M0Z5YnywR/Aibd5my86QzPyd5kHJ3WKvdJP+yqcFj5sBd56ryuWXsMdUBg58R1SdHE
MIWELBzzoiMpsnHyml5fk7RYCkP6fCGDSwaVqYvDMCU6puQpdq/20uzbiFaDzL0V/1gAamAQQ8bI
kQ0SDDD8n29czTtLryUUZ6AuO5T7cXrp7aDhBxudNOCjFcuzwscVm0tJ4anN+XiefKwoCTEB4MCm
imduicFghJnqB9PutDCoVY+b93HtTohC0lutuuDUJaXsdcXOLHcOGECv/5rFuxNFzbn+NxcCxUPq
0HYe/Jol8cqbyCGG/iscH4Csk0IyqMjtUFH2Fcx5NPdGdqOVXmiTuN73vV8N7znkfdKVG3UpOOl4
PiDbw1e/qP06Y4mST95DPU/+xdu3yrTQhLFdXVlDp+mLlqAZps+9FvOiJWA5YRQ3Jiy1fu6VW32D
1CFQvPzAVMK2RvA2ECWw7hPi3Emk3fSMALPjvse+5hZg+xlvFD/b0TsbUAay7d4mJBjshW9C8lB5
4W3sv1z/UkvnAS8qzI3M/DAXT7c+a9vR0Aekbni5wnN4crT/oYGIex858MzhgIxUuIDaxC77pIYz
0AnUNwaE7kplKyntSmBcqDpDhgrnDUy9mI8TGY2GLC+jHHT+mBKg4ErhgyLfM/SE9o1cF57WdPID
69V+X0ydbLpTEdPX63u51EExDQxi4b2NH4EK4/kZlHkbNuWEX1DFG1Xes8aPnVsquUW9iXLPrvNN
I+/NCszL+mdo+7H+jqp02B+TNaDdUpvz7JcIEShLoyRKR3hh9gJmQe41H7UHul33V7/JAOrYxQfj
GPu232/NuzUUxNIJQIlqxopZs1yv8LmNmoPXxoZtCb0GxdiC4CiJXhy+UtdY8lwkNGjdzWU95SLE
DHk9KUCZgsBK2TSjEtht7E+h5q981KVgjhE+BWzmmA664DiJDJO1w5e65+TkzC+G2PgtsabPQAiu
pmHgJH0IgtW6e8xRWLUQ8aREJ1SxtDWAwWJ5DLOlOEPz8OxF/RpJnNSgYoyd3QI/1kOoEtrlRhNI
AbS/tZU0dml/T2u3Qj6npF1vhbNYNWSXHe07LUC3ttbYXLq0Tm0IyXom91Ud8zksRx5HeRiCnzna
bGUA8nAoS1z/kksLMiC5MxPLQw5HRG5ifDHhZo/TKdW7iL3L4aZYi/5L6zk1ISSGdaVNaDvARI23
oRQeuOkn3AP+G4O0NrruK765uKKTeCOcNK3OtNZuZnNMdfXCuY1Hw58SvpJbLK7qxIzgCX1dm3VX
4yuhIwocn9U0hEqvZvvsSLtqTQljMb8/DaKCT6hRonJ9gDWUKbv8jUN0LC6+Ib2Pq9fO9ssS1b9f
cr0DnGAla1nKd0/L+PPfT1IoMEhYUkRxF+bPbXlndvcjv5XT++Tpuh8ubeepGcFJCnuo20rGAsPs
KWp1AkrNVvcw5cj1DRL7lUUt3YpoxAIkpALLpTtztD5ZlM5GqkZsRBL/BopLOybqe7oPH6eIhP/g
jeisI/CrSH8uxt8bozMxRAJLsnFjp5tchYDaP7wxT0yIg+/qpDX1UM9faHjlw08VPJ2NWzSb6x9o
6SVyakU4VmqiZlo/YCEdyHbUviUTW3khLB1cFAZBWQdih7lmfv5RIOqIRo4BMWeqHYyRkoJ7pray
iqUP/9UoxrMMDypxRMkZgdVpVROJ6IRuzYZjULOIewJCfDJWm45mXjqseMDiBXVqU0iATJopJi5M
hNgIw1f00EUN6diNXATD5LbRHUArzbDi4PNeCdUW0P6BJ9aAahvILIWvJXVR2sQUfQFVxeQh0HBO
8SudRsKbDy3cXveMrx7ppbEvuUwwTOEpcf7hkjyL+qQJ0aBydZc9DTopCjJB+fgluel2WlCAh5Q+
OjkZIWx/dHbOpqfE8UyS+nrrrpUCluqEWPt/P8ecc5eTw22WYUYbCWunB3tjuvQ58rPbcAtuwPhG
2ydP8uP19a8aFDY7Gqa6KlOsPzGJvUtACxg9gPkNpsaX0M131ebnisU53F/ZcVM9XyIfilBjGSwO
gOgTiWTuuE+DI0f/hWLkb01pdunleralwvUT98NgFzXsdV530A6cuQ7JSEnove7KP8q7iLyajXeH
TxyDlhHhNFhZ8EL0OfsBwhmiGOUH4ezXD2hvWzWAj5nBZ7R/RaMptIBGAHnvGoHmgl+j44Jy2iwL
hZAkIiOMKO+pxQBN7I0Zvxp6ps3IlPnMMjHY/dNO0W023ipUtRyItupKgG4fycAumPLbAoXWvt3q
48Gxnjp5Z9qPUU9BqJF7VhsUa3wKl+d9/qlQPgWlAjr6YuyUE2eqeIGfmrd+MjwqxTuqLExGMWH8
df1TXHwJ4JdmYg28L0DicVE4bR2Jm20MkdW+BMVazfWOQFF2jb7j4i6YrTjG3GvEzXkRvyCsXJk0
AfYFbGR835btt9FRMdtMzW9/vxx01VQAu0GtgMLM+UliWhcC4ocHkxxHPwoUnbkardzPF6kN1jID
4IESADgJKsbnJqAQpeUoTaJZWL1P2lPHgbxE5wKkvzR5McyV62Zp59CXQFUHzLYqdDXOrWm0mjJu
NGg7J82LoUQHO25enKhaKYNevGfRkARmEIbmUWaAPc/NFHlnOwhAHfK13+bkO8mz2e7ztZ7PpbPB
CrIn3GMoHACucm7FsFrbiae0g95ErPl6ZUaePiVrW7a4lhMrQjYI/kDIN+ZZB55u2yt6e6POKk3S
3A1ZiWOXrjCvB7LS4A9C7im6QpkXiaYwWEIZECXdma0zLH506Nk791K8xma9Zm3++8lFyMGWBsRn
DhGBprsBQuZXbgHZWDGlC4BrmaAWZiakcJy1B+zyfv5ZpeCCfQZRSyfCKpvpqSoUkvSQ7OPIfbWV
k3WRzc1d8ZkgHABZtHIs4WTpFuuhRgjIA7VDYnYW3kFga1MlP0NMRuEJ9JqOO2j59nrMWNpXVD5m
hOrXyRZ8v070KFMa+H433iHNiJunSNlFxUdcTQA7WiuLvMwfv1b5x5xw95W0U5nMYA5ysn5m3Fk0
RZl6G2pHY/iWJEHRu8hb/7clCgePVWgU5DlsRt3X1BNtkL0Zd2bky9aDvfa2+GqlnuUzX0sEBFGG
pByIcwVz4wiKJdsAJt1JvhkyWoSbVtpl4OpNtYOiInICZmJ7FkLm9WVelgQFw+LRH+rQhMxY57KQ
HuTme2r/KKtvtdS6wOmjOInzoUm7qctID11bB0lOaYBPt9A2bVwSx+mDsEo9mWqBCbTJ9R93Gcln
7/6zKYJ3d3ULuhIJ3s3xPFDDR2q+pWu02hd5w7x+8JEDxTaDiMR6YdM0ZthMsCHFXYMhZ4ryezww
wsy896ee3uEJtdZBu+wUCkaFuMQKi0OmrurcySq/peOwgXyRV9GBJAmm+IAmZehwpfV7hUZwavzW
Mn6rK99yWSKaxTxqTJ6u8UMT0s31DV92w5PdEAKXbEb9iKSpc7UR5WjpVe23jG3y6VMHpogOflTd
WsWe9bvrdhc/NOhGIcELZBU6ROdxmqb1GKfKvB8j3RoWyPftaAuk+NryLoq2X/sOlAGiO+iwRJoT
BzVFdBpxqFkzuSGUr7kBjgeATUEFCK5L9VmPS49Z2cPE4xXbSxf5LNP2/6aFGKYPYE9z5hjWm2yf
1PVOM9Yug+Vd/GNCiCEU0pd9leHjOd0YjI2OEAIxY135p5BxshQhZAwmldV0wlJqPOO9bIt21e9k
i37GodnSLbXdo/oEBcGBIEXeTitvzbVFCq5S0S4acgCU3SQbvRYExLnZ+sNUrPBlLF6sJ2sUTqgV
tr3VzhernewMHtjlo4OrJzukPaajt3328C8H4M+nE89d52hoEWFLc8Vrh1vTPJjjz+smVhxQLAqk
aTg4lYJcSCqfR+1+NYdc/PfxJJqBmMDriW9FrQX5jc3nJdD7rnmqnX/JOaAyhqYLaBNBQ30eI8yC
lVbeIkZ0cnYYMpNoSvpkVM+mXm0bM79hY/txfcfmf/HiTj6xKPhAXZhy7aiwaE7oh7uTdKylrVH+
DLsVZ1v06RNDwtcfHBlyRhMMxfZ93xqYVSPJ+PdA2RlACZAsCKYBpBQvumzgUqprNQLQgOutyMed
POUlieU3eardjssr32spBwbOakYXyaC4FHWN9L4Mw7Jo5kVtW/3VVjzTCTq2cnPM3+DiG9nQ9oBD
gKn2QuMDFZHINrF1kZl7TQdcTV7j7m5BZLVFzYRIa2PQi07xx6Aj1NZisF0kxQCDdbmx1bum8bvy
lwzViDVejzVDYk1NsutorOeVSTVSew/KvFn2oSquw1cgNl9PVXETQaWBRj+YhFEDEPyvsKYomuIO
KR8lsYte9N6ECB2kNpNtQqDSuzNuh+Au3b8fQ89x+7en9qb38htjUweUYMtd1JBXjsTljAiu6pPf
JI4XV/LQNJoJ2k1+/yb50V7bdjflQ/6q3VZQq0pfkx33HzKZGMf6JvLQtxjXZnAuq5rzT5iHb4CI
hdyKSCmUNRXVCqdv3Qm1rb22Gb3YAy8jczsfAzlHjaibNUHtyzqjYFM9j3JTHrLGtGHzI+Kuchhf
5eN0lN9q7526UPpzMaTrxXv9Bru+XRNPvqQhEYwLz7rB0VLHoQwL3s8QlRIT6m62kdwhGI7GBs/Y
Q35nB/ZKlr/4BDndZyE1ivC8DasMZtHr8mrfIOU+y4jjtp+H+lm/t4nkmbeWJ3vqZm32+gt7ceH6
J99YyJm6qR7kCfzMLoY5Ak5erPsx+Hg0SQ9NHZCYHuV7x9U2OtSfstenPkCGvsY5u/gYOF2+kE4x
2jWDGeInqLeaAhfr/EdOxkByv44eDYq3amPtNUhBXb/elvcdVAHzgC1Gv8RsGMNJUxsx7LtFUrhW
62MQirA3DcpwVpC41U06AYWU1m4RhGjTrKSRS/kChGn+sy5+9TbH0KIN66GqE535qjP9gwXIf+IM
Y8QFE76CO1dSnsCdx9bNwdoJUK+brlbl58gouo8O/JKlYvugQiO4j0LzIU1kmGgbonj1FkG6+4Dn
3HzSl4r8inbRM4S7d9BQeLHXNnDpgj21LfiN3ioaV0LYdjLmRoMbUS9G6UBa66Qt+gkgb5CIB3wK
AwPCPprQ7cpqTLS6Wk/4JwjA5lHwH5AQdo2HnBiNm7jMLd9RIBnItFmNSkvZ0al5wVGGOkkKc5z3
GBJsn+Nbdps2BPNSESPo+bvZDw0PjeL+58rpWHorgpEXKwY1CFqyQr6ZdiwN60HD9iovFpgnsl+m
dWDZc6a+pGDmzfZsjYRz8c47NSkknFaiDTFLYbJJSPbAtpjgu6ceval22XaAoqZGlDuQrzA3JXNn
LfVBwRN/Q//h+tIXnNrA2xjzYSjR4r0qZB5h0xbxCMlbdzS/lZDoK+4rfYOaog2YQF/f22uZ6cIH
RmH7i34FM36WKJmgqpNNTaVuXADy2GZ0gPXRw5ThIZSvAT4Xgo4NyW0NUmrz8KkI9gG1d8J0uW1c
NI4Du5p+cF1eyaYWV3NiQviINGFItQ2YUNoaJMHc64Z7tibRu3D2QcM/t4WQXc+zPOdpgln3qZZU
MMLBnVVGmd9jOVlQhO/XXWGp9ApDKIyBagr1bPFVFymF1kp910AtYz8iPQT/AlhutZBEEsBsOzu/
reKn6zaXvpENYnxQPmAkBFMb52uLQHyQZqxv3NYuAhpWOxTtg+smlupcWNYfG0KaxY3YpHkGG1kF
pIjs4/kNgvmKdFrQdB6fSMS9uAN/8Qo78pJzAOoKEWlAQfFgEUJp5dAqcWzgHbTpLgx/JeNT2f++
vrZF1wBznYJvZmAkQDABvcMJjENQ2u6q5xp8CpH2aeUpbtiX63aWl/LHjhCWY5qgpdfBDogOMu1O
7++Uzr1u4hL0hW9kA7yLsjiUt6HFe+4KErh/xlCeva8oH3gazpOx5UvDtR6IbT3aThHnAM9W9FAq
8a5xtHcHc7ceiLPXlEkuAdxfPwV0ByraLLjphW1VdKqFSjY2LsvHKCetY7UvQxlHRysfq89Jp6Pq
pkNlFQQUU5nHWmrfxVmMuddeymoXAY1u8Y+XG5qBOYnUyEsOo90OFmkcMypJwvkxcjAem0jVuIEq
dX2o4qj7BkERE2rfQ4XZKDkykmM9RO1DLJnZk+3wzu8mtdvJ42S9JA4GbbxYT/qHJMwUeHFDRnVM
3bhT0/sSwvIQna4mm6g1S4Iym8rfQyzh5QRlS9mPgFs/KrTG87lWenWv9j10Oa9/zy9It5AuYewQ
gHsg7nXLFnEyg9TxyW6mxqWm5NrlN+yzX45FwB2+bW2FaJO2R0L1ERm/5bp7sieVxGr6ilvDKwxA
KwCfpM33bJZfbwcgiBW01NhKX3fBrwFJBxECasSz3LvgczmQEHJt4EOrXXIzAGZRQjlxtF6vb8XC
HXtmZT7FJ53JhNu0N2RYcdpquNPBmR+T2AZwk8hmwncybbPHTHY2kQXIRzUOx+vmF4KEA7YbXPKz
vA/87ty8riipTCXEvi6VSTkxVx+eNNuf2hU7C0WMMzvCqZFCW5vGAle73YBcmQcQnMVQvFcPT4yt
MTAufDgEC4hpoBgkX6apGGYoI9lGQAJq45ArYFyQ6CGMon+43+G+GDTD6AIOhZAXGmNUmFXKGzfu
rftKZh7w3zFGWVZpSRYSUOdrGhnkqrZ1MSXMa2VgFgiJ3DFlUWApdRiwyQRgH4icpyZCNswjSKKq
uTIQ026pr/Y0ev7f/EQI8hSoANZlDfa0SAjkQwk0a/IC7IIr5Z5Ff1SAWTMRHdFYFu78PnI6TW3h
J1oXe1B6aYzbSreJpawUJZf8ETgKkNZAq2Z+VJz7fRyOVZ7Ox64pUQPVntIKkq9OwIZvYzQFf793
p7bEMxbGeGBPsCU5e6fZGHF3K0O1zZJ2/2AHTTO8UlADBVrofE3Q+TFMHsFPkli1H4A074ghtcpv
xwRLNDcN+u26vYX8zFHw8ITyOSYsZJGVi45ZwjGHh9BVYI5NGx6LYa36t3CUz0wI0ZF1eu1MDu6J
AZSjqaYEDmQPO9b+Q6gHBQZGJpGKYRRW2LkosZVymo+y3nw0mIgfw6dU+nV9t5Q5xF3ceSdGBDco
othoATxt3Nr6aibJGdQH3qi8U5RvWr4xbFD8MXfo7npnA+T8desL5XFsJB5y4LoHnlg8VxysRhTg
NLwTzBaqEduhBWIyustQ4Y29lq2RqS3damCKBf4OBRHc8PPfT261goGtZGpml6+GXZjqG2UcvwMo
clNG7KDr4Bzg+s7Qhpfrq1zyyJmOCsKVgOMhVJ6brcJIyswWq0zHdtOp5R2mdP8+6s+Dav+ZEAJh
ztJCM2dXMeTkgcnFYwoy9A5THNdXsuT4+FoKohOSTEPkoURBLuNWT/F4hNgHL3mgVnznFNOKGWvJ
L/CsQ3ZjQKcZY+DnO1ZbKDOretm4fazUJckdfDDSgCrIk4usMQIWG2Zgs3p8svuK3VV5nnm5Wof4
jyT8SJLISTdBFytuVYgEd7VFuhHskbLRSJPbxGl2NKRcu5VQ1fWHMg/v1S6NRxLK8ngImcX3OtDC
ryNXU0ydO2H92oVO4duxAroLzAskh6Ft+IOjD9Vzmzp8z8CD5bGu4jZBMcjCKCuHhBqqQFWaguxU
KwwSoWLzqRl5xHyI7YFLgyqOF41xeIQ0Ro17UrWGINdH6hqVzjZaPYKhXcWgDPpE8bFhWhLIuGN3
Eg13WSmpO0syfG4pJeip7dDjQ+UAeudM9yD14JjIkPSDUeMJSeK8Lwu/V2qbk3ag9mcx6tp24i1/
mRpTKchgpdVR42j6k3yMO1DppzT3bSNmz2M+Kpu+LrJ3KUoUCC8nJoBUSJvCldR76SEPkBgSCgQ6
jLqKr2rVkVqaW8j4ZPCfHpKwru76oel2YFzRXwDXC1PS0H70Kmm07xS7TykZ02lNjnX5nkdNCSUL
xAhx5rNmU1p31fygQ2GJ9b8bMDfphj+Gv6+fozU7QtBtSlpUGiaSXEXNA8eswYkcvqS5vR8cHrv/
my3hLEVFPbW5hVqM4YQfJt5RJAKSqG1ymwyl9Xjd2FKoO/2MwsJydPGqwcBnxEIOY2Y9ZrTfXDex
FMTnKRTUsCCvDgas89gw4M0IpUfsHbUVl/cgnysxHBKD4wr6LB8lhl/C1N5V5lrDeCk3A9EIanN4
j0DwXEisHWeQmDbngFQ5QHG4lCKiosCZ5ls0A1eOw5J/nNoSinRFn46FxbCNlVWDAKTPi0Ay5ecu
r5tHALy1ldtjyRyGv/9ze+H2mMBMUmNadE4FMw969Y2Z+ZX6HMZr61r6dqeGhG9XQr8573UYyjA+
ZPUjkPoNkZ0XrqG/k2THoqnI1NYrVa3L5YF7cu4hqTjXYDcQToCcWKpll2gUjXbxalcd26qJ3fjW
YBpg/gnXVCcuL0mYA4sAxEjRtQKH37mDgjc0sWsHRRU5xX3Q1xn1Q0VFWtXpf3+2QaanA3OCEijq
dSJcOcFt4sRyU7uKVm3ihvqUsd2YWFuwva0ko5cnG6YMcy4uzWKKYisJqAyLtS1M2aDzLaxxE1vt
yrW/tHFAfgCujhclUKZCvhvGklybGq1BGJwrBJQhP61Y6j2VW7+uh5CF2wZlEgsAfAvkb/Nr6/wT
YYhNqapmwGw5o64u9zcsR5GVhbtKtjYo6N1lar1XsipQQvvniu15FecJN6a+cYvN09D4dCLwRGFl
n8YWr101nPwu5H7Z5TulYIFZN7eDGe/mKlsBVYaiMKAHHqcru3wZx2AfrF644AwUkEQB7aannVZr
cg2Nbp7iwQx6aW1gd9EIEiw9lTAwbfWKf33RS1/2xKYx1xJOEu9eYnBKptRuHHtOb32XzYzQHHWy
62aWDjpEVzDLhzqLhhGLczMImVAbCtUa+szORh7GzxqD/AZvtqjiB9dNLZToMSyCzjQErufHhMgM
lTROrnNDqyHMoLqUOqhg615E0VxNADqUY2L3tVewlyySXcbWlBIvA+m5dWGl9lhoUVTDetuPll8U
ZUj0BDiISq8PcYIkV2ba/RRWuss7RV7xoMXjYyuzMCxaBHhiCwc1ATW65QwGXChOj6aRDmRoQLMZ
1j+USd2nobbpgUXsYweE34O1wqCw9JFneR28i/FuRFHm/CNTFGihfmOhZq2bt0M7PlYRf5QigFC4
8379Iy+57Ympr304cdsJZCsZhpxgqqsg1TXR4j5lZuyajR6u7Km+EBVszEmg6Yd9RefsfFXq1Nla
BPJNFxBwX6ur90E3Pq+v5mt2Vow8DsbkLLy4TQCphM9WdEbCp0yFHKS9q3VPrm/49LPPtnmuEdq+
xZ15Y0bfpmoXjk+18jN1oKmS30pVUPCtRTf65Brcr6KNUQXDGs3B5VfF+DW6q6h5oaOCJsb5+kHn
Euklg7SxUnuqwkmP4s2kfqbOSoK6aAeAGiT4wHLjhj63MzpMY82XXnMeEmOaaQx7kmt7nZp/nXdj
RVgSgj1mbhVRWCBG+TocZj3giVPS8UdLf5vC+7H4cf2rXjqOih1DEcVGx8JWRTPOzINjh+CH74bc
hP5vZ7phuEoruLRtOAng8FDQGlRFdGvbS2gZz0pMrBrzGwfF+duyUU1PHeKXaBrWSHEuDx5I/TG5
hjsalFcXNUMFTbWR4w3oNhAQGrt+Y4CixCytzd/vnQMx9bnUgI6P+JSIq07LcgrNmNHaFuFPNX+7
/u/PUfj8wGEZYDvDWuY5ERHBBJF7VMQLBvih4WkVCTF1jTo82tgk1Xd6/+u6tSVPOLU2//0kWilK
mGh5BmvJgMoAarlmbnnXTVxeO1iQjRwNxR8wkointHY0tDTLEaIqvXYn5bavlO/O+GipLypmF4jR
f+DlvkbLdd3oheiOltu1aXQDZFmlbdsHsbGZACMai01iJi4UeUi1prmz4H6q5gCRNVO7YfJUCEY2
pj0cBsk/twJGwuGBxGUvWxUvXbACOje0UFDpBwxZLO+G41BOGDmuQV9ZeGY5upYtucjJXHVKX6fU
fGblC8pUXhY+ABb7OcnVDXRh0UX2anVVj3Z+mAuuevZj5r+fOE87QBQknHNvx3mQOMJ850dR4mW4
Aklnv9K+vGFZ7Ttc8vPhdhynlTC2sBmY1UOdG5cf5pZF5AH6wHqcliPAfJH9jPdaBAoLgO+yNl/L
3C7zX+itgOAJVDqODU494QYoQV2fSHoEYMCkAxkmYT6/4vKxtqJPw+zvoWFprXSPFoBTeA+CdwHD
nGAsw/TB+eYqTkPtwUJZiR7U7xz0A4n/+Z56HZRKMjcOGl8lFKRW3wZikIe1ovcCgBN9QOhfoWsK
Wnv427l13ZZiQx1mwArYHRsS3dEjh1nP8KNb5movGiYH/4+079qNXOeafSIByuGWSp3b7WzfCB57
RjlnPf0p+T/Yo6aFJvb+5tbAVC9ycZFaocoNTunjJiaccztgrLRIYDtFAz6OSwM5G2q1/V4dOClH
9kk8FgeJ6Dt9G5sv+Wu+jR0Wlcs6GGRtZpkAfNrR5CGD5LVy2GCduQc0Zm8Mc6adTdGJnZn5hklj
sXJkFCgG/YNGxdsg0fxJNWBaaas7f8eR4JxYIZRrz2/yPmN9tq08urGSCzjKiTQjKQWhg3HjpbKK
jkDdgWggK3AhA8V4uqwUha6x5ufAIhqoQoSj+t1WtWvtX8M+dtvX8lVFQyPnDGfW2++nGDYqdUvT
KA8VZGiDaLNpzSuGGj+0PeYbdzm+zElB/IfGrZ4urBLeSif7NSb1BZXJkt4L0KQz9Uu6QbEJjeuj
GRwM4kgpKdHlLDuDC4JD3sncZ8ahmBNOVLBFFZnHhyMof6UfBaEe9Yx6rIAtfBpf8YfjHUUTBBkO
LtZpl2+Z27kS8q7wKE9VwpaPi3k75SO+7889lCsirHVp+u6ELOa5tzAWddRN1rzmys19hUu5bAM9
pJQrgduahQNttF/3isvzbHddtw9VM0yoYYqIjnCJIBaBYKDEXO9Et/2dHiX0qXMEY8lmZXcf4fYj
2LV7cH8w9nFet5/7+BeX8iEjk6RIjmZ6oNf4AykNsFMdUKq1BXOws4Q8XVhsxauAGJECYxDKlyj4
XZ9LpZGUTJwdp+emg6rx+yYr7dtGSathbYFBOUs3odk4C3FdzGRBxqG2z8J2NM/3r57lOYMFTa2T
uD2GT79VMr71VkB8xw32oSWfjMcn1vDF7CE/VhiFIR2lwJkClXqJ9aES6pEo4qTkj8V4n0DmjnU6
Vj5tkO7Daw8DrijP0m/aSdHj0ouVykTxzUJaeh5nl72j37GuwlUgqGUhVzsXT+kMKpdHQh5nMho6
A0ywhBuI2L7JRLmoKBf2pLZQBSKaNd21LCbT1asDT0x8XqNfEXMA1DkM5LIt65FHq47T6ZviDnxL
pq2eOTfkGUau2rhAmv++uDhC9OEI6QCk0u5kE8xtJGMJgq1CgEAaCUyQtqj0GQjbpMOILfar7J4C
EGd50qYMtzrr5bIKo6H4jHopHhP0W6LKkKjuRniezx3U7F4sN1Nojtnm9mlbvYaQxsJpRhFz7uO/
XrBYT+Xa01RcfZ+D1WPUJXY1GyJDW/0QJGSym11ATj3JN95R24oM7tm104XvDrRN80gJgY3sGtwY
g2IoNXikprd3o6pv2sZwwp7Fk7Bu5F8ciUr/ppOQlu0AnHEnplYnmQXYXE3BRYy8713DnhSI0Niw
0g5QrzeN0RYtaOgwlnp+atKxBOVldU5goIBHf2K0WRgIcQ7HUY/1B9ie8NF1CKH5MH5qTrUJPqSJ
SO+V7T/ym8QsPkPHYMmgrfoUvjgwtGEoILWnwnfsy6kYjPgF6bTth4vmYXISil7QRrxtKguHCuFj
WupjHgDHSyUnABUgPOypjVJwNo+MstDaFY+UwD8mUaEljBW0H7SAGrnqqAqe0yuGlaMtShS650r9
TKrCKQTGB9Xq+3SJSp0arsmkqauAOnWQA8cwnvh7FEhZ4nsxRx/RNg/Q8GA3jWjqIkSt7NvLu3IL
gykSI1vKTDyGnoXrY1PhzZ9FmQdH0iLwEDWkZrVDrGwgSIgx0oRGNmTc6G7uFGUnfDdxc605IKNK
Ju0tSh6Y7Txr64j0F2bD5ouBh07WtSWF6AuS0Ia1mSbg9y7O8tZzlCP/1didXZjBUWQO9f3sGkXZ
aYFI7ZwmjrPGIhC/icZN8a6/M2rSYg031b/W5wS91hKL+qzoZr6JfMYKS3CggeMYycTbnrASQK8Q
qAeg2NVTk/pAKIytAlJ+rrayxrqNsVJpujaDitJpMahtZQS1ybvqJbBaO7K4xO6th9HVvhhYq9sD
LVNo78zFa3qWbkrrhK9y6EEKn9gVjkwpwUU0kMpVj9MbA2zlpYlXHQb2AIWGCroSOoRqWfhKgslS
1zjz9rQHLbUJnnEomJLIxSPiNt7asV3CUa5XSoXUK2mGectOsuqoMwWdtVXzflNXzJVFlMfFnpxN
kgjyQK20+ovsgoIociptVsGxwLHV2NJl/iQpSH4I/yiPt+1bGQiHoyzWk/LGwe8hBpUBvTUxsGHH
p1+dw5toMLP4h/wLHeG/bwOufHZd4VGOyQ0tDwYALGhv3IWJjfErUSJR7JGMpWy2hqQiJQsaahE9
jsa8tYtnpTQMiPZ8jsnvdF9hqMRDCvQrD62GRZW6Mkw6Uxr+RaIiosiJ5cSJQFKPEQQ9d6qr2Oe7
M1+QYjMQ303ITiR8CxpiqBnfXs7Vg77Ephx0qipNbAxg55eOCJgw986x29l/Wo2wBsvXHHUJRTkq
RKjEpA8K6L6+Z4fg3Gy4I3epN7cNYu0a5Y9Nm4LiMIc9Bm6xXgDpLCqbVt1Y/TQw1m5ldOebihLV
aOjLo5JDGdRojRgKcTkbNDm12fjIVckktodttXkLnPzVOIqPwf24j5AkiH/FIyO4rOWw4DjaPz+A
MjYos7oywJFt6uhC9avXElzcHBnzT7BhzcIt/acsf071CZVjSUH/nQh1FdYirO/q399AHUgwcULR
kJ8X4Rhtx4vqCnvdHfbqlv9Ktx2BsIPTQQ7Qc4RdRUJHczMzcIezQZ61LYuzcS3aLtaD5vMp06rl
xxG/ZTIaMJ5c5JzRtPad1aGDLaTOMIOJVAi04qgtj6uwnEK+qs0OaQk8YaDO2p4CvGH8AFlReRNa
7Wa645mkDGtpZgzp/gWmtjrjQCFaDwCewNC15fGty5sTjms5x/iwICxurrXX4BKP2laOz7O4SoHX
CJAyROWi8ogogM7esG8f2Pk/urGitESjzo11G+vYM340NcGsvb0c7uYCOYrjiuxIwedtvNUba2EZ
3ZGAFq8o6iDQbL77O5TafuMGwamdTDx6LR5sDzorTrAsnJ8ki4skzzmh81VY2EabrLAqGXUfJ1VM
gSNF+gesr7cNXHsfLu2jPvh0hY8VpZk9pSUNbw3VL7+5uw2xltxZeqNG3Y0KRuFbRQBGdODN9rf3
mOy594ioJ+k/lEWvkKi7sW5AotUIWLwG863DcyqcoCzCsIbh6xp1Byaq3Pj/t2JOsA1McZdZqYs+
ogYeEW9rpyL9RnyR72/Dfmdzfnr+zO+HriGMgFIbpZRgl1U1mGY8qDttL70YyB7X5K5DLkYmvFOY
L4icZoLULr/hLeHtP6SbsLZ/fwC1i30ZxWEWYhcFAQOwh9a3AzD6RIzlXQ3KKAFCshxtltI3w87C
/esm17gJuUDM7PEEny4EvJ23V3L1k/KbKwHWYMab7nkIjCHhWx2GqC7qYmb0FQSghQjvOCuxE7ff
+hYDcCWtg+oixLr+PyC1cm2kR14A5UlT+Wa178nLm0jqh3GTb1jty+tussCiT0CJVF4FAgozt3nP
Vu3WjglvDkTeNqjYE3UW17zz7j6Le99uULyKDxLU1BhLvLKJIInQhZmKVcQQMJVNi+PKS0oRpGgq
itcEZVerU0A/cntZV54SECkCLRqY2JCJoJNlshZjgsWQUSIqK4tT3Sp+RSvu1KWkaM9BxtjENZPQ
kYWCPEbp50rxdVguE1mdqgDdb2rCTw9qUz6N2NJ/n+1EC9NfEOrabpsuy/MEjYN9CDYcWdw1qozP
FXXzr1fO4JEynruY5/Zi6rYuI0+Isi7ALY1kn1N2GuQzY6MgWZafy8rQ7z25LB/DpFQYwCt3Gxra
8A5CYwO6G2gujKYLvFbnUgxa8lsfIlnGXYUXYHQs4/e6MeP4ctvOldf9FRwVqWUf5msy4KoRBwHs
k1xhRxiPiCFvgp28DbbiIAbo39APBiI9NOVQBw9TK0WbzhW+qdx2aQzKJFYHzMrFc4VAmaMliVIE
mBIzq0IgQhabdXQvp0dIrDN8fW3dlqZQvh70CJtxBCCVv9SQy8v8wp7KvZCnpAG1zO11Y1lF+Xyh
VuOQg6vObCeuPKdBPNgtRLgvxWRcwKMrMmybt4G6RnHA5s5rUETPl8z1OR7TVi6gVA0WCuOSpVvI
ezJz6GvLh+QrooSMwPSDELkr4yEdRUw61vldqJC+3fSYWRkfuozxJlihm0PPzAKJWrvBCwToJgBp
dCG69Wdymv2vCXULzVbu5Qf/rnBljMq4tzds/k/pFVyCUivoiR7m32KA6tEmRXji78CoLLfWGNwH
rGm3tUP1Fws5uOvd0tsuyoIcWM3wEPY7nVVKXvsmRo/4/ApAcyrUbqhEuZ9pE0hJJJzac66bvJ0e
e3fAW07BBwXuRkxzQmUGb/ySUR9Yc8Mlrnht2OgHA3KmwA2h5MNrL5GXWDzHAFlL18xsDhAK1VC+
AzXANUrfBOWE/Bgihm95g5XUqeWrpOafxea1wQDlcMiKy2T8ue0g67b9g0p/o6VT3EEUGrbp+VeR
KC9iBd3yOnv931ConcNMLERZe9iGz003LvAIT/KdpHOMeLHm7eCvnHvS0ZGOgZzrJfRmNkdfhjEa
/ydPNn16P2Hisqsgg4mF/HXbprWvTQwu/0WjQrwYyEITh0DDBIn6HsT9qIGBJku+Bhy4u0bwFVPJ
6vygDc24xWRQbfPg6DOHpKu3QZSqVl9Byq2Ji6/bP2ytPoq+fNA9YZiEB4UwtdphLmVjqoJPYIpF
u2teWnxyt4FoReB+6MtP0FCRsmvNocCgF98dG2mUSV8iz9W+TfpdAjlOTpB3qBWdFd6zCqNi3CKr
oXD5A6kDhdlpDYUw/ED1ODjRXe/6mwTfZTLURTbyQ7rNdgFilYsW4NsrsxahlrjUZ1kfaBjqjlAJ
yOOXRj6m/yENerXwM/7ieyiXIzmWZURAEYFCQqdg01lasIuiO6+DIhejVrp2dJfWUN6eFR0XiRhH
Mktom1VztvxZMZ5vr9jahb/EoHxcbfWpLwusGJc4UfwoIWsTWyKL5Xwt6YC5BtBNYYLNwDwJtTF+
0adD+k3cID73vmZW5bYSGpIjj6i4EJqR0URQslIda7YtQandqg2p1D1lpt3onpL4UUnwjXxUWd8i
q7cWbquZuQqz6Ghzv3YKGR0s4TgJiOsWDt5knWs31Gzsll0cPRtT9KCOl+9Zxco15wCbo4YyGCbz
0Nt1jRpqbZeKOpyjL2I7LFF3q6GgnKmn2/6xFnGXMNRJ1lPd4+MS/hE07pRbONOkmyaQf0CPBdQf
Mmu0eN1TFnZRnsJVat3z3w45QucmxpycEh3wfXRIpQhq0bxmJlJwzkH1bZQd4zHFWlPKYcTAk3yJ
x5p6/CVs3+LWrQbGbPHac3S5npSzcKKWTzzEZsxwSO47XSQgi3RrrXqsgs5G/xBj+1bvsCUedb7R
FtDoHtijTOnBkneJo71KhuU91M5kjltUFZ2aRcaxFoM1iBQiyQJSqR+DvyiHKWHtAVFNuN9j1P/K
Etm67ZRrqXxjiUFZlU8CHxscvJJ363vd7O1uL6BskRF54x06swW5Mr9H/9P9bdxV/5DwkQ55Ihnd
ZNSZ632vS3sJr5yw1F9CL90IuXrUA4Vl3uzj9KMeX63/4FCHTlByvawS4ARp+FSXT9Bb2qogAqzF
EUyL4BnhXLFrH+oQCiZ9TYomNPUxefr3xmICYZ7YxJMV3UfXAUYKE7npIZADyd27Pj4l2iPPM9Zz
dR+XGHP0WdynkPYd6i4Dhiaawx4j1PecGdrqto/IdGm33S51End4E748xrlY20mM2sFNMZMqYrb7
GrjTE1+PUzztlKl2vC4OSV4XJPU8Rg7p53FHkzGGFDFnN+tLqZSBMerdAV9CjigBz3D3iweNUH7M
xYGMPIvmdmUxZyx8PuHrAp0s9GRfPMXDFHjA8gfo0rZfk6zuG/ED+XFTBc+7oPYmmstzIsS/GzW0
tLE7GkptTRW6vCMdbBh3gx8/3nailXB+/aOokyrXWNMO5IcmvlDsNq5tDl3W43YMLUl9ncqNzp+k
lgEq/zg+wATJIzpXRSwGPT7DV8aYg36tMVOdv8Sp+sAWUf55LV5DUGZJQcwNYwk1CDGT7CoCnazL
xxZX+NuR2wVZS24v4093vYaj3LVujYYLasBJIU96jOwFSU0muWTArHrrYuEob+3VQhhaDwunxsLG
r508QulCmofnMECy/Q8mgYECpI0gbDToziG/74KoK+AYM6+wUqpEbmyMpt8GWXU/CAHyIBdGwOZp
dkMVMmfNkMKiSvgToIsHaUA8cUPP5BQQ5oFLVCWiuLkNuuZ+BroNMYaKjDtohq9jizYNaqkr2KwC
nNNNJZ2SvmKEr9m9ri8ISHstIKgLgitBUFKGMIsDfz+HOaIIaUFIyBSMO2DNIZY41GMsLGOsagGc
TIvxwDzjE3dCy3uQ2w2L2o0FNa/q4iooxVyIaxlQsQjid50UlYhWarNqDkn4eXuDVlQSrpdvPm4L
rCqL1THlodLIbdqRNCLRj2COsg1TPGNm0kytBGTwgj25O/0c3D9F5pNvsS75tQiyXFoqgqDdoW/5
ZvZMqMimmd1PudOjH0AR9pwPnfSv2zazlnf++8LkEoQaY64DDkNGj5wIydII04x6hIdgFNuKFrq3
8VY9dO6yQHMgHJUmtRGQbpC4tm1MuXQm6VDIR93/mFhOs7qICxQqYBlGmKSY+4R6Vur2erfhOIWE
3n6oU7vQ7/zWuW3USrcXHGeBR6XwsrIsQDUHq/KR6H80n6SvksVfpBcI2vsdKXyTe0YnwkY8lU6D
MS3/4fYPWLsHECqR/cI8AxqXKMftJIUbghH2chF0bPzQDGVTZZGXrsavBQjlmf6oBtz3onromOPF
l7Bl3TPCHJ9+xK+ZsgfpAHy60v3KUwxGkMHDOmbcuczvMv+t8l1t+Azlr6o7q9FOLY4+58b8439Y
vwUuFWQ8MEXEwXzw68m3BOhaKxoeRixy7dkLbllH7RJXdWk3eUAps5Oc/5bHg4hMF4qHfpERTCjb
ufqvOU7glwu7qC0b8qIEFfvsF/XOiN7C7ujXbwrryl4503Pj7SxCj5EIcCBcx5AOn+UTpEtxsUFL
N9IkJ0E5KtbPnRAyHgcrORVALKCojfLjROy1rEcGAH2ND0JHpk14hFz0Ub6rKpJuQfaxN94ERm/M
SjhBpQ2ZSWSoUMj57lVYBMkC0gCS30OduCmOujcQqIOCMI7IQo68tt3mjFzAymm+gqOMbKQ+0foY
cIV4SLl7IdoI3P1th18Z5p5lsP6aRPnioBa9XvLAqJT7HpJEFTiGjm1idVlmeqEtdH8a2an0Pa9f
qm6vZHd1eK59q0VgCxiruzLWPv+Wb7J0jA5odMFZqHmFm3rICBeWf5LOLXY2/5DN+/DQHZpNcN86
KUe8TXzITirZBU81S5to5RK8+gHUMck8DhWQGD9g8BxvcIrACoy3zjgVAUvjl2krdd9WJR8moQIo
ybfKaMOD0JPIX4HzOz58Rk70kgtWuPXvepIdoI73WLgfrOYTlrHU3ajr+aCVBna+Ta1etmSwhFWp
HfrvUvR828lYSNStmGj52GQqbAXjT+fty2Q3Jvf1+OCFrItjPhFUZF1uIN0kKoMNSY4qIFXioZLf
m5jxrl6p0WF2T0ZPF0gX9Jnu4TrE1XIhevKssD0OZ8U7Y9RkSJxScqZsPw4WjJP8wJxkhfHh9c00
RhmG2W4cCnDXYliX/mYI/LoukgH1ERCHWxXi2zCADtCNoOMq9nYC/tQohqa4ukmLvd8duWAPGrZR
2avSqVde1f6CZjAijiCw9t3Ys6K8s6ea9Pw+npw+t7QJH0ASGeUtuF/3rQcpPB1kitBmbDLOrIfn
Ligw/vQhtm6SqqaWjqSI92N11hreGQLTwHeTL5KQFQFXPAekqeh9AWePDIop6kZBwgQdlpOCdwAi
IBpVc+MYxyakSUulsm476Upsv4Kigm3ey1OTiDNUeAhVqw5MCVmmkLN031ILRmRfBcPQIAoe+Ifh
vWs38qceFJwSwJLOIEM6OTynkkZ45fpD3p6ionFuG7dyM89A/+BRga2tR9COCcCLuWcesySS+OjX
qjO19m0cll1UVBNA+VLU6myX4pG0Th1d/MwVV4K8cKHpW31iddmsAIJMFJLZqJnjfNBtZZwY6B70
VFoQSNu8X2zD6X1sjlxWnkPB/veT3chFiBhsQ1IQyWv6+k8zDZRwvtGaouKZY/E0eugsVp0+Y3jH
yr1/hUO5YiFIgVyDNdHMjPMQHxPhMWSp2awEyisIygGlSTJCVL9as/FkU5R6U5UZT7RVI0DwiTwj
whWK8dcuLk6S6mcBFksO2pcmm6yuCO6ziPFmWLVjgTL7x+JF1gk6p4Y8UMCrRyQ0oIIJ+7ZLs+yg
In7EBQZIyYFQpr+L0pZGpLyQLf2fQOiBZlnJJR8HBCV56J01yrbXZUReRrmYsVZ0dUJP0Tso57CE
b5Vz0IkWxuis23as5Zgx6ffPrn+TQSz2Y1bOaxRQvWCyfTqG6kEZY3Bfg69ulKwizA5pk5As6PEx
zoPDTrNLATIEAWQgu4woPe96/UMTs2qU8xZRl+fVj6JukQxtSY3BYXXT9knPH8rx5Pv7pN53/lGI
7a693F6ElWB7BTfvw2INIo/vskicfTLs3S40CBe+JKLrxYyBFdZ+Ume47Qy9Loz5DMfRXVuV+zR7
vG0JC4G6NvLSN/SBB0Ivv3qZKzYCw+/X8q9Xa0VFCTVMJsyiYK0ShX/Uoygi6DcAybEx3g0dZxux
7gxhTpr63vDj/xWcCh6BP6Fzv/dwIPjH1AOzPQ55e06nu1rdDZEBUpR9xokM1FVnRNYLVz9KDz+K
D3WlgzOdCzozRcTyMjuUI/TemNoA2sgP9Z5vft/ewzVvlCAgDo0KMDKgsf3aG/VBrovBAF5rdH/S
CmLoyIW1QmbxEnNBxZWDtsSiFrRvQD1QxiEmYQ9oXqsgmXkoPrSj9/Ak3lefOathjmUaFZp1T04i
AQKEZvfJn8Jn7SE+jb9LgxR7DXVQ21K2z8qFOR8wdzHS0WRhJM09XGhi4tcJUPF1avd/0MGuHOUt
yDUCUrBIuhgWKlSpQBeKnM8GYI1VaGVgHJ8yM47udRZ34Nolt7Rp3thFyAqUCPMqEXBSCZXkRN4H
fWj2IytBxIKhAnErBJWUNjOMwpt6v4uQXWMl71cGRjBm/tfhFSr8jvqoje0MwoF/Tner1+gxOwiQ
Fc1f5YdIJSEjDK/eeUtAKg6DVIbv4nmT6uzZ/9CI+t6A/ouzQxfS2Qrhfhd78RE9iMYleb59tlnr
ObvPYtsQN5MqrIAsSZ+9/ixKNSn5p9sYTPOoANKNscDxs2+oRwn9ee8CafbhTsmstodJ+eu0G+5i
SykgD66zPrcZAUWhAgpubRXSrMBGeRwtTMJZNjE5rWLe3bffeJK5GuONtNIPo4JJXVRm+ttvjqjr
JfXGNDSKRsDIaxHi2/6cJrs4shPJwhS+FUYPY3nMvE3buuVoceUpil3Gcs9H+jq8zD8AjeLoSEd9
mv6imYbJN5JMxuRYX5G4Q1tkoZgjT7C3oKqKMIcbqPbk2WlhM5BXVHKuoamTk+u+HqJvACyZ6h49
eE2VgshnE/fbMD5yxjnND1X5mktupT0bCunEkHC5LfG/BeFDxTeKQvghvhgzfYrP21Jjh/1RL73N
1MWmBnFOyRG51zSvLKOISA3GwaZ6HwLebJqzD0pjudhIIgQP/W0nYy4P6Yv6UE8QjtDfdbCEco1s
DqMjiJsIbKLpVil3OZfZZb/NONeLtmo2kQYdl7qrjm7VPcTD0ZPOChQ1/Mi30uzLD/c+VN1UvCpS
NKpNd0l0zkRLFR10ABaYxs/OUbqNRodv8F7NnlN0mHubSNvoxnNeXKDUZkrZPhkvCZSAhNiCko5W
PuiNk8YSJK0OirqL/IuaHzjwSGkvBur+0yGu9rmUYGBnq+X3aexm9YfXP6JukhkPWrfJVaKNbiyd
M5wfvgNPU/hZy+ilO/eT02miHYKHPX3l67dcC02URAgeRbF6DHRTFp6y6IHLP6SxtgzMiOPB0qg+
lgs8a6W8qznLCD/FXDFl/40fT2l05grw26KQInaYBdAduJ8Z5U9eCa5iZ2r+NBBKMA68d0Yaq6uf
9PhXX/UkKA8dKHibbA+y7swYzLhzfNmu+XrLteWh8SGBLZ4TqSd8rrt6/AqaGycN7dRg1Z1Wqmug
HEMbJYbI+G8J8uuzmSq+VylBixolaL232raCcntrhyQ51JiGJfyddNSeKhse9oAhOZa8+ho8RjkF
GQw96KlGc9A1fJkoEBUVAR8dEks0ezM2s3MF+kHy8qAefCvbfaJw9FLbrPGDlTFBpOgXyNTBVPNR
1Spcat9dQp4t7koyvfglSfF0Ne81WzsWdn0YN8FWsworcrmB8JZvsW6COdpSoenqZ8zX0eK6Cbo6
b/weP0OcGUEA7Vmqi2Dcgw7hKSO44SztEJNX4+t2ZPr5Cro2n7rmuiLWR15DvWzwrSB9L0S7LgrS
Siz75t9/yz7qpuPjtC81BfWrlKQn2ZT2gRPDztLq3Mb29vWmNVkppZVC1rVt1A2XBmCVb3Ssafpc
kmCbOaUMXgXkH62P5niCXp7ZM57NLCupV3MiVaAon91YM3aS4nrDSeI2tzds7RZdeArGFylPAcuz
GlfAiFT/F69sJj7bFlENvbAPVJwsIxk+ml4kIDSPiadjIgqann3YXeKY9YX5s9ACQRtk/efxsfnU
8tSp1VovUVMu60393R9JiQ9yJ3O4Djw6kNYAgfF5BLkDt41A6/AHlNnvxY47sKh95/N55Vjzb8Cg
CPi3DPwOutmhSopaz6UI/XXJQRb+6Cym9nUjFwCUF6GE3qd+E0Kib1DR1ZaTUo7MiNfvIXGWkbYw
UNhDzaJKSDTK+NYOiDcgm98HG7+IIPajECiigZm8PPdQMox1iQh99aArUEwsuJAVSb9JCK/WA42/
f+MZCqnX7mEYiVgYc5sEHugXSKxLTraNrPjkWb9id7Cme7w0CEpfpHZ0ArFIpzF7a6dE5OG2n/4I
LNgXWeRBIz2zLqt0Z37PBWPCix6etmPliBgyLXHh1dqROd/w48zNDjAzEmO6Adcqne83kikpVAiq
IBkKpkI1w6rakujctubnqaNQqDgpdtKUDGj6NauQ6Jh5wpuZ5JGbbbyHfCuZ2UByFBRZzMcs26io
mWF0Q/NLODeXX5rosVCcXjBvW/bj4qEMo9wbWWSu5lsYxkU8v03iMn0xlEg/C2kRqwQK8PlRa6Pk
DwedM0aCec1FwB8PKh5VBV8s/QUeQ41V6KakR53W5UEGyGM+pdqL0uttC39ORH2b+BeH+gKfZBFi
JeiGNw08uC1hcFTX34lvnGH6B/0huy/2yjHeKmatEQbyHACvDuOMDIYqhEho0UFJ6vow+tpk9EYY
g8R5i6O31XjyghkOW3LrbWTj+cziHP75gU4BUrvZ+mUbVi0A1WNzCJGydw1TuWjvPQiyg51+YuaJ
fmRsKEDqxuOUMes1jOeZpQJmHwgxgu2GVHhCO5lZs9gUfnZUXKN9pzwXr6Q2S/Ju5IE2WMJZd7vP
PCE1GEjN+cN5ctVzjRdrYDYf8KZxw3pQrJ5GfKRBHYSfaQPmvy/QRyHPM3FKe3S8oeW42/RzelFR
WU6zeiwgiQw5YR0iLnR1R210rTCwrHgFt39alzdVmzuUu+KXd6fZEHWbTumd7zQ9IxCs+87iNqdu
Dkyjtb6qAxcVv0/5IliJ41nJL/FxMhWzPLe/GIdjPnY/DscCb/77YjkVTkyaIMhBpCuixahpCPqD
zdCtMUDSg1AIn+WMlf351p/dZ3GVU87axaCP5sU5nKpb9b3/mEiuOsFDsbkvwGkJtVVn6q1oJ+0G
U1CtwRyth3/dBnP9Ewzq9SZx8lAlCsItaGVL/p1rL3oIjacXKKwxrF19GM2cf3OqA7JnVOyJOqUM
oxpnZULBK5uK0zCw1BPXIyvmVCAzLMxCTXP8W2zhkGn4Rp1PPziTFJDGndqTo+ylFGzjDfEflR30
ANAo6VSM63j1iCxwqY+2yKtiKWyAa4TiVi6mA0rVpp+PdsCivVpfxb8WUme+i0Zlanwg6cZLGD7L
oX37FKxdv2h1Qd8LOgjwSqIOnVYXgd/7JVzSV9wamQ/vDiI9feYKWXJKWT0fa9Ys0agjl6rFFNQJ
0EbjpfWdvGE1PrEAKIdQtVAZhBlA1R9k4QvynbeXa3ZaOmZ8M4njjYtuHVoVXBBHSVK7qjc77Re+
NqTOqkMHky2Gz4qGq5bMnOX/h6RTBzUfwMOrxUAKJb6DeF6AtHMcHVP/y/dixxcldJgmjZV1xksf
ZqAOyppnvsNkg6LnJy+pGR7/s20XgQNUMVCHmfU20dt9fdRGXy6lLsPvif+A88SwGnQW1SQ/nNCp
hKxIwzM+ZdeOGNgZMYAG+m200VDhQw4lWQ+gNGv6HhgttEMhQe5dsPPaur2jc8y92tHZHxfzdpRd
spYKYc/P02Aj2hK9AG3VtR0l8oFT/R2YuW0FDXQ5Ju1uw/64yynYefsXkauLRWXAioICp5II2NJI
IUCbUd3eRmEZR0UPKURSpzOAUiWmDjOGJ0iDSxLE5T6SeO9BIuo23o9No6ya/76wis/VuAy0GU+2
A2SQArS5vPCsifJVFEVGu44EHmp84F2jZEnAp+NMv5NJB35wFd/q26MksJ7tq1u0gKG2aJww3JfO
MPJxetVaIv0CERp3CnfNi7ptLsW96hPhN4vmYqUNEQ4J0YdZoGSu6VKOH/paDU0rrGGYP1cyGu92
1R9NtTTx3IGvPLGG7mNkNcL8CGvzvi0wqWe739SSNhbAxMdJHP0ZlJb044sRnZqANar448IBFDQM
MKGHMgzk4Sjz8qDRQE+J+VZFP1bZsQ2OlXxuimdpukAU9d+74xKLMqsVuWlsc2DJSUBQWik8S84L
wvWMY8ayaT6GC7cPBTnM1WCe2W3R4D/opMy/QhQf0JtCVMRmMC0wru21I7CwjC5UT73flpU/r2Jx
zv3fWvcUQqDXYPX8rPkFoj0PaUpJVH7QplZZwvecBu58ZZ4BS05qv5twxXjNXizc23u1dtqWUNRe
DXIy5JB2QkCMMCf7wWtbxf/9v0FQ25TlULwFSw9oE4TBFEEzWHyWoBi6DbK6M3+XjObcMWo5Tr3/
R9p1LcmNK9kvYgRoQbzSlOuq9mqjF4a6JdGA3pNfv4ez946q0NxCzKweJmKkiEomkEgk0pyjLjYX
d4afkLzGsAli0xgw/XcqC2SELau2hzgBgGToqgdE06XtWW1pg1xzGdUetZc5SUJ3tkavHqYbkuao
s+mvSFtJgpNVHRcybMz5/4UNeSmTGZEa1gNIDZaKH18uEiQgIy81nv7FWgJXw9KBP40eaUG3sFBr
BAi0dlk+IDXkJlPhMiV0y0lifMsPiUEAvDlmW0C+uhBWXioEGpOkaWYsYtX/aEpwluqOXmxHNJDV
np776iiRt3quzuQtC3zmMLIyDwdthDxt3oHPR9e8sH2n6ikvJcNBK4UtuNsFrA4ga6ChELGuay0e
4NmxhMOJ3Q65q77yXYl5mvqQfgNqr+KEmEQI/OAX63b8Q4ZUunqZnYsXTrXeRA1hi/h+U9x2qVNh
WPUDoLPb2Gt2UfGP7RLBoqpiphjkthRTJpfLqmWKmrZ4dLqFClwNf2hPwexN2v6fWiWk6CpyIwvI
ILWFJ1NmcFObZlARYLZjNI+gQa5HT5GB83xNFiC6MYC+ChAGYmnogL5UZhrUecx6VOwn0AXGKAwq
TgOQbv1WO7ANMMuLbaMDbTZBaelA9+DUalwwa8nqk18tFV8BeEpGgLkBmkRxSQ2WZGqH305rL5o9
BY/schMV92UtsdTlhy6P4KUg4UgMdhiBewjqjvpnCD42gCs1H9c37q+PvSZjUfbs2Fk9sVuFQxny
0B4BILq3N/q2x7LGbrvrNuE2cksfhXygsSpe4pt7srV94ySDElkpDKJQrqFoRRZIPYD0XX6HMc3B
QEa7ccOX+tPy1c6Z75ATRjsR9fNd8mqe1IOMfOdreg32dC5UOIqxycZYW4S2nxOmsChyXvUxBhxt
s1G+17fT7vpir+3nuTjBfFUbvPZKD3HJdGzU39aSK5WEd7J1FKOgrtS0qpkh46Xc2yfqZA+Ko6Jo
f3xlh/ipPamnh/+XUmK2ZGQdb7VFoDbtE3Ovk60ii+y+XkUX22Rql7YxZQUNghQi6JP+ivDRQxvd
s7wZSvuSOL80B3H8ZsQ4Z9JNy/7sa+CCHNHIo27SjfGMs+AX+2kDjlnbR4cNaCyCeCMj69O+xi2X
egqvq9AKA6NZzHHALEd0NG7bTfKOGbVDezM+9rsFEZniLJJ9vL/9Pd5rd5o3+/FHAEOVVS2kayE4
OfRhJnrQ4lvCl84HH+Qx2aCBN98wnx+Tj+atfFG2ye1TdBrcZCt7e6004V2uhOD5mDmZJl92YjpY
frC1U4fdTL66U51fR8ATfPJ35cHeydiVlvUVfSHY5pfbxcT0lfjMLJUKMDQq6vM0Jtu0BVdKWEgA
cNZcwLkIweOEekLGeYKIQel3ZRnuYpyWqpON1KxdUbicgLEDzsKFjujyxFA9bduiRTSa6NmvWUdS
o8noeAKp2WOEMoePIS3ZTMfaIaUGCjELuDaG1wTnZkyBDbDB5cEHtpI0vJ2Zte17P5r3UaSj983J
ZAjKX0NuXL9/JIpTJEFlkqnrl+dR8RIWlY/Oye99Hhxnq48kUdTayUTenrClEQqZYeF20jqbx8Hy
okCr1A0P20crA0aSUlnP4xA8dqT3Cmv6dt2xrh6Cc6GCrTSkquqMIFAEUfJ9Xw6eldmfdjK7jH6f
KHUBeIBePpyNYlLQiNfcUka2hH4jaeAxoz/kJt2UPHy8/lmrFny2FMI+VyAEC4IMX6W28ybo6ttx
KN0iqiTar644YiyUhnQ8qcQg3bDjrrNHHJRs/G61hmNgmJMkAH2+n8ddQxXJE3X1wIBDEhiqJp4G
YotGS+qZJDa0SrP3Vs83tlo9ZPPvvNdvSlPm6Fd1OxMm3GcVs0KK4STg6gGYw875jjd7wlwrumna
vWpHkphgdcfOxAnOoA7r2KxrLOUcBEBLGvwE7ehjLAP0lWkl3F6dYhGlD3BGRkzpKvqPKPYU8kNN
Xnv7hsrwW1bP/plOi85nYWs/sprFwAl0CxTpEMR5VfszHPN9irbp6/YukyRcRY2S1zFZ3sFW/rvg
gP/WgFnxnEupVdZ3aeExxdQlY4awSxrgbWmiMry3dcMBeOhtO2LGouG76+qs3nFwYP8VI+xShdMG
kA/cDGXLiQdIE3U3DaHuX5eybgt/pAjbk8cGaewOyljN0SZ0o9O3ftiX7dZS3Mp+vy5sfYdQm0cP
gIUQTnh8mmM+s0CBfbe24iodXklW4+gVdaJcxvi6qhcmh+0Fanh56l6aXWWNqh5YWD0tTpzaetSr
VzqC5q945LnqqrI7dc0rIaUJDKIFPMsSGf7A0gno5wiP97w2HV7f1kDfQG/21L/VhmT2YG0RwWGr
Y9qXaWCRENx6biDwTXK84ItQNXd9HSK61JJ4m5fmfRom7fP1PVszwwW1mppATyHgjb5cyIVKwsja
sHH1OvEzLbydwnFzXcTK4gEWCMpoGKg3viRqCzOs7TkBuSRTHoAAk6DJj5aehdSzLasYr+R0MDxq
IgdiIVmGiqBg73WBm6xAx6cbJRhamD9ZqXhqD9K7eNrESEFTvVAdMkwoYMyPuSnjpUGqBeslhK4q
wPwtZiApYZki/G1S2NkEKA/QpyG7hdbBJHqn4cR9tR3I7KQa58+A+xh8oofFXon17LMtbMvt9aB4
Ks2RPMdlNt+GExDNeK60YJuPTWRybOU46HV/27XqAGpvs4BFlDqvPkc7a954Ouqu2ajlGzig7Qjg
NKXiBgDa+CBAnnpsKpve1ikL3KzKoh2Yo8ZfcWdl+i1LQDJrz0GvOOlMrN9AZUURU08jbV/OI6iM
wzndzySimdcyboJHi0fJsQoaAHerrKuIg7ZlbfKmEZ3igKY38sHhVsFAhGlpRukEc2ZEfqKWOnoq
CW3wjhgi4EYQq/fxlOx/9yB6a5yIJhE6PZKO6W4wzPl+UvXxJlGV7Nik2fBs87l8aZTqm6br9xDV
78YipyDXIvOMcQ7KCnCRa+B+rQNN38T9kH7vaGu7s1qmjx0KpAANZCporzU0luYj0FGBOh/XpW9Y
fMCQW0asrWGmum8lJNmraa75qYoknaWP9IBDo/h5X2PuoO6rg9n39n5imtaj6DBGftsrXfvJg04N
Dwb6LUHBlZX2oQaUZeFXRk31wxCNGoZli4w5+sgGdMqmNS8dwJ+XT0YdJ4hbOe7oILJesrIG8JvC
2GbsA0DIV9QCexim8r+PU4I6X5eiJ98zWDiCYSkJkg2AO5LSrco+fOrmprWf0nTsAHdi5torcIqy
XWmMpepac8bRH6lOPwkNwTNRq2XpZwrvv00M2+WpeWAV27kyIFPDsMOrofDKPhhhxZ4RdGe7qe0a
LXBC04q/laNZDg7wGsG0natdexy1kuYHgOsahjfh7/28IqAMLRhgrh09b6feKXJGZ6eLS2R39KHo
N12eGy9xFvLAbdI8PygZIbsy4PVurFTTtesZ0zroYDZQguYaBUBVGDybva56/UjaU6e34waw6tqh
ifJqFygtOwK3KNYgO+SJR0kb7tp0SB5rO5j3YExFuXIegc5QBG28NTDu5NRoBp6gkjmEXpnSft/X
XMFceDyqHmDi1N963IcYGepjBFG9hikYKxyDo64o6ROhxfCLzV3sT2zmD9NQtLswrMdnNU0TnMDE
nm94ngReFpr6Q9WoAJDNkAN3dOi8Maueg7hKCevvYYY+HYdmZfiuJQnqWGVc2sN9kOfZAQRJCmpb
pE0fjKFhT61WhfeZnk/vw9RMdEO4zrbzoAX5bqZKcwTRB8U1b8ahn2Gc/aEvwWHlDbaSqseWpOWj
CcbpG02xkt+FiRDRGWaGEqBhNINvhzlQ/ixu9xiFH/IUI19Ve7BmOnlmliU+Rw/nJIlOvvZIAasY
f/B2ZEg2ErFJfmA0M+0GTK9TlxNPmQt3HDH8VUQu0rob3O3fzOqXkQJjPoLj7Bx++JjCwsuLk0nG
j+vX1NcuEuFjhIisIaRsAPCFmzcFJlL/nOWZl9Dv46gDbSv8XVSfVWgeowBBJxryYiC1SD5g7e44
Xw3h8kpVJbXzcUneD8khyTuvq3IPMxNgYDIcJVB3BrBIrTTyMpRybZ29/iv5S6YCTbm2bgqhh6JU
CSgacHdZ9QePDC9qoo2eN99L9ecczrHDUKNurSL00jLC/4ySUGQl8kGn3FLsN5fXn5jOBzWJPoLW
CuLbCiBH3QeOyqHPDzmq1RJNVxKMF6KWTzl7tRRKN9O2A/+ZUlZezHySVD5ym05N3Kl/seLtGB06
Gf7qSsyqotUQb2hNtzBhKSwvJ6kRoJSHIBJXoDkPLxid380zsR2WU/BF80dl+nFd0bXQC1zDfw12
4v3+Fb5JUea0g8i4wVw1cHlDLXIVZR+kbptsr8taiSRV9D0hrw7cRPCwL99ytqZ9HjVGiaFAN9I/
Ma7l0Na7LmDNPs4FLOt7JgBuUKsKGwK6toqBwWpkt/kQvKUJSHCtPK0k4pbTJkZyaEwHfwIiSdTr
hO0CvD9ub8Bwu3n/VA8vUfIaWhLAndUl+yNChA2LJmUqlQEiRn30rLHxGhkNk0QJMbzPg9kYLA0S
uvoDOKQd/fYv6tM6BnVMBPiL71L/yp6dbYsOXP0J81N4QcQR2B463PUV+gFV9S3XymMftQ8zqBPL
apB1M6ydJ/BaoNYJUDTNsIUN4no6AflRA29uozpB9kEyADUflGj2m/R5lPX8rV4PuKeAlr48ZSzx
+CrZOClaiwKd9T33Ws1J7+pX9RZR1L74WYHW85/2GOI2wrgpQyMnYMhwoi6tPe+qrtGXq5Grz1Xh
p/OHQm9GmSdcO1MYEAIgNIN/QGbjUkoX4VlLdNhHkt81mIcDuGSlI4T45813Ouiz/sgRzq5ZsnaI
OYE2YJYkBd01cwrIsclNcyIp1q4dKmuBJTcx+IaUpWAWo1IPZhLBLBBuHFN7Pk5c5snXTpW1QISD
WPKvZ/Plqk09MRAqwBSUDli7vZVTrxoB3p1rKLtfd3p/PRhFN7QMb+GFblADkMWCLKZViomhZlB1
jm9481iZf9OCktRw55tyE7vWU7DBJO431N7B0u3Uh/yfV0rU8w8Q1nPAYH2a0uUDgO0ej4c8/8Vn
ia9dS7GfCcFQ3KWWIBxHbWSGEGWHsL/yT5nffjRusE031r74DJ6b++G1/i6bOFgrPEOuCfeFpzpq
+IL9m9To6lxBfaupne/zjmZO/D1S3XD/hLettgNDo7TtZPnJrxv6R6SwoXo4A2s0gKrE7feAs+88
675vHQZKXuXd2hmPyUG7Ve7JTla9XY22LXTcIIOJcVAmFqM0s5wivQ2AMbEdj9o3JMoSL94GO/QU
bDUHzRrxU70dbl6uW/DqeTyTuvz72f0wqWkHuE8FWwu8DuCNBpoECGUxwK8L+kctIWye7R5v4xAC
6mMeOf1N8jt/iTeoq6k/r2uyegWcL6AQNua51fDYwAJmgMi4bd/yY+wraKrcmFuGcQ7+el3eqps5
WznBOMMojPt2grgQjXpoxXeManDS4fm6lK/jm7hpzrUSDBLv45KqPcS0XnYLMA3wwL8BXYjsgyey
+dHsYolaK+BblwIFj2JYAK3pKQTqn2jmzU4zcbXB6d6a53D2dJl6a7E+0qh4VwAO0EJ31KX9AeNO
TWgF8wBRTfvWbDHc+Iue7DvzYMrsY+02BQEgVnMJ8PGIuRTVJE3FZgxEu9E+fNSfeg9dju0xebP3
0aNh+N2NvWl/JFsmuSNWD/a5XMEu49zSeYhqKGbTuB+95F48OkgqjI/ozTZd7db4nigO2UYn2Qzu
qu1QwB6BaRD/QTPupcZWHFdRwa2Fh55UuybnSMmb7QSMmihR9hhgg/pzhXJXqZsZ/KptJE9zRZpv
xUBVL8jUcVfoc34q65IU/nXDNlb8wvm3CXbdznadY7YIfiHvQYw37gtl2FwXsWrKyPNi6hEvu6Wb
8VJ/IFjH+mBTxDWzgfSf/qRW74MW7XjWu2WOzgKAN5bkoTcjSbZiXbm/BYuzcjB3u4knLHyQqBtM
mW5yNd1KlFs15z/KMaE2EFnI/E0plBsO5VH92SD9gmuSfLMjJ/x1VE7zj/Q3JhFlJeA1f362pkyo
yrZzEamlZTYAHSMvbantwqDZzhT9bxREtbwKXbuy7pvSeL+u75q7PZcrOAoAVKDrh2BJM+W+Sj8q
5UBlvCWrKwqYJ4RzmArUvwT11TTaNMCKgm6aIn9p3lnoJSdv1xVZtY0zKYLhd7Fi8GJa9i3+aZf7
TtYOvxo1oXRJ8DhZYGnFEBuAcAOJQ0RN+h2UcKvKobfkvvKsz2rD9t1ulNXfVjXCExNxPfInWLrL
YzZbOcLwAjdGr70Aq5gTyTle3Xpga2PWSgNttVjzrTFHQEcNCnV1gcZjYEBVD/1MJBXsdSmUEpvh
TYdU2qUWwxDBEw7QYmoei8GvpvuaS16NqyJQ9sK7ZIH8EA0sVO22bwdcdtX011v8FqyjTjI0365b
2Kodn4kRLMyeM/zucoNXyd40OAjKdob1QjLJ00MmRlgwlhKk5pf7dJoAMH7kdN8pHpc9ApaPFePH
pVT4nzUzhLcHQAjyOQ0hRaPunBxJ/T2lHlP3QCIHUMv1hVu/MPFsVBcgJ6D3LRt4Fg0rqdkbQxUB
/f6H3flV748HO3f0bXqIPdvvgUPagwPB1SW+bf3InsldlvpMrprXiWrVi9zDsKV3yiPec6cCGK6n
1gevxHu3u67o6tZhiAp/0CiOwYVLeQbprFFvYiDxqMd4BiFxwvdJ/ZMrpaRevhqU0z+SxO0zUd75
XyYJkBB25ca2bszyVZ1eo3zPcwBnFPs2ecgwxB7K+nnW464z0YJb0mt1oMAHATr+Jwqi7DV6Uh+z
Ew+dfDeC3NXlihudyE3hESqxo1WbPZMs3JE9ahNhm4NwgEduMTxm7VHvXsYOaGvHsZJNWq31MmOc
GMyZBF2F6HQQjJYkUTPUFfRsqNecyCFAkeww+9M93ZY7lBxPOjgK77TH6ya0WsynDPnRBZ4ESXPB
hvQir7g5w2Zbr3+F73eCp3D/Hp3Ybr6XiFpdzz+iRCNKBpuFwQwNy7fOt7bVrfnBfxWn6W6snWlj
bMx7viHfw/fIkeYDlrDii/s5Ey0a0TToRbdo2XvglHGybXpDb/Pd+7fALW6khrNus2fiBMsBqEwL
kqNlUTfMUXf3vRufeoe6+iOoFFx6TE/Zh6yJeXkFXFNRjKwIbvUc05ULsHyt3HByXw+AI0LXk399
HxdD/CoImUwMoVooYAmGivdxkiUBtjFmYCU1VGdgH320vy5kNRhZ0qX/ESK4Um7VbccSEJgoIBtQ
x0dUKa8LWFuupbdJ1dBphLE5wSJ42WeZHeJwz6jWtBOIPcL0VIyA5CmbbU5rSRVizVWfixMsImx1
jOmVENclgZMa4aarT0q5yWSj0atJvnNBghlo9ZiEsYaFGzf6PgFY2M50Rm+8GYCKc4MWQvN7d6Ps
gL/1IENTkope9vTs+gMSdYqMOkQbW/MTPQIF+LC5z3zjri5d9mCAzjXcz37g57LXjGwzBZMkdt3q
XYbVZfaPLDqArnZK0fyw65LNdatZs/3z1RXMknWDObQtBJlowgRyZhFtNTCJXBeyehUA0mQB/UB/
x9cJ8Cbr7HaJYavcD5UCPTA3YfpaG/s0cLrkhkSPiuGMJZAKjon2zEHmFEnSfWsLev4Fiys/20oS
DBEdlixmm92l0xM6CBz0sqDo6rAklqi7tqZo5cFJXwo/tpgxpYBmnO0RoWE83WnKzyrb6LKyqUyE
YJlK3fSasoiYCvUhT5AAs4JNCypVycYtTkN0jeeqCHbI+zwruxxyWrZl6Y9O8WvND4vfunlCn7UX
TW4G1g8ZJsnKvQozAcodUHYQQohDSfM4pIi7IVWtK0dVP/qucbIMzGVPY4AmPBkR4ooruxAnuLK+
iNF9o+L5o4c1uiUrDwOCux6DsnjcSRZ05Ra4ECU4sxmvRXuwlpdWn/l1yw8gtvGv75lMG8E06l6h
+tRCRJ/dzerrpD7Z81P+L56MUMSydFDLYZpZnBepBoNZxRIQjMMTmnDMeJ/LaIDW0mTnMsQJEVVp
g7wtcS9PduphStpjYeZgrvS9Be+zFlZ+G8/eHI+7Kp4eri/i2ovrQrZwm06aNjJzgGxivCWlP/BD
Wu6K+GWu/Cb6Fpq7Vge69n4oPYM86DLEshVvdSFdsEgOSh2jGrG6WQh8ZfKzBuwkj0InKAjQnXuJ
xcikiUbJ0ijly6urY/eq/svoE9fOe4dkN2jmlKzr8uWCQ0HOE6EbuDIBGy4OaelJqfV2AM3MCeFy
pRwJSrtDG95X6H8DzsB7kaPXtFUfUe26sw1AQ/K365+wuKxrXyDcBEVmK0zl0DYZ+8K37UFFg1ut
ulStZKy4qwt7pqzwFAEQUNaRHMp2sXkTKeGmNMyDzkB2qqVulP38N4qh+QQ3rI7RY2EbSThHaa5C
MbPaGwBHLNC0uL0uYl2hPyIE3wIeiSpQRohQ0Rc6UtCqzci3Hnm/TfjLdVHrJxB8TP9VZ9nHsxtb
1SIACqgIvqYDCmfBSd00J/snKjH3eeqYB2OXPshu1RUqZVw6Sxs2UKoAHiOSDjF15GofQ2b73PmJ
ByqXHdpgldABnPmOAmUy80Y/25ROdLBu8Q9H2O6Nfi+HZVws46uR/vkQwQFUHGY5pPgQ8y51X/gN
0F7AZKe1nn1EW7o77X5wr6wc5Tn/pu8jSWi/ev2erYJoSOj4jWsTuzylO8BjEf2mDVwD8O4A9rRk
JIhrseHFmgs2VYw1Z0OxrPmm9ABusH1rRrffJR57VB9bP1ow52W4k+vGBXhlTBcwNN6LRQqsbjVo
BMyIo2U5DYaqCmvph56BONyfUrNxTAzkaQCot+LQTVXNKTTudeYnZhUk78LVI3X2JcJOR5E6NuAc
gI/ApNxwMlgOXCtMSdfeEG0kR2rVqs5kCRsb2yUv1QlaG4f8eEJVpr9P7tud9YyHFHfAuA5gwe6n
4j2Aslji+GVqCrtMtIG1VgTRCkXXgoVpm5Z7dd05Sf8rGgxHoulK+RZIyX/2V3AeZQIGQbOEuEl5
HSPT6ap9TcEcAHwr45lZ94DUcOJKouNq5GXrtgrYf5QbxDESZdasrqghNOi4MyFdb1vlA5AlVFCK
Xddv+fwv7uFM0vIlZ77RNCvgTS3EniEKTzHgKzCKQajEDawLAcoKEMltDKUIt1dsNy03SQY06xah
sF1uksbeREQGV7e+an+LEaM83ozKzCnEgJs0Ubw8uOeNNzBJiUMmRYjnbGDTRWOaY8X4zpx+t+w+
yb2QzZKNkYkRTrONiYZJBWQLSJD7dk+a+FPp8+o158kvtdcjicGt5DoxMKQt9obhYNMQuyjBn15n
lMfokulBuEJRRL8n1It7NIE3XlTAY5Ub2r7EoYx+5attXAoWgigNQzzoL4vwnO62WnIzpr9GjIlf
N/Kv19ClDMH+MOhSqFkFGUzDyMHbkO2zeWuDhKym2ma2JFw6X33jhbS/EBXOjxQ4q7p+hLTM9hXw
dHQeyX8qoGqZNcz6MITCklhqpUfvUqJgkqUNsHrwIQGIZo8GSu2ASaTy2N4wP3XiU7PBCInuPk6b
b+m2PwyO6VDv+vouLvfSiVzKF2zVZHMQlRwaK7z1Q0ykt/nmuoSvTn+RAM+BrhbAWokIm32nLFwH
CcbaipcOdB/spq1eotSnukQVmSDhdjFHpSpQXGyAo7WJxp/GeJuPbjp4Heagrqv09YBfqrQcjDMz
sfohi0Zga7mk+ATOlUXdtKLg8ZT43vW9sSlmORGjEPGZNCWYk00tDFUk6FLObI6YYH9dkfXT9UeC
cIInEgH2xYL1zWriTOC2HuLCDahx7AuM9YWm1wz0+3WRf+VtvlrcH5nCiUbXcMRAJY4rCz4R41mF
k6V55ROWZjvg9ho6uJgyzXRiNOe/A2wuc3mTVTdWShXkd2NF/9AwrvbZjYUCwmx7PJJhLL8bbZQ+
9kpinOIY3VyOzfp4l81N6yUlwqiqa+3f6UCCl24i04eh6egJqUbDC/UoDrx6rLR9pJXpp10yfqI9
CKnpNIX7mFjjS9K2p6aNkSacCrypKqbHn709AZyHMxCF0Mb4FZEqQScazwC/pJh+oo9PpKTZllfm
kz4qbGcUmunXSnxfsFiR7OKq4etAb1vw/ingKy7NUck1WndajmY/9R2DGpMSO1R3DH4cqeyu+RpS
wfLPRC2fcm759cBsRcngjhNtbymJE9m7kr0r4O5Q6Q2PQAll+KnlXreZNbdsm2hMQlOtQchfoDtn
UqtuSJTcwEGYxsypm3Qz5QtHa7evzXwbhcluAtNZ05LX62LX1tUGDfDSR48ysThilqPTEBPVGKoK
GpxwilasBCN1ZfORBOxEVFmj+9p1ei5O8F9BRE2FLDNcnDwMaeM39rcEb67rOq2d+HMhguuitc3m
ooeQsPiFUkbMvT59qGrVSYsbLbAkLnmlwg7AV/h9uozCIEQRxIErdUABpcTkAweiTPADRKllzTw9
cPjw3CkLRjBGmCaHTa0TqB/XdV1dUBvNhZCOOQ+R/SpVjDKxixaYU9pP06ZuPL+2lcSdra7nmQxh
06rM1Gs+1tg00KTE83YINY8mCBvete6nIeMTW9cIrXs67kwLT9bL42frvAjNASc91wGSF1Hf+BjN
QhIErV07qNX/V4gI0c0Hg2CEt0B6umheotzc5DXz/83O/BEhRD3AS1fyToEeTRn7ka041dS6Vv/z
upTV88sAnYh2JhRgRONjesviOMHe9OpLy13NSmACiWeXCKPAUnhd2KohnAkTnLDe6rNWcAhj/VNg
3at26Q3mh50Wnkn3YMe7Lm3NEODwMdwDt2SjC/vSEIIuL2mgdqhWALE2pLWTjKafc8kBWotzzqUI
wSEm2s3CbHCACnYbcOQj6JZr90kqEfN/vGD+DglEiwMpPa2tBiFBHvpKuUxYO1nSuab+VhGHKce5
+IYBYtbLnOHaKi7R1X8CLBHyMp8iVesKxHEYdkM5XnFAvOVyWcONTIqwigpN87lYcB2qyTdNELL1
myj4dd0e1pcQkLLghML0EpqKLw0Cw/YGzycI6ZKncN6S4dtsbjlgvIJwm8Ubpfmoo2/x4FwXu2b0
yM7+LVUwekPRiqYeITVofsTVS6wmntHfKP1e50/clMH4rC7kmTQh+EjBgoCcN6QpynusfxqcOeBj
v66RdCEXlc9ijWkskjBYJpmT8iHo7jR2O5LC6YoDkICbsHXywsXMPwdKxnXBa87qPLISNrCMWJrO
LSIrWgfbeRzdLI5uuyG8ren0gzbZ5rq4tZDq/GgLWcBuAISdMeNog8d0l7bGtuk7p9ZtoI1pTgfM
hHy8I6psDndtB8+lCrcl40HIwMYIqdo7635r7UFjz9cVk/ksYR1jyvRGUyGiW8CXJjZhgNTW3sfc
uGnUx+uyVtVBaXphgwH+uzjCkNM0a3ujR7c0vC9R7cNgmO91LGslWFUJnWx/XfkLx++lSZZtkUxq
BzEm3mvuaLP7rjR+AwVmm43/HMIZPZeYUcW9grMEVIlLWXUSGxXo7dFRY+/uNHS4DP2tHqcSv7Hs
s/AGvJAi+I18MtCob2JqNK135dw6tSwsWzFvCEDTISGgGwCfwqUakzXFEw8gwEQeMUuACqsam6J7
ngHCRALlM2oyp7EDSdPxijsEgo/GMGsJBHFQsF1KZYBhQfdAC/wviqiJBM5oGQ8UiAdJfmyPpZk8
XLe/FcO4kCf6qhCVCMCX1Mj8bXRk0Ztil4JPuOESvVYqJbCKM8WEuDOPLCttIghSq31p7E1g0lhb
8MNw9kKHjYaWoZTvxmRrzp3TdjYegbKc6spRO/8CKnRa42FkDqWGL5imUzpNjgaW53x3fTlXeg0u
1KRCVJWFHV5Hy/5xZfIDwIkYCcPcKkidGbIQNPE7eJNIHZ4KPHkkR+L/EM5sNDxjnBSjEZfGw2c6
T4PW1a6OYMQEmI5ib9L4NTeeGjRLBXQPYg0Hw1jXdV49KOyPVMFklTLVBkJ7zJR0GxWEwJqLx+GG
VNuwcEoA/0hb5tc38o9AwWaHQM8zZYaadXOq7DuwM1ej5AGzupQAlFDRyYlhVUMcTZ8MGpRhOcBc
SdzejiwaPVJNgINXddRuWV46QObvHBZpiWMas+X0RqFL7vMVF7c8PNDuBg5XUxXHgxsKL6oyAyNk
RMEoTeWFDSgmrm/emgzNQKMnwIqWEXzBXjveN+3EUP0BiBNmVidzA0ILiY9Z2y9gMwDVG1ySFjS6
NMvMaieFD3ONSdIJwaQGbP/bqPhxXZGV4GcBgPhbiGD7SgrWmLkHqTkQmNyRv6XalgAAlbqDDNVi
pZ0TQBNnogSDbwmrgY0EfazRDy13LB9i8zUqn8Z2y4CxO5R+yk9R+gEQ7LnbDak7604cexp9v67y
mu8+/w7hHLQxoCnQTQ3fnYH5QX/JyeQh9gQn+iixktUdNAG0gUF1kFuIaRCOOSwzqjRorJtoFdxM
muKWxea6OivN4VjXMymLrZ7FzREro9RIISUxM09tvHH6sMmhJzdRtQ3Mm55mm0A7xvykUnfs3k3+
O5g/gBJ0/TOWVRMDi/OvEKx1KgkZ2k6FE419OmE7C7erTKeNKIrpyL+2klO+uraY2rWATwbsGnGI
08JIXqpQyJtnVnppY6I4RbUfZmvKXpH6ymEH8BDyGBj9WabnhDs4TaqIlxEW2EQDMpCSPdNBuQ98
xPyWO6hQAfpgAM54lzjp73oHzMJj8voLGCN32m3sqVtcyq/oNzoCKc27vubra/D3h4m1W6seqm4c
8GGV/cQDUCPPe65L8h1rDkJbwBExxbdkcoR9nfVhStMcTE5Z/VIR+Ihk104Hc/ZVTdaLsrbO56IE
XxRPaACadajTNj5B0YVrspqmTILggrIK4HJ8hoQiA5u3WjlcVgpbvQHPlRC8SwIstNjoISLGlF39
P+x9yXLdyJLlr8hyj6xAIDCV1asFhjuQl5NIcdAGRpFUYJ4C86p/o3+vv6QPlFmpe0Ooi87sTS/a
nuV7lo8SHTF5eLgfP+cyZH6fvYZkF6OVXLkIxEEdVopVS7uAgn0Drcwz4bN854ILIxtjdd4FbAN2
8io62GsmFgjtmQpINbJ5IM9Fv6W0CwIW4gUUYxegAeBCbMTWtj3xFm2fRq8FHivzAjeATLiTmdAd
LSDven6jL7nsY/PSzlCKTE/HeYhRWbsEfhoRvskuoumf2MGbZe4qRF+pDB23jJ7EIsIwx+EmAmVj
/M0obnR6f340iwt2ZGXepUcOm1Clt9E5BYeNPk9D2Rm8dMUaqlqdH1qyQ9bAFwJAHRqxwKx6aqWn
aWt2oH9BD0N2rZBtPQyO9RhAkWByNL24TOzbDPaZtbFT3147aUvmIcmGVDbaDVA4kvOk6WjwUC1G
KFsMN4L13mDemeGTPrzR/EGBxMzkCePCwqHQbmixcu8u3EXg/EWqHlcuqg+y1CPpVSOpQWLl6qHl
TJE/Tcypre/gfRRoDYuslatvYXeemJOOvBGCizSawdhKH2/ApXyloRm57hDT68Pu/Nb54dKlVQUR
3ayYCc5cA6mP01UNLdbVgQ2ES39ROOGmdwPAJHXAk732otgCOgwJYP+b5VWO/rlzgd5zY4d7b5mX
HDSXOObLmnLt0lwffZB8Byl2yvppxkJNLXidP0Yz9ODqwjp1Og6GiPEfPIh/MPHpUGuEuqwcU3Vc
L5gJoVJXnRvvFDdjHkb9Jp7DnZ04Lz0kwk0H5HIr875wmk7MSmeW1h1KAgJmH0FYRhxeOe0W2mFO
sGe30WHa2ZvuMnUGMALZX5H6zZxXew8aFiDeNIdvxLfrYvKazegG/vkPW4r+8GFQjQCWEjtezqTz
JiKoVeLDgi/Kpjxwr3lrK8fyggP31RqiJ6ODu3u/1lO0cJOemKWn+zDgqaJOEMpwuQA1tAZe3afz
A1uQqwIW4Ghgkv/SSK93lQkLw1vnaTvmR9fFdfwsvkRucK+j7uLwe/ZcIgwDBsG7CP3E+f5/+QnS
omdlovOUAxs3usJpQW6lHqB5+uU2u3p7Ka/0bf8EdmbnVfEsR/fGy7VulSWI0skUSLeuTTlHbRVT
oOyuhpvsu+UWO93YWfu352JLYifIHeUru7fu7a15Nzrv54e/9GA7MS/dukMN8BCLMHz95sZyIUjy
TfUGp3D43ZvqllD10dx6cFaQgguAZKy7CdE1/A/e8bKHsxNw6WbTjMgNfFFudBohO54CKeyhMAoS
YYVfoCQFNQsL3SFfo9Af1opvi3eXBnIBEA8R/CO/vCFvVxpmj3mfGjxKtcZJCHPglF1WbTVtX9g3
lnB4C2hQfj1Z1+Xau3HpQgGOlWH8+qwkLGUXlIFOBWthv9cvrdjj8T6HHnTfPZ5f4DUz0hnu0SBB
xYwwDRS4sKo4UNV4U+rws9oEKzEqXXhGUA297wYaZGdZFmlIIdowVH3eS/ZNgNbwcBvcWX66Hx6s
B3Wr7TpoNClX+fd7/R35mg2uko3wRmdwxdPaqVr2mEefIg27joXZcwWzm4w4tuB7EnjSxZsMvBgw
OECewOm2ZDNBBO/8fC+9DeZskQr0GDQh8eg/dZrDqJJQZcDa283oTuawVajtNjWWdsgmJ0S/IhKs
r02j+RQ61eeNLzlspMYZ9hVesL+UMlKl1qpqxLGi/CogH13w+fzvXwhqqYFWNBV10IUeUzLqds/n
C5KG4zg4vCxMvhlUnsauyNAsdt7a0nY6tiaFXDGvxFgNsAappn1eGxsIDvujBfaGiDljuJIxWpw7
DA1QQNDNAA94um7CVHnfgiwcLifyUOo9DCRdeXksJfop9DdMGxXkHxnUUxs8LkZwX5aNWxSjE0GZ
eQqAx6stPwmKyw5c6wG4WBUW7cyaOZNoIUmZIkmnuSBIXDusS45hJgNG3Wvul5drOLTLuNa1NVr/
oa9VDmhYsIPLbEy3QzDs1JRu8jzdmP39zMmfEfCgtOM+p6pTWaVT6/EBgHY3VIp92/bw4l/j/DVB
UUtvSzdP0qsxskAk0KQANZgrm3zxhEFSHvGxBm54Jr9TE0bR50Xw5Wr1bPYH1XZo81Ja2za81Utn
yC8NsqY/vYS0osc259k8es4ZgV4TImCTi8SJgAjJNcXlvZ9pyoYUN4N9BXp5x26BYtu0/yDtdmJc
2pphGtAhHmG87ZUvjUDniPUg1AaC85kzBBWUn76dP3mLUcHxcOWjl1u6GJp5uCUwecihhPlLgoSf
wTyDg52+8rR6R0DBrzE8axsnJdtIcfP0AwrCpv2x8jVLcfnx10jvIdRPUk4GfI0ZC88eDg2QbYnu
0cGfggRyFbdV/kyUzMmTpyr9UKz7FfsLsEz0mcMVwaFDuljOGOgJeqRD2mL+6UONaIiFj3jdUrrX
Dac2N3YCTNpaDXfpyXVsUwpLWaSq5cA6MLuk92G3saKLUTEcW9t0Q+kUfMUzLbha2zLxlEYVEGwy
cluNbpIwR089kPkinVUu7qvaciM9dSwIxpVrBc95vaT37Yk16TDVgVobPJphrjnHprkC51oQmBCI
+5z04LITV0xbuZWXLSI3bBIsI5FlggCPZHkiEFuaUeqLGqks9hSj3b3NtPu+/Z4G3O2SNfzCkru3
8WTDMx5YMkBr53195DRiFneNoQOHp2IZ9WuKHkZKc4fVPun3NPVBAe8yBbiXV70FQXCyr7Td+a27
cKmdfIG0i0JQ2CjcxkxrZvGci7Lc2w1doylZ3DxHw5QiHhb1Ci9m2CREOfacg/lYv6uNyEUFZtOw
fwCKwpBQLrNBXjW7xdNJNePGzIYJS2lHxDfp5FrRkxpFD1Dr2Ywxdq1armyehajn2KIsGIuwTY27
dkZsAs9b0nQXCO4m6T/IjMMM8DsMhwOM7ZKXV9Dvhh5NgHkVPMmcUpm+ErJSCFxwKicmJLcODZ6y
pzP2lMT5DglFxxg2M+wg594AnR+qPJ/ffos7w6YzISHkneA6T9dKg+xckYB03lVyp1O0jQhu6gha
pS6UUrzzppYP25Etaat3uT3WooctcyrI7diUV3Zk3LWTvS07oKM1qtxTFglHRSbWGUQ63gbI9/iV
DkGJNItvGivLvqx808LFBebRn+OXToYNScrOjvBNQRY/aoX4mpHyOk2Tt6B/zFA4S4LA65Vgqyex
M7Ecj33+ho7YtbtkIdQ7+QzJ3xaF3sbWDBMX+XVn6xeqYMjjP5p/n1oOW9dGty9odpkJHqbT5Z5E
XqC+Azto6LXIFnpG+wLNVqvouqXw5MSQtNZM74ZIazGvnfVGwnZrjA1SooH5hYf5TktfQKq8U6E/
CJIOLxNPgna3rW4/lZhhNU+u45FAWyRbcROLh+to9NJiFyh8DyTERxHdoeYB5IuRsLaZ+RgIYwNg
uXN+cy16pSNz0qIqitIqNcVktyNy3403QGEVeJrzRpZ3DlYT8Dv0Nchlp54MObihAPerSjc0y02A
Nlsd4KtEXXmOLE/eT0OSZypiI+hGaLC4Sf7O9OnWjO5aa6PnXju+aUG/slRrw5LukLoPRQR4Nw6E
puHl6hBbbBW1voYO3fn5m3/RL5EO1JL/nD/56igyKB3rGWDrYfQikDVPiZc1mdvoT1XomVZyOfTb
8xaXUmu4GhGvguCRgqJMukaSAMjFH+D/KRug2DU4KmAAeVSCQKy4TrTBVQxwMervbftdzz9oUjl4
CToktz2jzVY+ZmmPHn+LtKqTTqskz3DfiD7OnRp1d6+vtNBjUbim2rm0pMempCUt9SK1YgZTSc/3
aac6PGr38ZS500Dd81O8Miq5jXVsy4EOgGa7uqpcFRUy/hrdGebdeSuLF9rRiH4kjo+iR+yaFMpH
MBMo6baN2JNSoMtCb3yFa07aUOiPAMnWG9sBDG1jF/smqHoEY07UrwkULJ1OeHU6C4hCB+pH0+HR
p1ikb5VKxzYWvHfTonaMxnSFrR/65lukDvc9eFpXPM9S6ADaiFkvBJk0TS4t9ohS6tCCN9VG7Ytd
t5EjijiF0bzyKg3KhpyrK4d1eV1/mqSn11dQBsCmpzBpWpUJGaPJ8uuoH5yw09cKXHMmVPYLEFFG
fcvEQQUP16mpTO2VyNQwoVljXEX83U7bC0raLQkTP06+m3qMKNB2TNruC9KteL/5dvzF+KzECXVW
iL/IgGdLjTWtr2C8HONNFOufk25aSfAvTuWRCeng03iISTHBwbZGskErzY6kqVeEay3yS6mgWYv+
r6FIp17LsUo/ZLTi9KCFX3roGQ3GnaBeUl0YYeym5FlBV8H5k7noakARPmuZQm1ITnPnlQ3VF4FL
0Wjx1smCTR63W7OggJSuUeqtmZK2ZKsbaJNlMBVahj8MI7hTelSd7Rtotd2eH9XiGUdNBjwUoPWg
cosLlEpt1F2xZErqIlpFo3oOwgPEVHX2Tbf4P5rDn9bmgR95lJongoF7B85NvTIslDDjvR1GyOqs
xBWLbuRoVNJtCN49YqYjRjXyDNpxvROV320iLobwqVPUlYthebV+Dkra9UVYVDSdOyKVxo9S+yox
vzVBfyPWtv1SVGEfDUra9TSPmoRGaE/rxsj2Kh4kKEY3d43ZP3PaX7djDxU29J9cpkYMYv7z+2TR
OFCxKJ3NHE6y+loHCA9RMxjXwd+glN4wvClib2eRU4j7tPzO1+gzF2f1p0FZi63kGppcobmFZPi2
r17bxrOTp2xVCEtdGZhM7ooqbBUQ0c9qKzgC3I92gdcCwuowR9++KlejJ24mP/P4vXJYo+5Z9JdH
Y5TOeWd38QjdUtimyVZPoR5L7X2mrV2qy8HhkR3p3pl0FQTVLewkr8w3LqjPLF//XPrjJv9cgXIL
l92WXK5xtC1V46DX/teeMaT3GgeJs26Vs9lHCKaFnrILfHbVP7KPbJvvxhQqo279HXxB+opTW5xX
eOlZdVoF3EqqSKLBMyrA7D+LPl/ZKpqgK28065W4Yak4AFTeTyvS6kF8LtLUeefE9VYXNzoHZSfA
1ZPwSO2VvPD5uK3wNsOFZHcP54/j4uk4si2taJ6ZXQSpQvR8NexyTGGEVAewnmzryNidN7XoS49M
SasIHgkSlxymcqXfKiCKoSMUwTIAFozUgbv4ct7c2trNPz+6IoYyKNs0hznVfinVu2LGG685s7XZ
m39+ZENPkTRCkhSzV0e4Gu4yaAWbF9Y/aK8BQA2FP6IBz/ULI6NotCa0EoJbKL9MFa8u38I1dfrl
UGiWW6QzmxSTOyIqMNNmFkVUpzdPqgUxgb4Ev9n0MiniCuQPfjeVz7kK4t/i/vw6LQYOR4alWy+C
tlCOPmZkfZDgsyu3mOBImsDpgYsywOsZG/o/qFbYRxal+w/KxBDYseZQhaDZfKDmJrZehqC7U6sZ
K0ZWhAzmff1LvPzTnHwBhTkJw26OVeIG0P6Wv3YjGrHOT+KaDclR5TVU4LM5/8GwangZBA4ZyZrG
xeJuPxqI5KfASqezdta5bdsSDFZEdwNq+ZOpIvwq1oKhJYANOp9mpgOg+AASlc5vJSp1pCOmDdKL
xbSNits4eAE2mvGHRkMCcnyi+r6Nb8twL9aK+Ut9xifGpYPd902RR3MrLEshkH3J6BU3nnRQmQxO
ioJadVB1CHqs3DaLEcSsCMlAq4zIUhrxVJWmKCIYzZUMlHjoCogjr6fUL3XmCGE4pRm7JFsVKlh8
TR7ZlQY7iNAajDnunADxGSOUaQ3w2FqjPxSP6G121fExDwEmsB71ZC3DtTzTR8alCLsVqWaCCAih
S9IBu3BV5Nem/jbGUDA0L1pzWwUer3fBWnpkcS8fmZW8jsInbocdzCrUF7F1V7WGowfVRjUfz5/M
xWvoyJDkbIhO+roJYSg0w/2Ix6Sl5Ju5Of68mZXx/HDvRzdR3OjxUOqzmcEOnKofnkJtgrY4yLnb
NdWHtTX78fMjY2HCUNevYCym39XSHzQ34PsA5fxKsd2x35B2Mwinwxk5P8jlQHBW9UTfMCQUZNBb
kUEcxeSI5RvoTHAwTiQDBwJf2Vpa5mh1saPpiP+/3jMS+wwTrUzmfYrGsdR+HLWPMmv3K1+0fHZ+
fpHkE8sa7ZJjje7vDjySpt93N12KPrnwQh9L8DxtFdRKjMa3+UowtQTytu2jqZACN5GCqDi3MBVT
9VJzbdsY0AUcjBtjZOhcMf0SlLhqfNdk40VnDajYkb0eZnuN3GtpeGHrwUNlfOutl1mGnrQU2yS8
6EwUkqByt20K9UOktc954lSFSpxOoPYxs/T0lfn5/BQuhoVHA5HCQggyJ/qoYyBpdwtCRh6/VYAJ
MeLxYVxZrWUH+3OxJAdbB2VnB/Pbs6KXDb0XwbAl5Z3a3DC8KRQTZZeH82NbPvw/DUqeldckNViP
3VGyAJRf9k4QFa2Ng3/ezH9zIH/akZ1ojg7ZDhT8s3SCZfqVBQKpzOEE4K99krhZ23rd5ICveLti
eN5lp7GNTgCHAKkJ2r+Q25VmtLSB5qMEAXAZHUQAzVl2YWDH4/nSxt8SpLWG2O3yw5B5NfTDUbZc
sf/rBMP+LMxpAC4JxnJp4IrRaQJFaQTgFaiqBPJbm4Rcsoh6QWV5mT66ZnFbE7dOc3cSYBHXvDS8
IePfp1E8/Q7pOqFo82/DCt8RNlO5QXKlB+dPSDyW1zdBAfkKsMCNm/ODXxy7DlYSNM/oCBokD9BP
FNqguoZwzL5O2Y5XD0mx4mXmz/5leWc1Kh3Cwmh5laa3mwTKoCNamANwL48d30Ksz28thnbmkHp2
cBDoa1lx8kvDAvxUMzUKSls0HZ++qRQITpCeYVjDeG3UuZONGz58nJ+6X8Nl3CBHNqRzORg2B26e
4UEVupaCbbOKv1obhTRz0VilwTAvTha6HXL043WVPp8fxPyR8uIcD0Lacy0yA7aiwISZ3yhmCwI3
3+CHRqw0d66ZkQKYHuuhzsfMHaorbXgv0NCQ3VnaSkljeUWAdUCWBdQAsvJkNho9H1OsSEt7p+Gb
pFlZ8uVh/GVApqgIotEaSQID5Xhf13NdPQzuaRes7N5frxjsLGoAfgMhUAtCjae7l5sRANbzbAUd
1woHcHc43qkM9HcjbvMnrivJ+8TK5mEKYpBeizQJVl4RCwz5+ARADQGytkCuJyORp9ig1jhBmqXe
FNdo797zrzp3hI4OHz991N3cNa4vp3ft3vT6Zwu9PzEEtkGvdX53LtQf589g1sx7iftBbjrSKm0C
VAYU9Sz16MXgRV+NF/SB7gInOySFk/v2g/L35URPbdLT2beUjoWVjS47XEdG90D/fun29PdLq1s3
SqzGszRGqB3qcmfYX+zYOz9vi47jaNrmg3IUW2eR3SvMggnDulb0PbcSZ5WocPEs2BAqRafBnPCR
jnRnRRMxYtjIqpk54hXPy5ncANzh58eyZAekBtBFBdx/PhSnYyFJO2CXz206nZFurSnp7tPACns3
LPHOdIJwxMY8b3L2q7JTRK4WiEmi4h9dmj7kExKtqRXA+9ICMe13bkAmtcC2NzuQiQxP560teS0A
yAnqeEQHj4g0kagtVr3WwqmwAXRPloFnzxqP/OKA0MaIkhqkqgDwO51DcyKxlhm4glU6eLnhj3ri
1OgqAsNac39+ND/WXZ48tDAg86ChS/DX9RJlnKaimWXO7V3zTK80kF44w3N/nUDuy6Fv1r7fTNeG
8yW/Mm7G2/HmBdCBnb0z0cGIrgT//Pcsze7x50inueonMoUlPmdexCGA5Of4eN7CQvecjur5zxFL
BzoqMo0GDUxoG/06uELH3G3jmTvzOrtoXxSvuyivDAfs3hhldsj9JlgJsJZOyLF9abs2VFSoh8E+
A6VQmh6s6DooFK/AS+v8SBeKDPNILfBUI5s2r+/pPopTVKJFD0A4Ts2zgnA4GXPPGNAgbwTbNDN2
rG1ihwIUCww8UtoeKdq1yveP54C8wbCvoMSsoy35lyLxqJvNaAw9kPj3xrbw1TflBsVH5vJrFG/H
3lO91Iu2ZG+1zjQ67JlvpwtA9N7CR2sTeednhM7b59ePmc8VGuCBB5bWvolMbkwhOnbIVt8U22C7
z1xDdcyNel25Aq2jPvPEQftQ90BU5tt4a3wxVlLDS84e7W5/fYK0/MMUgNNeh+RBG18gx06NvbVG
qbO0w4AHBs0a3BQY3qVANINYZkWKeZTle1t/t1kHItx7o/t+fjaXzKiaAWcIt4teb8lN5THrScHg
CSkPQeqyz4gjIFiSrXGiL80YMCcGYfasRyGTgA1mlY0CpN5o2/9qdWgpDkAjaNydH8ySzz02Ijke
IzSVqpmNMNxa0e3U36fdI566TtuKlftqyccdm5I2YcEDNZ0YTFnBwQDJQt5mKyd/nnl5mx9bkPYY
en+MUulgoWfPWbQbohs8RtTyi8CRj5+LfgW6s/RkxI0/Czcjjv+Fz6gZRF3Euo10TvGQa+BJo5pT
h+9h+cbMr1G+P79Si9N3ZE0eHGgOeiQdgaUZd1X6TSlXSkWLkwcOAZxQVN8gFn/qNRMt4T3vEE7o
3VPDDxq5Tkok9OwXE5pzo1v1b+fHs7i9j2J3yUvnHRkza47d4475FSoruJLRJLaWrlgzM5/moyCz
NjM760uYSfU9s8E/oOEpsvaQX1qb4+hPOkVTpXGFZ+hkzfunrrwg9pfzc7Xkco5/v3R0pkQts25W
nVXFruy+91oEovJtl63V1pa8AQR7ESQg0YTuZMkOxGJitLNiD5DBU/vQ0emuwxWFVqN0LRxYWpdj
U9J2VsI8ZUGFdSk15M+nxNPCp8pau/nWrMw/P1p9pTMaHjewAgqwTO1c4GEMkBieX51lIyCDMmZu
MwAVT41MLbWNxp6HQt+DyjUZWCnDNYaJxS2AHun/MiKlQGoOFCQPYSRCq+ikRZ4BJoAkUZ2wfTg/
nEVLJvpc0WALUU2ZLoaWKKfEKp4yJpS/WHATD7uA+F2+4qwXyvDIGSBxMKsaGGjjkTbbkIwRjVAQ
czuTuZVuPsbMdJg21VDkEs6EuG3MQCoR8I0h1tptlg7ssW1p91ljoxU9MEwuzSe31evbyVZX0jxL
/hSUO1AZBmMhLon550dbj4dTmGO/zHg6dDSINu88JkDKn+mKvg1IFPhNHSQetWpQa/btPwi3kI7A
hpmDITx+T613Jg3MKcJtYcaIHDi4okvrEFjNSgZmaa9oszgf+stAPiPrALSpYjPcuriUAp+irZd3
hdeARtCuNuc35dIZOzIkM7NXY9GH5fw21IhQe0etg+YeasA9QRYtw4k4b215b/4cl5zRQQ2oGLMC
kYQRDU4SESeNyc4acMmnZuXEUQ4JYrQlDDdtOa3FSUthBTLd6NtDphtKI9LSabkaqAP0ztwAiX5m
fy7LEKS61SFMqMfU9wa8YudHu+T1jxMJkkHTbgfW5LPX1/vaIU3IXa5H+Y5W4NjvUJ6vns8bXJxe
Ew0XCNXBVohi2unuTAN1qtis8Ron7UUAud7MsJy4bjctBctFyp1uvI1D0DeG7+ctL22jY8OSFwXQ
okL6DoYHnjtttMvRndwMK5Ha0qEwsX6qgdQ+SkbSpUNKu04MA7e1Ym6nAMw0W8v4pk9rkzgvixzt
AjEC1QXVgnatTMuStD1jLdiOXJXfGpA+BWOCGyXprlPFHhKOu0gf743yBS3Z7sRzUACoFzQPV1DD
i2OFQiJoICzwmsnJbEWhVAGwfJblS10gr+OCO1ntl2vX39KhMH/akXPaQ06EBfQUdkwef9ai2K/U
8usUEK+j3Cmr9zFag2Iu+W9oNhLC0CIE8Lrkv9mUoTdmAANFEGlQE9CmbFcXeILFQ3CracXV0Heh
SwslcKlK1xS3lo4kmh1mkSGCF43sAyAvJOJ6xFNW07/F/W2XfUy9O4jN0K+c/aV5hWoMNNHMWVld
fsyiJUXhCUVWxrCeSrGP4xeoBCblS0ve1ihRFkq3aFFh4DHSAfxGFCT5mbjP2xEeBjOKckHbbUbU
K/uNGt6o+sZSNxaFFBZ9omuvwsX0/LFd6bIfkkRTCBiKoZ69eR/cO2Un6o319bPyaNV+JPz6ccXL
LK6eDu6SuZcX/5HcmzGlqLTNLAhWiqZr/cCIo6mvJP4SrjFRLh0/68iS5M9SvS+saLaEEMuBMmFJ
XvvEZWt88gsINSzdkR3pMPDB1AZrtpM3QEFDj95BnuhCu2tQbfGq2ypw9YfznnplZD+ukKPwKejj
P+cwmnkW0A1dPBUJRFiyz+ftLHTIYmhHiTopcz8JswDr9oC85NZw1Z36sClcaL9ZN+pXfj+58ba6
BVFL70wv5w0vXUXHdunpHdikIMwvrB67Unzj3R70gNzenDfx3+T9fiYhpRPXkVQrEgU2uk1KHfpY
XQTesLf2wgvuiwe193JXAw2i7vHX1L1Eb4n7T16Ux6OUzl4am4qmpJjdidLbZCIbkJm5BsA6k3Xb
VfX+x4D/7W34d/5R3P5x+4n//A/8+1tRImHIASc7/df/vCk/8k+36evbh/iP+S/+9QelP7f9KK5f
s1//0MnfwS//07j32rye/IufN1Ez3rUf9fj5Q4B+7Mfvx2fOf/L/9IefPn78loex/PjXb29Fmzfz
b+NRkf/254/27//67QfDwb8d//4/fzgP4F+/7UX9+pH+8hc+XkXzr980/XfURsGFywwL/4W98Nun
/uPHT9jv1AArhIXHPlwyimO/fcoLIPTwl7Tf0cYMbOb8nP3BY/XbJ4EkOH5E7d/BToDqjIavMpAm
sn77rw87WZ+f6/UJibzbIsobgZHYp+ccZTkbVO7QFMGvwqeAceT0GLAwE5FpglqhGAYgISc9nZ7r
IKvvLNC+PQdFG2gbLegEqDS18jGnyphueE/7mT81rCtXKww19MckGzRvyoxoU4WKSPAeyfRrFbpb
Hkns7KGLI1I6HLTYwPClcf5Iknpr9gbPvaZDgcjTWUDA0ak1gvooS1TFJlOsynCYOba9h9fiQA48
1vrJ41XLYm9IIkXdRJaVXjK1EPvUjOnVlNdtvtMzAuXgnmUx8BDBWAWg+y6qDyY00Th6NpT5ZcOY
Ag11WjN7qzRNQb1KzVhxT7WA8n2P9r/UH4XdXJE2DIp9gF5OeCbatPVG01qwpfHIBm8tz1ULSuW5
CQCcwYkSOEViqO1OU4o22Q+gMgAwqI+rb4PRpgMEJHJQo6L9Vx3ckls5gic9NS4So2uivT2KpHIj
RgICacFIQH4zs9rMVzM90RytTDuo81VB6PIh6rexkRajN+WB3YJEvRXRTN6bMof0uXpVBSJ/FGUO
2ckSujdfSZ6bPRrIh9btUI6doJmR6QetGfp8Y5MesVSgta9xaDb9jqCKCrmSTK8tQGQtNIIbcWSD
OQlt1zG6RrQZtmdqaXTX5DR9txVz+ozunylGT0Ic7DivwNURa5F1KNQyBTKyKIIOauZNCYTCGFiX
Xd3khtNkfGYOCSIbkpxhLIAfjYwRwuqFHrTOkHTZ5NEe+86lZo1xqaQeR5ifs+Jl3haKO9WR/TEV
VgG0UM1BrpLFvHjvukK3/GZMlK8mGMFjLzWLcWvi0IENHV3sV5mtIWzEG095s5tQ1H4oWlLvbDtj
kD6adOu57Fh50ccd3u3ot+CaE5txnt+2vIyvRUx67Mw2ghyjpsR5BeZnVfk+QsbmAJkhddyyKgRw
O7HyAPJldRM3EA0QlcacuC1CYoHzS23eciMKsiu0L/eXEWs4Bx9UUI/5c0Kq1vKsTquCi8pO8LIF
J49NtuVkBsY2T/oWzIBGCKQkVaeydTM+DRedDsrVzxAaLcD4bo+5gpPThONFS/I03FFamCPYIUtw
duxUJdGAwOgtPuAA4UUDjv7I/pxVkOLY9TkdJ7DkT7TMD1picfEuyBR5cKD6Lqooavd9VXCPNKNF
PaOs1MlNYrV6KLATrvNoiA4VPDZ0UUyINSRtaW+Ql6XoI7KzFZzQ6dU9+yzUYyBBMTNtIVfKJJ+V
FWjPVzoQBBTobvWHHhU9YY+TgxOo/lFj+Fs32lX0Vhei+N6cvc/me+++qT8+mqvXUv6T/y9eajrA
Q0fxzHxtStda+vGp+P7p6vX0Mvzj7/1xuynsd01lWAeU/XCg8FRDiPPH9YYfoR9eRyZlrtLNhQZY
+/N+09nvqNiAPAjP5znNPQu5/nm/4UcQnEKsO0u8Aj5kq3/nfpvj4p9vdBTt8H6zDbARz9qjM3ri
9Hari76gU8MVwEThnZrgdahLkN8hInWaItLvTI7kAHRh/KJEf87RbP151x7frfocQUrGAZqbSRRn
kc5fmixArG5nsxNzLFaAx6uohk1SixDZlYjamwhbm7rKAM9UijLYiwrRopNApWJ0jMIA6By0pR5X
cusgoPcZAmoN/WMXfTG2K4wkvWx6/J8A/T93Y8a9MAwrcomZpl6JhtzWNQH3itRseOt7pRi8ADVT
JxMk8HmNvqua0Gh0rBhtZBnywO+R2vU4TwLecRN1HXeYAkYk30rHEi3q9XgIgtC+y8Ys+tpMLATr
rgIRCgcsC8MjNMQ2hpLqrwrJoRAWaw26zVMtS0PHrtjk1tB2/j6CcPXK0nv7T72k/39Cf5vBTNg4
R7vulzN69Zq+jq+fLts6Sv/X//ifIpn/bVuPr++vn/7t0+71W5G9Rp/2In3N38VxhPrX7/7jHIP+
9XcI9AIRibQnOPTm9tM/jjGy579DxQGBI/gfQMBpwhn/eYqZ9jtQszrF/oaOjgq21b9OMX40F84B
4wX4Qrdsi/3zU4zECBJPDNGzCWQX+luI5O9HO6lTmpP6ixFUWx3bPGOGVwpQMJPWw1/eJFm5BWPp
yjXzRwnk5wn+w7AN9guAohB0Azxx6j7g1WjVoCXySxmOfm2GDgLHL5Gd+EoK1Aaay330s0Joe+qu
Kl4B7tChEboQyOJmkNhBcnnb5wmYTsQFG4wNDbOv8TT6YVTuctp9jmvip3HrcVLu+6q87YtviPa2
YwbYJNfvsjR5KMpvoSU2RpUdWDH5IjMe4rG7sg2QA9tQPUmGYm/khtdMw1aLjRezyRBhMvuBNOR/
U/clS5Ii2ZZfRAkoqALLZrDBzedw82mDuMfAqKCqoAN8fR+LeiWdEVkvU6pFnkj3IjeZGWFmoMO9
554BTCnpKzDhu88mEnt/Hm7TrcnWqP0Ia6qPRiVPNR9wHog3ZCecEZ91DOVSDG37rRkRzNzUD0y5
R8N0n41GpKi/kls7xE8tmqjLXzkv6mgsvsrs2WOvkjuLaFbwz6tmh5FI4VVR4RY8rH7eaUYLh8SR
jkTFAg10ybb+Gsl4X1cBDc1oR0DB3bem0d2uR/AwegPxmlZVKcLt3a0LBjiN1+x85+3IZsBeCc9+
NN27CCUYNIhevkTsVkuDYHjVFwHmOiCzB1krWREP85UQrBgjfh0kXskmxLm1K8LJdfGHrfdvDvyf
iO9vywUmDfBtpGDDonz7rd2HjpBrF3jq7CcgNTl6aui8S5H2KnHVrBXqs5DZO9K1T4bVJwR9lpEC
O2qIb3HkFksjvogl3snVVYiJmF/rwT0jkbNYJrFvPHoAfazotqpsAlPQNjrEnDxsi9i3VXpcJWRJ
fBpuRybvJ1im8bnKmgavvWPXIVWvQaWL0FaZrt1JjuMlHAIOJHg7G1bxNHUFvDpgax7oRxCY8M6S
sGzrpM2GxuTDgAjZBgEkzfAeJ0h3GOi1BMMrNx5/t4ZD9YGM1yDW8MASbwNVV5vpb0GqOeiwfkgZ
v+ewGesGd1eH7k5I+SWtq2IYvJPso3PTTgcApGej6l0AFHut+D0i8EoH5XFP1C6O3I2pwemAoyvn
96jDC9WM+QAzUxlghQTLLkTaYTLqKyzQ62b7O7dw0Ip+ucl/ngMEcXyXCBYCYtPvtqqmV4qPls1n
5adPgqVPaLZwN8LGUatX5Y9IxwwQ0YLwT7F0N4sVCDefHiuzn6Ixr6i761a5V7K7bpO09Kd6BxVr
RgS5ETAutaO4Z5X3FK26aIf4WmzyqENW+MMGTkvgTkrKI3V0H8XmhrvxuFKTw0EDdvTLS4WTcK44
WMLRfsR+6+L11PYmFww0s0FdVa6DAW73WTXDtTUIK0RuTiFH+6zg5C50iG/kyqnlJZt10S/LLl2n
fVjjsHJ1vvpkZ7TJJYzAPHd59OLeGNggUH0jUoPMNIY9DF9bnELoAvJFzDewar7joS662aDociei
ttJr5l0XWDRfZD+KZsuXAPbmimTYEsWETOlGPkfM3FVWHKb+G+rGbKMIE3Bx5idfFcFPIN4VXsKV
nsVhptDnNpNBBceOIsTJX3l/M1YNf0NFLjfOxew+gOE/2gzEMP568Hcx44y2Yj7jWd/oBUdKTff1
SvM5Gg8wLr9LLT0kVf0wwNNXxGnpdWK/eLAZcXiMWBxinN6ijpdpBD+zZpgOYmO7LVQ7FUWHikXw
GetvE67BetUvGK0cSRieZdV+vewSgn1b49hXzOTVmh7ZlNyq9D/Tcf5zUSOOB87aQJpCgFS//kZk
tMkYc6vl3HQxcBx8piW6WJXtwYD9O675b34e//VpmMTDjegi+Q9/OxsNDN89YXGVRtNyRfm0i7O4
CBeRx/VpkfRcxfa0Gnqt1JS7ETZvmpssMOACx9VY/vVB/XP6/seDGm7clx+cQLuAnuBPaW0h7es4
tMaeLYOzeSePHrD74XKpypFdm4TlQqDKGKK9iqODEeJgF5oL+Aly7CeQzQtU6Ldo7m8XFLk4r68a
HV9PGNQ6QAXdWJ8kTlRiRoQz6BtipnsYGt+3VL1EW30yEsqIlpy5Zx7Zgp85rvqF6+429NyzGsD3
l2xXd/U3zuUeTkdFsuobf6BF2LffZ9zahCHEqMOHoATiyfilhyw0k/WqsjWGKVhSrc/o/VwmK/FW
8/Ahwv+QeQPOeeI9zT67dmFzEgO3f3MBXlbMr48Vxoto+jCMhIcJRh6/rigRVLDLa/BYmRceFG7x
EEKhn6/uf6Da/2+79v8He3EcL/89vPy/tu/q86Ptfm3D8Uf+WbpT/x8JRr+Al6MI1P2fMPI/S/co
+kcMZBmNNEKcERZwKer/VboH/0iASIOIje4YY7Lk/zTgYfIP3HRg7wISDjGZ/M9K99+WxM+kSUyn
0QZjr8Fr4LfSfWtw36y6gf/xNrUHT1bem6cj/jdsm9+GSEieBwqEig6NyqVK/9O8dkxNEGwxDRBP
MMbHNY5EyUYMxxhZ7csaRt+AWIuDUYSXYh7Xe9bV4uD6oP9giG24YZupu2IZYURjaI/bZ1ggIVWV
/Jtp/aVf+MMGuXxNkJbxPQBpA9n/neMJdJfOpB9JCcBg3rupGeeMb2l9Anj4vYZ7/k0LpnGxQOX0
N2DEbxPEn08IwA1eeXixXPmTld6I+xe6tJ6UW9MPjxbai5eFW7+EO63abRo3wDYBH+EXbf3Q+MvL
1DXzS6S7+YYjMTMYzN9JpP/N0oCrIMLFwXHDcvtd0dI1kLX5egzKVRENcxTP73dDzPnXP2yWf1OV
/7uPQfRugD6OwNn5d4aERPwAj+YFVU7D1bFbrMwppuC7/4tPwX4Bz+yCSf6ueZiYGGWUSAc3tS3N
h0Z4u8SvPv/6Q36da/98h6g9AWlhWBPA3ui3UWkle9hT9Zfepa3Cm4ghKXY14/RIZlYX4VaBZJvC
ReSvP/RXCA0fihMEkusQZFG4QCIG6NdDnYRzNS6mIqUd7LvoJ5DUwRRAPO1Yv5MJfSLiVflu5qEA
1DvR57/+9D+9vcungwx7mZIhT/2ChvyRxbdtXuNmCcECM8M9TacYpbLRj3/9ITgOf9+YoEVA8xQB
rcRUDc7mv35MLQKL3TiD1jJ5a2FpY286VndXPULFtgwMwu6tSte+jMiobpQNoRYhHE0s3EQLuDp+
T4lb3oW/QgGPVNIRTmwmtO/IZKKHoaL21PR2uNJJi+4W1TkKX/yiuNocIj+TtXsYwceCD8qm2VuF
JrbNPFgw7RM+0yVrO9OWhrIRfReJDDKqa1+ftVrbUi0hOc2KDg8O6rC8axR763s42HQdIpMr2Bb+
iGXkPXV0WlHIW1PA/5UhKhaHctlJZq6iIR5vBtUxmJeuECYJhR71osqpZ/Fd0+4mHFDcYJAVrqX1
q6mEKKO65W5Ctkjouvjk2yG9CiUbggyDvA2CU/iDcvzpqwbAw3nG/pfAClskL4qatVmNJ8Ux4BLB
m2adxRx3fDE/x4+tRDikcBEaRd5OecMWnem4NjuvggwjEzWpdvU8iyLZRrQpw2peWBivRdvxtAAF
Krr1UTMr5CeZ7aMOVg/pBTNyiwyPkNclonYrldXT48qJeZ3DAXlPErU56cAkK1rmDgnT4E5NAziG
q5BHMnfhIV7G7hhHXr9XE/XkVYhXeOEkvjaTMiULVbSnwtWo7kFtxy0dHDFrZKDxsKDYbGKOOtJi
309LgijkFZZnS+pKw3wIBudKISI43G1bmCJQwlvuu06nWW0XVi7+ZA5TBAscYm1WmerLqr3HGpPH
o/R9oMjxmkk97YASjNeaBh+RwbCz8iGFYZWIDsozBEYpvb5eXNTmDZWmRNOOqNzeXXWdV5WYsM7v
sV4OIauQnoYsSiUglx31dROGUa5t+zIEqphhcaBb8ql5sACQpvdtPz92rNvKrW4R0TDV6T1TCT9O
iAI4jtNwaqb+Nhg7WqLxMAcMDN4TmCp109clHK5nTz+P9aKyel2uKn98pSI0x6TGwxsY9S7DTlOQ
OrWZbao1p4xcSNaBAbFVUV0Cd9pK42ZXXtJ+MUvOpsV12RSRLxNAr4OnwBJNdVoXfbTpHWs8eDct
D8lKYYkxRnPRN+Gdn3S37WZJofyIl10MtxHR90hwJYjiuo2qgGRzkB7npA0LPZLtcUYA2rGRpoIN
f//pEjbv21WbG4JStxz72l1tkfYyeJwPhRnjsuV8vTFiBRJeGz+nYjaHeQpPq7QHGbm32fenQ9KO
r5Bg1Nnk6F23jQ/eGCbndJrMPRn89M1ouR2BMtzJcUnvx4u9RGvlWABd2kqizDcqvWwNY3xtCvig
dhgPtt8qvVUA45QqmkrMhfEo0ou3+jyR6HqibjhVPR5aGrzDic/As3f9GHrkG2DG8Lkl4hDMAXRO
KFzSBPI8snzBiBiRrNOmSpNY7LIo4l9ruu5hpHSqpfDzPp1eA9iovXit++YlSV2CJ7xdoJ1DZOPt
dnbeV68Jq3wY02bIwi5c71bUf5mwa5hjVXXZ6mNpLUvl7cBj/qzWAJuQNXubNu9e2NxNk3pJ2kbe
MIQv7jw+Y69ezsOVHgmteygKXLcH+3DIZJzu+6CCdxXzysitD8E2HAO5QXHnkQEOpD+303Dv/CnJ
SQeA1nCRJ02Ks3yO94hMugKW+dl1mJ3GOryitUZQK18/jEQoxBZRLBS84knoF9XUCukv65tO41ut
+VhKe6E6KAq3yHCMPhn3MagGfnxs/eY8zt3rar2/Y0mjfvvTtQXrMHjdY0uyAIE4v11bwzz4vWxj
UcKdYVt3g7Zi3BHaXjYFrRDSV4Vu0JnXUCVva91X7GDVyvQxZUa1pei53AozEVnt3LI0j8nYjhHO
Tbat+cCn6dPOOv2oBpTWuwAUAJgOLfYJ2WPzjzqSU5QHMPf3D/Mg1zSXs17fYfPafHpgGdT53K8L
aq2xrviu1hQpF93CP0BI9nTpRka/jisq8RZ9aJ1ZDqCr2OKE/4gHr//QkYAxGMb7Cz6424QsfL+b
EHNex7O3M63jn1h+5G7xfHXvUwBTGTFNTXdr47X306QnEAJq9POm8gG7BpzM/KqdjUXwPYS+c5Yk
buaFp6v+to5c8uiLZcMocCZGHJ2t3UcD2lYWxpptHxbkjRp3EW23h8YPK136Ugkf0lm0XUUawagI
jbe9ZFChQpshbxrjeGeTavpa8ViKXWo8AkaKGnGwRdXFOCeC7TRka5ye6cwHNOdk6e+TqApx0VAz
42F6iUuyeiDptdc3M1LriUNYsED6PM/nCkzxQi42YRl4ROYxZFPMAR6qSMJUKf6ZhIUsnYz7TYWs
3V7xm5Z0SHHzmAoxxSChW66ADdm0VKFlDrFpbdfthBjDEXhk17+42CNN0WoDlPXCk1uLmHSYHlQ1
J90u0Qj5PqWxS/kO08TqEGNgEQDJDpYV3UM1J7mKqlUcKx0Mr0yy7ptfryTNQNLAkcXiqv5G49Eg
ZqCqgYZYs05pAWFGC5rOgOOem2EsiHCDyBLkvaNuaHgU74nkviuVbwXHjW6iNVu6GoJi/GPe9doT
dmq5k7LUBFfHLds83l/H4LJcssCjcQ6uhgThdW0+IqSrOmJpTH1hZreawqtJe+wMMdtzmhjPFima
1RcPLnmwHGv8lJZt3EZXHZORKtwQgH2gO4yOckDXUVgu3OmzGn0c0bDCh8+8kX1fNLgdRCapJQtg
LB4/SNL4Q1H3QGXAcmnA+xUU9Nh8W+egFGojdU782nc5ADuFAx6gTpBBp4cgmDXu1RcG077XJgi8
BxZs7hV/Za3zvun6rxp93IdcB/dBVknvsexBzjJeS/VhJQBoC2Sgmbs1lCPJ9MYtvPa0SiUOqSh+
qyXSfDPTgTifGRtj/IuDtPVhI7mB2cOh4jrBZ8jhdfWz/Tq3FIedV+kFV2XY2KbkNFAB1qyhj20d
K+jYvQm1FYwbk3SHIz1mBRV19+J5yQCqaguTfLSbm7lOatt9eLOZwYtkBFdaBOkF6FVy9p6DKsGD
WEXgTDkE0iTZxBHbmSHCiVxB9730d3GgCaQEHoEJJaru67GPBWIKA1tNEEwuzZbxJAXrywvr6kal
/kp3wi4RDGzqOXm34Six3EmMEd4S9+ZuqnuM7mIM+ChmWzy9MHk1JtqqD9PXzUd02ilgG8GcodER
bvyNwcU9TaaOYG7vuyMKlQQOF8qdVzURtguCARKn1o7hssNRQZ/52vlmZyZE+e5Xr9twiOmFIxSQ
bSwb5zX+hqDyvnSeWuUJ0VHerV396mVLB8KuUqyOtgzwwiwufb8ZrlzUpbB8cTUilvvW4TBasQ7t
YQxUSgu6KbsAiI7WO2fJDMOota8eZIx45nzxDUh0BoTwy2gvRvjEqgbl77ze27YM4TjiG87YCIRm
gY6yWCDsTsCxaaMvITU1+H5xON/TAVPbWxOOiAPoKatuDXVRkofDRbAzk873EdaBejQDbjn2sJYM
o6cUg6unAVlfbW6mi94QhpC9yGgs7V2KmumTEC6WTLNGffORlfMQcNNxDAoW8zIZGt5FUUVUEWxB
/WmoiTAMmbBcU570XZFaZHtla+eBD8cAtGN5+rTCRFKlsJec4rjGXozcmIM92KuT9C1Si/2hsZ/N
JJDK1ygvokUsCLL72AiFCvNc+jhOW4hoYa3B8gtNxUU2s0Bi2ujBZJXRGdm/jSTRMXZ96g49SP4J
EGwK/wMlV/UGhsdG8njppEQPMIjzSsCSKg1SGOHVZfHxx1XYOEVxpCndB/NSfSXSRd+h9pgs9LKe
uV+SyfueUk8P6AGRwVy4rrb7ZKpxaY4ipO8+r6ellKGuXzgO/f7irWymUqnEwxk5hgylmOX6Uza2
NTu2JhLS4qgewcmM0w1G/aTtz2YU+NebDVA1DmuFM8uG82b2kav784CGwRbQgMBbMqHC3MVV0j72
SxUGiPqYmMpHaET6XPQ6aGDIqFFI1ChdtmMfmQET59mBN+q3WO11gosIw36LAVHbnBe61CirQGlZ
SpwX04D9EAb82MyQjxYgkiVI1d4STAY3ARQpA8CylXJt7BNpvTrGvH2bHi0WARbRpY+BGcQTqax9
XJgOQZhDWta9XVKL+gIXKSSOsbfMmWVomYq2HYbPBslXLeg1Pmbxalbzcz+z5C7sugivPZ4C9Ktj
Y+C6nFpIszbTDA9E9THy/5xbIszhJ4huhrpSODZds34KQ+YJv23rXxazoI9x8YIb3INlEDJTjRnk
fkxn2TwxTBhQ6XfNm8cD4PV155kTj/VAT9ZPJKafcfqo3Ei6kpAKThUTzq4mH3Q0VDtuYorUazdM
Mq/TKvmCqyFS+YW4F0L5BCxs1zK7OHwuSJNQnGMjBER0H85ZUPpHPcwJlI9zCzJ64rbtPFchGY+0
nZFobYPqzZCp6/MQl49DfKqs1hKg5fJFdBShxFp3C3tJEo0oOLydcbNl0pk1mzffAolwsZp3S0Cq
V7pEuJVBEbUPg6Z9UsYoGPQlBWCZCrArDNYxirZ9aFLple20yrcQRuEpEvLWNb2B4d7mwcg0QFQV
98ANQYMbk5tZ0w2s+a1xLY742R92If7FfgOLM9yNxMkv6pKQksnWNt/jluDSsxxM6Gxqmg1hcqjf
NNJqlK7LdI6G700vO/Bie4nI0JQM3VWDnHVxFy39rLN+bFVV/DXkFPwJCo5gAxJfaGGX9CNEWf6K
OIHo4mIYwy3lDHPNJxIh+zBraYsQ6HgSw26SUfAkKA+uu2gVeSAWVWoutIRi1mC7DOmcHGVq3FEJ
T3hQioMeij/KbViCGh1+6zDY/ed3/h+Yvfz/xoXEw/+L+Yvi38f24xf21L+GL6BNMQxJIKsKfKjF
MDH+F28KDCgQZsCmCin4hyn+0x+HL7CMujADE3jNg8aPtu6/2I8YvqBpiOB/CAcVQOPIrPgP2P3Q
F/zaIF6yr0G8JOBnwnoGY57Lf/+DikexeVlh2NeViRpbwGcCiVYsMKXYmjgH2lrnVIaYk7Txcg4t
T/aEs3eMk4qu7W8ar0eoRPzMt+5Yr+IlXNkV6IsnUKpBCQwOiwoPk5AHay8p16GLdg7eo6oe+XPv
zc2p78SxR5LozFPQpZViRZC2w3vI0wVY3byLh+0Bbo9VQcYQtm19cOO7+iPoW8xHFK6IwOmsocBn
XOw+62oSICVCSe1JSA7Dhn+RiTm0iAssNz0/eyui/CJh7VHSjtw3KoBpwrY9LgsG95ju3LTRmDyy
jusH220wt5bLUDozBwenJCpEzDjmypvu9ASz1gnsojELI89/gPPlko2yw5GlncFkHD3c3PLj0nfT
rqvQLyHvOz3PvrirK0F3Ke9vwatYDvCwFLvNhcPnbPwdY0F3NDFEA83FFTYYK3ileu3RduubxKQo
D0LAnwhCuzYE96cOLoyJPt0NrV32Lqk6VJu1Pim4OYsqOc+RV9qYLwAhurNbiTrw0AQPZNasTMM6
zYxED7F6j3P1NpnVZMrh5oUKI4NiLi58AInLFr8Ib/4eEjA8RgzAczjnRoUUY2Fjm03+sqc2fB05
btag2d6rWNQ5HzDvdkIgVZrqL6SFLise5xrOXZM6wzsUmXsekh2SeIHzEwsXwJz+OU0AujW362IK
1s+vo8ClxlDPBpU9IF73mi2zyKM5AiyISzSDwjRfVl/lkW1ltqEPf0Zdnd7OACB2/ibegUXaz2gi
MzhjA2hD8aMHNfiW0267592KSQ/83y4gUpMFrkPn55FrgiavCNHDXvr4bNmq+HrgHthxGM6X9ejd
B1X3fUyHfb86FDGcXYUTGugEHVAmVX8LdUpO7Ihyotefnf88qQ4Umn4EfqzNZzMCLKjafsmcshCt
SFvdEdw/6KvhoQ4F2HyIXWOeDUD2K5DawQjDktypvn8UNvFymQz1PUj4TdHhVscIoae5Zrb63g5Y
MW3lzrC9AyEL+ovbEJB8jhkGBnaDx1CRbeRQW9WUMP5dH0HxBN7ucxRbgPYCuKnWEfQebXdKpZNf
UVH0NyZAmsrWhtCAwjK3OsZAb26GGTm4oRrOW4imFscXsuyjfRPXy8PmNAIZHKydh8gfzvElpLSZ
AizOoOvydUiwUCjPx7Dm6OH1o1GJvKE1tD2gI/AHStbPNOrtzYUGfQX4diz8oGtLTyzIaqTDAlwP
iNPAMkh9hsIfY3nTUrlmvCLzGXFyTW5r0lxB8j2+9BcixfCz6hxDteyV14LmB6bcxxSP/mEQYTfl
qqPDjZvM9gDJNNzdg6XVOUrR7hxAIXDXjzI2Bf9Z4XK4h7iyomv/aGbTn3s89cNg4/Ex/lkexz9L
5T6VqkFaHRKDAfrCgcAXVbA3G6EoH1r2ETXk0qTMXn8joy4uVLrJnRaoMrIekLAF624DvjEqTrA9
VfgBal39omIxhLsA4pFyTpatDNYOfVjXQ7Xh9Vj6UeL4cWZIu0JH5qdlAPv8Z67xizbYcGXG9xHv
M6wry8IKz7/tWnrTJdLeO6AYX+cwdnk7OH3caLt8dnIClD4i5QmktTE9BhN2svZk/xnpOACfTG23
ECPrBkqmvgXStDG0zCFvdhvV6QqEipnnEZG01zNVeJw1As2LONrAMuVbtAvEFOBr2m0rwlAFJ6UB
rxn83qMvG/cQbo49OtBRT5UNgu9VOAOW3BrAcZo27gBrlehjIBWaqJ/9FLLEQGeEF2yCIz39Gob9
sFeXpktNVl/4jkAY3OLtRsSiHGHZ0pdqFcMNoV7yWoPqVnrjYvdovGuI0y1FJ+d1fMrJwKsPCUyF
AA0azHtnUecTUi8H2QfzA9A2u2uoGfYVzrkc/XAEeBkNe8Oa4ezjby/1FugjoxaYv+irXY/LFYDd
z5ZyDdAirHyh3wPK9fUoKv8dGCx+p2ziCjV2vD15qPtzzP8ArwPDA39OIcEvckApTXi9AJK8AVqv
RYZLHbOobRnR33K25Skg+Ay57vOewvV536AzBPTe0hzTHcx8gMQ2BdpTAiLnNl9PPYAPL0I3Q342
z0kD4LKPO++aQ+SWdRarjjcWfv1DgrbNTeMOWjU40AkvKG0fBK+0afjn6rXdUx0m61WoCTldUhfL
CWBnD8KTFRdGrzg2ga5xBLSwg5Y+FbtZiOHeqxGICnTH3lJpz5S1ywGCHvCn4orCQS3iDyiM4mLp
rN07mNwUE8ehNwgjr3uNsUnVB3HR2C0++OOGlown3iFpYrKr+yl8h0gJq6/GBvPCJdmFXgXfonr9
EfEABN9qYwdQFc2ZegwgxAzJfmjLYFreKg83N/RwTcGHXWVGd9Q2OUyx/4SjrOwjIcoQntNFbJt9
mOKebUjS5AveXwRRInDboBAinvJL+EkR1S3sopGhliHZNtkB/dw3hr3WECVlEzPVDb4qlOf6dV4n
JLiDFJjqy4gRmdzfzbz1jyBJd8+LWyHERwf2WrEYj8cb7+BO7O2XLghv+tX64ENE7UviTPq4Inch
g9iFltCGpGAwIyGOTp1/hcLhMQJU1VsUWS0N98yNZRB7BiBBfMejZsdVgmxR6Re9bSGxa9huYN4j
44hucTJ6bLzobfW95ZViys09F1xTTEYPYKIcBLSMFSkS0JihU9PHIakKESZbPq4WiekcChKg6Ucj
6x+e5BcNypbLEWZ8voZwbmxAWOYz2OxRd4gWA5YAwzxpiqTMmaRtmXD5BLaDOMRejMqhr0o4ReaW
iySTq/yeYJ8uVj46/kXH9gATjre0HUsMKG99g4GzYzVoReuOS7rX6Tc3rY9K9fwyi0EXh5O+MMhe
k8reNom41ai0dJtwzLHN/SX9p+8MpKwAjHCh7hfJSvg0uJJpEhctlI+nduBweF819mp6BiwGnCNe
f/gzgBZ4zKK3NJEryFBj2O8hPQVipLeE0H1iWDmidL4CUFYELf8hYTpEI/tFGMxrMHQT8jYKyU5Q
98Ox9ax9uhURBH0oiIAV1/UeOPh8zSivkHwjoH03sz4QxpBlKkm6py3YFzPV3qu/BO0+qjEh1jMI
CSN8LldabOkaZlHdbwfP3+hj0sYnMWvoP6PqYSIDsJcl9P39YqEz0pF5qNpguqtpMl7h6AUaKNop
a9foJBXQad7gAMc28GJbkDUJYKQph6fNmzBEqKb1y0pAlJqYRsXW1NfDxfoPsOY+9dsfi+vRoRPD
jpihA8oeMHWL7RixzAUWVwXbXurUJTm6ZLCJgb3gQkDzAd7mKfW65ABHr/hEEQI3giPhTS9WeRhB
O26PwPNBpoDb9cFiTndEnLXaKzV64CgH1RmKzCk3Qxrf6Qa+w13ST1eKrE0B5gGQhNZ48CsJPcxl
p2hfD8uE47O5i/3JPzAkDNwHqWduoOky3wH5yccKmt3XCNfZjiw+cgqhucSknyX8evJ8YM2jW5+q
ZJCiJKbGVCKVKaRXagMDOwZDOqwgXgVKcYtshuRqXvsojxQq0DlYQTRgcIf6bpGtsYdjt0Pm23Yv
N4k5JZCY4HZKF8AlQnRXmCUFpymsqlzIUeeL9cmLJlBQEOQm3o8orIpgXJZbIago4RztZ4KCVhJP
HZImwsF7xRGQvOse+UJuRRmfxpE+JciKyS0Jdb6u/QcmhVBtc288RLH0YPEPGjBdvvF6BDGi0rkW
wXMi4E3atGVM9uvWvkwtQwDZjwqMKrDyfhC/hZ86dKGZJqKMNb9WmAyRrr6poHQFNAZcaKrgzQwQ
00ueQHz9jhJ7Pk5BE2RxZN/+N3tnshs5knbZV2n0ngUaZ27d6bPkcs3DhtAQQeM8T/b0fahMdGXE
X1WJWjbQQG2iMjPkcpJGs3vPvR+WUbxtku5GppdZqL1w2D8N5HfzegHlzBmJtwmTYdeMtKGFnvIO
vF+bVdvATQwjAj5zodnzK1LDXc0ucejMTeSrbOM00bhfQI2XMouxeXMVbYakBAGZ7EsTx0DGMLIs
r5IduCy1hyHMEnwqz4m+9DitNn3bqYCgdlmy9U4rji3MPbHpxLnwAstRkpn1KF1XD8Kxc1m1EAz2
RTMLePDJ2EqWxB+d6tkjNqY/BKrRm3dl0oEEpGOMz8nghO9hJSKxKszSOiq7pMoHdTY+jlOlcLxl
dDbtHLOCPNFM+5ad0ilUytt48P1NoaSVrdNOxWd4JIPQsG7us4yJvFY6ORev0x1F/ljSgG21BJ1X
3ANPyMrJO3pxofiKtWjPDAknqDkeb2LbZdR2a5tUQpmNNFe1MHMEKa/Yh5zptnk1DIc4q4urJonj
vVWFI/5HmXQ/inFw1knOFK16KgiyIFLRN9HHh8oT3Q+htOiEc0d9z6QXq9nr+yu0UNkQYc6znbOg
NmKBbtIFv6lH58UcjJ2n0wAGcty6gT1iB0I3eJvaT8aXoXRKNF5iUf034mN+4z6jgMVIFwZIfeNA
CLXmWS6MEEzkzEKcDs8tC8NWa2CJumQIt+E3YJQPxYBiijapdewVs2rJsLO94lQ+Lvs0mT33jj8s
D6R41bwFYyoXokmj779dN3+ATgvzlPNGO84LByW9XP9yQzAHWr16/2gsxFSubOApxGLtPCxEFZip
NW9AsMJjPmXXzuxWPwwQLMarJSvV2Ca4z8JnLaQWeabh2DZFwiCkBeRSWTME8UJ3FUajPWDVJD/j
hf3S3UiRB/HsV0xm1n6ty26LrDdOht7Gm34hyEhiAZP132CZXBgz9xs3CxfyzP+G0PyFR8u/0TQP
U/jW+QbWfNA11CEgtnz00JQWsi1dGDc6XOy9uXBv1TcCV37jcHxR3Zs0qh+p3huXekHnyNrV1/6C
000LWJd8M3YFhBY3AuCd49lz4M/zuxGp18EOL1E8sTZq5anL2mDOe3f1Lef9f13zfy+c478XNtfv
+Uf59auyufwXf0ZCdfcfDs1btq3Tn/0HIv5nJFQ3/gEYziDRb971eyb4n1y5sGg7cfhnjNxF3vSW
Dug/pU2hkzCliwkVSTjfadL/Rtr8bfSES+katDuwLeIrcVUyWb8qm4aboeJNQ7fn6WAimOugE0pM
Tpfn61RXw3gpOPgdXG7PfYc3cHJZ72/bLvHuSbdoK4XWcKmXMxMR1/ZTq0GWanfOV2lHqHkVE/Bk
mWns28GoUwZEDQ/Ktaxt31jZH6U5v3Tm/DUn/t1P+hcqfPlVXNKy4Ou47Aza+s0KgLHo87iW7R49
P/5iGXO2syjLgzki3ELddvC+PCw8T/bJ5Ld+ge1xNsx7cm9tU8W7CYTqPJuyJFBk7q2oqfdYmNWr
TDqxiUNN7RpzWagbYn+WWTavY6uPn95kx7syccqDP3FC1/sy/ptG49+Z8+9fzDYEl4lbyDS+A/J/
UZ/7pqx1gI9m37gJAfhuyt9ZE6ZNNYmS+YYzzSqG3uz0kJHM8djKLS/C9FhFwjk6zhjv+oTD8N8Y
L8uX+euXbRNRMUk0EwLSEed/vW8ymA+DgYcIcstPIFWVBOi27fXoj8ZWOb22xqyWu788V/+CQf8X
PxQVwvO/ayUXUOvXH9oZfd+56F37nAv9GncVLFisBD0wgoPHhVNPv9dGehr/WNn+7a31r34uECyj
rw3aVv8H+x4mE9qH4ufWZcadbavySBnAY0ILwqvUIUBjLbv9z78qzYMLhv7Pr5gYii0Yx0J/Ebtk
16NE89ff1qkyq2DXNe7dYjpCsbbN2osi/TjHsvui+t/8dJtQvAJplNuODDBHZ6N6aBpLXun+RKAx
7xgoaorR6ndj3zqPGgVLqzLuw5mwFpUxu6riEgdKU7H3OMgyWdu8I+5jT6+Pedd+to6cToV0zGCU
xIFt5TTsSNww26Iht889gloHoHOYmmzexYksHkLLUxuTcMBbxnTrXepELmiku2qqFNUstyK2n60R
PXWo3QhzOUE1o6i8B72rwbK7irwGbLrXrjSFjtBqtnmUuVr+bEYl+xcAqjiIEnSzAkhiV7KenTzb
zt556qyNWfldUDcNM+k6R87aHrh5fNOMtCX7pVtNvqrhyO4KkRfvQmogRXyBk7WOCzaGq7KgaN0f
cHobenZu/D7qGHdjmiuHG/mE6lFv26QCI4ro7gnzidd3HrrHOQmzky5VzwhoUkRohZ1jfJVurW/D
Imv2rRyHZFMZjNEJw+Y51ZsXqyagT5dMjfgRxlV+W2PdPhNL6B8yo/VOZWOW+yLhPL3yWp5cEyAd
o9mQt0MvRwZUlTMnRJ1voRViZsAf4uh67oofrZFV18zTyXbz6EJD9Vx/tiPGsbCK7qaNi7DD5rVw
QTr2mex97TIE4hD2MZJJ+FVXifUQarl98nPbCNoJrd8F5oDtcNKrBCV33MAYoP1LQaY+SpamnJZw
Jaa6z96/MN+QiI2r0aLrArd449uRu1GNdgHV7vbkOtV1PEU7SBn7UtgdhpA1zEcDnX8Vle0RxONj
Tp0rldVfvkNO3Y+yG8ANtVOJm24odedMNA7lHfoSLKTdfbalsvitXS9gCBVMjazJBHuoA7wCIEvn
tHjANI7uoVTlRZhtjUvlDddFX01yVcUSs0bBlHOZ5dZF1OtWswx7pnEydgpbIZxvLfZ35zDpp0tJ
qdaWa9Q9AES7nCi5GD3ETIl3HlU8g8ryS66GPzO/qWeCpCaVB81J8UfXpAkWoVFbe3tS2j0jYsyP
KfG1veZm4hKR+79pCFVc+xUSF+zVonRX847EcensfE1wOA0rd2uINr5xxoWWl8VXOGgyMFKJ3MMK
cTNblfZGHwJcZ8rRzSuGeA9eqbfBNM8/3HZGXOjTt5ih91Dcly7sDlZb6qgx1nOt1zdtrT0ZE4Qi
QnkfhLMjH0Aq6yP1TN2938xrix/6Wc/MRNRzXkj7hiYodGGkwB9DFtU3fe/q4OSmNK6LyW9oIXSZ
uGT2LnODCkAyL/GAs+LjTEvTqq9IKVWEPIVrHugToJI4ztVE06tnbKa65elpwVa0Ge7YMJLspYYu
mcGReuaUVhAf7qqdROGvkDX1mBkWHbNfzNHMgsaYCgwk3k0bVr1ync+F3BdlOt3JkPCH0XvgC8yE
X7t6nwW9VYRXmPx+vGos/9j0oWNeCdNSz5PguNBa8ccwNfplsD0AyaE1df7Wzj52ozxRRDqnFNIS
5dfiCJlUZf55EEl328ZwlzrB5puiB5IZgNtBmR4LI5ouptKuDK2xtpiP882o19PRcouPbnixtNBb
98I6USmuJUvdTfwzSoma5qaJFmQ4jBemrAIznMlgC5ge1dVNNTK5UNWl/WBWE9g0rD1sgzp7bskV
8DK5NQaR7wRvrc+5LPMbx+yLFU770uoWpgV1B30212vIkAKdunfcbcjmb+816JibWdTdOWW+QeA3
UaPtKtfUjzH9JpjE7MIwF8raTAPy+92KjGRyN/ErPmLrlFe6U6Z7JroS48JDRgR2T6xrDpomOgGR
PdGsmO+Gs9OMoIE4JBsuZflch7pzG/ptvuGkTj6CMYzLBF6/ubMancNrSuWGHHjo+xBUZqJjrJzb
KzFYxa6DWzmrMpx3rSGOZaee87l/8AnU7M25OHap4i2k8p6qs4lsTJAIdTDpQdgmdh1vkhZS08GB
5HJouNhdiZTSDFrg1LN28AfenZ0o5mutiNON2RiXyq+uwzZ5int5m3ea20EH5PKMmxntckFrg+yL
b7j1Lmn1Gkymy7ZzzXtrDc74XLQuwEBPzAX/YmTLYmtDu4mQWz+zNOuZrR63d56u5XdsWB+bbrID
LU7DHbqZfWsoP90Kt+1WQ8c5vsCtgpqHuS6Nyr9KhjrfyRyb3fWovLfJAPGe0dfw7zF8gPEU5cVh
1FJmb76iAEwrVbBsmvXPePTswFEhRg99NiuG3p2iefrZh/FtmmvXfe1mYF/0yHmh561tU+s/AGUi
1H2n2yFrphe1LEdz/zFWoXZwkACRfHBqu3FdZ96HAWMYmEM9HgAXnaNEvT6x3I6nqhf9pu73tf0z
ZHTWpXTq4YHuF3xi9EvGoEbhVeSR7VJQx6vaGNON15q3+qg5L8k0loFGk9++k7a+jqiOOGdpjYKe
wuJq/F/pNFD9N+PmzHOk7QpPFPtY+h44ln+pPO2lbKKdI9W7lw3JiWzJOh6YI9MiFYClut4t9nG9
jSYEAZkYXeD4pTDXiSvHt64fGfYdVmOgTPcRGvKhKzuI6+bdNZgHYir1VY3NfaG86NaLMhRDw76u
YQA3g020iHK/oPbK+jpfsI4hb6J1LTL+glTV6yYW/l5F7t5XpDGsITXoMxf5Xlade8gTS77rWdht
Q32iY933sgCt58kU6etChZZu4jxlutmvlj0S5DbKYZ4Za0zqhKV17K5RCd/BwdW6zSubJkb9LnXs
RyOf9A0TbtobgkTldtan585BxwoNedOKMVuPjdPsYqf6OURi61eNtaYV8KiF1YlowTpiZqzmsMnC
4uA6HWjYWuDRY+LFL7pe3DbWNELNeMnKdUfIxjnKt+bov3awI0KTHt9BZK+VUwZxNX/MTolp6E5b
FzKNz/zsDfO1ZXhHWq2tXV9I9yrMImcPbdMFsT9f3K5Lr/zUHNBgS/8taf37FkTwZcowXEr3tdGq
56Qt3L1sWv/W8CvsUFrNMls8CUdWa1Oz180QW4+lPhkB08bVVvly5BGiKYUcGVxHmzdBaczDwe9d
ecpCx4GTiKansM5OaWVFa2EnD0pQPTPg31Y9pCQ4v7kaK/+rl8awGvVmU0bGh+Fr+knDIjuHXmHs
SAFgEUTqOmlEFqRZNc2rQpuiYwNrv3fm9KbkOH4a5sm6tTtxE9KKuJNzfO+zo8fjdK27iot/6GOt
3hmdOjj5eInDDzeNx4AnYJuWKYPZhcQT1MMo8Kg3WGFXcIupeL7VGpJMHDIkUEufr6aIwdGcmH1d
OxZgOAcDaIQX63U2tfNaE+aRFKa3E8wIygzzIQrZEI1JnlzSwaI1pS0vcqIEMWNT3AKF1XwxQWTx
FMJI3PccODYFyZl9aScMmfTQdxPCVoD7uFxFI8JdPf+kTu7UyKeOM0Nky12mTV27br3axzYazkr2
3hqAhm1htS1GSgWLixjVNZJJvMX5oeMkkdm6lIxIG5iyfVU6VxO1ortRYwNmaAQyMA/6c9r4G38i
l6JbIO+dpkm50/NBMK1KRNuSYUXvVtJafKoOHNRxtbMklLTSZnFwpnnTsl/Bri/8e3YUVMmkTtCL
Jr4r/EbrueZp+VqQmdlVOSqkMcPGksYpiaQZDlxVJO5TIoiyN00qMybBxHMJKaZvjbHLN/hIn/1o
Ht0pzl5Ek58AZ519bPK4t+xhCj3rvxq/P7g0cxaPwpP7KPyw+zmwaqWvefNaACLzucLsWTb0zrqB
KKAkwzrUKVs4jaqvrGJFqy4m/ungO9WxUSdnaB+nptxR6ZGsteFx9sOTUAaaInkx1rwHLcEuRo6m
QaxkkIPtMQXEgmYa4Z8TU2rGihhESrnRqG2zsvCg7EfD30Q4UrSrAqS5RZ3fECelokgOdIHehSPL
XjQGg5wCjal6hr+f/eyz1MdgHGChQvN+9OsnRd165x2TrEiuQUhuZHdnJFXQT++VxS9C3g5Wa4rU
xhP3bTaxW5tPlSC8VEq0/ipZh+w57Uh/Yu1saBo6piQwacjZd35+4DCLqP1YE5xfSSdi6+tdwvhx
SPFOFHy80zd3ZsXKQ/hd84edSB54yCi8zZ8VcPMhns33yJJnxzqW+Nkbr3pzJl3sPfMV0tdeDU26
c6wlNAeVYjdfbd+2z7hyzjmMwoOVCI+EYRp4Y1Lda2N2z/Jnw7VLBcsRMlJ0g2WNpR97M4eNjjl/
UU9v1cozUhYGH81KDSFOXVr9jHN3hUkbXrt+y8GHNILtutNjBkiiqJENyF8E+jT69qr3YCQ0o4bY
JYTJcUkzr2w/dG81lja4GEf667mm1bcTZXU1zpH88qwiC5JZaAdM6ehqLooAVCA/5kM5afQpWiqQ
E0at23nVJjPY+045rdllHuOCuDogkTXeFJbu3SwZryCW7Zc9avBVEZfCVMW4S1wzDLr+sVWMOwtz
IilWo6Uni9PG66hHMY/z7BFnGsXwkmWmthcQCff59FJTr/mql/DstbOkwHuBBkV37C3Z2Ip9MV4F
JV7pWmuZs5ImxDwwGC3zYNNtcxoLjV7cPrwhh8MmEerUvWtkbh/ysr0yOBre8ug3+IkADYauwWrY
sqPhWIuuawVnbLryLTFydZ/7Y3LA1VO31A7jMEvbNt7tcMYvVkNNosAqxhkuUzM+YwQIG2jveuzi
nTbXWkA3JJiZZY/+UmtVjIc8rIt7Xe+dI4XRAHZOOvPKoNandcdoz+MTrd2QZolpjoLGFA2FX9gZ
ImWasTBMVgxPT85RbPknIzRSnMDpMIa1uKJZqNr3rqpuY/JpGO9LWB5/q4uJ7UzDe6cLe0eGkdON
k9gckOsiPdScv7dpW7+JKbVW5SDrU2jOjFizIwe3q+p/zF7rfxrVMK3HecjY83VWZq2lKKwr2JJU
rQRRmVWjzeNFjwTEpWXEztoQM1sBoxTeS1yKgjdoaqcXmngbwoiiejZKpT/MuSA3lTQyO1NilV9i
w8nf/aJQgY55xyQpzSJUrWfHqGSzZ+euG57TwtTMra/ymLdxCDxYxtp9BeB9cluKitKmnPw98Tq4
0rK24bBK1uYAdp4zUw9y1YehF2R5/OE2nRtwPw7nxDSeXbNx33PO+Sv6RMmX6Hk1rUCbhjNyOzhS
r1FYxK6DOV1ooCPvParc1qNu5e/QVsgwaty6AwZZZaalsdb5Ot4M4Ep/XZqkdmPFMYGRQPdAWi82
8KTo7IJisoLYjdc3/VqJtMY0q6bn2Cuia9NLzK3WGw9SUj1QyiZ7Ds3umKFLbvj6nyIzajb55JCc
s/zVTO3DKddVAuPH6Z39un3oKffODvnQ1ZTEjcnOzoZ27xjq1planWRWLm5V0j71hu+f2dHOt43w
k34DnHE3cP7bDph6Z5WY/o5Jzu51Fs2ntGis1WCNxWE5jgf2rKwbblJKG51Ym1ZSU9HFl6lPtznR
odmd15W07A+uItCBm75xApck4ZqMIPUk3PQMH2TuRBMlZ7dmh4rSOdsrZrvVRhBJc10TS74mB9ju
zbgvLs2QaXeallnPvAfqezqZQ+DHGJF6bk3QkGE0QC8cPcnpmdQS+TX7mNBQttZ4Vfl+CmgLWMwh
x/pBdHu8txqzPUYWCWuLqu51WhOMs+La22tao1/pmhfejSMsrCCEuNVt8kdAWvlDySq7zMIlw5a1
lGYDv+QrfWK/VnguoiRvG0IsbZvMh8RSE60Pdgf/gNRLhmXM3+KQnf5QROKoUTfzlA5R9/it6IMi
d4+1GrXDKP3muYskji6m9KoUZX+2J/rWA2DrMkATsE+apWtbfZ6H15DE1smyZrXlvHTdeTkTUlQn
zk415HTN4hKuM5Xbz16ZNYE1atolnLR8o0dD9Ura1LvmQE1vILm47kpo2dxsuNAl8ba8U5+NlaLH
h0a/xFcm7zSmnn2pCYWu/B7eiEk3aD9dSLF6HBUn6QkHvSmx3uiczq4HmRQbvTUJ5flRMX7maRJu
Rd6JRycbq9d0jrzbUPPmPTMEjSs1FS0h2rAb6OIk/ITBmyPNKiMkDNapsnv0uzTfZaRwWrKt+rjL
6a1kR99L/4emcYRg85Wx85TVmRz9+DnDxZNlmrHxvd69k9GMbaI51WUme7CrC+1jihsGOmmlaZ/Q
X81zPYtmy8B4hqIZqkk2ypbuT5Fm0yYR1VjAAOjlJc9Fel3NbIXZK1B60PAkx23u3VatMA5j6xgf
gqKTg0ZYbDNbhtpONsSKXfASnv2pItDEH/VksnB3uh7227OCKK+6R7qBw6u2pPTA7bJHihu7qxwc
nboSahEYe2pn3m0myeKGdV/sCAnzJSHklYfU8fONFRb5Nq5GaS0lHQjBHPUfe3Bf5mbVisBP3FvR
9Wha+brJNes+b3nd7rqeApGoGLjKnpEpECqz3zNkVa2HZHQ/u5l1AS68q16rOYzKS0xvu73S3Nzd
6uC7t6HrkztNu4I6tbnyNlNjeu8ufUM1LHxL0aIsaEywycluSXXY54I5E4/WhEIeRK0wYTE7cejl
THbBsOyNtMS8d2jveeS9znbe9Ecqn6NE/2MC3n/laz+UPK3573XkGEj/HMvxb4vSfvm3/l8a1+GR
tfn3tvf5x/i/3n5QnFx8/TXTI5b/6s9WcwLJ/8CmI4FDjx0V5SbprT+9b8f+B40LnjDxnFzXtDC3
/vS+edH9Q3hMcqLmhcZvhLL/631rtkFVsq3zHmW0uvmdBvovcj2/lSnSLissZE2LdnUWG5TLxYH7
i7EKfFN2LH3dKz0AkyLYSwJnDbEt7icSbzGb9gxYiLxt9zrU1khza4hMxpaLLDwCRu18OQXzGlb0
tFRPSTtPX0VYkvT/y9f6L1zP3+oplo/pOAatTXQ68MVgRP76MVmGLAWAbr3COxpZYAGSP1OKjnbW
JeUTrWAd9LgsoDus2i5fhTZa59YetNeSjBKD6Mwk+/mfP5Kz2Lv/9Ca/J80D55F+dAVMJd30v36k
QQJsmt5gfMxsgeVCFLs/Zz8Bi+6bpWk5bXrlcuCc/ItX5MQNlzf+c0EW/KMQfnXyO5+STG0sFLOG
e6GWN6JjT3tysQTe+1m51+GUpcToZeQ+OMpG9rJc96TyKLojR97fdUWvvat66K58vU5eFcQq1KkO
GhnMmDIvnu8WZ4shEOeZSrMqyJMCsblXrG/UQrHy71F9hpt8nOybKaySx1nM8izGxjtoLiYyZxO7
NKk9dqDoCMd8ysZuMHYG6wPRT/thOKQzeipxfMzJubgXDTEsjxkSF16o6KnCn0fnyqsaM1pFzkQR
nMUIu0DolTJW+C2lzxxfa3gtRjM9Ganb3ZUDdtY6azUCnApFvV8lEPPG9j9fuuXx+e3SUeusU6xM
TzdsifObrSxF53mUiOofemHqt15qFnJdz7O4MBoTMUI09ZADtw/zFdkWcVHwxPbabDzaZjQUerYm
KmnObsILeebEyBwTGWvWRm+a8CJTu/4hDRMjzTQJDK9kVLnGmiRvczTH3Lhznd4+sxMhXiZk/+M/
/2q/gRKsGY5r8BhjmFuCN4C1hEX/8jx30zQYBq0MrxoddejXSSW91exr5Vua1i48btFQKeHN6Wfs
uNJZwzoSEsthRt/sCK7XKSMX6FeLur8BF357hPlkHsNFmSzKJEWDcs/vT/6XT5bpjLKZyDq8TXVe
PZZJT2MPSpX+kg05pCdtgSDxJunzWwUQdKfXGmKGiiYXhNuzGrJIFF54f4M1fFcD/vMpXj6Va9Fl
6NEcyP9YpX/9vlyHn6qZXvE2Zg6cLCOG2pVdlP6TMafsVElJO7RchLaHredo8dtgVS4Q+FC+d6Kj
ayKxNOOJP/P5vCq0nrJG1TZxwXb4zO0iu8liPepR1jLn7zp7fh/Ct3x0FwCFKJ1pCJah37ilHBHF
sCe/fvMqTXsv7Ni+k7ZTvrcEwtIVRHzEaqnsj952WqagUV7Yrwhc1S21Fh7H17+585aH5rdvkn0K
rW28z4Tp/D7mLfZ9dmW11b7Vyq/uK7/sufGKRYopvVo9CjOtoiAciG6vlAAP3kzdcgs0pTd9MUCj
LFepO9pXfWrQHl7VatD/5hN+vyR+/YQgDo6xNPaaross9+u1JghkckAMxzfLL6rbRIj0OW80Pd7G
xgh84Rk5k2Z0+o+CXg4TSltTOUdWIeeJgufwODrK/VSKXedq9IRf0CTmtvcmNSU3nAvH18GcaeGa
B9RCtx+mDBm9KX+6DCyctjAL2uPU18NrQnEATlWXTFeEW+BEOenfRNYSMXSoh3oO9Y6rNbdeo22G
qZI//SLXbqxwoEzAzGeqwBkB+nfP5v+8dktOGF6MHleba/gbVTQKPY/1VCeaOUUINLbvjk9+Ypd0
Zhnywxub8CHqUvFmTH3kceZvOSvrGfkdop84m3bRhvc11dDNapw+/tv7yseUcy1XUKPtOYZp/HrV
srY3vMKKwjdCxg2NDiKjGMmzeNBWZEN5P5bMHoEa6adzlnTaE4oIYbCRZoMIr90GYzEq9VHJ1vnB
uK9J/d3W5NeXCSuIT1zQR69bRoxSG/Dby6SmlgToNSreQ6edD32OpL5ylcov4PYRhZqq/2Dltfu1
NtbxTTeK+C3UI/+5FO14Tm3sVJZyN0ewbPR+bT7856/PsX7/fCaTWkzb0JedE0+l89s+hWamSWtx
LN+VVWhYU0w9D7fIoczozNFFXvy5DdlBKDKs66L1Ba0HBUDPepqq3j54dFe0G61KdLXD5BuQNBLL
ifcOW4XqFDPzq91SFkhvfUxUlVFj83JC6hrqHQxDWD8qL+ZA7bEzOdZJU73keZU8UGoah0cqQqfP
IbWXHRPFC/kBkVnFW9OPqPrpKpcazGWGzXqw9QpVnHLKryExEoKpjDQPBOGlkw/UkF3FhimOFa/F
dlUjYvQMImgY1MmMZzO+xR+nI7GrfPVhzGZ5UM5YfrGUl94LshMnbjYmSE5l2vWfTrVM30UlifS9
BVmuB3Hh5aeeHS5r+JgTZpSG0g6sqks+OU45RJfU1USLxw0eNtUzjiPM05KNIlMGX2H3yBVzq28M
nRluJ14qDclpv0rqa89t6vlkuVY4XuGa583OIKJp3Thsu/IdTZGdscbj77+I//q3elzCGigSSYxG
yzMtmGN3jtZjMXKf14453yYcLR86sksNgSKikquJgUnh2nPz6s4HYrqbeYC6K+kAu+tp1zzVbEhf
2F4xD7cdbXEWmK8Wu52IxVC1IrG3PXs7ne1DVh8SVRoLvWqY74mP470ZR5n9QCOsyetOUyY3tlkV
R80Kw3tWBqzdStnuy0xhbx7oEhpo25EePkTSUU/cCVoduCxKZF/1wru0kZ2/EDUTrzBq9AajXhYf
9L1Nn32fc9pV+aS9NQjm94DuDnWenT/I1ahm1KtMTr4JVR+XNKMw6sjZ1zlKamDj4PHVdA7RMy/u
rOuui6ybgv59uUnRjbPVFNfFLZ1s+RdoOTZtw45xfoX24Yaoxgqrt9GlXQfM4BOLz108NyzZFE7p
ffiFhOReWbK1rhDtqW2JE9J05NU1VkFl+phd5tz3P90ijGRQ5XnJ25feL/Yx5B8+Rtd1r0kU4IG1
UYhhOPDv3ZNIEDckjqrriQiuuyJYI5lKnGAvt2D/YZD7bipf+35ufaoFyzbaGtgCM+BO5D13DTFV
+ADffY77VruVlBlTBSJgjDQsuLOtD0rc50JC9FcOTzk0oD7IlxEb706aEaKh0fivIZVbV42sPW3V
jot2leicH9HVJLU0cKkyX1nSNt9Ga05/FKWWTujIITrJMOoFgG7dRUfGP7n2sUCXejNU3XsHSK9Y
3di0+cTMXvFcusBYoc37VkTRS1VMg0Wka+YOZxaNmFZUcGvOKh+0+kS5kcXaqrInIl/mHbNF5p9d
0eFG+yn3R8zqeUYuhzD0IzXfYxKQN2rKOP6YO41aoi533IdqSpqjzYbbW1WScS1Warf0B816+wpT
jSljR9p7b4X1K0r8kOLKh+0Ny2BX8NW67hslp9UdmLQC5BKRvIBLMQGDmpuGVJ2o0aswrmXAjIfm
3RRJ9NGwpJ+aXDDwRhSFQV42ppUA4oW/3AUWPLl0RzwhfqfNCrIl13iIjHoPbFV8zY10nX1Fwmtc
637FBw390HitO6jUQJZs44Osj6sbo+NAuDYsV9LZb3ao59wGVhqkxeDdR5YFlV6P00Sw30oWgKj9
P+ydyZLcytlkX6XtXwsyzMOiNzlXZWXN8wZWJItAYIxAAAgAT98nedUSSf19b2vZZr2gFjKVcgIC
Ef65H6fDx5X2eJyqMHvthpEZpV2kACK8FkTGFZvxhRQJyEOeBFLF10BnaM1u3Fx91JB0vtTpXKsN
HCyL3KyaNWaQBV4bFjGnSLa9s9AiogpHbE1ngEQ4Szredc2iXhovta6ztECazDTixvnYoS9YW+16
FeEnDNlcu/FL0DTtsx0q+yrWeXQNj6utV9QiVR+Uflpqu3gKuc45R1JWfTmTUfcWRgxdlPImMh3n
pywz2T3IB52vE9IgM/6ehA6ccsKYtc7SMI/Xtd+Ht258XjlEuIhvXFD9JaS84NO4k3jyavxezAia
6AOBOnnOBP8rRmlR/chjNHnLIAA8uyYP72UxV+9dzsZ3m2Vhmu5CMdvx3SCbzubXNONrrcUA7MEO
EbqpAZlcrjgxI0cUeARWXSeje2ZA09ti58mN4gGm1jGNhG9jFxS4ObAUXeWOgqYQ5nru1mLwfAiU
kFiePexhGI7trnnKJnKbJHRdFq3YbrLvduv7j22n6ckkMDo89hAFeJwbDterbrbrS5V4TbOFanaP
ybNf53Um6ELq6ktH2nClIjtzvyaFDU4uhvFxQ6PM9N1o+RpM+tIrkon5TlGabY0b8oT5ldcRUdVc
lUgZXwoqZF540HbTgUMPnE/P7S2gwln20E5jTO1zE0QgA3KhiZZ24Y58GorTvDjQ4iiK6zHpNBhO
sFUn9qfv0yKLntJ12JIzzi9Rxehgm5lGjvASHI5puVs/tPOir0f4IuHWLen8YRMQ3QtTRjcFv26x
BlQXUSBqO+5D59XsDnF6uPc2sa9HPnZFHk80JKn6dmmewdsvp4C2ufNMyNjXMSPQfMe52noMR9GI
TcX6IkgPKs76AQvcGpcQy0xQpHx3I8fGA6MHcRf54+BtuW+ThwX/OfRtr9CXZblMCMoLSa41N0Zw
NdfEXEGnsaYRIYmugJHFj0MTFnQLLuX8TCwRfsxEzu8xbILwdWHC+sUyLaQ7mNOMwkXugUAcnQYM
RDSUtrg7n3QZszNS9RTAVmmVG1YBmkga2eG3I1Uc0PbnpuFjXbSejx3CPq9ltlkaDv65EncBSIdD
r6KkvoJ12V4ikBfoGTYJxYsx8xi9T6Y+u9NBmslNZ1PR+wgV2+OjLUqNhMGmuQvTFyAg7XgSbEA5
XRn+D7GtuvbIOHTRH3E7Jj5/7BEer1UvyfbV/uh97wc1B89lUWI56SPZvzBQs20wEHnk7DKhk2Xt
iboZV6iaVXEzd01NZwktDAHmw9S99owe/a/TErMZD7zxFFSmcy8H2w/mrWA73iERkr3ZhrLMbjTL
q3vhC7qCkWTc5xFU4i7LcSKtMeQFGSiMfGkJlDtntCXObJwZOiwOvUvmZJM1uTcdTJ1n9zouIP7k
SVHybKEFh2TwlLfn77YdH2ILM8Jlu8z4OC2h2uhCcnH4W6ZkXcf+JQmuChjBrNEZnRLHhBhAdYFn
s3Q3yA3WO9cEpvamAq/aYrAm/ZoMfAFgpptpPzYuzUWehLi61lnf2STYK3NRWB6lM6VOg1vKjONk
owiFYC9sNd+0EnNmjlrDeuXmQDBad7rpsqOFd8beQEi0HgYoFQsEaj1XhzL362zX2eCadm4ROMXW
s+pEHQhC6exCscH1tynPmmAP6G7R6yYuYLA4jEBe48yAho7jAihZB1Q72zaIquccpSrFvseVRVq8
UxJ7ZeuAOUodjuJHlGd10/YFvMnUqcmLZwqjKA66t3Pyg4iPm5bHugEZHbUkk1im5mQ7Z5GkQY/g
ZLbqUlnHRHGXAaB6COWpsFMDuQVs3EuknfABdcS6gfgqxEYR7vmOQbN8S3OvIOwAMuOSbAmip1gw
Bw+JEhRNxVV/BHOcH1prwu7MmaaM9vVs988JMa9XjfMjvvDzjtkfRDYHxAK2ZPigGKhgs1py2kPv
xFjYGpqIzlWBLxrNHEQ8cQMQVVXYvAWC0jeg6HqsTkmQU8DJ9aO+LkCXv3DGhP/b2s5yj+VgKrZ/
00VJ/CxPR0KR58h14qimpkXbxQ39t1K1XoH/eHwng5pdWrL+DhqL71db3e3fpCybXFJ/9V6GeXQH
md9Lt9pgBiAKEzd/IUqey2B/koYSDp5obDadKiGmicD70Xb3k/SX4D6JVNcn7/ZCJMUbEnHlJNN8
6HoHeKSkkStwIn8loWTviLRjY9eRfPLTTh8cpDQSyLm9MSp1QQTLaceRMtsqz29OmmWMp7jWR9eS
0ZYx8bztuw7Gs9N0O10C0bYqFb/MVWT9hZr0o2/mX2rS+UPRnUJ0IuEUFXhIE7/qEksyohXyBP5g
7M8BYqHnmUs+Wl6AxdZnAJUa3lsqmZ+zUYvnCojua0DRAS1t+aw/nLEID6w+w5dQJua2axfr64hh
BzI40ECeOvHwtYN+z6flQP3056JAcqZ5//bewX2DnmBwYXPS+G2cUow0Mc9EJj5UxIts1FCNA/YD
L71QxVg/8XcgyhvbdvfLlKTIsMw1sVLQv35fjrX8iG0IxJR8TEygVTDeg11ZTn1BLgrO1WQRdBrP
tZCuGV8kuA+ORR1chlWW0vEGZda1tiWWFIU9lppp7B9geJEWIXqwFInnxHMYQotzlmnFZnd8SoTh
TNDH4fJuzTyOVzwrQ5owhHzuOIsr+tDPIKGkM+2t5UpOdj4JqmfdGMyUKajucV03MJdWUZ7kpI9N
ZNx1qC2IcsEYEnYUMzHI2IzVKzv+pV+xsGJLmRiXEBJJnA+b9rASdQQ02sopQ/cqYgPxyK3ctCSD
XPXViHg4BWMe3CzGJVKfLssEQclXuIncuT9VMxTaNKr6164T6WkaZlGtizJa9KaPAqfaR0s8flrQ
Qs9FA0PY7YyMe9haDYHGoWgC2NMargWBl/4pH4IArFoW6AMuluSryHSy82Q5YlpoxHXowtJYdcoV
H93iGcBcJTdSNDj1DVj3BaOOEyz9X8xUfkTxfrmkznBqn1pD5olO9G8yWE+IremHsf6I+WG/4XjL
31rAtw/eMLhfOYjnYhX0MQ7qCm9iPdRYPFFVxhuW8uW+4pR+R5TMuTKiJY/355f7byVtZ1Wa4SEh
niDyQCRGyW/yJntnKw3L1P+I+yZrty0f/yl12ynbmTl0bnSkIZ4o7ss3qSrvDsnCPSz2yDavdaBe
mz4djpIiE87Zi49/mUllvLd8aHRUZ3BFt77UF+gB4dvUldQJVrnXo0iq8dFKKAUIVMjcDasp2zVW
NqtdCwaFDguBAijSVJRIIUft+RxdtBmVwIbDSWl6q6uaLUSp8vCalEgHdjkb4VbojL1q3k/wtHuO
wGpN2V3jwM/xsILkwn0mjg/itojG7jHKzwmfxfMZCEAeufZipW7oHKjqDSkw6uLnkn0Gza6ivJ7Z
9szrng9zsdj+pDecP3D8+t2ZJiOcABsh5zOAA+TtowPwreC5NWL4iwvJO+ulP19IzIkiJggMJ+PI
/kcm9KeHhRcoCPpJ6nzDxWF/KW3j7KXbQl6KBnkBbVvRlojZyi9KnLutbz2rMiF6AYTo0slLd1+M
ERknFk0ov7NvbXKQNbulB+aH12m6Wuwu3Baybr1VAYVmBwCELRtrGcciB8ISms151w7pI5QUcOpc
baZBsKmSTHsCrfpLVgUwHvnob4wM3MOfX6v/9qx0E4cnJQnuwAvPYNfz0v3Tx18iWF218tIv5OUS
b5sOWXZL1rQnooPf7VPCFX/FPxC8ejNONfxfCjtq41TOPScQywfm5Y+nFHQzMel4KgiRlTbRm54Y
052tsMLj9tLyhphqfldw+V5ZTV1+tyrL+dJXdn/bCE2+lmeD3iF1uX8xaaAr5fef1+eh6Z+L2iP+
MX399fNpNxmWAozVh49N9B2ZPr/kOdstYN2X4MWoGQ64g4VgXbgD2J9Ea+Ft2ZlUBJz6kKGLM4WP
HnfheFimEfRYN5UTsEYnfgv460esgil+9ID92I42RB/sX1I+hX5bYofvc/b1vj88tR5SySqa+/k+
yNrhEHgFrg1rmHcilsNODpkL5o9MLM7oaoAmHVb2156N3rQJMkd5jygctUKlluaWTWxMCRLomEes
FJNziq0F42YJnbH+OvAxP/2p9r5bgKXD9TgEkVlXEWx1FzUbKj3IEBJgiTsashd1eGxHR9wGkPGr
7UK+/FbmkXdSOndeh6Tuj3mvm3upkvk6QCtCckpQ2dsCldIOs5IFbOJJZLNvPAm7tW6h2RGmi1y8
YnXiRy/GlHjIG7SHK0FFA/vlKJOfYkrHbwhIzdswe064sjQTrtUsNdv4kZP30VRt8ektXbzsBq+d
HLrfIoBSWRLaFJE27hztm7lmy+1NJHkfOR0YokZQ6bI1MkCQXp1DazdjmRogMMHkPS51SllSGIne
vaFrxh7v+gCfxdmWi4cGvrdQOluXuo8awvtMjCGztx5nkbQKkk+37kx2WTgt97Lwtf1qdIGJl/lW
dVWRudqj2AMFzzDJhds5xGzvLHPxqKOajPKky+4uckA0inwqbmWESR3yFF/HZpmoDd7ZOgn0GjI2
BaLxZNwC2lDvlEdgkaQuYFWczwwjB0XWlwkCt9PGFf28lhPvB/wGcLzHLH7D+Ei0OMXQUGwmK27B
lc2NqjZMq8YblrjwCKWtzS5Bnzb+Zd42bvVSwzOpVs6QAwyThWOddJU7Y0D7tIJi2UyFvoG9IzFv
k3hBYCb48kW7MaqkMMM8061n8mvkHSzIocmvJh1Gh8XTmbfD4xGfZJL1al+Smyr3UAuLZVdlSXQY
+iy9DeMRgXL0gXGtcl/p9CKQMrH36Zxbeq3gxo7buQcSuQXQikmCdG5haDWgr4MJTRiLMxZbfUGY
Kh/tZQyXnegQycp+Rp5wU+G3OxeZ5YlLa5kORZnhH5JeVh37cTZgwanLQn0I63RntIEKy/XPYKNb
ygX7Is/qqy4I4vIoMcBvwz5yaRRqQUx6YJF2Ob1uD2UjzxEApw83oZfFj7GacHHETubehyVOmVWv
xYg6UPZ32aS6h5gc0KVDgpYUAOzhYkVqnQ4EHQdtvs6mrssRPIDN2pwK0aoqtz6ltD6xOSb6Y9sm
6ncjS8SG9zlcZv1izpjfyb1jBSOLToJqfCWZ3AaI+LybqWJoc76jlqtcZrilLcoTCRnBhr2Gqllm
+zQcSdUMREGvq3GJHiALuSdRTKX3ENWtPKKELfY2n5Hw0NsnIk1jVcuXZFrMsq3YBxwpKGrpZMLY
+E3Yw2goJh9BrfZgR+hFqhZzQyUGExR8S7SXyFSso7ayxSGdUvOB4zS6JtoXbkvJgHjTu4NkiSWA
a7ZZupRAH7JEGpaDqv/EftJfdEWC+8tT7Uc+yfo5dXqeu2OudYy6VBFmcqclSVbMawjVWgmTPHY2
xKf6Kf86TGG9owzAkPGtenMawuzMyUxAS3t5Me11XFufIdsqsa2TDof85MTFO6mkmvYFP8Dq2wBc
obGgK5s7IQMC3YFI6zu6EIbXvgOsl1dedj+LAVRVF/bZ87xM7alR6DEbClvIAsYKgWxrl9bcXDhD
pD4jrqphk/tMvtag2pzkhTVdeNcGlpW9r+ku5NTPdL++9a0OZkLfMzrdQUYastMw5qG1rqyUmKJV
ui5QTSuZa3hdBqTVVFiyOnh4fgIetyGYWMxN7cNYysl9M0DdesZiik6AVSPmqNh5WqfXVtkQM82S
YLhXPTF+NnS9uaMRiAuzrLT3YONnMDvXyxUwOodazUuPOMtJkUT7YJggrlqNigvzl03GlgGot6zC
oA/py84tR10hU+nLzuHQspJY0FFq/CS/9QYHGoMbqTT9xHOHfqBZB4cdeY6IxKwpF7IAjiarjv2t
eAq82i9Z3JuRRrKsJDFYlsZ/HwYSWzdZVFaP0rWrdlPjY8/p1tPF97DQfnLdGcsnpOMwvdpxkMPS
YIZGXgdEPP1XWZTls8KzWOzCvghA5Q6KJBswLctewxYNMZGlS3aoehIFEHSlCZ9QHqCF2VMazSdT
Gse9riNSMxcZG+p543DfYItuqUlYpbFOyd14ebA3iqo0+AATG48h3HncFKiaBbzFlU2efdjBy4bj
UvtdwEzKb2VAO8rQPNJprx4cMVPpBtYRqTaLlAMtkgQFOVAbY0QdT0MLWtaUZyXxbPive1N9jaKe
gZqWs3tL/Wbw5jUJLUoj9aXyaGaX+U6LoAOy4kc7SG4Hyb2JXYZjsV7kA1iY9t5jjeaY0ETzc2jm
+kFEKbMB1YC23ci4DCM85KK85Ceyr1q7sjFrz4ZBNQDFxtsN5y3zOnbzJXwZiVWhVrQcYv1qqQ55
T/JbigVsxRjkIn8BPJv4+7HlAb1iMZfyRXJyfirO1j1itNzN27RYTLnpMANQFGS6b2XAEWplyoDx
HZPV/HUYY/HE4gffzHXywjk5EgKzR0vRXdAOWcry6Ptk/AX4xw73/GVh1eKrTfOIooSA8Ao8BrQh
u2EojrkGy8dqMD3rhufJBWVa8GAtZe+Va1sCkk6EC0pDTlExM7HM1HtIrx/yvajRiK2xRRVaGohj
Y0Mr04qlO3uKhql4k3blPKlqDJ/7xlX9scQgefIsK632gbFmkoqRJP0XMKXp10BSlX229PXXFZhC
b5P1crlOGMU/V4FizKMLq9/YXA6QYHMnD3YC/YhaOtsZL/MldzgLu+UE/KOh5ZI9fFE8JTUxQsGk
xtomMRQDnYDB9BBqnrk2mGzzU7Ynac3U7CRhHfAJvCp/jKEYP2R2Pp+CKRL2ykRWMW1n3fl3JMnm
52luXih4oYMqJrFGf0ts/JVnDzLaGDhF99ZkgvuukRAVNXKRvSq6sT31dV+QOfQ7vmZmAfzXTJzF
o405aC80RnOq69L5Uwd1He5qU/nxQ9Es1MBVWTluIHaU1yDivCPQ1JyOQcKz/NYoWrvFk9m3Bvq/
+UON+48M6v937vP/1wolqOf66QS5+eg//sdn04t+vv6oP//nfz0O40c1/Ow+//EH/3SfJ38HiBwx
UvXo84af9U/3Ob50vEBuECZ08mInx/j4v93nwd9DHwkjCXEN8Z/c4/+yn8NeI44Q0uvt8mewuP4j
9Nqv3iRCl1imYs5BnAhdlCP/N/elpl27D2TQPw3VGXGP8HWEczo9gL32D3gY4otGT/U+zLr21h09
eQkiUu5otlputTeNRzik7BryZp9lec7sVBF9T3r16DhTcwXFXW1Dh05Vv9PLUTgLhWky0OmVyg+l
yzmxW//01d/+IVL8zF/79eMQhQJuBxUiogQ9/OEH+/Vsa/OYCFNUsoegHAh71028xfTz1TaFdfHn
r3Q+Jf9LJPnHK8UMLOMASmLi/qYS4DKDWoE/68GtK2Ig+RRfcBoW+yaQMESTPDzJQc79Kqmc5S+E
7//mQ/KKZBAwzWI3Tn47wANAbicG9+lDIGBYNovOQAD4/lUWhPP2zz/lv73UD4Ug4SmHI5VL5bdP
WXDdcPqs1aNlsA/lc/hBFYN9hvMGf/HL/XAR/vKFeggvPifMAPUzsn9X86OW03MdzuqxRJikdfgi
joNdvPRXjbK3aqp3eCKJQVw0FIWOPrQg685BIi6KY0bVecSkmqJCSx9yHqFzfWt3+WYkM1379a6u
HoIhf5oA63t1ROhQH4taHLsxu+2JJ8G4dW7//Hs7jx5+/TC+zddlYwYneYIx8dfrMJ7mAltXVT46
JQn0yAYBNKUUF9Vzj/ZILP4vNLt/uxopK3fjJCCrEjEaCM7v5yfNSpopKou58x8xmYb7JZ2WQ2LR
EWvYNF/wbEnuSisK1m73l1fIr2Ih9wGv7CEMcOfZofcjePPzK0dFMYUJ6d7HAQjfNpNNutFuWv/F
3fZbSub8MjEkI0ZYHvI2E5Pz2/jpAzrSaQuL8t7HAST0gaEbWB/67fZlHa1nCEMbNH+NhZ1EOZ4G
Qf9LHmIc0gqGbSdocWm8rTXv3UF9/Pkv/W/fvA+RL8JJieR+zgP9toDKSVVDW6TZEyMxzJdVP9Bk
iAqIU7NbOR6ENuz996Q5ors/f+HfqJl8JZxteTb4Af/wOnm/XWNOv4R2HgbdU+/DN2v0BkAIADTT
3Ck9v3Te+FhQKLGOsgQDYeV96e1sY7xuQ5A8Jb8/3OaGYzWhi4+2p9d6cD8zh5YXEk9f2hCMebzs
J6m2E6UJf/7OfxjRf7k7gBafmTUMBXx4kslvhmJLMhnLlnF+UoF7Irq/Bwa8ac+1MIk5Fo2/DnB9
ked4cYY/rqP/v0v5L+f8+/+fg3LHucvw4PQfzc87lR9/9MdOJbb/zo6DJydZubP47XOH/RGTC5O/
uwjh/6TAnhMc/9ioUIzlnhuxUMxJw4U09v1zn+IRoDsHYaIfrnHX5sb4D1Jyv66nPOIiaiTOaFge
7Dxy7d+umEzQvlnFmTqMCqNZ2eXBBh8zbVH+lK7ziCD4T1/Of7OP8Bz7fPv86yI9vyShNdY19kgs
Ot7vaZnZakopQz8/aHj0E0iCBTMGzsx9OrjuwWN2T6dk5VvXEzTwQ+l15iKKRLAtWpDrZm44TpIA
/1YxXL9haCJoJSofQow3HQI4VjpKJJ2LnpoSbzWGQ38qirL7rqbFQVuEPkPDTOV/UjCI+TAYaR7C
hus/0vAdSfTTM3SBctxuX0/eM3qvRNtETrqNpqap4H0L7IbIUP4rkkL61VGJdVmMjIBXQvsc68jl
pTdE4pyVDgOagEd8iXWbHWxHx7uhqq4jcCUMOPvAfZGi8D8dIbK9NjmlTW7dXrhTMl1A4ewqjHE2
uWMdMT1EJl9x+ltgqEX6JRcYDANhx69xaL6PUJoGSmQrebADl56Q0svsZjMMdv4YRE11abfe2SVu
1FfNmWbTRVWKlJ3fQMyK1olP0SYVgQDt+/6L6Fwm2RUwdS74fNN5hdhFTJN8fEG7ISqubA+LX1yN
2/zHoTMLX3rrq0aDpinaQv2uhnearaxNMVARGJMbXw8me6fxJ6BN/uT4Bx4hn6bv7TVeyvs5le8y
Kl4lHjZCv1DpQ4AIZ9c2/BPhrNwmKtYTkPelwSPTBEQgl6j7YhKmY0OIIf7sRWL2+CYEzZEo+Nae
FpdTIL1uC8V1Df7u2IVt/wCqfX72++GipBkERZ/H2XIIa+ggKIC+PR+IATprOxZAyzL/smmyb8b0
G6p+xbokIbWuwWIUBQplCTcstq5U0WdryA6SiqelWVfxZwsUWXjd3UCr5aGPg49BJmtH+fEqRHJf
2ZTKrD0U5BWe70Np8ldSl89kmijOVRaXIY1n8SGlvirMU4e9Fw0Ofqj/gJUMBzvXVJlBPac6K6J2
vFwK96vEYw6bkJnlqqbGRYx3Vo9SVxpvX7ia+vJz2brvIvAOPePeqhuoc3K6beFCjwDPOud7GpHi
R4ohxXYZXeqz/fJ+cfN65+iRL0yZ4iv2FBysBq8sOUzrmHTusLOCFPd52gnvaJDwBJr0yp69eOvF
ybhDH5DgN+qcHbQXnEznP4TGnV9Je037yUwXgnxRMLfoi0GoLoJU9NcxKvrtouv0mUqU+qUP7gPS
THvIHAXtE2HyMFaESGGeA6evY9HdYvcDu1oadcH8l7GERbUtv8jYPS1UhBbjUDP4hOTs1A4VLKEc
LjtCUd+jdMwu8EutBxvDWBvr7MbO7WnT9uDBnP4HT6As7qSt5KXrk9eMTeJ9WFHRQBGdjpPrXLlD
0BxKXd+bzKnWGAnni1Sr8JSA3dqhihwqqifX0dSdgraCblf09lPTodGD/NcfUBcZgNPjU/Y0C1Ey
59IssQyIhvT4HoIxOqCzblSSXcPrgZuEWWMblzJZTeTtmvq7thibexkpV8VVFYwxqCDbPNHnhmiD
f3nJ5wve6XQCMvMi+mozibi4qQr1BsyAtvcOMr4RD4jC8yYb3U0hx3UFgDifOY8OzbaqrpYovZsM
lL15utRDtPWy/JlekgC8rkmvZ3DMGAffIb0ma5PHVLhW8lkU48YLq0ummJ/YLHHY5CIsTwj4C5he
tRcVizOuIt61/RYC8DkWgyjuPbH2R8MxLotoCXa6YtPbFhPewrkak8Y9Wl2LicSngaKEH7AM3ga2
iV5zt3LFM2Fgyk8XlNy2ltjM2KTWjDVr3AvOxsRltLHBK69IWB04SDbrHqOCvUz5wbYfLQYmB2ew
F1YDcel1y6vEhL1p+nLYq7prVnoOXkHwvoQNHdQRmygccLi+E0xAlY3a60PaQO6mOnvQb6XSb7PV
q7VmbdlUQXZdxK5ZIYpP+Dl9fTA4twm4zYeBsOfNEmXHtiw52nYNY8Y4fpRCv9QM/XHCdHcTpYDt
eUFMh73u4bbZlEtNdrRP23GLDHKipYvErsVjJglxAYP3K0sXf2uQwf2f552kaeYai25/WStuoaR8
dysDjDhQW8zBtFKmsn+fOV2vSPB/96rZe58sJqN2G1zAbERt1OMrvYPI8mXwHoPujBF+V/3Q2K8y
PLL3t26YccxcwLm8D5y9SZrLsP+uk0k/c3ewEIpwvp4it0UwMw1TOX0R6YDOHm32mU3PZZif630I
5MzFpqll+oQ1/ClKyuJCS7CQ5yMHJX9eRGTQHBd9bvMQ2UturOO5twkdgmHNrMYN+Ivxshyk2Wmp
iBQRtnyqGWDcer1f3y6ds4/9IqAWIcXi1c94Ytxy3ZX9q7LTkrqqvqe9L4XCAuePepD+/OOdGDKU
mFHNvHaB+fiUuKGvt6U+CBU5B0Eh/Z5W4DP9J9nkIiVTSC/P2slqmHNttI/RkqvENVdNUd17BqRV
N3vH0NX9np6rL6VU70NiNjBt8FTnuCSnvFx2edZdNwA4yRjfnHPXm6ys5l2f5iCzcAu3gfO9L+ML
r52hTsk530bh6PNa8aYIUen7tHY2VILdQZ/Efu2QhlOFepJOcXCynvy9VtGpJa39EHauu8MfxOSh
q4ZN2432lcNquw4LB/mhce8zm9aS1JzBx31fbHQaNvgRbPmsPEWtWj7gL6YvOzu3OebRgYH1ql3c
eYvxN1lLzYzH+NusjQU1UcLfyHBJbsow29CxsaPWcryk3Az0IO3PiUUBE9XRe9eywm1lgt3C4ZLC
YcYLhiNXqBw886MP8jVL91PX7MqsNauJwenG7+0XGQzgalyIiG0M4MxzdlPIk8mlyMr3xSPaPjDT
WZ5AuvEVZvQCe1g41vZoZRubsxmswYQlnKZmvaT9oVksvLCA7EK7vxM55Vm9BG1MmRPG545waMNA
x0+rbQugEeLVdijYP0RJekGZO71i9BOuKnWmMC3lmtH9Q2eRPAkgpFuOc+1mJKmcRiVXkrjIKitt
cpITHdNTBJTcsauDgTSwJeU1n7KQXdMQXZ9Ld2KRYAuaaGkwbBbMMJPzicZHaMdyXYMRGpPYu9AW
o/R6zO+hwlD3NfjHLBA5HvmIqIObZ/aFzNEEfarDN02lnRc8nN2acfcz98wBlgBozsoF/WOKz8IO
+p3IRXQI/CLdhDOzaLxXXwhltfdLru4wGdOtVppoq9lhOQm8T6tm8QWGGVsPbEjNuksHTVRMrHyg
jE2Wf2+twbmzapcn2dicelJ3wF5XBkzpCtbxj21PtbZ7ayZyWXU7ZyI/TJPoBVn/z3DBpoIB/eAu
w3tN1O6YInBuJ84LRCqn/MNEIaUTY+jsmqrFc+/KcDyEbktmWZL81S7VuzQopnuRef1R9PZ8ZZGv
Y1PMZbXEjfOUqPArJW56rwKmMIsjKC5aGrEmuDpxicAMeLC7lHmWlzTzjRq7t0DVk9nIsnLe/YAh
BjNaAgh+KW+FE+MCCCn4SsRF76iHKJqvhJitrT8W6oG0FP04WHC/wbCkhrMNmiurxPoPcrXYlBMu
Pi0zDKSVXg4BFU8NnlD3s4dHL8krdvqSJPzlPDrfdex9dSj62yiZHXVVbtJUvQeiTW8px5bboNXR
vmauBgvjO2bJep373m0czxClwOMtqgZY3rbP9flsEkLJX5UatjZf9rirfPdLrutDkk1ERqg8jthT
R0VJOIrBM+WD4bGxbGerA3hDqsJi4EakH0YsmgYIXFN7n2Dt2bTD7KJ+sbuwYxBuFgH5vLodGQye
sG3TwkVByV1R9v7azbn+A6pZhfdISWNPTsXmn3yP7Y9EQOaKhm9OKp1bQvaEf4iPAC370sXFPRaQ
a0cBNbYiZ7pNIwXWN3R5eMlO4MJp2HT4Bq/snJEgNKU7HWcnMJceu5jbJR6WG5hH1IpC2ToGWeId
mEVnazoMFTbC2r4ejLNTRn1PkwzUdQPmC4QJZKltRjKQPgJ1kw2L2fhdTlf6nNGlVeXtycA9fvXS
mMF5bo2PnBuZ87WC0aIIhu8iGlIsthnGtrEx3zwhYQcnsbl2pe2C0HPC6ktG4OMqT71BEiuAhj0r
bMDss+RrPg9qX6Su91WQyTuCmXLZjLvTZpTWnfxf7J1Jc+NKGl3/SofXnW0AiXHhDQnOpChqVm0Q
JakKSMxTYvr1PuwOh+1weOG936LivYp6Kg5A4hvuPZd0tsOism3V5sE2RkmjZf3XJfy8s21MxKkr
WeD6bwlL4F0GdZ1To/60zWWtRYRSLWKBV7UTuY0pmdOErjgAdNPl4NhImlIrzO+fKrvfdN24hP2N
BCYunRHsfG0N53uWtR6Iu+XO0wQ3YXqAq1NDMp/CKOUELZGB7z3Vffc2Es/SJHzzvrvX2F5Fk74u
yhzXPdvPZqW70bggeXnIK3WYs7GDhpt7J0t/yfLTTeMzyDx6h7plYEAZ5rRJhwZIXyBXbX0k0IEE
xNiQjcQUv2PVJ9zmGkRZcLQZptawr96BcT6j8SsOts4kzd9oHsZi/ioA3wVY+cqfLGqfnQY8cSN5
YhMSF/O/BjFjbSEy+0GlN7qDQ0ooiTWvq+zgivyiyvowY/j7PbK7Aixsvietv5eQUOlTl3sU1Z+2
CLYTWc6YU+gucT+tFDFYG7Mw5lNsif6c9dirM5dIrcFgs2vKcbcIF9SW8tqzXaDzI+MZTr5l+FsH
sxUWJgwl5TbnY3yuXaYnheXuNTDPdbUUh9ItTgZptFiKnekYJXcIsjCi92nBSQi1pAMd3hTmBvYZ
QB5ksY/T7Mu1idDrKHvmpFTNwSW9x9uSLNrsenITFD3JVxbLads4LnIRe8xegtKlKhjvDYIbs1Pd
QuFrmVvfLa9My5+DoC4N5rge+lPTHM5TY9UvRa/7s4ErtF1LhHFbps7JkxWRM5kRfLullYRVG2Tl
wc/tcR+4cNKRSgmPt4ib3/Z59sdRcEEzqM+5APMYdrHNnWt6pCcCkHuGOuyfyMppD47RU6LIfAsN
FdgmDLUTG+d36QyPLLrnda5n81KYQ/vcePV5kAklL3fwKmhN2o3JyPwNAY/ByRma46DjcW1Wcjp0
0WLvMOYO64rQli2yKlzQgBDeUC5wdVeV2GnXGH7slIpmU0N58Sb5K5Y8U5ucD5wSgL7VTKx30jIp
Nhs3q8M6Z7I8qfLXFMW7gHDE0kdWVWX66BHSRzuuUCkOGqB9B8VbmzpaN3BtjsWEyyVGz7UTS+G/
zc38nkyUaXnuVnsYH/d4N27tQItfU81zpqitl2ruT72VIUVsGcuw6Vi5c1RdLFJ+VgYZQ4bHPAd5
HqkoLXY+WlSxndELvHYcaT5SfB6qZX7R8c/gSh5F8VBu4KOUByNt4hBRRY2twHplL2+HgLHzVewj
OGFgOh8MM7iM8MkJK52stcAdwp916eb7NNiZEVJwf7bLM9TDjw59+HZO0PwAFjJWHjrV3TLX5MuQ
PJoGJGUCAOQcCR4q1yjWnSq+ptwotqXOewCHlFFkjBxFF0jgd7qEC6wu9Si+sW0AHuz+6DzbGln8
4tVp8tYGThaaDeBaTObjKkI1ckMg8IjgJHjDY8jDnsCp+wwM2YawnLCaEvFTmSLdsVp7BUBhrrCN
yE1leNs49U8SLcEymyjPomQOZxuDVx4U64Co8i0m8WdzsK4kjVxUniQb3ZlPVKl36RLo2tr135qO
KeWkaIplfI5IUS1iW4FQ9x89z/1ouukpneYDz/0H4ig2KCO3d3hzbdl7TBeShHuozD6i3yXbs0p6
ifI2ZZ3hTs3WtIwnr0FH5ozMv9wyJc2CxwT3eEI3KynQsOCegyZOfpPPy+Cwx22+VbmKP+MEFjVx
VPiQTVjaneyoyPqCusIFbZwvT2aH75yEyOSyzGWY8C9HTKfwySPxZjId/UMYNt4zXRydnv+jrbG9
N5KolijDY1EeaAJNyIAz/dewddPR2bQ6f9PpgDevLP/YCauMMYqbdSXyeJuX9rbEFP+i2phE0ZTI
BUpPtVHQKQ+zJfuHCRnJulHS3BXe9FIXTCjLrh3eeYvVAbPoBxNeXl0ZM2XwnBymSVXuIi9wt1br
J38I830iaFmSN8CjyyOI5f6JhA3jglVnMU7ol+FlrBlTGdhgGBuSng4VipC0gcFmrfiMkrm8woBl
JjTMT2gdGAsm3bCTZrADtPnDHCZB5jp7oXR6PMA0NmvcDwyBsZSDHkru8aDVi9PCq0YonXr1LR/m
eo/3srlZGd9yMNuEYkyPImJSMyiNQ2CU0a6dYG3r0S6eiFCzcA9D7/dLtbPH6LOqUfhx/a6ALT/p
KLGg5y7JDan+EfcO9DPopbhnh/UYiXUwY59PyfKdOyWYeBXkDCP7aYd+43BbvwKL877q0SEHKkbw
SDM7M3wMzi7yqetIMAyT3HaPYfBLL9G6rPQOoKm3BUl5UVZwHHOM0nWhfjE9fi3l9DcdYQzQXzUP
VTmEPpHJY223Z3YtRIWY9XRDWBwQbI9RJBk9pGlUQM1aMUXZoOCc9mgV+r1gEkwcFvlwI2Ri+Bmn
ocOCjrW8oI8Y+0NQ1BXyv2ORqaOTOMPKrgQi4MBAvgTtJkQEid46YtSURecEKnDoOYRpiW4JB7OB
n1A2m8KZDhS0AtUwimfe4fAAvg9TBbPq1orujdDor3iDMX1K9ZT3OLEmsNTU5834Sr6CPhFffowH
zJ/AUOIHysSO4XL2mowMERPHGsIgmLyXrr1XApk4Z2BOEHz5ezUEvxZIKY+WdHZY1hBJw9wQzQKR
xfqdeP2jNc9/A2rcSGk/XDLj6OaKmds8OWuX4fPfMjJvHXEGPQPNwKgTtoTRtiligP7dX1t7QRgJ
Ple69S6UnfHU29a1aZb+ReEjRu7bk2KFOLUNjcnksxF52DWy/Cl89+Y7/Qve+pWLni/kg7gb7x2f
6BIP63Yl+os7RsQsWyWVgku/YGcIS6qmPbdeTQ4SEuuDGgUHAzDUNS5JADGUK1G1XNFEC8asUm2r
0cBN/dl7YMxLSD1I2sd1hHY69xiYuxSez3jP6scYbs2GABpzUxSJvuatOhl2fZ9u0b7gQ2PUheUS
K/5zbnkPEQqQiSBcqm/iXrHS73VWVYCCOtgfE2yHiXFdxoFk6JvnXhOTnG2zM+Jt6TUNgv4UXmMs
H0UD2j/QwQJCgbFHU3obRSFsiW7aWKO1HG2zQoMeeO5W8PMJkyJFXOpLF4gDjSmjFWf+U0ocCq0L
1tbKbjwmQVTV8a6uWkAKHqahgYhi+eYnlvGXYVpGrwBSno5P/fG1+IyofvDMmfYBoSMi08gkWmyg
UMClPObiJpwYk3XaHMBgzat6GfIdptbDlEKf9fYSH43vdojBGaz3PX4CvPx0DaYqd9Ch4pB87Uu7
5OWVwxt7YmYke8sZsEUw8dvDSsRgFMxtx6Tpo0yt+KiZ3ECMnORrTdu+wpd8clmLr/MGbrHfsHzo
++ZMP/HtAlGJFVs0PtbnwfVDajMTX0gWpzXIvL5/Ssx+WLNBUxvMIJiC2nbNqr4LR+qZpBqppHSK
hqWfsUrUw0RWpdVsIM71ezNQHG7j1L7pCQwL54fdPCN41S8sY891qkGQKO8PPeVTUyzmRfdgPx6c
psfB5jlJ+ltZzqGiYpruK8y5is8loIynua4ANfASGAI5C2fTVMoVCRwtMQrsBxo0kE9D3Dx6pD/Y
+ZxvprQomPAPe9YDxDQ09nMdtSdmkgunJikMQc85WnnObzDPD14EUNw8+9Cb7MIXByQSdCNtydZn
yAzY9dH0VSczd/q0fFhLOe/6tnhiIssRoBncqoEBWNI8mRZoq7qAJpFXe5kxIB2lt/aBsKCQl3tM
RYroBcZhTxyFgP+becB/H7+UFvfOlMJ/y8xh2Fh+/6N8EivDSGZvNAJ0qUO6HXQWGj3G9M4qbvR5
66g1J9o0WMqNIEMkdXRYiwGNOMQgqWMSdhDMD9Ve1GawNoLhOvdNSL9rras8G9dLGrHqiJdvn2rt
GOffZt/GW44/p17TibIxMeA8d5nYCVEIKMrOdljUpSGmbG+PbBBsUcXY0PHtrlI0u4esFTIkp/dB
GUO7qyb7zuLscVtHaPpRubLTGFFKOQ3ZLd27YTCtM2dSuUQHv6Ji6QhtihS6lGAVJKPZThVo7jti
UBHATuvWtIM3QzbxJuE5tiauZlt5j7Umwbmybj1r3hVPGgshDbkkxHD761l7Jk1/ccmi4KH2rSts
MGudYIhcaIRqUpXsTkdITMAgJwaR36PsQ782y9XQRrSJ6ORXS7IwPhASISxgxecIAVU49cER1jU3
OywE5ooqzGzzQksPQ6By9+5Uke3cYr3149k8y1L+LTqLOcVEYZKXLELcYBvpKrKR2C7JgexS0gE9
3XTbYdTJrqI2tOGjEAnaAl3cB+1kHkA9wYvyU+JnZmr5ODSLPHvs01qEfpNar2xdT3Fmbd3JXHde
+siTct+haOEiwcGIaprMNU9h3lipACNAPAtjRwvC27XLTYE/8dNytPXsxMXHUC/jowNwHfyr7Xeb
rCLkdt3H93CDYBghhdWY1xAHR6sUp/tNpKSKWJ5Fr0DMU0o8wWM01vOv1qVf7xCEn3xRvDGmRTJj
MgomB1CdpEJ9meM4CoclecrsCccTOeSWsB9MapKx/OCbBchDaeKUyQayasFLuEfGER7Now2L1cbw
ZsYwhbOnwDwvzX0PoI909Cx/wCNEHTl37EWvdZQ/zd1UPzUAKtZBQZfUk4IJjibIyVgaiCc30k+X
55KRD4/5Ml1xq2bZWvcTRtkx/tbytyZai/0LLHkmlSkrzW/HfpioogaHqPF5uZFOv67SVB6LNkDK
ZnZqlTTDBVINNepRZd4WS9DFSevTpItNAdYjVIy1nlRl/fhmM14EhJ/w3y85m38IMA0HGzttS1u6
VC0nkh4fo4hcutQnKWghml4k3/VYvRPkVM4kq8QRCX80rIVpfUZBAz8sGA8L2XVUeuYYEBsYUT9E
Je2deQfyE9YjDMFAxCamLavwpEmOsVhmrGTz4LMQ41Pb1BvR2A/5NP0qbJvhNXIdQkmPqi8341I9
pWPkH+1IByt7kUeyLPi25kieWslmo2qu9cJ+8d/z1eIeUgq05NFu8KEPOi02pQG1wbNcIwyMhqM1
UEzQ8MS/zeUYhIDRbP47Kt9GQ/XryBHJ2jK9k3J6rPDl3nfz79GRN4FRmy2N316kNA4xcn0aCddc
53m9dYHZFFbFSe4VdegL9dZ7Jj2bNWS4I+URwAQ9hivqv07psbIcAoEIxUvMFXCrj54sEUhTEcSz
mR6gknkcAoRnbify5afMkjbsSPfbSvQKL8uYwLx2W/jE3R2jsQqm0T+otpHvNgRMdzW7Q7yLTUtc
hn8vJnInBy+FK46vUuPv+0xhgb9PeoF7nFTuA0nPeBKV2XB5FeLNzpV3myNS2NOO6SJBBPTZk5Rc
yxWWAmJBE9igrngMBqv7zFPPubagOUi7TIlaWvCUnJk84OxdfLYXc6OzckXMEq+rSYoDe8ho43iJ
PHUq8iWrk8h+6Qan2pnD5LEGJkfUm2sUPBjK2JfM7m42nOzHdhccqBGO8VVjdSWBzlDzVjnZXzut
hvFBE8a6M7gYt6ZU7pXkSvkRA23ATjDWDx5u1BWOG+d7mtR5kubwzfw2w96abLEV3wqj3hPvBNOr
SbFopvW5Lyv5yzBn43EZer3tTYkzn9Q5ht8x/ZMoIDdYAHhAJu3mue9XTjM7T9LX5k/hOsbGLCtg
GdhnKQG7ne8WDP7pdIlDc98Dp39DPGCxUY22tiK3FsOm/VXb1cEzLkQDX2aba4ErKP2VwgViEf7o
TMUzaWPvQ8GoeCLKAP0hzofABj6JavgpyoGLpPwDKGrIjb8lqDEQcQ1vcpiic9AOWOgNf+PluLrX
bES8ZhvlmnLbeO0IGhlJkxWK6D6VrtFvdeuRtMP1nDYYsGTCAqIB/mEXZMmKvJhOqTmfDMuP1yyJ
gscqRmBJrJ4vRbJR1Xi/2TrWv8i4fmyrATLmZEhlLDQHPB7ClLXlL2XR2w54pGnqOkI1slTewJ75
a9UuBRm96V6reGBUJ/AfD7Z7YHLvb1A9mDQEuBxfkiofVnNb86I5pVkMWKpLWcz56g8U4f6Kh8fs
92NdkWpTtilTnP8U207Y5Yn9OTjTgECkZo3g2N8DUlmvAGLu3+cuyTLERxcDbMiejebY8PPj2LMT
81ovPhd9Mh5RqYnDkM3+e9MOelM6DRtrbxYwtLziZkjE2Wu7EPNDOwWktPmsL5gck+vcUUfH9xAg
NdP5rHTfliB5tFV+x1ldbLRohpM3dsu2tlS+y0tpn8x6UMQpzsb7sjg/PKx+eTKAkoRfj1EED/9G
Cvf3rGL/1OYEPg1May5M+lxWnbk6k1HnYAFspucq8yK+3kAwdrDNVzFaTRQyqh3Og66rn3SeQdp4
hKvTJZCPi5nvFC+a06YUKfYe6RUrIkn1D0717Nlxtf6YrMZJwEABhEfEHTO1t0a4emFcR97LhM0X
n0Sr9syu0tCL+6cS3NXNdG3z1HDjHyaTbPSew/pUemN7DpSN7sjBp4bJsJgumVGKn6RDttViWfgy
SEvaK6seWe8ZE+5Ir1fZah6j6alMrCaEWVgMm7ybomtil9a2EARBlxlxw0YPTAXoCTMSK7+aim++
ry8WJfWGTtt7G8BuUht66jBmTGsKqLm3Ftdt2CO639nY555ns0gODt4jtlV0PavJXepryRRlT4ge
3sVuGOXKkvHvnEiztTJLhHPZWB+c1M7fkeI1a7snys7wnJ9OqHaNE62+GKbZnkwhk1f2B6MX+jF0
Gk8nVzRaBPsgBapYe3rxgLK/H788TIgvJorLS3XnbMXVBf0a37dpCJguMn9cAjV8tv2c/+mrwItW
rS9ZvEk0PEwcjGT4uHtcl7UrAoKjcB2+J6X+mzizfoju9l2muaSjtOjmnMJNn0CqDCuZA3iG257e
Bnj8rAeyIt2DR6/hzI9ZdLNGjqHO4LY20tI8c2914eIb3ipbGH7NgWsfpO4lBN4459vqJp9XH8Sf
oscKCQwUdRjDklXrtupgJC3G7F62a6zxegsrW5/8sRWUiElC2mPEe867NGyEN92A9A5volHFjZ8E
ob9X7pdD9rLBpkhBIszhW74iFkgZPwIDvCa++5h43budgh8hXNSGIAL2ZUFbvU+06T8ZjM3anTCs
7JrAT7oU6bz8AkvO5hce0KfjR3+nJXdvoDEIqklKcXViVJHEm6UHmbXFAxnTYOzIKl3fo9k2ptdX
54JGgwd6EW9UWkXo5TJcrH5ONFJQJ/slsjymCrq4Qa0EwRUXgDTMkk3CUnkPhHyqU+70wQa6VE/+
rVxPPBnW2N2Sc2f6XFLTwACIzRnnVqZAANnWR5DZ8RX63vgrdiYmhHPT4F3s+uBrwEr9XMRW+zrG
Qx5WTRN8x8px/mZ5PtwmOUfXzpmaccP6K9+zXQhwMsc1cdJpc6+QfD+/tbxsBbOzzn+KZVBvgi0d
QVN3XSGM4QeRdG8pqva1yHLvd6oJ1rl3OZuoJV8sxJ4wnaXZFIy/F6alTl5foR5nJJy2/J5Ru9tR
cNQHprBeFmfAMpi2CuM/hmwT3yKBxQBeYA9d1FLZ+8qShHfJof9b4p3ZYp7mMMFWXHMC8hI8sg32
kJXUVQ+TGwJ770LQKQxLTSR8RA8ZVzraRO0Foyn8CJa+Ay85vLrC6rdpH3jBppyJKVAV08UBJ2p9
HNye49rukERz5fQ/vT80MNkIFDjVNpvPgYn4gVWfDoMYod4SZHfRXGPQJGvvWHtOjduzjQ9zsOiz
PUQpGljtDGzuMCqIsTY+ojqYN6zQ2MN1N9nGDPXpawVXUBir6db4z+Ys46uTpcvL7DrduUvGPFn3
jn1X5JXFbc5tFJxDaZ5Stg5Yq9HlQX9YOJNysa3isTuZw5iAUgFlFETUdQNOJoZsZbPP8rYm53Vy
4lPhMKZnsSxCZHFxWOpqfFcWKWU16Mv7pg/tkzLKH5m6PjkTXvE91WjC1x5chGWxma50hfGTOmBL
t5Duxp2DhnjLqo6qLWf5Q3HkKy5MKh1uIRJF+8QW09oTjntwyv5nNrzbQCDaBxMBNk5t+e5Lyj6J
LGqesvRv2ljFTrcdVytxgt2qcoPmxugj27WcuNuyceo3XOfuw1JLwVRW1s8BiFXab5EZrxhCO1IV
y3T+PYmJWWXH0NF1Iwe7rhepP4W0OtiHoKieFYLNdTYX008t0SSYXmp8MfxNntj9MBleKqgvfSXe
leaQzQFSoC3JB4SmHfWlL92HrIi9UAeC+D0nsu6brckixabJjb3RdWzNqhbtjsEih6s98VAkoNNF
Q+UZy9Fd5v7LFP7yFAvfhW4yGXdNFx9i0NJoWCJ2wtiXepPPIE3MIpo2I9I08IZJz3U5TDYPDXIR
AyO9TZMMhTQauAOUuOiBUt4cGrpwUY2kSpTufBqTlM6qGZcYfmQ1MwDle8f4D+7m2VKMP1fV2Dk3
X7Aa69pZvwqYDK+26rPdsNRsYEldZGww1TmAlXLao1QnXrpuS1Az1JPu3Be0h53eldaScd43wWtb
aPdHRJS2UTPvRJWYm5wfGMZ66k4Ubcj3BRzmlSuYAFH6J+DBHbGJC2YviacsumTCFcvCdz7QJsVn
OozqCTAfaShxeq8ipwJ2qz8FN1I6xa1qFQRgD/ldnFf5k9GTUNEhpZ0XajUvFiSDDg1Jf1E1sSzp
1TldTO+5su/LSxD47Oq72kWGhcadBgkKuczH9CPu3KM5VrSGyk3PDhCAzwHCfjhkvfqDgGuCH0j9
c5gnb35OW1OgFO4ham1whsJrLtE0oQUQ5xynKTNx2aV7pfrqIejV8rspEvXq9LV55RyEPVe5rvll
YoP8JkSs+0LOMUOn99ydZlf0zX3WfmRweHaZLqNnt1+W5BS1yWdX5c6W5YB18QZ3ps7oew2aSJvv
Reb0TyS2ZSg+4eyzrHeuqHmWdV0n5sEWqcFBZ35NUhcvnTXqkfjQknNw4pNb12CUwIjk0OWCQA+n
0bPRRCt+L2h9ELZ26z4VUQZzSHplNW1MzNnMVkxuOodLZAWFI7+C9O/YkbdsS3xG1S9uxuEVaqaW
9zTxu9Brmlp2DWXWdsY2I9r0ZHrIJBGOiOhiFQR+jvQAyX5up048lAlH1jDb5EamlXfBrq/11m7j
7AMCfHaOUArfikZ7jyT3Insj6DlAaFcV5guQlW5c4SpDaVxHy8qgY95I7cWg3bW/6a3WPoKQ7V4j
hDcnfC96ZTeA8xgfZ4i4NEIWiRSTcL+JgSu2lGepMvBnPlrcSbcccI2noLkVz77VXy1HRCc9QvoA
5bCccCQX74CmsO300Hk4C0gSTi3c8DEtJY0oDAWWJr91ChoLaJZ/X9Zb6b41nG4DPSXdViUirIxJ
z0vu2MkaFN8SwpWuYfxEztXshTqUaINPs+JHz8lsbfWC6DrpvGi9eNBR+LXjLq9hQrzEFMkE9Aqx
KjppvdpBbeOTEMVj7DfRWROi8jw3TvFTDUC1VoUxqIvtwFkBfxLpje2X7n3XBEgjWWLjl0SJdC3a
CImM6c8713CcW2ramvmJMkgCH4ezbRc84WZtXP0Yum3XiuIqg758bNopfZdp3G87sDpnQkfUdaRw
OLKnZ85stblYSboxAjpZn8e+oTY0//6mzBzvGoweMfWzFb80VE7vdc3MepZudB7iet6mjev/5MpJ
P22kxX/GktVWjNZm7S6ypDnCIhvkWItWd0rEA2QI7xdBH1z7dpbhgZnJrIQqWVGBpV7yquJiEcxm
mQSTnWU9zQ6MR/YMEqZuHH0aQZrfYulPu7pN1cfiZkVYVt7yFTeyQr1g96dUjN6+K+96KnuJZ4bJ
A4ADwejQULxw4Yj0m1yY6cXxc30earM9zhXec1UuPOJlGj2KCXHNQi5YiF1jQhFP/AWtXf9nBCh1
Gm2dfsOSjDdThuMVzbkTrKlGFEc7VIdss8iUZlpzqnwVrXT4E5aJ/D9gRljHxfjbzAP106rsiepu
ukcz9LC78uob7Xl3ymBvHyJ1Dw4I4O7en6a+0UACHJLfflMNuyQABxV0frVlKNcffUZFa05VVtHc
lJcOd8u67FEvZu4kDyNmlF+U6smfAPHiKz5TmeygdzlHePZQnoKG3cLdehSg2yvil3smJ4WTKYK9
9CY7nD3+RunZPqvAcdrRgFeXycJTM7XLSEOqXfwzLsB6hyBhMWetxUNr6Tc0Gt6z2aRs7XCUxXI0
f3fEv73VptvvJ21KIkNV8mIqSD4o5h0GkxChV02VoCmr44EPVNvTo1d57s9kN3MbllyyO+IK7qDA
6Mghf4/ktKKrQtj4V/gNY4/eTMiPESMmoqZRXNDmBBdwXfhD8qOc0t7LavC3IKIj1i5BuYfjX68d
7hvKZ1RVx4a7kupGF9mhvTdOTErmo9M2w3cUWNFrnDgliVsBi7nJ85uf1l68rZMgQLNIEw8dYzaf
CLFj+GHdx77t1F7/KYvEnGPbCnZ2HOebFA/9ubIRNbKpsr4MtzE+h8KZ92RLj9dFW+l7HY/TR9Vn
+ERaA33GebLgIo7znG7GXpH/FhQSp4AdhF6D+BgPDeCwZqxWSNyrjcNzUq0BfsgvSRF1LrE5HFIG
SvHqn2nWBG1lwLzTUdDui1r2f9MFoQ0CZo7KogJEXtQCVYk56o1lmGiydLRsdDOVMG5aqGsJxvkO
PXZYdyCQkJb/IWWgenDhOun1WIyscHTpUvf5pmSVahf5i2b3mW8yNhDYAUu2wkVv1yx7WfWg2KQs
OhuOzvdzJuxzO947ZQhDRwJ2y33aS/LY25iFiw9v6H3xavaVXIdsqaiPbpQUFx9c/5cLSOfZ6Wc0
pl1WY42API/qKiGxRSJZTGWjzwWYzZWPXgy0DrdI18eKSG3x4eYUkH2bW0cvMJJjpdrudVqSCWsG
kdgxnqAjQb9V6Bn9tE3TObn9U/YDXbftqX23mNlaNiLY1o7nb8mlgtRWI+ZNzVeeUGzg+7ufoUd0
YKxaZ6GZEE3/HccR+lEzwxYh62KZSRzlcvM8q/3F+VBu6EyWbVXPMtRzYdWrfyqUM1NljO4upbDZ
pbDDmNLQzf4TgCVBfzJP9hN6usc0Qjos3DnbmHY67hSdx05jCvr/OBaIK4ef//ZfGNwb0JL/71bn
awdebPjHodetrv/xX/+x6StwY/ofh+7/iAn9z4/6jwHatP1/kSXlmQ6hfRB07wyF/xigTdv9l0/A
lAtyA0ezfSdm/g8DtPMvx8Eh7ONoJyMqcP+nAdq2/2Xjm76bh+EyIEAN/p8M0HcczP/iR+bHgHbg
BUDaN/D+49X+3wkI9cyoEg2Z+9o65k9JtjQVHERaRHLZpVoCa2O56d+kKaND5nsPi1ks2ygpzj3G
Wtixw0Uns/2DfAAJuloIeJt66zZGFj6JLm8eitmfDlhM+qcotcqdLXPnCq3VueYD8Gh7Kc4dyXX3
9AdGX3qON3EQzCf0Ud+5IW93PWJYlM0Hh2m2BdBkczfGPzN2qDVVGepUv34u5vjQpf6nOcgbBYra
W25Xb8aSVSTw6nvmrrxxknzpKv8V0eWtaJ7TtUEaQ1t5JJCbAnNYjiHxPsdbVdjmUJKlv4JsebOa
+BVD6K8qDpA51P6Bavl3YnqIpvO/OqoadpI8tpA1sXtusSf1VOpW985oPQHiX5sfRZN94Yh46WYb
5VcgVobFX45I8SGyxdHQnthIzmwEOMkp0V2Ft87yMXa1RmimPmA9DBA7ox9q+F68utTELTNNxhsW
XvKRiuhFu3cgv1DI+SQfFszYvxE6+rAPjDejaOfdPFCZmmwTN17ML6Od/niig5Bl8L4Nhl3XyGJR
H3mjH7ZO+dhhdlrNPfIvo6iSnxgayV2Mq/c0odEvwLjRB4GOyVYbg37Mhzx5xHxNcHMlwhrC3Aqg
K1AqoLrUoLF9DPqlPRC6odBRcEKbUIvWqeLv9xaj/nKdCvppzRWgiH5Bo8k+sFkY87uG+iHi/BZ4
guaQN+2hN6XdT/6WIvmrZPyXKZ21HiQC2Xnyw6zmI4o9NP6q1dHBmMDRq0FMGy4Tte4Dcr/isX7y
Mmw3HdLS/by0cqXRyXHV2s1xZhEYci/gAhkGDDpqXiXQO8PKGlA0W/Pb4Cd3YJrwVwMi6UMKuO+I
EiXblp2S7/mM0ThOuMBY8O4WY3yLSBBfe92QINXzbp2NiCOOHIkB0H0QLO0oduzmuxSAWmufSKm4
tm8JM2qm3CaJCenPmE5vaIiNfcYa5q7WnV4LjVSr77mKYg0ZjnSqF/e/03Yeu5Er7ZZ9l57zgiYY
JIHuHqQ3SkmpTJnShJBKVTRBH/RP34vnv23u4ALdg54c4KCclCIjPrP32rK3t11msCeQ/C1VUj4X
jXNVSY3sbBz4KQrK+g2TeqxWEbaLOv025uoGNhNhTcpnoCqNxWf5zItKY7e03KvBbp9oTtLrUyIb
Bkw95tBfegmpN4GkPM9UxWHKm0SVhv2y4GHXLU+nO7p7sYTPpyWPLmkSWEWNAQVt7h+DAj6jUdKP
OF5ynVOJXIPfiXDpA/xKhj4FgZVTuoeyLW9Qbo0DgR2ftZ7fqFbha5r2W9jynEyLwQa/M4v5tnjI
GoSv4PySfZUUPHaC4U+lCfOwEl9j7VbeFv5DeK9azhdgs5j5fXebGc2W0SjpvGZ3iXxMv+y9194U
0KFXz2XP82QG3mM98z2ZA/96HNPpYslAfMIugQ0duqvSTf8aVXepMzQ2jh1BXxztfo29mk13YyTr
XNbh5z/nX6lzuSLlwyPJAuJlY/IUZeH8xnWNogku69blh4QacbFhUzujjcd2BbSGAXW2cGDF1TQW
2bgvS3yvgEz8mb7MpLRFbOIYW9MwEZ3WGZa4BcdTojjiiYK4iFdnmZOWFr8elW12nFufWg/hwoq1
+gcKuw8j1yjKmQaycKj9DVy5m8f+hs2H0C9q+UHmLpJqE+KMkeQ+6mDSrSRPT4EeKOy5BUy+mJVX
NB9dzE1RhV8MeP7m7tAcSzYOnJsIZP/5u8mpQBs1u8e+8+6hmiM0zSapVrP6nli8bnTJmFlHcNaH
jEiMeAA72uLnL2LicpL0Lzpjbz0jYTwhcLnUFrx1xv4spohIXZdx9kCOywMSVwSWgfMY6OHihEz1
5oZrCSfsZyGaj4ZguxO4egsO5PxWaTKYqp4H0Xb9ae0M4CjXhZRBswMjmNa7lE0mEqJ0blAOKZ41
c4LF1+NdGXv/0amcaz/w3uH1uQV58YnC65XFccdZwLNA2Y0YAVU6ulhG3dbAUeTOSmxUJh9ZP2aH
bC7aG/mp3tZGJLTGCLo1ba6DsdMfWT2o02ClP5WVwVbuCA0cOmNaD9KG8sow+BDZYmQ/6lt3kCnE
KQ6Ou25ncSV1GTZ9ZgRHzyfCqi9YSbOo3owkA8GFZSCUYaweDJ4Xtmt/5764gYN9Hl0ifPmy1lO0
GGvd5JtaXK8ju3hIIUiAV3jsWXyAV8Con8DBAIvLD7SNmo98zgLsWXwSrW/8wSWkNlnkHYsg++Q5
+ChGHmpmW/cgD36HRvxjUtZvbTR6D1BomfBPc/gSjsVzhrMNAsdHqNHcIbZnKFiwgnG1w6UsjT/c
NHpBJP9dRDFILpAXZnn+aRnhCVdGhiU/+gEfy0dfIjByK3ABSWEbq2HUH+NAmnkS8TUyltn2UxgQ
hg1IkdiWkyL3d1uOeXo11KKMt6IzECTjTvelto0ghshFSJGN0d+JbAHiBn9UxylTlTH+pwoZ4VQt
QdIgZolD4q4bkjhAaMWwQpizva1dUkqcmh8sFxb04WgQm5y0qU1mpH+DhLcNTZ67tgbuwETyzhCm
990ze88hAKKFMu6dy1HedQEqEXf5QKCnkh7Bs29ViWJJh0QbBdaqmHx/ZUoyi4dm+QTjvtz0bYS5
0WbDw+jVDadL01viDfM6R0TLoQvegqEbOOBv1+EWaI3sGQWI2JimtW4cvvUgXcTsxvgGIRXGi+Lf
rwqb40iF91iY1zZB8h7MTbX1XV6MufacPYHh1WPUEiELHjZ+Qg5Pl81Jue70+Eb2ZvjVIGldzZn+
WOo7HCsaQQhueUbGaksKI8uvgqKmsjly7KQOdh480A2pRKhHzHCxO4KLRgv8oHNAUxNA+bQvP3Po
2Zhi3T3AUwhZkEwSpXn8OK6U4vQ3DY+AmYjK0QmLEn+pbC5m6Tm7qW5sPPCB3i+Z0VgU+M8/23IP
m8OKrYi3Ba/RgwxmydO75tVMvZ0TQcRIPN6alg9TFuEE8KV67ge+vsnM8A2zdUP/SrBkrjkjk5iP
23SS7wZo6joD9Ue1jFKpROuC/pTjDKvWAiSNb70BaQTRFHkqLCrX9nK/oCf8KYnZjoZgWvdLiQ1N
XF7olSv2L7A74wJiSzjmAy4T/05zSDktYcAC/zlGTcXivN/P32FD0EXqTMZ3ZHKZiSqvV9rgRQf2
h4x/OQwTEfuwoe1THrt/WxDA0IfEtKboeesrrOIDGxqcWY7aJr3i2nUxW/YtTzDLPGaUBffbcrBE
Az//eoyYNk3efdbUyzTYeHsTKTYsxEoMpNxEoN74GJUEvk17+69cgv8PZK7/lDK6/Fu/abqbBFW1
/u//9d//7YXY+R/+Z/sPvfPa/Wmmlz8aa9X/BFMtv/P/9hf/nQF6nyoYoL/LrmiXvy1Kyv8I2HLB
aP3nreqFABbE+SDn/vzzNf2rv+WP/HtLagEPdWwbIhIvMWw/esJ/taS+92+eIEqFXwWHtZD3/ldL
6tr/hnQXJp0l6Ud9D6QjA+M2/m//RVj/tpBGbd+lJYVjI7z/l47UtqwlpOh/I7IWLpYJIwsAnnT5
Kv5py/9PKF/Im2BbppdfYhHba6p6pNnrsYHZsa5NxbWuEVIkiJgroCzdG2NJ7L+4fuNyXGmfocdr
WgaD+UfGAEOeJHZ4Xkw5Dd92beXelwrCkrI6zYX8ovodsKvVTo/8PtLzfNLFVNHYpKCvd0RuIB+0
G6aLRpuFe5aLJiu9KW6RXVRVY1nPk3KgAylnxrE69kZyz7TrrFOXIRAzKYRPzxJ/R/5gBCJ76dte
mkcvnjFWRIXS1xZs9Rs48NQ4TYGblu8Ixpd1NYxpfYBRDIJgq4ycXOyOgFjHWhF8lCcXK2rcg5TM
vHfhiPlzKRglbVszdml0m7UglWc1tLX/g/XZf7BTBILrIXM6AmF69kxZGA/5NlyY6ujnmXITR5B3
5RlJBPkZ1FzmpA7zwODgTOcNJwbyb95+5PjHvccoDpL4aDcY7A+RVdn6RwWIAY4oGXLO5W7IPqO5
AvqsEmN4skonMQG4sm58nT0EYjnLCyodv5p+S4GxuXP1uLdgaKPySm1xH8wWfR26FgN8E16POo6A
VrDUqBKWlqMqYHOGg4EPwg0j40+SVFC18b8VjOtVy0Q9ygFB09UNizJUJhhueCgabhAY5TN3EpPN
Ve5AhHyQ/ZByNo9gm81tpd0J6IeasJuHKMxkinRgbvqGxdBchptR85Vec0dW4UmgE+w3qraNg4fZ
busMpffCk2zMO5VFdXu3vRF5/3YCRdLdcuhM077zPfJKVjiByubZ9ZGIPLYu4hoeFtp76DWxAxvX
gjies0HmS9YDEGo/J8u+JhHNXbM4CtAJCmn7Bz+WcWAeQtH5/g/bESWOQ4ANErIp7HnCiIYJq6+V
WmG3kwZVBF72qR1e8tZvH2Y0DOIXao3OeUc2oWIuSjbJ9q5H9FzLlWPRWKCzVbbzKgYqdEJ/W9hp
QehBzsKzD4YzGg10EJ6VO4j1FJaCYVsyz64rukxr/BROjIVzhhDa3fA4mhRILIf0NpBRiJalF/RH
tFOjdwjCZFGajWJxg1A+kAlhojs5II5ENNiPaR+pFfkkhvXR+F0Bi7NDAlWvLb7zaTOyUQ74kduZ
SC+m15DBuUWzhxhyY0urik/STAeA5dzPAkw9EzoIYqQ7VoReQ6HqtHA2Qo4cBbjNoDm8B73JmJnO
WSXTHy8eS/e79cTQcEaUCDEtZAbE9+AQqHu3XXRJlftWEdAU+ADRAl/Ni+8y9C6xb3mGT+4BaVR4
TYDrtKeks/E4nTrDk0v2Vzbm7o2cWopElhuN81mR/oehP9Ctvwbt6sh7mFvgyGuSL7CK5kGfvWJN
YhURFA75CWjF45ZWsKV2JubYZ9vEyo3K3JwbEowFXr/AVrCf4okcihNKRy94Rpmg+exTv/qJRu1v
zZYoJYheMbLcrkohjOpiVtDqmaXfc6OgntRFkha7JDFpQSePcceH9EsWM2AdGobME4q1j4HqvNyo
3mTPNoTV9CETg668HhOzvtclIhfyAxw8nGxfxQctGt7R0RqPQsVBcw5V3j3oUaeXydFqfhgw/hDV
Vg/L0CKJ3D1xh1arVsxXYbsHiBBfqKrKjzqK5kenTAokYTXedOQ7TzpgbMvrr8wnkTOaY0GLkop8
11GuWT+xUa0qAl7KxPgVzUb7S+HWOzJmd4IVkDjPAVfFVtPMFWnrJX92ZU5+uqEyhPI0WP0RC0HP
lqMKn+qZrKeVzvvoDZJ9tFE6s+SB1J96m4yzug7WkP9RLKc/wEo43Sp3xcQczyhH99jNzRiRAYUA
4EmDAqjWIl78JNM0ACfJu8a9CPgo39DqzQ81hrlL5VxHFzsZ1XSzjS6/SCvSqDPrCeYCamX8T5kw
p0uoOwVyWyXQ0Y4+FuXipKrQkJfQMLvySbI2uZUoILIjchSTv8p1Xibil3ehDTOii1UzbtGo5cV+
KvPFvsFs+Jmh6F0phk44vr27SWEPcSjMTR6/OEKIkLq2O4BUMvQrEAd2gRIxdPs+0cK+RW7fdFu+
B/AHAQL5dRSJ6lJXBLLnxVQfB/iETxFbyQ0iWDA+EVzbsc2MU5Z00UNNkPapFH15rkXRhDcheuM8
IYGzULXwgSz75mFd5312HEKLslQbrLuIGnbnM1Q+45eJufih60TwjPNPnnTW+hcS7qdTo7JiFWuS
ZnOLZ9JvPYTjcL2as69NVKm11q/91JGq10zGxZ8Xa8Pg2mcp2psWjc1DZgPFZ8JjbSaQWHBZuMS2
iHZNnuWoWQ12nvzgWzgkKXsYcNrq2ng6vZGNYh7KKm2PwjFAkDCFRINlhv4Hup3sl40oawtcnWcH
OtEpRNH/C+4bkdeQVh7tMZvO4dAvo54hO4qMC2TwouTke8bCYLQE6iEbHrrpARDeTElDIErSey8S
vcUCWIAbNnizXGlmL7vQ6zg3Fl/Pl0h9hBsCFT+D38ZgLkpW1jbMzOBmknT0ZI70OPXo+Ge0wvWh
K6Z0n7czZrnFzcFgXe6UlwYQcDIey862vvDqcxjgObyFrDEWlJUKPmyGxyvudOvRs9l3MxNG7N3O
yOlKJ3gM69j/iuT0B1klvIiw9a4teef7zkoI6stt6xB7ZnBtzEC9hAlpx7NYGuOe8ftT75C4kyWL
p6bInutEoA2n1NzggEoWC2+4qiwyabvCCw7sHIozh7GxcSJAkH2J3GVi7LGC7zyh0Hcx/2NJ9LEl
I3IcvR7rMYiztTI1e1mRe9ipljhshSUv4LHkuGzWfEzqWRRWta1yF8drKcR7ROjb8oEyVdFdXa9N
27qX5fw4jSLjtUF4vCkLsnNkQEnadvM+taps49TiFyb433E4mftIOuEOUlB60BA1V3XTWdhMo99t
36Z3v7H6XcK1ekjzNOO8nbDWoTZfEztzytrEfKgwSneBkz9P85AcSURc7Pjpo+fk7aE2HA/FcVjt
tTeUD6Jb0jkJkUlWVl1HyTPPBNoKN3ECciwx0jrPJTTZR9GF0R82VOmnQ6T8i5d79VYztz30Mp4e
GAzD23G5LUYOOx+IKXuE/KeYreatFlm9N10R8OGbzwULH77jUd98OzHWBSfNpmWgK/HbHcwQ0pDK
s2KTz4NHzGeQfzqzM0iM02E3sPQXKWoaPPursRXtlQl5/OCE0j2XLJJ2XNbRLm1mWKh11qBQj2O8
hlXcBGd2pjOjKTbnQyEZqpfpM0BEk9uLWJODM4aUgboW0zmvOtZfLbkZRECivUh5Ytf4BajDEf47
j23LQrofE2zTpQfMcIj/QnJr97Njce8g83RvbaoZ6uLEML46YVpntFrdY+OUXsnMnTw67td57UlV
/oZrBDbNB9+RgVV65bGGOw/+lYoUHTqb62CDeyKkHUJ9CZfdfgRLq7fzCM2iBZt1KV1qN5dyCIOP
iP6APaORV8GSmWxL+Gx0Lfu4WsgasqcqRDCwbCz41biLd0Oc+GddqeS91wMx1GEQ7krpFGg+rEOD
6BJTldDwyIxwF0SkphjaSUnoAaqz0e0Q0oHQWKwMW7qfUV+T9WWr7jwJzpix7+1ffmb3R1MX3B2y
yDeR7RV/49Z8JLJs2kkulkteACCMvWY626LLd36tx7M110+tsKyXyu3Sg8iUd2R27X/IWL+iU/N3
hPiQ7BVnMVo430T+aTBRpPQ6Rg60OtMMkL0GcCalEYpbjKtqH+A2uFmi/uhU7q5mm8q+01hcjLzj
wBmLlPexKTYah/aKXqt5iaI0O7g1iB5EfjQLWaof6zr3+ZCGEFc/YXDrYQwWYoc0t3YE4U9X+eJ2
y8ePbmg/CW3IzkjMJW7UXPKSF79IrYmpCme84VmJmdZ3BiBazuixt3PmCt9Y7z+0Y26d4yR5aXsL
s2tVhvJoKR5iO7Vvis3nvUgQbrA4Uh8cv5+F54IDSvIRgSW1DaF14DmaYS1bn3Qgqb94wKaDSXW4
RV5UvkwAETdlxmfdMAyDHRiqZyvIUb71RX4RXSw2FAMNVMTqJjzXRy4uUMW0eb82m6X/xWz4lyyu
BRg3xuRIeXptToUAqaVRg0D1efGQWfTUwyso3Gg5ItCo5yLLjAMh3DMruHHa6qlyaTlsJBN4eMLH
gcVttrbyNCSkwe1O6JABjjQzA+sMSy3JUgsd2m2jL9Mbq4tfDepYaNBUThbUN7p8aw0S6Z/Heshp
jchEHOPp6qRVdIXKaNxaYCcQpYLg3Jo64zc7y0KJs5T5V/OKYDn4CpjiXQHKUASIgRY5mHPGkZNr
/GqNXO3SDMqiNtv4Vnl4xMY8625CT7+1CEBl2MT1Mkqoy25VJjLfuNGAJqxqTAVzoVRXftP4wnTU
O3C4pscZR+IrzW7/a/JxzMGwc89KVM6WGLT8CY1HikaNIoTUHcYCZp7vdTF2j+D4y7OTju+CvuCd
tMD40ycXAuGTBZcQ7cu654ph/Kez0+ywEyjL7l5a7dVqlGCBkY7nwBzrLyX7+cQ10x0ssxK/iMCC
gpsE1VOEMOmt4mV5hxoFbDdoqOriuOvOFAdvdWlZW8a+GU4Pjl24if2XjCkIfJCmESiqS++Jfl9O
kkE6+WyHAoUj6fGxOjmeN22n3L1ipRc7HF5qN+b2tIvIf9xpp5QfdCjjZewtCetXO82+5Rw+VXBg
L23c3OcAQN3sMh4tIuBdyZiW66CNz6NER9SGGAQ60tfWQwntI8xCzPaRE26CwiJ9VIfb2JtfK5YK
WwKDbU4pxglJ05IiGQ1/ZvLkaCUIm1hQif7RqRA3VSJgiYo4ExlD+4zXyNp7tujfQETmW+xlXCqk
wm/SEPUkvth6H+ZFeS8DeU2d1lrHhR0d7UWsGzdgU0mRzIlHtgPwzSFudItRfTnQ1xum2T033oJx
SVm90KJNMJJiq5FIAKO6Ofrw0/cTey2vdJdXtuI1tswvUK7RAeMeVG9+EtCgennA+NEcZk85m6wW
/qGL4Qlxn3fnctTTdQ5YwIa+as41cab70XIaCo3YBWJbFKecRdHKdaqawtO+uxVwysDsTokFx1OX
ZndHU8o2bUgMBro6fzHNsdv4KiamL6rF56Bws+FwqTdJERpn1AywyX1TJgdMLBEZ0WG/b7zqp5kt
lNXs1raWW3lsJ7TzR3m4KvC5qBAJigxOGVmg7aIxKTYlhpQtQ0vYcbyLZzHrgWqzEx9EZFZf2QyI
euczadwwt9F7QlLq56ap0keO3R46lqdgd3FaRgcPsCwaE1N+m94MiHo0QKK7hER74NI2Mhng9yI6
7E8mRfSaCLV0Y07wPmldi1Nm6g5ScVPBMh/kMwnC1h5rZYNF3w3fuJIJpXek+kodgLvhPCCGQJZM
LV+mZ9MfrUNvAhk0EkCpNY4MEsa7GMFB1dIwguV/iCEynEEGmnumWRZg7NlYFoCXaoKZWbQyfAoQ
X66ANhdIrKNs/uNKZSbrJOTzRbchNnUX/WKWApBqJtUzs5jYrao2yJ8TAFpsjAgYxwvVTBvpuF9N
XEHTGIJkV4+sz8HYAjG3kAqQVlYXHxNG1YuJW/xgN5jk+rRun92xSC7TVPCmjgVsimIqdkBkBHWz
239OIp6ClVV6Pt59f3oavdl+Zz0B+NaOy7tIaBPZuWfNJfMCeJFIh5/qyZn2XCA2O68+/wF6AoWm
zXNnw+5f/Sp8Y3xB3UPEuj0/5OM8HOGLjCWiCbvbe3nkw+OaKmAcCWmftPcXll8+2bmg2Mk/HrYS
80fDPIc05RV0InKbHMO4MjNlDobH8orHLbnFPTMfps7u3gTN+NjGBfsZsiFn8L0AGkcdmdehmduz
gdPgJe7m8SFQEv6GhwVoqD1u56AXlD8RBIEWkNVuCXFaS/r23Vihac1lGbJHS+Vn047tRqdeQ2gq
nNyOxTA3n41biQWSRbpf1ofICaxur/x2eLUSxe0ROY6BZtIHg9F0cXiVBq260cYzBL1gGXMqN8Dm
oR3D/ykNzr9ltstsgoGOPCK+F/FmCJm6kk0JrsExHbSQruVu5cjVxRh+rA/aH5MRcgxjOD81s70d
0dbOdk6AZRpHNEdxs7XzLpl3k9frb5nLpX5G0PtlsOq5IzzEN8hNM7xiOgW6D5N4LyeigmrLpPJz
KzzdohmpomvJ8CccXZNKIa/SdVRPX0OU2bBGqTdtknc3Gs/Jze+Qj+ZIgv5ASup/zGTxqU2e9Rkl
rbG8Nf1VyCp46HmJLRr3BXctY/cNJVK8ToG9Ppm1118AtkRHKQ3G451gYIwUgpQALJ/7tIubHe6T
ZlWU+upnpYfPgW5S4W9eOZI9mAztTwytSAQSio6eZIl33ZPDkGg8BDmBzOu2nh+UMOlPnAS5Z+X8
qDQdDpS2f/ykezBSUJdMjX77TfeIFVJlqMsb65m4PLFKpVWzRB3AX6cKJhBzNyCjbN2UnJud5Hlc
URdAZyE9jaVnxmjBfxMjB/rI5UrNUl1FUp6QxnJRQDKyKxSnFK/3XhabYhq/o8jAuYIRFbKY+yvH
UR7FSjGs8C0qkLTa2cLOnyaL8NeBXfWNMqJeGBHMJCanvRk6CGNYTj57dbxOl8FIo50Ba/MUSEVf
hTH/b5tZ2fucIrpzOTSlw1g87hjqQH1LkGslCW1/4TTeanKtL4iMxY7G3N1zbN8AzxAKgWppwzDt
Mrc1daCpTbg+Wl2THruZmlqfJ9n8aIpofKtjuC+NKeUyMI/XEhU2a/M5eW6GuCKkzA0vEs/YtrbE
CzP01zqyrF1lGK8u9BpYNvWFTfe84X1KNkEy+s8GbEJ4ieMjYxufJ41edOz6i/J09rslgptSsxrB
/jJRcKOCNigEpldFdKQ2XJaVGId+245Z/uKnyv8kmY7CCqDrtihLfRzVqPFtLFDH0Ia4BGbQOzq6
QO3RyPM8KX00m3rYCZq9QziXuJBzLCWsTIJnSbbCWXp5iBVNeU+FCzCdCku/mG5nAIxOh5dS8FIO
M1nesYjat5Bc1RWtUPY+ABgC7a6QtucWARGDm6O5DxNwV6vE4CWubVsfzClPV2MVDvu00liwuwhk
ShKLT99iwFpOLv9gS6JqbRXGt2YkcMXS32yGnAe4CxijlWalnyORz7DJp/Tih+5wjyxYGJ2JbU+D
fGOKNklnZ8wk+HKex4eoDtLnwQegnreAa1Pa4zuLKKBiDOxOLbIwItnJj2SB5h6hMqeXsFQPg9TR
fvSZSBNIka8tMw8fmmyYT11PMUloW/Jn9r2/LG+QnWUhgk42TWDDrShA+2ekL2MZc66lhMAayRC+
5lPBpBaHFD+DOGvX1twMd4+YcxzBhhsAknZaeomeN6FfYK6IBTmPQ+Fe8HCj/SFhFhFEPqckCYzW
wiAF/LkSKfZNxzealc2y5sISjKELKYGPmXJtEE+AkrCc619e65RXLpIIO7KPcNPnVtmSNVSczB7x
nNT4qkzH53CQAGyX3DESAorqUjSaWZzZPSK4uYXEjz+7gMzODCRCj8lZmx8UqphH5roxLqkuubdk
BO6azAMfJo0EHJpfg93umK6vnCK5J31768IsfwLK3D7yjVAfaSuk1s5QGxDhzXQzn7KSW38q97AU
iT5vs/KCMc8lYTGng2dPdfH7vHgOWl982bHBxJORBzROAV6vbyHBesXQH3ASeA9sXXIqwA7Uiwri
b2Pqvgq1hFcDb2reGEyBLgocGT+1Muk3rq37U0VGPdqTCjimIl/9gI8cV+lcBZvZtJ1NYyM6yRaw
b2YN6bVBiaZWEZXQwa/ta1lZw2/kQcPjBC6G6VnzEdg0IyvTrWvG7vqbmPvhSHs3MYykSPKC7FpL
9r6VC/3Vpdqfldc/86hn3ZpmdUKuBIJywFfbL8ObpiH+bTunwwwEp8htA52HE1bVlaVy/oJuk/o/
UMK509hL8VDkpXyfUo/UmPXCiC3XmmvTAsg5Il1DCNW2v/MWQQ8TlIEdjO+mXr+bvaB1P4q6K9jJ
wqatD2mS4YyMRGPprdsl9m8rVwFL2tYO+2fRW9SFcWi/NKCBm02Xe0O0G0trqHaj248LctWF784q
Y0h3dgaGKBps50W3KHN22mjL15Jc7JlJJfjvESUgRuekIC5BRieYAyI6JnUB5idGv4zrM479z07g
KVqxW+f/i27ggQGlDg7bqd+7NnJB4xn+ielYd+XIZL5g+Tb23Nyux7VZZzfyd+PfnhtcoVl53wBv
SvBxwFibwn/Gi8wcskBottHsOl6SXOKXR/wzPVjlXLELtzSWB9suNAxNlh1V1ojuwc3C8k9ZiOFq
gjyTu56ObTgaoedeGxWJjwSjp3ns0gr0Og2sYugzwNuSmY/mZQ7K/lEMfTyfyCWug7sSfsNUB3+1
++UIQ4Ea7EKttyKAhkpoBGsFzl/a12x0+BCRMjPZka1Q1aOOW4OJVApR0SPAXaIlFGb/Gge6MY5Z
K6L4d2sIUl0ygNort8yx8yS6/Gv3kUgPUvC5zo7dP/WIRvcqpDQ7WL0ufk1cXjupVEoX3bqkGJdF
miAM6JKSlXvSMzmFuZ5IwwWtNNjn1jCbjYoHZn6Z/SMGDvTlSHSbYNjR9wFQhBz96NIqHMd26L4p
edV6dgB3+2xHNsCtWxRYsaDpVjA32e7ty3kwD0Ut5ktJiheIT5Gvzd6Bs8lFcMNK3NhrZAXylcgi
cVUU1b9NOQv4S4P/btYIXgNw3uRIKza5IEPjh86W+aliX/27dKt2N6UF8BzZAf+eala1rN4JiWbB
VsMFDNBmRTWTX8StjIA8dI8/va7zQw/c4g4s/Z34Fw5Tpz4BJUIjp3Nd39uxqhbh4/iXqSdaU72U
V4Nt/yrL8SuqdHlOJBlJRuq2xxg94DOAI+Y8gHT0Nye0uVYxxaadoiuzm0GezLD393XBKzv0VL3E
ITAjImMZQ/9oH2JDlpc6wpO1MsbJwsTQFhtpIVuwqQwuCW/lMfes92yM7c9a2tZ3Knl+FJro+9hP
8jFoRHCoAnYpWC8kmLEpPHhzqu6e6ucju5kbZTeUQbDwwx5NAj/iZPYvwiDGftX1E9jlxPEPPP3e
DZGR+SojVpJ+2cn3slhimpPCKTcd4sUYpTAahqQuYfGlnvmIagZpNDvadx8t9T1q4vFi2mO/QfZQ
XhzpvHIi2fe2LuJTl7OfXU8tPautao+doUPkAIpBYqztdkCwwXh6Rub/qoLuZA6edzPIMFhP/fwS
1ubPOEU41NqEoYPFtPVUmHNHi+YGrBfBfLtI4zYzIwpia6ICVQiDuJqtGzJ18wykqNhgSvEPGmbI
UWUu0tbSqaFNc3iBpszLNzWE8w426u85sjkyOByJqeglGODWKtdSMKqZPAdO9dhjR6a0WV46lT3W
JWIAifv3aEbkwNGBUexHgwNzoonjS2PV9pbB0nfjRNiWkcfAMvOxKMMXYLk7CdY6uasPvF72gVU1
IuqliEfyVz919uy/TH4YbONKXyMhkeuDuHiLMfP+bcvR8gFB981P0I/2BTZ7+T3Ws3MDGDPAsgis
e1+0/V90CuPfOii9AwZue1nxvQBOrc+VGY4Phs1rhgr3BYHic+p17msShFtuBRJvbSc7Qlr8jso4
Wvt2XZ0TvgYCho0GKI9f1BuIqEzeDGfhhcz2C9a35nnMxt+Tir96/PXmOrMxUc7E0Eohy13v6PqZ
uWU/7KAVEDyjrYfIn1n6ikqG52Acu2pVi9LZLVNYlJusWBPuz0NjFz6gR0+zDR7ZBYyElXsm5Bz0
VGV8VlH64ePxt1CGpmC/gFatTaHcO4/GxL0tVLDypTyoiBOj7mu+pH72Hjr0Ywz9XHsHrwcySO6C
DjLB86363FkEiYFCOUpXfsFL6TzXOdzyVjebyTGHL556YzNTod3SslfbNkBxEgMnIPMiHMgLofyw
ulZ8jewMDtIBFs0CCL6Kx8r8FhkqvrEqGu4uM/pjosPppWlhzcpapShnRJlC1UOQ/F6ySjikWfBh
ki908sJAnPGeEeSmovgP1TLz2BgEE4bexXmFO3Zw458SVyXAxCRHNu33AuyHQmJv8c6CVRTqaTSi
WT+gwpE79IST2mnUmUCcMBwZ7FmJRuxYV+m5vvG0hL/atvwf1J1Zb9xI2qX/yqDvWWBw58U3F7kr
tVm77RtCLkvcySAZXH/9PCHpq7azamz0AAPMAI0uuMpSMslgLO97znMMvpxK7Ou29xTlPNxh7BZt
7JI9zeNDuFj+mSBFYpUbjncwPGCm0s7UhQd2J32EK5sczSUuNn7Quvtcxt22Cy330laqvazE4MLe
pt0yb9LGrMQx9/NE24DkSLxLlkNwoeJE/2czWKYxHZcG5caODkl18Dz4r4WVEWAjIIwMO7Xgr/yS
mVSzE+asKR33qkqFei2D3vNWkUDdtMKo0WQ3APwsdel1jXtPduPibZxk6QVPiUON+QiGOgpuhE9S
yYXhsSgeEpq7IMLCEv49VBMVkvsG2tNF+22nbnDZ56iOzp3SBm5jGwXG+DZPSvVNzZZjXKMlK+Ib
WrnjuFWN46g/Z5iNBFqhfTPKz4vRwF9eiSCsEDxR48xMTS0FWJg8h9IU+WtijEa0pelLH7YgDooc
He/Yuw0IjllS1nAGiD8esO0rFNcLOR0ZAXQUl++oxyzDWiAtPMcEM1+ZvPOHJOja5GyOwGoDJkY9
M4USLnNT+pBMofpDBQo3velEd8qyDpU3UlNEh+OK/CKjVf5KLQlAmjfbz67hInn2YsvLN5Bephcq
FPP3RY7iqMzQex6ErfzjWBK186meOWztKmPInONUN4y5uXOt7zJNjLWsQ3OLsyagZRPhYECqBtIU
c8j86iUclybHiZiuZ+zyqw6eX7BFRAOQuLEaxIo9AAgNIKnTl3qh/XSWqwp5Ss769mqb1nJmsBs5
hI7i74ZAu4o9fFq9sIcTwq+N5VvhtA98znw7z/dgZwSgDMih4iwbJQe3qNrh2imMTsPqhlRYu4la
L0xhLP6F+4QheAEZ5ShX5t9RgiaU2OiCevPwhK0JMwllWrSc7TX7xYxdoltYJgjBKbTU1mlmI/+m
VNn1B86SMBJ2QaD6Wwdvnk12Y2e6+MNQjcQ0AJI+QiO3xeJW7+d4Kp781uqCjZJgXDa+H41XFLjH
zuDTSznfJnar1l4Uf6WtMHyp6sXPoFzgqNbQU0/MG3zytJ239eyU8RNTZZE/dR1HMdN0uuIQTjPE
KMUhklSMgaQ7NtkEZSHaKOqYFdQAZI2PPyAb7Tobiza/R1FkazOYjAbj07+0Lvn/gjz7Wr5Ud6p9
eVGXz/LtA/7SZL9/3l9//H9Doh0inf7fK7T3fJHq1Desf+RdoU0i2h+OoPwWBri8fFKO+U/vEm3D
t/7wMV2KwBOub9FQx1D8YRsO7D9cdiu0GwLT9TzH5D99iLTd8A8/4HgVhJ4TODby7f9Wp3/EFnPX
0LnHL/XHn/9H1ZefkM6p7r/+pT3B/xZouxBcvZDBwu9Bs2DBHPzZM1x7ag5NN8ODNfVNb236YKIw
xGuY+oCVupg69MVcphBJqeYw5Z6Npe01jxH1Ann1w237h0sR+rN+vhafLGXBZZiC+p51ci2+C8ch
dHxx2WBjRa9W2Gaijq0CnP+gSl96l3aObSSloMVOqNjHczNkT2kxBfc42JBWhKrM6zMjCI15Hw5s
mm9wQ6TL2a+v82+3LLAdy+OBOg5MHzfQee8/BM0Pk+lT87aLS1oIdKdFyDJ2iWzAHp/AL6QEu2Jq
zvZja1FHofepubVdG9RP//llgPnkyVHk54ad3C17RotJ5Ym+LZWziu3rMCQ7yyZ+c2XTpPB3KBYm
r91QcZXheWYOhTrGaqqDb7++jpOsdtdyQHCHAfSWwESiZZsn9yMCcGo5NJ/IneAkJ44EFVMO8hQ6
d/Mcqfdi3UOoHMlOYCYFWl0luTzLtJCFahkJdv/55QSMI3SPuOcQf58EgU+hG0djZsOZK5Gm3JDD
S7QLiuaEsiKE3g5VUkwQSTyR2ugDodm4aJixy4JyoKdfd/hpDr+5pJMRYwcet8ZjD+oKj2Oyr7PL
fxgxkZWN+WgXFDc48l5zchvEFh1cVp4t5SQYyFMy3HhyaSF60Ilce2HW39CdpNSYBP7yhWJt5L3g
YvQuLUKOyd/zIE+sWdHJGEpGaU/rQfjIg23dUPnPxpm+eEEvDJyAyyyEa+Tnixdz45DB27Xwpvpg
uMnHieLXGoyJvXcXEAGPy4wu4JqyT1q/jgOgBWrWgfvym3uoH9sPk4O+DBZ502Q+tIIAp/XPl+Eo
B8HwEjc7uHHpccptcUOXyQrAEA9NjF4yhlyyLTA9y4sCcG587oK6gvmGCGzalw2yoVdUG91Yb35z
ZdhlTq/MRWvDDI7cjcb2yYBLQlhCVujhciUuAnlDNyJyi9nB9izfiSw5hanZ3hcNmFHaVUnPjs51
U6J+tBnt3nFqAPrrMp7lHSy23L2eTDiW19Bty+7462t9u5aTu+izGIU+S4fv4ab5+S727Uwsjwr6
nez88kH5vZ9s5wJrxCoRaMaOpSDKLmLlEf1qiUaMkMhw4oMl+0Y8+TNKw00Z2dD7knIcd2wOk50/
in7CYibKteM0C6bIKTO6MxUt+HNmL52OUymH29E3m3DboKuguOsO3pF6pHJIipCTkV1C3YhBzqCk
bu58mwLYypMOnwArjZ8SlG0VFqm/Ful/WG30eDm5E4Hmcvg+/8dLeTJr0arklBy43W4Sy5zeICAa
wWGqtnE/kf7RNGfp4qYXvmmUD/8HH4x90oOQSolU7xR+nAxUUMflMNjQtKvyzXHXNXsX2WeyI4ao
6Y9OakYAITqh1PWvP/kfpqEAlQIi/hBrF5asnz/ZrywVUfrud2WC2O+uzFz/KZza8mWhphV+IWQm
tjYU14irKk3LXwCDt4Rx/voi/uG+h5aD7NazfUGBz/z5IjTV3TGCUe3gnRHA0PST6NcGhIF6LV0R
jzcSyxoH3Byd7X/+yS57MEcvC9z7kwVTII0Yg4ACg7CRj1NmQGr3yu7dWafd6FEoge7X1VsZAFb6
9SeLn8ksrIye3qyB0MagZ5p8+MmXRnBfTXPY7XyX48EGLdek9zIiPLayL/ehaWS6RW/hMInZ8hf7
bjA8KJtdHnXntWlyc359Rf/0FHyXwWc5QGvE6VPIuhpbQDISntLVlXuRB6F8waEUXmCEMuTL0E7e
cQmmpP/N09dv1c9vHbvN0LQsEWIMZwr6+UYsJCfK1mUldJ0CTMc8VbBbpNXdj7IhmSkfGxJE29gC
V67p+tn211/7dIvJgwhNgTKLvo9juawkP39+SiBuay2y29GQLkLM/XjSt0NOUMfGyRBxCBOoFz5W
S7rzuglc4xqhFUlWo1pApDMPXQ+KnAdyY5sW4MxMy3D360v8+5PRt4f6jBO8QXxOrrDHGiWNKOEK
03SesNp4wfyZuimhEWEkus/GmNugh4Oh/c2j+ad7w7YbNya2TZfTyMmbSSCn34fAVHbSHhuYXwov
ecbLBBJWlF6x0ca8pzxUdkdkTOGd96FXXdDOsW7M0lt6CtiidpMLt6a4aPUDSRW/vjOnG0398KhX
6yvzHIe95snihQV+WYh6a3bgQPM/CbakIAM8k1yR2SpNb51Sq/uS8uBv7VlkZ0UcEPdmgzlqfnOr
/j6RhowdH/+sLbic01XUguwmpSyRnISUPhjLZZDS0awt46yyapFu5hHKBi6SrBvlMbYi8lQcqs+3
v7kheqk4eZtcgWgaspQeLafTSiiz2W1Co0ETTEd90+S9vWyzoSDnZwzLIdgQrTB8qzGwktxtUiik
U4vqey6K6jJH0gWFbMmrh7EUfv+7KU8/jJNr8x2PDrfrB4FvnV5bUoO4wTvRoEwJPXuLZL+4MMy5
vWpMM8b24pYPvcqqB6Mm2HzjGgpRapy51V7UeK3atJnT38x5J3MPom3BYQlPJdZmfctOxndhzynY
Ods/6yk+1jMhnk0b7zN6m0igO8wsRJOaRTHDkiNaqMxeXeAvlMB+/dCsk4dmUQMIhBuyJODytVkL
f56ClI0V1TLFchbNYVJFX/0WB2B74Zpd6BL/FxkplXXLpAycXvk97ka4fkBHUebNng/mcZX3Y5O9
mg66q3U1k4Ezr0fDqGsYSuQWxvPWmowZ777yyUNIpolEoZYNNQzLAT9u/lxm9qC/Y2jU+TMGTv6f
4LtYBb95S8TJDUcJzlwvbNfm5ONQyjiZ7CdzqCVGaizAI+JfNPh1+xCFHR0VV9BsWS1TgB+o8NJv
wVhMl9HiYQv3CJml1F3WWcCWmb7rbmAxJBxz8oFzOlQwtyqv0fAvZWnu+t4Ko9+Mk7+v1mxMPP/t
zfIwt5yerK0ZezHrb7HTmc82hEzS6dMH0mlL5ENFN/u3aprk9F3ZOL+fUUwHcMRtOZGlngsEbVap
I2p+M27+4ao493gc40xdG7FPyw6OJCfQxm666+B/ACGZuqLXTHSrCdJrKyoCqs19Zxjspmb24Y8F
1cThdqHJ7blbv8T4pXbUaKv67jcDWr83P73pFKPY2Zisp6EIw9P3irx1sMuOSaCNUbWAUZDYWFSN
bKhFyDEoyrsaUj8n6F0HAgfz58q0xgb6LB2Cjj67y7/KTMkwpDKdX/Fzk3uQQrnqQqbj6BxnzL4A
6MkGyKYD9k1AzJ4XNHxUg9bRKH+zSfjbChwIVJkOGxRc8R6z188v6Ex8BIUvM9wuAb9+B4fErM8N
pVM/c1Q+9OajyI6mde9DPT//9c382xrH+ZGbaYceOxSWmNPZwXCzEDnKSEZCGOLcWvkl0aj1me12
OW922VHgLdYcgwf932C24W7rG1QfCB7Tlt7E2mpbxbD49WWdvskcj5i2mMSpvnFrhJ7sfyhgSNdO
EZxaw65UGSp/cOeNPELTjwuE1bF3Revb5uUkmJJGOl2W+HdFHX00+XGM+Q5Ffw7/bBwtm+LbyaTp
jtHo15ROd4jahLqcggV2bDnPLsk6oNEuEzvr1Kc2tfjXfj6pxyTOQaZ38BjcM1WKfryIwS3IvUnN
DmNDYU7Ll6UraMT8+k7pOe3HCw0o4hKzwAbOBgPJAefnO+UHRVfTLFS7WBpesGMHbyHlb2BKX1al
Ku4qGFrT4def+bdBE3g8nEDvjSgKoPc+mWhVYQM7HjnY9fViBleDuaTeA0JCw712kg5VKjegju+G
oEd45LdVVFw20HEx6FslL+tvBkt4upN0mAfIEXPYmQimT3b8P9+EyGonmw1Itp9lM2UhOFhalbi9
Id/xj4y6DCLJyQjHYfqa2oPjD2c5W0jyCuclq669ZvTUl/FtsYKVymKXOMPIoBYQKlm5+rSo6eEb
RFmb2cGUKp56rIgmEoiDlbPfeyTLss5ewRYbxX2MmdP9ktF45TdQJfXuOif2soALMJs5WIuS8g2J
IAuhPmptyrhaHm0EczBtwrxAFLVFgR/S4y+JTjJZoHLFr13nTpuR5pb64cxfoX1mwjkzi74pwr0J
/5kfn+c2Z1Vlj6U/mhjNlD/Rlo/oCJV+qCdEQS2mD7cp5jGmPwxEvOQyCfRijKcGhz+Cxbjr0n2M
8ZgJjwp+5U23JZz7cdrQexrmr33ZzepJ1GQfVkfH4w1l44cwjV81QSeO7D3NHoNuYwzcFHwduz/H
ga9lNXyNsqnQGmwUeRDAqlxcsFx4P4T6v8ncg27Zuikq/U1PSUi4B3QbYbec5Rh9/Xjnc7On4too
PW+0b0hBiS1zj7uA/LYzSYxmlMHqdlw8fzyflGrQ+WhYrBKfTDFw4r76uNq0YSCJ3QJFgoksm3rX
RTJErc4ysE546aJD6Km9QUhIhOHqjFt05RdRW6MbOTKMirE+NyewlM8uiYmowiOEhzLfxX0mYpxn
NSo2mnNsx7j1E71b7rlpOBk3NqEZS07J1ELLWg+JypZHyowdqxS2AJBepCfwnOTH+kUMhI7w68qS
W0JWiF6EPv5Uz8vADfLTueTbexaKjkcLnIV7G8A8Wx4HWbXqKqTb9+rRGugeimAZ5XM6VOZ0IcVU
Igim/NRH5qYRS0KWZzqGCc+yz/FqKtgmGgBLt7Dyn53GbYwbMad6GZiaWT+tloi5HC45RPEHz2LH
t5PpPJCXDXOvf/SsIuOSi/crJxhqrp/9OsL6jeQFEI+8kcgVgc2hMcNcRb7oAkdpI6Bk81Yo7EIM
YUfFFJvB+McNsiYY5qF9ZuFuYtnJxxhPz9F0KtSll1YNUgp9g9t2M9aAoqjPZ4ULjH5sRPvz00Cs
iofBPjVVYK4wWmLDaAZDkefN9LkQOdWErjHsgePYzAqJYMUEm1KxOwLkVrb1o8AtjXpfwUME3EDy
Blp+fCXE1SHA1pcMwSbmoDyRyJsv60wOY9kfKbDwHXd+kxIdtUGf4g63ZgGumx2n2+QLABBVca/H
pWAcWKaj/5rTMHio7joQTuWnQKQLQ5AGsce/FE4a4/BLPQVI8QovTJ3eLki4uEtp5fnOIYvA1IRb
HwYRg82NIPghARymitvZEUCVvb6/ZbYa9A85FNx4b60lBGdzh0daYN9nxpb5c19mWt7qJunMu8IU
ox966kStntZqLFKvQPvs7DMEPXTo4QJe4evA1Ge3hKfXRXjIHPzNt9Vgodcpc3ZtCLRlEFgvJrlW
LuOISGouddIGj9eYEwyYjjRXYEnXshz0jm2MA0gofUbf4SZs8KY9SguozF40rLwgfBO6EpDy7XrO
7pgBh/BWzPbCf8HAtmSErXBEri+ihrpJs/54TosraccQCD+YTO3lNLBpff/CKYr5EEBeSprmZU+U
Lv2/wpH9nz4m6f4JGVnqi41rjzQGuwJfnrkCri+XaotMtpdbJ2YMfYeg2RiXom0rKFC0DYP2RnVh
geRHTjDHCcLpa7ThGLTOc4V4PtkEBeCmwxDTNrtqadXQy4qiXBG/hrxzxA9P5lb8CJ7c4oIjzPo8
lfdXwsaZ89dhivuneYXkWMXTQ7r4tVcSZdZiHMV00Or3aIQSMJ83YYPZZBXVOERQ/se+XiqDIQC/
pvy0zZ/tkA0/gJyqb9yzOEcfP+wIyirDW3QqEAJWnPkmnilbHb05HHF4cENLV9VugSSTNlPPxLIo
xHQe2KYLux/S9IIBWzVn7QT5aiUE8nJq+mMdBEc/NAJeaGcEOU92rJfqOU52ymKZs1mLDAOOP+oD
Oi/vCxsbZFIE94m0OxIQlduK5FNBsN34bVk6vV5/7PcdAo6Yrj/W8rwgWhcHnDHq9yiZAXyUW959
fTT9WH6hpuiNwsciYUVuzKvZCkdv+d8PD67y9Ho1VHbDj/kKpw1LWl/rd8JchF6LsybViyq0Lb1+
kuqb8rgKhcWSWwVdS79S76tebVtp1AMqgldg/XeRwDMSPW/63tQC6yUp1fJRrnVygbb4vtMuqvHt
NytLv1FhPenxELuz3r3DBDC4l1kBbuxVlSMA+A32QJ7TuvXQLb+6HhHb8e2Mm7BoHzIjagxvPZrE
w+4S7JNwOlqnG3krm8CImW2d97MV/fGJL9zCD6zmTcc7GNjHDMcs66BSIKfFbjKcmh/waTOyhpjK
5eSwNiOYrMzq70tf7pd63LCv0a9eih4GyvJg5W81hPdP8AkfdNyNP5MjYm7LtNALKJnFpH7sQ3uS
MdUk7FU8lxLTT6MecqtFiPrYYm7jNoCEMszsa2JF+q43iw+YT65Bo0Q1FgB3AZYkrsC4Bi1z46D0
MLdroZdlrNHUgndoUEv+yjzkgodu5qH+FpwKdUSDZEiD4katvIhPVoPHNHteqsZuxXVcuTm3gqhS
10R6NYwGv71aLcpk74d7Rgxvd6oCUsDnJ0VEHSY1kJoVjx/bAtx6qfomO9JlHmZ0NLyMDowm3dwq
KGOtHTRz3OUUi4q+aOnoPaGtFRIIehLHpniTZoQHPaY9no72QHI7bLWzj71HarWA2tf4m/SXLAEn
xfXd2OKnu20DIizs4wCDFiNuVehfSKQ0gvxzt4e4hIeFd3Bia4X6v7M8OupMGABKZhwYxHBYa9ck
O4R4hcbWl/bxK/ySzW591kpVc2mu3Sn+5px0Ja+I0SQ1v0bUqeMHG8J0m3a4rN/HcwW4Ro/nkFwh
1qV3QYhMsNKptV2i0L0ixfjt41BD8CtzyqW0WMkPrbLXtkvaxtqww48XfHWNq79mVrSqW7SPJ7fO
iyLu0qQl1SU34X3ZQD2v2PfX6aM/GG31OQR/2bz4IZ8H8qkyHbUP/U5Wnx1ZmPT1G/xaxNiZcG7I
3xYkSvCNy8LtSl4cdp6bjPZw/pQlZgNmaIIihcYlaWiNwPzpurD/VOfLMj81BN2W1aZvEYHhMm5z
i20Ygj32XJcJsGowGTl4CKIbl3rGybdlQAdJ8TDFMxFRD+XSgltbz2hn+mlDhvHkh/CxhnLaAs0c
+cOMYGRuwAUzoBCqJq724KvCqr6nKhlUu24Sa4mgx6ou98WFQrSVyVvggY1Z7EJysl117YT5FPR7
uJ6RYLKDpnUjBEVudcjDTn8+RI5gyrYNGU78ySmEdA5RPuelsS0tqy+vJdo4MzhMjQq65Rj4s6ps
CoFLYovt0rV5Gq2xAjiN2KEniGbWyCqrs8OEXZxrQ8BKSZTgGiikdIxLm/TH9rKdKj3xjQxvPeNl
NQt49L5r/piyZUraDPso1s+CmRjQuR6lA9V+pJZBNmfPXSfdBJp1BBhLbBXHofIuK2dJ+qcLho8k
a1wD4VNm5QFPduwL31NIvIkwgCQgihFaChTZAlOZIV0JpNBPRxU8BYtg3Hhp1HYY6WJgeBiCer1d
LWtIUKxn74scvlL9OlrkA/EV7Pe/UpmxExDVSZSRKjbIN/ShjANIx5TxfjZ1WwJtWJ86k3JrW7m8
vVk12csE+wHk9o5Bi4J0xUBhM7m8HU+yMHtbFwp+5ryXtl7r7ZnSHrkBtj7pWk6sV2+Paa3H3Dhb
JLDtaBZBYLr6mC6o/lasCL2UetZn4xe1uNtqlA9JC0O3IwP0lnMivuEVXMmsate5gCVSb1p/0FP7
TAQh/8iCUi/AfhDzpjJf+czsyehakfoazZ4HwgXk7dueFDsjl/lRdDK9mmOWHQd6wgvG3mfN6AaT
bxjKfuCeWpXUVeqsNMCr7fLegbOHDhgycbAPUZVN27o3q+bGVjbKexhm3DZmDUaNa+JNZV0VckLd
8rGMV142MUcSxvl2X96PMUbXxaJZeZ6H4LPtCAda01VWzGwmwRVc2ELCEj9lE7LjHKz3aTll38oB
6X3jrOKQsiOsZt0JqKAIMJ+V71OeSoqQ/czH4hpJAwDlKg8Mo8Cbgx01APEVBQtjGKiE3vmkimCl
emPPpt4qkAetJ1X1vl2PIyTg9VlNh1cfKGaLI2KZADPHrzhNeqULepJP20PQCb3RMsl5a2vAHUaY
nI86Otv6OhvhNC57lxs8jRtGSBDeQedTNYF/fmjGL33cqeguHOYG1ida3WjB7WcM2IXJPKohIjoJ
EKR1TIlCtAfKzHnwQpnABOcXNdNXbFRaB5XEPMa9Uw6pPMO5FM2PEpofaAAywJY9ynx7uWdrtTTG
vqtDUlWPM6XCJt20OervR8DghvnFAnRYba0hAQNFQyocY3D1ou9afANjDmIqLZuF3MW0sNPgQK/M
IEAnXDScG8OE8yyiYrLOjEqRboBBR9CBXGp/X9lT2FRHVSyDB/l+MIY7HAB9dD1gWuG97CrYPuF+
QmIfv0bLkMVI9bugyjcOdT9wgVmR43eca2YsTPulNCubTDDW9PRSH80AwooJaAZ1Xu4cm0eCVjpC
DVNTFBduAsDg28eJ62OXzTZA73reiwTv5xXDjvSCC26HU2UcQsU7920O79XGr8F9W+tEVj6DEg2u
PqgT9cRoeR//0/seCqe+fqumeaFkPlI9YnikiC/z5/fzBV53vdX82Od+vBK+O+htdWOWeiwatmrM
L5QN5LdmmIniWM2Ofu47iBBynNeu35ekS1sUVAcmbStghG0S3EB8LvOL3lqDjNCzBfTGNrtQlMiy
69rC7CtXpWHW5dEfFi/3Nsib9ZRBX0Kfg/BA4ivah46cePnzuoz0YSYyOUrKJheAHMxehDniyIgn
TKwmmHXeGTjkIn5lXiqYuhYJGmubQ5qc0jWnsrG455XyMDEgdWzNcdW5qMvOImcuxyseoByvYmIN
IOClpr2YlE+8hvxm1JdT92ITw9i9sJfos29J0DTZY0okL8MQZobKvqnM0Kp6rJAJCaUIFVqnX/eL
qc9T6Tzq4vFSAcX4KglT43qnqpYe0nmIqtk+ghTJ33NmUz8uM570/F3LwRSM8rfikY/+B6sJEYCV
mWG6QG9NiaGZTCbSlh0DeyOU5PxhAGjrXSk70isB9pOKR/Uxh/HGBZQnkm6w2eGkohEY/kHlErUn
3JYA+k8k9TQ8MO99HepNu+RyivftfGva+rQRzb6evkKxsBd1gXrxyLB3AGOA0fhW2rJ00YnbXud6
DOTCpQzijVbvtfvZNemZUjQNpHVRYZnRN6cxa553SV4vD9rqbF3QaDzZkXgToQaom/Xk20OfbTx3
ihiY00fXkiJwEVLzKGcGT70QoAfnsg9zfDjzew2gNCsqJoJM6PzZgCkKHbESTuCtQ6FmCJhqGAh/
lyldIzq80rvywe9w2wJo/njWHdEP9x9rqllB5WVfPiL0nLeRH8n5W+TEjei3NhVxfdPiuedej/T2
+NpsufVtihJCZhSVZd5yLJjQ0ci2lbZeNVthzYpV03YoBq99wyJ7jafSik6tuhz6RrWdQjsyyFuS
wPfG84+eKgIOvdOgAIH3manyvZZHHZadg1K+nkQ+DovxEHUcKQiCxZMOB3kMJhfDDeDcb7ygszfv
fdxkAdvkeY6YTtrOHXV1KO6oiB1SGPc8F6FsD3IypdEgtuBfZPofVVBzTRTzGtepGEO4XqgZIfri
K8QGqJx8VaYVzz0F8cwfjKSCAXGZ+ulQKuLL3ytqaY5l7IL7XsurQlHve1nSghAcFuxpuYLvDYtq
DT4XpPzTW4PjP7IW3Ncl/zt1C/zIc/+f+5f66rl86X75l/5/YsNzqP6hE6TZ8x8UeP01/+tf988Z
p9BOPf8ElH/7oXfvge/+gdAOsaYIhLYQWLTV3q0Hnv+HjVLVR/gvUGwTXfaX8wAGvNZxB6HPJtFH
bMc1fDgPbO8PD32+4F/S5xXalHBiNfiV9eBNbPXvXhmacYcrCF3EKx4bDNc76Sr+O1exKh2soz6a
rDNHJx42zKffFMZNnFY6ERFvPm9jTkpi0JCXiAaI1T3xrAeYlUhPIbESQFnKs+4tbFEiz6HEI9Pp
89yTxqhXkmsfR91h8VgbM53aGI9k6QgbuHRInhY8mLGluEW64w/P49P7d/nRXYGd4ufWKV8Sg4Ut
HA/xnjAxWmhp4A+tU7IdwFNlk9hb0HEPIu3kAzfX788nP4rELjKpV0au784bL/KI/AQFfT57sNum
ZS7+xDcAMouZ/aYPlnFPfrP/SOMovkNZ2cEhrkaEFYmbBDvHSuObBIbQARDAcBPkFBBWNFJawfLu
JM6uWqbhkwgm71uEPn6TFeDW1/EUXQC9xmccVdwQCyh3mbTfPGci4rOM7R1i4uB5KqwG85YawbDg
zOZsTQyd2vTkU2THkErEgskM2booq5fJCbT3FTjvmYpLwSIyxiRrdhw/bxzFmtgCaLiQYxRfCgO8
Mw5Yj5MfAUfXQPA41hW9bP4Mx0XekfxCeEkvmuTPOq/Cz00WV1u/mEGndyKMsXPFrqTU5kC3naJ8
EBuJv+TBGIfuM/JCKwPhjtZvTXQzp8Y4Mq01HSbAn2NWlo+ERLTrdsZXtoKukGNtK4PLoAawhmoq
2w5I9Q8xfsMNckK1lpwXD6yR2ac5yOt9RCTmrkSY+cquythWoJyuyGfC+ubEFuSC3rcuLaQ+G599
5aUII3lf+KkB58VsD3mU558oyadwpgcwOrVe4Mdx+qLctCCxbYKehbW8+LxEsTifzd65HIaY5O3M
bh6dvhQ7+hbxg65hbiRcbPJaEVuye8jMHUgeDq2c25rvoTe615HDfpcBQ4KMEcuUCjSnhsLoUV5n
ZnuEGmtdSdLq9nMRTZugtxRMu7R7VkG4kX17xZZpKxwHElw5wv6zp+4Ms0Nzo6RlX1eimTYaiOvS
Q/nOTATp2a9zeKgi3iWVqc4ro3R2VIaNs6wqxCMitg4+gg3YlBqcrouWX2klkqrmz/NrmUJeWjtQ
Uu/kAkNp3aE6WOepozZspoeLhQCA/ljV5vzFz9VChZf8W3pAIdHStquWrW1D6aLvw0ywEAbuWH8q
ewAyE0sqUm77reGNXnnlzDJlS3/tDMBGhTF/cj0jeLEDdYmicK1ESIrXMO0aNzK2bheDtMY/LMlV
ghXba/ANGzFvqtxz9ihbEbNRSpLoqGJxKztHrnH1fvdq56yfoq1k4b3IqM7sCPtCt2GswtxSK0wV
w9NoiWMUWn+2RUaNjGOcIe4aaVwtPgijAhTYPCQ3U5E+1mq+b732+JYLGid3eVreWtAesh6Yo11u
ggxuQJ/i58fnHZEWl2QAY0uq4RCbfOa19r6q2mcjGx9bf0I3wsu+QhXEBgfqXfRAXsXGzYdvie3c
JznnzWTGdwv24Npo2etAGrE/dVb2fU44bOGKnK6kMi7y2TsO0LBFJw4OURpL+1KyOVrRMj9KW0Dq
H+JNQ1WJ5LPu3gwrnLk4VGhIrBayuVaOBIyaFiiYsvaezIALzuor25y2yJJX8eIezIatZypW3FQI
VG2ibEh89p+F5+GClp667O0kOSvqMj9gdr938sg9tnSvDirJmj/thINXhjcKgb+LjHa+Fqr+bGRJ
8EKf2jh4rXvMxvF+dFNnSwhzfSfcgeJFET9ZOuOqg/WGFhUabnIcSsIAsqexVmpPG3xbgzUmLI9W
OuHXi/xKkIINZwtQcE5astXcZqUt1ypkeidpa8Z5uV1SPCpoHvH73SfBVZIm92wlUya+6junbMh0
+GRpM0eXmDJotAq6Bv1460O2rbxyn5r9WkCABCeTHosBn15i0uk0r6fJvPQlMPdguIDzZFwOHiyr
OZU3PNzNBPojGWyOFBNGD5l0t2oBcGn6kDTqbmt5WEsN/KKgFc4MJ9WqEEANYu2mQbP2wylBXLRc
WcxUY1bfQDuAr1pzprQiZjYv/UwG3mdLyksn5Fmlrf1ErwExA66rpLzOW3EjerBHWJ2PraeIoTTC
C7whyZrTIepY0i2wYaUrM0uvYfld81LfGZ0kQJLfFlPbWachnNxiXNUcnFcBEcbdYpG/O7jXQ9AV
cM0ljt3hQhr9FzlWkMFITYviZ0CFQDenaR0lISALMz2naGOAC+j2eHguxewrhqt3G8NALSJ5VS26
q2k8wgq/EHT4sgQgWVJidmKx8EStEezwbUHBreKaQO54HFZqCVemtLD4YNaI1PZ/UXcmy41r6XZ+
FYfnqEC/gYEnaNhTpCSqSU0QajLR99jo3ug+h1/MH6vKFa5y+DpqeGcnzsmjJEUQ2P/61/pWRQ34
YL3og1L5hSI6cKZMVVbXwgaP3Wg3aN1pLq3z3NiILM1vvl9JMMepAaBlFscImLBvxVke0l2tnfAV
a6e2dfItnPJl8GpdBeFTD/NtdWzlUNnmU2GtseeWtIsPDJYebTNL4JYFSKx84qJhP8hlrfL0E1yj
aCS7bFVHPvZ77o4DxSGlmnE70pji9RJPpfHZTHYWLPcwv+WyhaK9VUA1ivJj6ihnES8K1wuUwv5e
ITHmbfysUN5J2WAzr8Ak5BNK0yv9FpeVvQAITWKZJ+aUF4eqsNwpNuMkKDsTB2hYlN1bAAYyFFLd
9cpsPjsGSsOrA3PHG00+nV5Jr6V6/yrrnqyXBxM2wVRpr0IRL+bC8njMHZ+OyF96SRNFFCX5xoJA
6AlQIRfwVnTmGD359+66ztBlKALyl84+UBOxp5ZsJ7Th9V7CwvWXfcoOBWHQnc3QNz+thg4tILPg
vqDQs7MoDRWN+TNW4qVe4KihL49B3xRfOPOg1Sq0V4Lj8/th3q9KF3MdtRyr4uJZxvoeD9iuatNr
nzfPSZa8FH0KKtX0F5GwDa+us7CKh6p7lmq/K+YsmCEFxbRxFkl1A6HUspNxay4Qd5tMySFHiOLx
1R7ADetokNYLr/iXS1hqjOq93qkbjEaA9MHszWCByDMelpx+8Kg5U3h+6EySJp37a87SJ2B6vC0Y
oZllbbEoPBk1FYLJ1JqoVOlHgo3No6oBeJkiDrFYjhryT19O3KIGLngm2mhLLmXXJhEtmKvmI9UH
sFqCuES1BpiCCFDRnQDMRtzlyIYL1TOnfTonbdhm7SlzJHZQblx2S97C5oTvtUp31U2SrOrAp0WS
Fs2xkwHdjZTHLbMBoe857qD8Il41/IX2hqjEEQiBj4asU04hdGwr6VM2wn9NnakBn3TvAbgbo1GA
0bxGsK36XUtpzQ2dKpyPV3ovRtOOt2wdX2arhexTwHuTWjhZMtQIW26dOir9TAc3ojgxI3+v6bu0
1O7FRzmmsCV5H7RmC/LloBTVI3VrwpvupQNyEB9uB5yvm5MAEEMB35tSN4VTRTCyVd9YBsftOo2/
8qixoFZxg9Q0PXTbVvWFo77SS/YYretZM2H4QUNwfTeCML600e+5sQKElEd2c53XdELZUj+4qRZI
JfPMrTALLG5JyVK9l1S9HyaDczfX1hETeP9acmLbxbGzj/Df+GPXbdTGubfmAGdakz+am6GmV91r
rshrI/RXsgc7mAR+FHfcOfQcNxAXpZ2XR3hrpZe54jLjBqjrJN8vlJV7GIXPioX70SibD1ouqF7V
VRfU+MLtowCCSnoEvE+J4hYjU3Ald4/rkL5mA10B3J9Bnvgsk+kFKLnXirc2UltubaNxN2vRtEi/
Qj/nL2IFmIvtOsxLLlRtGV7tYjnjB/Vae90VYnwDlOSXpXVFZtql7fwyzTTrZMq2HqwfvGhx3Ge4
yxeTBfF6XMf5mBrq75Z1QhAn6f1IdmQb8outLuzMtTyuhph89lA5NPZxZ/RW/9nIKBQdr2FsdVTm
bvlAwENXzdZPXuunM8XvrIce2hSnCdUkJTta1OWiGr+csng0luSEijMHCrfMILNxj3izFbMa6Ax+
N4Kgq7Jq5DHj/WBSrKeq7NfabV/Op6pXK99s41tl03oBWm/27m5r/CXYdMzlzNqzAWWrhWDTNc7Q
EM5Kbq6xGfTGE6iKQyfsQMNat5HAU83QZmfpqZ3NjT67GThh/CzPAtxDfzQVEHA5nrI5CW19uSmq
vYStGLa09bx2RvdU5C3HeW65csgD2dMpySpmM+Ho2coMCNYdLA+Gn3oTVkq0Y+wml++1lyeSObF0
3l1R9nstkfm2cIZpU4+6u6+s0X5sOW2H3XynxEe1Nu/VJar2aiLKjZ6m8ZYtsvG7GSz9jU4yNlka
ZSg7bI87cV8oD4wQXjbPuFswdFyy3szxItYtCvAMmhQbiht9W4VtvKvWCDuA00VVeE0TpVcGKS32
aTpleO2TMfaLahG0tNCad7PHkiluxEfHGlSDdM2AwT0j1YDNUqjxZ7LlfYxgpXIfy7V9bSptiEFE
mzdW2ykXGDjFDz2l9XGkt2gH2t8MUemmPQkzuWvXQSH0AczKmymV88guF0+IJwb1LncAWd1W9jtW
q9G38JvFHlzQGiVEdei47QU8X6f9oXCpPdUqHklPYf3zAkV5/Ga3vBwwdDXvtm7bwVSsFJjhhJ4P
ZL/H3E8EJESSvNUOInX0nA01NGZXMXZSjZMfLJLDgtUV9dIzlKl0dqmKFwRXQAvhqqznP6zIlUsZ
4b7WRXSA2UWJmFuVW5II1EuNdmf/wC6erxwnpOt3dWI+xABfmVfm3iLNnXK3sjkT40oy2EPYw26A
v/A6tQqVoPh4/Tklplq54hlVfgj1Pu8gb8+YBQxjXyT5q5OqaO9Dqm5nlskK2b1aD0FP1WdsxvMW
idthsKrHbdb3d01BcXeTpUBMk7WtPA+kf1w/avPJ15gpF3KBrnWIGqkn20gYHdAtJ/k9reP4kdmz
se+sctx0JQ0Flom7bJWlcgbOzKMwmoZD4mrkOLFHei6z/XYek+Sz4I5OLz11DSwWxkLsRkfk17wX
2Z7UXH90ZTxvlimx9t2EfjuyA91hJsEkWFj1GwH36dPuhzfaiLZDPR1jRqgt9eCEemRMgAYSzb2a
oHeTnCFJ3pMyauT6C4TaxZuB4IQwerNvM4FfbtYkq73G4NCoCs0MMpJubJ+z6GqrktCvKpvD2I/t
uTVBBjnM+bzs+ZbdcZCdNrQbETud39vWQ2swwtWUTk+lDnu3kjZfa2USuz4eB4C8E+1cPaszxVSK
gF1h8l6PGhWBbgaikw3jrwyqxN5mf4IQVelPgFDLcwsSiDGZYvoXl9vHrltSNh6sdjLVX2ilYe3S
C0YuYT3M+QRqkbxJuSH2VQW4KmiP1pURWnuq/y5h9fxicnB+ZNwsmyWaolPdUGvWxsnylgMQuhEr
mIM6t8TFHCAWJY6aho0B/98c88VfdSwL3Bm0lnNNnB+iqkwvKvCrE3Nmv+m6OXszoehfc10tLyK2
YgyZmXoxazE9YqodT4lY149c40lnJ9J6hMe3QNdjs2GOrry4eIY/eD6YnIydyg7y2pThlIBG4hla
pOdmtBw4XsRMfiT2tWf2WMh1LEKv7IJNWkwM/YXubMVL9KE5aku33FTR85RhwOt7361iYO+rAr6c
UORmTaMem0A/HhlS0r0LUOXCnAHmpVDWoLTMBH+1qt+aKil2SVRnm1a1+tCe3WxHNZwM4MYDyx7Y
cn0q48JqlYVv2GuCGj7Bjx7qIfJhnkes09TyDS7eeqSPy6AXQImONK1f2KU9261IKZylxVI4HCr0
FPGmk6X5vIqedlyL0KlNfJ2BuI7v29t1eE/ou/Lc0U0hq1XDC4A580AdIgD4sUqeV+lkIUYoDpCO
aMC/rj26AdiCGzVpLqmD2qXyXV8scaVqun3sqro4GV2cv2Pkpz7n7ljBXkptVJ20Maf5QSoPdQoT
dadjL/JJWSV8u0UNGNPR42OZd726meZOGc5LXaCdsiMdU4wqWdsHalcNNwzK+UtKQRCZPdctLi0p
1Rk79H0EBKjAPbJCt5YMfgzuJoOo0zn2rWxWi4SUKYIkM8ejKBLrQtrMtDzC8cLvDK2nnNllYHY6
qK5dfy8MsOelDUVUFwdWYc23Bk11b+A7uyubVMS5Og8FpfM1bH0PVW4NT+UCq9IZBnmt8o5bVMQQ
e+5qGjukTXq2KGlzyM01egZOWW2HdOjf9VIxvpVUtbd1ly57TWmHrzkvo+9Jb/Qvmar6c+OkysHG
Bq363PgoWXUUyrQ8sPl5s2mLdH7FwwUPOIq5IyN1AE7TJw0mmymZKdMWbDDxRlf5cIq4/uxxzn1F
GipmmEVFtxtdlnnegs+CWY+Wg12SF+6tKCnpHFhCp1cs9C6KkohtHZdLy+2Oujcmt2Kqor0JR4Mj
aNw3HOrTWIbMwAY9VfO0nZTFuiaZ7sDi5Md7rSHlqYLGu5kEB0cvyd0CRLQGIbAbY/cV+p8IiduQ
VUAXtz1XsqwOyQKPh9WqSg61OC3oYJZ1RGc1Os0RsHe3m2mI9HEoT1v2peZHNOT6LxMX2ZbfNpGN
NbPwkowRYEHutOXP3S+xnystutBzbr4qHFAuVq/Fmpfy8/Eupc6+rzNu8hob2Ze+RTbeuO2a3hpq
C7cUQLUw7dcMSmV2t6pn0IkpT9hqbFP3sF653VPV0z23RTGGbI7YUJMRWC7d2ihnbOvzN8wcHblq
rZ/TuamdgAUrUP+mmq7xUupBNQmW5rhAYTYUBYTY2VUq1zOwjt5axVX2KkGYF/alyn6BlkSTOirq
u5PJn3hc3JpnrnvvpgeeNgX2SVFYW2Zj4IzVNcJ1vVNiio1cPCV7gPb9tpU76KszjTiY91HeI/iS
diOO5qxS+5fFhGcx9+lHWNAqn6imdx7XRO2rLTUaaobwwx3sJ5YNSnStGWfDmrtb37TNC5A0FKNE
gUFO9WZestZNlVAjtBM6IJc1b5DmepkE2GsG61HfVFO9bjt94slOjys+QYuD7ZonAXbt/IWhLjqO
NgWHDJi0QrBffZ5cRTvMRavjQiVu8IhqVh+MxqD2OzfnY+f2DDSDeZ/nkmrxIadyVRhIkknTiue4
jmLO/Eoqb01t2G+4Rm247Fn/atERvxum2S+LBfCwgeL7Ga2JopwBTNK3bCUllu6pyt6LbqnCxG2J
ARRsnjzTBBTOAQOq98g9xAq7VOpbAoaA+aVs7QsjhladF92CzR2ty5qHJBrmTTlx17mQMqwvjtpI
4RnYWGa+6HVHNYGVfSNXFYzyVZIcU/zir3qmOI+ywJ5JtWv1TUtB9acklkMKVUpC51T7FIVr/hp7
mY5s/+rimZKkejcbpdjjA0SA1ciwnTHQF9TNSPkQmbWy761M+gW95hdq0oxTK6nB69SRZXehNhdU
pjvE1tU/UyfTq20xLBzydJOK1zwexxdkMcDpeCf7e22zQRdUbYbMh+UmVmSyT7krHXPOPC9cHz89
EY4LKSYOgZk7PCmDe2drjogvs6k0jyW3miTQVoNLoSiT6tFx2TaoCJaBVnFgHutuDNH+qx+WB+12
qhYavaxCo/BDKnx3enwXlA90U3kqKsR6KhwfO4n6pVlYX4akUUPiNPqBbSAxGrq/ilD0Vf2S5JK4
p4ihFroO9TwmFQQBPVrxlzVRHRXqKY8HbWxDaaMa1e3QffO5GoxkzfBbTHoRDIOiXuk6oiBFFfpG
S3Qdj7ctz9WkMjyZogcSqBYWZzXiN5xmOiyNuXLN1PXmpu6toxnwqRRNSebXHihEalQrZq5q2k1c
W+sLGCbKHRIxTaSYrLLjbD2B3/b00VH268oiVIFRH2i102B47hAPOtEFBVbEjzJ1+g9uMtMJPON6
VrPIOCbMNSf86SuVpEaDacduPvKk098tUjg+eYfxC9eLdqui/qd0Y8TZOok2DZLKSTdZneGqowfA
55NYfUy541Ezo/JCc5ZBk1q8wxo1HyBBS/R8WlWAKPftHiF6vtqVYw6wHVEAfXQ8yHhJl5WniAlr
pXHlmuG1Js9YNsdSFZQc56CyQx5jzbdS2eMLdyHEDkbULaMVpyt9PS6aUwdYc+grrWgYKWjw8MZS
T1iK5EZX0hO4pDtIBcOGPmFQbhxW6lelM7XfNqmlq16zoJujYtkw3k4w2dcxzMD00MtAq+3c4agW
WcdlYr8ZZid2ijEamyXXomuK05yTL4GhbWsouE4ImpcPsmfrQCjq3rZpf8e2+pnD6X11a3SvLrLY
WKjD1iqR8Ri57FOTu5yV+uStzmVfeU68mH6tzKycbD5sJO8FPWjl0OU0FNOkrfMau8iaWFqFP9PL
Jka5N9QaR+pUnacCdx8v5WnsO+M45uhxjL+ApqP7/C413MrN8lZlrFFmDl44VXnbgl0pdd0Vv2rZ
bUU32c8ztVwNaVyPRfzKJLr6dXInhpYvcdS9tMXq7DOsWnsOGYfFmD9oiLu/9mJQHuPMuRRZ8zBl
VYhmezJq9SPCBei0qjfTqztr7lM2V4/Z1J3XbC35VRjFznGjx1h24lUz1oJasBH6PuVGntLZ+4yT
J+Un06y+cezsPKmYyD3D02RTqD1airrplPnGsMFYX9Rbe+JEjZu5/F6Rmw9rtsBq1u0Ob17GUfAr
nSdnYqfsCh9Wbr3tTdztXs3Bl8oX+oMPs0K+KyXc8oafT2zXhG4giqiNN5foFtWha+SzertLTc30
NPCVpvlUWiw/DUMgZve5AftiyW4EHVxCQ1mUnWZ7qhA3pnJPgojtr+OUH+y2makLKHCtYbH7kTaL
99l8IDpW0DSxgG5lbpNeZeh/smbmTah1JKACK3I7GbDStT4pHvFlmA+MpIi9nbuA+rCj9WHkXrid
RXnggTW+ZUSYPapNYYXnA1I+k/len5PoVW1tbWNPLgvDwTQZGnIV2cXTCTZ7ruNMG43IyKZUxr6h
HXCspx3xeiox2y7nl1SzUwNzss2cbA3nuzeQfh5uzT7EqQF5WR26FwArdHOPa35cjH45MS2aYbOg
ipIumgtMUZN8d1kb/oCfQB9b2nj4UBerfioiY2ZVBMfKWMvliBRcqYFl1XSfrBRj8bVIqrOqKFrr
D1Z/4lE9vYCqxfGI7+bTVmSPxscpw/Utbeh/2maAmYbv8S2tq/44L6Jmz7uk1p6+PG1LCGKEsIsF
I/ax6hocwVQyLRVemNIfp3scAl8WXRcqpw4ElmXSntHexhdZjdnKYE35QtjTenBaZk2pw3iY9ejQ
xobS+spqduWG9T0E2owd7HPhjNnBWYV5Fs6Us+vPlb2y5JKt0qw9sTJskROqdcuZNDriyKGgfTLj
8hCpKSCnxdCGS5RbGVPVoqdhTgfDq5WIhZatpK/5xlRJ/VpgJ92MNTdi0qzVI72HmkU2TmdEWF3t
zIHR3CNcU4lnxLXOr6JWOaAlsGTcTYn3P0S9rTEFmXgHCpe2DHtwxEFtxK0oHAQqK4mzh4659Ijj
Mt1EBIKIf2SbdBlMHrCquqUvU/zRiT9c18KaWO3i+bsYki+gPxqK5Hq0i6OoNPpL4qG9ZA13QJZu
1PUqhRLYeUqcYSp4f+wT2frz9tLJHCkYqVggJ3GrhI6YlltlyfqFLGG8w8Baew4JQSJ5VvSgarCP
o+Qx0esPOl3erNZGlXASIpWWOj6X2lrvVM6u73ih9WuhU+PA2Wv86BNFBx2eKaem6unazNXa9pvG
La7rkKTPSy+bx9FZv/QU1S5E7ru7WnNLNT1VWwrDw3vNtgvSWP2EcZNsKHbmK+AZEcBaaYEYGsL9
nlKr2NMdM7L2NjWWDNzDlFZV/mh8hj7s2OS1ZAqFu28a+7gzqVeIiYZ4hbEmbEU1++zSUoHzgDrV
RpaMLk2nfcG4EgGLXOuksjM41ONYPSzUNO9ZFcabWFRfSQQPEQNx6TXMi6ir/B3t/VqSWs37l4bF
7ctJfLPDEtlp7h8My+st0xMAAU7622goBlJEUYRM4MvZKdPsgmrs3NiYq08JsfvHha3OOS1y5M9o
JWAt2Yx5CSGzZ3JI9DNLSrBpJCwZn1qm3zte1n6c9QrNaYXVSdlLxmApHCptCLs5obWAveTyx+jR
DOZrH1fxjiE/QWpS3A3z6M7N0nUnrVIzPae2xWZU1mRjuBXLtYJ2IgpsWAeRsaGD0VnK5IEwdUTh
h7Qf1fG+w2SwW7eipHk9zY2M/G5rydjXpI74V2gxqAvMKVfaiuqrzBL5AEi9PmdTQjHd6LLbV4Wj
7Znx2TBgjPXTou3/lGqavEnFWqhKzlc6HsA0OGFdlC8A4LQ31DikMwJmJ6IPDIpr04b1hCuoiJFV
WHaKU2oUA3xpZdw0Xd74zmDJ76g1m6BLnZFi3rw6jWCM9gWUg8Oid9xlXTE8SWutHowlS4N2GHD6
lYDmCdPz+DTw8ZmBzkFuWlsN05/7aCQm9Hm3MJ7qJl/OZEuEPzVO+yqmsMWS4EfNcLUjyv8kJgW1
IQTUYGkiayJM3S/sEbOxRZXf/XgSHWkTEIFcKLz07m1Vx8IcqekahyWQRprhYLiPzDHtpJFhzoeu
7au3e2LrY4kpFcbhdKzcpLtooiGoGLf5y7oaw4WqrQzvvlr+0pjytnG9tu9RnzhvNtHCH7Ps7ueJ
+t4sBosBb68WVIlWvHRN/TL1ZTAzR1wcktEHFbzDg1RXhd9xa551c5g3hETa49LXypaVPOiTYqyv
aP68V82AoBggG6l7dOXoVWTqvCWf2ZBkxnhFVsPsPylh0Vf29270Q5m02GlGO8Q040li+iLPnlXq
dSsP/+F0Zosx7dxBIzVMG8B0gmEAnpRygqLzUjc1fiAmygCJ/+yOpYneYsYC5wNaTaPf9+ZKvlgH
OXK4HPqJbctkNdKzWXPdNA2zgKlUIdG+6CsHfcsNVU3nHwKk1RV4keoEWoH3moh11obVonrYH3+T
pCGHvC63USUFTe7/wN9jHHP0tZBIpo6LhEzSR49nZRvdixMwBujJU94PvsvQTBqcBfhcmboTUIVi
/cCzYI9vcZ6jvlvLHkbMXiHMpTY0KGcFpbOy2eDQw4bcNGcaGWOTbb3iaJPP14Sihf/cI/ov9Ja7
QxSVHSakaxqqDmf3X+ktpTpDRZXpTkb0eEzEHut9msHx4TBCTSqGlC408ReENbPayXFkEnuyw4X3
/2EP3Rk6f7Ow7n/+x3/ndTiAhzTVUPEkqnfazj87VdNUIzCgTvbWSmaDjpxkCFOjz7b/vpf7/+nB
/ic79381TLx1/2T/gaD9v9zaz58Abf+b99kNyf/8j+J3uUCIr9BPl/tv/6//79+B8bb+F+GaNhhG
CELQ3f83LZ5/7wiQcY7JQubv/+nvtHhN/MXVmXVdC8a0zRcQptXfPdv8J0CbOqxN3GouvNV/Cxdv
/PNFAu3ctlVcCNAfeBEAof7lIomGmCb7fNIDfUW0pFNu8Ga2CewGXoy22qqxvm0H8dvNopudMqqU
A4oai5JDbXEGJy/3FNFwoKrXibUTwTtjD4JEw7cxvA6wd3yKCy7sv+pM0ykb691Ab2NBeSLlQYSE
jmz22Q11w+/ETR1sr6217VRxsEfmmn//Ov2vdgVSguEaqvGfXYW3lGircvrdD7//z+vvH//n365B
TScfYGoadnb49uClsOb/LTiA35t4gAbk6m8BgHuk4O8XoeL8xdA196/wUIG1jLPEP65Cxf0LFnjL
AL5qa4DV8P7/O9EBYf8zpA1wMsw3g5+oawyqZAf+xVYPgEtiCGkaztvj8uZUpO68FBjEHyYfTDJV
V7OLgUZD6lFf3M0Sd2owg1DaZA0L6LSxe6/JHJalwuz2NAolbyAYDOGtsqcApXawUE1R8jOZQ3/D
shv9GRl7TE9QjR5qTYXw3CT02ftDmSTXIeuiQ2rfESlqp3d7Vt/ruZI1rwm5MbnWAmcCDSP2N6Ww
iC6KJEDFEBvyTS82OkW+yMuoT6bZPZITp1BvTr/RoyiLt2Si3Pia1J/WxKuI6qThTzewG6mWqkud
N41LihKuCDxdCW3lMi2r/QMK1fn919fSR8TRPTbFdOKpEyavIlHXxwXHtj/PY/qIsUi5tf3M6cFF
/mJxLg0zjGLJAqArY4zTtJGdxSDq0yrETF9XNyY/yDO8OcZs3khtxe9Gw6qYaDBJTAxZtae0PYmB
am3P2YgC75tZvgB2uk+YAimnKlL9aUUJOMX9UN6GUm8At9bRL4a/mfI1qSzzPXda4d2JmvXsEPk4
cCjDwG9SqQfcpJIINrFKlo0P0WFFTGS6ng/ZPUvrjVXVvmk65Eyl16MbOyK45ZOaqruli3GSasTT
SF60+ZM1gtMF2DiarxEVAdcp1wswLdhv2CSac//W4Pr4yBqVnXbDJ53MY885JlLexijHabL27j4f
iSVErmPsVbeMDqKfsahJ+9YM9vph2ZP5ky73Dc/C0/Qy29ZG1U33F8/h+WGeElqYpUk+BVQIH/aq
pKwxy6up1smPw0lqr6kTyyIKhq7zLKNfEwUuHKeWewGPKPrA1AiSx5HcWppGzSSek4c5zZzzWo31
+xwP6nubJMsL7mP7qmJE4ETFHzFzM38dVwyTbFP+Op2OvlS7gZO9poRKUgJtURxnaxYLJ6KMeqKF
jiVCNt34gk/mkjICBwszW5jWiKjAXSs8ixF4jLE31l3f832o2C1j8qUy0Neisvllu91dU1aWs9Vo
8bXMZfyxOgpLuG5h8Tvw3dQNlg3D2uVYu+P8bBRd+lhoa3RYCKZ5Gh6xrZm4MYwZAw+WLa0jfQfV
lsy7cy7cRMFJjPIyFfw8xLDq2Y5qkuO6VK+JFN0VPj8gBCIWoIy7d3fBjZeu7nI29KX8U7jV/GBT
hHWOICT/0MO+bG08TH6fZeqOHFZ+LpZ7g/dimK8FyVoU2zsjdCqQqMD9d/itkriDpVaqXb1L4n4m
sM/XVGPXnSB4SpO9b4wDDVqVuMbUKDRI97n54yLThI7ecOnUANgZmVGP7FrirFnONsySMJqmmLNr
QZ50P1KfGcMT7qtNKaKdWvYMYRhWkmAo8HdyXpVFEYwNP9YTKJn2j9AuecyhDljdKHcpLVt5esSg
xmqQ4cqwUYWzp8zYEsDrM1aY0Qu5K5slR5Sf2n5XzbhD1hTzoU9nEDmCan5pDfJJ5V6vL9n8xYKF
CuAwS490QHjS1YJxemT16aYPEKRmbkv36fZEtWWISvo52xuW7wtP8U3CV2hIL7LZYBiLWaL7jRwf
atIa2FhgUWRWChhwk8Ce1o9C9E/xV8PsIndD/WRMQVWjuLv7BW1PveYsYajeSkvImd+Ovsu4OUvE
dUixZhNxoCYBJL1a+4zQgDqx+FjDN+jlTvIWdV9G8cEctY0aUEfjPmYUXyO6XewaZS6XW9bUP4T1
bwPjEuzsTQl7LJusw9gyhxT2J33v1H8/pdafGexzqshAJ+nlt09OfsBzIz9QP8y9jS/uXuisK8Ew
UbvZOMnwZthRE3ZYmgtrDBrXOBiOdlLGki5ZdPLKROAzcuWW4N1mRjOxcTbA0SrK4MzAdYgeIdZG
VXej4izsW/vR0luFFGj/rcOIXVbzYU2Xt2kYzkVnv0LaUfnT87trjSdZrEHPI492kjZwUiQ+KjU9
21iY83TjzzpN72qlE6RAbbGeKtv5RTd97SvGjfVlQHz/tU0/UeG8vj2jb/mjbbZBJeVlidgHVOf7
b1FMg4ee4bfTvAP6emxXDN13+V0pBzzXK3is8ZAXl1HJ/DKBoxWVux47MW2cgUW4RPDUSiZBVcte
q7jYdkX7u+mU7Vh9RVQozIlxihXr0EywKNzVKwjkROJA5y8XySoBrZUPKWJTmrJkjb4jJUcpg2Ay
1D+JBQmjsMN1+mLj5M3pWegVmbfnNd6s1MSZXysuYNt6WtIt1ZV+4/xarHSrsXKVGpdBsrod7rVu
OVlI94cpRXiCQLcQ9cB3xLfIwRLSdjuB8sTvPKNMfDDbh9Yt2fGx63OWh4EexVTPzkgSXzq4/1b+
QoxpfUnUbNLubcUcwVlTiucCX5YTfWXlQWI2qoO0r/zF+TLEjUJYkshb/PP1tBmz765rTim7LeNW
0eWdhOXdAow3LQ4XNnR9GV9aeXCiE1fhzhX78iu7p+CcrdNsh+pPws67VhBupoPdPcki96W7KYyM
zBdP3dj5sQZrU9HgIeK9lr2W1jvr6cnaIzhx0imPInpOcfKjsDZEB0VA1XWNdmf22J5ZrbgZ0S2o
KBdp0KFYnZqIuN8QWusb+HQdGAIKebJcO3e7OiG5ShLL8RZbVWjOF1CfnsRAPKA9YGSttHfa9ubf
SvRH1vs1+tMObzbcCvWrRYNtb6n5OvXBuBJ/6fwkYdmaoC0F9XCr1HfjZdGugIM8fBYGP0wWN6fB
fH/Aho/2nN3XeU8LK1h1+sjJ2PGxmXuTh5s9bKf1t5sfFTMo62Dtw8L6HZFukRU2U22nZ08z/8jz
ySf8piv43A0s+y3HtOSXnluY+xUoNyGQntFCHns0US8Al/rUIfdz5unuL2PaCUHEO9/b/QOLgJFb
1apvxvVgJ30wJcfaisIBk3NTPNTleeWW2zknVf6Z5Cs96p7SI8YfuvFX2e60YjcRplq7OKgJ2E7d
5BNm9BVWWHMZVF2xK4XYKgo7GddLM4nSdlDt38lcBSoNsA4vtoZ8lMQ3q7vmseP/L/LObDluJNuy
v1I/gGxMDjgeO+ZgcB4lvsAkUgTgmOfh6++CMrMkBpVk6Vo/lFmX1YMsKREBhMOHc/ZeW5awEdlT
23SNUpWd4zdYQ26Aq04tt6Xhhwy26Ndud4tmjSrc2kjCq0m+dC7WjHYdtbuUJmTATXRsv/etgWjd
Ow8B2LPpxrNWxxcJ+zGySvFDZg96eeNRhsIlBpUtX1IdwRK88rq1RpJOwYMhD28ZT6uhvUhSWh3a
lRM/ZtOVZzAXRhAbSV3sX5LirgQCg8kjCXY6EUrhl1I9TnFEf/wDv69xdD7+fi7hDOYBECeEak7F
el1EEUZIliyOocOQ+4xYVfXkLgNZTChelowtWjpjscjMJruo4FjorFl691jCbobbNTin1OKLDTn0
YpdTDv1UECu3BdPUfhKKqMwIPAmLVGI+xMwlRa+DJ9Ac84bfTAtonDR5QTJUfkF8G8ixrLZPwl7v
VxaVbDpGatxW0E0WuZd0hyKuIGB61qNsbqrcJC2Ld3C2Qxiz2Y58lsYDsGCkz1E93MjIZy5myh4J
lQ3VNhnWlVXfwc6iHJpRSnULcg4MZOkhjjhABjufjQmCAGTy6Qi/KiC3tNwm5otbT80W+AG1XbOd
+vOw0HKAF3swujQUecvPtLQ9c/K1Mz6O+p1ZPJuxhUtTnjXpNeKjw1jBLU5MvsnvQaxFC7liRWV3
YaI0pxHeFRdzvIFZBWsrw++UboOawl2D0s7L1N5jDaEKGm667K7hm3CbYFo3aKP9q4ne2xSdW7Z2
Odpf0rDZ86pd0WPs6l2b7TU0owaRRHUab+fB1HbOtoszAHQMpLLBYubeGLVFsL216EJWQHULKWnR
Tf5jmBcHa7g2yhdnujdC8Lz5nS83ussGlIrNRwXF2Tf/o5AnqeTBQdUpFbmgmanlHdVoJl1USSXK
7qDc/gG2qr4URXJaVe0j+83pLDYQ7E8ZwrW+xh9j6y61dtDGIKvtv9J+/l+TG/6zguA/8R3mT/Nf
FhnpYOGHxf1eJeaibqq8+9dNGMU5CId//Z8ff9zXx3mS//59f9VnbIeCnw7WwaQG/R3E8Hd9hp8I
gq341qgqQ1iAR/BXfca2/iAz0tYldR28UOj8/12e4UcQxGEGSNtBhTbXD38L7PB6BJIvK2zb5vdR
pYFGrltz9eYn6IFDHEEekLx4B639wR7Nkwp1lKqMpyRN0pUS1gGZ/YbfczBj3yUoNv9mj+ONL/N7
+npnRkrGrqrN0w494hReA3TaBJjCehSU6KLJj56cZVkMauP4aicQ8qzpH3vLOg/2RNjcQE668vrs
vpTO3i3HR5mLQyb92xHr4iJ1NA4fk7WilIqeNs+/dQSSL5QqEraq3q2ljJsU00bkaEBg2RriGUEJ
mDsvRi8v2sY6HQhT5hW8zV3tFo7Ghc8alcloV7bJrpXarhrSz2mqvmbUgZaDlfuLGYC5RC75rTKJ
tC1mnXzTQ3i2M87EAr/rQvfNE2wluNHy8THPIv7NEH/WLBR1KI4KeEnRVybYG8SbuBINgQOktlaY
X9mWWfm9RLfF75UXNv+1ZhVaYDO/1mptp4wayI17X7OX4sxTEqMdmhvb9ndewa+qK6as3u5vCJEE
8TCZJ97ov5g9qgaDp6IRJoPmmGdLmS2FItiWS5nrG+kJPnOFSiyOYfmWjdZtO5VemW7DqbJM6YOV
9/xbJKrS3RFcwq9lt5vIGTLe8J+l7Z6HpDICUhy8pVRlib+m/KYSPjqJNjOKm/Oua2NPRXtKN7ni
m5jq8h5ZwkNv+etR11jr9AMYWSASU3mt9foTiCKFXh+Jv2Gy2GZ1dW20Dubz9lwTt3Y/fqsLeRkF
0efMIJK7rrNvQVkmCEg2ysNL4cs5DI3tki5x+zsukuAkUVQnEtQMRa283aDGB09Zp6MaHum9Ervq
gn0GwyMs7aUN6y2xGzcBqGhUNXUBb1uL6At7O9pePo3sBHrqTBVQ5TXFgZ0B0KhLynuoS3vhIoXQ
Gyx/LeLL7BpxHC5mPLVoMG9MD2Ovpk03UQK5EhPyCpg8rKdRcVK12Dw4YdetOlN86mSV4M+mMhBz
ndA+9eDSLvw649ioqm8xdXWPY68WxlcdSfISBZdrhTufb74tq2+djHexNNZSpWdQA/kKSNke7A7B
VDfryvy1Jju2yFWz7dxy65TGadj0VI9gsVkoaqhyqc+aaoDikVktxheMk9vO1Ha6SkD1g5mt1We/
0B97CM2yN0/bPrkyxmHmFs+KhNa7LXv7CXraU+OJfdGk3z9aj20+Q3NA7vgJjHiMtTwcuzdObS/8
Our0Fi1IGV0arCYCQxI93nlWcQ2X6UYvtZ1Q6W6UjArNDr+GWnGtm8Nj3rMvzbSLvrROSOQ6KLwY
Knf2sRgf+yzFY4l6W0AC+GmS/wUSxvjl3Ciov1LctTwSXF/PjeQSRYLqz3SXyVhf+WXxSRkUYyUn
3rQInvohI8EbVrOfnQaI71XasXn/KGVsDh3+aY/w5wwtPE94gr0Cdf75U/40QxMrTrW6qnQ+RVqs
rflcUsRiB4R9HZjJKZ36G1Wkj6kRHIAQnuSVdWUGgF2yv9JWfmuH8J8t///4t/4L139T52v9qBd4
iJqm/teX7Plf59+6qP65H/P93//oB84QJ8ejRywdVNf05P5sxrC1/0MiukFMy3GDvtz8Nf5oCdoG
WakUk/9kPP1Y7WkJEoPID/ni7Tmky/ut1X7uT//Ybn5vCdIkEiRq0WEU/O/1UFLEDBiRpBZPHoZi
627H11Zm0atPyZO8VDBxtyEOzRPwuQYR9k7mgjYp2vLRgD+8SRGxf+u1ZkixdhhP9EwiaBVGfE/a
eYZIKhfjuQk8IVv05lQCf7W92bxqML3QaXIKRBRlvHR1u/rGRumjvMKj9+T7zbmCJ0wWN0uG5879
0J/eE8/JAy/jbV0V5HZ8QmkiLloV0WEq9OqZeWa2Bms0bRdeZuw1Nlc3HjGKBmujn321C/kl75tq
+P+gN2nSeH73jWifo3/93+rL1+jL6xeBf/bniyDEH4xzkGSWNMmt5Nv4+z2w7D/YrBk0HQm0dAx3
/slfr4FlgkAzaRHqKCtc3qMfPUnD+QP9mqBnSl9SNz3rd94CNrWvXgOX/QS7cdsRVFBomxJx+nqk
BKSnEtpqa4iyMKoAVQjSb5HtkXKZVS4eV0EuINonTmMmqGzsylYz3sOeTo09h3Lc/bqTJi9Vaow3
AXBai+C8BuOdNNWWFRzTgqYjC4tcyFnocIJyV9g0HmqFNosSbgV/KQvKPZyTO3Amgpqenh3gI+PI
AotUPUD1dFdmFmnPvrT1a7fIjE0vBrXkQVN08tVyItyJnRAL8g7Ss1XvUXMFX5BBO5/HIAYzFrnJ
tTRGtKE4mOI9upgR/Z93yuf22EljZaaUWJjiJWgyoA60RPpV2Wb2pfCddGlptb0sfKunxYloEBly
wPnX8nHI1nbXcmj2QhvDdYP7MRwaonGNZkrVvijTyT749eBaJzEeD+xviPBvaIKY3dbqB9ID2ZbE
uK7jgVKtVZtnSiviiQAOV3zSyVAY7kzRVhlVQoWME+z3Nz90ElpJCb70UIYD2Y3w4++GMI9oaxle
aBGOG5RBv6OR6MdPcZnHbrdIu7hN0vusLkcPK1vvp065lXKy/dtukmMARakoAIhgHu3asnvpw0E3
DSoTuixq0CAibX1D+wZfCrKCWQqROh5fWGB6azb8oHW1VVpVstDPhhSKV7oMJhUF57QTAJqgNnS1
vLdWgem0CGmXppGhjlWSQCEcxW0VQVi1/WBpZnr73ONs4wMzgs5AWdbVvsdr4izJXcnlqYRdTAnX
6Tp2c8bgPPhCQqaqyVTrIDYNAUCgXnpfWhR6xiIXsXdwq26OY8OpNElaOlnVbpBepfqmGyChMeTN
mi2gZSZnjY2Y7toBI8zQSkkU+0yYz0iNF4r0AndF5z14XixvZRnn5yTskFqlQ1i/cp1BdteG0jKx
R7BV1ffIEB02v3i3QmCv9gVe6uJxoAcXbSeo0wsqGEmwLAfP65cDyJFLCVqHinWhwSBxyjQO72qY
e0BuWtmkSxqC/RPybXSPsa7BI8/xZD/VJXBPUChmEx58fO4YwItK0NdH6OWdJH08fWo4MJ+V5GMH
h8nsOSUS25KzMR4iJM1VphEfpGVBfyFDoxt2JIMiD5W28DaWO1ZXRdqad0KMNH18Qi0/Z23HtbtM
zjXpuEX53EPqEbFsjBNDdiNnGSDvBBhRwi8jWilLvGXenQonU63Ju4j2kSEQM/Qa4QsQg/pyWIPm
7qcvuqTAS11uQgGOxjooTkIV08Aj9ywclrgWqUdmHKMvpDEDNYZJi6fbLCzoW+QjY3HRg5i1L5By
05/QR8t9Bu2eOJSLuzFYmWj5bttEBc0es6eDwbRN8erC0o84F8YOYmjDpHvtp54HogmLPyVqwwm/
FHFK/p/RhwgkfV1QeGvcB7+1FJVlgkQApvaGyZfiG319oATF66/cyP42OYV1WZgD5xXRU28mrlO9
uHLQW3qu+G4XmLzAw7lTqEerEDg32tLBKOAS65WzGsg336VY2YnhohRxL7XR/DRNDhSuZpL5g+ma
4jPCyUanEelEAY6tsYduI/y6ZajMQka6RjUVzzyg3WoNjhUuM+pnaGHhDR5iq8CiEACHm1rHe9CY
WJE6erxDG3CL6T53gb1sZGngiU47nzNm2ntUKWHfTEmOf6zLENqjjnIWEBcS2jlIF62N2xBMBsou
tKKDRTnD3ZvkSNG70CKb4kCtYXOHjoTxO+VQaLjdp0hLhb8hPSiclpqf6p2G+Hw0KFmg5Zqo+Gu6
3uHcyR2VR0weECrTRUxN9DEtA5LHzNJyoC0T3sDBbkUWSIEpH4f8qPnFJWYxK7a7RSnSshOg7Eue
aM0r0k+2gx0PA6YBRSCDq3xbViap0hyxINwS52Pgz46sVrkoW127TmhlBmQ0YR/BkbFXQivV0mRR
NE4zPRtMneaAwe9dzxRyuAGjTZOQSacNV6ZI3RETIbLyYSttBNnwuavWd8G0BMHQtus2dK3+kIrQ
L+ldWrEzxJcaHmZJSxj3b0m33NCeRGhRqKn6YChPbcXXqWWZ8Sj6fIxvRlfL8NDJdvRW0A2ym6j0
IGJg2tcb6AZiJFzBT5vqShHf3p4iC3b7nRKAy3diqOsXIl3qW23wUGkiKHZwnFVF+i1MQ8TsvgG5
YQmAuRyXuTWYj0UShtOt1vfw8ALHjQEhaTSHtmlt++4F9e6oOAQ2foSlAl0ieSlCepvU4OcOaY9b
yFlKhC3Ntqz58HRWorR2gJpzMP/UpaLAKQHsamouQIrQkGnTQGe/qlLivl0jgbK47MuMKnWgmIwt
M2ycvTWNTnoa6m2wh/iM6rdPW12sDVAjYtrqWZTY58opB/Ny0rPUWg5JBXKrHAhzuCI9wbBWZtSZ
jwH9ZJr9uNCB51VS1ee948U72Y/youGOvPtAtjnRfawR4jxJ/G4+rOP/2sewRTocHuhZsosmNnpY
r70uLkBCx+C+2obmg5qPJU8YBwMkQiSifE5KLaiWaQsHRKDPuhGF72/c0GbShBoR0rGzTZU2IGDM
1nwk+juk9UIiQP6Yu230KTHwgS6LLJbTgnrO5OxTLSijK8J2sxtj1E1xT2yeO+pLkpkS84R5w7PX
SekA2lsGhle9gNIwq/tcppm3zjmph6taNnAjF4z+2j9UCbmoW0V3etrIOsYz3fhQIdJlxBsRYX8t
yRY7CWxdPRVJ51AQ6YIJ8hxjcbzs0iEMHttmSmbmCB1FDN18UJXm83eaZKJYcxqxov1odYirg0wT
RYoySjTphp2hDx0WR8OmaELDP21BR03XhpwC4xa0ga7WpC16aFg81CePmRm29WU6iuyyKQb3USW2
Xq4JPjetbUvYNrlJhllUa9HbBZp8K21iHtvUo3WwDGz9j63SBWXEEljJBiNZ2+1CAOUWHmdXg0ek
B6PEhm4ln3zGtn6WhmkltkMsknCvzECIhXQKFgJnchVR1UlHpsfCKrUWtnTtYaK1grmkGRFsu2HX
FZ4ZQ28+ZBDTLkxDS28lGdKg7X3DEuum7DFX17iwtW0DEuNKz9kN1+EICs+hhhVAdLStEgq2Vz3o
HrKjpR22bTtndrso7qfYiS9iAUT4gjI6Unto/R6pCqNWn4zkhi1BnQzRBqpVe+KjWP/iFzUx45oo
5WOJEKtfpQwa5wYjWookDn1hvBjjsd2wmU1enKYIdn6rBYzm1q5fcl0Md4hejG2H7CjcJTTzryde
1XFjjTVDNHKZOh1uYR+YXbLu/Ei/8qupvYhkY79A6O8h1aUivyhJ2KAyzPYRjR3IAIa+hXc1z2wG
jdaHDH2Jv5N5Io9wgdder5trR8sm5LX0qAJoarpnHwgeHPR0gck5fE5jIns2IonRc5h2KFhs0xTB
W9lZzie8+OqQN50FrNPXe0IRpxwuUR/rwxeoh0C1LNzRSC3YMoYLowb5xdbar9xTSdjBmUYYWL7M
60rAH8RlyvqAVeOSjbr3JaVSjliwGQXuDD+qF0i4eGksZRN/wUa3uw2n3kXgQUL9pdO1zD4jqkCC
LbyWNwAkHYF7nLq/xrry8n1KCBTSKU2zyo2XG26+0AW2y5NmaA2SOwt3lqkNzO4fVPpeS1RdE2MJ
05XJ4dNARYta9fWBMLaNwRTGhOESRgx9anYTL4Po+SycC/jMDSL8YVVXzdRtfzo6/6LGyHH3p4oM
V7bYkjo2jgKaf5x9j46iZHQkkKIKmg9DwuoSTyK4UUQRrJIENEdI+1UsO7bJl1bU5LuJXcVHadWv
ZeLfP4FL95FDP+hrxzzO62WtLmmwM08Xqe6f1zMF2Kcg/vL+fR5lYv95owiKqaI6tq3Tc3/9iKdk
PglB81+KYUKR6JYkeywJDPVOoXvkKMUxfnYLfwIUNG/kmFUMjPATznTHvgXgERZ/VmZoMAbf8l88
+bf3TUIyp38p5oqcYx61Xhul5X5iA5+YkAlu4FipXeaPwdX79/2rq1hCpwmBAN+hxvf6tmODzok7
i1qEpHXO2Qgnr+1/lEU91+1+1PXmh0vhyzOQa+MLclz96OGKQXJyVDKjMMHRnVkc8jwHl3K8U2MQ
5B+M2bf35Lq0Hnl8lGmgpR9dDT48+HO/z9iVEXdFXpY9rHW/6D6y27yuVs53JXXU4a4jBVr0NzHq
XaG3rHm8G76PH3aTI0wqMMkCpNOtIlvHVhP5+/e/rvmjv36QFGcdC3sGVVyLI+/rr8ujT8/6mqZL
6WT1SxU51qUIw+6gY+y71ac+fWLNQfStMU4/GI9vvkNu1fNwfwgDRQCvyetL545eeDDHKCVApWCm
HgT9R7NOYYZWgTIf37/RIysTD9c2affSdJa2Bzn8eGCaRYSMxJBscDqLZafBRU4SazKOdwJFI3zk
QbhXvggF9FXoT1tRuf55BPX10/sf5M2XzOdg8jMMyzPJMcBs8KpqO9a6Mi0NTwg84nljkk2cIwxA
nMES1bdjLQD/fTiyfjHfz61uyzTmCYmS+OuLRr6VTrHsmYwaIe7T3IXYsyR0RqQrDOFdsPUCOfsr
EVsF6fn7N/zme6b8rtP29+ZRzetzNCMYqpqPwWEKf8v1D7oA876KNFm/BKHNOeb9ix09XYsiv4FJ
zDGQEHA572hQjbXT6gM0t2XCEfXQ4pMm21E6n5MaZGRFYOFHo/hobpgvyBLChEfNlzs8vmDhKTjA
bQ7brXEpiSqUssnHs+qb23K+W5qI5vFotTDtvf7+hIySEGNFuGxiWmIVdoPVZNehu8xxbO4c8qVf
3n+ORwOGUjUXnC/HYHWlczzlOWnQ5Z1fILcKLPMx4dT6MDAFUTQRK5Jox0UIxSr6YFdyNFK4qGVL
jh1QY8nd8I5nhFq4Va9GnFZYwp99qjCYJNvnxHT+alL841L4iwsJE1kzL6JgZrePhmQ4RkZhVgoa
D68FbfRgBPeDIJwQv/GDAfmLSzkOnCqIuS7BJN5RM7PXexjfnATgZRZq9f2mEranK2++vfe/s+P2
7fz8MOazuAsKrvP+7vUoSXxHqNpywmVhcUdGoTKkaXbfdGeqxFN64k9ucGXltX+OcZw50BATPmL0
lpO/7ezESc5ggSb9+v2P9fYJoLdxUNsYOqksePRef6qs6WShSNJcmhNnO1+vSPSR0FOJb4h/ewDZ
fJusZQiPmPCPH3Y0JehDMRHDo+/u3La/69L2TufPv39HbCFZu2hvGvL4jlSkbECEVM0bGNWcPzHy
2wpMsddUH6W0/OrhSTpBrm4xUhlErx9e1GJlgyeO97ZO8QVEE1kebD+W0fyn9+/q7Sv/3QZH3116
lOeOL0WVJYkrE7osex21o+DM+z107bQnAIWcTdcKzoSWdU/vX/XoPMCYZRPO4kCWDwPEPV6ZuizW
EKDXs+E/RMGvzy6LXqDU98gNPJ/CsH+YoqrdJ5KOTiPL9IP96i8eMDI1vAW4qDEWH3+XnJh7WWpz
PsLQFealqyfmY57Me4PUSflA79/t26txqzqWQB2OC9c9WvxTsjNaD1fboqxGeF8atW+nufsP5oK3
F6Lbh3oCeCaSXzrzr8eNoYCtdCGw0ngavr8J9M7+V2+C4/Byf98U09A/fnoNvrbImTkPmF9nsLk9
3pdD29G54k+/++iwjds2T4/bebuFwSYC4twoeHS1OpnfbfwIJ/+bd5uBYLNdRLjAjH0sPkmE4Cxc
0iqVmGMOFF2fSQ7JDipsnt+/nzcbB8fl5M02kDHH9kgeTYsi1KJKNZQ7lG2onS36DmH7RzPVLy7i
opx0DPba6CCOL9K4KfY0JcF6W1l2Y4uwfuGNsje/fStyPksjA2GKIp/r9WADGFPSDBrIVuys4Ir1
JTuUTfvRyfLtkHbn52WSKQ8HgC7V66uwv40g683BfrkD/s/m3qB424rtsxfX7ODfv6lfXs6et60u
WxFxrJb3RwISXdpCXK4f7xJ0FvuSLPTzxHGH9e9fitgydpIcacWbl9Uqp9GgP6BhagV1vkq8KD/o
McfnvIyk+8Ea+WZIUARAMzLrb3Xz7YkvTpU3UvkmScTX7Y1GJWithwy+92/pzVXYNcIJ8DgtMx6E
fTQkNAy0nc1lMJcw3AizxkA2yt9+cFyFh0b1b16OWbNeD4m2UJ3mVHiIA47OPUBwCaZFh9F4zV7S
Lj+AULzZhHO12TzOtD2Pi+Nd49BatXSCEucYlst7CyDbEsd7eT0a6Bt95QRnv/8MPVMiKWGlYF93
NEPoSsmSrrpHBA51ZQRX3WrwpNr99lW4L4vbMfm0b/ZMPkebXBG2uwgTzR8PejpwHJT+UI7B7448
vigKNpL9GdUbgbTr9ckX92xhRz1vVFq2MR02syHpC0lS9cGFxJutDFead2YedSLmi+NxUQc4dLSQ
dzeZ5+6ObPKzyPfNrymChNOitohd6fsivwBHhR+cPSUI8GBUSDwqXUmCyGLlAIZlrwo1TtcO+pi2
p0gcQCoZTRqtDXdsz1sQUY8CXq8GkCSpZ0PKdB8iUc62lB/HO4dIueJQ+i3dKLdUnDx7146u6GpT
9yMejsN/GDtlsI9rixAempikSfSWOkl9EXyuRTOEG3M+Zd0NfeWfU1hHDk0HJ0dfrWf1XT8VMjjH
o+4TkNHqFpGrpsQ2iabh1BuAKLGEBaTF2YBmqCtL0/tGjgTpFszlQDKCyhl2UzDm8ryJauNRoRSm
d+W2lH9/d4Qh6/c4klNBm+swR+O4Rlk9qJag+TZgD4sJP6P79OE4fvt2yu9rKS1Gyq3i+PDo8zhI
mWR5sGVOOQlUgQ+jqmUP2Wv+uTEW0wels+MpDmAEBy10VQTYcRY4rqHn2KcoEQk8S21cvwykyGwJ
zwhOfu/hcRUmUqqcVMioWR+XkZUk4lug+FhUpLfv04ht1iS09Ob9qxwvdlzFQ2ZGBZCJgJLc0XTt
wzwAnan74Ana/KDqYg6nSXxOAKnz4UHjFw+OExovKFt/NsLH24VYFW2U5622aHsIlMRskJM5B6x9
v6XfEu/+B8Gs/6jc/dm484/xrf+V8t6fvvo3pJ/Ftyptn7+8ljH+rWJEA/qHY7vgngD5kCIOw+Rv
GeP8I0ltBuQ2Ph3O8vOPfugYv7sKMXbNdkFew3+bd5A4Us+22QtQ/MOsZZq/JWR8Pa8zI1LaA1DG
zE5nhX2S+XoFKcmycAjxrsjNi/ehiLcFkLEeqr+dAVLuV4O4Nl1nRT7COeyNXdo1Wz4Uqppu6YUI
0tx4mzPkyhHARLw0cIdkODwgqS/Tpt755E9LTTspCPTyrGe7efTIkxrKdifD4AFT4l3bZhu/dDZB
qHZGpS+zfumqfDMU0wr1ExoXDeFCsw2b8CGw69XgVKspL8k8REBMJonmWFvAvqdoTCxvB2uUudjp
l17EUitStGpmRsCNLj75XnfN0XfbAyiKvebgiK2F97Sha9vye4y++mCKfj15vn2wRxspTsedk/og
VEm2PSmwMvfOJaEc644m60/D7cMu1NsrzZPDT6Jl0NVxOBR8hZ55qZmfO+ODTZr99lZwklEAnve4
1PuP6+vlrJYBG1BtZHAW6fTE5c0Ub8AMLx0bpNttYOZLjxwkRH7nRXgAVLOJTWel1EUj0WY06doi
6qgiWrHWxMrpHtj2rXTjfmDghGyTKEuw3QTW1+Twe8icKMdTD/+6A7TOta40yHBtrqjuwz4Y8/VY
5Ota1YvWDtC/gRHWiITM44WVETglTspcW77/gI3X0+v8hHkABrvi+T2evXSvnzDzrusXfVdtKrQ+
yEa3w5MK9KXXPrR5t4uNDDDQAkYq9+gT4AgD2PQ3BJB/cKj55ffw08eY3+WfvuiUrpMzBnwPZJIv
2BICJyGsye0WHIM+GFOvV6+3d3y0epGbgj43GJgWrGlF1PHCF2rR6R/d0fdOxY9m2d/XwdRAr4xG
4LF5Fa4iKtOYJ1ubt2Eh9ooFM+nh70E50MKHCrmxgTzTPqn09noiqQMwaT09mMBcEOIuMhCnub/2
/a/+hw2e12W0tx/tqK1u17CmatWSl+aSGjC4kDnrRdwC6C+DdVCX284BngOg5f3B9usv+ccTOZqQ
PW0Y6YPyJZdOshI5PHYT3XdBVDQ6p/cv9eth/eNSR1NUJqKoCFouNcKRqfFcBOkHLcKPrnA0NYVt
BV+14gr9+Fi5t3X7wdT064dFkwj9A60pMf/8pzeCAgaFcJdJFn54Mz61LqMjgBnsP73/pH75OiCz
mM0DDmvu0esQufQ2UzhHhJvgAOm2RXuvTzfvX4MDKJ/2zctATWm2aLHkH3vFagEpT08ZcWkVM8P1
m2JkpSP+gzL/qsE+hqt1IZGMtWm/iZxDLQD8BlBsXRI4A4g3BVxjEV1EsO1lhTey1Ya7rmlxp0dV
vTAi/qqMoOj43U5LxGk63KlY39lJtgmNeEmUw4UGZCpt43VSiK1ePAcktOktAjSP7AD3SS+fNZt/
7xYnWqGfGOF5Jwl/IQxOND04ZlAOa816ru071D5TtYd/TS0OeNPk7TtYTZnL2w0fWdO8ZR5lm2Dy
Nz1kicVU7H0CXEPdRTbdrKrpniiwE6tTO4RXBF9sIbyu8zo5N7Nv+klk5F+jyn0RdnfviOmGo/V1
424b87yPBjIo3BfVeoiEgdQY1dpX+k1IzKlU4aHhwdHjO4CAW9ngsaKWhIxUX0tYQk5/WQEB0vrH
CnSHZltb0YttDnGjSNHzBOdoc9cMkUv0cOcxduW4fAbPtZh27lVTPsXTFgTE91voM4EMFJWhdt3m
XzJI+9Njaz9Uscfi9EVE6SVBb1C92pU9eKu4n1ZTUWH7U2uKl+sRZFJfqzOE4Yd2MAl4ucO8Bww5
P3G8rZnKhY4tV58gyYz9hgP/6TxctOi5hIY06GqLjfaar2clWTNRAi5Q+q3IaTgdQ/NZohG0pX/T
D0GyjOawlsCIT3F6neX0Dxda0J9bXX9TlJR+3Ho7lDc+GiJvPBDlARkF9oHZLzlTHVJ4KrbGgdjZ
6SkA73l5QLulcFcAMF/S5AU2Vq0GXWNsfNVSsmZptdoaUOPngb8UkVdfZeNKfm08be0EPRheY182
9t4NDjlvmXBRC6ovFmHpRq9veOZZwD60ObP1P3cEaNWV1u5IMFzOHGKTsOq0sNZpnq6azrtNu4ua
JE32Id5Yr2q2fU371QzXlaoWnnmeoyvXL3VEoxMEJVWH1zkhb+QKrIYiJaGx+6QCm9WP09QwY7TT
FchyVBTZxlRojGZQjm+eeSEWisTciDw5r1z7CxI0qAvTRebk5/nUX9e9PCXoaaXbT+hYT1y0jyh5
tk371NpE4RK7aZGV5rt3HewIYH8kZH5txm89uT960S3tgSQi/HOAypZaVd+YE9ku+rRMPOJdLqF+
LGr1bFCsQMaynAxjHfHx3YZ2U7ClVMhzKLaGw04aONegAYqKkYOMCC/HlYL8loQTJo94V5nNISVE
KDQh5xLKUfDbWtNcy/yCeDU+wULha5FBc5HPUJ22xy+MX3o2AcD6H9V9Ijg7lOmu1QhrhBkUF4/+
WFwi+yfnz95Q7V1VARHZ+FOkvOnNnJ6lQKrukkjsI/4x17VGfBSbSYwlTpBcVSm2kL5dRqOF8WhY
R1W2SRyNKo1/T9LFzlHOSjL6JzgiGdijMVrb5XBKhvEFJTe2aDpQYUBkBQzrjrxJz0UVOaa7CWJ6
RVzWfId4MG6cetgiZO76YK2yG0GqI19O0Z/XeXYZpdE+zAhDqLSrqKlOhto/NckAVEG/HbRTiofL
En1HjY/YjFfE0i0E03UDEqoTPfymG1o5GzTHdI2LjZ32e9tPNlVt7yy/3Q8RDjA4Bzap0V0dLOLc
W0v9ko3mito1ZwUMTQQljanaBRrOg/7UkuVa2vYWeP2BRukDfOGtFjenqflCHNaihnrntZiiEbrD
eBuDU8KvrlyzO7fKR2EG11U77LvurJD1yhq9tUa6Cb7zTQVyQM/2mVkQ1hpvLaa7Xg3nmlL3eBqX
inywyumAXwMfimNo5iZmlWhtask+qm+qoPugdmrMS+mrRZBDrcv/6e9Lg0rN0ZKujVMdRrijNgKL
B3Jh1i4mA7NY5pIIbjPZpBlHQpP0ZESnWhuvMLyubUmMWYeTir1SJbtLLbyPCSZ8f4F+szwffbKj
7bcby4x0Rj6Zk8qVVfkXuk+4GyELoibVoNsQMLFpmmT1/lXfbD2Ornq09cBT0VSwBaqNhlyMkMym
VVvbTP4s7fyjfAP74y8eOx0nJua5nDx7Kn/eSYVuPduLY24OSb/TOjsBKCpvm0tAkaTGu6t88GBr
9xfzBkCF9Xo06c5P7aEr5SeCYagLr8mkW5IUuHRbMgeLJVXT72f0kIBym3Flt/YdCngOjc3if9j7
jibJcSbZ//LuXKMWh3ehSEFmlpZ9gZXopgY1KH79OmvfN1OFTiZt8/yszfrQNkMkRAQCEeHutQZO
OXy1Ej/RHwar0fe9/tTetfFDC3jtYAG21YCuUPLAKYQnITN7h9SOBkiEWKSepL6UxFNURCeQdoLW
l11CE2SMtG2jj+D5bm9UA034yu84DW8iobmZbU6X2JMW5i8CRLigpn6TNZaXWfmRMLqxwv4p0kGE
YPW3TSn/6pFWNaJ7SArnAMBBaWSc7htBdCNwKtKRPKHe8wIqyLsJTxNRrreCDNp5vMZKI/kzVAiY
OhMiklAAKVJANRBo4CJREhh0pDjnz8dfmOW5xg/yl//sHN8MBhdI6lGEjrWeX4nwiVF9rwqbOY1j
TuaBYY2np87vmgLgxXuwJZ4f/q/8EdrC/icZhRKyikrbz3PTVKC2r1WMXkCuJu425T66Qof6AfKg
/3NE/3/28WEsf//f/wOsO4Ul3/2G3jX9mUzEy3OZXOAmirO4LGP6u/nr//oPvbP+X0jboJI81yhF
NPP8JwWJXhsQCwFFjewGqr/oiPknAymL/2UpaCPBcwQNa/hv/klAIqGJ5it05qHRGGhhxfxfsQf9
dPeCPFMS4K1jcM60bwE4gzTGNOsP7dV++AATr+rkyox8kXqQqGTmhkzi+7elOZEq+3la/x2Nu1TM
PgnDmFjjoZPbT1Whr0M8vKgifRB07Q1SPivPUi5h9O84nDWIgCGFREIkEhbqCOkhYkm3Q22EV1mS
tLd6L463BUnMADgN44lqyCTYFWh6j12fIK7PCireDfIEtWkoN2VrCIWfN8m/P4p7hIdUGXuAocYD
Nes3vKVlV+/yCbKEVuWcX96fz/F/R8Bh+X55FDVqLUXdsIMkoOpm9Id6Ak1cG46vlVIY3mWDcIkR
Io9pL5pQlDFaE3iGwpVytGmaSMFcOACf8MmTxohBpHYQMiv9BCXBgMgYYhT6ZOa3LRPEldXikl//
LhdXvTPCvDaNuOwPMyfTo1oUxcYoCHKfoxl7UdFAWUUFmKeqRWlXokPiTc+Am4aRQn8yFoXuIFgQ
calIa4IWmvXJXQ/JSxEZHDmeUbfg8mWmmvpRxarb82vPtXz/85NnF/Jjh4HthspPC134bIzerBbK
q1oZioAII+KEKmTdorPN1POXUS5NUIlniIxpXOHxdv4HLK0ZX7QjUj2hMFiwQzZrzpjRTaU0H4U4
7vCkBzkmaFQr7aZXn0253CK+tAdwL6Eb29OgQdcjHkclEMp+6u0U5uCTTLaxsbI0P1Nd/64M58hQ
Qk6A/cGpqfJAAad217Ur52TBqmYCt+9rjiC/BjUWvhyWT6UFlFYMmjRyZdVrFrXgGPi7u2QR+uYG
bCobb8RwI5rHpNye36+lVeF8joz+F8iDwSOo9ZNaHpV+pZFjaU04T6MysDEoOr6LdjgQ5l7n0GqZ
gOFuAPG47JdzbgYPEquQ43nVpVsRX4fG5/kPL6025170rhsls4/MoBoFtBB06bHBKxfihvHKL18a
gHMruSWzEBiT+KAOdeNRJNyQ29KhJtOON+ensHCNapwXABlfU1YKxHg7UdyrQh4ivrc+C4FCDznc
I/TOV8x9YZs17tEDEKdIWQ0wdBxa23ZmVpU7r03R8Gy8np/KwgH96nf5ljmGeh6yX5CCDsqu22UD
3VZF/n7Zpzm7FSs1jkatNYM87LoNMqy/lVrWV1Zm6XfPm//tdwvQUhbbEh8nogwvFuE5n43iStp+
4QRpnNWCyibOo9IwAkmTDmOb3ul1ckPG6u78wix9njNeBglQSYiJAR5/tJPFAL2q2i36EjeXfV7+
uTRsAK5CqzU9QL4JRIgQZxaQZpVQNT7//aWl5wwYLD4pNEVCPai6Dqm0x7rqV375QjCscZabiJUM
0BLVg4jqkqvV5AkSGK8hcs5NJN+PjQJie7O+zIi/qhDfTxAZW9qXRAtGITVAEaJt47D8aKvsLqFI
fTZsWpnVgrfgGxabiVmVkmKgosiDSow3rAM/fEjIvoYWOdJi8Vp0MFvWv7mjf+7gWQ/pu1E0qJVk
XY+RklBqbINhGNAega24Be43RgL1ogPwVSf/tnJSTNPeLDAMyA0gMGcNsj2LiF72cc6wAVJqo7rC
6corATmFwoLMiwgu4/NfX1ohzrLrHu28kJLDTzffaPamdsewfGXjijNd+jpn2FlB5CamMfxGcUvb
I665TQ8a564ZVkxvwXOonGmDg7uXkXYxAlqoYK9kxW/IYEKUVQz1FcjG0hQ446bggujz0MJhlUe6
Ded4C88mNPmhQ3FbEXllHxZ8CN+4J1q9woBrN4JWR8ZfBho/Kaq383u8sEgzH/F3K8gYyI3UsjIC
RkxzB/FUD+9uazsgO3bZANytLOdTBKGl0AhEqP6hy4y4lVCDrLXJ/1cdev/YMU8kPOPxwKwl6IEo
d6CAEVU3hab5yq9fWHq+uRCUbskIkSA9kGSI/fV1iWJomFwWlyqc9bJEKSXIFetB3fRodhVeiwoF
MqOWIAON0sZl688Z8aiESqkWBpYnVh77Dq0+YfUGYrC1ZPDSAeLMeCySPuzQNQ0mywMJazdRc9Qa
p935X79gYTwYCkLbcZED8hA08b6Ib6u2vc6hyykI0eb8AEs/nzfhlkxFhEdoAJ6lDwqa3Jc8Dev7
jIHD6LIR+Hs6hXqa2mED1KgJ3UahxC3YILtRDb2C80MsrJLMGXFXjwmQfZgEI29aI0CzJodWQ+iA
zc47P8KCHfC9DPVQIl2vl+UBBHXtkxKaytbS02Z//uscWcM/Nixzd3GotK3QqVp2mMCGBE0fSKZt
CMuyX6aOpmGxHQxwIOuUesKUMTAnmagNo4mpAc1HorQrv0Kej+yJiIDv2EKfOWjPaFMcBJTSIaza
1+9SK0KOniArj/6JRAGNHdgFY1tVQedcqhliBtAwNso2E2R1W6btGESqEd+mHdEAZZ2MANyMVQQm
5pHcxKCG9EH6OUKsXSBuHEEaxpZCA9LMDDRNK2dhISzk8TLUYkMNKFJ9UIY6RDsBsKaonJSTCXEg
GsFDGmOPOnuclaDMjhsFPVMrm7gQusmcp4FYa2hVGs1QPmBuT9jLUOlQbYYqm2kdGTS50ijxBeUI
OQW7Lozj0Ax2M8uRSPq2i+UbQNfQ7a+BEOb8D1ow7a9t/hZ5IZEDbWEIgxxCBkFYKOtAKS3RhCtQ
UFcrZsHVU/49uPLP6xOtdSlItCGdIGkokl5ZQPBMdpplOcKMWt/RFHAGV8Xpi1x9ZOKWxQITkahF
Kq4ZIvUY5+V4QL/5GqpNOj1ptJL//EG5kUBwT6BjoNnaBpe5G3t3N6YNSbE9KNHsbJusnLOFtDXy
iD9HGjuo66YxRgIDuPWSvab+RFzzBlT9H8ofHaw+UJ1O3PD9/GZypd7/rLRscadLqmFHYOkbA/No
XIdXg5tUIDN3QpvZH8nV6Mqb0DEGB80Du2HlZXva6X2VM77HRomVGIwVBcTzBvVeC9kD1OAfVqaz
tE/cwZHiIh1khKdB5eHF7ORe4ww22qlsaHk5kie6tWOuHNLTtwOwbT83Si9zNJCjNhkkqMS2pXGj
xmlq62bpgQ+/vMjYZIu75Sw83LrJSrE9lXiTiMJtHWs+eq3YyvdPTwIEGj8nEZG0YsDxQJxLFWS0
y0qRq2gQCZiInHmQ0VzL5385+1OXADeRvC0FBnQGPSCVmv6Cs6e+KDaZj0YiyZkmGVSeKNCgiUaH
Mh1EG4UNsh+hi2d+fSgggPBEtGrw6TiWf1g682RBhSAabJWkEpqwcsZuwMkNfsXQMMMAmMf+poWa
X5DJhfRCk1ZyOsgXdE5kteNFrxSU7X4uHbpkVFbr5hCA0NAui1/AhHo58ORWWKycsIXDzMNWGhVe
D5xuQ9DW+2xswK+V24J8f95U5p/594bIqBz+eKH0FNRC2RCPQce69rVNSwojqVPlOgSXzgHubthU
REIXsNJB3Q0IiRWPc3pSCt/cAEC1QhGKp4fMupbS9BAVN7FRreR1F47zl5f7djd1ptiIsZqnh55m
oh2XY7EDUkJ1Ke7JoBbG8vr84p12YX91h4bA5k1dUqQHVreqUxiZVyrdWlpxqcDDY73aLrLMfqLF
obSKHUkgHQbpW3X6M0si1Mq1hV5EUQdX4dP5ySwt2rxT3xetAUDSNPLioLeKLUKUTpXvadoiv3t7
2QDcHWN1ZWSAUxYDJH4kHtr4EKFphsJaz39/4c4E5/vPGVC0mrZtK0HWDhDB92mczE2NGpkLzBfd
FWUk7eukpM9Kr42HMokRQ5qM+kUk1486UPduW6K7lVb1Wsv10orKP3+PBKXcjmoq5CRqc5eN/XVZ
iB/poB0Ab1l7Qn+56L8NWPkK+r9tm1lWlYam7uIADmY321TbxKUb1TM2kgugozs4xO730IbZ1ke6
FdzQPb/YyuyxT43LeXJU/wjKsQjnWxfk0pt3ye62lQO5Qec3s58PhyvFeXu87+3IE+3alu37z89u
JTha8B08xLauilaxiqQ4VH2ybQaGVqOhv5Vktjk/twWz5qF7ZABJujgMySGkZfkmxxLdtEWnrjiN
hUB+1qn4bmdJJSux2MM5QWotDR80w3BK9TadPhDPn//9C+dOnP/925HIagAhww4jdALo3KgGqm6x
VT2gZ29N0AqsmNvSLnD+YrBAyymB5PsAPlWPgZkAugFby7zMhYucsxgEiE9AxCo9yFMMQs9PBuFf
M4YUpLDyHl1aJM5ZiGB9F5v5jphxJOCod6kCkUbjWrDuzu/C0inirB/sLi00qTp6sGLltqEF9IXk
FeNb+jQXrvWRxeC1UFbpa709CFrqdUDlrQQ0S/vKGXaDp1wi6XFyEKMSWOrmuQ3zPZET+aJzA6qv
n6ezRl+cQsUsOYC1+AgK998JkXz0Sf0+v+xfWY2/HRMQYj+/b4wGneUbxqB1JxewiU3s4Xzumyt2
nbnT7gPNtRsJDelvtY3+599029kQenWIlznKyhRP7w8I8H7+BBDVZ0I+4PmhosUoFrUt+LlXju3J
3Zn5dX5+Wm57S+zNxPJ7WXUJMxALhwBbJZeYHT7PL14NZQUw7Fv+IDYvraBvjJgeuia8V8xuxTvN
v/Sv/cEQ3OLoiVaEANwQn4H/dcuUdFvJ8R7vKKehKnUlwYAudTLcQF74kvsCI3L+cAa0JQoky/zQ
kI9SMmyLGvrdtbhiMCd3G5/nHGEopHGs16oJUZwWSDjhVa+t1/OHeWm35yG/eXI1rWGAnWT5pvk8
1tPMn+yV2fayj3MeEDiQKg7BOupDkR1oMP1VqcKNyeL/1yW62Mh8On2DheE8oCk3EvoTMMCgxLKD
LG1yjWYF1VWJxDzEzeI1dC+op5Ki8wUGvA1tcmGrF2K9yy0NEBx9EN3L5sp5zAKVBkMssUcW8oWU
lhACjsYrmufjhQNwXjNvRGOSSsXwWQVC+LKDYLWqQc9dLFdO2YLZ8O/MvouTREca2ke5LbU7Se+c
tgdopiAbcKDfjoWBrBgd7ym1Ps+v2ekHCHB7nDPoZK2SmglDDopENnHbeCUkBKNK/0jUCWKASvLU
kTYo4vhhKARrZSXV0/6Bf5ESSUziXIp0X+oywY70HiCJeJVybvYyJ7wPj2WIDOQHwhysmS3JdglA
CWD+epEScZtb4IGAmM1FKRUsHucVGmgQKxkEGH2mkT9EJL+sMb9OOujdC8paWmhpMvMSfnMPadsb
ZkEtaNvqaYF8oDF+gLggdwR1lH7FoNc9pkVeP68chy9imVNrxzmMpBLB/tL1YRA1QvZu9GEd70oQ
7mpOH6ZRt08yiBj1qlIKfs9U9VHR8+ZZKAVtb4ZDDPSLlN/JxZBAMbPts3sIQ4DrpR9YvIOEWf9u
JWbyrIAMqrTjUAufTdbQgxTlqqcKUiW7bSemt9SExKGQAR2nfuksdGgWmvWuDYBnBmiWZR+aXBwa
cbLAuCtNwCQk2FfNqH+ZVQbClHgoP6RJMEybyBPUisUxqZ/CIrV2YNCHaPUYsUNXNQ20YajYfMSj
CZ3FDrS1tS5KYLiByicZUtPWQZO0EcdQepZBUepWVsNsXY6joE8jCWCkATL19VgJz5GmFy46ZSGS
ZAztPhK0O5Kj+zEXCqiAqyHt92BJo9KcvWo3U5190mQCbDMUIL0aaciKhaDzpXIsu9RCbikZhtem
JwqwoYCTCUwz8E+mvCEdKx8m0Pkxb2SlcoclnX6HNFFflciob9F/w8xmLrFoIfAg6BhTP+si+R3p
cjiDPRGbAp4VAlcHUAG8Y52iFUTUtSfKmmKj0an21ZEC3sXQAmuDKb9+FEehKkFzBGpDYKtQCbWL
BoBTkjLDjtUW6gq9Bjp4K9NUTxOU6JpOALuRVGyMQ10id8nGmU0gStCjVsdVbzhgeI0Bk+gp1Mch
LPKG9Ideb+LUJLs0F3NfF5m8U/tZ13tSCEShrSR/VKfceNY6Vu2qTCexXcmhuc9SCaiu0dTwAE0p
uuLUEosADCEKJdnUjB/hkFG/NK1oCwBR9KqkWfgohB3ZZKGmIkE4jhZxZEiVRE5FhN7WOk3ovDKF
jkIhifmDakQAugvCWBxrI02uRKAvvTSFUDrSmQzwvkp7Hy018QZQFKIig5b7fYJO111amFEGRtt4
ujERpW4h/d1cqT0EBIAql+8SJQG8DzwblRcxEfg7NQuBaMyzopWuIJ0EDZoElGf35216yddyNzSq
ayW4qa0mMEYlQFMZCOJWXrknn1dwf9yFW5EqAbdH3QaWLDyLkGIBR/TejKZdnksrYd3pogXG4O5c
kkOhoFCNLAgTLBqo5yso/iIbAKBk5MugMblBz3Ph9vWsAWRoJbM2qDr277JWjBD0qS1ImSlCJf+J
1DB8yBhNSruD6nHhQuJFMmwzh+TRJU8CkFRzcftk1SMayswmAMEZVGhS8FtZ6PU6v40nq5L4OHdR
R2ZvwX6GJkCpC+n7igR9nF9HU/eQadZ2Igywa/B7nB9sYWd5mAjtx66Mu6kJ0GBqC6gymtUujq5a
aA2cH2Ah6DW4cF3MlQInvO58U2S7ioRQD0LzbBJC1PH8AEsz4K5mMOrH+thWDaTsDdMXAK+DgDJN
9EdDp8UfuOn0sgjb4O7nQTBCwYijMhhksJToKrRKjOSqsMiFW8FdyJDSSGSoK7Ugf2s2w5Q5o/5Z
hw18xsoEFvwDzxPaygAx5SjSYQIA4JOpfWm6dOWpubTNnIcw6slAxRz8hdHY3qsEhexQdUTGbi/b
ZM451KNlgaXGkvwG2i9OiuvJ0Uawg1rlkckQc7xoFB6EEZtNnolFXwQQRN9D4f02jMObnDW/U3lc
8aQLe8DDLIaGor1eLcUgNPr6MJphfA2FwGrlCC08K/Q5tPwWQg6RnkNBzqwC6DEyQ7eZ8dJZYHru
gLKnQN9n0SYUL10tzrLTSWBWXphTkE0VROeuocppAlNPsxWw11cbxokIlYdP5BNUqoZSbAOAsrfx
brhHs+l1f5R2iSs4hsOcyZE340HfZLvar67FHbI/O93TvfOnYWmr5n//tpgKIFYWmXCkmRYDLP5H
tVZq5QseS+cMnSFYaRvSVWgz6x5CiEe40kDuKiZ6YCddu0WWfr3889cPU9RBWROK7p0JFcOW3Faq
sT+/MAsXlM7ZOki2ixTwEMvPFRFgdep2ZLBBZmS36uuQAmtfX9SQJ0Kd5eckxM7MhdJkpj9Zlt8p
Jkg9IAxHpvDt/EwWdoLHW1RQfUTHsTEFEAQtR5Tf1GtAwSGUl192+/E4i1RpSjE3NIq+2tCxCBiG
gBl7LAyy0ha5sMsaZ/BCJUEyOVemwCi7oxymnoJw/PzazJ84YX089Y8KpbdQiXsaDNKTDApS8OFA
59KxpodJa1ZupNP1LvDFc5c3qFgY9DhT0yd6+cBiBXzMdaQdwZRPIOxKo4e6JhC0J8Ryxs6qkGcS
RDD3UMMbEwiLVWpSB5NVVYeCNqJTFIM52kpEw+3U6QxSaUKqua1AnwVQ1K1cEqcb8EA/y/kFU86m
BJp56EOgICbTWAyAHhRL0bFeC31MbEthBrD52IxaNMd7NVLS2AF/pIwWrjKqV07WwvbwZbM53Ycm
v2nw0/w5rw45sPGmdFNO/gDJjfMnYME6+MqZKuhxN7ZaGRjVy4wREuPGY4qfG+Xm/AALQQMPhxFE
uSiEvIdSq4qEwTR4gjxuqHhh+lvj/OyIHkRSiQioiincgy3wD4iLXasJH2XhopZwnF/Oy6YJ+PyK
xprAmdvHjl5meyhBenlY5+75JVrwtRrna5GdiEcRhfAAIsP3QtW1Ljq4X7D7msuE8G7MJjcSRXXF
5pdG4/ytqWWqRCrd8ItEewMlsT+JECvuy95tlRzZG/KnlMSVzV9wXTxMhlhJV2pF0wZZRp90sz1W
A/s8v2gL54oHxqSSKDckTrqA1iCqgazmp0wkpwTx24oPWDA+Hg8DJTGkvIxa9lPyXOU3ILbYW4Ab
UJZupuzCG5xHw8gaAehXTcHHHMdX0iT7Y1KtLNDS7+fcLuhsc8AM2RQklh76AjSvdmIRkmekpEEN
Ohid07Vi9HF+N5acvMrZYWtoBGqHjewPDDjvXOzRKpIqh0JNmCcb1QjZS7T+7mpFmPwo1MB6VNW/
1V6d+XhEAdo9dWc5ACx0u5KKcgX2FAUqgNBKhGSswI4a0nW/rEaujxCVXyMAX/B9PCCGlaYUhhR2
V7HSbQm1O+Bhi/BJHu7Or8rSGeUMW4BoELKXOkKPQQWntfxSGu27pTdrCjsLpswDYbSBZAIE/EDm
hgKNiy5a4MehWuYlUpnvsoi0TkjM1Mn7oVxxVQsz4uExUgsZmzzvRT/UtWNrZFtQUDyY4do7/3RD
kKgo80y/xePUFOu2gTylT3N21xb0QYY8MFSBUt+Uet1vdWT3oLGX7KtIb3ehXGbPhd4nDoKdzhaU
vvYaCkXti7aPR9KAGKpAZjFErbsnn3IWX3cMYvHDlKws5oKF8mCaJi0UAXkswy9BlEPrBx1SC4rF
nC47EATzl02CcwNFkuTj0EViYEQgi+tvGLTWwbVz2cfVn9uVQp0NTVtYIcmsZU8dwRBITRmJfwhK
rGzCgpEqvGPJQDBep9j7NLfAjvjJ5P1EU7cuV2x0/qknQmAeUQPOfZmxqJl8iB6jKz7NGztrW2tl
gZa2mPMAZgtdu36ydF8xUWkG2yzo/iHTC9RUYrh9cuEec1d6BiJfSUkFxSeJIDyZWg0Z03Yg+y7S
lN1FO81DakJZSywWaoNvCgczjxxF2dbyWrn/q0HyxCbwcBoi9xntKglokSkGQUM8KPQuEUzDT/Vo
opuGmtV70VvDaItqpqZOaDJdtouapDH+7ounIjXk36SBVu8kRvUfg4JEEIwW6riSp1iqrPI9YCWY
BzKxUVQfJXcn68zINsy0s3GPbmpxAk92N+7yKhvcinYAfGgrz/AFf8s3hvVgU1HrJCJ+XlqmK8ql
5eNAoVs6GdKVw7M4Nc5DMJJGVdqBgysB+cE9mKiGIwBy5lYftdJW9XBwUr0jblvXBphUKVLweMW/
nT9WC9bHA51QxarQjZ+rfkiNxJYBcLanrl2JPhcWj8cvQYEdWOOKjr7F6J0yc/OKMT1Ce/jp/I9f
cE08tGiY4k4QRZYEtLymibwdIVJWdbVnkjWK56UROP9Ka7UByY0eB1aWvkyGSZy4sMAyD8GPkUz1
yjp9ceOeMj/Ox05tR0gpy5IPmjyfZYJLK22L0BR1yR1V8mvwvsndL6RuHLUevVGEEHP6a9Sj56Sv
7Er5hUfeyuNkacvknxdKomqmjKaMwS9SKX1FJ4HiMQbOuhSyVyvdTEtDcC55kkU0EYzS5Ftl5kM8
BdmIYrPaBbng8HkiuSoHPrZVVMUvyhbE+r8JyG1j87rRdXSAjCt34sIU+Fb8DJF9mfVWFvRJO4A3
PUUxAYxltHIhebXWp3x6kL/wTPI41II6qBPaH2oFxJGk8FhZEhfqM/llB+8vEJOmo1Uqp3oVUDlr
IptF+fheJLr6WID767YbBnh8wRrVyQHTs/WponoMXcyJGYULnnukIc0pRGUArZRG6Ajo5HeSbn5N
iBkL0sqoVn7nSS8lgdrx56kcR+T4kgF4jsroivtEQA96J6qde96NLH193oBvMW86TgqVO2MIBJDN
DIBql9NlYHMUbH9+ejDNCqggfQhG9bYsEtTU/ZasRATz5P9yGlgUzmk0qQaKCFkaAnM65ulnqlyp
9WuZrDRPnbQjfJ1zBFMvFqDeyqwg0j5HtN9AgdXOSQoi2hbQ8KfzK780COcKQtayyLLGIZhY5uUy
xPXMg2blm1Gt7SH6fX6QpXX6KzijUljGQIJBwsi2rA9ctQdZ/YgNcWUWCwPwhWrWiNqYTDg/UCHc
DxMknKuyOYDO+ROyV5fxIkGK5+dJGvuqUcFyNQSk/KCsO1jR4E5tujm/Rid9DRK/8wZ9M4GehWjq
arUhyBhDrxCEGgFfXEtxSvOJPHFS+fI0ixiFcJA6zDWmPxaz+2NxbFzmWX+aB9AI3hdrQeLJ0tws
yv5zGmmXRGaJdQqiPar6vTcdjI3uUJe6gy1tjSO51vz809xUG7rNVwZd8B58xbqSR6UCTAeTQ+/a
ptERHYtUezy/L4tLxxl5hmKjKISYUVXb00Zxk42+F/egqTrU9hhkjumcH2hpFpy55xHRFNLjAMSS
7Jbqi9Ws0dosoNghoPlzU9hYKObQ9EPQQM8UnPOldSNRQLEyJSH7qdP01BliJd3gHages1kwwhyI
tJeiUbwvRa3bmnVrHVJWxTvLqtRnKy37fS4SeigSNidXpMaRQEl7VSZ97AKvb7V2CbGDNUKJ0yVS
nCrOgYBpM6TThLWBpu/evB1eyG1+pfvmtrDR6uRE4DW6Nq6YPTmim762ECrYCH7zUDprbcHqvFQn
DIivmeNJJc/tUUOQ2q0L43QE+yXb53ZhXz94d/vYfs829Hqwt4fXt9GVHBwO0X67mQG8M5opAaQo
3giu6a2BrRf8BV9h19HTaPZ1MwSQioyYDDWJR0nuV6Kr07lMUPNy3ihPO8jA65iusGu8wQX5/g68
krbg/G5tA56j9UzAo1IXrC0wgNWm9KVVnv37Nyco0m4UIPo3BL0zbToPYc1Bm40OfxB0O70z4k+y
b93CtmzDbjxIntto4bOhSmFnALYXTrlr/e7D+pVc6R/EApe6DdUVj6wY6QJ/JPR1f/5CNF3Vg1zg
F9Y4BdIhDOimQJG+9lA78OJDuC09HdCxFmOGLqCP533D0mZzQUw7CJURDx22A5ZVhKULoLAuPZ7/
+ILj+atO36kmXlLY607dgAoxY+/nv7uAm5Z1zqMlpJOhNooPs4/wycCOzQdJcbureEe2vyo7tkMP
DZVO5w5/FH/eKb8/IGdxbFbis6/kySmr5RyfCdGDlJj4BRrGJlvZS3cRgPWh1+7IgRwMp3JrzzqK
G0AovcQTXOKZnrJvN52TP69ZqrJ0qjnv1RsVNXC941Tfjh40SK7RX32YXAleJMPpYQHoRe/kvbwv
d9R+Kx3qRH57hAam31zLO9RebzR3ZUsW4oC/OgEqNiQQzxpQ63QHOLDwzsCVNkMg212JNk/b+iX8
Ip0dXUnOaFtuEwgP1W5t+K+M4on94PsEakbxeqDziXBV5wUCcXbsEsfcRp/JTbjTmD1eKQFuwEey
wYPxwN7UDQQzNiC0w+6Aw92TbcFd25fTmXbI5nFObkDLshlHc6wS28J1+1Cip/hZvzEeQwRIh+Ya
VNnv0s35lV8KI/g+A8GaLNKAsyuYro17eiO850dgKL1xo/nyAbu80inx9QA+tcScg8IN3mcg3sZh
88sDvamu+m2xNe6woPfGdgIVhuaINqhsttp+3J6f24ID4evbaIFnVl9jV/tIcoradCSIwpz/9ILj
+6u2PVVFlIpYNYiz222zNaH+AgT+2jW39HnOQ4lGTUV9vkTrDS1sfFu+1fbVLrzKd0pQPVau/JFp
G/W62Vhe+54eVZviKqfH6Lfyen6CXwKJp/aLc1E6xSOyma88tkEFZF/uzW2467aZm/rAAG5Tp3Gh
nojD3+1NOKly269EzYvHn3NLQBtMSKbKCGyhf/hS3vTH9FHej9fpHknn18yP79laPLF0+vkqeEcY
0epCGQIdHW7sQTwm9zpiaPPF3BXXFDnVy44iXxI3ZeA+FYI5hRCGSBLFVZq1YvjpDD3EZTl30Y+J
MJoRvh0dho2+1V7SnbILffMQ78VNte/2mpNerwGKFk4mXxVv6o5KICIdAotcG+arIO5J9Xz+yC1O
hHMRg9mYZTRMCB1v8zsglcmf7FV9lF8rAB1sNUaPmx1DhRHJu/0acHlpOlwAA7i7qQg5hqwACBzj
gFi5q+UrGdMF/8MX3kEY2UOuFjkMQc/shG6nVcr7pS9z/qGRwC8RRkjwQG/HE6J3NGqupGDnpMEJ
s/96Z3yLdKuh78OZiyBgDApXNIbz+RCTx3L4UCnWvl4z8oX3OF8fH4ENKiNZnCNq1Ze9DDwLaCu9
KwOosRzyfbKLN8nR2KMHwSPe+fO1sGh8gXwaCKZWwaM100NKH8G0tXIZLGR5+Mq4FE2NoITYDSR3
bCIyJ4SGTEsUSPgUKzfCaXiGJPMFb1EPhVafHQj0YV/iN6i1+fGObqRAuDI84VjsoQNzV19Rn6xk
+ZYubL4EDlpHtGbWsHTyq45tK7alB+05vy0eyWvYuXg+etVm1LckkA/hR7dTVspqS9E5TzVpoEee
6SFmmtq5rZHrYdO6aKHdK+4cIEMSfdO70VX5J93n+/LN8umdDAaqOXJYc9YLTkHhnEI+mRQCZ9jP
pu1fanPToyWykZl7/hh+feaEifFlcyUKJyMtMcHKqzzNFvFkb7b9scFzsXZ/PUQIvbON9l5s06Pp
0qDBqx3PdLv+je6RgHr427NusuMavv6/ObuS5rZ5JfiLWAUQBEheqcWS6N2OneTCysp9Bbjh179W
Tv7wTLFKxzhVoLDMYDDT0700W8OXeMOgO017JIvtCXrCHJoGXkU2zeCuZBCX7M6IJPSIHqtawsd2
bhoM022S/7m8kkv5o390Kh+cVVFzgdokjigI8nfWA6ilw2Y/Hf199jAdxLbBE4qeoM22qe5QAn4Q
hw4u5fK3F1bNLLpLqUChOGITJ0WBK/2Rcjto/ZUVWxrcyOjmSs+iG+GpkH3dxWepCX2w0FB5+acv
BVhmZTcd7TirNX47e+Bfu1fnjdwVL10Y7dVb+tt9QzsXXYkiF7y8WeaNHe0neY4vuX66JRD4UglE
66J3b3xi6V8XHZSaDmu37Tk+/MSuzJqvW9rRaBOchq/25jsNsu3r97s8wAP/7md62v+sg30aPCdb
ZIrQ3brxbwSSvST4myAhlgV/w7enYvN2eYUXTrxJLzmMU94MPS63grC/XLQ7aJOvDL2UAftnCx/O
fGrxAhSdGLve1X9ZsZlqNPgG85fmxX32v1f38tjuM5Dy8afpNOz4RoTZdTHsv5fChy/PxEuqtsVm
8qYGv3Af1FD2vLxgS5fNv9l+GBucG+iU1XC50Zd5Q3b9XXrKHqJjBCkY5CmHnXVDbtGzi8dhAYqk
58tfXTIz46FR5a7OSIX4bCR3jvNaJj9mfyXDs0RuadaBG5BnWsWMxRr21sNwy8P0qfzi3U6n9hH7
c0ofoFu28q2F02YStDVx3Lrcwdr1U49i8BwodyU5cH5BfGJRpmBv6Y9kYmfz1RmaJqqAJoDzj3zH
Pb2ZnJWIk54vms++IvD3D3tfZM3QtS6+Mj2wh/nUHP0A7HjIv5EHqNv+urzXC57o3z59+IhdSsBs
J+w1odHtoCB2i9QbAehLJUDCgsVy5ocSyrWXv7a0Jee/f/iaxNUgADc4m8prw360bGXcpVmc02cf
xi0HMs/UPr+QMoUOvPsMIlzzyLelfCkSSIsOYG+0V47V4r4YgQEbUb0cIFsceoUdpNWxq9vNv6Z3
BxnuFFlRCrVV54ubiNu2fezztQ6PBbM0SdhGQjMxFPBwffQYifusfou9a1q/KHTd/7t+lWdBft7F
vnS9/tJExXZ03dM8lk/gYFjZooWtNxtDZjYXzVQr9+hnA5Rp7Uo+c8rWDtbSG9lsCsl1EZXaKt0j
ZQwN/6XTJzcD7xkUtqg4WiCB3rtFVdxMddE8zpbT3wAHICEA7HuHyf3T2kAes6puG8jSDpO3Gzxv
rQd1wVuYOLwOosF116DNrUaLf9Z+8/Ww9fWT7zdgiliDXS0cDhN1J/KoiofS947dMDJ0ZdvigWUC
8ICsXvPdS584//2DkQnfy5UCT9ARhNDdjzFLh5vSSeMHxoizcpUufcLwD9AslnUDCa9jgYwoWoHj
O/D0/I71mozUv+r8Jz71LHz4cQ6RB6zBgILlkdkx1EqdxAc2R2VgAapn6E2n3u+UQqDGcybvxu+z
6NWu1XgoBo8dWFwDBJt3Dah3qkzyow0y+J10IvmgLUY3ynIS/JPmewL62X08Q1pdJo18K21Sv9Kk
rl7sSSS4ubPikGrtP9l2rrfScZtdIeLuaMdUbVPZ6b0rfbVJsypFQ7q2Xm3tZrcg1QOWZOpBTBjY
eQq+GuanOtC6RYWJxCeJltTTmUH+WKY5eaddPf0Wdl7/dPPSFpueJICX2uDRPrZOLY8OoRCP7xV7
LWdA0EvwkjR7ha6hQMaZ7YJWAxmUrhpB5th26dG1oTaAmhMUufNuaMHdmeU2Ig5PDdA57emdrKAG
3k7KbW60U6KEF8c9JJpb/ywgCw02Cir129mt1RPAUepBl5CMTybSfb18sXx+cKhJkFz4RVbxpPOO
MRHHogMt5TDdtYyuPDw+N2FqUiMXWsRtm3v+0Z+Y9qAMO+q7IRd5gGp7vqsEYGLQca+S4+XZfO4r
qYlcaeZUlrlCh1jFh7PgxpABX+ysJDAWlsoErpToEBIVt9uQW69WeU/n10KsPDU+H9omxs1YApMp
egmhH2mhH6bQzq1KXKj6yviqbbaJ8WSW5NydgsLQcbLSclPU2RRAhh28OW11FYkXaNuNq9BVsZvq
IraOrMw2E2xmTG/RnLKSEls6SOcA5oMPZT5wCSmrvSPahl5xbOjGisTBZ+73ufGsLWh8Xq86QibH
XuVxiKvmvn8UVfHYAG9QFNPKTb4Qw1OTXG+weOXQwvGPFZPlkbZs2KD/IFHBWCtcB5GwbnLX3XpM
Bn5VRkFXFfUBiXiwIxQFwnJoc41oTp2lSsPBgze4POVzXPz/vp2aDHxVbbNBgg4DU6Y3c3HjiA6C
mBzcwiu1ugWzNDn4pKoz0Ba4/jFXzWNNrA2t55Wgcmno898/nIvBtXkq6eQdIy6amylu7CCJCrEy
+tLKGLee7Y6cxG4BuwT+ByreowhGD6AcIh/iFtXjy+u/NAfD+kEbVEVD6rvHXIrn2JvRuzeuFaQW
ZmAS06k6BtbEqqMj7h3vDixZ3hv32uG+sxvy7Gqy9rL73INRk42O1SoFAsJzj2iB23c0CuypP0zq
qjCbmqxzSjJrKN3SOra4eTdzKdrXQTB2tJnKvg3EWstILM3ivIofThMB6xiIk7FadKbvFfde0zw9
uenw9/JGL23G+bMfhmeRLlNPE+9IJgBCpltN463XnvJp5RpZGt8whi530AEW5dHRB2vjZkT376aL
o7s27+512ax8ZGmNDJtwnSipIdscHWto0NcFrQLHq8AR1va761bJMIcsj3QOEijvmOcvWQwCErDE
lEAs8BU3vHCVmORXDRlp7nfAz3bO7G28oUWtoZJ3Sk3JKWKwvMKdVix7aUOMO7EYIjcd5UTDhr9N
aROMYB4BK3OQjSu5joXNMPHAtdZOYU8g8qKRt6srROW2Sh7yaXi/vBcLGXFq4mlT4Y8qbisatjVY
vAbbqd+K2i8PavD8g8vc/CXvaLEXnjX/BVlZ+2BTkLBJV6fI7owqeYxw4p/8pBFyU0eVd8vGqofW
6iCDpknGx1r4IACK/XPAQOKx8PcD5MWPqhn5GvO89/n1ZiJ1LZr5SnvNHOZRxjd9KbeQ1kJ3cjME
tGyfoFr3dYxXlYA+x0BBQP6/Nk4svyoiR9JwqHsX8jtR9Yr3Xz5ue6dRWy8ZIMo691Da2J4b+AJW
ZCOIVhhatMeRrfmxz8kgKf339w+eRhVd7HhOpcPIHWfwVDiihRBOhBc1+F1ThBazx/Kffl0g3Bxb
Un/nI/p/IMslA9k27MbuYjxSCiQESE2dQE9oWa1cDRZFZuXo1e69+3ES6Q+Zl8X3gqriAW0q6seg
yzlwSQ0FJi9Nv06uAw4c3rBu00pa23iFMQQ7uu1CPk/VI8A0zSNo9/0uyKCAfoMWLgp58mp+Gzyl
H4kv860Ap8COkHqQW9/r2babrf4pGzt/azeNfROT2HmfAdjFZ6vp0HeS3yA11x66yUJ3pzvaW6J4
iS4npr7MZVn0Ac/m+daHwOMJeiF6P6Kj6djEVX6DW63d2CBSRGNA4Tzh6aJ2YHdiyUaWBLIxHgSa
7M04kbTelrVE/tLNB3nSQzWGSdeUNdhsbE6Dahq6X5ftbyE0MCm++jyV4CMZVCgmPYPH0uZbCPx5
V3oP41UQo2YepfXQhV0Z/4JSyylDY1GQ4xhc5/9MOLM/2F4T4+kdtvRbB89Ky7s6+hFXaz0vC67c
BCuzyZEaHKfoKSrwCAA4ay/wkt6Q1D1lLvs2DuXrVftggpCljh3pkMo7+jlKCgn53tfRiotdmsP5
7x9MteRMJZWqaVjFyGqoot7GZXNMneFhVnjEgkVzf90czpfUhw+lZ8Zb65wWjyf7S8bqL+AW214e
euEaMsHC01iNwMYhswu3gpwQLeixAqFzUHR8rei7cJWakr8TGA544fc0LHj5ZHejFaQ9eRva5gl0
sT8uT+NTayMgG/7vCtm9B3an3G/DUt66FQ+S1ll5vn56B2FkIxAQyrESChzAqajOMqxiZMfC5iFN
/IOl5xiJqeQLyH+eL8/j07UirglM6bx6GmkHLopo2KJl+mnop9tyysKplE+Xv/DpocUXzvP8cJbm
hjKE3ZMOe8p3vgTjh6s2Va43SZHc1HgmXf7MwoaYIBVe8D6BmrMOu7nYuUC6TfE1mSJMwDCGfKJJ
U6LRMKznaeMqlQblvMYLv/Srz1byYXHoyIrZ8sEH5+FuKlP3vVLV78sL8qmh4WefP/lh6EIOs1cp
h4Y8R6Oksn37BEJRvhNjtxIdL33BCO/tJqm4D6aRsMySLEwGK3vW6EHdWNPAV17VS+tj/3cSHBzb
so7AREa67JtKivu8SbaX12dpaMOCkdeaxDi71glURJuk/VtFay2ySyMbFpzZme8QVvlQcWx2FQ9l
fR2nnGsiPxTvp07L3D85ZdMjoc46wJRYlf+OmzJZWfKFXTVJF0BM6HJ0vwDc1LcBJ/l2mr47TK2s
+oK/MfEfWZaUXW6DucBzwhLYLqG/1vYbRfvm5V1d+vWGsUroP3EO6qqTPd/1sYCW/N9aVSuueWFj
TZSHbN1xUJ0N7qRkaPcqotY28Ruxgktc+Olm2V4nqqRDVYFHNUf5Q6TyCbzS9wg0V0K4Twu4YHg3
HHGCNGGHFE8E2faaBVbZhkVkb4tpBI6I/B7KpgucsT0lTr5ykhYIBFyzhg/VZpRIPDaEw9deb7pv
/jsHgLYMxC2bAatt7snr9P2lefLiQL9c3v/PIXyYpXEARtmCe4bFXTjVnG6juAF5UzN61U971NEf
XvNyz0XSfwXTdAnAVqf4y5zn+b6ZoxGd7EUbB62cib2x0rb9CwKx+QGERumfombnXn0KnEMO7umb
HGpdKPZ0effO0gy87YVnO30Ql+hAC/RcpL+tGE3s15mNWXot6vPJiEu8rZsKfapzi+Us7GLr14zf
5xaYRi4v34J5mnXUdAI1TSQ7Gio1BkP60+rCWPvbWa6c8QULMkuoCg/sEcLRNPS9KKDwKtBVWzHO
BfMh579/uO+gYC+gd0lomFTJsEcZX4AtMmpvfGda0xNbCGVMLSsBurp5AqNu2LcivaF9tLMnf0YF
sr9raXozduk19SPimiXUphysQYMNPGwg6vhmeZ69GRRi5YD4vV5Jzi1shYlKoWNHJnvo8hDiv6dh
dG5pxd4vn6Kloc9//7AVuWUXHRje2vAsK4wg5LWu6O/LQy8c0H/NFB+GrpNCOVVl09Alf33/Z5z/
StE/z/IrhzfiDa/yEmr3kRO6cfFgt+PjVFm/gdMCR0yTfr1uCkbgEXkjcP8E8WQDT+HRMqgcjf6C
J8+qrrNiE2oiteQ81ZMTVpOza1O9GcbvEEuBj1sLRD6vT+GEGkW2RMUD72LXCSkUyY+0a9N94nXx
946CkIO3cfLQOI5zO3ej2kx55+0K0qKSSBwnDUdZChwLSIkE0Zg4ezJO0zXlI/wsY/9E2zlVqcFu
aNFbpqbAdtc845J7MXatQemf48cOYQuJeqhRtFYesKvKavjZRsQ4Z6RjqYO8Y+H96EVcQUjQY1gc
7yvT+bS7fO4+n4EwFccoB4JLMziVLi0g2zQg+5HTAbzKybRy+X5u9wCr/Nfupah503N3DFGbpoGT
kKBK9VpZd+nnG8mPrqgBikgtCxLDM/CftYL0pmhF9gzFmtlduUSWZmBED57vQdZOOFmYynTL5fw4
qP758vIvREPCLG2CdmoQSKJleMvU+sDAoYA+16YkAWIWemMVI9k6jseftCtQ3W09S38nLdNgFRa1
BLd6FYNpIK5/ZF3jP0EAJXt2HPxN+cK+yjMJU+fLibrEUuen+ujjdHsltCYpiLKPHVRADk4frfUY
/nNE/1dGJsJUKR95i1af4fysm2K9ZXYP3rRGnuY5AjDb+ioT6zFCfOry6WXywGC/sgNnW/3ss+y/
5xOC1YT4YvROiRK7KEVfiRziIOYCake6jbe6aPmBdH22KTVPDlkvPQjo9CsX7ufxtzDxMynDQmTa
n5Fo798Hv/mdOsINVGHda9B0gnZKBtbU3TsCMp+XJ7xkMoZbQZ+3bYH5yDulA96JkwAo4GsXrVEw
Lu2iWTDGDmIdE+7iLQfyu4RvYkuC+NoO7OiNze1O1vPLlCkoC608KD6//IVZOUZuJO3wvHNPjt3u
qPWtBs9DFt32+crtsTS+4WJon0Nliow6hNibLtB42uNhAlVyKE88XbUjJmUUpQXqKCyrQqhX5HOx
pcMP32Erzmvp55+PwYfYqMpo7iZ+6Z0o6ji+bgGzROnD+VnrNYaxzwNgYRJHZRxMr16WozFIlUHS
PdhOemT5Sw206bhGPLhwaE0CqTl2MicZYCZu9SDAVhE5v71V/MTSBIz4wOsqh6euC0bJEaT8rhv0
030PbpyI6U3ev13e5KWPGKGCTBjUAmOPho7FDmVXgNazE3VQgh0ST7UicOhV+uhEmMJJPPEJmiat
Chm4dw+9OqmfbBvQ7krocV+ey8JumFVjpFWr3HF5G9Z0/Ou07rTR2XgYOZu3133AiBnaeYpBBjGL
U5FX0yYZpvoAJ508Mm2vSVwDWfa54zfxeJUmQpIscU/lDD1CNkTZ1m4VgXrFrEAc1tIO5DUiqkNv
hvbxiA6afVRDc23rAvJ7srTjB3NT8x145bINI0N1aEpXQ1ZaxzXooXly37oE6n2J29zSugdVAp9B
mag71EPdKbotU3jITvbOlzEq+wfu+fUNGRr12vdu9DzbstnmrfSeWdygUQzg3G2b201QScfeot9W
bzsr/SmGDkBQ4cUPqWrbHSCf4y5TY/pgK8C8gqkm88NUeWgvmrIyKLwu3afTML/Nrhy3jt9lx2JI
9UF4I3gUuZWfROSir50Nv3idRXt04KUnxD/x/ZzP5Xtf+PFPFMMzP0jb2PubRvl8I0Cvd9NqAtGF
CCpFbdK3NxW1ILrbRPJeRrWzS+ex308Dgy5M4+v33Nf1PmNWtxNtkdx5qsh3QtnWWV6uJfdU1BYS
Lo1nB7Ftd4di7Kr3Xvh/BRCZmyazBKqsqR9qqsYbyEWwzTx0XjiA2nDjkcT7KUZRQzegLt9dW8fv
isXJNvFitfFn8pDA2wINXrGd1qM89jL704KVGhzYY3mAJmYdOkP8JqEg/aWIRzR3cugJz6iybFjq
/hhKkryWWrh3nlMUt60rq+fU7Xkgxt7b+zZExhqt/1xlBibvxqwqV0Z4F52YlDc1LeKglx2oDvOV
5N/C3WCCMwaXaNCmw6s6LImC+ixckavs+9TZ8zbtprV34ZK7OP/9wxU0KOR0hiHrQqu1npI8eoyH
7q1I13SyloY/h+0fhhc0ZiVx1BxyngE58ljJGOKDZMXXLQT/JhLC7/usGwE/OXWZ+1jT/BWO4ufl
7V0a2rh3xOAlac0hk9SWLODWvU2uHNi4a3jTJmNmQTk0mfibSOf7njorda+lxTaix7Ts62Gexxmv
ORqo9kYKuhXRylNjYXCzHG8lhYN2jWEO2VBtvCrHe5oFjb/Ws740vHGrKJ3TXte6DrVTyW2ScG8D
Ike0O7iZtXJxLVjU/9GBzdyyqqYSpyECSKYA7a1jqS1NpnorACq56tyI88c/HPgWOpgTF6wKi+ab
XX/p1ft1457X7cO4TeulLQQc63BgiXxAizS0VW1dJiunciECMol9spRNFnewu2MBOy2mDVXPRfpS
dyJg9kqOdOEbwvAFsagT9DpAomYSNlhAHa/IthWXaq/OUanrzfM9JU23JgO8dKKMt6MFqJbrzNw5
VTa2vBN7GndBq8eV2H1pNoaDoF1jR11qOXiapt2p6Hm7bykuUTxOmw1ETf2dncns5fLuL83FcBqk
Al16otgcTj4Qn2AXI09+o4PLg3/eu0eEqdwFmcReRRqj66JwTpCDnY5WZENQGxWWTZQ50X6aZRXa
VvrFzuL+ZgYybDPUEzsCuVHvLv+Khce2SeqleKZUWSToLJdR9jKdO0ejeoTENvcDvxbusZv8fs+q
ITvUTUNXnvgLbt7k8iLEGgc29XPYCw/364NM15CJn45MqXnaVQ2OcoSSKkQxwP2dAb/5XBTtWvvc
0ujG4W5KS4DPU01hyclX5pY7GmUrgcenZw0/3DjYNdoeGXp2aTiX/gMb0sfYnR/FEK84yKXhjaNc
+kB7V3PXhY2kmzw/V6oDvB4uH6JPXTx+u3EDKsSgeVd1LIyq+0x+a5BxJO6vLP111fDmGQVMXctK
QwbJdZQVzHN3jqUnJDXBPi79q7j0KTXPJHiMRzZroKHGyN0XhbdPnbVWv4X1MYNWiJWj407jUEbs
LOvtDfau9dm44X7uHQqnWxML+9Q5YgrGLdgx5OoglwEETp3cxHnf7kanKQJPojNO5w2aXdq19qql
KZ3P2YeLsbNpTp0cqJmClexPnoxoXmzQnuhD5+HGGbI18d0FizP54erKd9w4VSgCOepORM1Be/bb
5WO1YBImP1zNkDruXFhcxvr6AO10fmzQT3DnR6O/clstrZJp1F0exVTPOFMe2VuOnoJ4mn5Jmb2i
ZnYVogu7bpj2JBOcrdInYdTN5J4XxDnErbcmWbSwASb7mg927KHPqj5sEGSdpJPLXcriNU7UpdGN
+HNUI3AHY9+HPvdPrcNv+2SNBW3BGEzKtbpos2JsgYuebADj3e4AjQzkruz96IAVlq4U6hd22ORa
yxT6nIeu6EKPZn9IYaVHq56epshnAeAj1kqssHBUHcPagFmOKtCR4hyhfkhjUQUD1dOWIwO4clLP
C/5/KX9KTcVGVjB04kbIxckmDfr8sY1e7IIdswbERo27GSvrmtwxPmRcoUgFpboqGAmZ+opwGp3L
95p/47G/8hpbmohhcgnwseid4RB1jWwk8zOr3faKHnjs3SIjAo5fH+Lgnr6OP5ya+NZMWXUhRr9D
3i+7dagI3Cp+uso/mQDXXjvj3AK+H6oJBKb9vTMlQCF9u2pwE8/Kq1ECxwDnF4+3lpNufVIGrtuu
nKaF82piWSukzlhacRpqVx+gNPGCfsgkyLzryJeoCWLFc7uEowC6wVH2xp7bF5UnNz36/y8vzoJX
MpGsdcKymdS9ClXUfuu5/TzUoB68PPaCWzKp0yCYd4YjAhDdeCke8t/QVXJwk5cKqnZQrFz5yNL6
nyf24XYWjkhKSA6ocLbc1yoXNKBN9qJwUFcc0tIKGVbMHUl6ZGLnMO3LB+aXN03Df1xeoKWhDQMu
M28uoA6Kbh9Vvk1RdmsnxTXPDgoo8n+XhWQzEqwc13GRWQFBy7zo1O7yr164B0yas2ZIosaVswrT
tB4pGrXxTHN0MR5akI1ApDH3Vy6cha01oa2ea0s/w/EMS2jbbvoEGe2MCuSEBrKW31v6hHEpC64n
Tw9RG+YgTk8puh43EpIxlxfq82cvBb/FfzcBXXUAuDC0v5UdutSsauvJYkRxuX+PJnaYM+cvsxrg
x4cdVfqnC7fKVfx85cfP2/fBMKSVeVJ6Fm6fpk82VQSekqCNCJyTC2r2IJsdsoUmRLHzCaqEgQA6
ZDuh3Qpljmp49Hkk3y7/koVTbkJkoyn202xGl2FUq6Bizi367lcSPktDn//+YY4DayAKjgA9HAUb
AuQPySMa1NbSSUujG5ZfVzUau/oGivPuVz682fOfywuydOgMs2+cGd3sDcYVqA15lBymrAnxu3eX
h18IC0zysjh3hIxmhH2z+GojE96iva2Ksz3EUrfUzzf9ml730jyMt3CTiRHY/omEs+099iVzAoRf
WcCmek1LZsHVmPhnmtt+kbBSgbhKeBurI82+i/tsy4sR1POyi6/zNCYO2qNDEosRzB+Zx75PqJQS
Vr6hteDyhizNwnADoC7F5drjjpWRQzYRj6yXWjAQ17tpduNDWfa6q9DEOdei4NAdgaGxTHcEQXlv
bTXEnE5c52QlUlu4002IKBEETJAaZ7egCcQVi5PqvzA5ow30V+1f+RD7xxT5waxdreSZwgdS3XSe
g4zk33zlr6XNlmZgWLWfl07R9ZKFzpz/IE12AujpaOfTHvqq+xlMGpc3fcE4/t0JH+YwoLjmJJFv
hyD5/St03UGQYr6zqjlfiUsWyMKpSUxWFnyatCxYOGRt/wfAr27rV3m+iyIa3bQtk8eyddytH0N4
NwIBJPqmC/ID1FvuG66GMvR9n+0vT3bBU5roUpE7NYSFZ4YuxO6LAiUIatxrlCoLC2nCSv2kExEf
BhYCQ8yDlHffdA3qbdHVh6t+vAmkB5SuYFA3x4/XKHkkenififp7eeyFw2aC53nuFiUjDQ97+1vT
iF0T8y0jx5LrU1G+Xf7G0gKd3c6Hk8YHQaqyHOwQCvC5621slPr7NTXX8yCfPJZNCD1BRXymXOEY
C+/BLfPnuPJ/CJ+8apGtrNHS7zcucatWHql5xMI6Ak2KY5fpA3jXuyBKRr3itZZmYdh8IlAVKmfh
IPU/Bx0a5+dm2Khm2qRrDOJLkzDudM93kh7S2k7oNC3d2nZj3/UF1D25lU7XXVImC1MSz1zGYAcI
2ziCkceBO7oboa4c3bjMfeahXJaWZZg0BNCeIkMDSQYBxVdei/yqihklJt44bdH8nPjo87Kr+0m+
EvVN+N8vW8HnLoiYQGPdTaAppokEQjSvNjP1rJMNEZWVVMvndkxM7qWUp1br9PDmcOS3aTz8qYl8
U1nytZH8d0317vIkPj+nAJ7+15RRgkOjDcODcBTVwUHsGaDsB9qEnm3i1lnT0Fv6yvkMf3AYXm65
qe13cxjX2Us8Zc/zPNwzqZ7mIls5TUufMGwagfjApUBz0qyeCWLQZnog4i0d/lxep6XtMOzZc8B3
ltUtDXHxQHvWLdsoIOeCtWLlN0uk9F2yPvty+WPnZfl/F0hMCDTwPeghYjAKKUAzMjdlc5BT9NqW
hVwpiC2dXeOxHhOWQ2AH6a9i5IdkckFHpVYOrr/w4w2zrkaedXGOHmgKMs7A4qgjRa19V1XVLbLc
3zmWMfDBgwTIGgQVLi/Ywu6YIOBKKxKJAfQhmEqCjkUx3UA8hibH3nPV9yrKSmtLdV79vfy5z987
xIQAc4AJbOXMGrTAQ/qD242/j7OS7OlErWgjkDwDQJFHiLwnKdZeJguHwuSUAueZRb3YHsLE2UVV
vivKI+/XDHRpcMMNWBp6mRaL8OyJCQWv9TQGVpK8NmpeyUwvfeD89w8ewJKen/rdEJ36Qd5NhPxs
vWLfW1a3cgIWDrQJCkbuOAYRPhqp5Uie6hhMEVlM+5vL+7304w3jd1HdhUjj6J+o9WNS97oDXG/F
bS0NbdziUMFJu3nQFpqp70fwEogZqvFiJQhZGtywcvDNnHVS5ug0+4/13GwS+Sy7fHN5UZZW3LDz
HhQQyCGl1ikjzUtZon0BzElrLTD2gvwSMTG/eOpXEYomEHyIoU4WlONQ/xVp6T/nIib5RndeVgRu
VqoD8KFs09fZOxsy/UsiVAfSh3EwnwJyGvVCHTsEGCdQ/vNdls71D+mXNsq1OrND16YabS2q87aR
tMZoUxboVNOi8cGJn/TyvpRtvkVxy/5xvl42kcrGsGgjuZnzvn9wLB0hU1AJf1P2k/+9rxoQC/tO
5oO40rKAKPGiagimtAf2C4y3X1sfGvZB5arpVUoXbKq5LOUmlQqdPpOfWH+ElXO5bUG9+NBFFnAE
tc1luvOFo15tKsDhM3g5/5VlWUTgQRPxpjNXb0YJ3DKfiAuh5rl9d2Kr/z5mArr1Q16JLUuHADJP
yRFQYhYkWWSf0FMEJRVBwOOkZP8KkNLfwonruySB3/JoksxPRZpX0Zb4cfMzAWtXUGSkDVRZOvhU
7o0HaJeqJ5HG3d6Omuo5mieN/1Y/pZgkeJBGsED2vjrlJIFfyQby6HmwSw9V1l8OF/ymgle4T4Xg
ezul1i4GN9s24bl9VOCe2jRsajaDmNqNO9vuXkvmPACXP/wlFgoSd0UHz1oNQEkHZQWgUhmRJnCG
qv9u+Xb13lkMwGTqoILRs2lTOwIcAiQpt9OYso0XtemdPdsJOL6mcWuBaGTc5VECzJbX9INzgDZP
U24sdE9328yW+XeSz8NzDQDMt9FJybRzJHeLPbUtv9z0VVTc4i2qj3ogot3OtBbvbeprGbjCzg56
SBiYf2EcnpcyUNTznAOAH1NvOzn/4+xKmuTkleAvIgIhEOIKvdE9+4zHY18UXp7ZBYidX/+yfRrr
a5qIPtnREyEJqapUkrIyy+FDDlD13ESOW26BU+nzIG8o2bOG0/uEpfxFjYlLwEWF2pwO74YH1XuF
8oue5cBzM+AuwUZsVL7p5OUc0n7I7a1LnPhUQxZ156ZpAH4p+wBIV+PPCAM4Jpj9l9yY6bBxY0vu
cqcUz143jaHXgcAEmb4CCoTlagsqXLkTWdmfWbd4aQaqasGakOXsD+76jW8e2H/fyzSD48SypO22
oaoKqbDpvkwc9tSXZVqjhkuW9ykA7u42Vun8wRuIibuzGt7xpmtnG6ISWwWDUrLdltSet+1gODuc
OQZAgBwjlI2Zv4ts5F9476GckvQ2eA9Y5fO6nJ6j0mgOqmIpbgC6/tS5rtwWlZm8FyWeJzlI3D5E
1xiHTkpjy9PiDZcXJJwqr2l8kKf23+toxHBMT26myjZ9rLZ5NOcifUo4mfM9aFEdthIzFwKyDoBm
Z0wiQkF98oBWwFpkG+56ZhDN+fZ6UF7q4Pz7p20WxTJVwpK2PUWu+y3i/RmSODm+Xa+98vy9oLyQ
m+p8cZYdgUYbGtzH+dFUfvw0vE8/QMpW3ydfxmfju/XBP4a39rm9Fw/2y/WPWkjtdUh0XLPSjhOO
kqJ6Lnw8MQjgk7LZSH3FeA3y6XmtSGNh+vT7zKxOmsmJaHcqEwJdUheonsLKf0tj7SJ+IVHVCZ8F
nTKQD1jge/EgU8FacAiyTRS/VB3oBKt5d33CFj5DrzTJzawCdcLQngqUxu16KZq3dOxHKPEaa0Rv
F7swmaMZWjue2foaVZ6YolCmzn6hwu9gRuJG7LQOTQJgiNmiKOuTiNw72TQ7WaTgr5PmSgp/MXvB
+LWULmOloI4R4UTK7afYsb8id7kl1UXTWkpXEgW1c4cXJ0WU71JAxCzwE7On62u7NHAtp+t7uy/t
wkKVtjGFIN3ee250y6sBBq5ldIVT2ABtJfMp6r607A9ggT4vv7FurRJ0Yeg62qki4K6pO9s9xnhn
vS8ZeDNlN66Jll10LZPpCpOT58wMBSzFyapSZA8FPXWO9zCk5X0TmyC3r8xbgjg6Og/gU4xtWy6A
+MT6kqQKRkn8HpDMDlnF9QW+GO3Q/Pn3T82PngUabZDonyoz3hhNHIqOgI6ywg3rTeKt6EJz3tr2
GpZ1Y39yEnMIJ7dDrjd3yDs8t/5x/SsuHpHRxdkGPn0FUnfiOE48nXpW72RSpZtUsh9IvpBtz/kL
Tui7DozC1ztbMizNmYsow310RuTJyKQvutBcg60urYXmylMpwOFnk+pECusXlDkjvyXzWdvDusug
w+DfNnzNpRshRzn0nn00h/xN8elLLaeVaHFZ2BnroPn03JXOJIoCbAgeoa9FaXsHVngx0knPQH0x
7oBAcBrV3QjtnLhLAm9g7Yuqqmgf1ZO5H2ywG4Hi1DSSfecN/e8GTHSg/fHyJPcHCF4ESBGTXecw
cmeVTXI0iDE8o6qRvJPeQNGdp7w/sYhQSuZaCRTiiho3P7OTlA9mi/zBbJzxZ4LHY1SNJurt+nwu
7E06/CpzEuSqeYYys7k6WpEcN1yJ17rkX25r/2zzn2zba61+VGlSnhqrCprB+QG1gn1WNbekOybT
8Vdxi3NJpcB7aYs8jKvoEFXlLjabXTUnKw6z4J06BotHkdV2YqxOYDOOD/ZMX6lF97FA9a7R8lfL
g/woqNhX7HvBi3RUVmxCFwdMJeUpq/MAt5l+nP+vZu9lt2LkS+utxZpBgAI3EXgxogSsuzWn+deI
5s6xrx1rZcIWNhddsjL3rAjsdiP2lAoyuSa4GfqvcvwSsz5o1h50lqZJCzZ4K52TKAF2Z2T8AQyr
4DKunMOs6rsI/A8ru8tfCb7/5O+wLi3YRNmUATRVKFDQBuMugYyqHTRBvjEN3whsX4FJamPc91tz
J/zja7QRD8VXtl3rfiFS60guO56AdcildRr7ungvh5juujoi9W2WpuO3XA+I5zN27pSVvysHvAn0
cYTIlb1GC7AwfJ2WkBDcKbYWOI3imgced+/caU26YalpLasYxsRKcStuQZ9NveLu+JkV7v56vFow
rL8sdZ/iVVonJJ9zNG2xLiwIoFgOqsX9QpQmruaHNVzqgo/oqKuqnhxS8RGlmhF4uHmbjd+Swo6+
jqnJgspKsgiKadkaE8/SR2lOn1miU1mBR3o241xQPzb1d8p7v8pWLmaX2tdyCjtKJe4jQOEXG7t5
xn6ZfQDEHVjtStD6a5MXHPHvxeenVaksRSRu+OyTGdgBfx/uQUtYfGn9p/mooPKrDtY38FvYr+au
2EDv+1v3tfxa/DRfxtR3N26IbG0lJCyETx29xfsym6MoxhOp8vbQw5o3XiNfhVOr7XX7WzJtPQdp
OgBHJkbBqu3ND01UpSibJ9PKQi20riO28sn2yq6LMI+Ehn2d/yjd9vmmgf8HpCWaioDl2j6poUpx
IdXLVzASoJr0evMLE080l4cJc8Jth56K0dhzE5c1zpjUUGRcI/NcmpqzbX8yMeQO1BhcrCwDD7FS
410mvJWYsjT28++fmi4co+b93AFmQsp9K+9nLgJUuq6Y5NLAz79/ah1lgMbgCQqARt79VlD6Gg2x
u23SNb+u6eA4vVU6p6lz/bz5WkAvNJqaG5dU28MTsFWNdtFYJ5ZU9y1zt53ZuVuw4s8r8740M9r2
zVQcJ1bi0tNI47CuKyRshbc27QsRXAdVpQ2xHNMk7mk8c1fnY4xaN/FgZUXsQ6hIBe7o3vL+DAjf
+fH40wLjaYIPEBd0Tk7tFkHSDs0myu2VZG3BNv8DrxpRfgHSiv6UWW/OVPt9jSLp6cbzuQ6wQi2p
FdmmjZqtfvjFzfmDxfZHKrwHQfLbuBOZzlAaea7ySDnAuyjUSADajbdDk+GmnM0sgGxOvb3uDJfP
AY4egVJBSkRNwABiq/7lgrXwOE+TBBuZrSTkCQrzi9mypvfxRil+X+/y8r4KKrl/Vz4CUTQjWcqP
yu63EjpbG+5M6YZ5EExM7dugijAwrZtcFaaIgcI6GWpE0mPn2a6JwFXT1LG7G23DxgNKXfXHaayq
nZPXw86laXMwKrc7VGZmfeMJzrnXP3nBZ//D2DpmcyG5R0+NnDw8PJKOfAPwDGLw19tfsnctpJUq
lqI+b1MuKCwp/WGnTtjOawULC0HB1ELanLuT8ty0h0Zhtvem95hFW6S/u5T/cdNf17/gslFA1etf
o+iFIZndnFOQ2vWdCmiU4oAiWB+Ah5U5WloDLQfJexfkQ14MGWoZeUGUCpBbV3Ll4vSyoLwJzPO/
4x/j2p2iFjEBuJo26IQbv8StVE+q742Hs9JY4xfAFt7NninDhEq1A/kBBDR7o3obrIEqv40yEUT5
XH+7PqOXv9fRwWluhqpoBBD7FPX5fT8YL3yeb2z6bCifYvdkO7iXz5SFd3A3upd1H+OCL05u2hkc
HZBmiLRKG4rDSh7306HDK+KuE6WzktFddhXnP/SXdu7aXQVjHtofs/EIIms8zn9cn/Klts9L8Wle
rGQSdu4kPfgk1U5OsU+Et5XR1+utX3YRx9OcPJcS90I5XES1tR+bd+lQ7GFEvpHfVAcLI9YcfXRZ
W4x4kEUBFw8HKP76Y2p/IyVZu+dc2G107skiLlMnbj2ko1D0882i+WbY+QYM5thKIX6U0RiS5Ola
UcrScmgej/O0ZUmB3lLPgZJu5GxV7Ma+Z0Qr7zwLK6KDzlzQhqVuhfkahgwkbUO5tWjV+CQfn70x
W4O2LXyGjjUTWZ5CbBNAYvuc7JUpf7ZlD+r6m4BZJhQP/7XayuqbAXKFACpDzTzJW58BnxdPa/jb
hTikc02O9WhEQ9HKk2zkV5TwvcmWrr0nXa52w9jPc/bJ49oBRTlOhSA3Ov12qiHt56bincVGDO0r
G3QuIJ/LwDha8vrHMKUPZjJ+z1NxW7Lv/AdzliMPB4seXBKXKh9mH2dHA+S5WyLtNa7LJRvTvN5x
aQ06VpxWRo+9uvl5S2yqQwIEfoDnuffroWVpjTTHl11elnTG3ggcxx2xorvOSVZuOZbGr23sJHGj
YlaohJaR7cvhYeRQu6J/BMrEr499Iabo5JPSnZxUDpFzmq32Vc5pUFO271E3W2bQEbLBy1rdVLJl
OjoizZylNQmws54ygvCFy3g8z+FVcUez6ra9T0cHjB2I2L20ZyeGHLxwv9B4peGFZdABARDVlANQ
RyaosHLXV56UbxH4TIOZq3THs2KNKWwhWOn4FuK21MtrfECOMl2a3Uf4Z6YrWdbCUruat0+NY1Ke
Dwx0akje+jvh5f40A9gmap+Ur2ZdbK7b1AKnsKNjXOK0yUUS4Sm5G1N3LxrKIbSZlW/DYJoHCpLh
eGsWogA023W6IKmbPN/wrI7XrrEXBgDlw38DG2N2knFH4aW8BwlPYE7QqAJfog/qfJBRUgOsMzfl
xSB0/7enBo/mScrqAXWI4BmPpqescm+6mEOo+rdp1uBpzPGgBaga68c45j9UucZDsWTPWsQqbKht
mgSmUJrpflIPZvTi1i92ehNzClxdC1tGn4+9GNC+C6hpISsQA64kz0seomUlnUW5mWS5dSISwuYg
68h30IixgrKFEMx1813wE53VELfK3RhNAtXyXG4ofRJW+WaSJ9XQvaEA3rsxM9E1BkldEtm73DmB
kSLISeTL/rc7RNvrX/H3TeW/9+OOTm041tWIdBe7UrWhr9aRBcWx+eL+9E5V2GydpymwtwDBvybP
/Jv56t2TY3eXHvLn/Lv8zqztGsHiwt6ocx8WMuqKRIHgzzHlW+G2991k3eR6ALxq/kGlcBWYyk+m
1TzTunvnNVnZFf/W+1+aPC2AdEVnyrY+M85AAgVoXbcKRBy1r32WTgFQAqMTuGk9BbIc5kfpQkQm
bQb6EVtMPU4MyTiIQqMNdBPsIzhYcI2Z8OK7MeNi08vyZPQzW7T+xFr6I277Ydco03wsCjDe9m2d
7406cgNniPiGJHl30wHI5prPE+lVlnlmxZiK3wbrdrOXbxrj51ivyZpfDiq2rrOcK8LLHjL1EG26
b1Nvq5wxzCHgZXxct+jL7TtMi4fQYa37HqWyp1ltLMPHURR0it/isV9Z9CVT1SaoalGPxgY8g5PY
fiQS5JB98Xp96EtNa/FwACqkx4UYnm1n6m5lPfG9Ncs1uOLSxGgxsY27YYglU6c2M9+VcA/xFKOw
Kh2fq8L5fv0LLp4VXM/To6LgBYTGHBMiumrYGSgNkQ0/OEKGfWGDoEC+1UO38WgZ0Lk+4FJw01tJ
eL3v81FKd8Zz1+dA/emYUhqu2VlKtcfReE6s4aGKi/v6jIii7GFuh81tvWgHub6Ouq7Bg+UxMbpq
kxZNFwDdfayF/J5lLN123XhjT+d1/PQ9TmXFvYmqjGNZqO9A0b/RFCqabTQCit9Mf+x+jHfXv+nS
bnmeOS1EupU712OD4g2VZl4QZyYJejq5ft+vATuWejhb/KdvIWadFGaHWcNOPDxCI3l4ihg0rlBo
JVeeIy45z/kjNL+frLEFpserj7jV/+kUxs7tcEC9PkGXXOfctubzYMs0+tTA8KdM7T3jzZrNrVH/
Sc3ithXQWQ/boabQpM7b4zCj7MbPnSjbgo3L8adSrSm+LPiHjiUmpuG6thUVx2LIs4+kEiSowIUX
gooDMFec7323y/uVULaw4DqwuK/IJPvZzI9AnQ2bpM5AW9HaLKyzYq0yaqkLbcGzuI+qGTIYoUfu
UDS0da2D6JsbF0Rb8TJvPBNP9jXkR6piD9FTGlK7yX2wxsiVS9KLxw9YlU56OHgpgPa5mx1rkkK2
YwRA50cMMaIAT19ZgFo7FvSSgta+IHkdjI2LiuGZQBDoulEvOIzOYqcGS0ReLfIjylbup8p4jdDL
bU1rs+clrGzTXhVHBwrcj53p/OmAiFrZ4JfGre2S0phjQXnaH0nagOW7Ed+rPlmjWllwEh3I2fQu
AE0pasyRR+Q/8mhKhF8PdnYPgub6rp9R4RQYYNpYudxcsmFtT7ZzlgkXoTaEDPrPfOJvjE3fKxA+
Xl+HheZ1KPjQoxzcmIfiODpFD/D0KEPTVcSPPeSn17tYWg1t1zWcxu0GXjpQ9ibtNhJs2OOmc41R
eCHw6iDwsay7uKMpcDiSQxbr0StHv8g4pGRfrg9/qYPz7582phzFe6MqaHW0Y2/43jUJILTd7I07
wBBjaH4Knuyv97Q0Uec1+tTTZHekpz2Bu2Wk3TeN590VXZJvbmv93Oun1geo/1l4FimPYMDptlSA
70xYqly52Dov5oXUSof61rO0edfhHbc9y9VK07D3qUhA5M+LMzcNkBG4of3VUvl+09fo3IuqgBSL
5Vr1cZ7lS5lkb02xRn+94OA67JdMBSiXTbc+sqmOAyZw61D0zr3dFihdS+ygSNUKUdCCaeno32K0
I1TzVeqYGeV72su9l9jbKTMOZd98vT5PC/6tQ35xom0BDOrVMZ2MVzE1X7g7fW8mcM/d1r5mVX1c
JabTna8zkB2oBBV/KbjO1Xy43vyCS+hwX2PCc7HyMPyJDg9lVYLpjRdrmt9L06/tQSmY5lPXUwoS
yIL6YLgxAAlgd1CreTRsvrLGS1+g7UVdIbq0tbHGY+yOd60RD/u8KW7MmnUYr1R92cy2fdZpRuV0
NMS/ypG4wZTfmELpQF42iIxAdV0dB0X6QKnsl+cWKJFu1uZnwUB1JC94zvFskAoY6PC1Zl/b6TEX
K/n+xRJJpE86CWNm4JbdcMr+yPDGaW9IOrJNjcVG1DaN8ZtLmfoOguzuvRoHdyt4l57S2Z4O7kDG
HUkjuq0jCC60rRWjShhcWnZu/uwYroCjIacrLzMXMQsY5d/fPwVmYGDmuElKERZZTjloX9rmWXmp
44L4BRBhWqXxIRNFg1vn3nOATp3lVpEMjxMzNKsy7n1NoZ/4bojc3F73uoVgruOUhZxlRHBBckxL
ccK9zl0dc0jgqBdgfYO2dp6N2VwTiFiItjpYOeV9lZXUtY4D2xiWt4MSuW9V5tasPph3C4zrbAh6
lLJjPLDYkwixzr+bNp38eZ4fpJC/PWdtHZcMWTtsjAQ6W3M18RAFaaAt2DeWEcSD3FxfkqXWtVjV
pbZpVjVqsJPJHXZQDSwfrbmKv4u5dG/sQotUdYeXYTIyI3Rg203N5oCwaF+bzRqd7kK8/avH9snQ
KTBu0exaIlSkrDdGW9wPEoF3zPPD4EH1+PpMLQRcHYbstVyOcSVFKLyvbvfHUisZzsIK6BhkA4KK
oIhMjbAldyMrg6F/jZFDXR/038LmC/mTDgBk0jHMqZtFaApVn4yB0rsqBtkARFgjhJuY1BBGzavf
kO1iWx6NXkAgVA9hrXreDzNoAezI5n4pUCQ2xZG3nQCIvO2IoNdiJ8JIKSH48LIBOQDUu5r5yZHF
SqxZmtbz75+MouUkQY03Wm/KhwzkfjINLfPXyqyeTffSrGo+WTcJFVbXYeg9mPGaZO4Dl1Z+ikBf
NNUuHljjNxxn2xFECOAhN7funK28ki4ENp0F0jZ6x3MbIkKr6h5FFPuj0/lZUuym9NhUa28/S71o
TttUmZnYdR0fC0UBQTK9JysGSUfk2I+z6EGBMpkrF7dLC6UdRFMPZMHSK6Mj0pnkIFBAuHOn6n8p
taoVU1jwXB2LzCDMpSY+xkfb+1oNUEZ285U0cmHsOhBZkcibSc5FSEvrB2tVvouQYTPRrL3eLnVw
Xp5PVgx0PIciginCYbCnIDES57EiqnsRIo9vnJ1zVP3UhYt7/9krESEqdehIFJhy7ZV7ad7PH/Wp
5Q7st6MH2qkwz3D1rrwx2VTF0K2M27vsgzroVlCihm7AuCdzEj5oSz5M6vzohvjnXFpP0cSJPxmO
79V8f93rF7YZU3P6sbNlKQyDh246NmFPyAdL89fGUx3ke6uVW4GlBdf241k6rRO5VIRxDjlN+ZLZ
bVAOt4BpkK/oMNw0SRxHVrYIW5U+xFT9yvL2kffNW2eWAUnoe85uvJ0xNbdmRlrhdhcfYlF2PzoC
on63qEa4HtfBuBMQDbSyGuxpZf4sZfyWRWv0KpdNFkLs/5osapSbokzq5Ehj5OcgsAxmMBytbMaX
LZbrjI8GCrLLGFw4RyvzilfcH6dOgAtLFJGUIPA+eTjDATU5DupjnF0vbDw53ZaDgR9P+65hHC1D
TfHRAu+Vw5IHezhNk/12i2dwHXSbF5NbGy0+rJ3bIM12jpkHLisCydfY3y67BSB32vhF009Ym+Ro
Z23mF+OhnkDNCC3ZleRuqX3Nt9OqLrzITCBCnzhhhvdbMMw/g9Bu5YHwcujgOvIWEdYq1dmrK9fy
KxTnK/M7z5+N9sYF0HZrcBsRHDXh11kGcKeKTeGnCOc5r96SmJOViLvkHJpLq7K3p4EinpPBOJip
s+sq+/0mC9KhtlHi1l7UQAWZVPVmbg+8UQ84GPqqNHe39aB5NvMaXicKaUZW/HGyR4M4T4Z46Byy
cty+nDBBHu9fC6UlgUIVQVrm5BLYn+h/UBODN9fdgcj6a9nSNVTJ5UM01wG3eUl6h2YCgbWD/jLy
S/DaeFRtphyePbzI9BY+SoRZHXwbTTaZ3JHz0B4fRa4C2bSgi1k7tC14nI6Ag6KQx1BpgN2U9O+p
i4LiISNvTrO23gvGquPeBresPTEpEcqMHnhmbcAi9nrdlJaGru3Rde/0BFVVIiSp7fc0A4JvQoXy
2kFzqXnNmeMcddsW1NVC6ID+cDpcjYAXFpSHBSLf9Q9YCEc6prabKWOGiQ0UW7JKSj/y3sc2B6Wp
u9LBwuTrSFrcItiWZ+NEzqv6rWhxSdm7K0FoYew6hDYjRYxtERkxJLo3NH3zMjsYoS5K85frk7Mw
/TqU1oaUKArq8wgpQNzvFIJSaA/K3VaDIVaODUvfcP79U2Lck2wE3AGxiPNXAvU2g4GN75WKG7MY
HUibkWROMttFkYfV3nnmGJhiWLmtWAhzOnJ2dKuSTRJhjhXM/nBiA0SZU/ynijrqmyVpXotaxivT
tGRF+qacZmTopx5viEM5bAujyLb26DgrNrq0CNa/izCmIOm32y4/SjOSuU8b8PuaZ/HNaizT+xzq
ECtTttSR5s8J88C6BZQ6ZO/vSfvMk6dG/IAC6nVz/fui+t+7CO5qu/KcKs4crqLjx8djaGwf75MX
e2/vT4MPslN/CswA4FP/JILfjl/6gKUFzR7PTwHdIIHyAT/eNBtydI7zexm6+/puKn1Izgevxqbz
O//3yigxqf8dJNXzarcGITXUItuTzIZHbpd30E9bmd7LVkL1rHp0pTeaKDs61R47JI2zYy1ZeSNf
alrz07hMUs8woeHCrDdRvmTer+uzcTnEUD1ftsGWNCQ1NGiGdIr8iXo+jcgTi1feJy5nCFRPli2n
LHERVJdHsCrGL21huMj13X4zzBmkHARlgQneziOjc7lyJ3URy+t6VC9eixmWN1IyOjV5g8froprm
t7zo+W7Gxctmtsui83tJ6hNpbIonEBE/YANyAAJskm4b23lycmNh72ltUxnMzTB8M0gSWdheZ/tg
8WlOAqeMEkjE84pBRmAazDBXyNl91qTNvUO9Djt8aQQ5dfsvhmeb5Qsb47UKmqUV05zMSz1bOg5s
1o0a/lwri2x5LIwdapbKFWO7SNyDOdRRUmaHmssSZZ2nEnzRVeCcgRNMGF+HsszKkEVO5QV2nBun
wQADMhiHQX6aq+HYWmA+DmJithH+TooNM2LvndSF7XOv6j4iTNAU9G5T/4REVDQHmZXlT2VLjG90
ivp2i3qO4YEn0Fa9bt6XAx7VTztZ6zJoDlheaM4z5GxZmbxB19FL/dpEvfZYDDcmMlQvOEzNiDhN
T7yw5FL8BqdyiWSs55Xhe12dpn4kQVt2/aMWYoF+QumNvgQdJk+PXtxGlY+dCUddt+Lfrje/YGB6
FWDbpyruiyY6mo390+XgljiX6edpwle2u6Xxa+eTyCW1lDxBvi3IgxLWo9NWb9fHvrDe+olEDD0Z
exDx407MCFDUcurS+SEFgMkfJPlxvY+l4Z/n7VPKZIITG4ZmuBh++6pqvkF1xcrKLg3/3OWnpoFo
ZVXKYzywRfPRTF6tOt3S2gsmgCCvD/7yxQ/9z1kk60ThFoMbWo533/TRzknpMa2eEpb7dQWQorR+
lwnbXu9t6Xu0xKaE5ylpmG6YOeOLRaqvky33uU0TP/fWKn2X+tByGttwatvgrh2mtZgPjKiHemoB
YXHpvImbZmVllpxCi7p9bQJXXeOKt2fZK2/ZnUPGF6Q7K3a70Lx+SiEK4xbAEIWcJd4H3t6alzoX
IHAAC/jw+/piLPVx3qM/GdfIqNEBHsDDiMjhqLwp7fym6QzfSi2Eqds60Xwb2H3wNzQ5D0ltPBKo
TcVGGSb1sOJ7S99wNoJP3xCZMRlnQFnCYnSem8T8ImokirLf3jb6c7efms9Uq0an8WgYcdMfi36b
CPyXb25rXfPunvVNO7SchorvTZzRIxDgsX5cGfvl4xDVS+BqNfakQmgKU2MnhrP6+TfGu/2YGIHF
d9e/YMHXXM2fATNtDAXPCkUuflfSKPzBJcRnbp4GjuxXUrjzfFzI0PWKOM4jCU58m4ZOM3whkDzw
DT68XP+CpVnS/LiBupqXOBYNSelt+qb6brdzHsgURV4MJKtVUq/czCx0pNeAgAGfxxTsSaFSVvUx
51MbiqrsNrmnol/lDPRjARmqlffrpc401zamdkigVsnD1piDMT0w27vL1KGY511Cv1yfub/KexeW
RS+SSxPohZgOYaE1upnlp+PAfs0lQ3FWq6JoyzIqArMayE7NXbuhHRlfASQCEilxDXutxn9h/3LO
M/DJQ6PGGoFyaeNTVXWHdPB2U8E2A4lPJpv3aeFhdzkJWq1Y4lJvWrhBqb+QnjPFJ2tmoWlwCHkI
sNyXd3Dbe1M0u2bAAYA3b9eneKE7vQDQ4g3UD5oRFGQO4wdjsBHboA4SRrbX+hTeDcbUM1dG7lgs
bJOqW8mSF0D4VK99qVvI6daGQUMwFhi+QyY1nOLG6vMN6WT06BWN47uZ4KlfmWLagGXGebcSsQaQ
WMCHUaZFxoTyJnV4ZkMqYZzfrBgwmpPoJmrjKtnKXAjWZMMhmjoK8C103wXUGDKUTZk1sXySpvk2
sacO9ads+pga6a1E1HPUv2Tw9F9bA8UwayAE6oTUm57FWM5Bm4Kg3EjHp+vrvRDo9IqaoaeSR6lh
hwOXqvBbo7N3Fgjj1ojt/9IqXvoCLTeSDohioJzjhvwvpiXZVvHwUgHjMuLJiuLoVnAOnFh5xmtu
BhH7SJu3VIKx5ksK8lnTfHOgs2I7jykeQApaHLgpViZ3YSthWiCuzRFKKhFA/xlq75SRBDU7yHx6
lPzrTZPrnJ3sU6SYYiX7aXBcHP2iLyXOsigbXlm3i+Kk5/OxFm9ZZ5qJpSIeomRFIte0XdSrjGAD
HwaI60BCpjhOs+2BUn10toULlGVlFM4+GYDulbNqNzZn9Pf177w0kZBT1vdkBURM3cyCHwfeHw2e
vsXp+H1KxTGNS/uGrO7ch2ZHbUVoTKjFj0kapuWHzP83GzK4Pv5LXnZuWzMEc4o4JLuhLdn3c2ix
eDsysVN8rah6YXr0fXiscQnssn4C4Cz6WZlQiKtak0IrPP1AnUt4/RsuGgQ+Qi+7pHROWsetIPFA
IOCMWLFzS/WFlOVX2slTlo+PLB3eKJ2Ub5jO4AMq8JRCOMNPojVJ3ks5wHkI2s7oxWNTU2XnJ0iG
J/vYyJBr5K58bJ3K2MSeS/ak5fmKQVyKXOfOtI2xc5N6UhISaKnB+3twrM/B+ePerk/nUutnU/nk
ugWLpewQ7EH4+a1vXmX9v9vaPff3qd1ujgqjaXNxRBGe9VAzM9qOXjLsrre+YMh67WXvibQ2JtWd
uNc2sy9Q1unjeCXuZ7uYVrLKpZnREnCDFVRwOxpPclJl2PZVvzdmpn5f/4Kl1jU3N4Qqa5zSpxPr
nPbJa/ou7MeovbF1zdFbA3SPlrTE0e77wk+K/qFqh7VCh4XJ16M9z6GyBZhLBn5bHm9mKViIItJh
M4PxcSXJXupCC/p5MoghNSpxtOIYYBl3w5NpE63x8Sy4r57YOnbNpNmxDGXvFi7hJYTEijh2/bmS
P6MZ6mF0VfV46UM05x0yXPNP8Ygdgu9njyEizdvC+z9n17FbuY5tv0gAqURpqnSScyjbNREqKjAo
UqT49W+5Rxd+7WugJwWXYejoSOTmDitsX8TCz67+/vt/bDKL9o6gUvALOry52Q8jUJuKjcd/X6Kf
hPOPlFrCk53EtNcX238H/jfz+U/0ZXL9v/BBEdg+evW4ESD3bU7NpbN8KiAZKJ5rj2Eo97/d/of9
G+wrC/cBLon9pPJ+hRDddOtb1BRfbbLPnv6HLTz5XRqTUdfgN/dvPhpKbGZPYdv8+ff7/yRCfLTt
GfFsmsVL63MwG2h3TQSut1P6RbX1yb1/JGqOMN/2IcAcXtREziz2fnQiPCu5/C9YA7zbj649Jvag
Pm7hf9m9w+YvOCxPSAvHrTn8+8P5ZAt/5GnGLYzQeNOm51GIITO2v6E0zNIVY8+pKzERevr3z/nk
JXx07dHKwuGYQSjK7UC2QbDSvyer332xwz57C++//8f+nTwF7XFlNMToeSG2rejHP7F8/fdb/2T7
frTqgQMp99EfDC8eQEhk/W3TAZ5qrzwOvthg78H4Y8Xz/o4/1GxrE8UYlCK2gaPcQZVvSR9U3G3v
HPLag8Vjs97BZnNBBi7dV2XWZ+/jw6beBhaOfILf7BTthzQc78hY3//78/rs0h+2s078QbXxgkuH
IKtg6AMHHU2/SFg+u/iHA3loeb+ONbJ6jyfXux5fff2VCNwnl/5/XFndqtDBh+UC6JN/hfIuzedm
+Ir19skS/ciMFSPE0bbGJOcGNpUkgtm9ajOzfYXw/GQff2THwq5x4pDRSM7+OPwa4z9WXncULqMU
U1DBli+ixWdf4sMp7MUwveQanzLNFMdw/6hGc3BT/EUw/WSnfWTF9r4mlqTvG8F79Juu0O9msaPN
t6/gN599wPur/0ecaGSEITqJ6nM3//SITqox9C698W4WtB3Lf1/+nz2jD7u5mZoFBCS8aLLJ0jhy
XAhoE/J/qzz/42P1j28AZ1Ibzo2Hq0fAosxlMqVZPH9x8c92wIedK+kC29ANmwtd3inbxfJzC9Y/
//5Y/lufEEHuIyW2rsNewMUrOcMSFXqEaZwnk0bzWvenLajLkdVXdaBkBvGkLxABn7yIjxxZaBvU
hCUK6qeNLhIAobIlCoo4UV9QiP9DAvsvcfsjR5aZkbseLm2XfvDcYXYJqpuum55V72gB12Cee6la
qhUNV4zenHhGuSuzKW3lQfg0LebIxDQL94Ue+0CYUgt4CKBpUX+VPHzyPj8Sbf0EthCU+RAUVsNv
BrYtz+qeJr///Y1+9nw/BAMxLYDRDkN6bk2SU/u9214998WZ+9m133//j2Xe2TpIQfa3l91Du9Sq
9GcM3cUBz/B/u/cPgUBsATgQ77qVLObZun/j4xNfv1h3n4Ri/0MA2DYr+bAj3/Sdzuporay+QE8g
W/axnL4ySv3s1X44vyNhTN81NZLaVD9zQi5k4F8gwj67/w9RAArts2xsmJ69xXvZ0v2v70tGsn2m
+orqmpe8/VLF8JOA/JF7Ci9pOgozQoa9b+/8VR3nJr54TN727CvZt08+4iPxlCIO2KYnOBl17UA2
bGsM8mWU0WYDyDwq/n1BffI+PtJQ4XMdtWbGF6FxWAkrDzBo/eJU/OzS7+/pH3thpo61AVoEUAgZ
48zOrisVXX7++31/stHoh42WJpQt6YbTatqaAg2CM5Pxg3Vf6dh89vDfv9M/7t0Lmnqm8e4u9S7u
vNbL6xnl0QR3w68+4ZPV+p/u5j8+YSB+MKtgpxcIvlz6WgdFb8LCzeK9+a/Gwm5h+MXxSJP/9Ar/
S8j/yB5VDuSB0Y3uotrZLzFOip4CNLNPpp7Ggz+I+S/wKfMr9k/7rPclOcigg+xtEo9w+YS7+YuC
7Wcp4ASvsoTM3nereHdIrW0fpqUPvm0wcr74yqxHqOW3d0ucNFdgfkGqbhbJZQ5Ucz2FUOMKYORW
kAF2UVxG+x0GjN0Bx6sqCNko1H+Bjq6GdZdlIij9M4EwVfr+Dvt5YOSKBrC2Nw3XaMDavA4lq9T8
yY+3Yc02lGeXvY9rWC0F+q722u6XIh1bK/x5WEDOAoC5uQ0rJv3ur4Fy/DcM4oJKqW5+SdGQucPA
1Z6XaQUPKGjdvUeZSfOVWHeCqJHXQTizIScianPLezdcJr7Uv1NvaaoUNOMCOB97bECqHDLnLfNT
nEarzkduQIsSwbLBZIqKixVxUJARUBPg8O292Lz6xUFh46eHYh8+9Wv3wOBNDUZx00JENohg0DN1
GilNl+475oE8yCMbG2BeadNnNemaIMP23fUZ39rVeeQoGYoevkQAVxqTrbXyLmO0k0cZAdWaxUkd
XbFlpeeNQWWZsyh50uHQByUA3g20x7tprrouYRW2l1AV6Ud2D1D/HpSwJF5VEfpLckPrxU9y2Nbz
LOJue47J4B5NPHkFW2uKtdBM1RxKXfXToqpxcD0Uv4btNERdcwZ5ayuNr1QZymEtdrvORdL665lv
63b0RzediRrmk59ov5R2je7rZFpfUZ3pFU9A+sedgV/m5GKOSEbibB2CRWVYrem9JYt9SIMQApy+
773AlaU+KJv4VcJ8BatgFR5220a5B4hq1u3O/o6Sdr6S4zR+gxCmuCaznAqcIdOtXdn+Wg+byrcZ
owNqgq1qg/RHvMUqgNkAFvQwqaTckmjIx3WSfxialndTYqMCZ42+mvFxVWgxC5zq5V2vt0ZNMITb
bcJWXfl8wBRu2YZHGkMznTXTDk84tPavm2VIXhpLhyqaeXcHC7H5dmh9WiQLZv6KWzD3d0/kEgzJ
cg3o+i3c9qFStZlKRRJRNrrDQyd6KxlmuxVcNA18Uabl2pGAXsULNZUO0wSvbo+rsI1FGRA15/0Y
1TcThk9ZG0IncQ5a/5hKDtDGvCQQNR3VVdepEDtxkVfRHCb3ztTdNR1rmy9hy17JTk1OqEfujQ+R
JiGJ32TjFgf3dhT+MR4YPRKLlcnp5m7khm6EbWLQdmPHDqkI64OX+Gs5B+H6jQb725h0QKVAY/6w
7As52nUPobPi7LWXkAjAfZqoCqbr4shqG74mq3blQOaeZoM3q6xZbXgzInvO+33qGhDXo7ggnP8l
sS8vYpnT337ax1nTNCIP06hJKwnm1jfRrt9ql3QZC4HXi1Z+jPaBqGzzTPStb0zz2/FmyDsl7H4W
cbyctY5gsOnRIfdm7h4TpqHxkqamrowMxJ0f9uMD1xzatv5WkZYND9OgJTiTLHgxPCZdLjawKMZW
DCXoiMENi8T2LAKoBzR0bt4C/HRGusEQ6mAulO0qwTTeUS8TUxoUzTC8GWgNnRbSA8tPPPnUDNsA
Ty/RvvF924IcY4X2R2p9QKqXfuM3jR8GB7U3UmTjLIbHnfbilCaGQvcPTsWhQQ+2NHFUH4SNDNwl
9+VHoN+pQt3qDTexFusFmyz9E82tl8FdlpZaKXxfYuJskdJCzIJHuWVeXHVa0SMAM0ERxJBEToIZ
/e9eAvnQrT2prIv6sIpq1hw6KcY5W1bO5lywtstDOAcdRB33tzWDr6ldZjxIWtPSH+OxkjWl572x
Xb6aYMLyTdvbBsSyR+e88dFouT9DyRrgL3hcXSWJtZgDK4aif90PUWKhPJh6NRywgqV7cT2cxGOV
hgcH+aPMLMt2WfdBPbttTLJkxt2Lmvp5jKAD3fs0eg6aYHqQ+7CW3UTWn43y0FcwXDRHMbf3qxrT
avYHfZhHD8do6wiI8M6sgHtoDP2TfnmNTdDe0XENDxD/McXCwi3nnsfzhmh5jUntWpl2bq92uW2/
p3FQN4kHjYluSMR34ZrlwiDi0ucYvATXXki909YHwxHLAiskieRJNr6ozNC0pZzg0xmBNZ85gbg9
4TWtUHGWSUUhWv48wEW6y8Yxie41j5M979PR+72gqXENKh2/jcxED/ESupvOyOab8P3ktSOiP4/p
yK/b2MSHBEC7wth6OmuKCxg3ScTvWd9BknE5t7QzaTbg4H1i0H7KdFyH93JeJqjK+uJxh4pLnzeb
JkuZTm39ohJLzwMa1IUNOT8EUvYvsAcQCMwRuC17vNwJzWJYWgdBXkd6gyqcGw/L1I3PatK6SpOR
fwv3/teiYKhRbIztV+GAd8Ug1PyETAJbvqZdd4IKmDmFO8XsfqILlGhpoxWMBxBa3UOAMusNyIl4
LoXo4rz1xwfHxhvRpZnCFt8EwiIPxszuYZ2coroN6G0kYdlV+ttsYZHdqG8pI/PZlx621qzkMWD1
NGcM5DudS9vFzfXi83bOtRdsW7UgPB4J/Bf9PJ1x+joN5YEM6rjykUhKC25hkLD1gj4O3Ifthg1Q
F0g0I4JJgdKjIuGV3l7H926gpETYIgWs0cxfkixjCXNgO93uG9SmlIldFqsaE+oonX8nLnoHSEr4
utKE2iGLaRuEONn6lBQzkp9XsLzHZ5pGMs0m7stK603nG1aLzGzs1z3EY8LmLa5xAAQj/TsJ4h73
TaXAMNQ60dnMSeDnBgCRPGEQXc+mfkgqKEzZXCeRuQ5CTx8QCoNrLO/ttA0wQxCdC8ds2FLkUXT0
mrfIS/lF+SEpJZnMlscIpVmELM0rZBwgJO6MnVrG9CFsnLtFKpY+h2wnF/SpA7gia5OP2Aq/YWzO
s32ftgI6N+DRbttCS77E/OBsR6Yc8B3XFmOHGiDbwlT6cMnz7F3UdFtlJzGD6wKuCpDjquSx49XO
u+GsZcwf4LbS8Ns4aYdLB5DCU7hpm2atnb2bwGsgJMmnHuE+WD3/WQ6S/dVe1P8gqcbxy1y4nDuH
ZLmXGGhDv1gct5X5xQgBojvLjDjUka+f5i2e72WPA0RYHhT+FDoGx7sYJrwihSxVtk7EPRkl7VLA
51YIANi2LT5LGMGWE/bb8zLJvmjm3vdLVe/yNolJHRQqlv4tk2GMUBQLE5S1k96Lr1wNBnA3BH+h
TuEugZ2nG0A6MEjrYlcaJvScKdpLIIpEAuthNdV/w2lf8nGuo+8aCLpMWGtKFbLgcU18e8PXGvJn
DSA7XgHv7fr3QpgXHTku1SO9hCT5PeAvq8qTRayVF0/HfpxC2MCwBl3DsFsOSd1AqShWMbztLSeV
66CCllnft3cLlBUhW4dSNk5mV5hF1xdYVewu742jU64CiWTG2k49Qhy6K/XkplsHFS+dra71FRhM
ob2Hr5GrYrAdgQFMXf+qWufhxxk4Lkjlw3OSE17SBdCufpiR388TuiTCWD+X08Shab1xmfNJI8J1
dlVxHsagkYmabCqbDe54QJ52UiEklTCjaU4Nm+pL12lUONtan6aAeluWCo+UlvrytNjellOk1HWA
quyMx0tzu6a02iI5Av9C+5vZDvVBL/GULSCBNkheyHQ1U8pzKLHIY5vOwXWEjPS7iSHeeEp2b4Yy
WjfcTxAtKJdGx1d9hPMCgIf9jrXLeqeCWcfZPGr4NJAe5D2iHaBsS78foZMREwyya/wTt9MzcWOQ
M+o1JaTW5bMn1vg6DEbomk7DMB36lEdV0GmDsx0pSKYA08hnP+oPtWrJORSbOBiY+D2Qxhu+OyTZ
x8E1wwUQbiEzZGCiAFJSRCB/8Wko+ODaPBqJeWvAOXmdxokXIEUNYP2EUJvPDDZuNQSUXNJGsF/c
KJj09YIveSuiOEdu114l3dyUntTmHZsEfeO8cyt+wZfmGdBWeeU82fwZaktgM1VPB+EkhYGy8AvO
dFhEDi8Jfc/2zvar60szNlHV+d54CsB5OoQLja7SXQLp3Am/2lfdoOoU9NyQaOpyP9iG53bh008L
X8w3mXTRD9y/7XPINvjfbA1nEo96XolCXb7MvCFb5qNbUE2Qpi18otJjyKP1NR5peIJPkXuaiS1S
53aT6RnynAxlHbX1aWklpEwD5EnFIvtOoYVEtjT3vXos2rjfq6kNXI2cmL7f1OCGAiXelpk2HaFM
6ncac3MC+6t5SkFY9ExSNUkzXM3MLOW618zkM1TpMXv1+u7tXbGIH6ZtQBUDdDSqLkgTtNAVLrsu
iDIS95CTTNMtT1lHkLhq+U10y/QjkchIS3/nEbvtRinnR78DJOmtxRirLXsUzF1O5OS+ASfgX+TQ
+0fm0ilLZ8R5NTewO29CMA3nx3hI6tJqPyrHUI5dMaSKnmqfrn4m8BBgsDWZ8SdGBSrzlV5fI9aH
heE6PCETW6Ana9T01G89FAkib5+AwcXA5dlNNGqLRkcBmiFDCsKsCeIeCZ2Lj8sGOV1EMpZUa1r/
8h1Xd8hV5qyBe7xfvBuksRyUchsWTX3UqA/UnWK+GXMXJkzlIwSeTZkOXZsW9ciBakRL609tRlMZ
PaRIbHcJDdfeiWwF4DxLghVGKTX0SocULLsAOss/QZjYDv0+83zDQ3zwoc/1NIm4LqB9HiAIxQCY
KvR+Mi0HsmQTNKpO27qqm/3dOmDmildAaXmvWm72nCJHO0Pzq7lihsGCUBHIcBiT9IWWa3c0iScP
bIr49bBRdFrQR3ewnQlBOw5A+tpTd3bItjM0gDAlbAZ3I1AbFYFBApiJhtBj6O0SqxF1Efh6Wslr
mcq4jBsxHzwPIjjtGndVHXf22urdHLGAWQ5ey1CmMA69HgXg0TVj0EIM5y2DGJp5mwTtkcvtvPIl
He9qw1a8X9fLEjH7cWhQKvkpN4+M7yNqFh0eQ2Cd85qvSaXkkNzOae2ftF8Dj0tdWENaYLXlCEOY
c4ItvCJbXtMfe4RtCsqWTq5Gr06PatYazthAQE3r1j1B5dr9QPooXntv2+ArhCO80A5CuVm0CXtD
haccMnC0MTodx7eS6/7K08t8NWBqiBN6bdvKoTC9h2ai/pMajyYZY4T96pTxwKBFZV14Q0pWyAdH
iMoTSqSFQeAFgfgtbcV1TYHTjlRvC09INLmmyc+hhCfLmgjYj8eAMWCwAydZiIwHxdakG7hoSYwm
Y9A9T/CJwbCvNyhU7NC8kkR299hNTcYN7a4YD5ticNDjXeSuS/+9LMsALhM2A2qhLlBs+ueFBtiK
o4ZYTB5wv3lDDkVKYObYedktLBJ6mK/MnoKCj5rHmzgJzT2D6vxhinz/MrN2vOIBlz/TBpWT3kly
oECug/LS2/qAPiI7Wav8LCDCvNE92A8srg3PELf6G506cukpXR7idomeW85pIRoZtLnmJDwjESSn
0dtw/2ybDptEm3X29vgKfXXYD4k9yhNUQDjwiYYOHTM26/uW5arBaA8nxQg5/NGLf6e2x8lZK4hy
ICDP/hNZJ5ocjayToxxtUs6wmUnLeh2dzYBX7tEDYXxI3qu6dctRIadlq629wnZdDzA8269TOIxl
e2Tc32UO24NrW3qTNCHeGPP97WrWLnxQOpkvYwt6BC5UIyetPWMvAjWSypcJxSA6f+EfqgC5RTNt
3DC5CaJbz8fE0jMLg+1uxIAIgPBx8z0QW/cIp4Q1gh3YuPlFRJs5zsfY6L8sEf0T+mLs2jZLaIrE
79QtOL226oTrb5VraYHXFN1t1Gc4MPn4t9Epf0imdi1WjeoGw9FwLJMtmUseiqkk8M/Md5KSK2j6
JUcLdZNqENKvxm5AKUTtiD4odNpe6qWbj8hyhrsagbRMgBY56mVsfos+ZOcBzN4bV1t7qONgOgVq
Uk++nhLkExi4vPot+qUSdTuctFVwXGMYZkCen1zphNhjCETHDvV5jJoTHMd/PaiTRJnY53gsgN/2
72qbyCPRHTK2XaGCz0jYergF6U9Z03v03M7AES8BFYcQD/Xaxmmqs1a1vciGMWluZi9ti5p1S4WM
0H+b1FhvRQNeG2q4CSADYPsfXCBFj/ZegFmuhxV/CEjf1Yd43vivBDnUORGShRlpkv1qdGiK5YuJ
48pEAM32Vrofg505BYYtng/bFvnfamPH0mlfm2LUS5LH2PUPm11RHhpFfhDV7sX77eSeQ6ipp5Bk
KXxTj7D+5tc1iIOFR/sU6p/eX0LmrdpgZPI8rpGovHQYXwHm99/mKRpvg9Hu36GHj85ski7lAoHu
5wFJRqlkwwvSDgUOsXduSGqOyW68gw2jODxuZvC/xVMMQgOMtsb9vuEE/djVSvioxhYdeRBJw2f2
nps1XgPTDuD+ywH6yoXxUl2t0ACHXCxKu91CzzNDre2edLumGfci8pNsLj35kGC8V3qer9C6UO+D
8qRCKZYedY38bOzQTOc4xw7QIHi37pTy3KLKMznAN+EhauVw2Bz96VjNHgZPJDj98G14g27d2g3u
Z8p0c72inwZbSLo8kRncPt3IGMderW8Gq+ZiwRQwSyFbhT7uWJgYZZBTyZa3MVquFCzxN8xr+2sv
QLgObGPzYNrZxR8MLaeVdz+UoOgtYKBxPXKJOM+Bp8Ib7IY92zFPWXL0i1W51R0SlVQEDwgMdeUi
b0DuGqjrZK8jZL3IAx99rwFCDYnTYeDKnYQhUY5SDJWH7Rek2OiDB3vtHzq9Ro8Npv8Fsg4cq3rv
SugZ2AZ8GJbmmH5MN5Fu5Xc4W0PVuo2wgVMhcz90SIgaw8vAdjT3x/f2/WRfUsrejQwJx5V3+WKH
drnd5UifqItettmryxp0tReYV/21xNuzftpkVHQJ5GdjHkYFJvB/g12Z3xAzQEPOmgid5lSX3PB2
L0OGyJOh4Q7xOhcSdHqhgFolIk1e3SDd07i3ssl7HXEUckGfZn2c2rIN4i4LdcpK2SJcMoY2dAg7
tNPGPXvVAO/4EDY7tv+68ge+tVPl1yQ5aWQpJY4xdU3WpL7t5nl4q61xh4YH6gA7tykP390Ttnff
mmkbXSaRlajMIXmvGGVx1e5o/SHh5DcWaWBaxPBIzeuaeWU4B2k1ct/Hf3cNxqBNC2SiScliDRSG
DBOZzXvwGnXGlsINIBSGTpaxq/X9bGZ12foB/iy71xzHaU1vAIlYSh0gxearGgqkq/pQrxMO8K1h
a1bXifuGnDC6iaGl81dbnqLbGtvMuGhfM69JFehGcIlrIvOzbVC/ZcMqomfaksfQJmIpZ8X139QL
dO6Tfao6Rseb1UfHvo/78SXcWwbOjd7LCH4MBQwh35cXqhPbjTCXg11GDt84k1EPZ1Souu67iPF3
sLkOK94SMNLNvOpTutfDIagxfPLQT3rrupAcGw/iSxhJo1Bq5rG9gq1Ee7WiD5q1CagqLFnfEIPQ
KKhBKZVyXJ8ET6NqQ7Pi2IRxdA96ToAvwjB34R60QmF5jA7pwWIK8B62RwsDl574v4DGo6/eUtPb
GpXUYfB8iCPrDc6cDoOaDrzbi9+jH43pEQwn4DJd2B1jzr41ryIeXYFMB1fdBl4pj5Pzws148n3G
cone9qFfUlOkW7fm1htkUctEH1uKVW8VWgTZjjz8IfFGfiC6hSQ6dI4Kmzp1HjhKyag36akOHTLp
tedPQyx+YgSjSiNFV6ZrCBEQlJ25ZzpysG7Da4Ws1JyFyKxusEJp0SMROe1i5KD5xPu51q0995jR
FfuK+lTWvcYqDre7uVHbAflFwrC3w6mYmlrA8Dqu98yMc3us5249Q/wPgM5bBWg5y5opWX8uaP3n
kzI7zXSk2JkmwXKwzdZFGFku0R1QxF2bd8sQAaBplt8jGv23UdDPULhGg7XJusT3b+2+YWOSdhyr
kFP1g4Z7eEn4Sm/hStWdFxYncW40x6Sq61cGvZzEg8ct5jqJRBN4EpAxohtmZ6NGN7NtlMwjSWWQ
QQiBlXyM6GuSbqBmSxeu2YzDqFLG+QUTBg3DFhERnn1jXHlqXH74kycq4Oj7orMgYo5ID1/M4iKg
nKa0/9EFathKj4wyKC1q7F9gswyuFC3ZLmnvd9DUiePv48rVuWHK/lox4lqyGDIk12yGxE/aIqlE
p5Je+8sQYj1DKweF/nUHG+XrFKZP12BHQx0lweAsKhRi5FyEmHZf2i5pDmqlQpZBo5ZjsCzIdjCj
6k+zx/uyW3h7gqmd+760u7a5UPNUmoGaH5tg5sW2sb0xUxNWnoj9AyZTcRbSsb+exDbfyMBAWr7z
w0cqQo8USkOkl0kUEdju62FSS3olernfW7emZdTs+4EOLfw620miYbm0vHLLivoc0Qkt2hESl1rI
G3Tw2pKJPUQ9S4Imb/W6/dAeA1na9zlBY8xiX0BYp/4eLmNQ9vBSOrCg76o+TtZ7SeH5PaBfkjO9
QzyLEXVP4FSV63ryq4ak6SNrGvvEOhUdCE366/FXQj39BAA+LMHBpJ1BURiDcbjRi9U667H88tCg
1ZoZ9CJfo73G0tGMXzGfM9zuXleU+vsV7zmqN6Ln6IbE2/gTY2/fosTw4zckOiv8SJI+2IrVZ2ub
9w1HqwMMfXGFlnjUX5G1HQA2choD5NBs9+00oWcQR0FcQuGQgzZbbwj9ayDKJNBmPyahbV7rKYKC
wBjxpNqM9K6sj32TUUXV9zb19V8lSOeAI4vqF9Q+vAAkiJ4iNrXg88yy3AEJQD3kwh1D53C1+Zgk
75N53ZZRiIIIaShEHFPcPQTduymL9t5dJzAH/t21npcPfPPKDQoxba5Ib2/57rsHSmz7PUmUO7jE
WT8LjRUQe8MIE1Gi0zcT2HeXPWjfEqf4waaR+KP1ws9oMelnXwcRBHQ9tG3WAUbXa2Rex05hfezD
8tdg3z2PmPEH8AHg6zFtkSGshrPb1HTBtQxn4F7WZflLLOFguomx8jrcH3AoMFNBn/6d+mbgVZct
kOsD0VPugqJKle5mFi0Kvg6nYKE7gHUOwgvaBURqhqSsJoSUEFbSHubwcnxKNdLpTDMfY5IunVRU
Ri1Zq3bBACV1bC1XVH1nvYP9lfHeS3+zNpaPYgXPA8pV6/TgBrUtKMH3ESZRoYbRS9vux5WSJB9g
b3snOWxCcokWwC8GZ3F6XndNAKKblnJHBYFBrwc+Mrj8MOtGA4tBoAX4RlmMvcTA6/84u5IlOXUl
+kVEICQxbGvuoie7bbftDeERELMEAvH175RXffWaIqI2d9HXAYWGVCrzDIDnRFtUstIPM8PNN4c1
4n2PVsS3Amqdn4KOlQ9ImvqPZWBKKOIW1a6v0aYI1Qwtnl56xz7EfXrE/DzXNan2ONfLbchp+qEz
yfgcjOOD3zZ/MvgzPHYcelKy0OiEw4X+KHFT2biGVfupwSrdwNSm2HGak78jmvx3XZLJpxkH444X
fXVEObg5pOkYxSafccmGIt3emVyIc1GuUNfxm7/YbeKZVNF46BI+PnvjnN+hpBM8e2h+bOUgsl3X
NagdeLJHjXyYkj06RuZkctAURlxKv4C+Wz4BTjnGaQL/erR5IGOHCdrTAcPW6XncSQMYhKK1upfK
Yx8oTdlf3K2bU1vJXgGVMkKPakhQm6Je4n0YiScOlx60Bq6jAAHWwx0EHdEAdVtgarZkysu962Bt
ih4VqMYv2gfSoBwOazDS7EAKTE5Y0yJufJkeOsp9xGR4P0PLdJBI6esAQkt7SPSrR1Q9wI02fDPg
XnwO0NBDfwmnru5QM2cZnR7R/hg2Y9qLby6y13GreVn9rIv6rymT9ljkmb9vBFbQddjcEq7NwkgW
QdGVQVgRmO0COlPVLj8AZHAvnCnE1TG5DaX6T/rgDbaNVQmtMiA3Yh9lwwrsJdwRULQvi0/Xv2IB
/Gcr+0tFcN+MOhPnUGzINk4VNkBPeeHfrDBrggQL6EVb49/MgH412tOxLnAb+oCIe/23L9GXXQsW
iStFQcIJhn+d6GF+UOAaKrLtpUGal/B3zbvzJGAf5ekjBVCMZP6dBKDOaVeAk0vfdVkZb+YGcssz
ghsH+rn6LIOXFkju6x+2NCkWIrNK4UBegJwTsxIdk24zOL99gPyvP3xh3dqq/6iRFT0CKdjEBnQ1
IrcOL7BvX8ZbfBEB87dV/lsHB8OY5mmsTYEr5SnXLcqXaypsSz/f+++gD7BXcns0j+MZnT6WeskO
t9IDh2bQxnXrNdeXpbdYm9tEZG7dNEtjAB2R6zy6tD0lUBPJ+bwSPpYWj8ViSiPJBkzqGBdeu03Z
7zqVu+sT/O6TkcRZChKou0I7Q/fR2RXVsaHF3p3kSjR6l6aGR1/+/mbFNx48BHXKL7eh7hHowz8q
ZXwjpwpXYU9C8C3Ur86cru2Dd2cBr7P2N2kV+ngJNE998o2nzx4Jt0p8bKSzguZdGqnLe998To9b
CZSDJYvR4egf0q6JYtKF+S3hAb/e2sWDHBsAATtQabQ4F0P4VKKgddsUXz7ozQ+fAEXL0c2KznwO
L0L1e6cObvGVC/GzLe6CwRUXFuYAyzchQCaEjieFbs/eLarn6z/+3eiGF1g7uIRPEhvRE4+Hun2k
OS4KYIX+yV327frz36UZ4fnW3pVRzadETRUA5yaDPExDn1L3klL4IaHHoGyHDwP6CB+auQ0f5mas
+1siK15sbWk/JUrPPhgloRlAE/WcxxGJx7YYL/dgJsnK5L8re4QZsoU0VYpMjEUgSwPgeswARvHK
7gmAOuSU08+pamPC+EvSDKeOzPlKUPmnDv5/sHe81Nr6KSW151Ao80fBRB8dEiGTBK5v3qH0j7JM
mLZ7GNRXh9IZOPR4onzHvSA7wNIt2Ywec7bKmdhJyGkEjCYRB93mwxPAjPyITjeDZB0EpLZJhgrS
xoET1F8U78WGi1KKU9arCRo/zMwPXt+KV1o2/amNIJmYz+H0QOapeFZQ1zuynqh7FfbTC4wucKuQ
fclQOKmHfZ9jEe/xc6tP+TDAuw/lUshCTW2NxKBBY/reDYT5wGQZbXk0pYdk8v1jlIQBLFNx1Y0A
XczzLwntPgN+7RyrgtBfFaprJ/Q7y2Mr5XA3sOCCNA69mIChEevEn3cdHc3WFMJ7NNFQ7oWj6LFK
IaxTzEwAHjSjvR45HF3VsZ8eTAK8daYuWWRZ+s/CZ/rQdBxXpSnsA9zdTNEciykQh4Abeg/Aqbt2
aCxsSluzXaNW56EVE56Byr+UBwlUgfx+RYJiIc4GVpytqAZEAOzic4AkHWTONFvjMC/sdVunnRvu
zEKw8Exa+dwmatjxxPk061RtXWSyXd/seybuCMDc14PL0qdYkZcXIncVRWoGP3ZzgBLvEIPu4a0k
BQuzYFtgQHpPoCXkRGeKBnUYZnuff0QUXolPC7/dVpnVbqrDbpwRn1BsvosqQLc6zfzT9ZFZ+u2X
v785k+RgylBynEmhHjYGrd4GZfEIdcbbHm8NvOO0bQB5/DkG7vd5nifAmd1+Yzz/w23Pt449TVKK
pj9+PjH1tk6SXdk85uIW96BLyLbOPFehLi8G7IAEjXByUnmA5pRZGRpCl2bWOvKSYnZF6TXJeYYT
JXwu6PAE3f9DhH5+HNSV3s6S+cD8OHTXR+xXXrXVz7HCv3eGEpf20dDPTGZ0N2WX2h68zMo98H7p
oc7TEliFNv9cDmjbuk4p79FEA+qzTo3/IaIA1XZ+HjyhG6iOLOvJMSF9u6NuZu6gegp4opA5UGg4
Az+5aRIecBGDbprb/4DMdj4AvqTH55KF5SFshvJb5OfjGbVh2MrkDXuZIsS3JozoAY0t3OcBs38K
EKjSreqnMmYQYwZ4zg1wxA71pqA62ySsmI+D0w9xMhOg7p3U7HtBnLOvAUxA2TRCOXhiP1DC0z94
Vdbn2puav37eNwBC9P7XLCf+Z+X049Pk9vOjX6XzpQHAC9TLy/kQeaT8TGTbP46wagavvhpAEiLT
61AG9KuOSPPomAHtCeBlxT0cl/h5yBVDOSYnP5K6VN9CxuZ6l0iXbNns1Ufob/GPAVqeZ8dj06NO
HMRJU/6sZh+IfBN6zmkYm/zkKz196XwnvHcjTtAtKwAt9QjwLdhkOcp4DEjxlot9IUwJiosBmK91
p00OjNanC78t7oeOAMKOhuBmcia+yXIP9At/QpllgOEq6ALOCxWkjZWXs+8O77ufJEumAzSb9H2e
FMA4g099z4QCUAjUpzvQVlDqI4AxyYx8hh0lB3IhZNl9GQwIwFnTbSg02T85rS+2famou7riEVTe
yUYCa7eCcVVJoggSYD7xGBKL/Weg1LJPMySsgE+TNTu5aGU/5TOuz6zu+h2oRyjHgWbyUCRs2qOG
e4sL52VvW2lfomEi3btjdFbOvTbDoxs597AY2l2PSwt3IFtiWWuDjDJyo7M//AAtYWtS4ID9x2pc
jR6XGPTeWFqZXekDs45iTwiTkOns426xqSo0syT9C6qS3szepDaApcEgRvUvrhe9TpHot3mwptzy
j2j6/z+A2TKac2DQxKzVFKdwcj039SQfu1mbn6GXyi0yk99uIdnOS3FZpsxP90mtgAfzZ5C4vGIw
9+mQABIpOhyXactWjrP3QyqzZdGq2u/oTMMJpNJxT735XCm5kkO8f1JCs+2/J2WCNB1wQCQtfH71
U30e+69jzW5Q/A5d5ltHweADAT15rYhNjTYqKrWHHkCTxPfo4ZYFyWwFzDaligGHZWIgf3bT9Mef
1W4MfnVjtrK5F4bH1kQDXmVokAjR2PH8ZyNLeIc4QCI6xcrwX9b1O8vNVsFUJR8lsnkTZ1A7/tB4
NAVJgAGxTkBF2re0RH8C7RnIOI0w/b4+aO9SlF3GrUqGSdEVxu0wj90UqJ9oLnayGo5K9V+DJk1Q
5G9/3fYiK9UuWYOrF1w7Yid6mEBOAmtp4yQoIc6gdybZSlBaGsLL1L3J9UZYdZGqj0Sclujbb9Au
TF4VQOJoLZeK3APYMd4nLqXf0J1jNyVozJZQSwPXFRKgj7ii4lwWE3pML+m0pmG8tOisAwXIYKqL
SM2xP0UnwL/uaAKIOKErQiFLj7e2vCPQRdcqDM51Wu6KFlDkfkfWHE8XQhW3trwuykjDjCmAOP7w
AbTWR7/L764vp3fVsxFObOU0MKrBwQB+EaM+PaVF9gjYKIo2zpEYvg/76KVvJKoBHTKvzmFHOfQr
I/b+ucdsVTVkntJTQTHHzdig3gBm+t08BMCb5tQD99KIfGVrksscvBMPbH019AVnIozBHVJX9JjM
jrqT2qnhH1t9SYqielQJTKFHY7wTYNv1pqGh89gDm4eL/WjW7jdLI23LsHlh34CsHZp4cs1900GK
oW6xv5JDUbnJV+iCMVxLoALXzwWQ3Z5I7no+qe31eV7Y0LY2mykk6MoaQb0FyVVMX6gbgR43nrX6
OYinPl8TElzYB8wKHKCl9Hqoyxkm32MNcHA/b+WUEFDzq9vChC3VBkyrZrOCVAabvmv3d43iSeCs
WfIu/XwrSgwSmC2VtSEY9p8DHwwQwjdVsuaFvbCPmRUkXCIKVaZDeNaJeaZ9dMfr4cb5tUIE9IdQ
IR6CMZ4hZAfPqD4zKEm3ZBsVpv4ZysT97tWOPvve3K0llgtnHrPyYlZFcItIISU1U7FR7ndhvkTq
ryN/Bfmf66t2YTpsubZAezXgQ0CaDYBMPdYOWGQO6uAMV7GVZGdhSmzJtpCDUeKDERS7kn5BIg4i
if5+/cf/EwN6J+7Yem0uwo5XdVipLjQrdiA4TgB9dXLrMf2nCADTcnLlbsPJxWXS9cvjMEnyIcTl
/MyBeXgAf/B1AhTxTgH48m1Au31j1AgyqTsPe5Dv9Ksc82iPXp97GqHhs4mg6L3mXrM08laa4RHc
bGeNpVrx+QW6hTETEWB56Zrfz9LzL39/k2DQAIqH7ajnWA6pgSKF2rtuBK8wUHuujz5fOF/+lVLe
vEG1QwDZy8rAK6x1vld99tswoT8C6BhAn6sb/jbGVEe/CB88FprdVHXifgo7DfKJG32r4S4KhHLg
QtywLJ4TcP++g4MLBC9N9MPoJ/JHA2YGpAAM6PlEZ1spKQVdqvwFvKXYz2VdbvtiAFXGGPLFG8pi
G/TG/B2QdxwLwO0+QBGg3UvgdO58jQ5tB2rlto16eao9U8cu8X+mHWAmvE6aUxIJ1GSAA+xjYAEz
CTECPNrzKFDjUdg8+6w5Z6CD8rFxnysJFRhDS/Gj0a0pAOuEWRaHfs629YZoWjlWl2bQCpVR6Y1N
6HdNPLrfJhcQoUbtuunv9dlb2pZWpNSF6ZLKaWRMW7iU4WsBb4Nqy01C3hDjtKLlGNV5BKFG/zxi
Mn24ukWOc+Mvt4JiEBZACGWpFzuQYjkkM9htvszXjD/edcBDumYL3vnJ7KIjH4LyGVU7VEk2WUd2
fftSjC50EcINmEl3I5vPEUG4KEp9EsNHZcxegFXVSH00BkRNMEwy3u1NxB5TpzgWM2phOOg6NGH4
GnZjYQZt4byctyhJmTE4OzVvNsafQcAsb0sBbM27DnocE0BhJh5rtekJ1N2Gz7yb1iLH++miZ4W+
HiqGooXE9RmpUv4wsLQGT8grzoms9Jpq38Lm8azwlwE+DVEBGZyL4jTOH8B4rejP61tn4VT+t3Le
xL08GrgQl0d3atgmIwggAvoLCnIa3+toTYp06fdbm3+EDrv2Jtc/E1E/Bn35RWpyHMvgeP0blhaP
tf0DL4CSBqtxFWxQEGsleKZz/3rbs629r1E6bJDnmZhALCpzf7TlClppaeCtnV8yFzporRnihrm7
Mgcx2G82bvTRVQJtwnSl1bYw8rbUXYDe/TBCjCC+oL1D8qrFXzgvXx8a8q8P9U7KYkvcIegaTkKp
Y88B9bN1fXkCw3IEiR60JWfHBWAnqHzPk96SgXg7mpf9qdSQPorYnMU0v4OQtXfs0ra5kz04YxGo
8v52oJdyEgC97mZMnBRVBHCHQASnbT9tfIhjQe+pZjnYhGMkjiMocN8SV34dM2D7wPMw+9Rt5MGF
ZtAuCp3xgOMzfPL9jqCygqYEKjuybL9GPKm2AfNKtQOv1pvuay0gQQBwWruHagh/KUB72HlgGW8A
MS3vFRd5XOaBOFFg8/ddx8a/RRqIHzqDfGfApdiDEyBwbhceurJyegFzn0O3I0lgqt1BPOqDISlw
B0FTAXk88LSKtVP4d42b8SNk8dKXEXpMd2IkCfSPdAAZj2zaJUVV35UDREvanEPEBE6p20H3w4kI
yCjTvAAnEDBGONczNRz7amDHBpSjGuL7wPbiOuJFPQRCEnXfNxWozyMHR6yhThOn1FOfwJgEmxN4
LDRaEuGfHG6CVwdQn30y9gbySp7ZRzV4gkHt9y+Qca4OLA3CfUc1qG+A7QsoOE0texY98aEAI/gD
03kAg+yiOhWhpp8TbwYxOzAKsFOHlNPPsppmSMbPkI1xK/GQgeu4l6Oqnkgt6oNirvukJQ/OlU7Y
pkV0glCm8mp0cOQEfbMWWG4WenSfdoN4BMmseIDyWfMHqmloizRyLiAqBkvzbh8EfnMqpyA6e5AY
eO7CDhpWZaRQxWaZSvckMDTdVwaYezgCqa2D6/xrN0oHv5O5w6ZW4Gk/OF4EpHnZVCIDvQQE7EzD
m642TnYAvvnfFQDY6gHUUQqe3pG0nd4Tn7cvZe3xX7w17r5MkhEy3n7YXAgWUf5ZZmDobLoxpB/a
SOE+igoDaGrlPI8vc2QUmAYGLAeIfQ1Ypbs2eHEYzloaOeyX7obuY9mT/OCWTftFJPkntDDM0etM
ze/8TIPsEmboqs9zv1VppU5FM77Onj/7kINTIHo77liBvwjg3LaTCeWQ8DEM0AxGAOcv0uEmZWKX
kUu8fnO2MNTQ4LUGxJOgzrBt5vBYUu8zvzjHXI9AS9HNOlegnISuJDT3Yg+i08OEq0Eq5T7xAC6/
/oKFW8G/GtGbLwAXxhtY7vBzC2wN5Nu0PEOfDIIZQQBWZpIlK3W1hRPsXxHozXuqyfhdOo8COoZD
+hN0NngSdlngreQoS4+3zpocZA5QQwi0FVnhwSxG1HfQ7PZ2Nw2SjRl2eGgMcOf8DC0PyHRsU6RA
HnmctLvy8xem2QYMZ4bCKrrg7AwZCA+Fvi56EGvX7qVnX47nNyOPBnk5emEB1VygxZ8NgLB/Jidx
dzrK+EqOv1BM+ycW/eYVXjpNohWAACkDqSkxhV/BwEZMI9mpIM4TQNzH0le3pRXESkcjAcZRz4CI
z/lX0AS2Eo06liOn60DZqNXK0b+0oC6j+eaTQP/k2Ww61O1qaFM0Fwngvpn6H9cX1MKAudY3QNIU
xScwkWOPz2M8kAz80wyguRrY9D3D5ti0c282QVTJFYHmhX3uWt9DgyYIeOWjmtoN9zUBlTEi6tcY
qjtV3uIijLuYDbQGLapPHAg9xBnkjb9wbzQvqm0ccI4E39Msc1ZSvgU8ILMB1zhnUaqGFXzMgxD0
UVA59zII6FbmBAJrohzzz5EIorhJwEQC6iPdaynXnEkXVoZr5eI1gVjdGAKM6EE3qB0vpNAI/abr
C+N9eBdzrWTcS0tWyanEeZ5ADjaRc78bXfnbjZKtDvFKZJti9B6gAPDn+gsv8/9OgutagbPJgISY
KCCcFA7iJ+KPJydCPgr/3m5//Q3vr7wosMarCttQhi1SlHH6TKD61sAYM2o/Dv3f689/fy/BH+2/
O9X3RVYkQw28AIQvUAIY6L6EVhqYdMLbgD5T/nQklXezF+p5ZZbeH7TItsIrBZDOQobwtQgfmffA
erUFJn/lLFgYL9sIrzFqYs6E+EZc+RrK9i7N4Gvaic8VG1c20MLvt13wOMzvwrEELq5I9HZkLBa8
/aKq7EZcsG1xZ7yKe8i+gnOkUNeF8q5vXnmWy0/gyRt320M1+MbBugzimzANlnQbgZsFvRKU3Btc
d6pAbjird8H46fryev8WG9mWq8LJ2olX2CATQ82gGjeVq6Ev97VVzgb/c2VFLb3lEmzefAfnUOSr
agLBdtL8BDrsQUVVd4jc8etQDGD40uFw/XOWpp5aL5p4O5gspXGIK9VGOhXU4bpqGzruytG29AJr
uzNTANTpoI2JIuunAsqDHWiHfOXsX9ob1l5nZvSD1sV0U7BUSu1txvBHyu+1s5YOL/16KxwOJOon
USrQ7VJ+56ZQPDAtfCLz5PX68C98gA31mJ2sgP0Khn+ucraNOt09QEMf6lVNo46Vq25xbQVEy4Z8
wAMYVGqEvHNIv0Jkbasa2MOq/EidP9c/ZGGgbHzH2KkxU7mY4zED+hWKib+ilH8VYq30sjRQl7+/
2RAJroA6Tb3ojP9sGhj5OfpvJbN9M698wL8K8f+ffBG/fNmbN4CWy2e3MCL2gSr/iLp09wyCD0Qn
Mo+eULhqz/4INaYZACzwNru8ACuN5/scDYsdtC2do3RCfpRdyY9ZUPj3ZYKugkNUvg0pMdVGA5+4
mUUK8nGdkhOKBACndDAymKWjdjnrpkczQdGjGtLoFSeUB+Ezld2Gv4js5roRRgFCOsMeICtmgCrl
tyKncg/57/31BbAwQXYDvaUQfJOXFHbIytdET08lUuS5T6FzWbO1svBCWLS7546TFsWc1QCpRI/C
G6H0aTaF+0iGJ5PfVluN7P55JcLIV4PvxW0BZeleQvZ0Sr0v10fpXWdnbETb5wxkBjAlOAxjKHBq
J0lVsSvYgNxO9dycKlPoj4nJ5ecSGlbQawaedFZd+wwaTfvHdG16AOsPSoG4o0NcmaAWuRlJG0C+
KoNsABnS05iSoD10DBZYWR9AFff6D1/a39aBxNKiB995hAEHjf42gc52uELA8pev1AOWnm+dQ1Q1
aTTrBBBIRrtjhTrV3oXg0YlSJ1k5U5deYZ1EUO2YJ0440AWhc8j6i7B7nn6Fxdmwuz5GC6vThiEV
Jh+L2scLoHY8nAwak4+pZJ91KYZNlyI41BDqve1YtWFJqNyWOp1xMI3zQ8Z+Im+HztMaSGXhQ2zo
Ea6jkLxKehG3EtJonsk2EYW6WRSXyfcsXdvMl6XzTsC1YUcaIxVqhcMbUx5uk7CIe8HX6FoLk21D
SRJ3FKGG+nGswbwiGl5wEFEpP12f6IUrBrPSjpnj1gEpJRH3Yc++u02pv9fh6HymqOJ2ByiEljWU
jOvul0sNQOPXX7oQYG1LpWqUCAIMSXQ7dttypukOYeQICtRjXuQfr79jYUo8a4vM3EPAdoEMlV5A
QKvUDVQv1pzVFqbkX0h8c8AiLEmVeD4/w0/C22Zhu4dKQL4XBEXv6z9/6Q1Wtkb8gdBWtv65j/Ru
MO2dX5gdhHFWEHkLj7dbSxx9ZadWrI7TnsI6Acrfc73nw21Pt9FCZdsbz8PVGOTJGcq5v0sCLQf5
ctPI2EChgiKP1T04rTSYzmkSfC2L4c7N1uCwC2vTRgm5tJmqoEQHwwtehvoV9o57Dd2mCuWK679/
YWHaUCFQJ6ui1sTEdBzQhIFmNNXgAVx/+MK80stXvVmYYxhlAYcz0TnzoYDEwy9j4ObYwOUKqW1p
dC7vffN83SYz4C4YHUdoVFI+BEMCfb6/ZbOya5eefxm0N8/3BZSaYEQwx1BYTaBkTsuX2X+qnXpl
8BeOA2qdzbnyq9oBY+4c1BqaoVNw76gQgB63fIT210tSVStFyaWJsMKPNBk4XE4DUJWo3C0vgiMl
Yw0nojWU59IysgI3NFE6QSHYGg9VuqmKZ3A4blxDVujxPPB0FcU1N/W4t1XRfNcSRAj4/d42Njaw
BdKkuUDHBFobCBSfqolk27b1zWkq+/Zw0z6wISlcQDRBmMvwc/UYev2PVpQ/oMO+8viFZWSjUuox
myWKvibu+zA6zSNtdoNTepssU9MZyCso2HH58/qnLGwJG6MCX42KwqlmjqP6iaQucGf3IaSeZLlW
0lpYqjZABc5FCk5fl4jHmk2VNds+DGF5s5YbLT3e2tJJVne+IIBGen2wVeCS9hxIyHmtvLTweBvG
kPRaB4nSoO6iNgdVX17jhgF4XRZA3ej6DCxsNbsHlHdDlM6M1DGcWtGpPwiQ7m578mXO34Q7A7Px
GeAOYMN1l2zCnsK5xlmL1Us/+zJibx5egiQZQCO0jqGNCInCz87w6/qvXsgZ7dZwkfMSXgw5chO3
v0iIP04wioM9goZYltnRpPK26OGfrr9saX6tiA2PozRvi7KL03wiKCYBBQGrLWfnKrZSeVsA70Z2
o5igzkN4A5jQCKngg18F2SbPVbKpwal8kVHPTxA+FHGdouOfThk9N6MvD0MLH9rUTwHLTWp9GEPX
h5FR2oZ3PgrCu5J7YMwmWdZC+TyrvyIyePCDgvYpMqN0p3QZfbo+QgvzbHdYhwRu45Tp7uJbCz+E
lmZ7tFr67W1Pv4TAN6sICok51iXvYlDBt2HbfRcO+3r90QtTa7cKxyjUmSsoP8PQ78A8mBLO428G
bfrbHm+tf4BxW8YUWtu00T0CGrBAsPTbzWrtCF6IzHbjn5fSAJsIlkcGfDZ0ZJGmb+AiAJXdbGXw
F0bIVgzrgYHpYU4DAqBLfzktsEXK485Ook28vz5ICw1HkE//O7/weevAE2c4ylD33IpaQAMffZoD
IIUllNQjiEI6Y7mPxio/p8QQiCzDVvT6yxcG0O6qJr1T624aTAwSb5lA3pu9qqbdmuTbbc+3Ygd4
MNA4avsu1hMKnQTaxTsu2xpSIV14CNricNtrrFzPdzstsx5AkwLSv0G5SYp05xb3edOuHEALy8Bu
nfazzuFN2OMum6iNrB+RcYt87fhfCh9Wuscjp1dlARBFjmK6AQtJJGplB75/UIS2elU48gn+YkWD
+fV8yGSCAz8QvxUbx/HnExgO0PKOkumj7ot5hTL7/teEtqpVB/hHHsooOgsSJM+un2R7UozRyge9
n/eFtogVHZLB8ZRIztEEXL5Hdwl/gWoT9EXhdzavMeKXvsHKChJopLozBWRm7uD4BRgi5I6Ut3I3
X3q4FRWphOsNrL8YIskH5kR/Zif8fX0bLA3O5Y1vToqIQBSjhIdbXHHqgLfon3CvdbeQn4KQcqI+
VP5t5CpoRlhvyqsc5/XconauHwQd7kYnXNnLS8Nj7eXSHSmLRNsA3wrJWCW9BP4Yxe76CL2/j0Nb
zWroOtge1oCbw6fOB6Qn4ubBb2plNpVT/r3+jssi+f9SJNQE/js2KsLVCqIeyZngWkWLbgejkQ2M
ETbpmszkwhtsySq/qOumbx0SZz54M4Ju+9w7hwCIBmLlyvM+VATavP/9hgzFlplPE1THpQYWUrEK
QWl0t7WBWAEvCRyV3F9wGPiZ9LfRRKDt/d9XOqb34bScVLEzJ1m0nXKpIKQ4VtNNU++G1pJtQq3T
2k3leWgu6BdklwEE8WDkt6Yk9v6suLYqjSl7JXvOuvNYz3sWfSGy2dL0aY6+XF9X769dN7TqDdnc
DBOF/dlZ5/eVi4ui+AVw+Eqe8/6uc23ZjWoKSAeouzzDnKd+7B34sAlU51fG/v1jyLVlNyDjNRfl
OOrzBL+r1PuaE2ebhmTTBweWHHC1W7lILHzFP7m1twEwhOBzNVX63MBBYgvBLxUL5OSH6xOw9HRr
hWY+WGeDiGAmWmn1BM8NdoZG+FqyvLB8bFkvV8OYzptgSR264IM7Ei4IXQcv57mD7EC4RiNdWES2
xBfYSTorZ9OeRUpPDZ/LLYxGSkD6p1/XB+n9yOEGl8F7MwV+wHyf4hZ3bjyI2Jm8g4xBTYNyXyua
/wTXx9+GXftTjpCzo22m10gyS0vM2t609qG9XKVAbzdwUhTl8CvqW9iczQ14Vj6K05DTRjhzwtuu
Za4NPRuTkMAjDrbskQtmRNqE/b4dvWalQre01qzNziCUVJbaiLOmFTwXs665a9ssPF2fpKWnW0eU
1lDVUdDnPjdBnu47KA488YhVKwiwhRsN5KH/uwZY2Osg1SK4o3L6DfeyaRPW/Bludx8JhKLgndXd
Jf34ALOc37jLrsHZ389+XBt4hopA6URw0DwnPC5hauMrKPHSJ2+eTnARXKkXLeyf/0Of+VkP9zUu
ICBEs6dJQB0EDkYwn85CtSbhs/SOS4R4s4XStiOj608KLgufp+QA2b1N1FU3fsDlpW8eDpIq7Hmo
08aTl87H1oN0Rpqz+kH6hbfyioXVZSsQFXUzaK7gEgH51weV+ndRQFcuF96/m8v/Z1eurSREJatA
Uamicw3wgwMUa0WfaAKy0kZX5fAMARi5bcXsb0HZaI4pg+wMygG9hLxE2u+YX2bjRsLk+Vjlvfct
dDs6PJi5ReFgcKXsTp7rVx9HpLPu1nii+g0ByUZufBiGPlIPSBw4GMPkPamkjAnAPdCLTcdhAwFJ
90FxuLPNHRTFTeKm2ymBJYQPb6kJZASPPanKN4d6FurZTQYR68rNH0reBWdKihb4C3osO8k/VEWS
b6vBm2CswKODGSnO45yST71E69+dwSlNGIe+PxvH7JPIcvagJsmgq+HBRYBU/ssIK9ItieofUZ4m
P7mC96VyYVbgUtc9zr5DfsMz1HmddEt/+NA4O+ROwcaDw51sD4OJ8CPxJG8ea15McC5op+FiykYe
XadpDjU4zWTb9w5y8yIXxoMOTlje89QNwm3a8AFGfMnof85Th0DWzIHD4hyl3kOHI2GHyKzA7QLy
cFP4ZUFj9HDbS02D7hvZNI88ExJW1hE7c2iAPiXG0w8JvMn2iQFxaGwNf9BTGH2AJ4J/B2PyKu4L
+FglQ8o/dVCu20NgpIghSEePBqpu3yEgV1XoYEF4qC1Q9xO8K+/yslGHRCT1r0qP7n6I4FUQQJrg
jgCNd9QQCDgGs5edKPB6P0PmwG4t4+m+JFAf3cNSG/LAGkhjCjGDV570zVfcqoCCcqUG23uC9n+s
+hH8XqcHi8xDBxD/NCGot+fPoQ/4F6x6YQ8u/ItRDG9rP4crgoF1Y1Nj8YFveGClco6Q+xnBlANt
pvGT5OipGTklTBvvSA+j+aIbzb38H2fXtRypzm6fiCoQQoJboIMbu5094YYaTyBJBJEET39Wz9Vs
jmnq977ZVZ4qGhS/sAJ49VHNkvQMR+v8CE0TmJnTmoZmZYPEiURnfHNhRQo/I6IfEzW7+zFmoElq
YvO9ypwGjCawrEIowKZRIWkRVLAk97OkBE+AmWw3IHPcozyYBNxpYJukBpjZwRebwN+jj0OwtHhg
9IV1bzRJsqsMBdMYM9XfWlgrwYgkVbcaRlyn2o6tmzyrRhUoC+T1dLbZALNj3u0ZG/TeQQX7Wwt/
orBu7DaqW64gvlt5v72iqM+oGY0pSrbQW8ItO7bwUNQwegt0DZs7v4SvGKjwcyJq39FU7AlM5sF4
ZPOX2YaTdAxpsOcBwtpneBXAjotNMiqQ3ownD5gaA5eE7HZllpo3bUUkPHuA665BMDmQOq2e2STg
SwQ3ggBBZbEfjSF/hkaggJYtgz1mmjwl2ITgy7ocvmGFBTdox4CDTvKHMcaReA8GD2HpNoUC3hFw
MIs5ZPtnWMhouD7JLi9DrSxg8+QIj2g2ucmNZffu78ymiRnVtWYuPI5c+5CakOf0vCkJ4XnjUnjO
ECuGN7c2QaZymp8WYF6hC0sQmIdk5S4rYIUCXFW/v2wtuNsqDyh16GLRGr5s1fuUA5arB53B05kq
ED5Zg7pclf6OYUnxLTe9+SWd8+ooaT3+1qw175gryLuE8Cb4llUJXz8onaa9nO8FcEPBZDc1tIQs
7y7L0/yQeG67n+O5QUaawqEWFvW6uwOW0/JHpyXH2HEheFyImO+tpjaFb2tYecAMrW7eCewQ2Y2B
/8FY1tNozif5AN+BbCTFXQdyH2zF5hGoNVibdTSyOZpDG1HRyr37/zBE/WRVBu+biI3d6Julq0OY
zsJNR4r0cD3wWvuJRQqhFKd52lVNVFTJHiiNqOZTBIGvz2UoS9wktxPuDYCKQpwytgENdQ50APPn
+ruvJChLvKRjFw4O8biOXPMlw7qCy1/Y6Qx2ZuXnAoclWtKG3JniImkiDsPtzvPugD3eKLqtDPxS
JTDxJATP8ik+OS28YMCA6ID1ZJiGTVLXyvAspQJRsY87XZYxSib6QJv4fQDJN4Bf3c9YqC3lobXQ
ahG4w+IAflRx30Zwa35wKUx+Jr0xQivh8xI9TqEga1RUNpEagulOwfUjDxE682F3ffmsvPoSNd7J
3DDmGv4eupY/CflDC/Z8/ckrc7uEi9PBLM12oE1UOplf9XmQmiCpG1uJ3srE/tW8+SdiTkxJXNws
WJXCfiza+ehkch+30w+7TjbC2rWxuXzZPz+hUrgpjzRuIqP76mQvvHy/PjJrz738/Z/nVpMnWyjI
NlHdzI/a029Wlzxdf/TaqCzy7WFEHdWCqkakQO8m7q1I5Y0nzvU4bayXtVkl/333riognwWX+whh
cu6+SH7QzsP1d18blkVyrfo6deBE30Qe+VM2z2SLh7w2JovdWeGOahMjV9HIn1EQ2EODLKy6+OAA
HvypN1+CaXHBG0YxWk3UI2n3ofVP/D4vNlYh+1vt+yC5WgJdVd+MSQ8vrpsuHow9CIPJmxaVe+zt
Md+PVlLs2ppoOJallRXMTp4+5hWsgwHwLOBTBc17uGl5pY7cJu4eDHBd9tBKsu4HlvBvkJ0VP2wY
K9wVYGq9zHUq4Y6IwnI96PROotR7znRf7UD5nw92q+bTQJR9l/F2Tnwb+DDiz2VZQ0WgH6zfU2VA
ZyI3/shsnN5rEAHDroCnfWhqd6zAa6QUXnjMhUEu6yFsnYOJdImz3J4j3xXlzZyV403X2EQE9Wzp
c5qS3A20p2pMGzPjABKN866cuTp42k737kzhZEy6BuB6qO7h2SVwudQeIHcAZG4IPwa9S0DkaIVp
wBQdGWbPDKhH5jN/n22hb6dYw2qAQcfdGuah8a1EA3cLl2WITLOxuEPTY/6mODI79Ptr5teDlMd0
gArZAa1N+ztEw6HGjLq/3ousQQriZbnpx7VoIeOQxOd0yrxDPln50wwJ59Byu8LwPZ6ndy326sWa
TsL2ET3z71Bshd1XJ/gxT+HomDgN/IbddPjpwLt4D5NSC3UzLV4mRJyhNScezJwn+4S02v5p2UYe
ed4IZQr4JYeNShjYy3lJ9yJtBPLYboRIuMVn6IMbcRIIXk9BOlW/M+TAPyZop50AiaFPkpn10Uk9
GpgGyb7lDLASogz+Br76CLfXNutCgS8KHZkhruYDALj4q19CkhPOtL1zKHjCnx04cyDQyeqjW2ow
50fLcGHA2tD0Rw+Rs8v9635tSJu6flozKC8aQzmcaZyXBxi0operRqieQ8L9HGdVfISNGr+pJ2gi
hzp2UBgVsbIjvGYOzzC40po7mPXKKqgrPpY7nhSQp1BuUUa4ONWJOY5+1Drpd7NVzPsiVw1sJkin
Or/yaPuNWBTytEWnvC8cW2rwCTbvm6dLds89hevWcsT3fDa9Px3URH5OqFjeowyYS59wUr+yptQv
ljTh0AbO7iz2ju0ySNNzioSnV7UPLGh7RnWkPfXOZQXMTgltB9t76CtmQsQcniADuPR7UXBr5yhY
Cftc2RNc40dj35ZTfTSHuAlLmouTLSkghxXTBvJXuzgpF9AWaqlsXyoFPCWyNHiCxQ5qE406ct51
t8PFqZhZukFW5eiDE8/5TnoNlDYUuyQZ0Foppw4JOWRRbksC0RWbm+NBaSWOqiloODkKTtowYPwK
R164WiRVaYXDVEEP1Wz18JhDyQZS2XP3eEkrHnBSzej4W1PYdDkclSGMAg3GxoNluiu6EnIEcf7E
+OgM0Etj08G1MrMK0sRtoAhDxr2O5/autFpxg4zQfUmR++/BYte/EoojB5lM77cjM/Bc3cFfua3r
19TlzndRDjQcqny4kybjO8Il0IBGlwC9oZsYUy613TxKd4JacGHDGhVyy1CaMywG5bseJCl0uibQ
jajrw2xcnmB9NwdAFxiPTe8K+PoZyj3A4X7+QcxRHGG/SfaxLehXJUf5DififCdw4B0Kz5yfizSO
38yZ5zeDBam6MvWcGsUGKm4z+M0+EtiInjOYNj+kVTaEhemxox4KfYpNTG+Ts+RemulwBMwFavZk
Mo4mIGtw007Yu2vozp+HufshinT248w2E39uGhYkMfzzeFXnu6k1q1d07OB12NsqD8rKTU4Sp/W+
piiJFaTEKjdHZK/UmOSu1mW8z3M7fZVTPIN/5Ghwf7Qt/MlsRoSGfx0LoZjWo2LbQNkHalp1coQk
vAogkfziWj1I3jAVx4FuQs6HtvFNxan34FbwTPBBtFOOX7qi2SvoasC6J9cPCtQfH8n1dPYEK+5y
z9QypJrT/UhthUoLS8GdMjEtY0JvTZi9v8SxKV56ASydBRe0kHkke6VmJw4OS2BWAuT+ndWZyaMc
s2wvS+W1h5ZU8ovRwisscLD5oMRGUZegQh1i9DB/wni0R92OtvBaV+QIyA8c0ytsASLLIhAyZsey
BWjNzIzhgNlt/MzIAEy3YL8nBsSyIhMx8W0XfuF9C3tXn8sGINdR9qh0jvwtH3CeZPmlnF9S6FPm
1GpuwYMavow104igYqgOVUAzTJolQQUC7ZeamuPO6uE/4CYGO4ysTb7KeCpuLd6nhy6uhqc6k3aY
wMHqOGrWhSak+X04eUOlpCTtCYpVIjIoARSDE3faMVrQfSy9OSgu0k6Xiqq1hydvFwzZKE5jqu0A
TvPxYfQICA8VzhbDm9+tliXfwdTSu4oYzg7/GMOKGQgSgJ8U1pVyQ4f38B5HLHUPgSnUalvTUL9S
UY7HLlHOG+4fEsVlbUN7fMApskeH48UydLNLYrMmYalzOCXxIhUPRTfqfQWG/S2q7KByxwMRKNY1
3Q/sD/o1J3C3EJPEtqZD/dSMLbmJMwmrCpMAhWipKfRie3pC++QIhx9xQLQ0YOU09BZ7lz5An4j9
7FDnCysknDteVPURBcfh3hN2c8zj2A5KO60PempdeKKSaa+kY5zT2oAHe9EZZwSm1hHiUDPsy3V7
37h1/JDlufEMN9/mtctgmNHrrgQrpX5IhUAlFR43Ia6G7GDSsr1c6/1tDjvdvcaSPFIIQqEqHA+h
FeNaVzRrb4XXuN8gNaWykKVa3gqr9O66gfVInPJ+ryej+wV5bVjRJSx7KCzi3M/wE94T1M7fmqqS
P+C5a/nwjCp2E6TK9jIt7EdmOtYjzwvoY44k/z1BgRm26MKNupY9OUWT7+qEZofKVdVtMhHr2bZq
41dsV+J50BKWyXDg0HuFk+bsZRW/74QFHRFq9T/gd0v+8N4lJ3yw3pkqrm/SPKZPKBZ4B2+eplfa
gjPLNKG/BqecvgFzbu3cTsV7tKJKaMXU5A7Od+xnGXfFnTOU82uCYmyCxlo5POcD9Onroez+4JqH
ACawxuJHnrX145AxUJcwu+SJFSZQqaMcBttviwSlQw9OWSb8VWth7yjM5Uc/GeIShaOqhpEVJy3q
XhYtzyly9XOnCu9cSqO/nQpKdqBuGq+Nhn7NCMBL48+AvKIUODIZSpv3J6g99dCpFSkH8Ii5Y9jD
Y+QVFMwKa72qb4pGtmHaOsMDmhapX8ITMj9khomipyBvlgmTmlJD5da1K/cAm2UZTK2wHstBizso
kdmHVthY4nll34JxAYf10k3OGZnQIQGO4cA713koSFy8JlpQwPWYGnYJHZ2dp4whxOVs/xiozXGD
cCjjaRSKj0pX3sPYmXZYEIOiXK+raYfx837Fac6fUbfWl3ZMt3MYsW7zHlR+H/oa4PgOnvnVzTow
lATE72BxR27cllk3g+hSgsmDoiYpk+S+yEypfKFcjd5KbIV1psvQsBz65IzQONgRlNPvs56zs6dM
82JXP+6yru13VUyT+yp1srPBjGw/5z3/ZWR25aOUDWtuHA703lRGSCGw5gNcmT9wBJznAWn579ac
hAcUMVzE4Yvd3TgTasUw+QCPMa6VvksQ6j0KWOSFZWMUj63hERqmiKpwxnfwAh6mg81tdiBx6R5s
OjWPKFfQF5LDd1EUzrzLad0fJoWmkm4kAVvfMRC2W2n9u681fchg5h40fc+eJuj/wfA6sTMnpJWX
b0BAV/LsJf+QwJrESWICT3chg3b6it6gj8V0PV9de/giI7ZHy2xT2H1GLIYgRHUq1a8h32gzr2Tb
SxpaiwLwZGg8u8M6xNEf2Nx3k7DvtrwbV8oESyJaVRETWlBeE8EX7eSm6T3XW+zetUcv6sCNqk0a
KwN1YO+Max8ZyEYtbO3Bl8H6p+Izzy31tAHwGTONUz87r7XMNopJKwVC+zLH/zw6axq0FqAdeCoM
eoJW9pciFrfoFQjfm+yXJs43PmFlzSy1pF0IR4O7laoIRZoQSILAZmfYeV9fkGuLZlG2Qn3WQ24I
waAMkeZIgHIyvlWVG8xmsrv+C2uvv6hbTdUAlZ30Ii5RIn+0wQXoCnU/msMWO2zFYsFcCir3Bkzn
1YA+RRf7cocEqgjSUL6ybzyApCXC1WmrIISZ/aAcZC92b2y2Htdt2USihSF07RdIkBwDx5H4HNcT
dkeLNWUIOEfyREWug2Na9VD3Jr5FZr/YgpOurNolD61r3bF0G1TMYg4598pOTmWmjnll9qE5cu3z
DMWcT838kpMmZWHzegTuIYdH8zTcC5iqF3JD4H5lWS1JaLLvzHwyUZ5v4ueSokvstJBr/By+HaHs
f+fBbF1jsgx2KaF3oZF9YRTiNMaWr+TKobRUSa5SlRsCVjqn1u13BoL0Fhj962P+l2X2wRpdssxL
M0aMjnrjTa5alFBQ7J7DVBfD6KfW4Hx3lWBvsxdDQ1UIJc9zV2bIGMV0AwV5lu1iCnSEIKRFTDsa
v7REEz8Ffg3iP0BbpO24JRixcvAsCevEyk1diN6G4wgkRoogw+EwAV/ByOe6l2SxWRtCajT6XesU
Q+3pNilg6lUbsO1oMkNvDPbKNyw56zIhVBZ95Zzmygyq8aaEBnrLbaQgG7HI2g9cwH3/XDGx6RA4
mtoETuqJ7xa/hPeQTI0vjI0xWlmISx6hyLkLIWFNT4qjlJHb4pg1cuN6XNmgS+lInoEZN8Oq+JSn
T23VB6N3P7XlxtGy9uKL/Tm0rc2Nkc04vIZHEKgfKSpd13fQ2qMvf/9nzKWEw3jSo5KWjO4XUMvh
BiXDzz16cdnavc1HXXfkhLwZotAw4ciU9eP6s9eGe3HNtg30PrhJkBP2ow/lD4gcY9V8TvrNXBLL
BrtLkOVjoaCCD0PIsEapIhuey3hrQtdef7FboYWbtRqi3ieUCnzJsMatby3bGJuVO2/JKIMrKBA1
cU9PCOvhuEwhGDXL4cVj9FQ55R9VbFr4rCyeJfMxQXVioq4FC4T4BzAeQSy3gu+Vo8BcRMgzz1Av
hKD5Cejabo+WkTx6SI/urQFZqMximW8caiszseRAzvNUeMaUWifiul4ALtYQ2Fb6lRve/lMrdamO
mo1OKWvSkBP6pYF2X9h81tXW/bc2TIvd2yc172umyKmtA8Uu1vVf84b5TcU+dyQv5VDBTuQuSnYT
oMKlF8IPdFfGzh6x7atCD+STc7DYzFUpJepU2MyJK4POmyHz9cub440Tbm07LNq9qOXOeQPt7JNZ
vk0NClrHMt87sC1HB2njA9amYbGdO2FoaKB7BKrrNnqkSVipdK/6n0hQP/ER3MN//z2mKcoVjeuB
5xN3iJ+SFy9P7lPxB6ZfQcM3bTo/2gyXX1lcwK1d9oMCZfemNgrExnSwT56XNafU5s1rUUrymEpI
MPsTh20asEDjzshT9NvKEtUc1OEBDSsKKEHPuTneggBj3VQF1BQNoKMDdWll+dgMFNC3QczAhvEG
ZcmuCU0gl4K+7utbASkE4fdj3d5Cc6Q654NVBG7lOE8oY7MdH4cpEKRL3xDg9KhngmE8+k2RdjdU
F0UIR+LO8a2R9CdgZAeMUFWeep66/RHtR9Rje0mPTpV2bwxW8xtp0kfr6zJoi6PKSl2Ix1s5QSOn
AHCy2PdlBzLi+LUCKFENaqPesTY3l7X3z0Vt2dCHgq9QHSl1bFCdzcFsAIx0YwV/dJJfPuLyq/88
HbU+MkCSuo6cGi9tl3tdsU+EAZdHL84oe9baRQkb9PgE/uuOP2/JIKyNyCK+6LKsiBkoBVFafIcy
REjRKe3ol//92L689eJMauSYJj10i6OYQvIjy3Y1f2HOlobm2qsvzqRhnj301MV86obI0F5o9G8p
5Buvv/pfHYhlUnR598VxBHnGKcvc2b3J7ALWWDnIy3sGt4id5BChdIqujjzpoXBcuIhsAjdWzU7C
sDEgMFE9917n7et0AnPRMTYtwrCOPnilJWexsYG5b/LRPM3J/F0UOTghjXkw0CPeWMArI7qkLBIg
vO2K4giG0e2uzZ7B/Anr9vf1EV3ZHUtyouWYcVJdwjXJy2Nj2z+ctv7zuUcvtjV0PBQnWUtOEGwN
4vTB6rdGZO2lLyP1z5Z2k7KjxoARiU09+dBZhEWI9jbuo49uPCwxd7Gp+8Ft4URzCZt49Qaw/yuM
jA+5C1GqHKTy60OzNqWL/d0rk5UUcKBTT6jf5ndgQfi62KLCrRzbS75mLBjQuLAPOk3Nu5jpriY/
Y3Vxz2I7I9uY3LVRWmzzHMjw1AWS6OTyZ+V+L1oPCq0qcLL+5voQrX3EYqfHtrwwYgiUD5qi+eGY
jB6z0jTjELZaqLXkRW+h18P1+/WfW5mRJZGzm+vW7brcPME6PDILB+Y5+siKb9efvrJgl/RNywBi
35UCSREd/NL5btGNB6+99uKGpgCTQyeqtU6TdvgeHZfIafVDqowtgaK1H1huYgM2FZmszFPmDsc5
6y+mS+59Zln76yOzMs1L2qaTz3DWrmbI7Q3V3YBoym8s+7lqkczZ+Ttn5HOhzJK9WXas8NIUe6KD
DsUurcUdz/lhnpTtp55xYhBCuf5BawO22NpTnw9l4RjzCVYUMBEynXjvGR7fOULSw+d+YnGBp3lF
ijnukqgS48ng9IsY4u8Z+wwTEAfg0hpAeqMlnTQZ4V5bn1B4C8E8ewUQeePssy+v+cGFyRc7G13k
ysybGIcfBXEmaY1hnwGvuMu7DgyPEeDAyp+Fzn/wVlsRsuL61UJ0DBkXlRzAv8ukj4pRH9bQt6qD
dKhQZwC4/qir0vOgEwwJuABWoNadIZMJ+EsjRbdCGt19YVPzS+mS9G2enfl3kvXV3u6H8RHMYXJy
LOCUclIPsKknANzNwzT+uj5hK4t8iaBXowCuNLabk6smeC3K7q7I3QfH6/b5OPzhdrrxO5dk5oOR
ZYuR7YjNU4BMmpOujG+xBLRnUDepFg9SegGr9deR8o1ZXDnRlqB6gCEBvKljBZIbCUGISnxLbImM
rz17katZo25wKDjq5M09nCdd0+8s+NJfn4uV/bnE1E+SSqgxQGwA9L6dHbfftRj3ZgZ9uv/9+a7p
uosDMwUJnQC/WUYFUGFlc+J9skv5w/WHfzQyl4dfPuqfwMewhixpmVDRQIrbnOTwtLJ+fu7Rl5/8
59G9B/UcCNLDfcKGJSx/m8pPEb7dpTxFBg1emcOGEaxS5rv63CSv19/4oxDkMhiLY1CPg1lAe5Gd
yMDepEqE7/SgiZUA5pmj2pI9XRvyRaADSgTPKnDcIiMWActA2Bov8JDrn7D28MWGRUe75EaHjnAL
mz8/Naw/fV7urj/7Uj9ZHgYYnmVEUwFDK3oDeqcQ4QrmwjnTwjiA8Xdb9vYZElxhT9p9nbBPXEqX
n1ts2qEuaG40QL3U9Z0Lq/bE/lMA6Xr9Wz7atJeHXw7WfxanFwOZaFpQEoOXHZomPODAuBjjJ1WR
lgoVRu2o0axcGTk2hqQELAZkpGHj3VeW6TLCoSClT5CIcE4WEIwSOBfrj9OCr7K1QNeev9i4uWmW
RJqqgnXIueKNr8EDdZ/M/nNHDl/GMxMFzQAWihEIDplvTvyXA/bX9Wlde/XFDpaOY88mzaGIlNfo
WjlANAFTlvsuiA37DMYQ13/mb3Pjo62w2MMyy3Remuhfo+UPxTaJOx+0yyw50MwtD2NXQqPfm8bI
qAgBscMq7h1L5qjjGWYeXn+HlZ2+DHr6vqrsDlvy1BnyKb+gI6vu5VOPXopSiBR0koJBh94ydQnA
zRgYwJdvrN6PQgrsvKX2BO0H7WUjYCVTlgCfDCY1nR8y/Y1Nz04GpVX4dWz80soeXwpQiKzTneNS
qIdRpVErBzfZbEBGhpn559q8Lrusw3+OETEDk2hOhJ48B6LDpvQ1EHesfbHLp+tTsfYNl7//8wOA
3qRtWeFKAosYidKXGUhUa9w6BdfmYrHTWWnOVkM7qKDlpNonk9XuU3Sqj0LQBlqKMKcNAULObgTy
4l+f+6DF7h/71BRlhw+q6W4ExWO+wNj1GF5/+toHLfa/o4p40jGad4Yo7yaTRgV4WZMugEmGaa4B
GGvf9tbGj63NzeIQyJrEELEJYX0qtIftn5xznt1aefKZQuBlqywucyhd9sLj+Jo4FgdEabdmqyAR
8MkTZBlx6260dE0ujpQVnGM9dw+o+fH6PKwMzZLBivb7aI0u4FANJPspn4J+evacz/XA3GXE7QLB
jSB+xq6bxY7ALCEvh3AuNpSxVu6QJYmVd3NXSwHRwUYeBHnqvd9okbT51suvPX6xoyc3brjj4eVJ
foNW3iODXMR08WaWL58be/rfI0NbnWIUeK1Imf2BMfY2oZbsV2a7UUe7POeDu89Z7OAqnaCUWJkW
LjcID4wcQgluuhVjri2cxQYG2yCOJ7PmEU/FvZzt2Id3cSAv/PDro/NhwR+baukWMxlu23oiLSOm
oX/D4S11RrtohmswLomW2p7fusyLoM6lIZZBkleZKvdeiF7fci7lPevafKcsGDlsXFMrC2LpsTAh
i9EAjNOomirHh6fmT12bD/nAz2aB6tj1z177kcvf/7lHlBRoPFqtEzUS3uTJvZ6eMulCn/3r9eev
zdviqEpYCulrXICRaVxK87/Gog05HPquP33l7ZdcXn4pPyKhodDVZr6Eno4LAAUg375BnI0BWlnV
S0ULF5VhliQejTpnDjIrHOuta2Lt5RephjOztFANXp6xUNJvTQFFt/dqq2O/9vTFxEKzdpAFZGyi
kr1T9VoRULuap8LZwDSsDcvitIIxuZs0ccwiSGGhWyyH2gcKauOWWHv3xUnllGihpeQyMqP0+/jW
gOJ17/5onGHjqFpZlXRxVGEzg4Ni5wgDmAwKagdWdU7k1pL5qAiHk2RJAcdQQ+21mUhkVWAf0fod
cmdgHXug+UCMKw/ivtu4klbCmiXxwATbxVDg60UeiD5QzwDJ+8UBL2yADg/NfrTmVh9sbcAW27hR
WWOOOJAiB1T2ZoSmEeyoQtrPcnd9J6+spyUTwS1ErpsUX2KWKUzentNs4wBamYwlA6GeRJKiuM+i
AdbzN17VgB40yWk3iwaoe6g3gpTpFBtfsTIfS3x/0caoljsVsNhoTu9jVkAJqAT+darRmBQ8J5k/
JG5xTOfU28iaP/4+vmwKmxYfrUlIK2rF0erLQ0mTY63epeyfi3pjP348OXzZF06cObO6GgBw1WUm
SDrxnZrLrS7oytJachV60jMT+SSPaqPz24odY8i1U2crVl5RUnSXbjluYatiRO8i4tgYnah8ZR5q
oJbGBMKdxPATeu/lCgTuLTToWiTxtx3xz52a24zGFGZ/EcnAhOPv2fxewwtVN3dm/ma3P033ocy+
mM29RvzVOk8dkt3ru+gvUvaDGGzJaxClBuWshKdLTbogVfKNWZZfgMACp+XkiE6nz4zuRqv0AIDN
b+3OY5gO7MVMk5vMcva9Ujur4Z8TSnSX5Afa9QZ4Y40VxRlMpSdaPhZZdcOBSbr+uR+vS3dJfRhM
DbmLonSi1DKjuLOPQDq/fu7Rlx3+zxxKz+ycNObo0NYqyHXu83qLfLJyuy05DiM0ydJGdlYkYGmS
u1lgqFtnKHzo+27ELH+dsj5YBkumQwfKce3gqItyauu7VLXFAWLUUMPsYogDgNQfTLUyjgr9g8pv
lFUdDdio3kNJjh6tkekwUdC8AstSpYHIwdMFmNcFRHga/3gzPAFn7mXw50jN59K1zLcZjaZ3ZhlQ
VRirLvmqGm+OiM7Sbzbslx4zMM613zVkvIV8G9sDJW2cE4sbEFCIs7tasvwlzhkkvnXpQvHvczO4
uOM9mc0VbFa7yPAaSLFlkZfQ39cfvUIfcpeMiY5ylAt6WUeiaoZfcUmNfQLxi6M2efsTzH7nrCfh
lMGUVekD9Pb04KPeFD8A3D4exrYHXe36m6wcnkvSiTXQNgd6BKu/rQAHsos32bFn17K3CtZrP7AI
xYTZu7RUrhOBfhIktQ7Kcg464+n66398eblLRkfntB6AtxNkTkvDvmuLmkKMB5JLD9XgDK+CKoG+
dg9J0M/93CKKMeQkcgvwxigWXb9HffSmLSFWqJl+APjyTMdmIzpe6YgsWR7wpfZGDzo/UdHb0NlL
oAp0dkRBQlXWLRTtWweATQpSP68GKIqYzpBuXQEfny58Kc8fq5xVsxObEYWXUaBqciQV3POsqfqp
2y0c5dqPLAZS5FVjjIWyoiL+0gPlmotHil56S35en6iVVbf0w5oLDvUNCJtEuLffMoNMuL+82awh
Sebwz22dJZEFwhylaPOijqZ0essSKKvPQ5oHdppYG7+wcj0t6SzA69lNoSmJDNs5C6f+Bc/HLa3u
j2fAtS4j98/9FDteYxaZHKOmrX5K6E76FfwYIUpBvo5m/Xh9GtY+YLH5i1Sh18bTASJfyX02VfsZ
VNLrj17bIYvT2epnY4xt2FXBTWrfZ+DfM36bTjroM1RRxixA59y32dZwrS0o8t/hmqshrlI7h1xu
Wd3a5fTQlfQ9icVWpLM2HYuSL1A+ZtkltR3FyeQBU2KCnqZl5e3cyz0rZkW78PrAfZxi8CWMshRl
CuHkmUWlhDn5QOK7DvK1njfsMieB4pVOv7Oxfr/+Yx9/Fl+2WrlLM2IquK9xdmO3L5Dy3Znwfxb6
c4KYfNluHXVbA5iOTL8GZJq08lAOr95wI3mzkel//AUIRv478ZIx0ToSyoPzfC6rOzpVT2nPjlZs
b8zHyh5ZEoVMaHBBfhUAahZ/YfyhGrfqwR9PNOoI/33zyawgMUYrEk3VuBeT8Q5RAygIje5tB0FM
e66/M6PYmOe1j7jcz/+cJmhX0Zb1KY36bL6jcHfxLd0er6+hvzThD4LRJTsIOiqQSIfGdpTMpHlu
iHYfbLtwH/LO1a8woXRCr5/Vn6SunTBjXul3F2XfrhBGhuYJg2SIaVAr5B1PdiNctveVLes9KYgH
H0OJmh/vy6Mx2uCj1tR9JM44nSBZNYa6a9wDpH0hzJW0/Z2sOCTJBral0f5x8MK9y5L7Z9DK/+Ps
SpYj1bXgFxEBiHEL1ODCY9tuX78N0d3uBokZDQxf/7J65atbFBHeOhyoJJ1BOjqZiU5/s6zcMQ0o
ysFwv7J/hK6vfA+8ZryfugyvS6KpD9eX8XIEg6rOv0ezDGeoLRBSp12YH6tRJDa6Z3Bt+9rXz4bx
aS5zDToWQsEAZIz1k9tDRysP78p6eP/a57Vo35V9UHmWwLMPCnpdVye5+qcWWwKUa0ujBXfoftYj
NAznNO95GYHO7oFMzi+oNdUbyepSEME+6zVgw89K3xsNcqL9T0+WUeP7oDOpktzeaqS+NIXzCJoD
LkrhhRJZAkq7CyBiTjdAH42a+6byt2rll8z1PIRmroqbykT7Jjk1okypfx94NzZatiHnEQ3Zhq+v
jaEZaZZ7sB/TJSfwZrcA8JTlmPhNVX6bPTD+tQqwJaWMrU7btUXTjFYsQ+uKwGrToWtPUspdqLw7
Y9wKXGu7rhltZYP+pwTfAnop7T7OqjC/XaC4s8NezYe5basNz14bRzPf0kM/HBTM7ZPsUTSEPNvL
HBiPvDDorYmugeseuLYz2gHFq1ECBek7OY25O4OevbiBbMiHKfyDHPs3nw376+Os7YmWb71Kzkou
wLzlnfxtm3Zcl+zHqPiPL31eLxPPRucAiob7bgey86CYUVm9o9bH9Y9fyoLwEL1U3BR9CbzE1KTm
pE5lWxyNPEuuf3plWfS3vH4My9Y1sfxmId6N3Jxjv1zeMz5uPSatDaB5N0RI+4yX3EyJQoWn+ya4
iJi/UWdb+/j575+ygxeS1mMumVIrv7dBswp6vH21WbRcMU29AAxdioLNS9umoLOVR1QDzG9goWxv
rZI7CaFhtQ9a6mw1Qq54m14OZugzKSfbDU5LOH5w2761WUnREUbe/WzpouvbvTaI5tLElpT3/jSg
8Nnsu9kMo8KrUqhb/HJRFr4+xpq1ah4NEEkvuEK7HEgT7q1SvTTU2uAxX9tvzYmrgLtuC7rAEy28
CPysUVmb0eI+X//hFyvy8DO9bAviOtyWLGWmBtR5es8uT44jD3lgfoDWNh4q6+QvcpeF88+52uof
WNkRncMmpCXLIR2wpMz9Odp2AhbSaGDV0XZfN2Z1Tgv6Mfc8q7N5f3ISG298lTMjjBsLGOxDQ+VH
qMj0LyCcl/cAdQ3PzWJYJ1DPkkMfeubL1Cw2YOy2+d00mupRTuZWI/Slq8P5p2jBAHylA19QfEhF
McUu1CmoN0bjMEYgJ76zst8y3Ahra6uqBQa/osxu2tE6EbU0wBB7O4+I12we3zK/29J2XRvk7ACf
Fhb9ym4xOUAeCUlnF5cBL3xg4+AegNqoE4EHjX5jOit2b2sZH+TLdkDRZJFamT0CCqCSmeTvtiu+
cMo+74sWFjj3ud2DKeMEXAr4PvF0/tE0oBLNm6H+dd0MV6LCfyqqUNOZpWzIaWj7jyGgaWeG365/
OlwxcC0qGANQ6UVXQ765m6rIGc/PZ2aMF5gHX2RPVhtAl0X9Jqp8vD7eSl7Qi6heTeaWZ/NyVqb2
oTRqyykOggdOOnBjv31tDO2S7TaVAQx8GZ5Gf04y6UJDika294eOYQTezP31UVbsSi81jr7bmg2U
30/MWW6MvKkinO7ewD8dxNcH+GtBF4KPXmqcoG0+1aMLQa1pMq2k6FBBY9xuXousWCBG3RhOJIiU
XdKgJonLdVM8yMIijxNEE8vIbwfwkLq9e2rBG5eGWeM+h57nDsDgl83/fF+WD3mYVSz2ZlD9Nnj+
SSEUDiDE9d+/YrU6V8xoN0btKmFC8JjdVYVISDls+PTapzWrBXzLcj1TARs8e/KBlhbb84LRjYbv
la/r1Z+ACWuEYB6k4EDDfiOkP96DySDb8ICVyKcXeZ266wZuTiJtQTEbzPUIqqj8Li+sFwLRnw3b
WZnC31fsT+E1U2E9cgGQPkAc4n4uHA+NymwrQ6yZvhZSy3myeDCBYVLa4U0eZC94cDnli3y9bjh/
XeiS4WshdYB8oGGDdRy93K157Ku6SCh4SfZW4/+xhpzujbKz9uUgoQLGKnJTNJ1zdKbMgCRB/1E6
NEvysGQgxlHDkxt25KUFG/FGxLych139LcYs2xJwvGE6tZ1C42BOwYXfv9ST8wTcSsJAbp80I06f
19diZan1gmF4Fl7i/tymLSe3gnkfY90dW7/buASsGKPOJtTPVAG+YpsnXIpvc9DAhN/RngWxv63n
krXffx74kyFaeduDKnghpwDUJj/Apt6cODgyT2Q8P5RfX6O1SZzH/jQGJOgrQDJGntbGrcfaJ9O6
BaPKAQRAG960krTMs5d9GiDntKJ25QFlPM9H6T2jgB9TM8CzUp34Sh2+Ng3NqyRfmhJ4aftEgeLC
dc86YVagYq7UyR/mjdy4th+aa7kUkJkxg4bmwtUjJ/xghs2+qcv99TmsxB1Tu7/YgRxROJXzSSkX
x/Ay5e2wu/7ptU3QYn4TLEURWhzKDZBf5qX7y+PQqwbt8u969qpYOsHr9YFW8q6rUwrNIEOugZRs
U/t/4p9p75320408oOEFx8ef3ovz7D3kj+ZtltrH5+queN0ikr28N+5/SIYWaai5wbhG/dKHfVwG
0K7bEk+9vDOuTsZDbX8q/ZbLNJfsvRzdd8vY4mxb+7Tm4zL08yYnKLEMoNJYPPot8L7EQob6uF4h
R2uRyawCzQScyXpXWNafaunAn+7LDbO6HDyg5vtv32aDWQTMqMeTC5zKPcvI8s0syzlp5oW85bM3
b8SQtXE071Zq9luDDj3EX8s0rMD0DbFpcIXvm8LYKB6s2Y/m22ZNatucGfZh4LFT198H0r0wZm9B
rFbysqvT54RTCKkv2eBU4ah/MoeBPeCPCwUkmi33PQTpDRtysp48jRDWiT3AN6fAjX1DRcLsgLmE
wCwtY3BafSnYQBvx31uXowN9gnhXl+bleBo8csiWacMqVpZSb460Ki5IG+KEA4mmh8atH83c2NmU
fKni6ervvbmT421OLjJtRMNi3yKvc720gPZvmcLlYOnqMPKyCaE+kdXw9hkNYLcoqh5DkkHCqIDe
SJ5cD5Rri3T+++e0OEBSsWrRMDU38gMAybQny8Msqi3o60pc0al0FMRoLdsxcA5n/Z5UQ+SyLzWQ
Iq7osPIWVfOlXwaZorXmF+JiWofGa07IEAtZ7noxP5FcvAyNtW/rTZWytQXTHBR08srpauAmgqXd
gcr1dub10XO2DnNr66UlX8ZyaMXiQpd2ELgUoS9jI5RfIXE+L5iWftVEyDLOQqYze2vQuuP5v2y1
4ciXixCujjXPyxJyBB4SX9mNeIGbq47+RKo3Yy9crF/cEcWDOXrjK+kVGMEKe9oY92LLHyalt0Io
CwQyxTJ0aV9yCCg8UHEPUQlUj8FHYVp74iz3tKtOLYoGon2wsq/V8ly9Q2I2LAGNlg66hhNnUZFF
XR8vldpBMCTqFii7jhvFqZU4oEPTqR+QqliaNuWTb77mUAFPlGuQX03NwVbMciO2mn6LmmXFvHWo
+pKhDkak36XLmDoNjb1cRAFfNjZr7etaou5tVNXm89fF9MacNs5RbQs3j/geYtZ/r5yujlOXeL+G
lgZSG9Kz+8MAhe5ZztL7A4UjlthLXWxsyNostBBQQUbdnmrEndEOwRjagHSCgtwn27jPrYQAnXyH
qg5aKD1t0sXgN6aY9iWxN94P1j6tBQCSg0a1rUidhigzqaZ9Vz79Qmcl3FCHoJfUmryiQlyUaA3Z
j0uQmLYX4api3eYL1L+UbxymJXR34I34CvjlPKZeJMzwOD+CJCC1KoNAPl7+4ZSBYVORrVaSFZPS
EelZPYvGRtdL2gr0R/TtvvLvxBScMo9EX0rAOiCdsALvnbM1AhjwrQ/zKAuPnrvF47RS5/DOFvwp
u7sLGC1KwuvUaP43cZCeujJ2HCNmw6tvu4fA3vCIFbvyNL+WFRjzhirEOK4Vz0N1E3hko5D39/Hp
gld72qEbWjaTKaDfl4aOFIm0TBaHBSHQabSADm/BFRZljE93fu+TIwiVsv1U5c4b5LUEOPtGL4L2
OSTDeF5HjVXbfyqWcZCwAsU+Umd+zmhO3kPbIk9zU4lbyHpJ8M3VzQ5MSlCDoCW0G6Clth/VxM76
e9UrirB8o464tj9aJOGt6zMUo2SaldWMpqFi37s8zpzx3eeAdJUWFOunr7CKn71FO1qohdB6mhdw
gwAiNGRgmhbHmrXJdTteyVI69D3oEc/rrJCpeaZNHFKACiIIqiR5dde19sYFbMXOdAD8DHkQaTQY
RPB3Uew7utXms/Lrdfi7LwbJwDImIVIcE/O3G0q0YlSRjTrdVmZd++3noT/5IpCqYDce6ZiyEFog
fWB+F3zZfWnxdQQ8XWqrm6wZJ2EJyctxYiyyICAFicdFRVDmuysb+nJ9KOvsd7o/ovlRp/weW3Ms
xi53Uzmy8kCHBs2PIaQv3wChmG87HIdflqamSS6okRC/yZLZIEU8KdvYd11VxGMny+/Xf8xfAYj/
/hhfvyPVcpLgU+6mVBqBelRzTY+FkZMMdZciP7AwLF4731fzN2J5dNgPuSPcBOV0e0DVqQ0Tm/rV
Pq8CZsYFEznZLTlRNwa4aD5EyOcl6qBL+x46RSgA0IK6ysaGXTKGwPT1M11oT5JkAPWkbiMhneal
NjM3cvyl08n501rMz8KQw/dHLx2bGc3bFLTsIJz8mtJ5oJdRlQJf9Tig8xzyrmHElrGJZZFv/PQ1
gJ5OyE6pEIoUCsEdbSYAtyyRKJY4mKsfZVZ2N63kPxdevTSyhGRzNuy4txxlC6Xgaalx3A/75+t2
dSkcnG1ci8t9RQPchwuS1l37y6UCMlx1YovRi/u2/9m73leaXs4DaTE5RCO9xQcxpEbgTlHd0NRv
ihdjBkoeNC9P12dz2dgCUzv12WDKQncTtL4yCHLGdmY8WKz631e+Da5ILapNrMwrUlqpqEmJW9D4
KCAFs3E2uvzDobb374/bNlXifCFJs0DtBy8FD+zh+s++vMH+fyqpFfqWqkAQyJ9BcZe3+fRkVH1/
A5ZWkgxdre47r/Q2otSKR+qUfUE+4mGjrMFUAAoK50wLpO6ncWMm54W+FAHPa/cprbTK5Mo6d4h7
NIuk/OZDR7spnSgAm1w3zBG6tyOzCTd2ZG0q2mHMpG1YwOmdFGEeFHsE7d3WybI33O7SaRuhS6fz
qxgUH0KjOi9UC5Gi7gjitEgCeNhIf/eljQ80hxONMkZmZMCbABMZSHEMZXAyDAioQhHKklstqiv2
pVdaoNHkD2BL69MJFP/dPMYzaW6kTMk8oM36x/W5rCyXXnJp/EwGo1GAZECgXRjIaVxU9u6Ci0pr
bOy39TewX7AvnTXXdkLL9w2keyik1/G0NMGTaFl9LHvoQceVzLLHkoGCJ3Kk2f5ousB6zsPcu2Mm
x/4pt40ne7FjMeJfo7A3wsPijKqIF2HXR0dYFrgRpF0laI8ATn4ewxNIesdbKHIXO9S//WOXufK2
8xs/aTybH2m5BGDuclnwYpkgizVa6UesFpC7YuIfHE3su1FIsAvNjn9o6OIlnQPwdBNmuKsH6AWQ
hfCeIBPbxuhXbR7aafTvBQOZxQilA+wVQPuRNzjWkRlhDtaDzDkMnjgjgsdwgVZpB36kbplfIP6T
H3wbF0HijuMNTl7kJgN6CS2FqHregw47iD0ShrFcqA0NbJM4vzIQOKXDDK16b5nm7w2xnhxBf2ZK
pBDjDQ7mVPGEDLl8LD1ooOZynxt4CFeK0tNsMgqt4B4+HQZZeEMmt4PSeM54IsGhBfKvhUB9G5Ug
xydZskwd+zbjIe9kwlcZ2ksMTLkwffGzMACpt/ImeKlt9Loktcqto9lX3g5bajtY9gCqqYXPEiUc
M3IgOv4ocoAxdwZvVQkFUBwnNwxsJaDoNZuyhai0yQKJA5w7H21lZKk7ZcPes132pfTn6wptllXP
vZk1aJpkY1y2YH2wmk0HWfv99r/Dr8EZFOU7v00nApTfCKF09PVRHoPV8ysv1+cDnRayiGpAs9dl
6KZ3yoM7DTIWpvEDAtAZ6ELVLYRct7x9bTLaQaHzgx6cQESmjuynmwLKQU98LgjIk4Ll7UsxSy8T
4Q7vj2GLEnRvGzOaiL0a/R6Uvy81m+9s0y83YuMK4aOv14aEkrzqOIB/nk+6W1b1w6EduuIjrKfW
2ZEAzAsWpMzGHWAQzhMErcs/jDvsjVmhb28km5Xzi149Yk0TuiDrxePWCPn4tp/3NbJ0/LWVPGeF
T4k/8IxwRtUNlVo2ALJVf3CJg77tkMSfii1syopF6I2X0LOh4Kb2gtMUfCgbLMz1d3Bnbvj+2vKc
B/00Aw+95Z6x4IHOnehJeuwYFGxj5VdSo16QaqbJ53ypurSR8slj2RR5apyj/qz3CTHIL26Bdhry
J6gsyhmM+1PXxKzk/9i83bd+dk9ad399l1c2wNPiCx0tYREXfWyeLcHkUNEI0rrmXcOraaPc/LcP
+kKG1+tCgw3wc1gvdjqZbABFUQkFomqyKlyoCr+7EWPePOJJvdxNMlNHNYz+EcPnz1CRG+OiJd19
YAXeISzD5dm1ZyhAhIP1kHObJ6GSwQFyfvlLAC21PiLcgLwCwBWRsczNTS4ClkUBKC+aCKB1sJb6
RGxdHlaOYP8p6Zg5pMIBN0wL+0MFXqTGIgLhWUSNH1xuXYdX7EwnNrSRf3Ow/I+p5Qq2m5oJwlWh
xT5Mc3L/WI0bfqHAihygV9cgMjRgWyRPXaZe51495c1yvG5hfwupF/ZfL6o1MlRGbS4cD1n9vUVE
YZ1p9Apou9sGVJjKZT4OZklUUtRUvEG6Xv6vwxH6tiJGfUCbuXXbcTm8Epu7N5Mo6jsItBm7oAWw
wq373oyheTscu6Cw4nIQzg936Yt90OXWr14KkULBbDhkrOnByOkJuQPOB3RDWWgduTKWPfCJwYG2
03x0+pIBkFB0j4FZsO9mJew3o3foPitEcFzCvNs1pae+m8vS3uTF5EeyttzEH4rxOM1lc+OIfrwr
82k55kHvxJxU9MTOzLlgmiJdPBljkB+DoFA71x9QM0anzVzF0Dvu7usqcJakbGvJbkKvaD6KIAQF
oQDEA5U287s14fZ7fT8u1YSx1Xov+tA1M5S8iuA0zCQtOJTcvMQZxsTKw0PX5xFvNmxqJbT8pyOd
TlPmlJ0PmYplOKHh0koCTy5JG9hbXbhrQ2gHCnteztWZcU4ZgBfdTbPcUXNDzWMleeglT5FlzrBA
HzfNcwY+S1dar8qf641jysomuOcJ/Ss1jTPpSt9MB3T6zKP5ZJcVxEPHb6NPD6IK/szmvLENayFE
u8D3dc8KgXiLQ0INUV7g/1C4rYK3qpgP1y1qbQQtTQ3FEkwTA9GWMcp7QOggJFarXT66beSiP23D
blf22tUyFRS2KurntoJyNwMk4L2ku7zIv5ZpdQ5Qs+3QoFZ32WkZXjroN0PrGsRZd0b45/oSrVmT
ZqjCMOyxKYbwVPSsTlq1xBYvut31j/+NpBcirM6GOZGW2fVAz1XqBaX51gR9srJzF7UN6ie26+SP
0yho3HRleDsW7RLJri06aJsRd9dZtNyjPRl099l3F9V8nPGgJW4HTWSXPYmz0gvjvjCghjL3DR6j
A1rsbFADxW6Q0VOlBndnG373VCg23jlu0O2mbKeySd1Xxejuu9ajDW7QUw3C/lklHsjqni27xePt
3EOBcR5p9hq2yn/nBrEebWuQt+VYTTch5FLeJpblt8xooVTYsvIPWjmNxA5aHk2T5BQBmfd33ehO
oD10igWHL2O6aYg5u4nounLnlbN9ECwwHpY268yNBb/YE4IYquPCgfiyi8b2jBPqAvu6KxM83+4y
Oh8qejAN99XP3gyP3jryhaOEgBvChg+snDl0tDjOyuglb4fsNJr9H3/pEwZgh+c03xiECxx/i5Nx
xaF1xPjMS+ZNNlwNcti7oSJJaYFhxnv12ya5brJrI2jxjzcLFNkr0A04poyWYInM4AcPaVz4G+F7
baW0qGfkFi6ag2mcgswEeRCkHKzmSIOT1bwYdAtbvTYLLfCh7UyQscUs+vB5RAkxK2aw/N8KYW6E
pZWwoROKysKt3TCfUXwNWjBXCvcxK8Ktbq1LS4T3Wj0HLbTyKmASZQq4LZAfTaTwHFzWITox8Yo/
jF+Yw3kYbSfGxuvCuuwaFF2Hd8Ov964pNt5zLi3P+dPa+meyKhujb9BvNuDgyLM9s9r9dQO9lG3O
n9ayDXBT1eCGeAl2mwXKwHZuHjxijU3UyjbbaD1YG0MrvCjPM/3MOFMkO25coHIZNMNjXm/RUa6t
jpZzOtufC0oykfKZHJbQTqS3hb5Z+bSecKA01YdhnYMBZYBaeyFU8xqEPdu4MV5yK6y9Hl07t8fj
Hy/H1B3y2GnbnQzniFZISmpLomltAmef+HT+4pDpct26QEPJ2Ox8gaq5Kjc5c9c+fp7Xp4/nqL9K
oyjrVMzPJGyjsP1KReO8MlrYlLQORV9Q9HP48jfYB/GmBz2uaUu8YsUgnfOEPv3wefQtzs1ApAQc
kncjLjUv4BbIUoXHqo3b4NoQmstyKXxF5JmJT+RvJoq9I1wtkqLcAhOtLb7muKGblWy20OCKRtTb
IhMvQas+rseEtU9r/oqXgDEzIH+Wjh4kNcs6HraizdqXNVctczEZrMeX89qOjHyKWu9rMUbnzRgm
w4d4I4RyS7zjgMktNYfw1UcjwvUlWdlOnTmDDmjAgOIJLEaglcXMXqszxH4utyDgKzlKp8+wnIZ7
rWI4iah6V3m/y8k8LG0OCRoWVX6/caxam4XmsF4LggBQN6E7R8l7YThH0ZL3cthiNV/7/Pnvn9zK
NOvanntHpQxk3YLax1KcwP/4NY/SWTQkncqlqNBalHWtSioLcpOytG4NvIdtZPC136/5bKs4b8iw
5CDrpD8KBgY6k/2cu/b5ug2thHudNXkQc+aLFhPgGX0wBuicg9z8jjjByWdfETBC4NTpkfMyqyHk
2om0ILeO0Rzsydtf//VrFqq5LpUWp7aNLwPv+gx1130fqG88Xw4ZkrlqpmVjEy69w2MGOneGT5wu
G6HOlyqb/ClmetNPg4hsQh8G7kNgqkY3VuhN0RBsMoqu7LtOnTF1LidhBhRyh8QTjxTjZUJY0VgM
Wx22fwv9+tX1PC0tEZeQ2SzHZeC4vYztEwPi8JQL3BWTUAzZN0I5koN8mkyKS1aAZsYm6ozzKakX
0FcycWu34gzPtFOUeS40a8DHhqN+L6kHfoKqeZjdof+Zm6acY0YWPGQFwjoreRcQEg5q94vxW0fg
tuCxg27wdObLHF+sOnyo5vzbdfta2QQdfQteijDog1GlhWE/Ollw0wv/CcwYyfXPXypEYf11jr7F
ZyGvFhM4RlN8LwjwOVl2Xw++xKvzuVfRYR+2Aqzm+mgrk9H5Sfjshd6MGmpqETVHQWu9giacRea0
1ai4kkh1WuTFtGY7HDAAdZ78BqRq71/74efxPoVwUCBRo4YMRbrYt5R9SHbL54/rn14Jf/oTmOWb
Q9CIYUihEtCC6JaXRhdxE7wIIKJwm7usFubGZq+tjnY2yolJ3NmfFRBfQdRP94uxhfZf+7J2NAqA
ksl7C1/umv+5wy+ylTrXvqtFV683CnPsYP2L3e0KRe+I8r52y9BZRozw3BMdUJVWy1SgLb78Do7m
g0tBQkF7sRG1Vwxe5zMuXOV3ikFRawDzl22ZD2Ge7+18Cymysjw6v4jVAOnv0JzhRCrp0R/n9rYH
ZHDjx1/sfkVw0MlFKAkbTw0S7lpL/2hAvAJaO6YTD0OJk8Zc84gumTQiIzCK/TCVFgQ/VR1XXulH
kDwsQem9jO8j4J9JH4BfJcgIgH+GicZRH0zViSNJ+xA6Vb1xFFpbjvMufPLSgna9Ey6DSk3ett9Z
GbI7CK4P/3zJUf82lX76elPQoexpLk4hKJ1BiZ7nN8a4iKTwoXHglh3ffW0c8u9ZWDOj9VAgmYwz
eu0cH/BxGn6fy44kBqCsXxxFjwU9uHxxJlUpKrfC/12jHEz7G9vZuHesbYUWEMbGkKI3YDq8+03Z
z7DeenZd+7AWERzLHMMcktopqOlxCIih/bth7iu+qlO6TAt+8dItCAhB/cpMi8fMy7+xzP1+fV9X
frne2L6gkf3vdSl1zAdL5ZHXbN151375ecRPlllAa5z1XADjw3c9bkYM7VND/ZWunfMRQbNHHPsm
2ZntCCGdYDdMNCKmnaCs9LVV0ewwsPwcDQf47WUF3WPjblJb0OCVxPqf3ufWMox5GUGVAAkL05jj
Zex3kn2b6q18urbumi2K1sIRmfMx9TiJVHFrnRmV5o0jx2VzcfTO5x5ckdkAoj8AXmRUzA+meLu+
4pdvLI7e9TyQue+8CjeJ3lAnXrSxNdiRap7tqkgWNH1dH2Xt52sH+3BA6YF4KDz4zH/mjMf2UD9d
//TfW9t/Lw2OTsAcEDF2bEZTI+ThmQNBQMuEKDd1kmngXjJLCwjWRvjJ6DWoFQQNSAZNx/aSMu9Z
gud26xjmgHPbUIFKDBVmuw53qdQYOv4MJOwQSaDNYrCsuzHEe4N7153bMoJgvBUp2tX7rCoCREpr
vPdZFx5s0tOdX+dOUtUhThLU+nl9npcN2Ak11zAZ8OeFh3Tmun4dN0WxFyJ4cfHyFBNc77+4UVqk
9lunr85B9dRmzwCaYjW3OHcuQnn80NG5IPySGOECXtLTOETFR5lDrzYuf/N3akfVfflO2jiroy1m
lBWD05keUElvIfKEwQYIUtTWc7ZsPCWtbIPO88DQdMVlW8Ha2Alvn9Hg1lFmVFE9qeT6Rl++2zs6
1UPQMoNJm1Spz/MPrkAbI/Nv4PlhMeXmLs/LG94bd22VbTjQ2lKdZ/opXwzV6KiWwjed+d3pb84q
NdcncjkgOjoSoZ3JIEcXMasLunCHjh0VdYRPNzU0ajeGWNuN85w+/fZ+rIbeKYIyravlpNx6SUU/
8T8uSMzuUNHvNrZkbYm0pJepYoH+7tQCd4K+KxXeMId/u75IKzPQ6Wqa8CzSzbhI3aAhURXyZ97x
F7GAYHrqbq6PsfLzdcaaoQrQlR1k6Lly2aPLsx/gSttwh7/vg5eir7Y0M0daVV6v0ikI5xhNw84O
kFwjdv1RORFo5Co0DrOsjdFZKHdiaf39TFkAgFtWTru6GIsD41y+eg5vbn1GLQhI9kHUFtSEAIjK
n2qQGr6aru2CLR6IA6xKv5fzHCR4rAQNQ2vnexrS4TWvJD8RNO2j3W8IWBEXk9X8cWRjPy/9oPZg
KPNVpPCW/dBkc7tTcrJ3IZJH7OKSZ9dvpm9k9UFVnp+AWsW8V9IabjroDu2dhpRPFs/NP3Wei7ex
FOrBxjcOvANXsAzt4IhzCwAHjLgPBe/xfAE9g83ewstVGUcHqnRAmjEbnespdT1xQK+ZeIVI4pw4
Dm6moJioomEUXhvZIYeW/XWTWTFLHbkijdyzsxBX7WkYy7MqHt6Fh1t7mX7kckt+c8UsddiK4qoc
VIsj2Wyxn9QqfgEOuZVtVo41OloF2Xn22m6p0n6eZFwb7UuzlGnR+C+jFHeEqy8mTJ0QxCxCo/Y5
wLDOlCcjakJtYH7tzKdzfoiuAJUfReNFNfaJsN7N7Of1zV3JMDoe9MzVu0DzUKS1Nwe/K8LpXlEX
zNRL5T92ktB4YLMBUTqvSCS02/bXh13JBzpWVDnU9soKVyqjs3eAiexz347ykW+Y7NoBQwcPKVBv
edTE81MmVJvHHcjRdrz2grvJCdlRZE2bdKZF93kgm3toR/sPjWdlEPGm9dNcdPk9yNmz1+tzvQgu
xWlHJ0Ng1QDqK9fHezuR/U7VVnkHQoAudoCWPc6N4yUGovGuAz/JrqtItRupYR3dEb1LxJLD//IW
DTz1mJUbeWYliLja7aQahLUAFyjSoZQ8cgSqFJ5nHwnEgWOr4GUsg/5NtfxjY/5/mdQvJAYda1P3
dm6BWPP8EjUUKUBw7u0SEFlFQd8v/5gAEt70aF95MztFXyfb934ElQ/4EZnBj52MwAJAc7sGLSap
iL8jVHSpmcn+Bkiu7EGGpZmYJvH31Vj1P+zCV3dBV/g7ujjuGHmmUzxkFojGDDusf1aq9rp4dGb3
pnTR/ZOLhT0wMRu3Tl9Ye8Pwp0dTtv7j3ECncwJn0QFUqzPHK44RJC64lN/Rejs8io66O9634/fM
o/S18Ef6YU11cdcMKohz3psHOi95H1VWxW5BI7o8/5+zK1uOU9eiX0SVBBKCV6BnT3ES2/ELFWdg
EkIMAsTX39X3KZfrdlf5LZWcAy0hbW3tvQamFXBnptXf/QF94gyr4k/QuGAZ5h2tHtHmmOOpXmaI
+MC5hErh3Q9L4UUlamUR9Wl5x03mx7nJ4FirDUppSoEIj+pzEZtG37WjPz8VaqKbifjix8gU+h6s
GbYNFLETM4z+bqzzNhEtHV6WgvNIyoDGvCU8tqNojiUBSxe3wCHuCwiCUxAWIgc63rdTLpw/IuXu
Lvf9NHEaf7iZCE+jesLc16rl+zwPSAx1KrFzhsx5Iz3PY6BnssQtmRyQ3+fuU2B6ZzvVpf4uIBsa
WU7yOPMB/MHCd/cZoVk8VBAKgeBF/t1Ui9z4U20fUBFkwAZR9VB5MHcvw7HZeY3XJN1E0k2nM1TF
oSyXR56T8ljacTkpL/zb6XHapWnVJr6vuxvVhNNOjAJKq10jX5bMZL9l7bZRXU5Q9shNdU265cJZ
tgYIT57nda0OUabLSXHj8ta75elnfPAQS9bYLApWhtsZXP1Ct7nHrTaMtCq2nvoUmvb8gvOo/kmj
YbHXt2M9gw2pYGV/nzd/AnslQbyQSKxRWUT5XjNYNZzKpUkgMgmc+1nlTyXTNWm8S1Pv/u+Pb63P
IO2MyAZbTSCDijI8YEfxK3HzwqG1xgKPBdaWRvZ1MpwkAeMwCgZVZeZXyozvHcVQt1jTIay00GCB
XcqJBtyPvDkc0RQol80CBmdSaLbLtek20HgNk6Gbnz4Ozu/N2Pml5zPin8/denBbmAIwieBi/9rX
2W+KasnHj35vus6PXhV68NimZgtxodjQvBEXTHeIK9QPvkG2/PEbLv3480L758eDhiy0LHL3lIdq
iowj7q23fPv42e9ljedffx7VP89WdKFozQT0NDlj7LMymao+A/McRneT393jXx4+ftGlaToP7p8X
ZbT1shovwwlDC8SqsIqkX0/gyfafubOex7K6mA0ABAcURkyngRffhU23XTp/cppWOy60xZByuszQ
bPu9zG1UzT8Cp4lNf5uBgf25GVoVovQA2Q34gNCT8PgAmLju47GvcfwXMGz/+BXvhabzDK1SIuFA
kSlERohmui/2AVpzTeKlstnTRtlj2PTyc9ZkfI2Q7EnbECeAJkM9p+JpEibbpaxPjyDbZs8fD+Zd
OxWMZo2T5G6tB2lxUSsmkh0IBZi+ztn4XGWVhdOIDmMyd+6h6lh2mKu8jiH4Vl+5qVyYyTUSHZ7H
hQGwF7Yq4EhUuAQtPZfIgvLHoqFXOrQX9uYahg5HBte6XUFPoeD+rmtSu4GWSZ6AaYlaCTAczxSN
xz9XZvO8lNfZ63k2V5EgI6gJQ1EZ4hDBxL/i3q2PCwWMA43L/ggNSPuddv4PG3YwlB4tgCjSCLjj
yCoUX2TegCH/8Q+5ECjWIMxAVplTLkF74s6YkNBJUPCNwSz/+OmX5nQVI6phqLuWjvAg9/46DpIw
tBjdoY2M/9NLr7FjLxxxa9i6LAcC/+MUtlGqfAjbyjnAATJ2oQjHQf+vO7ljxfhjrlN1RRzw0pyt
Qkfp97aF1zI9BYhKm1IFaTSmbY2c2phPvmIVOuqpDuqQI+kM7L5UX0Z4emdfP/VN1hjNRRkuFu3M
p9H4G1FNWyR8UANqfva+2gB0cg30fGHPrsGalM8Bk6Ygp14di6aObD/viFVJZ690yC98hjVa0yeu
xdrNCOyHnK8kzZPakT966V9Zu+9e97FF/+t6/+8ZWg3MCZYFnhIoXiTwioI/fS38uBtSG9VE6phk
dQUnNNe7QSEFjQzpc9yn4LTXR7DlbnbgwrHPLQhvFS8mOzF0Z2h1EtXQRb3fbryygad4oz935v4f
sNO6te8gzT2Vcowh6LVpWL/tXf/J1OpucvprVZRzBvJO4Fsbow2ekpniKQLOqMBn92QylHOefLy2
L625VeIwjaYJuJMu8PnN4h5Qb6b7PfREoJr4GUnj86pYbf6wyoACbMhy6mWVmADnQ3ktJbkQLb3V
pm+hLC2CoiKnCSaTvKTRMH7HqbuZ+yAqyivL+sKuWSM7WeugTYkaCIRb2njytin0xrxrq/QCVY2v
QZyFB9li1sIAni5ZdzQBBJbivO2cLPbHIjw5xhZb1MTFxkE9cKdQTEnCABae0yAcSMvwT14T1kBP
lMR4NqqcnBr9FHoy7ujO8T8DgMASWOMKCXPKvGyQjfS43pdURpR949dYRhcWwRpTCLmxBUICCr98
qpYN1z4kh0wdRFLxLjbQuz/m/nzNzvH9/cLWFfLJjg3kv3N7CgST0dSjMKTOHjZDDqXr0qorScb7
e56ti+VhUVRtM6Q+zBBHEqWG5WhqsCt526UFfX7pP2G6K0s5FBPHUUkr5Gk/Bh81qO6TmfUaL9kH
4OSzAMkFWqYbuEbvjHEP9XzNZl2c9/Y74XDNjx+ySls++NB1ENz5M3UmlWDDIReNoftoNy2b7Cuf
oTS57ReUlvOgDljisixH3XeGR7BnOj+I+JDz7URTc9SDX26o4xVeLFLoh7N6sdFcOsrEwaQZMF2j
yeISQJJb6ALmyZDL5oDiqNnbovK3tWD0Jm+N/WncJX2Bc+jyVSgNJHMIN9RRIsvJnCnc52UQRDRw
52QQPXR+KWvss4L2TGQxYfsFyljxUuu2iKtCmG/jEraouxn3rVFBiQ6k1kfrNPoRkglL3M5LfkC3
bQ6i0Ru7Q4a69mZUS3A7inJJXD909lQ4XER+LYEc0ELEhhRTJIFL2E4zL/sNzysPAlkA2/dNjoDS
pbk+6mr2fi6VEVki5VQZSGiO1xqT728dvtYbCGaV6cYOy2kxEEAFuR4Y8AqyCUtVlvHY9p9onp9j
zepM6CztKNd8PvV+kcftCC9aWY9X5A4vjGENSq1z0zblgIdXI8Jy/Wrz3yKDiByw7R+fx+9vfL4G
pOKCVkLSGJkyeqHfg2zWD6ihX5N6ufTw86j+2fi5xwWdFhCNhmpEUbp1dawdiGp87qevEq6yATSa
ofhw4mnHIwDuX8B8O3z87Hd5CPiqa3CnT7xMyx7WK2khUJopOrM8QNlreaIsRejienFi1dbBF7Qm
+MYn/bwnQan2HQCnwMx0AoKa44D0ryi9296dvaiZOnU/OLD6G6kM9lCqc28DUOQP0CB0kwLsPsBn
U+VcCboXTqn/5sz/zL2FqLffSd+cZI92xNj4zxkdbhYJwK0Q+thnaJV8PFcXwvt/M41/3iRQRCMz
nG5PJMSAy3C4q8LAxqiZJZ97wSqhy004Oe1s7UlmI0RRKGSAui71f5Soil+rBL0/CLZu4gZoSGa4
4kPwwbTIdZ4kCXdha68s1UtPP3+kf6ao0UFRzoiexw4HK/rc+5bAQtz/5PysIpAT8n5yJmjkOvob
8/qkm39KE1zJDC5EoDUKNmvcpunGKT3m7hDPPIsyfjeiPO0613KP9yeHr8kyoZsqbwngRW/YGEGR
N5nSx4lcw4Bfevpq6gWsy+Rop+DIcDLyDjy4OzL9+tTCXJNlmsmjdROgCsr1uJXcs9BeaIbYZWL/
8QsuTf55UP+sm4r6noK8ND1B+jSC0uoxk2lM6hJd4t3Hb7g0PefQ/c8bsrpL+6WwiP/TK9UvDjti
F1xZOpee7f3vs+lQ5FCWwq+XotlrKCFGQg6bdiLXbqqXpmd1mRwsMDCBpOwkRGB2xUD7Le7GCrLb
GlAciJ1c0RW4NJBVAJrsXCLjmehpVD8E+cXJ0YL68PEHuBCn12LJLbIqVDORpdRF/sqFe2qYe2hb
1BBRmMmbaxIe7w/h/9DDPq7EbaGX5URdSP60Ic2eDTiuu7pWwzXE0HsAA9A+1kDiZaKNr3tcjHC2
7AGfP6GI5UaLOcuvQUk1aJ1Xx8xXvsmFajdbSyr3Li0LP6DtiThUvFocwyEk002Zb2jYt/c5dANj
OuZDDOGhDZNhteFmvna6vr/y2P/hZwhsEiqk2EfCSProB9lybEUKt00gAPZBOaVXQvt5G/7/5YP5
5/f/sz1HKXRLzq1tB2XgqPXoW2XFlRznwpJY41OwoCFRTyCSwxq6G1RRRDavzvnONe+3C5O0hmW3
VtUZmvPzqVluq+G3M/YRsXdV2l2ZnEvPPw/sn8nxIK2aeiWjp3YcX/2xru90LZ0Nh3rdr0KH107A
C/O0xk5SQtupmFEPk52sNlLZ/jjqlp8YALmbj4PApVesImXTt/AycDCSpvkNaGQC5EyUF8WVp1+a
p1WYVMWgMtLUyD7a4piO4rmZsm2mvGIDuxlyJY5dGsI6RlZGKdYF4tiJNJrovQHWtxHX0rML+2CN
HF8kz33cv8NjCRwnZfmX0Kq3j+f+/eYEW+PETdGzHJbZwbHJWQvuQ+7umxqOJZkIvwCaJl5lntcH
CvzKtmog2f7xWy9M1xpE7jgzHZppCI9yKu/csn2BH+I96dvvHz/+widfI8hN1mcKp/pyMn4SyPyL
U+sfU1lW0TWe8KXff37xP3tPdb1UjU/dEyrqNpkHiAW68BWI+bA4n9vea7CggidVKLM2gM38ePCd
5q9pg9iKcEcUpDU/nqcLw1gDBl3igGsM/eqTqjnd1Sn84wo590lWZ9f29oVPsUbBhWJeSuLm6bGB
33pqa8gqwb4NlcPBNldG8X4OwYT7vx+jaTU4LkAtHBVlG2cBLs6/SZevcmzQlPz2uZla7W8re10Y
F+8Il2FTK3JQmXxQU3DlOL80hNUdJoAiQ9MErT2RUpNHIuHpBSv64rGvTRWHbGn3ANlWzx+P5UKi
shaFrkgwdq0CxSWHZrkbeHHhA3ac6uXFH00Yl4b/HZprbhgXRrYWhl7mUoKm6chTWKj0BMnrJeqN
Yzckn8suymBT811CT+1zl2Xmn3/GPxuzHkpZ8aZEPqm8Oi6oewcnnO/M8x4/nrt38y5YZKwnTweO
R0YNpT+dV9A4R4UdbuZzJja5RmPcKfAnt4TudFLC+Oq3zwUSC7GU/pXA+d52Or/+/E3/GZ/Oa66d
vMuOOIFBFUb/CFgGGhkuP9F+Ob9gNYEBgHCTCf3sCLbHbur6MtGF+M7seK3z8d6COL9gFTrDqQJA
1XXKI1q7fNvO3DwNCy8OfMx1H5XWg7g7k+VyJTi8d3SeX3cOff9MGERCijRox+yIwvI99JL3ZZB9
osZ0fvT5lf8+2qcjL0tY+klWTPcZhLrTVJDtGbUDxfM5BuDvc8hx2Ln976tgsea5I8yQjwOIybr/
4Up+WNJrx8C7XbHzSFYR1Azh5OYLFvUCTuuwLN8H5QRHKfxbTcq/BH2LokTorvLpFdzFDj0YBIw6
vUYl/2/vaJ3nn9+/iq5pnqcs7wC/7Bl0NfVXD9WVjpm9w347IJhUVEWs+RlMcCfiQ3EcidpJXKsW
Re9IDXCA5z0YPuJubW9gcbz1RHNbdvouX+qv1OzHcHkRhfspKnew1oaWlaNgpU6Lo191f0FFh619
+/ZxcLmwuddYSJrD2yCA6PgxDWDzUoQ3NemTevCfwVDdfPyKC7tvjXwEtw5A6BZfWjhyW1VPOjAH
AJlJ+kDEJ7fcGgLZO+AdZsDXH+kCw3eYdRT6mpHXu5gHrJQ1zFiPgFbSLsAUdW4c+EDRBghTtZto
+iP1qtd6+AZeR6RmHQ/WbBxmTr6srsTGS99nFUsskUEw2LI6VjlO5E4tcPQDWHurs7k5poVqr3yk
CzFrjUZubQqyndtnR0isPUBN5zjmkPT5eAGcf+s7W22NrgmdfGBd6FVHseR9BGQ7pIDwwqgXw+dM
roM1sCZDez1XvJTHvnY1tIPnt2yECErQ7z4eAkWb7/1RrLGdgnZN1fPFOypL8y0xvb0fgkzvYand
L1Hbl6BZEF7Vv3TQt90ecX88mHQhT5DDGbtj6HitiAY4lj9x4ag9mswOFNW7/KscHBHNbuDec4cW
cGAv0yeIv0tMlVfymz5zq0On/PRkFMmfOJdohJiuCW7gKgpTYqjqV89z3i5e7ORS7DpUL8FjJUpv
WKhzuJVUrog1MzpMelWEoPzmLollRWgCNXXgLWF2K78oLfpt27lePDgcXRWeyggwtWyfEnTaQ2RO
W4CMC0gUQ7YabAvLs+2ovGGvfIccHGrkHouBJRlXfTTBQhvh1HZe3PRWHpVm/KsLD4Vd79h+q2wa
HO0Eu5zZd8VJ18Z5di2put1AB/1rsMzZQwqx/RWiL57A36oHDbftNxlgBnM8cNx3XVZCHnnklZOg
+JTC9dkXU9yqRnSxLIv8t5rApYt8uKkUUV0Q9rVpnRZGx3MWmWzoEpvB/zhkYBP3LofNEeYLrvcs
ML8nVtCfJjNDHXN0nb/BNkzDXNj+gUpWiG8MFfxHM/UToJBas0j7Xr4FZ6zcVBKOCjwM7VvfFSis
6wkcDleT4Vc6Z+NzWM72FSRJ+lWBmfTIeKO2Kc3Eywx6nEwEKaFibJdgp6G9/MsvrAu/KjXAfqix
U3sftq2t4kySaQPg/ZzADLKC4piZwvulasNYotMbE+OC3LLMxLmDrxr14hGLBgJeZ4KlbECmLDLp
f+deD1KHZ+WB2nn6KakObkLp2idYIbYbasPxj1Pk4abx/TFhQBImUiCl9dJOgPjOpyCCCO70NIjQ
P+G7sEewQkIdpXNoIcvY8SWGY7YSwMKW3pF2VXbA3PMdVW742Paz/xd0H1BtmMzPAEFf/Vpmz3no
Q+K8SWLCByccagy1dbJXxtx616cM/KnAqSmFPG7fJcpMxU/d5+hCZjpgb6DPD9M2HHp6a9Ekr6Ja
lqFIIAimwBEKQBHdFRACip3Ksybq3GI8TFwFj0M6cfzPPIiNGvS3MIX6oB04lgfEBPSOMVvEtIYU
Vy6qNsqID1zTEFCIr7UyxTNTkW7QKy5uqtrtvtZhIG6ySsKsBSpbPfacX9FNiAuvjMbe6Z/rajB/
eYc+PbycdJlAzT6AGJ4L+W7aShkpGBts85LZoxDYdEU2jUA60h9lr9DIHOtx73I1vWRu1gOSxswD
DKvabVXq+qFnOJSIwhkx0xbK6cGSbtuQz0eI1vi37hh6R9EykJBGz99CuNvcQVBkPkCGAjSos7ny
QQ4j3VBX6rcGCVck3WZ8HIVChdWp64hW5XiLXxr8QM7WbAvL+rs8ayEdrYImZiaHXNyYBB4CnWHN
kTaDM8IwLBx2lS6qHRs8M8R5P8Ma3hun8FZ3Mk3wk/nzSOjXVmeALqclZNBDL9w6HYhXxlvK27DK
MxX3k2fuukE7G1JOZjM2xGIfzl26pyX4ylB0HCEiq0pTbUhb+Iegqty90XnzF8KP7LnP9LKHq6Wc
on4EARmOFgPklksBTYRS8+994Nd7H2IZPAIZzuzcql0Oxpr6xg1Hdyd4W26QrrYJlyI/4C40JT4f
2PMMjmhMp1zERZ46LBIhkBkTvEa37eCoYyAmc+MxS75ZXjp7MLj8H1JPqo3gcqoiRN5qF5SAz4Ce
WImtrnoCEl1QRJN24PDW6XnrGcd9WhwtHsYwZz9ZJ+pyC5ZthbpGOPY/5pL6XxSn5YPT9moHH9D0
GRRW+5w6VsTdVEIv0O8RPT0ib5YphIIMk9U+MDbbDhnRm5T2YJ+KBnxrYosXH9v+Fo6MIul9oW+W
UBE0wKAbpXzm3ueiljg8zsztFhb1Q+2Tm651xJ2rR+j3hmFFvwyEZfsBiqd3QSFmCMwv3cGBgVay
TOJlAHPuJ8Dd/RSNHe5NUZg71ZfATO4MS+S5S/zRUX6CobGk6qfmUI7MfgF9neFrembbCQY6u0qL
BGaa41M2svqxzerii9PPcJ0LPShjaUphFjpU+B5jrdy7ti/SR13V3S9YzbUjTDeLfi+Fbd8UJPVv
x6nLDm6NG7PvTRMA+tDV30sUqHxYA5MMKnaiuRNNw1+ZW/ITxfS91VlVHJ1xwkryZgdxitNDMPN6
QzJSb32wULH+BWQQhzKFIwoQ8+D+lc0WOXD6e17Gju2RXJkvfRqENykS7Z/o+dZ7WRkXd/i+oH/c
rqu/jZJnd6Dot/fA9HqvFgqjzw6wkN/6tOFAQBqQsGLqG7rhw1llBZKp5EkU0GT1GSosrbOEzxIG
6ktSkHyakqIVJVAIHkxGZFXdpjwHznnKwM8cC3dDQI09GPj4AiHeDq+zdNgWMXLeuFCliXgGW9+y
UXXctp1OFEGxDkd3+2ZwRCb9YAdYj8NBLuoANdrNbgVeVdqmty1boAZZ0vZ3EC7Odpi9YrcMIURY
BfbT2Db5D0FJnvRgWX7PFWTK5jHVsPYjxZ1FIQcUSEZOtpyeM382b4MHs5lRyPE3HZd22OY9r+Bc
VJOXqWv7W2YQhygZFyeSHiz6YlUVZRanILK8Nq7y9nPu1oAjNXS5mW0GNZQQRMwaPsE3w+KG90CY
E2yErm0iGC24cWpCiosnKnFRDX3JLyyA2S6KPMOmyqvyr+cbfqpHOd51omjv4HzgwfTw7HfoEEgJ
Hypd8SoJ5yCwd3XRL7uaFwy2bn73EHCv2pKC8Q1KuOIAgXn5jQGeua9YapF9+WP+UEITp4l6B+Ud
CMy5CaGQKI5oBmJ11CPfCqPeE5gsDmXYI0lDEGiLtPxS+Au4omNTyiaeWhHetoB8fZ18sNk8D16V
ohucPS4ouHtVS10nPQOcKoZav7skA5/0y8gqRaKqFw32/diG92pwEfug42lirvM8jKqmIK+mDs33
lM40HsOuuUdxjYHr3XMni8Iir/QmSCncg4YeYjCmLglu7+5izhzUyj/woHb2muWxY4oYZ6mbLNQr
4wk6VHGjp3YHMc9QxrBF5CoZlGzmLRIi/uZ0c/vaLNCW1PCyqyKQHKsg6qHb+FAEaN+MxOdfstYP
f85tKP/Maa6SHOdeDothumwh/2VfTB9aOKcOhX4OBWEItXCmMpDsrT34pjDD71XghiTmgNO9qHIK
vhpC2DGg3HvM+h72sZnfu5sxG/MEm8y/l4EIbjubTSqxZT/e46CiSJ4mQe4YEL7DZmrLEdPRhVtQ
McaHQC76DzNEobxBNf0DM0v/zqZjA1ItCpU3nuuz83fxqhIAxSl7GplHdnqh+ugtQ/UcklydAMwp
kyoPgDasq/wYtHqooxCIo3NqjCYBsma+7xm47ZGAaWWTNBml946HNkUUSrTqGifIwg1zcJF1GVrU
kDcC1A5niOfsmg4yuhMkbYeoQrdhU3QB+z5gmUDq/wgEANnjhAtfggHLAwdxxbamrM2rbP05huSH
t+tGqWAL2na/4BBD1GYIKsga6HSJ4YS5vBVLrzMI+U8Njn3thN/CsRI2YtWkfhSO46eRtaN721Vc
3g7clt+l8u0m59R9hF6FPFZohphkKUcf/qQeBRatzOc/QNCXdx78qze6m/cez3cgRk8gHyzyHodT
D2OQxpaxDf1qUw4AQDbWoV+ka2boEYDXEBl4l2zQVTZHdxT9KbRi2BgQZnZiQdpRtCEBaK9PEzZb
MMpGYx9kUJGHgrHxIMMpSzoDVoSqu+D+HDpvje1RWXR0kcxwDblpJId7i6RZfaJDhc+lhOfvLBKn
CtvNiBOBKBBQm0B6Lmw2f6F05Z5sreqdyLT9Bc3H7CiwHvZAyrnbQoYKtCc97WkII66hD8Kt6EsQ
FRxqk3JZ/J9FRsSXHrc7OPlWMJLMwlTHMNYxm3kesCFh9tm6gKzywcSlJXCS9yqwM+asaR4Ea+o/
XTPiUqGqzIKQObZb6XttnHaFzRJH5f0bmzIdLUJPRcKkpxJoa/bfVSkhfq0D0sZZ1WGTsmyZn5it
l21VF+EvZYLzPZHp6rHkRN3xpk7bm2IZg70bLvrLDEjPvhuGYdcuDDmRDOa63aUTkQDlOBCrgQy8
2ei2X/aMjJlNyJwNgAbC46aD3s0bIsKwC4C6eMqczsHAqvyPo7mNfUPOghAF0neTqtzZzJzYP43O
2BdWK1nuJutT5M4zcoq4rbr6JrVZkEVLUdc3GCSF4Y7PsTWlLAW2PqzNuhEGagF8hQ4Dtn9MGen3
Yyl57JoBujCTLO3RIhoePEgNDREIgtldkbq4X+DTN7AsLNuI6rKtkjKU7TdSEjjAtrZ4rAQVPwU8
zeAwS2Bphx/86PPC/d2F3D4OkmT7xnj5aexysZ0Dl96FUF7DoesMW3hyFCbp3QKlEI2/foKyDjJj
Ic2Ds2TOD3gvZL+zhpbfhOOMKdCJLMV/2Exj3FlY2W4QnD0v6UXRtEnhnXUcgBd23gaXdMhyrUph
3yYgetDAMAYLNvQWGjtefXY1CufltQJoHnp2pS421OfeCRI9Iy43A/FwoBSDP0Rj6w9b6mpzQDWT
RLqAUkcaNrCnpWl9GHHRKiKQh6wbkQ6Z2DIRH5yIOrtthfTevBkmPJGeanWqrQd8U4ELfAZoWIJi
OD152OrbHPowL33D2E5NYoI5pMnFaTDBkmQod3oobXh1G1eQQbqHeXP/gH+uHrxG9BoS1mWVRxXz
9c9i8WDMIn1slY7VR+5W2cYfetz6+SyhEWOt3SuonW1y1/BfKA94R93AdW5bel2XdEBh3dTukG5S
iLwk6YzqTFqHPqoNsz9ukaEEIp6oy/5QMD9iObpq681WPShh3O0y1dVLPdHsZgqQsxE/k0++wpVf
G5O9NVD43wwjWCPjNNmjxh1zjiAyUCR9QJ2XZcp5nKIqlKQZzMZMwWQbtYRNf5jr6C08okYeOWHz
DIVTchzByp0j7pbZqTWQ+Wcd1InHWtjnoEeRLs7BmP9RNt3wApkHuO7hYsNvtT+ohHhE4URHvQZi
EfxIgLi8cSbpo6bE0hhu92RrwrB5U7UzNSjM1PMSCXcon3xvsBt3qruI5f4QA0U/J7hONwmAHsgl
s35CK9XPHLNbACK6U3OFqJ4h35qnRWEWm+ZoqGi+Qmqo+mFoQJtoXEyG6I1mLNycQXfyND8pUaFm
K23xrLVNk7npu2e2BPaUzejY4mqvH3w85tXJJvq8cOHvh7Byb6iTo9IDzpoXRs4kvG2fBcUGRA1A
VRciyodzeeME99zzSoLPPHLSURfxDMeanYWh7lcOcOtXcEtIkk3dclCtrfcZLn+7dqjrGDulSrzZ
Le7TSafxBD2Re3CvceLoiWy7sJV3YOvAk2n2w2Y/LWX/6tlJ3p+TvIT6KYzCFtC0f/dcB7dwQSUR
twy3RSBwNq436yQfkGhRqCLiMiddTByOftqX3c4pG5IsFVaIBhViKzxU0CLVkmbjFk3+VeQ4YrRG
w8fHCGPcYtQGmu80sY4Kl1iplJ8WVEm2o5/6mwAn0LabDOTDDOhYQ6enW0+6PN9Ufk2+p4OPjGvO
IFrfnVUaoe3lbWw6+wdnwVcRxjiPBPlOk/TTkN9haTQkbnWtvoLBCAmAcOLOoztP/T2MR20McW7z
3RSVs6uqQd10pDZb7RYauiy4ZkUkZPyYWZORqKny+VUhDY4h3ahK9JCQCi9jmt1ZnPMvtKfj7wbS
aV/VXGtUegJ8uc6oQ+5j50dlCtFPbP8eNnE5ztIKevds+FLB9esOO3g5ibDtt9Qv2lugt7wDq7Jp
q0ae7vtycg7nK+Ed6NGoDI1zwBFimv9w9l1LkuJct09EhJBwuiU9Wd50VfcN0RYjQMILPf2/ss9N
D1+RxKmriamZgERmS3vvZXDjgiCLaQFSn+SGep45OCpNdqRtLVTSCv7Qscb3Qzerx23n2c5PwNIg
2GiIx1/GLPd2AH7gntd21QNMSL3bglgQV+KNDyXrtrNQjMaNCVuvuU3SWBZboOubbRrk6jQULH50
B5FBuQFjs2eBwlcFtCLHyTIOheYPIl4/QOXcywd/BymX9KBkrrBr3GHaCnK5MQRKfWO8YDvH4W0P
nTjV3njxYJ+muqh3Oe5u77lnqVvIgCIbiFn81BRt9mKPfX+rfEqOgxnAZjEQukSWWteoSkxecYDy
RnDy3ESduJrIHrQiNywRBG9a3o2wixfNDxSsu03Q+mmoNJERdMU8s9FlJVEqqbSjoKzjT+owKRv2
pI2qDx2nedTH3lBfVJ/kV8T5+r40g3OC+FF/Ro8UQvtZ4dyR2pT3qBPFb4J06tYLnGSbNIJubSia
biEwNuDog90XbED7g4gr980bU+TjlZ338OdyzCFwmPWHTj7ZjRbDv5f+IH7jUMsAZydFga7vRcPU
1Pqxc4vuCx3dLnRGLPepGOXtJJLkkKE6t6/xP29j5bD95KBY7bpgg8S8+c6RDDxnfutvEad8CN3F
2T4IEus2gOLADQOdaFs7SfZmpZ56QTHHuVENbKywrUoIoWqZ6/3IQSP1hajY1kVMv3VyjgqhRww5
oOxQBLBitehPgMh6Crkf5dy7AxD+D4Bj9P2GAMrwVAcsfonrZLjXsLt4gQlMkZwKCNh6ewaazHve
4djeMNgvINsc4/pnL7r2Aa6GDdkwWMyJUKNo/kKSkb70qE6TkDdQ8aQMFRpYxKbsC+fZoJFVky+x
gXGlULAlhNfqs0diyJurFgU5x1geSrSZ3R4sTeOdIrjmbEunGSPL0DoFJUwTKAuVwRhCqxfe7DXQ
V7BsaJ91UWgVlrWovuc6aYFe8Dz2GMDy4tgl8HEeG0tHMYLhb51K8c0tlMY1uWpfdWVaf4eA3H/N
0CQ98jwZAK31zFrLaqktOmuAd4oOMG6sAEqY1HNpQ5aN4yhDF4aEaaVwY3ft9+vNq4/wdpcG5qzV
DX8U0unKsk5lyttb6CikuJ7r4oFbWf9E47F4lBbMcyFMJ248t+TH669d7JjNEEbT4DZomCVllEPB
YdsbwTaMCb0l09RtRT84AfBfBqVc0WTInSbXgsgPpYe+guYkIP3FgULU/YTqYpqHE4RDDgmywpe+
suu7ya7ar9ID/k1njXWgrfjTU05xL4O/jPQC/1xX3Qly4m28wWmDskIFeeunmueoxiV9Xvwq/A51
CJHFOqzzzGA9tFLv4iRF5V2wesw3uPPZt6hYgfOZIbHOUN3IrD+WKJM/AtedhyRvg71Vx40Dn5xk
FId2qA3OHBSNhpGkO69EC0m2yOlwPwluhow5t0VPf1PJhid3GANsMSjKDqoVYdNQ+QV6Vs7e0qp4
pbldvkqp0V5ykNdYfCgPrEfFos6s/LHL3PGGttZ4SGUDhiAkBGDTBi7jRlcogTpi+IrULw7rgLow
36ZrNkQLS3YuqdKnCYxMsxT9PEdapyGw020mcUxqQoYd5ZW9Rael2l9fPvZleX7QNp6Lq0xWCzW5
DD1dxlrqbJA4tL8aDafELk6h7zbWv8YO1d3QwF71HPMa95AB9ZfnHn4ezyu/4bJUP/oNl5H4B2+T
GxEjTNIi6gWm2vFgkymbkxTNEb0t5HM+qNT9uCsgD8dabwX4t9CLn6uutEFRJrGr8whg6+aNGDRn
hGTOyrgu9LHnKiuja6MH4pA0KiBxejZD5+4Dwsd7By1jdMwgG7vS9v9rUvHB4M3FKIznJLFC/SeC
EQXylqS5IBh4ABlwyGAMT1Jg/Vg4CDYG5zl0PLV7C4+0n5jKhoQmsYOjhPDcWy7y/iFNBwdlKP+z
YzwDUqUt6L8AasmItvE7as7lGzD/4ycncAadghKKO7mZhxTFwB/ZHmvvidCyX8GALS2P2cEBPKOE
/rpMohwS2JQGmzpZM2BYmjJndlQ0tg9O89DJKLA67z3QQ/BEsAl+wO5hhISc5SFG6Rp32Mw+jnD+
Dv0BnSWO/HCb5XTCPbjoHiS1soOn8+DkW6lacSlYij2zw6THNRKKk72MFEr/m7TJ3rIu53D9gGa6
dsgmGYb8cH3XLwzwXOSkg8ZMAqYpBpjHYVbj9v45UcFgrlgyQOy1aEYUMNtAQP0F7jHfTQBDXFNU
axSQpR9/+fs/EStA02vy9OCdcAI9VGCXJcKsIIaXHj1b1jQvuAfBKxnpzgVqEpTBt+sDvjC3c/+5
HmlnmhTQxGnNMP6kXuqAj1U4MCOzUYFOGSSEBAAoX6+/bQmONFvjEOHxY5oB6mSQb1jDnYN/GL4i
vbiEa5wLlnR1RnFdblQEAxYIO0Go+jyKdAj2U0W8A9ouGTuhypfAjAiX+fyI60V8ztCIoSeGXlAf
5iwfVyLwR6hrXPzmuhmJUmVbAdEfERT1Nz5q050G0bbsD4PvnWSQ7jWC/srLFiZxLqLie9mgXC+v
ooTUx96yn+JAQXChML/cAFBYdMQ/B4mb66m0k6I2ZOaTaIqniMjkQPIKdgM/aLqyzhdOyLlQiqVg
RFk0cRKVZQ7oQ9Xp+E1RHRwyA70WGxoq4wrqbmEpzlVTjEz9Go3+JKLVQwKp76HdFKX/iXEKQPqc
4ba1K3HhdCcd6Wp6ZGholekQ5j40oaYf//876fKGy1L4J9ZQkgDOMDhjFBtUEdFyaA8BhIR3tRTu
Co/7oyV8ecVljv55BaqT1GMGPscVnf7YEv3UMa11RLoOHhBycFEnoNBZRivDTJ+YlMsrL5P1zyu7
BLVAReFO4sS+tYMNwdfMhhf3peh0fdg+Wl+XF8xCdC0mEaQevsIDE+rBuKV/Dz1mf5unbIAuNap2
19/zUby+vGcWr+MMahxAcSO/Tf0jimk7wsknp2V2B6mKok9trbIzoY+B+2ypGmi/J9biShw8JN2w
MhVLXzAL1YPN/Bq8kewMig18rNwXB3rdnxuc2X3CePmYZS7VwCF2N54kUZrJx+uP/ijfxriT2fx2
XVGLPvBZ1LqaouOZqWFnoWMJ0QrAK7hq2c7qwLJCfaX6Yw/Wmgfm0ntn843mmg1xKUWjBFKJcH9T
YQXPPg5cHfRRxrOlu68k54AT1mSN6PhR0L986mwd5HWGOZ9aApN2CEXIcaxCEwsS5nTES0EI3zcX
+Nz1cV1YDXM7KabTgQmMbNQV6f2YlLsq4Su3y78ha56rXD5kthx6XQGNSPEhWRH66a7od/1rsku3
zrYcwuQXUFnqTj7ou2KX3JuH69/zcRygc38po+PSAKLYnMnETtnk27cgDekdT0e1TSiqGtdf8/Gw
0TlJHCVyB0hVV55zxyUnlLmqV+Ag12oCSx8xOwPAsEJTFsEnKnLog0x5f0Tp4TTAHWo/2JO/MvUf
HZQBof9DbNaWKfoS02P7B5nc1+lDbb18bnhmu4ZN3Gkh9gkOPRdvBcuevXSNT7n0q2e7w0/GIuCp
b0eTl2QQ+uRHh8KhxO2LlZvKx9uP8nl8LFUMeAQ0BmBrAPTC9yFTsHj8RlAvZ6vSbkvrZ7Y1BPHj
2LKhKZkY8Qgo6mnIxjXf74Vnz6nAbDR+n2vIxtFmCpvyN4ER6PVpXRj7Od1XUA146gBphC4r9c0A
C6lNX9v+iSfUXjlfP463NJgt/dzueNtJoP2armBbNfQ0Dc1kgF2s6mLX+iKvNnX+PWnyvalZ8Xb9
wxbmPJjdiPoqaVJBCjsaqAecwSReck5o2Cl5J4byRVbMXTl9l950Gdp/LkKpx/t8sKEi1wSvAG0D
WL2tsc7c+nvWfo48SYPLwvjnHcYN4sz4GZhfeT+gW+hmqLUCYNw4yVpG/P+slP83uINe+t+XoFop
fOAzydm3ErHnwNRHnS3r3/BaBNzKyCy7A+ISWjhlCvXSAwxNxLG1pwpkDAgLgkxZolkUMgi24Wxo
6yju0bEAHszBs/xmJ3UyfSUFLcIMrIVt0QM/umE1uLVAt7vxKa6JF0FJWWwkJ912MDH77ZSEnyCk
4gJZY2fBHXNRd7MBcdiSDn062nmwOU6hRTkVSNPAK0LbrdT+G2/z4MWGz28bemPmPtd+ne8158pD
2beebq2xTG6o3zHAUrwKzLZcxgdgeROYeqfyRzNK6OYUCEKtI8oN4GPou2VBsaexacBEQZlZZ705
eMKqd0mAh4c0nfwjULX+K+DtyW3n9+QRfc/xtoMCVQRDjWlb8KLcDJdyFOl4ExZ1Fx8BW6yOgbDR
kUkDC10f1/zB3cQ7uD0LwoYnwGFanfsyiHI6W8QjB1wkBlBY6bAFBoKEIzzC950zVjcWil07DV37
5x76PCFUhoMnaiU5Ql5rfEBaXbrXNSlPoMfhvpO5LpgLaKVK2xHgNKNJLVz0XOG22rwBUsQOuR7z
18ZjkE6om3LvCA4AlOky8EVQWvvRud64ZWOjnmsX0hNTKvuz7Nxz6w6A/QGqdtLQc9jJwQC91ZFm
q+op2RUZbe547tuP0BXzf7Cky+7hZwrzhUGOJ68q0eQjSQ83xknfcm0n+0n5Bo9C58cPnJ8Nabst
JI28PdDaIQSmgHFCuWADNooJHZ4+WKVFTzqxrL3Py19J17gnt6nIs+20L6IQHfp6Of0Zxxydey7r
4SsFBWkzAp2BDkuNNRyKxGUbQDjKP2hEq0016ekkakgdB1D3345T7z/kbj88l12ggbcv+S5Q2nwF
wFy+1rVs75LRS9DHmP4AbtCEwILk9+hPxhgAnd62fvvq1SpD1ZMOmBBZnjW0eO9S26v3MHlUIdPy
i+826R2vMcK2UOUpxhNPaH4CvFqUbrlRQyu2Cr5vb3E+jtHEMnKwkdqAgIOSCZFetvcm7oZSgXRV
eLI5KGrYD1pO5U2ToYxMuqn8aQGDc+KTHnBFTJsDw21/l9kkPgwsK+9r7B9vI0HzvGlc4BQDxvCR
ZR1vsKLVltfQ1ADX729zPN3nvd8/ANqOkrST8K2l7HFvO2V6hCp4sKkQUoB3BcwvgMA2zIGBlRp1
tWWNB3JLDETGu4dO62NRow/cQ5Nyq0SfbF3toQ+rbdLvapePwLx2EDYtkBAATQMkIBzeYAilCdwg
E8BFH5uAkQfR5MDUBFJFuummQ8la5wyz2d8xqwBPdfN4m7Cm3MbMy46eDYe0EP0+CP02vpIntzbD
HYeRTQlckM3fS5K5YUp9R4DhEgPFBuPG4KiVqL7ZxAfkP8f8PGhTAtbX9hTU1yoR9j3658Fd4fDk
m2dbX3QJo3rEDvh241mx2QGnw/dlPbU3pkaHv3LwEquc6lul4h4Q3hIovAoliAq8WVCFqDQPJsUq
TAvPbEmdBGcwWvod52mz5co1Iesq/w4+bN2djkmzF8iWblMAuM6d7ddfsKrzLzFM1V+xdsYnr49H
xFMIM4NaME4NsKmFccPJ8OkgGmo96bhQ7x4dyMYq0mFTxr26obpg1jYeg3ijOjb6EB6ZICurAuaH
Sa48BFLgfI72aPFQ6x57s6QpfWmKDDSnFBBaC/bl39qxoVsIpjRQ8eUxhINExtNdBmQltgJw5Juu
zOixUBzEj7QYN13XjEcOB5t709TdFsCS8i7zVHFE19RARIDbUxhQpzzqqXdCwnJyP1YFeyhTAAga
Y/o9djCWqcReUH4FGS4ydofxApAEkaaFSt8AXcATI6l6BX6t3TIizG2hsm5rZ7m9zzlsVSlMR2HG
C5Z6atBy5T0ytxTmDPcox8IduaHJzxYAu73s6/QOLnwYFcewbe7BcUJIH7qnnMTRyIjJw4zE0z5L
oIgqOMcdCNevAlhRaB49cN11T5VoimcC26GtrHKIqudS3KJWWr5UQsPfyCTqReTCE+GI1XOCdwNY
7SMle8WAlgfOcJs5xJzY5JBvzLe9Ywz6DgC8it/5VVqFgev0aP7q6TZIgeoPvWwEgxyOLgdUVerH
yk6SSBdGvrlope4KJvyDsYbgMEyBxr9eeKn25JzklLUvkgkcXUrGTwMQfj9S3WcHNxH+I+ua6VDo
Osc+IfB2gIcBKp21dwKiBliuXrY3faHKs4Pg/ZXZ1vhSdOqXLqgNWBC6l+0w1sVGO21w27da3znc
ar8PjgIssklA5e+TYQ/ljelmgO94iiHWDOY6Y43DXIBaigCOVbQTJWiaIdrn9daB2ch7I8b8Gaql
6XeYQIqtQVi4p0mXf+1aQC1jCvMCSgzFSJL2FcC0Lt5YHo+3vq1wsMR5c9NRGAP1xgDXOU023zgy
tU7FdLmMdVByfe6IO2yg15LDqkPRgwaHJFQJNXexkuo36dGHEW7gvwV/Mel6AMOTpNl70ubZTerm
/RPitrlB6GVoMMIlqCym6qZGiDsWFswr2ERAMJB1RyN/wKWryqHna7cgB+cVAY5mEPn7UFnunlSy
OMnSHo49xFPPtq3SrWbGsY9lzUBzgUpFlKcoeYdxMCYg7DVJiXAug5M7wRLTAvXuZ0b7C7o8rx4m
PjorFZ+lZGOWIrVO50wtb/1IZDSNxhyeWRTe6xuGnvxKvWohz57rRTdQyfTcxucR9mHkFlm/iXEu
NVLuAsu1Ntdzi4+rrXSuyekGoBTVQ0sA5GyAAO3ojSqtmyTv926ZngCDgyEoZSsZ2tIXzdInWrQB
guhF1bsDyRAAFD8REGQV9Sm2ym/XP2ghv5yrxiWN5H4G7/SosyYFDzr4p6nPqd7T/1FLYlnlZ1NO
olrWb9CfRQhRwbT93A+f5UWBRMM46GsI5nigsEyAr0e96svDp54+dzd17BJ+dTkcsJzG+iYm+nOg
wUpJYmkrzEoS3miLURWeHYHpDadmpzwpJe7gpP3JGZ3lcrBjkL43gpdYu7TbTFqP4OKOn2gNosw0
l3WqB9iMFyWuf7gKV3snt6vjRCdwVBt/WOneLyTV/mx8ygb4M1RrsMUsMLthNHgwowONVPNVBtWT
Ueb39Sle2l2zkOSXNp0q0FgiJFObutGbBGqNQw+dCkCMP/WKuS4RU8SH1fBgg5RSb7T9sy111PCd
4sXu+gsWdu9cechLCH40LNgjonBFavubVvifW6ZzzaFyHDIjy9o+J8WbhdOobR5bs9bgWZjjud5Q
ncUNGroJKNcuZAFig2MqtxoBkKeA8XIDVGOHis31MVp612Uf/lNAmcoCmJkORahkjKtz7QaHHgwV
rwHTqHcIC/s8aD53OszFhzi8JoOYT3YE5C3femUGvhr1QAACHi0cgZkAoH+UuO76ZCUKLiziuQYR
bk+Vw2Egg6MeFqKeZkMI+fG3Ke7AWqFipQ6/UMebSxGJmGRDWyVQok6eehjIjC28Ns17mZQh0H+7
pv9qDyslw6XZmu1+QPjGGnR7eGirP0x/6boH0IZHzFVmvV9fDwvxd64VBNmOxh9bqzwbUp8qp/4B
DY2t7L3P6ULSuWDQ5MdJTibXjowLxgmp6Vs/wq/g+o9fGJ65VJBbyTrjFIU6YHVZSH158Fl/gg3Z
rnP0q8XXZLQWBmkuF1RZkMhFNmBHdW9+A670nHX6ope89h0LgWsuGUQ1AMjeSO3Ia5g8lajZ3nUD
ChHXR2lhV8wdExtR2WB4o2V5UQgBDWpr5+9szHbSWhNMWxqf2e1DVdxyeUUg0sKDAy+DX3FepqFn
vJX78tL4zA5xzuocDplwIUfaGYFYeEh7dbo+OEtLaNZzaW1B7d7YuB8kDZYnBE/+gCy3NSn6Oiu3
hIVb8hxPjWQKZQRqAiSUHWih3O4egJIX52qY7sHU3DOWmJ0VJ/7nouDcM7HVAOH3SFSjygULZPzT
u/WWZN87lDGuj9nCdM9xvcqrrNGRaKxO0DAaUKJQ6rcrv19/+MJqncN4GbUcMBFpgJyiPkIf6RXl
lmJjDfU9KirO7vpLFhbU3AwRBosKcH/HjiRt7yxtXosEHL7rz14ancuH/XPCogrVBa2bBBGEoUEp
JU+jBQEmfwVJsbBe53Bc7gatCoYCzOLcgYZPA8FY2gXIVclJNuDL2Pmw1mxbmonZrg4g3Dz1LZzA
eH3kEFNxyh8ZzClQ/ltZqEsjNdvWiQD0K6ud/FyjccH9b1Tf5b5cmeKlXz/b2BV8zVGaAoKlSOMv
siICVt3JTTmgdMNTtRa5lz5hdkBDuAEEk0RP51xdPIBp9ignFxbaRq98xtJKnd3LSwDW2pIrOxpj
CYxm+8vKgxUQw8IIzXXWUJrrK9Wjl6Zd58Zh6n3KwD+FvA7aan+u74WF1TrXWZMZxPCkpg1caM2m
9dDZhMzAcyn85zaBWqOu8mll1y2M0xw8jjpzbnO/hAf0pNA5aNx3SquVHPJDmDPyvDnCt8lpIVkh
8XCILYGNC5ESIp1uN6X86Mvh1Izk4FvyS2qmb9Su7v2UfR25eOiM8+hl1WOX28/cJs/XB/VvXvBB
f3IOCyYNEbhYZ24khqA/ejCAR40+Hw8urITvgqpO7qdCXexrpTpbDpTVCsroiSSs/w5vIv7EBt3D
KY6Vzw5AnWFlFe3r6NTo0vcV7NqrSTrPTg1kS9dPeiPIqO4dOtAbZqtfzCFjJDxJ+5C7vLyH2ZV3
M1YgAAOXiJpZUhWPBjJhUGtQmOXG0EMBndk9RnAMrb6Pb2NkM5BoIfZtAW2wU44sJ4RFn723Tc+y
DeEAjFsMDR9YjpQRyn7F1wI0p21FjX1MtZ3vELjBy85xGqjCDmBoW8ZhgKL/zsT4DyJwgg1vERkN
V8md0Dx9i0fbP4I2K/djAsp85SAs52M33PXcXzN5WVqBl7//G/eV5opdLL48Wt4zpk6OE69cUhai
DJsHyoKD2uIBzsLBaHNucv/R0SvJzF8XrI8W0yxOjjXYvYXj1uc+cg7qRkBfpQ3dG/9YbpJddaT3
4hTfO1nY3CFVuy3v+5Xos/RNs8jJkakB6UCrs4JBiNqVYwk2X99AH5uKYGw+GRZm4TMtL3KcUHU5
EzP9cOT0XoCtvPLshXvdHMGMxhQ8wV2fRg1smm+gwwZ27uhMu07ycYfiNRiNrR9sk2LqXq7v/IUx
m0OZGdRmeBoAWmNrYb6NdZNK9OxMByrgsJYQLoTsOZp5IrVXBQGjQFhQ/3VqfHMP/7kysmmSbmLZ
eAdw3oqnz33Q5Wj6Z8+kcORIax9OoJr9FqrfpC7KyEG7vf70hQNujmdvYHbQAuzNIg+xDkKirXMo
suAizDe9j336yaoDnW38lmXoLYKtHnkjO/FLldQlMryoy6lLm+b6t1we9sE2pbMQgDTXqWQFO4K0
01GXZQ+8HFaulEvDRP87Cb7M+zgDvfvcZtVzYk1Hbo+Ra9RLCqvElZ+/tHJnux1WZ5mP7a7OHWRE
pxbio/GY/qAx+3J9eJaeP9/nTtHAAcjjUdVLSN5meoICS1BBdgb6tNdfsTADc6e/iXlgTsfIFPPE
FZupGn/WTrBS5V34+XPs/QBhSKhKchp5HLjfzsuKV1mjdTyCPrjy85decdnv/2y1OoHaaF+jV9Np
mUZDXzOUeMU+7qY1T9eFyDHH3o+xZQleEhJxlnyNL0o3adz9qlIAb6V5y7SzuT4RS19y+fs/X9Ji
m7UVa9pzzZ2HRkNjpmAqAhhpDQH2IZUU97054p4IIamfTB4EtAEx0oA3aYQPC6JgfFd5gBQZ2OHG
Q2TG4paSNfz9h8L9l9fO9rjxROZOtaARJuW+ZqP9qnVmRYAZlK8JrBrDziL8ty/0+NaiY1ITe83R
eGltz0IA+oR2JiirASTpt6n/VUMG7PpkLT15tvEpgBOxhd7zuUeZI8yy/AXShyvPXjiA/47jPwuB
gMhHg6xrzo1pINCX70Zx9lQftaTYkemZydfr37CwsOcOexNUgyHamAEo35YZAD7DS1pmJkz85o/K
y3voHK+s7IVIPDfaMzI2GialcTSAoC3Kt77oILSUb+p+7c6ysHfILAo4AeQppt7uzkYAkwjIYnHq
IcOwhZJs+7lWydxzDw+2GmbgVJxbeXdnlzBTEXpytpXKfl6fj6WPmAWANJkyQEF6gJgg0JC1NYQ0
3Q3UgldmYenxl6X8z7JikPrvFK/VWeUQtoEbqhp8IBDJ8XO/frbLfQ9wPF24Hlh2PUwYUJgAHvQL
rOizld+/sC3mJIt6GI0zZqBUQXbsUcXVCca/ejNWdFekYOUCZHWjKVmZ7aUlO9vfRSuCyq80Mrqx
dbaEwvGhoJA1qAbobwdsf33MFqLInG5hLJeWZeDJC+j+Fd4mN4InK+yqj2fbnrMqlCWDOEDZ/eyB
JLyRjj7Ti9JiKty1guDHP96eEyrKBIV2aHub82T1J5eN0Ke2V8Zl6cfPtnNsUshpT4jbUM4IubV1
QahxzK/rg/5x2IMq4H/3wQCBdUkUgcPuYPfbqojfUyaemICclByAXRdBuZLfLo3QbEMTqM9kOMhB
GSjKkwO9KOF3z9c/YmmELq/8ZzMDLgzEqkDqTAZokfu4OnthSg7XH740QrOtLFuZAHKLlH+E9qmd
fAsurYngOYAAHNQvV67nSy+Znc3wAqZ07FwWBanzAE2Pu7EVRQhvSKC1cdBBb3nNIe7jvQzM4H/H
qgH9xDZFHUe5P+xG2MpuSjcgG6O8PHRyvVJNW3rL7Krem5o0tsGGc+B0Y/NwvMipw7a2zD9n6GXP
WSIOssjKpT2LLHfw7xIL+oluG8SHNM/bA5/S/FOR3J5zRnoODbbARS+948E3t6xfpWXd+pm9EloX
dsWcLwJZEhgGoHkDk1FoHiqIJ7gr6cbSk2c7G944vqc6qzlDGhHSsM5gQ54yaVae/vea/L+5KvRA
/7uOYCPZDNqHcpZU6kHBX2rvBEWwgeGnPhV12SIxSKb6QTCgHXoCw9zATfg+6yBjEnZVm4PT3k4H
6Bnvrm/ThRU3J40AvMRZ4LTyXIoJTfqmh/LZGJQdDGx6di5pHq9cSJdeNIsHECihYLMB8QAoCtqs
kzv8lL7d7ZC8pxBMc6qVuPPxCW/P8Vi2LE3pQgXljCLTtrS7MNcAbfYi9K0zr4o7GDGsfNHSSpmF
BMfgwBxydNjhPmxBJX8s1sA6S2M1CwO8K0B3q/HkCaqHcPEKOYifQ/ycZWuYuIXQP4dA4gpUoFqd
1ljlAkZuDUmgCcltdgzQsVkJAQszMe/tBlUFVfkBCr3K/dVWUCeGpUcNKGnH4r2A3H2wZuf4Nwn8
YFPNu7pOzmoU8KfuXMUmO1hJVhySUU+/QcfZJZli50FDCq3ylHpkzEkfYi8YDiUN9DGuSH4Uhvbb
69tpYU3MUZ+mt7MxLeLmrPz8DGjNGa9f2akLw+lfzsB/TmubmhEGxJcrB3HfE02/9gSuAFrW7+hT
bVlfFmE5kc/d/OZgT3QfvDzAGokEHDRGq5Ibq4tvE0s9Xh+npY+ZhUGdtiwGhcGOOjQdIDpeq42v
up+tm3aHYggeKrAMspfr71rYTXObTAc2LkCLFzRqsxPUwHdwDvBzKJU13kpSsbSZZqEtg5Im6S7F
HQVgOx+aL+kwnm3Zu598/uyWE6CMDYtwCSsTWR0aGAekwxdrjD851bMwZmu3bUYRZ1BMpTAfutDF
BnnRPy+G/fUJWNoUs3CWJXGeNxmU9b3A3Dm5OFZCrgzNwtzOcZN1Z/e9K+C3Vgr3LEYRwobwpNJ3
uFlf/+1LL7gs4H92XRp0KDO6XQtXw+YoY5gx0KQ5JWP6tS+bz+i9BMSeIyhTTmFxnJj2HPvAAdpv
NgxfLj5ocfrDBGtaLwuzMEdSQrq9LIsaqzTPyZeJ9s9I3VduNRyD8UH8nbs0+qwrU+TQJIK66Vsm
rSeHoO+KM+UOu2CTKvvcdGDOEVOs9a4+1Aa6DNnlK/+Zl7iYek5YQiNrqk+TgG5KBmXpvt56znMG
UIwUBJ1euif1gBpCtjXJr+sLYmkYZ5t9LK0a9zKGYezog+mg1BGz7fVH/21YfDSOs40eJ61QAaix
kEtR2SGgQxfJttCwzKl1eVNASLEMTclzFYL3UsCdi+XNs63NdLI1YNVwKpXwJCsd294z1zHJZgok
Wty1rn+O9QCVfIilgCWbQ9P2oYTLAdRVxZDkBwVByU3VFdOn+pf23BAy66CMB7IZiWxZgSjWwZy9
gCtEka8hJxci7hyZWRFA6vSI44PISp87UzZvIFzIm9Sy0pWewMLGn4MzoZxlla2PeU4xNkFzRy/A
bOfR5Ct75m9v5IPJngM0B41ookdfR6NUMbiQGdvDPb17QPU+OzaVLbekivsvoPX4eWiEyjcgSjV7
Fyyko85dvu3hefVkQ1hzS0iHzj8rDBJGGBOlMq+OnloVPV0aitnNg3JX1YPQ7RkOHHdYUk8Qvzkn
E48MXdNbWdhVc5QnAbKh9LwcUNikPVauDwsNhN2VQ2Lp4bPLRmChBhdo5US1T29R07qzWHa8vmWX
Hn35+z9hiHNdlVAPhWFxCjcVOnjqzvdrbw25szTys2CTZ+hqiEmX8CCJI1HIA7Ptszfqo+HDyk1s
oYTizmIO1Xl5MXj4P87OpEdSXdvCvwgJbLDNFIg+++prgqoFY/rO4F//VtQoLycJ9FJ3cKVUHQjc
bNvba69Pw5LivuB7CkZc2b+Qyoeb/JZ52sp0XYoiOwMYHq44+8uUuO0ujt3uiaDAeleM3vi+w9hS
Gtm5TSPqMe0vhMTDEeUToCZ0jb+RhFv7gMUMoKkNG1yLjRdA2ICjCins8Snqxm4PorWnX3v/1SCa
0jw1FP68l1HMgLepOe4iOSjyIMei3sgsrXTzUhvZKurmKITvsS/lam/N1fzZg2ZpgLGtj7oKFL2n
QcOHsd74ppX3LfUFIIHkIGVAc1b1w8eck+9V5gMSYfzv4KQ9sWT8dbvt/pkBvhFGlwoD0xOazswi
Z+DcX1At1QRZVuehR2MdMC+eIsg0k4hmzUOCzFfAuHdQznzAAgXy5uBFxJrsA7giBkg0eMbBF3Vf
o6JkaDsKw+ARlc2kHPZ5q8BlwPUwrGeSIYKKodmlA0FW2WumsFMZ/WKh0HbnXTFXt79spQXdRWjx
eCUsPWfx2fUA2vEIkBx5e2/P/A/ueAiAEOLT7Ret7aXcRZSpkHwBd6QbL+1kJmhYUwUujPkMZMlL
MjCyY675Vmv/uSgo/LDIPUhVAF6lzo/b718b/osIhMJ+IIngDX9uwXHsYXCRu91OT1sXhysheunD
WpJyAqWS9pc4yV+obL/Lvnnn9YW7ONl4zHcpcRB1AHU60Lm+h0Ht1h5nJfYvJaiatTbgtnl/yXHq
K+HF7OPCc0YRM+uj2w2/sm1fKlA7Mvm2NyMsd6iZ35nMfC5s+tim9T6Fu4/0k0tSFU+FVW4kbde+
aBFFvbQRsnKz/gLqlRONjuEfBbwV9nq2vjmw7Njd/qyV8bRUpI5sQNGCZXWXIY80ycKs8ENSORuB
bWU4LQWmFTBFcmBJf2nEV4kqb7N1c7v24OvfX60CDQguMGKQWMEa+g3gyc9NXR9ut8hKKFlqJGtg
hhJvbK/LV7b3iPcw1P6jk2oSwDoni+JBb2yH1np4MZVhkij5TGqMqPa6QJYRS35L78U0+TtfsEhW
WJ0l6qFOhwuZDdJGOALFTyCyIFx/uN1U/9aNN9aTpeksUXky0SHuL9Zx3M9hfLB3aVjsADysI31v
Liwy4Z2+qx/6h/xYPpMv6jHZ5xuDa0Xm4ix1k2OSAj3pX98Ok6I8gLOP0juQ1Ko9E4FXB/z37c9c
mSNLtaQ1AxkqGN7j+g/NgG6Cdie6/eiVcbwUSQIFwcAas66bvTyqXAt8OPXORy82SpbHaTNm+NXG
AuIiGwMgqjdi09rFzFJECPuqoSAsj0+z47hHnaG4Pcg1cavAh2j5UqBu6L6SIO7AbaUNUYNq9gTB
4Cv43PG4g15h/CLtwXyCTIVsfO7KtCWL2aTL2hFWUo/nalRz0IM6WWbmoaHqc1fhBj4rvHgjQKwd
RsliXqlmiCFQa+NTBljPTsPt4wXwI0DPhAdTj1iVxXNCG/dr6eV/kerZd4aFw2yeKM4PRyeGWSka
YPwCO3w4cA89wEGS20BSFnEMbK4Tf7o9tlZWrH+itFcx0mnkCPce2Z9Fb/RDX2bpU6tTN+QqT+8A
jUlO1FUdAxRtyp5i191SU630xFJNpQd40HSzPZz7QsDmqRI7v5lhRJLjKoGOoRHD+y60/ynRX30g
WtNwHuNFOdzhlGlD5T5wSQLWfKPpVvHx2tdcW/fVS+Y85eDagy+teQUBA6znk1kA5zKVu4l6dtC7
6UYiaO1Ni+xpE/tFakAKO4/A+e2kKL6lRffS+/1LCyV7JI3Xb0TOtdzZ0kDZAdW5onGaXOIYtKUw
MU2X7rSXzX8BZkRN08yy9rdxUe+8A/NRPRWD6/yYp5Q/ogKlwWoFJhHqMu1shExEw40GxdLzY50U
48mM2Qh0YQJKkBCN+2tg3PwSJFFllCmsqKgZoRtFzSvBcymnq2ubDW7ttGfAiauHLp+9fZtZWx7A
a8vLUkQ3JAJ1+oo3537OwEIRwgwoAumhmbAEGMMhQKnWU6ZGeGXVxuf7jvbyCjUr27+3J/DKBmGp
g+0sr5xR+z6cTR7bH6pC0kjx1noQKBM6FgM8FW6/Z2V9WxpPy6x20hHH2TPxLOsjAwkvxMnMDXA3
Z23EopWuWgphaZowgIxJe4b+Mf3hFUqFuHiMv97+gLWn0/+doxNlBYYCSnrhusX2PSn9B5o07kaY
WeuGxcpSgMPsqzhuYIlSp2CDUvIBflfw6iCTCgo6jd/e9RVLSWXRQsuHLVtzponVonwJ9mxdQjYy
tCtNtBRTcg+SvXzsk4vQHP5jKuLWn9s/2/l3yH5jF2hfx9WrEJnUKdGZh2dfvlvBVy8ATS34zSMR
6tAL7u+j7zLYN8H918slut/jf4+n0/60v4+i+/uPjy8oDwpOL8Gvw+HP4eXP6c8Y/Ol3d0+H0yk4
nD6egtOfOxGEu0Me7B7O591u9+l4xP99O38Ij+fDwznEc6Locgzxb3bhOTxe7qP9/mv0fP1nYRh9
jaJj9PWYBlsVFKuB4drGr76Xw1+XThpxBxe//Xfp+e5zDF5XVAqUnQ1zyR4dWYudxXOY12XAfbY2
bT7ebu21flwMdToncSobm6NUkB9Y0oVqlhtDZG1Xt9R7ztp44NMwfpoTH3acVtDn1tEefyqGKgsw
dFzrRcvxqcExES8nXH6yPQbUahbd/raVOPQfn+3SuKOe+/Zsz7Z7mqzZ+Vo7FlwV01j9uv2KteZb
5CBsnLeKqeccVD4ZVOSzp7aC6D8jnf/OAkzP/x0VFtgaDWnd9uwyu4aNm/qufGQrYeVK5yywM8f5
M0xumhwtV1WRGmv74+DO+ccqluzvxPl44GXllKHMoDLExSkw8jAwdKLJMwAQKfAGSn3Uk0ufwUlU
d41ttT/a0SjcFxmQya8uYykJXA4uQugOBJ/oZzLQfqcPxhROWHHYGuayg+lHOmn5CFZpFXgGVkOA
JKIuAQMqPlSF5f/xKwNUbOZqLPGlo8ACS3p4rKYpfgUFJfQi/NI/zNT152AQIASHhriswwkghdyc
uxoX+tBK7iCtxr/IGBkeSQx8tTVTAzhZwh5w2zl+xPUajcC8jHGiKtqQVl7+tR11+cg6NobuJNId
GKOdDkbLTj4VcYYMBe0pAI0tDbOub++Yxbcki28PDHsp7cr8MQef027h6orLuMC3c3dngI8SG2vs
yvOX2l0pp5SkdXb1iWvlU5wlKpQlsOG3h/XbS5TtX7eUryISg3VaqtGBUAW/TOLFGBMK6+xm88aG
cSXraS8lvF7WOZkAZ+U0+c3DoC2QwfNTV/nQQPghcsWhVYEtXVHQROCySxRqs4p4I42x1nTL5QVC
CNg9IcmGzEwQt49d8vl2q7294Qao9X9bbbYd7Rakbs+qtrpDRv35WGWseeS8Jw8j8JjnPvb83e2X
rXXRInAXFFejfaWKcw1uyGWusv6+SoDetROGy/hmbN+nVrOXCeq0pdTr0rG5QHL9py4qUOOJClDZ
sDGSVz5kefbnExw2MyRzUdnHdlUBYDfL5YPT8gfWN/X+fa212HPBPpRPODjwUw1F6fgTSMygGx6q
n7efvlKXZS8FypNUY9WzRp09f7DdIIasBzj7Ji3cwGRYgUJg4GFoOjHaOwEM1j0aZDIhTUD6AWRv
qTblSmtjcLEgJb0eadmx/JyNotqj6l3+nIaROiFlU7tLQCa9GKfXh9sf/vYKay8FzZ4Rde9zxAm7
FGfW13d2Sp8t7m0cyFb8DeylkHmclW3KuudXd+kZCwKpNXQV6dR+wZ5puvMSCdoUI/2LU0xAzooJ
bppJ4c4n+FeDx6eBxouKcrIicB7p58lFaVFSAr9+++tXRu5/dNDXlTYt3frsxw0/mjh2zsD7mfsa
1qVArHZ+vBGOVzp1aZWfTHmSU+bl5wlGswCExzhEWpOCUTjjKnJSbBNrDSvo25+1Eh+XKunJHgtP
5qw9l7OCSNOpusPAK74Rfd8aMleW13+CpME3aBc0TC9Jg6LLPsWT/jXn+Z///6+/Pn8RF+Xs5C4c
4nOEE3IA6+AJAPeNNOVbDXN99CKIOCLJrSGdknMxCXWPPYw5+ICmbgT0tYZZZAFbAV6A6wGHaKfJ
3jUfsZvZX2vU3tcsi7jQ9lyNmS5hHqy+23Biju3ufU9elh+7Fmzx2YQntwrgAQmuwmYi4a0JhgZf
Vh/XGUvKzm+SM8cFrM/7MIuTPTDDT+WWZd5Koy8TV8lYSZNNQCQKGIp45NM4mMBSaqNp3pq3199/
/a5X2yji8K5OhhEg7xppqrDRttJB4mXkTstevfSzQXOJ1B43Mn4rA3SZeClj1EU58ZieZz6N9yYZ
IbRVztYautZWi5lbdzU4xRkYeI3l4DKEyaeWWkXIqy3Q8trPX0xdokqRy4bKc5nIO7cpD0hfbChJ
13piMXUnR0JlAKbhWUP04pXuHukFFKR5UcedHXkn0XSZIeccZ1gkcyWMNwz50My5B1K6NPbp9hxe
mw6LOSwks3KPGAkdgPOXGeeQx6oNpIuqrsRr3yPmwaBdZkGN6iYASmd5RrU/qsW+CP739s+/HlyX
B9rrgxf56MTJqgLu1/JcaFS8Kfub6EqcY6uL1+agVpg/BfZnUj3ffttKjy+zXyDA2g286RGsM/oZ
NgYdaBwJNIr6vhXIfhvfbDmXrnTLMhVmUdQcjiMajE9f0k6dOf1IdAzX6a2z3rWB3mq464R8FUYS
m4wDzYiEfezwm9fDHRR1gTd6XkDTkgT51B8tn29dg65M8yX1LeOZcjIG/EWZDfdeX2oU8bB73UC1
f7tn1l6wmOapg1yqowFu9uO9nGfoeV7mcesqYu3hi4k+GD81EiT101R+m9sB5dFPvtxqmpUA9Z+E
Uq9qRQb8ciXth0ENp3zoNpLCa328mNv1DKSJ1o11cjKIAqhP07OrpjR0ORQhc9p79zyt5DO8H7bK
vd8etnyZXyo9xcZKSOuE2hYZNT38NwWHxIVk0xS13ZhtLEpv9wgm/v+OXtSQzz3LfFCI03QOnInI
h3JiZl8Vqtx4xdv9wpfpCijQ4A/G/BS0Ew2YQ94nIe6N3xV1+TJVMbpKcYtXEumP5uOcl2OUdOLY
X12VelpuRKu1L7g23qspjmpp3mfZnML3sQy60Qu9TUnA2yOLL7MSpvTjKXWZPANuGZkS4bfQIVA0
e1HP90rYn4DjecfJAb3gL2Z26/uxG1Ms4DT1QjWUv1k6byweaw20mNdZq50qHlx5TpX11Pp1xHD5
czserU2ExcYbQvNhJPMkz/ABPLH0z1SyfSLmgM1bxjBvr0XcX0zugXbUrQl2H5SCmKIeHYegNPeD
JD/hHRDd/oqVBloexUeOxbW20faNB8fs+kf23gG0PISLKe5kFscISITd5a0pQYOevtkd/+EK+WSY
dVFe8XL7K1aCxX+O1AJ6cV8hwrrxbjYebpYes37aGJ7/Dmr/XUj58hxdCTcbjZnoWeeznYd27Iqg
8uzuUqaO9Tur2AASjpzu4hnmFL1deMiKU33Vms7fO1FrlJ076pILENJ0J+yHvjBONEjnC7Lrwz6t
4Fik2q7aE7uxHsBjVbvbrbIyQpcncilM4nmcxSf0sn2ZTF0++yxN/ugBruV5M9KNUPf2Dg2wrv+N
QrMPHf3ggrPdOvk3WYg8HAl9tuf2ySbZD1WYpwqJ22uAfUcGBQFjCbTTOXa01RUt5zHkTzjG7ffM
epB5ujEp1obTImq4UqXC9nh84jT7XuT0d9dMFz12H273y9rjF5Ej78Z5hs4lBoxxOjI56NCk5ZmL
8vPt56+EbrGIG0o7kjmQPpx4Vh68GVix1O5/csc9y6oGD6oeDybeaquVALKsSi7qKoEbpbZO0rJx
uelbH8Dt2ko/rLTUsjTXVXC16505PhnyeZqSIHdQGWVvBI21X34Nu68WTz8zym+gOj2ZsrWRBezH
7JHOjtzf7oW1336dla8e3xInh+2USc+ERbSY9k7thBljG7m9lbm9pK/0btLh1gkrf92cRijeu6KC
kT4OqZiGt3//m9lpzLJlDa4zuC1LHHxArrJq704NeUmytHloZqRUqErgcFpArpvbXEJOVssP8ISZ
ce9WbxFy1lpwsS9gpk78uausU1cSmMddpYRQ0Pk5j5zGmY+3P3PtJYu5XuWu3Y0E1qa+h/5R+a7I
s7Ds5o1WXBtki7nOB5X3TUXiUw1eIcthpEisd565OV9MdDkSUNYGC/rH+QQyBXhLW17ZKz97WaNr
elrXznXp6BkIRbEfI+FUsS0k87882Rsr6n/IJhbHca5W9Ny4Q/cUl4oey6619+1IrUewkLKHanKt
sAcUK/IF8rxNyv7gksRLI0QbEU4ExgF2UZGT4Bm/KHD7coyMlG0sMCuDYlnaZolSF4aU8alMXrz8
I3HunK2Ju/bo699fhYXcHU3h2nV8IqCbZSGzULWVeDkqhzMu/R+3B/VK93nXv796SePrsuAJksLa
1dBb+yb9JUzqfLr99JXY4y3mZd8BfVrC0v40F6BVNlbxWOcj9Dbx8McHce72S1Y+YVlfjeKwNE8I
RiAj8k4lelfLemNOrnTBsqq6r92+QWyLUYH7UHr1zm5mDLWtyrCV1lkWVgurtmKusfpOkwh5bnDx
6cPO2eyK4fPtpln7/Yve7W0bm5/u+vurah9XMotwBf7RUm0S3H7BygZiyZ3JbCSI4AUlzzmvVRfZ
zMmeLdFmsNm0mq/JPEDHAczO8NlIunWPsdJsy5rGXgjAVJhrwWbautStfC51e4Df7E9iO39uf9ZK
uy3NTUhGCLMhNT4VjQU+hv3bIvbz3MNC5/bzV4bs0tJE1EUy8ZTXZ6trRVSXzslOyy1Ly5VN9rIe
0x+KoUpLrzwXMUfJJxJK31kx+LsOrMNIEheSlgb4iry04cuRZuXWcF4bC4v1sZDxlCsXJ+hiuBuL
PSMQQynkv3/BRz3s8q0FZ6VvluXnVYPEyJQgSc0bHZiURl4DG3VnKwX3pqgMm5ll9fkEv/t6mOj1
jNICGjMNJwH/gwqHEp5H4JEl0UzgrxsD8PNC28TBrs0bIt9p/cjVqrmrCiYeRY+99O2xsjbcr938
KkIrBfXQAJODMxvG7uBSX3zqXZPxoPRm3I5MCuCf229aySIsa9ZT0OKGwkZqk4NSq9QfiRptRiUy
wXeZaKLbL1npviVRCNIES6ihwjanyqJWlAGu+IOq/Hr76SsTa1ko3ICBRvo0Ls4Uaoz7Pk69qPW6
fH/76Wsza3EOkBVkRdIi5dlN67IKuHKqF4uhvIYa6+ra3/7SpmwiEpP6C+nmZONaeKVf3OvIeDUC
+haSjyzv2Jm7cAoEcrg/oFKmfQF3mh1YrZFYgsrtfcNtWUrsjCCTNcxhZ+yZzg3cCNTQBHaj7lK2
sY9e66Pr3199TlbHFui22XxpLVPeD1rqQPYm3biIW5kuSzURLDiJ4gDJX1RxsPl80PEflKuFXrxV
ubv28xdhDrYdqmJgD1+Ktt4PMd/rmH24Pb7WHr04AnTIvbdlDmewTtvPKHV/ylCotLHkrLXL4gSA
5PUkXN/Bz9afJGK+zQ96QBp7yzllZV4vC1odEI2nKuflZULVB4SRMbfC0fr9roZZ1rIKqoBZbS1+
biV9BrL2kYlhY06vtPkSn4IG1ooUhJwnq8gCv/EbuAzxjcn0pvIai8myWrWulQ9rDdSvT/mg71Uu
6zBJyfekxn4JqkPRXaDBHe6G1FJBDnTyAY6dWz4tKz2+rGVV1WwDPQy77GlmU+BR/5ufpTtmpr2w
+y3L3bWXXJv11WSGhDfuhx6INeoVP0FQ/tKBUOzDTYn2/Zf3dT7931cwh7TSXCGR8JkYgsRRBy/T
75txdDGZfdXqUbO6uSC8tofJpDoSOX8P5una+4v5zEQ/ebgdts+D4g92KqAyts72yA+3G2Ztyi2m
NApZW6/we3kpEjdE5RwUzuouy8b3xelltar2AP6xc2c6+5X1rWqwrtXp39u/fGUhXRaoKo+BhJR6
GnfnKQs5S/4aVHgF+dy8iMSbUM0Dq91CW5GVWhtXeCu702XhalyaSSBqAyHhsJChdrDvnpKTGXho
zEHkW+Xp/04+byQsyHWivJoQ85X1OqOaEMcG3rJdXIEdPsa+CuvY6Edk1VFnUuFSvRtpDzs5v8HR
BeeXZKqLo3EmcZfrYfpo8nII+EiLy8gMR8eK/DjG5fSjNraBzttyTt0wMvgR25PaOWDonX2pZBHQ
ok0+J9xLQ2jU7eN0hSli1IFC6jJr11OHRSCC85Nbpv1RxtI71BzQSK/8BaTTtPdykTzRPrd/OWP+
gjrL2god1/h7aun665AO8gghex3ajT9XgWktb46cNkOxn1N2R+a6dF/p3BxqYcOXcXDmOwpOdpTU
pIuywmr3dVoMz8nUm6dyaF2GqiHH2tFe9/eWXdP7GFcmu9tjbGV22IuwQdJW1JxLfW66P23+lduP
KC/YiOtrz16EjTgeRMJcXV7AJoGYq5MSGz44eIHjPDZyY8SuTZLry1+NpKrg6dwIzD97oHsUVcgg
9qcvZLK9oJTxj9yDl0Zh5h0bzRb/YSWaL7WTEpkfCq7bcKmseAw00TIUDhyeq7z04Jm/RXX6ZzT5
1iRZ9A3487lPZJ9eChRkXhrH9T1U+Rpyx3SS7D2jWZT1IA4MgysUSldVsgMNjuxnSsawF/X0CWWu
DAsCnL8b3+gnPVrsiwMRbhXqRqTfaSyGJ9NN4PpKNyY/sCOXH2Zoae0o8aw6mqWiOHWIPqrT1Ina
vCyfyqp3dqoC8w+HLNxCyaZPvjQpaBd+T7t9B/xBAH9ldrKZ70TKNBVO04O1l6p2PyvG1O+RVuVO
MI2w4kLrYEUohyse8r4XT2lpuojGmd7lTqaPY9WYfabcOsphnogidMffFyYnUc6t8T4bUxdp9LzZ
l9P0rYMmJHRz4t9zLqazGER6ANvHPcE4vIwKJPDghFtNjwM8LwOOsopwzk0GMBodP8DVSMKZT+cR
OvaXTuJqP/jyfUIbvpSrVFVuFBPldIabZJQld343hH62deG8MhiX1vd92U6+I7LmQnihHpqUCoAV
1H5yankRaTluHBje3gCypUxFUjXltZtUF8f/5ad7nHTfteNmS11KXmUjyQqQf6YBvhwV5tMkAjrB
+1S/T4zElrqUrolFX2ugxOx0CvKuP6dtEWi9ZSGzEuaWeuRcYPyi/AwRyPe++nJ+Hj36ZUzaLeew
lR5e+hI0kCQpUBLTCyvbCEUawIZNWFTg5qyd3e1VYC2ILvZIohpokid8uNTY2klYLt371P3rKvG5
mcv7qm1JkDlpEzm5JBuvfHtA8aVeubvikmKSywvxugcj1POcV9Htr1l79HVz82pJmCYVl4nq9YUx
DQrh84DdxPuevEhtzF6skLcq5EX7+plNPm6CmX6fgpsvZcqplTlT3cGFzpsv2B6g1GrLNnllhC4F
yb2dEjgokvSCMqhnJeXRa5M7q6ueb7fK2uOv/fCqvW3bVWnTYICisP27pnk0NLC55pX7zvz5EnzU
WykBU9gfL7BrAZ2yAElNDMFs+XcS1YSTBC9j6v2tflj7nMW2xZ570nUZ/B+IV38xSYJlnhyblLzv
wLBUJxPL7uxkbNOLpZ1hXwwtRFR1073vHvvfEftVX1gOrsWTwkNfFN9caYV0RjG78aNUfX5XZy91
ybKGoKwF3+hStb+c1N1Z9r036Y2gQN80YcFhcKlOTlXVe2CWxGfbtQrsAFC9c1TeALrklLL2YRK0
+ZvDBNw+aYN8bwBDfe8cT03bwi7Qtp6pnqevXmUX/NQnbv0Bjujy6zwI/V1Xrn0RsJX/VLoZ+5o1
SRGVPYpkQ5hNlZBEQpR3YLQld4npp6cSOqSnqfHrc2pT9rnGArjvFMW+H1rpfYecaTiOHfuZOJ34
JhIY1A+l9PMQBwX+Mtk2/KuKIQbnD6aGMnCLqnqY0j6LiJNlR9migM9PU2vvekRdpCOzb9CUo+o6
SdsdoyCBB9ncjXcoLM6PcVXFSNTF81E7WCxx5GvSu2zS/gsMw1DV4PP6MHea7PzOtf6qESYwgYaN
xq9sJs1jKnIrCVpU8h8m7nWHmRXlqTV2t8t1w39Oxo8f81p4+9obhAxSkDAuI6xr4UyhQYCoNMqP
uSzgkAJ3yeKZC6vZxypOPoFWXqCOApr3RxNLumN24/0t/Ar3DLp0n6fJx+ezMvUDjiNrxFrV7x1P
Ved5rGAfCR+bX5B6dR+ccYih7gIp47s7E7prOs3mu3xwRHlnx037JGr54Llxi5sDWJiJiVV3JHdZ
gHxBiytuN4uKvqF7zqziHn8rI7B13ZABArUTvWOFWZLkYdOQPhS48LmDUgyV26bmZch4y8Op7cxO
DU73mTLb+9Rng3c0bTpH5QiwiWwHuCTS2JbIBIJLCJGrDlvPQU+miQggtGSn2aIe6BtQm6dAAMKG
OTN3VVPHH109x8e6bsxZYDIe226aUQ3H5AGl0DQSWY0q27F2fnreBHZqItyw9S3/g2lmfw+z6umx
Sin5CR2K+OUbqT/zCsPDAqL2l8UTO5yRRZxDHAREWBsy/0b1ehhbXR/6xCvNrpGufzeCSOxN/Ymk
Braa2v9QzGWgjfjO60SGsD4ud62CVKNl3sXLmxeSuOW+rmi161g9wk4a7G06yG7Hi8z50eP4tkuL
fPykeSPuRztBowIzfpwGwc9ZA/puU4x8x2UDZYZX6WPKhxZ0mKHooHgY1SFXJr8HYYHuY1QB7JM4
qT9mPn6zzLMSyi3a2WFrQSEw447pQVqoYvIbVz2WTo1jMqvpIxUwm8LhWAcF861xj5JeO3ILi/8e
kJGHMXwHA8wihX944876TOrZfE5GdJMNacqTB9TH0RllfMlwmRxabswfjMP5i2tQYdfRyj62TMXI
b0ropKXu/Ch2/OHoSX/YzwbU1rJFC9Z2nUemHvOI8a7DMLDZXtUFdE8+gxwhrDvI3YWo2p0p4Lx4
hnjQpYeaJiTyFVEAzuA/TTuYD1kCg1qqMg5RgJrvbUnJgU89fOOgfAWQlI4/JM8qFZXU5N+7JCsu
TJXVC+Cb3aGxq/QLm/36J6Z1Ffpt0oS+28HlZU54g0QCaqDZHk7KoBrNoEKHtuVWj3mTS1RyOVOc
BJVGtjur0TZhN0jbhMwpeREWjSqfR+je8h3zFDhqPmFOBL3V9Dn3xuJ+hPO4F7TUnl9E17FDlpXW
B/gFEOjhiG17kGY5QNJ4ntt9y9M2/m5N+XSOa3gShYo25lG3qUBdlDP7T5ga4Pu4cEVEpHHz7IT7
RHH0zIA7j6meWxibg/qCQzaKLR60RnxCuZjhx5wXcnisbTMEZdwpZ9dZpfyRXnXnjREUe31jjQ6K
Z8a6igAXLUocixxSh0PD5+e5HCGwKyeeX2ECsvz7vvVxsUWkA+52u6aaYPdEH+NEYp9Sym8Ty+uN
Pej1QW9kBZZ1LoWoY9n5eXMxQ3vnt7AK8YfvVlx8cLDzwrzdqppb2UUv7V9gczJ0vYvEyjTKZ7fn
+0S1W9csK2nGZXELcg92kwmkGTMmxb7J6N1owbmjZSxF+qY7WcZ7dGP9Ln0KW5YOOD1yNdUEYF+j
PkBAvSPWY+5tXXS9fTpj/nUX+WrDBbUxvfrkVRcbnmh/BbZ3594lDdDpPeowB2vLwvXtXSlMVf/3
PUk2wNigyHEAT6DZhIvYoL4PxfjxPaOWLUsGmHCKJElMCdqRt2t0p/dO2/LAEPiB3X7DimKA+Ytt
dc/Hse4VqE9yGuNzStoCCea0/qx9YwcS8edOd+Vl7pGTgeXKXZnT5Fibsd8VSiePCo4oD+Ugt86I
a922uHRAN6HcINHFJW2sx4ZjtXMMwFKi/2R51tPtTybeWqctztVW2zWwJHBAIMUC+GEeNL/XfRO3
Ya+RrDPFqEfcGiOhluZDO4cQgfnfmikmH6jivhfY3jj86FnFykCxuXxoS5zhEtEVL26KU1fkqJn+
KHwhCkx8JM6Dtm5dAKxmXoWizgyE8h2AjjHBgZW64lPO5iEOXb/0Tontdl9qwAH7CDr62oXSuKjj
YNK9jc2E53c75GQGWD7RuHz6P/a+rSlupNn2r0zMu7xVF0lVO/b3PUh9b5oGAwb7RYFtrLtK99uv
P0uM5xsQdOvYTydO7JgZe6BBJZWyKrMyc61Va6S7NogMHB+4UM2mMfEWYdl1D9DBFPpSKxJxD+6k
fpk1prvUWafZBJXIRxB3iS9kQOvrWsvj4pNgQvUOsar+JlNGtejB9Ye0Ioik0ya0NmUW8EPTxOk+
Sr3sWMdordC6JDccSuuwW4R1BeIOlJ9yOy2oxK0rfRSkrQvt3tcHLbSzVKvWpaFiJ+Ae+HiUGfsR
iG5S91rXDBdTblZ3JOnJrZaL1tZphiOECK8qK+MbqtfSiZWg3xn4crxVngbtygLK9qbjOnjwQr3Y
gAkbkVMw7FpwOBySWPg2QWlvhwSp3IIZErkM4N5sgYOYrVdZswpy0SH3PVh0MdRhclWAynqhBDpT
XC3Q1gmkDGwRGdqhMop8Ueit+hw1g78a+qA49izxV7VF0lVUao9R7quVbzLXsP0GmlXQGc7B+mPR
0pHoGARLp/RCGyBwdqUNWMt1wLKHiBQCDbgksK4IlAEBMSs6cawLCjGSzNe8y95vqeUokmHiEMRB
QabKLymienQidulF6ecpeI44NminKVXsgxcGysODltCt4XrY36JeWt53FZTGrqToMAeqKUc2PLRq
7uQydR/6NtRs6KlxhwueOxpAH9B6kASnFOnpl3rHJcZv+w0YxqtbWsp2E/nUWlIQce4KqcieDj1f
VUlU7v1AxTc6iAxXYMsLtrAq7mhSlRuf5bHjuzw8Wm3nOWbXgMgr7WsbJF0ZKMoz68A5petMaZXT
Bxo/dqZw01WPn95X1BscChXRQ5sxxDFpxzdmqxdOI6PwAf3gxEHwlC2rLvVtEN+z6xTvFwBaesxb
mKld9SUQmrGemZDLC8oLv3OjZWEW/FuSNfyQ6LUO1g/k0qKyMD8zwwg3faHCkbKC9LYouuqSlr52
KXswJa0sNwm+hj6aDyLEnp80q/3BVRutMyhaO2bRWA7lLVmlbpcdgqruPvVCxkdFcARxvHZQNxqU
KVDwgvwgeByRtt8YrmgA6EBznp0xJYxlKUS2UYJUq7hn1ULvc+zEceze1aHbgDQnpi2KbxrBRiJJ
9p1IsH86meTRBpSQOVvUOKndqlShzBKC+Sa3uQzVLSLPoYA+eQPEQkuq5iLWh/7Bkzq+lpwTB2KM
waWWGPg6Bp8WBFVpiDCxcdsepFalTLE1ejHKF9D1Il/Pb8MntvopokIYEcgwQ5S4tPE2UbFhLiTB
W+jjqJkA49QIk4RjMMAeXQgW7fKhMnDIzHWHJs2ukd2d8Lq5OsL7AZk5hZahilOURY7AL07aj0Y1
QMag+nh+ip5LV2+DSnMKLvPjRhpVjfS+eV1cBJvSNp1VaW/Bi/0Z2KZ8wa6HnbXT1unyxt9tRl7W
+26mb+vUY00C5jRHO49qzHRvVlBNBw6Sz0WwJ7zvFGfWh0UJvAgKL32l3/iVe9347BAn5o/zk/Z+
EGtO4WBY13RMymR7iJivzTp2XEI+hlm1LGJmJ0X7Wepz3ISn5mj8/osgEy5IIoTFHAFKXy76YvAW
WszF6vyDvH+iMKfwr96luiVdPQP+Lt4Rwha6ZNcV7deD+ponczX/U9M1if9ikNMRiJ61aM3j24wn
qY08231BIWUfth8jll55cTmniXbq1U/CuwiHPbj2wd8LOM3PEPWl916h4kVewrWen7VTzzOJ7dLW
9CU63dM99q6PQuqHSpP3Ka3WSREBYZrfmN4cd/2p/WWyRMD6lWSBF/c7iRNYbyFAy7xlV38Lijky
tlMjjN9/YWCkNAadt263Q6f1rvOSjd/Fm1ILP5I4XZyfrxNWNkVYET2WrGmNcJ9F4Aal8YK2Ox8V
7YFloNP8dH6Q55LGOxvZFGQVkkRjeRLo++KBPeSXw220a0PUq+36oXssjzv5GQGy/uX8aO+XzUxr
UqAvJOggCqg27MthZFWUhUo1G2q5YtVHXrojkZcv2xCdonYcNhr467WgmGl7OLEjWJPVlIUhha/N
LUQQ6S4w2caIwm/nn+rE2nlmwnxpCx6DHK1szV3gPzA5LtN7xF/27118smqQkGZtXg/mjqb9bdCn
T31NItvLf48cypwCrYqmcQvaRNau5Fa1JoKZmzZnaqYKfsKGpzirlkHOVfPRSxZZZrYGgiO68g0N
SSk1ZPsakPunJLDmEj0nrGuK2EkRGNWoCJo7M3GhqP6tVyWOST3UNnyHBaXdabnTQFPu/Is5YVBT
EI9ndr5QLQpHAVrpbWSq/c8UTH2P569+Yn+ZgniUTKrQD3m38/n3ngxg1q7GzKMt1Ryq/NT9j99/
YbVRIFqZpR1OPSL6kXD2yLs5ebBTL2KyzMFJhVylnqN8mocOH+ge+fDrWg4o3kS36GhZWI1rt2KO
Ou3UXE2WdmWJHCcvvdvV6FiyYrB2o1wioYQBIPLq/Os4NVkT99j24NVG8N7vTN1EhB8ECxSb5tRh
TtTwzCk2pBcJqw0PyuEN5/XSHXrDKZuiXOR+xy8hblcuyhyqU24Xpl9ARKtHC4FTCrONUvMvU1CQ
bpK0MWKcn7zivupcvnVdle7LsAwfaqNNv2ux+D2MkfmcuXlhNqbWCt0qSbwfpB6g4ahbarGsZqb5
xHYxhQ3qyHP6DdXS/QhM91DJAA+vXfi+0ymyVdkc4OJEJDLFDza+64aglK8hwEdWppGukVp1utq7
FH6443rzSTfARfpbljOFlRlpVOnI6oT70njI2b4HwOP8hU94nSmYLGvAMNtbY5K2Cbepyu86KjeN
8L+fv/wJi59iyQadmF3YBagVBxwtcOKW6uWP85c+0b5uTqFkwrBKkfSm2NGxbuWhH9QBUUS8TLWg
3CC3E2wA5qjtLkF+k6e9u8yizticH/zEZjGV6NRZIpqiw4UTUDnZqQ+dDPR/X4Wk1+0kHGYCnVMW
Nn7/xSopiGqKwEiyvULuIe0U6ImaLVjEljH6Y1OR7IJupn/hlBlMQl1UNlwSDDiIDo0BxbqPOR9W
sX9zfrJOXXycxBePIWo2JCwUWI9RVDtuDmY1gPI/9sMcLO79Afg0KguHmIPfMW/2vlhjPwFGAumy
6Pb83b9vwnwal8kalfzIqJp9UIY2Sy+jZObC79sQn8LeISaTJX6u4vH8B79cVJ53VRau/kMNxL8G
H2a8/q0nmAZnAbQpeVZBEDHTryLlLRKfOb935YmBosRWdlVTVXuhb1JW2WhQndmX3t/D+TQKA613
z1sJCTovuuGZvtWyG69B20MEtVmUT8/f/gm7mQZfBhoNjM6FtmaFqrb2rH9Z2A2ZY0F/f/nyqVB0
ZQyWUjrk//xa2pQeSHirhQBDJDWCydBW4Vwz56nJmkRKLWEc/fRlta8rcPu529zjCwipOAPa4EM+
U1Y59TT09SquMo+6qLOBY1t4ZJtkfbBpG0+udK1Ruzxm1T2q4sJJfOkvz7+eUyNOwqWwaUBnn0CW
ri3Ci4KI25oFF54BwG7kIflrEtAbmnOVqRPLfBo9Kd43Mguwh2h5huZy0474TKbtxNuZ+gr0jvTM
1bD8jFSvDzqpC8etVAM6V1SkGl+PVojDtN9yGXwKk4UqTNDUVl7twXrhOQNo/u3CbYKdsJB5JamJ
jgKjCh9Il84Z34ltbIqZjSwobfGQgMgC6lyXNO6TKy8rh1WTetTOocD2e9YwdfdaXuSW1vnN3hSL
3K7b5QCsyTI4RvnMACcsYArPhchCmzUQLNjDtu2a5DYJv5835BMWwMfvv3CA0DBBT1cD2xJtsg09
YxsE+SagOVrlM5IvcreeGejEhjYF43pchBp1U2jrQWnXqK7Q/rKgxvr8U5woJYPa6fVjFHqC16mM
eo/uoQ79LqTbMHDnXEQgJd6Gg5baRoXXHYkEIradNK/yCJUzjSHplJekXaoGdV6LqTkugRPUPnyq
U2sZ0ErgaFzYu6Lo7cgN1nXeLWMP7w/kTZ8zLb/VkmRFUHhBzlBiWUPW7PxknJrpyZZLKe15wLCo
Id3l6OwKqA+Rbs9f+5QhTnZa5vsdiMFg6aX6KoJHFvxWkIe6z+v3h/bANuTMrfcMen6mugPlkUNa
d2ZGTt31JMWE1kywpDI0szdFuNS1blOg9np+Qt5lwgeH4xS/S82sL6kl6v2gAMBD4h/YfxDq7lkO
PV2U67PVEGTlUiraP1aRxuEcAH5aotUg3PY8bB0aJNLWZVYvoyqh6wDSAF/P39uJ7Y9NDIFAtiz1
+lHgNAEvgaVvjDhySLzhOvk9c5jCQEv0dQ1Fp2FRx7uiXZjRzAs7QQjIpwhQXvVEhhUuXDvlMttG
H719c0sW6SJe+avGNhftSm3lrrzlF2JfrFNnLsX2rmLe+D4ntpLQInbRqIrI6IIdxbraog121R5i
3wb/3SHbl6tk6121F+E+XdI9mE2X8lbNpHDJM0b0bbKaT7GjkTCH2G/8eO/5YDh0OhdV89yo7zor
9CAVQRBp+EAOXdEud0toucu0AzTGSA99U5LPmqcZwjEb8GaLJuUXqS4D9GIgkIRyT5CMajomjy4b
jSZgWsySwDah0mO3ORcQsHJTaTfWEDilHmY4mw7suouTZhFzf1hoeu2iobVB0dpFQyQjHNwrudEd
vYQ2nxSqUT8kcb1DBm2QBzlivAxweazMNigWFpeWbUivudSUF69CtF7ajSDWrV55jQPNjcBOxgNr
XKEE1BldvEp0vVsGQ6s2UH3s7lQDJsUQfb3LAA1O34yaCs/uoUR0CPvMXFlF1B8yldCl4IX3rUDj
AbQYWpDFgIcEuk9RnqWXGWqjNzjrabodGUx7dLXCuqA5ugE9IwE3SSVoaVtD7X8HTai00Tyg3TEI
t1xGJjoztNbwnDpzvxqJRe6ZT6Hk4vrDFagsBGClaLQZmJXbHWlCUJzEfYuuW5Kg76tqFoPKqguN
D+gWIGasrYXelB97/fnUz6tjYrbtvWcMqb/u/YY9IMiD+o1OYdNalOyL3Ec6USFD2jV9el+khbtS
KqguBY/NvYXmWQd7stzGncfQnJCifaUEp9+yj2oLRccg6B2KtkjX7k1WL/qUJqadFR5+rLLyZgnh
WHYhNEZusgzylzawynLHyvzea7F9YF/y+mRvoDUP3OYtunPP70wnNuQpL4GvF5yAxkfuuvCui4tl
6HszkdIJ5zelJQDfJ0C8Wi534LYLbY4EuYosyMr8HgkHnxITlJUedCn6GPZ90KYoHRsPUVUGM10D
J1jb+JR6IIy8sqcVjhUQUOULgEm9xyGo3KWbQ8LGTcBx6LngO+pJ6y+UnlornMmh6hmDFVAlXLsC
7rhYhCkckV52yb4yKnpE7W6Oye+UQxlf54tgMa+bXJUybPZAuLqIRcN1GgoBdfoqX/huOPMKTxjH
FOTONeSDhwJ6xkJCaTe4dJO781Z3wjamUHbD6xQUNRU48UIsAmAwv5YBTD4orRl3eCoMnYLYFcS9
3bYs2A4ddfFeMDVsTJxnFoMm0CWeAh9MQh+o0xQ5MjR9iRb5JvRwHqu47tYMvV1rzfvNMJCOs/Di
ZaGxJ3ZJr+Cbh22QfoqzwPbMmXPjCUOY4p0TBIE9ID/hvsuOTGZ7KbptG5M18N0zRvCchn3PE06C
F1+zukCNVtBifd2iGSi4yNyEbDM30zYCtKKe7VYW/yarcriD90hwcCThKjZi3YaggIU/ivJaIQm0
wB4ZLJLeAFRYRfkmJoRA07UNNoCjNOvAyBXa0HN0AvmewrlEDJu+HOoV+Drpda73rY3QvV5pVqYv
6qbw7qWh9bu86PN1hM7EgwB342VMUXENMuo7lgjTZcZ8bZkZYDdSg5D7kDRiYRU+QRsdIUvZuDH6
0fB/jRbSDRJgxbWPtrAlkNfckejUmskinUhTTHVaCoGIUqsRRjWLKF2i4dw64NQNJMHsQefEYn3e
yV5YWQWcsfI0pNkCUkI019xlpTVjAs93+Y4JTOGPuV+j51DCylC/bSq7rYmRbgNIz9wIyGcVNkRc
gEzxPE4eEiZ3VZEX9lAF90kdbhjgMF8DPSKIkrRy2AWGKFakD6x1TDKGrrNqrgnr/Vogm+Kg24G2
TcW7as+KPltkcZksgy4Jl+in5JsIjeb3upISnEr+Ha3icubEe2ovmxzEQqXrFXiDJNyy+9ip4JY3
+l0vjZmjw4nXOkUYxwX616sOabvAA77r3g1vz2/Bp647ia7jCIocfhihWFSmq8Trl4YXzjjPE3vS
FD4MhQQKsTFsGCg/2hkgWXqulhCuXpv5XMPSiUmfomb9pDSrWmurfdpfNmhK4xCpTGv994KiZ6fy
YilJhWArSsdUKXpUQ7ap8u/nJ/3UzEy20t71EzDbYo2iL3nHMuNbVddLKHUvsNP8VhsEf5aTfHHv
de5XKC/CE6ALQaYHLYscPTlqRecUyVxh9tRjTHIEbhCBdTVmwb4azBuzD54y3m0jt75k4W9Gd1Os
LFBGpt+WLNxjnH4ZxQNb8qAxZja0Ew8wBcp2aJdXWpHmu0Byb5mUFXFAvcvvlLCMT4NF8pmVcMJM
p4jZUCs72QMmt+fJsBTeJqZqSedIt089xCRhaLY8bTxQ6e2JmzKbifZWmv19FMgF7bDZnrfYU08w
Dv7CnBo3weZmwmJpsapSYZuZ57jy+vzFT+xBUxgTOu2hEUL0al9ZlWvzrJA2PDDbnL/6qVsfR31x
6zQHDXAmimovzWFRgkcPWlY1nwkwT03+ZCVTDeJSiUAKPetX1rCClGjrA5axOn/rpyZm4lOwT3ge
jt94tSaoUczWyedaiU5NymTpeogXK58iEV+G97r/5EJDuJqj2xoN750oYUp30tcl7YYuwr5f6zVi
PRIsaz+Dnh6yoAtZqWDjtU2/eJ6i//rW/bf3pK7+um757//B198UAIWB51eTL/99qxL8+z/j7/zn
Z17/xr/XT+ryMXkqpz/06ndw3Z/jLh6rx1dfLFMc9vrr+qnoPz6VdVw9Xx93OP7k/+2Hfzw9X+W2
z57+9ec3VafVeDUvUOmfPz/afv/Xn2QUMfivl9f/+eH4AP/68/KxLuo3P//0WFb4VdP8IA1BkBch
kOHBbvXnH+3Tfz7RJSU61Q3dEiNPQ6qKyv/Xn5r+wdAZuvtHJTPBLMbHD0tV//0hiPUoPuRQmDXA
Y2T++fe9vXo7/7ytP0CyeqWCtCr/9edzvPKPcQiBK1GLUIPighw0Q2Pw9mJVmlTEUFNX7pUFwAlw
2mFjl+XXHkH8JhN0A7JfiAYBX+2UIeSWMksHj0T7mVc4R3BjWMgY0FbQjfn3BhDAA4scM9PilbD4
fa0lsQ3n+rMd8pcs7BAgWVWqH9XUfl6Z3DF7Sm+q4umpOjxm05/8f9DSoCRwztJuVfQUP76yteff
+MvWNGKRD0SgTVNIAdA6bOpvY8NH9IMBQwNYgVumYY5H3r+tTXwwGGVAehJmcgvK7LCAv41NfmCG
sACgJCZsURf0V0ztuTf+H1MzLIsCzg08M25aAszMpg7AorIfzEy/oeSa5cfUW7irML3u6V7Rfett
mf4x8y56OE+3cxLzMkuWZbgakDKwi3vw3YHRFWF9na5VtvPMcul2tvdDLZLSMW6LVasWOXGa8Mrq
Lr3SgTqEx48J+sfIvjKvmvog2zXC6o5dABlkU76Fx7AB94p6APft0L3zi8964CSZk6/RaVk14lYz
swUUGB0S7oz0Kgi+aOSzmR47/SCHTZkfY3pM/dLWI2RjzAOJPnkAiik5IAO7gXJf7N0EkNdZ5Mcy
3xlkTn16okT+cz4pQAZCMkHf8Ey1Oq2U8BP9pgyMB6PxgkXncWvPBuuL1dV2VMmFyrVVe691FcTY
WA9KrbaewyVPUjrjbVgoK4JPDK1gukmnzeppCp0hVvLhBkC0TwRUFB8NsC7sFdsbQfjQCvVoZvwu
0TvNoaJYUz2jDpgg+xsVaouhIXcv1sTPHe7ljvb6RI/bYYTBuLCxifF+puVUBUyiB3bD9qagUHWo
s0Cu0HL+ULF+nYTopWZQXWECGYZf93v/f+5KBBz78F7YTU47wds6/frHtowf0+/lK1/4n9/9a5My
jA8M+R4mIX9rjh4Rb+8vh4hPCINEg84FRGbxFrE7/NyiqPmBCqqDSxgFBguQF/zSzx1q/IhxC7pt
Bu5QJ7/mDF+bjsUswzQI04nEXmnCECZncELB/oOaEl/gTAgxOF7arfIfQhZ9TWqwXgJd2a3ifOZg
OIFf/DWqhdImqo6SUn0qmYRvBGYfglccsFJlVwgiUGOBGnofJLuGB5cAPyZ2arJ1mMRXngEq4TIB
p1BU+HdhKkEUrxuDo6ch/yvY/V8/+ycZTzanjXnz9Fh8/2nNf8Ci/zh8W6j0Mf77exMLx7X+Mm6L
fYBJM65LTrH/PMd0fxn36H4F5dI0UTbFHyMRxd/+16AfpEUYdL2ZweAFRt7Xv/2vwT4QyeF4CYdh
jBHarzjg13k4YaDXAl7CYtKwuDH69deh3sDLqnTTBNuf7opVKgfgFC1zA/lR1ImJX9vEjYJVQ4rP
Svq3L2bwnV35mSX9H+ePwY0xwuAUbl9HODJFAMoKrPwK+eBdA1jvVaaXEmj71lX3iHKTxzj1tY/A
VatlY7lVtUXasG+giGmSyGnMaOmnqlFLnpF9WJsoOOqckH3gpzFZARKvHoJK06XDVOMp2+hd8S1u
AAHzcNL8OITtcMvCkn5rUunf9YOf/9DCes3joUNjK6n7ZUii+kCGpH3kkXXbxRTxQzIITaDlj2oP
PahSrmIZrFGnSIHFZegFbGhbVbYBao7O9jVXP1pxEP7lyf53Af450kqeXn/r+jF56UTGn/55nuIc
56mfxx7dwHnlb/dB8IlJBEeMirPTi/iWsA8mwgGIuOJ4A8zCWNv6ubzwETWYSeGGsDSwPn8pvJ1a
uA6SVgjzPd8cwXqdQgs8rGKdtl5ybI2sukXDaL1xCxZ+JU1RCNtjTXofmJYvN7qlx6Bka/OlpSAL
spQhCMfstuoL9Jcdgt4HsiKvIu9jIqX2EbRBwTFMJL3vOy24JUbpfvFUy5Yqa5HNzaNLovS+WXVe
6hh9xO88rav3ldZoHzUgyBZB53Z3xK3CwRYd6Lz9wsq/uTo426Omug66KMptWnAQUVHeKN9pjUHs
gAjtypWqwIYWQOP3AkcKKv5KYf2vef95PmGwevr+VDxWT9//uKnwV/mH+vHHc+SYPpXB40vDH6/z
0/BN9gEkUYZgcCKAFL9IJDDrA9yNJRAHCRNuBHHaT9dC9A/ILiDYkia8D5bFP56F4BOcAnEaw3kQ
OQZUkH4hifA6wSSABxk9G2hnKOWmeD5dvswhBAwy6QCURQe9xGFJVEsv0uxGx16JpkJPzrmSV+ms
n6NZuG8ixXiWnLqxoCdaHzbRQWnNpqiRiNZnQrLxIPrCV43+CSsYaxlnZTjzaU6ka/I8q9OEH0Bl
Rx0/aRMHitxzPXdvZs2iBuJWuHzEtZxNWz0SYWmNISBMmhkxutBqgy/zIqlBnZf5yxy9MY4Aj/VM
G+Gk7RKzh1M4/oBy6Tgym5b6qyANMiVkeSitWrtAqvpHZvXxAiAAsS3Stl8UhHtbwwdTYD8g/wfi
E9E5oPeby3g+dytMZtnUEdcwcEJi456WByVlrQYe7OJQpSC2UoMitssK8qBFlrdx2wobY0zBWh0w
dwFCB8tWVuouy6ZsnFxvCDTOomjZxyzaWwaEWJsAfIgpuDk2Xtc8qJSrRa3AAJDmtViTxABtdWBy
dCKTwv3oan7oo6ytKidOOnIdh9KdMaIJpO/nTHM4KYSEWBjTBuKh1iRNK1oehKpA1F20DnZRa6G8
yluFXcaucSQu16oGg7cBY3D0BsheN2Q4CNCgX1q0v0XXgHooQM135SZRtTBRhHFy1VTbuBXm+oWP
fSdCG5fN69eB84ckoyovSLD1acd7kvZ9DdUS5DFwTFq3Vm2BAU4yp2CtXBoF+7XW83F6kHYEmSm2
JqQucG6fRKN5YiWDxoKDFn5BDyqogUCZxBdpP5ugeLvQXo80HvtepDhbvbe6DrJTB77TmKMvoWTg
KMdfyWXjCNu1QQRU7NQic77/6oyCqhmrDYE/hHCQ8nw9bqZrptcNRgDeGdQk/IsgRbOf6Pc9Wl3P
j/TcTvr65WEohoM1lTr2rCnYGgpVEVr9aHCoVuY6+BjeymN6Ye5g8+QhvACKf51edEeQJaJls7zz
nuRBXl9ml2pLj8jP8toxfoBeyz0Gi/M3NjlyPL/kl/c1fv5i6qOcp0GOJpMDa/c9iZZZaoIBq1q7
LcjqA8v2E+GE/oxy5pvtG2cvE0lyAzuLbhhT/CIftJy6ddAdqjz9waN+bbhqjprtzWp5HsNC6g0u
lMlpGy7ogjI9ZXF3MPPQBn+XY9TYgvhVFz2dn8G3G/ZkpEntCYJNoWsWGInZw0LtjE24+GY4hVMe
M+f8UG9eFkayxnqECW9OrefG3xcvC/2Memy6GCkE8xRz21ULcUrSPzbDfVA2yxiLNLdm+qRep1yw
CzyPiTIGskKIj6eUgDiEMbdJs+4g4xTsSJHtWmJp+Wgduilj4hhz2Za58abBg1Yx2RCMByCwrcfq
0AxolCE/zMrdokp/oNGMG3jPGKHShAw6wqPxr9crQKeN1eWm6g7oTEQrGOYDwpximNkA3rw65B0k
TBEnEJyE3tD2e7Gq49Yo80uryUGsC/x4IBYSu53yE9uDKpdQ/rZryhmLeTObz8Mi+kPch1LWFMMJ
TRnGuzDPLzUZgDQuWlUuAGxWucyp+iJjkFWApvQXjVQ+FxEgSogWU5y5JssBcCLC3fFJ85QsVQId
dsZXpWGtBlCQuTS5rqFTWcrt+VHfLHdpIhUCtALiJiyMqfJCEhSyajOzv4T2x6Ln/dIt1lYI0eYs
/XZ+pGeDeLmVU50aOCgyhKCWgX8mflGouOA+G9iBH7Qj37WX0c4Eqd+tm9oEfHHrbJkuOXTndYcZ
M69z6ij/GnocdNRHQeLpta12ivVUlgY7DB0UjRALGqG0+4DbZcLtAiOef9R3h0MAoBOdc+TMJk8q
mzZgnaexg4ce0LC9EkA9xW2/Bz92RHOclP6TQngnvJmuw+dnezHYJAgAd6qwgux5sL3QvhD3469e
HzkE5K1hJsjkiulro1ZWsUA3tUPeuvWyVoNp9z0ySOdHQW7xVZCGLDgfg3b8B37LN7xmnBQkoIny
LtNcNqs0L7+oOIo3yBWz1fmR3s4XxygIwnGAxL4yBTorznUQgg3BZQU64YPPU7EAJVg7YwLTdYVd
H/kXhhQ+RfMZEv+vLc4j/RCgZzQ9+hoz17Ev2O3QgOQ78DsJwub4lwCWAhvweNQd0/uwboK61evh
eNGEoPaWxTHs5IL4/rFNmK33BJQe9KbNiF03M8v5nQfEUfX5daHuigjt9YhZ7g85QO7lkUH7zK5I
uzU8cLgmngXyBmvGBt9YBx4PcSaKJcxEMXUKhiyVSr3OLcpjhe2Yg94fQGJrl0hjBoXzxjbgbMYq
m4nQHXW2aTO3G2UpuLbLEqyjoKgFl4Yu179ofZMRJnbRV1EYdS5GyMHgNehHkc4BqN6ZK8nG5QSr
M1COmux1GdgZaONV5dFC8AYiYgom5WAOKzVmWF6v1/E5/hnlDWaKlAOU2jAKv8uOlm4P95FyNHQC
XgffQgg0PrXufMfxODmvPMhkUGSEXgbdVhf3KlEYFJ3AVWBrZOmyhV+AYHxm9U7dP5YT1i7k51Dq
wB9Tr1hKLYcCAuxNdRDm6NQVd7XWDiPfblNw71eA47bN9/OWMY10xjFRHQRR71gzo9NeUN8jsVvK
oTgKwHdy20KP46ZkoK21waZazml4vjnEj8OJsfSIDpkxtTsJN8zB7SM0MxR4gcYmu/IGG8p1+2Ef
Hbz1sI62bCd3wxfteyvs7Endn3/W99bZy8EnmwcvgEAGt0dx1BOK4sYVNBwW50d47w0K9HiMuzB8
/psclKvapkkwAvzJwjfSZZTwBfMMgOv4cOn26ReVBjOb8DuLwhi3KODYUPBFCmxin0jqCdpA/u+I
Pv9FPDRXIMC+KEm5IIo7KKwgfchXRfSl06OlCXKKtjVsdw6n+3b9G8zSkZkB7xkou6e06ug2bXoL
MqBHQlLHKtxF1W0NOWOs7z0qPI6OXgQoFSI/OzGfvBAd+BRlfyTUdgHjJw5nNv0mHrrL1s6/Np+K
O9DgnX+nb10OnuzFmBOrKUmUA2vj4clSzynQTI4+Y5BEYflfnR9o0oAyulMoQIzdY4hUYTxTKHc+
BMhqZmQ4JthogD2FlIRY0O/Wlya2oSFXXrC7YQ7z8HZNvB5zfK8vDqmuIakX6f1w9BlZ6N09eNJn
5m8CcH37WOMEvxiCEZCvxFwfjmxVOmyfHzpbQ6oI58W9ttUWwbazgzXAL4Gyg22xTn74a3kLAffz
szv3oBMXWJbg7mBo4DxKP9jRbgMWvZmj6XOA/dpRYC7HFAl6eBCxTtX2BmpFNevK4djv9Ng21+qT
/70ptr4Cy7LdruMbcXNJltq1/s39P+ydSXPbWhKl/0vv0YF52AIcJZmUaVuSvUF4xDzP+PX9Qa+q
TIIKIlS17cWLeGGHmbhT3ryZJ89pbOGj8DE8lE/RZ+R417rt3jcLYcVVquN1P1myCkQM+Joyb8wa
XVM3Ci0Rj9ETWQe6eukLje3mE+2WxtelJ92bZxOg3H+szZYZBRK5NsTJ2p/2l6bstWKLLhYNsmhx
cTcjhjnssmDjLjxEZniPf22vM7uzhVV8U22UDrvJn+Ck0bWtrqK9/mjc+5+CB/9+LGzxuV84qtd+
npWekJ4Goa92ldxF4skfPAGb4h/VeIjaXbKPlU9c1sqCoVmD5j+js3DtTKthaCDTLg9PU2iTFpI+
HPuXehN8Nz6PP6377BRRSLwXvwzlqkqcks3WOOZLs3v/kaEmJFG2IQ2izKFfmuBaaAq6w3GUdSgf
HXlcihrfiAd4FJ2ZmC0ekitAYEccuninrdpVvxn+5A/pg7yt7tJ9uFe30a5Q18ohDfdBbjcLAddb
PuHc+rTMZ55p6PxETkp/PMZjLNh5L2yKJtb/GyMThJTgmKzHnBvGjE1TSstmPAoAoKoucuh5vr1O
b929AJj/Y2E2DCFpC4F2sPFYlU9jEN3Hg7Er0Ba+beWNexA4GZAqohuyjHPmjCBoxnqY3HhjwRW/
aTpaxNfSUnVhWvCZD9XZ7FyDPIcAGsz2+2gWYRYO7nig2+4weJsm/IIQ8sdhfLCEJeHh69h3ipYM
WBYtVQdiMPNY5hgOUogixUEOLUdq/S+9tQdpabkuRcreLmlfHNullMMbfhIpKJPYhRUDWTmvLRRD
VJdh0TSHopFQGRn3aBhsXFP40wj7wUBzpNbXqN1u2vJHK5srgBa8dNrNexeTMpoxodSB5vF2n137
uq/QOhKJ/SFwqaDIg7Eh9184QVF9rkxhqWxxHdkYE90tmSlTUaaS2CxEzX00JLpe9o4uT1G7r9V1
Jnj7Ok73ZuxuYTh1Bjf8Jsr+3vRObdmsc+t9/GY4Uio6NAHoU7Litb5/edbdNqQk6qnWAVUMzqCa
UznRCm+jRt77uGX+ZcpSRHNy3zyHZ+dRSQsIxwnWD642aus4DlH7qFzTDrNqiQjqagvz0iajZEgG
hXWTAuDlqOIemoDGQyGkG0dbpBLU+7+D/gssmQ9i0jqldPTrhRLDmyandz7LOVXIZi5bLRS5BEww
gMKubbLDO0SAV4GqPJJBcSAV2NPTvB27ZiF+mybtwjFMWX9VQySLzBa4wFnonwW5EfdWVx5buZCd
QWhhm4ndcd37iASGoXgIel3at/qQLRyVNzYvlkk7SBxZ6s9zgAQVr8Iz46LCcrTNAmOnpRpZAJ7l
oEd/UNhZe6G4ab0VG2/bujCc6K2+EES/MXrmlOtjwhtKqjhf56rsB98oSsSIBLEFCKJG67iycuD4
VvUL7UBkFutcegRtuJSVmLe0cHIUcgMcX9wWT7s51bgGPVsTIRJ0LDUhgGpcR3MgMyLrqBlZ+kFq
5OHeAPR4P5RD4uRNif5GPUorxlGuIUTpnT4cnsVAQ4UGFjgH4XIVghl93ARZCD1b2dBcWeq9beRJ
sb3t5q4u+OnTJxcHbzgFlfmLyoUwxYdmpzwGndWsuyQE0y/o1sKJmLGvTgd+AgwRpokUGbAyWx21
yMc+hR/gGIYWYVIt5SjXNS9RFEr3rdkFK3UcP3ppXDpdqJjr0CyLd9ZoX79AA/4BLJQK6vwqG6GD
8BNXrI56mzf7Ed2VTQ8t9MJ0Xh99EqLTIVDIcZConI/TArZgukp1RHZPXYvmmHzv3NRy9GHoPkUx
xKaG3wQ7s427Q1ao8en2ar51CDiHJvcmp5GiwKWzK9WuQPdTr45QeKlbPQWNF2Yt0oYU46S8Czd6
K5CfU4XBuW14+uGZ78Gdo84oY5rVnrbZWZxoCm7vu1GnH6KaCk5jKcVWrjrQrux7RwhFZVdG1s93
2jQxyCQbEhemzvm7tJlQ1YK5xlM4dT8E4UMAR5mE2KQUP3Vet+BdrgLIma3Z+HoU6gU4h+SjFSSo
Dan31ljdZ8ZSkf9qGl/NTJVGiTtLmVONZqNnSk2kykdVs/XfHtlGpG8/NM+3J+7twfy1MtslugUX
qxgSNbVFv8sywwnaO98bFx7XV3uRsVh4RPAhtHuRQr1cHt5GkSuOkYyY5EaHx0O560tO/lrKHusl
XvmryJukpUh9gBQfYSq336UtoR5iMTZ6RvSS6A7szv2Tp+xvz9rV0Z5sqK8FWcsi9zT9/dkWl5Bn
rWom7uir1mAjafklqkG4gikB5w6sOxNtGIP2aekt3OvX1+ul5Tm8hORQI9EnIvI+asg600ZLnOQI
488yCU4ZQlTVWK1kXVjX4zerEVdDqCy0r0/zd3G8py8wwUErugR+bh7RcLubkdfn0tEyYkTXvLVv
PSMctm6Sj7WnLJy16/h/sjZ5aeCCxP/z92BJcGrQIiod415adYa+zcN4XfnyqqvDJ7V/cWP5xc8+
aV2+6oTIRmpzP2RLfO1vbSkCOJ3hTq1mc13KNJGyKKRR+qiNwqqqvilQtBnVL7ESFlznW/sKnAYR
FA5L47Fyua/GyDLDsiylo/IpbDdN+a2gle1X7MKufQTic3sTvzUq4LJQwnEVwlI9/f3ZJg5Eaaii
SFKOqBafjFG87/roQ10mL2W0xLz0hpcBo/HX1OxM9mHQB1YvK9Rq5JOny5um7u/7vls4HW9tzenR
AlCZSIY5vBxRkZQNvLIjnjlUI8cLrRcXUmO7VpsnJep20IgvQV+uUzK8TYnyRKaP3ckr/NIkUrVN
EElFfRSDxHyJB6m22zIZ7xTZhwEsSco97vB3LEZILUdqtu7SZt367YOWaxl0clxVbpDARRcUH4Z4
9D/kUfUzk+IA/qOqfb694NfJP3N6ZNEASyPuBH+crbgWdTJY/LjmlmwVNP7Sr4VV52sEUDXHK3HJ
KqHofStbgu2LtbiODciPhgLZXq9NfafxO6jrGqQRYLiRN7c/7nrtaA/mdTZ1qxM16KDPz3djyfUA
NWBMtNSa1lquw4ewBJHZav24VnTh3nTDfH3b5CsI9tKVkc+ilgfiFAAjz6RLm5Yv110wAV87dzC+
eSYsgxATxp+GrqH3gEx8962HwihzxjFJvmbINOp2HQoRaWHqN5/6Aho0U1DTys40Cvv2ANvalygO
hW95AX8Yzx4DbLAwWME3JZBGWKLZJJbtubL8MfRrEWikL6NQGdbaRzWHKdspkdYykXCO/dARrcj9
bKqRwA/38kiDha5VhxQSF75NCqKvZM/RR49MwfimhnL3MZKGKLJrSHZ+DJUOl1SbhMlnkbQ2wN1Y
b58AjyQ/uq4pWzstEu/Yd5Qz3ulVKMkCqOACps8NfVVzFh2JuVeBHNGLI6575fXrAU5Gxa+hjd3e
Xr25T5kbmh32ThChhCkw1Jjiio4T5M2PFl3Zt61Mn3u+ReZWZlskJc+TtSlWNBEMbeGvIQZY8FrT
T5ybICdB7o47TgceT7g8S/eoSJDWqRS2xzgJD56f7NvAQoWxDHUniciuvW9AlFpBOnLKaOWkp3Xe
MI36t6SiQdoeA5/MziDmlUML9RIB+9VFRnqVBAvvK+Rvzakz9uI0t8iPtxKqGsfGb9dlheZWWxun
uoAfFvrLoUXi3jJT5D2jd+4K3lkY1qe4hNLq1dMf6r6+zoqEx6Wq21mZ2kaBusMi/d3VkmGF6jzp
DaaT6/NyeLznALEpKUkOoV3JzdGUAjsDwfPepbq0MtvhYeDWg6RnPFPDOF0nlvtM7WGJ63PWQc99
MM3Y9ERkPDyh5jnkRhsRJDFD3om1u4pD41hko13Xv6njOtGYr+Gm3eVWh+8a0fwWB1tR+p6/6Xa5
sHQUrrcNsQ/VY8pvfBflost5HZIY/W/V9R9hpnFSS7+Lsnw1RkCk5NpxNXVT1B8r2Vo4EldXDw0w
aL8gC0dHAE3Q8qVVdbDUgdJR8KhTeLM2QX9HT7On7pPn964nV9vUck0RbErwztZTTcpKktGaeYyl
WtiIo05pXJOXUn9X+RVeWDx/5NcepVfM4eVwPD02gtiTuUkVq7fVSJZA+XQDvbWqLXaG6HBvqaR3
qu8VxHsUkvMlYN2V06Q2PBU+iPhEMmBz2ve0C4omhY712AK9drIhgYe3TrL9+6aTcV5YmfkYSYjA
N2difewt76glAPzptFiqub01FA0OnGlOyRm/MmGfBcl9l8RxTw73qHg612YkpvkXYZSWyOXmd8A0
Fi5LqHdEkYByvgUNgh4zC14PoZFuiomeOfGFciX3ZrApquJ9igW8xgmxaBKdOsZxVFR1LveIkquh
lipScfT0Ftf8p9C+3F6caS+fX2r/GACtzBLhj+cnmdhcz8RWK46x4dlWQBxDich/+t+MzG7OvkzZ
ARJGgrRzwuK5Gz8VxhJR69UOeJ2qvyOZeYc00koYRYgApOxbB4wSEeEFPz/3evO5mievCl/Pe5it
j1nh9PukslUOKvrgDVSq626pmLW0MrO7K3N7MwZkVRwT5bMEeQxCryQw3ulS50OauTopV4Y0nJY/
/8l4xn2h2r3BC33BzNLazFyAmbRNTUtScRzaHwqAw2DpibA0WdPVcXb8lcCyVKFXi6NJLl9IHg3t
s2T++d928ewsxrGQBGGMDW8AD2x+V5InrVnIeC+NY9qCZ+MIMn00xpYtFiYiSiVAs+JnGFcXNvLC
cswBp92I8l9uMZLWDBxV9e1CDRZW/MpRXp7GOXwvrhhEXsjF0ZDCXWF0tCUcOzlfK/mP26syDwpe
dzDtAbJJnzJByeyYiLXrA37k2PO0WJvUarTumzEoa8M6udpCSeTN1TmzNTstZpC4RppNT5nSchrj
QWq/6Im/uj2gJSOzs1IKYhB38uTH2tyOlZ1oCo703zz/6A34O22zA1N3kVVWr1bgXM61wqkE2ca0
06Tv39IAKClvkIikWD6nfNcFubQqQcT567mj5g2k+JGd9gtW3vDNJJNAE/GgVXkuzSLSoqlCNy+h
21JQAwFomNt5YsuS3SlUVR1z6bn5xiJhjogcTBxJiasSXKG41OM7tnfxdSR1FSmRTS/s7Z1wlVRl
b19Yme+3XotjkkHFsUjW08vlkD9GH8PBFnO7au3i5/jB/ygvPTzfHJoGhIJIiorGvCM5qmEzkf2G
9bLilet2v/WmXalxupCeftPMWf5hdl0bJhlyKhEEHuH3HqxXLByiJbGkN5zQRY5jdmHLqhTVmoCN
0I03ovqxlL5UdbAdoRz8b1bqbDSz46TAe9jWFe6ug9xAppxnj2b/oezklyz2VkpmUsVrthSkT5qR
O7EFw42hbFvZe7/bvRjx7I4ysoi0ajd5qLBeFaa8Umo62EV5a+bpgqmrB+nr7jwb8+yukswok2hR
gbjOd7Rylbp2/bk6GbvoC/TsSrKiDpYlTrZxlxiM37i+zgdpzc56JAlx1E2GpTBe1bFrt8PHhfWc
fmIWFl+YmEesTUrKZMqOQXhgvTSjLf2AASWq6TlbWd4mWaLpW9ip1uw0wGqfDRZQiCNqNCvkWOQg
Al6abmrhv/Jcf1dtDr0MtAjvGWAJlTLYme+KqN1ASnh7/hYOtzW7lJOk8crqdYXSfoesmOJXe3GJ
Z/eNm/9ijWbe0RUqWc0U1khMui38Ofaoe2u5Qe8xOpSSt709pDcvmLN5m1bwLDKT8jIQtGneWono
P3LBAG/zMVtZ6hcDUgKZTuFGW3rTLG2LmVtpx38bBceOWzn63Rezfx6rhWaLyStc73ZqZjR2Tx3W
s7FZNO6lTU14XqfZJtJEm1S0rQNyNqx8Q57u0IzPt2fzbYsGEdsUtYG/vJzNjDpdkcQj92durdww
fMjTAYWPEbSReYosyynqJbDRFXD8H3/11+bsNqi9wOp0n7d0qgpOp7z0pbEyldYZuwBJIIgX5L1k
rZXqTnl3EyvsvCrIRHhyqTyRWpoNNwyzzMqVSdfeUO2uamyFStegrkzxl+hLCwHk1U6dGZuNs/U8
yUxjTz+I9Q9DdnfQJ9hxBUeLkB08l46LEjGNutzfXtHrdNbM7PzMB6ogKS5mmz/mYMeqo5vQpq66
EsLRF+u3/97zOJkDr0PHDOSmcEJe7iBRMBW0IzBneduogyRrhSSqnFFZXrmVY6QLN/ybk3pmbnYh
jLKWkBTEXFyuWpjiHN/a9N+RD8vQ3Pq9MJXTj12cx2lsE54WsAxh5BxqGSmJYlaWrx96jLW25aOv
tSqFdVCvXfjkVvIHfX3b5ORIblmchn/m3cR4GJQow2IxWB/l9LM0Buvea1el+zT6S6Wnq9vhcnjz
EqJopX7hV8xlSWeXWa71qX5YprvbQ1qyMluxWBhTt4wYUlZtvLDkVvDsTPp528iVH5sNZXawO9DG
SqIzlMBPtjDt8nyydkrZr8sEJh4EVUyaEG+bvLoTXk1CzEQJgCLR/AI3i7Gk1uVqh9h07STuHS1a
CfGdv9S49fb8/bUzO89BHMvtOJraIfBoZVIOubiVlyQWlsYyfcPZtuuyeJSqzNIOdfY5TpqVYgi2
SdNUqm1uT9p1sDqbtdkVN7qiklXUwA5RaYsfrZ/1p1S0gwd5H/9ofnYvEGKYid0sRapLczi7vzut
78WS2vYhrdZ+2dnR2KJx+eX22JaMTHv0bBKVQvJCtJK0gypYazMINiGU+qG8vm3l+vqczeDMRQgi
0BpLZt9V6bpVj0LuWN/NX7xm9GcBZadgo+cLLv727kAM83JgWQUqm/BeOxTZVrHuY+NzRRNBtIQN
WTIzcxTjkKt+7LFImpc7suE53fCS9ivZKhem8M07hP6Pf07uVf1KpLUqVAYWKg9WgWfjj6Zm7y08
JKLg+NnC+2xpWLMwoBYFMYtMZq9Wf7q6epcXP3jRO12pvD/e0CB+J5sEjzakeDNHkRit0CEUhkNq
nLB1klMP/Zgd/LLQbnx3xQoQFDRwMoS3YObpM7ncEuoAKLyk0nuwlPWQI7DIqb29z984TViYqn7c
vZAozra5BfJbEQQsiH7hkn+Lq82QQbNnRNrSpbtgah7CCIneqj4tQ4dED520WIdy6SjBn/9pPHPU
gmnGYlCASDmIBEew6q70KncSY2lvL41ldhHKISglpWUshtE5KmUEMfgO0e7C4lxnxF7Xn7YQKqeg
lufJKd0ak7QuRO0gfUoO7lPRw/vA21xdTcISuV3CUlrbEN/8N3P41+rMw2bjIGZKj9VsAhp9rrUX
vd7fNjEdklkAxrb7a2K27dBcyP08G+naSp6S4Hu+dJsv/P4cj9qldZrk+cA2CBNkXVzcm7zgcN7e
Av8Zgjb3o0WfwXDIEHT5a2x91vUdpLQLKzEfBky8oAYBmoKDALOiT99wdtdFhejWgVc0j1U4xisa
+34LvbjUEziTTYbWkKM/YQThbQMyeAUbMQH3SXEltY+RkIr9yuxd4Ztplu1LNIzNVx+eUwDEulRD
YxEn5C4Ttak0J+u97slvmsIZAR4ncOJKoMGHWO6+SXqOqCioCS/mGeZaz0oeFKHTk18e7AROrNRO
hKpGRKUt6oUQdR7aT4MBnCtDfU+8CPXL5ZRZjZLXSE7Uj74cj5/btGjtsCwSko+G76RSsp/YNxeW
aR4Wv9qE64P7wIJmb35zK3GTZIWl1I847Pa31KHTDWg1gMsbrkgtV8avkdh+6RVt4RTNtyB2janS
IAFpmyAis6sIk5pUiGL3mFlSdI/CJljkhhIAjGNL7883pnWaUTYhRIo81Ga7fYiBPyJO1T26JiSh
vtv+FhprBbP751oZP7hN3C4cr/l9Po3t3KB8uY6hBm9uoRjdI6UOf93FwmcLkSlbHuicqir3na8M
rDEoKEl1AN0i3ESX1iQz10NP7LtHy/Vl3vFleNLd7imLDfdXVbZLFCNvDA4cigGYGnsAHmablNtD
1mMv7R41AxIfZWjqlQdnm4PiqLsSssJcCC2volk63kC9ASoFgEaNZY4M8zStyn1yCI+x8SdQvJMG
3WaUozgpEpK58qrXzHu5Sz6ERf6ghku586vzAeCNGhWEH8BJoGqeuTGrNDUhpCnuURnCb71aeftB
9GoHL/1EnqiwIfc17DBfIky66kpg1Bd2Z+FT5+pdPPQKow6lZxS+Nr6m3HeCTPtobo9ZbVcgZ8vK
3YedBGK1V+ibWcqkXLnwieKEhnGARxPd6RzSUsamKASjoT9qkWiuMkVLyYgNS1WsN62wacguqoSl
rzNxdlFIrG45dZQ9xoJbbNNEiYngaLe4fWtfIbUnHlzKgDRuIpGFRNfkJc7MGGamNFkjBB/hjm2+
yImJVlCXGtbRyvoxskU6ZKGRBUPc23FcmxKlViV+GV112Fu06d+HQ733qizajJ5Y3I2hEP7j/f8/
f/r/kSYE5H/I/SZFtwvFtfugDH58r4NzqvTXf/IPVzoRvIhsBocQ+Cs8Ua+U6P9WXbPQwaJPAPa8
V/0ZYrF/kaUjHzBdLmC/0MlAl21Spvm3DIck/V+oEKY/fuXNnrC072BLnx1VTEDADfcQGUBpAprN
OaW0IOIse3X7OKidvPYyMI9RO/xq46D7hZy5saeZQVtlOmmMSFSrVSjBmdE1unov04K/sM9nEdH0
NdQFSGETCyHQwf9e7nOpD+LEd8fosYvz0S4F5U4Sk/ip12hTFoS03CHKnZIEkJJNbo31Ovcl3riS
tSML900JO/D4lZmsisSsPvdKXG7bUi32YxbVjo8fui+UuFunrfXSB6Dpztb98Z8g+lzracY28s/H
c/Pz8kbubFIVu/z4PnTrhkdq+AiIeh+n0ByndejEUiWu6D+PPmZl6+3N0azvarm1HlNT8jauHMXb
Lte6+6byyp9N0lZPeewetP4ukaTft7/wteHlb/T/+oUalCswpL3GLfMe0DaLVbWP+MJEisWTipb1
n8BNVccvdW0N7aJ2T1sqHlosIgdWYWFVjEa00SUfqmiq9H4F8EFN1O5j6mXVwUjHbBtZgWJ3QkcL
tZjQNxu08S4zPfFIt6n3YPXisNbhB19pveUudBFqUyhyPhyAisBJQcoDVn5txLqc8KAJjTIScvq6
FZ1AuBVLRbUHuOs3ppm4Kw/iRnjO/fFU0XFII0st/iiEWj8GFepGdDYOiK2jv7414jxceQTGB62O
oFhws6Z0ijEXfiahYLpOgiqMQyS0FXotfRxp0/2dQtIYgmId44+miJpFkJeQMUHxviuKoN6Oowqw
qqhLCZzyJEQIxUh23w+KSAIwV+JnKl9maLvtxFY7CC9uGOWf6JLXUydTuLJt7pX0m5u5I/zr9W+W
rJDsuKYfDWY50zqQHpFT3ldB/qLWfbd2vdZt7uJAKhe2zOX9xrWjw31EAy2N2YBE6R++nGIx0orK
q4Ls0ygNkp2Okr6pzXxRCGC2kldmZmGgqiS1Bitw9qkeg3wrhKO/jcfS8ql+eoi/SuaHXPK/sQl9
bjkveUpdMf1sKc3nhMm7fUiUy4h7wn1PTH7wQfDu42E0z2SoRteTPtPz05iM0rpR9P7Ag9lY6WZm
PjSSlDi8Rspt1/uCo7Wd9GewMuEhwXUhgwWRRGqY6p1aWDSbGtOcAdlYBXCTgECpU3ozC+VXz02/
ldVul3gdx6XUq3spiaSdrtaq4ylmptlpOe7isY6efbHtP3j9kB9LE3yR4YfZTssr8dGKO+nEf+CP
YPV8QknU3N2eiln0ylTwRp04ueD+gAEEmMzl6veDrri137unXJHtbBg/hMxDFcZkQywn6PQ7PW8d
rw43QZd9KmivXbB/tfvQwiFypqKKfB4voFnYk8tBrddqpJ7cUUW10EV3ITW6Oz0GKl+4Q7zrRDf4
FAhpu+4C3QTc3qu2ptThij+HL0CK4ocoGrqFR8ubn0WNHoowXUQqa5YwDmpNbpSqVxCJGp71WpYO
WuAviQdPt8WZc2PuGTsXMkx2Ez/hq2LFWcg3+PT6BFAvn7zAVLa63Nm9npX7pqwXVDgu30TTIsMF
O1U26TZCalCaHhFnhmTavSuVqhziVInnCFmGimRBRWtVpUP/lGRyv3BRTj94OTKaZid5FnolofGZ
J3JLv2ibWFLqk6dWa7GFnauSnDrRf7VBtCppf+Q9kyzYfGMrk9HhZYvUCBw2aPddjjLMxci0tDY/
9VZsd2P5yR8gcy2bbdJXP2DPRtXDWDeQIoih/0eWk4WH4PWYqceTY50oiySKyTMHF+iJWvlq1586
wfdWdJANH6OggeyxrbtjVcs/+CT5TjWbJb3lWUWKlAxpFfAWTLNBmwmsRZcDV9OmyptIgTS0S8eD
mKMqKkjZXYcgDGIB7ZBQtA/Gde5m2WaMEvdZ9b12g3hTsSsas/nOdZQ9hm4hL8zIrFWWD5uoNdl7
JFBouAQGePlhURtwsomMj3o9Iq5sttpdUnSykySV+2nsKlvvwVzVbqRs4ty6N6oeZFTf/UIqyrML
Iw126CDqGz/TaMgUjW6ViOwjctBcD3k+bhZ80bRBznYtPFcTNzTyyTTMwuExheTnx0SQecsKEMgc
UX9zKiW1hbZ5kLQPljKsZPAssMtvOkGAWXPc3TY92zsmYntI1dGaB3fPRG4584Kul6ZhiSLXcUhr
26wHfSdXeP24A7SVx5K2yYox3FkkqW/bnXmgV7sgnWkIQVoCUd7ZiKU4hMjMh+BN6YKAPvesWgsG
rQHk/uqF2Z2GcD65MmIB9PVPDIg0XbEZLie3GTqpNgI9eoSsQTgYnfCQjoKwZmNbTgbfoz+o/dfb
o7t6U8O1Sk8qTejccK8p2EubCU8v+PnK8QRh0mgrSWaulKgaadNF+GdnxGOy9lov2StFY0DLpKNT
Vnr0K6bSnTiWkt13QgvoMDS3gghi3779eVeKRHweQTrVSBhN0UicQ3+13g9T7q/hRCXiSyZF49pr
ymBrmoP10LTQ7aMsG9hiIyIKGgzdg+sF1SFomnIVAey+RwIwW489ykkBWgFrUx9iR68QB7H9tPK/
qm0V7acmYhPlE8cFM31I5HD8UEZqYde9+tKYo7SJlKa/U6o2XPLGlzcoSrgMjgwccqLkxNhoM6cU
VAZoLa8dT3EIZaClwNutdB2SLGNPd3nhq8ImTqTqLjR/NKBoVT/vHcuCUoJN9EUe3EqBZG5sft6e
88uDxldN72A4SdiGk4DZa2R4dhMqWtFGjTtIp7COlF+a2aQ7Py0Mh/7RdO0HQv/VTLJyI7niUqRz
NR9Yhh+KMItsnIpq8OVeFI1ezbQ0k06BC4tG6Que0w+WtHDTXx7oaXwkWKGqptygEcrPx+fWnt5J
hVmecHHttlS0Z1rJjBXEAEu0v5fn+R9L02QCRiPaNeYJckUvqfIrWXnS6tB70TKpWWupdS9L1KO7
vrID30K98vbqzW66ySiVVKq2NFPKxO6Tdvi5hzaLvG+5DZpTyFtiowu+/KgXNOPLmVB/CnE+ax+q
paeGBuy1WLW1Y/q0sNK8m6xQDvF2dI2Fqyg0qiVPMxn+693+/WHTGQaGCLvAtPpn+2rs+lSpcrc5
wXJJABLI0rdAVpt711XGfTbk7r0b0UnGnRbbspind1wtIdkDQMCp2z/4vMI2sap5W20M5bu4qn9k
nvlbTYXIqVPUFm/P42s9eP65U8st/Y0UptmRl58rp1D3CEpenkq50zZj0fWJnemitzWKdmOWeXHH
IU22qlGqG8ts+lPbmhG8ZfLof9NJdjv8ZrWXJFSmoLvyqNOBENSKOtlqVuDeJ16e/ZZTBIW9EtqJ
qPBgjczJE7RqTQkg16wHXzbRFWmC/FBm4jcRVcgnHEOpwqAgQbIOG8LOGrvy4HeudWrr3Nz44VjR
yKRV4A/UYuUrqe4ETeLvb8/NazA8mxvcA6Rok29mi80Oqqn3gO5bvzgprk4j45C5O3coUEbJzHIn
ZHl99GJf2LVd86hl4/jsQvDw1R0o6ZllssHzAu1GM9aWtXJwBisaDoOg+ne0ZaY/bn/qZVj/uulw
snDF83iH3WNSGT7fdCGagc3oC/kpHtR6Zw1xTtFfpr+vj7VVPWrj+ra96yNPNK9oUKlOkT0EVTN7
dazpnubmJ54Z4ksziIjPk/goA4tMzFDre0srl/R3rh0aGlH4aRUEBZH9HKOWGCb5mtIrTlkvUVCQ
A3nl1+rgcJzFhSvrjemExxz4CcwMbICr5B6UiToFlOJkJmZmC2HoHbIw6pzAj9K7uHGjd9uDrmCS
UZKmVnSyvZfTaSS67xODZCcQmsLnLu8sx3P9wR5EOFgkIcwXGpuu7j7icYPuRfjpYIXhZXtpr4K/
qgzagKwHhMm7USpz+Kv8dqMHlW7nOrDzMKdluxTbJR7hV0aBizM1ZRmA11LcmF6882uJioaehzpD
DSyh+9oXQf8jl/LxqZ7IZQtN2Xa41U0UiPJBKAIN5Hiu7WNwbutcEuACT+UM5n6e4nG4gznHsuso
aG0VzlQ6jbc6v7zq+2+CxL3jmlW5S1VFcAq1KZ+pnnrPDbXxOLVCh9McbJQCBUib3GC3i7u6uYf3
dIHp/GrTTsOd+IGmYAMWq5l7zUuXBviWneT5cWWbhRtsEjwoMW487N55JmemZhG82wzp6Er4ADMX
e0eIq5c8HQNeDtZz7Rcv8lAvgcJf6b5mi8lDhec9mQSKbld8n60UZvpgxid2q3jXw2bSOHFsZS96
VkxV8kBxFMNP12UnPxYISqz0oBs+lGJKS1Ooik7il5Aj+uwGKxyDTd4p+imrgpLUfZ/awySuOQr1
7+kpsYaxEGa1vhxz8NjZGN4X5rgqejO7q5N0aWRXwHMe7lMNFb4vfvuNtIUmDpVotRExWhfboyJK
G6upEefOq24DB2C/snr1k98qNQCoMr1z+yViiisfNH0Bgmog4JBW46l0eUbjriUnj7biqRdcP0Tq
W1d/K6ESbfpWlT4PXbLEnjLLmrB6WJyIG6nGUCXi/XtpUUyp/oS+H5+UoNDvzNbdKDxvtYyrOO2k
cucJmXpIW3jtchWRqaBQR1vz+6Vc2HVox3dMyvPkRUnLAgG8/A76YA3yI158KlGX2jaW5W8j1chC
23Td0W6q3/TF+DvZ682121YumXiNFHrbrkkfaB9btzS/+2H/dPt0XR9kGAx5t1KpIq1CiX/2UZWc
QvespScp0Mxn2GdjgIh6sNYiQfp/7J3HcuNYloZfZWL2qIA3swRAIykpQ1LpNoi08N7j6eeDqjta
BBVCZM12etEVXdVZlxfXHfObp/eHupKRfREVAyHDCzQXTZbVB2xhKGCRJByLGl/C3AxAdY50V1DR
rX1l04Wpf9sqaratg1myRB7TR8kM+P/0gXmbSUXkaKqgUD7IongnSX5tYwEFlaiWJceX5WYbBLpS
OlI2aHvPs1YtKq8SHNqLCg8Mj/SLGu7iJlIlwQP+SpFRNSEtZkMWbilumiuP5hVuj89kUprh+sHD
i0xuUeXjOoBb0Xf5sRP8X2Fn7PvQ/JSXyuhooebvW01o7DwIvSdFCEtb8Fppp2vS+BxT2XESUV7z
Qn3rAIE/gC8MRAn542Wt05tohYVWlh+FjDw7jRNrgzVqdBsW+pmgbzpkSEFHtXBnlNNZTvt2361l
H5eFK7YlRwYgG8Egr+ssLHK5TX0BqKnQ5P2TRLFg0zYwV9RY/J1qRrRJjbra+aJhbpWsazcp9as0
7VbK5Yv0hx8wC/DN9spINtJFmvfGq/RHifyYLp5YHYum051i6hNUs6KPWSR+8+tCcMAZqW6kl9Rj
FWkNzrTYeH8Pbs1GdfOuoIB2ObiYNFqk60V99IfwpyyM6gcq4On5/eP5Amt89eqx5wh452/MJNHR
mr3SX09R16puKnq9PVJPNXeK2vvbiZa0zXLkyLWBMiR80vM7qD35tgkDyLJY2W+EIPDOejHFxzg3
p296lMf3mRkNO0WKvc+jVfhf/FoMdwjSBFs5GNptBmZpazYNVh2tjAh0WqeQwtth3/QkIGmGSLzX
Uyxtu/puCIx4Z0jB505P0p0yGNZGHIPqXo9HnKi9XtiM0WjdTdOQH4KhTGzDN6JzN6DIJdZysg3k
2rK9slMx8cy/luU2H++6Max3naGWH/zt+99wGTnwDVXkYMmOAV8CWDLmbfRqm6SdFNfKoEzH0gp/
KKPZOwgPirdJaoUaDN9JnhN5YEJRKPc7zx+Lr35Qf4lbisRVEoffizxtDl1RFU9m0HgbH+fRrVDg
H9NFpn5XZK3pamneP2jBaDlWp2WuJnsoRrT5KB+UDjBWjdzefiqnNTWfqz2I3wPFW7J/jLvo5Sx2
h5IKRtqbgXgkYQD7FA3CUxYG3uOff0D6KjrdOhq2M1D+8gPqodhbOO5JxzYZ3HwIN/5oINOfO3pQ
bU2pOQWmvke9ZBdy7cV9ZndZ9iilu8z/6NcPWYaKqTIezB7nQSvb+M0+qZpzHPY2ItzOaLQ2h80u
lP6jxou/Urx5Y/UpxSJFh7D5rAu8RDj1IyZRutWYx9bI4XTnMZokZp5ltioPyc2k4B1XJWON1GGX
a4Et0xu0Kz/KD2pZq7auUs7pRhONiaifnLLrb6fA/NFZRrHTWs26LelhP3VIBNqmICY/UaUItrxC
nR3KaM9rvkZvU5b7fR5ZycrbvawZsLHneI3EEZ9Hc7anulwXKVL7JAgk4TjEyrj1FBzYw9F/xGxs
eJymrjhUQmB9rHXId0qPrGtvgJ/uy25CKot2cKgi+SSKY2mXEBFx7FLyiJbRoLuxGSbu+5toEdPw
W1FI5qGeWzNUC1+aNq8OoRHnRo3au3zMISdQXc6tm6qYQicWZGElOXlzKIqEpHzUgjkbl5/FH/sJ
9qgoH+U08si4ymRngYDYxGyv4/uzWsaPf0+LeSE2zX94hC7HGrRG6qemUI5KNLX7WPUlNx3hHQaK
eEfSawdVHt4kCBnvRsn62FijvLdEr3QBgU+uLHE6xChfCR8X0fzLb8LIxKQUC0CMe+HyN6m5Rcdu
qpRjGPS/iaWLDAME3XtKlN5YWdU3h+IRZkGpBtHHuhwKqnVgaAAPjoOUPgsWon1xFuquLohwg3K/
W9HceGPHcwOhug14wKChs2yQ+2rOjp8y6wgqPP+uCxCtJd+M3SxUcWMzgTp8RmvUqN0wyPY4bQk/
Ta3DhzrMZjSjTsrxWIz+RgXHBenL8G6mMCxuJCqe9NpwuFk5oYvSFStBwWOGyWpsRKQwFxl53w0p
RcQpOk1KkLkCyhY/FCSr9mCDMHNM5PamysI1kZ9laDiPip8jaCx6X4z5ciO+Ompd0U2W1KXlqW5l
/QaDlXSTZnqxHVNhfKgaoB9ZOyjfuJYLN87xiZ3SINiowN7+Xq7/x27+N6yKVxfFFXbz/lf/X863
5NdPfCO/XQA45z/3N4ATDda/5gYsWDN9Nt2cWzP/wm9q5l8Ye4CcRDCTur7JP/kXflOQzL+oSfGY
UYCdkZVzNfTfAE5Z/gtbghmKMGtXoUhv/QmAc3mLqhQ+SUGBTFKTxG53jj1e7aLcNGBd+IV3TIvv
tC908VOwVrBaHo+XIZgnv5iqA3yYyyGEqk3GQAUFhKf0Jio+Y+jLNvwm+eeG2PDVAjz+HTJfgCj5
aK97JWg+cxQIAlGJpOUNru9yMA/xBMtUeCz70Q6c8d4qN0O5wxbGALig7rOdvMa6emt6MlwAkSor
WcIyZxSjRirUXBWO7e/8a/5MCYfy/Nogyxt4nhY0FVp8NHSpjC1CQI2wxFQyDSRVZNodGoipj7y2
FgHIXuMuvTEfAEO0kvBuoVK0RLp4EC18OnPesREzR1Cfi+SzXhQ2PRlbD/9Qk3ZeLkJOsAGzhDj9
9EVeb1RDXuRlExJbdhsdWcxqjV+63OB/42oJnkle+a8lBq1v4iAbMAw8FZ74wZTvRV9zhbbfvL/v
5t/5OoFbjrJ4AtRSNrvRn/yT1208wdaVT96Dvu1olxtrpIxlNjAPZaiUcXB6pm2x1EKWar/1TMsP
ThSoKieOt6Umr+ktvnyV5Xxogc4YamAEWBVcHqOhV5SMgn1wqsDLuOPgjMW2ym6G7/mN/D0obWjA
wWDLn1BiFnFItrbvf87ldn+ZI5AZlUsOHvLS80UuFLDPch6cuuR5VMtT0Od7MAw/+nJNkXFZlqXl
Ozd+/zPU4sJAaCsypL4MTlZn0841juI2fSi38ofhkK4Ajt9cuVdDLS5C+EiakSL6fZL07gbnQ6CP
ax2t5eFlNsCsNaI0/Ao4Uot1E/VWaq2kYjaEZuao3YEsxPIodRpJAoywdi1dH655fWb+IRcgyINF
yljXmlJQnfBPQyBvYovLtXGtNeL2W4NwbmkNzig0mseXe7ENJuB4FXdEHsS/BXmPv9oz1Q/n/S13
vTgUkWDHYG4MjPGqMxuZiL9KgRyc4CtEZ1UKYicwPGHNhufNYSB1ERHQCbx6DMVhrHD/04KTSbo8
ThStJCP/M+SVyZ5mLjOJatadgfq3+GK1lUS0G31u1b7atMl9kISPXRDt/viLzex2evzirLmwZE+m
5aRPmtaHJylxpC6WnGrd/OnFO+vyIgJB/WqQxVSaMi0GiwLCyT08nJW9rNrWp+5BcUls99+Pj5Mz
uqKbu8WtelehcnOS70b76R/Mk0iLKBsTOmKvy/0XV3oeBEIdnhQfG4cmRp4oa1bejze2hSq9GmNx
boM6oc8tlqyYmuzNEWGWfiWpWhthkcNRqhOaoCnCU9+gZRNordtU1Row6+1BSNtmOx9uusUN19dd
3ptpG56yuNpHoTORn/2TxfjPCIuHthmiPB3GjhG44GrRd4I1xccFy+Xl9LAW/xliGZMYrRX1OMyc
qq28G7b6bnJD+5w6phv+8gpeiPD58Yex69172unfe9H2jqazRml480tC+qS8MQO5l2AkLUCoEROT
8NTG7Y0/xfBL8pVYeWWIl5fxVejvh2UuBOEYnqwH0wx3dSasvOJLDOJ8D804LawqaSTPjLTLk4M1
nxF5vcLh/Z64QKX3xbbe5Yf4oN17Z2Pz48vt3nBZR/2YHOKtvM+31S7YjPbPf7BnXv2Mxa6EX137
uOqEJ1M/AWcmjNXc90dY9teuZrrYlglopT6LjfA0Ot7Oux1/YTZa6s7U2P7GcHR7dLNNsil2SevO
JHrTzh/8bfTnT9hcKCZumwUASUUuP/eEl0w49Fp48vVy17dl+k2QS+/X+1Od/yVXF7IxWzsCcAWv
M++qV7sGO5iAOF6HNpHfewiMJcLd2CqzqsA/2Z6vBlpsHikTrD7v+KTmGDqKWdjp6hBvblDok6JK
a5T20tJdcwiyZFJ4GU+H7+ltspXupE+oSHV7Y1O6k6M4qZs5iWNu2jvfTZzWbu2nfh/cinf7f/DG
ENDT66P6zq9ZTLbNQmKCKY1OKsQ4JUrvBynfvL9wLxCjy5WjfYcUAIVZ9AWIci5XTsdwaIqMuD75
WWf8qiehO0nR0FR2rig1RDfoBV+6Upt+F0OffB4nrflWx0ryXKhddNCVQT6GfhzeVsrow9YbBTDs
edR5P8yhLLkdpzxV7TRqykPrReLvwZfGH52eiqGtF0lw6EUNIPY4ScpEZZ57gaJpJwBDl2v1nJRy
HkM9FrInPdPEg6x7/G+tmhTLqdMhB7mfFGZslyJAbpC8NVgcK5Sye68aktRGykA9TmUaHMxa0CV7
GsxB2QyNFue2mVRGY9PURd81BJGIH2gc0Kyy2kGDHqB6ILYB6+WfR1MckOab1SftiBoa4IChXhNn
v4rPZ/NF/BFQY9CgdS/hLWmmFlkYRt1J1rz7sTjmqvZ7krkd1BNvwQpe9+qCn71kaIvM5Xje4iVd
k6JnHPSDLzKYaBtSYwur9L45LrnYUxAs2LXsKyJzfIkXt4FYqLKf5iqGDInC+oxNUnzRzV75mY8e
2BZTzcQjeHihs7UBWLytJ5pxW0VB9DsNY/+xtUpCKrmJ6ZxTnE2q59bv6sgJB9X46KGZXtooquc/
PVNOH4VhKH43rS7+lOup/Tqmck9/0esUWJjaUCNc0ppFuRGnNiugzWnxUS8trbSlXJFGu5YG/87X
5PTJjK3h2QxMJXCMqAwzECdKlmwEL5Mzu4qL7OBXWYPUMx4g2m4ISYMBOiShuHLBLbjTBBrcPFTw
NTi/M29q2bE0hBI8Z9mFZ8EsxoMIL9IWJaijyK/kKFP1SfNVN2rh1vRyEW0QHy5X5v/w+7LHJFHP
V8L5l/7e5VoSy6tz6QzAgQRr4fJ+MIrcassyj8+xGBfbMpV8d/A8cy+AGcTUTfLv0KiA2Aun9lQV
hWG3o5I/K+LMLR2QltnUpdndV5o33Hp1ITpTnggnetABKN84owzXGycPhWuhH/OD4sntVhxKaZuM
2njLjZS7dd9Ohy4xLDfoVRB4UaOs3YFznexyjgZaFgR3NE0omuuL/do3ol9ZjSSecZucL4FcbX53
ZodufZFL8l2YC+oXaM3TjSJVQo8xXaM+9ahfdPtKbLLZUkE+Z+ZYfWv1aXyc4iz4yLsineuxUFJ7
9CUdWG7eF48N4sJouhMSIN1adDn4qqgvn+DLE8cZaRsfdLFCLH0qPU90WgtANjCh4XNQ1ZVhU/4I
f3V5gNKbbgbovAZCWSYPgh53+MSLwgDQu578X7CurE9CHFmPQd1CvRejDmGpLjXiz3IXlj9GkF54
GhSF+BEgpHjqhag5yHHbqnanW4LrJbGhrhUQrzoTbOi5HwGtli+NUePiI4+GHpZe11vntrZ8y23A
JdSH2vKgS9dJ253bMR5DF23NAgp0S33OacvaVPEtr3Ax9kav/fj+03d1EYL7goWAWgK1HoX78HJn
45hXwHLr4rOaRP4ND4VG7z70V97wqy6hhkKDKL+grCgiXGU/oi/N2stpdva8QrJLVA4+eBGOXoUv
7uNWTJzU2tA21HcexFQezGZ46FMvc0J0RUI76LXHmjO4/eO5g9wxwEbA35sz6cu5540faKnSZ+es
N81t1eTaBvvBNXHC60iKfgW6EtxkFDV4dhZJchrXUqBLxayPWdV3gS56WBn6+h719Xu/GOPTbKP2
QfINrKISgXUXQmWT+lrqtEgKbFDSGexSgVA0JHJp956Y7iVRUNwpjYEww5VvoRHsdd3T9m2dBXuc
0oq7RitLGEhx7Uw0BfC28UKn9tBQef8TzsHXxaUxz40XW3qBIV3193zT10qjLvNzX/q+W+sGmCNV
pLQba2tyTfMduxyKj0cxTRZnfa/FHQy4Su3UcsrPJl3MO8uL9I1RiJYNpZxycpKBAeuS+GxJnuWg
k7amjnx1UJjpDJSEvAlFgXbG5WbRdUB9o94UZ0JCwRn0wUNfMGxXEMzyVdTAMDQW5sgEFhd9scth
iiIUMXZpynMxtYHTN4GFNQViCJu41IOdnIbNViXlOvqpp/PCS4dKiSQHwzFhLyfJeJu20E6LIZZu
k2aQ7SkOUUcSgGDHUznYGfFrwOudho4p+vJ2KJDJfH9HXIVx5LRsdKprqNCjlbC8UIQ0A5DXlWdr
aCdH0irVJoX3Ha3WTk0x40uEZuWjXXUYXoaEYD0Pi3zYYmkCxQt4t6fyHAsaII5Q8vZmMymbXhr4
RgK4D+5XEs04kVa2/1uTNRiSqAAfRB7Ny9VqZAsDCOR8z1acSiBmGwR962lKNmqV0VoW1faUm3Kx
MuobW5FvS7ltVmcjwlxkRGKVqvBxleoc1XnjjEPoOeoYrBkaXB/tWe6c1qQJkh7a1+LaklpfBdYR
SWd/iCLXGILvTTO/Rz16Xn+6ZaDOsYYgeDhf0HAvv2Lr112hB5py9jOOlmVFHlK79bQb0dd0kNGQ
XU1Q/JVNswS0Miu2KCUY+s6AowAXXo4qY0Ir6n0unLFMzjeqoN3UuLjalle7etPfNpZ5JwXtuZLL
beOZpT102rHx1ML24jUPz+sFJa+ddYfmo0OUOV8KrwoHlVKrGN4OwjloaClJkfF7CNs1x8d5L17e
nzNIlT2jIXpE5XvxlRNFTOsmiPznyiitjS7nrZ3Lfjhbm6SbLvLW7BauY3hinZdmPHkdVNQlONUc
YSiIWoPmb6h/BSm881HztiM1eBq8k9bHdk29J+tbsCmxZAeavIWNtnJUrieNRBwHFHwOaCDEnS6/
LAUhUk5FN84K1Dsnk8fpdiQ8oR6fj7soN8Sb97fymwEemOA54wN+gHLi5YBpxvPFa2meg1AcJTeY
ZPlLBorhsZanqLMrmilHdZysFmHaAfNLQc77YOuFifqz4d1fK2Re9/BYBAQoqJMCM2CvL+4KEPtJ
MQyRdY4BwW2xN6w3JfGWYgulJRzaylAfKIQJdyk0vwMg0dwu6tT69P5Xud7f9Et5s+HIvgClFkct
LZMBYdkCRVHMyW3RFwRnSqTf7w+y0CwiZ4QTCzpzLr/RASZCuPz0YyVWSeip6XPoFd1o913K7jaj
Zl9UkzQ5WtI1N6B0JXXXqK3aQ480xtiGgJzTSw0jWG6p2X0XC2CUDuT8wXdNtUdvucBOiTTXLB7E
JNe25Ozx5yk1jNzW2oIadyBpvmD7umc+kiJmn9Ctgx9Fb6Sy3F4eanfUhvgxIjV6gBZeYaGcjC1p
uBB2N3IboQmSxJ7wkURezpworK0vqVR1iJK0JTCDXNOL1BXiUjiq1SQ/5wjoUmOyMlGw68DL+GVe
0fouMDqt3tZRqIx2gf/Gw4h2zeBwEwi6gzDtMRFL8ef7n/yN3Y4MIEg0wH86AMylzUGgdHrdlU3x
7Ftauy0tEUnxSRESe2YSO2qEuJPmJfneiKJbrYNPi855/Fx6zVpb73qHIaMDKmjuUyI6MIOMXt+g
eVmkBsy26Fk0Ev9u1P3CBsVR7Vbme5Uj0zYk/8d0GLAO67E43aJWi1IVYz2OeRGmeKFo3vkGijlY
5MVUCb1475lhvQlbIThKbW/YbLTaff9HXF9p6PUAdYauRG0Eg/nFVL1EV6dcD59Fq7IONLOH536o
xPs0t87KOFRr+OE3xqNmDv8UqDXP0zLwLcCzxvk0hM9gCwUXjZVuP8nze6iJw1bzg7Vu3DXAgmhg
JiQRbtMNJkG7nCCFBmGoQ9ZyAHa+H+umc9pa9Tecf92psxJF3qnn8Fm5jnCPlWxzz1RcwetkW0Xp
yhmMMDv1Q1PfBL4fuBGpy0rD8DrgnH8hrwn5HNnj8pNkKjpl1OeiZ1NiCTTUtJyR4VFFGtR9E0+D
M3Rt+ZyFq2X5N/Y5XVZQjXPKDnJuuQFLrYwg90TPFM4CKDiSt6W+udbwf+PphkY5s9PIQ4j+lt0p
PRAHtTN1wAQGxTRdbKQtXdJxq1Gw2PkwDbdFZyh2HOvVh1Fr41vNjww3C0TF7UFurOz4ecEvIxey
LnQeYeihSCwv9UZLaSgrAc7+c5haD0M8/kYv7Kx7/hfPiO7rvPv+/gG7DnyJRlWIRRr4HoRhFneJ
yUtphPgbPSMOXNzpgq8dBXP6TCFVWpnYdUoL/JEEehavpDawFCJpfE9DkkfOnrXJ+hr7YvNo9UZy
H/UQrSup7jeSp/Q3aSMB5zXDPxSv571ElglBYip+mFeb+mIvmS0+yDGdzmdjMsTbtKIQWYh6uTHQ
b1mp5+J6eLWGcIQUCvtAVcALGIsQVy8AF0+WVz0XHNFiL3YhelAmKvNA7ut0U6hCXDh5pvRfJw0t
v50nUBi1yzbKv2V5ErV3hpdAtenDTk7dYirSGKJCrp0ks/QfR0mY/I2uTPJW0XP0HuSwr869LOSb
TmwDZSOoWXIPi0M1XbnSxW9S16u/I4wp9h22YOqt7rfBNyzBMJ0MAUXrlCEJl1BEa7FmHzoiAtev
zPCLlbcjJoA92L+e3Py7KbcqzZA2VB+HdlS/Zz6ijc7IAd2kulJVTpMY/QelyHB1J9AYjx5Mo9Hu
KDQcrSxSzvgI0vqxEq98rn3A4xnHETFIcGy3qFVAqUMvAvmFUtU6LKe0otGdrk+MU51r5cGAfzHr
M9RBR7Age8oBUY5UsDUKIfuxYBnsudFB/YwQ78ZoW/nWp956zkvB+00aPnPsh1Y0bIKL7vMktfSc
Ji1ONgjiihP4OWNInTDL+TsikJneLsQZWiAifiDuYqnoC8fPm6B1xLEnoJmaMSDMzXtjZwk0m1gF
mhSRhOT6Q+XHwpfSbMTGyVQJojtOefh80mgaTbfPI5l+j6aUmku/DUFSIkZVdCmExRs984pPk+bp
8mbsSHOdgXXTH4Uyp2tT4JIi25kltp1tWkWcubUS6J6LaVAyoAFZZZ+4qZvcbaG6GLbZSUKzyamI
mXbTl+Odl/nW95Cy8nevU9PDOPqByL+oyvWNJvhZiYt7OqlA+mUvdFtVC29CqxWAmaZq+MwbISON
mZiQZS2jU+4tgsvMNpJZ8ZqNkX1JpjbaNjk1c3EY6g1XgIYyhxCegac3jq+FeJRMqI84A8qs4O/7
4Z7DJxYPeh1Xig0BQM0g3Bpx5UxpFR4tWnonWQxwhsz0yb+FCJAegDqN36IpVnVHnobU3Edai6VC
LRhKZPvtKG1rKUt/mVrqRfZAlf9cWZ7FMpp+8NRw8L60sWd8KVqzfBSaMfnVtknyoVL1EJgwfIO7
QSxlyxX02v9eNrX/iZaloLtmkYmPE6Dm3K7r8FntVdivSZknbqUA5XPI/tKPRo4WS6mPwQ4JmaC1
VRnSLBUSMUydsi7Gj/lITYFPFE+6UwVqHdu+nOm3ozXSWRqIaz5FdYEIRSyLX8u6smD8TWF1LKvK
qO2qJkhH67vTDuh1Vo0TmVOwLVRdyDZRo26qsYmfR1nt7gsp7AXkDPymeAilCWVsDWgZI+h9+DUT
TP3BnzL/O8yNlrMv6EpyC+9tXmjroctM/bNHN7wi5BEkSiHCNHyli0rlAIvQwu51X4ncKkl0DMUK
KS9dT4g73faHfPxZmlZz1w2RvDfrns8wloET17Hv9l0ofoh7Uf8ZVCZkrCBvlU+iMvUPLAc7z6f0
p20GoasDO/dz5SOk3r52LTG3TCdM9PY8DYT557ifpN6pG2v6OUix9NAiJ/vTlxHOtBO9KE6Wj+uO
6NXTd0MbVPp+aGKhbdMlu9E3/I2vKhmF4rKYfneabtepcN9F1o0lpiNkHq/+qdM9cdUUUrQMGuCT
r8Z66bCx8SJRGlM5CD6ZDfhxr7xNY7URSe/QdbZRysbNbfDh7DuyOYq/5a70HonW+pPvCePHVCrH
WysjWrcFRM0JJ6kSUswKyvFXZFow3v2yVT0+Obd+gVKi4GAcLLNkXhKqtp+XpWgTv0S+q07sPe64
UPZt7snoKTPj8IPYR7nksnaZaYdmo36qJM0bV4pI1xg8Eg6KtETkAEpJgBaxqqrGkWy1UvUsywWc
72jUn/pG/ZZaSnWvWaW4yas8c5QyC3eR0mMBl6aD06dGsuE9ZB10o0GFTfY+eLXXHfQE4U3+Pny0
kMRu8r1hT06LTSXo7R3KRfKmVyfzZhS64ZhWin6jUmpdCUquw5+5bIFqJfBzVBWtRZ094qpFIEur
nrspTOx4zNEjDZCaQJ1HW6nOXEezr4e6irQsOUcgWzCq57EN/I0S9pprTZO1Eny8MSEIsMD2ZUpf
VNbnX/GqujaIajBmopY9e0Lxre+s9sE3zdLBI0j7/X7k+MZ8QKkApafdBVp2yXYqwGa3fqjnz1Uz
GPZApdPWYjVZyULfGIUwao7KiahmFeHL+YReZJZ65xfPwcA9i70WD7gurWHpr3McyHxEwRZ17Rey
zeUoTdQIUhmP5bOn1+hJ1Zrs5FgRudxKCNYkguW2fTfuW19bSzhfyp2X8f6s/UBRDAiAjhf4IgCv
Bl2J/TFpn2PqRpHjEVHuAzXzN3Era70r5gaeUZ7XJLE9jCPRWtFHY+8ISooxc1bXD7UnxgdZjWT0
SDVquWJsTN8I4+qb0aiNbovAhq/iLS5X+S5JtQat/0g2XD5IC2Kmr8LnxEf+y5FlUqtaMjgHdJWS
YBeYgy5wdddJ7MgDbRpENCX/qUU290/Z9dAzaRmis0CXGFWKJdFvFAWPxnlXfox5Lpy8VUOnaMCC
vL9jl1KNVAVJJNmyVM1obtHCuFxmHCO0ZpS97mNuf3VLu7YnO3cMp7B/B5vMWcV1LM/icrjF3kUu
IPQGneFER7Nlh3jNCTfChgudsaLNLY5+2/dnOGcxrzfTPCK9BfAb6N+zoxdtDKIBID6q33/UC+uh
UQjPlSL6nsTtL6HOV6q/y5O5HGuR5HgwnGtZFbqPXfpB1X6E0fn9ubzAA96bzJxlvbrKZAk/wnjg
891Zdmkjx+S2m869+a46cD9tyTkGzo73xZW3gR27or3C0ljWBUjhENkjV5xVzyAnLWFT8EGwK5CV
4TkuM1FyvDgfqfWN5myLEcv1rRQX4MqKLGrETZyjiQaibDTQuB/EBO2hdtIeErGess3732XJin35
XdzvBMQzyPMK3ilWcP7xmBmfvTQcPrdS09qxRj5rCMF005aq52S54h2NHI0kKFfNTZPLno0ufY/y
a6FvW6uqHsqye+qlOvnQjFXjjqXou+joxsf3f+tij7z8VAUCL80uaZZyWh44kkxCO314tiZDcNux
BOgykF++P8pi13OUgczziJPZQ/lDoORyo9Rqpwhp1xrPs0rNU5gKIvJ/devE1N72eMgUf98j/090
/W/KMq8+/RXR9fFb0X77r5nuumvD7Ne3C67r/Ef/xXXVrL9UFoMgkb44OndcfP/iuqriX5QSQV0B
uwISNP+Tf3Nd+SdEYCghUTThT83QyP+QXXEroQ4Nm4UHkiIS6g5/QnZdbEueeY4Nrwx/QUmICuPl
hukxxxMGmJYfairgEbDRRvidgZTdv/o4j39fVa9JqIuK1zwMZSewNmh9cTEvy0CpN+VopRXmB6Ep
khkgN7kqwJv7qsiyT+jpqJ/yRpCBmKXipzLQ9ZXC7fUsLchSUNIRx0VozFjcnwJc71rLNP+QiVOz
k2IMTdKh/7MTzhwtSMPEz5xulnUJVAlEo0lyyQ8OoEg8RxjLyknkag3RvnhJX0ahRouOhCbNf52n
+uopEKbR96wxDA4iaTKpbZZuJnOiU2SmawKNb301VJbgz9FZQVNisTfitmRbV21wiMao/WHlprAV
yT6Sv++QH8P/+L/yN/bGW8MgAAf1C9FJzAsXi9MEpjZaLTMaurTZBD02H4kWr4FFlj2r+cNRmGH9
WR3iy6V6Z9jVuSB1YnDwrbyg5ZkT8Sji3EWQf/X1QP2i1s2N0rbmth+D3O2GKccMWrf+fC+SsYI7
oCw6C4EvQiGKiqonoF1zCGqjvQ1MkHftZCRf3z9wi4fgZbYzuZc8AYX8F7b8621ijVnqDeTNhzIW
f/Z082xLL560woRiJyN08v5obywhAHr2CVcVT/GyDdfyzVEl1YND2Krtro2UmrInJPP3R3lj60Nr
FGdBTWQImNzl1vdQ09TltIoOyjR4O1wHSmyJxl84Vqw1Qq7mo4pgJUDuAfmFabSUBUzjSqKIEqWH
Jos9uvdsnr1n1dLKjXG1SKhMIQ5Khw2rSohB8mJCDbodplFwY0xp6Op+Gv+kg9nYepuaT6gvrqX4
19MCgQCQmQXCegTsyeV4owSpgeJZePAmfCGwPQH/roACeX+ZrkeRddhNrDlSJeg4zLN+dUOVSdvj
xENZdYBEcDNFoH3zIl7DLV+fZ8gCRKI0lDnSCGQubqd81qGvDC89FLoKSH2gcBzJ5fCTwrW1DRpf
fhin7kkxy/p30VX5gyd3dNWnfNz+6XQplnCaZeCk8+21uL5CLRlzKciCgxqo4yZohZ8enCP3jwfh
HoaFS/xtMOHFypFe5G0ZcsAsHLE2XlaFLpji8v84ymIqee17daKMwaGRY8sJZHWwfUTQVka53vVY
vHC4iDvQlgebcrk/RgFkKari6cHotXJP/7b+X87Oa1luHFvTT4QIenObdltumSq5G4aqJNGBoLdP
Px91JuYomTmbsatvKrrULSTABWBhrd+gLC6Se0qX0yHLzX5Dh/fq2OAK43phf3nop4LjvBxPK7zB
A/FDmT/XnY+mGfch/j5D+ykDJrTV8boOfq4yjkF65pT1r0SN0RIFSizK4tmhSP3YtqG903opN/T/
bo6CyhEbeTk51uVHM5vGvqXO/IzhmcBoIQF+OGVbgsnXC8dcUDCmLcIhSIhfLpwXo3eAG1/xXIH3
Kve9Ibr8sZqbMNpPLTpOG6/o5fj+45HLSbswvRZyDuA8WFmr7+TS4G76OSuf3cbUUR2tZvlJxk4X
nnIs3oLInb0fk+ic57EUSbN7fYNdByUJCHk2fl+0mrmaL+caAYjCKNqtnou21dUho20UoWFcp1/R
ajW/xVIDbvv6kFfLS7YDWowjDAggw66W1wAv0FRR3mBFZYMF0mT0bvZTZEXRG9mIl1tDOViekPUs
xaV1zmG6UWKrrmjJffThJ/IS2nM1msN57EX21t2GFBiaNgA4oFviQraquwxTB6FNyf55Hl3r3mrc
4ZxjxHcfiTD88voCXn0zMg5eJUyKbQ2BbLWAhZ9Br7fr7rn28uaAIJx8GMYKjJkn2jtLb72NzO3G
KgJ64tVFoorq1xrYSM8THLPfdM/CYEILXPugajXsx3J0716f2tVeWKYGUNUlKeBxuCaREX71qEFK
eV70W74Pmkz3IqK6NNruEKgZbTW04HuQ8PAFNj7g1dmyDE1CiN7DQpZbG2fMs5HFbaN3z0OmtFNF
6eWbMuN5g4i3lDsuNvtqlNW3c6qkijrf6J7NXPtKz3Q8Glbi3+WiCP9KUzns5zAd3po//h6T/BpP
C9Ata7y4qcxyNiBZPQ9e5h6sRHyp0riG5TZtKW/ejJQFF8fT3ic5WfVSHGNeGmBu9+yXOZqDZmLu
Gigne+r1W+nHzaE4o3+jTtHOWu03NRQjKo1O9zwj0nuvF5r2RQu1+SFpLLXxzdZlQODupHMmlUDE
iSjTrzsqjeH0Q4S847Mn0FjflY6XBjMMrAfddKJnrRsNdTeWrg11Ae0Ga1dGufHTrWr1gvuZ/r6O
bbllXX8jWiHS84zyUdIiq13+/I9ks4Qvp3EZ9s/TUNAtDweMAvsk3Liabo1icqgtx8yCVF99zzlB
IH1uGWXu0UYVVTcima9bx9c3/Y3zjPc8xZHfuhoo8FzOBW/NtpvodDwbA9dtwjV41uq0unfpr3/p
miZ983mGSqLN434pWwAHWkLrj7UbJj9uRKvNz0NKlyflQ+3hVlZ7uvvl4a1TI2iQLuJRwJuAf1wO
NTWuKmawHc+pVnNs5U1j6LvSpI5xEJAgw71Mx3xLsun6EMXugQ4g2xDGHbi5y0EjNw/pekf+s9WN
/vSc4mWSnEWrZI36qReWRxxrVP9OYqpRPEsKLu7GDX99yPG6ox7LjYHm9RVqr4sNrdK7RDw7Xu09
DCBVX5AibM55g0rhLm1Qjj2kTZhYG+Neh+vvJu7ikcw5jv3m5cTt2A6pUhXh80wX8YjwCJiJAjX3
17/p9SjL7UAlA8keamvr00Azwgn/RC98DrN2Pk2WER/Bz20Vof4Hv31xVWBChMwoSHIytMWvezWb
UliSD228VD0L9n50R2EdG2+wvfeRr+rxtBRJjd1YgfZ+ivzasAC1qQIfg7T0x/yUAhLu97meA6yb
w1lz4L7jZQ6BOAdBDZKwMymIoDCtiXsSmto82NCxi11uwoA52F0ffhKOEpRpJhMpmqwMS+MAUb/g
Q+rwohF0Lqvm0I2JPh4sbfASuCx087/V6ZxP+zLM589SGUn2LusS9piRlI3zqMImSSVgkawsPupJ
50NVLTEhO9V93qXfk6wf2pPZG1b4Lu7AhLxk4Lx/2U2t97vYlyJ+UgX06HtDYZnwvpNRiT6DHeXt
zqocqd2Zba5lh9Tqmi9RPrvuIcc0LHryvFDCnRtNKC8OoKl8F0vH658SXZZPmjbKT23r1uYRcb04
+cuZgD7pOBWZ30dzkkYQZ02ZvKDNM07HRM3et4ay0mdhUMA6z37WxqcGbk10nrMh7D7LrMrE05iO
qXs/eiF6LUf6tqH+Ph10wA5FDqnrZbZ6MZxAIrvfTWvSvUOcA+S4L1SzIGpGXNPuKrcc5l0FIoLW
DHxed9cj9dre91aa5Pi6DqmH7bMYP4KP0OWh1Kr0S93mZYykgZsXx8biqtqbqPnnh8gPk+9lvHR8
K8AB8b6lknsv2ihLD3rTaM2uHHPYmHkWNv+Eg+F8aIeRwiDpZA+6pLWK+FiWlv+zb6U3Q1mVfbJP
Wl4N5zDGh+QwO6K0njFQtYdTNrsDVs9+Q554jClUuC+5KZx2XwnZuf9wHwIjFJnbRelOSbvyjqU7
m8m+ED4ir7PX/OPURWnswezJ7mQ1Q5S9z+rEGMG95JrxbaQcF/9EDGww7gSWCbS1Q002R1y7IKPH
kRN3p3m0MLty7VRq9yFNI//U2NmgwxDIXGh5FOswwvO0uBofoEA2zn3WmvCudrb0OmuX+H07HFRb
mfAXMk3IQzODoNs3uDq3jw7MdMjVsq4RH5j0qjn5A+I2pyQz6+SIVHs5PGC2UzUNiu32qB49e1iM
ZoVNuKd9kyePdaMk6jeOaPUfA3AlVSLOlsblc4er0rAvGqjo3BdVaNy3qPIlZzsNS/Hd6fNC7Uoc
IvpDYWiFPPdNApDIjaTzni5CjHA1iHJd2zlhFdn3jh8b0Qlb6qI+zx2Az/sk4/+8m1IUn49zjbU2
ffYBgxVuSgsh315W8Y5aRRIeh04r3zmRwgvdHWhuvDR1jae1M3qq/JaOVUzJjrZDrT7NOnLDP2a9
VdGXiVfSAHZMRmMJS0PL4+4eXXpUQ3YCFFnzvZSV3X7I2O3Tkyh55ZwzN6fu3ZYmdYNdiktwWR/U
XDU/gDE2hIVKC40z66Qp1Tjxw2yb052ZDb9AVv0zQsrYZ7pEP6/tyodaGfpPGCpf29p9ifxYHpzS
/jhhxIxHA8jDpra1o2s3+a+mG0HiKaMDBzH5OwWgMRcolewSEy/Xpm0CuEyfVWMRSkkEGiE1XtpE
WO7OnrP074kUZZdQU3/ouvKMx1Jz9CFDLGjRfGeGURmElT6c/Nmydmk1FacUbCAYDOiq+hhX79NQ
tAB7Z28nk+olKa0WqqEr7ryuQMskoVwnJhvplHrY2YnznNYRkKTQFh/yqrDupeG/mCpUxx5VjzuU
VP6Z4n44ZK54Mu22OYKwK09Y3cP96RBvMCdaTtNieyOpO31xzPbO9dIS+f/E/Ksbiie/T+fjOAGb
RRgmvSOh7fdKN97NVpweulbp56nPHtFtcZd/DY2tmeuz10zNC+70KRlxhJ6wo8pnS8+/mbmNFQja
ypWLKpfo4enA2aweKXREX8IhRb15nL40ukGZzdCG3cyr+sGJpTrXFTKmXv7TsbCpG8LwzmqdcIoh
OFej3tCVgBBzp3cAZ/e1k2OytDTuMIwu26iiuZy2XfFuyFN/vgMsY8n3UGJsH5/sRBcPnJN+h+Fz
1Cd3dZRje+nUsVe8IE8yqH/HWc3ju6lWrn3QRF144z7VsPH7OdVT0f/KksnoP/hZEbVBmloz1Xcq
JeYZr/bY+JkbwAdb7jF7nv9ajJL6eacJaJ4PFQzQ+l9ZjFr9TitylRw0dnR6bMpO+g85ckmckoYm
Pwji3D3LYTans552OZz3VOfJ1i+MhVPbyKj4lVc5NiP7mLs29VAdRyW+2yPVY+LY6Vr/6rOb+N9D
Dmmw4Y1WdWCJMczYFcrThxQ5k6Q171KAMVQb2VF2uS8hIcr9GLqgNw2gPl96iR7qE7eXG+68OI2z
gzCiLCia0a+PFKo86+A2vf8pj3OPCxdEyQ/fV6WBlywg0Uc/bwAyjoWTo5cxDh54zkogtRvrva+h
zDKX2CXEuctnA9XLa0lp1i/V4py6G3K7wi2AjFSiCpAm37jSzXqH6Gml9qXo4oe4hgYFdNvEQdbA
Fio/VYPUwKEDcgHQ2YGJLDpEO/6y2jj+t8oHfFi0nlvlqdJ9xTXocVEfvKHttKC1lUTMSSWqObAu
JG+TN1olz4Co/NEOTagfCjzvSgCdE32xUcSW806N+Vzf+cikAT4bRZW1p1DG/nSuw9mPn+ox1oZo
V9S6OT6lrRtRFC/A1R9yo9bFvTdGzrDXagDfe9U7MEPntkJTZJfL0QfnmqY6elNdlXKBObltv6/q
MY32kd6pD6VPyYebWcumlxgxETwZKruxPnTKi+p3dSXT+jAnCJND/hmwcuVYb4rAx2Ah27X14PPo
tyunukv0QQ/Pg1sMxoNbx714n5slAiJ5pZXfyAqcd7Gkz7pTxoBfRxqNXXKUJPnfyPK1/KFiS/Kg
N8y0/dHFWvWE1WXvVrsklsZ85rKw033bZVk/7kwsqdt9OIe2Oo+VAYy/6OPQOmc9Kei+7wvN2HEB
d4iX6NwmO3NsyNOFl2KmYCHC6hyki8YBnppV62iPtMYQcfYFlb5Tzcn1a+qNNLnnf47CmdW0n5q6
HOt+149LLhHXY5ntvTITEMXHYjTwsbWJGtuqc/FBmRV8YHeauBeqKATPjiBQwzHB1VJidaJk+cNe
Es37vlfuYhISpzRaxqgEi2ewTYczWHzsLXRtxIKlnJU5n0O6tx1yBX3KtgAOlO/zNM/yQz04ZXbv
tyL+lLg52gBmUbgfFYBwb1eB6S3OXhf6P5JER9eiqdGkIiyQrdhhlRB9p2xSqbuJnF6dZArgaGdG
bbqFibt6rVFwQ5scRiOvDdDQq+c39frE05M+DlTsREGKCjNni65euMjCY2600wStbzB3r7+iruo3
v0eFvEjyR9Nx3Tolqc/qAhxs4HKN3de2So4Q090DSoRbE7yqLyxDIXhGgYHKInXFy4cUBXRdL9s5
Dnw2za4WgCUnvGOSXT6Hxr42imQDN3b1QmRAiiamQTxSX7iyvojg4duFEQdjbrpfIkANXzPf2lJx
uzkKnVqQkyZ+UGtwmlaNXTnigBfos1E1d8LGW/HFn2YtPr3+qW4NtJR/NdjMtB7XmMkeSxS0sNok
qKCs3BuymY/oIG2RTW8FBM9qDyQJUmXG2nOmbJtYTPjzBWBWojsfGAKZZqqeXelsFUhuBQThAMp0
aUPTh7gMCFlPJOvDkAQ2VlKt9DkmVAY/3+q+0t798vrq3ZwXcYfYFHuL+uvlYGkRuzVIjyRQjbRe
NDS7/p2bsd6bk7FVqL/5oahnAVpcPtca6qGkkoXZSoqTuokYfFv3YfNJ+G7c//X6nG4ORPGVTgfH
xpVGobSSRJmtlQRhqKBAOMJ1Ppl4Br1RCxcI2CJaYUK1xmEdw7f1h+JWwKkjTSH7Zt1nd3LG9lDM
pXyjlCzjLJrSeDLAcAUxtRZSnysVGnNHQLgxarhRrBunyfXij29dNRqrECfwI8A8jkfbZSSgRoEn
vVVlgVeP45Oseu0pdzK5wdG4jjfwzYsB6lIb4uusSo6ypy2DuaT73BVS24cAZTBDw6KO+p9xfOuE
LodaVai0RvbI1U0uHe1Of4a9773QnNpy474RbEv7DjAhpVTKtqsN5EVlXllq8J/LVLj3VddHO7wd
2o1S9/WyAS+gB7rIZ0BxWbeWe18SibKOgrKPB4TbcoMnv1WJcScrP/301oVDm4KLzweTApxxTWt2
exfltdyPAiEjrX5RYATzZ1q81sbJfeNqvxhnVRBFlTv3Y5HHQWtgC9srcdSbn8JFCsUN7fnUeFF7
fn1mt5YRWAidc+i9y+FwGePZ2HrJkoAHyKHIbm9kQ/6ABJSR3A32FP/7+mA3IgN5ZlD8EJJMIP3L
j/mjkD8ZQyqgEcdBkrt64Opt5pIlIw35+jDXc6JcDKQM+0NEqrw1hJniJ9IDZKtBE8n064zY08nu
Ct76UsxbNIitsZba/h9TSj3pQc+bs6BPjPk9mFLrUDTacJQSR6nXp3W9ektZGd0tBMZAiPwGmf8x
VEe1L4zGMQna3Aw/URjQT/RX3bc2W+CKLV26xfCF0dbNiNwpTatO8jTos6Rxj7qDJ9iHGjRbv/ez
2TM3tvHNSfGpgPbaQFHWh4UGPcW1O5MsYhioCEBD3bc6JMfXl27pe12U5j2AXlyx3EwL4ktb7Stj
qffbHRdt2Ccjj0FgJBWHkr1oQ3rFU+cN6VMqYhFYVjFS/dBzhLJe/wk3AgWlA0BtyJHQsvZXgWI3
KXWgqUoDt6FkzpNtRvGuK9Lisx4tvO/XR1v+tqsJwyhZuh4kaGuHNSuyyiEWdRpYndmceAXR5HTK
dr8QAh+ctGsfI9UYd7VPx/f1kW98UJiQS0uHDHf5z+WGwEg88SVqPUE6SXnwKz05doMxbUTprVHQ
4wXLBnwJvaLVSWJ7Y6blGBQHcDn7z46WxvmBf5lE+9dns1zx63VETwVNSMYgz13NJqTUEdoj6yjM
Yf7otFb5MXWjcO+EvLpK6r9bRs+3woQEir0HcRPo4/KD/tjkuYs3XjSIJEDmyKbKIfqTbIT/0CKU
sJHeLL/9am4cwsgRAeC/evUoNadVaoVJkEVNd2JPRGBHn8ve0D4Vqdsf0rnfavjdnN3ywciqEBJb
J7wD1XiZiCQN7F63TjkvyQdXjGIHJbs5v/7lbu0Aupkk8BDHyONWuU6dtOA2Rs6xLmnlRwfd6Meq
FfnD0Crt0Ot2au/qsPQfmsztj68PfXOW8AiWiVIOWXt4jJTFLRsBSJTAneab6bcpjIFmRrxhMsN2
qzt+M0SRyEAumvOFE+4yYuI4ryZI3GngddCcwtIsUfXKsqPqdfXoaLP19fXZ3QybP8Zbzto/I7Ss
KWxR9wryAY/K1JU/o06gU4UK3wONK5RCM5lvIDpurShy1SAJkU/iqbnKkdF4jgdfLJXNMEQVIY29
YdfHnfoaxjitbZyda02y5XVBm/h/R1uFDmUnulupkQZ63ZTWYVQVygC9CN+lHQa9KlUxPUUKwVPr
de6ucU31GdrIVmaxFgD8n58B42UBsoCgXNd5/DCe/SFBQqYfBiqeSrrqR5XF1JNa16Ri22PfKPfK
oWlICwuX5xpX23ddUkZ3OcKI9yMmFMcYUfb/S6b6/xIhbkUAwotAfMlCMDddnVEeSgEOOvFpMOld
DI8uHZqT0jMKxOAYuuw8KPcfLvtyo0pzMwiQMwLUxsMcubzLwAOaEIZdRyO8s+n1oMXyaU5D7VhJ
R2ycHbduF95jZFkLvP7Kn7PyRB16LWeHOdIc6kOFu97Ub3kD3zqhKG7Rtv2dmqzxAm2BvmDTTWlQ
AJxBrNVpPsq4b54Ma8g/zG7rP5qh1d7pVRi9FWa5BDjCaHw7RJTgb12upFVnWtkoPQ0yP7OPfjNX
x8jozQcwJ9VGOrD8VetLBkAJRHB7oRxdgag90SWk4Vkwj/XP3CdU26aafzaVaXyl9jed49ibvhZe
kf+k59lsYARv7iHYjAbUMYDc2JFdzlRqUcWfhFlQ8yY4C5G3UFnmFEEsYyzrj1mZtJ+RNJF07Qf9
x5jbXyfVW6fS6xBK1wTd39ge5q+vn6C3PjwsFBuMCDgtZ43PzKYJpXCDFEkrTIqnNQ4kp7Cc2+/G
MPWU6qT6Rleh+SB0w9lYkJtDg9ji7nVAq6yzs8HMer/QgMO5RTi4+zh1U1ogKX0ypB+0AQtU06bx
q8NILw74b/vdxta6dXZgcLVwP01Ao+tSq0ALl8dAkwbGjBhIBbTib/hF6bM+CvSZtdg++3FvTv8h
jQPDD3eFEuKypy/DACm0kepbmQYSF4doZxdWsTSvYvHSUym/N5W+ZaBz67CyqCXzliLthyJ/OWI0
xWNGRysNalOvIiQ18FM+yFEgTgBdX25lO7eW1YLuD+GIpzyZx+Vw/RxquYdYU6DHtcc4Q/UPIi7g
dvw4iU/DMPi/Yl5an14P5FupB2QFnm0GfQG0LS9HhS3TOQkkyaDrR/qpcyRzWub0XHGxp79yMju9
+fv1IW+t6wLbXqrApKzrdR3btJjQQmDI0VQvbhyN06Gsoz4Gjm5l7//DYBC2wW0DKOXZdjm/JELo
fVItj3u7lp/sDnTgCXd1+U/tZjTQXx/sGrXKqcxgODbiVQYeb7Wao6+aCpX6RTKOd4zAMZ5e/BAd
6cjOe0eP9r209PeJ1qiDmxrxYZpd2j9Rg9CnGOOtJsytgxtQHjcEqCmKDauIWspUnZvkGb3XLvsa
5m0bZEVMcZJ8xwvMbKxeOpSAnJ1J3/XJ9mgCbFwd18ypZUE4qyDiclNxhl8ufwV9qLIFP6HOGmvv
6402Ps29PR2w/phfSs8Xi03Z8K7VW+tJJK6OoaXeQUwYhq134K1zE4Q0fSCeZBRqVylPH6VxZUZ1
FiAP7J0oXKHjaM1R9diV3nTqutj/1xpz+VwWSHNtxMXy3ddXKMkoJxesLUDaq7ho6m6KpMhkoHLQ
qTtOLetL66XdF4HdYb13pqY5m32HcNU8lO0iMVKNNuBfmNSn13/KrVOG1xRVDNggBOoqJtIhl1mG
7UOgI9vV48lDf2lv4YGAytVExf/UZlH4SwipzRu5362RXRp0Bs8cTtR1Y6FlXgolJ7lgfHR3FyHu
FR870VofZAc0YVdjM7rvFqmQjdW/dd7AKF5anshw4Od2GYPW6BeThfdGIO1CPuljNewtTVUfeiPZ
smq/NUc4nIQYiRlTXT07hDPHCVAO2g2A20/h2CpE8HXnHtyveGzy+FOqem1jXW9P73/HNC+n19ge
sMBSZYFGZexxmKIPYAnUY1iU+f3rsXPrrqBqSc/apYcH+fZypAKIX6WBNgjConLH3WAgu3euVNf5
e9dQUbcbOlFvZDs3x4SMCN8dnhuQ+MsxQ9+EojSVWTAo2vE7C48GsWOHw57KTP+IRdnWtX/rnCCh
XJIr3P/sdY12FElXZaaRBWMCbi3MS2RxDBVWd4aROY+Dm8QtRip5dxB+vdV8uxk/ZFSUVZZs21z+
/I+HedyD3uoN4kdE9UOBi4eTjpA6nO69SBCNn/KtOsfNhzJ6Ef9vxNX6Kpx4dG9Ms0AZ4GcR8dEO
TVmFRwDl9YOLMO5hdtXX3Bixl237+ZzEnbFxJN16qi1GTGT30D44my8nTc0WMGxJWBm5ss8JCs87
D/2ejXLjzc+6ENN+oxKoOl6OIufYxHqmyQJ8eLOTTW0fcXjHw9mxj596IOunvp3wuRPYW765PYjk
xh9Dr76qE6PeCb6JZgbdYbHzHRn/XXlgHneau4CIX9+lN5dzUR1YNg0AgtUXjZKmr61GymASM7pd
Xt+TWZXVMG5VN24dPADlFqQ8KAV33aMxWgryerI8zDwkCXepY48t4F89p6BQa2DiX5/XzeHIxukJ
WeierTtPpVHOSRp5RKpDxwFFf1l9BgTb/BJO2Mn/EJO87ZbW9NKpMVdpoxzTWKhZcNR1ssQaS4Pq
h5rjRkzenBLCvAvMl/bJmiQPM6ApIj+RQUtPQ0MRHmzs2VRx+3FoXK/5Dy8oUkGY8HCYsCVeJSGi
oUvud7UMusLMPrZWO32tTT/+giyL5e0bSgj/ocrEgw1tCB3iD2/VVbIRKl2hbDHLwHaFS46fl+fe
b8EiSqDp+yKerHdV2Ex3bw4UtN2QLl8K8IjPr3Z6ixy8ZyqSLWs28d9CiVnSPASftvNEY2y8L25l
uHjp/H6Mo7EMvfbyXOHEDp3aoPpTSwVvA7X6h8SS8r6a1HR2oto4tUaYP6Ugz8qdXWvVQcBU/SL1
Rm1E0zKvVZLp07YhkmyonLxDLn+J04RCcoIi7txbY3nf1SGIwjDXwIrWyWz+1aq6+fb6Ut+4r9Ab
WsrzsLoIq1VGgFEfx8o8kNNRZ/1HLyI4K3WiHXOtN1+gfIUnAPBuv3ES3DjhKFsufFX2poYx9OVE
m7hEJBm5r8BS8yQOdey2YCQHw8uOr0/vVu2JEw49foo8i8zOKreChOiKQtUYgtaTlR312qcBh6+J
/Htu0ZVdIP3pXYorXNrb6ZG0IT/EVQTDGtWV51A21Z2jRvHu9V916zsvXTObXUyOuaZczWjrVryg
8wDwk35ssTCUO4Em7BkijXYPGbX8+vqAt5IEXMyW4h/eGuzm1Q1thEPb50h1BmRAIcqurb+fS2OC
6aANC6sC5S8awIhMd6BiNVbsL01kamPat2KNo5LUk34Ml8DqXqO/BDzIZ1tTVp3/Sqr5uyfkdCes
3v1Ygtc/EW5bEgtLJK23lIl3C+1m5nLlEzBm0hIDXefAy83pQxdpzvxYUr6v9z41BWSI5eeMltQE
0qeLpt3o++b86fXFv/W1SQcpZcMrpKm/OkPLAWKJjURtkE1p5B6cUdnW0eZ5+NOtVd8++nNnFxs3
xY1ciS9N7QsWJc/2tYZVXaNwjdizDBoh+7+NdBb3IQ6j90WSPLlTX2Ivoom7GErg6fXJ3vrG1ITg
+lFEQXhn9X4aR3sy6zbKA9foiyMkLnHWpgSuMc4i0E9E+tWY63wjsH6H7/org36koElJBNroKryF
bEPZCjvH+jcpPlPwTQCNu8Onei6GM/KxiBcn0xH4/rwTVhgdHFSd9rR1ynt9buOjVxfWuSgh8L2+
GDdPHxt/AKJm8cBbnz5hIRLObS0PlAeNoBetfwCaN2CsBi5gL3S4X4j3O7s+mZAoRhuRbsS0gwUa
7hEqrCkBx+nG3XorGnma8JomjUCMZnUg4tBQDkZc5QGtZhf/mB46KqvTLUTERKu5afpJbSkN3tqF
S+theVHzz3XNQm+LOER/MA/EVOonu66Me/TTk3to/NVptMEN+B4ONH0+htEO/t60FSC3whJfASrB
JISITSx//sezTCZDrBSd5wBbFBQ7ho5e3a43TagEYNrnM6rs9jPBta9geaJjQ/HbgYC542Cp9zXG
Og9pU0+/kBKnzjHWi6VuG+HHqRmD/PF60CyxehnL7LrllbN0HJHVXd3IiAPVVhoCE+1Kbej2MCb0
v01ZW/PGTr1OXWH7Lj1NTkcKnesuRJaO6Kos/bW2onI38V9tLsKyKx506UJZfPOsYAsCFFzCjsFW
YVfNnQ9lwQHQKy0nwry0qOazFSXV8ObUgnVDTAqXtCWBXGM3sFHI0bumM46+dwWnrMiRz4+2ZOiu
z1duFDziiWhop3QnL+NJGGbDbCkx0AQvEiBgXukdgJIk3U4lZvwpFyqHRdcAWNlVmp/1319fzusN
xfgOFZwFgIs79SpIMArBKDVNsgC0lfvOh700H5XRa9GXUtQl9Ujox/+i7p9wvbRt0xwHUUxvZqyj
okIdcsGY4mJtrxPnKqYrkYghC9xkkkeZ4YhHIz4pMnaMPoF6qjw2SyWNjWzm+gjjUgOAsACp2SPr
9Al9mqggXeFpV49GuEcTDWMPvMbz6WznDH+Ie6t8OyqUQUG7Wry7+Oxr9INCErI0Rr54bcn5ByXB
ee/2dn+2pFk98ThPvlR+72985hszBQBPk45myyJMtUodBA6wZddR+OwGpeG/PnhmuM+kgnppjn4C
HUpq3kbqcONcWHJSskWdK5UW9WVoIxg54xxFlR3K6qgW+TDpnX2ft99Oz4xh4/1xa4Y0NhZEJQee
tVawrqgI4MyU88B0BhO6sILjhGGC+Ntr2iGg4t6KjQPixvzoQqJzaNkcrwC8LudXAKdwSj+UgW60
mnM/txp+4C0tmPITmg/1m69b9IYxCEKWgAE5Ey5Hm620syfDVIEp5+KgobMQ9HkNRY1y1tmiU/H3
6wfDjfVc7IJ4UwCXo0a9uuim0csUCuywYVNH3s2tae5y35h+KqfB4b2Fz7p1FF5fregsLoIgC8LL
IMe+nKGQsZ4meMYHkCsMcSjH8CVEvGOHOY68w5HGf/QlblUbUXrjlqREwAFMVQKQzrofQ70iBkA7
q4ADyPhbQJr7p6ri6f711bw5CspbiICCpr9SVtLryOpSIPpBMRbFMTabfu+JYStNvPHNWDvoO6zf
AslbRSTKraqyqrEAnsGb+GQlYI52Q2Knxmk2vNg4NcakZxvb4HpQMLCwApHp4XECH+Xys5lxVCdd
46sgbhP7gxvP1kcT4YGfcxzaH2XROfbhrWsJS4lXH0DRBeq+piqlatGi1cwi6BxHHLsSinjYt2Kj
l3JrWki3UnmnU4du4CoaVWRZaYz1V9DlLuxEQ8IEz4sQBm5NuXg2zNN/mNUC5QAGsiQcq2+XTqHb
eigFBI4YzOe4hZBpFtPGNXC9xfj7reX24V0F/Fy7/FatEHTa6qwKBqnSBxXiHRxGfc89m2N0hVDN
+CWMvFDfCJHrk3IZlvIJYriwY9b91jIErzmafhkgotK/4N6mY8bSIAqAOnom3h4eQI3QijJBxCze
s5dzTDrecEYUV0Ht9P92Zd5hPfN2rRtUJIm8ZachH3gVHRX08MnvhzpIu0qZO8rf1Zepofp3fD0q
bkQhqTUC6+hAERVrrtwUKiuSFLUCA/PcXV+60QNa778MWapgFOUW3Pt6OE5g6viYQQCuufKTnQoL
4Y1sHoK4iL6Olefuhda8d+zew/lj2iICXue+v8/73zkYteG15lveIuuPvsUY6IVwwKyFGHqGWtpm
R65v/0n1eeyj5lXl1XHA02yrFX+9GTgsoVDR3+NipapzGSieAt6vsmpihyP+rLz6c6vPnyIwVfvK
Hl5UqVWnN35NLjXgjgvWhQIDD7PLETsbM0VzccKNMZQ61KN1FAbSFrHyuN9m/a0Zw+/RXLbdYjkN
vP5yNF1r4KGVunhOpKHd8UBbDESSdr7jwncwluZ82Bjxap9TdCbh+/0QNGg4rVZ0sXcrZMWLEzm3
2TmMeGu2uyg03B+1Fo/2xt64ulMZjXt7eTQxOXLpy/nRiDVBUiwMmh7zJ2vsxHurm7ZAh7fmtOjk
I3zOhsA88XKUcagj7MrdJBjGGYkPD5tlL/fEg5BqeGuSwIQW+hv7fRHFX185MrZThU5yGlTFWD6A
5pHHSR+MjTb68hEuygKMgtTm8p4j8bmiqXLaY2GGHlPQUV75qwA0ipZrktbOrs2jUP0zqCTTJI5u
kR49dmaISTOWcIa/pW53a2HJY2l4sXxI9a0WNhZaGOEuAnbQ8sPi2BlV0RyQerD759R3uv8QLEA0
yWc5RykrLr/mj7qN3/R252LXFXgKsLWhaUVyaAvVthu3z61ZcSMsIDoyMdoSl+MM9ZRPYG0A1Ug3
nRezRu9H4hnzXg9Rr/lPg4EfoQDH026NoQ6xA4LVwWAAQXuqBn4aHVEMqD/MeT69Wav296y4VAHr
Laf1KncYUNtpnUHQocwrH76VXbcJAhFm+i/E8eTFcP4PZ2e2I7fRNO0rIsB9OSXZ3TMjDVuLJdk6
IbzI3PedV/89pRf4fzXZaGIMH9iAYFVXsZbMyMiIIn3zeWAdeYioYoFNKNuQqKgRNAG5KgJqCaJL
Z7JK6dwXFQpdb72X4ZMAXtHiwaVHK8vtRxvTMoyNFlSxzfuxQUlGwdcSUaVq8a2xTiK3aQQC8XjQ
3fPDerL7IbCSQjLNzf43V/LHpCmiIKp0KUhkST5LKGChy9IWT2vd/aF2sXYQ/+3ed0p0JOPiggFD
3hWxUgoYWH7Tsqmnc3Lq21r/o3Ka6RN3eoqnMbqMB5PcHwedz0c7IOVQ+Mma+EG/HDvsV515nigf
ZDOohO9UVve3JEfLb62E6+Ll8YruZ0elgvqIDbEOcrq1eX6aCu81E1ZbUMySVHmq2sq1P9WL1KCQ
Y8UIRhlFc+SMsf+MiAvAVxEkbDKgrbxF6ui5aRZ9HjjYhr6groyAV77o/SeVwM7t0zlCqmxIlINb
/M5cYVLCHyRsotq1VZU1S2hsq0XlD7OxH70WJ//mZTl8tfWygcRJ6fnz47XdfEhqq6RBqCEK9iyd
2tuzuMIi7CS1ml+5h0JPEXUvG0UiP+6tI4Vqcdp+eaDEUOwVDNZpCOfwbwWWZUhHcm2by2uJjfDn
NqlMUMg1OYhV7o1C8QLvGX4xENXm+PUr+kplv8yvst6BMXBnn1JdO3TPE7fiZjLiqIGswumgiXLz
7hghrqJVbCyvog8m8zQlbdRT6bRIICYNu9h3xs6aPauxln/xsq4rF4qI+T4iodKCCT3DP5Sosj5V
ct/Mp64sNBWFtDxESinpcpYfESfJjWBSjbhpQiN9nmSkuV70KpX6125k73rVhMHtmaqtPl3URavi
s5yHhXkd2qkZfVWPnR9TSUZK8aiMUQVbdCuK3qem1cWvWW135cmpl3byIrmVWSmdhOdJhq6yPJdO
U3zJstha3bCttfn8eM9t9rjYCIICT6QMKoS4/eYTrapSI25ky6/NUHaUHWvnpBQ5GmVO2qBG1qhv
a6QR4wE0Q4uhjEF+vEUylCKTdKmYlFdtanRP0WrjJEiB7rBq6cFVdWf34apAiMB7SnF1GyaA5o/m
Eq7Kq5z1vTtEsAXWLjp618QCbTYf5pBC+ZYtiCjrZgExjs+RYZ21Vyw/JJQJ2zk8T1annCIlkzx1
Gf7tU8WszstI69njb3dvgvQJEZRYkH525XJNmkbM0fL5tTHKwi8xw/0oq7l1sEM2ly9fDCgQrhJg
FwUE4Lvb54WDIJszgiGvKFT9ZiaIT8227DZl/CNCjsVdwqNsYD8tXeXkUVYTxAPKnrcDSuUwmW0p
Ka8pcntPXVp+WfT6qJXs7iA/hTAAFkTAdTuIU3VDn5qN+hr1UN+HSInP3Ber//gL7W908GTMZJHT
/ekiuonn+rzuNYl68yvkgbA6j/XaGS6kZDBlVFwPu/DufCqAJ5rJUe2F0LqdlGX1Tbjge/06x47y
x4Di37NGO/kLVf7otaGl/TxDazh4Je/MER4pw9LyATlpK3MlGUq3IHCnv5JISv/odht+WaeExij8
Rpq3ca7Yi5ChOW247VGY1LelaWNalKRNbf0VcS00wSUj8/U6pisL6Tw/pJB1cML2tyPjiaKV0CAA
SxC76JfQKivMKQoBMV7TMJv8OTQKz5o7tBcrzNuRZJw/Pt4v+w8oYtWfXhmU6yjW3Y6XVAkNd2hM
vBKlWqMXLlrdP1uSXbbPitNZzbuO/hZI7nmRGQdR5P4eMzR8fegF0GHUA2bcDt3LBF/TqhivCVKe
XjjL4V8QiCEZwS+6zG20fNLpAvRmZTwS37qzyIKNCaWVrJnuSu125JQqcLTYaOxQg5z8Og17hBiX
0IWlabtlOZtv/qggDdzUBuC9eB02dToamZuaBlIQIisqXVqvs0u2JrGnJXk2us24jP8+/qr7u4bx
0AoneYR4SpB+O8HFWWM9T3rpldXX3b4v0dOwmyPIfkuN5HAwDK1HYmLUCnb6PvOqZ1ZmSq+GZASl
nq1+N2KPbMj/Gr0WuXbSf05iu/MteblOivFkp/N8sIk2uMf/fgItHxxSZsu9dztT+NYQJYlsgkE3
hxj2FMaUn7OKM4bkomP36KjSj19c0MSOwx+DoqC2aMmIEB7cu/tzRN5F8YJsiISTyvPt71h1tYmz
JIsCpwkdd2mHWqG23dV/mjWNq3VKx58ez80RMLGfvnAIJC0C3SNd2SrBjJYzU1wskqAyF/MJUn23
nPS6qGW3i1VzQRVSNv/U1MUw3HrV+i+l0ug/3rrXgP8BIzVRvOGx3hxjy2plK5mgdMWIM712mZKe
jLKZDnb0/siCvwi4HIsiNtyWl5TOVpjl8GyDUlJld0qnF+ottuuM0gu196Msfn9+hH0Q6CPxgE4u
sTmwXFZ9k0Z9EWBBU/6RaaV+sp10enq8clvLWTavGIbFQ1yOXu8tVh2jwa2vqlQFSWqvpuo2rF7m
ti1g4mUYlORHVery6jvlVCPbKSEmPr1EKElMvl2i8mjW8mh5ZoHb0Gd0sSU8cpcJOFhx4O16aSc3
lb8oTqQ9c+VY6UHTw701AqLl+QVrF3j77Y4v0sGqysEpglQZTI+KueRZFdK4j9do/9bDChLWg3Tq
QNTdIXwz1i6LE5aBJak6Rpi26U9hbno1/OHz46F2EwJOh/IE/5WYk9xuE6AN4WrWpRVWQa/g8DyN
seTZKKweVCB3FwWjcFjYVCRBFM02F1YVpkOp5FPNiS2Sc9NqxBLtYkqYkeNS48IiH8+DqcYHe+3O
5IQQBAETfc5Mc7OjNW3KTSRAmqA3+9XrpIF2VV2ZT29eQhIsEmIMZQEUt2hiXsxJtuAeEEyhMnp9
10fknXXiPx5ltydQdxPXLOUzHlQMR253HrLoRtIkE3NBO/dpXcz0NSe28QFljip1+6FQFvoZbNLg
Sr/YZtnmFQ+V0VnrYJ0689INuuWPkUm/nxS/+QUhAqJng74GgDVBG7udFVBMpiGL2wSDMqvf+DYZ
8iF49Z1QOp8Tt5mGEL2YVX1rgCuGxfgKA8Sf9LvNDOU+LdW4bpsgVTU60folRf88XP8Is7g4O0Uu
vbHNh3ZIBqTSTyxNskUEcTvPpG8EFFE2gWzn9ZMNvfkSZ1l/GjLrjbWyn0OxmIIwSZkVQO92qNlQ
Bj1vFYZKlPpJTtG47BJ9OGWAQ+9SNFA/Pt6Y+0OGGAnRENAdKR6+Kbfj6VadOlKoNQGcXvNUFUZ5
LhTpjczM/80KiJAjAFceDOV2FANZ7iQfnSZAu1P2I1sp3Hwy17OhLvVB4Hp3QuCQ1JbwfaUL7HYo
S8nMqV/tJlgNJfwTetL0oeuX9eCO31+JLNsvo2w+E3UiTAeKug3orzC8xLT62dNStcVQAjLoP5Ix
/T2YY/rlP3ws5NzFXcUn22Z2jVUaCh3RbbBGdvQyCalyDSeIt68g2x2cjUQScYKt77Gh96EUt2Yb
DGjicpRTfEjiZHnzjUhIIvjAQrOLfr3NWxyiYt+0Nhu9C9PM09FdDewmml8sdP0/PF62Ozci1ttU
nUTDLk/EZo+PqCrQ8bU2QTQ60ee8XeXnRYnfRUsyHjxZd0cCVIBDKgirWyw3Abczyt5qkL2UB9/u
EIdU4tT2lgTo//Gk7uxzYSbFvQvFRHCeb/c5YUyvjUXaBv0cSV5Rq+VZjbRP/2EQoEgBJ1Cy3Iaw
hWwOGHmWbaCI1L4v1sntF+XoMO0C5Z87gdhXtFiAQm7u83ZEoL4eRjYcJ/W5qRHIbxa8PwjWmueo
KI/smu99JVWwS0QYK/wgb5fOSoC1nGFhVkk4p8SByyCdSynpr8NoVMPBnrj3oaDbQeES6hsgdrej
afRohsWytvRNa/UliWTceg1Mcx5/qftz+n+jbAlVoUNPF+KkbdAlSeuD85dek2LqUsXRj8cj3ZsP
JQSCGAIzjcL57Xxo3utXkMk2aKVkfE6nVfeibg5P/2EUUkSRbtB0s41iIrWsUPBz2qBGE85vleVv
pcCO4T8MIlRmKIcQsW8j9aRtJimasi4I1Vj3o6mfLvFivD1IJ3jm5ePjQKvbEWaR7LOdwa66AJaB
/V3RRsN51nG4VC//YTZ0jormMN7ybVaLh1NvrmHRIbGKC6/rZLNsum1ZNkeao3d3AFzUn81YVEPE
XvwF8Osdo6cLKmHZimXxSQ0sF2evNye03Nlkm6J9FVUp3rzbUfLBmJNRR5MNkyjtFNYdrksW/IU3
Lxo5mlCjQcMJ8r+6GWWEUGy0Jspv+ah4aZpIvlYPb7/hCEYgYQgbZvHvzSjRmJp4bxpQ7fFw+KAm
ifw37WPax2jts+eZS+jPx7MS8dRNvQVciflQ6APvAlbfPK52OVbWbMNgXq1aHp6SYpiyTwVWS8U1
nJaqeS3nMDTPiYW99RM14j56c4gOdAgUrBEjCY3zzYSngiWf9bEOsrYDo42jSPlR59gxerRUSb+j
zDMc3YD7V4SshxGF0DB7ZhtQ6E6KydSic8yIYAavLCW9OEMxWC+agYuIa6lFcYQH78cUglGC6Qx0
Q6S0OQnyQIdlCrcsiBZ5in1HzhvzW75qY/RF0ltJ+7PO0ugAxBB/5+23vR1T/KZfTl/UTeMM6NsH
/SCr7xW87H0DQPH7khGDPt5G+4MurhOuekruCmp3m69o22unS4gjBrQ5Sf7cQj3Om6g+eCDvLSJb
FRF0wDI08TcTSkalH+WuGYJFy74Weje4eE+9H1b1eUiro+D23uoJm1iK3PTtYqt4u3pVpawZmO4Q
4NDWvaDE9Rd04OVir7h6P1683Uji9mJHQ9ynrsUTczuSpAH91f3cB3ZVS36KzCZdPFrnJuvSHgy1
+07cW7zIUIx1wpldw0KxNFViYpAchCVyWVnqDH7a10cH7M6EiAJhTcOAEpTjzYXcNfOoJDiCIRmS
NKob9ck/cxYWuIUbeHe/efGAx00YC5xlKp2bPaFjNd1MtjrCDzIr2rtrGjzxDnKU2muwfDya2u6+
/ElDV7mnRB4MNnz7rYibjLYr9ClQ7YlnYICfV3rYTJjtEzZeBnXjpcOAilrd+LUh5RsOApH90hKI
ChlL3iHArh3hcsH2gk8sB2aeJ6cRqMXrlHC4TKtxJFSwy1yBiNmYdLdxtim8boJteEdr3EyFBjUW
d05M3CqyEzs942msB2reWn/lWpi8tfxJxYy7mTdJaCaTOt+urx3NDaXc1goGm4aCCyWgyLggZq7g
fztKy5Fk0f48gLqiW8zeoVxGEfR2uHkaxizqK5uO4FH2+lgxXVk9vB33Hw35NOITaqyQRglTb0eR
NITBHC1dgzymH9tv7Z7dafWdXWKZiOLWwSEXx+vm3kdRlcIV1Th4+KLD9Xa4WkmFs8GiBXh4635c
wXkyF7s9q8YsY8fcqF43JBSUAYGfukY9egt2+wa1vp/C01QDuWW2ujBmDImjGKw1QB2tjc721DJE
p3V9/o46V2vgyEl84a8xRi3nx5fB7nQyNKwRyClgz6RR2u3MdSXGmDKsFOS97bo+p6MWK2enjmP1
xEkdZ59n17A9I57z9VRLnf5GlRpBmdLpiQUQ4UujPrBJGBuTKKpSRj1IV2zbjMyxPyjxsL7GU6d8
xsT0qMqy+9TwziDlkCvwD6XQzU3bD4WTrKtp0FgktU+qFGbms1EZOXVK3shTViY43k2NBTdC71Us
w3QyZe30eNV3h0j8COHGLVqcLELj21WXoEkUS54ZAAwo1nAl5S9raagHtYXdIYI3j+4y+QoYqwpj
8naUoqtXe7RRFZtipXqZFivza3B/fzAO/dvvDiXqrfDNuWSdzQGiUkLSothhYDi9vpx7zFcKL8Kz
b/X0ASFV963rhxYvKDX/EAYDId/OzNIaq5jH3gpmp45cM0KjuEmS+iDp2wVPQhWOZA/SJyjKTlO6
Vh2KTZltBSM43dWyW/VvCybLcz1h6u0UpXzQ3bpfRDYF2TLESxaSD3c7q3yUtLUfbCeIFzujdwMN
AY+Kbv7RRK/srTcerxOguyjXiwb4rYlHqxo5/phdGNCAXiJPLi2tL9VtfZI73cBnE29cuJKSXagn
RYrNHNV4fT1Y3zvzpfhEyVPopYvize1809qwqaewaSrE0p8qZRj8pKjs02gNy8fHG+Znw/XNDY8X
BGA8BA9wSqrym7FMLRctClN2bUOl6d2YAml9Sfnw2jWTm6E9mQkXro8PIWYjLZFCf5bbttUv9bgs
0hM3Yq77phF1tC9Mwlgz1eJ0+YIwStmepTSZQlctezN7165aO0LcdIx/264xKrfCOGHBgTUvxtE1
mxr15jhztOFruyQ6o6Ak3vrpkA+9v+RphbLRwmnS3Sxq6UWkNaoMf8t0PZye5KyyI7flQpHcSTG7
ywJAHXro8ejaJdP7+aoUsPc/ho4Zhs/pAF/uvTJJTfuqRE3b+p1TI0Ixl4muPZeqUaXYc+p9AYMu
14tvNIUt67nV23D2lnSdi98Gi47WSxvJUXRK1b5bfdkgL3Lt3Jz/RBSlTD1Z40CckqJAWa9O6XY9
2UU02+5kr1rzMevUEX/k1jSkJ+R4w9HjnE3RmXWV9dOaoXPzcSgp3XWusiyTc5YTq2u/xUOG3rWb
k41p6G40Ta9fW2lq/hj4XuOXdGzt4vusDkPxQUpacOCojrLwt7nBWgw39nCOwxdbS8rhQzir8vLJ
0apugZSSKNHzOrVK7dboOtUXGE4G8S+Rp/kR5qxdPT3edPv7A2wXLA/iNoVJYpnb/Q35tMNir8iu
hJva96lp1q+xhjuBVtvFWZLr8iAS3L/lZK8UuDArpDaDeObteOWsrCgYjfW1mnLjncKLPfohuuDf
AJ/jl4lK7Svcq/FHNyvzQeJ8b2iBKPJUCQ7qNiHL8qjAHFRvriUdaeNTXeYIS9KUv2LcsWhWdVlo
3O9fJmVencsK8H3A6t1HUBS/SAnx/eYn0HFxO/VQ07tllMT7Y+aqj0VR9Vsro6p7KgcJvxy9Kx0D
zDsdf3/8ifdXGNA9y41UFltX2zbDoeuQtBgYpVepSafZU/Bh8lRUYSPPxvj54L7c7yeqH2ixoj9P
NZEy9O0kmyrT5YGX9TplPRfBWKn5vzmdvl85oZCd2lwx6tOb5wd1FKSQbN5GC3YTHmqxij1bo2VX
KVsr9axilp6fSnp9x/ernK/20+Ph9nERqRh6j0LlTJCKNy9gUgEk2TKqBwXa1Kd8XJRzWLy1mZ2Q
Ey4CVB4R9vIfzuZclvMUrbQxhkGm6f2lhsD5qRrW8UlG0O6UwdMY3hyuMCAfTEiBiGqF2L2/wEqq
nuopli9hQD+cenFSzCmwenqjw6KYFn2SMEl4UX9qat2OUgCTlaaZpFeHo37V1tj0LCmy3vyJbMqj
vNpkm5RctrLOo5UQNVVafY2xiDh1mEq6tRp1B/tuvxHQ3KBvF4CTvUC+uZmL0RV1PuTTFXRx+FgX
+nhKY/WodH5nFDEJwBBIfxCvxJ//8l3ySF2BDszpqqvl8oJSdOgWoDNvXjHM80TSTHbzk911O0qY
geSbRj5ff5I8m0JKfsx1vR4pa4gluY1wAB44q8SN7DHEvm+HKSGO0Rc0zte0Ld/FoWR5WR+lGM/Q
WvP4lG4F1ATqTdGAtJz8BY7wFtKpTWPmWkyXq2NIkGV7khn7MqrTan+ou6iVT0QeRvNhzsxecSe6
VKY/o0ICOWumtYzc1Bgk+4TR/fTemCLJ+GfFgqY42EF3lkO0FxHt0WXLj9xcJZKVRwrxznIl9BEY
ZC4/zUo/XG2LOObxetzZRgizc0kKGpcoQdyufKTJ47DS63al/8Jq3TDSrfIkmVPbnR8PdG9OhDjk
cwjtcCFv0h4tzNopM9L1OmbD+ELrYOEtAIq+vVrKwfLdmZND2ig62BGjgTJzO6ewzaRI77PiKi+y
8tRHa+xFWZ4drNz+2ebJ5r5CIx7ok1zrdhQrkbVViubiOjTj8KSmev2V7kXjJAEEug66j34+DMtB
/eTe1CBdC3FxRH12uarQTo9mp2fQmnb1OikLTwUUPTokdz4W1AsgLORFeDi3oUHUjkMqpWV5TWrw
A4fKxQXyUelNspZ90Je1/j7QLl+4tIlNl7CdXmZZn77raZS/5DgavqNc3p6iCl6bqRdHGhC7NQCd
FDLEgiRC+91PKcJfbj5EiBd1sQblOhYlqIBhd64sWerz4/26H0Vg5nBBofMAUm4PBmU4WsoiLGvj
BZbummTKyYZpf7BV99cRHDkR94kOJEE93eyilCS3ytR+CHK1WEzX0QkFfyCEMHTvo9Vo5NdyIId9
oga90IS3WnZ9ySV7tV+aqIxULxzStD/hWb7O7mxOI3jJuhRH8me77SC0hwi02eWgjNA9b7e6qVAV
HNp2CFRJbXC81yDWIX3jSmqmHmy9/bKLxgIwNdj+gMNbdATaABkXPdUBpZPWG624umhp5vhv/bji
yDKCGERIvtxOaCzGyrbWZkQzYSn9IiWnQf1ZfWvoJLp9BREHajH44NbGV9azToE9LwerZCov1ZgV
vjws0sEW2kXWP0eh/wNgEB/HLXm5oYsNZnzLKGQN7pAafw3a+lQ1WLSYYXRkbbrfCqBWbAQKEqIq
t8XljCkl28w1BXDbCRNXy2gAMbomAtrOtW+Pv9LdsURxXDg4YQCyORtV2NG0iShkIJUpOtxtrHuV
xLvhmCC8j4fabzumJcxn0PaCt7oN3nGWywekCpRg6iPTU+Qo9JO1OSoL754MPhVkX1qG0engEt88
tmuWT726sni4r1X+NJQLgMwgfe41mnVararPipkctX3dnRpQrSyyrn16OZt23IEVKsG6LN1ZKwEB
42w4wuTujkIkQdcIhGbe+dsTpQx91MWVrgSxZhbe0JXNO22Ijiwg7o8CZwYZb9GmsQHAzX5e5gYC
Jw5QveGFado8S1J31FN1dxQ6u7mFaJnY0SkzI0bIcrHZd62F0n3Kvdz00hH34+5moGNLNLuQnm7Z
h8WSleYIHBHgt7R6apFcTTn8La+039Kqfh3L8G2mlsR2bL7/P94Wt4/l1MBJhi+U1v33MsIUZHCi
2jfK4Yj+vStTiJFIsihyAx3tTGw6RIYHfZGUQJuwrRxV+ymJyicrRpRDa9YvzVp9D4fwI84Ib1Rz
+DlHVpPeV3Jxypjiy/4SGnR5a/Rpwv5AGzy8qMO4QCp2yqccUOmt8SyTFHwq2DSkEiDet0NlPdti
Xdkk8eCoHpbStls5GvDj1B/lLPf2IxcuzG+eESKSzT0ogzB31GdVDDAd/PucQnox6Zu+PL4C7922
Jtib4L2B9225SMmsD8bSNmrQhpZ9wrDmRwgfwrej7KiqvrUe4zNBAQLJppALh4Qqxe3a0b3R1eFQ
rUGpZTEqnzNko6VWvbyyysuE8cN1WOP5dRiV8VwrfXgG4Kyfyj6awD2tI72h/fLCCieORBoD6VHa
sm5/TVFqi6Gv+hrMRrR4Ze4gSb2W2psDG5JOSFeCpEPBdqvLTLGnjRDjVIOSZfWjfvxuzM2RIMF+
KlyL7EcEcKgY7LQiqfFmwLbaEkRSLZ2VaMQxzO71g52yiziQEYF8QX1btJjzON8uWBjGgxI7sRUk
jfl+sY3XkeZNN0bkinrz0WbZTcmgvIJ4Mz2RkIDgYNwO5syIbo5pZwQIT+n+VOgYxBTakTDlvVFo
pBScQso5fKPbUWD6jqkzj0ZgtEbjmuronPVsOOqIvjsKCCidqvAPoHTcjmLbLewbGgMCGtsT2oQl
DS/4KPz8+CDfGUWoUYhHEiEAKmS3o9TwLPSVttAg0qrVxzJdOY29NPuPR9ldF9TgaH5BzFYQtHch
9Lw4fTdLqY2OVNd/bnLKRImW9X+jhDIcHJ17Q6GzREsmn0dwMm8nZCfIHrf8kKAYxtKtVnW8WDpV
xcRJ27eWnZkVDCbhFUpMRPZ7OxQYZI6qU0FpUcpiH6fSwV1kVLy7Yj3igd35TFgDiT5QCupsu81Q
SVX1hdRRxYxkrFGHUBleFbtf3vrqiwnRLgQgTaJDafZ2Qm0MtpdoCRNy9D8SDJSftcFBaMCe34oU
CqkGqEiYrRFrImlwO1DZo9ySREV01SRlONm1+neFdNtBRkXnHX/NDVJIJgDqTe4GdrdvuZJLYinV
HOxgatul8mvVjj40OLrN3kBxTIfXrFbWlce0yf14yaboa7JUs/3Rwk1RfYmA7adveSJn5WkpGyTI
TMLH2qOqqAZ1m43hN2Wa6tWNtZ6KZ6VIo+Gq6Whqz7Uh2a2LnD69KW5vdjPWwijzlhcsQrPOL5xl
yd3KliPJV3GTmb3MJCI+h33ema6ippN+quR50s6FQ2Pr2VG6qbhE+AjOL8Nom83FscLinCDtZS0u
tYpZ/bQU1Tr9DruNiqrZzPZLlMV684RUqRM/T05W/ZtzBn8QwGrKeZ1SO3rvlLGenIUM+9C7s77K
iT/VEFg+zTNx+8cw0+P4skxKC0YjJUv7Xp1sA1MAEFgKy2WXLTSZV8n3qhjY8ASojkyTPz4JblKV
Bb72MD69udbVzK2Q1C3f85TP7bnR0/WTnHfWH5ky5RW/Nq9jf14l/butAx6c7KVc1c/mqBk9rGM7
Vz16vSTVRQ+iQQLYCmtTPZlQFup/umLIPkINURSEPwi9zmVvYCpbtHhNXVMFzbGXpa2n6TJ3GBOd
s5RG8KeQ7BDJB0TKxo9Toox/SMvQQ47hLTRyz4mlUP8B/BjJnrnO+fIvlmaW6qUYdvReORd15+Vm
GlqfVkIs59yMej16ZTGu48VQSiN96k1rpgG/qJZJeuVJpIFRb/XoQ8USJX851hRmJxnULD43dqb9
Hhulrnl08+X1yZmywvooZ0tOf/cYxp+iSXJyrza7WkJoSW4af7TSSWZjDKPqT3Mc47pJt7b+LsvG
THkppnBJSBQXJ/3Q05a8POltma0uH0Oi7t5Zje0VtPQvHtX9NP53XaLe9pyoLf4Oo678ZEb4c7kG
sVbn1dGUfhoWbZZ/y9dBe13kOccjmJ2mOGiDmXLqLaUhVT7Go9X63Pdy0SPu76jxR2PV89TvY11K
roqeS+klJbeMLtBCzPi0SpWtnpa4H6BhiM/wramVTj0DEKiGJ6fpVJ/nKq3lC6SQQfWUzIoblwq3
M1+ouqaLGyf5+h1BPXMUxhicJ1dvQj33E5Rlvo8Kvj5+BwmidmnTn1Xf1hrF8GvM041T23ey+UNR
mkL2Yq1VMwgZjvqh0eTE/KDIVVdlLi1Y3e8Z51bxTCOLVOhiudKfq06X/378Mu4vdq4XqGHUcmmX
2+GTQxMlgKsKpfOp/IQvavxFQp/y0xsH4RUHRFcAmCxKTFsODAXdIRmztbyOMrXbtkOP3FKlyXs8
yu7lNUGUhHY8vcmQQ7eAhTLJ05RLVXuNgLDOvVMnT0YiqV/bHuHbx0PtVk0EKxg9wFoiTCZ/vH0/
8OcwYrXr2qtR9+ZTPE6Fp42K5j8eZRe6ilFEPYvGbl6QbdWs7On8wiq6vTbkQS9Q2FtaDMly4Jqf
kQf/5/Fo+znBUgLDZOWIx4n4bufUSE4o51M6XJ1qWlAgMytXjuTm9MZRKDZSPKUxk3RUEEFvR0G7
IKTEMfbXzBltwy+mSX5nzM78RtNv2qBo5wZ5Z+PBDQEGvh1H7bR5qWlWQ4SSfsw6i8fChWWZfqE2
op9mKEXnyBzK6OCTiWTw9sWnXoeEEJxHYeKzbRnJk3gO+4lso7HG8Nmy/kqVCf+wqKOLNyup6Me9
6artgGbEW9dVmH5QGCNRRb5oG9FEMsJPa22aQVkr80UXhmmoJ31+PMh+dkSaJNs/0w4DquPtorba
qhVCdyzQ7FA6m5KuvUspK/pGbevnPFPf5QnyM043aW+O14hxSXdRtSToIXa7HVgbGl5LrXeCqWH9
Imhj7zrs0A7i6d15Q9MNUIEsRBjA7Xz+yKuaZjIlJ2iHMP3oZFZ6VvRa+tbHlN0ROli/PF7OfT1F
IJ1ov9JqK+ROtpRcOiitIeLaui5SUU6uIpXYTDV1RGd5mCrq4Ga2ZsenLiuG4h/FWYSmaiaFcOiy
qerel3lWzee8oVP8NbNyY3DxPg+Pqnj7a5UfCYzOyyi4VdumTKXmL45DZ7py+8pELW3qp4TCbjzM
Rw6rd4YiwaO6RPTPPbQtu0YRXzee5eFaGMvoo0SXfUEnU3tXV9JwUJu8OxQIMzRFKob09t/uKClu
FmeK9eHaJtFseVwKQDpGFA3EinLbmOeDTy3um5uLARBFFOeEnQrJhy5+zy9g31Lnvawu1nTt+Yo0
sKmxhInUmhtoQNoYoHndwP/2XBqtpbqVNsrNF1vH3RY6Y51aiGQrSfSEdzgVk0mJkyMsZpep8PNg
aXNnsg2FMevtz7Mnqe8h4o9XS1IST5tS4lbKaO8T1aGP2Wjox5ylowrDnRcHQJK2H3rMAdZU8aN+
WZNYQ9ZjofB65TIdENFBKfVDyJocrP3+U4t3jR0l+hb3GfmSo7SZFet8VQdKwp4mVesVw1In8Ydl
1aODi/jOaP9rc7EEv3gHFy5FsipgZ+uVjsjlKUkGWKsh9n40//z1eE/tv5lojQRmFdkyMlSb29ip
sIAtlnC+8nJLH1FnjIxnMHPVLwtbK87ovzSLl2dTGx8EWncGptgOiszV9VPB9va75VYE0wRq6hX4
ofaB1CU3VqTJH2SnuipNkz9NIp5/PNvd5YwXigi6AMvFS2eJP/9ls1grAtnVGC3XMl+cT8m4Ru9K
yXAQ6EvG912Robv+eMA7HxJwkgSdKwJH1K1eqqIPHZlhyYAs/mtkpYiYoM/9JQwP+Yb7g8DjBk7J
hwTrd7Z1SrMMFW21iuXayXb8Tk0zdAeL5MhP4N4K8nrSIIx+6R5qq3QtUsjOlqsexstXy0g6P1KM
/CIPaegPqFUfUEXvzEqIRdIQQRERxtTmi3VOiw1mUsrXDBrqZ+61wo2spPn6+DPdHUVIOglZc8HM
u90XAERLGS6NfM2HAsk9LanPTq8eybXfGUWQ50EpKRdyTW4DkCLP4xLd6asx9fpzNjnLKzDOkabD
vVG4hMHyQA7JxTYrNpVdR2W6Va6dBVEiy/uZLtK58B+v2E+rsNu3iBkA7KL2yp1P3fB2ySYriSTb
CuXrSLlQ88NagyNXgbmgGFjN8l/SbENf72H4flzauHHO0Py7KAIwqiXnaWllNfPU0Jm/Lta8rH+q
U5lbp1K2BsPDP3Oyr61ayrknmzAJX7Kwbf+2wsTsX6omGe0vpKG1jI5YQpFSM+I4PS/xKL3RQ53M
jMKF8DKGNMdybkkTPUps+Vg2ylUvEisgrUFeP6sTQT5UlG+PF1Ss12Y9RWMjp5eUEEBvsznmtuD+
SGXlmlcyPdqKAfnUpY9O+wBG3HanNk9V8yBW3W8VnkNOFUCYMGnbFkjtHqmyeS4xVpEy9aLaCRSm
Ve8Otor45bczA8imZZplFK256mZmmar8H3Vfttw4jm37Kx31zjqchxunO+KSlGR5kux0OocXhp1p
gwRBAAQ4gV9/F13Z3SnZx2q/nVtRD5XltGFSGDbWXsPAaxgy7JJQDI8s0MMaE9e75TMgLTOp8IuP
8OutY2z/BM/99e6LCxz4orhjw3MCJ//hHO0LD2yhEnMUhhnykinj3Pc1mC+jAX75/sf3xqvEUGgB
A56A1OmYwIizprO0wFCFx8YrD1PlvHL7aPv+KK8PTRQDACWgHsUGAs+vwweKOhhUIyvd2wHzVTkP
xmDdTDy+mlxFPtVVyH4mCFhfvz/o60eD/TYc1EBVhcoTDN/DQWGrzJTgrrdDAybJkB5Y3cdJGXy4
ll5IUPiU4P+ODvpxhJiR1DcC2Uo7pB5Wl4iuxVKPx/AqbKNTFN/X0wKIC2im2CRRT+O/Dx+omaJE
Wuh/7hK7fFRz0m3tXpr1WOpTrbw3dkk4z4EXjdYUrAmxYR4OVYYeYq9bL9iBBV5bCP2FmI+uagqT
p63jIxAxr/xRQmmE1CHnPCznWedt2IqdnbSxWrnVJM2XqpoS2JIO/tLcmnybnpFoqPatqYnJjbLa
nwhFJtVNBIoIOXNhp9GsQm5XJeRIMRKRnb6pkhR0lbaA1Ilpc6rKWV7Y4QrHAofmDn5wmAPAmQ6f
EmbsvBhj4e2Urp5F13pZ5PdbWUDs41b6wQzl1tQKoV/Wier1jam5KHZw10Y1snDBDgcOmZ5HAN7u
zktEeDn7lvXAAuWcWAAvFLyj50OTHYcA/FcwzjFSN8B9Rc2xCnaQP8UZoP/gmsVhnxPadTdOpPXO
hmXvxgS9yCYzyj0yBqpchN2pILXXM3fJ9cWZjnoSnUhn2R9+q19xf+srWA7EuwgZEymASitTUysA
3M/16qOrflH5LYsRB+DirHU4VBcK0hRoo+18K65WHpIs0BBBV+T9Ud54ILCJwVsBwrawS5Yb728P
ZIjdxWXYBLh+lF02M26noqlsNJrC5MSF4/UxFC0NfNSsC3D4qhUNI7c66aUOdg6JrNyQvvscOvWQ
ERUD9HDiEuq/yTE0nzwmT2i9Xs9TjA18HBs3ZisQ2cPHTBqFkg9WtztpCZojo5Rs4tGYEx/Zmy8T
4QUQ2QINhzH14SgxxFOIoBiC3ShB6aNdVOz6kLbrViT0xG79esXjgaKFA77kMoA0djhUq6wJmaN2
sDNgY8InFGfEbVI1+kuJaZvXntf8ZIr2XwtAgSQlJExOuZW+9bBLgi1yLtFxeHVe+JVfDlJaeKUI
7v40WeVwBV9F8gWT6RSk98b6x5ELYz6wTEDCfhVMIpQPW4rCDXcw7xmiM9X2NUllgZCZ1IkojTKR
lOO90JVqULxObNjYia7aq1A58Zy34GLxzfvr5q33j4IZpxgu76hTjyaUX5sIbp8q3PlEG0DsDL+J
a+6kble+CINUF86jTsjaEezDpr6gyUMjCcaIAwQKpPzDj35Gvsm4xNHsUDrH2VDZBcjoRG0q1fUn
nvKtz3jxWMEZitcPAcDhUBo9E6CoZbQb+OSmoDOFO6sL4UdSF/7t+y/0NUMLjwWTGkwoVCAAeo7G
6kaElrdkjDCfusHK+3kYnyhr4cjYWM18MzramDSae7YzY11NORS1Rb3uRNffatqE08ar3fIUSPLG
voG5jcILAALQw2MK1cBJp1tRxrvRVv61AIv7agKR7O79Z39jFNxxYNYI79MlqenoEw0rIiEf6ZNd
NPYT6CZci+9DEJqP7/WLhAF6J9yy8WEdMY5CUUb9bDUxTpSmBuPImNsxcMa1U4b+iSdaCo7DAxuQ
Em6m4PYtJt3HoGBE/TnqBzvesbgbPg9BWVyAWYfObcTs1PaL/v7DbxCmNWACQzmCRqd/tPNyS7Qu
4Kx4F0YFS2XHoOKNu1OJ4W8sBzQ+sd4XS02cy0cvsB+0R5K4TnZ1w/tVEfd95oiogfmurU6UPG9M
iRdhGvhAi43Ysb8qFJc9eFos2YXMGfLBR6upQBbRiSP5rVEAFUOeCLtL7KtHuxixLWVB+IiJV4dt
FlRVknm233/4lov7GJYRyhgcjajED3eRySk56o+a7GfZBxsuxj61veKUruWNZwGPCrMA821JkTsq
zUJ4B8NSA/ZPcvRY1ldRva2xQ56Aw14yWQ5mNtbpi6EvOsYozo4TRGM6OlGDzNm938T9nBtsWvNn
p9acpWGA9vh2obq0uV/w4MfQOHO4H4PGnjIqXC5vYFjuTrcIlQTtAhWWYhlqc6RTL44SFk0D7HLf
Khv+KmmLjNckR7RTgv+ue26dsQJY1VUcjwJUDjvi6KhUQdB8VvAs2XfYWioE0oadnSb9CMctGCkY
9iiQaKmuRAT3hNQhhN3yvu7N3cjhh1+nbkh9P8MTePpCqgJsII9YFcwUkHeZpLUb0B9jjfzN24oG
nThTrnCDlQ8To/Fign1VlNoOMOJvo7KrGfZUjgkvLL9yol2VMNFuK4QmFBCgjDCR4q5J0Fqc9WxS
JF8MMrXgRlqrnIAp6D86HXJ3nj64KUQgFb9A69jzXltpDagAYAxi4l2P8z8PvYbkXQPH+PdHebXV
LaNA0gNt3FKfHFdi2rIcF2KoeBeLnu5DRBOlzUD8C+ZN06oYmf76/niv5vlirw/MNQKuAqXP8S6e
+G0i8FVnR/tKrFsX7rSl8oMPP9WiNESNCdgBoHZ4tJoCyDVseEy4O0UilYuIyjW0aNZFICdrG7jt
KW3x67eIK+SiYQYv2gEGd3Tbaaht9aHS3g5ZS/4eWXdJmZZgad+TwrNIavcIPH7/PS5PcLiQAXPg
yWAOsFBwj7Epo5NO1t6ACk41TZQHkWyfQHC26o3bdIG7Ia4r+Fmg0Rg5e3/kF2e/o6EhyAGXFYxm
6IyO25bgES75c0mya/TUm2s5JexHHfH6q4rGmqyj2u2/I1oIPTxWT2SCmWMCI5U+Kfon2TXa2iYM
MVGpFzIryTEnYzAGPfSdP5dhrN0N7otqzqsKutpsbKdOfvOihsAzrqcmyGSt+molAPaovK8C0X1K
UEg/F+4QfYGs1BvSysCMMLXBQXwYNJq2J462l2Py6PFBV0KvC0qNRXp/NLccyzF9CKn8Dm4fMm3R
advRZAz8lJokePQGc8/jITew0P+hxKC/+SqUp7bx4w9/we9Q0gHuAcUbhd3hkaRKULngX5DsLFpX
m7FTjkLH2CV1Zrq6PoGCvrr4onviAbZbnOCBzxyzo4vRw9VT6WSXEJAYR9yZUuhWv4cTWh3cajec
uzckxiHw/jR7tVHgYgiBNRgs4HhAArYsud+u9oOnIEEBOrVzMaHXncaVtCGQi3x0FKAhYD4ADsXd
Pnz1JlXU2EFd0f1Yif7raAmWwrjYvX9/lFeVV4xRoJZwQLTAkxyju0E7I8Kr5nSvByzQqHHsS6gn
6zUQrlPXq1c7Ee7tGAhIARADoGnHO1Ey6gaOasBdWILgiHD6NtUkygpo8Lt+KE/sQq8fDPrWBdvC
OeXCWuFoNFLySRApyV6Ng8wGDHkpmfSunab/cPwg0A8ws4GP46EAKrmH86GZJhjiIa5iTyeBHk+r
mvXARv/Dsw5PAb9EYBMAI3FpPBzFAlaHSqfFSagKlqHuKLeCkmTz0fmAbgbaeAvRAe1d/wh3bMtI
RPVY1nhttUdyKRL5PZ4h5E2p5qWdvz/aq6MCPROctHiiCHbAaGgcPlNQVGPYjDjd7YDMadDARC1p
rR9KDhcWHcQGXNJTFotvzAuchOCbw91lOYGPhuyxI4Vz3dV7ENzltgg6dL5MZzGsrq4Yvr3/fK93
CtgZonmC437RIL4w4H/bKcpoIr5NJPyhhCZXCXyo76jfiNXHR0Hv1cUpvzg8Hb/FwTVApFjc7OEK
Cxct3SWrITGnPqu3nmXpvsKiEssKkPThZ1US6nBYFjR7t4+LNZQp4QNBiPz3jz4LfKN8EKQWz3Eg
wUejhBr5F95YNPuwmGpkhyAvre7gRfn+KK8PDowS4EOBTAzOlccrdo7s2RWa871g3rxpoOdaJaae
1zBv6ra+hVzaFlbhF13bhKcIMK+nPC56L+ERuJEsUo7D11iMjgRzumz2womG8dZVTUivoYpxp71C
HBe/M67sH0NZBPTDnu4v4QvwTIFpIdCt49moJdMOHbXYszIc40zIBKFzCNT9+BJD8xw9IZRG+ARh
0nL4iKwyRTTHROyLYeZwF0BYZNDA5yxhYfThTXExW8D5hZMLFq3HtaZHGwHueSf2XM79GuBIuBe0
Eycw4dcw6eLpAHEUDG1QvYBhc/hElaZeb1lM7Adaj2dh7dfrMrKKDe5i1codZZg3DXizgMfjbELG
1GqIR/+aY887sT2/PkOh18dSR1t7aWAczx6sbQaYMhJ7iVSdzdjyMG3Gkq88SxW5U6ON9v5Ceb3o
MR7U+kANgby/wjFEa4I2IFTuC1FRiLRag/xgfqpwfeupcKnFgb2Ygbzqw3KX+di+ermHrodks5fQ
jCcF1KRuIVfNbOuz95/qjTUIgSCIz7imgN54fCfC1WVWRkVyj6XiZTievFWF7vY6YeA3xrMNB4S2
Iw/vD/rGq0R9sECei+IJIN7hHMK+XcBQcbEjKtwkK2B8GWQuKtj4xEf2xssEsgUEG/otpDEd0y0c
8JqnwNjtXnTcfq5CLm6bOuT3Gml+K1dWH2alQiQGoRbOUiQgwoTuqC6JXTVix47lHuxc73yxz167
k48ujed/ff8NvmoNYCTsK4AjsX2hYj3CIpVqQfkkeDLAMN5KE9YOGW470Fi1bg0Lk4o19ufQQLOd
DGW3VVSKE7/BGxMHYDKkamChYQdNlq//dp7r3m2HeaZ6jz1OeCvs18pdec7YN+eJcGS7hauBdcuF
HYgTt4EX5fLB3W6hzqBBisNjKQGP3dLLsqLgBPXBnrXIzIhwQAUShqnwPZDkHF6fbbVNJIhRlyXM
zNWzjKY52thjQ/UnHs0Qz6W1COfw2Qm1aC+syUvMppvcVi/KJJtv3/+ojichtAuYCviMFn7FckU7
fFH9CKb1MDtsP0Rc58NcnxOr2HOffEHv+KM3pWUwEHCAFS23wVeeqq4jeieaKd+XQjuId2UDAlft
j15fMApsmrFJLVQm3JWOHkkz6XYN79QeSYVhFgRWssFU+xwkUmRgSnQnzpzjyb4MB8Ye7vG4WaBH
t7zh36aa9EHajGOj95W0ok3n44xhyeCsoAsbsjGe2EabMV4pFZLMNW15Yhc53q0wPFR5KJJQHuEc
P/a7YZ3UHQqvbu9ZyJnxmEPWVgiB3fvT5PUoWMcvJg/YFbElH+0doYbVrzeTfg+DmviqheStOZua
djxVIb+0RX5fPS5U7g4QEdghAC8Pj+uEUDOLJ30/7gEPITHH9egUb3Qy2+fwlp35msUz/eYHVuvc
lApeE3MO5RKsYsEM6GCTFNu9boFguFD3MkmqOzp49ryBOo9OWTyMcJcxA4xmIBRNKE37OoznDSma
8LGO7OauKoBNpI0qKWKVY5J8NfB9harBtj57oQ7pB4siPCxgA9x7F7uiBaQ4nDpeDcHi1PJpLxLr
uzv45aYUNDyxwl+pM5ZRYuyCcA/AUFjmR6O0xI2bShogs4PjrNQUdH7agvRm8tniMHxKpgmomDV1
CZx5yUT4nnlY/RsakFivEWpN4cWiQK1LJ9jaWDkaTd74wavRkrOAmYxli8YuUJSj255s4xGg3yz3
QxKj2G6c6NpqejTuX+bxf/2Y/g95ErgFgGfP9T/+G3/+IaSB6KHsjv74j5184p869fTUXT3I/16+
9V9/9fAb/3FVAV7T4rk7/lsH34Sf/2v8/KF7OPjDindVZ276J2Vun3TPupcB8Jsuf/M//eLfnl5+
yp2RT3//44fosXXhpxFof//49aXtz7//gSXz25Jefv6vL14/NPi+zcP88Dc8dSVffdPTg+7+/ofn
/wmWImiK2MrwScD34Y+/jU+/voILGNpJuFSih/BCGuYCakN8k/MnVPSgzIHHjpYTTEz++JsW/a8v
oUxctDSY3ojfg5Lrnw9/8DH9+2P7G4f/sqh4p/GDl0373/sCztGltYlzCq1b8J+w4R5OYq4hBi4k
6TMdsG499FbEr4dFpAUyS+FF0zlyMznLoFjYapen6KIjvRAbwxlscRBK4JStRzJdu96VHtz6ImgT
y6ydsQHvLfBmnfbTRHfag5uGKjlRq3EqIMiV9dzkop8sC5R2XW8RUjwBIOVVQDdcU3Qkcb0mZ53b
w1Un4sJJmZm1WH980v6PU/Fg+r47tf83TtpFIvBf/5wXrybtdfXjQT2QHgX8X2vgZaIv3/PXnLVi
908c8Yu97CIrBYSDafHXpAXx+09U6uCGo9pdPPIXv5tfs9YJ/lzgaLCw0J2HoHexN/k1ax37T9Db
AtirLAAhWlnBR2btsmn9e9KiUQ6cB7RtuD1jfFzPjqpQdPrdxGetXis+t6lug+ATTPG7tVfwUwj7
YcH7MhTCVYAEouAEJem45BahJwNaJWo9RmLbNt0NlfWmjN072LNfdNGpBs7r4ZYQhSXnCK1zkO+P
tuta2rEZq0Ctw96789HJ9hxw7yuHspQbdjVTdgoJev0uMSI+YUiVQT+ESuJwAxiUDpTpMWLpw1xg
BMtoGtpVwfgpTfQL5fzwUwMLHjgnTuaFuH1MCQikUJTHBgYLpNBnnqrrVeV02GsGScy5cEpsH5Hu
7gKDliDnw7Y04yf8pO8wMPgKP0n090PtptGYzGClqR3IHnIVugVEcW19G6CPd4JdcNROWqYZyK+g
Y+LjwEYMZ9TDd0OXNg9LCFtTq7sKRXtpGr2PSGIum2hKh9IGfwKGxujKOnw1j/rU4f1SZB68suUX
gBfii0QBxfCye/9WA0+k7F3B4npNHQW6EhD9+kL4hbtOpi6vIounZUK2iYNE9N7K5ia6hO7ifCLB
g22PF4JMVtbZ8w9XOGP624bx6yD5/eBYHv3oN0O1istNgPMDy/poCVZxScsgapp14dZBv5oLkEpT
4gV62/UcxhRCzqvGQ+c/Hd1g9PNG+qcSb/+iWP/+S2AjQmsDe8ri04JFc/R66BwJH8ySag0InTxb
6EF+hy9gUGZJE9lby53h3lGqud4jS6b5BmHsXTHOc15YnPCUuyNgKjnjvQEmucW3yXM7mO31Ik9f
e9Fw18PYLesHUmUxVkiOe86dmMXWBKT+OhVrd/DiO18XpbUi4ehXq6lxhxGOpjRyV9TQSq5Qf879
pStax18V/mAD1uyi4ZbgOvEYc0bhnyValjrGSr7hAtt90fjniwWxwaOZBcLo9azmKOdeNIPBatpp
T3nVuCm8t8xaI9V6M/SqMRgfXVxH2PwiaBp+HY2mUSkug8MTiBKQTo5hX7QZIh3qB+i4intVc7PF
NlR7q3aa5g3EMGZd89baIPhBTF90bxy6MWjUh+dBOCSbyaf1NgqVN8LOIuTXsQaIP9SWfGow2B3C
B8Mw5XHMLsvW0ams7e7ZNRNt03oJo4GrkvhiiFaXskZZnfrS4MbATIv1DKkeGh2sF+zSU1H3XLqj
OQstkXwBBAZXzmiymq88CuH6MyfjlRPBLHFwmLtlXVW3qSX9IefSo0HW1XFXZ1CVBeclylcI+n1h
zjgrHHetq2Gw0GBB4GbGkraw0X9LkITqTkO/0SNUC6uYwCdlAR4vk1nXLKXM1Y+yKq0d6QNptqXk
0qwoAUlsFWtQSlHywzUvKzxadnDY8kaRN6Dwd+e4YqltQuA3HKRBXA9I+hm7Fqm/KnDqrcRxkhdV
VwYIrq2idRkEdTa0EuGiuq1BokN0pgHZH1a9RT54tXeBnAYxZ1yF6CX7XvcZwWLURnmmpwfXRwJu
6lA5tOe1AkVvNcydIVezJhbNYVWCy0Vd08UsRyZZbxrrjogYBB3VdlPOW+54IJnBPucxmBGUkE0h
Q2R5E0lXrAsVBTeTZYpyG5N+vAYLlj2ryPhPcVcAT9EtXJTrIqrOZpgXXLVB3F3hxdFnNQxyFZh4
Xxj4eXiMfEape4Wue/RzTvgnCYjpc8Sb+sJiCYI7vbhOC1tJBucX5e8KOTUph7ISKYItW49IwkKt
WIQ3BqjWFtng7grpVCT3/dI7myUYUAbpqRdl5A4p6/1gE3sDmCs+wo6oS9mqnBPxGa6u4qGg/Is1
EeAFnmFnbLH/gUA2yvsherSRNg7cDvRPFpoimx0Rp1p11g0pYj2lNB5lOpUV3rXxb8QwIdhERhej
3zpnVln2OauU2lIRwtY1UItE27kWFvFWltvvjNNfOq6Q5w38eAhtpi21lbOay24+m534EyxV4tTV
GhkrVrMWnFk7OPt3aeCQcjXpztmOfdRsEfYmr9hU8bU3ag6OVdJ/dcPBSXnr7t2RPlNcZrYQgrM8
KKzgzrIduaVzUl1MtH5syTxewXJqfp4ApH2GbqQCK6Qpt8iIbPKh4zekZGEKQgd28gbGjJlTxTzT
eCe5jDp17jU03EAppzaaDLA7qoDQpByO6zdTAROjXMLmCg5NDfuy2D6uQ1Lt3KmUuUYPNUmDsIRm
BEJrVG1uJ3IlnduxqgLgzfGY3LlR6+d85Oe8djpovUEow6xq1DVTVnlbNxS6k+qbX7s+SiPBL2B7
Aw6KTefgS1s79XVB+/qiCpthhTiL9hzwZ5+LCpJSaxTR1jPjpRzJtOaCVde8qRZfpYmm4YwKciV9
pbCi5Xg9MNM/l1bsnU9dpTe2O8ZpRyf5pVdegmAhMtNNKB2WK8K2TTeSDDFb0ZpI/ZP6MsqABbc7
p1aS576wrQ0Ivv1zRxaNDkuoVaeIxWRn0YiyIpUTIkqEfz/xkqzseJov/SlMbjjMgs6dsGtz6Irp
eUQj777EZrEhRICAo6R76XRwJIha/qOGHnU3OnGzEYh+v/b1fJtYhJzFVp+qXoQ9cJ5p9rI58avL
FlRJCGw9/3szS/OVgTpyzviUPIaqm74zAEArdAxok1aW8C67jiPzqKxwrsSSmQ1sCoN9K1AVIj64
uxNLs9DpC2jzGeuyNlpctNvWWRGfmO1YJkFWubaYoAMVAzRNSbDuJi1WDsLl0sIrv6mSICpJ9/DL
8pXRcEUm/o+pSkQa1Kq9tBumV3HlVmkIw5SsLZFwW1VNnfle+zjw+XwQ80MtoyCFAyVIi3gEkcbF
o8b2hOQjfpto9DVt5u09+DOxslQPiAemG9K6dgZYXG/hYLlyhkrtwVIFMXz8xPXkXrSweiNerPLB
ndtVyWmADJt6WhPHyTSIlFk7yCgNKFu44+2jYaNCkNWUbOGNk8/JcO5X0Y/KMcWG1/2ILCuc2ywc
eYbX+b0xZbmfDR8zKTvryY3oLeFBStAWz2RcspV0cLZZo66ewlY6W6AO5bpKyuSmV2xK/Sqe+oz1
SZwT0fke7ui1Sm2JjYr5IZp/podJduI8GrftH0q31OCABnq6nmuZrMsJcz0lrvK/otoIr2esrjIb
XCyZs6mn7HOFMDyWJ/Fwh1g1kqlYe3cDi/s2Q7L3vuhCmGGVta9yJkDrVaSaUwRdsk8MAvvvCXLS
ETmk6j4bhKiqC4TUOJejKZNvM5y4/NSB+5UNLqpr32MlVFvESSqVApRsn+ogxhSC7LD7Csey8gZW
AdOmkgWJctGAsJ7KvnaKDNO34FmFbqqVOnOHtpGZ4ha1ROWhpqukXcnULWGvkeOGWqvMrcFzzYBl
ubsAAqC9NU+9nfJGifsitCYbZvtA/8/mKeFtapBad4cO3wx5rh6pyDTMge69hvs6LWOln3UPcWY6
WiC4wCc8rkSqAi3vWDuj1isV+y5a3ufBzLALScu5bDwkjVZwB/bPQSOJinPRUJgYhZALgWhb0Z8h
A6N4RZLS2+qw8y4BjsZnElEPt4lpYqxCnM9fKPaATEND+2nqxcpr/OlClr4PM3S749iy7OKbqSd/
A5PH8UJTNp5BHySvKtP5j3W5VJhpgMSl70aO8TNr2gnoygTFQ0SKM0486uSQlXgbdwqdVGPdO+uh
GEySqpohe4fxuQqyns0Elne12VOXhMNtlcSmBL/PbnAEhkFOos7Dj9V0yKYe8sssTBqymlHlyKx3
scmIjtaXdYRA4g2itqavQIeSK7vtgzLJC5iyeamiJYra0uNl85lFbPoR4Wr1JPvYfIKMSyd5x6Ta
wqsQ2VHBRGqZu8q2HysNcClFmSQ+IUCAlftBLZuBSHrArtg3cAobkeCzLIy4bRkmxAYhwtZ118Io
P2ubiSFNbeQr1yn1V6t0k68aP7tcAb9o8hD68BsHd4TzSpTdLa9ma8MM6y4jpKR9gS00iiUkmLQ0
te1hupfGgNmo2r4YUovMU5C1cLsQW98TxEfdOXvzEog2hPesgtS2V3NwBbgQMviqo+EqTrSpU3y0
dN0Y6hTXgyhNkUZloOQTdnjVzXAkdZp440l4UtzZmpXsvgssugXNGxVBMiUWSxkw6PuaNmTfRHFD
0yic6tsWDUo79Q3tzsbWQy6bLThehDL4RYchn2lX1OlUueVmgOna9aBkRdHwSIILAniwQsj40H6a
nVF/gyayAeY3VtGzm4AHUJv+rIXr3WaYbP15anDgRAmdv3QVvNXckTV9FrJu3rgxL/OBJGIbjrpY
yWlyz0prVimKh/KqVmbAmZBEKeGqXReimLOkiNqfyJbueogTCMeS6e27GSqTm49DgHeiwb/HUPQB
/vefoYSbJ7GAwvr4R/1vBAiXzu3/DBDeAOZWB+Dg8vf/AgcD90/AxbAxA6kaDSUEjf4TGwwA8gVL
xwyABZq0+Bv/ggbd8E90n6DCApyy+MMu/alf0KDr/wkiMdhOC6INrQi8M/4JXP7CIf5qNLwNaB82
1MB9RsD0EroERCCMMc4RJBD5jQWCUaFzraSPy2JDzyvb/WvW4CP/DwcBfwhtJWB06NqBFHI0SI/q
x4IwXOWQ6QbngXKCs7Y1xfa3V/4GxHLYQsajYBQYmqFrgJad+4qtRGONDdl2VY6QWvtiCqs77AZk
XQ0WW6O4dM7eH25pNf4bTPk1HJoAeHXQnwDaOcSatF8V/QTh4VJchHnVwthpjo2TWmUwZtQx1Tmo
+3GKBMVTise3R0Z/EnQ0eFUcm6eIDjiD9GxcitnALnHG8I2nxyEFL5LlLdR6OcgkZksDbU60Xw/B
z7+eGbQehLUB3gUd8oiLhlg7ZLvD/ylPWi9Kx3HARUjaOivjjpxoZ78eCi6vGAOWbnD4wvw5fL0V
KXo26BjK8taITIAUuW4TrbKgMyZ//5P8K7D18LNERQ27S0xCcIDhOnI4WCN4oTVubzmTkw+DLgF+
RuVG5FMFRR4isQquvsPdd9QoMzyIAUw89lv4uDXfWVt4G6jqRgr8gwZXrRmKe9BXS9zYTF09xyz2
kFzKo69TW4vcl8jlLtw4o248pZXybJpKUaCynKXWX83MyBcfNcV3C6ZkdwVU4qAb1TPMyGGT1Nm5
y7SP4NSihPqn9KdRQAuicFLCKvSyjIOqgMVt0V3CNTbkqd+3KH0cas33cCF0fhSz6n0wPeF7gP/r
Tgsk6ybPk6gSKwtbDcF322p0kEoeFhcRdSLgkrb5VpC++D4OrPvSabd4jgQZIOtikv8ce9nisg2H
difvOtZ8rko2MxSUPKxwo5o/V3MQ35nA+J9LJTyA8kU4+VkXuTNsBx3f+kZjx/xwzYCbcIN8GedM
4Np8XYWjZdIG4eY1uLYl40DsLIJ6MR7K5QoTTF3qTeCF8FnrLg/QlBtSP5w19GyDXT1oqFMB+ISl
3aYBLAgvcAlo4BIiO/MDcBx5siOrvRpq2vYbW7XlVxtNizt7rHSUeioI70C8HZGRQSP2M66WIIuF
enE1Uqu9dqmZV11kE9gvVQnP5rksd6pL7PNGun6fwnkBlYVSMfSjaDQPdTaGMFBNLa8b14PpwcU2
woFD3aBM3geeddY2LLx2PKjI0yahyc8El7mbykaBjht1iVaGYKq9ssq5RGIsm3mflXKm90WPmhuZ
ll2RrEbKFeAwoJ0PUtY+SH7tFFzUXqeKtWMGZaNZKKedq4dIrwbHb+DTixDBM+hNRU6KNsotYfr6
rBun+adpKB8An86dznqHmTI1Yzg9D4j2uIejqXnQjRq+WLbCZY3zOXBT7MqgO0yODL/GCJ036QC5
SI/o5cH9EknUmB5AABhcY6fcDlLF8L6uhsc+7rxbZUudV2IenrtO05xAd+fnbcntG7d3ND8hAHnx
7Txc6WDvYct2AIKjhRsftShkPwMo8o1e5IIZ1UnaIgFwTD4jTwtqvWlFuzrVAV5HH6Y9oLf2x+hd
aNZkbYKI8Eskvo20zY13FRd3nVkx11rDinrzsiH96s4fnNL/avkfswP+sxLq/7tGK1rwCFRDAfA/
F1P/97H/21WvD5ut//q+/8fetey4rWzXXxEyufcCkQ9FiqI0uUCTevRL7Xaru33sicCWaLL4lIqk
KCoIkEk+IuOMziCzDDPzn+RLsooSfVSU+smC7WsEF7g46m5vljardu3H2mvvnCqUTlFtAqk9oLw7
12lbcFXxGyA0gRBoMaJamTliu3qrrL5jrCzogIWng5ECDFpQOlX4FcSgj5TRYmD0WO81TlXR4crv
MkBggfYD8AtigTfm75Mmdhn6bxylD1QoEI6t3iAHJ5wzVTCJeiO3BqrjeoNMdSY9JLaam052CjBQ
0ldUb9hWHcDY0cB5urbBX7mREkANujt04P/vsH8CRh7ONKZfgBGDOd1oKXxqs/3LzWAyuLkf9P+1
8REoE4uGjQngOtzmOypyh1ZR36GfGtxJqDUC8g28SuncKyqce8z6QHMC/BiAr+GulmgV5R0gUEjh
g0YHlX84rt/2oQIgARCrgAQg7YrCCEKCVzj3wN1ho+1txGO62C+IgodCoX5AWwYYbFSkYNRTuwXC
doJy4ylJSFsn2coZoUF5rPrND257hVsF1Re7dRaryKZKioPKRxpiAKSKsVuerikeuh/jK28Z+58x
R2JqrJptUOPnHWR7ZVtGZNv5qNDYAbbWjc7zFgG+kubt95LXIwOXbL74qv0JPfThMN90s8umP830
cJ0bkh/cZAttoQeeM/2QJmjj0VZR+wz3xsLoJcwPyMJ+1us5UwxBIqjRrSK6vKGy09GddQutkilZ
Y7hBkOm+1sJA69AdgoJvQMN0HAegU+6two+e6yyukf/Kgb9EFw9GYN+CxdF0KMtxd24kB16EKlFD
WXaBJXedq0jRrjYRuU965IOLLBWaRMYOkUdUhQ8QIB17qeJWNFDUzvpdd7EBNNxN+4CojdpSKg/C
WBori+CLNHWnBkU/jNFey5eYrnCZb6R1X2mDUDRYdVM9kyQrdnwznnaubGcd63a32cTvm57RXVN1
uE6yGLdV98xfoHiMIRH2ZYh0HBKyueHE3oWCOfLGNOxNvKl/FvXQZ43U+yhIorVF4+UXYJPho6s2
SohefpYgHx8jY5mFXXMxXZ9NvVCfyv0IIxGWSGcDTj3Iptp71IC/pDnd6O4iTYwOS2/LGl2872yi
oZ36qEq6rq/1FQeYYQNeY3wm51KOSX1NNDJQLzBWkktHbahQT+M2HUyl9Sngttokaz1oYe4aKUjG
znPiTBx4IshGh2hBVRO66q/xjjEgygXb1+YucLRRTGxoOe1MBwApRte5044uE5pl1xvV66AGlDXP
N2H8KY6d3ihYYMdp/mwVKsthEkz1xJExr0FdaecYduH26XIdXsSt/FJrSuGouVrfxckix0iCpNs2
5AW8GPBER66kL2T/tKcF7z03vp224PKRpO9Kqe7SL2CuHBI4R66SjJYgv9bjVDHS0EF5nOiOvTiL
UAOn+eclwkEvXfajZseI8/BDErZGtLfQV8HiAmhII5Q+raJY77nrgUoDhBm2sVbwMsJlf+mqOBy9
63XXH2n0WnLW6I09d1G7712xsNLvLPSOct8m6jhcEzBgSLaO/vf3yBuAKzFDhUSjRrhajeidQN/k
J8zcsAbVx32NUWrOLT9KF9Z+9ob9mx2yq9OCO8HwPugXRmRYNLTskF34VTGwACw5gHh3gCj/ZuFb
nXeYHQsGlDYSBECFMbtcIrvgabDRxMBot8ALjZbn11h4PufBkipoYkIbLgauskRRYf/3AC8d1BB7
ubJK++ug9XFK5Y0etRMUFdeIJRz5OXK7grzlz+tk+zh0U6CrAp4V497m/RraBv4iwMTaPp0ixkBM
3U0GYMfNPttBnp4D0bPEIKiu21qjIKk58wgjXcJTILZbZ5K3SSQdBU8JV4OWyp+o7PunJJw2b1wM
OgFVBlWGKEGnehIsyWeNIC+cdlcrg3EudkZNr+2fqblCR5qtSkN/usQ2J0tyDkQ1ynK+LCPZA/Zk
A+BhdB2tZAzACaSzPN+sY6OjTlHdzFHnxIyC3EG1dpMvwCI4XXkfMsdBNV3prdwPe/voSDaqzUDT
VV0hPkdXDaB36DZjr27v1TSn03ULc2+gK3AEfA5psLjrZOB4GHSaYM2Wl90QJ3i90iI9D5toQV+1
UU9v+9NEb4ZJL9Zx/6AlYeMq/VBbSyEa7zpu2O/FkX3nLgLMePEIicEzQpCY7tFuU098hIyG106k
ie3kBIRXndY8Xq1cd5iCe+Q8W7r5GWicVIwwCjunaynBEGet43YvJBIvTrNcaV6CVykdbtD+sUT6
PI4saUNvVwiYE9zzVN9gagB9LvnCZ7OKPQVnHDw+HbCogQG7oie0CvsLNEvHfWm96WKmhN8CBsRO
UIm2u92VDmDN4lJdxs1RK+uABTZV9XWiDKKu70lGkknqqJnnwMTFcAkkT7pXE9AOAV2l6aB08AdP
v9RKX1+xWPTmIpxFtxSwVNVMpm9rGRA5ftIPUUcFe0p3erpa934nqGnq6DrEpB3USJGakJw+KiAJ
Zhf21JHv0dUzLHoVjq7dQqA2QC0BOUVvMr+7MPx0CQ24Sd9D5R8RK1334Sm0+r7djo04Udan4Kzu
DCCoq6NhYnruxS4I+SM0f7T86XPtEuxplb2OUExGNoohsEG+za8m8VXMyFYRwaDOqAxUYKCNsBU/
N1q00tLEvjQsKh7SQW8hbF6VWEgNpqEmR1Hc99v5EjAxf3GGMXdyBt8my/SpkwUfplNgHkZLzVPO
3USXk2n0IKUbtb+iWcT6PTGuSM8wX3WcpRTdYE9vj0NrDFQdw4VCtbCPRQfE3pFPQ2D7uijt9KdT
6Xdg3C6TTiadp+AskzvSafGsV0Vw/2jRP/gI9hR6ALOeAHPfGKRxYiYkjfcv5OIfljey/A6j0jF7
QO0x5gGMtS1DrmZHwWUNzjoAUFknY4uNri+x1to7FT9k4woY3xrIXv68kbV3jC0e1zz+AjMlwAry
mpiruglgyFCbQSiIZhcFd3/lZAakmbOxZCgVL6eakWtTOP0mulmSUzQUrRDMu324vQolH/0sUA2/
2ZnIqt2X24HUd8FObiyzNmq+XXc43WgPtm8HI+rH1xjHpCdp1OxHkQYEbarZA8wN+BBlGyNx3V2i
/xffXU+mlUDWZxLK+Xky68krt1X3HTYFaASwsfAfnKPXLeJ15AvRMI5bik1rLreV/A61JgyoQPgP
vG0x+bB09GSg+xlhOqJ5ZqxeF8ozz2rfwmJULlJJjDkZlw6MS9Xz8u1NS53KrX68Wk6BFZR7Q0zE
VYBZtpdnmhslg6CpBqO943fEhyka7ytPhROrIZ+G04ael8pejnLQsOeYldJfBEnro9PxI0PzWPYU
aermZS9QovfTjRcMekhng0JteY+FSxPabk/PYtLpXqi95UJvS5vfp1k7NejS66aG1IqnsyiWWo6e
OpssGGQ+5vOgJdgZglImA43mBvjoUEpmGDTYuUtTe+HrGV33Pnk++L3toN2xtF7WBaYigVuXJJgV
uPa6nXGWdzpDzFzJ9TwNnCFeiLzUsyibftLi1mbyevP7a6Zoca0yH+zxmGliMjs9NoHYCBt/HVIz
nFl/27fWOwnlwYK9RpUayHxwE+0SYWUEpbxrgVVRQUIWfggmKMCUlwcLxxGnh12juyjpWwDVfSfB
XqOTEL6GpErgtXmFua6eK5xZ2GlQJKBi3MH5Yt7p3pXtrb04WeNS6ZNmxxkuFq023O/1Rbig8KcC
eaSEZK3vaevIqTpo7GDPBFEA/AOQrIEpkSXt9p6pqJsewJQ9pe+Cs/sUBZmAxl5fxnxPQwEEED1j
uR6ubNegnV6IvlLQOK39YZdiJQg126PkC5Fs9TTxNr1+tw1PGfzmfYyFvNQ86blJ5wchHxYLxidG
sQKeWxXTTvjFgrtTi1d4h/040u5tbwPoywqw9W7XGUe9TF8vVoCGL7p3HV/FFMLlqSTlIYZDTh34
311JV5tA0DBAmr5Uug8eWd5qlGgG8HxGoC0lfa2mSl/uoqbibpp9L/KUIbrVExSItHP4WkDxNRf+
QEWuqh/AsZbRO413NA86dPVhGapnXcm9oB23rxAyD9CYhzns2cLoLqfn6jRSt+7/T3Er7hbBnKKD
hsxvgA7DIf68+DWx4r12zmf/oDwhhwL2OtrgNn07SsUfslbPreht2xv7/PfZfudnAd3Z+yVreN37
yP3tFuez99uyXXX/WTs1HK7z6Dcof3hKLGrSmZMPihZVruP0xLetSkIf19ifyzjoZf1m+Z6UGtqR
b5ZyWD8gnIK6QvUoiTMz5MQyZ6O2XCskXJMuM7S1haZI/M9JKYipgLnidcUajjkvpTCZzCDVlXkD
7OODT2aN6EsjcayGEeHtlWKLhwDIUvchfSuIZhShy6zx/PME7EAD0Dka8c3XrNZV93sYURCh27wU
xNTDmE1ri4UAavqNky8U3bThNx2VkovnICir/RxzYTXuLTrnPH3Wb1dXct8lIOlNuB3P5q3WlTuw
80VSimFqYBSvtYUCsp5EsHt+Y5SS0OJsCmvMrP0ASsBdwInVBBzVQeKg+Fipvwo4nbc49iMzeOAl
s/EsdRUxMh/4Q8iy4rWFOpVrgAFVags92Ajga6kv1vj634nVmP/lbBVV4mukJuuLv7DCnNtmqMbU
l3pJHqpeQcHDWVfHl1YcJQ53ucDNF7LeihbYAMW6qx2bc9M2Y7AblLKY/WmJuEbGZh4lCWeEEeuV
jzlKIvIix2ts+mZGSjnFclUB+oXYilABp3iMi3Q24zeDKmDzjs0U1reSIwWdWqmVOtplkk3ABEtZ
hYZFXHNjdJjB/i5Tfk8wrG3dbXxF4OKXYooFawJ2WiG1ogiWwK672u193NTRC2impbhi1UXd+XGS
nRedj5uvf2D0Fn8jgQS4fM7bt8YNIpM5ty0AtK8vdmLlM8fyfYvzOFFiEyCaMQDtHM5SGtMzSuXl
x7erY2KFlm36paBCLiPEqLs7Jghlqdm4tKKQOyjomxAgPApg5/iXyIBptRedzk0+wBRx899GfJSG
kdYClvr1P6MG+pe+/tHAfm5c06//Fc4Ij/9AGbr+g25xDOOKrhUBB+bWDDdVAy2zzH3dl3hnHxxw
BmqoK1ZPMQYzNBtDM+ZuQgBt6wtH/xip+PSYIlBf7gB5GKS3OZcANdr6gj8fxCDocBEglgQP5kPG
WwwGCqj79iaFDZ0cnG82w6CubPS3NG7hzHFGFNDd+pJPHnKLe3dobGNZbMwZQeYdBbsC+P/0+o9l
Ir+R6h3mJ3levdf/fqfNwg9gBFq/ZCb2oWq4RLzrcB7hxiw3DVOgAN/hBDCEStaYVT+f3jLbhsin
0sa65dskDUpBW6+h/PR2Z0QH9zwxiwvt1KIby44wgYxTCet1ELB4k1aAGQLuHT31bbOiazZ4r+5y
+1YYmNQrBTFds+FtdcWeUcvHRVkKKsQK2HADUDpVwi5NwH1jbKyZw3shImKYIQmrSmCsgnV1OzRp
ZDXOYiabiwe6Al7ctlJdLrKwEwJO9Ig8IK1daf/uCXhzI7C1hrGV7y+YNU7V1fHIooEZ8mJF6AFE
tjPO/xARdBo0gh/GWTLc3fWVcJqGsDmcEgq0WF3lns0OjANIseuv9ywxfX61bAZB3dWeo/uD32Ag
RBcgFuUdpP8sLiIEvqK+5EsTLM/8bhARolyCDyqtuiYY3lF/wWDzWZledckCdHxJYNcTC4QiFl/a
Bbqx/rIv07UVoNhF7VIWM5eYfl5+fLurMo78OXRSCirkqgLM2hjwvmqqVcARQV444RcrIly7slCG
pge3HEDNpV7eruCriGYmbytEXM0ANlW8Hkx2rb/aaxB4p5U8Gma51hd8g1RXxZ+SRVS72IkGnILb
E0UfQF1jPCmsJiUhnyUREXVMFoDslSplJw6I1fLj2zfaZGX6DyblPGEw2QgQnFlz/vIAO4UIsSTZ
bE9dKazQhYgr786jUDHn/oAkvnzM23V8F5LEmjcuSGjPIz5sZDPI6u65ewZXwb4DaRZnMQpml7rC
YZFxQVk25Te0iKhmYtFq1k8E+ACBh8UwQmM+mQ0iGlmMYUY5YmzOrHk10itGwdd/nRcYErHitI0+
cvCw9+qL/vrvzPwfC80w6L3VBbU88muYjoV+9ucf9wNTa+jj/BUzayEC0Bk7y+WbZpYNI5XLj49Z
oB/3JmRgrX/FJKcB4A5fJhVRmxkhuj7IuIhwk8bWmlTcZtapWtf2b3sErlkt0yrSkmNW+Pf5sjRo
+us/aXdDTtA0Vikhs4F5db+HAQEFahFYy8rpQidLMQHksXo98lcvKtgbyH0+PFiVKwctB2BleMqZ
2sr/cQcYo2PRQYNON0xoBiVcR5H+nFFSlD+YzXklenz/2+z++f6PBkzXJfK9xH5zpZbyh0/l4EE7
CbZdzlIyCr26W+UmBUUcJxU9gPXF3n79H9RPc961fD49fkxt36d6haYdtE2XL+Kn3gk6qF0qkZGI
wMjIF5UyiQjQ11OTsx6zQS80QWfo4Sp3apGQEYEJOYupaXGlXfBqlU95zB95voKGtS5LKcVaRYSG
5xGtAFiEePwXaWaShFutiOr2pYU6Kn+VtkQ4Ge+RMeEWKwJA8Ag1bs0dOzHTOWmcULMaBuISqm3J
DwjAMMKzvtSdo8LW3BgEBJ0iFX9FFuCvMA6zhm6GXNUTfe/1l//JCio5GRHF1KuogU33l7hRTS4i
kqy/5hHLWTYm6cOcsGr+jDuKoGATYZYB83o4FhaD9JwxHbbqf4tn+BBrnqS3E+A9+eAf53+AfgGs
KAgvwR2M6QVoEda+szdy7LvvNWtyrhHn0j6HIdpZNnbtgZ8AaGFO1Bv87Z+wW5PazBHnwSuMhqeu
ew6SXFKpHYpI6unU3PAANhEgVeY1cx6/iBYSI/KjagMU6z2vq9nBDCRqES0Fsd0pIoUwpFY4c1j3
WqUVSkSRbGj63qMJTQHp0lGaV1aN8cqlht7u/E7QnRGi77OUVDjAIrAx19v5plwRAOzy5XPevuJr
i6allO1qBcQAdzTFMFZuseACKB/z9sXeo1yxQZrKLEWxFYO/rvz4mORjBv/7BNuMWhAstyDGwqWH
lWK2Y+1LYf/bsG+MHM7+j7gb64lfPXeZPff7/csObE/Si74Xuzpgz56hJYhmSLc98zc/BXVB0Std
7j62GRlFQ8Vg777yC0P9k6OVAuyhg03+SrnV3NeRLs3XSRykNOLbMtjwlAMj+jqhAEewlqAj2dyi
HFFPtQwyfNBegyxxTdVuIfhH1rz1AWut+T07CXzWsqNgnklXZsTqoDADHL8YZQM1J3lp/16n82tQ
mtjViucxL73yTdI/B8y/NJeOPWNWNuKxNHX9B+mABYHo4bDqcMwg13/cGF3FiyhBswt3NYGYHMNZ
MWYb9OKgwsOU74Pj8QYljk3bodZDaWcKs4Ph5ux/mEbd08DmJD/pzLz0bX2rfDQewUOBb60Hstw2
hpYjjpMZLVu5qnIrHny/Y1fV97mljq22boC2/21+jruYlb1+yRL6MevNaFfhTuyZvr399sIbF1fO
l8j3djmiUh47VYx0DEU+UAMDpcHIIp9njtjfDwO2MFTDvs/uPnYt1N3dP2H6YesZIGloBhFna0Wg
uHVA79FJt78HhODlWGAfhceykMpTFeQXbmAjAh1j468XluUDhva3Y48RwUVRuGZs/gaYBVnIf+w5
IoDCRhSVhxEX1fZ0s9PIqP/qnvUhcUkppbg3RcgEGJIVC+Y7b6MAqJEZRX94xdV5Ei7wwpe9y7ow
GsND+QKs4U5+4dOyl81AZd9iksblQd+PgBQEOP455OShP/t6o35qAfi626FbfMusDwC6X/6M21mI
W8pNccRteeGLuSCAiQCuWUpi2wtE/OXHtws2MN4kTgIz3n2dUuL2AQJWfmVlDcP0j6AeRUBBr0iF
UEQEEPTeDEGfxSeu2BCnuvbhCsQtvFQRZ5Yp+LMFXhy+KxGozPorvibJDLTJRy8XgH4EPMBcpCYC
gOwIT1mLjdSoq/NrKIbXOeP+risVl1TsmL5/7JbC9Kb6D9gi6E4t3wrNf26cxDP0+oDWpTA2t+zE
orI5NxtsrAzvUIgoltxGHrKgnNZkEa7ELYgX+dWyiSV138Vtik6EymIF7MyPeL0kLhQ+TJOUL0kh
5q6/8AMnUxZRkTZ8slhYFO3ERyy6ikAanOQINgANl1AqFdEbxGEwG2O0sNDG+zTxc/iLxw4IHoon
s8lojMUZeabnCQl/XOBzLMlSN/DZ/zY/R1gPJsAt4PT7frUt3uvVEM4Tmj5wdkSAFYEXSlBVKs67
btKHaqBW/7ifhHZKfL66xGac1LV/bLWowPI+p4DIg3FmAiJpwjcsF8mcQhFgKMPMgfs5ZhtE9Jga
ld0hwlb3owB8QHyDhYhW0FLucUbcjoDtgd6BakuCCFjSE6PTambMTgGa5OMcEUDqc+zjyvvDhIFy
Y789ftoOQjjgNRTBmcw66GJGB8cB1zC6uP6qr8EukUSNm0rzhywCdrd1XS8IBjYX1vTKWhHegkgC
QADbp1ymM74mIosgRoCDHZK5Od9629ED6lelyrcWUMAbuAUv2lY/BvYlMmxHaE9kEVS3W0XdE4zp
wNwOlnBhHOhbq4BqOf9mRGTydEZOGjuNe4I+i6NGHnNpS32+/eDdTZ58goBk1aMjg2oaOANlypnJ
bylNqa+Ricl7RbKInMVzU7lq6mK7O+HCJM7XP3wryEs1sIOmisi6F19gbOIJPIAZdHAimNa3X2B7
Czw5DudJRe1HBAP2l9+tsAPygl+ynvfFBod6kSfZ31ECTtkJSAQeTOLyzRICboQTCog9f5sJuCfR
DWD7mHIbO/t6EEF6MAbGMeCpw9lcstrhjJMiuVXKYWZABG0qG1POc0KyUUZ114ohHA/RnH9nIhiJ
JpSwYojHBbmH2K/0T4jMC8sICLX5RJYIuqBTpPUaF+z/Jic3pVLZi2uJYIg+A8HjQS2qJSLNCcn8
q2uJIFk+Nxf89m2JiJgvcmrnG5b25RQsIiu7BcVdRJVxHi0RudkteO2IbAGR14W5MT3nUCUCzvWl
WUmniBhtBOoPMzo4IiIg+AgUMY6qspdF8CCD/mpOVnyM0BKRlIBgM6/Ur1si3LEra8GzsrcwILC2
nWf4eFD7HYvRWiKax69BEnewkUWwSF6jkwTlgIM470kA3wvvEjjWtrmA2Sj1W8TGIjKat45JquVM
WYRvcWu65FDTIIcuv8Lbw9Fbk2BCQimnUIUID4OlCZhbWN0dsgiLdLd5sI6oQ0QO9p5YCVpVOH2I
MHXvAbKOVo2zBJX0ReO3xgBTrqIk3Z3M/cdhnLOIPNPugRcoAMYOGMt/a5T/SY49VGuLyApPFkj6
+fkxe4OGDxG+z5jM52C7Gpgxl1zcsjc8bi+RLXoRq8lOaxOHeMAth9Dat//c5rn23xS6DwBfFlA0
L24VEy+IEv9//+0/Ys/MTWS6cjDyYAWnmNSFHPAxpQLU2lFEtBDdEkzPa2IKFD/6SJN7PUVEFhtj
RzzTK7d7/FufmFGOeIk0PmAaI59T6mmqJovIK/Ujbx5BgbemhzCSBFxUguHW6D0S8PIuzBQYJ65z
HU1zUkcTgwJp+qQ5AxV2M47T/c23e4aQcn5oH5EsxB1dJECbHBH+7MX1AxNLBUHSP0Q9GbT8ZMO7
MQLiEyPCpc1KLNx5EeGWD3wAlP1Vte22GGf/ZJrxeX4VlPUSK4B3vr/ZRACakCSYs/acfbk43eXH
tzteV1AwNVG6L0UVmYcnubleeIldA4bMG7vW8wzsP+7AaUe6dL7v8Tv23Tnmg2f+YNfLMPMBr/37
/wEAAP//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2.png"/><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352425</xdr:colOff>
      <xdr:row>1</xdr:row>
      <xdr:rowOff>31750</xdr:rowOff>
    </xdr:from>
    <xdr:to>
      <xdr:col>9</xdr:col>
      <xdr:colOff>657225</xdr:colOff>
      <xdr:row>16</xdr:row>
      <xdr:rowOff>12700</xdr:rowOff>
    </xdr:to>
    <xdr:graphicFrame macro="">
      <xdr:nvGraphicFramePr>
        <xdr:cNvPr id="8" name="Chart 7">
          <a:extLst>
            <a:ext uri="{FF2B5EF4-FFF2-40B4-BE49-F238E27FC236}">
              <a16:creationId xmlns:a16="http://schemas.microsoft.com/office/drawing/2014/main" id="{1A678F73-AD29-4FAE-ACF1-64ACE8E18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22225</xdr:colOff>
      <xdr:row>5</xdr:row>
      <xdr:rowOff>6350</xdr:rowOff>
    </xdr:from>
    <xdr:to>
      <xdr:col>9</xdr:col>
      <xdr:colOff>212725</xdr:colOff>
      <xdr:row>20</xdr:row>
      <xdr:rowOff>146050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D905EDE-F61C-4B00-8CBA-0C16B8AE68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3325" y="927100"/>
              <a:ext cx="4572000" cy="2901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60325</xdr:colOff>
      <xdr:row>0</xdr:row>
      <xdr:rowOff>161925</xdr:rowOff>
    </xdr:from>
    <xdr:to>
      <xdr:col>4</xdr:col>
      <xdr:colOff>501650</xdr:colOff>
      <xdr:row>14</xdr:row>
      <xdr:rowOff>133350</xdr:rowOff>
    </xdr:to>
    <xdr:graphicFrame macro="">
      <xdr:nvGraphicFramePr>
        <xdr:cNvPr id="2" name="Chart 1">
          <a:extLst>
            <a:ext uri="{FF2B5EF4-FFF2-40B4-BE49-F238E27FC236}">
              <a16:creationId xmlns:a16="http://schemas.microsoft.com/office/drawing/2014/main" id="{FF0D75CB-090C-4809-8215-C7BF8C75C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606425</xdr:colOff>
      <xdr:row>0</xdr:row>
      <xdr:rowOff>180975</xdr:rowOff>
    </xdr:from>
    <xdr:to>
      <xdr:col>12</xdr:col>
      <xdr:colOff>301625</xdr:colOff>
      <xdr:row>15</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E85E62-B03B-41A2-9833-E8443FCCD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4475" y="1809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536575</xdr:colOff>
      <xdr:row>2</xdr:row>
      <xdr:rowOff>104775</xdr:rowOff>
    </xdr:from>
    <xdr:to>
      <xdr:col>10</xdr:col>
      <xdr:colOff>231775</xdr:colOff>
      <xdr:row>17</xdr:row>
      <xdr:rowOff>85725</xdr:rowOff>
    </xdr:to>
    <xdr:graphicFrame macro="">
      <xdr:nvGraphicFramePr>
        <xdr:cNvPr id="2" name="Chart 1">
          <a:extLst>
            <a:ext uri="{FF2B5EF4-FFF2-40B4-BE49-F238E27FC236}">
              <a16:creationId xmlns:a16="http://schemas.microsoft.com/office/drawing/2014/main" id="{76EBF500-B57B-4ED3-B8AC-907A9597C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63500</xdr:colOff>
      <xdr:row>14</xdr:row>
      <xdr:rowOff>101600</xdr:rowOff>
    </xdr:from>
    <xdr:to>
      <xdr:col>1</xdr:col>
      <xdr:colOff>812800</xdr:colOff>
      <xdr:row>19</xdr:row>
      <xdr:rowOff>12700</xdr:rowOff>
    </xdr:to>
    <xdr:graphicFrame macro="">
      <xdr:nvGraphicFramePr>
        <xdr:cNvPr id="3" name="Chart 2">
          <a:extLst>
            <a:ext uri="{FF2B5EF4-FFF2-40B4-BE49-F238E27FC236}">
              <a16:creationId xmlns:a16="http://schemas.microsoft.com/office/drawing/2014/main" id="{B8FCBCD7-D7F3-4782-902B-B2D2D15FD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584200</xdr:colOff>
      <xdr:row>15</xdr:row>
      <xdr:rowOff>120650</xdr:rowOff>
    </xdr:from>
    <xdr:to>
      <xdr:col>4</xdr:col>
      <xdr:colOff>374650</xdr:colOff>
      <xdr:row>17</xdr:row>
      <xdr:rowOff>152400</xdr:rowOff>
    </xdr:to>
    <xdr:graphicFrame macro="">
      <xdr:nvGraphicFramePr>
        <xdr:cNvPr id="4" name="Chart 3">
          <a:extLst>
            <a:ext uri="{FF2B5EF4-FFF2-40B4-BE49-F238E27FC236}">
              <a16:creationId xmlns:a16="http://schemas.microsoft.com/office/drawing/2014/main" id="{DBC290CA-A645-490C-BE70-5E7729E7D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15</xdr:row>
      <xdr:rowOff>165100</xdr:rowOff>
    </xdr:from>
    <xdr:to>
      <xdr:col>7</xdr:col>
      <xdr:colOff>895350</xdr:colOff>
      <xdr:row>18</xdr:row>
      <xdr:rowOff>152400</xdr:rowOff>
    </xdr:to>
    <xdr:graphicFrame macro="">
      <xdr:nvGraphicFramePr>
        <xdr:cNvPr id="6" name="Chart 5">
          <a:extLst>
            <a:ext uri="{FF2B5EF4-FFF2-40B4-BE49-F238E27FC236}">
              <a16:creationId xmlns:a16="http://schemas.microsoft.com/office/drawing/2014/main" id="{24D549BF-5CEB-49C8-B448-C9A5042B7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25400</xdr:colOff>
      <xdr:row>14</xdr:row>
      <xdr:rowOff>95250</xdr:rowOff>
    </xdr:from>
    <xdr:to>
      <xdr:col>11</xdr:col>
      <xdr:colOff>76200</xdr:colOff>
      <xdr:row>19</xdr:row>
      <xdr:rowOff>114300</xdr:rowOff>
    </xdr:to>
    <xdr:graphicFrame macro="">
      <xdr:nvGraphicFramePr>
        <xdr:cNvPr id="7" name="Chart 6">
          <a:extLst>
            <a:ext uri="{FF2B5EF4-FFF2-40B4-BE49-F238E27FC236}">
              <a16:creationId xmlns:a16="http://schemas.microsoft.com/office/drawing/2014/main" id="{04A184FD-D4EC-4A41-83DD-06C439BB1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406400</xdr:colOff>
      <xdr:row>1</xdr:row>
      <xdr:rowOff>107951</xdr:rowOff>
    </xdr:from>
    <xdr:to>
      <xdr:col>13</xdr:col>
      <xdr:colOff>495300</xdr:colOff>
      <xdr:row>9</xdr:row>
      <xdr:rowOff>171451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89FA76FE-FC83-4154-94E0-65EB3A35B7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699500" y="292101"/>
              <a:ext cx="13081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412750</xdr:colOff>
      <xdr:row>10</xdr:row>
      <xdr:rowOff>25400</xdr:rowOff>
    </xdr:from>
    <xdr:to>
      <xdr:col>14</xdr:col>
      <xdr:colOff>266700</xdr:colOff>
      <xdr:row>22</xdr:row>
      <xdr:rowOff>104775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23BEF01D-039E-4DC2-9DCC-A20FA306CE5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705850" y="1866900"/>
              <a:ext cx="1682750" cy="228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444500</xdr:colOff>
      <xdr:row>4</xdr:row>
      <xdr:rowOff>31751</xdr:rowOff>
    </xdr:from>
    <xdr:to>
      <xdr:col>7</xdr:col>
      <xdr:colOff>438150</xdr:colOff>
      <xdr:row>11</xdr:row>
      <xdr:rowOff>12701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1FE623F-D24A-4240-AAD8-9F1564A6CB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080000" y="768351"/>
              <a:ext cx="121285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444500</xdr:colOff>
      <xdr:row>8</xdr:row>
      <xdr:rowOff>31750</xdr:rowOff>
    </xdr:from>
    <xdr:to>
      <xdr:col>7</xdr:col>
      <xdr:colOff>552450</xdr:colOff>
      <xdr:row>24</xdr:row>
      <xdr:rowOff>101600</xdr:rowOff>
    </xdr:to>
    <mc:AlternateContent xmlns:mc="http://schemas.openxmlformats.org/markup-compatibility/2006">
      <mc:Choice xmlns:a14="http://schemas.microsoft.com/office/drawing/2010/main" Requires="a14">
        <xdr:graphicFrame macro="">
          <xdr:nvGraphicFramePr>
            <xdr:cNvPr id="5" name="Order Date (Month)">
              <a:extLst>
                <a:ext uri="{FF2B5EF4-FFF2-40B4-BE49-F238E27FC236}">
                  <a16:creationId xmlns:a16="http://schemas.microsoft.com/office/drawing/2014/main" id="{4E35548E-D149-4A5A-B075-D3E095D18AD5}"/>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5080000" y="1504950"/>
              <a:ext cx="1327150" cy="301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0</xdr:row>
      <xdr:rowOff>25400</xdr:rowOff>
    </xdr:from>
    <xdr:to>
      <xdr:col>13</xdr:col>
      <xdr:colOff>493060</xdr:colOff>
      <xdr:row>3</xdr:row>
      <xdr:rowOff>19050</xdr:rowOff>
    </xdr:to>
    <xdr:sp macro="" textlink="">
      <xdr:nvSpPr>
        <xdr:cNvPr id="2" name="Rectangle: Rounded Corners 1">
          <a:extLst>
            <a:ext uri="{FF2B5EF4-FFF2-40B4-BE49-F238E27FC236}">
              <a16:creationId xmlns:a16="http://schemas.microsoft.com/office/drawing/2014/main" id="{ED0CB559-EE51-4D68-A6C6-460D94B79681}"/>
            </a:ext>
          </a:extLst>
        </xdr:cNvPr>
        <xdr:cNvSpPr/>
      </xdr:nvSpPr>
      <xdr:spPr>
        <a:xfrm>
          <a:off x="1" y="25400"/>
          <a:ext cx="8456706" cy="553944"/>
        </a:xfrm>
        <a:prstGeom prst="roundRect">
          <a:avLst/>
        </a:prstGeom>
        <a:solidFill>
          <a:srgbClr val="33333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accent4"/>
              </a:solidFill>
              <a:latin typeface="Algerian" panose="04020705040A02060702" pitchFamily="82" charset="0"/>
            </a:rPr>
            <a:t>Ecommerce Sales Analysis Dashboard</a:t>
          </a:r>
        </a:p>
      </xdr:txBody>
    </xdr:sp>
    <xdr:clientData/>
  </xdr:twoCellAnchor>
  <xdr:twoCellAnchor>
    <xdr:from>
      <xdr:col>0</xdr:col>
      <xdr:colOff>133350</xdr:colOff>
      <xdr:row>3</xdr:row>
      <xdr:rowOff>82550</xdr:rowOff>
    </xdr:from>
    <xdr:to>
      <xdr:col>3</xdr:col>
      <xdr:colOff>323850</xdr:colOff>
      <xdr:row>11</xdr:row>
      <xdr:rowOff>76200</xdr:rowOff>
    </xdr:to>
    <xdr:grpSp>
      <xdr:nvGrpSpPr>
        <xdr:cNvPr id="10" name="Group 9">
          <a:extLst>
            <a:ext uri="{FF2B5EF4-FFF2-40B4-BE49-F238E27FC236}">
              <a16:creationId xmlns:a16="http://schemas.microsoft.com/office/drawing/2014/main" id="{16515433-25BF-4B58-87F1-B18F77453F6C}"/>
            </a:ext>
          </a:extLst>
        </xdr:cNvPr>
        <xdr:cNvGrpSpPr/>
      </xdr:nvGrpSpPr>
      <xdr:grpSpPr>
        <a:xfrm>
          <a:off x="133350" y="642844"/>
          <a:ext cx="2028265" cy="1487768"/>
          <a:chOff x="107950" y="641350"/>
          <a:chExt cx="2019300" cy="1466850"/>
        </a:xfrm>
      </xdr:grpSpPr>
      <xdr:sp macro="" textlink="">
        <xdr:nvSpPr>
          <xdr:cNvPr id="3" name="Rectangle: Rounded Corners 2">
            <a:extLst>
              <a:ext uri="{FF2B5EF4-FFF2-40B4-BE49-F238E27FC236}">
                <a16:creationId xmlns:a16="http://schemas.microsoft.com/office/drawing/2014/main" id="{67D2D519-954F-4F9D-9707-E12BE7E4AF26}"/>
              </a:ext>
            </a:extLst>
          </xdr:cNvPr>
          <xdr:cNvSpPr/>
        </xdr:nvSpPr>
        <xdr:spPr>
          <a:xfrm>
            <a:off x="152400" y="641350"/>
            <a:ext cx="1898650" cy="355600"/>
          </a:xfrm>
          <a:prstGeom prst="roundRect">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p>
        </xdr:txBody>
      </xdr:sp>
      <xdr:sp macro="" textlink="kpi!B20">
        <xdr:nvSpPr>
          <xdr:cNvPr id="4" name="Rectangle: Rounded Corners 3">
            <a:extLst>
              <a:ext uri="{FF2B5EF4-FFF2-40B4-BE49-F238E27FC236}">
                <a16:creationId xmlns:a16="http://schemas.microsoft.com/office/drawing/2014/main" id="{BEDA5AAD-5183-4996-8FD9-C050F85E0AE1}"/>
              </a:ext>
            </a:extLst>
          </xdr:cNvPr>
          <xdr:cNvSpPr/>
        </xdr:nvSpPr>
        <xdr:spPr>
          <a:xfrm>
            <a:off x="107950" y="1016000"/>
            <a:ext cx="2019300" cy="1092200"/>
          </a:xfrm>
          <a:prstGeom prst="roundRect">
            <a:avLst/>
          </a:prstGeom>
          <a:solidFill>
            <a:schemeClr val="bg2">
              <a:lumMod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B41A47A-147D-45A0-9811-535E67567CEA}"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grpSp>
    <xdr:clientData/>
  </xdr:twoCellAnchor>
  <xdr:twoCellAnchor>
    <xdr:from>
      <xdr:col>0</xdr:col>
      <xdr:colOff>304800</xdr:colOff>
      <xdr:row>7</xdr:row>
      <xdr:rowOff>76200</xdr:rowOff>
    </xdr:from>
    <xdr:to>
      <xdr:col>3</xdr:col>
      <xdr:colOff>127000</xdr:colOff>
      <xdr:row>9</xdr:row>
      <xdr:rowOff>44450</xdr:rowOff>
    </xdr:to>
    <xdr:graphicFrame macro="">
      <xdr:nvGraphicFramePr>
        <xdr:cNvPr id="7" name="Chart 6">
          <a:extLst>
            <a:ext uri="{FF2B5EF4-FFF2-40B4-BE49-F238E27FC236}">
              <a16:creationId xmlns:a16="http://schemas.microsoft.com/office/drawing/2014/main" id="{BE9D509A-7247-455A-82DE-B159B6552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9</xdr:row>
      <xdr:rowOff>114300</xdr:rowOff>
    </xdr:from>
    <xdr:to>
      <xdr:col>3</xdr:col>
      <xdr:colOff>241300</xdr:colOff>
      <xdr:row>11</xdr:row>
      <xdr:rowOff>38100</xdr:rowOff>
    </xdr:to>
    <xdr:sp macro="" textlink="Sheet2!C8">
      <xdr:nvSpPr>
        <xdr:cNvPr id="8" name="Rectangle: Rounded Corners 7">
          <a:extLst>
            <a:ext uri="{FF2B5EF4-FFF2-40B4-BE49-F238E27FC236}">
              <a16:creationId xmlns:a16="http://schemas.microsoft.com/office/drawing/2014/main" id="{59DAEB82-F791-4B63-8838-2E470CB87872}"/>
            </a:ext>
          </a:extLst>
        </xdr:cNvPr>
        <xdr:cNvSpPr/>
      </xdr:nvSpPr>
      <xdr:spPr>
        <a:xfrm>
          <a:off x="1295400" y="1771650"/>
          <a:ext cx="774700" cy="292100"/>
        </a:xfrm>
        <a:prstGeom prst="roundRect">
          <a:avLst/>
        </a:prstGeom>
        <a:solidFill>
          <a:schemeClr val="bg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9505B3-087C-41BF-A27A-41B95442FFAB}" type="TxLink">
            <a:rPr lang="en-US" sz="1100" b="0" i="0" u="none" strike="noStrike">
              <a:solidFill>
                <a:srgbClr val="C00000"/>
              </a:solidFill>
              <a:latin typeface="Calibri"/>
              <a:cs typeface="Calibri"/>
            </a:rPr>
            <a:pPr algn="ctr"/>
            <a:t>∆14.41%</a:t>
          </a:fld>
          <a:endParaRPr lang="en-US" sz="1100">
            <a:solidFill>
              <a:srgbClr val="C00000"/>
            </a:solidFill>
          </a:endParaRPr>
        </a:p>
      </xdr:txBody>
    </xdr:sp>
    <xdr:clientData/>
  </xdr:twoCellAnchor>
  <xdr:twoCellAnchor>
    <xdr:from>
      <xdr:col>0</xdr:col>
      <xdr:colOff>260350</xdr:colOff>
      <xdr:row>9</xdr:row>
      <xdr:rowOff>107950</xdr:rowOff>
    </xdr:from>
    <xdr:to>
      <xdr:col>1</xdr:col>
      <xdr:colOff>590550</xdr:colOff>
      <xdr:row>11</xdr:row>
      <xdr:rowOff>0</xdr:rowOff>
    </xdr:to>
    <xdr:sp macro="" textlink="">
      <xdr:nvSpPr>
        <xdr:cNvPr id="9" name="Rectangle: Rounded Corners 8">
          <a:extLst>
            <a:ext uri="{FF2B5EF4-FFF2-40B4-BE49-F238E27FC236}">
              <a16:creationId xmlns:a16="http://schemas.microsoft.com/office/drawing/2014/main" id="{5D148845-A603-4B59-92D5-7EFAFCBAF19C}"/>
            </a:ext>
          </a:extLst>
        </xdr:cNvPr>
        <xdr:cNvSpPr/>
      </xdr:nvSpPr>
      <xdr:spPr>
        <a:xfrm>
          <a:off x="260350" y="1765300"/>
          <a:ext cx="939800" cy="260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Growth</a:t>
          </a:r>
        </a:p>
      </xdr:txBody>
    </xdr:sp>
    <xdr:clientData/>
  </xdr:twoCellAnchor>
  <xdr:twoCellAnchor>
    <xdr:from>
      <xdr:col>3</xdr:col>
      <xdr:colOff>391459</xdr:colOff>
      <xdr:row>3</xdr:row>
      <xdr:rowOff>95250</xdr:rowOff>
    </xdr:from>
    <xdr:to>
      <xdr:col>6</xdr:col>
      <xdr:colOff>581959</xdr:colOff>
      <xdr:row>11</xdr:row>
      <xdr:rowOff>88900</xdr:rowOff>
    </xdr:to>
    <xdr:grpSp>
      <xdr:nvGrpSpPr>
        <xdr:cNvPr id="11" name="Group 10">
          <a:extLst>
            <a:ext uri="{FF2B5EF4-FFF2-40B4-BE49-F238E27FC236}">
              <a16:creationId xmlns:a16="http://schemas.microsoft.com/office/drawing/2014/main" id="{E267BABB-D8A9-475B-8967-B4F781615F96}"/>
            </a:ext>
          </a:extLst>
        </xdr:cNvPr>
        <xdr:cNvGrpSpPr/>
      </xdr:nvGrpSpPr>
      <xdr:grpSpPr>
        <a:xfrm>
          <a:off x="2229224" y="655544"/>
          <a:ext cx="2028264" cy="1487768"/>
          <a:chOff x="93075" y="641350"/>
          <a:chExt cx="2019300" cy="1466850"/>
        </a:xfrm>
      </xdr:grpSpPr>
      <xdr:sp macro="" textlink="">
        <xdr:nvSpPr>
          <xdr:cNvPr id="12" name="Rectangle: Rounded Corners 11">
            <a:extLst>
              <a:ext uri="{FF2B5EF4-FFF2-40B4-BE49-F238E27FC236}">
                <a16:creationId xmlns:a16="http://schemas.microsoft.com/office/drawing/2014/main" id="{FB7E51FD-B36B-4A7F-B546-ADF6C7BB5B39}"/>
              </a:ext>
            </a:extLst>
          </xdr:cNvPr>
          <xdr:cNvSpPr/>
        </xdr:nvSpPr>
        <xdr:spPr>
          <a:xfrm>
            <a:off x="152400" y="641350"/>
            <a:ext cx="1898650" cy="355600"/>
          </a:xfrm>
          <a:prstGeom prst="roundRect">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p>
        </xdr:txBody>
      </xdr:sp>
      <xdr:sp macro="" textlink="kpi!$E$20">
        <xdr:nvSpPr>
          <xdr:cNvPr id="13" name="Rectangle: Rounded Corners 12">
            <a:extLst>
              <a:ext uri="{FF2B5EF4-FFF2-40B4-BE49-F238E27FC236}">
                <a16:creationId xmlns:a16="http://schemas.microsoft.com/office/drawing/2014/main" id="{3FCAB73F-8A4A-4A7C-9C26-A9B4103F6889}"/>
              </a:ext>
            </a:extLst>
          </xdr:cNvPr>
          <xdr:cNvSpPr/>
        </xdr:nvSpPr>
        <xdr:spPr>
          <a:xfrm>
            <a:off x="93075" y="1016000"/>
            <a:ext cx="2019300" cy="1092200"/>
          </a:xfrm>
          <a:prstGeom prst="roundRect">
            <a:avLst/>
          </a:prstGeom>
          <a:solidFill>
            <a:schemeClr val="bg2">
              <a:lumMod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C27C5FB-D95E-4DAF-9355-68B82B9ACC7D}" type="TxLink">
              <a:rPr lang="en-US" sz="1600" b="1" i="0" u="none" strike="noStrike">
                <a:solidFill>
                  <a:schemeClr val="bg1"/>
                </a:solidFill>
                <a:latin typeface="Calibri"/>
                <a:cs typeface="Calibri"/>
              </a:rPr>
              <a:pPr algn="ctr"/>
              <a:t> $286,397.02 </a:t>
            </a:fld>
            <a:endParaRPr lang="en-US" sz="1600" b="1">
              <a:solidFill>
                <a:schemeClr val="bg1"/>
              </a:solidFill>
            </a:endParaRPr>
          </a:p>
        </xdr:txBody>
      </xdr:sp>
    </xdr:grpSp>
    <xdr:clientData/>
  </xdr:twoCellAnchor>
  <xdr:twoCellAnchor>
    <xdr:from>
      <xdr:col>7</xdr:col>
      <xdr:colOff>62379</xdr:colOff>
      <xdr:row>3</xdr:row>
      <xdr:rowOff>63500</xdr:rowOff>
    </xdr:from>
    <xdr:to>
      <xdr:col>10</xdr:col>
      <xdr:colOff>252879</xdr:colOff>
      <xdr:row>11</xdr:row>
      <xdr:rowOff>72091</xdr:rowOff>
    </xdr:to>
    <xdr:grpSp>
      <xdr:nvGrpSpPr>
        <xdr:cNvPr id="14" name="Group 13">
          <a:extLst>
            <a:ext uri="{FF2B5EF4-FFF2-40B4-BE49-F238E27FC236}">
              <a16:creationId xmlns:a16="http://schemas.microsoft.com/office/drawing/2014/main" id="{F7C0BEC1-C6CC-4B05-8E8D-971CDA293A37}"/>
            </a:ext>
          </a:extLst>
        </xdr:cNvPr>
        <xdr:cNvGrpSpPr/>
      </xdr:nvGrpSpPr>
      <xdr:grpSpPr>
        <a:xfrm>
          <a:off x="4350497" y="623794"/>
          <a:ext cx="2028264" cy="1502709"/>
          <a:chOff x="100512" y="641350"/>
          <a:chExt cx="2019300" cy="1481581"/>
        </a:xfrm>
      </xdr:grpSpPr>
      <xdr:sp macro="" textlink="">
        <xdr:nvSpPr>
          <xdr:cNvPr id="15" name="Rectangle: Rounded Corners 14">
            <a:extLst>
              <a:ext uri="{FF2B5EF4-FFF2-40B4-BE49-F238E27FC236}">
                <a16:creationId xmlns:a16="http://schemas.microsoft.com/office/drawing/2014/main" id="{A1E81F52-7778-492A-ABEC-ECC9ED25AB03}"/>
              </a:ext>
            </a:extLst>
          </xdr:cNvPr>
          <xdr:cNvSpPr/>
        </xdr:nvSpPr>
        <xdr:spPr>
          <a:xfrm>
            <a:off x="152400" y="641350"/>
            <a:ext cx="1898650" cy="355600"/>
          </a:xfrm>
          <a:prstGeom prst="roundRect">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Qunatity</a:t>
            </a:r>
          </a:p>
        </xdr:txBody>
      </xdr:sp>
      <xdr:sp macro="" textlink="kpi!$H$20">
        <xdr:nvSpPr>
          <xdr:cNvPr id="16" name="Rectangle: Rounded Corners 15">
            <a:extLst>
              <a:ext uri="{FF2B5EF4-FFF2-40B4-BE49-F238E27FC236}">
                <a16:creationId xmlns:a16="http://schemas.microsoft.com/office/drawing/2014/main" id="{79229EC8-A385-415B-86D5-E3EA32027608}"/>
              </a:ext>
            </a:extLst>
          </xdr:cNvPr>
          <xdr:cNvSpPr/>
        </xdr:nvSpPr>
        <xdr:spPr>
          <a:xfrm>
            <a:off x="100512" y="1030731"/>
            <a:ext cx="2019300" cy="1092200"/>
          </a:xfrm>
          <a:prstGeom prst="roundRect">
            <a:avLst/>
          </a:prstGeom>
          <a:solidFill>
            <a:schemeClr val="bg2">
              <a:lumMod val="25000"/>
            </a:schemeClr>
          </a:solidFill>
          <a:ln>
            <a:solidFill>
              <a:sysClr val="windowText" lastClr="000000"/>
            </a:solidFill>
          </a:ln>
          <a:effectLst>
            <a:outerShdw blurRad="50800" dist="50800" dir="5400000" sx="1000" sy="1000" algn="ctr" rotWithShape="0">
              <a:schemeClr val="bg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chemeClr val="bg1"/>
                </a:solidFill>
                <a:latin typeface="Calibri"/>
                <a:cs typeface="Calibri"/>
              </a:rPr>
              <a:t>#</a:t>
            </a:r>
            <a:fld id="{A1DE303A-C539-4740-B7BF-98C91A57B6C4}" type="TxLink">
              <a:rPr lang="en-US" sz="1600" b="1" i="0" u="none" strike="noStrike">
                <a:solidFill>
                  <a:schemeClr val="bg1"/>
                </a:solidFill>
                <a:latin typeface="Calibri"/>
                <a:cs typeface="Calibri"/>
              </a:rPr>
              <a:pPr algn="ctr"/>
              <a:t>37873</a:t>
            </a:fld>
            <a:endParaRPr lang="en-US" sz="1600" b="1">
              <a:solidFill>
                <a:schemeClr val="bg1"/>
              </a:solidFill>
            </a:endParaRPr>
          </a:p>
        </xdr:txBody>
      </xdr:sp>
    </xdr:grpSp>
    <xdr:clientData/>
  </xdr:twoCellAnchor>
  <xdr:twoCellAnchor>
    <xdr:from>
      <xdr:col>10</xdr:col>
      <xdr:colOff>349250</xdr:colOff>
      <xdr:row>3</xdr:row>
      <xdr:rowOff>38100</xdr:rowOff>
    </xdr:from>
    <xdr:to>
      <xdr:col>13</xdr:col>
      <xdr:colOff>539750</xdr:colOff>
      <xdr:row>11</xdr:row>
      <xdr:rowOff>31750</xdr:rowOff>
    </xdr:to>
    <xdr:grpSp>
      <xdr:nvGrpSpPr>
        <xdr:cNvPr id="17" name="Group 16">
          <a:extLst>
            <a:ext uri="{FF2B5EF4-FFF2-40B4-BE49-F238E27FC236}">
              <a16:creationId xmlns:a16="http://schemas.microsoft.com/office/drawing/2014/main" id="{48D53EA1-C95E-471A-8928-A13535CC453E}"/>
            </a:ext>
          </a:extLst>
        </xdr:cNvPr>
        <xdr:cNvGrpSpPr/>
      </xdr:nvGrpSpPr>
      <xdr:grpSpPr>
        <a:xfrm>
          <a:off x="6475132" y="598394"/>
          <a:ext cx="2028265" cy="1487768"/>
          <a:chOff x="107950" y="641350"/>
          <a:chExt cx="2019300" cy="1466850"/>
        </a:xfrm>
      </xdr:grpSpPr>
      <xdr:sp macro="" textlink="">
        <xdr:nvSpPr>
          <xdr:cNvPr id="18" name="Rectangle: Rounded Corners 17">
            <a:extLst>
              <a:ext uri="{FF2B5EF4-FFF2-40B4-BE49-F238E27FC236}">
                <a16:creationId xmlns:a16="http://schemas.microsoft.com/office/drawing/2014/main" id="{41D71FBC-D219-4635-ABFE-09E53A1DC226}"/>
              </a:ext>
            </a:extLst>
          </xdr:cNvPr>
          <xdr:cNvSpPr/>
        </xdr:nvSpPr>
        <xdr:spPr>
          <a:xfrm>
            <a:off x="152400" y="641350"/>
            <a:ext cx="1898650" cy="355600"/>
          </a:xfrm>
          <a:prstGeom prst="roundRect">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Orders</a:t>
            </a:r>
          </a:p>
        </xdr:txBody>
      </xdr:sp>
      <xdr:sp macro="" textlink="kpi!$K$21">
        <xdr:nvSpPr>
          <xdr:cNvPr id="19" name="Rectangle: Rounded Corners 18">
            <a:extLst>
              <a:ext uri="{FF2B5EF4-FFF2-40B4-BE49-F238E27FC236}">
                <a16:creationId xmlns:a16="http://schemas.microsoft.com/office/drawing/2014/main" id="{59B77C29-778F-410F-833E-F4A8D66E2A5B}"/>
              </a:ext>
            </a:extLst>
          </xdr:cNvPr>
          <xdr:cNvSpPr/>
        </xdr:nvSpPr>
        <xdr:spPr>
          <a:xfrm>
            <a:off x="107950" y="1016000"/>
            <a:ext cx="2019300" cy="1092200"/>
          </a:xfrm>
          <a:prstGeom prst="roundRect">
            <a:avLst/>
          </a:prstGeom>
          <a:solidFill>
            <a:schemeClr val="bg2">
              <a:lumMod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solidFill>
                <a:schemeClr val="bg1"/>
              </a:solidFill>
            </a:endParaRPr>
          </a:p>
        </xdr:txBody>
      </xdr:sp>
    </xdr:grpSp>
    <xdr:clientData/>
  </xdr:twoCellAnchor>
  <xdr:twoCellAnchor>
    <xdr:from>
      <xdr:col>3</xdr:col>
      <xdr:colOff>539750</xdr:colOff>
      <xdr:row>9</xdr:row>
      <xdr:rowOff>38100</xdr:rowOff>
    </xdr:from>
    <xdr:to>
      <xdr:col>5</xdr:col>
      <xdr:colOff>279400</xdr:colOff>
      <xdr:row>10</xdr:row>
      <xdr:rowOff>152400</xdr:rowOff>
    </xdr:to>
    <xdr:sp macro="" textlink="">
      <xdr:nvSpPr>
        <xdr:cNvPr id="23" name="Rectangle: Rounded Corners 22">
          <a:extLst>
            <a:ext uri="{FF2B5EF4-FFF2-40B4-BE49-F238E27FC236}">
              <a16:creationId xmlns:a16="http://schemas.microsoft.com/office/drawing/2014/main" id="{2B8DEC6E-9DD3-4792-9388-E2872BC9D984}"/>
            </a:ext>
          </a:extLst>
        </xdr:cNvPr>
        <xdr:cNvSpPr/>
      </xdr:nvSpPr>
      <xdr:spPr>
        <a:xfrm>
          <a:off x="2368550" y="1695450"/>
          <a:ext cx="958850" cy="298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Growth</a:t>
          </a:r>
        </a:p>
      </xdr:txBody>
    </xdr:sp>
    <xdr:clientData/>
  </xdr:twoCellAnchor>
  <xdr:twoCellAnchor>
    <xdr:from>
      <xdr:col>5</xdr:col>
      <xdr:colOff>387350</xdr:colOff>
      <xdr:row>9</xdr:row>
      <xdr:rowOff>38100</xdr:rowOff>
    </xdr:from>
    <xdr:to>
      <xdr:col>6</xdr:col>
      <xdr:colOff>533400</xdr:colOff>
      <xdr:row>10</xdr:row>
      <xdr:rowOff>146050</xdr:rowOff>
    </xdr:to>
    <xdr:sp macro="" textlink="Sheet2!F8">
      <xdr:nvSpPr>
        <xdr:cNvPr id="24" name="Rectangle: Rounded Corners 23">
          <a:extLst>
            <a:ext uri="{FF2B5EF4-FFF2-40B4-BE49-F238E27FC236}">
              <a16:creationId xmlns:a16="http://schemas.microsoft.com/office/drawing/2014/main" id="{E48EA035-31D1-42BF-B6F4-E2D0D3416F45}"/>
            </a:ext>
          </a:extLst>
        </xdr:cNvPr>
        <xdr:cNvSpPr/>
      </xdr:nvSpPr>
      <xdr:spPr>
        <a:xfrm>
          <a:off x="3435350" y="1695450"/>
          <a:ext cx="755650" cy="292100"/>
        </a:xfrm>
        <a:prstGeom prst="round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2A088C2-4FE4-483F-B41E-9E6E4D9BDB5C}" type="TxLink">
            <a:rPr lang="en-US" sz="1100" b="0" i="0" u="none" strike="noStrike">
              <a:solidFill>
                <a:srgbClr val="C00000"/>
              </a:solidFill>
              <a:latin typeface="Calibri"/>
              <a:cs typeface="Calibri"/>
            </a:rPr>
            <a:pPr algn="l"/>
            <a:t>∆20.62%</a:t>
          </a:fld>
          <a:endParaRPr lang="en-US" sz="1100">
            <a:solidFill>
              <a:srgbClr val="C00000"/>
            </a:solidFill>
          </a:endParaRPr>
        </a:p>
      </xdr:txBody>
    </xdr:sp>
    <xdr:clientData/>
  </xdr:twoCellAnchor>
  <xdr:twoCellAnchor>
    <xdr:from>
      <xdr:col>4</xdr:col>
      <xdr:colOff>298450</xdr:colOff>
      <xdr:row>7</xdr:row>
      <xdr:rowOff>38100</xdr:rowOff>
    </xdr:from>
    <xdr:to>
      <xdr:col>6</xdr:col>
      <xdr:colOff>266700</xdr:colOff>
      <xdr:row>9</xdr:row>
      <xdr:rowOff>31750</xdr:rowOff>
    </xdr:to>
    <xdr:graphicFrame macro="">
      <xdr:nvGraphicFramePr>
        <xdr:cNvPr id="28" name="Chart 27">
          <a:extLst>
            <a:ext uri="{FF2B5EF4-FFF2-40B4-BE49-F238E27FC236}">
              <a16:creationId xmlns:a16="http://schemas.microsoft.com/office/drawing/2014/main" id="{6C5A7B4A-084E-42E0-A055-6B842B2F5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177800</xdr:colOff>
      <xdr:row>9</xdr:row>
      <xdr:rowOff>0</xdr:rowOff>
    </xdr:from>
    <xdr:to>
      <xdr:col>8</xdr:col>
      <xdr:colOff>533400</xdr:colOff>
      <xdr:row>10</xdr:row>
      <xdr:rowOff>107950</xdr:rowOff>
    </xdr:to>
    <xdr:sp macro="" textlink="">
      <xdr:nvSpPr>
        <xdr:cNvPr id="29" name="Rectangle: Rounded Corners 28">
          <a:extLst>
            <a:ext uri="{FF2B5EF4-FFF2-40B4-BE49-F238E27FC236}">
              <a16:creationId xmlns:a16="http://schemas.microsoft.com/office/drawing/2014/main" id="{62C431BD-32AA-4C2C-8BEC-5DBD1464BE57}"/>
            </a:ext>
          </a:extLst>
        </xdr:cNvPr>
        <xdr:cNvSpPr/>
      </xdr:nvSpPr>
      <xdr:spPr>
        <a:xfrm>
          <a:off x="4445000" y="1657350"/>
          <a:ext cx="965200" cy="292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Growth</a:t>
          </a:r>
        </a:p>
      </xdr:txBody>
    </xdr:sp>
    <xdr:clientData/>
  </xdr:twoCellAnchor>
  <xdr:twoCellAnchor>
    <xdr:from>
      <xdr:col>9</xdr:col>
      <xdr:colOff>38100</xdr:colOff>
      <xdr:row>8</xdr:row>
      <xdr:rowOff>171450</xdr:rowOff>
    </xdr:from>
    <xdr:to>
      <xdr:col>10</xdr:col>
      <xdr:colOff>120650</xdr:colOff>
      <xdr:row>10</xdr:row>
      <xdr:rowOff>82550</xdr:rowOff>
    </xdr:to>
    <xdr:sp macro="" textlink="Sheet2!D8">
      <xdr:nvSpPr>
        <xdr:cNvPr id="30" name="Rectangle: Rounded Corners 29">
          <a:extLst>
            <a:ext uri="{FF2B5EF4-FFF2-40B4-BE49-F238E27FC236}">
              <a16:creationId xmlns:a16="http://schemas.microsoft.com/office/drawing/2014/main" id="{5B94753B-B0D2-40CA-800D-E1501BD03F49}"/>
            </a:ext>
          </a:extLst>
        </xdr:cNvPr>
        <xdr:cNvSpPr/>
      </xdr:nvSpPr>
      <xdr:spPr>
        <a:xfrm>
          <a:off x="5524500" y="1644650"/>
          <a:ext cx="692150" cy="279400"/>
        </a:xfrm>
        <a:prstGeom prst="round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01F1B2F-640A-4D84-A18A-7E8AD1BD917F}" type="TxLink">
            <a:rPr lang="en-US" sz="1100" b="0" i="0" u="none" strike="noStrike">
              <a:solidFill>
                <a:srgbClr val="C00000"/>
              </a:solidFill>
              <a:latin typeface="Calibri"/>
              <a:cs typeface="Calibri"/>
            </a:rPr>
            <a:pPr algn="l"/>
            <a:t>∆27.45%</a:t>
          </a:fld>
          <a:endParaRPr lang="en-US" sz="1100">
            <a:solidFill>
              <a:srgbClr val="C00000"/>
            </a:solidFill>
          </a:endParaRPr>
        </a:p>
      </xdr:txBody>
    </xdr:sp>
    <xdr:clientData/>
  </xdr:twoCellAnchor>
  <xdr:twoCellAnchor>
    <xdr:from>
      <xdr:col>7</xdr:col>
      <xdr:colOff>381000</xdr:colOff>
      <xdr:row>7</xdr:row>
      <xdr:rowOff>6350</xdr:rowOff>
    </xdr:from>
    <xdr:to>
      <xdr:col>9</xdr:col>
      <xdr:colOff>482600</xdr:colOff>
      <xdr:row>8</xdr:row>
      <xdr:rowOff>158750</xdr:rowOff>
    </xdr:to>
    <xdr:graphicFrame macro="">
      <xdr:nvGraphicFramePr>
        <xdr:cNvPr id="31" name="Chart 30">
          <a:extLst>
            <a:ext uri="{FF2B5EF4-FFF2-40B4-BE49-F238E27FC236}">
              <a16:creationId xmlns:a16="http://schemas.microsoft.com/office/drawing/2014/main" id="{81AAA084-8D9C-43A8-850B-7F561DCAB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476250</xdr:colOff>
      <xdr:row>9</xdr:row>
      <xdr:rowOff>19050</xdr:rowOff>
    </xdr:from>
    <xdr:to>
      <xdr:col>12</xdr:col>
      <xdr:colOff>171450</xdr:colOff>
      <xdr:row>10</xdr:row>
      <xdr:rowOff>114300</xdr:rowOff>
    </xdr:to>
    <xdr:sp macro="" textlink="">
      <xdr:nvSpPr>
        <xdr:cNvPr id="32" name="Rectangle: Rounded Corners 31">
          <a:extLst>
            <a:ext uri="{FF2B5EF4-FFF2-40B4-BE49-F238E27FC236}">
              <a16:creationId xmlns:a16="http://schemas.microsoft.com/office/drawing/2014/main" id="{2F803BB1-7FDF-432D-A473-D4E779947343}"/>
            </a:ext>
          </a:extLst>
        </xdr:cNvPr>
        <xdr:cNvSpPr/>
      </xdr:nvSpPr>
      <xdr:spPr>
        <a:xfrm>
          <a:off x="6572250" y="1676400"/>
          <a:ext cx="914400" cy="279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Growth</a:t>
          </a:r>
        </a:p>
      </xdr:txBody>
    </xdr:sp>
    <xdr:clientData/>
  </xdr:twoCellAnchor>
  <xdr:twoCellAnchor>
    <xdr:from>
      <xdr:col>12</xdr:col>
      <xdr:colOff>285750</xdr:colOff>
      <xdr:row>9</xdr:row>
      <xdr:rowOff>12700</xdr:rowOff>
    </xdr:from>
    <xdr:to>
      <xdr:col>13</xdr:col>
      <xdr:colOff>431800</xdr:colOff>
      <xdr:row>10</xdr:row>
      <xdr:rowOff>120650</xdr:rowOff>
    </xdr:to>
    <xdr:sp macro="" textlink="Sheet2!E8">
      <xdr:nvSpPr>
        <xdr:cNvPr id="33" name="Rectangle: Rounded Corners 32">
          <a:extLst>
            <a:ext uri="{FF2B5EF4-FFF2-40B4-BE49-F238E27FC236}">
              <a16:creationId xmlns:a16="http://schemas.microsoft.com/office/drawing/2014/main" id="{28B26CC0-613F-4CF4-9191-119DB408CCC7}"/>
            </a:ext>
          </a:extLst>
        </xdr:cNvPr>
        <xdr:cNvSpPr/>
      </xdr:nvSpPr>
      <xdr:spPr>
        <a:xfrm>
          <a:off x="7600950" y="1670050"/>
          <a:ext cx="755650" cy="292100"/>
        </a:xfrm>
        <a:prstGeom prst="round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25AEC67-9983-45E4-8086-D04CA862DFC2}" type="TxLink">
            <a:rPr lang="en-US" sz="1100" b="0" i="0" u="none" strike="noStrike">
              <a:solidFill>
                <a:srgbClr val="C00000"/>
              </a:solidFill>
              <a:latin typeface="Calibri"/>
              <a:cs typeface="Calibri"/>
            </a:rPr>
            <a:pPr algn="l"/>
            <a:t>∆28.64%</a:t>
          </a:fld>
          <a:endParaRPr lang="en-US" sz="1100">
            <a:solidFill>
              <a:srgbClr val="C00000"/>
            </a:solidFill>
          </a:endParaRPr>
        </a:p>
      </xdr:txBody>
    </xdr:sp>
    <xdr:clientData/>
  </xdr:twoCellAnchor>
  <xdr:twoCellAnchor>
    <xdr:from>
      <xdr:col>11</xdr:col>
      <xdr:colOff>95250</xdr:colOff>
      <xdr:row>6</xdr:row>
      <xdr:rowOff>171450</xdr:rowOff>
    </xdr:from>
    <xdr:to>
      <xdr:col>13</xdr:col>
      <xdr:colOff>177800</xdr:colOff>
      <xdr:row>8</xdr:row>
      <xdr:rowOff>158750</xdr:rowOff>
    </xdr:to>
    <xdr:graphicFrame macro="">
      <xdr:nvGraphicFramePr>
        <xdr:cNvPr id="34" name="Chart 33">
          <a:extLst>
            <a:ext uri="{FF2B5EF4-FFF2-40B4-BE49-F238E27FC236}">
              <a16:creationId xmlns:a16="http://schemas.microsoft.com/office/drawing/2014/main" id="{77548D8E-D055-467F-818F-F73FE5D35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440766</xdr:colOff>
      <xdr:row>5</xdr:row>
      <xdr:rowOff>82175</xdr:rowOff>
    </xdr:from>
    <xdr:to>
      <xdr:col>13</xdr:col>
      <xdr:colOff>395941</xdr:colOff>
      <xdr:row>7</xdr:row>
      <xdr:rowOff>14941</xdr:rowOff>
    </xdr:to>
    <xdr:sp macro="" textlink="kpi!$K$21">
      <xdr:nvSpPr>
        <xdr:cNvPr id="37" name="Rectangle: Rounded Corners 36">
          <a:extLst>
            <a:ext uri="{FF2B5EF4-FFF2-40B4-BE49-F238E27FC236}">
              <a16:creationId xmlns:a16="http://schemas.microsoft.com/office/drawing/2014/main" id="{EAD6D261-C0C4-40EA-95F7-54A5FA6EB4EC}"/>
            </a:ext>
          </a:extLst>
        </xdr:cNvPr>
        <xdr:cNvSpPr/>
      </xdr:nvSpPr>
      <xdr:spPr>
        <a:xfrm>
          <a:off x="6566648" y="1015999"/>
          <a:ext cx="1792940" cy="3062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solidFill>
              <a:latin typeface="Calibri"/>
              <a:cs typeface="Calibri"/>
            </a:rPr>
            <a:t>#</a:t>
          </a:r>
          <a:fld id="{C27E62C5-C9A6-49C6-84C4-DCB90879B376}" type="TxLink">
            <a:rPr lang="en-US" sz="1600" b="0" i="0" u="none" strike="noStrike">
              <a:solidFill>
                <a:schemeClr val="bg1"/>
              </a:solidFill>
              <a:latin typeface="Calibri"/>
              <a:cs typeface="Calibri"/>
            </a:rPr>
            <a:pPr algn="ctr"/>
            <a:t>9994</a:t>
          </a:fld>
          <a:endParaRPr lang="en-US" sz="1600">
            <a:solidFill>
              <a:schemeClr val="bg1"/>
            </a:solidFill>
          </a:endParaRPr>
        </a:p>
      </xdr:txBody>
    </xdr:sp>
    <xdr:clientData/>
  </xdr:twoCellAnchor>
  <xdr:twoCellAnchor>
    <xdr:from>
      <xdr:col>0</xdr:col>
      <xdr:colOff>141943</xdr:colOff>
      <xdr:row>11</xdr:row>
      <xdr:rowOff>134472</xdr:rowOff>
    </xdr:from>
    <xdr:to>
      <xdr:col>6</xdr:col>
      <xdr:colOff>134472</xdr:colOff>
      <xdr:row>23</xdr:row>
      <xdr:rowOff>112060</xdr:rowOff>
    </xdr:to>
    <xdr:graphicFrame macro="">
      <xdr:nvGraphicFramePr>
        <xdr:cNvPr id="38" name="Chart 37">
          <a:extLst>
            <a:ext uri="{FF2B5EF4-FFF2-40B4-BE49-F238E27FC236}">
              <a16:creationId xmlns:a16="http://schemas.microsoft.com/office/drawing/2014/main" id="{1720D862-4F05-4972-BA78-96BFADA5A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231589</xdr:colOff>
      <xdr:row>11</xdr:row>
      <xdr:rowOff>119528</xdr:rowOff>
    </xdr:from>
    <xdr:to>
      <xdr:col>12</xdr:col>
      <xdr:colOff>455706</xdr:colOff>
      <xdr:row>23</xdr:row>
      <xdr:rowOff>97118</xdr:rowOff>
    </xdr:to>
    <xdr:graphicFrame macro="">
      <xdr:nvGraphicFramePr>
        <xdr:cNvPr id="40" name="Chart 39">
          <a:extLst>
            <a:ext uri="{FF2B5EF4-FFF2-40B4-BE49-F238E27FC236}">
              <a16:creationId xmlns:a16="http://schemas.microsoft.com/office/drawing/2014/main" id="{A5A8A2E2-8750-41E7-87CC-54C6526A5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545353</xdr:colOff>
      <xdr:row>11</xdr:row>
      <xdr:rowOff>119530</xdr:rowOff>
    </xdr:from>
    <xdr:to>
      <xdr:col>18</xdr:col>
      <xdr:colOff>238499</xdr:colOff>
      <xdr:row>23</xdr:row>
      <xdr:rowOff>61820</xdr:rowOff>
    </xdr:to>
    <xdr:graphicFrame macro="">
      <xdr:nvGraphicFramePr>
        <xdr:cNvPr id="35" name="Chart 34">
          <a:extLst>
            <a:ext uri="{FF2B5EF4-FFF2-40B4-BE49-F238E27FC236}">
              <a16:creationId xmlns:a16="http://schemas.microsoft.com/office/drawing/2014/main" id="{221E0114-AF5E-48F8-BCD8-3D921EB2A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164352</xdr:colOff>
      <xdr:row>23</xdr:row>
      <xdr:rowOff>171825</xdr:rowOff>
    </xdr:from>
    <xdr:to>
      <xdr:col>6</xdr:col>
      <xdr:colOff>126999</xdr:colOff>
      <xdr:row>35</xdr:row>
      <xdr:rowOff>14941</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E2CDC990-3ADD-4071-952A-17DC56D85A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4352" y="4467413"/>
              <a:ext cx="3638176" cy="20842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254002</xdr:colOff>
      <xdr:row>23</xdr:row>
      <xdr:rowOff>171824</xdr:rowOff>
    </xdr:from>
    <xdr:to>
      <xdr:col>12</xdr:col>
      <xdr:colOff>545353</xdr:colOff>
      <xdr:row>35</xdr:row>
      <xdr:rowOff>67235</xdr:rowOff>
    </xdr:to>
    <xdr:graphicFrame macro="">
      <xdr:nvGraphicFramePr>
        <xdr:cNvPr id="39" name="Chart 38">
          <a:extLst>
            <a:ext uri="{FF2B5EF4-FFF2-40B4-BE49-F238E27FC236}">
              <a16:creationId xmlns:a16="http://schemas.microsoft.com/office/drawing/2014/main" id="{CA7AA7FA-F451-46CA-98E8-30DB54817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0</xdr:colOff>
      <xdr:row>0</xdr:row>
      <xdr:rowOff>186764</xdr:rowOff>
    </xdr:from>
    <xdr:to>
      <xdr:col>15</xdr:col>
      <xdr:colOff>600261</xdr:colOff>
      <xdr:row>9</xdr:row>
      <xdr:rowOff>141941</xdr:rowOff>
    </xdr:to>
    <mc:AlternateContent xmlns:mc="http://schemas.openxmlformats.org/markup-compatibility/2006">
      <mc:Choice xmlns:a14="http://schemas.microsoft.com/office/drawing/2010/main" Requires="a14">
        <xdr:graphicFrame macro="">
          <xdr:nvGraphicFramePr>
            <xdr:cNvPr id="41" name="Segment 1">
              <a:extLst>
                <a:ext uri="{FF2B5EF4-FFF2-40B4-BE49-F238E27FC236}">
                  <a16:creationId xmlns:a16="http://schemas.microsoft.com/office/drawing/2014/main" id="{E91900A4-915C-4C53-90EC-6F6804BA0BF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576235" y="186764"/>
              <a:ext cx="1212850" cy="1636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82177</xdr:colOff>
      <xdr:row>0</xdr:row>
      <xdr:rowOff>179294</xdr:rowOff>
    </xdr:from>
    <xdr:to>
      <xdr:col>18</xdr:col>
      <xdr:colOff>165101</xdr:colOff>
      <xdr:row>9</xdr:row>
      <xdr:rowOff>141941</xdr:rowOff>
    </xdr:to>
    <mc:AlternateContent xmlns:mc="http://schemas.openxmlformats.org/markup-compatibility/2006">
      <mc:Choice xmlns:a14="http://schemas.microsoft.com/office/drawing/2010/main" Requires="a14">
        <xdr:graphicFrame macro="">
          <xdr:nvGraphicFramePr>
            <xdr:cNvPr id="42" name="Year 1">
              <a:extLst>
                <a:ext uri="{FF2B5EF4-FFF2-40B4-BE49-F238E27FC236}">
                  <a16:creationId xmlns:a16="http://schemas.microsoft.com/office/drawing/2014/main" id="{9C8F94FB-6078-49A6-A455-AAEBE938F47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83589" y="179294"/>
              <a:ext cx="1308100" cy="1643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485588</xdr:colOff>
      <xdr:row>0</xdr:row>
      <xdr:rowOff>37354</xdr:rowOff>
    </xdr:from>
    <xdr:to>
      <xdr:col>12</xdr:col>
      <xdr:colOff>537883</xdr:colOff>
      <xdr:row>2</xdr:row>
      <xdr:rowOff>171825</xdr:rowOff>
    </xdr:to>
    <xdr:pic>
      <xdr:nvPicPr>
        <xdr:cNvPr id="6" name="Picture 5">
          <a:extLst>
            <a:ext uri="{FF2B5EF4-FFF2-40B4-BE49-F238E27FC236}">
              <a16:creationId xmlns:a16="http://schemas.microsoft.com/office/drawing/2014/main" id="{0CE4AF24-1AC1-4690-81C7-F1B4260BCE3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24059" y="37354"/>
          <a:ext cx="664883" cy="508000"/>
        </a:xfrm>
        <a:prstGeom prst="rect">
          <a:avLst/>
        </a:prstGeom>
      </xdr:spPr>
    </xdr:pic>
    <xdr:clientData/>
  </xdr:twoCellAnchor>
  <xdr:twoCellAnchor editAs="oneCell">
    <xdr:from>
      <xdr:col>1</xdr:col>
      <xdr:colOff>82177</xdr:colOff>
      <xdr:row>0</xdr:row>
      <xdr:rowOff>40342</xdr:rowOff>
    </xdr:from>
    <xdr:to>
      <xdr:col>2</xdr:col>
      <xdr:colOff>134472</xdr:colOff>
      <xdr:row>2</xdr:row>
      <xdr:rowOff>174813</xdr:rowOff>
    </xdr:to>
    <xdr:pic>
      <xdr:nvPicPr>
        <xdr:cNvPr id="48" name="Picture 47">
          <a:extLst>
            <a:ext uri="{FF2B5EF4-FFF2-40B4-BE49-F238E27FC236}">
              <a16:creationId xmlns:a16="http://schemas.microsoft.com/office/drawing/2014/main" id="{F64B825D-4CC1-4B40-B34D-A6E232FE7E0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94765" y="40342"/>
          <a:ext cx="664883" cy="508000"/>
        </a:xfrm>
        <a:prstGeom prst="rect">
          <a:avLst/>
        </a:prstGeom>
      </xdr:spPr>
    </xdr:pic>
    <xdr:clientData/>
  </xdr:twoCellAnchor>
  <xdr:twoCellAnchor editAs="oneCell">
    <xdr:from>
      <xdr:col>18</xdr:col>
      <xdr:colOff>321235</xdr:colOff>
      <xdr:row>0</xdr:row>
      <xdr:rowOff>52295</xdr:rowOff>
    </xdr:from>
    <xdr:to>
      <xdr:col>20</xdr:col>
      <xdr:colOff>298823</xdr:colOff>
      <xdr:row>16</xdr:row>
      <xdr:rowOff>80310</xdr:rowOff>
    </xdr:to>
    <mc:AlternateContent xmlns:mc="http://schemas.openxmlformats.org/markup-compatibility/2006">
      <mc:Choice xmlns:a14="http://schemas.microsoft.com/office/drawing/2010/main" Requires="a14">
        <xdr:graphicFrame macro="">
          <xdr:nvGraphicFramePr>
            <xdr:cNvPr id="49" name="Order Date (Month) 1">
              <a:extLst>
                <a:ext uri="{FF2B5EF4-FFF2-40B4-BE49-F238E27FC236}">
                  <a16:creationId xmlns:a16="http://schemas.microsoft.com/office/drawing/2014/main" id="{E7BC2EB7-D61B-47CA-8770-99E3F5E8194F}"/>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dr:sp macro="" textlink="">
          <xdr:nvSpPr>
            <xdr:cNvPr id="0" name=""/>
            <xdr:cNvSpPr>
              <a:spLocks noTextEdit="1"/>
            </xdr:cNvSpPr>
          </xdr:nvSpPr>
          <xdr:spPr>
            <a:xfrm>
              <a:off x="11347823" y="52295"/>
              <a:ext cx="1202765" cy="301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69212964" backgroundQuery="1" createdVersion="6" refreshedVersion="6" minRefreshableVersion="3" recordCount="0" supportSubquery="1" supportAdvancedDrill="1" xr:uid="{B16D6567-9BFB-4DA4-AC83-00CE6A1324AF}">
  <cacheSource type="external" connectionId="3"/>
  <cacheFields count="1">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Calculated Column 1]" caption="Calculated Column 1" attribute="1" defaultMemberUniqueName="[Table_1].[Calculated Column 1].[All]" allUniqueName="[Table_1].[Calculated Column 1].[All]" dimensionUniqueName="[Table_1]" displayFolder="" count="2" memberValueDatatype="5" unbalanced="0"/>
    <cacheHierarchy uniqueName="[Table_1 1].[Row ID]" caption="Row ID" attribute="1" defaultMemberUniqueName="[Table_1 1].[Row ID].[All]" allUniqueName="[Table_1 1].[Row ID].[All]" dimensionUniqueName="[Table_1 1]" displayFolder="" count="2" memberValueDatatype="20" unbalanced="0"/>
    <cacheHierarchy uniqueName="[Table_1 1].[Order ID]" caption="Order ID" attribute="1" defaultMemberUniqueName="[Table_1 1].[Order ID].[All]" allUniqueName="[Table_1 1].[Order ID].[All]" dimensionUniqueName="[Table_1 1]" displayFolder="" count="2" memberValueDatatype="130" unbalanced="0"/>
    <cacheHierarchy uniqueName="[Table_1 1].[Year]" caption="Year" attribute="1" defaultMemberUniqueName="[Table_1 1].[Year].[All]" allUniqueName="[Table_1 1].[Year].[All]" dimensionUniqueName="[Table_1 1]" displayFolder="" count="2" memberValueDatatype="20" unbalanced="0"/>
    <cacheHierarchy uniqueName="[Table_1 1].[Order Date]" caption="Order Date" attribute="1" time="1" defaultMemberUniqueName="[Table_1 1].[Order Date].[All]" allUniqueName="[Table_1 1].[Order Date].[All]" dimensionUniqueName="[Table_1 1]" displayFolder="" count="2" memberValueDatatype="7" unbalanced="0"/>
    <cacheHierarchy uniqueName="[Table_1 1].[Ship Date]" caption="Ship Date" attribute="1" time="1" defaultMemberUniqueName="[Table_1 1].[Ship Date].[All]" allUniqueName="[Table_1 1].[Ship Date].[All]" dimensionUniqueName="[Table_1 1]" displayFolder="" count="2" memberValueDatatype="7" unbalanced="0"/>
    <cacheHierarchy uniqueName="[Table_1 1].[Ship Mode]" caption="Ship Mode" attribute="1" defaultMemberUniqueName="[Table_1 1].[Ship Mode].[All]" allUniqueName="[Table_1 1].[Ship Mode].[All]" dimensionUniqueName="[Table_1 1]" displayFolder="" count="2" memberValueDatatype="130" unbalanced="0"/>
    <cacheHierarchy uniqueName="[Table_1 1].[Customer ID]" caption="Customer ID" attribute="1" defaultMemberUniqueName="[Table_1 1].[Customer ID].[All]" allUniqueName="[Table_1 1].[Customer ID].[All]" dimensionUniqueName="[Table_1 1]" displayFolder="" count="2" memberValueDatatype="130" unbalanced="0"/>
    <cacheHierarchy uniqueName="[Table_1 1].[Customer Name]" caption="Customer Name" attribute="1" defaultMemberUniqueName="[Table_1 1].[Customer Name].[All]" allUniqueName="[Table_1 1].[Customer Name].[All]" dimensionUniqueName="[Table_1 1]" displayFolder="" count="2" memberValueDatatype="130" unbalanced="0"/>
    <cacheHierarchy uniqueName="[Table_1 1].[Segment]" caption="Segment" attribute="1" defaultMemberUniqueName="[Table_1 1].[Segment].[All]" allUniqueName="[Table_1 1].[Segment].[All]" dimensionUniqueName="[Table_1 1]" displayFolder="" count="2" memberValueDatatype="130" unbalanced="0"/>
    <cacheHierarchy uniqueName="[Table_1 1].[Country]" caption="Country" attribute="1" defaultMemberUniqueName="[Table_1 1].[Country].[All]" allUniqueName="[Table_1 1].[Country].[All]" dimensionUniqueName="[Table_1 1]" displayFolder="" count="2" memberValueDatatype="130" unbalanced="0"/>
    <cacheHierarchy uniqueName="[Table_1 1].[City]" caption="City" attribute="1" defaultMemberUniqueName="[Table_1 1].[City].[All]" allUniqueName="[Table_1 1].[City].[All]" dimensionUniqueName="[Table_1 1]" displayFolder="" count="2"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2" memberValueDatatype="20" unbalanced="0"/>
    <cacheHierarchy uniqueName="[Table_1 1].[Region]" caption="Region" attribute="1" defaultMemberUniqueName="[Table_1 1].[Region].[All]" allUniqueName="[Table_1 1].[Region].[All]" dimensionUniqueName="[Table_1 1]" displayFolder="" count="2" memberValueDatatype="130" unbalanced="0"/>
    <cacheHierarchy uniqueName="[Table_1 1].[Product ID]" caption="Product ID" attribute="1" defaultMemberUniqueName="[Table_1 1].[Product ID].[All]" allUniqueName="[Table_1 1].[Product ID].[All]" dimensionUniqueName="[Table_1 1]" displayFolder="" count="2" memberValueDatatype="130" unbalanced="0"/>
    <cacheHierarchy uniqueName="[Table_1 1].[Category]" caption="Category" attribute="1" defaultMemberUniqueName="[Table_1 1].[Category].[All]" allUniqueName="[Table_1 1].[Category].[All]" dimensionUniqueName="[Table_1 1]" displayFolder="" count="2" memberValueDatatype="130" unbalanced="0"/>
    <cacheHierarchy uniqueName="[Table_1 1].[Sub-Category]" caption="Sub-Category" attribute="1" defaultMemberUniqueName="[Table_1 1].[Sub-Category].[All]" allUniqueName="[Table_1 1].[Sub-Category].[All]" dimensionUniqueName="[Table_1 1]" displayFolder="" count="2" memberValueDatatype="130" unbalanced="0"/>
    <cacheHierarchy uniqueName="[Table_1 1].[Product Name]" caption="Product Name" attribute="1" defaultMemberUniqueName="[Table_1 1].[Product Name].[All]" allUniqueName="[Table_1 1].[Product Name].[All]" dimensionUniqueName="[Table_1 1]" displayFolder="" count="2" memberValueDatatype="130" unbalanced="0"/>
    <cacheHierarchy uniqueName="[Table_1 1].[Sales]" caption="Sales" attribute="1" defaultMemberUniqueName="[Table_1 1].[Sales].[All]" allUniqueName="[Table_1 1].[Sales].[All]" dimensionUniqueName="[Table_1 1]" displayFolder="" count="2" memberValueDatatype="5" unbalanced="0"/>
    <cacheHierarchy uniqueName="[Table_1 1].[Quantity]" caption="Quantity" attribute="1" defaultMemberUniqueName="[Table_1 1].[Quantity].[All]" allUniqueName="[Table_1 1].[Quantity].[All]" dimensionUniqueName="[Table_1 1]" displayFolder="" count="2" memberValueDatatype="20" unbalanced="0"/>
    <cacheHierarchy uniqueName="[Table_1 1].[Discount]" caption="Discount" attribute="1" defaultMemberUniqueName="[Table_1 1].[Discount].[All]" allUniqueName="[Table_1 1].[Discount].[All]" dimensionUniqueName="[Table_1 1]" displayFolder="" count="2" memberValueDatatype="5" unbalanced="0"/>
    <cacheHierarchy uniqueName="[Table_1 1].[Profit]" caption="Profit" attribute="1" defaultMemberUniqueName="[Table_1 1].[Profit].[All]" allUniqueName="[Table_1 1].[Profit].[All]" dimensionUniqueName="[Table_1 1]" displayFolder="" count="2" memberValueDatatype="5" unbalanced="0"/>
    <cacheHierarchy uniqueName="[Table_1 1].[Order Date (Year)]" caption="Order Date (Year)" attribute="1" defaultMemberUniqueName="[Table_1 1].[Order Date (Year)].[All]" allUniqueName="[Table_1 1].[Order Date (Year)].[All]" dimensionUniqueName="[Table_1 1]" displayFolder="" count="2" memberValueDatatype="130" unbalanced="0"/>
    <cacheHierarchy uniqueName="[Table_1 1].[Order Date (Quarter)]" caption="Order Date (Quarter)" attribute="1" defaultMemberUniqueName="[Table_1 1].[Order Date (Quarter)].[All]" allUniqueName="[Table_1 1].[Order Date (Quarter)].[All]" dimensionUniqueName="[Table_1 1]" displayFolder="" count="2"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2" memberValueDatatype="20" unbalanced="0"/>
    <cacheHierarchy uniqueName="[Table_1 1].[Order Date (Month)]" caption="Order Date (Month)" attribute="1" defaultMemberUniqueName="[Table_1 1].[Order Date (Month)].[All]" allUniqueName="[Table_1 1].[Order Date (Month)].[All]" dimensionUniqueName="[Table_1 1]" displayFolder="" count="2" memberValueDatatype="130" unbalanced="0"/>
    <cacheHierarchy uniqueName="[Table_1 1].[Calculated Column 1]" caption="Calculated Column 1" attribute="1" defaultMemberUniqueName="[Table_1 1].[Calculated Column 1].[All]" allUniqueName="[Table_1 1].[Calculated Column 1].[All]" dimensionUniqueName="[Table_1 1]" displayFolder="" count="2" memberValueDatatype="5"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69560188" backgroundQuery="1" createdVersion="6" refreshedVersion="6" minRefreshableVersion="3" recordCount="0" supportSubquery="1" supportAdvancedDrill="1" xr:uid="{E147F6D1-368A-4985-A8FD-362096C55222}">
  <cacheSource type="external" connectionId="3"/>
  <cacheFields count="2">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55" level="32767"/>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69907411" backgroundQuery="1" createdVersion="6" refreshedVersion="6" minRefreshableVersion="3" recordCount="0" supportSubquery="1" supportAdvancedDrill="1" xr:uid="{15216A65-D624-4B30-A8A6-BDD9C87EC0C3}">
  <cacheSource type="external" connectionId="3"/>
  <cacheFields count="2">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56" level="32767"/>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0254627" backgroundQuery="1" createdVersion="6" refreshedVersion="6" minRefreshableVersion="3" recordCount="0" supportSubquery="1" supportAdvancedDrill="1" xr:uid="{27287B7E-C2C6-43D0-AD40-5AB98F5577B0}">
  <cacheSource type="external" connectionId="3"/>
  <cacheFields count="2">
    <cacheField name="[Measures].[Sum of Quantity]" caption="Sum of Quantity" numFmtId="0" hierarchy="57" level="32767"/>
    <cacheField name="[Table_1].[Order Date (Month)].[Order Date (Month)]" caption="Order Date (Month)" numFmtId="0" hierarchy="24" level="1">
      <sharedItems count="12">
        <s v="Jan"/>
        <s v="Feb"/>
        <s v="Mar"/>
        <s v="Apr"/>
        <s v="May"/>
        <s v="Jun"/>
        <s v="Jul"/>
        <s v="Aug"/>
        <s v="Sep"/>
        <s v="Oct"/>
        <s v="Nov"/>
        <s v="Dec"/>
      </sharedItems>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fieldsUsage count="1">
        <fieldUsage x="0"/>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0717596" backgroundQuery="1" createdVersion="6" refreshedVersion="6" minRefreshableVersion="3" recordCount="0" supportSubquery="1" supportAdvancedDrill="1" xr:uid="{85B9E558-DCDF-4E53-8141-181A8300FFB6}">
  <cacheSource type="external" connectionId="3"/>
  <cacheFields count="2">
    <cacheField name="[Table_1].[Order Date (Month)].[Order Date (Month)]" caption="Order Date (Month)" numFmtId="0" hierarchy="24" level="1">
      <sharedItems count="12">
        <s v="Jan"/>
        <s v="Feb"/>
        <s v="Mar"/>
        <s v="Apr"/>
        <s v="May"/>
        <s v="Jun"/>
        <s v="Jul"/>
        <s v="Aug"/>
        <s v="Sep"/>
        <s v="Oct"/>
        <s v="Nov"/>
        <s v="Dec"/>
      </sharedItems>
    </cacheField>
    <cacheField name="[Measures].[Count of Order ID]" caption="Count of Order ID" numFmtId="0" hierarchy="58" level="32767"/>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fieldsUsage count="1">
        <fieldUsage x="1"/>
      </fieldsUsage>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1064812" backgroundQuery="1" createdVersion="6" refreshedVersion="6" minRefreshableVersion="3" recordCount="0" supportSubquery="1" supportAdvancedDrill="1" xr:uid="{3A4679F8-1C82-42B1-97BC-2B75C0A94D4D}">
  <cacheSource type="external" connectionId="3"/>
  <cacheFields count="6">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Sales]" caption="Sum of Sales" numFmtId="0" hierarchy="55" level="32767"/>
    <cacheField name="[Measures].[Sum of Profit]" caption="Sum of Profit" numFmtId="0" hierarchy="56" level="32767"/>
    <cacheField name="[Measures].[Count of Order ID]" caption="Count of Order ID" numFmtId="0" hierarchy="58" level="32767"/>
    <cacheField name="[Measures].[Sum of Quantity]" caption="Sum of Quantity" numFmtId="0" hierarchy="57" level="32767"/>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5"/>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fieldsUsage count="1">
        <fieldUsage x="4"/>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fieldsUsage count="1">
        <fieldUsage x="3"/>
      </fieldsUsage>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1412035" backgroundQuery="1" createdVersion="6" refreshedVersion="6" minRefreshableVersion="3" recordCount="0" supportSubquery="1" supportAdvancedDrill="1" xr:uid="{07873173-38B2-48AF-A1DF-FAE3A9B23C40}">
  <cacheSource type="external" connectionId="3"/>
  <cacheFields count="3">
    <cacheField name="[Measures].[Sum of Sales]" caption="Sum of Sales" numFmtId="0" hierarchy="55" level="32767"/>
    <cacheField name="[Measures].[Sum of Profit]" caption="Sum of Profit" numFmtId="0" hierarchy="56" level="32767"/>
    <cacheField name="[Table_1].[Order Date (Month)].[Order Date (Month)]" caption="Order Date (Month)" numFmtId="0" hierarchy="24" level="1">
      <sharedItems count="12">
        <s v="Jan"/>
        <s v="Feb"/>
        <s v="Mar"/>
        <s v="Apr"/>
        <s v="May"/>
        <s v="Jun"/>
        <s v="Jul"/>
        <s v="Aug"/>
        <s v="Sep"/>
        <s v="Oct"/>
        <s v="Nov"/>
        <s v="Dec"/>
      </sharedItems>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1990743" backgroundQuery="1" createdVersion="6" refreshedVersion="6" minRefreshableVersion="3" recordCount="0" supportSubquery="1" supportAdvancedDrill="1" xr:uid="{91CE2A46-08BF-433A-BB74-D2E62564477E}">
  <cacheSource type="external" connectionId="3"/>
  <cacheFields count="3">
    <cacheField name="[Table_1].[Category].[Category]" caption="Category" numFmtId="0" hierarchy="15" level="1">
      <sharedItems count="3">
        <s v="Furniture"/>
        <s v="Office Supplies"/>
        <s v="Technology"/>
      </sharedItems>
    </cacheField>
    <cacheField name="[Measures].[Sum of Profit]" caption="Sum of Profit" numFmtId="0" hierarchy="56" level="32767"/>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3148151" backgroundQuery="1" createdVersion="6" refreshedVersion="6" minRefreshableVersion="3" recordCount="0" supportSubquery="1" supportAdvancedDrill="1" xr:uid="{2A22D680-9851-4070-BD1D-44610A278B04}">
  <cacheSource type="external" connectionId="3"/>
  <cacheFields count="3">
    <cacheField name="[Table_1].[Category].[Category]" caption="Category" numFmtId="0" hierarchy="15" level="1">
      <sharedItems count="3">
        <s v="Furniture"/>
        <s v="Office Supplies"/>
        <s v="Technology"/>
      </sharedItems>
    </cacheField>
    <cacheField name="[Measures].[Sum of Sales]" caption="Sum of Sales" numFmtId="0" hierarchy="55" level="32767"/>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3611113" backgroundQuery="1" createdVersion="6" refreshedVersion="6" minRefreshableVersion="3" recordCount="0" supportSubquery="1" supportAdvancedDrill="1" xr:uid="{377B97AF-C45B-4F75-B2B8-9C1B2AD5184F}">
  <cacheSource type="external" connectionId="3"/>
  <cacheFields count="3">
    <cacheField name="[Table_1].[State].[State]" caption="State" numFmtId="0" hierarchy="11" level="1">
      <sharedItems count="5">
        <s v="California"/>
        <s v="New York"/>
        <s v="Pennsylvania"/>
        <s v="Texas"/>
        <s v="Washington"/>
      </sharedItems>
    </cacheField>
    <cacheField name="[Measures].[Sum of Sales]" caption="Sum of Sales" numFmtId="0" hierarchy="55" level="32767"/>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42074189814" backgroundQuery="1" createdVersion="6" refreshedVersion="6" minRefreshableVersion="3" recordCount="0" supportSubquery="1" supportAdvancedDrill="1" xr:uid="{5078ADA1-6ED5-400F-B045-5D1A0987FF61}">
  <cacheSource type="external" connectionId="3"/>
  <cacheFields count="3">
    <cacheField name="[Table_1].[Sub-Category].[Sub-Category]" caption="Sub-Category" numFmtId="0" hierarchy="16" level="1">
      <sharedItems count="5">
        <s v="Binders"/>
        <s v="Chairs"/>
        <s v="Phones"/>
        <s v="Storage"/>
        <s v="Tables"/>
      </sharedItems>
    </cacheField>
    <cacheField name="[Measures].[Sum of Sales]" caption="Sum of Sales" numFmtId="0" hierarchy="55" level="32767"/>
    <cacheField name="[Table_1].[Order Date (Month)].[Order Date (Month)]" caption="Order Date (Month)" numFmtId="0" hierarchy="24" level="1">
      <sharedItems containsSemiMixedTypes="0" containsNonDate="0" containsString="0"/>
    </cacheField>
  </cacheFields>
  <cacheHierarchies count="6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y uniqueName="[Set1]" caption="Set1" set="1" parentSet="24"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ista Shahid" refreshedDate="45518.905831481483" backgroundQuery="1" createdVersion="3" refreshedVersion="6" minRefreshableVersion="3" recordCount="0" supportSubquery="1" supportAdvancedDrill="1" xr:uid="{2AC47FE2-4BBA-40A2-A4CE-44BC7F2A8362}">
  <cacheSource type="external" connectionId="3">
    <extLst>
      <ext xmlns:x14="http://schemas.microsoft.com/office/spreadsheetml/2009/9/main" uri="{F057638F-6D5F-4e77-A914-E7F072B9BCA8}">
        <x14:sourceConnection name="ThisWorkbookDataModel"/>
      </ext>
    </extLst>
  </cacheSource>
  <cacheFields count="0"/>
  <cacheHierarchies count="6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Calculated Column 1]" caption="Calculated Column 1" attribute="1" defaultMemberUniqueName="[Table_1].[Calculated Column 1].[All]" allUniqueName="[Table_1].[Calculated Column 1].[All]" dimensionUniqueName="[Table_1]" displayFolder="" count="0" memberValueDatatype="5" unbalanced="0"/>
    <cacheHierarchy uniqueName="[Table_1 1].[Row ID]" caption="Row ID" attribute="1" defaultMemberUniqueName="[Table_1 1].[Row ID].[All]" allUniqueName="[Table_1 1].[Row ID].[All]" dimensionUniqueName="[Table_1 1]" displayFolder="" count="0" memberValueDatatype="20" unbalanced="0"/>
    <cacheHierarchy uniqueName="[Table_1 1].[Order ID]" caption="Order ID" attribute="1" defaultMemberUniqueName="[Table_1 1].[Order ID].[All]" allUniqueName="[Table_1 1].[Order ID].[All]" dimensionUniqueName="[Table_1 1]" displayFolder="" count="0" memberValueDatatype="130" unbalanced="0"/>
    <cacheHierarchy uniqueName="[Table_1 1].[Year]" caption="Year" attribute="1" defaultMemberUniqueName="[Table_1 1].[Year].[All]" allUniqueName="[Table_1 1].[Year].[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13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Segment]" caption="Segment" attribute="1" defaultMemberUniqueName="[Table_1 1].[Segment].[All]" allUniqueName="[Table_1 1].[Segment].[All]" dimensionUniqueName="[Table_1 1]" displayFolder="" count="0" memberValueDatatype="130" unbalanced="0"/>
    <cacheHierarchy uniqueName="[Table_1 1].[Country]" caption="Country" attribute="1" defaultMemberUniqueName="[Table_1 1].[Country].[All]" allUniqueName="[Table_1 1].[Country].[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State]" caption="State" attribute="1" defaultMemberUniqueName="[Table_1 1].[State].[All]" allUniqueName="[Table_1 1].[State].[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Region]" caption="Region" attribute="1" defaultMemberUniqueName="[Table_1 1].[Region].[All]" allUniqueName="[Table_1 1].[Region].[All]" dimensionUniqueName="[Table_1 1]" displayFolder="" count="0" memberValueDatatype="130" unbalanced="0"/>
    <cacheHierarchy uniqueName="[Table_1 1].[Product ID]" caption="Product ID" attribute="1" defaultMemberUniqueName="[Table_1 1].[Product ID].[All]" allUniqueName="[Table_1 1].[Product ID].[All]" dimensionUniqueName="[Table_1 1]" displayFolder="" count="0" memberValueDatatype="130" unbalanced="0"/>
    <cacheHierarchy uniqueName="[Table_1 1].[Category]" caption="Category" attribute="1" defaultMemberUniqueName="[Table_1 1].[Category].[All]" allUniqueName="[Table_1 1].[Category].[All]" dimensionUniqueName="[Table_1 1]" displayFolder="" count="0" memberValueDatatype="130" unbalanced="0"/>
    <cacheHierarchy uniqueName="[Table_1 1].[Sub-Category]" caption="Sub-Category" attribute="1" defaultMemberUniqueName="[Table_1 1].[Sub-Category].[All]" allUniqueName="[Table_1 1].[Sub-Category].[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Sales]" caption="Sales" attribute="1" defaultMemberUniqueName="[Table_1 1].[Sales].[All]" allUniqueName="[Table_1 1].[Sales].[All]" dimensionUniqueName="[Table_1 1]" displayFolder="" count="0" memberValueDatatype="5" unbalanced="0"/>
    <cacheHierarchy uniqueName="[Table_1 1].[Quantity]" caption="Quantity" attribute="1" defaultMemberUniqueName="[Table_1 1].[Quantity].[All]" allUniqueName="[Table_1 1].[Quantity].[All]" dimensionUniqueName="[Table_1 1]" displayFolder="" count="0" memberValueDatatype="20" unbalanced="0"/>
    <cacheHierarchy uniqueName="[Table_1 1].[Discount]" caption="Discount" attribute="1" defaultMemberUniqueName="[Table_1 1].[Discount].[All]" allUniqueName="[Table_1 1].[Discount].[All]" dimensionUniqueName="[Table_1 1]" displayFolder="" count="0" memberValueDatatype="5" unbalanced="0"/>
    <cacheHierarchy uniqueName="[Table_1 1].[Profit]" caption="Profit" attribute="1" defaultMemberUniqueName="[Table_1 1].[Profit].[All]" allUniqueName="[Table_1 1].[Profit].[All]" dimensionUniqueName="[Table_1 1]" displayFolder="" count="0" memberValueDatatype="5" unbalanced="0"/>
    <cacheHierarchy uniqueName="[Table_1 1].[Order Date (Year)]" caption="Order Date (Year)" attribute="1" defaultMemberUniqueName="[Table_1 1].[Order Date (Year)].[All]" allUniqueName="[Table_1 1].[Order Date (Year)].[All]" dimensionUniqueName="[Table_1 1]" displayFolder="" count="0" memberValueDatatype="130" unbalanced="0"/>
    <cacheHierarchy uniqueName="[Table_1 1].[Order Date (Quarter)]" caption="Order Date (Quarter)" attribute="1" defaultMemberUniqueName="[Table_1 1].[Order Date (Quarter)].[All]" allUniqueName="[Table_1 1].[Order Date (Quarter)].[All]" dimensionUniqueName="[Table_1 1]" displayFolder="" count="0" memberValueDatatype="130" unbalanced="0"/>
    <cacheHierarchy uniqueName="[Table_1 1].[Order Date (Month Index)]" caption="Order Date (Month Index)" attribute="1" defaultMemberUniqueName="[Table_1 1].[Order Date (Month Index)].[All]" allUniqueName="[Table_1 1].[Order Date (Month Index)].[All]" dimensionUniqueName="[Table_1 1]" displayFolder="" count="0" memberValueDatatype="20" unbalanced="0"/>
    <cacheHierarchy uniqueName="[Table_1 1].[Order Date (Month)]" caption="Order Date (Month)" attribute="1" defaultMemberUniqueName="[Table_1 1].[Order Date (Month)].[All]" allUniqueName="[Table_1 1].[Order Date (Month)].[All]" dimensionUniqueName="[Table_1 1]" displayFolder="" count="0" memberValueDatatype="130" unbalanced="0"/>
    <cacheHierarchy uniqueName="[Table_1 1].[Calculated Column 1]" caption="Calculated Column 1" attribute="1" defaultMemberUniqueName="[Table_1 1].[Calculated Column 1].[All]" allUniqueName="[Table_1 1].[Calculated Column 1].[All]" dimensionUniqueName="[Table_1 1]" displayFolder="" count="0" memberValueDatatype="5"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Year]" caption="Sum of Year" measure="1" displayFolder="" measureGroup="Table_1" count="0">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No measures defined]" caption="__No measures defined" measure="1" displayFolder="" count="0" hidden="1"/>
  </cacheHierarchies>
  <kpis count="0"/>
  <calculatedMembers count="1">
    <calculatedMember name="[Set1]" mdx="{([Table_1].[Order Date (Month)].&amp;[Jan]),([Table_1].[Order Date (Month)].&amp;[Feb]),([Table_1].[Order Date (Month)].&amp;[Mar]),([Table_1].[Order Date (Month)].&amp;[Apr]),([Table_1].[Order Date (Month)].&amp;[May]),([Table_1].[Order Date (Month)].&amp;[Jun]),([Table_1].[Order Date (Month)].&amp;[Jul]),([Table_1].[Order Date (Month)].&amp;[Aug]),([Table_1].[Order Date (Month)].&amp;[Sep]),([Table_1].[Order Date (Month)].&amp;[Oct]),([Table_1].[Order Date (Month)].&amp;[Nov]),([Table_1].[Order Date (Month)].&amp;[Dec]),([Table_1].[Order Date (Month)].[All])}" set="1">
      <extLst>
        <ext xmlns:x14="http://schemas.microsoft.com/office/spreadsheetml/2009/9/main" uri="{0C70D0D5-359C-4a49-802D-23BBF952B5CE}">
          <x14:calculatedMember flattenHierarchies="0" hierarchizeDistinct="0">
            <x14:tupleSet rowCount="13">
              <x14:headers>
                <x14:header uniqueName="[Table_1].[Order Date (Month)].[Order Date (Month)]" hierarchyName="[Table_1].[Order Date (Month)]"/>
              </x14:headers>
              <x14:rows>
                <x14:row>
                  <x14:rowItem u="[Table_1].[Order Date (Month)].&amp;[Jan]" d="Jan"/>
                </x14:row>
                <x14:row>
                  <x14:rowItem u="[Table_1].[Order Date (Month)].&amp;[Feb]" d="Feb"/>
                </x14:row>
                <x14:row>
                  <x14:rowItem u="[Table_1].[Order Date (Month)].&amp;[Mar]" d="Mar"/>
                </x14:row>
                <x14:row>
                  <x14:rowItem u="[Table_1].[Order Date (Month)].&amp;[Apr]" d="Apr"/>
                </x14:row>
                <x14:row>
                  <x14:rowItem u="[Table_1].[Order Date (Month)].&amp;[May]" d="May"/>
                </x14:row>
                <x14:row>
                  <x14:rowItem u="[Table_1].[Order Date (Month)].&amp;[Jun]" d="Jun"/>
                </x14:row>
                <x14:row>
                  <x14:rowItem u="[Table_1].[Order Date (Month)].&amp;[Jul]" d="Jul"/>
                </x14:row>
                <x14:row>
                  <x14:rowItem u="[Table_1].[Order Date (Month)].&amp;[Aug]" d="Aug"/>
                </x14:row>
                <x14:row>
                  <x14:rowItem u="[Table_1].[Order Date (Month)].&amp;[Sep]" d="Sep"/>
                </x14:row>
                <x14:row>
                  <x14:rowItem u="[Table_1].[Order Date (Month)].&amp;[Oct]" d="Oct"/>
                </x14:row>
                <x14:row>
                  <x14:rowItem u="[Table_1].[Order Date (Month)].&amp;[Nov]" d="Nov"/>
                </x14:row>
                <x14:row>
                  <x14:rowItem u="[Table_1].[Order Date (Month)].&amp;[Dec]" d="Dec"/>
                </x14:row>
                <x14:row>
                  <x14:rowItem/>
                </x14:row>
              </x14:rows>
            </x14:tupleSet>
          </x14:calculatedMember>
        </ext>
      </extLst>
    </calculatedMember>
  </calculatedMembers>
  <dimensions count="3">
    <dimension measure="1" name="Measures" uniqueName="[Measures]" caption="Measures"/>
    <dimension name="Table_1" uniqueName="[Table_1]" caption="Table_1"/>
    <dimension name="Table_1 1" uniqueName="[Table_1 1]" caption="Table_1 1"/>
  </dimensions>
  <measureGroups count="2">
    <measureGroup name="Table_1" caption="Table_1"/>
    <measureGroup name="Table_1 1" caption="Table_1 1"/>
  </measureGroups>
  <maps count="2">
    <map measureGroup="0" dimension="1"/>
    <map measureGroup="1" dimension="2"/>
  </maps>
  <extLst>
    <ext xmlns:x14="http://schemas.microsoft.com/office/spreadsheetml/2009/9/main" uri="{725AE2AE-9491-48be-B2B4-4EB974FC3084}">
      <x14:pivotCacheDefinition slicerData="1" pivotCacheId="11278829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79DB48-FF5B-483F-A242-18136FDD2593}" name="PivotTable2" cacheId="13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E16"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0" baseField="0" baseItem="0" numFmtId="168"/>
    <dataField name="Sum of Profit" fld="1" baseField="0" baseItem="0" numFmtId="168"/>
  </dataFields>
  <formats count="4">
    <format dxfId="370">
      <pivotArea outline="0" collapsedLevelsAreSubtotals="1" fieldPosition="0">
        <references count="1">
          <reference field="4294967294" count="1" selected="0">
            <x v="1"/>
          </reference>
        </references>
      </pivotArea>
    </format>
    <format dxfId="369">
      <pivotArea dataOnly="0" labelOnly="1" outline="0" fieldPosition="0">
        <references count="1">
          <reference field="4294967294" count="1">
            <x v="1"/>
          </reference>
        </references>
      </pivotArea>
    </format>
    <format dxfId="368">
      <pivotArea outline="0" collapsedLevelsAreSubtotals="1" fieldPosition="0">
        <references count="1">
          <reference field="4294967294" count="1" selected="0">
            <x v="0"/>
          </reference>
        </references>
      </pivotArea>
    </format>
    <format dxfId="367">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DE4C56-6284-4A40-90C3-77AECBCE40D1}" name="PivotTable2" cacheId="13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formats count="2">
    <format dxfId="366">
      <pivotArea collapsedLevelsAreSubtotals="1" fieldPosition="0">
        <references count="1">
          <reference field="0" count="0"/>
        </references>
      </pivotArea>
    </format>
    <format dxfId="365">
      <pivotArea dataOnly="0" labelOnly="1" outline="0" axis="axisValues" fieldPosition="0"/>
    </format>
  </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C4C63A-BF10-4FAE-8F08-5C37142B2AB3}" name="PivotTable2" cacheId="13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F8:G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Col" baseField="0" baseItem="0" numFmtId="10"/>
  </dataFields>
  <formats count="3">
    <format dxfId="364">
      <pivotArea collapsedLevelsAreSubtotals="1" fieldPosition="0">
        <references count="1">
          <reference field="0" count="1">
            <x v="0"/>
          </reference>
        </references>
      </pivotArea>
    </format>
    <format dxfId="363">
      <pivotArea collapsedLevelsAreSubtotals="1" fieldPosition="0">
        <references count="1">
          <reference field="0" count="1">
            <x v="2"/>
          </reference>
        </references>
      </pivotArea>
    </format>
    <format dxfId="362">
      <pivotArea collapsedLevelsAreSubtotals="1" fieldPosition="0">
        <references count="1">
          <reference field="0" count="1">
            <x v="1"/>
          </reference>
        </references>
      </pivotArea>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CFCA5C-2D59-4612-BBD9-D98F72781014}" name="PivotTable3" cacheId="137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1">
    <filter fld="0" type="count" id="1" iMeasureHier="55">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8BE18E-65C5-453E-8069-AF8D99AA3EA0}" name="PivotTable4" cacheId="138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1">
    <filter fld="0" type="count" id="1" iMeasureHier="5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EB1F9A-F445-4917-9805-0BE08BF1D618}" name="PivotTable5" cacheId="1355" applyNumberFormats="0" applyBorderFormats="0" applyFontFormats="0" applyPatternFormats="0" applyAlignmentFormats="0" applyWidthHeightFormats="1" dataCaption="Values" tag="25580b52-41e2-45d9-a0c8-c4e51e04c8d8" updatedVersion="6" minRefreshableVersion="3" useAutoFormatting="1" itemPrintTitles="1" createdVersion="6" indent="0" outline="1" outlineData="1" multipleFieldFilters="0" chartFormat="15">
  <location ref="A1:B1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7"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1D3628-7D32-4A77-B932-8DE2E4B2E17A}" name="PivotTable9" cacheId="1364" applyNumberFormats="0" applyBorderFormats="0" applyFontFormats="0" applyPatternFormats="0" applyAlignmentFormats="0" applyWidthHeightFormats="1" dataCaption="Values" tag="059c4e9a-cfb2-41cc-8df9-4439cf513614" updatedVersion="6" minRefreshableVersion="3" useAutoFormatting="1" itemPrintTitles="1" createdVersion="6" indent="0" outline="1" outlineData="1" multipleFieldFilters="0">
  <location ref="J1:K1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49618C-36AD-484D-9E05-8A09766D1FCF}" name="PivotTable7" cacheId="1361" applyNumberFormats="0" applyBorderFormats="0" applyFontFormats="0" applyPatternFormats="0" applyAlignmentFormats="0" applyWidthHeightFormats="1" dataCaption="Values" tag="bd93a4de-857d-43a2-9f21-862b5d7f2464" updatedVersion="6" minRefreshableVersion="3" useAutoFormatting="1" itemPrintTitles="1" createdVersion="6" indent="0" outline="1" outlineData="1" multipleFieldFilters="0" chartFormat="13">
  <location ref="G1:H1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Quantity" fld="0" baseField="0" baseItem="0"/>
  </dataField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FFF413-2694-4DD4-917E-666CC7FC0623}" name="PivotTable6" cacheId="13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D1:E1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432BE8-76CA-4DC8-A468-B0D156F96DDC}" name="PivotTable2" cacheId="13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K19" firstHeaderRow="1" firstDataRow="1" firstDataCol="0"/>
  <pivotFields count="1">
    <pivotField allDrilled="1" subtotalTop="0" showAll="0" dataSourceSort="1" defaultSubtotal="0" defaultAttributeDrillState="1"/>
  </pivotField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1].[St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CDD852-3CA3-45A0-99FD-16792B1B6F4B}" name="PivotTable1" cacheId="136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E5"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4">
    <i>
      <x/>
    </i>
    <i i="1">
      <x v="1"/>
    </i>
    <i i="2">
      <x v="2"/>
    </i>
    <i i="3">
      <x v="3"/>
    </i>
  </colItems>
  <dataFields count="4">
    <dataField name="Sum of Profit" fld="2" baseField="0" baseItem="0"/>
    <dataField name="Sum of Quantity" fld="4" baseField="0" baseItem="0"/>
    <dataField name="Count of Order ID" fld="3" subtotal="count" baseField="0" baseItem="0"/>
    <dataField name="Sum of Sales" fld="1" baseField="0" baseItem="0"/>
  </dataField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D66FAC6-3480-4256-B510-BB488B5FAF30}" autoFormatId="16" applyNumberFormats="0" applyBorderFormats="0" applyFontFormats="0" applyPatternFormats="0" applyAlignmentFormats="0" applyWidthHeightFormats="0">
  <queryTableRefresh nextId="29">
    <queryTableFields count="27">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Order Date (Year)" tableColumnId="23"/>
      <queryTableField id="24" name="Order Date (Quarter)" tableColumnId="24"/>
      <queryTableField id="25" name="Order Date (Month Index)" tableColumnId="25"/>
      <queryTableField id="26" name="Order Date (Month)" tableColumnId="26"/>
      <queryTableField id="28" name="Calculated Column 1" tableColumnId="27"/>
    </queryTable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6E724B-4642-4540-A821-B6B417696426}" sourceName="[Table_1].[Year]">
  <pivotTables>
    <pivotTable tabId="8" name="PivotTable2"/>
    <pivotTable tabId="7" name="PivotTable5"/>
    <pivotTable tabId="7" name="PivotTable6"/>
    <pivotTable tabId="7" name="PivotTable7"/>
    <pivotTable tabId="7" name="PivotTable9"/>
    <pivotTable tabId="8" name="PivotTable1"/>
    <pivotTable tabId="2" name="PivotTable2"/>
    <pivotTable tabId="3" name="PivotTable2"/>
    <pivotTable tabId="4" name="PivotTable2"/>
    <pivotTable tabId="5" name="PivotTable3"/>
    <pivotTable tabId="6" name="PivotTable4"/>
  </pivotTables>
  <data>
    <olap pivotCacheId="1127882912">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144FCF9-7293-43AC-9909-224E5FE4CE95}" sourceName="[Table_1 1].[State]">
  <pivotTables>
    <pivotTable tabId="8" name="PivotTable2"/>
    <pivotTable tabId="7" name="PivotTable5"/>
    <pivotTable tabId="7" name="PivotTable6"/>
    <pivotTable tabId="7" name="PivotTable7"/>
    <pivotTable tabId="7" name="PivotTable9"/>
    <pivotTable tabId="8" name="PivotTable1"/>
    <pivotTable tabId="2" name="PivotTable2"/>
    <pivotTable tabId="3" name="PivotTable2"/>
    <pivotTable tabId="4" name="PivotTable2"/>
    <pivotTable tabId="5" name="PivotTable3"/>
    <pivotTable tabId="6" name="PivotTable4"/>
  </pivotTables>
  <data>
    <olap pivotCacheId="1127882912">
      <levels count="2">
        <level uniqueName="[Table_1 1].[State].[(All)]" sourceCaption="(All)" count="0"/>
        <level uniqueName="[Table_1 1].[State].[State]" sourceCaption="State" count="49">
          <ranges>
            <range startItem="0">
              <i n="[Table_1 1].[State].&amp;[Alabama]" c="Alabama"/>
              <i n="[Table_1 1].[State].&amp;[Arizona]" c="Arizona"/>
              <i n="[Table_1 1].[State].&amp;[Arkansas]" c="Arkansas"/>
              <i n="[Table_1 1].[State].&amp;[California]" c="California"/>
              <i n="[Table_1 1].[State].&amp;[Colorado]" c="Colorado"/>
              <i n="[Table_1 1].[State].&amp;[Connecticut]" c="Connecticut"/>
              <i n="[Table_1 1].[State].&amp;[Delaware]" c="Delaware"/>
              <i n="[Table_1 1].[State].&amp;[District of Columbia]" c="District of Columbia"/>
              <i n="[Table_1 1].[State].&amp;[Florida]" c="Florida"/>
              <i n="[Table_1 1].[State].&amp;[Georgia]" c="Georgia"/>
              <i n="[Table_1 1].[State].&amp;[Idaho]" c="Idaho"/>
              <i n="[Table_1 1].[State].&amp;[Illinois]" c="Illinois"/>
              <i n="[Table_1 1].[State].&amp;[Indiana]" c="Indiana"/>
              <i n="[Table_1 1].[State].&amp;[Iowa]" c="Iowa"/>
              <i n="[Table_1 1].[State].&amp;[Kansas]" c="Kansas"/>
              <i n="[Table_1 1].[State].&amp;[Kentucky]" c="Kentucky"/>
              <i n="[Table_1 1].[State].&amp;[Louisiana]" c="Louisiana"/>
              <i n="[Table_1 1].[State].&amp;[Maine]" c="Maine"/>
              <i n="[Table_1 1].[State].&amp;[Maryland]" c="Maryland"/>
              <i n="[Table_1 1].[State].&amp;[Massachusetts]" c="Massachusetts"/>
              <i n="[Table_1 1].[State].&amp;[Michigan]" c="Michigan"/>
              <i n="[Table_1 1].[State].&amp;[Minnesota]" c="Minnesota"/>
              <i n="[Table_1 1].[State].&amp;[Mississippi]" c="Mississippi"/>
              <i n="[Table_1 1].[State].&amp;[Missouri]" c="Missouri"/>
              <i n="[Table_1 1].[State].&amp;[Montana]" c="Montana"/>
              <i n="[Table_1 1].[State].&amp;[Nebraska]" c="Nebraska"/>
              <i n="[Table_1 1].[State].&amp;[Nevada]" c="Nevada"/>
              <i n="[Table_1 1].[State].&amp;[New Hampshire]" c="New Hampshire"/>
              <i n="[Table_1 1].[State].&amp;[New Jersey]" c="New Jersey"/>
              <i n="[Table_1 1].[State].&amp;[New Mexico]" c="New Mexico"/>
              <i n="[Table_1 1].[State].&amp;[New York]" c="New York"/>
              <i n="[Table_1 1].[State].&amp;[North Carolina]" c="North Carolina"/>
              <i n="[Table_1 1].[State].&amp;[North Dakota]" c="North Dakota"/>
              <i n="[Table_1 1].[State].&amp;[Ohio]" c="Ohio"/>
              <i n="[Table_1 1].[State].&amp;[Oklahoma]" c="Oklahoma"/>
              <i n="[Table_1 1].[State].&amp;[Oregon]" c="Oregon"/>
              <i n="[Table_1 1].[State].&amp;[Pennsylvania]" c="Pennsylvania"/>
              <i n="[Table_1 1].[State].&amp;[Rhode Island]" c="Rhode Island"/>
              <i n="[Table_1 1].[State].&amp;[South Carolina]" c="South Carolina"/>
              <i n="[Table_1 1].[State].&amp;[South Dakota]" c="South Dakota"/>
              <i n="[Table_1 1].[State].&amp;[Tennessee]" c="Tennessee"/>
              <i n="[Table_1 1].[State].&amp;[Texas]" c="Texas"/>
              <i n="[Table_1 1].[State].&amp;[Utah]" c="Utah"/>
              <i n="[Table_1 1].[State].&amp;[Vermont]" c="Vermont"/>
              <i n="[Table_1 1].[State].&amp;[Virginia]" c="Virginia"/>
              <i n="[Table_1 1].[State].&amp;[Washington]" c="Washington"/>
              <i n="[Table_1 1].[State].&amp;[West Virginia]" c="West Virginia"/>
              <i n="[Table_1 1].[State].&amp;[Wisconsin]" c="Wisconsin"/>
              <i n="[Table_1 1].[State].&amp;[Wyoming]" c="Wyoming"/>
            </range>
          </ranges>
        </level>
      </levels>
      <selections count="1">
        <selection n="[Table_1 1].[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F002BC-4465-4C92-BE6A-97147B2E51D4}" sourceName="[Table_1].[Segment]">
  <pivotTables>
    <pivotTable tabId="8" name="PivotTable2"/>
    <pivotTable tabId="7" name="PivotTable5"/>
    <pivotTable tabId="7" name="PivotTable6"/>
    <pivotTable tabId="7" name="PivotTable7"/>
    <pivotTable tabId="7" name="PivotTable9"/>
    <pivotTable tabId="8" name="PivotTable1"/>
    <pivotTable tabId="2" name="PivotTable2"/>
    <pivotTable tabId="3" name="PivotTable2"/>
    <pivotTable tabId="4" name="PivotTable2"/>
    <pivotTable tabId="5" name="PivotTable3"/>
    <pivotTable tabId="6" name="PivotTable4"/>
  </pivotTables>
  <data>
    <olap pivotCacheId="1127882912">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E9572430-9BD1-48E9-B35F-04D8F4B5A22D}" sourceName="[Table_1].[Order Date (Month)]">
  <pivotTables>
    <pivotTable tabId="8" name="PivotTable2"/>
    <pivotTable tabId="7" name="PivotTable5"/>
    <pivotTable tabId="7" name="PivotTable6"/>
    <pivotTable tabId="7" name="PivotTable7"/>
    <pivotTable tabId="7" name="PivotTable9"/>
    <pivotTable tabId="8" name="PivotTable1"/>
    <pivotTable tabId="2" name="PivotTable2"/>
    <pivotTable tabId="3" name="PivotTable2"/>
    <pivotTable tabId="4" name="PivotTable2"/>
    <pivotTable tabId="5" name="PivotTable3"/>
    <pivotTable tabId="6" name="PivotTable4"/>
  </pivotTables>
  <data>
    <olap pivotCacheId="1127882912">
      <levels count="2">
        <level uniqueName="[Table_1].[Order Date (Month)].[(All)]" sourceCaption="(All)" count="0"/>
        <level uniqueName="[Table_1].[Order Date (Month)].[Order Date (Month)]" sourceCaption="Order Date (Month)" count="12">
          <ranges>
            <range startItem="0">
              <i n="[Table_1].[Order Date (Month)].&amp;[Jan]" c="Jan"/>
              <i n="[Table_1].[Order Date (Month)].&amp;[Feb]" c="Feb"/>
              <i n="[Table_1].[Order Date (Month)].&amp;[Mar]" c="Mar"/>
              <i n="[Table_1].[Order Date (Month)].&amp;[Apr]" c="Apr"/>
              <i n="[Table_1].[Order Date (Month)].&amp;[May]" c="May"/>
              <i n="[Table_1].[Order Date (Month)].&amp;[Jun]" c="Jun"/>
              <i n="[Table_1].[Order Date (Month)].&amp;[Jul]" c="Jul"/>
              <i n="[Table_1].[Order Date (Month)].&amp;[Aug]" c="Aug"/>
              <i n="[Table_1].[Order Date (Month)].&amp;[Sep]" c="Sep"/>
              <i n="[Table_1].[Order Date (Month)].&amp;[Oct]" c="Oct"/>
              <i n="[Table_1].[Order Date (Month)].&amp;[Nov]" c="Nov"/>
              <i n="[Table_1].[Order Date (Month)].&amp;[Dec]" c="Dec"/>
            </range>
          </ranges>
        </level>
      </levels>
      <selections count="1">
        <selection n="[Table_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72398A-A09E-4F31-8B85-413C7817F3CB}" cache="Slicer_Year" caption="Year" level="1" rowHeight="241300"/>
  <slicer name="State" xr10:uid="{22EE0E37-498C-47A5-8808-58081B3856CF}" cache="Slicer_State" caption="State" level="1" rowHeight="241300"/>
  <slicer name="Segment" xr10:uid="{B391A415-5934-44D5-9AAB-FD3350958EA2}" cache="Slicer_Segment" caption="Segment" level="1" rowHeight="241300"/>
  <slicer name="Order Date (Month)" xr10:uid="{31A2347C-7386-43D7-930C-20B259CF785B}" cache="Slicer_Order_Date__Month" caption="Order 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19B9A5-C249-4FA5-A609-8869D5A189F8}" cache="Slicer_Year" caption="Year" level="1" style="ab" rowHeight="241300"/>
  <slicer name="Segment 1" xr10:uid="{DCCE1F4D-E52B-4E97-9303-CEAAE4C4FAEB}" cache="Slicer_Segment" caption="Segment" level="1" style="ab" rowHeight="241300"/>
  <slicer name="Order Date (Month) 1" xr10:uid="{DDBBB2EB-B066-4C81-B8C2-EDA9B6A9FA89}" cache="Slicer_Order_Date__Month" caption="Order Date (Month)" startItem="3" level="1"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86CAE1-1280-4299-B494-5E89F7FA98CA}" name="Table_1" displayName="Table_1" ref="A1:AA9995" tableType="queryTable" totalsRowShown="0">
  <autoFilter ref="A1:AA9995" xr:uid="{BF5ADADA-FEC6-4D0D-9360-EEB229CC6D5D}"/>
  <tableColumns count="27">
    <tableColumn id="1" xr3:uid="{BB6A86C0-E84F-49FD-8F59-16BCDD3AADC6}" uniqueName="1" name="Row ID" queryTableFieldId="1"/>
    <tableColumn id="2" xr3:uid="{170C383C-9C5A-41F9-8C40-0592A5A778BB}" uniqueName="2" name="Order ID" queryTableFieldId="2"/>
    <tableColumn id="3" xr3:uid="{2AB33C49-BA1A-40AF-BBAE-599C74074197}" uniqueName="3" name="Year" queryTableFieldId="3"/>
    <tableColumn id="4" xr3:uid="{D5469F0E-6362-4E35-9E80-933510430467}" uniqueName="4" name="Order Date" queryTableFieldId="4" dataDxfId="372"/>
    <tableColumn id="5" xr3:uid="{BA2CDE4B-0BD4-4EDC-8465-79DD251EAEC5}" uniqueName="5" name="Ship Date" queryTableFieldId="5" dataDxfId="371"/>
    <tableColumn id="6" xr3:uid="{F958C396-4230-4F14-93E4-8C319CA4AF4B}" uniqueName="6" name="Ship Mode" queryTableFieldId="6"/>
    <tableColumn id="7" xr3:uid="{F5D6D4CC-66DC-4F3D-88A9-FC05E197B2E7}" uniqueName="7" name="Customer ID" queryTableFieldId="7"/>
    <tableColumn id="8" xr3:uid="{AD11D178-0A99-4FBE-9EE7-A75610A5C423}" uniqueName="8" name="Customer Name" queryTableFieldId="8"/>
    <tableColumn id="9" xr3:uid="{33992B6C-0AF5-4241-926C-BF93AA26B2B2}" uniqueName="9" name="Segment" queryTableFieldId="9"/>
    <tableColumn id="10" xr3:uid="{18013F1A-AA10-48D7-9F40-CAA1D37D1A88}" uniqueName="10" name="Country" queryTableFieldId="10"/>
    <tableColumn id="11" xr3:uid="{31E17B13-A630-4608-AE58-AE28CFFCCC07}" uniqueName="11" name="City" queryTableFieldId="11"/>
    <tableColumn id="12" xr3:uid="{BFD0EC72-C5C9-44EF-A57F-4D9BCDDBCDEA}" uniqueName="12" name="State" queryTableFieldId="12"/>
    <tableColumn id="13" xr3:uid="{8BB160A7-3290-46CE-9E55-6C14CA61B3F1}" uniqueName="13" name="Postal Code" queryTableFieldId="13"/>
    <tableColumn id="14" xr3:uid="{9145C2A6-D061-47D8-A390-5584875C0F47}" uniqueName="14" name="Region" queryTableFieldId="14"/>
    <tableColumn id="15" xr3:uid="{0FD43550-BC42-46D1-8B06-D2A7685DE358}" uniqueName="15" name="Product ID" queryTableFieldId="15"/>
    <tableColumn id="16" xr3:uid="{7DA138CD-6C2A-4884-826E-37EAF5D307D8}" uniqueName="16" name="Category" queryTableFieldId="16"/>
    <tableColumn id="17" xr3:uid="{F62067C9-A903-4D32-8908-58E28F201C89}" uniqueName="17" name="Sub-Category" queryTableFieldId="17"/>
    <tableColumn id="18" xr3:uid="{FDCF9D05-22B1-47C4-90DE-5FBE3C474328}" uniqueName="18" name="Product Name" queryTableFieldId="18"/>
    <tableColumn id="19" xr3:uid="{81004D38-8BE7-49B1-B8D6-ACADCF90DD95}" uniqueName="19" name="Sales" queryTableFieldId="19"/>
    <tableColumn id="20" xr3:uid="{CD01854E-4997-4561-81F3-DFAC398054D3}" uniqueName="20" name="Quantity" queryTableFieldId="20"/>
    <tableColumn id="21" xr3:uid="{3AA08BA9-C793-4B76-904E-E3AC6A66C36F}" uniqueName="21" name="Discount" queryTableFieldId="21"/>
    <tableColumn id="22" xr3:uid="{8BA41726-5479-4AD8-B7B8-6467E19182B7}" uniqueName="22" name="Profit" queryTableFieldId="22"/>
    <tableColumn id="23" xr3:uid="{5161FB88-B537-4357-A761-45270133BBA7}" uniqueName="23" name="Order Date (Year)" queryTableFieldId="23"/>
    <tableColumn id="24" xr3:uid="{72AF89AD-2374-411C-A3CE-0D509A61B38C}" uniqueName="24" name="Order Date (Quarter)" queryTableFieldId="24"/>
    <tableColumn id="25" xr3:uid="{26AE44CD-389D-4C6A-87D5-A5A8861770E7}" uniqueName="25" name="Order Date (Month Index)" queryTableFieldId="25"/>
    <tableColumn id="26" xr3:uid="{BED7666F-420C-424A-BC9F-362BF7DD29BA}" uniqueName="26" name="Order Date (Month)" queryTableFieldId="26"/>
    <tableColumn id="27" xr3:uid="{003462BE-ADDD-4640-AB91-7409E9D3E168}" uniqueName="27" name="Calculated Column 1"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1.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8.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CB85-ADBF-455D-8C0A-6D5B46FE2946}">
  <dimension ref="A1:AA9995"/>
  <sheetViews>
    <sheetView topLeftCell="S1" workbookViewId="0">
      <selection activeCell="D12" sqref="D12"/>
    </sheetView>
  </sheetViews>
  <sheetFormatPr defaultRowHeight="14.5" x14ac:dyDescent="0.35"/>
  <cols>
    <col min="1" max="1" width="9" bestFit="1" customWidth="1"/>
    <col min="2" max="2" width="14.453125" bestFit="1" customWidth="1"/>
    <col min="3" max="3" width="6.81640625" bestFit="1" customWidth="1"/>
    <col min="4" max="4" width="12.453125" bestFit="1" customWidth="1"/>
    <col min="5" max="5" width="11.0898437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5" max="15" width="16.1796875" bestFit="1" customWidth="1"/>
    <col min="16" max="16" width="13.1796875" bestFit="1" customWidth="1"/>
    <col min="17" max="17" width="14.26953125" bestFit="1" customWidth="1"/>
    <col min="18" max="18" width="80.7265625" bestFit="1" customWidth="1"/>
    <col min="19" max="19" width="9.81640625" bestFit="1" customWidth="1"/>
    <col min="20" max="22" width="10.453125" bestFit="1" customWidth="1"/>
    <col min="23" max="23" width="18" bestFit="1" customWidth="1"/>
    <col min="24" max="24" width="21" bestFit="1" customWidth="1"/>
    <col min="25" max="25" width="25.26953125" bestFit="1" customWidth="1"/>
    <col min="26" max="26" width="20.08984375" bestFit="1" customWidth="1"/>
    <col min="27" max="28" width="20.36328125" bestFit="1"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10932</v>
      </c>
      <c r="X1" t="s">
        <v>10933</v>
      </c>
      <c r="Y1" t="s">
        <v>10934</v>
      </c>
      <c r="Z1" t="s">
        <v>10935</v>
      </c>
      <c r="AA1" t="s">
        <v>10967</v>
      </c>
    </row>
    <row r="2" spans="1:27" x14ac:dyDescent="0.35">
      <c r="A2">
        <v>43</v>
      </c>
      <c r="B2" t="s">
        <v>22</v>
      </c>
      <c r="C2">
        <v>2013</v>
      </c>
      <c r="D2" s="1">
        <v>41473</v>
      </c>
      <c r="E2" s="1">
        <v>41478</v>
      </c>
      <c r="F2" t="s">
        <v>23</v>
      </c>
      <c r="G2" t="s">
        <v>24</v>
      </c>
      <c r="H2" t="s">
        <v>25</v>
      </c>
      <c r="I2" t="s">
        <v>26</v>
      </c>
      <c r="J2" t="s">
        <v>27</v>
      </c>
      <c r="K2" t="s">
        <v>28</v>
      </c>
      <c r="L2" t="s">
        <v>29</v>
      </c>
      <c r="M2">
        <v>90049</v>
      </c>
      <c r="N2" t="s">
        <v>30</v>
      </c>
      <c r="O2" t="s">
        <v>31</v>
      </c>
      <c r="P2" t="s">
        <v>32</v>
      </c>
      <c r="Q2" t="s">
        <v>33</v>
      </c>
      <c r="R2" t="s">
        <v>34</v>
      </c>
      <c r="S2">
        <v>77.88</v>
      </c>
      <c r="T2">
        <v>2</v>
      </c>
      <c r="U2">
        <v>0</v>
      </c>
      <c r="V2">
        <v>3.8939999999999912</v>
      </c>
      <c r="W2" t="s">
        <v>10936</v>
      </c>
      <c r="X2" t="s">
        <v>10937</v>
      </c>
      <c r="Y2">
        <v>7</v>
      </c>
      <c r="Z2" t="s">
        <v>10938</v>
      </c>
      <c r="AA2">
        <v>4.9999999999999892E-2</v>
      </c>
    </row>
    <row r="3" spans="1:27" x14ac:dyDescent="0.35">
      <c r="A3">
        <v>514</v>
      </c>
      <c r="B3" t="s">
        <v>35</v>
      </c>
      <c r="C3">
        <v>2014</v>
      </c>
      <c r="D3" s="1">
        <v>41995</v>
      </c>
      <c r="E3" s="1">
        <v>41999</v>
      </c>
      <c r="F3" t="s">
        <v>23</v>
      </c>
      <c r="G3" t="s">
        <v>36</v>
      </c>
      <c r="H3" t="s">
        <v>37</v>
      </c>
      <c r="I3" t="s">
        <v>38</v>
      </c>
      <c r="J3" t="s">
        <v>27</v>
      </c>
      <c r="K3" t="s">
        <v>28</v>
      </c>
      <c r="L3" t="s">
        <v>29</v>
      </c>
      <c r="M3">
        <v>90049</v>
      </c>
      <c r="N3" t="s">
        <v>30</v>
      </c>
      <c r="O3" t="s">
        <v>39</v>
      </c>
      <c r="P3" t="s">
        <v>32</v>
      </c>
      <c r="Q3" t="s">
        <v>40</v>
      </c>
      <c r="R3" t="s">
        <v>41</v>
      </c>
      <c r="S3">
        <v>6.63</v>
      </c>
      <c r="T3">
        <v>3</v>
      </c>
      <c r="U3">
        <v>0</v>
      </c>
      <c r="V3">
        <v>1.7901</v>
      </c>
      <c r="W3" t="s">
        <v>10939</v>
      </c>
      <c r="X3" t="s">
        <v>10940</v>
      </c>
      <c r="Y3">
        <v>12</v>
      </c>
      <c r="Z3" t="s">
        <v>10941</v>
      </c>
      <c r="AA3">
        <v>0.27</v>
      </c>
    </row>
    <row r="4" spans="1:27" x14ac:dyDescent="0.35">
      <c r="A4">
        <v>515</v>
      </c>
      <c r="B4" t="s">
        <v>35</v>
      </c>
      <c r="C4">
        <v>2014</v>
      </c>
      <c r="D4" s="1">
        <v>41995</v>
      </c>
      <c r="E4" s="1">
        <v>41999</v>
      </c>
      <c r="F4" t="s">
        <v>23</v>
      </c>
      <c r="G4" t="s">
        <v>36</v>
      </c>
      <c r="H4" t="s">
        <v>37</v>
      </c>
      <c r="I4" t="s">
        <v>38</v>
      </c>
      <c r="J4" t="s">
        <v>27</v>
      </c>
      <c r="K4" t="s">
        <v>28</v>
      </c>
      <c r="L4" t="s">
        <v>29</v>
      </c>
      <c r="M4">
        <v>90049</v>
      </c>
      <c r="N4" t="s">
        <v>30</v>
      </c>
      <c r="O4" t="s">
        <v>42</v>
      </c>
      <c r="P4" t="s">
        <v>32</v>
      </c>
      <c r="Q4" t="s">
        <v>40</v>
      </c>
      <c r="R4" t="s">
        <v>43</v>
      </c>
      <c r="S4">
        <v>5.88</v>
      </c>
      <c r="T4">
        <v>2</v>
      </c>
      <c r="U4">
        <v>0</v>
      </c>
      <c r="V4">
        <v>1.7051999999999996</v>
      </c>
      <c r="W4" t="s">
        <v>10939</v>
      </c>
      <c r="X4" t="s">
        <v>10940</v>
      </c>
      <c r="Y4">
        <v>12</v>
      </c>
      <c r="Z4" t="s">
        <v>10941</v>
      </c>
      <c r="AA4">
        <v>0.28999999999999992</v>
      </c>
    </row>
    <row r="5" spans="1:27" x14ac:dyDescent="0.35">
      <c r="A5">
        <v>1606</v>
      </c>
      <c r="B5" t="s">
        <v>44</v>
      </c>
      <c r="C5">
        <v>2013</v>
      </c>
      <c r="D5" s="1">
        <v>41384</v>
      </c>
      <c r="E5" s="1">
        <v>41389</v>
      </c>
      <c r="F5" t="s">
        <v>45</v>
      </c>
      <c r="G5" t="s">
        <v>46</v>
      </c>
      <c r="H5" t="s">
        <v>47</v>
      </c>
      <c r="I5" t="s">
        <v>38</v>
      </c>
      <c r="J5" t="s">
        <v>27</v>
      </c>
      <c r="K5" t="s">
        <v>28</v>
      </c>
      <c r="L5" t="s">
        <v>29</v>
      </c>
      <c r="M5">
        <v>90049</v>
      </c>
      <c r="N5" t="s">
        <v>30</v>
      </c>
      <c r="O5" t="s">
        <v>48</v>
      </c>
      <c r="P5" t="s">
        <v>32</v>
      </c>
      <c r="Q5" t="s">
        <v>40</v>
      </c>
      <c r="R5" t="s">
        <v>49</v>
      </c>
      <c r="S5">
        <v>5.46</v>
      </c>
      <c r="T5">
        <v>3</v>
      </c>
      <c r="U5">
        <v>0</v>
      </c>
      <c r="V5">
        <v>1.5288000000000002</v>
      </c>
      <c r="W5" t="s">
        <v>10936</v>
      </c>
      <c r="X5" t="s">
        <v>10942</v>
      </c>
      <c r="Y5">
        <v>4</v>
      </c>
      <c r="Z5" t="s">
        <v>10943</v>
      </c>
      <c r="AA5">
        <v>0.28000000000000003</v>
      </c>
    </row>
    <row r="6" spans="1:27" x14ac:dyDescent="0.35">
      <c r="A6">
        <v>1607</v>
      </c>
      <c r="B6" t="s">
        <v>44</v>
      </c>
      <c r="C6">
        <v>2013</v>
      </c>
      <c r="D6" s="1">
        <v>41384</v>
      </c>
      <c r="E6" s="1">
        <v>41389</v>
      </c>
      <c r="F6" t="s">
        <v>45</v>
      </c>
      <c r="G6" t="s">
        <v>46</v>
      </c>
      <c r="H6" t="s">
        <v>47</v>
      </c>
      <c r="I6" t="s">
        <v>38</v>
      </c>
      <c r="J6" t="s">
        <v>27</v>
      </c>
      <c r="K6" t="s">
        <v>28</v>
      </c>
      <c r="L6" t="s">
        <v>29</v>
      </c>
      <c r="M6">
        <v>90049</v>
      </c>
      <c r="N6" t="s">
        <v>30</v>
      </c>
      <c r="O6" t="s">
        <v>50</v>
      </c>
      <c r="P6" t="s">
        <v>32</v>
      </c>
      <c r="Q6" t="s">
        <v>40</v>
      </c>
      <c r="R6" t="s">
        <v>51</v>
      </c>
      <c r="S6">
        <v>73.2</v>
      </c>
      <c r="T6">
        <v>5</v>
      </c>
      <c r="U6">
        <v>0</v>
      </c>
      <c r="V6">
        <v>21.227999999999998</v>
      </c>
      <c r="W6" t="s">
        <v>10936</v>
      </c>
      <c r="X6" t="s">
        <v>10942</v>
      </c>
      <c r="Y6">
        <v>4</v>
      </c>
      <c r="Z6" t="s">
        <v>10943</v>
      </c>
      <c r="AA6">
        <v>0.28999999999999998</v>
      </c>
    </row>
    <row r="7" spans="1:27" x14ac:dyDescent="0.35">
      <c r="A7">
        <v>1609</v>
      </c>
      <c r="B7" t="s">
        <v>44</v>
      </c>
      <c r="C7">
        <v>2013</v>
      </c>
      <c r="D7" s="1">
        <v>41384</v>
      </c>
      <c r="E7" s="1">
        <v>41389</v>
      </c>
      <c r="F7" t="s">
        <v>45</v>
      </c>
      <c r="G7" t="s">
        <v>46</v>
      </c>
      <c r="H7" t="s">
        <v>47</v>
      </c>
      <c r="I7" t="s">
        <v>38</v>
      </c>
      <c r="J7" t="s">
        <v>27</v>
      </c>
      <c r="K7" t="s">
        <v>28</v>
      </c>
      <c r="L7" t="s">
        <v>29</v>
      </c>
      <c r="M7">
        <v>90049</v>
      </c>
      <c r="N7" t="s">
        <v>30</v>
      </c>
      <c r="O7" t="s">
        <v>52</v>
      </c>
      <c r="P7" t="s">
        <v>32</v>
      </c>
      <c r="Q7" t="s">
        <v>53</v>
      </c>
      <c r="R7" t="s">
        <v>54</v>
      </c>
      <c r="S7">
        <v>22.72</v>
      </c>
      <c r="T7">
        <v>4</v>
      </c>
      <c r="U7">
        <v>0</v>
      </c>
      <c r="V7">
        <v>10.223999999999998</v>
      </c>
      <c r="W7" t="s">
        <v>10936</v>
      </c>
      <c r="X7" t="s">
        <v>10942</v>
      </c>
      <c r="Y7">
        <v>4</v>
      </c>
      <c r="Z7" t="s">
        <v>10943</v>
      </c>
      <c r="AA7">
        <v>0.44999999999999996</v>
      </c>
    </row>
    <row r="8" spans="1:27" x14ac:dyDescent="0.35">
      <c r="A8">
        <v>1807</v>
      </c>
      <c r="B8" t="s">
        <v>55</v>
      </c>
      <c r="C8">
        <v>2013</v>
      </c>
      <c r="D8" s="1">
        <v>41634</v>
      </c>
      <c r="E8" s="1">
        <v>41637</v>
      </c>
      <c r="F8" t="s">
        <v>56</v>
      </c>
      <c r="G8" t="s">
        <v>57</v>
      </c>
      <c r="H8" t="s">
        <v>58</v>
      </c>
      <c r="I8" t="s">
        <v>26</v>
      </c>
      <c r="J8" t="s">
        <v>27</v>
      </c>
      <c r="K8" t="s">
        <v>28</v>
      </c>
      <c r="L8" t="s">
        <v>29</v>
      </c>
      <c r="M8">
        <v>90049</v>
      </c>
      <c r="N8" t="s">
        <v>30</v>
      </c>
      <c r="O8" t="s">
        <v>59</v>
      </c>
      <c r="P8" t="s">
        <v>32</v>
      </c>
      <c r="Q8" t="s">
        <v>53</v>
      </c>
      <c r="R8" t="s">
        <v>60</v>
      </c>
      <c r="S8">
        <v>45.36</v>
      </c>
      <c r="T8">
        <v>7</v>
      </c>
      <c r="U8">
        <v>0</v>
      </c>
      <c r="V8">
        <v>21.772800000000004</v>
      </c>
      <c r="W8" t="s">
        <v>10936</v>
      </c>
      <c r="X8" t="s">
        <v>10940</v>
      </c>
      <c r="Y8">
        <v>12</v>
      </c>
      <c r="Z8" t="s">
        <v>10941</v>
      </c>
      <c r="AA8">
        <v>0.48000000000000009</v>
      </c>
    </row>
    <row r="9" spans="1:27" x14ac:dyDescent="0.35">
      <c r="A9">
        <v>2060</v>
      </c>
      <c r="B9" t="s">
        <v>61</v>
      </c>
      <c r="C9">
        <v>2011</v>
      </c>
      <c r="D9" s="1">
        <v>40847</v>
      </c>
      <c r="E9" s="1">
        <v>40851</v>
      </c>
      <c r="F9" t="s">
        <v>23</v>
      </c>
      <c r="G9" t="s">
        <v>62</v>
      </c>
      <c r="H9" t="s">
        <v>63</v>
      </c>
      <c r="I9" t="s">
        <v>26</v>
      </c>
      <c r="J9" t="s">
        <v>27</v>
      </c>
      <c r="K9" t="s">
        <v>28</v>
      </c>
      <c r="L9" t="s">
        <v>29</v>
      </c>
      <c r="M9">
        <v>90049</v>
      </c>
      <c r="N9" t="s">
        <v>30</v>
      </c>
      <c r="O9" t="s">
        <v>64</v>
      </c>
      <c r="P9" t="s">
        <v>32</v>
      </c>
      <c r="Q9" t="s">
        <v>65</v>
      </c>
      <c r="R9" t="s">
        <v>66</v>
      </c>
      <c r="S9">
        <v>11.34</v>
      </c>
      <c r="T9">
        <v>3</v>
      </c>
      <c r="U9">
        <v>0</v>
      </c>
      <c r="V9">
        <v>5.2164000000000001</v>
      </c>
      <c r="W9" t="s">
        <v>10944</v>
      </c>
      <c r="X9" t="s">
        <v>10940</v>
      </c>
      <c r="Y9">
        <v>10</v>
      </c>
      <c r="Z9" t="s">
        <v>10945</v>
      </c>
      <c r="AA9">
        <v>0.46</v>
      </c>
    </row>
    <row r="10" spans="1:27" x14ac:dyDescent="0.35">
      <c r="A10">
        <v>2061</v>
      </c>
      <c r="B10" t="s">
        <v>61</v>
      </c>
      <c r="C10">
        <v>2011</v>
      </c>
      <c r="D10" s="1">
        <v>40847</v>
      </c>
      <c r="E10" s="1">
        <v>40851</v>
      </c>
      <c r="F10" t="s">
        <v>23</v>
      </c>
      <c r="G10" t="s">
        <v>62</v>
      </c>
      <c r="H10" t="s">
        <v>63</v>
      </c>
      <c r="I10" t="s">
        <v>26</v>
      </c>
      <c r="J10" t="s">
        <v>27</v>
      </c>
      <c r="K10" t="s">
        <v>28</v>
      </c>
      <c r="L10" t="s">
        <v>29</v>
      </c>
      <c r="M10">
        <v>90049</v>
      </c>
      <c r="N10" t="s">
        <v>30</v>
      </c>
      <c r="O10" t="s">
        <v>67</v>
      </c>
      <c r="P10" t="s">
        <v>32</v>
      </c>
      <c r="Q10" t="s">
        <v>33</v>
      </c>
      <c r="R10" t="s">
        <v>68</v>
      </c>
      <c r="S10">
        <v>80.3</v>
      </c>
      <c r="T10">
        <v>5</v>
      </c>
      <c r="U10">
        <v>0</v>
      </c>
      <c r="V10">
        <v>20.877999999999997</v>
      </c>
      <c r="W10" t="s">
        <v>10944</v>
      </c>
      <c r="X10" t="s">
        <v>10940</v>
      </c>
      <c r="Y10">
        <v>10</v>
      </c>
      <c r="Z10" t="s">
        <v>10945</v>
      </c>
      <c r="AA10">
        <v>0.25999999999999995</v>
      </c>
    </row>
    <row r="11" spans="1:27" x14ac:dyDescent="0.35">
      <c r="A11">
        <v>2063</v>
      </c>
      <c r="B11" t="s">
        <v>61</v>
      </c>
      <c r="C11">
        <v>2011</v>
      </c>
      <c r="D11" s="1">
        <v>40847</v>
      </c>
      <c r="E11" s="1">
        <v>40851</v>
      </c>
      <c r="F11" t="s">
        <v>23</v>
      </c>
      <c r="G11" t="s">
        <v>62</v>
      </c>
      <c r="H11" t="s">
        <v>63</v>
      </c>
      <c r="I11" t="s">
        <v>26</v>
      </c>
      <c r="J11" t="s">
        <v>27</v>
      </c>
      <c r="K11" t="s">
        <v>28</v>
      </c>
      <c r="L11" t="s">
        <v>29</v>
      </c>
      <c r="M11">
        <v>90049</v>
      </c>
      <c r="N11" t="s">
        <v>30</v>
      </c>
      <c r="O11" t="s">
        <v>69</v>
      </c>
      <c r="P11" t="s">
        <v>32</v>
      </c>
      <c r="Q11" t="s">
        <v>53</v>
      </c>
      <c r="R11" t="s">
        <v>70</v>
      </c>
      <c r="S11">
        <v>64.740000000000009</v>
      </c>
      <c r="T11">
        <v>13</v>
      </c>
      <c r="U11">
        <v>0</v>
      </c>
      <c r="V11">
        <v>30.427800000000005</v>
      </c>
      <c r="W11" t="s">
        <v>10944</v>
      </c>
      <c r="X11" t="s">
        <v>10940</v>
      </c>
      <c r="Y11">
        <v>10</v>
      </c>
      <c r="Z11" t="s">
        <v>10945</v>
      </c>
      <c r="AA11">
        <v>0.47000000000000003</v>
      </c>
    </row>
    <row r="12" spans="1:27" x14ac:dyDescent="0.35">
      <c r="A12">
        <v>2065</v>
      </c>
      <c r="B12" t="s">
        <v>61</v>
      </c>
      <c r="C12">
        <v>2011</v>
      </c>
      <c r="D12" s="1">
        <v>40847</v>
      </c>
      <c r="E12" s="1">
        <v>40851</v>
      </c>
      <c r="F12" t="s">
        <v>23</v>
      </c>
      <c r="G12" t="s">
        <v>62</v>
      </c>
      <c r="H12" t="s">
        <v>63</v>
      </c>
      <c r="I12" t="s">
        <v>26</v>
      </c>
      <c r="J12" t="s">
        <v>27</v>
      </c>
      <c r="K12" t="s">
        <v>28</v>
      </c>
      <c r="L12" t="s">
        <v>29</v>
      </c>
      <c r="M12">
        <v>90049</v>
      </c>
      <c r="N12" t="s">
        <v>30</v>
      </c>
      <c r="O12" t="s">
        <v>71</v>
      </c>
      <c r="P12" t="s">
        <v>32</v>
      </c>
      <c r="Q12" t="s">
        <v>33</v>
      </c>
      <c r="R12" t="s">
        <v>72</v>
      </c>
      <c r="S12">
        <v>405.64</v>
      </c>
      <c r="T12">
        <v>4</v>
      </c>
      <c r="U12">
        <v>0</v>
      </c>
      <c r="V12">
        <v>12.169199999999989</v>
      </c>
      <c r="W12" t="s">
        <v>10944</v>
      </c>
      <c r="X12" t="s">
        <v>10940</v>
      </c>
      <c r="Y12">
        <v>10</v>
      </c>
      <c r="Z12" t="s">
        <v>10945</v>
      </c>
      <c r="AA12">
        <v>2.9999999999999975E-2</v>
      </c>
    </row>
    <row r="13" spans="1:27" x14ac:dyDescent="0.35">
      <c r="A13">
        <v>2068</v>
      </c>
      <c r="B13" t="s">
        <v>61</v>
      </c>
      <c r="C13">
        <v>2011</v>
      </c>
      <c r="D13" s="1">
        <v>40847</v>
      </c>
      <c r="E13" s="1">
        <v>40851</v>
      </c>
      <c r="F13" t="s">
        <v>23</v>
      </c>
      <c r="G13" t="s">
        <v>62</v>
      </c>
      <c r="H13" t="s">
        <v>63</v>
      </c>
      <c r="I13" t="s">
        <v>26</v>
      </c>
      <c r="J13" t="s">
        <v>27</v>
      </c>
      <c r="K13" t="s">
        <v>28</v>
      </c>
      <c r="L13" t="s">
        <v>29</v>
      </c>
      <c r="M13">
        <v>90049</v>
      </c>
      <c r="N13" t="s">
        <v>30</v>
      </c>
      <c r="O13" t="s">
        <v>73</v>
      </c>
      <c r="P13" t="s">
        <v>32</v>
      </c>
      <c r="Q13" t="s">
        <v>40</v>
      </c>
      <c r="R13" t="s">
        <v>74</v>
      </c>
      <c r="S13">
        <v>12.39</v>
      </c>
      <c r="T13">
        <v>3</v>
      </c>
      <c r="U13">
        <v>0</v>
      </c>
      <c r="V13">
        <v>3.7169999999999996</v>
      </c>
      <c r="W13" t="s">
        <v>10944</v>
      </c>
      <c r="X13" t="s">
        <v>10940</v>
      </c>
      <c r="Y13">
        <v>10</v>
      </c>
      <c r="Z13" t="s">
        <v>10945</v>
      </c>
      <c r="AA13">
        <v>0.29999999999999993</v>
      </c>
    </row>
    <row r="14" spans="1:27" x14ac:dyDescent="0.35">
      <c r="A14">
        <v>2191</v>
      </c>
      <c r="B14" t="s">
        <v>75</v>
      </c>
      <c r="C14">
        <v>2013</v>
      </c>
      <c r="D14" s="1">
        <v>41451</v>
      </c>
      <c r="E14" s="1">
        <v>41455</v>
      </c>
      <c r="F14" t="s">
        <v>23</v>
      </c>
      <c r="G14" t="s">
        <v>76</v>
      </c>
      <c r="H14" t="s">
        <v>77</v>
      </c>
      <c r="I14" t="s">
        <v>38</v>
      </c>
      <c r="J14" t="s">
        <v>27</v>
      </c>
      <c r="K14" t="s">
        <v>28</v>
      </c>
      <c r="L14" t="s">
        <v>29</v>
      </c>
      <c r="M14">
        <v>90049</v>
      </c>
      <c r="N14" t="s">
        <v>30</v>
      </c>
      <c r="O14" t="s">
        <v>78</v>
      </c>
      <c r="P14" t="s">
        <v>32</v>
      </c>
      <c r="Q14" t="s">
        <v>79</v>
      </c>
      <c r="R14" t="s">
        <v>80</v>
      </c>
      <c r="S14">
        <v>60.81</v>
      </c>
      <c r="T14">
        <v>3</v>
      </c>
      <c r="U14">
        <v>0</v>
      </c>
      <c r="V14">
        <v>17.026800000000001</v>
      </c>
      <c r="W14" t="s">
        <v>10936</v>
      </c>
      <c r="X14" t="s">
        <v>10942</v>
      </c>
      <c r="Y14">
        <v>6</v>
      </c>
      <c r="Z14" t="s">
        <v>10946</v>
      </c>
      <c r="AA14">
        <v>0.28000000000000003</v>
      </c>
    </row>
    <row r="15" spans="1:27" x14ac:dyDescent="0.35">
      <c r="A15">
        <v>2492</v>
      </c>
      <c r="B15" t="s">
        <v>81</v>
      </c>
      <c r="C15">
        <v>2011</v>
      </c>
      <c r="D15" s="1">
        <v>40890</v>
      </c>
      <c r="E15" s="1">
        <v>40892</v>
      </c>
      <c r="F15" t="s">
        <v>45</v>
      </c>
      <c r="G15" t="s">
        <v>82</v>
      </c>
      <c r="H15" t="s">
        <v>83</v>
      </c>
      <c r="I15" t="s">
        <v>38</v>
      </c>
      <c r="J15" t="s">
        <v>27</v>
      </c>
      <c r="K15" t="s">
        <v>28</v>
      </c>
      <c r="L15" t="s">
        <v>29</v>
      </c>
      <c r="M15">
        <v>90049</v>
      </c>
      <c r="N15" t="s">
        <v>30</v>
      </c>
      <c r="O15" t="s">
        <v>84</v>
      </c>
      <c r="P15" t="s">
        <v>32</v>
      </c>
      <c r="Q15" t="s">
        <v>53</v>
      </c>
      <c r="R15" t="s">
        <v>85</v>
      </c>
      <c r="S15">
        <v>90.24</v>
      </c>
      <c r="T15">
        <v>6</v>
      </c>
      <c r="U15">
        <v>0</v>
      </c>
      <c r="V15">
        <v>41.51039999999999</v>
      </c>
      <c r="W15" t="s">
        <v>10944</v>
      </c>
      <c r="X15" t="s">
        <v>10940</v>
      </c>
      <c r="Y15">
        <v>12</v>
      </c>
      <c r="Z15" t="s">
        <v>10941</v>
      </c>
      <c r="AA15">
        <v>0.45999999999999991</v>
      </c>
    </row>
    <row r="16" spans="1:27" x14ac:dyDescent="0.35">
      <c r="A16">
        <v>2944</v>
      </c>
      <c r="B16" t="s">
        <v>86</v>
      </c>
      <c r="C16">
        <v>2014</v>
      </c>
      <c r="D16" s="1">
        <v>41963</v>
      </c>
      <c r="E16" s="1">
        <v>41968</v>
      </c>
      <c r="F16" t="s">
        <v>23</v>
      </c>
      <c r="G16" t="s">
        <v>87</v>
      </c>
      <c r="H16" t="s">
        <v>88</v>
      </c>
      <c r="I16" t="s">
        <v>38</v>
      </c>
      <c r="J16" t="s">
        <v>27</v>
      </c>
      <c r="K16" t="s">
        <v>28</v>
      </c>
      <c r="L16" t="s">
        <v>29</v>
      </c>
      <c r="M16">
        <v>90049</v>
      </c>
      <c r="N16" t="s">
        <v>30</v>
      </c>
      <c r="O16" t="s">
        <v>89</v>
      </c>
      <c r="P16" t="s">
        <v>32</v>
      </c>
      <c r="Q16" t="s">
        <v>33</v>
      </c>
      <c r="R16" t="s">
        <v>90</v>
      </c>
      <c r="S16">
        <v>305.01</v>
      </c>
      <c r="T16">
        <v>9</v>
      </c>
      <c r="U16">
        <v>0</v>
      </c>
      <c r="V16">
        <v>76.252499999999998</v>
      </c>
      <c r="W16" t="s">
        <v>10939</v>
      </c>
      <c r="X16" t="s">
        <v>10940</v>
      </c>
      <c r="Y16">
        <v>11</v>
      </c>
      <c r="Z16" t="s">
        <v>10947</v>
      </c>
      <c r="AA16">
        <v>0.25</v>
      </c>
    </row>
    <row r="17" spans="1:27" x14ac:dyDescent="0.35">
      <c r="A17">
        <v>3534</v>
      </c>
      <c r="B17" t="s">
        <v>91</v>
      </c>
      <c r="C17">
        <v>2011</v>
      </c>
      <c r="D17" s="1">
        <v>40651</v>
      </c>
      <c r="E17" s="1">
        <v>40656</v>
      </c>
      <c r="F17" t="s">
        <v>23</v>
      </c>
      <c r="G17" t="s">
        <v>92</v>
      </c>
      <c r="H17" t="s">
        <v>93</v>
      </c>
      <c r="I17" t="s">
        <v>38</v>
      </c>
      <c r="J17" t="s">
        <v>27</v>
      </c>
      <c r="K17" t="s">
        <v>28</v>
      </c>
      <c r="L17" t="s">
        <v>29</v>
      </c>
      <c r="M17">
        <v>90049</v>
      </c>
      <c r="N17" t="s">
        <v>30</v>
      </c>
      <c r="O17" t="s">
        <v>94</v>
      </c>
      <c r="P17" t="s">
        <v>32</v>
      </c>
      <c r="Q17" t="s">
        <v>40</v>
      </c>
      <c r="R17" t="s">
        <v>95</v>
      </c>
      <c r="S17">
        <v>13.12</v>
      </c>
      <c r="T17">
        <v>4</v>
      </c>
      <c r="U17">
        <v>0</v>
      </c>
      <c r="V17">
        <v>3.8047999999999984</v>
      </c>
      <c r="W17" t="s">
        <v>10944</v>
      </c>
      <c r="X17" t="s">
        <v>10942</v>
      </c>
      <c r="Y17">
        <v>4</v>
      </c>
      <c r="Z17" t="s">
        <v>10943</v>
      </c>
      <c r="AA17">
        <v>0.28999999999999987</v>
      </c>
    </row>
    <row r="18" spans="1:27" x14ac:dyDescent="0.35">
      <c r="A18">
        <v>3535</v>
      </c>
      <c r="B18" t="s">
        <v>91</v>
      </c>
      <c r="C18">
        <v>2011</v>
      </c>
      <c r="D18" s="1">
        <v>40651</v>
      </c>
      <c r="E18" s="1">
        <v>40656</v>
      </c>
      <c r="F18" t="s">
        <v>23</v>
      </c>
      <c r="G18" t="s">
        <v>92</v>
      </c>
      <c r="H18" t="s">
        <v>93</v>
      </c>
      <c r="I18" t="s">
        <v>38</v>
      </c>
      <c r="J18" t="s">
        <v>27</v>
      </c>
      <c r="K18" t="s">
        <v>28</v>
      </c>
      <c r="L18" t="s">
        <v>29</v>
      </c>
      <c r="M18">
        <v>90049</v>
      </c>
      <c r="N18" t="s">
        <v>30</v>
      </c>
      <c r="O18" t="s">
        <v>96</v>
      </c>
      <c r="P18" t="s">
        <v>32</v>
      </c>
      <c r="Q18" t="s">
        <v>40</v>
      </c>
      <c r="R18" t="s">
        <v>97</v>
      </c>
      <c r="S18">
        <v>10.75</v>
      </c>
      <c r="T18">
        <v>5</v>
      </c>
      <c r="U18">
        <v>0</v>
      </c>
      <c r="V18">
        <v>3.547499999999999</v>
      </c>
      <c r="W18" t="s">
        <v>10944</v>
      </c>
      <c r="X18" t="s">
        <v>10942</v>
      </c>
      <c r="Y18">
        <v>4</v>
      </c>
      <c r="Z18" t="s">
        <v>10943</v>
      </c>
      <c r="AA18">
        <v>0.3299999999999999</v>
      </c>
    </row>
    <row r="19" spans="1:27" x14ac:dyDescent="0.35">
      <c r="A19">
        <v>3536</v>
      </c>
      <c r="B19" t="s">
        <v>91</v>
      </c>
      <c r="C19">
        <v>2011</v>
      </c>
      <c r="D19" s="1">
        <v>40651</v>
      </c>
      <c r="E19" s="1">
        <v>40656</v>
      </c>
      <c r="F19" t="s">
        <v>23</v>
      </c>
      <c r="G19" t="s">
        <v>92</v>
      </c>
      <c r="H19" t="s">
        <v>93</v>
      </c>
      <c r="I19" t="s">
        <v>38</v>
      </c>
      <c r="J19" t="s">
        <v>27</v>
      </c>
      <c r="K19" t="s">
        <v>28</v>
      </c>
      <c r="L19" t="s">
        <v>29</v>
      </c>
      <c r="M19">
        <v>90049</v>
      </c>
      <c r="N19" t="s">
        <v>30</v>
      </c>
      <c r="O19" t="s">
        <v>98</v>
      </c>
      <c r="P19" t="s">
        <v>32</v>
      </c>
      <c r="Q19" t="s">
        <v>65</v>
      </c>
      <c r="R19" t="s">
        <v>99</v>
      </c>
      <c r="S19">
        <v>11.62</v>
      </c>
      <c r="T19">
        <v>2</v>
      </c>
      <c r="U19">
        <v>0</v>
      </c>
      <c r="V19">
        <v>3.6021999999999998</v>
      </c>
      <c r="W19" t="s">
        <v>10944</v>
      </c>
      <c r="X19" t="s">
        <v>10942</v>
      </c>
      <c r="Y19">
        <v>4</v>
      </c>
      <c r="Z19" t="s">
        <v>10943</v>
      </c>
      <c r="AA19">
        <v>0.31</v>
      </c>
    </row>
    <row r="20" spans="1:27" x14ac:dyDescent="0.35">
      <c r="A20">
        <v>3565</v>
      </c>
      <c r="B20" t="s">
        <v>100</v>
      </c>
      <c r="C20">
        <v>2013</v>
      </c>
      <c r="D20" s="1">
        <v>41459</v>
      </c>
      <c r="E20" s="1">
        <v>41462</v>
      </c>
      <c r="F20" t="s">
        <v>56</v>
      </c>
      <c r="G20" t="s">
        <v>101</v>
      </c>
      <c r="H20" t="s">
        <v>102</v>
      </c>
      <c r="I20" t="s">
        <v>38</v>
      </c>
      <c r="J20" t="s">
        <v>27</v>
      </c>
      <c r="K20" t="s">
        <v>28</v>
      </c>
      <c r="L20" t="s">
        <v>29</v>
      </c>
      <c r="M20">
        <v>90049</v>
      </c>
      <c r="N20" t="s">
        <v>30</v>
      </c>
      <c r="O20" t="s">
        <v>103</v>
      </c>
      <c r="P20" t="s">
        <v>32</v>
      </c>
      <c r="Q20" t="s">
        <v>53</v>
      </c>
      <c r="R20" t="s">
        <v>104</v>
      </c>
      <c r="S20">
        <v>12.96</v>
      </c>
      <c r="T20">
        <v>2</v>
      </c>
      <c r="U20">
        <v>0</v>
      </c>
      <c r="V20">
        <v>6.2208000000000006</v>
      </c>
      <c r="W20" t="s">
        <v>10936</v>
      </c>
      <c r="X20" t="s">
        <v>10937</v>
      </c>
      <c r="Y20">
        <v>7</v>
      </c>
      <c r="Z20" t="s">
        <v>10938</v>
      </c>
      <c r="AA20">
        <v>0.48000000000000004</v>
      </c>
    </row>
    <row r="21" spans="1:27" x14ac:dyDescent="0.35">
      <c r="A21">
        <v>3566</v>
      </c>
      <c r="B21" t="s">
        <v>100</v>
      </c>
      <c r="C21">
        <v>2013</v>
      </c>
      <c r="D21" s="1">
        <v>41459</v>
      </c>
      <c r="E21" s="1">
        <v>41462</v>
      </c>
      <c r="F21" t="s">
        <v>56</v>
      </c>
      <c r="G21" t="s">
        <v>101</v>
      </c>
      <c r="H21" t="s">
        <v>102</v>
      </c>
      <c r="I21" t="s">
        <v>38</v>
      </c>
      <c r="J21" t="s">
        <v>27</v>
      </c>
      <c r="K21" t="s">
        <v>28</v>
      </c>
      <c r="L21" t="s">
        <v>29</v>
      </c>
      <c r="M21">
        <v>90049</v>
      </c>
      <c r="N21" t="s">
        <v>30</v>
      </c>
      <c r="O21" t="s">
        <v>105</v>
      </c>
      <c r="P21" t="s">
        <v>32</v>
      </c>
      <c r="Q21" t="s">
        <v>65</v>
      </c>
      <c r="R21" t="s">
        <v>106</v>
      </c>
      <c r="S21">
        <v>3.96</v>
      </c>
      <c r="T21">
        <v>2</v>
      </c>
      <c r="U21">
        <v>0</v>
      </c>
      <c r="V21">
        <v>7.9200000000000159E-2</v>
      </c>
      <c r="W21" t="s">
        <v>10936</v>
      </c>
      <c r="X21" t="s">
        <v>10937</v>
      </c>
      <c r="Y21">
        <v>7</v>
      </c>
      <c r="Z21" t="s">
        <v>10938</v>
      </c>
      <c r="AA21">
        <v>2.0000000000000042E-2</v>
      </c>
    </row>
    <row r="22" spans="1:27" x14ac:dyDescent="0.35">
      <c r="A22">
        <v>3759</v>
      </c>
      <c r="B22" t="s">
        <v>107</v>
      </c>
      <c r="C22">
        <v>2012</v>
      </c>
      <c r="D22" s="1">
        <v>41170</v>
      </c>
      <c r="E22" s="1">
        <v>41175</v>
      </c>
      <c r="F22" t="s">
        <v>23</v>
      </c>
      <c r="G22" t="s">
        <v>108</v>
      </c>
      <c r="H22" t="s">
        <v>109</v>
      </c>
      <c r="I22" t="s">
        <v>26</v>
      </c>
      <c r="J22" t="s">
        <v>27</v>
      </c>
      <c r="K22" t="s">
        <v>28</v>
      </c>
      <c r="L22" t="s">
        <v>29</v>
      </c>
      <c r="M22">
        <v>90049</v>
      </c>
      <c r="N22" t="s">
        <v>30</v>
      </c>
      <c r="O22" t="s">
        <v>110</v>
      </c>
      <c r="P22" t="s">
        <v>32</v>
      </c>
      <c r="Q22" t="s">
        <v>40</v>
      </c>
      <c r="R22" t="s">
        <v>111</v>
      </c>
      <c r="S22">
        <v>11.68</v>
      </c>
      <c r="T22">
        <v>2</v>
      </c>
      <c r="U22">
        <v>0</v>
      </c>
      <c r="V22">
        <v>5.4895999999999994</v>
      </c>
      <c r="W22" t="s">
        <v>10948</v>
      </c>
      <c r="X22" t="s">
        <v>10937</v>
      </c>
      <c r="Y22">
        <v>9</v>
      </c>
      <c r="Z22" t="s">
        <v>10949</v>
      </c>
      <c r="AA22">
        <v>0.47</v>
      </c>
    </row>
    <row r="23" spans="1:27" x14ac:dyDescent="0.35">
      <c r="A23">
        <v>3760</v>
      </c>
      <c r="B23" t="s">
        <v>107</v>
      </c>
      <c r="C23">
        <v>2012</v>
      </c>
      <c r="D23" s="1">
        <v>41170</v>
      </c>
      <c r="E23" s="1">
        <v>41175</v>
      </c>
      <c r="F23" t="s">
        <v>23</v>
      </c>
      <c r="G23" t="s">
        <v>108</v>
      </c>
      <c r="H23" t="s">
        <v>109</v>
      </c>
      <c r="I23" t="s">
        <v>26</v>
      </c>
      <c r="J23" t="s">
        <v>27</v>
      </c>
      <c r="K23" t="s">
        <v>28</v>
      </c>
      <c r="L23" t="s">
        <v>29</v>
      </c>
      <c r="M23">
        <v>90049</v>
      </c>
      <c r="N23" t="s">
        <v>30</v>
      </c>
      <c r="O23" t="s">
        <v>112</v>
      </c>
      <c r="P23" t="s">
        <v>32</v>
      </c>
      <c r="Q23" t="s">
        <v>113</v>
      </c>
      <c r="R23" t="s">
        <v>114</v>
      </c>
      <c r="S23">
        <v>16.899999999999999</v>
      </c>
      <c r="T23">
        <v>2</v>
      </c>
      <c r="U23">
        <v>0</v>
      </c>
      <c r="V23">
        <v>5.0699999999999985</v>
      </c>
      <c r="W23" t="s">
        <v>10948</v>
      </c>
      <c r="X23" t="s">
        <v>10937</v>
      </c>
      <c r="Y23">
        <v>9</v>
      </c>
      <c r="Z23" t="s">
        <v>10949</v>
      </c>
      <c r="AA23">
        <v>0.29999999999999993</v>
      </c>
    </row>
    <row r="24" spans="1:27" x14ac:dyDescent="0.35">
      <c r="A24">
        <v>3844</v>
      </c>
      <c r="B24" t="s">
        <v>115</v>
      </c>
      <c r="C24">
        <v>2011</v>
      </c>
      <c r="D24" s="1">
        <v>40844</v>
      </c>
      <c r="E24" s="1">
        <v>40847</v>
      </c>
      <c r="F24" t="s">
        <v>56</v>
      </c>
      <c r="G24" t="s">
        <v>116</v>
      </c>
      <c r="H24" t="s">
        <v>117</v>
      </c>
      <c r="I24" t="s">
        <v>26</v>
      </c>
      <c r="J24" t="s">
        <v>27</v>
      </c>
      <c r="K24" t="s">
        <v>28</v>
      </c>
      <c r="L24" t="s">
        <v>29</v>
      </c>
      <c r="M24">
        <v>90049</v>
      </c>
      <c r="N24" t="s">
        <v>30</v>
      </c>
      <c r="O24" t="s">
        <v>118</v>
      </c>
      <c r="P24" t="s">
        <v>32</v>
      </c>
      <c r="Q24" t="s">
        <v>113</v>
      </c>
      <c r="R24" t="s">
        <v>119</v>
      </c>
      <c r="S24">
        <v>6.28</v>
      </c>
      <c r="T24">
        <v>2</v>
      </c>
      <c r="U24">
        <v>0</v>
      </c>
      <c r="V24">
        <v>6.2800000000000189E-2</v>
      </c>
      <c r="W24" t="s">
        <v>10944</v>
      </c>
      <c r="X24" t="s">
        <v>10940</v>
      </c>
      <c r="Y24">
        <v>10</v>
      </c>
      <c r="Z24" t="s">
        <v>10945</v>
      </c>
      <c r="AA24">
        <v>1.000000000000003E-2</v>
      </c>
    </row>
    <row r="25" spans="1:27" x14ac:dyDescent="0.35">
      <c r="A25">
        <v>3845</v>
      </c>
      <c r="B25" t="s">
        <v>115</v>
      </c>
      <c r="C25">
        <v>2011</v>
      </c>
      <c r="D25" s="1">
        <v>40844</v>
      </c>
      <c r="E25" s="1">
        <v>40847</v>
      </c>
      <c r="F25" t="s">
        <v>56</v>
      </c>
      <c r="G25" t="s">
        <v>116</v>
      </c>
      <c r="H25" t="s">
        <v>117</v>
      </c>
      <c r="I25" t="s">
        <v>26</v>
      </c>
      <c r="J25" t="s">
        <v>27</v>
      </c>
      <c r="K25" t="s">
        <v>28</v>
      </c>
      <c r="L25" t="s">
        <v>29</v>
      </c>
      <c r="M25">
        <v>90049</v>
      </c>
      <c r="N25" t="s">
        <v>30</v>
      </c>
      <c r="O25" t="s">
        <v>120</v>
      </c>
      <c r="P25" t="s">
        <v>32</v>
      </c>
      <c r="Q25" t="s">
        <v>113</v>
      </c>
      <c r="R25" t="s">
        <v>121</v>
      </c>
      <c r="S25">
        <v>480.74</v>
      </c>
      <c r="T25">
        <v>2</v>
      </c>
      <c r="U25">
        <v>0</v>
      </c>
      <c r="V25">
        <v>14.422200000000032</v>
      </c>
      <c r="W25" t="s">
        <v>10944</v>
      </c>
      <c r="X25" t="s">
        <v>10940</v>
      </c>
      <c r="Y25">
        <v>10</v>
      </c>
      <c r="Z25" t="s">
        <v>10945</v>
      </c>
      <c r="AA25">
        <v>3.0000000000000065E-2</v>
      </c>
    </row>
    <row r="26" spans="1:27" x14ac:dyDescent="0.35">
      <c r="A26">
        <v>3847</v>
      </c>
      <c r="B26" t="s">
        <v>115</v>
      </c>
      <c r="C26">
        <v>2011</v>
      </c>
      <c r="D26" s="1">
        <v>40844</v>
      </c>
      <c r="E26" s="1">
        <v>40847</v>
      </c>
      <c r="F26" t="s">
        <v>56</v>
      </c>
      <c r="G26" t="s">
        <v>116</v>
      </c>
      <c r="H26" t="s">
        <v>117</v>
      </c>
      <c r="I26" t="s">
        <v>26</v>
      </c>
      <c r="J26" t="s">
        <v>27</v>
      </c>
      <c r="K26" t="s">
        <v>28</v>
      </c>
      <c r="L26" t="s">
        <v>29</v>
      </c>
      <c r="M26">
        <v>90049</v>
      </c>
      <c r="N26" t="s">
        <v>30</v>
      </c>
      <c r="O26" t="s">
        <v>122</v>
      </c>
      <c r="P26" t="s">
        <v>32</v>
      </c>
      <c r="Q26" t="s">
        <v>33</v>
      </c>
      <c r="R26" t="s">
        <v>123</v>
      </c>
      <c r="S26">
        <v>141.4</v>
      </c>
      <c r="T26">
        <v>5</v>
      </c>
      <c r="U26">
        <v>0</v>
      </c>
      <c r="V26">
        <v>38.177999999999997</v>
      </c>
      <c r="W26" t="s">
        <v>10944</v>
      </c>
      <c r="X26" t="s">
        <v>10940</v>
      </c>
      <c r="Y26">
        <v>10</v>
      </c>
      <c r="Z26" t="s">
        <v>10945</v>
      </c>
      <c r="AA26">
        <v>0.26999999999999996</v>
      </c>
    </row>
    <row r="27" spans="1:27" x14ac:dyDescent="0.35">
      <c r="A27">
        <v>4339</v>
      </c>
      <c r="B27" t="s">
        <v>124</v>
      </c>
      <c r="C27">
        <v>2012</v>
      </c>
      <c r="D27" s="1">
        <v>41240</v>
      </c>
      <c r="E27" s="1">
        <v>41244</v>
      </c>
      <c r="F27" t="s">
        <v>23</v>
      </c>
      <c r="G27" t="s">
        <v>125</v>
      </c>
      <c r="H27" t="s">
        <v>126</v>
      </c>
      <c r="I27" t="s">
        <v>127</v>
      </c>
      <c r="J27" t="s">
        <v>27</v>
      </c>
      <c r="K27" t="s">
        <v>28</v>
      </c>
      <c r="L27" t="s">
        <v>29</v>
      </c>
      <c r="M27">
        <v>90049</v>
      </c>
      <c r="N27" t="s">
        <v>30</v>
      </c>
      <c r="O27" t="s">
        <v>128</v>
      </c>
      <c r="P27" t="s">
        <v>32</v>
      </c>
      <c r="Q27" t="s">
        <v>53</v>
      </c>
      <c r="R27" t="s">
        <v>129</v>
      </c>
      <c r="S27">
        <v>113.82</v>
      </c>
      <c r="T27">
        <v>3</v>
      </c>
      <c r="U27">
        <v>0</v>
      </c>
      <c r="V27">
        <v>53.495399999999989</v>
      </c>
      <c r="W27" t="s">
        <v>10948</v>
      </c>
      <c r="X27" t="s">
        <v>10940</v>
      </c>
      <c r="Y27">
        <v>11</v>
      </c>
      <c r="Z27" t="s">
        <v>10947</v>
      </c>
      <c r="AA27">
        <v>0.46999999999999992</v>
      </c>
    </row>
    <row r="28" spans="1:27" x14ac:dyDescent="0.35">
      <c r="A28">
        <v>4481</v>
      </c>
      <c r="B28" t="s">
        <v>130</v>
      </c>
      <c r="C28">
        <v>2013</v>
      </c>
      <c r="D28" s="1">
        <v>41582</v>
      </c>
      <c r="E28" s="1">
        <v>41587</v>
      </c>
      <c r="F28" t="s">
        <v>23</v>
      </c>
      <c r="G28" t="s">
        <v>131</v>
      </c>
      <c r="H28" t="s">
        <v>132</v>
      </c>
      <c r="I28" t="s">
        <v>38</v>
      </c>
      <c r="J28" t="s">
        <v>27</v>
      </c>
      <c r="K28" t="s">
        <v>28</v>
      </c>
      <c r="L28" t="s">
        <v>29</v>
      </c>
      <c r="M28">
        <v>90049</v>
      </c>
      <c r="N28" t="s">
        <v>30</v>
      </c>
      <c r="O28" t="s">
        <v>133</v>
      </c>
      <c r="P28" t="s">
        <v>32</v>
      </c>
      <c r="Q28" t="s">
        <v>65</v>
      </c>
      <c r="R28" t="s">
        <v>134</v>
      </c>
      <c r="S28">
        <v>15.260000000000002</v>
      </c>
      <c r="T28">
        <v>7</v>
      </c>
      <c r="U28">
        <v>0</v>
      </c>
      <c r="V28">
        <v>5.0358000000000001</v>
      </c>
      <c r="W28" t="s">
        <v>10936</v>
      </c>
      <c r="X28" t="s">
        <v>10940</v>
      </c>
      <c r="Y28">
        <v>11</v>
      </c>
      <c r="Z28" t="s">
        <v>10947</v>
      </c>
      <c r="AA28">
        <v>0.32999999999999996</v>
      </c>
    </row>
    <row r="29" spans="1:27" x14ac:dyDescent="0.35">
      <c r="A29">
        <v>4482</v>
      </c>
      <c r="B29" t="s">
        <v>130</v>
      </c>
      <c r="C29">
        <v>2013</v>
      </c>
      <c r="D29" s="1">
        <v>41582</v>
      </c>
      <c r="E29" s="1">
        <v>41587</v>
      </c>
      <c r="F29" t="s">
        <v>23</v>
      </c>
      <c r="G29" t="s">
        <v>131</v>
      </c>
      <c r="H29" t="s">
        <v>132</v>
      </c>
      <c r="I29" t="s">
        <v>38</v>
      </c>
      <c r="J29" t="s">
        <v>27</v>
      </c>
      <c r="K29" t="s">
        <v>28</v>
      </c>
      <c r="L29" t="s">
        <v>29</v>
      </c>
      <c r="M29">
        <v>90049</v>
      </c>
      <c r="N29" t="s">
        <v>30</v>
      </c>
      <c r="O29" t="s">
        <v>135</v>
      </c>
      <c r="P29" t="s">
        <v>32</v>
      </c>
      <c r="Q29" t="s">
        <v>79</v>
      </c>
      <c r="R29" t="s">
        <v>136</v>
      </c>
      <c r="S29">
        <v>43.32</v>
      </c>
      <c r="T29">
        <v>2</v>
      </c>
      <c r="U29">
        <v>0</v>
      </c>
      <c r="V29">
        <v>14.295599999999997</v>
      </c>
      <c r="W29" t="s">
        <v>10936</v>
      </c>
      <c r="X29" t="s">
        <v>10940</v>
      </c>
      <c r="Y29">
        <v>11</v>
      </c>
      <c r="Z29" t="s">
        <v>10947</v>
      </c>
      <c r="AA29">
        <v>0.3299999999999999</v>
      </c>
    </row>
    <row r="30" spans="1:27" x14ac:dyDescent="0.35">
      <c r="A30">
        <v>4484</v>
      </c>
      <c r="B30" t="s">
        <v>130</v>
      </c>
      <c r="C30">
        <v>2013</v>
      </c>
      <c r="D30" s="1">
        <v>41582</v>
      </c>
      <c r="E30" s="1">
        <v>41587</v>
      </c>
      <c r="F30" t="s">
        <v>23</v>
      </c>
      <c r="G30" t="s">
        <v>131</v>
      </c>
      <c r="H30" t="s">
        <v>132</v>
      </c>
      <c r="I30" t="s">
        <v>38</v>
      </c>
      <c r="J30" t="s">
        <v>27</v>
      </c>
      <c r="K30" t="s">
        <v>28</v>
      </c>
      <c r="L30" t="s">
        <v>29</v>
      </c>
      <c r="M30">
        <v>90049</v>
      </c>
      <c r="N30" t="s">
        <v>30</v>
      </c>
      <c r="O30" t="s">
        <v>137</v>
      </c>
      <c r="P30" t="s">
        <v>32</v>
      </c>
      <c r="Q30" t="s">
        <v>53</v>
      </c>
      <c r="R30" t="s">
        <v>138</v>
      </c>
      <c r="S30">
        <v>116.28</v>
      </c>
      <c r="T30">
        <v>3</v>
      </c>
      <c r="U30">
        <v>0</v>
      </c>
      <c r="V30">
        <v>56.977199999999996</v>
      </c>
      <c r="W30" t="s">
        <v>10936</v>
      </c>
      <c r="X30" t="s">
        <v>10940</v>
      </c>
      <c r="Y30">
        <v>11</v>
      </c>
      <c r="Z30" t="s">
        <v>10947</v>
      </c>
      <c r="AA30">
        <v>0.48999999999999994</v>
      </c>
    </row>
    <row r="31" spans="1:27" x14ac:dyDescent="0.35">
      <c r="A31">
        <v>4486</v>
      </c>
      <c r="B31" t="s">
        <v>130</v>
      </c>
      <c r="C31">
        <v>2013</v>
      </c>
      <c r="D31" s="1">
        <v>41582</v>
      </c>
      <c r="E31" s="1">
        <v>41587</v>
      </c>
      <c r="F31" t="s">
        <v>23</v>
      </c>
      <c r="G31" t="s">
        <v>131</v>
      </c>
      <c r="H31" t="s">
        <v>132</v>
      </c>
      <c r="I31" t="s">
        <v>38</v>
      </c>
      <c r="J31" t="s">
        <v>27</v>
      </c>
      <c r="K31" t="s">
        <v>28</v>
      </c>
      <c r="L31" t="s">
        <v>29</v>
      </c>
      <c r="M31">
        <v>90049</v>
      </c>
      <c r="N31" t="s">
        <v>30</v>
      </c>
      <c r="O31" t="s">
        <v>69</v>
      </c>
      <c r="P31" t="s">
        <v>32</v>
      </c>
      <c r="Q31" t="s">
        <v>53</v>
      </c>
      <c r="R31" t="s">
        <v>139</v>
      </c>
      <c r="S31">
        <v>19.440000000000001</v>
      </c>
      <c r="T31">
        <v>3</v>
      </c>
      <c r="U31">
        <v>0</v>
      </c>
      <c r="V31">
        <v>9.3312000000000008</v>
      </c>
      <c r="W31" t="s">
        <v>10936</v>
      </c>
      <c r="X31" t="s">
        <v>10940</v>
      </c>
      <c r="Y31">
        <v>11</v>
      </c>
      <c r="Z31" t="s">
        <v>10947</v>
      </c>
      <c r="AA31">
        <v>0.48000000000000004</v>
      </c>
    </row>
    <row r="32" spans="1:27" x14ac:dyDescent="0.35">
      <c r="A32">
        <v>4487</v>
      </c>
      <c r="B32" t="s">
        <v>130</v>
      </c>
      <c r="C32">
        <v>2013</v>
      </c>
      <c r="D32" s="1">
        <v>41582</v>
      </c>
      <c r="E32" s="1">
        <v>41587</v>
      </c>
      <c r="F32" t="s">
        <v>23</v>
      </c>
      <c r="G32" t="s">
        <v>131</v>
      </c>
      <c r="H32" t="s">
        <v>132</v>
      </c>
      <c r="I32" t="s">
        <v>38</v>
      </c>
      <c r="J32" t="s">
        <v>27</v>
      </c>
      <c r="K32" t="s">
        <v>28</v>
      </c>
      <c r="L32" t="s">
        <v>29</v>
      </c>
      <c r="M32">
        <v>90049</v>
      </c>
      <c r="N32" t="s">
        <v>30</v>
      </c>
      <c r="O32" t="s">
        <v>140</v>
      </c>
      <c r="P32" t="s">
        <v>32</v>
      </c>
      <c r="Q32" t="s">
        <v>53</v>
      </c>
      <c r="R32" t="s">
        <v>141</v>
      </c>
      <c r="S32">
        <v>314.54999999999995</v>
      </c>
      <c r="T32">
        <v>3</v>
      </c>
      <c r="U32">
        <v>0</v>
      </c>
      <c r="V32">
        <v>150.98399999999998</v>
      </c>
      <c r="W32" t="s">
        <v>10936</v>
      </c>
      <c r="X32" t="s">
        <v>10940</v>
      </c>
      <c r="Y32">
        <v>11</v>
      </c>
      <c r="Z32" t="s">
        <v>10947</v>
      </c>
      <c r="AA32">
        <v>0.48</v>
      </c>
    </row>
    <row r="33" spans="1:27" x14ac:dyDescent="0.35">
      <c r="A33">
        <v>4561</v>
      </c>
      <c r="B33" t="s">
        <v>142</v>
      </c>
      <c r="C33">
        <v>2012</v>
      </c>
      <c r="D33" s="1">
        <v>41247</v>
      </c>
      <c r="E33" s="1">
        <v>41252</v>
      </c>
      <c r="F33" t="s">
        <v>45</v>
      </c>
      <c r="G33" t="s">
        <v>143</v>
      </c>
      <c r="H33" t="s">
        <v>144</v>
      </c>
      <c r="I33" t="s">
        <v>26</v>
      </c>
      <c r="J33" t="s">
        <v>27</v>
      </c>
      <c r="K33" t="s">
        <v>28</v>
      </c>
      <c r="L33" t="s">
        <v>29</v>
      </c>
      <c r="M33">
        <v>90049</v>
      </c>
      <c r="N33" t="s">
        <v>30</v>
      </c>
      <c r="O33" t="s">
        <v>145</v>
      </c>
      <c r="P33" t="s">
        <v>32</v>
      </c>
      <c r="Q33" t="s">
        <v>146</v>
      </c>
      <c r="R33" t="s">
        <v>147</v>
      </c>
      <c r="S33">
        <v>271.44</v>
      </c>
      <c r="T33">
        <v>3</v>
      </c>
      <c r="U33">
        <v>0</v>
      </c>
      <c r="V33">
        <v>122.148</v>
      </c>
      <c r="W33" t="s">
        <v>10948</v>
      </c>
      <c r="X33" t="s">
        <v>10940</v>
      </c>
      <c r="Y33">
        <v>12</v>
      </c>
      <c r="Z33" t="s">
        <v>10941</v>
      </c>
      <c r="AA33">
        <v>0.45</v>
      </c>
    </row>
    <row r="34" spans="1:27" x14ac:dyDescent="0.35">
      <c r="A34">
        <v>4709</v>
      </c>
      <c r="B34" t="s">
        <v>148</v>
      </c>
      <c r="C34">
        <v>2014</v>
      </c>
      <c r="D34" s="1">
        <v>41820</v>
      </c>
      <c r="E34" s="1">
        <v>41821</v>
      </c>
      <c r="F34" t="s">
        <v>56</v>
      </c>
      <c r="G34" t="s">
        <v>149</v>
      </c>
      <c r="H34" t="s">
        <v>150</v>
      </c>
      <c r="I34" t="s">
        <v>38</v>
      </c>
      <c r="J34" t="s">
        <v>27</v>
      </c>
      <c r="K34" t="s">
        <v>28</v>
      </c>
      <c r="L34" t="s">
        <v>29</v>
      </c>
      <c r="M34">
        <v>90049</v>
      </c>
      <c r="N34" t="s">
        <v>30</v>
      </c>
      <c r="O34" t="s">
        <v>151</v>
      </c>
      <c r="P34" t="s">
        <v>32</v>
      </c>
      <c r="Q34" t="s">
        <v>33</v>
      </c>
      <c r="R34" t="s">
        <v>152</v>
      </c>
      <c r="S34">
        <v>130.71</v>
      </c>
      <c r="T34">
        <v>3</v>
      </c>
      <c r="U34">
        <v>0</v>
      </c>
      <c r="V34">
        <v>39.212999999999994</v>
      </c>
      <c r="W34" t="s">
        <v>10939</v>
      </c>
      <c r="X34" t="s">
        <v>10942</v>
      </c>
      <c r="Y34">
        <v>6</v>
      </c>
      <c r="Z34" t="s">
        <v>10946</v>
      </c>
      <c r="AA34">
        <v>0.29999999999999993</v>
      </c>
    </row>
    <row r="35" spans="1:27" x14ac:dyDescent="0.35">
      <c r="A35">
        <v>4710</v>
      </c>
      <c r="B35" t="s">
        <v>148</v>
      </c>
      <c r="C35">
        <v>2014</v>
      </c>
      <c r="D35" s="1">
        <v>41820</v>
      </c>
      <c r="E35" s="1">
        <v>41821</v>
      </c>
      <c r="F35" t="s">
        <v>56</v>
      </c>
      <c r="G35" t="s">
        <v>149</v>
      </c>
      <c r="H35" t="s">
        <v>150</v>
      </c>
      <c r="I35" t="s">
        <v>38</v>
      </c>
      <c r="J35" t="s">
        <v>27</v>
      </c>
      <c r="K35" t="s">
        <v>28</v>
      </c>
      <c r="L35" t="s">
        <v>29</v>
      </c>
      <c r="M35">
        <v>90049</v>
      </c>
      <c r="N35" t="s">
        <v>30</v>
      </c>
      <c r="O35" t="s">
        <v>153</v>
      </c>
      <c r="P35" t="s">
        <v>32</v>
      </c>
      <c r="Q35" t="s">
        <v>40</v>
      </c>
      <c r="R35" t="s">
        <v>154</v>
      </c>
      <c r="S35">
        <v>11.68</v>
      </c>
      <c r="T35">
        <v>2</v>
      </c>
      <c r="U35">
        <v>0</v>
      </c>
      <c r="V35">
        <v>3.0367999999999995</v>
      </c>
      <c r="W35" t="s">
        <v>10939</v>
      </c>
      <c r="X35" t="s">
        <v>10942</v>
      </c>
      <c r="Y35">
        <v>6</v>
      </c>
      <c r="Z35" t="s">
        <v>10946</v>
      </c>
      <c r="AA35">
        <v>0.25999999999999995</v>
      </c>
    </row>
    <row r="36" spans="1:27" x14ac:dyDescent="0.35">
      <c r="A36">
        <v>5218</v>
      </c>
      <c r="B36" t="s">
        <v>155</v>
      </c>
      <c r="C36">
        <v>2014</v>
      </c>
      <c r="D36" s="1">
        <v>41745</v>
      </c>
      <c r="E36" s="1">
        <v>41747</v>
      </c>
      <c r="F36" t="s">
        <v>45</v>
      </c>
      <c r="G36" t="s">
        <v>156</v>
      </c>
      <c r="H36" t="s">
        <v>157</v>
      </c>
      <c r="I36" t="s">
        <v>26</v>
      </c>
      <c r="J36" t="s">
        <v>27</v>
      </c>
      <c r="K36" t="s">
        <v>28</v>
      </c>
      <c r="L36" t="s">
        <v>29</v>
      </c>
      <c r="M36">
        <v>90049</v>
      </c>
      <c r="N36" t="s">
        <v>30</v>
      </c>
      <c r="O36" t="s">
        <v>158</v>
      </c>
      <c r="P36" t="s">
        <v>32</v>
      </c>
      <c r="Q36" t="s">
        <v>53</v>
      </c>
      <c r="R36" t="s">
        <v>159</v>
      </c>
      <c r="S36">
        <v>79.14</v>
      </c>
      <c r="T36">
        <v>3</v>
      </c>
      <c r="U36">
        <v>0</v>
      </c>
      <c r="V36">
        <v>36.404399999999995</v>
      </c>
      <c r="W36" t="s">
        <v>10939</v>
      </c>
      <c r="X36" t="s">
        <v>10942</v>
      </c>
      <c r="Y36">
        <v>4</v>
      </c>
      <c r="Z36" t="s">
        <v>10943</v>
      </c>
      <c r="AA36">
        <v>0.45999999999999996</v>
      </c>
    </row>
    <row r="37" spans="1:27" x14ac:dyDescent="0.35">
      <c r="A37">
        <v>5328</v>
      </c>
      <c r="B37" t="s">
        <v>160</v>
      </c>
      <c r="C37">
        <v>2011</v>
      </c>
      <c r="D37" s="1">
        <v>40550</v>
      </c>
      <c r="E37" s="1">
        <v>40552</v>
      </c>
      <c r="F37" t="s">
        <v>45</v>
      </c>
      <c r="G37" t="s">
        <v>161</v>
      </c>
      <c r="H37" t="s">
        <v>162</v>
      </c>
      <c r="I37" t="s">
        <v>38</v>
      </c>
      <c r="J37" t="s">
        <v>27</v>
      </c>
      <c r="K37" t="s">
        <v>28</v>
      </c>
      <c r="L37" t="s">
        <v>29</v>
      </c>
      <c r="M37">
        <v>90049</v>
      </c>
      <c r="N37" t="s">
        <v>30</v>
      </c>
      <c r="O37" t="s">
        <v>59</v>
      </c>
      <c r="P37" t="s">
        <v>32</v>
      </c>
      <c r="Q37" t="s">
        <v>53</v>
      </c>
      <c r="R37" t="s">
        <v>60</v>
      </c>
      <c r="S37">
        <v>19.440000000000001</v>
      </c>
      <c r="T37">
        <v>3</v>
      </c>
      <c r="U37">
        <v>0</v>
      </c>
      <c r="V37">
        <v>9.3312000000000008</v>
      </c>
      <c r="W37" t="s">
        <v>10944</v>
      </c>
      <c r="X37" t="s">
        <v>10950</v>
      </c>
      <c r="Y37">
        <v>1</v>
      </c>
      <c r="Z37" t="s">
        <v>10951</v>
      </c>
      <c r="AA37">
        <v>0.48000000000000004</v>
      </c>
    </row>
    <row r="38" spans="1:27" x14ac:dyDescent="0.35">
      <c r="A38">
        <v>5737</v>
      </c>
      <c r="B38" t="s">
        <v>163</v>
      </c>
      <c r="C38">
        <v>2011</v>
      </c>
      <c r="D38" s="1">
        <v>40564</v>
      </c>
      <c r="E38" s="1">
        <v>40569</v>
      </c>
      <c r="F38" t="s">
        <v>23</v>
      </c>
      <c r="G38" t="s">
        <v>164</v>
      </c>
      <c r="H38" t="s">
        <v>165</v>
      </c>
      <c r="I38" t="s">
        <v>38</v>
      </c>
      <c r="J38" t="s">
        <v>27</v>
      </c>
      <c r="K38" t="s">
        <v>28</v>
      </c>
      <c r="L38" t="s">
        <v>29</v>
      </c>
      <c r="M38">
        <v>90049</v>
      </c>
      <c r="N38" t="s">
        <v>30</v>
      </c>
      <c r="O38" t="s">
        <v>166</v>
      </c>
      <c r="P38" t="s">
        <v>32</v>
      </c>
      <c r="Q38" t="s">
        <v>53</v>
      </c>
      <c r="R38" t="s">
        <v>167</v>
      </c>
      <c r="S38">
        <v>19.36</v>
      </c>
      <c r="T38">
        <v>2</v>
      </c>
      <c r="U38">
        <v>0</v>
      </c>
      <c r="V38">
        <v>9.2927999999999997</v>
      </c>
      <c r="W38" t="s">
        <v>10944</v>
      </c>
      <c r="X38" t="s">
        <v>10950</v>
      </c>
      <c r="Y38">
        <v>1</v>
      </c>
      <c r="Z38" t="s">
        <v>10951</v>
      </c>
      <c r="AA38">
        <v>0.48</v>
      </c>
    </row>
    <row r="39" spans="1:27" x14ac:dyDescent="0.35">
      <c r="A39">
        <v>5896</v>
      </c>
      <c r="B39" t="s">
        <v>168</v>
      </c>
      <c r="C39">
        <v>2011</v>
      </c>
      <c r="D39" s="1">
        <v>40848</v>
      </c>
      <c r="E39" s="1">
        <v>40855</v>
      </c>
      <c r="F39" t="s">
        <v>23</v>
      </c>
      <c r="G39" t="s">
        <v>169</v>
      </c>
      <c r="H39" t="s">
        <v>170</v>
      </c>
      <c r="I39" t="s">
        <v>127</v>
      </c>
      <c r="J39" t="s">
        <v>27</v>
      </c>
      <c r="K39" t="s">
        <v>28</v>
      </c>
      <c r="L39" t="s">
        <v>29</v>
      </c>
      <c r="M39">
        <v>90049</v>
      </c>
      <c r="N39" t="s">
        <v>30</v>
      </c>
      <c r="O39" t="s">
        <v>171</v>
      </c>
      <c r="P39" t="s">
        <v>32</v>
      </c>
      <c r="Q39" t="s">
        <v>172</v>
      </c>
      <c r="R39" t="s">
        <v>173</v>
      </c>
      <c r="S39">
        <v>44.400000000000006</v>
      </c>
      <c r="T39">
        <v>3</v>
      </c>
      <c r="U39">
        <v>0</v>
      </c>
      <c r="V39">
        <v>22.200000000000003</v>
      </c>
      <c r="W39" t="s">
        <v>10944</v>
      </c>
      <c r="X39" t="s">
        <v>10940</v>
      </c>
      <c r="Y39">
        <v>11</v>
      </c>
      <c r="Z39" t="s">
        <v>10947</v>
      </c>
      <c r="AA39">
        <v>0.5</v>
      </c>
    </row>
    <row r="40" spans="1:27" x14ac:dyDescent="0.35">
      <c r="A40">
        <v>5897</v>
      </c>
      <c r="B40" t="s">
        <v>168</v>
      </c>
      <c r="C40">
        <v>2011</v>
      </c>
      <c r="D40" s="1">
        <v>40848</v>
      </c>
      <c r="E40" s="1">
        <v>40855</v>
      </c>
      <c r="F40" t="s">
        <v>23</v>
      </c>
      <c r="G40" t="s">
        <v>169</v>
      </c>
      <c r="H40" t="s">
        <v>170</v>
      </c>
      <c r="I40" t="s">
        <v>127</v>
      </c>
      <c r="J40" t="s">
        <v>27</v>
      </c>
      <c r="K40" t="s">
        <v>28</v>
      </c>
      <c r="L40" t="s">
        <v>29</v>
      </c>
      <c r="M40">
        <v>90049</v>
      </c>
      <c r="N40" t="s">
        <v>30</v>
      </c>
      <c r="O40" t="s">
        <v>174</v>
      </c>
      <c r="P40" t="s">
        <v>32</v>
      </c>
      <c r="Q40" t="s">
        <v>53</v>
      </c>
      <c r="R40" t="s">
        <v>66</v>
      </c>
      <c r="S40">
        <v>21.400000000000002</v>
      </c>
      <c r="T40">
        <v>5</v>
      </c>
      <c r="U40">
        <v>0</v>
      </c>
      <c r="V40">
        <v>9.629999999999999</v>
      </c>
      <c r="W40" t="s">
        <v>10944</v>
      </c>
      <c r="X40" t="s">
        <v>10940</v>
      </c>
      <c r="Y40">
        <v>11</v>
      </c>
      <c r="Z40" t="s">
        <v>10947</v>
      </c>
      <c r="AA40">
        <v>0.4499999999999999</v>
      </c>
    </row>
    <row r="41" spans="1:27" x14ac:dyDescent="0.35">
      <c r="A41">
        <v>5942</v>
      </c>
      <c r="B41" t="s">
        <v>175</v>
      </c>
      <c r="C41">
        <v>2014</v>
      </c>
      <c r="D41" s="1">
        <v>41925</v>
      </c>
      <c r="E41" s="1">
        <v>41927</v>
      </c>
      <c r="F41" t="s">
        <v>45</v>
      </c>
      <c r="G41" t="s">
        <v>176</v>
      </c>
      <c r="H41" t="s">
        <v>177</v>
      </c>
      <c r="I41" t="s">
        <v>38</v>
      </c>
      <c r="J41" t="s">
        <v>27</v>
      </c>
      <c r="K41" t="s">
        <v>28</v>
      </c>
      <c r="L41" t="s">
        <v>29</v>
      </c>
      <c r="M41">
        <v>90049</v>
      </c>
      <c r="N41" t="s">
        <v>30</v>
      </c>
      <c r="O41" t="s">
        <v>178</v>
      </c>
      <c r="P41" t="s">
        <v>32</v>
      </c>
      <c r="Q41" t="s">
        <v>40</v>
      </c>
      <c r="R41" t="s">
        <v>179</v>
      </c>
      <c r="S41">
        <v>5.88</v>
      </c>
      <c r="T41">
        <v>2</v>
      </c>
      <c r="U41">
        <v>0</v>
      </c>
      <c r="V41">
        <v>1.5876000000000001</v>
      </c>
      <c r="W41" t="s">
        <v>10939</v>
      </c>
      <c r="X41" t="s">
        <v>10940</v>
      </c>
      <c r="Y41">
        <v>10</v>
      </c>
      <c r="Z41" t="s">
        <v>10945</v>
      </c>
      <c r="AA41">
        <v>0.27</v>
      </c>
    </row>
    <row r="42" spans="1:27" x14ac:dyDescent="0.35">
      <c r="A42">
        <v>6009</v>
      </c>
      <c r="B42" t="s">
        <v>180</v>
      </c>
      <c r="C42">
        <v>2012</v>
      </c>
      <c r="D42" s="1">
        <v>41273</v>
      </c>
      <c r="E42" s="1">
        <v>41277</v>
      </c>
      <c r="F42" t="s">
        <v>23</v>
      </c>
      <c r="G42" t="s">
        <v>181</v>
      </c>
      <c r="H42" t="s">
        <v>182</v>
      </c>
      <c r="I42" t="s">
        <v>38</v>
      </c>
      <c r="J42" t="s">
        <v>27</v>
      </c>
      <c r="K42" t="s">
        <v>28</v>
      </c>
      <c r="L42" t="s">
        <v>29</v>
      </c>
      <c r="M42">
        <v>90049</v>
      </c>
      <c r="N42" t="s">
        <v>30</v>
      </c>
      <c r="O42" t="s">
        <v>183</v>
      </c>
      <c r="P42" t="s">
        <v>32</v>
      </c>
      <c r="Q42" t="s">
        <v>53</v>
      </c>
      <c r="R42" t="s">
        <v>184</v>
      </c>
      <c r="S42">
        <v>68.52</v>
      </c>
      <c r="T42">
        <v>3</v>
      </c>
      <c r="U42">
        <v>0</v>
      </c>
      <c r="V42">
        <v>31.519199999999998</v>
      </c>
      <c r="W42" t="s">
        <v>10948</v>
      </c>
      <c r="X42" t="s">
        <v>10940</v>
      </c>
      <c r="Y42">
        <v>12</v>
      </c>
      <c r="Z42" t="s">
        <v>10941</v>
      </c>
      <c r="AA42">
        <v>0.46</v>
      </c>
    </row>
    <row r="43" spans="1:27" x14ac:dyDescent="0.35">
      <c r="A43">
        <v>6010</v>
      </c>
      <c r="B43" t="s">
        <v>180</v>
      </c>
      <c r="C43">
        <v>2012</v>
      </c>
      <c r="D43" s="1">
        <v>41273</v>
      </c>
      <c r="E43" s="1">
        <v>41277</v>
      </c>
      <c r="F43" t="s">
        <v>23</v>
      </c>
      <c r="G43" t="s">
        <v>181</v>
      </c>
      <c r="H43" t="s">
        <v>182</v>
      </c>
      <c r="I43" t="s">
        <v>38</v>
      </c>
      <c r="J43" t="s">
        <v>27</v>
      </c>
      <c r="K43" t="s">
        <v>28</v>
      </c>
      <c r="L43" t="s">
        <v>29</v>
      </c>
      <c r="M43">
        <v>90049</v>
      </c>
      <c r="N43" t="s">
        <v>30</v>
      </c>
      <c r="O43" t="s">
        <v>185</v>
      </c>
      <c r="P43" t="s">
        <v>32</v>
      </c>
      <c r="Q43" t="s">
        <v>33</v>
      </c>
      <c r="R43" t="s">
        <v>186</v>
      </c>
      <c r="S43">
        <v>74.94</v>
      </c>
      <c r="T43">
        <v>3</v>
      </c>
      <c r="U43">
        <v>0</v>
      </c>
      <c r="V43">
        <v>14.238599999999995</v>
      </c>
      <c r="W43" t="s">
        <v>10948</v>
      </c>
      <c r="X43" t="s">
        <v>10940</v>
      </c>
      <c r="Y43">
        <v>12</v>
      </c>
      <c r="Z43" t="s">
        <v>10941</v>
      </c>
      <c r="AA43">
        <v>0.18999999999999995</v>
      </c>
    </row>
    <row r="44" spans="1:27" x14ac:dyDescent="0.35">
      <c r="A44">
        <v>6012</v>
      </c>
      <c r="B44" t="s">
        <v>180</v>
      </c>
      <c r="C44">
        <v>2012</v>
      </c>
      <c r="D44" s="1">
        <v>41273</v>
      </c>
      <c r="E44" s="1">
        <v>41277</v>
      </c>
      <c r="F44" t="s">
        <v>23</v>
      </c>
      <c r="G44" t="s">
        <v>181</v>
      </c>
      <c r="H44" t="s">
        <v>182</v>
      </c>
      <c r="I44" t="s">
        <v>38</v>
      </c>
      <c r="J44" t="s">
        <v>27</v>
      </c>
      <c r="K44" t="s">
        <v>28</v>
      </c>
      <c r="L44" t="s">
        <v>29</v>
      </c>
      <c r="M44">
        <v>90049</v>
      </c>
      <c r="N44" t="s">
        <v>30</v>
      </c>
      <c r="O44" t="s">
        <v>145</v>
      </c>
      <c r="P44" t="s">
        <v>32</v>
      </c>
      <c r="Q44" t="s">
        <v>146</v>
      </c>
      <c r="R44" t="s">
        <v>147</v>
      </c>
      <c r="S44">
        <v>271.44</v>
      </c>
      <c r="T44">
        <v>3</v>
      </c>
      <c r="U44">
        <v>0</v>
      </c>
      <c r="V44">
        <v>122.148</v>
      </c>
      <c r="W44" t="s">
        <v>10948</v>
      </c>
      <c r="X44" t="s">
        <v>10940</v>
      </c>
      <c r="Y44">
        <v>12</v>
      </c>
      <c r="Z44" t="s">
        <v>10941</v>
      </c>
      <c r="AA44">
        <v>0.45</v>
      </c>
    </row>
    <row r="45" spans="1:27" x14ac:dyDescent="0.35">
      <c r="A45">
        <v>6018</v>
      </c>
      <c r="B45" t="s">
        <v>187</v>
      </c>
      <c r="C45">
        <v>2011</v>
      </c>
      <c r="D45" s="1">
        <v>40639</v>
      </c>
      <c r="E45" s="1">
        <v>40645</v>
      </c>
      <c r="F45" t="s">
        <v>23</v>
      </c>
      <c r="G45" t="s">
        <v>188</v>
      </c>
      <c r="H45" t="s">
        <v>189</v>
      </c>
      <c r="I45" t="s">
        <v>26</v>
      </c>
      <c r="J45" t="s">
        <v>27</v>
      </c>
      <c r="K45" t="s">
        <v>28</v>
      </c>
      <c r="L45" t="s">
        <v>29</v>
      </c>
      <c r="M45">
        <v>90049</v>
      </c>
      <c r="N45" t="s">
        <v>30</v>
      </c>
      <c r="O45" t="s">
        <v>190</v>
      </c>
      <c r="P45" t="s">
        <v>32</v>
      </c>
      <c r="Q45" t="s">
        <v>53</v>
      </c>
      <c r="R45" t="s">
        <v>191</v>
      </c>
      <c r="S45">
        <v>19.440000000000001</v>
      </c>
      <c r="T45">
        <v>3</v>
      </c>
      <c r="U45">
        <v>0</v>
      </c>
      <c r="V45">
        <v>9.3312000000000008</v>
      </c>
      <c r="W45" t="s">
        <v>10944</v>
      </c>
      <c r="X45" t="s">
        <v>10942</v>
      </c>
      <c r="Y45">
        <v>4</v>
      </c>
      <c r="Z45" t="s">
        <v>10943</v>
      </c>
      <c r="AA45">
        <v>0.48000000000000004</v>
      </c>
    </row>
    <row r="46" spans="1:27" x14ac:dyDescent="0.35">
      <c r="A46">
        <v>6019</v>
      </c>
      <c r="B46" t="s">
        <v>187</v>
      </c>
      <c r="C46">
        <v>2011</v>
      </c>
      <c r="D46" s="1">
        <v>40639</v>
      </c>
      <c r="E46" s="1">
        <v>40645</v>
      </c>
      <c r="F46" t="s">
        <v>23</v>
      </c>
      <c r="G46" t="s">
        <v>188</v>
      </c>
      <c r="H46" t="s">
        <v>189</v>
      </c>
      <c r="I46" t="s">
        <v>26</v>
      </c>
      <c r="J46" t="s">
        <v>27</v>
      </c>
      <c r="K46" t="s">
        <v>28</v>
      </c>
      <c r="L46" t="s">
        <v>29</v>
      </c>
      <c r="M46">
        <v>90049</v>
      </c>
      <c r="N46" t="s">
        <v>30</v>
      </c>
      <c r="O46" t="s">
        <v>192</v>
      </c>
      <c r="P46" t="s">
        <v>32</v>
      </c>
      <c r="Q46" t="s">
        <v>53</v>
      </c>
      <c r="R46" t="s">
        <v>193</v>
      </c>
      <c r="S46">
        <v>55.48</v>
      </c>
      <c r="T46">
        <v>1</v>
      </c>
      <c r="U46">
        <v>0</v>
      </c>
      <c r="V46">
        <v>26.630399999999998</v>
      </c>
      <c r="W46" t="s">
        <v>10944</v>
      </c>
      <c r="X46" t="s">
        <v>10942</v>
      </c>
      <c r="Y46">
        <v>4</v>
      </c>
      <c r="Z46" t="s">
        <v>10943</v>
      </c>
      <c r="AA46">
        <v>0.48</v>
      </c>
    </row>
    <row r="47" spans="1:27" x14ac:dyDescent="0.35">
      <c r="A47">
        <v>6030</v>
      </c>
      <c r="B47" t="s">
        <v>194</v>
      </c>
      <c r="C47">
        <v>2013</v>
      </c>
      <c r="D47" s="1">
        <v>41593</v>
      </c>
      <c r="E47" s="1">
        <v>41594</v>
      </c>
      <c r="F47" t="s">
        <v>56</v>
      </c>
      <c r="G47" t="s">
        <v>195</v>
      </c>
      <c r="H47" t="s">
        <v>196</v>
      </c>
      <c r="I47" t="s">
        <v>38</v>
      </c>
      <c r="J47" t="s">
        <v>27</v>
      </c>
      <c r="K47" t="s">
        <v>28</v>
      </c>
      <c r="L47" t="s">
        <v>29</v>
      </c>
      <c r="M47">
        <v>90049</v>
      </c>
      <c r="N47" t="s">
        <v>30</v>
      </c>
      <c r="O47" t="s">
        <v>197</v>
      </c>
      <c r="P47" t="s">
        <v>32</v>
      </c>
      <c r="Q47" t="s">
        <v>40</v>
      </c>
      <c r="R47" t="s">
        <v>198</v>
      </c>
      <c r="S47">
        <v>9.84</v>
      </c>
      <c r="T47">
        <v>3</v>
      </c>
      <c r="U47">
        <v>0</v>
      </c>
      <c r="V47">
        <v>2.8535999999999988</v>
      </c>
      <c r="W47" t="s">
        <v>10936</v>
      </c>
      <c r="X47" t="s">
        <v>10940</v>
      </c>
      <c r="Y47">
        <v>11</v>
      </c>
      <c r="Z47" t="s">
        <v>10947</v>
      </c>
      <c r="AA47">
        <v>0.28999999999999987</v>
      </c>
    </row>
    <row r="48" spans="1:27" x14ac:dyDescent="0.35">
      <c r="A48">
        <v>6160</v>
      </c>
      <c r="B48" t="s">
        <v>199</v>
      </c>
      <c r="C48">
        <v>2013</v>
      </c>
      <c r="D48" s="1">
        <v>41612</v>
      </c>
      <c r="E48" s="1">
        <v>41618</v>
      </c>
      <c r="F48" t="s">
        <v>23</v>
      </c>
      <c r="G48" t="s">
        <v>200</v>
      </c>
      <c r="H48" t="s">
        <v>201</v>
      </c>
      <c r="I48" t="s">
        <v>38</v>
      </c>
      <c r="J48" t="s">
        <v>27</v>
      </c>
      <c r="K48" t="s">
        <v>28</v>
      </c>
      <c r="L48" t="s">
        <v>29</v>
      </c>
      <c r="M48">
        <v>90049</v>
      </c>
      <c r="N48" t="s">
        <v>30</v>
      </c>
      <c r="O48" t="s">
        <v>202</v>
      </c>
      <c r="P48" t="s">
        <v>32</v>
      </c>
      <c r="Q48" t="s">
        <v>33</v>
      </c>
      <c r="R48" t="s">
        <v>203</v>
      </c>
      <c r="S48">
        <v>772.68</v>
      </c>
      <c r="T48">
        <v>4</v>
      </c>
      <c r="U48">
        <v>0</v>
      </c>
      <c r="V48">
        <v>108.17520000000002</v>
      </c>
      <c r="W48" t="s">
        <v>10936</v>
      </c>
      <c r="X48" t="s">
        <v>10940</v>
      </c>
      <c r="Y48">
        <v>12</v>
      </c>
      <c r="Z48" t="s">
        <v>10941</v>
      </c>
      <c r="AA48">
        <v>0.14000000000000004</v>
      </c>
    </row>
    <row r="49" spans="1:27" x14ac:dyDescent="0.35">
      <c r="A49">
        <v>6284</v>
      </c>
      <c r="B49" t="s">
        <v>204</v>
      </c>
      <c r="C49">
        <v>2013</v>
      </c>
      <c r="D49" s="1">
        <v>41542</v>
      </c>
      <c r="E49" s="1">
        <v>41546</v>
      </c>
      <c r="F49" t="s">
        <v>23</v>
      </c>
      <c r="G49" t="s">
        <v>205</v>
      </c>
      <c r="H49" t="s">
        <v>206</v>
      </c>
      <c r="I49" t="s">
        <v>26</v>
      </c>
      <c r="J49" t="s">
        <v>27</v>
      </c>
      <c r="K49" t="s">
        <v>28</v>
      </c>
      <c r="L49" t="s">
        <v>29</v>
      </c>
      <c r="M49">
        <v>90049</v>
      </c>
      <c r="N49" t="s">
        <v>30</v>
      </c>
      <c r="O49" t="s">
        <v>207</v>
      </c>
      <c r="P49" t="s">
        <v>32</v>
      </c>
      <c r="Q49" t="s">
        <v>146</v>
      </c>
      <c r="R49" t="s">
        <v>208</v>
      </c>
      <c r="S49">
        <v>304.89999999999998</v>
      </c>
      <c r="T49">
        <v>5</v>
      </c>
      <c r="U49">
        <v>0</v>
      </c>
      <c r="V49">
        <v>143.30299999999997</v>
      </c>
      <c r="W49" t="s">
        <v>10936</v>
      </c>
      <c r="X49" t="s">
        <v>10937</v>
      </c>
      <c r="Y49">
        <v>9</v>
      </c>
      <c r="Z49" t="s">
        <v>10949</v>
      </c>
      <c r="AA49">
        <v>0.46999999999999992</v>
      </c>
    </row>
    <row r="50" spans="1:27" x14ac:dyDescent="0.35">
      <c r="A50">
        <v>7067</v>
      </c>
      <c r="B50" t="s">
        <v>209</v>
      </c>
      <c r="C50">
        <v>2013</v>
      </c>
      <c r="D50" s="1">
        <v>41425</v>
      </c>
      <c r="E50" s="1">
        <v>41429</v>
      </c>
      <c r="F50" t="s">
        <v>23</v>
      </c>
      <c r="G50" t="s">
        <v>210</v>
      </c>
      <c r="H50" t="s">
        <v>211</v>
      </c>
      <c r="I50" t="s">
        <v>127</v>
      </c>
      <c r="J50" t="s">
        <v>27</v>
      </c>
      <c r="K50" t="s">
        <v>28</v>
      </c>
      <c r="L50" t="s">
        <v>29</v>
      </c>
      <c r="M50">
        <v>90049</v>
      </c>
      <c r="N50" t="s">
        <v>30</v>
      </c>
      <c r="O50" t="s">
        <v>212</v>
      </c>
      <c r="P50" t="s">
        <v>32</v>
      </c>
      <c r="Q50" t="s">
        <v>53</v>
      </c>
      <c r="R50" t="s">
        <v>213</v>
      </c>
      <c r="S50">
        <v>38.880000000000003</v>
      </c>
      <c r="T50">
        <v>6</v>
      </c>
      <c r="U50">
        <v>0</v>
      </c>
      <c r="V50">
        <v>18.662400000000002</v>
      </c>
      <c r="W50" t="s">
        <v>10936</v>
      </c>
      <c r="X50" t="s">
        <v>10942</v>
      </c>
      <c r="Y50">
        <v>5</v>
      </c>
      <c r="Z50" t="s">
        <v>10952</v>
      </c>
      <c r="AA50">
        <v>0.48000000000000004</v>
      </c>
    </row>
    <row r="51" spans="1:27" x14ac:dyDescent="0.35">
      <c r="A51">
        <v>7237</v>
      </c>
      <c r="B51" t="s">
        <v>214</v>
      </c>
      <c r="C51">
        <v>2011</v>
      </c>
      <c r="D51" s="1">
        <v>40884</v>
      </c>
      <c r="E51" s="1">
        <v>40887</v>
      </c>
      <c r="F51" t="s">
        <v>56</v>
      </c>
      <c r="G51" t="s">
        <v>215</v>
      </c>
      <c r="H51" t="s">
        <v>216</v>
      </c>
      <c r="I51" t="s">
        <v>38</v>
      </c>
      <c r="J51" t="s">
        <v>27</v>
      </c>
      <c r="K51" t="s">
        <v>28</v>
      </c>
      <c r="L51" t="s">
        <v>29</v>
      </c>
      <c r="M51">
        <v>90049</v>
      </c>
      <c r="N51" t="s">
        <v>30</v>
      </c>
      <c r="O51" t="s">
        <v>217</v>
      </c>
      <c r="P51" t="s">
        <v>32</v>
      </c>
      <c r="Q51" t="s">
        <v>40</v>
      </c>
      <c r="R51" t="s">
        <v>218</v>
      </c>
      <c r="S51">
        <v>8.64</v>
      </c>
      <c r="T51">
        <v>3</v>
      </c>
      <c r="U51">
        <v>0</v>
      </c>
      <c r="V51">
        <v>2.4192</v>
      </c>
      <c r="W51" t="s">
        <v>10944</v>
      </c>
      <c r="X51" t="s">
        <v>10940</v>
      </c>
      <c r="Y51">
        <v>12</v>
      </c>
      <c r="Z51" t="s">
        <v>10941</v>
      </c>
      <c r="AA51">
        <v>0.27999999999999997</v>
      </c>
    </row>
    <row r="52" spans="1:27" x14ac:dyDescent="0.35">
      <c r="A52">
        <v>7245</v>
      </c>
      <c r="B52" t="s">
        <v>219</v>
      </c>
      <c r="C52">
        <v>2014</v>
      </c>
      <c r="D52" s="1">
        <v>41782</v>
      </c>
      <c r="E52" s="1">
        <v>41785</v>
      </c>
      <c r="F52" t="s">
        <v>56</v>
      </c>
      <c r="G52" t="s">
        <v>220</v>
      </c>
      <c r="H52" t="s">
        <v>221</v>
      </c>
      <c r="I52" t="s">
        <v>38</v>
      </c>
      <c r="J52" t="s">
        <v>27</v>
      </c>
      <c r="K52" t="s">
        <v>28</v>
      </c>
      <c r="L52" t="s">
        <v>29</v>
      </c>
      <c r="M52">
        <v>90049</v>
      </c>
      <c r="N52" t="s">
        <v>30</v>
      </c>
      <c r="O52" t="s">
        <v>222</v>
      </c>
      <c r="P52" t="s">
        <v>32</v>
      </c>
      <c r="Q52" t="s">
        <v>40</v>
      </c>
      <c r="R52" t="s">
        <v>223</v>
      </c>
      <c r="S52">
        <v>49.56</v>
      </c>
      <c r="T52">
        <v>7</v>
      </c>
      <c r="U52">
        <v>0</v>
      </c>
      <c r="V52">
        <v>18.832800000000002</v>
      </c>
      <c r="W52" t="s">
        <v>10939</v>
      </c>
      <c r="X52" t="s">
        <v>10942</v>
      </c>
      <c r="Y52">
        <v>5</v>
      </c>
      <c r="Z52" t="s">
        <v>10952</v>
      </c>
      <c r="AA52">
        <v>0.38</v>
      </c>
    </row>
    <row r="53" spans="1:27" x14ac:dyDescent="0.35">
      <c r="A53">
        <v>7393</v>
      </c>
      <c r="B53" t="s">
        <v>224</v>
      </c>
      <c r="C53">
        <v>2014</v>
      </c>
      <c r="D53" s="1">
        <v>41762</v>
      </c>
      <c r="E53" s="1">
        <v>41766</v>
      </c>
      <c r="F53" t="s">
        <v>23</v>
      </c>
      <c r="G53" t="s">
        <v>225</v>
      </c>
      <c r="H53" t="s">
        <v>226</v>
      </c>
      <c r="I53" t="s">
        <v>38</v>
      </c>
      <c r="J53" t="s">
        <v>27</v>
      </c>
      <c r="K53" t="s">
        <v>28</v>
      </c>
      <c r="L53" t="s">
        <v>29</v>
      </c>
      <c r="M53">
        <v>90049</v>
      </c>
      <c r="N53" t="s">
        <v>30</v>
      </c>
      <c r="O53" t="s">
        <v>227</v>
      </c>
      <c r="P53" t="s">
        <v>32</v>
      </c>
      <c r="Q53" t="s">
        <v>53</v>
      </c>
      <c r="R53" t="s">
        <v>228</v>
      </c>
      <c r="S53">
        <v>15.700000000000001</v>
      </c>
      <c r="T53">
        <v>5</v>
      </c>
      <c r="U53">
        <v>0</v>
      </c>
      <c r="V53">
        <v>7.0649999999999995</v>
      </c>
      <c r="W53" t="s">
        <v>10939</v>
      </c>
      <c r="X53" t="s">
        <v>10942</v>
      </c>
      <c r="Y53">
        <v>5</v>
      </c>
      <c r="Z53" t="s">
        <v>10952</v>
      </c>
      <c r="AA53">
        <v>0.44999999999999996</v>
      </c>
    </row>
    <row r="54" spans="1:27" x14ac:dyDescent="0.35">
      <c r="A54">
        <v>7394</v>
      </c>
      <c r="B54" t="s">
        <v>224</v>
      </c>
      <c r="C54">
        <v>2014</v>
      </c>
      <c r="D54" s="1">
        <v>41762</v>
      </c>
      <c r="E54" s="1">
        <v>41766</v>
      </c>
      <c r="F54" t="s">
        <v>23</v>
      </c>
      <c r="G54" t="s">
        <v>225</v>
      </c>
      <c r="H54" t="s">
        <v>226</v>
      </c>
      <c r="I54" t="s">
        <v>38</v>
      </c>
      <c r="J54" t="s">
        <v>27</v>
      </c>
      <c r="K54" t="s">
        <v>28</v>
      </c>
      <c r="L54" t="s">
        <v>29</v>
      </c>
      <c r="M54">
        <v>90049</v>
      </c>
      <c r="N54" t="s">
        <v>30</v>
      </c>
      <c r="O54" t="s">
        <v>229</v>
      </c>
      <c r="P54" t="s">
        <v>32</v>
      </c>
      <c r="Q54" t="s">
        <v>40</v>
      </c>
      <c r="R54" t="s">
        <v>230</v>
      </c>
      <c r="S54">
        <v>59.519999999999996</v>
      </c>
      <c r="T54">
        <v>3</v>
      </c>
      <c r="U54">
        <v>0</v>
      </c>
      <c r="V54">
        <v>15.475200000000001</v>
      </c>
      <c r="W54" t="s">
        <v>10939</v>
      </c>
      <c r="X54" t="s">
        <v>10942</v>
      </c>
      <c r="Y54">
        <v>5</v>
      </c>
      <c r="Z54" t="s">
        <v>10952</v>
      </c>
      <c r="AA54">
        <v>0.26</v>
      </c>
    </row>
    <row r="55" spans="1:27" x14ac:dyDescent="0.35">
      <c r="A55">
        <v>7395</v>
      </c>
      <c r="B55" t="s">
        <v>224</v>
      </c>
      <c r="C55">
        <v>2014</v>
      </c>
      <c r="D55" s="1">
        <v>41762</v>
      </c>
      <c r="E55" s="1">
        <v>41766</v>
      </c>
      <c r="F55" t="s">
        <v>23</v>
      </c>
      <c r="G55" t="s">
        <v>225</v>
      </c>
      <c r="H55" t="s">
        <v>226</v>
      </c>
      <c r="I55" t="s">
        <v>38</v>
      </c>
      <c r="J55" t="s">
        <v>27</v>
      </c>
      <c r="K55" t="s">
        <v>28</v>
      </c>
      <c r="L55" t="s">
        <v>29</v>
      </c>
      <c r="M55">
        <v>90049</v>
      </c>
      <c r="N55" t="s">
        <v>30</v>
      </c>
      <c r="O55" t="s">
        <v>231</v>
      </c>
      <c r="P55" t="s">
        <v>32</v>
      </c>
      <c r="Q55" t="s">
        <v>53</v>
      </c>
      <c r="R55" t="s">
        <v>232</v>
      </c>
      <c r="S55">
        <v>34.4</v>
      </c>
      <c r="T55">
        <v>5</v>
      </c>
      <c r="U55">
        <v>0</v>
      </c>
      <c r="V55">
        <v>15.823999999999998</v>
      </c>
      <c r="W55" t="s">
        <v>10939</v>
      </c>
      <c r="X55" t="s">
        <v>10942</v>
      </c>
      <c r="Y55">
        <v>5</v>
      </c>
      <c r="Z55" t="s">
        <v>10952</v>
      </c>
      <c r="AA55">
        <v>0.45999999999999996</v>
      </c>
    </row>
    <row r="56" spans="1:27" x14ac:dyDescent="0.35">
      <c r="A56">
        <v>7657</v>
      </c>
      <c r="B56" t="s">
        <v>233</v>
      </c>
      <c r="C56">
        <v>2011</v>
      </c>
      <c r="D56" s="1">
        <v>40648</v>
      </c>
      <c r="E56" s="1">
        <v>40648</v>
      </c>
      <c r="F56" t="s">
        <v>234</v>
      </c>
      <c r="G56" t="s">
        <v>235</v>
      </c>
      <c r="H56" t="s">
        <v>236</v>
      </c>
      <c r="I56" t="s">
        <v>127</v>
      </c>
      <c r="J56" t="s">
        <v>27</v>
      </c>
      <c r="K56" t="s">
        <v>28</v>
      </c>
      <c r="L56" t="s">
        <v>29</v>
      </c>
      <c r="M56">
        <v>90049</v>
      </c>
      <c r="N56" t="s">
        <v>30</v>
      </c>
      <c r="O56" t="s">
        <v>237</v>
      </c>
      <c r="P56" t="s">
        <v>32</v>
      </c>
      <c r="Q56" t="s">
        <v>79</v>
      </c>
      <c r="R56" t="s">
        <v>238</v>
      </c>
      <c r="S56">
        <v>106.96</v>
      </c>
      <c r="T56">
        <v>2</v>
      </c>
      <c r="U56">
        <v>0</v>
      </c>
      <c r="V56">
        <v>31.018399999999986</v>
      </c>
      <c r="W56" t="s">
        <v>10944</v>
      </c>
      <c r="X56" t="s">
        <v>10942</v>
      </c>
      <c r="Y56">
        <v>4</v>
      </c>
      <c r="Z56" t="s">
        <v>10943</v>
      </c>
      <c r="AA56">
        <v>0.28999999999999987</v>
      </c>
    </row>
    <row r="57" spans="1:27" x14ac:dyDescent="0.35">
      <c r="A57">
        <v>7854</v>
      </c>
      <c r="B57" t="s">
        <v>239</v>
      </c>
      <c r="C57">
        <v>2012</v>
      </c>
      <c r="D57" s="1">
        <v>41268</v>
      </c>
      <c r="E57" s="1">
        <v>41272</v>
      </c>
      <c r="F57" t="s">
        <v>23</v>
      </c>
      <c r="G57" t="s">
        <v>240</v>
      </c>
      <c r="H57" t="s">
        <v>241</v>
      </c>
      <c r="I57" t="s">
        <v>127</v>
      </c>
      <c r="J57" t="s">
        <v>27</v>
      </c>
      <c r="K57" t="s">
        <v>28</v>
      </c>
      <c r="L57" t="s">
        <v>29</v>
      </c>
      <c r="M57">
        <v>90049</v>
      </c>
      <c r="N57" t="s">
        <v>30</v>
      </c>
      <c r="O57" t="s">
        <v>242</v>
      </c>
      <c r="P57" t="s">
        <v>32</v>
      </c>
      <c r="Q57" t="s">
        <v>53</v>
      </c>
      <c r="R57" t="s">
        <v>243</v>
      </c>
      <c r="S57">
        <v>9.9600000000000009</v>
      </c>
      <c r="T57">
        <v>2</v>
      </c>
      <c r="U57">
        <v>0</v>
      </c>
      <c r="V57">
        <v>4.8804000000000007</v>
      </c>
      <c r="W57" t="s">
        <v>10948</v>
      </c>
      <c r="X57" t="s">
        <v>10940</v>
      </c>
      <c r="Y57">
        <v>12</v>
      </c>
      <c r="Z57" t="s">
        <v>10941</v>
      </c>
      <c r="AA57">
        <v>0.49000000000000005</v>
      </c>
    </row>
    <row r="58" spans="1:27" x14ac:dyDescent="0.35">
      <c r="A58">
        <v>7967</v>
      </c>
      <c r="B58" t="s">
        <v>244</v>
      </c>
      <c r="C58">
        <v>2012</v>
      </c>
      <c r="D58" s="1">
        <v>40991</v>
      </c>
      <c r="E58" s="1">
        <v>40998</v>
      </c>
      <c r="F58" t="s">
        <v>23</v>
      </c>
      <c r="G58" t="s">
        <v>245</v>
      </c>
      <c r="H58" t="s">
        <v>246</v>
      </c>
      <c r="I58" t="s">
        <v>26</v>
      </c>
      <c r="J58" t="s">
        <v>27</v>
      </c>
      <c r="K58" t="s">
        <v>28</v>
      </c>
      <c r="L58" t="s">
        <v>29</v>
      </c>
      <c r="M58">
        <v>90049</v>
      </c>
      <c r="N58" t="s">
        <v>30</v>
      </c>
      <c r="O58" t="s">
        <v>247</v>
      </c>
      <c r="P58" t="s">
        <v>32</v>
      </c>
      <c r="Q58" t="s">
        <v>53</v>
      </c>
      <c r="R58" t="s">
        <v>248</v>
      </c>
      <c r="S58">
        <v>33.36</v>
      </c>
      <c r="T58">
        <v>4</v>
      </c>
      <c r="U58">
        <v>0</v>
      </c>
      <c r="V58">
        <v>16.68</v>
      </c>
      <c r="W58" t="s">
        <v>10948</v>
      </c>
      <c r="X58" t="s">
        <v>10950</v>
      </c>
      <c r="Y58">
        <v>3</v>
      </c>
      <c r="Z58" t="s">
        <v>10953</v>
      </c>
      <c r="AA58">
        <v>0.5</v>
      </c>
    </row>
    <row r="59" spans="1:27" x14ac:dyDescent="0.35">
      <c r="A59">
        <v>8055</v>
      </c>
      <c r="B59" t="s">
        <v>249</v>
      </c>
      <c r="C59">
        <v>2012</v>
      </c>
      <c r="D59" s="1">
        <v>41149</v>
      </c>
      <c r="E59" s="1">
        <v>41156</v>
      </c>
      <c r="F59" t="s">
        <v>23</v>
      </c>
      <c r="G59" t="s">
        <v>250</v>
      </c>
      <c r="H59" t="s">
        <v>251</v>
      </c>
      <c r="I59" t="s">
        <v>38</v>
      </c>
      <c r="J59" t="s">
        <v>27</v>
      </c>
      <c r="K59" t="s">
        <v>28</v>
      </c>
      <c r="L59" t="s">
        <v>29</v>
      </c>
      <c r="M59">
        <v>90049</v>
      </c>
      <c r="N59" t="s">
        <v>30</v>
      </c>
      <c r="O59" t="s">
        <v>252</v>
      </c>
      <c r="P59" t="s">
        <v>32</v>
      </c>
      <c r="Q59" t="s">
        <v>33</v>
      </c>
      <c r="R59" t="s">
        <v>253</v>
      </c>
      <c r="S59">
        <v>892.35</v>
      </c>
      <c r="T59">
        <v>5</v>
      </c>
      <c r="U59">
        <v>0</v>
      </c>
      <c r="V59">
        <v>267.70499999999993</v>
      </c>
      <c r="W59" t="s">
        <v>10948</v>
      </c>
      <c r="X59" t="s">
        <v>10937</v>
      </c>
      <c r="Y59">
        <v>8</v>
      </c>
      <c r="Z59" t="s">
        <v>10954</v>
      </c>
      <c r="AA59">
        <v>0.29999999999999993</v>
      </c>
    </row>
    <row r="60" spans="1:27" x14ac:dyDescent="0.35">
      <c r="A60">
        <v>8057</v>
      </c>
      <c r="B60" t="s">
        <v>249</v>
      </c>
      <c r="C60">
        <v>2012</v>
      </c>
      <c r="D60" s="1">
        <v>41149</v>
      </c>
      <c r="E60" s="1">
        <v>41156</v>
      </c>
      <c r="F60" t="s">
        <v>23</v>
      </c>
      <c r="G60" t="s">
        <v>250</v>
      </c>
      <c r="H60" t="s">
        <v>251</v>
      </c>
      <c r="I60" t="s">
        <v>38</v>
      </c>
      <c r="J60" t="s">
        <v>27</v>
      </c>
      <c r="K60" t="s">
        <v>28</v>
      </c>
      <c r="L60" t="s">
        <v>29</v>
      </c>
      <c r="M60">
        <v>90049</v>
      </c>
      <c r="N60" t="s">
        <v>30</v>
      </c>
      <c r="O60" t="s">
        <v>254</v>
      </c>
      <c r="P60" t="s">
        <v>32</v>
      </c>
      <c r="Q60" t="s">
        <v>33</v>
      </c>
      <c r="R60" t="s">
        <v>255</v>
      </c>
      <c r="S60">
        <v>728.82</v>
      </c>
      <c r="T60">
        <v>9</v>
      </c>
      <c r="U60">
        <v>0</v>
      </c>
      <c r="V60">
        <v>29.152799999999971</v>
      </c>
      <c r="W60" t="s">
        <v>10948</v>
      </c>
      <c r="X60" t="s">
        <v>10937</v>
      </c>
      <c r="Y60">
        <v>8</v>
      </c>
      <c r="Z60" t="s">
        <v>10954</v>
      </c>
      <c r="AA60">
        <v>3.9999999999999959E-2</v>
      </c>
    </row>
    <row r="61" spans="1:27" x14ac:dyDescent="0.35">
      <c r="A61">
        <v>8173</v>
      </c>
      <c r="B61" t="s">
        <v>256</v>
      </c>
      <c r="C61">
        <v>2011</v>
      </c>
      <c r="D61" s="1">
        <v>40733</v>
      </c>
      <c r="E61" s="1">
        <v>40737</v>
      </c>
      <c r="F61" t="s">
        <v>23</v>
      </c>
      <c r="G61" t="s">
        <v>257</v>
      </c>
      <c r="H61" t="s">
        <v>258</v>
      </c>
      <c r="I61" t="s">
        <v>127</v>
      </c>
      <c r="J61" t="s">
        <v>27</v>
      </c>
      <c r="K61" t="s">
        <v>28</v>
      </c>
      <c r="L61" t="s">
        <v>29</v>
      </c>
      <c r="M61">
        <v>90049</v>
      </c>
      <c r="N61" t="s">
        <v>30</v>
      </c>
      <c r="O61" t="s">
        <v>259</v>
      </c>
      <c r="P61" t="s">
        <v>32</v>
      </c>
      <c r="Q61" t="s">
        <v>172</v>
      </c>
      <c r="R61" t="s">
        <v>260</v>
      </c>
      <c r="S61">
        <v>2.88</v>
      </c>
      <c r="T61">
        <v>1</v>
      </c>
      <c r="U61">
        <v>0</v>
      </c>
      <c r="V61">
        <v>1.4112</v>
      </c>
      <c r="W61" t="s">
        <v>10944</v>
      </c>
      <c r="X61" t="s">
        <v>10937</v>
      </c>
      <c r="Y61">
        <v>7</v>
      </c>
      <c r="Z61" t="s">
        <v>10938</v>
      </c>
      <c r="AA61">
        <v>0.49000000000000005</v>
      </c>
    </row>
    <row r="62" spans="1:27" x14ac:dyDescent="0.35">
      <c r="A62">
        <v>8175</v>
      </c>
      <c r="B62" t="s">
        <v>256</v>
      </c>
      <c r="C62">
        <v>2011</v>
      </c>
      <c r="D62" s="1">
        <v>40733</v>
      </c>
      <c r="E62" s="1">
        <v>40737</v>
      </c>
      <c r="F62" t="s">
        <v>23</v>
      </c>
      <c r="G62" t="s">
        <v>257</v>
      </c>
      <c r="H62" t="s">
        <v>258</v>
      </c>
      <c r="I62" t="s">
        <v>127</v>
      </c>
      <c r="J62" t="s">
        <v>27</v>
      </c>
      <c r="K62" t="s">
        <v>28</v>
      </c>
      <c r="L62" t="s">
        <v>29</v>
      </c>
      <c r="M62">
        <v>90049</v>
      </c>
      <c r="N62" t="s">
        <v>30</v>
      </c>
      <c r="O62" t="s">
        <v>261</v>
      </c>
      <c r="P62" t="s">
        <v>32</v>
      </c>
      <c r="Q62" t="s">
        <v>33</v>
      </c>
      <c r="R62" t="s">
        <v>262</v>
      </c>
      <c r="S62">
        <v>23.92</v>
      </c>
      <c r="T62">
        <v>4</v>
      </c>
      <c r="U62">
        <v>0</v>
      </c>
      <c r="V62">
        <v>4.066399999999998</v>
      </c>
      <c r="W62" t="s">
        <v>10944</v>
      </c>
      <c r="X62" t="s">
        <v>10937</v>
      </c>
      <c r="Y62">
        <v>7</v>
      </c>
      <c r="Z62" t="s">
        <v>10938</v>
      </c>
      <c r="AA62">
        <v>0.1699999999999999</v>
      </c>
    </row>
    <row r="63" spans="1:27" x14ac:dyDescent="0.35">
      <c r="A63">
        <v>8492</v>
      </c>
      <c r="B63" t="s">
        <v>263</v>
      </c>
      <c r="C63">
        <v>2014</v>
      </c>
      <c r="D63" s="1">
        <v>41828</v>
      </c>
      <c r="E63" s="1">
        <v>41832</v>
      </c>
      <c r="F63" t="s">
        <v>23</v>
      </c>
      <c r="G63" t="s">
        <v>264</v>
      </c>
      <c r="H63" t="s">
        <v>265</v>
      </c>
      <c r="I63" t="s">
        <v>38</v>
      </c>
      <c r="J63" t="s">
        <v>27</v>
      </c>
      <c r="K63" t="s">
        <v>28</v>
      </c>
      <c r="L63" t="s">
        <v>29</v>
      </c>
      <c r="M63">
        <v>90049</v>
      </c>
      <c r="N63" t="s">
        <v>30</v>
      </c>
      <c r="O63" t="s">
        <v>105</v>
      </c>
      <c r="P63" t="s">
        <v>32</v>
      </c>
      <c r="Q63" t="s">
        <v>65</v>
      </c>
      <c r="R63" t="s">
        <v>106</v>
      </c>
      <c r="S63">
        <v>5.9399999999999995</v>
      </c>
      <c r="T63">
        <v>3</v>
      </c>
      <c r="U63">
        <v>0</v>
      </c>
      <c r="V63">
        <v>0.11880000000000024</v>
      </c>
      <c r="W63" t="s">
        <v>10939</v>
      </c>
      <c r="X63" t="s">
        <v>10937</v>
      </c>
      <c r="Y63">
        <v>7</v>
      </c>
      <c r="Z63" t="s">
        <v>10938</v>
      </c>
      <c r="AA63">
        <v>2.0000000000000042E-2</v>
      </c>
    </row>
    <row r="64" spans="1:27" x14ac:dyDescent="0.35">
      <c r="A64">
        <v>8504</v>
      </c>
      <c r="B64" t="s">
        <v>266</v>
      </c>
      <c r="C64">
        <v>2011</v>
      </c>
      <c r="D64" s="1">
        <v>40595</v>
      </c>
      <c r="E64" s="1">
        <v>40599</v>
      </c>
      <c r="F64" t="s">
        <v>23</v>
      </c>
      <c r="G64" t="s">
        <v>267</v>
      </c>
      <c r="H64" t="s">
        <v>268</v>
      </c>
      <c r="I64" t="s">
        <v>127</v>
      </c>
      <c r="J64" t="s">
        <v>27</v>
      </c>
      <c r="K64" t="s">
        <v>28</v>
      </c>
      <c r="L64" t="s">
        <v>29</v>
      </c>
      <c r="M64">
        <v>90049</v>
      </c>
      <c r="N64" t="s">
        <v>30</v>
      </c>
      <c r="O64" t="s">
        <v>269</v>
      </c>
      <c r="P64" t="s">
        <v>32</v>
      </c>
      <c r="Q64" t="s">
        <v>53</v>
      </c>
      <c r="R64" t="s">
        <v>270</v>
      </c>
      <c r="S64">
        <v>12.96</v>
      </c>
      <c r="T64">
        <v>2</v>
      </c>
      <c r="U64">
        <v>0</v>
      </c>
      <c r="V64">
        <v>6.2208000000000006</v>
      </c>
      <c r="W64" t="s">
        <v>10944</v>
      </c>
      <c r="X64" t="s">
        <v>10950</v>
      </c>
      <c r="Y64">
        <v>2</v>
      </c>
      <c r="Z64" t="s">
        <v>10955</v>
      </c>
      <c r="AA64">
        <v>0.48000000000000004</v>
      </c>
    </row>
    <row r="65" spans="1:27" x14ac:dyDescent="0.35">
      <c r="A65">
        <v>8549</v>
      </c>
      <c r="B65" t="s">
        <v>271</v>
      </c>
      <c r="C65">
        <v>2012</v>
      </c>
      <c r="D65" s="1">
        <v>41248</v>
      </c>
      <c r="E65" s="1">
        <v>41253</v>
      </c>
      <c r="F65" t="s">
        <v>23</v>
      </c>
      <c r="G65" t="s">
        <v>108</v>
      </c>
      <c r="H65" t="s">
        <v>109</v>
      </c>
      <c r="I65" t="s">
        <v>26</v>
      </c>
      <c r="J65" t="s">
        <v>27</v>
      </c>
      <c r="K65" t="s">
        <v>28</v>
      </c>
      <c r="L65" t="s">
        <v>29</v>
      </c>
      <c r="M65">
        <v>90049</v>
      </c>
      <c r="N65" t="s">
        <v>30</v>
      </c>
      <c r="O65" t="s">
        <v>272</v>
      </c>
      <c r="P65" t="s">
        <v>32</v>
      </c>
      <c r="Q65" t="s">
        <v>172</v>
      </c>
      <c r="R65" t="s">
        <v>273</v>
      </c>
      <c r="S65">
        <v>12.6</v>
      </c>
      <c r="T65">
        <v>4</v>
      </c>
      <c r="U65">
        <v>0</v>
      </c>
      <c r="V65">
        <v>6.048</v>
      </c>
      <c r="W65" t="s">
        <v>10948</v>
      </c>
      <c r="X65" t="s">
        <v>10940</v>
      </c>
      <c r="Y65">
        <v>12</v>
      </c>
      <c r="Z65" t="s">
        <v>10941</v>
      </c>
      <c r="AA65">
        <v>0.48000000000000004</v>
      </c>
    </row>
    <row r="66" spans="1:27" x14ac:dyDescent="0.35">
      <c r="A66">
        <v>8588</v>
      </c>
      <c r="B66" t="s">
        <v>274</v>
      </c>
      <c r="C66">
        <v>2014</v>
      </c>
      <c r="D66" s="1">
        <v>41832</v>
      </c>
      <c r="E66" s="1">
        <v>41839</v>
      </c>
      <c r="F66" t="s">
        <v>23</v>
      </c>
      <c r="G66" t="s">
        <v>275</v>
      </c>
      <c r="H66" t="s">
        <v>276</v>
      </c>
      <c r="I66" t="s">
        <v>26</v>
      </c>
      <c r="J66" t="s">
        <v>27</v>
      </c>
      <c r="K66" t="s">
        <v>28</v>
      </c>
      <c r="L66" t="s">
        <v>29</v>
      </c>
      <c r="M66">
        <v>90049</v>
      </c>
      <c r="N66" t="s">
        <v>30</v>
      </c>
      <c r="O66" t="s">
        <v>277</v>
      </c>
      <c r="P66" t="s">
        <v>32</v>
      </c>
      <c r="Q66" t="s">
        <v>79</v>
      </c>
      <c r="R66" t="s">
        <v>278</v>
      </c>
      <c r="S66">
        <v>168.1</v>
      </c>
      <c r="T66">
        <v>5</v>
      </c>
      <c r="U66">
        <v>0</v>
      </c>
      <c r="V66">
        <v>43.705999999999996</v>
      </c>
      <c r="W66" t="s">
        <v>10939</v>
      </c>
      <c r="X66" t="s">
        <v>10937</v>
      </c>
      <c r="Y66">
        <v>7</v>
      </c>
      <c r="Z66" t="s">
        <v>10938</v>
      </c>
      <c r="AA66">
        <v>0.26</v>
      </c>
    </row>
    <row r="67" spans="1:27" x14ac:dyDescent="0.35">
      <c r="A67">
        <v>9043</v>
      </c>
      <c r="B67" t="s">
        <v>279</v>
      </c>
      <c r="C67">
        <v>2012</v>
      </c>
      <c r="D67" s="1">
        <v>41174</v>
      </c>
      <c r="E67" s="1">
        <v>41178</v>
      </c>
      <c r="F67" t="s">
        <v>45</v>
      </c>
      <c r="G67" t="s">
        <v>280</v>
      </c>
      <c r="H67" t="s">
        <v>281</v>
      </c>
      <c r="I67" t="s">
        <v>26</v>
      </c>
      <c r="J67" t="s">
        <v>27</v>
      </c>
      <c r="K67" t="s">
        <v>28</v>
      </c>
      <c r="L67" t="s">
        <v>29</v>
      </c>
      <c r="M67">
        <v>90049</v>
      </c>
      <c r="N67" t="s">
        <v>30</v>
      </c>
      <c r="O67" t="s">
        <v>282</v>
      </c>
      <c r="P67" t="s">
        <v>32</v>
      </c>
      <c r="Q67" t="s">
        <v>79</v>
      </c>
      <c r="R67" t="s">
        <v>283</v>
      </c>
      <c r="S67">
        <v>61.44</v>
      </c>
      <c r="T67">
        <v>3</v>
      </c>
      <c r="U67">
        <v>0</v>
      </c>
      <c r="V67">
        <v>16.588799999999999</v>
      </c>
      <c r="W67" t="s">
        <v>10948</v>
      </c>
      <c r="X67" t="s">
        <v>10937</v>
      </c>
      <c r="Y67">
        <v>9</v>
      </c>
      <c r="Z67" t="s">
        <v>10949</v>
      </c>
      <c r="AA67">
        <v>0.27</v>
      </c>
    </row>
    <row r="68" spans="1:27" x14ac:dyDescent="0.35">
      <c r="A68">
        <v>9216</v>
      </c>
      <c r="B68" t="s">
        <v>284</v>
      </c>
      <c r="C68">
        <v>2013</v>
      </c>
      <c r="D68" s="1">
        <v>41600</v>
      </c>
      <c r="E68" s="1">
        <v>41605</v>
      </c>
      <c r="F68" t="s">
        <v>23</v>
      </c>
      <c r="G68" t="s">
        <v>285</v>
      </c>
      <c r="H68" t="s">
        <v>286</v>
      </c>
      <c r="I68" t="s">
        <v>26</v>
      </c>
      <c r="J68" t="s">
        <v>27</v>
      </c>
      <c r="K68" t="s">
        <v>28</v>
      </c>
      <c r="L68" t="s">
        <v>29</v>
      </c>
      <c r="M68">
        <v>90049</v>
      </c>
      <c r="N68" t="s">
        <v>30</v>
      </c>
      <c r="O68" t="s">
        <v>287</v>
      </c>
      <c r="P68" t="s">
        <v>32</v>
      </c>
      <c r="Q68" t="s">
        <v>53</v>
      </c>
      <c r="R68" t="s">
        <v>288</v>
      </c>
      <c r="S68">
        <v>32.400000000000006</v>
      </c>
      <c r="T68">
        <v>5</v>
      </c>
      <c r="U68">
        <v>0</v>
      </c>
      <c r="V68">
        <v>15.552000000000001</v>
      </c>
      <c r="W68" t="s">
        <v>10936</v>
      </c>
      <c r="X68" t="s">
        <v>10940</v>
      </c>
      <c r="Y68">
        <v>11</v>
      </c>
      <c r="Z68" t="s">
        <v>10947</v>
      </c>
      <c r="AA68">
        <v>0.48</v>
      </c>
    </row>
    <row r="69" spans="1:27" x14ac:dyDescent="0.35">
      <c r="A69">
        <v>9229</v>
      </c>
      <c r="B69" t="s">
        <v>289</v>
      </c>
      <c r="C69">
        <v>2011</v>
      </c>
      <c r="D69" s="1">
        <v>40850</v>
      </c>
      <c r="E69" s="1">
        <v>40850</v>
      </c>
      <c r="F69" t="s">
        <v>234</v>
      </c>
      <c r="G69" t="s">
        <v>290</v>
      </c>
      <c r="H69" t="s">
        <v>291</v>
      </c>
      <c r="I69" t="s">
        <v>127</v>
      </c>
      <c r="J69" t="s">
        <v>27</v>
      </c>
      <c r="K69" t="s">
        <v>28</v>
      </c>
      <c r="L69" t="s">
        <v>29</v>
      </c>
      <c r="M69">
        <v>90049</v>
      </c>
      <c r="N69" t="s">
        <v>30</v>
      </c>
      <c r="O69" t="s">
        <v>292</v>
      </c>
      <c r="P69" t="s">
        <v>32</v>
      </c>
      <c r="Q69" t="s">
        <v>40</v>
      </c>
      <c r="R69" t="s">
        <v>293</v>
      </c>
      <c r="S69">
        <v>6.72</v>
      </c>
      <c r="T69">
        <v>4</v>
      </c>
      <c r="U69">
        <v>0</v>
      </c>
      <c r="V69">
        <v>3.36</v>
      </c>
      <c r="W69" t="s">
        <v>10944</v>
      </c>
      <c r="X69" t="s">
        <v>10940</v>
      </c>
      <c r="Y69">
        <v>11</v>
      </c>
      <c r="Z69" t="s">
        <v>10947</v>
      </c>
      <c r="AA69">
        <v>0.5</v>
      </c>
    </row>
    <row r="70" spans="1:27" x14ac:dyDescent="0.35">
      <c r="A70">
        <v>9521</v>
      </c>
      <c r="B70" t="s">
        <v>294</v>
      </c>
      <c r="C70">
        <v>2013</v>
      </c>
      <c r="D70" s="1">
        <v>41309</v>
      </c>
      <c r="E70" s="1">
        <v>41314</v>
      </c>
      <c r="F70" t="s">
        <v>23</v>
      </c>
      <c r="G70" t="s">
        <v>295</v>
      </c>
      <c r="H70" t="s">
        <v>296</v>
      </c>
      <c r="I70" t="s">
        <v>26</v>
      </c>
      <c r="J70" t="s">
        <v>27</v>
      </c>
      <c r="K70" t="s">
        <v>28</v>
      </c>
      <c r="L70" t="s">
        <v>29</v>
      </c>
      <c r="M70">
        <v>90049</v>
      </c>
      <c r="N70" t="s">
        <v>30</v>
      </c>
      <c r="O70" t="s">
        <v>297</v>
      </c>
      <c r="P70" t="s">
        <v>32</v>
      </c>
      <c r="Q70" t="s">
        <v>33</v>
      </c>
      <c r="R70" t="s">
        <v>298</v>
      </c>
      <c r="S70">
        <v>93.02</v>
      </c>
      <c r="T70">
        <v>2</v>
      </c>
      <c r="U70">
        <v>0</v>
      </c>
      <c r="V70">
        <v>3.720799999999997</v>
      </c>
      <c r="W70" t="s">
        <v>10936</v>
      </c>
      <c r="X70" t="s">
        <v>10950</v>
      </c>
      <c r="Y70">
        <v>2</v>
      </c>
      <c r="Z70" t="s">
        <v>10955</v>
      </c>
      <c r="AA70">
        <v>3.9999999999999966E-2</v>
      </c>
    </row>
    <row r="71" spans="1:27" x14ac:dyDescent="0.35">
      <c r="A71">
        <v>9617</v>
      </c>
      <c r="B71" t="s">
        <v>299</v>
      </c>
      <c r="C71">
        <v>2013</v>
      </c>
      <c r="D71" s="1">
        <v>41509</v>
      </c>
      <c r="E71" s="1">
        <v>41516</v>
      </c>
      <c r="F71" t="s">
        <v>23</v>
      </c>
      <c r="G71" t="s">
        <v>300</v>
      </c>
      <c r="H71" t="s">
        <v>301</v>
      </c>
      <c r="I71" t="s">
        <v>26</v>
      </c>
      <c r="J71" t="s">
        <v>27</v>
      </c>
      <c r="K71" t="s">
        <v>28</v>
      </c>
      <c r="L71" t="s">
        <v>29</v>
      </c>
      <c r="M71">
        <v>90049</v>
      </c>
      <c r="N71" t="s">
        <v>30</v>
      </c>
      <c r="O71" t="s">
        <v>302</v>
      </c>
      <c r="P71" t="s">
        <v>32</v>
      </c>
      <c r="Q71" t="s">
        <v>40</v>
      </c>
      <c r="R71" t="s">
        <v>303</v>
      </c>
      <c r="S71">
        <v>5.76</v>
      </c>
      <c r="T71">
        <v>2</v>
      </c>
      <c r="U71">
        <v>0</v>
      </c>
      <c r="V71">
        <v>1.6703999999999999</v>
      </c>
      <c r="W71" t="s">
        <v>10936</v>
      </c>
      <c r="X71" t="s">
        <v>10937</v>
      </c>
      <c r="Y71">
        <v>8</v>
      </c>
      <c r="Z71" t="s">
        <v>10954</v>
      </c>
      <c r="AA71">
        <v>0.28999999999999998</v>
      </c>
    </row>
    <row r="72" spans="1:27" x14ac:dyDescent="0.35">
      <c r="A72">
        <v>9732</v>
      </c>
      <c r="B72" t="s">
        <v>304</v>
      </c>
      <c r="C72">
        <v>2014</v>
      </c>
      <c r="D72" s="1">
        <v>41958</v>
      </c>
      <c r="E72" s="1">
        <v>41963</v>
      </c>
      <c r="F72" t="s">
        <v>23</v>
      </c>
      <c r="G72" t="s">
        <v>305</v>
      </c>
      <c r="H72" t="s">
        <v>306</v>
      </c>
      <c r="I72" t="s">
        <v>38</v>
      </c>
      <c r="J72" t="s">
        <v>27</v>
      </c>
      <c r="K72" t="s">
        <v>28</v>
      </c>
      <c r="L72" t="s">
        <v>29</v>
      </c>
      <c r="M72">
        <v>90049</v>
      </c>
      <c r="N72" t="s">
        <v>30</v>
      </c>
      <c r="O72" t="s">
        <v>307</v>
      </c>
      <c r="P72" t="s">
        <v>32</v>
      </c>
      <c r="Q72" t="s">
        <v>40</v>
      </c>
      <c r="R72" t="s">
        <v>308</v>
      </c>
      <c r="S72">
        <v>34.24</v>
      </c>
      <c r="T72">
        <v>8</v>
      </c>
      <c r="U72">
        <v>0</v>
      </c>
      <c r="V72">
        <v>9.9295999999999971</v>
      </c>
      <c r="W72" t="s">
        <v>10939</v>
      </c>
      <c r="X72" t="s">
        <v>10940</v>
      </c>
      <c r="Y72">
        <v>11</v>
      </c>
      <c r="Z72" t="s">
        <v>10947</v>
      </c>
      <c r="AA72">
        <v>0.28999999999999992</v>
      </c>
    </row>
    <row r="73" spans="1:27" x14ac:dyDescent="0.35">
      <c r="A73">
        <v>27</v>
      </c>
      <c r="B73" t="s">
        <v>309</v>
      </c>
      <c r="C73">
        <v>2013</v>
      </c>
      <c r="D73" s="1">
        <v>41290</v>
      </c>
      <c r="E73" s="1">
        <v>41294</v>
      </c>
      <c r="F73" t="s">
        <v>45</v>
      </c>
      <c r="G73" t="s">
        <v>310</v>
      </c>
      <c r="H73" t="s">
        <v>311</v>
      </c>
      <c r="I73" t="s">
        <v>38</v>
      </c>
      <c r="J73" t="s">
        <v>27</v>
      </c>
      <c r="K73" t="s">
        <v>28</v>
      </c>
      <c r="L73" t="s">
        <v>29</v>
      </c>
      <c r="M73">
        <v>90049</v>
      </c>
      <c r="N73" t="s">
        <v>30</v>
      </c>
      <c r="O73" t="s">
        <v>312</v>
      </c>
      <c r="P73" t="s">
        <v>313</v>
      </c>
      <c r="Q73" t="s">
        <v>314</v>
      </c>
      <c r="R73" t="s">
        <v>315</v>
      </c>
      <c r="S73">
        <v>90.570000000000007</v>
      </c>
      <c r="T73">
        <v>3</v>
      </c>
      <c r="U73">
        <v>0</v>
      </c>
      <c r="V73">
        <v>11.774100000000004</v>
      </c>
      <c r="W73" t="s">
        <v>10936</v>
      </c>
      <c r="X73" t="s">
        <v>10950</v>
      </c>
      <c r="Y73">
        <v>1</v>
      </c>
      <c r="Z73" t="s">
        <v>10951</v>
      </c>
      <c r="AA73">
        <v>0.13000000000000003</v>
      </c>
    </row>
    <row r="74" spans="1:27" x14ac:dyDescent="0.35">
      <c r="A74">
        <v>1626</v>
      </c>
      <c r="B74" t="s">
        <v>316</v>
      </c>
      <c r="C74">
        <v>2012</v>
      </c>
      <c r="D74" s="1">
        <v>41262</v>
      </c>
      <c r="E74" s="1">
        <v>41267</v>
      </c>
      <c r="F74" t="s">
        <v>23</v>
      </c>
      <c r="G74" t="s">
        <v>317</v>
      </c>
      <c r="H74" t="s">
        <v>318</v>
      </c>
      <c r="I74" t="s">
        <v>38</v>
      </c>
      <c r="J74" t="s">
        <v>27</v>
      </c>
      <c r="K74" t="s">
        <v>28</v>
      </c>
      <c r="L74" t="s">
        <v>29</v>
      </c>
      <c r="M74">
        <v>90049</v>
      </c>
      <c r="N74" t="s">
        <v>30</v>
      </c>
      <c r="O74" t="s">
        <v>319</v>
      </c>
      <c r="P74" t="s">
        <v>313</v>
      </c>
      <c r="Q74" t="s">
        <v>314</v>
      </c>
      <c r="R74" t="s">
        <v>320</v>
      </c>
      <c r="S74">
        <v>1265.8499999999999</v>
      </c>
      <c r="T74">
        <v>3</v>
      </c>
      <c r="U74">
        <v>0</v>
      </c>
      <c r="V74">
        <v>556.97400000000005</v>
      </c>
      <c r="W74" t="s">
        <v>10948</v>
      </c>
      <c r="X74" t="s">
        <v>10940</v>
      </c>
      <c r="Y74">
        <v>12</v>
      </c>
      <c r="Z74" t="s">
        <v>10941</v>
      </c>
      <c r="AA74">
        <v>0.44000000000000006</v>
      </c>
    </row>
    <row r="75" spans="1:27" x14ac:dyDescent="0.35">
      <c r="A75">
        <v>1808</v>
      </c>
      <c r="B75" t="s">
        <v>55</v>
      </c>
      <c r="C75">
        <v>2013</v>
      </c>
      <c r="D75" s="1">
        <v>41634</v>
      </c>
      <c r="E75" s="1">
        <v>41637</v>
      </c>
      <c r="F75" t="s">
        <v>56</v>
      </c>
      <c r="G75" t="s">
        <v>57</v>
      </c>
      <c r="H75" t="s">
        <v>58</v>
      </c>
      <c r="I75" t="s">
        <v>26</v>
      </c>
      <c r="J75" t="s">
        <v>27</v>
      </c>
      <c r="K75" t="s">
        <v>28</v>
      </c>
      <c r="L75" t="s">
        <v>29</v>
      </c>
      <c r="M75">
        <v>90049</v>
      </c>
      <c r="N75" t="s">
        <v>30</v>
      </c>
      <c r="O75" t="s">
        <v>321</v>
      </c>
      <c r="P75" t="s">
        <v>313</v>
      </c>
      <c r="Q75" t="s">
        <v>314</v>
      </c>
      <c r="R75" t="s">
        <v>322</v>
      </c>
      <c r="S75">
        <v>254.24</v>
      </c>
      <c r="T75">
        <v>7</v>
      </c>
      <c r="U75">
        <v>0</v>
      </c>
      <c r="V75">
        <v>76.271999999999977</v>
      </c>
      <c r="W75" t="s">
        <v>10936</v>
      </c>
      <c r="X75" t="s">
        <v>10940</v>
      </c>
      <c r="Y75">
        <v>12</v>
      </c>
      <c r="Z75" t="s">
        <v>10941</v>
      </c>
      <c r="AA75">
        <v>0.29999999999999988</v>
      </c>
    </row>
    <row r="76" spans="1:27" x14ac:dyDescent="0.35">
      <c r="A76">
        <v>2067</v>
      </c>
      <c r="B76" t="s">
        <v>61</v>
      </c>
      <c r="C76">
        <v>2011</v>
      </c>
      <c r="D76" s="1">
        <v>40847</v>
      </c>
      <c r="E76" s="1">
        <v>40851</v>
      </c>
      <c r="F76" t="s">
        <v>23</v>
      </c>
      <c r="G76" t="s">
        <v>62</v>
      </c>
      <c r="H76" t="s">
        <v>63</v>
      </c>
      <c r="I76" t="s">
        <v>26</v>
      </c>
      <c r="J76" t="s">
        <v>27</v>
      </c>
      <c r="K76" t="s">
        <v>28</v>
      </c>
      <c r="L76" t="s">
        <v>29</v>
      </c>
      <c r="M76">
        <v>90049</v>
      </c>
      <c r="N76" t="s">
        <v>30</v>
      </c>
      <c r="O76" t="s">
        <v>323</v>
      </c>
      <c r="P76" t="s">
        <v>313</v>
      </c>
      <c r="Q76" t="s">
        <v>314</v>
      </c>
      <c r="R76" t="s">
        <v>324</v>
      </c>
      <c r="S76">
        <v>251.91</v>
      </c>
      <c r="T76">
        <v>9</v>
      </c>
      <c r="U76">
        <v>0</v>
      </c>
      <c r="V76">
        <v>47.862899999999982</v>
      </c>
      <c r="W76" t="s">
        <v>10944</v>
      </c>
      <c r="X76" t="s">
        <v>10940</v>
      </c>
      <c r="Y76">
        <v>10</v>
      </c>
      <c r="Z76" t="s">
        <v>10945</v>
      </c>
      <c r="AA76">
        <v>0.18999999999999992</v>
      </c>
    </row>
    <row r="77" spans="1:27" x14ac:dyDescent="0.35">
      <c r="A77">
        <v>2709</v>
      </c>
      <c r="B77" t="s">
        <v>325</v>
      </c>
      <c r="C77">
        <v>2012</v>
      </c>
      <c r="D77" s="1">
        <v>40938</v>
      </c>
      <c r="E77" s="1">
        <v>40945</v>
      </c>
      <c r="F77" t="s">
        <v>23</v>
      </c>
      <c r="G77" t="s">
        <v>326</v>
      </c>
      <c r="H77" t="s">
        <v>327</v>
      </c>
      <c r="I77" t="s">
        <v>38</v>
      </c>
      <c r="J77" t="s">
        <v>27</v>
      </c>
      <c r="K77" t="s">
        <v>28</v>
      </c>
      <c r="L77" t="s">
        <v>29</v>
      </c>
      <c r="M77">
        <v>90049</v>
      </c>
      <c r="N77" t="s">
        <v>30</v>
      </c>
      <c r="O77" t="s">
        <v>328</v>
      </c>
      <c r="P77" t="s">
        <v>329</v>
      </c>
      <c r="Q77" t="s">
        <v>330</v>
      </c>
      <c r="R77" t="s">
        <v>331</v>
      </c>
      <c r="S77">
        <v>227.35999999999999</v>
      </c>
      <c r="T77">
        <v>7</v>
      </c>
      <c r="U77">
        <v>0</v>
      </c>
      <c r="V77">
        <v>81.849599999999981</v>
      </c>
      <c r="W77" t="s">
        <v>10948</v>
      </c>
      <c r="X77" t="s">
        <v>10950</v>
      </c>
      <c r="Y77">
        <v>1</v>
      </c>
      <c r="Z77" t="s">
        <v>10951</v>
      </c>
      <c r="AA77">
        <v>0.35999999999999993</v>
      </c>
    </row>
    <row r="78" spans="1:27" x14ac:dyDescent="0.35">
      <c r="A78">
        <v>2945</v>
      </c>
      <c r="B78" t="s">
        <v>86</v>
      </c>
      <c r="C78">
        <v>2014</v>
      </c>
      <c r="D78" s="1">
        <v>41963</v>
      </c>
      <c r="E78" s="1">
        <v>41968</v>
      </c>
      <c r="F78" t="s">
        <v>23</v>
      </c>
      <c r="G78" t="s">
        <v>87</v>
      </c>
      <c r="H78" t="s">
        <v>88</v>
      </c>
      <c r="I78" t="s">
        <v>38</v>
      </c>
      <c r="J78" t="s">
        <v>27</v>
      </c>
      <c r="K78" t="s">
        <v>28</v>
      </c>
      <c r="L78" t="s">
        <v>29</v>
      </c>
      <c r="M78">
        <v>90049</v>
      </c>
      <c r="N78" t="s">
        <v>30</v>
      </c>
      <c r="O78" t="s">
        <v>332</v>
      </c>
      <c r="P78" t="s">
        <v>329</v>
      </c>
      <c r="Q78" t="s">
        <v>330</v>
      </c>
      <c r="R78" t="s">
        <v>333</v>
      </c>
      <c r="S78">
        <v>18.7</v>
      </c>
      <c r="T78">
        <v>1</v>
      </c>
      <c r="U78">
        <v>0</v>
      </c>
      <c r="V78">
        <v>7.1059999999999999</v>
      </c>
      <c r="W78" t="s">
        <v>10939</v>
      </c>
      <c r="X78" t="s">
        <v>10940</v>
      </c>
      <c r="Y78">
        <v>11</v>
      </c>
      <c r="Z78" t="s">
        <v>10947</v>
      </c>
      <c r="AA78">
        <v>0.38</v>
      </c>
    </row>
    <row r="79" spans="1:27" x14ac:dyDescent="0.35">
      <c r="A79">
        <v>3129</v>
      </c>
      <c r="B79" t="s">
        <v>334</v>
      </c>
      <c r="C79">
        <v>2011</v>
      </c>
      <c r="D79" s="1">
        <v>40893</v>
      </c>
      <c r="E79" s="1">
        <v>40894</v>
      </c>
      <c r="F79" t="s">
        <v>56</v>
      </c>
      <c r="G79" t="s">
        <v>335</v>
      </c>
      <c r="H79" t="s">
        <v>336</v>
      </c>
      <c r="I79" t="s">
        <v>127</v>
      </c>
      <c r="J79" t="s">
        <v>27</v>
      </c>
      <c r="K79" t="s">
        <v>28</v>
      </c>
      <c r="L79" t="s">
        <v>29</v>
      </c>
      <c r="M79">
        <v>90049</v>
      </c>
      <c r="N79" t="s">
        <v>30</v>
      </c>
      <c r="O79" t="s">
        <v>337</v>
      </c>
      <c r="P79" t="s">
        <v>329</v>
      </c>
      <c r="Q79" t="s">
        <v>330</v>
      </c>
      <c r="R79" t="s">
        <v>338</v>
      </c>
      <c r="S79">
        <v>44.46</v>
      </c>
      <c r="T79">
        <v>2</v>
      </c>
      <c r="U79">
        <v>0</v>
      </c>
      <c r="V79">
        <v>14.671799999999998</v>
      </c>
      <c r="W79" t="s">
        <v>10944</v>
      </c>
      <c r="X79" t="s">
        <v>10940</v>
      </c>
      <c r="Y79">
        <v>12</v>
      </c>
      <c r="Z79" t="s">
        <v>10941</v>
      </c>
      <c r="AA79">
        <v>0.32999999999999996</v>
      </c>
    </row>
    <row r="80" spans="1:27" x14ac:dyDescent="0.35">
      <c r="A80">
        <v>3131</v>
      </c>
      <c r="B80" t="s">
        <v>334</v>
      </c>
      <c r="C80">
        <v>2011</v>
      </c>
      <c r="D80" s="1">
        <v>40893</v>
      </c>
      <c r="E80" s="1">
        <v>40894</v>
      </c>
      <c r="F80" t="s">
        <v>56</v>
      </c>
      <c r="G80" t="s">
        <v>335</v>
      </c>
      <c r="H80" t="s">
        <v>336</v>
      </c>
      <c r="I80" t="s">
        <v>127</v>
      </c>
      <c r="J80" t="s">
        <v>27</v>
      </c>
      <c r="K80" t="s">
        <v>28</v>
      </c>
      <c r="L80" t="s">
        <v>29</v>
      </c>
      <c r="M80">
        <v>90049</v>
      </c>
      <c r="N80" t="s">
        <v>30</v>
      </c>
      <c r="O80" t="s">
        <v>339</v>
      </c>
      <c r="P80" t="s">
        <v>313</v>
      </c>
      <c r="Q80" t="s">
        <v>314</v>
      </c>
      <c r="R80" t="s">
        <v>340</v>
      </c>
      <c r="S80">
        <v>395</v>
      </c>
      <c r="T80">
        <v>5</v>
      </c>
      <c r="U80">
        <v>0</v>
      </c>
      <c r="V80">
        <v>39.499999999999957</v>
      </c>
      <c r="W80" t="s">
        <v>10944</v>
      </c>
      <c r="X80" t="s">
        <v>10940</v>
      </c>
      <c r="Y80">
        <v>12</v>
      </c>
      <c r="Z80" t="s">
        <v>10941</v>
      </c>
      <c r="AA80">
        <v>9.9999999999999895E-2</v>
      </c>
    </row>
    <row r="81" spans="1:27" x14ac:dyDescent="0.35">
      <c r="A81">
        <v>3761</v>
      </c>
      <c r="B81" t="s">
        <v>107</v>
      </c>
      <c r="C81">
        <v>2012</v>
      </c>
      <c r="D81" s="1">
        <v>41170</v>
      </c>
      <c r="E81" s="1">
        <v>41175</v>
      </c>
      <c r="F81" t="s">
        <v>23</v>
      </c>
      <c r="G81" t="s">
        <v>108</v>
      </c>
      <c r="H81" t="s">
        <v>109</v>
      </c>
      <c r="I81" t="s">
        <v>26</v>
      </c>
      <c r="J81" t="s">
        <v>27</v>
      </c>
      <c r="K81" t="s">
        <v>28</v>
      </c>
      <c r="L81" t="s">
        <v>29</v>
      </c>
      <c r="M81">
        <v>90049</v>
      </c>
      <c r="N81" t="s">
        <v>30</v>
      </c>
      <c r="O81" t="s">
        <v>341</v>
      </c>
      <c r="P81" t="s">
        <v>329</v>
      </c>
      <c r="Q81" t="s">
        <v>330</v>
      </c>
      <c r="R81" t="s">
        <v>342</v>
      </c>
      <c r="S81">
        <v>24.4</v>
      </c>
      <c r="T81">
        <v>2</v>
      </c>
      <c r="U81">
        <v>0</v>
      </c>
      <c r="V81">
        <v>10.248000000000001</v>
      </c>
      <c r="W81" t="s">
        <v>10948</v>
      </c>
      <c r="X81" t="s">
        <v>10937</v>
      </c>
      <c r="Y81">
        <v>9</v>
      </c>
      <c r="Z81" t="s">
        <v>10949</v>
      </c>
      <c r="AA81">
        <v>0.4200000000000001</v>
      </c>
    </row>
    <row r="82" spans="1:27" x14ac:dyDescent="0.35">
      <c r="A82">
        <v>4338</v>
      </c>
      <c r="B82" t="s">
        <v>124</v>
      </c>
      <c r="C82">
        <v>2012</v>
      </c>
      <c r="D82" s="1">
        <v>41240</v>
      </c>
      <c r="E82" s="1">
        <v>41244</v>
      </c>
      <c r="F82" t="s">
        <v>23</v>
      </c>
      <c r="G82" t="s">
        <v>125</v>
      </c>
      <c r="H82" t="s">
        <v>126</v>
      </c>
      <c r="I82" t="s">
        <v>127</v>
      </c>
      <c r="J82" t="s">
        <v>27</v>
      </c>
      <c r="K82" t="s">
        <v>28</v>
      </c>
      <c r="L82" t="s">
        <v>29</v>
      </c>
      <c r="M82">
        <v>90049</v>
      </c>
      <c r="N82" t="s">
        <v>30</v>
      </c>
      <c r="O82" t="s">
        <v>343</v>
      </c>
      <c r="P82" t="s">
        <v>313</v>
      </c>
      <c r="Q82" t="s">
        <v>314</v>
      </c>
      <c r="R82" t="s">
        <v>344</v>
      </c>
      <c r="S82">
        <v>107.97</v>
      </c>
      <c r="T82">
        <v>3</v>
      </c>
      <c r="U82">
        <v>0</v>
      </c>
      <c r="V82">
        <v>22.6737</v>
      </c>
      <c r="W82" t="s">
        <v>10948</v>
      </c>
      <c r="X82" t="s">
        <v>10940</v>
      </c>
      <c r="Y82">
        <v>11</v>
      </c>
      <c r="Z82" t="s">
        <v>10947</v>
      </c>
      <c r="AA82">
        <v>0.21</v>
      </c>
    </row>
    <row r="83" spans="1:27" x14ac:dyDescent="0.35">
      <c r="A83">
        <v>4563</v>
      </c>
      <c r="B83" t="s">
        <v>142</v>
      </c>
      <c r="C83">
        <v>2012</v>
      </c>
      <c r="D83" s="1">
        <v>41247</v>
      </c>
      <c r="E83" s="1">
        <v>41252</v>
      </c>
      <c r="F83" t="s">
        <v>45</v>
      </c>
      <c r="G83" t="s">
        <v>143</v>
      </c>
      <c r="H83" t="s">
        <v>144</v>
      </c>
      <c r="I83" t="s">
        <v>26</v>
      </c>
      <c r="J83" t="s">
        <v>27</v>
      </c>
      <c r="K83" t="s">
        <v>28</v>
      </c>
      <c r="L83" t="s">
        <v>29</v>
      </c>
      <c r="M83">
        <v>90049</v>
      </c>
      <c r="N83" t="s">
        <v>30</v>
      </c>
      <c r="O83" t="s">
        <v>345</v>
      </c>
      <c r="P83" t="s">
        <v>329</v>
      </c>
      <c r="Q83" t="s">
        <v>330</v>
      </c>
      <c r="R83" t="s">
        <v>346</v>
      </c>
      <c r="S83">
        <v>36.4</v>
      </c>
      <c r="T83">
        <v>5</v>
      </c>
      <c r="U83">
        <v>0</v>
      </c>
      <c r="V83">
        <v>13.832000000000001</v>
      </c>
      <c r="W83" t="s">
        <v>10948</v>
      </c>
      <c r="X83" t="s">
        <v>10940</v>
      </c>
      <c r="Y83">
        <v>12</v>
      </c>
      <c r="Z83" t="s">
        <v>10941</v>
      </c>
      <c r="AA83">
        <v>0.38000000000000006</v>
      </c>
    </row>
    <row r="84" spans="1:27" x14ac:dyDescent="0.35">
      <c r="A84">
        <v>4711</v>
      </c>
      <c r="B84" t="s">
        <v>148</v>
      </c>
      <c r="C84">
        <v>2014</v>
      </c>
      <c r="D84" s="1">
        <v>41820</v>
      </c>
      <c r="E84" s="1">
        <v>41821</v>
      </c>
      <c r="F84" t="s">
        <v>56</v>
      </c>
      <c r="G84" t="s">
        <v>149</v>
      </c>
      <c r="H84" t="s">
        <v>150</v>
      </c>
      <c r="I84" t="s">
        <v>38</v>
      </c>
      <c r="J84" t="s">
        <v>27</v>
      </c>
      <c r="K84" t="s">
        <v>28</v>
      </c>
      <c r="L84" t="s">
        <v>29</v>
      </c>
      <c r="M84">
        <v>90049</v>
      </c>
      <c r="N84" t="s">
        <v>30</v>
      </c>
      <c r="O84" t="s">
        <v>347</v>
      </c>
      <c r="P84" t="s">
        <v>313</v>
      </c>
      <c r="Q84" t="s">
        <v>314</v>
      </c>
      <c r="R84" t="s">
        <v>348</v>
      </c>
      <c r="S84">
        <v>62.31</v>
      </c>
      <c r="T84">
        <v>3</v>
      </c>
      <c r="U84">
        <v>0</v>
      </c>
      <c r="V84">
        <v>22.4316</v>
      </c>
      <c r="W84" t="s">
        <v>10939</v>
      </c>
      <c r="X84" t="s">
        <v>10942</v>
      </c>
      <c r="Y84">
        <v>6</v>
      </c>
      <c r="Z84" t="s">
        <v>10946</v>
      </c>
      <c r="AA84">
        <v>0.36</v>
      </c>
    </row>
    <row r="85" spans="1:27" x14ac:dyDescent="0.35">
      <c r="A85">
        <v>5738</v>
      </c>
      <c r="B85" t="s">
        <v>163</v>
      </c>
      <c r="C85">
        <v>2011</v>
      </c>
      <c r="D85" s="1">
        <v>40564</v>
      </c>
      <c r="E85" s="1">
        <v>40569</v>
      </c>
      <c r="F85" t="s">
        <v>23</v>
      </c>
      <c r="G85" t="s">
        <v>164</v>
      </c>
      <c r="H85" t="s">
        <v>165</v>
      </c>
      <c r="I85" t="s">
        <v>38</v>
      </c>
      <c r="J85" t="s">
        <v>27</v>
      </c>
      <c r="K85" t="s">
        <v>28</v>
      </c>
      <c r="L85" t="s">
        <v>29</v>
      </c>
      <c r="M85">
        <v>90049</v>
      </c>
      <c r="N85" t="s">
        <v>30</v>
      </c>
      <c r="O85" t="s">
        <v>349</v>
      </c>
      <c r="P85" t="s">
        <v>329</v>
      </c>
      <c r="Q85" t="s">
        <v>330</v>
      </c>
      <c r="R85" t="s">
        <v>350</v>
      </c>
      <c r="S85">
        <v>19.3</v>
      </c>
      <c r="T85">
        <v>2</v>
      </c>
      <c r="U85">
        <v>0</v>
      </c>
      <c r="V85">
        <v>5.7899999999999991</v>
      </c>
      <c r="W85" t="s">
        <v>10944</v>
      </c>
      <c r="X85" t="s">
        <v>10950</v>
      </c>
      <c r="Y85">
        <v>1</v>
      </c>
      <c r="Z85" t="s">
        <v>10951</v>
      </c>
      <c r="AA85">
        <v>0.29999999999999993</v>
      </c>
    </row>
    <row r="86" spans="1:27" x14ac:dyDescent="0.35">
      <c r="A86">
        <v>5941</v>
      </c>
      <c r="B86" t="s">
        <v>175</v>
      </c>
      <c r="C86">
        <v>2014</v>
      </c>
      <c r="D86" s="1">
        <v>41925</v>
      </c>
      <c r="E86" s="1">
        <v>41927</v>
      </c>
      <c r="F86" t="s">
        <v>45</v>
      </c>
      <c r="G86" t="s">
        <v>176</v>
      </c>
      <c r="H86" t="s">
        <v>177</v>
      </c>
      <c r="I86" t="s">
        <v>38</v>
      </c>
      <c r="J86" t="s">
        <v>27</v>
      </c>
      <c r="K86" t="s">
        <v>28</v>
      </c>
      <c r="L86" t="s">
        <v>29</v>
      </c>
      <c r="M86">
        <v>90049</v>
      </c>
      <c r="N86" t="s">
        <v>30</v>
      </c>
      <c r="O86" t="s">
        <v>321</v>
      </c>
      <c r="P86" t="s">
        <v>313</v>
      </c>
      <c r="Q86" t="s">
        <v>314</v>
      </c>
      <c r="R86" t="s">
        <v>322</v>
      </c>
      <c r="S86">
        <v>435.84000000000003</v>
      </c>
      <c r="T86">
        <v>12</v>
      </c>
      <c r="U86">
        <v>0</v>
      </c>
      <c r="V86">
        <v>130.75199999999995</v>
      </c>
      <c r="W86" t="s">
        <v>10939</v>
      </c>
      <c r="X86" t="s">
        <v>10940</v>
      </c>
      <c r="Y86">
        <v>10</v>
      </c>
      <c r="Z86" t="s">
        <v>10945</v>
      </c>
      <c r="AA86">
        <v>0.29999999999999988</v>
      </c>
    </row>
    <row r="87" spans="1:27" x14ac:dyDescent="0.35">
      <c r="A87">
        <v>6016</v>
      </c>
      <c r="B87" t="s">
        <v>187</v>
      </c>
      <c r="C87">
        <v>2011</v>
      </c>
      <c r="D87" s="1">
        <v>40639</v>
      </c>
      <c r="E87" s="1">
        <v>40645</v>
      </c>
      <c r="F87" t="s">
        <v>23</v>
      </c>
      <c r="G87" t="s">
        <v>188</v>
      </c>
      <c r="H87" t="s">
        <v>189</v>
      </c>
      <c r="I87" t="s">
        <v>26</v>
      </c>
      <c r="J87" t="s">
        <v>27</v>
      </c>
      <c r="K87" t="s">
        <v>28</v>
      </c>
      <c r="L87" t="s">
        <v>29</v>
      </c>
      <c r="M87">
        <v>90049</v>
      </c>
      <c r="N87" t="s">
        <v>30</v>
      </c>
      <c r="O87" t="s">
        <v>351</v>
      </c>
      <c r="P87" t="s">
        <v>329</v>
      </c>
      <c r="Q87" t="s">
        <v>330</v>
      </c>
      <c r="R87" t="s">
        <v>352</v>
      </c>
      <c r="S87">
        <v>91.96</v>
      </c>
      <c r="T87">
        <v>2</v>
      </c>
      <c r="U87">
        <v>0</v>
      </c>
      <c r="V87">
        <v>15.633199999999988</v>
      </c>
      <c r="W87" t="s">
        <v>10944</v>
      </c>
      <c r="X87" t="s">
        <v>10942</v>
      </c>
      <c r="Y87">
        <v>4</v>
      </c>
      <c r="Z87" t="s">
        <v>10943</v>
      </c>
      <c r="AA87">
        <v>0.16999999999999987</v>
      </c>
    </row>
    <row r="88" spans="1:27" x14ac:dyDescent="0.35">
      <c r="A88">
        <v>6017</v>
      </c>
      <c r="B88" t="s">
        <v>187</v>
      </c>
      <c r="C88">
        <v>2011</v>
      </c>
      <c r="D88" s="1">
        <v>40639</v>
      </c>
      <c r="E88" s="1">
        <v>40645</v>
      </c>
      <c r="F88" t="s">
        <v>23</v>
      </c>
      <c r="G88" t="s">
        <v>188</v>
      </c>
      <c r="H88" t="s">
        <v>189</v>
      </c>
      <c r="I88" t="s">
        <v>26</v>
      </c>
      <c r="J88" t="s">
        <v>27</v>
      </c>
      <c r="K88" t="s">
        <v>28</v>
      </c>
      <c r="L88" t="s">
        <v>29</v>
      </c>
      <c r="M88">
        <v>90049</v>
      </c>
      <c r="N88" t="s">
        <v>30</v>
      </c>
      <c r="O88" t="s">
        <v>353</v>
      </c>
      <c r="P88" t="s">
        <v>329</v>
      </c>
      <c r="Q88" t="s">
        <v>330</v>
      </c>
      <c r="R88" t="s">
        <v>354</v>
      </c>
      <c r="S88">
        <v>33.11</v>
      </c>
      <c r="T88">
        <v>7</v>
      </c>
      <c r="U88">
        <v>0</v>
      </c>
      <c r="V88">
        <v>12.912900000000004</v>
      </c>
      <c r="W88" t="s">
        <v>10944</v>
      </c>
      <c r="X88" t="s">
        <v>10942</v>
      </c>
      <c r="Y88">
        <v>4</v>
      </c>
      <c r="Z88" t="s">
        <v>10943</v>
      </c>
      <c r="AA88">
        <v>0.39000000000000012</v>
      </c>
    </row>
    <row r="89" spans="1:27" x14ac:dyDescent="0.35">
      <c r="A89">
        <v>6913</v>
      </c>
      <c r="B89" t="s">
        <v>355</v>
      </c>
      <c r="C89">
        <v>2014</v>
      </c>
      <c r="D89" s="1">
        <v>41762</v>
      </c>
      <c r="E89" s="1">
        <v>41765</v>
      </c>
      <c r="F89" t="s">
        <v>45</v>
      </c>
      <c r="G89" t="s">
        <v>356</v>
      </c>
      <c r="H89" t="s">
        <v>357</v>
      </c>
      <c r="I89" t="s">
        <v>26</v>
      </c>
      <c r="J89" t="s">
        <v>27</v>
      </c>
      <c r="K89" t="s">
        <v>28</v>
      </c>
      <c r="L89" t="s">
        <v>29</v>
      </c>
      <c r="M89">
        <v>90049</v>
      </c>
      <c r="N89" t="s">
        <v>30</v>
      </c>
      <c r="O89" t="s">
        <v>358</v>
      </c>
      <c r="P89" t="s">
        <v>313</v>
      </c>
      <c r="Q89" t="s">
        <v>314</v>
      </c>
      <c r="R89" t="s">
        <v>359</v>
      </c>
      <c r="S89">
        <v>159.56</v>
      </c>
      <c r="T89">
        <v>4</v>
      </c>
      <c r="U89">
        <v>0</v>
      </c>
      <c r="V89">
        <v>59.037199999999999</v>
      </c>
      <c r="W89" t="s">
        <v>10939</v>
      </c>
      <c r="X89" t="s">
        <v>10942</v>
      </c>
      <c r="Y89">
        <v>5</v>
      </c>
      <c r="Z89" t="s">
        <v>10952</v>
      </c>
      <c r="AA89">
        <v>0.37</v>
      </c>
    </row>
    <row r="90" spans="1:27" x14ac:dyDescent="0.35">
      <c r="A90">
        <v>7658</v>
      </c>
      <c r="B90" t="s">
        <v>233</v>
      </c>
      <c r="C90">
        <v>2011</v>
      </c>
      <c r="D90" s="1">
        <v>40648</v>
      </c>
      <c r="E90" s="1">
        <v>40648</v>
      </c>
      <c r="F90" t="s">
        <v>234</v>
      </c>
      <c r="G90" t="s">
        <v>235</v>
      </c>
      <c r="H90" t="s">
        <v>236</v>
      </c>
      <c r="I90" t="s">
        <v>127</v>
      </c>
      <c r="J90" t="s">
        <v>27</v>
      </c>
      <c r="K90" t="s">
        <v>28</v>
      </c>
      <c r="L90" t="s">
        <v>29</v>
      </c>
      <c r="M90">
        <v>90049</v>
      </c>
      <c r="N90" t="s">
        <v>30</v>
      </c>
      <c r="O90" t="s">
        <v>360</v>
      </c>
      <c r="P90" t="s">
        <v>329</v>
      </c>
      <c r="Q90" t="s">
        <v>330</v>
      </c>
      <c r="R90" t="s">
        <v>361</v>
      </c>
      <c r="S90">
        <v>187.76</v>
      </c>
      <c r="T90">
        <v>4</v>
      </c>
      <c r="U90">
        <v>0</v>
      </c>
      <c r="V90">
        <v>76.9816</v>
      </c>
      <c r="W90" t="s">
        <v>10944</v>
      </c>
      <c r="X90" t="s">
        <v>10942</v>
      </c>
      <c r="Y90">
        <v>4</v>
      </c>
      <c r="Z90" t="s">
        <v>10943</v>
      </c>
      <c r="AA90">
        <v>0.41000000000000003</v>
      </c>
    </row>
    <row r="91" spans="1:27" x14ac:dyDescent="0.35">
      <c r="A91">
        <v>8060</v>
      </c>
      <c r="B91" t="s">
        <v>249</v>
      </c>
      <c r="C91">
        <v>2012</v>
      </c>
      <c r="D91" s="1">
        <v>41149</v>
      </c>
      <c r="E91" s="1">
        <v>41156</v>
      </c>
      <c r="F91" t="s">
        <v>23</v>
      </c>
      <c r="G91" t="s">
        <v>250</v>
      </c>
      <c r="H91" t="s">
        <v>251</v>
      </c>
      <c r="I91" t="s">
        <v>38</v>
      </c>
      <c r="J91" t="s">
        <v>27</v>
      </c>
      <c r="K91" t="s">
        <v>28</v>
      </c>
      <c r="L91" t="s">
        <v>29</v>
      </c>
      <c r="M91">
        <v>90049</v>
      </c>
      <c r="N91" t="s">
        <v>30</v>
      </c>
      <c r="O91" t="s">
        <v>362</v>
      </c>
      <c r="P91" t="s">
        <v>329</v>
      </c>
      <c r="Q91" t="s">
        <v>330</v>
      </c>
      <c r="R91" t="s">
        <v>363</v>
      </c>
      <c r="S91">
        <v>4.16</v>
      </c>
      <c r="T91">
        <v>2</v>
      </c>
      <c r="U91">
        <v>0</v>
      </c>
      <c r="V91">
        <v>1.7472000000000003</v>
      </c>
      <c r="W91" t="s">
        <v>10948</v>
      </c>
      <c r="X91" t="s">
        <v>10937</v>
      </c>
      <c r="Y91">
        <v>8</v>
      </c>
      <c r="Z91" t="s">
        <v>10954</v>
      </c>
      <c r="AA91">
        <v>0.42000000000000004</v>
      </c>
    </row>
    <row r="92" spans="1:27" x14ac:dyDescent="0.35">
      <c r="A92">
        <v>8116</v>
      </c>
      <c r="B92" t="s">
        <v>364</v>
      </c>
      <c r="C92">
        <v>2014</v>
      </c>
      <c r="D92" s="1">
        <v>41881</v>
      </c>
      <c r="E92" s="1">
        <v>41887</v>
      </c>
      <c r="F92" t="s">
        <v>23</v>
      </c>
      <c r="G92" t="s">
        <v>365</v>
      </c>
      <c r="H92" t="s">
        <v>366</v>
      </c>
      <c r="I92" t="s">
        <v>26</v>
      </c>
      <c r="J92" t="s">
        <v>27</v>
      </c>
      <c r="K92" t="s">
        <v>28</v>
      </c>
      <c r="L92" t="s">
        <v>29</v>
      </c>
      <c r="M92">
        <v>90049</v>
      </c>
      <c r="N92" t="s">
        <v>30</v>
      </c>
      <c r="O92" t="s">
        <v>367</v>
      </c>
      <c r="P92" t="s">
        <v>329</v>
      </c>
      <c r="Q92" t="s">
        <v>330</v>
      </c>
      <c r="R92" t="s">
        <v>368</v>
      </c>
      <c r="S92">
        <v>148.02000000000001</v>
      </c>
      <c r="T92">
        <v>3</v>
      </c>
      <c r="U92">
        <v>0</v>
      </c>
      <c r="V92">
        <v>41.445600000000013</v>
      </c>
      <c r="W92" t="s">
        <v>10939</v>
      </c>
      <c r="X92" t="s">
        <v>10937</v>
      </c>
      <c r="Y92">
        <v>8</v>
      </c>
      <c r="Z92" t="s">
        <v>10954</v>
      </c>
      <c r="AA92">
        <v>0.28000000000000008</v>
      </c>
    </row>
    <row r="93" spans="1:27" x14ac:dyDescent="0.35">
      <c r="A93">
        <v>8548</v>
      </c>
      <c r="B93" t="s">
        <v>271</v>
      </c>
      <c r="C93">
        <v>2012</v>
      </c>
      <c r="D93" s="1">
        <v>41248</v>
      </c>
      <c r="E93" s="1">
        <v>41253</v>
      </c>
      <c r="F93" t="s">
        <v>23</v>
      </c>
      <c r="G93" t="s">
        <v>108</v>
      </c>
      <c r="H93" t="s">
        <v>109</v>
      </c>
      <c r="I93" t="s">
        <v>26</v>
      </c>
      <c r="J93" t="s">
        <v>27</v>
      </c>
      <c r="K93" t="s">
        <v>28</v>
      </c>
      <c r="L93" t="s">
        <v>29</v>
      </c>
      <c r="M93">
        <v>90049</v>
      </c>
      <c r="N93" t="s">
        <v>30</v>
      </c>
      <c r="O93" t="s">
        <v>369</v>
      </c>
      <c r="P93" t="s">
        <v>313</v>
      </c>
      <c r="Q93" t="s">
        <v>314</v>
      </c>
      <c r="R93" t="s">
        <v>370</v>
      </c>
      <c r="S93">
        <v>39</v>
      </c>
      <c r="T93">
        <v>3</v>
      </c>
      <c r="U93">
        <v>0</v>
      </c>
      <c r="V93">
        <v>17.549999999999997</v>
      </c>
      <c r="W93" t="s">
        <v>10948</v>
      </c>
      <c r="X93" t="s">
        <v>10940</v>
      </c>
      <c r="Y93">
        <v>12</v>
      </c>
      <c r="Z93" t="s">
        <v>10941</v>
      </c>
      <c r="AA93">
        <v>0.4499999999999999</v>
      </c>
    </row>
    <row r="94" spans="1:27" x14ac:dyDescent="0.35">
      <c r="A94">
        <v>8587</v>
      </c>
      <c r="B94" t="s">
        <v>274</v>
      </c>
      <c r="C94">
        <v>2014</v>
      </c>
      <c r="D94" s="1">
        <v>41832</v>
      </c>
      <c r="E94" s="1">
        <v>41839</v>
      </c>
      <c r="F94" t="s">
        <v>23</v>
      </c>
      <c r="G94" t="s">
        <v>275</v>
      </c>
      <c r="H94" t="s">
        <v>276</v>
      </c>
      <c r="I94" t="s">
        <v>26</v>
      </c>
      <c r="J94" t="s">
        <v>27</v>
      </c>
      <c r="K94" t="s">
        <v>28</v>
      </c>
      <c r="L94" t="s">
        <v>29</v>
      </c>
      <c r="M94">
        <v>90049</v>
      </c>
      <c r="N94" t="s">
        <v>30</v>
      </c>
      <c r="O94" t="s">
        <v>371</v>
      </c>
      <c r="P94" t="s">
        <v>313</v>
      </c>
      <c r="Q94" t="s">
        <v>314</v>
      </c>
      <c r="R94" t="s">
        <v>372</v>
      </c>
      <c r="S94">
        <v>1287.45</v>
      </c>
      <c r="T94">
        <v>5</v>
      </c>
      <c r="U94">
        <v>0</v>
      </c>
      <c r="V94">
        <v>244.61549999999988</v>
      </c>
      <c r="W94" t="s">
        <v>10939</v>
      </c>
      <c r="X94" t="s">
        <v>10937</v>
      </c>
      <c r="Y94">
        <v>7</v>
      </c>
      <c r="Z94" t="s">
        <v>10938</v>
      </c>
      <c r="AA94">
        <v>0.18999999999999989</v>
      </c>
    </row>
    <row r="95" spans="1:27" x14ac:dyDescent="0.35">
      <c r="A95">
        <v>9141</v>
      </c>
      <c r="B95" t="s">
        <v>373</v>
      </c>
      <c r="C95">
        <v>2014</v>
      </c>
      <c r="D95" s="1">
        <v>41913</v>
      </c>
      <c r="E95" s="1">
        <v>41915</v>
      </c>
      <c r="F95" t="s">
        <v>45</v>
      </c>
      <c r="G95" t="s">
        <v>374</v>
      </c>
      <c r="H95" t="s">
        <v>375</v>
      </c>
      <c r="I95" t="s">
        <v>127</v>
      </c>
      <c r="J95" t="s">
        <v>27</v>
      </c>
      <c r="K95" t="s">
        <v>28</v>
      </c>
      <c r="L95" t="s">
        <v>29</v>
      </c>
      <c r="M95">
        <v>90049</v>
      </c>
      <c r="N95" t="s">
        <v>30</v>
      </c>
      <c r="O95" t="s">
        <v>376</v>
      </c>
      <c r="P95" t="s">
        <v>313</v>
      </c>
      <c r="Q95" t="s">
        <v>314</v>
      </c>
      <c r="R95" t="s">
        <v>377</v>
      </c>
      <c r="S95">
        <v>159.97999999999999</v>
      </c>
      <c r="T95">
        <v>2</v>
      </c>
      <c r="U95">
        <v>0</v>
      </c>
      <c r="V95">
        <v>47.993999999999986</v>
      </c>
      <c r="W95" t="s">
        <v>10939</v>
      </c>
      <c r="X95" t="s">
        <v>10940</v>
      </c>
      <c r="Y95">
        <v>10</v>
      </c>
      <c r="Z95" t="s">
        <v>10945</v>
      </c>
      <c r="AA95">
        <v>0.29999999999999993</v>
      </c>
    </row>
    <row r="96" spans="1:27" x14ac:dyDescent="0.35">
      <c r="A96">
        <v>9666</v>
      </c>
      <c r="B96" t="s">
        <v>378</v>
      </c>
      <c r="C96">
        <v>2014</v>
      </c>
      <c r="D96" s="1">
        <v>41960</v>
      </c>
      <c r="E96" s="1">
        <v>41964</v>
      </c>
      <c r="F96" t="s">
        <v>23</v>
      </c>
      <c r="G96" t="s">
        <v>379</v>
      </c>
      <c r="H96" t="s">
        <v>380</v>
      </c>
      <c r="I96" t="s">
        <v>38</v>
      </c>
      <c r="J96" t="s">
        <v>27</v>
      </c>
      <c r="K96" t="s">
        <v>28</v>
      </c>
      <c r="L96" t="s">
        <v>29</v>
      </c>
      <c r="M96">
        <v>90049</v>
      </c>
      <c r="N96" t="s">
        <v>30</v>
      </c>
      <c r="O96" t="s">
        <v>381</v>
      </c>
      <c r="P96" t="s">
        <v>329</v>
      </c>
      <c r="Q96" t="s">
        <v>330</v>
      </c>
      <c r="R96" t="s">
        <v>382</v>
      </c>
      <c r="S96">
        <v>119.94</v>
      </c>
      <c r="T96">
        <v>3</v>
      </c>
      <c r="U96">
        <v>0</v>
      </c>
      <c r="V96">
        <v>23.987999999999996</v>
      </c>
      <c r="W96" t="s">
        <v>10939</v>
      </c>
      <c r="X96" t="s">
        <v>10940</v>
      </c>
      <c r="Y96">
        <v>11</v>
      </c>
      <c r="Z96" t="s">
        <v>10947</v>
      </c>
      <c r="AA96">
        <v>0.19999999999999998</v>
      </c>
    </row>
    <row r="97" spans="1:27" x14ac:dyDescent="0.35">
      <c r="A97">
        <v>9667</v>
      </c>
      <c r="B97" t="s">
        <v>378</v>
      </c>
      <c r="C97">
        <v>2014</v>
      </c>
      <c r="D97" s="1">
        <v>41960</v>
      </c>
      <c r="E97" s="1">
        <v>41964</v>
      </c>
      <c r="F97" t="s">
        <v>23</v>
      </c>
      <c r="G97" t="s">
        <v>379</v>
      </c>
      <c r="H97" t="s">
        <v>380</v>
      </c>
      <c r="I97" t="s">
        <v>38</v>
      </c>
      <c r="J97" t="s">
        <v>27</v>
      </c>
      <c r="K97" t="s">
        <v>28</v>
      </c>
      <c r="L97" t="s">
        <v>29</v>
      </c>
      <c r="M97">
        <v>90049</v>
      </c>
      <c r="N97" t="s">
        <v>30</v>
      </c>
      <c r="O97" t="s">
        <v>383</v>
      </c>
      <c r="P97" t="s">
        <v>329</v>
      </c>
      <c r="Q97" t="s">
        <v>330</v>
      </c>
      <c r="R97" t="s">
        <v>384</v>
      </c>
      <c r="S97">
        <v>12.419999999999998</v>
      </c>
      <c r="T97">
        <v>3</v>
      </c>
      <c r="U97">
        <v>0</v>
      </c>
      <c r="V97">
        <v>4.4711999999999996</v>
      </c>
      <c r="W97" t="s">
        <v>10939</v>
      </c>
      <c r="X97" t="s">
        <v>10940</v>
      </c>
      <c r="Y97">
        <v>11</v>
      </c>
      <c r="Z97" t="s">
        <v>10947</v>
      </c>
      <c r="AA97">
        <v>0.36000000000000004</v>
      </c>
    </row>
    <row r="98" spans="1:27" x14ac:dyDescent="0.35">
      <c r="A98">
        <v>161</v>
      </c>
      <c r="B98" t="s">
        <v>385</v>
      </c>
      <c r="C98">
        <v>2013</v>
      </c>
      <c r="D98" s="1">
        <v>41406</v>
      </c>
      <c r="E98" s="1">
        <v>41407</v>
      </c>
      <c r="F98" t="s">
        <v>56</v>
      </c>
      <c r="G98" t="s">
        <v>386</v>
      </c>
      <c r="H98" t="s">
        <v>387</v>
      </c>
      <c r="I98" t="s">
        <v>38</v>
      </c>
      <c r="J98" t="s">
        <v>27</v>
      </c>
      <c r="K98" t="s">
        <v>28</v>
      </c>
      <c r="L98" t="s">
        <v>29</v>
      </c>
      <c r="M98">
        <v>90045</v>
      </c>
      <c r="N98" t="s">
        <v>30</v>
      </c>
      <c r="O98" t="s">
        <v>388</v>
      </c>
      <c r="P98" t="s">
        <v>32</v>
      </c>
      <c r="Q98" t="s">
        <v>53</v>
      </c>
      <c r="R98" t="s">
        <v>389</v>
      </c>
      <c r="S98">
        <v>5.98</v>
      </c>
      <c r="T98">
        <v>1</v>
      </c>
      <c r="U98">
        <v>0</v>
      </c>
      <c r="V98">
        <v>2.6909999999999998</v>
      </c>
      <c r="W98" t="s">
        <v>10936</v>
      </c>
      <c r="X98" t="s">
        <v>10942</v>
      </c>
      <c r="Y98">
        <v>5</v>
      </c>
      <c r="Z98" t="s">
        <v>10952</v>
      </c>
      <c r="AA98">
        <v>0.44999999999999996</v>
      </c>
    </row>
    <row r="99" spans="1:27" x14ac:dyDescent="0.35">
      <c r="A99">
        <v>420</v>
      </c>
      <c r="B99" t="s">
        <v>390</v>
      </c>
      <c r="C99">
        <v>2014</v>
      </c>
      <c r="D99" s="1">
        <v>41703</v>
      </c>
      <c r="E99" s="1">
        <v>41708</v>
      </c>
      <c r="F99" t="s">
        <v>23</v>
      </c>
      <c r="G99" t="s">
        <v>391</v>
      </c>
      <c r="H99" t="s">
        <v>392</v>
      </c>
      <c r="I99" t="s">
        <v>26</v>
      </c>
      <c r="J99" t="s">
        <v>27</v>
      </c>
      <c r="K99" t="s">
        <v>28</v>
      </c>
      <c r="L99" t="s">
        <v>29</v>
      </c>
      <c r="M99">
        <v>90045</v>
      </c>
      <c r="N99" t="s">
        <v>30</v>
      </c>
      <c r="O99" t="s">
        <v>393</v>
      </c>
      <c r="P99" t="s">
        <v>32</v>
      </c>
      <c r="Q99" t="s">
        <v>40</v>
      </c>
      <c r="R99" t="s">
        <v>394</v>
      </c>
      <c r="S99">
        <v>9.32</v>
      </c>
      <c r="T99">
        <v>4</v>
      </c>
      <c r="U99">
        <v>0</v>
      </c>
      <c r="V99">
        <v>2.702799999999999</v>
      </c>
      <c r="W99" t="s">
        <v>10939</v>
      </c>
      <c r="X99" t="s">
        <v>10950</v>
      </c>
      <c r="Y99">
        <v>3</v>
      </c>
      <c r="Z99" t="s">
        <v>10953</v>
      </c>
      <c r="AA99">
        <v>0.28999999999999987</v>
      </c>
    </row>
    <row r="100" spans="1:27" x14ac:dyDescent="0.35">
      <c r="A100">
        <v>421</v>
      </c>
      <c r="B100" t="s">
        <v>390</v>
      </c>
      <c r="C100">
        <v>2014</v>
      </c>
      <c r="D100" s="1">
        <v>41703</v>
      </c>
      <c r="E100" s="1">
        <v>41708</v>
      </c>
      <c r="F100" t="s">
        <v>23</v>
      </c>
      <c r="G100" t="s">
        <v>391</v>
      </c>
      <c r="H100" t="s">
        <v>392</v>
      </c>
      <c r="I100" t="s">
        <v>26</v>
      </c>
      <c r="J100" t="s">
        <v>27</v>
      </c>
      <c r="K100" t="s">
        <v>28</v>
      </c>
      <c r="L100" t="s">
        <v>29</v>
      </c>
      <c r="M100">
        <v>90045</v>
      </c>
      <c r="N100" t="s">
        <v>30</v>
      </c>
      <c r="O100" t="s">
        <v>395</v>
      </c>
      <c r="P100" t="s">
        <v>32</v>
      </c>
      <c r="Q100" t="s">
        <v>146</v>
      </c>
      <c r="R100" t="s">
        <v>396</v>
      </c>
      <c r="S100">
        <v>15.25</v>
      </c>
      <c r="T100">
        <v>1</v>
      </c>
      <c r="U100">
        <v>0</v>
      </c>
      <c r="V100">
        <v>7.0149999999999988</v>
      </c>
      <c r="W100" t="s">
        <v>10939</v>
      </c>
      <c r="X100" t="s">
        <v>10950</v>
      </c>
      <c r="Y100">
        <v>3</v>
      </c>
      <c r="Z100" t="s">
        <v>10953</v>
      </c>
      <c r="AA100">
        <v>0.45999999999999991</v>
      </c>
    </row>
    <row r="101" spans="1:27" x14ac:dyDescent="0.35">
      <c r="A101">
        <v>485</v>
      </c>
      <c r="B101" t="s">
        <v>397</v>
      </c>
      <c r="C101">
        <v>2014</v>
      </c>
      <c r="D101" s="1">
        <v>41801</v>
      </c>
      <c r="E101" s="1">
        <v>41804</v>
      </c>
      <c r="F101" t="s">
        <v>56</v>
      </c>
      <c r="G101" t="s">
        <v>398</v>
      </c>
      <c r="H101" t="s">
        <v>399</v>
      </c>
      <c r="I101" t="s">
        <v>127</v>
      </c>
      <c r="J101" t="s">
        <v>27</v>
      </c>
      <c r="K101" t="s">
        <v>28</v>
      </c>
      <c r="L101" t="s">
        <v>29</v>
      </c>
      <c r="M101">
        <v>90045</v>
      </c>
      <c r="N101" t="s">
        <v>30</v>
      </c>
      <c r="O101" t="s">
        <v>400</v>
      </c>
      <c r="P101" t="s">
        <v>32</v>
      </c>
      <c r="Q101" t="s">
        <v>172</v>
      </c>
      <c r="R101" t="s">
        <v>401</v>
      </c>
      <c r="S101">
        <v>29.6</v>
      </c>
      <c r="T101">
        <v>2</v>
      </c>
      <c r="U101">
        <v>0</v>
      </c>
      <c r="V101">
        <v>14.8</v>
      </c>
      <c r="W101" t="s">
        <v>10939</v>
      </c>
      <c r="X101" t="s">
        <v>10942</v>
      </c>
      <c r="Y101">
        <v>6</v>
      </c>
      <c r="Z101" t="s">
        <v>10946</v>
      </c>
      <c r="AA101">
        <v>0.5</v>
      </c>
    </row>
    <row r="102" spans="1:27" x14ac:dyDescent="0.35">
      <c r="A102">
        <v>557</v>
      </c>
      <c r="B102" t="s">
        <v>402</v>
      </c>
      <c r="C102">
        <v>2013</v>
      </c>
      <c r="D102" s="1">
        <v>41436</v>
      </c>
      <c r="E102" s="1">
        <v>41441</v>
      </c>
      <c r="F102" t="s">
        <v>23</v>
      </c>
      <c r="G102" t="s">
        <v>403</v>
      </c>
      <c r="H102" t="s">
        <v>404</v>
      </c>
      <c r="I102" t="s">
        <v>38</v>
      </c>
      <c r="J102" t="s">
        <v>27</v>
      </c>
      <c r="K102" t="s">
        <v>28</v>
      </c>
      <c r="L102" t="s">
        <v>29</v>
      </c>
      <c r="M102">
        <v>90045</v>
      </c>
      <c r="N102" t="s">
        <v>30</v>
      </c>
      <c r="O102" t="s">
        <v>405</v>
      </c>
      <c r="P102" t="s">
        <v>32</v>
      </c>
      <c r="Q102" t="s">
        <v>172</v>
      </c>
      <c r="R102" t="s">
        <v>406</v>
      </c>
      <c r="S102">
        <v>20.7</v>
      </c>
      <c r="T102">
        <v>2</v>
      </c>
      <c r="U102">
        <v>0</v>
      </c>
      <c r="V102">
        <v>9.9359999999999999</v>
      </c>
      <c r="W102" t="s">
        <v>10936</v>
      </c>
      <c r="X102" t="s">
        <v>10942</v>
      </c>
      <c r="Y102">
        <v>6</v>
      </c>
      <c r="Z102" t="s">
        <v>10946</v>
      </c>
      <c r="AA102">
        <v>0.48000000000000004</v>
      </c>
    </row>
    <row r="103" spans="1:27" x14ac:dyDescent="0.35">
      <c r="A103">
        <v>559</v>
      </c>
      <c r="B103" t="s">
        <v>402</v>
      </c>
      <c r="C103">
        <v>2013</v>
      </c>
      <c r="D103" s="1">
        <v>41436</v>
      </c>
      <c r="E103" s="1">
        <v>41441</v>
      </c>
      <c r="F103" t="s">
        <v>23</v>
      </c>
      <c r="G103" t="s">
        <v>403</v>
      </c>
      <c r="H103" t="s">
        <v>404</v>
      </c>
      <c r="I103" t="s">
        <v>38</v>
      </c>
      <c r="J103" t="s">
        <v>27</v>
      </c>
      <c r="K103" t="s">
        <v>28</v>
      </c>
      <c r="L103" t="s">
        <v>29</v>
      </c>
      <c r="M103">
        <v>90045</v>
      </c>
      <c r="N103" t="s">
        <v>30</v>
      </c>
      <c r="O103" t="s">
        <v>407</v>
      </c>
      <c r="P103" t="s">
        <v>32</v>
      </c>
      <c r="Q103" t="s">
        <v>53</v>
      </c>
      <c r="R103" t="s">
        <v>408</v>
      </c>
      <c r="S103">
        <v>32.400000000000006</v>
      </c>
      <c r="T103">
        <v>5</v>
      </c>
      <c r="U103">
        <v>0</v>
      </c>
      <c r="V103">
        <v>15.552000000000001</v>
      </c>
      <c r="W103" t="s">
        <v>10936</v>
      </c>
      <c r="X103" t="s">
        <v>10942</v>
      </c>
      <c r="Y103">
        <v>6</v>
      </c>
      <c r="Z103" t="s">
        <v>10946</v>
      </c>
      <c r="AA103">
        <v>0.48</v>
      </c>
    </row>
    <row r="104" spans="1:27" x14ac:dyDescent="0.35">
      <c r="A104">
        <v>721</v>
      </c>
      <c r="B104" t="s">
        <v>409</v>
      </c>
      <c r="C104">
        <v>2013</v>
      </c>
      <c r="D104" s="1">
        <v>41318</v>
      </c>
      <c r="E104" s="1">
        <v>41323</v>
      </c>
      <c r="F104" t="s">
        <v>23</v>
      </c>
      <c r="G104" t="s">
        <v>410</v>
      </c>
      <c r="H104" t="s">
        <v>411</v>
      </c>
      <c r="I104" t="s">
        <v>127</v>
      </c>
      <c r="J104" t="s">
        <v>27</v>
      </c>
      <c r="K104" t="s">
        <v>28</v>
      </c>
      <c r="L104" t="s">
        <v>29</v>
      </c>
      <c r="M104">
        <v>90045</v>
      </c>
      <c r="N104" t="s">
        <v>30</v>
      </c>
      <c r="O104" t="s">
        <v>412</v>
      </c>
      <c r="P104" t="s">
        <v>32</v>
      </c>
      <c r="Q104" t="s">
        <v>53</v>
      </c>
      <c r="R104" t="s">
        <v>413</v>
      </c>
      <c r="S104">
        <v>146.82</v>
      </c>
      <c r="T104">
        <v>3</v>
      </c>
      <c r="U104">
        <v>0</v>
      </c>
      <c r="V104">
        <v>73.41</v>
      </c>
      <c r="W104" t="s">
        <v>10936</v>
      </c>
      <c r="X104" t="s">
        <v>10950</v>
      </c>
      <c r="Y104">
        <v>2</v>
      </c>
      <c r="Z104" t="s">
        <v>10955</v>
      </c>
      <c r="AA104">
        <v>0.5</v>
      </c>
    </row>
    <row r="105" spans="1:27" x14ac:dyDescent="0.35">
      <c r="A105">
        <v>1142</v>
      </c>
      <c r="B105" t="s">
        <v>414</v>
      </c>
      <c r="C105">
        <v>2011</v>
      </c>
      <c r="D105" s="1">
        <v>40815</v>
      </c>
      <c r="E105" s="1">
        <v>40819</v>
      </c>
      <c r="F105" t="s">
        <v>23</v>
      </c>
      <c r="G105" t="s">
        <v>415</v>
      </c>
      <c r="H105" t="s">
        <v>416</v>
      </c>
      <c r="I105" t="s">
        <v>38</v>
      </c>
      <c r="J105" t="s">
        <v>27</v>
      </c>
      <c r="K105" t="s">
        <v>28</v>
      </c>
      <c r="L105" t="s">
        <v>29</v>
      </c>
      <c r="M105">
        <v>90045</v>
      </c>
      <c r="N105" t="s">
        <v>30</v>
      </c>
      <c r="O105" t="s">
        <v>417</v>
      </c>
      <c r="P105" t="s">
        <v>329</v>
      </c>
      <c r="Q105" t="s">
        <v>330</v>
      </c>
      <c r="R105" t="s">
        <v>418</v>
      </c>
      <c r="S105">
        <v>204.6</v>
      </c>
      <c r="T105">
        <v>2</v>
      </c>
      <c r="U105">
        <v>0</v>
      </c>
      <c r="V105">
        <v>53.195999999999998</v>
      </c>
      <c r="W105" t="s">
        <v>10944</v>
      </c>
      <c r="X105" t="s">
        <v>10937</v>
      </c>
      <c r="Y105">
        <v>9</v>
      </c>
      <c r="Z105" t="s">
        <v>10949</v>
      </c>
      <c r="AA105">
        <v>0.26</v>
      </c>
    </row>
    <row r="106" spans="1:27" x14ac:dyDescent="0.35">
      <c r="A106">
        <v>1143</v>
      </c>
      <c r="B106" t="s">
        <v>414</v>
      </c>
      <c r="C106">
        <v>2011</v>
      </c>
      <c r="D106" s="1">
        <v>40815</v>
      </c>
      <c r="E106" s="1">
        <v>40819</v>
      </c>
      <c r="F106" t="s">
        <v>23</v>
      </c>
      <c r="G106" t="s">
        <v>415</v>
      </c>
      <c r="H106" t="s">
        <v>416</v>
      </c>
      <c r="I106" t="s">
        <v>38</v>
      </c>
      <c r="J106" t="s">
        <v>27</v>
      </c>
      <c r="K106" t="s">
        <v>28</v>
      </c>
      <c r="L106" t="s">
        <v>29</v>
      </c>
      <c r="M106">
        <v>90045</v>
      </c>
      <c r="N106" t="s">
        <v>30</v>
      </c>
      <c r="O106" t="s">
        <v>133</v>
      </c>
      <c r="P106" t="s">
        <v>32</v>
      </c>
      <c r="Q106" t="s">
        <v>65</v>
      </c>
      <c r="R106" t="s">
        <v>134</v>
      </c>
      <c r="S106">
        <v>8.7200000000000006</v>
      </c>
      <c r="T106">
        <v>4</v>
      </c>
      <c r="U106">
        <v>0</v>
      </c>
      <c r="V106">
        <v>2.8776000000000002</v>
      </c>
      <c r="W106" t="s">
        <v>10944</v>
      </c>
      <c r="X106" t="s">
        <v>10937</v>
      </c>
      <c r="Y106">
        <v>9</v>
      </c>
      <c r="Z106" t="s">
        <v>10949</v>
      </c>
      <c r="AA106">
        <v>0.33</v>
      </c>
    </row>
    <row r="107" spans="1:27" x14ac:dyDescent="0.35">
      <c r="A107">
        <v>1144</v>
      </c>
      <c r="B107" t="s">
        <v>414</v>
      </c>
      <c r="C107">
        <v>2011</v>
      </c>
      <c r="D107" s="1">
        <v>40815</v>
      </c>
      <c r="E107" s="1">
        <v>40819</v>
      </c>
      <c r="F107" t="s">
        <v>23</v>
      </c>
      <c r="G107" t="s">
        <v>415</v>
      </c>
      <c r="H107" t="s">
        <v>416</v>
      </c>
      <c r="I107" t="s">
        <v>38</v>
      </c>
      <c r="J107" t="s">
        <v>27</v>
      </c>
      <c r="K107" t="s">
        <v>28</v>
      </c>
      <c r="L107" t="s">
        <v>29</v>
      </c>
      <c r="M107">
        <v>90045</v>
      </c>
      <c r="N107" t="s">
        <v>30</v>
      </c>
      <c r="O107" t="s">
        <v>419</v>
      </c>
      <c r="P107" t="s">
        <v>32</v>
      </c>
      <c r="Q107" t="s">
        <v>53</v>
      </c>
      <c r="R107" t="s">
        <v>420</v>
      </c>
      <c r="S107">
        <v>6.48</v>
      </c>
      <c r="T107">
        <v>1</v>
      </c>
      <c r="U107">
        <v>0</v>
      </c>
      <c r="V107">
        <v>3.1104000000000003</v>
      </c>
      <c r="W107" t="s">
        <v>10944</v>
      </c>
      <c r="X107" t="s">
        <v>10937</v>
      </c>
      <c r="Y107">
        <v>9</v>
      </c>
      <c r="Z107" t="s">
        <v>10949</v>
      </c>
      <c r="AA107">
        <v>0.48000000000000004</v>
      </c>
    </row>
    <row r="108" spans="1:27" x14ac:dyDescent="0.35">
      <c r="A108">
        <v>1146</v>
      </c>
      <c r="B108" t="s">
        <v>414</v>
      </c>
      <c r="C108">
        <v>2011</v>
      </c>
      <c r="D108" s="1">
        <v>40815</v>
      </c>
      <c r="E108" s="1">
        <v>40819</v>
      </c>
      <c r="F108" t="s">
        <v>23</v>
      </c>
      <c r="G108" t="s">
        <v>415</v>
      </c>
      <c r="H108" t="s">
        <v>416</v>
      </c>
      <c r="I108" t="s">
        <v>38</v>
      </c>
      <c r="J108" t="s">
        <v>27</v>
      </c>
      <c r="K108" t="s">
        <v>28</v>
      </c>
      <c r="L108" t="s">
        <v>29</v>
      </c>
      <c r="M108">
        <v>90045</v>
      </c>
      <c r="N108" t="s">
        <v>30</v>
      </c>
      <c r="O108" t="s">
        <v>421</v>
      </c>
      <c r="P108" t="s">
        <v>32</v>
      </c>
      <c r="Q108" t="s">
        <v>33</v>
      </c>
      <c r="R108" t="s">
        <v>422</v>
      </c>
      <c r="S108">
        <v>62.18</v>
      </c>
      <c r="T108">
        <v>1</v>
      </c>
      <c r="U108">
        <v>0</v>
      </c>
      <c r="V108">
        <v>16.788600000000002</v>
      </c>
      <c r="W108" t="s">
        <v>10944</v>
      </c>
      <c r="X108" t="s">
        <v>10937</v>
      </c>
      <c r="Y108">
        <v>9</v>
      </c>
      <c r="Z108" t="s">
        <v>10949</v>
      </c>
      <c r="AA108">
        <v>0.27</v>
      </c>
    </row>
    <row r="109" spans="1:27" x14ac:dyDescent="0.35">
      <c r="A109">
        <v>1229</v>
      </c>
      <c r="B109" t="s">
        <v>423</v>
      </c>
      <c r="C109">
        <v>2014</v>
      </c>
      <c r="D109" s="1">
        <v>41950</v>
      </c>
      <c r="E109" s="1">
        <v>41955</v>
      </c>
      <c r="F109" t="s">
        <v>23</v>
      </c>
      <c r="G109" t="s">
        <v>424</v>
      </c>
      <c r="H109" t="s">
        <v>425</v>
      </c>
      <c r="I109" t="s">
        <v>38</v>
      </c>
      <c r="J109" t="s">
        <v>27</v>
      </c>
      <c r="K109" t="s">
        <v>28</v>
      </c>
      <c r="L109" t="s">
        <v>29</v>
      </c>
      <c r="M109">
        <v>90045</v>
      </c>
      <c r="N109" t="s">
        <v>30</v>
      </c>
      <c r="O109" t="s">
        <v>426</v>
      </c>
      <c r="P109" t="s">
        <v>32</v>
      </c>
      <c r="Q109" t="s">
        <v>146</v>
      </c>
      <c r="R109" t="s">
        <v>427</v>
      </c>
      <c r="S109">
        <v>15.28</v>
      </c>
      <c r="T109">
        <v>2</v>
      </c>
      <c r="U109">
        <v>0</v>
      </c>
      <c r="V109">
        <v>7.4871999999999996</v>
      </c>
      <c r="W109" t="s">
        <v>10939</v>
      </c>
      <c r="X109" t="s">
        <v>10940</v>
      </c>
      <c r="Y109">
        <v>11</v>
      </c>
      <c r="Z109" t="s">
        <v>10947</v>
      </c>
      <c r="AA109">
        <v>0.49</v>
      </c>
    </row>
    <row r="110" spans="1:27" x14ac:dyDescent="0.35">
      <c r="A110">
        <v>1230</v>
      </c>
      <c r="B110" t="s">
        <v>423</v>
      </c>
      <c r="C110">
        <v>2014</v>
      </c>
      <c r="D110" s="1">
        <v>41950</v>
      </c>
      <c r="E110" s="1">
        <v>41955</v>
      </c>
      <c r="F110" t="s">
        <v>23</v>
      </c>
      <c r="G110" t="s">
        <v>424</v>
      </c>
      <c r="H110" t="s">
        <v>425</v>
      </c>
      <c r="I110" t="s">
        <v>38</v>
      </c>
      <c r="J110" t="s">
        <v>27</v>
      </c>
      <c r="K110" t="s">
        <v>28</v>
      </c>
      <c r="L110" t="s">
        <v>29</v>
      </c>
      <c r="M110">
        <v>90045</v>
      </c>
      <c r="N110" t="s">
        <v>30</v>
      </c>
      <c r="O110" t="s">
        <v>428</v>
      </c>
      <c r="P110" t="s">
        <v>329</v>
      </c>
      <c r="Q110" t="s">
        <v>330</v>
      </c>
      <c r="R110" t="s">
        <v>429</v>
      </c>
      <c r="S110">
        <v>8.73</v>
      </c>
      <c r="T110">
        <v>1</v>
      </c>
      <c r="U110">
        <v>0</v>
      </c>
      <c r="V110">
        <v>2.9681999999999995</v>
      </c>
      <c r="W110" t="s">
        <v>10939</v>
      </c>
      <c r="X110" t="s">
        <v>10940</v>
      </c>
      <c r="Y110">
        <v>11</v>
      </c>
      <c r="Z110" t="s">
        <v>10947</v>
      </c>
      <c r="AA110">
        <v>0.33999999999999991</v>
      </c>
    </row>
    <row r="111" spans="1:27" x14ac:dyDescent="0.35">
      <c r="A111">
        <v>1231</v>
      </c>
      <c r="B111" t="s">
        <v>423</v>
      </c>
      <c r="C111">
        <v>2014</v>
      </c>
      <c r="D111" s="1">
        <v>41950</v>
      </c>
      <c r="E111" s="1">
        <v>41955</v>
      </c>
      <c r="F111" t="s">
        <v>23</v>
      </c>
      <c r="G111" t="s">
        <v>424</v>
      </c>
      <c r="H111" t="s">
        <v>425</v>
      </c>
      <c r="I111" t="s">
        <v>38</v>
      </c>
      <c r="J111" t="s">
        <v>27</v>
      </c>
      <c r="K111" t="s">
        <v>28</v>
      </c>
      <c r="L111" t="s">
        <v>29</v>
      </c>
      <c r="M111">
        <v>90045</v>
      </c>
      <c r="N111" t="s">
        <v>30</v>
      </c>
      <c r="O111" t="s">
        <v>430</v>
      </c>
      <c r="P111" t="s">
        <v>32</v>
      </c>
      <c r="Q111" t="s">
        <v>40</v>
      </c>
      <c r="R111" t="s">
        <v>431</v>
      </c>
      <c r="S111">
        <v>5.68</v>
      </c>
      <c r="T111">
        <v>2</v>
      </c>
      <c r="U111">
        <v>0</v>
      </c>
      <c r="V111">
        <v>1.7607999999999997</v>
      </c>
      <c r="W111" t="s">
        <v>10939</v>
      </c>
      <c r="X111" t="s">
        <v>10940</v>
      </c>
      <c r="Y111">
        <v>11</v>
      </c>
      <c r="Z111" t="s">
        <v>10947</v>
      </c>
      <c r="AA111">
        <v>0.30999999999999994</v>
      </c>
    </row>
    <row r="112" spans="1:27" x14ac:dyDescent="0.35">
      <c r="A112">
        <v>1267</v>
      </c>
      <c r="B112" t="s">
        <v>432</v>
      </c>
      <c r="C112">
        <v>2011</v>
      </c>
      <c r="D112" s="1">
        <v>40901</v>
      </c>
      <c r="E112" s="1">
        <v>40906</v>
      </c>
      <c r="F112" t="s">
        <v>23</v>
      </c>
      <c r="G112" t="s">
        <v>433</v>
      </c>
      <c r="H112" t="s">
        <v>434</v>
      </c>
      <c r="I112" t="s">
        <v>26</v>
      </c>
      <c r="J112" t="s">
        <v>27</v>
      </c>
      <c r="K112" t="s">
        <v>28</v>
      </c>
      <c r="L112" t="s">
        <v>29</v>
      </c>
      <c r="M112">
        <v>90045</v>
      </c>
      <c r="N112" t="s">
        <v>30</v>
      </c>
      <c r="O112" t="s">
        <v>435</v>
      </c>
      <c r="P112" t="s">
        <v>32</v>
      </c>
      <c r="Q112" t="s">
        <v>33</v>
      </c>
      <c r="R112" t="s">
        <v>436</v>
      </c>
      <c r="S112">
        <v>142.86000000000001</v>
      </c>
      <c r="T112">
        <v>1</v>
      </c>
      <c r="U112">
        <v>0</v>
      </c>
      <c r="V112">
        <v>41.429399999999987</v>
      </c>
      <c r="W112" t="s">
        <v>10944</v>
      </c>
      <c r="X112" t="s">
        <v>10940</v>
      </c>
      <c r="Y112">
        <v>12</v>
      </c>
      <c r="Z112" t="s">
        <v>10941</v>
      </c>
      <c r="AA112">
        <v>0.28999999999999987</v>
      </c>
    </row>
    <row r="113" spans="1:27" x14ac:dyDescent="0.35">
      <c r="A113">
        <v>1504</v>
      </c>
      <c r="B113" t="s">
        <v>437</v>
      </c>
      <c r="C113">
        <v>2013</v>
      </c>
      <c r="D113" s="1">
        <v>41603</v>
      </c>
      <c r="E113" s="1">
        <v>41610</v>
      </c>
      <c r="F113" t="s">
        <v>23</v>
      </c>
      <c r="G113" t="s">
        <v>438</v>
      </c>
      <c r="H113" t="s">
        <v>439</v>
      </c>
      <c r="I113" t="s">
        <v>127</v>
      </c>
      <c r="J113" t="s">
        <v>27</v>
      </c>
      <c r="K113" t="s">
        <v>28</v>
      </c>
      <c r="L113" t="s">
        <v>29</v>
      </c>
      <c r="M113">
        <v>90045</v>
      </c>
      <c r="N113" t="s">
        <v>30</v>
      </c>
      <c r="O113" t="s">
        <v>440</v>
      </c>
      <c r="P113" t="s">
        <v>329</v>
      </c>
      <c r="Q113" t="s">
        <v>330</v>
      </c>
      <c r="R113" t="s">
        <v>441</v>
      </c>
      <c r="S113">
        <v>9.94</v>
      </c>
      <c r="T113">
        <v>2</v>
      </c>
      <c r="U113">
        <v>0</v>
      </c>
      <c r="V113">
        <v>3.0813999999999995</v>
      </c>
      <c r="W113" t="s">
        <v>10936</v>
      </c>
      <c r="X113" t="s">
        <v>10940</v>
      </c>
      <c r="Y113">
        <v>11</v>
      </c>
      <c r="Z113" t="s">
        <v>10947</v>
      </c>
      <c r="AA113">
        <v>0.30999999999999994</v>
      </c>
    </row>
    <row r="114" spans="1:27" x14ac:dyDescent="0.35">
      <c r="A114">
        <v>2405</v>
      </c>
      <c r="B114" t="s">
        <v>442</v>
      </c>
      <c r="C114">
        <v>2014</v>
      </c>
      <c r="D114" s="1">
        <v>41920</v>
      </c>
      <c r="E114" s="1">
        <v>41924</v>
      </c>
      <c r="F114" t="s">
        <v>23</v>
      </c>
      <c r="G114" t="s">
        <v>443</v>
      </c>
      <c r="H114" t="s">
        <v>444</v>
      </c>
      <c r="I114" t="s">
        <v>38</v>
      </c>
      <c r="J114" t="s">
        <v>27</v>
      </c>
      <c r="K114" t="s">
        <v>28</v>
      </c>
      <c r="L114" t="s">
        <v>29</v>
      </c>
      <c r="M114">
        <v>90045</v>
      </c>
      <c r="N114" t="s">
        <v>30</v>
      </c>
      <c r="O114" t="s">
        <v>319</v>
      </c>
      <c r="P114" t="s">
        <v>313</v>
      </c>
      <c r="Q114" t="s">
        <v>314</v>
      </c>
      <c r="R114" t="s">
        <v>445</v>
      </c>
      <c r="S114">
        <v>1115.9099999999999</v>
      </c>
      <c r="T114">
        <v>9</v>
      </c>
      <c r="U114">
        <v>0</v>
      </c>
      <c r="V114">
        <v>200.86379999999991</v>
      </c>
      <c r="W114" t="s">
        <v>10939</v>
      </c>
      <c r="X114" t="s">
        <v>10940</v>
      </c>
      <c r="Y114">
        <v>10</v>
      </c>
      <c r="Z114" t="s">
        <v>10945</v>
      </c>
      <c r="AA114">
        <v>0.17999999999999994</v>
      </c>
    </row>
    <row r="115" spans="1:27" x14ac:dyDescent="0.35">
      <c r="A115">
        <v>2413</v>
      </c>
      <c r="B115" t="s">
        <v>446</v>
      </c>
      <c r="C115">
        <v>2011</v>
      </c>
      <c r="D115" s="1">
        <v>40859</v>
      </c>
      <c r="E115" s="1">
        <v>40863</v>
      </c>
      <c r="F115" t="s">
        <v>23</v>
      </c>
      <c r="G115" t="s">
        <v>447</v>
      </c>
      <c r="H115" t="s">
        <v>448</v>
      </c>
      <c r="I115" t="s">
        <v>38</v>
      </c>
      <c r="J115" t="s">
        <v>27</v>
      </c>
      <c r="K115" t="s">
        <v>28</v>
      </c>
      <c r="L115" t="s">
        <v>29</v>
      </c>
      <c r="M115">
        <v>90045</v>
      </c>
      <c r="N115" t="s">
        <v>30</v>
      </c>
      <c r="O115" t="s">
        <v>449</v>
      </c>
      <c r="P115" t="s">
        <v>32</v>
      </c>
      <c r="Q115" t="s">
        <v>53</v>
      </c>
      <c r="R115" t="s">
        <v>450</v>
      </c>
      <c r="S115">
        <v>11.96</v>
      </c>
      <c r="T115">
        <v>2</v>
      </c>
      <c r="U115">
        <v>0</v>
      </c>
      <c r="V115">
        <v>5.8604000000000003</v>
      </c>
      <c r="W115" t="s">
        <v>10944</v>
      </c>
      <c r="X115" t="s">
        <v>10940</v>
      </c>
      <c r="Y115">
        <v>11</v>
      </c>
      <c r="Z115" t="s">
        <v>10947</v>
      </c>
      <c r="AA115">
        <v>0.49</v>
      </c>
    </row>
    <row r="116" spans="1:27" x14ac:dyDescent="0.35">
      <c r="A116">
        <v>2510</v>
      </c>
      <c r="B116" t="s">
        <v>451</v>
      </c>
      <c r="C116">
        <v>2014</v>
      </c>
      <c r="D116" s="1">
        <v>41701</v>
      </c>
      <c r="E116" s="1">
        <v>41707</v>
      </c>
      <c r="F116" t="s">
        <v>23</v>
      </c>
      <c r="G116" t="s">
        <v>452</v>
      </c>
      <c r="H116" t="s">
        <v>453</v>
      </c>
      <c r="I116" t="s">
        <v>26</v>
      </c>
      <c r="J116" t="s">
        <v>27</v>
      </c>
      <c r="K116" t="s">
        <v>28</v>
      </c>
      <c r="L116" t="s">
        <v>29</v>
      </c>
      <c r="M116">
        <v>90045</v>
      </c>
      <c r="N116" t="s">
        <v>30</v>
      </c>
      <c r="O116" t="s">
        <v>454</v>
      </c>
      <c r="P116" t="s">
        <v>313</v>
      </c>
      <c r="Q116" t="s">
        <v>314</v>
      </c>
      <c r="R116" t="s">
        <v>455</v>
      </c>
      <c r="S116">
        <v>479.93999999999994</v>
      </c>
      <c r="T116">
        <v>6</v>
      </c>
      <c r="U116">
        <v>0</v>
      </c>
      <c r="V116">
        <v>52.79340000000002</v>
      </c>
      <c r="W116" t="s">
        <v>10939</v>
      </c>
      <c r="X116" t="s">
        <v>10950</v>
      </c>
      <c r="Y116">
        <v>3</v>
      </c>
      <c r="Z116" t="s">
        <v>10953</v>
      </c>
      <c r="AA116">
        <v>0.11000000000000006</v>
      </c>
    </row>
    <row r="117" spans="1:27" x14ac:dyDescent="0.35">
      <c r="A117">
        <v>2637</v>
      </c>
      <c r="B117" t="s">
        <v>456</v>
      </c>
      <c r="C117">
        <v>2012</v>
      </c>
      <c r="D117" s="1">
        <v>41136</v>
      </c>
      <c r="E117" s="1">
        <v>41140</v>
      </c>
      <c r="F117" t="s">
        <v>23</v>
      </c>
      <c r="G117" t="s">
        <v>457</v>
      </c>
      <c r="H117" t="s">
        <v>458</v>
      </c>
      <c r="I117" t="s">
        <v>26</v>
      </c>
      <c r="J117" t="s">
        <v>27</v>
      </c>
      <c r="K117" t="s">
        <v>28</v>
      </c>
      <c r="L117" t="s">
        <v>29</v>
      </c>
      <c r="M117">
        <v>90045</v>
      </c>
      <c r="N117" t="s">
        <v>30</v>
      </c>
      <c r="O117" t="s">
        <v>459</v>
      </c>
      <c r="P117" t="s">
        <v>32</v>
      </c>
      <c r="Q117" t="s">
        <v>33</v>
      </c>
      <c r="R117" t="s">
        <v>460</v>
      </c>
      <c r="S117">
        <v>323.10000000000002</v>
      </c>
      <c r="T117">
        <v>2</v>
      </c>
      <c r="U117">
        <v>0</v>
      </c>
      <c r="V117">
        <v>61.38900000000001</v>
      </c>
      <c r="W117" t="s">
        <v>10948</v>
      </c>
      <c r="X117" t="s">
        <v>10937</v>
      </c>
      <c r="Y117">
        <v>8</v>
      </c>
      <c r="Z117" t="s">
        <v>10954</v>
      </c>
      <c r="AA117">
        <v>0.19000000000000003</v>
      </c>
    </row>
    <row r="118" spans="1:27" x14ac:dyDescent="0.35">
      <c r="A118">
        <v>2670</v>
      </c>
      <c r="B118" t="s">
        <v>461</v>
      </c>
      <c r="C118">
        <v>2012</v>
      </c>
      <c r="D118" s="1">
        <v>41146</v>
      </c>
      <c r="E118" s="1">
        <v>41151</v>
      </c>
      <c r="F118" t="s">
        <v>23</v>
      </c>
      <c r="G118" t="s">
        <v>210</v>
      </c>
      <c r="H118" t="s">
        <v>211</v>
      </c>
      <c r="I118" t="s">
        <v>127</v>
      </c>
      <c r="J118" t="s">
        <v>27</v>
      </c>
      <c r="K118" t="s">
        <v>28</v>
      </c>
      <c r="L118" t="s">
        <v>29</v>
      </c>
      <c r="M118">
        <v>90045</v>
      </c>
      <c r="N118" t="s">
        <v>30</v>
      </c>
      <c r="O118" t="s">
        <v>462</v>
      </c>
      <c r="P118" t="s">
        <v>32</v>
      </c>
      <c r="Q118" t="s">
        <v>79</v>
      </c>
      <c r="R118" t="s">
        <v>463</v>
      </c>
      <c r="S118">
        <v>105.96</v>
      </c>
      <c r="T118">
        <v>4</v>
      </c>
      <c r="U118">
        <v>0</v>
      </c>
      <c r="V118">
        <v>29.668800000000005</v>
      </c>
      <c r="W118" t="s">
        <v>10948</v>
      </c>
      <c r="X118" t="s">
        <v>10937</v>
      </c>
      <c r="Y118">
        <v>8</v>
      </c>
      <c r="Z118" t="s">
        <v>10954</v>
      </c>
      <c r="AA118">
        <v>0.28000000000000008</v>
      </c>
    </row>
    <row r="119" spans="1:27" x14ac:dyDescent="0.35">
      <c r="A119">
        <v>3074</v>
      </c>
      <c r="B119" t="s">
        <v>464</v>
      </c>
      <c r="C119">
        <v>2013</v>
      </c>
      <c r="D119" s="1">
        <v>41277</v>
      </c>
      <c r="E119" s="1">
        <v>41279</v>
      </c>
      <c r="F119" t="s">
        <v>56</v>
      </c>
      <c r="G119" t="s">
        <v>465</v>
      </c>
      <c r="H119" t="s">
        <v>466</v>
      </c>
      <c r="I119" t="s">
        <v>38</v>
      </c>
      <c r="J119" t="s">
        <v>27</v>
      </c>
      <c r="K119" t="s">
        <v>28</v>
      </c>
      <c r="L119" t="s">
        <v>29</v>
      </c>
      <c r="M119">
        <v>90045</v>
      </c>
      <c r="N119" t="s">
        <v>30</v>
      </c>
      <c r="O119" t="s">
        <v>467</v>
      </c>
      <c r="P119" t="s">
        <v>32</v>
      </c>
      <c r="Q119" t="s">
        <v>33</v>
      </c>
      <c r="R119" t="s">
        <v>468</v>
      </c>
      <c r="S119">
        <v>114.46</v>
      </c>
      <c r="T119">
        <v>2</v>
      </c>
      <c r="U119">
        <v>0</v>
      </c>
      <c r="V119">
        <v>28.614999999999995</v>
      </c>
      <c r="W119" t="s">
        <v>10936</v>
      </c>
      <c r="X119" t="s">
        <v>10950</v>
      </c>
      <c r="Y119">
        <v>1</v>
      </c>
      <c r="Z119" t="s">
        <v>10951</v>
      </c>
      <c r="AA119">
        <v>0.24999999999999997</v>
      </c>
    </row>
    <row r="120" spans="1:27" x14ac:dyDescent="0.35">
      <c r="A120">
        <v>3647</v>
      </c>
      <c r="B120" t="s">
        <v>469</v>
      </c>
      <c r="C120">
        <v>2011</v>
      </c>
      <c r="D120" s="1">
        <v>40749</v>
      </c>
      <c r="E120" s="1">
        <v>40751</v>
      </c>
      <c r="F120" t="s">
        <v>45</v>
      </c>
      <c r="G120" t="s">
        <v>470</v>
      </c>
      <c r="H120" t="s">
        <v>471</v>
      </c>
      <c r="I120" t="s">
        <v>127</v>
      </c>
      <c r="J120" t="s">
        <v>27</v>
      </c>
      <c r="K120" t="s">
        <v>28</v>
      </c>
      <c r="L120" t="s">
        <v>29</v>
      </c>
      <c r="M120">
        <v>90045</v>
      </c>
      <c r="N120" t="s">
        <v>30</v>
      </c>
      <c r="O120" t="s">
        <v>472</v>
      </c>
      <c r="P120" t="s">
        <v>32</v>
      </c>
      <c r="Q120" t="s">
        <v>53</v>
      </c>
      <c r="R120" t="s">
        <v>473</v>
      </c>
      <c r="S120">
        <v>6.48</v>
      </c>
      <c r="T120">
        <v>1</v>
      </c>
      <c r="U120">
        <v>0</v>
      </c>
      <c r="V120">
        <v>3.1752000000000002</v>
      </c>
      <c r="W120" t="s">
        <v>10944</v>
      </c>
      <c r="X120" t="s">
        <v>10937</v>
      </c>
      <c r="Y120">
        <v>7</v>
      </c>
      <c r="Z120" t="s">
        <v>10938</v>
      </c>
      <c r="AA120">
        <v>0.49</v>
      </c>
    </row>
    <row r="121" spans="1:27" x14ac:dyDescent="0.35">
      <c r="A121">
        <v>3648</v>
      </c>
      <c r="B121" t="s">
        <v>469</v>
      </c>
      <c r="C121">
        <v>2011</v>
      </c>
      <c r="D121" s="1">
        <v>40749</v>
      </c>
      <c r="E121" s="1">
        <v>40751</v>
      </c>
      <c r="F121" t="s">
        <v>45</v>
      </c>
      <c r="G121" t="s">
        <v>470</v>
      </c>
      <c r="H121" t="s">
        <v>471</v>
      </c>
      <c r="I121" t="s">
        <v>127</v>
      </c>
      <c r="J121" t="s">
        <v>27</v>
      </c>
      <c r="K121" t="s">
        <v>28</v>
      </c>
      <c r="L121" t="s">
        <v>29</v>
      </c>
      <c r="M121">
        <v>90045</v>
      </c>
      <c r="N121" t="s">
        <v>30</v>
      </c>
      <c r="O121" t="s">
        <v>474</v>
      </c>
      <c r="P121" t="s">
        <v>32</v>
      </c>
      <c r="Q121" t="s">
        <v>113</v>
      </c>
      <c r="R121" t="s">
        <v>475</v>
      </c>
      <c r="S121">
        <v>15.52</v>
      </c>
      <c r="T121">
        <v>4</v>
      </c>
      <c r="U121">
        <v>0</v>
      </c>
      <c r="V121">
        <v>4.5007999999999981</v>
      </c>
      <c r="W121" t="s">
        <v>10944</v>
      </c>
      <c r="X121" t="s">
        <v>10937</v>
      </c>
      <c r="Y121">
        <v>7</v>
      </c>
      <c r="Z121" t="s">
        <v>10938</v>
      </c>
      <c r="AA121">
        <v>0.28999999999999987</v>
      </c>
    </row>
    <row r="122" spans="1:27" x14ac:dyDescent="0.35">
      <c r="A122">
        <v>3712</v>
      </c>
      <c r="B122" t="s">
        <v>476</v>
      </c>
      <c r="C122">
        <v>2014</v>
      </c>
      <c r="D122" s="1">
        <v>41928</v>
      </c>
      <c r="E122" s="1">
        <v>41930</v>
      </c>
      <c r="F122" t="s">
        <v>56</v>
      </c>
      <c r="G122" t="s">
        <v>477</v>
      </c>
      <c r="H122" t="s">
        <v>478</v>
      </c>
      <c r="I122" t="s">
        <v>26</v>
      </c>
      <c r="J122" t="s">
        <v>27</v>
      </c>
      <c r="K122" t="s">
        <v>28</v>
      </c>
      <c r="L122" t="s">
        <v>29</v>
      </c>
      <c r="M122">
        <v>90045</v>
      </c>
      <c r="N122" t="s">
        <v>30</v>
      </c>
      <c r="O122" t="s">
        <v>479</v>
      </c>
      <c r="P122" t="s">
        <v>32</v>
      </c>
      <c r="Q122" t="s">
        <v>53</v>
      </c>
      <c r="R122" t="s">
        <v>480</v>
      </c>
      <c r="S122">
        <v>204.95000000000002</v>
      </c>
      <c r="T122">
        <v>5</v>
      </c>
      <c r="U122">
        <v>0</v>
      </c>
      <c r="V122">
        <v>100.4255</v>
      </c>
      <c r="W122" t="s">
        <v>10939</v>
      </c>
      <c r="X122" t="s">
        <v>10940</v>
      </c>
      <c r="Y122">
        <v>10</v>
      </c>
      <c r="Z122" t="s">
        <v>10945</v>
      </c>
      <c r="AA122">
        <v>0.48999999999999994</v>
      </c>
    </row>
    <row r="123" spans="1:27" x14ac:dyDescent="0.35">
      <c r="A123">
        <v>3787</v>
      </c>
      <c r="B123" t="s">
        <v>481</v>
      </c>
      <c r="C123">
        <v>2013</v>
      </c>
      <c r="D123" s="1">
        <v>41579</v>
      </c>
      <c r="E123" s="1">
        <v>41583</v>
      </c>
      <c r="F123" t="s">
        <v>23</v>
      </c>
      <c r="G123" t="s">
        <v>482</v>
      </c>
      <c r="H123" t="s">
        <v>483</v>
      </c>
      <c r="I123" t="s">
        <v>26</v>
      </c>
      <c r="J123" t="s">
        <v>27</v>
      </c>
      <c r="K123" t="s">
        <v>28</v>
      </c>
      <c r="L123" t="s">
        <v>29</v>
      </c>
      <c r="M123">
        <v>90045</v>
      </c>
      <c r="N123" t="s">
        <v>30</v>
      </c>
      <c r="O123" t="s">
        <v>484</v>
      </c>
      <c r="P123" t="s">
        <v>32</v>
      </c>
      <c r="Q123" t="s">
        <v>33</v>
      </c>
      <c r="R123" t="s">
        <v>485</v>
      </c>
      <c r="S123">
        <v>1085.42</v>
      </c>
      <c r="T123">
        <v>7</v>
      </c>
      <c r="U123">
        <v>0</v>
      </c>
      <c r="V123">
        <v>282.20920000000001</v>
      </c>
      <c r="W123" t="s">
        <v>10936</v>
      </c>
      <c r="X123" t="s">
        <v>10940</v>
      </c>
      <c r="Y123">
        <v>11</v>
      </c>
      <c r="Z123" t="s">
        <v>10947</v>
      </c>
      <c r="AA123">
        <v>0.26</v>
      </c>
    </row>
    <row r="124" spans="1:27" x14ac:dyDescent="0.35">
      <c r="A124">
        <v>3903</v>
      </c>
      <c r="B124" t="s">
        <v>486</v>
      </c>
      <c r="C124">
        <v>2012</v>
      </c>
      <c r="D124" s="1">
        <v>41184</v>
      </c>
      <c r="E124" s="1">
        <v>41189</v>
      </c>
      <c r="F124" t="s">
        <v>45</v>
      </c>
      <c r="G124" t="s">
        <v>487</v>
      </c>
      <c r="H124" t="s">
        <v>488</v>
      </c>
      <c r="I124" t="s">
        <v>127</v>
      </c>
      <c r="J124" t="s">
        <v>27</v>
      </c>
      <c r="K124" t="s">
        <v>28</v>
      </c>
      <c r="L124" t="s">
        <v>29</v>
      </c>
      <c r="M124">
        <v>90045</v>
      </c>
      <c r="N124" t="s">
        <v>30</v>
      </c>
      <c r="O124" t="s">
        <v>489</v>
      </c>
      <c r="P124" t="s">
        <v>32</v>
      </c>
      <c r="Q124" t="s">
        <v>33</v>
      </c>
      <c r="R124" t="s">
        <v>490</v>
      </c>
      <c r="S124">
        <v>270.33999999999997</v>
      </c>
      <c r="T124">
        <v>14</v>
      </c>
      <c r="U124">
        <v>0</v>
      </c>
      <c r="V124">
        <v>75.6952</v>
      </c>
      <c r="W124" t="s">
        <v>10948</v>
      </c>
      <c r="X124" t="s">
        <v>10940</v>
      </c>
      <c r="Y124">
        <v>10</v>
      </c>
      <c r="Z124" t="s">
        <v>10945</v>
      </c>
      <c r="AA124">
        <v>0.28000000000000003</v>
      </c>
    </row>
    <row r="125" spans="1:27" x14ac:dyDescent="0.35">
      <c r="A125">
        <v>3963</v>
      </c>
      <c r="B125" t="s">
        <v>491</v>
      </c>
      <c r="C125">
        <v>2014</v>
      </c>
      <c r="D125" s="1">
        <v>41690</v>
      </c>
      <c r="E125" s="1">
        <v>41691</v>
      </c>
      <c r="F125" t="s">
        <v>56</v>
      </c>
      <c r="G125" t="s">
        <v>492</v>
      </c>
      <c r="H125" t="s">
        <v>493</v>
      </c>
      <c r="I125" t="s">
        <v>127</v>
      </c>
      <c r="J125" t="s">
        <v>27</v>
      </c>
      <c r="K125" t="s">
        <v>28</v>
      </c>
      <c r="L125" t="s">
        <v>29</v>
      </c>
      <c r="M125">
        <v>90045</v>
      </c>
      <c r="N125" t="s">
        <v>30</v>
      </c>
      <c r="O125" t="s">
        <v>494</v>
      </c>
      <c r="P125" t="s">
        <v>32</v>
      </c>
      <c r="Q125" t="s">
        <v>40</v>
      </c>
      <c r="R125" t="s">
        <v>495</v>
      </c>
      <c r="S125">
        <v>12.84</v>
      </c>
      <c r="T125">
        <v>3</v>
      </c>
      <c r="U125">
        <v>0</v>
      </c>
      <c r="V125">
        <v>3.4668000000000005</v>
      </c>
      <c r="W125" t="s">
        <v>10939</v>
      </c>
      <c r="X125" t="s">
        <v>10950</v>
      </c>
      <c r="Y125">
        <v>2</v>
      </c>
      <c r="Z125" t="s">
        <v>10955</v>
      </c>
      <c r="AA125">
        <v>0.27000000000000007</v>
      </c>
    </row>
    <row r="126" spans="1:27" x14ac:dyDescent="0.35">
      <c r="A126">
        <v>3964</v>
      </c>
      <c r="B126" t="s">
        <v>491</v>
      </c>
      <c r="C126">
        <v>2014</v>
      </c>
      <c r="D126" s="1">
        <v>41690</v>
      </c>
      <c r="E126" s="1">
        <v>41691</v>
      </c>
      <c r="F126" t="s">
        <v>56</v>
      </c>
      <c r="G126" t="s">
        <v>492</v>
      </c>
      <c r="H126" t="s">
        <v>493</v>
      </c>
      <c r="I126" t="s">
        <v>127</v>
      </c>
      <c r="J126" t="s">
        <v>27</v>
      </c>
      <c r="K126" t="s">
        <v>28</v>
      </c>
      <c r="L126" t="s">
        <v>29</v>
      </c>
      <c r="M126">
        <v>90045</v>
      </c>
      <c r="N126" t="s">
        <v>30</v>
      </c>
      <c r="O126" t="s">
        <v>496</v>
      </c>
      <c r="P126" t="s">
        <v>329</v>
      </c>
      <c r="Q126" t="s">
        <v>330</v>
      </c>
      <c r="R126" t="s">
        <v>497</v>
      </c>
      <c r="S126">
        <v>44.67</v>
      </c>
      <c r="T126">
        <v>3</v>
      </c>
      <c r="U126">
        <v>0</v>
      </c>
      <c r="V126">
        <v>12.060900000000002</v>
      </c>
      <c r="W126" t="s">
        <v>10939</v>
      </c>
      <c r="X126" t="s">
        <v>10950</v>
      </c>
      <c r="Y126">
        <v>2</v>
      </c>
      <c r="Z126" t="s">
        <v>10955</v>
      </c>
      <c r="AA126">
        <v>0.27</v>
      </c>
    </row>
    <row r="127" spans="1:27" x14ac:dyDescent="0.35">
      <c r="A127">
        <v>3985</v>
      </c>
      <c r="B127" t="s">
        <v>498</v>
      </c>
      <c r="C127">
        <v>2013</v>
      </c>
      <c r="D127" s="1">
        <v>41463</v>
      </c>
      <c r="E127" s="1">
        <v>41465</v>
      </c>
      <c r="F127" t="s">
        <v>45</v>
      </c>
      <c r="G127" t="s">
        <v>499</v>
      </c>
      <c r="H127" t="s">
        <v>500</v>
      </c>
      <c r="I127" t="s">
        <v>38</v>
      </c>
      <c r="J127" t="s">
        <v>27</v>
      </c>
      <c r="K127" t="s">
        <v>28</v>
      </c>
      <c r="L127" t="s">
        <v>29</v>
      </c>
      <c r="M127">
        <v>90045</v>
      </c>
      <c r="N127" t="s">
        <v>30</v>
      </c>
      <c r="O127" t="s">
        <v>501</v>
      </c>
      <c r="P127" t="s">
        <v>32</v>
      </c>
      <c r="Q127" t="s">
        <v>53</v>
      </c>
      <c r="R127" t="s">
        <v>502</v>
      </c>
      <c r="S127">
        <v>48.94</v>
      </c>
      <c r="T127">
        <v>1</v>
      </c>
      <c r="U127">
        <v>0</v>
      </c>
      <c r="V127">
        <v>24.47</v>
      </c>
      <c r="W127" t="s">
        <v>10936</v>
      </c>
      <c r="X127" t="s">
        <v>10937</v>
      </c>
      <c r="Y127">
        <v>7</v>
      </c>
      <c r="Z127" t="s">
        <v>10938</v>
      </c>
      <c r="AA127">
        <v>0.5</v>
      </c>
    </row>
    <row r="128" spans="1:27" x14ac:dyDescent="0.35">
      <c r="A128">
        <v>4179</v>
      </c>
      <c r="B128" t="s">
        <v>503</v>
      </c>
      <c r="C128">
        <v>2013</v>
      </c>
      <c r="D128" s="1">
        <v>41442</v>
      </c>
      <c r="E128" s="1">
        <v>41444</v>
      </c>
      <c r="F128" t="s">
        <v>45</v>
      </c>
      <c r="G128" t="s">
        <v>504</v>
      </c>
      <c r="H128" t="s">
        <v>505</v>
      </c>
      <c r="I128" t="s">
        <v>38</v>
      </c>
      <c r="J128" t="s">
        <v>27</v>
      </c>
      <c r="K128" t="s">
        <v>28</v>
      </c>
      <c r="L128" t="s">
        <v>29</v>
      </c>
      <c r="M128">
        <v>90045</v>
      </c>
      <c r="N128" t="s">
        <v>30</v>
      </c>
      <c r="O128" t="s">
        <v>506</v>
      </c>
      <c r="P128" t="s">
        <v>32</v>
      </c>
      <c r="Q128" t="s">
        <v>53</v>
      </c>
      <c r="R128" t="s">
        <v>507</v>
      </c>
      <c r="S128">
        <v>46.349999999999994</v>
      </c>
      <c r="T128">
        <v>5</v>
      </c>
      <c r="U128">
        <v>0</v>
      </c>
      <c r="V128">
        <v>21.784499999999998</v>
      </c>
      <c r="W128" t="s">
        <v>10936</v>
      </c>
      <c r="X128" t="s">
        <v>10942</v>
      </c>
      <c r="Y128">
        <v>6</v>
      </c>
      <c r="Z128" t="s">
        <v>10946</v>
      </c>
      <c r="AA128">
        <v>0.47000000000000003</v>
      </c>
    </row>
    <row r="129" spans="1:27" x14ac:dyDescent="0.35">
      <c r="A129">
        <v>4312</v>
      </c>
      <c r="B129" t="s">
        <v>508</v>
      </c>
      <c r="C129">
        <v>2011</v>
      </c>
      <c r="D129" s="1">
        <v>40851</v>
      </c>
      <c r="E129" s="1">
        <v>40858</v>
      </c>
      <c r="F129" t="s">
        <v>23</v>
      </c>
      <c r="G129" t="s">
        <v>149</v>
      </c>
      <c r="H129" t="s">
        <v>150</v>
      </c>
      <c r="I129" t="s">
        <v>38</v>
      </c>
      <c r="J129" t="s">
        <v>27</v>
      </c>
      <c r="K129" t="s">
        <v>28</v>
      </c>
      <c r="L129" t="s">
        <v>29</v>
      </c>
      <c r="M129">
        <v>90045</v>
      </c>
      <c r="N129" t="s">
        <v>30</v>
      </c>
      <c r="O129" t="s">
        <v>509</v>
      </c>
      <c r="P129" t="s">
        <v>32</v>
      </c>
      <c r="Q129" t="s">
        <v>53</v>
      </c>
      <c r="R129" t="s">
        <v>510</v>
      </c>
      <c r="S129">
        <v>19.440000000000001</v>
      </c>
      <c r="T129">
        <v>3</v>
      </c>
      <c r="U129">
        <v>0</v>
      </c>
      <c r="V129">
        <v>9.3312000000000008</v>
      </c>
      <c r="W129" t="s">
        <v>10944</v>
      </c>
      <c r="X129" t="s">
        <v>10940</v>
      </c>
      <c r="Y129">
        <v>11</v>
      </c>
      <c r="Z129" t="s">
        <v>10947</v>
      </c>
      <c r="AA129">
        <v>0.48000000000000004</v>
      </c>
    </row>
    <row r="130" spans="1:27" x14ac:dyDescent="0.35">
      <c r="A130">
        <v>4315</v>
      </c>
      <c r="B130" t="s">
        <v>511</v>
      </c>
      <c r="C130">
        <v>2012</v>
      </c>
      <c r="D130" s="1">
        <v>41085</v>
      </c>
      <c r="E130" s="1">
        <v>41091</v>
      </c>
      <c r="F130" t="s">
        <v>23</v>
      </c>
      <c r="G130" t="s">
        <v>512</v>
      </c>
      <c r="H130" t="s">
        <v>513</v>
      </c>
      <c r="I130" t="s">
        <v>38</v>
      </c>
      <c r="J130" t="s">
        <v>27</v>
      </c>
      <c r="K130" t="s">
        <v>28</v>
      </c>
      <c r="L130" t="s">
        <v>29</v>
      </c>
      <c r="M130">
        <v>90045</v>
      </c>
      <c r="N130" t="s">
        <v>30</v>
      </c>
      <c r="O130" t="s">
        <v>514</v>
      </c>
      <c r="P130" t="s">
        <v>32</v>
      </c>
      <c r="Q130" t="s">
        <v>40</v>
      </c>
      <c r="R130" t="s">
        <v>66</v>
      </c>
      <c r="S130">
        <v>20.96</v>
      </c>
      <c r="T130">
        <v>2</v>
      </c>
      <c r="U130">
        <v>0</v>
      </c>
      <c r="V130">
        <v>5.24</v>
      </c>
      <c r="W130" t="s">
        <v>10948</v>
      </c>
      <c r="X130" t="s">
        <v>10942</v>
      </c>
      <c r="Y130">
        <v>6</v>
      </c>
      <c r="Z130" t="s">
        <v>10946</v>
      </c>
      <c r="AA130">
        <v>0.25</v>
      </c>
    </row>
    <row r="131" spans="1:27" x14ac:dyDescent="0.35">
      <c r="A131">
        <v>4317</v>
      </c>
      <c r="B131" t="s">
        <v>511</v>
      </c>
      <c r="C131">
        <v>2012</v>
      </c>
      <c r="D131" s="1">
        <v>41085</v>
      </c>
      <c r="E131" s="1">
        <v>41091</v>
      </c>
      <c r="F131" t="s">
        <v>23</v>
      </c>
      <c r="G131" t="s">
        <v>512</v>
      </c>
      <c r="H131" t="s">
        <v>513</v>
      </c>
      <c r="I131" t="s">
        <v>38</v>
      </c>
      <c r="J131" t="s">
        <v>27</v>
      </c>
      <c r="K131" t="s">
        <v>28</v>
      </c>
      <c r="L131" t="s">
        <v>29</v>
      </c>
      <c r="M131">
        <v>90045</v>
      </c>
      <c r="N131" t="s">
        <v>30</v>
      </c>
      <c r="O131" t="s">
        <v>71</v>
      </c>
      <c r="P131" t="s">
        <v>32</v>
      </c>
      <c r="Q131" t="s">
        <v>33</v>
      </c>
      <c r="R131" t="s">
        <v>72</v>
      </c>
      <c r="S131">
        <v>304.23</v>
      </c>
      <c r="T131">
        <v>3</v>
      </c>
      <c r="U131">
        <v>0</v>
      </c>
      <c r="V131">
        <v>9.126899999999992</v>
      </c>
      <c r="W131" t="s">
        <v>10948</v>
      </c>
      <c r="X131" t="s">
        <v>10942</v>
      </c>
      <c r="Y131">
        <v>6</v>
      </c>
      <c r="Z131" t="s">
        <v>10946</v>
      </c>
      <c r="AA131">
        <v>2.9999999999999971E-2</v>
      </c>
    </row>
    <row r="132" spans="1:27" x14ac:dyDescent="0.35">
      <c r="A132">
        <v>4505</v>
      </c>
      <c r="B132" t="s">
        <v>515</v>
      </c>
      <c r="C132">
        <v>2011</v>
      </c>
      <c r="D132" s="1">
        <v>40901</v>
      </c>
      <c r="E132" s="1">
        <v>40906</v>
      </c>
      <c r="F132" t="s">
        <v>23</v>
      </c>
      <c r="G132" t="s">
        <v>516</v>
      </c>
      <c r="H132" t="s">
        <v>517</v>
      </c>
      <c r="I132" t="s">
        <v>127</v>
      </c>
      <c r="J132" t="s">
        <v>27</v>
      </c>
      <c r="K132" t="s">
        <v>28</v>
      </c>
      <c r="L132" t="s">
        <v>29</v>
      </c>
      <c r="M132">
        <v>90045</v>
      </c>
      <c r="N132" t="s">
        <v>30</v>
      </c>
      <c r="O132" t="s">
        <v>518</v>
      </c>
      <c r="P132" t="s">
        <v>32</v>
      </c>
      <c r="Q132" t="s">
        <v>79</v>
      </c>
      <c r="R132" t="s">
        <v>519</v>
      </c>
      <c r="S132">
        <v>361.96</v>
      </c>
      <c r="T132">
        <v>2</v>
      </c>
      <c r="U132">
        <v>0</v>
      </c>
      <c r="V132">
        <v>101.34879999999998</v>
      </c>
      <c r="W132" t="s">
        <v>10944</v>
      </c>
      <c r="X132" t="s">
        <v>10940</v>
      </c>
      <c r="Y132">
        <v>12</v>
      </c>
      <c r="Z132" t="s">
        <v>10941</v>
      </c>
      <c r="AA132">
        <v>0.27999999999999997</v>
      </c>
    </row>
    <row r="133" spans="1:27" x14ac:dyDescent="0.35">
      <c r="A133">
        <v>4506</v>
      </c>
      <c r="B133" t="s">
        <v>515</v>
      </c>
      <c r="C133">
        <v>2011</v>
      </c>
      <c r="D133" s="1">
        <v>40901</v>
      </c>
      <c r="E133" s="1">
        <v>40906</v>
      </c>
      <c r="F133" t="s">
        <v>23</v>
      </c>
      <c r="G133" t="s">
        <v>516</v>
      </c>
      <c r="H133" t="s">
        <v>517</v>
      </c>
      <c r="I133" t="s">
        <v>127</v>
      </c>
      <c r="J133" t="s">
        <v>27</v>
      </c>
      <c r="K133" t="s">
        <v>28</v>
      </c>
      <c r="L133" t="s">
        <v>29</v>
      </c>
      <c r="M133">
        <v>90045</v>
      </c>
      <c r="N133" t="s">
        <v>30</v>
      </c>
      <c r="O133" t="s">
        <v>520</v>
      </c>
      <c r="P133" t="s">
        <v>313</v>
      </c>
      <c r="Q133" t="s">
        <v>314</v>
      </c>
      <c r="R133" t="s">
        <v>521</v>
      </c>
      <c r="S133">
        <v>62.849999999999994</v>
      </c>
      <c r="T133">
        <v>3</v>
      </c>
      <c r="U133">
        <v>0</v>
      </c>
      <c r="V133">
        <v>13.198499999999999</v>
      </c>
      <c r="W133" t="s">
        <v>10944</v>
      </c>
      <c r="X133" t="s">
        <v>10940</v>
      </c>
      <c r="Y133">
        <v>12</v>
      </c>
      <c r="Z133" t="s">
        <v>10941</v>
      </c>
      <c r="AA133">
        <v>0.21000000000000002</v>
      </c>
    </row>
    <row r="134" spans="1:27" x14ac:dyDescent="0.35">
      <c r="A134">
        <v>4508</v>
      </c>
      <c r="B134" t="s">
        <v>515</v>
      </c>
      <c r="C134">
        <v>2011</v>
      </c>
      <c r="D134" s="1">
        <v>40901</v>
      </c>
      <c r="E134" s="1">
        <v>40906</v>
      </c>
      <c r="F134" t="s">
        <v>23</v>
      </c>
      <c r="G134" t="s">
        <v>516</v>
      </c>
      <c r="H134" t="s">
        <v>517</v>
      </c>
      <c r="I134" t="s">
        <v>127</v>
      </c>
      <c r="J134" t="s">
        <v>27</v>
      </c>
      <c r="K134" t="s">
        <v>28</v>
      </c>
      <c r="L134" t="s">
        <v>29</v>
      </c>
      <c r="M134">
        <v>90045</v>
      </c>
      <c r="N134" t="s">
        <v>30</v>
      </c>
      <c r="O134" t="s">
        <v>522</v>
      </c>
      <c r="P134" t="s">
        <v>32</v>
      </c>
      <c r="Q134" t="s">
        <v>33</v>
      </c>
      <c r="R134" t="s">
        <v>523</v>
      </c>
      <c r="S134">
        <v>20.34</v>
      </c>
      <c r="T134">
        <v>1</v>
      </c>
      <c r="U134">
        <v>0</v>
      </c>
      <c r="V134">
        <v>0.20339999999999847</v>
      </c>
      <c r="W134" t="s">
        <v>10944</v>
      </c>
      <c r="X134" t="s">
        <v>10940</v>
      </c>
      <c r="Y134">
        <v>12</v>
      </c>
      <c r="Z134" t="s">
        <v>10941</v>
      </c>
      <c r="AA134">
        <v>9.9999999999999256E-3</v>
      </c>
    </row>
    <row r="135" spans="1:27" x14ac:dyDescent="0.35">
      <c r="A135">
        <v>4509</v>
      </c>
      <c r="B135" t="s">
        <v>515</v>
      </c>
      <c r="C135">
        <v>2011</v>
      </c>
      <c r="D135" s="1">
        <v>40901</v>
      </c>
      <c r="E135" s="1">
        <v>40906</v>
      </c>
      <c r="F135" t="s">
        <v>23</v>
      </c>
      <c r="G135" t="s">
        <v>516</v>
      </c>
      <c r="H135" t="s">
        <v>517</v>
      </c>
      <c r="I135" t="s">
        <v>127</v>
      </c>
      <c r="J135" t="s">
        <v>27</v>
      </c>
      <c r="K135" t="s">
        <v>28</v>
      </c>
      <c r="L135" t="s">
        <v>29</v>
      </c>
      <c r="M135">
        <v>90045</v>
      </c>
      <c r="N135" t="s">
        <v>30</v>
      </c>
      <c r="O135" t="s">
        <v>524</v>
      </c>
      <c r="P135" t="s">
        <v>329</v>
      </c>
      <c r="Q135" t="s">
        <v>330</v>
      </c>
      <c r="R135" t="s">
        <v>525</v>
      </c>
      <c r="S135">
        <v>23.99</v>
      </c>
      <c r="T135">
        <v>1</v>
      </c>
      <c r="U135">
        <v>0</v>
      </c>
      <c r="V135">
        <v>5.5176999999999978</v>
      </c>
      <c r="W135" t="s">
        <v>10944</v>
      </c>
      <c r="X135" t="s">
        <v>10940</v>
      </c>
      <c r="Y135">
        <v>12</v>
      </c>
      <c r="Z135" t="s">
        <v>10941</v>
      </c>
      <c r="AA135">
        <v>0.22999999999999993</v>
      </c>
    </row>
    <row r="136" spans="1:27" x14ac:dyDescent="0.35">
      <c r="A136">
        <v>4584</v>
      </c>
      <c r="B136" t="s">
        <v>526</v>
      </c>
      <c r="C136">
        <v>2013</v>
      </c>
      <c r="D136" s="1">
        <v>41513</v>
      </c>
      <c r="E136" s="1">
        <v>41515</v>
      </c>
      <c r="F136" t="s">
        <v>45</v>
      </c>
      <c r="G136" t="s">
        <v>527</v>
      </c>
      <c r="H136" t="s">
        <v>528</v>
      </c>
      <c r="I136" t="s">
        <v>26</v>
      </c>
      <c r="J136" t="s">
        <v>27</v>
      </c>
      <c r="K136" t="s">
        <v>28</v>
      </c>
      <c r="L136" t="s">
        <v>29</v>
      </c>
      <c r="M136">
        <v>90045</v>
      </c>
      <c r="N136" t="s">
        <v>30</v>
      </c>
      <c r="O136" t="s">
        <v>529</v>
      </c>
      <c r="P136" t="s">
        <v>32</v>
      </c>
      <c r="Q136" t="s">
        <v>40</v>
      </c>
      <c r="R136" t="s">
        <v>530</v>
      </c>
      <c r="S136">
        <v>8.26</v>
      </c>
      <c r="T136">
        <v>2</v>
      </c>
      <c r="U136">
        <v>0</v>
      </c>
      <c r="V136">
        <v>3.7995999999999999</v>
      </c>
      <c r="W136" t="s">
        <v>10936</v>
      </c>
      <c r="X136" t="s">
        <v>10937</v>
      </c>
      <c r="Y136">
        <v>8</v>
      </c>
      <c r="Z136" t="s">
        <v>10954</v>
      </c>
      <c r="AA136">
        <v>0.46</v>
      </c>
    </row>
    <row r="137" spans="1:27" x14ac:dyDescent="0.35">
      <c r="A137">
        <v>4637</v>
      </c>
      <c r="B137" t="s">
        <v>531</v>
      </c>
      <c r="C137">
        <v>2014</v>
      </c>
      <c r="D137" s="1">
        <v>41757</v>
      </c>
      <c r="E137" s="1">
        <v>41759</v>
      </c>
      <c r="F137" t="s">
        <v>56</v>
      </c>
      <c r="G137" t="s">
        <v>415</v>
      </c>
      <c r="H137" t="s">
        <v>416</v>
      </c>
      <c r="I137" t="s">
        <v>38</v>
      </c>
      <c r="J137" t="s">
        <v>27</v>
      </c>
      <c r="K137" t="s">
        <v>28</v>
      </c>
      <c r="L137" t="s">
        <v>29</v>
      </c>
      <c r="M137">
        <v>90045</v>
      </c>
      <c r="N137" t="s">
        <v>30</v>
      </c>
      <c r="O137" t="s">
        <v>532</v>
      </c>
      <c r="P137" t="s">
        <v>32</v>
      </c>
      <c r="Q137" t="s">
        <v>40</v>
      </c>
      <c r="R137" t="s">
        <v>533</v>
      </c>
      <c r="S137">
        <v>123.92</v>
      </c>
      <c r="T137">
        <v>4</v>
      </c>
      <c r="U137">
        <v>0</v>
      </c>
      <c r="V137">
        <v>33.458399999999997</v>
      </c>
      <c r="W137" t="s">
        <v>10939</v>
      </c>
      <c r="X137" t="s">
        <v>10942</v>
      </c>
      <c r="Y137">
        <v>4</v>
      </c>
      <c r="Z137" t="s">
        <v>10943</v>
      </c>
      <c r="AA137">
        <v>0.26999999999999996</v>
      </c>
    </row>
    <row r="138" spans="1:27" x14ac:dyDescent="0.35">
      <c r="A138">
        <v>4638</v>
      </c>
      <c r="B138" t="s">
        <v>531</v>
      </c>
      <c r="C138">
        <v>2014</v>
      </c>
      <c r="D138" s="1">
        <v>41757</v>
      </c>
      <c r="E138" s="1">
        <v>41759</v>
      </c>
      <c r="F138" t="s">
        <v>56</v>
      </c>
      <c r="G138" t="s">
        <v>415</v>
      </c>
      <c r="H138" t="s">
        <v>416</v>
      </c>
      <c r="I138" t="s">
        <v>38</v>
      </c>
      <c r="J138" t="s">
        <v>27</v>
      </c>
      <c r="K138" t="s">
        <v>28</v>
      </c>
      <c r="L138" t="s">
        <v>29</v>
      </c>
      <c r="M138">
        <v>90045</v>
      </c>
      <c r="N138" t="s">
        <v>30</v>
      </c>
      <c r="O138" t="s">
        <v>529</v>
      </c>
      <c r="P138" t="s">
        <v>32</v>
      </c>
      <c r="Q138" t="s">
        <v>40</v>
      </c>
      <c r="R138" t="s">
        <v>530</v>
      </c>
      <c r="S138">
        <v>12.39</v>
      </c>
      <c r="T138">
        <v>3</v>
      </c>
      <c r="U138">
        <v>0</v>
      </c>
      <c r="V138">
        <v>5.6993999999999998</v>
      </c>
      <c r="W138" t="s">
        <v>10939</v>
      </c>
      <c r="X138" t="s">
        <v>10942</v>
      </c>
      <c r="Y138">
        <v>4</v>
      </c>
      <c r="Z138" t="s">
        <v>10943</v>
      </c>
      <c r="AA138">
        <v>0.45999999999999996</v>
      </c>
    </row>
    <row r="139" spans="1:27" x14ac:dyDescent="0.35">
      <c r="A139">
        <v>4639</v>
      </c>
      <c r="B139" t="s">
        <v>531</v>
      </c>
      <c r="C139">
        <v>2014</v>
      </c>
      <c r="D139" s="1">
        <v>41757</v>
      </c>
      <c r="E139" s="1">
        <v>41759</v>
      </c>
      <c r="F139" t="s">
        <v>56</v>
      </c>
      <c r="G139" t="s">
        <v>415</v>
      </c>
      <c r="H139" t="s">
        <v>416</v>
      </c>
      <c r="I139" t="s">
        <v>38</v>
      </c>
      <c r="J139" t="s">
        <v>27</v>
      </c>
      <c r="K139" t="s">
        <v>28</v>
      </c>
      <c r="L139" t="s">
        <v>29</v>
      </c>
      <c r="M139">
        <v>90045</v>
      </c>
      <c r="N139" t="s">
        <v>30</v>
      </c>
      <c r="O139" t="s">
        <v>534</v>
      </c>
      <c r="P139" t="s">
        <v>32</v>
      </c>
      <c r="Q139" t="s">
        <v>40</v>
      </c>
      <c r="R139" t="s">
        <v>535</v>
      </c>
      <c r="S139">
        <v>47.3</v>
      </c>
      <c r="T139">
        <v>2</v>
      </c>
      <c r="U139">
        <v>0</v>
      </c>
      <c r="V139">
        <v>12.298000000000002</v>
      </c>
      <c r="W139" t="s">
        <v>10939</v>
      </c>
      <c r="X139" t="s">
        <v>10942</v>
      </c>
      <c r="Y139">
        <v>4</v>
      </c>
      <c r="Z139" t="s">
        <v>10943</v>
      </c>
      <c r="AA139">
        <v>0.26000000000000006</v>
      </c>
    </row>
    <row r="140" spans="1:27" x14ac:dyDescent="0.35">
      <c r="A140">
        <v>4950</v>
      </c>
      <c r="B140" t="s">
        <v>536</v>
      </c>
      <c r="C140">
        <v>2014</v>
      </c>
      <c r="D140" s="1">
        <v>41971</v>
      </c>
      <c r="E140" s="1">
        <v>41976</v>
      </c>
      <c r="F140" t="s">
        <v>23</v>
      </c>
      <c r="G140" t="s">
        <v>504</v>
      </c>
      <c r="H140" t="s">
        <v>505</v>
      </c>
      <c r="I140" t="s">
        <v>38</v>
      </c>
      <c r="J140" t="s">
        <v>27</v>
      </c>
      <c r="K140" t="s">
        <v>28</v>
      </c>
      <c r="L140" t="s">
        <v>29</v>
      </c>
      <c r="M140">
        <v>90045</v>
      </c>
      <c r="N140" t="s">
        <v>30</v>
      </c>
      <c r="O140" t="s">
        <v>537</v>
      </c>
      <c r="P140" t="s">
        <v>329</v>
      </c>
      <c r="Q140" t="s">
        <v>330</v>
      </c>
      <c r="R140" t="s">
        <v>538</v>
      </c>
      <c r="S140">
        <v>18.84</v>
      </c>
      <c r="T140">
        <v>3</v>
      </c>
      <c r="U140">
        <v>0</v>
      </c>
      <c r="V140">
        <v>6.0287999999999995</v>
      </c>
      <c r="W140" t="s">
        <v>10939</v>
      </c>
      <c r="X140" t="s">
        <v>10940</v>
      </c>
      <c r="Y140">
        <v>11</v>
      </c>
      <c r="Z140" t="s">
        <v>10947</v>
      </c>
      <c r="AA140">
        <v>0.31999999999999995</v>
      </c>
    </row>
    <row r="141" spans="1:27" x14ac:dyDescent="0.35">
      <c r="A141">
        <v>5000</v>
      </c>
      <c r="B141" t="s">
        <v>539</v>
      </c>
      <c r="C141">
        <v>2013</v>
      </c>
      <c r="D141" s="1">
        <v>41305</v>
      </c>
      <c r="E141" s="1">
        <v>41309</v>
      </c>
      <c r="F141" t="s">
        <v>23</v>
      </c>
      <c r="G141" t="s">
        <v>540</v>
      </c>
      <c r="H141" t="s">
        <v>541</v>
      </c>
      <c r="I141" t="s">
        <v>127</v>
      </c>
      <c r="J141" t="s">
        <v>27</v>
      </c>
      <c r="K141" t="s">
        <v>28</v>
      </c>
      <c r="L141" t="s">
        <v>29</v>
      </c>
      <c r="M141">
        <v>90045</v>
      </c>
      <c r="N141" t="s">
        <v>30</v>
      </c>
      <c r="O141" t="s">
        <v>542</v>
      </c>
      <c r="P141" t="s">
        <v>32</v>
      </c>
      <c r="Q141" t="s">
        <v>53</v>
      </c>
      <c r="R141" t="s">
        <v>66</v>
      </c>
      <c r="S141">
        <v>56.7</v>
      </c>
      <c r="T141">
        <v>5</v>
      </c>
      <c r="U141">
        <v>0</v>
      </c>
      <c r="V141">
        <v>27.782999999999998</v>
      </c>
      <c r="W141" t="s">
        <v>10936</v>
      </c>
      <c r="X141" t="s">
        <v>10950</v>
      </c>
      <c r="Y141">
        <v>1</v>
      </c>
      <c r="Z141" t="s">
        <v>10951</v>
      </c>
      <c r="AA141">
        <v>0.48999999999999994</v>
      </c>
    </row>
    <row r="142" spans="1:27" x14ac:dyDescent="0.35">
      <c r="A142">
        <v>5145</v>
      </c>
      <c r="B142" t="s">
        <v>543</v>
      </c>
      <c r="C142">
        <v>2014</v>
      </c>
      <c r="D142" s="1">
        <v>41673</v>
      </c>
      <c r="E142" s="1">
        <v>41678</v>
      </c>
      <c r="F142" t="s">
        <v>23</v>
      </c>
      <c r="G142" t="s">
        <v>92</v>
      </c>
      <c r="H142" t="s">
        <v>93</v>
      </c>
      <c r="I142" t="s">
        <v>38</v>
      </c>
      <c r="J142" t="s">
        <v>27</v>
      </c>
      <c r="K142" t="s">
        <v>28</v>
      </c>
      <c r="L142" t="s">
        <v>29</v>
      </c>
      <c r="M142">
        <v>90045</v>
      </c>
      <c r="N142" t="s">
        <v>30</v>
      </c>
      <c r="O142" t="s">
        <v>544</v>
      </c>
      <c r="P142" t="s">
        <v>329</v>
      </c>
      <c r="Q142" t="s">
        <v>330</v>
      </c>
      <c r="R142" t="s">
        <v>545</v>
      </c>
      <c r="S142">
        <v>86.26</v>
      </c>
      <c r="T142">
        <v>2</v>
      </c>
      <c r="U142">
        <v>0</v>
      </c>
      <c r="V142">
        <v>29.328400000000002</v>
      </c>
      <c r="W142" t="s">
        <v>10939</v>
      </c>
      <c r="X142" t="s">
        <v>10950</v>
      </c>
      <c r="Y142">
        <v>2</v>
      </c>
      <c r="Z142" t="s">
        <v>10955</v>
      </c>
      <c r="AA142">
        <v>0.34</v>
      </c>
    </row>
    <row r="143" spans="1:27" x14ac:dyDescent="0.35">
      <c r="A143">
        <v>5146</v>
      </c>
      <c r="B143" t="s">
        <v>543</v>
      </c>
      <c r="C143">
        <v>2014</v>
      </c>
      <c r="D143" s="1">
        <v>41673</v>
      </c>
      <c r="E143" s="1">
        <v>41678</v>
      </c>
      <c r="F143" t="s">
        <v>23</v>
      </c>
      <c r="G143" t="s">
        <v>92</v>
      </c>
      <c r="H143" t="s">
        <v>93</v>
      </c>
      <c r="I143" t="s">
        <v>38</v>
      </c>
      <c r="J143" t="s">
        <v>27</v>
      </c>
      <c r="K143" t="s">
        <v>28</v>
      </c>
      <c r="L143" t="s">
        <v>29</v>
      </c>
      <c r="M143">
        <v>90045</v>
      </c>
      <c r="N143" t="s">
        <v>30</v>
      </c>
      <c r="O143" t="s">
        <v>546</v>
      </c>
      <c r="P143" t="s">
        <v>32</v>
      </c>
      <c r="Q143" t="s">
        <v>33</v>
      </c>
      <c r="R143" t="s">
        <v>547</v>
      </c>
      <c r="S143">
        <v>139.04</v>
      </c>
      <c r="T143">
        <v>4</v>
      </c>
      <c r="U143">
        <v>0</v>
      </c>
      <c r="V143">
        <v>38.931200000000004</v>
      </c>
      <c r="W143" t="s">
        <v>10939</v>
      </c>
      <c r="X143" t="s">
        <v>10950</v>
      </c>
      <c r="Y143">
        <v>2</v>
      </c>
      <c r="Z143" t="s">
        <v>10955</v>
      </c>
      <c r="AA143">
        <v>0.28000000000000003</v>
      </c>
    </row>
    <row r="144" spans="1:27" x14ac:dyDescent="0.35">
      <c r="A144">
        <v>5147</v>
      </c>
      <c r="B144" t="s">
        <v>543</v>
      </c>
      <c r="C144">
        <v>2014</v>
      </c>
      <c r="D144" s="1">
        <v>41673</v>
      </c>
      <c r="E144" s="1">
        <v>41678</v>
      </c>
      <c r="F144" t="s">
        <v>23</v>
      </c>
      <c r="G144" t="s">
        <v>92</v>
      </c>
      <c r="H144" t="s">
        <v>93</v>
      </c>
      <c r="I144" t="s">
        <v>38</v>
      </c>
      <c r="J144" t="s">
        <v>27</v>
      </c>
      <c r="K144" t="s">
        <v>28</v>
      </c>
      <c r="L144" t="s">
        <v>29</v>
      </c>
      <c r="M144">
        <v>90045</v>
      </c>
      <c r="N144" t="s">
        <v>30</v>
      </c>
      <c r="O144" t="s">
        <v>548</v>
      </c>
      <c r="P144" t="s">
        <v>32</v>
      </c>
      <c r="Q144" t="s">
        <v>79</v>
      </c>
      <c r="R144" t="s">
        <v>549</v>
      </c>
      <c r="S144">
        <v>46.8</v>
      </c>
      <c r="T144">
        <v>4</v>
      </c>
      <c r="U144">
        <v>0</v>
      </c>
      <c r="V144">
        <v>16.38</v>
      </c>
      <c r="W144" t="s">
        <v>10939</v>
      </c>
      <c r="X144" t="s">
        <v>10950</v>
      </c>
      <c r="Y144">
        <v>2</v>
      </c>
      <c r="Z144" t="s">
        <v>10955</v>
      </c>
      <c r="AA144">
        <v>0.35</v>
      </c>
    </row>
    <row r="145" spans="1:27" x14ac:dyDescent="0.35">
      <c r="A145">
        <v>5346</v>
      </c>
      <c r="B145" t="s">
        <v>550</v>
      </c>
      <c r="C145">
        <v>2014</v>
      </c>
      <c r="D145" s="1">
        <v>41720</v>
      </c>
      <c r="E145" s="1">
        <v>41722</v>
      </c>
      <c r="F145" t="s">
        <v>45</v>
      </c>
      <c r="G145" t="s">
        <v>551</v>
      </c>
      <c r="H145" t="s">
        <v>552</v>
      </c>
      <c r="I145" t="s">
        <v>38</v>
      </c>
      <c r="J145" t="s">
        <v>27</v>
      </c>
      <c r="K145" t="s">
        <v>28</v>
      </c>
      <c r="L145" t="s">
        <v>29</v>
      </c>
      <c r="M145">
        <v>90045</v>
      </c>
      <c r="N145" t="s">
        <v>30</v>
      </c>
      <c r="O145" t="s">
        <v>553</v>
      </c>
      <c r="P145" t="s">
        <v>32</v>
      </c>
      <c r="Q145" t="s">
        <v>33</v>
      </c>
      <c r="R145" t="s">
        <v>554</v>
      </c>
      <c r="S145">
        <v>725.84</v>
      </c>
      <c r="T145">
        <v>4</v>
      </c>
      <c r="U145">
        <v>0</v>
      </c>
      <c r="V145">
        <v>210.4935999999999</v>
      </c>
      <c r="W145" t="s">
        <v>10939</v>
      </c>
      <c r="X145" t="s">
        <v>10950</v>
      </c>
      <c r="Y145">
        <v>3</v>
      </c>
      <c r="Z145" t="s">
        <v>10953</v>
      </c>
      <c r="AA145">
        <v>0.28999999999999987</v>
      </c>
    </row>
    <row r="146" spans="1:27" x14ac:dyDescent="0.35">
      <c r="A146">
        <v>5380</v>
      </c>
      <c r="B146" t="s">
        <v>555</v>
      </c>
      <c r="C146">
        <v>2013</v>
      </c>
      <c r="D146" s="1">
        <v>41501</v>
      </c>
      <c r="E146" s="1">
        <v>41505</v>
      </c>
      <c r="F146" t="s">
        <v>23</v>
      </c>
      <c r="G146" t="s">
        <v>556</v>
      </c>
      <c r="H146" t="s">
        <v>557</v>
      </c>
      <c r="I146" t="s">
        <v>38</v>
      </c>
      <c r="J146" t="s">
        <v>27</v>
      </c>
      <c r="K146" t="s">
        <v>28</v>
      </c>
      <c r="L146" t="s">
        <v>29</v>
      </c>
      <c r="M146">
        <v>90045</v>
      </c>
      <c r="N146" t="s">
        <v>30</v>
      </c>
      <c r="O146" t="s">
        <v>558</v>
      </c>
      <c r="P146" t="s">
        <v>32</v>
      </c>
      <c r="Q146" t="s">
        <v>53</v>
      </c>
      <c r="R146" t="s">
        <v>559</v>
      </c>
      <c r="S146">
        <v>15.54</v>
      </c>
      <c r="T146">
        <v>3</v>
      </c>
      <c r="U146">
        <v>0</v>
      </c>
      <c r="V146">
        <v>7.6145999999999994</v>
      </c>
      <c r="W146" t="s">
        <v>10936</v>
      </c>
      <c r="X146" t="s">
        <v>10937</v>
      </c>
      <c r="Y146">
        <v>8</v>
      </c>
      <c r="Z146" t="s">
        <v>10954</v>
      </c>
      <c r="AA146">
        <v>0.49</v>
      </c>
    </row>
    <row r="147" spans="1:27" x14ac:dyDescent="0.35">
      <c r="A147">
        <v>5389</v>
      </c>
      <c r="B147" t="s">
        <v>560</v>
      </c>
      <c r="C147">
        <v>2014</v>
      </c>
      <c r="D147" s="1">
        <v>41689</v>
      </c>
      <c r="E147" s="1">
        <v>41692</v>
      </c>
      <c r="F147" t="s">
        <v>45</v>
      </c>
      <c r="G147" t="s">
        <v>561</v>
      </c>
      <c r="H147" t="s">
        <v>562</v>
      </c>
      <c r="I147" t="s">
        <v>26</v>
      </c>
      <c r="J147" t="s">
        <v>27</v>
      </c>
      <c r="K147" t="s">
        <v>28</v>
      </c>
      <c r="L147" t="s">
        <v>29</v>
      </c>
      <c r="M147">
        <v>90045</v>
      </c>
      <c r="N147" t="s">
        <v>30</v>
      </c>
      <c r="O147" t="s">
        <v>563</v>
      </c>
      <c r="P147" t="s">
        <v>313</v>
      </c>
      <c r="Q147" t="s">
        <v>314</v>
      </c>
      <c r="R147" t="s">
        <v>564</v>
      </c>
      <c r="S147">
        <v>109.53</v>
      </c>
      <c r="T147">
        <v>3</v>
      </c>
      <c r="U147">
        <v>0</v>
      </c>
      <c r="V147">
        <v>47.097900000000003</v>
      </c>
      <c r="W147" t="s">
        <v>10939</v>
      </c>
      <c r="X147" t="s">
        <v>10950</v>
      </c>
      <c r="Y147">
        <v>2</v>
      </c>
      <c r="Z147" t="s">
        <v>10955</v>
      </c>
      <c r="AA147">
        <v>0.43</v>
      </c>
    </row>
    <row r="148" spans="1:27" x14ac:dyDescent="0.35">
      <c r="A148">
        <v>5390</v>
      </c>
      <c r="B148" t="s">
        <v>560</v>
      </c>
      <c r="C148">
        <v>2014</v>
      </c>
      <c r="D148" s="1">
        <v>41689</v>
      </c>
      <c r="E148" s="1">
        <v>41692</v>
      </c>
      <c r="F148" t="s">
        <v>45</v>
      </c>
      <c r="G148" t="s">
        <v>561</v>
      </c>
      <c r="H148" t="s">
        <v>562</v>
      </c>
      <c r="I148" t="s">
        <v>26</v>
      </c>
      <c r="J148" t="s">
        <v>27</v>
      </c>
      <c r="K148" t="s">
        <v>28</v>
      </c>
      <c r="L148" t="s">
        <v>29</v>
      </c>
      <c r="M148">
        <v>90045</v>
      </c>
      <c r="N148" t="s">
        <v>30</v>
      </c>
      <c r="O148" t="s">
        <v>565</v>
      </c>
      <c r="P148" t="s">
        <v>32</v>
      </c>
      <c r="Q148" t="s">
        <v>172</v>
      </c>
      <c r="R148" t="s">
        <v>566</v>
      </c>
      <c r="S148">
        <v>9.82</v>
      </c>
      <c r="T148">
        <v>2</v>
      </c>
      <c r="U148">
        <v>0</v>
      </c>
      <c r="V148">
        <v>4.8117999999999999</v>
      </c>
      <c r="W148" t="s">
        <v>10939</v>
      </c>
      <c r="X148" t="s">
        <v>10950</v>
      </c>
      <c r="Y148">
        <v>2</v>
      </c>
      <c r="Z148" t="s">
        <v>10955</v>
      </c>
      <c r="AA148">
        <v>0.49</v>
      </c>
    </row>
    <row r="149" spans="1:27" x14ac:dyDescent="0.35">
      <c r="A149">
        <v>5406</v>
      </c>
      <c r="B149" t="s">
        <v>567</v>
      </c>
      <c r="C149">
        <v>2013</v>
      </c>
      <c r="D149" s="1">
        <v>41327</v>
      </c>
      <c r="E149" s="1">
        <v>41331</v>
      </c>
      <c r="F149" t="s">
        <v>23</v>
      </c>
      <c r="G149" t="s">
        <v>568</v>
      </c>
      <c r="H149" t="s">
        <v>569</v>
      </c>
      <c r="I149" t="s">
        <v>38</v>
      </c>
      <c r="J149" t="s">
        <v>27</v>
      </c>
      <c r="K149" t="s">
        <v>28</v>
      </c>
      <c r="L149" t="s">
        <v>29</v>
      </c>
      <c r="M149">
        <v>90045</v>
      </c>
      <c r="N149" t="s">
        <v>30</v>
      </c>
      <c r="O149" t="s">
        <v>570</v>
      </c>
      <c r="P149" t="s">
        <v>313</v>
      </c>
      <c r="Q149" t="s">
        <v>314</v>
      </c>
      <c r="R149" t="s">
        <v>571</v>
      </c>
      <c r="S149">
        <v>36.24</v>
      </c>
      <c r="T149">
        <v>1</v>
      </c>
      <c r="U149">
        <v>0</v>
      </c>
      <c r="V149">
        <v>15.220800000000001</v>
      </c>
      <c r="W149" t="s">
        <v>10936</v>
      </c>
      <c r="X149" t="s">
        <v>10950</v>
      </c>
      <c r="Y149">
        <v>2</v>
      </c>
      <c r="Z149" t="s">
        <v>10955</v>
      </c>
      <c r="AA149">
        <v>0.42</v>
      </c>
    </row>
    <row r="150" spans="1:27" x14ac:dyDescent="0.35">
      <c r="A150">
        <v>5407</v>
      </c>
      <c r="B150" t="s">
        <v>567</v>
      </c>
      <c r="C150">
        <v>2013</v>
      </c>
      <c r="D150" s="1">
        <v>41327</v>
      </c>
      <c r="E150" s="1">
        <v>41331</v>
      </c>
      <c r="F150" t="s">
        <v>23</v>
      </c>
      <c r="G150" t="s">
        <v>568</v>
      </c>
      <c r="H150" t="s">
        <v>569</v>
      </c>
      <c r="I150" t="s">
        <v>38</v>
      </c>
      <c r="J150" t="s">
        <v>27</v>
      </c>
      <c r="K150" t="s">
        <v>28</v>
      </c>
      <c r="L150" t="s">
        <v>29</v>
      </c>
      <c r="M150">
        <v>90045</v>
      </c>
      <c r="N150" t="s">
        <v>30</v>
      </c>
      <c r="O150" t="s">
        <v>572</v>
      </c>
      <c r="P150" t="s">
        <v>32</v>
      </c>
      <c r="Q150" t="s">
        <v>65</v>
      </c>
      <c r="R150" t="s">
        <v>573</v>
      </c>
      <c r="S150">
        <v>10.649999999999999</v>
      </c>
      <c r="T150">
        <v>3</v>
      </c>
      <c r="U150">
        <v>0</v>
      </c>
      <c r="V150">
        <v>5.0054999999999996</v>
      </c>
      <c r="W150" t="s">
        <v>10936</v>
      </c>
      <c r="X150" t="s">
        <v>10950</v>
      </c>
      <c r="Y150">
        <v>2</v>
      </c>
      <c r="Z150" t="s">
        <v>10955</v>
      </c>
      <c r="AA150">
        <v>0.47000000000000003</v>
      </c>
    </row>
    <row r="151" spans="1:27" x14ac:dyDescent="0.35">
      <c r="A151">
        <v>5426</v>
      </c>
      <c r="B151" t="s">
        <v>574</v>
      </c>
      <c r="C151">
        <v>2013</v>
      </c>
      <c r="D151" s="1">
        <v>41612</v>
      </c>
      <c r="E151" s="1">
        <v>41615</v>
      </c>
      <c r="F151" t="s">
        <v>56</v>
      </c>
      <c r="G151" t="s">
        <v>575</v>
      </c>
      <c r="H151" t="s">
        <v>576</v>
      </c>
      <c r="I151" t="s">
        <v>38</v>
      </c>
      <c r="J151" t="s">
        <v>27</v>
      </c>
      <c r="K151" t="s">
        <v>28</v>
      </c>
      <c r="L151" t="s">
        <v>29</v>
      </c>
      <c r="M151">
        <v>90045</v>
      </c>
      <c r="N151" t="s">
        <v>30</v>
      </c>
      <c r="O151" t="s">
        <v>577</v>
      </c>
      <c r="P151" t="s">
        <v>313</v>
      </c>
      <c r="Q151" t="s">
        <v>314</v>
      </c>
      <c r="R151" t="s">
        <v>578</v>
      </c>
      <c r="S151">
        <v>1649.95</v>
      </c>
      <c r="T151">
        <v>5</v>
      </c>
      <c r="U151">
        <v>0</v>
      </c>
      <c r="V151">
        <v>659.98</v>
      </c>
      <c r="W151" t="s">
        <v>10936</v>
      </c>
      <c r="X151" t="s">
        <v>10940</v>
      </c>
      <c r="Y151">
        <v>12</v>
      </c>
      <c r="Z151" t="s">
        <v>10941</v>
      </c>
      <c r="AA151">
        <v>0.4</v>
      </c>
    </row>
    <row r="152" spans="1:27" x14ac:dyDescent="0.35">
      <c r="A152">
        <v>5427</v>
      </c>
      <c r="B152" t="s">
        <v>574</v>
      </c>
      <c r="C152">
        <v>2013</v>
      </c>
      <c r="D152" s="1">
        <v>41612</v>
      </c>
      <c r="E152" s="1">
        <v>41615</v>
      </c>
      <c r="F152" t="s">
        <v>56</v>
      </c>
      <c r="G152" t="s">
        <v>575</v>
      </c>
      <c r="H152" t="s">
        <v>576</v>
      </c>
      <c r="I152" t="s">
        <v>38</v>
      </c>
      <c r="J152" t="s">
        <v>27</v>
      </c>
      <c r="K152" t="s">
        <v>28</v>
      </c>
      <c r="L152" t="s">
        <v>29</v>
      </c>
      <c r="M152">
        <v>90045</v>
      </c>
      <c r="N152" t="s">
        <v>30</v>
      </c>
      <c r="O152" t="s">
        <v>579</v>
      </c>
      <c r="P152" t="s">
        <v>329</v>
      </c>
      <c r="Q152" t="s">
        <v>330</v>
      </c>
      <c r="R152" t="s">
        <v>580</v>
      </c>
      <c r="S152">
        <v>111.89999999999999</v>
      </c>
      <c r="T152">
        <v>6</v>
      </c>
      <c r="U152">
        <v>0</v>
      </c>
      <c r="V152">
        <v>51.47399999999999</v>
      </c>
      <c r="W152" t="s">
        <v>10936</v>
      </c>
      <c r="X152" t="s">
        <v>10940</v>
      </c>
      <c r="Y152">
        <v>12</v>
      </c>
      <c r="Z152" t="s">
        <v>10941</v>
      </c>
      <c r="AA152">
        <v>0.45999999999999996</v>
      </c>
    </row>
    <row r="153" spans="1:27" x14ac:dyDescent="0.35">
      <c r="A153">
        <v>5961</v>
      </c>
      <c r="B153" t="s">
        <v>581</v>
      </c>
      <c r="C153">
        <v>2014</v>
      </c>
      <c r="D153" s="1">
        <v>41680</v>
      </c>
      <c r="E153" s="1">
        <v>41685</v>
      </c>
      <c r="F153" t="s">
        <v>45</v>
      </c>
      <c r="G153" t="s">
        <v>582</v>
      </c>
      <c r="H153" t="s">
        <v>583</v>
      </c>
      <c r="I153" t="s">
        <v>26</v>
      </c>
      <c r="J153" t="s">
        <v>27</v>
      </c>
      <c r="K153" t="s">
        <v>28</v>
      </c>
      <c r="L153" t="s">
        <v>29</v>
      </c>
      <c r="M153">
        <v>90045</v>
      </c>
      <c r="N153" t="s">
        <v>30</v>
      </c>
      <c r="O153" t="s">
        <v>584</v>
      </c>
      <c r="P153" t="s">
        <v>329</v>
      </c>
      <c r="Q153" t="s">
        <v>330</v>
      </c>
      <c r="R153" t="s">
        <v>585</v>
      </c>
      <c r="S153">
        <v>21.12</v>
      </c>
      <c r="T153">
        <v>4</v>
      </c>
      <c r="U153">
        <v>0</v>
      </c>
      <c r="V153">
        <v>6.5471999999999984</v>
      </c>
      <c r="W153" t="s">
        <v>10939</v>
      </c>
      <c r="X153" t="s">
        <v>10950</v>
      </c>
      <c r="Y153">
        <v>2</v>
      </c>
      <c r="Z153" t="s">
        <v>10955</v>
      </c>
      <c r="AA153">
        <v>0.30999999999999989</v>
      </c>
    </row>
    <row r="154" spans="1:27" x14ac:dyDescent="0.35">
      <c r="A154">
        <v>6222</v>
      </c>
      <c r="B154" t="s">
        <v>586</v>
      </c>
      <c r="C154">
        <v>2014</v>
      </c>
      <c r="D154" s="1">
        <v>41897</v>
      </c>
      <c r="E154" s="1">
        <v>41901</v>
      </c>
      <c r="F154" t="s">
        <v>45</v>
      </c>
      <c r="G154" t="s">
        <v>587</v>
      </c>
      <c r="H154" t="s">
        <v>588</v>
      </c>
      <c r="I154" t="s">
        <v>38</v>
      </c>
      <c r="J154" t="s">
        <v>27</v>
      </c>
      <c r="K154" t="s">
        <v>28</v>
      </c>
      <c r="L154" t="s">
        <v>29</v>
      </c>
      <c r="M154">
        <v>90045</v>
      </c>
      <c r="N154" t="s">
        <v>30</v>
      </c>
      <c r="O154" t="s">
        <v>589</v>
      </c>
      <c r="P154" t="s">
        <v>32</v>
      </c>
      <c r="Q154" t="s">
        <v>172</v>
      </c>
      <c r="R154" t="s">
        <v>590</v>
      </c>
      <c r="S154">
        <v>56.699999999999996</v>
      </c>
      <c r="T154">
        <v>9</v>
      </c>
      <c r="U154">
        <v>0</v>
      </c>
      <c r="V154">
        <v>26.081999999999997</v>
      </c>
      <c r="W154" t="s">
        <v>10939</v>
      </c>
      <c r="X154" t="s">
        <v>10937</v>
      </c>
      <c r="Y154">
        <v>9</v>
      </c>
      <c r="Z154" t="s">
        <v>10949</v>
      </c>
      <c r="AA154">
        <v>0.45999999999999996</v>
      </c>
    </row>
    <row r="155" spans="1:27" x14ac:dyDescent="0.35">
      <c r="A155">
        <v>6617</v>
      </c>
      <c r="B155" t="s">
        <v>591</v>
      </c>
      <c r="C155">
        <v>2013</v>
      </c>
      <c r="D155" s="1">
        <v>41443</v>
      </c>
      <c r="E155" s="1">
        <v>41445</v>
      </c>
      <c r="F155" t="s">
        <v>56</v>
      </c>
      <c r="G155" t="s">
        <v>592</v>
      </c>
      <c r="H155" t="s">
        <v>593</v>
      </c>
      <c r="I155" t="s">
        <v>38</v>
      </c>
      <c r="J155" t="s">
        <v>27</v>
      </c>
      <c r="K155" t="s">
        <v>28</v>
      </c>
      <c r="L155" t="s">
        <v>29</v>
      </c>
      <c r="M155">
        <v>90045</v>
      </c>
      <c r="N155" t="s">
        <v>30</v>
      </c>
      <c r="O155" t="s">
        <v>594</v>
      </c>
      <c r="P155" t="s">
        <v>32</v>
      </c>
      <c r="Q155" t="s">
        <v>172</v>
      </c>
      <c r="R155" t="s">
        <v>595</v>
      </c>
      <c r="S155">
        <v>22.5</v>
      </c>
      <c r="T155">
        <v>6</v>
      </c>
      <c r="U155">
        <v>0</v>
      </c>
      <c r="V155">
        <v>10.799999999999999</v>
      </c>
      <c r="W155" t="s">
        <v>10936</v>
      </c>
      <c r="X155" t="s">
        <v>10942</v>
      </c>
      <c r="Y155">
        <v>6</v>
      </c>
      <c r="Z155" t="s">
        <v>10946</v>
      </c>
      <c r="AA155">
        <v>0.47999999999999993</v>
      </c>
    </row>
    <row r="156" spans="1:27" x14ac:dyDescent="0.35">
      <c r="A156">
        <v>6618</v>
      </c>
      <c r="B156" t="s">
        <v>591</v>
      </c>
      <c r="C156">
        <v>2013</v>
      </c>
      <c r="D156" s="1">
        <v>41443</v>
      </c>
      <c r="E156" s="1">
        <v>41445</v>
      </c>
      <c r="F156" t="s">
        <v>56</v>
      </c>
      <c r="G156" t="s">
        <v>592</v>
      </c>
      <c r="H156" t="s">
        <v>593</v>
      </c>
      <c r="I156" t="s">
        <v>38</v>
      </c>
      <c r="J156" t="s">
        <v>27</v>
      </c>
      <c r="K156" t="s">
        <v>28</v>
      </c>
      <c r="L156" t="s">
        <v>29</v>
      </c>
      <c r="M156">
        <v>90045</v>
      </c>
      <c r="N156" t="s">
        <v>30</v>
      </c>
      <c r="O156" t="s">
        <v>596</v>
      </c>
      <c r="P156" t="s">
        <v>32</v>
      </c>
      <c r="Q156" t="s">
        <v>53</v>
      </c>
      <c r="R156" t="s">
        <v>597</v>
      </c>
      <c r="S156">
        <v>219.84</v>
      </c>
      <c r="T156">
        <v>4</v>
      </c>
      <c r="U156">
        <v>0</v>
      </c>
      <c r="V156">
        <v>107.7216</v>
      </c>
      <c r="W156" t="s">
        <v>10936</v>
      </c>
      <c r="X156" t="s">
        <v>10942</v>
      </c>
      <c r="Y156">
        <v>6</v>
      </c>
      <c r="Z156" t="s">
        <v>10946</v>
      </c>
      <c r="AA156">
        <v>0.49</v>
      </c>
    </row>
    <row r="157" spans="1:27" x14ac:dyDescent="0.35">
      <c r="A157">
        <v>6850</v>
      </c>
      <c r="B157" t="s">
        <v>598</v>
      </c>
      <c r="C157">
        <v>2011</v>
      </c>
      <c r="D157" s="1">
        <v>40653</v>
      </c>
      <c r="E157" s="1">
        <v>40658</v>
      </c>
      <c r="F157" t="s">
        <v>23</v>
      </c>
      <c r="G157" t="s">
        <v>599</v>
      </c>
      <c r="H157" t="s">
        <v>600</v>
      </c>
      <c r="I157" t="s">
        <v>38</v>
      </c>
      <c r="J157" t="s">
        <v>27</v>
      </c>
      <c r="K157" t="s">
        <v>28</v>
      </c>
      <c r="L157" t="s">
        <v>29</v>
      </c>
      <c r="M157">
        <v>90045</v>
      </c>
      <c r="N157" t="s">
        <v>30</v>
      </c>
      <c r="O157" t="s">
        <v>601</v>
      </c>
      <c r="P157" t="s">
        <v>329</v>
      </c>
      <c r="Q157" t="s">
        <v>330</v>
      </c>
      <c r="R157" t="s">
        <v>602</v>
      </c>
      <c r="S157">
        <v>59.92</v>
      </c>
      <c r="T157">
        <v>4</v>
      </c>
      <c r="U157">
        <v>0</v>
      </c>
      <c r="V157">
        <v>27.563200000000002</v>
      </c>
      <c r="W157" t="s">
        <v>10944</v>
      </c>
      <c r="X157" t="s">
        <v>10942</v>
      </c>
      <c r="Y157">
        <v>4</v>
      </c>
      <c r="Z157" t="s">
        <v>10943</v>
      </c>
      <c r="AA157">
        <v>0.46</v>
      </c>
    </row>
    <row r="158" spans="1:27" x14ac:dyDescent="0.35">
      <c r="A158">
        <v>7003</v>
      </c>
      <c r="B158" t="s">
        <v>603</v>
      </c>
      <c r="C158">
        <v>2011</v>
      </c>
      <c r="D158" s="1">
        <v>40774</v>
      </c>
      <c r="E158" s="1">
        <v>40776</v>
      </c>
      <c r="F158" t="s">
        <v>45</v>
      </c>
      <c r="G158" t="s">
        <v>604</v>
      </c>
      <c r="H158" t="s">
        <v>605</v>
      </c>
      <c r="I158" t="s">
        <v>26</v>
      </c>
      <c r="J158" t="s">
        <v>27</v>
      </c>
      <c r="K158" t="s">
        <v>28</v>
      </c>
      <c r="L158" t="s">
        <v>29</v>
      </c>
      <c r="M158">
        <v>90045</v>
      </c>
      <c r="N158" t="s">
        <v>30</v>
      </c>
      <c r="O158" t="s">
        <v>606</v>
      </c>
      <c r="P158" t="s">
        <v>329</v>
      </c>
      <c r="Q158" t="s">
        <v>330</v>
      </c>
      <c r="R158" t="s">
        <v>607</v>
      </c>
      <c r="S158">
        <v>289.24</v>
      </c>
      <c r="T158">
        <v>7</v>
      </c>
      <c r="U158">
        <v>0</v>
      </c>
      <c r="V158">
        <v>26.031600000000012</v>
      </c>
      <c r="W158" t="s">
        <v>10944</v>
      </c>
      <c r="X158" t="s">
        <v>10937</v>
      </c>
      <c r="Y158">
        <v>8</v>
      </c>
      <c r="Z158" t="s">
        <v>10954</v>
      </c>
      <c r="AA158">
        <v>9.0000000000000038E-2</v>
      </c>
    </row>
    <row r="159" spans="1:27" x14ac:dyDescent="0.35">
      <c r="A159">
        <v>7338</v>
      </c>
      <c r="B159" t="s">
        <v>608</v>
      </c>
      <c r="C159">
        <v>2014</v>
      </c>
      <c r="D159" s="1">
        <v>41904</v>
      </c>
      <c r="E159" s="1">
        <v>41906</v>
      </c>
      <c r="F159" t="s">
        <v>56</v>
      </c>
      <c r="G159" t="s">
        <v>609</v>
      </c>
      <c r="H159" t="s">
        <v>610</v>
      </c>
      <c r="I159" t="s">
        <v>26</v>
      </c>
      <c r="J159" t="s">
        <v>27</v>
      </c>
      <c r="K159" t="s">
        <v>28</v>
      </c>
      <c r="L159" t="s">
        <v>29</v>
      </c>
      <c r="M159">
        <v>90045</v>
      </c>
      <c r="N159" t="s">
        <v>30</v>
      </c>
      <c r="O159" t="s">
        <v>611</v>
      </c>
      <c r="P159" t="s">
        <v>32</v>
      </c>
      <c r="Q159" t="s">
        <v>33</v>
      </c>
      <c r="R159" t="s">
        <v>612</v>
      </c>
      <c r="S159">
        <v>15.51</v>
      </c>
      <c r="T159">
        <v>1</v>
      </c>
      <c r="U159">
        <v>0</v>
      </c>
      <c r="V159">
        <v>3.8774999999999995</v>
      </c>
      <c r="W159" t="s">
        <v>10939</v>
      </c>
      <c r="X159" t="s">
        <v>10937</v>
      </c>
      <c r="Y159">
        <v>9</v>
      </c>
      <c r="Z159" t="s">
        <v>10949</v>
      </c>
      <c r="AA159">
        <v>0.24999999999999997</v>
      </c>
    </row>
    <row r="160" spans="1:27" x14ac:dyDescent="0.35">
      <c r="A160">
        <v>7468</v>
      </c>
      <c r="B160" t="s">
        <v>613</v>
      </c>
      <c r="C160">
        <v>2014</v>
      </c>
      <c r="D160" s="1">
        <v>41955</v>
      </c>
      <c r="E160" s="1">
        <v>41959</v>
      </c>
      <c r="F160" t="s">
        <v>45</v>
      </c>
      <c r="G160" t="s">
        <v>614</v>
      </c>
      <c r="H160" t="s">
        <v>615</v>
      </c>
      <c r="I160" t="s">
        <v>127</v>
      </c>
      <c r="J160" t="s">
        <v>27</v>
      </c>
      <c r="K160" t="s">
        <v>28</v>
      </c>
      <c r="L160" t="s">
        <v>29</v>
      </c>
      <c r="M160">
        <v>90045</v>
      </c>
      <c r="N160" t="s">
        <v>30</v>
      </c>
      <c r="O160" t="s">
        <v>428</v>
      </c>
      <c r="P160" t="s">
        <v>329</v>
      </c>
      <c r="Q160" t="s">
        <v>330</v>
      </c>
      <c r="R160" t="s">
        <v>429</v>
      </c>
      <c r="S160">
        <v>34.92</v>
      </c>
      <c r="T160">
        <v>4</v>
      </c>
      <c r="U160">
        <v>0</v>
      </c>
      <c r="V160">
        <v>11.872799999999998</v>
      </c>
      <c r="W160" t="s">
        <v>10939</v>
      </c>
      <c r="X160" t="s">
        <v>10940</v>
      </c>
      <c r="Y160">
        <v>11</v>
      </c>
      <c r="Z160" t="s">
        <v>10947</v>
      </c>
      <c r="AA160">
        <v>0.33999999999999991</v>
      </c>
    </row>
    <row r="161" spans="1:27" x14ac:dyDescent="0.35">
      <c r="A161">
        <v>7569</v>
      </c>
      <c r="B161" t="s">
        <v>616</v>
      </c>
      <c r="C161">
        <v>2011</v>
      </c>
      <c r="D161" s="1">
        <v>40882</v>
      </c>
      <c r="E161" s="1">
        <v>40887</v>
      </c>
      <c r="F161" t="s">
        <v>23</v>
      </c>
      <c r="G161" t="s">
        <v>220</v>
      </c>
      <c r="H161" t="s">
        <v>221</v>
      </c>
      <c r="I161" t="s">
        <v>38</v>
      </c>
      <c r="J161" t="s">
        <v>27</v>
      </c>
      <c r="K161" t="s">
        <v>28</v>
      </c>
      <c r="L161" t="s">
        <v>29</v>
      </c>
      <c r="M161">
        <v>90045</v>
      </c>
      <c r="N161" t="s">
        <v>30</v>
      </c>
      <c r="O161" t="s">
        <v>617</v>
      </c>
      <c r="P161" t="s">
        <v>32</v>
      </c>
      <c r="Q161" t="s">
        <v>40</v>
      </c>
      <c r="R161" t="s">
        <v>618</v>
      </c>
      <c r="S161">
        <v>26.46</v>
      </c>
      <c r="T161">
        <v>9</v>
      </c>
      <c r="U161">
        <v>0</v>
      </c>
      <c r="V161">
        <v>11.907</v>
      </c>
      <c r="W161" t="s">
        <v>10944</v>
      </c>
      <c r="X161" t="s">
        <v>10940</v>
      </c>
      <c r="Y161">
        <v>12</v>
      </c>
      <c r="Z161" t="s">
        <v>10941</v>
      </c>
      <c r="AA161">
        <v>0.45</v>
      </c>
    </row>
    <row r="162" spans="1:27" x14ac:dyDescent="0.35">
      <c r="A162">
        <v>7570</v>
      </c>
      <c r="B162" t="s">
        <v>616</v>
      </c>
      <c r="C162">
        <v>2011</v>
      </c>
      <c r="D162" s="1">
        <v>40882</v>
      </c>
      <c r="E162" s="1">
        <v>40887</v>
      </c>
      <c r="F162" t="s">
        <v>23</v>
      </c>
      <c r="G162" t="s">
        <v>220</v>
      </c>
      <c r="H162" t="s">
        <v>221</v>
      </c>
      <c r="I162" t="s">
        <v>38</v>
      </c>
      <c r="J162" t="s">
        <v>27</v>
      </c>
      <c r="K162" t="s">
        <v>28</v>
      </c>
      <c r="L162" t="s">
        <v>29</v>
      </c>
      <c r="M162">
        <v>90045</v>
      </c>
      <c r="N162" t="s">
        <v>30</v>
      </c>
      <c r="O162" t="s">
        <v>619</v>
      </c>
      <c r="P162" t="s">
        <v>32</v>
      </c>
      <c r="Q162" t="s">
        <v>53</v>
      </c>
      <c r="R162" t="s">
        <v>620</v>
      </c>
      <c r="S162">
        <v>49.12</v>
      </c>
      <c r="T162">
        <v>4</v>
      </c>
      <c r="U162">
        <v>0</v>
      </c>
      <c r="V162">
        <v>23.086399999999998</v>
      </c>
      <c r="W162" t="s">
        <v>10944</v>
      </c>
      <c r="X162" t="s">
        <v>10940</v>
      </c>
      <c r="Y162">
        <v>12</v>
      </c>
      <c r="Z162" t="s">
        <v>10941</v>
      </c>
      <c r="AA162">
        <v>0.47</v>
      </c>
    </row>
    <row r="163" spans="1:27" x14ac:dyDescent="0.35">
      <c r="A163">
        <v>7571</v>
      </c>
      <c r="B163" t="s">
        <v>616</v>
      </c>
      <c r="C163">
        <v>2011</v>
      </c>
      <c r="D163" s="1">
        <v>40882</v>
      </c>
      <c r="E163" s="1">
        <v>40887</v>
      </c>
      <c r="F163" t="s">
        <v>23</v>
      </c>
      <c r="G163" t="s">
        <v>220</v>
      </c>
      <c r="H163" t="s">
        <v>221</v>
      </c>
      <c r="I163" t="s">
        <v>38</v>
      </c>
      <c r="J163" t="s">
        <v>27</v>
      </c>
      <c r="K163" t="s">
        <v>28</v>
      </c>
      <c r="L163" t="s">
        <v>29</v>
      </c>
      <c r="M163">
        <v>90045</v>
      </c>
      <c r="N163" t="s">
        <v>30</v>
      </c>
      <c r="O163" t="s">
        <v>621</v>
      </c>
      <c r="P163" t="s">
        <v>32</v>
      </c>
      <c r="Q163" t="s">
        <v>65</v>
      </c>
      <c r="R163" t="s">
        <v>622</v>
      </c>
      <c r="S163">
        <v>15</v>
      </c>
      <c r="T163">
        <v>3</v>
      </c>
      <c r="U163">
        <v>0</v>
      </c>
      <c r="V163">
        <v>7.1999999999999993</v>
      </c>
      <c r="W163" t="s">
        <v>10944</v>
      </c>
      <c r="X163" t="s">
        <v>10940</v>
      </c>
      <c r="Y163">
        <v>12</v>
      </c>
      <c r="Z163" t="s">
        <v>10941</v>
      </c>
      <c r="AA163">
        <v>0.47999999999999993</v>
      </c>
    </row>
    <row r="164" spans="1:27" x14ac:dyDescent="0.35">
      <c r="A164">
        <v>7869</v>
      </c>
      <c r="B164" t="s">
        <v>623</v>
      </c>
      <c r="C164">
        <v>2013</v>
      </c>
      <c r="D164" s="1">
        <v>41422</v>
      </c>
      <c r="E164" s="1">
        <v>41428</v>
      </c>
      <c r="F164" t="s">
        <v>23</v>
      </c>
      <c r="G164" t="s">
        <v>624</v>
      </c>
      <c r="H164" t="s">
        <v>625</v>
      </c>
      <c r="I164" t="s">
        <v>38</v>
      </c>
      <c r="J164" t="s">
        <v>27</v>
      </c>
      <c r="K164" t="s">
        <v>28</v>
      </c>
      <c r="L164" t="s">
        <v>29</v>
      </c>
      <c r="M164">
        <v>90045</v>
      </c>
      <c r="N164" t="s">
        <v>30</v>
      </c>
      <c r="O164" t="s">
        <v>626</v>
      </c>
      <c r="P164" t="s">
        <v>32</v>
      </c>
      <c r="Q164" t="s">
        <v>53</v>
      </c>
      <c r="R164" t="s">
        <v>627</v>
      </c>
      <c r="S164">
        <v>13.38</v>
      </c>
      <c r="T164">
        <v>2</v>
      </c>
      <c r="U164">
        <v>0</v>
      </c>
      <c r="V164">
        <v>6.1547999999999998</v>
      </c>
      <c r="W164" t="s">
        <v>10936</v>
      </c>
      <c r="X164" t="s">
        <v>10942</v>
      </c>
      <c r="Y164">
        <v>5</v>
      </c>
      <c r="Z164" t="s">
        <v>10952</v>
      </c>
      <c r="AA164">
        <v>0.45999999999999996</v>
      </c>
    </row>
    <row r="165" spans="1:27" x14ac:dyDescent="0.35">
      <c r="A165">
        <v>8100</v>
      </c>
      <c r="B165" t="s">
        <v>628</v>
      </c>
      <c r="C165">
        <v>2013</v>
      </c>
      <c r="D165" s="1">
        <v>41344</v>
      </c>
      <c r="E165" s="1">
        <v>41347</v>
      </c>
      <c r="F165" t="s">
        <v>56</v>
      </c>
      <c r="G165" t="s">
        <v>629</v>
      </c>
      <c r="H165" t="s">
        <v>630</v>
      </c>
      <c r="I165" t="s">
        <v>127</v>
      </c>
      <c r="J165" t="s">
        <v>27</v>
      </c>
      <c r="K165" t="s">
        <v>28</v>
      </c>
      <c r="L165" t="s">
        <v>29</v>
      </c>
      <c r="M165">
        <v>90045</v>
      </c>
      <c r="N165" t="s">
        <v>30</v>
      </c>
      <c r="O165" t="s">
        <v>631</v>
      </c>
      <c r="P165" t="s">
        <v>313</v>
      </c>
      <c r="Q165" t="s">
        <v>314</v>
      </c>
      <c r="R165" t="s">
        <v>632</v>
      </c>
      <c r="S165">
        <v>26.849999999999998</v>
      </c>
      <c r="T165">
        <v>3</v>
      </c>
      <c r="U165">
        <v>0</v>
      </c>
      <c r="V165">
        <v>5.101499999999997</v>
      </c>
      <c r="W165" t="s">
        <v>10936</v>
      </c>
      <c r="X165" t="s">
        <v>10950</v>
      </c>
      <c r="Y165">
        <v>3</v>
      </c>
      <c r="Z165" t="s">
        <v>10953</v>
      </c>
      <c r="AA165">
        <v>0.18999999999999989</v>
      </c>
    </row>
    <row r="166" spans="1:27" x14ac:dyDescent="0.35">
      <c r="A166">
        <v>8102</v>
      </c>
      <c r="B166" t="s">
        <v>633</v>
      </c>
      <c r="C166">
        <v>2012</v>
      </c>
      <c r="D166" s="1">
        <v>41051</v>
      </c>
      <c r="E166" s="1">
        <v>41055</v>
      </c>
      <c r="F166" t="s">
        <v>23</v>
      </c>
      <c r="G166" t="s">
        <v>634</v>
      </c>
      <c r="H166" t="s">
        <v>635</v>
      </c>
      <c r="I166" t="s">
        <v>38</v>
      </c>
      <c r="J166" t="s">
        <v>27</v>
      </c>
      <c r="K166" t="s">
        <v>28</v>
      </c>
      <c r="L166" t="s">
        <v>29</v>
      </c>
      <c r="M166">
        <v>90045</v>
      </c>
      <c r="N166" t="s">
        <v>30</v>
      </c>
      <c r="O166" t="s">
        <v>636</v>
      </c>
      <c r="P166" t="s">
        <v>32</v>
      </c>
      <c r="Q166" t="s">
        <v>172</v>
      </c>
      <c r="R166" t="s">
        <v>637</v>
      </c>
      <c r="S166">
        <v>8.26</v>
      </c>
      <c r="T166">
        <v>2</v>
      </c>
      <c r="U166">
        <v>0</v>
      </c>
      <c r="V166">
        <v>3.7995999999999999</v>
      </c>
      <c r="W166" t="s">
        <v>10948</v>
      </c>
      <c r="X166" t="s">
        <v>10942</v>
      </c>
      <c r="Y166">
        <v>5</v>
      </c>
      <c r="Z166" t="s">
        <v>10952</v>
      </c>
      <c r="AA166">
        <v>0.46</v>
      </c>
    </row>
    <row r="167" spans="1:27" x14ac:dyDescent="0.35">
      <c r="A167">
        <v>8104</v>
      </c>
      <c r="B167" t="s">
        <v>633</v>
      </c>
      <c r="C167">
        <v>2012</v>
      </c>
      <c r="D167" s="1">
        <v>41051</v>
      </c>
      <c r="E167" s="1">
        <v>41055</v>
      </c>
      <c r="F167" t="s">
        <v>23</v>
      </c>
      <c r="G167" t="s">
        <v>634</v>
      </c>
      <c r="H167" t="s">
        <v>635</v>
      </c>
      <c r="I167" t="s">
        <v>38</v>
      </c>
      <c r="J167" t="s">
        <v>27</v>
      </c>
      <c r="K167" t="s">
        <v>28</v>
      </c>
      <c r="L167" t="s">
        <v>29</v>
      </c>
      <c r="M167">
        <v>90045</v>
      </c>
      <c r="N167" t="s">
        <v>30</v>
      </c>
      <c r="O167" t="s">
        <v>638</v>
      </c>
      <c r="P167" t="s">
        <v>32</v>
      </c>
      <c r="Q167" t="s">
        <v>33</v>
      </c>
      <c r="R167" t="s">
        <v>639</v>
      </c>
      <c r="S167">
        <v>104.79</v>
      </c>
      <c r="T167">
        <v>7</v>
      </c>
      <c r="U167">
        <v>0</v>
      </c>
      <c r="V167">
        <v>29.341200000000008</v>
      </c>
      <c r="W167" t="s">
        <v>10948</v>
      </c>
      <c r="X167" t="s">
        <v>10942</v>
      </c>
      <c r="Y167">
        <v>5</v>
      </c>
      <c r="Z167" t="s">
        <v>10952</v>
      </c>
      <c r="AA167">
        <v>0.28000000000000008</v>
      </c>
    </row>
    <row r="168" spans="1:27" x14ac:dyDescent="0.35">
      <c r="A168">
        <v>8118</v>
      </c>
      <c r="B168" t="s">
        <v>640</v>
      </c>
      <c r="C168">
        <v>2014</v>
      </c>
      <c r="D168" s="1">
        <v>41821</v>
      </c>
      <c r="E168" s="1">
        <v>41826</v>
      </c>
      <c r="F168" t="s">
        <v>23</v>
      </c>
      <c r="G168" t="s">
        <v>641</v>
      </c>
      <c r="H168" t="s">
        <v>642</v>
      </c>
      <c r="I168" t="s">
        <v>38</v>
      </c>
      <c r="J168" t="s">
        <v>27</v>
      </c>
      <c r="K168" t="s">
        <v>28</v>
      </c>
      <c r="L168" t="s">
        <v>29</v>
      </c>
      <c r="M168">
        <v>90045</v>
      </c>
      <c r="N168" t="s">
        <v>30</v>
      </c>
      <c r="O168" t="s">
        <v>479</v>
      </c>
      <c r="P168" t="s">
        <v>32</v>
      </c>
      <c r="Q168" t="s">
        <v>53</v>
      </c>
      <c r="R168" t="s">
        <v>480</v>
      </c>
      <c r="S168">
        <v>204.95000000000002</v>
      </c>
      <c r="T168">
        <v>5</v>
      </c>
      <c r="U168">
        <v>0</v>
      </c>
      <c r="V168">
        <v>100.4255</v>
      </c>
      <c r="W168" t="s">
        <v>10939</v>
      </c>
      <c r="X168" t="s">
        <v>10937</v>
      </c>
      <c r="Y168">
        <v>7</v>
      </c>
      <c r="Z168" t="s">
        <v>10938</v>
      </c>
      <c r="AA168">
        <v>0.48999999999999994</v>
      </c>
    </row>
    <row r="169" spans="1:27" x14ac:dyDescent="0.35">
      <c r="A169">
        <v>9058</v>
      </c>
      <c r="B169" t="s">
        <v>643</v>
      </c>
      <c r="C169">
        <v>2012</v>
      </c>
      <c r="D169" s="1">
        <v>41202</v>
      </c>
      <c r="E169" s="1">
        <v>41206</v>
      </c>
      <c r="F169" t="s">
        <v>23</v>
      </c>
      <c r="G169" t="s">
        <v>644</v>
      </c>
      <c r="H169" t="s">
        <v>645</v>
      </c>
      <c r="I169" t="s">
        <v>38</v>
      </c>
      <c r="J169" t="s">
        <v>27</v>
      </c>
      <c r="K169" t="s">
        <v>28</v>
      </c>
      <c r="L169" t="s">
        <v>29</v>
      </c>
      <c r="M169">
        <v>90045</v>
      </c>
      <c r="N169" t="s">
        <v>30</v>
      </c>
      <c r="O169" t="s">
        <v>646</v>
      </c>
      <c r="P169" t="s">
        <v>329</v>
      </c>
      <c r="Q169" t="s">
        <v>330</v>
      </c>
      <c r="R169" t="s">
        <v>647</v>
      </c>
      <c r="S169">
        <v>74.759999999999991</v>
      </c>
      <c r="T169">
        <v>7</v>
      </c>
      <c r="U169">
        <v>0</v>
      </c>
      <c r="V169">
        <v>23.923199999999994</v>
      </c>
      <c r="W169" t="s">
        <v>10948</v>
      </c>
      <c r="X169" t="s">
        <v>10940</v>
      </c>
      <c r="Y169">
        <v>10</v>
      </c>
      <c r="Z169" t="s">
        <v>10945</v>
      </c>
      <c r="AA169">
        <v>0.31999999999999995</v>
      </c>
    </row>
    <row r="170" spans="1:27" x14ac:dyDescent="0.35">
      <c r="A170">
        <v>9231</v>
      </c>
      <c r="B170" t="s">
        <v>648</v>
      </c>
      <c r="C170">
        <v>2014</v>
      </c>
      <c r="D170" s="1">
        <v>41844</v>
      </c>
      <c r="E170" s="1">
        <v>41847</v>
      </c>
      <c r="F170" t="s">
        <v>56</v>
      </c>
      <c r="G170" t="s">
        <v>649</v>
      </c>
      <c r="H170" t="s">
        <v>650</v>
      </c>
      <c r="I170" t="s">
        <v>38</v>
      </c>
      <c r="J170" t="s">
        <v>27</v>
      </c>
      <c r="K170" t="s">
        <v>28</v>
      </c>
      <c r="L170" t="s">
        <v>29</v>
      </c>
      <c r="M170">
        <v>90045</v>
      </c>
      <c r="N170" t="s">
        <v>30</v>
      </c>
      <c r="O170" t="s">
        <v>651</v>
      </c>
      <c r="P170" t="s">
        <v>32</v>
      </c>
      <c r="Q170" t="s">
        <v>53</v>
      </c>
      <c r="R170" t="s">
        <v>652</v>
      </c>
      <c r="S170">
        <v>58.320000000000007</v>
      </c>
      <c r="T170">
        <v>9</v>
      </c>
      <c r="U170">
        <v>0</v>
      </c>
      <c r="V170">
        <v>27.993600000000001</v>
      </c>
      <c r="W170" t="s">
        <v>10939</v>
      </c>
      <c r="X170" t="s">
        <v>10937</v>
      </c>
      <c r="Y170">
        <v>7</v>
      </c>
      <c r="Z170" t="s">
        <v>10938</v>
      </c>
      <c r="AA170">
        <v>0.47999999999999993</v>
      </c>
    </row>
    <row r="171" spans="1:27" x14ac:dyDescent="0.35">
      <c r="A171">
        <v>9376</v>
      </c>
      <c r="B171" t="s">
        <v>653</v>
      </c>
      <c r="C171">
        <v>2012</v>
      </c>
      <c r="D171" s="1">
        <v>41257</v>
      </c>
      <c r="E171" s="1">
        <v>41262</v>
      </c>
      <c r="F171" t="s">
        <v>45</v>
      </c>
      <c r="G171" t="s">
        <v>654</v>
      </c>
      <c r="H171" t="s">
        <v>655</v>
      </c>
      <c r="I171" t="s">
        <v>38</v>
      </c>
      <c r="J171" t="s">
        <v>27</v>
      </c>
      <c r="K171" t="s">
        <v>28</v>
      </c>
      <c r="L171" t="s">
        <v>29</v>
      </c>
      <c r="M171">
        <v>90045</v>
      </c>
      <c r="N171" t="s">
        <v>30</v>
      </c>
      <c r="O171" t="s">
        <v>656</v>
      </c>
      <c r="P171" t="s">
        <v>313</v>
      </c>
      <c r="Q171" t="s">
        <v>314</v>
      </c>
      <c r="R171" t="s">
        <v>657</v>
      </c>
      <c r="S171">
        <v>50</v>
      </c>
      <c r="T171">
        <v>2</v>
      </c>
      <c r="U171">
        <v>0</v>
      </c>
      <c r="V171">
        <v>10.5</v>
      </c>
      <c r="W171" t="s">
        <v>10948</v>
      </c>
      <c r="X171" t="s">
        <v>10940</v>
      </c>
      <c r="Y171">
        <v>12</v>
      </c>
      <c r="Z171" t="s">
        <v>10941</v>
      </c>
      <c r="AA171">
        <v>0.21</v>
      </c>
    </row>
    <row r="172" spans="1:27" x14ac:dyDescent="0.35">
      <c r="A172">
        <v>9565</v>
      </c>
      <c r="B172" t="s">
        <v>658</v>
      </c>
      <c r="C172">
        <v>2012</v>
      </c>
      <c r="D172" s="1">
        <v>41061</v>
      </c>
      <c r="E172" s="1">
        <v>41068</v>
      </c>
      <c r="F172" t="s">
        <v>23</v>
      </c>
      <c r="G172" t="s">
        <v>659</v>
      </c>
      <c r="H172" t="s">
        <v>660</v>
      </c>
      <c r="I172" t="s">
        <v>127</v>
      </c>
      <c r="J172" t="s">
        <v>27</v>
      </c>
      <c r="K172" t="s">
        <v>28</v>
      </c>
      <c r="L172" t="s">
        <v>29</v>
      </c>
      <c r="M172">
        <v>90045</v>
      </c>
      <c r="N172" t="s">
        <v>30</v>
      </c>
      <c r="O172" t="s">
        <v>661</v>
      </c>
      <c r="P172" t="s">
        <v>32</v>
      </c>
      <c r="Q172" t="s">
        <v>53</v>
      </c>
      <c r="R172" t="s">
        <v>662</v>
      </c>
      <c r="S172">
        <v>11.76</v>
      </c>
      <c r="T172">
        <v>2</v>
      </c>
      <c r="U172">
        <v>0</v>
      </c>
      <c r="V172">
        <v>5.7623999999999995</v>
      </c>
      <c r="W172" t="s">
        <v>10948</v>
      </c>
      <c r="X172" t="s">
        <v>10942</v>
      </c>
      <c r="Y172">
        <v>6</v>
      </c>
      <c r="Z172" t="s">
        <v>10946</v>
      </c>
      <c r="AA172">
        <v>0.49</v>
      </c>
    </row>
    <row r="173" spans="1:27" x14ac:dyDescent="0.35">
      <c r="A173">
        <v>9610</v>
      </c>
      <c r="B173" t="s">
        <v>663</v>
      </c>
      <c r="C173">
        <v>2013</v>
      </c>
      <c r="D173" s="1">
        <v>41411</v>
      </c>
      <c r="E173" s="1">
        <v>41414</v>
      </c>
      <c r="F173" t="s">
        <v>45</v>
      </c>
      <c r="G173" t="s">
        <v>664</v>
      </c>
      <c r="H173" t="s">
        <v>665</v>
      </c>
      <c r="I173" t="s">
        <v>38</v>
      </c>
      <c r="J173" t="s">
        <v>27</v>
      </c>
      <c r="K173" t="s">
        <v>28</v>
      </c>
      <c r="L173" t="s">
        <v>29</v>
      </c>
      <c r="M173">
        <v>90045</v>
      </c>
      <c r="N173" t="s">
        <v>30</v>
      </c>
      <c r="O173" t="s">
        <v>666</v>
      </c>
      <c r="P173" t="s">
        <v>329</v>
      </c>
      <c r="Q173" t="s">
        <v>330</v>
      </c>
      <c r="R173" t="s">
        <v>667</v>
      </c>
      <c r="S173">
        <v>282.83999999999997</v>
      </c>
      <c r="T173">
        <v>4</v>
      </c>
      <c r="U173">
        <v>0</v>
      </c>
      <c r="V173">
        <v>19.798799999999972</v>
      </c>
      <c r="W173" t="s">
        <v>10936</v>
      </c>
      <c r="X173" t="s">
        <v>10942</v>
      </c>
      <c r="Y173">
        <v>5</v>
      </c>
      <c r="Z173" t="s">
        <v>10952</v>
      </c>
      <c r="AA173">
        <v>6.999999999999991E-2</v>
      </c>
    </row>
    <row r="174" spans="1:27" x14ac:dyDescent="0.35">
      <c r="A174">
        <v>9611</v>
      </c>
      <c r="B174" t="s">
        <v>663</v>
      </c>
      <c r="C174">
        <v>2013</v>
      </c>
      <c r="D174" s="1">
        <v>41411</v>
      </c>
      <c r="E174" s="1">
        <v>41414</v>
      </c>
      <c r="F174" t="s">
        <v>45</v>
      </c>
      <c r="G174" t="s">
        <v>664</v>
      </c>
      <c r="H174" t="s">
        <v>665</v>
      </c>
      <c r="I174" t="s">
        <v>38</v>
      </c>
      <c r="J174" t="s">
        <v>27</v>
      </c>
      <c r="K174" t="s">
        <v>28</v>
      </c>
      <c r="L174" t="s">
        <v>29</v>
      </c>
      <c r="M174">
        <v>90045</v>
      </c>
      <c r="N174" t="s">
        <v>30</v>
      </c>
      <c r="O174" t="s">
        <v>668</v>
      </c>
      <c r="P174" t="s">
        <v>32</v>
      </c>
      <c r="Q174" t="s">
        <v>172</v>
      </c>
      <c r="R174" t="s">
        <v>669</v>
      </c>
      <c r="S174">
        <v>27.72</v>
      </c>
      <c r="T174">
        <v>9</v>
      </c>
      <c r="U174">
        <v>0</v>
      </c>
      <c r="V174">
        <v>13.3056</v>
      </c>
      <c r="W174" t="s">
        <v>10936</v>
      </c>
      <c r="X174" t="s">
        <v>10942</v>
      </c>
      <c r="Y174">
        <v>5</v>
      </c>
      <c r="Z174" t="s">
        <v>10952</v>
      </c>
      <c r="AA174">
        <v>0.48000000000000004</v>
      </c>
    </row>
    <row r="175" spans="1:27" x14ac:dyDescent="0.35">
      <c r="A175">
        <v>9651</v>
      </c>
      <c r="B175" t="s">
        <v>670</v>
      </c>
      <c r="C175">
        <v>2013</v>
      </c>
      <c r="D175" s="1">
        <v>41605</v>
      </c>
      <c r="E175" s="1">
        <v>41609</v>
      </c>
      <c r="F175" t="s">
        <v>23</v>
      </c>
      <c r="G175" t="s">
        <v>671</v>
      </c>
      <c r="H175" t="s">
        <v>672</v>
      </c>
      <c r="I175" t="s">
        <v>38</v>
      </c>
      <c r="J175" t="s">
        <v>27</v>
      </c>
      <c r="K175" t="s">
        <v>28</v>
      </c>
      <c r="L175" t="s">
        <v>29</v>
      </c>
      <c r="M175">
        <v>90045</v>
      </c>
      <c r="N175" t="s">
        <v>30</v>
      </c>
      <c r="O175" t="s">
        <v>673</v>
      </c>
      <c r="P175" t="s">
        <v>32</v>
      </c>
      <c r="Q175" t="s">
        <v>40</v>
      </c>
      <c r="R175" t="s">
        <v>674</v>
      </c>
      <c r="S175">
        <v>37.17</v>
      </c>
      <c r="T175">
        <v>9</v>
      </c>
      <c r="U175">
        <v>0</v>
      </c>
      <c r="V175">
        <v>10.4076</v>
      </c>
      <c r="W175" t="s">
        <v>10936</v>
      </c>
      <c r="X175" t="s">
        <v>10940</v>
      </c>
      <c r="Y175">
        <v>11</v>
      </c>
      <c r="Z175" t="s">
        <v>10947</v>
      </c>
      <c r="AA175">
        <v>0.27999999999999997</v>
      </c>
    </row>
    <row r="176" spans="1:27" x14ac:dyDescent="0.35">
      <c r="A176">
        <v>9652</v>
      </c>
      <c r="B176" t="s">
        <v>670</v>
      </c>
      <c r="C176">
        <v>2013</v>
      </c>
      <c r="D176" s="1">
        <v>41605</v>
      </c>
      <c r="E176" s="1">
        <v>41609</v>
      </c>
      <c r="F176" t="s">
        <v>23</v>
      </c>
      <c r="G176" t="s">
        <v>671</v>
      </c>
      <c r="H176" t="s">
        <v>672</v>
      </c>
      <c r="I176" t="s">
        <v>38</v>
      </c>
      <c r="J176" t="s">
        <v>27</v>
      </c>
      <c r="K176" t="s">
        <v>28</v>
      </c>
      <c r="L176" t="s">
        <v>29</v>
      </c>
      <c r="M176">
        <v>90045</v>
      </c>
      <c r="N176" t="s">
        <v>30</v>
      </c>
      <c r="O176" t="s">
        <v>675</v>
      </c>
      <c r="P176" t="s">
        <v>32</v>
      </c>
      <c r="Q176" t="s">
        <v>79</v>
      </c>
      <c r="R176" t="s">
        <v>676</v>
      </c>
      <c r="S176">
        <v>64.959999999999994</v>
      </c>
      <c r="T176">
        <v>2</v>
      </c>
      <c r="U176">
        <v>0</v>
      </c>
      <c r="V176">
        <v>19.487999999999992</v>
      </c>
      <c r="W176" t="s">
        <v>10936</v>
      </c>
      <c r="X176" t="s">
        <v>10940</v>
      </c>
      <c r="Y176">
        <v>11</v>
      </c>
      <c r="Z176" t="s">
        <v>10947</v>
      </c>
      <c r="AA176">
        <v>0.29999999999999993</v>
      </c>
    </row>
    <row r="177" spans="1:27" x14ac:dyDescent="0.35">
      <c r="A177">
        <v>9653</v>
      </c>
      <c r="B177" t="s">
        <v>670</v>
      </c>
      <c r="C177">
        <v>2013</v>
      </c>
      <c r="D177" s="1">
        <v>41605</v>
      </c>
      <c r="E177" s="1">
        <v>41609</v>
      </c>
      <c r="F177" t="s">
        <v>23</v>
      </c>
      <c r="G177" t="s">
        <v>671</v>
      </c>
      <c r="H177" t="s">
        <v>672</v>
      </c>
      <c r="I177" t="s">
        <v>38</v>
      </c>
      <c r="J177" t="s">
        <v>27</v>
      </c>
      <c r="K177" t="s">
        <v>28</v>
      </c>
      <c r="L177" t="s">
        <v>29</v>
      </c>
      <c r="M177">
        <v>90045</v>
      </c>
      <c r="N177" t="s">
        <v>30</v>
      </c>
      <c r="O177" t="s">
        <v>677</v>
      </c>
      <c r="P177" t="s">
        <v>329</v>
      </c>
      <c r="Q177" t="s">
        <v>330</v>
      </c>
      <c r="R177" t="s">
        <v>678</v>
      </c>
      <c r="S177">
        <v>595.38</v>
      </c>
      <c r="T177">
        <v>6</v>
      </c>
      <c r="U177">
        <v>0</v>
      </c>
      <c r="V177">
        <v>297.69</v>
      </c>
      <c r="W177" t="s">
        <v>10936</v>
      </c>
      <c r="X177" t="s">
        <v>10940</v>
      </c>
      <c r="Y177">
        <v>11</v>
      </c>
      <c r="Z177" t="s">
        <v>10947</v>
      </c>
      <c r="AA177">
        <v>0.5</v>
      </c>
    </row>
    <row r="178" spans="1:27" x14ac:dyDescent="0.35">
      <c r="A178">
        <v>9708</v>
      </c>
      <c r="B178" t="s">
        <v>679</v>
      </c>
      <c r="C178">
        <v>2013</v>
      </c>
      <c r="D178" s="1">
        <v>41569</v>
      </c>
      <c r="E178" s="1">
        <v>41575</v>
      </c>
      <c r="F178" t="s">
        <v>23</v>
      </c>
      <c r="G178" t="s">
        <v>680</v>
      </c>
      <c r="H178" t="s">
        <v>681</v>
      </c>
      <c r="I178" t="s">
        <v>38</v>
      </c>
      <c r="J178" t="s">
        <v>27</v>
      </c>
      <c r="K178" t="s">
        <v>28</v>
      </c>
      <c r="L178" t="s">
        <v>29</v>
      </c>
      <c r="M178">
        <v>90045</v>
      </c>
      <c r="N178" t="s">
        <v>30</v>
      </c>
      <c r="O178" t="s">
        <v>529</v>
      </c>
      <c r="P178" t="s">
        <v>32</v>
      </c>
      <c r="Q178" t="s">
        <v>40</v>
      </c>
      <c r="R178" t="s">
        <v>530</v>
      </c>
      <c r="S178">
        <v>12.39</v>
      </c>
      <c r="T178">
        <v>3</v>
      </c>
      <c r="U178">
        <v>0</v>
      </c>
      <c r="V178">
        <v>5.6993999999999998</v>
      </c>
      <c r="W178" t="s">
        <v>10936</v>
      </c>
      <c r="X178" t="s">
        <v>10940</v>
      </c>
      <c r="Y178">
        <v>10</v>
      </c>
      <c r="Z178" t="s">
        <v>10945</v>
      </c>
      <c r="AA178">
        <v>0.45999999999999996</v>
      </c>
    </row>
    <row r="179" spans="1:27" x14ac:dyDescent="0.35">
      <c r="A179">
        <v>9709</v>
      </c>
      <c r="B179" t="s">
        <v>679</v>
      </c>
      <c r="C179">
        <v>2013</v>
      </c>
      <c r="D179" s="1">
        <v>41569</v>
      </c>
      <c r="E179" s="1">
        <v>41575</v>
      </c>
      <c r="F179" t="s">
        <v>23</v>
      </c>
      <c r="G179" t="s">
        <v>680</v>
      </c>
      <c r="H179" t="s">
        <v>681</v>
      </c>
      <c r="I179" t="s">
        <v>38</v>
      </c>
      <c r="J179" t="s">
        <v>27</v>
      </c>
      <c r="K179" t="s">
        <v>28</v>
      </c>
      <c r="L179" t="s">
        <v>29</v>
      </c>
      <c r="M179">
        <v>90045</v>
      </c>
      <c r="N179" t="s">
        <v>30</v>
      </c>
      <c r="O179" t="s">
        <v>682</v>
      </c>
      <c r="P179" t="s">
        <v>329</v>
      </c>
      <c r="Q179" t="s">
        <v>330</v>
      </c>
      <c r="R179" t="s">
        <v>683</v>
      </c>
      <c r="S179">
        <v>19.96</v>
      </c>
      <c r="T179">
        <v>2</v>
      </c>
      <c r="U179">
        <v>0</v>
      </c>
      <c r="V179">
        <v>5.5888000000000009</v>
      </c>
      <c r="W179" t="s">
        <v>10936</v>
      </c>
      <c r="X179" t="s">
        <v>10940</v>
      </c>
      <c r="Y179">
        <v>10</v>
      </c>
      <c r="Z179" t="s">
        <v>10945</v>
      </c>
      <c r="AA179">
        <v>0.28000000000000003</v>
      </c>
    </row>
    <row r="180" spans="1:27" x14ac:dyDescent="0.35">
      <c r="A180">
        <v>9710</v>
      </c>
      <c r="B180" t="s">
        <v>679</v>
      </c>
      <c r="C180">
        <v>2013</v>
      </c>
      <c r="D180" s="1">
        <v>41569</v>
      </c>
      <c r="E180" s="1">
        <v>41575</v>
      </c>
      <c r="F180" t="s">
        <v>23</v>
      </c>
      <c r="G180" t="s">
        <v>680</v>
      </c>
      <c r="H180" t="s">
        <v>681</v>
      </c>
      <c r="I180" t="s">
        <v>38</v>
      </c>
      <c r="J180" t="s">
        <v>27</v>
      </c>
      <c r="K180" t="s">
        <v>28</v>
      </c>
      <c r="L180" t="s">
        <v>29</v>
      </c>
      <c r="M180">
        <v>90045</v>
      </c>
      <c r="N180" t="s">
        <v>30</v>
      </c>
      <c r="O180" t="s">
        <v>684</v>
      </c>
      <c r="P180" t="s">
        <v>32</v>
      </c>
      <c r="Q180" t="s">
        <v>33</v>
      </c>
      <c r="R180" t="s">
        <v>685</v>
      </c>
      <c r="S180">
        <v>340.92</v>
      </c>
      <c r="T180">
        <v>3</v>
      </c>
      <c r="U180">
        <v>0</v>
      </c>
      <c r="V180">
        <v>3.4091999999999842</v>
      </c>
      <c r="W180" t="s">
        <v>10936</v>
      </c>
      <c r="X180" t="s">
        <v>10940</v>
      </c>
      <c r="Y180">
        <v>10</v>
      </c>
      <c r="Z180" t="s">
        <v>10945</v>
      </c>
      <c r="AA180">
        <v>9.9999999999999534E-3</v>
      </c>
    </row>
    <row r="181" spans="1:27" x14ac:dyDescent="0.35">
      <c r="A181">
        <v>9954</v>
      </c>
      <c r="B181" t="s">
        <v>686</v>
      </c>
      <c r="C181">
        <v>2012</v>
      </c>
      <c r="D181" s="1">
        <v>41257</v>
      </c>
      <c r="E181" s="1">
        <v>41259</v>
      </c>
      <c r="F181" t="s">
        <v>45</v>
      </c>
      <c r="G181" t="s">
        <v>687</v>
      </c>
      <c r="H181" t="s">
        <v>688</v>
      </c>
      <c r="I181" t="s">
        <v>26</v>
      </c>
      <c r="J181" t="s">
        <v>27</v>
      </c>
      <c r="K181" t="s">
        <v>28</v>
      </c>
      <c r="L181" t="s">
        <v>29</v>
      </c>
      <c r="M181">
        <v>90045</v>
      </c>
      <c r="N181" t="s">
        <v>30</v>
      </c>
      <c r="O181" t="s">
        <v>689</v>
      </c>
      <c r="P181" t="s">
        <v>32</v>
      </c>
      <c r="Q181" t="s">
        <v>53</v>
      </c>
      <c r="R181" t="s">
        <v>690</v>
      </c>
      <c r="S181">
        <v>6.48</v>
      </c>
      <c r="T181">
        <v>1</v>
      </c>
      <c r="U181">
        <v>0</v>
      </c>
      <c r="V181">
        <v>3.1104000000000003</v>
      </c>
      <c r="W181" t="s">
        <v>10948</v>
      </c>
      <c r="X181" t="s">
        <v>10940</v>
      </c>
      <c r="Y181">
        <v>12</v>
      </c>
      <c r="Z181" t="s">
        <v>10941</v>
      </c>
      <c r="AA181">
        <v>0.48000000000000004</v>
      </c>
    </row>
    <row r="182" spans="1:27" x14ac:dyDescent="0.35">
      <c r="A182">
        <v>3</v>
      </c>
      <c r="B182" t="s">
        <v>691</v>
      </c>
      <c r="C182">
        <v>2013</v>
      </c>
      <c r="D182" s="1">
        <v>41438</v>
      </c>
      <c r="E182" s="1">
        <v>41442</v>
      </c>
      <c r="F182" t="s">
        <v>45</v>
      </c>
      <c r="G182" t="s">
        <v>692</v>
      </c>
      <c r="H182" t="s">
        <v>693</v>
      </c>
      <c r="I182" t="s">
        <v>26</v>
      </c>
      <c r="J182" t="s">
        <v>27</v>
      </c>
      <c r="K182" t="s">
        <v>28</v>
      </c>
      <c r="L182" t="s">
        <v>29</v>
      </c>
      <c r="M182">
        <v>90036</v>
      </c>
      <c r="N182" t="s">
        <v>30</v>
      </c>
      <c r="O182" t="s">
        <v>694</v>
      </c>
      <c r="P182" t="s">
        <v>32</v>
      </c>
      <c r="Q182" t="s">
        <v>172</v>
      </c>
      <c r="R182" t="s">
        <v>695</v>
      </c>
      <c r="S182">
        <v>14.62</v>
      </c>
      <c r="T182">
        <v>2</v>
      </c>
      <c r="U182">
        <v>0</v>
      </c>
      <c r="V182">
        <v>6.8713999999999995</v>
      </c>
      <c r="W182" t="s">
        <v>10936</v>
      </c>
      <c r="X182" t="s">
        <v>10942</v>
      </c>
      <c r="Y182">
        <v>6</v>
      </c>
      <c r="Z182" t="s">
        <v>10946</v>
      </c>
      <c r="AA182">
        <v>0.47</v>
      </c>
    </row>
    <row r="183" spans="1:27" x14ac:dyDescent="0.35">
      <c r="A183">
        <v>90</v>
      </c>
      <c r="B183" t="s">
        <v>696</v>
      </c>
      <c r="C183">
        <v>2013</v>
      </c>
      <c r="D183" s="1">
        <v>41535</v>
      </c>
      <c r="E183" s="1">
        <v>41540</v>
      </c>
      <c r="F183" t="s">
        <v>23</v>
      </c>
      <c r="G183" t="s">
        <v>697</v>
      </c>
      <c r="H183" t="s">
        <v>698</v>
      </c>
      <c r="I183" t="s">
        <v>26</v>
      </c>
      <c r="J183" t="s">
        <v>27</v>
      </c>
      <c r="K183" t="s">
        <v>28</v>
      </c>
      <c r="L183" t="s">
        <v>29</v>
      </c>
      <c r="M183">
        <v>90036</v>
      </c>
      <c r="N183" t="s">
        <v>30</v>
      </c>
      <c r="O183" t="s">
        <v>699</v>
      </c>
      <c r="P183" t="s">
        <v>32</v>
      </c>
      <c r="Q183" t="s">
        <v>40</v>
      </c>
      <c r="R183" t="s">
        <v>700</v>
      </c>
      <c r="S183">
        <v>20.100000000000001</v>
      </c>
      <c r="T183">
        <v>3</v>
      </c>
      <c r="U183">
        <v>0</v>
      </c>
      <c r="V183">
        <v>6.6329999999999982</v>
      </c>
      <c r="W183" t="s">
        <v>10936</v>
      </c>
      <c r="X183" t="s">
        <v>10937</v>
      </c>
      <c r="Y183">
        <v>9</v>
      </c>
      <c r="Z183" t="s">
        <v>10949</v>
      </c>
      <c r="AA183">
        <v>0.3299999999999999</v>
      </c>
    </row>
    <row r="184" spans="1:27" x14ac:dyDescent="0.35">
      <c r="A184">
        <v>92</v>
      </c>
      <c r="B184" t="s">
        <v>696</v>
      </c>
      <c r="C184">
        <v>2013</v>
      </c>
      <c r="D184" s="1">
        <v>41535</v>
      </c>
      <c r="E184" s="1">
        <v>41540</v>
      </c>
      <c r="F184" t="s">
        <v>23</v>
      </c>
      <c r="G184" t="s">
        <v>697</v>
      </c>
      <c r="H184" t="s">
        <v>698</v>
      </c>
      <c r="I184" t="s">
        <v>26</v>
      </c>
      <c r="J184" t="s">
        <v>27</v>
      </c>
      <c r="K184" t="s">
        <v>28</v>
      </c>
      <c r="L184" t="s">
        <v>29</v>
      </c>
      <c r="M184">
        <v>90036</v>
      </c>
      <c r="N184" t="s">
        <v>30</v>
      </c>
      <c r="O184" t="s">
        <v>701</v>
      </c>
      <c r="P184" t="s">
        <v>32</v>
      </c>
      <c r="Q184" t="s">
        <v>53</v>
      </c>
      <c r="R184" t="s">
        <v>702</v>
      </c>
      <c r="S184">
        <v>6.48</v>
      </c>
      <c r="T184">
        <v>1</v>
      </c>
      <c r="U184">
        <v>0</v>
      </c>
      <c r="V184">
        <v>3.1104000000000003</v>
      </c>
      <c r="W184" t="s">
        <v>10936</v>
      </c>
      <c r="X184" t="s">
        <v>10937</v>
      </c>
      <c r="Y184">
        <v>9</v>
      </c>
      <c r="Z184" t="s">
        <v>10949</v>
      </c>
      <c r="AA184">
        <v>0.48000000000000004</v>
      </c>
    </row>
    <row r="185" spans="1:27" x14ac:dyDescent="0.35">
      <c r="A185">
        <v>693</v>
      </c>
      <c r="B185" t="s">
        <v>703</v>
      </c>
      <c r="C185">
        <v>2012</v>
      </c>
      <c r="D185" s="1">
        <v>40996</v>
      </c>
      <c r="E185" s="1">
        <v>41001</v>
      </c>
      <c r="F185" t="s">
        <v>23</v>
      </c>
      <c r="G185" t="s">
        <v>512</v>
      </c>
      <c r="H185" t="s">
        <v>513</v>
      </c>
      <c r="I185" t="s">
        <v>38</v>
      </c>
      <c r="J185" t="s">
        <v>27</v>
      </c>
      <c r="K185" t="s">
        <v>28</v>
      </c>
      <c r="L185" t="s">
        <v>29</v>
      </c>
      <c r="M185">
        <v>90036</v>
      </c>
      <c r="N185" t="s">
        <v>30</v>
      </c>
      <c r="O185" t="s">
        <v>704</v>
      </c>
      <c r="P185" t="s">
        <v>313</v>
      </c>
      <c r="Q185" t="s">
        <v>314</v>
      </c>
      <c r="R185" t="s">
        <v>705</v>
      </c>
      <c r="S185">
        <v>166.24</v>
      </c>
      <c r="T185">
        <v>1</v>
      </c>
      <c r="U185">
        <v>0</v>
      </c>
      <c r="V185">
        <v>24.936000000000007</v>
      </c>
      <c r="W185" t="s">
        <v>10948</v>
      </c>
      <c r="X185" t="s">
        <v>10950</v>
      </c>
      <c r="Y185">
        <v>3</v>
      </c>
      <c r="Z185" t="s">
        <v>10953</v>
      </c>
      <c r="AA185">
        <v>0.15000000000000002</v>
      </c>
    </row>
    <row r="186" spans="1:27" x14ac:dyDescent="0.35">
      <c r="A186">
        <v>694</v>
      </c>
      <c r="B186" t="s">
        <v>703</v>
      </c>
      <c r="C186">
        <v>2012</v>
      </c>
      <c r="D186" s="1">
        <v>40996</v>
      </c>
      <c r="E186" s="1">
        <v>41001</v>
      </c>
      <c r="F186" t="s">
        <v>23</v>
      </c>
      <c r="G186" t="s">
        <v>512</v>
      </c>
      <c r="H186" t="s">
        <v>513</v>
      </c>
      <c r="I186" t="s">
        <v>38</v>
      </c>
      <c r="J186" t="s">
        <v>27</v>
      </c>
      <c r="K186" t="s">
        <v>28</v>
      </c>
      <c r="L186" t="s">
        <v>29</v>
      </c>
      <c r="M186">
        <v>90036</v>
      </c>
      <c r="N186" t="s">
        <v>30</v>
      </c>
      <c r="O186" t="s">
        <v>706</v>
      </c>
      <c r="P186" t="s">
        <v>32</v>
      </c>
      <c r="Q186" t="s">
        <v>53</v>
      </c>
      <c r="R186" t="s">
        <v>707</v>
      </c>
      <c r="S186">
        <v>33.4</v>
      </c>
      <c r="T186">
        <v>5</v>
      </c>
      <c r="U186">
        <v>0</v>
      </c>
      <c r="V186">
        <v>16.032</v>
      </c>
      <c r="W186" t="s">
        <v>10948</v>
      </c>
      <c r="X186" t="s">
        <v>10950</v>
      </c>
      <c r="Y186">
        <v>3</v>
      </c>
      <c r="Z186" t="s">
        <v>10953</v>
      </c>
      <c r="AA186">
        <v>0.48000000000000004</v>
      </c>
    </row>
    <row r="187" spans="1:27" x14ac:dyDescent="0.35">
      <c r="A187">
        <v>755</v>
      </c>
      <c r="B187" t="s">
        <v>708</v>
      </c>
      <c r="C187">
        <v>2012</v>
      </c>
      <c r="D187" s="1">
        <v>41250</v>
      </c>
      <c r="E187" s="1">
        <v>41255</v>
      </c>
      <c r="F187" t="s">
        <v>23</v>
      </c>
      <c r="G187" t="s">
        <v>709</v>
      </c>
      <c r="H187" t="s">
        <v>710</v>
      </c>
      <c r="I187" t="s">
        <v>38</v>
      </c>
      <c r="J187" t="s">
        <v>27</v>
      </c>
      <c r="K187" t="s">
        <v>28</v>
      </c>
      <c r="L187" t="s">
        <v>29</v>
      </c>
      <c r="M187">
        <v>90036</v>
      </c>
      <c r="N187" t="s">
        <v>30</v>
      </c>
      <c r="O187" t="s">
        <v>711</v>
      </c>
      <c r="P187" t="s">
        <v>329</v>
      </c>
      <c r="Q187" t="s">
        <v>330</v>
      </c>
      <c r="R187" t="s">
        <v>712</v>
      </c>
      <c r="S187">
        <v>79.92</v>
      </c>
      <c r="T187">
        <v>4</v>
      </c>
      <c r="U187">
        <v>0</v>
      </c>
      <c r="V187">
        <v>28.7712</v>
      </c>
      <c r="W187" t="s">
        <v>10948</v>
      </c>
      <c r="X187" t="s">
        <v>10940</v>
      </c>
      <c r="Y187">
        <v>12</v>
      </c>
      <c r="Z187" t="s">
        <v>10941</v>
      </c>
      <c r="AA187">
        <v>0.36</v>
      </c>
    </row>
    <row r="188" spans="1:27" x14ac:dyDescent="0.35">
      <c r="A188">
        <v>845</v>
      </c>
      <c r="B188" t="s">
        <v>713</v>
      </c>
      <c r="C188">
        <v>2013</v>
      </c>
      <c r="D188" s="1">
        <v>41586</v>
      </c>
      <c r="E188" s="1">
        <v>41588</v>
      </c>
      <c r="F188" t="s">
        <v>56</v>
      </c>
      <c r="G188" t="s">
        <v>714</v>
      </c>
      <c r="H188" t="s">
        <v>715</v>
      </c>
      <c r="I188" t="s">
        <v>26</v>
      </c>
      <c r="J188" t="s">
        <v>27</v>
      </c>
      <c r="K188" t="s">
        <v>28</v>
      </c>
      <c r="L188" t="s">
        <v>29</v>
      </c>
      <c r="M188">
        <v>90036</v>
      </c>
      <c r="N188" t="s">
        <v>30</v>
      </c>
      <c r="O188" t="s">
        <v>716</v>
      </c>
      <c r="P188" t="s">
        <v>32</v>
      </c>
      <c r="Q188" t="s">
        <v>113</v>
      </c>
      <c r="R188" t="s">
        <v>717</v>
      </c>
      <c r="S188">
        <v>11.36</v>
      </c>
      <c r="T188">
        <v>2</v>
      </c>
      <c r="U188">
        <v>0</v>
      </c>
      <c r="V188">
        <v>3.2943999999999996</v>
      </c>
      <c r="W188" t="s">
        <v>10936</v>
      </c>
      <c r="X188" t="s">
        <v>10940</v>
      </c>
      <c r="Y188">
        <v>11</v>
      </c>
      <c r="Z188" t="s">
        <v>10947</v>
      </c>
      <c r="AA188">
        <v>0.28999999999999998</v>
      </c>
    </row>
    <row r="189" spans="1:27" x14ac:dyDescent="0.35">
      <c r="A189">
        <v>846</v>
      </c>
      <c r="B189" t="s">
        <v>713</v>
      </c>
      <c r="C189">
        <v>2013</v>
      </c>
      <c r="D189" s="1">
        <v>41586</v>
      </c>
      <c r="E189" s="1">
        <v>41588</v>
      </c>
      <c r="F189" t="s">
        <v>56</v>
      </c>
      <c r="G189" t="s">
        <v>714</v>
      </c>
      <c r="H189" t="s">
        <v>715</v>
      </c>
      <c r="I189" t="s">
        <v>26</v>
      </c>
      <c r="J189" t="s">
        <v>27</v>
      </c>
      <c r="K189" t="s">
        <v>28</v>
      </c>
      <c r="L189" t="s">
        <v>29</v>
      </c>
      <c r="M189">
        <v>90036</v>
      </c>
      <c r="N189" t="s">
        <v>30</v>
      </c>
      <c r="O189" t="s">
        <v>718</v>
      </c>
      <c r="P189" t="s">
        <v>32</v>
      </c>
      <c r="Q189" t="s">
        <v>172</v>
      </c>
      <c r="R189" t="s">
        <v>719</v>
      </c>
      <c r="S189">
        <v>14.62</v>
      </c>
      <c r="T189">
        <v>2</v>
      </c>
      <c r="U189">
        <v>0</v>
      </c>
      <c r="V189">
        <v>6.8713999999999995</v>
      </c>
      <c r="W189" t="s">
        <v>10936</v>
      </c>
      <c r="X189" t="s">
        <v>10940</v>
      </c>
      <c r="Y189">
        <v>11</v>
      </c>
      <c r="Z189" t="s">
        <v>10947</v>
      </c>
      <c r="AA189">
        <v>0.47</v>
      </c>
    </row>
    <row r="190" spans="1:27" x14ac:dyDescent="0.35">
      <c r="A190">
        <v>1016</v>
      </c>
      <c r="B190" t="s">
        <v>720</v>
      </c>
      <c r="C190">
        <v>2012</v>
      </c>
      <c r="D190" s="1">
        <v>41169</v>
      </c>
      <c r="E190" s="1">
        <v>41171</v>
      </c>
      <c r="F190" t="s">
        <v>45</v>
      </c>
      <c r="G190" t="s">
        <v>721</v>
      </c>
      <c r="H190" t="s">
        <v>722</v>
      </c>
      <c r="I190" t="s">
        <v>127</v>
      </c>
      <c r="J190" t="s">
        <v>27</v>
      </c>
      <c r="K190" t="s">
        <v>28</v>
      </c>
      <c r="L190" t="s">
        <v>29</v>
      </c>
      <c r="M190">
        <v>90036</v>
      </c>
      <c r="N190" t="s">
        <v>30</v>
      </c>
      <c r="O190" t="s">
        <v>723</v>
      </c>
      <c r="P190" t="s">
        <v>32</v>
      </c>
      <c r="Q190" t="s">
        <v>53</v>
      </c>
      <c r="R190" t="s">
        <v>724</v>
      </c>
      <c r="S190">
        <v>32.400000000000006</v>
      </c>
      <c r="T190">
        <v>5</v>
      </c>
      <c r="U190">
        <v>0</v>
      </c>
      <c r="V190">
        <v>15.552000000000001</v>
      </c>
      <c r="W190" t="s">
        <v>10948</v>
      </c>
      <c r="X190" t="s">
        <v>10937</v>
      </c>
      <c r="Y190">
        <v>9</v>
      </c>
      <c r="Z190" t="s">
        <v>10949</v>
      </c>
      <c r="AA190">
        <v>0.48</v>
      </c>
    </row>
    <row r="191" spans="1:27" x14ac:dyDescent="0.35">
      <c r="A191">
        <v>1189</v>
      </c>
      <c r="B191" t="s">
        <v>725</v>
      </c>
      <c r="C191">
        <v>2014</v>
      </c>
      <c r="D191" s="1">
        <v>41697</v>
      </c>
      <c r="E191" s="1">
        <v>41699</v>
      </c>
      <c r="F191" t="s">
        <v>45</v>
      </c>
      <c r="G191" t="s">
        <v>374</v>
      </c>
      <c r="H191" t="s">
        <v>375</v>
      </c>
      <c r="I191" t="s">
        <v>127</v>
      </c>
      <c r="J191" t="s">
        <v>27</v>
      </c>
      <c r="K191" t="s">
        <v>28</v>
      </c>
      <c r="L191" t="s">
        <v>29</v>
      </c>
      <c r="M191">
        <v>90036</v>
      </c>
      <c r="N191" t="s">
        <v>30</v>
      </c>
      <c r="O191" t="s">
        <v>282</v>
      </c>
      <c r="P191" t="s">
        <v>32</v>
      </c>
      <c r="Q191" t="s">
        <v>79</v>
      </c>
      <c r="R191" t="s">
        <v>283</v>
      </c>
      <c r="S191">
        <v>81.92</v>
      </c>
      <c r="T191">
        <v>4</v>
      </c>
      <c r="U191">
        <v>0</v>
      </c>
      <c r="V191">
        <v>22.118400000000001</v>
      </c>
      <c r="W191" t="s">
        <v>10939</v>
      </c>
      <c r="X191" t="s">
        <v>10950</v>
      </c>
      <c r="Y191">
        <v>2</v>
      </c>
      <c r="Z191" t="s">
        <v>10955</v>
      </c>
      <c r="AA191">
        <v>0.27</v>
      </c>
    </row>
    <row r="192" spans="1:27" x14ac:dyDescent="0.35">
      <c r="A192">
        <v>1192</v>
      </c>
      <c r="B192" t="s">
        <v>725</v>
      </c>
      <c r="C192">
        <v>2014</v>
      </c>
      <c r="D192" s="1">
        <v>41697</v>
      </c>
      <c r="E192" s="1">
        <v>41699</v>
      </c>
      <c r="F192" t="s">
        <v>45</v>
      </c>
      <c r="G192" t="s">
        <v>374</v>
      </c>
      <c r="H192" t="s">
        <v>375</v>
      </c>
      <c r="I192" t="s">
        <v>127</v>
      </c>
      <c r="J192" t="s">
        <v>27</v>
      </c>
      <c r="K192" t="s">
        <v>28</v>
      </c>
      <c r="L192" t="s">
        <v>29</v>
      </c>
      <c r="M192">
        <v>90036</v>
      </c>
      <c r="N192" t="s">
        <v>30</v>
      </c>
      <c r="O192" t="s">
        <v>726</v>
      </c>
      <c r="P192" t="s">
        <v>32</v>
      </c>
      <c r="Q192" t="s">
        <v>53</v>
      </c>
      <c r="R192" t="s">
        <v>727</v>
      </c>
      <c r="S192">
        <v>223.92</v>
      </c>
      <c r="T192">
        <v>4</v>
      </c>
      <c r="U192">
        <v>0</v>
      </c>
      <c r="V192">
        <v>109.7208</v>
      </c>
      <c r="W192" t="s">
        <v>10939</v>
      </c>
      <c r="X192" t="s">
        <v>10950</v>
      </c>
      <c r="Y192">
        <v>2</v>
      </c>
      <c r="Z192" t="s">
        <v>10955</v>
      </c>
      <c r="AA192">
        <v>0.49</v>
      </c>
    </row>
    <row r="193" spans="1:27" x14ac:dyDescent="0.35">
      <c r="A193">
        <v>1193</v>
      </c>
      <c r="B193" t="s">
        <v>725</v>
      </c>
      <c r="C193">
        <v>2014</v>
      </c>
      <c r="D193" s="1">
        <v>41697</v>
      </c>
      <c r="E193" s="1">
        <v>41699</v>
      </c>
      <c r="F193" t="s">
        <v>45</v>
      </c>
      <c r="G193" t="s">
        <v>374</v>
      </c>
      <c r="H193" t="s">
        <v>375</v>
      </c>
      <c r="I193" t="s">
        <v>127</v>
      </c>
      <c r="J193" t="s">
        <v>27</v>
      </c>
      <c r="K193" t="s">
        <v>28</v>
      </c>
      <c r="L193" t="s">
        <v>29</v>
      </c>
      <c r="M193">
        <v>90036</v>
      </c>
      <c r="N193" t="s">
        <v>30</v>
      </c>
      <c r="O193" t="s">
        <v>728</v>
      </c>
      <c r="P193" t="s">
        <v>32</v>
      </c>
      <c r="Q193" t="s">
        <v>53</v>
      </c>
      <c r="R193" t="s">
        <v>729</v>
      </c>
      <c r="S193">
        <v>23.12</v>
      </c>
      <c r="T193">
        <v>4</v>
      </c>
      <c r="U193">
        <v>0</v>
      </c>
      <c r="V193">
        <v>11.328800000000001</v>
      </c>
      <c r="W193" t="s">
        <v>10939</v>
      </c>
      <c r="X193" t="s">
        <v>10950</v>
      </c>
      <c r="Y193">
        <v>2</v>
      </c>
      <c r="Z193" t="s">
        <v>10955</v>
      </c>
      <c r="AA193">
        <v>0.49000000000000005</v>
      </c>
    </row>
    <row r="194" spans="1:27" x14ac:dyDescent="0.35">
      <c r="A194">
        <v>1221</v>
      </c>
      <c r="B194" t="s">
        <v>730</v>
      </c>
      <c r="C194">
        <v>2011</v>
      </c>
      <c r="D194" s="1">
        <v>40736</v>
      </c>
      <c r="E194" s="1">
        <v>40740</v>
      </c>
      <c r="F194" t="s">
        <v>23</v>
      </c>
      <c r="G194" t="s">
        <v>516</v>
      </c>
      <c r="H194" t="s">
        <v>517</v>
      </c>
      <c r="I194" t="s">
        <v>127</v>
      </c>
      <c r="J194" t="s">
        <v>27</v>
      </c>
      <c r="K194" t="s">
        <v>28</v>
      </c>
      <c r="L194" t="s">
        <v>29</v>
      </c>
      <c r="M194">
        <v>90036</v>
      </c>
      <c r="N194" t="s">
        <v>30</v>
      </c>
      <c r="O194" t="s">
        <v>731</v>
      </c>
      <c r="P194" t="s">
        <v>32</v>
      </c>
      <c r="Q194" t="s">
        <v>33</v>
      </c>
      <c r="R194" t="s">
        <v>732</v>
      </c>
      <c r="S194">
        <v>249.75</v>
      </c>
      <c r="T194">
        <v>9</v>
      </c>
      <c r="U194">
        <v>0</v>
      </c>
      <c r="V194">
        <v>44.954999999999977</v>
      </c>
      <c r="W194" t="s">
        <v>10944</v>
      </c>
      <c r="X194" t="s">
        <v>10937</v>
      </c>
      <c r="Y194">
        <v>7</v>
      </c>
      <c r="Z194" t="s">
        <v>10938</v>
      </c>
      <c r="AA194">
        <v>0.17999999999999991</v>
      </c>
    </row>
    <row r="195" spans="1:27" x14ac:dyDescent="0.35">
      <c r="A195">
        <v>1510</v>
      </c>
      <c r="B195" t="s">
        <v>733</v>
      </c>
      <c r="C195">
        <v>2014</v>
      </c>
      <c r="D195" s="1">
        <v>41895</v>
      </c>
      <c r="E195" s="1">
        <v>41898</v>
      </c>
      <c r="F195" t="s">
        <v>56</v>
      </c>
      <c r="G195" t="s">
        <v>734</v>
      </c>
      <c r="H195" t="s">
        <v>735</v>
      </c>
      <c r="I195" t="s">
        <v>38</v>
      </c>
      <c r="J195" t="s">
        <v>27</v>
      </c>
      <c r="K195" t="s">
        <v>28</v>
      </c>
      <c r="L195" t="s">
        <v>29</v>
      </c>
      <c r="M195">
        <v>90036</v>
      </c>
      <c r="N195" t="s">
        <v>30</v>
      </c>
      <c r="O195" t="s">
        <v>736</v>
      </c>
      <c r="P195" t="s">
        <v>329</v>
      </c>
      <c r="Q195" t="s">
        <v>330</v>
      </c>
      <c r="R195" t="s">
        <v>737</v>
      </c>
      <c r="S195">
        <v>8.36</v>
      </c>
      <c r="T195">
        <v>2</v>
      </c>
      <c r="U195">
        <v>0</v>
      </c>
      <c r="V195">
        <v>3.0095999999999998</v>
      </c>
      <c r="W195" t="s">
        <v>10939</v>
      </c>
      <c r="X195" t="s">
        <v>10937</v>
      </c>
      <c r="Y195">
        <v>9</v>
      </c>
      <c r="Z195" t="s">
        <v>10949</v>
      </c>
      <c r="AA195">
        <v>0.36</v>
      </c>
    </row>
    <row r="196" spans="1:27" x14ac:dyDescent="0.35">
      <c r="A196">
        <v>1818</v>
      </c>
      <c r="B196" t="s">
        <v>738</v>
      </c>
      <c r="C196">
        <v>2012</v>
      </c>
      <c r="D196" s="1">
        <v>41256</v>
      </c>
      <c r="E196" s="1">
        <v>41258</v>
      </c>
      <c r="F196" t="s">
        <v>45</v>
      </c>
      <c r="G196" t="s">
        <v>739</v>
      </c>
      <c r="H196" t="s">
        <v>740</v>
      </c>
      <c r="I196" t="s">
        <v>38</v>
      </c>
      <c r="J196" t="s">
        <v>27</v>
      </c>
      <c r="K196" t="s">
        <v>28</v>
      </c>
      <c r="L196" t="s">
        <v>29</v>
      </c>
      <c r="M196">
        <v>90036</v>
      </c>
      <c r="N196" t="s">
        <v>30</v>
      </c>
      <c r="O196" t="s">
        <v>741</v>
      </c>
      <c r="P196" t="s">
        <v>32</v>
      </c>
      <c r="Q196" t="s">
        <v>172</v>
      </c>
      <c r="R196" t="s">
        <v>742</v>
      </c>
      <c r="S196">
        <v>9.9600000000000009</v>
      </c>
      <c r="T196">
        <v>2</v>
      </c>
      <c r="U196">
        <v>0</v>
      </c>
      <c r="V196">
        <v>4.5815999999999999</v>
      </c>
      <c r="W196" t="s">
        <v>10948</v>
      </c>
      <c r="X196" t="s">
        <v>10940</v>
      </c>
      <c r="Y196">
        <v>12</v>
      </c>
      <c r="Z196" t="s">
        <v>10941</v>
      </c>
      <c r="AA196">
        <v>0.45999999999999996</v>
      </c>
    </row>
    <row r="197" spans="1:27" x14ac:dyDescent="0.35">
      <c r="A197">
        <v>2787</v>
      </c>
      <c r="B197" t="s">
        <v>743</v>
      </c>
      <c r="C197">
        <v>2012</v>
      </c>
      <c r="D197" s="1">
        <v>41173</v>
      </c>
      <c r="E197" s="1">
        <v>41175</v>
      </c>
      <c r="F197" t="s">
        <v>56</v>
      </c>
      <c r="G197" t="s">
        <v>744</v>
      </c>
      <c r="H197" t="s">
        <v>745</v>
      </c>
      <c r="I197" t="s">
        <v>127</v>
      </c>
      <c r="J197" t="s">
        <v>27</v>
      </c>
      <c r="K197" t="s">
        <v>28</v>
      </c>
      <c r="L197" t="s">
        <v>29</v>
      </c>
      <c r="M197">
        <v>90036</v>
      </c>
      <c r="N197" t="s">
        <v>30</v>
      </c>
      <c r="O197" t="s">
        <v>746</v>
      </c>
      <c r="P197" t="s">
        <v>32</v>
      </c>
      <c r="Q197" t="s">
        <v>65</v>
      </c>
      <c r="R197" t="s">
        <v>747</v>
      </c>
      <c r="S197">
        <v>7.9</v>
      </c>
      <c r="T197">
        <v>2</v>
      </c>
      <c r="U197">
        <v>0</v>
      </c>
      <c r="V197">
        <v>2.5279999999999996</v>
      </c>
      <c r="W197" t="s">
        <v>10948</v>
      </c>
      <c r="X197" t="s">
        <v>10937</v>
      </c>
      <c r="Y197">
        <v>9</v>
      </c>
      <c r="Z197" t="s">
        <v>10949</v>
      </c>
      <c r="AA197">
        <v>0.31999999999999995</v>
      </c>
    </row>
    <row r="198" spans="1:27" x14ac:dyDescent="0.35">
      <c r="A198">
        <v>2836</v>
      </c>
      <c r="B198" t="s">
        <v>748</v>
      </c>
      <c r="C198">
        <v>2014</v>
      </c>
      <c r="D198" s="1">
        <v>41955</v>
      </c>
      <c r="E198" s="1">
        <v>41960</v>
      </c>
      <c r="F198" t="s">
        <v>23</v>
      </c>
      <c r="G198" t="s">
        <v>749</v>
      </c>
      <c r="H198" t="s">
        <v>750</v>
      </c>
      <c r="I198" t="s">
        <v>38</v>
      </c>
      <c r="J198" t="s">
        <v>27</v>
      </c>
      <c r="K198" t="s">
        <v>28</v>
      </c>
      <c r="L198" t="s">
        <v>29</v>
      </c>
      <c r="M198">
        <v>90036</v>
      </c>
      <c r="N198" t="s">
        <v>30</v>
      </c>
      <c r="O198" t="s">
        <v>751</v>
      </c>
      <c r="P198" t="s">
        <v>32</v>
      </c>
      <c r="Q198" t="s">
        <v>79</v>
      </c>
      <c r="R198" t="s">
        <v>752</v>
      </c>
      <c r="S198">
        <v>10.89</v>
      </c>
      <c r="T198">
        <v>1</v>
      </c>
      <c r="U198">
        <v>0</v>
      </c>
      <c r="V198">
        <v>2.8314000000000004</v>
      </c>
      <c r="W198" t="s">
        <v>10939</v>
      </c>
      <c r="X198" t="s">
        <v>10940</v>
      </c>
      <c r="Y198">
        <v>11</v>
      </c>
      <c r="Z198" t="s">
        <v>10947</v>
      </c>
      <c r="AA198">
        <v>0.26</v>
      </c>
    </row>
    <row r="199" spans="1:27" x14ac:dyDescent="0.35">
      <c r="A199">
        <v>2837</v>
      </c>
      <c r="B199" t="s">
        <v>748</v>
      </c>
      <c r="C199">
        <v>2014</v>
      </c>
      <c r="D199" s="1">
        <v>41955</v>
      </c>
      <c r="E199" s="1">
        <v>41960</v>
      </c>
      <c r="F199" t="s">
        <v>23</v>
      </c>
      <c r="G199" t="s">
        <v>749</v>
      </c>
      <c r="H199" t="s">
        <v>750</v>
      </c>
      <c r="I199" t="s">
        <v>38</v>
      </c>
      <c r="J199" t="s">
        <v>27</v>
      </c>
      <c r="K199" t="s">
        <v>28</v>
      </c>
      <c r="L199" t="s">
        <v>29</v>
      </c>
      <c r="M199">
        <v>90036</v>
      </c>
      <c r="N199" t="s">
        <v>30</v>
      </c>
      <c r="O199" t="s">
        <v>753</v>
      </c>
      <c r="P199" t="s">
        <v>32</v>
      </c>
      <c r="Q199" t="s">
        <v>53</v>
      </c>
      <c r="R199" t="s">
        <v>754</v>
      </c>
      <c r="S199">
        <v>19.440000000000001</v>
      </c>
      <c r="T199">
        <v>3</v>
      </c>
      <c r="U199">
        <v>0</v>
      </c>
      <c r="V199">
        <v>9.3312000000000008</v>
      </c>
      <c r="W199" t="s">
        <v>10939</v>
      </c>
      <c r="X199" t="s">
        <v>10940</v>
      </c>
      <c r="Y199">
        <v>11</v>
      </c>
      <c r="Z199" t="s">
        <v>10947</v>
      </c>
      <c r="AA199">
        <v>0.48000000000000004</v>
      </c>
    </row>
    <row r="200" spans="1:27" x14ac:dyDescent="0.35">
      <c r="A200">
        <v>2873</v>
      </c>
      <c r="B200" t="s">
        <v>755</v>
      </c>
      <c r="C200">
        <v>2014</v>
      </c>
      <c r="D200" s="1">
        <v>41806</v>
      </c>
      <c r="E200" s="1">
        <v>41811</v>
      </c>
      <c r="F200" t="s">
        <v>23</v>
      </c>
      <c r="G200" t="s">
        <v>756</v>
      </c>
      <c r="H200" t="s">
        <v>757</v>
      </c>
      <c r="I200" t="s">
        <v>38</v>
      </c>
      <c r="J200" t="s">
        <v>27</v>
      </c>
      <c r="K200" t="s">
        <v>28</v>
      </c>
      <c r="L200" t="s">
        <v>29</v>
      </c>
      <c r="M200">
        <v>90036</v>
      </c>
      <c r="N200" t="s">
        <v>30</v>
      </c>
      <c r="O200" t="s">
        <v>758</v>
      </c>
      <c r="P200" t="s">
        <v>32</v>
      </c>
      <c r="Q200" t="s">
        <v>40</v>
      </c>
      <c r="R200" t="s">
        <v>759</v>
      </c>
      <c r="S200">
        <v>4.26</v>
      </c>
      <c r="T200">
        <v>1</v>
      </c>
      <c r="U200">
        <v>0</v>
      </c>
      <c r="V200">
        <v>1.7465999999999999</v>
      </c>
      <c r="W200" t="s">
        <v>10939</v>
      </c>
      <c r="X200" t="s">
        <v>10942</v>
      </c>
      <c r="Y200">
        <v>6</v>
      </c>
      <c r="Z200" t="s">
        <v>10946</v>
      </c>
      <c r="AA200">
        <v>0.41000000000000003</v>
      </c>
    </row>
    <row r="201" spans="1:27" x14ac:dyDescent="0.35">
      <c r="A201">
        <v>3498</v>
      </c>
      <c r="B201" t="s">
        <v>760</v>
      </c>
      <c r="C201">
        <v>2013</v>
      </c>
      <c r="D201" s="1">
        <v>41495</v>
      </c>
      <c r="E201" s="1">
        <v>41502</v>
      </c>
      <c r="F201" t="s">
        <v>23</v>
      </c>
      <c r="G201" t="s">
        <v>761</v>
      </c>
      <c r="H201" t="s">
        <v>762</v>
      </c>
      <c r="I201" t="s">
        <v>127</v>
      </c>
      <c r="J201" t="s">
        <v>27</v>
      </c>
      <c r="K201" t="s">
        <v>28</v>
      </c>
      <c r="L201" t="s">
        <v>29</v>
      </c>
      <c r="M201">
        <v>90036</v>
      </c>
      <c r="N201" t="s">
        <v>30</v>
      </c>
      <c r="O201" t="s">
        <v>763</v>
      </c>
      <c r="P201" t="s">
        <v>32</v>
      </c>
      <c r="Q201" t="s">
        <v>79</v>
      </c>
      <c r="R201" t="s">
        <v>764</v>
      </c>
      <c r="S201">
        <v>487.91999999999996</v>
      </c>
      <c r="T201">
        <v>6</v>
      </c>
      <c r="U201">
        <v>0</v>
      </c>
      <c r="V201">
        <v>136.61759999999998</v>
      </c>
      <c r="W201" t="s">
        <v>10936</v>
      </c>
      <c r="X201" t="s">
        <v>10937</v>
      </c>
      <c r="Y201">
        <v>8</v>
      </c>
      <c r="Z201" t="s">
        <v>10954</v>
      </c>
      <c r="AA201">
        <v>0.27999999999999997</v>
      </c>
    </row>
    <row r="202" spans="1:27" x14ac:dyDescent="0.35">
      <c r="A202">
        <v>3555</v>
      </c>
      <c r="B202" t="s">
        <v>765</v>
      </c>
      <c r="C202">
        <v>2011</v>
      </c>
      <c r="D202" s="1">
        <v>40625</v>
      </c>
      <c r="E202" s="1">
        <v>40628</v>
      </c>
      <c r="F202" t="s">
        <v>45</v>
      </c>
      <c r="G202" t="s">
        <v>766</v>
      </c>
      <c r="H202" t="s">
        <v>767</v>
      </c>
      <c r="I202" t="s">
        <v>38</v>
      </c>
      <c r="J202" t="s">
        <v>27</v>
      </c>
      <c r="K202" t="s">
        <v>28</v>
      </c>
      <c r="L202" t="s">
        <v>29</v>
      </c>
      <c r="M202">
        <v>90036</v>
      </c>
      <c r="N202" t="s">
        <v>30</v>
      </c>
      <c r="O202" t="s">
        <v>768</v>
      </c>
      <c r="P202" t="s">
        <v>32</v>
      </c>
      <c r="Q202" t="s">
        <v>33</v>
      </c>
      <c r="R202" t="s">
        <v>769</v>
      </c>
      <c r="S202">
        <v>330.4</v>
      </c>
      <c r="T202">
        <v>2</v>
      </c>
      <c r="U202">
        <v>0</v>
      </c>
      <c r="V202">
        <v>85.903999999999996</v>
      </c>
      <c r="W202" t="s">
        <v>10944</v>
      </c>
      <c r="X202" t="s">
        <v>10950</v>
      </c>
      <c r="Y202">
        <v>3</v>
      </c>
      <c r="Z202" t="s">
        <v>10953</v>
      </c>
      <c r="AA202">
        <v>0.26</v>
      </c>
    </row>
    <row r="203" spans="1:27" x14ac:dyDescent="0.35">
      <c r="A203">
        <v>3891</v>
      </c>
      <c r="B203" t="s">
        <v>770</v>
      </c>
      <c r="C203">
        <v>2013</v>
      </c>
      <c r="D203" s="1">
        <v>41603</v>
      </c>
      <c r="E203" s="1">
        <v>41609</v>
      </c>
      <c r="F203" t="s">
        <v>23</v>
      </c>
      <c r="G203" t="s">
        <v>391</v>
      </c>
      <c r="H203" t="s">
        <v>392</v>
      </c>
      <c r="I203" t="s">
        <v>26</v>
      </c>
      <c r="J203" t="s">
        <v>27</v>
      </c>
      <c r="K203" t="s">
        <v>28</v>
      </c>
      <c r="L203" t="s">
        <v>29</v>
      </c>
      <c r="M203">
        <v>90036</v>
      </c>
      <c r="N203" t="s">
        <v>30</v>
      </c>
      <c r="O203" t="s">
        <v>771</v>
      </c>
      <c r="P203" t="s">
        <v>313</v>
      </c>
      <c r="Q203" t="s">
        <v>314</v>
      </c>
      <c r="R203" t="s">
        <v>772</v>
      </c>
      <c r="S203">
        <v>659.9</v>
      </c>
      <c r="T203">
        <v>2</v>
      </c>
      <c r="U203">
        <v>0</v>
      </c>
      <c r="V203">
        <v>217.76699999999994</v>
      </c>
      <c r="W203" t="s">
        <v>10936</v>
      </c>
      <c r="X203" t="s">
        <v>10940</v>
      </c>
      <c r="Y203">
        <v>11</v>
      </c>
      <c r="Z203" t="s">
        <v>10947</v>
      </c>
      <c r="AA203">
        <v>0.3299999999999999</v>
      </c>
    </row>
    <row r="204" spans="1:27" x14ac:dyDescent="0.35">
      <c r="A204">
        <v>3893</v>
      </c>
      <c r="B204" t="s">
        <v>770</v>
      </c>
      <c r="C204">
        <v>2013</v>
      </c>
      <c r="D204" s="1">
        <v>41603</v>
      </c>
      <c r="E204" s="1">
        <v>41609</v>
      </c>
      <c r="F204" t="s">
        <v>23</v>
      </c>
      <c r="G204" t="s">
        <v>391</v>
      </c>
      <c r="H204" t="s">
        <v>392</v>
      </c>
      <c r="I204" t="s">
        <v>26</v>
      </c>
      <c r="J204" t="s">
        <v>27</v>
      </c>
      <c r="K204" t="s">
        <v>28</v>
      </c>
      <c r="L204" t="s">
        <v>29</v>
      </c>
      <c r="M204">
        <v>90036</v>
      </c>
      <c r="N204" t="s">
        <v>30</v>
      </c>
      <c r="O204" t="s">
        <v>773</v>
      </c>
      <c r="P204" t="s">
        <v>313</v>
      </c>
      <c r="Q204" t="s">
        <v>314</v>
      </c>
      <c r="R204" t="s">
        <v>774</v>
      </c>
      <c r="S204">
        <v>559.91999999999996</v>
      </c>
      <c r="T204">
        <v>8</v>
      </c>
      <c r="U204">
        <v>0</v>
      </c>
      <c r="V204">
        <v>190.37279999999998</v>
      </c>
      <c r="W204" t="s">
        <v>10936</v>
      </c>
      <c r="X204" t="s">
        <v>10940</v>
      </c>
      <c r="Y204">
        <v>11</v>
      </c>
      <c r="Z204" t="s">
        <v>10947</v>
      </c>
      <c r="AA204">
        <v>0.33999999999999997</v>
      </c>
    </row>
    <row r="205" spans="1:27" x14ac:dyDescent="0.35">
      <c r="A205">
        <v>3945</v>
      </c>
      <c r="B205" t="s">
        <v>775</v>
      </c>
      <c r="C205">
        <v>2013</v>
      </c>
      <c r="D205" s="1">
        <v>41411</v>
      </c>
      <c r="E205" s="1">
        <v>41416</v>
      </c>
      <c r="F205" t="s">
        <v>45</v>
      </c>
      <c r="G205" t="s">
        <v>776</v>
      </c>
      <c r="H205" t="s">
        <v>777</v>
      </c>
      <c r="I205" t="s">
        <v>38</v>
      </c>
      <c r="J205" t="s">
        <v>27</v>
      </c>
      <c r="K205" t="s">
        <v>28</v>
      </c>
      <c r="L205" t="s">
        <v>29</v>
      </c>
      <c r="M205">
        <v>90036</v>
      </c>
      <c r="N205" t="s">
        <v>30</v>
      </c>
      <c r="O205" t="s">
        <v>778</v>
      </c>
      <c r="P205" t="s">
        <v>32</v>
      </c>
      <c r="Q205" t="s">
        <v>53</v>
      </c>
      <c r="R205" t="s">
        <v>779</v>
      </c>
      <c r="S205">
        <v>17.34</v>
      </c>
      <c r="T205">
        <v>3</v>
      </c>
      <c r="U205">
        <v>0</v>
      </c>
      <c r="V205">
        <v>8.4966000000000008</v>
      </c>
      <c r="W205" t="s">
        <v>10936</v>
      </c>
      <c r="X205" t="s">
        <v>10942</v>
      </c>
      <c r="Y205">
        <v>5</v>
      </c>
      <c r="Z205" t="s">
        <v>10952</v>
      </c>
      <c r="AA205">
        <v>0.49000000000000005</v>
      </c>
    </row>
    <row r="206" spans="1:27" x14ac:dyDescent="0.35">
      <c r="A206">
        <v>3971</v>
      </c>
      <c r="B206" t="s">
        <v>780</v>
      </c>
      <c r="C206">
        <v>2011</v>
      </c>
      <c r="D206" s="1">
        <v>40869</v>
      </c>
      <c r="E206" s="1">
        <v>40873</v>
      </c>
      <c r="F206" t="s">
        <v>23</v>
      </c>
      <c r="G206" t="s">
        <v>781</v>
      </c>
      <c r="H206" t="s">
        <v>782</v>
      </c>
      <c r="I206" t="s">
        <v>38</v>
      </c>
      <c r="J206" t="s">
        <v>27</v>
      </c>
      <c r="K206" t="s">
        <v>28</v>
      </c>
      <c r="L206" t="s">
        <v>29</v>
      </c>
      <c r="M206">
        <v>90036</v>
      </c>
      <c r="N206" t="s">
        <v>30</v>
      </c>
      <c r="O206" t="s">
        <v>783</v>
      </c>
      <c r="P206" t="s">
        <v>32</v>
      </c>
      <c r="Q206" t="s">
        <v>53</v>
      </c>
      <c r="R206" t="s">
        <v>784</v>
      </c>
      <c r="S206">
        <v>53.820000000000007</v>
      </c>
      <c r="T206">
        <v>9</v>
      </c>
      <c r="U206">
        <v>0</v>
      </c>
      <c r="V206">
        <v>24.218999999999998</v>
      </c>
      <c r="W206" t="s">
        <v>10944</v>
      </c>
      <c r="X206" t="s">
        <v>10940</v>
      </c>
      <c r="Y206">
        <v>11</v>
      </c>
      <c r="Z206" t="s">
        <v>10947</v>
      </c>
      <c r="AA206">
        <v>0.4499999999999999</v>
      </c>
    </row>
    <row r="207" spans="1:27" x14ac:dyDescent="0.35">
      <c r="A207">
        <v>4010</v>
      </c>
      <c r="B207" t="s">
        <v>785</v>
      </c>
      <c r="C207">
        <v>2014</v>
      </c>
      <c r="D207" s="1">
        <v>41641</v>
      </c>
      <c r="E207" s="1">
        <v>41645</v>
      </c>
      <c r="F207" t="s">
        <v>23</v>
      </c>
      <c r="G207" t="s">
        <v>551</v>
      </c>
      <c r="H207" t="s">
        <v>552</v>
      </c>
      <c r="I207" t="s">
        <v>38</v>
      </c>
      <c r="J207" t="s">
        <v>27</v>
      </c>
      <c r="K207" t="s">
        <v>28</v>
      </c>
      <c r="L207" t="s">
        <v>29</v>
      </c>
      <c r="M207">
        <v>90036</v>
      </c>
      <c r="N207" t="s">
        <v>30</v>
      </c>
      <c r="O207" t="s">
        <v>786</v>
      </c>
      <c r="P207" t="s">
        <v>329</v>
      </c>
      <c r="Q207" t="s">
        <v>330</v>
      </c>
      <c r="R207" t="s">
        <v>787</v>
      </c>
      <c r="S207">
        <v>474.43</v>
      </c>
      <c r="T207">
        <v>11</v>
      </c>
      <c r="U207">
        <v>0</v>
      </c>
      <c r="V207">
        <v>199.26060000000004</v>
      </c>
      <c r="W207" t="s">
        <v>10939</v>
      </c>
      <c r="X207" t="s">
        <v>10950</v>
      </c>
      <c r="Y207">
        <v>1</v>
      </c>
      <c r="Z207" t="s">
        <v>10951</v>
      </c>
      <c r="AA207">
        <v>0.4200000000000001</v>
      </c>
    </row>
    <row r="208" spans="1:27" x14ac:dyDescent="0.35">
      <c r="A208">
        <v>4118</v>
      </c>
      <c r="B208" t="s">
        <v>788</v>
      </c>
      <c r="C208">
        <v>2012</v>
      </c>
      <c r="D208" s="1">
        <v>41237</v>
      </c>
      <c r="E208" s="1">
        <v>41242</v>
      </c>
      <c r="F208" t="s">
        <v>23</v>
      </c>
      <c r="G208" t="s">
        <v>789</v>
      </c>
      <c r="H208" t="s">
        <v>790</v>
      </c>
      <c r="I208" t="s">
        <v>38</v>
      </c>
      <c r="J208" t="s">
        <v>27</v>
      </c>
      <c r="K208" t="s">
        <v>28</v>
      </c>
      <c r="L208" t="s">
        <v>29</v>
      </c>
      <c r="M208">
        <v>90036</v>
      </c>
      <c r="N208" t="s">
        <v>30</v>
      </c>
      <c r="O208" t="s">
        <v>59</v>
      </c>
      <c r="P208" t="s">
        <v>32</v>
      </c>
      <c r="Q208" t="s">
        <v>53</v>
      </c>
      <c r="R208" t="s">
        <v>60</v>
      </c>
      <c r="S208">
        <v>19.440000000000001</v>
      </c>
      <c r="T208">
        <v>3</v>
      </c>
      <c r="U208">
        <v>0</v>
      </c>
      <c r="V208">
        <v>9.3312000000000008</v>
      </c>
      <c r="W208" t="s">
        <v>10948</v>
      </c>
      <c r="X208" t="s">
        <v>10940</v>
      </c>
      <c r="Y208">
        <v>11</v>
      </c>
      <c r="Z208" t="s">
        <v>10947</v>
      </c>
      <c r="AA208">
        <v>0.48000000000000004</v>
      </c>
    </row>
    <row r="209" spans="1:27" x14ac:dyDescent="0.35">
      <c r="A209">
        <v>4119</v>
      </c>
      <c r="B209" t="s">
        <v>788</v>
      </c>
      <c r="C209">
        <v>2012</v>
      </c>
      <c r="D209" s="1">
        <v>41237</v>
      </c>
      <c r="E209" s="1">
        <v>41242</v>
      </c>
      <c r="F209" t="s">
        <v>23</v>
      </c>
      <c r="G209" t="s">
        <v>789</v>
      </c>
      <c r="H209" t="s">
        <v>790</v>
      </c>
      <c r="I209" t="s">
        <v>38</v>
      </c>
      <c r="J209" t="s">
        <v>27</v>
      </c>
      <c r="K209" t="s">
        <v>28</v>
      </c>
      <c r="L209" t="s">
        <v>29</v>
      </c>
      <c r="M209">
        <v>90036</v>
      </c>
      <c r="N209" t="s">
        <v>30</v>
      </c>
      <c r="O209" t="s">
        <v>791</v>
      </c>
      <c r="P209" t="s">
        <v>32</v>
      </c>
      <c r="Q209" t="s">
        <v>33</v>
      </c>
      <c r="R209" t="s">
        <v>792</v>
      </c>
      <c r="S209">
        <v>454.86</v>
      </c>
      <c r="T209">
        <v>7</v>
      </c>
      <c r="U209">
        <v>0</v>
      </c>
      <c r="V209">
        <v>54.583200000000019</v>
      </c>
      <c r="W209" t="s">
        <v>10948</v>
      </c>
      <c r="X209" t="s">
        <v>10940</v>
      </c>
      <c r="Y209">
        <v>11</v>
      </c>
      <c r="Z209" t="s">
        <v>10947</v>
      </c>
      <c r="AA209">
        <v>0.12000000000000004</v>
      </c>
    </row>
    <row r="210" spans="1:27" x14ac:dyDescent="0.35">
      <c r="A210">
        <v>4137</v>
      </c>
      <c r="B210" t="s">
        <v>793</v>
      </c>
      <c r="C210">
        <v>2014</v>
      </c>
      <c r="D210" s="1">
        <v>41915</v>
      </c>
      <c r="E210" s="1">
        <v>41921</v>
      </c>
      <c r="F210" t="s">
        <v>23</v>
      </c>
      <c r="G210" t="s">
        <v>794</v>
      </c>
      <c r="H210" t="s">
        <v>795</v>
      </c>
      <c r="I210" t="s">
        <v>127</v>
      </c>
      <c r="J210" t="s">
        <v>27</v>
      </c>
      <c r="K210" t="s">
        <v>28</v>
      </c>
      <c r="L210" t="s">
        <v>29</v>
      </c>
      <c r="M210">
        <v>90036</v>
      </c>
      <c r="N210" t="s">
        <v>30</v>
      </c>
      <c r="O210" t="s">
        <v>796</v>
      </c>
      <c r="P210" t="s">
        <v>32</v>
      </c>
      <c r="Q210" t="s">
        <v>33</v>
      </c>
      <c r="R210" t="s">
        <v>797</v>
      </c>
      <c r="S210">
        <v>1575.14</v>
      </c>
      <c r="T210">
        <v>7</v>
      </c>
      <c r="U210">
        <v>0</v>
      </c>
      <c r="V210">
        <v>204.76820000000001</v>
      </c>
      <c r="W210" t="s">
        <v>10939</v>
      </c>
      <c r="X210" t="s">
        <v>10940</v>
      </c>
      <c r="Y210">
        <v>10</v>
      </c>
      <c r="Z210" t="s">
        <v>10945</v>
      </c>
      <c r="AA210">
        <v>0.13</v>
      </c>
    </row>
    <row r="211" spans="1:27" x14ac:dyDescent="0.35">
      <c r="A211">
        <v>4245</v>
      </c>
      <c r="B211" t="s">
        <v>798</v>
      </c>
      <c r="C211">
        <v>2011</v>
      </c>
      <c r="D211" s="1">
        <v>40628</v>
      </c>
      <c r="E211" s="1">
        <v>40632</v>
      </c>
      <c r="F211" t="s">
        <v>23</v>
      </c>
      <c r="G211" t="s">
        <v>482</v>
      </c>
      <c r="H211" t="s">
        <v>483</v>
      </c>
      <c r="I211" t="s">
        <v>26</v>
      </c>
      <c r="J211" t="s">
        <v>27</v>
      </c>
      <c r="K211" t="s">
        <v>28</v>
      </c>
      <c r="L211" t="s">
        <v>29</v>
      </c>
      <c r="M211">
        <v>90036</v>
      </c>
      <c r="N211" t="s">
        <v>30</v>
      </c>
      <c r="O211" t="s">
        <v>799</v>
      </c>
      <c r="P211" t="s">
        <v>313</v>
      </c>
      <c r="Q211" t="s">
        <v>314</v>
      </c>
      <c r="R211" t="s">
        <v>800</v>
      </c>
      <c r="S211">
        <v>66.300000000000011</v>
      </c>
      <c r="T211">
        <v>3</v>
      </c>
      <c r="U211">
        <v>0</v>
      </c>
      <c r="V211">
        <v>8.6190000000000033</v>
      </c>
      <c r="W211" t="s">
        <v>10944</v>
      </c>
      <c r="X211" t="s">
        <v>10950</v>
      </c>
      <c r="Y211">
        <v>3</v>
      </c>
      <c r="Z211" t="s">
        <v>10953</v>
      </c>
      <c r="AA211">
        <v>0.13000000000000003</v>
      </c>
    </row>
    <row r="212" spans="1:27" x14ac:dyDescent="0.35">
      <c r="A212">
        <v>4795</v>
      </c>
      <c r="B212" t="s">
        <v>801</v>
      </c>
      <c r="C212">
        <v>2012</v>
      </c>
      <c r="D212" s="1">
        <v>40984</v>
      </c>
      <c r="E212" s="1">
        <v>40991</v>
      </c>
      <c r="F212" t="s">
        <v>23</v>
      </c>
      <c r="G212" t="s">
        <v>802</v>
      </c>
      <c r="H212" t="s">
        <v>803</v>
      </c>
      <c r="I212" t="s">
        <v>26</v>
      </c>
      <c r="J212" t="s">
        <v>27</v>
      </c>
      <c r="K212" t="s">
        <v>28</v>
      </c>
      <c r="L212" t="s">
        <v>29</v>
      </c>
      <c r="M212">
        <v>90036</v>
      </c>
      <c r="N212" t="s">
        <v>30</v>
      </c>
      <c r="O212" t="s">
        <v>786</v>
      </c>
      <c r="P212" t="s">
        <v>329</v>
      </c>
      <c r="Q212" t="s">
        <v>330</v>
      </c>
      <c r="R212" t="s">
        <v>787</v>
      </c>
      <c r="S212">
        <v>43.13</v>
      </c>
      <c r="T212">
        <v>1</v>
      </c>
      <c r="U212">
        <v>0</v>
      </c>
      <c r="V212">
        <v>18.114600000000003</v>
      </c>
      <c r="W212" t="s">
        <v>10948</v>
      </c>
      <c r="X212" t="s">
        <v>10950</v>
      </c>
      <c r="Y212">
        <v>3</v>
      </c>
      <c r="Z212" t="s">
        <v>10953</v>
      </c>
      <c r="AA212">
        <v>0.42000000000000004</v>
      </c>
    </row>
    <row r="213" spans="1:27" x14ac:dyDescent="0.35">
      <c r="A213">
        <v>5042</v>
      </c>
      <c r="B213" t="s">
        <v>804</v>
      </c>
      <c r="C213">
        <v>2013</v>
      </c>
      <c r="D213" s="1">
        <v>41589</v>
      </c>
      <c r="E213" s="1">
        <v>41592</v>
      </c>
      <c r="F213" t="s">
        <v>45</v>
      </c>
      <c r="G213" t="s">
        <v>805</v>
      </c>
      <c r="H213" t="s">
        <v>806</v>
      </c>
      <c r="I213" t="s">
        <v>38</v>
      </c>
      <c r="J213" t="s">
        <v>27</v>
      </c>
      <c r="K213" t="s">
        <v>28</v>
      </c>
      <c r="L213" t="s">
        <v>29</v>
      </c>
      <c r="M213">
        <v>90036</v>
      </c>
      <c r="N213" t="s">
        <v>30</v>
      </c>
      <c r="O213" t="s">
        <v>807</v>
      </c>
      <c r="P213" t="s">
        <v>32</v>
      </c>
      <c r="Q213" t="s">
        <v>53</v>
      </c>
      <c r="R213" t="s">
        <v>808</v>
      </c>
      <c r="S213">
        <v>67.710000000000008</v>
      </c>
      <c r="T213">
        <v>3</v>
      </c>
      <c r="U213">
        <v>0</v>
      </c>
      <c r="V213">
        <v>32.500799999999998</v>
      </c>
      <c r="W213" t="s">
        <v>10936</v>
      </c>
      <c r="X213" t="s">
        <v>10940</v>
      </c>
      <c r="Y213">
        <v>11</v>
      </c>
      <c r="Z213" t="s">
        <v>10947</v>
      </c>
      <c r="AA213">
        <v>0.47999999999999993</v>
      </c>
    </row>
    <row r="214" spans="1:27" x14ac:dyDescent="0.35">
      <c r="A214">
        <v>5043</v>
      </c>
      <c r="B214" t="s">
        <v>804</v>
      </c>
      <c r="C214">
        <v>2013</v>
      </c>
      <c r="D214" s="1">
        <v>41589</v>
      </c>
      <c r="E214" s="1">
        <v>41592</v>
      </c>
      <c r="F214" t="s">
        <v>45</v>
      </c>
      <c r="G214" t="s">
        <v>805</v>
      </c>
      <c r="H214" t="s">
        <v>806</v>
      </c>
      <c r="I214" t="s">
        <v>38</v>
      </c>
      <c r="J214" t="s">
        <v>27</v>
      </c>
      <c r="K214" t="s">
        <v>28</v>
      </c>
      <c r="L214" t="s">
        <v>29</v>
      </c>
      <c r="M214">
        <v>90036</v>
      </c>
      <c r="N214" t="s">
        <v>30</v>
      </c>
      <c r="O214" t="s">
        <v>675</v>
      </c>
      <c r="P214" t="s">
        <v>32</v>
      </c>
      <c r="Q214" t="s">
        <v>79</v>
      </c>
      <c r="R214" t="s">
        <v>676</v>
      </c>
      <c r="S214">
        <v>129.91999999999999</v>
      </c>
      <c r="T214">
        <v>4</v>
      </c>
      <c r="U214">
        <v>0</v>
      </c>
      <c r="V214">
        <v>38.975999999999985</v>
      </c>
      <c r="W214" t="s">
        <v>10936</v>
      </c>
      <c r="X214" t="s">
        <v>10940</v>
      </c>
      <c r="Y214">
        <v>11</v>
      </c>
      <c r="Z214" t="s">
        <v>10947</v>
      </c>
      <c r="AA214">
        <v>0.29999999999999993</v>
      </c>
    </row>
    <row r="215" spans="1:27" x14ac:dyDescent="0.35">
      <c r="A215">
        <v>5044</v>
      </c>
      <c r="B215" t="s">
        <v>804</v>
      </c>
      <c r="C215">
        <v>2013</v>
      </c>
      <c r="D215" s="1">
        <v>41589</v>
      </c>
      <c r="E215" s="1">
        <v>41592</v>
      </c>
      <c r="F215" t="s">
        <v>45</v>
      </c>
      <c r="G215" t="s">
        <v>805</v>
      </c>
      <c r="H215" t="s">
        <v>806</v>
      </c>
      <c r="I215" t="s">
        <v>38</v>
      </c>
      <c r="J215" t="s">
        <v>27</v>
      </c>
      <c r="K215" t="s">
        <v>28</v>
      </c>
      <c r="L215" t="s">
        <v>29</v>
      </c>
      <c r="M215">
        <v>90036</v>
      </c>
      <c r="N215" t="s">
        <v>30</v>
      </c>
      <c r="O215" t="s">
        <v>809</v>
      </c>
      <c r="P215" t="s">
        <v>329</v>
      </c>
      <c r="Q215" t="s">
        <v>330</v>
      </c>
      <c r="R215" t="s">
        <v>810</v>
      </c>
      <c r="S215">
        <v>467.46</v>
      </c>
      <c r="T215">
        <v>9</v>
      </c>
      <c r="U215">
        <v>0</v>
      </c>
      <c r="V215">
        <v>191.65860000000001</v>
      </c>
      <c r="W215" t="s">
        <v>10936</v>
      </c>
      <c r="X215" t="s">
        <v>10940</v>
      </c>
      <c r="Y215">
        <v>11</v>
      </c>
      <c r="Z215" t="s">
        <v>10947</v>
      </c>
      <c r="AA215">
        <v>0.41000000000000003</v>
      </c>
    </row>
    <row r="216" spans="1:27" x14ac:dyDescent="0.35">
      <c r="A216">
        <v>5045</v>
      </c>
      <c r="B216" t="s">
        <v>804</v>
      </c>
      <c r="C216">
        <v>2013</v>
      </c>
      <c r="D216" s="1">
        <v>41589</v>
      </c>
      <c r="E216" s="1">
        <v>41592</v>
      </c>
      <c r="F216" t="s">
        <v>45</v>
      </c>
      <c r="G216" t="s">
        <v>805</v>
      </c>
      <c r="H216" t="s">
        <v>806</v>
      </c>
      <c r="I216" t="s">
        <v>38</v>
      </c>
      <c r="J216" t="s">
        <v>27</v>
      </c>
      <c r="K216" t="s">
        <v>28</v>
      </c>
      <c r="L216" t="s">
        <v>29</v>
      </c>
      <c r="M216">
        <v>90036</v>
      </c>
      <c r="N216" t="s">
        <v>30</v>
      </c>
      <c r="O216" t="s">
        <v>619</v>
      </c>
      <c r="P216" t="s">
        <v>32</v>
      </c>
      <c r="Q216" t="s">
        <v>53</v>
      </c>
      <c r="R216" t="s">
        <v>620</v>
      </c>
      <c r="S216">
        <v>61.4</v>
      </c>
      <c r="T216">
        <v>5</v>
      </c>
      <c r="U216">
        <v>0</v>
      </c>
      <c r="V216">
        <v>28.857999999999997</v>
      </c>
      <c r="W216" t="s">
        <v>10936</v>
      </c>
      <c r="X216" t="s">
        <v>10940</v>
      </c>
      <c r="Y216">
        <v>11</v>
      </c>
      <c r="Z216" t="s">
        <v>10947</v>
      </c>
      <c r="AA216">
        <v>0.47</v>
      </c>
    </row>
    <row r="217" spans="1:27" x14ac:dyDescent="0.35">
      <c r="A217">
        <v>5046</v>
      </c>
      <c r="B217" t="s">
        <v>804</v>
      </c>
      <c r="C217">
        <v>2013</v>
      </c>
      <c r="D217" s="1">
        <v>41589</v>
      </c>
      <c r="E217" s="1">
        <v>41592</v>
      </c>
      <c r="F217" t="s">
        <v>45</v>
      </c>
      <c r="G217" t="s">
        <v>805</v>
      </c>
      <c r="H217" t="s">
        <v>806</v>
      </c>
      <c r="I217" t="s">
        <v>38</v>
      </c>
      <c r="J217" t="s">
        <v>27</v>
      </c>
      <c r="K217" t="s">
        <v>28</v>
      </c>
      <c r="L217" t="s">
        <v>29</v>
      </c>
      <c r="M217">
        <v>90036</v>
      </c>
      <c r="N217" t="s">
        <v>30</v>
      </c>
      <c r="O217" t="s">
        <v>811</v>
      </c>
      <c r="P217" t="s">
        <v>32</v>
      </c>
      <c r="Q217" t="s">
        <v>33</v>
      </c>
      <c r="R217" t="s">
        <v>812</v>
      </c>
      <c r="S217">
        <v>720.76</v>
      </c>
      <c r="T217">
        <v>4</v>
      </c>
      <c r="U217">
        <v>0</v>
      </c>
      <c r="V217">
        <v>187.39760000000001</v>
      </c>
      <c r="W217" t="s">
        <v>10936</v>
      </c>
      <c r="X217" t="s">
        <v>10940</v>
      </c>
      <c r="Y217">
        <v>11</v>
      </c>
      <c r="Z217" t="s">
        <v>10947</v>
      </c>
      <c r="AA217">
        <v>0.26</v>
      </c>
    </row>
    <row r="218" spans="1:27" x14ac:dyDescent="0.35">
      <c r="A218">
        <v>5048</v>
      </c>
      <c r="B218" t="s">
        <v>804</v>
      </c>
      <c r="C218">
        <v>2013</v>
      </c>
      <c r="D218" s="1">
        <v>41589</v>
      </c>
      <c r="E218" s="1">
        <v>41592</v>
      </c>
      <c r="F218" t="s">
        <v>45</v>
      </c>
      <c r="G218" t="s">
        <v>805</v>
      </c>
      <c r="H218" t="s">
        <v>806</v>
      </c>
      <c r="I218" t="s">
        <v>38</v>
      </c>
      <c r="J218" t="s">
        <v>27</v>
      </c>
      <c r="K218" t="s">
        <v>28</v>
      </c>
      <c r="L218" t="s">
        <v>29</v>
      </c>
      <c r="M218">
        <v>90036</v>
      </c>
      <c r="N218" t="s">
        <v>30</v>
      </c>
      <c r="O218" t="s">
        <v>813</v>
      </c>
      <c r="P218" t="s">
        <v>32</v>
      </c>
      <c r="Q218" t="s">
        <v>40</v>
      </c>
      <c r="R218" t="s">
        <v>814</v>
      </c>
      <c r="S218">
        <v>14.7</v>
      </c>
      <c r="T218">
        <v>5</v>
      </c>
      <c r="U218">
        <v>0</v>
      </c>
      <c r="V218">
        <v>3.9690000000000003</v>
      </c>
      <c r="W218" t="s">
        <v>10936</v>
      </c>
      <c r="X218" t="s">
        <v>10940</v>
      </c>
      <c r="Y218">
        <v>11</v>
      </c>
      <c r="Z218" t="s">
        <v>10947</v>
      </c>
      <c r="AA218">
        <v>0.27</v>
      </c>
    </row>
    <row r="219" spans="1:27" x14ac:dyDescent="0.35">
      <c r="A219">
        <v>5179</v>
      </c>
      <c r="B219" t="s">
        <v>815</v>
      </c>
      <c r="C219">
        <v>2012</v>
      </c>
      <c r="D219" s="1">
        <v>41012</v>
      </c>
      <c r="E219" s="1">
        <v>41018</v>
      </c>
      <c r="F219" t="s">
        <v>23</v>
      </c>
      <c r="G219" t="s">
        <v>816</v>
      </c>
      <c r="H219" t="s">
        <v>817</v>
      </c>
      <c r="I219" t="s">
        <v>26</v>
      </c>
      <c r="J219" t="s">
        <v>27</v>
      </c>
      <c r="K219" t="s">
        <v>28</v>
      </c>
      <c r="L219" t="s">
        <v>29</v>
      </c>
      <c r="M219">
        <v>90036</v>
      </c>
      <c r="N219" t="s">
        <v>30</v>
      </c>
      <c r="O219" t="s">
        <v>818</v>
      </c>
      <c r="P219" t="s">
        <v>329</v>
      </c>
      <c r="Q219" t="s">
        <v>330</v>
      </c>
      <c r="R219" t="s">
        <v>819</v>
      </c>
      <c r="S219">
        <v>37.68</v>
      </c>
      <c r="T219">
        <v>2</v>
      </c>
      <c r="U219">
        <v>0</v>
      </c>
      <c r="V219">
        <v>15.825600000000001</v>
      </c>
      <c r="W219" t="s">
        <v>10948</v>
      </c>
      <c r="X219" t="s">
        <v>10942</v>
      </c>
      <c r="Y219">
        <v>4</v>
      </c>
      <c r="Z219" t="s">
        <v>10943</v>
      </c>
      <c r="AA219">
        <v>0.42000000000000004</v>
      </c>
    </row>
    <row r="220" spans="1:27" x14ac:dyDescent="0.35">
      <c r="A220">
        <v>5181</v>
      </c>
      <c r="B220" t="s">
        <v>815</v>
      </c>
      <c r="C220">
        <v>2012</v>
      </c>
      <c r="D220" s="1">
        <v>41012</v>
      </c>
      <c r="E220" s="1">
        <v>41018</v>
      </c>
      <c r="F220" t="s">
        <v>23</v>
      </c>
      <c r="G220" t="s">
        <v>816</v>
      </c>
      <c r="H220" t="s">
        <v>817</v>
      </c>
      <c r="I220" t="s">
        <v>26</v>
      </c>
      <c r="J220" t="s">
        <v>27</v>
      </c>
      <c r="K220" t="s">
        <v>28</v>
      </c>
      <c r="L220" t="s">
        <v>29</v>
      </c>
      <c r="M220">
        <v>90036</v>
      </c>
      <c r="N220" t="s">
        <v>30</v>
      </c>
      <c r="O220" t="s">
        <v>820</v>
      </c>
      <c r="P220" t="s">
        <v>32</v>
      </c>
      <c r="Q220" t="s">
        <v>79</v>
      </c>
      <c r="R220" t="s">
        <v>821</v>
      </c>
      <c r="S220">
        <v>75.84</v>
      </c>
      <c r="T220">
        <v>2</v>
      </c>
      <c r="U220">
        <v>0</v>
      </c>
      <c r="V220">
        <v>29.577600000000004</v>
      </c>
      <c r="W220" t="s">
        <v>10948</v>
      </c>
      <c r="X220" t="s">
        <v>10942</v>
      </c>
      <c r="Y220">
        <v>4</v>
      </c>
      <c r="Z220" t="s">
        <v>10943</v>
      </c>
      <c r="AA220">
        <v>0.39</v>
      </c>
    </row>
    <row r="221" spans="1:27" x14ac:dyDescent="0.35">
      <c r="A221">
        <v>5225</v>
      </c>
      <c r="B221" t="s">
        <v>822</v>
      </c>
      <c r="C221">
        <v>2014</v>
      </c>
      <c r="D221" s="1">
        <v>41895</v>
      </c>
      <c r="E221" s="1">
        <v>41900</v>
      </c>
      <c r="F221" t="s">
        <v>45</v>
      </c>
      <c r="G221" t="s">
        <v>823</v>
      </c>
      <c r="H221" t="s">
        <v>824</v>
      </c>
      <c r="I221" t="s">
        <v>38</v>
      </c>
      <c r="J221" t="s">
        <v>27</v>
      </c>
      <c r="K221" t="s">
        <v>28</v>
      </c>
      <c r="L221" t="s">
        <v>29</v>
      </c>
      <c r="M221">
        <v>90036</v>
      </c>
      <c r="N221" t="s">
        <v>30</v>
      </c>
      <c r="O221" t="s">
        <v>825</v>
      </c>
      <c r="P221" t="s">
        <v>32</v>
      </c>
      <c r="Q221" t="s">
        <v>53</v>
      </c>
      <c r="R221" t="s">
        <v>826</v>
      </c>
      <c r="S221">
        <v>166.44</v>
      </c>
      <c r="T221">
        <v>3</v>
      </c>
      <c r="U221">
        <v>0</v>
      </c>
      <c r="V221">
        <v>79.891199999999998</v>
      </c>
      <c r="W221" t="s">
        <v>10939</v>
      </c>
      <c r="X221" t="s">
        <v>10937</v>
      </c>
      <c r="Y221">
        <v>9</v>
      </c>
      <c r="Z221" t="s">
        <v>10949</v>
      </c>
      <c r="AA221">
        <v>0.48</v>
      </c>
    </row>
    <row r="222" spans="1:27" x14ac:dyDescent="0.35">
      <c r="A222">
        <v>5507</v>
      </c>
      <c r="B222" t="s">
        <v>827</v>
      </c>
      <c r="C222">
        <v>2013</v>
      </c>
      <c r="D222" s="1">
        <v>41556</v>
      </c>
      <c r="E222" s="1">
        <v>41556</v>
      </c>
      <c r="F222" t="s">
        <v>234</v>
      </c>
      <c r="G222" t="s">
        <v>828</v>
      </c>
      <c r="H222" t="s">
        <v>829</v>
      </c>
      <c r="I222" t="s">
        <v>38</v>
      </c>
      <c r="J222" t="s">
        <v>27</v>
      </c>
      <c r="K222" t="s">
        <v>28</v>
      </c>
      <c r="L222" t="s">
        <v>29</v>
      </c>
      <c r="M222">
        <v>90036</v>
      </c>
      <c r="N222" t="s">
        <v>30</v>
      </c>
      <c r="O222" t="s">
        <v>830</v>
      </c>
      <c r="P222" t="s">
        <v>32</v>
      </c>
      <c r="Q222" t="s">
        <v>53</v>
      </c>
      <c r="R222" t="s">
        <v>831</v>
      </c>
      <c r="S222">
        <v>61.96</v>
      </c>
      <c r="T222">
        <v>2</v>
      </c>
      <c r="U222">
        <v>0</v>
      </c>
      <c r="V222">
        <v>27.881999999999998</v>
      </c>
      <c r="W222" t="s">
        <v>10936</v>
      </c>
      <c r="X222" t="s">
        <v>10940</v>
      </c>
      <c r="Y222">
        <v>10</v>
      </c>
      <c r="Z222" t="s">
        <v>10945</v>
      </c>
      <c r="AA222">
        <v>0.44999999999999996</v>
      </c>
    </row>
    <row r="223" spans="1:27" x14ac:dyDescent="0.35">
      <c r="A223">
        <v>5895</v>
      </c>
      <c r="B223" t="s">
        <v>832</v>
      </c>
      <c r="C223">
        <v>2014</v>
      </c>
      <c r="D223" s="1">
        <v>41892</v>
      </c>
      <c r="E223" s="1">
        <v>41897</v>
      </c>
      <c r="F223" t="s">
        <v>23</v>
      </c>
      <c r="G223" t="s">
        <v>833</v>
      </c>
      <c r="H223" t="s">
        <v>834</v>
      </c>
      <c r="I223" t="s">
        <v>26</v>
      </c>
      <c r="J223" t="s">
        <v>27</v>
      </c>
      <c r="K223" t="s">
        <v>28</v>
      </c>
      <c r="L223" t="s">
        <v>29</v>
      </c>
      <c r="M223">
        <v>90036</v>
      </c>
      <c r="N223" t="s">
        <v>30</v>
      </c>
      <c r="O223" t="s">
        <v>835</v>
      </c>
      <c r="P223" t="s">
        <v>32</v>
      </c>
      <c r="Q223" t="s">
        <v>33</v>
      </c>
      <c r="R223" t="s">
        <v>836</v>
      </c>
      <c r="S223">
        <v>99.87</v>
      </c>
      <c r="T223">
        <v>3</v>
      </c>
      <c r="U223">
        <v>0</v>
      </c>
      <c r="V223">
        <v>23.968799999999998</v>
      </c>
      <c r="W223" t="s">
        <v>10939</v>
      </c>
      <c r="X223" t="s">
        <v>10937</v>
      </c>
      <c r="Y223">
        <v>9</v>
      </c>
      <c r="Z223" t="s">
        <v>10949</v>
      </c>
      <c r="AA223">
        <v>0.23999999999999996</v>
      </c>
    </row>
    <row r="224" spans="1:27" x14ac:dyDescent="0.35">
      <c r="A224">
        <v>5944</v>
      </c>
      <c r="B224" t="s">
        <v>837</v>
      </c>
      <c r="C224">
        <v>2011</v>
      </c>
      <c r="D224" s="1">
        <v>40780</v>
      </c>
      <c r="E224" s="1">
        <v>40784</v>
      </c>
      <c r="F224" t="s">
        <v>23</v>
      </c>
      <c r="G224" t="s">
        <v>838</v>
      </c>
      <c r="H224" t="s">
        <v>839</v>
      </c>
      <c r="I224" t="s">
        <v>26</v>
      </c>
      <c r="J224" t="s">
        <v>27</v>
      </c>
      <c r="K224" t="s">
        <v>28</v>
      </c>
      <c r="L224" t="s">
        <v>29</v>
      </c>
      <c r="M224">
        <v>90036</v>
      </c>
      <c r="N224" t="s">
        <v>30</v>
      </c>
      <c r="O224" t="s">
        <v>840</v>
      </c>
      <c r="P224" t="s">
        <v>329</v>
      </c>
      <c r="Q224" t="s">
        <v>330</v>
      </c>
      <c r="R224" t="s">
        <v>841</v>
      </c>
      <c r="S224">
        <v>6.28</v>
      </c>
      <c r="T224">
        <v>1</v>
      </c>
      <c r="U224">
        <v>0</v>
      </c>
      <c r="V224">
        <v>2.6376000000000004</v>
      </c>
      <c r="W224" t="s">
        <v>10944</v>
      </c>
      <c r="X224" t="s">
        <v>10937</v>
      </c>
      <c r="Y224">
        <v>8</v>
      </c>
      <c r="Z224" t="s">
        <v>10954</v>
      </c>
      <c r="AA224">
        <v>0.42000000000000004</v>
      </c>
    </row>
    <row r="225" spans="1:27" x14ac:dyDescent="0.35">
      <c r="A225">
        <v>5945</v>
      </c>
      <c r="B225" t="s">
        <v>837</v>
      </c>
      <c r="C225">
        <v>2011</v>
      </c>
      <c r="D225" s="1">
        <v>40780</v>
      </c>
      <c r="E225" s="1">
        <v>40784</v>
      </c>
      <c r="F225" t="s">
        <v>23</v>
      </c>
      <c r="G225" t="s">
        <v>838</v>
      </c>
      <c r="H225" t="s">
        <v>839</v>
      </c>
      <c r="I225" t="s">
        <v>26</v>
      </c>
      <c r="J225" t="s">
        <v>27</v>
      </c>
      <c r="K225" t="s">
        <v>28</v>
      </c>
      <c r="L225" t="s">
        <v>29</v>
      </c>
      <c r="M225">
        <v>90036</v>
      </c>
      <c r="N225" t="s">
        <v>30</v>
      </c>
      <c r="O225" t="s">
        <v>842</v>
      </c>
      <c r="P225" t="s">
        <v>313</v>
      </c>
      <c r="Q225" t="s">
        <v>314</v>
      </c>
      <c r="R225" t="s">
        <v>843</v>
      </c>
      <c r="S225">
        <v>95.1</v>
      </c>
      <c r="T225">
        <v>5</v>
      </c>
      <c r="U225">
        <v>0</v>
      </c>
      <c r="V225">
        <v>30.431999999999995</v>
      </c>
      <c r="W225" t="s">
        <v>10944</v>
      </c>
      <c r="X225" t="s">
        <v>10937</v>
      </c>
      <c r="Y225">
        <v>8</v>
      </c>
      <c r="Z225" t="s">
        <v>10954</v>
      </c>
      <c r="AA225">
        <v>0.31999999999999995</v>
      </c>
    </row>
    <row r="226" spans="1:27" x14ac:dyDescent="0.35">
      <c r="A226">
        <v>5946</v>
      </c>
      <c r="B226" t="s">
        <v>837</v>
      </c>
      <c r="C226">
        <v>2011</v>
      </c>
      <c r="D226" s="1">
        <v>40780</v>
      </c>
      <c r="E226" s="1">
        <v>40784</v>
      </c>
      <c r="F226" t="s">
        <v>23</v>
      </c>
      <c r="G226" t="s">
        <v>838</v>
      </c>
      <c r="H226" t="s">
        <v>839</v>
      </c>
      <c r="I226" t="s">
        <v>26</v>
      </c>
      <c r="J226" t="s">
        <v>27</v>
      </c>
      <c r="K226" t="s">
        <v>28</v>
      </c>
      <c r="L226" t="s">
        <v>29</v>
      </c>
      <c r="M226">
        <v>90036</v>
      </c>
      <c r="N226" t="s">
        <v>30</v>
      </c>
      <c r="O226" t="s">
        <v>689</v>
      </c>
      <c r="P226" t="s">
        <v>32</v>
      </c>
      <c r="Q226" t="s">
        <v>53</v>
      </c>
      <c r="R226" t="s">
        <v>690</v>
      </c>
      <c r="S226">
        <v>25.92</v>
      </c>
      <c r="T226">
        <v>4</v>
      </c>
      <c r="U226">
        <v>0</v>
      </c>
      <c r="V226">
        <v>12.441600000000001</v>
      </c>
      <c r="W226" t="s">
        <v>10944</v>
      </c>
      <c r="X226" t="s">
        <v>10937</v>
      </c>
      <c r="Y226">
        <v>8</v>
      </c>
      <c r="Z226" t="s">
        <v>10954</v>
      </c>
      <c r="AA226">
        <v>0.48000000000000004</v>
      </c>
    </row>
    <row r="227" spans="1:27" x14ac:dyDescent="0.35">
      <c r="A227">
        <v>5947</v>
      </c>
      <c r="B227" t="s">
        <v>837</v>
      </c>
      <c r="C227">
        <v>2011</v>
      </c>
      <c r="D227" s="1">
        <v>40780</v>
      </c>
      <c r="E227" s="1">
        <v>40784</v>
      </c>
      <c r="F227" t="s">
        <v>23</v>
      </c>
      <c r="G227" t="s">
        <v>838</v>
      </c>
      <c r="H227" t="s">
        <v>839</v>
      </c>
      <c r="I227" t="s">
        <v>26</v>
      </c>
      <c r="J227" t="s">
        <v>27</v>
      </c>
      <c r="K227" t="s">
        <v>28</v>
      </c>
      <c r="L227" t="s">
        <v>29</v>
      </c>
      <c r="M227">
        <v>90036</v>
      </c>
      <c r="N227" t="s">
        <v>30</v>
      </c>
      <c r="O227" t="s">
        <v>844</v>
      </c>
      <c r="P227" t="s">
        <v>32</v>
      </c>
      <c r="Q227" t="s">
        <v>33</v>
      </c>
      <c r="R227" t="s">
        <v>845</v>
      </c>
      <c r="S227">
        <v>48.84</v>
      </c>
      <c r="T227">
        <v>4</v>
      </c>
      <c r="U227">
        <v>0</v>
      </c>
      <c r="V227">
        <v>13.186800000000005</v>
      </c>
      <c r="W227" t="s">
        <v>10944</v>
      </c>
      <c r="X227" t="s">
        <v>10937</v>
      </c>
      <c r="Y227">
        <v>8</v>
      </c>
      <c r="Z227" t="s">
        <v>10954</v>
      </c>
      <c r="AA227">
        <v>0.27000000000000007</v>
      </c>
    </row>
    <row r="228" spans="1:27" x14ac:dyDescent="0.35">
      <c r="A228">
        <v>6034</v>
      </c>
      <c r="B228" t="s">
        <v>846</v>
      </c>
      <c r="C228">
        <v>2012</v>
      </c>
      <c r="D228" s="1">
        <v>41257</v>
      </c>
      <c r="E228" s="1">
        <v>41261</v>
      </c>
      <c r="F228" t="s">
        <v>23</v>
      </c>
      <c r="G228" t="s">
        <v>847</v>
      </c>
      <c r="H228" t="s">
        <v>848</v>
      </c>
      <c r="I228" t="s">
        <v>127</v>
      </c>
      <c r="J228" t="s">
        <v>27</v>
      </c>
      <c r="K228" t="s">
        <v>28</v>
      </c>
      <c r="L228" t="s">
        <v>29</v>
      </c>
      <c r="M228">
        <v>90036</v>
      </c>
      <c r="N228" t="s">
        <v>30</v>
      </c>
      <c r="O228" t="s">
        <v>849</v>
      </c>
      <c r="P228" t="s">
        <v>329</v>
      </c>
      <c r="Q228" t="s">
        <v>330</v>
      </c>
      <c r="R228" t="s">
        <v>850</v>
      </c>
      <c r="S228">
        <v>15.24</v>
      </c>
      <c r="T228">
        <v>3</v>
      </c>
      <c r="U228">
        <v>0</v>
      </c>
      <c r="V228">
        <v>5.1815999999999995</v>
      </c>
      <c r="W228" t="s">
        <v>10948</v>
      </c>
      <c r="X228" t="s">
        <v>10940</v>
      </c>
      <c r="Y228">
        <v>12</v>
      </c>
      <c r="Z228" t="s">
        <v>10941</v>
      </c>
      <c r="AA228">
        <v>0.33999999999999997</v>
      </c>
    </row>
    <row r="229" spans="1:27" x14ac:dyDescent="0.35">
      <c r="A229">
        <v>6125</v>
      </c>
      <c r="B229" t="s">
        <v>851</v>
      </c>
      <c r="C229">
        <v>2014</v>
      </c>
      <c r="D229" s="1">
        <v>41794</v>
      </c>
      <c r="E229" s="1">
        <v>41798</v>
      </c>
      <c r="F229" t="s">
        <v>23</v>
      </c>
      <c r="G229" t="s">
        <v>852</v>
      </c>
      <c r="H229" t="s">
        <v>853</v>
      </c>
      <c r="I229" t="s">
        <v>26</v>
      </c>
      <c r="J229" t="s">
        <v>27</v>
      </c>
      <c r="K229" t="s">
        <v>28</v>
      </c>
      <c r="L229" t="s">
        <v>29</v>
      </c>
      <c r="M229">
        <v>90036</v>
      </c>
      <c r="N229" t="s">
        <v>30</v>
      </c>
      <c r="O229" t="s">
        <v>631</v>
      </c>
      <c r="P229" t="s">
        <v>313</v>
      </c>
      <c r="Q229" t="s">
        <v>314</v>
      </c>
      <c r="R229" t="s">
        <v>632</v>
      </c>
      <c r="S229">
        <v>44.75</v>
      </c>
      <c r="T229">
        <v>5</v>
      </c>
      <c r="U229">
        <v>0</v>
      </c>
      <c r="V229">
        <v>8.5024999999999942</v>
      </c>
      <c r="W229" t="s">
        <v>10939</v>
      </c>
      <c r="X229" t="s">
        <v>10942</v>
      </c>
      <c r="Y229">
        <v>6</v>
      </c>
      <c r="Z229" t="s">
        <v>10946</v>
      </c>
      <c r="AA229">
        <v>0.18999999999999986</v>
      </c>
    </row>
    <row r="230" spans="1:27" x14ac:dyDescent="0.35">
      <c r="A230">
        <v>6126</v>
      </c>
      <c r="B230" t="s">
        <v>851</v>
      </c>
      <c r="C230">
        <v>2014</v>
      </c>
      <c r="D230" s="1">
        <v>41794</v>
      </c>
      <c r="E230" s="1">
        <v>41798</v>
      </c>
      <c r="F230" t="s">
        <v>23</v>
      </c>
      <c r="G230" t="s">
        <v>852</v>
      </c>
      <c r="H230" t="s">
        <v>853</v>
      </c>
      <c r="I230" t="s">
        <v>26</v>
      </c>
      <c r="J230" t="s">
        <v>27</v>
      </c>
      <c r="K230" t="s">
        <v>28</v>
      </c>
      <c r="L230" t="s">
        <v>29</v>
      </c>
      <c r="M230">
        <v>90036</v>
      </c>
      <c r="N230" t="s">
        <v>30</v>
      </c>
      <c r="O230" t="s">
        <v>854</v>
      </c>
      <c r="P230" t="s">
        <v>32</v>
      </c>
      <c r="Q230" t="s">
        <v>53</v>
      </c>
      <c r="R230" t="s">
        <v>855</v>
      </c>
      <c r="S230">
        <v>11.96</v>
      </c>
      <c r="T230">
        <v>2</v>
      </c>
      <c r="U230">
        <v>0</v>
      </c>
      <c r="V230">
        <v>5.3819999999999997</v>
      </c>
      <c r="W230" t="s">
        <v>10939</v>
      </c>
      <c r="X230" t="s">
        <v>10942</v>
      </c>
      <c r="Y230">
        <v>6</v>
      </c>
      <c r="Z230" t="s">
        <v>10946</v>
      </c>
      <c r="AA230">
        <v>0.44999999999999996</v>
      </c>
    </row>
    <row r="231" spans="1:27" x14ac:dyDescent="0.35">
      <c r="A231">
        <v>6552</v>
      </c>
      <c r="B231" t="s">
        <v>856</v>
      </c>
      <c r="C231">
        <v>2014</v>
      </c>
      <c r="D231" s="1">
        <v>41990</v>
      </c>
      <c r="E231" s="1">
        <v>41995</v>
      </c>
      <c r="F231" t="s">
        <v>45</v>
      </c>
      <c r="G231" t="s">
        <v>857</v>
      </c>
      <c r="H231" t="s">
        <v>858</v>
      </c>
      <c r="I231" t="s">
        <v>127</v>
      </c>
      <c r="J231" t="s">
        <v>27</v>
      </c>
      <c r="K231" t="s">
        <v>28</v>
      </c>
      <c r="L231" t="s">
        <v>29</v>
      </c>
      <c r="M231">
        <v>90036</v>
      </c>
      <c r="N231" t="s">
        <v>30</v>
      </c>
      <c r="O231" t="s">
        <v>859</v>
      </c>
      <c r="P231" t="s">
        <v>32</v>
      </c>
      <c r="Q231" t="s">
        <v>53</v>
      </c>
      <c r="R231" t="s">
        <v>860</v>
      </c>
      <c r="S231">
        <v>13.36</v>
      </c>
      <c r="T231">
        <v>2</v>
      </c>
      <c r="U231">
        <v>0</v>
      </c>
      <c r="V231">
        <v>6.4127999999999998</v>
      </c>
      <c r="W231" t="s">
        <v>10939</v>
      </c>
      <c r="X231" t="s">
        <v>10940</v>
      </c>
      <c r="Y231">
        <v>12</v>
      </c>
      <c r="Z231" t="s">
        <v>10941</v>
      </c>
      <c r="AA231">
        <v>0.48</v>
      </c>
    </row>
    <row r="232" spans="1:27" x14ac:dyDescent="0.35">
      <c r="A232">
        <v>6553</v>
      </c>
      <c r="B232" t="s">
        <v>856</v>
      </c>
      <c r="C232">
        <v>2014</v>
      </c>
      <c r="D232" s="1">
        <v>41990</v>
      </c>
      <c r="E232" s="1">
        <v>41995</v>
      </c>
      <c r="F232" t="s">
        <v>45</v>
      </c>
      <c r="G232" t="s">
        <v>857</v>
      </c>
      <c r="H232" t="s">
        <v>858</v>
      </c>
      <c r="I232" t="s">
        <v>127</v>
      </c>
      <c r="J232" t="s">
        <v>27</v>
      </c>
      <c r="K232" t="s">
        <v>28</v>
      </c>
      <c r="L232" t="s">
        <v>29</v>
      </c>
      <c r="M232">
        <v>90036</v>
      </c>
      <c r="N232" t="s">
        <v>30</v>
      </c>
      <c r="O232" t="s">
        <v>861</v>
      </c>
      <c r="P232" t="s">
        <v>32</v>
      </c>
      <c r="Q232" t="s">
        <v>33</v>
      </c>
      <c r="R232" t="s">
        <v>862</v>
      </c>
      <c r="S232">
        <v>158.9</v>
      </c>
      <c r="T232">
        <v>5</v>
      </c>
      <c r="U232">
        <v>0</v>
      </c>
      <c r="V232">
        <v>7.9449999999999932</v>
      </c>
      <c r="W232" t="s">
        <v>10939</v>
      </c>
      <c r="X232" t="s">
        <v>10940</v>
      </c>
      <c r="Y232">
        <v>12</v>
      </c>
      <c r="Z232" t="s">
        <v>10941</v>
      </c>
      <c r="AA232">
        <v>4.9999999999999954E-2</v>
      </c>
    </row>
    <row r="233" spans="1:27" x14ac:dyDescent="0.35">
      <c r="A233">
        <v>6823</v>
      </c>
      <c r="B233" t="s">
        <v>863</v>
      </c>
      <c r="C233">
        <v>2014</v>
      </c>
      <c r="D233" s="1">
        <v>41946</v>
      </c>
      <c r="E233" s="1">
        <v>41951</v>
      </c>
      <c r="F233" t="s">
        <v>23</v>
      </c>
      <c r="G233" t="s">
        <v>864</v>
      </c>
      <c r="H233" t="s">
        <v>865</v>
      </c>
      <c r="I233" t="s">
        <v>38</v>
      </c>
      <c r="J233" t="s">
        <v>27</v>
      </c>
      <c r="K233" t="s">
        <v>28</v>
      </c>
      <c r="L233" t="s">
        <v>29</v>
      </c>
      <c r="M233">
        <v>90036</v>
      </c>
      <c r="N233" t="s">
        <v>30</v>
      </c>
      <c r="O233" t="s">
        <v>277</v>
      </c>
      <c r="P233" t="s">
        <v>32</v>
      </c>
      <c r="Q233" t="s">
        <v>79</v>
      </c>
      <c r="R233" t="s">
        <v>278</v>
      </c>
      <c r="S233">
        <v>168.1</v>
      </c>
      <c r="T233">
        <v>5</v>
      </c>
      <c r="U233">
        <v>0</v>
      </c>
      <c r="V233">
        <v>43.705999999999996</v>
      </c>
      <c r="W233" t="s">
        <v>10939</v>
      </c>
      <c r="X233" t="s">
        <v>10940</v>
      </c>
      <c r="Y233">
        <v>11</v>
      </c>
      <c r="Z233" t="s">
        <v>10947</v>
      </c>
      <c r="AA233">
        <v>0.26</v>
      </c>
    </row>
    <row r="234" spans="1:27" x14ac:dyDescent="0.35">
      <c r="A234">
        <v>6847</v>
      </c>
      <c r="B234" t="s">
        <v>866</v>
      </c>
      <c r="C234">
        <v>2013</v>
      </c>
      <c r="D234" s="1">
        <v>41404</v>
      </c>
      <c r="E234" s="1">
        <v>41409</v>
      </c>
      <c r="F234" t="s">
        <v>23</v>
      </c>
      <c r="G234" t="s">
        <v>867</v>
      </c>
      <c r="H234" t="s">
        <v>868</v>
      </c>
      <c r="I234" t="s">
        <v>26</v>
      </c>
      <c r="J234" t="s">
        <v>27</v>
      </c>
      <c r="K234" t="s">
        <v>28</v>
      </c>
      <c r="L234" t="s">
        <v>29</v>
      </c>
      <c r="M234">
        <v>90036</v>
      </c>
      <c r="N234" t="s">
        <v>30</v>
      </c>
      <c r="O234" t="s">
        <v>869</v>
      </c>
      <c r="P234" t="s">
        <v>32</v>
      </c>
      <c r="Q234" t="s">
        <v>53</v>
      </c>
      <c r="R234" t="s">
        <v>870</v>
      </c>
      <c r="S234">
        <v>32.04</v>
      </c>
      <c r="T234">
        <v>4</v>
      </c>
      <c r="U234">
        <v>0</v>
      </c>
      <c r="V234">
        <v>14.417999999999999</v>
      </c>
      <c r="W234" t="s">
        <v>10936</v>
      </c>
      <c r="X234" t="s">
        <v>10942</v>
      </c>
      <c r="Y234">
        <v>5</v>
      </c>
      <c r="Z234" t="s">
        <v>10952</v>
      </c>
      <c r="AA234">
        <v>0.45</v>
      </c>
    </row>
    <row r="235" spans="1:27" x14ac:dyDescent="0.35">
      <c r="A235">
        <v>6980</v>
      </c>
      <c r="B235" t="s">
        <v>871</v>
      </c>
      <c r="C235">
        <v>2014</v>
      </c>
      <c r="D235" s="1">
        <v>41654</v>
      </c>
      <c r="E235" s="1">
        <v>41659</v>
      </c>
      <c r="F235" t="s">
        <v>23</v>
      </c>
      <c r="G235" t="s">
        <v>872</v>
      </c>
      <c r="H235" t="s">
        <v>873</v>
      </c>
      <c r="I235" t="s">
        <v>38</v>
      </c>
      <c r="J235" t="s">
        <v>27</v>
      </c>
      <c r="K235" t="s">
        <v>28</v>
      </c>
      <c r="L235" t="s">
        <v>29</v>
      </c>
      <c r="M235">
        <v>90036</v>
      </c>
      <c r="N235" t="s">
        <v>30</v>
      </c>
      <c r="O235" t="s">
        <v>874</v>
      </c>
      <c r="P235" t="s">
        <v>32</v>
      </c>
      <c r="Q235" t="s">
        <v>53</v>
      </c>
      <c r="R235" t="s">
        <v>875</v>
      </c>
      <c r="S235">
        <v>154.9</v>
      </c>
      <c r="T235">
        <v>5</v>
      </c>
      <c r="U235">
        <v>0</v>
      </c>
      <c r="V235">
        <v>69.704999999999998</v>
      </c>
      <c r="W235" t="s">
        <v>10939</v>
      </c>
      <c r="X235" t="s">
        <v>10950</v>
      </c>
      <c r="Y235">
        <v>1</v>
      </c>
      <c r="Z235" t="s">
        <v>10951</v>
      </c>
      <c r="AA235">
        <v>0.44999999999999996</v>
      </c>
    </row>
    <row r="236" spans="1:27" x14ac:dyDescent="0.35">
      <c r="A236">
        <v>7197</v>
      </c>
      <c r="B236" t="s">
        <v>876</v>
      </c>
      <c r="C236">
        <v>2011</v>
      </c>
      <c r="D236" s="1">
        <v>40659</v>
      </c>
      <c r="E236" s="1">
        <v>40663</v>
      </c>
      <c r="F236" t="s">
        <v>23</v>
      </c>
      <c r="G236" t="s">
        <v>877</v>
      </c>
      <c r="H236" t="s">
        <v>878</v>
      </c>
      <c r="I236" t="s">
        <v>127</v>
      </c>
      <c r="J236" t="s">
        <v>27</v>
      </c>
      <c r="K236" t="s">
        <v>28</v>
      </c>
      <c r="L236" t="s">
        <v>29</v>
      </c>
      <c r="M236">
        <v>90036</v>
      </c>
      <c r="N236" t="s">
        <v>30</v>
      </c>
      <c r="O236" t="s">
        <v>307</v>
      </c>
      <c r="P236" t="s">
        <v>32</v>
      </c>
      <c r="Q236" t="s">
        <v>40</v>
      </c>
      <c r="R236" t="s">
        <v>308</v>
      </c>
      <c r="S236">
        <v>21.400000000000002</v>
      </c>
      <c r="T236">
        <v>5</v>
      </c>
      <c r="U236">
        <v>0</v>
      </c>
      <c r="V236">
        <v>6.2059999999999977</v>
      </c>
      <c r="W236" t="s">
        <v>10944</v>
      </c>
      <c r="X236" t="s">
        <v>10942</v>
      </c>
      <c r="Y236">
        <v>4</v>
      </c>
      <c r="Z236" t="s">
        <v>10943</v>
      </c>
      <c r="AA236">
        <v>0.28999999999999987</v>
      </c>
    </row>
    <row r="237" spans="1:27" x14ac:dyDescent="0.35">
      <c r="A237">
        <v>7198</v>
      </c>
      <c r="B237" t="s">
        <v>876</v>
      </c>
      <c r="C237">
        <v>2011</v>
      </c>
      <c r="D237" s="1">
        <v>40659</v>
      </c>
      <c r="E237" s="1">
        <v>40663</v>
      </c>
      <c r="F237" t="s">
        <v>23</v>
      </c>
      <c r="G237" t="s">
        <v>877</v>
      </c>
      <c r="H237" t="s">
        <v>878</v>
      </c>
      <c r="I237" t="s">
        <v>127</v>
      </c>
      <c r="J237" t="s">
        <v>27</v>
      </c>
      <c r="K237" t="s">
        <v>28</v>
      </c>
      <c r="L237" t="s">
        <v>29</v>
      </c>
      <c r="M237">
        <v>90036</v>
      </c>
      <c r="N237" t="s">
        <v>30</v>
      </c>
      <c r="O237" t="s">
        <v>879</v>
      </c>
      <c r="P237" t="s">
        <v>32</v>
      </c>
      <c r="Q237" t="s">
        <v>172</v>
      </c>
      <c r="R237" t="s">
        <v>880</v>
      </c>
      <c r="S237">
        <v>12.6</v>
      </c>
      <c r="T237">
        <v>2</v>
      </c>
      <c r="U237">
        <v>0</v>
      </c>
      <c r="V237">
        <v>5.7959999999999994</v>
      </c>
      <c r="W237" t="s">
        <v>10944</v>
      </c>
      <c r="X237" t="s">
        <v>10942</v>
      </c>
      <c r="Y237">
        <v>4</v>
      </c>
      <c r="Z237" t="s">
        <v>10943</v>
      </c>
      <c r="AA237">
        <v>0.45999999999999996</v>
      </c>
    </row>
    <row r="238" spans="1:27" x14ac:dyDescent="0.35">
      <c r="A238">
        <v>7294</v>
      </c>
      <c r="B238" t="s">
        <v>881</v>
      </c>
      <c r="C238">
        <v>2013</v>
      </c>
      <c r="D238" s="1">
        <v>41297</v>
      </c>
      <c r="E238" s="1">
        <v>41303</v>
      </c>
      <c r="F238" t="s">
        <v>23</v>
      </c>
      <c r="G238" t="s">
        <v>882</v>
      </c>
      <c r="H238" t="s">
        <v>883</v>
      </c>
      <c r="I238" t="s">
        <v>38</v>
      </c>
      <c r="J238" t="s">
        <v>27</v>
      </c>
      <c r="K238" t="s">
        <v>28</v>
      </c>
      <c r="L238" t="s">
        <v>29</v>
      </c>
      <c r="M238">
        <v>90036</v>
      </c>
      <c r="N238" t="s">
        <v>30</v>
      </c>
      <c r="O238" t="s">
        <v>884</v>
      </c>
      <c r="P238" t="s">
        <v>329</v>
      </c>
      <c r="Q238" t="s">
        <v>330</v>
      </c>
      <c r="R238" t="s">
        <v>885</v>
      </c>
      <c r="S238">
        <v>59.99</v>
      </c>
      <c r="T238">
        <v>7</v>
      </c>
      <c r="U238">
        <v>0</v>
      </c>
      <c r="V238">
        <v>21.596400000000003</v>
      </c>
      <c r="W238" t="s">
        <v>10936</v>
      </c>
      <c r="X238" t="s">
        <v>10950</v>
      </c>
      <c r="Y238">
        <v>1</v>
      </c>
      <c r="Z238" t="s">
        <v>10951</v>
      </c>
      <c r="AA238">
        <v>0.36000000000000004</v>
      </c>
    </row>
    <row r="239" spans="1:27" x14ac:dyDescent="0.35">
      <c r="A239">
        <v>7361</v>
      </c>
      <c r="B239" t="s">
        <v>886</v>
      </c>
      <c r="C239">
        <v>2013</v>
      </c>
      <c r="D239" s="1">
        <v>41377</v>
      </c>
      <c r="E239" s="1">
        <v>41379</v>
      </c>
      <c r="F239" t="s">
        <v>56</v>
      </c>
      <c r="G239" t="s">
        <v>887</v>
      </c>
      <c r="H239" t="s">
        <v>888</v>
      </c>
      <c r="I239" t="s">
        <v>38</v>
      </c>
      <c r="J239" t="s">
        <v>27</v>
      </c>
      <c r="K239" t="s">
        <v>28</v>
      </c>
      <c r="L239" t="s">
        <v>29</v>
      </c>
      <c r="M239">
        <v>90036</v>
      </c>
      <c r="N239" t="s">
        <v>30</v>
      </c>
      <c r="O239" t="s">
        <v>889</v>
      </c>
      <c r="P239" t="s">
        <v>32</v>
      </c>
      <c r="Q239" t="s">
        <v>53</v>
      </c>
      <c r="R239" t="s">
        <v>890</v>
      </c>
      <c r="S239">
        <v>19.440000000000001</v>
      </c>
      <c r="T239">
        <v>3</v>
      </c>
      <c r="U239">
        <v>0</v>
      </c>
      <c r="V239">
        <v>9.3312000000000008</v>
      </c>
      <c r="W239" t="s">
        <v>10936</v>
      </c>
      <c r="X239" t="s">
        <v>10942</v>
      </c>
      <c r="Y239">
        <v>4</v>
      </c>
      <c r="Z239" t="s">
        <v>10943</v>
      </c>
      <c r="AA239">
        <v>0.48000000000000004</v>
      </c>
    </row>
    <row r="240" spans="1:27" x14ac:dyDescent="0.35">
      <c r="A240">
        <v>7503</v>
      </c>
      <c r="B240" t="s">
        <v>891</v>
      </c>
      <c r="C240">
        <v>2014</v>
      </c>
      <c r="D240" s="1">
        <v>41729</v>
      </c>
      <c r="E240" s="1">
        <v>41729</v>
      </c>
      <c r="F240" t="s">
        <v>234</v>
      </c>
      <c r="G240" t="s">
        <v>892</v>
      </c>
      <c r="H240" t="s">
        <v>893</v>
      </c>
      <c r="I240" t="s">
        <v>38</v>
      </c>
      <c r="J240" t="s">
        <v>27</v>
      </c>
      <c r="K240" t="s">
        <v>28</v>
      </c>
      <c r="L240" t="s">
        <v>29</v>
      </c>
      <c r="M240">
        <v>90036</v>
      </c>
      <c r="N240" t="s">
        <v>30</v>
      </c>
      <c r="O240" t="s">
        <v>894</v>
      </c>
      <c r="P240" t="s">
        <v>32</v>
      </c>
      <c r="Q240" t="s">
        <v>40</v>
      </c>
      <c r="R240" t="s">
        <v>895</v>
      </c>
      <c r="S240">
        <v>6.08</v>
      </c>
      <c r="T240">
        <v>2</v>
      </c>
      <c r="U240">
        <v>0</v>
      </c>
      <c r="V240">
        <v>2.0671999999999997</v>
      </c>
      <c r="W240" t="s">
        <v>10939</v>
      </c>
      <c r="X240" t="s">
        <v>10950</v>
      </c>
      <c r="Y240">
        <v>3</v>
      </c>
      <c r="Z240" t="s">
        <v>10953</v>
      </c>
      <c r="AA240">
        <v>0.33999999999999997</v>
      </c>
    </row>
    <row r="241" spans="1:27" x14ac:dyDescent="0.35">
      <c r="A241">
        <v>7575</v>
      </c>
      <c r="B241" t="s">
        <v>896</v>
      </c>
      <c r="C241">
        <v>2012</v>
      </c>
      <c r="D241" s="1">
        <v>41251</v>
      </c>
      <c r="E241" s="1">
        <v>41255</v>
      </c>
      <c r="F241" t="s">
        <v>23</v>
      </c>
      <c r="G241" t="s">
        <v>897</v>
      </c>
      <c r="H241" t="s">
        <v>898</v>
      </c>
      <c r="I241" t="s">
        <v>26</v>
      </c>
      <c r="J241" t="s">
        <v>27</v>
      </c>
      <c r="K241" t="s">
        <v>28</v>
      </c>
      <c r="L241" t="s">
        <v>29</v>
      </c>
      <c r="M241">
        <v>90036</v>
      </c>
      <c r="N241" t="s">
        <v>30</v>
      </c>
      <c r="O241" t="s">
        <v>899</v>
      </c>
      <c r="P241" t="s">
        <v>32</v>
      </c>
      <c r="Q241" t="s">
        <v>33</v>
      </c>
      <c r="R241" t="s">
        <v>900</v>
      </c>
      <c r="S241">
        <v>221.96</v>
      </c>
      <c r="T241">
        <v>2</v>
      </c>
      <c r="U241">
        <v>0</v>
      </c>
      <c r="V241">
        <v>4.4391999999999996</v>
      </c>
      <c r="W241" t="s">
        <v>10948</v>
      </c>
      <c r="X241" t="s">
        <v>10940</v>
      </c>
      <c r="Y241">
        <v>12</v>
      </c>
      <c r="Z241" t="s">
        <v>10941</v>
      </c>
      <c r="AA241">
        <v>1.9999999999999997E-2</v>
      </c>
    </row>
    <row r="242" spans="1:27" x14ac:dyDescent="0.35">
      <c r="A242">
        <v>7576</v>
      </c>
      <c r="B242" t="s">
        <v>896</v>
      </c>
      <c r="C242">
        <v>2012</v>
      </c>
      <c r="D242" s="1">
        <v>41251</v>
      </c>
      <c r="E242" s="1">
        <v>41255</v>
      </c>
      <c r="F242" t="s">
        <v>23</v>
      </c>
      <c r="G242" t="s">
        <v>897</v>
      </c>
      <c r="H242" t="s">
        <v>898</v>
      </c>
      <c r="I242" t="s">
        <v>26</v>
      </c>
      <c r="J242" t="s">
        <v>27</v>
      </c>
      <c r="K242" t="s">
        <v>28</v>
      </c>
      <c r="L242" t="s">
        <v>29</v>
      </c>
      <c r="M242">
        <v>90036</v>
      </c>
      <c r="N242" t="s">
        <v>30</v>
      </c>
      <c r="O242" t="s">
        <v>901</v>
      </c>
      <c r="P242" t="s">
        <v>313</v>
      </c>
      <c r="Q242" t="s">
        <v>314</v>
      </c>
      <c r="R242" t="s">
        <v>902</v>
      </c>
      <c r="S242">
        <v>236</v>
      </c>
      <c r="T242">
        <v>4</v>
      </c>
      <c r="U242">
        <v>0</v>
      </c>
      <c r="V242">
        <v>40.119999999999976</v>
      </c>
      <c r="W242" t="s">
        <v>10948</v>
      </c>
      <c r="X242" t="s">
        <v>10940</v>
      </c>
      <c r="Y242">
        <v>12</v>
      </c>
      <c r="Z242" t="s">
        <v>10941</v>
      </c>
      <c r="AA242">
        <v>0.1699999999999999</v>
      </c>
    </row>
    <row r="243" spans="1:27" x14ac:dyDescent="0.35">
      <c r="A243">
        <v>7663</v>
      </c>
      <c r="B243" t="s">
        <v>903</v>
      </c>
      <c r="C243">
        <v>2014</v>
      </c>
      <c r="D243" s="1">
        <v>41912</v>
      </c>
      <c r="E243" s="1">
        <v>41914</v>
      </c>
      <c r="F243" t="s">
        <v>56</v>
      </c>
      <c r="G243" t="s">
        <v>904</v>
      </c>
      <c r="H243" t="s">
        <v>905</v>
      </c>
      <c r="I243" t="s">
        <v>38</v>
      </c>
      <c r="J243" t="s">
        <v>27</v>
      </c>
      <c r="K243" t="s">
        <v>28</v>
      </c>
      <c r="L243" t="s">
        <v>29</v>
      </c>
      <c r="M243">
        <v>90036</v>
      </c>
      <c r="N243" t="s">
        <v>30</v>
      </c>
      <c r="O243" t="s">
        <v>906</v>
      </c>
      <c r="P243" t="s">
        <v>32</v>
      </c>
      <c r="Q243" t="s">
        <v>40</v>
      </c>
      <c r="R243" t="s">
        <v>907</v>
      </c>
      <c r="S243">
        <v>99.2</v>
      </c>
      <c r="T243">
        <v>5</v>
      </c>
      <c r="U243">
        <v>0</v>
      </c>
      <c r="V243">
        <v>25.792000000000002</v>
      </c>
      <c r="W243" t="s">
        <v>10939</v>
      </c>
      <c r="X243" t="s">
        <v>10937</v>
      </c>
      <c r="Y243">
        <v>9</v>
      </c>
      <c r="Z243" t="s">
        <v>10949</v>
      </c>
      <c r="AA243">
        <v>0.26</v>
      </c>
    </row>
    <row r="244" spans="1:27" x14ac:dyDescent="0.35">
      <c r="A244">
        <v>7743</v>
      </c>
      <c r="B244" t="s">
        <v>908</v>
      </c>
      <c r="C244">
        <v>2014</v>
      </c>
      <c r="D244" s="1">
        <v>41872</v>
      </c>
      <c r="E244" s="1">
        <v>41879</v>
      </c>
      <c r="F244" t="s">
        <v>23</v>
      </c>
      <c r="G244" t="s">
        <v>909</v>
      </c>
      <c r="H244" t="s">
        <v>910</v>
      </c>
      <c r="I244" t="s">
        <v>38</v>
      </c>
      <c r="J244" t="s">
        <v>27</v>
      </c>
      <c r="K244" t="s">
        <v>28</v>
      </c>
      <c r="L244" t="s">
        <v>29</v>
      </c>
      <c r="M244">
        <v>90036</v>
      </c>
      <c r="N244" t="s">
        <v>30</v>
      </c>
      <c r="O244" t="s">
        <v>911</v>
      </c>
      <c r="P244" t="s">
        <v>32</v>
      </c>
      <c r="Q244" t="s">
        <v>53</v>
      </c>
      <c r="R244" t="s">
        <v>912</v>
      </c>
      <c r="S244">
        <v>25.92</v>
      </c>
      <c r="T244">
        <v>4</v>
      </c>
      <c r="U244">
        <v>0</v>
      </c>
      <c r="V244">
        <v>12.441600000000001</v>
      </c>
      <c r="W244" t="s">
        <v>10939</v>
      </c>
      <c r="X244" t="s">
        <v>10937</v>
      </c>
      <c r="Y244">
        <v>8</v>
      </c>
      <c r="Z244" t="s">
        <v>10954</v>
      </c>
      <c r="AA244">
        <v>0.48000000000000004</v>
      </c>
    </row>
    <row r="245" spans="1:27" x14ac:dyDescent="0.35">
      <c r="A245">
        <v>8302</v>
      </c>
      <c r="B245" t="s">
        <v>913</v>
      </c>
      <c r="C245">
        <v>2014</v>
      </c>
      <c r="D245" s="1">
        <v>41847</v>
      </c>
      <c r="E245" s="1">
        <v>41853</v>
      </c>
      <c r="F245" t="s">
        <v>23</v>
      </c>
      <c r="G245" t="s">
        <v>914</v>
      </c>
      <c r="H245" t="s">
        <v>915</v>
      </c>
      <c r="I245" t="s">
        <v>26</v>
      </c>
      <c r="J245" t="s">
        <v>27</v>
      </c>
      <c r="K245" t="s">
        <v>28</v>
      </c>
      <c r="L245" t="s">
        <v>29</v>
      </c>
      <c r="M245">
        <v>90036</v>
      </c>
      <c r="N245" t="s">
        <v>30</v>
      </c>
      <c r="O245" t="s">
        <v>577</v>
      </c>
      <c r="P245" t="s">
        <v>313</v>
      </c>
      <c r="Q245" t="s">
        <v>314</v>
      </c>
      <c r="R245" t="s">
        <v>578</v>
      </c>
      <c r="S245">
        <v>1649.95</v>
      </c>
      <c r="T245">
        <v>5</v>
      </c>
      <c r="U245">
        <v>0</v>
      </c>
      <c r="V245">
        <v>659.98</v>
      </c>
      <c r="W245" t="s">
        <v>10939</v>
      </c>
      <c r="X245" t="s">
        <v>10937</v>
      </c>
      <c r="Y245">
        <v>7</v>
      </c>
      <c r="Z245" t="s">
        <v>10938</v>
      </c>
      <c r="AA245">
        <v>0.4</v>
      </c>
    </row>
    <row r="246" spans="1:27" x14ac:dyDescent="0.35">
      <c r="A246">
        <v>8342</v>
      </c>
      <c r="B246" t="s">
        <v>916</v>
      </c>
      <c r="C246">
        <v>2014</v>
      </c>
      <c r="D246" s="1">
        <v>41802</v>
      </c>
      <c r="E246" s="1">
        <v>41805</v>
      </c>
      <c r="F246" t="s">
        <v>56</v>
      </c>
      <c r="G246" t="s">
        <v>917</v>
      </c>
      <c r="H246" t="s">
        <v>918</v>
      </c>
      <c r="I246" t="s">
        <v>38</v>
      </c>
      <c r="J246" t="s">
        <v>27</v>
      </c>
      <c r="K246" t="s">
        <v>28</v>
      </c>
      <c r="L246" t="s">
        <v>29</v>
      </c>
      <c r="M246">
        <v>90036</v>
      </c>
      <c r="N246" t="s">
        <v>30</v>
      </c>
      <c r="O246" t="s">
        <v>282</v>
      </c>
      <c r="P246" t="s">
        <v>32</v>
      </c>
      <c r="Q246" t="s">
        <v>79</v>
      </c>
      <c r="R246" t="s">
        <v>283</v>
      </c>
      <c r="S246">
        <v>61.44</v>
      </c>
      <c r="T246">
        <v>3</v>
      </c>
      <c r="U246">
        <v>0</v>
      </c>
      <c r="V246">
        <v>16.588799999999999</v>
      </c>
      <c r="W246" t="s">
        <v>10939</v>
      </c>
      <c r="X246" t="s">
        <v>10942</v>
      </c>
      <c r="Y246">
        <v>6</v>
      </c>
      <c r="Z246" t="s">
        <v>10946</v>
      </c>
      <c r="AA246">
        <v>0.27</v>
      </c>
    </row>
    <row r="247" spans="1:27" x14ac:dyDescent="0.35">
      <c r="A247">
        <v>8404</v>
      </c>
      <c r="B247" t="s">
        <v>919</v>
      </c>
      <c r="C247">
        <v>2013</v>
      </c>
      <c r="D247" s="1">
        <v>41306</v>
      </c>
      <c r="E247" s="1">
        <v>41312</v>
      </c>
      <c r="F247" t="s">
        <v>23</v>
      </c>
      <c r="G247" t="s">
        <v>920</v>
      </c>
      <c r="H247" t="s">
        <v>921</v>
      </c>
      <c r="I247" t="s">
        <v>26</v>
      </c>
      <c r="J247" t="s">
        <v>27</v>
      </c>
      <c r="K247" t="s">
        <v>28</v>
      </c>
      <c r="L247" t="s">
        <v>29</v>
      </c>
      <c r="M247">
        <v>90036</v>
      </c>
      <c r="N247" t="s">
        <v>30</v>
      </c>
      <c r="O247" t="s">
        <v>158</v>
      </c>
      <c r="P247" t="s">
        <v>32</v>
      </c>
      <c r="Q247" t="s">
        <v>53</v>
      </c>
      <c r="R247" t="s">
        <v>159</v>
      </c>
      <c r="S247">
        <v>105.52</v>
      </c>
      <c r="T247">
        <v>4</v>
      </c>
      <c r="U247">
        <v>0</v>
      </c>
      <c r="V247">
        <v>48.539199999999994</v>
      </c>
      <c r="W247" t="s">
        <v>10936</v>
      </c>
      <c r="X247" t="s">
        <v>10950</v>
      </c>
      <c r="Y247">
        <v>2</v>
      </c>
      <c r="Z247" t="s">
        <v>10955</v>
      </c>
      <c r="AA247">
        <v>0.45999999999999996</v>
      </c>
    </row>
    <row r="248" spans="1:27" x14ac:dyDescent="0.35">
      <c r="A248">
        <v>8480</v>
      </c>
      <c r="B248" t="s">
        <v>922</v>
      </c>
      <c r="C248">
        <v>2013</v>
      </c>
      <c r="D248" s="1">
        <v>41346</v>
      </c>
      <c r="E248" s="1">
        <v>41350</v>
      </c>
      <c r="F248" t="s">
        <v>23</v>
      </c>
      <c r="G248" t="s">
        <v>923</v>
      </c>
      <c r="H248" t="s">
        <v>924</v>
      </c>
      <c r="I248" t="s">
        <v>38</v>
      </c>
      <c r="J248" t="s">
        <v>27</v>
      </c>
      <c r="K248" t="s">
        <v>28</v>
      </c>
      <c r="L248" t="s">
        <v>29</v>
      </c>
      <c r="M248">
        <v>90036</v>
      </c>
      <c r="N248" t="s">
        <v>30</v>
      </c>
      <c r="O248" t="s">
        <v>925</v>
      </c>
      <c r="P248" t="s">
        <v>32</v>
      </c>
      <c r="Q248" t="s">
        <v>53</v>
      </c>
      <c r="R248" t="s">
        <v>926</v>
      </c>
      <c r="S248">
        <v>19.98</v>
      </c>
      <c r="T248">
        <v>2</v>
      </c>
      <c r="U248">
        <v>0</v>
      </c>
      <c r="V248">
        <v>8.9909999999999997</v>
      </c>
      <c r="W248" t="s">
        <v>10936</v>
      </c>
      <c r="X248" t="s">
        <v>10950</v>
      </c>
      <c r="Y248">
        <v>3</v>
      </c>
      <c r="Z248" t="s">
        <v>10953</v>
      </c>
      <c r="AA248">
        <v>0.44999999999999996</v>
      </c>
    </row>
    <row r="249" spans="1:27" x14ac:dyDescent="0.35">
      <c r="A249">
        <v>8613</v>
      </c>
      <c r="B249" t="s">
        <v>927</v>
      </c>
      <c r="C249">
        <v>2013</v>
      </c>
      <c r="D249" s="1">
        <v>41302</v>
      </c>
      <c r="E249" s="1">
        <v>41306</v>
      </c>
      <c r="F249" t="s">
        <v>45</v>
      </c>
      <c r="G249" t="s">
        <v>928</v>
      </c>
      <c r="H249" t="s">
        <v>929</v>
      </c>
      <c r="I249" t="s">
        <v>26</v>
      </c>
      <c r="J249" t="s">
        <v>27</v>
      </c>
      <c r="K249" t="s">
        <v>28</v>
      </c>
      <c r="L249" t="s">
        <v>29</v>
      </c>
      <c r="M249">
        <v>90036</v>
      </c>
      <c r="N249" t="s">
        <v>30</v>
      </c>
      <c r="O249" t="s">
        <v>930</v>
      </c>
      <c r="P249" t="s">
        <v>32</v>
      </c>
      <c r="Q249" t="s">
        <v>40</v>
      </c>
      <c r="R249" t="s">
        <v>931</v>
      </c>
      <c r="S249">
        <v>39.68</v>
      </c>
      <c r="T249">
        <v>2</v>
      </c>
      <c r="U249">
        <v>0</v>
      </c>
      <c r="V249">
        <v>10.316800000000001</v>
      </c>
      <c r="W249" t="s">
        <v>10936</v>
      </c>
      <c r="X249" t="s">
        <v>10950</v>
      </c>
      <c r="Y249">
        <v>1</v>
      </c>
      <c r="Z249" t="s">
        <v>10951</v>
      </c>
      <c r="AA249">
        <v>0.26</v>
      </c>
    </row>
    <row r="250" spans="1:27" x14ac:dyDescent="0.35">
      <c r="A250">
        <v>8670</v>
      </c>
      <c r="B250" t="s">
        <v>932</v>
      </c>
      <c r="C250">
        <v>2012</v>
      </c>
      <c r="D250" s="1">
        <v>41263</v>
      </c>
      <c r="E250" s="1">
        <v>41268</v>
      </c>
      <c r="F250" t="s">
        <v>45</v>
      </c>
      <c r="G250" t="s">
        <v>805</v>
      </c>
      <c r="H250" t="s">
        <v>806</v>
      </c>
      <c r="I250" t="s">
        <v>38</v>
      </c>
      <c r="J250" t="s">
        <v>27</v>
      </c>
      <c r="K250" t="s">
        <v>28</v>
      </c>
      <c r="L250" t="s">
        <v>29</v>
      </c>
      <c r="M250">
        <v>90036</v>
      </c>
      <c r="N250" t="s">
        <v>30</v>
      </c>
      <c r="O250" t="s">
        <v>174</v>
      </c>
      <c r="P250" t="s">
        <v>32</v>
      </c>
      <c r="Q250" t="s">
        <v>53</v>
      </c>
      <c r="R250" t="s">
        <v>66</v>
      </c>
      <c r="S250">
        <v>17.12</v>
      </c>
      <c r="T250">
        <v>4</v>
      </c>
      <c r="U250">
        <v>0</v>
      </c>
      <c r="V250">
        <v>7.7039999999999988</v>
      </c>
      <c r="W250" t="s">
        <v>10948</v>
      </c>
      <c r="X250" t="s">
        <v>10940</v>
      </c>
      <c r="Y250">
        <v>12</v>
      </c>
      <c r="Z250" t="s">
        <v>10941</v>
      </c>
      <c r="AA250">
        <v>0.4499999999999999</v>
      </c>
    </row>
    <row r="251" spans="1:27" x14ac:dyDescent="0.35">
      <c r="A251">
        <v>8687</v>
      </c>
      <c r="B251" t="s">
        <v>933</v>
      </c>
      <c r="C251">
        <v>2013</v>
      </c>
      <c r="D251" s="1">
        <v>41452</v>
      </c>
      <c r="E251" s="1">
        <v>41452</v>
      </c>
      <c r="F251" t="s">
        <v>234</v>
      </c>
      <c r="G251" t="s">
        <v>934</v>
      </c>
      <c r="H251" t="s">
        <v>935</v>
      </c>
      <c r="I251" t="s">
        <v>26</v>
      </c>
      <c r="J251" t="s">
        <v>27</v>
      </c>
      <c r="K251" t="s">
        <v>28</v>
      </c>
      <c r="L251" t="s">
        <v>29</v>
      </c>
      <c r="M251">
        <v>90036</v>
      </c>
      <c r="N251" t="s">
        <v>30</v>
      </c>
      <c r="O251" t="s">
        <v>936</v>
      </c>
      <c r="P251" t="s">
        <v>32</v>
      </c>
      <c r="Q251" t="s">
        <v>113</v>
      </c>
      <c r="R251" t="s">
        <v>937</v>
      </c>
      <c r="S251">
        <v>231.72</v>
      </c>
      <c r="T251">
        <v>2</v>
      </c>
      <c r="U251">
        <v>0</v>
      </c>
      <c r="V251">
        <v>11.585999999999984</v>
      </c>
      <c r="W251" t="s">
        <v>10936</v>
      </c>
      <c r="X251" t="s">
        <v>10942</v>
      </c>
      <c r="Y251">
        <v>6</v>
      </c>
      <c r="Z251" t="s">
        <v>10946</v>
      </c>
      <c r="AA251">
        <v>4.9999999999999933E-2</v>
      </c>
    </row>
    <row r="252" spans="1:27" x14ac:dyDescent="0.35">
      <c r="A252">
        <v>8688</v>
      </c>
      <c r="B252" t="s">
        <v>933</v>
      </c>
      <c r="C252">
        <v>2013</v>
      </c>
      <c r="D252" s="1">
        <v>41452</v>
      </c>
      <c r="E252" s="1">
        <v>41452</v>
      </c>
      <c r="F252" t="s">
        <v>234</v>
      </c>
      <c r="G252" t="s">
        <v>934</v>
      </c>
      <c r="H252" t="s">
        <v>935</v>
      </c>
      <c r="I252" t="s">
        <v>26</v>
      </c>
      <c r="J252" t="s">
        <v>27</v>
      </c>
      <c r="K252" t="s">
        <v>28</v>
      </c>
      <c r="L252" t="s">
        <v>29</v>
      </c>
      <c r="M252">
        <v>90036</v>
      </c>
      <c r="N252" t="s">
        <v>30</v>
      </c>
      <c r="O252" t="s">
        <v>938</v>
      </c>
      <c r="P252" t="s">
        <v>32</v>
      </c>
      <c r="Q252" t="s">
        <v>65</v>
      </c>
      <c r="R252" t="s">
        <v>939</v>
      </c>
      <c r="S252">
        <v>17.899999999999999</v>
      </c>
      <c r="T252">
        <v>5</v>
      </c>
      <c r="U252">
        <v>0</v>
      </c>
      <c r="V252">
        <v>8.9499999999999993</v>
      </c>
      <c r="W252" t="s">
        <v>10936</v>
      </c>
      <c r="X252" t="s">
        <v>10942</v>
      </c>
      <c r="Y252">
        <v>6</v>
      </c>
      <c r="Z252" t="s">
        <v>10946</v>
      </c>
      <c r="AA252">
        <v>0.5</v>
      </c>
    </row>
    <row r="253" spans="1:27" x14ac:dyDescent="0.35">
      <c r="A253">
        <v>8689</v>
      </c>
      <c r="B253" t="s">
        <v>933</v>
      </c>
      <c r="C253">
        <v>2013</v>
      </c>
      <c r="D253" s="1">
        <v>41452</v>
      </c>
      <c r="E253" s="1">
        <v>41452</v>
      </c>
      <c r="F253" t="s">
        <v>234</v>
      </c>
      <c r="G253" t="s">
        <v>934</v>
      </c>
      <c r="H253" t="s">
        <v>935</v>
      </c>
      <c r="I253" t="s">
        <v>26</v>
      </c>
      <c r="J253" t="s">
        <v>27</v>
      </c>
      <c r="K253" t="s">
        <v>28</v>
      </c>
      <c r="L253" t="s">
        <v>29</v>
      </c>
      <c r="M253">
        <v>90036</v>
      </c>
      <c r="N253" t="s">
        <v>30</v>
      </c>
      <c r="O253" t="s">
        <v>940</v>
      </c>
      <c r="P253" t="s">
        <v>32</v>
      </c>
      <c r="Q253" t="s">
        <v>53</v>
      </c>
      <c r="R253" t="s">
        <v>941</v>
      </c>
      <c r="S253">
        <v>12.48</v>
      </c>
      <c r="T253">
        <v>2</v>
      </c>
      <c r="U253">
        <v>0</v>
      </c>
      <c r="V253">
        <v>5.6159999999999997</v>
      </c>
      <c r="W253" t="s">
        <v>10936</v>
      </c>
      <c r="X253" t="s">
        <v>10942</v>
      </c>
      <c r="Y253">
        <v>6</v>
      </c>
      <c r="Z253" t="s">
        <v>10946</v>
      </c>
      <c r="AA253">
        <v>0.44999999999999996</v>
      </c>
    </row>
    <row r="254" spans="1:27" x14ac:dyDescent="0.35">
      <c r="A254">
        <v>8888</v>
      </c>
      <c r="B254" t="s">
        <v>942</v>
      </c>
      <c r="C254">
        <v>2011</v>
      </c>
      <c r="D254" s="1">
        <v>40751</v>
      </c>
      <c r="E254" s="1">
        <v>40754</v>
      </c>
      <c r="F254" t="s">
        <v>45</v>
      </c>
      <c r="G254" t="s">
        <v>943</v>
      </c>
      <c r="H254" t="s">
        <v>944</v>
      </c>
      <c r="I254" t="s">
        <v>26</v>
      </c>
      <c r="J254" t="s">
        <v>27</v>
      </c>
      <c r="K254" t="s">
        <v>28</v>
      </c>
      <c r="L254" t="s">
        <v>29</v>
      </c>
      <c r="M254">
        <v>90036</v>
      </c>
      <c r="N254" t="s">
        <v>30</v>
      </c>
      <c r="O254" t="s">
        <v>945</v>
      </c>
      <c r="P254" t="s">
        <v>32</v>
      </c>
      <c r="Q254" t="s">
        <v>33</v>
      </c>
      <c r="R254" t="s">
        <v>946</v>
      </c>
      <c r="S254">
        <v>276.27999999999997</v>
      </c>
      <c r="T254">
        <v>2</v>
      </c>
      <c r="U254">
        <v>0</v>
      </c>
      <c r="V254">
        <v>0</v>
      </c>
      <c r="W254" t="s">
        <v>10944</v>
      </c>
      <c r="X254" t="s">
        <v>10937</v>
      </c>
      <c r="Y254">
        <v>7</v>
      </c>
      <c r="Z254" t="s">
        <v>10938</v>
      </c>
      <c r="AA254">
        <v>0</v>
      </c>
    </row>
    <row r="255" spans="1:27" x14ac:dyDescent="0.35">
      <c r="A255">
        <v>9120</v>
      </c>
      <c r="B255" t="s">
        <v>947</v>
      </c>
      <c r="C255">
        <v>2013</v>
      </c>
      <c r="D255" s="1">
        <v>41432</v>
      </c>
      <c r="E255" s="1">
        <v>41438</v>
      </c>
      <c r="F255" t="s">
        <v>23</v>
      </c>
      <c r="G255" t="s">
        <v>948</v>
      </c>
      <c r="H255" t="s">
        <v>949</v>
      </c>
      <c r="I255" t="s">
        <v>127</v>
      </c>
      <c r="J255" t="s">
        <v>27</v>
      </c>
      <c r="K255" t="s">
        <v>28</v>
      </c>
      <c r="L255" t="s">
        <v>29</v>
      </c>
      <c r="M255">
        <v>90036</v>
      </c>
      <c r="N255" t="s">
        <v>30</v>
      </c>
      <c r="O255" t="s">
        <v>272</v>
      </c>
      <c r="P255" t="s">
        <v>32</v>
      </c>
      <c r="Q255" t="s">
        <v>172</v>
      </c>
      <c r="R255" t="s">
        <v>273</v>
      </c>
      <c r="S255">
        <v>22.05</v>
      </c>
      <c r="T255">
        <v>7</v>
      </c>
      <c r="U255">
        <v>0</v>
      </c>
      <c r="V255">
        <v>10.584</v>
      </c>
      <c r="W255" t="s">
        <v>10936</v>
      </c>
      <c r="X255" t="s">
        <v>10942</v>
      </c>
      <c r="Y255">
        <v>6</v>
      </c>
      <c r="Z255" t="s">
        <v>10946</v>
      </c>
      <c r="AA255">
        <v>0.48</v>
      </c>
    </row>
    <row r="256" spans="1:27" x14ac:dyDescent="0.35">
      <c r="A256">
        <v>9121</v>
      </c>
      <c r="B256" t="s">
        <v>947</v>
      </c>
      <c r="C256">
        <v>2013</v>
      </c>
      <c r="D256" s="1">
        <v>41432</v>
      </c>
      <c r="E256" s="1">
        <v>41438</v>
      </c>
      <c r="F256" t="s">
        <v>23</v>
      </c>
      <c r="G256" t="s">
        <v>948</v>
      </c>
      <c r="H256" t="s">
        <v>949</v>
      </c>
      <c r="I256" t="s">
        <v>127</v>
      </c>
      <c r="J256" t="s">
        <v>27</v>
      </c>
      <c r="K256" t="s">
        <v>28</v>
      </c>
      <c r="L256" t="s">
        <v>29</v>
      </c>
      <c r="M256">
        <v>90036</v>
      </c>
      <c r="N256" t="s">
        <v>30</v>
      </c>
      <c r="O256" t="s">
        <v>950</v>
      </c>
      <c r="P256" t="s">
        <v>32</v>
      </c>
      <c r="Q256" t="s">
        <v>53</v>
      </c>
      <c r="R256" t="s">
        <v>951</v>
      </c>
      <c r="S256">
        <v>99.9</v>
      </c>
      <c r="T256">
        <v>5</v>
      </c>
      <c r="U256">
        <v>0</v>
      </c>
      <c r="V256">
        <v>46.952999999999996</v>
      </c>
      <c r="W256" t="s">
        <v>10936</v>
      </c>
      <c r="X256" t="s">
        <v>10942</v>
      </c>
      <c r="Y256">
        <v>6</v>
      </c>
      <c r="Z256" t="s">
        <v>10946</v>
      </c>
      <c r="AA256">
        <v>0.46999999999999992</v>
      </c>
    </row>
    <row r="257" spans="1:27" x14ac:dyDescent="0.35">
      <c r="A257">
        <v>9233</v>
      </c>
      <c r="B257" t="s">
        <v>952</v>
      </c>
      <c r="C257">
        <v>2013</v>
      </c>
      <c r="D257" s="1">
        <v>41520</v>
      </c>
      <c r="E257" s="1">
        <v>41524</v>
      </c>
      <c r="F257" t="s">
        <v>23</v>
      </c>
      <c r="G257" t="s">
        <v>465</v>
      </c>
      <c r="H257" t="s">
        <v>466</v>
      </c>
      <c r="I257" t="s">
        <v>38</v>
      </c>
      <c r="J257" t="s">
        <v>27</v>
      </c>
      <c r="K257" t="s">
        <v>28</v>
      </c>
      <c r="L257" t="s">
        <v>29</v>
      </c>
      <c r="M257">
        <v>90036</v>
      </c>
      <c r="N257" t="s">
        <v>30</v>
      </c>
      <c r="O257" t="s">
        <v>953</v>
      </c>
      <c r="P257" t="s">
        <v>329</v>
      </c>
      <c r="Q257" t="s">
        <v>330</v>
      </c>
      <c r="R257" t="s">
        <v>954</v>
      </c>
      <c r="S257">
        <v>94.679999999999993</v>
      </c>
      <c r="T257">
        <v>9</v>
      </c>
      <c r="U257">
        <v>0</v>
      </c>
      <c r="V257">
        <v>31.244399999999995</v>
      </c>
      <c r="W257" t="s">
        <v>10936</v>
      </c>
      <c r="X257" t="s">
        <v>10937</v>
      </c>
      <c r="Y257">
        <v>9</v>
      </c>
      <c r="Z257" t="s">
        <v>10949</v>
      </c>
      <c r="AA257">
        <v>0.32999999999999996</v>
      </c>
    </row>
    <row r="258" spans="1:27" x14ac:dyDescent="0.35">
      <c r="A258">
        <v>9234</v>
      </c>
      <c r="B258" t="s">
        <v>952</v>
      </c>
      <c r="C258">
        <v>2013</v>
      </c>
      <c r="D258" s="1">
        <v>41520</v>
      </c>
      <c r="E258" s="1">
        <v>41524</v>
      </c>
      <c r="F258" t="s">
        <v>23</v>
      </c>
      <c r="G258" t="s">
        <v>465</v>
      </c>
      <c r="H258" t="s">
        <v>466</v>
      </c>
      <c r="I258" t="s">
        <v>38</v>
      </c>
      <c r="J258" t="s">
        <v>27</v>
      </c>
      <c r="K258" t="s">
        <v>28</v>
      </c>
      <c r="L258" t="s">
        <v>29</v>
      </c>
      <c r="M258">
        <v>90036</v>
      </c>
      <c r="N258" t="s">
        <v>30</v>
      </c>
      <c r="O258" t="s">
        <v>955</v>
      </c>
      <c r="P258" t="s">
        <v>32</v>
      </c>
      <c r="Q258" t="s">
        <v>33</v>
      </c>
      <c r="R258" t="s">
        <v>956</v>
      </c>
      <c r="S258">
        <v>23.669999999999998</v>
      </c>
      <c r="T258">
        <v>3</v>
      </c>
      <c r="U258">
        <v>0</v>
      </c>
      <c r="V258">
        <v>0.94679999999999698</v>
      </c>
      <c r="W258" t="s">
        <v>10936</v>
      </c>
      <c r="X258" t="s">
        <v>10937</v>
      </c>
      <c r="Y258">
        <v>9</v>
      </c>
      <c r="Z258" t="s">
        <v>10949</v>
      </c>
      <c r="AA258">
        <v>3.9999999999999876E-2</v>
      </c>
    </row>
    <row r="259" spans="1:27" x14ac:dyDescent="0.35">
      <c r="A259">
        <v>9236</v>
      </c>
      <c r="B259" t="s">
        <v>952</v>
      </c>
      <c r="C259">
        <v>2013</v>
      </c>
      <c r="D259" s="1">
        <v>41520</v>
      </c>
      <c r="E259" s="1">
        <v>41524</v>
      </c>
      <c r="F259" t="s">
        <v>23</v>
      </c>
      <c r="G259" t="s">
        <v>465</v>
      </c>
      <c r="H259" t="s">
        <v>466</v>
      </c>
      <c r="I259" t="s">
        <v>38</v>
      </c>
      <c r="J259" t="s">
        <v>27</v>
      </c>
      <c r="K259" t="s">
        <v>28</v>
      </c>
      <c r="L259" t="s">
        <v>29</v>
      </c>
      <c r="M259">
        <v>90036</v>
      </c>
      <c r="N259" t="s">
        <v>30</v>
      </c>
      <c r="O259" t="s">
        <v>957</v>
      </c>
      <c r="P259" t="s">
        <v>32</v>
      </c>
      <c r="Q259" t="s">
        <v>40</v>
      </c>
      <c r="R259" t="s">
        <v>958</v>
      </c>
      <c r="S259">
        <v>18.689999999999998</v>
      </c>
      <c r="T259">
        <v>7</v>
      </c>
      <c r="U259">
        <v>0</v>
      </c>
      <c r="V259">
        <v>5.2332000000000001</v>
      </c>
      <c r="W259" t="s">
        <v>10936</v>
      </c>
      <c r="X259" t="s">
        <v>10937</v>
      </c>
      <c r="Y259">
        <v>9</v>
      </c>
      <c r="Z259" t="s">
        <v>10949</v>
      </c>
      <c r="AA259">
        <v>0.28000000000000003</v>
      </c>
    </row>
    <row r="260" spans="1:27" x14ac:dyDescent="0.35">
      <c r="A260">
        <v>9324</v>
      </c>
      <c r="B260" t="s">
        <v>959</v>
      </c>
      <c r="C260">
        <v>2014</v>
      </c>
      <c r="D260" s="1">
        <v>41906</v>
      </c>
      <c r="E260" s="1">
        <v>41912</v>
      </c>
      <c r="F260" t="s">
        <v>23</v>
      </c>
      <c r="G260" t="s">
        <v>960</v>
      </c>
      <c r="H260" t="s">
        <v>961</v>
      </c>
      <c r="I260" t="s">
        <v>38</v>
      </c>
      <c r="J260" t="s">
        <v>27</v>
      </c>
      <c r="K260" t="s">
        <v>28</v>
      </c>
      <c r="L260" t="s">
        <v>29</v>
      </c>
      <c r="M260">
        <v>90036</v>
      </c>
      <c r="N260" t="s">
        <v>30</v>
      </c>
      <c r="O260" t="s">
        <v>962</v>
      </c>
      <c r="P260" t="s">
        <v>32</v>
      </c>
      <c r="Q260" t="s">
        <v>53</v>
      </c>
      <c r="R260" t="s">
        <v>963</v>
      </c>
      <c r="S260">
        <v>211.04</v>
      </c>
      <c r="T260">
        <v>8</v>
      </c>
      <c r="U260">
        <v>0</v>
      </c>
      <c r="V260">
        <v>97.078399999999988</v>
      </c>
      <c r="W260" t="s">
        <v>10939</v>
      </c>
      <c r="X260" t="s">
        <v>10937</v>
      </c>
      <c r="Y260">
        <v>9</v>
      </c>
      <c r="Z260" t="s">
        <v>10949</v>
      </c>
      <c r="AA260">
        <v>0.45999999999999996</v>
      </c>
    </row>
    <row r="261" spans="1:27" x14ac:dyDescent="0.35">
      <c r="A261">
        <v>63</v>
      </c>
      <c r="B261" t="s">
        <v>964</v>
      </c>
      <c r="C261">
        <v>2012</v>
      </c>
      <c r="D261" s="1">
        <v>41237</v>
      </c>
      <c r="E261" s="1">
        <v>41243</v>
      </c>
      <c r="F261" t="s">
        <v>23</v>
      </c>
      <c r="G261" t="s">
        <v>965</v>
      </c>
      <c r="H261" t="s">
        <v>966</v>
      </c>
      <c r="I261" t="s">
        <v>38</v>
      </c>
      <c r="J261" t="s">
        <v>27</v>
      </c>
      <c r="K261" t="s">
        <v>28</v>
      </c>
      <c r="L261" t="s">
        <v>29</v>
      </c>
      <c r="M261">
        <v>90004</v>
      </c>
      <c r="N261" t="s">
        <v>30</v>
      </c>
      <c r="O261" t="s">
        <v>967</v>
      </c>
      <c r="P261" t="s">
        <v>313</v>
      </c>
      <c r="Q261" t="s">
        <v>314</v>
      </c>
      <c r="R261" t="s">
        <v>968</v>
      </c>
      <c r="S261">
        <v>13.98</v>
      </c>
      <c r="T261">
        <v>2</v>
      </c>
      <c r="U261">
        <v>0</v>
      </c>
      <c r="V261">
        <v>6.1512000000000011</v>
      </c>
      <c r="W261" t="s">
        <v>10948</v>
      </c>
      <c r="X261" t="s">
        <v>10940</v>
      </c>
      <c r="Y261">
        <v>11</v>
      </c>
      <c r="Z261" t="s">
        <v>10947</v>
      </c>
      <c r="AA261">
        <v>0.44000000000000006</v>
      </c>
    </row>
    <row r="262" spans="1:27" x14ac:dyDescent="0.35">
      <c r="A262">
        <v>65</v>
      </c>
      <c r="B262" t="s">
        <v>964</v>
      </c>
      <c r="C262">
        <v>2012</v>
      </c>
      <c r="D262" s="1">
        <v>41237</v>
      </c>
      <c r="E262" s="1">
        <v>41243</v>
      </c>
      <c r="F262" t="s">
        <v>23</v>
      </c>
      <c r="G262" t="s">
        <v>965</v>
      </c>
      <c r="H262" t="s">
        <v>966</v>
      </c>
      <c r="I262" t="s">
        <v>38</v>
      </c>
      <c r="J262" t="s">
        <v>27</v>
      </c>
      <c r="K262" t="s">
        <v>28</v>
      </c>
      <c r="L262" t="s">
        <v>29</v>
      </c>
      <c r="M262">
        <v>90004</v>
      </c>
      <c r="N262" t="s">
        <v>30</v>
      </c>
      <c r="O262" t="s">
        <v>969</v>
      </c>
      <c r="P262" t="s">
        <v>32</v>
      </c>
      <c r="Q262" t="s">
        <v>53</v>
      </c>
      <c r="R262" t="s">
        <v>970</v>
      </c>
      <c r="S262">
        <v>146.72999999999999</v>
      </c>
      <c r="T262">
        <v>3</v>
      </c>
      <c r="U262">
        <v>0</v>
      </c>
      <c r="V262">
        <v>68.963099999999997</v>
      </c>
      <c r="W262" t="s">
        <v>10948</v>
      </c>
      <c r="X262" t="s">
        <v>10940</v>
      </c>
      <c r="Y262">
        <v>11</v>
      </c>
      <c r="Z262" t="s">
        <v>10947</v>
      </c>
      <c r="AA262">
        <v>0.47000000000000003</v>
      </c>
    </row>
    <row r="263" spans="1:27" x14ac:dyDescent="0.35">
      <c r="A263">
        <v>66</v>
      </c>
      <c r="B263" t="s">
        <v>964</v>
      </c>
      <c r="C263">
        <v>2012</v>
      </c>
      <c r="D263" s="1">
        <v>41237</v>
      </c>
      <c r="E263" s="1">
        <v>41243</v>
      </c>
      <c r="F263" t="s">
        <v>23</v>
      </c>
      <c r="G263" t="s">
        <v>965</v>
      </c>
      <c r="H263" t="s">
        <v>966</v>
      </c>
      <c r="I263" t="s">
        <v>38</v>
      </c>
      <c r="J263" t="s">
        <v>27</v>
      </c>
      <c r="K263" t="s">
        <v>28</v>
      </c>
      <c r="L263" t="s">
        <v>29</v>
      </c>
      <c r="M263">
        <v>90004</v>
      </c>
      <c r="N263" t="s">
        <v>30</v>
      </c>
      <c r="O263" t="s">
        <v>971</v>
      </c>
      <c r="P263" t="s">
        <v>329</v>
      </c>
      <c r="Q263" t="s">
        <v>330</v>
      </c>
      <c r="R263" t="s">
        <v>972</v>
      </c>
      <c r="S263">
        <v>79.760000000000005</v>
      </c>
      <c r="T263">
        <v>4</v>
      </c>
      <c r="U263">
        <v>0</v>
      </c>
      <c r="V263">
        <v>22.332800000000006</v>
      </c>
      <c r="W263" t="s">
        <v>10948</v>
      </c>
      <c r="X263" t="s">
        <v>10940</v>
      </c>
      <c r="Y263">
        <v>11</v>
      </c>
      <c r="Z263" t="s">
        <v>10947</v>
      </c>
      <c r="AA263">
        <v>0.28000000000000008</v>
      </c>
    </row>
    <row r="264" spans="1:27" x14ac:dyDescent="0.35">
      <c r="A264">
        <v>130</v>
      </c>
      <c r="B264" t="s">
        <v>973</v>
      </c>
      <c r="C264">
        <v>2013</v>
      </c>
      <c r="D264" s="1">
        <v>41585</v>
      </c>
      <c r="E264" s="1">
        <v>41589</v>
      </c>
      <c r="F264" t="s">
        <v>45</v>
      </c>
      <c r="G264" t="s">
        <v>974</v>
      </c>
      <c r="H264" t="s">
        <v>975</v>
      </c>
      <c r="I264" t="s">
        <v>127</v>
      </c>
      <c r="J264" t="s">
        <v>27</v>
      </c>
      <c r="K264" t="s">
        <v>28</v>
      </c>
      <c r="L264" t="s">
        <v>29</v>
      </c>
      <c r="M264">
        <v>90004</v>
      </c>
      <c r="N264" t="s">
        <v>30</v>
      </c>
      <c r="O264" t="s">
        <v>976</v>
      </c>
      <c r="P264" t="s">
        <v>329</v>
      </c>
      <c r="Q264" t="s">
        <v>330</v>
      </c>
      <c r="R264" t="s">
        <v>977</v>
      </c>
      <c r="S264">
        <v>238.56</v>
      </c>
      <c r="T264">
        <v>3</v>
      </c>
      <c r="U264">
        <v>0</v>
      </c>
      <c r="V264">
        <v>26.241599999999977</v>
      </c>
      <c r="W264" t="s">
        <v>10936</v>
      </c>
      <c r="X264" t="s">
        <v>10940</v>
      </c>
      <c r="Y264">
        <v>11</v>
      </c>
      <c r="Z264" t="s">
        <v>10947</v>
      </c>
      <c r="AA264">
        <v>0.1099999999999999</v>
      </c>
    </row>
    <row r="265" spans="1:27" x14ac:dyDescent="0.35">
      <c r="A265">
        <v>172</v>
      </c>
      <c r="B265" t="s">
        <v>978</v>
      </c>
      <c r="C265">
        <v>2011</v>
      </c>
      <c r="D265" s="1">
        <v>40760</v>
      </c>
      <c r="E265" s="1">
        <v>40764</v>
      </c>
      <c r="F265" t="s">
        <v>23</v>
      </c>
      <c r="G265" t="s">
        <v>979</v>
      </c>
      <c r="H265" t="s">
        <v>980</v>
      </c>
      <c r="I265" t="s">
        <v>38</v>
      </c>
      <c r="J265" t="s">
        <v>27</v>
      </c>
      <c r="K265" t="s">
        <v>28</v>
      </c>
      <c r="L265" t="s">
        <v>29</v>
      </c>
      <c r="M265">
        <v>90004</v>
      </c>
      <c r="N265" t="s">
        <v>30</v>
      </c>
      <c r="O265" t="s">
        <v>981</v>
      </c>
      <c r="P265" t="s">
        <v>32</v>
      </c>
      <c r="Q265" t="s">
        <v>53</v>
      </c>
      <c r="R265" t="s">
        <v>982</v>
      </c>
      <c r="S265">
        <v>20.94</v>
      </c>
      <c r="T265">
        <v>3</v>
      </c>
      <c r="U265">
        <v>0</v>
      </c>
      <c r="V265">
        <v>9.841800000000001</v>
      </c>
      <c r="W265" t="s">
        <v>10944</v>
      </c>
      <c r="X265" t="s">
        <v>10937</v>
      </c>
      <c r="Y265">
        <v>8</v>
      </c>
      <c r="Z265" t="s">
        <v>10954</v>
      </c>
      <c r="AA265">
        <v>0.47000000000000003</v>
      </c>
    </row>
    <row r="266" spans="1:27" x14ac:dyDescent="0.35">
      <c r="A266">
        <v>173</v>
      </c>
      <c r="B266" t="s">
        <v>978</v>
      </c>
      <c r="C266">
        <v>2011</v>
      </c>
      <c r="D266" s="1">
        <v>40760</v>
      </c>
      <c r="E266" s="1">
        <v>40764</v>
      </c>
      <c r="F266" t="s">
        <v>23</v>
      </c>
      <c r="G266" t="s">
        <v>979</v>
      </c>
      <c r="H266" t="s">
        <v>980</v>
      </c>
      <c r="I266" t="s">
        <v>38</v>
      </c>
      <c r="J266" t="s">
        <v>27</v>
      </c>
      <c r="K266" t="s">
        <v>28</v>
      </c>
      <c r="L266" t="s">
        <v>29</v>
      </c>
      <c r="M266">
        <v>90004</v>
      </c>
      <c r="N266" t="s">
        <v>30</v>
      </c>
      <c r="O266" t="s">
        <v>983</v>
      </c>
      <c r="P266" t="s">
        <v>32</v>
      </c>
      <c r="Q266" t="s">
        <v>53</v>
      </c>
      <c r="R266" t="s">
        <v>984</v>
      </c>
      <c r="S266">
        <v>110.96</v>
      </c>
      <c r="T266">
        <v>2</v>
      </c>
      <c r="U266">
        <v>0</v>
      </c>
      <c r="V266">
        <v>53.260799999999996</v>
      </c>
      <c r="W266" t="s">
        <v>10944</v>
      </c>
      <c r="X266" t="s">
        <v>10937</v>
      </c>
      <c r="Y266">
        <v>8</v>
      </c>
      <c r="Z266" t="s">
        <v>10954</v>
      </c>
      <c r="AA266">
        <v>0.48</v>
      </c>
    </row>
    <row r="267" spans="1:27" x14ac:dyDescent="0.35">
      <c r="A267">
        <v>581</v>
      </c>
      <c r="B267" t="s">
        <v>985</v>
      </c>
      <c r="C267">
        <v>2012</v>
      </c>
      <c r="D267" s="1">
        <v>41162</v>
      </c>
      <c r="E267" s="1">
        <v>41166</v>
      </c>
      <c r="F267" t="s">
        <v>23</v>
      </c>
      <c r="G267" t="s">
        <v>326</v>
      </c>
      <c r="H267" t="s">
        <v>327</v>
      </c>
      <c r="I267" t="s">
        <v>38</v>
      </c>
      <c r="J267" t="s">
        <v>27</v>
      </c>
      <c r="K267" t="s">
        <v>28</v>
      </c>
      <c r="L267" t="s">
        <v>29</v>
      </c>
      <c r="M267">
        <v>90004</v>
      </c>
      <c r="N267" t="s">
        <v>30</v>
      </c>
      <c r="O267" t="s">
        <v>986</v>
      </c>
      <c r="P267" t="s">
        <v>32</v>
      </c>
      <c r="Q267" t="s">
        <v>113</v>
      </c>
      <c r="R267" t="s">
        <v>987</v>
      </c>
      <c r="S267">
        <v>51.52</v>
      </c>
      <c r="T267">
        <v>4</v>
      </c>
      <c r="U267">
        <v>0</v>
      </c>
      <c r="V267">
        <v>1.5456000000000003</v>
      </c>
      <c r="W267" t="s">
        <v>10948</v>
      </c>
      <c r="X267" t="s">
        <v>10937</v>
      </c>
      <c r="Y267">
        <v>9</v>
      </c>
      <c r="Z267" t="s">
        <v>10949</v>
      </c>
      <c r="AA267">
        <v>3.0000000000000006E-2</v>
      </c>
    </row>
    <row r="268" spans="1:27" x14ac:dyDescent="0.35">
      <c r="A268">
        <v>761</v>
      </c>
      <c r="B268" t="s">
        <v>988</v>
      </c>
      <c r="C268">
        <v>2012</v>
      </c>
      <c r="D268" s="1">
        <v>41152</v>
      </c>
      <c r="E268" s="1">
        <v>41157</v>
      </c>
      <c r="F268" t="s">
        <v>23</v>
      </c>
      <c r="G268" t="s">
        <v>989</v>
      </c>
      <c r="H268" t="s">
        <v>990</v>
      </c>
      <c r="I268" t="s">
        <v>38</v>
      </c>
      <c r="J268" t="s">
        <v>27</v>
      </c>
      <c r="K268" t="s">
        <v>28</v>
      </c>
      <c r="L268" t="s">
        <v>29</v>
      </c>
      <c r="M268">
        <v>90004</v>
      </c>
      <c r="N268" t="s">
        <v>30</v>
      </c>
      <c r="O268" t="s">
        <v>407</v>
      </c>
      <c r="P268" t="s">
        <v>32</v>
      </c>
      <c r="Q268" t="s">
        <v>53</v>
      </c>
      <c r="R268" t="s">
        <v>408</v>
      </c>
      <c r="S268">
        <v>58.320000000000007</v>
      </c>
      <c r="T268">
        <v>9</v>
      </c>
      <c r="U268">
        <v>0</v>
      </c>
      <c r="V268">
        <v>27.993600000000001</v>
      </c>
      <c r="W268" t="s">
        <v>10948</v>
      </c>
      <c r="X268" t="s">
        <v>10937</v>
      </c>
      <c r="Y268">
        <v>8</v>
      </c>
      <c r="Z268" t="s">
        <v>10954</v>
      </c>
      <c r="AA268">
        <v>0.47999999999999993</v>
      </c>
    </row>
    <row r="269" spans="1:27" x14ac:dyDescent="0.35">
      <c r="A269">
        <v>1177</v>
      </c>
      <c r="B269" t="s">
        <v>991</v>
      </c>
      <c r="C269">
        <v>2011</v>
      </c>
      <c r="D269" s="1">
        <v>40904</v>
      </c>
      <c r="E269" s="1">
        <v>40907</v>
      </c>
      <c r="F269" t="s">
        <v>45</v>
      </c>
      <c r="G269" t="s">
        <v>438</v>
      </c>
      <c r="H269" t="s">
        <v>439</v>
      </c>
      <c r="I269" t="s">
        <v>127</v>
      </c>
      <c r="J269" t="s">
        <v>27</v>
      </c>
      <c r="K269" t="s">
        <v>28</v>
      </c>
      <c r="L269" t="s">
        <v>29</v>
      </c>
      <c r="M269">
        <v>90004</v>
      </c>
      <c r="N269" t="s">
        <v>30</v>
      </c>
      <c r="O269" t="s">
        <v>992</v>
      </c>
      <c r="P269" t="s">
        <v>32</v>
      </c>
      <c r="Q269" t="s">
        <v>172</v>
      </c>
      <c r="R269" t="s">
        <v>66</v>
      </c>
      <c r="S269">
        <v>11.56</v>
      </c>
      <c r="T269">
        <v>4</v>
      </c>
      <c r="U269">
        <v>0</v>
      </c>
      <c r="V269">
        <v>5.4332000000000003</v>
      </c>
      <c r="W269" t="s">
        <v>10944</v>
      </c>
      <c r="X269" t="s">
        <v>10940</v>
      </c>
      <c r="Y269">
        <v>12</v>
      </c>
      <c r="Z269" t="s">
        <v>10941</v>
      </c>
      <c r="AA269">
        <v>0.47000000000000003</v>
      </c>
    </row>
    <row r="270" spans="1:27" x14ac:dyDescent="0.35">
      <c r="A270">
        <v>1473</v>
      </c>
      <c r="B270" t="s">
        <v>993</v>
      </c>
      <c r="C270">
        <v>2014</v>
      </c>
      <c r="D270" s="1">
        <v>41832</v>
      </c>
      <c r="E270" s="1">
        <v>41836</v>
      </c>
      <c r="F270" t="s">
        <v>23</v>
      </c>
      <c r="G270" t="s">
        <v>994</v>
      </c>
      <c r="H270" t="s">
        <v>995</v>
      </c>
      <c r="I270" t="s">
        <v>26</v>
      </c>
      <c r="J270" t="s">
        <v>27</v>
      </c>
      <c r="K270" t="s">
        <v>28</v>
      </c>
      <c r="L270" t="s">
        <v>29</v>
      </c>
      <c r="M270">
        <v>90004</v>
      </c>
      <c r="N270" t="s">
        <v>30</v>
      </c>
      <c r="O270" t="s">
        <v>996</v>
      </c>
      <c r="P270" t="s">
        <v>32</v>
      </c>
      <c r="Q270" t="s">
        <v>172</v>
      </c>
      <c r="R270" t="s">
        <v>997</v>
      </c>
      <c r="S270">
        <v>8.67</v>
      </c>
      <c r="T270">
        <v>3</v>
      </c>
      <c r="U270">
        <v>0</v>
      </c>
      <c r="V270">
        <v>4.0749000000000004</v>
      </c>
      <c r="W270" t="s">
        <v>10939</v>
      </c>
      <c r="X270" t="s">
        <v>10937</v>
      </c>
      <c r="Y270">
        <v>7</v>
      </c>
      <c r="Z270" t="s">
        <v>10938</v>
      </c>
      <c r="AA270">
        <v>0.47000000000000003</v>
      </c>
    </row>
    <row r="271" spans="1:27" x14ac:dyDescent="0.35">
      <c r="A271">
        <v>1505</v>
      </c>
      <c r="B271" t="s">
        <v>998</v>
      </c>
      <c r="C271">
        <v>2012</v>
      </c>
      <c r="D271" s="1">
        <v>41122</v>
      </c>
      <c r="E271" s="1">
        <v>41128</v>
      </c>
      <c r="F271" t="s">
        <v>23</v>
      </c>
      <c r="G271" t="s">
        <v>999</v>
      </c>
      <c r="H271" t="s">
        <v>1000</v>
      </c>
      <c r="I271" t="s">
        <v>127</v>
      </c>
      <c r="J271" t="s">
        <v>27</v>
      </c>
      <c r="K271" t="s">
        <v>28</v>
      </c>
      <c r="L271" t="s">
        <v>29</v>
      </c>
      <c r="M271">
        <v>90004</v>
      </c>
      <c r="N271" t="s">
        <v>30</v>
      </c>
      <c r="O271" t="s">
        <v>292</v>
      </c>
      <c r="P271" t="s">
        <v>32</v>
      </c>
      <c r="Q271" t="s">
        <v>40</v>
      </c>
      <c r="R271" t="s">
        <v>293</v>
      </c>
      <c r="S271">
        <v>6.72</v>
      </c>
      <c r="T271">
        <v>4</v>
      </c>
      <c r="U271">
        <v>0</v>
      </c>
      <c r="V271">
        <v>3.36</v>
      </c>
      <c r="W271" t="s">
        <v>10948</v>
      </c>
      <c r="X271" t="s">
        <v>10937</v>
      </c>
      <c r="Y271">
        <v>8</v>
      </c>
      <c r="Z271" t="s">
        <v>10954</v>
      </c>
      <c r="AA271">
        <v>0.5</v>
      </c>
    </row>
    <row r="272" spans="1:27" x14ac:dyDescent="0.35">
      <c r="A272">
        <v>1569</v>
      </c>
      <c r="B272" t="s">
        <v>1001</v>
      </c>
      <c r="C272">
        <v>2014</v>
      </c>
      <c r="D272" s="1">
        <v>41802</v>
      </c>
      <c r="E272" s="1">
        <v>41802</v>
      </c>
      <c r="F272" t="s">
        <v>234</v>
      </c>
      <c r="G272" t="s">
        <v>1002</v>
      </c>
      <c r="H272" t="s">
        <v>1003</v>
      </c>
      <c r="I272" t="s">
        <v>38</v>
      </c>
      <c r="J272" t="s">
        <v>27</v>
      </c>
      <c r="K272" t="s">
        <v>28</v>
      </c>
      <c r="L272" t="s">
        <v>29</v>
      </c>
      <c r="M272">
        <v>90004</v>
      </c>
      <c r="N272" t="s">
        <v>30</v>
      </c>
      <c r="O272" t="s">
        <v>1004</v>
      </c>
      <c r="P272" t="s">
        <v>32</v>
      </c>
      <c r="Q272" t="s">
        <v>53</v>
      </c>
      <c r="R272" t="s">
        <v>1005</v>
      </c>
      <c r="S272">
        <v>122.97</v>
      </c>
      <c r="T272">
        <v>3</v>
      </c>
      <c r="U272">
        <v>0</v>
      </c>
      <c r="V272">
        <v>60.255300000000005</v>
      </c>
      <c r="W272" t="s">
        <v>10939</v>
      </c>
      <c r="X272" t="s">
        <v>10942</v>
      </c>
      <c r="Y272">
        <v>6</v>
      </c>
      <c r="Z272" t="s">
        <v>10946</v>
      </c>
      <c r="AA272">
        <v>0.49000000000000005</v>
      </c>
    </row>
    <row r="273" spans="1:27" x14ac:dyDescent="0.35">
      <c r="A273">
        <v>1572</v>
      </c>
      <c r="B273" t="s">
        <v>1006</v>
      </c>
      <c r="C273">
        <v>2011</v>
      </c>
      <c r="D273" s="1">
        <v>40870</v>
      </c>
      <c r="E273" s="1">
        <v>40872</v>
      </c>
      <c r="F273" t="s">
        <v>56</v>
      </c>
      <c r="G273" t="s">
        <v>664</v>
      </c>
      <c r="H273" t="s">
        <v>665</v>
      </c>
      <c r="I273" t="s">
        <v>38</v>
      </c>
      <c r="J273" t="s">
        <v>27</v>
      </c>
      <c r="K273" t="s">
        <v>28</v>
      </c>
      <c r="L273" t="s">
        <v>29</v>
      </c>
      <c r="M273">
        <v>90004</v>
      </c>
      <c r="N273" t="s">
        <v>30</v>
      </c>
      <c r="O273" t="s">
        <v>1007</v>
      </c>
      <c r="P273" t="s">
        <v>32</v>
      </c>
      <c r="Q273" t="s">
        <v>146</v>
      </c>
      <c r="R273" t="s">
        <v>1008</v>
      </c>
      <c r="S273">
        <v>21.84</v>
      </c>
      <c r="T273">
        <v>3</v>
      </c>
      <c r="U273">
        <v>0</v>
      </c>
      <c r="V273">
        <v>10.4832</v>
      </c>
      <c r="W273" t="s">
        <v>10944</v>
      </c>
      <c r="X273" t="s">
        <v>10940</v>
      </c>
      <c r="Y273">
        <v>11</v>
      </c>
      <c r="Z273" t="s">
        <v>10947</v>
      </c>
      <c r="AA273">
        <v>0.48</v>
      </c>
    </row>
    <row r="274" spans="1:27" x14ac:dyDescent="0.35">
      <c r="A274">
        <v>1573</v>
      </c>
      <c r="B274" t="s">
        <v>1006</v>
      </c>
      <c r="C274">
        <v>2011</v>
      </c>
      <c r="D274" s="1">
        <v>40870</v>
      </c>
      <c r="E274" s="1">
        <v>40872</v>
      </c>
      <c r="F274" t="s">
        <v>56</v>
      </c>
      <c r="G274" t="s">
        <v>664</v>
      </c>
      <c r="H274" t="s">
        <v>665</v>
      </c>
      <c r="I274" t="s">
        <v>38</v>
      </c>
      <c r="J274" t="s">
        <v>27</v>
      </c>
      <c r="K274" t="s">
        <v>28</v>
      </c>
      <c r="L274" t="s">
        <v>29</v>
      </c>
      <c r="M274">
        <v>90004</v>
      </c>
      <c r="N274" t="s">
        <v>30</v>
      </c>
      <c r="O274" t="s">
        <v>1009</v>
      </c>
      <c r="P274" t="s">
        <v>313</v>
      </c>
      <c r="Q274" t="s">
        <v>314</v>
      </c>
      <c r="R274" t="s">
        <v>1010</v>
      </c>
      <c r="S274">
        <v>29.99</v>
      </c>
      <c r="T274">
        <v>1</v>
      </c>
      <c r="U274">
        <v>0</v>
      </c>
      <c r="V274">
        <v>6.2978999999999985</v>
      </c>
      <c r="W274" t="s">
        <v>10944</v>
      </c>
      <c r="X274" t="s">
        <v>10940</v>
      </c>
      <c r="Y274">
        <v>11</v>
      </c>
      <c r="Z274" t="s">
        <v>10947</v>
      </c>
      <c r="AA274">
        <v>0.20999999999999996</v>
      </c>
    </row>
    <row r="275" spans="1:27" x14ac:dyDescent="0.35">
      <c r="A275">
        <v>1778</v>
      </c>
      <c r="B275" t="s">
        <v>1011</v>
      </c>
      <c r="C275">
        <v>2012</v>
      </c>
      <c r="D275" s="1">
        <v>41237</v>
      </c>
      <c r="E275" s="1">
        <v>41241</v>
      </c>
      <c r="F275" t="s">
        <v>23</v>
      </c>
      <c r="G275" t="s">
        <v>1012</v>
      </c>
      <c r="H275" t="s">
        <v>1013</v>
      </c>
      <c r="I275" t="s">
        <v>38</v>
      </c>
      <c r="J275" t="s">
        <v>27</v>
      </c>
      <c r="K275" t="s">
        <v>28</v>
      </c>
      <c r="L275" t="s">
        <v>29</v>
      </c>
      <c r="M275">
        <v>90004</v>
      </c>
      <c r="N275" t="s">
        <v>30</v>
      </c>
      <c r="O275" t="s">
        <v>479</v>
      </c>
      <c r="P275" t="s">
        <v>32</v>
      </c>
      <c r="Q275" t="s">
        <v>53</v>
      </c>
      <c r="R275" t="s">
        <v>480</v>
      </c>
      <c r="S275">
        <v>368.91</v>
      </c>
      <c r="T275">
        <v>9</v>
      </c>
      <c r="U275">
        <v>0</v>
      </c>
      <c r="V275">
        <v>180.76590000000002</v>
      </c>
      <c r="W275" t="s">
        <v>10948</v>
      </c>
      <c r="X275" t="s">
        <v>10940</v>
      </c>
      <c r="Y275">
        <v>11</v>
      </c>
      <c r="Z275" t="s">
        <v>10947</v>
      </c>
      <c r="AA275">
        <v>0.49</v>
      </c>
    </row>
    <row r="276" spans="1:27" x14ac:dyDescent="0.35">
      <c r="A276">
        <v>1779</v>
      </c>
      <c r="B276" t="s">
        <v>1011</v>
      </c>
      <c r="C276">
        <v>2012</v>
      </c>
      <c r="D276" s="1">
        <v>41237</v>
      </c>
      <c r="E276" s="1">
        <v>41241</v>
      </c>
      <c r="F276" t="s">
        <v>23</v>
      </c>
      <c r="G276" t="s">
        <v>1012</v>
      </c>
      <c r="H276" t="s">
        <v>1013</v>
      </c>
      <c r="I276" t="s">
        <v>38</v>
      </c>
      <c r="J276" t="s">
        <v>27</v>
      </c>
      <c r="K276" t="s">
        <v>28</v>
      </c>
      <c r="L276" t="s">
        <v>29</v>
      </c>
      <c r="M276">
        <v>90004</v>
      </c>
      <c r="N276" t="s">
        <v>30</v>
      </c>
      <c r="O276" t="s">
        <v>617</v>
      </c>
      <c r="P276" t="s">
        <v>32</v>
      </c>
      <c r="Q276" t="s">
        <v>40</v>
      </c>
      <c r="R276" t="s">
        <v>618</v>
      </c>
      <c r="S276">
        <v>14.7</v>
      </c>
      <c r="T276">
        <v>5</v>
      </c>
      <c r="U276">
        <v>0</v>
      </c>
      <c r="V276">
        <v>6.6150000000000002</v>
      </c>
      <c r="W276" t="s">
        <v>10948</v>
      </c>
      <c r="X276" t="s">
        <v>10940</v>
      </c>
      <c r="Y276">
        <v>11</v>
      </c>
      <c r="Z276" t="s">
        <v>10947</v>
      </c>
      <c r="AA276">
        <v>0.45</v>
      </c>
    </row>
    <row r="277" spans="1:27" x14ac:dyDescent="0.35">
      <c r="A277">
        <v>2248</v>
      </c>
      <c r="B277" t="s">
        <v>1014</v>
      </c>
      <c r="C277">
        <v>2012</v>
      </c>
      <c r="D277" s="1">
        <v>40954</v>
      </c>
      <c r="E277" s="1">
        <v>40957</v>
      </c>
      <c r="F277" t="s">
        <v>45</v>
      </c>
      <c r="G277" t="s">
        <v>1015</v>
      </c>
      <c r="H277" t="s">
        <v>1016</v>
      </c>
      <c r="I277" t="s">
        <v>38</v>
      </c>
      <c r="J277" t="s">
        <v>27</v>
      </c>
      <c r="K277" t="s">
        <v>28</v>
      </c>
      <c r="L277" t="s">
        <v>29</v>
      </c>
      <c r="M277">
        <v>90004</v>
      </c>
      <c r="N277" t="s">
        <v>30</v>
      </c>
      <c r="O277" t="s">
        <v>1017</v>
      </c>
      <c r="P277" t="s">
        <v>32</v>
      </c>
      <c r="Q277" t="s">
        <v>53</v>
      </c>
      <c r="R277" t="s">
        <v>1018</v>
      </c>
      <c r="S277">
        <v>13.36</v>
      </c>
      <c r="T277">
        <v>2</v>
      </c>
      <c r="U277">
        <v>0</v>
      </c>
      <c r="V277">
        <v>6.4127999999999998</v>
      </c>
      <c r="W277" t="s">
        <v>10948</v>
      </c>
      <c r="X277" t="s">
        <v>10950</v>
      </c>
      <c r="Y277">
        <v>2</v>
      </c>
      <c r="Z277" t="s">
        <v>10955</v>
      </c>
      <c r="AA277">
        <v>0.48</v>
      </c>
    </row>
    <row r="278" spans="1:27" x14ac:dyDescent="0.35">
      <c r="A278">
        <v>2251</v>
      </c>
      <c r="B278" t="s">
        <v>1014</v>
      </c>
      <c r="C278">
        <v>2012</v>
      </c>
      <c r="D278" s="1">
        <v>40954</v>
      </c>
      <c r="E278" s="1">
        <v>40957</v>
      </c>
      <c r="F278" t="s">
        <v>45</v>
      </c>
      <c r="G278" t="s">
        <v>1015</v>
      </c>
      <c r="H278" t="s">
        <v>1016</v>
      </c>
      <c r="I278" t="s">
        <v>38</v>
      </c>
      <c r="J278" t="s">
        <v>27</v>
      </c>
      <c r="K278" t="s">
        <v>28</v>
      </c>
      <c r="L278" t="s">
        <v>29</v>
      </c>
      <c r="M278">
        <v>90004</v>
      </c>
      <c r="N278" t="s">
        <v>30</v>
      </c>
      <c r="O278" t="s">
        <v>1019</v>
      </c>
      <c r="P278" t="s">
        <v>32</v>
      </c>
      <c r="Q278" t="s">
        <v>79</v>
      </c>
      <c r="R278" t="s">
        <v>1020</v>
      </c>
      <c r="S278">
        <v>541.43999999999994</v>
      </c>
      <c r="T278">
        <v>6</v>
      </c>
      <c r="U278">
        <v>0</v>
      </c>
      <c r="V278">
        <v>157.01759999999993</v>
      </c>
      <c r="W278" t="s">
        <v>10948</v>
      </c>
      <c r="X278" t="s">
        <v>10950</v>
      </c>
      <c r="Y278">
        <v>2</v>
      </c>
      <c r="Z278" t="s">
        <v>10955</v>
      </c>
      <c r="AA278">
        <v>0.28999999999999992</v>
      </c>
    </row>
    <row r="279" spans="1:27" x14ac:dyDescent="0.35">
      <c r="A279">
        <v>2252</v>
      </c>
      <c r="B279" t="s">
        <v>1014</v>
      </c>
      <c r="C279">
        <v>2012</v>
      </c>
      <c r="D279" s="1">
        <v>40954</v>
      </c>
      <c r="E279" s="1">
        <v>40957</v>
      </c>
      <c r="F279" t="s">
        <v>45</v>
      </c>
      <c r="G279" t="s">
        <v>1015</v>
      </c>
      <c r="H279" t="s">
        <v>1016</v>
      </c>
      <c r="I279" t="s">
        <v>38</v>
      </c>
      <c r="J279" t="s">
        <v>27</v>
      </c>
      <c r="K279" t="s">
        <v>28</v>
      </c>
      <c r="L279" t="s">
        <v>29</v>
      </c>
      <c r="M279">
        <v>90004</v>
      </c>
      <c r="N279" t="s">
        <v>30</v>
      </c>
      <c r="O279" t="s">
        <v>69</v>
      </c>
      <c r="P279" t="s">
        <v>32</v>
      </c>
      <c r="Q279" t="s">
        <v>53</v>
      </c>
      <c r="R279" t="s">
        <v>139</v>
      </c>
      <c r="S279">
        <v>19.440000000000001</v>
      </c>
      <c r="T279">
        <v>3</v>
      </c>
      <c r="U279">
        <v>0</v>
      </c>
      <c r="V279">
        <v>9.3312000000000008</v>
      </c>
      <c r="W279" t="s">
        <v>10948</v>
      </c>
      <c r="X279" t="s">
        <v>10950</v>
      </c>
      <c r="Y279">
        <v>2</v>
      </c>
      <c r="Z279" t="s">
        <v>10955</v>
      </c>
      <c r="AA279">
        <v>0.48000000000000004</v>
      </c>
    </row>
    <row r="280" spans="1:27" x14ac:dyDescent="0.35">
      <c r="A280">
        <v>2331</v>
      </c>
      <c r="B280" t="s">
        <v>1021</v>
      </c>
      <c r="C280">
        <v>2013</v>
      </c>
      <c r="D280" s="1">
        <v>41542</v>
      </c>
      <c r="E280" s="1">
        <v>41544</v>
      </c>
      <c r="F280" t="s">
        <v>45</v>
      </c>
      <c r="G280" t="s">
        <v>1022</v>
      </c>
      <c r="H280" t="s">
        <v>1023</v>
      </c>
      <c r="I280" t="s">
        <v>26</v>
      </c>
      <c r="J280" t="s">
        <v>27</v>
      </c>
      <c r="K280" t="s">
        <v>28</v>
      </c>
      <c r="L280" t="s">
        <v>29</v>
      </c>
      <c r="M280">
        <v>90004</v>
      </c>
      <c r="N280" t="s">
        <v>30</v>
      </c>
      <c r="O280" t="s">
        <v>1024</v>
      </c>
      <c r="P280" t="s">
        <v>32</v>
      </c>
      <c r="Q280" t="s">
        <v>33</v>
      </c>
      <c r="R280" t="s">
        <v>1025</v>
      </c>
      <c r="S280">
        <v>41.96</v>
      </c>
      <c r="T280">
        <v>2</v>
      </c>
      <c r="U280">
        <v>0</v>
      </c>
      <c r="V280">
        <v>2.9371999999999971</v>
      </c>
      <c r="W280" t="s">
        <v>10936</v>
      </c>
      <c r="X280" t="s">
        <v>10937</v>
      </c>
      <c r="Y280">
        <v>9</v>
      </c>
      <c r="Z280" t="s">
        <v>10949</v>
      </c>
      <c r="AA280">
        <v>6.9999999999999937E-2</v>
      </c>
    </row>
    <row r="281" spans="1:27" x14ac:dyDescent="0.35">
      <c r="A281">
        <v>2332</v>
      </c>
      <c r="B281" t="s">
        <v>1021</v>
      </c>
      <c r="C281">
        <v>2013</v>
      </c>
      <c r="D281" s="1">
        <v>41542</v>
      </c>
      <c r="E281" s="1">
        <v>41544</v>
      </c>
      <c r="F281" t="s">
        <v>45</v>
      </c>
      <c r="G281" t="s">
        <v>1022</v>
      </c>
      <c r="H281" t="s">
        <v>1023</v>
      </c>
      <c r="I281" t="s">
        <v>26</v>
      </c>
      <c r="J281" t="s">
        <v>27</v>
      </c>
      <c r="K281" t="s">
        <v>28</v>
      </c>
      <c r="L281" t="s">
        <v>29</v>
      </c>
      <c r="M281">
        <v>90004</v>
      </c>
      <c r="N281" t="s">
        <v>30</v>
      </c>
      <c r="O281" t="s">
        <v>247</v>
      </c>
      <c r="P281" t="s">
        <v>32</v>
      </c>
      <c r="Q281" t="s">
        <v>53</v>
      </c>
      <c r="R281" t="s">
        <v>248</v>
      </c>
      <c r="S281">
        <v>41.7</v>
      </c>
      <c r="T281">
        <v>5</v>
      </c>
      <c r="U281">
        <v>0</v>
      </c>
      <c r="V281">
        <v>20.85</v>
      </c>
      <c r="W281" t="s">
        <v>10936</v>
      </c>
      <c r="X281" t="s">
        <v>10937</v>
      </c>
      <c r="Y281">
        <v>9</v>
      </c>
      <c r="Z281" t="s">
        <v>10949</v>
      </c>
      <c r="AA281">
        <v>0.5</v>
      </c>
    </row>
    <row r="282" spans="1:27" x14ac:dyDescent="0.35">
      <c r="A282">
        <v>2447</v>
      </c>
      <c r="B282" t="s">
        <v>1026</v>
      </c>
      <c r="C282">
        <v>2012</v>
      </c>
      <c r="D282" s="1">
        <v>41177</v>
      </c>
      <c r="E282" s="1">
        <v>41183</v>
      </c>
      <c r="F282" t="s">
        <v>23</v>
      </c>
      <c r="G282" t="s">
        <v>1027</v>
      </c>
      <c r="H282" t="s">
        <v>1028</v>
      </c>
      <c r="I282" t="s">
        <v>38</v>
      </c>
      <c r="J282" t="s">
        <v>27</v>
      </c>
      <c r="K282" t="s">
        <v>28</v>
      </c>
      <c r="L282" t="s">
        <v>29</v>
      </c>
      <c r="M282">
        <v>90004</v>
      </c>
      <c r="N282" t="s">
        <v>30</v>
      </c>
      <c r="O282" t="s">
        <v>1029</v>
      </c>
      <c r="P282" t="s">
        <v>32</v>
      </c>
      <c r="Q282" t="s">
        <v>146</v>
      </c>
      <c r="R282" t="s">
        <v>1030</v>
      </c>
      <c r="S282">
        <v>17.48</v>
      </c>
      <c r="T282">
        <v>2</v>
      </c>
      <c r="U282">
        <v>0</v>
      </c>
      <c r="V282">
        <v>8.2156000000000002</v>
      </c>
      <c r="W282" t="s">
        <v>10948</v>
      </c>
      <c r="X282" t="s">
        <v>10937</v>
      </c>
      <c r="Y282">
        <v>9</v>
      </c>
      <c r="Z282" t="s">
        <v>10949</v>
      </c>
      <c r="AA282">
        <v>0.47000000000000003</v>
      </c>
    </row>
    <row r="283" spans="1:27" x14ac:dyDescent="0.35">
      <c r="A283">
        <v>2589</v>
      </c>
      <c r="B283" t="s">
        <v>1031</v>
      </c>
      <c r="C283">
        <v>2013</v>
      </c>
      <c r="D283" s="1">
        <v>41400</v>
      </c>
      <c r="E283" s="1">
        <v>41404</v>
      </c>
      <c r="F283" t="s">
        <v>23</v>
      </c>
      <c r="G283" t="s">
        <v>1032</v>
      </c>
      <c r="H283" t="s">
        <v>1033</v>
      </c>
      <c r="I283" t="s">
        <v>127</v>
      </c>
      <c r="J283" t="s">
        <v>27</v>
      </c>
      <c r="K283" t="s">
        <v>28</v>
      </c>
      <c r="L283" t="s">
        <v>29</v>
      </c>
      <c r="M283">
        <v>90004</v>
      </c>
      <c r="N283" t="s">
        <v>30</v>
      </c>
      <c r="O283" t="s">
        <v>261</v>
      </c>
      <c r="P283" t="s">
        <v>32</v>
      </c>
      <c r="Q283" t="s">
        <v>33</v>
      </c>
      <c r="R283" t="s">
        <v>262</v>
      </c>
      <c r="S283">
        <v>5.98</v>
      </c>
      <c r="T283">
        <v>1</v>
      </c>
      <c r="U283">
        <v>0</v>
      </c>
      <c r="V283">
        <v>1.0165999999999995</v>
      </c>
      <c r="W283" t="s">
        <v>10936</v>
      </c>
      <c r="X283" t="s">
        <v>10942</v>
      </c>
      <c r="Y283">
        <v>5</v>
      </c>
      <c r="Z283" t="s">
        <v>10952</v>
      </c>
      <c r="AA283">
        <v>0.1699999999999999</v>
      </c>
    </row>
    <row r="284" spans="1:27" x14ac:dyDescent="0.35">
      <c r="A284">
        <v>3148</v>
      </c>
      <c r="B284" t="s">
        <v>1034</v>
      </c>
      <c r="C284">
        <v>2011</v>
      </c>
      <c r="D284" s="1">
        <v>40724</v>
      </c>
      <c r="E284" s="1">
        <v>40727</v>
      </c>
      <c r="F284" t="s">
        <v>45</v>
      </c>
      <c r="G284" t="s">
        <v>1035</v>
      </c>
      <c r="H284" t="s">
        <v>1036</v>
      </c>
      <c r="I284" t="s">
        <v>26</v>
      </c>
      <c r="J284" t="s">
        <v>27</v>
      </c>
      <c r="K284" t="s">
        <v>28</v>
      </c>
      <c r="L284" t="s">
        <v>29</v>
      </c>
      <c r="M284">
        <v>90004</v>
      </c>
      <c r="N284" t="s">
        <v>30</v>
      </c>
      <c r="O284" t="s">
        <v>1037</v>
      </c>
      <c r="P284" t="s">
        <v>32</v>
      </c>
      <c r="Q284" t="s">
        <v>40</v>
      </c>
      <c r="R284" t="s">
        <v>1038</v>
      </c>
      <c r="S284">
        <v>32.400000000000006</v>
      </c>
      <c r="T284">
        <v>5</v>
      </c>
      <c r="U284">
        <v>0</v>
      </c>
      <c r="V284">
        <v>10.367999999999999</v>
      </c>
      <c r="W284" t="s">
        <v>10944</v>
      </c>
      <c r="X284" t="s">
        <v>10942</v>
      </c>
      <c r="Y284">
        <v>6</v>
      </c>
      <c r="Z284" t="s">
        <v>10946</v>
      </c>
      <c r="AA284">
        <v>0.3199999999999999</v>
      </c>
    </row>
    <row r="285" spans="1:27" x14ac:dyDescent="0.35">
      <c r="A285">
        <v>3405</v>
      </c>
      <c r="B285" t="s">
        <v>1039</v>
      </c>
      <c r="C285">
        <v>2012</v>
      </c>
      <c r="D285" s="1">
        <v>41199</v>
      </c>
      <c r="E285" s="1">
        <v>41199</v>
      </c>
      <c r="F285" t="s">
        <v>234</v>
      </c>
      <c r="G285" t="s">
        <v>1040</v>
      </c>
      <c r="H285" t="s">
        <v>1041</v>
      </c>
      <c r="I285" t="s">
        <v>38</v>
      </c>
      <c r="J285" t="s">
        <v>27</v>
      </c>
      <c r="K285" t="s">
        <v>28</v>
      </c>
      <c r="L285" t="s">
        <v>29</v>
      </c>
      <c r="M285">
        <v>90004</v>
      </c>
      <c r="N285" t="s">
        <v>30</v>
      </c>
      <c r="O285" t="s">
        <v>31</v>
      </c>
      <c r="P285" t="s">
        <v>32</v>
      </c>
      <c r="Q285" t="s">
        <v>33</v>
      </c>
      <c r="R285" t="s">
        <v>34</v>
      </c>
      <c r="S285">
        <v>77.88</v>
      </c>
      <c r="T285">
        <v>2</v>
      </c>
      <c r="U285">
        <v>0</v>
      </c>
      <c r="V285">
        <v>3.8939999999999912</v>
      </c>
      <c r="W285" t="s">
        <v>10948</v>
      </c>
      <c r="X285" t="s">
        <v>10940</v>
      </c>
      <c r="Y285">
        <v>10</v>
      </c>
      <c r="Z285" t="s">
        <v>10945</v>
      </c>
      <c r="AA285">
        <v>4.9999999999999892E-2</v>
      </c>
    </row>
    <row r="286" spans="1:27" x14ac:dyDescent="0.35">
      <c r="A286">
        <v>3421</v>
      </c>
      <c r="B286" t="s">
        <v>1042</v>
      </c>
      <c r="C286">
        <v>2013</v>
      </c>
      <c r="D286" s="1">
        <v>41423</v>
      </c>
      <c r="E286" s="1">
        <v>41429</v>
      </c>
      <c r="F286" t="s">
        <v>23</v>
      </c>
      <c r="G286" t="s">
        <v>181</v>
      </c>
      <c r="H286" t="s">
        <v>182</v>
      </c>
      <c r="I286" t="s">
        <v>38</v>
      </c>
      <c r="J286" t="s">
        <v>27</v>
      </c>
      <c r="K286" t="s">
        <v>28</v>
      </c>
      <c r="L286" t="s">
        <v>29</v>
      </c>
      <c r="M286">
        <v>90004</v>
      </c>
      <c r="N286" t="s">
        <v>30</v>
      </c>
      <c r="O286" t="s">
        <v>1043</v>
      </c>
      <c r="P286" t="s">
        <v>32</v>
      </c>
      <c r="Q286" t="s">
        <v>79</v>
      </c>
      <c r="R286" t="s">
        <v>1044</v>
      </c>
      <c r="S286">
        <v>262.24</v>
      </c>
      <c r="T286">
        <v>2</v>
      </c>
      <c r="U286">
        <v>0</v>
      </c>
      <c r="V286">
        <v>78.671999999999997</v>
      </c>
      <c r="W286" t="s">
        <v>10936</v>
      </c>
      <c r="X286" t="s">
        <v>10942</v>
      </c>
      <c r="Y286">
        <v>5</v>
      </c>
      <c r="Z286" t="s">
        <v>10952</v>
      </c>
      <c r="AA286">
        <v>0.3</v>
      </c>
    </row>
    <row r="287" spans="1:27" x14ac:dyDescent="0.35">
      <c r="A287">
        <v>3422</v>
      </c>
      <c r="B287" t="s">
        <v>1042</v>
      </c>
      <c r="C287">
        <v>2013</v>
      </c>
      <c r="D287" s="1">
        <v>41423</v>
      </c>
      <c r="E287" s="1">
        <v>41429</v>
      </c>
      <c r="F287" t="s">
        <v>23</v>
      </c>
      <c r="G287" t="s">
        <v>181</v>
      </c>
      <c r="H287" t="s">
        <v>182</v>
      </c>
      <c r="I287" t="s">
        <v>38</v>
      </c>
      <c r="J287" t="s">
        <v>27</v>
      </c>
      <c r="K287" t="s">
        <v>28</v>
      </c>
      <c r="L287" t="s">
        <v>29</v>
      </c>
      <c r="M287">
        <v>90004</v>
      </c>
      <c r="N287" t="s">
        <v>30</v>
      </c>
      <c r="O287" t="s">
        <v>1045</v>
      </c>
      <c r="P287" t="s">
        <v>32</v>
      </c>
      <c r="Q287" t="s">
        <v>53</v>
      </c>
      <c r="R287" t="s">
        <v>1046</v>
      </c>
      <c r="S287">
        <v>182.72</v>
      </c>
      <c r="T287">
        <v>8</v>
      </c>
      <c r="U287">
        <v>0</v>
      </c>
      <c r="V287">
        <v>84.051199999999994</v>
      </c>
      <c r="W287" t="s">
        <v>10936</v>
      </c>
      <c r="X287" t="s">
        <v>10942</v>
      </c>
      <c r="Y287">
        <v>5</v>
      </c>
      <c r="Z287" t="s">
        <v>10952</v>
      </c>
      <c r="AA287">
        <v>0.45999999999999996</v>
      </c>
    </row>
    <row r="288" spans="1:27" x14ac:dyDescent="0.35">
      <c r="A288">
        <v>3423</v>
      </c>
      <c r="B288" t="s">
        <v>1042</v>
      </c>
      <c r="C288">
        <v>2013</v>
      </c>
      <c r="D288" s="1">
        <v>41423</v>
      </c>
      <c r="E288" s="1">
        <v>41429</v>
      </c>
      <c r="F288" t="s">
        <v>23</v>
      </c>
      <c r="G288" t="s">
        <v>181</v>
      </c>
      <c r="H288" t="s">
        <v>182</v>
      </c>
      <c r="I288" t="s">
        <v>38</v>
      </c>
      <c r="J288" t="s">
        <v>27</v>
      </c>
      <c r="K288" t="s">
        <v>28</v>
      </c>
      <c r="L288" t="s">
        <v>29</v>
      </c>
      <c r="M288">
        <v>90004</v>
      </c>
      <c r="N288" t="s">
        <v>30</v>
      </c>
      <c r="O288" t="s">
        <v>1047</v>
      </c>
      <c r="P288" t="s">
        <v>313</v>
      </c>
      <c r="Q288" t="s">
        <v>314</v>
      </c>
      <c r="R288" t="s">
        <v>1048</v>
      </c>
      <c r="S288">
        <v>131.6</v>
      </c>
      <c r="T288">
        <v>7</v>
      </c>
      <c r="U288">
        <v>0</v>
      </c>
      <c r="V288">
        <v>7.8960000000000008</v>
      </c>
      <c r="W288" t="s">
        <v>10936</v>
      </c>
      <c r="X288" t="s">
        <v>10942</v>
      </c>
      <c r="Y288">
        <v>5</v>
      </c>
      <c r="Z288" t="s">
        <v>10952</v>
      </c>
      <c r="AA288">
        <v>6.0000000000000012E-2</v>
      </c>
    </row>
    <row r="289" spans="1:27" x14ac:dyDescent="0.35">
      <c r="A289">
        <v>3620</v>
      </c>
      <c r="B289" t="s">
        <v>1049</v>
      </c>
      <c r="C289">
        <v>2014</v>
      </c>
      <c r="D289" s="1">
        <v>41887</v>
      </c>
      <c r="E289" s="1">
        <v>41891</v>
      </c>
      <c r="F289" t="s">
        <v>23</v>
      </c>
      <c r="G289" t="s">
        <v>1050</v>
      </c>
      <c r="H289" t="s">
        <v>1051</v>
      </c>
      <c r="I289" t="s">
        <v>38</v>
      </c>
      <c r="J289" t="s">
        <v>27</v>
      </c>
      <c r="K289" t="s">
        <v>28</v>
      </c>
      <c r="L289" t="s">
        <v>29</v>
      </c>
      <c r="M289">
        <v>90004</v>
      </c>
      <c r="N289" t="s">
        <v>30</v>
      </c>
      <c r="O289" t="s">
        <v>151</v>
      </c>
      <c r="P289" t="s">
        <v>32</v>
      </c>
      <c r="Q289" t="s">
        <v>33</v>
      </c>
      <c r="R289" t="s">
        <v>152</v>
      </c>
      <c r="S289">
        <v>217.85</v>
      </c>
      <c r="T289">
        <v>5</v>
      </c>
      <c r="U289">
        <v>0</v>
      </c>
      <c r="V289">
        <v>65.35499999999999</v>
      </c>
      <c r="W289" t="s">
        <v>10939</v>
      </c>
      <c r="X289" t="s">
        <v>10937</v>
      </c>
      <c r="Y289">
        <v>9</v>
      </c>
      <c r="Z289" t="s">
        <v>10949</v>
      </c>
      <c r="AA289">
        <v>0.29999999999999993</v>
      </c>
    </row>
    <row r="290" spans="1:27" x14ac:dyDescent="0.35">
      <c r="A290">
        <v>3632</v>
      </c>
      <c r="B290" t="s">
        <v>1052</v>
      </c>
      <c r="C290">
        <v>2014</v>
      </c>
      <c r="D290" s="1">
        <v>41763</v>
      </c>
      <c r="E290" s="1">
        <v>41768</v>
      </c>
      <c r="F290" t="s">
        <v>45</v>
      </c>
      <c r="G290" t="s">
        <v>687</v>
      </c>
      <c r="H290" t="s">
        <v>688</v>
      </c>
      <c r="I290" t="s">
        <v>26</v>
      </c>
      <c r="J290" t="s">
        <v>27</v>
      </c>
      <c r="K290" t="s">
        <v>28</v>
      </c>
      <c r="L290" t="s">
        <v>29</v>
      </c>
      <c r="M290">
        <v>90004</v>
      </c>
      <c r="N290" t="s">
        <v>30</v>
      </c>
      <c r="O290" t="s">
        <v>546</v>
      </c>
      <c r="P290" t="s">
        <v>32</v>
      </c>
      <c r="Q290" t="s">
        <v>33</v>
      </c>
      <c r="R290" t="s">
        <v>547</v>
      </c>
      <c r="S290">
        <v>69.52</v>
      </c>
      <c r="T290">
        <v>2</v>
      </c>
      <c r="U290">
        <v>0</v>
      </c>
      <c r="V290">
        <v>19.465600000000002</v>
      </c>
      <c r="W290" t="s">
        <v>10939</v>
      </c>
      <c r="X290" t="s">
        <v>10942</v>
      </c>
      <c r="Y290">
        <v>5</v>
      </c>
      <c r="Z290" t="s">
        <v>10952</v>
      </c>
      <c r="AA290">
        <v>0.28000000000000003</v>
      </c>
    </row>
    <row r="291" spans="1:27" x14ac:dyDescent="0.35">
      <c r="A291">
        <v>3633</v>
      </c>
      <c r="B291" t="s">
        <v>1052</v>
      </c>
      <c r="C291">
        <v>2014</v>
      </c>
      <c r="D291" s="1">
        <v>41763</v>
      </c>
      <c r="E291" s="1">
        <v>41768</v>
      </c>
      <c r="F291" t="s">
        <v>45</v>
      </c>
      <c r="G291" t="s">
        <v>687</v>
      </c>
      <c r="H291" t="s">
        <v>688</v>
      </c>
      <c r="I291" t="s">
        <v>26</v>
      </c>
      <c r="J291" t="s">
        <v>27</v>
      </c>
      <c r="K291" t="s">
        <v>28</v>
      </c>
      <c r="L291" t="s">
        <v>29</v>
      </c>
      <c r="M291">
        <v>90004</v>
      </c>
      <c r="N291" t="s">
        <v>30</v>
      </c>
      <c r="O291" t="s">
        <v>1053</v>
      </c>
      <c r="P291" t="s">
        <v>32</v>
      </c>
      <c r="Q291" t="s">
        <v>33</v>
      </c>
      <c r="R291" t="s">
        <v>1054</v>
      </c>
      <c r="S291">
        <v>763.44</v>
      </c>
      <c r="T291">
        <v>8</v>
      </c>
      <c r="U291">
        <v>0</v>
      </c>
      <c r="V291">
        <v>45.80639999999994</v>
      </c>
      <c r="W291" t="s">
        <v>10939</v>
      </c>
      <c r="X291" t="s">
        <v>10942</v>
      </c>
      <c r="Y291">
        <v>5</v>
      </c>
      <c r="Z291" t="s">
        <v>10952</v>
      </c>
      <c r="AA291">
        <v>5.9999999999999915E-2</v>
      </c>
    </row>
    <row r="292" spans="1:27" x14ac:dyDescent="0.35">
      <c r="A292">
        <v>4217</v>
      </c>
      <c r="B292" t="s">
        <v>1055</v>
      </c>
      <c r="C292">
        <v>2012</v>
      </c>
      <c r="D292" s="1">
        <v>40957</v>
      </c>
      <c r="E292" s="1">
        <v>40961</v>
      </c>
      <c r="F292" t="s">
        <v>23</v>
      </c>
      <c r="G292" t="s">
        <v>1056</v>
      </c>
      <c r="H292" t="s">
        <v>1057</v>
      </c>
      <c r="I292" t="s">
        <v>26</v>
      </c>
      <c r="J292" t="s">
        <v>27</v>
      </c>
      <c r="K292" t="s">
        <v>28</v>
      </c>
      <c r="L292" t="s">
        <v>29</v>
      </c>
      <c r="M292">
        <v>90004</v>
      </c>
      <c r="N292" t="s">
        <v>30</v>
      </c>
      <c r="O292" t="s">
        <v>1058</v>
      </c>
      <c r="P292" t="s">
        <v>32</v>
      </c>
      <c r="Q292" t="s">
        <v>172</v>
      </c>
      <c r="R292" t="s">
        <v>1059</v>
      </c>
      <c r="S292">
        <v>9.24</v>
      </c>
      <c r="T292">
        <v>3</v>
      </c>
      <c r="U292">
        <v>0</v>
      </c>
      <c r="V292">
        <v>4.4352</v>
      </c>
      <c r="W292" t="s">
        <v>10948</v>
      </c>
      <c r="X292" t="s">
        <v>10950</v>
      </c>
      <c r="Y292">
        <v>2</v>
      </c>
      <c r="Z292" t="s">
        <v>10955</v>
      </c>
      <c r="AA292">
        <v>0.48</v>
      </c>
    </row>
    <row r="293" spans="1:27" x14ac:dyDescent="0.35">
      <c r="A293">
        <v>4241</v>
      </c>
      <c r="B293" t="s">
        <v>1060</v>
      </c>
      <c r="C293">
        <v>2011</v>
      </c>
      <c r="D293" s="1">
        <v>40806</v>
      </c>
      <c r="E293" s="1">
        <v>40812</v>
      </c>
      <c r="F293" t="s">
        <v>23</v>
      </c>
      <c r="G293" t="s">
        <v>1061</v>
      </c>
      <c r="H293" t="s">
        <v>1062</v>
      </c>
      <c r="I293" t="s">
        <v>127</v>
      </c>
      <c r="J293" t="s">
        <v>27</v>
      </c>
      <c r="K293" t="s">
        <v>28</v>
      </c>
      <c r="L293" t="s">
        <v>29</v>
      </c>
      <c r="M293">
        <v>90004</v>
      </c>
      <c r="N293" t="s">
        <v>30</v>
      </c>
      <c r="O293" t="s">
        <v>1063</v>
      </c>
      <c r="P293" t="s">
        <v>32</v>
      </c>
      <c r="Q293" t="s">
        <v>79</v>
      </c>
      <c r="R293" t="s">
        <v>66</v>
      </c>
      <c r="S293">
        <v>43.92</v>
      </c>
      <c r="T293">
        <v>4</v>
      </c>
      <c r="U293">
        <v>0</v>
      </c>
      <c r="V293">
        <v>11.858400000000003</v>
      </c>
      <c r="W293" t="s">
        <v>10944</v>
      </c>
      <c r="X293" t="s">
        <v>10937</v>
      </c>
      <c r="Y293">
        <v>9</v>
      </c>
      <c r="Z293" t="s">
        <v>10949</v>
      </c>
      <c r="AA293">
        <v>0.27000000000000007</v>
      </c>
    </row>
    <row r="294" spans="1:27" x14ac:dyDescent="0.35">
      <c r="A294">
        <v>4291</v>
      </c>
      <c r="B294" t="s">
        <v>1064</v>
      </c>
      <c r="C294">
        <v>2014</v>
      </c>
      <c r="D294" s="1">
        <v>41983</v>
      </c>
      <c r="E294" s="1">
        <v>41987</v>
      </c>
      <c r="F294" t="s">
        <v>45</v>
      </c>
      <c r="G294" t="s">
        <v>438</v>
      </c>
      <c r="H294" t="s">
        <v>439</v>
      </c>
      <c r="I294" t="s">
        <v>127</v>
      </c>
      <c r="J294" t="s">
        <v>27</v>
      </c>
      <c r="K294" t="s">
        <v>28</v>
      </c>
      <c r="L294" t="s">
        <v>29</v>
      </c>
      <c r="M294">
        <v>90004</v>
      </c>
      <c r="N294" t="s">
        <v>30</v>
      </c>
      <c r="O294" t="s">
        <v>1065</v>
      </c>
      <c r="P294" t="s">
        <v>32</v>
      </c>
      <c r="Q294" t="s">
        <v>40</v>
      </c>
      <c r="R294" t="s">
        <v>1066</v>
      </c>
      <c r="S294">
        <v>11.16</v>
      </c>
      <c r="T294">
        <v>2</v>
      </c>
      <c r="U294">
        <v>0</v>
      </c>
      <c r="V294">
        <v>2.7899999999999991</v>
      </c>
      <c r="W294" t="s">
        <v>10939</v>
      </c>
      <c r="X294" t="s">
        <v>10940</v>
      </c>
      <c r="Y294">
        <v>12</v>
      </c>
      <c r="Z294" t="s">
        <v>10941</v>
      </c>
      <c r="AA294">
        <v>0.24999999999999992</v>
      </c>
    </row>
    <row r="295" spans="1:27" x14ac:dyDescent="0.35">
      <c r="A295">
        <v>4293</v>
      </c>
      <c r="B295" t="s">
        <v>1064</v>
      </c>
      <c r="C295">
        <v>2014</v>
      </c>
      <c r="D295" s="1">
        <v>41983</v>
      </c>
      <c r="E295" s="1">
        <v>41987</v>
      </c>
      <c r="F295" t="s">
        <v>45</v>
      </c>
      <c r="G295" t="s">
        <v>438</v>
      </c>
      <c r="H295" t="s">
        <v>439</v>
      </c>
      <c r="I295" t="s">
        <v>127</v>
      </c>
      <c r="J295" t="s">
        <v>27</v>
      </c>
      <c r="K295" t="s">
        <v>28</v>
      </c>
      <c r="L295" t="s">
        <v>29</v>
      </c>
      <c r="M295">
        <v>90004</v>
      </c>
      <c r="N295" t="s">
        <v>30</v>
      </c>
      <c r="O295" t="s">
        <v>1067</v>
      </c>
      <c r="P295" t="s">
        <v>32</v>
      </c>
      <c r="Q295" t="s">
        <v>79</v>
      </c>
      <c r="R295" t="s">
        <v>1068</v>
      </c>
      <c r="S295">
        <v>189</v>
      </c>
      <c r="T295">
        <v>1</v>
      </c>
      <c r="U295">
        <v>0</v>
      </c>
      <c r="V295">
        <v>68.039999999999992</v>
      </c>
      <c r="W295" t="s">
        <v>10939</v>
      </c>
      <c r="X295" t="s">
        <v>10940</v>
      </c>
      <c r="Y295">
        <v>12</v>
      </c>
      <c r="Z295" t="s">
        <v>10941</v>
      </c>
      <c r="AA295">
        <v>0.35999999999999993</v>
      </c>
    </row>
    <row r="296" spans="1:27" x14ac:dyDescent="0.35">
      <c r="A296">
        <v>4410</v>
      </c>
      <c r="B296" t="s">
        <v>1069</v>
      </c>
      <c r="C296">
        <v>2011</v>
      </c>
      <c r="D296" s="1">
        <v>40669</v>
      </c>
      <c r="E296" s="1">
        <v>40674</v>
      </c>
      <c r="F296" t="s">
        <v>23</v>
      </c>
      <c r="G296" t="s">
        <v>125</v>
      </c>
      <c r="H296" t="s">
        <v>126</v>
      </c>
      <c r="I296" t="s">
        <v>127</v>
      </c>
      <c r="J296" t="s">
        <v>27</v>
      </c>
      <c r="K296" t="s">
        <v>28</v>
      </c>
      <c r="L296" t="s">
        <v>29</v>
      </c>
      <c r="M296">
        <v>90004</v>
      </c>
      <c r="N296" t="s">
        <v>30</v>
      </c>
      <c r="O296" t="s">
        <v>992</v>
      </c>
      <c r="P296" t="s">
        <v>32</v>
      </c>
      <c r="Q296" t="s">
        <v>172</v>
      </c>
      <c r="R296" t="s">
        <v>66</v>
      </c>
      <c r="S296">
        <v>5.78</v>
      </c>
      <c r="T296">
        <v>2</v>
      </c>
      <c r="U296">
        <v>0</v>
      </c>
      <c r="V296">
        <v>2.7166000000000001</v>
      </c>
      <c r="W296" t="s">
        <v>10944</v>
      </c>
      <c r="X296" t="s">
        <v>10942</v>
      </c>
      <c r="Y296">
        <v>5</v>
      </c>
      <c r="Z296" t="s">
        <v>10952</v>
      </c>
      <c r="AA296">
        <v>0.47000000000000003</v>
      </c>
    </row>
    <row r="297" spans="1:27" x14ac:dyDescent="0.35">
      <c r="A297">
        <v>4411</v>
      </c>
      <c r="B297" t="s">
        <v>1069</v>
      </c>
      <c r="C297">
        <v>2011</v>
      </c>
      <c r="D297" s="1">
        <v>40669</v>
      </c>
      <c r="E297" s="1">
        <v>40674</v>
      </c>
      <c r="F297" t="s">
        <v>23</v>
      </c>
      <c r="G297" t="s">
        <v>125</v>
      </c>
      <c r="H297" t="s">
        <v>126</v>
      </c>
      <c r="I297" t="s">
        <v>127</v>
      </c>
      <c r="J297" t="s">
        <v>27</v>
      </c>
      <c r="K297" t="s">
        <v>28</v>
      </c>
      <c r="L297" t="s">
        <v>29</v>
      </c>
      <c r="M297">
        <v>90004</v>
      </c>
      <c r="N297" t="s">
        <v>30</v>
      </c>
      <c r="O297" t="s">
        <v>1070</v>
      </c>
      <c r="P297" t="s">
        <v>32</v>
      </c>
      <c r="Q297" t="s">
        <v>40</v>
      </c>
      <c r="R297" t="s">
        <v>1071</v>
      </c>
      <c r="S297">
        <v>107.94</v>
      </c>
      <c r="T297">
        <v>6</v>
      </c>
      <c r="U297">
        <v>0</v>
      </c>
      <c r="V297">
        <v>30.223200000000002</v>
      </c>
      <c r="W297" t="s">
        <v>10944</v>
      </c>
      <c r="X297" t="s">
        <v>10942</v>
      </c>
      <c r="Y297">
        <v>5</v>
      </c>
      <c r="Z297" t="s">
        <v>10952</v>
      </c>
      <c r="AA297">
        <v>0.28000000000000003</v>
      </c>
    </row>
    <row r="298" spans="1:27" x14ac:dyDescent="0.35">
      <c r="A298">
        <v>4535</v>
      </c>
      <c r="B298" t="s">
        <v>1072</v>
      </c>
      <c r="C298">
        <v>2012</v>
      </c>
      <c r="D298" s="1">
        <v>40987</v>
      </c>
      <c r="E298" s="1">
        <v>40994</v>
      </c>
      <c r="F298" t="s">
        <v>23</v>
      </c>
      <c r="G298" t="s">
        <v>1073</v>
      </c>
      <c r="H298" t="s">
        <v>1074</v>
      </c>
      <c r="I298" t="s">
        <v>26</v>
      </c>
      <c r="J298" t="s">
        <v>27</v>
      </c>
      <c r="K298" t="s">
        <v>28</v>
      </c>
      <c r="L298" t="s">
        <v>29</v>
      </c>
      <c r="M298">
        <v>90004</v>
      </c>
      <c r="N298" t="s">
        <v>30</v>
      </c>
      <c r="O298" t="s">
        <v>449</v>
      </c>
      <c r="P298" t="s">
        <v>32</v>
      </c>
      <c r="Q298" t="s">
        <v>53</v>
      </c>
      <c r="R298" t="s">
        <v>450</v>
      </c>
      <c r="S298">
        <v>11.96</v>
      </c>
      <c r="T298">
        <v>2</v>
      </c>
      <c r="U298">
        <v>0</v>
      </c>
      <c r="V298">
        <v>5.8604000000000003</v>
      </c>
      <c r="W298" t="s">
        <v>10948</v>
      </c>
      <c r="X298" t="s">
        <v>10950</v>
      </c>
      <c r="Y298">
        <v>3</v>
      </c>
      <c r="Z298" t="s">
        <v>10953</v>
      </c>
      <c r="AA298">
        <v>0.49</v>
      </c>
    </row>
    <row r="299" spans="1:27" x14ac:dyDescent="0.35">
      <c r="A299">
        <v>4591</v>
      </c>
      <c r="B299" t="s">
        <v>1075</v>
      </c>
      <c r="C299">
        <v>2013</v>
      </c>
      <c r="D299" s="1">
        <v>41635</v>
      </c>
      <c r="E299" s="1">
        <v>41640</v>
      </c>
      <c r="F299" t="s">
        <v>23</v>
      </c>
      <c r="G299" t="s">
        <v>1073</v>
      </c>
      <c r="H299" t="s">
        <v>1074</v>
      </c>
      <c r="I299" t="s">
        <v>26</v>
      </c>
      <c r="J299" t="s">
        <v>27</v>
      </c>
      <c r="K299" t="s">
        <v>28</v>
      </c>
      <c r="L299" t="s">
        <v>29</v>
      </c>
      <c r="M299">
        <v>90004</v>
      </c>
      <c r="N299" t="s">
        <v>30</v>
      </c>
      <c r="O299" t="s">
        <v>1076</v>
      </c>
      <c r="P299" t="s">
        <v>32</v>
      </c>
      <c r="Q299" t="s">
        <v>113</v>
      </c>
      <c r="R299" t="s">
        <v>1077</v>
      </c>
      <c r="S299">
        <v>17.760000000000002</v>
      </c>
      <c r="T299">
        <v>2</v>
      </c>
      <c r="U299">
        <v>0</v>
      </c>
      <c r="V299">
        <v>4.9728000000000012</v>
      </c>
      <c r="W299" t="s">
        <v>10936</v>
      </c>
      <c r="X299" t="s">
        <v>10940</v>
      </c>
      <c r="Y299">
        <v>12</v>
      </c>
      <c r="Z299" t="s">
        <v>10941</v>
      </c>
      <c r="AA299">
        <v>0.28000000000000003</v>
      </c>
    </row>
    <row r="300" spans="1:27" x14ac:dyDescent="0.35">
      <c r="A300">
        <v>4594</v>
      </c>
      <c r="B300" t="s">
        <v>1075</v>
      </c>
      <c r="C300">
        <v>2013</v>
      </c>
      <c r="D300" s="1">
        <v>41635</v>
      </c>
      <c r="E300" s="1">
        <v>41640</v>
      </c>
      <c r="F300" t="s">
        <v>23</v>
      </c>
      <c r="G300" t="s">
        <v>1073</v>
      </c>
      <c r="H300" t="s">
        <v>1074</v>
      </c>
      <c r="I300" t="s">
        <v>26</v>
      </c>
      <c r="J300" t="s">
        <v>27</v>
      </c>
      <c r="K300" t="s">
        <v>28</v>
      </c>
      <c r="L300" t="s">
        <v>29</v>
      </c>
      <c r="M300">
        <v>90004</v>
      </c>
      <c r="N300" t="s">
        <v>30</v>
      </c>
      <c r="O300" t="s">
        <v>1078</v>
      </c>
      <c r="P300" t="s">
        <v>32</v>
      </c>
      <c r="Q300" t="s">
        <v>79</v>
      </c>
      <c r="R300" t="s">
        <v>1079</v>
      </c>
      <c r="S300">
        <v>7.9</v>
      </c>
      <c r="T300">
        <v>2</v>
      </c>
      <c r="U300">
        <v>0</v>
      </c>
      <c r="V300">
        <v>2.0540000000000003</v>
      </c>
      <c r="W300" t="s">
        <v>10936</v>
      </c>
      <c r="X300" t="s">
        <v>10940</v>
      </c>
      <c r="Y300">
        <v>12</v>
      </c>
      <c r="Z300" t="s">
        <v>10941</v>
      </c>
      <c r="AA300">
        <v>0.26</v>
      </c>
    </row>
    <row r="301" spans="1:27" x14ac:dyDescent="0.35">
      <c r="A301">
        <v>4596</v>
      </c>
      <c r="B301" t="s">
        <v>1075</v>
      </c>
      <c r="C301">
        <v>2013</v>
      </c>
      <c r="D301" s="1">
        <v>41635</v>
      </c>
      <c r="E301" s="1">
        <v>41640</v>
      </c>
      <c r="F301" t="s">
        <v>23</v>
      </c>
      <c r="G301" t="s">
        <v>1073</v>
      </c>
      <c r="H301" t="s">
        <v>1074</v>
      </c>
      <c r="I301" t="s">
        <v>26</v>
      </c>
      <c r="J301" t="s">
        <v>27</v>
      </c>
      <c r="K301" t="s">
        <v>28</v>
      </c>
      <c r="L301" t="s">
        <v>29</v>
      </c>
      <c r="M301">
        <v>90004</v>
      </c>
      <c r="N301" t="s">
        <v>30</v>
      </c>
      <c r="O301" t="s">
        <v>1070</v>
      </c>
      <c r="P301" t="s">
        <v>32</v>
      </c>
      <c r="Q301" t="s">
        <v>40</v>
      </c>
      <c r="R301" t="s">
        <v>1071</v>
      </c>
      <c r="S301">
        <v>53.97</v>
      </c>
      <c r="T301">
        <v>3</v>
      </c>
      <c r="U301">
        <v>0</v>
      </c>
      <c r="V301">
        <v>15.111600000000001</v>
      </c>
      <c r="W301" t="s">
        <v>10936</v>
      </c>
      <c r="X301" t="s">
        <v>10940</v>
      </c>
      <c r="Y301">
        <v>12</v>
      </c>
      <c r="Z301" t="s">
        <v>10941</v>
      </c>
      <c r="AA301">
        <v>0.28000000000000003</v>
      </c>
    </row>
    <row r="302" spans="1:27" x14ac:dyDescent="0.35">
      <c r="A302">
        <v>4720</v>
      </c>
      <c r="B302" t="s">
        <v>1080</v>
      </c>
      <c r="C302">
        <v>2012</v>
      </c>
      <c r="D302" s="1">
        <v>41017</v>
      </c>
      <c r="E302" s="1">
        <v>41019</v>
      </c>
      <c r="F302" t="s">
        <v>45</v>
      </c>
      <c r="G302" t="s">
        <v>1081</v>
      </c>
      <c r="H302" t="s">
        <v>1082</v>
      </c>
      <c r="I302" t="s">
        <v>127</v>
      </c>
      <c r="J302" t="s">
        <v>27</v>
      </c>
      <c r="K302" t="s">
        <v>28</v>
      </c>
      <c r="L302" t="s">
        <v>29</v>
      </c>
      <c r="M302">
        <v>90004</v>
      </c>
      <c r="N302" t="s">
        <v>30</v>
      </c>
      <c r="O302" t="s">
        <v>1083</v>
      </c>
      <c r="P302" t="s">
        <v>32</v>
      </c>
      <c r="Q302" t="s">
        <v>33</v>
      </c>
      <c r="R302" t="s">
        <v>1084</v>
      </c>
      <c r="S302">
        <v>947.17000000000007</v>
      </c>
      <c r="T302">
        <v>7</v>
      </c>
      <c r="U302">
        <v>0</v>
      </c>
      <c r="V302">
        <v>9.4717000000000837</v>
      </c>
      <c r="W302" t="s">
        <v>10948</v>
      </c>
      <c r="X302" t="s">
        <v>10942</v>
      </c>
      <c r="Y302">
        <v>4</v>
      </c>
      <c r="Z302" t="s">
        <v>10943</v>
      </c>
      <c r="AA302">
        <v>1.0000000000000087E-2</v>
      </c>
    </row>
    <row r="303" spans="1:27" x14ac:dyDescent="0.35">
      <c r="A303">
        <v>4721</v>
      </c>
      <c r="B303" t="s">
        <v>1080</v>
      </c>
      <c r="C303">
        <v>2012</v>
      </c>
      <c r="D303" s="1">
        <v>41017</v>
      </c>
      <c r="E303" s="1">
        <v>41019</v>
      </c>
      <c r="F303" t="s">
        <v>45</v>
      </c>
      <c r="G303" t="s">
        <v>1081</v>
      </c>
      <c r="H303" t="s">
        <v>1082</v>
      </c>
      <c r="I303" t="s">
        <v>127</v>
      </c>
      <c r="J303" t="s">
        <v>27</v>
      </c>
      <c r="K303" t="s">
        <v>28</v>
      </c>
      <c r="L303" t="s">
        <v>29</v>
      </c>
      <c r="M303">
        <v>90004</v>
      </c>
      <c r="N303" t="s">
        <v>30</v>
      </c>
      <c r="O303" t="s">
        <v>874</v>
      </c>
      <c r="P303" t="s">
        <v>32</v>
      </c>
      <c r="Q303" t="s">
        <v>53</v>
      </c>
      <c r="R303" t="s">
        <v>875</v>
      </c>
      <c r="S303">
        <v>61.96</v>
      </c>
      <c r="T303">
        <v>2</v>
      </c>
      <c r="U303">
        <v>0</v>
      </c>
      <c r="V303">
        <v>27.881999999999998</v>
      </c>
      <c r="W303" t="s">
        <v>10948</v>
      </c>
      <c r="X303" t="s">
        <v>10942</v>
      </c>
      <c r="Y303">
        <v>4</v>
      </c>
      <c r="Z303" t="s">
        <v>10943</v>
      </c>
      <c r="AA303">
        <v>0.44999999999999996</v>
      </c>
    </row>
    <row r="304" spans="1:27" x14ac:dyDescent="0.35">
      <c r="A304">
        <v>4815</v>
      </c>
      <c r="B304" t="s">
        <v>1085</v>
      </c>
      <c r="C304">
        <v>2013</v>
      </c>
      <c r="D304" s="1">
        <v>41403</v>
      </c>
      <c r="E304" s="1">
        <v>41405</v>
      </c>
      <c r="F304" t="s">
        <v>56</v>
      </c>
      <c r="G304" t="s">
        <v>1086</v>
      </c>
      <c r="H304" t="s">
        <v>1087</v>
      </c>
      <c r="I304" t="s">
        <v>38</v>
      </c>
      <c r="J304" t="s">
        <v>27</v>
      </c>
      <c r="K304" t="s">
        <v>28</v>
      </c>
      <c r="L304" t="s">
        <v>29</v>
      </c>
      <c r="M304">
        <v>90004</v>
      </c>
      <c r="N304" t="s">
        <v>30</v>
      </c>
      <c r="O304" t="s">
        <v>388</v>
      </c>
      <c r="P304" t="s">
        <v>32</v>
      </c>
      <c r="Q304" t="s">
        <v>53</v>
      </c>
      <c r="R304" t="s">
        <v>389</v>
      </c>
      <c r="S304">
        <v>17.940000000000001</v>
      </c>
      <c r="T304">
        <v>3</v>
      </c>
      <c r="U304">
        <v>0</v>
      </c>
      <c r="V304">
        <v>8.0730000000000004</v>
      </c>
      <c r="W304" t="s">
        <v>10936</v>
      </c>
      <c r="X304" t="s">
        <v>10942</v>
      </c>
      <c r="Y304">
        <v>5</v>
      </c>
      <c r="Z304" t="s">
        <v>10952</v>
      </c>
      <c r="AA304">
        <v>0.45</v>
      </c>
    </row>
    <row r="305" spans="1:27" x14ac:dyDescent="0.35">
      <c r="A305">
        <v>4858</v>
      </c>
      <c r="B305" t="s">
        <v>1088</v>
      </c>
      <c r="C305">
        <v>2012</v>
      </c>
      <c r="D305" s="1">
        <v>40921</v>
      </c>
      <c r="E305" s="1">
        <v>40925</v>
      </c>
      <c r="F305" t="s">
        <v>23</v>
      </c>
      <c r="G305" t="s">
        <v>1089</v>
      </c>
      <c r="H305" t="s">
        <v>1090</v>
      </c>
      <c r="I305" t="s">
        <v>38</v>
      </c>
      <c r="J305" t="s">
        <v>27</v>
      </c>
      <c r="K305" t="s">
        <v>28</v>
      </c>
      <c r="L305" t="s">
        <v>29</v>
      </c>
      <c r="M305">
        <v>90004</v>
      </c>
      <c r="N305" t="s">
        <v>30</v>
      </c>
      <c r="O305" t="s">
        <v>1091</v>
      </c>
      <c r="P305" t="s">
        <v>329</v>
      </c>
      <c r="Q305" t="s">
        <v>330</v>
      </c>
      <c r="R305" t="s">
        <v>1092</v>
      </c>
      <c r="S305">
        <v>77.599999999999994</v>
      </c>
      <c r="T305">
        <v>4</v>
      </c>
      <c r="U305">
        <v>0</v>
      </c>
      <c r="V305">
        <v>38.023999999999994</v>
      </c>
      <c r="W305" t="s">
        <v>10948</v>
      </c>
      <c r="X305" t="s">
        <v>10950</v>
      </c>
      <c r="Y305">
        <v>1</v>
      </c>
      <c r="Z305" t="s">
        <v>10951</v>
      </c>
      <c r="AA305">
        <v>0.48999999999999994</v>
      </c>
    </row>
    <row r="306" spans="1:27" x14ac:dyDescent="0.35">
      <c r="A306">
        <v>4859</v>
      </c>
      <c r="B306" t="s">
        <v>1088</v>
      </c>
      <c r="C306">
        <v>2012</v>
      </c>
      <c r="D306" s="1">
        <v>40921</v>
      </c>
      <c r="E306" s="1">
        <v>40925</v>
      </c>
      <c r="F306" t="s">
        <v>23</v>
      </c>
      <c r="G306" t="s">
        <v>1089</v>
      </c>
      <c r="H306" t="s">
        <v>1090</v>
      </c>
      <c r="I306" t="s">
        <v>38</v>
      </c>
      <c r="J306" t="s">
        <v>27</v>
      </c>
      <c r="K306" t="s">
        <v>28</v>
      </c>
      <c r="L306" t="s">
        <v>29</v>
      </c>
      <c r="M306">
        <v>90004</v>
      </c>
      <c r="N306" t="s">
        <v>30</v>
      </c>
      <c r="O306" t="s">
        <v>1093</v>
      </c>
      <c r="P306" t="s">
        <v>329</v>
      </c>
      <c r="Q306" t="s">
        <v>330</v>
      </c>
      <c r="R306" t="s">
        <v>1094</v>
      </c>
      <c r="S306">
        <v>464.84999999999997</v>
      </c>
      <c r="T306">
        <v>9</v>
      </c>
      <c r="U306">
        <v>0</v>
      </c>
      <c r="V306">
        <v>92.969999999999985</v>
      </c>
      <c r="W306" t="s">
        <v>10948</v>
      </c>
      <c r="X306" t="s">
        <v>10950</v>
      </c>
      <c r="Y306">
        <v>1</v>
      </c>
      <c r="Z306" t="s">
        <v>10951</v>
      </c>
      <c r="AA306">
        <v>0.19999999999999998</v>
      </c>
    </row>
    <row r="307" spans="1:27" x14ac:dyDescent="0.35">
      <c r="A307">
        <v>5001</v>
      </c>
      <c r="B307" t="s">
        <v>1095</v>
      </c>
      <c r="C307">
        <v>2014</v>
      </c>
      <c r="D307" s="1">
        <v>41767</v>
      </c>
      <c r="E307" s="1">
        <v>41772</v>
      </c>
      <c r="F307" t="s">
        <v>23</v>
      </c>
      <c r="G307" t="s">
        <v>1096</v>
      </c>
      <c r="H307" t="s">
        <v>1097</v>
      </c>
      <c r="I307" t="s">
        <v>127</v>
      </c>
      <c r="J307" t="s">
        <v>27</v>
      </c>
      <c r="K307" t="s">
        <v>28</v>
      </c>
      <c r="L307" t="s">
        <v>29</v>
      </c>
      <c r="M307">
        <v>90004</v>
      </c>
      <c r="N307" t="s">
        <v>30</v>
      </c>
      <c r="O307" t="s">
        <v>1098</v>
      </c>
      <c r="P307" t="s">
        <v>313</v>
      </c>
      <c r="Q307" t="s">
        <v>314</v>
      </c>
      <c r="R307" t="s">
        <v>1099</v>
      </c>
      <c r="S307">
        <v>79.989999999999995</v>
      </c>
      <c r="T307">
        <v>1</v>
      </c>
      <c r="U307">
        <v>0</v>
      </c>
      <c r="V307">
        <v>28.796399999999998</v>
      </c>
      <c r="W307" t="s">
        <v>10939</v>
      </c>
      <c r="X307" t="s">
        <v>10942</v>
      </c>
      <c r="Y307">
        <v>5</v>
      </c>
      <c r="Z307" t="s">
        <v>10952</v>
      </c>
      <c r="AA307">
        <v>0.36</v>
      </c>
    </row>
    <row r="308" spans="1:27" x14ac:dyDescent="0.35">
      <c r="A308">
        <v>5356</v>
      </c>
      <c r="B308" t="s">
        <v>1100</v>
      </c>
      <c r="C308">
        <v>2011</v>
      </c>
      <c r="D308" s="1">
        <v>40676</v>
      </c>
      <c r="E308" s="1">
        <v>40682</v>
      </c>
      <c r="F308" t="s">
        <v>23</v>
      </c>
      <c r="G308" t="s">
        <v>1101</v>
      </c>
      <c r="H308" t="s">
        <v>1102</v>
      </c>
      <c r="I308" t="s">
        <v>26</v>
      </c>
      <c r="J308" t="s">
        <v>27</v>
      </c>
      <c r="K308" t="s">
        <v>28</v>
      </c>
      <c r="L308" t="s">
        <v>29</v>
      </c>
      <c r="M308">
        <v>90004</v>
      </c>
      <c r="N308" t="s">
        <v>30</v>
      </c>
      <c r="O308" t="s">
        <v>1103</v>
      </c>
      <c r="P308" t="s">
        <v>32</v>
      </c>
      <c r="Q308" t="s">
        <v>53</v>
      </c>
      <c r="R308" t="s">
        <v>1104</v>
      </c>
      <c r="S308">
        <v>8</v>
      </c>
      <c r="T308">
        <v>2</v>
      </c>
      <c r="U308">
        <v>0</v>
      </c>
      <c r="V308">
        <v>3.84</v>
      </c>
      <c r="W308" t="s">
        <v>10944</v>
      </c>
      <c r="X308" t="s">
        <v>10942</v>
      </c>
      <c r="Y308">
        <v>5</v>
      </c>
      <c r="Z308" t="s">
        <v>10952</v>
      </c>
      <c r="AA308">
        <v>0.48</v>
      </c>
    </row>
    <row r="309" spans="1:27" x14ac:dyDescent="0.35">
      <c r="A309">
        <v>5398</v>
      </c>
      <c r="B309" t="s">
        <v>1105</v>
      </c>
      <c r="C309">
        <v>2013</v>
      </c>
      <c r="D309" s="1">
        <v>41599</v>
      </c>
      <c r="E309" s="1">
        <v>41606</v>
      </c>
      <c r="F309" t="s">
        <v>23</v>
      </c>
      <c r="G309" t="s">
        <v>1106</v>
      </c>
      <c r="H309" t="s">
        <v>1107</v>
      </c>
      <c r="I309" t="s">
        <v>26</v>
      </c>
      <c r="J309" t="s">
        <v>27</v>
      </c>
      <c r="K309" t="s">
        <v>28</v>
      </c>
      <c r="L309" t="s">
        <v>29</v>
      </c>
      <c r="M309">
        <v>90004</v>
      </c>
      <c r="N309" t="s">
        <v>30</v>
      </c>
      <c r="O309" t="s">
        <v>1108</v>
      </c>
      <c r="P309" t="s">
        <v>32</v>
      </c>
      <c r="Q309" t="s">
        <v>79</v>
      </c>
      <c r="R309" t="s">
        <v>1109</v>
      </c>
      <c r="S309">
        <v>39</v>
      </c>
      <c r="T309">
        <v>12</v>
      </c>
      <c r="U309">
        <v>0</v>
      </c>
      <c r="V309">
        <v>11.309999999999999</v>
      </c>
      <c r="W309" t="s">
        <v>10936</v>
      </c>
      <c r="X309" t="s">
        <v>10940</v>
      </c>
      <c r="Y309">
        <v>11</v>
      </c>
      <c r="Z309" t="s">
        <v>10947</v>
      </c>
      <c r="AA309">
        <v>0.28999999999999998</v>
      </c>
    </row>
    <row r="310" spans="1:27" x14ac:dyDescent="0.35">
      <c r="A310">
        <v>5579</v>
      </c>
      <c r="B310" t="s">
        <v>1110</v>
      </c>
      <c r="C310">
        <v>2014</v>
      </c>
      <c r="D310" s="1">
        <v>41892</v>
      </c>
      <c r="E310" s="1">
        <v>41897</v>
      </c>
      <c r="F310" t="s">
        <v>45</v>
      </c>
      <c r="G310" t="s">
        <v>1111</v>
      </c>
      <c r="H310" t="s">
        <v>1112</v>
      </c>
      <c r="I310" t="s">
        <v>38</v>
      </c>
      <c r="J310" t="s">
        <v>27</v>
      </c>
      <c r="K310" t="s">
        <v>28</v>
      </c>
      <c r="L310" t="s">
        <v>29</v>
      </c>
      <c r="M310">
        <v>90004</v>
      </c>
      <c r="N310" t="s">
        <v>30</v>
      </c>
      <c r="O310" t="s">
        <v>197</v>
      </c>
      <c r="P310" t="s">
        <v>32</v>
      </c>
      <c r="Q310" t="s">
        <v>40</v>
      </c>
      <c r="R310" t="s">
        <v>198</v>
      </c>
      <c r="S310">
        <v>6.56</v>
      </c>
      <c r="T310">
        <v>2</v>
      </c>
      <c r="U310">
        <v>0</v>
      </c>
      <c r="V310">
        <v>1.9023999999999992</v>
      </c>
      <c r="W310" t="s">
        <v>10939</v>
      </c>
      <c r="X310" t="s">
        <v>10937</v>
      </c>
      <c r="Y310">
        <v>9</v>
      </c>
      <c r="Z310" t="s">
        <v>10949</v>
      </c>
      <c r="AA310">
        <v>0.28999999999999987</v>
      </c>
    </row>
    <row r="311" spans="1:27" x14ac:dyDescent="0.35">
      <c r="A311">
        <v>5581</v>
      </c>
      <c r="B311" t="s">
        <v>1110</v>
      </c>
      <c r="C311">
        <v>2014</v>
      </c>
      <c r="D311" s="1">
        <v>41892</v>
      </c>
      <c r="E311" s="1">
        <v>41897</v>
      </c>
      <c r="F311" t="s">
        <v>45</v>
      </c>
      <c r="G311" t="s">
        <v>1111</v>
      </c>
      <c r="H311" t="s">
        <v>1112</v>
      </c>
      <c r="I311" t="s">
        <v>38</v>
      </c>
      <c r="J311" t="s">
        <v>27</v>
      </c>
      <c r="K311" t="s">
        <v>28</v>
      </c>
      <c r="L311" t="s">
        <v>29</v>
      </c>
      <c r="M311">
        <v>90004</v>
      </c>
      <c r="N311" t="s">
        <v>30</v>
      </c>
      <c r="O311" t="s">
        <v>1113</v>
      </c>
      <c r="P311" t="s">
        <v>32</v>
      </c>
      <c r="Q311" t="s">
        <v>53</v>
      </c>
      <c r="R311" t="s">
        <v>1114</v>
      </c>
      <c r="S311">
        <v>47.52</v>
      </c>
      <c r="T311">
        <v>9</v>
      </c>
      <c r="U311">
        <v>0</v>
      </c>
      <c r="V311">
        <v>22.809600000000003</v>
      </c>
      <c r="W311" t="s">
        <v>10939</v>
      </c>
      <c r="X311" t="s">
        <v>10937</v>
      </c>
      <c r="Y311">
        <v>9</v>
      </c>
      <c r="Z311" t="s">
        <v>10949</v>
      </c>
      <c r="AA311">
        <v>0.48000000000000004</v>
      </c>
    </row>
    <row r="312" spans="1:27" x14ac:dyDescent="0.35">
      <c r="A312">
        <v>5963</v>
      </c>
      <c r="B312" t="s">
        <v>1115</v>
      </c>
      <c r="C312">
        <v>2011</v>
      </c>
      <c r="D312" s="1">
        <v>40858</v>
      </c>
      <c r="E312" s="1">
        <v>40860</v>
      </c>
      <c r="F312" t="s">
        <v>45</v>
      </c>
      <c r="G312" t="s">
        <v>1116</v>
      </c>
      <c r="H312" t="s">
        <v>1117</v>
      </c>
      <c r="I312" t="s">
        <v>127</v>
      </c>
      <c r="J312" t="s">
        <v>27</v>
      </c>
      <c r="K312" t="s">
        <v>28</v>
      </c>
      <c r="L312" t="s">
        <v>29</v>
      </c>
      <c r="M312">
        <v>90004</v>
      </c>
      <c r="N312" t="s">
        <v>30</v>
      </c>
      <c r="O312" t="s">
        <v>1118</v>
      </c>
      <c r="P312" t="s">
        <v>32</v>
      </c>
      <c r="Q312" t="s">
        <v>79</v>
      </c>
      <c r="R312" t="s">
        <v>1119</v>
      </c>
      <c r="S312">
        <v>7.78</v>
      </c>
      <c r="T312">
        <v>2</v>
      </c>
      <c r="U312">
        <v>0</v>
      </c>
      <c r="V312">
        <v>2.0228000000000002</v>
      </c>
      <c r="W312" t="s">
        <v>10944</v>
      </c>
      <c r="X312" t="s">
        <v>10940</v>
      </c>
      <c r="Y312">
        <v>11</v>
      </c>
      <c r="Z312" t="s">
        <v>10947</v>
      </c>
      <c r="AA312">
        <v>0.26</v>
      </c>
    </row>
    <row r="313" spans="1:27" x14ac:dyDescent="0.35">
      <c r="A313">
        <v>5964</v>
      </c>
      <c r="B313" t="s">
        <v>1115</v>
      </c>
      <c r="C313">
        <v>2011</v>
      </c>
      <c r="D313" s="1">
        <v>40858</v>
      </c>
      <c r="E313" s="1">
        <v>40860</v>
      </c>
      <c r="F313" t="s">
        <v>45</v>
      </c>
      <c r="G313" t="s">
        <v>1116</v>
      </c>
      <c r="H313" t="s">
        <v>1117</v>
      </c>
      <c r="I313" t="s">
        <v>127</v>
      </c>
      <c r="J313" t="s">
        <v>27</v>
      </c>
      <c r="K313" t="s">
        <v>28</v>
      </c>
      <c r="L313" t="s">
        <v>29</v>
      </c>
      <c r="M313">
        <v>90004</v>
      </c>
      <c r="N313" t="s">
        <v>30</v>
      </c>
      <c r="O313" t="s">
        <v>1120</v>
      </c>
      <c r="P313" t="s">
        <v>32</v>
      </c>
      <c r="Q313" t="s">
        <v>53</v>
      </c>
      <c r="R313" t="s">
        <v>1121</v>
      </c>
      <c r="S313">
        <v>123.92</v>
      </c>
      <c r="T313">
        <v>4</v>
      </c>
      <c r="U313">
        <v>0</v>
      </c>
      <c r="V313">
        <v>55.763999999999996</v>
      </c>
      <c r="W313" t="s">
        <v>10944</v>
      </c>
      <c r="X313" t="s">
        <v>10940</v>
      </c>
      <c r="Y313">
        <v>11</v>
      </c>
      <c r="Z313" t="s">
        <v>10947</v>
      </c>
      <c r="AA313">
        <v>0.44999999999999996</v>
      </c>
    </row>
    <row r="314" spans="1:27" x14ac:dyDescent="0.35">
      <c r="A314">
        <v>6005</v>
      </c>
      <c r="B314" t="s">
        <v>1122</v>
      </c>
      <c r="C314">
        <v>2014</v>
      </c>
      <c r="D314" s="1">
        <v>41890</v>
      </c>
      <c r="E314" s="1">
        <v>41894</v>
      </c>
      <c r="F314" t="s">
        <v>23</v>
      </c>
      <c r="G314" t="s">
        <v>1123</v>
      </c>
      <c r="H314" t="s">
        <v>1124</v>
      </c>
      <c r="I314" t="s">
        <v>38</v>
      </c>
      <c r="J314" t="s">
        <v>27</v>
      </c>
      <c r="K314" t="s">
        <v>28</v>
      </c>
      <c r="L314" t="s">
        <v>29</v>
      </c>
      <c r="M314">
        <v>90004</v>
      </c>
      <c r="N314" t="s">
        <v>30</v>
      </c>
      <c r="O314" t="s">
        <v>1125</v>
      </c>
      <c r="P314" t="s">
        <v>329</v>
      </c>
      <c r="Q314" t="s">
        <v>330</v>
      </c>
      <c r="R314" t="s">
        <v>1126</v>
      </c>
      <c r="S314">
        <v>19.760000000000002</v>
      </c>
      <c r="T314">
        <v>4</v>
      </c>
      <c r="U314">
        <v>0</v>
      </c>
      <c r="V314">
        <v>8.2992000000000008</v>
      </c>
      <c r="W314" t="s">
        <v>10939</v>
      </c>
      <c r="X314" t="s">
        <v>10937</v>
      </c>
      <c r="Y314">
        <v>9</v>
      </c>
      <c r="Z314" t="s">
        <v>10949</v>
      </c>
      <c r="AA314">
        <v>0.42</v>
      </c>
    </row>
    <row r="315" spans="1:27" x14ac:dyDescent="0.35">
      <c r="A315">
        <v>6153</v>
      </c>
      <c r="B315" t="s">
        <v>1127</v>
      </c>
      <c r="C315">
        <v>2014</v>
      </c>
      <c r="D315" s="1">
        <v>41824</v>
      </c>
      <c r="E315" s="1">
        <v>41829</v>
      </c>
      <c r="F315" t="s">
        <v>23</v>
      </c>
      <c r="G315" t="s">
        <v>1128</v>
      </c>
      <c r="H315" t="s">
        <v>1129</v>
      </c>
      <c r="I315" t="s">
        <v>38</v>
      </c>
      <c r="J315" t="s">
        <v>27</v>
      </c>
      <c r="K315" t="s">
        <v>28</v>
      </c>
      <c r="L315" t="s">
        <v>29</v>
      </c>
      <c r="M315">
        <v>90004</v>
      </c>
      <c r="N315" t="s">
        <v>30</v>
      </c>
      <c r="O315" t="s">
        <v>1130</v>
      </c>
      <c r="P315" t="s">
        <v>32</v>
      </c>
      <c r="Q315" t="s">
        <v>33</v>
      </c>
      <c r="R315" t="s">
        <v>1131</v>
      </c>
      <c r="S315">
        <v>87.92</v>
      </c>
      <c r="T315">
        <v>4</v>
      </c>
      <c r="U315">
        <v>0</v>
      </c>
      <c r="V315">
        <v>0.87919999999999732</v>
      </c>
      <c r="W315" t="s">
        <v>10939</v>
      </c>
      <c r="X315" t="s">
        <v>10937</v>
      </c>
      <c r="Y315">
        <v>7</v>
      </c>
      <c r="Z315" t="s">
        <v>10938</v>
      </c>
      <c r="AA315">
        <v>9.999999999999969E-3</v>
      </c>
    </row>
    <row r="316" spans="1:27" x14ac:dyDescent="0.35">
      <c r="A316">
        <v>6378</v>
      </c>
      <c r="B316" t="s">
        <v>1132</v>
      </c>
      <c r="C316">
        <v>2013</v>
      </c>
      <c r="D316" s="1">
        <v>41624</v>
      </c>
      <c r="E316" s="1">
        <v>41631</v>
      </c>
      <c r="F316" t="s">
        <v>23</v>
      </c>
      <c r="G316" t="s">
        <v>599</v>
      </c>
      <c r="H316" t="s">
        <v>600</v>
      </c>
      <c r="I316" t="s">
        <v>38</v>
      </c>
      <c r="J316" t="s">
        <v>27</v>
      </c>
      <c r="K316" t="s">
        <v>28</v>
      </c>
      <c r="L316" t="s">
        <v>29</v>
      </c>
      <c r="M316">
        <v>90004</v>
      </c>
      <c r="N316" t="s">
        <v>30</v>
      </c>
      <c r="O316" t="s">
        <v>1133</v>
      </c>
      <c r="P316" t="s">
        <v>329</v>
      </c>
      <c r="Q316" t="s">
        <v>330</v>
      </c>
      <c r="R316" t="s">
        <v>1134</v>
      </c>
      <c r="S316">
        <v>14.76</v>
      </c>
      <c r="T316">
        <v>2</v>
      </c>
      <c r="U316">
        <v>0</v>
      </c>
      <c r="V316">
        <v>4.2803999999999984</v>
      </c>
      <c r="W316" t="s">
        <v>10936</v>
      </c>
      <c r="X316" t="s">
        <v>10940</v>
      </c>
      <c r="Y316">
        <v>12</v>
      </c>
      <c r="Z316" t="s">
        <v>10941</v>
      </c>
      <c r="AA316">
        <v>0.28999999999999992</v>
      </c>
    </row>
    <row r="317" spans="1:27" x14ac:dyDescent="0.35">
      <c r="A317">
        <v>6775</v>
      </c>
      <c r="B317" t="s">
        <v>1135</v>
      </c>
      <c r="C317">
        <v>2013</v>
      </c>
      <c r="D317" s="1">
        <v>41583</v>
      </c>
      <c r="E317" s="1">
        <v>41587</v>
      </c>
      <c r="F317" t="s">
        <v>23</v>
      </c>
      <c r="G317" t="s">
        <v>1136</v>
      </c>
      <c r="H317" t="s">
        <v>1137</v>
      </c>
      <c r="I317" t="s">
        <v>127</v>
      </c>
      <c r="J317" t="s">
        <v>27</v>
      </c>
      <c r="K317" t="s">
        <v>28</v>
      </c>
      <c r="L317" t="s">
        <v>29</v>
      </c>
      <c r="M317">
        <v>90004</v>
      </c>
      <c r="N317" t="s">
        <v>30</v>
      </c>
      <c r="O317" t="s">
        <v>1138</v>
      </c>
      <c r="P317" t="s">
        <v>32</v>
      </c>
      <c r="Q317" t="s">
        <v>53</v>
      </c>
      <c r="R317" t="s">
        <v>1139</v>
      </c>
      <c r="S317">
        <v>38.880000000000003</v>
      </c>
      <c r="T317">
        <v>6</v>
      </c>
      <c r="U317">
        <v>0</v>
      </c>
      <c r="V317">
        <v>18.662400000000002</v>
      </c>
      <c r="W317" t="s">
        <v>10936</v>
      </c>
      <c r="X317" t="s">
        <v>10940</v>
      </c>
      <c r="Y317">
        <v>11</v>
      </c>
      <c r="Z317" t="s">
        <v>10947</v>
      </c>
      <c r="AA317">
        <v>0.48000000000000004</v>
      </c>
    </row>
    <row r="318" spans="1:27" x14ac:dyDescent="0.35">
      <c r="A318">
        <v>6867</v>
      </c>
      <c r="B318" t="s">
        <v>1140</v>
      </c>
      <c r="C318">
        <v>2013</v>
      </c>
      <c r="D318" s="1">
        <v>41508</v>
      </c>
      <c r="E318" s="1">
        <v>41515</v>
      </c>
      <c r="F318" t="s">
        <v>23</v>
      </c>
      <c r="G318" t="s">
        <v>1141</v>
      </c>
      <c r="H318" t="s">
        <v>1142</v>
      </c>
      <c r="I318" t="s">
        <v>26</v>
      </c>
      <c r="J318" t="s">
        <v>27</v>
      </c>
      <c r="K318" t="s">
        <v>28</v>
      </c>
      <c r="L318" t="s">
        <v>29</v>
      </c>
      <c r="M318">
        <v>90004</v>
      </c>
      <c r="N318" t="s">
        <v>30</v>
      </c>
      <c r="O318" t="s">
        <v>1143</v>
      </c>
      <c r="P318" t="s">
        <v>313</v>
      </c>
      <c r="Q318" t="s">
        <v>314</v>
      </c>
      <c r="R318" t="s">
        <v>1144</v>
      </c>
      <c r="S318">
        <v>254.96999999999997</v>
      </c>
      <c r="T318">
        <v>3</v>
      </c>
      <c r="U318">
        <v>0</v>
      </c>
      <c r="V318">
        <v>91.789199999999994</v>
      </c>
      <c r="W318" t="s">
        <v>10936</v>
      </c>
      <c r="X318" t="s">
        <v>10937</v>
      </c>
      <c r="Y318">
        <v>8</v>
      </c>
      <c r="Z318" t="s">
        <v>10954</v>
      </c>
      <c r="AA318">
        <v>0.36000000000000004</v>
      </c>
    </row>
    <row r="319" spans="1:27" x14ac:dyDescent="0.35">
      <c r="A319">
        <v>6870</v>
      </c>
      <c r="B319" t="s">
        <v>1140</v>
      </c>
      <c r="C319">
        <v>2013</v>
      </c>
      <c r="D319" s="1">
        <v>41508</v>
      </c>
      <c r="E319" s="1">
        <v>41515</v>
      </c>
      <c r="F319" t="s">
        <v>23</v>
      </c>
      <c r="G319" t="s">
        <v>1141</v>
      </c>
      <c r="H319" t="s">
        <v>1142</v>
      </c>
      <c r="I319" t="s">
        <v>26</v>
      </c>
      <c r="J319" t="s">
        <v>27</v>
      </c>
      <c r="K319" t="s">
        <v>28</v>
      </c>
      <c r="L319" t="s">
        <v>29</v>
      </c>
      <c r="M319">
        <v>90004</v>
      </c>
      <c r="N319" t="s">
        <v>30</v>
      </c>
      <c r="O319" t="s">
        <v>1145</v>
      </c>
      <c r="P319" t="s">
        <v>32</v>
      </c>
      <c r="Q319" t="s">
        <v>53</v>
      </c>
      <c r="R319" t="s">
        <v>1146</v>
      </c>
      <c r="S319">
        <v>12.96</v>
      </c>
      <c r="T319">
        <v>2</v>
      </c>
      <c r="U319">
        <v>0</v>
      </c>
      <c r="V319">
        <v>6.2208000000000006</v>
      </c>
      <c r="W319" t="s">
        <v>10936</v>
      </c>
      <c r="X319" t="s">
        <v>10937</v>
      </c>
      <c r="Y319">
        <v>8</v>
      </c>
      <c r="Z319" t="s">
        <v>10954</v>
      </c>
      <c r="AA319">
        <v>0.48000000000000004</v>
      </c>
    </row>
    <row r="320" spans="1:27" x14ac:dyDescent="0.35">
      <c r="A320">
        <v>6871</v>
      </c>
      <c r="B320" t="s">
        <v>1140</v>
      </c>
      <c r="C320">
        <v>2013</v>
      </c>
      <c r="D320" s="1">
        <v>41508</v>
      </c>
      <c r="E320" s="1">
        <v>41515</v>
      </c>
      <c r="F320" t="s">
        <v>23</v>
      </c>
      <c r="G320" t="s">
        <v>1141</v>
      </c>
      <c r="H320" t="s">
        <v>1142</v>
      </c>
      <c r="I320" t="s">
        <v>26</v>
      </c>
      <c r="J320" t="s">
        <v>27</v>
      </c>
      <c r="K320" t="s">
        <v>28</v>
      </c>
      <c r="L320" t="s">
        <v>29</v>
      </c>
      <c r="M320">
        <v>90004</v>
      </c>
      <c r="N320" t="s">
        <v>30</v>
      </c>
      <c r="O320" t="s">
        <v>1147</v>
      </c>
      <c r="P320" t="s">
        <v>32</v>
      </c>
      <c r="Q320" t="s">
        <v>53</v>
      </c>
      <c r="R320" t="s">
        <v>1148</v>
      </c>
      <c r="S320">
        <v>47.52</v>
      </c>
      <c r="T320">
        <v>9</v>
      </c>
      <c r="U320">
        <v>0</v>
      </c>
      <c r="V320">
        <v>21.384</v>
      </c>
      <c r="W320" t="s">
        <v>10936</v>
      </c>
      <c r="X320" t="s">
        <v>10937</v>
      </c>
      <c r="Y320">
        <v>8</v>
      </c>
      <c r="Z320" t="s">
        <v>10954</v>
      </c>
      <c r="AA320">
        <v>0.44999999999999996</v>
      </c>
    </row>
    <row r="321" spans="1:27" x14ac:dyDescent="0.35">
      <c r="A321">
        <v>6956</v>
      </c>
      <c r="B321" t="s">
        <v>1149</v>
      </c>
      <c r="C321">
        <v>2012</v>
      </c>
      <c r="D321" s="1">
        <v>41024</v>
      </c>
      <c r="E321" s="1">
        <v>41031</v>
      </c>
      <c r="F321" t="s">
        <v>23</v>
      </c>
      <c r="G321" t="s">
        <v>1150</v>
      </c>
      <c r="H321" t="s">
        <v>1151</v>
      </c>
      <c r="I321" t="s">
        <v>26</v>
      </c>
      <c r="J321" t="s">
        <v>27</v>
      </c>
      <c r="K321" t="s">
        <v>28</v>
      </c>
      <c r="L321" t="s">
        <v>29</v>
      </c>
      <c r="M321">
        <v>90004</v>
      </c>
      <c r="N321" t="s">
        <v>30</v>
      </c>
      <c r="O321" t="s">
        <v>1152</v>
      </c>
      <c r="P321" t="s">
        <v>32</v>
      </c>
      <c r="Q321" t="s">
        <v>146</v>
      </c>
      <c r="R321" t="s">
        <v>1153</v>
      </c>
      <c r="S321">
        <v>21.34</v>
      </c>
      <c r="T321">
        <v>2</v>
      </c>
      <c r="U321">
        <v>0</v>
      </c>
      <c r="V321">
        <v>9.8163999999999998</v>
      </c>
      <c r="W321" t="s">
        <v>10948</v>
      </c>
      <c r="X321" t="s">
        <v>10942</v>
      </c>
      <c r="Y321">
        <v>4</v>
      </c>
      <c r="Z321" t="s">
        <v>10943</v>
      </c>
      <c r="AA321">
        <v>0.46</v>
      </c>
    </row>
    <row r="322" spans="1:27" x14ac:dyDescent="0.35">
      <c r="A322">
        <v>7088</v>
      </c>
      <c r="B322" t="s">
        <v>1154</v>
      </c>
      <c r="C322">
        <v>2014</v>
      </c>
      <c r="D322" s="1">
        <v>41855</v>
      </c>
      <c r="E322" s="1">
        <v>41858</v>
      </c>
      <c r="F322" t="s">
        <v>45</v>
      </c>
      <c r="G322" t="s">
        <v>1155</v>
      </c>
      <c r="H322" t="s">
        <v>1156</v>
      </c>
      <c r="I322" t="s">
        <v>38</v>
      </c>
      <c r="J322" t="s">
        <v>27</v>
      </c>
      <c r="K322" t="s">
        <v>28</v>
      </c>
      <c r="L322" t="s">
        <v>29</v>
      </c>
      <c r="M322">
        <v>90004</v>
      </c>
      <c r="N322" t="s">
        <v>30</v>
      </c>
      <c r="O322" t="s">
        <v>835</v>
      </c>
      <c r="P322" t="s">
        <v>32</v>
      </c>
      <c r="Q322" t="s">
        <v>33</v>
      </c>
      <c r="R322" t="s">
        <v>836</v>
      </c>
      <c r="S322">
        <v>99.87</v>
      </c>
      <c r="T322">
        <v>3</v>
      </c>
      <c r="U322">
        <v>0</v>
      </c>
      <c r="V322">
        <v>23.968799999999998</v>
      </c>
      <c r="W322" t="s">
        <v>10939</v>
      </c>
      <c r="X322" t="s">
        <v>10937</v>
      </c>
      <c r="Y322">
        <v>8</v>
      </c>
      <c r="Z322" t="s">
        <v>10954</v>
      </c>
      <c r="AA322">
        <v>0.23999999999999996</v>
      </c>
    </row>
    <row r="323" spans="1:27" x14ac:dyDescent="0.35">
      <c r="A323">
        <v>7462</v>
      </c>
      <c r="B323" t="s">
        <v>1157</v>
      </c>
      <c r="C323">
        <v>2012</v>
      </c>
      <c r="D323" s="1">
        <v>41010</v>
      </c>
      <c r="E323" s="1">
        <v>41013</v>
      </c>
      <c r="F323" t="s">
        <v>45</v>
      </c>
      <c r="G323" t="s">
        <v>1158</v>
      </c>
      <c r="H323" t="s">
        <v>1159</v>
      </c>
      <c r="I323" t="s">
        <v>38</v>
      </c>
      <c r="J323" t="s">
        <v>27</v>
      </c>
      <c r="K323" t="s">
        <v>28</v>
      </c>
      <c r="L323" t="s">
        <v>29</v>
      </c>
      <c r="M323">
        <v>90004</v>
      </c>
      <c r="N323" t="s">
        <v>30</v>
      </c>
      <c r="O323" t="s">
        <v>1160</v>
      </c>
      <c r="P323" t="s">
        <v>32</v>
      </c>
      <c r="Q323" t="s">
        <v>53</v>
      </c>
      <c r="R323" t="s">
        <v>66</v>
      </c>
      <c r="S323">
        <v>52.76</v>
      </c>
      <c r="T323">
        <v>2</v>
      </c>
      <c r="U323">
        <v>0</v>
      </c>
      <c r="V323">
        <v>24.269599999999997</v>
      </c>
      <c r="W323" t="s">
        <v>10948</v>
      </c>
      <c r="X323" t="s">
        <v>10942</v>
      </c>
      <c r="Y323">
        <v>4</v>
      </c>
      <c r="Z323" t="s">
        <v>10943</v>
      </c>
      <c r="AA323">
        <v>0.45999999999999996</v>
      </c>
    </row>
    <row r="324" spans="1:27" x14ac:dyDescent="0.35">
      <c r="A324">
        <v>7536</v>
      </c>
      <c r="B324" t="s">
        <v>1161</v>
      </c>
      <c r="C324">
        <v>2014</v>
      </c>
      <c r="D324" s="1">
        <v>41730</v>
      </c>
      <c r="E324" s="1">
        <v>41737</v>
      </c>
      <c r="F324" t="s">
        <v>23</v>
      </c>
      <c r="G324" t="s">
        <v>928</v>
      </c>
      <c r="H324" t="s">
        <v>929</v>
      </c>
      <c r="I324" t="s">
        <v>26</v>
      </c>
      <c r="J324" t="s">
        <v>27</v>
      </c>
      <c r="K324" t="s">
        <v>28</v>
      </c>
      <c r="L324" t="s">
        <v>29</v>
      </c>
      <c r="M324">
        <v>90004</v>
      </c>
      <c r="N324" t="s">
        <v>30</v>
      </c>
      <c r="O324" t="s">
        <v>1162</v>
      </c>
      <c r="P324" t="s">
        <v>32</v>
      </c>
      <c r="Q324" t="s">
        <v>113</v>
      </c>
      <c r="R324" t="s">
        <v>1163</v>
      </c>
      <c r="S324">
        <v>29.700000000000003</v>
      </c>
      <c r="T324">
        <v>3</v>
      </c>
      <c r="U324">
        <v>0</v>
      </c>
      <c r="V324">
        <v>8.0190000000000001</v>
      </c>
      <c r="W324" t="s">
        <v>10939</v>
      </c>
      <c r="X324" t="s">
        <v>10942</v>
      </c>
      <c r="Y324">
        <v>4</v>
      </c>
      <c r="Z324" t="s">
        <v>10943</v>
      </c>
      <c r="AA324">
        <v>0.26999999999999996</v>
      </c>
    </row>
    <row r="325" spans="1:27" x14ac:dyDescent="0.35">
      <c r="A325">
        <v>7623</v>
      </c>
      <c r="B325" t="s">
        <v>1164</v>
      </c>
      <c r="C325">
        <v>2011</v>
      </c>
      <c r="D325" s="1">
        <v>40872</v>
      </c>
      <c r="E325" s="1">
        <v>40876</v>
      </c>
      <c r="F325" t="s">
        <v>23</v>
      </c>
      <c r="G325" t="s">
        <v>1165</v>
      </c>
      <c r="H325" t="s">
        <v>1166</v>
      </c>
      <c r="I325" t="s">
        <v>38</v>
      </c>
      <c r="J325" t="s">
        <v>27</v>
      </c>
      <c r="K325" t="s">
        <v>28</v>
      </c>
      <c r="L325" t="s">
        <v>29</v>
      </c>
      <c r="M325">
        <v>90004</v>
      </c>
      <c r="N325" t="s">
        <v>30</v>
      </c>
      <c r="O325" t="s">
        <v>1167</v>
      </c>
      <c r="P325" t="s">
        <v>32</v>
      </c>
      <c r="Q325" t="s">
        <v>40</v>
      </c>
      <c r="R325" t="s">
        <v>66</v>
      </c>
      <c r="S325">
        <v>7.4399999999999995</v>
      </c>
      <c r="T325">
        <v>3</v>
      </c>
      <c r="U325">
        <v>0</v>
      </c>
      <c r="V325">
        <v>2.6039999999999996</v>
      </c>
      <c r="W325" t="s">
        <v>10944</v>
      </c>
      <c r="X325" t="s">
        <v>10940</v>
      </c>
      <c r="Y325">
        <v>11</v>
      </c>
      <c r="Z325" t="s">
        <v>10947</v>
      </c>
      <c r="AA325">
        <v>0.35</v>
      </c>
    </row>
    <row r="326" spans="1:27" x14ac:dyDescent="0.35">
      <c r="A326">
        <v>8811</v>
      </c>
      <c r="B326" t="s">
        <v>1168</v>
      </c>
      <c r="C326">
        <v>2014</v>
      </c>
      <c r="D326" s="1">
        <v>41790</v>
      </c>
      <c r="E326" s="1">
        <v>41795</v>
      </c>
      <c r="F326" t="s">
        <v>23</v>
      </c>
      <c r="G326" t="s">
        <v>920</v>
      </c>
      <c r="H326" t="s">
        <v>921</v>
      </c>
      <c r="I326" t="s">
        <v>26</v>
      </c>
      <c r="J326" t="s">
        <v>27</v>
      </c>
      <c r="K326" t="s">
        <v>28</v>
      </c>
      <c r="L326" t="s">
        <v>29</v>
      </c>
      <c r="M326">
        <v>90004</v>
      </c>
      <c r="N326" t="s">
        <v>30</v>
      </c>
      <c r="O326" t="s">
        <v>1169</v>
      </c>
      <c r="P326" t="s">
        <v>32</v>
      </c>
      <c r="Q326" t="s">
        <v>53</v>
      </c>
      <c r="R326" t="s">
        <v>1170</v>
      </c>
      <c r="S326">
        <v>37.520000000000003</v>
      </c>
      <c r="T326">
        <v>4</v>
      </c>
      <c r="U326">
        <v>0</v>
      </c>
      <c r="V326">
        <v>18.009600000000002</v>
      </c>
      <c r="W326" t="s">
        <v>10939</v>
      </c>
      <c r="X326" t="s">
        <v>10942</v>
      </c>
      <c r="Y326">
        <v>5</v>
      </c>
      <c r="Z326" t="s">
        <v>10952</v>
      </c>
      <c r="AA326">
        <v>0.48000000000000004</v>
      </c>
    </row>
    <row r="327" spans="1:27" x14ac:dyDescent="0.35">
      <c r="A327">
        <v>8839</v>
      </c>
      <c r="B327" t="s">
        <v>1171</v>
      </c>
      <c r="C327">
        <v>2011</v>
      </c>
      <c r="D327" s="1">
        <v>40639</v>
      </c>
      <c r="E327" s="1">
        <v>40643</v>
      </c>
      <c r="F327" t="s">
        <v>45</v>
      </c>
      <c r="G327" t="s">
        <v>1172</v>
      </c>
      <c r="H327" t="s">
        <v>1173</v>
      </c>
      <c r="I327" t="s">
        <v>26</v>
      </c>
      <c r="J327" t="s">
        <v>27</v>
      </c>
      <c r="K327" t="s">
        <v>28</v>
      </c>
      <c r="L327" t="s">
        <v>29</v>
      </c>
      <c r="M327">
        <v>90004</v>
      </c>
      <c r="N327" t="s">
        <v>30</v>
      </c>
      <c r="O327" t="s">
        <v>534</v>
      </c>
      <c r="P327" t="s">
        <v>32</v>
      </c>
      <c r="Q327" t="s">
        <v>40</v>
      </c>
      <c r="R327" t="s">
        <v>535</v>
      </c>
      <c r="S327">
        <v>70.949999999999989</v>
      </c>
      <c r="T327">
        <v>3</v>
      </c>
      <c r="U327">
        <v>0</v>
      </c>
      <c r="V327">
        <v>18.447000000000003</v>
      </c>
      <c r="W327" t="s">
        <v>10944</v>
      </c>
      <c r="X327" t="s">
        <v>10942</v>
      </c>
      <c r="Y327">
        <v>4</v>
      </c>
      <c r="Z327" t="s">
        <v>10943</v>
      </c>
      <c r="AA327">
        <v>0.26000000000000006</v>
      </c>
    </row>
    <row r="328" spans="1:27" x14ac:dyDescent="0.35">
      <c r="A328">
        <v>8841</v>
      </c>
      <c r="B328" t="s">
        <v>1171</v>
      </c>
      <c r="C328">
        <v>2011</v>
      </c>
      <c r="D328" s="1">
        <v>40639</v>
      </c>
      <c r="E328" s="1">
        <v>40643</v>
      </c>
      <c r="F328" t="s">
        <v>45</v>
      </c>
      <c r="G328" t="s">
        <v>1172</v>
      </c>
      <c r="H328" t="s">
        <v>1173</v>
      </c>
      <c r="I328" t="s">
        <v>26</v>
      </c>
      <c r="J328" t="s">
        <v>27</v>
      </c>
      <c r="K328" t="s">
        <v>28</v>
      </c>
      <c r="L328" t="s">
        <v>29</v>
      </c>
      <c r="M328">
        <v>90004</v>
      </c>
      <c r="N328" t="s">
        <v>30</v>
      </c>
      <c r="O328" t="s">
        <v>1174</v>
      </c>
      <c r="P328" t="s">
        <v>313</v>
      </c>
      <c r="Q328" t="s">
        <v>314</v>
      </c>
      <c r="R328" t="s">
        <v>1175</v>
      </c>
      <c r="S328">
        <v>299.96999999999997</v>
      </c>
      <c r="T328">
        <v>3</v>
      </c>
      <c r="U328">
        <v>0</v>
      </c>
      <c r="V328">
        <v>131.98680000000002</v>
      </c>
      <c r="W328" t="s">
        <v>10944</v>
      </c>
      <c r="X328" t="s">
        <v>10942</v>
      </c>
      <c r="Y328">
        <v>4</v>
      </c>
      <c r="Z328" t="s">
        <v>10943</v>
      </c>
      <c r="AA328">
        <v>0.44000000000000011</v>
      </c>
    </row>
    <row r="329" spans="1:27" x14ac:dyDescent="0.35">
      <c r="A329">
        <v>8895</v>
      </c>
      <c r="B329" t="s">
        <v>1176</v>
      </c>
      <c r="C329">
        <v>2013</v>
      </c>
      <c r="D329" s="1">
        <v>41502</v>
      </c>
      <c r="E329" s="1">
        <v>41509</v>
      </c>
      <c r="F329" t="s">
        <v>23</v>
      </c>
      <c r="G329" t="s">
        <v>504</v>
      </c>
      <c r="H329" t="s">
        <v>505</v>
      </c>
      <c r="I329" t="s">
        <v>38</v>
      </c>
      <c r="J329" t="s">
        <v>27</v>
      </c>
      <c r="K329" t="s">
        <v>28</v>
      </c>
      <c r="L329" t="s">
        <v>29</v>
      </c>
      <c r="M329">
        <v>90004</v>
      </c>
      <c r="N329" t="s">
        <v>30</v>
      </c>
      <c r="O329" t="s">
        <v>1177</v>
      </c>
      <c r="P329" t="s">
        <v>329</v>
      </c>
      <c r="Q329" t="s">
        <v>330</v>
      </c>
      <c r="R329" t="s">
        <v>1178</v>
      </c>
      <c r="S329">
        <v>312.03000000000003</v>
      </c>
      <c r="T329">
        <v>3</v>
      </c>
      <c r="U329">
        <v>0</v>
      </c>
      <c r="V329">
        <v>43.684200000000018</v>
      </c>
      <c r="W329" t="s">
        <v>10936</v>
      </c>
      <c r="X329" t="s">
        <v>10937</v>
      </c>
      <c r="Y329">
        <v>8</v>
      </c>
      <c r="Z329" t="s">
        <v>10954</v>
      </c>
      <c r="AA329">
        <v>0.14000000000000004</v>
      </c>
    </row>
    <row r="330" spans="1:27" x14ac:dyDescent="0.35">
      <c r="A330">
        <v>8896</v>
      </c>
      <c r="B330" t="s">
        <v>1176</v>
      </c>
      <c r="C330">
        <v>2013</v>
      </c>
      <c r="D330" s="1">
        <v>41502</v>
      </c>
      <c r="E330" s="1">
        <v>41509</v>
      </c>
      <c r="F330" t="s">
        <v>23</v>
      </c>
      <c r="G330" t="s">
        <v>504</v>
      </c>
      <c r="H330" t="s">
        <v>505</v>
      </c>
      <c r="I330" t="s">
        <v>38</v>
      </c>
      <c r="J330" t="s">
        <v>27</v>
      </c>
      <c r="K330" t="s">
        <v>28</v>
      </c>
      <c r="L330" t="s">
        <v>29</v>
      </c>
      <c r="M330">
        <v>90004</v>
      </c>
      <c r="N330" t="s">
        <v>30</v>
      </c>
      <c r="O330" t="s">
        <v>261</v>
      </c>
      <c r="P330" t="s">
        <v>32</v>
      </c>
      <c r="Q330" t="s">
        <v>33</v>
      </c>
      <c r="R330" t="s">
        <v>262</v>
      </c>
      <c r="S330">
        <v>17.940000000000001</v>
      </c>
      <c r="T330">
        <v>3</v>
      </c>
      <c r="U330">
        <v>0</v>
      </c>
      <c r="V330">
        <v>3.0497999999999985</v>
      </c>
      <c r="W330" t="s">
        <v>10936</v>
      </c>
      <c r="X330" t="s">
        <v>10937</v>
      </c>
      <c r="Y330">
        <v>8</v>
      </c>
      <c r="Z330" t="s">
        <v>10954</v>
      </c>
      <c r="AA330">
        <v>0.1699999999999999</v>
      </c>
    </row>
    <row r="331" spans="1:27" x14ac:dyDescent="0.35">
      <c r="A331">
        <v>8898</v>
      </c>
      <c r="B331" t="s">
        <v>1176</v>
      </c>
      <c r="C331">
        <v>2013</v>
      </c>
      <c r="D331" s="1">
        <v>41502</v>
      </c>
      <c r="E331" s="1">
        <v>41509</v>
      </c>
      <c r="F331" t="s">
        <v>23</v>
      </c>
      <c r="G331" t="s">
        <v>504</v>
      </c>
      <c r="H331" t="s">
        <v>505</v>
      </c>
      <c r="I331" t="s">
        <v>38</v>
      </c>
      <c r="J331" t="s">
        <v>27</v>
      </c>
      <c r="K331" t="s">
        <v>28</v>
      </c>
      <c r="L331" t="s">
        <v>29</v>
      </c>
      <c r="M331">
        <v>90004</v>
      </c>
      <c r="N331" t="s">
        <v>30</v>
      </c>
      <c r="O331" t="s">
        <v>1169</v>
      </c>
      <c r="P331" t="s">
        <v>32</v>
      </c>
      <c r="Q331" t="s">
        <v>53</v>
      </c>
      <c r="R331" t="s">
        <v>1170</v>
      </c>
      <c r="S331">
        <v>37.520000000000003</v>
      </c>
      <c r="T331">
        <v>4</v>
      </c>
      <c r="U331">
        <v>0</v>
      </c>
      <c r="V331">
        <v>18.009600000000002</v>
      </c>
      <c r="W331" t="s">
        <v>10936</v>
      </c>
      <c r="X331" t="s">
        <v>10937</v>
      </c>
      <c r="Y331">
        <v>8</v>
      </c>
      <c r="Z331" t="s">
        <v>10954</v>
      </c>
      <c r="AA331">
        <v>0.48000000000000004</v>
      </c>
    </row>
    <row r="332" spans="1:27" x14ac:dyDescent="0.35">
      <c r="A332">
        <v>9051</v>
      </c>
      <c r="B332" t="s">
        <v>1179</v>
      </c>
      <c r="C332">
        <v>2012</v>
      </c>
      <c r="D332" s="1">
        <v>41047</v>
      </c>
      <c r="E332" s="1">
        <v>41051</v>
      </c>
      <c r="F332" t="s">
        <v>23</v>
      </c>
      <c r="G332" t="s">
        <v>1180</v>
      </c>
      <c r="H332" t="s">
        <v>1181</v>
      </c>
      <c r="I332" t="s">
        <v>26</v>
      </c>
      <c r="J332" t="s">
        <v>27</v>
      </c>
      <c r="K332" t="s">
        <v>28</v>
      </c>
      <c r="L332" t="s">
        <v>29</v>
      </c>
      <c r="M332">
        <v>90004</v>
      </c>
      <c r="N332" t="s">
        <v>30</v>
      </c>
      <c r="O332" t="s">
        <v>1182</v>
      </c>
      <c r="P332" t="s">
        <v>32</v>
      </c>
      <c r="Q332" t="s">
        <v>53</v>
      </c>
      <c r="R332" t="s">
        <v>1183</v>
      </c>
      <c r="S332">
        <v>10.86</v>
      </c>
      <c r="T332">
        <v>2</v>
      </c>
      <c r="U332">
        <v>0</v>
      </c>
      <c r="V332">
        <v>5.3213999999999997</v>
      </c>
      <c r="W332" t="s">
        <v>10948</v>
      </c>
      <c r="X332" t="s">
        <v>10942</v>
      </c>
      <c r="Y332">
        <v>5</v>
      </c>
      <c r="Z332" t="s">
        <v>10952</v>
      </c>
      <c r="AA332">
        <v>0.49</v>
      </c>
    </row>
    <row r="333" spans="1:27" x14ac:dyDescent="0.35">
      <c r="A333">
        <v>9205</v>
      </c>
      <c r="B333" t="s">
        <v>1184</v>
      </c>
      <c r="C333">
        <v>2013</v>
      </c>
      <c r="D333" s="1">
        <v>41610</v>
      </c>
      <c r="E333" s="1">
        <v>41614</v>
      </c>
      <c r="F333" t="s">
        <v>23</v>
      </c>
      <c r="G333" t="s">
        <v>1185</v>
      </c>
      <c r="H333" t="s">
        <v>1186</v>
      </c>
      <c r="I333" t="s">
        <v>26</v>
      </c>
      <c r="J333" t="s">
        <v>27</v>
      </c>
      <c r="K333" t="s">
        <v>28</v>
      </c>
      <c r="L333" t="s">
        <v>29</v>
      </c>
      <c r="M333">
        <v>90004</v>
      </c>
      <c r="N333" t="s">
        <v>30</v>
      </c>
      <c r="O333" t="s">
        <v>1187</v>
      </c>
      <c r="P333" t="s">
        <v>32</v>
      </c>
      <c r="Q333" t="s">
        <v>40</v>
      </c>
      <c r="R333" t="s">
        <v>1188</v>
      </c>
      <c r="S333">
        <v>23.04</v>
      </c>
      <c r="T333">
        <v>8</v>
      </c>
      <c r="U333">
        <v>0</v>
      </c>
      <c r="V333">
        <v>6.911999999999999</v>
      </c>
      <c r="W333" t="s">
        <v>10936</v>
      </c>
      <c r="X333" t="s">
        <v>10940</v>
      </c>
      <c r="Y333">
        <v>12</v>
      </c>
      <c r="Z333" t="s">
        <v>10941</v>
      </c>
      <c r="AA333">
        <v>0.3</v>
      </c>
    </row>
    <row r="334" spans="1:27" x14ac:dyDescent="0.35">
      <c r="A334">
        <v>6</v>
      </c>
      <c r="B334" t="s">
        <v>1189</v>
      </c>
      <c r="C334">
        <v>2011</v>
      </c>
      <c r="D334" s="1">
        <v>40703</v>
      </c>
      <c r="E334" s="1">
        <v>40708</v>
      </c>
      <c r="F334" t="s">
        <v>23</v>
      </c>
      <c r="G334" t="s">
        <v>1190</v>
      </c>
      <c r="H334" t="s">
        <v>1191</v>
      </c>
      <c r="I334" t="s">
        <v>38</v>
      </c>
      <c r="J334" t="s">
        <v>27</v>
      </c>
      <c r="K334" t="s">
        <v>28</v>
      </c>
      <c r="L334" t="s">
        <v>29</v>
      </c>
      <c r="M334">
        <v>90032</v>
      </c>
      <c r="N334" t="s">
        <v>30</v>
      </c>
      <c r="O334" t="s">
        <v>1192</v>
      </c>
      <c r="P334" t="s">
        <v>329</v>
      </c>
      <c r="Q334" t="s">
        <v>330</v>
      </c>
      <c r="R334" t="s">
        <v>1193</v>
      </c>
      <c r="S334">
        <v>48.86</v>
      </c>
      <c r="T334">
        <v>7</v>
      </c>
      <c r="U334">
        <v>0</v>
      </c>
      <c r="V334">
        <v>14.169399999999996</v>
      </c>
      <c r="W334" t="s">
        <v>10944</v>
      </c>
      <c r="X334" t="s">
        <v>10942</v>
      </c>
      <c r="Y334">
        <v>6</v>
      </c>
      <c r="Z334" t="s">
        <v>10946</v>
      </c>
      <c r="AA334">
        <v>0.28999999999999992</v>
      </c>
    </row>
    <row r="335" spans="1:27" x14ac:dyDescent="0.35">
      <c r="A335">
        <v>7</v>
      </c>
      <c r="B335" t="s">
        <v>1189</v>
      </c>
      <c r="C335">
        <v>2011</v>
      </c>
      <c r="D335" s="1">
        <v>40703</v>
      </c>
      <c r="E335" s="1">
        <v>40708</v>
      </c>
      <c r="F335" t="s">
        <v>23</v>
      </c>
      <c r="G335" t="s">
        <v>1190</v>
      </c>
      <c r="H335" t="s">
        <v>1191</v>
      </c>
      <c r="I335" t="s">
        <v>38</v>
      </c>
      <c r="J335" t="s">
        <v>27</v>
      </c>
      <c r="K335" t="s">
        <v>28</v>
      </c>
      <c r="L335" t="s">
        <v>29</v>
      </c>
      <c r="M335">
        <v>90032</v>
      </c>
      <c r="N335" t="s">
        <v>30</v>
      </c>
      <c r="O335" t="s">
        <v>1194</v>
      </c>
      <c r="P335" t="s">
        <v>32</v>
      </c>
      <c r="Q335" t="s">
        <v>40</v>
      </c>
      <c r="R335" t="s">
        <v>1195</v>
      </c>
      <c r="S335">
        <v>7.28</v>
      </c>
      <c r="T335">
        <v>4</v>
      </c>
      <c r="U335">
        <v>0</v>
      </c>
      <c r="V335">
        <v>1.9656000000000002</v>
      </c>
      <c r="W335" t="s">
        <v>10944</v>
      </c>
      <c r="X335" t="s">
        <v>10942</v>
      </c>
      <c r="Y335">
        <v>6</v>
      </c>
      <c r="Z335" t="s">
        <v>10946</v>
      </c>
      <c r="AA335">
        <v>0.27</v>
      </c>
    </row>
    <row r="336" spans="1:27" x14ac:dyDescent="0.35">
      <c r="A336">
        <v>10</v>
      </c>
      <c r="B336" t="s">
        <v>1189</v>
      </c>
      <c r="C336">
        <v>2011</v>
      </c>
      <c r="D336" s="1">
        <v>40703</v>
      </c>
      <c r="E336" s="1">
        <v>40708</v>
      </c>
      <c r="F336" t="s">
        <v>23</v>
      </c>
      <c r="G336" t="s">
        <v>1190</v>
      </c>
      <c r="H336" t="s">
        <v>1191</v>
      </c>
      <c r="I336" t="s">
        <v>38</v>
      </c>
      <c r="J336" t="s">
        <v>27</v>
      </c>
      <c r="K336" t="s">
        <v>28</v>
      </c>
      <c r="L336" t="s">
        <v>29</v>
      </c>
      <c r="M336">
        <v>90032</v>
      </c>
      <c r="N336" t="s">
        <v>30</v>
      </c>
      <c r="O336" t="s">
        <v>1196</v>
      </c>
      <c r="P336" t="s">
        <v>32</v>
      </c>
      <c r="Q336" t="s">
        <v>79</v>
      </c>
      <c r="R336" t="s">
        <v>1197</v>
      </c>
      <c r="S336">
        <v>114.9</v>
      </c>
      <c r="T336">
        <v>5</v>
      </c>
      <c r="U336">
        <v>0</v>
      </c>
      <c r="V336">
        <v>34.469999999999992</v>
      </c>
      <c r="W336" t="s">
        <v>10944</v>
      </c>
      <c r="X336" t="s">
        <v>10942</v>
      </c>
      <c r="Y336">
        <v>6</v>
      </c>
      <c r="Z336" t="s">
        <v>10946</v>
      </c>
      <c r="AA336">
        <v>0.29999999999999993</v>
      </c>
    </row>
    <row r="337" spans="1:27" x14ac:dyDescent="0.35">
      <c r="A337">
        <v>187</v>
      </c>
      <c r="B337" t="s">
        <v>1198</v>
      </c>
      <c r="C337">
        <v>2011</v>
      </c>
      <c r="D337" s="1">
        <v>40781</v>
      </c>
      <c r="E337" s="1">
        <v>40785</v>
      </c>
      <c r="F337" t="s">
        <v>23</v>
      </c>
      <c r="G337" t="s">
        <v>1199</v>
      </c>
      <c r="H337" t="s">
        <v>1200</v>
      </c>
      <c r="I337" t="s">
        <v>127</v>
      </c>
      <c r="J337" t="s">
        <v>27</v>
      </c>
      <c r="K337" t="s">
        <v>28</v>
      </c>
      <c r="L337" t="s">
        <v>29</v>
      </c>
      <c r="M337">
        <v>90032</v>
      </c>
      <c r="N337" t="s">
        <v>30</v>
      </c>
      <c r="O337" t="s">
        <v>799</v>
      </c>
      <c r="P337" t="s">
        <v>313</v>
      </c>
      <c r="Q337" t="s">
        <v>314</v>
      </c>
      <c r="R337" t="s">
        <v>800</v>
      </c>
      <c r="S337">
        <v>176.8</v>
      </c>
      <c r="T337">
        <v>8</v>
      </c>
      <c r="U337">
        <v>0</v>
      </c>
      <c r="V337">
        <v>22.984000000000009</v>
      </c>
      <c r="W337" t="s">
        <v>10944</v>
      </c>
      <c r="X337" t="s">
        <v>10937</v>
      </c>
      <c r="Y337">
        <v>8</v>
      </c>
      <c r="Z337" t="s">
        <v>10954</v>
      </c>
      <c r="AA337">
        <v>0.13000000000000003</v>
      </c>
    </row>
    <row r="338" spans="1:27" x14ac:dyDescent="0.35">
      <c r="A338">
        <v>218</v>
      </c>
      <c r="B338" t="s">
        <v>1201</v>
      </c>
      <c r="C338">
        <v>2013</v>
      </c>
      <c r="D338" s="1">
        <v>41576</v>
      </c>
      <c r="E338" s="1">
        <v>41580</v>
      </c>
      <c r="F338" t="s">
        <v>23</v>
      </c>
      <c r="G338" t="s">
        <v>1202</v>
      </c>
      <c r="H338" t="s">
        <v>1203</v>
      </c>
      <c r="I338" t="s">
        <v>38</v>
      </c>
      <c r="J338" t="s">
        <v>27</v>
      </c>
      <c r="K338" t="s">
        <v>28</v>
      </c>
      <c r="L338" t="s">
        <v>29</v>
      </c>
      <c r="M338">
        <v>90032</v>
      </c>
      <c r="N338" t="s">
        <v>30</v>
      </c>
      <c r="O338" t="s">
        <v>1204</v>
      </c>
      <c r="P338" t="s">
        <v>32</v>
      </c>
      <c r="Q338" t="s">
        <v>33</v>
      </c>
      <c r="R338" t="s">
        <v>1205</v>
      </c>
      <c r="S338">
        <v>93.06</v>
      </c>
      <c r="T338">
        <v>6</v>
      </c>
      <c r="U338">
        <v>0</v>
      </c>
      <c r="V338">
        <v>26.056800000000003</v>
      </c>
      <c r="W338" t="s">
        <v>10936</v>
      </c>
      <c r="X338" t="s">
        <v>10940</v>
      </c>
      <c r="Y338">
        <v>10</v>
      </c>
      <c r="Z338" t="s">
        <v>10945</v>
      </c>
      <c r="AA338">
        <v>0.28000000000000003</v>
      </c>
    </row>
    <row r="339" spans="1:27" x14ac:dyDescent="0.35">
      <c r="A339">
        <v>525</v>
      </c>
      <c r="B339" t="s">
        <v>1206</v>
      </c>
      <c r="C339">
        <v>2013</v>
      </c>
      <c r="D339" s="1">
        <v>41416</v>
      </c>
      <c r="E339" s="1">
        <v>41418</v>
      </c>
      <c r="F339" t="s">
        <v>56</v>
      </c>
      <c r="G339" t="s">
        <v>1207</v>
      </c>
      <c r="H339" t="s">
        <v>1208</v>
      </c>
      <c r="I339" t="s">
        <v>38</v>
      </c>
      <c r="J339" t="s">
        <v>27</v>
      </c>
      <c r="K339" t="s">
        <v>28</v>
      </c>
      <c r="L339" t="s">
        <v>29</v>
      </c>
      <c r="M339">
        <v>90032</v>
      </c>
      <c r="N339" t="s">
        <v>30</v>
      </c>
      <c r="O339" t="s">
        <v>371</v>
      </c>
      <c r="P339" t="s">
        <v>313</v>
      </c>
      <c r="Q339" t="s">
        <v>314</v>
      </c>
      <c r="R339" t="s">
        <v>1209</v>
      </c>
      <c r="S339">
        <v>66.260000000000005</v>
      </c>
      <c r="T339">
        <v>2</v>
      </c>
      <c r="U339">
        <v>0</v>
      </c>
      <c r="V339">
        <v>27.166600000000003</v>
      </c>
      <c r="W339" t="s">
        <v>10936</v>
      </c>
      <c r="X339" t="s">
        <v>10942</v>
      </c>
      <c r="Y339">
        <v>5</v>
      </c>
      <c r="Z339" t="s">
        <v>10952</v>
      </c>
      <c r="AA339">
        <v>0.41000000000000003</v>
      </c>
    </row>
    <row r="340" spans="1:27" x14ac:dyDescent="0.35">
      <c r="A340">
        <v>533</v>
      </c>
      <c r="B340" t="s">
        <v>1210</v>
      </c>
      <c r="C340">
        <v>2014</v>
      </c>
      <c r="D340" s="1">
        <v>41890</v>
      </c>
      <c r="E340" s="1">
        <v>41894</v>
      </c>
      <c r="F340" t="s">
        <v>23</v>
      </c>
      <c r="G340" t="s">
        <v>1211</v>
      </c>
      <c r="H340" t="s">
        <v>1212</v>
      </c>
      <c r="I340" t="s">
        <v>38</v>
      </c>
      <c r="J340" t="s">
        <v>27</v>
      </c>
      <c r="K340" t="s">
        <v>28</v>
      </c>
      <c r="L340" t="s">
        <v>29</v>
      </c>
      <c r="M340">
        <v>90032</v>
      </c>
      <c r="N340" t="s">
        <v>30</v>
      </c>
      <c r="O340" t="s">
        <v>1213</v>
      </c>
      <c r="P340" t="s">
        <v>329</v>
      </c>
      <c r="Q340" t="s">
        <v>330</v>
      </c>
      <c r="R340" t="s">
        <v>1214</v>
      </c>
      <c r="S340">
        <v>47.94</v>
      </c>
      <c r="T340">
        <v>3</v>
      </c>
      <c r="U340">
        <v>0</v>
      </c>
      <c r="V340">
        <v>2.3969999999999985</v>
      </c>
      <c r="W340" t="s">
        <v>10939</v>
      </c>
      <c r="X340" t="s">
        <v>10937</v>
      </c>
      <c r="Y340">
        <v>9</v>
      </c>
      <c r="Z340" t="s">
        <v>10949</v>
      </c>
      <c r="AA340">
        <v>4.9999999999999968E-2</v>
      </c>
    </row>
    <row r="341" spans="1:27" x14ac:dyDescent="0.35">
      <c r="A341">
        <v>904</v>
      </c>
      <c r="B341" t="s">
        <v>1215</v>
      </c>
      <c r="C341">
        <v>2013</v>
      </c>
      <c r="D341" s="1">
        <v>41373</v>
      </c>
      <c r="E341" s="1">
        <v>41377</v>
      </c>
      <c r="F341" t="s">
        <v>23</v>
      </c>
      <c r="G341" t="s">
        <v>1216</v>
      </c>
      <c r="H341" t="s">
        <v>1217</v>
      </c>
      <c r="I341" t="s">
        <v>38</v>
      </c>
      <c r="J341" t="s">
        <v>27</v>
      </c>
      <c r="K341" t="s">
        <v>28</v>
      </c>
      <c r="L341" t="s">
        <v>29</v>
      </c>
      <c r="M341">
        <v>90032</v>
      </c>
      <c r="N341" t="s">
        <v>30</v>
      </c>
      <c r="O341" t="s">
        <v>1218</v>
      </c>
      <c r="P341" t="s">
        <v>32</v>
      </c>
      <c r="Q341" t="s">
        <v>53</v>
      </c>
      <c r="R341" t="s">
        <v>1219</v>
      </c>
      <c r="S341">
        <v>20.04</v>
      </c>
      <c r="T341">
        <v>3</v>
      </c>
      <c r="U341">
        <v>0</v>
      </c>
      <c r="V341">
        <v>9.6191999999999993</v>
      </c>
      <c r="W341" t="s">
        <v>10936</v>
      </c>
      <c r="X341" t="s">
        <v>10942</v>
      </c>
      <c r="Y341">
        <v>4</v>
      </c>
      <c r="Z341" t="s">
        <v>10943</v>
      </c>
      <c r="AA341">
        <v>0.48</v>
      </c>
    </row>
    <row r="342" spans="1:27" x14ac:dyDescent="0.35">
      <c r="A342">
        <v>905</v>
      </c>
      <c r="B342" t="s">
        <v>1215</v>
      </c>
      <c r="C342">
        <v>2013</v>
      </c>
      <c r="D342" s="1">
        <v>41373</v>
      </c>
      <c r="E342" s="1">
        <v>41377</v>
      </c>
      <c r="F342" t="s">
        <v>23</v>
      </c>
      <c r="G342" t="s">
        <v>1216</v>
      </c>
      <c r="H342" t="s">
        <v>1217</v>
      </c>
      <c r="I342" t="s">
        <v>38</v>
      </c>
      <c r="J342" t="s">
        <v>27</v>
      </c>
      <c r="K342" t="s">
        <v>28</v>
      </c>
      <c r="L342" t="s">
        <v>29</v>
      </c>
      <c r="M342">
        <v>90032</v>
      </c>
      <c r="N342" t="s">
        <v>30</v>
      </c>
      <c r="O342" t="s">
        <v>1220</v>
      </c>
      <c r="P342" t="s">
        <v>32</v>
      </c>
      <c r="Q342" t="s">
        <v>33</v>
      </c>
      <c r="R342" t="s">
        <v>1221</v>
      </c>
      <c r="S342">
        <v>64.959999999999994</v>
      </c>
      <c r="T342">
        <v>2</v>
      </c>
      <c r="U342">
        <v>0</v>
      </c>
      <c r="V342">
        <v>2.598399999999998</v>
      </c>
      <c r="W342" t="s">
        <v>10936</v>
      </c>
      <c r="X342" t="s">
        <v>10942</v>
      </c>
      <c r="Y342">
        <v>4</v>
      </c>
      <c r="Z342" t="s">
        <v>10943</v>
      </c>
      <c r="AA342">
        <v>3.9999999999999973E-2</v>
      </c>
    </row>
    <row r="343" spans="1:27" x14ac:dyDescent="0.35">
      <c r="A343">
        <v>906</v>
      </c>
      <c r="B343" t="s">
        <v>1215</v>
      </c>
      <c r="C343">
        <v>2013</v>
      </c>
      <c r="D343" s="1">
        <v>41373</v>
      </c>
      <c r="E343" s="1">
        <v>41377</v>
      </c>
      <c r="F343" t="s">
        <v>23</v>
      </c>
      <c r="G343" t="s">
        <v>1216</v>
      </c>
      <c r="H343" t="s">
        <v>1217</v>
      </c>
      <c r="I343" t="s">
        <v>38</v>
      </c>
      <c r="J343" t="s">
        <v>27</v>
      </c>
      <c r="K343" t="s">
        <v>28</v>
      </c>
      <c r="L343" t="s">
        <v>29</v>
      </c>
      <c r="M343">
        <v>90032</v>
      </c>
      <c r="N343" t="s">
        <v>30</v>
      </c>
      <c r="O343" t="s">
        <v>1222</v>
      </c>
      <c r="P343" t="s">
        <v>32</v>
      </c>
      <c r="Q343" t="s">
        <v>53</v>
      </c>
      <c r="R343" t="s">
        <v>1223</v>
      </c>
      <c r="S343">
        <v>12.96</v>
      </c>
      <c r="T343">
        <v>2</v>
      </c>
      <c r="U343">
        <v>0</v>
      </c>
      <c r="V343">
        <v>6.2208000000000006</v>
      </c>
      <c r="W343" t="s">
        <v>10936</v>
      </c>
      <c r="X343" t="s">
        <v>10942</v>
      </c>
      <c r="Y343">
        <v>4</v>
      </c>
      <c r="Z343" t="s">
        <v>10943</v>
      </c>
      <c r="AA343">
        <v>0.48000000000000004</v>
      </c>
    </row>
    <row r="344" spans="1:27" x14ac:dyDescent="0.35">
      <c r="A344">
        <v>1315</v>
      </c>
      <c r="B344" t="s">
        <v>1224</v>
      </c>
      <c r="C344">
        <v>2013</v>
      </c>
      <c r="D344" s="1">
        <v>41627</v>
      </c>
      <c r="E344" s="1">
        <v>41632</v>
      </c>
      <c r="F344" t="s">
        <v>23</v>
      </c>
      <c r="G344" t="s">
        <v>928</v>
      </c>
      <c r="H344" t="s">
        <v>929</v>
      </c>
      <c r="I344" t="s">
        <v>26</v>
      </c>
      <c r="J344" t="s">
        <v>27</v>
      </c>
      <c r="K344" t="s">
        <v>28</v>
      </c>
      <c r="L344" t="s">
        <v>29</v>
      </c>
      <c r="M344">
        <v>90032</v>
      </c>
      <c r="N344" t="s">
        <v>30</v>
      </c>
      <c r="O344" t="s">
        <v>1225</v>
      </c>
      <c r="P344" t="s">
        <v>32</v>
      </c>
      <c r="Q344" t="s">
        <v>53</v>
      </c>
      <c r="R344" t="s">
        <v>1226</v>
      </c>
      <c r="S344">
        <v>38.880000000000003</v>
      </c>
      <c r="T344">
        <v>6</v>
      </c>
      <c r="U344">
        <v>0</v>
      </c>
      <c r="V344">
        <v>18.662400000000002</v>
      </c>
      <c r="W344" t="s">
        <v>10936</v>
      </c>
      <c r="X344" t="s">
        <v>10940</v>
      </c>
      <c r="Y344">
        <v>12</v>
      </c>
      <c r="Z344" t="s">
        <v>10941</v>
      </c>
      <c r="AA344">
        <v>0.48000000000000004</v>
      </c>
    </row>
    <row r="345" spans="1:27" x14ac:dyDescent="0.35">
      <c r="A345">
        <v>1316</v>
      </c>
      <c r="B345" t="s">
        <v>1224</v>
      </c>
      <c r="C345">
        <v>2013</v>
      </c>
      <c r="D345" s="1">
        <v>41627</v>
      </c>
      <c r="E345" s="1">
        <v>41632</v>
      </c>
      <c r="F345" t="s">
        <v>23</v>
      </c>
      <c r="G345" t="s">
        <v>928</v>
      </c>
      <c r="H345" t="s">
        <v>929</v>
      </c>
      <c r="I345" t="s">
        <v>26</v>
      </c>
      <c r="J345" t="s">
        <v>27</v>
      </c>
      <c r="K345" t="s">
        <v>28</v>
      </c>
      <c r="L345" t="s">
        <v>29</v>
      </c>
      <c r="M345">
        <v>90032</v>
      </c>
      <c r="N345" t="s">
        <v>30</v>
      </c>
      <c r="O345" t="s">
        <v>1227</v>
      </c>
      <c r="P345" t="s">
        <v>329</v>
      </c>
      <c r="Q345" t="s">
        <v>330</v>
      </c>
      <c r="R345" t="s">
        <v>1228</v>
      </c>
      <c r="S345">
        <v>183.84</v>
      </c>
      <c r="T345">
        <v>8</v>
      </c>
      <c r="U345">
        <v>0</v>
      </c>
      <c r="V345">
        <v>62.505600000000001</v>
      </c>
      <c r="W345" t="s">
        <v>10936</v>
      </c>
      <c r="X345" t="s">
        <v>10940</v>
      </c>
      <c r="Y345">
        <v>12</v>
      </c>
      <c r="Z345" t="s">
        <v>10941</v>
      </c>
      <c r="AA345">
        <v>0.34</v>
      </c>
    </row>
    <row r="346" spans="1:27" x14ac:dyDescent="0.35">
      <c r="A346">
        <v>1317</v>
      </c>
      <c r="B346" t="s">
        <v>1224</v>
      </c>
      <c r="C346">
        <v>2013</v>
      </c>
      <c r="D346" s="1">
        <v>41627</v>
      </c>
      <c r="E346" s="1">
        <v>41632</v>
      </c>
      <c r="F346" t="s">
        <v>23</v>
      </c>
      <c r="G346" t="s">
        <v>928</v>
      </c>
      <c r="H346" t="s">
        <v>929</v>
      </c>
      <c r="I346" t="s">
        <v>26</v>
      </c>
      <c r="J346" t="s">
        <v>27</v>
      </c>
      <c r="K346" t="s">
        <v>28</v>
      </c>
      <c r="L346" t="s">
        <v>29</v>
      </c>
      <c r="M346">
        <v>90032</v>
      </c>
      <c r="N346" t="s">
        <v>30</v>
      </c>
      <c r="O346" t="s">
        <v>936</v>
      </c>
      <c r="P346" t="s">
        <v>32</v>
      </c>
      <c r="Q346" t="s">
        <v>113</v>
      </c>
      <c r="R346" t="s">
        <v>937</v>
      </c>
      <c r="S346">
        <v>579.29999999999995</v>
      </c>
      <c r="T346">
        <v>5</v>
      </c>
      <c r="U346">
        <v>0</v>
      </c>
      <c r="V346">
        <v>28.964999999999961</v>
      </c>
      <c r="W346" t="s">
        <v>10936</v>
      </c>
      <c r="X346" t="s">
        <v>10940</v>
      </c>
      <c r="Y346">
        <v>12</v>
      </c>
      <c r="Z346" t="s">
        <v>10941</v>
      </c>
      <c r="AA346">
        <v>4.9999999999999933E-2</v>
      </c>
    </row>
    <row r="347" spans="1:27" x14ac:dyDescent="0.35">
      <c r="A347">
        <v>1594</v>
      </c>
      <c r="B347" t="s">
        <v>1229</v>
      </c>
      <c r="C347">
        <v>2011</v>
      </c>
      <c r="D347" s="1">
        <v>40835</v>
      </c>
      <c r="E347" s="1">
        <v>40835</v>
      </c>
      <c r="F347" t="s">
        <v>234</v>
      </c>
      <c r="G347" t="s">
        <v>1230</v>
      </c>
      <c r="H347" t="s">
        <v>1231</v>
      </c>
      <c r="I347" t="s">
        <v>38</v>
      </c>
      <c r="J347" t="s">
        <v>27</v>
      </c>
      <c r="K347" t="s">
        <v>28</v>
      </c>
      <c r="L347" t="s">
        <v>29</v>
      </c>
      <c r="M347">
        <v>90032</v>
      </c>
      <c r="N347" t="s">
        <v>30</v>
      </c>
      <c r="O347" t="s">
        <v>1232</v>
      </c>
      <c r="P347" t="s">
        <v>32</v>
      </c>
      <c r="Q347" t="s">
        <v>53</v>
      </c>
      <c r="R347" t="s">
        <v>1233</v>
      </c>
      <c r="S347">
        <v>13.440000000000001</v>
      </c>
      <c r="T347">
        <v>3</v>
      </c>
      <c r="U347">
        <v>0</v>
      </c>
      <c r="V347">
        <v>6.5856000000000012</v>
      </c>
      <c r="W347" t="s">
        <v>10944</v>
      </c>
      <c r="X347" t="s">
        <v>10940</v>
      </c>
      <c r="Y347">
        <v>10</v>
      </c>
      <c r="Z347" t="s">
        <v>10945</v>
      </c>
      <c r="AA347">
        <v>0.49000000000000005</v>
      </c>
    </row>
    <row r="348" spans="1:27" x14ac:dyDescent="0.35">
      <c r="A348">
        <v>1856</v>
      </c>
      <c r="B348" t="s">
        <v>1234</v>
      </c>
      <c r="C348">
        <v>2011</v>
      </c>
      <c r="D348" s="1">
        <v>40707</v>
      </c>
      <c r="E348" s="1">
        <v>40711</v>
      </c>
      <c r="F348" t="s">
        <v>23</v>
      </c>
      <c r="G348" t="s">
        <v>1235</v>
      </c>
      <c r="H348" t="s">
        <v>1236</v>
      </c>
      <c r="I348" t="s">
        <v>26</v>
      </c>
      <c r="J348" t="s">
        <v>27</v>
      </c>
      <c r="K348" t="s">
        <v>28</v>
      </c>
      <c r="L348" t="s">
        <v>29</v>
      </c>
      <c r="M348">
        <v>90032</v>
      </c>
      <c r="N348" t="s">
        <v>30</v>
      </c>
      <c r="O348" t="s">
        <v>1237</v>
      </c>
      <c r="P348" t="s">
        <v>32</v>
      </c>
      <c r="Q348" t="s">
        <v>40</v>
      </c>
      <c r="R348" t="s">
        <v>66</v>
      </c>
      <c r="S348">
        <v>14.52</v>
      </c>
      <c r="T348">
        <v>3</v>
      </c>
      <c r="U348">
        <v>0</v>
      </c>
      <c r="V348">
        <v>4.7915999999999999</v>
      </c>
      <c r="W348" t="s">
        <v>10944</v>
      </c>
      <c r="X348" t="s">
        <v>10942</v>
      </c>
      <c r="Y348">
        <v>6</v>
      </c>
      <c r="Z348" t="s">
        <v>10946</v>
      </c>
      <c r="AA348">
        <v>0.33</v>
      </c>
    </row>
    <row r="349" spans="1:27" x14ac:dyDescent="0.35">
      <c r="A349">
        <v>2156</v>
      </c>
      <c r="B349" t="s">
        <v>1238</v>
      </c>
      <c r="C349">
        <v>2013</v>
      </c>
      <c r="D349" s="1">
        <v>41481</v>
      </c>
      <c r="E349" s="1">
        <v>41483</v>
      </c>
      <c r="F349" t="s">
        <v>45</v>
      </c>
      <c r="G349" t="s">
        <v>1239</v>
      </c>
      <c r="H349" t="s">
        <v>1240</v>
      </c>
      <c r="I349" t="s">
        <v>38</v>
      </c>
      <c r="J349" t="s">
        <v>27</v>
      </c>
      <c r="K349" t="s">
        <v>28</v>
      </c>
      <c r="L349" t="s">
        <v>29</v>
      </c>
      <c r="M349">
        <v>90032</v>
      </c>
      <c r="N349" t="s">
        <v>30</v>
      </c>
      <c r="O349" t="s">
        <v>938</v>
      </c>
      <c r="P349" t="s">
        <v>32</v>
      </c>
      <c r="Q349" t="s">
        <v>65</v>
      </c>
      <c r="R349" t="s">
        <v>939</v>
      </c>
      <c r="S349">
        <v>21.48</v>
      </c>
      <c r="T349">
        <v>6</v>
      </c>
      <c r="U349">
        <v>0</v>
      </c>
      <c r="V349">
        <v>10.74</v>
      </c>
      <c r="W349" t="s">
        <v>10936</v>
      </c>
      <c r="X349" t="s">
        <v>10937</v>
      </c>
      <c r="Y349">
        <v>7</v>
      </c>
      <c r="Z349" t="s">
        <v>10938</v>
      </c>
      <c r="AA349">
        <v>0.5</v>
      </c>
    </row>
    <row r="350" spans="1:27" x14ac:dyDescent="0.35">
      <c r="A350">
        <v>2289</v>
      </c>
      <c r="B350" t="s">
        <v>1241</v>
      </c>
      <c r="C350">
        <v>2014</v>
      </c>
      <c r="D350" s="1">
        <v>41801</v>
      </c>
      <c r="E350" s="1">
        <v>41804</v>
      </c>
      <c r="F350" t="s">
        <v>56</v>
      </c>
      <c r="G350" t="s">
        <v>1242</v>
      </c>
      <c r="H350" t="s">
        <v>1243</v>
      </c>
      <c r="I350" t="s">
        <v>38</v>
      </c>
      <c r="J350" t="s">
        <v>27</v>
      </c>
      <c r="K350" t="s">
        <v>28</v>
      </c>
      <c r="L350" t="s">
        <v>29</v>
      </c>
      <c r="M350">
        <v>90032</v>
      </c>
      <c r="N350" t="s">
        <v>30</v>
      </c>
      <c r="O350" t="s">
        <v>94</v>
      </c>
      <c r="P350" t="s">
        <v>32</v>
      </c>
      <c r="Q350" t="s">
        <v>40</v>
      </c>
      <c r="R350" t="s">
        <v>95</v>
      </c>
      <c r="S350">
        <v>16.399999999999999</v>
      </c>
      <c r="T350">
        <v>5</v>
      </c>
      <c r="U350">
        <v>0</v>
      </c>
      <c r="V350">
        <v>4.7559999999999985</v>
      </c>
      <c r="W350" t="s">
        <v>10939</v>
      </c>
      <c r="X350" t="s">
        <v>10942</v>
      </c>
      <c r="Y350">
        <v>6</v>
      </c>
      <c r="Z350" t="s">
        <v>10946</v>
      </c>
      <c r="AA350">
        <v>0.28999999999999992</v>
      </c>
    </row>
    <row r="351" spans="1:27" x14ac:dyDescent="0.35">
      <c r="A351">
        <v>2351</v>
      </c>
      <c r="B351" t="s">
        <v>1244</v>
      </c>
      <c r="C351">
        <v>2014</v>
      </c>
      <c r="D351" s="1">
        <v>41976</v>
      </c>
      <c r="E351" s="1">
        <v>41977</v>
      </c>
      <c r="F351" t="s">
        <v>234</v>
      </c>
      <c r="G351" t="s">
        <v>1245</v>
      </c>
      <c r="H351" t="s">
        <v>1246</v>
      </c>
      <c r="I351" t="s">
        <v>26</v>
      </c>
      <c r="J351" t="s">
        <v>27</v>
      </c>
      <c r="K351" t="s">
        <v>28</v>
      </c>
      <c r="L351" t="s">
        <v>29</v>
      </c>
      <c r="M351">
        <v>90032</v>
      </c>
      <c r="N351" t="s">
        <v>30</v>
      </c>
      <c r="O351" t="s">
        <v>1182</v>
      </c>
      <c r="P351" t="s">
        <v>32</v>
      </c>
      <c r="Q351" t="s">
        <v>53</v>
      </c>
      <c r="R351" t="s">
        <v>1183</v>
      </c>
      <c r="S351">
        <v>10.86</v>
      </c>
      <c r="T351">
        <v>2</v>
      </c>
      <c r="U351">
        <v>0</v>
      </c>
      <c r="V351">
        <v>5.3213999999999997</v>
      </c>
      <c r="W351" t="s">
        <v>10939</v>
      </c>
      <c r="X351" t="s">
        <v>10940</v>
      </c>
      <c r="Y351">
        <v>12</v>
      </c>
      <c r="Z351" t="s">
        <v>10941</v>
      </c>
      <c r="AA351">
        <v>0.49</v>
      </c>
    </row>
    <row r="352" spans="1:27" x14ac:dyDescent="0.35">
      <c r="A352">
        <v>2352</v>
      </c>
      <c r="B352" t="s">
        <v>1244</v>
      </c>
      <c r="C352">
        <v>2014</v>
      </c>
      <c r="D352" s="1">
        <v>41976</v>
      </c>
      <c r="E352" s="1">
        <v>41977</v>
      </c>
      <c r="F352" t="s">
        <v>234</v>
      </c>
      <c r="G352" t="s">
        <v>1245</v>
      </c>
      <c r="H352" t="s">
        <v>1246</v>
      </c>
      <c r="I352" t="s">
        <v>26</v>
      </c>
      <c r="J352" t="s">
        <v>27</v>
      </c>
      <c r="K352" t="s">
        <v>28</v>
      </c>
      <c r="L352" t="s">
        <v>29</v>
      </c>
      <c r="M352">
        <v>90032</v>
      </c>
      <c r="N352" t="s">
        <v>30</v>
      </c>
      <c r="O352" t="s">
        <v>462</v>
      </c>
      <c r="P352" t="s">
        <v>32</v>
      </c>
      <c r="Q352" t="s">
        <v>79</v>
      </c>
      <c r="R352" t="s">
        <v>463</v>
      </c>
      <c r="S352">
        <v>79.47</v>
      </c>
      <c r="T352">
        <v>3</v>
      </c>
      <c r="U352">
        <v>0</v>
      </c>
      <c r="V352">
        <v>22.251600000000003</v>
      </c>
      <c r="W352" t="s">
        <v>10939</v>
      </c>
      <c r="X352" t="s">
        <v>10940</v>
      </c>
      <c r="Y352">
        <v>12</v>
      </c>
      <c r="Z352" t="s">
        <v>10941</v>
      </c>
      <c r="AA352">
        <v>0.28000000000000003</v>
      </c>
    </row>
    <row r="353" spans="1:27" x14ac:dyDescent="0.35">
      <c r="A353">
        <v>2353</v>
      </c>
      <c r="B353" t="s">
        <v>1244</v>
      </c>
      <c r="C353">
        <v>2014</v>
      </c>
      <c r="D353" s="1">
        <v>41976</v>
      </c>
      <c r="E353" s="1">
        <v>41977</v>
      </c>
      <c r="F353" t="s">
        <v>234</v>
      </c>
      <c r="G353" t="s">
        <v>1245</v>
      </c>
      <c r="H353" t="s">
        <v>1246</v>
      </c>
      <c r="I353" t="s">
        <v>26</v>
      </c>
      <c r="J353" t="s">
        <v>27</v>
      </c>
      <c r="K353" t="s">
        <v>28</v>
      </c>
      <c r="L353" t="s">
        <v>29</v>
      </c>
      <c r="M353">
        <v>90032</v>
      </c>
      <c r="N353" t="s">
        <v>30</v>
      </c>
      <c r="O353" t="s">
        <v>292</v>
      </c>
      <c r="P353" t="s">
        <v>32</v>
      </c>
      <c r="Q353" t="s">
        <v>40</v>
      </c>
      <c r="R353" t="s">
        <v>293</v>
      </c>
      <c r="S353">
        <v>10.08</v>
      </c>
      <c r="T353">
        <v>6</v>
      </c>
      <c r="U353">
        <v>0</v>
      </c>
      <c r="V353">
        <v>5.04</v>
      </c>
      <c r="W353" t="s">
        <v>10939</v>
      </c>
      <c r="X353" t="s">
        <v>10940</v>
      </c>
      <c r="Y353">
        <v>12</v>
      </c>
      <c r="Z353" t="s">
        <v>10941</v>
      </c>
      <c r="AA353">
        <v>0.5</v>
      </c>
    </row>
    <row r="354" spans="1:27" x14ac:dyDescent="0.35">
      <c r="A354">
        <v>2475</v>
      </c>
      <c r="B354" t="s">
        <v>1247</v>
      </c>
      <c r="C354">
        <v>2013</v>
      </c>
      <c r="D354" s="1">
        <v>41582</v>
      </c>
      <c r="E354" s="1">
        <v>41585</v>
      </c>
      <c r="F354" t="s">
        <v>56</v>
      </c>
      <c r="G354" t="s">
        <v>1248</v>
      </c>
      <c r="H354" t="s">
        <v>1249</v>
      </c>
      <c r="I354" t="s">
        <v>38</v>
      </c>
      <c r="J354" t="s">
        <v>27</v>
      </c>
      <c r="K354" t="s">
        <v>28</v>
      </c>
      <c r="L354" t="s">
        <v>29</v>
      </c>
      <c r="M354">
        <v>90032</v>
      </c>
      <c r="N354" t="s">
        <v>30</v>
      </c>
      <c r="O354" t="s">
        <v>1250</v>
      </c>
      <c r="P354" t="s">
        <v>313</v>
      </c>
      <c r="Q354" t="s">
        <v>314</v>
      </c>
      <c r="R354" t="s">
        <v>1251</v>
      </c>
      <c r="S354">
        <v>82.95</v>
      </c>
      <c r="T354">
        <v>5</v>
      </c>
      <c r="U354">
        <v>0</v>
      </c>
      <c r="V354">
        <v>29.032499999999999</v>
      </c>
      <c r="W354" t="s">
        <v>10936</v>
      </c>
      <c r="X354" t="s">
        <v>10940</v>
      </c>
      <c r="Y354">
        <v>11</v>
      </c>
      <c r="Z354" t="s">
        <v>10947</v>
      </c>
      <c r="AA354">
        <v>0.35</v>
      </c>
    </row>
    <row r="355" spans="1:27" x14ac:dyDescent="0.35">
      <c r="A355">
        <v>2476</v>
      </c>
      <c r="B355" t="s">
        <v>1247</v>
      </c>
      <c r="C355">
        <v>2013</v>
      </c>
      <c r="D355" s="1">
        <v>41582</v>
      </c>
      <c r="E355" s="1">
        <v>41585</v>
      </c>
      <c r="F355" t="s">
        <v>56</v>
      </c>
      <c r="G355" t="s">
        <v>1248</v>
      </c>
      <c r="H355" t="s">
        <v>1249</v>
      </c>
      <c r="I355" t="s">
        <v>38</v>
      </c>
      <c r="J355" t="s">
        <v>27</v>
      </c>
      <c r="K355" t="s">
        <v>28</v>
      </c>
      <c r="L355" t="s">
        <v>29</v>
      </c>
      <c r="M355">
        <v>90032</v>
      </c>
      <c r="N355" t="s">
        <v>30</v>
      </c>
      <c r="O355" t="s">
        <v>1252</v>
      </c>
      <c r="P355" t="s">
        <v>32</v>
      </c>
      <c r="Q355" t="s">
        <v>172</v>
      </c>
      <c r="R355" t="s">
        <v>1253</v>
      </c>
      <c r="S355">
        <v>87.71</v>
      </c>
      <c r="T355">
        <v>7</v>
      </c>
      <c r="U355">
        <v>0</v>
      </c>
      <c r="V355">
        <v>41.223699999999994</v>
      </c>
      <c r="W355" t="s">
        <v>10936</v>
      </c>
      <c r="X355" t="s">
        <v>10940</v>
      </c>
      <c r="Y355">
        <v>11</v>
      </c>
      <c r="Z355" t="s">
        <v>10947</v>
      </c>
      <c r="AA355">
        <v>0.47</v>
      </c>
    </row>
    <row r="356" spans="1:27" x14ac:dyDescent="0.35">
      <c r="A356">
        <v>2477</v>
      </c>
      <c r="B356" t="s">
        <v>1247</v>
      </c>
      <c r="C356">
        <v>2013</v>
      </c>
      <c r="D356" s="1">
        <v>41582</v>
      </c>
      <c r="E356" s="1">
        <v>41585</v>
      </c>
      <c r="F356" t="s">
        <v>56</v>
      </c>
      <c r="G356" t="s">
        <v>1248</v>
      </c>
      <c r="H356" t="s">
        <v>1249</v>
      </c>
      <c r="I356" t="s">
        <v>38</v>
      </c>
      <c r="J356" t="s">
        <v>27</v>
      </c>
      <c r="K356" t="s">
        <v>28</v>
      </c>
      <c r="L356" t="s">
        <v>29</v>
      </c>
      <c r="M356">
        <v>90032</v>
      </c>
      <c r="N356" t="s">
        <v>30</v>
      </c>
      <c r="O356" t="s">
        <v>1254</v>
      </c>
      <c r="P356" t="s">
        <v>32</v>
      </c>
      <c r="Q356" t="s">
        <v>79</v>
      </c>
      <c r="R356" t="s">
        <v>1255</v>
      </c>
      <c r="S356">
        <v>1101.48</v>
      </c>
      <c r="T356">
        <v>4</v>
      </c>
      <c r="U356">
        <v>0</v>
      </c>
      <c r="V356">
        <v>429.57720000000006</v>
      </c>
      <c r="W356" t="s">
        <v>10936</v>
      </c>
      <c r="X356" t="s">
        <v>10940</v>
      </c>
      <c r="Y356">
        <v>11</v>
      </c>
      <c r="Z356" t="s">
        <v>10947</v>
      </c>
      <c r="AA356">
        <v>0.39000000000000007</v>
      </c>
    </row>
    <row r="357" spans="1:27" x14ac:dyDescent="0.35">
      <c r="A357">
        <v>2689</v>
      </c>
      <c r="B357" t="s">
        <v>1256</v>
      </c>
      <c r="C357">
        <v>2012</v>
      </c>
      <c r="D357" s="1">
        <v>41225</v>
      </c>
      <c r="E357" s="1">
        <v>41227</v>
      </c>
      <c r="F357" t="s">
        <v>56</v>
      </c>
      <c r="G357" t="s">
        <v>1257</v>
      </c>
      <c r="H357" t="s">
        <v>1258</v>
      </c>
      <c r="I357" t="s">
        <v>26</v>
      </c>
      <c r="J357" t="s">
        <v>27</v>
      </c>
      <c r="K357" t="s">
        <v>28</v>
      </c>
      <c r="L357" t="s">
        <v>29</v>
      </c>
      <c r="M357">
        <v>90032</v>
      </c>
      <c r="N357" t="s">
        <v>30</v>
      </c>
      <c r="O357" t="s">
        <v>227</v>
      </c>
      <c r="P357" t="s">
        <v>32</v>
      </c>
      <c r="Q357" t="s">
        <v>53</v>
      </c>
      <c r="R357" t="s">
        <v>228</v>
      </c>
      <c r="S357">
        <v>15.700000000000001</v>
      </c>
      <c r="T357">
        <v>5</v>
      </c>
      <c r="U357">
        <v>0</v>
      </c>
      <c r="V357">
        <v>7.0649999999999995</v>
      </c>
      <c r="W357" t="s">
        <v>10948</v>
      </c>
      <c r="X357" t="s">
        <v>10940</v>
      </c>
      <c r="Y357">
        <v>11</v>
      </c>
      <c r="Z357" t="s">
        <v>10947</v>
      </c>
      <c r="AA357">
        <v>0.44999999999999996</v>
      </c>
    </row>
    <row r="358" spans="1:27" x14ac:dyDescent="0.35">
      <c r="A358">
        <v>2960</v>
      </c>
      <c r="B358" t="s">
        <v>1259</v>
      </c>
      <c r="C358">
        <v>2012</v>
      </c>
      <c r="D358" s="1">
        <v>41267</v>
      </c>
      <c r="E358" s="1">
        <v>41272</v>
      </c>
      <c r="F358" t="s">
        <v>23</v>
      </c>
      <c r="G358" t="s">
        <v>1260</v>
      </c>
      <c r="H358" t="s">
        <v>1261</v>
      </c>
      <c r="I358" t="s">
        <v>38</v>
      </c>
      <c r="J358" t="s">
        <v>27</v>
      </c>
      <c r="K358" t="s">
        <v>28</v>
      </c>
      <c r="L358" t="s">
        <v>29</v>
      </c>
      <c r="M358">
        <v>90032</v>
      </c>
      <c r="N358" t="s">
        <v>30</v>
      </c>
      <c r="O358" t="s">
        <v>1262</v>
      </c>
      <c r="P358" t="s">
        <v>32</v>
      </c>
      <c r="Q358" t="s">
        <v>65</v>
      </c>
      <c r="R358" t="s">
        <v>1263</v>
      </c>
      <c r="S358">
        <v>45.92</v>
      </c>
      <c r="T358">
        <v>4</v>
      </c>
      <c r="U358">
        <v>0</v>
      </c>
      <c r="V358">
        <v>21.5824</v>
      </c>
      <c r="W358" t="s">
        <v>10948</v>
      </c>
      <c r="X358" t="s">
        <v>10940</v>
      </c>
      <c r="Y358">
        <v>12</v>
      </c>
      <c r="Z358" t="s">
        <v>10941</v>
      </c>
      <c r="AA358">
        <v>0.47</v>
      </c>
    </row>
    <row r="359" spans="1:27" x14ac:dyDescent="0.35">
      <c r="A359">
        <v>2989</v>
      </c>
      <c r="B359" t="s">
        <v>1264</v>
      </c>
      <c r="C359">
        <v>2013</v>
      </c>
      <c r="D359" s="1">
        <v>41326</v>
      </c>
      <c r="E359" s="1">
        <v>41331</v>
      </c>
      <c r="F359" t="s">
        <v>45</v>
      </c>
      <c r="G359" t="s">
        <v>1265</v>
      </c>
      <c r="H359" t="s">
        <v>1266</v>
      </c>
      <c r="I359" t="s">
        <v>26</v>
      </c>
      <c r="J359" t="s">
        <v>27</v>
      </c>
      <c r="K359" t="s">
        <v>28</v>
      </c>
      <c r="L359" t="s">
        <v>29</v>
      </c>
      <c r="M359">
        <v>90032</v>
      </c>
      <c r="N359" t="s">
        <v>30</v>
      </c>
      <c r="O359" t="s">
        <v>1267</v>
      </c>
      <c r="P359" t="s">
        <v>313</v>
      </c>
      <c r="Q359" t="s">
        <v>314</v>
      </c>
      <c r="R359" t="s">
        <v>1268</v>
      </c>
      <c r="S359">
        <v>12.99</v>
      </c>
      <c r="T359">
        <v>1</v>
      </c>
      <c r="U359">
        <v>0</v>
      </c>
      <c r="V359">
        <v>0.77939999999999898</v>
      </c>
      <c r="W359" t="s">
        <v>10936</v>
      </c>
      <c r="X359" t="s">
        <v>10950</v>
      </c>
      <c r="Y359">
        <v>2</v>
      </c>
      <c r="Z359" t="s">
        <v>10955</v>
      </c>
      <c r="AA359">
        <v>5.9999999999999921E-2</v>
      </c>
    </row>
    <row r="360" spans="1:27" x14ac:dyDescent="0.35">
      <c r="A360">
        <v>2991</v>
      </c>
      <c r="B360" t="s">
        <v>1264</v>
      </c>
      <c r="C360">
        <v>2013</v>
      </c>
      <c r="D360" s="1">
        <v>41326</v>
      </c>
      <c r="E360" s="1">
        <v>41331</v>
      </c>
      <c r="F360" t="s">
        <v>45</v>
      </c>
      <c r="G360" t="s">
        <v>1265</v>
      </c>
      <c r="H360" t="s">
        <v>1266</v>
      </c>
      <c r="I360" t="s">
        <v>26</v>
      </c>
      <c r="J360" t="s">
        <v>27</v>
      </c>
      <c r="K360" t="s">
        <v>28</v>
      </c>
      <c r="L360" t="s">
        <v>29</v>
      </c>
      <c r="M360">
        <v>90032</v>
      </c>
      <c r="N360" t="s">
        <v>30</v>
      </c>
      <c r="O360" t="s">
        <v>1269</v>
      </c>
      <c r="P360" t="s">
        <v>32</v>
      </c>
      <c r="Q360" t="s">
        <v>33</v>
      </c>
      <c r="R360" t="s">
        <v>1270</v>
      </c>
      <c r="S360">
        <v>449.15</v>
      </c>
      <c r="T360">
        <v>5</v>
      </c>
      <c r="U360">
        <v>0</v>
      </c>
      <c r="V360">
        <v>8.9829999999999899</v>
      </c>
      <c r="W360" t="s">
        <v>10936</v>
      </c>
      <c r="X360" t="s">
        <v>10950</v>
      </c>
      <c r="Y360">
        <v>2</v>
      </c>
      <c r="Z360" t="s">
        <v>10955</v>
      </c>
      <c r="AA360">
        <v>1.999999999999998E-2</v>
      </c>
    </row>
    <row r="361" spans="1:27" x14ac:dyDescent="0.35">
      <c r="A361">
        <v>4196</v>
      </c>
      <c r="B361" t="s">
        <v>1271</v>
      </c>
      <c r="C361">
        <v>2013</v>
      </c>
      <c r="D361" s="1">
        <v>41373</v>
      </c>
      <c r="E361" s="1">
        <v>41379</v>
      </c>
      <c r="F361" t="s">
        <v>23</v>
      </c>
      <c r="G361" t="s">
        <v>1272</v>
      </c>
      <c r="H361" t="s">
        <v>1273</v>
      </c>
      <c r="I361" t="s">
        <v>38</v>
      </c>
      <c r="J361" t="s">
        <v>27</v>
      </c>
      <c r="K361" t="s">
        <v>28</v>
      </c>
      <c r="L361" t="s">
        <v>29</v>
      </c>
      <c r="M361">
        <v>90032</v>
      </c>
      <c r="N361" t="s">
        <v>30</v>
      </c>
      <c r="O361" t="s">
        <v>1125</v>
      </c>
      <c r="P361" t="s">
        <v>329</v>
      </c>
      <c r="Q361" t="s">
        <v>330</v>
      </c>
      <c r="R361" t="s">
        <v>1126</v>
      </c>
      <c r="S361">
        <v>24.700000000000003</v>
      </c>
      <c r="T361">
        <v>5</v>
      </c>
      <c r="U361">
        <v>0</v>
      </c>
      <c r="V361">
        <v>10.374000000000001</v>
      </c>
      <c r="W361" t="s">
        <v>10936</v>
      </c>
      <c r="X361" t="s">
        <v>10942</v>
      </c>
      <c r="Y361">
        <v>4</v>
      </c>
      <c r="Z361" t="s">
        <v>10943</v>
      </c>
      <c r="AA361">
        <v>0.42</v>
      </c>
    </row>
    <row r="362" spans="1:27" x14ac:dyDescent="0.35">
      <c r="A362">
        <v>4297</v>
      </c>
      <c r="B362" t="s">
        <v>1274</v>
      </c>
      <c r="C362">
        <v>2014</v>
      </c>
      <c r="D362" s="1">
        <v>41887</v>
      </c>
      <c r="E362" s="1">
        <v>41893</v>
      </c>
      <c r="F362" t="s">
        <v>23</v>
      </c>
      <c r="G362" t="s">
        <v>285</v>
      </c>
      <c r="H362" t="s">
        <v>286</v>
      </c>
      <c r="I362" t="s">
        <v>26</v>
      </c>
      <c r="J362" t="s">
        <v>27</v>
      </c>
      <c r="K362" t="s">
        <v>28</v>
      </c>
      <c r="L362" t="s">
        <v>29</v>
      </c>
      <c r="M362">
        <v>90032</v>
      </c>
      <c r="N362" t="s">
        <v>30</v>
      </c>
      <c r="O362" t="s">
        <v>1275</v>
      </c>
      <c r="P362" t="s">
        <v>32</v>
      </c>
      <c r="Q362" t="s">
        <v>33</v>
      </c>
      <c r="R362" t="s">
        <v>1276</v>
      </c>
      <c r="S362">
        <v>54.32</v>
      </c>
      <c r="T362">
        <v>4</v>
      </c>
      <c r="U362">
        <v>0</v>
      </c>
      <c r="V362">
        <v>0.54319999999999879</v>
      </c>
      <c r="W362" t="s">
        <v>10939</v>
      </c>
      <c r="X362" t="s">
        <v>10937</v>
      </c>
      <c r="Y362">
        <v>9</v>
      </c>
      <c r="Z362" t="s">
        <v>10949</v>
      </c>
      <c r="AA362">
        <v>9.9999999999999777E-3</v>
      </c>
    </row>
    <row r="363" spans="1:27" x14ac:dyDescent="0.35">
      <c r="A363">
        <v>4449</v>
      </c>
      <c r="B363" t="s">
        <v>1277</v>
      </c>
      <c r="C363">
        <v>2012</v>
      </c>
      <c r="D363" s="1">
        <v>41079</v>
      </c>
      <c r="E363" s="1">
        <v>41083</v>
      </c>
      <c r="F363" t="s">
        <v>23</v>
      </c>
      <c r="G363" t="s">
        <v>1207</v>
      </c>
      <c r="H363" t="s">
        <v>1208</v>
      </c>
      <c r="I363" t="s">
        <v>38</v>
      </c>
      <c r="J363" t="s">
        <v>27</v>
      </c>
      <c r="K363" t="s">
        <v>28</v>
      </c>
      <c r="L363" t="s">
        <v>29</v>
      </c>
      <c r="M363">
        <v>90032</v>
      </c>
      <c r="N363" t="s">
        <v>30</v>
      </c>
      <c r="O363" t="s">
        <v>537</v>
      </c>
      <c r="P363" t="s">
        <v>329</v>
      </c>
      <c r="Q363" t="s">
        <v>330</v>
      </c>
      <c r="R363" t="s">
        <v>538</v>
      </c>
      <c r="S363">
        <v>12.56</v>
      </c>
      <c r="T363">
        <v>2</v>
      </c>
      <c r="U363">
        <v>0</v>
      </c>
      <c r="V363">
        <v>4.0191999999999997</v>
      </c>
      <c r="W363" t="s">
        <v>10948</v>
      </c>
      <c r="X363" t="s">
        <v>10942</v>
      </c>
      <c r="Y363">
        <v>6</v>
      </c>
      <c r="Z363" t="s">
        <v>10946</v>
      </c>
      <c r="AA363">
        <v>0.31999999999999995</v>
      </c>
    </row>
    <row r="364" spans="1:27" x14ac:dyDescent="0.35">
      <c r="A364">
        <v>4450</v>
      </c>
      <c r="B364" t="s">
        <v>1277</v>
      </c>
      <c r="C364">
        <v>2012</v>
      </c>
      <c r="D364" s="1">
        <v>41079</v>
      </c>
      <c r="E364" s="1">
        <v>41083</v>
      </c>
      <c r="F364" t="s">
        <v>23</v>
      </c>
      <c r="G364" t="s">
        <v>1207</v>
      </c>
      <c r="H364" t="s">
        <v>1208</v>
      </c>
      <c r="I364" t="s">
        <v>38</v>
      </c>
      <c r="J364" t="s">
        <v>27</v>
      </c>
      <c r="K364" t="s">
        <v>28</v>
      </c>
      <c r="L364" t="s">
        <v>29</v>
      </c>
      <c r="M364">
        <v>90032</v>
      </c>
      <c r="N364" t="s">
        <v>30</v>
      </c>
      <c r="O364" t="s">
        <v>1278</v>
      </c>
      <c r="P364" t="s">
        <v>32</v>
      </c>
      <c r="Q364" t="s">
        <v>53</v>
      </c>
      <c r="R364" t="s">
        <v>1279</v>
      </c>
      <c r="S364">
        <v>6.48</v>
      </c>
      <c r="T364">
        <v>1</v>
      </c>
      <c r="U364">
        <v>0</v>
      </c>
      <c r="V364">
        <v>3.1104000000000003</v>
      </c>
      <c r="W364" t="s">
        <v>10948</v>
      </c>
      <c r="X364" t="s">
        <v>10942</v>
      </c>
      <c r="Y364">
        <v>6</v>
      </c>
      <c r="Z364" t="s">
        <v>10946</v>
      </c>
      <c r="AA364">
        <v>0.48000000000000004</v>
      </c>
    </row>
    <row r="365" spans="1:27" x14ac:dyDescent="0.35">
      <c r="A365">
        <v>4451</v>
      </c>
      <c r="B365" t="s">
        <v>1277</v>
      </c>
      <c r="C365">
        <v>2012</v>
      </c>
      <c r="D365" s="1">
        <v>41079</v>
      </c>
      <c r="E365" s="1">
        <v>41083</v>
      </c>
      <c r="F365" t="s">
        <v>23</v>
      </c>
      <c r="G365" t="s">
        <v>1207</v>
      </c>
      <c r="H365" t="s">
        <v>1208</v>
      </c>
      <c r="I365" t="s">
        <v>38</v>
      </c>
      <c r="J365" t="s">
        <v>27</v>
      </c>
      <c r="K365" t="s">
        <v>28</v>
      </c>
      <c r="L365" t="s">
        <v>29</v>
      </c>
      <c r="M365">
        <v>90032</v>
      </c>
      <c r="N365" t="s">
        <v>30</v>
      </c>
      <c r="O365" t="s">
        <v>1280</v>
      </c>
      <c r="P365" t="s">
        <v>32</v>
      </c>
      <c r="Q365" t="s">
        <v>146</v>
      </c>
      <c r="R365" t="s">
        <v>1281</v>
      </c>
      <c r="S365">
        <v>186.69</v>
      </c>
      <c r="T365">
        <v>3</v>
      </c>
      <c r="U365">
        <v>0</v>
      </c>
      <c r="V365">
        <v>87.744299999999981</v>
      </c>
      <c r="W365" t="s">
        <v>10948</v>
      </c>
      <c r="X365" t="s">
        <v>10942</v>
      </c>
      <c r="Y365">
        <v>6</v>
      </c>
      <c r="Z365" t="s">
        <v>10946</v>
      </c>
      <c r="AA365">
        <v>0.46999999999999992</v>
      </c>
    </row>
    <row r="366" spans="1:27" x14ac:dyDescent="0.35">
      <c r="A366">
        <v>4497</v>
      </c>
      <c r="B366" t="s">
        <v>1282</v>
      </c>
      <c r="C366">
        <v>2014</v>
      </c>
      <c r="D366" s="1">
        <v>41809</v>
      </c>
      <c r="E366" s="1">
        <v>41814</v>
      </c>
      <c r="F366" t="s">
        <v>23</v>
      </c>
      <c r="G366" t="s">
        <v>1283</v>
      </c>
      <c r="H366" t="s">
        <v>1284</v>
      </c>
      <c r="I366" t="s">
        <v>38</v>
      </c>
      <c r="J366" t="s">
        <v>27</v>
      </c>
      <c r="K366" t="s">
        <v>28</v>
      </c>
      <c r="L366" t="s">
        <v>29</v>
      </c>
      <c r="M366">
        <v>90032</v>
      </c>
      <c r="N366" t="s">
        <v>30</v>
      </c>
      <c r="O366" t="s">
        <v>1285</v>
      </c>
      <c r="P366" t="s">
        <v>32</v>
      </c>
      <c r="Q366" t="s">
        <v>53</v>
      </c>
      <c r="R366" t="s">
        <v>1286</v>
      </c>
      <c r="S366">
        <v>38.880000000000003</v>
      </c>
      <c r="T366">
        <v>6</v>
      </c>
      <c r="U366">
        <v>0</v>
      </c>
      <c r="V366">
        <v>19.051200000000001</v>
      </c>
      <c r="W366" t="s">
        <v>10939</v>
      </c>
      <c r="X366" t="s">
        <v>10942</v>
      </c>
      <c r="Y366">
        <v>6</v>
      </c>
      <c r="Z366" t="s">
        <v>10946</v>
      </c>
      <c r="AA366">
        <v>0.49</v>
      </c>
    </row>
    <row r="367" spans="1:27" x14ac:dyDescent="0.35">
      <c r="A367">
        <v>5004</v>
      </c>
      <c r="B367" t="s">
        <v>1287</v>
      </c>
      <c r="C367">
        <v>2013</v>
      </c>
      <c r="D367" s="1">
        <v>41555</v>
      </c>
      <c r="E367" s="1">
        <v>41560</v>
      </c>
      <c r="F367" t="s">
        <v>23</v>
      </c>
      <c r="G367" t="s">
        <v>1288</v>
      </c>
      <c r="H367" t="s">
        <v>1289</v>
      </c>
      <c r="I367" t="s">
        <v>38</v>
      </c>
      <c r="J367" t="s">
        <v>27</v>
      </c>
      <c r="K367" t="s">
        <v>28</v>
      </c>
      <c r="L367" t="s">
        <v>29</v>
      </c>
      <c r="M367">
        <v>90032</v>
      </c>
      <c r="N367" t="s">
        <v>30</v>
      </c>
      <c r="O367" t="s">
        <v>1113</v>
      </c>
      <c r="P367" t="s">
        <v>32</v>
      </c>
      <c r="Q367" t="s">
        <v>53</v>
      </c>
      <c r="R367" t="s">
        <v>1114</v>
      </c>
      <c r="S367">
        <v>10.56</v>
      </c>
      <c r="T367">
        <v>2</v>
      </c>
      <c r="U367">
        <v>0</v>
      </c>
      <c r="V367">
        <v>5.0688000000000004</v>
      </c>
      <c r="W367" t="s">
        <v>10936</v>
      </c>
      <c r="X367" t="s">
        <v>10940</v>
      </c>
      <c r="Y367">
        <v>10</v>
      </c>
      <c r="Z367" t="s">
        <v>10945</v>
      </c>
      <c r="AA367">
        <v>0.48000000000000004</v>
      </c>
    </row>
    <row r="368" spans="1:27" x14ac:dyDescent="0.35">
      <c r="A368">
        <v>5259</v>
      </c>
      <c r="B368" t="s">
        <v>1290</v>
      </c>
      <c r="C368">
        <v>2014</v>
      </c>
      <c r="D368" s="1">
        <v>41922</v>
      </c>
      <c r="E368" s="1">
        <v>41924</v>
      </c>
      <c r="F368" t="s">
        <v>56</v>
      </c>
      <c r="G368" t="s">
        <v>131</v>
      </c>
      <c r="H368" t="s">
        <v>132</v>
      </c>
      <c r="I368" t="s">
        <v>38</v>
      </c>
      <c r="J368" t="s">
        <v>27</v>
      </c>
      <c r="K368" t="s">
        <v>28</v>
      </c>
      <c r="L368" t="s">
        <v>29</v>
      </c>
      <c r="M368">
        <v>90032</v>
      </c>
      <c r="N368" t="s">
        <v>30</v>
      </c>
      <c r="O368" t="s">
        <v>1291</v>
      </c>
      <c r="P368" t="s">
        <v>32</v>
      </c>
      <c r="Q368" t="s">
        <v>53</v>
      </c>
      <c r="R368" t="s">
        <v>1292</v>
      </c>
      <c r="S368">
        <v>35.200000000000003</v>
      </c>
      <c r="T368">
        <v>5</v>
      </c>
      <c r="U368">
        <v>0</v>
      </c>
      <c r="V368">
        <v>16.543999999999997</v>
      </c>
      <c r="W368" t="s">
        <v>10939</v>
      </c>
      <c r="X368" t="s">
        <v>10940</v>
      </c>
      <c r="Y368">
        <v>10</v>
      </c>
      <c r="Z368" t="s">
        <v>10945</v>
      </c>
      <c r="AA368">
        <v>0.46999999999999986</v>
      </c>
    </row>
    <row r="369" spans="1:27" x14ac:dyDescent="0.35">
      <c r="A369">
        <v>5462</v>
      </c>
      <c r="B369" t="s">
        <v>1293</v>
      </c>
      <c r="C369">
        <v>2014</v>
      </c>
      <c r="D369" s="1">
        <v>41911</v>
      </c>
      <c r="E369" s="1">
        <v>41917</v>
      </c>
      <c r="F369" t="s">
        <v>23</v>
      </c>
      <c r="G369" t="s">
        <v>1294</v>
      </c>
      <c r="H369" t="s">
        <v>1295</v>
      </c>
      <c r="I369" t="s">
        <v>38</v>
      </c>
      <c r="J369" t="s">
        <v>27</v>
      </c>
      <c r="K369" t="s">
        <v>28</v>
      </c>
      <c r="L369" t="s">
        <v>29</v>
      </c>
      <c r="M369">
        <v>90032</v>
      </c>
      <c r="N369" t="s">
        <v>30</v>
      </c>
      <c r="O369" t="s">
        <v>1296</v>
      </c>
      <c r="P369" t="s">
        <v>329</v>
      </c>
      <c r="Q369" t="s">
        <v>330</v>
      </c>
      <c r="R369" t="s">
        <v>1297</v>
      </c>
      <c r="S369">
        <v>9.24</v>
      </c>
      <c r="T369">
        <v>3</v>
      </c>
      <c r="U369">
        <v>0</v>
      </c>
      <c r="V369">
        <v>4.4352</v>
      </c>
      <c r="W369" t="s">
        <v>10939</v>
      </c>
      <c r="X369" t="s">
        <v>10937</v>
      </c>
      <c r="Y369">
        <v>9</v>
      </c>
      <c r="Z369" t="s">
        <v>10949</v>
      </c>
      <c r="AA369">
        <v>0.48</v>
      </c>
    </row>
    <row r="370" spans="1:27" x14ac:dyDescent="0.35">
      <c r="A370">
        <v>5624</v>
      </c>
      <c r="B370" t="s">
        <v>1298</v>
      </c>
      <c r="C370">
        <v>2013</v>
      </c>
      <c r="D370" s="1">
        <v>41572</v>
      </c>
      <c r="E370" s="1">
        <v>41576</v>
      </c>
      <c r="F370" t="s">
        <v>45</v>
      </c>
      <c r="G370" t="s">
        <v>1299</v>
      </c>
      <c r="H370" t="s">
        <v>1300</v>
      </c>
      <c r="I370" t="s">
        <v>26</v>
      </c>
      <c r="J370" t="s">
        <v>27</v>
      </c>
      <c r="K370" t="s">
        <v>28</v>
      </c>
      <c r="L370" t="s">
        <v>29</v>
      </c>
      <c r="M370">
        <v>90032</v>
      </c>
      <c r="N370" t="s">
        <v>30</v>
      </c>
      <c r="O370" t="s">
        <v>656</v>
      </c>
      <c r="P370" t="s">
        <v>313</v>
      </c>
      <c r="Q370" t="s">
        <v>314</v>
      </c>
      <c r="R370" t="s">
        <v>657</v>
      </c>
      <c r="S370">
        <v>100</v>
      </c>
      <c r="T370">
        <v>4</v>
      </c>
      <c r="U370">
        <v>0</v>
      </c>
      <c r="V370">
        <v>21</v>
      </c>
      <c r="W370" t="s">
        <v>10936</v>
      </c>
      <c r="X370" t="s">
        <v>10940</v>
      </c>
      <c r="Y370">
        <v>10</v>
      </c>
      <c r="Z370" t="s">
        <v>10945</v>
      </c>
      <c r="AA370">
        <v>0.21</v>
      </c>
    </row>
    <row r="371" spans="1:27" x14ac:dyDescent="0.35">
      <c r="A371">
        <v>5625</v>
      </c>
      <c r="B371" t="s">
        <v>1298</v>
      </c>
      <c r="C371">
        <v>2013</v>
      </c>
      <c r="D371" s="1">
        <v>41572</v>
      </c>
      <c r="E371" s="1">
        <v>41576</v>
      </c>
      <c r="F371" t="s">
        <v>45</v>
      </c>
      <c r="G371" t="s">
        <v>1299</v>
      </c>
      <c r="H371" t="s">
        <v>1300</v>
      </c>
      <c r="I371" t="s">
        <v>26</v>
      </c>
      <c r="J371" t="s">
        <v>27</v>
      </c>
      <c r="K371" t="s">
        <v>28</v>
      </c>
      <c r="L371" t="s">
        <v>29</v>
      </c>
      <c r="M371">
        <v>90032</v>
      </c>
      <c r="N371" t="s">
        <v>30</v>
      </c>
      <c r="O371" t="s">
        <v>1301</v>
      </c>
      <c r="P371" t="s">
        <v>313</v>
      </c>
      <c r="Q371" t="s">
        <v>314</v>
      </c>
      <c r="R371" t="s">
        <v>1302</v>
      </c>
      <c r="S371">
        <v>359.98</v>
      </c>
      <c r="T371">
        <v>2</v>
      </c>
      <c r="U371">
        <v>0</v>
      </c>
      <c r="V371">
        <v>21.598799999999983</v>
      </c>
      <c r="W371" t="s">
        <v>10936</v>
      </c>
      <c r="X371" t="s">
        <v>10940</v>
      </c>
      <c r="Y371">
        <v>10</v>
      </c>
      <c r="Z371" t="s">
        <v>10945</v>
      </c>
      <c r="AA371">
        <v>5.9999999999999949E-2</v>
      </c>
    </row>
    <row r="372" spans="1:27" x14ac:dyDescent="0.35">
      <c r="A372">
        <v>5760</v>
      </c>
      <c r="B372" t="s">
        <v>1303</v>
      </c>
      <c r="C372">
        <v>2013</v>
      </c>
      <c r="D372" s="1">
        <v>41639</v>
      </c>
      <c r="E372" s="1">
        <v>41639</v>
      </c>
      <c r="F372" t="s">
        <v>234</v>
      </c>
      <c r="G372" t="s">
        <v>1304</v>
      </c>
      <c r="H372" t="s">
        <v>1305</v>
      </c>
      <c r="I372" t="s">
        <v>127</v>
      </c>
      <c r="J372" t="s">
        <v>27</v>
      </c>
      <c r="K372" t="s">
        <v>28</v>
      </c>
      <c r="L372" t="s">
        <v>29</v>
      </c>
      <c r="M372">
        <v>90032</v>
      </c>
      <c r="N372" t="s">
        <v>30</v>
      </c>
      <c r="O372" t="s">
        <v>1306</v>
      </c>
      <c r="P372" t="s">
        <v>32</v>
      </c>
      <c r="Q372" t="s">
        <v>33</v>
      </c>
      <c r="R372" t="s">
        <v>1307</v>
      </c>
      <c r="S372">
        <v>481.32</v>
      </c>
      <c r="T372">
        <v>4</v>
      </c>
      <c r="U372">
        <v>0</v>
      </c>
      <c r="V372">
        <v>125.14319999999998</v>
      </c>
      <c r="W372" t="s">
        <v>10936</v>
      </c>
      <c r="X372" t="s">
        <v>10940</v>
      </c>
      <c r="Y372">
        <v>12</v>
      </c>
      <c r="Z372" t="s">
        <v>10941</v>
      </c>
      <c r="AA372">
        <v>0.25999999999999995</v>
      </c>
    </row>
    <row r="373" spans="1:27" x14ac:dyDescent="0.35">
      <c r="A373">
        <v>5771</v>
      </c>
      <c r="B373" t="s">
        <v>1308</v>
      </c>
      <c r="C373">
        <v>2012</v>
      </c>
      <c r="D373" s="1">
        <v>41176</v>
      </c>
      <c r="E373" s="1">
        <v>41180</v>
      </c>
      <c r="F373" t="s">
        <v>23</v>
      </c>
      <c r="G373" t="s">
        <v>1309</v>
      </c>
      <c r="H373" t="s">
        <v>1310</v>
      </c>
      <c r="I373" t="s">
        <v>26</v>
      </c>
      <c r="J373" t="s">
        <v>27</v>
      </c>
      <c r="K373" t="s">
        <v>28</v>
      </c>
      <c r="L373" t="s">
        <v>29</v>
      </c>
      <c r="M373">
        <v>90032</v>
      </c>
      <c r="N373" t="s">
        <v>30</v>
      </c>
      <c r="O373" t="s">
        <v>440</v>
      </c>
      <c r="P373" t="s">
        <v>329</v>
      </c>
      <c r="Q373" t="s">
        <v>330</v>
      </c>
      <c r="R373" t="s">
        <v>441</v>
      </c>
      <c r="S373">
        <v>14.91</v>
      </c>
      <c r="T373">
        <v>3</v>
      </c>
      <c r="U373">
        <v>0</v>
      </c>
      <c r="V373">
        <v>4.6220999999999997</v>
      </c>
      <c r="W373" t="s">
        <v>10948</v>
      </c>
      <c r="X373" t="s">
        <v>10937</v>
      </c>
      <c r="Y373">
        <v>9</v>
      </c>
      <c r="Z373" t="s">
        <v>10949</v>
      </c>
      <c r="AA373">
        <v>0.31</v>
      </c>
    </row>
    <row r="374" spans="1:27" x14ac:dyDescent="0.35">
      <c r="A374">
        <v>5772</v>
      </c>
      <c r="B374" t="s">
        <v>1308</v>
      </c>
      <c r="C374">
        <v>2012</v>
      </c>
      <c r="D374" s="1">
        <v>41176</v>
      </c>
      <c r="E374" s="1">
        <v>41180</v>
      </c>
      <c r="F374" t="s">
        <v>23</v>
      </c>
      <c r="G374" t="s">
        <v>1309</v>
      </c>
      <c r="H374" t="s">
        <v>1310</v>
      </c>
      <c r="I374" t="s">
        <v>26</v>
      </c>
      <c r="J374" t="s">
        <v>27</v>
      </c>
      <c r="K374" t="s">
        <v>28</v>
      </c>
      <c r="L374" t="s">
        <v>29</v>
      </c>
      <c r="M374">
        <v>90032</v>
      </c>
      <c r="N374" t="s">
        <v>30</v>
      </c>
      <c r="O374" t="s">
        <v>1311</v>
      </c>
      <c r="P374" t="s">
        <v>32</v>
      </c>
      <c r="Q374" t="s">
        <v>79</v>
      </c>
      <c r="R374" t="s">
        <v>1312</v>
      </c>
      <c r="S374">
        <v>1158.1199999999999</v>
      </c>
      <c r="T374">
        <v>4</v>
      </c>
      <c r="U374">
        <v>0</v>
      </c>
      <c r="V374">
        <v>335.85479999999984</v>
      </c>
      <c r="W374" t="s">
        <v>10948</v>
      </c>
      <c r="X374" t="s">
        <v>10937</v>
      </c>
      <c r="Y374">
        <v>9</v>
      </c>
      <c r="Z374" t="s">
        <v>10949</v>
      </c>
      <c r="AA374">
        <v>0.28999999999999987</v>
      </c>
    </row>
    <row r="375" spans="1:27" x14ac:dyDescent="0.35">
      <c r="A375">
        <v>6361</v>
      </c>
      <c r="B375" t="s">
        <v>1313</v>
      </c>
      <c r="C375">
        <v>2012</v>
      </c>
      <c r="D375" s="1">
        <v>41253</v>
      </c>
      <c r="E375" s="1">
        <v>41258</v>
      </c>
      <c r="F375" t="s">
        <v>23</v>
      </c>
      <c r="G375" t="s">
        <v>1314</v>
      </c>
      <c r="H375" t="s">
        <v>1315</v>
      </c>
      <c r="I375" t="s">
        <v>127</v>
      </c>
      <c r="J375" t="s">
        <v>27</v>
      </c>
      <c r="K375" t="s">
        <v>28</v>
      </c>
      <c r="L375" t="s">
        <v>29</v>
      </c>
      <c r="M375">
        <v>90032</v>
      </c>
      <c r="N375" t="s">
        <v>30</v>
      </c>
      <c r="O375" t="s">
        <v>1316</v>
      </c>
      <c r="P375" t="s">
        <v>32</v>
      </c>
      <c r="Q375" t="s">
        <v>40</v>
      </c>
      <c r="R375" t="s">
        <v>1317</v>
      </c>
      <c r="S375">
        <v>56.3</v>
      </c>
      <c r="T375">
        <v>2</v>
      </c>
      <c r="U375">
        <v>0</v>
      </c>
      <c r="V375">
        <v>15.764000000000003</v>
      </c>
      <c r="W375" t="s">
        <v>10948</v>
      </c>
      <c r="X375" t="s">
        <v>10940</v>
      </c>
      <c r="Y375">
        <v>12</v>
      </c>
      <c r="Z375" t="s">
        <v>10941</v>
      </c>
      <c r="AA375">
        <v>0.28000000000000008</v>
      </c>
    </row>
    <row r="376" spans="1:27" x14ac:dyDescent="0.35">
      <c r="A376">
        <v>6688</v>
      </c>
      <c r="B376" t="s">
        <v>1318</v>
      </c>
      <c r="C376">
        <v>2012</v>
      </c>
      <c r="D376" s="1">
        <v>41043</v>
      </c>
      <c r="E376" s="1">
        <v>41050</v>
      </c>
      <c r="F376" t="s">
        <v>23</v>
      </c>
      <c r="G376" t="s">
        <v>1319</v>
      </c>
      <c r="H376" t="s">
        <v>1320</v>
      </c>
      <c r="I376" t="s">
        <v>38</v>
      </c>
      <c r="J376" t="s">
        <v>27</v>
      </c>
      <c r="K376" t="s">
        <v>28</v>
      </c>
      <c r="L376" t="s">
        <v>29</v>
      </c>
      <c r="M376">
        <v>90032</v>
      </c>
      <c r="N376" t="s">
        <v>30</v>
      </c>
      <c r="O376" t="s">
        <v>1321</v>
      </c>
      <c r="P376" t="s">
        <v>32</v>
      </c>
      <c r="Q376" t="s">
        <v>33</v>
      </c>
      <c r="R376" t="s">
        <v>1322</v>
      </c>
      <c r="S376">
        <v>1117.92</v>
      </c>
      <c r="T376">
        <v>4</v>
      </c>
      <c r="U376">
        <v>0</v>
      </c>
      <c r="V376">
        <v>55.895999999999958</v>
      </c>
      <c r="W376" t="s">
        <v>10948</v>
      </c>
      <c r="X376" t="s">
        <v>10942</v>
      </c>
      <c r="Y376">
        <v>5</v>
      </c>
      <c r="Z376" t="s">
        <v>10952</v>
      </c>
      <c r="AA376">
        <v>4.9999999999999961E-2</v>
      </c>
    </row>
    <row r="377" spans="1:27" x14ac:dyDescent="0.35">
      <c r="A377">
        <v>6721</v>
      </c>
      <c r="B377" t="s">
        <v>1323</v>
      </c>
      <c r="C377">
        <v>2014</v>
      </c>
      <c r="D377" s="1">
        <v>41902</v>
      </c>
      <c r="E377" s="1">
        <v>41907</v>
      </c>
      <c r="F377" t="s">
        <v>23</v>
      </c>
      <c r="G377" t="s">
        <v>1324</v>
      </c>
      <c r="H377" t="s">
        <v>1325</v>
      </c>
      <c r="I377" t="s">
        <v>26</v>
      </c>
      <c r="J377" t="s">
        <v>27</v>
      </c>
      <c r="K377" t="s">
        <v>28</v>
      </c>
      <c r="L377" t="s">
        <v>29</v>
      </c>
      <c r="M377">
        <v>90032</v>
      </c>
      <c r="N377" t="s">
        <v>30</v>
      </c>
      <c r="O377" t="s">
        <v>1326</v>
      </c>
      <c r="P377" t="s">
        <v>313</v>
      </c>
      <c r="Q377" t="s">
        <v>314</v>
      </c>
      <c r="R377" t="s">
        <v>1327</v>
      </c>
      <c r="S377">
        <v>149.94999999999999</v>
      </c>
      <c r="T377">
        <v>5</v>
      </c>
      <c r="U377">
        <v>0</v>
      </c>
      <c r="V377">
        <v>31.489499999999992</v>
      </c>
      <c r="W377" t="s">
        <v>10939</v>
      </c>
      <c r="X377" t="s">
        <v>10937</v>
      </c>
      <c r="Y377">
        <v>9</v>
      </c>
      <c r="Z377" t="s">
        <v>10949</v>
      </c>
      <c r="AA377">
        <v>0.20999999999999996</v>
      </c>
    </row>
    <row r="378" spans="1:27" x14ac:dyDescent="0.35">
      <c r="A378">
        <v>6722</v>
      </c>
      <c r="B378" t="s">
        <v>1323</v>
      </c>
      <c r="C378">
        <v>2014</v>
      </c>
      <c r="D378" s="1">
        <v>41902</v>
      </c>
      <c r="E378" s="1">
        <v>41907</v>
      </c>
      <c r="F378" t="s">
        <v>23</v>
      </c>
      <c r="G378" t="s">
        <v>1324</v>
      </c>
      <c r="H378" t="s">
        <v>1325</v>
      </c>
      <c r="I378" t="s">
        <v>26</v>
      </c>
      <c r="J378" t="s">
        <v>27</v>
      </c>
      <c r="K378" t="s">
        <v>28</v>
      </c>
      <c r="L378" t="s">
        <v>29</v>
      </c>
      <c r="M378">
        <v>90032</v>
      </c>
      <c r="N378" t="s">
        <v>30</v>
      </c>
      <c r="O378" t="s">
        <v>1328</v>
      </c>
      <c r="P378" t="s">
        <v>32</v>
      </c>
      <c r="Q378" t="s">
        <v>40</v>
      </c>
      <c r="R378" t="s">
        <v>1329</v>
      </c>
      <c r="S378">
        <v>23.32</v>
      </c>
      <c r="T378">
        <v>2</v>
      </c>
      <c r="U378">
        <v>0</v>
      </c>
      <c r="V378">
        <v>6.0632000000000019</v>
      </c>
      <c r="W378" t="s">
        <v>10939</v>
      </c>
      <c r="X378" t="s">
        <v>10937</v>
      </c>
      <c r="Y378">
        <v>9</v>
      </c>
      <c r="Z378" t="s">
        <v>10949</v>
      </c>
      <c r="AA378">
        <v>0.26000000000000006</v>
      </c>
    </row>
    <row r="379" spans="1:27" x14ac:dyDescent="0.35">
      <c r="A379">
        <v>6723</v>
      </c>
      <c r="B379" t="s">
        <v>1323</v>
      </c>
      <c r="C379">
        <v>2014</v>
      </c>
      <c r="D379" s="1">
        <v>41902</v>
      </c>
      <c r="E379" s="1">
        <v>41907</v>
      </c>
      <c r="F379" t="s">
        <v>23</v>
      </c>
      <c r="G379" t="s">
        <v>1324</v>
      </c>
      <c r="H379" t="s">
        <v>1325</v>
      </c>
      <c r="I379" t="s">
        <v>26</v>
      </c>
      <c r="J379" t="s">
        <v>27</v>
      </c>
      <c r="K379" t="s">
        <v>28</v>
      </c>
      <c r="L379" t="s">
        <v>29</v>
      </c>
      <c r="M379">
        <v>90032</v>
      </c>
      <c r="N379" t="s">
        <v>30</v>
      </c>
      <c r="O379" t="s">
        <v>1330</v>
      </c>
      <c r="P379" t="s">
        <v>32</v>
      </c>
      <c r="Q379" t="s">
        <v>40</v>
      </c>
      <c r="R379" t="s">
        <v>1331</v>
      </c>
      <c r="S379">
        <v>16.740000000000002</v>
      </c>
      <c r="T379">
        <v>3</v>
      </c>
      <c r="U379">
        <v>0</v>
      </c>
      <c r="V379">
        <v>4.8545999999999978</v>
      </c>
      <c r="W379" t="s">
        <v>10939</v>
      </c>
      <c r="X379" t="s">
        <v>10937</v>
      </c>
      <c r="Y379">
        <v>9</v>
      </c>
      <c r="Z379" t="s">
        <v>10949</v>
      </c>
      <c r="AA379">
        <v>0.28999999999999981</v>
      </c>
    </row>
    <row r="380" spans="1:27" x14ac:dyDescent="0.35">
      <c r="A380">
        <v>6888</v>
      </c>
      <c r="B380" t="s">
        <v>1332</v>
      </c>
      <c r="C380">
        <v>2014</v>
      </c>
      <c r="D380" s="1">
        <v>41755</v>
      </c>
      <c r="E380" s="1">
        <v>41762</v>
      </c>
      <c r="F380" t="s">
        <v>23</v>
      </c>
      <c r="G380" t="s">
        <v>1333</v>
      </c>
      <c r="H380" t="s">
        <v>1334</v>
      </c>
      <c r="I380" t="s">
        <v>38</v>
      </c>
      <c r="J380" t="s">
        <v>27</v>
      </c>
      <c r="K380" t="s">
        <v>28</v>
      </c>
      <c r="L380" t="s">
        <v>29</v>
      </c>
      <c r="M380">
        <v>90032</v>
      </c>
      <c r="N380" t="s">
        <v>30</v>
      </c>
      <c r="O380" t="s">
        <v>1335</v>
      </c>
      <c r="P380" t="s">
        <v>32</v>
      </c>
      <c r="Q380" t="s">
        <v>53</v>
      </c>
      <c r="R380" t="s">
        <v>1336</v>
      </c>
      <c r="S380">
        <v>19.049999999999997</v>
      </c>
      <c r="T380">
        <v>3</v>
      </c>
      <c r="U380">
        <v>0</v>
      </c>
      <c r="V380">
        <v>8.7629999999999999</v>
      </c>
      <c r="W380" t="s">
        <v>10939</v>
      </c>
      <c r="X380" t="s">
        <v>10942</v>
      </c>
      <c r="Y380">
        <v>4</v>
      </c>
      <c r="Z380" t="s">
        <v>10943</v>
      </c>
      <c r="AA380">
        <v>0.46000000000000008</v>
      </c>
    </row>
    <row r="381" spans="1:27" x14ac:dyDescent="0.35">
      <c r="A381">
        <v>6927</v>
      </c>
      <c r="B381" t="s">
        <v>1337</v>
      </c>
      <c r="C381">
        <v>2013</v>
      </c>
      <c r="D381" s="1">
        <v>41484</v>
      </c>
      <c r="E381" s="1">
        <v>41490</v>
      </c>
      <c r="F381" t="s">
        <v>23</v>
      </c>
      <c r="G381" t="s">
        <v>1338</v>
      </c>
      <c r="H381" t="s">
        <v>1339</v>
      </c>
      <c r="I381" t="s">
        <v>38</v>
      </c>
      <c r="J381" t="s">
        <v>27</v>
      </c>
      <c r="K381" t="s">
        <v>28</v>
      </c>
      <c r="L381" t="s">
        <v>29</v>
      </c>
      <c r="M381">
        <v>90032</v>
      </c>
      <c r="N381" t="s">
        <v>30</v>
      </c>
      <c r="O381" t="s">
        <v>879</v>
      </c>
      <c r="P381" t="s">
        <v>32</v>
      </c>
      <c r="Q381" t="s">
        <v>172</v>
      </c>
      <c r="R381" t="s">
        <v>880</v>
      </c>
      <c r="S381">
        <v>18.899999999999999</v>
      </c>
      <c r="T381">
        <v>3</v>
      </c>
      <c r="U381">
        <v>0</v>
      </c>
      <c r="V381">
        <v>8.6939999999999991</v>
      </c>
      <c r="W381" t="s">
        <v>10936</v>
      </c>
      <c r="X381" t="s">
        <v>10937</v>
      </c>
      <c r="Y381">
        <v>7</v>
      </c>
      <c r="Z381" t="s">
        <v>10938</v>
      </c>
      <c r="AA381">
        <v>0.45999999999999996</v>
      </c>
    </row>
    <row r="382" spans="1:27" x14ac:dyDescent="0.35">
      <c r="A382">
        <v>7158</v>
      </c>
      <c r="B382" t="s">
        <v>1340</v>
      </c>
      <c r="C382">
        <v>2013</v>
      </c>
      <c r="D382" s="1">
        <v>41362</v>
      </c>
      <c r="E382" s="1">
        <v>41365</v>
      </c>
      <c r="F382" t="s">
        <v>45</v>
      </c>
      <c r="G382" t="s">
        <v>1341</v>
      </c>
      <c r="H382" t="s">
        <v>1342</v>
      </c>
      <c r="I382" t="s">
        <v>38</v>
      </c>
      <c r="J382" t="s">
        <v>27</v>
      </c>
      <c r="K382" t="s">
        <v>28</v>
      </c>
      <c r="L382" t="s">
        <v>29</v>
      </c>
      <c r="M382">
        <v>90032</v>
      </c>
      <c r="N382" t="s">
        <v>30</v>
      </c>
      <c r="O382" t="s">
        <v>1130</v>
      </c>
      <c r="P382" t="s">
        <v>32</v>
      </c>
      <c r="Q382" t="s">
        <v>33</v>
      </c>
      <c r="R382" t="s">
        <v>1131</v>
      </c>
      <c r="S382">
        <v>87.92</v>
      </c>
      <c r="T382">
        <v>4</v>
      </c>
      <c r="U382">
        <v>0</v>
      </c>
      <c r="V382">
        <v>0.87919999999999732</v>
      </c>
      <c r="W382" t="s">
        <v>10936</v>
      </c>
      <c r="X382" t="s">
        <v>10950</v>
      </c>
      <c r="Y382">
        <v>3</v>
      </c>
      <c r="Z382" t="s">
        <v>10953</v>
      </c>
      <c r="AA382">
        <v>9.999999999999969E-3</v>
      </c>
    </row>
    <row r="383" spans="1:27" x14ac:dyDescent="0.35">
      <c r="A383">
        <v>7159</v>
      </c>
      <c r="B383" t="s">
        <v>1340</v>
      </c>
      <c r="C383">
        <v>2013</v>
      </c>
      <c r="D383" s="1">
        <v>41362</v>
      </c>
      <c r="E383" s="1">
        <v>41365</v>
      </c>
      <c r="F383" t="s">
        <v>45</v>
      </c>
      <c r="G383" t="s">
        <v>1341</v>
      </c>
      <c r="H383" t="s">
        <v>1342</v>
      </c>
      <c r="I383" t="s">
        <v>38</v>
      </c>
      <c r="J383" t="s">
        <v>27</v>
      </c>
      <c r="K383" t="s">
        <v>28</v>
      </c>
      <c r="L383" t="s">
        <v>29</v>
      </c>
      <c r="M383">
        <v>90032</v>
      </c>
      <c r="N383" t="s">
        <v>30</v>
      </c>
      <c r="O383" t="s">
        <v>1343</v>
      </c>
      <c r="P383" t="s">
        <v>32</v>
      </c>
      <c r="Q383" t="s">
        <v>53</v>
      </c>
      <c r="R383" t="s">
        <v>1344</v>
      </c>
      <c r="S383">
        <v>5.98</v>
      </c>
      <c r="T383">
        <v>1</v>
      </c>
      <c r="U383">
        <v>0</v>
      </c>
      <c r="V383">
        <v>2.9302000000000001</v>
      </c>
      <c r="W383" t="s">
        <v>10936</v>
      </c>
      <c r="X383" t="s">
        <v>10950</v>
      </c>
      <c r="Y383">
        <v>3</v>
      </c>
      <c r="Z383" t="s">
        <v>10953</v>
      </c>
      <c r="AA383">
        <v>0.49</v>
      </c>
    </row>
    <row r="384" spans="1:27" x14ac:dyDescent="0.35">
      <c r="A384">
        <v>7246</v>
      </c>
      <c r="B384" t="s">
        <v>1345</v>
      </c>
      <c r="C384">
        <v>2014</v>
      </c>
      <c r="D384" s="1">
        <v>41680</v>
      </c>
      <c r="E384" s="1">
        <v>41684</v>
      </c>
      <c r="F384" t="s">
        <v>23</v>
      </c>
      <c r="G384" t="s">
        <v>1346</v>
      </c>
      <c r="H384" t="s">
        <v>1347</v>
      </c>
      <c r="I384" t="s">
        <v>38</v>
      </c>
      <c r="J384" t="s">
        <v>27</v>
      </c>
      <c r="K384" t="s">
        <v>28</v>
      </c>
      <c r="L384" t="s">
        <v>29</v>
      </c>
      <c r="M384">
        <v>90032</v>
      </c>
      <c r="N384" t="s">
        <v>30</v>
      </c>
      <c r="O384" t="s">
        <v>1348</v>
      </c>
      <c r="P384" t="s">
        <v>32</v>
      </c>
      <c r="Q384" t="s">
        <v>33</v>
      </c>
      <c r="R384" t="s">
        <v>1349</v>
      </c>
      <c r="S384">
        <v>354.90000000000003</v>
      </c>
      <c r="T384">
        <v>5</v>
      </c>
      <c r="U384">
        <v>0</v>
      </c>
      <c r="V384">
        <v>17.744999999999962</v>
      </c>
      <c r="W384" t="s">
        <v>10939</v>
      </c>
      <c r="X384" t="s">
        <v>10950</v>
      </c>
      <c r="Y384">
        <v>2</v>
      </c>
      <c r="Z384" t="s">
        <v>10955</v>
      </c>
      <c r="AA384">
        <v>4.9999999999999885E-2</v>
      </c>
    </row>
    <row r="385" spans="1:27" x14ac:dyDescent="0.35">
      <c r="A385">
        <v>7409</v>
      </c>
      <c r="B385" t="s">
        <v>1350</v>
      </c>
      <c r="C385">
        <v>2013</v>
      </c>
      <c r="D385" s="1">
        <v>41425</v>
      </c>
      <c r="E385" s="1">
        <v>41432</v>
      </c>
      <c r="F385" t="s">
        <v>23</v>
      </c>
      <c r="G385" t="s">
        <v>1351</v>
      </c>
      <c r="H385" t="s">
        <v>1352</v>
      </c>
      <c r="I385" t="s">
        <v>26</v>
      </c>
      <c r="J385" t="s">
        <v>27</v>
      </c>
      <c r="K385" t="s">
        <v>28</v>
      </c>
      <c r="L385" t="s">
        <v>29</v>
      </c>
      <c r="M385">
        <v>90032</v>
      </c>
      <c r="N385" t="s">
        <v>30</v>
      </c>
      <c r="O385" t="s">
        <v>1353</v>
      </c>
      <c r="P385" t="s">
        <v>329</v>
      </c>
      <c r="Q385" t="s">
        <v>330</v>
      </c>
      <c r="R385" t="s">
        <v>1354</v>
      </c>
      <c r="S385">
        <v>167.84</v>
      </c>
      <c r="T385">
        <v>8</v>
      </c>
      <c r="U385">
        <v>0</v>
      </c>
      <c r="V385">
        <v>11.748799999999989</v>
      </c>
      <c r="W385" t="s">
        <v>10936</v>
      </c>
      <c r="X385" t="s">
        <v>10942</v>
      </c>
      <c r="Y385">
        <v>5</v>
      </c>
      <c r="Z385" t="s">
        <v>10952</v>
      </c>
      <c r="AA385">
        <v>6.9999999999999937E-2</v>
      </c>
    </row>
    <row r="386" spans="1:27" x14ac:dyDescent="0.35">
      <c r="A386">
        <v>7491</v>
      </c>
      <c r="B386" t="s">
        <v>1355</v>
      </c>
      <c r="C386">
        <v>2012</v>
      </c>
      <c r="D386" s="1">
        <v>41162</v>
      </c>
      <c r="E386" s="1">
        <v>41168</v>
      </c>
      <c r="F386" t="s">
        <v>23</v>
      </c>
      <c r="G386" t="s">
        <v>1356</v>
      </c>
      <c r="H386" t="s">
        <v>1357</v>
      </c>
      <c r="I386" t="s">
        <v>26</v>
      </c>
      <c r="J386" t="s">
        <v>27</v>
      </c>
      <c r="K386" t="s">
        <v>28</v>
      </c>
      <c r="L386" t="s">
        <v>29</v>
      </c>
      <c r="M386">
        <v>90032</v>
      </c>
      <c r="N386" t="s">
        <v>30</v>
      </c>
      <c r="O386" t="s">
        <v>1358</v>
      </c>
      <c r="P386" t="s">
        <v>329</v>
      </c>
      <c r="Q386" t="s">
        <v>330</v>
      </c>
      <c r="R386" t="s">
        <v>1359</v>
      </c>
      <c r="S386">
        <v>106.68</v>
      </c>
      <c r="T386">
        <v>6</v>
      </c>
      <c r="U386">
        <v>0</v>
      </c>
      <c r="V386">
        <v>33.070799999999991</v>
      </c>
      <c r="W386" t="s">
        <v>10948</v>
      </c>
      <c r="X386" t="s">
        <v>10937</v>
      </c>
      <c r="Y386">
        <v>9</v>
      </c>
      <c r="Z386" t="s">
        <v>10949</v>
      </c>
      <c r="AA386">
        <v>0.30999999999999989</v>
      </c>
    </row>
    <row r="387" spans="1:27" x14ac:dyDescent="0.35">
      <c r="A387">
        <v>7715</v>
      </c>
      <c r="B387" t="s">
        <v>1360</v>
      </c>
      <c r="C387">
        <v>2011</v>
      </c>
      <c r="D387" s="1">
        <v>40882</v>
      </c>
      <c r="E387" s="1">
        <v>40884</v>
      </c>
      <c r="F387" t="s">
        <v>56</v>
      </c>
      <c r="G387" t="s">
        <v>1361</v>
      </c>
      <c r="H387" t="s">
        <v>1362</v>
      </c>
      <c r="I387" t="s">
        <v>38</v>
      </c>
      <c r="J387" t="s">
        <v>27</v>
      </c>
      <c r="K387" t="s">
        <v>28</v>
      </c>
      <c r="L387" t="s">
        <v>29</v>
      </c>
      <c r="M387">
        <v>90032</v>
      </c>
      <c r="N387" t="s">
        <v>30</v>
      </c>
      <c r="O387" t="s">
        <v>1363</v>
      </c>
      <c r="P387" t="s">
        <v>32</v>
      </c>
      <c r="Q387" t="s">
        <v>79</v>
      </c>
      <c r="R387" t="s">
        <v>1364</v>
      </c>
      <c r="S387">
        <v>250.26</v>
      </c>
      <c r="T387">
        <v>6</v>
      </c>
      <c r="U387">
        <v>0</v>
      </c>
      <c r="V387">
        <v>72.575399999999973</v>
      </c>
      <c r="W387" t="s">
        <v>10944</v>
      </c>
      <c r="X387" t="s">
        <v>10940</v>
      </c>
      <c r="Y387">
        <v>12</v>
      </c>
      <c r="Z387" t="s">
        <v>10941</v>
      </c>
      <c r="AA387">
        <v>0.28999999999999992</v>
      </c>
    </row>
    <row r="388" spans="1:27" x14ac:dyDescent="0.35">
      <c r="A388">
        <v>7719</v>
      </c>
      <c r="B388" t="s">
        <v>1365</v>
      </c>
      <c r="C388">
        <v>2014</v>
      </c>
      <c r="D388" s="1">
        <v>41892</v>
      </c>
      <c r="E388" s="1">
        <v>41897</v>
      </c>
      <c r="F388" t="s">
        <v>23</v>
      </c>
      <c r="G388" t="s">
        <v>1106</v>
      </c>
      <c r="H388" t="s">
        <v>1107</v>
      </c>
      <c r="I388" t="s">
        <v>26</v>
      </c>
      <c r="J388" t="s">
        <v>27</v>
      </c>
      <c r="K388" t="s">
        <v>28</v>
      </c>
      <c r="L388" t="s">
        <v>29</v>
      </c>
      <c r="M388">
        <v>90032</v>
      </c>
      <c r="N388" t="s">
        <v>30</v>
      </c>
      <c r="O388" t="s">
        <v>1366</v>
      </c>
      <c r="P388" t="s">
        <v>313</v>
      </c>
      <c r="Q388" t="s">
        <v>314</v>
      </c>
      <c r="R388" t="s">
        <v>1367</v>
      </c>
      <c r="S388">
        <v>159.96</v>
      </c>
      <c r="T388">
        <v>4</v>
      </c>
      <c r="U388">
        <v>0</v>
      </c>
      <c r="V388">
        <v>51.18719999999999</v>
      </c>
      <c r="W388" t="s">
        <v>10939</v>
      </c>
      <c r="X388" t="s">
        <v>10937</v>
      </c>
      <c r="Y388">
        <v>9</v>
      </c>
      <c r="Z388" t="s">
        <v>10949</v>
      </c>
      <c r="AA388">
        <v>0.3199999999999999</v>
      </c>
    </row>
    <row r="389" spans="1:27" x14ac:dyDescent="0.35">
      <c r="A389">
        <v>8002</v>
      </c>
      <c r="B389" t="s">
        <v>1368</v>
      </c>
      <c r="C389">
        <v>2012</v>
      </c>
      <c r="D389" s="1">
        <v>41255</v>
      </c>
      <c r="E389" s="1">
        <v>41258</v>
      </c>
      <c r="F389" t="s">
        <v>56</v>
      </c>
      <c r="G389" t="s">
        <v>1369</v>
      </c>
      <c r="H389" t="s">
        <v>1370</v>
      </c>
      <c r="I389" t="s">
        <v>38</v>
      </c>
      <c r="J389" t="s">
        <v>27</v>
      </c>
      <c r="K389" t="s">
        <v>28</v>
      </c>
      <c r="L389" t="s">
        <v>29</v>
      </c>
      <c r="M389">
        <v>90032</v>
      </c>
      <c r="N389" t="s">
        <v>30</v>
      </c>
      <c r="O389" t="s">
        <v>1371</v>
      </c>
      <c r="P389" t="s">
        <v>313</v>
      </c>
      <c r="Q389" t="s">
        <v>314</v>
      </c>
      <c r="R389" t="s">
        <v>1372</v>
      </c>
      <c r="S389">
        <v>299.94</v>
      </c>
      <c r="T389">
        <v>6</v>
      </c>
      <c r="U389">
        <v>0</v>
      </c>
      <c r="V389">
        <v>128.97420000000002</v>
      </c>
      <c r="W389" t="s">
        <v>10948</v>
      </c>
      <c r="X389" t="s">
        <v>10940</v>
      </c>
      <c r="Y389">
        <v>12</v>
      </c>
      <c r="Z389" t="s">
        <v>10941</v>
      </c>
      <c r="AA389">
        <v>0.4300000000000001</v>
      </c>
    </row>
    <row r="390" spans="1:27" x14ac:dyDescent="0.35">
      <c r="A390">
        <v>8003</v>
      </c>
      <c r="B390" t="s">
        <v>1368</v>
      </c>
      <c r="C390">
        <v>2012</v>
      </c>
      <c r="D390" s="1">
        <v>41255</v>
      </c>
      <c r="E390" s="1">
        <v>41258</v>
      </c>
      <c r="F390" t="s">
        <v>56</v>
      </c>
      <c r="G390" t="s">
        <v>1369</v>
      </c>
      <c r="H390" t="s">
        <v>1370</v>
      </c>
      <c r="I390" t="s">
        <v>38</v>
      </c>
      <c r="J390" t="s">
        <v>27</v>
      </c>
      <c r="K390" t="s">
        <v>28</v>
      </c>
      <c r="L390" t="s">
        <v>29</v>
      </c>
      <c r="M390">
        <v>90032</v>
      </c>
      <c r="N390" t="s">
        <v>30</v>
      </c>
      <c r="O390" t="s">
        <v>1373</v>
      </c>
      <c r="P390" t="s">
        <v>32</v>
      </c>
      <c r="Q390" t="s">
        <v>113</v>
      </c>
      <c r="R390" t="s">
        <v>66</v>
      </c>
      <c r="S390">
        <v>25.76</v>
      </c>
      <c r="T390">
        <v>7</v>
      </c>
      <c r="U390">
        <v>0</v>
      </c>
      <c r="V390">
        <v>0.51519999999999921</v>
      </c>
      <c r="W390" t="s">
        <v>10948</v>
      </c>
      <c r="X390" t="s">
        <v>10940</v>
      </c>
      <c r="Y390">
        <v>12</v>
      </c>
      <c r="Z390" t="s">
        <v>10941</v>
      </c>
      <c r="AA390">
        <v>1.9999999999999969E-2</v>
      </c>
    </row>
    <row r="391" spans="1:27" x14ac:dyDescent="0.35">
      <c r="A391">
        <v>8391</v>
      </c>
      <c r="B391" t="s">
        <v>1374</v>
      </c>
      <c r="C391">
        <v>2014</v>
      </c>
      <c r="D391" s="1">
        <v>41978</v>
      </c>
      <c r="E391" s="1">
        <v>41980</v>
      </c>
      <c r="F391" t="s">
        <v>56</v>
      </c>
      <c r="G391" t="s">
        <v>1375</v>
      </c>
      <c r="H391" t="s">
        <v>1376</v>
      </c>
      <c r="I391" t="s">
        <v>26</v>
      </c>
      <c r="J391" t="s">
        <v>27</v>
      </c>
      <c r="K391" t="s">
        <v>28</v>
      </c>
      <c r="L391" t="s">
        <v>29</v>
      </c>
      <c r="M391">
        <v>90032</v>
      </c>
      <c r="N391" t="s">
        <v>30</v>
      </c>
      <c r="O391" t="s">
        <v>661</v>
      </c>
      <c r="P391" t="s">
        <v>32</v>
      </c>
      <c r="Q391" t="s">
        <v>53</v>
      </c>
      <c r="R391" t="s">
        <v>662</v>
      </c>
      <c r="S391">
        <v>11.76</v>
      </c>
      <c r="T391">
        <v>2</v>
      </c>
      <c r="U391">
        <v>0</v>
      </c>
      <c r="V391">
        <v>5.7623999999999995</v>
      </c>
      <c r="W391" t="s">
        <v>10939</v>
      </c>
      <c r="X391" t="s">
        <v>10940</v>
      </c>
      <c r="Y391">
        <v>12</v>
      </c>
      <c r="Z391" t="s">
        <v>10941</v>
      </c>
      <c r="AA391">
        <v>0.49</v>
      </c>
    </row>
    <row r="392" spans="1:27" x14ac:dyDescent="0.35">
      <c r="A392">
        <v>9122</v>
      </c>
      <c r="B392" t="s">
        <v>1377</v>
      </c>
      <c r="C392">
        <v>2014</v>
      </c>
      <c r="D392" s="1">
        <v>41717</v>
      </c>
      <c r="E392" s="1">
        <v>41719</v>
      </c>
      <c r="F392" t="s">
        <v>45</v>
      </c>
      <c r="G392" t="s">
        <v>1378</v>
      </c>
      <c r="H392" t="s">
        <v>1379</v>
      </c>
      <c r="I392" t="s">
        <v>26</v>
      </c>
      <c r="J392" t="s">
        <v>27</v>
      </c>
      <c r="K392" t="s">
        <v>28</v>
      </c>
      <c r="L392" t="s">
        <v>29</v>
      </c>
      <c r="M392">
        <v>90032</v>
      </c>
      <c r="N392" t="s">
        <v>30</v>
      </c>
      <c r="O392" t="s">
        <v>1380</v>
      </c>
      <c r="P392" t="s">
        <v>32</v>
      </c>
      <c r="Q392" t="s">
        <v>79</v>
      </c>
      <c r="R392" t="s">
        <v>1381</v>
      </c>
      <c r="S392">
        <v>90.86</v>
      </c>
      <c r="T392">
        <v>7</v>
      </c>
      <c r="U392">
        <v>0</v>
      </c>
      <c r="V392">
        <v>26.349399999999992</v>
      </c>
      <c r="W392" t="s">
        <v>10939</v>
      </c>
      <c r="X392" t="s">
        <v>10950</v>
      </c>
      <c r="Y392">
        <v>3</v>
      </c>
      <c r="Z392" t="s">
        <v>10953</v>
      </c>
      <c r="AA392">
        <v>0.28999999999999992</v>
      </c>
    </row>
    <row r="393" spans="1:27" x14ac:dyDescent="0.35">
      <c r="A393">
        <v>9452</v>
      </c>
      <c r="B393" t="s">
        <v>1382</v>
      </c>
      <c r="C393">
        <v>2012</v>
      </c>
      <c r="D393" s="1">
        <v>41180</v>
      </c>
      <c r="E393" s="1">
        <v>41187</v>
      </c>
      <c r="F393" t="s">
        <v>23</v>
      </c>
      <c r="G393" t="s">
        <v>1383</v>
      </c>
      <c r="H393" t="s">
        <v>1384</v>
      </c>
      <c r="I393" t="s">
        <v>26</v>
      </c>
      <c r="J393" t="s">
        <v>27</v>
      </c>
      <c r="K393" t="s">
        <v>28</v>
      </c>
      <c r="L393" t="s">
        <v>29</v>
      </c>
      <c r="M393">
        <v>90032</v>
      </c>
      <c r="N393" t="s">
        <v>30</v>
      </c>
      <c r="O393" t="s">
        <v>1385</v>
      </c>
      <c r="P393" t="s">
        <v>32</v>
      </c>
      <c r="Q393" t="s">
        <v>79</v>
      </c>
      <c r="R393" t="s">
        <v>1386</v>
      </c>
      <c r="S393">
        <v>186.14999999999998</v>
      </c>
      <c r="T393">
        <v>3</v>
      </c>
      <c r="U393">
        <v>0</v>
      </c>
      <c r="V393">
        <v>55.844999999999985</v>
      </c>
      <c r="W393" t="s">
        <v>10948</v>
      </c>
      <c r="X393" t="s">
        <v>10937</v>
      </c>
      <c r="Y393">
        <v>9</v>
      </c>
      <c r="Z393" t="s">
        <v>10949</v>
      </c>
      <c r="AA393">
        <v>0.29999999999999993</v>
      </c>
    </row>
    <row r="394" spans="1:27" x14ac:dyDescent="0.35">
      <c r="A394">
        <v>9454</v>
      </c>
      <c r="B394" t="s">
        <v>1382</v>
      </c>
      <c r="C394">
        <v>2012</v>
      </c>
      <c r="D394" s="1">
        <v>41180</v>
      </c>
      <c r="E394" s="1">
        <v>41187</v>
      </c>
      <c r="F394" t="s">
        <v>23</v>
      </c>
      <c r="G394" t="s">
        <v>1383</v>
      </c>
      <c r="H394" t="s">
        <v>1384</v>
      </c>
      <c r="I394" t="s">
        <v>26</v>
      </c>
      <c r="J394" t="s">
        <v>27</v>
      </c>
      <c r="K394" t="s">
        <v>28</v>
      </c>
      <c r="L394" t="s">
        <v>29</v>
      </c>
      <c r="M394">
        <v>90032</v>
      </c>
      <c r="N394" t="s">
        <v>30</v>
      </c>
      <c r="O394" t="s">
        <v>1387</v>
      </c>
      <c r="P394" t="s">
        <v>32</v>
      </c>
      <c r="Q394" t="s">
        <v>113</v>
      </c>
      <c r="R394" t="s">
        <v>1388</v>
      </c>
      <c r="S394">
        <v>47.19</v>
      </c>
      <c r="T394">
        <v>3</v>
      </c>
      <c r="U394">
        <v>0</v>
      </c>
      <c r="V394">
        <v>13.685099999999995</v>
      </c>
      <c r="W394" t="s">
        <v>10948</v>
      </c>
      <c r="X394" t="s">
        <v>10937</v>
      </c>
      <c r="Y394">
        <v>9</v>
      </c>
      <c r="Z394" t="s">
        <v>10949</v>
      </c>
      <c r="AA394">
        <v>0.28999999999999992</v>
      </c>
    </row>
    <row r="395" spans="1:27" x14ac:dyDescent="0.35">
      <c r="A395">
        <v>9639</v>
      </c>
      <c r="B395" t="s">
        <v>1389</v>
      </c>
      <c r="C395">
        <v>2014</v>
      </c>
      <c r="D395" s="1">
        <v>41956</v>
      </c>
      <c r="E395" s="1">
        <v>41959</v>
      </c>
      <c r="F395" t="s">
        <v>45</v>
      </c>
      <c r="G395" t="s">
        <v>1390</v>
      </c>
      <c r="H395" t="s">
        <v>1391</v>
      </c>
      <c r="I395" t="s">
        <v>38</v>
      </c>
      <c r="J395" t="s">
        <v>27</v>
      </c>
      <c r="K395" t="s">
        <v>28</v>
      </c>
      <c r="L395" t="s">
        <v>29</v>
      </c>
      <c r="M395">
        <v>90032</v>
      </c>
      <c r="N395" t="s">
        <v>30</v>
      </c>
      <c r="O395" t="s">
        <v>1392</v>
      </c>
      <c r="P395" t="s">
        <v>32</v>
      </c>
      <c r="Q395" t="s">
        <v>53</v>
      </c>
      <c r="R395" t="s">
        <v>1393</v>
      </c>
      <c r="S395">
        <v>11.56</v>
      </c>
      <c r="T395">
        <v>2</v>
      </c>
      <c r="U395">
        <v>0</v>
      </c>
      <c r="V395">
        <v>5.6644000000000005</v>
      </c>
      <c r="W395" t="s">
        <v>10939</v>
      </c>
      <c r="X395" t="s">
        <v>10940</v>
      </c>
      <c r="Y395">
        <v>11</v>
      </c>
      <c r="Z395" t="s">
        <v>10947</v>
      </c>
      <c r="AA395">
        <v>0.49000000000000005</v>
      </c>
    </row>
    <row r="396" spans="1:27" x14ac:dyDescent="0.35">
      <c r="A396">
        <v>9686</v>
      </c>
      <c r="B396" t="s">
        <v>1394</v>
      </c>
      <c r="C396">
        <v>2014</v>
      </c>
      <c r="D396" s="1">
        <v>41642</v>
      </c>
      <c r="E396" s="1">
        <v>41644</v>
      </c>
      <c r="F396" t="s">
        <v>45</v>
      </c>
      <c r="G396" t="s">
        <v>1395</v>
      </c>
      <c r="H396" t="s">
        <v>1396</v>
      </c>
      <c r="I396" t="s">
        <v>26</v>
      </c>
      <c r="J396" t="s">
        <v>27</v>
      </c>
      <c r="K396" t="s">
        <v>28</v>
      </c>
      <c r="L396" t="s">
        <v>29</v>
      </c>
      <c r="M396">
        <v>90032</v>
      </c>
      <c r="N396" t="s">
        <v>30</v>
      </c>
      <c r="O396" t="s">
        <v>1250</v>
      </c>
      <c r="P396" t="s">
        <v>313</v>
      </c>
      <c r="Q396" t="s">
        <v>314</v>
      </c>
      <c r="R396" t="s">
        <v>1251</v>
      </c>
      <c r="S396">
        <v>16.59</v>
      </c>
      <c r="T396">
        <v>1</v>
      </c>
      <c r="U396">
        <v>0</v>
      </c>
      <c r="V396">
        <v>5.8064999999999998</v>
      </c>
      <c r="W396" t="s">
        <v>10939</v>
      </c>
      <c r="X396" t="s">
        <v>10950</v>
      </c>
      <c r="Y396">
        <v>1</v>
      </c>
      <c r="Z396" t="s">
        <v>10951</v>
      </c>
      <c r="AA396">
        <v>0.35</v>
      </c>
    </row>
    <row r="397" spans="1:27" x14ac:dyDescent="0.35">
      <c r="A397">
        <v>9738</v>
      </c>
      <c r="B397" t="s">
        <v>1397</v>
      </c>
      <c r="C397">
        <v>2014</v>
      </c>
      <c r="D397" s="1">
        <v>41715</v>
      </c>
      <c r="E397" s="1">
        <v>41720</v>
      </c>
      <c r="F397" t="s">
        <v>23</v>
      </c>
      <c r="G397" t="s">
        <v>1398</v>
      </c>
      <c r="H397" t="s">
        <v>1399</v>
      </c>
      <c r="I397" t="s">
        <v>26</v>
      </c>
      <c r="J397" t="s">
        <v>27</v>
      </c>
      <c r="K397" t="s">
        <v>28</v>
      </c>
      <c r="L397" t="s">
        <v>29</v>
      </c>
      <c r="M397">
        <v>90032</v>
      </c>
      <c r="N397" t="s">
        <v>30</v>
      </c>
      <c r="O397" t="s">
        <v>484</v>
      </c>
      <c r="P397" t="s">
        <v>32</v>
      </c>
      <c r="Q397" t="s">
        <v>33</v>
      </c>
      <c r="R397" t="s">
        <v>485</v>
      </c>
      <c r="S397">
        <v>310.12</v>
      </c>
      <c r="T397">
        <v>2</v>
      </c>
      <c r="U397">
        <v>0</v>
      </c>
      <c r="V397">
        <v>80.631200000000007</v>
      </c>
      <c r="W397" t="s">
        <v>10939</v>
      </c>
      <c r="X397" t="s">
        <v>10950</v>
      </c>
      <c r="Y397">
        <v>3</v>
      </c>
      <c r="Z397" t="s">
        <v>10953</v>
      </c>
      <c r="AA397">
        <v>0.26</v>
      </c>
    </row>
    <row r="398" spans="1:27" x14ac:dyDescent="0.35">
      <c r="A398">
        <v>9741</v>
      </c>
      <c r="B398" t="s">
        <v>1397</v>
      </c>
      <c r="C398">
        <v>2014</v>
      </c>
      <c r="D398" s="1">
        <v>41715</v>
      </c>
      <c r="E398" s="1">
        <v>41720</v>
      </c>
      <c r="F398" t="s">
        <v>23</v>
      </c>
      <c r="G398" t="s">
        <v>1398</v>
      </c>
      <c r="H398" t="s">
        <v>1399</v>
      </c>
      <c r="I398" t="s">
        <v>26</v>
      </c>
      <c r="J398" t="s">
        <v>27</v>
      </c>
      <c r="K398" t="s">
        <v>28</v>
      </c>
      <c r="L398" t="s">
        <v>29</v>
      </c>
      <c r="M398">
        <v>90032</v>
      </c>
      <c r="N398" t="s">
        <v>30</v>
      </c>
      <c r="O398" t="s">
        <v>1400</v>
      </c>
      <c r="P398" t="s">
        <v>32</v>
      </c>
      <c r="Q398" t="s">
        <v>79</v>
      </c>
      <c r="R398" t="s">
        <v>1401</v>
      </c>
      <c r="S398">
        <v>140.67000000000002</v>
      </c>
      <c r="T398">
        <v>3</v>
      </c>
      <c r="U398">
        <v>0</v>
      </c>
      <c r="V398">
        <v>54.861300000000007</v>
      </c>
      <c r="W398" t="s">
        <v>10939</v>
      </c>
      <c r="X398" t="s">
        <v>10950</v>
      </c>
      <c r="Y398">
        <v>3</v>
      </c>
      <c r="Z398" t="s">
        <v>10953</v>
      </c>
      <c r="AA398">
        <v>0.39</v>
      </c>
    </row>
    <row r="399" spans="1:27" x14ac:dyDescent="0.35">
      <c r="A399">
        <v>9975</v>
      </c>
      <c r="B399" t="s">
        <v>1402</v>
      </c>
      <c r="C399">
        <v>2013</v>
      </c>
      <c r="D399" s="1">
        <v>41615</v>
      </c>
      <c r="E399" s="1">
        <v>41619</v>
      </c>
      <c r="F399" t="s">
        <v>23</v>
      </c>
      <c r="G399" t="s">
        <v>1403</v>
      </c>
      <c r="H399" t="s">
        <v>1404</v>
      </c>
      <c r="I399" t="s">
        <v>127</v>
      </c>
      <c r="J399" t="s">
        <v>27</v>
      </c>
      <c r="K399" t="s">
        <v>28</v>
      </c>
      <c r="L399" t="s">
        <v>29</v>
      </c>
      <c r="M399">
        <v>90032</v>
      </c>
      <c r="N399" t="s">
        <v>30</v>
      </c>
      <c r="O399" t="s">
        <v>957</v>
      </c>
      <c r="P399" t="s">
        <v>32</v>
      </c>
      <c r="Q399" t="s">
        <v>40</v>
      </c>
      <c r="R399" t="s">
        <v>958</v>
      </c>
      <c r="S399">
        <v>18.689999999999998</v>
      </c>
      <c r="T399">
        <v>7</v>
      </c>
      <c r="U399">
        <v>0</v>
      </c>
      <c r="V399">
        <v>5.2332000000000001</v>
      </c>
      <c r="W399" t="s">
        <v>10936</v>
      </c>
      <c r="X399" t="s">
        <v>10940</v>
      </c>
      <c r="Y399">
        <v>12</v>
      </c>
      <c r="Z399" t="s">
        <v>10941</v>
      </c>
      <c r="AA399">
        <v>0.28000000000000003</v>
      </c>
    </row>
    <row r="400" spans="1:27" x14ac:dyDescent="0.35">
      <c r="A400">
        <v>9976</v>
      </c>
      <c r="B400" t="s">
        <v>1402</v>
      </c>
      <c r="C400">
        <v>2013</v>
      </c>
      <c r="D400" s="1">
        <v>41615</v>
      </c>
      <c r="E400" s="1">
        <v>41619</v>
      </c>
      <c r="F400" t="s">
        <v>23</v>
      </c>
      <c r="G400" t="s">
        <v>1403</v>
      </c>
      <c r="H400" t="s">
        <v>1404</v>
      </c>
      <c r="I400" t="s">
        <v>127</v>
      </c>
      <c r="J400" t="s">
        <v>27</v>
      </c>
      <c r="K400" t="s">
        <v>28</v>
      </c>
      <c r="L400" t="s">
        <v>29</v>
      </c>
      <c r="M400">
        <v>90032</v>
      </c>
      <c r="N400" t="s">
        <v>30</v>
      </c>
      <c r="O400" t="s">
        <v>706</v>
      </c>
      <c r="P400" t="s">
        <v>32</v>
      </c>
      <c r="Q400" t="s">
        <v>53</v>
      </c>
      <c r="R400" t="s">
        <v>707</v>
      </c>
      <c r="S400">
        <v>13.36</v>
      </c>
      <c r="T400">
        <v>2</v>
      </c>
      <c r="U400">
        <v>0</v>
      </c>
      <c r="V400">
        <v>6.4127999999999998</v>
      </c>
      <c r="W400" t="s">
        <v>10936</v>
      </c>
      <c r="X400" t="s">
        <v>10940</v>
      </c>
      <c r="Y400">
        <v>12</v>
      </c>
      <c r="Z400" t="s">
        <v>10941</v>
      </c>
      <c r="AA400">
        <v>0.48</v>
      </c>
    </row>
    <row r="401" spans="1:27" x14ac:dyDescent="0.35">
      <c r="A401">
        <v>9978</v>
      </c>
      <c r="B401" t="s">
        <v>1402</v>
      </c>
      <c r="C401">
        <v>2013</v>
      </c>
      <c r="D401" s="1">
        <v>41615</v>
      </c>
      <c r="E401" s="1">
        <v>41619</v>
      </c>
      <c r="F401" t="s">
        <v>23</v>
      </c>
      <c r="G401" t="s">
        <v>1403</v>
      </c>
      <c r="H401" t="s">
        <v>1404</v>
      </c>
      <c r="I401" t="s">
        <v>127</v>
      </c>
      <c r="J401" t="s">
        <v>27</v>
      </c>
      <c r="K401" t="s">
        <v>28</v>
      </c>
      <c r="L401" t="s">
        <v>29</v>
      </c>
      <c r="M401">
        <v>90032</v>
      </c>
      <c r="N401" t="s">
        <v>30</v>
      </c>
      <c r="O401" t="s">
        <v>1405</v>
      </c>
      <c r="P401" t="s">
        <v>32</v>
      </c>
      <c r="Q401" t="s">
        <v>65</v>
      </c>
      <c r="R401" t="s">
        <v>1406</v>
      </c>
      <c r="S401">
        <v>13.86</v>
      </c>
      <c r="T401">
        <v>7</v>
      </c>
      <c r="U401">
        <v>0</v>
      </c>
      <c r="V401">
        <v>0</v>
      </c>
      <c r="W401" t="s">
        <v>10936</v>
      </c>
      <c r="X401" t="s">
        <v>10940</v>
      </c>
      <c r="Y401">
        <v>12</v>
      </c>
      <c r="Z401" t="s">
        <v>10941</v>
      </c>
      <c r="AA401">
        <v>0</v>
      </c>
    </row>
    <row r="402" spans="1:27" x14ac:dyDescent="0.35">
      <c r="A402">
        <v>1071</v>
      </c>
      <c r="B402" t="s">
        <v>1407</v>
      </c>
      <c r="C402">
        <v>2012</v>
      </c>
      <c r="D402" s="1">
        <v>41233</v>
      </c>
      <c r="E402" s="1">
        <v>41239</v>
      </c>
      <c r="F402" t="s">
        <v>23</v>
      </c>
      <c r="G402" t="s">
        <v>1408</v>
      </c>
      <c r="H402" t="s">
        <v>1409</v>
      </c>
      <c r="I402" t="s">
        <v>127</v>
      </c>
      <c r="J402" t="s">
        <v>27</v>
      </c>
      <c r="K402" t="s">
        <v>28</v>
      </c>
      <c r="L402" t="s">
        <v>29</v>
      </c>
      <c r="M402">
        <v>90008</v>
      </c>
      <c r="N402" t="s">
        <v>30</v>
      </c>
      <c r="O402" t="s">
        <v>1410</v>
      </c>
      <c r="P402" t="s">
        <v>32</v>
      </c>
      <c r="Q402" t="s">
        <v>40</v>
      </c>
      <c r="R402" t="s">
        <v>1411</v>
      </c>
      <c r="S402">
        <v>19.459999999999997</v>
      </c>
      <c r="T402">
        <v>7</v>
      </c>
      <c r="U402">
        <v>0</v>
      </c>
      <c r="V402">
        <v>5.0595999999999997</v>
      </c>
      <c r="W402" t="s">
        <v>10948</v>
      </c>
      <c r="X402" t="s">
        <v>10940</v>
      </c>
      <c r="Y402">
        <v>11</v>
      </c>
      <c r="Z402" t="s">
        <v>10947</v>
      </c>
      <c r="AA402">
        <v>0.26</v>
      </c>
    </row>
    <row r="403" spans="1:27" x14ac:dyDescent="0.35">
      <c r="A403">
        <v>1337</v>
      </c>
      <c r="B403" t="s">
        <v>1412</v>
      </c>
      <c r="C403">
        <v>2014</v>
      </c>
      <c r="D403" s="1">
        <v>41732</v>
      </c>
      <c r="E403" s="1">
        <v>41737</v>
      </c>
      <c r="F403" t="s">
        <v>23</v>
      </c>
      <c r="G403" t="s">
        <v>1413</v>
      </c>
      <c r="H403" t="s">
        <v>1414</v>
      </c>
      <c r="I403" t="s">
        <v>38</v>
      </c>
      <c r="J403" t="s">
        <v>27</v>
      </c>
      <c r="K403" t="s">
        <v>28</v>
      </c>
      <c r="L403" t="s">
        <v>29</v>
      </c>
      <c r="M403">
        <v>90008</v>
      </c>
      <c r="N403" t="s">
        <v>30</v>
      </c>
      <c r="O403" t="s">
        <v>1415</v>
      </c>
      <c r="P403" t="s">
        <v>329</v>
      </c>
      <c r="Q403" t="s">
        <v>330</v>
      </c>
      <c r="R403" t="s">
        <v>1416</v>
      </c>
      <c r="S403">
        <v>25.11</v>
      </c>
      <c r="T403">
        <v>3</v>
      </c>
      <c r="U403">
        <v>0</v>
      </c>
      <c r="V403">
        <v>6.5285999999999991</v>
      </c>
      <c r="W403" t="s">
        <v>10939</v>
      </c>
      <c r="X403" t="s">
        <v>10942</v>
      </c>
      <c r="Y403">
        <v>4</v>
      </c>
      <c r="Z403" t="s">
        <v>10943</v>
      </c>
      <c r="AA403">
        <v>0.25999999999999995</v>
      </c>
    </row>
    <row r="404" spans="1:27" x14ac:dyDescent="0.35">
      <c r="A404">
        <v>1488</v>
      </c>
      <c r="B404" t="s">
        <v>1417</v>
      </c>
      <c r="C404">
        <v>2012</v>
      </c>
      <c r="D404" s="1">
        <v>41216</v>
      </c>
      <c r="E404" s="1">
        <v>41220</v>
      </c>
      <c r="F404" t="s">
        <v>23</v>
      </c>
      <c r="G404" t="s">
        <v>1418</v>
      </c>
      <c r="H404" t="s">
        <v>1419</v>
      </c>
      <c r="I404" t="s">
        <v>127</v>
      </c>
      <c r="J404" t="s">
        <v>27</v>
      </c>
      <c r="K404" t="s">
        <v>28</v>
      </c>
      <c r="L404" t="s">
        <v>29</v>
      </c>
      <c r="M404">
        <v>90008</v>
      </c>
      <c r="N404" t="s">
        <v>30</v>
      </c>
      <c r="O404" t="s">
        <v>1420</v>
      </c>
      <c r="P404" t="s">
        <v>313</v>
      </c>
      <c r="Q404" t="s">
        <v>314</v>
      </c>
      <c r="R404" t="s">
        <v>1421</v>
      </c>
      <c r="S404">
        <v>89.97</v>
      </c>
      <c r="T404">
        <v>3</v>
      </c>
      <c r="U404">
        <v>0</v>
      </c>
      <c r="V404">
        <v>37.787400000000005</v>
      </c>
      <c r="W404" t="s">
        <v>10948</v>
      </c>
      <c r="X404" t="s">
        <v>10940</v>
      </c>
      <c r="Y404">
        <v>11</v>
      </c>
      <c r="Z404" t="s">
        <v>10947</v>
      </c>
      <c r="AA404">
        <v>0.42000000000000004</v>
      </c>
    </row>
    <row r="405" spans="1:27" x14ac:dyDescent="0.35">
      <c r="A405">
        <v>1489</v>
      </c>
      <c r="B405" t="s">
        <v>1417</v>
      </c>
      <c r="C405">
        <v>2012</v>
      </c>
      <c r="D405" s="1">
        <v>41216</v>
      </c>
      <c r="E405" s="1">
        <v>41220</v>
      </c>
      <c r="F405" t="s">
        <v>23</v>
      </c>
      <c r="G405" t="s">
        <v>1418</v>
      </c>
      <c r="H405" t="s">
        <v>1419</v>
      </c>
      <c r="I405" t="s">
        <v>127</v>
      </c>
      <c r="J405" t="s">
        <v>27</v>
      </c>
      <c r="K405" t="s">
        <v>28</v>
      </c>
      <c r="L405" t="s">
        <v>29</v>
      </c>
      <c r="M405">
        <v>90008</v>
      </c>
      <c r="N405" t="s">
        <v>30</v>
      </c>
      <c r="O405" t="s">
        <v>1422</v>
      </c>
      <c r="P405" t="s">
        <v>329</v>
      </c>
      <c r="Q405" t="s">
        <v>330</v>
      </c>
      <c r="R405" t="s">
        <v>1423</v>
      </c>
      <c r="S405">
        <v>42.599999999999994</v>
      </c>
      <c r="T405">
        <v>3</v>
      </c>
      <c r="U405">
        <v>0</v>
      </c>
      <c r="V405">
        <v>16.614000000000001</v>
      </c>
      <c r="W405" t="s">
        <v>10948</v>
      </c>
      <c r="X405" t="s">
        <v>10940</v>
      </c>
      <c r="Y405">
        <v>11</v>
      </c>
      <c r="Z405" t="s">
        <v>10947</v>
      </c>
      <c r="AA405">
        <v>0.39000000000000007</v>
      </c>
    </row>
    <row r="406" spans="1:27" x14ac:dyDescent="0.35">
      <c r="A406">
        <v>1683</v>
      </c>
      <c r="B406" t="s">
        <v>1424</v>
      </c>
      <c r="C406">
        <v>2013</v>
      </c>
      <c r="D406" s="1">
        <v>41547</v>
      </c>
      <c r="E406" s="1">
        <v>41549</v>
      </c>
      <c r="F406" t="s">
        <v>45</v>
      </c>
      <c r="G406" t="s">
        <v>1425</v>
      </c>
      <c r="H406" t="s">
        <v>1426</v>
      </c>
      <c r="I406" t="s">
        <v>38</v>
      </c>
      <c r="J406" t="s">
        <v>27</v>
      </c>
      <c r="K406" t="s">
        <v>28</v>
      </c>
      <c r="L406" t="s">
        <v>29</v>
      </c>
      <c r="M406">
        <v>90008</v>
      </c>
      <c r="N406" t="s">
        <v>30</v>
      </c>
      <c r="O406" t="s">
        <v>1427</v>
      </c>
      <c r="P406" t="s">
        <v>32</v>
      </c>
      <c r="Q406" t="s">
        <v>53</v>
      </c>
      <c r="R406" t="s">
        <v>1428</v>
      </c>
      <c r="S406">
        <v>18.97</v>
      </c>
      <c r="T406">
        <v>1</v>
      </c>
      <c r="U406">
        <v>0</v>
      </c>
      <c r="V406">
        <v>9.105599999999999</v>
      </c>
      <c r="W406" t="s">
        <v>10936</v>
      </c>
      <c r="X406" t="s">
        <v>10937</v>
      </c>
      <c r="Y406">
        <v>9</v>
      </c>
      <c r="Z406" t="s">
        <v>10949</v>
      </c>
      <c r="AA406">
        <v>0.48</v>
      </c>
    </row>
    <row r="407" spans="1:27" x14ac:dyDescent="0.35">
      <c r="A407">
        <v>1698</v>
      </c>
      <c r="B407" t="s">
        <v>1429</v>
      </c>
      <c r="C407">
        <v>2012</v>
      </c>
      <c r="D407" s="1">
        <v>41270</v>
      </c>
      <c r="E407" s="1">
        <v>41274</v>
      </c>
      <c r="F407" t="s">
        <v>23</v>
      </c>
      <c r="G407" t="s">
        <v>1430</v>
      </c>
      <c r="H407" t="s">
        <v>1431</v>
      </c>
      <c r="I407" t="s">
        <v>38</v>
      </c>
      <c r="J407" t="s">
        <v>27</v>
      </c>
      <c r="K407" t="s">
        <v>28</v>
      </c>
      <c r="L407" t="s">
        <v>29</v>
      </c>
      <c r="M407">
        <v>90008</v>
      </c>
      <c r="N407" t="s">
        <v>30</v>
      </c>
      <c r="O407" t="s">
        <v>237</v>
      </c>
      <c r="P407" t="s">
        <v>32</v>
      </c>
      <c r="Q407" t="s">
        <v>79</v>
      </c>
      <c r="R407" t="s">
        <v>238</v>
      </c>
      <c r="S407">
        <v>106.96</v>
      </c>
      <c r="T407">
        <v>2</v>
      </c>
      <c r="U407">
        <v>0</v>
      </c>
      <c r="V407">
        <v>31.018399999999986</v>
      </c>
      <c r="W407" t="s">
        <v>10948</v>
      </c>
      <c r="X407" t="s">
        <v>10940</v>
      </c>
      <c r="Y407">
        <v>12</v>
      </c>
      <c r="Z407" t="s">
        <v>10941</v>
      </c>
      <c r="AA407">
        <v>0.28999999999999987</v>
      </c>
    </row>
    <row r="408" spans="1:27" x14ac:dyDescent="0.35">
      <c r="A408">
        <v>1699</v>
      </c>
      <c r="B408" t="s">
        <v>1429</v>
      </c>
      <c r="C408">
        <v>2012</v>
      </c>
      <c r="D408" s="1">
        <v>41270</v>
      </c>
      <c r="E408" s="1">
        <v>41274</v>
      </c>
      <c r="F408" t="s">
        <v>23</v>
      </c>
      <c r="G408" t="s">
        <v>1430</v>
      </c>
      <c r="H408" t="s">
        <v>1431</v>
      </c>
      <c r="I408" t="s">
        <v>38</v>
      </c>
      <c r="J408" t="s">
        <v>27</v>
      </c>
      <c r="K408" t="s">
        <v>28</v>
      </c>
      <c r="L408" t="s">
        <v>29</v>
      </c>
      <c r="M408">
        <v>90008</v>
      </c>
      <c r="N408" t="s">
        <v>30</v>
      </c>
      <c r="O408" t="s">
        <v>1432</v>
      </c>
      <c r="P408" t="s">
        <v>32</v>
      </c>
      <c r="Q408" t="s">
        <v>172</v>
      </c>
      <c r="R408" t="s">
        <v>1433</v>
      </c>
      <c r="S408">
        <v>21.560000000000002</v>
      </c>
      <c r="T408">
        <v>7</v>
      </c>
      <c r="U408">
        <v>0</v>
      </c>
      <c r="V408">
        <v>10.348799999999999</v>
      </c>
      <c r="W408" t="s">
        <v>10948</v>
      </c>
      <c r="X408" t="s">
        <v>10940</v>
      </c>
      <c r="Y408">
        <v>12</v>
      </c>
      <c r="Z408" t="s">
        <v>10941</v>
      </c>
      <c r="AA408">
        <v>0.47999999999999987</v>
      </c>
    </row>
    <row r="409" spans="1:27" x14ac:dyDescent="0.35">
      <c r="A409">
        <v>1909</v>
      </c>
      <c r="B409" t="s">
        <v>1434</v>
      </c>
      <c r="C409">
        <v>2012</v>
      </c>
      <c r="D409" s="1">
        <v>40942</v>
      </c>
      <c r="E409" s="1">
        <v>40943</v>
      </c>
      <c r="F409" t="s">
        <v>56</v>
      </c>
      <c r="G409" t="s">
        <v>365</v>
      </c>
      <c r="H409" t="s">
        <v>366</v>
      </c>
      <c r="I409" t="s">
        <v>26</v>
      </c>
      <c r="J409" t="s">
        <v>27</v>
      </c>
      <c r="K409" t="s">
        <v>28</v>
      </c>
      <c r="L409" t="s">
        <v>29</v>
      </c>
      <c r="M409">
        <v>90008</v>
      </c>
      <c r="N409" t="s">
        <v>30</v>
      </c>
      <c r="O409" t="s">
        <v>1435</v>
      </c>
      <c r="P409" t="s">
        <v>329</v>
      </c>
      <c r="Q409" t="s">
        <v>330</v>
      </c>
      <c r="R409" t="s">
        <v>1436</v>
      </c>
      <c r="S409">
        <v>136.91999999999999</v>
      </c>
      <c r="T409">
        <v>4</v>
      </c>
      <c r="U409">
        <v>0</v>
      </c>
      <c r="V409">
        <v>41.075999999999993</v>
      </c>
      <c r="W409" t="s">
        <v>10948</v>
      </c>
      <c r="X409" t="s">
        <v>10950</v>
      </c>
      <c r="Y409">
        <v>2</v>
      </c>
      <c r="Z409" t="s">
        <v>10955</v>
      </c>
      <c r="AA409">
        <v>0.3</v>
      </c>
    </row>
    <row r="410" spans="1:27" x14ac:dyDescent="0.35">
      <c r="A410">
        <v>1911</v>
      </c>
      <c r="B410" t="s">
        <v>1437</v>
      </c>
      <c r="C410">
        <v>2013</v>
      </c>
      <c r="D410" s="1">
        <v>41594</v>
      </c>
      <c r="E410" s="1">
        <v>41601</v>
      </c>
      <c r="F410" t="s">
        <v>23</v>
      </c>
      <c r="G410" t="s">
        <v>1438</v>
      </c>
      <c r="H410" t="s">
        <v>1439</v>
      </c>
      <c r="I410" t="s">
        <v>26</v>
      </c>
      <c r="J410" t="s">
        <v>27</v>
      </c>
      <c r="K410" t="s">
        <v>28</v>
      </c>
      <c r="L410" t="s">
        <v>29</v>
      </c>
      <c r="M410">
        <v>90008</v>
      </c>
      <c r="N410" t="s">
        <v>30</v>
      </c>
      <c r="O410" t="s">
        <v>371</v>
      </c>
      <c r="P410" t="s">
        <v>313</v>
      </c>
      <c r="Q410" t="s">
        <v>314</v>
      </c>
      <c r="R410" t="s">
        <v>1209</v>
      </c>
      <c r="S410">
        <v>99.390000000000015</v>
      </c>
      <c r="T410">
        <v>3</v>
      </c>
      <c r="U410">
        <v>0</v>
      </c>
      <c r="V410">
        <v>40.749900000000004</v>
      </c>
      <c r="W410" t="s">
        <v>10936</v>
      </c>
      <c r="X410" t="s">
        <v>10940</v>
      </c>
      <c r="Y410">
        <v>11</v>
      </c>
      <c r="Z410" t="s">
        <v>10947</v>
      </c>
      <c r="AA410">
        <v>0.41</v>
      </c>
    </row>
    <row r="411" spans="1:27" x14ac:dyDescent="0.35">
      <c r="A411">
        <v>2083</v>
      </c>
      <c r="B411" t="s">
        <v>1440</v>
      </c>
      <c r="C411">
        <v>2014</v>
      </c>
      <c r="D411" s="1">
        <v>41694</v>
      </c>
      <c r="E411" s="1">
        <v>41700</v>
      </c>
      <c r="F411" t="s">
        <v>23</v>
      </c>
      <c r="G411" t="s">
        <v>1272</v>
      </c>
      <c r="H411" t="s">
        <v>1273</v>
      </c>
      <c r="I411" t="s">
        <v>38</v>
      </c>
      <c r="J411" t="s">
        <v>27</v>
      </c>
      <c r="K411" t="s">
        <v>28</v>
      </c>
      <c r="L411" t="s">
        <v>29</v>
      </c>
      <c r="M411">
        <v>90008</v>
      </c>
      <c r="N411" t="s">
        <v>30</v>
      </c>
      <c r="O411" t="s">
        <v>940</v>
      </c>
      <c r="P411" t="s">
        <v>32</v>
      </c>
      <c r="Q411" t="s">
        <v>53</v>
      </c>
      <c r="R411" t="s">
        <v>941</v>
      </c>
      <c r="S411">
        <v>37.44</v>
      </c>
      <c r="T411">
        <v>6</v>
      </c>
      <c r="U411">
        <v>0</v>
      </c>
      <c r="V411">
        <v>16.847999999999999</v>
      </c>
      <c r="W411" t="s">
        <v>10939</v>
      </c>
      <c r="X411" t="s">
        <v>10950</v>
      </c>
      <c r="Y411">
        <v>2</v>
      </c>
      <c r="Z411" t="s">
        <v>10955</v>
      </c>
      <c r="AA411">
        <v>0.45</v>
      </c>
    </row>
    <row r="412" spans="1:27" x14ac:dyDescent="0.35">
      <c r="A412">
        <v>2887</v>
      </c>
      <c r="B412" t="s">
        <v>1441</v>
      </c>
      <c r="C412">
        <v>2014</v>
      </c>
      <c r="D412" s="1">
        <v>41992</v>
      </c>
      <c r="E412" s="1">
        <v>41993</v>
      </c>
      <c r="F412" t="s">
        <v>56</v>
      </c>
      <c r="G412" t="s">
        <v>1390</v>
      </c>
      <c r="H412" t="s">
        <v>1391</v>
      </c>
      <c r="I412" t="s">
        <v>38</v>
      </c>
      <c r="J412" t="s">
        <v>27</v>
      </c>
      <c r="K412" t="s">
        <v>28</v>
      </c>
      <c r="L412" t="s">
        <v>29</v>
      </c>
      <c r="M412">
        <v>90008</v>
      </c>
      <c r="N412" t="s">
        <v>30</v>
      </c>
      <c r="O412" t="s">
        <v>39</v>
      </c>
      <c r="P412" t="s">
        <v>32</v>
      </c>
      <c r="Q412" t="s">
        <v>40</v>
      </c>
      <c r="R412" t="s">
        <v>41</v>
      </c>
      <c r="S412">
        <v>6.63</v>
      </c>
      <c r="T412">
        <v>3</v>
      </c>
      <c r="U412">
        <v>0</v>
      </c>
      <c r="V412">
        <v>1.7901</v>
      </c>
      <c r="W412" t="s">
        <v>10939</v>
      </c>
      <c r="X412" t="s">
        <v>10940</v>
      </c>
      <c r="Y412">
        <v>12</v>
      </c>
      <c r="Z412" t="s">
        <v>10941</v>
      </c>
      <c r="AA412">
        <v>0.27</v>
      </c>
    </row>
    <row r="413" spans="1:27" x14ac:dyDescent="0.35">
      <c r="A413">
        <v>2888</v>
      </c>
      <c r="B413" t="s">
        <v>1441</v>
      </c>
      <c r="C413">
        <v>2014</v>
      </c>
      <c r="D413" s="1">
        <v>41992</v>
      </c>
      <c r="E413" s="1">
        <v>41993</v>
      </c>
      <c r="F413" t="s">
        <v>56</v>
      </c>
      <c r="G413" t="s">
        <v>1390</v>
      </c>
      <c r="H413" t="s">
        <v>1391</v>
      </c>
      <c r="I413" t="s">
        <v>38</v>
      </c>
      <c r="J413" t="s">
        <v>27</v>
      </c>
      <c r="K413" t="s">
        <v>28</v>
      </c>
      <c r="L413" t="s">
        <v>29</v>
      </c>
      <c r="M413">
        <v>90008</v>
      </c>
      <c r="N413" t="s">
        <v>30</v>
      </c>
      <c r="O413" t="s">
        <v>1442</v>
      </c>
      <c r="P413" t="s">
        <v>32</v>
      </c>
      <c r="Q413" t="s">
        <v>53</v>
      </c>
      <c r="R413" t="s">
        <v>1443</v>
      </c>
      <c r="S413">
        <v>12.96</v>
      </c>
      <c r="T413">
        <v>2</v>
      </c>
      <c r="U413">
        <v>0</v>
      </c>
      <c r="V413">
        <v>6.2208000000000006</v>
      </c>
      <c r="W413" t="s">
        <v>10939</v>
      </c>
      <c r="X413" t="s">
        <v>10940</v>
      </c>
      <c r="Y413">
        <v>12</v>
      </c>
      <c r="Z413" t="s">
        <v>10941</v>
      </c>
      <c r="AA413">
        <v>0.48000000000000004</v>
      </c>
    </row>
    <row r="414" spans="1:27" x14ac:dyDescent="0.35">
      <c r="A414">
        <v>2889</v>
      </c>
      <c r="B414" t="s">
        <v>1441</v>
      </c>
      <c r="C414">
        <v>2014</v>
      </c>
      <c r="D414" s="1">
        <v>41992</v>
      </c>
      <c r="E414" s="1">
        <v>41993</v>
      </c>
      <c r="F414" t="s">
        <v>56</v>
      </c>
      <c r="G414" t="s">
        <v>1390</v>
      </c>
      <c r="H414" t="s">
        <v>1391</v>
      </c>
      <c r="I414" t="s">
        <v>38</v>
      </c>
      <c r="J414" t="s">
        <v>27</v>
      </c>
      <c r="K414" t="s">
        <v>28</v>
      </c>
      <c r="L414" t="s">
        <v>29</v>
      </c>
      <c r="M414">
        <v>90008</v>
      </c>
      <c r="N414" t="s">
        <v>30</v>
      </c>
      <c r="O414" t="s">
        <v>1444</v>
      </c>
      <c r="P414" t="s">
        <v>32</v>
      </c>
      <c r="Q414" t="s">
        <v>53</v>
      </c>
      <c r="R414" t="s">
        <v>1445</v>
      </c>
      <c r="S414">
        <v>32.400000000000006</v>
      </c>
      <c r="T414">
        <v>5</v>
      </c>
      <c r="U414">
        <v>0</v>
      </c>
      <c r="V414">
        <v>15.552000000000001</v>
      </c>
      <c r="W414" t="s">
        <v>10939</v>
      </c>
      <c r="X414" t="s">
        <v>10940</v>
      </c>
      <c r="Y414">
        <v>12</v>
      </c>
      <c r="Z414" t="s">
        <v>10941</v>
      </c>
      <c r="AA414">
        <v>0.48</v>
      </c>
    </row>
    <row r="415" spans="1:27" x14ac:dyDescent="0.35">
      <c r="A415">
        <v>3557</v>
      </c>
      <c r="B415" t="s">
        <v>1446</v>
      </c>
      <c r="C415">
        <v>2014</v>
      </c>
      <c r="D415" s="1">
        <v>41975</v>
      </c>
      <c r="E415" s="1">
        <v>41979</v>
      </c>
      <c r="F415" t="s">
        <v>23</v>
      </c>
      <c r="G415" t="s">
        <v>1447</v>
      </c>
      <c r="H415" t="s">
        <v>1448</v>
      </c>
      <c r="I415" t="s">
        <v>38</v>
      </c>
      <c r="J415" t="s">
        <v>27</v>
      </c>
      <c r="K415" t="s">
        <v>28</v>
      </c>
      <c r="L415" t="s">
        <v>29</v>
      </c>
      <c r="M415">
        <v>90008</v>
      </c>
      <c r="N415" t="s">
        <v>30</v>
      </c>
      <c r="O415" t="s">
        <v>1449</v>
      </c>
      <c r="P415" t="s">
        <v>32</v>
      </c>
      <c r="Q415" t="s">
        <v>53</v>
      </c>
      <c r="R415" t="s">
        <v>1450</v>
      </c>
      <c r="S415">
        <v>45.36</v>
      </c>
      <c r="T415">
        <v>7</v>
      </c>
      <c r="U415">
        <v>0</v>
      </c>
      <c r="V415">
        <v>21.772800000000004</v>
      </c>
      <c r="W415" t="s">
        <v>10939</v>
      </c>
      <c r="X415" t="s">
        <v>10940</v>
      </c>
      <c r="Y415">
        <v>12</v>
      </c>
      <c r="Z415" t="s">
        <v>10941</v>
      </c>
      <c r="AA415">
        <v>0.48000000000000009</v>
      </c>
    </row>
    <row r="416" spans="1:27" x14ac:dyDescent="0.35">
      <c r="A416">
        <v>3644</v>
      </c>
      <c r="B416" t="s">
        <v>1451</v>
      </c>
      <c r="C416">
        <v>2011</v>
      </c>
      <c r="D416" s="1">
        <v>40897</v>
      </c>
      <c r="E416" s="1">
        <v>40900</v>
      </c>
      <c r="F416" t="s">
        <v>45</v>
      </c>
      <c r="G416" t="s">
        <v>1452</v>
      </c>
      <c r="H416" t="s">
        <v>1453</v>
      </c>
      <c r="I416" t="s">
        <v>38</v>
      </c>
      <c r="J416" t="s">
        <v>27</v>
      </c>
      <c r="K416" t="s">
        <v>28</v>
      </c>
      <c r="L416" t="s">
        <v>29</v>
      </c>
      <c r="M416">
        <v>90008</v>
      </c>
      <c r="N416" t="s">
        <v>30</v>
      </c>
      <c r="O416" t="s">
        <v>534</v>
      </c>
      <c r="P416" t="s">
        <v>32</v>
      </c>
      <c r="Q416" t="s">
        <v>40</v>
      </c>
      <c r="R416" t="s">
        <v>535</v>
      </c>
      <c r="S416">
        <v>47.3</v>
      </c>
      <c r="T416">
        <v>2</v>
      </c>
      <c r="U416">
        <v>0</v>
      </c>
      <c r="V416">
        <v>12.298000000000002</v>
      </c>
      <c r="W416" t="s">
        <v>10944</v>
      </c>
      <c r="X416" t="s">
        <v>10940</v>
      </c>
      <c r="Y416">
        <v>12</v>
      </c>
      <c r="Z416" t="s">
        <v>10941</v>
      </c>
      <c r="AA416">
        <v>0.26000000000000006</v>
      </c>
    </row>
    <row r="417" spans="1:27" x14ac:dyDescent="0.35">
      <c r="A417">
        <v>3645</v>
      </c>
      <c r="B417" t="s">
        <v>1451</v>
      </c>
      <c r="C417">
        <v>2011</v>
      </c>
      <c r="D417" s="1">
        <v>40897</v>
      </c>
      <c r="E417" s="1">
        <v>40900</v>
      </c>
      <c r="F417" t="s">
        <v>45</v>
      </c>
      <c r="G417" t="s">
        <v>1452</v>
      </c>
      <c r="H417" t="s">
        <v>1453</v>
      </c>
      <c r="I417" t="s">
        <v>38</v>
      </c>
      <c r="J417" t="s">
        <v>27</v>
      </c>
      <c r="K417" t="s">
        <v>28</v>
      </c>
      <c r="L417" t="s">
        <v>29</v>
      </c>
      <c r="M417">
        <v>90008</v>
      </c>
      <c r="N417" t="s">
        <v>30</v>
      </c>
      <c r="O417" t="s">
        <v>673</v>
      </c>
      <c r="P417" t="s">
        <v>32</v>
      </c>
      <c r="Q417" t="s">
        <v>40</v>
      </c>
      <c r="R417" t="s">
        <v>674</v>
      </c>
      <c r="S417">
        <v>4.13</v>
      </c>
      <c r="T417">
        <v>1</v>
      </c>
      <c r="U417">
        <v>0</v>
      </c>
      <c r="V417">
        <v>1.1564000000000001</v>
      </c>
      <c r="W417" t="s">
        <v>10944</v>
      </c>
      <c r="X417" t="s">
        <v>10940</v>
      </c>
      <c r="Y417">
        <v>12</v>
      </c>
      <c r="Z417" t="s">
        <v>10941</v>
      </c>
      <c r="AA417">
        <v>0.28000000000000003</v>
      </c>
    </row>
    <row r="418" spans="1:27" x14ac:dyDescent="0.35">
      <c r="A418">
        <v>4806</v>
      </c>
      <c r="B418" t="s">
        <v>1454</v>
      </c>
      <c r="C418">
        <v>2012</v>
      </c>
      <c r="D418" s="1">
        <v>41235</v>
      </c>
      <c r="E418" s="1">
        <v>41238</v>
      </c>
      <c r="F418" t="s">
        <v>45</v>
      </c>
      <c r="G418" t="s">
        <v>1455</v>
      </c>
      <c r="H418" t="s">
        <v>1456</v>
      </c>
      <c r="I418" t="s">
        <v>38</v>
      </c>
      <c r="J418" t="s">
        <v>27</v>
      </c>
      <c r="K418" t="s">
        <v>28</v>
      </c>
      <c r="L418" t="s">
        <v>29</v>
      </c>
      <c r="M418">
        <v>90008</v>
      </c>
      <c r="N418" t="s">
        <v>30</v>
      </c>
      <c r="O418" t="s">
        <v>1427</v>
      </c>
      <c r="P418" t="s">
        <v>32</v>
      </c>
      <c r="Q418" t="s">
        <v>53</v>
      </c>
      <c r="R418" t="s">
        <v>1428</v>
      </c>
      <c r="S418">
        <v>37.94</v>
      </c>
      <c r="T418">
        <v>2</v>
      </c>
      <c r="U418">
        <v>0</v>
      </c>
      <c r="V418">
        <v>18.211199999999998</v>
      </c>
      <c r="W418" t="s">
        <v>10948</v>
      </c>
      <c r="X418" t="s">
        <v>10940</v>
      </c>
      <c r="Y418">
        <v>11</v>
      </c>
      <c r="Z418" t="s">
        <v>10947</v>
      </c>
      <c r="AA418">
        <v>0.48</v>
      </c>
    </row>
    <row r="419" spans="1:27" x14ac:dyDescent="0.35">
      <c r="A419">
        <v>4807</v>
      </c>
      <c r="B419" t="s">
        <v>1454</v>
      </c>
      <c r="C419">
        <v>2012</v>
      </c>
      <c r="D419" s="1">
        <v>41235</v>
      </c>
      <c r="E419" s="1">
        <v>41238</v>
      </c>
      <c r="F419" t="s">
        <v>45</v>
      </c>
      <c r="G419" t="s">
        <v>1455</v>
      </c>
      <c r="H419" t="s">
        <v>1456</v>
      </c>
      <c r="I419" t="s">
        <v>38</v>
      </c>
      <c r="J419" t="s">
        <v>27</v>
      </c>
      <c r="K419" t="s">
        <v>28</v>
      </c>
      <c r="L419" t="s">
        <v>29</v>
      </c>
      <c r="M419">
        <v>90008</v>
      </c>
      <c r="N419" t="s">
        <v>30</v>
      </c>
      <c r="O419" t="s">
        <v>1457</v>
      </c>
      <c r="P419" t="s">
        <v>32</v>
      </c>
      <c r="Q419" t="s">
        <v>53</v>
      </c>
      <c r="R419" t="s">
        <v>1458</v>
      </c>
      <c r="S419">
        <v>42.800000000000004</v>
      </c>
      <c r="T419">
        <v>10</v>
      </c>
      <c r="U419">
        <v>0</v>
      </c>
      <c r="V419">
        <v>19.259999999999998</v>
      </c>
      <c r="W419" t="s">
        <v>10948</v>
      </c>
      <c r="X419" t="s">
        <v>10940</v>
      </c>
      <c r="Y419">
        <v>11</v>
      </c>
      <c r="Z419" t="s">
        <v>10947</v>
      </c>
      <c r="AA419">
        <v>0.4499999999999999</v>
      </c>
    </row>
    <row r="420" spans="1:27" x14ac:dyDescent="0.35">
      <c r="A420">
        <v>4808</v>
      </c>
      <c r="B420" t="s">
        <v>1454</v>
      </c>
      <c r="C420">
        <v>2012</v>
      </c>
      <c r="D420" s="1">
        <v>41235</v>
      </c>
      <c r="E420" s="1">
        <v>41238</v>
      </c>
      <c r="F420" t="s">
        <v>45</v>
      </c>
      <c r="G420" t="s">
        <v>1455</v>
      </c>
      <c r="H420" t="s">
        <v>1456</v>
      </c>
      <c r="I420" t="s">
        <v>38</v>
      </c>
      <c r="J420" t="s">
        <v>27</v>
      </c>
      <c r="K420" t="s">
        <v>28</v>
      </c>
      <c r="L420" t="s">
        <v>29</v>
      </c>
      <c r="M420">
        <v>90008</v>
      </c>
      <c r="N420" t="s">
        <v>30</v>
      </c>
      <c r="O420" t="s">
        <v>1459</v>
      </c>
      <c r="P420" t="s">
        <v>32</v>
      </c>
      <c r="Q420" t="s">
        <v>33</v>
      </c>
      <c r="R420" t="s">
        <v>1460</v>
      </c>
      <c r="S420">
        <v>33.630000000000003</v>
      </c>
      <c r="T420">
        <v>3</v>
      </c>
      <c r="U420">
        <v>0</v>
      </c>
      <c r="V420">
        <v>10.088999999999999</v>
      </c>
      <c r="W420" t="s">
        <v>10948</v>
      </c>
      <c r="X420" t="s">
        <v>10940</v>
      </c>
      <c r="Y420">
        <v>11</v>
      </c>
      <c r="Z420" t="s">
        <v>10947</v>
      </c>
      <c r="AA420">
        <v>0.29999999999999993</v>
      </c>
    </row>
    <row r="421" spans="1:27" x14ac:dyDescent="0.35">
      <c r="A421">
        <v>4961</v>
      </c>
      <c r="B421" t="s">
        <v>1461</v>
      </c>
      <c r="C421">
        <v>2013</v>
      </c>
      <c r="D421" s="1">
        <v>41597</v>
      </c>
      <c r="E421" s="1">
        <v>41601</v>
      </c>
      <c r="F421" t="s">
        <v>23</v>
      </c>
      <c r="G421" t="s">
        <v>290</v>
      </c>
      <c r="H421" t="s">
        <v>291</v>
      </c>
      <c r="I421" t="s">
        <v>127</v>
      </c>
      <c r="J421" t="s">
        <v>27</v>
      </c>
      <c r="K421" t="s">
        <v>28</v>
      </c>
      <c r="L421" t="s">
        <v>29</v>
      </c>
      <c r="M421">
        <v>90008</v>
      </c>
      <c r="N421" t="s">
        <v>30</v>
      </c>
      <c r="O421" t="s">
        <v>1462</v>
      </c>
      <c r="P421" t="s">
        <v>32</v>
      </c>
      <c r="Q421" t="s">
        <v>79</v>
      </c>
      <c r="R421" t="s">
        <v>1463</v>
      </c>
      <c r="S421">
        <v>67.84</v>
      </c>
      <c r="T421">
        <v>1</v>
      </c>
      <c r="U421">
        <v>0</v>
      </c>
      <c r="V421">
        <v>18.316800000000001</v>
      </c>
      <c r="W421" t="s">
        <v>10936</v>
      </c>
      <c r="X421" t="s">
        <v>10940</v>
      </c>
      <c r="Y421">
        <v>11</v>
      </c>
      <c r="Z421" t="s">
        <v>10947</v>
      </c>
      <c r="AA421">
        <v>0.27</v>
      </c>
    </row>
    <row r="422" spans="1:27" x14ac:dyDescent="0.35">
      <c r="A422">
        <v>5018</v>
      </c>
      <c r="B422" t="s">
        <v>1464</v>
      </c>
      <c r="C422">
        <v>2011</v>
      </c>
      <c r="D422" s="1">
        <v>40862</v>
      </c>
      <c r="E422" s="1">
        <v>40865</v>
      </c>
      <c r="F422" t="s">
        <v>56</v>
      </c>
      <c r="G422" t="s">
        <v>1465</v>
      </c>
      <c r="H422" t="s">
        <v>1466</v>
      </c>
      <c r="I422" t="s">
        <v>38</v>
      </c>
      <c r="J422" t="s">
        <v>27</v>
      </c>
      <c r="K422" t="s">
        <v>28</v>
      </c>
      <c r="L422" t="s">
        <v>29</v>
      </c>
      <c r="M422">
        <v>90008</v>
      </c>
      <c r="N422" t="s">
        <v>30</v>
      </c>
      <c r="O422" t="s">
        <v>1467</v>
      </c>
      <c r="P422" t="s">
        <v>329</v>
      </c>
      <c r="Q422" t="s">
        <v>330</v>
      </c>
      <c r="R422" t="s">
        <v>1468</v>
      </c>
      <c r="S422">
        <v>10.11</v>
      </c>
      <c r="T422">
        <v>3</v>
      </c>
      <c r="U422">
        <v>0</v>
      </c>
      <c r="V422">
        <v>3.2351999999999994</v>
      </c>
      <c r="W422" t="s">
        <v>10944</v>
      </c>
      <c r="X422" t="s">
        <v>10940</v>
      </c>
      <c r="Y422">
        <v>11</v>
      </c>
      <c r="Z422" t="s">
        <v>10947</v>
      </c>
      <c r="AA422">
        <v>0.31999999999999995</v>
      </c>
    </row>
    <row r="423" spans="1:27" x14ac:dyDescent="0.35">
      <c r="A423">
        <v>5019</v>
      </c>
      <c r="B423" t="s">
        <v>1464</v>
      </c>
      <c r="C423">
        <v>2011</v>
      </c>
      <c r="D423" s="1">
        <v>40862</v>
      </c>
      <c r="E423" s="1">
        <v>40865</v>
      </c>
      <c r="F423" t="s">
        <v>56</v>
      </c>
      <c r="G423" t="s">
        <v>1465</v>
      </c>
      <c r="H423" t="s">
        <v>1466</v>
      </c>
      <c r="I423" t="s">
        <v>38</v>
      </c>
      <c r="J423" t="s">
        <v>27</v>
      </c>
      <c r="K423" t="s">
        <v>28</v>
      </c>
      <c r="L423" t="s">
        <v>29</v>
      </c>
      <c r="M423">
        <v>90008</v>
      </c>
      <c r="N423" t="s">
        <v>30</v>
      </c>
      <c r="O423" t="s">
        <v>371</v>
      </c>
      <c r="P423" t="s">
        <v>313</v>
      </c>
      <c r="Q423" t="s">
        <v>314</v>
      </c>
      <c r="R423" t="s">
        <v>372</v>
      </c>
      <c r="S423">
        <v>772.47</v>
      </c>
      <c r="T423">
        <v>3</v>
      </c>
      <c r="U423">
        <v>0</v>
      </c>
      <c r="V423">
        <v>146.76929999999993</v>
      </c>
      <c r="W423" t="s">
        <v>10944</v>
      </c>
      <c r="X423" t="s">
        <v>10940</v>
      </c>
      <c r="Y423">
        <v>11</v>
      </c>
      <c r="Z423" t="s">
        <v>10947</v>
      </c>
      <c r="AA423">
        <v>0.18999999999999989</v>
      </c>
    </row>
    <row r="424" spans="1:27" x14ac:dyDescent="0.35">
      <c r="A424">
        <v>5020</v>
      </c>
      <c r="B424" t="s">
        <v>1464</v>
      </c>
      <c r="C424">
        <v>2011</v>
      </c>
      <c r="D424" s="1">
        <v>40862</v>
      </c>
      <c r="E424" s="1">
        <v>40865</v>
      </c>
      <c r="F424" t="s">
        <v>56</v>
      </c>
      <c r="G424" t="s">
        <v>1465</v>
      </c>
      <c r="H424" t="s">
        <v>1466</v>
      </c>
      <c r="I424" t="s">
        <v>38</v>
      </c>
      <c r="J424" t="s">
        <v>27</v>
      </c>
      <c r="K424" t="s">
        <v>28</v>
      </c>
      <c r="L424" t="s">
        <v>29</v>
      </c>
      <c r="M424">
        <v>90008</v>
      </c>
      <c r="N424" t="s">
        <v>30</v>
      </c>
      <c r="O424" t="s">
        <v>1469</v>
      </c>
      <c r="P424" t="s">
        <v>32</v>
      </c>
      <c r="Q424" t="s">
        <v>113</v>
      </c>
      <c r="R424" t="s">
        <v>1470</v>
      </c>
      <c r="S424">
        <v>20.46</v>
      </c>
      <c r="T424">
        <v>2</v>
      </c>
      <c r="U424">
        <v>0</v>
      </c>
      <c r="V424">
        <v>5.3196000000000012</v>
      </c>
      <c r="W424" t="s">
        <v>10944</v>
      </c>
      <c r="X424" t="s">
        <v>10940</v>
      </c>
      <c r="Y424">
        <v>11</v>
      </c>
      <c r="Z424" t="s">
        <v>10947</v>
      </c>
      <c r="AA424">
        <v>0.26000000000000006</v>
      </c>
    </row>
    <row r="425" spans="1:27" x14ac:dyDescent="0.35">
      <c r="A425">
        <v>5068</v>
      </c>
      <c r="B425" t="s">
        <v>1471</v>
      </c>
      <c r="C425">
        <v>2014</v>
      </c>
      <c r="D425" s="1">
        <v>41655</v>
      </c>
      <c r="E425" s="1">
        <v>41659</v>
      </c>
      <c r="F425" t="s">
        <v>23</v>
      </c>
      <c r="G425" t="s">
        <v>1472</v>
      </c>
      <c r="H425" t="s">
        <v>1473</v>
      </c>
      <c r="I425" t="s">
        <v>127</v>
      </c>
      <c r="J425" t="s">
        <v>27</v>
      </c>
      <c r="K425" t="s">
        <v>28</v>
      </c>
      <c r="L425" t="s">
        <v>29</v>
      </c>
      <c r="M425">
        <v>90008</v>
      </c>
      <c r="N425" t="s">
        <v>30</v>
      </c>
      <c r="O425" t="s">
        <v>307</v>
      </c>
      <c r="P425" t="s">
        <v>32</v>
      </c>
      <c r="Q425" t="s">
        <v>40</v>
      </c>
      <c r="R425" t="s">
        <v>308</v>
      </c>
      <c r="S425">
        <v>21.400000000000002</v>
      </c>
      <c r="T425">
        <v>5</v>
      </c>
      <c r="U425">
        <v>0</v>
      </c>
      <c r="V425">
        <v>6.2059999999999977</v>
      </c>
      <c r="W425" t="s">
        <v>10939</v>
      </c>
      <c r="X425" t="s">
        <v>10950</v>
      </c>
      <c r="Y425">
        <v>1</v>
      </c>
      <c r="Z425" t="s">
        <v>10951</v>
      </c>
      <c r="AA425">
        <v>0.28999999999999987</v>
      </c>
    </row>
    <row r="426" spans="1:27" x14ac:dyDescent="0.35">
      <c r="A426">
        <v>5272</v>
      </c>
      <c r="B426" t="s">
        <v>1474</v>
      </c>
      <c r="C426">
        <v>2014</v>
      </c>
      <c r="D426" s="1">
        <v>41656</v>
      </c>
      <c r="E426" s="1">
        <v>41656</v>
      </c>
      <c r="F426" t="s">
        <v>234</v>
      </c>
      <c r="G426" t="s">
        <v>1475</v>
      </c>
      <c r="H426" t="s">
        <v>1476</v>
      </c>
      <c r="I426" t="s">
        <v>26</v>
      </c>
      <c r="J426" t="s">
        <v>27</v>
      </c>
      <c r="K426" t="s">
        <v>28</v>
      </c>
      <c r="L426" t="s">
        <v>29</v>
      </c>
      <c r="M426">
        <v>90008</v>
      </c>
      <c r="N426" t="s">
        <v>30</v>
      </c>
      <c r="O426" t="s">
        <v>1192</v>
      </c>
      <c r="P426" t="s">
        <v>329</v>
      </c>
      <c r="Q426" t="s">
        <v>330</v>
      </c>
      <c r="R426" t="s">
        <v>1193</v>
      </c>
      <c r="S426">
        <v>27.92</v>
      </c>
      <c r="T426">
        <v>4</v>
      </c>
      <c r="U426">
        <v>0</v>
      </c>
      <c r="V426">
        <v>8.0967999999999982</v>
      </c>
      <c r="W426" t="s">
        <v>10939</v>
      </c>
      <c r="X426" t="s">
        <v>10950</v>
      </c>
      <c r="Y426">
        <v>1</v>
      </c>
      <c r="Z426" t="s">
        <v>10951</v>
      </c>
      <c r="AA426">
        <v>0.28999999999999992</v>
      </c>
    </row>
    <row r="427" spans="1:27" x14ac:dyDescent="0.35">
      <c r="A427">
        <v>5435</v>
      </c>
      <c r="B427" t="s">
        <v>1477</v>
      </c>
      <c r="C427">
        <v>2012</v>
      </c>
      <c r="D427" s="1">
        <v>41201</v>
      </c>
      <c r="E427" s="1">
        <v>41206</v>
      </c>
      <c r="F427" t="s">
        <v>23</v>
      </c>
      <c r="G427" t="s">
        <v>1478</v>
      </c>
      <c r="H427" t="s">
        <v>1479</v>
      </c>
      <c r="I427" t="s">
        <v>127</v>
      </c>
      <c r="J427" t="s">
        <v>27</v>
      </c>
      <c r="K427" t="s">
        <v>28</v>
      </c>
      <c r="L427" t="s">
        <v>29</v>
      </c>
      <c r="M427">
        <v>90008</v>
      </c>
      <c r="N427" t="s">
        <v>30</v>
      </c>
      <c r="O427" t="s">
        <v>1480</v>
      </c>
      <c r="P427" t="s">
        <v>32</v>
      </c>
      <c r="Q427" t="s">
        <v>79</v>
      </c>
      <c r="R427" t="s">
        <v>1481</v>
      </c>
      <c r="S427">
        <v>1640.6999999999998</v>
      </c>
      <c r="T427">
        <v>5</v>
      </c>
      <c r="U427">
        <v>0</v>
      </c>
      <c r="V427">
        <v>459.39599999999996</v>
      </c>
      <c r="W427" t="s">
        <v>10948</v>
      </c>
      <c r="X427" t="s">
        <v>10940</v>
      </c>
      <c r="Y427">
        <v>10</v>
      </c>
      <c r="Z427" t="s">
        <v>10945</v>
      </c>
      <c r="AA427">
        <v>0.28000000000000003</v>
      </c>
    </row>
    <row r="428" spans="1:27" x14ac:dyDescent="0.35">
      <c r="A428">
        <v>5436</v>
      </c>
      <c r="B428" t="s">
        <v>1477</v>
      </c>
      <c r="C428">
        <v>2012</v>
      </c>
      <c r="D428" s="1">
        <v>41201</v>
      </c>
      <c r="E428" s="1">
        <v>41206</v>
      </c>
      <c r="F428" t="s">
        <v>23</v>
      </c>
      <c r="G428" t="s">
        <v>1478</v>
      </c>
      <c r="H428" t="s">
        <v>1479</v>
      </c>
      <c r="I428" t="s">
        <v>127</v>
      </c>
      <c r="J428" t="s">
        <v>27</v>
      </c>
      <c r="K428" t="s">
        <v>28</v>
      </c>
      <c r="L428" t="s">
        <v>29</v>
      </c>
      <c r="M428">
        <v>90008</v>
      </c>
      <c r="N428" t="s">
        <v>30</v>
      </c>
      <c r="O428" t="s">
        <v>1482</v>
      </c>
      <c r="P428" t="s">
        <v>313</v>
      </c>
      <c r="Q428" t="s">
        <v>314</v>
      </c>
      <c r="R428" t="s">
        <v>1483</v>
      </c>
      <c r="S428">
        <v>270</v>
      </c>
      <c r="T428">
        <v>3</v>
      </c>
      <c r="U428">
        <v>0</v>
      </c>
      <c r="V428">
        <v>97.199999999999989</v>
      </c>
      <c r="W428" t="s">
        <v>10948</v>
      </c>
      <c r="X428" t="s">
        <v>10940</v>
      </c>
      <c r="Y428">
        <v>10</v>
      </c>
      <c r="Z428" t="s">
        <v>10945</v>
      </c>
      <c r="AA428">
        <v>0.35999999999999993</v>
      </c>
    </row>
    <row r="429" spans="1:27" x14ac:dyDescent="0.35">
      <c r="A429">
        <v>5526</v>
      </c>
      <c r="B429" t="s">
        <v>1484</v>
      </c>
      <c r="C429">
        <v>2014</v>
      </c>
      <c r="D429" s="1">
        <v>41760</v>
      </c>
      <c r="E429" s="1">
        <v>41765</v>
      </c>
      <c r="F429" t="s">
        <v>23</v>
      </c>
      <c r="G429" t="s">
        <v>1485</v>
      </c>
      <c r="H429" t="s">
        <v>1486</v>
      </c>
      <c r="I429" t="s">
        <v>26</v>
      </c>
      <c r="J429" t="s">
        <v>27</v>
      </c>
      <c r="K429" t="s">
        <v>28</v>
      </c>
      <c r="L429" t="s">
        <v>29</v>
      </c>
      <c r="M429">
        <v>90008</v>
      </c>
      <c r="N429" t="s">
        <v>30</v>
      </c>
      <c r="O429" t="s">
        <v>1487</v>
      </c>
      <c r="P429" t="s">
        <v>32</v>
      </c>
      <c r="Q429" t="s">
        <v>40</v>
      </c>
      <c r="R429" t="s">
        <v>1488</v>
      </c>
      <c r="S429">
        <v>9.7799999999999994</v>
      </c>
      <c r="T429">
        <v>2</v>
      </c>
      <c r="U429">
        <v>0</v>
      </c>
      <c r="V429">
        <v>4.0098000000000003</v>
      </c>
      <c r="W429" t="s">
        <v>10939</v>
      </c>
      <c r="X429" t="s">
        <v>10942</v>
      </c>
      <c r="Y429">
        <v>5</v>
      </c>
      <c r="Z429" t="s">
        <v>10952</v>
      </c>
      <c r="AA429">
        <v>0.41000000000000003</v>
      </c>
    </row>
    <row r="430" spans="1:27" x14ac:dyDescent="0.35">
      <c r="A430">
        <v>5779</v>
      </c>
      <c r="B430" t="s">
        <v>1489</v>
      </c>
      <c r="C430">
        <v>2011</v>
      </c>
      <c r="D430" s="1">
        <v>40858</v>
      </c>
      <c r="E430" s="1">
        <v>40865</v>
      </c>
      <c r="F430" t="s">
        <v>23</v>
      </c>
      <c r="G430" t="s">
        <v>415</v>
      </c>
      <c r="H430" t="s">
        <v>416</v>
      </c>
      <c r="I430" t="s">
        <v>38</v>
      </c>
      <c r="J430" t="s">
        <v>27</v>
      </c>
      <c r="K430" t="s">
        <v>28</v>
      </c>
      <c r="L430" t="s">
        <v>29</v>
      </c>
      <c r="M430">
        <v>90008</v>
      </c>
      <c r="N430" t="s">
        <v>30</v>
      </c>
      <c r="O430" t="s">
        <v>1490</v>
      </c>
      <c r="P430" t="s">
        <v>32</v>
      </c>
      <c r="Q430" t="s">
        <v>40</v>
      </c>
      <c r="R430" t="s">
        <v>1491</v>
      </c>
      <c r="S430">
        <v>30.48</v>
      </c>
      <c r="T430">
        <v>3</v>
      </c>
      <c r="U430">
        <v>0</v>
      </c>
      <c r="V430">
        <v>7.9248000000000012</v>
      </c>
      <c r="W430" t="s">
        <v>10944</v>
      </c>
      <c r="X430" t="s">
        <v>10940</v>
      </c>
      <c r="Y430">
        <v>11</v>
      </c>
      <c r="Z430" t="s">
        <v>10947</v>
      </c>
      <c r="AA430">
        <v>0.26</v>
      </c>
    </row>
    <row r="431" spans="1:27" x14ac:dyDescent="0.35">
      <c r="A431">
        <v>6014</v>
      </c>
      <c r="B431" t="s">
        <v>1492</v>
      </c>
      <c r="C431">
        <v>2013</v>
      </c>
      <c r="D431" s="1">
        <v>41344</v>
      </c>
      <c r="E431" s="1">
        <v>41345</v>
      </c>
      <c r="F431" t="s">
        <v>56</v>
      </c>
      <c r="G431" t="s">
        <v>1493</v>
      </c>
      <c r="H431" t="s">
        <v>1494</v>
      </c>
      <c r="I431" t="s">
        <v>127</v>
      </c>
      <c r="J431" t="s">
        <v>27</v>
      </c>
      <c r="K431" t="s">
        <v>28</v>
      </c>
      <c r="L431" t="s">
        <v>29</v>
      </c>
      <c r="M431">
        <v>90008</v>
      </c>
      <c r="N431" t="s">
        <v>30</v>
      </c>
      <c r="O431" t="s">
        <v>1495</v>
      </c>
      <c r="P431" t="s">
        <v>32</v>
      </c>
      <c r="Q431" t="s">
        <v>53</v>
      </c>
      <c r="R431" t="s">
        <v>1496</v>
      </c>
      <c r="S431">
        <v>14.9</v>
      </c>
      <c r="T431">
        <v>5</v>
      </c>
      <c r="U431">
        <v>0</v>
      </c>
      <c r="V431">
        <v>7.1519999999999992</v>
      </c>
      <c r="W431" t="s">
        <v>10936</v>
      </c>
      <c r="X431" t="s">
        <v>10950</v>
      </c>
      <c r="Y431">
        <v>3</v>
      </c>
      <c r="Z431" t="s">
        <v>10953</v>
      </c>
      <c r="AA431">
        <v>0.47999999999999993</v>
      </c>
    </row>
    <row r="432" spans="1:27" x14ac:dyDescent="0.35">
      <c r="A432">
        <v>6076</v>
      </c>
      <c r="B432" t="s">
        <v>1497</v>
      </c>
      <c r="C432">
        <v>2014</v>
      </c>
      <c r="D432" s="1">
        <v>41999</v>
      </c>
      <c r="E432" s="1">
        <v>42003</v>
      </c>
      <c r="F432" t="s">
        <v>23</v>
      </c>
      <c r="G432" t="s">
        <v>1185</v>
      </c>
      <c r="H432" t="s">
        <v>1186</v>
      </c>
      <c r="I432" t="s">
        <v>26</v>
      </c>
      <c r="J432" t="s">
        <v>27</v>
      </c>
      <c r="K432" t="s">
        <v>28</v>
      </c>
      <c r="L432" t="s">
        <v>29</v>
      </c>
      <c r="M432">
        <v>90008</v>
      </c>
      <c r="N432" t="s">
        <v>30</v>
      </c>
      <c r="O432" t="s">
        <v>1083</v>
      </c>
      <c r="P432" t="s">
        <v>32</v>
      </c>
      <c r="Q432" t="s">
        <v>33</v>
      </c>
      <c r="R432" t="s">
        <v>1084</v>
      </c>
      <c r="S432">
        <v>270.62</v>
      </c>
      <c r="T432">
        <v>2</v>
      </c>
      <c r="U432">
        <v>0</v>
      </c>
      <c r="V432">
        <v>2.7062000000000239</v>
      </c>
      <c r="W432" t="s">
        <v>10939</v>
      </c>
      <c r="X432" t="s">
        <v>10940</v>
      </c>
      <c r="Y432">
        <v>12</v>
      </c>
      <c r="Z432" t="s">
        <v>10941</v>
      </c>
      <c r="AA432">
        <v>1.0000000000000089E-2</v>
      </c>
    </row>
    <row r="433" spans="1:27" x14ac:dyDescent="0.35">
      <c r="A433">
        <v>6169</v>
      </c>
      <c r="B433" t="s">
        <v>1498</v>
      </c>
      <c r="C433">
        <v>2012</v>
      </c>
      <c r="D433" s="1">
        <v>41171</v>
      </c>
      <c r="E433" s="1">
        <v>41174</v>
      </c>
      <c r="F433" t="s">
        <v>45</v>
      </c>
      <c r="G433" t="s">
        <v>365</v>
      </c>
      <c r="H433" t="s">
        <v>366</v>
      </c>
      <c r="I433" t="s">
        <v>26</v>
      </c>
      <c r="J433" t="s">
        <v>27</v>
      </c>
      <c r="K433" t="s">
        <v>28</v>
      </c>
      <c r="L433" t="s">
        <v>29</v>
      </c>
      <c r="M433">
        <v>90008</v>
      </c>
      <c r="N433" t="s">
        <v>30</v>
      </c>
      <c r="O433" t="s">
        <v>1499</v>
      </c>
      <c r="P433" t="s">
        <v>32</v>
      </c>
      <c r="Q433" t="s">
        <v>53</v>
      </c>
      <c r="R433" t="s">
        <v>1500</v>
      </c>
      <c r="S433">
        <v>22.96</v>
      </c>
      <c r="T433">
        <v>2</v>
      </c>
      <c r="U433">
        <v>0</v>
      </c>
      <c r="V433">
        <v>11.250400000000001</v>
      </c>
      <c r="W433" t="s">
        <v>10948</v>
      </c>
      <c r="X433" t="s">
        <v>10937</v>
      </c>
      <c r="Y433">
        <v>9</v>
      </c>
      <c r="Z433" t="s">
        <v>10949</v>
      </c>
      <c r="AA433">
        <v>0.49</v>
      </c>
    </row>
    <row r="434" spans="1:27" x14ac:dyDescent="0.35">
      <c r="A434">
        <v>6294</v>
      </c>
      <c r="B434" t="s">
        <v>1501</v>
      </c>
      <c r="C434">
        <v>2012</v>
      </c>
      <c r="D434" s="1">
        <v>41021</v>
      </c>
      <c r="E434" s="1">
        <v>41025</v>
      </c>
      <c r="F434" t="s">
        <v>23</v>
      </c>
      <c r="G434" t="s">
        <v>1502</v>
      </c>
      <c r="H434" t="s">
        <v>1503</v>
      </c>
      <c r="I434" t="s">
        <v>38</v>
      </c>
      <c r="J434" t="s">
        <v>27</v>
      </c>
      <c r="K434" t="s">
        <v>28</v>
      </c>
      <c r="L434" t="s">
        <v>29</v>
      </c>
      <c r="M434">
        <v>90008</v>
      </c>
      <c r="N434" t="s">
        <v>30</v>
      </c>
      <c r="O434" t="s">
        <v>1504</v>
      </c>
      <c r="P434" t="s">
        <v>32</v>
      </c>
      <c r="Q434" t="s">
        <v>40</v>
      </c>
      <c r="R434" t="s">
        <v>1505</v>
      </c>
      <c r="S434">
        <v>64.14</v>
      </c>
      <c r="T434">
        <v>3</v>
      </c>
      <c r="U434">
        <v>0</v>
      </c>
      <c r="V434">
        <v>16.676400000000001</v>
      </c>
      <c r="W434" t="s">
        <v>10948</v>
      </c>
      <c r="X434" t="s">
        <v>10942</v>
      </c>
      <c r="Y434">
        <v>4</v>
      </c>
      <c r="Z434" t="s">
        <v>10943</v>
      </c>
      <c r="AA434">
        <v>0.26</v>
      </c>
    </row>
    <row r="435" spans="1:27" x14ac:dyDescent="0.35">
      <c r="A435">
        <v>6337</v>
      </c>
      <c r="B435" t="s">
        <v>1506</v>
      </c>
      <c r="C435">
        <v>2013</v>
      </c>
      <c r="D435" s="1">
        <v>41517</v>
      </c>
      <c r="E435" s="1">
        <v>41524</v>
      </c>
      <c r="F435" t="s">
        <v>23</v>
      </c>
      <c r="G435" t="s">
        <v>1507</v>
      </c>
      <c r="H435" t="s">
        <v>1508</v>
      </c>
      <c r="I435" t="s">
        <v>38</v>
      </c>
      <c r="J435" t="s">
        <v>27</v>
      </c>
      <c r="K435" t="s">
        <v>28</v>
      </c>
      <c r="L435" t="s">
        <v>29</v>
      </c>
      <c r="M435">
        <v>90008</v>
      </c>
      <c r="N435" t="s">
        <v>30</v>
      </c>
      <c r="O435" t="s">
        <v>1509</v>
      </c>
      <c r="P435" t="s">
        <v>329</v>
      </c>
      <c r="Q435" t="s">
        <v>330</v>
      </c>
      <c r="R435" t="s">
        <v>1510</v>
      </c>
      <c r="S435">
        <v>47.04</v>
      </c>
      <c r="T435">
        <v>4</v>
      </c>
      <c r="U435">
        <v>0</v>
      </c>
      <c r="V435">
        <v>15.993599999999997</v>
      </c>
      <c r="W435" t="s">
        <v>10936</v>
      </c>
      <c r="X435" t="s">
        <v>10937</v>
      </c>
      <c r="Y435">
        <v>8</v>
      </c>
      <c r="Z435" t="s">
        <v>10954</v>
      </c>
      <c r="AA435">
        <v>0.33999999999999997</v>
      </c>
    </row>
    <row r="436" spans="1:27" x14ac:dyDescent="0.35">
      <c r="A436">
        <v>6467</v>
      </c>
      <c r="B436" t="s">
        <v>1511</v>
      </c>
      <c r="C436">
        <v>2014</v>
      </c>
      <c r="D436" s="1">
        <v>41782</v>
      </c>
      <c r="E436" s="1">
        <v>41785</v>
      </c>
      <c r="F436" t="s">
        <v>45</v>
      </c>
      <c r="G436" t="s">
        <v>310</v>
      </c>
      <c r="H436" t="s">
        <v>311</v>
      </c>
      <c r="I436" t="s">
        <v>38</v>
      </c>
      <c r="J436" t="s">
        <v>27</v>
      </c>
      <c r="K436" t="s">
        <v>28</v>
      </c>
      <c r="L436" t="s">
        <v>29</v>
      </c>
      <c r="M436">
        <v>90008</v>
      </c>
      <c r="N436" t="s">
        <v>30</v>
      </c>
      <c r="O436" t="s">
        <v>1512</v>
      </c>
      <c r="P436" t="s">
        <v>313</v>
      </c>
      <c r="Q436" t="s">
        <v>314</v>
      </c>
      <c r="R436" t="s">
        <v>1513</v>
      </c>
      <c r="S436">
        <v>68.459999999999994</v>
      </c>
      <c r="T436">
        <v>7</v>
      </c>
      <c r="U436">
        <v>0</v>
      </c>
      <c r="V436">
        <v>25.330199999999998</v>
      </c>
      <c r="W436" t="s">
        <v>10939</v>
      </c>
      <c r="X436" t="s">
        <v>10942</v>
      </c>
      <c r="Y436">
        <v>5</v>
      </c>
      <c r="Z436" t="s">
        <v>10952</v>
      </c>
      <c r="AA436">
        <v>0.37</v>
      </c>
    </row>
    <row r="437" spans="1:27" x14ac:dyDescent="0.35">
      <c r="A437">
        <v>6576</v>
      </c>
      <c r="B437" t="s">
        <v>1514</v>
      </c>
      <c r="C437">
        <v>2014</v>
      </c>
      <c r="D437" s="1">
        <v>41702</v>
      </c>
      <c r="E437" s="1">
        <v>41707</v>
      </c>
      <c r="F437" t="s">
        <v>23</v>
      </c>
      <c r="G437" t="s">
        <v>1515</v>
      </c>
      <c r="H437" t="s">
        <v>1516</v>
      </c>
      <c r="I437" t="s">
        <v>38</v>
      </c>
      <c r="J437" t="s">
        <v>27</v>
      </c>
      <c r="K437" t="s">
        <v>28</v>
      </c>
      <c r="L437" t="s">
        <v>29</v>
      </c>
      <c r="M437">
        <v>90008</v>
      </c>
      <c r="N437" t="s">
        <v>30</v>
      </c>
      <c r="O437" t="s">
        <v>1517</v>
      </c>
      <c r="P437" t="s">
        <v>313</v>
      </c>
      <c r="Q437" t="s">
        <v>314</v>
      </c>
      <c r="R437" t="s">
        <v>1518</v>
      </c>
      <c r="S437">
        <v>1049.44</v>
      </c>
      <c r="T437">
        <v>8</v>
      </c>
      <c r="U437">
        <v>0</v>
      </c>
      <c r="V437">
        <v>440.76480000000004</v>
      </c>
      <c r="W437" t="s">
        <v>10939</v>
      </c>
      <c r="X437" t="s">
        <v>10950</v>
      </c>
      <c r="Y437">
        <v>3</v>
      </c>
      <c r="Z437" t="s">
        <v>10953</v>
      </c>
      <c r="AA437">
        <v>0.42000000000000004</v>
      </c>
    </row>
    <row r="438" spans="1:27" x14ac:dyDescent="0.35">
      <c r="A438">
        <v>6684</v>
      </c>
      <c r="B438" t="s">
        <v>1519</v>
      </c>
      <c r="C438">
        <v>2011</v>
      </c>
      <c r="D438" s="1">
        <v>40852</v>
      </c>
      <c r="E438" s="1">
        <v>40857</v>
      </c>
      <c r="F438" t="s">
        <v>23</v>
      </c>
      <c r="G438" t="s">
        <v>1081</v>
      </c>
      <c r="H438" t="s">
        <v>1082</v>
      </c>
      <c r="I438" t="s">
        <v>127</v>
      </c>
      <c r="J438" t="s">
        <v>27</v>
      </c>
      <c r="K438" t="s">
        <v>28</v>
      </c>
      <c r="L438" t="s">
        <v>29</v>
      </c>
      <c r="M438">
        <v>90008</v>
      </c>
      <c r="N438" t="s">
        <v>30</v>
      </c>
      <c r="O438" t="s">
        <v>1520</v>
      </c>
      <c r="P438" t="s">
        <v>329</v>
      </c>
      <c r="Q438" t="s">
        <v>330</v>
      </c>
      <c r="R438" t="s">
        <v>1521</v>
      </c>
      <c r="S438">
        <v>20.04</v>
      </c>
      <c r="T438">
        <v>6</v>
      </c>
      <c r="U438">
        <v>0</v>
      </c>
      <c r="V438">
        <v>8.8176000000000023</v>
      </c>
      <c r="W438" t="s">
        <v>10944</v>
      </c>
      <c r="X438" t="s">
        <v>10940</v>
      </c>
      <c r="Y438">
        <v>11</v>
      </c>
      <c r="Z438" t="s">
        <v>10947</v>
      </c>
      <c r="AA438">
        <v>0.44000000000000011</v>
      </c>
    </row>
    <row r="439" spans="1:27" x14ac:dyDescent="0.35">
      <c r="A439">
        <v>6858</v>
      </c>
      <c r="B439" t="s">
        <v>1522</v>
      </c>
      <c r="C439">
        <v>2014</v>
      </c>
      <c r="D439" s="1">
        <v>41747</v>
      </c>
      <c r="E439" s="1">
        <v>41752</v>
      </c>
      <c r="F439" t="s">
        <v>23</v>
      </c>
      <c r="G439" t="s">
        <v>1425</v>
      </c>
      <c r="H439" t="s">
        <v>1426</v>
      </c>
      <c r="I439" t="s">
        <v>38</v>
      </c>
      <c r="J439" t="s">
        <v>27</v>
      </c>
      <c r="K439" t="s">
        <v>28</v>
      </c>
      <c r="L439" t="s">
        <v>29</v>
      </c>
      <c r="M439">
        <v>90008</v>
      </c>
      <c r="N439" t="s">
        <v>30</v>
      </c>
      <c r="O439" t="s">
        <v>1169</v>
      </c>
      <c r="P439" t="s">
        <v>32</v>
      </c>
      <c r="Q439" t="s">
        <v>53</v>
      </c>
      <c r="R439" t="s">
        <v>1170</v>
      </c>
      <c r="S439">
        <v>28.14</v>
      </c>
      <c r="T439">
        <v>3</v>
      </c>
      <c r="U439">
        <v>0</v>
      </c>
      <c r="V439">
        <v>13.507200000000001</v>
      </c>
      <c r="W439" t="s">
        <v>10939</v>
      </c>
      <c r="X439" t="s">
        <v>10942</v>
      </c>
      <c r="Y439">
        <v>4</v>
      </c>
      <c r="Z439" t="s">
        <v>10943</v>
      </c>
      <c r="AA439">
        <v>0.48000000000000004</v>
      </c>
    </row>
    <row r="440" spans="1:27" x14ac:dyDescent="0.35">
      <c r="A440">
        <v>6859</v>
      </c>
      <c r="B440" t="s">
        <v>1522</v>
      </c>
      <c r="C440">
        <v>2014</v>
      </c>
      <c r="D440" s="1">
        <v>41747</v>
      </c>
      <c r="E440" s="1">
        <v>41752</v>
      </c>
      <c r="F440" t="s">
        <v>23</v>
      </c>
      <c r="G440" t="s">
        <v>1425</v>
      </c>
      <c r="H440" t="s">
        <v>1426</v>
      </c>
      <c r="I440" t="s">
        <v>38</v>
      </c>
      <c r="J440" t="s">
        <v>27</v>
      </c>
      <c r="K440" t="s">
        <v>28</v>
      </c>
      <c r="L440" t="s">
        <v>29</v>
      </c>
      <c r="M440">
        <v>90008</v>
      </c>
      <c r="N440" t="s">
        <v>30</v>
      </c>
      <c r="O440" t="s">
        <v>1523</v>
      </c>
      <c r="P440" t="s">
        <v>32</v>
      </c>
      <c r="Q440" t="s">
        <v>172</v>
      </c>
      <c r="R440" t="s">
        <v>1524</v>
      </c>
      <c r="S440">
        <v>7.38</v>
      </c>
      <c r="T440">
        <v>2</v>
      </c>
      <c r="U440">
        <v>0</v>
      </c>
      <c r="V440">
        <v>3.4685999999999999</v>
      </c>
      <c r="W440" t="s">
        <v>10939</v>
      </c>
      <c r="X440" t="s">
        <v>10942</v>
      </c>
      <c r="Y440">
        <v>4</v>
      </c>
      <c r="Z440" t="s">
        <v>10943</v>
      </c>
      <c r="AA440">
        <v>0.47</v>
      </c>
    </row>
    <row r="441" spans="1:27" x14ac:dyDescent="0.35">
      <c r="A441">
        <v>6860</v>
      </c>
      <c r="B441" t="s">
        <v>1522</v>
      </c>
      <c r="C441">
        <v>2014</v>
      </c>
      <c r="D441" s="1">
        <v>41747</v>
      </c>
      <c r="E441" s="1">
        <v>41752</v>
      </c>
      <c r="F441" t="s">
        <v>23</v>
      </c>
      <c r="G441" t="s">
        <v>1425</v>
      </c>
      <c r="H441" t="s">
        <v>1426</v>
      </c>
      <c r="I441" t="s">
        <v>38</v>
      </c>
      <c r="J441" t="s">
        <v>27</v>
      </c>
      <c r="K441" t="s">
        <v>28</v>
      </c>
      <c r="L441" t="s">
        <v>29</v>
      </c>
      <c r="M441">
        <v>90008</v>
      </c>
      <c r="N441" t="s">
        <v>30</v>
      </c>
      <c r="O441" t="s">
        <v>133</v>
      </c>
      <c r="P441" t="s">
        <v>32</v>
      </c>
      <c r="Q441" t="s">
        <v>65</v>
      </c>
      <c r="R441" t="s">
        <v>134</v>
      </c>
      <c r="S441">
        <v>10.9</v>
      </c>
      <c r="T441">
        <v>5</v>
      </c>
      <c r="U441">
        <v>0</v>
      </c>
      <c r="V441">
        <v>3.5970000000000004</v>
      </c>
      <c r="W441" t="s">
        <v>10939</v>
      </c>
      <c r="X441" t="s">
        <v>10942</v>
      </c>
      <c r="Y441">
        <v>4</v>
      </c>
      <c r="Z441" t="s">
        <v>10943</v>
      </c>
      <c r="AA441">
        <v>0.33</v>
      </c>
    </row>
    <row r="442" spans="1:27" x14ac:dyDescent="0.35">
      <c r="A442">
        <v>6861</v>
      </c>
      <c r="B442" t="s">
        <v>1522</v>
      </c>
      <c r="C442">
        <v>2014</v>
      </c>
      <c r="D442" s="1">
        <v>41747</v>
      </c>
      <c r="E442" s="1">
        <v>41752</v>
      </c>
      <c r="F442" t="s">
        <v>23</v>
      </c>
      <c r="G442" t="s">
        <v>1425</v>
      </c>
      <c r="H442" t="s">
        <v>1426</v>
      </c>
      <c r="I442" t="s">
        <v>38</v>
      </c>
      <c r="J442" t="s">
        <v>27</v>
      </c>
      <c r="K442" t="s">
        <v>28</v>
      </c>
      <c r="L442" t="s">
        <v>29</v>
      </c>
      <c r="M442">
        <v>90008</v>
      </c>
      <c r="N442" t="s">
        <v>30</v>
      </c>
      <c r="O442" t="s">
        <v>1525</v>
      </c>
      <c r="P442" t="s">
        <v>313</v>
      </c>
      <c r="Q442" t="s">
        <v>314</v>
      </c>
      <c r="R442" t="s">
        <v>1526</v>
      </c>
      <c r="S442">
        <v>274.89</v>
      </c>
      <c r="T442">
        <v>11</v>
      </c>
      <c r="U442">
        <v>0</v>
      </c>
      <c r="V442">
        <v>46.731299999999962</v>
      </c>
      <c r="W442" t="s">
        <v>10939</v>
      </c>
      <c r="X442" t="s">
        <v>10942</v>
      </c>
      <c r="Y442">
        <v>4</v>
      </c>
      <c r="Z442" t="s">
        <v>10943</v>
      </c>
      <c r="AA442">
        <v>0.16999999999999987</v>
      </c>
    </row>
    <row r="443" spans="1:27" x14ac:dyDescent="0.35">
      <c r="A443">
        <v>6862</v>
      </c>
      <c r="B443" t="s">
        <v>1522</v>
      </c>
      <c r="C443">
        <v>2014</v>
      </c>
      <c r="D443" s="1">
        <v>41747</v>
      </c>
      <c r="E443" s="1">
        <v>41752</v>
      </c>
      <c r="F443" t="s">
        <v>23</v>
      </c>
      <c r="G443" t="s">
        <v>1425</v>
      </c>
      <c r="H443" t="s">
        <v>1426</v>
      </c>
      <c r="I443" t="s">
        <v>38</v>
      </c>
      <c r="J443" t="s">
        <v>27</v>
      </c>
      <c r="K443" t="s">
        <v>28</v>
      </c>
      <c r="L443" t="s">
        <v>29</v>
      </c>
      <c r="M443">
        <v>90008</v>
      </c>
      <c r="N443" t="s">
        <v>30</v>
      </c>
      <c r="O443" t="s">
        <v>1527</v>
      </c>
      <c r="P443" t="s">
        <v>32</v>
      </c>
      <c r="Q443" t="s">
        <v>172</v>
      </c>
      <c r="R443" t="s">
        <v>1528</v>
      </c>
      <c r="S443">
        <v>23.04</v>
      </c>
      <c r="T443">
        <v>8</v>
      </c>
      <c r="U443">
        <v>0</v>
      </c>
      <c r="V443">
        <v>11.2896</v>
      </c>
      <c r="W443" t="s">
        <v>10939</v>
      </c>
      <c r="X443" t="s">
        <v>10942</v>
      </c>
      <c r="Y443">
        <v>4</v>
      </c>
      <c r="Z443" t="s">
        <v>10943</v>
      </c>
      <c r="AA443">
        <v>0.49000000000000005</v>
      </c>
    </row>
    <row r="444" spans="1:27" x14ac:dyDescent="0.35">
      <c r="A444">
        <v>7066</v>
      </c>
      <c r="B444" t="s">
        <v>1529</v>
      </c>
      <c r="C444">
        <v>2011</v>
      </c>
      <c r="D444" s="1">
        <v>40883</v>
      </c>
      <c r="E444" s="1">
        <v>40885</v>
      </c>
      <c r="F444" t="s">
        <v>56</v>
      </c>
      <c r="G444" t="s">
        <v>477</v>
      </c>
      <c r="H444" t="s">
        <v>478</v>
      </c>
      <c r="I444" t="s">
        <v>26</v>
      </c>
      <c r="J444" t="s">
        <v>27</v>
      </c>
      <c r="K444" t="s">
        <v>28</v>
      </c>
      <c r="L444" t="s">
        <v>29</v>
      </c>
      <c r="M444">
        <v>90008</v>
      </c>
      <c r="N444" t="s">
        <v>30</v>
      </c>
      <c r="O444" t="s">
        <v>811</v>
      </c>
      <c r="P444" t="s">
        <v>32</v>
      </c>
      <c r="Q444" t="s">
        <v>33</v>
      </c>
      <c r="R444" t="s">
        <v>812</v>
      </c>
      <c r="S444">
        <v>1261.33</v>
      </c>
      <c r="T444">
        <v>7</v>
      </c>
      <c r="U444">
        <v>0</v>
      </c>
      <c r="V444">
        <v>327.94580000000002</v>
      </c>
      <c r="W444" t="s">
        <v>10944</v>
      </c>
      <c r="X444" t="s">
        <v>10940</v>
      </c>
      <c r="Y444">
        <v>12</v>
      </c>
      <c r="Z444" t="s">
        <v>10941</v>
      </c>
      <c r="AA444">
        <v>0.26</v>
      </c>
    </row>
    <row r="445" spans="1:27" x14ac:dyDescent="0.35">
      <c r="A445">
        <v>7250</v>
      </c>
      <c r="B445" t="s">
        <v>1530</v>
      </c>
      <c r="C445">
        <v>2012</v>
      </c>
      <c r="D445" s="1">
        <v>41064</v>
      </c>
      <c r="E445" s="1">
        <v>41069</v>
      </c>
      <c r="F445" t="s">
        <v>45</v>
      </c>
      <c r="G445" t="s">
        <v>1531</v>
      </c>
      <c r="H445" t="s">
        <v>1532</v>
      </c>
      <c r="I445" t="s">
        <v>38</v>
      </c>
      <c r="J445" t="s">
        <v>27</v>
      </c>
      <c r="K445" t="s">
        <v>28</v>
      </c>
      <c r="L445" t="s">
        <v>29</v>
      </c>
      <c r="M445">
        <v>90008</v>
      </c>
      <c r="N445" t="s">
        <v>30</v>
      </c>
      <c r="O445" t="s">
        <v>1533</v>
      </c>
      <c r="P445" t="s">
        <v>313</v>
      </c>
      <c r="Q445" t="s">
        <v>314</v>
      </c>
      <c r="R445" t="s">
        <v>1534</v>
      </c>
      <c r="S445">
        <v>119.98</v>
      </c>
      <c r="T445">
        <v>2</v>
      </c>
      <c r="U445">
        <v>0</v>
      </c>
      <c r="V445">
        <v>35.994</v>
      </c>
      <c r="W445" t="s">
        <v>10948</v>
      </c>
      <c r="X445" t="s">
        <v>10942</v>
      </c>
      <c r="Y445">
        <v>6</v>
      </c>
      <c r="Z445" t="s">
        <v>10946</v>
      </c>
      <c r="AA445">
        <v>0.3</v>
      </c>
    </row>
    <row r="446" spans="1:27" x14ac:dyDescent="0.35">
      <c r="A446">
        <v>7251</v>
      </c>
      <c r="B446" t="s">
        <v>1530</v>
      </c>
      <c r="C446">
        <v>2012</v>
      </c>
      <c r="D446" s="1">
        <v>41064</v>
      </c>
      <c r="E446" s="1">
        <v>41069</v>
      </c>
      <c r="F446" t="s">
        <v>45</v>
      </c>
      <c r="G446" t="s">
        <v>1531</v>
      </c>
      <c r="H446" t="s">
        <v>1532</v>
      </c>
      <c r="I446" t="s">
        <v>38</v>
      </c>
      <c r="J446" t="s">
        <v>27</v>
      </c>
      <c r="K446" t="s">
        <v>28</v>
      </c>
      <c r="L446" t="s">
        <v>29</v>
      </c>
      <c r="M446">
        <v>90008</v>
      </c>
      <c r="N446" t="s">
        <v>30</v>
      </c>
      <c r="O446" t="s">
        <v>577</v>
      </c>
      <c r="P446" t="s">
        <v>313</v>
      </c>
      <c r="Q446" t="s">
        <v>314</v>
      </c>
      <c r="R446" t="s">
        <v>578</v>
      </c>
      <c r="S446">
        <v>989.97</v>
      </c>
      <c r="T446">
        <v>3</v>
      </c>
      <c r="U446">
        <v>0</v>
      </c>
      <c r="V446">
        <v>395.98800000000006</v>
      </c>
      <c r="W446" t="s">
        <v>10948</v>
      </c>
      <c r="X446" t="s">
        <v>10942</v>
      </c>
      <c r="Y446">
        <v>6</v>
      </c>
      <c r="Z446" t="s">
        <v>10946</v>
      </c>
      <c r="AA446">
        <v>0.4</v>
      </c>
    </row>
    <row r="447" spans="1:27" x14ac:dyDescent="0.35">
      <c r="A447">
        <v>7467</v>
      </c>
      <c r="B447" t="s">
        <v>1535</v>
      </c>
      <c r="C447">
        <v>2013</v>
      </c>
      <c r="D447" s="1">
        <v>41414</v>
      </c>
      <c r="E447" s="1">
        <v>41418</v>
      </c>
      <c r="F447" t="s">
        <v>23</v>
      </c>
      <c r="G447" t="s">
        <v>1536</v>
      </c>
      <c r="H447" t="s">
        <v>1537</v>
      </c>
      <c r="I447" t="s">
        <v>26</v>
      </c>
      <c r="J447" t="s">
        <v>27</v>
      </c>
      <c r="K447" t="s">
        <v>28</v>
      </c>
      <c r="L447" t="s">
        <v>29</v>
      </c>
      <c r="M447">
        <v>90008</v>
      </c>
      <c r="N447" t="s">
        <v>30</v>
      </c>
      <c r="O447" t="s">
        <v>1063</v>
      </c>
      <c r="P447" t="s">
        <v>32</v>
      </c>
      <c r="Q447" t="s">
        <v>79</v>
      </c>
      <c r="R447" t="s">
        <v>66</v>
      </c>
      <c r="S447">
        <v>87.84</v>
      </c>
      <c r="T447">
        <v>8</v>
      </c>
      <c r="U447">
        <v>0</v>
      </c>
      <c r="V447">
        <v>23.716800000000006</v>
      </c>
      <c r="W447" t="s">
        <v>10936</v>
      </c>
      <c r="X447" t="s">
        <v>10942</v>
      </c>
      <c r="Y447">
        <v>5</v>
      </c>
      <c r="Z447" t="s">
        <v>10952</v>
      </c>
      <c r="AA447">
        <v>0.27000000000000007</v>
      </c>
    </row>
    <row r="448" spans="1:27" x14ac:dyDescent="0.35">
      <c r="A448">
        <v>8135</v>
      </c>
      <c r="B448" t="s">
        <v>1538</v>
      </c>
      <c r="C448">
        <v>2012</v>
      </c>
      <c r="D448" s="1">
        <v>40955</v>
      </c>
      <c r="E448" s="1">
        <v>40960</v>
      </c>
      <c r="F448" t="s">
        <v>23</v>
      </c>
      <c r="G448" t="s">
        <v>1128</v>
      </c>
      <c r="H448" t="s">
        <v>1129</v>
      </c>
      <c r="I448" t="s">
        <v>38</v>
      </c>
      <c r="J448" t="s">
        <v>27</v>
      </c>
      <c r="K448" t="s">
        <v>28</v>
      </c>
      <c r="L448" t="s">
        <v>29</v>
      </c>
      <c r="M448">
        <v>90008</v>
      </c>
      <c r="N448" t="s">
        <v>30</v>
      </c>
      <c r="O448" t="s">
        <v>726</v>
      </c>
      <c r="P448" t="s">
        <v>32</v>
      </c>
      <c r="Q448" t="s">
        <v>53</v>
      </c>
      <c r="R448" t="s">
        <v>1539</v>
      </c>
      <c r="S448">
        <v>36.839999999999996</v>
      </c>
      <c r="T448">
        <v>3</v>
      </c>
      <c r="U448">
        <v>0</v>
      </c>
      <c r="V448">
        <v>17.314799999999998</v>
      </c>
      <c r="W448" t="s">
        <v>10948</v>
      </c>
      <c r="X448" t="s">
        <v>10950</v>
      </c>
      <c r="Y448">
        <v>2</v>
      </c>
      <c r="Z448" t="s">
        <v>10955</v>
      </c>
      <c r="AA448">
        <v>0.47</v>
      </c>
    </row>
    <row r="449" spans="1:27" x14ac:dyDescent="0.35">
      <c r="A449">
        <v>8136</v>
      </c>
      <c r="B449" t="s">
        <v>1538</v>
      </c>
      <c r="C449">
        <v>2012</v>
      </c>
      <c r="D449" s="1">
        <v>40955</v>
      </c>
      <c r="E449" s="1">
        <v>40960</v>
      </c>
      <c r="F449" t="s">
        <v>23</v>
      </c>
      <c r="G449" t="s">
        <v>1128</v>
      </c>
      <c r="H449" t="s">
        <v>1129</v>
      </c>
      <c r="I449" t="s">
        <v>38</v>
      </c>
      <c r="J449" t="s">
        <v>27</v>
      </c>
      <c r="K449" t="s">
        <v>28</v>
      </c>
      <c r="L449" t="s">
        <v>29</v>
      </c>
      <c r="M449">
        <v>90008</v>
      </c>
      <c r="N449" t="s">
        <v>30</v>
      </c>
      <c r="O449" t="s">
        <v>1540</v>
      </c>
      <c r="P449" t="s">
        <v>32</v>
      </c>
      <c r="Q449" t="s">
        <v>172</v>
      </c>
      <c r="R449" t="s">
        <v>1541</v>
      </c>
      <c r="S449">
        <v>87.71</v>
      </c>
      <c r="T449">
        <v>7</v>
      </c>
      <c r="U449">
        <v>0</v>
      </c>
      <c r="V449">
        <v>41.223699999999994</v>
      </c>
      <c r="W449" t="s">
        <v>10948</v>
      </c>
      <c r="X449" t="s">
        <v>10950</v>
      </c>
      <c r="Y449">
        <v>2</v>
      </c>
      <c r="Z449" t="s">
        <v>10955</v>
      </c>
      <c r="AA449">
        <v>0.47</v>
      </c>
    </row>
    <row r="450" spans="1:27" x14ac:dyDescent="0.35">
      <c r="A450">
        <v>8178</v>
      </c>
      <c r="B450" t="s">
        <v>1542</v>
      </c>
      <c r="C450">
        <v>2014</v>
      </c>
      <c r="D450" s="1">
        <v>41996</v>
      </c>
      <c r="E450" s="1">
        <v>41998</v>
      </c>
      <c r="F450" t="s">
        <v>56</v>
      </c>
      <c r="G450" t="s">
        <v>1543</v>
      </c>
      <c r="H450" t="s">
        <v>1544</v>
      </c>
      <c r="I450" t="s">
        <v>38</v>
      </c>
      <c r="J450" t="s">
        <v>27</v>
      </c>
      <c r="K450" t="s">
        <v>28</v>
      </c>
      <c r="L450" t="s">
        <v>29</v>
      </c>
      <c r="M450">
        <v>90008</v>
      </c>
      <c r="N450" t="s">
        <v>30</v>
      </c>
      <c r="O450" t="s">
        <v>1545</v>
      </c>
      <c r="P450" t="s">
        <v>313</v>
      </c>
      <c r="Q450" t="s">
        <v>314</v>
      </c>
      <c r="R450" t="s">
        <v>1546</v>
      </c>
      <c r="S450">
        <v>474.95</v>
      </c>
      <c r="T450">
        <v>5</v>
      </c>
      <c r="U450">
        <v>0</v>
      </c>
      <c r="V450">
        <v>142.48499999999993</v>
      </c>
      <c r="W450" t="s">
        <v>10939</v>
      </c>
      <c r="X450" t="s">
        <v>10940</v>
      </c>
      <c r="Y450">
        <v>12</v>
      </c>
      <c r="Z450" t="s">
        <v>10941</v>
      </c>
      <c r="AA450">
        <v>0.29999999999999988</v>
      </c>
    </row>
    <row r="451" spans="1:27" x14ac:dyDescent="0.35">
      <c r="A451">
        <v>8711</v>
      </c>
      <c r="B451" t="s">
        <v>1547</v>
      </c>
      <c r="C451">
        <v>2011</v>
      </c>
      <c r="D451" s="1">
        <v>40863</v>
      </c>
      <c r="E451" s="1">
        <v>40865</v>
      </c>
      <c r="F451" t="s">
        <v>56</v>
      </c>
      <c r="G451" t="s">
        <v>1548</v>
      </c>
      <c r="H451" t="s">
        <v>1549</v>
      </c>
      <c r="I451" t="s">
        <v>26</v>
      </c>
      <c r="J451" t="s">
        <v>27</v>
      </c>
      <c r="K451" t="s">
        <v>28</v>
      </c>
      <c r="L451" t="s">
        <v>29</v>
      </c>
      <c r="M451">
        <v>90008</v>
      </c>
      <c r="N451" t="s">
        <v>30</v>
      </c>
      <c r="O451" t="s">
        <v>1550</v>
      </c>
      <c r="P451" t="s">
        <v>32</v>
      </c>
      <c r="Q451" t="s">
        <v>33</v>
      </c>
      <c r="R451" t="s">
        <v>1551</v>
      </c>
      <c r="S451">
        <v>344.90999999999997</v>
      </c>
      <c r="T451">
        <v>3</v>
      </c>
      <c r="U451">
        <v>0</v>
      </c>
      <c r="V451">
        <v>10.347300000000004</v>
      </c>
      <c r="W451" t="s">
        <v>10944</v>
      </c>
      <c r="X451" t="s">
        <v>10940</v>
      </c>
      <c r="Y451">
        <v>11</v>
      </c>
      <c r="Z451" t="s">
        <v>10947</v>
      </c>
      <c r="AA451">
        <v>3.0000000000000016E-2</v>
      </c>
    </row>
    <row r="452" spans="1:27" x14ac:dyDescent="0.35">
      <c r="A452">
        <v>8793</v>
      </c>
      <c r="B452" t="s">
        <v>1552</v>
      </c>
      <c r="C452">
        <v>2011</v>
      </c>
      <c r="D452" s="1">
        <v>40896</v>
      </c>
      <c r="E452" s="1">
        <v>40898</v>
      </c>
      <c r="F452" t="s">
        <v>56</v>
      </c>
      <c r="G452" t="s">
        <v>245</v>
      </c>
      <c r="H452" t="s">
        <v>246</v>
      </c>
      <c r="I452" t="s">
        <v>26</v>
      </c>
      <c r="J452" t="s">
        <v>27</v>
      </c>
      <c r="K452" t="s">
        <v>28</v>
      </c>
      <c r="L452" t="s">
        <v>29</v>
      </c>
      <c r="M452">
        <v>90008</v>
      </c>
      <c r="N452" t="s">
        <v>30</v>
      </c>
      <c r="O452" t="s">
        <v>1553</v>
      </c>
      <c r="P452" t="s">
        <v>32</v>
      </c>
      <c r="Q452" t="s">
        <v>172</v>
      </c>
      <c r="R452" t="s">
        <v>1554</v>
      </c>
      <c r="S452">
        <v>14.62</v>
      </c>
      <c r="T452">
        <v>2</v>
      </c>
      <c r="U452">
        <v>0</v>
      </c>
      <c r="V452">
        <v>6.8713999999999995</v>
      </c>
      <c r="W452" t="s">
        <v>10944</v>
      </c>
      <c r="X452" t="s">
        <v>10940</v>
      </c>
      <c r="Y452">
        <v>12</v>
      </c>
      <c r="Z452" t="s">
        <v>10941</v>
      </c>
      <c r="AA452">
        <v>0.47</v>
      </c>
    </row>
    <row r="453" spans="1:27" x14ac:dyDescent="0.35">
      <c r="A453">
        <v>8794</v>
      </c>
      <c r="B453" t="s">
        <v>1552</v>
      </c>
      <c r="C453">
        <v>2011</v>
      </c>
      <c r="D453" s="1">
        <v>40896</v>
      </c>
      <c r="E453" s="1">
        <v>40898</v>
      </c>
      <c r="F453" t="s">
        <v>56</v>
      </c>
      <c r="G453" t="s">
        <v>245</v>
      </c>
      <c r="H453" t="s">
        <v>246</v>
      </c>
      <c r="I453" t="s">
        <v>26</v>
      </c>
      <c r="J453" t="s">
        <v>27</v>
      </c>
      <c r="K453" t="s">
        <v>28</v>
      </c>
      <c r="L453" t="s">
        <v>29</v>
      </c>
      <c r="M453">
        <v>90008</v>
      </c>
      <c r="N453" t="s">
        <v>30</v>
      </c>
      <c r="O453" t="s">
        <v>1555</v>
      </c>
      <c r="P453" t="s">
        <v>32</v>
      </c>
      <c r="Q453" t="s">
        <v>65</v>
      </c>
      <c r="R453" t="s">
        <v>1556</v>
      </c>
      <c r="S453">
        <v>22.549999999999997</v>
      </c>
      <c r="T453">
        <v>5</v>
      </c>
      <c r="U453">
        <v>0</v>
      </c>
      <c r="V453">
        <v>8.7945000000000011</v>
      </c>
      <c r="W453" t="s">
        <v>10944</v>
      </c>
      <c r="X453" t="s">
        <v>10940</v>
      </c>
      <c r="Y453">
        <v>12</v>
      </c>
      <c r="Z453" t="s">
        <v>10941</v>
      </c>
      <c r="AA453">
        <v>0.39000000000000012</v>
      </c>
    </row>
    <row r="454" spans="1:27" x14ac:dyDescent="0.35">
      <c r="A454">
        <v>8880</v>
      </c>
      <c r="B454" t="s">
        <v>1557</v>
      </c>
      <c r="C454">
        <v>2012</v>
      </c>
      <c r="D454" s="1">
        <v>40991</v>
      </c>
      <c r="E454" s="1">
        <v>40993</v>
      </c>
      <c r="F454" t="s">
        <v>56</v>
      </c>
      <c r="G454" t="s">
        <v>1245</v>
      </c>
      <c r="H454" t="s">
        <v>1246</v>
      </c>
      <c r="I454" t="s">
        <v>26</v>
      </c>
      <c r="J454" t="s">
        <v>27</v>
      </c>
      <c r="K454" t="s">
        <v>28</v>
      </c>
      <c r="L454" t="s">
        <v>29</v>
      </c>
      <c r="M454">
        <v>90008</v>
      </c>
      <c r="N454" t="s">
        <v>30</v>
      </c>
      <c r="O454" t="s">
        <v>981</v>
      </c>
      <c r="P454" t="s">
        <v>32</v>
      </c>
      <c r="Q454" t="s">
        <v>53</v>
      </c>
      <c r="R454" t="s">
        <v>1558</v>
      </c>
      <c r="S454">
        <v>192.72</v>
      </c>
      <c r="T454">
        <v>11</v>
      </c>
      <c r="U454">
        <v>0</v>
      </c>
      <c r="V454">
        <v>92.505599999999987</v>
      </c>
      <c r="W454" t="s">
        <v>10948</v>
      </c>
      <c r="X454" t="s">
        <v>10950</v>
      </c>
      <c r="Y454">
        <v>3</v>
      </c>
      <c r="Z454" t="s">
        <v>10953</v>
      </c>
      <c r="AA454">
        <v>0.47999999999999993</v>
      </c>
    </row>
    <row r="455" spans="1:27" x14ac:dyDescent="0.35">
      <c r="A455">
        <v>8881</v>
      </c>
      <c r="B455" t="s">
        <v>1557</v>
      </c>
      <c r="C455">
        <v>2012</v>
      </c>
      <c r="D455" s="1">
        <v>40991</v>
      </c>
      <c r="E455" s="1">
        <v>40993</v>
      </c>
      <c r="F455" t="s">
        <v>56</v>
      </c>
      <c r="G455" t="s">
        <v>1245</v>
      </c>
      <c r="H455" t="s">
        <v>1246</v>
      </c>
      <c r="I455" t="s">
        <v>26</v>
      </c>
      <c r="J455" t="s">
        <v>27</v>
      </c>
      <c r="K455" t="s">
        <v>28</v>
      </c>
      <c r="L455" t="s">
        <v>29</v>
      </c>
      <c r="M455">
        <v>90008</v>
      </c>
      <c r="N455" t="s">
        <v>30</v>
      </c>
      <c r="O455" t="s">
        <v>1098</v>
      </c>
      <c r="P455" t="s">
        <v>313</v>
      </c>
      <c r="Q455" t="s">
        <v>314</v>
      </c>
      <c r="R455" t="s">
        <v>1099</v>
      </c>
      <c r="S455">
        <v>239.96999999999997</v>
      </c>
      <c r="T455">
        <v>3</v>
      </c>
      <c r="U455">
        <v>0</v>
      </c>
      <c r="V455">
        <v>86.389199999999988</v>
      </c>
      <c r="W455" t="s">
        <v>10948</v>
      </c>
      <c r="X455" t="s">
        <v>10950</v>
      </c>
      <c r="Y455">
        <v>3</v>
      </c>
      <c r="Z455" t="s">
        <v>10953</v>
      </c>
      <c r="AA455">
        <v>0.36</v>
      </c>
    </row>
    <row r="456" spans="1:27" x14ac:dyDescent="0.35">
      <c r="A456">
        <v>8937</v>
      </c>
      <c r="B456" t="s">
        <v>1559</v>
      </c>
      <c r="C456">
        <v>2012</v>
      </c>
      <c r="D456" s="1">
        <v>41260</v>
      </c>
      <c r="E456" s="1">
        <v>41262</v>
      </c>
      <c r="F456" t="s">
        <v>45</v>
      </c>
      <c r="G456" t="s">
        <v>1560</v>
      </c>
      <c r="H456" t="s">
        <v>1561</v>
      </c>
      <c r="I456" t="s">
        <v>38</v>
      </c>
      <c r="J456" t="s">
        <v>27</v>
      </c>
      <c r="K456" t="s">
        <v>28</v>
      </c>
      <c r="L456" t="s">
        <v>29</v>
      </c>
      <c r="M456">
        <v>90008</v>
      </c>
      <c r="N456" t="s">
        <v>30</v>
      </c>
      <c r="O456" t="s">
        <v>1562</v>
      </c>
      <c r="P456" t="s">
        <v>32</v>
      </c>
      <c r="Q456" t="s">
        <v>40</v>
      </c>
      <c r="R456" t="s">
        <v>1563</v>
      </c>
      <c r="S456">
        <v>204.85</v>
      </c>
      <c r="T456">
        <v>5</v>
      </c>
      <c r="U456">
        <v>0</v>
      </c>
      <c r="V456">
        <v>53.261000000000003</v>
      </c>
      <c r="W456" t="s">
        <v>10948</v>
      </c>
      <c r="X456" t="s">
        <v>10940</v>
      </c>
      <c r="Y456">
        <v>12</v>
      </c>
      <c r="Z456" t="s">
        <v>10941</v>
      </c>
      <c r="AA456">
        <v>0.26</v>
      </c>
    </row>
    <row r="457" spans="1:27" x14ac:dyDescent="0.35">
      <c r="A457">
        <v>8939</v>
      </c>
      <c r="B457" t="s">
        <v>1559</v>
      </c>
      <c r="C457">
        <v>2012</v>
      </c>
      <c r="D457" s="1">
        <v>41260</v>
      </c>
      <c r="E457" s="1">
        <v>41262</v>
      </c>
      <c r="F457" t="s">
        <v>45</v>
      </c>
      <c r="G457" t="s">
        <v>1560</v>
      </c>
      <c r="H457" t="s">
        <v>1561</v>
      </c>
      <c r="I457" t="s">
        <v>38</v>
      </c>
      <c r="J457" t="s">
        <v>27</v>
      </c>
      <c r="K457" t="s">
        <v>28</v>
      </c>
      <c r="L457" t="s">
        <v>29</v>
      </c>
      <c r="M457">
        <v>90008</v>
      </c>
      <c r="N457" t="s">
        <v>30</v>
      </c>
      <c r="O457" t="s">
        <v>1564</v>
      </c>
      <c r="P457" t="s">
        <v>32</v>
      </c>
      <c r="Q457" t="s">
        <v>40</v>
      </c>
      <c r="R457" t="s">
        <v>1565</v>
      </c>
      <c r="S457">
        <v>16.399999999999999</v>
      </c>
      <c r="T457">
        <v>5</v>
      </c>
      <c r="U457">
        <v>0</v>
      </c>
      <c r="V457">
        <v>7.0520000000000005</v>
      </c>
      <c r="W457" t="s">
        <v>10948</v>
      </c>
      <c r="X457" t="s">
        <v>10940</v>
      </c>
      <c r="Y457">
        <v>12</v>
      </c>
      <c r="Z457" t="s">
        <v>10941</v>
      </c>
      <c r="AA457">
        <v>0.43000000000000005</v>
      </c>
    </row>
    <row r="458" spans="1:27" x14ac:dyDescent="0.35">
      <c r="A458">
        <v>9014</v>
      </c>
      <c r="B458" t="s">
        <v>1566</v>
      </c>
      <c r="C458">
        <v>2014</v>
      </c>
      <c r="D458" s="1">
        <v>41717</v>
      </c>
      <c r="E458" s="1">
        <v>41721</v>
      </c>
      <c r="F458" t="s">
        <v>23</v>
      </c>
      <c r="G458" t="s">
        <v>1567</v>
      </c>
      <c r="H458" t="s">
        <v>1568</v>
      </c>
      <c r="I458" t="s">
        <v>26</v>
      </c>
      <c r="J458" t="s">
        <v>27</v>
      </c>
      <c r="K458" t="s">
        <v>28</v>
      </c>
      <c r="L458" t="s">
        <v>29</v>
      </c>
      <c r="M458">
        <v>90008</v>
      </c>
      <c r="N458" t="s">
        <v>30</v>
      </c>
      <c r="O458" t="s">
        <v>1569</v>
      </c>
      <c r="P458" t="s">
        <v>32</v>
      </c>
      <c r="Q458" t="s">
        <v>40</v>
      </c>
      <c r="R458" t="s">
        <v>1570</v>
      </c>
      <c r="S458">
        <v>13.899999999999999</v>
      </c>
      <c r="T458">
        <v>5</v>
      </c>
      <c r="U458">
        <v>0</v>
      </c>
      <c r="V458">
        <v>3.7529999999999997</v>
      </c>
      <c r="W458" t="s">
        <v>10939</v>
      </c>
      <c r="X458" t="s">
        <v>10950</v>
      </c>
      <c r="Y458">
        <v>3</v>
      </c>
      <c r="Z458" t="s">
        <v>10953</v>
      </c>
      <c r="AA458">
        <v>0.27</v>
      </c>
    </row>
    <row r="459" spans="1:27" x14ac:dyDescent="0.35">
      <c r="A459">
        <v>9015</v>
      </c>
      <c r="B459" t="s">
        <v>1566</v>
      </c>
      <c r="C459">
        <v>2014</v>
      </c>
      <c r="D459" s="1">
        <v>41717</v>
      </c>
      <c r="E459" s="1">
        <v>41721</v>
      </c>
      <c r="F459" t="s">
        <v>23</v>
      </c>
      <c r="G459" t="s">
        <v>1567</v>
      </c>
      <c r="H459" t="s">
        <v>1568</v>
      </c>
      <c r="I459" t="s">
        <v>26</v>
      </c>
      <c r="J459" t="s">
        <v>27</v>
      </c>
      <c r="K459" t="s">
        <v>28</v>
      </c>
      <c r="L459" t="s">
        <v>29</v>
      </c>
      <c r="M459">
        <v>90008</v>
      </c>
      <c r="N459" t="s">
        <v>30</v>
      </c>
      <c r="O459" t="s">
        <v>1571</v>
      </c>
      <c r="P459" t="s">
        <v>32</v>
      </c>
      <c r="Q459" t="s">
        <v>146</v>
      </c>
      <c r="R459" t="s">
        <v>1572</v>
      </c>
      <c r="S459">
        <v>19.399999999999999</v>
      </c>
      <c r="T459">
        <v>5</v>
      </c>
      <c r="U459">
        <v>0</v>
      </c>
      <c r="V459">
        <v>9.3120000000000012</v>
      </c>
      <c r="W459" t="s">
        <v>10939</v>
      </c>
      <c r="X459" t="s">
        <v>10950</v>
      </c>
      <c r="Y459">
        <v>3</v>
      </c>
      <c r="Z459" t="s">
        <v>10953</v>
      </c>
      <c r="AA459">
        <v>0.48000000000000009</v>
      </c>
    </row>
    <row r="460" spans="1:27" x14ac:dyDescent="0.35">
      <c r="A460">
        <v>9228</v>
      </c>
      <c r="B460" t="s">
        <v>1573</v>
      </c>
      <c r="C460">
        <v>2014</v>
      </c>
      <c r="D460" s="1">
        <v>41718</v>
      </c>
      <c r="E460" s="1">
        <v>41723</v>
      </c>
      <c r="F460" t="s">
        <v>23</v>
      </c>
      <c r="G460" t="s">
        <v>914</v>
      </c>
      <c r="H460" t="s">
        <v>915</v>
      </c>
      <c r="I460" t="s">
        <v>26</v>
      </c>
      <c r="J460" t="s">
        <v>27</v>
      </c>
      <c r="K460" t="s">
        <v>28</v>
      </c>
      <c r="L460" t="s">
        <v>29</v>
      </c>
      <c r="M460">
        <v>90008</v>
      </c>
      <c r="N460" t="s">
        <v>30</v>
      </c>
      <c r="O460" t="s">
        <v>1574</v>
      </c>
      <c r="P460" t="s">
        <v>32</v>
      </c>
      <c r="Q460" t="s">
        <v>79</v>
      </c>
      <c r="R460" t="s">
        <v>1575</v>
      </c>
      <c r="S460">
        <v>381.35999999999996</v>
      </c>
      <c r="T460">
        <v>7</v>
      </c>
      <c r="U460">
        <v>0</v>
      </c>
      <c r="V460">
        <v>106.78080000000003</v>
      </c>
      <c r="W460" t="s">
        <v>10939</v>
      </c>
      <c r="X460" t="s">
        <v>10950</v>
      </c>
      <c r="Y460">
        <v>3</v>
      </c>
      <c r="Z460" t="s">
        <v>10953</v>
      </c>
      <c r="AA460">
        <v>0.28000000000000008</v>
      </c>
    </row>
    <row r="461" spans="1:27" x14ac:dyDescent="0.35">
      <c r="A461">
        <v>9484</v>
      </c>
      <c r="B461" t="s">
        <v>1576</v>
      </c>
      <c r="C461">
        <v>2011</v>
      </c>
      <c r="D461" s="1">
        <v>40746</v>
      </c>
      <c r="E461" s="1">
        <v>40752</v>
      </c>
      <c r="F461" t="s">
        <v>23</v>
      </c>
      <c r="G461" t="s">
        <v>1577</v>
      </c>
      <c r="H461" t="s">
        <v>1578</v>
      </c>
      <c r="I461" t="s">
        <v>127</v>
      </c>
      <c r="J461" t="s">
        <v>27</v>
      </c>
      <c r="K461" t="s">
        <v>28</v>
      </c>
      <c r="L461" t="s">
        <v>29</v>
      </c>
      <c r="M461">
        <v>90008</v>
      </c>
      <c r="N461" t="s">
        <v>30</v>
      </c>
      <c r="O461" t="s">
        <v>1579</v>
      </c>
      <c r="P461" t="s">
        <v>32</v>
      </c>
      <c r="Q461" t="s">
        <v>40</v>
      </c>
      <c r="R461" t="s">
        <v>1580</v>
      </c>
      <c r="S461">
        <v>19.68</v>
      </c>
      <c r="T461">
        <v>6</v>
      </c>
      <c r="U461">
        <v>0</v>
      </c>
      <c r="V461">
        <v>6.4943999999999988</v>
      </c>
      <c r="W461" t="s">
        <v>10944</v>
      </c>
      <c r="X461" t="s">
        <v>10937</v>
      </c>
      <c r="Y461">
        <v>7</v>
      </c>
      <c r="Z461" t="s">
        <v>10938</v>
      </c>
      <c r="AA461">
        <v>0.32999999999999996</v>
      </c>
    </row>
    <row r="462" spans="1:27" x14ac:dyDescent="0.35">
      <c r="A462">
        <v>9847</v>
      </c>
      <c r="B462" t="s">
        <v>1581</v>
      </c>
      <c r="C462">
        <v>2014</v>
      </c>
      <c r="D462" s="1">
        <v>41885</v>
      </c>
      <c r="E462" s="1">
        <v>41887</v>
      </c>
      <c r="F462" t="s">
        <v>45</v>
      </c>
      <c r="G462" t="s">
        <v>877</v>
      </c>
      <c r="H462" t="s">
        <v>878</v>
      </c>
      <c r="I462" t="s">
        <v>127</v>
      </c>
      <c r="J462" t="s">
        <v>27</v>
      </c>
      <c r="K462" t="s">
        <v>28</v>
      </c>
      <c r="L462" t="s">
        <v>29</v>
      </c>
      <c r="M462">
        <v>90008</v>
      </c>
      <c r="N462" t="s">
        <v>30</v>
      </c>
      <c r="O462" t="s">
        <v>1582</v>
      </c>
      <c r="P462" t="s">
        <v>32</v>
      </c>
      <c r="Q462" t="s">
        <v>79</v>
      </c>
      <c r="R462" t="s">
        <v>1583</v>
      </c>
      <c r="S462">
        <v>43.099999999999994</v>
      </c>
      <c r="T462">
        <v>5</v>
      </c>
      <c r="U462">
        <v>0</v>
      </c>
      <c r="V462">
        <v>11.206</v>
      </c>
      <c r="W462" t="s">
        <v>10939</v>
      </c>
      <c r="X462" t="s">
        <v>10937</v>
      </c>
      <c r="Y462">
        <v>9</v>
      </c>
      <c r="Z462" t="s">
        <v>10949</v>
      </c>
      <c r="AA462">
        <v>0.26</v>
      </c>
    </row>
    <row r="463" spans="1:27" x14ac:dyDescent="0.35">
      <c r="A463">
        <v>9848</v>
      </c>
      <c r="B463" t="s">
        <v>1581</v>
      </c>
      <c r="C463">
        <v>2014</v>
      </c>
      <c r="D463" s="1">
        <v>41885</v>
      </c>
      <c r="E463" s="1">
        <v>41887</v>
      </c>
      <c r="F463" t="s">
        <v>45</v>
      </c>
      <c r="G463" t="s">
        <v>877</v>
      </c>
      <c r="H463" t="s">
        <v>878</v>
      </c>
      <c r="I463" t="s">
        <v>127</v>
      </c>
      <c r="J463" t="s">
        <v>27</v>
      </c>
      <c r="K463" t="s">
        <v>28</v>
      </c>
      <c r="L463" t="s">
        <v>29</v>
      </c>
      <c r="M463">
        <v>90008</v>
      </c>
      <c r="N463" t="s">
        <v>30</v>
      </c>
      <c r="O463" t="s">
        <v>417</v>
      </c>
      <c r="P463" t="s">
        <v>329</v>
      </c>
      <c r="Q463" t="s">
        <v>330</v>
      </c>
      <c r="R463" t="s">
        <v>418</v>
      </c>
      <c r="S463">
        <v>511.5</v>
      </c>
      <c r="T463">
        <v>5</v>
      </c>
      <c r="U463">
        <v>0</v>
      </c>
      <c r="V463">
        <v>132.99</v>
      </c>
      <c r="W463" t="s">
        <v>10939</v>
      </c>
      <c r="X463" t="s">
        <v>10937</v>
      </c>
      <c r="Y463">
        <v>9</v>
      </c>
      <c r="Z463" t="s">
        <v>10949</v>
      </c>
      <c r="AA463">
        <v>0.26</v>
      </c>
    </row>
    <row r="464" spans="1:27" x14ac:dyDescent="0.35">
      <c r="A464">
        <v>9884</v>
      </c>
      <c r="B464" t="s">
        <v>1584</v>
      </c>
      <c r="C464">
        <v>2011</v>
      </c>
      <c r="D464" s="1">
        <v>40636</v>
      </c>
      <c r="E464" s="1">
        <v>40641</v>
      </c>
      <c r="F464" t="s">
        <v>23</v>
      </c>
      <c r="G464" t="s">
        <v>1585</v>
      </c>
      <c r="H464" t="s">
        <v>1586</v>
      </c>
      <c r="I464" t="s">
        <v>26</v>
      </c>
      <c r="J464" t="s">
        <v>27</v>
      </c>
      <c r="K464" t="s">
        <v>28</v>
      </c>
      <c r="L464" t="s">
        <v>29</v>
      </c>
      <c r="M464">
        <v>90008</v>
      </c>
      <c r="N464" t="s">
        <v>30</v>
      </c>
      <c r="O464" t="s">
        <v>1587</v>
      </c>
      <c r="P464" t="s">
        <v>32</v>
      </c>
      <c r="Q464" t="s">
        <v>146</v>
      </c>
      <c r="R464" t="s">
        <v>66</v>
      </c>
      <c r="S464">
        <v>11.16</v>
      </c>
      <c r="T464">
        <v>2</v>
      </c>
      <c r="U464">
        <v>0</v>
      </c>
      <c r="V464">
        <v>5.58</v>
      </c>
      <c r="W464" t="s">
        <v>10944</v>
      </c>
      <c r="X464" t="s">
        <v>10942</v>
      </c>
      <c r="Y464">
        <v>4</v>
      </c>
      <c r="Z464" t="s">
        <v>10943</v>
      </c>
      <c r="AA464">
        <v>0.5</v>
      </c>
    </row>
    <row r="465" spans="1:27" x14ac:dyDescent="0.35">
      <c r="A465">
        <v>9885</v>
      </c>
      <c r="B465" t="s">
        <v>1584</v>
      </c>
      <c r="C465">
        <v>2011</v>
      </c>
      <c r="D465" s="1">
        <v>40636</v>
      </c>
      <c r="E465" s="1">
        <v>40641</v>
      </c>
      <c r="F465" t="s">
        <v>23</v>
      </c>
      <c r="G465" t="s">
        <v>1585</v>
      </c>
      <c r="H465" t="s">
        <v>1586</v>
      </c>
      <c r="I465" t="s">
        <v>26</v>
      </c>
      <c r="J465" t="s">
        <v>27</v>
      </c>
      <c r="K465" t="s">
        <v>28</v>
      </c>
      <c r="L465" t="s">
        <v>29</v>
      </c>
      <c r="M465">
        <v>90008</v>
      </c>
      <c r="N465" t="s">
        <v>30</v>
      </c>
      <c r="O465" t="s">
        <v>347</v>
      </c>
      <c r="P465" t="s">
        <v>313</v>
      </c>
      <c r="Q465" t="s">
        <v>314</v>
      </c>
      <c r="R465" t="s">
        <v>348</v>
      </c>
      <c r="S465">
        <v>62.31</v>
      </c>
      <c r="T465">
        <v>3</v>
      </c>
      <c r="U465">
        <v>0</v>
      </c>
      <c r="V465">
        <v>22.4316</v>
      </c>
      <c r="W465" t="s">
        <v>10944</v>
      </c>
      <c r="X465" t="s">
        <v>10942</v>
      </c>
      <c r="Y465">
        <v>4</v>
      </c>
      <c r="Z465" t="s">
        <v>10943</v>
      </c>
      <c r="AA465">
        <v>0.36</v>
      </c>
    </row>
    <row r="466" spans="1:27" x14ac:dyDescent="0.35">
      <c r="A466">
        <v>9886</v>
      </c>
      <c r="B466" t="s">
        <v>1584</v>
      </c>
      <c r="C466">
        <v>2011</v>
      </c>
      <c r="D466" s="1">
        <v>40636</v>
      </c>
      <c r="E466" s="1">
        <v>40641</v>
      </c>
      <c r="F466" t="s">
        <v>23</v>
      </c>
      <c r="G466" t="s">
        <v>1585</v>
      </c>
      <c r="H466" t="s">
        <v>1586</v>
      </c>
      <c r="I466" t="s">
        <v>26</v>
      </c>
      <c r="J466" t="s">
        <v>27</v>
      </c>
      <c r="K466" t="s">
        <v>28</v>
      </c>
      <c r="L466" t="s">
        <v>29</v>
      </c>
      <c r="M466">
        <v>90008</v>
      </c>
      <c r="N466" t="s">
        <v>30</v>
      </c>
      <c r="O466" t="s">
        <v>1098</v>
      </c>
      <c r="P466" t="s">
        <v>313</v>
      </c>
      <c r="Q466" t="s">
        <v>314</v>
      </c>
      <c r="R466" t="s">
        <v>1099</v>
      </c>
      <c r="S466">
        <v>159.97999999999999</v>
      </c>
      <c r="T466">
        <v>2</v>
      </c>
      <c r="U466">
        <v>0</v>
      </c>
      <c r="V466">
        <v>57.592799999999997</v>
      </c>
      <c r="W466" t="s">
        <v>10944</v>
      </c>
      <c r="X466" t="s">
        <v>10942</v>
      </c>
      <c r="Y466">
        <v>4</v>
      </c>
      <c r="Z466" t="s">
        <v>10943</v>
      </c>
      <c r="AA466">
        <v>0.36</v>
      </c>
    </row>
    <row r="467" spans="1:27" x14ac:dyDescent="0.35">
      <c r="A467">
        <v>9987</v>
      </c>
      <c r="B467" t="s">
        <v>1588</v>
      </c>
      <c r="C467">
        <v>2013</v>
      </c>
      <c r="D467" s="1">
        <v>41547</v>
      </c>
      <c r="E467" s="1">
        <v>41551</v>
      </c>
      <c r="F467" t="s">
        <v>23</v>
      </c>
      <c r="G467" t="s">
        <v>1589</v>
      </c>
      <c r="H467" t="s">
        <v>1590</v>
      </c>
      <c r="I467" t="s">
        <v>38</v>
      </c>
      <c r="J467" t="s">
        <v>27</v>
      </c>
      <c r="K467" t="s">
        <v>28</v>
      </c>
      <c r="L467" t="s">
        <v>29</v>
      </c>
      <c r="M467">
        <v>90008</v>
      </c>
      <c r="N467" t="s">
        <v>30</v>
      </c>
      <c r="O467" t="s">
        <v>570</v>
      </c>
      <c r="P467" t="s">
        <v>313</v>
      </c>
      <c r="Q467" t="s">
        <v>314</v>
      </c>
      <c r="R467" t="s">
        <v>571</v>
      </c>
      <c r="S467">
        <v>36.24</v>
      </c>
      <c r="T467">
        <v>1</v>
      </c>
      <c r="U467">
        <v>0</v>
      </c>
      <c r="V467">
        <v>15.220800000000001</v>
      </c>
      <c r="W467" t="s">
        <v>10936</v>
      </c>
      <c r="X467" t="s">
        <v>10937</v>
      </c>
      <c r="Y467">
        <v>9</v>
      </c>
      <c r="Z467" t="s">
        <v>10949</v>
      </c>
      <c r="AA467">
        <v>0.42</v>
      </c>
    </row>
    <row r="468" spans="1:27" x14ac:dyDescent="0.35">
      <c r="A468">
        <v>272</v>
      </c>
      <c r="B468" t="s">
        <v>1591</v>
      </c>
      <c r="C468">
        <v>2012</v>
      </c>
      <c r="D468" s="1">
        <v>41120</v>
      </c>
      <c r="E468" s="1">
        <v>41121</v>
      </c>
      <c r="F468" t="s">
        <v>56</v>
      </c>
      <c r="G468" t="s">
        <v>1592</v>
      </c>
      <c r="H468" t="s">
        <v>1593</v>
      </c>
      <c r="I468" t="s">
        <v>38</v>
      </c>
      <c r="J468" t="s">
        <v>27</v>
      </c>
      <c r="K468" t="s">
        <v>1594</v>
      </c>
      <c r="L468" t="s">
        <v>29</v>
      </c>
      <c r="M468">
        <v>94109</v>
      </c>
      <c r="N468" t="s">
        <v>30</v>
      </c>
      <c r="O468" t="s">
        <v>1595</v>
      </c>
      <c r="P468" t="s">
        <v>313</v>
      </c>
      <c r="Q468" t="s">
        <v>314</v>
      </c>
      <c r="R468" t="s">
        <v>1596</v>
      </c>
      <c r="S468">
        <v>209.92999999999998</v>
      </c>
      <c r="T468">
        <v>7</v>
      </c>
      <c r="U468">
        <v>0</v>
      </c>
      <c r="V468">
        <v>92.369200000000021</v>
      </c>
      <c r="W468" t="s">
        <v>10948</v>
      </c>
      <c r="X468" t="s">
        <v>10937</v>
      </c>
      <c r="Y468">
        <v>7</v>
      </c>
      <c r="Z468" t="s">
        <v>10938</v>
      </c>
      <c r="AA468">
        <v>0.44000000000000017</v>
      </c>
    </row>
    <row r="469" spans="1:27" x14ac:dyDescent="0.35">
      <c r="A469">
        <v>273</v>
      </c>
      <c r="B469" t="s">
        <v>1591</v>
      </c>
      <c r="C469">
        <v>2012</v>
      </c>
      <c r="D469" s="1">
        <v>41120</v>
      </c>
      <c r="E469" s="1">
        <v>41121</v>
      </c>
      <c r="F469" t="s">
        <v>56</v>
      </c>
      <c r="G469" t="s">
        <v>1592</v>
      </c>
      <c r="H469" t="s">
        <v>1593</v>
      </c>
      <c r="I469" t="s">
        <v>38</v>
      </c>
      <c r="J469" t="s">
        <v>27</v>
      </c>
      <c r="K469" t="s">
        <v>1594</v>
      </c>
      <c r="L469" t="s">
        <v>29</v>
      </c>
      <c r="M469">
        <v>94109</v>
      </c>
      <c r="N469" t="s">
        <v>30</v>
      </c>
      <c r="O469" t="s">
        <v>1597</v>
      </c>
      <c r="P469" t="s">
        <v>329</v>
      </c>
      <c r="Q469" t="s">
        <v>330</v>
      </c>
      <c r="R469" t="s">
        <v>1598</v>
      </c>
      <c r="S469">
        <v>5.28</v>
      </c>
      <c r="T469">
        <v>3</v>
      </c>
      <c r="U469">
        <v>0</v>
      </c>
      <c r="V469">
        <v>2.3232000000000004</v>
      </c>
      <c r="W469" t="s">
        <v>10948</v>
      </c>
      <c r="X469" t="s">
        <v>10937</v>
      </c>
      <c r="Y469">
        <v>7</v>
      </c>
      <c r="Z469" t="s">
        <v>10938</v>
      </c>
      <c r="AA469">
        <v>0.44000000000000006</v>
      </c>
    </row>
    <row r="470" spans="1:27" x14ac:dyDescent="0.35">
      <c r="A470">
        <v>1050</v>
      </c>
      <c r="B470" t="s">
        <v>1599</v>
      </c>
      <c r="C470">
        <v>2011</v>
      </c>
      <c r="D470" s="1">
        <v>40690</v>
      </c>
      <c r="E470" s="1">
        <v>40695</v>
      </c>
      <c r="F470" t="s">
        <v>45</v>
      </c>
      <c r="G470" t="s">
        <v>379</v>
      </c>
      <c r="H470" t="s">
        <v>380</v>
      </c>
      <c r="I470" t="s">
        <v>38</v>
      </c>
      <c r="J470" t="s">
        <v>27</v>
      </c>
      <c r="K470" t="s">
        <v>1594</v>
      </c>
      <c r="L470" t="s">
        <v>29</v>
      </c>
      <c r="M470">
        <v>94109</v>
      </c>
      <c r="N470" t="s">
        <v>30</v>
      </c>
      <c r="O470" t="s">
        <v>1600</v>
      </c>
      <c r="P470" t="s">
        <v>313</v>
      </c>
      <c r="Q470" t="s">
        <v>314</v>
      </c>
      <c r="R470" t="s">
        <v>1601</v>
      </c>
      <c r="S470">
        <v>99.99</v>
      </c>
      <c r="T470">
        <v>1</v>
      </c>
      <c r="U470">
        <v>0</v>
      </c>
      <c r="V470">
        <v>37.996200000000002</v>
      </c>
      <c r="W470" t="s">
        <v>10944</v>
      </c>
      <c r="X470" t="s">
        <v>10942</v>
      </c>
      <c r="Y470">
        <v>5</v>
      </c>
      <c r="Z470" t="s">
        <v>10952</v>
      </c>
      <c r="AA470">
        <v>0.38000000000000006</v>
      </c>
    </row>
    <row r="471" spans="1:27" x14ac:dyDescent="0.35">
      <c r="A471">
        <v>1330</v>
      </c>
      <c r="B471" t="s">
        <v>1602</v>
      </c>
      <c r="C471">
        <v>2013</v>
      </c>
      <c r="D471" s="1">
        <v>41418</v>
      </c>
      <c r="E471" s="1">
        <v>41422</v>
      </c>
      <c r="F471" t="s">
        <v>23</v>
      </c>
      <c r="G471" t="s">
        <v>1603</v>
      </c>
      <c r="H471" t="s">
        <v>1604</v>
      </c>
      <c r="I471" t="s">
        <v>38</v>
      </c>
      <c r="J471" t="s">
        <v>27</v>
      </c>
      <c r="K471" t="s">
        <v>1594</v>
      </c>
      <c r="L471" t="s">
        <v>29</v>
      </c>
      <c r="M471">
        <v>94109</v>
      </c>
      <c r="N471" t="s">
        <v>30</v>
      </c>
      <c r="O471" t="s">
        <v>1605</v>
      </c>
      <c r="P471" t="s">
        <v>329</v>
      </c>
      <c r="Q471" t="s">
        <v>330</v>
      </c>
      <c r="R471" t="s">
        <v>1606</v>
      </c>
      <c r="S471">
        <v>37.049999999999997</v>
      </c>
      <c r="T471">
        <v>3</v>
      </c>
      <c r="U471">
        <v>0</v>
      </c>
      <c r="V471">
        <v>16.302</v>
      </c>
      <c r="W471" t="s">
        <v>10936</v>
      </c>
      <c r="X471" t="s">
        <v>10942</v>
      </c>
      <c r="Y471">
        <v>5</v>
      </c>
      <c r="Z471" t="s">
        <v>10952</v>
      </c>
      <c r="AA471">
        <v>0.44</v>
      </c>
    </row>
    <row r="472" spans="1:27" x14ac:dyDescent="0.35">
      <c r="A472">
        <v>1936</v>
      </c>
      <c r="B472" t="s">
        <v>1607</v>
      </c>
      <c r="C472">
        <v>2014</v>
      </c>
      <c r="D472" s="1">
        <v>41971</v>
      </c>
      <c r="E472" s="1">
        <v>41977</v>
      </c>
      <c r="F472" t="s">
        <v>23</v>
      </c>
      <c r="G472" t="s">
        <v>1608</v>
      </c>
      <c r="H472" t="s">
        <v>1609</v>
      </c>
      <c r="I472" t="s">
        <v>26</v>
      </c>
      <c r="J472" t="s">
        <v>27</v>
      </c>
      <c r="K472" t="s">
        <v>1594</v>
      </c>
      <c r="L472" t="s">
        <v>29</v>
      </c>
      <c r="M472">
        <v>94109</v>
      </c>
      <c r="N472" t="s">
        <v>30</v>
      </c>
      <c r="O472" t="s">
        <v>347</v>
      </c>
      <c r="P472" t="s">
        <v>313</v>
      </c>
      <c r="Q472" t="s">
        <v>314</v>
      </c>
      <c r="R472" t="s">
        <v>348</v>
      </c>
      <c r="S472">
        <v>166.16</v>
      </c>
      <c r="T472">
        <v>8</v>
      </c>
      <c r="U472">
        <v>0</v>
      </c>
      <c r="V472">
        <v>59.817599999999999</v>
      </c>
      <c r="W472" t="s">
        <v>10939</v>
      </c>
      <c r="X472" t="s">
        <v>10940</v>
      </c>
      <c r="Y472">
        <v>11</v>
      </c>
      <c r="Z472" t="s">
        <v>10947</v>
      </c>
      <c r="AA472">
        <v>0.36</v>
      </c>
    </row>
    <row r="473" spans="1:27" x14ac:dyDescent="0.35">
      <c r="A473">
        <v>1937</v>
      </c>
      <c r="B473" t="s">
        <v>1610</v>
      </c>
      <c r="C473">
        <v>2012</v>
      </c>
      <c r="D473" s="1">
        <v>41054</v>
      </c>
      <c r="E473" s="1">
        <v>41056</v>
      </c>
      <c r="F473" t="s">
        <v>45</v>
      </c>
      <c r="G473" t="s">
        <v>1611</v>
      </c>
      <c r="H473" t="s">
        <v>1612</v>
      </c>
      <c r="I473" t="s">
        <v>127</v>
      </c>
      <c r="J473" t="s">
        <v>27</v>
      </c>
      <c r="K473" t="s">
        <v>1594</v>
      </c>
      <c r="L473" t="s">
        <v>29</v>
      </c>
      <c r="M473">
        <v>94109</v>
      </c>
      <c r="N473" t="s">
        <v>30</v>
      </c>
      <c r="O473" t="s">
        <v>1613</v>
      </c>
      <c r="P473" t="s">
        <v>329</v>
      </c>
      <c r="Q473" t="s">
        <v>330</v>
      </c>
      <c r="R473" t="s">
        <v>1614</v>
      </c>
      <c r="S473">
        <v>14.73</v>
      </c>
      <c r="T473">
        <v>3</v>
      </c>
      <c r="U473">
        <v>0</v>
      </c>
      <c r="V473">
        <v>4.8608999999999991</v>
      </c>
      <c r="W473" t="s">
        <v>10948</v>
      </c>
      <c r="X473" t="s">
        <v>10942</v>
      </c>
      <c r="Y473">
        <v>5</v>
      </c>
      <c r="Z473" t="s">
        <v>10952</v>
      </c>
      <c r="AA473">
        <v>0.3299999999999999</v>
      </c>
    </row>
    <row r="474" spans="1:27" x14ac:dyDescent="0.35">
      <c r="A474">
        <v>3262</v>
      </c>
      <c r="B474" t="s">
        <v>1615</v>
      </c>
      <c r="C474">
        <v>2011</v>
      </c>
      <c r="D474" s="1">
        <v>40864</v>
      </c>
      <c r="E474" s="1">
        <v>40866</v>
      </c>
      <c r="F474" t="s">
        <v>56</v>
      </c>
      <c r="G474" t="s">
        <v>1616</v>
      </c>
      <c r="H474" t="s">
        <v>1617</v>
      </c>
      <c r="I474" t="s">
        <v>26</v>
      </c>
      <c r="J474" t="s">
        <v>27</v>
      </c>
      <c r="K474" t="s">
        <v>1594</v>
      </c>
      <c r="L474" t="s">
        <v>29</v>
      </c>
      <c r="M474">
        <v>94109</v>
      </c>
      <c r="N474" t="s">
        <v>30</v>
      </c>
      <c r="O474" t="s">
        <v>1618</v>
      </c>
      <c r="P474" t="s">
        <v>313</v>
      </c>
      <c r="Q474" t="s">
        <v>314</v>
      </c>
      <c r="R474" t="s">
        <v>1619</v>
      </c>
      <c r="S474">
        <v>99.98</v>
      </c>
      <c r="T474">
        <v>2</v>
      </c>
      <c r="U474">
        <v>0</v>
      </c>
      <c r="V474">
        <v>7.9983999999999895</v>
      </c>
      <c r="W474" t="s">
        <v>10944</v>
      </c>
      <c r="X474" t="s">
        <v>10940</v>
      </c>
      <c r="Y474">
        <v>11</v>
      </c>
      <c r="Z474" t="s">
        <v>10947</v>
      </c>
      <c r="AA474">
        <v>7.9999999999999891E-2</v>
      </c>
    </row>
    <row r="475" spans="1:27" x14ac:dyDescent="0.35">
      <c r="A475">
        <v>3628</v>
      </c>
      <c r="B475" t="s">
        <v>1620</v>
      </c>
      <c r="C475">
        <v>2014</v>
      </c>
      <c r="D475" s="1">
        <v>41779</v>
      </c>
      <c r="E475" s="1">
        <v>41781</v>
      </c>
      <c r="F475" t="s">
        <v>45</v>
      </c>
      <c r="G475" t="s">
        <v>1621</v>
      </c>
      <c r="H475" t="s">
        <v>1622</v>
      </c>
      <c r="I475" t="s">
        <v>127</v>
      </c>
      <c r="J475" t="s">
        <v>27</v>
      </c>
      <c r="K475" t="s">
        <v>1594</v>
      </c>
      <c r="L475" t="s">
        <v>29</v>
      </c>
      <c r="M475">
        <v>94109</v>
      </c>
      <c r="N475" t="s">
        <v>30</v>
      </c>
      <c r="O475" t="s">
        <v>321</v>
      </c>
      <c r="P475" t="s">
        <v>313</v>
      </c>
      <c r="Q475" t="s">
        <v>314</v>
      </c>
      <c r="R475" t="s">
        <v>322</v>
      </c>
      <c r="S475">
        <v>36.32</v>
      </c>
      <c r="T475">
        <v>1</v>
      </c>
      <c r="U475">
        <v>0</v>
      </c>
      <c r="V475">
        <v>10.895999999999997</v>
      </c>
      <c r="W475" t="s">
        <v>10939</v>
      </c>
      <c r="X475" t="s">
        <v>10942</v>
      </c>
      <c r="Y475">
        <v>5</v>
      </c>
      <c r="Z475" t="s">
        <v>10952</v>
      </c>
      <c r="AA475">
        <v>0.29999999999999993</v>
      </c>
    </row>
    <row r="476" spans="1:27" x14ac:dyDescent="0.35">
      <c r="A476">
        <v>3957</v>
      </c>
      <c r="B476" t="s">
        <v>1623</v>
      </c>
      <c r="C476">
        <v>2013</v>
      </c>
      <c r="D476" s="1">
        <v>41452</v>
      </c>
      <c r="E476" s="1">
        <v>41459</v>
      </c>
      <c r="F476" t="s">
        <v>23</v>
      </c>
      <c r="G476" t="s">
        <v>1624</v>
      </c>
      <c r="H476" t="s">
        <v>1625</v>
      </c>
      <c r="I476" t="s">
        <v>38</v>
      </c>
      <c r="J476" t="s">
        <v>27</v>
      </c>
      <c r="K476" t="s">
        <v>1594</v>
      </c>
      <c r="L476" t="s">
        <v>29</v>
      </c>
      <c r="M476">
        <v>94109</v>
      </c>
      <c r="N476" t="s">
        <v>30</v>
      </c>
      <c r="O476" t="s">
        <v>1133</v>
      </c>
      <c r="P476" t="s">
        <v>329</v>
      </c>
      <c r="Q476" t="s">
        <v>330</v>
      </c>
      <c r="R476" t="s">
        <v>1134</v>
      </c>
      <c r="S476">
        <v>22.14</v>
      </c>
      <c r="T476">
        <v>3</v>
      </c>
      <c r="U476">
        <v>0</v>
      </c>
      <c r="V476">
        <v>6.4205999999999976</v>
      </c>
      <c r="W476" t="s">
        <v>10936</v>
      </c>
      <c r="X476" t="s">
        <v>10942</v>
      </c>
      <c r="Y476">
        <v>6</v>
      </c>
      <c r="Z476" t="s">
        <v>10946</v>
      </c>
      <c r="AA476">
        <v>0.28999999999999987</v>
      </c>
    </row>
    <row r="477" spans="1:27" x14ac:dyDescent="0.35">
      <c r="A477">
        <v>4452</v>
      </c>
      <c r="B477" t="s">
        <v>1626</v>
      </c>
      <c r="C477">
        <v>2013</v>
      </c>
      <c r="D477" s="1">
        <v>41460</v>
      </c>
      <c r="E477" s="1">
        <v>41462</v>
      </c>
      <c r="F477" t="s">
        <v>56</v>
      </c>
      <c r="G477" t="s">
        <v>1627</v>
      </c>
      <c r="H477" t="s">
        <v>1628</v>
      </c>
      <c r="I477" t="s">
        <v>38</v>
      </c>
      <c r="J477" t="s">
        <v>27</v>
      </c>
      <c r="K477" t="s">
        <v>1594</v>
      </c>
      <c r="L477" t="s">
        <v>29</v>
      </c>
      <c r="M477">
        <v>94109</v>
      </c>
      <c r="N477" t="s">
        <v>30</v>
      </c>
      <c r="O477" t="s">
        <v>1629</v>
      </c>
      <c r="P477" t="s">
        <v>329</v>
      </c>
      <c r="Q477" t="s">
        <v>330</v>
      </c>
      <c r="R477" t="s">
        <v>1630</v>
      </c>
      <c r="S477">
        <v>25.4</v>
      </c>
      <c r="T477">
        <v>5</v>
      </c>
      <c r="U477">
        <v>0</v>
      </c>
      <c r="V477">
        <v>8.6359999999999992</v>
      </c>
      <c r="W477" t="s">
        <v>10936</v>
      </c>
      <c r="X477" t="s">
        <v>10937</v>
      </c>
      <c r="Y477">
        <v>7</v>
      </c>
      <c r="Z477" t="s">
        <v>10938</v>
      </c>
      <c r="AA477">
        <v>0.33999999999999997</v>
      </c>
    </row>
    <row r="478" spans="1:27" x14ac:dyDescent="0.35">
      <c r="A478">
        <v>5141</v>
      </c>
      <c r="B478" t="s">
        <v>1631</v>
      </c>
      <c r="C478">
        <v>2012</v>
      </c>
      <c r="D478" s="1">
        <v>41221</v>
      </c>
      <c r="E478" s="1">
        <v>41225</v>
      </c>
      <c r="F478" t="s">
        <v>23</v>
      </c>
      <c r="G478" t="s">
        <v>1632</v>
      </c>
      <c r="H478" t="s">
        <v>1633</v>
      </c>
      <c r="I478" t="s">
        <v>38</v>
      </c>
      <c r="J478" t="s">
        <v>27</v>
      </c>
      <c r="K478" t="s">
        <v>1594</v>
      </c>
      <c r="L478" t="s">
        <v>29</v>
      </c>
      <c r="M478">
        <v>94109</v>
      </c>
      <c r="N478" t="s">
        <v>30</v>
      </c>
      <c r="O478" t="s">
        <v>1634</v>
      </c>
      <c r="P478" t="s">
        <v>313</v>
      </c>
      <c r="Q478" t="s">
        <v>314</v>
      </c>
      <c r="R478" t="s">
        <v>1635</v>
      </c>
      <c r="S478">
        <v>119.9</v>
      </c>
      <c r="T478">
        <v>2</v>
      </c>
      <c r="U478">
        <v>0</v>
      </c>
      <c r="V478">
        <v>43.164000000000001</v>
      </c>
      <c r="W478" t="s">
        <v>10948</v>
      </c>
      <c r="X478" t="s">
        <v>10940</v>
      </c>
      <c r="Y478">
        <v>11</v>
      </c>
      <c r="Z478" t="s">
        <v>10947</v>
      </c>
      <c r="AA478">
        <v>0.36</v>
      </c>
    </row>
    <row r="479" spans="1:27" x14ac:dyDescent="0.35">
      <c r="A479">
        <v>5550</v>
      </c>
      <c r="B479" t="s">
        <v>1636</v>
      </c>
      <c r="C479">
        <v>2011</v>
      </c>
      <c r="D479" s="1">
        <v>40875</v>
      </c>
      <c r="E479" s="1">
        <v>40878</v>
      </c>
      <c r="F479" t="s">
        <v>56</v>
      </c>
      <c r="G479" t="s">
        <v>1637</v>
      </c>
      <c r="H479" t="s">
        <v>1638</v>
      </c>
      <c r="I479" t="s">
        <v>38</v>
      </c>
      <c r="J479" t="s">
        <v>27</v>
      </c>
      <c r="K479" t="s">
        <v>1594</v>
      </c>
      <c r="L479" t="s">
        <v>29</v>
      </c>
      <c r="M479">
        <v>94109</v>
      </c>
      <c r="N479" t="s">
        <v>30</v>
      </c>
      <c r="O479" t="s">
        <v>1639</v>
      </c>
      <c r="P479" t="s">
        <v>313</v>
      </c>
      <c r="Q479" t="s">
        <v>314</v>
      </c>
      <c r="R479" t="s">
        <v>1640</v>
      </c>
      <c r="S479">
        <v>139.92999999999998</v>
      </c>
      <c r="T479">
        <v>7</v>
      </c>
      <c r="U479">
        <v>0</v>
      </c>
      <c r="V479">
        <v>34.982499999999987</v>
      </c>
      <c r="W479" t="s">
        <v>10944</v>
      </c>
      <c r="X479" t="s">
        <v>10940</v>
      </c>
      <c r="Y479">
        <v>11</v>
      </c>
      <c r="Z479" t="s">
        <v>10947</v>
      </c>
      <c r="AA479">
        <v>0.24999999999999994</v>
      </c>
    </row>
    <row r="480" spans="1:27" x14ac:dyDescent="0.35">
      <c r="A480">
        <v>5884</v>
      </c>
      <c r="B480" t="s">
        <v>1641</v>
      </c>
      <c r="C480">
        <v>2013</v>
      </c>
      <c r="D480" s="1">
        <v>41347</v>
      </c>
      <c r="E480" s="1">
        <v>41349</v>
      </c>
      <c r="F480" t="s">
        <v>45</v>
      </c>
      <c r="G480" t="s">
        <v>205</v>
      </c>
      <c r="H480" t="s">
        <v>206</v>
      </c>
      <c r="I480" t="s">
        <v>26</v>
      </c>
      <c r="J480" t="s">
        <v>27</v>
      </c>
      <c r="K480" t="s">
        <v>1594</v>
      </c>
      <c r="L480" t="s">
        <v>29</v>
      </c>
      <c r="M480">
        <v>94109</v>
      </c>
      <c r="N480" t="s">
        <v>30</v>
      </c>
      <c r="O480" t="s">
        <v>1642</v>
      </c>
      <c r="P480" t="s">
        <v>329</v>
      </c>
      <c r="Q480" t="s">
        <v>330</v>
      </c>
      <c r="R480" t="s">
        <v>1643</v>
      </c>
      <c r="S480">
        <v>28.28</v>
      </c>
      <c r="T480">
        <v>2</v>
      </c>
      <c r="U480">
        <v>0</v>
      </c>
      <c r="V480">
        <v>7.352800000000002</v>
      </c>
      <c r="W480" t="s">
        <v>10936</v>
      </c>
      <c r="X480" t="s">
        <v>10950</v>
      </c>
      <c r="Y480">
        <v>3</v>
      </c>
      <c r="Z480" t="s">
        <v>10953</v>
      </c>
      <c r="AA480">
        <v>0.26000000000000006</v>
      </c>
    </row>
    <row r="481" spans="1:27" x14ac:dyDescent="0.35">
      <c r="A481">
        <v>6300</v>
      </c>
      <c r="B481" t="s">
        <v>1644</v>
      </c>
      <c r="C481">
        <v>2014</v>
      </c>
      <c r="D481" s="1">
        <v>41974</v>
      </c>
      <c r="E481" s="1">
        <v>41977</v>
      </c>
      <c r="F481" t="s">
        <v>56</v>
      </c>
      <c r="G481" t="s">
        <v>1645</v>
      </c>
      <c r="H481" t="s">
        <v>1646</v>
      </c>
      <c r="I481" t="s">
        <v>127</v>
      </c>
      <c r="J481" t="s">
        <v>27</v>
      </c>
      <c r="K481" t="s">
        <v>1594</v>
      </c>
      <c r="L481" t="s">
        <v>29</v>
      </c>
      <c r="M481">
        <v>94109</v>
      </c>
      <c r="N481" t="s">
        <v>30</v>
      </c>
      <c r="O481" t="s">
        <v>1647</v>
      </c>
      <c r="P481" t="s">
        <v>329</v>
      </c>
      <c r="Q481" t="s">
        <v>330</v>
      </c>
      <c r="R481" t="s">
        <v>1648</v>
      </c>
      <c r="S481">
        <v>25.83</v>
      </c>
      <c r="T481">
        <v>3</v>
      </c>
      <c r="U481">
        <v>0</v>
      </c>
      <c r="V481">
        <v>9.5570999999999984</v>
      </c>
      <c r="W481" t="s">
        <v>10939</v>
      </c>
      <c r="X481" t="s">
        <v>10940</v>
      </c>
      <c r="Y481">
        <v>12</v>
      </c>
      <c r="Z481" t="s">
        <v>10941</v>
      </c>
      <c r="AA481">
        <v>0.36999999999999994</v>
      </c>
    </row>
    <row r="482" spans="1:27" x14ac:dyDescent="0.35">
      <c r="A482">
        <v>6623</v>
      </c>
      <c r="B482" t="s">
        <v>1649</v>
      </c>
      <c r="C482">
        <v>2011</v>
      </c>
      <c r="D482" s="1">
        <v>40792</v>
      </c>
      <c r="E482" s="1">
        <v>40795</v>
      </c>
      <c r="F482" t="s">
        <v>56</v>
      </c>
      <c r="G482" t="s">
        <v>1650</v>
      </c>
      <c r="H482" t="s">
        <v>1651</v>
      </c>
      <c r="I482" t="s">
        <v>26</v>
      </c>
      <c r="J482" t="s">
        <v>27</v>
      </c>
      <c r="K482" t="s">
        <v>1594</v>
      </c>
      <c r="L482" t="s">
        <v>29</v>
      </c>
      <c r="M482">
        <v>94109</v>
      </c>
      <c r="N482" t="s">
        <v>30</v>
      </c>
      <c r="O482" t="s">
        <v>1192</v>
      </c>
      <c r="P482" t="s">
        <v>329</v>
      </c>
      <c r="Q482" t="s">
        <v>330</v>
      </c>
      <c r="R482" t="s">
        <v>1193</v>
      </c>
      <c r="S482">
        <v>41.88</v>
      </c>
      <c r="T482">
        <v>6</v>
      </c>
      <c r="U482">
        <v>0</v>
      </c>
      <c r="V482">
        <v>12.145199999999997</v>
      </c>
      <c r="W482" t="s">
        <v>10944</v>
      </c>
      <c r="X482" t="s">
        <v>10937</v>
      </c>
      <c r="Y482">
        <v>9</v>
      </c>
      <c r="Z482" t="s">
        <v>10949</v>
      </c>
      <c r="AA482">
        <v>0.28999999999999992</v>
      </c>
    </row>
    <row r="483" spans="1:27" x14ac:dyDescent="0.35">
      <c r="A483">
        <v>6634</v>
      </c>
      <c r="B483" t="s">
        <v>1652</v>
      </c>
      <c r="C483">
        <v>2013</v>
      </c>
      <c r="D483" s="1">
        <v>41572</v>
      </c>
      <c r="E483" s="1">
        <v>41572</v>
      </c>
      <c r="F483" t="s">
        <v>234</v>
      </c>
      <c r="G483" t="s">
        <v>1653</v>
      </c>
      <c r="H483" t="s">
        <v>1654</v>
      </c>
      <c r="I483" t="s">
        <v>38</v>
      </c>
      <c r="J483" t="s">
        <v>27</v>
      </c>
      <c r="K483" t="s">
        <v>1594</v>
      </c>
      <c r="L483" t="s">
        <v>29</v>
      </c>
      <c r="M483">
        <v>94109</v>
      </c>
      <c r="N483" t="s">
        <v>30</v>
      </c>
      <c r="O483" t="s">
        <v>1655</v>
      </c>
      <c r="P483" t="s">
        <v>313</v>
      </c>
      <c r="Q483" t="s">
        <v>314</v>
      </c>
      <c r="R483" t="s">
        <v>1656</v>
      </c>
      <c r="S483">
        <v>199.99</v>
      </c>
      <c r="T483">
        <v>1</v>
      </c>
      <c r="U483">
        <v>0</v>
      </c>
      <c r="V483">
        <v>85.995700000000014</v>
      </c>
      <c r="W483" t="s">
        <v>10936</v>
      </c>
      <c r="X483" t="s">
        <v>10940</v>
      </c>
      <c r="Y483">
        <v>10</v>
      </c>
      <c r="Z483" t="s">
        <v>10945</v>
      </c>
      <c r="AA483">
        <v>0.43000000000000005</v>
      </c>
    </row>
    <row r="484" spans="1:27" x14ac:dyDescent="0.35">
      <c r="A484">
        <v>6689</v>
      </c>
      <c r="B484" t="s">
        <v>1657</v>
      </c>
      <c r="C484">
        <v>2014</v>
      </c>
      <c r="D484" s="1">
        <v>41709</v>
      </c>
      <c r="E484" s="1">
        <v>41714</v>
      </c>
      <c r="F484" t="s">
        <v>45</v>
      </c>
      <c r="G484" t="s">
        <v>1658</v>
      </c>
      <c r="H484" t="s">
        <v>1659</v>
      </c>
      <c r="I484" t="s">
        <v>26</v>
      </c>
      <c r="J484" t="s">
        <v>27</v>
      </c>
      <c r="K484" t="s">
        <v>1594</v>
      </c>
      <c r="L484" t="s">
        <v>29</v>
      </c>
      <c r="M484">
        <v>94109</v>
      </c>
      <c r="N484" t="s">
        <v>30</v>
      </c>
      <c r="O484" t="s">
        <v>323</v>
      </c>
      <c r="P484" t="s">
        <v>313</v>
      </c>
      <c r="Q484" t="s">
        <v>314</v>
      </c>
      <c r="R484" t="s">
        <v>324</v>
      </c>
      <c r="S484">
        <v>111.96</v>
      </c>
      <c r="T484">
        <v>4</v>
      </c>
      <c r="U484">
        <v>0</v>
      </c>
      <c r="V484">
        <v>21.27239999999999</v>
      </c>
      <c r="W484" t="s">
        <v>10939</v>
      </c>
      <c r="X484" t="s">
        <v>10950</v>
      </c>
      <c r="Y484">
        <v>3</v>
      </c>
      <c r="Z484" t="s">
        <v>10953</v>
      </c>
      <c r="AA484">
        <v>0.18999999999999992</v>
      </c>
    </row>
    <row r="485" spans="1:27" x14ac:dyDescent="0.35">
      <c r="A485">
        <v>7172</v>
      </c>
      <c r="B485" t="s">
        <v>1660</v>
      </c>
      <c r="C485">
        <v>2014</v>
      </c>
      <c r="D485" s="1">
        <v>41755</v>
      </c>
      <c r="E485" s="1">
        <v>41757</v>
      </c>
      <c r="F485" t="s">
        <v>45</v>
      </c>
      <c r="G485" t="s">
        <v>1661</v>
      </c>
      <c r="H485" t="s">
        <v>1662</v>
      </c>
      <c r="I485" t="s">
        <v>38</v>
      </c>
      <c r="J485" t="s">
        <v>27</v>
      </c>
      <c r="K485" t="s">
        <v>1594</v>
      </c>
      <c r="L485" t="s">
        <v>29</v>
      </c>
      <c r="M485">
        <v>94109</v>
      </c>
      <c r="N485" t="s">
        <v>30</v>
      </c>
      <c r="O485" t="s">
        <v>343</v>
      </c>
      <c r="P485" t="s">
        <v>313</v>
      </c>
      <c r="Q485" t="s">
        <v>314</v>
      </c>
      <c r="R485" t="s">
        <v>344</v>
      </c>
      <c r="S485">
        <v>107.97</v>
      </c>
      <c r="T485">
        <v>3</v>
      </c>
      <c r="U485">
        <v>0</v>
      </c>
      <c r="V485">
        <v>22.6737</v>
      </c>
      <c r="W485" t="s">
        <v>10939</v>
      </c>
      <c r="X485" t="s">
        <v>10942</v>
      </c>
      <c r="Y485">
        <v>4</v>
      </c>
      <c r="Z485" t="s">
        <v>10943</v>
      </c>
      <c r="AA485">
        <v>0.21</v>
      </c>
    </row>
    <row r="486" spans="1:27" x14ac:dyDescent="0.35">
      <c r="A486">
        <v>7206</v>
      </c>
      <c r="B486" t="s">
        <v>1663</v>
      </c>
      <c r="C486">
        <v>2014</v>
      </c>
      <c r="D486" s="1">
        <v>41915</v>
      </c>
      <c r="E486" s="1">
        <v>41919</v>
      </c>
      <c r="F486" t="s">
        <v>23</v>
      </c>
      <c r="G486" t="s">
        <v>1543</v>
      </c>
      <c r="H486" t="s">
        <v>1544</v>
      </c>
      <c r="I486" t="s">
        <v>38</v>
      </c>
      <c r="J486" t="s">
        <v>27</v>
      </c>
      <c r="K486" t="s">
        <v>1594</v>
      </c>
      <c r="L486" t="s">
        <v>29</v>
      </c>
      <c r="M486">
        <v>94109</v>
      </c>
      <c r="N486" t="s">
        <v>30</v>
      </c>
      <c r="O486" t="s">
        <v>428</v>
      </c>
      <c r="P486" t="s">
        <v>329</v>
      </c>
      <c r="Q486" t="s">
        <v>330</v>
      </c>
      <c r="R486" t="s">
        <v>429</v>
      </c>
      <c r="S486">
        <v>17.46</v>
      </c>
      <c r="T486">
        <v>2</v>
      </c>
      <c r="U486">
        <v>0</v>
      </c>
      <c r="V486">
        <v>5.936399999999999</v>
      </c>
      <c r="W486" t="s">
        <v>10939</v>
      </c>
      <c r="X486" t="s">
        <v>10940</v>
      </c>
      <c r="Y486">
        <v>10</v>
      </c>
      <c r="Z486" t="s">
        <v>10945</v>
      </c>
      <c r="AA486">
        <v>0.33999999999999991</v>
      </c>
    </row>
    <row r="487" spans="1:27" x14ac:dyDescent="0.35">
      <c r="A487">
        <v>7219</v>
      </c>
      <c r="B487" t="s">
        <v>1664</v>
      </c>
      <c r="C487">
        <v>2012</v>
      </c>
      <c r="D487" s="1">
        <v>41032</v>
      </c>
      <c r="E487" s="1">
        <v>41035</v>
      </c>
      <c r="F487" t="s">
        <v>56</v>
      </c>
      <c r="G487" t="s">
        <v>1665</v>
      </c>
      <c r="H487" t="s">
        <v>1666</v>
      </c>
      <c r="I487" t="s">
        <v>38</v>
      </c>
      <c r="J487" t="s">
        <v>27</v>
      </c>
      <c r="K487" t="s">
        <v>1594</v>
      </c>
      <c r="L487" t="s">
        <v>29</v>
      </c>
      <c r="M487">
        <v>94109</v>
      </c>
      <c r="N487" t="s">
        <v>30</v>
      </c>
      <c r="O487" t="s">
        <v>1143</v>
      </c>
      <c r="P487" t="s">
        <v>313</v>
      </c>
      <c r="Q487" t="s">
        <v>314</v>
      </c>
      <c r="R487" t="s">
        <v>1144</v>
      </c>
      <c r="S487">
        <v>339.96</v>
      </c>
      <c r="T487">
        <v>4</v>
      </c>
      <c r="U487">
        <v>0</v>
      </c>
      <c r="V487">
        <v>122.38559999999998</v>
      </c>
      <c r="W487" t="s">
        <v>10948</v>
      </c>
      <c r="X487" t="s">
        <v>10942</v>
      </c>
      <c r="Y487">
        <v>5</v>
      </c>
      <c r="Z487" t="s">
        <v>10952</v>
      </c>
      <c r="AA487">
        <v>0.36</v>
      </c>
    </row>
    <row r="488" spans="1:27" x14ac:dyDescent="0.35">
      <c r="A488">
        <v>7528</v>
      </c>
      <c r="B488" t="s">
        <v>1667</v>
      </c>
      <c r="C488">
        <v>2014</v>
      </c>
      <c r="D488" s="1">
        <v>41909</v>
      </c>
      <c r="E488" s="1">
        <v>41909</v>
      </c>
      <c r="F488" t="s">
        <v>234</v>
      </c>
      <c r="G488" t="s">
        <v>24</v>
      </c>
      <c r="H488" t="s">
        <v>25</v>
      </c>
      <c r="I488" t="s">
        <v>26</v>
      </c>
      <c r="J488" t="s">
        <v>27</v>
      </c>
      <c r="K488" t="s">
        <v>1594</v>
      </c>
      <c r="L488" t="s">
        <v>29</v>
      </c>
      <c r="M488">
        <v>94109</v>
      </c>
      <c r="N488" t="s">
        <v>30</v>
      </c>
      <c r="O488" t="s">
        <v>1668</v>
      </c>
      <c r="P488" t="s">
        <v>329</v>
      </c>
      <c r="Q488" t="s">
        <v>330</v>
      </c>
      <c r="R488" t="s">
        <v>1669</v>
      </c>
      <c r="S488">
        <v>9.24</v>
      </c>
      <c r="T488">
        <v>3</v>
      </c>
      <c r="U488">
        <v>0</v>
      </c>
      <c r="V488">
        <v>2.9567999999999994</v>
      </c>
      <c r="W488" t="s">
        <v>10939</v>
      </c>
      <c r="X488" t="s">
        <v>10937</v>
      </c>
      <c r="Y488">
        <v>9</v>
      </c>
      <c r="Z488" t="s">
        <v>10949</v>
      </c>
      <c r="AA488">
        <v>0.31999999999999995</v>
      </c>
    </row>
    <row r="489" spans="1:27" x14ac:dyDescent="0.35">
      <c r="A489">
        <v>8068</v>
      </c>
      <c r="B489" t="s">
        <v>1670</v>
      </c>
      <c r="C489">
        <v>2012</v>
      </c>
      <c r="D489" s="1">
        <v>41202</v>
      </c>
      <c r="E489" s="1">
        <v>41206</v>
      </c>
      <c r="F489" t="s">
        <v>23</v>
      </c>
      <c r="G489" t="s">
        <v>156</v>
      </c>
      <c r="H489" t="s">
        <v>157</v>
      </c>
      <c r="I489" t="s">
        <v>26</v>
      </c>
      <c r="J489" t="s">
        <v>27</v>
      </c>
      <c r="K489" t="s">
        <v>1594</v>
      </c>
      <c r="L489" t="s">
        <v>29</v>
      </c>
      <c r="M489">
        <v>94109</v>
      </c>
      <c r="N489" t="s">
        <v>30</v>
      </c>
      <c r="O489" t="s">
        <v>1671</v>
      </c>
      <c r="P489" t="s">
        <v>313</v>
      </c>
      <c r="Q489" t="s">
        <v>314</v>
      </c>
      <c r="R489" t="s">
        <v>1672</v>
      </c>
      <c r="S489">
        <v>239.96999999999997</v>
      </c>
      <c r="T489">
        <v>3</v>
      </c>
      <c r="U489">
        <v>0</v>
      </c>
      <c r="V489">
        <v>86.389199999999988</v>
      </c>
      <c r="W489" t="s">
        <v>10948</v>
      </c>
      <c r="X489" t="s">
        <v>10940</v>
      </c>
      <c r="Y489">
        <v>10</v>
      </c>
      <c r="Z489" t="s">
        <v>10945</v>
      </c>
      <c r="AA489">
        <v>0.36</v>
      </c>
    </row>
    <row r="490" spans="1:27" x14ac:dyDescent="0.35">
      <c r="A490">
        <v>8069</v>
      </c>
      <c r="B490" t="s">
        <v>1670</v>
      </c>
      <c r="C490">
        <v>2012</v>
      </c>
      <c r="D490" s="1">
        <v>41202</v>
      </c>
      <c r="E490" s="1">
        <v>41206</v>
      </c>
      <c r="F490" t="s">
        <v>23</v>
      </c>
      <c r="G490" t="s">
        <v>156</v>
      </c>
      <c r="H490" t="s">
        <v>157</v>
      </c>
      <c r="I490" t="s">
        <v>26</v>
      </c>
      <c r="J490" t="s">
        <v>27</v>
      </c>
      <c r="K490" t="s">
        <v>1594</v>
      </c>
      <c r="L490" t="s">
        <v>29</v>
      </c>
      <c r="M490">
        <v>94109</v>
      </c>
      <c r="N490" t="s">
        <v>30</v>
      </c>
      <c r="O490" t="s">
        <v>1673</v>
      </c>
      <c r="P490" t="s">
        <v>329</v>
      </c>
      <c r="Q490" t="s">
        <v>330</v>
      </c>
      <c r="R490" t="s">
        <v>1674</v>
      </c>
      <c r="S490">
        <v>16.02</v>
      </c>
      <c r="T490">
        <v>6</v>
      </c>
      <c r="U490">
        <v>0</v>
      </c>
      <c r="V490">
        <v>6.0876000000000001</v>
      </c>
      <c r="W490" t="s">
        <v>10948</v>
      </c>
      <c r="X490" t="s">
        <v>10940</v>
      </c>
      <c r="Y490">
        <v>10</v>
      </c>
      <c r="Z490" t="s">
        <v>10945</v>
      </c>
      <c r="AA490">
        <v>0.38</v>
      </c>
    </row>
    <row r="491" spans="1:27" x14ac:dyDescent="0.35">
      <c r="A491">
        <v>9502</v>
      </c>
      <c r="B491" t="s">
        <v>1675</v>
      </c>
      <c r="C491">
        <v>2012</v>
      </c>
      <c r="D491" s="1">
        <v>41233</v>
      </c>
      <c r="E491" s="1">
        <v>41237</v>
      </c>
      <c r="F491" t="s">
        <v>23</v>
      </c>
      <c r="G491" t="s">
        <v>1676</v>
      </c>
      <c r="H491" t="s">
        <v>1677</v>
      </c>
      <c r="I491" t="s">
        <v>38</v>
      </c>
      <c r="J491" t="s">
        <v>27</v>
      </c>
      <c r="K491" t="s">
        <v>1594</v>
      </c>
      <c r="L491" t="s">
        <v>29</v>
      </c>
      <c r="M491">
        <v>94109</v>
      </c>
      <c r="N491" t="s">
        <v>30</v>
      </c>
      <c r="O491" t="s">
        <v>1678</v>
      </c>
      <c r="P491" t="s">
        <v>329</v>
      </c>
      <c r="Q491" t="s">
        <v>330</v>
      </c>
      <c r="R491" t="s">
        <v>1679</v>
      </c>
      <c r="S491">
        <v>32.04</v>
      </c>
      <c r="T491">
        <v>3</v>
      </c>
      <c r="U491">
        <v>0</v>
      </c>
      <c r="V491">
        <v>8.01</v>
      </c>
      <c r="W491" t="s">
        <v>10948</v>
      </c>
      <c r="X491" t="s">
        <v>10940</v>
      </c>
      <c r="Y491">
        <v>11</v>
      </c>
      <c r="Z491" t="s">
        <v>10947</v>
      </c>
      <c r="AA491">
        <v>0.25</v>
      </c>
    </row>
    <row r="492" spans="1:27" x14ac:dyDescent="0.35">
      <c r="A492">
        <v>9855</v>
      </c>
      <c r="B492" t="s">
        <v>1680</v>
      </c>
      <c r="C492">
        <v>2014</v>
      </c>
      <c r="D492" s="1">
        <v>41810</v>
      </c>
      <c r="E492" s="1">
        <v>41814</v>
      </c>
      <c r="F492" t="s">
        <v>23</v>
      </c>
      <c r="G492" t="s">
        <v>1155</v>
      </c>
      <c r="H492" t="s">
        <v>1156</v>
      </c>
      <c r="I492" t="s">
        <v>38</v>
      </c>
      <c r="J492" t="s">
        <v>27</v>
      </c>
      <c r="K492" t="s">
        <v>1594</v>
      </c>
      <c r="L492" t="s">
        <v>29</v>
      </c>
      <c r="M492">
        <v>94109</v>
      </c>
      <c r="N492" t="s">
        <v>30</v>
      </c>
      <c r="O492" t="s">
        <v>1681</v>
      </c>
      <c r="P492" t="s">
        <v>329</v>
      </c>
      <c r="Q492" t="s">
        <v>330</v>
      </c>
      <c r="R492" t="s">
        <v>1682</v>
      </c>
      <c r="S492">
        <v>50.32</v>
      </c>
      <c r="T492">
        <v>4</v>
      </c>
      <c r="U492">
        <v>0</v>
      </c>
      <c r="V492">
        <v>21.134400000000003</v>
      </c>
      <c r="W492" t="s">
        <v>10939</v>
      </c>
      <c r="X492" t="s">
        <v>10942</v>
      </c>
      <c r="Y492">
        <v>6</v>
      </c>
      <c r="Z492" t="s">
        <v>10946</v>
      </c>
      <c r="AA492">
        <v>0.42000000000000004</v>
      </c>
    </row>
    <row r="493" spans="1:27" x14ac:dyDescent="0.35">
      <c r="A493">
        <v>19</v>
      </c>
      <c r="B493" t="s">
        <v>1683</v>
      </c>
      <c r="C493">
        <v>2011</v>
      </c>
      <c r="D493" s="1">
        <v>40782</v>
      </c>
      <c r="E493" s="1">
        <v>40787</v>
      </c>
      <c r="F493" t="s">
        <v>45</v>
      </c>
      <c r="G493" t="s">
        <v>917</v>
      </c>
      <c r="H493" t="s">
        <v>918</v>
      </c>
      <c r="I493" t="s">
        <v>38</v>
      </c>
      <c r="J493" t="s">
        <v>27</v>
      </c>
      <c r="K493" t="s">
        <v>1594</v>
      </c>
      <c r="L493" t="s">
        <v>29</v>
      </c>
      <c r="M493">
        <v>94109</v>
      </c>
      <c r="N493" t="s">
        <v>30</v>
      </c>
      <c r="O493" t="s">
        <v>1684</v>
      </c>
      <c r="P493" t="s">
        <v>32</v>
      </c>
      <c r="Q493" t="s">
        <v>40</v>
      </c>
      <c r="R493" t="s">
        <v>1685</v>
      </c>
      <c r="S493">
        <v>8.56</v>
      </c>
      <c r="T493">
        <v>2</v>
      </c>
      <c r="U493">
        <v>0</v>
      </c>
      <c r="V493">
        <v>2.4823999999999993</v>
      </c>
      <c r="W493" t="s">
        <v>10944</v>
      </c>
      <c r="X493" t="s">
        <v>10937</v>
      </c>
      <c r="Y493">
        <v>8</v>
      </c>
      <c r="Z493" t="s">
        <v>10954</v>
      </c>
      <c r="AA493">
        <v>0.28999999999999992</v>
      </c>
    </row>
    <row r="494" spans="1:27" x14ac:dyDescent="0.35">
      <c r="A494">
        <v>366</v>
      </c>
      <c r="B494" t="s">
        <v>1686</v>
      </c>
      <c r="C494">
        <v>2011</v>
      </c>
      <c r="D494" s="1">
        <v>40810</v>
      </c>
      <c r="E494" s="1">
        <v>40815</v>
      </c>
      <c r="F494" t="s">
        <v>23</v>
      </c>
      <c r="G494" t="s">
        <v>1687</v>
      </c>
      <c r="H494" t="s">
        <v>1688</v>
      </c>
      <c r="I494" t="s">
        <v>38</v>
      </c>
      <c r="J494" t="s">
        <v>27</v>
      </c>
      <c r="K494" t="s">
        <v>1594</v>
      </c>
      <c r="L494" t="s">
        <v>29</v>
      </c>
      <c r="M494">
        <v>94109</v>
      </c>
      <c r="N494" t="s">
        <v>30</v>
      </c>
      <c r="O494" t="s">
        <v>1689</v>
      </c>
      <c r="P494" t="s">
        <v>32</v>
      </c>
      <c r="Q494" t="s">
        <v>33</v>
      </c>
      <c r="R494" t="s">
        <v>1690</v>
      </c>
      <c r="S494">
        <v>211.96</v>
      </c>
      <c r="T494">
        <v>4</v>
      </c>
      <c r="U494">
        <v>0</v>
      </c>
      <c r="V494">
        <v>8.4783999999999935</v>
      </c>
      <c r="W494" t="s">
        <v>10944</v>
      </c>
      <c r="X494" t="s">
        <v>10937</v>
      </c>
      <c r="Y494">
        <v>9</v>
      </c>
      <c r="Z494" t="s">
        <v>10949</v>
      </c>
      <c r="AA494">
        <v>3.9999999999999966E-2</v>
      </c>
    </row>
    <row r="495" spans="1:27" x14ac:dyDescent="0.35">
      <c r="A495">
        <v>382</v>
      </c>
      <c r="B495" t="s">
        <v>1691</v>
      </c>
      <c r="C495">
        <v>2013</v>
      </c>
      <c r="D495" s="1">
        <v>41576</v>
      </c>
      <c r="E495" s="1">
        <v>41577</v>
      </c>
      <c r="F495" t="s">
        <v>56</v>
      </c>
      <c r="G495" t="s">
        <v>1692</v>
      </c>
      <c r="H495" t="s">
        <v>1693</v>
      </c>
      <c r="I495" t="s">
        <v>26</v>
      </c>
      <c r="J495" t="s">
        <v>27</v>
      </c>
      <c r="K495" t="s">
        <v>1594</v>
      </c>
      <c r="L495" t="s">
        <v>29</v>
      </c>
      <c r="M495">
        <v>94109</v>
      </c>
      <c r="N495" t="s">
        <v>30</v>
      </c>
      <c r="O495" t="s">
        <v>1694</v>
      </c>
      <c r="P495" t="s">
        <v>32</v>
      </c>
      <c r="Q495" t="s">
        <v>53</v>
      </c>
      <c r="R495" t="s">
        <v>1695</v>
      </c>
      <c r="S495">
        <v>50.96</v>
      </c>
      <c r="T495">
        <v>7</v>
      </c>
      <c r="U495">
        <v>0</v>
      </c>
      <c r="V495">
        <v>25.48</v>
      </c>
      <c r="W495" t="s">
        <v>10936</v>
      </c>
      <c r="X495" t="s">
        <v>10940</v>
      </c>
      <c r="Y495">
        <v>10</v>
      </c>
      <c r="Z495" t="s">
        <v>10945</v>
      </c>
      <c r="AA495">
        <v>0.5</v>
      </c>
    </row>
    <row r="496" spans="1:27" x14ac:dyDescent="0.35">
      <c r="A496">
        <v>883</v>
      </c>
      <c r="B496" t="s">
        <v>1696</v>
      </c>
      <c r="C496">
        <v>2014</v>
      </c>
      <c r="D496" s="1">
        <v>41997</v>
      </c>
      <c r="E496" s="1">
        <v>41997</v>
      </c>
      <c r="F496" t="s">
        <v>234</v>
      </c>
      <c r="G496" t="s">
        <v>1697</v>
      </c>
      <c r="H496" t="s">
        <v>1698</v>
      </c>
      <c r="I496" t="s">
        <v>38</v>
      </c>
      <c r="J496" t="s">
        <v>27</v>
      </c>
      <c r="K496" t="s">
        <v>1594</v>
      </c>
      <c r="L496" t="s">
        <v>29</v>
      </c>
      <c r="M496">
        <v>94109</v>
      </c>
      <c r="N496" t="s">
        <v>30</v>
      </c>
      <c r="O496" t="s">
        <v>1699</v>
      </c>
      <c r="P496" t="s">
        <v>32</v>
      </c>
      <c r="Q496" t="s">
        <v>40</v>
      </c>
      <c r="R496" t="s">
        <v>1700</v>
      </c>
      <c r="S496">
        <v>13.48</v>
      </c>
      <c r="T496">
        <v>4</v>
      </c>
      <c r="U496">
        <v>0</v>
      </c>
      <c r="V496">
        <v>5.9312000000000014</v>
      </c>
      <c r="W496" t="s">
        <v>10939</v>
      </c>
      <c r="X496" t="s">
        <v>10940</v>
      </c>
      <c r="Y496">
        <v>12</v>
      </c>
      <c r="Z496" t="s">
        <v>10941</v>
      </c>
      <c r="AA496">
        <v>0.44000000000000011</v>
      </c>
    </row>
    <row r="497" spans="1:27" x14ac:dyDescent="0.35">
      <c r="A497">
        <v>1300</v>
      </c>
      <c r="B497" t="s">
        <v>1701</v>
      </c>
      <c r="C497">
        <v>2012</v>
      </c>
      <c r="D497" s="1">
        <v>41186</v>
      </c>
      <c r="E497" s="1">
        <v>41189</v>
      </c>
      <c r="F497" t="s">
        <v>56</v>
      </c>
      <c r="G497" t="s">
        <v>1702</v>
      </c>
      <c r="H497" t="s">
        <v>1703</v>
      </c>
      <c r="I497" t="s">
        <v>38</v>
      </c>
      <c r="J497" t="s">
        <v>27</v>
      </c>
      <c r="K497" t="s">
        <v>1594</v>
      </c>
      <c r="L497" t="s">
        <v>29</v>
      </c>
      <c r="M497">
        <v>94109</v>
      </c>
      <c r="N497" t="s">
        <v>30</v>
      </c>
      <c r="O497" t="s">
        <v>1704</v>
      </c>
      <c r="P497" t="s">
        <v>32</v>
      </c>
      <c r="Q497" t="s">
        <v>33</v>
      </c>
      <c r="R497" t="s">
        <v>1705</v>
      </c>
      <c r="S497">
        <v>26.96</v>
      </c>
      <c r="T497">
        <v>2</v>
      </c>
      <c r="U497">
        <v>0</v>
      </c>
      <c r="V497">
        <v>7.0095999999999989</v>
      </c>
      <c r="W497" t="s">
        <v>10948</v>
      </c>
      <c r="X497" t="s">
        <v>10940</v>
      </c>
      <c r="Y497">
        <v>10</v>
      </c>
      <c r="Z497" t="s">
        <v>10945</v>
      </c>
      <c r="AA497">
        <v>0.25999999999999995</v>
      </c>
    </row>
    <row r="498" spans="1:27" x14ac:dyDescent="0.35">
      <c r="A498">
        <v>1354</v>
      </c>
      <c r="B498" t="s">
        <v>1706</v>
      </c>
      <c r="C498">
        <v>2014</v>
      </c>
      <c r="D498" s="1">
        <v>41764</v>
      </c>
      <c r="E498" s="1">
        <v>41769</v>
      </c>
      <c r="F498" t="s">
        <v>23</v>
      </c>
      <c r="G498" t="s">
        <v>1608</v>
      </c>
      <c r="H498" t="s">
        <v>1609</v>
      </c>
      <c r="I498" t="s">
        <v>26</v>
      </c>
      <c r="J498" t="s">
        <v>27</v>
      </c>
      <c r="K498" t="s">
        <v>1594</v>
      </c>
      <c r="L498" t="s">
        <v>29</v>
      </c>
      <c r="M498">
        <v>94109</v>
      </c>
      <c r="N498" t="s">
        <v>30</v>
      </c>
      <c r="O498" t="s">
        <v>1707</v>
      </c>
      <c r="P498" t="s">
        <v>32</v>
      </c>
      <c r="Q498" t="s">
        <v>53</v>
      </c>
      <c r="R498" t="s">
        <v>1708</v>
      </c>
      <c r="S498">
        <v>17.61</v>
      </c>
      <c r="T498">
        <v>3</v>
      </c>
      <c r="U498">
        <v>0</v>
      </c>
      <c r="V498">
        <v>8.4527999999999999</v>
      </c>
      <c r="W498" t="s">
        <v>10939</v>
      </c>
      <c r="X498" t="s">
        <v>10942</v>
      </c>
      <c r="Y498">
        <v>5</v>
      </c>
      <c r="Z498" t="s">
        <v>10952</v>
      </c>
      <c r="AA498">
        <v>0.48</v>
      </c>
    </row>
    <row r="499" spans="1:27" x14ac:dyDescent="0.35">
      <c r="A499">
        <v>1561</v>
      </c>
      <c r="B499" t="s">
        <v>1709</v>
      </c>
      <c r="C499">
        <v>2011</v>
      </c>
      <c r="D499" s="1">
        <v>40637</v>
      </c>
      <c r="E499" s="1">
        <v>40642</v>
      </c>
      <c r="F499" t="s">
        <v>23</v>
      </c>
      <c r="G499" t="s">
        <v>1710</v>
      </c>
      <c r="H499" t="s">
        <v>1711</v>
      </c>
      <c r="I499" t="s">
        <v>127</v>
      </c>
      <c r="J499" t="s">
        <v>27</v>
      </c>
      <c r="K499" t="s">
        <v>1594</v>
      </c>
      <c r="L499" t="s">
        <v>29</v>
      </c>
      <c r="M499">
        <v>94109</v>
      </c>
      <c r="N499" t="s">
        <v>30</v>
      </c>
      <c r="O499" t="s">
        <v>1712</v>
      </c>
      <c r="P499" t="s">
        <v>32</v>
      </c>
      <c r="Q499" t="s">
        <v>172</v>
      </c>
      <c r="R499" t="s">
        <v>1713</v>
      </c>
      <c r="S499">
        <v>18.899999999999999</v>
      </c>
      <c r="T499">
        <v>6</v>
      </c>
      <c r="U499">
        <v>0</v>
      </c>
      <c r="V499">
        <v>9.0719999999999992</v>
      </c>
      <c r="W499" t="s">
        <v>10944</v>
      </c>
      <c r="X499" t="s">
        <v>10942</v>
      </c>
      <c r="Y499">
        <v>4</v>
      </c>
      <c r="Z499" t="s">
        <v>10943</v>
      </c>
      <c r="AA499">
        <v>0.48</v>
      </c>
    </row>
    <row r="500" spans="1:27" x14ac:dyDescent="0.35">
      <c r="A500">
        <v>1935</v>
      </c>
      <c r="B500" t="s">
        <v>1607</v>
      </c>
      <c r="C500">
        <v>2014</v>
      </c>
      <c r="D500" s="1">
        <v>41971</v>
      </c>
      <c r="E500" s="1">
        <v>41977</v>
      </c>
      <c r="F500" t="s">
        <v>23</v>
      </c>
      <c r="G500" t="s">
        <v>1608</v>
      </c>
      <c r="H500" t="s">
        <v>1609</v>
      </c>
      <c r="I500" t="s">
        <v>26</v>
      </c>
      <c r="J500" t="s">
        <v>27</v>
      </c>
      <c r="K500" t="s">
        <v>1594</v>
      </c>
      <c r="L500" t="s">
        <v>29</v>
      </c>
      <c r="M500">
        <v>94109</v>
      </c>
      <c r="N500" t="s">
        <v>30</v>
      </c>
      <c r="O500" t="s">
        <v>1714</v>
      </c>
      <c r="P500" t="s">
        <v>32</v>
      </c>
      <c r="Q500" t="s">
        <v>53</v>
      </c>
      <c r="R500" t="s">
        <v>1715</v>
      </c>
      <c r="S500">
        <v>244.54999999999998</v>
      </c>
      <c r="T500">
        <v>5</v>
      </c>
      <c r="U500">
        <v>0</v>
      </c>
      <c r="V500">
        <v>114.93849999999998</v>
      </c>
      <c r="W500" t="s">
        <v>10939</v>
      </c>
      <c r="X500" t="s">
        <v>10940</v>
      </c>
      <c r="Y500">
        <v>11</v>
      </c>
      <c r="Z500" t="s">
        <v>10947</v>
      </c>
      <c r="AA500">
        <v>0.46999999999999992</v>
      </c>
    </row>
    <row r="501" spans="1:27" x14ac:dyDescent="0.35">
      <c r="A501">
        <v>2398</v>
      </c>
      <c r="B501" t="s">
        <v>1716</v>
      </c>
      <c r="C501">
        <v>2014</v>
      </c>
      <c r="D501" s="1">
        <v>41866</v>
      </c>
      <c r="E501" s="1">
        <v>41868</v>
      </c>
      <c r="F501" t="s">
        <v>45</v>
      </c>
      <c r="G501" t="s">
        <v>1717</v>
      </c>
      <c r="H501" t="s">
        <v>1718</v>
      </c>
      <c r="I501" t="s">
        <v>38</v>
      </c>
      <c r="J501" t="s">
        <v>27</v>
      </c>
      <c r="K501" t="s">
        <v>1594</v>
      </c>
      <c r="L501" t="s">
        <v>29</v>
      </c>
      <c r="M501">
        <v>94109</v>
      </c>
      <c r="N501" t="s">
        <v>30</v>
      </c>
      <c r="O501" t="s">
        <v>1719</v>
      </c>
      <c r="P501" t="s">
        <v>32</v>
      </c>
      <c r="Q501" t="s">
        <v>172</v>
      </c>
      <c r="R501" t="s">
        <v>1720</v>
      </c>
      <c r="S501">
        <v>5.76</v>
      </c>
      <c r="T501">
        <v>2</v>
      </c>
      <c r="U501">
        <v>0</v>
      </c>
      <c r="V501">
        <v>2.8224</v>
      </c>
      <c r="W501" t="s">
        <v>10939</v>
      </c>
      <c r="X501" t="s">
        <v>10937</v>
      </c>
      <c r="Y501">
        <v>8</v>
      </c>
      <c r="Z501" t="s">
        <v>10954</v>
      </c>
      <c r="AA501">
        <v>0.49000000000000005</v>
      </c>
    </row>
    <row r="502" spans="1:27" x14ac:dyDescent="0.35">
      <c r="A502">
        <v>2399</v>
      </c>
      <c r="B502" t="s">
        <v>1716</v>
      </c>
      <c r="C502">
        <v>2014</v>
      </c>
      <c r="D502" s="1">
        <v>41866</v>
      </c>
      <c r="E502" s="1">
        <v>41868</v>
      </c>
      <c r="F502" t="s">
        <v>45</v>
      </c>
      <c r="G502" t="s">
        <v>1717</v>
      </c>
      <c r="H502" t="s">
        <v>1718</v>
      </c>
      <c r="I502" t="s">
        <v>38</v>
      </c>
      <c r="J502" t="s">
        <v>27</v>
      </c>
      <c r="K502" t="s">
        <v>1594</v>
      </c>
      <c r="L502" t="s">
        <v>29</v>
      </c>
      <c r="M502">
        <v>94109</v>
      </c>
      <c r="N502" t="s">
        <v>30</v>
      </c>
      <c r="O502" t="s">
        <v>1721</v>
      </c>
      <c r="P502" t="s">
        <v>32</v>
      </c>
      <c r="Q502" t="s">
        <v>40</v>
      </c>
      <c r="R502" t="s">
        <v>1722</v>
      </c>
      <c r="S502">
        <v>16.68</v>
      </c>
      <c r="T502">
        <v>6</v>
      </c>
      <c r="U502">
        <v>0</v>
      </c>
      <c r="V502">
        <v>4.3367999999999993</v>
      </c>
      <c r="W502" t="s">
        <v>10939</v>
      </c>
      <c r="X502" t="s">
        <v>10937</v>
      </c>
      <c r="Y502">
        <v>8</v>
      </c>
      <c r="Z502" t="s">
        <v>10954</v>
      </c>
      <c r="AA502">
        <v>0.25999999999999995</v>
      </c>
    </row>
    <row r="503" spans="1:27" x14ac:dyDescent="0.35">
      <c r="A503">
        <v>2922</v>
      </c>
      <c r="B503" t="s">
        <v>1723</v>
      </c>
      <c r="C503">
        <v>2014</v>
      </c>
      <c r="D503" s="1">
        <v>41670</v>
      </c>
      <c r="E503" s="1">
        <v>41670</v>
      </c>
      <c r="F503" t="s">
        <v>234</v>
      </c>
      <c r="G503" t="s">
        <v>1724</v>
      </c>
      <c r="H503" t="s">
        <v>1725</v>
      </c>
      <c r="I503" t="s">
        <v>38</v>
      </c>
      <c r="J503" t="s">
        <v>27</v>
      </c>
      <c r="K503" t="s">
        <v>1594</v>
      </c>
      <c r="L503" t="s">
        <v>29</v>
      </c>
      <c r="M503">
        <v>94109</v>
      </c>
      <c r="N503" t="s">
        <v>30</v>
      </c>
      <c r="O503" t="s">
        <v>1726</v>
      </c>
      <c r="P503" t="s">
        <v>32</v>
      </c>
      <c r="Q503" t="s">
        <v>33</v>
      </c>
      <c r="R503" t="s">
        <v>1727</v>
      </c>
      <c r="S503">
        <v>129.30000000000001</v>
      </c>
      <c r="T503">
        <v>2</v>
      </c>
      <c r="U503">
        <v>0</v>
      </c>
      <c r="V503">
        <v>6.4649999999999892</v>
      </c>
      <c r="W503" t="s">
        <v>10939</v>
      </c>
      <c r="X503" t="s">
        <v>10950</v>
      </c>
      <c r="Y503">
        <v>1</v>
      </c>
      <c r="Z503" t="s">
        <v>10951</v>
      </c>
      <c r="AA503">
        <v>4.9999999999999913E-2</v>
      </c>
    </row>
    <row r="504" spans="1:27" x14ac:dyDescent="0.35">
      <c r="A504">
        <v>3162</v>
      </c>
      <c r="B504" t="s">
        <v>1728</v>
      </c>
      <c r="C504">
        <v>2011</v>
      </c>
      <c r="D504" s="1">
        <v>40807</v>
      </c>
      <c r="E504" s="1">
        <v>40811</v>
      </c>
      <c r="F504" t="s">
        <v>23</v>
      </c>
      <c r="G504" t="s">
        <v>1729</v>
      </c>
      <c r="H504" t="s">
        <v>1730</v>
      </c>
      <c r="I504" t="s">
        <v>38</v>
      </c>
      <c r="J504" t="s">
        <v>27</v>
      </c>
      <c r="K504" t="s">
        <v>1594</v>
      </c>
      <c r="L504" t="s">
        <v>29</v>
      </c>
      <c r="M504">
        <v>94109</v>
      </c>
      <c r="N504" t="s">
        <v>30</v>
      </c>
      <c r="O504" t="s">
        <v>1731</v>
      </c>
      <c r="P504" t="s">
        <v>32</v>
      </c>
      <c r="Q504" t="s">
        <v>146</v>
      </c>
      <c r="R504" t="s">
        <v>66</v>
      </c>
      <c r="S504">
        <v>15.56</v>
      </c>
      <c r="T504">
        <v>2</v>
      </c>
      <c r="U504">
        <v>0</v>
      </c>
      <c r="V504">
        <v>7.3132000000000001</v>
      </c>
      <c r="W504" t="s">
        <v>10944</v>
      </c>
      <c r="X504" t="s">
        <v>10937</v>
      </c>
      <c r="Y504">
        <v>9</v>
      </c>
      <c r="Z504" t="s">
        <v>10949</v>
      </c>
      <c r="AA504">
        <v>0.47</v>
      </c>
    </row>
    <row r="505" spans="1:27" x14ac:dyDescent="0.35">
      <c r="A505">
        <v>3163</v>
      </c>
      <c r="B505" t="s">
        <v>1728</v>
      </c>
      <c r="C505">
        <v>2011</v>
      </c>
      <c r="D505" s="1">
        <v>40807</v>
      </c>
      <c r="E505" s="1">
        <v>40811</v>
      </c>
      <c r="F505" t="s">
        <v>23</v>
      </c>
      <c r="G505" t="s">
        <v>1729</v>
      </c>
      <c r="H505" t="s">
        <v>1730</v>
      </c>
      <c r="I505" t="s">
        <v>38</v>
      </c>
      <c r="J505" t="s">
        <v>27</v>
      </c>
      <c r="K505" t="s">
        <v>1594</v>
      </c>
      <c r="L505" t="s">
        <v>29</v>
      </c>
      <c r="M505">
        <v>94109</v>
      </c>
      <c r="N505" t="s">
        <v>30</v>
      </c>
      <c r="O505" t="s">
        <v>1732</v>
      </c>
      <c r="P505" t="s">
        <v>32</v>
      </c>
      <c r="Q505" t="s">
        <v>146</v>
      </c>
      <c r="R505" t="s">
        <v>1733</v>
      </c>
      <c r="S505">
        <v>78.349999999999994</v>
      </c>
      <c r="T505">
        <v>5</v>
      </c>
      <c r="U505">
        <v>0</v>
      </c>
      <c r="V505">
        <v>36.824499999999993</v>
      </c>
      <c r="W505" t="s">
        <v>10944</v>
      </c>
      <c r="X505" t="s">
        <v>10937</v>
      </c>
      <c r="Y505">
        <v>9</v>
      </c>
      <c r="Z505" t="s">
        <v>10949</v>
      </c>
      <c r="AA505">
        <v>0.47</v>
      </c>
    </row>
    <row r="506" spans="1:27" x14ac:dyDescent="0.35">
      <c r="A506">
        <v>3164</v>
      </c>
      <c r="B506" t="s">
        <v>1728</v>
      </c>
      <c r="C506">
        <v>2011</v>
      </c>
      <c r="D506" s="1">
        <v>40807</v>
      </c>
      <c r="E506" s="1">
        <v>40811</v>
      </c>
      <c r="F506" t="s">
        <v>23</v>
      </c>
      <c r="G506" t="s">
        <v>1729</v>
      </c>
      <c r="H506" t="s">
        <v>1730</v>
      </c>
      <c r="I506" t="s">
        <v>38</v>
      </c>
      <c r="J506" t="s">
        <v>27</v>
      </c>
      <c r="K506" t="s">
        <v>1594</v>
      </c>
      <c r="L506" t="s">
        <v>29</v>
      </c>
      <c r="M506">
        <v>94109</v>
      </c>
      <c r="N506" t="s">
        <v>30</v>
      </c>
      <c r="O506" t="s">
        <v>229</v>
      </c>
      <c r="P506" t="s">
        <v>32</v>
      </c>
      <c r="Q506" t="s">
        <v>40</v>
      </c>
      <c r="R506" t="s">
        <v>230</v>
      </c>
      <c r="S506">
        <v>59.519999999999996</v>
      </c>
      <c r="T506">
        <v>3</v>
      </c>
      <c r="U506">
        <v>0</v>
      </c>
      <c r="V506">
        <v>15.475200000000001</v>
      </c>
      <c r="W506" t="s">
        <v>10944</v>
      </c>
      <c r="X506" t="s">
        <v>10937</v>
      </c>
      <c r="Y506">
        <v>9</v>
      </c>
      <c r="Z506" t="s">
        <v>10949</v>
      </c>
      <c r="AA506">
        <v>0.26</v>
      </c>
    </row>
    <row r="507" spans="1:27" x14ac:dyDescent="0.35">
      <c r="A507">
        <v>3165</v>
      </c>
      <c r="B507" t="s">
        <v>1728</v>
      </c>
      <c r="C507">
        <v>2011</v>
      </c>
      <c r="D507" s="1">
        <v>40807</v>
      </c>
      <c r="E507" s="1">
        <v>40811</v>
      </c>
      <c r="F507" t="s">
        <v>23</v>
      </c>
      <c r="G507" t="s">
        <v>1729</v>
      </c>
      <c r="H507" t="s">
        <v>1730</v>
      </c>
      <c r="I507" t="s">
        <v>38</v>
      </c>
      <c r="J507" t="s">
        <v>27</v>
      </c>
      <c r="K507" t="s">
        <v>1594</v>
      </c>
      <c r="L507" t="s">
        <v>29</v>
      </c>
      <c r="M507">
        <v>94109</v>
      </c>
      <c r="N507" t="s">
        <v>30</v>
      </c>
      <c r="O507" t="s">
        <v>1457</v>
      </c>
      <c r="P507" t="s">
        <v>32</v>
      </c>
      <c r="Q507" t="s">
        <v>53</v>
      </c>
      <c r="R507" t="s">
        <v>1458</v>
      </c>
      <c r="S507">
        <v>38.520000000000003</v>
      </c>
      <c r="T507">
        <v>9</v>
      </c>
      <c r="U507">
        <v>0</v>
      </c>
      <c r="V507">
        <v>17.333999999999996</v>
      </c>
      <c r="W507" t="s">
        <v>10944</v>
      </c>
      <c r="X507" t="s">
        <v>10937</v>
      </c>
      <c r="Y507">
        <v>9</v>
      </c>
      <c r="Z507" t="s">
        <v>10949</v>
      </c>
      <c r="AA507">
        <v>0.44999999999999984</v>
      </c>
    </row>
    <row r="508" spans="1:27" x14ac:dyDescent="0.35">
      <c r="A508">
        <v>3167</v>
      </c>
      <c r="B508" t="s">
        <v>1728</v>
      </c>
      <c r="C508">
        <v>2011</v>
      </c>
      <c r="D508" s="1">
        <v>40807</v>
      </c>
      <c r="E508" s="1">
        <v>40811</v>
      </c>
      <c r="F508" t="s">
        <v>23</v>
      </c>
      <c r="G508" t="s">
        <v>1729</v>
      </c>
      <c r="H508" t="s">
        <v>1730</v>
      </c>
      <c r="I508" t="s">
        <v>38</v>
      </c>
      <c r="J508" t="s">
        <v>27</v>
      </c>
      <c r="K508" t="s">
        <v>1594</v>
      </c>
      <c r="L508" t="s">
        <v>29</v>
      </c>
      <c r="M508">
        <v>94109</v>
      </c>
      <c r="N508" t="s">
        <v>30</v>
      </c>
      <c r="O508" t="s">
        <v>1734</v>
      </c>
      <c r="P508" t="s">
        <v>32</v>
      </c>
      <c r="Q508" t="s">
        <v>53</v>
      </c>
      <c r="R508" t="s">
        <v>1735</v>
      </c>
      <c r="S508">
        <v>19.350000000000001</v>
      </c>
      <c r="T508">
        <v>3</v>
      </c>
      <c r="U508">
        <v>0</v>
      </c>
      <c r="V508">
        <v>9.4815000000000005</v>
      </c>
      <c r="W508" t="s">
        <v>10944</v>
      </c>
      <c r="X508" t="s">
        <v>10937</v>
      </c>
      <c r="Y508">
        <v>9</v>
      </c>
      <c r="Z508" t="s">
        <v>10949</v>
      </c>
      <c r="AA508">
        <v>0.49</v>
      </c>
    </row>
    <row r="509" spans="1:27" x14ac:dyDescent="0.35">
      <c r="A509">
        <v>3263</v>
      </c>
      <c r="B509" t="s">
        <v>1615</v>
      </c>
      <c r="C509">
        <v>2011</v>
      </c>
      <c r="D509" s="1">
        <v>40864</v>
      </c>
      <c r="E509" s="1">
        <v>40866</v>
      </c>
      <c r="F509" t="s">
        <v>56</v>
      </c>
      <c r="G509" t="s">
        <v>1616</v>
      </c>
      <c r="H509" t="s">
        <v>1617</v>
      </c>
      <c r="I509" t="s">
        <v>26</v>
      </c>
      <c r="J509" t="s">
        <v>27</v>
      </c>
      <c r="K509" t="s">
        <v>1594</v>
      </c>
      <c r="L509" t="s">
        <v>29</v>
      </c>
      <c r="M509">
        <v>94109</v>
      </c>
      <c r="N509" t="s">
        <v>30</v>
      </c>
      <c r="O509" t="s">
        <v>1736</v>
      </c>
      <c r="P509" t="s">
        <v>32</v>
      </c>
      <c r="Q509" t="s">
        <v>53</v>
      </c>
      <c r="R509" t="s">
        <v>1737</v>
      </c>
      <c r="S509">
        <v>733.94999999999993</v>
      </c>
      <c r="T509">
        <v>7</v>
      </c>
      <c r="U509">
        <v>0</v>
      </c>
      <c r="V509">
        <v>352.29599999999999</v>
      </c>
      <c r="W509" t="s">
        <v>10944</v>
      </c>
      <c r="X509" t="s">
        <v>10940</v>
      </c>
      <c r="Y509">
        <v>11</v>
      </c>
      <c r="Z509" t="s">
        <v>10947</v>
      </c>
      <c r="AA509">
        <v>0.48000000000000004</v>
      </c>
    </row>
    <row r="510" spans="1:27" x14ac:dyDescent="0.35">
      <c r="A510">
        <v>3264</v>
      </c>
      <c r="B510" t="s">
        <v>1615</v>
      </c>
      <c r="C510">
        <v>2011</v>
      </c>
      <c r="D510" s="1">
        <v>40864</v>
      </c>
      <c r="E510" s="1">
        <v>40866</v>
      </c>
      <c r="F510" t="s">
        <v>56</v>
      </c>
      <c r="G510" t="s">
        <v>1616</v>
      </c>
      <c r="H510" t="s">
        <v>1617</v>
      </c>
      <c r="I510" t="s">
        <v>26</v>
      </c>
      <c r="J510" t="s">
        <v>27</v>
      </c>
      <c r="K510" t="s">
        <v>1594</v>
      </c>
      <c r="L510" t="s">
        <v>29</v>
      </c>
      <c r="M510">
        <v>94109</v>
      </c>
      <c r="N510" t="s">
        <v>30</v>
      </c>
      <c r="O510" t="s">
        <v>1738</v>
      </c>
      <c r="P510" t="s">
        <v>32</v>
      </c>
      <c r="Q510" t="s">
        <v>79</v>
      </c>
      <c r="R510" t="s">
        <v>1739</v>
      </c>
      <c r="S510">
        <v>241.44</v>
      </c>
      <c r="T510">
        <v>3</v>
      </c>
      <c r="U510">
        <v>0</v>
      </c>
      <c r="V510">
        <v>72.431999999999988</v>
      </c>
      <c r="W510" t="s">
        <v>10944</v>
      </c>
      <c r="X510" t="s">
        <v>10940</v>
      </c>
      <c r="Y510">
        <v>11</v>
      </c>
      <c r="Z510" t="s">
        <v>10947</v>
      </c>
      <c r="AA510">
        <v>0.29999999999999993</v>
      </c>
    </row>
    <row r="511" spans="1:27" x14ac:dyDescent="0.35">
      <c r="A511">
        <v>3626</v>
      </c>
      <c r="B511" t="s">
        <v>1620</v>
      </c>
      <c r="C511">
        <v>2014</v>
      </c>
      <c r="D511" s="1">
        <v>41779</v>
      </c>
      <c r="E511" s="1">
        <v>41781</v>
      </c>
      <c r="F511" t="s">
        <v>45</v>
      </c>
      <c r="G511" t="s">
        <v>1621</v>
      </c>
      <c r="H511" t="s">
        <v>1622</v>
      </c>
      <c r="I511" t="s">
        <v>127</v>
      </c>
      <c r="J511" t="s">
        <v>27</v>
      </c>
      <c r="K511" t="s">
        <v>1594</v>
      </c>
      <c r="L511" t="s">
        <v>29</v>
      </c>
      <c r="M511">
        <v>94109</v>
      </c>
      <c r="N511" t="s">
        <v>30</v>
      </c>
      <c r="O511" t="s">
        <v>1740</v>
      </c>
      <c r="P511" t="s">
        <v>32</v>
      </c>
      <c r="Q511" t="s">
        <v>40</v>
      </c>
      <c r="R511" t="s">
        <v>1741</v>
      </c>
      <c r="S511">
        <v>3.52</v>
      </c>
      <c r="T511">
        <v>2</v>
      </c>
      <c r="U511">
        <v>0</v>
      </c>
      <c r="V511">
        <v>1.0207999999999999</v>
      </c>
      <c r="W511" t="s">
        <v>10939</v>
      </c>
      <c r="X511" t="s">
        <v>10942</v>
      </c>
      <c r="Y511">
        <v>5</v>
      </c>
      <c r="Z511" t="s">
        <v>10952</v>
      </c>
      <c r="AA511">
        <v>0.28999999999999998</v>
      </c>
    </row>
    <row r="512" spans="1:27" x14ac:dyDescent="0.35">
      <c r="A512">
        <v>3627</v>
      </c>
      <c r="B512" t="s">
        <v>1620</v>
      </c>
      <c r="C512">
        <v>2014</v>
      </c>
      <c r="D512" s="1">
        <v>41779</v>
      </c>
      <c r="E512" s="1">
        <v>41781</v>
      </c>
      <c r="F512" t="s">
        <v>45</v>
      </c>
      <c r="G512" t="s">
        <v>1621</v>
      </c>
      <c r="H512" t="s">
        <v>1622</v>
      </c>
      <c r="I512" t="s">
        <v>127</v>
      </c>
      <c r="J512" t="s">
        <v>27</v>
      </c>
      <c r="K512" t="s">
        <v>1594</v>
      </c>
      <c r="L512" t="s">
        <v>29</v>
      </c>
      <c r="M512">
        <v>94109</v>
      </c>
      <c r="N512" t="s">
        <v>30</v>
      </c>
      <c r="O512" t="s">
        <v>1065</v>
      </c>
      <c r="P512" t="s">
        <v>32</v>
      </c>
      <c r="Q512" t="s">
        <v>40</v>
      </c>
      <c r="R512" t="s">
        <v>1066</v>
      </c>
      <c r="S512">
        <v>5.58</v>
      </c>
      <c r="T512">
        <v>1</v>
      </c>
      <c r="U512">
        <v>0</v>
      </c>
      <c r="V512">
        <v>1.3949999999999996</v>
      </c>
      <c r="W512" t="s">
        <v>10939</v>
      </c>
      <c r="X512" t="s">
        <v>10942</v>
      </c>
      <c r="Y512">
        <v>5</v>
      </c>
      <c r="Z512" t="s">
        <v>10952</v>
      </c>
      <c r="AA512">
        <v>0.24999999999999992</v>
      </c>
    </row>
    <row r="513" spans="1:27" x14ac:dyDescent="0.35">
      <c r="A513">
        <v>4453</v>
      </c>
      <c r="B513" t="s">
        <v>1626</v>
      </c>
      <c r="C513">
        <v>2013</v>
      </c>
      <c r="D513" s="1">
        <v>41460</v>
      </c>
      <c r="E513" s="1">
        <v>41462</v>
      </c>
      <c r="F513" t="s">
        <v>56</v>
      </c>
      <c r="G513" t="s">
        <v>1627</v>
      </c>
      <c r="H513" t="s">
        <v>1628</v>
      </c>
      <c r="I513" t="s">
        <v>38</v>
      </c>
      <c r="J513" t="s">
        <v>27</v>
      </c>
      <c r="K513" t="s">
        <v>1594</v>
      </c>
      <c r="L513" t="s">
        <v>29</v>
      </c>
      <c r="M513">
        <v>94109</v>
      </c>
      <c r="N513" t="s">
        <v>30</v>
      </c>
      <c r="O513" t="s">
        <v>1742</v>
      </c>
      <c r="P513" t="s">
        <v>32</v>
      </c>
      <c r="Q513" t="s">
        <v>146</v>
      </c>
      <c r="R513" t="s">
        <v>1743</v>
      </c>
      <c r="S513">
        <v>43.96</v>
      </c>
      <c r="T513">
        <v>2</v>
      </c>
      <c r="U513">
        <v>0</v>
      </c>
      <c r="V513">
        <v>20.661200000000001</v>
      </c>
      <c r="W513" t="s">
        <v>10936</v>
      </c>
      <c r="X513" t="s">
        <v>10937</v>
      </c>
      <c r="Y513">
        <v>7</v>
      </c>
      <c r="Z513" t="s">
        <v>10938</v>
      </c>
      <c r="AA513">
        <v>0.47000000000000003</v>
      </c>
    </row>
    <row r="514" spans="1:27" x14ac:dyDescent="0.35">
      <c r="A514">
        <v>4455</v>
      </c>
      <c r="B514" t="s">
        <v>1626</v>
      </c>
      <c r="C514">
        <v>2013</v>
      </c>
      <c r="D514" s="1">
        <v>41460</v>
      </c>
      <c r="E514" s="1">
        <v>41462</v>
      </c>
      <c r="F514" t="s">
        <v>56</v>
      </c>
      <c r="G514" t="s">
        <v>1627</v>
      </c>
      <c r="H514" t="s">
        <v>1628</v>
      </c>
      <c r="I514" t="s">
        <v>38</v>
      </c>
      <c r="J514" t="s">
        <v>27</v>
      </c>
      <c r="K514" t="s">
        <v>1594</v>
      </c>
      <c r="L514" t="s">
        <v>29</v>
      </c>
      <c r="M514">
        <v>94109</v>
      </c>
      <c r="N514" t="s">
        <v>30</v>
      </c>
      <c r="O514" t="s">
        <v>1744</v>
      </c>
      <c r="P514" t="s">
        <v>32</v>
      </c>
      <c r="Q514" t="s">
        <v>33</v>
      </c>
      <c r="R514" t="s">
        <v>1745</v>
      </c>
      <c r="S514">
        <v>27.92</v>
      </c>
      <c r="T514">
        <v>4</v>
      </c>
      <c r="U514">
        <v>0</v>
      </c>
      <c r="V514">
        <v>0.5583999999999989</v>
      </c>
      <c r="W514" t="s">
        <v>10936</v>
      </c>
      <c r="X514" t="s">
        <v>10937</v>
      </c>
      <c r="Y514">
        <v>7</v>
      </c>
      <c r="Z514" t="s">
        <v>10938</v>
      </c>
      <c r="AA514">
        <v>1.9999999999999959E-2</v>
      </c>
    </row>
    <row r="515" spans="1:27" x14ac:dyDescent="0.35">
      <c r="A515">
        <v>4519</v>
      </c>
      <c r="B515" t="s">
        <v>1746</v>
      </c>
      <c r="C515">
        <v>2013</v>
      </c>
      <c r="D515" s="1">
        <v>41543</v>
      </c>
      <c r="E515" s="1">
        <v>41549</v>
      </c>
      <c r="F515" t="s">
        <v>23</v>
      </c>
      <c r="G515" t="s">
        <v>1747</v>
      </c>
      <c r="H515" t="s">
        <v>1748</v>
      </c>
      <c r="I515" t="s">
        <v>38</v>
      </c>
      <c r="J515" t="s">
        <v>27</v>
      </c>
      <c r="K515" t="s">
        <v>1594</v>
      </c>
      <c r="L515" t="s">
        <v>29</v>
      </c>
      <c r="M515">
        <v>94109</v>
      </c>
      <c r="N515" t="s">
        <v>30</v>
      </c>
      <c r="O515" t="s">
        <v>1749</v>
      </c>
      <c r="P515" t="s">
        <v>32</v>
      </c>
      <c r="Q515" t="s">
        <v>40</v>
      </c>
      <c r="R515" t="s">
        <v>1750</v>
      </c>
      <c r="S515">
        <v>16.559999999999999</v>
      </c>
      <c r="T515">
        <v>4</v>
      </c>
      <c r="U515">
        <v>0</v>
      </c>
      <c r="V515">
        <v>6.9551999999999996</v>
      </c>
      <c r="W515" t="s">
        <v>10936</v>
      </c>
      <c r="X515" t="s">
        <v>10937</v>
      </c>
      <c r="Y515">
        <v>9</v>
      </c>
      <c r="Z515" t="s">
        <v>10949</v>
      </c>
      <c r="AA515">
        <v>0.42</v>
      </c>
    </row>
    <row r="516" spans="1:27" x14ac:dyDescent="0.35">
      <c r="A516">
        <v>4719</v>
      </c>
      <c r="B516" t="s">
        <v>1751</v>
      </c>
      <c r="C516">
        <v>2012</v>
      </c>
      <c r="D516" s="1">
        <v>41192</v>
      </c>
      <c r="E516" s="1">
        <v>41193</v>
      </c>
      <c r="F516" t="s">
        <v>56</v>
      </c>
      <c r="G516" t="s">
        <v>1752</v>
      </c>
      <c r="H516" t="s">
        <v>1753</v>
      </c>
      <c r="I516" t="s">
        <v>26</v>
      </c>
      <c r="J516" t="s">
        <v>27</v>
      </c>
      <c r="K516" t="s">
        <v>1594</v>
      </c>
      <c r="L516" t="s">
        <v>29</v>
      </c>
      <c r="M516">
        <v>94109</v>
      </c>
      <c r="N516" t="s">
        <v>30</v>
      </c>
      <c r="O516" t="s">
        <v>1754</v>
      </c>
      <c r="P516" t="s">
        <v>32</v>
      </c>
      <c r="Q516" t="s">
        <v>53</v>
      </c>
      <c r="R516" t="s">
        <v>1755</v>
      </c>
      <c r="S516">
        <v>45.36</v>
      </c>
      <c r="T516">
        <v>7</v>
      </c>
      <c r="U516">
        <v>0</v>
      </c>
      <c r="V516">
        <v>21.772800000000004</v>
      </c>
      <c r="W516" t="s">
        <v>10948</v>
      </c>
      <c r="X516" t="s">
        <v>10940</v>
      </c>
      <c r="Y516">
        <v>10</v>
      </c>
      <c r="Z516" t="s">
        <v>10945</v>
      </c>
      <c r="AA516">
        <v>0.48000000000000009</v>
      </c>
    </row>
    <row r="517" spans="1:27" x14ac:dyDescent="0.35">
      <c r="A517">
        <v>4771</v>
      </c>
      <c r="B517" t="s">
        <v>1756</v>
      </c>
      <c r="C517">
        <v>2013</v>
      </c>
      <c r="D517" s="1">
        <v>41537</v>
      </c>
      <c r="E517" s="1">
        <v>41542</v>
      </c>
      <c r="F517" t="s">
        <v>45</v>
      </c>
      <c r="G517" t="s">
        <v>1757</v>
      </c>
      <c r="H517" t="s">
        <v>1758</v>
      </c>
      <c r="I517" t="s">
        <v>127</v>
      </c>
      <c r="J517" t="s">
        <v>27</v>
      </c>
      <c r="K517" t="s">
        <v>1594</v>
      </c>
      <c r="L517" t="s">
        <v>29</v>
      </c>
      <c r="M517">
        <v>94109</v>
      </c>
      <c r="N517" t="s">
        <v>30</v>
      </c>
      <c r="O517" t="s">
        <v>1759</v>
      </c>
      <c r="P517" t="s">
        <v>32</v>
      </c>
      <c r="Q517" t="s">
        <v>113</v>
      </c>
      <c r="R517" t="s">
        <v>1760</v>
      </c>
      <c r="S517">
        <v>6.24</v>
      </c>
      <c r="T517">
        <v>3</v>
      </c>
      <c r="U517">
        <v>0</v>
      </c>
      <c r="V517">
        <v>1.8719999999999997</v>
      </c>
      <c r="W517" t="s">
        <v>10936</v>
      </c>
      <c r="X517" t="s">
        <v>10937</v>
      </c>
      <c r="Y517">
        <v>9</v>
      </c>
      <c r="Z517" t="s">
        <v>10949</v>
      </c>
      <c r="AA517">
        <v>0.29999999999999993</v>
      </c>
    </row>
    <row r="518" spans="1:27" x14ac:dyDescent="0.35">
      <c r="A518">
        <v>4938</v>
      </c>
      <c r="B518" t="s">
        <v>1761</v>
      </c>
      <c r="C518">
        <v>2011</v>
      </c>
      <c r="D518" s="1">
        <v>40557</v>
      </c>
      <c r="E518" s="1">
        <v>40562</v>
      </c>
      <c r="F518" t="s">
        <v>23</v>
      </c>
      <c r="G518" t="s">
        <v>1762</v>
      </c>
      <c r="H518" t="s">
        <v>1763</v>
      </c>
      <c r="I518" t="s">
        <v>38</v>
      </c>
      <c r="J518" t="s">
        <v>27</v>
      </c>
      <c r="K518" t="s">
        <v>1594</v>
      </c>
      <c r="L518" t="s">
        <v>29</v>
      </c>
      <c r="M518">
        <v>94109</v>
      </c>
      <c r="N518" t="s">
        <v>30</v>
      </c>
      <c r="O518" t="s">
        <v>1764</v>
      </c>
      <c r="P518" t="s">
        <v>32</v>
      </c>
      <c r="Q518" t="s">
        <v>33</v>
      </c>
      <c r="R518" t="s">
        <v>1765</v>
      </c>
      <c r="S518">
        <v>1325.8500000000001</v>
      </c>
      <c r="T518">
        <v>5</v>
      </c>
      <c r="U518">
        <v>0</v>
      </c>
      <c r="V518">
        <v>238.65299999999991</v>
      </c>
      <c r="W518" t="s">
        <v>10944</v>
      </c>
      <c r="X518" t="s">
        <v>10950</v>
      </c>
      <c r="Y518">
        <v>1</v>
      </c>
      <c r="Z518" t="s">
        <v>10951</v>
      </c>
      <c r="AA518">
        <v>0.17999999999999991</v>
      </c>
    </row>
    <row r="519" spans="1:27" x14ac:dyDescent="0.35">
      <c r="A519">
        <v>4940</v>
      </c>
      <c r="B519" t="s">
        <v>1761</v>
      </c>
      <c r="C519">
        <v>2011</v>
      </c>
      <c r="D519" s="1">
        <v>40557</v>
      </c>
      <c r="E519" s="1">
        <v>40562</v>
      </c>
      <c r="F519" t="s">
        <v>23</v>
      </c>
      <c r="G519" t="s">
        <v>1762</v>
      </c>
      <c r="H519" t="s">
        <v>1763</v>
      </c>
      <c r="I519" t="s">
        <v>38</v>
      </c>
      <c r="J519" t="s">
        <v>27</v>
      </c>
      <c r="K519" t="s">
        <v>1594</v>
      </c>
      <c r="L519" t="s">
        <v>29</v>
      </c>
      <c r="M519">
        <v>94109</v>
      </c>
      <c r="N519" t="s">
        <v>30</v>
      </c>
      <c r="O519" t="s">
        <v>1766</v>
      </c>
      <c r="P519" t="s">
        <v>32</v>
      </c>
      <c r="Q519" t="s">
        <v>40</v>
      </c>
      <c r="R519" t="s">
        <v>1767</v>
      </c>
      <c r="S519">
        <v>19.899999999999999</v>
      </c>
      <c r="T519">
        <v>5</v>
      </c>
      <c r="U519">
        <v>0</v>
      </c>
      <c r="V519">
        <v>6.5669999999999984</v>
      </c>
      <c r="W519" t="s">
        <v>10944</v>
      </c>
      <c r="X519" t="s">
        <v>10950</v>
      </c>
      <c r="Y519">
        <v>1</v>
      </c>
      <c r="Z519" t="s">
        <v>10951</v>
      </c>
      <c r="AA519">
        <v>0.32999999999999996</v>
      </c>
    </row>
    <row r="520" spans="1:27" x14ac:dyDescent="0.35">
      <c r="A520">
        <v>4953</v>
      </c>
      <c r="B520" t="s">
        <v>1768</v>
      </c>
      <c r="C520">
        <v>2014</v>
      </c>
      <c r="D520" s="1">
        <v>41982</v>
      </c>
      <c r="E520" s="1">
        <v>41986</v>
      </c>
      <c r="F520" t="s">
        <v>45</v>
      </c>
      <c r="G520" t="s">
        <v>1769</v>
      </c>
      <c r="H520" t="s">
        <v>1770</v>
      </c>
      <c r="I520" t="s">
        <v>26</v>
      </c>
      <c r="J520" t="s">
        <v>27</v>
      </c>
      <c r="K520" t="s">
        <v>1594</v>
      </c>
      <c r="L520" t="s">
        <v>29</v>
      </c>
      <c r="M520">
        <v>94109</v>
      </c>
      <c r="N520" t="s">
        <v>30</v>
      </c>
      <c r="O520" t="s">
        <v>1771</v>
      </c>
      <c r="P520" t="s">
        <v>32</v>
      </c>
      <c r="Q520" t="s">
        <v>79</v>
      </c>
      <c r="R520" t="s">
        <v>1772</v>
      </c>
      <c r="S520">
        <v>69.48</v>
      </c>
      <c r="T520">
        <v>1</v>
      </c>
      <c r="U520">
        <v>0</v>
      </c>
      <c r="V520">
        <v>20.843999999999994</v>
      </c>
      <c r="W520" t="s">
        <v>10939</v>
      </c>
      <c r="X520" t="s">
        <v>10940</v>
      </c>
      <c r="Y520">
        <v>12</v>
      </c>
      <c r="Z520" t="s">
        <v>10941</v>
      </c>
      <c r="AA520">
        <v>0.29999999999999988</v>
      </c>
    </row>
    <row r="521" spans="1:27" x14ac:dyDescent="0.35">
      <c r="A521">
        <v>5030</v>
      </c>
      <c r="B521" t="s">
        <v>1773</v>
      </c>
      <c r="C521">
        <v>2014</v>
      </c>
      <c r="D521" s="1">
        <v>41669</v>
      </c>
      <c r="E521" s="1">
        <v>41673</v>
      </c>
      <c r="F521" t="s">
        <v>23</v>
      </c>
      <c r="G521" t="s">
        <v>1774</v>
      </c>
      <c r="H521" t="s">
        <v>1775</v>
      </c>
      <c r="I521" t="s">
        <v>38</v>
      </c>
      <c r="J521" t="s">
        <v>27</v>
      </c>
      <c r="K521" t="s">
        <v>1594</v>
      </c>
      <c r="L521" t="s">
        <v>29</v>
      </c>
      <c r="M521">
        <v>94109</v>
      </c>
      <c r="N521" t="s">
        <v>30</v>
      </c>
      <c r="O521" t="s">
        <v>1776</v>
      </c>
      <c r="P521" t="s">
        <v>32</v>
      </c>
      <c r="Q521" t="s">
        <v>40</v>
      </c>
      <c r="R521" t="s">
        <v>1777</v>
      </c>
      <c r="S521">
        <v>8.34</v>
      </c>
      <c r="T521">
        <v>3</v>
      </c>
      <c r="U521">
        <v>0</v>
      </c>
      <c r="V521">
        <v>2.1683999999999997</v>
      </c>
      <c r="W521" t="s">
        <v>10939</v>
      </c>
      <c r="X521" t="s">
        <v>10950</v>
      </c>
      <c r="Y521">
        <v>1</v>
      </c>
      <c r="Z521" t="s">
        <v>10951</v>
      </c>
      <c r="AA521">
        <v>0.25999999999999995</v>
      </c>
    </row>
    <row r="522" spans="1:27" x14ac:dyDescent="0.35">
      <c r="A522">
        <v>5031</v>
      </c>
      <c r="B522" t="s">
        <v>1773</v>
      </c>
      <c r="C522">
        <v>2014</v>
      </c>
      <c r="D522" s="1">
        <v>41669</v>
      </c>
      <c r="E522" s="1">
        <v>41673</v>
      </c>
      <c r="F522" t="s">
        <v>23</v>
      </c>
      <c r="G522" t="s">
        <v>1774</v>
      </c>
      <c r="H522" t="s">
        <v>1775</v>
      </c>
      <c r="I522" t="s">
        <v>38</v>
      </c>
      <c r="J522" t="s">
        <v>27</v>
      </c>
      <c r="K522" t="s">
        <v>1594</v>
      </c>
      <c r="L522" t="s">
        <v>29</v>
      </c>
      <c r="M522">
        <v>94109</v>
      </c>
      <c r="N522" t="s">
        <v>30</v>
      </c>
      <c r="O522" t="s">
        <v>1778</v>
      </c>
      <c r="P522" t="s">
        <v>32</v>
      </c>
      <c r="Q522" t="s">
        <v>113</v>
      </c>
      <c r="R522" t="s">
        <v>1779</v>
      </c>
      <c r="S522">
        <v>8.57</v>
      </c>
      <c r="T522">
        <v>1</v>
      </c>
      <c r="U522">
        <v>0</v>
      </c>
      <c r="V522">
        <v>2.2282000000000002</v>
      </c>
      <c r="W522" t="s">
        <v>10939</v>
      </c>
      <c r="X522" t="s">
        <v>10950</v>
      </c>
      <c r="Y522">
        <v>1</v>
      </c>
      <c r="Z522" t="s">
        <v>10951</v>
      </c>
      <c r="AA522">
        <v>0.26</v>
      </c>
    </row>
    <row r="523" spans="1:27" x14ac:dyDescent="0.35">
      <c r="A523">
        <v>5074</v>
      </c>
      <c r="B523" t="s">
        <v>1780</v>
      </c>
      <c r="C523">
        <v>2012</v>
      </c>
      <c r="D523" s="1">
        <v>41218</v>
      </c>
      <c r="E523" s="1">
        <v>41218</v>
      </c>
      <c r="F523" t="s">
        <v>234</v>
      </c>
      <c r="G523" t="s">
        <v>1015</v>
      </c>
      <c r="H523" t="s">
        <v>1016</v>
      </c>
      <c r="I523" t="s">
        <v>38</v>
      </c>
      <c r="J523" t="s">
        <v>27</v>
      </c>
      <c r="K523" t="s">
        <v>1594</v>
      </c>
      <c r="L523" t="s">
        <v>29</v>
      </c>
      <c r="M523">
        <v>94109</v>
      </c>
      <c r="N523" t="s">
        <v>30</v>
      </c>
      <c r="O523" t="s">
        <v>1781</v>
      </c>
      <c r="P523" t="s">
        <v>32</v>
      </c>
      <c r="Q523" t="s">
        <v>33</v>
      </c>
      <c r="R523" t="s">
        <v>1782</v>
      </c>
      <c r="S523">
        <v>62.8</v>
      </c>
      <c r="T523">
        <v>4</v>
      </c>
      <c r="U523">
        <v>0</v>
      </c>
      <c r="V523">
        <v>15.700000000000003</v>
      </c>
      <c r="W523" t="s">
        <v>10948</v>
      </c>
      <c r="X523" t="s">
        <v>10940</v>
      </c>
      <c r="Y523">
        <v>11</v>
      </c>
      <c r="Z523" t="s">
        <v>10947</v>
      </c>
      <c r="AA523">
        <v>0.25000000000000006</v>
      </c>
    </row>
    <row r="524" spans="1:27" x14ac:dyDescent="0.35">
      <c r="A524">
        <v>5151</v>
      </c>
      <c r="B524" t="s">
        <v>1783</v>
      </c>
      <c r="C524">
        <v>2014</v>
      </c>
      <c r="D524" s="1">
        <v>41705</v>
      </c>
      <c r="E524" s="1">
        <v>41709</v>
      </c>
      <c r="F524" t="s">
        <v>45</v>
      </c>
      <c r="G524" t="s">
        <v>1784</v>
      </c>
      <c r="H524" t="s">
        <v>1785</v>
      </c>
      <c r="I524" t="s">
        <v>26</v>
      </c>
      <c r="J524" t="s">
        <v>27</v>
      </c>
      <c r="K524" t="s">
        <v>1594</v>
      </c>
      <c r="L524" t="s">
        <v>29</v>
      </c>
      <c r="M524">
        <v>94109</v>
      </c>
      <c r="N524" t="s">
        <v>30</v>
      </c>
      <c r="O524" t="s">
        <v>89</v>
      </c>
      <c r="P524" t="s">
        <v>32</v>
      </c>
      <c r="Q524" t="s">
        <v>33</v>
      </c>
      <c r="R524" t="s">
        <v>90</v>
      </c>
      <c r="S524">
        <v>67.78</v>
      </c>
      <c r="T524">
        <v>2</v>
      </c>
      <c r="U524">
        <v>0</v>
      </c>
      <c r="V524">
        <v>16.945</v>
      </c>
      <c r="W524" t="s">
        <v>10939</v>
      </c>
      <c r="X524" t="s">
        <v>10950</v>
      </c>
      <c r="Y524">
        <v>3</v>
      </c>
      <c r="Z524" t="s">
        <v>10953</v>
      </c>
      <c r="AA524">
        <v>0.25</v>
      </c>
    </row>
    <row r="525" spans="1:27" x14ac:dyDescent="0.35">
      <c r="A525">
        <v>5229</v>
      </c>
      <c r="B525" t="s">
        <v>1786</v>
      </c>
      <c r="C525">
        <v>2011</v>
      </c>
      <c r="D525" s="1">
        <v>40873</v>
      </c>
      <c r="E525" s="1">
        <v>40878</v>
      </c>
      <c r="F525" t="s">
        <v>23</v>
      </c>
      <c r="G525" t="s">
        <v>974</v>
      </c>
      <c r="H525" t="s">
        <v>975</v>
      </c>
      <c r="I525" t="s">
        <v>127</v>
      </c>
      <c r="J525" t="s">
        <v>27</v>
      </c>
      <c r="K525" t="s">
        <v>1594</v>
      </c>
      <c r="L525" t="s">
        <v>29</v>
      </c>
      <c r="M525">
        <v>94109</v>
      </c>
      <c r="N525" t="s">
        <v>30</v>
      </c>
      <c r="O525" t="s">
        <v>1787</v>
      </c>
      <c r="P525" t="s">
        <v>32</v>
      </c>
      <c r="Q525" t="s">
        <v>53</v>
      </c>
      <c r="R525" t="s">
        <v>1788</v>
      </c>
      <c r="S525">
        <v>81.98</v>
      </c>
      <c r="T525">
        <v>2</v>
      </c>
      <c r="U525">
        <v>0</v>
      </c>
      <c r="V525">
        <v>40.170200000000001</v>
      </c>
      <c r="W525" t="s">
        <v>10944</v>
      </c>
      <c r="X525" t="s">
        <v>10940</v>
      </c>
      <c r="Y525">
        <v>11</v>
      </c>
      <c r="Z525" t="s">
        <v>10947</v>
      </c>
      <c r="AA525">
        <v>0.49</v>
      </c>
    </row>
    <row r="526" spans="1:27" x14ac:dyDescent="0.35">
      <c r="A526">
        <v>5408</v>
      </c>
      <c r="B526" t="s">
        <v>1789</v>
      </c>
      <c r="C526">
        <v>2014</v>
      </c>
      <c r="D526" s="1">
        <v>41982</v>
      </c>
      <c r="E526" s="1">
        <v>41988</v>
      </c>
      <c r="F526" t="s">
        <v>23</v>
      </c>
      <c r="G526" t="s">
        <v>1790</v>
      </c>
      <c r="H526" t="s">
        <v>1791</v>
      </c>
      <c r="I526" t="s">
        <v>26</v>
      </c>
      <c r="J526" t="s">
        <v>27</v>
      </c>
      <c r="K526" t="s">
        <v>1594</v>
      </c>
      <c r="L526" t="s">
        <v>29</v>
      </c>
      <c r="M526">
        <v>94109</v>
      </c>
      <c r="N526" t="s">
        <v>30</v>
      </c>
      <c r="O526" t="s">
        <v>1792</v>
      </c>
      <c r="P526" t="s">
        <v>32</v>
      </c>
      <c r="Q526" t="s">
        <v>53</v>
      </c>
      <c r="R526" t="s">
        <v>1793</v>
      </c>
      <c r="S526">
        <v>87.92</v>
      </c>
      <c r="T526">
        <v>4</v>
      </c>
      <c r="U526">
        <v>0</v>
      </c>
      <c r="V526">
        <v>40.443199999999997</v>
      </c>
      <c r="W526" t="s">
        <v>10939</v>
      </c>
      <c r="X526" t="s">
        <v>10940</v>
      </c>
      <c r="Y526">
        <v>12</v>
      </c>
      <c r="Z526" t="s">
        <v>10941</v>
      </c>
      <c r="AA526">
        <v>0.45999999999999996</v>
      </c>
    </row>
    <row r="527" spans="1:27" x14ac:dyDescent="0.35">
      <c r="A527">
        <v>5411</v>
      </c>
      <c r="B527" t="s">
        <v>1789</v>
      </c>
      <c r="C527">
        <v>2014</v>
      </c>
      <c r="D527" s="1">
        <v>41982</v>
      </c>
      <c r="E527" s="1">
        <v>41988</v>
      </c>
      <c r="F527" t="s">
        <v>23</v>
      </c>
      <c r="G527" t="s">
        <v>1790</v>
      </c>
      <c r="H527" t="s">
        <v>1791</v>
      </c>
      <c r="I527" t="s">
        <v>26</v>
      </c>
      <c r="J527" t="s">
        <v>27</v>
      </c>
      <c r="K527" t="s">
        <v>1594</v>
      </c>
      <c r="L527" t="s">
        <v>29</v>
      </c>
      <c r="M527">
        <v>94109</v>
      </c>
      <c r="N527" t="s">
        <v>30</v>
      </c>
      <c r="O527" t="s">
        <v>1794</v>
      </c>
      <c r="P527" t="s">
        <v>32</v>
      </c>
      <c r="Q527" t="s">
        <v>33</v>
      </c>
      <c r="R527" t="s">
        <v>1795</v>
      </c>
      <c r="S527">
        <v>42.76</v>
      </c>
      <c r="T527">
        <v>1</v>
      </c>
      <c r="U527">
        <v>0</v>
      </c>
      <c r="V527">
        <v>11.117599999999999</v>
      </c>
      <c r="W527" t="s">
        <v>10939</v>
      </c>
      <c r="X527" t="s">
        <v>10940</v>
      </c>
      <c r="Y527">
        <v>12</v>
      </c>
      <c r="Z527" t="s">
        <v>10941</v>
      </c>
      <c r="AA527">
        <v>0.26</v>
      </c>
    </row>
    <row r="528" spans="1:27" x14ac:dyDescent="0.35">
      <c r="A528">
        <v>5549</v>
      </c>
      <c r="B528" t="s">
        <v>1636</v>
      </c>
      <c r="C528">
        <v>2011</v>
      </c>
      <c r="D528" s="1">
        <v>40875</v>
      </c>
      <c r="E528" s="1">
        <v>40878</v>
      </c>
      <c r="F528" t="s">
        <v>56</v>
      </c>
      <c r="G528" t="s">
        <v>1637</v>
      </c>
      <c r="H528" t="s">
        <v>1638</v>
      </c>
      <c r="I528" t="s">
        <v>38</v>
      </c>
      <c r="J528" t="s">
        <v>27</v>
      </c>
      <c r="K528" t="s">
        <v>1594</v>
      </c>
      <c r="L528" t="s">
        <v>29</v>
      </c>
      <c r="M528">
        <v>94109</v>
      </c>
      <c r="N528" t="s">
        <v>30</v>
      </c>
      <c r="O528" t="s">
        <v>1796</v>
      </c>
      <c r="P528" t="s">
        <v>32</v>
      </c>
      <c r="Q528" t="s">
        <v>79</v>
      </c>
      <c r="R528" t="s">
        <v>1797</v>
      </c>
      <c r="S528">
        <v>43.68</v>
      </c>
      <c r="T528">
        <v>3</v>
      </c>
      <c r="U528">
        <v>0</v>
      </c>
      <c r="V528">
        <v>11.793600000000001</v>
      </c>
      <c r="W528" t="s">
        <v>10944</v>
      </c>
      <c r="X528" t="s">
        <v>10940</v>
      </c>
      <c r="Y528">
        <v>11</v>
      </c>
      <c r="Z528" t="s">
        <v>10947</v>
      </c>
      <c r="AA528">
        <v>0.27</v>
      </c>
    </row>
    <row r="529" spans="1:27" x14ac:dyDescent="0.35">
      <c r="A529">
        <v>5609</v>
      </c>
      <c r="B529" t="s">
        <v>1798</v>
      </c>
      <c r="C529">
        <v>2012</v>
      </c>
      <c r="D529" s="1">
        <v>41249</v>
      </c>
      <c r="E529" s="1">
        <v>41254</v>
      </c>
      <c r="F529" t="s">
        <v>23</v>
      </c>
      <c r="G529" t="s">
        <v>1799</v>
      </c>
      <c r="H529" t="s">
        <v>1800</v>
      </c>
      <c r="I529" t="s">
        <v>38</v>
      </c>
      <c r="J529" t="s">
        <v>27</v>
      </c>
      <c r="K529" t="s">
        <v>1594</v>
      </c>
      <c r="L529" t="s">
        <v>29</v>
      </c>
      <c r="M529">
        <v>94109</v>
      </c>
      <c r="N529" t="s">
        <v>30</v>
      </c>
      <c r="O529" t="s">
        <v>1118</v>
      </c>
      <c r="P529" t="s">
        <v>32</v>
      </c>
      <c r="Q529" t="s">
        <v>79</v>
      </c>
      <c r="R529" t="s">
        <v>1119</v>
      </c>
      <c r="S529">
        <v>7.78</v>
      </c>
      <c r="T529">
        <v>2</v>
      </c>
      <c r="U529">
        <v>0</v>
      </c>
      <c r="V529">
        <v>2.0228000000000002</v>
      </c>
      <c r="W529" t="s">
        <v>10948</v>
      </c>
      <c r="X529" t="s">
        <v>10940</v>
      </c>
      <c r="Y529">
        <v>12</v>
      </c>
      <c r="Z529" t="s">
        <v>10941</v>
      </c>
      <c r="AA529">
        <v>0.26</v>
      </c>
    </row>
    <row r="530" spans="1:27" x14ac:dyDescent="0.35">
      <c r="A530">
        <v>5700</v>
      </c>
      <c r="B530" t="s">
        <v>1801</v>
      </c>
      <c r="C530">
        <v>2014</v>
      </c>
      <c r="D530" s="1">
        <v>41947</v>
      </c>
      <c r="E530" s="1">
        <v>41952</v>
      </c>
      <c r="F530" t="s">
        <v>23</v>
      </c>
      <c r="G530" t="s">
        <v>1560</v>
      </c>
      <c r="H530" t="s">
        <v>1561</v>
      </c>
      <c r="I530" t="s">
        <v>38</v>
      </c>
      <c r="J530" t="s">
        <v>27</v>
      </c>
      <c r="K530" t="s">
        <v>1594</v>
      </c>
      <c r="L530" t="s">
        <v>29</v>
      </c>
      <c r="M530">
        <v>94109</v>
      </c>
      <c r="N530" t="s">
        <v>30</v>
      </c>
      <c r="O530" t="s">
        <v>1792</v>
      </c>
      <c r="P530" t="s">
        <v>32</v>
      </c>
      <c r="Q530" t="s">
        <v>53</v>
      </c>
      <c r="R530" t="s">
        <v>1802</v>
      </c>
      <c r="S530">
        <v>35.880000000000003</v>
      </c>
      <c r="T530">
        <v>6</v>
      </c>
      <c r="U530">
        <v>0</v>
      </c>
      <c r="V530">
        <v>17.581200000000003</v>
      </c>
      <c r="W530" t="s">
        <v>10939</v>
      </c>
      <c r="X530" t="s">
        <v>10940</v>
      </c>
      <c r="Y530">
        <v>11</v>
      </c>
      <c r="Z530" t="s">
        <v>10947</v>
      </c>
      <c r="AA530">
        <v>0.49000000000000005</v>
      </c>
    </row>
    <row r="531" spans="1:27" x14ac:dyDescent="0.35">
      <c r="A531">
        <v>5724</v>
      </c>
      <c r="B531" t="s">
        <v>1803</v>
      </c>
      <c r="C531">
        <v>2013</v>
      </c>
      <c r="D531" s="1">
        <v>41544</v>
      </c>
      <c r="E531" s="1">
        <v>41548</v>
      </c>
      <c r="F531" t="s">
        <v>23</v>
      </c>
      <c r="G531" t="s">
        <v>1804</v>
      </c>
      <c r="H531" t="s">
        <v>1805</v>
      </c>
      <c r="I531" t="s">
        <v>26</v>
      </c>
      <c r="J531" t="s">
        <v>27</v>
      </c>
      <c r="K531" t="s">
        <v>1594</v>
      </c>
      <c r="L531" t="s">
        <v>29</v>
      </c>
      <c r="M531">
        <v>94109</v>
      </c>
      <c r="N531" t="s">
        <v>30</v>
      </c>
      <c r="O531" t="s">
        <v>1449</v>
      </c>
      <c r="P531" t="s">
        <v>32</v>
      </c>
      <c r="Q531" t="s">
        <v>53</v>
      </c>
      <c r="R531" t="s">
        <v>1450</v>
      </c>
      <c r="S531">
        <v>12.96</v>
      </c>
      <c r="T531">
        <v>2</v>
      </c>
      <c r="U531">
        <v>0</v>
      </c>
      <c r="V531">
        <v>6.2208000000000006</v>
      </c>
      <c r="W531" t="s">
        <v>10936</v>
      </c>
      <c r="X531" t="s">
        <v>10937</v>
      </c>
      <c r="Y531">
        <v>9</v>
      </c>
      <c r="Z531" t="s">
        <v>10949</v>
      </c>
      <c r="AA531">
        <v>0.48000000000000004</v>
      </c>
    </row>
    <row r="532" spans="1:27" x14ac:dyDescent="0.35">
      <c r="A532">
        <v>5778</v>
      </c>
      <c r="B532" t="s">
        <v>1806</v>
      </c>
      <c r="C532">
        <v>2013</v>
      </c>
      <c r="D532" s="1">
        <v>41613</v>
      </c>
      <c r="E532" s="1">
        <v>41618</v>
      </c>
      <c r="F532" t="s">
        <v>23</v>
      </c>
      <c r="G532" t="s">
        <v>1260</v>
      </c>
      <c r="H532" t="s">
        <v>1261</v>
      </c>
      <c r="I532" t="s">
        <v>38</v>
      </c>
      <c r="J532" t="s">
        <v>27</v>
      </c>
      <c r="K532" t="s">
        <v>1594</v>
      </c>
      <c r="L532" t="s">
        <v>29</v>
      </c>
      <c r="M532">
        <v>94109</v>
      </c>
      <c r="N532" t="s">
        <v>30</v>
      </c>
      <c r="O532" t="s">
        <v>1807</v>
      </c>
      <c r="P532" t="s">
        <v>32</v>
      </c>
      <c r="Q532" t="s">
        <v>53</v>
      </c>
      <c r="R532" t="s">
        <v>1808</v>
      </c>
      <c r="S532">
        <v>104.85</v>
      </c>
      <c r="T532">
        <v>1</v>
      </c>
      <c r="U532">
        <v>0</v>
      </c>
      <c r="V532">
        <v>50.327999999999996</v>
      </c>
      <c r="W532" t="s">
        <v>10936</v>
      </c>
      <c r="X532" t="s">
        <v>10940</v>
      </c>
      <c r="Y532">
        <v>12</v>
      </c>
      <c r="Z532" t="s">
        <v>10941</v>
      </c>
      <c r="AA532">
        <v>0.48</v>
      </c>
    </row>
    <row r="533" spans="1:27" x14ac:dyDescent="0.35">
      <c r="A533">
        <v>5885</v>
      </c>
      <c r="B533" t="s">
        <v>1641</v>
      </c>
      <c r="C533">
        <v>2013</v>
      </c>
      <c r="D533" s="1">
        <v>41347</v>
      </c>
      <c r="E533" s="1">
        <v>41349</v>
      </c>
      <c r="F533" t="s">
        <v>45</v>
      </c>
      <c r="G533" t="s">
        <v>205</v>
      </c>
      <c r="H533" t="s">
        <v>206</v>
      </c>
      <c r="I533" t="s">
        <v>26</v>
      </c>
      <c r="J533" t="s">
        <v>27</v>
      </c>
      <c r="K533" t="s">
        <v>1594</v>
      </c>
      <c r="L533" t="s">
        <v>29</v>
      </c>
      <c r="M533">
        <v>94109</v>
      </c>
      <c r="N533" t="s">
        <v>30</v>
      </c>
      <c r="O533" t="s">
        <v>1809</v>
      </c>
      <c r="P533" t="s">
        <v>32</v>
      </c>
      <c r="Q533" t="s">
        <v>113</v>
      </c>
      <c r="R533" t="s">
        <v>1810</v>
      </c>
      <c r="S533">
        <v>4912.59</v>
      </c>
      <c r="T533">
        <v>3</v>
      </c>
      <c r="U533">
        <v>0</v>
      </c>
      <c r="V533">
        <v>196.50359999999978</v>
      </c>
      <c r="W533" t="s">
        <v>10936</v>
      </c>
      <c r="X533" t="s">
        <v>10950</v>
      </c>
      <c r="Y533">
        <v>3</v>
      </c>
      <c r="Z533" t="s">
        <v>10953</v>
      </c>
      <c r="AA533">
        <v>3.9999999999999952E-2</v>
      </c>
    </row>
    <row r="534" spans="1:27" x14ac:dyDescent="0.35">
      <c r="A534">
        <v>5957</v>
      </c>
      <c r="B534" t="s">
        <v>1811</v>
      </c>
      <c r="C534">
        <v>2013</v>
      </c>
      <c r="D534" s="1">
        <v>41346</v>
      </c>
      <c r="E534" s="1">
        <v>41349</v>
      </c>
      <c r="F534" t="s">
        <v>45</v>
      </c>
      <c r="G534" t="s">
        <v>1812</v>
      </c>
      <c r="H534" t="s">
        <v>1813</v>
      </c>
      <c r="I534" t="s">
        <v>26</v>
      </c>
      <c r="J534" t="s">
        <v>27</v>
      </c>
      <c r="K534" t="s">
        <v>1594</v>
      </c>
      <c r="L534" t="s">
        <v>29</v>
      </c>
      <c r="M534">
        <v>94109</v>
      </c>
      <c r="N534" t="s">
        <v>30</v>
      </c>
      <c r="O534" t="s">
        <v>1083</v>
      </c>
      <c r="P534" t="s">
        <v>32</v>
      </c>
      <c r="Q534" t="s">
        <v>33</v>
      </c>
      <c r="R534" t="s">
        <v>1084</v>
      </c>
      <c r="S534">
        <v>676.55</v>
      </c>
      <c r="T534">
        <v>5</v>
      </c>
      <c r="U534">
        <v>0</v>
      </c>
      <c r="V534">
        <v>6.7655000000000598</v>
      </c>
      <c r="W534" t="s">
        <v>10936</v>
      </c>
      <c r="X534" t="s">
        <v>10950</v>
      </c>
      <c r="Y534">
        <v>3</v>
      </c>
      <c r="Z534" t="s">
        <v>10953</v>
      </c>
      <c r="AA534">
        <v>1.0000000000000089E-2</v>
      </c>
    </row>
    <row r="535" spans="1:27" x14ac:dyDescent="0.35">
      <c r="A535">
        <v>5958</v>
      </c>
      <c r="B535" t="s">
        <v>1811</v>
      </c>
      <c r="C535">
        <v>2013</v>
      </c>
      <c r="D535" s="1">
        <v>41346</v>
      </c>
      <c r="E535" s="1">
        <v>41349</v>
      </c>
      <c r="F535" t="s">
        <v>45</v>
      </c>
      <c r="G535" t="s">
        <v>1812</v>
      </c>
      <c r="H535" t="s">
        <v>1813</v>
      </c>
      <c r="I535" t="s">
        <v>26</v>
      </c>
      <c r="J535" t="s">
        <v>27</v>
      </c>
      <c r="K535" t="s">
        <v>1594</v>
      </c>
      <c r="L535" t="s">
        <v>29</v>
      </c>
      <c r="M535">
        <v>94109</v>
      </c>
      <c r="N535" t="s">
        <v>30</v>
      </c>
      <c r="O535" t="s">
        <v>1814</v>
      </c>
      <c r="P535" t="s">
        <v>32</v>
      </c>
      <c r="Q535" t="s">
        <v>79</v>
      </c>
      <c r="R535" t="s">
        <v>1815</v>
      </c>
      <c r="S535">
        <v>154.9</v>
      </c>
      <c r="T535">
        <v>5</v>
      </c>
      <c r="U535">
        <v>0</v>
      </c>
      <c r="V535">
        <v>40.274000000000001</v>
      </c>
      <c r="W535" t="s">
        <v>10936</v>
      </c>
      <c r="X535" t="s">
        <v>10950</v>
      </c>
      <c r="Y535">
        <v>3</v>
      </c>
      <c r="Z535" t="s">
        <v>10953</v>
      </c>
      <c r="AA535">
        <v>0.26</v>
      </c>
    </row>
    <row r="536" spans="1:27" x14ac:dyDescent="0.35">
      <c r="A536">
        <v>5959</v>
      </c>
      <c r="B536" t="s">
        <v>1811</v>
      </c>
      <c r="C536">
        <v>2013</v>
      </c>
      <c r="D536" s="1">
        <v>41346</v>
      </c>
      <c r="E536" s="1">
        <v>41349</v>
      </c>
      <c r="F536" t="s">
        <v>45</v>
      </c>
      <c r="G536" t="s">
        <v>1812</v>
      </c>
      <c r="H536" t="s">
        <v>1813</v>
      </c>
      <c r="I536" t="s">
        <v>26</v>
      </c>
      <c r="J536" t="s">
        <v>27</v>
      </c>
      <c r="K536" t="s">
        <v>1594</v>
      </c>
      <c r="L536" t="s">
        <v>29</v>
      </c>
      <c r="M536">
        <v>94109</v>
      </c>
      <c r="N536" t="s">
        <v>30</v>
      </c>
      <c r="O536" t="s">
        <v>1816</v>
      </c>
      <c r="P536" t="s">
        <v>32</v>
      </c>
      <c r="Q536" t="s">
        <v>146</v>
      </c>
      <c r="R536" t="s">
        <v>1817</v>
      </c>
      <c r="S536">
        <v>30.56</v>
      </c>
      <c r="T536">
        <v>4</v>
      </c>
      <c r="U536">
        <v>0</v>
      </c>
      <c r="V536">
        <v>14.974399999999999</v>
      </c>
      <c r="W536" t="s">
        <v>10936</v>
      </c>
      <c r="X536" t="s">
        <v>10950</v>
      </c>
      <c r="Y536">
        <v>3</v>
      </c>
      <c r="Z536" t="s">
        <v>10953</v>
      </c>
      <c r="AA536">
        <v>0.49</v>
      </c>
    </row>
    <row r="537" spans="1:27" x14ac:dyDescent="0.35">
      <c r="A537">
        <v>5965</v>
      </c>
      <c r="B537" t="s">
        <v>1818</v>
      </c>
      <c r="C537">
        <v>2014</v>
      </c>
      <c r="D537" s="1">
        <v>41872</v>
      </c>
      <c r="E537" s="1">
        <v>41877</v>
      </c>
      <c r="F537" t="s">
        <v>23</v>
      </c>
      <c r="G537" t="s">
        <v>1819</v>
      </c>
      <c r="H537" t="s">
        <v>1820</v>
      </c>
      <c r="I537" t="s">
        <v>26</v>
      </c>
      <c r="J537" t="s">
        <v>27</v>
      </c>
      <c r="K537" t="s">
        <v>1594</v>
      </c>
      <c r="L537" t="s">
        <v>29</v>
      </c>
      <c r="M537">
        <v>94109</v>
      </c>
      <c r="N537" t="s">
        <v>30</v>
      </c>
      <c r="O537" t="s">
        <v>1821</v>
      </c>
      <c r="P537" t="s">
        <v>32</v>
      </c>
      <c r="Q537" t="s">
        <v>113</v>
      </c>
      <c r="R537" t="s">
        <v>1822</v>
      </c>
      <c r="S537">
        <v>17.22</v>
      </c>
      <c r="T537">
        <v>3</v>
      </c>
      <c r="U537">
        <v>0</v>
      </c>
      <c r="V537">
        <v>5.1659999999999986</v>
      </c>
      <c r="W537" t="s">
        <v>10939</v>
      </c>
      <c r="X537" t="s">
        <v>10937</v>
      </c>
      <c r="Y537">
        <v>8</v>
      </c>
      <c r="Z537" t="s">
        <v>10954</v>
      </c>
      <c r="AA537">
        <v>0.29999999999999993</v>
      </c>
    </row>
    <row r="538" spans="1:27" x14ac:dyDescent="0.35">
      <c r="A538">
        <v>5966</v>
      </c>
      <c r="B538" t="s">
        <v>1818</v>
      </c>
      <c r="C538">
        <v>2014</v>
      </c>
      <c r="D538" s="1">
        <v>41872</v>
      </c>
      <c r="E538" s="1">
        <v>41877</v>
      </c>
      <c r="F538" t="s">
        <v>23</v>
      </c>
      <c r="G538" t="s">
        <v>1819</v>
      </c>
      <c r="H538" t="s">
        <v>1820</v>
      </c>
      <c r="I538" t="s">
        <v>26</v>
      </c>
      <c r="J538" t="s">
        <v>27</v>
      </c>
      <c r="K538" t="s">
        <v>1594</v>
      </c>
      <c r="L538" t="s">
        <v>29</v>
      </c>
      <c r="M538">
        <v>94109</v>
      </c>
      <c r="N538" t="s">
        <v>30</v>
      </c>
      <c r="O538" t="s">
        <v>1823</v>
      </c>
      <c r="P538" t="s">
        <v>32</v>
      </c>
      <c r="Q538" t="s">
        <v>33</v>
      </c>
      <c r="R538" t="s">
        <v>1824</v>
      </c>
      <c r="S538">
        <v>226.56</v>
      </c>
      <c r="T538">
        <v>6</v>
      </c>
      <c r="U538">
        <v>0</v>
      </c>
      <c r="V538">
        <v>63.436800000000005</v>
      </c>
      <c r="W538" t="s">
        <v>10939</v>
      </c>
      <c r="X538" t="s">
        <v>10937</v>
      </c>
      <c r="Y538">
        <v>8</v>
      </c>
      <c r="Z538" t="s">
        <v>10954</v>
      </c>
      <c r="AA538">
        <v>0.28000000000000003</v>
      </c>
    </row>
    <row r="539" spans="1:27" x14ac:dyDescent="0.35">
      <c r="A539">
        <v>6325</v>
      </c>
      <c r="B539" t="s">
        <v>1825</v>
      </c>
      <c r="C539">
        <v>2012</v>
      </c>
      <c r="D539" s="1">
        <v>41211</v>
      </c>
      <c r="E539" s="1">
        <v>41215</v>
      </c>
      <c r="F539" t="s">
        <v>23</v>
      </c>
      <c r="G539" t="s">
        <v>1826</v>
      </c>
      <c r="H539" t="s">
        <v>1827</v>
      </c>
      <c r="I539" t="s">
        <v>26</v>
      </c>
      <c r="J539" t="s">
        <v>27</v>
      </c>
      <c r="K539" t="s">
        <v>1594</v>
      </c>
      <c r="L539" t="s">
        <v>29</v>
      </c>
      <c r="M539">
        <v>94109</v>
      </c>
      <c r="N539" t="s">
        <v>30</v>
      </c>
      <c r="O539" t="s">
        <v>859</v>
      </c>
      <c r="P539" t="s">
        <v>32</v>
      </c>
      <c r="Q539" t="s">
        <v>53</v>
      </c>
      <c r="R539" t="s">
        <v>860</v>
      </c>
      <c r="S539">
        <v>33.4</v>
      </c>
      <c r="T539">
        <v>5</v>
      </c>
      <c r="U539">
        <v>0</v>
      </c>
      <c r="V539">
        <v>16.032</v>
      </c>
      <c r="W539" t="s">
        <v>10948</v>
      </c>
      <c r="X539" t="s">
        <v>10940</v>
      </c>
      <c r="Y539">
        <v>10</v>
      </c>
      <c r="Z539" t="s">
        <v>10945</v>
      </c>
      <c r="AA539">
        <v>0.48000000000000004</v>
      </c>
    </row>
    <row r="540" spans="1:27" x14ac:dyDescent="0.35">
      <c r="A540">
        <v>6326</v>
      </c>
      <c r="B540" t="s">
        <v>1825</v>
      </c>
      <c r="C540">
        <v>2012</v>
      </c>
      <c r="D540" s="1">
        <v>41211</v>
      </c>
      <c r="E540" s="1">
        <v>41215</v>
      </c>
      <c r="F540" t="s">
        <v>23</v>
      </c>
      <c r="G540" t="s">
        <v>1826</v>
      </c>
      <c r="H540" t="s">
        <v>1827</v>
      </c>
      <c r="I540" t="s">
        <v>26</v>
      </c>
      <c r="J540" t="s">
        <v>27</v>
      </c>
      <c r="K540" t="s">
        <v>1594</v>
      </c>
      <c r="L540" t="s">
        <v>29</v>
      </c>
      <c r="M540">
        <v>94109</v>
      </c>
      <c r="N540" t="s">
        <v>30</v>
      </c>
      <c r="O540" t="s">
        <v>1828</v>
      </c>
      <c r="P540" t="s">
        <v>32</v>
      </c>
      <c r="Q540" t="s">
        <v>146</v>
      </c>
      <c r="R540" t="s">
        <v>1829</v>
      </c>
      <c r="S540">
        <v>210.84</v>
      </c>
      <c r="T540">
        <v>4</v>
      </c>
      <c r="U540">
        <v>0</v>
      </c>
      <c r="V540">
        <v>103.3116</v>
      </c>
      <c r="W540" t="s">
        <v>10948</v>
      </c>
      <c r="X540" t="s">
        <v>10940</v>
      </c>
      <c r="Y540">
        <v>10</v>
      </c>
      <c r="Z540" t="s">
        <v>10945</v>
      </c>
      <c r="AA540">
        <v>0.49</v>
      </c>
    </row>
    <row r="541" spans="1:27" x14ac:dyDescent="0.35">
      <c r="A541">
        <v>6349</v>
      </c>
      <c r="B541" t="s">
        <v>1830</v>
      </c>
      <c r="C541">
        <v>2012</v>
      </c>
      <c r="D541" s="1">
        <v>41030</v>
      </c>
      <c r="E541" s="1">
        <v>41035</v>
      </c>
      <c r="F541" t="s">
        <v>23</v>
      </c>
      <c r="G541" t="s">
        <v>1831</v>
      </c>
      <c r="H541" t="s">
        <v>1832</v>
      </c>
      <c r="I541" t="s">
        <v>38</v>
      </c>
      <c r="J541" t="s">
        <v>27</v>
      </c>
      <c r="K541" t="s">
        <v>1594</v>
      </c>
      <c r="L541" t="s">
        <v>29</v>
      </c>
      <c r="M541">
        <v>94109</v>
      </c>
      <c r="N541" t="s">
        <v>30</v>
      </c>
      <c r="O541" t="s">
        <v>1833</v>
      </c>
      <c r="P541" t="s">
        <v>32</v>
      </c>
      <c r="Q541" t="s">
        <v>33</v>
      </c>
      <c r="R541" t="s">
        <v>1834</v>
      </c>
      <c r="S541">
        <v>37.32</v>
      </c>
      <c r="T541">
        <v>3</v>
      </c>
      <c r="U541">
        <v>0</v>
      </c>
      <c r="V541">
        <v>10.4496</v>
      </c>
      <c r="W541" t="s">
        <v>10948</v>
      </c>
      <c r="X541" t="s">
        <v>10942</v>
      </c>
      <c r="Y541">
        <v>5</v>
      </c>
      <c r="Z541" t="s">
        <v>10952</v>
      </c>
      <c r="AA541">
        <v>0.28000000000000003</v>
      </c>
    </row>
    <row r="542" spans="1:27" x14ac:dyDescent="0.35">
      <c r="A542">
        <v>6350</v>
      </c>
      <c r="B542" t="s">
        <v>1830</v>
      </c>
      <c r="C542">
        <v>2012</v>
      </c>
      <c r="D542" s="1">
        <v>41030</v>
      </c>
      <c r="E542" s="1">
        <v>41035</v>
      </c>
      <c r="F542" t="s">
        <v>23</v>
      </c>
      <c r="G542" t="s">
        <v>1831</v>
      </c>
      <c r="H542" t="s">
        <v>1832</v>
      </c>
      <c r="I542" t="s">
        <v>38</v>
      </c>
      <c r="J542" t="s">
        <v>27</v>
      </c>
      <c r="K542" t="s">
        <v>1594</v>
      </c>
      <c r="L542" t="s">
        <v>29</v>
      </c>
      <c r="M542">
        <v>94109</v>
      </c>
      <c r="N542" t="s">
        <v>30</v>
      </c>
      <c r="O542" t="s">
        <v>1835</v>
      </c>
      <c r="P542" t="s">
        <v>32</v>
      </c>
      <c r="Q542" t="s">
        <v>113</v>
      </c>
      <c r="R542" t="s">
        <v>1836</v>
      </c>
      <c r="S542">
        <v>35.06</v>
      </c>
      <c r="T542">
        <v>2</v>
      </c>
      <c r="U542">
        <v>0</v>
      </c>
      <c r="V542">
        <v>10.517999999999997</v>
      </c>
      <c r="W542" t="s">
        <v>10948</v>
      </c>
      <c r="X542" t="s">
        <v>10942</v>
      </c>
      <c r="Y542">
        <v>5</v>
      </c>
      <c r="Z542" t="s">
        <v>10952</v>
      </c>
      <c r="AA542">
        <v>0.29999999999999988</v>
      </c>
    </row>
    <row r="543" spans="1:27" x14ac:dyDescent="0.35">
      <c r="A543">
        <v>6512</v>
      </c>
      <c r="B543" t="s">
        <v>1837</v>
      </c>
      <c r="C543">
        <v>2014</v>
      </c>
      <c r="D543" s="1">
        <v>41705</v>
      </c>
      <c r="E543" s="1">
        <v>41709</v>
      </c>
      <c r="F543" t="s">
        <v>23</v>
      </c>
      <c r="G543" t="s">
        <v>1314</v>
      </c>
      <c r="H543" t="s">
        <v>1315</v>
      </c>
      <c r="I543" t="s">
        <v>127</v>
      </c>
      <c r="J543" t="s">
        <v>27</v>
      </c>
      <c r="K543" t="s">
        <v>1594</v>
      </c>
      <c r="L543" t="s">
        <v>29</v>
      </c>
      <c r="M543">
        <v>94109</v>
      </c>
      <c r="N543" t="s">
        <v>30</v>
      </c>
      <c r="O543" t="s">
        <v>1838</v>
      </c>
      <c r="P543" t="s">
        <v>32</v>
      </c>
      <c r="Q543" t="s">
        <v>40</v>
      </c>
      <c r="R543" t="s">
        <v>1839</v>
      </c>
      <c r="S543">
        <v>23.88</v>
      </c>
      <c r="T543">
        <v>6</v>
      </c>
      <c r="U543">
        <v>0</v>
      </c>
      <c r="V543">
        <v>8.1191999999999993</v>
      </c>
      <c r="W543" t="s">
        <v>10939</v>
      </c>
      <c r="X543" t="s">
        <v>10950</v>
      </c>
      <c r="Y543">
        <v>3</v>
      </c>
      <c r="Z543" t="s">
        <v>10953</v>
      </c>
      <c r="AA543">
        <v>0.33999999999999997</v>
      </c>
    </row>
    <row r="544" spans="1:27" x14ac:dyDescent="0.35">
      <c r="A544">
        <v>6513</v>
      </c>
      <c r="B544" t="s">
        <v>1837</v>
      </c>
      <c r="C544">
        <v>2014</v>
      </c>
      <c r="D544" s="1">
        <v>41705</v>
      </c>
      <c r="E544" s="1">
        <v>41709</v>
      </c>
      <c r="F544" t="s">
        <v>23</v>
      </c>
      <c r="G544" t="s">
        <v>1314</v>
      </c>
      <c r="H544" t="s">
        <v>1315</v>
      </c>
      <c r="I544" t="s">
        <v>127</v>
      </c>
      <c r="J544" t="s">
        <v>27</v>
      </c>
      <c r="K544" t="s">
        <v>1594</v>
      </c>
      <c r="L544" t="s">
        <v>29</v>
      </c>
      <c r="M544">
        <v>94109</v>
      </c>
      <c r="N544" t="s">
        <v>30</v>
      </c>
      <c r="O544" t="s">
        <v>259</v>
      </c>
      <c r="P544" t="s">
        <v>32</v>
      </c>
      <c r="Q544" t="s">
        <v>172</v>
      </c>
      <c r="R544" t="s">
        <v>260</v>
      </c>
      <c r="S544">
        <v>11.52</v>
      </c>
      <c r="T544">
        <v>4</v>
      </c>
      <c r="U544">
        <v>0</v>
      </c>
      <c r="V544">
        <v>5.6448</v>
      </c>
      <c r="W544" t="s">
        <v>10939</v>
      </c>
      <c r="X544" t="s">
        <v>10950</v>
      </c>
      <c r="Y544">
        <v>3</v>
      </c>
      <c r="Z544" t="s">
        <v>10953</v>
      </c>
      <c r="AA544">
        <v>0.49000000000000005</v>
      </c>
    </row>
    <row r="545" spans="1:27" x14ac:dyDescent="0.35">
      <c r="A545">
        <v>6514</v>
      </c>
      <c r="B545" t="s">
        <v>1837</v>
      </c>
      <c r="C545">
        <v>2014</v>
      </c>
      <c r="D545" s="1">
        <v>41705</v>
      </c>
      <c r="E545" s="1">
        <v>41709</v>
      </c>
      <c r="F545" t="s">
        <v>23</v>
      </c>
      <c r="G545" t="s">
        <v>1314</v>
      </c>
      <c r="H545" t="s">
        <v>1315</v>
      </c>
      <c r="I545" t="s">
        <v>127</v>
      </c>
      <c r="J545" t="s">
        <v>27</v>
      </c>
      <c r="K545" t="s">
        <v>1594</v>
      </c>
      <c r="L545" t="s">
        <v>29</v>
      </c>
      <c r="M545">
        <v>94109</v>
      </c>
      <c r="N545" t="s">
        <v>30</v>
      </c>
      <c r="O545" t="s">
        <v>1787</v>
      </c>
      <c r="P545" t="s">
        <v>32</v>
      </c>
      <c r="Q545" t="s">
        <v>53</v>
      </c>
      <c r="R545" t="s">
        <v>1788</v>
      </c>
      <c r="S545">
        <v>286.93</v>
      </c>
      <c r="T545">
        <v>7</v>
      </c>
      <c r="U545">
        <v>0</v>
      </c>
      <c r="V545">
        <v>140.59569999999999</v>
      </c>
      <c r="W545" t="s">
        <v>10939</v>
      </c>
      <c r="X545" t="s">
        <v>10950</v>
      </c>
      <c r="Y545">
        <v>3</v>
      </c>
      <c r="Z545" t="s">
        <v>10953</v>
      </c>
      <c r="AA545">
        <v>0.49</v>
      </c>
    </row>
    <row r="546" spans="1:27" x14ac:dyDescent="0.35">
      <c r="A546">
        <v>6624</v>
      </c>
      <c r="B546" t="s">
        <v>1649</v>
      </c>
      <c r="C546">
        <v>2011</v>
      </c>
      <c r="D546" s="1">
        <v>40792</v>
      </c>
      <c r="E546" s="1">
        <v>40795</v>
      </c>
      <c r="F546" t="s">
        <v>56</v>
      </c>
      <c r="G546" t="s">
        <v>1650</v>
      </c>
      <c r="H546" t="s">
        <v>1651</v>
      </c>
      <c r="I546" t="s">
        <v>26</v>
      </c>
      <c r="J546" t="s">
        <v>27</v>
      </c>
      <c r="K546" t="s">
        <v>1594</v>
      </c>
      <c r="L546" t="s">
        <v>29</v>
      </c>
      <c r="M546">
        <v>94109</v>
      </c>
      <c r="N546" t="s">
        <v>30</v>
      </c>
      <c r="O546" t="s">
        <v>1553</v>
      </c>
      <c r="P546" t="s">
        <v>32</v>
      </c>
      <c r="Q546" t="s">
        <v>172</v>
      </c>
      <c r="R546" t="s">
        <v>1554</v>
      </c>
      <c r="S546">
        <v>58.48</v>
      </c>
      <c r="T546">
        <v>8</v>
      </c>
      <c r="U546">
        <v>0</v>
      </c>
      <c r="V546">
        <v>27.485599999999998</v>
      </c>
      <c r="W546" t="s">
        <v>10944</v>
      </c>
      <c r="X546" t="s">
        <v>10937</v>
      </c>
      <c r="Y546">
        <v>9</v>
      </c>
      <c r="Z546" t="s">
        <v>10949</v>
      </c>
      <c r="AA546">
        <v>0.47</v>
      </c>
    </row>
    <row r="547" spans="1:27" x14ac:dyDescent="0.35">
      <c r="A547">
        <v>6912</v>
      </c>
      <c r="B547" t="s">
        <v>1840</v>
      </c>
      <c r="C547">
        <v>2014</v>
      </c>
      <c r="D547" s="1">
        <v>41853</v>
      </c>
      <c r="E547" s="1">
        <v>41857</v>
      </c>
      <c r="F547" t="s">
        <v>45</v>
      </c>
      <c r="G547" t="s">
        <v>1841</v>
      </c>
      <c r="H547" t="s">
        <v>1842</v>
      </c>
      <c r="I547" t="s">
        <v>38</v>
      </c>
      <c r="J547" t="s">
        <v>27</v>
      </c>
      <c r="K547" t="s">
        <v>1594</v>
      </c>
      <c r="L547" t="s">
        <v>29</v>
      </c>
      <c r="M547">
        <v>94109</v>
      </c>
      <c r="N547" t="s">
        <v>30</v>
      </c>
      <c r="O547" t="s">
        <v>421</v>
      </c>
      <c r="P547" t="s">
        <v>32</v>
      </c>
      <c r="Q547" t="s">
        <v>33</v>
      </c>
      <c r="R547" t="s">
        <v>422</v>
      </c>
      <c r="S547">
        <v>186.54</v>
      </c>
      <c r="T547">
        <v>3</v>
      </c>
      <c r="U547">
        <v>0</v>
      </c>
      <c r="V547">
        <v>50.365800000000007</v>
      </c>
      <c r="W547" t="s">
        <v>10939</v>
      </c>
      <c r="X547" t="s">
        <v>10937</v>
      </c>
      <c r="Y547">
        <v>8</v>
      </c>
      <c r="Z547" t="s">
        <v>10954</v>
      </c>
      <c r="AA547">
        <v>0.27000000000000007</v>
      </c>
    </row>
    <row r="548" spans="1:27" x14ac:dyDescent="0.35">
      <c r="A548">
        <v>6928</v>
      </c>
      <c r="B548" t="s">
        <v>1843</v>
      </c>
      <c r="C548">
        <v>2013</v>
      </c>
      <c r="D548" s="1">
        <v>41449</v>
      </c>
      <c r="E548" s="1">
        <v>41451</v>
      </c>
      <c r="F548" t="s">
        <v>45</v>
      </c>
      <c r="G548" t="s">
        <v>1844</v>
      </c>
      <c r="H548" t="s">
        <v>1845</v>
      </c>
      <c r="I548" t="s">
        <v>38</v>
      </c>
      <c r="J548" t="s">
        <v>27</v>
      </c>
      <c r="K548" t="s">
        <v>1594</v>
      </c>
      <c r="L548" t="s">
        <v>29</v>
      </c>
      <c r="M548">
        <v>94109</v>
      </c>
      <c r="N548" t="s">
        <v>30</v>
      </c>
      <c r="O548" t="s">
        <v>1846</v>
      </c>
      <c r="P548" t="s">
        <v>32</v>
      </c>
      <c r="Q548" t="s">
        <v>33</v>
      </c>
      <c r="R548" t="s">
        <v>1847</v>
      </c>
      <c r="S548">
        <v>93.68</v>
      </c>
      <c r="T548">
        <v>4</v>
      </c>
      <c r="U548">
        <v>0</v>
      </c>
      <c r="V548">
        <v>25.293599999999998</v>
      </c>
      <c r="W548" t="s">
        <v>10936</v>
      </c>
      <c r="X548" t="s">
        <v>10942</v>
      </c>
      <c r="Y548">
        <v>6</v>
      </c>
      <c r="Z548" t="s">
        <v>10946</v>
      </c>
      <c r="AA548">
        <v>0.26999999999999996</v>
      </c>
    </row>
    <row r="549" spans="1:27" x14ac:dyDescent="0.35">
      <c r="A549">
        <v>6929</v>
      </c>
      <c r="B549" t="s">
        <v>1843</v>
      </c>
      <c r="C549">
        <v>2013</v>
      </c>
      <c r="D549" s="1">
        <v>41449</v>
      </c>
      <c r="E549" s="1">
        <v>41451</v>
      </c>
      <c r="F549" t="s">
        <v>45</v>
      </c>
      <c r="G549" t="s">
        <v>1844</v>
      </c>
      <c r="H549" t="s">
        <v>1845</v>
      </c>
      <c r="I549" t="s">
        <v>38</v>
      </c>
      <c r="J549" t="s">
        <v>27</v>
      </c>
      <c r="K549" t="s">
        <v>1594</v>
      </c>
      <c r="L549" t="s">
        <v>29</v>
      </c>
      <c r="M549">
        <v>94109</v>
      </c>
      <c r="N549" t="s">
        <v>30</v>
      </c>
      <c r="O549" t="s">
        <v>1553</v>
      </c>
      <c r="P549" t="s">
        <v>32</v>
      </c>
      <c r="Q549" t="s">
        <v>172</v>
      </c>
      <c r="R549" t="s">
        <v>1554</v>
      </c>
      <c r="S549">
        <v>21.93</v>
      </c>
      <c r="T549">
        <v>3</v>
      </c>
      <c r="U549">
        <v>0</v>
      </c>
      <c r="V549">
        <v>10.307099999999998</v>
      </c>
      <c r="W549" t="s">
        <v>10936</v>
      </c>
      <c r="X549" t="s">
        <v>10942</v>
      </c>
      <c r="Y549">
        <v>6</v>
      </c>
      <c r="Z549" t="s">
        <v>10946</v>
      </c>
      <c r="AA549">
        <v>0.46999999999999992</v>
      </c>
    </row>
    <row r="550" spans="1:27" x14ac:dyDescent="0.35">
      <c r="A550">
        <v>6931</v>
      </c>
      <c r="B550" t="s">
        <v>1843</v>
      </c>
      <c r="C550">
        <v>2013</v>
      </c>
      <c r="D550" s="1">
        <v>41449</v>
      </c>
      <c r="E550" s="1">
        <v>41451</v>
      </c>
      <c r="F550" t="s">
        <v>45</v>
      </c>
      <c r="G550" t="s">
        <v>1844</v>
      </c>
      <c r="H550" t="s">
        <v>1845</v>
      </c>
      <c r="I550" t="s">
        <v>38</v>
      </c>
      <c r="J550" t="s">
        <v>27</v>
      </c>
      <c r="K550" t="s">
        <v>1594</v>
      </c>
      <c r="L550" t="s">
        <v>29</v>
      </c>
      <c r="M550">
        <v>94109</v>
      </c>
      <c r="N550" t="s">
        <v>30</v>
      </c>
      <c r="O550" t="s">
        <v>1848</v>
      </c>
      <c r="P550" t="s">
        <v>32</v>
      </c>
      <c r="Q550" t="s">
        <v>53</v>
      </c>
      <c r="R550" t="s">
        <v>1849</v>
      </c>
      <c r="S550">
        <v>19.98</v>
      </c>
      <c r="T550">
        <v>1</v>
      </c>
      <c r="U550">
        <v>0</v>
      </c>
      <c r="V550">
        <v>9.3905999999999992</v>
      </c>
      <c r="W550" t="s">
        <v>10936</v>
      </c>
      <c r="X550" t="s">
        <v>10942</v>
      </c>
      <c r="Y550">
        <v>6</v>
      </c>
      <c r="Z550" t="s">
        <v>10946</v>
      </c>
      <c r="AA550">
        <v>0.47</v>
      </c>
    </row>
    <row r="551" spans="1:27" x14ac:dyDescent="0.35">
      <c r="A551">
        <v>7217</v>
      </c>
      <c r="B551" t="s">
        <v>1664</v>
      </c>
      <c r="C551">
        <v>2012</v>
      </c>
      <c r="D551" s="1">
        <v>41032</v>
      </c>
      <c r="E551" s="1">
        <v>41035</v>
      </c>
      <c r="F551" t="s">
        <v>56</v>
      </c>
      <c r="G551" t="s">
        <v>1665</v>
      </c>
      <c r="H551" t="s">
        <v>1666</v>
      </c>
      <c r="I551" t="s">
        <v>38</v>
      </c>
      <c r="J551" t="s">
        <v>27</v>
      </c>
      <c r="K551" t="s">
        <v>1594</v>
      </c>
      <c r="L551" t="s">
        <v>29</v>
      </c>
      <c r="M551">
        <v>94109</v>
      </c>
      <c r="N551" t="s">
        <v>30</v>
      </c>
      <c r="O551" t="s">
        <v>42</v>
      </c>
      <c r="P551" t="s">
        <v>32</v>
      </c>
      <c r="Q551" t="s">
        <v>40</v>
      </c>
      <c r="R551" t="s">
        <v>43</v>
      </c>
      <c r="S551">
        <v>8.82</v>
      </c>
      <c r="T551">
        <v>3</v>
      </c>
      <c r="U551">
        <v>0</v>
      </c>
      <c r="V551">
        <v>2.5577999999999994</v>
      </c>
      <c r="W551" t="s">
        <v>10948</v>
      </c>
      <c r="X551" t="s">
        <v>10942</v>
      </c>
      <c r="Y551">
        <v>5</v>
      </c>
      <c r="Z551" t="s">
        <v>10952</v>
      </c>
      <c r="AA551">
        <v>0.28999999999999992</v>
      </c>
    </row>
    <row r="552" spans="1:27" x14ac:dyDescent="0.35">
      <c r="A552">
        <v>7355</v>
      </c>
      <c r="B552" t="s">
        <v>1850</v>
      </c>
      <c r="C552">
        <v>2014</v>
      </c>
      <c r="D552" s="1">
        <v>41677</v>
      </c>
      <c r="E552" s="1">
        <v>41684</v>
      </c>
      <c r="F552" t="s">
        <v>23</v>
      </c>
      <c r="G552" t="s">
        <v>1408</v>
      </c>
      <c r="H552" t="s">
        <v>1409</v>
      </c>
      <c r="I552" t="s">
        <v>127</v>
      </c>
      <c r="J552" t="s">
        <v>27</v>
      </c>
      <c r="K552" t="s">
        <v>1594</v>
      </c>
      <c r="L552" t="s">
        <v>29</v>
      </c>
      <c r="M552">
        <v>94109</v>
      </c>
      <c r="N552" t="s">
        <v>30</v>
      </c>
      <c r="O552" t="s">
        <v>854</v>
      </c>
      <c r="P552" t="s">
        <v>32</v>
      </c>
      <c r="Q552" t="s">
        <v>53</v>
      </c>
      <c r="R552" t="s">
        <v>855</v>
      </c>
      <c r="S552">
        <v>29.900000000000002</v>
      </c>
      <c r="T552">
        <v>5</v>
      </c>
      <c r="U552">
        <v>0</v>
      </c>
      <c r="V552">
        <v>13.454999999999998</v>
      </c>
      <c r="W552" t="s">
        <v>10939</v>
      </c>
      <c r="X552" t="s">
        <v>10950</v>
      </c>
      <c r="Y552">
        <v>2</v>
      </c>
      <c r="Z552" t="s">
        <v>10955</v>
      </c>
      <c r="AA552">
        <v>0.4499999999999999</v>
      </c>
    </row>
    <row r="553" spans="1:27" x14ac:dyDescent="0.35">
      <c r="A553">
        <v>7527</v>
      </c>
      <c r="B553" t="s">
        <v>1667</v>
      </c>
      <c r="C553">
        <v>2014</v>
      </c>
      <c r="D553" s="1">
        <v>41909</v>
      </c>
      <c r="E553" s="1">
        <v>41909</v>
      </c>
      <c r="F553" t="s">
        <v>234</v>
      </c>
      <c r="G553" t="s">
        <v>24</v>
      </c>
      <c r="H553" t="s">
        <v>25</v>
      </c>
      <c r="I553" t="s">
        <v>26</v>
      </c>
      <c r="J553" t="s">
        <v>27</v>
      </c>
      <c r="K553" t="s">
        <v>1594</v>
      </c>
      <c r="L553" t="s">
        <v>29</v>
      </c>
      <c r="M553">
        <v>94109</v>
      </c>
      <c r="N553" t="s">
        <v>30</v>
      </c>
      <c r="O553" t="s">
        <v>1851</v>
      </c>
      <c r="P553" t="s">
        <v>32</v>
      </c>
      <c r="Q553" t="s">
        <v>146</v>
      </c>
      <c r="R553" t="s">
        <v>66</v>
      </c>
      <c r="S553">
        <v>71.88</v>
      </c>
      <c r="T553">
        <v>6</v>
      </c>
      <c r="U553">
        <v>0</v>
      </c>
      <c r="V553">
        <v>33.064799999999998</v>
      </c>
      <c r="W553" t="s">
        <v>10939</v>
      </c>
      <c r="X553" t="s">
        <v>10937</v>
      </c>
      <c r="Y553">
        <v>9</v>
      </c>
      <c r="Z553" t="s">
        <v>10949</v>
      </c>
      <c r="AA553">
        <v>0.46</v>
      </c>
    </row>
    <row r="554" spans="1:27" x14ac:dyDescent="0.35">
      <c r="A554">
        <v>7529</v>
      </c>
      <c r="B554" t="s">
        <v>1667</v>
      </c>
      <c r="C554">
        <v>2014</v>
      </c>
      <c r="D554" s="1">
        <v>41909</v>
      </c>
      <c r="E554" s="1">
        <v>41909</v>
      </c>
      <c r="F554" t="s">
        <v>234</v>
      </c>
      <c r="G554" t="s">
        <v>24</v>
      </c>
      <c r="H554" t="s">
        <v>25</v>
      </c>
      <c r="I554" t="s">
        <v>26</v>
      </c>
      <c r="J554" t="s">
        <v>27</v>
      </c>
      <c r="K554" t="s">
        <v>1594</v>
      </c>
      <c r="L554" t="s">
        <v>29</v>
      </c>
      <c r="M554">
        <v>94109</v>
      </c>
      <c r="N554" t="s">
        <v>30</v>
      </c>
      <c r="O554" t="s">
        <v>783</v>
      </c>
      <c r="P554" t="s">
        <v>32</v>
      </c>
      <c r="Q554" t="s">
        <v>53</v>
      </c>
      <c r="R554" t="s">
        <v>784</v>
      </c>
      <c r="S554">
        <v>35.880000000000003</v>
      </c>
      <c r="T554">
        <v>6</v>
      </c>
      <c r="U554">
        <v>0</v>
      </c>
      <c r="V554">
        <v>16.146000000000001</v>
      </c>
      <c r="W554" t="s">
        <v>10939</v>
      </c>
      <c r="X554" t="s">
        <v>10937</v>
      </c>
      <c r="Y554">
        <v>9</v>
      </c>
      <c r="Z554" t="s">
        <v>10949</v>
      </c>
      <c r="AA554">
        <v>0.45</v>
      </c>
    </row>
    <row r="555" spans="1:27" x14ac:dyDescent="0.35">
      <c r="A555">
        <v>7538</v>
      </c>
      <c r="B555" t="s">
        <v>1852</v>
      </c>
      <c r="C555">
        <v>2013</v>
      </c>
      <c r="D555" s="1">
        <v>41324</v>
      </c>
      <c r="E555" s="1">
        <v>41327</v>
      </c>
      <c r="F555" t="s">
        <v>45</v>
      </c>
      <c r="G555" t="s">
        <v>1853</v>
      </c>
      <c r="H555" t="s">
        <v>1854</v>
      </c>
      <c r="I555" t="s">
        <v>38</v>
      </c>
      <c r="J555" t="s">
        <v>27</v>
      </c>
      <c r="K555" t="s">
        <v>1594</v>
      </c>
      <c r="L555" t="s">
        <v>29</v>
      </c>
      <c r="M555">
        <v>94109</v>
      </c>
      <c r="N555" t="s">
        <v>30</v>
      </c>
      <c r="O555" t="s">
        <v>1855</v>
      </c>
      <c r="P555" t="s">
        <v>32</v>
      </c>
      <c r="Q555" t="s">
        <v>53</v>
      </c>
      <c r="R555" t="s">
        <v>1856</v>
      </c>
      <c r="S555">
        <v>70.88</v>
      </c>
      <c r="T555">
        <v>2</v>
      </c>
      <c r="U555">
        <v>0</v>
      </c>
      <c r="V555">
        <v>33.313599999999994</v>
      </c>
      <c r="W555" t="s">
        <v>10936</v>
      </c>
      <c r="X555" t="s">
        <v>10950</v>
      </c>
      <c r="Y555">
        <v>2</v>
      </c>
      <c r="Z555" t="s">
        <v>10955</v>
      </c>
      <c r="AA555">
        <v>0.46999999999999992</v>
      </c>
    </row>
    <row r="556" spans="1:27" x14ac:dyDescent="0.35">
      <c r="A556">
        <v>7723</v>
      </c>
      <c r="B556" t="s">
        <v>1857</v>
      </c>
      <c r="C556">
        <v>2014</v>
      </c>
      <c r="D556" s="1">
        <v>41746</v>
      </c>
      <c r="E556" s="1">
        <v>41750</v>
      </c>
      <c r="F556" t="s">
        <v>23</v>
      </c>
      <c r="G556" t="s">
        <v>1858</v>
      </c>
      <c r="H556" t="s">
        <v>1859</v>
      </c>
      <c r="I556" t="s">
        <v>127</v>
      </c>
      <c r="J556" t="s">
        <v>27</v>
      </c>
      <c r="K556" t="s">
        <v>1594</v>
      </c>
      <c r="L556" t="s">
        <v>29</v>
      </c>
      <c r="M556">
        <v>94109</v>
      </c>
      <c r="N556" t="s">
        <v>30</v>
      </c>
      <c r="O556" t="s">
        <v>1860</v>
      </c>
      <c r="P556" t="s">
        <v>32</v>
      </c>
      <c r="Q556" t="s">
        <v>79</v>
      </c>
      <c r="R556" t="s">
        <v>1861</v>
      </c>
      <c r="S556">
        <v>40.74</v>
      </c>
      <c r="T556">
        <v>3</v>
      </c>
      <c r="U556">
        <v>0</v>
      </c>
      <c r="V556">
        <v>12.222</v>
      </c>
      <c r="W556" t="s">
        <v>10939</v>
      </c>
      <c r="X556" t="s">
        <v>10942</v>
      </c>
      <c r="Y556">
        <v>4</v>
      </c>
      <c r="Z556" t="s">
        <v>10943</v>
      </c>
      <c r="AA556">
        <v>0.3</v>
      </c>
    </row>
    <row r="557" spans="1:27" x14ac:dyDescent="0.35">
      <c r="A557">
        <v>7775</v>
      </c>
      <c r="B557" t="s">
        <v>1862</v>
      </c>
      <c r="C557">
        <v>2013</v>
      </c>
      <c r="D557" s="1">
        <v>41378</v>
      </c>
      <c r="E557" s="1">
        <v>41380</v>
      </c>
      <c r="F557" t="s">
        <v>56</v>
      </c>
      <c r="G557" t="s">
        <v>781</v>
      </c>
      <c r="H557" t="s">
        <v>782</v>
      </c>
      <c r="I557" t="s">
        <v>38</v>
      </c>
      <c r="J557" t="s">
        <v>27</v>
      </c>
      <c r="K557" t="s">
        <v>1594</v>
      </c>
      <c r="L557" t="s">
        <v>29</v>
      </c>
      <c r="M557">
        <v>94109</v>
      </c>
      <c r="N557" t="s">
        <v>30</v>
      </c>
      <c r="O557" t="s">
        <v>1863</v>
      </c>
      <c r="P557" t="s">
        <v>32</v>
      </c>
      <c r="Q557" t="s">
        <v>146</v>
      </c>
      <c r="R557" t="s">
        <v>1864</v>
      </c>
      <c r="S557">
        <v>6.12</v>
      </c>
      <c r="T557">
        <v>3</v>
      </c>
      <c r="U557">
        <v>0</v>
      </c>
      <c r="V557">
        <v>2.8763999999999994</v>
      </c>
      <c r="W557" t="s">
        <v>10936</v>
      </c>
      <c r="X557" t="s">
        <v>10942</v>
      </c>
      <c r="Y557">
        <v>4</v>
      </c>
      <c r="Z557" t="s">
        <v>10943</v>
      </c>
      <c r="AA557">
        <v>0.46999999999999992</v>
      </c>
    </row>
    <row r="558" spans="1:27" x14ac:dyDescent="0.35">
      <c r="A558">
        <v>7820</v>
      </c>
      <c r="B558" t="s">
        <v>1865</v>
      </c>
      <c r="C558">
        <v>2014</v>
      </c>
      <c r="D558" s="1">
        <v>41666</v>
      </c>
      <c r="E558" s="1">
        <v>41670</v>
      </c>
      <c r="F558" t="s">
        <v>23</v>
      </c>
      <c r="G558" t="s">
        <v>1866</v>
      </c>
      <c r="H558" t="s">
        <v>1867</v>
      </c>
      <c r="I558" t="s">
        <v>38</v>
      </c>
      <c r="J558" t="s">
        <v>27</v>
      </c>
      <c r="K558" t="s">
        <v>1594</v>
      </c>
      <c r="L558" t="s">
        <v>29</v>
      </c>
      <c r="M558">
        <v>94109</v>
      </c>
      <c r="N558" t="s">
        <v>30</v>
      </c>
      <c r="O558" t="s">
        <v>1868</v>
      </c>
      <c r="P558" t="s">
        <v>32</v>
      </c>
      <c r="Q558" t="s">
        <v>65</v>
      </c>
      <c r="R558" t="s">
        <v>1869</v>
      </c>
      <c r="S558">
        <v>11.84</v>
      </c>
      <c r="T558">
        <v>8</v>
      </c>
      <c r="U558">
        <v>0</v>
      </c>
      <c r="V558">
        <v>5.6831999999999994</v>
      </c>
      <c r="W558" t="s">
        <v>10939</v>
      </c>
      <c r="X558" t="s">
        <v>10950</v>
      </c>
      <c r="Y558">
        <v>1</v>
      </c>
      <c r="Z558" t="s">
        <v>10951</v>
      </c>
      <c r="AA558">
        <v>0.47999999999999993</v>
      </c>
    </row>
    <row r="559" spans="1:27" x14ac:dyDescent="0.35">
      <c r="A559">
        <v>8524</v>
      </c>
      <c r="B559" t="s">
        <v>1870</v>
      </c>
      <c r="C559">
        <v>2014</v>
      </c>
      <c r="D559" s="1">
        <v>41904</v>
      </c>
      <c r="E559" s="1">
        <v>41908</v>
      </c>
      <c r="F559" t="s">
        <v>23</v>
      </c>
      <c r="G559" t="s">
        <v>1871</v>
      </c>
      <c r="H559" t="s">
        <v>1872</v>
      </c>
      <c r="I559" t="s">
        <v>38</v>
      </c>
      <c r="J559" t="s">
        <v>27</v>
      </c>
      <c r="K559" t="s">
        <v>1594</v>
      </c>
      <c r="L559" t="s">
        <v>29</v>
      </c>
      <c r="M559">
        <v>94109</v>
      </c>
      <c r="N559" t="s">
        <v>30</v>
      </c>
      <c r="O559" t="s">
        <v>1873</v>
      </c>
      <c r="P559" t="s">
        <v>32</v>
      </c>
      <c r="Q559" t="s">
        <v>53</v>
      </c>
      <c r="R559" t="s">
        <v>1874</v>
      </c>
      <c r="S559">
        <v>55.86</v>
      </c>
      <c r="T559">
        <v>7</v>
      </c>
      <c r="U559">
        <v>0</v>
      </c>
      <c r="V559">
        <v>27.93</v>
      </c>
      <c r="W559" t="s">
        <v>10939</v>
      </c>
      <c r="X559" t="s">
        <v>10937</v>
      </c>
      <c r="Y559">
        <v>9</v>
      </c>
      <c r="Z559" t="s">
        <v>10949</v>
      </c>
      <c r="AA559">
        <v>0.5</v>
      </c>
    </row>
    <row r="560" spans="1:27" x14ac:dyDescent="0.35">
      <c r="A560">
        <v>8945</v>
      </c>
      <c r="B560" t="s">
        <v>1875</v>
      </c>
      <c r="C560">
        <v>2011</v>
      </c>
      <c r="D560" s="1">
        <v>40884</v>
      </c>
      <c r="E560" s="1">
        <v>40885</v>
      </c>
      <c r="F560" t="s">
        <v>56</v>
      </c>
      <c r="G560" t="s">
        <v>1876</v>
      </c>
      <c r="H560" t="s">
        <v>1877</v>
      </c>
      <c r="I560" t="s">
        <v>127</v>
      </c>
      <c r="J560" t="s">
        <v>27</v>
      </c>
      <c r="K560" t="s">
        <v>1594</v>
      </c>
      <c r="L560" t="s">
        <v>29</v>
      </c>
      <c r="M560">
        <v>94109</v>
      </c>
      <c r="N560" t="s">
        <v>30</v>
      </c>
      <c r="O560" t="s">
        <v>1878</v>
      </c>
      <c r="P560" t="s">
        <v>32</v>
      </c>
      <c r="Q560" t="s">
        <v>53</v>
      </c>
      <c r="R560" t="s">
        <v>1879</v>
      </c>
      <c r="S560">
        <v>164.88</v>
      </c>
      <c r="T560">
        <v>3</v>
      </c>
      <c r="U560">
        <v>0</v>
      </c>
      <c r="V560">
        <v>80.791200000000003</v>
      </c>
      <c r="W560" t="s">
        <v>10944</v>
      </c>
      <c r="X560" t="s">
        <v>10940</v>
      </c>
      <c r="Y560">
        <v>12</v>
      </c>
      <c r="Z560" t="s">
        <v>10941</v>
      </c>
      <c r="AA560">
        <v>0.49000000000000005</v>
      </c>
    </row>
    <row r="561" spans="1:27" x14ac:dyDescent="0.35">
      <c r="A561">
        <v>9123</v>
      </c>
      <c r="B561" t="s">
        <v>1880</v>
      </c>
      <c r="C561">
        <v>2014</v>
      </c>
      <c r="D561" s="1">
        <v>41968</v>
      </c>
      <c r="E561" s="1">
        <v>41968</v>
      </c>
      <c r="F561" t="s">
        <v>234</v>
      </c>
      <c r="G561" t="s">
        <v>1881</v>
      </c>
      <c r="H561" t="s">
        <v>1882</v>
      </c>
      <c r="I561" t="s">
        <v>38</v>
      </c>
      <c r="J561" t="s">
        <v>27</v>
      </c>
      <c r="K561" t="s">
        <v>1594</v>
      </c>
      <c r="L561" t="s">
        <v>29</v>
      </c>
      <c r="M561">
        <v>94109</v>
      </c>
      <c r="N561" t="s">
        <v>30</v>
      </c>
      <c r="O561" t="s">
        <v>1883</v>
      </c>
      <c r="P561" t="s">
        <v>32</v>
      </c>
      <c r="Q561" t="s">
        <v>53</v>
      </c>
      <c r="R561" t="s">
        <v>1884</v>
      </c>
      <c r="S561">
        <v>7.78</v>
      </c>
      <c r="T561">
        <v>1</v>
      </c>
      <c r="U561">
        <v>0</v>
      </c>
      <c r="V561">
        <v>3.5009999999999994</v>
      </c>
      <c r="W561" t="s">
        <v>10939</v>
      </c>
      <c r="X561" t="s">
        <v>10940</v>
      </c>
      <c r="Y561">
        <v>11</v>
      </c>
      <c r="Z561" t="s">
        <v>10947</v>
      </c>
      <c r="AA561">
        <v>0.4499999999999999</v>
      </c>
    </row>
    <row r="562" spans="1:27" x14ac:dyDescent="0.35">
      <c r="A562">
        <v>9247</v>
      </c>
      <c r="B562" t="s">
        <v>1885</v>
      </c>
      <c r="C562">
        <v>2014</v>
      </c>
      <c r="D562" s="1">
        <v>41782</v>
      </c>
      <c r="E562" s="1">
        <v>41786</v>
      </c>
      <c r="F562" t="s">
        <v>23</v>
      </c>
      <c r="G562" t="s">
        <v>470</v>
      </c>
      <c r="H562" t="s">
        <v>471</v>
      </c>
      <c r="I562" t="s">
        <v>127</v>
      </c>
      <c r="J562" t="s">
        <v>27</v>
      </c>
      <c r="K562" t="s">
        <v>1594</v>
      </c>
      <c r="L562" t="s">
        <v>29</v>
      </c>
      <c r="M562">
        <v>94109</v>
      </c>
      <c r="N562" t="s">
        <v>30</v>
      </c>
      <c r="O562" t="s">
        <v>1886</v>
      </c>
      <c r="P562" t="s">
        <v>32</v>
      </c>
      <c r="Q562" t="s">
        <v>40</v>
      </c>
      <c r="R562" t="s">
        <v>1887</v>
      </c>
      <c r="S562">
        <v>9.84</v>
      </c>
      <c r="T562">
        <v>3</v>
      </c>
      <c r="U562">
        <v>0</v>
      </c>
      <c r="V562">
        <v>2.8535999999999988</v>
      </c>
      <c r="W562" t="s">
        <v>10939</v>
      </c>
      <c r="X562" t="s">
        <v>10942</v>
      </c>
      <c r="Y562">
        <v>5</v>
      </c>
      <c r="Z562" t="s">
        <v>10952</v>
      </c>
      <c r="AA562">
        <v>0.28999999999999987</v>
      </c>
    </row>
    <row r="563" spans="1:27" x14ac:dyDescent="0.35">
      <c r="A563">
        <v>9248</v>
      </c>
      <c r="B563" t="s">
        <v>1885</v>
      </c>
      <c r="C563">
        <v>2014</v>
      </c>
      <c r="D563" s="1">
        <v>41782</v>
      </c>
      <c r="E563" s="1">
        <v>41786</v>
      </c>
      <c r="F563" t="s">
        <v>23</v>
      </c>
      <c r="G563" t="s">
        <v>470</v>
      </c>
      <c r="H563" t="s">
        <v>471</v>
      </c>
      <c r="I563" t="s">
        <v>127</v>
      </c>
      <c r="J563" t="s">
        <v>27</v>
      </c>
      <c r="K563" t="s">
        <v>1594</v>
      </c>
      <c r="L563" t="s">
        <v>29</v>
      </c>
      <c r="M563">
        <v>94109</v>
      </c>
      <c r="N563" t="s">
        <v>30</v>
      </c>
      <c r="O563" t="s">
        <v>1410</v>
      </c>
      <c r="P563" t="s">
        <v>32</v>
      </c>
      <c r="Q563" t="s">
        <v>40</v>
      </c>
      <c r="R563" t="s">
        <v>1411</v>
      </c>
      <c r="S563">
        <v>2.78</v>
      </c>
      <c r="T563">
        <v>1</v>
      </c>
      <c r="U563">
        <v>0</v>
      </c>
      <c r="V563">
        <v>0.72279999999999989</v>
      </c>
      <c r="W563" t="s">
        <v>10939</v>
      </c>
      <c r="X563" t="s">
        <v>10942</v>
      </c>
      <c r="Y563">
        <v>5</v>
      </c>
      <c r="Z563" t="s">
        <v>10952</v>
      </c>
      <c r="AA563">
        <v>0.25999999999999995</v>
      </c>
    </row>
    <row r="564" spans="1:27" x14ac:dyDescent="0.35">
      <c r="A564">
        <v>9290</v>
      </c>
      <c r="B564" t="s">
        <v>1888</v>
      </c>
      <c r="C564">
        <v>2011</v>
      </c>
      <c r="D564" s="1">
        <v>40656</v>
      </c>
      <c r="E564" s="1">
        <v>40659</v>
      </c>
      <c r="F564" t="s">
        <v>45</v>
      </c>
      <c r="G564" t="s">
        <v>1889</v>
      </c>
      <c r="H564" t="s">
        <v>1890</v>
      </c>
      <c r="I564" t="s">
        <v>127</v>
      </c>
      <c r="J564" t="s">
        <v>27</v>
      </c>
      <c r="K564" t="s">
        <v>1594</v>
      </c>
      <c r="L564" t="s">
        <v>29</v>
      </c>
      <c r="M564">
        <v>94109</v>
      </c>
      <c r="N564" t="s">
        <v>30</v>
      </c>
      <c r="O564" t="s">
        <v>1891</v>
      </c>
      <c r="P564" t="s">
        <v>32</v>
      </c>
      <c r="Q564" t="s">
        <v>53</v>
      </c>
      <c r="R564" t="s">
        <v>1892</v>
      </c>
      <c r="S564">
        <v>48.91</v>
      </c>
      <c r="T564">
        <v>1</v>
      </c>
      <c r="U564">
        <v>0</v>
      </c>
      <c r="V564">
        <v>22.987699999999997</v>
      </c>
      <c r="W564" t="s">
        <v>10944</v>
      </c>
      <c r="X564" t="s">
        <v>10942</v>
      </c>
      <c r="Y564">
        <v>4</v>
      </c>
      <c r="Z564" t="s">
        <v>10943</v>
      </c>
      <c r="AA564">
        <v>0.47</v>
      </c>
    </row>
    <row r="565" spans="1:27" x14ac:dyDescent="0.35">
      <c r="A565">
        <v>9664</v>
      </c>
      <c r="B565" t="s">
        <v>1893</v>
      </c>
      <c r="C565">
        <v>2014</v>
      </c>
      <c r="D565" s="1">
        <v>41883</v>
      </c>
      <c r="E565" s="1">
        <v>41888</v>
      </c>
      <c r="F565" t="s">
        <v>23</v>
      </c>
      <c r="G565" t="s">
        <v>1894</v>
      </c>
      <c r="H565" t="s">
        <v>1895</v>
      </c>
      <c r="I565" t="s">
        <v>38</v>
      </c>
      <c r="J565" t="s">
        <v>27</v>
      </c>
      <c r="K565" t="s">
        <v>1594</v>
      </c>
      <c r="L565" t="s">
        <v>29</v>
      </c>
      <c r="M565">
        <v>94109</v>
      </c>
      <c r="N565" t="s">
        <v>30</v>
      </c>
      <c r="O565" t="s">
        <v>1726</v>
      </c>
      <c r="P565" t="s">
        <v>32</v>
      </c>
      <c r="Q565" t="s">
        <v>33</v>
      </c>
      <c r="R565" t="s">
        <v>1727</v>
      </c>
      <c r="S565">
        <v>193.95000000000002</v>
      </c>
      <c r="T565">
        <v>3</v>
      </c>
      <c r="U565">
        <v>0</v>
      </c>
      <c r="V565">
        <v>9.6974999999999838</v>
      </c>
      <c r="W565" t="s">
        <v>10939</v>
      </c>
      <c r="X565" t="s">
        <v>10937</v>
      </c>
      <c r="Y565">
        <v>9</v>
      </c>
      <c r="Z565" t="s">
        <v>10949</v>
      </c>
      <c r="AA565">
        <v>4.9999999999999913E-2</v>
      </c>
    </row>
    <row r="566" spans="1:27" x14ac:dyDescent="0.35">
      <c r="A566">
        <v>9856</v>
      </c>
      <c r="B566" t="s">
        <v>1680</v>
      </c>
      <c r="C566">
        <v>2014</v>
      </c>
      <c r="D566" s="1">
        <v>41810</v>
      </c>
      <c r="E566" s="1">
        <v>41814</v>
      </c>
      <c r="F566" t="s">
        <v>23</v>
      </c>
      <c r="G566" t="s">
        <v>1155</v>
      </c>
      <c r="H566" t="s">
        <v>1156</v>
      </c>
      <c r="I566" t="s">
        <v>38</v>
      </c>
      <c r="J566" t="s">
        <v>27</v>
      </c>
      <c r="K566" t="s">
        <v>1594</v>
      </c>
      <c r="L566" t="s">
        <v>29</v>
      </c>
      <c r="M566">
        <v>94109</v>
      </c>
      <c r="N566" t="s">
        <v>30</v>
      </c>
      <c r="O566" t="s">
        <v>1896</v>
      </c>
      <c r="P566" t="s">
        <v>32</v>
      </c>
      <c r="Q566" t="s">
        <v>53</v>
      </c>
      <c r="R566" t="s">
        <v>1897</v>
      </c>
      <c r="S566">
        <v>24.56</v>
      </c>
      <c r="T566">
        <v>2</v>
      </c>
      <c r="U566">
        <v>0</v>
      </c>
      <c r="V566">
        <v>11.543199999999999</v>
      </c>
      <c r="W566" t="s">
        <v>10939</v>
      </c>
      <c r="X566" t="s">
        <v>10942</v>
      </c>
      <c r="Y566">
        <v>6</v>
      </c>
      <c r="Z566" t="s">
        <v>10946</v>
      </c>
      <c r="AA566">
        <v>0.47</v>
      </c>
    </row>
    <row r="567" spans="1:27" x14ac:dyDescent="0.35">
      <c r="A567">
        <v>406</v>
      </c>
      <c r="B567" t="s">
        <v>1898</v>
      </c>
      <c r="C567">
        <v>2014</v>
      </c>
      <c r="D567" s="1">
        <v>41982</v>
      </c>
      <c r="E567" s="1">
        <v>41986</v>
      </c>
      <c r="F567" t="s">
        <v>23</v>
      </c>
      <c r="G567" t="s">
        <v>1899</v>
      </c>
      <c r="H567" t="s">
        <v>1900</v>
      </c>
      <c r="I567" t="s">
        <v>38</v>
      </c>
      <c r="J567" t="s">
        <v>27</v>
      </c>
      <c r="K567" t="s">
        <v>1594</v>
      </c>
      <c r="L567" t="s">
        <v>29</v>
      </c>
      <c r="M567">
        <v>94110</v>
      </c>
      <c r="N567" t="s">
        <v>30</v>
      </c>
      <c r="O567" t="s">
        <v>343</v>
      </c>
      <c r="P567" t="s">
        <v>313</v>
      </c>
      <c r="Q567" t="s">
        <v>314</v>
      </c>
      <c r="R567" t="s">
        <v>344</v>
      </c>
      <c r="S567">
        <v>179.95000000000002</v>
      </c>
      <c r="T567">
        <v>5</v>
      </c>
      <c r="U567">
        <v>0</v>
      </c>
      <c r="V567">
        <v>37.789500000000004</v>
      </c>
      <c r="W567" t="s">
        <v>10939</v>
      </c>
      <c r="X567" t="s">
        <v>10940</v>
      </c>
      <c r="Y567">
        <v>12</v>
      </c>
      <c r="Z567" t="s">
        <v>10941</v>
      </c>
      <c r="AA567">
        <v>0.21</v>
      </c>
    </row>
    <row r="568" spans="1:27" x14ac:dyDescent="0.35">
      <c r="A568">
        <v>560</v>
      </c>
      <c r="B568" t="s">
        <v>1901</v>
      </c>
      <c r="C568">
        <v>2014</v>
      </c>
      <c r="D568" s="1">
        <v>41964</v>
      </c>
      <c r="E568" s="1">
        <v>41966</v>
      </c>
      <c r="F568" t="s">
        <v>45</v>
      </c>
      <c r="G568" t="s">
        <v>1902</v>
      </c>
      <c r="H568" t="s">
        <v>1903</v>
      </c>
      <c r="I568" t="s">
        <v>38</v>
      </c>
      <c r="J568" t="s">
        <v>27</v>
      </c>
      <c r="K568" t="s">
        <v>1594</v>
      </c>
      <c r="L568" t="s">
        <v>29</v>
      </c>
      <c r="M568">
        <v>94110</v>
      </c>
      <c r="N568" t="s">
        <v>30</v>
      </c>
      <c r="O568" t="s">
        <v>1422</v>
      </c>
      <c r="P568" t="s">
        <v>329</v>
      </c>
      <c r="Q568" t="s">
        <v>330</v>
      </c>
      <c r="R568" t="s">
        <v>1423</v>
      </c>
      <c r="S568">
        <v>42.599999999999994</v>
      </c>
      <c r="T568">
        <v>3</v>
      </c>
      <c r="U568">
        <v>0</v>
      </c>
      <c r="V568">
        <v>16.614000000000001</v>
      </c>
      <c r="W568" t="s">
        <v>10939</v>
      </c>
      <c r="X568" t="s">
        <v>10940</v>
      </c>
      <c r="Y568">
        <v>11</v>
      </c>
      <c r="Z568" t="s">
        <v>10947</v>
      </c>
      <c r="AA568">
        <v>0.39000000000000007</v>
      </c>
    </row>
    <row r="569" spans="1:27" x14ac:dyDescent="0.35">
      <c r="A569">
        <v>739</v>
      </c>
      <c r="B569" t="s">
        <v>1904</v>
      </c>
      <c r="C569">
        <v>2011</v>
      </c>
      <c r="D569" s="1">
        <v>40794</v>
      </c>
      <c r="E569" s="1">
        <v>40798</v>
      </c>
      <c r="F569" t="s">
        <v>23</v>
      </c>
      <c r="G569" t="s">
        <v>1697</v>
      </c>
      <c r="H569" t="s">
        <v>1698</v>
      </c>
      <c r="I569" t="s">
        <v>38</v>
      </c>
      <c r="J569" t="s">
        <v>27</v>
      </c>
      <c r="K569" t="s">
        <v>1594</v>
      </c>
      <c r="L569" t="s">
        <v>29</v>
      </c>
      <c r="M569">
        <v>94110</v>
      </c>
      <c r="N569" t="s">
        <v>30</v>
      </c>
      <c r="O569" t="s">
        <v>1525</v>
      </c>
      <c r="P569" t="s">
        <v>313</v>
      </c>
      <c r="Q569" t="s">
        <v>314</v>
      </c>
      <c r="R569" t="s">
        <v>1526</v>
      </c>
      <c r="S569">
        <v>49.98</v>
      </c>
      <c r="T569">
        <v>2</v>
      </c>
      <c r="U569">
        <v>0</v>
      </c>
      <c r="V569">
        <v>8.4965999999999937</v>
      </c>
      <c r="W569" t="s">
        <v>10944</v>
      </c>
      <c r="X569" t="s">
        <v>10937</v>
      </c>
      <c r="Y569">
        <v>9</v>
      </c>
      <c r="Z569" t="s">
        <v>10949</v>
      </c>
      <c r="AA569">
        <v>0.16999999999999987</v>
      </c>
    </row>
    <row r="570" spans="1:27" x14ac:dyDescent="0.35">
      <c r="A570">
        <v>825</v>
      </c>
      <c r="B570" t="s">
        <v>1905</v>
      </c>
      <c r="C570">
        <v>2011</v>
      </c>
      <c r="D570" s="1">
        <v>40672</v>
      </c>
      <c r="E570" s="1">
        <v>40678</v>
      </c>
      <c r="F570" t="s">
        <v>23</v>
      </c>
      <c r="G570" t="s">
        <v>1906</v>
      </c>
      <c r="H570" t="s">
        <v>1907</v>
      </c>
      <c r="I570" t="s">
        <v>38</v>
      </c>
      <c r="J570" t="s">
        <v>27</v>
      </c>
      <c r="K570" t="s">
        <v>1594</v>
      </c>
      <c r="L570" t="s">
        <v>29</v>
      </c>
      <c r="M570">
        <v>94110</v>
      </c>
      <c r="N570" t="s">
        <v>30</v>
      </c>
      <c r="O570" t="s">
        <v>1908</v>
      </c>
      <c r="P570" t="s">
        <v>313</v>
      </c>
      <c r="Q570" t="s">
        <v>314</v>
      </c>
      <c r="R570" t="s">
        <v>1909</v>
      </c>
      <c r="S570">
        <v>67.8</v>
      </c>
      <c r="T570">
        <v>4</v>
      </c>
      <c r="U570">
        <v>0</v>
      </c>
      <c r="V570">
        <v>4.0679999999999978</v>
      </c>
      <c r="W570" t="s">
        <v>10944</v>
      </c>
      <c r="X570" t="s">
        <v>10942</v>
      </c>
      <c r="Y570">
        <v>5</v>
      </c>
      <c r="Z570" t="s">
        <v>10952</v>
      </c>
      <c r="AA570">
        <v>5.999999999999997E-2</v>
      </c>
    </row>
    <row r="571" spans="1:27" x14ac:dyDescent="0.35">
      <c r="A571">
        <v>826</v>
      </c>
      <c r="B571" t="s">
        <v>1905</v>
      </c>
      <c r="C571">
        <v>2011</v>
      </c>
      <c r="D571" s="1">
        <v>40672</v>
      </c>
      <c r="E571" s="1">
        <v>40678</v>
      </c>
      <c r="F571" t="s">
        <v>23</v>
      </c>
      <c r="G571" t="s">
        <v>1906</v>
      </c>
      <c r="H571" t="s">
        <v>1907</v>
      </c>
      <c r="I571" t="s">
        <v>38</v>
      </c>
      <c r="J571" t="s">
        <v>27</v>
      </c>
      <c r="K571" t="s">
        <v>1594</v>
      </c>
      <c r="L571" t="s">
        <v>29</v>
      </c>
      <c r="M571">
        <v>94110</v>
      </c>
      <c r="N571" t="s">
        <v>30</v>
      </c>
      <c r="O571" t="s">
        <v>1910</v>
      </c>
      <c r="P571" t="s">
        <v>313</v>
      </c>
      <c r="Q571" t="s">
        <v>314</v>
      </c>
      <c r="R571" t="s">
        <v>1911</v>
      </c>
      <c r="S571">
        <v>167.97</v>
      </c>
      <c r="T571">
        <v>3</v>
      </c>
      <c r="U571">
        <v>0</v>
      </c>
      <c r="V571">
        <v>40.31280000000001</v>
      </c>
      <c r="W571" t="s">
        <v>10944</v>
      </c>
      <c r="X571" t="s">
        <v>10942</v>
      </c>
      <c r="Y571">
        <v>5</v>
      </c>
      <c r="Z571" t="s">
        <v>10952</v>
      </c>
      <c r="AA571">
        <v>0.24000000000000007</v>
      </c>
    </row>
    <row r="572" spans="1:27" x14ac:dyDescent="0.35">
      <c r="A572">
        <v>1684</v>
      </c>
      <c r="B572" t="s">
        <v>1912</v>
      </c>
      <c r="C572">
        <v>2013</v>
      </c>
      <c r="D572" s="1">
        <v>41586</v>
      </c>
      <c r="E572" s="1">
        <v>41591</v>
      </c>
      <c r="F572" t="s">
        <v>23</v>
      </c>
      <c r="G572" t="s">
        <v>1913</v>
      </c>
      <c r="H572" t="s">
        <v>1914</v>
      </c>
      <c r="I572" t="s">
        <v>26</v>
      </c>
      <c r="J572" t="s">
        <v>27</v>
      </c>
      <c r="K572" t="s">
        <v>1594</v>
      </c>
      <c r="L572" t="s">
        <v>29</v>
      </c>
      <c r="M572">
        <v>94110</v>
      </c>
      <c r="N572" t="s">
        <v>30</v>
      </c>
      <c r="O572" t="s">
        <v>1125</v>
      </c>
      <c r="P572" t="s">
        <v>329</v>
      </c>
      <c r="Q572" t="s">
        <v>330</v>
      </c>
      <c r="R572" t="s">
        <v>1126</v>
      </c>
      <c r="S572">
        <v>14.82</v>
      </c>
      <c r="T572">
        <v>3</v>
      </c>
      <c r="U572">
        <v>0</v>
      </c>
      <c r="V572">
        <v>6.224400000000001</v>
      </c>
      <c r="W572" t="s">
        <v>10936</v>
      </c>
      <c r="X572" t="s">
        <v>10940</v>
      </c>
      <c r="Y572">
        <v>11</v>
      </c>
      <c r="Z572" t="s">
        <v>10947</v>
      </c>
      <c r="AA572">
        <v>0.42000000000000004</v>
      </c>
    </row>
    <row r="573" spans="1:27" x14ac:dyDescent="0.35">
      <c r="A573">
        <v>1926</v>
      </c>
      <c r="B573" t="s">
        <v>1915</v>
      </c>
      <c r="C573">
        <v>2014</v>
      </c>
      <c r="D573" s="1">
        <v>41708</v>
      </c>
      <c r="E573" s="1">
        <v>41712</v>
      </c>
      <c r="F573" t="s">
        <v>23</v>
      </c>
      <c r="G573" t="s">
        <v>1608</v>
      </c>
      <c r="H573" t="s">
        <v>1609</v>
      </c>
      <c r="I573" t="s">
        <v>26</v>
      </c>
      <c r="J573" t="s">
        <v>27</v>
      </c>
      <c r="K573" t="s">
        <v>1594</v>
      </c>
      <c r="L573" t="s">
        <v>29</v>
      </c>
      <c r="M573">
        <v>94110</v>
      </c>
      <c r="N573" t="s">
        <v>30</v>
      </c>
      <c r="O573" t="s">
        <v>1916</v>
      </c>
      <c r="P573" t="s">
        <v>313</v>
      </c>
      <c r="Q573" t="s">
        <v>314</v>
      </c>
      <c r="R573" t="s">
        <v>1917</v>
      </c>
      <c r="S573">
        <v>199.98</v>
      </c>
      <c r="T573">
        <v>2</v>
      </c>
      <c r="U573">
        <v>0</v>
      </c>
      <c r="V573">
        <v>69.992999999999995</v>
      </c>
      <c r="W573" t="s">
        <v>10939</v>
      </c>
      <c r="X573" t="s">
        <v>10950</v>
      </c>
      <c r="Y573">
        <v>3</v>
      </c>
      <c r="Z573" t="s">
        <v>10953</v>
      </c>
      <c r="AA573">
        <v>0.35</v>
      </c>
    </row>
    <row r="574" spans="1:27" x14ac:dyDescent="0.35">
      <c r="A574">
        <v>2762</v>
      </c>
      <c r="B574" t="s">
        <v>1918</v>
      </c>
      <c r="C574">
        <v>2014</v>
      </c>
      <c r="D574" s="1">
        <v>41925</v>
      </c>
      <c r="E574" s="1">
        <v>41927</v>
      </c>
      <c r="F574" t="s">
        <v>56</v>
      </c>
      <c r="G574" t="s">
        <v>1919</v>
      </c>
      <c r="H574" t="s">
        <v>1920</v>
      </c>
      <c r="I574" t="s">
        <v>127</v>
      </c>
      <c r="J574" t="s">
        <v>27</v>
      </c>
      <c r="K574" t="s">
        <v>1594</v>
      </c>
      <c r="L574" t="s">
        <v>29</v>
      </c>
      <c r="M574">
        <v>94110</v>
      </c>
      <c r="N574" t="s">
        <v>30</v>
      </c>
      <c r="O574" t="s">
        <v>1921</v>
      </c>
      <c r="P574" t="s">
        <v>313</v>
      </c>
      <c r="Q574" t="s">
        <v>314</v>
      </c>
      <c r="R574" t="s">
        <v>1922</v>
      </c>
      <c r="S574">
        <v>0.99</v>
      </c>
      <c r="T574">
        <v>1</v>
      </c>
      <c r="U574">
        <v>0</v>
      </c>
      <c r="V574">
        <v>0.4356000000000001</v>
      </c>
      <c r="W574" t="s">
        <v>10939</v>
      </c>
      <c r="X574" t="s">
        <v>10940</v>
      </c>
      <c r="Y574">
        <v>10</v>
      </c>
      <c r="Z574" t="s">
        <v>10945</v>
      </c>
      <c r="AA574">
        <v>0.44000000000000011</v>
      </c>
    </row>
    <row r="575" spans="1:27" x14ac:dyDescent="0.35">
      <c r="A575">
        <v>2884</v>
      </c>
      <c r="B575" t="s">
        <v>1923</v>
      </c>
      <c r="C575">
        <v>2013</v>
      </c>
      <c r="D575" s="1">
        <v>41590</v>
      </c>
      <c r="E575" s="1">
        <v>41595</v>
      </c>
      <c r="F575" t="s">
        <v>45</v>
      </c>
      <c r="G575" t="s">
        <v>1924</v>
      </c>
      <c r="H575" t="s">
        <v>1925</v>
      </c>
      <c r="I575" t="s">
        <v>38</v>
      </c>
      <c r="J575" t="s">
        <v>27</v>
      </c>
      <c r="K575" t="s">
        <v>1594</v>
      </c>
      <c r="L575" t="s">
        <v>29</v>
      </c>
      <c r="M575">
        <v>94110</v>
      </c>
      <c r="N575" t="s">
        <v>30</v>
      </c>
      <c r="O575" t="s">
        <v>1926</v>
      </c>
      <c r="P575" t="s">
        <v>329</v>
      </c>
      <c r="Q575" t="s">
        <v>330</v>
      </c>
      <c r="R575" t="s">
        <v>1927</v>
      </c>
      <c r="S575">
        <v>6.96</v>
      </c>
      <c r="T575">
        <v>4</v>
      </c>
      <c r="U575">
        <v>0</v>
      </c>
      <c r="V575">
        <v>2.2271999999999998</v>
      </c>
      <c r="W575" t="s">
        <v>10936</v>
      </c>
      <c r="X575" t="s">
        <v>10940</v>
      </c>
      <c r="Y575">
        <v>11</v>
      </c>
      <c r="Z575" t="s">
        <v>10947</v>
      </c>
      <c r="AA575">
        <v>0.32</v>
      </c>
    </row>
    <row r="576" spans="1:27" x14ac:dyDescent="0.35">
      <c r="A576">
        <v>3059</v>
      </c>
      <c r="B576" t="s">
        <v>1928</v>
      </c>
      <c r="C576">
        <v>2014</v>
      </c>
      <c r="D576" s="1">
        <v>41932</v>
      </c>
      <c r="E576" s="1">
        <v>41937</v>
      </c>
      <c r="F576" t="s">
        <v>45</v>
      </c>
      <c r="G576" t="s">
        <v>1929</v>
      </c>
      <c r="H576" t="s">
        <v>1930</v>
      </c>
      <c r="I576" t="s">
        <v>26</v>
      </c>
      <c r="J576" t="s">
        <v>27</v>
      </c>
      <c r="K576" t="s">
        <v>1594</v>
      </c>
      <c r="L576" t="s">
        <v>29</v>
      </c>
      <c r="M576">
        <v>94110</v>
      </c>
      <c r="N576" t="s">
        <v>30</v>
      </c>
      <c r="O576" t="s">
        <v>1931</v>
      </c>
      <c r="P576" t="s">
        <v>329</v>
      </c>
      <c r="Q576" t="s">
        <v>330</v>
      </c>
      <c r="R576" t="s">
        <v>1932</v>
      </c>
      <c r="S576">
        <v>30.56</v>
      </c>
      <c r="T576">
        <v>2</v>
      </c>
      <c r="U576">
        <v>0</v>
      </c>
      <c r="V576">
        <v>10.3904</v>
      </c>
      <c r="W576" t="s">
        <v>10939</v>
      </c>
      <c r="X576" t="s">
        <v>10940</v>
      </c>
      <c r="Y576">
        <v>10</v>
      </c>
      <c r="Z576" t="s">
        <v>10945</v>
      </c>
      <c r="AA576">
        <v>0.34</v>
      </c>
    </row>
    <row r="577" spans="1:27" x14ac:dyDescent="0.35">
      <c r="A577">
        <v>4038</v>
      </c>
      <c r="B577" t="s">
        <v>1933</v>
      </c>
      <c r="C577">
        <v>2011</v>
      </c>
      <c r="D577" s="1">
        <v>40906</v>
      </c>
      <c r="E577" s="1">
        <v>40910</v>
      </c>
      <c r="F577" t="s">
        <v>23</v>
      </c>
      <c r="G577" t="s">
        <v>1934</v>
      </c>
      <c r="H577" t="s">
        <v>1935</v>
      </c>
      <c r="I577" t="s">
        <v>26</v>
      </c>
      <c r="J577" t="s">
        <v>27</v>
      </c>
      <c r="K577" t="s">
        <v>1594</v>
      </c>
      <c r="L577" t="s">
        <v>29</v>
      </c>
      <c r="M577">
        <v>94110</v>
      </c>
      <c r="N577" t="s">
        <v>30</v>
      </c>
      <c r="O577" t="s">
        <v>1936</v>
      </c>
      <c r="P577" t="s">
        <v>329</v>
      </c>
      <c r="Q577" t="s">
        <v>330</v>
      </c>
      <c r="R577" t="s">
        <v>1937</v>
      </c>
      <c r="S577">
        <v>24.900000000000002</v>
      </c>
      <c r="T577">
        <v>5</v>
      </c>
      <c r="U577">
        <v>0</v>
      </c>
      <c r="V577">
        <v>8.2169999999999987</v>
      </c>
      <c r="W577" t="s">
        <v>10944</v>
      </c>
      <c r="X577" t="s">
        <v>10940</v>
      </c>
      <c r="Y577">
        <v>12</v>
      </c>
      <c r="Z577" t="s">
        <v>10941</v>
      </c>
      <c r="AA577">
        <v>0.3299999999999999</v>
      </c>
    </row>
    <row r="578" spans="1:27" x14ac:dyDescent="0.35">
      <c r="A578">
        <v>4044</v>
      </c>
      <c r="B578" t="s">
        <v>1933</v>
      </c>
      <c r="C578">
        <v>2011</v>
      </c>
      <c r="D578" s="1">
        <v>40906</v>
      </c>
      <c r="E578" s="1">
        <v>40910</v>
      </c>
      <c r="F578" t="s">
        <v>23</v>
      </c>
      <c r="G578" t="s">
        <v>1934</v>
      </c>
      <c r="H578" t="s">
        <v>1935</v>
      </c>
      <c r="I578" t="s">
        <v>26</v>
      </c>
      <c r="J578" t="s">
        <v>27</v>
      </c>
      <c r="K578" t="s">
        <v>1594</v>
      </c>
      <c r="L578" t="s">
        <v>29</v>
      </c>
      <c r="M578">
        <v>94110</v>
      </c>
      <c r="N578" t="s">
        <v>30</v>
      </c>
      <c r="O578" t="s">
        <v>1509</v>
      </c>
      <c r="P578" t="s">
        <v>329</v>
      </c>
      <c r="Q578" t="s">
        <v>330</v>
      </c>
      <c r="R578" t="s">
        <v>1510</v>
      </c>
      <c r="S578">
        <v>70.56</v>
      </c>
      <c r="T578">
        <v>6</v>
      </c>
      <c r="U578">
        <v>0</v>
      </c>
      <c r="V578">
        <v>23.990399999999994</v>
      </c>
      <c r="W578" t="s">
        <v>10944</v>
      </c>
      <c r="X578" t="s">
        <v>10940</v>
      </c>
      <c r="Y578">
        <v>12</v>
      </c>
      <c r="Z578" t="s">
        <v>10941</v>
      </c>
      <c r="AA578">
        <v>0.33999999999999991</v>
      </c>
    </row>
    <row r="579" spans="1:27" x14ac:dyDescent="0.35">
      <c r="A579">
        <v>4045</v>
      </c>
      <c r="B579" t="s">
        <v>1938</v>
      </c>
      <c r="C579">
        <v>2012</v>
      </c>
      <c r="D579" s="1">
        <v>41085</v>
      </c>
      <c r="E579" s="1">
        <v>41090</v>
      </c>
      <c r="F579" t="s">
        <v>23</v>
      </c>
      <c r="G579" t="s">
        <v>1939</v>
      </c>
      <c r="H579" t="s">
        <v>1940</v>
      </c>
      <c r="I579" t="s">
        <v>38</v>
      </c>
      <c r="J579" t="s">
        <v>27</v>
      </c>
      <c r="K579" t="s">
        <v>1594</v>
      </c>
      <c r="L579" t="s">
        <v>29</v>
      </c>
      <c r="M579">
        <v>94110</v>
      </c>
      <c r="N579" t="s">
        <v>30</v>
      </c>
      <c r="O579" t="s">
        <v>1941</v>
      </c>
      <c r="P579" t="s">
        <v>329</v>
      </c>
      <c r="Q579" t="s">
        <v>330</v>
      </c>
      <c r="R579" t="s">
        <v>1942</v>
      </c>
      <c r="S579">
        <v>204.85</v>
      </c>
      <c r="T579">
        <v>5</v>
      </c>
      <c r="U579">
        <v>0</v>
      </c>
      <c r="V579">
        <v>57.358000000000011</v>
      </c>
      <c r="W579" t="s">
        <v>10948</v>
      </c>
      <c r="X579" t="s">
        <v>10942</v>
      </c>
      <c r="Y579">
        <v>6</v>
      </c>
      <c r="Z579" t="s">
        <v>10946</v>
      </c>
      <c r="AA579">
        <v>0.28000000000000008</v>
      </c>
    </row>
    <row r="580" spans="1:27" x14ac:dyDescent="0.35">
      <c r="A580">
        <v>4345</v>
      </c>
      <c r="B580" t="s">
        <v>1943</v>
      </c>
      <c r="C580">
        <v>2014</v>
      </c>
      <c r="D580" s="1">
        <v>41718</v>
      </c>
      <c r="E580" s="1">
        <v>41721</v>
      </c>
      <c r="F580" t="s">
        <v>56</v>
      </c>
      <c r="G580" t="s">
        <v>1944</v>
      </c>
      <c r="H580" t="s">
        <v>1945</v>
      </c>
      <c r="I580" t="s">
        <v>38</v>
      </c>
      <c r="J580" t="s">
        <v>27</v>
      </c>
      <c r="K580" t="s">
        <v>1594</v>
      </c>
      <c r="L580" t="s">
        <v>29</v>
      </c>
      <c r="M580">
        <v>94110</v>
      </c>
      <c r="N580" t="s">
        <v>30</v>
      </c>
      <c r="O580" t="s">
        <v>1946</v>
      </c>
      <c r="P580" t="s">
        <v>313</v>
      </c>
      <c r="Q580" t="s">
        <v>314</v>
      </c>
      <c r="R580" t="s">
        <v>1947</v>
      </c>
      <c r="S580">
        <v>99.54</v>
      </c>
      <c r="T580">
        <v>2</v>
      </c>
      <c r="U580">
        <v>0</v>
      </c>
      <c r="V580">
        <v>10.949399999999997</v>
      </c>
      <c r="W580" t="s">
        <v>10939</v>
      </c>
      <c r="X580" t="s">
        <v>10950</v>
      </c>
      <c r="Y580">
        <v>3</v>
      </c>
      <c r="Z580" t="s">
        <v>10953</v>
      </c>
      <c r="AA580">
        <v>0.10999999999999996</v>
      </c>
    </row>
    <row r="581" spans="1:27" x14ac:dyDescent="0.35">
      <c r="A581">
        <v>4346</v>
      </c>
      <c r="B581" t="s">
        <v>1943</v>
      </c>
      <c r="C581">
        <v>2014</v>
      </c>
      <c r="D581" s="1">
        <v>41718</v>
      </c>
      <c r="E581" s="1">
        <v>41721</v>
      </c>
      <c r="F581" t="s">
        <v>56</v>
      </c>
      <c r="G581" t="s">
        <v>1944</v>
      </c>
      <c r="H581" t="s">
        <v>1945</v>
      </c>
      <c r="I581" t="s">
        <v>38</v>
      </c>
      <c r="J581" t="s">
        <v>27</v>
      </c>
      <c r="K581" t="s">
        <v>1594</v>
      </c>
      <c r="L581" t="s">
        <v>29</v>
      </c>
      <c r="M581">
        <v>94110</v>
      </c>
      <c r="N581" t="s">
        <v>30</v>
      </c>
      <c r="O581" t="s">
        <v>1371</v>
      </c>
      <c r="P581" t="s">
        <v>313</v>
      </c>
      <c r="Q581" t="s">
        <v>314</v>
      </c>
      <c r="R581" t="s">
        <v>1372</v>
      </c>
      <c r="S581">
        <v>199.96</v>
      </c>
      <c r="T581">
        <v>4</v>
      </c>
      <c r="U581">
        <v>0</v>
      </c>
      <c r="V581">
        <v>85.982800000000012</v>
      </c>
      <c r="W581" t="s">
        <v>10939</v>
      </c>
      <c r="X581" t="s">
        <v>10950</v>
      </c>
      <c r="Y581">
        <v>3</v>
      </c>
      <c r="Z581" t="s">
        <v>10953</v>
      </c>
      <c r="AA581">
        <v>0.43000000000000005</v>
      </c>
    </row>
    <row r="582" spans="1:27" x14ac:dyDescent="0.35">
      <c r="A582">
        <v>4749</v>
      </c>
      <c r="B582" t="s">
        <v>1948</v>
      </c>
      <c r="C582">
        <v>2013</v>
      </c>
      <c r="D582" s="1">
        <v>41337</v>
      </c>
      <c r="E582" s="1">
        <v>41337</v>
      </c>
      <c r="F582" t="s">
        <v>234</v>
      </c>
      <c r="G582" t="s">
        <v>1949</v>
      </c>
      <c r="H582" t="s">
        <v>1950</v>
      </c>
      <c r="I582" t="s">
        <v>26</v>
      </c>
      <c r="J582" t="s">
        <v>27</v>
      </c>
      <c r="K582" t="s">
        <v>1594</v>
      </c>
      <c r="L582" t="s">
        <v>29</v>
      </c>
      <c r="M582">
        <v>94110</v>
      </c>
      <c r="N582" t="s">
        <v>30</v>
      </c>
      <c r="O582" t="s">
        <v>1509</v>
      </c>
      <c r="P582" t="s">
        <v>329</v>
      </c>
      <c r="Q582" t="s">
        <v>330</v>
      </c>
      <c r="R582" t="s">
        <v>1510</v>
      </c>
      <c r="S582">
        <v>35.28</v>
      </c>
      <c r="T582">
        <v>3</v>
      </c>
      <c r="U582">
        <v>0</v>
      </c>
      <c r="V582">
        <v>11.995199999999997</v>
      </c>
      <c r="W582" t="s">
        <v>10936</v>
      </c>
      <c r="X582" t="s">
        <v>10950</v>
      </c>
      <c r="Y582">
        <v>3</v>
      </c>
      <c r="Z582" t="s">
        <v>10953</v>
      </c>
      <c r="AA582">
        <v>0.33999999999999991</v>
      </c>
    </row>
    <row r="583" spans="1:27" x14ac:dyDescent="0.35">
      <c r="A583">
        <v>5270</v>
      </c>
      <c r="B583" t="s">
        <v>1951</v>
      </c>
      <c r="C583">
        <v>2014</v>
      </c>
      <c r="D583" s="1">
        <v>41894</v>
      </c>
      <c r="E583" s="1">
        <v>41894</v>
      </c>
      <c r="F583" t="s">
        <v>234</v>
      </c>
      <c r="G583" t="s">
        <v>250</v>
      </c>
      <c r="H583" t="s">
        <v>251</v>
      </c>
      <c r="I583" t="s">
        <v>38</v>
      </c>
      <c r="J583" t="s">
        <v>27</v>
      </c>
      <c r="K583" t="s">
        <v>1594</v>
      </c>
      <c r="L583" t="s">
        <v>29</v>
      </c>
      <c r="M583">
        <v>94110</v>
      </c>
      <c r="N583" t="s">
        <v>30</v>
      </c>
      <c r="O583" t="s">
        <v>1952</v>
      </c>
      <c r="P583" t="s">
        <v>329</v>
      </c>
      <c r="Q583" t="s">
        <v>330</v>
      </c>
      <c r="R583" t="s">
        <v>1953</v>
      </c>
      <c r="S583">
        <v>32.36</v>
      </c>
      <c r="T583">
        <v>4</v>
      </c>
      <c r="U583">
        <v>0</v>
      </c>
      <c r="V583">
        <v>11.6496</v>
      </c>
      <c r="W583" t="s">
        <v>10939</v>
      </c>
      <c r="X583" t="s">
        <v>10937</v>
      </c>
      <c r="Y583">
        <v>9</v>
      </c>
      <c r="Z583" t="s">
        <v>10949</v>
      </c>
      <c r="AA583">
        <v>0.36</v>
      </c>
    </row>
    <row r="584" spans="1:27" x14ac:dyDescent="0.35">
      <c r="A584">
        <v>5314</v>
      </c>
      <c r="B584" t="s">
        <v>1954</v>
      </c>
      <c r="C584">
        <v>2014</v>
      </c>
      <c r="D584" s="1">
        <v>41760</v>
      </c>
      <c r="E584" s="1">
        <v>41765</v>
      </c>
      <c r="F584" t="s">
        <v>23</v>
      </c>
      <c r="G584" t="s">
        <v>1955</v>
      </c>
      <c r="H584" t="s">
        <v>1956</v>
      </c>
      <c r="I584" t="s">
        <v>26</v>
      </c>
      <c r="J584" t="s">
        <v>27</v>
      </c>
      <c r="K584" t="s">
        <v>1594</v>
      </c>
      <c r="L584" t="s">
        <v>29</v>
      </c>
      <c r="M584">
        <v>94110</v>
      </c>
      <c r="N584" t="s">
        <v>30</v>
      </c>
      <c r="O584" t="s">
        <v>1957</v>
      </c>
      <c r="P584" t="s">
        <v>329</v>
      </c>
      <c r="Q584" t="s">
        <v>330</v>
      </c>
      <c r="R584" t="s">
        <v>1958</v>
      </c>
      <c r="S584">
        <v>64.959999999999994</v>
      </c>
      <c r="T584">
        <v>2</v>
      </c>
      <c r="U584">
        <v>0</v>
      </c>
      <c r="V584">
        <v>21.436799999999998</v>
      </c>
      <c r="W584" t="s">
        <v>10939</v>
      </c>
      <c r="X584" t="s">
        <v>10942</v>
      </c>
      <c r="Y584">
        <v>5</v>
      </c>
      <c r="Z584" t="s">
        <v>10952</v>
      </c>
      <c r="AA584">
        <v>0.33</v>
      </c>
    </row>
    <row r="585" spans="1:27" x14ac:dyDescent="0.35">
      <c r="A585">
        <v>5397</v>
      </c>
      <c r="B585" t="s">
        <v>1959</v>
      </c>
      <c r="C585">
        <v>2013</v>
      </c>
      <c r="D585" s="1">
        <v>41542</v>
      </c>
      <c r="E585" s="1">
        <v>41542</v>
      </c>
      <c r="F585" t="s">
        <v>234</v>
      </c>
      <c r="G585" t="s">
        <v>1960</v>
      </c>
      <c r="H585" t="s">
        <v>1961</v>
      </c>
      <c r="I585" t="s">
        <v>26</v>
      </c>
      <c r="J585" t="s">
        <v>27</v>
      </c>
      <c r="K585" t="s">
        <v>1594</v>
      </c>
      <c r="L585" t="s">
        <v>29</v>
      </c>
      <c r="M585">
        <v>94110</v>
      </c>
      <c r="N585" t="s">
        <v>30</v>
      </c>
      <c r="O585" t="s">
        <v>1962</v>
      </c>
      <c r="P585" t="s">
        <v>329</v>
      </c>
      <c r="Q585" t="s">
        <v>330</v>
      </c>
      <c r="R585" t="s">
        <v>1963</v>
      </c>
      <c r="S585">
        <v>63.2</v>
      </c>
      <c r="T585">
        <v>5</v>
      </c>
      <c r="U585">
        <v>0</v>
      </c>
      <c r="V585">
        <v>23.384</v>
      </c>
      <c r="W585" t="s">
        <v>10936</v>
      </c>
      <c r="X585" t="s">
        <v>10937</v>
      </c>
      <c r="Y585">
        <v>9</v>
      </c>
      <c r="Z585" t="s">
        <v>10949</v>
      </c>
      <c r="AA585">
        <v>0.37</v>
      </c>
    </row>
    <row r="586" spans="1:27" x14ac:dyDescent="0.35">
      <c r="A586">
        <v>5887</v>
      </c>
      <c r="B586" t="s">
        <v>1964</v>
      </c>
      <c r="C586">
        <v>2011</v>
      </c>
      <c r="D586" s="1">
        <v>40832</v>
      </c>
      <c r="E586" s="1">
        <v>40833</v>
      </c>
      <c r="F586" t="s">
        <v>234</v>
      </c>
      <c r="G586" t="s">
        <v>624</v>
      </c>
      <c r="H586" t="s">
        <v>625</v>
      </c>
      <c r="I586" t="s">
        <v>38</v>
      </c>
      <c r="J586" t="s">
        <v>27</v>
      </c>
      <c r="K586" t="s">
        <v>1594</v>
      </c>
      <c r="L586" t="s">
        <v>29</v>
      </c>
      <c r="M586">
        <v>94110</v>
      </c>
      <c r="N586" t="s">
        <v>30</v>
      </c>
      <c r="O586" t="s">
        <v>1965</v>
      </c>
      <c r="P586" t="s">
        <v>313</v>
      </c>
      <c r="Q586" t="s">
        <v>314</v>
      </c>
      <c r="R586" t="s">
        <v>1966</v>
      </c>
      <c r="S586">
        <v>179.97</v>
      </c>
      <c r="T586">
        <v>3</v>
      </c>
      <c r="U586">
        <v>0</v>
      </c>
      <c r="V586">
        <v>86.385600000000011</v>
      </c>
      <c r="W586" t="s">
        <v>10944</v>
      </c>
      <c r="X586" t="s">
        <v>10940</v>
      </c>
      <c r="Y586">
        <v>10</v>
      </c>
      <c r="Z586" t="s">
        <v>10945</v>
      </c>
      <c r="AA586">
        <v>0.48000000000000004</v>
      </c>
    </row>
    <row r="587" spans="1:27" x14ac:dyDescent="0.35">
      <c r="A587">
        <v>6456</v>
      </c>
      <c r="B587" t="s">
        <v>1967</v>
      </c>
      <c r="C587">
        <v>2014</v>
      </c>
      <c r="D587" s="1">
        <v>41852</v>
      </c>
      <c r="E587" s="1">
        <v>41855</v>
      </c>
      <c r="F587" t="s">
        <v>56</v>
      </c>
      <c r="G587" t="s">
        <v>1968</v>
      </c>
      <c r="H587" t="s">
        <v>1969</v>
      </c>
      <c r="I587" t="s">
        <v>38</v>
      </c>
      <c r="J587" t="s">
        <v>27</v>
      </c>
      <c r="K587" t="s">
        <v>1594</v>
      </c>
      <c r="L587" t="s">
        <v>29</v>
      </c>
      <c r="M587">
        <v>94110</v>
      </c>
      <c r="N587" t="s">
        <v>30</v>
      </c>
      <c r="O587" t="s">
        <v>584</v>
      </c>
      <c r="P587" t="s">
        <v>329</v>
      </c>
      <c r="Q587" t="s">
        <v>330</v>
      </c>
      <c r="R587" t="s">
        <v>585</v>
      </c>
      <c r="S587">
        <v>36.96</v>
      </c>
      <c r="T587">
        <v>7</v>
      </c>
      <c r="U587">
        <v>0</v>
      </c>
      <c r="V587">
        <v>11.457599999999998</v>
      </c>
      <c r="W587" t="s">
        <v>10939</v>
      </c>
      <c r="X587" t="s">
        <v>10937</v>
      </c>
      <c r="Y587">
        <v>8</v>
      </c>
      <c r="Z587" t="s">
        <v>10954</v>
      </c>
      <c r="AA587">
        <v>0.30999999999999994</v>
      </c>
    </row>
    <row r="588" spans="1:27" x14ac:dyDescent="0.35">
      <c r="A588">
        <v>7279</v>
      </c>
      <c r="B588" t="s">
        <v>1970</v>
      </c>
      <c r="C588">
        <v>2013</v>
      </c>
      <c r="D588" s="1">
        <v>41475</v>
      </c>
      <c r="E588" s="1">
        <v>41477</v>
      </c>
      <c r="F588" t="s">
        <v>56</v>
      </c>
      <c r="G588" t="s">
        <v>290</v>
      </c>
      <c r="H588" t="s">
        <v>291</v>
      </c>
      <c r="I588" t="s">
        <v>127</v>
      </c>
      <c r="J588" t="s">
        <v>27</v>
      </c>
      <c r="K588" t="s">
        <v>1594</v>
      </c>
      <c r="L588" t="s">
        <v>29</v>
      </c>
      <c r="M588">
        <v>94110</v>
      </c>
      <c r="N588" t="s">
        <v>30</v>
      </c>
      <c r="O588" t="s">
        <v>1971</v>
      </c>
      <c r="P588" t="s">
        <v>313</v>
      </c>
      <c r="Q588" t="s">
        <v>314</v>
      </c>
      <c r="R588" t="s">
        <v>1972</v>
      </c>
      <c r="S588">
        <v>389.97</v>
      </c>
      <c r="T588">
        <v>3</v>
      </c>
      <c r="U588">
        <v>0</v>
      </c>
      <c r="V588">
        <v>132.58980000000003</v>
      </c>
      <c r="W588" t="s">
        <v>10936</v>
      </c>
      <c r="X588" t="s">
        <v>10937</v>
      </c>
      <c r="Y588">
        <v>7</v>
      </c>
      <c r="Z588" t="s">
        <v>10938</v>
      </c>
      <c r="AA588">
        <v>0.34</v>
      </c>
    </row>
    <row r="589" spans="1:27" x14ac:dyDescent="0.35">
      <c r="A589">
        <v>7286</v>
      </c>
      <c r="B589" t="s">
        <v>1973</v>
      </c>
      <c r="C589">
        <v>2014</v>
      </c>
      <c r="D589" s="1">
        <v>41927</v>
      </c>
      <c r="E589" s="1">
        <v>41932</v>
      </c>
      <c r="F589" t="s">
        <v>23</v>
      </c>
      <c r="G589" t="s">
        <v>1924</v>
      </c>
      <c r="H589" t="s">
        <v>1925</v>
      </c>
      <c r="I589" t="s">
        <v>38</v>
      </c>
      <c r="J589" t="s">
        <v>27</v>
      </c>
      <c r="K589" t="s">
        <v>1594</v>
      </c>
      <c r="L589" t="s">
        <v>29</v>
      </c>
      <c r="M589">
        <v>94110</v>
      </c>
      <c r="N589" t="s">
        <v>30</v>
      </c>
      <c r="O589" t="s">
        <v>1974</v>
      </c>
      <c r="P589" t="s">
        <v>313</v>
      </c>
      <c r="Q589" t="s">
        <v>314</v>
      </c>
      <c r="R589" t="s">
        <v>1975</v>
      </c>
      <c r="S589">
        <v>46.36</v>
      </c>
      <c r="T589">
        <v>4</v>
      </c>
      <c r="U589">
        <v>0</v>
      </c>
      <c r="V589">
        <v>15.298799999999996</v>
      </c>
      <c r="W589" t="s">
        <v>10939</v>
      </c>
      <c r="X589" t="s">
        <v>10940</v>
      </c>
      <c r="Y589">
        <v>10</v>
      </c>
      <c r="Z589" t="s">
        <v>10945</v>
      </c>
      <c r="AA589">
        <v>0.3299999999999999</v>
      </c>
    </row>
    <row r="590" spans="1:27" x14ac:dyDescent="0.35">
      <c r="A590">
        <v>7741</v>
      </c>
      <c r="B590" t="s">
        <v>1976</v>
      </c>
      <c r="C590">
        <v>2011</v>
      </c>
      <c r="D590" s="1">
        <v>40868</v>
      </c>
      <c r="E590" s="1">
        <v>40873</v>
      </c>
      <c r="F590" t="s">
        <v>23</v>
      </c>
      <c r="G590" t="s">
        <v>1977</v>
      </c>
      <c r="H590" t="s">
        <v>1978</v>
      </c>
      <c r="I590" t="s">
        <v>127</v>
      </c>
      <c r="J590" t="s">
        <v>27</v>
      </c>
      <c r="K590" t="s">
        <v>1594</v>
      </c>
      <c r="L590" t="s">
        <v>29</v>
      </c>
      <c r="M590">
        <v>94110</v>
      </c>
      <c r="N590" t="s">
        <v>30</v>
      </c>
      <c r="O590" t="s">
        <v>1545</v>
      </c>
      <c r="P590" t="s">
        <v>313</v>
      </c>
      <c r="Q590" t="s">
        <v>314</v>
      </c>
      <c r="R590" t="s">
        <v>1546</v>
      </c>
      <c r="S590">
        <v>94.99</v>
      </c>
      <c r="T590">
        <v>1</v>
      </c>
      <c r="U590">
        <v>0</v>
      </c>
      <c r="V590">
        <v>28.496999999999986</v>
      </c>
      <c r="W590" t="s">
        <v>10944</v>
      </c>
      <c r="X590" t="s">
        <v>10940</v>
      </c>
      <c r="Y590">
        <v>11</v>
      </c>
      <c r="Z590" t="s">
        <v>10947</v>
      </c>
      <c r="AA590">
        <v>0.29999999999999988</v>
      </c>
    </row>
    <row r="591" spans="1:27" x14ac:dyDescent="0.35">
      <c r="A591">
        <v>8120</v>
      </c>
      <c r="B591" t="s">
        <v>1979</v>
      </c>
      <c r="C591">
        <v>2013</v>
      </c>
      <c r="D591" s="1">
        <v>41590</v>
      </c>
      <c r="E591" s="1">
        <v>41595</v>
      </c>
      <c r="F591" t="s">
        <v>23</v>
      </c>
      <c r="G591" t="s">
        <v>1902</v>
      </c>
      <c r="H591" t="s">
        <v>1903</v>
      </c>
      <c r="I591" t="s">
        <v>38</v>
      </c>
      <c r="J591" t="s">
        <v>27</v>
      </c>
      <c r="K591" t="s">
        <v>1594</v>
      </c>
      <c r="L591" t="s">
        <v>29</v>
      </c>
      <c r="M591">
        <v>94110</v>
      </c>
      <c r="N591" t="s">
        <v>30</v>
      </c>
      <c r="O591" t="s">
        <v>1980</v>
      </c>
      <c r="P591" t="s">
        <v>329</v>
      </c>
      <c r="Q591" t="s">
        <v>330</v>
      </c>
      <c r="R591" t="s">
        <v>1981</v>
      </c>
      <c r="S591">
        <v>41.96</v>
      </c>
      <c r="T591">
        <v>2</v>
      </c>
      <c r="U591">
        <v>0</v>
      </c>
      <c r="V591">
        <v>10.909600000000001</v>
      </c>
      <c r="W591" t="s">
        <v>10936</v>
      </c>
      <c r="X591" t="s">
        <v>10940</v>
      </c>
      <c r="Y591">
        <v>11</v>
      </c>
      <c r="Z591" t="s">
        <v>10947</v>
      </c>
      <c r="AA591">
        <v>0.26</v>
      </c>
    </row>
    <row r="592" spans="1:27" x14ac:dyDescent="0.35">
      <c r="A592">
        <v>8694</v>
      </c>
      <c r="B592" t="s">
        <v>1982</v>
      </c>
      <c r="C592">
        <v>2013</v>
      </c>
      <c r="D592" s="1">
        <v>41572</v>
      </c>
      <c r="E592" s="1">
        <v>41576</v>
      </c>
      <c r="F592" t="s">
        <v>23</v>
      </c>
      <c r="G592" t="s">
        <v>492</v>
      </c>
      <c r="H592" t="s">
        <v>493</v>
      </c>
      <c r="I592" t="s">
        <v>127</v>
      </c>
      <c r="J592" t="s">
        <v>27</v>
      </c>
      <c r="K592" t="s">
        <v>1594</v>
      </c>
      <c r="L592" t="s">
        <v>29</v>
      </c>
      <c r="M592">
        <v>94110</v>
      </c>
      <c r="N592" t="s">
        <v>30</v>
      </c>
      <c r="O592" t="s">
        <v>1482</v>
      </c>
      <c r="P592" t="s">
        <v>313</v>
      </c>
      <c r="Q592" t="s">
        <v>314</v>
      </c>
      <c r="R592" t="s">
        <v>1483</v>
      </c>
      <c r="S592">
        <v>450</v>
      </c>
      <c r="T592">
        <v>5</v>
      </c>
      <c r="U592">
        <v>0</v>
      </c>
      <c r="V592">
        <v>162</v>
      </c>
      <c r="W592" t="s">
        <v>10936</v>
      </c>
      <c r="X592" t="s">
        <v>10940</v>
      </c>
      <c r="Y592">
        <v>10</v>
      </c>
      <c r="Z592" t="s">
        <v>10945</v>
      </c>
      <c r="AA592">
        <v>0.36</v>
      </c>
    </row>
    <row r="593" spans="1:27" x14ac:dyDescent="0.35">
      <c r="A593">
        <v>8842</v>
      </c>
      <c r="B593" t="s">
        <v>1983</v>
      </c>
      <c r="C593">
        <v>2013</v>
      </c>
      <c r="D593" s="1">
        <v>41314</v>
      </c>
      <c r="E593" s="1">
        <v>41318</v>
      </c>
      <c r="F593" t="s">
        <v>23</v>
      </c>
      <c r="G593" t="s">
        <v>1984</v>
      </c>
      <c r="H593" t="s">
        <v>1985</v>
      </c>
      <c r="I593" t="s">
        <v>26</v>
      </c>
      <c r="J593" t="s">
        <v>27</v>
      </c>
      <c r="K593" t="s">
        <v>1594</v>
      </c>
      <c r="L593" t="s">
        <v>29</v>
      </c>
      <c r="M593">
        <v>94110</v>
      </c>
      <c r="N593" t="s">
        <v>30</v>
      </c>
      <c r="O593" t="s">
        <v>1595</v>
      </c>
      <c r="P593" t="s">
        <v>313</v>
      </c>
      <c r="Q593" t="s">
        <v>314</v>
      </c>
      <c r="R593" t="s">
        <v>1596</v>
      </c>
      <c r="S593">
        <v>89.97</v>
      </c>
      <c r="T593">
        <v>3</v>
      </c>
      <c r="U593">
        <v>0</v>
      </c>
      <c r="V593">
        <v>39.586800000000011</v>
      </c>
      <c r="W593" t="s">
        <v>10936</v>
      </c>
      <c r="X593" t="s">
        <v>10950</v>
      </c>
      <c r="Y593">
        <v>2</v>
      </c>
      <c r="Z593" t="s">
        <v>10955</v>
      </c>
      <c r="AA593">
        <v>0.44000000000000011</v>
      </c>
    </row>
    <row r="594" spans="1:27" x14ac:dyDescent="0.35">
      <c r="A594">
        <v>8843</v>
      </c>
      <c r="B594" t="s">
        <v>1983</v>
      </c>
      <c r="C594">
        <v>2013</v>
      </c>
      <c r="D594" s="1">
        <v>41314</v>
      </c>
      <c r="E594" s="1">
        <v>41318</v>
      </c>
      <c r="F594" t="s">
        <v>23</v>
      </c>
      <c r="G594" t="s">
        <v>1984</v>
      </c>
      <c r="H594" t="s">
        <v>1985</v>
      </c>
      <c r="I594" t="s">
        <v>26</v>
      </c>
      <c r="J594" t="s">
        <v>27</v>
      </c>
      <c r="K594" t="s">
        <v>1594</v>
      </c>
      <c r="L594" t="s">
        <v>29</v>
      </c>
      <c r="M594">
        <v>94110</v>
      </c>
      <c r="N594" t="s">
        <v>30</v>
      </c>
      <c r="O594" t="s">
        <v>1986</v>
      </c>
      <c r="P594" t="s">
        <v>313</v>
      </c>
      <c r="Q594" t="s">
        <v>314</v>
      </c>
      <c r="R594" t="s">
        <v>1987</v>
      </c>
      <c r="S594">
        <v>31.86</v>
      </c>
      <c r="T594">
        <v>2</v>
      </c>
      <c r="U594">
        <v>0</v>
      </c>
      <c r="V594">
        <v>11.151</v>
      </c>
      <c r="W594" t="s">
        <v>10936</v>
      </c>
      <c r="X594" t="s">
        <v>10950</v>
      </c>
      <c r="Y594">
        <v>2</v>
      </c>
      <c r="Z594" t="s">
        <v>10955</v>
      </c>
      <c r="AA594">
        <v>0.35</v>
      </c>
    </row>
    <row r="595" spans="1:27" x14ac:dyDescent="0.35">
      <c r="A595">
        <v>8992</v>
      </c>
      <c r="B595" t="s">
        <v>1988</v>
      </c>
      <c r="C595">
        <v>2014</v>
      </c>
      <c r="D595" s="1">
        <v>41914</v>
      </c>
      <c r="E595" s="1">
        <v>41919</v>
      </c>
      <c r="F595" t="s">
        <v>23</v>
      </c>
      <c r="G595" t="s">
        <v>1989</v>
      </c>
      <c r="H595" t="s">
        <v>1990</v>
      </c>
      <c r="I595" t="s">
        <v>127</v>
      </c>
      <c r="J595" t="s">
        <v>27</v>
      </c>
      <c r="K595" t="s">
        <v>1594</v>
      </c>
      <c r="L595" t="s">
        <v>29</v>
      </c>
      <c r="M595">
        <v>94110</v>
      </c>
      <c r="N595" t="s">
        <v>30</v>
      </c>
      <c r="O595" t="s">
        <v>520</v>
      </c>
      <c r="P595" t="s">
        <v>313</v>
      </c>
      <c r="Q595" t="s">
        <v>314</v>
      </c>
      <c r="R595" t="s">
        <v>521</v>
      </c>
      <c r="S595">
        <v>104.75</v>
      </c>
      <c r="T595">
        <v>5</v>
      </c>
      <c r="U595">
        <v>0</v>
      </c>
      <c r="V595">
        <v>21.997499999999999</v>
      </c>
      <c r="W595" t="s">
        <v>10939</v>
      </c>
      <c r="X595" t="s">
        <v>10940</v>
      </c>
      <c r="Y595">
        <v>10</v>
      </c>
      <c r="Z595" t="s">
        <v>10945</v>
      </c>
      <c r="AA595">
        <v>0.21</v>
      </c>
    </row>
    <row r="596" spans="1:27" x14ac:dyDescent="0.35">
      <c r="A596">
        <v>9213</v>
      </c>
      <c r="B596" t="s">
        <v>1991</v>
      </c>
      <c r="C596">
        <v>2011</v>
      </c>
      <c r="D596" s="1">
        <v>40885</v>
      </c>
      <c r="E596" s="1">
        <v>40892</v>
      </c>
      <c r="F596" t="s">
        <v>23</v>
      </c>
      <c r="G596" t="s">
        <v>1752</v>
      </c>
      <c r="H596" t="s">
        <v>1753</v>
      </c>
      <c r="I596" t="s">
        <v>26</v>
      </c>
      <c r="J596" t="s">
        <v>27</v>
      </c>
      <c r="K596" t="s">
        <v>1594</v>
      </c>
      <c r="L596" t="s">
        <v>29</v>
      </c>
      <c r="M596">
        <v>94110</v>
      </c>
      <c r="N596" t="s">
        <v>30</v>
      </c>
      <c r="O596" t="s">
        <v>971</v>
      </c>
      <c r="P596" t="s">
        <v>329</v>
      </c>
      <c r="Q596" t="s">
        <v>330</v>
      </c>
      <c r="R596" t="s">
        <v>972</v>
      </c>
      <c r="S596">
        <v>39.880000000000003</v>
      </c>
      <c r="T596">
        <v>2</v>
      </c>
      <c r="U596">
        <v>0</v>
      </c>
      <c r="V596">
        <v>11.166400000000003</v>
      </c>
      <c r="W596" t="s">
        <v>10944</v>
      </c>
      <c r="X596" t="s">
        <v>10940</v>
      </c>
      <c r="Y596">
        <v>12</v>
      </c>
      <c r="Z596" t="s">
        <v>10941</v>
      </c>
      <c r="AA596">
        <v>0.28000000000000008</v>
      </c>
    </row>
    <row r="597" spans="1:27" x14ac:dyDescent="0.35">
      <c r="A597">
        <v>9214</v>
      </c>
      <c r="B597" t="s">
        <v>1991</v>
      </c>
      <c r="C597">
        <v>2011</v>
      </c>
      <c r="D597" s="1">
        <v>40885</v>
      </c>
      <c r="E597" s="1">
        <v>40892</v>
      </c>
      <c r="F597" t="s">
        <v>23</v>
      </c>
      <c r="G597" t="s">
        <v>1752</v>
      </c>
      <c r="H597" t="s">
        <v>1753</v>
      </c>
      <c r="I597" t="s">
        <v>26</v>
      </c>
      <c r="J597" t="s">
        <v>27</v>
      </c>
      <c r="K597" t="s">
        <v>1594</v>
      </c>
      <c r="L597" t="s">
        <v>29</v>
      </c>
      <c r="M597">
        <v>94110</v>
      </c>
      <c r="N597" t="s">
        <v>30</v>
      </c>
      <c r="O597" t="s">
        <v>1992</v>
      </c>
      <c r="P597" t="s">
        <v>329</v>
      </c>
      <c r="Q597" t="s">
        <v>330</v>
      </c>
      <c r="R597" t="s">
        <v>1993</v>
      </c>
      <c r="S597">
        <v>79.44</v>
      </c>
      <c r="T597">
        <v>3</v>
      </c>
      <c r="U597">
        <v>0</v>
      </c>
      <c r="V597">
        <v>28.598399999999994</v>
      </c>
      <c r="W597" t="s">
        <v>10944</v>
      </c>
      <c r="X597" t="s">
        <v>10940</v>
      </c>
      <c r="Y597">
        <v>12</v>
      </c>
      <c r="Z597" t="s">
        <v>10941</v>
      </c>
      <c r="AA597">
        <v>0.35999999999999993</v>
      </c>
    </row>
    <row r="598" spans="1:27" x14ac:dyDescent="0.35">
      <c r="A598">
        <v>9309</v>
      </c>
      <c r="B598" t="s">
        <v>1994</v>
      </c>
      <c r="C598">
        <v>2011</v>
      </c>
      <c r="D598" s="1">
        <v>40627</v>
      </c>
      <c r="E598" s="1">
        <v>40632</v>
      </c>
      <c r="F598" t="s">
        <v>23</v>
      </c>
      <c r="G598" t="s">
        <v>1995</v>
      </c>
      <c r="H598" t="s">
        <v>1996</v>
      </c>
      <c r="I598" t="s">
        <v>38</v>
      </c>
      <c r="J598" t="s">
        <v>27</v>
      </c>
      <c r="K598" t="s">
        <v>1594</v>
      </c>
      <c r="L598" t="s">
        <v>29</v>
      </c>
      <c r="M598">
        <v>94110</v>
      </c>
      <c r="N598" t="s">
        <v>30</v>
      </c>
      <c r="O598" t="s">
        <v>1997</v>
      </c>
      <c r="P598" t="s">
        <v>313</v>
      </c>
      <c r="Q598" t="s">
        <v>314</v>
      </c>
      <c r="R598" t="s">
        <v>1998</v>
      </c>
      <c r="S598">
        <v>45.48</v>
      </c>
      <c r="T598">
        <v>4</v>
      </c>
      <c r="U598">
        <v>0</v>
      </c>
      <c r="V598">
        <v>15.917999999999999</v>
      </c>
      <c r="W598" t="s">
        <v>10944</v>
      </c>
      <c r="X598" t="s">
        <v>10950</v>
      </c>
      <c r="Y598">
        <v>3</v>
      </c>
      <c r="Z598" t="s">
        <v>10953</v>
      </c>
      <c r="AA598">
        <v>0.35000000000000003</v>
      </c>
    </row>
    <row r="599" spans="1:27" x14ac:dyDescent="0.35">
      <c r="A599">
        <v>271</v>
      </c>
      <c r="B599" t="s">
        <v>1999</v>
      </c>
      <c r="C599">
        <v>2014</v>
      </c>
      <c r="D599" s="1">
        <v>42002</v>
      </c>
      <c r="E599" s="1">
        <v>42007</v>
      </c>
      <c r="F599" t="s">
        <v>45</v>
      </c>
      <c r="G599" t="s">
        <v>2000</v>
      </c>
      <c r="H599" t="s">
        <v>2001</v>
      </c>
      <c r="I599" t="s">
        <v>26</v>
      </c>
      <c r="J599" t="s">
        <v>27</v>
      </c>
      <c r="K599" t="s">
        <v>1594</v>
      </c>
      <c r="L599" t="s">
        <v>29</v>
      </c>
      <c r="M599">
        <v>94110</v>
      </c>
      <c r="N599" t="s">
        <v>30</v>
      </c>
      <c r="O599" t="s">
        <v>553</v>
      </c>
      <c r="P599" t="s">
        <v>32</v>
      </c>
      <c r="Q599" t="s">
        <v>33</v>
      </c>
      <c r="R599" t="s">
        <v>554</v>
      </c>
      <c r="S599">
        <v>725.84</v>
      </c>
      <c r="T599">
        <v>4</v>
      </c>
      <c r="U599">
        <v>0</v>
      </c>
      <c r="V599">
        <v>210.4935999999999</v>
      </c>
      <c r="W599" t="s">
        <v>10939</v>
      </c>
      <c r="X599" t="s">
        <v>10940</v>
      </c>
      <c r="Y599">
        <v>12</v>
      </c>
      <c r="Z599" t="s">
        <v>10941</v>
      </c>
      <c r="AA599">
        <v>0.28999999999999987</v>
      </c>
    </row>
    <row r="600" spans="1:27" x14ac:dyDescent="0.35">
      <c r="A600">
        <v>408</v>
      </c>
      <c r="B600" t="s">
        <v>1898</v>
      </c>
      <c r="C600">
        <v>2014</v>
      </c>
      <c r="D600" s="1">
        <v>41982</v>
      </c>
      <c r="E600" s="1">
        <v>41986</v>
      </c>
      <c r="F600" t="s">
        <v>23</v>
      </c>
      <c r="G600" t="s">
        <v>1899</v>
      </c>
      <c r="H600" t="s">
        <v>1900</v>
      </c>
      <c r="I600" t="s">
        <v>38</v>
      </c>
      <c r="J600" t="s">
        <v>27</v>
      </c>
      <c r="K600" t="s">
        <v>1594</v>
      </c>
      <c r="L600" t="s">
        <v>29</v>
      </c>
      <c r="M600">
        <v>94110</v>
      </c>
      <c r="N600" t="s">
        <v>30</v>
      </c>
      <c r="O600" t="s">
        <v>1182</v>
      </c>
      <c r="P600" t="s">
        <v>32</v>
      </c>
      <c r="Q600" t="s">
        <v>53</v>
      </c>
      <c r="R600" t="s">
        <v>1183</v>
      </c>
      <c r="S600">
        <v>27.15</v>
      </c>
      <c r="T600">
        <v>5</v>
      </c>
      <c r="U600">
        <v>0</v>
      </c>
      <c r="V600">
        <v>13.3035</v>
      </c>
      <c r="W600" t="s">
        <v>10939</v>
      </c>
      <c r="X600" t="s">
        <v>10940</v>
      </c>
      <c r="Y600">
        <v>12</v>
      </c>
      <c r="Z600" t="s">
        <v>10941</v>
      </c>
      <c r="AA600">
        <v>0.49</v>
      </c>
    </row>
    <row r="601" spans="1:27" x14ac:dyDescent="0.35">
      <c r="A601">
        <v>410</v>
      </c>
      <c r="B601" t="s">
        <v>1898</v>
      </c>
      <c r="C601">
        <v>2014</v>
      </c>
      <c r="D601" s="1">
        <v>41982</v>
      </c>
      <c r="E601" s="1">
        <v>41986</v>
      </c>
      <c r="F601" t="s">
        <v>23</v>
      </c>
      <c r="G601" t="s">
        <v>1899</v>
      </c>
      <c r="H601" t="s">
        <v>1900</v>
      </c>
      <c r="I601" t="s">
        <v>38</v>
      </c>
      <c r="J601" t="s">
        <v>27</v>
      </c>
      <c r="K601" t="s">
        <v>1594</v>
      </c>
      <c r="L601" t="s">
        <v>29</v>
      </c>
      <c r="M601">
        <v>94110</v>
      </c>
      <c r="N601" t="s">
        <v>30</v>
      </c>
      <c r="O601" t="s">
        <v>166</v>
      </c>
      <c r="P601" t="s">
        <v>32</v>
      </c>
      <c r="Q601" t="s">
        <v>53</v>
      </c>
      <c r="R601" t="s">
        <v>167</v>
      </c>
      <c r="S601">
        <v>9.68</v>
      </c>
      <c r="T601">
        <v>1</v>
      </c>
      <c r="U601">
        <v>0</v>
      </c>
      <c r="V601">
        <v>4.6463999999999999</v>
      </c>
      <c r="W601" t="s">
        <v>10939</v>
      </c>
      <c r="X601" t="s">
        <v>10940</v>
      </c>
      <c r="Y601">
        <v>12</v>
      </c>
      <c r="Z601" t="s">
        <v>10941</v>
      </c>
      <c r="AA601">
        <v>0.48</v>
      </c>
    </row>
    <row r="602" spans="1:27" x14ac:dyDescent="0.35">
      <c r="A602">
        <v>411</v>
      </c>
      <c r="B602" t="s">
        <v>1898</v>
      </c>
      <c r="C602">
        <v>2014</v>
      </c>
      <c r="D602" s="1">
        <v>41982</v>
      </c>
      <c r="E602" s="1">
        <v>41986</v>
      </c>
      <c r="F602" t="s">
        <v>23</v>
      </c>
      <c r="G602" t="s">
        <v>1899</v>
      </c>
      <c r="H602" t="s">
        <v>1900</v>
      </c>
      <c r="I602" t="s">
        <v>38</v>
      </c>
      <c r="J602" t="s">
        <v>27</v>
      </c>
      <c r="K602" t="s">
        <v>1594</v>
      </c>
      <c r="L602" t="s">
        <v>29</v>
      </c>
      <c r="M602">
        <v>94110</v>
      </c>
      <c r="N602" t="s">
        <v>30</v>
      </c>
      <c r="O602" t="s">
        <v>2002</v>
      </c>
      <c r="P602" t="s">
        <v>32</v>
      </c>
      <c r="Q602" t="s">
        <v>172</v>
      </c>
      <c r="R602" t="s">
        <v>2003</v>
      </c>
      <c r="S602">
        <v>28.349999999999998</v>
      </c>
      <c r="T602">
        <v>9</v>
      </c>
      <c r="U602">
        <v>0</v>
      </c>
      <c r="V602">
        <v>13.608000000000001</v>
      </c>
      <c r="W602" t="s">
        <v>10939</v>
      </c>
      <c r="X602" t="s">
        <v>10940</v>
      </c>
      <c r="Y602">
        <v>12</v>
      </c>
      <c r="Z602" t="s">
        <v>10941</v>
      </c>
      <c r="AA602">
        <v>0.48000000000000004</v>
      </c>
    </row>
    <row r="603" spans="1:27" x14ac:dyDescent="0.35">
      <c r="A603">
        <v>412</v>
      </c>
      <c r="B603" t="s">
        <v>1898</v>
      </c>
      <c r="C603">
        <v>2014</v>
      </c>
      <c r="D603" s="1">
        <v>41982</v>
      </c>
      <c r="E603" s="1">
        <v>41986</v>
      </c>
      <c r="F603" t="s">
        <v>23</v>
      </c>
      <c r="G603" t="s">
        <v>1899</v>
      </c>
      <c r="H603" t="s">
        <v>1900</v>
      </c>
      <c r="I603" t="s">
        <v>38</v>
      </c>
      <c r="J603" t="s">
        <v>27</v>
      </c>
      <c r="K603" t="s">
        <v>1594</v>
      </c>
      <c r="L603" t="s">
        <v>29</v>
      </c>
      <c r="M603">
        <v>94110</v>
      </c>
      <c r="N603" t="s">
        <v>30</v>
      </c>
      <c r="O603" t="s">
        <v>726</v>
      </c>
      <c r="P603" t="s">
        <v>32</v>
      </c>
      <c r="Q603" t="s">
        <v>53</v>
      </c>
      <c r="R603" t="s">
        <v>727</v>
      </c>
      <c r="S603">
        <v>55.98</v>
      </c>
      <c r="T603">
        <v>1</v>
      </c>
      <c r="U603">
        <v>0</v>
      </c>
      <c r="V603">
        <v>27.430199999999999</v>
      </c>
      <c r="W603" t="s">
        <v>10939</v>
      </c>
      <c r="X603" t="s">
        <v>10940</v>
      </c>
      <c r="Y603">
        <v>12</v>
      </c>
      <c r="Z603" t="s">
        <v>10941</v>
      </c>
      <c r="AA603">
        <v>0.49</v>
      </c>
    </row>
    <row r="604" spans="1:27" x14ac:dyDescent="0.35">
      <c r="A604">
        <v>472</v>
      </c>
      <c r="B604" t="s">
        <v>2004</v>
      </c>
      <c r="C604">
        <v>2011</v>
      </c>
      <c r="D604" s="1">
        <v>40856</v>
      </c>
      <c r="E604" s="1">
        <v>40858</v>
      </c>
      <c r="F604" t="s">
        <v>45</v>
      </c>
      <c r="G604" t="s">
        <v>2005</v>
      </c>
      <c r="H604" t="s">
        <v>2006</v>
      </c>
      <c r="I604" t="s">
        <v>38</v>
      </c>
      <c r="J604" t="s">
        <v>27</v>
      </c>
      <c r="K604" t="s">
        <v>1594</v>
      </c>
      <c r="L604" t="s">
        <v>29</v>
      </c>
      <c r="M604">
        <v>94110</v>
      </c>
      <c r="N604" t="s">
        <v>30</v>
      </c>
      <c r="O604" t="s">
        <v>684</v>
      </c>
      <c r="P604" t="s">
        <v>32</v>
      </c>
      <c r="Q604" t="s">
        <v>33</v>
      </c>
      <c r="R604" t="s">
        <v>685</v>
      </c>
      <c r="S604">
        <v>340.92</v>
      </c>
      <c r="T604">
        <v>3</v>
      </c>
      <c r="U604">
        <v>0</v>
      </c>
      <c r="V604">
        <v>3.4091999999999842</v>
      </c>
      <c r="W604" t="s">
        <v>10944</v>
      </c>
      <c r="X604" t="s">
        <v>10940</v>
      </c>
      <c r="Y604">
        <v>11</v>
      </c>
      <c r="Z604" t="s">
        <v>10947</v>
      </c>
      <c r="AA604">
        <v>9.9999999999999534E-3</v>
      </c>
    </row>
    <row r="605" spans="1:27" x14ac:dyDescent="0.35">
      <c r="A605">
        <v>475</v>
      </c>
      <c r="B605" t="s">
        <v>2004</v>
      </c>
      <c r="C605">
        <v>2011</v>
      </c>
      <c r="D605" s="1">
        <v>40856</v>
      </c>
      <c r="E605" s="1">
        <v>40858</v>
      </c>
      <c r="F605" t="s">
        <v>45</v>
      </c>
      <c r="G605" t="s">
        <v>2005</v>
      </c>
      <c r="H605" t="s">
        <v>2006</v>
      </c>
      <c r="I605" t="s">
        <v>38</v>
      </c>
      <c r="J605" t="s">
        <v>27</v>
      </c>
      <c r="K605" t="s">
        <v>1594</v>
      </c>
      <c r="L605" t="s">
        <v>29</v>
      </c>
      <c r="M605">
        <v>94110</v>
      </c>
      <c r="N605" t="s">
        <v>30</v>
      </c>
      <c r="O605" t="s">
        <v>2007</v>
      </c>
      <c r="P605" t="s">
        <v>32</v>
      </c>
      <c r="Q605" t="s">
        <v>33</v>
      </c>
      <c r="R605" t="s">
        <v>2008</v>
      </c>
      <c r="S605">
        <v>92.52</v>
      </c>
      <c r="T605">
        <v>6</v>
      </c>
      <c r="U605">
        <v>0</v>
      </c>
      <c r="V605">
        <v>24.980400000000007</v>
      </c>
      <c r="W605" t="s">
        <v>10944</v>
      </c>
      <c r="X605" t="s">
        <v>10940</v>
      </c>
      <c r="Y605">
        <v>11</v>
      </c>
      <c r="Z605" t="s">
        <v>10947</v>
      </c>
      <c r="AA605">
        <v>0.27000000000000007</v>
      </c>
    </row>
    <row r="606" spans="1:27" x14ac:dyDescent="0.35">
      <c r="A606">
        <v>476</v>
      </c>
      <c r="B606" t="s">
        <v>2004</v>
      </c>
      <c r="C606">
        <v>2011</v>
      </c>
      <c r="D606" s="1">
        <v>40856</v>
      </c>
      <c r="E606" s="1">
        <v>40858</v>
      </c>
      <c r="F606" t="s">
        <v>45</v>
      </c>
      <c r="G606" t="s">
        <v>2005</v>
      </c>
      <c r="H606" t="s">
        <v>2006</v>
      </c>
      <c r="I606" t="s">
        <v>38</v>
      </c>
      <c r="J606" t="s">
        <v>27</v>
      </c>
      <c r="K606" t="s">
        <v>1594</v>
      </c>
      <c r="L606" t="s">
        <v>29</v>
      </c>
      <c r="M606">
        <v>94110</v>
      </c>
      <c r="N606" t="s">
        <v>30</v>
      </c>
      <c r="O606" t="s">
        <v>2009</v>
      </c>
      <c r="P606" t="s">
        <v>32</v>
      </c>
      <c r="Q606" t="s">
        <v>53</v>
      </c>
      <c r="R606" t="s">
        <v>2010</v>
      </c>
      <c r="S606">
        <v>62.649999999999991</v>
      </c>
      <c r="T606">
        <v>7</v>
      </c>
      <c r="U606">
        <v>0</v>
      </c>
      <c r="V606">
        <v>28.818999999999996</v>
      </c>
      <c r="W606" t="s">
        <v>10944</v>
      </c>
      <c r="X606" t="s">
        <v>10940</v>
      </c>
      <c r="Y606">
        <v>11</v>
      </c>
      <c r="Z606" t="s">
        <v>10947</v>
      </c>
      <c r="AA606">
        <v>0.45999999999999996</v>
      </c>
    </row>
    <row r="607" spans="1:27" x14ac:dyDescent="0.35">
      <c r="A607">
        <v>477</v>
      </c>
      <c r="B607" t="s">
        <v>2004</v>
      </c>
      <c r="C607">
        <v>2011</v>
      </c>
      <c r="D607" s="1">
        <v>40856</v>
      </c>
      <c r="E607" s="1">
        <v>40858</v>
      </c>
      <c r="F607" t="s">
        <v>45</v>
      </c>
      <c r="G607" t="s">
        <v>2005</v>
      </c>
      <c r="H607" t="s">
        <v>2006</v>
      </c>
      <c r="I607" t="s">
        <v>38</v>
      </c>
      <c r="J607" t="s">
        <v>27</v>
      </c>
      <c r="K607" t="s">
        <v>1594</v>
      </c>
      <c r="L607" t="s">
        <v>29</v>
      </c>
      <c r="M607">
        <v>94110</v>
      </c>
      <c r="N607" t="s">
        <v>30</v>
      </c>
      <c r="O607" t="s">
        <v>2011</v>
      </c>
      <c r="P607" t="s">
        <v>32</v>
      </c>
      <c r="Q607" t="s">
        <v>53</v>
      </c>
      <c r="R607" t="s">
        <v>2012</v>
      </c>
      <c r="S607">
        <v>94.85</v>
      </c>
      <c r="T607">
        <v>5</v>
      </c>
      <c r="U607">
        <v>0</v>
      </c>
      <c r="V607">
        <v>45.527999999999992</v>
      </c>
      <c r="W607" t="s">
        <v>10944</v>
      </c>
      <c r="X607" t="s">
        <v>10940</v>
      </c>
      <c r="Y607">
        <v>11</v>
      </c>
      <c r="Z607" t="s">
        <v>10947</v>
      </c>
      <c r="AA607">
        <v>0.47999999999999993</v>
      </c>
    </row>
    <row r="608" spans="1:27" x14ac:dyDescent="0.35">
      <c r="A608">
        <v>779</v>
      </c>
      <c r="B608" t="s">
        <v>2013</v>
      </c>
      <c r="C608">
        <v>2012</v>
      </c>
      <c r="D608" s="1">
        <v>41142</v>
      </c>
      <c r="E608" s="1">
        <v>41144</v>
      </c>
      <c r="F608" t="s">
        <v>56</v>
      </c>
      <c r="G608" t="s">
        <v>2014</v>
      </c>
      <c r="H608" t="s">
        <v>2015</v>
      </c>
      <c r="I608" t="s">
        <v>127</v>
      </c>
      <c r="J608" t="s">
        <v>27</v>
      </c>
      <c r="K608" t="s">
        <v>1594</v>
      </c>
      <c r="L608" t="s">
        <v>29</v>
      </c>
      <c r="M608">
        <v>94110</v>
      </c>
      <c r="N608" t="s">
        <v>30</v>
      </c>
      <c r="O608" t="s">
        <v>2016</v>
      </c>
      <c r="P608" t="s">
        <v>32</v>
      </c>
      <c r="Q608" t="s">
        <v>53</v>
      </c>
      <c r="R608" t="s">
        <v>2017</v>
      </c>
      <c r="S608">
        <v>59.94</v>
      </c>
      <c r="T608">
        <v>3</v>
      </c>
      <c r="U608">
        <v>0</v>
      </c>
      <c r="V608">
        <v>28.171799999999998</v>
      </c>
      <c r="W608" t="s">
        <v>10948</v>
      </c>
      <c r="X608" t="s">
        <v>10937</v>
      </c>
      <c r="Y608">
        <v>8</v>
      </c>
      <c r="Z608" t="s">
        <v>10954</v>
      </c>
      <c r="AA608">
        <v>0.47</v>
      </c>
    </row>
    <row r="609" spans="1:27" x14ac:dyDescent="0.35">
      <c r="A609">
        <v>780</v>
      </c>
      <c r="B609" t="s">
        <v>2013</v>
      </c>
      <c r="C609">
        <v>2012</v>
      </c>
      <c r="D609" s="1">
        <v>41142</v>
      </c>
      <c r="E609" s="1">
        <v>41144</v>
      </c>
      <c r="F609" t="s">
        <v>56</v>
      </c>
      <c r="G609" t="s">
        <v>2014</v>
      </c>
      <c r="H609" t="s">
        <v>2015</v>
      </c>
      <c r="I609" t="s">
        <v>127</v>
      </c>
      <c r="J609" t="s">
        <v>27</v>
      </c>
      <c r="K609" t="s">
        <v>1594</v>
      </c>
      <c r="L609" t="s">
        <v>29</v>
      </c>
      <c r="M609">
        <v>94110</v>
      </c>
      <c r="N609" t="s">
        <v>30</v>
      </c>
      <c r="O609" t="s">
        <v>449</v>
      </c>
      <c r="P609" t="s">
        <v>32</v>
      </c>
      <c r="Q609" t="s">
        <v>53</v>
      </c>
      <c r="R609" t="s">
        <v>450</v>
      </c>
      <c r="S609">
        <v>23.92</v>
      </c>
      <c r="T609">
        <v>4</v>
      </c>
      <c r="U609">
        <v>0</v>
      </c>
      <c r="V609">
        <v>11.720800000000001</v>
      </c>
      <c r="W609" t="s">
        <v>10948</v>
      </c>
      <c r="X609" t="s">
        <v>10937</v>
      </c>
      <c r="Y609">
        <v>8</v>
      </c>
      <c r="Z609" t="s">
        <v>10954</v>
      </c>
      <c r="AA609">
        <v>0.49</v>
      </c>
    </row>
    <row r="610" spans="1:27" x14ac:dyDescent="0.35">
      <c r="A610">
        <v>781</v>
      </c>
      <c r="B610" t="s">
        <v>2013</v>
      </c>
      <c r="C610">
        <v>2012</v>
      </c>
      <c r="D610" s="1">
        <v>41142</v>
      </c>
      <c r="E610" s="1">
        <v>41144</v>
      </c>
      <c r="F610" t="s">
        <v>56</v>
      </c>
      <c r="G610" t="s">
        <v>2014</v>
      </c>
      <c r="H610" t="s">
        <v>2015</v>
      </c>
      <c r="I610" t="s">
        <v>127</v>
      </c>
      <c r="J610" t="s">
        <v>27</v>
      </c>
      <c r="K610" t="s">
        <v>1594</v>
      </c>
      <c r="L610" t="s">
        <v>29</v>
      </c>
      <c r="M610">
        <v>94110</v>
      </c>
      <c r="N610" t="s">
        <v>30</v>
      </c>
      <c r="O610" t="s">
        <v>2018</v>
      </c>
      <c r="P610" t="s">
        <v>32</v>
      </c>
      <c r="Q610" t="s">
        <v>53</v>
      </c>
      <c r="R610" t="s">
        <v>2019</v>
      </c>
      <c r="S610">
        <v>4.28</v>
      </c>
      <c r="T610">
        <v>1</v>
      </c>
      <c r="U610">
        <v>0</v>
      </c>
      <c r="V610">
        <v>1.9259999999999997</v>
      </c>
      <c r="W610" t="s">
        <v>10948</v>
      </c>
      <c r="X610" t="s">
        <v>10937</v>
      </c>
      <c r="Y610">
        <v>8</v>
      </c>
      <c r="Z610" t="s">
        <v>10954</v>
      </c>
      <c r="AA610">
        <v>0.4499999999999999</v>
      </c>
    </row>
    <row r="611" spans="1:27" x14ac:dyDescent="0.35">
      <c r="A611">
        <v>794</v>
      </c>
      <c r="B611" t="s">
        <v>2020</v>
      </c>
      <c r="C611">
        <v>2011</v>
      </c>
      <c r="D611" s="1">
        <v>40806</v>
      </c>
      <c r="E611" s="1">
        <v>40812</v>
      </c>
      <c r="F611" t="s">
        <v>23</v>
      </c>
      <c r="G611" t="s">
        <v>2021</v>
      </c>
      <c r="H611" t="s">
        <v>2022</v>
      </c>
      <c r="I611" t="s">
        <v>38</v>
      </c>
      <c r="J611" t="s">
        <v>27</v>
      </c>
      <c r="K611" t="s">
        <v>1594</v>
      </c>
      <c r="L611" t="s">
        <v>29</v>
      </c>
      <c r="M611">
        <v>94110</v>
      </c>
      <c r="N611" t="s">
        <v>30</v>
      </c>
      <c r="O611" t="s">
        <v>2023</v>
      </c>
      <c r="P611" t="s">
        <v>32</v>
      </c>
      <c r="Q611" t="s">
        <v>172</v>
      </c>
      <c r="R611" t="s">
        <v>2024</v>
      </c>
      <c r="S611">
        <v>9.9600000000000009</v>
      </c>
      <c r="T611">
        <v>2</v>
      </c>
      <c r="U611">
        <v>0</v>
      </c>
      <c r="V611">
        <v>4.5815999999999999</v>
      </c>
      <c r="W611" t="s">
        <v>10944</v>
      </c>
      <c r="X611" t="s">
        <v>10937</v>
      </c>
      <c r="Y611">
        <v>9</v>
      </c>
      <c r="Z611" t="s">
        <v>10949</v>
      </c>
      <c r="AA611">
        <v>0.45999999999999996</v>
      </c>
    </row>
    <row r="612" spans="1:27" x14ac:dyDescent="0.35">
      <c r="A612">
        <v>795</v>
      </c>
      <c r="B612" t="s">
        <v>2020</v>
      </c>
      <c r="C612">
        <v>2011</v>
      </c>
      <c r="D612" s="1">
        <v>40806</v>
      </c>
      <c r="E612" s="1">
        <v>40812</v>
      </c>
      <c r="F612" t="s">
        <v>23</v>
      </c>
      <c r="G612" t="s">
        <v>2021</v>
      </c>
      <c r="H612" t="s">
        <v>2022</v>
      </c>
      <c r="I612" t="s">
        <v>38</v>
      </c>
      <c r="J612" t="s">
        <v>27</v>
      </c>
      <c r="K612" t="s">
        <v>1594</v>
      </c>
      <c r="L612" t="s">
        <v>29</v>
      </c>
      <c r="M612">
        <v>94110</v>
      </c>
      <c r="N612" t="s">
        <v>30</v>
      </c>
      <c r="O612" t="s">
        <v>1182</v>
      </c>
      <c r="P612" t="s">
        <v>32</v>
      </c>
      <c r="Q612" t="s">
        <v>53</v>
      </c>
      <c r="R612" t="s">
        <v>1183</v>
      </c>
      <c r="S612">
        <v>21.72</v>
      </c>
      <c r="T612">
        <v>4</v>
      </c>
      <c r="U612">
        <v>0</v>
      </c>
      <c r="V612">
        <v>10.642799999999999</v>
      </c>
      <c r="W612" t="s">
        <v>10944</v>
      </c>
      <c r="X612" t="s">
        <v>10937</v>
      </c>
      <c r="Y612">
        <v>9</v>
      </c>
      <c r="Z612" t="s">
        <v>10949</v>
      </c>
      <c r="AA612">
        <v>0.49</v>
      </c>
    </row>
    <row r="613" spans="1:27" x14ac:dyDescent="0.35">
      <c r="A613">
        <v>941</v>
      </c>
      <c r="B613" t="s">
        <v>2025</v>
      </c>
      <c r="C613">
        <v>2013</v>
      </c>
      <c r="D613" s="1">
        <v>41445</v>
      </c>
      <c r="E613" s="1">
        <v>41446</v>
      </c>
      <c r="F613" t="s">
        <v>56</v>
      </c>
      <c r="G613" t="s">
        <v>2026</v>
      </c>
      <c r="H613" t="s">
        <v>2027</v>
      </c>
      <c r="I613" t="s">
        <v>26</v>
      </c>
      <c r="J613" t="s">
        <v>27</v>
      </c>
      <c r="K613" t="s">
        <v>1594</v>
      </c>
      <c r="L613" t="s">
        <v>29</v>
      </c>
      <c r="M613">
        <v>94110</v>
      </c>
      <c r="N613" t="s">
        <v>30</v>
      </c>
      <c r="O613" t="s">
        <v>2028</v>
      </c>
      <c r="P613" t="s">
        <v>32</v>
      </c>
      <c r="Q613" t="s">
        <v>53</v>
      </c>
      <c r="R613" t="s">
        <v>2029</v>
      </c>
      <c r="S613">
        <v>17.12</v>
      </c>
      <c r="T613">
        <v>2</v>
      </c>
      <c r="U613">
        <v>0</v>
      </c>
      <c r="V613">
        <v>8.0464000000000002</v>
      </c>
      <c r="W613" t="s">
        <v>10936</v>
      </c>
      <c r="X613" t="s">
        <v>10942</v>
      </c>
      <c r="Y613">
        <v>6</v>
      </c>
      <c r="Z613" t="s">
        <v>10946</v>
      </c>
      <c r="AA613">
        <v>0.47</v>
      </c>
    </row>
    <row r="614" spans="1:27" x14ac:dyDescent="0.35">
      <c r="A614">
        <v>963</v>
      </c>
      <c r="B614" t="s">
        <v>2030</v>
      </c>
      <c r="C614">
        <v>2013</v>
      </c>
      <c r="D614" s="1">
        <v>41519</v>
      </c>
      <c r="E614" s="1">
        <v>41522</v>
      </c>
      <c r="F614" t="s">
        <v>56</v>
      </c>
      <c r="G614" t="s">
        <v>561</v>
      </c>
      <c r="H614" t="s">
        <v>562</v>
      </c>
      <c r="I614" t="s">
        <v>26</v>
      </c>
      <c r="J614" t="s">
        <v>27</v>
      </c>
      <c r="K614" t="s">
        <v>1594</v>
      </c>
      <c r="L614" t="s">
        <v>29</v>
      </c>
      <c r="M614">
        <v>94110</v>
      </c>
      <c r="N614" t="s">
        <v>30</v>
      </c>
      <c r="O614" t="s">
        <v>2031</v>
      </c>
      <c r="P614" t="s">
        <v>32</v>
      </c>
      <c r="Q614" t="s">
        <v>146</v>
      </c>
      <c r="R614" t="s">
        <v>2032</v>
      </c>
      <c r="S614">
        <v>21.88</v>
      </c>
      <c r="T614">
        <v>2</v>
      </c>
      <c r="U614">
        <v>0</v>
      </c>
      <c r="V614">
        <v>10.94</v>
      </c>
      <c r="W614" t="s">
        <v>10936</v>
      </c>
      <c r="X614" t="s">
        <v>10937</v>
      </c>
      <c r="Y614">
        <v>9</v>
      </c>
      <c r="Z614" t="s">
        <v>10949</v>
      </c>
      <c r="AA614">
        <v>0.5</v>
      </c>
    </row>
    <row r="615" spans="1:27" x14ac:dyDescent="0.35">
      <c r="A615">
        <v>1117</v>
      </c>
      <c r="B615" t="s">
        <v>2033</v>
      </c>
      <c r="C615">
        <v>2013</v>
      </c>
      <c r="D615" s="1">
        <v>41478</v>
      </c>
      <c r="E615" s="1">
        <v>41480</v>
      </c>
      <c r="F615" t="s">
        <v>45</v>
      </c>
      <c r="G615" t="s">
        <v>2034</v>
      </c>
      <c r="H615" t="s">
        <v>2035</v>
      </c>
      <c r="I615" t="s">
        <v>26</v>
      </c>
      <c r="J615" t="s">
        <v>27</v>
      </c>
      <c r="K615" t="s">
        <v>1594</v>
      </c>
      <c r="L615" t="s">
        <v>29</v>
      </c>
      <c r="M615">
        <v>94110</v>
      </c>
      <c r="N615" t="s">
        <v>30</v>
      </c>
      <c r="O615" t="s">
        <v>2002</v>
      </c>
      <c r="P615" t="s">
        <v>32</v>
      </c>
      <c r="Q615" t="s">
        <v>172</v>
      </c>
      <c r="R615" t="s">
        <v>2003</v>
      </c>
      <c r="S615">
        <v>6.3</v>
      </c>
      <c r="T615">
        <v>2</v>
      </c>
      <c r="U615">
        <v>0</v>
      </c>
      <c r="V615">
        <v>3.024</v>
      </c>
      <c r="W615" t="s">
        <v>10936</v>
      </c>
      <c r="X615" t="s">
        <v>10937</v>
      </c>
      <c r="Y615">
        <v>7</v>
      </c>
      <c r="Z615" t="s">
        <v>10938</v>
      </c>
      <c r="AA615">
        <v>0.48000000000000004</v>
      </c>
    </row>
    <row r="616" spans="1:27" x14ac:dyDescent="0.35">
      <c r="A616">
        <v>1329</v>
      </c>
      <c r="B616" t="s">
        <v>2036</v>
      </c>
      <c r="C616">
        <v>2014</v>
      </c>
      <c r="D616" s="1">
        <v>41928</v>
      </c>
      <c r="E616" s="1">
        <v>41931</v>
      </c>
      <c r="F616" t="s">
        <v>45</v>
      </c>
      <c r="G616" t="s">
        <v>2037</v>
      </c>
      <c r="H616" t="s">
        <v>2038</v>
      </c>
      <c r="I616" t="s">
        <v>127</v>
      </c>
      <c r="J616" t="s">
        <v>27</v>
      </c>
      <c r="K616" t="s">
        <v>1594</v>
      </c>
      <c r="L616" t="s">
        <v>29</v>
      </c>
      <c r="M616">
        <v>94110</v>
      </c>
      <c r="N616" t="s">
        <v>30</v>
      </c>
      <c r="O616" t="s">
        <v>2039</v>
      </c>
      <c r="P616" t="s">
        <v>32</v>
      </c>
      <c r="Q616" t="s">
        <v>40</v>
      </c>
      <c r="R616" t="s">
        <v>2040</v>
      </c>
      <c r="S616">
        <v>87.92</v>
      </c>
      <c r="T616">
        <v>4</v>
      </c>
      <c r="U616">
        <v>0</v>
      </c>
      <c r="V616">
        <v>26.375999999999998</v>
      </c>
      <c r="W616" t="s">
        <v>10939</v>
      </c>
      <c r="X616" t="s">
        <v>10940</v>
      </c>
      <c r="Y616">
        <v>10</v>
      </c>
      <c r="Z616" t="s">
        <v>10945</v>
      </c>
      <c r="AA616">
        <v>0.3</v>
      </c>
    </row>
    <row r="617" spans="1:27" x14ac:dyDescent="0.35">
      <c r="A617">
        <v>1651</v>
      </c>
      <c r="B617" t="s">
        <v>2041</v>
      </c>
      <c r="C617">
        <v>2011</v>
      </c>
      <c r="D617" s="1">
        <v>40784</v>
      </c>
      <c r="E617" s="1">
        <v>40784</v>
      </c>
      <c r="F617" t="s">
        <v>234</v>
      </c>
      <c r="G617" t="s">
        <v>1929</v>
      </c>
      <c r="H617" t="s">
        <v>1930</v>
      </c>
      <c r="I617" t="s">
        <v>26</v>
      </c>
      <c r="J617" t="s">
        <v>27</v>
      </c>
      <c r="K617" t="s">
        <v>1594</v>
      </c>
      <c r="L617" t="s">
        <v>29</v>
      </c>
      <c r="M617">
        <v>94110</v>
      </c>
      <c r="N617" t="s">
        <v>30</v>
      </c>
      <c r="O617" t="s">
        <v>2042</v>
      </c>
      <c r="P617" t="s">
        <v>32</v>
      </c>
      <c r="Q617" t="s">
        <v>53</v>
      </c>
      <c r="R617" t="s">
        <v>2043</v>
      </c>
      <c r="S617">
        <v>109.92</v>
      </c>
      <c r="T617">
        <v>2</v>
      </c>
      <c r="U617">
        <v>0</v>
      </c>
      <c r="V617">
        <v>53.860799999999998</v>
      </c>
      <c r="W617" t="s">
        <v>10944</v>
      </c>
      <c r="X617" t="s">
        <v>10937</v>
      </c>
      <c r="Y617">
        <v>8</v>
      </c>
      <c r="Z617" t="s">
        <v>10954</v>
      </c>
      <c r="AA617">
        <v>0.49</v>
      </c>
    </row>
    <row r="618" spans="1:27" x14ac:dyDescent="0.35">
      <c r="A618">
        <v>1652</v>
      </c>
      <c r="B618" t="s">
        <v>2041</v>
      </c>
      <c r="C618">
        <v>2011</v>
      </c>
      <c r="D618" s="1">
        <v>40784</v>
      </c>
      <c r="E618" s="1">
        <v>40784</v>
      </c>
      <c r="F618" t="s">
        <v>234</v>
      </c>
      <c r="G618" t="s">
        <v>1929</v>
      </c>
      <c r="H618" t="s">
        <v>1930</v>
      </c>
      <c r="I618" t="s">
        <v>26</v>
      </c>
      <c r="J618" t="s">
        <v>27</v>
      </c>
      <c r="K618" t="s">
        <v>1594</v>
      </c>
      <c r="L618" t="s">
        <v>29</v>
      </c>
      <c r="M618">
        <v>94110</v>
      </c>
      <c r="N618" t="s">
        <v>30</v>
      </c>
      <c r="O618" t="s">
        <v>2044</v>
      </c>
      <c r="P618" t="s">
        <v>32</v>
      </c>
      <c r="Q618" t="s">
        <v>53</v>
      </c>
      <c r="R618" t="s">
        <v>2045</v>
      </c>
      <c r="S618">
        <v>13.36</v>
      </c>
      <c r="T618">
        <v>2</v>
      </c>
      <c r="U618">
        <v>0</v>
      </c>
      <c r="V618">
        <v>6.4127999999999998</v>
      </c>
      <c r="W618" t="s">
        <v>10944</v>
      </c>
      <c r="X618" t="s">
        <v>10937</v>
      </c>
      <c r="Y618">
        <v>8</v>
      </c>
      <c r="Z618" t="s">
        <v>10954</v>
      </c>
      <c r="AA618">
        <v>0.48</v>
      </c>
    </row>
    <row r="619" spans="1:27" x14ac:dyDescent="0.35">
      <c r="A619">
        <v>1677</v>
      </c>
      <c r="B619" t="s">
        <v>2046</v>
      </c>
      <c r="C619">
        <v>2013</v>
      </c>
      <c r="D619" s="1">
        <v>41413</v>
      </c>
      <c r="E619" s="1">
        <v>41419</v>
      </c>
      <c r="F619" t="s">
        <v>23</v>
      </c>
      <c r="G619" t="s">
        <v>2047</v>
      </c>
      <c r="H619" t="s">
        <v>2048</v>
      </c>
      <c r="I619" t="s">
        <v>38</v>
      </c>
      <c r="J619" t="s">
        <v>27</v>
      </c>
      <c r="K619" t="s">
        <v>1594</v>
      </c>
      <c r="L619" t="s">
        <v>29</v>
      </c>
      <c r="M619">
        <v>94110</v>
      </c>
      <c r="N619" t="s">
        <v>30</v>
      </c>
      <c r="O619" t="s">
        <v>2049</v>
      </c>
      <c r="P619" t="s">
        <v>32</v>
      </c>
      <c r="Q619" t="s">
        <v>33</v>
      </c>
      <c r="R619" t="s">
        <v>2050</v>
      </c>
      <c r="S619">
        <v>104.28</v>
      </c>
      <c r="T619">
        <v>3</v>
      </c>
      <c r="U619">
        <v>0</v>
      </c>
      <c r="V619">
        <v>26.069999999999993</v>
      </c>
      <c r="W619" t="s">
        <v>10936</v>
      </c>
      <c r="X619" t="s">
        <v>10942</v>
      </c>
      <c r="Y619">
        <v>5</v>
      </c>
      <c r="Z619" t="s">
        <v>10952</v>
      </c>
      <c r="AA619">
        <v>0.24999999999999994</v>
      </c>
    </row>
    <row r="620" spans="1:27" x14ac:dyDescent="0.35">
      <c r="A620">
        <v>1678</v>
      </c>
      <c r="B620" t="s">
        <v>2046</v>
      </c>
      <c r="C620">
        <v>2013</v>
      </c>
      <c r="D620" s="1">
        <v>41413</v>
      </c>
      <c r="E620" s="1">
        <v>41419</v>
      </c>
      <c r="F620" t="s">
        <v>23</v>
      </c>
      <c r="G620" t="s">
        <v>2047</v>
      </c>
      <c r="H620" t="s">
        <v>2048</v>
      </c>
      <c r="I620" t="s">
        <v>38</v>
      </c>
      <c r="J620" t="s">
        <v>27</v>
      </c>
      <c r="K620" t="s">
        <v>1594</v>
      </c>
      <c r="L620" t="s">
        <v>29</v>
      </c>
      <c r="M620">
        <v>94110</v>
      </c>
      <c r="N620" t="s">
        <v>30</v>
      </c>
      <c r="O620" t="s">
        <v>2051</v>
      </c>
      <c r="P620" t="s">
        <v>32</v>
      </c>
      <c r="Q620" t="s">
        <v>53</v>
      </c>
      <c r="R620" t="s">
        <v>2052</v>
      </c>
      <c r="S620">
        <v>17.940000000000001</v>
      </c>
      <c r="T620">
        <v>3</v>
      </c>
      <c r="U620">
        <v>0</v>
      </c>
      <c r="V620">
        <v>8.7906000000000013</v>
      </c>
      <c r="W620" t="s">
        <v>10936</v>
      </c>
      <c r="X620" t="s">
        <v>10942</v>
      </c>
      <c r="Y620">
        <v>5</v>
      </c>
      <c r="Z620" t="s">
        <v>10952</v>
      </c>
      <c r="AA620">
        <v>0.49000000000000005</v>
      </c>
    </row>
    <row r="621" spans="1:27" x14ac:dyDescent="0.35">
      <c r="A621">
        <v>2220</v>
      </c>
      <c r="B621" t="s">
        <v>2053</v>
      </c>
      <c r="C621">
        <v>2014</v>
      </c>
      <c r="D621" s="1">
        <v>41849</v>
      </c>
      <c r="E621" s="1">
        <v>41853</v>
      </c>
      <c r="F621" t="s">
        <v>23</v>
      </c>
      <c r="G621" t="s">
        <v>2054</v>
      </c>
      <c r="H621" t="s">
        <v>2055</v>
      </c>
      <c r="I621" t="s">
        <v>26</v>
      </c>
      <c r="J621" t="s">
        <v>27</v>
      </c>
      <c r="K621" t="s">
        <v>1594</v>
      </c>
      <c r="L621" t="s">
        <v>29</v>
      </c>
      <c r="M621">
        <v>94110</v>
      </c>
      <c r="N621" t="s">
        <v>30</v>
      </c>
      <c r="O621" t="s">
        <v>2056</v>
      </c>
      <c r="P621" t="s">
        <v>32</v>
      </c>
      <c r="Q621" t="s">
        <v>33</v>
      </c>
      <c r="R621" t="s">
        <v>2057</v>
      </c>
      <c r="S621">
        <v>14.98</v>
      </c>
      <c r="T621">
        <v>1</v>
      </c>
      <c r="U621">
        <v>0</v>
      </c>
      <c r="V621">
        <v>4.1943999999999999</v>
      </c>
      <c r="W621" t="s">
        <v>10939</v>
      </c>
      <c r="X621" t="s">
        <v>10937</v>
      </c>
      <c r="Y621">
        <v>7</v>
      </c>
      <c r="Z621" t="s">
        <v>10938</v>
      </c>
      <c r="AA621">
        <v>0.27999999999999997</v>
      </c>
    </row>
    <row r="622" spans="1:27" x14ac:dyDescent="0.35">
      <c r="A622">
        <v>2254</v>
      </c>
      <c r="B622" t="s">
        <v>2058</v>
      </c>
      <c r="C622">
        <v>2012</v>
      </c>
      <c r="D622" s="1">
        <v>41180</v>
      </c>
      <c r="E622" s="1">
        <v>41183</v>
      </c>
      <c r="F622" t="s">
        <v>56</v>
      </c>
      <c r="G622" t="s">
        <v>928</v>
      </c>
      <c r="H622" t="s">
        <v>929</v>
      </c>
      <c r="I622" t="s">
        <v>26</v>
      </c>
      <c r="J622" t="s">
        <v>27</v>
      </c>
      <c r="K622" t="s">
        <v>1594</v>
      </c>
      <c r="L622" t="s">
        <v>29</v>
      </c>
      <c r="M622">
        <v>94110</v>
      </c>
      <c r="N622" t="s">
        <v>30</v>
      </c>
      <c r="O622" t="s">
        <v>2059</v>
      </c>
      <c r="P622" t="s">
        <v>32</v>
      </c>
      <c r="Q622" t="s">
        <v>79</v>
      </c>
      <c r="R622" t="s">
        <v>2060</v>
      </c>
      <c r="S622">
        <v>43.26</v>
      </c>
      <c r="T622">
        <v>3</v>
      </c>
      <c r="U622">
        <v>0</v>
      </c>
      <c r="V622">
        <v>14.275799999999998</v>
      </c>
      <c r="W622" t="s">
        <v>10948</v>
      </c>
      <c r="X622" t="s">
        <v>10937</v>
      </c>
      <c r="Y622">
        <v>9</v>
      </c>
      <c r="Z622" t="s">
        <v>10949</v>
      </c>
      <c r="AA622">
        <v>0.32999999999999996</v>
      </c>
    </row>
    <row r="623" spans="1:27" x14ac:dyDescent="0.35">
      <c r="A623">
        <v>2255</v>
      </c>
      <c r="B623" t="s">
        <v>2058</v>
      </c>
      <c r="C623">
        <v>2012</v>
      </c>
      <c r="D623" s="1">
        <v>41180</v>
      </c>
      <c r="E623" s="1">
        <v>41183</v>
      </c>
      <c r="F623" t="s">
        <v>56</v>
      </c>
      <c r="G623" t="s">
        <v>928</v>
      </c>
      <c r="H623" t="s">
        <v>929</v>
      </c>
      <c r="I623" t="s">
        <v>26</v>
      </c>
      <c r="J623" t="s">
        <v>27</v>
      </c>
      <c r="K623" t="s">
        <v>1594</v>
      </c>
      <c r="L623" t="s">
        <v>29</v>
      </c>
      <c r="M623">
        <v>94110</v>
      </c>
      <c r="N623" t="s">
        <v>30</v>
      </c>
      <c r="O623" t="s">
        <v>2061</v>
      </c>
      <c r="P623" t="s">
        <v>32</v>
      </c>
      <c r="Q623" t="s">
        <v>79</v>
      </c>
      <c r="R623" t="s">
        <v>2062</v>
      </c>
      <c r="S623">
        <v>43.56</v>
      </c>
      <c r="T623">
        <v>2</v>
      </c>
      <c r="U623">
        <v>0</v>
      </c>
      <c r="V623">
        <v>15.245999999999999</v>
      </c>
      <c r="W623" t="s">
        <v>10948</v>
      </c>
      <c r="X623" t="s">
        <v>10937</v>
      </c>
      <c r="Y623">
        <v>9</v>
      </c>
      <c r="Z623" t="s">
        <v>10949</v>
      </c>
      <c r="AA623">
        <v>0.35</v>
      </c>
    </row>
    <row r="624" spans="1:27" x14ac:dyDescent="0.35">
      <c r="A624">
        <v>2431</v>
      </c>
      <c r="B624" t="s">
        <v>2063</v>
      </c>
      <c r="C624">
        <v>2014</v>
      </c>
      <c r="D624" s="1">
        <v>41773</v>
      </c>
      <c r="E624" s="1">
        <v>41780</v>
      </c>
      <c r="F624" t="s">
        <v>23</v>
      </c>
      <c r="G624" t="s">
        <v>948</v>
      </c>
      <c r="H624" t="s">
        <v>949</v>
      </c>
      <c r="I624" t="s">
        <v>127</v>
      </c>
      <c r="J624" t="s">
        <v>27</v>
      </c>
      <c r="K624" t="s">
        <v>1594</v>
      </c>
      <c r="L624" t="s">
        <v>29</v>
      </c>
      <c r="M624">
        <v>94110</v>
      </c>
      <c r="N624" t="s">
        <v>30</v>
      </c>
      <c r="O624" t="s">
        <v>694</v>
      </c>
      <c r="P624" t="s">
        <v>32</v>
      </c>
      <c r="Q624" t="s">
        <v>172</v>
      </c>
      <c r="R624" t="s">
        <v>695</v>
      </c>
      <c r="S624">
        <v>58.48</v>
      </c>
      <c r="T624">
        <v>8</v>
      </c>
      <c r="U624">
        <v>0</v>
      </c>
      <c r="V624">
        <v>27.485599999999998</v>
      </c>
      <c r="W624" t="s">
        <v>10939</v>
      </c>
      <c r="X624" t="s">
        <v>10942</v>
      </c>
      <c r="Y624">
        <v>5</v>
      </c>
      <c r="Z624" t="s">
        <v>10952</v>
      </c>
      <c r="AA624">
        <v>0.47</v>
      </c>
    </row>
    <row r="625" spans="1:27" x14ac:dyDescent="0.35">
      <c r="A625">
        <v>2504</v>
      </c>
      <c r="B625" t="s">
        <v>2064</v>
      </c>
      <c r="C625">
        <v>2013</v>
      </c>
      <c r="D625" s="1">
        <v>41593</v>
      </c>
      <c r="E625" s="1">
        <v>41598</v>
      </c>
      <c r="F625" t="s">
        <v>23</v>
      </c>
      <c r="G625" t="s">
        <v>2065</v>
      </c>
      <c r="H625" t="s">
        <v>2066</v>
      </c>
      <c r="I625" t="s">
        <v>38</v>
      </c>
      <c r="J625" t="s">
        <v>27</v>
      </c>
      <c r="K625" t="s">
        <v>1594</v>
      </c>
      <c r="L625" t="s">
        <v>29</v>
      </c>
      <c r="M625">
        <v>94110</v>
      </c>
      <c r="N625" t="s">
        <v>30</v>
      </c>
      <c r="O625" t="s">
        <v>2067</v>
      </c>
      <c r="P625" t="s">
        <v>32</v>
      </c>
      <c r="Q625" t="s">
        <v>172</v>
      </c>
      <c r="R625" t="s">
        <v>2068</v>
      </c>
      <c r="S625">
        <v>7.38</v>
      </c>
      <c r="T625">
        <v>2</v>
      </c>
      <c r="U625">
        <v>0</v>
      </c>
      <c r="V625">
        <v>3.4685999999999999</v>
      </c>
      <c r="W625" t="s">
        <v>10936</v>
      </c>
      <c r="X625" t="s">
        <v>10940</v>
      </c>
      <c r="Y625">
        <v>11</v>
      </c>
      <c r="Z625" t="s">
        <v>10947</v>
      </c>
      <c r="AA625">
        <v>0.47</v>
      </c>
    </row>
    <row r="626" spans="1:27" x14ac:dyDescent="0.35">
      <c r="A626">
        <v>2617</v>
      </c>
      <c r="B626" t="s">
        <v>2069</v>
      </c>
      <c r="C626">
        <v>2014</v>
      </c>
      <c r="D626" s="1">
        <v>41731</v>
      </c>
      <c r="E626" s="1">
        <v>41735</v>
      </c>
      <c r="F626" t="s">
        <v>23</v>
      </c>
      <c r="G626" t="s">
        <v>671</v>
      </c>
      <c r="H626" t="s">
        <v>672</v>
      </c>
      <c r="I626" t="s">
        <v>38</v>
      </c>
      <c r="J626" t="s">
        <v>27</v>
      </c>
      <c r="K626" t="s">
        <v>1594</v>
      </c>
      <c r="L626" t="s">
        <v>29</v>
      </c>
      <c r="M626">
        <v>94110</v>
      </c>
      <c r="N626" t="s">
        <v>30</v>
      </c>
      <c r="O626" t="s">
        <v>2070</v>
      </c>
      <c r="P626" t="s">
        <v>32</v>
      </c>
      <c r="Q626" t="s">
        <v>172</v>
      </c>
      <c r="R626" t="s">
        <v>2071</v>
      </c>
      <c r="S626">
        <v>5.78</v>
      </c>
      <c r="T626">
        <v>2</v>
      </c>
      <c r="U626">
        <v>0</v>
      </c>
      <c r="V626">
        <v>2.7166000000000001</v>
      </c>
      <c r="W626" t="s">
        <v>10939</v>
      </c>
      <c r="X626" t="s">
        <v>10942</v>
      </c>
      <c r="Y626">
        <v>4</v>
      </c>
      <c r="Z626" t="s">
        <v>10943</v>
      </c>
      <c r="AA626">
        <v>0.47000000000000003</v>
      </c>
    </row>
    <row r="627" spans="1:27" x14ac:dyDescent="0.35">
      <c r="A627">
        <v>2659</v>
      </c>
      <c r="B627" t="s">
        <v>2072</v>
      </c>
      <c r="C627">
        <v>2013</v>
      </c>
      <c r="D627" s="1">
        <v>41503</v>
      </c>
      <c r="E627" s="1">
        <v>41507</v>
      </c>
      <c r="F627" t="s">
        <v>23</v>
      </c>
      <c r="G627" t="s">
        <v>2073</v>
      </c>
      <c r="H627" t="s">
        <v>2074</v>
      </c>
      <c r="I627" t="s">
        <v>38</v>
      </c>
      <c r="J627" t="s">
        <v>27</v>
      </c>
      <c r="K627" t="s">
        <v>1594</v>
      </c>
      <c r="L627" t="s">
        <v>29</v>
      </c>
      <c r="M627">
        <v>94110</v>
      </c>
      <c r="N627" t="s">
        <v>30</v>
      </c>
      <c r="O627" t="s">
        <v>2075</v>
      </c>
      <c r="P627" t="s">
        <v>32</v>
      </c>
      <c r="Q627" t="s">
        <v>146</v>
      </c>
      <c r="R627" t="s">
        <v>2076</v>
      </c>
      <c r="S627">
        <v>10.86</v>
      </c>
      <c r="T627">
        <v>3</v>
      </c>
      <c r="U627">
        <v>0</v>
      </c>
      <c r="V627">
        <v>5.1042000000000005</v>
      </c>
      <c r="W627" t="s">
        <v>10936</v>
      </c>
      <c r="X627" t="s">
        <v>10937</v>
      </c>
      <c r="Y627">
        <v>8</v>
      </c>
      <c r="Z627" t="s">
        <v>10954</v>
      </c>
      <c r="AA627">
        <v>0.47000000000000008</v>
      </c>
    </row>
    <row r="628" spans="1:27" x14ac:dyDescent="0.35">
      <c r="A628">
        <v>3057</v>
      </c>
      <c r="B628" t="s">
        <v>1928</v>
      </c>
      <c r="C628">
        <v>2014</v>
      </c>
      <c r="D628" s="1">
        <v>41932</v>
      </c>
      <c r="E628" s="1">
        <v>41937</v>
      </c>
      <c r="F628" t="s">
        <v>45</v>
      </c>
      <c r="G628" t="s">
        <v>1929</v>
      </c>
      <c r="H628" t="s">
        <v>1930</v>
      </c>
      <c r="I628" t="s">
        <v>26</v>
      </c>
      <c r="J628" t="s">
        <v>27</v>
      </c>
      <c r="K628" t="s">
        <v>1594</v>
      </c>
      <c r="L628" t="s">
        <v>29</v>
      </c>
      <c r="M628">
        <v>94110</v>
      </c>
      <c r="N628" t="s">
        <v>30</v>
      </c>
      <c r="O628" t="s">
        <v>2077</v>
      </c>
      <c r="P628" t="s">
        <v>32</v>
      </c>
      <c r="Q628" t="s">
        <v>146</v>
      </c>
      <c r="R628" t="s">
        <v>2078</v>
      </c>
      <c r="S628">
        <v>8.9600000000000009</v>
      </c>
      <c r="T628">
        <v>2</v>
      </c>
      <c r="U628">
        <v>0</v>
      </c>
      <c r="V628">
        <v>4.3008000000000006</v>
      </c>
      <c r="W628" t="s">
        <v>10939</v>
      </c>
      <c r="X628" t="s">
        <v>10940</v>
      </c>
      <c r="Y628">
        <v>10</v>
      </c>
      <c r="Z628" t="s">
        <v>10945</v>
      </c>
      <c r="AA628">
        <v>0.48000000000000004</v>
      </c>
    </row>
    <row r="629" spans="1:27" x14ac:dyDescent="0.35">
      <c r="A629">
        <v>3058</v>
      </c>
      <c r="B629" t="s">
        <v>1928</v>
      </c>
      <c r="C629">
        <v>2014</v>
      </c>
      <c r="D629" s="1">
        <v>41932</v>
      </c>
      <c r="E629" s="1">
        <v>41937</v>
      </c>
      <c r="F629" t="s">
        <v>45</v>
      </c>
      <c r="G629" t="s">
        <v>1929</v>
      </c>
      <c r="H629" t="s">
        <v>1930</v>
      </c>
      <c r="I629" t="s">
        <v>26</v>
      </c>
      <c r="J629" t="s">
        <v>27</v>
      </c>
      <c r="K629" t="s">
        <v>1594</v>
      </c>
      <c r="L629" t="s">
        <v>29</v>
      </c>
      <c r="M629">
        <v>94110</v>
      </c>
      <c r="N629" t="s">
        <v>30</v>
      </c>
      <c r="O629" t="s">
        <v>1712</v>
      </c>
      <c r="P629" t="s">
        <v>32</v>
      </c>
      <c r="Q629" t="s">
        <v>172</v>
      </c>
      <c r="R629" t="s">
        <v>1713</v>
      </c>
      <c r="S629">
        <v>31.5</v>
      </c>
      <c r="T629">
        <v>10</v>
      </c>
      <c r="U629">
        <v>0</v>
      </c>
      <c r="V629">
        <v>15.120000000000001</v>
      </c>
      <c r="W629" t="s">
        <v>10939</v>
      </c>
      <c r="X629" t="s">
        <v>10940</v>
      </c>
      <c r="Y629">
        <v>10</v>
      </c>
      <c r="Z629" t="s">
        <v>10945</v>
      </c>
      <c r="AA629">
        <v>0.48000000000000004</v>
      </c>
    </row>
    <row r="630" spans="1:27" x14ac:dyDescent="0.35">
      <c r="A630">
        <v>3450</v>
      </c>
      <c r="B630" t="s">
        <v>2079</v>
      </c>
      <c r="C630">
        <v>2011</v>
      </c>
      <c r="D630" s="1">
        <v>40794</v>
      </c>
      <c r="E630" s="1">
        <v>40800</v>
      </c>
      <c r="F630" t="s">
        <v>23</v>
      </c>
      <c r="G630" t="s">
        <v>2080</v>
      </c>
      <c r="H630" t="s">
        <v>2081</v>
      </c>
      <c r="I630" t="s">
        <v>127</v>
      </c>
      <c r="J630" t="s">
        <v>27</v>
      </c>
      <c r="K630" t="s">
        <v>1594</v>
      </c>
      <c r="L630" t="s">
        <v>29</v>
      </c>
      <c r="M630">
        <v>94110</v>
      </c>
      <c r="N630" t="s">
        <v>30</v>
      </c>
      <c r="O630" t="s">
        <v>2082</v>
      </c>
      <c r="P630" t="s">
        <v>32</v>
      </c>
      <c r="Q630" t="s">
        <v>79</v>
      </c>
      <c r="R630" t="s">
        <v>2083</v>
      </c>
      <c r="S630">
        <v>56.65</v>
      </c>
      <c r="T630">
        <v>5</v>
      </c>
      <c r="U630">
        <v>0</v>
      </c>
      <c r="V630">
        <v>24.359500000000004</v>
      </c>
      <c r="W630" t="s">
        <v>10944</v>
      </c>
      <c r="X630" t="s">
        <v>10937</v>
      </c>
      <c r="Y630">
        <v>9</v>
      </c>
      <c r="Z630" t="s">
        <v>10949</v>
      </c>
      <c r="AA630">
        <v>0.4300000000000001</v>
      </c>
    </row>
    <row r="631" spans="1:27" x14ac:dyDescent="0.35">
      <c r="A631">
        <v>3451</v>
      </c>
      <c r="B631" t="s">
        <v>2079</v>
      </c>
      <c r="C631">
        <v>2011</v>
      </c>
      <c r="D631" s="1">
        <v>40794</v>
      </c>
      <c r="E631" s="1">
        <v>40800</v>
      </c>
      <c r="F631" t="s">
        <v>23</v>
      </c>
      <c r="G631" t="s">
        <v>2080</v>
      </c>
      <c r="H631" t="s">
        <v>2081</v>
      </c>
      <c r="I631" t="s">
        <v>127</v>
      </c>
      <c r="J631" t="s">
        <v>27</v>
      </c>
      <c r="K631" t="s">
        <v>1594</v>
      </c>
      <c r="L631" t="s">
        <v>29</v>
      </c>
      <c r="M631">
        <v>94110</v>
      </c>
      <c r="N631" t="s">
        <v>30</v>
      </c>
      <c r="O631" t="s">
        <v>638</v>
      </c>
      <c r="P631" t="s">
        <v>32</v>
      </c>
      <c r="Q631" t="s">
        <v>33</v>
      </c>
      <c r="R631" t="s">
        <v>639</v>
      </c>
      <c r="S631">
        <v>14.97</v>
      </c>
      <c r="T631">
        <v>1</v>
      </c>
      <c r="U631">
        <v>0</v>
      </c>
      <c r="V631">
        <v>4.1916000000000011</v>
      </c>
      <c r="W631" t="s">
        <v>10944</v>
      </c>
      <c r="X631" t="s">
        <v>10937</v>
      </c>
      <c r="Y631">
        <v>9</v>
      </c>
      <c r="Z631" t="s">
        <v>10949</v>
      </c>
      <c r="AA631">
        <v>0.28000000000000008</v>
      </c>
    </row>
    <row r="632" spans="1:27" x14ac:dyDescent="0.35">
      <c r="A632">
        <v>3452</v>
      </c>
      <c r="B632" t="s">
        <v>2079</v>
      </c>
      <c r="C632">
        <v>2011</v>
      </c>
      <c r="D632" s="1">
        <v>40794</v>
      </c>
      <c r="E632" s="1">
        <v>40800</v>
      </c>
      <c r="F632" t="s">
        <v>23</v>
      </c>
      <c r="G632" t="s">
        <v>2080</v>
      </c>
      <c r="H632" t="s">
        <v>2081</v>
      </c>
      <c r="I632" t="s">
        <v>127</v>
      </c>
      <c r="J632" t="s">
        <v>27</v>
      </c>
      <c r="K632" t="s">
        <v>1594</v>
      </c>
      <c r="L632" t="s">
        <v>29</v>
      </c>
      <c r="M632">
        <v>94110</v>
      </c>
      <c r="N632" t="s">
        <v>30</v>
      </c>
      <c r="O632" t="s">
        <v>2084</v>
      </c>
      <c r="P632" t="s">
        <v>32</v>
      </c>
      <c r="Q632" t="s">
        <v>65</v>
      </c>
      <c r="R632" t="s">
        <v>2085</v>
      </c>
      <c r="S632">
        <v>4.0199999999999996</v>
      </c>
      <c r="T632">
        <v>2</v>
      </c>
      <c r="U632">
        <v>0</v>
      </c>
      <c r="V632">
        <v>1.9697999999999998</v>
      </c>
      <c r="W632" t="s">
        <v>10944</v>
      </c>
      <c r="X632" t="s">
        <v>10937</v>
      </c>
      <c r="Y632">
        <v>9</v>
      </c>
      <c r="Z632" t="s">
        <v>10949</v>
      </c>
      <c r="AA632">
        <v>0.49</v>
      </c>
    </row>
    <row r="633" spans="1:27" x14ac:dyDescent="0.35">
      <c r="A633">
        <v>3479</v>
      </c>
      <c r="B633" t="s">
        <v>2086</v>
      </c>
      <c r="C633">
        <v>2013</v>
      </c>
      <c r="D633" s="1">
        <v>41617</v>
      </c>
      <c r="E633" s="1">
        <v>41623</v>
      </c>
      <c r="F633" t="s">
        <v>23</v>
      </c>
      <c r="G633" t="s">
        <v>2087</v>
      </c>
      <c r="H633" t="s">
        <v>2088</v>
      </c>
      <c r="I633" t="s">
        <v>26</v>
      </c>
      <c r="J633" t="s">
        <v>27</v>
      </c>
      <c r="K633" t="s">
        <v>1594</v>
      </c>
      <c r="L633" t="s">
        <v>29</v>
      </c>
      <c r="M633">
        <v>94110</v>
      </c>
      <c r="N633" t="s">
        <v>30</v>
      </c>
      <c r="O633" t="s">
        <v>1684</v>
      </c>
      <c r="P633" t="s">
        <v>32</v>
      </c>
      <c r="Q633" t="s">
        <v>40</v>
      </c>
      <c r="R633" t="s">
        <v>1685</v>
      </c>
      <c r="S633">
        <v>8.56</v>
      </c>
      <c r="T633">
        <v>2</v>
      </c>
      <c r="U633">
        <v>0</v>
      </c>
      <c r="V633">
        <v>2.4823999999999993</v>
      </c>
      <c r="W633" t="s">
        <v>10936</v>
      </c>
      <c r="X633" t="s">
        <v>10940</v>
      </c>
      <c r="Y633">
        <v>12</v>
      </c>
      <c r="Z633" t="s">
        <v>10941</v>
      </c>
      <c r="AA633">
        <v>0.28999999999999992</v>
      </c>
    </row>
    <row r="634" spans="1:27" x14ac:dyDescent="0.35">
      <c r="A634">
        <v>3480</v>
      </c>
      <c r="B634" t="s">
        <v>2086</v>
      </c>
      <c r="C634">
        <v>2013</v>
      </c>
      <c r="D634" s="1">
        <v>41617</v>
      </c>
      <c r="E634" s="1">
        <v>41623</v>
      </c>
      <c r="F634" t="s">
        <v>23</v>
      </c>
      <c r="G634" t="s">
        <v>2087</v>
      </c>
      <c r="H634" t="s">
        <v>2088</v>
      </c>
      <c r="I634" t="s">
        <v>26</v>
      </c>
      <c r="J634" t="s">
        <v>27</v>
      </c>
      <c r="K634" t="s">
        <v>1594</v>
      </c>
      <c r="L634" t="s">
        <v>29</v>
      </c>
      <c r="M634">
        <v>94110</v>
      </c>
      <c r="N634" t="s">
        <v>30</v>
      </c>
      <c r="O634" t="s">
        <v>269</v>
      </c>
      <c r="P634" t="s">
        <v>32</v>
      </c>
      <c r="Q634" t="s">
        <v>53</v>
      </c>
      <c r="R634" t="s">
        <v>270</v>
      </c>
      <c r="S634">
        <v>45.36</v>
      </c>
      <c r="T634">
        <v>7</v>
      </c>
      <c r="U634">
        <v>0</v>
      </c>
      <c r="V634">
        <v>21.772800000000004</v>
      </c>
      <c r="W634" t="s">
        <v>10936</v>
      </c>
      <c r="X634" t="s">
        <v>10940</v>
      </c>
      <c r="Y634">
        <v>12</v>
      </c>
      <c r="Z634" t="s">
        <v>10941</v>
      </c>
      <c r="AA634">
        <v>0.48000000000000009</v>
      </c>
    </row>
    <row r="635" spans="1:27" x14ac:dyDescent="0.35">
      <c r="A635">
        <v>4039</v>
      </c>
      <c r="B635" t="s">
        <v>1933</v>
      </c>
      <c r="C635">
        <v>2011</v>
      </c>
      <c r="D635" s="1">
        <v>40906</v>
      </c>
      <c r="E635" s="1">
        <v>40910</v>
      </c>
      <c r="F635" t="s">
        <v>23</v>
      </c>
      <c r="G635" t="s">
        <v>1934</v>
      </c>
      <c r="H635" t="s">
        <v>1935</v>
      </c>
      <c r="I635" t="s">
        <v>26</v>
      </c>
      <c r="J635" t="s">
        <v>27</v>
      </c>
      <c r="K635" t="s">
        <v>1594</v>
      </c>
      <c r="L635" t="s">
        <v>29</v>
      </c>
      <c r="M635">
        <v>94110</v>
      </c>
      <c r="N635" t="s">
        <v>30</v>
      </c>
      <c r="O635" t="s">
        <v>2089</v>
      </c>
      <c r="P635" t="s">
        <v>32</v>
      </c>
      <c r="Q635" t="s">
        <v>53</v>
      </c>
      <c r="R635" t="s">
        <v>2090</v>
      </c>
      <c r="S635">
        <v>21.12</v>
      </c>
      <c r="T635">
        <v>4</v>
      </c>
      <c r="U635">
        <v>0</v>
      </c>
      <c r="V635">
        <v>9.5039999999999996</v>
      </c>
      <c r="W635" t="s">
        <v>10944</v>
      </c>
      <c r="X635" t="s">
        <v>10940</v>
      </c>
      <c r="Y635">
        <v>12</v>
      </c>
      <c r="Z635" t="s">
        <v>10941</v>
      </c>
      <c r="AA635">
        <v>0.44999999999999996</v>
      </c>
    </row>
    <row r="636" spans="1:27" x14ac:dyDescent="0.35">
      <c r="A636">
        <v>4043</v>
      </c>
      <c r="B636" t="s">
        <v>1933</v>
      </c>
      <c r="C636">
        <v>2011</v>
      </c>
      <c r="D636" s="1">
        <v>40906</v>
      </c>
      <c r="E636" s="1">
        <v>40910</v>
      </c>
      <c r="F636" t="s">
        <v>23</v>
      </c>
      <c r="G636" t="s">
        <v>1934</v>
      </c>
      <c r="H636" t="s">
        <v>1935</v>
      </c>
      <c r="I636" t="s">
        <v>26</v>
      </c>
      <c r="J636" t="s">
        <v>27</v>
      </c>
      <c r="K636" t="s">
        <v>1594</v>
      </c>
      <c r="L636" t="s">
        <v>29</v>
      </c>
      <c r="M636">
        <v>94110</v>
      </c>
      <c r="N636" t="s">
        <v>30</v>
      </c>
      <c r="O636" t="s">
        <v>2091</v>
      </c>
      <c r="P636" t="s">
        <v>32</v>
      </c>
      <c r="Q636" t="s">
        <v>172</v>
      </c>
      <c r="R636" t="s">
        <v>2092</v>
      </c>
      <c r="S636">
        <v>274.77</v>
      </c>
      <c r="T636">
        <v>9</v>
      </c>
      <c r="U636">
        <v>0</v>
      </c>
      <c r="V636">
        <v>126.39420000000001</v>
      </c>
      <c r="W636" t="s">
        <v>10944</v>
      </c>
      <c r="X636" t="s">
        <v>10940</v>
      </c>
      <c r="Y636">
        <v>12</v>
      </c>
      <c r="Z636" t="s">
        <v>10941</v>
      </c>
      <c r="AA636">
        <v>0.46000000000000008</v>
      </c>
    </row>
    <row r="637" spans="1:27" x14ac:dyDescent="0.35">
      <c r="A637">
        <v>4144</v>
      </c>
      <c r="B637" t="s">
        <v>2093</v>
      </c>
      <c r="C637">
        <v>2014</v>
      </c>
      <c r="D637" s="1">
        <v>41670</v>
      </c>
      <c r="E637" s="1">
        <v>41677</v>
      </c>
      <c r="F637" t="s">
        <v>23</v>
      </c>
      <c r="G637" t="s">
        <v>2094</v>
      </c>
      <c r="H637" t="s">
        <v>2095</v>
      </c>
      <c r="I637" t="s">
        <v>127</v>
      </c>
      <c r="J637" t="s">
        <v>27</v>
      </c>
      <c r="K637" t="s">
        <v>1594</v>
      </c>
      <c r="L637" t="s">
        <v>29</v>
      </c>
      <c r="M637">
        <v>94110</v>
      </c>
      <c r="N637" t="s">
        <v>30</v>
      </c>
      <c r="O637" t="s">
        <v>2096</v>
      </c>
      <c r="P637" t="s">
        <v>32</v>
      </c>
      <c r="Q637" t="s">
        <v>40</v>
      </c>
      <c r="R637" t="s">
        <v>2097</v>
      </c>
      <c r="S637">
        <v>12.74</v>
      </c>
      <c r="T637">
        <v>7</v>
      </c>
      <c r="U637">
        <v>0</v>
      </c>
      <c r="V637">
        <v>5.7329999999999997</v>
      </c>
      <c r="W637" t="s">
        <v>10939</v>
      </c>
      <c r="X637" t="s">
        <v>10950</v>
      </c>
      <c r="Y637">
        <v>1</v>
      </c>
      <c r="Z637" t="s">
        <v>10951</v>
      </c>
      <c r="AA637">
        <v>0.44999999999999996</v>
      </c>
    </row>
    <row r="638" spans="1:27" x14ac:dyDescent="0.35">
      <c r="A638">
        <v>4145</v>
      </c>
      <c r="B638" t="s">
        <v>2093</v>
      </c>
      <c r="C638">
        <v>2014</v>
      </c>
      <c r="D638" s="1">
        <v>41670</v>
      </c>
      <c r="E638" s="1">
        <v>41677</v>
      </c>
      <c r="F638" t="s">
        <v>23</v>
      </c>
      <c r="G638" t="s">
        <v>2094</v>
      </c>
      <c r="H638" t="s">
        <v>2095</v>
      </c>
      <c r="I638" t="s">
        <v>127</v>
      </c>
      <c r="J638" t="s">
        <v>27</v>
      </c>
      <c r="K638" t="s">
        <v>1594</v>
      </c>
      <c r="L638" t="s">
        <v>29</v>
      </c>
      <c r="M638">
        <v>94110</v>
      </c>
      <c r="N638" t="s">
        <v>30</v>
      </c>
      <c r="O638" t="s">
        <v>813</v>
      </c>
      <c r="P638" t="s">
        <v>32</v>
      </c>
      <c r="Q638" t="s">
        <v>40</v>
      </c>
      <c r="R638" t="s">
        <v>814</v>
      </c>
      <c r="S638">
        <v>8.82</v>
      </c>
      <c r="T638">
        <v>3</v>
      </c>
      <c r="U638">
        <v>0</v>
      </c>
      <c r="V638">
        <v>2.3814000000000002</v>
      </c>
      <c r="W638" t="s">
        <v>10939</v>
      </c>
      <c r="X638" t="s">
        <v>10950</v>
      </c>
      <c r="Y638">
        <v>1</v>
      </c>
      <c r="Z638" t="s">
        <v>10951</v>
      </c>
      <c r="AA638">
        <v>0.27</v>
      </c>
    </row>
    <row r="639" spans="1:27" x14ac:dyDescent="0.35">
      <c r="A639">
        <v>4318</v>
      </c>
      <c r="B639" t="s">
        <v>2098</v>
      </c>
      <c r="C639">
        <v>2012</v>
      </c>
      <c r="D639" s="1">
        <v>41116</v>
      </c>
      <c r="E639" s="1">
        <v>41123</v>
      </c>
      <c r="F639" t="s">
        <v>23</v>
      </c>
      <c r="G639" t="s">
        <v>1592</v>
      </c>
      <c r="H639" t="s">
        <v>1593</v>
      </c>
      <c r="I639" t="s">
        <v>38</v>
      </c>
      <c r="J639" t="s">
        <v>27</v>
      </c>
      <c r="K639" t="s">
        <v>1594</v>
      </c>
      <c r="L639" t="s">
        <v>29</v>
      </c>
      <c r="M639">
        <v>94110</v>
      </c>
      <c r="N639" t="s">
        <v>30</v>
      </c>
      <c r="O639" t="s">
        <v>2099</v>
      </c>
      <c r="P639" t="s">
        <v>32</v>
      </c>
      <c r="Q639" t="s">
        <v>146</v>
      </c>
      <c r="R639" t="s">
        <v>2100</v>
      </c>
      <c r="S639">
        <v>167.86</v>
      </c>
      <c r="T639">
        <v>2</v>
      </c>
      <c r="U639">
        <v>0</v>
      </c>
      <c r="V639">
        <v>78.894199999999998</v>
      </c>
      <c r="W639" t="s">
        <v>10948</v>
      </c>
      <c r="X639" t="s">
        <v>10937</v>
      </c>
      <c r="Y639">
        <v>7</v>
      </c>
      <c r="Z639" t="s">
        <v>10938</v>
      </c>
      <c r="AA639">
        <v>0.47</v>
      </c>
    </row>
    <row r="640" spans="1:27" x14ac:dyDescent="0.35">
      <c r="A640">
        <v>4381</v>
      </c>
      <c r="B640" t="s">
        <v>2101</v>
      </c>
      <c r="C640">
        <v>2012</v>
      </c>
      <c r="D640" s="1">
        <v>41207</v>
      </c>
      <c r="E640" s="1">
        <v>41212</v>
      </c>
      <c r="F640" t="s">
        <v>23</v>
      </c>
      <c r="G640" t="s">
        <v>1086</v>
      </c>
      <c r="H640" t="s">
        <v>1087</v>
      </c>
      <c r="I640" t="s">
        <v>38</v>
      </c>
      <c r="J640" t="s">
        <v>27</v>
      </c>
      <c r="K640" t="s">
        <v>1594</v>
      </c>
      <c r="L640" t="s">
        <v>29</v>
      </c>
      <c r="M640">
        <v>94110</v>
      </c>
      <c r="N640" t="s">
        <v>30</v>
      </c>
      <c r="O640" t="s">
        <v>2102</v>
      </c>
      <c r="P640" t="s">
        <v>32</v>
      </c>
      <c r="Q640" t="s">
        <v>40</v>
      </c>
      <c r="R640" t="s">
        <v>2103</v>
      </c>
      <c r="S640">
        <v>60.449999999999996</v>
      </c>
      <c r="T640">
        <v>3</v>
      </c>
      <c r="U640">
        <v>0</v>
      </c>
      <c r="V640">
        <v>16.3215</v>
      </c>
      <c r="W640" t="s">
        <v>10948</v>
      </c>
      <c r="X640" t="s">
        <v>10940</v>
      </c>
      <c r="Y640">
        <v>10</v>
      </c>
      <c r="Z640" t="s">
        <v>10945</v>
      </c>
      <c r="AA640">
        <v>0.27</v>
      </c>
    </row>
    <row r="641" spans="1:27" x14ac:dyDescent="0.35">
      <c r="A641">
        <v>4499</v>
      </c>
      <c r="B641" t="s">
        <v>2104</v>
      </c>
      <c r="C641">
        <v>2011</v>
      </c>
      <c r="D641" s="1">
        <v>40868</v>
      </c>
      <c r="E641" s="1">
        <v>40873</v>
      </c>
      <c r="F641" t="s">
        <v>23</v>
      </c>
      <c r="G641" t="s">
        <v>2105</v>
      </c>
      <c r="H641" t="s">
        <v>2106</v>
      </c>
      <c r="I641" t="s">
        <v>26</v>
      </c>
      <c r="J641" t="s">
        <v>27</v>
      </c>
      <c r="K641" t="s">
        <v>1594</v>
      </c>
      <c r="L641" t="s">
        <v>29</v>
      </c>
      <c r="M641">
        <v>94110</v>
      </c>
      <c r="N641" t="s">
        <v>30</v>
      </c>
      <c r="O641" t="s">
        <v>190</v>
      </c>
      <c r="P641" t="s">
        <v>32</v>
      </c>
      <c r="Q641" t="s">
        <v>53</v>
      </c>
      <c r="R641" t="s">
        <v>191</v>
      </c>
      <c r="S641">
        <v>12.96</v>
      </c>
      <c r="T641">
        <v>2</v>
      </c>
      <c r="U641">
        <v>0</v>
      </c>
      <c r="V641">
        <v>6.2208000000000006</v>
      </c>
      <c r="W641" t="s">
        <v>10944</v>
      </c>
      <c r="X641" t="s">
        <v>10940</v>
      </c>
      <c r="Y641">
        <v>11</v>
      </c>
      <c r="Z641" t="s">
        <v>10947</v>
      </c>
      <c r="AA641">
        <v>0.48000000000000004</v>
      </c>
    </row>
    <row r="642" spans="1:27" x14ac:dyDescent="0.35">
      <c r="A642">
        <v>4651</v>
      </c>
      <c r="B642" t="s">
        <v>2107</v>
      </c>
      <c r="C642">
        <v>2014</v>
      </c>
      <c r="D642" s="1">
        <v>41738</v>
      </c>
      <c r="E642" s="1">
        <v>41742</v>
      </c>
      <c r="F642" t="s">
        <v>23</v>
      </c>
      <c r="G642" t="s">
        <v>2108</v>
      </c>
      <c r="H642" t="s">
        <v>2109</v>
      </c>
      <c r="I642" t="s">
        <v>127</v>
      </c>
      <c r="J642" t="s">
        <v>27</v>
      </c>
      <c r="K642" t="s">
        <v>1594</v>
      </c>
      <c r="L642" t="s">
        <v>29</v>
      </c>
      <c r="M642">
        <v>94110</v>
      </c>
      <c r="N642" t="s">
        <v>30</v>
      </c>
      <c r="O642" t="s">
        <v>1891</v>
      </c>
      <c r="P642" t="s">
        <v>32</v>
      </c>
      <c r="Q642" t="s">
        <v>53</v>
      </c>
      <c r="R642" t="s">
        <v>1892</v>
      </c>
      <c r="S642">
        <v>244.54999999999998</v>
      </c>
      <c r="T642">
        <v>5</v>
      </c>
      <c r="U642">
        <v>0</v>
      </c>
      <c r="V642">
        <v>114.93849999999998</v>
      </c>
      <c r="W642" t="s">
        <v>10939</v>
      </c>
      <c r="X642" t="s">
        <v>10942</v>
      </c>
      <c r="Y642">
        <v>4</v>
      </c>
      <c r="Z642" t="s">
        <v>10943</v>
      </c>
      <c r="AA642">
        <v>0.46999999999999992</v>
      </c>
    </row>
    <row r="643" spans="1:27" x14ac:dyDescent="0.35">
      <c r="A643">
        <v>4652</v>
      </c>
      <c r="B643" t="s">
        <v>2107</v>
      </c>
      <c r="C643">
        <v>2014</v>
      </c>
      <c r="D643" s="1">
        <v>41738</v>
      </c>
      <c r="E643" s="1">
        <v>41742</v>
      </c>
      <c r="F643" t="s">
        <v>23</v>
      </c>
      <c r="G643" t="s">
        <v>2108</v>
      </c>
      <c r="H643" t="s">
        <v>2109</v>
      </c>
      <c r="I643" t="s">
        <v>127</v>
      </c>
      <c r="J643" t="s">
        <v>27</v>
      </c>
      <c r="K643" t="s">
        <v>1594</v>
      </c>
      <c r="L643" t="s">
        <v>29</v>
      </c>
      <c r="M643">
        <v>94110</v>
      </c>
      <c r="N643" t="s">
        <v>30</v>
      </c>
      <c r="O643" t="s">
        <v>501</v>
      </c>
      <c r="P643" t="s">
        <v>32</v>
      </c>
      <c r="Q643" t="s">
        <v>53</v>
      </c>
      <c r="R643" t="s">
        <v>502</v>
      </c>
      <c r="S643">
        <v>195.76</v>
      </c>
      <c r="T643">
        <v>4</v>
      </c>
      <c r="U643">
        <v>0</v>
      </c>
      <c r="V643">
        <v>97.88</v>
      </c>
      <c r="W643" t="s">
        <v>10939</v>
      </c>
      <c r="X643" t="s">
        <v>10942</v>
      </c>
      <c r="Y643">
        <v>4</v>
      </c>
      <c r="Z643" t="s">
        <v>10943</v>
      </c>
      <c r="AA643">
        <v>0.5</v>
      </c>
    </row>
    <row r="644" spans="1:27" x14ac:dyDescent="0.35">
      <c r="A644">
        <v>4655</v>
      </c>
      <c r="B644" t="s">
        <v>2110</v>
      </c>
      <c r="C644">
        <v>2014</v>
      </c>
      <c r="D644" s="1">
        <v>41815</v>
      </c>
      <c r="E644" s="1">
        <v>41817</v>
      </c>
      <c r="F644" t="s">
        <v>45</v>
      </c>
      <c r="G644" t="s">
        <v>909</v>
      </c>
      <c r="H644" t="s">
        <v>910</v>
      </c>
      <c r="I644" t="s">
        <v>38</v>
      </c>
      <c r="J644" t="s">
        <v>27</v>
      </c>
      <c r="K644" t="s">
        <v>1594</v>
      </c>
      <c r="L644" t="s">
        <v>29</v>
      </c>
      <c r="M644">
        <v>94110</v>
      </c>
      <c r="N644" t="s">
        <v>30</v>
      </c>
      <c r="O644" t="s">
        <v>2111</v>
      </c>
      <c r="P644" t="s">
        <v>32</v>
      </c>
      <c r="Q644" t="s">
        <v>65</v>
      </c>
      <c r="R644" t="s">
        <v>2112</v>
      </c>
      <c r="S644">
        <v>2.88</v>
      </c>
      <c r="T644">
        <v>1</v>
      </c>
      <c r="U644">
        <v>0</v>
      </c>
      <c r="V644">
        <v>1.3535999999999999</v>
      </c>
      <c r="W644" t="s">
        <v>10939</v>
      </c>
      <c r="X644" t="s">
        <v>10942</v>
      </c>
      <c r="Y644">
        <v>6</v>
      </c>
      <c r="Z644" t="s">
        <v>10946</v>
      </c>
      <c r="AA644">
        <v>0.47</v>
      </c>
    </row>
    <row r="645" spans="1:27" x14ac:dyDescent="0.35">
      <c r="A645">
        <v>4748</v>
      </c>
      <c r="B645" t="s">
        <v>1948</v>
      </c>
      <c r="C645">
        <v>2013</v>
      </c>
      <c r="D645" s="1">
        <v>41337</v>
      </c>
      <c r="E645" s="1">
        <v>41337</v>
      </c>
      <c r="F645" t="s">
        <v>234</v>
      </c>
      <c r="G645" t="s">
        <v>1949</v>
      </c>
      <c r="H645" t="s">
        <v>1950</v>
      </c>
      <c r="I645" t="s">
        <v>26</v>
      </c>
      <c r="J645" t="s">
        <v>27</v>
      </c>
      <c r="K645" t="s">
        <v>1594</v>
      </c>
      <c r="L645" t="s">
        <v>29</v>
      </c>
      <c r="M645">
        <v>94110</v>
      </c>
      <c r="N645" t="s">
        <v>30</v>
      </c>
      <c r="O645" t="s">
        <v>112</v>
      </c>
      <c r="P645" t="s">
        <v>32</v>
      </c>
      <c r="Q645" t="s">
        <v>113</v>
      </c>
      <c r="R645" t="s">
        <v>114</v>
      </c>
      <c r="S645">
        <v>25.349999999999998</v>
      </c>
      <c r="T645">
        <v>3</v>
      </c>
      <c r="U645">
        <v>0</v>
      </c>
      <c r="V645">
        <v>7.6049999999999978</v>
      </c>
      <c r="W645" t="s">
        <v>10936</v>
      </c>
      <c r="X645" t="s">
        <v>10950</v>
      </c>
      <c r="Y645">
        <v>3</v>
      </c>
      <c r="Z645" t="s">
        <v>10953</v>
      </c>
      <c r="AA645">
        <v>0.29999999999999993</v>
      </c>
    </row>
    <row r="646" spans="1:27" x14ac:dyDescent="0.35">
      <c r="A646">
        <v>4765</v>
      </c>
      <c r="B646" t="s">
        <v>2113</v>
      </c>
      <c r="C646">
        <v>2014</v>
      </c>
      <c r="D646" s="1">
        <v>41968</v>
      </c>
      <c r="E646" s="1">
        <v>41971</v>
      </c>
      <c r="F646" t="s">
        <v>56</v>
      </c>
      <c r="G646" t="s">
        <v>1906</v>
      </c>
      <c r="H646" t="s">
        <v>1907</v>
      </c>
      <c r="I646" t="s">
        <v>38</v>
      </c>
      <c r="J646" t="s">
        <v>27</v>
      </c>
      <c r="K646" t="s">
        <v>1594</v>
      </c>
      <c r="L646" t="s">
        <v>29</v>
      </c>
      <c r="M646">
        <v>94110</v>
      </c>
      <c r="N646" t="s">
        <v>30</v>
      </c>
      <c r="O646" t="s">
        <v>2114</v>
      </c>
      <c r="P646" t="s">
        <v>32</v>
      </c>
      <c r="Q646" t="s">
        <v>40</v>
      </c>
      <c r="R646" t="s">
        <v>2115</v>
      </c>
      <c r="S646">
        <v>27.76</v>
      </c>
      <c r="T646">
        <v>4</v>
      </c>
      <c r="U646">
        <v>0</v>
      </c>
      <c r="V646">
        <v>9.9936000000000007</v>
      </c>
      <c r="W646" t="s">
        <v>10939</v>
      </c>
      <c r="X646" t="s">
        <v>10940</v>
      </c>
      <c r="Y646">
        <v>11</v>
      </c>
      <c r="Z646" t="s">
        <v>10947</v>
      </c>
      <c r="AA646">
        <v>0.36</v>
      </c>
    </row>
    <row r="647" spans="1:27" x14ac:dyDescent="0.35">
      <c r="A647">
        <v>4836</v>
      </c>
      <c r="B647" t="s">
        <v>2116</v>
      </c>
      <c r="C647">
        <v>2014</v>
      </c>
      <c r="D647" s="1">
        <v>41918</v>
      </c>
      <c r="E647" s="1">
        <v>41923</v>
      </c>
      <c r="F647" t="s">
        <v>23</v>
      </c>
      <c r="G647" t="s">
        <v>2117</v>
      </c>
      <c r="H647" t="s">
        <v>2118</v>
      </c>
      <c r="I647" t="s">
        <v>127</v>
      </c>
      <c r="J647" t="s">
        <v>27</v>
      </c>
      <c r="K647" t="s">
        <v>1594</v>
      </c>
      <c r="L647" t="s">
        <v>29</v>
      </c>
      <c r="M647">
        <v>94110</v>
      </c>
      <c r="N647" t="s">
        <v>30</v>
      </c>
      <c r="O647" t="s">
        <v>2119</v>
      </c>
      <c r="P647" t="s">
        <v>32</v>
      </c>
      <c r="Q647" t="s">
        <v>53</v>
      </c>
      <c r="R647" t="s">
        <v>2120</v>
      </c>
      <c r="S647">
        <v>61.96</v>
      </c>
      <c r="T647">
        <v>2</v>
      </c>
      <c r="U647">
        <v>0</v>
      </c>
      <c r="V647">
        <v>27.881999999999998</v>
      </c>
      <c r="W647" t="s">
        <v>10939</v>
      </c>
      <c r="X647" t="s">
        <v>10940</v>
      </c>
      <c r="Y647">
        <v>10</v>
      </c>
      <c r="Z647" t="s">
        <v>10945</v>
      </c>
      <c r="AA647">
        <v>0.44999999999999996</v>
      </c>
    </row>
    <row r="648" spans="1:27" x14ac:dyDescent="0.35">
      <c r="A648">
        <v>5271</v>
      </c>
      <c r="B648" t="s">
        <v>1951</v>
      </c>
      <c r="C648">
        <v>2014</v>
      </c>
      <c r="D648" s="1">
        <v>41894</v>
      </c>
      <c r="E648" s="1">
        <v>41894</v>
      </c>
      <c r="F648" t="s">
        <v>234</v>
      </c>
      <c r="G648" t="s">
        <v>250</v>
      </c>
      <c r="H648" t="s">
        <v>251</v>
      </c>
      <c r="I648" t="s">
        <v>38</v>
      </c>
      <c r="J648" t="s">
        <v>27</v>
      </c>
      <c r="K648" t="s">
        <v>1594</v>
      </c>
      <c r="L648" t="s">
        <v>29</v>
      </c>
      <c r="M648">
        <v>94110</v>
      </c>
      <c r="N648" t="s">
        <v>30</v>
      </c>
      <c r="O648" t="s">
        <v>763</v>
      </c>
      <c r="P648" t="s">
        <v>32</v>
      </c>
      <c r="Q648" t="s">
        <v>79</v>
      </c>
      <c r="R648" t="s">
        <v>764</v>
      </c>
      <c r="S648">
        <v>406.59999999999997</v>
      </c>
      <c r="T648">
        <v>5</v>
      </c>
      <c r="U648">
        <v>0</v>
      </c>
      <c r="V648">
        <v>113.84799999999998</v>
      </c>
      <c r="W648" t="s">
        <v>10939</v>
      </c>
      <c r="X648" t="s">
        <v>10937</v>
      </c>
      <c r="Y648">
        <v>9</v>
      </c>
      <c r="Z648" t="s">
        <v>10949</v>
      </c>
      <c r="AA648">
        <v>0.27999999999999997</v>
      </c>
    </row>
    <row r="649" spans="1:27" x14ac:dyDescent="0.35">
      <c r="A649">
        <v>5315</v>
      </c>
      <c r="B649" t="s">
        <v>1954</v>
      </c>
      <c r="C649">
        <v>2014</v>
      </c>
      <c r="D649" s="1">
        <v>41760</v>
      </c>
      <c r="E649" s="1">
        <v>41765</v>
      </c>
      <c r="F649" t="s">
        <v>23</v>
      </c>
      <c r="G649" t="s">
        <v>1955</v>
      </c>
      <c r="H649" t="s">
        <v>1956</v>
      </c>
      <c r="I649" t="s">
        <v>26</v>
      </c>
      <c r="J649" t="s">
        <v>27</v>
      </c>
      <c r="K649" t="s">
        <v>1594</v>
      </c>
      <c r="L649" t="s">
        <v>29</v>
      </c>
      <c r="M649">
        <v>94110</v>
      </c>
      <c r="N649" t="s">
        <v>30</v>
      </c>
      <c r="O649" t="s">
        <v>426</v>
      </c>
      <c r="P649" t="s">
        <v>32</v>
      </c>
      <c r="Q649" t="s">
        <v>146</v>
      </c>
      <c r="R649" t="s">
        <v>427</v>
      </c>
      <c r="S649">
        <v>30.56</v>
      </c>
      <c r="T649">
        <v>4</v>
      </c>
      <c r="U649">
        <v>0</v>
      </c>
      <c r="V649">
        <v>14.974399999999999</v>
      </c>
      <c r="W649" t="s">
        <v>10939</v>
      </c>
      <c r="X649" t="s">
        <v>10942</v>
      </c>
      <c r="Y649">
        <v>5</v>
      </c>
      <c r="Z649" t="s">
        <v>10952</v>
      </c>
      <c r="AA649">
        <v>0.49</v>
      </c>
    </row>
    <row r="650" spans="1:27" x14ac:dyDescent="0.35">
      <c r="A650">
        <v>5590</v>
      </c>
      <c r="B650" t="s">
        <v>2121</v>
      </c>
      <c r="C650">
        <v>2013</v>
      </c>
      <c r="D650" s="1">
        <v>41617</v>
      </c>
      <c r="E650" s="1">
        <v>41620</v>
      </c>
      <c r="F650" t="s">
        <v>45</v>
      </c>
      <c r="G650" t="s">
        <v>1871</v>
      </c>
      <c r="H650" t="s">
        <v>1872</v>
      </c>
      <c r="I650" t="s">
        <v>38</v>
      </c>
      <c r="J650" t="s">
        <v>27</v>
      </c>
      <c r="K650" t="s">
        <v>1594</v>
      </c>
      <c r="L650" t="s">
        <v>29</v>
      </c>
      <c r="M650">
        <v>94110</v>
      </c>
      <c r="N650" t="s">
        <v>30</v>
      </c>
      <c r="O650" t="s">
        <v>2122</v>
      </c>
      <c r="P650" t="s">
        <v>32</v>
      </c>
      <c r="Q650" t="s">
        <v>33</v>
      </c>
      <c r="R650" t="s">
        <v>2123</v>
      </c>
      <c r="S650">
        <v>34.049999999999997</v>
      </c>
      <c r="T650">
        <v>3</v>
      </c>
      <c r="U650">
        <v>0</v>
      </c>
      <c r="V650">
        <v>9.5340000000000025</v>
      </c>
      <c r="W650" t="s">
        <v>10936</v>
      </c>
      <c r="X650" t="s">
        <v>10940</v>
      </c>
      <c r="Y650">
        <v>12</v>
      </c>
      <c r="Z650" t="s">
        <v>10941</v>
      </c>
      <c r="AA650">
        <v>0.28000000000000008</v>
      </c>
    </row>
    <row r="651" spans="1:27" x14ac:dyDescent="0.35">
      <c r="A651">
        <v>5591</v>
      </c>
      <c r="B651" t="s">
        <v>2121</v>
      </c>
      <c r="C651">
        <v>2013</v>
      </c>
      <c r="D651" s="1">
        <v>41617</v>
      </c>
      <c r="E651" s="1">
        <v>41620</v>
      </c>
      <c r="F651" t="s">
        <v>45</v>
      </c>
      <c r="G651" t="s">
        <v>1871</v>
      </c>
      <c r="H651" t="s">
        <v>1872</v>
      </c>
      <c r="I651" t="s">
        <v>38</v>
      </c>
      <c r="J651" t="s">
        <v>27</v>
      </c>
      <c r="K651" t="s">
        <v>1594</v>
      </c>
      <c r="L651" t="s">
        <v>29</v>
      </c>
      <c r="M651">
        <v>94110</v>
      </c>
      <c r="N651" t="s">
        <v>30</v>
      </c>
      <c r="O651" t="s">
        <v>2124</v>
      </c>
      <c r="P651" t="s">
        <v>32</v>
      </c>
      <c r="Q651" t="s">
        <v>33</v>
      </c>
      <c r="R651" t="s">
        <v>2125</v>
      </c>
      <c r="S651">
        <v>352.38</v>
      </c>
      <c r="T651">
        <v>2</v>
      </c>
      <c r="U651">
        <v>0</v>
      </c>
      <c r="V651">
        <v>81.047399999999982</v>
      </c>
      <c r="W651" t="s">
        <v>10936</v>
      </c>
      <c r="X651" t="s">
        <v>10940</v>
      </c>
      <c r="Y651">
        <v>12</v>
      </c>
      <c r="Z651" t="s">
        <v>10941</v>
      </c>
      <c r="AA651">
        <v>0.22999999999999995</v>
      </c>
    </row>
    <row r="652" spans="1:27" x14ac:dyDescent="0.35">
      <c r="A652">
        <v>5900</v>
      </c>
      <c r="B652" t="s">
        <v>2126</v>
      </c>
      <c r="C652">
        <v>2014</v>
      </c>
      <c r="D652" s="1">
        <v>41652</v>
      </c>
      <c r="E652" s="1">
        <v>41656</v>
      </c>
      <c r="F652" t="s">
        <v>23</v>
      </c>
      <c r="G652" t="s">
        <v>1150</v>
      </c>
      <c r="H652" t="s">
        <v>1151</v>
      </c>
      <c r="I652" t="s">
        <v>26</v>
      </c>
      <c r="J652" t="s">
        <v>27</v>
      </c>
      <c r="K652" t="s">
        <v>1594</v>
      </c>
      <c r="L652" t="s">
        <v>29</v>
      </c>
      <c r="M652">
        <v>94110</v>
      </c>
      <c r="N652" t="s">
        <v>30</v>
      </c>
      <c r="O652" t="s">
        <v>2127</v>
      </c>
      <c r="P652" t="s">
        <v>32</v>
      </c>
      <c r="Q652" t="s">
        <v>146</v>
      </c>
      <c r="R652" t="s">
        <v>66</v>
      </c>
      <c r="S652">
        <v>9.7799999999999994</v>
      </c>
      <c r="T652">
        <v>1</v>
      </c>
      <c r="U652">
        <v>0</v>
      </c>
      <c r="V652">
        <v>4.8899999999999997</v>
      </c>
      <c r="W652" t="s">
        <v>10939</v>
      </c>
      <c r="X652" t="s">
        <v>10950</v>
      </c>
      <c r="Y652">
        <v>1</v>
      </c>
      <c r="Z652" t="s">
        <v>10951</v>
      </c>
      <c r="AA652">
        <v>0.5</v>
      </c>
    </row>
    <row r="653" spans="1:27" x14ac:dyDescent="0.35">
      <c r="A653">
        <v>6455</v>
      </c>
      <c r="B653" t="s">
        <v>1967</v>
      </c>
      <c r="C653">
        <v>2014</v>
      </c>
      <c r="D653" s="1">
        <v>41852</v>
      </c>
      <c r="E653" s="1">
        <v>41855</v>
      </c>
      <c r="F653" t="s">
        <v>56</v>
      </c>
      <c r="G653" t="s">
        <v>1968</v>
      </c>
      <c r="H653" t="s">
        <v>1969</v>
      </c>
      <c r="I653" t="s">
        <v>38</v>
      </c>
      <c r="J653" t="s">
        <v>27</v>
      </c>
      <c r="K653" t="s">
        <v>1594</v>
      </c>
      <c r="L653" t="s">
        <v>29</v>
      </c>
      <c r="M653">
        <v>94110</v>
      </c>
      <c r="N653" t="s">
        <v>30</v>
      </c>
      <c r="O653" t="s">
        <v>122</v>
      </c>
      <c r="P653" t="s">
        <v>32</v>
      </c>
      <c r="Q653" t="s">
        <v>33</v>
      </c>
      <c r="R653" t="s">
        <v>123</v>
      </c>
      <c r="S653">
        <v>56.56</v>
      </c>
      <c r="T653">
        <v>2</v>
      </c>
      <c r="U653">
        <v>0</v>
      </c>
      <c r="V653">
        <v>15.2712</v>
      </c>
      <c r="W653" t="s">
        <v>10939</v>
      </c>
      <c r="X653" t="s">
        <v>10937</v>
      </c>
      <c r="Y653">
        <v>8</v>
      </c>
      <c r="Z653" t="s">
        <v>10954</v>
      </c>
      <c r="AA653">
        <v>0.27</v>
      </c>
    </row>
    <row r="654" spans="1:27" x14ac:dyDescent="0.35">
      <c r="A654">
        <v>6592</v>
      </c>
      <c r="B654" t="s">
        <v>2128</v>
      </c>
      <c r="C654">
        <v>2012</v>
      </c>
      <c r="D654" s="1">
        <v>41029</v>
      </c>
      <c r="E654" s="1">
        <v>41035</v>
      </c>
      <c r="F654" t="s">
        <v>23</v>
      </c>
      <c r="G654" t="s">
        <v>2129</v>
      </c>
      <c r="H654" t="s">
        <v>2130</v>
      </c>
      <c r="I654" t="s">
        <v>26</v>
      </c>
      <c r="J654" t="s">
        <v>27</v>
      </c>
      <c r="K654" t="s">
        <v>1594</v>
      </c>
      <c r="L654" t="s">
        <v>29</v>
      </c>
      <c r="M654">
        <v>94110</v>
      </c>
      <c r="N654" t="s">
        <v>30</v>
      </c>
      <c r="O654" t="s">
        <v>2131</v>
      </c>
      <c r="P654" t="s">
        <v>32</v>
      </c>
      <c r="Q654" t="s">
        <v>40</v>
      </c>
      <c r="R654" t="s">
        <v>2132</v>
      </c>
      <c r="S654">
        <v>34.650000000000006</v>
      </c>
      <c r="T654">
        <v>3</v>
      </c>
      <c r="U654">
        <v>0</v>
      </c>
      <c r="V654">
        <v>9.702</v>
      </c>
      <c r="W654" t="s">
        <v>10948</v>
      </c>
      <c r="X654" t="s">
        <v>10942</v>
      </c>
      <c r="Y654">
        <v>4</v>
      </c>
      <c r="Z654" t="s">
        <v>10943</v>
      </c>
      <c r="AA654">
        <v>0.27999999999999997</v>
      </c>
    </row>
    <row r="655" spans="1:27" x14ac:dyDescent="0.35">
      <c r="A655">
        <v>6959</v>
      </c>
      <c r="B655" t="s">
        <v>2133</v>
      </c>
      <c r="C655">
        <v>2012</v>
      </c>
      <c r="D655" s="1">
        <v>41179</v>
      </c>
      <c r="E655" s="1">
        <v>41181</v>
      </c>
      <c r="F655" t="s">
        <v>45</v>
      </c>
      <c r="G655" t="s">
        <v>629</v>
      </c>
      <c r="H655" t="s">
        <v>630</v>
      </c>
      <c r="I655" t="s">
        <v>127</v>
      </c>
      <c r="J655" t="s">
        <v>27</v>
      </c>
      <c r="K655" t="s">
        <v>1594</v>
      </c>
      <c r="L655" t="s">
        <v>29</v>
      </c>
      <c r="M655">
        <v>94110</v>
      </c>
      <c r="N655" t="s">
        <v>30</v>
      </c>
      <c r="O655" t="s">
        <v>1204</v>
      </c>
      <c r="P655" t="s">
        <v>32</v>
      </c>
      <c r="Q655" t="s">
        <v>33</v>
      </c>
      <c r="R655" t="s">
        <v>1205</v>
      </c>
      <c r="S655">
        <v>15.51</v>
      </c>
      <c r="T655">
        <v>1</v>
      </c>
      <c r="U655">
        <v>0</v>
      </c>
      <c r="V655">
        <v>4.3428000000000004</v>
      </c>
      <c r="W655" t="s">
        <v>10948</v>
      </c>
      <c r="X655" t="s">
        <v>10937</v>
      </c>
      <c r="Y655">
        <v>9</v>
      </c>
      <c r="Z655" t="s">
        <v>10949</v>
      </c>
      <c r="AA655">
        <v>0.28000000000000003</v>
      </c>
    </row>
    <row r="656" spans="1:27" x14ac:dyDescent="0.35">
      <c r="A656">
        <v>6960</v>
      </c>
      <c r="B656" t="s">
        <v>2133</v>
      </c>
      <c r="C656">
        <v>2012</v>
      </c>
      <c r="D656" s="1">
        <v>41179</v>
      </c>
      <c r="E656" s="1">
        <v>41181</v>
      </c>
      <c r="F656" t="s">
        <v>45</v>
      </c>
      <c r="G656" t="s">
        <v>629</v>
      </c>
      <c r="H656" t="s">
        <v>630</v>
      </c>
      <c r="I656" t="s">
        <v>127</v>
      </c>
      <c r="J656" t="s">
        <v>27</v>
      </c>
      <c r="K656" t="s">
        <v>1594</v>
      </c>
      <c r="L656" t="s">
        <v>29</v>
      </c>
      <c r="M656">
        <v>94110</v>
      </c>
      <c r="N656" t="s">
        <v>30</v>
      </c>
      <c r="O656" t="s">
        <v>52</v>
      </c>
      <c r="P656" t="s">
        <v>32</v>
      </c>
      <c r="Q656" t="s">
        <v>53</v>
      </c>
      <c r="R656" t="s">
        <v>2134</v>
      </c>
      <c r="S656">
        <v>146.82</v>
      </c>
      <c r="T656">
        <v>3</v>
      </c>
      <c r="U656">
        <v>0</v>
      </c>
      <c r="V656">
        <v>73.41</v>
      </c>
      <c r="W656" t="s">
        <v>10948</v>
      </c>
      <c r="X656" t="s">
        <v>10937</v>
      </c>
      <c r="Y656">
        <v>9</v>
      </c>
      <c r="Z656" t="s">
        <v>10949</v>
      </c>
      <c r="AA656">
        <v>0.5</v>
      </c>
    </row>
    <row r="657" spans="1:27" x14ac:dyDescent="0.35">
      <c r="A657">
        <v>6961</v>
      </c>
      <c r="B657" t="s">
        <v>2133</v>
      </c>
      <c r="C657">
        <v>2012</v>
      </c>
      <c r="D657" s="1">
        <v>41179</v>
      </c>
      <c r="E657" s="1">
        <v>41181</v>
      </c>
      <c r="F657" t="s">
        <v>45</v>
      </c>
      <c r="G657" t="s">
        <v>629</v>
      </c>
      <c r="H657" t="s">
        <v>630</v>
      </c>
      <c r="I657" t="s">
        <v>127</v>
      </c>
      <c r="J657" t="s">
        <v>27</v>
      </c>
      <c r="K657" t="s">
        <v>1594</v>
      </c>
      <c r="L657" t="s">
        <v>29</v>
      </c>
      <c r="M657">
        <v>94110</v>
      </c>
      <c r="N657" t="s">
        <v>30</v>
      </c>
      <c r="O657" t="s">
        <v>407</v>
      </c>
      <c r="P657" t="s">
        <v>32</v>
      </c>
      <c r="Q657" t="s">
        <v>53</v>
      </c>
      <c r="R657" t="s">
        <v>408</v>
      </c>
      <c r="S657">
        <v>12.96</v>
      </c>
      <c r="T657">
        <v>2</v>
      </c>
      <c r="U657">
        <v>0</v>
      </c>
      <c r="V657">
        <v>6.2208000000000006</v>
      </c>
      <c r="W657" t="s">
        <v>10948</v>
      </c>
      <c r="X657" t="s">
        <v>10937</v>
      </c>
      <c r="Y657">
        <v>9</v>
      </c>
      <c r="Z657" t="s">
        <v>10949</v>
      </c>
      <c r="AA657">
        <v>0.48000000000000004</v>
      </c>
    </row>
    <row r="658" spans="1:27" x14ac:dyDescent="0.35">
      <c r="A658">
        <v>7740</v>
      </c>
      <c r="B658" t="s">
        <v>1976</v>
      </c>
      <c r="C658">
        <v>2011</v>
      </c>
      <c r="D658" s="1">
        <v>40868</v>
      </c>
      <c r="E658" s="1">
        <v>40873</v>
      </c>
      <c r="F658" t="s">
        <v>23</v>
      </c>
      <c r="G658" t="s">
        <v>1977</v>
      </c>
      <c r="H658" t="s">
        <v>1978</v>
      </c>
      <c r="I658" t="s">
        <v>127</v>
      </c>
      <c r="J658" t="s">
        <v>27</v>
      </c>
      <c r="K658" t="s">
        <v>1594</v>
      </c>
      <c r="L658" t="s">
        <v>29</v>
      </c>
      <c r="M658">
        <v>94110</v>
      </c>
      <c r="N658" t="s">
        <v>30</v>
      </c>
      <c r="O658" t="s">
        <v>2135</v>
      </c>
      <c r="P658" t="s">
        <v>32</v>
      </c>
      <c r="Q658" t="s">
        <v>53</v>
      </c>
      <c r="R658" t="s">
        <v>2136</v>
      </c>
      <c r="S658">
        <v>6.58</v>
      </c>
      <c r="T658">
        <v>2</v>
      </c>
      <c r="U658">
        <v>0</v>
      </c>
      <c r="V658">
        <v>3.0267999999999997</v>
      </c>
      <c r="W658" t="s">
        <v>10944</v>
      </c>
      <c r="X658" t="s">
        <v>10940</v>
      </c>
      <c r="Y658">
        <v>11</v>
      </c>
      <c r="Z658" t="s">
        <v>10947</v>
      </c>
      <c r="AA658">
        <v>0.45999999999999996</v>
      </c>
    </row>
    <row r="659" spans="1:27" x14ac:dyDescent="0.35">
      <c r="A659">
        <v>8092</v>
      </c>
      <c r="B659" t="s">
        <v>2137</v>
      </c>
      <c r="C659">
        <v>2012</v>
      </c>
      <c r="D659" s="1">
        <v>41253</v>
      </c>
      <c r="E659" s="1">
        <v>41257</v>
      </c>
      <c r="F659" t="s">
        <v>23</v>
      </c>
      <c r="G659" t="s">
        <v>2138</v>
      </c>
      <c r="H659" t="s">
        <v>2139</v>
      </c>
      <c r="I659" t="s">
        <v>38</v>
      </c>
      <c r="J659" t="s">
        <v>27</v>
      </c>
      <c r="K659" t="s">
        <v>1594</v>
      </c>
      <c r="L659" t="s">
        <v>29</v>
      </c>
      <c r="M659">
        <v>94110</v>
      </c>
      <c r="N659" t="s">
        <v>30</v>
      </c>
      <c r="O659" t="s">
        <v>1719</v>
      </c>
      <c r="P659" t="s">
        <v>32</v>
      </c>
      <c r="Q659" t="s">
        <v>172</v>
      </c>
      <c r="R659" t="s">
        <v>1720</v>
      </c>
      <c r="S659">
        <v>5.76</v>
      </c>
      <c r="T659">
        <v>2</v>
      </c>
      <c r="U659">
        <v>0</v>
      </c>
      <c r="V659">
        <v>2.8224</v>
      </c>
      <c r="W659" t="s">
        <v>10948</v>
      </c>
      <c r="X659" t="s">
        <v>10940</v>
      </c>
      <c r="Y659">
        <v>12</v>
      </c>
      <c r="Z659" t="s">
        <v>10941</v>
      </c>
      <c r="AA659">
        <v>0.49000000000000005</v>
      </c>
    </row>
    <row r="660" spans="1:27" x14ac:dyDescent="0.35">
      <c r="A660">
        <v>8374</v>
      </c>
      <c r="B660" t="s">
        <v>2140</v>
      </c>
      <c r="C660">
        <v>2013</v>
      </c>
      <c r="D660" s="1">
        <v>41589</v>
      </c>
      <c r="E660" s="1">
        <v>41592</v>
      </c>
      <c r="F660" t="s">
        <v>56</v>
      </c>
      <c r="G660" t="s">
        <v>2141</v>
      </c>
      <c r="H660" t="s">
        <v>2142</v>
      </c>
      <c r="I660" t="s">
        <v>38</v>
      </c>
      <c r="J660" t="s">
        <v>27</v>
      </c>
      <c r="K660" t="s">
        <v>1594</v>
      </c>
      <c r="L660" t="s">
        <v>29</v>
      </c>
      <c r="M660">
        <v>94110</v>
      </c>
      <c r="N660" t="s">
        <v>30</v>
      </c>
      <c r="O660" t="s">
        <v>2143</v>
      </c>
      <c r="P660" t="s">
        <v>32</v>
      </c>
      <c r="Q660" t="s">
        <v>33</v>
      </c>
      <c r="R660" t="s">
        <v>2144</v>
      </c>
      <c r="S660">
        <v>29.74</v>
      </c>
      <c r="T660">
        <v>1</v>
      </c>
      <c r="U660">
        <v>0</v>
      </c>
      <c r="V660">
        <v>4.4610000000000021</v>
      </c>
      <c r="W660" t="s">
        <v>10936</v>
      </c>
      <c r="X660" t="s">
        <v>10940</v>
      </c>
      <c r="Y660">
        <v>11</v>
      </c>
      <c r="Z660" t="s">
        <v>10947</v>
      </c>
      <c r="AA660">
        <v>0.15000000000000008</v>
      </c>
    </row>
    <row r="661" spans="1:27" x14ac:dyDescent="0.35">
      <c r="A661">
        <v>8375</v>
      </c>
      <c r="B661" t="s">
        <v>2145</v>
      </c>
      <c r="C661">
        <v>2012</v>
      </c>
      <c r="D661" s="1">
        <v>40913</v>
      </c>
      <c r="E661" s="1">
        <v>40918</v>
      </c>
      <c r="F661" t="s">
        <v>23</v>
      </c>
      <c r="G661" t="s">
        <v>2146</v>
      </c>
      <c r="H661" t="s">
        <v>2147</v>
      </c>
      <c r="I661" t="s">
        <v>127</v>
      </c>
      <c r="J661" t="s">
        <v>27</v>
      </c>
      <c r="K661" t="s">
        <v>1594</v>
      </c>
      <c r="L661" t="s">
        <v>29</v>
      </c>
      <c r="M661">
        <v>94110</v>
      </c>
      <c r="N661" t="s">
        <v>30</v>
      </c>
      <c r="O661" t="s">
        <v>1796</v>
      </c>
      <c r="P661" t="s">
        <v>32</v>
      </c>
      <c r="Q661" t="s">
        <v>79</v>
      </c>
      <c r="R661" t="s">
        <v>1797</v>
      </c>
      <c r="S661">
        <v>87.36</v>
      </c>
      <c r="T661">
        <v>6</v>
      </c>
      <c r="U661">
        <v>0</v>
      </c>
      <c r="V661">
        <v>23.587200000000003</v>
      </c>
      <c r="W661" t="s">
        <v>10948</v>
      </c>
      <c r="X661" t="s">
        <v>10950</v>
      </c>
      <c r="Y661">
        <v>1</v>
      </c>
      <c r="Z661" t="s">
        <v>10951</v>
      </c>
      <c r="AA661">
        <v>0.27</v>
      </c>
    </row>
    <row r="662" spans="1:27" x14ac:dyDescent="0.35">
      <c r="A662">
        <v>8479</v>
      </c>
      <c r="B662" t="s">
        <v>2148</v>
      </c>
      <c r="C662">
        <v>2014</v>
      </c>
      <c r="D662" s="1">
        <v>41992</v>
      </c>
      <c r="E662" s="1">
        <v>41998</v>
      </c>
      <c r="F662" t="s">
        <v>23</v>
      </c>
      <c r="G662" t="s">
        <v>1472</v>
      </c>
      <c r="H662" t="s">
        <v>1473</v>
      </c>
      <c r="I662" t="s">
        <v>127</v>
      </c>
      <c r="J662" t="s">
        <v>27</v>
      </c>
      <c r="K662" t="s">
        <v>1594</v>
      </c>
      <c r="L662" t="s">
        <v>29</v>
      </c>
      <c r="M662">
        <v>94110</v>
      </c>
      <c r="N662" t="s">
        <v>30</v>
      </c>
      <c r="O662" t="s">
        <v>2149</v>
      </c>
      <c r="P662" t="s">
        <v>32</v>
      </c>
      <c r="Q662" t="s">
        <v>40</v>
      </c>
      <c r="R662" t="s">
        <v>2150</v>
      </c>
      <c r="S662">
        <v>5.76</v>
      </c>
      <c r="T662">
        <v>2</v>
      </c>
      <c r="U662">
        <v>0</v>
      </c>
      <c r="V662">
        <v>1.6703999999999999</v>
      </c>
      <c r="W662" t="s">
        <v>10939</v>
      </c>
      <c r="X662" t="s">
        <v>10940</v>
      </c>
      <c r="Y662">
        <v>12</v>
      </c>
      <c r="Z662" t="s">
        <v>10941</v>
      </c>
      <c r="AA662">
        <v>0.28999999999999998</v>
      </c>
    </row>
    <row r="663" spans="1:27" x14ac:dyDescent="0.35">
      <c r="A663">
        <v>8575</v>
      </c>
      <c r="B663" t="s">
        <v>2151</v>
      </c>
      <c r="C663">
        <v>2011</v>
      </c>
      <c r="D663" s="1">
        <v>40805</v>
      </c>
      <c r="E663" s="1">
        <v>40805</v>
      </c>
      <c r="F663" t="s">
        <v>234</v>
      </c>
      <c r="G663" t="s">
        <v>2152</v>
      </c>
      <c r="H663" t="s">
        <v>2153</v>
      </c>
      <c r="I663" t="s">
        <v>127</v>
      </c>
      <c r="J663" t="s">
        <v>27</v>
      </c>
      <c r="K663" t="s">
        <v>1594</v>
      </c>
      <c r="L663" t="s">
        <v>29</v>
      </c>
      <c r="M663">
        <v>94110</v>
      </c>
      <c r="N663" t="s">
        <v>30</v>
      </c>
      <c r="O663" t="s">
        <v>2154</v>
      </c>
      <c r="P663" t="s">
        <v>32</v>
      </c>
      <c r="Q663" t="s">
        <v>65</v>
      </c>
      <c r="R663" t="s">
        <v>2155</v>
      </c>
      <c r="S663">
        <v>5.67</v>
      </c>
      <c r="T663">
        <v>3</v>
      </c>
      <c r="U663">
        <v>0</v>
      </c>
      <c r="V663">
        <v>0.11340000000000017</v>
      </c>
      <c r="W663" t="s">
        <v>10944</v>
      </c>
      <c r="X663" t="s">
        <v>10937</v>
      </c>
      <c r="Y663">
        <v>9</v>
      </c>
      <c r="Z663" t="s">
        <v>10949</v>
      </c>
      <c r="AA663">
        <v>2.0000000000000028E-2</v>
      </c>
    </row>
    <row r="664" spans="1:27" x14ac:dyDescent="0.35">
      <c r="A664">
        <v>8946</v>
      </c>
      <c r="B664" t="s">
        <v>2156</v>
      </c>
      <c r="C664">
        <v>2011</v>
      </c>
      <c r="D664" s="1">
        <v>40862</v>
      </c>
      <c r="E664" s="1">
        <v>40864</v>
      </c>
      <c r="F664" t="s">
        <v>45</v>
      </c>
      <c r="G664" t="s">
        <v>2157</v>
      </c>
      <c r="H664" t="s">
        <v>2158</v>
      </c>
      <c r="I664" t="s">
        <v>26</v>
      </c>
      <c r="J664" t="s">
        <v>27</v>
      </c>
      <c r="K664" t="s">
        <v>1594</v>
      </c>
      <c r="L664" t="s">
        <v>29</v>
      </c>
      <c r="M664">
        <v>94110</v>
      </c>
      <c r="N664" t="s">
        <v>30</v>
      </c>
      <c r="O664" t="s">
        <v>2159</v>
      </c>
      <c r="P664" t="s">
        <v>32</v>
      </c>
      <c r="Q664" t="s">
        <v>113</v>
      </c>
      <c r="R664" t="s">
        <v>2160</v>
      </c>
      <c r="S664">
        <v>10.95</v>
      </c>
      <c r="T664">
        <v>3</v>
      </c>
      <c r="U664">
        <v>0</v>
      </c>
      <c r="V664">
        <v>3.2849999999999993</v>
      </c>
      <c r="W664" t="s">
        <v>10944</v>
      </c>
      <c r="X664" t="s">
        <v>10940</v>
      </c>
      <c r="Y664">
        <v>11</v>
      </c>
      <c r="Z664" t="s">
        <v>10947</v>
      </c>
      <c r="AA664">
        <v>0.29999999999999993</v>
      </c>
    </row>
    <row r="665" spans="1:27" x14ac:dyDescent="0.35">
      <c r="A665">
        <v>9307</v>
      </c>
      <c r="B665" t="s">
        <v>1994</v>
      </c>
      <c r="C665">
        <v>2011</v>
      </c>
      <c r="D665" s="1">
        <v>40627</v>
      </c>
      <c r="E665" s="1">
        <v>40632</v>
      </c>
      <c r="F665" t="s">
        <v>23</v>
      </c>
      <c r="G665" t="s">
        <v>1995</v>
      </c>
      <c r="H665" t="s">
        <v>1996</v>
      </c>
      <c r="I665" t="s">
        <v>38</v>
      </c>
      <c r="J665" t="s">
        <v>27</v>
      </c>
      <c r="K665" t="s">
        <v>1594</v>
      </c>
      <c r="L665" t="s">
        <v>29</v>
      </c>
      <c r="M665">
        <v>94110</v>
      </c>
      <c r="N665" t="s">
        <v>30</v>
      </c>
      <c r="O665" t="s">
        <v>197</v>
      </c>
      <c r="P665" t="s">
        <v>32</v>
      </c>
      <c r="Q665" t="s">
        <v>40</v>
      </c>
      <c r="R665" t="s">
        <v>198</v>
      </c>
      <c r="S665">
        <v>6.56</v>
      </c>
      <c r="T665">
        <v>2</v>
      </c>
      <c r="U665">
        <v>0</v>
      </c>
      <c r="V665">
        <v>1.9023999999999992</v>
      </c>
      <c r="W665" t="s">
        <v>10944</v>
      </c>
      <c r="X665" t="s">
        <v>10950</v>
      </c>
      <c r="Y665">
        <v>3</v>
      </c>
      <c r="Z665" t="s">
        <v>10953</v>
      </c>
      <c r="AA665">
        <v>0.28999999999999987</v>
      </c>
    </row>
    <row r="666" spans="1:27" x14ac:dyDescent="0.35">
      <c r="A666">
        <v>9308</v>
      </c>
      <c r="B666" t="s">
        <v>1994</v>
      </c>
      <c r="C666">
        <v>2011</v>
      </c>
      <c r="D666" s="1">
        <v>40627</v>
      </c>
      <c r="E666" s="1">
        <v>40632</v>
      </c>
      <c r="F666" t="s">
        <v>23</v>
      </c>
      <c r="G666" t="s">
        <v>1995</v>
      </c>
      <c r="H666" t="s">
        <v>1996</v>
      </c>
      <c r="I666" t="s">
        <v>38</v>
      </c>
      <c r="J666" t="s">
        <v>27</v>
      </c>
      <c r="K666" t="s">
        <v>1594</v>
      </c>
      <c r="L666" t="s">
        <v>29</v>
      </c>
      <c r="M666">
        <v>94110</v>
      </c>
      <c r="N666" t="s">
        <v>30</v>
      </c>
      <c r="O666" t="s">
        <v>2161</v>
      </c>
      <c r="P666" t="s">
        <v>32</v>
      </c>
      <c r="Q666" t="s">
        <v>40</v>
      </c>
      <c r="R666" t="s">
        <v>2162</v>
      </c>
      <c r="S666">
        <v>14.88</v>
      </c>
      <c r="T666">
        <v>2</v>
      </c>
      <c r="U666">
        <v>0</v>
      </c>
      <c r="V666">
        <v>3.7200000000000006</v>
      </c>
      <c r="W666" t="s">
        <v>10944</v>
      </c>
      <c r="X666" t="s">
        <v>10950</v>
      </c>
      <c r="Y666">
        <v>3</v>
      </c>
      <c r="Z666" t="s">
        <v>10953</v>
      </c>
      <c r="AA666">
        <v>0.25000000000000006</v>
      </c>
    </row>
    <row r="667" spans="1:27" x14ac:dyDescent="0.35">
      <c r="A667">
        <v>9310</v>
      </c>
      <c r="B667" t="s">
        <v>1994</v>
      </c>
      <c r="C667">
        <v>2011</v>
      </c>
      <c r="D667" s="1">
        <v>40627</v>
      </c>
      <c r="E667" s="1">
        <v>40632</v>
      </c>
      <c r="F667" t="s">
        <v>23</v>
      </c>
      <c r="G667" t="s">
        <v>1995</v>
      </c>
      <c r="H667" t="s">
        <v>1996</v>
      </c>
      <c r="I667" t="s">
        <v>38</v>
      </c>
      <c r="J667" t="s">
        <v>27</v>
      </c>
      <c r="K667" t="s">
        <v>1594</v>
      </c>
      <c r="L667" t="s">
        <v>29</v>
      </c>
      <c r="M667">
        <v>94110</v>
      </c>
      <c r="N667" t="s">
        <v>30</v>
      </c>
      <c r="O667" t="s">
        <v>2163</v>
      </c>
      <c r="P667" t="s">
        <v>32</v>
      </c>
      <c r="Q667" t="s">
        <v>40</v>
      </c>
      <c r="R667" t="s">
        <v>2164</v>
      </c>
      <c r="S667">
        <v>25.44</v>
      </c>
      <c r="T667">
        <v>6</v>
      </c>
      <c r="U667">
        <v>0</v>
      </c>
      <c r="V667">
        <v>9.9215999999999998</v>
      </c>
      <c r="W667" t="s">
        <v>10944</v>
      </c>
      <c r="X667" t="s">
        <v>10950</v>
      </c>
      <c r="Y667">
        <v>3</v>
      </c>
      <c r="Z667" t="s">
        <v>10953</v>
      </c>
      <c r="AA667">
        <v>0.38999999999999996</v>
      </c>
    </row>
    <row r="668" spans="1:27" x14ac:dyDescent="0.35">
      <c r="A668">
        <v>9330</v>
      </c>
      <c r="B668" t="s">
        <v>2165</v>
      </c>
      <c r="C668">
        <v>2012</v>
      </c>
      <c r="D668" s="1">
        <v>41241</v>
      </c>
      <c r="E668" s="1">
        <v>41243</v>
      </c>
      <c r="F668" t="s">
        <v>56</v>
      </c>
      <c r="G668" t="s">
        <v>654</v>
      </c>
      <c r="H668" t="s">
        <v>655</v>
      </c>
      <c r="I668" t="s">
        <v>38</v>
      </c>
      <c r="J668" t="s">
        <v>27</v>
      </c>
      <c r="K668" t="s">
        <v>1594</v>
      </c>
      <c r="L668" t="s">
        <v>29</v>
      </c>
      <c r="M668">
        <v>94110</v>
      </c>
      <c r="N668" t="s">
        <v>30</v>
      </c>
      <c r="O668" t="s">
        <v>2166</v>
      </c>
      <c r="P668" t="s">
        <v>32</v>
      </c>
      <c r="Q668" t="s">
        <v>79</v>
      </c>
      <c r="R668" t="s">
        <v>2167</v>
      </c>
      <c r="S668">
        <v>45.28</v>
      </c>
      <c r="T668">
        <v>4</v>
      </c>
      <c r="U668">
        <v>0</v>
      </c>
      <c r="V668">
        <v>15.395199999999999</v>
      </c>
      <c r="W668" t="s">
        <v>10948</v>
      </c>
      <c r="X668" t="s">
        <v>10940</v>
      </c>
      <c r="Y668">
        <v>11</v>
      </c>
      <c r="Z668" t="s">
        <v>10947</v>
      </c>
      <c r="AA668">
        <v>0.33999999999999997</v>
      </c>
    </row>
    <row r="669" spans="1:27" x14ac:dyDescent="0.35">
      <c r="A669">
        <v>9337</v>
      </c>
      <c r="B669" t="s">
        <v>2168</v>
      </c>
      <c r="C669">
        <v>2014</v>
      </c>
      <c r="D669" s="1">
        <v>41899</v>
      </c>
      <c r="E669" s="1">
        <v>41903</v>
      </c>
      <c r="F669" t="s">
        <v>23</v>
      </c>
      <c r="G669" t="s">
        <v>2169</v>
      </c>
      <c r="H669" t="s">
        <v>2170</v>
      </c>
      <c r="I669" t="s">
        <v>26</v>
      </c>
      <c r="J669" t="s">
        <v>27</v>
      </c>
      <c r="K669" t="s">
        <v>1594</v>
      </c>
      <c r="L669" t="s">
        <v>29</v>
      </c>
      <c r="M669">
        <v>94110</v>
      </c>
      <c r="N669" t="s">
        <v>30</v>
      </c>
      <c r="O669" t="s">
        <v>2171</v>
      </c>
      <c r="P669" t="s">
        <v>32</v>
      </c>
      <c r="Q669" t="s">
        <v>65</v>
      </c>
      <c r="R669" t="s">
        <v>2172</v>
      </c>
      <c r="S669">
        <v>17.899999999999999</v>
      </c>
      <c r="T669">
        <v>5</v>
      </c>
      <c r="U669">
        <v>0</v>
      </c>
      <c r="V669">
        <v>8.7710000000000008</v>
      </c>
      <c r="W669" t="s">
        <v>10939</v>
      </c>
      <c r="X669" t="s">
        <v>10937</v>
      </c>
      <c r="Y669">
        <v>9</v>
      </c>
      <c r="Z669" t="s">
        <v>10949</v>
      </c>
      <c r="AA669">
        <v>0.4900000000000001</v>
      </c>
    </row>
    <row r="670" spans="1:27" x14ac:dyDescent="0.35">
      <c r="A670">
        <v>9340</v>
      </c>
      <c r="B670" t="s">
        <v>2173</v>
      </c>
      <c r="C670">
        <v>2011</v>
      </c>
      <c r="D670" s="1">
        <v>40835</v>
      </c>
      <c r="E670" s="1">
        <v>40838</v>
      </c>
      <c r="F670" t="s">
        <v>45</v>
      </c>
      <c r="G670" t="s">
        <v>2174</v>
      </c>
      <c r="H670" t="s">
        <v>2175</v>
      </c>
      <c r="I670" t="s">
        <v>26</v>
      </c>
      <c r="J670" t="s">
        <v>27</v>
      </c>
      <c r="K670" t="s">
        <v>1594</v>
      </c>
      <c r="L670" t="s">
        <v>29</v>
      </c>
      <c r="M670">
        <v>94110</v>
      </c>
      <c r="N670" t="s">
        <v>30</v>
      </c>
      <c r="O670" t="s">
        <v>2176</v>
      </c>
      <c r="P670" t="s">
        <v>32</v>
      </c>
      <c r="Q670" t="s">
        <v>53</v>
      </c>
      <c r="R670" t="s">
        <v>2177</v>
      </c>
      <c r="S670">
        <v>146.72999999999999</v>
      </c>
      <c r="T670">
        <v>3</v>
      </c>
      <c r="U670">
        <v>0</v>
      </c>
      <c r="V670">
        <v>68.963099999999997</v>
      </c>
      <c r="W670" t="s">
        <v>10944</v>
      </c>
      <c r="X670" t="s">
        <v>10940</v>
      </c>
      <c r="Y670">
        <v>10</v>
      </c>
      <c r="Z670" t="s">
        <v>10945</v>
      </c>
      <c r="AA670">
        <v>0.47000000000000003</v>
      </c>
    </row>
    <row r="671" spans="1:27" x14ac:dyDescent="0.35">
      <c r="A671">
        <v>9341</v>
      </c>
      <c r="B671" t="s">
        <v>2173</v>
      </c>
      <c r="C671">
        <v>2011</v>
      </c>
      <c r="D671" s="1">
        <v>40835</v>
      </c>
      <c r="E671" s="1">
        <v>40838</v>
      </c>
      <c r="F671" t="s">
        <v>45</v>
      </c>
      <c r="G671" t="s">
        <v>2174</v>
      </c>
      <c r="H671" t="s">
        <v>2175</v>
      </c>
      <c r="I671" t="s">
        <v>26</v>
      </c>
      <c r="J671" t="s">
        <v>27</v>
      </c>
      <c r="K671" t="s">
        <v>1594</v>
      </c>
      <c r="L671" t="s">
        <v>29</v>
      </c>
      <c r="M671">
        <v>94110</v>
      </c>
      <c r="N671" t="s">
        <v>30</v>
      </c>
      <c r="O671" t="s">
        <v>2178</v>
      </c>
      <c r="P671" t="s">
        <v>32</v>
      </c>
      <c r="Q671" t="s">
        <v>172</v>
      </c>
      <c r="R671" t="s">
        <v>2179</v>
      </c>
      <c r="S671">
        <v>18.75</v>
      </c>
      <c r="T671">
        <v>5</v>
      </c>
      <c r="U671">
        <v>0</v>
      </c>
      <c r="V671">
        <v>9</v>
      </c>
      <c r="W671" t="s">
        <v>10944</v>
      </c>
      <c r="X671" t="s">
        <v>10940</v>
      </c>
      <c r="Y671">
        <v>10</v>
      </c>
      <c r="Z671" t="s">
        <v>10945</v>
      </c>
      <c r="AA671">
        <v>0.48</v>
      </c>
    </row>
    <row r="672" spans="1:27" x14ac:dyDescent="0.35">
      <c r="A672">
        <v>9492</v>
      </c>
      <c r="B672" t="s">
        <v>2180</v>
      </c>
      <c r="C672">
        <v>2014</v>
      </c>
      <c r="D672" s="1">
        <v>41643</v>
      </c>
      <c r="E672" s="1">
        <v>41647</v>
      </c>
      <c r="F672" t="s">
        <v>23</v>
      </c>
      <c r="G672" t="s">
        <v>2181</v>
      </c>
      <c r="H672" t="s">
        <v>2182</v>
      </c>
      <c r="I672" t="s">
        <v>38</v>
      </c>
      <c r="J672" t="s">
        <v>27</v>
      </c>
      <c r="K672" t="s">
        <v>1594</v>
      </c>
      <c r="L672" t="s">
        <v>29</v>
      </c>
      <c r="M672">
        <v>94110</v>
      </c>
      <c r="N672" t="s">
        <v>30</v>
      </c>
      <c r="O672" t="s">
        <v>894</v>
      </c>
      <c r="P672" t="s">
        <v>32</v>
      </c>
      <c r="Q672" t="s">
        <v>40</v>
      </c>
      <c r="R672" t="s">
        <v>895</v>
      </c>
      <c r="S672">
        <v>9.120000000000001</v>
      </c>
      <c r="T672">
        <v>3</v>
      </c>
      <c r="U672">
        <v>0</v>
      </c>
      <c r="V672">
        <v>3.1007999999999996</v>
      </c>
      <c r="W672" t="s">
        <v>10939</v>
      </c>
      <c r="X672" t="s">
        <v>10950</v>
      </c>
      <c r="Y672">
        <v>1</v>
      </c>
      <c r="Z672" t="s">
        <v>10951</v>
      </c>
      <c r="AA672">
        <v>0.33999999999999991</v>
      </c>
    </row>
    <row r="673" spans="1:27" x14ac:dyDescent="0.35">
      <c r="A673">
        <v>9520</v>
      </c>
      <c r="B673" t="s">
        <v>2183</v>
      </c>
      <c r="C673">
        <v>2014</v>
      </c>
      <c r="D673" s="1">
        <v>41768</v>
      </c>
      <c r="E673" s="1">
        <v>41772</v>
      </c>
      <c r="F673" t="s">
        <v>45</v>
      </c>
      <c r="G673" t="s">
        <v>2184</v>
      </c>
      <c r="H673" t="s">
        <v>2185</v>
      </c>
      <c r="I673" t="s">
        <v>38</v>
      </c>
      <c r="J673" t="s">
        <v>27</v>
      </c>
      <c r="K673" t="s">
        <v>1594</v>
      </c>
      <c r="L673" t="s">
        <v>29</v>
      </c>
      <c r="M673">
        <v>94110</v>
      </c>
      <c r="N673" t="s">
        <v>30</v>
      </c>
      <c r="O673" t="s">
        <v>78</v>
      </c>
      <c r="P673" t="s">
        <v>32</v>
      </c>
      <c r="Q673" t="s">
        <v>79</v>
      </c>
      <c r="R673" t="s">
        <v>80</v>
      </c>
      <c r="S673">
        <v>81.08</v>
      </c>
      <c r="T673">
        <v>4</v>
      </c>
      <c r="U673">
        <v>0</v>
      </c>
      <c r="V673">
        <v>22.702400000000004</v>
      </c>
      <c r="W673" t="s">
        <v>10939</v>
      </c>
      <c r="X673" t="s">
        <v>10942</v>
      </c>
      <c r="Y673">
        <v>5</v>
      </c>
      <c r="Z673" t="s">
        <v>10952</v>
      </c>
      <c r="AA673">
        <v>0.28000000000000008</v>
      </c>
    </row>
    <row r="674" spans="1:27" x14ac:dyDescent="0.35">
      <c r="A674">
        <v>9694</v>
      </c>
      <c r="B674" t="s">
        <v>2186</v>
      </c>
      <c r="C674">
        <v>2014</v>
      </c>
      <c r="D674" s="1">
        <v>41907</v>
      </c>
      <c r="E674" s="1">
        <v>41911</v>
      </c>
      <c r="F674" t="s">
        <v>45</v>
      </c>
      <c r="G674" t="s">
        <v>1919</v>
      </c>
      <c r="H674" t="s">
        <v>1920</v>
      </c>
      <c r="I674" t="s">
        <v>127</v>
      </c>
      <c r="J674" t="s">
        <v>27</v>
      </c>
      <c r="K674" t="s">
        <v>1594</v>
      </c>
      <c r="L674" t="s">
        <v>29</v>
      </c>
      <c r="M674">
        <v>94110</v>
      </c>
      <c r="N674" t="s">
        <v>30</v>
      </c>
      <c r="O674" t="s">
        <v>558</v>
      </c>
      <c r="P674" t="s">
        <v>32</v>
      </c>
      <c r="Q674" t="s">
        <v>53</v>
      </c>
      <c r="R674" t="s">
        <v>559</v>
      </c>
      <c r="S674">
        <v>31.08</v>
      </c>
      <c r="T674">
        <v>6</v>
      </c>
      <c r="U674">
        <v>0</v>
      </c>
      <c r="V674">
        <v>15.229199999999999</v>
      </c>
      <c r="W674" t="s">
        <v>10939</v>
      </c>
      <c r="X674" t="s">
        <v>10937</v>
      </c>
      <c r="Y674">
        <v>9</v>
      </c>
      <c r="Z674" t="s">
        <v>10949</v>
      </c>
      <c r="AA674">
        <v>0.49</v>
      </c>
    </row>
    <row r="675" spans="1:27" x14ac:dyDescent="0.35">
      <c r="A675">
        <v>9695</v>
      </c>
      <c r="B675" t="s">
        <v>2186</v>
      </c>
      <c r="C675">
        <v>2014</v>
      </c>
      <c r="D675" s="1">
        <v>41907</v>
      </c>
      <c r="E675" s="1">
        <v>41911</v>
      </c>
      <c r="F675" t="s">
        <v>45</v>
      </c>
      <c r="G675" t="s">
        <v>1919</v>
      </c>
      <c r="H675" t="s">
        <v>1920</v>
      </c>
      <c r="I675" t="s">
        <v>127</v>
      </c>
      <c r="J675" t="s">
        <v>27</v>
      </c>
      <c r="K675" t="s">
        <v>1594</v>
      </c>
      <c r="L675" t="s">
        <v>29</v>
      </c>
      <c r="M675">
        <v>94110</v>
      </c>
      <c r="N675" t="s">
        <v>30</v>
      </c>
      <c r="O675" t="s">
        <v>2159</v>
      </c>
      <c r="P675" t="s">
        <v>32</v>
      </c>
      <c r="Q675" t="s">
        <v>113</v>
      </c>
      <c r="R675" t="s">
        <v>2160</v>
      </c>
      <c r="S675">
        <v>7.3</v>
      </c>
      <c r="T675">
        <v>2</v>
      </c>
      <c r="U675">
        <v>0</v>
      </c>
      <c r="V675">
        <v>2.1899999999999995</v>
      </c>
      <c r="W675" t="s">
        <v>10939</v>
      </c>
      <c r="X675" t="s">
        <v>10937</v>
      </c>
      <c r="Y675">
        <v>9</v>
      </c>
      <c r="Z675" t="s">
        <v>10949</v>
      </c>
      <c r="AA675">
        <v>0.29999999999999993</v>
      </c>
    </row>
    <row r="676" spans="1:27" x14ac:dyDescent="0.35">
      <c r="A676">
        <v>805</v>
      </c>
      <c r="B676" t="s">
        <v>2187</v>
      </c>
      <c r="C676">
        <v>2014</v>
      </c>
      <c r="D676" s="1">
        <v>41752</v>
      </c>
      <c r="E676" s="1">
        <v>41754</v>
      </c>
      <c r="F676" t="s">
        <v>56</v>
      </c>
      <c r="G676" t="s">
        <v>200</v>
      </c>
      <c r="H676" t="s">
        <v>201</v>
      </c>
      <c r="I676" t="s">
        <v>38</v>
      </c>
      <c r="J676" t="s">
        <v>27</v>
      </c>
      <c r="K676" t="s">
        <v>1594</v>
      </c>
      <c r="L676" t="s">
        <v>29</v>
      </c>
      <c r="M676">
        <v>94122</v>
      </c>
      <c r="N676" t="s">
        <v>30</v>
      </c>
      <c r="O676" t="s">
        <v>2188</v>
      </c>
      <c r="P676" t="s">
        <v>329</v>
      </c>
      <c r="Q676" t="s">
        <v>330</v>
      </c>
      <c r="R676" t="s">
        <v>2189</v>
      </c>
      <c r="S676">
        <v>18.28</v>
      </c>
      <c r="T676">
        <v>2</v>
      </c>
      <c r="U676">
        <v>0</v>
      </c>
      <c r="V676">
        <v>6.2151999999999994</v>
      </c>
      <c r="W676" t="s">
        <v>10939</v>
      </c>
      <c r="X676" t="s">
        <v>10942</v>
      </c>
      <c r="Y676">
        <v>4</v>
      </c>
      <c r="Z676" t="s">
        <v>10943</v>
      </c>
      <c r="AA676">
        <v>0.33999999999999997</v>
      </c>
    </row>
    <row r="677" spans="1:27" x14ac:dyDescent="0.35">
      <c r="A677">
        <v>1100</v>
      </c>
      <c r="B677" t="s">
        <v>2190</v>
      </c>
      <c r="C677">
        <v>2013</v>
      </c>
      <c r="D677" s="1">
        <v>41440</v>
      </c>
      <c r="E677" s="1">
        <v>41443</v>
      </c>
      <c r="F677" t="s">
        <v>56</v>
      </c>
      <c r="G677" t="s">
        <v>794</v>
      </c>
      <c r="H677" t="s">
        <v>795</v>
      </c>
      <c r="I677" t="s">
        <v>127</v>
      </c>
      <c r="J677" t="s">
        <v>27</v>
      </c>
      <c r="K677" t="s">
        <v>1594</v>
      </c>
      <c r="L677" t="s">
        <v>29</v>
      </c>
      <c r="M677">
        <v>94122</v>
      </c>
      <c r="N677" t="s">
        <v>30</v>
      </c>
      <c r="O677" t="s">
        <v>2191</v>
      </c>
      <c r="P677" t="s">
        <v>329</v>
      </c>
      <c r="Q677" t="s">
        <v>330</v>
      </c>
      <c r="R677" t="s">
        <v>2192</v>
      </c>
      <c r="S677">
        <v>8.73</v>
      </c>
      <c r="T677">
        <v>3</v>
      </c>
      <c r="U677">
        <v>0</v>
      </c>
      <c r="V677">
        <v>4.1030999999999995</v>
      </c>
      <c r="W677" t="s">
        <v>10936</v>
      </c>
      <c r="X677" t="s">
        <v>10942</v>
      </c>
      <c r="Y677">
        <v>6</v>
      </c>
      <c r="Z677" t="s">
        <v>10946</v>
      </c>
      <c r="AA677">
        <v>0.46999999999999992</v>
      </c>
    </row>
    <row r="678" spans="1:27" x14ac:dyDescent="0.35">
      <c r="A678">
        <v>1101</v>
      </c>
      <c r="B678" t="s">
        <v>2190</v>
      </c>
      <c r="C678">
        <v>2013</v>
      </c>
      <c r="D678" s="1">
        <v>41440</v>
      </c>
      <c r="E678" s="1">
        <v>41443</v>
      </c>
      <c r="F678" t="s">
        <v>56</v>
      </c>
      <c r="G678" t="s">
        <v>794</v>
      </c>
      <c r="H678" t="s">
        <v>795</v>
      </c>
      <c r="I678" t="s">
        <v>127</v>
      </c>
      <c r="J678" t="s">
        <v>27</v>
      </c>
      <c r="K678" t="s">
        <v>1594</v>
      </c>
      <c r="L678" t="s">
        <v>29</v>
      </c>
      <c r="M678">
        <v>94122</v>
      </c>
      <c r="N678" t="s">
        <v>30</v>
      </c>
      <c r="O678" t="s">
        <v>2193</v>
      </c>
      <c r="P678" t="s">
        <v>313</v>
      </c>
      <c r="Q678" t="s">
        <v>314</v>
      </c>
      <c r="R678" t="s">
        <v>2194</v>
      </c>
      <c r="S678">
        <v>29.29</v>
      </c>
      <c r="T678">
        <v>1</v>
      </c>
      <c r="U678">
        <v>0</v>
      </c>
      <c r="V678">
        <v>9.6656999999999975</v>
      </c>
      <c r="W678" t="s">
        <v>10936</v>
      </c>
      <c r="X678" t="s">
        <v>10942</v>
      </c>
      <c r="Y678">
        <v>6</v>
      </c>
      <c r="Z678" t="s">
        <v>10946</v>
      </c>
      <c r="AA678">
        <v>0.3299999999999999</v>
      </c>
    </row>
    <row r="679" spans="1:27" x14ac:dyDescent="0.35">
      <c r="A679">
        <v>1739</v>
      </c>
      <c r="B679" t="s">
        <v>2195</v>
      </c>
      <c r="C679">
        <v>2012</v>
      </c>
      <c r="D679" s="1">
        <v>41155</v>
      </c>
      <c r="E679" s="1">
        <v>41161</v>
      </c>
      <c r="F679" t="s">
        <v>23</v>
      </c>
      <c r="G679" t="s">
        <v>2196</v>
      </c>
      <c r="H679" t="s">
        <v>2197</v>
      </c>
      <c r="I679" t="s">
        <v>26</v>
      </c>
      <c r="J679" t="s">
        <v>27</v>
      </c>
      <c r="K679" t="s">
        <v>1594</v>
      </c>
      <c r="L679" t="s">
        <v>29</v>
      </c>
      <c r="M679">
        <v>94122</v>
      </c>
      <c r="N679" t="s">
        <v>30</v>
      </c>
      <c r="O679" t="s">
        <v>631</v>
      </c>
      <c r="P679" t="s">
        <v>313</v>
      </c>
      <c r="Q679" t="s">
        <v>314</v>
      </c>
      <c r="R679" t="s">
        <v>632</v>
      </c>
      <c r="S679">
        <v>17.899999999999999</v>
      </c>
      <c r="T679">
        <v>2</v>
      </c>
      <c r="U679">
        <v>0</v>
      </c>
      <c r="V679">
        <v>3.400999999999998</v>
      </c>
      <c r="W679" t="s">
        <v>10948</v>
      </c>
      <c r="X679" t="s">
        <v>10937</v>
      </c>
      <c r="Y679">
        <v>9</v>
      </c>
      <c r="Z679" t="s">
        <v>10949</v>
      </c>
      <c r="AA679">
        <v>0.18999999999999989</v>
      </c>
    </row>
    <row r="680" spans="1:27" x14ac:dyDescent="0.35">
      <c r="A680">
        <v>1740</v>
      </c>
      <c r="B680" t="s">
        <v>2195</v>
      </c>
      <c r="C680">
        <v>2012</v>
      </c>
      <c r="D680" s="1">
        <v>41155</v>
      </c>
      <c r="E680" s="1">
        <v>41161</v>
      </c>
      <c r="F680" t="s">
        <v>23</v>
      </c>
      <c r="G680" t="s">
        <v>2196</v>
      </c>
      <c r="H680" t="s">
        <v>2197</v>
      </c>
      <c r="I680" t="s">
        <v>26</v>
      </c>
      <c r="J680" t="s">
        <v>27</v>
      </c>
      <c r="K680" t="s">
        <v>1594</v>
      </c>
      <c r="L680" t="s">
        <v>29</v>
      </c>
      <c r="M680">
        <v>94122</v>
      </c>
      <c r="N680" t="s">
        <v>30</v>
      </c>
      <c r="O680" t="s">
        <v>2198</v>
      </c>
      <c r="P680" t="s">
        <v>313</v>
      </c>
      <c r="Q680" t="s">
        <v>314</v>
      </c>
      <c r="R680" t="s">
        <v>2199</v>
      </c>
      <c r="S680">
        <v>129.44999999999999</v>
      </c>
      <c r="T680">
        <v>5</v>
      </c>
      <c r="U680">
        <v>0</v>
      </c>
      <c r="V680">
        <v>46.601999999999997</v>
      </c>
      <c r="W680" t="s">
        <v>10948</v>
      </c>
      <c r="X680" t="s">
        <v>10937</v>
      </c>
      <c r="Y680">
        <v>9</v>
      </c>
      <c r="Z680" t="s">
        <v>10949</v>
      </c>
      <c r="AA680">
        <v>0.36</v>
      </c>
    </row>
    <row r="681" spans="1:27" x14ac:dyDescent="0.35">
      <c r="A681">
        <v>1886</v>
      </c>
      <c r="B681" t="s">
        <v>2200</v>
      </c>
      <c r="C681">
        <v>2013</v>
      </c>
      <c r="D681" s="1">
        <v>41387</v>
      </c>
      <c r="E681" s="1">
        <v>41391</v>
      </c>
      <c r="F681" t="s">
        <v>45</v>
      </c>
      <c r="G681" t="s">
        <v>1560</v>
      </c>
      <c r="H681" t="s">
        <v>1561</v>
      </c>
      <c r="I681" t="s">
        <v>38</v>
      </c>
      <c r="J681" t="s">
        <v>27</v>
      </c>
      <c r="K681" t="s">
        <v>1594</v>
      </c>
      <c r="L681" t="s">
        <v>29</v>
      </c>
      <c r="M681">
        <v>94122</v>
      </c>
      <c r="N681" t="s">
        <v>30</v>
      </c>
      <c r="O681" t="s">
        <v>953</v>
      </c>
      <c r="P681" t="s">
        <v>329</v>
      </c>
      <c r="Q681" t="s">
        <v>330</v>
      </c>
      <c r="R681" t="s">
        <v>954</v>
      </c>
      <c r="S681">
        <v>31.56</v>
      </c>
      <c r="T681">
        <v>3</v>
      </c>
      <c r="U681">
        <v>0</v>
      </c>
      <c r="V681">
        <v>10.4148</v>
      </c>
      <c r="W681" t="s">
        <v>10936</v>
      </c>
      <c r="X681" t="s">
        <v>10942</v>
      </c>
      <c r="Y681">
        <v>4</v>
      </c>
      <c r="Z681" t="s">
        <v>10943</v>
      </c>
      <c r="AA681">
        <v>0.33</v>
      </c>
    </row>
    <row r="682" spans="1:27" x14ac:dyDescent="0.35">
      <c r="A682">
        <v>2076</v>
      </c>
      <c r="B682" t="s">
        <v>2201</v>
      </c>
      <c r="C682">
        <v>2011</v>
      </c>
      <c r="D682" s="1">
        <v>40878</v>
      </c>
      <c r="E682" s="1">
        <v>40882</v>
      </c>
      <c r="F682" t="s">
        <v>23</v>
      </c>
      <c r="G682" t="s">
        <v>2202</v>
      </c>
      <c r="H682" t="s">
        <v>2203</v>
      </c>
      <c r="I682" t="s">
        <v>38</v>
      </c>
      <c r="J682" t="s">
        <v>27</v>
      </c>
      <c r="K682" t="s">
        <v>1594</v>
      </c>
      <c r="L682" t="s">
        <v>29</v>
      </c>
      <c r="M682">
        <v>94122</v>
      </c>
      <c r="N682" t="s">
        <v>30</v>
      </c>
      <c r="O682" t="s">
        <v>1091</v>
      </c>
      <c r="P682" t="s">
        <v>329</v>
      </c>
      <c r="Q682" t="s">
        <v>330</v>
      </c>
      <c r="R682" t="s">
        <v>1092</v>
      </c>
      <c r="S682">
        <v>58.199999999999996</v>
      </c>
      <c r="T682">
        <v>3</v>
      </c>
      <c r="U682">
        <v>0</v>
      </c>
      <c r="V682">
        <v>28.517999999999994</v>
      </c>
      <c r="W682" t="s">
        <v>10944</v>
      </c>
      <c r="X682" t="s">
        <v>10940</v>
      </c>
      <c r="Y682">
        <v>12</v>
      </c>
      <c r="Z682" t="s">
        <v>10941</v>
      </c>
      <c r="AA682">
        <v>0.48999999999999994</v>
      </c>
    </row>
    <row r="683" spans="1:27" x14ac:dyDescent="0.35">
      <c r="A683">
        <v>2273</v>
      </c>
      <c r="B683" t="s">
        <v>2204</v>
      </c>
      <c r="C683">
        <v>2012</v>
      </c>
      <c r="D683" s="1">
        <v>40974</v>
      </c>
      <c r="E683" s="1">
        <v>40979</v>
      </c>
      <c r="F683" t="s">
        <v>23</v>
      </c>
      <c r="G683" t="s">
        <v>2205</v>
      </c>
      <c r="H683" t="s">
        <v>2206</v>
      </c>
      <c r="I683" t="s">
        <v>38</v>
      </c>
      <c r="J683" t="s">
        <v>27</v>
      </c>
      <c r="K683" t="s">
        <v>1594</v>
      </c>
      <c r="L683" t="s">
        <v>29</v>
      </c>
      <c r="M683">
        <v>94122</v>
      </c>
      <c r="N683" t="s">
        <v>30</v>
      </c>
      <c r="O683" t="s">
        <v>2207</v>
      </c>
      <c r="P683" t="s">
        <v>329</v>
      </c>
      <c r="Q683" t="s">
        <v>330</v>
      </c>
      <c r="R683" t="s">
        <v>2208</v>
      </c>
      <c r="S683">
        <v>435.26</v>
      </c>
      <c r="T683">
        <v>7</v>
      </c>
      <c r="U683">
        <v>0</v>
      </c>
      <c r="V683">
        <v>95.757200000000012</v>
      </c>
      <c r="W683" t="s">
        <v>10948</v>
      </c>
      <c r="X683" t="s">
        <v>10950</v>
      </c>
      <c r="Y683">
        <v>3</v>
      </c>
      <c r="Z683" t="s">
        <v>10953</v>
      </c>
      <c r="AA683">
        <v>0.22000000000000003</v>
      </c>
    </row>
    <row r="684" spans="1:27" x14ac:dyDescent="0.35">
      <c r="A684">
        <v>2356</v>
      </c>
      <c r="B684" t="s">
        <v>2209</v>
      </c>
      <c r="C684">
        <v>2012</v>
      </c>
      <c r="D684" s="1">
        <v>41152</v>
      </c>
      <c r="E684" s="1">
        <v>41154</v>
      </c>
      <c r="F684" t="s">
        <v>56</v>
      </c>
      <c r="G684" t="s">
        <v>2157</v>
      </c>
      <c r="H684" t="s">
        <v>2158</v>
      </c>
      <c r="I684" t="s">
        <v>26</v>
      </c>
      <c r="J684" t="s">
        <v>27</v>
      </c>
      <c r="K684" t="s">
        <v>1594</v>
      </c>
      <c r="L684" t="s">
        <v>29</v>
      </c>
      <c r="M684">
        <v>94122</v>
      </c>
      <c r="N684" t="s">
        <v>30</v>
      </c>
      <c r="O684" t="s">
        <v>563</v>
      </c>
      <c r="P684" t="s">
        <v>313</v>
      </c>
      <c r="Q684" t="s">
        <v>314</v>
      </c>
      <c r="R684" t="s">
        <v>564</v>
      </c>
      <c r="S684">
        <v>36.51</v>
      </c>
      <c r="T684">
        <v>1</v>
      </c>
      <c r="U684">
        <v>0</v>
      </c>
      <c r="V684">
        <v>15.699300000000001</v>
      </c>
      <c r="W684" t="s">
        <v>10948</v>
      </c>
      <c r="X684" t="s">
        <v>10937</v>
      </c>
      <c r="Y684">
        <v>8</v>
      </c>
      <c r="Z684" t="s">
        <v>10954</v>
      </c>
      <c r="AA684">
        <v>0.43000000000000005</v>
      </c>
    </row>
    <row r="685" spans="1:27" x14ac:dyDescent="0.35">
      <c r="A685">
        <v>2410</v>
      </c>
      <c r="B685" t="s">
        <v>2210</v>
      </c>
      <c r="C685">
        <v>2014</v>
      </c>
      <c r="D685" s="1">
        <v>41722</v>
      </c>
      <c r="E685" s="1">
        <v>41724</v>
      </c>
      <c r="F685" t="s">
        <v>56</v>
      </c>
      <c r="G685" t="s">
        <v>2211</v>
      </c>
      <c r="H685" t="s">
        <v>2212</v>
      </c>
      <c r="I685" t="s">
        <v>127</v>
      </c>
      <c r="J685" t="s">
        <v>27</v>
      </c>
      <c r="K685" t="s">
        <v>1594</v>
      </c>
      <c r="L685" t="s">
        <v>29</v>
      </c>
      <c r="M685">
        <v>94122</v>
      </c>
      <c r="N685" t="s">
        <v>30</v>
      </c>
      <c r="O685" t="s">
        <v>1992</v>
      </c>
      <c r="P685" t="s">
        <v>329</v>
      </c>
      <c r="Q685" t="s">
        <v>330</v>
      </c>
      <c r="R685" t="s">
        <v>1993</v>
      </c>
      <c r="S685">
        <v>211.84</v>
      </c>
      <c r="T685">
        <v>8</v>
      </c>
      <c r="U685">
        <v>0</v>
      </c>
      <c r="V685">
        <v>76.262399999999985</v>
      </c>
      <c r="W685" t="s">
        <v>10939</v>
      </c>
      <c r="X685" t="s">
        <v>10950</v>
      </c>
      <c r="Y685">
        <v>3</v>
      </c>
      <c r="Z685" t="s">
        <v>10953</v>
      </c>
      <c r="AA685">
        <v>0.35999999999999993</v>
      </c>
    </row>
    <row r="686" spans="1:27" x14ac:dyDescent="0.35">
      <c r="A686">
        <v>2507</v>
      </c>
      <c r="B686" t="s">
        <v>2213</v>
      </c>
      <c r="C686">
        <v>2011</v>
      </c>
      <c r="D686" s="1">
        <v>40749</v>
      </c>
      <c r="E686" s="1">
        <v>40751</v>
      </c>
      <c r="F686" t="s">
        <v>45</v>
      </c>
      <c r="G686" t="s">
        <v>2214</v>
      </c>
      <c r="H686" t="s">
        <v>2215</v>
      </c>
      <c r="I686" t="s">
        <v>38</v>
      </c>
      <c r="J686" t="s">
        <v>27</v>
      </c>
      <c r="K686" t="s">
        <v>1594</v>
      </c>
      <c r="L686" t="s">
        <v>29</v>
      </c>
      <c r="M686">
        <v>94122</v>
      </c>
      <c r="N686" t="s">
        <v>30</v>
      </c>
      <c r="O686" t="s">
        <v>2216</v>
      </c>
      <c r="P686" t="s">
        <v>329</v>
      </c>
      <c r="Q686" t="s">
        <v>330</v>
      </c>
      <c r="R686" t="s">
        <v>66</v>
      </c>
      <c r="S686">
        <v>77.92</v>
      </c>
      <c r="T686">
        <v>8</v>
      </c>
      <c r="U686">
        <v>0</v>
      </c>
      <c r="V686">
        <v>34.284800000000004</v>
      </c>
      <c r="W686" t="s">
        <v>10944</v>
      </c>
      <c r="X686" t="s">
        <v>10937</v>
      </c>
      <c r="Y686">
        <v>7</v>
      </c>
      <c r="Z686" t="s">
        <v>10938</v>
      </c>
      <c r="AA686">
        <v>0.44000000000000006</v>
      </c>
    </row>
    <row r="687" spans="1:27" x14ac:dyDescent="0.35">
      <c r="A687">
        <v>2744</v>
      </c>
      <c r="B687" t="s">
        <v>2217</v>
      </c>
      <c r="C687">
        <v>2012</v>
      </c>
      <c r="D687" s="1">
        <v>41080</v>
      </c>
      <c r="E687" s="1">
        <v>41085</v>
      </c>
      <c r="F687" t="s">
        <v>45</v>
      </c>
      <c r="G687" t="s">
        <v>1438</v>
      </c>
      <c r="H687" t="s">
        <v>1439</v>
      </c>
      <c r="I687" t="s">
        <v>26</v>
      </c>
      <c r="J687" t="s">
        <v>27</v>
      </c>
      <c r="K687" t="s">
        <v>1594</v>
      </c>
      <c r="L687" t="s">
        <v>29</v>
      </c>
      <c r="M687">
        <v>94122</v>
      </c>
      <c r="N687" t="s">
        <v>30</v>
      </c>
      <c r="O687" t="s">
        <v>2218</v>
      </c>
      <c r="P687" t="s">
        <v>329</v>
      </c>
      <c r="Q687" t="s">
        <v>330</v>
      </c>
      <c r="R687" t="s">
        <v>2219</v>
      </c>
      <c r="S687">
        <v>257.64</v>
      </c>
      <c r="T687">
        <v>6</v>
      </c>
      <c r="U687">
        <v>0</v>
      </c>
      <c r="V687">
        <v>100.4796</v>
      </c>
      <c r="W687" t="s">
        <v>10948</v>
      </c>
      <c r="X687" t="s">
        <v>10942</v>
      </c>
      <c r="Y687">
        <v>6</v>
      </c>
      <c r="Z687" t="s">
        <v>10946</v>
      </c>
      <c r="AA687">
        <v>0.39</v>
      </c>
    </row>
    <row r="688" spans="1:27" x14ac:dyDescent="0.35">
      <c r="A688">
        <v>2754</v>
      </c>
      <c r="B688" t="s">
        <v>2220</v>
      </c>
      <c r="C688">
        <v>2012</v>
      </c>
      <c r="D688" s="1">
        <v>41016</v>
      </c>
      <c r="E688" s="1">
        <v>41020</v>
      </c>
      <c r="F688" t="s">
        <v>23</v>
      </c>
      <c r="G688" t="s">
        <v>1155</v>
      </c>
      <c r="H688" t="s">
        <v>1156</v>
      </c>
      <c r="I688" t="s">
        <v>38</v>
      </c>
      <c r="J688" t="s">
        <v>27</v>
      </c>
      <c r="K688" t="s">
        <v>1594</v>
      </c>
      <c r="L688" t="s">
        <v>29</v>
      </c>
      <c r="M688">
        <v>94122</v>
      </c>
      <c r="N688" t="s">
        <v>30</v>
      </c>
      <c r="O688" t="s">
        <v>2221</v>
      </c>
      <c r="P688" t="s">
        <v>313</v>
      </c>
      <c r="Q688" t="s">
        <v>314</v>
      </c>
      <c r="R688" t="s">
        <v>2222</v>
      </c>
      <c r="S688">
        <v>323.37</v>
      </c>
      <c r="T688">
        <v>3</v>
      </c>
      <c r="U688">
        <v>0</v>
      </c>
      <c r="V688">
        <v>129.34800000000001</v>
      </c>
      <c r="W688" t="s">
        <v>10948</v>
      </c>
      <c r="X688" t="s">
        <v>10942</v>
      </c>
      <c r="Y688">
        <v>4</v>
      </c>
      <c r="Z688" t="s">
        <v>10943</v>
      </c>
      <c r="AA688">
        <v>0.4</v>
      </c>
    </row>
    <row r="689" spans="1:27" x14ac:dyDescent="0.35">
      <c r="A689">
        <v>2946</v>
      </c>
      <c r="B689" t="s">
        <v>2223</v>
      </c>
      <c r="C689">
        <v>2013</v>
      </c>
      <c r="D689" s="1">
        <v>41583</v>
      </c>
      <c r="E689" s="1">
        <v>41584</v>
      </c>
      <c r="F689" t="s">
        <v>56</v>
      </c>
      <c r="G689" t="s">
        <v>2224</v>
      </c>
      <c r="H689" t="s">
        <v>2225</v>
      </c>
      <c r="I689" t="s">
        <v>38</v>
      </c>
      <c r="J689" t="s">
        <v>27</v>
      </c>
      <c r="K689" t="s">
        <v>1594</v>
      </c>
      <c r="L689" t="s">
        <v>29</v>
      </c>
      <c r="M689">
        <v>94122</v>
      </c>
      <c r="N689" t="s">
        <v>30</v>
      </c>
      <c r="O689" t="s">
        <v>2226</v>
      </c>
      <c r="P689" t="s">
        <v>329</v>
      </c>
      <c r="Q689" t="s">
        <v>330</v>
      </c>
      <c r="R689" t="s">
        <v>2227</v>
      </c>
      <c r="S689">
        <v>38.29</v>
      </c>
      <c r="T689">
        <v>7</v>
      </c>
      <c r="U689">
        <v>0</v>
      </c>
      <c r="V689">
        <v>16.464700000000001</v>
      </c>
      <c r="W689" t="s">
        <v>10936</v>
      </c>
      <c r="X689" t="s">
        <v>10940</v>
      </c>
      <c r="Y689">
        <v>11</v>
      </c>
      <c r="Z689" t="s">
        <v>10947</v>
      </c>
      <c r="AA689">
        <v>0.43000000000000005</v>
      </c>
    </row>
    <row r="690" spans="1:27" x14ac:dyDescent="0.35">
      <c r="A690">
        <v>3471</v>
      </c>
      <c r="B690" t="s">
        <v>2228</v>
      </c>
      <c r="C690">
        <v>2013</v>
      </c>
      <c r="D690" s="1">
        <v>41610</v>
      </c>
      <c r="E690" s="1">
        <v>41614</v>
      </c>
      <c r="F690" t="s">
        <v>23</v>
      </c>
      <c r="G690" t="s">
        <v>2229</v>
      </c>
      <c r="H690" t="s">
        <v>2230</v>
      </c>
      <c r="I690" t="s">
        <v>38</v>
      </c>
      <c r="J690" t="s">
        <v>27</v>
      </c>
      <c r="K690" t="s">
        <v>1594</v>
      </c>
      <c r="L690" t="s">
        <v>29</v>
      </c>
      <c r="M690">
        <v>94122</v>
      </c>
      <c r="N690" t="s">
        <v>30</v>
      </c>
      <c r="O690" t="s">
        <v>1415</v>
      </c>
      <c r="P690" t="s">
        <v>329</v>
      </c>
      <c r="Q690" t="s">
        <v>330</v>
      </c>
      <c r="R690" t="s">
        <v>1416</v>
      </c>
      <c r="S690">
        <v>16.739999999999998</v>
      </c>
      <c r="T690">
        <v>2</v>
      </c>
      <c r="U690">
        <v>0</v>
      </c>
      <c r="V690">
        <v>4.3523999999999994</v>
      </c>
      <c r="W690" t="s">
        <v>10936</v>
      </c>
      <c r="X690" t="s">
        <v>10940</v>
      </c>
      <c r="Y690">
        <v>12</v>
      </c>
      <c r="Z690" t="s">
        <v>10941</v>
      </c>
      <c r="AA690">
        <v>0.26</v>
      </c>
    </row>
    <row r="691" spans="1:27" x14ac:dyDescent="0.35">
      <c r="A691">
        <v>3560</v>
      </c>
      <c r="B691" t="s">
        <v>2231</v>
      </c>
      <c r="C691">
        <v>2014</v>
      </c>
      <c r="D691" s="1">
        <v>41951</v>
      </c>
      <c r="E691" s="1">
        <v>41956</v>
      </c>
      <c r="F691" t="s">
        <v>23</v>
      </c>
      <c r="G691" t="s">
        <v>2232</v>
      </c>
      <c r="H691" t="s">
        <v>2233</v>
      </c>
      <c r="I691" t="s">
        <v>38</v>
      </c>
      <c r="J691" t="s">
        <v>27</v>
      </c>
      <c r="K691" t="s">
        <v>1594</v>
      </c>
      <c r="L691" t="s">
        <v>29</v>
      </c>
      <c r="M691">
        <v>94122</v>
      </c>
      <c r="N691" t="s">
        <v>30</v>
      </c>
      <c r="O691" t="s">
        <v>2234</v>
      </c>
      <c r="P691" t="s">
        <v>313</v>
      </c>
      <c r="Q691" t="s">
        <v>314</v>
      </c>
      <c r="R691" t="s">
        <v>2235</v>
      </c>
      <c r="S691">
        <v>439.8</v>
      </c>
      <c r="T691">
        <v>4</v>
      </c>
      <c r="U691">
        <v>0</v>
      </c>
      <c r="V691">
        <v>145.13400000000001</v>
      </c>
      <c r="W691" t="s">
        <v>10939</v>
      </c>
      <c r="X691" t="s">
        <v>10940</v>
      </c>
      <c r="Y691">
        <v>11</v>
      </c>
      <c r="Z691" t="s">
        <v>10947</v>
      </c>
      <c r="AA691">
        <v>0.33</v>
      </c>
    </row>
    <row r="692" spans="1:27" x14ac:dyDescent="0.35">
      <c r="A692">
        <v>3854</v>
      </c>
      <c r="B692" t="s">
        <v>2236</v>
      </c>
      <c r="C692">
        <v>2014</v>
      </c>
      <c r="D692" s="1">
        <v>41797</v>
      </c>
      <c r="E692" s="1">
        <v>41801</v>
      </c>
      <c r="F692" t="s">
        <v>23</v>
      </c>
      <c r="G692" t="s">
        <v>257</v>
      </c>
      <c r="H692" t="s">
        <v>258</v>
      </c>
      <c r="I692" t="s">
        <v>127</v>
      </c>
      <c r="J692" t="s">
        <v>27</v>
      </c>
      <c r="K692" t="s">
        <v>1594</v>
      </c>
      <c r="L692" t="s">
        <v>29</v>
      </c>
      <c r="M692">
        <v>94122</v>
      </c>
      <c r="N692" t="s">
        <v>30</v>
      </c>
      <c r="O692" t="s">
        <v>2237</v>
      </c>
      <c r="P692" t="s">
        <v>329</v>
      </c>
      <c r="Q692" t="s">
        <v>330</v>
      </c>
      <c r="R692" t="s">
        <v>2238</v>
      </c>
      <c r="S692">
        <v>4.95</v>
      </c>
      <c r="T692">
        <v>1</v>
      </c>
      <c r="U692">
        <v>0</v>
      </c>
      <c r="V692">
        <v>2.1780000000000004</v>
      </c>
      <c r="W692" t="s">
        <v>10939</v>
      </c>
      <c r="X692" t="s">
        <v>10942</v>
      </c>
      <c r="Y692">
        <v>6</v>
      </c>
      <c r="Z692" t="s">
        <v>10946</v>
      </c>
      <c r="AA692">
        <v>0.44000000000000006</v>
      </c>
    </row>
    <row r="693" spans="1:27" x14ac:dyDescent="0.35">
      <c r="A693">
        <v>3866</v>
      </c>
      <c r="B693" t="s">
        <v>2239</v>
      </c>
      <c r="C693">
        <v>2011</v>
      </c>
      <c r="D693" s="1">
        <v>40751</v>
      </c>
      <c r="E693" s="1">
        <v>40753</v>
      </c>
      <c r="F693" t="s">
        <v>45</v>
      </c>
      <c r="G693" t="s">
        <v>2240</v>
      </c>
      <c r="H693" t="s">
        <v>2241</v>
      </c>
      <c r="I693" t="s">
        <v>38</v>
      </c>
      <c r="J693" t="s">
        <v>27</v>
      </c>
      <c r="K693" t="s">
        <v>1594</v>
      </c>
      <c r="L693" t="s">
        <v>29</v>
      </c>
      <c r="M693">
        <v>94122</v>
      </c>
      <c r="N693" t="s">
        <v>30</v>
      </c>
      <c r="O693" t="s">
        <v>2242</v>
      </c>
      <c r="P693" t="s">
        <v>313</v>
      </c>
      <c r="Q693" t="s">
        <v>314</v>
      </c>
      <c r="R693" t="s">
        <v>2243</v>
      </c>
      <c r="S693">
        <v>238</v>
      </c>
      <c r="T693">
        <v>2</v>
      </c>
      <c r="U693">
        <v>0</v>
      </c>
      <c r="V693">
        <v>38.080000000000013</v>
      </c>
      <c r="W693" t="s">
        <v>10944</v>
      </c>
      <c r="X693" t="s">
        <v>10937</v>
      </c>
      <c r="Y693">
        <v>7</v>
      </c>
      <c r="Z693" t="s">
        <v>10938</v>
      </c>
      <c r="AA693">
        <v>0.16000000000000006</v>
      </c>
    </row>
    <row r="694" spans="1:27" x14ac:dyDescent="0.35">
      <c r="A694">
        <v>4633</v>
      </c>
      <c r="B694" t="s">
        <v>2244</v>
      </c>
      <c r="C694">
        <v>2014</v>
      </c>
      <c r="D694" s="1">
        <v>41855</v>
      </c>
      <c r="E694" s="1">
        <v>41860</v>
      </c>
      <c r="F694" t="s">
        <v>45</v>
      </c>
      <c r="G694" t="s">
        <v>1294</v>
      </c>
      <c r="H694" t="s">
        <v>1295</v>
      </c>
      <c r="I694" t="s">
        <v>38</v>
      </c>
      <c r="J694" t="s">
        <v>27</v>
      </c>
      <c r="K694" t="s">
        <v>1594</v>
      </c>
      <c r="L694" t="s">
        <v>29</v>
      </c>
      <c r="M694">
        <v>94122</v>
      </c>
      <c r="N694" t="s">
        <v>30</v>
      </c>
      <c r="O694" t="s">
        <v>606</v>
      </c>
      <c r="P694" t="s">
        <v>329</v>
      </c>
      <c r="Q694" t="s">
        <v>330</v>
      </c>
      <c r="R694" t="s">
        <v>607</v>
      </c>
      <c r="S694">
        <v>123.96000000000001</v>
      </c>
      <c r="T694">
        <v>3</v>
      </c>
      <c r="U694">
        <v>0</v>
      </c>
      <c r="V694">
        <v>11.156400000000005</v>
      </c>
      <c r="W694" t="s">
        <v>10939</v>
      </c>
      <c r="X694" t="s">
        <v>10937</v>
      </c>
      <c r="Y694">
        <v>8</v>
      </c>
      <c r="Z694" t="s">
        <v>10954</v>
      </c>
      <c r="AA694">
        <v>9.0000000000000038E-2</v>
      </c>
    </row>
    <row r="695" spans="1:27" x14ac:dyDescent="0.35">
      <c r="A695">
        <v>5358</v>
      </c>
      <c r="B695" t="s">
        <v>2245</v>
      </c>
      <c r="C695">
        <v>2011</v>
      </c>
      <c r="D695" s="1">
        <v>40760</v>
      </c>
      <c r="E695" s="1">
        <v>40766</v>
      </c>
      <c r="F695" t="s">
        <v>23</v>
      </c>
      <c r="G695" t="s">
        <v>1653</v>
      </c>
      <c r="H695" t="s">
        <v>1654</v>
      </c>
      <c r="I695" t="s">
        <v>38</v>
      </c>
      <c r="J695" t="s">
        <v>27</v>
      </c>
      <c r="K695" t="s">
        <v>1594</v>
      </c>
      <c r="L695" t="s">
        <v>29</v>
      </c>
      <c r="M695">
        <v>94122</v>
      </c>
      <c r="N695" t="s">
        <v>30</v>
      </c>
      <c r="O695" t="s">
        <v>2246</v>
      </c>
      <c r="P695" t="s">
        <v>313</v>
      </c>
      <c r="Q695" t="s">
        <v>314</v>
      </c>
      <c r="R695" t="s">
        <v>2247</v>
      </c>
      <c r="S695">
        <v>16.36</v>
      </c>
      <c r="T695">
        <v>1</v>
      </c>
      <c r="U695">
        <v>0</v>
      </c>
      <c r="V695">
        <v>1.6359999999999992</v>
      </c>
      <c r="W695" t="s">
        <v>10944</v>
      </c>
      <c r="X695" t="s">
        <v>10937</v>
      </c>
      <c r="Y695">
        <v>8</v>
      </c>
      <c r="Z695" t="s">
        <v>10954</v>
      </c>
      <c r="AA695">
        <v>9.999999999999995E-2</v>
      </c>
    </row>
    <row r="696" spans="1:27" x14ac:dyDescent="0.35">
      <c r="A696">
        <v>5509</v>
      </c>
      <c r="B696" t="s">
        <v>2248</v>
      </c>
      <c r="C696">
        <v>2012</v>
      </c>
      <c r="D696" s="1">
        <v>41190</v>
      </c>
      <c r="E696" s="1">
        <v>41194</v>
      </c>
      <c r="F696" t="s">
        <v>23</v>
      </c>
      <c r="G696" t="s">
        <v>2249</v>
      </c>
      <c r="H696" t="s">
        <v>2250</v>
      </c>
      <c r="I696" t="s">
        <v>38</v>
      </c>
      <c r="J696" t="s">
        <v>27</v>
      </c>
      <c r="K696" t="s">
        <v>1594</v>
      </c>
      <c r="L696" t="s">
        <v>29</v>
      </c>
      <c r="M696">
        <v>94122</v>
      </c>
      <c r="N696" t="s">
        <v>30</v>
      </c>
      <c r="O696" t="s">
        <v>2251</v>
      </c>
      <c r="P696" t="s">
        <v>329</v>
      </c>
      <c r="Q696" t="s">
        <v>330</v>
      </c>
      <c r="R696" t="s">
        <v>2252</v>
      </c>
      <c r="S696">
        <v>145.9</v>
      </c>
      <c r="T696">
        <v>5</v>
      </c>
      <c r="U696">
        <v>0</v>
      </c>
      <c r="V696">
        <v>62.736999999999995</v>
      </c>
      <c r="W696" t="s">
        <v>10948</v>
      </c>
      <c r="X696" t="s">
        <v>10940</v>
      </c>
      <c r="Y696">
        <v>10</v>
      </c>
      <c r="Z696" t="s">
        <v>10945</v>
      </c>
      <c r="AA696">
        <v>0.42999999999999994</v>
      </c>
    </row>
    <row r="697" spans="1:27" x14ac:dyDescent="0.35">
      <c r="A697">
        <v>5907</v>
      </c>
      <c r="B697" t="s">
        <v>2253</v>
      </c>
      <c r="C697">
        <v>2014</v>
      </c>
      <c r="D697" s="1">
        <v>41950</v>
      </c>
      <c r="E697" s="1">
        <v>41950</v>
      </c>
      <c r="F697" t="s">
        <v>234</v>
      </c>
      <c r="G697" t="s">
        <v>1199</v>
      </c>
      <c r="H697" t="s">
        <v>1200</v>
      </c>
      <c r="I697" t="s">
        <v>127</v>
      </c>
      <c r="J697" t="s">
        <v>27</v>
      </c>
      <c r="K697" t="s">
        <v>1594</v>
      </c>
      <c r="L697" t="s">
        <v>29</v>
      </c>
      <c r="M697">
        <v>94122</v>
      </c>
      <c r="N697" t="s">
        <v>30</v>
      </c>
      <c r="O697" t="s">
        <v>1908</v>
      </c>
      <c r="P697" t="s">
        <v>313</v>
      </c>
      <c r="Q697" t="s">
        <v>314</v>
      </c>
      <c r="R697" t="s">
        <v>1909</v>
      </c>
      <c r="S697">
        <v>16.95</v>
      </c>
      <c r="T697">
        <v>1</v>
      </c>
      <c r="U697">
        <v>0</v>
      </c>
      <c r="V697">
        <v>1.0169999999999995</v>
      </c>
      <c r="W697" t="s">
        <v>10939</v>
      </c>
      <c r="X697" t="s">
        <v>10940</v>
      </c>
      <c r="Y697">
        <v>11</v>
      </c>
      <c r="Z697" t="s">
        <v>10947</v>
      </c>
      <c r="AA697">
        <v>5.999999999999997E-2</v>
      </c>
    </row>
    <row r="698" spans="1:27" x14ac:dyDescent="0.35">
      <c r="A698">
        <v>6517</v>
      </c>
      <c r="B698" t="s">
        <v>2254</v>
      </c>
      <c r="C698">
        <v>2014</v>
      </c>
      <c r="D698" s="1">
        <v>41898</v>
      </c>
      <c r="E698" s="1">
        <v>41902</v>
      </c>
      <c r="F698" t="s">
        <v>23</v>
      </c>
      <c r="G698" t="s">
        <v>2255</v>
      </c>
      <c r="H698" t="s">
        <v>2256</v>
      </c>
      <c r="I698" t="s">
        <v>38</v>
      </c>
      <c r="J698" t="s">
        <v>27</v>
      </c>
      <c r="K698" t="s">
        <v>1594</v>
      </c>
      <c r="L698" t="s">
        <v>29</v>
      </c>
      <c r="M698">
        <v>94122</v>
      </c>
      <c r="N698" t="s">
        <v>30</v>
      </c>
      <c r="O698" t="s">
        <v>2257</v>
      </c>
      <c r="P698" t="s">
        <v>329</v>
      </c>
      <c r="Q698" t="s">
        <v>330</v>
      </c>
      <c r="R698" t="s">
        <v>2258</v>
      </c>
      <c r="S698">
        <v>529.9</v>
      </c>
      <c r="T698">
        <v>5</v>
      </c>
      <c r="U698">
        <v>0</v>
      </c>
      <c r="V698">
        <v>105.97999999999999</v>
      </c>
      <c r="W698" t="s">
        <v>10939</v>
      </c>
      <c r="X698" t="s">
        <v>10937</v>
      </c>
      <c r="Y698">
        <v>9</v>
      </c>
      <c r="Z698" t="s">
        <v>10949</v>
      </c>
      <c r="AA698">
        <v>0.19999999999999998</v>
      </c>
    </row>
    <row r="699" spans="1:27" x14ac:dyDescent="0.35">
      <c r="A699">
        <v>7226</v>
      </c>
      <c r="B699" t="s">
        <v>2259</v>
      </c>
      <c r="C699">
        <v>2013</v>
      </c>
      <c r="D699" s="1">
        <v>41470</v>
      </c>
      <c r="E699" s="1">
        <v>41474</v>
      </c>
      <c r="F699" t="s">
        <v>23</v>
      </c>
      <c r="G699" t="s">
        <v>2260</v>
      </c>
      <c r="H699" t="s">
        <v>2261</v>
      </c>
      <c r="I699" t="s">
        <v>38</v>
      </c>
      <c r="J699" t="s">
        <v>27</v>
      </c>
      <c r="K699" t="s">
        <v>1594</v>
      </c>
      <c r="L699" t="s">
        <v>29</v>
      </c>
      <c r="M699">
        <v>94122</v>
      </c>
      <c r="N699" t="s">
        <v>30</v>
      </c>
      <c r="O699" t="s">
        <v>2262</v>
      </c>
      <c r="P699" t="s">
        <v>329</v>
      </c>
      <c r="Q699" t="s">
        <v>330</v>
      </c>
      <c r="R699" t="s">
        <v>2263</v>
      </c>
      <c r="S699">
        <v>30.8</v>
      </c>
      <c r="T699">
        <v>4</v>
      </c>
      <c r="U699">
        <v>0</v>
      </c>
      <c r="V699">
        <v>10.163999999999998</v>
      </c>
      <c r="W699" t="s">
        <v>10936</v>
      </c>
      <c r="X699" t="s">
        <v>10937</v>
      </c>
      <c r="Y699">
        <v>7</v>
      </c>
      <c r="Z699" t="s">
        <v>10938</v>
      </c>
      <c r="AA699">
        <v>0.3299999999999999</v>
      </c>
    </row>
    <row r="700" spans="1:27" x14ac:dyDescent="0.35">
      <c r="A700">
        <v>8245</v>
      </c>
      <c r="B700" t="s">
        <v>2264</v>
      </c>
      <c r="C700">
        <v>2011</v>
      </c>
      <c r="D700" s="1">
        <v>40767</v>
      </c>
      <c r="E700" s="1">
        <v>40771</v>
      </c>
      <c r="F700" t="s">
        <v>23</v>
      </c>
      <c r="G700" t="s">
        <v>1242</v>
      </c>
      <c r="H700" t="s">
        <v>1243</v>
      </c>
      <c r="I700" t="s">
        <v>38</v>
      </c>
      <c r="J700" t="s">
        <v>27</v>
      </c>
      <c r="K700" t="s">
        <v>1594</v>
      </c>
      <c r="L700" t="s">
        <v>29</v>
      </c>
      <c r="M700">
        <v>94122</v>
      </c>
      <c r="N700" t="s">
        <v>30</v>
      </c>
      <c r="O700" t="s">
        <v>2265</v>
      </c>
      <c r="P700" t="s">
        <v>329</v>
      </c>
      <c r="Q700" t="s">
        <v>330</v>
      </c>
      <c r="R700" t="s">
        <v>2266</v>
      </c>
      <c r="S700">
        <v>85.44</v>
      </c>
      <c r="T700">
        <v>3</v>
      </c>
      <c r="U700">
        <v>0</v>
      </c>
      <c r="V700">
        <v>31.612800000000004</v>
      </c>
      <c r="W700" t="s">
        <v>10944</v>
      </c>
      <c r="X700" t="s">
        <v>10937</v>
      </c>
      <c r="Y700">
        <v>8</v>
      </c>
      <c r="Z700" t="s">
        <v>10954</v>
      </c>
      <c r="AA700">
        <v>0.37000000000000005</v>
      </c>
    </row>
    <row r="701" spans="1:27" x14ac:dyDescent="0.35">
      <c r="A701">
        <v>8536</v>
      </c>
      <c r="B701" t="s">
        <v>2267</v>
      </c>
      <c r="C701">
        <v>2011</v>
      </c>
      <c r="D701" s="1">
        <v>40679</v>
      </c>
      <c r="E701" s="1">
        <v>40683</v>
      </c>
      <c r="F701" t="s">
        <v>23</v>
      </c>
      <c r="G701" t="s">
        <v>1288</v>
      </c>
      <c r="H701" t="s">
        <v>1289</v>
      </c>
      <c r="I701" t="s">
        <v>38</v>
      </c>
      <c r="J701" t="s">
        <v>27</v>
      </c>
      <c r="K701" t="s">
        <v>1594</v>
      </c>
      <c r="L701" t="s">
        <v>29</v>
      </c>
      <c r="M701">
        <v>94122</v>
      </c>
      <c r="N701" t="s">
        <v>30</v>
      </c>
      <c r="O701" t="s">
        <v>1047</v>
      </c>
      <c r="P701" t="s">
        <v>313</v>
      </c>
      <c r="Q701" t="s">
        <v>314</v>
      </c>
      <c r="R701" t="s">
        <v>1048</v>
      </c>
      <c r="S701">
        <v>56.400000000000006</v>
      </c>
      <c r="T701">
        <v>3</v>
      </c>
      <c r="U701">
        <v>0</v>
      </c>
      <c r="V701">
        <v>3.3840000000000003</v>
      </c>
      <c r="W701" t="s">
        <v>10944</v>
      </c>
      <c r="X701" t="s">
        <v>10942</v>
      </c>
      <c r="Y701">
        <v>5</v>
      </c>
      <c r="Z701" t="s">
        <v>10952</v>
      </c>
      <c r="AA701">
        <v>0.06</v>
      </c>
    </row>
    <row r="702" spans="1:27" x14ac:dyDescent="0.35">
      <c r="A702">
        <v>9044</v>
      </c>
      <c r="B702" t="s">
        <v>2268</v>
      </c>
      <c r="C702">
        <v>2013</v>
      </c>
      <c r="D702" s="1">
        <v>41586</v>
      </c>
      <c r="E702" s="1">
        <v>41592</v>
      </c>
      <c r="F702" t="s">
        <v>23</v>
      </c>
      <c r="G702" t="s">
        <v>582</v>
      </c>
      <c r="H702" t="s">
        <v>583</v>
      </c>
      <c r="I702" t="s">
        <v>26</v>
      </c>
      <c r="J702" t="s">
        <v>27</v>
      </c>
      <c r="K702" t="s">
        <v>1594</v>
      </c>
      <c r="L702" t="s">
        <v>29</v>
      </c>
      <c r="M702">
        <v>94122</v>
      </c>
      <c r="N702" t="s">
        <v>30</v>
      </c>
      <c r="O702" t="s">
        <v>2269</v>
      </c>
      <c r="P702" t="s">
        <v>313</v>
      </c>
      <c r="Q702" t="s">
        <v>314</v>
      </c>
      <c r="R702" t="s">
        <v>2270</v>
      </c>
      <c r="S702">
        <v>479.97</v>
      </c>
      <c r="T702">
        <v>3</v>
      </c>
      <c r="U702">
        <v>0</v>
      </c>
      <c r="V702">
        <v>163.18979999999999</v>
      </c>
      <c r="W702" t="s">
        <v>10936</v>
      </c>
      <c r="X702" t="s">
        <v>10940</v>
      </c>
      <c r="Y702">
        <v>11</v>
      </c>
      <c r="Z702" t="s">
        <v>10947</v>
      </c>
      <c r="AA702">
        <v>0.33999999999999997</v>
      </c>
    </row>
    <row r="703" spans="1:27" x14ac:dyDescent="0.35">
      <c r="A703">
        <v>9425</v>
      </c>
      <c r="B703" t="s">
        <v>2271</v>
      </c>
      <c r="C703">
        <v>2011</v>
      </c>
      <c r="D703" s="1">
        <v>40747</v>
      </c>
      <c r="E703" s="1">
        <v>40751</v>
      </c>
      <c r="F703" t="s">
        <v>23</v>
      </c>
      <c r="G703" t="s">
        <v>2272</v>
      </c>
      <c r="H703" t="s">
        <v>2273</v>
      </c>
      <c r="I703" t="s">
        <v>26</v>
      </c>
      <c r="J703" t="s">
        <v>27</v>
      </c>
      <c r="K703" t="s">
        <v>1594</v>
      </c>
      <c r="L703" t="s">
        <v>29</v>
      </c>
      <c r="M703">
        <v>94122</v>
      </c>
      <c r="N703" t="s">
        <v>30</v>
      </c>
      <c r="O703" t="s">
        <v>2274</v>
      </c>
      <c r="P703" t="s">
        <v>313</v>
      </c>
      <c r="Q703" t="s">
        <v>314</v>
      </c>
      <c r="R703" t="s">
        <v>2275</v>
      </c>
      <c r="S703">
        <v>45</v>
      </c>
      <c r="T703">
        <v>3</v>
      </c>
      <c r="U703">
        <v>0</v>
      </c>
      <c r="V703">
        <v>4.9500000000000011</v>
      </c>
      <c r="W703" t="s">
        <v>10944</v>
      </c>
      <c r="X703" t="s">
        <v>10937</v>
      </c>
      <c r="Y703">
        <v>7</v>
      </c>
      <c r="Z703" t="s">
        <v>10938</v>
      </c>
      <c r="AA703">
        <v>0.11000000000000003</v>
      </c>
    </row>
    <row r="704" spans="1:27" x14ac:dyDescent="0.35">
      <c r="A704">
        <v>9684</v>
      </c>
      <c r="B704" t="s">
        <v>2276</v>
      </c>
      <c r="C704">
        <v>2014</v>
      </c>
      <c r="D704" s="1">
        <v>41987</v>
      </c>
      <c r="E704" s="1">
        <v>41992</v>
      </c>
      <c r="F704" t="s">
        <v>23</v>
      </c>
      <c r="G704" t="s">
        <v>1390</v>
      </c>
      <c r="H704" t="s">
        <v>1391</v>
      </c>
      <c r="I704" t="s">
        <v>38</v>
      </c>
      <c r="J704" t="s">
        <v>27</v>
      </c>
      <c r="K704" t="s">
        <v>1594</v>
      </c>
      <c r="L704" t="s">
        <v>29</v>
      </c>
      <c r="M704">
        <v>94122</v>
      </c>
      <c r="N704" t="s">
        <v>30</v>
      </c>
      <c r="O704" t="s">
        <v>2277</v>
      </c>
      <c r="P704" t="s">
        <v>329</v>
      </c>
      <c r="Q704" t="s">
        <v>330</v>
      </c>
      <c r="R704" t="s">
        <v>2278</v>
      </c>
      <c r="S704">
        <v>201.04</v>
      </c>
      <c r="T704">
        <v>8</v>
      </c>
      <c r="U704">
        <v>0</v>
      </c>
      <c r="V704">
        <v>54.280799999999999</v>
      </c>
      <c r="W704" t="s">
        <v>10939</v>
      </c>
      <c r="X704" t="s">
        <v>10940</v>
      </c>
      <c r="Y704">
        <v>12</v>
      </c>
      <c r="Z704" t="s">
        <v>10941</v>
      </c>
      <c r="AA704">
        <v>0.27</v>
      </c>
    </row>
    <row r="705" spans="1:27" x14ac:dyDescent="0.35">
      <c r="A705">
        <v>9929</v>
      </c>
      <c r="B705" t="s">
        <v>2279</v>
      </c>
      <c r="C705">
        <v>2013</v>
      </c>
      <c r="D705" s="1">
        <v>41522</v>
      </c>
      <c r="E705" s="1">
        <v>41522</v>
      </c>
      <c r="F705" t="s">
        <v>234</v>
      </c>
      <c r="G705" t="s">
        <v>2280</v>
      </c>
      <c r="H705" t="s">
        <v>2281</v>
      </c>
      <c r="I705" t="s">
        <v>38</v>
      </c>
      <c r="J705" t="s">
        <v>27</v>
      </c>
      <c r="K705" t="s">
        <v>1594</v>
      </c>
      <c r="L705" t="s">
        <v>29</v>
      </c>
      <c r="M705">
        <v>94122</v>
      </c>
      <c r="N705" t="s">
        <v>30</v>
      </c>
      <c r="O705" t="s">
        <v>1952</v>
      </c>
      <c r="P705" t="s">
        <v>329</v>
      </c>
      <c r="Q705" t="s">
        <v>330</v>
      </c>
      <c r="R705" t="s">
        <v>1953</v>
      </c>
      <c r="S705">
        <v>24.27</v>
      </c>
      <c r="T705">
        <v>3</v>
      </c>
      <c r="U705">
        <v>0</v>
      </c>
      <c r="V705">
        <v>8.7371999999999996</v>
      </c>
      <c r="W705" t="s">
        <v>10936</v>
      </c>
      <c r="X705" t="s">
        <v>10937</v>
      </c>
      <c r="Y705">
        <v>9</v>
      </c>
      <c r="Z705" t="s">
        <v>10949</v>
      </c>
      <c r="AA705">
        <v>0.36</v>
      </c>
    </row>
    <row r="706" spans="1:27" x14ac:dyDescent="0.35">
      <c r="A706">
        <v>9942</v>
      </c>
      <c r="B706" t="s">
        <v>2282</v>
      </c>
      <c r="C706">
        <v>2014</v>
      </c>
      <c r="D706" s="1">
        <v>41968</v>
      </c>
      <c r="E706" s="1">
        <v>41974</v>
      </c>
      <c r="F706" t="s">
        <v>23</v>
      </c>
      <c r="G706" t="s">
        <v>92</v>
      </c>
      <c r="H706" t="s">
        <v>93</v>
      </c>
      <c r="I706" t="s">
        <v>38</v>
      </c>
      <c r="J706" t="s">
        <v>27</v>
      </c>
      <c r="K706" t="s">
        <v>1594</v>
      </c>
      <c r="L706" t="s">
        <v>29</v>
      </c>
      <c r="M706">
        <v>94122</v>
      </c>
      <c r="N706" t="s">
        <v>30</v>
      </c>
      <c r="O706" t="s">
        <v>2283</v>
      </c>
      <c r="P706" t="s">
        <v>313</v>
      </c>
      <c r="Q706" t="s">
        <v>314</v>
      </c>
      <c r="R706" t="s">
        <v>2284</v>
      </c>
      <c r="S706">
        <v>223.58</v>
      </c>
      <c r="T706">
        <v>14</v>
      </c>
      <c r="U706">
        <v>0</v>
      </c>
      <c r="V706">
        <v>87.196200000000005</v>
      </c>
      <c r="W706" t="s">
        <v>10939</v>
      </c>
      <c r="X706" t="s">
        <v>10940</v>
      </c>
      <c r="Y706">
        <v>11</v>
      </c>
      <c r="Z706" t="s">
        <v>10947</v>
      </c>
      <c r="AA706">
        <v>0.39</v>
      </c>
    </row>
    <row r="707" spans="1:27" x14ac:dyDescent="0.35">
      <c r="A707">
        <v>895</v>
      </c>
      <c r="B707" t="s">
        <v>2285</v>
      </c>
      <c r="C707">
        <v>2013</v>
      </c>
      <c r="D707" s="1">
        <v>41589</v>
      </c>
      <c r="E707" s="1">
        <v>41591</v>
      </c>
      <c r="F707" t="s">
        <v>56</v>
      </c>
      <c r="G707" t="s">
        <v>2286</v>
      </c>
      <c r="H707" t="s">
        <v>2287</v>
      </c>
      <c r="I707" t="s">
        <v>26</v>
      </c>
      <c r="J707" t="s">
        <v>27</v>
      </c>
      <c r="K707" t="s">
        <v>1594</v>
      </c>
      <c r="L707" t="s">
        <v>29</v>
      </c>
      <c r="M707">
        <v>94122</v>
      </c>
      <c r="N707" t="s">
        <v>30</v>
      </c>
      <c r="O707" t="s">
        <v>2288</v>
      </c>
      <c r="P707" t="s">
        <v>32</v>
      </c>
      <c r="Q707" t="s">
        <v>33</v>
      </c>
      <c r="R707" t="s">
        <v>2289</v>
      </c>
      <c r="S707">
        <v>155.82000000000002</v>
      </c>
      <c r="T707">
        <v>7</v>
      </c>
      <c r="U707">
        <v>0</v>
      </c>
      <c r="V707">
        <v>42.071400000000011</v>
      </c>
      <c r="W707" t="s">
        <v>10936</v>
      </c>
      <c r="X707" t="s">
        <v>10940</v>
      </c>
      <c r="Y707">
        <v>11</v>
      </c>
      <c r="Z707" t="s">
        <v>10947</v>
      </c>
      <c r="AA707">
        <v>0.27</v>
      </c>
    </row>
    <row r="708" spans="1:27" x14ac:dyDescent="0.35">
      <c r="A708">
        <v>1099</v>
      </c>
      <c r="B708" t="s">
        <v>2190</v>
      </c>
      <c r="C708">
        <v>2013</v>
      </c>
      <c r="D708" s="1">
        <v>41440</v>
      </c>
      <c r="E708" s="1">
        <v>41443</v>
      </c>
      <c r="F708" t="s">
        <v>56</v>
      </c>
      <c r="G708" t="s">
        <v>794</v>
      </c>
      <c r="H708" t="s">
        <v>795</v>
      </c>
      <c r="I708" t="s">
        <v>127</v>
      </c>
      <c r="J708" t="s">
        <v>27</v>
      </c>
      <c r="K708" t="s">
        <v>1594</v>
      </c>
      <c r="L708" t="s">
        <v>29</v>
      </c>
      <c r="M708">
        <v>94122</v>
      </c>
      <c r="N708" t="s">
        <v>30</v>
      </c>
      <c r="O708" t="s">
        <v>2290</v>
      </c>
      <c r="P708" t="s">
        <v>32</v>
      </c>
      <c r="Q708" t="s">
        <v>40</v>
      </c>
      <c r="R708" t="s">
        <v>2291</v>
      </c>
      <c r="S708">
        <v>7.04</v>
      </c>
      <c r="T708">
        <v>4</v>
      </c>
      <c r="U708">
        <v>0</v>
      </c>
      <c r="V708">
        <v>2.0415999999999999</v>
      </c>
      <c r="W708" t="s">
        <v>10936</v>
      </c>
      <c r="X708" t="s">
        <v>10942</v>
      </c>
      <c r="Y708">
        <v>6</v>
      </c>
      <c r="Z708" t="s">
        <v>10946</v>
      </c>
      <c r="AA708">
        <v>0.28999999999999998</v>
      </c>
    </row>
    <row r="709" spans="1:27" x14ac:dyDescent="0.35">
      <c r="A709">
        <v>1102</v>
      </c>
      <c r="B709" t="s">
        <v>2190</v>
      </c>
      <c r="C709">
        <v>2013</v>
      </c>
      <c r="D709" s="1">
        <v>41440</v>
      </c>
      <c r="E709" s="1">
        <v>41443</v>
      </c>
      <c r="F709" t="s">
        <v>56</v>
      </c>
      <c r="G709" t="s">
        <v>794</v>
      </c>
      <c r="H709" t="s">
        <v>795</v>
      </c>
      <c r="I709" t="s">
        <v>127</v>
      </c>
      <c r="J709" t="s">
        <v>27</v>
      </c>
      <c r="K709" t="s">
        <v>1594</v>
      </c>
      <c r="L709" t="s">
        <v>29</v>
      </c>
      <c r="M709">
        <v>94122</v>
      </c>
      <c r="N709" t="s">
        <v>30</v>
      </c>
      <c r="O709" t="s">
        <v>302</v>
      </c>
      <c r="P709" t="s">
        <v>32</v>
      </c>
      <c r="Q709" t="s">
        <v>40</v>
      </c>
      <c r="R709" t="s">
        <v>303</v>
      </c>
      <c r="S709">
        <v>8.64</v>
      </c>
      <c r="T709">
        <v>3</v>
      </c>
      <c r="U709">
        <v>0</v>
      </c>
      <c r="V709">
        <v>2.5055999999999998</v>
      </c>
      <c r="W709" t="s">
        <v>10936</v>
      </c>
      <c r="X709" t="s">
        <v>10942</v>
      </c>
      <c r="Y709">
        <v>6</v>
      </c>
      <c r="Z709" t="s">
        <v>10946</v>
      </c>
      <c r="AA709">
        <v>0.28999999999999998</v>
      </c>
    </row>
    <row r="710" spans="1:27" x14ac:dyDescent="0.35">
      <c r="A710">
        <v>1292</v>
      </c>
      <c r="B710" t="s">
        <v>2292</v>
      </c>
      <c r="C710">
        <v>2013</v>
      </c>
      <c r="D710" s="1">
        <v>41589</v>
      </c>
      <c r="E710" s="1">
        <v>41591</v>
      </c>
      <c r="F710" t="s">
        <v>56</v>
      </c>
      <c r="G710" t="s">
        <v>1757</v>
      </c>
      <c r="H710" t="s">
        <v>1758</v>
      </c>
      <c r="I710" t="s">
        <v>127</v>
      </c>
      <c r="J710" t="s">
        <v>27</v>
      </c>
      <c r="K710" t="s">
        <v>1594</v>
      </c>
      <c r="L710" t="s">
        <v>29</v>
      </c>
      <c r="M710">
        <v>94122</v>
      </c>
      <c r="N710" t="s">
        <v>30</v>
      </c>
      <c r="O710" t="s">
        <v>1442</v>
      </c>
      <c r="P710" t="s">
        <v>32</v>
      </c>
      <c r="Q710" t="s">
        <v>53</v>
      </c>
      <c r="R710" t="s">
        <v>1443</v>
      </c>
      <c r="S710">
        <v>32.400000000000006</v>
      </c>
      <c r="T710">
        <v>5</v>
      </c>
      <c r="U710">
        <v>0</v>
      </c>
      <c r="V710">
        <v>15.552000000000001</v>
      </c>
      <c r="W710" t="s">
        <v>10936</v>
      </c>
      <c r="X710" t="s">
        <v>10940</v>
      </c>
      <c r="Y710">
        <v>11</v>
      </c>
      <c r="Z710" t="s">
        <v>10947</v>
      </c>
      <c r="AA710">
        <v>0.48</v>
      </c>
    </row>
    <row r="711" spans="1:27" x14ac:dyDescent="0.35">
      <c r="A711">
        <v>1753</v>
      </c>
      <c r="B711" t="s">
        <v>2293</v>
      </c>
      <c r="C711">
        <v>2014</v>
      </c>
      <c r="D711" s="1">
        <v>41976</v>
      </c>
      <c r="E711" s="1">
        <v>41979</v>
      </c>
      <c r="F711" t="s">
        <v>56</v>
      </c>
      <c r="G711" t="s">
        <v>1299</v>
      </c>
      <c r="H711" t="s">
        <v>1300</v>
      </c>
      <c r="I711" t="s">
        <v>26</v>
      </c>
      <c r="J711" t="s">
        <v>27</v>
      </c>
      <c r="K711" t="s">
        <v>1594</v>
      </c>
      <c r="L711" t="s">
        <v>29</v>
      </c>
      <c r="M711">
        <v>94122</v>
      </c>
      <c r="N711" t="s">
        <v>30</v>
      </c>
      <c r="O711" t="s">
        <v>421</v>
      </c>
      <c r="P711" t="s">
        <v>32</v>
      </c>
      <c r="Q711" t="s">
        <v>33</v>
      </c>
      <c r="R711" t="s">
        <v>422</v>
      </c>
      <c r="S711">
        <v>559.62</v>
      </c>
      <c r="T711">
        <v>9</v>
      </c>
      <c r="U711">
        <v>0</v>
      </c>
      <c r="V711">
        <v>151.09740000000002</v>
      </c>
      <c r="W711" t="s">
        <v>10939</v>
      </c>
      <c r="X711" t="s">
        <v>10940</v>
      </c>
      <c r="Y711">
        <v>12</v>
      </c>
      <c r="Z711" t="s">
        <v>10941</v>
      </c>
      <c r="AA711">
        <v>0.27</v>
      </c>
    </row>
    <row r="712" spans="1:27" x14ac:dyDescent="0.35">
      <c r="A712">
        <v>1754</v>
      </c>
      <c r="B712" t="s">
        <v>2293</v>
      </c>
      <c r="C712">
        <v>2014</v>
      </c>
      <c r="D712" s="1">
        <v>41976</v>
      </c>
      <c r="E712" s="1">
        <v>41979</v>
      </c>
      <c r="F712" t="s">
        <v>56</v>
      </c>
      <c r="G712" t="s">
        <v>1299</v>
      </c>
      <c r="H712" t="s">
        <v>1300</v>
      </c>
      <c r="I712" t="s">
        <v>26</v>
      </c>
      <c r="J712" t="s">
        <v>27</v>
      </c>
      <c r="K712" t="s">
        <v>1594</v>
      </c>
      <c r="L712" t="s">
        <v>29</v>
      </c>
      <c r="M712">
        <v>94122</v>
      </c>
      <c r="N712" t="s">
        <v>30</v>
      </c>
      <c r="O712" t="s">
        <v>2042</v>
      </c>
      <c r="P712" t="s">
        <v>32</v>
      </c>
      <c r="Q712" t="s">
        <v>53</v>
      </c>
      <c r="R712" t="s">
        <v>2043</v>
      </c>
      <c r="S712">
        <v>109.92</v>
      </c>
      <c r="T712">
        <v>2</v>
      </c>
      <c r="U712">
        <v>0</v>
      </c>
      <c r="V712">
        <v>53.860799999999998</v>
      </c>
      <c r="W712" t="s">
        <v>10939</v>
      </c>
      <c r="X712" t="s">
        <v>10940</v>
      </c>
      <c r="Y712">
        <v>12</v>
      </c>
      <c r="Z712" t="s">
        <v>10941</v>
      </c>
      <c r="AA712">
        <v>0.49</v>
      </c>
    </row>
    <row r="713" spans="1:27" x14ac:dyDescent="0.35">
      <c r="A713">
        <v>1755</v>
      </c>
      <c r="B713" t="s">
        <v>2293</v>
      </c>
      <c r="C713">
        <v>2014</v>
      </c>
      <c r="D713" s="1">
        <v>41976</v>
      </c>
      <c r="E713" s="1">
        <v>41979</v>
      </c>
      <c r="F713" t="s">
        <v>56</v>
      </c>
      <c r="G713" t="s">
        <v>1299</v>
      </c>
      <c r="H713" t="s">
        <v>1300</v>
      </c>
      <c r="I713" t="s">
        <v>26</v>
      </c>
      <c r="J713" t="s">
        <v>27</v>
      </c>
      <c r="K713" t="s">
        <v>1594</v>
      </c>
      <c r="L713" t="s">
        <v>29</v>
      </c>
      <c r="M713">
        <v>94122</v>
      </c>
      <c r="N713" t="s">
        <v>30</v>
      </c>
      <c r="O713" t="s">
        <v>2294</v>
      </c>
      <c r="P713" t="s">
        <v>32</v>
      </c>
      <c r="Q713" t="s">
        <v>53</v>
      </c>
      <c r="R713" t="s">
        <v>2295</v>
      </c>
      <c r="S713">
        <v>8.56</v>
      </c>
      <c r="T713">
        <v>2</v>
      </c>
      <c r="U713">
        <v>0</v>
      </c>
      <c r="V713">
        <v>3.8519999999999994</v>
      </c>
      <c r="W713" t="s">
        <v>10939</v>
      </c>
      <c r="X713" t="s">
        <v>10940</v>
      </c>
      <c r="Y713">
        <v>12</v>
      </c>
      <c r="Z713" t="s">
        <v>10941</v>
      </c>
      <c r="AA713">
        <v>0.4499999999999999</v>
      </c>
    </row>
    <row r="714" spans="1:27" x14ac:dyDescent="0.35">
      <c r="A714">
        <v>2259</v>
      </c>
      <c r="B714" t="s">
        <v>2296</v>
      </c>
      <c r="C714">
        <v>2014</v>
      </c>
      <c r="D714" s="1">
        <v>41807</v>
      </c>
      <c r="E714" s="1">
        <v>41810</v>
      </c>
      <c r="F714" t="s">
        <v>56</v>
      </c>
      <c r="G714" t="s">
        <v>2297</v>
      </c>
      <c r="H714" t="s">
        <v>2298</v>
      </c>
      <c r="I714" t="s">
        <v>38</v>
      </c>
      <c r="J714" t="s">
        <v>27</v>
      </c>
      <c r="K714" t="s">
        <v>1594</v>
      </c>
      <c r="L714" t="s">
        <v>29</v>
      </c>
      <c r="M714">
        <v>94122</v>
      </c>
      <c r="N714" t="s">
        <v>30</v>
      </c>
      <c r="O714" t="s">
        <v>506</v>
      </c>
      <c r="P714" t="s">
        <v>32</v>
      </c>
      <c r="Q714" t="s">
        <v>53</v>
      </c>
      <c r="R714" t="s">
        <v>507</v>
      </c>
      <c r="S714">
        <v>18.54</v>
      </c>
      <c r="T714">
        <v>2</v>
      </c>
      <c r="U714">
        <v>0</v>
      </c>
      <c r="V714">
        <v>8.7137999999999991</v>
      </c>
      <c r="W714" t="s">
        <v>10939</v>
      </c>
      <c r="X714" t="s">
        <v>10942</v>
      </c>
      <c r="Y714">
        <v>6</v>
      </c>
      <c r="Z714" t="s">
        <v>10946</v>
      </c>
      <c r="AA714">
        <v>0.47</v>
      </c>
    </row>
    <row r="715" spans="1:27" x14ac:dyDescent="0.35">
      <c r="A715">
        <v>2505</v>
      </c>
      <c r="B715" t="s">
        <v>2213</v>
      </c>
      <c r="C715">
        <v>2011</v>
      </c>
      <c r="D715" s="1">
        <v>40749</v>
      </c>
      <c r="E715" s="1">
        <v>40751</v>
      </c>
      <c r="F715" t="s">
        <v>45</v>
      </c>
      <c r="G715" t="s">
        <v>2214</v>
      </c>
      <c r="H715" t="s">
        <v>2215</v>
      </c>
      <c r="I715" t="s">
        <v>38</v>
      </c>
      <c r="J715" t="s">
        <v>27</v>
      </c>
      <c r="K715" t="s">
        <v>1594</v>
      </c>
      <c r="L715" t="s">
        <v>29</v>
      </c>
      <c r="M715">
        <v>94122</v>
      </c>
      <c r="N715" t="s">
        <v>30</v>
      </c>
      <c r="O715" t="s">
        <v>2299</v>
      </c>
      <c r="P715" t="s">
        <v>32</v>
      </c>
      <c r="Q715" t="s">
        <v>33</v>
      </c>
      <c r="R715" t="s">
        <v>2300</v>
      </c>
      <c r="S715">
        <v>53.72</v>
      </c>
      <c r="T715">
        <v>4</v>
      </c>
      <c r="U715">
        <v>0</v>
      </c>
      <c r="V715">
        <v>15.041600000000003</v>
      </c>
      <c r="W715" t="s">
        <v>10944</v>
      </c>
      <c r="X715" t="s">
        <v>10937</v>
      </c>
      <c r="Y715">
        <v>7</v>
      </c>
      <c r="Z715" t="s">
        <v>10938</v>
      </c>
      <c r="AA715">
        <v>0.28000000000000003</v>
      </c>
    </row>
    <row r="716" spans="1:27" x14ac:dyDescent="0.35">
      <c r="A716">
        <v>2506</v>
      </c>
      <c r="B716" t="s">
        <v>2213</v>
      </c>
      <c r="C716">
        <v>2011</v>
      </c>
      <c r="D716" s="1">
        <v>40749</v>
      </c>
      <c r="E716" s="1">
        <v>40751</v>
      </c>
      <c r="F716" t="s">
        <v>45</v>
      </c>
      <c r="G716" t="s">
        <v>2214</v>
      </c>
      <c r="H716" t="s">
        <v>2215</v>
      </c>
      <c r="I716" t="s">
        <v>38</v>
      </c>
      <c r="J716" t="s">
        <v>27</v>
      </c>
      <c r="K716" t="s">
        <v>1594</v>
      </c>
      <c r="L716" t="s">
        <v>29</v>
      </c>
      <c r="M716">
        <v>94122</v>
      </c>
      <c r="N716" t="s">
        <v>30</v>
      </c>
      <c r="O716" t="s">
        <v>1809</v>
      </c>
      <c r="P716" t="s">
        <v>32</v>
      </c>
      <c r="Q716" t="s">
        <v>113</v>
      </c>
      <c r="R716" t="s">
        <v>1810</v>
      </c>
      <c r="S716">
        <v>8187.65</v>
      </c>
      <c r="T716">
        <v>5</v>
      </c>
      <c r="U716">
        <v>0</v>
      </c>
      <c r="V716">
        <v>327.50599999999963</v>
      </c>
      <c r="W716" t="s">
        <v>10944</v>
      </c>
      <c r="X716" t="s">
        <v>10937</v>
      </c>
      <c r="Y716">
        <v>7</v>
      </c>
      <c r="Z716" t="s">
        <v>10938</v>
      </c>
      <c r="AA716">
        <v>3.9999999999999959E-2</v>
      </c>
    </row>
    <row r="717" spans="1:27" x14ac:dyDescent="0.35">
      <c r="A717">
        <v>2864</v>
      </c>
      <c r="B717" t="s">
        <v>2301</v>
      </c>
      <c r="C717">
        <v>2014</v>
      </c>
      <c r="D717" s="1">
        <v>41865</v>
      </c>
      <c r="E717" s="1">
        <v>41865</v>
      </c>
      <c r="F717" t="s">
        <v>234</v>
      </c>
      <c r="G717" t="s">
        <v>2302</v>
      </c>
      <c r="H717" t="s">
        <v>2303</v>
      </c>
      <c r="I717" t="s">
        <v>38</v>
      </c>
      <c r="J717" t="s">
        <v>27</v>
      </c>
      <c r="K717" t="s">
        <v>1594</v>
      </c>
      <c r="L717" t="s">
        <v>29</v>
      </c>
      <c r="M717">
        <v>94122</v>
      </c>
      <c r="N717" t="s">
        <v>30</v>
      </c>
      <c r="O717" t="s">
        <v>2304</v>
      </c>
      <c r="P717" t="s">
        <v>32</v>
      </c>
      <c r="Q717" t="s">
        <v>33</v>
      </c>
      <c r="R717" t="s">
        <v>2305</v>
      </c>
      <c r="S717">
        <v>31.44</v>
      </c>
      <c r="T717">
        <v>3</v>
      </c>
      <c r="U717">
        <v>0</v>
      </c>
      <c r="V717">
        <v>8.4888000000000012</v>
      </c>
      <c r="W717" t="s">
        <v>10939</v>
      </c>
      <c r="X717" t="s">
        <v>10937</v>
      </c>
      <c r="Y717">
        <v>8</v>
      </c>
      <c r="Z717" t="s">
        <v>10954</v>
      </c>
      <c r="AA717">
        <v>0.27</v>
      </c>
    </row>
    <row r="718" spans="1:27" x14ac:dyDescent="0.35">
      <c r="A718">
        <v>2865</v>
      </c>
      <c r="B718" t="s">
        <v>2301</v>
      </c>
      <c r="C718">
        <v>2014</v>
      </c>
      <c r="D718" s="1">
        <v>41865</v>
      </c>
      <c r="E718" s="1">
        <v>41865</v>
      </c>
      <c r="F718" t="s">
        <v>234</v>
      </c>
      <c r="G718" t="s">
        <v>2302</v>
      </c>
      <c r="H718" t="s">
        <v>2303</v>
      </c>
      <c r="I718" t="s">
        <v>38</v>
      </c>
      <c r="J718" t="s">
        <v>27</v>
      </c>
      <c r="K718" t="s">
        <v>1594</v>
      </c>
      <c r="L718" t="s">
        <v>29</v>
      </c>
      <c r="M718">
        <v>94122</v>
      </c>
      <c r="N718" t="s">
        <v>30</v>
      </c>
      <c r="O718" t="s">
        <v>2306</v>
      </c>
      <c r="P718" t="s">
        <v>32</v>
      </c>
      <c r="Q718" t="s">
        <v>79</v>
      </c>
      <c r="R718" t="s">
        <v>66</v>
      </c>
      <c r="S718">
        <v>83.79</v>
      </c>
      <c r="T718">
        <v>7</v>
      </c>
      <c r="U718">
        <v>0</v>
      </c>
      <c r="V718">
        <v>22.623299999999997</v>
      </c>
      <c r="W718" t="s">
        <v>10939</v>
      </c>
      <c r="X718" t="s">
        <v>10937</v>
      </c>
      <c r="Y718">
        <v>8</v>
      </c>
      <c r="Z718" t="s">
        <v>10954</v>
      </c>
      <c r="AA718">
        <v>0.26999999999999996</v>
      </c>
    </row>
    <row r="719" spans="1:27" x14ac:dyDescent="0.35">
      <c r="A719">
        <v>2866</v>
      </c>
      <c r="B719" t="s">
        <v>2301</v>
      </c>
      <c r="C719">
        <v>2014</v>
      </c>
      <c r="D719" s="1">
        <v>41865</v>
      </c>
      <c r="E719" s="1">
        <v>41865</v>
      </c>
      <c r="F719" t="s">
        <v>234</v>
      </c>
      <c r="G719" t="s">
        <v>2302</v>
      </c>
      <c r="H719" t="s">
        <v>2303</v>
      </c>
      <c r="I719" t="s">
        <v>38</v>
      </c>
      <c r="J719" t="s">
        <v>27</v>
      </c>
      <c r="K719" t="s">
        <v>1594</v>
      </c>
      <c r="L719" t="s">
        <v>29</v>
      </c>
      <c r="M719">
        <v>94122</v>
      </c>
      <c r="N719" t="s">
        <v>30</v>
      </c>
      <c r="O719" t="s">
        <v>930</v>
      </c>
      <c r="P719" t="s">
        <v>32</v>
      </c>
      <c r="Q719" t="s">
        <v>40</v>
      </c>
      <c r="R719" t="s">
        <v>931</v>
      </c>
      <c r="S719">
        <v>59.519999999999996</v>
      </c>
      <c r="T719">
        <v>3</v>
      </c>
      <c r="U719">
        <v>0</v>
      </c>
      <c r="V719">
        <v>15.475200000000001</v>
      </c>
      <c r="W719" t="s">
        <v>10939</v>
      </c>
      <c r="X719" t="s">
        <v>10937</v>
      </c>
      <c r="Y719">
        <v>8</v>
      </c>
      <c r="Z719" t="s">
        <v>10954</v>
      </c>
      <c r="AA719">
        <v>0.26</v>
      </c>
    </row>
    <row r="720" spans="1:27" x14ac:dyDescent="0.35">
      <c r="A720">
        <v>2867</v>
      </c>
      <c r="B720" t="s">
        <v>2301</v>
      </c>
      <c r="C720">
        <v>2014</v>
      </c>
      <c r="D720" s="1">
        <v>41865</v>
      </c>
      <c r="E720" s="1">
        <v>41865</v>
      </c>
      <c r="F720" t="s">
        <v>234</v>
      </c>
      <c r="G720" t="s">
        <v>2302</v>
      </c>
      <c r="H720" t="s">
        <v>2303</v>
      </c>
      <c r="I720" t="s">
        <v>38</v>
      </c>
      <c r="J720" t="s">
        <v>27</v>
      </c>
      <c r="K720" t="s">
        <v>1594</v>
      </c>
      <c r="L720" t="s">
        <v>29</v>
      </c>
      <c r="M720">
        <v>94122</v>
      </c>
      <c r="N720" t="s">
        <v>30</v>
      </c>
      <c r="O720" t="s">
        <v>2307</v>
      </c>
      <c r="P720" t="s">
        <v>32</v>
      </c>
      <c r="Q720" t="s">
        <v>113</v>
      </c>
      <c r="R720" t="s">
        <v>66</v>
      </c>
      <c r="S720">
        <v>31.92</v>
      </c>
      <c r="T720">
        <v>4</v>
      </c>
      <c r="U720">
        <v>0</v>
      </c>
      <c r="V720">
        <v>9.2567999999999984</v>
      </c>
      <c r="W720" t="s">
        <v>10939</v>
      </c>
      <c r="X720" t="s">
        <v>10937</v>
      </c>
      <c r="Y720">
        <v>8</v>
      </c>
      <c r="Z720" t="s">
        <v>10954</v>
      </c>
      <c r="AA720">
        <v>0.28999999999999992</v>
      </c>
    </row>
    <row r="721" spans="1:27" x14ac:dyDescent="0.35">
      <c r="A721">
        <v>4632</v>
      </c>
      <c r="B721" t="s">
        <v>2244</v>
      </c>
      <c r="C721">
        <v>2014</v>
      </c>
      <c r="D721" s="1">
        <v>41855</v>
      </c>
      <c r="E721" s="1">
        <v>41860</v>
      </c>
      <c r="F721" t="s">
        <v>45</v>
      </c>
      <c r="G721" t="s">
        <v>1294</v>
      </c>
      <c r="H721" t="s">
        <v>1295</v>
      </c>
      <c r="I721" t="s">
        <v>38</v>
      </c>
      <c r="J721" t="s">
        <v>27</v>
      </c>
      <c r="K721" t="s">
        <v>1594</v>
      </c>
      <c r="L721" t="s">
        <v>29</v>
      </c>
      <c r="M721">
        <v>94122</v>
      </c>
      <c r="N721" t="s">
        <v>30</v>
      </c>
      <c r="O721" t="s">
        <v>405</v>
      </c>
      <c r="P721" t="s">
        <v>32</v>
      </c>
      <c r="Q721" t="s">
        <v>172</v>
      </c>
      <c r="R721" t="s">
        <v>406</v>
      </c>
      <c r="S721">
        <v>51.75</v>
      </c>
      <c r="T721">
        <v>5</v>
      </c>
      <c r="U721">
        <v>0</v>
      </c>
      <c r="V721">
        <v>24.84</v>
      </c>
      <c r="W721" t="s">
        <v>10939</v>
      </c>
      <c r="X721" t="s">
        <v>10937</v>
      </c>
      <c r="Y721">
        <v>8</v>
      </c>
      <c r="Z721" t="s">
        <v>10954</v>
      </c>
      <c r="AA721">
        <v>0.48</v>
      </c>
    </row>
    <row r="722" spans="1:27" x14ac:dyDescent="0.35">
      <c r="A722">
        <v>5429</v>
      </c>
      <c r="B722" t="s">
        <v>2308</v>
      </c>
      <c r="C722">
        <v>2013</v>
      </c>
      <c r="D722" s="1">
        <v>41520</v>
      </c>
      <c r="E722" s="1">
        <v>41522</v>
      </c>
      <c r="F722" t="s">
        <v>56</v>
      </c>
      <c r="G722" t="s">
        <v>2309</v>
      </c>
      <c r="H722" t="s">
        <v>2310</v>
      </c>
      <c r="I722" t="s">
        <v>127</v>
      </c>
      <c r="J722" t="s">
        <v>27</v>
      </c>
      <c r="K722" t="s">
        <v>1594</v>
      </c>
      <c r="L722" t="s">
        <v>29</v>
      </c>
      <c r="M722">
        <v>94122</v>
      </c>
      <c r="N722" t="s">
        <v>30</v>
      </c>
      <c r="O722" t="s">
        <v>2311</v>
      </c>
      <c r="P722" t="s">
        <v>32</v>
      </c>
      <c r="Q722" t="s">
        <v>33</v>
      </c>
      <c r="R722" t="s">
        <v>2312</v>
      </c>
      <c r="S722">
        <v>46.53</v>
      </c>
      <c r="T722">
        <v>3</v>
      </c>
      <c r="U722">
        <v>0</v>
      </c>
      <c r="V722">
        <v>12.097800000000001</v>
      </c>
      <c r="W722" t="s">
        <v>10936</v>
      </c>
      <c r="X722" t="s">
        <v>10937</v>
      </c>
      <c r="Y722">
        <v>9</v>
      </c>
      <c r="Z722" t="s">
        <v>10949</v>
      </c>
      <c r="AA722">
        <v>0.26</v>
      </c>
    </row>
    <row r="723" spans="1:27" x14ac:dyDescent="0.35">
      <c r="A723">
        <v>5493</v>
      </c>
      <c r="B723" t="s">
        <v>2313</v>
      </c>
      <c r="C723">
        <v>2011</v>
      </c>
      <c r="D723" s="1">
        <v>40875</v>
      </c>
      <c r="E723" s="1">
        <v>40875</v>
      </c>
      <c r="F723" t="s">
        <v>234</v>
      </c>
      <c r="G723" t="s">
        <v>2314</v>
      </c>
      <c r="H723" t="s">
        <v>2315</v>
      </c>
      <c r="I723" t="s">
        <v>127</v>
      </c>
      <c r="J723" t="s">
        <v>27</v>
      </c>
      <c r="K723" t="s">
        <v>1594</v>
      </c>
      <c r="L723" t="s">
        <v>29</v>
      </c>
      <c r="M723">
        <v>94122</v>
      </c>
      <c r="N723" t="s">
        <v>30</v>
      </c>
      <c r="O723" t="s">
        <v>1373</v>
      </c>
      <c r="P723" t="s">
        <v>32</v>
      </c>
      <c r="Q723" t="s">
        <v>113</v>
      </c>
      <c r="R723" t="s">
        <v>66</v>
      </c>
      <c r="S723">
        <v>7.36</v>
      </c>
      <c r="T723">
        <v>2</v>
      </c>
      <c r="U723">
        <v>0</v>
      </c>
      <c r="V723">
        <v>0.14719999999999978</v>
      </c>
      <c r="W723" t="s">
        <v>10944</v>
      </c>
      <c r="X723" t="s">
        <v>10940</v>
      </c>
      <c r="Y723">
        <v>11</v>
      </c>
      <c r="Z723" t="s">
        <v>10947</v>
      </c>
      <c r="AA723">
        <v>1.9999999999999969E-2</v>
      </c>
    </row>
    <row r="724" spans="1:27" x14ac:dyDescent="0.35">
      <c r="A724">
        <v>5494</v>
      </c>
      <c r="B724" t="s">
        <v>2313</v>
      </c>
      <c r="C724">
        <v>2011</v>
      </c>
      <c r="D724" s="1">
        <v>40875</v>
      </c>
      <c r="E724" s="1">
        <v>40875</v>
      </c>
      <c r="F724" t="s">
        <v>234</v>
      </c>
      <c r="G724" t="s">
        <v>2314</v>
      </c>
      <c r="H724" t="s">
        <v>2315</v>
      </c>
      <c r="I724" t="s">
        <v>127</v>
      </c>
      <c r="J724" t="s">
        <v>27</v>
      </c>
      <c r="K724" t="s">
        <v>1594</v>
      </c>
      <c r="L724" t="s">
        <v>29</v>
      </c>
      <c r="M724">
        <v>94122</v>
      </c>
      <c r="N724" t="s">
        <v>30</v>
      </c>
      <c r="O724" t="s">
        <v>2316</v>
      </c>
      <c r="P724" t="s">
        <v>32</v>
      </c>
      <c r="Q724" t="s">
        <v>172</v>
      </c>
      <c r="R724" t="s">
        <v>2317</v>
      </c>
      <c r="S724">
        <v>41.4</v>
      </c>
      <c r="T724">
        <v>4</v>
      </c>
      <c r="U724">
        <v>0</v>
      </c>
      <c r="V724">
        <v>19.872</v>
      </c>
      <c r="W724" t="s">
        <v>10944</v>
      </c>
      <c r="X724" t="s">
        <v>10940</v>
      </c>
      <c r="Y724">
        <v>11</v>
      </c>
      <c r="Z724" t="s">
        <v>10947</v>
      </c>
      <c r="AA724">
        <v>0.48000000000000004</v>
      </c>
    </row>
    <row r="725" spans="1:27" x14ac:dyDescent="0.35">
      <c r="A725">
        <v>5903</v>
      </c>
      <c r="B725" t="s">
        <v>2253</v>
      </c>
      <c r="C725">
        <v>2014</v>
      </c>
      <c r="D725" s="1">
        <v>41950</v>
      </c>
      <c r="E725" s="1">
        <v>41950</v>
      </c>
      <c r="F725" t="s">
        <v>234</v>
      </c>
      <c r="G725" t="s">
        <v>1199</v>
      </c>
      <c r="H725" t="s">
        <v>1200</v>
      </c>
      <c r="I725" t="s">
        <v>127</v>
      </c>
      <c r="J725" t="s">
        <v>27</v>
      </c>
      <c r="K725" t="s">
        <v>1594</v>
      </c>
      <c r="L725" t="s">
        <v>29</v>
      </c>
      <c r="M725">
        <v>94122</v>
      </c>
      <c r="N725" t="s">
        <v>30</v>
      </c>
      <c r="O725" t="s">
        <v>2016</v>
      </c>
      <c r="P725" t="s">
        <v>32</v>
      </c>
      <c r="Q725" t="s">
        <v>53</v>
      </c>
      <c r="R725" t="s">
        <v>2017</v>
      </c>
      <c r="S725">
        <v>59.94</v>
      </c>
      <c r="T725">
        <v>3</v>
      </c>
      <c r="U725">
        <v>0</v>
      </c>
      <c r="V725">
        <v>28.171799999999998</v>
      </c>
      <c r="W725" t="s">
        <v>10939</v>
      </c>
      <c r="X725" t="s">
        <v>10940</v>
      </c>
      <c r="Y725">
        <v>11</v>
      </c>
      <c r="Z725" t="s">
        <v>10947</v>
      </c>
      <c r="AA725">
        <v>0.47</v>
      </c>
    </row>
    <row r="726" spans="1:27" x14ac:dyDescent="0.35">
      <c r="A726">
        <v>5904</v>
      </c>
      <c r="B726" t="s">
        <v>2253</v>
      </c>
      <c r="C726">
        <v>2014</v>
      </c>
      <c r="D726" s="1">
        <v>41950</v>
      </c>
      <c r="E726" s="1">
        <v>41950</v>
      </c>
      <c r="F726" t="s">
        <v>234</v>
      </c>
      <c r="G726" t="s">
        <v>1199</v>
      </c>
      <c r="H726" t="s">
        <v>1200</v>
      </c>
      <c r="I726" t="s">
        <v>127</v>
      </c>
      <c r="J726" t="s">
        <v>27</v>
      </c>
      <c r="K726" t="s">
        <v>1594</v>
      </c>
      <c r="L726" t="s">
        <v>29</v>
      </c>
      <c r="M726">
        <v>94122</v>
      </c>
      <c r="N726" t="s">
        <v>30</v>
      </c>
      <c r="O726" t="s">
        <v>542</v>
      </c>
      <c r="P726" t="s">
        <v>32</v>
      </c>
      <c r="Q726" t="s">
        <v>53</v>
      </c>
      <c r="R726" t="s">
        <v>66</v>
      </c>
      <c r="S726">
        <v>45.36</v>
      </c>
      <c r="T726">
        <v>4</v>
      </c>
      <c r="U726">
        <v>0</v>
      </c>
      <c r="V726">
        <v>22.226399999999998</v>
      </c>
      <c r="W726" t="s">
        <v>10939</v>
      </c>
      <c r="X726" t="s">
        <v>10940</v>
      </c>
      <c r="Y726">
        <v>11</v>
      </c>
      <c r="Z726" t="s">
        <v>10947</v>
      </c>
      <c r="AA726">
        <v>0.49</v>
      </c>
    </row>
    <row r="727" spans="1:27" x14ac:dyDescent="0.35">
      <c r="A727">
        <v>5905</v>
      </c>
      <c r="B727" t="s">
        <v>2253</v>
      </c>
      <c r="C727">
        <v>2014</v>
      </c>
      <c r="D727" s="1">
        <v>41950</v>
      </c>
      <c r="E727" s="1">
        <v>41950</v>
      </c>
      <c r="F727" t="s">
        <v>234</v>
      </c>
      <c r="G727" t="s">
        <v>1199</v>
      </c>
      <c r="H727" t="s">
        <v>1200</v>
      </c>
      <c r="I727" t="s">
        <v>127</v>
      </c>
      <c r="J727" t="s">
        <v>27</v>
      </c>
      <c r="K727" t="s">
        <v>1594</v>
      </c>
      <c r="L727" t="s">
        <v>29</v>
      </c>
      <c r="M727">
        <v>94122</v>
      </c>
      <c r="N727" t="s">
        <v>30</v>
      </c>
      <c r="O727" t="s">
        <v>1113</v>
      </c>
      <c r="P727" t="s">
        <v>32</v>
      </c>
      <c r="Q727" t="s">
        <v>53</v>
      </c>
      <c r="R727" t="s">
        <v>1114</v>
      </c>
      <c r="S727">
        <v>26.400000000000002</v>
      </c>
      <c r="T727">
        <v>5</v>
      </c>
      <c r="U727">
        <v>0</v>
      </c>
      <c r="V727">
        <v>12.672000000000001</v>
      </c>
      <c r="W727" t="s">
        <v>10939</v>
      </c>
      <c r="X727" t="s">
        <v>10940</v>
      </c>
      <c r="Y727">
        <v>11</v>
      </c>
      <c r="Z727" t="s">
        <v>10947</v>
      </c>
      <c r="AA727">
        <v>0.48</v>
      </c>
    </row>
    <row r="728" spans="1:27" x14ac:dyDescent="0.35">
      <c r="A728">
        <v>5906</v>
      </c>
      <c r="B728" t="s">
        <v>2253</v>
      </c>
      <c r="C728">
        <v>2014</v>
      </c>
      <c r="D728" s="1">
        <v>41950</v>
      </c>
      <c r="E728" s="1">
        <v>41950</v>
      </c>
      <c r="F728" t="s">
        <v>234</v>
      </c>
      <c r="G728" t="s">
        <v>1199</v>
      </c>
      <c r="H728" t="s">
        <v>1200</v>
      </c>
      <c r="I728" t="s">
        <v>127</v>
      </c>
      <c r="J728" t="s">
        <v>27</v>
      </c>
      <c r="K728" t="s">
        <v>1594</v>
      </c>
      <c r="L728" t="s">
        <v>29</v>
      </c>
      <c r="M728">
        <v>94122</v>
      </c>
      <c r="N728" t="s">
        <v>30</v>
      </c>
      <c r="O728" t="s">
        <v>2318</v>
      </c>
      <c r="P728" t="s">
        <v>32</v>
      </c>
      <c r="Q728" t="s">
        <v>172</v>
      </c>
      <c r="R728" t="s">
        <v>2319</v>
      </c>
      <c r="S728">
        <v>41.4</v>
      </c>
      <c r="T728">
        <v>4</v>
      </c>
      <c r="U728">
        <v>0</v>
      </c>
      <c r="V728">
        <v>19.872</v>
      </c>
      <c r="W728" t="s">
        <v>10939</v>
      </c>
      <c r="X728" t="s">
        <v>10940</v>
      </c>
      <c r="Y728">
        <v>11</v>
      </c>
      <c r="Z728" t="s">
        <v>10947</v>
      </c>
      <c r="AA728">
        <v>0.48000000000000004</v>
      </c>
    </row>
    <row r="729" spans="1:27" x14ac:dyDescent="0.35">
      <c r="A729">
        <v>7167</v>
      </c>
      <c r="B729" t="s">
        <v>2320</v>
      </c>
      <c r="C729">
        <v>2011</v>
      </c>
      <c r="D729" s="1">
        <v>40746</v>
      </c>
      <c r="E729" s="1">
        <v>40748</v>
      </c>
      <c r="F729" t="s">
        <v>45</v>
      </c>
      <c r="G729" t="s">
        <v>2321</v>
      </c>
      <c r="H729" t="s">
        <v>2322</v>
      </c>
      <c r="I729" t="s">
        <v>38</v>
      </c>
      <c r="J729" t="s">
        <v>27</v>
      </c>
      <c r="K729" t="s">
        <v>1594</v>
      </c>
      <c r="L729" t="s">
        <v>29</v>
      </c>
      <c r="M729">
        <v>94122</v>
      </c>
      <c r="N729" t="s">
        <v>30</v>
      </c>
      <c r="O729" t="s">
        <v>217</v>
      </c>
      <c r="P729" t="s">
        <v>32</v>
      </c>
      <c r="Q729" t="s">
        <v>40</v>
      </c>
      <c r="R729" t="s">
        <v>218</v>
      </c>
      <c r="S729">
        <v>11.52</v>
      </c>
      <c r="T729">
        <v>4</v>
      </c>
      <c r="U729">
        <v>0</v>
      </c>
      <c r="V729">
        <v>3.2256</v>
      </c>
      <c r="W729" t="s">
        <v>10944</v>
      </c>
      <c r="X729" t="s">
        <v>10937</v>
      </c>
      <c r="Y729">
        <v>7</v>
      </c>
      <c r="Z729" t="s">
        <v>10938</v>
      </c>
      <c r="AA729">
        <v>0.28000000000000003</v>
      </c>
    </row>
    <row r="730" spans="1:27" x14ac:dyDescent="0.35">
      <c r="A730">
        <v>7169</v>
      </c>
      <c r="B730" t="s">
        <v>2320</v>
      </c>
      <c r="C730">
        <v>2011</v>
      </c>
      <c r="D730" s="1">
        <v>40746</v>
      </c>
      <c r="E730" s="1">
        <v>40748</v>
      </c>
      <c r="F730" t="s">
        <v>45</v>
      </c>
      <c r="G730" t="s">
        <v>2321</v>
      </c>
      <c r="H730" t="s">
        <v>2322</v>
      </c>
      <c r="I730" t="s">
        <v>38</v>
      </c>
      <c r="J730" t="s">
        <v>27</v>
      </c>
      <c r="K730" t="s">
        <v>1594</v>
      </c>
      <c r="L730" t="s">
        <v>29</v>
      </c>
      <c r="M730">
        <v>94122</v>
      </c>
      <c r="N730" t="s">
        <v>30</v>
      </c>
      <c r="O730" t="s">
        <v>2323</v>
      </c>
      <c r="P730" t="s">
        <v>32</v>
      </c>
      <c r="Q730" t="s">
        <v>33</v>
      </c>
      <c r="R730" t="s">
        <v>2324</v>
      </c>
      <c r="S730">
        <v>236.5</v>
      </c>
      <c r="T730">
        <v>10</v>
      </c>
      <c r="U730">
        <v>0</v>
      </c>
      <c r="V730">
        <v>68.584999999999994</v>
      </c>
      <c r="W730" t="s">
        <v>10944</v>
      </c>
      <c r="X730" t="s">
        <v>10937</v>
      </c>
      <c r="Y730">
        <v>7</v>
      </c>
      <c r="Z730" t="s">
        <v>10938</v>
      </c>
      <c r="AA730">
        <v>0.28999999999999998</v>
      </c>
    </row>
    <row r="731" spans="1:27" x14ac:dyDescent="0.35">
      <c r="A731">
        <v>7230</v>
      </c>
      <c r="B731" t="s">
        <v>2325</v>
      </c>
      <c r="C731">
        <v>2011</v>
      </c>
      <c r="D731" s="1">
        <v>40744</v>
      </c>
      <c r="E731" s="1">
        <v>40746</v>
      </c>
      <c r="F731" t="s">
        <v>56</v>
      </c>
      <c r="G731" t="s">
        <v>2326</v>
      </c>
      <c r="H731" t="s">
        <v>2327</v>
      </c>
      <c r="I731" t="s">
        <v>38</v>
      </c>
      <c r="J731" t="s">
        <v>27</v>
      </c>
      <c r="K731" t="s">
        <v>1594</v>
      </c>
      <c r="L731" t="s">
        <v>29</v>
      </c>
      <c r="M731">
        <v>94122</v>
      </c>
      <c r="N731" t="s">
        <v>30</v>
      </c>
      <c r="O731" t="s">
        <v>2328</v>
      </c>
      <c r="P731" t="s">
        <v>32</v>
      </c>
      <c r="Q731" t="s">
        <v>53</v>
      </c>
      <c r="R731" t="s">
        <v>2329</v>
      </c>
      <c r="S731">
        <v>22.830000000000002</v>
      </c>
      <c r="T731">
        <v>3</v>
      </c>
      <c r="U731">
        <v>0</v>
      </c>
      <c r="V731">
        <v>10.7301</v>
      </c>
      <c r="W731" t="s">
        <v>10944</v>
      </c>
      <c r="X731" t="s">
        <v>10937</v>
      </c>
      <c r="Y731">
        <v>7</v>
      </c>
      <c r="Z731" t="s">
        <v>10938</v>
      </c>
      <c r="AA731">
        <v>0.47</v>
      </c>
    </row>
    <row r="732" spans="1:27" x14ac:dyDescent="0.35">
      <c r="A732">
        <v>7290</v>
      </c>
      <c r="B732" t="s">
        <v>2330</v>
      </c>
      <c r="C732">
        <v>2013</v>
      </c>
      <c r="D732" s="1">
        <v>41304</v>
      </c>
      <c r="E732" s="1">
        <v>41305</v>
      </c>
      <c r="F732" t="s">
        <v>56</v>
      </c>
      <c r="G732" t="s">
        <v>551</v>
      </c>
      <c r="H732" t="s">
        <v>552</v>
      </c>
      <c r="I732" t="s">
        <v>38</v>
      </c>
      <c r="J732" t="s">
        <v>27</v>
      </c>
      <c r="K732" t="s">
        <v>1594</v>
      </c>
      <c r="L732" t="s">
        <v>29</v>
      </c>
      <c r="M732">
        <v>94122</v>
      </c>
      <c r="N732" t="s">
        <v>30</v>
      </c>
      <c r="O732" t="s">
        <v>89</v>
      </c>
      <c r="P732" t="s">
        <v>32</v>
      </c>
      <c r="Q732" t="s">
        <v>33</v>
      </c>
      <c r="R732" t="s">
        <v>90</v>
      </c>
      <c r="S732">
        <v>305.01</v>
      </c>
      <c r="T732">
        <v>9</v>
      </c>
      <c r="U732">
        <v>0</v>
      </c>
      <c r="V732">
        <v>76.252499999999998</v>
      </c>
      <c r="W732" t="s">
        <v>10936</v>
      </c>
      <c r="X732" t="s">
        <v>10950</v>
      </c>
      <c r="Y732">
        <v>1</v>
      </c>
      <c r="Z732" t="s">
        <v>10951</v>
      </c>
      <c r="AA732">
        <v>0.25</v>
      </c>
    </row>
    <row r="733" spans="1:27" x14ac:dyDescent="0.35">
      <c r="A733">
        <v>7292</v>
      </c>
      <c r="B733" t="s">
        <v>2330</v>
      </c>
      <c r="C733">
        <v>2013</v>
      </c>
      <c r="D733" s="1">
        <v>41304</v>
      </c>
      <c r="E733" s="1">
        <v>41305</v>
      </c>
      <c r="F733" t="s">
        <v>56</v>
      </c>
      <c r="G733" t="s">
        <v>551</v>
      </c>
      <c r="H733" t="s">
        <v>552</v>
      </c>
      <c r="I733" t="s">
        <v>38</v>
      </c>
      <c r="J733" t="s">
        <v>27</v>
      </c>
      <c r="K733" t="s">
        <v>1594</v>
      </c>
      <c r="L733" t="s">
        <v>29</v>
      </c>
      <c r="M733">
        <v>94122</v>
      </c>
      <c r="N733" t="s">
        <v>30</v>
      </c>
      <c r="O733" t="s">
        <v>2331</v>
      </c>
      <c r="P733" t="s">
        <v>32</v>
      </c>
      <c r="Q733" t="s">
        <v>172</v>
      </c>
      <c r="R733" t="s">
        <v>2332</v>
      </c>
      <c r="S733">
        <v>26.01</v>
      </c>
      <c r="T733">
        <v>9</v>
      </c>
      <c r="U733">
        <v>0</v>
      </c>
      <c r="V733">
        <v>12.2247</v>
      </c>
      <c r="W733" t="s">
        <v>10936</v>
      </c>
      <c r="X733" t="s">
        <v>10950</v>
      </c>
      <c r="Y733">
        <v>1</v>
      </c>
      <c r="Z733" t="s">
        <v>10951</v>
      </c>
      <c r="AA733">
        <v>0.47</v>
      </c>
    </row>
    <row r="734" spans="1:27" x14ac:dyDescent="0.35">
      <c r="A734">
        <v>7908</v>
      </c>
      <c r="B734" t="s">
        <v>2333</v>
      </c>
      <c r="C734">
        <v>2013</v>
      </c>
      <c r="D734" s="1">
        <v>41486</v>
      </c>
      <c r="E734" s="1">
        <v>41489</v>
      </c>
      <c r="F734" t="s">
        <v>56</v>
      </c>
      <c r="G734" t="s">
        <v>2334</v>
      </c>
      <c r="H734" t="s">
        <v>2335</v>
      </c>
      <c r="I734" t="s">
        <v>26</v>
      </c>
      <c r="J734" t="s">
        <v>27</v>
      </c>
      <c r="K734" t="s">
        <v>1594</v>
      </c>
      <c r="L734" t="s">
        <v>29</v>
      </c>
      <c r="M734">
        <v>94122</v>
      </c>
      <c r="N734" t="s">
        <v>30</v>
      </c>
      <c r="O734" t="s">
        <v>2336</v>
      </c>
      <c r="P734" t="s">
        <v>32</v>
      </c>
      <c r="Q734" t="s">
        <v>79</v>
      </c>
      <c r="R734" t="s">
        <v>2337</v>
      </c>
      <c r="S734">
        <v>715.64</v>
      </c>
      <c r="T734">
        <v>2</v>
      </c>
      <c r="U734">
        <v>0</v>
      </c>
      <c r="V734">
        <v>178.90999999999997</v>
      </c>
      <c r="W734" t="s">
        <v>10936</v>
      </c>
      <c r="X734" t="s">
        <v>10937</v>
      </c>
      <c r="Y734">
        <v>7</v>
      </c>
      <c r="Z734" t="s">
        <v>10938</v>
      </c>
      <c r="AA734">
        <v>0.24999999999999997</v>
      </c>
    </row>
    <row r="735" spans="1:27" x14ac:dyDescent="0.35">
      <c r="A735">
        <v>8309</v>
      </c>
      <c r="B735" t="s">
        <v>2338</v>
      </c>
      <c r="C735">
        <v>2013</v>
      </c>
      <c r="D735" s="1">
        <v>41481</v>
      </c>
      <c r="E735" s="1">
        <v>41481</v>
      </c>
      <c r="F735" t="s">
        <v>234</v>
      </c>
      <c r="G735" t="s">
        <v>1621</v>
      </c>
      <c r="H735" t="s">
        <v>1622</v>
      </c>
      <c r="I735" t="s">
        <v>127</v>
      </c>
      <c r="J735" t="s">
        <v>27</v>
      </c>
      <c r="K735" t="s">
        <v>1594</v>
      </c>
      <c r="L735" t="s">
        <v>29</v>
      </c>
      <c r="M735">
        <v>94122</v>
      </c>
      <c r="N735" t="s">
        <v>30</v>
      </c>
      <c r="O735" t="s">
        <v>73</v>
      </c>
      <c r="P735" t="s">
        <v>32</v>
      </c>
      <c r="Q735" t="s">
        <v>40</v>
      </c>
      <c r="R735" t="s">
        <v>74</v>
      </c>
      <c r="S735">
        <v>37.17</v>
      </c>
      <c r="T735">
        <v>9</v>
      </c>
      <c r="U735">
        <v>0</v>
      </c>
      <c r="V735">
        <v>11.151</v>
      </c>
      <c r="W735" t="s">
        <v>10936</v>
      </c>
      <c r="X735" t="s">
        <v>10937</v>
      </c>
      <c r="Y735">
        <v>7</v>
      </c>
      <c r="Z735" t="s">
        <v>10938</v>
      </c>
      <c r="AA735">
        <v>0.3</v>
      </c>
    </row>
    <row r="736" spans="1:27" x14ac:dyDescent="0.35">
      <c r="A736">
        <v>8666</v>
      </c>
      <c r="B736" t="s">
        <v>2339</v>
      </c>
      <c r="C736">
        <v>2013</v>
      </c>
      <c r="D736" s="1">
        <v>41596</v>
      </c>
      <c r="E736" s="1">
        <v>41597</v>
      </c>
      <c r="F736" t="s">
        <v>56</v>
      </c>
      <c r="G736" t="s">
        <v>2340</v>
      </c>
      <c r="H736" t="s">
        <v>2341</v>
      </c>
      <c r="I736" t="s">
        <v>127</v>
      </c>
      <c r="J736" t="s">
        <v>27</v>
      </c>
      <c r="K736" t="s">
        <v>1594</v>
      </c>
      <c r="L736" t="s">
        <v>29</v>
      </c>
      <c r="M736">
        <v>94122</v>
      </c>
      <c r="N736" t="s">
        <v>30</v>
      </c>
      <c r="O736" t="s">
        <v>1162</v>
      </c>
      <c r="P736" t="s">
        <v>32</v>
      </c>
      <c r="Q736" t="s">
        <v>113</v>
      </c>
      <c r="R736" t="s">
        <v>1163</v>
      </c>
      <c r="S736">
        <v>49.5</v>
      </c>
      <c r="T736">
        <v>5</v>
      </c>
      <c r="U736">
        <v>0</v>
      </c>
      <c r="V736">
        <v>13.365</v>
      </c>
      <c r="W736" t="s">
        <v>10936</v>
      </c>
      <c r="X736" t="s">
        <v>10940</v>
      </c>
      <c r="Y736">
        <v>11</v>
      </c>
      <c r="Z736" t="s">
        <v>10947</v>
      </c>
      <c r="AA736">
        <v>0.27</v>
      </c>
    </row>
    <row r="737" spans="1:27" x14ac:dyDescent="0.35">
      <c r="A737">
        <v>9052</v>
      </c>
      <c r="B737" t="s">
        <v>2342</v>
      </c>
      <c r="C737">
        <v>2011</v>
      </c>
      <c r="D737" s="1">
        <v>40628</v>
      </c>
      <c r="E737" s="1">
        <v>40633</v>
      </c>
      <c r="F737" t="s">
        <v>45</v>
      </c>
      <c r="G737" t="s">
        <v>2343</v>
      </c>
      <c r="H737" t="s">
        <v>2344</v>
      </c>
      <c r="I737" t="s">
        <v>26</v>
      </c>
      <c r="J737" t="s">
        <v>27</v>
      </c>
      <c r="K737" t="s">
        <v>1594</v>
      </c>
      <c r="L737" t="s">
        <v>29</v>
      </c>
      <c r="M737">
        <v>94122</v>
      </c>
      <c r="N737" t="s">
        <v>30</v>
      </c>
      <c r="O737" t="s">
        <v>2345</v>
      </c>
      <c r="P737" t="s">
        <v>32</v>
      </c>
      <c r="Q737" t="s">
        <v>40</v>
      </c>
      <c r="R737" t="s">
        <v>2346</v>
      </c>
      <c r="S737">
        <v>3.36</v>
      </c>
      <c r="T737">
        <v>2</v>
      </c>
      <c r="U737">
        <v>0</v>
      </c>
      <c r="V737">
        <v>0.83999999999999986</v>
      </c>
      <c r="W737" t="s">
        <v>10944</v>
      </c>
      <c r="X737" t="s">
        <v>10950</v>
      </c>
      <c r="Y737">
        <v>3</v>
      </c>
      <c r="Z737" t="s">
        <v>10953</v>
      </c>
      <c r="AA737">
        <v>0.24999999999999997</v>
      </c>
    </row>
    <row r="738" spans="1:27" x14ac:dyDescent="0.35">
      <c r="A738">
        <v>82</v>
      </c>
      <c r="B738" t="s">
        <v>2347</v>
      </c>
      <c r="C738">
        <v>2011</v>
      </c>
      <c r="D738" s="1">
        <v>40828</v>
      </c>
      <c r="E738" s="1">
        <v>40832</v>
      </c>
      <c r="F738" t="s">
        <v>23</v>
      </c>
      <c r="G738" t="s">
        <v>1624</v>
      </c>
      <c r="H738" t="s">
        <v>1625</v>
      </c>
      <c r="I738" t="s">
        <v>38</v>
      </c>
      <c r="J738" t="s">
        <v>27</v>
      </c>
      <c r="K738" t="s">
        <v>1594</v>
      </c>
      <c r="L738" t="s">
        <v>29</v>
      </c>
      <c r="M738">
        <v>94122</v>
      </c>
      <c r="N738" t="s">
        <v>30</v>
      </c>
      <c r="O738" t="s">
        <v>2348</v>
      </c>
      <c r="P738" t="s">
        <v>32</v>
      </c>
      <c r="Q738" t="s">
        <v>40</v>
      </c>
      <c r="R738" t="s">
        <v>2349</v>
      </c>
      <c r="S738">
        <v>14.9</v>
      </c>
      <c r="T738">
        <v>5</v>
      </c>
      <c r="U738">
        <v>0</v>
      </c>
      <c r="V738">
        <v>4.1720000000000006</v>
      </c>
      <c r="W738" t="s">
        <v>10944</v>
      </c>
      <c r="X738" t="s">
        <v>10940</v>
      </c>
      <c r="Y738">
        <v>10</v>
      </c>
      <c r="Z738" t="s">
        <v>10945</v>
      </c>
      <c r="AA738">
        <v>0.28000000000000003</v>
      </c>
    </row>
    <row r="739" spans="1:27" x14ac:dyDescent="0.35">
      <c r="A739">
        <v>83</v>
      </c>
      <c r="B739" t="s">
        <v>2347</v>
      </c>
      <c r="C739">
        <v>2011</v>
      </c>
      <c r="D739" s="1">
        <v>40828</v>
      </c>
      <c r="E739" s="1">
        <v>40832</v>
      </c>
      <c r="F739" t="s">
        <v>23</v>
      </c>
      <c r="G739" t="s">
        <v>1624</v>
      </c>
      <c r="H739" t="s">
        <v>1625</v>
      </c>
      <c r="I739" t="s">
        <v>38</v>
      </c>
      <c r="J739" t="s">
        <v>27</v>
      </c>
      <c r="K739" t="s">
        <v>1594</v>
      </c>
      <c r="L739" t="s">
        <v>29</v>
      </c>
      <c r="M739">
        <v>94122</v>
      </c>
      <c r="N739" t="s">
        <v>30</v>
      </c>
      <c r="O739" t="s">
        <v>2350</v>
      </c>
      <c r="P739" t="s">
        <v>32</v>
      </c>
      <c r="Q739" t="s">
        <v>33</v>
      </c>
      <c r="R739" t="s">
        <v>2351</v>
      </c>
      <c r="S739">
        <v>21.39</v>
      </c>
      <c r="T739">
        <v>1</v>
      </c>
      <c r="U739">
        <v>0</v>
      </c>
      <c r="V739">
        <v>6.2030999999999992</v>
      </c>
      <c r="W739" t="s">
        <v>10944</v>
      </c>
      <c r="X739" t="s">
        <v>10940</v>
      </c>
      <c r="Y739">
        <v>10</v>
      </c>
      <c r="Z739" t="s">
        <v>10945</v>
      </c>
      <c r="AA739">
        <v>0.28999999999999998</v>
      </c>
    </row>
    <row r="740" spans="1:27" x14ac:dyDescent="0.35">
      <c r="A740">
        <v>142</v>
      </c>
      <c r="B740" t="s">
        <v>2352</v>
      </c>
      <c r="C740">
        <v>2014</v>
      </c>
      <c r="D740" s="1">
        <v>41901</v>
      </c>
      <c r="E740" s="1">
        <v>41906</v>
      </c>
      <c r="F740" t="s">
        <v>23</v>
      </c>
      <c r="G740" t="s">
        <v>1784</v>
      </c>
      <c r="H740" t="s">
        <v>1785</v>
      </c>
      <c r="I740" t="s">
        <v>26</v>
      </c>
      <c r="J740" t="s">
        <v>27</v>
      </c>
      <c r="K740" t="s">
        <v>1594</v>
      </c>
      <c r="L740" t="s">
        <v>29</v>
      </c>
      <c r="M740">
        <v>94122</v>
      </c>
      <c r="N740" t="s">
        <v>30</v>
      </c>
      <c r="O740" t="s">
        <v>178</v>
      </c>
      <c r="P740" t="s">
        <v>32</v>
      </c>
      <c r="Q740" t="s">
        <v>40</v>
      </c>
      <c r="R740" t="s">
        <v>179</v>
      </c>
      <c r="S740">
        <v>8.82</v>
      </c>
      <c r="T740">
        <v>3</v>
      </c>
      <c r="U740">
        <v>0</v>
      </c>
      <c r="V740">
        <v>2.3814000000000002</v>
      </c>
      <c r="W740" t="s">
        <v>10939</v>
      </c>
      <c r="X740" t="s">
        <v>10937</v>
      </c>
      <c r="Y740">
        <v>9</v>
      </c>
      <c r="Z740" t="s">
        <v>10949</v>
      </c>
      <c r="AA740">
        <v>0.27</v>
      </c>
    </row>
    <row r="741" spans="1:27" x14ac:dyDescent="0.35">
      <c r="A741">
        <v>143</v>
      </c>
      <c r="B741" t="s">
        <v>2352</v>
      </c>
      <c r="C741">
        <v>2014</v>
      </c>
      <c r="D741" s="1">
        <v>41901</v>
      </c>
      <c r="E741" s="1">
        <v>41906</v>
      </c>
      <c r="F741" t="s">
        <v>23</v>
      </c>
      <c r="G741" t="s">
        <v>1784</v>
      </c>
      <c r="H741" t="s">
        <v>1785</v>
      </c>
      <c r="I741" t="s">
        <v>26</v>
      </c>
      <c r="J741" t="s">
        <v>27</v>
      </c>
      <c r="K741" t="s">
        <v>1594</v>
      </c>
      <c r="L741" t="s">
        <v>29</v>
      </c>
      <c r="M741">
        <v>94122</v>
      </c>
      <c r="N741" t="s">
        <v>30</v>
      </c>
      <c r="O741" t="s">
        <v>2075</v>
      </c>
      <c r="P741" t="s">
        <v>32</v>
      </c>
      <c r="Q741" t="s">
        <v>146</v>
      </c>
      <c r="R741" t="s">
        <v>2076</v>
      </c>
      <c r="S741">
        <v>10.86</v>
      </c>
      <c r="T741">
        <v>3</v>
      </c>
      <c r="U741">
        <v>0</v>
      </c>
      <c r="V741">
        <v>5.1042000000000005</v>
      </c>
      <c r="W741" t="s">
        <v>10939</v>
      </c>
      <c r="X741" t="s">
        <v>10937</v>
      </c>
      <c r="Y741">
        <v>9</v>
      </c>
      <c r="Z741" t="s">
        <v>10949</v>
      </c>
      <c r="AA741">
        <v>0.47000000000000008</v>
      </c>
    </row>
    <row r="742" spans="1:27" x14ac:dyDescent="0.35">
      <c r="A742">
        <v>144</v>
      </c>
      <c r="B742" t="s">
        <v>2352</v>
      </c>
      <c r="C742">
        <v>2014</v>
      </c>
      <c r="D742" s="1">
        <v>41901</v>
      </c>
      <c r="E742" s="1">
        <v>41906</v>
      </c>
      <c r="F742" t="s">
        <v>23</v>
      </c>
      <c r="G742" t="s">
        <v>1784</v>
      </c>
      <c r="H742" t="s">
        <v>1785</v>
      </c>
      <c r="I742" t="s">
        <v>26</v>
      </c>
      <c r="J742" t="s">
        <v>27</v>
      </c>
      <c r="K742" t="s">
        <v>1594</v>
      </c>
      <c r="L742" t="s">
        <v>29</v>
      </c>
      <c r="M742">
        <v>94122</v>
      </c>
      <c r="N742" t="s">
        <v>30</v>
      </c>
      <c r="O742" t="s">
        <v>2353</v>
      </c>
      <c r="P742" t="s">
        <v>32</v>
      </c>
      <c r="Q742" t="s">
        <v>53</v>
      </c>
      <c r="R742" t="s">
        <v>2354</v>
      </c>
      <c r="S742">
        <v>143.69999999999999</v>
      </c>
      <c r="T742">
        <v>3</v>
      </c>
      <c r="U742">
        <v>0</v>
      </c>
      <c r="V742">
        <v>68.975999999999999</v>
      </c>
      <c r="W742" t="s">
        <v>10939</v>
      </c>
      <c r="X742" t="s">
        <v>10937</v>
      </c>
      <c r="Y742">
        <v>9</v>
      </c>
      <c r="Z742" t="s">
        <v>10949</v>
      </c>
      <c r="AA742">
        <v>0.48000000000000004</v>
      </c>
    </row>
    <row r="743" spans="1:27" x14ac:dyDescent="0.35">
      <c r="A743">
        <v>630</v>
      </c>
      <c r="B743" t="s">
        <v>2355</v>
      </c>
      <c r="C743">
        <v>2014</v>
      </c>
      <c r="D743" s="1">
        <v>41991</v>
      </c>
      <c r="E743" s="1">
        <v>41995</v>
      </c>
      <c r="F743" t="s">
        <v>23</v>
      </c>
      <c r="G743" t="s">
        <v>1216</v>
      </c>
      <c r="H743" t="s">
        <v>1217</v>
      </c>
      <c r="I743" t="s">
        <v>38</v>
      </c>
      <c r="J743" t="s">
        <v>27</v>
      </c>
      <c r="K743" t="s">
        <v>1594</v>
      </c>
      <c r="L743" t="s">
        <v>29</v>
      </c>
      <c r="M743">
        <v>94122</v>
      </c>
      <c r="N743" t="s">
        <v>30</v>
      </c>
      <c r="O743" t="s">
        <v>2356</v>
      </c>
      <c r="P743" t="s">
        <v>32</v>
      </c>
      <c r="Q743" t="s">
        <v>53</v>
      </c>
      <c r="R743" t="s">
        <v>2357</v>
      </c>
      <c r="S743">
        <v>13.23</v>
      </c>
      <c r="T743">
        <v>3</v>
      </c>
      <c r="U743">
        <v>0</v>
      </c>
      <c r="V743">
        <v>6.0857999999999999</v>
      </c>
      <c r="W743" t="s">
        <v>10939</v>
      </c>
      <c r="X743" t="s">
        <v>10940</v>
      </c>
      <c r="Y743">
        <v>12</v>
      </c>
      <c r="Z743" t="s">
        <v>10941</v>
      </c>
      <c r="AA743">
        <v>0.45999999999999996</v>
      </c>
    </row>
    <row r="744" spans="1:27" x14ac:dyDescent="0.35">
      <c r="A744">
        <v>861</v>
      </c>
      <c r="B744" t="s">
        <v>2358</v>
      </c>
      <c r="C744">
        <v>2011</v>
      </c>
      <c r="D744" s="1">
        <v>40703</v>
      </c>
      <c r="E744" s="1">
        <v>40710</v>
      </c>
      <c r="F744" t="s">
        <v>23</v>
      </c>
      <c r="G744" t="s">
        <v>2359</v>
      </c>
      <c r="H744" t="s">
        <v>2360</v>
      </c>
      <c r="I744" t="s">
        <v>38</v>
      </c>
      <c r="J744" t="s">
        <v>27</v>
      </c>
      <c r="K744" t="s">
        <v>1594</v>
      </c>
      <c r="L744" t="s">
        <v>29</v>
      </c>
      <c r="M744">
        <v>94122</v>
      </c>
      <c r="N744" t="s">
        <v>30</v>
      </c>
      <c r="O744" t="s">
        <v>1373</v>
      </c>
      <c r="P744" t="s">
        <v>32</v>
      </c>
      <c r="Q744" t="s">
        <v>113</v>
      </c>
      <c r="R744" t="s">
        <v>66</v>
      </c>
      <c r="S744">
        <v>7.36</v>
      </c>
      <c r="T744">
        <v>2</v>
      </c>
      <c r="U744">
        <v>0</v>
      </c>
      <c r="V744">
        <v>0.14719999999999978</v>
      </c>
      <c r="W744" t="s">
        <v>10944</v>
      </c>
      <c r="X744" t="s">
        <v>10942</v>
      </c>
      <c r="Y744">
        <v>6</v>
      </c>
      <c r="Z744" t="s">
        <v>10946</v>
      </c>
      <c r="AA744">
        <v>1.9999999999999969E-2</v>
      </c>
    </row>
    <row r="745" spans="1:27" x14ac:dyDescent="0.35">
      <c r="A745">
        <v>862</v>
      </c>
      <c r="B745" t="s">
        <v>2358</v>
      </c>
      <c r="C745">
        <v>2011</v>
      </c>
      <c r="D745" s="1">
        <v>40703</v>
      </c>
      <c r="E745" s="1">
        <v>40710</v>
      </c>
      <c r="F745" t="s">
        <v>23</v>
      </c>
      <c r="G745" t="s">
        <v>2359</v>
      </c>
      <c r="H745" t="s">
        <v>2360</v>
      </c>
      <c r="I745" t="s">
        <v>38</v>
      </c>
      <c r="J745" t="s">
        <v>27</v>
      </c>
      <c r="K745" t="s">
        <v>1594</v>
      </c>
      <c r="L745" t="s">
        <v>29</v>
      </c>
      <c r="M745">
        <v>94122</v>
      </c>
      <c r="N745" t="s">
        <v>30</v>
      </c>
      <c r="O745" t="s">
        <v>2361</v>
      </c>
      <c r="P745" t="s">
        <v>32</v>
      </c>
      <c r="Q745" t="s">
        <v>40</v>
      </c>
      <c r="R745" t="s">
        <v>2362</v>
      </c>
      <c r="S745">
        <v>23.1</v>
      </c>
      <c r="T745">
        <v>2</v>
      </c>
      <c r="U745">
        <v>0</v>
      </c>
      <c r="V745">
        <v>10.625999999999999</v>
      </c>
      <c r="W745" t="s">
        <v>10944</v>
      </c>
      <c r="X745" t="s">
        <v>10942</v>
      </c>
      <c r="Y745">
        <v>6</v>
      </c>
      <c r="Z745" t="s">
        <v>10946</v>
      </c>
      <c r="AA745">
        <v>0.45999999999999996</v>
      </c>
    </row>
    <row r="746" spans="1:27" x14ac:dyDescent="0.35">
      <c r="A746">
        <v>889</v>
      </c>
      <c r="B746" t="s">
        <v>2363</v>
      </c>
      <c r="C746">
        <v>2011</v>
      </c>
      <c r="D746" s="1">
        <v>40886</v>
      </c>
      <c r="E746" s="1">
        <v>40893</v>
      </c>
      <c r="F746" t="s">
        <v>23</v>
      </c>
      <c r="G746" t="s">
        <v>2364</v>
      </c>
      <c r="H746" t="s">
        <v>2365</v>
      </c>
      <c r="I746" t="s">
        <v>26</v>
      </c>
      <c r="J746" t="s">
        <v>27</v>
      </c>
      <c r="K746" t="s">
        <v>1594</v>
      </c>
      <c r="L746" t="s">
        <v>29</v>
      </c>
      <c r="M746">
        <v>94122</v>
      </c>
      <c r="N746" t="s">
        <v>30</v>
      </c>
      <c r="O746" t="s">
        <v>2366</v>
      </c>
      <c r="P746" t="s">
        <v>32</v>
      </c>
      <c r="Q746" t="s">
        <v>53</v>
      </c>
      <c r="R746" t="s">
        <v>2367</v>
      </c>
      <c r="S746">
        <v>34.68</v>
      </c>
      <c r="T746">
        <v>6</v>
      </c>
      <c r="U746">
        <v>0</v>
      </c>
      <c r="V746">
        <v>16.993200000000002</v>
      </c>
      <c r="W746" t="s">
        <v>10944</v>
      </c>
      <c r="X746" t="s">
        <v>10940</v>
      </c>
      <c r="Y746">
        <v>12</v>
      </c>
      <c r="Z746" t="s">
        <v>10941</v>
      </c>
      <c r="AA746">
        <v>0.49000000000000005</v>
      </c>
    </row>
    <row r="747" spans="1:27" x14ac:dyDescent="0.35">
      <c r="A747">
        <v>1266</v>
      </c>
      <c r="B747" t="s">
        <v>2368</v>
      </c>
      <c r="C747">
        <v>2014</v>
      </c>
      <c r="D747" s="1">
        <v>41885</v>
      </c>
      <c r="E747" s="1">
        <v>41890</v>
      </c>
      <c r="F747" t="s">
        <v>23</v>
      </c>
      <c r="G747" t="s">
        <v>1248</v>
      </c>
      <c r="H747" t="s">
        <v>1249</v>
      </c>
      <c r="I747" t="s">
        <v>38</v>
      </c>
      <c r="J747" t="s">
        <v>27</v>
      </c>
      <c r="K747" t="s">
        <v>1594</v>
      </c>
      <c r="L747" t="s">
        <v>29</v>
      </c>
      <c r="M747">
        <v>94122</v>
      </c>
      <c r="N747" t="s">
        <v>30</v>
      </c>
      <c r="O747" t="s">
        <v>2369</v>
      </c>
      <c r="P747" t="s">
        <v>32</v>
      </c>
      <c r="Q747" t="s">
        <v>40</v>
      </c>
      <c r="R747" t="s">
        <v>2370</v>
      </c>
      <c r="S747">
        <v>6.57</v>
      </c>
      <c r="T747">
        <v>3</v>
      </c>
      <c r="U747">
        <v>0</v>
      </c>
      <c r="V747">
        <v>1.7738999999999998</v>
      </c>
      <c r="W747" t="s">
        <v>10939</v>
      </c>
      <c r="X747" t="s">
        <v>10937</v>
      </c>
      <c r="Y747">
        <v>9</v>
      </c>
      <c r="Z747" t="s">
        <v>10949</v>
      </c>
      <c r="AA747">
        <v>0.26999999999999996</v>
      </c>
    </row>
    <row r="748" spans="1:27" x14ac:dyDescent="0.35">
      <c r="A748">
        <v>1480</v>
      </c>
      <c r="B748" t="s">
        <v>2371</v>
      </c>
      <c r="C748">
        <v>2013</v>
      </c>
      <c r="D748" s="1">
        <v>41611</v>
      </c>
      <c r="E748" s="1">
        <v>41617</v>
      </c>
      <c r="F748" t="s">
        <v>23</v>
      </c>
      <c r="G748" t="s">
        <v>2372</v>
      </c>
      <c r="H748" t="s">
        <v>2373</v>
      </c>
      <c r="I748" t="s">
        <v>38</v>
      </c>
      <c r="J748" t="s">
        <v>27</v>
      </c>
      <c r="K748" t="s">
        <v>1594</v>
      </c>
      <c r="L748" t="s">
        <v>29</v>
      </c>
      <c r="M748">
        <v>94122</v>
      </c>
      <c r="N748" t="s">
        <v>30</v>
      </c>
      <c r="O748" t="s">
        <v>2374</v>
      </c>
      <c r="P748" t="s">
        <v>32</v>
      </c>
      <c r="Q748" t="s">
        <v>53</v>
      </c>
      <c r="R748" t="s">
        <v>2375</v>
      </c>
      <c r="S748">
        <v>25.92</v>
      </c>
      <c r="T748">
        <v>4</v>
      </c>
      <c r="U748">
        <v>0</v>
      </c>
      <c r="V748">
        <v>12.441600000000001</v>
      </c>
      <c r="W748" t="s">
        <v>10936</v>
      </c>
      <c r="X748" t="s">
        <v>10940</v>
      </c>
      <c r="Y748">
        <v>12</v>
      </c>
      <c r="Z748" t="s">
        <v>10941</v>
      </c>
      <c r="AA748">
        <v>0.48000000000000004</v>
      </c>
    </row>
    <row r="749" spans="1:27" x14ac:dyDescent="0.35">
      <c r="A749">
        <v>1481</v>
      </c>
      <c r="B749" t="s">
        <v>2371</v>
      </c>
      <c r="C749">
        <v>2013</v>
      </c>
      <c r="D749" s="1">
        <v>41611</v>
      </c>
      <c r="E749" s="1">
        <v>41617</v>
      </c>
      <c r="F749" t="s">
        <v>23</v>
      </c>
      <c r="G749" t="s">
        <v>2372</v>
      </c>
      <c r="H749" t="s">
        <v>2373</v>
      </c>
      <c r="I749" t="s">
        <v>38</v>
      </c>
      <c r="J749" t="s">
        <v>27</v>
      </c>
      <c r="K749" t="s">
        <v>1594</v>
      </c>
      <c r="L749" t="s">
        <v>29</v>
      </c>
      <c r="M749">
        <v>94122</v>
      </c>
      <c r="N749" t="s">
        <v>30</v>
      </c>
      <c r="O749" t="s">
        <v>2376</v>
      </c>
      <c r="P749" t="s">
        <v>32</v>
      </c>
      <c r="Q749" t="s">
        <v>53</v>
      </c>
      <c r="R749" t="s">
        <v>2377</v>
      </c>
      <c r="S749">
        <v>40.46</v>
      </c>
      <c r="T749">
        <v>7</v>
      </c>
      <c r="U749">
        <v>0</v>
      </c>
      <c r="V749">
        <v>19.825400000000002</v>
      </c>
      <c r="W749" t="s">
        <v>10936</v>
      </c>
      <c r="X749" t="s">
        <v>10940</v>
      </c>
      <c r="Y749">
        <v>12</v>
      </c>
      <c r="Z749" t="s">
        <v>10941</v>
      </c>
      <c r="AA749">
        <v>0.49000000000000005</v>
      </c>
    </row>
    <row r="750" spans="1:27" x14ac:dyDescent="0.35">
      <c r="A750">
        <v>1482</v>
      </c>
      <c r="B750" t="s">
        <v>2371</v>
      </c>
      <c r="C750">
        <v>2013</v>
      </c>
      <c r="D750" s="1">
        <v>41611</v>
      </c>
      <c r="E750" s="1">
        <v>41617</v>
      </c>
      <c r="F750" t="s">
        <v>23</v>
      </c>
      <c r="G750" t="s">
        <v>2372</v>
      </c>
      <c r="H750" t="s">
        <v>2373</v>
      </c>
      <c r="I750" t="s">
        <v>38</v>
      </c>
      <c r="J750" t="s">
        <v>27</v>
      </c>
      <c r="K750" t="s">
        <v>1594</v>
      </c>
      <c r="L750" t="s">
        <v>29</v>
      </c>
      <c r="M750">
        <v>94122</v>
      </c>
      <c r="N750" t="s">
        <v>30</v>
      </c>
      <c r="O750" t="s">
        <v>2378</v>
      </c>
      <c r="P750" t="s">
        <v>32</v>
      </c>
      <c r="Q750" t="s">
        <v>33</v>
      </c>
      <c r="R750" t="s">
        <v>2379</v>
      </c>
      <c r="S750">
        <v>33.869999999999997</v>
      </c>
      <c r="T750">
        <v>3</v>
      </c>
      <c r="U750">
        <v>0</v>
      </c>
      <c r="V750">
        <v>8.8061999999999987</v>
      </c>
      <c r="W750" t="s">
        <v>10936</v>
      </c>
      <c r="X750" t="s">
        <v>10940</v>
      </c>
      <c r="Y750">
        <v>12</v>
      </c>
      <c r="Z750" t="s">
        <v>10941</v>
      </c>
      <c r="AA750">
        <v>0.25999999999999995</v>
      </c>
    </row>
    <row r="751" spans="1:27" x14ac:dyDescent="0.35">
      <c r="A751">
        <v>1707</v>
      </c>
      <c r="B751" t="s">
        <v>2380</v>
      </c>
      <c r="C751">
        <v>2014</v>
      </c>
      <c r="D751" s="1">
        <v>41943</v>
      </c>
      <c r="E751" s="1">
        <v>41949</v>
      </c>
      <c r="F751" t="s">
        <v>23</v>
      </c>
      <c r="G751" t="s">
        <v>2381</v>
      </c>
      <c r="H751" t="s">
        <v>2382</v>
      </c>
      <c r="I751" t="s">
        <v>38</v>
      </c>
      <c r="J751" t="s">
        <v>27</v>
      </c>
      <c r="K751" t="s">
        <v>1594</v>
      </c>
      <c r="L751" t="s">
        <v>29</v>
      </c>
      <c r="M751">
        <v>94122</v>
      </c>
      <c r="N751" t="s">
        <v>30</v>
      </c>
      <c r="O751" t="s">
        <v>2383</v>
      </c>
      <c r="P751" t="s">
        <v>32</v>
      </c>
      <c r="Q751" t="s">
        <v>172</v>
      </c>
      <c r="R751" t="s">
        <v>2384</v>
      </c>
      <c r="S751">
        <v>43.86</v>
      </c>
      <c r="T751">
        <v>6</v>
      </c>
      <c r="U751">
        <v>0</v>
      </c>
      <c r="V751">
        <v>20.614199999999997</v>
      </c>
      <c r="W751" t="s">
        <v>10939</v>
      </c>
      <c r="X751" t="s">
        <v>10940</v>
      </c>
      <c r="Y751">
        <v>10</v>
      </c>
      <c r="Z751" t="s">
        <v>10945</v>
      </c>
      <c r="AA751">
        <v>0.46999999999999992</v>
      </c>
    </row>
    <row r="752" spans="1:27" x14ac:dyDescent="0.35">
      <c r="A752">
        <v>1709</v>
      </c>
      <c r="B752" t="s">
        <v>2380</v>
      </c>
      <c r="C752">
        <v>2014</v>
      </c>
      <c r="D752" s="1">
        <v>41943</v>
      </c>
      <c r="E752" s="1">
        <v>41949</v>
      </c>
      <c r="F752" t="s">
        <v>23</v>
      </c>
      <c r="G752" t="s">
        <v>2381</v>
      </c>
      <c r="H752" t="s">
        <v>2382</v>
      </c>
      <c r="I752" t="s">
        <v>38</v>
      </c>
      <c r="J752" t="s">
        <v>27</v>
      </c>
      <c r="K752" t="s">
        <v>1594</v>
      </c>
      <c r="L752" t="s">
        <v>29</v>
      </c>
      <c r="M752">
        <v>94122</v>
      </c>
      <c r="N752" t="s">
        <v>30</v>
      </c>
      <c r="O752" t="s">
        <v>2385</v>
      </c>
      <c r="P752" t="s">
        <v>32</v>
      </c>
      <c r="Q752" t="s">
        <v>53</v>
      </c>
      <c r="R752" t="s">
        <v>2386</v>
      </c>
      <c r="S752">
        <v>7.42</v>
      </c>
      <c r="T752">
        <v>2</v>
      </c>
      <c r="U752">
        <v>0</v>
      </c>
      <c r="V752">
        <v>3.71</v>
      </c>
      <c r="W752" t="s">
        <v>10939</v>
      </c>
      <c r="X752" t="s">
        <v>10940</v>
      </c>
      <c r="Y752">
        <v>10</v>
      </c>
      <c r="Z752" t="s">
        <v>10945</v>
      </c>
      <c r="AA752">
        <v>0.5</v>
      </c>
    </row>
    <row r="753" spans="1:27" x14ac:dyDescent="0.35">
      <c r="A753">
        <v>1711</v>
      </c>
      <c r="B753" t="s">
        <v>2380</v>
      </c>
      <c r="C753">
        <v>2014</v>
      </c>
      <c r="D753" s="1">
        <v>41943</v>
      </c>
      <c r="E753" s="1">
        <v>41949</v>
      </c>
      <c r="F753" t="s">
        <v>23</v>
      </c>
      <c r="G753" t="s">
        <v>2381</v>
      </c>
      <c r="H753" t="s">
        <v>2382</v>
      </c>
      <c r="I753" t="s">
        <v>38</v>
      </c>
      <c r="J753" t="s">
        <v>27</v>
      </c>
      <c r="K753" t="s">
        <v>1594</v>
      </c>
      <c r="L753" t="s">
        <v>29</v>
      </c>
      <c r="M753">
        <v>94122</v>
      </c>
      <c r="N753" t="s">
        <v>30</v>
      </c>
      <c r="O753" t="s">
        <v>1766</v>
      </c>
      <c r="P753" t="s">
        <v>32</v>
      </c>
      <c r="Q753" t="s">
        <v>40</v>
      </c>
      <c r="R753" t="s">
        <v>1767</v>
      </c>
      <c r="S753">
        <v>19.899999999999999</v>
      </c>
      <c r="T753">
        <v>5</v>
      </c>
      <c r="U753">
        <v>0</v>
      </c>
      <c r="V753">
        <v>6.5669999999999984</v>
      </c>
      <c r="W753" t="s">
        <v>10939</v>
      </c>
      <c r="X753" t="s">
        <v>10940</v>
      </c>
      <c r="Y753">
        <v>10</v>
      </c>
      <c r="Z753" t="s">
        <v>10945</v>
      </c>
      <c r="AA753">
        <v>0.32999999999999996</v>
      </c>
    </row>
    <row r="754" spans="1:27" x14ac:dyDescent="0.35">
      <c r="A754">
        <v>1712</v>
      </c>
      <c r="B754" t="s">
        <v>2380</v>
      </c>
      <c r="C754">
        <v>2014</v>
      </c>
      <c r="D754" s="1">
        <v>41943</v>
      </c>
      <c r="E754" s="1">
        <v>41949</v>
      </c>
      <c r="F754" t="s">
        <v>23</v>
      </c>
      <c r="G754" t="s">
        <v>2381</v>
      </c>
      <c r="H754" t="s">
        <v>2382</v>
      </c>
      <c r="I754" t="s">
        <v>38</v>
      </c>
      <c r="J754" t="s">
        <v>27</v>
      </c>
      <c r="K754" t="s">
        <v>1594</v>
      </c>
      <c r="L754" t="s">
        <v>29</v>
      </c>
      <c r="M754">
        <v>94122</v>
      </c>
      <c r="N754" t="s">
        <v>30</v>
      </c>
      <c r="O754" t="s">
        <v>2387</v>
      </c>
      <c r="P754" t="s">
        <v>32</v>
      </c>
      <c r="Q754" t="s">
        <v>79</v>
      </c>
      <c r="R754" t="s">
        <v>2388</v>
      </c>
      <c r="S754">
        <v>1702.12</v>
      </c>
      <c r="T754">
        <v>14</v>
      </c>
      <c r="U754">
        <v>0</v>
      </c>
      <c r="V754">
        <v>510.63599999999985</v>
      </c>
      <c r="W754" t="s">
        <v>10939</v>
      </c>
      <c r="X754" t="s">
        <v>10940</v>
      </c>
      <c r="Y754">
        <v>10</v>
      </c>
      <c r="Z754" t="s">
        <v>10945</v>
      </c>
      <c r="AA754">
        <v>0.29999999999999993</v>
      </c>
    </row>
    <row r="755" spans="1:27" x14ac:dyDescent="0.35">
      <c r="A755">
        <v>1738</v>
      </c>
      <c r="B755" t="s">
        <v>2195</v>
      </c>
      <c r="C755">
        <v>2012</v>
      </c>
      <c r="D755" s="1">
        <v>41155</v>
      </c>
      <c r="E755" s="1">
        <v>41161</v>
      </c>
      <c r="F755" t="s">
        <v>23</v>
      </c>
      <c r="G755" t="s">
        <v>2196</v>
      </c>
      <c r="H755" t="s">
        <v>2197</v>
      </c>
      <c r="I755" t="s">
        <v>26</v>
      </c>
      <c r="J755" t="s">
        <v>27</v>
      </c>
      <c r="K755" t="s">
        <v>1594</v>
      </c>
      <c r="L755" t="s">
        <v>29</v>
      </c>
      <c r="M755">
        <v>94122</v>
      </c>
      <c r="N755" t="s">
        <v>30</v>
      </c>
      <c r="O755" t="s">
        <v>2304</v>
      </c>
      <c r="P755" t="s">
        <v>32</v>
      </c>
      <c r="Q755" t="s">
        <v>33</v>
      </c>
      <c r="R755" t="s">
        <v>2305</v>
      </c>
      <c r="S755">
        <v>31.44</v>
      </c>
      <c r="T755">
        <v>3</v>
      </c>
      <c r="U755">
        <v>0</v>
      </c>
      <c r="V755">
        <v>8.4888000000000012</v>
      </c>
      <c r="W755" t="s">
        <v>10948</v>
      </c>
      <c r="X755" t="s">
        <v>10937</v>
      </c>
      <c r="Y755">
        <v>9</v>
      </c>
      <c r="Z755" t="s">
        <v>10949</v>
      </c>
      <c r="AA755">
        <v>0.27</v>
      </c>
    </row>
    <row r="756" spans="1:27" x14ac:dyDescent="0.35">
      <c r="A756">
        <v>1871</v>
      </c>
      <c r="B756" t="s">
        <v>2389</v>
      </c>
      <c r="C756">
        <v>2011</v>
      </c>
      <c r="D756" s="1">
        <v>40745</v>
      </c>
      <c r="E756" s="1">
        <v>40749</v>
      </c>
      <c r="F756" t="s">
        <v>23</v>
      </c>
      <c r="G756" t="s">
        <v>2390</v>
      </c>
      <c r="H756" t="s">
        <v>2391</v>
      </c>
      <c r="I756" t="s">
        <v>26</v>
      </c>
      <c r="J756" t="s">
        <v>27</v>
      </c>
      <c r="K756" t="s">
        <v>1594</v>
      </c>
      <c r="L756" t="s">
        <v>29</v>
      </c>
      <c r="M756">
        <v>94122</v>
      </c>
      <c r="N756" t="s">
        <v>30</v>
      </c>
      <c r="O756" t="s">
        <v>906</v>
      </c>
      <c r="P756" t="s">
        <v>32</v>
      </c>
      <c r="Q756" t="s">
        <v>40</v>
      </c>
      <c r="R756" t="s">
        <v>907</v>
      </c>
      <c r="S756">
        <v>99.2</v>
      </c>
      <c r="T756">
        <v>5</v>
      </c>
      <c r="U756">
        <v>0</v>
      </c>
      <c r="V756">
        <v>25.792000000000002</v>
      </c>
      <c r="W756" t="s">
        <v>10944</v>
      </c>
      <c r="X756" t="s">
        <v>10937</v>
      </c>
      <c r="Y756">
        <v>7</v>
      </c>
      <c r="Z756" t="s">
        <v>10938</v>
      </c>
      <c r="AA756">
        <v>0.26</v>
      </c>
    </row>
    <row r="757" spans="1:27" x14ac:dyDescent="0.35">
      <c r="A757">
        <v>2231</v>
      </c>
      <c r="B757" t="s">
        <v>2392</v>
      </c>
      <c r="C757">
        <v>2011</v>
      </c>
      <c r="D757" s="1">
        <v>40633</v>
      </c>
      <c r="E757" s="1">
        <v>40638</v>
      </c>
      <c r="F757" t="s">
        <v>23</v>
      </c>
      <c r="G757" t="s">
        <v>1702</v>
      </c>
      <c r="H757" t="s">
        <v>1703</v>
      </c>
      <c r="I757" t="s">
        <v>38</v>
      </c>
      <c r="J757" t="s">
        <v>27</v>
      </c>
      <c r="K757" t="s">
        <v>1594</v>
      </c>
      <c r="L757" t="s">
        <v>29</v>
      </c>
      <c r="M757">
        <v>94122</v>
      </c>
      <c r="N757" t="s">
        <v>30</v>
      </c>
      <c r="O757" t="s">
        <v>462</v>
      </c>
      <c r="P757" t="s">
        <v>32</v>
      </c>
      <c r="Q757" t="s">
        <v>79</v>
      </c>
      <c r="R757" t="s">
        <v>463</v>
      </c>
      <c r="S757">
        <v>52.98</v>
      </c>
      <c r="T757">
        <v>2</v>
      </c>
      <c r="U757">
        <v>0</v>
      </c>
      <c r="V757">
        <v>14.834400000000002</v>
      </c>
      <c r="W757" t="s">
        <v>10944</v>
      </c>
      <c r="X757" t="s">
        <v>10950</v>
      </c>
      <c r="Y757">
        <v>3</v>
      </c>
      <c r="Z757" t="s">
        <v>10953</v>
      </c>
      <c r="AA757">
        <v>0.28000000000000008</v>
      </c>
    </row>
    <row r="758" spans="1:27" x14ac:dyDescent="0.35">
      <c r="A758">
        <v>2408</v>
      </c>
      <c r="B758" t="s">
        <v>2393</v>
      </c>
      <c r="C758">
        <v>2014</v>
      </c>
      <c r="D758" s="1">
        <v>41660</v>
      </c>
      <c r="E758" s="1">
        <v>41665</v>
      </c>
      <c r="F758" t="s">
        <v>23</v>
      </c>
      <c r="G758" t="s">
        <v>2394</v>
      </c>
      <c r="H758" t="s">
        <v>2395</v>
      </c>
      <c r="I758" t="s">
        <v>38</v>
      </c>
      <c r="J758" t="s">
        <v>27</v>
      </c>
      <c r="K758" t="s">
        <v>1594</v>
      </c>
      <c r="L758" t="s">
        <v>29</v>
      </c>
      <c r="M758">
        <v>94122</v>
      </c>
      <c r="N758" t="s">
        <v>30</v>
      </c>
      <c r="O758" t="s">
        <v>1237</v>
      </c>
      <c r="P758" t="s">
        <v>32</v>
      </c>
      <c r="Q758" t="s">
        <v>40</v>
      </c>
      <c r="R758" t="s">
        <v>66</v>
      </c>
      <c r="S758">
        <v>24.2</v>
      </c>
      <c r="T758">
        <v>5</v>
      </c>
      <c r="U758">
        <v>0</v>
      </c>
      <c r="V758">
        <v>7.9859999999999998</v>
      </c>
      <c r="W758" t="s">
        <v>10939</v>
      </c>
      <c r="X758" t="s">
        <v>10950</v>
      </c>
      <c r="Y758">
        <v>1</v>
      </c>
      <c r="Z758" t="s">
        <v>10951</v>
      </c>
      <c r="AA758">
        <v>0.33</v>
      </c>
    </row>
    <row r="759" spans="1:27" x14ac:dyDescent="0.35">
      <c r="A759">
        <v>2753</v>
      </c>
      <c r="B759" t="s">
        <v>2220</v>
      </c>
      <c r="C759">
        <v>2012</v>
      </c>
      <c r="D759" s="1">
        <v>41016</v>
      </c>
      <c r="E759" s="1">
        <v>41020</v>
      </c>
      <c r="F759" t="s">
        <v>23</v>
      </c>
      <c r="G759" t="s">
        <v>1155</v>
      </c>
      <c r="H759" t="s">
        <v>1156</v>
      </c>
      <c r="I759" t="s">
        <v>38</v>
      </c>
      <c r="J759" t="s">
        <v>27</v>
      </c>
      <c r="K759" t="s">
        <v>1594</v>
      </c>
      <c r="L759" t="s">
        <v>29</v>
      </c>
      <c r="M759">
        <v>94122</v>
      </c>
      <c r="N759" t="s">
        <v>30</v>
      </c>
      <c r="O759" t="s">
        <v>2396</v>
      </c>
      <c r="P759" t="s">
        <v>32</v>
      </c>
      <c r="Q759" t="s">
        <v>40</v>
      </c>
      <c r="R759" t="s">
        <v>1570</v>
      </c>
      <c r="S759">
        <v>5.56</v>
      </c>
      <c r="T759">
        <v>2</v>
      </c>
      <c r="U759">
        <v>0</v>
      </c>
      <c r="V759">
        <v>2.2239999999999998</v>
      </c>
      <c r="W759" t="s">
        <v>10948</v>
      </c>
      <c r="X759" t="s">
        <v>10942</v>
      </c>
      <c r="Y759">
        <v>4</v>
      </c>
      <c r="Z759" t="s">
        <v>10943</v>
      </c>
      <c r="AA759">
        <v>0.39999999999999997</v>
      </c>
    </row>
    <row r="760" spans="1:27" x14ac:dyDescent="0.35">
      <c r="A760">
        <v>2756</v>
      </c>
      <c r="B760" t="s">
        <v>2220</v>
      </c>
      <c r="C760">
        <v>2012</v>
      </c>
      <c r="D760" s="1">
        <v>41016</v>
      </c>
      <c r="E760" s="1">
        <v>41020</v>
      </c>
      <c r="F760" t="s">
        <v>23</v>
      </c>
      <c r="G760" t="s">
        <v>1155</v>
      </c>
      <c r="H760" t="s">
        <v>1156</v>
      </c>
      <c r="I760" t="s">
        <v>38</v>
      </c>
      <c r="J760" t="s">
        <v>27</v>
      </c>
      <c r="K760" t="s">
        <v>1594</v>
      </c>
      <c r="L760" t="s">
        <v>29</v>
      </c>
      <c r="M760">
        <v>94122</v>
      </c>
      <c r="N760" t="s">
        <v>30</v>
      </c>
      <c r="O760" t="s">
        <v>1311</v>
      </c>
      <c r="P760" t="s">
        <v>32</v>
      </c>
      <c r="Q760" t="s">
        <v>79</v>
      </c>
      <c r="R760" t="s">
        <v>1312</v>
      </c>
      <c r="S760">
        <v>1447.6499999999999</v>
      </c>
      <c r="T760">
        <v>5</v>
      </c>
      <c r="U760">
        <v>0</v>
      </c>
      <c r="V760">
        <v>419.8184999999998</v>
      </c>
      <c r="W760" t="s">
        <v>10948</v>
      </c>
      <c r="X760" t="s">
        <v>10942</v>
      </c>
      <c r="Y760">
        <v>4</v>
      </c>
      <c r="Z760" t="s">
        <v>10943</v>
      </c>
      <c r="AA760">
        <v>0.28999999999999987</v>
      </c>
    </row>
    <row r="761" spans="1:27" x14ac:dyDescent="0.35">
      <c r="A761">
        <v>2757</v>
      </c>
      <c r="B761" t="s">
        <v>2220</v>
      </c>
      <c r="C761">
        <v>2012</v>
      </c>
      <c r="D761" s="1">
        <v>41016</v>
      </c>
      <c r="E761" s="1">
        <v>41020</v>
      </c>
      <c r="F761" t="s">
        <v>23</v>
      </c>
      <c r="G761" t="s">
        <v>1155</v>
      </c>
      <c r="H761" t="s">
        <v>1156</v>
      </c>
      <c r="I761" t="s">
        <v>38</v>
      </c>
      <c r="J761" t="s">
        <v>27</v>
      </c>
      <c r="K761" t="s">
        <v>1594</v>
      </c>
      <c r="L761" t="s">
        <v>29</v>
      </c>
      <c r="M761">
        <v>94122</v>
      </c>
      <c r="N761" t="s">
        <v>30</v>
      </c>
      <c r="O761" t="s">
        <v>2397</v>
      </c>
      <c r="P761" t="s">
        <v>32</v>
      </c>
      <c r="Q761" t="s">
        <v>53</v>
      </c>
      <c r="R761" t="s">
        <v>2398</v>
      </c>
      <c r="S761">
        <v>11.96</v>
      </c>
      <c r="T761">
        <v>2</v>
      </c>
      <c r="U761">
        <v>0</v>
      </c>
      <c r="V761">
        <v>5.8604000000000003</v>
      </c>
      <c r="W761" t="s">
        <v>10948</v>
      </c>
      <c r="X761" t="s">
        <v>10942</v>
      </c>
      <c r="Y761">
        <v>4</v>
      </c>
      <c r="Z761" t="s">
        <v>10943</v>
      </c>
      <c r="AA761">
        <v>0.49</v>
      </c>
    </row>
    <row r="762" spans="1:27" x14ac:dyDescent="0.35">
      <c r="A762">
        <v>2804</v>
      </c>
      <c r="B762" t="s">
        <v>2399</v>
      </c>
      <c r="C762">
        <v>2012</v>
      </c>
      <c r="D762" s="1">
        <v>41041</v>
      </c>
      <c r="E762" s="1">
        <v>41045</v>
      </c>
      <c r="F762" t="s">
        <v>23</v>
      </c>
      <c r="G762" t="s">
        <v>864</v>
      </c>
      <c r="H762" t="s">
        <v>865</v>
      </c>
      <c r="I762" t="s">
        <v>38</v>
      </c>
      <c r="J762" t="s">
        <v>27</v>
      </c>
      <c r="K762" t="s">
        <v>1594</v>
      </c>
      <c r="L762" t="s">
        <v>29</v>
      </c>
      <c r="M762">
        <v>94122</v>
      </c>
      <c r="N762" t="s">
        <v>30</v>
      </c>
      <c r="O762" t="s">
        <v>2294</v>
      </c>
      <c r="P762" t="s">
        <v>32</v>
      </c>
      <c r="Q762" t="s">
        <v>53</v>
      </c>
      <c r="R762" t="s">
        <v>2295</v>
      </c>
      <c r="S762">
        <v>12.84</v>
      </c>
      <c r="T762">
        <v>3</v>
      </c>
      <c r="U762">
        <v>0</v>
      </c>
      <c r="V762">
        <v>5.7779999999999987</v>
      </c>
      <c r="W762" t="s">
        <v>10948</v>
      </c>
      <c r="X762" t="s">
        <v>10942</v>
      </c>
      <c r="Y762">
        <v>5</v>
      </c>
      <c r="Z762" t="s">
        <v>10952</v>
      </c>
      <c r="AA762">
        <v>0.4499999999999999</v>
      </c>
    </row>
    <row r="763" spans="1:27" x14ac:dyDescent="0.35">
      <c r="A763">
        <v>2805</v>
      </c>
      <c r="B763" t="s">
        <v>2399</v>
      </c>
      <c r="C763">
        <v>2012</v>
      </c>
      <c r="D763" s="1">
        <v>41041</v>
      </c>
      <c r="E763" s="1">
        <v>41045</v>
      </c>
      <c r="F763" t="s">
        <v>23</v>
      </c>
      <c r="G763" t="s">
        <v>864</v>
      </c>
      <c r="H763" t="s">
        <v>865</v>
      </c>
      <c r="I763" t="s">
        <v>38</v>
      </c>
      <c r="J763" t="s">
        <v>27</v>
      </c>
      <c r="K763" t="s">
        <v>1594</v>
      </c>
      <c r="L763" t="s">
        <v>29</v>
      </c>
      <c r="M763">
        <v>94122</v>
      </c>
      <c r="N763" t="s">
        <v>30</v>
      </c>
      <c r="O763" t="s">
        <v>2400</v>
      </c>
      <c r="P763" t="s">
        <v>32</v>
      </c>
      <c r="Q763" t="s">
        <v>53</v>
      </c>
      <c r="R763" t="s">
        <v>2401</v>
      </c>
      <c r="S763">
        <v>25.68</v>
      </c>
      <c r="T763">
        <v>6</v>
      </c>
      <c r="U763">
        <v>0</v>
      </c>
      <c r="V763">
        <v>11.555999999999997</v>
      </c>
      <c r="W763" t="s">
        <v>10948</v>
      </c>
      <c r="X763" t="s">
        <v>10942</v>
      </c>
      <c r="Y763">
        <v>5</v>
      </c>
      <c r="Z763" t="s">
        <v>10952</v>
      </c>
      <c r="AA763">
        <v>0.4499999999999999</v>
      </c>
    </row>
    <row r="764" spans="1:27" x14ac:dyDescent="0.35">
      <c r="A764">
        <v>3373</v>
      </c>
      <c r="B764" t="s">
        <v>2402</v>
      </c>
      <c r="C764">
        <v>2014</v>
      </c>
      <c r="D764" s="1">
        <v>41906</v>
      </c>
      <c r="E764" s="1">
        <v>41913</v>
      </c>
      <c r="F764" t="s">
        <v>23</v>
      </c>
      <c r="G764" t="s">
        <v>2403</v>
      </c>
      <c r="H764" t="s">
        <v>2404</v>
      </c>
      <c r="I764" t="s">
        <v>38</v>
      </c>
      <c r="J764" t="s">
        <v>27</v>
      </c>
      <c r="K764" t="s">
        <v>1594</v>
      </c>
      <c r="L764" t="s">
        <v>29</v>
      </c>
      <c r="M764">
        <v>94122</v>
      </c>
      <c r="N764" t="s">
        <v>30</v>
      </c>
      <c r="O764" t="s">
        <v>1738</v>
      </c>
      <c r="P764" t="s">
        <v>32</v>
      </c>
      <c r="Q764" t="s">
        <v>79</v>
      </c>
      <c r="R764" t="s">
        <v>1739</v>
      </c>
      <c r="S764">
        <v>160.96</v>
      </c>
      <c r="T764">
        <v>2</v>
      </c>
      <c r="U764">
        <v>0</v>
      </c>
      <c r="V764">
        <v>48.287999999999997</v>
      </c>
      <c r="W764" t="s">
        <v>10939</v>
      </c>
      <c r="X764" t="s">
        <v>10937</v>
      </c>
      <c r="Y764">
        <v>9</v>
      </c>
      <c r="Z764" t="s">
        <v>10949</v>
      </c>
      <c r="AA764">
        <v>0.3</v>
      </c>
    </row>
    <row r="765" spans="1:27" x14ac:dyDescent="0.35">
      <c r="A765">
        <v>3411</v>
      </c>
      <c r="B765" t="s">
        <v>2405</v>
      </c>
      <c r="C765">
        <v>2013</v>
      </c>
      <c r="D765" s="1">
        <v>41538</v>
      </c>
      <c r="E765" s="1">
        <v>41542</v>
      </c>
      <c r="F765" t="s">
        <v>23</v>
      </c>
      <c r="G765" t="s">
        <v>2406</v>
      </c>
      <c r="H765" t="s">
        <v>2407</v>
      </c>
      <c r="I765" t="s">
        <v>26</v>
      </c>
      <c r="J765" t="s">
        <v>27</v>
      </c>
      <c r="K765" t="s">
        <v>1594</v>
      </c>
      <c r="L765" t="s">
        <v>29</v>
      </c>
      <c r="M765">
        <v>94122</v>
      </c>
      <c r="N765" t="s">
        <v>30</v>
      </c>
      <c r="O765" t="s">
        <v>2408</v>
      </c>
      <c r="P765" t="s">
        <v>32</v>
      </c>
      <c r="Q765" t="s">
        <v>53</v>
      </c>
      <c r="R765" t="s">
        <v>2409</v>
      </c>
      <c r="S765">
        <v>65.789999999999992</v>
      </c>
      <c r="T765">
        <v>9</v>
      </c>
      <c r="U765">
        <v>0</v>
      </c>
      <c r="V765">
        <v>30.263399999999997</v>
      </c>
      <c r="W765" t="s">
        <v>10936</v>
      </c>
      <c r="X765" t="s">
        <v>10937</v>
      </c>
      <c r="Y765">
        <v>9</v>
      </c>
      <c r="Z765" t="s">
        <v>10949</v>
      </c>
      <c r="AA765">
        <v>0.46</v>
      </c>
    </row>
    <row r="766" spans="1:27" x14ac:dyDescent="0.35">
      <c r="A766">
        <v>3413</v>
      </c>
      <c r="B766" t="s">
        <v>2405</v>
      </c>
      <c r="C766">
        <v>2013</v>
      </c>
      <c r="D766" s="1">
        <v>41538</v>
      </c>
      <c r="E766" s="1">
        <v>41542</v>
      </c>
      <c r="F766" t="s">
        <v>23</v>
      </c>
      <c r="G766" t="s">
        <v>2406</v>
      </c>
      <c r="H766" t="s">
        <v>2407</v>
      </c>
      <c r="I766" t="s">
        <v>26</v>
      </c>
      <c r="J766" t="s">
        <v>27</v>
      </c>
      <c r="K766" t="s">
        <v>1594</v>
      </c>
      <c r="L766" t="s">
        <v>29</v>
      </c>
      <c r="M766">
        <v>94122</v>
      </c>
      <c r="N766" t="s">
        <v>30</v>
      </c>
      <c r="O766" t="s">
        <v>178</v>
      </c>
      <c r="P766" t="s">
        <v>32</v>
      </c>
      <c r="Q766" t="s">
        <v>40</v>
      </c>
      <c r="R766" t="s">
        <v>179</v>
      </c>
      <c r="S766">
        <v>11.76</v>
      </c>
      <c r="T766">
        <v>4</v>
      </c>
      <c r="U766">
        <v>0</v>
      </c>
      <c r="V766">
        <v>3.1752000000000002</v>
      </c>
      <c r="W766" t="s">
        <v>10936</v>
      </c>
      <c r="X766" t="s">
        <v>10937</v>
      </c>
      <c r="Y766">
        <v>9</v>
      </c>
      <c r="Z766" t="s">
        <v>10949</v>
      </c>
      <c r="AA766">
        <v>0.27</v>
      </c>
    </row>
    <row r="767" spans="1:27" x14ac:dyDescent="0.35">
      <c r="A767">
        <v>3414</v>
      </c>
      <c r="B767" t="s">
        <v>2405</v>
      </c>
      <c r="C767">
        <v>2013</v>
      </c>
      <c r="D767" s="1">
        <v>41538</v>
      </c>
      <c r="E767" s="1">
        <v>41542</v>
      </c>
      <c r="F767" t="s">
        <v>23</v>
      </c>
      <c r="G767" t="s">
        <v>2406</v>
      </c>
      <c r="H767" t="s">
        <v>2407</v>
      </c>
      <c r="I767" t="s">
        <v>26</v>
      </c>
      <c r="J767" t="s">
        <v>27</v>
      </c>
      <c r="K767" t="s">
        <v>1594</v>
      </c>
      <c r="L767" t="s">
        <v>29</v>
      </c>
      <c r="M767">
        <v>94122</v>
      </c>
      <c r="N767" t="s">
        <v>30</v>
      </c>
      <c r="O767" t="s">
        <v>2410</v>
      </c>
      <c r="P767" t="s">
        <v>32</v>
      </c>
      <c r="Q767" t="s">
        <v>53</v>
      </c>
      <c r="R767" t="s">
        <v>2411</v>
      </c>
      <c r="S767">
        <v>77.52</v>
      </c>
      <c r="T767">
        <v>2</v>
      </c>
      <c r="U767">
        <v>0</v>
      </c>
      <c r="V767">
        <v>37.9848</v>
      </c>
      <c r="W767" t="s">
        <v>10936</v>
      </c>
      <c r="X767" t="s">
        <v>10937</v>
      </c>
      <c r="Y767">
        <v>9</v>
      </c>
      <c r="Z767" t="s">
        <v>10949</v>
      </c>
      <c r="AA767">
        <v>0.49000000000000005</v>
      </c>
    </row>
    <row r="768" spans="1:27" x14ac:dyDescent="0.35">
      <c r="A768">
        <v>3587</v>
      </c>
      <c r="B768" t="s">
        <v>2412</v>
      </c>
      <c r="C768">
        <v>2014</v>
      </c>
      <c r="D768" s="1">
        <v>41886</v>
      </c>
      <c r="E768" s="1">
        <v>41891</v>
      </c>
      <c r="F768" t="s">
        <v>23</v>
      </c>
      <c r="G768" t="s">
        <v>2413</v>
      </c>
      <c r="H768" t="s">
        <v>2414</v>
      </c>
      <c r="I768" t="s">
        <v>26</v>
      </c>
      <c r="J768" t="s">
        <v>27</v>
      </c>
      <c r="K768" t="s">
        <v>1594</v>
      </c>
      <c r="L768" t="s">
        <v>29</v>
      </c>
      <c r="M768">
        <v>94122</v>
      </c>
      <c r="N768" t="s">
        <v>30</v>
      </c>
      <c r="O768" t="s">
        <v>2348</v>
      </c>
      <c r="P768" t="s">
        <v>32</v>
      </c>
      <c r="Q768" t="s">
        <v>40</v>
      </c>
      <c r="R768" t="s">
        <v>2349</v>
      </c>
      <c r="S768">
        <v>5.96</v>
      </c>
      <c r="T768">
        <v>2</v>
      </c>
      <c r="U768">
        <v>0</v>
      </c>
      <c r="V768">
        <v>1.6688000000000001</v>
      </c>
      <c r="W768" t="s">
        <v>10939</v>
      </c>
      <c r="X768" t="s">
        <v>10937</v>
      </c>
      <c r="Y768">
        <v>9</v>
      </c>
      <c r="Z768" t="s">
        <v>10949</v>
      </c>
      <c r="AA768">
        <v>0.28000000000000003</v>
      </c>
    </row>
    <row r="769" spans="1:27" x14ac:dyDescent="0.35">
      <c r="A769">
        <v>3855</v>
      </c>
      <c r="B769" t="s">
        <v>2236</v>
      </c>
      <c r="C769">
        <v>2014</v>
      </c>
      <c r="D769" s="1">
        <v>41797</v>
      </c>
      <c r="E769" s="1">
        <v>41801</v>
      </c>
      <c r="F769" t="s">
        <v>23</v>
      </c>
      <c r="G769" t="s">
        <v>257</v>
      </c>
      <c r="H769" t="s">
        <v>258</v>
      </c>
      <c r="I769" t="s">
        <v>127</v>
      </c>
      <c r="J769" t="s">
        <v>27</v>
      </c>
      <c r="K769" t="s">
        <v>1594</v>
      </c>
      <c r="L769" t="s">
        <v>29</v>
      </c>
      <c r="M769">
        <v>94122</v>
      </c>
      <c r="N769" t="s">
        <v>30</v>
      </c>
      <c r="O769" t="s">
        <v>2415</v>
      </c>
      <c r="P769" t="s">
        <v>32</v>
      </c>
      <c r="Q769" t="s">
        <v>33</v>
      </c>
      <c r="R769" t="s">
        <v>2416</v>
      </c>
      <c r="S769">
        <v>26.400000000000002</v>
      </c>
      <c r="T769">
        <v>5</v>
      </c>
      <c r="U769">
        <v>0</v>
      </c>
      <c r="V769">
        <v>0</v>
      </c>
      <c r="W769" t="s">
        <v>10939</v>
      </c>
      <c r="X769" t="s">
        <v>10942</v>
      </c>
      <c r="Y769">
        <v>6</v>
      </c>
      <c r="Z769" t="s">
        <v>10946</v>
      </c>
      <c r="AA769">
        <v>0</v>
      </c>
    </row>
    <row r="770" spans="1:27" x14ac:dyDescent="0.35">
      <c r="A770">
        <v>4387</v>
      </c>
      <c r="B770" t="s">
        <v>2417</v>
      </c>
      <c r="C770">
        <v>2013</v>
      </c>
      <c r="D770" s="1">
        <v>41575</v>
      </c>
      <c r="E770" s="1">
        <v>41581</v>
      </c>
      <c r="F770" t="s">
        <v>23</v>
      </c>
      <c r="G770" t="s">
        <v>245</v>
      </c>
      <c r="H770" t="s">
        <v>246</v>
      </c>
      <c r="I770" t="s">
        <v>26</v>
      </c>
      <c r="J770" t="s">
        <v>27</v>
      </c>
      <c r="K770" t="s">
        <v>1594</v>
      </c>
      <c r="L770" t="s">
        <v>29</v>
      </c>
      <c r="M770">
        <v>94122</v>
      </c>
      <c r="N770" t="s">
        <v>30</v>
      </c>
      <c r="O770" t="s">
        <v>1063</v>
      </c>
      <c r="P770" t="s">
        <v>32</v>
      </c>
      <c r="Q770" t="s">
        <v>79</v>
      </c>
      <c r="R770" t="s">
        <v>66</v>
      </c>
      <c r="S770">
        <v>43.92</v>
      </c>
      <c r="T770">
        <v>4</v>
      </c>
      <c r="U770">
        <v>0</v>
      </c>
      <c r="V770">
        <v>11.858400000000003</v>
      </c>
      <c r="W770" t="s">
        <v>10936</v>
      </c>
      <c r="X770" t="s">
        <v>10940</v>
      </c>
      <c r="Y770">
        <v>10</v>
      </c>
      <c r="Z770" t="s">
        <v>10945</v>
      </c>
      <c r="AA770">
        <v>0.27000000000000007</v>
      </c>
    </row>
    <row r="771" spans="1:27" x14ac:dyDescent="0.35">
      <c r="A771">
        <v>4417</v>
      </c>
      <c r="B771" t="s">
        <v>2418</v>
      </c>
      <c r="C771">
        <v>2011</v>
      </c>
      <c r="D771" s="1">
        <v>40876</v>
      </c>
      <c r="E771" s="1">
        <v>40883</v>
      </c>
      <c r="F771" t="s">
        <v>23</v>
      </c>
      <c r="G771" t="s">
        <v>2419</v>
      </c>
      <c r="H771" t="s">
        <v>2420</v>
      </c>
      <c r="I771" t="s">
        <v>38</v>
      </c>
      <c r="J771" t="s">
        <v>27</v>
      </c>
      <c r="K771" t="s">
        <v>1594</v>
      </c>
      <c r="L771" t="s">
        <v>29</v>
      </c>
      <c r="M771">
        <v>94122</v>
      </c>
      <c r="N771" t="s">
        <v>30</v>
      </c>
      <c r="O771" t="s">
        <v>2421</v>
      </c>
      <c r="P771" t="s">
        <v>32</v>
      </c>
      <c r="Q771" t="s">
        <v>65</v>
      </c>
      <c r="R771" t="s">
        <v>66</v>
      </c>
      <c r="S771">
        <v>30.4</v>
      </c>
      <c r="T771">
        <v>5</v>
      </c>
      <c r="U771">
        <v>0</v>
      </c>
      <c r="V771">
        <v>15.2</v>
      </c>
      <c r="W771" t="s">
        <v>10944</v>
      </c>
      <c r="X771" t="s">
        <v>10940</v>
      </c>
      <c r="Y771">
        <v>11</v>
      </c>
      <c r="Z771" t="s">
        <v>10947</v>
      </c>
      <c r="AA771">
        <v>0.5</v>
      </c>
    </row>
    <row r="772" spans="1:27" x14ac:dyDescent="0.35">
      <c r="A772">
        <v>4554</v>
      </c>
      <c r="B772" t="s">
        <v>2422</v>
      </c>
      <c r="C772">
        <v>2011</v>
      </c>
      <c r="D772" s="1">
        <v>40904</v>
      </c>
      <c r="E772" s="1">
        <v>40910</v>
      </c>
      <c r="F772" t="s">
        <v>23</v>
      </c>
      <c r="G772" t="s">
        <v>1230</v>
      </c>
      <c r="H772" t="s">
        <v>1231</v>
      </c>
      <c r="I772" t="s">
        <v>38</v>
      </c>
      <c r="J772" t="s">
        <v>27</v>
      </c>
      <c r="K772" t="s">
        <v>1594</v>
      </c>
      <c r="L772" t="s">
        <v>29</v>
      </c>
      <c r="M772">
        <v>94122</v>
      </c>
      <c r="N772" t="s">
        <v>30</v>
      </c>
      <c r="O772" t="s">
        <v>2018</v>
      </c>
      <c r="P772" t="s">
        <v>32</v>
      </c>
      <c r="Q772" t="s">
        <v>53</v>
      </c>
      <c r="R772" t="s">
        <v>2019</v>
      </c>
      <c r="S772">
        <v>12.84</v>
      </c>
      <c r="T772">
        <v>3</v>
      </c>
      <c r="U772">
        <v>0</v>
      </c>
      <c r="V772">
        <v>5.7779999999999987</v>
      </c>
      <c r="W772" t="s">
        <v>10944</v>
      </c>
      <c r="X772" t="s">
        <v>10940</v>
      </c>
      <c r="Y772">
        <v>12</v>
      </c>
      <c r="Z772" t="s">
        <v>10941</v>
      </c>
      <c r="AA772">
        <v>0.4499999999999999</v>
      </c>
    </row>
    <row r="773" spans="1:27" x14ac:dyDescent="0.35">
      <c r="A773">
        <v>4635</v>
      </c>
      <c r="B773" t="s">
        <v>2423</v>
      </c>
      <c r="C773">
        <v>2012</v>
      </c>
      <c r="D773" s="1">
        <v>41142</v>
      </c>
      <c r="E773" s="1">
        <v>41147</v>
      </c>
      <c r="F773" t="s">
        <v>23</v>
      </c>
      <c r="G773" t="s">
        <v>2424</v>
      </c>
      <c r="H773" t="s">
        <v>2425</v>
      </c>
      <c r="I773" t="s">
        <v>26</v>
      </c>
      <c r="J773" t="s">
        <v>27</v>
      </c>
      <c r="K773" t="s">
        <v>1594</v>
      </c>
      <c r="L773" t="s">
        <v>29</v>
      </c>
      <c r="M773">
        <v>94122</v>
      </c>
      <c r="N773" t="s">
        <v>30</v>
      </c>
      <c r="O773" t="s">
        <v>254</v>
      </c>
      <c r="P773" t="s">
        <v>32</v>
      </c>
      <c r="Q773" t="s">
        <v>33</v>
      </c>
      <c r="R773" t="s">
        <v>255</v>
      </c>
      <c r="S773">
        <v>80.98</v>
      </c>
      <c r="T773">
        <v>1</v>
      </c>
      <c r="U773">
        <v>0</v>
      </c>
      <c r="V773">
        <v>3.2391999999999967</v>
      </c>
      <c r="W773" t="s">
        <v>10948</v>
      </c>
      <c r="X773" t="s">
        <v>10937</v>
      </c>
      <c r="Y773">
        <v>8</v>
      </c>
      <c r="Z773" t="s">
        <v>10954</v>
      </c>
      <c r="AA773">
        <v>3.9999999999999959E-2</v>
      </c>
    </row>
    <row r="774" spans="1:27" x14ac:dyDescent="0.35">
      <c r="A774">
        <v>4636</v>
      </c>
      <c r="B774" t="s">
        <v>2426</v>
      </c>
      <c r="C774">
        <v>2014</v>
      </c>
      <c r="D774" s="1">
        <v>41711</v>
      </c>
      <c r="E774" s="1">
        <v>41716</v>
      </c>
      <c r="F774" t="s">
        <v>23</v>
      </c>
      <c r="G774" t="s">
        <v>2427</v>
      </c>
      <c r="H774" t="s">
        <v>2428</v>
      </c>
      <c r="I774" t="s">
        <v>26</v>
      </c>
      <c r="J774" t="s">
        <v>27</v>
      </c>
      <c r="K774" t="s">
        <v>1594</v>
      </c>
      <c r="L774" t="s">
        <v>29</v>
      </c>
      <c r="M774">
        <v>94122</v>
      </c>
      <c r="N774" t="s">
        <v>30</v>
      </c>
      <c r="O774" t="s">
        <v>254</v>
      </c>
      <c r="P774" t="s">
        <v>32</v>
      </c>
      <c r="Q774" t="s">
        <v>33</v>
      </c>
      <c r="R774" t="s">
        <v>255</v>
      </c>
      <c r="S774">
        <v>242.94</v>
      </c>
      <c r="T774">
        <v>3</v>
      </c>
      <c r="U774">
        <v>0</v>
      </c>
      <c r="V774">
        <v>9.7175999999999902</v>
      </c>
      <c r="W774" t="s">
        <v>10939</v>
      </c>
      <c r="X774" t="s">
        <v>10950</v>
      </c>
      <c r="Y774">
        <v>3</v>
      </c>
      <c r="Z774" t="s">
        <v>10953</v>
      </c>
      <c r="AA774">
        <v>3.9999999999999959E-2</v>
      </c>
    </row>
    <row r="775" spans="1:27" x14ac:dyDescent="0.35">
      <c r="A775">
        <v>5081</v>
      </c>
      <c r="B775" t="s">
        <v>2429</v>
      </c>
      <c r="C775">
        <v>2014</v>
      </c>
      <c r="D775" s="1">
        <v>41969</v>
      </c>
      <c r="E775" s="1">
        <v>41973</v>
      </c>
      <c r="F775" t="s">
        <v>23</v>
      </c>
      <c r="G775" t="s">
        <v>2430</v>
      </c>
      <c r="H775" t="s">
        <v>2431</v>
      </c>
      <c r="I775" t="s">
        <v>38</v>
      </c>
      <c r="J775" t="s">
        <v>27</v>
      </c>
      <c r="K775" t="s">
        <v>1594</v>
      </c>
      <c r="L775" t="s">
        <v>29</v>
      </c>
      <c r="M775">
        <v>94122</v>
      </c>
      <c r="N775" t="s">
        <v>30</v>
      </c>
      <c r="O775" t="s">
        <v>2304</v>
      </c>
      <c r="P775" t="s">
        <v>32</v>
      </c>
      <c r="Q775" t="s">
        <v>33</v>
      </c>
      <c r="R775" t="s">
        <v>2305</v>
      </c>
      <c r="S775">
        <v>10.48</v>
      </c>
      <c r="T775">
        <v>1</v>
      </c>
      <c r="U775">
        <v>0</v>
      </c>
      <c r="V775">
        <v>2.8296000000000001</v>
      </c>
      <c r="W775" t="s">
        <v>10939</v>
      </c>
      <c r="X775" t="s">
        <v>10940</v>
      </c>
      <c r="Y775">
        <v>11</v>
      </c>
      <c r="Z775" t="s">
        <v>10947</v>
      </c>
      <c r="AA775">
        <v>0.27</v>
      </c>
    </row>
    <row r="776" spans="1:27" x14ac:dyDescent="0.35">
      <c r="A776">
        <v>5192</v>
      </c>
      <c r="B776" t="s">
        <v>2432</v>
      </c>
      <c r="C776">
        <v>2014</v>
      </c>
      <c r="D776" s="1">
        <v>41765</v>
      </c>
      <c r="E776" s="1">
        <v>41769</v>
      </c>
      <c r="F776" t="s">
        <v>23</v>
      </c>
      <c r="G776" t="s">
        <v>2433</v>
      </c>
      <c r="H776" t="s">
        <v>2434</v>
      </c>
      <c r="I776" t="s">
        <v>38</v>
      </c>
      <c r="J776" t="s">
        <v>27</v>
      </c>
      <c r="K776" t="s">
        <v>1594</v>
      </c>
      <c r="L776" t="s">
        <v>29</v>
      </c>
      <c r="M776">
        <v>94122</v>
      </c>
      <c r="N776" t="s">
        <v>30</v>
      </c>
      <c r="O776" t="s">
        <v>2435</v>
      </c>
      <c r="P776" t="s">
        <v>32</v>
      </c>
      <c r="Q776" t="s">
        <v>146</v>
      </c>
      <c r="R776" t="s">
        <v>2436</v>
      </c>
      <c r="S776">
        <v>23.16</v>
      </c>
      <c r="T776">
        <v>2</v>
      </c>
      <c r="U776">
        <v>0</v>
      </c>
      <c r="V776">
        <v>11.58</v>
      </c>
      <c r="W776" t="s">
        <v>10939</v>
      </c>
      <c r="X776" t="s">
        <v>10942</v>
      </c>
      <c r="Y776">
        <v>5</v>
      </c>
      <c r="Z776" t="s">
        <v>10952</v>
      </c>
      <c r="AA776">
        <v>0.5</v>
      </c>
    </row>
    <row r="777" spans="1:27" x14ac:dyDescent="0.35">
      <c r="A777">
        <v>5289</v>
      </c>
      <c r="B777" t="s">
        <v>2437</v>
      </c>
      <c r="C777">
        <v>2014</v>
      </c>
      <c r="D777" s="1">
        <v>41760</v>
      </c>
      <c r="E777" s="1">
        <v>41765</v>
      </c>
      <c r="F777" t="s">
        <v>23</v>
      </c>
      <c r="G777" t="s">
        <v>2438</v>
      </c>
      <c r="H777" t="s">
        <v>2439</v>
      </c>
      <c r="I777" t="s">
        <v>127</v>
      </c>
      <c r="J777" t="s">
        <v>27</v>
      </c>
      <c r="K777" t="s">
        <v>1594</v>
      </c>
      <c r="L777" t="s">
        <v>29</v>
      </c>
      <c r="M777">
        <v>94122</v>
      </c>
      <c r="N777" t="s">
        <v>30</v>
      </c>
      <c r="O777" t="s">
        <v>479</v>
      </c>
      <c r="P777" t="s">
        <v>32</v>
      </c>
      <c r="Q777" t="s">
        <v>53</v>
      </c>
      <c r="R777" t="s">
        <v>480</v>
      </c>
      <c r="S777">
        <v>163.96</v>
      </c>
      <c r="T777">
        <v>4</v>
      </c>
      <c r="U777">
        <v>0</v>
      </c>
      <c r="V777">
        <v>80.340400000000002</v>
      </c>
      <c r="W777" t="s">
        <v>10939</v>
      </c>
      <c r="X777" t="s">
        <v>10942</v>
      </c>
      <c r="Y777">
        <v>5</v>
      </c>
      <c r="Z777" t="s">
        <v>10952</v>
      </c>
      <c r="AA777">
        <v>0.49</v>
      </c>
    </row>
    <row r="778" spans="1:27" x14ac:dyDescent="0.35">
      <c r="A778">
        <v>5359</v>
      </c>
      <c r="B778" t="s">
        <v>2245</v>
      </c>
      <c r="C778">
        <v>2011</v>
      </c>
      <c r="D778" s="1">
        <v>40760</v>
      </c>
      <c r="E778" s="1">
        <v>40766</v>
      </c>
      <c r="F778" t="s">
        <v>23</v>
      </c>
      <c r="G778" t="s">
        <v>1653</v>
      </c>
      <c r="H778" t="s">
        <v>1654</v>
      </c>
      <c r="I778" t="s">
        <v>38</v>
      </c>
      <c r="J778" t="s">
        <v>27</v>
      </c>
      <c r="K778" t="s">
        <v>1594</v>
      </c>
      <c r="L778" t="s">
        <v>29</v>
      </c>
      <c r="M778">
        <v>94122</v>
      </c>
      <c r="N778" t="s">
        <v>30</v>
      </c>
      <c r="O778" t="s">
        <v>955</v>
      </c>
      <c r="P778" t="s">
        <v>32</v>
      </c>
      <c r="Q778" t="s">
        <v>33</v>
      </c>
      <c r="R778" t="s">
        <v>956</v>
      </c>
      <c r="S778">
        <v>15.78</v>
      </c>
      <c r="T778">
        <v>2</v>
      </c>
      <c r="U778">
        <v>0</v>
      </c>
      <c r="V778">
        <v>0.63119999999999798</v>
      </c>
      <c r="W778" t="s">
        <v>10944</v>
      </c>
      <c r="X778" t="s">
        <v>10937</v>
      </c>
      <c r="Y778">
        <v>8</v>
      </c>
      <c r="Z778" t="s">
        <v>10954</v>
      </c>
      <c r="AA778">
        <v>3.9999999999999876E-2</v>
      </c>
    </row>
    <row r="779" spans="1:27" x14ac:dyDescent="0.35">
      <c r="A779">
        <v>5360</v>
      </c>
      <c r="B779" t="s">
        <v>2245</v>
      </c>
      <c r="C779">
        <v>2011</v>
      </c>
      <c r="D779" s="1">
        <v>40760</v>
      </c>
      <c r="E779" s="1">
        <v>40766</v>
      </c>
      <c r="F779" t="s">
        <v>23</v>
      </c>
      <c r="G779" t="s">
        <v>1653</v>
      </c>
      <c r="H779" t="s">
        <v>1654</v>
      </c>
      <c r="I779" t="s">
        <v>38</v>
      </c>
      <c r="J779" t="s">
        <v>27</v>
      </c>
      <c r="K779" t="s">
        <v>1594</v>
      </c>
      <c r="L779" t="s">
        <v>29</v>
      </c>
      <c r="M779">
        <v>94122</v>
      </c>
      <c r="N779" t="s">
        <v>30</v>
      </c>
      <c r="O779" t="s">
        <v>2440</v>
      </c>
      <c r="P779" t="s">
        <v>32</v>
      </c>
      <c r="Q779" t="s">
        <v>40</v>
      </c>
      <c r="R779" t="s">
        <v>2441</v>
      </c>
      <c r="S779">
        <v>45.98</v>
      </c>
      <c r="T779">
        <v>2</v>
      </c>
      <c r="U779">
        <v>0</v>
      </c>
      <c r="V779">
        <v>12.874400000000001</v>
      </c>
      <c r="W779" t="s">
        <v>10944</v>
      </c>
      <c r="X779" t="s">
        <v>10937</v>
      </c>
      <c r="Y779">
        <v>8</v>
      </c>
      <c r="Z779" t="s">
        <v>10954</v>
      </c>
      <c r="AA779">
        <v>0.28000000000000003</v>
      </c>
    </row>
    <row r="780" spans="1:27" x14ac:dyDescent="0.35">
      <c r="A780">
        <v>5821</v>
      </c>
      <c r="B780" t="s">
        <v>2442</v>
      </c>
      <c r="C780">
        <v>2014</v>
      </c>
      <c r="D780" s="1">
        <v>41772</v>
      </c>
      <c r="E780" s="1">
        <v>41778</v>
      </c>
      <c r="F780" t="s">
        <v>23</v>
      </c>
      <c r="G780" t="s">
        <v>2443</v>
      </c>
      <c r="H780" t="s">
        <v>2444</v>
      </c>
      <c r="I780" t="s">
        <v>26</v>
      </c>
      <c r="J780" t="s">
        <v>27</v>
      </c>
      <c r="K780" t="s">
        <v>1594</v>
      </c>
      <c r="L780" t="s">
        <v>29</v>
      </c>
      <c r="M780">
        <v>94122</v>
      </c>
      <c r="N780" t="s">
        <v>30</v>
      </c>
      <c r="O780" t="s">
        <v>2445</v>
      </c>
      <c r="P780" t="s">
        <v>32</v>
      </c>
      <c r="Q780" t="s">
        <v>113</v>
      </c>
      <c r="R780" t="s">
        <v>2446</v>
      </c>
      <c r="S780">
        <v>238.62</v>
      </c>
      <c r="T780">
        <v>2</v>
      </c>
      <c r="U780">
        <v>0</v>
      </c>
      <c r="V780">
        <v>4.7724000000000046</v>
      </c>
      <c r="W780" t="s">
        <v>10939</v>
      </c>
      <c r="X780" t="s">
        <v>10942</v>
      </c>
      <c r="Y780">
        <v>5</v>
      </c>
      <c r="Z780" t="s">
        <v>10952</v>
      </c>
      <c r="AA780">
        <v>2.0000000000000018E-2</v>
      </c>
    </row>
    <row r="781" spans="1:27" x14ac:dyDescent="0.35">
      <c r="A781">
        <v>5822</v>
      </c>
      <c r="B781" t="s">
        <v>2442</v>
      </c>
      <c r="C781">
        <v>2014</v>
      </c>
      <c r="D781" s="1">
        <v>41772</v>
      </c>
      <c r="E781" s="1">
        <v>41778</v>
      </c>
      <c r="F781" t="s">
        <v>23</v>
      </c>
      <c r="G781" t="s">
        <v>2443</v>
      </c>
      <c r="H781" t="s">
        <v>2444</v>
      </c>
      <c r="I781" t="s">
        <v>26</v>
      </c>
      <c r="J781" t="s">
        <v>27</v>
      </c>
      <c r="K781" t="s">
        <v>1594</v>
      </c>
      <c r="L781" t="s">
        <v>29</v>
      </c>
      <c r="M781">
        <v>94122</v>
      </c>
      <c r="N781" t="s">
        <v>30</v>
      </c>
      <c r="O781" t="s">
        <v>2447</v>
      </c>
      <c r="P781" t="s">
        <v>32</v>
      </c>
      <c r="Q781" t="s">
        <v>79</v>
      </c>
      <c r="R781" t="s">
        <v>2448</v>
      </c>
      <c r="S781">
        <v>7.77</v>
      </c>
      <c r="T781">
        <v>1</v>
      </c>
      <c r="U781">
        <v>0</v>
      </c>
      <c r="V781">
        <v>2.0979000000000001</v>
      </c>
      <c r="W781" t="s">
        <v>10939</v>
      </c>
      <c r="X781" t="s">
        <v>10942</v>
      </c>
      <c r="Y781">
        <v>5</v>
      </c>
      <c r="Z781" t="s">
        <v>10952</v>
      </c>
      <c r="AA781">
        <v>0.27</v>
      </c>
    </row>
    <row r="782" spans="1:27" x14ac:dyDescent="0.35">
      <c r="A782">
        <v>6147</v>
      </c>
      <c r="B782" t="s">
        <v>2449</v>
      </c>
      <c r="C782">
        <v>2014</v>
      </c>
      <c r="D782" s="1">
        <v>41965</v>
      </c>
      <c r="E782" s="1">
        <v>41969</v>
      </c>
      <c r="F782" t="s">
        <v>23</v>
      </c>
      <c r="G782" t="s">
        <v>2450</v>
      </c>
      <c r="H782" t="s">
        <v>2451</v>
      </c>
      <c r="I782" t="s">
        <v>26</v>
      </c>
      <c r="J782" t="s">
        <v>27</v>
      </c>
      <c r="K782" t="s">
        <v>1594</v>
      </c>
      <c r="L782" t="s">
        <v>29</v>
      </c>
      <c r="M782">
        <v>94122</v>
      </c>
      <c r="N782" t="s">
        <v>30</v>
      </c>
      <c r="O782" t="s">
        <v>2452</v>
      </c>
      <c r="P782" t="s">
        <v>32</v>
      </c>
      <c r="Q782" t="s">
        <v>40</v>
      </c>
      <c r="R782" t="s">
        <v>2453</v>
      </c>
      <c r="S782">
        <v>11.76</v>
      </c>
      <c r="T782">
        <v>4</v>
      </c>
      <c r="U782">
        <v>0</v>
      </c>
      <c r="V782">
        <v>3.1752000000000002</v>
      </c>
      <c r="W782" t="s">
        <v>10939</v>
      </c>
      <c r="X782" t="s">
        <v>10940</v>
      </c>
      <c r="Y782">
        <v>11</v>
      </c>
      <c r="Z782" t="s">
        <v>10947</v>
      </c>
      <c r="AA782">
        <v>0.27</v>
      </c>
    </row>
    <row r="783" spans="1:27" x14ac:dyDescent="0.35">
      <c r="A783">
        <v>6518</v>
      </c>
      <c r="B783" t="s">
        <v>2254</v>
      </c>
      <c r="C783">
        <v>2014</v>
      </c>
      <c r="D783" s="1">
        <v>41898</v>
      </c>
      <c r="E783" s="1">
        <v>41902</v>
      </c>
      <c r="F783" t="s">
        <v>23</v>
      </c>
      <c r="G783" t="s">
        <v>2255</v>
      </c>
      <c r="H783" t="s">
        <v>2256</v>
      </c>
      <c r="I783" t="s">
        <v>38</v>
      </c>
      <c r="J783" t="s">
        <v>27</v>
      </c>
      <c r="K783" t="s">
        <v>1594</v>
      </c>
      <c r="L783" t="s">
        <v>29</v>
      </c>
      <c r="M783">
        <v>94122</v>
      </c>
      <c r="N783" t="s">
        <v>30</v>
      </c>
      <c r="O783" t="s">
        <v>2454</v>
      </c>
      <c r="P783" t="s">
        <v>32</v>
      </c>
      <c r="Q783" t="s">
        <v>40</v>
      </c>
      <c r="R783" t="s">
        <v>2455</v>
      </c>
      <c r="S783">
        <v>99.3</v>
      </c>
      <c r="T783">
        <v>10</v>
      </c>
      <c r="U783">
        <v>0</v>
      </c>
      <c r="V783">
        <v>41.706000000000003</v>
      </c>
      <c r="W783" t="s">
        <v>10939</v>
      </c>
      <c r="X783" t="s">
        <v>10937</v>
      </c>
      <c r="Y783">
        <v>9</v>
      </c>
      <c r="Z783" t="s">
        <v>10949</v>
      </c>
      <c r="AA783">
        <v>0.42000000000000004</v>
      </c>
    </row>
    <row r="784" spans="1:27" x14ac:dyDescent="0.35">
      <c r="A784">
        <v>6519</v>
      </c>
      <c r="B784" t="s">
        <v>2254</v>
      </c>
      <c r="C784">
        <v>2014</v>
      </c>
      <c r="D784" s="1">
        <v>41898</v>
      </c>
      <c r="E784" s="1">
        <v>41902</v>
      </c>
      <c r="F784" t="s">
        <v>23</v>
      </c>
      <c r="G784" t="s">
        <v>2255</v>
      </c>
      <c r="H784" t="s">
        <v>2256</v>
      </c>
      <c r="I784" t="s">
        <v>38</v>
      </c>
      <c r="J784" t="s">
        <v>27</v>
      </c>
      <c r="K784" t="s">
        <v>1594</v>
      </c>
      <c r="L784" t="s">
        <v>29</v>
      </c>
      <c r="M784">
        <v>94122</v>
      </c>
      <c r="N784" t="s">
        <v>30</v>
      </c>
      <c r="O784" t="s">
        <v>1574</v>
      </c>
      <c r="P784" t="s">
        <v>32</v>
      </c>
      <c r="Q784" t="s">
        <v>79</v>
      </c>
      <c r="R784" t="s">
        <v>1575</v>
      </c>
      <c r="S784">
        <v>108.96</v>
      </c>
      <c r="T784">
        <v>2</v>
      </c>
      <c r="U784">
        <v>0</v>
      </c>
      <c r="V784">
        <v>30.508800000000008</v>
      </c>
      <c r="W784" t="s">
        <v>10939</v>
      </c>
      <c r="X784" t="s">
        <v>10937</v>
      </c>
      <c r="Y784">
        <v>9</v>
      </c>
      <c r="Z784" t="s">
        <v>10949</v>
      </c>
      <c r="AA784">
        <v>0.28000000000000008</v>
      </c>
    </row>
    <row r="785" spans="1:27" x14ac:dyDescent="0.35">
      <c r="A785">
        <v>6736</v>
      </c>
      <c r="B785" t="s">
        <v>2456</v>
      </c>
      <c r="C785">
        <v>2013</v>
      </c>
      <c r="D785" s="1">
        <v>41375</v>
      </c>
      <c r="E785" s="1">
        <v>41382</v>
      </c>
      <c r="F785" t="s">
        <v>23</v>
      </c>
      <c r="G785" t="s">
        <v>2457</v>
      </c>
      <c r="H785" t="s">
        <v>2458</v>
      </c>
      <c r="I785" t="s">
        <v>38</v>
      </c>
      <c r="J785" t="s">
        <v>27</v>
      </c>
      <c r="K785" t="s">
        <v>1594</v>
      </c>
      <c r="L785" t="s">
        <v>29</v>
      </c>
      <c r="M785">
        <v>94122</v>
      </c>
      <c r="N785" t="s">
        <v>30</v>
      </c>
      <c r="O785" t="s">
        <v>820</v>
      </c>
      <c r="P785" t="s">
        <v>32</v>
      </c>
      <c r="Q785" t="s">
        <v>79</v>
      </c>
      <c r="R785" t="s">
        <v>821</v>
      </c>
      <c r="S785">
        <v>113.76</v>
      </c>
      <c r="T785">
        <v>3</v>
      </c>
      <c r="U785">
        <v>0</v>
      </c>
      <c r="V785">
        <v>44.366400000000006</v>
      </c>
      <c r="W785" t="s">
        <v>10936</v>
      </c>
      <c r="X785" t="s">
        <v>10942</v>
      </c>
      <c r="Y785">
        <v>4</v>
      </c>
      <c r="Z785" t="s">
        <v>10943</v>
      </c>
      <c r="AA785">
        <v>0.39</v>
      </c>
    </row>
    <row r="786" spans="1:27" x14ac:dyDescent="0.35">
      <c r="A786">
        <v>6737</v>
      </c>
      <c r="B786" t="s">
        <v>2456</v>
      </c>
      <c r="C786">
        <v>2013</v>
      </c>
      <c r="D786" s="1">
        <v>41375</v>
      </c>
      <c r="E786" s="1">
        <v>41382</v>
      </c>
      <c r="F786" t="s">
        <v>23</v>
      </c>
      <c r="G786" t="s">
        <v>2457</v>
      </c>
      <c r="H786" t="s">
        <v>2458</v>
      </c>
      <c r="I786" t="s">
        <v>38</v>
      </c>
      <c r="J786" t="s">
        <v>27</v>
      </c>
      <c r="K786" t="s">
        <v>1594</v>
      </c>
      <c r="L786" t="s">
        <v>29</v>
      </c>
      <c r="M786">
        <v>94122</v>
      </c>
      <c r="N786" t="s">
        <v>30</v>
      </c>
      <c r="O786" t="s">
        <v>202</v>
      </c>
      <c r="P786" t="s">
        <v>32</v>
      </c>
      <c r="Q786" t="s">
        <v>33</v>
      </c>
      <c r="R786" t="s">
        <v>203</v>
      </c>
      <c r="S786">
        <v>579.51</v>
      </c>
      <c r="T786">
        <v>3</v>
      </c>
      <c r="U786">
        <v>0</v>
      </c>
      <c r="V786">
        <v>81.131400000000014</v>
      </c>
      <c r="W786" t="s">
        <v>10936</v>
      </c>
      <c r="X786" t="s">
        <v>10942</v>
      </c>
      <c r="Y786">
        <v>4</v>
      </c>
      <c r="Z786" t="s">
        <v>10943</v>
      </c>
      <c r="AA786">
        <v>0.14000000000000001</v>
      </c>
    </row>
    <row r="787" spans="1:27" x14ac:dyDescent="0.35">
      <c r="A787">
        <v>6738</v>
      </c>
      <c r="B787" t="s">
        <v>2456</v>
      </c>
      <c r="C787">
        <v>2013</v>
      </c>
      <c r="D787" s="1">
        <v>41375</v>
      </c>
      <c r="E787" s="1">
        <v>41382</v>
      </c>
      <c r="F787" t="s">
        <v>23</v>
      </c>
      <c r="G787" t="s">
        <v>2457</v>
      </c>
      <c r="H787" t="s">
        <v>2458</v>
      </c>
      <c r="I787" t="s">
        <v>38</v>
      </c>
      <c r="J787" t="s">
        <v>27</v>
      </c>
      <c r="K787" t="s">
        <v>1594</v>
      </c>
      <c r="L787" t="s">
        <v>29</v>
      </c>
      <c r="M787">
        <v>94122</v>
      </c>
      <c r="N787" t="s">
        <v>30</v>
      </c>
      <c r="O787" t="s">
        <v>2459</v>
      </c>
      <c r="P787" t="s">
        <v>32</v>
      </c>
      <c r="Q787" t="s">
        <v>33</v>
      </c>
      <c r="R787" t="s">
        <v>2460</v>
      </c>
      <c r="S787">
        <v>150.66</v>
      </c>
      <c r="T787">
        <v>9</v>
      </c>
      <c r="U787">
        <v>0</v>
      </c>
      <c r="V787">
        <v>6.0263999999999918</v>
      </c>
      <c r="W787" t="s">
        <v>10936</v>
      </c>
      <c r="X787" t="s">
        <v>10942</v>
      </c>
      <c r="Y787">
        <v>4</v>
      </c>
      <c r="Z787" t="s">
        <v>10943</v>
      </c>
      <c r="AA787">
        <v>3.9999999999999945E-2</v>
      </c>
    </row>
    <row r="788" spans="1:27" x14ac:dyDescent="0.35">
      <c r="A788">
        <v>7225</v>
      </c>
      <c r="B788" t="s">
        <v>2259</v>
      </c>
      <c r="C788">
        <v>2013</v>
      </c>
      <c r="D788" s="1">
        <v>41470</v>
      </c>
      <c r="E788" s="1">
        <v>41474</v>
      </c>
      <c r="F788" t="s">
        <v>23</v>
      </c>
      <c r="G788" t="s">
        <v>2260</v>
      </c>
      <c r="H788" t="s">
        <v>2261</v>
      </c>
      <c r="I788" t="s">
        <v>38</v>
      </c>
      <c r="J788" t="s">
        <v>27</v>
      </c>
      <c r="K788" t="s">
        <v>1594</v>
      </c>
      <c r="L788" t="s">
        <v>29</v>
      </c>
      <c r="M788">
        <v>94122</v>
      </c>
      <c r="N788" t="s">
        <v>30</v>
      </c>
      <c r="O788" t="s">
        <v>135</v>
      </c>
      <c r="P788" t="s">
        <v>32</v>
      </c>
      <c r="Q788" t="s">
        <v>79</v>
      </c>
      <c r="R788" t="s">
        <v>136</v>
      </c>
      <c r="S788">
        <v>151.62</v>
      </c>
      <c r="T788">
        <v>7</v>
      </c>
      <c r="U788">
        <v>0</v>
      </c>
      <c r="V788">
        <v>50.03459999999999</v>
      </c>
      <c r="W788" t="s">
        <v>10936</v>
      </c>
      <c r="X788" t="s">
        <v>10937</v>
      </c>
      <c r="Y788">
        <v>7</v>
      </c>
      <c r="Z788" t="s">
        <v>10938</v>
      </c>
      <c r="AA788">
        <v>0.3299999999999999</v>
      </c>
    </row>
    <row r="789" spans="1:27" x14ac:dyDescent="0.35">
      <c r="A789">
        <v>7508</v>
      </c>
      <c r="B789" t="s">
        <v>2461</v>
      </c>
      <c r="C789">
        <v>2011</v>
      </c>
      <c r="D789" s="1">
        <v>40849</v>
      </c>
      <c r="E789" s="1">
        <v>40853</v>
      </c>
      <c r="F789" t="s">
        <v>23</v>
      </c>
      <c r="G789" t="s">
        <v>2462</v>
      </c>
      <c r="H789" t="s">
        <v>2463</v>
      </c>
      <c r="I789" t="s">
        <v>38</v>
      </c>
      <c r="J789" t="s">
        <v>27</v>
      </c>
      <c r="K789" t="s">
        <v>1594</v>
      </c>
      <c r="L789" t="s">
        <v>29</v>
      </c>
      <c r="M789">
        <v>94122</v>
      </c>
      <c r="N789" t="s">
        <v>30</v>
      </c>
      <c r="O789" t="s">
        <v>553</v>
      </c>
      <c r="P789" t="s">
        <v>32</v>
      </c>
      <c r="Q789" t="s">
        <v>33</v>
      </c>
      <c r="R789" t="s">
        <v>554</v>
      </c>
      <c r="S789">
        <v>362.92</v>
      </c>
      <c r="T789">
        <v>2</v>
      </c>
      <c r="U789">
        <v>0</v>
      </c>
      <c r="V789">
        <v>105.24679999999995</v>
      </c>
      <c r="W789" t="s">
        <v>10944</v>
      </c>
      <c r="X789" t="s">
        <v>10940</v>
      </c>
      <c r="Y789">
        <v>11</v>
      </c>
      <c r="Z789" t="s">
        <v>10947</v>
      </c>
      <c r="AA789">
        <v>0.28999999999999987</v>
      </c>
    </row>
    <row r="790" spans="1:27" x14ac:dyDescent="0.35">
      <c r="A790">
        <v>7609</v>
      </c>
      <c r="B790" t="s">
        <v>2464</v>
      </c>
      <c r="C790">
        <v>2014</v>
      </c>
      <c r="D790" s="1">
        <v>41763</v>
      </c>
      <c r="E790" s="1">
        <v>41767</v>
      </c>
      <c r="F790" t="s">
        <v>23</v>
      </c>
      <c r="G790" t="s">
        <v>2372</v>
      </c>
      <c r="H790" t="s">
        <v>2373</v>
      </c>
      <c r="I790" t="s">
        <v>38</v>
      </c>
      <c r="J790" t="s">
        <v>27</v>
      </c>
      <c r="K790" t="s">
        <v>1594</v>
      </c>
      <c r="L790" t="s">
        <v>29</v>
      </c>
      <c r="M790">
        <v>94122</v>
      </c>
      <c r="N790" t="s">
        <v>30</v>
      </c>
      <c r="O790" t="s">
        <v>2465</v>
      </c>
      <c r="P790" t="s">
        <v>32</v>
      </c>
      <c r="Q790" t="s">
        <v>53</v>
      </c>
      <c r="R790" t="s">
        <v>2466</v>
      </c>
      <c r="S790">
        <v>25.92</v>
      </c>
      <c r="T790">
        <v>4</v>
      </c>
      <c r="U790">
        <v>0</v>
      </c>
      <c r="V790">
        <v>12.441600000000001</v>
      </c>
      <c r="W790" t="s">
        <v>10939</v>
      </c>
      <c r="X790" t="s">
        <v>10942</v>
      </c>
      <c r="Y790">
        <v>5</v>
      </c>
      <c r="Z790" t="s">
        <v>10952</v>
      </c>
      <c r="AA790">
        <v>0.48000000000000004</v>
      </c>
    </row>
    <row r="791" spans="1:27" x14ac:dyDescent="0.35">
      <c r="A791">
        <v>7610</v>
      </c>
      <c r="B791" t="s">
        <v>2464</v>
      </c>
      <c r="C791">
        <v>2014</v>
      </c>
      <c r="D791" s="1">
        <v>41763</v>
      </c>
      <c r="E791" s="1">
        <v>41767</v>
      </c>
      <c r="F791" t="s">
        <v>23</v>
      </c>
      <c r="G791" t="s">
        <v>2372</v>
      </c>
      <c r="H791" t="s">
        <v>2373</v>
      </c>
      <c r="I791" t="s">
        <v>38</v>
      </c>
      <c r="J791" t="s">
        <v>27</v>
      </c>
      <c r="K791" t="s">
        <v>1594</v>
      </c>
      <c r="L791" t="s">
        <v>29</v>
      </c>
      <c r="M791">
        <v>94122</v>
      </c>
      <c r="N791" t="s">
        <v>30</v>
      </c>
      <c r="O791" t="s">
        <v>1886</v>
      </c>
      <c r="P791" t="s">
        <v>32</v>
      </c>
      <c r="Q791" t="s">
        <v>40</v>
      </c>
      <c r="R791" t="s">
        <v>1887</v>
      </c>
      <c r="S791">
        <v>22.959999999999997</v>
      </c>
      <c r="T791">
        <v>7</v>
      </c>
      <c r="U791">
        <v>0</v>
      </c>
      <c r="V791">
        <v>6.6583999999999968</v>
      </c>
      <c r="W791" t="s">
        <v>10939</v>
      </c>
      <c r="X791" t="s">
        <v>10942</v>
      </c>
      <c r="Y791">
        <v>5</v>
      </c>
      <c r="Z791" t="s">
        <v>10952</v>
      </c>
      <c r="AA791">
        <v>0.28999999999999987</v>
      </c>
    </row>
    <row r="792" spans="1:27" x14ac:dyDescent="0.35">
      <c r="A792">
        <v>8684</v>
      </c>
      <c r="B792" t="s">
        <v>2467</v>
      </c>
      <c r="C792">
        <v>2014</v>
      </c>
      <c r="D792" s="1">
        <v>41969</v>
      </c>
      <c r="E792" s="1">
        <v>41975</v>
      </c>
      <c r="F792" t="s">
        <v>23</v>
      </c>
      <c r="G792" t="s">
        <v>568</v>
      </c>
      <c r="H792" t="s">
        <v>569</v>
      </c>
      <c r="I792" t="s">
        <v>38</v>
      </c>
      <c r="J792" t="s">
        <v>27</v>
      </c>
      <c r="K792" t="s">
        <v>1594</v>
      </c>
      <c r="L792" t="s">
        <v>29</v>
      </c>
      <c r="M792">
        <v>94122</v>
      </c>
      <c r="N792" t="s">
        <v>30</v>
      </c>
      <c r="O792" t="s">
        <v>2468</v>
      </c>
      <c r="P792" t="s">
        <v>32</v>
      </c>
      <c r="Q792" t="s">
        <v>40</v>
      </c>
      <c r="R792" t="s">
        <v>2469</v>
      </c>
      <c r="S792">
        <v>5.16</v>
      </c>
      <c r="T792">
        <v>2</v>
      </c>
      <c r="U792">
        <v>0</v>
      </c>
      <c r="V792">
        <v>1.3416000000000001</v>
      </c>
      <c r="W792" t="s">
        <v>10939</v>
      </c>
      <c r="X792" t="s">
        <v>10940</v>
      </c>
      <c r="Y792">
        <v>11</v>
      </c>
      <c r="Z792" t="s">
        <v>10947</v>
      </c>
      <c r="AA792">
        <v>0.26</v>
      </c>
    </row>
    <row r="793" spans="1:27" x14ac:dyDescent="0.35">
      <c r="A793">
        <v>9245</v>
      </c>
      <c r="B793" t="s">
        <v>2470</v>
      </c>
      <c r="C793">
        <v>2011</v>
      </c>
      <c r="D793" s="1">
        <v>40733</v>
      </c>
      <c r="E793" s="1">
        <v>40738</v>
      </c>
      <c r="F793" t="s">
        <v>23</v>
      </c>
      <c r="G793" t="s">
        <v>2471</v>
      </c>
      <c r="H793" t="s">
        <v>2472</v>
      </c>
      <c r="I793" t="s">
        <v>127</v>
      </c>
      <c r="J793" t="s">
        <v>27</v>
      </c>
      <c r="K793" t="s">
        <v>1594</v>
      </c>
      <c r="L793" t="s">
        <v>29</v>
      </c>
      <c r="M793">
        <v>94122</v>
      </c>
      <c r="N793" t="s">
        <v>30</v>
      </c>
      <c r="O793" t="s">
        <v>2396</v>
      </c>
      <c r="P793" t="s">
        <v>32</v>
      </c>
      <c r="Q793" t="s">
        <v>40</v>
      </c>
      <c r="R793" t="s">
        <v>1570</v>
      </c>
      <c r="S793">
        <v>5.56</v>
      </c>
      <c r="T793">
        <v>2</v>
      </c>
      <c r="U793">
        <v>0</v>
      </c>
      <c r="V793">
        <v>2.2239999999999998</v>
      </c>
      <c r="W793" t="s">
        <v>10944</v>
      </c>
      <c r="X793" t="s">
        <v>10937</v>
      </c>
      <c r="Y793">
        <v>7</v>
      </c>
      <c r="Z793" t="s">
        <v>10938</v>
      </c>
      <c r="AA793">
        <v>0.39999999999999997</v>
      </c>
    </row>
    <row r="794" spans="1:27" x14ac:dyDescent="0.35">
      <c r="A794">
        <v>9246</v>
      </c>
      <c r="B794" t="s">
        <v>2470</v>
      </c>
      <c r="C794">
        <v>2011</v>
      </c>
      <c r="D794" s="1">
        <v>40733</v>
      </c>
      <c r="E794" s="1">
        <v>40738</v>
      </c>
      <c r="F794" t="s">
        <v>23</v>
      </c>
      <c r="G794" t="s">
        <v>2471</v>
      </c>
      <c r="H794" t="s">
        <v>2472</v>
      </c>
      <c r="I794" t="s">
        <v>127</v>
      </c>
      <c r="J794" t="s">
        <v>27</v>
      </c>
      <c r="K794" t="s">
        <v>1594</v>
      </c>
      <c r="L794" t="s">
        <v>29</v>
      </c>
      <c r="M794">
        <v>94122</v>
      </c>
      <c r="N794" t="s">
        <v>30</v>
      </c>
      <c r="O794" t="s">
        <v>2473</v>
      </c>
      <c r="P794" t="s">
        <v>32</v>
      </c>
      <c r="Q794" t="s">
        <v>53</v>
      </c>
      <c r="R794" t="s">
        <v>2474</v>
      </c>
      <c r="S794">
        <v>32.400000000000006</v>
      </c>
      <c r="T794">
        <v>5</v>
      </c>
      <c r="U794">
        <v>0</v>
      </c>
      <c r="V794">
        <v>15.552000000000001</v>
      </c>
      <c r="W794" t="s">
        <v>10944</v>
      </c>
      <c r="X794" t="s">
        <v>10937</v>
      </c>
      <c r="Y794">
        <v>7</v>
      </c>
      <c r="Z794" t="s">
        <v>10938</v>
      </c>
      <c r="AA794">
        <v>0.48</v>
      </c>
    </row>
    <row r="795" spans="1:27" x14ac:dyDescent="0.35">
      <c r="A795">
        <v>9423</v>
      </c>
      <c r="B795" t="s">
        <v>2271</v>
      </c>
      <c r="C795">
        <v>2011</v>
      </c>
      <c r="D795" s="1">
        <v>40747</v>
      </c>
      <c r="E795" s="1">
        <v>40751</v>
      </c>
      <c r="F795" t="s">
        <v>23</v>
      </c>
      <c r="G795" t="s">
        <v>2272</v>
      </c>
      <c r="H795" t="s">
        <v>2273</v>
      </c>
      <c r="I795" t="s">
        <v>26</v>
      </c>
      <c r="J795" t="s">
        <v>27</v>
      </c>
      <c r="K795" t="s">
        <v>1594</v>
      </c>
      <c r="L795" t="s">
        <v>29</v>
      </c>
      <c r="M795">
        <v>94122</v>
      </c>
      <c r="N795" t="s">
        <v>30</v>
      </c>
      <c r="O795" t="s">
        <v>2475</v>
      </c>
      <c r="P795" t="s">
        <v>32</v>
      </c>
      <c r="Q795" t="s">
        <v>113</v>
      </c>
      <c r="R795" t="s">
        <v>2476</v>
      </c>
      <c r="S795">
        <v>40.700000000000003</v>
      </c>
      <c r="T795">
        <v>5</v>
      </c>
      <c r="U795">
        <v>0</v>
      </c>
      <c r="V795">
        <v>11.802999999999999</v>
      </c>
      <c r="W795" t="s">
        <v>10944</v>
      </c>
      <c r="X795" t="s">
        <v>10937</v>
      </c>
      <c r="Y795">
        <v>7</v>
      </c>
      <c r="Z795" t="s">
        <v>10938</v>
      </c>
      <c r="AA795">
        <v>0.28999999999999998</v>
      </c>
    </row>
    <row r="796" spans="1:27" x14ac:dyDescent="0.35">
      <c r="A796">
        <v>9459</v>
      </c>
      <c r="B796" t="s">
        <v>2477</v>
      </c>
      <c r="C796">
        <v>2011</v>
      </c>
      <c r="D796" s="1">
        <v>40825</v>
      </c>
      <c r="E796" s="1">
        <v>40830</v>
      </c>
      <c r="F796" t="s">
        <v>23</v>
      </c>
      <c r="G796" t="s">
        <v>2478</v>
      </c>
      <c r="H796" t="s">
        <v>2479</v>
      </c>
      <c r="I796" t="s">
        <v>38</v>
      </c>
      <c r="J796" t="s">
        <v>27</v>
      </c>
      <c r="K796" t="s">
        <v>1594</v>
      </c>
      <c r="L796" t="s">
        <v>29</v>
      </c>
      <c r="M796">
        <v>94122</v>
      </c>
      <c r="N796" t="s">
        <v>30</v>
      </c>
      <c r="O796" t="s">
        <v>2480</v>
      </c>
      <c r="P796" t="s">
        <v>32</v>
      </c>
      <c r="Q796" t="s">
        <v>40</v>
      </c>
      <c r="R796" t="s">
        <v>2481</v>
      </c>
      <c r="S796">
        <v>144.60000000000002</v>
      </c>
      <c r="T796">
        <v>3</v>
      </c>
      <c r="U796">
        <v>0</v>
      </c>
      <c r="V796">
        <v>41.933999999999983</v>
      </c>
      <c r="W796" t="s">
        <v>10944</v>
      </c>
      <c r="X796" t="s">
        <v>10940</v>
      </c>
      <c r="Y796">
        <v>10</v>
      </c>
      <c r="Z796" t="s">
        <v>10945</v>
      </c>
      <c r="AA796">
        <v>0.28999999999999981</v>
      </c>
    </row>
    <row r="797" spans="1:27" x14ac:dyDescent="0.35">
      <c r="A797">
        <v>9680</v>
      </c>
      <c r="B797" t="s">
        <v>2482</v>
      </c>
      <c r="C797">
        <v>2012</v>
      </c>
      <c r="D797" s="1">
        <v>41270</v>
      </c>
      <c r="E797" s="1">
        <v>41274</v>
      </c>
      <c r="F797" t="s">
        <v>23</v>
      </c>
      <c r="G797" t="s">
        <v>1101</v>
      </c>
      <c r="H797" t="s">
        <v>1102</v>
      </c>
      <c r="I797" t="s">
        <v>26</v>
      </c>
      <c r="J797" t="s">
        <v>27</v>
      </c>
      <c r="K797" t="s">
        <v>1594</v>
      </c>
      <c r="L797" t="s">
        <v>29</v>
      </c>
      <c r="M797">
        <v>94122</v>
      </c>
      <c r="N797" t="s">
        <v>30</v>
      </c>
      <c r="O797" t="s">
        <v>459</v>
      </c>
      <c r="P797" t="s">
        <v>32</v>
      </c>
      <c r="Q797" t="s">
        <v>33</v>
      </c>
      <c r="R797" t="s">
        <v>460</v>
      </c>
      <c r="S797">
        <v>323.10000000000002</v>
      </c>
      <c r="T797">
        <v>2</v>
      </c>
      <c r="U797">
        <v>0</v>
      </c>
      <c r="V797">
        <v>61.38900000000001</v>
      </c>
      <c r="W797" t="s">
        <v>10948</v>
      </c>
      <c r="X797" t="s">
        <v>10940</v>
      </c>
      <c r="Y797">
        <v>12</v>
      </c>
      <c r="Z797" t="s">
        <v>10941</v>
      </c>
      <c r="AA797">
        <v>0.19000000000000003</v>
      </c>
    </row>
    <row r="798" spans="1:27" x14ac:dyDescent="0.35">
      <c r="A798">
        <v>9682</v>
      </c>
      <c r="B798" t="s">
        <v>2276</v>
      </c>
      <c r="C798">
        <v>2014</v>
      </c>
      <c r="D798" s="1">
        <v>41987</v>
      </c>
      <c r="E798" s="1">
        <v>41992</v>
      </c>
      <c r="F798" t="s">
        <v>23</v>
      </c>
      <c r="G798" t="s">
        <v>1390</v>
      </c>
      <c r="H798" t="s">
        <v>1391</v>
      </c>
      <c r="I798" t="s">
        <v>38</v>
      </c>
      <c r="J798" t="s">
        <v>27</v>
      </c>
      <c r="K798" t="s">
        <v>1594</v>
      </c>
      <c r="L798" t="s">
        <v>29</v>
      </c>
      <c r="M798">
        <v>94122</v>
      </c>
      <c r="N798" t="s">
        <v>30</v>
      </c>
      <c r="O798" t="s">
        <v>259</v>
      </c>
      <c r="P798" t="s">
        <v>32</v>
      </c>
      <c r="Q798" t="s">
        <v>172</v>
      </c>
      <c r="R798" t="s">
        <v>260</v>
      </c>
      <c r="S798">
        <v>8.64</v>
      </c>
      <c r="T798">
        <v>3</v>
      </c>
      <c r="U798">
        <v>0</v>
      </c>
      <c r="V798">
        <v>4.2336</v>
      </c>
      <c r="W798" t="s">
        <v>10939</v>
      </c>
      <c r="X798" t="s">
        <v>10940</v>
      </c>
      <c r="Y798">
        <v>12</v>
      </c>
      <c r="Z798" t="s">
        <v>10941</v>
      </c>
      <c r="AA798">
        <v>0.49</v>
      </c>
    </row>
    <row r="799" spans="1:27" x14ac:dyDescent="0.35">
      <c r="A799">
        <v>9683</v>
      </c>
      <c r="B799" t="s">
        <v>2276</v>
      </c>
      <c r="C799">
        <v>2014</v>
      </c>
      <c r="D799" s="1">
        <v>41987</v>
      </c>
      <c r="E799" s="1">
        <v>41992</v>
      </c>
      <c r="F799" t="s">
        <v>23</v>
      </c>
      <c r="G799" t="s">
        <v>1390</v>
      </c>
      <c r="H799" t="s">
        <v>1391</v>
      </c>
      <c r="I799" t="s">
        <v>38</v>
      </c>
      <c r="J799" t="s">
        <v>27</v>
      </c>
      <c r="K799" t="s">
        <v>1594</v>
      </c>
      <c r="L799" t="s">
        <v>29</v>
      </c>
      <c r="M799">
        <v>94122</v>
      </c>
      <c r="N799" t="s">
        <v>30</v>
      </c>
      <c r="O799" t="s">
        <v>1442</v>
      </c>
      <c r="P799" t="s">
        <v>32</v>
      </c>
      <c r="Q799" t="s">
        <v>53</v>
      </c>
      <c r="R799" t="s">
        <v>1443</v>
      </c>
      <c r="S799">
        <v>38.880000000000003</v>
      </c>
      <c r="T799">
        <v>6</v>
      </c>
      <c r="U799">
        <v>0</v>
      </c>
      <c r="V799">
        <v>18.662400000000002</v>
      </c>
      <c r="W799" t="s">
        <v>10939</v>
      </c>
      <c r="X799" t="s">
        <v>10940</v>
      </c>
      <c r="Y799">
        <v>12</v>
      </c>
      <c r="Z799" t="s">
        <v>10941</v>
      </c>
      <c r="AA799">
        <v>0.48000000000000004</v>
      </c>
    </row>
    <row r="800" spans="1:27" x14ac:dyDescent="0.35">
      <c r="A800">
        <v>9685</v>
      </c>
      <c r="B800" t="s">
        <v>2276</v>
      </c>
      <c r="C800">
        <v>2014</v>
      </c>
      <c r="D800" s="1">
        <v>41987</v>
      </c>
      <c r="E800" s="1">
        <v>41992</v>
      </c>
      <c r="F800" t="s">
        <v>23</v>
      </c>
      <c r="G800" t="s">
        <v>1390</v>
      </c>
      <c r="H800" t="s">
        <v>1391</v>
      </c>
      <c r="I800" t="s">
        <v>38</v>
      </c>
      <c r="J800" t="s">
        <v>27</v>
      </c>
      <c r="K800" t="s">
        <v>1594</v>
      </c>
      <c r="L800" t="s">
        <v>29</v>
      </c>
      <c r="M800">
        <v>94122</v>
      </c>
      <c r="N800" t="s">
        <v>30</v>
      </c>
      <c r="O800" t="s">
        <v>2483</v>
      </c>
      <c r="P800" t="s">
        <v>32</v>
      </c>
      <c r="Q800" t="s">
        <v>53</v>
      </c>
      <c r="R800" t="s">
        <v>2484</v>
      </c>
      <c r="S800">
        <v>12.96</v>
      </c>
      <c r="T800">
        <v>2</v>
      </c>
      <c r="U800">
        <v>0</v>
      </c>
      <c r="V800">
        <v>6.3504000000000005</v>
      </c>
      <c r="W800" t="s">
        <v>10939</v>
      </c>
      <c r="X800" t="s">
        <v>10940</v>
      </c>
      <c r="Y800">
        <v>12</v>
      </c>
      <c r="Z800" t="s">
        <v>10941</v>
      </c>
      <c r="AA800">
        <v>0.49</v>
      </c>
    </row>
    <row r="801" spans="1:27" x14ac:dyDescent="0.35">
      <c r="A801">
        <v>9769</v>
      </c>
      <c r="B801" t="s">
        <v>2485</v>
      </c>
      <c r="C801">
        <v>2014</v>
      </c>
      <c r="D801" s="1">
        <v>41981</v>
      </c>
      <c r="E801" s="1">
        <v>41988</v>
      </c>
      <c r="F801" t="s">
        <v>23</v>
      </c>
      <c r="G801" t="s">
        <v>290</v>
      </c>
      <c r="H801" t="s">
        <v>291</v>
      </c>
      <c r="I801" t="s">
        <v>127</v>
      </c>
      <c r="J801" t="s">
        <v>27</v>
      </c>
      <c r="K801" t="s">
        <v>1594</v>
      </c>
      <c r="L801" t="s">
        <v>29</v>
      </c>
      <c r="M801">
        <v>94122</v>
      </c>
      <c r="N801" t="s">
        <v>30</v>
      </c>
      <c r="O801" t="s">
        <v>247</v>
      </c>
      <c r="P801" t="s">
        <v>32</v>
      </c>
      <c r="Q801" t="s">
        <v>53</v>
      </c>
      <c r="R801" t="s">
        <v>248</v>
      </c>
      <c r="S801">
        <v>50.04</v>
      </c>
      <c r="T801">
        <v>6</v>
      </c>
      <c r="U801">
        <v>0</v>
      </c>
      <c r="V801">
        <v>25.02</v>
      </c>
      <c r="W801" t="s">
        <v>10939</v>
      </c>
      <c r="X801" t="s">
        <v>10940</v>
      </c>
      <c r="Y801">
        <v>12</v>
      </c>
      <c r="Z801" t="s">
        <v>10941</v>
      </c>
      <c r="AA801">
        <v>0.5</v>
      </c>
    </row>
    <row r="802" spans="1:27" x14ac:dyDescent="0.35">
      <c r="A802">
        <v>9823</v>
      </c>
      <c r="B802" t="s">
        <v>2486</v>
      </c>
      <c r="C802">
        <v>2011</v>
      </c>
      <c r="D802" s="1">
        <v>40770</v>
      </c>
      <c r="E802" s="1">
        <v>40774</v>
      </c>
      <c r="F802" t="s">
        <v>23</v>
      </c>
      <c r="G802" t="s">
        <v>1762</v>
      </c>
      <c r="H802" t="s">
        <v>1763</v>
      </c>
      <c r="I802" t="s">
        <v>38</v>
      </c>
      <c r="J802" t="s">
        <v>27</v>
      </c>
      <c r="K802" t="s">
        <v>1594</v>
      </c>
      <c r="L802" t="s">
        <v>29</v>
      </c>
      <c r="M802">
        <v>94122</v>
      </c>
      <c r="N802" t="s">
        <v>30</v>
      </c>
      <c r="O802" t="s">
        <v>2487</v>
      </c>
      <c r="P802" t="s">
        <v>32</v>
      </c>
      <c r="Q802" t="s">
        <v>79</v>
      </c>
      <c r="R802" t="s">
        <v>2488</v>
      </c>
      <c r="S802">
        <v>152.91</v>
      </c>
      <c r="T802">
        <v>3</v>
      </c>
      <c r="U802">
        <v>0</v>
      </c>
      <c r="V802">
        <v>42.814799999999998</v>
      </c>
      <c r="W802" t="s">
        <v>10944</v>
      </c>
      <c r="X802" t="s">
        <v>10937</v>
      </c>
      <c r="Y802">
        <v>8</v>
      </c>
      <c r="Z802" t="s">
        <v>10954</v>
      </c>
      <c r="AA802">
        <v>0.27999999999999997</v>
      </c>
    </row>
    <row r="803" spans="1:27" x14ac:dyDescent="0.35">
      <c r="A803">
        <v>9824</v>
      </c>
      <c r="B803" t="s">
        <v>2486</v>
      </c>
      <c r="C803">
        <v>2011</v>
      </c>
      <c r="D803" s="1">
        <v>40770</v>
      </c>
      <c r="E803" s="1">
        <v>40774</v>
      </c>
      <c r="F803" t="s">
        <v>23</v>
      </c>
      <c r="G803" t="s">
        <v>1762</v>
      </c>
      <c r="H803" t="s">
        <v>1763</v>
      </c>
      <c r="I803" t="s">
        <v>38</v>
      </c>
      <c r="J803" t="s">
        <v>27</v>
      </c>
      <c r="K803" t="s">
        <v>1594</v>
      </c>
      <c r="L803" t="s">
        <v>29</v>
      </c>
      <c r="M803">
        <v>94122</v>
      </c>
      <c r="N803" t="s">
        <v>30</v>
      </c>
      <c r="O803" t="s">
        <v>830</v>
      </c>
      <c r="P803" t="s">
        <v>32</v>
      </c>
      <c r="Q803" t="s">
        <v>53</v>
      </c>
      <c r="R803" t="s">
        <v>831</v>
      </c>
      <c r="S803">
        <v>92.94</v>
      </c>
      <c r="T803">
        <v>3</v>
      </c>
      <c r="U803">
        <v>0</v>
      </c>
      <c r="V803">
        <v>41.822999999999993</v>
      </c>
      <c r="W803" t="s">
        <v>10944</v>
      </c>
      <c r="X803" t="s">
        <v>10937</v>
      </c>
      <c r="Y803">
        <v>8</v>
      </c>
      <c r="Z803" t="s">
        <v>10954</v>
      </c>
      <c r="AA803">
        <v>0.44999999999999996</v>
      </c>
    </row>
    <row r="804" spans="1:27" x14ac:dyDescent="0.35">
      <c r="A804">
        <v>251</v>
      </c>
      <c r="B804" t="s">
        <v>2489</v>
      </c>
      <c r="C804">
        <v>2013</v>
      </c>
      <c r="D804" s="1">
        <v>41529</v>
      </c>
      <c r="E804" s="1">
        <v>41535</v>
      </c>
      <c r="F804" t="s">
        <v>23</v>
      </c>
      <c r="G804" t="s">
        <v>2490</v>
      </c>
      <c r="H804" t="s">
        <v>2491</v>
      </c>
      <c r="I804" t="s">
        <v>38</v>
      </c>
      <c r="J804" t="s">
        <v>27</v>
      </c>
      <c r="K804" t="s">
        <v>2492</v>
      </c>
      <c r="L804" t="s">
        <v>29</v>
      </c>
      <c r="M804">
        <v>92037</v>
      </c>
      <c r="N804" t="s">
        <v>30</v>
      </c>
      <c r="O804" t="s">
        <v>2328</v>
      </c>
      <c r="P804" t="s">
        <v>32</v>
      </c>
      <c r="Q804" t="s">
        <v>53</v>
      </c>
      <c r="R804" t="s">
        <v>2329</v>
      </c>
      <c r="S804">
        <v>7.61</v>
      </c>
      <c r="T804">
        <v>1</v>
      </c>
      <c r="U804">
        <v>0</v>
      </c>
      <c r="V804">
        <v>3.5766999999999998</v>
      </c>
      <c r="W804" t="s">
        <v>10936</v>
      </c>
      <c r="X804" t="s">
        <v>10937</v>
      </c>
      <c r="Y804">
        <v>9</v>
      </c>
      <c r="Z804" t="s">
        <v>10949</v>
      </c>
      <c r="AA804">
        <v>0.47</v>
      </c>
    </row>
    <row r="805" spans="1:27" x14ac:dyDescent="0.35">
      <c r="A805">
        <v>595</v>
      </c>
      <c r="B805" t="s">
        <v>2493</v>
      </c>
      <c r="C805">
        <v>2011</v>
      </c>
      <c r="D805" s="1">
        <v>40763</v>
      </c>
      <c r="E805" s="1">
        <v>40770</v>
      </c>
      <c r="F805" t="s">
        <v>23</v>
      </c>
      <c r="G805" t="s">
        <v>465</v>
      </c>
      <c r="H805" t="s">
        <v>466</v>
      </c>
      <c r="I805" t="s">
        <v>38</v>
      </c>
      <c r="J805" t="s">
        <v>27</v>
      </c>
      <c r="K805" t="s">
        <v>2492</v>
      </c>
      <c r="L805" t="s">
        <v>29</v>
      </c>
      <c r="M805">
        <v>92024</v>
      </c>
      <c r="N805" t="s">
        <v>30</v>
      </c>
      <c r="O805" t="s">
        <v>2494</v>
      </c>
      <c r="P805" t="s">
        <v>32</v>
      </c>
      <c r="Q805" t="s">
        <v>79</v>
      </c>
      <c r="R805" t="s">
        <v>2495</v>
      </c>
      <c r="S805">
        <v>76.12</v>
      </c>
      <c r="T805">
        <v>2</v>
      </c>
      <c r="U805">
        <v>0</v>
      </c>
      <c r="V805">
        <v>22.074799999999996</v>
      </c>
      <c r="W805" t="s">
        <v>10944</v>
      </c>
      <c r="X805" t="s">
        <v>10937</v>
      </c>
      <c r="Y805">
        <v>8</v>
      </c>
      <c r="Z805" t="s">
        <v>10954</v>
      </c>
      <c r="AA805">
        <v>0.28999999999999992</v>
      </c>
    </row>
    <row r="806" spans="1:27" x14ac:dyDescent="0.35">
      <c r="A806">
        <v>748</v>
      </c>
      <c r="B806" t="s">
        <v>2496</v>
      </c>
      <c r="C806">
        <v>2011</v>
      </c>
      <c r="D806" s="1">
        <v>40690</v>
      </c>
      <c r="E806" s="1">
        <v>40690</v>
      </c>
      <c r="F806" t="s">
        <v>234</v>
      </c>
      <c r="G806" t="s">
        <v>2497</v>
      </c>
      <c r="H806" t="s">
        <v>2498</v>
      </c>
      <c r="I806" t="s">
        <v>26</v>
      </c>
      <c r="J806" t="s">
        <v>27</v>
      </c>
      <c r="K806" t="s">
        <v>2492</v>
      </c>
      <c r="L806" t="s">
        <v>29</v>
      </c>
      <c r="M806">
        <v>92105</v>
      </c>
      <c r="N806" t="s">
        <v>30</v>
      </c>
      <c r="O806" t="s">
        <v>1269</v>
      </c>
      <c r="P806" t="s">
        <v>32</v>
      </c>
      <c r="Q806" t="s">
        <v>33</v>
      </c>
      <c r="R806" t="s">
        <v>1270</v>
      </c>
      <c r="S806">
        <v>359.32</v>
      </c>
      <c r="T806">
        <v>4</v>
      </c>
      <c r="U806">
        <v>0</v>
      </c>
      <c r="V806">
        <v>7.1863999999999919</v>
      </c>
      <c r="W806" t="s">
        <v>10944</v>
      </c>
      <c r="X806" t="s">
        <v>10942</v>
      </c>
      <c r="Y806">
        <v>5</v>
      </c>
      <c r="Z806" t="s">
        <v>10952</v>
      </c>
      <c r="AA806">
        <v>1.9999999999999976E-2</v>
      </c>
    </row>
    <row r="807" spans="1:27" x14ac:dyDescent="0.35">
      <c r="A807">
        <v>887</v>
      </c>
      <c r="B807" t="s">
        <v>2499</v>
      </c>
      <c r="C807">
        <v>2014</v>
      </c>
      <c r="D807" s="1">
        <v>41817</v>
      </c>
      <c r="E807" s="1">
        <v>41823</v>
      </c>
      <c r="F807" t="s">
        <v>23</v>
      </c>
      <c r="G807" t="s">
        <v>403</v>
      </c>
      <c r="H807" t="s">
        <v>404</v>
      </c>
      <c r="I807" t="s">
        <v>38</v>
      </c>
      <c r="J807" t="s">
        <v>27</v>
      </c>
      <c r="K807" t="s">
        <v>2492</v>
      </c>
      <c r="L807" t="s">
        <v>29</v>
      </c>
      <c r="M807">
        <v>92105</v>
      </c>
      <c r="N807" t="s">
        <v>30</v>
      </c>
      <c r="O807" t="s">
        <v>1744</v>
      </c>
      <c r="P807" t="s">
        <v>32</v>
      </c>
      <c r="Q807" t="s">
        <v>33</v>
      </c>
      <c r="R807" t="s">
        <v>1745</v>
      </c>
      <c r="S807">
        <v>83.76</v>
      </c>
      <c r="T807">
        <v>12</v>
      </c>
      <c r="U807">
        <v>0</v>
      </c>
      <c r="V807">
        <v>1.6751999999999967</v>
      </c>
      <c r="W807" t="s">
        <v>10939</v>
      </c>
      <c r="X807" t="s">
        <v>10942</v>
      </c>
      <c r="Y807">
        <v>6</v>
      </c>
      <c r="Z807" t="s">
        <v>10946</v>
      </c>
      <c r="AA807">
        <v>1.9999999999999959E-2</v>
      </c>
    </row>
    <row r="808" spans="1:27" x14ac:dyDescent="0.35">
      <c r="A808">
        <v>1092</v>
      </c>
      <c r="B808" t="s">
        <v>2500</v>
      </c>
      <c r="C808">
        <v>2012</v>
      </c>
      <c r="D808" s="1">
        <v>41249</v>
      </c>
      <c r="E808" s="1">
        <v>41256</v>
      </c>
      <c r="F808" t="s">
        <v>23</v>
      </c>
      <c r="G808" t="s">
        <v>2321</v>
      </c>
      <c r="H808" t="s">
        <v>2322</v>
      </c>
      <c r="I808" t="s">
        <v>38</v>
      </c>
      <c r="J808" t="s">
        <v>27</v>
      </c>
      <c r="K808" t="s">
        <v>2492</v>
      </c>
      <c r="L808" t="s">
        <v>29</v>
      </c>
      <c r="M808">
        <v>92105</v>
      </c>
      <c r="N808" t="s">
        <v>30</v>
      </c>
      <c r="O808" t="s">
        <v>2501</v>
      </c>
      <c r="P808" t="s">
        <v>32</v>
      </c>
      <c r="Q808" t="s">
        <v>40</v>
      </c>
      <c r="R808" t="s">
        <v>2502</v>
      </c>
      <c r="S808">
        <v>120.14999999999999</v>
      </c>
      <c r="T808">
        <v>9</v>
      </c>
      <c r="U808">
        <v>0</v>
      </c>
      <c r="V808">
        <v>33.641999999999996</v>
      </c>
      <c r="W808" t="s">
        <v>10948</v>
      </c>
      <c r="X808" t="s">
        <v>10940</v>
      </c>
      <c r="Y808">
        <v>12</v>
      </c>
      <c r="Z808" t="s">
        <v>10941</v>
      </c>
      <c r="AA808">
        <v>0.27999999999999997</v>
      </c>
    </row>
    <row r="809" spans="1:27" x14ac:dyDescent="0.35">
      <c r="A809">
        <v>1293</v>
      </c>
      <c r="B809" t="s">
        <v>2503</v>
      </c>
      <c r="C809">
        <v>2012</v>
      </c>
      <c r="D809" s="1">
        <v>41148</v>
      </c>
      <c r="E809" s="1">
        <v>41153</v>
      </c>
      <c r="F809" t="s">
        <v>23</v>
      </c>
      <c r="G809" t="s">
        <v>2504</v>
      </c>
      <c r="H809" t="s">
        <v>2505</v>
      </c>
      <c r="I809" t="s">
        <v>38</v>
      </c>
      <c r="J809" t="s">
        <v>27</v>
      </c>
      <c r="K809" t="s">
        <v>2492</v>
      </c>
      <c r="L809" t="s">
        <v>29</v>
      </c>
      <c r="M809">
        <v>92105</v>
      </c>
      <c r="N809" t="s">
        <v>30</v>
      </c>
      <c r="O809" t="s">
        <v>2506</v>
      </c>
      <c r="P809" t="s">
        <v>32</v>
      </c>
      <c r="Q809" t="s">
        <v>113</v>
      </c>
      <c r="R809" t="s">
        <v>2507</v>
      </c>
      <c r="S809">
        <v>32.94</v>
      </c>
      <c r="T809">
        <v>3</v>
      </c>
      <c r="U809">
        <v>0</v>
      </c>
      <c r="V809">
        <v>9.2232000000000021</v>
      </c>
      <c r="W809" t="s">
        <v>10948</v>
      </c>
      <c r="X809" t="s">
        <v>10937</v>
      </c>
      <c r="Y809">
        <v>8</v>
      </c>
      <c r="Z809" t="s">
        <v>10954</v>
      </c>
      <c r="AA809">
        <v>0.28000000000000008</v>
      </c>
    </row>
    <row r="810" spans="1:27" x14ac:dyDescent="0.35">
      <c r="A810">
        <v>1294</v>
      </c>
      <c r="B810" t="s">
        <v>2503</v>
      </c>
      <c r="C810">
        <v>2012</v>
      </c>
      <c r="D810" s="1">
        <v>41148</v>
      </c>
      <c r="E810" s="1">
        <v>41153</v>
      </c>
      <c r="F810" t="s">
        <v>23</v>
      </c>
      <c r="G810" t="s">
        <v>2504</v>
      </c>
      <c r="H810" t="s">
        <v>2505</v>
      </c>
      <c r="I810" t="s">
        <v>38</v>
      </c>
      <c r="J810" t="s">
        <v>27</v>
      </c>
      <c r="K810" t="s">
        <v>2492</v>
      </c>
      <c r="L810" t="s">
        <v>29</v>
      </c>
      <c r="M810">
        <v>92105</v>
      </c>
      <c r="N810" t="s">
        <v>30</v>
      </c>
      <c r="O810" t="s">
        <v>2508</v>
      </c>
      <c r="P810" t="s">
        <v>32</v>
      </c>
      <c r="Q810" t="s">
        <v>53</v>
      </c>
      <c r="R810" t="s">
        <v>2509</v>
      </c>
      <c r="S810">
        <v>114.2</v>
      </c>
      <c r="T810">
        <v>5</v>
      </c>
      <c r="U810">
        <v>0</v>
      </c>
      <c r="V810">
        <v>52.531999999999996</v>
      </c>
      <c r="W810" t="s">
        <v>10948</v>
      </c>
      <c r="X810" t="s">
        <v>10937</v>
      </c>
      <c r="Y810">
        <v>8</v>
      </c>
      <c r="Z810" t="s">
        <v>10954</v>
      </c>
      <c r="AA810">
        <v>0.45999999999999996</v>
      </c>
    </row>
    <row r="811" spans="1:27" x14ac:dyDescent="0.35">
      <c r="A811">
        <v>1295</v>
      </c>
      <c r="B811" t="s">
        <v>2503</v>
      </c>
      <c r="C811">
        <v>2012</v>
      </c>
      <c r="D811" s="1">
        <v>41148</v>
      </c>
      <c r="E811" s="1">
        <v>41153</v>
      </c>
      <c r="F811" t="s">
        <v>23</v>
      </c>
      <c r="G811" t="s">
        <v>2504</v>
      </c>
      <c r="H811" t="s">
        <v>2505</v>
      </c>
      <c r="I811" t="s">
        <v>38</v>
      </c>
      <c r="J811" t="s">
        <v>27</v>
      </c>
      <c r="K811" t="s">
        <v>2492</v>
      </c>
      <c r="L811" t="s">
        <v>29</v>
      </c>
      <c r="M811">
        <v>92105</v>
      </c>
      <c r="N811" t="s">
        <v>30</v>
      </c>
      <c r="O811" t="s">
        <v>2510</v>
      </c>
      <c r="P811" t="s">
        <v>32</v>
      </c>
      <c r="Q811" t="s">
        <v>172</v>
      </c>
      <c r="R811" t="s">
        <v>2511</v>
      </c>
      <c r="S811">
        <v>3.08</v>
      </c>
      <c r="T811">
        <v>1</v>
      </c>
      <c r="U811">
        <v>0</v>
      </c>
      <c r="V811">
        <v>1.4783999999999999</v>
      </c>
      <c r="W811" t="s">
        <v>10948</v>
      </c>
      <c r="X811" t="s">
        <v>10937</v>
      </c>
      <c r="Y811">
        <v>8</v>
      </c>
      <c r="Z811" t="s">
        <v>10954</v>
      </c>
      <c r="AA811">
        <v>0.48</v>
      </c>
    </row>
    <row r="812" spans="1:27" x14ac:dyDescent="0.35">
      <c r="A812">
        <v>1545</v>
      </c>
      <c r="B812" t="s">
        <v>2512</v>
      </c>
      <c r="C812">
        <v>2011</v>
      </c>
      <c r="D812" s="1">
        <v>40579</v>
      </c>
      <c r="E812" s="1">
        <v>40583</v>
      </c>
      <c r="F812" t="s">
        <v>23</v>
      </c>
      <c r="G812" t="s">
        <v>2513</v>
      </c>
      <c r="H812" t="s">
        <v>2514</v>
      </c>
      <c r="I812" t="s">
        <v>127</v>
      </c>
      <c r="J812" t="s">
        <v>27</v>
      </c>
      <c r="K812" t="s">
        <v>2492</v>
      </c>
      <c r="L812" t="s">
        <v>29</v>
      </c>
      <c r="M812">
        <v>92024</v>
      </c>
      <c r="N812" t="s">
        <v>30</v>
      </c>
      <c r="O812" t="s">
        <v>2028</v>
      </c>
      <c r="P812" t="s">
        <v>32</v>
      </c>
      <c r="Q812" t="s">
        <v>53</v>
      </c>
      <c r="R812" t="s">
        <v>2029</v>
      </c>
      <c r="S812">
        <v>34.24</v>
      </c>
      <c r="T812">
        <v>4</v>
      </c>
      <c r="U812">
        <v>0</v>
      </c>
      <c r="V812">
        <v>16.0928</v>
      </c>
      <c r="W812" t="s">
        <v>10944</v>
      </c>
      <c r="X812" t="s">
        <v>10950</v>
      </c>
      <c r="Y812">
        <v>2</v>
      </c>
      <c r="Z812" t="s">
        <v>10955</v>
      </c>
      <c r="AA812">
        <v>0.47</v>
      </c>
    </row>
    <row r="813" spans="1:27" x14ac:dyDescent="0.35">
      <c r="A813">
        <v>1552</v>
      </c>
      <c r="B813" t="s">
        <v>2515</v>
      </c>
      <c r="C813">
        <v>2013</v>
      </c>
      <c r="D813" s="1">
        <v>41443</v>
      </c>
      <c r="E813" s="1">
        <v>41448</v>
      </c>
      <c r="F813" t="s">
        <v>23</v>
      </c>
      <c r="G813" t="s">
        <v>2516</v>
      </c>
      <c r="H813" t="s">
        <v>2517</v>
      </c>
      <c r="I813" t="s">
        <v>38</v>
      </c>
      <c r="J813" t="s">
        <v>27</v>
      </c>
      <c r="K813" t="s">
        <v>2492</v>
      </c>
      <c r="L813" t="s">
        <v>29</v>
      </c>
      <c r="M813">
        <v>92024</v>
      </c>
      <c r="N813" t="s">
        <v>30</v>
      </c>
      <c r="O813" t="s">
        <v>2518</v>
      </c>
      <c r="P813" t="s">
        <v>32</v>
      </c>
      <c r="Q813" t="s">
        <v>53</v>
      </c>
      <c r="R813" t="s">
        <v>2519</v>
      </c>
      <c r="S813">
        <v>111.96</v>
      </c>
      <c r="T813">
        <v>2</v>
      </c>
      <c r="U813">
        <v>0</v>
      </c>
      <c r="V813">
        <v>54.860399999999998</v>
      </c>
      <c r="W813" t="s">
        <v>10936</v>
      </c>
      <c r="X813" t="s">
        <v>10942</v>
      </c>
      <c r="Y813">
        <v>6</v>
      </c>
      <c r="Z813" t="s">
        <v>10946</v>
      </c>
      <c r="AA813">
        <v>0.49</v>
      </c>
    </row>
    <row r="814" spans="1:27" x14ac:dyDescent="0.35">
      <c r="A814">
        <v>1704</v>
      </c>
      <c r="B814" t="s">
        <v>2520</v>
      </c>
      <c r="C814">
        <v>2011</v>
      </c>
      <c r="D814" s="1">
        <v>40577</v>
      </c>
      <c r="E814" s="1">
        <v>40581</v>
      </c>
      <c r="F814" t="s">
        <v>23</v>
      </c>
      <c r="G814" t="s">
        <v>744</v>
      </c>
      <c r="H814" t="s">
        <v>745</v>
      </c>
      <c r="I814" t="s">
        <v>127</v>
      </c>
      <c r="J814" t="s">
        <v>27</v>
      </c>
      <c r="K814" t="s">
        <v>2492</v>
      </c>
      <c r="L814" t="s">
        <v>29</v>
      </c>
      <c r="M814">
        <v>92037</v>
      </c>
      <c r="N814" t="s">
        <v>30</v>
      </c>
      <c r="O814" t="s">
        <v>2521</v>
      </c>
      <c r="P814" t="s">
        <v>32</v>
      </c>
      <c r="Q814" t="s">
        <v>65</v>
      </c>
      <c r="R814" t="s">
        <v>66</v>
      </c>
      <c r="S814">
        <v>12.350000000000001</v>
      </c>
      <c r="T814">
        <v>5</v>
      </c>
      <c r="U814">
        <v>0</v>
      </c>
      <c r="V814">
        <v>5.8045</v>
      </c>
      <c r="W814" t="s">
        <v>10944</v>
      </c>
      <c r="X814" t="s">
        <v>10950</v>
      </c>
      <c r="Y814">
        <v>2</v>
      </c>
      <c r="Z814" t="s">
        <v>10955</v>
      </c>
      <c r="AA814">
        <v>0.46999999999999992</v>
      </c>
    </row>
    <row r="815" spans="1:27" x14ac:dyDescent="0.35">
      <c r="A815">
        <v>1741</v>
      </c>
      <c r="B815" t="s">
        <v>2522</v>
      </c>
      <c r="C815">
        <v>2011</v>
      </c>
      <c r="D815" s="1">
        <v>40764</v>
      </c>
      <c r="E815" s="1">
        <v>40771</v>
      </c>
      <c r="F815" t="s">
        <v>23</v>
      </c>
      <c r="G815" t="s">
        <v>492</v>
      </c>
      <c r="H815" t="s">
        <v>493</v>
      </c>
      <c r="I815" t="s">
        <v>127</v>
      </c>
      <c r="J815" t="s">
        <v>27</v>
      </c>
      <c r="K815" t="s">
        <v>2492</v>
      </c>
      <c r="L815" t="s">
        <v>29</v>
      </c>
      <c r="M815">
        <v>92037</v>
      </c>
      <c r="N815" t="s">
        <v>30</v>
      </c>
      <c r="O815" t="s">
        <v>2523</v>
      </c>
      <c r="P815" t="s">
        <v>32</v>
      </c>
      <c r="Q815" t="s">
        <v>172</v>
      </c>
      <c r="R815" t="s">
        <v>2524</v>
      </c>
      <c r="S815">
        <v>20.88</v>
      </c>
      <c r="T815">
        <v>8</v>
      </c>
      <c r="U815">
        <v>0</v>
      </c>
      <c r="V815">
        <v>9.6047999999999991</v>
      </c>
      <c r="W815" t="s">
        <v>10944</v>
      </c>
      <c r="X815" t="s">
        <v>10937</v>
      </c>
      <c r="Y815">
        <v>8</v>
      </c>
      <c r="Z815" t="s">
        <v>10954</v>
      </c>
      <c r="AA815">
        <v>0.45999999999999996</v>
      </c>
    </row>
    <row r="816" spans="1:27" x14ac:dyDescent="0.35">
      <c r="A816">
        <v>1925</v>
      </c>
      <c r="B816" t="s">
        <v>2525</v>
      </c>
      <c r="C816">
        <v>2014</v>
      </c>
      <c r="D816" s="1">
        <v>41979</v>
      </c>
      <c r="E816" s="1">
        <v>41981</v>
      </c>
      <c r="F816" t="s">
        <v>45</v>
      </c>
      <c r="G816" t="s">
        <v>2321</v>
      </c>
      <c r="H816" t="s">
        <v>2322</v>
      </c>
      <c r="I816" t="s">
        <v>38</v>
      </c>
      <c r="J816" t="s">
        <v>27</v>
      </c>
      <c r="K816" t="s">
        <v>2492</v>
      </c>
      <c r="L816" t="s">
        <v>29</v>
      </c>
      <c r="M816">
        <v>92024</v>
      </c>
      <c r="N816" t="s">
        <v>30</v>
      </c>
      <c r="O816" t="s">
        <v>2526</v>
      </c>
      <c r="P816" t="s">
        <v>32</v>
      </c>
      <c r="Q816" t="s">
        <v>53</v>
      </c>
      <c r="R816" t="s">
        <v>2527</v>
      </c>
      <c r="S816">
        <v>92.94</v>
      </c>
      <c r="T816">
        <v>3</v>
      </c>
      <c r="U816">
        <v>0</v>
      </c>
      <c r="V816">
        <v>41.822999999999993</v>
      </c>
      <c r="W816" t="s">
        <v>10939</v>
      </c>
      <c r="X816" t="s">
        <v>10940</v>
      </c>
      <c r="Y816">
        <v>12</v>
      </c>
      <c r="Z816" t="s">
        <v>10941</v>
      </c>
      <c r="AA816">
        <v>0.44999999999999996</v>
      </c>
    </row>
    <row r="817" spans="1:27" x14ac:dyDescent="0.35">
      <c r="A817">
        <v>2253</v>
      </c>
      <c r="B817" t="s">
        <v>2528</v>
      </c>
      <c r="C817">
        <v>2013</v>
      </c>
      <c r="D817" s="1">
        <v>41380</v>
      </c>
      <c r="E817" s="1">
        <v>41382</v>
      </c>
      <c r="F817" t="s">
        <v>45</v>
      </c>
      <c r="G817" t="s">
        <v>2529</v>
      </c>
      <c r="H817" t="s">
        <v>2530</v>
      </c>
      <c r="I817" t="s">
        <v>127</v>
      </c>
      <c r="J817" t="s">
        <v>27</v>
      </c>
      <c r="K817" t="s">
        <v>2492</v>
      </c>
      <c r="L817" t="s">
        <v>29</v>
      </c>
      <c r="M817">
        <v>92105</v>
      </c>
      <c r="N817" t="s">
        <v>30</v>
      </c>
      <c r="O817" t="s">
        <v>2353</v>
      </c>
      <c r="P817" t="s">
        <v>32</v>
      </c>
      <c r="Q817" t="s">
        <v>53</v>
      </c>
      <c r="R817" t="s">
        <v>2354</v>
      </c>
      <c r="S817">
        <v>143.69999999999999</v>
      </c>
      <c r="T817">
        <v>3</v>
      </c>
      <c r="U817">
        <v>0</v>
      </c>
      <c r="V817">
        <v>68.975999999999999</v>
      </c>
      <c r="W817" t="s">
        <v>10936</v>
      </c>
      <c r="X817" t="s">
        <v>10942</v>
      </c>
      <c r="Y817">
        <v>4</v>
      </c>
      <c r="Z817" t="s">
        <v>10943</v>
      </c>
      <c r="AA817">
        <v>0.48000000000000004</v>
      </c>
    </row>
    <row r="818" spans="1:27" x14ac:dyDescent="0.35">
      <c r="A818">
        <v>2260</v>
      </c>
      <c r="B818" t="s">
        <v>2531</v>
      </c>
      <c r="C818">
        <v>2012</v>
      </c>
      <c r="D818" s="1">
        <v>41221</v>
      </c>
      <c r="E818" s="1">
        <v>41223</v>
      </c>
      <c r="F818" t="s">
        <v>45</v>
      </c>
      <c r="G818" t="s">
        <v>1645</v>
      </c>
      <c r="H818" t="s">
        <v>1646</v>
      </c>
      <c r="I818" t="s">
        <v>127</v>
      </c>
      <c r="J818" t="s">
        <v>27</v>
      </c>
      <c r="K818" t="s">
        <v>2492</v>
      </c>
      <c r="L818" t="s">
        <v>29</v>
      </c>
      <c r="M818">
        <v>92024</v>
      </c>
      <c r="N818" t="s">
        <v>30</v>
      </c>
      <c r="O818" t="s">
        <v>621</v>
      </c>
      <c r="P818" t="s">
        <v>32</v>
      </c>
      <c r="Q818" t="s">
        <v>65</v>
      </c>
      <c r="R818" t="s">
        <v>622</v>
      </c>
      <c r="S818">
        <v>5</v>
      </c>
      <c r="T818">
        <v>1</v>
      </c>
      <c r="U818">
        <v>0</v>
      </c>
      <c r="V818">
        <v>2.4</v>
      </c>
      <c r="W818" t="s">
        <v>10948</v>
      </c>
      <c r="X818" t="s">
        <v>10940</v>
      </c>
      <c r="Y818">
        <v>11</v>
      </c>
      <c r="Z818" t="s">
        <v>10947</v>
      </c>
      <c r="AA818">
        <v>0.48</v>
      </c>
    </row>
    <row r="819" spans="1:27" x14ac:dyDescent="0.35">
      <c r="A819">
        <v>2388</v>
      </c>
      <c r="B819" t="s">
        <v>2532</v>
      </c>
      <c r="C819">
        <v>2012</v>
      </c>
      <c r="D819" s="1">
        <v>41255</v>
      </c>
      <c r="E819" s="1">
        <v>41258</v>
      </c>
      <c r="F819" t="s">
        <v>56</v>
      </c>
      <c r="G819" t="s">
        <v>2533</v>
      </c>
      <c r="H819" t="s">
        <v>2534</v>
      </c>
      <c r="I819" t="s">
        <v>38</v>
      </c>
      <c r="J819" t="s">
        <v>27</v>
      </c>
      <c r="K819" t="s">
        <v>2492</v>
      </c>
      <c r="L819" t="s">
        <v>29</v>
      </c>
      <c r="M819">
        <v>92105</v>
      </c>
      <c r="N819" t="s">
        <v>30</v>
      </c>
      <c r="O819" t="s">
        <v>2535</v>
      </c>
      <c r="P819" t="s">
        <v>32</v>
      </c>
      <c r="Q819" t="s">
        <v>65</v>
      </c>
      <c r="R819" t="s">
        <v>66</v>
      </c>
      <c r="S819">
        <v>7.86</v>
      </c>
      <c r="T819">
        <v>2</v>
      </c>
      <c r="U819">
        <v>0</v>
      </c>
      <c r="V819">
        <v>3.6155999999999997</v>
      </c>
      <c r="W819" t="s">
        <v>10948</v>
      </c>
      <c r="X819" t="s">
        <v>10940</v>
      </c>
      <c r="Y819">
        <v>12</v>
      </c>
      <c r="Z819" t="s">
        <v>10941</v>
      </c>
      <c r="AA819">
        <v>0.45999999999999996</v>
      </c>
    </row>
    <row r="820" spans="1:27" x14ac:dyDescent="0.35">
      <c r="A820">
        <v>2497</v>
      </c>
      <c r="B820" t="s">
        <v>2536</v>
      </c>
      <c r="C820">
        <v>2012</v>
      </c>
      <c r="D820" s="1">
        <v>41178</v>
      </c>
      <c r="E820" s="1">
        <v>41183</v>
      </c>
      <c r="F820" t="s">
        <v>23</v>
      </c>
      <c r="G820" t="s">
        <v>2537</v>
      </c>
      <c r="H820" t="s">
        <v>2538</v>
      </c>
      <c r="I820" t="s">
        <v>127</v>
      </c>
      <c r="J820" t="s">
        <v>27</v>
      </c>
      <c r="K820" t="s">
        <v>2492</v>
      </c>
      <c r="L820" t="s">
        <v>29</v>
      </c>
      <c r="M820">
        <v>92037</v>
      </c>
      <c r="N820" t="s">
        <v>30</v>
      </c>
      <c r="O820" t="s">
        <v>2350</v>
      </c>
      <c r="P820" t="s">
        <v>32</v>
      </c>
      <c r="Q820" t="s">
        <v>33</v>
      </c>
      <c r="R820" t="s">
        <v>2351</v>
      </c>
      <c r="S820">
        <v>64.17</v>
      </c>
      <c r="T820">
        <v>3</v>
      </c>
      <c r="U820">
        <v>0</v>
      </c>
      <c r="V820">
        <v>18.609299999999998</v>
      </c>
      <c r="W820" t="s">
        <v>10948</v>
      </c>
      <c r="X820" t="s">
        <v>10937</v>
      </c>
      <c r="Y820">
        <v>9</v>
      </c>
      <c r="Z820" t="s">
        <v>10949</v>
      </c>
      <c r="AA820">
        <v>0.28999999999999998</v>
      </c>
    </row>
    <row r="821" spans="1:27" x14ac:dyDescent="0.35">
      <c r="A821">
        <v>2498</v>
      </c>
      <c r="B821" t="s">
        <v>2536</v>
      </c>
      <c r="C821">
        <v>2012</v>
      </c>
      <c r="D821" s="1">
        <v>41178</v>
      </c>
      <c r="E821" s="1">
        <v>41183</v>
      </c>
      <c r="F821" t="s">
        <v>23</v>
      </c>
      <c r="G821" t="s">
        <v>2537</v>
      </c>
      <c r="H821" t="s">
        <v>2538</v>
      </c>
      <c r="I821" t="s">
        <v>127</v>
      </c>
      <c r="J821" t="s">
        <v>27</v>
      </c>
      <c r="K821" t="s">
        <v>2492</v>
      </c>
      <c r="L821" t="s">
        <v>29</v>
      </c>
      <c r="M821">
        <v>92037</v>
      </c>
      <c r="N821" t="s">
        <v>30</v>
      </c>
      <c r="O821" t="s">
        <v>1280</v>
      </c>
      <c r="P821" t="s">
        <v>32</v>
      </c>
      <c r="Q821" t="s">
        <v>146</v>
      </c>
      <c r="R821" t="s">
        <v>1281</v>
      </c>
      <c r="S821">
        <v>124.46</v>
      </c>
      <c r="T821">
        <v>2</v>
      </c>
      <c r="U821">
        <v>0</v>
      </c>
      <c r="V821">
        <v>58.496199999999988</v>
      </c>
      <c r="W821" t="s">
        <v>10948</v>
      </c>
      <c r="X821" t="s">
        <v>10937</v>
      </c>
      <c r="Y821">
        <v>9</v>
      </c>
      <c r="Z821" t="s">
        <v>10949</v>
      </c>
      <c r="AA821">
        <v>0.46999999999999992</v>
      </c>
    </row>
    <row r="822" spans="1:27" x14ac:dyDescent="0.35">
      <c r="A822">
        <v>2607</v>
      </c>
      <c r="B822" t="s">
        <v>2539</v>
      </c>
      <c r="C822">
        <v>2013</v>
      </c>
      <c r="D822" s="1">
        <v>41338</v>
      </c>
      <c r="E822" s="1">
        <v>41344</v>
      </c>
      <c r="F822" t="s">
        <v>23</v>
      </c>
      <c r="G822" t="s">
        <v>2540</v>
      </c>
      <c r="H822" t="s">
        <v>2541</v>
      </c>
      <c r="I822" t="s">
        <v>127</v>
      </c>
      <c r="J822" t="s">
        <v>27</v>
      </c>
      <c r="K822" t="s">
        <v>2492</v>
      </c>
      <c r="L822" t="s">
        <v>29</v>
      </c>
      <c r="M822">
        <v>92024</v>
      </c>
      <c r="N822" t="s">
        <v>30</v>
      </c>
      <c r="O822" t="s">
        <v>2542</v>
      </c>
      <c r="P822" t="s">
        <v>32</v>
      </c>
      <c r="Q822" t="s">
        <v>40</v>
      </c>
      <c r="R822" t="s">
        <v>2543</v>
      </c>
      <c r="S822">
        <v>16.989999999999998</v>
      </c>
      <c r="T822">
        <v>1</v>
      </c>
      <c r="U822">
        <v>0</v>
      </c>
      <c r="V822">
        <v>4.9270999999999976</v>
      </c>
      <c r="W822" t="s">
        <v>10936</v>
      </c>
      <c r="X822" t="s">
        <v>10950</v>
      </c>
      <c r="Y822">
        <v>3</v>
      </c>
      <c r="Z822" t="s">
        <v>10953</v>
      </c>
      <c r="AA822">
        <v>0.28999999999999987</v>
      </c>
    </row>
    <row r="823" spans="1:27" x14ac:dyDescent="0.35">
      <c r="A823">
        <v>2675</v>
      </c>
      <c r="B823" t="s">
        <v>2544</v>
      </c>
      <c r="C823">
        <v>2014</v>
      </c>
      <c r="D823" s="1">
        <v>41977</v>
      </c>
      <c r="E823" s="1">
        <v>41977</v>
      </c>
      <c r="F823" t="s">
        <v>234</v>
      </c>
      <c r="G823" t="s">
        <v>2545</v>
      </c>
      <c r="H823" t="s">
        <v>2546</v>
      </c>
      <c r="I823" t="s">
        <v>38</v>
      </c>
      <c r="J823" t="s">
        <v>27</v>
      </c>
      <c r="K823" t="s">
        <v>2492</v>
      </c>
      <c r="L823" t="s">
        <v>29</v>
      </c>
      <c r="M823">
        <v>92024</v>
      </c>
      <c r="N823" t="s">
        <v>30</v>
      </c>
      <c r="O823" t="s">
        <v>1004</v>
      </c>
      <c r="P823" t="s">
        <v>32</v>
      </c>
      <c r="Q823" t="s">
        <v>53</v>
      </c>
      <c r="R823" t="s">
        <v>2547</v>
      </c>
      <c r="S823">
        <v>166.44</v>
      </c>
      <c r="T823">
        <v>3</v>
      </c>
      <c r="U823">
        <v>0</v>
      </c>
      <c r="V823">
        <v>79.891199999999998</v>
      </c>
      <c r="W823" t="s">
        <v>10939</v>
      </c>
      <c r="X823" t="s">
        <v>10940</v>
      </c>
      <c r="Y823">
        <v>12</v>
      </c>
      <c r="Z823" t="s">
        <v>10941</v>
      </c>
      <c r="AA823">
        <v>0.48</v>
      </c>
    </row>
    <row r="824" spans="1:27" x14ac:dyDescent="0.35">
      <c r="A824">
        <v>2776</v>
      </c>
      <c r="B824" t="s">
        <v>2548</v>
      </c>
      <c r="C824">
        <v>2013</v>
      </c>
      <c r="D824" s="1">
        <v>41569</v>
      </c>
      <c r="E824" s="1">
        <v>41573</v>
      </c>
      <c r="F824" t="s">
        <v>23</v>
      </c>
      <c r="G824" t="s">
        <v>828</v>
      </c>
      <c r="H824" t="s">
        <v>829</v>
      </c>
      <c r="I824" t="s">
        <v>38</v>
      </c>
      <c r="J824" t="s">
        <v>27</v>
      </c>
      <c r="K824" t="s">
        <v>2492</v>
      </c>
      <c r="L824" t="s">
        <v>29</v>
      </c>
      <c r="M824">
        <v>92037</v>
      </c>
      <c r="N824" t="s">
        <v>30</v>
      </c>
      <c r="O824" t="s">
        <v>2549</v>
      </c>
      <c r="P824" t="s">
        <v>32</v>
      </c>
      <c r="Q824" t="s">
        <v>33</v>
      </c>
      <c r="R824" t="s">
        <v>2550</v>
      </c>
      <c r="S824">
        <v>154.44</v>
      </c>
      <c r="T824">
        <v>3</v>
      </c>
      <c r="U824">
        <v>0</v>
      </c>
      <c r="V824">
        <v>1.5444000000000031</v>
      </c>
      <c r="W824" t="s">
        <v>10936</v>
      </c>
      <c r="X824" t="s">
        <v>10940</v>
      </c>
      <c r="Y824">
        <v>10</v>
      </c>
      <c r="Z824" t="s">
        <v>10945</v>
      </c>
      <c r="AA824">
        <v>1.0000000000000021E-2</v>
      </c>
    </row>
    <row r="825" spans="1:27" x14ac:dyDescent="0.35">
      <c r="A825">
        <v>2874</v>
      </c>
      <c r="B825" t="s">
        <v>2551</v>
      </c>
      <c r="C825">
        <v>2014</v>
      </c>
      <c r="D825" s="1">
        <v>41960</v>
      </c>
      <c r="E825" s="1">
        <v>41966</v>
      </c>
      <c r="F825" t="s">
        <v>23</v>
      </c>
      <c r="G825" t="s">
        <v>2552</v>
      </c>
      <c r="H825" t="s">
        <v>2553</v>
      </c>
      <c r="I825" t="s">
        <v>38</v>
      </c>
      <c r="J825" t="s">
        <v>27</v>
      </c>
      <c r="K825" t="s">
        <v>2492</v>
      </c>
      <c r="L825" t="s">
        <v>29</v>
      </c>
      <c r="M825">
        <v>92105</v>
      </c>
      <c r="N825" t="s">
        <v>30</v>
      </c>
      <c r="O825" t="s">
        <v>71</v>
      </c>
      <c r="P825" t="s">
        <v>32</v>
      </c>
      <c r="Q825" t="s">
        <v>33</v>
      </c>
      <c r="R825" t="s">
        <v>72</v>
      </c>
      <c r="S825">
        <v>811.28</v>
      </c>
      <c r="T825">
        <v>8</v>
      </c>
      <c r="U825">
        <v>0</v>
      </c>
      <c r="V825">
        <v>24.338399999999979</v>
      </c>
      <c r="W825" t="s">
        <v>10939</v>
      </c>
      <c r="X825" t="s">
        <v>10940</v>
      </c>
      <c r="Y825">
        <v>11</v>
      </c>
      <c r="Z825" t="s">
        <v>10947</v>
      </c>
      <c r="AA825">
        <v>2.9999999999999975E-2</v>
      </c>
    </row>
    <row r="826" spans="1:27" x14ac:dyDescent="0.35">
      <c r="A826">
        <v>2949</v>
      </c>
      <c r="B826" t="s">
        <v>2554</v>
      </c>
      <c r="C826">
        <v>2014</v>
      </c>
      <c r="D826" s="1">
        <v>41988</v>
      </c>
      <c r="E826" s="1">
        <v>41992</v>
      </c>
      <c r="F826" t="s">
        <v>23</v>
      </c>
      <c r="G826" t="s">
        <v>2117</v>
      </c>
      <c r="H826" t="s">
        <v>2118</v>
      </c>
      <c r="I826" t="s">
        <v>127</v>
      </c>
      <c r="J826" t="s">
        <v>27</v>
      </c>
      <c r="K826" t="s">
        <v>2492</v>
      </c>
      <c r="L826" t="s">
        <v>29</v>
      </c>
      <c r="M826">
        <v>92024</v>
      </c>
      <c r="N826" t="s">
        <v>30</v>
      </c>
      <c r="O826" t="s">
        <v>1029</v>
      </c>
      <c r="P826" t="s">
        <v>32</v>
      </c>
      <c r="Q826" t="s">
        <v>146</v>
      </c>
      <c r="R826" t="s">
        <v>1030</v>
      </c>
      <c r="S826">
        <v>43.7</v>
      </c>
      <c r="T826">
        <v>5</v>
      </c>
      <c r="U826">
        <v>0</v>
      </c>
      <c r="V826">
        <v>20.539000000000001</v>
      </c>
      <c r="W826" t="s">
        <v>10939</v>
      </c>
      <c r="X826" t="s">
        <v>10940</v>
      </c>
      <c r="Y826">
        <v>12</v>
      </c>
      <c r="Z826" t="s">
        <v>10941</v>
      </c>
      <c r="AA826">
        <v>0.47000000000000003</v>
      </c>
    </row>
    <row r="827" spans="1:27" x14ac:dyDescent="0.35">
      <c r="A827">
        <v>3079</v>
      </c>
      <c r="B827" t="s">
        <v>2555</v>
      </c>
      <c r="C827">
        <v>2011</v>
      </c>
      <c r="D827" s="1">
        <v>40684</v>
      </c>
      <c r="E827" s="1">
        <v>40688</v>
      </c>
      <c r="F827" t="s">
        <v>23</v>
      </c>
      <c r="G827" t="s">
        <v>374</v>
      </c>
      <c r="H827" t="s">
        <v>375</v>
      </c>
      <c r="I827" t="s">
        <v>127</v>
      </c>
      <c r="J827" t="s">
        <v>27</v>
      </c>
      <c r="K827" t="s">
        <v>2492</v>
      </c>
      <c r="L827" t="s">
        <v>29</v>
      </c>
      <c r="M827">
        <v>92037</v>
      </c>
      <c r="N827" t="s">
        <v>30</v>
      </c>
      <c r="O827" t="s">
        <v>1766</v>
      </c>
      <c r="P827" t="s">
        <v>32</v>
      </c>
      <c r="Q827" t="s">
        <v>40</v>
      </c>
      <c r="R827" t="s">
        <v>1767</v>
      </c>
      <c r="S827">
        <v>31.84</v>
      </c>
      <c r="T827">
        <v>8</v>
      </c>
      <c r="U827">
        <v>0</v>
      </c>
      <c r="V827">
        <v>10.507199999999997</v>
      </c>
      <c r="W827" t="s">
        <v>10944</v>
      </c>
      <c r="X827" t="s">
        <v>10942</v>
      </c>
      <c r="Y827">
        <v>5</v>
      </c>
      <c r="Z827" t="s">
        <v>10952</v>
      </c>
      <c r="AA827">
        <v>0.3299999999999999</v>
      </c>
    </row>
    <row r="828" spans="1:27" x14ac:dyDescent="0.35">
      <c r="A828">
        <v>3206</v>
      </c>
      <c r="B828" t="s">
        <v>2556</v>
      </c>
      <c r="C828">
        <v>2011</v>
      </c>
      <c r="D828" s="1">
        <v>40857</v>
      </c>
      <c r="E828" s="1">
        <v>40863</v>
      </c>
      <c r="F828" t="s">
        <v>23</v>
      </c>
      <c r="G828" t="s">
        <v>1844</v>
      </c>
      <c r="H828" t="s">
        <v>1845</v>
      </c>
      <c r="I828" t="s">
        <v>38</v>
      </c>
      <c r="J828" t="s">
        <v>27</v>
      </c>
      <c r="K828" t="s">
        <v>2492</v>
      </c>
      <c r="L828" t="s">
        <v>29</v>
      </c>
      <c r="M828">
        <v>92037</v>
      </c>
      <c r="N828" t="s">
        <v>30</v>
      </c>
      <c r="O828" t="s">
        <v>1883</v>
      </c>
      <c r="P828" t="s">
        <v>32</v>
      </c>
      <c r="Q828" t="s">
        <v>53</v>
      </c>
      <c r="R828" t="s">
        <v>1884</v>
      </c>
      <c r="S828">
        <v>62.24</v>
      </c>
      <c r="T828">
        <v>8</v>
      </c>
      <c r="U828">
        <v>0</v>
      </c>
      <c r="V828">
        <v>28.007999999999996</v>
      </c>
      <c r="W828" t="s">
        <v>10944</v>
      </c>
      <c r="X828" t="s">
        <v>10940</v>
      </c>
      <c r="Y828">
        <v>11</v>
      </c>
      <c r="Z828" t="s">
        <v>10947</v>
      </c>
      <c r="AA828">
        <v>0.4499999999999999</v>
      </c>
    </row>
    <row r="829" spans="1:27" x14ac:dyDescent="0.35">
      <c r="A829">
        <v>3208</v>
      </c>
      <c r="B829" t="s">
        <v>2556</v>
      </c>
      <c r="C829">
        <v>2011</v>
      </c>
      <c r="D829" s="1">
        <v>40857</v>
      </c>
      <c r="E829" s="1">
        <v>40863</v>
      </c>
      <c r="F829" t="s">
        <v>23</v>
      </c>
      <c r="G829" t="s">
        <v>1844</v>
      </c>
      <c r="H829" t="s">
        <v>1845</v>
      </c>
      <c r="I829" t="s">
        <v>38</v>
      </c>
      <c r="J829" t="s">
        <v>27</v>
      </c>
      <c r="K829" t="s">
        <v>2492</v>
      </c>
      <c r="L829" t="s">
        <v>29</v>
      </c>
      <c r="M829">
        <v>92037</v>
      </c>
      <c r="N829" t="s">
        <v>30</v>
      </c>
      <c r="O829" t="s">
        <v>2557</v>
      </c>
      <c r="P829" t="s">
        <v>32</v>
      </c>
      <c r="Q829" t="s">
        <v>172</v>
      </c>
      <c r="R829" t="s">
        <v>2558</v>
      </c>
      <c r="S829">
        <v>39.840000000000003</v>
      </c>
      <c r="T829">
        <v>8</v>
      </c>
      <c r="U829">
        <v>0</v>
      </c>
      <c r="V829">
        <v>18.3264</v>
      </c>
      <c r="W829" t="s">
        <v>10944</v>
      </c>
      <c r="X829" t="s">
        <v>10940</v>
      </c>
      <c r="Y829">
        <v>11</v>
      </c>
      <c r="Z829" t="s">
        <v>10947</v>
      </c>
      <c r="AA829">
        <v>0.45999999999999996</v>
      </c>
    </row>
    <row r="830" spans="1:27" x14ac:dyDescent="0.35">
      <c r="A830">
        <v>3293</v>
      </c>
      <c r="B830" t="s">
        <v>2559</v>
      </c>
      <c r="C830">
        <v>2011</v>
      </c>
      <c r="D830" s="1">
        <v>40903</v>
      </c>
      <c r="E830" s="1">
        <v>40907</v>
      </c>
      <c r="F830" t="s">
        <v>23</v>
      </c>
      <c r="G830" t="s">
        <v>1272</v>
      </c>
      <c r="H830" t="s">
        <v>1273</v>
      </c>
      <c r="I830" t="s">
        <v>38</v>
      </c>
      <c r="J830" t="s">
        <v>27</v>
      </c>
      <c r="K830" t="s">
        <v>2492</v>
      </c>
      <c r="L830" t="s">
        <v>29</v>
      </c>
      <c r="M830">
        <v>92024</v>
      </c>
      <c r="N830" t="s">
        <v>30</v>
      </c>
      <c r="O830" t="s">
        <v>2560</v>
      </c>
      <c r="P830" t="s">
        <v>32</v>
      </c>
      <c r="Q830" t="s">
        <v>113</v>
      </c>
      <c r="R830" t="s">
        <v>2561</v>
      </c>
      <c r="S830">
        <v>11.91</v>
      </c>
      <c r="T830">
        <v>3</v>
      </c>
      <c r="U830">
        <v>0</v>
      </c>
      <c r="V830">
        <v>0.11909999999999954</v>
      </c>
      <c r="W830" t="s">
        <v>10944</v>
      </c>
      <c r="X830" t="s">
        <v>10940</v>
      </c>
      <c r="Y830">
        <v>12</v>
      </c>
      <c r="Z830" t="s">
        <v>10941</v>
      </c>
      <c r="AA830">
        <v>9.999999999999962E-3</v>
      </c>
    </row>
    <row r="831" spans="1:27" x14ac:dyDescent="0.35">
      <c r="A831">
        <v>3314</v>
      </c>
      <c r="B831" t="s">
        <v>2562</v>
      </c>
      <c r="C831">
        <v>2011</v>
      </c>
      <c r="D831" s="1">
        <v>40813</v>
      </c>
      <c r="E831" s="1">
        <v>40817</v>
      </c>
      <c r="F831" t="s">
        <v>23</v>
      </c>
      <c r="G831" t="s">
        <v>2563</v>
      </c>
      <c r="H831" t="s">
        <v>2564</v>
      </c>
      <c r="I831" t="s">
        <v>38</v>
      </c>
      <c r="J831" t="s">
        <v>27</v>
      </c>
      <c r="K831" t="s">
        <v>2492</v>
      </c>
      <c r="L831" t="s">
        <v>29</v>
      </c>
      <c r="M831">
        <v>92037</v>
      </c>
      <c r="N831" t="s">
        <v>30</v>
      </c>
      <c r="O831" t="s">
        <v>479</v>
      </c>
      <c r="P831" t="s">
        <v>32</v>
      </c>
      <c r="Q831" t="s">
        <v>53</v>
      </c>
      <c r="R831" t="s">
        <v>480</v>
      </c>
      <c r="S831">
        <v>81.98</v>
      </c>
      <c r="T831">
        <v>2</v>
      </c>
      <c r="U831">
        <v>0</v>
      </c>
      <c r="V831">
        <v>40.170200000000001</v>
      </c>
      <c r="W831" t="s">
        <v>10944</v>
      </c>
      <c r="X831" t="s">
        <v>10937</v>
      </c>
      <c r="Y831">
        <v>9</v>
      </c>
      <c r="Z831" t="s">
        <v>10949</v>
      </c>
      <c r="AA831">
        <v>0.49</v>
      </c>
    </row>
    <row r="832" spans="1:27" x14ac:dyDescent="0.35">
      <c r="A832">
        <v>3795</v>
      </c>
      <c r="B832" t="s">
        <v>2565</v>
      </c>
      <c r="C832">
        <v>2011</v>
      </c>
      <c r="D832" s="1">
        <v>40571</v>
      </c>
      <c r="E832" s="1">
        <v>40577</v>
      </c>
      <c r="F832" t="s">
        <v>23</v>
      </c>
      <c r="G832" t="s">
        <v>1515</v>
      </c>
      <c r="H832" t="s">
        <v>1516</v>
      </c>
      <c r="I832" t="s">
        <v>38</v>
      </c>
      <c r="J832" t="s">
        <v>27</v>
      </c>
      <c r="K832" t="s">
        <v>2492</v>
      </c>
      <c r="L832" t="s">
        <v>29</v>
      </c>
      <c r="M832">
        <v>92037</v>
      </c>
      <c r="N832" t="s">
        <v>30</v>
      </c>
      <c r="O832" t="s">
        <v>467</v>
      </c>
      <c r="P832" t="s">
        <v>32</v>
      </c>
      <c r="Q832" t="s">
        <v>33</v>
      </c>
      <c r="R832" t="s">
        <v>468</v>
      </c>
      <c r="S832">
        <v>57.23</v>
      </c>
      <c r="T832">
        <v>1</v>
      </c>
      <c r="U832">
        <v>0</v>
      </c>
      <c r="V832">
        <v>14.307499999999997</v>
      </c>
      <c r="W832" t="s">
        <v>10944</v>
      </c>
      <c r="X832" t="s">
        <v>10950</v>
      </c>
      <c r="Y832">
        <v>1</v>
      </c>
      <c r="Z832" t="s">
        <v>10951</v>
      </c>
      <c r="AA832">
        <v>0.24999999999999997</v>
      </c>
    </row>
    <row r="833" spans="1:27" x14ac:dyDescent="0.35">
      <c r="A833">
        <v>3797</v>
      </c>
      <c r="B833" t="s">
        <v>2565</v>
      </c>
      <c r="C833">
        <v>2011</v>
      </c>
      <c r="D833" s="1">
        <v>40571</v>
      </c>
      <c r="E833" s="1">
        <v>40577</v>
      </c>
      <c r="F833" t="s">
        <v>23</v>
      </c>
      <c r="G833" t="s">
        <v>1515</v>
      </c>
      <c r="H833" t="s">
        <v>1516</v>
      </c>
      <c r="I833" t="s">
        <v>38</v>
      </c>
      <c r="J833" t="s">
        <v>27</v>
      </c>
      <c r="K833" t="s">
        <v>2492</v>
      </c>
      <c r="L833" t="s">
        <v>29</v>
      </c>
      <c r="M833">
        <v>92037</v>
      </c>
      <c r="N833" t="s">
        <v>30</v>
      </c>
      <c r="O833" t="s">
        <v>2566</v>
      </c>
      <c r="P833" t="s">
        <v>32</v>
      </c>
      <c r="Q833" t="s">
        <v>40</v>
      </c>
      <c r="R833" t="s">
        <v>2567</v>
      </c>
      <c r="S833">
        <v>36.44</v>
      </c>
      <c r="T833">
        <v>4</v>
      </c>
      <c r="U833">
        <v>0</v>
      </c>
      <c r="V833">
        <v>12.025199999999998</v>
      </c>
      <c r="W833" t="s">
        <v>10944</v>
      </c>
      <c r="X833" t="s">
        <v>10950</v>
      </c>
      <c r="Y833">
        <v>1</v>
      </c>
      <c r="Z833" t="s">
        <v>10951</v>
      </c>
      <c r="AA833">
        <v>0.32999999999999996</v>
      </c>
    </row>
    <row r="834" spans="1:27" x14ac:dyDescent="0.35">
      <c r="A834">
        <v>3864</v>
      </c>
      <c r="B834" t="s">
        <v>2568</v>
      </c>
      <c r="C834">
        <v>2014</v>
      </c>
      <c r="D834" s="1">
        <v>41930</v>
      </c>
      <c r="E834" s="1">
        <v>41932</v>
      </c>
      <c r="F834" t="s">
        <v>45</v>
      </c>
      <c r="G834" t="s">
        <v>2569</v>
      </c>
      <c r="H834" t="s">
        <v>2570</v>
      </c>
      <c r="I834" t="s">
        <v>38</v>
      </c>
      <c r="J834" t="s">
        <v>27</v>
      </c>
      <c r="K834" t="s">
        <v>2492</v>
      </c>
      <c r="L834" t="s">
        <v>29</v>
      </c>
      <c r="M834">
        <v>92037</v>
      </c>
      <c r="N834" t="s">
        <v>30</v>
      </c>
      <c r="O834" t="s">
        <v>2571</v>
      </c>
      <c r="P834" t="s">
        <v>32</v>
      </c>
      <c r="Q834" t="s">
        <v>40</v>
      </c>
      <c r="R834" t="s">
        <v>2572</v>
      </c>
      <c r="S834">
        <v>10.64</v>
      </c>
      <c r="T834">
        <v>4</v>
      </c>
      <c r="U834">
        <v>0</v>
      </c>
      <c r="V834">
        <v>2.7664</v>
      </c>
      <c r="W834" t="s">
        <v>10939</v>
      </c>
      <c r="X834" t="s">
        <v>10940</v>
      </c>
      <c r="Y834">
        <v>10</v>
      </c>
      <c r="Z834" t="s">
        <v>10945</v>
      </c>
      <c r="AA834">
        <v>0.26</v>
      </c>
    </row>
    <row r="835" spans="1:27" x14ac:dyDescent="0.35">
      <c r="A835">
        <v>3871</v>
      </c>
      <c r="B835" t="s">
        <v>2573</v>
      </c>
      <c r="C835">
        <v>2012</v>
      </c>
      <c r="D835" s="1">
        <v>41205</v>
      </c>
      <c r="E835" s="1">
        <v>41209</v>
      </c>
      <c r="F835" t="s">
        <v>45</v>
      </c>
      <c r="G835" t="s">
        <v>2574</v>
      </c>
      <c r="H835" t="s">
        <v>2575</v>
      </c>
      <c r="I835" t="s">
        <v>38</v>
      </c>
      <c r="J835" t="s">
        <v>27</v>
      </c>
      <c r="K835" t="s">
        <v>2492</v>
      </c>
      <c r="L835" t="s">
        <v>29</v>
      </c>
      <c r="M835">
        <v>92105</v>
      </c>
      <c r="N835" t="s">
        <v>30</v>
      </c>
      <c r="O835" t="s">
        <v>778</v>
      </c>
      <c r="P835" t="s">
        <v>32</v>
      </c>
      <c r="Q835" t="s">
        <v>53</v>
      </c>
      <c r="R835" t="s">
        <v>779</v>
      </c>
      <c r="S835">
        <v>11.56</v>
      </c>
      <c r="T835">
        <v>2</v>
      </c>
      <c r="U835">
        <v>0</v>
      </c>
      <c r="V835">
        <v>5.6644000000000005</v>
      </c>
      <c r="W835" t="s">
        <v>10948</v>
      </c>
      <c r="X835" t="s">
        <v>10940</v>
      </c>
      <c r="Y835">
        <v>10</v>
      </c>
      <c r="Z835" t="s">
        <v>10945</v>
      </c>
      <c r="AA835">
        <v>0.49000000000000005</v>
      </c>
    </row>
    <row r="836" spans="1:27" x14ac:dyDescent="0.35">
      <c r="A836">
        <v>3872</v>
      </c>
      <c r="B836" t="s">
        <v>2573</v>
      </c>
      <c r="C836">
        <v>2012</v>
      </c>
      <c r="D836" s="1">
        <v>41205</v>
      </c>
      <c r="E836" s="1">
        <v>41209</v>
      </c>
      <c r="F836" t="s">
        <v>45</v>
      </c>
      <c r="G836" t="s">
        <v>2574</v>
      </c>
      <c r="H836" t="s">
        <v>2575</v>
      </c>
      <c r="I836" t="s">
        <v>38</v>
      </c>
      <c r="J836" t="s">
        <v>27</v>
      </c>
      <c r="K836" t="s">
        <v>2492</v>
      </c>
      <c r="L836" t="s">
        <v>29</v>
      </c>
      <c r="M836">
        <v>92105</v>
      </c>
      <c r="N836" t="s">
        <v>30</v>
      </c>
      <c r="O836" t="s">
        <v>2576</v>
      </c>
      <c r="P836" t="s">
        <v>32</v>
      </c>
      <c r="Q836" t="s">
        <v>146</v>
      </c>
      <c r="R836" t="s">
        <v>2577</v>
      </c>
      <c r="S836">
        <v>11.8</v>
      </c>
      <c r="T836">
        <v>4</v>
      </c>
      <c r="U836">
        <v>0</v>
      </c>
      <c r="V836">
        <v>5.6639999999999997</v>
      </c>
      <c r="W836" t="s">
        <v>10948</v>
      </c>
      <c r="X836" t="s">
        <v>10940</v>
      </c>
      <c r="Y836">
        <v>10</v>
      </c>
      <c r="Z836" t="s">
        <v>10945</v>
      </c>
      <c r="AA836">
        <v>0.47999999999999993</v>
      </c>
    </row>
    <row r="837" spans="1:27" x14ac:dyDescent="0.35">
      <c r="A837">
        <v>4195</v>
      </c>
      <c r="B837" t="s">
        <v>2578</v>
      </c>
      <c r="C837">
        <v>2012</v>
      </c>
      <c r="D837" s="1">
        <v>41078</v>
      </c>
      <c r="E837" s="1">
        <v>41082</v>
      </c>
      <c r="F837" t="s">
        <v>23</v>
      </c>
      <c r="G837" t="s">
        <v>1507</v>
      </c>
      <c r="H837" t="s">
        <v>1508</v>
      </c>
      <c r="I837" t="s">
        <v>38</v>
      </c>
      <c r="J837" t="s">
        <v>27</v>
      </c>
      <c r="K837" t="s">
        <v>2492</v>
      </c>
      <c r="L837" t="s">
        <v>29</v>
      </c>
      <c r="M837">
        <v>92105</v>
      </c>
      <c r="N837" t="s">
        <v>30</v>
      </c>
      <c r="O837" t="s">
        <v>2579</v>
      </c>
      <c r="P837" t="s">
        <v>32</v>
      </c>
      <c r="Q837" t="s">
        <v>40</v>
      </c>
      <c r="R837" t="s">
        <v>2580</v>
      </c>
      <c r="S837">
        <v>51.98</v>
      </c>
      <c r="T837">
        <v>2</v>
      </c>
      <c r="U837">
        <v>0</v>
      </c>
      <c r="V837">
        <v>15.074199999999998</v>
      </c>
      <c r="W837" t="s">
        <v>10948</v>
      </c>
      <c r="X837" t="s">
        <v>10942</v>
      </c>
      <c r="Y837">
        <v>6</v>
      </c>
      <c r="Z837" t="s">
        <v>10946</v>
      </c>
      <c r="AA837">
        <v>0.28999999999999998</v>
      </c>
    </row>
    <row r="838" spans="1:27" x14ac:dyDescent="0.35">
      <c r="A838">
        <v>4731</v>
      </c>
      <c r="B838" t="s">
        <v>2581</v>
      </c>
      <c r="C838">
        <v>2012</v>
      </c>
      <c r="D838" s="1">
        <v>40997</v>
      </c>
      <c r="E838" s="1">
        <v>40999</v>
      </c>
      <c r="F838" t="s">
        <v>45</v>
      </c>
      <c r="G838" t="s">
        <v>1165</v>
      </c>
      <c r="H838" t="s">
        <v>1166</v>
      </c>
      <c r="I838" t="s">
        <v>38</v>
      </c>
      <c r="J838" t="s">
        <v>27</v>
      </c>
      <c r="K838" t="s">
        <v>2492</v>
      </c>
      <c r="L838" t="s">
        <v>29</v>
      </c>
      <c r="M838">
        <v>92105</v>
      </c>
      <c r="N838" t="s">
        <v>30</v>
      </c>
      <c r="O838" t="s">
        <v>1855</v>
      </c>
      <c r="P838" t="s">
        <v>32</v>
      </c>
      <c r="Q838" t="s">
        <v>53</v>
      </c>
      <c r="R838" t="s">
        <v>1856</v>
      </c>
      <c r="S838">
        <v>212.64</v>
      </c>
      <c r="T838">
        <v>6</v>
      </c>
      <c r="U838">
        <v>0</v>
      </c>
      <c r="V838">
        <v>99.940799999999982</v>
      </c>
      <c r="W838" t="s">
        <v>10948</v>
      </c>
      <c r="X838" t="s">
        <v>10950</v>
      </c>
      <c r="Y838">
        <v>3</v>
      </c>
      <c r="Z838" t="s">
        <v>10953</v>
      </c>
      <c r="AA838">
        <v>0.46999999999999992</v>
      </c>
    </row>
    <row r="839" spans="1:27" x14ac:dyDescent="0.35">
      <c r="A839">
        <v>4732</v>
      </c>
      <c r="B839" t="s">
        <v>2581</v>
      </c>
      <c r="C839">
        <v>2012</v>
      </c>
      <c r="D839" s="1">
        <v>40997</v>
      </c>
      <c r="E839" s="1">
        <v>40999</v>
      </c>
      <c r="F839" t="s">
        <v>45</v>
      </c>
      <c r="G839" t="s">
        <v>1165</v>
      </c>
      <c r="H839" t="s">
        <v>1166</v>
      </c>
      <c r="I839" t="s">
        <v>38</v>
      </c>
      <c r="J839" t="s">
        <v>27</v>
      </c>
      <c r="K839" t="s">
        <v>2492</v>
      </c>
      <c r="L839" t="s">
        <v>29</v>
      </c>
      <c r="M839">
        <v>92105</v>
      </c>
      <c r="N839" t="s">
        <v>30</v>
      </c>
      <c r="O839" t="s">
        <v>2135</v>
      </c>
      <c r="P839" t="s">
        <v>32</v>
      </c>
      <c r="Q839" t="s">
        <v>53</v>
      </c>
      <c r="R839" t="s">
        <v>2136</v>
      </c>
      <c r="S839">
        <v>9.870000000000001</v>
      </c>
      <c r="T839">
        <v>3</v>
      </c>
      <c r="U839">
        <v>0</v>
      </c>
      <c r="V839">
        <v>4.5401999999999996</v>
      </c>
      <c r="W839" t="s">
        <v>10948</v>
      </c>
      <c r="X839" t="s">
        <v>10950</v>
      </c>
      <c r="Y839">
        <v>3</v>
      </c>
      <c r="Z839" t="s">
        <v>10953</v>
      </c>
      <c r="AA839">
        <v>0.45999999999999991</v>
      </c>
    </row>
    <row r="840" spans="1:27" x14ac:dyDescent="0.35">
      <c r="A840">
        <v>4984</v>
      </c>
      <c r="B840" t="s">
        <v>2582</v>
      </c>
      <c r="C840">
        <v>2013</v>
      </c>
      <c r="D840" s="1">
        <v>41585</v>
      </c>
      <c r="E840" s="1">
        <v>41589</v>
      </c>
      <c r="F840" t="s">
        <v>45</v>
      </c>
      <c r="G840" t="s">
        <v>2583</v>
      </c>
      <c r="H840" t="s">
        <v>2584</v>
      </c>
      <c r="I840" t="s">
        <v>38</v>
      </c>
      <c r="J840" t="s">
        <v>27</v>
      </c>
      <c r="K840" t="s">
        <v>2492</v>
      </c>
      <c r="L840" t="s">
        <v>29</v>
      </c>
      <c r="M840">
        <v>92105</v>
      </c>
      <c r="N840" t="s">
        <v>30</v>
      </c>
      <c r="O840" t="s">
        <v>122</v>
      </c>
      <c r="P840" t="s">
        <v>32</v>
      </c>
      <c r="Q840" t="s">
        <v>33</v>
      </c>
      <c r="R840" t="s">
        <v>123</v>
      </c>
      <c r="S840">
        <v>84.84</v>
      </c>
      <c r="T840">
        <v>3</v>
      </c>
      <c r="U840">
        <v>0</v>
      </c>
      <c r="V840">
        <v>22.9068</v>
      </c>
      <c r="W840" t="s">
        <v>10936</v>
      </c>
      <c r="X840" t="s">
        <v>10940</v>
      </c>
      <c r="Y840">
        <v>11</v>
      </c>
      <c r="Z840" t="s">
        <v>10947</v>
      </c>
      <c r="AA840">
        <v>0.27</v>
      </c>
    </row>
    <row r="841" spans="1:27" x14ac:dyDescent="0.35">
      <c r="A841">
        <v>5299</v>
      </c>
      <c r="B841" t="s">
        <v>2585</v>
      </c>
      <c r="C841">
        <v>2013</v>
      </c>
      <c r="D841" s="1">
        <v>41541</v>
      </c>
      <c r="E841" s="1">
        <v>41544</v>
      </c>
      <c r="F841" t="s">
        <v>56</v>
      </c>
      <c r="G841" t="s">
        <v>692</v>
      </c>
      <c r="H841" t="s">
        <v>693</v>
      </c>
      <c r="I841" t="s">
        <v>26</v>
      </c>
      <c r="J841" t="s">
        <v>27</v>
      </c>
      <c r="K841" t="s">
        <v>2492</v>
      </c>
      <c r="L841" t="s">
        <v>29</v>
      </c>
      <c r="M841">
        <v>92037</v>
      </c>
      <c r="N841" t="s">
        <v>30</v>
      </c>
      <c r="O841" t="s">
        <v>1863</v>
      </c>
      <c r="P841" t="s">
        <v>32</v>
      </c>
      <c r="Q841" t="s">
        <v>146</v>
      </c>
      <c r="R841" t="s">
        <v>1864</v>
      </c>
      <c r="S841">
        <v>4.08</v>
      </c>
      <c r="T841">
        <v>2</v>
      </c>
      <c r="U841">
        <v>0</v>
      </c>
      <c r="V841">
        <v>1.9175999999999997</v>
      </c>
      <c r="W841" t="s">
        <v>10936</v>
      </c>
      <c r="X841" t="s">
        <v>10937</v>
      </c>
      <c r="Y841">
        <v>9</v>
      </c>
      <c r="Z841" t="s">
        <v>10949</v>
      </c>
      <c r="AA841">
        <v>0.46999999999999992</v>
      </c>
    </row>
    <row r="842" spans="1:27" x14ac:dyDescent="0.35">
      <c r="A842">
        <v>5300</v>
      </c>
      <c r="B842" t="s">
        <v>2585</v>
      </c>
      <c r="C842">
        <v>2013</v>
      </c>
      <c r="D842" s="1">
        <v>41541</v>
      </c>
      <c r="E842" s="1">
        <v>41544</v>
      </c>
      <c r="F842" t="s">
        <v>56</v>
      </c>
      <c r="G842" t="s">
        <v>692</v>
      </c>
      <c r="H842" t="s">
        <v>693</v>
      </c>
      <c r="I842" t="s">
        <v>26</v>
      </c>
      <c r="J842" t="s">
        <v>27</v>
      </c>
      <c r="K842" t="s">
        <v>2492</v>
      </c>
      <c r="L842" t="s">
        <v>29</v>
      </c>
      <c r="M842">
        <v>92037</v>
      </c>
      <c r="N842" t="s">
        <v>30</v>
      </c>
      <c r="O842" t="s">
        <v>2586</v>
      </c>
      <c r="P842" t="s">
        <v>32</v>
      </c>
      <c r="Q842" t="s">
        <v>172</v>
      </c>
      <c r="R842" t="s">
        <v>2587</v>
      </c>
      <c r="S842">
        <v>18.899999999999999</v>
      </c>
      <c r="T842">
        <v>3</v>
      </c>
      <c r="U842">
        <v>0</v>
      </c>
      <c r="V842">
        <v>8.6939999999999991</v>
      </c>
      <c r="W842" t="s">
        <v>10936</v>
      </c>
      <c r="X842" t="s">
        <v>10937</v>
      </c>
      <c r="Y842">
        <v>9</v>
      </c>
      <c r="Z842" t="s">
        <v>10949</v>
      </c>
      <c r="AA842">
        <v>0.45999999999999996</v>
      </c>
    </row>
    <row r="843" spans="1:27" x14ac:dyDescent="0.35">
      <c r="A843">
        <v>5470</v>
      </c>
      <c r="B843" t="s">
        <v>2588</v>
      </c>
      <c r="C843">
        <v>2011</v>
      </c>
      <c r="D843" s="1">
        <v>40812</v>
      </c>
      <c r="E843" s="1">
        <v>40813</v>
      </c>
      <c r="F843" t="s">
        <v>56</v>
      </c>
      <c r="G843" t="s">
        <v>1493</v>
      </c>
      <c r="H843" t="s">
        <v>1494</v>
      </c>
      <c r="I843" t="s">
        <v>127</v>
      </c>
      <c r="J843" t="s">
        <v>27</v>
      </c>
      <c r="K843" t="s">
        <v>2492</v>
      </c>
      <c r="L843" t="s">
        <v>29</v>
      </c>
      <c r="M843">
        <v>92105</v>
      </c>
      <c r="N843" t="s">
        <v>30</v>
      </c>
      <c r="O843" t="s">
        <v>2589</v>
      </c>
      <c r="P843" t="s">
        <v>32</v>
      </c>
      <c r="Q843" t="s">
        <v>53</v>
      </c>
      <c r="R843" t="s">
        <v>2590</v>
      </c>
      <c r="S843">
        <v>19.440000000000001</v>
      </c>
      <c r="T843">
        <v>3</v>
      </c>
      <c r="U843">
        <v>0</v>
      </c>
      <c r="V843">
        <v>9.3312000000000008</v>
      </c>
      <c r="W843" t="s">
        <v>10944</v>
      </c>
      <c r="X843" t="s">
        <v>10937</v>
      </c>
      <c r="Y843">
        <v>9</v>
      </c>
      <c r="Z843" t="s">
        <v>10949</v>
      </c>
      <c r="AA843">
        <v>0.48000000000000004</v>
      </c>
    </row>
    <row r="844" spans="1:27" x14ac:dyDescent="0.35">
      <c r="A844">
        <v>5484</v>
      </c>
      <c r="B844" t="s">
        <v>2591</v>
      </c>
      <c r="C844">
        <v>2014</v>
      </c>
      <c r="D844" s="1">
        <v>41921</v>
      </c>
      <c r="E844" s="1">
        <v>41927</v>
      </c>
      <c r="F844" t="s">
        <v>23</v>
      </c>
      <c r="G844" t="s">
        <v>1375</v>
      </c>
      <c r="H844" t="s">
        <v>1376</v>
      </c>
      <c r="I844" t="s">
        <v>26</v>
      </c>
      <c r="J844" t="s">
        <v>27</v>
      </c>
      <c r="K844" t="s">
        <v>2492</v>
      </c>
      <c r="L844" t="s">
        <v>29</v>
      </c>
      <c r="M844">
        <v>92105</v>
      </c>
      <c r="N844" t="s">
        <v>30</v>
      </c>
      <c r="O844" t="s">
        <v>522</v>
      </c>
      <c r="P844" t="s">
        <v>32</v>
      </c>
      <c r="Q844" t="s">
        <v>33</v>
      </c>
      <c r="R844" t="s">
        <v>523</v>
      </c>
      <c r="S844">
        <v>40.68</v>
      </c>
      <c r="T844">
        <v>2</v>
      </c>
      <c r="U844">
        <v>0</v>
      </c>
      <c r="V844">
        <v>0.40679999999999694</v>
      </c>
      <c r="W844" t="s">
        <v>10939</v>
      </c>
      <c r="X844" t="s">
        <v>10940</v>
      </c>
      <c r="Y844">
        <v>10</v>
      </c>
      <c r="Z844" t="s">
        <v>10945</v>
      </c>
      <c r="AA844">
        <v>9.9999999999999256E-3</v>
      </c>
    </row>
    <row r="845" spans="1:27" x14ac:dyDescent="0.35">
      <c r="A845">
        <v>5619</v>
      </c>
      <c r="B845" t="s">
        <v>2592</v>
      </c>
      <c r="C845">
        <v>2012</v>
      </c>
      <c r="D845" s="1">
        <v>41170</v>
      </c>
      <c r="E845" s="1">
        <v>41173</v>
      </c>
      <c r="F845" t="s">
        <v>56</v>
      </c>
      <c r="G845" t="s">
        <v>1040</v>
      </c>
      <c r="H845" t="s">
        <v>1041</v>
      </c>
      <c r="I845" t="s">
        <v>38</v>
      </c>
      <c r="J845" t="s">
        <v>27</v>
      </c>
      <c r="K845" t="s">
        <v>2492</v>
      </c>
      <c r="L845" t="s">
        <v>29</v>
      </c>
      <c r="M845">
        <v>92105</v>
      </c>
      <c r="N845" t="s">
        <v>30</v>
      </c>
      <c r="O845" t="s">
        <v>899</v>
      </c>
      <c r="P845" t="s">
        <v>32</v>
      </c>
      <c r="Q845" t="s">
        <v>33</v>
      </c>
      <c r="R845" t="s">
        <v>900</v>
      </c>
      <c r="S845">
        <v>443.92</v>
      </c>
      <c r="T845">
        <v>4</v>
      </c>
      <c r="U845">
        <v>0</v>
      </c>
      <c r="V845">
        <v>8.8783999999999992</v>
      </c>
      <c r="W845" t="s">
        <v>10948</v>
      </c>
      <c r="X845" t="s">
        <v>10937</v>
      </c>
      <c r="Y845">
        <v>9</v>
      </c>
      <c r="Z845" t="s">
        <v>10949</v>
      </c>
      <c r="AA845">
        <v>1.9999999999999997E-2</v>
      </c>
    </row>
    <row r="846" spans="1:27" x14ac:dyDescent="0.35">
      <c r="A846">
        <v>5752</v>
      </c>
      <c r="B846" t="s">
        <v>2593</v>
      </c>
      <c r="C846">
        <v>2013</v>
      </c>
      <c r="D846" s="1">
        <v>41296</v>
      </c>
      <c r="E846" s="1">
        <v>41302</v>
      </c>
      <c r="F846" t="s">
        <v>23</v>
      </c>
      <c r="G846" t="s">
        <v>215</v>
      </c>
      <c r="H846" t="s">
        <v>216</v>
      </c>
      <c r="I846" t="s">
        <v>38</v>
      </c>
      <c r="J846" t="s">
        <v>27</v>
      </c>
      <c r="K846" t="s">
        <v>2492</v>
      </c>
      <c r="L846" t="s">
        <v>29</v>
      </c>
      <c r="M846">
        <v>92037</v>
      </c>
      <c r="N846" t="s">
        <v>30</v>
      </c>
      <c r="O846" t="s">
        <v>171</v>
      </c>
      <c r="P846" t="s">
        <v>32</v>
      </c>
      <c r="Q846" t="s">
        <v>172</v>
      </c>
      <c r="R846" t="s">
        <v>173</v>
      </c>
      <c r="S846">
        <v>44.400000000000006</v>
      </c>
      <c r="T846">
        <v>3</v>
      </c>
      <c r="U846">
        <v>0</v>
      </c>
      <c r="V846">
        <v>22.200000000000003</v>
      </c>
      <c r="W846" t="s">
        <v>10936</v>
      </c>
      <c r="X846" t="s">
        <v>10950</v>
      </c>
      <c r="Y846">
        <v>1</v>
      </c>
      <c r="Z846" t="s">
        <v>10951</v>
      </c>
      <c r="AA846">
        <v>0.5</v>
      </c>
    </row>
    <row r="847" spans="1:27" x14ac:dyDescent="0.35">
      <c r="A847">
        <v>5753</v>
      </c>
      <c r="B847" t="s">
        <v>2593</v>
      </c>
      <c r="C847">
        <v>2013</v>
      </c>
      <c r="D847" s="1">
        <v>41296</v>
      </c>
      <c r="E847" s="1">
        <v>41302</v>
      </c>
      <c r="F847" t="s">
        <v>23</v>
      </c>
      <c r="G847" t="s">
        <v>215</v>
      </c>
      <c r="H847" t="s">
        <v>216</v>
      </c>
      <c r="I847" t="s">
        <v>38</v>
      </c>
      <c r="J847" t="s">
        <v>27</v>
      </c>
      <c r="K847" t="s">
        <v>2492</v>
      </c>
      <c r="L847" t="s">
        <v>29</v>
      </c>
      <c r="M847">
        <v>92037</v>
      </c>
      <c r="N847" t="s">
        <v>30</v>
      </c>
      <c r="O847" t="s">
        <v>636</v>
      </c>
      <c r="P847" t="s">
        <v>32</v>
      </c>
      <c r="Q847" t="s">
        <v>172</v>
      </c>
      <c r="R847" t="s">
        <v>637</v>
      </c>
      <c r="S847">
        <v>20.65</v>
      </c>
      <c r="T847">
        <v>5</v>
      </c>
      <c r="U847">
        <v>0</v>
      </c>
      <c r="V847">
        <v>9.4989999999999988</v>
      </c>
      <c r="W847" t="s">
        <v>10936</v>
      </c>
      <c r="X847" t="s">
        <v>10950</v>
      </c>
      <c r="Y847">
        <v>1</v>
      </c>
      <c r="Z847" t="s">
        <v>10951</v>
      </c>
      <c r="AA847">
        <v>0.45999999999999996</v>
      </c>
    </row>
    <row r="848" spans="1:27" x14ac:dyDescent="0.35">
      <c r="A848">
        <v>5811</v>
      </c>
      <c r="B848" t="s">
        <v>2594</v>
      </c>
      <c r="C848">
        <v>2012</v>
      </c>
      <c r="D848" s="1">
        <v>40990</v>
      </c>
      <c r="E848" s="1">
        <v>40994</v>
      </c>
      <c r="F848" t="s">
        <v>23</v>
      </c>
      <c r="G848" t="s">
        <v>1548</v>
      </c>
      <c r="H848" t="s">
        <v>1549</v>
      </c>
      <c r="I848" t="s">
        <v>26</v>
      </c>
      <c r="J848" t="s">
        <v>27</v>
      </c>
      <c r="K848" t="s">
        <v>2492</v>
      </c>
      <c r="L848" t="s">
        <v>29</v>
      </c>
      <c r="M848">
        <v>92037</v>
      </c>
      <c r="N848" t="s">
        <v>30</v>
      </c>
      <c r="O848" t="s">
        <v>1160</v>
      </c>
      <c r="P848" t="s">
        <v>32</v>
      </c>
      <c r="Q848" t="s">
        <v>53</v>
      </c>
      <c r="R848" t="s">
        <v>66</v>
      </c>
      <c r="S848">
        <v>105.52</v>
      </c>
      <c r="T848">
        <v>4</v>
      </c>
      <c r="U848">
        <v>0</v>
      </c>
      <c r="V848">
        <v>48.539199999999994</v>
      </c>
      <c r="W848" t="s">
        <v>10948</v>
      </c>
      <c r="X848" t="s">
        <v>10950</v>
      </c>
      <c r="Y848">
        <v>3</v>
      </c>
      <c r="Z848" t="s">
        <v>10953</v>
      </c>
      <c r="AA848">
        <v>0.45999999999999996</v>
      </c>
    </row>
    <row r="849" spans="1:27" x14ac:dyDescent="0.35">
      <c r="A849">
        <v>5843</v>
      </c>
      <c r="B849" t="s">
        <v>2595</v>
      </c>
      <c r="C849">
        <v>2012</v>
      </c>
      <c r="D849" s="1">
        <v>41230</v>
      </c>
      <c r="E849" s="1">
        <v>41234</v>
      </c>
      <c r="F849" t="s">
        <v>23</v>
      </c>
      <c r="G849" t="s">
        <v>2596</v>
      </c>
      <c r="H849" t="s">
        <v>2597</v>
      </c>
      <c r="I849" t="s">
        <v>38</v>
      </c>
      <c r="J849" t="s">
        <v>27</v>
      </c>
      <c r="K849" t="s">
        <v>2492</v>
      </c>
      <c r="L849" t="s">
        <v>29</v>
      </c>
      <c r="M849">
        <v>92105</v>
      </c>
      <c r="N849" t="s">
        <v>30</v>
      </c>
      <c r="O849" t="s">
        <v>2598</v>
      </c>
      <c r="P849" t="s">
        <v>32</v>
      </c>
      <c r="Q849" t="s">
        <v>33</v>
      </c>
      <c r="R849" t="s">
        <v>2599</v>
      </c>
      <c r="S849">
        <v>304.89999999999998</v>
      </c>
      <c r="T849">
        <v>5</v>
      </c>
      <c r="U849">
        <v>0</v>
      </c>
      <c r="V849">
        <v>6.097999999999999</v>
      </c>
      <c r="W849" t="s">
        <v>10948</v>
      </c>
      <c r="X849" t="s">
        <v>10940</v>
      </c>
      <c r="Y849">
        <v>11</v>
      </c>
      <c r="Z849" t="s">
        <v>10947</v>
      </c>
      <c r="AA849">
        <v>1.9999999999999997E-2</v>
      </c>
    </row>
    <row r="850" spans="1:27" x14ac:dyDescent="0.35">
      <c r="A850">
        <v>5845</v>
      </c>
      <c r="B850" t="s">
        <v>2595</v>
      </c>
      <c r="C850">
        <v>2012</v>
      </c>
      <c r="D850" s="1">
        <v>41230</v>
      </c>
      <c r="E850" s="1">
        <v>41234</v>
      </c>
      <c r="F850" t="s">
        <v>23</v>
      </c>
      <c r="G850" t="s">
        <v>2596</v>
      </c>
      <c r="H850" t="s">
        <v>2597</v>
      </c>
      <c r="I850" t="s">
        <v>38</v>
      </c>
      <c r="J850" t="s">
        <v>27</v>
      </c>
      <c r="K850" t="s">
        <v>2492</v>
      </c>
      <c r="L850" t="s">
        <v>29</v>
      </c>
      <c r="M850">
        <v>92105</v>
      </c>
      <c r="N850" t="s">
        <v>30</v>
      </c>
      <c r="O850" t="s">
        <v>2600</v>
      </c>
      <c r="P850" t="s">
        <v>32</v>
      </c>
      <c r="Q850" t="s">
        <v>33</v>
      </c>
      <c r="R850" t="s">
        <v>2601</v>
      </c>
      <c r="S850">
        <v>777.21</v>
      </c>
      <c r="T850">
        <v>7</v>
      </c>
      <c r="U850">
        <v>0</v>
      </c>
      <c r="V850">
        <v>54.404699999999963</v>
      </c>
      <c r="W850" t="s">
        <v>10948</v>
      </c>
      <c r="X850" t="s">
        <v>10940</v>
      </c>
      <c r="Y850">
        <v>11</v>
      </c>
      <c r="Z850" t="s">
        <v>10947</v>
      </c>
      <c r="AA850">
        <v>6.9999999999999951E-2</v>
      </c>
    </row>
    <row r="851" spans="1:27" x14ac:dyDescent="0.35">
      <c r="A851">
        <v>5846</v>
      </c>
      <c r="B851" t="s">
        <v>2595</v>
      </c>
      <c r="C851">
        <v>2012</v>
      </c>
      <c r="D851" s="1">
        <v>41230</v>
      </c>
      <c r="E851" s="1">
        <v>41234</v>
      </c>
      <c r="F851" t="s">
        <v>23</v>
      </c>
      <c r="G851" t="s">
        <v>2596</v>
      </c>
      <c r="H851" t="s">
        <v>2597</v>
      </c>
      <c r="I851" t="s">
        <v>38</v>
      </c>
      <c r="J851" t="s">
        <v>27</v>
      </c>
      <c r="K851" t="s">
        <v>2492</v>
      </c>
      <c r="L851" t="s">
        <v>29</v>
      </c>
      <c r="M851">
        <v>92105</v>
      </c>
      <c r="N851" t="s">
        <v>30</v>
      </c>
      <c r="O851" t="s">
        <v>911</v>
      </c>
      <c r="P851" t="s">
        <v>32</v>
      </c>
      <c r="Q851" t="s">
        <v>53</v>
      </c>
      <c r="R851" t="s">
        <v>912</v>
      </c>
      <c r="S851">
        <v>32.400000000000006</v>
      </c>
      <c r="T851">
        <v>5</v>
      </c>
      <c r="U851">
        <v>0</v>
      </c>
      <c r="V851">
        <v>15.552000000000001</v>
      </c>
      <c r="W851" t="s">
        <v>10948</v>
      </c>
      <c r="X851" t="s">
        <v>10940</v>
      </c>
      <c r="Y851">
        <v>11</v>
      </c>
      <c r="Z851" t="s">
        <v>10947</v>
      </c>
      <c r="AA851">
        <v>0.48</v>
      </c>
    </row>
    <row r="852" spans="1:27" x14ac:dyDescent="0.35">
      <c r="A852">
        <v>5882</v>
      </c>
      <c r="B852" t="s">
        <v>2602</v>
      </c>
      <c r="C852">
        <v>2013</v>
      </c>
      <c r="D852" s="1">
        <v>41536</v>
      </c>
      <c r="E852" s="1">
        <v>41540</v>
      </c>
      <c r="F852" t="s">
        <v>23</v>
      </c>
      <c r="G852" t="s">
        <v>2603</v>
      </c>
      <c r="H852" t="s">
        <v>2604</v>
      </c>
      <c r="I852" t="s">
        <v>26</v>
      </c>
      <c r="J852" t="s">
        <v>27</v>
      </c>
      <c r="K852" t="s">
        <v>2492</v>
      </c>
      <c r="L852" t="s">
        <v>29</v>
      </c>
      <c r="M852">
        <v>92105</v>
      </c>
      <c r="N852" t="s">
        <v>30</v>
      </c>
      <c r="O852" t="s">
        <v>2605</v>
      </c>
      <c r="P852" t="s">
        <v>32</v>
      </c>
      <c r="Q852" t="s">
        <v>53</v>
      </c>
      <c r="R852" t="s">
        <v>2606</v>
      </c>
      <c r="S852">
        <v>368.91</v>
      </c>
      <c r="T852">
        <v>9</v>
      </c>
      <c r="U852">
        <v>0</v>
      </c>
      <c r="V852">
        <v>180.76590000000002</v>
      </c>
      <c r="W852" t="s">
        <v>10936</v>
      </c>
      <c r="X852" t="s">
        <v>10937</v>
      </c>
      <c r="Y852">
        <v>9</v>
      </c>
      <c r="Z852" t="s">
        <v>10949</v>
      </c>
      <c r="AA852">
        <v>0.49</v>
      </c>
    </row>
    <row r="853" spans="1:27" x14ac:dyDescent="0.35">
      <c r="A853">
        <v>5969</v>
      </c>
      <c r="B853" t="s">
        <v>2607</v>
      </c>
      <c r="C853">
        <v>2011</v>
      </c>
      <c r="D853" s="1">
        <v>40744</v>
      </c>
      <c r="E853" s="1">
        <v>40746</v>
      </c>
      <c r="F853" t="s">
        <v>56</v>
      </c>
      <c r="G853" t="s">
        <v>326</v>
      </c>
      <c r="H853" t="s">
        <v>327</v>
      </c>
      <c r="I853" t="s">
        <v>38</v>
      </c>
      <c r="J853" t="s">
        <v>27</v>
      </c>
      <c r="K853" t="s">
        <v>2492</v>
      </c>
      <c r="L853" t="s">
        <v>29</v>
      </c>
      <c r="M853">
        <v>92105</v>
      </c>
      <c r="N853" t="s">
        <v>30</v>
      </c>
      <c r="O853" t="s">
        <v>2608</v>
      </c>
      <c r="P853" t="s">
        <v>32</v>
      </c>
      <c r="Q853" t="s">
        <v>53</v>
      </c>
      <c r="R853" t="s">
        <v>2609</v>
      </c>
      <c r="S853">
        <v>104.85</v>
      </c>
      <c r="T853">
        <v>1</v>
      </c>
      <c r="U853">
        <v>0</v>
      </c>
      <c r="V853">
        <v>50.327999999999996</v>
      </c>
      <c r="W853" t="s">
        <v>10944</v>
      </c>
      <c r="X853" t="s">
        <v>10937</v>
      </c>
      <c r="Y853">
        <v>7</v>
      </c>
      <c r="Z853" t="s">
        <v>10938</v>
      </c>
      <c r="AA853">
        <v>0.48</v>
      </c>
    </row>
    <row r="854" spans="1:27" x14ac:dyDescent="0.35">
      <c r="A854">
        <v>5971</v>
      </c>
      <c r="B854" t="s">
        <v>2607</v>
      </c>
      <c r="C854">
        <v>2011</v>
      </c>
      <c r="D854" s="1">
        <v>40744</v>
      </c>
      <c r="E854" s="1">
        <v>40746</v>
      </c>
      <c r="F854" t="s">
        <v>56</v>
      </c>
      <c r="G854" t="s">
        <v>326</v>
      </c>
      <c r="H854" t="s">
        <v>327</v>
      </c>
      <c r="I854" t="s">
        <v>38</v>
      </c>
      <c r="J854" t="s">
        <v>27</v>
      </c>
      <c r="K854" t="s">
        <v>2492</v>
      </c>
      <c r="L854" t="s">
        <v>29</v>
      </c>
      <c r="M854">
        <v>92105</v>
      </c>
      <c r="N854" t="s">
        <v>30</v>
      </c>
      <c r="O854" t="s">
        <v>2610</v>
      </c>
      <c r="P854" t="s">
        <v>32</v>
      </c>
      <c r="Q854" t="s">
        <v>53</v>
      </c>
      <c r="R854" t="s">
        <v>2611</v>
      </c>
      <c r="S854">
        <v>19.920000000000002</v>
      </c>
      <c r="T854">
        <v>4</v>
      </c>
      <c r="U854">
        <v>0</v>
      </c>
      <c r="V854">
        <v>9.7608000000000015</v>
      </c>
      <c r="W854" t="s">
        <v>10944</v>
      </c>
      <c r="X854" t="s">
        <v>10937</v>
      </c>
      <c r="Y854">
        <v>7</v>
      </c>
      <c r="Z854" t="s">
        <v>10938</v>
      </c>
      <c r="AA854">
        <v>0.49000000000000005</v>
      </c>
    </row>
    <row r="855" spans="1:27" x14ac:dyDescent="0.35">
      <c r="A855">
        <v>6064</v>
      </c>
      <c r="B855" t="s">
        <v>2612</v>
      </c>
      <c r="C855">
        <v>2012</v>
      </c>
      <c r="D855" s="1">
        <v>41268</v>
      </c>
      <c r="E855" s="1">
        <v>41273</v>
      </c>
      <c r="F855" t="s">
        <v>45</v>
      </c>
      <c r="G855" t="s">
        <v>1050</v>
      </c>
      <c r="H855" t="s">
        <v>1051</v>
      </c>
      <c r="I855" t="s">
        <v>38</v>
      </c>
      <c r="J855" t="s">
        <v>27</v>
      </c>
      <c r="K855" t="s">
        <v>2492</v>
      </c>
      <c r="L855" t="s">
        <v>29</v>
      </c>
      <c r="M855">
        <v>92037</v>
      </c>
      <c r="N855" t="s">
        <v>30</v>
      </c>
      <c r="O855" t="s">
        <v>2613</v>
      </c>
      <c r="P855" t="s">
        <v>32</v>
      </c>
      <c r="Q855" t="s">
        <v>53</v>
      </c>
      <c r="R855" t="s">
        <v>2614</v>
      </c>
      <c r="S855">
        <v>12.600000000000001</v>
      </c>
      <c r="T855">
        <v>3</v>
      </c>
      <c r="U855">
        <v>0</v>
      </c>
      <c r="V855">
        <v>6.1739999999999995</v>
      </c>
      <c r="W855" t="s">
        <v>10948</v>
      </c>
      <c r="X855" t="s">
        <v>10940</v>
      </c>
      <c r="Y855">
        <v>12</v>
      </c>
      <c r="Z855" t="s">
        <v>10941</v>
      </c>
      <c r="AA855">
        <v>0.48999999999999988</v>
      </c>
    </row>
    <row r="856" spans="1:27" x14ac:dyDescent="0.35">
      <c r="A856">
        <v>6065</v>
      </c>
      <c r="B856" t="s">
        <v>2612</v>
      </c>
      <c r="C856">
        <v>2012</v>
      </c>
      <c r="D856" s="1">
        <v>41268</v>
      </c>
      <c r="E856" s="1">
        <v>41273</v>
      </c>
      <c r="F856" t="s">
        <v>45</v>
      </c>
      <c r="G856" t="s">
        <v>1050</v>
      </c>
      <c r="H856" t="s">
        <v>1051</v>
      </c>
      <c r="I856" t="s">
        <v>38</v>
      </c>
      <c r="J856" t="s">
        <v>27</v>
      </c>
      <c r="K856" t="s">
        <v>2492</v>
      </c>
      <c r="L856" t="s">
        <v>29</v>
      </c>
      <c r="M856">
        <v>92037</v>
      </c>
      <c r="N856" t="s">
        <v>30</v>
      </c>
      <c r="O856" t="s">
        <v>2615</v>
      </c>
      <c r="P856" t="s">
        <v>32</v>
      </c>
      <c r="Q856" t="s">
        <v>53</v>
      </c>
      <c r="R856" t="s">
        <v>2616</v>
      </c>
      <c r="S856">
        <v>17.940000000000001</v>
      </c>
      <c r="T856">
        <v>3</v>
      </c>
      <c r="U856">
        <v>0</v>
      </c>
      <c r="V856">
        <v>8.0730000000000004</v>
      </c>
      <c r="W856" t="s">
        <v>10948</v>
      </c>
      <c r="X856" t="s">
        <v>10940</v>
      </c>
      <c r="Y856">
        <v>12</v>
      </c>
      <c r="Z856" t="s">
        <v>10941</v>
      </c>
      <c r="AA856">
        <v>0.45</v>
      </c>
    </row>
    <row r="857" spans="1:27" x14ac:dyDescent="0.35">
      <c r="A857">
        <v>6673</v>
      </c>
      <c r="B857" t="s">
        <v>2617</v>
      </c>
      <c r="C857">
        <v>2012</v>
      </c>
      <c r="D857" s="1">
        <v>41163</v>
      </c>
      <c r="E857" s="1">
        <v>41168</v>
      </c>
      <c r="F857" t="s">
        <v>23</v>
      </c>
      <c r="G857" t="s">
        <v>2618</v>
      </c>
      <c r="H857" t="s">
        <v>2619</v>
      </c>
      <c r="I857" t="s">
        <v>26</v>
      </c>
      <c r="J857" t="s">
        <v>27</v>
      </c>
      <c r="K857" t="s">
        <v>2492</v>
      </c>
      <c r="L857" t="s">
        <v>29</v>
      </c>
      <c r="M857">
        <v>92024</v>
      </c>
      <c r="N857" t="s">
        <v>30</v>
      </c>
      <c r="O857" t="s">
        <v>2620</v>
      </c>
      <c r="P857" t="s">
        <v>32</v>
      </c>
      <c r="Q857" t="s">
        <v>40</v>
      </c>
      <c r="R857" t="s">
        <v>2621</v>
      </c>
      <c r="S857">
        <v>265.85999999999996</v>
      </c>
      <c r="T857">
        <v>7</v>
      </c>
      <c r="U857">
        <v>0</v>
      </c>
      <c r="V857">
        <v>79.757999999999967</v>
      </c>
      <c r="W857" t="s">
        <v>10948</v>
      </c>
      <c r="X857" t="s">
        <v>10937</v>
      </c>
      <c r="Y857">
        <v>9</v>
      </c>
      <c r="Z857" t="s">
        <v>10949</v>
      </c>
      <c r="AA857">
        <v>0.29999999999999993</v>
      </c>
    </row>
    <row r="858" spans="1:27" x14ac:dyDescent="0.35">
      <c r="A858">
        <v>6699</v>
      </c>
      <c r="B858" t="s">
        <v>2622</v>
      </c>
      <c r="C858">
        <v>2014</v>
      </c>
      <c r="D858" s="1">
        <v>41842</v>
      </c>
      <c r="E858" s="1">
        <v>41846</v>
      </c>
      <c r="F858" t="s">
        <v>23</v>
      </c>
      <c r="G858" t="s">
        <v>1632</v>
      </c>
      <c r="H858" t="s">
        <v>1633</v>
      </c>
      <c r="I858" t="s">
        <v>38</v>
      </c>
      <c r="J858" t="s">
        <v>27</v>
      </c>
      <c r="K858" t="s">
        <v>2492</v>
      </c>
      <c r="L858" t="s">
        <v>29</v>
      </c>
      <c r="M858">
        <v>92024</v>
      </c>
      <c r="N858" t="s">
        <v>30</v>
      </c>
      <c r="O858" t="s">
        <v>2623</v>
      </c>
      <c r="P858" t="s">
        <v>32</v>
      </c>
      <c r="Q858" t="s">
        <v>53</v>
      </c>
      <c r="R858" t="s">
        <v>2624</v>
      </c>
      <c r="S858">
        <v>16.34</v>
      </c>
      <c r="T858">
        <v>2</v>
      </c>
      <c r="U858">
        <v>0</v>
      </c>
      <c r="V858">
        <v>7.6798000000000002</v>
      </c>
      <c r="W858" t="s">
        <v>10939</v>
      </c>
      <c r="X858" t="s">
        <v>10937</v>
      </c>
      <c r="Y858">
        <v>7</v>
      </c>
      <c r="Z858" t="s">
        <v>10938</v>
      </c>
      <c r="AA858">
        <v>0.47000000000000003</v>
      </c>
    </row>
    <row r="859" spans="1:27" x14ac:dyDescent="0.35">
      <c r="A859">
        <v>7442</v>
      </c>
      <c r="B859" t="s">
        <v>2625</v>
      </c>
      <c r="C859">
        <v>2012</v>
      </c>
      <c r="D859" s="1">
        <v>41229</v>
      </c>
      <c r="E859" s="1">
        <v>41231</v>
      </c>
      <c r="F859" t="s">
        <v>56</v>
      </c>
      <c r="G859" t="s">
        <v>2626</v>
      </c>
      <c r="H859" t="s">
        <v>2627</v>
      </c>
      <c r="I859" t="s">
        <v>26</v>
      </c>
      <c r="J859" t="s">
        <v>27</v>
      </c>
      <c r="K859" t="s">
        <v>2492</v>
      </c>
      <c r="L859" t="s">
        <v>29</v>
      </c>
      <c r="M859">
        <v>92105</v>
      </c>
      <c r="N859" t="s">
        <v>30</v>
      </c>
      <c r="O859" t="s">
        <v>2586</v>
      </c>
      <c r="P859" t="s">
        <v>32</v>
      </c>
      <c r="Q859" t="s">
        <v>172</v>
      </c>
      <c r="R859" t="s">
        <v>2587</v>
      </c>
      <c r="S859">
        <v>18.899999999999999</v>
      </c>
      <c r="T859">
        <v>3</v>
      </c>
      <c r="U859">
        <v>0</v>
      </c>
      <c r="V859">
        <v>8.6939999999999991</v>
      </c>
      <c r="W859" t="s">
        <v>10948</v>
      </c>
      <c r="X859" t="s">
        <v>10940</v>
      </c>
      <c r="Y859">
        <v>11</v>
      </c>
      <c r="Z859" t="s">
        <v>10947</v>
      </c>
      <c r="AA859">
        <v>0.45999999999999996</v>
      </c>
    </row>
    <row r="860" spans="1:27" x14ac:dyDescent="0.35">
      <c r="A860">
        <v>7490</v>
      </c>
      <c r="B860" t="s">
        <v>2628</v>
      </c>
      <c r="C860">
        <v>2014</v>
      </c>
      <c r="D860" s="1">
        <v>41949</v>
      </c>
      <c r="E860" s="1">
        <v>41953</v>
      </c>
      <c r="F860" t="s">
        <v>23</v>
      </c>
      <c r="G860" t="s">
        <v>1627</v>
      </c>
      <c r="H860" t="s">
        <v>1628</v>
      </c>
      <c r="I860" t="s">
        <v>38</v>
      </c>
      <c r="J860" t="s">
        <v>27</v>
      </c>
      <c r="K860" t="s">
        <v>2492</v>
      </c>
      <c r="L860" t="s">
        <v>29</v>
      </c>
      <c r="M860">
        <v>92105</v>
      </c>
      <c r="N860" t="s">
        <v>30</v>
      </c>
      <c r="O860" t="s">
        <v>1442</v>
      </c>
      <c r="P860" t="s">
        <v>32</v>
      </c>
      <c r="Q860" t="s">
        <v>53</v>
      </c>
      <c r="R860" t="s">
        <v>1443</v>
      </c>
      <c r="S860">
        <v>12.96</v>
      </c>
      <c r="T860">
        <v>2</v>
      </c>
      <c r="U860">
        <v>0</v>
      </c>
      <c r="V860">
        <v>6.2208000000000006</v>
      </c>
      <c r="W860" t="s">
        <v>10939</v>
      </c>
      <c r="X860" t="s">
        <v>10940</v>
      </c>
      <c r="Y860">
        <v>11</v>
      </c>
      <c r="Z860" t="s">
        <v>10947</v>
      </c>
      <c r="AA860">
        <v>0.48000000000000004</v>
      </c>
    </row>
    <row r="861" spans="1:27" x14ac:dyDescent="0.35">
      <c r="A861">
        <v>7830</v>
      </c>
      <c r="B861" t="s">
        <v>2629</v>
      </c>
      <c r="C861">
        <v>2012</v>
      </c>
      <c r="D861" s="1">
        <v>41025</v>
      </c>
      <c r="E861" s="1">
        <v>41030</v>
      </c>
      <c r="F861" t="s">
        <v>23</v>
      </c>
      <c r="G861" t="s">
        <v>2630</v>
      </c>
      <c r="H861" t="s">
        <v>2631</v>
      </c>
      <c r="I861" t="s">
        <v>26</v>
      </c>
      <c r="J861" t="s">
        <v>27</v>
      </c>
      <c r="K861" t="s">
        <v>2492</v>
      </c>
      <c r="L861" t="s">
        <v>29</v>
      </c>
      <c r="M861">
        <v>92105</v>
      </c>
      <c r="N861" t="s">
        <v>30</v>
      </c>
      <c r="O861" t="s">
        <v>930</v>
      </c>
      <c r="P861" t="s">
        <v>32</v>
      </c>
      <c r="Q861" t="s">
        <v>40</v>
      </c>
      <c r="R861" t="s">
        <v>931</v>
      </c>
      <c r="S861">
        <v>59.519999999999996</v>
      </c>
      <c r="T861">
        <v>3</v>
      </c>
      <c r="U861">
        <v>0</v>
      </c>
      <c r="V861">
        <v>15.475200000000001</v>
      </c>
      <c r="W861" t="s">
        <v>10948</v>
      </c>
      <c r="X861" t="s">
        <v>10942</v>
      </c>
      <c r="Y861">
        <v>4</v>
      </c>
      <c r="Z861" t="s">
        <v>10943</v>
      </c>
      <c r="AA861">
        <v>0.26</v>
      </c>
    </row>
    <row r="862" spans="1:27" x14ac:dyDescent="0.35">
      <c r="A862">
        <v>7942</v>
      </c>
      <c r="B862" t="s">
        <v>2632</v>
      </c>
      <c r="C862">
        <v>2013</v>
      </c>
      <c r="D862" s="1">
        <v>41623</v>
      </c>
      <c r="E862" s="1">
        <v>41626</v>
      </c>
      <c r="F862" t="s">
        <v>56</v>
      </c>
      <c r="G862" t="s">
        <v>2424</v>
      </c>
      <c r="H862" t="s">
        <v>2425</v>
      </c>
      <c r="I862" t="s">
        <v>26</v>
      </c>
      <c r="J862" t="s">
        <v>27</v>
      </c>
      <c r="K862" t="s">
        <v>2492</v>
      </c>
      <c r="L862" t="s">
        <v>29</v>
      </c>
      <c r="M862">
        <v>92037</v>
      </c>
      <c r="N862" t="s">
        <v>30</v>
      </c>
      <c r="O862" t="s">
        <v>1704</v>
      </c>
      <c r="P862" t="s">
        <v>32</v>
      </c>
      <c r="Q862" t="s">
        <v>33</v>
      </c>
      <c r="R862" t="s">
        <v>1705</v>
      </c>
      <c r="S862">
        <v>134.80000000000001</v>
      </c>
      <c r="T862">
        <v>10</v>
      </c>
      <c r="U862">
        <v>0</v>
      </c>
      <c r="V862">
        <v>35.047999999999995</v>
      </c>
      <c r="W862" t="s">
        <v>10936</v>
      </c>
      <c r="X862" t="s">
        <v>10940</v>
      </c>
      <c r="Y862">
        <v>12</v>
      </c>
      <c r="Z862" t="s">
        <v>10941</v>
      </c>
      <c r="AA862">
        <v>0.25999999999999995</v>
      </c>
    </row>
    <row r="863" spans="1:27" x14ac:dyDescent="0.35">
      <c r="A863">
        <v>8142</v>
      </c>
      <c r="B863" t="s">
        <v>2633</v>
      </c>
      <c r="C863">
        <v>2013</v>
      </c>
      <c r="D863" s="1">
        <v>41310</v>
      </c>
      <c r="E863" s="1">
        <v>41315</v>
      </c>
      <c r="F863" t="s">
        <v>23</v>
      </c>
      <c r="G863" t="s">
        <v>1502</v>
      </c>
      <c r="H863" t="s">
        <v>1503</v>
      </c>
      <c r="I863" t="s">
        <v>38</v>
      </c>
      <c r="J863" t="s">
        <v>27</v>
      </c>
      <c r="K863" t="s">
        <v>2492</v>
      </c>
      <c r="L863" t="s">
        <v>29</v>
      </c>
      <c r="M863">
        <v>92037</v>
      </c>
      <c r="N863" t="s">
        <v>30</v>
      </c>
      <c r="O863" t="s">
        <v>2634</v>
      </c>
      <c r="P863" t="s">
        <v>32</v>
      </c>
      <c r="Q863" t="s">
        <v>172</v>
      </c>
      <c r="R863" t="s">
        <v>2635</v>
      </c>
      <c r="S863">
        <v>14.73</v>
      </c>
      <c r="T863">
        <v>3</v>
      </c>
      <c r="U863">
        <v>0</v>
      </c>
      <c r="V863">
        <v>7.2176999999999998</v>
      </c>
      <c r="W863" t="s">
        <v>10936</v>
      </c>
      <c r="X863" t="s">
        <v>10950</v>
      </c>
      <c r="Y863">
        <v>2</v>
      </c>
      <c r="Z863" t="s">
        <v>10955</v>
      </c>
      <c r="AA863">
        <v>0.49</v>
      </c>
    </row>
    <row r="864" spans="1:27" x14ac:dyDescent="0.35">
      <c r="A864">
        <v>8143</v>
      </c>
      <c r="B864" t="s">
        <v>2633</v>
      </c>
      <c r="C864">
        <v>2013</v>
      </c>
      <c r="D864" s="1">
        <v>41310</v>
      </c>
      <c r="E864" s="1">
        <v>41315</v>
      </c>
      <c r="F864" t="s">
        <v>23</v>
      </c>
      <c r="G864" t="s">
        <v>1502</v>
      </c>
      <c r="H864" t="s">
        <v>1503</v>
      </c>
      <c r="I864" t="s">
        <v>38</v>
      </c>
      <c r="J864" t="s">
        <v>27</v>
      </c>
      <c r="K864" t="s">
        <v>2492</v>
      </c>
      <c r="L864" t="s">
        <v>29</v>
      </c>
      <c r="M864">
        <v>92037</v>
      </c>
      <c r="N864" t="s">
        <v>30</v>
      </c>
      <c r="O864" t="s">
        <v>421</v>
      </c>
      <c r="P864" t="s">
        <v>32</v>
      </c>
      <c r="Q864" t="s">
        <v>33</v>
      </c>
      <c r="R864" t="s">
        <v>422</v>
      </c>
      <c r="S864">
        <v>186.54</v>
      </c>
      <c r="T864">
        <v>3</v>
      </c>
      <c r="U864">
        <v>0</v>
      </c>
      <c r="V864">
        <v>50.365800000000007</v>
      </c>
      <c r="W864" t="s">
        <v>10936</v>
      </c>
      <c r="X864" t="s">
        <v>10950</v>
      </c>
      <c r="Y864">
        <v>2</v>
      </c>
      <c r="Z864" t="s">
        <v>10955</v>
      </c>
      <c r="AA864">
        <v>0.27000000000000007</v>
      </c>
    </row>
    <row r="865" spans="1:27" x14ac:dyDescent="0.35">
      <c r="A865">
        <v>8949</v>
      </c>
      <c r="B865" t="s">
        <v>2636</v>
      </c>
      <c r="C865">
        <v>2011</v>
      </c>
      <c r="D865" s="1">
        <v>40901</v>
      </c>
      <c r="E865" s="1">
        <v>40903</v>
      </c>
      <c r="F865" t="s">
        <v>56</v>
      </c>
      <c r="G865" t="s">
        <v>2637</v>
      </c>
      <c r="H865" t="s">
        <v>2638</v>
      </c>
      <c r="I865" t="s">
        <v>38</v>
      </c>
      <c r="J865" t="s">
        <v>27</v>
      </c>
      <c r="K865" t="s">
        <v>2492</v>
      </c>
      <c r="L865" t="s">
        <v>29</v>
      </c>
      <c r="M865">
        <v>92037</v>
      </c>
      <c r="N865" t="s">
        <v>30</v>
      </c>
      <c r="O865" t="s">
        <v>2639</v>
      </c>
      <c r="P865" t="s">
        <v>32</v>
      </c>
      <c r="Q865" t="s">
        <v>79</v>
      </c>
      <c r="R865" t="s">
        <v>2640</v>
      </c>
      <c r="S865">
        <v>13.97</v>
      </c>
      <c r="T865">
        <v>1</v>
      </c>
      <c r="U865">
        <v>0</v>
      </c>
      <c r="V865">
        <v>3.632200000000001</v>
      </c>
      <c r="W865" t="s">
        <v>10944</v>
      </c>
      <c r="X865" t="s">
        <v>10940</v>
      </c>
      <c r="Y865">
        <v>12</v>
      </c>
      <c r="Z865" t="s">
        <v>10941</v>
      </c>
      <c r="AA865">
        <v>0.26000000000000006</v>
      </c>
    </row>
    <row r="866" spans="1:27" x14ac:dyDescent="0.35">
      <c r="A866">
        <v>8956</v>
      </c>
      <c r="B866" t="s">
        <v>2641</v>
      </c>
      <c r="C866">
        <v>2011</v>
      </c>
      <c r="D866" s="1">
        <v>40806</v>
      </c>
      <c r="E866" s="1">
        <v>40810</v>
      </c>
      <c r="F866" t="s">
        <v>23</v>
      </c>
      <c r="G866" t="s">
        <v>928</v>
      </c>
      <c r="H866" t="s">
        <v>929</v>
      </c>
      <c r="I866" t="s">
        <v>26</v>
      </c>
      <c r="J866" t="s">
        <v>27</v>
      </c>
      <c r="K866" t="s">
        <v>2492</v>
      </c>
      <c r="L866" t="s">
        <v>29</v>
      </c>
      <c r="M866">
        <v>92024</v>
      </c>
      <c r="N866" t="s">
        <v>30</v>
      </c>
      <c r="O866" t="s">
        <v>2642</v>
      </c>
      <c r="P866" t="s">
        <v>32</v>
      </c>
      <c r="Q866" t="s">
        <v>53</v>
      </c>
      <c r="R866" t="s">
        <v>2643</v>
      </c>
      <c r="S866">
        <v>8.56</v>
      </c>
      <c r="T866">
        <v>2</v>
      </c>
      <c r="U866">
        <v>0</v>
      </c>
      <c r="V866">
        <v>3.8519999999999994</v>
      </c>
      <c r="W866" t="s">
        <v>10944</v>
      </c>
      <c r="X866" t="s">
        <v>10937</v>
      </c>
      <c r="Y866">
        <v>9</v>
      </c>
      <c r="Z866" t="s">
        <v>10949</v>
      </c>
      <c r="AA866">
        <v>0.4499999999999999</v>
      </c>
    </row>
    <row r="867" spans="1:27" x14ac:dyDescent="0.35">
      <c r="A867">
        <v>9062</v>
      </c>
      <c r="B867" t="s">
        <v>2644</v>
      </c>
      <c r="C867">
        <v>2012</v>
      </c>
      <c r="D867" s="1">
        <v>41233</v>
      </c>
      <c r="E867" s="1">
        <v>41234</v>
      </c>
      <c r="F867" t="s">
        <v>56</v>
      </c>
      <c r="G867" t="s">
        <v>1375</v>
      </c>
      <c r="H867" t="s">
        <v>1376</v>
      </c>
      <c r="I867" t="s">
        <v>26</v>
      </c>
      <c r="J867" t="s">
        <v>27</v>
      </c>
      <c r="K867" t="s">
        <v>2492</v>
      </c>
      <c r="L867" t="s">
        <v>29</v>
      </c>
      <c r="M867">
        <v>92024</v>
      </c>
      <c r="N867" t="s">
        <v>30</v>
      </c>
      <c r="O867" t="s">
        <v>1540</v>
      </c>
      <c r="P867" t="s">
        <v>32</v>
      </c>
      <c r="Q867" t="s">
        <v>172</v>
      </c>
      <c r="R867" t="s">
        <v>1541</v>
      </c>
      <c r="S867">
        <v>50.12</v>
      </c>
      <c r="T867">
        <v>4</v>
      </c>
      <c r="U867">
        <v>0</v>
      </c>
      <c r="V867">
        <v>23.556399999999996</v>
      </c>
      <c r="W867" t="s">
        <v>10948</v>
      </c>
      <c r="X867" t="s">
        <v>10940</v>
      </c>
      <c r="Y867">
        <v>11</v>
      </c>
      <c r="Z867" t="s">
        <v>10947</v>
      </c>
      <c r="AA867">
        <v>0.47</v>
      </c>
    </row>
    <row r="868" spans="1:27" x14ac:dyDescent="0.35">
      <c r="A868">
        <v>9167</v>
      </c>
      <c r="B868" t="s">
        <v>2645</v>
      </c>
      <c r="C868">
        <v>2013</v>
      </c>
      <c r="D868" s="1">
        <v>41450</v>
      </c>
      <c r="E868" s="1">
        <v>41452</v>
      </c>
      <c r="F868" t="s">
        <v>45</v>
      </c>
      <c r="G868" t="s">
        <v>2646</v>
      </c>
      <c r="H868" t="s">
        <v>2647</v>
      </c>
      <c r="I868" t="s">
        <v>38</v>
      </c>
      <c r="J868" t="s">
        <v>27</v>
      </c>
      <c r="K868" t="s">
        <v>2492</v>
      </c>
      <c r="L868" t="s">
        <v>29</v>
      </c>
      <c r="M868">
        <v>92037</v>
      </c>
      <c r="N868" t="s">
        <v>30</v>
      </c>
      <c r="O868" t="s">
        <v>2608</v>
      </c>
      <c r="P868" t="s">
        <v>32</v>
      </c>
      <c r="Q868" t="s">
        <v>53</v>
      </c>
      <c r="R868" t="s">
        <v>2609</v>
      </c>
      <c r="S868">
        <v>104.85</v>
      </c>
      <c r="T868">
        <v>1</v>
      </c>
      <c r="U868">
        <v>0</v>
      </c>
      <c r="V868">
        <v>50.327999999999996</v>
      </c>
      <c r="W868" t="s">
        <v>10936</v>
      </c>
      <c r="X868" t="s">
        <v>10942</v>
      </c>
      <c r="Y868">
        <v>6</v>
      </c>
      <c r="Z868" t="s">
        <v>10946</v>
      </c>
      <c r="AA868">
        <v>0.48</v>
      </c>
    </row>
    <row r="869" spans="1:27" x14ac:dyDescent="0.35">
      <c r="A869">
        <v>9168</v>
      </c>
      <c r="B869" t="s">
        <v>2645</v>
      </c>
      <c r="C869">
        <v>2013</v>
      </c>
      <c r="D869" s="1">
        <v>41450</v>
      </c>
      <c r="E869" s="1">
        <v>41452</v>
      </c>
      <c r="F869" t="s">
        <v>45</v>
      </c>
      <c r="G869" t="s">
        <v>2646</v>
      </c>
      <c r="H869" t="s">
        <v>2647</v>
      </c>
      <c r="I869" t="s">
        <v>38</v>
      </c>
      <c r="J869" t="s">
        <v>27</v>
      </c>
      <c r="K869" t="s">
        <v>2492</v>
      </c>
      <c r="L869" t="s">
        <v>29</v>
      </c>
      <c r="M869">
        <v>92037</v>
      </c>
      <c r="N869" t="s">
        <v>30</v>
      </c>
      <c r="O869" t="s">
        <v>1738</v>
      </c>
      <c r="P869" t="s">
        <v>32</v>
      </c>
      <c r="Q869" t="s">
        <v>79</v>
      </c>
      <c r="R869" t="s">
        <v>1739</v>
      </c>
      <c r="S869">
        <v>241.44</v>
      </c>
      <c r="T869">
        <v>3</v>
      </c>
      <c r="U869">
        <v>0</v>
      </c>
      <c r="V869">
        <v>72.431999999999988</v>
      </c>
      <c r="W869" t="s">
        <v>10936</v>
      </c>
      <c r="X869" t="s">
        <v>10942</v>
      </c>
      <c r="Y869">
        <v>6</v>
      </c>
      <c r="Z869" t="s">
        <v>10946</v>
      </c>
      <c r="AA869">
        <v>0.29999999999999993</v>
      </c>
    </row>
    <row r="870" spans="1:27" x14ac:dyDescent="0.35">
      <c r="A870">
        <v>9687</v>
      </c>
      <c r="B870" t="s">
        <v>2648</v>
      </c>
      <c r="C870">
        <v>2014</v>
      </c>
      <c r="D870" s="1">
        <v>41790</v>
      </c>
      <c r="E870" s="1">
        <v>41794</v>
      </c>
      <c r="F870" t="s">
        <v>23</v>
      </c>
      <c r="G870" t="s">
        <v>2649</v>
      </c>
      <c r="H870" t="s">
        <v>2650</v>
      </c>
      <c r="I870" t="s">
        <v>38</v>
      </c>
      <c r="J870" t="s">
        <v>27</v>
      </c>
      <c r="K870" t="s">
        <v>2492</v>
      </c>
      <c r="L870" t="s">
        <v>29</v>
      </c>
      <c r="M870">
        <v>92037</v>
      </c>
      <c r="N870" t="s">
        <v>30</v>
      </c>
      <c r="O870" t="s">
        <v>2651</v>
      </c>
      <c r="P870" t="s">
        <v>32</v>
      </c>
      <c r="Q870" t="s">
        <v>40</v>
      </c>
      <c r="R870" t="s">
        <v>2652</v>
      </c>
      <c r="S870">
        <v>35.099999999999994</v>
      </c>
      <c r="T870">
        <v>6</v>
      </c>
      <c r="U870">
        <v>0</v>
      </c>
      <c r="V870">
        <v>10.178999999999997</v>
      </c>
      <c r="W870" t="s">
        <v>10939</v>
      </c>
      <c r="X870" t="s">
        <v>10942</v>
      </c>
      <c r="Y870">
        <v>5</v>
      </c>
      <c r="Z870" t="s">
        <v>10952</v>
      </c>
      <c r="AA870">
        <v>0.28999999999999998</v>
      </c>
    </row>
    <row r="871" spans="1:27" x14ac:dyDescent="0.35">
      <c r="A871">
        <v>9743</v>
      </c>
      <c r="B871" t="s">
        <v>2653</v>
      </c>
      <c r="C871">
        <v>2014</v>
      </c>
      <c r="D871" s="1">
        <v>41972</v>
      </c>
      <c r="E871" s="1">
        <v>41976</v>
      </c>
      <c r="F871" t="s">
        <v>23</v>
      </c>
      <c r="G871" t="s">
        <v>1390</v>
      </c>
      <c r="H871" t="s">
        <v>1391</v>
      </c>
      <c r="I871" t="s">
        <v>38</v>
      </c>
      <c r="J871" t="s">
        <v>27</v>
      </c>
      <c r="K871" t="s">
        <v>2492</v>
      </c>
      <c r="L871" t="s">
        <v>29</v>
      </c>
      <c r="M871">
        <v>92037</v>
      </c>
      <c r="N871" t="s">
        <v>30</v>
      </c>
      <c r="O871" t="s">
        <v>2654</v>
      </c>
      <c r="P871" t="s">
        <v>32</v>
      </c>
      <c r="Q871" t="s">
        <v>172</v>
      </c>
      <c r="R871" t="s">
        <v>2655</v>
      </c>
      <c r="S871">
        <v>62.65</v>
      </c>
      <c r="T871">
        <v>5</v>
      </c>
      <c r="U871">
        <v>0</v>
      </c>
      <c r="V871">
        <v>29.445499999999996</v>
      </c>
      <c r="W871" t="s">
        <v>10939</v>
      </c>
      <c r="X871" t="s">
        <v>10940</v>
      </c>
      <c r="Y871">
        <v>11</v>
      </c>
      <c r="Z871" t="s">
        <v>10947</v>
      </c>
      <c r="AA871">
        <v>0.46999999999999992</v>
      </c>
    </row>
    <row r="872" spans="1:27" x14ac:dyDescent="0.35">
      <c r="A872">
        <v>252</v>
      </c>
      <c r="B872" t="s">
        <v>2489</v>
      </c>
      <c r="C872">
        <v>2013</v>
      </c>
      <c r="D872" s="1">
        <v>41529</v>
      </c>
      <c r="E872" s="1">
        <v>41535</v>
      </c>
      <c r="F872" t="s">
        <v>23</v>
      </c>
      <c r="G872" t="s">
        <v>2490</v>
      </c>
      <c r="H872" t="s">
        <v>2491</v>
      </c>
      <c r="I872" t="s">
        <v>38</v>
      </c>
      <c r="J872" t="s">
        <v>27</v>
      </c>
      <c r="K872" t="s">
        <v>2492</v>
      </c>
      <c r="L872" t="s">
        <v>29</v>
      </c>
      <c r="M872">
        <v>92037</v>
      </c>
      <c r="N872" t="s">
        <v>30</v>
      </c>
      <c r="O872" t="s">
        <v>371</v>
      </c>
      <c r="P872" t="s">
        <v>313</v>
      </c>
      <c r="Q872" t="s">
        <v>314</v>
      </c>
      <c r="R872" t="s">
        <v>372</v>
      </c>
      <c r="S872">
        <v>3347.37</v>
      </c>
      <c r="T872">
        <v>13</v>
      </c>
      <c r="U872">
        <v>0</v>
      </c>
      <c r="V872">
        <v>636.0002999999997</v>
      </c>
      <c r="W872" t="s">
        <v>10936</v>
      </c>
      <c r="X872" t="s">
        <v>10937</v>
      </c>
      <c r="Y872">
        <v>9</v>
      </c>
      <c r="Z872" t="s">
        <v>10949</v>
      </c>
      <c r="AA872">
        <v>0.18999999999999992</v>
      </c>
    </row>
    <row r="873" spans="1:27" x14ac:dyDescent="0.35">
      <c r="A873">
        <v>482</v>
      </c>
      <c r="B873" t="s">
        <v>2656</v>
      </c>
      <c r="C873">
        <v>2011</v>
      </c>
      <c r="D873" s="1">
        <v>40822</v>
      </c>
      <c r="E873" s="1">
        <v>40826</v>
      </c>
      <c r="F873" t="s">
        <v>23</v>
      </c>
      <c r="G873" t="s">
        <v>131</v>
      </c>
      <c r="H873" t="s">
        <v>132</v>
      </c>
      <c r="I873" t="s">
        <v>38</v>
      </c>
      <c r="J873" t="s">
        <v>27</v>
      </c>
      <c r="K873" t="s">
        <v>2492</v>
      </c>
      <c r="L873" t="s">
        <v>29</v>
      </c>
      <c r="M873">
        <v>92024</v>
      </c>
      <c r="N873" t="s">
        <v>30</v>
      </c>
      <c r="O873" t="s">
        <v>2657</v>
      </c>
      <c r="P873" t="s">
        <v>313</v>
      </c>
      <c r="Q873" t="s">
        <v>314</v>
      </c>
      <c r="R873" t="s">
        <v>2658</v>
      </c>
      <c r="S873">
        <v>9.09</v>
      </c>
      <c r="T873">
        <v>3</v>
      </c>
      <c r="U873">
        <v>0</v>
      </c>
      <c r="V873">
        <v>1.9088999999999996</v>
      </c>
      <c r="W873" t="s">
        <v>10944</v>
      </c>
      <c r="X873" t="s">
        <v>10940</v>
      </c>
      <c r="Y873">
        <v>10</v>
      </c>
      <c r="Z873" t="s">
        <v>10945</v>
      </c>
      <c r="AA873">
        <v>0.20999999999999996</v>
      </c>
    </row>
    <row r="874" spans="1:27" x14ac:dyDescent="0.35">
      <c r="A874">
        <v>598</v>
      </c>
      <c r="B874" t="s">
        <v>2493</v>
      </c>
      <c r="C874">
        <v>2011</v>
      </c>
      <c r="D874" s="1">
        <v>40763</v>
      </c>
      <c r="E874" s="1">
        <v>40770</v>
      </c>
      <c r="F874" t="s">
        <v>23</v>
      </c>
      <c r="G874" t="s">
        <v>465</v>
      </c>
      <c r="H874" t="s">
        <v>466</v>
      </c>
      <c r="I874" t="s">
        <v>38</v>
      </c>
      <c r="J874" t="s">
        <v>27</v>
      </c>
      <c r="K874" t="s">
        <v>2492</v>
      </c>
      <c r="L874" t="s">
        <v>29</v>
      </c>
      <c r="M874">
        <v>92024</v>
      </c>
      <c r="N874" t="s">
        <v>30</v>
      </c>
      <c r="O874" t="s">
        <v>1941</v>
      </c>
      <c r="P874" t="s">
        <v>329</v>
      </c>
      <c r="Q874" t="s">
        <v>330</v>
      </c>
      <c r="R874" t="s">
        <v>1942</v>
      </c>
      <c r="S874">
        <v>327.76</v>
      </c>
      <c r="T874">
        <v>8</v>
      </c>
      <c r="U874">
        <v>0</v>
      </c>
      <c r="V874">
        <v>91.772800000000018</v>
      </c>
      <c r="W874" t="s">
        <v>10944</v>
      </c>
      <c r="X874" t="s">
        <v>10937</v>
      </c>
      <c r="Y874">
        <v>8</v>
      </c>
      <c r="Z874" t="s">
        <v>10954</v>
      </c>
      <c r="AA874">
        <v>0.28000000000000008</v>
      </c>
    </row>
    <row r="875" spans="1:27" x14ac:dyDescent="0.35">
      <c r="A875">
        <v>801</v>
      </c>
      <c r="B875" t="s">
        <v>2659</v>
      </c>
      <c r="C875">
        <v>2014</v>
      </c>
      <c r="D875" s="1">
        <v>41691</v>
      </c>
      <c r="E875" s="1">
        <v>41694</v>
      </c>
      <c r="F875" t="s">
        <v>56</v>
      </c>
      <c r="G875" t="s">
        <v>2660</v>
      </c>
      <c r="H875" t="s">
        <v>2661</v>
      </c>
      <c r="I875" t="s">
        <v>26</v>
      </c>
      <c r="J875" t="s">
        <v>27</v>
      </c>
      <c r="K875" t="s">
        <v>2492</v>
      </c>
      <c r="L875" t="s">
        <v>29</v>
      </c>
      <c r="M875">
        <v>92105</v>
      </c>
      <c r="N875" t="s">
        <v>30</v>
      </c>
      <c r="O875" t="s">
        <v>337</v>
      </c>
      <c r="P875" t="s">
        <v>329</v>
      </c>
      <c r="Q875" t="s">
        <v>330</v>
      </c>
      <c r="R875" t="s">
        <v>338</v>
      </c>
      <c r="S875">
        <v>22.23</v>
      </c>
      <c r="T875">
        <v>1</v>
      </c>
      <c r="U875">
        <v>0</v>
      </c>
      <c r="V875">
        <v>7.3358999999999988</v>
      </c>
      <c r="W875" t="s">
        <v>10939</v>
      </c>
      <c r="X875" t="s">
        <v>10950</v>
      </c>
      <c r="Y875">
        <v>2</v>
      </c>
      <c r="Z875" t="s">
        <v>10955</v>
      </c>
      <c r="AA875">
        <v>0.32999999999999996</v>
      </c>
    </row>
    <row r="876" spans="1:27" x14ac:dyDescent="0.35">
      <c r="A876">
        <v>1011</v>
      </c>
      <c r="B876" t="s">
        <v>2662</v>
      </c>
      <c r="C876">
        <v>2011</v>
      </c>
      <c r="D876" s="1">
        <v>40871</v>
      </c>
      <c r="E876" s="1">
        <v>40873</v>
      </c>
      <c r="F876" t="s">
        <v>56</v>
      </c>
      <c r="G876" t="s">
        <v>1774</v>
      </c>
      <c r="H876" t="s">
        <v>1775</v>
      </c>
      <c r="I876" t="s">
        <v>38</v>
      </c>
      <c r="J876" t="s">
        <v>27</v>
      </c>
      <c r="K876" t="s">
        <v>2492</v>
      </c>
      <c r="L876" t="s">
        <v>29</v>
      </c>
      <c r="M876">
        <v>92037</v>
      </c>
      <c r="N876" t="s">
        <v>30</v>
      </c>
      <c r="O876" t="s">
        <v>2663</v>
      </c>
      <c r="P876" t="s">
        <v>329</v>
      </c>
      <c r="Q876" t="s">
        <v>330</v>
      </c>
      <c r="R876" t="s">
        <v>2664</v>
      </c>
      <c r="S876">
        <v>151.72</v>
      </c>
      <c r="T876">
        <v>4</v>
      </c>
      <c r="U876">
        <v>0</v>
      </c>
      <c r="V876">
        <v>27.309599999999989</v>
      </c>
      <c r="W876" t="s">
        <v>10944</v>
      </c>
      <c r="X876" t="s">
        <v>10940</v>
      </c>
      <c r="Y876">
        <v>11</v>
      </c>
      <c r="Z876" t="s">
        <v>10947</v>
      </c>
      <c r="AA876">
        <v>0.17999999999999994</v>
      </c>
    </row>
    <row r="877" spans="1:27" x14ac:dyDescent="0.35">
      <c r="A877">
        <v>2261</v>
      </c>
      <c r="B877" t="s">
        <v>2531</v>
      </c>
      <c r="C877">
        <v>2012</v>
      </c>
      <c r="D877" s="1">
        <v>41221</v>
      </c>
      <c r="E877" s="1">
        <v>41223</v>
      </c>
      <c r="F877" t="s">
        <v>45</v>
      </c>
      <c r="G877" t="s">
        <v>1645</v>
      </c>
      <c r="H877" t="s">
        <v>1646</v>
      </c>
      <c r="I877" t="s">
        <v>127</v>
      </c>
      <c r="J877" t="s">
        <v>27</v>
      </c>
      <c r="K877" t="s">
        <v>2492</v>
      </c>
      <c r="L877" t="s">
        <v>29</v>
      </c>
      <c r="M877">
        <v>92024</v>
      </c>
      <c r="N877" t="s">
        <v>30</v>
      </c>
      <c r="O877" t="s">
        <v>319</v>
      </c>
      <c r="P877" t="s">
        <v>313</v>
      </c>
      <c r="Q877" t="s">
        <v>314</v>
      </c>
      <c r="R877" t="s">
        <v>445</v>
      </c>
      <c r="S877">
        <v>371.96999999999997</v>
      </c>
      <c r="T877">
        <v>3</v>
      </c>
      <c r="U877">
        <v>0</v>
      </c>
      <c r="V877">
        <v>66.954599999999971</v>
      </c>
      <c r="W877" t="s">
        <v>10948</v>
      </c>
      <c r="X877" t="s">
        <v>10940</v>
      </c>
      <c r="Y877">
        <v>11</v>
      </c>
      <c r="Z877" t="s">
        <v>10947</v>
      </c>
      <c r="AA877">
        <v>0.17999999999999994</v>
      </c>
    </row>
    <row r="878" spans="1:27" x14ac:dyDescent="0.35">
      <c r="A878">
        <v>2743</v>
      </c>
      <c r="B878" t="s">
        <v>2665</v>
      </c>
      <c r="C878">
        <v>2011</v>
      </c>
      <c r="D878" s="1">
        <v>40851</v>
      </c>
      <c r="E878" s="1">
        <v>40855</v>
      </c>
      <c r="F878" t="s">
        <v>23</v>
      </c>
      <c r="G878" t="s">
        <v>2666</v>
      </c>
      <c r="H878" t="s">
        <v>2667</v>
      </c>
      <c r="I878" t="s">
        <v>38</v>
      </c>
      <c r="J878" t="s">
        <v>27</v>
      </c>
      <c r="K878" t="s">
        <v>2492</v>
      </c>
      <c r="L878" t="s">
        <v>29</v>
      </c>
      <c r="M878">
        <v>92037</v>
      </c>
      <c r="N878" t="s">
        <v>30</v>
      </c>
      <c r="O878" t="s">
        <v>2668</v>
      </c>
      <c r="P878" t="s">
        <v>329</v>
      </c>
      <c r="Q878" t="s">
        <v>330</v>
      </c>
      <c r="R878" t="s">
        <v>2669</v>
      </c>
      <c r="S878">
        <v>35.340000000000003</v>
      </c>
      <c r="T878">
        <v>2</v>
      </c>
      <c r="U878">
        <v>0</v>
      </c>
      <c r="V878">
        <v>13.429200000000002</v>
      </c>
      <c r="W878" t="s">
        <v>10944</v>
      </c>
      <c r="X878" t="s">
        <v>10940</v>
      </c>
      <c r="Y878">
        <v>11</v>
      </c>
      <c r="Z878" t="s">
        <v>10947</v>
      </c>
      <c r="AA878">
        <v>0.38</v>
      </c>
    </row>
    <row r="879" spans="1:27" x14ac:dyDescent="0.35">
      <c r="A879">
        <v>2947</v>
      </c>
      <c r="B879" t="s">
        <v>2554</v>
      </c>
      <c r="C879">
        <v>2014</v>
      </c>
      <c r="D879" s="1">
        <v>41988</v>
      </c>
      <c r="E879" s="1">
        <v>41992</v>
      </c>
      <c r="F879" t="s">
        <v>23</v>
      </c>
      <c r="G879" t="s">
        <v>2117</v>
      </c>
      <c r="H879" t="s">
        <v>2118</v>
      </c>
      <c r="I879" t="s">
        <v>127</v>
      </c>
      <c r="J879" t="s">
        <v>27</v>
      </c>
      <c r="K879" t="s">
        <v>2492</v>
      </c>
      <c r="L879" t="s">
        <v>29</v>
      </c>
      <c r="M879">
        <v>92024</v>
      </c>
      <c r="N879" t="s">
        <v>30</v>
      </c>
      <c r="O879" t="s">
        <v>2670</v>
      </c>
      <c r="P879" t="s">
        <v>329</v>
      </c>
      <c r="Q879" t="s">
        <v>330</v>
      </c>
      <c r="R879" t="s">
        <v>2671</v>
      </c>
      <c r="S879">
        <v>26.25</v>
      </c>
      <c r="T879">
        <v>3</v>
      </c>
      <c r="U879">
        <v>0</v>
      </c>
      <c r="V879">
        <v>11.025000000000002</v>
      </c>
      <c r="W879" t="s">
        <v>10939</v>
      </c>
      <c r="X879" t="s">
        <v>10940</v>
      </c>
      <c r="Y879">
        <v>12</v>
      </c>
      <c r="Z879" t="s">
        <v>10941</v>
      </c>
      <c r="AA879">
        <v>0.4200000000000001</v>
      </c>
    </row>
    <row r="880" spans="1:27" x14ac:dyDescent="0.35">
      <c r="A880">
        <v>3204</v>
      </c>
      <c r="B880" t="s">
        <v>2556</v>
      </c>
      <c r="C880">
        <v>2011</v>
      </c>
      <c r="D880" s="1">
        <v>40857</v>
      </c>
      <c r="E880" s="1">
        <v>40863</v>
      </c>
      <c r="F880" t="s">
        <v>23</v>
      </c>
      <c r="G880" t="s">
        <v>1844</v>
      </c>
      <c r="H880" t="s">
        <v>1845</v>
      </c>
      <c r="I880" t="s">
        <v>38</v>
      </c>
      <c r="J880" t="s">
        <v>27</v>
      </c>
      <c r="K880" t="s">
        <v>2492</v>
      </c>
      <c r="L880" t="s">
        <v>29</v>
      </c>
      <c r="M880">
        <v>92037</v>
      </c>
      <c r="N880" t="s">
        <v>30</v>
      </c>
      <c r="O880" t="s">
        <v>2672</v>
      </c>
      <c r="P880" t="s">
        <v>313</v>
      </c>
      <c r="Q880" t="s">
        <v>314</v>
      </c>
      <c r="R880" t="s">
        <v>2673</v>
      </c>
      <c r="S880">
        <v>10.99</v>
      </c>
      <c r="T880">
        <v>1</v>
      </c>
      <c r="U880">
        <v>0</v>
      </c>
      <c r="V880">
        <v>4.2861000000000002</v>
      </c>
      <c r="W880" t="s">
        <v>10944</v>
      </c>
      <c r="X880" t="s">
        <v>10940</v>
      </c>
      <c r="Y880">
        <v>11</v>
      </c>
      <c r="Z880" t="s">
        <v>10947</v>
      </c>
      <c r="AA880">
        <v>0.39</v>
      </c>
    </row>
    <row r="881" spans="1:27" x14ac:dyDescent="0.35">
      <c r="A881">
        <v>3205</v>
      </c>
      <c r="B881" t="s">
        <v>2556</v>
      </c>
      <c r="C881">
        <v>2011</v>
      </c>
      <c r="D881" s="1">
        <v>40857</v>
      </c>
      <c r="E881" s="1">
        <v>40863</v>
      </c>
      <c r="F881" t="s">
        <v>23</v>
      </c>
      <c r="G881" t="s">
        <v>1844</v>
      </c>
      <c r="H881" t="s">
        <v>1845</v>
      </c>
      <c r="I881" t="s">
        <v>38</v>
      </c>
      <c r="J881" t="s">
        <v>27</v>
      </c>
      <c r="K881" t="s">
        <v>2492</v>
      </c>
      <c r="L881" t="s">
        <v>29</v>
      </c>
      <c r="M881">
        <v>92037</v>
      </c>
      <c r="N881" t="s">
        <v>30</v>
      </c>
      <c r="O881" t="s">
        <v>971</v>
      </c>
      <c r="P881" t="s">
        <v>329</v>
      </c>
      <c r="Q881" t="s">
        <v>330</v>
      </c>
      <c r="R881" t="s">
        <v>972</v>
      </c>
      <c r="S881">
        <v>39.880000000000003</v>
      </c>
      <c r="T881">
        <v>2</v>
      </c>
      <c r="U881">
        <v>0</v>
      </c>
      <c r="V881">
        <v>11.166400000000003</v>
      </c>
      <c r="W881" t="s">
        <v>10944</v>
      </c>
      <c r="X881" t="s">
        <v>10940</v>
      </c>
      <c r="Y881">
        <v>11</v>
      </c>
      <c r="Z881" t="s">
        <v>10947</v>
      </c>
      <c r="AA881">
        <v>0.28000000000000008</v>
      </c>
    </row>
    <row r="882" spans="1:27" x14ac:dyDescent="0.35">
      <c r="A882">
        <v>3207</v>
      </c>
      <c r="B882" t="s">
        <v>2556</v>
      </c>
      <c r="C882">
        <v>2011</v>
      </c>
      <c r="D882" s="1">
        <v>40857</v>
      </c>
      <c r="E882" s="1">
        <v>40863</v>
      </c>
      <c r="F882" t="s">
        <v>23</v>
      </c>
      <c r="G882" t="s">
        <v>1844</v>
      </c>
      <c r="H882" t="s">
        <v>1845</v>
      </c>
      <c r="I882" t="s">
        <v>38</v>
      </c>
      <c r="J882" t="s">
        <v>27</v>
      </c>
      <c r="K882" t="s">
        <v>2492</v>
      </c>
      <c r="L882" t="s">
        <v>29</v>
      </c>
      <c r="M882">
        <v>92037</v>
      </c>
      <c r="N882" t="s">
        <v>30</v>
      </c>
      <c r="O882" t="s">
        <v>2674</v>
      </c>
      <c r="P882" t="s">
        <v>329</v>
      </c>
      <c r="Q882" t="s">
        <v>330</v>
      </c>
      <c r="R882" t="s">
        <v>2675</v>
      </c>
      <c r="S882">
        <v>53.2</v>
      </c>
      <c r="T882">
        <v>5</v>
      </c>
      <c r="U882">
        <v>0</v>
      </c>
      <c r="V882">
        <v>14.896000000000003</v>
      </c>
      <c r="W882" t="s">
        <v>10944</v>
      </c>
      <c r="X882" t="s">
        <v>10940</v>
      </c>
      <c r="Y882">
        <v>11</v>
      </c>
      <c r="Z882" t="s">
        <v>10947</v>
      </c>
      <c r="AA882">
        <v>0.28000000000000003</v>
      </c>
    </row>
    <row r="883" spans="1:27" x14ac:dyDescent="0.35">
      <c r="A883">
        <v>3294</v>
      </c>
      <c r="B883" t="s">
        <v>2559</v>
      </c>
      <c r="C883">
        <v>2011</v>
      </c>
      <c r="D883" s="1">
        <v>40903</v>
      </c>
      <c r="E883" s="1">
        <v>40907</v>
      </c>
      <c r="F883" t="s">
        <v>23</v>
      </c>
      <c r="G883" t="s">
        <v>1272</v>
      </c>
      <c r="H883" t="s">
        <v>1273</v>
      </c>
      <c r="I883" t="s">
        <v>38</v>
      </c>
      <c r="J883" t="s">
        <v>27</v>
      </c>
      <c r="K883" t="s">
        <v>2492</v>
      </c>
      <c r="L883" t="s">
        <v>29</v>
      </c>
      <c r="M883">
        <v>92024</v>
      </c>
      <c r="N883" t="s">
        <v>30</v>
      </c>
      <c r="O883" t="s">
        <v>1926</v>
      </c>
      <c r="P883" t="s">
        <v>329</v>
      </c>
      <c r="Q883" t="s">
        <v>330</v>
      </c>
      <c r="R883" t="s">
        <v>1927</v>
      </c>
      <c r="S883">
        <v>3.48</v>
      </c>
      <c r="T883">
        <v>2</v>
      </c>
      <c r="U883">
        <v>0</v>
      </c>
      <c r="V883">
        <v>1.1135999999999999</v>
      </c>
      <c r="W883" t="s">
        <v>10944</v>
      </c>
      <c r="X883" t="s">
        <v>10940</v>
      </c>
      <c r="Y883">
        <v>12</v>
      </c>
      <c r="Z883" t="s">
        <v>10941</v>
      </c>
      <c r="AA883">
        <v>0.32</v>
      </c>
    </row>
    <row r="884" spans="1:27" x14ac:dyDescent="0.35">
      <c r="A884">
        <v>3524</v>
      </c>
      <c r="B884" t="s">
        <v>2676</v>
      </c>
      <c r="C884">
        <v>2013</v>
      </c>
      <c r="D884" s="1">
        <v>41523</v>
      </c>
      <c r="E884" s="1">
        <v>41528</v>
      </c>
      <c r="F884" t="s">
        <v>23</v>
      </c>
      <c r="G884" t="s">
        <v>582</v>
      </c>
      <c r="H884" t="s">
        <v>583</v>
      </c>
      <c r="I884" t="s">
        <v>26</v>
      </c>
      <c r="J884" t="s">
        <v>27</v>
      </c>
      <c r="K884" t="s">
        <v>2492</v>
      </c>
      <c r="L884" t="s">
        <v>29</v>
      </c>
      <c r="M884">
        <v>92105</v>
      </c>
      <c r="N884" t="s">
        <v>30</v>
      </c>
      <c r="O884" t="s">
        <v>2677</v>
      </c>
      <c r="P884" t="s">
        <v>313</v>
      </c>
      <c r="Q884" t="s">
        <v>314</v>
      </c>
      <c r="R884" t="s">
        <v>2678</v>
      </c>
      <c r="S884">
        <v>116</v>
      </c>
      <c r="T884">
        <v>8</v>
      </c>
      <c r="U884">
        <v>0</v>
      </c>
      <c r="V884">
        <v>29</v>
      </c>
      <c r="W884" t="s">
        <v>10936</v>
      </c>
      <c r="X884" t="s">
        <v>10937</v>
      </c>
      <c r="Y884">
        <v>9</v>
      </c>
      <c r="Z884" t="s">
        <v>10949</v>
      </c>
      <c r="AA884">
        <v>0.25</v>
      </c>
    </row>
    <row r="885" spans="1:27" x14ac:dyDescent="0.35">
      <c r="A885">
        <v>3677</v>
      </c>
      <c r="B885" t="s">
        <v>2679</v>
      </c>
      <c r="C885">
        <v>2012</v>
      </c>
      <c r="D885" s="1">
        <v>41248</v>
      </c>
      <c r="E885" s="1">
        <v>41252</v>
      </c>
      <c r="F885" t="s">
        <v>23</v>
      </c>
      <c r="G885" t="s">
        <v>2054</v>
      </c>
      <c r="H885" t="s">
        <v>2055</v>
      </c>
      <c r="I885" t="s">
        <v>26</v>
      </c>
      <c r="J885" t="s">
        <v>27</v>
      </c>
      <c r="K885" t="s">
        <v>2492</v>
      </c>
      <c r="L885" t="s">
        <v>29</v>
      </c>
      <c r="M885">
        <v>92105</v>
      </c>
      <c r="N885" t="s">
        <v>30</v>
      </c>
      <c r="O885" t="s">
        <v>337</v>
      </c>
      <c r="P885" t="s">
        <v>329</v>
      </c>
      <c r="Q885" t="s">
        <v>330</v>
      </c>
      <c r="R885" t="s">
        <v>338</v>
      </c>
      <c r="S885">
        <v>44.46</v>
      </c>
      <c r="T885">
        <v>2</v>
      </c>
      <c r="U885">
        <v>0</v>
      </c>
      <c r="V885">
        <v>14.671799999999998</v>
      </c>
      <c r="W885" t="s">
        <v>10948</v>
      </c>
      <c r="X885" t="s">
        <v>10940</v>
      </c>
      <c r="Y885">
        <v>12</v>
      </c>
      <c r="Z885" t="s">
        <v>10941</v>
      </c>
      <c r="AA885">
        <v>0.32999999999999996</v>
      </c>
    </row>
    <row r="886" spans="1:27" x14ac:dyDescent="0.35">
      <c r="A886">
        <v>3868</v>
      </c>
      <c r="B886" t="s">
        <v>2573</v>
      </c>
      <c r="C886">
        <v>2012</v>
      </c>
      <c r="D886" s="1">
        <v>41205</v>
      </c>
      <c r="E886" s="1">
        <v>41209</v>
      </c>
      <c r="F886" t="s">
        <v>45</v>
      </c>
      <c r="G886" t="s">
        <v>2574</v>
      </c>
      <c r="H886" t="s">
        <v>2575</v>
      </c>
      <c r="I886" t="s">
        <v>38</v>
      </c>
      <c r="J886" t="s">
        <v>27</v>
      </c>
      <c r="K886" t="s">
        <v>2492</v>
      </c>
      <c r="L886" t="s">
        <v>29</v>
      </c>
      <c r="M886">
        <v>92105</v>
      </c>
      <c r="N886" t="s">
        <v>30</v>
      </c>
      <c r="O886" t="s">
        <v>2680</v>
      </c>
      <c r="P886" t="s">
        <v>313</v>
      </c>
      <c r="Q886" t="s">
        <v>314</v>
      </c>
      <c r="R886" t="s">
        <v>2681</v>
      </c>
      <c r="S886">
        <v>148.32</v>
      </c>
      <c r="T886">
        <v>9</v>
      </c>
      <c r="U886">
        <v>0</v>
      </c>
      <c r="V886">
        <v>63.777600000000007</v>
      </c>
      <c r="W886" t="s">
        <v>10948</v>
      </c>
      <c r="X886" t="s">
        <v>10940</v>
      </c>
      <c r="Y886">
        <v>10</v>
      </c>
      <c r="Z886" t="s">
        <v>10945</v>
      </c>
      <c r="AA886">
        <v>0.43000000000000005</v>
      </c>
    </row>
    <row r="887" spans="1:27" x14ac:dyDescent="0.35">
      <c r="A887">
        <v>4733</v>
      </c>
      <c r="B887" t="s">
        <v>2581</v>
      </c>
      <c r="C887">
        <v>2012</v>
      </c>
      <c r="D887" s="1">
        <v>40997</v>
      </c>
      <c r="E887" s="1">
        <v>40999</v>
      </c>
      <c r="F887" t="s">
        <v>45</v>
      </c>
      <c r="G887" t="s">
        <v>1165</v>
      </c>
      <c r="H887" t="s">
        <v>1166</v>
      </c>
      <c r="I887" t="s">
        <v>38</v>
      </c>
      <c r="J887" t="s">
        <v>27</v>
      </c>
      <c r="K887" t="s">
        <v>2492</v>
      </c>
      <c r="L887" t="s">
        <v>29</v>
      </c>
      <c r="M887">
        <v>92105</v>
      </c>
      <c r="N887" t="s">
        <v>30</v>
      </c>
      <c r="O887" t="s">
        <v>2682</v>
      </c>
      <c r="P887" t="s">
        <v>313</v>
      </c>
      <c r="Q887" t="s">
        <v>314</v>
      </c>
      <c r="R887" t="s">
        <v>2683</v>
      </c>
      <c r="S887">
        <v>53.25</v>
      </c>
      <c r="T887">
        <v>3</v>
      </c>
      <c r="U887">
        <v>0</v>
      </c>
      <c r="V887">
        <v>20.767499999999998</v>
      </c>
      <c r="W887" t="s">
        <v>10948</v>
      </c>
      <c r="X887" t="s">
        <v>10950</v>
      </c>
      <c r="Y887">
        <v>3</v>
      </c>
      <c r="Z887" t="s">
        <v>10953</v>
      </c>
      <c r="AA887">
        <v>0.38999999999999996</v>
      </c>
    </row>
    <row r="888" spans="1:27" x14ac:dyDescent="0.35">
      <c r="A888">
        <v>4734</v>
      </c>
      <c r="B888" t="s">
        <v>2581</v>
      </c>
      <c r="C888">
        <v>2012</v>
      </c>
      <c r="D888" s="1">
        <v>40997</v>
      </c>
      <c r="E888" s="1">
        <v>40999</v>
      </c>
      <c r="F888" t="s">
        <v>45</v>
      </c>
      <c r="G888" t="s">
        <v>1165</v>
      </c>
      <c r="H888" t="s">
        <v>1166</v>
      </c>
      <c r="I888" t="s">
        <v>38</v>
      </c>
      <c r="J888" t="s">
        <v>27</v>
      </c>
      <c r="K888" t="s">
        <v>2492</v>
      </c>
      <c r="L888" t="s">
        <v>29</v>
      </c>
      <c r="M888">
        <v>92105</v>
      </c>
      <c r="N888" t="s">
        <v>30</v>
      </c>
      <c r="O888" t="s">
        <v>2684</v>
      </c>
      <c r="P888" t="s">
        <v>329</v>
      </c>
      <c r="Q888" t="s">
        <v>330</v>
      </c>
      <c r="R888" t="s">
        <v>2685</v>
      </c>
      <c r="S888">
        <v>19.919999999999998</v>
      </c>
      <c r="T888">
        <v>3</v>
      </c>
      <c r="U888">
        <v>0</v>
      </c>
      <c r="V888">
        <v>9.5615999999999985</v>
      </c>
      <c r="W888" t="s">
        <v>10948</v>
      </c>
      <c r="X888" t="s">
        <v>10950</v>
      </c>
      <c r="Y888">
        <v>3</v>
      </c>
      <c r="Z888" t="s">
        <v>10953</v>
      </c>
      <c r="AA888">
        <v>0.48</v>
      </c>
    </row>
    <row r="889" spans="1:27" x14ac:dyDescent="0.35">
      <c r="A889">
        <v>5022</v>
      </c>
      <c r="B889" t="s">
        <v>2686</v>
      </c>
      <c r="C889">
        <v>2013</v>
      </c>
      <c r="D889" s="1">
        <v>41627</v>
      </c>
      <c r="E889" s="1">
        <v>41633</v>
      </c>
      <c r="F889" t="s">
        <v>23</v>
      </c>
      <c r="G889" t="s">
        <v>2687</v>
      </c>
      <c r="H889" t="s">
        <v>2688</v>
      </c>
      <c r="I889" t="s">
        <v>38</v>
      </c>
      <c r="J889" t="s">
        <v>27</v>
      </c>
      <c r="K889" t="s">
        <v>2492</v>
      </c>
      <c r="L889" t="s">
        <v>29</v>
      </c>
      <c r="M889">
        <v>92037</v>
      </c>
      <c r="N889" t="s">
        <v>30</v>
      </c>
      <c r="O889" t="s">
        <v>321</v>
      </c>
      <c r="P889" t="s">
        <v>313</v>
      </c>
      <c r="Q889" t="s">
        <v>314</v>
      </c>
      <c r="R889" t="s">
        <v>322</v>
      </c>
      <c r="S889">
        <v>72.64</v>
      </c>
      <c r="T889">
        <v>2</v>
      </c>
      <c r="U889">
        <v>0</v>
      </c>
      <c r="V889">
        <v>21.791999999999994</v>
      </c>
      <c r="W889" t="s">
        <v>10936</v>
      </c>
      <c r="X889" t="s">
        <v>10940</v>
      </c>
      <c r="Y889">
        <v>12</v>
      </c>
      <c r="Z889" t="s">
        <v>10941</v>
      </c>
      <c r="AA889">
        <v>0.29999999999999993</v>
      </c>
    </row>
    <row r="890" spans="1:27" x14ac:dyDescent="0.35">
      <c r="A890">
        <v>5023</v>
      </c>
      <c r="B890" t="s">
        <v>2686</v>
      </c>
      <c r="C890">
        <v>2013</v>
      </c>
      <c r="D890" s="1">
        <v>41627</v>
      </c>
      <c r="E890" s="1">
        <v>41633</v>
      </c>
      <c r="F890" t="s">
        <v>23</v>
      </c>
      <c r="G890" t="s">
        <v>2687</v>
      </c>
      <c r="H890" t="s">
        <v>2688</v>
      </c>
      <c r="I890" t="s">
        <v>38</v>
      </c>
      <c r="J890" t="s">
        <v>27</v>
      </c>
      <c r="K890" t="s">
        <v>2492</v>
      </c>
      <c r="L890" t="s">
        <v>29</v>
      </c>
      <c r="M890">
        <v>92037</v>
      </c>
      <c r="N890" t="s">
        <v>30</v>
      </c>
      <c r="O890" t="s">
        <v>371</v>
      </c>
      <c r="P890" t="s">
        <v>313</v>
      </c>
      <c r="Q890" t="s">
        <v>314</v>
      </c>
      <c r="R890" t="s">
        <v>372</v>
      </c>
      <c r="S890">
        <v>772.47</v>
      </c>
      <c r="T890">
        <v>3</v>
      </c>
      <c r="U890">
        <v>0</v>
      </c>
      <c r="V890">
        <v>146.76929999999993</v>
      </c>
      <c r="W890" t="s">
        <v>10936</v>
      </c>
      <c r="X890" t="s">
        <v>10940</v>
      </c>
      <c r="Y890">
        <v>12</v>
      </c>
      <c r="Z890" t="s">
        <v>10941</v>
      </c>
      <c r="AA890">
        <v>0.18999999999999989</v>
      </c>
    </row>
    <row r="891" spans="1:27" x14ac:dyDescent="0.35">
      <c r="A891">
        <v>5024</v>
      </c>
      <c r="B891" t="s">
        <v>2686</v>
      </c>
      <c r="C891">
        <v>2013</v>
      </c>
      <c r="D891" s="1">
        <v>41627</v>
      </c>
      <c r="E891" s="1">
        <v>41633</v>
      </c>
      <c r="F891" t="s">
        <v>23</v>
      </c>
      <c r="G891" t="s">
        <v>2687</v>
      </c>
      <c r="H891" t="s">
        <v>2688</v>
      </c>
      <c r="I891" t="s">
        <v>38</v>
      </c>
      <c r="J891" t="s">
        <v>27</v>
      </c>
      <c r="K891" t="s">
        <v>2492</v>
      </c>
      <c r="L891" t="s">
        <v>29</v>
      </c>
      <c r="M891">
        <v>92037</v>
      </c>
      <c r="N891" t="s">
        <v>30</v>
      </c>
      <c r="O891" t="s">
        <v>682</v>
      </c>
      <c r="P891" t="s">
        <v>329</v>
      </c>
      <c r="Q891" t="s">
        <v>330</v>
      </c>
      <c r="R891" t="s">
        <v>683</v>
      </c>
      <c r="S891">
        <v>39.92</v>
      </c>
      <c r="T891">
        <v>4</v>
      </c>
      <c r="U891">
        <v>0</v>
      </c>
      <c r="V891">
        <v>11.177600000000002</v>
      </c>
      <c r="W891" t="s">
        <v>10936</v>
      </c>
      <c r="X891" t="s">
        <v>10940</v>
      </c>
      <c r="Y891">
        <v>12</v>
      </c>
      <c r="Z891" t="s">
        <v>10941</v>
      </c>
      <c r="AA891">
        <v>0.28000000000000003</v>
      </c>
    </row>
    <row r="892" spans="1:27" x14ac:dyDescent="0.35">
      <c r="A892">
        <v>5482</v>
      </c>
      <c r="B892" t="s">
        <v>2591</v>
      </c>
      <c r="C892">
        <v>2014</v>
      </c>
      <c r="D892" s="1">
        <v>41921</v>
      </c>
      <c r="E892" s="1">
        <v>41927</v>
      </c>
      <c r="F892" t="s">
        <v>23</v>
      </c>
      <c r="G892" t="s">
        <v>1375</v>
      </c>
      <c r="H892" t="s">
        <v>1376</v>
      </c>
      <c r="I892" t="s">
        <v>26</v>
      </c>
      <c r="J892" t="s">
        <v>27</v>
      </c>
      <c r="K892" t="s">
        <v>2492</v>
      </c>
      <c r="L892" t="s">
        <v>29</v>
      </c>
      <c r="M892">
        <v>92105</v>
      </c>
      <c r="N892" t="s">
        <v>30</v>
      </c>
      <c r="O892" t="s">
        <v>2689</v>
      </c>
      <c r="P892" t="s">
        <v>313</v>
      </c>
      <c r="Q892" t="s">
        <v>314</v>
      </c>
      <c r="R892" t="s">
        <v>2690</v>
      </c>
      <c r="S892">
        <v>36</v>
      </c>
      <c r="T892">
        <v>2</v>
      </c>
      <c r="U892">
        <v>0</v>
      </c>
      <c r="V892">
        <v>6.4799999999999969</v>
      </c>
      <c r="W892" t="s">
        <v>10939</v>
      </c>
      <c r="X892" t="s">
        <v>10940</v>
      </c>
      <c r="Y892">
        <v>10</v>
      </c>
      <c r="Z892" t="s">
        <v>10945</v>
      </c>
      <c r="AA892">
        <v>0.17999999999999991</v>
      </c>
    </row>
    <row r="893" spans="1:27" x14ac:dyDescent="0.35">
      <c r="A893">
        <v>5483</v>
      </c>
      <c r="B893" t="s">
        <v>2591</v>
      </c>
      <c r="C893">
        <v>2014</v>
      </c>
      <c r="D893" s="1">
        <v>41921</v>
      </c>
      <c r="E893" s="1">
        <v>41927</v>
      </c>
      <c r="F893" t="s">
        <v>23</v>
      </c>
      <c r="G893" t="s">
        <v>1375</v>
      </c>
      <c r="H893" t="s">
        <v>1376</v>
      </c>
      <c r="I893" t="s">
        <v>26</v>
      </c>
      <c r="J893" t="s">
        <v>27</v>
      </c>
      <c r="K893" t="s">
        <v>2492</v>
      </c>
      <c r="L893" t="s">
        <v>29</v>
      </c>
      <c r="M893">
        <v>92105</v>
      </c>
      <c r="N893" t="s">
        <v>30</v>
      </c>
      <c r="O893" t="s">
        <v>1965</v>
      </c>
      <c r="P893" t="s">
        <v>313</v>
      </c>
      <c r="Q893" t="s">
        <v>314</v>
      </c>
      <c r="R893" t="s">
        <v>1966</v>
      </c>
      <c r="S893">
        <v>239.96</v>
      </c>
      <c r="T893">
        <v>4</v>
      </c>
      <c r="U893">
        <v>0</v>
      </c>
      <c r="V893">
        <v>115.1808</v>
      </c>
      <c r="W893" t="s">
        <v>10939</v>
      </c>
      <c r="X893" t="s">
        <v>10940</v>
      </c>
      <c r="Y893">
        <v>10</v>
      </c>
      <c r="Z893" t="s">
        <v>10945</v>
      </c>
      <c r="AA893">
        <v>0.48</v>
      </c>
    </row>
    <row r="894" spans="1:27" x14ac:dyDescent="0.35">
      <c r="A894">
        <v>5584</v>
      </c>
      <c r="B894" t="s">
        <v>2691</v>
      </c>
      <c r="C894">
        <v>2011</v>
      </c>
      <c r="D894" s="1">
        <v>40892</v>
      </c>
      <c r="E894" s="1">
        <v>40896</v>
      </c>
      <c r="F894" t="s">
        <v>45</v>
      </c>
      <c r="G894" t="s">
        <v>46</v>
      </c>
      <c r="H894" t="s">
        <v>47</v>
      </c>
      <c r="I894" t="s">
        <v>38</v>
      </c>
      <c r="J894" t="s">
        <v>27</v>
      </c>
      <c r="K894" t="s">
        <v>2492</v>
      </c>
      <c r="L894" t="s">
        <v>29</v>
      </c>
      <c r="M894">
        <v>92037</v>
      </c>
      <c r="N894" t="s">
        <v>30</v>
      </c>
      <c r="O894" t="s">
        <v>1668</v>
      </c>
      <c r="P894" t="s">
        <v>329</v>
      </c>
      <c r="Q894" t="s">
        <v>330</v>
      </c>
      <c r="R894" t="s">
        <v>1669</v>
      </c>
      <c r="S894">
        <v>6.16</v>
      </c>
      <c r="T894">
        <v>2</v>
      </c>
      <c r="U894">
        <v>0</v>
      </c>
      <c r="V894">
        <v>1.9711999999999996</v>
      </c>
      <c r="W894" t="s">
        <v>10944</v>
      </c>
      <c r="X894" t="s">
        <v>10940</v>
      </c>
      <c r="Y894">
        <v>12</v>
      </c>
      <c r="Z894" t="s">
        <v>10941</v>
      </c>
      <c r="AA894">
        <v>0.31999999999999995</v>
      </c>
    </row>
    <row r="895" spans="1:27" x14ac:dyDescent="0.35">
      <c r="A895">
        <v>5812</v>
      </c>
      <c r="B895" t="s">
        <v>2594</v>
      </c>
      <c r="C895">
        <v>2012</v>
      </c>
      <c r="D895" s="1">
        <v>40990</v>
      </c>
      <c r="E895" s="1">
        <v>40994</v>
      </c>
      <c r="F895" t="s">
        <v>23</v>
      </c>
      <c r="G895" t="s">
        <v>1548</v>
      </c>
      <c r="H895" t="s">
        <v>1549</v>
      </c>
      <c r="I895" t="s">
        <v>26</v>
      </c>
      <c r="J895" t="s">
        <v>27</v>
      </c>
      <c r="K895" t="s">
        <v>2492</v>
      </c>
      <c r="L895" t="s">
        <v>29</v>
      </c>
      <c r="M895">
        <v>92037</v>
      </c>
      <c r="N895" t="s">
        <v>30</v>
      </c>
      <c r="O895" t="s">
        <v>351</v>
      </c>
      <c r="P895" t="s">
        <v>329</v>
      </c>
      <c r="Q895" t="s">
        <v>330</v>
      </c>
      <c r="R895" t="s">
        <v>352</v>
      </c>
      <c r="S895">
        <v>91.96</v>
      </c>
      <c r="T895">
        <v>2</v>
      </c>
      <c r="U895">
        <v>0</v>
      </c>
      <c r="V895">
        <v>15.633199999999988</v>
      </c>
      <c r="W895" t="s">
        <v>10948</v>
      </c>
      <c r="X895" t="s">
        <v>10950</v>
      </c>
      <c r="Y895">
        <v>3</v>
      </c>
      <c r="Z895" t="s">
        <v>10953</v>
      </c>
      <c r="AA895">
        <v>0.16999999999999987</v>
      </c>
    </row>
    <row r="896" spans="1:27" x14ac:dyDescent="0.35">
      <c r="A896">
        <v>5832</v>
      </c>
      <c r="B896" t="s">
        <v>2692</v>
      </c>
      <c r="C896">
        <v>2012</v>
      </c>
      <c r="D896" s="1">
        <v>41108</v>
      </c>
      <c r="E896" s="1">
        <v>41112</v>
      </c>
      <c r="F896" t="s">
        <v>23</v>
      </c>
      <c r="G896" t="s">
        <v>2693</v>
      </c>
      <c r="H896" t="s">
        <v>2694</v>
      </c>
      <c r="I896" t="s">
        <v>38</v>
      </c>
      <c r="J896" t="s">
        <v>27</v>
      </c>
      <c r="K896" t="s">
        <v>2492</v>
      </c>
      <c r="L896" t="s">
        <v>29</v>
      </c>
      <c r="M896">
        <v>92105</v>
      </c>
      <c r="N896" t="s">
        <v>30</v>
      </c>
      <c r="O896" t="s">
        <v>1971</v>
      </c>
      <c r="P896" t="s">
        <v>313</v>
      </c>
      <c r="Q896" t="s">
        <v>314</v>
      </c>
      <c r="R896" t="s">
        <v>1972</v>
      </c>
      <c r="S896">
        <v>519.96</v>
      </c>
      <c r="T896">
        <v>4</v>
      </c>
      <c r="U896">
        <v>0</v>
      </c>
      <c r="V896">
        <v>176.78640000000001</v>
      </c>
      <c r="W896" t="s">
        <v>10948</v>
      </c>
      <c r="X896" t="s">
        <v>10937</v>
      </c>
      <c r="Y896">
        <v>7</v>
      </c>
      <c r="Z896" t="s">
        <v>10938</v>
      </c>
      <c r="AA896">
        <v>0.34</v>
      </c>
    </row>
    <row r="897" spans="1:27" x14ac:dyDescent="0.35">
      <c r="A897">
        <v>5844</v>
      </c>
      <c r="B897" t="s">
        <v>2595</v>
      </c>
      <c r="C897">
        <v>2012</v>
      </c>
      <c r="D897" s="1">
        <v>41230</v>
      </c>
      <c r="E897" s="1">
        <v>41234</v>
      </c>
      <c r="F897" t="s">
        <v>23</v>
      </c>
      <c r="G897" t="s">
        <v>2596</v>
      </c>
      <c r="H897" t="s">
        <v>2597</v>
      </c>
      <c r="I897" t="s">
        <v>38</v>
      </c>
      <c r="J897" t="s">
        <v>27</v>
      </c>
      <c r="K897" t="s">
        <v>2492</v>
      </c>
      <c r="L897" t="s">
        <v>29</v>
      </c>
      <c r="M897">
        <v>92105</v>
      </c>
      <c r="N897" t="s">
        <v>30</v>
      </c>
      <c r="O897" t="s">
        <v>2695</v>
      </c>
      <c r="P897" t="s">
        <v>329</v>
      </c>
      <c r="Q897" t="s">
        <v>330</v>
      </c>
      <c r="R897" t="s">
        <v>2696</v>
      </c>
      <c r="S897">
        <v>80.959999999999994</v>
      </c>
      <c r="T897">
        <v>4</v>
      </c>
      <c r="U897">
        <v>0</v>
      </c>
      <c r="V897">
        <v>29.145599999999995</v>
      </c>
      <c r="W897" t="s">
        <v>10948</v>
      </c>
      <c r="X897" t="s">
        <v>10940</v>
      </c>
      <c r="Y897">
        <v>11</v>
      </c>
      <c r="Z897" t="s">
        <v>10947</v>
      </c>
      <c r="AA897">
        <v>0.36</v>
      </c>
    </row>
    <row r="898" spans="1:27" x14ac:dyDescent="0.35">
      <c r="A898">
        <v>5848</v>
      </c>
      <c r="B898" t="s">
        <v>2595</v>
      </c>
      <c r="C898">
        <v>2012</v>
      </c>
      <c r="D898" s="1">
        <v>41230</v>
      </c>
      <c r="E898" s="1">
        <v>41234</v>
      </c>
      <c r="F898" t="s">
        <v>23</v>
      </c>
      <c r="G898" t="s">
        <v>2596</v>
      </c>
      <c r="H898" t="s">
        <v>2597</v>
      </c>
      <c r="I898" t="s">
        <v>38</v>
      </c>
      <c r="J898" t="s">
        <v>27</v>
      </c>
      <c r="K898" t="s">
        <v>2492</v>
      </c>
      <c r="L898" t="s">
        <v>29</v>
      </c>
      <c r="M898">
        <v>92105</v>
      </c>
      <c r="N898" t="s">
        <v>30</v>
      </c>
      <c r="O898" t="s">
        <v>341</v>
      </c>
      <c r="P898" t="s">
        <v>329</v>
      </c>
      <c r="Q898" t="s">
        <v>330</v>
      </c>
      <c r="R898" t="s">
        <v>342</v>
      </c>
      <c r="S898">
        <v>36.599999999999994</v>
      </c>
      <c r="T898">
        <v>3</v>
      </c>
      <c r="U898">
        <v>0</v>
      </c>
      <c r="V898">
        <v>15.372000000000002</v>
      </c>
      <c r="W898" t="s">
        <v>10948</v>
      </c>
      <c r="X898" t="s">
        <v>10940</v>
      </c>
      <c r="Y898">
        <v>11</v>
      </c>
      <c r="Z898" t="s">
        <v>10947</v>
      </c>
      <c r="AA898">
        <v>0.4200000000000001</v>
      </c>
    </row>
    <row r="899" spans="1:27" x14ac:dyDescent="0.35">
      <c r="A899">
        <v>5972</v>
      </c>
      <c r="B899" t="s">
        <v>2607</v>
      </c>
      <c r="C899">
        <v>2011</v>
      </c>
      <c r="D899" s="1">
        <v>40744</v>
      </c>
      <c r="E899" s="1">
        <v>40746</v>
      </c>
      <c r="F899" t="s">
        <v>56</v>
      </c>
      <c r="G899" t="s">
        <v>326</v>
      </c>
      <c r="H899" t="s">
        <v>327</v>
      </c>
      <c r="I899" t="s">
        <v>38</v>
      </c>
      <c r="J899" t="s">
        <v>27</v>
      </c>
      <c r="K899" t="s">
        <v>2492</v>
      </c>
      <c r="L899" t="s">
        <v>29</v>
      </c>
      <c r="M899">
        <v>92105</v>
      </c>
      <c r="N899" t="s">
        <v>30</v>
      </c>
      <c r="O899" t="s">
        <v>2697</v>
      </c>
      <c r="P899" t="s">
        <v>329</v>
      </c>
      <c r="Q899" t="s">
        <v>330</v>
      </c>
      <c r="R899" t="s">
        <v>2698</v>
      </c>
      <c r="S899">
        <v>43.019999999999996</v>
      </c>
      <c r="T899">
        <v>3</v>
      </c>
      <c r="U899">
        <v>0</v>
      </c>
      <c r="V899">
        <v>15.4872</v>
      </c>
      <c r="W899" t="s">
        <v>10944</v>
      </c>
      <c r="X899" t="s">
        <v>10937</v>
      </c>
      <c r="Y899">
        <v>7</v>
      </c>
      <c r="Z899" t="s">
        <v>10938</v>
      </c>
      <c r="AA899">
        <v>0.36000000000000004</v>
      </c>
    </row>
    <row r="900" spans="1:27" x14ac:dyDescent="0.35">
      <c r="A900">
        <v>7997</v>
      </c>
      <c r="B900" t="s">
        <v>2699</v>
      </c>
      <c r="C900">
        <v>2014</v>
      </c>
      <c r="D900" s="1">
        <v>41947</v>
      </c>
      <c r="E900" s="1">
        <v>41949</v>
      </c>
      <c r="F900" t="s">
        <v>56</v>
      </c>
      <c r="G900" t="s">
        <v>2700</v>
      </c>
      <c r="H900" t="s">
        <v>2701</v>
      </c>
      <c r="I900" t="s">
        <v>127</v>
      </c>
      <c r="J900" t="s">
        <v>27</v>
      </c>
      <c r="K900" t="s">
        <v>2492</v>
      </c>
      <c r="L900" t="s">
        <v>29</v>
      </c>
      <c r="M900">
        <v>92037</v>
      </c>
      <c r="N900" t="s">
        <v>30</v>
      </c>
      <c r="O900" t="s">
        <v>2702</v>
      </c>
      <c r="P900" t="s">
        <v>313</v>
      </c>
      <c r="Q900" t="s">
        <v>314</v>
      </c>
      <c r="R900" t="s">
        <v>2703</v>
      </c>
      <c r="S900">
        <v>199.75</v>
      </c>
      <c r="T900">
        <v>5</v>
      </c>
      <c r="U900">
        <v>0</v>
      </c>
      <c r="V900">
        <v>87.890000000000015</v>
      </c>
      <c r="W900" t="s">
        <v>10939</v>
      </c>
      <c r="X900" t="s">
        <v>10940</v>
      </c>
      <c r="Y900">
        <v>11</v>
      </c>
      <c r="Z900" t="s">
        <v>10947</v>
      </c>
      <c r="AA900">
        <v>0.44000000000000006</v>
      </c>
    </row>
    <row r="901" spans="1:27" x14ac:dyDescent="0.35">
      <c r="A901">
        <v>8158</v>
      </c>
      <c r="B901" t="s">
        <v>2704</v>
      </c>
      <c r="C901">
        <v>2013</v>
      </c>
      <c r="D901" s="1">
        <v>41597</v>
      </c>
      <c r="E901" s="1">
        <v>41601</v>
      </c>
      <c r="F901" t="s">
        <v>23</v>
      </c>
      <c r="G901" t="s">
        <v>1906</v>
      </c>
      <c r="H901" t="s">
        <v>1907</v>
      </c>
      <c r="I901" t="s">
        <v>38</v>
      </c>
      <c r="J901" t="s">
        <v>27</v>
      </c>
      <c r="K901" t="s">
        <v>2492</v>
      </c>
      <c r="L901" t="s">
        <v>29</v>
      </c>
      <c r="M901">
        <v>92105</v>
      </c>
      <c r="N901" t="s">
        <v>30</v>
      </c>
      <c r="O901" t="s">
        <v>2242</v>
      </c>
      <c r="P901" t="s">
        <v>313</v>
      </c>
      <c r="Q901" t="s">
        <v>314</v>
      </c>
      <c r="R901" t="s">
        <v>2243</v>
      </c>
      <c r="S901">
        <v>595</v>
      </c>
      <c r="T901">
        <v>5</v>
      </c>
      <c r="U901">
        <v>0</v>
      </c>
      <c r="V901">
        <v>95.200000000000031</v>
      </c>
      <c r="W901" t="s">
        <v>10936</v>
      </c>
      <c r="X901" t="s">
        <v>10940</v>
      </c>
      <c r="Y901">
        <v>11</v>
      </c>
      <c r="Z901" t="s">
        <v>10947</v>
      </c>
      <c r="AA901">
        <v>0.16000000000000006</v>
      </c>
    </row>
    <row r="902" spans="1:27" x14ac:dyDescent="0.35">
      <c r="A902">
        <v>8164</v>
      </c>
      <c r="B902" t="s">
        <v>2705</v>
      </c>
      <c r="C902">
        <v>2012</v>
      </c>
      <c r="D902" s="1">
        <v>41215</v>
      </c>
      <c r="E902" s="1">
        <v>41219</v>
      </c>
      <c r="F902" t="s">
        <v>23</v>
      </c>
      <c r="G902" t="s">
        <v>2706</v>
      </c>
      <c r="H902" t="s">
        <v>2707</v>
      </c>
      <c r="I902" t="s">
        <v>38</v>
      </c>
      <c r="J902" t="s">
        <v>27</v>
      </c>
      <c r="K902" t="s">
        <v>2492</v>
      </c>
      <c r="L902" t="s">
        <v>29</v>
      </c>
      <c r="M902">
        <v>92105</v>
      </c>
      <c r="N902" t="s">
        <v>30</v>
      </c>
      <c r="O902" t="s">
        <v>2708</v>
      </c>
      <c r="P902" t="s">
        <v>329</v>
      </c>
      <c r="Q902" t="s">
        <v>330</v>
      </c>
      <c r="R902" t="s">
        <v>2709</v>
      </c>
      <c r="S902">
        <v>96.960000000000008</v>
      </c>
      <c r="T902">
        <v>6</v>
      </c>
      <c r="U902">
        <v>0</v>
      </c>
      <c r="V902">
        <v>33.935999999999993</v>
      </c>
      <c r="W902" t="s">
        <v>10948</v>
      </c>
      <c r="X902" t="s">
        <v>10940</v>
      </c>
      <c r="Y902">
        <v>11</v>
      </c>
      <c r="Z902" t="s">
        <v>10947</v>
      </c>
      <c r="AA902">
        <v>0.34999999999999992</v>
      </c>
    </row>
    <row r="903" spans="1:27" x14ac:dyDescent="0.35">
      <c r="A903">
        <v>8685</v>
      </c>
      <c r="B903" t="s">
        <v>2710</v>
      </c>
      <c r="C903">
        <v>2013</v>
      </c>
      <c r="D903" s="1">
        <v>41625</v>
      </c>
      <c r="E903" s="1">
        <v>41632</v>
      </c>
      <c r="F903" t="s">
        <v>23</v>
      </c>
      <c r="G903" t="s">
        <v>1989</v>
      </c>
      <c r="H903" t="s">
        <v>1990</v>
      </c>
      <c r="I903" t="s">
        <v>127</v>
      </c>
      <c r="J903" t="s">
        <v>27</v>
      </c>
      <c r="K903" t="s">
        <v>2492</v>
      </c>
      <c r="L903" t="s">
        <v>29</v>
      </c>
      <c r="M903">
        <v>92024</v>
      </c>
      <c r="N903" t="s">
        <v>30</v>
      </c>
      <c r="O903" t="s">
        <v>2657</v>
      </c>
      <c r="P903" t="s">
        <v>313</v>
      </c>
      <c r="Q903" t="s">
        <v>314</v>
      </c>
      <c r="R903" t="s">
        <v>2658</v>
      </c>
      <c r="S903">
        <v>21.209999999999997</v>
      </c>
      <c r="T903">
        <v>7</v>
      </c>
      <c r="U903">
        <v>0</v>
      </c>
      <c r="V903">
        <v>4.4540999999999986</v>
      </c>
      <c r="W903" t="s">
        <v>10936</v>
      </c>
      <c r="X903" t="s">
        <v>10940</v>
      </c>
      <c r="Y903">
        <v>12</v>
      </c>
      <c r="Z903" t="s">
        <v>10941</v>
      </c>
      <c r="AA903">
        <v>0.20999999999999996</v>
      </c>
    </row>
    <row r="904" spans="1:27" x14ac:dyDescent="0.35">
      <c r="A904">
        <v>8747</v>
      </c>
      <c r="B904" t="s">
        <v>2711</v>
      </c>
      <c r="C904">
        <v>2014</v>
      </c>
      <c r="D904" s="1">
        <v>41673</v>
      </c>
      <c r="E904" s="1">
        <v>41678</v>
      </c>
      <c r="F904" t="s">
        <v>23</v>
      </c>
      <c r="G904" t="s">
        <v>2712</v>
      </c>
      <c r="H904" t="s">
        <v>2713</v>
      </c>
      <c r="I904" t="s">
        <v>26</v>
      </c>
      <c r="J904" t="s">
        <v>27</v>
      </c>
      <c r="K904" t="s">
        <v>2492</v>
      </c>
      <c r="L904" t="s">
        <v>29</v>
      </c>
      <c r="M904">
        <v>92105</v>
      </c>
      <c r="N904" t="s">
        <v>30</v>
      </c>
      <c r="O904" t="s">
        <v>2714</v>
      </c>
      <c r="P904" t="s">
        <v>329</v>
      </c>
      <c r="Q904" t="s">
        <v>330</v>
      </c>
      <c r="R904" t="s">
        <v>2715</v>
      </c>
      <c r="S904">
        <v>210.58</v>
      </c>
      <c r="T904">
        <v>2</v>
      </c>
      <c r="U904">
        <v>0</v>
      </c>
      <c r="V904">
        <v>12.634799999999984</v>
      </c>
      <c r="W904" t="s">
        <v>10939</v>
      </c>
      <c r="X904" t="s">
        <v>10950</v>
      </c>
      <c r="Y904">
        <v>2</v>
      </c>
      <c r="Z904" t="s">
        <v>10955</v>
      </c>
      <c r="AA904">
        <v>5.9999999999999921E-2</v>
      </c>
    </row>
    <row r="905" spans="1:27" x14ac:dyDescent="0.35">
      <c r="A905">
        <v>266</v>
      </c>
      <c r="B905" t="s">
        <v>2716</v>
      </c>
      <c r="C905">
        <v>2012</v>
      </c>
      <c r="D905" s="1">
        <v>41223</v>
      </c>
      <c r="E905" s="1">
        <v>41228</v>
      </c>
      <c r="F905" t="s">
        <v>23</v>
      </c>
      <c r="G905" t="s">
        <v>2419</v>
      </c>
      <c r="H905" t="s">
        <v>2420</v>
      </c>
      <c r="I905" t="s">
        <v>38</v>
      </c>
      <c r="J905" t="s">
        <v>27</v>
      </c>
      <c r="K905" t="s">
        <v>2717</v>
      </c>
      <c r="L905" t="s">
        <v>29</v>
      </c>
      <c r="M905">
        <v>94513</v>
      </c>
      <c r="N905" t="s">
        <v>30</v>
      </c>
      <c r="O905" t="s">
        <v>2702</v>
      </c>
      <c r="P905" t="s">
        <v>313</v>
      </c>
      <c r="Q905" t="s">
        <v>314</v>
      </c>
      <c r="R905" t="s">
        <v>2703</v>
      </c>
      <c r="S905">
        <v>79.900000000000006</v>
      </c>
      <c r="T905">
        <v>2</v>
      </c>
      <c r="U905">
        <v>0</v>
      </c>
      <c r="V905">
        <v>35.156000000000006</v>
      </c>
      <c r="W905" t="s">
        <v>10948</v>
      </c>
      <c r="X905" t="s">
        <v>10940</v>
      </c>
      <c r="Y905">
        <v>11</v>
      </c>
      <c r="Z905" t="s">
        <v>10947</v>
      </c>
      <c r="AA905">
        <v>0.44000000000000006</v>
      </c>
    </row>
    <row r="906" spans="1:27" x14ac:dyDescent="0.35">
      <c r="A906">
        <v>325</v>
      </c>
      <c r="B906" t="s">
        <v>2718</v>
      </c>
      <c r="C906">
        <v>2013</v>
      </c>
      <c r="D906" s="1">
        <v>41388</v>
      </c>
      <c r="E906" s="1">
        <v>41392</v>
      </c>
      <c r="F906" t="s">
        <v>23</v>
      </c>
      <c r="G906" t="s">
        <v>57</v>
      </c>
      <c r="H906" t="s">
        <v>58</v>
      </c>
      <c r="I906" t="s">
        <v>26</v>
      </c>
      <c r="J906" t="s">
        <v>27</v>
      </c>
      <c r="K906" t="s">
        <v>2719</v>
      </c>
      <c r="L906" t="s">
        <v>29</v>
      </c>
      <c r="M906">
        <v>92345</v>
      </c>
      <c r="N906" t="s">
        <v>30</v>
      </c>
      <c r="O906" t="s">
        <v>1916</v>
      </c>
      <c r="P906" t="s">
        <v>313</v>
      </c>
      <c r="Q906" t="s">
        <v>314</v>
      </c>
      <c r="R906" t="s">
        <v>1917</v>
      </c>
      <c r="S906">
        <v>99.99</v>
      </c>
      <c r="T906">
        <v>1</v>
      </c>
      <c r="U906">
        <v>0</v>
      </c>
      <c r="V906">
        <v>34.996499999999997</v>
      </c>
      <c r="W906" t="s">
        <v>10936</v>
      </c>
      <c r="X906" t="s">
        <v>10942</v>
      </c>
      <c r="Y906">
        <v>4</v>
      </c>
      <c r="Z906" t="s">
        <v>10943</v>
      </c>
      <c r="AA906">
        <v>0.35</v>
      </c>
    </row>
    <row r="907" spans="1:27" x14ac:dyDescent="0.35">
      <c r="A907">
        <v>815</v>
      </c>
      <c r="B907" t="s">
        <v>2720</v>
      </c>
      <c r="C907">
        <v>2014</v>
      </c>
      <c r="D907" s="1">
        <v>41774</v>
      </c>
      <c r="E907" s="1">
        <v>41774</v>
      </c>
      <c r="F907" t="s">
        <v>234</v>
      </c>
      <c r="G907" t="s">
        <v>2721</v>
      </c>
      <c r="H907" t="s">
        <v>2722</v>
      </c>
      <c r="I907" t="s">
        <v>38</v>
      </c>
      <c r="J907" t="s">
        <v>27</v>
      </c>
      <c r="K907" t="s">
        <v>2723</v>
      </c>
      <c r="L907" t="s">
        <v>29</v>
      </c>
      <c r="M907">
        <v>92704</v>
      </c>
      <c r="N907" t="s">
        <v>30</v>
      </c>
      <c r="O907" t="s">
        <v>1655</v>
      </c>
      <c r="P907" t="s">
        <v>313</v>
      </c>
      <c r="Q907" t="s">
        <v>314</v>
      </c>
      <c r="R907" t="s">
        <v>1656</v>
      </c>
      <c r="S907">
        <v>1399.93</v>
      </c>
      <c r="T907">
        <v>7</v>
      </c>
      <c r="U907">
        <v>0</v>
      </c>
      <c r="V907">
        <v>601.96990000000005</v>
      </c>
      <c r="W907" t="s">
        <v>10939</v>
      </c>
      <c r="X907" t="s">
        <v>10942</v>
      </c>
      <c r="Y907">
        <v>5</v>
      </c>
      <c r="Z907" t="s">
        <v>10952</v>
      </c>
      <c r="AA907">
        <v>0.43</v>
      </c>
    </row>
    <row r="908" spans="1:27" x14ac:dyDescent="0.35">
      <c r="A908">
        <v>1116</v>
      </c>
      <c r="B908" t="s">
        <v>2724</v>
      </c>
      <c r="C908">
        <v>2014</v>
      </c>
      <c r="D908" s="1">
        <v>41992</v>
      </c>
      <c r="E908" s="1">
        <v>41997</v>
      </c>
      <c r="F908" t="s">
        <v>45</v>
      </c>
      <c r="G908" t="s">
        <v>2725</v>
      </c>
      <c r="H908" t="s">
        <v>2726</v>
      </c>
      <c r="I908" t="s">
        <v>38</v>
      </c>
      <c r="J908" t="s">
        <v>27</v>
      </c>
      <c r="K908" t="s">
        <v>2727</v>
      </c>
      <c r="L908" t="s">
        <v>29</v>
      </c>
      <c r="M908">
        <v>92024</v>
      </c>
      <c r="N908" t="s">
        <v>30</v>
      </c>
      <c r="O908" t="s">
        <v>1965</v>
      </c>
      <c r="P908" t="s">
        <v>313</v>
      </c>
      <c r="Q908" t="s">
        <v>314</v>
      </c>
      <c r="R908" t="s">
        <v>1966</v>
      </c>
      <c r="S908">
        <v>119.98</v>
      </c>
      <c r="T908">
        <v>2</v>
      </c>
      <c r="U908">
        <v>0</v>
      </c>
      <c r="V908">
        <v>57.590400000000002</v>
      </c>
      <c r="W908" t="s">
        <v>10939</v>
      </c>
      <c r="X908" t="s">
        <v>10940</v>
      </c>
      <c r="Y908">
        <v>12</v>
      </c>
      <c r="Z908" t="s">
        <v>10941</v>
      </c>
      <c r="AA908">
        <v>0.48</v>
      </c>
    </row>
    <row r="909" spans="1:27" x14ac:dyDescent="0.35">
      <c r="A909">
        <v>1415</v>
      </c>
      <c r="B909" t="s">
        <v>2728</v>
      </c>
      <c r="C909">
        <v>2014</v>
      </c>
      <c r="D909" s="1">
        <v>41668</v>
      </c>
      <c r="E909" s="1">
        <v>41671</v>
      </c>
      <c r="F909" t="s">
        <v>45</v>
      </c>
      <c r="G909" t="s">
        <v>2729</v>
      </c>
      <c r="H909" t="s">
        <v>2730</v>
      </c>
      <c r="I909" t="s">
        <v>127</v>
      </c>
      <c r="J909" t="s">
        <v>27</v>
      </c>
      <c r="K909" t="s">
        <v>2731</v>
      </c>
      <c r="L909" t="s">
        <v>29</v>
      </c>
      <c r="M909">
        <v>92627</v>
      </c>
      <c r="N909" t="s">
        <v>30</v>
      </c>
      <c r="O909" t="s">
        <v>454</v>
      </c>
      <c r="P909" t="s">
        <v>313</v>
      </c>
      <c r="Q909" t="s">
        <v>314</v>
      </c>
      <c r="R909" t="s">
        <v>455</v>
      </c>
      <c r="S909">
        <v>239.96999999999997</v>
      </c>
      <c r="T909">
        <v>3</v>
      </c>
      <c r="U909">
        <v>0</v>
      </c>
      <c r="V909">
        <v>26.39670000000001</v>
      </c>
      <c r="W909" t="s">
        <v>10939</v>
      </c>
      <c r="X909" t="s">
        <v>10950</v>
      </c>
      <c r="Y909">
        <v>1</v>
      </c>
      <c r="Z909" t="s">
        <v>10951</v>
      </c>
      <c r="AA909">
        <v>0.11000000000000006</v>
      </c>
    </row>
    <row r="910" spans="1:27" x14ac:dyDescent="0.35">
      <c r="A910">
        <v>2001</v>
      </c>
      <c r="B910" t="s">
        <v>2732</v>
      </c>
      <c r="C910">
        <v>2014</v>
      </c>
      <c r="D910" s="1">
        <v>41741</v>
      </c>
      <c r="E910" s="1">
        <v>41748</v>
      </c>
      <c r="F910" t="s">
        <v>23</v>
      </c>
      <c r="G910" t="s">
        <v>2733</v>
      </c>
      <c r="H910" t="s">
        <v>2734</v>
      </c>
      <c r="I910" t="s">
        <v>38</v>
      </c>
      <c r="J910" t="s">
        <v>27</v>
      </c>
      <c r="K910" t="s">
        <v>2735</v>
      </c>
      <c r="L910" t="s">
        <v>29</v>
      </c>
      <c r="M910">
        <v>91104</v>
      </c>
      <c r="N910" t="s">
        <v>30</v>
      </c>
      <c r="O910" t="s">
        <v>2736</v>
      </c>
      <c r="P910" t="s">
        <v>313</v>
      </c>
      <c r="Q910" t="s">
        <v>314</v>
      </c>
      <c r="R910" t="s">
        <v>2737</v>
      </c>
      <c r="S910">
        <v>199.95000000000002</v>
      </c>
      <c r="T910">
        <v>5</v>
      </c>
      <c r="U910">
        <v>0</v>
      </c>
      <c r="V910">
        <v>21.994499999999988</v>
      </c>
      <c r="W910" t="s">
        <v>10939</v>
      </c>
      <c r="X910" t="s">
        <v>10942</v>
      </c>
      <c r="Y910">
        <v>4</v>
      </c>
      <c r="Z910" t="s">
        <v>10943</v>
      </c>
      <c r="AA910">
        <v>0.10999999999999993</v>
      </c>
    </row>
    <row r="911" spans="1:27" x14ac:dyDescent="0.35">
      <c r="A911">
        <v>2069</v>
      </c>
      <c r="B911" t="s">
        <v>2738</v>
      </c>
      <c r="C911">
        <v>2012</v>
      </c>
      <c r="D911" s="1">
        <v>41012</v>
      </c>
      <c r="E911" s="1">
        <v>41018</v>
      </c>
      <c r="F911" t="s">
        <v>23</v>
      </c>
      <c r="G911" t="s">
        <v>424</v>
      </c>
      <c r="H911" t="s">
        <v>425</v>
      </c>
      <c r="I911" t="s">
        <v>38</v>
      </c>
      <c r="J911" t="s">
        <v>27</v>
      </c>
      <c r="K911" t="s">
        <v>2739</v>
      </c>
      <c r="L911" t="s">
        <v>29</v>
      </c>
      <c r="M911">
        <v>91767</v>
      </c>
      <c r="N911" t="s">
        <v>30</v>
      </c>
      <c r="O911" t="s">
        <v>2740</v>
      </c>
      <c r="P911" t="s">
        <v>313</v>
      </c>
      <c r="Q911" t="s">
        <v>314</v>
      </c>
      <c r="R911" t="s">
        <v>2741</v>
      </c>
      <c r="S911">
        <v>199.96</v>
      </c>
      <c r="T911">
        <v>4</v>
      </c>
      <c r="U911">
        <v>0</v>
      </c>
      <c r="V911">
        <v>69.98599999999999</v>
      </c>
      <c r="W911" t="s">
        <v>10948</v>
      </c>
      <c r="X911" t="s">
        <v>10942</v>
      </c>
      <c r="Y911">
        <v>4</v>
      </c>
      <c r="Z911" t="s">
        <v>10943</v>
      </c>
      <c r="AA911">
        <v>0.34999999999999992</v>
      </c>
    </row>
    <row r="912" spans="1:27" x14ac:dyDescent="0.35">
      <c r="A912">
        <v>2074</v>
      </c>
      <c r="B912" t="s">
        <v>2742</v>
      </c>
      <c r="C912">
        <v>2014</v>
      </c>
      <c r="D912" s="1">
        <v>41951</v>
      </c>
      <c r="E912" s="1">
        <v>41956</v>
      </c>
      <c r="F912" t="s">
        <v>45</v>
      </c>
      <c r="G912" t="s">
        <v>2513</v>
      </c>
      <c r="H912" t="s">
        <v>2514</v>
      </c>
      <c r="I912" t="s">
        <v>127</v>
      </c>
      <c r="J912" t="s">
        <v>27</v>
      </c>
      <c r="K912" t="s">
        <v>2717</v>
      </c>
      <c r="L912" t="s">
        <v>29</v>
      </c>
      <c r="M912">
        <v>94513</v>
      </c>
      <c r="N912" t="s">
        <v>30</v>
      </c>
      <c r="O912" t="s">
        <v>2743</v>
      </c>
      <c r="P912" t="s">
        <v>313</v>
      </c>
      <c r="Q912" t="s">
        <v>314</v>
      </c>
      <c r="R912" t="s">
        <v>2744</v>
      </c>
      <c r="S912">
        <v>59.97</v>
      </c>
      <c r="T912">
        <v>3</v>
      </c>
      <c r="U912">
        <v>0</v>
      </c>
      <c r="V912">
        <v>13.793099999999999</v>
      </c>
      <c r="W912" t="s">
        <v>10939</v>
      </c>
      <c r="X912" t="s">
        <v>10940</v>
      </c>
      <c r="Y912">
        <v>11</v>
      </c>
      <c r="Z912" t="s">
        <v>10947</v>
      </c>
      <c r="AA912">
        <v>0.22999999999999998</v>
      </c>
    </row>
    <row r="913" spans="1:27" x14ac:dyDescent="0.35">
      <c r="A913">
        <v>2421</v>
      </c>
      <c r="B913" t="s">
        <v>2745</v>
      </c>
      <c r="C913">
        <v>2014</v>
      </c>
      <c r="D913" s="1">
        <v>41953</v>
      </c>
      <c r="E913" s="1">
        <v>41958</v>
      </c>
      <c r="F913" t="s">
        <v>23</v>
      </c>
      <c r="G913" t="s">
        <v>2746</v>
      </c>
      <c r="H913" t="s">
        <v>2747</v>
      </c>
      <c r="I913" t="s">
        <v>26</v>
      </c>
      <c r="J913" t="s">
        <v>27</v>
      </c>
      <c r="K913" t="s">
        <v>2748</v>
      </c>
      <c r="L913" t="s">
        <v>29</v>
      </c>
      <c r="M913">
        <v>92236</v>
      </c>
      <c r="N913" t="s">
        <v>30</v>
      </c>
      <c r="O913" t="s">
        <v>1174</v>
      </c>
      <c r="P913" t="s">
        <v>313</v>
      </c>
      <c r="Q913" t="s">
        <v>314</v>
      </c>
      <c r="R913" t="s">
        <v>1175</v>
      </c>
      <c r="S913">
        <v>99.99</v>
      </c>
      <c r="T913">
        <v>1</v>
      </c>
      <c r="U913">
        <v>0</v>
      </c>
      <c r="V913">
        <v>43.995600000000003</v>
      </c>
      <c r="W913" t="s">
        <v>10939</v>
      </c>
      <c r="X913" t="s">
        <v>10940</v>
      </c>
      <c r="Y913">
        <v>11</v>
      </c>
      <c r="Z913" t="s">
        <v>10947</v>
      </c>
      <c r="AA913">
        <v>0.44000000000000006</v>
      </c>
    </row>
    <row r="914" spans="1:27" x14ac:dyDescent="0.35">
      <c r="A914">
        <v>2536</v>
      </c>
      <c r="B914" t="s">
        <v>2749</v>
      </c>
      <c r="C914">
        <v>2012</v>
      </c>
      <c r="D914" s="1">
        <v>41158</v>
      </c>
      <c r="E914" s="1">
        <v>41160</v>
      </c>
      <c r="F914" t="s">
        <v>56</v>
      </c>
      <c r="G914" t="s">
        <v>2750</v>
      </c>
      <c r="H914" t="s">
        <v>2751</v>
      </c>
      <c r="I914" t="s">
        <v>26</v>
      </c>
      <c r="J914" t="s">
        <v>27</v>
      </c>
      <c r="K914" t="s">
        <v>2752</v>
      </c>
      <c r="L914" t="s">
        <v>29</v>
      </c>
      <c r="M914">
        <v>92253</v>
      </c>
      <c r="N914" t="s">
        <v>30</v>
      </c>
      <c r="O914" t="s">
        <v>2753</v>
      </c>
      <c r="P914" t="s">
        <v>313</v>
      </c>
      <c r="Q914" t="s">
        <v>314</v>
      </c>
      <c r="R914" t="s">
        <v>2754</v>
      </c>
      <c r="S914">
        <v>46.32</v>
      </c>
      <c r="T914">
        <v>4</v>
      </c>
      <c r="U914">
        <v>0</v>
      </c>
      <c r="V914">
        <v>18.064800000000002</v>
      </c>
      <c r="W914" t="s">
        <v>10948</v>
      </c>
      <c r="X914" t="s">
        <v>10937</v>
      </c>
      <c r="Y914">
        <v>9</v>
      </c>
      <c r="Z914" t="s">
        <v>10949</v>
      </c>
      <c r="AA914">
        <v>0.39</v>
      </c>
    </row>
    <row r="915" spans="1:27" x14ac:dyDescent="0.35">
      <c r="A915">
        <v>3209</v>
      </c>
      <c r="B915" t="s">
        <v>2755</v>
      </c>
      <c r="C915">
        <v>2013</v>
      </c>
      <c r="D915" s="1">
        <v>41283</v>
      </c>
      <c r="E915" s="1">
        <v>41289</v>
      </c>
      <c r="F915" t="s">
        <v>23</v>
      </c>
      <c r="G915" t="s">
        <v>1022</v>
      </c>
      <c r="H915" t="s">
        <v>1023</v>
      </c>
      <c r="I915" t="s">
        <v>26</v>
      </c>
      <c r="J915" t="s">
        <v>27</v>
      </c>
      <c r="K915" t="s">
        <v>2756</v>
      </c>
      <c r="L915" t="s">
        <v>29</v>
      </c>
      <c r="M915">
        <v>93727</v>
      </c>
      <c r="N915" t="s">
        <v>30</v>
      </c>
      <c r="O915" t="s">
        <v>773</v>
      </c>
      <c r="P915" t="s">
        <v>313</v>
      </c>
      <c r="Q915" t="s">
        <v>314</v>
      </c>
      <c r="R915" t="s">
        <v>774</v>
      </c>
      <c r="S915">
        <v>349.95</v>
      </c>
      <c r="T915">
        <v>5</v>
      </c>
      <c r="U915">
        <v>0</v>
      </c>
      <c r="V915">
        <v>118.98299999999999</v>
      </c>
      <c r="W915" t="s">
        <v>10936</v>
      </c>
      <c r="X915" t="s">
        <v>10950</v>
      </c>
      <c r="Y915">
        <v>1</v>
      </c>
      <c r="Z915" t="s">
        <v>10951</v>
      </c>
      <c r="AA915">
        <v>0.33999999999999997</v>
      </c>
    </row>
    <row r="916" spans="1:27" x14ac:dyDescent="0.35">
      <c r="A916">
        <v>3217</v>
      </c>
      <c r="B916" t="s">
        <v>2757</v>
      </c>
      <c r="C916">
        <v>2011</v>
      </c>
      <c r="D916" s="1">
        <v>40676</v>
      </c>
      <c r="E916" s="1">
        <v>40680</v>
      </c>
      <c r="F916" t="s">
        <v>23</v>
      </c>
      <c r="G916" t="s">
        <v>2321</v>
      </c>
      <c r="H916" t="s">
        <v>2322</v>
      </c>
      <c r="I916" t="s">
        <v>38</v>
      </c>
      <c r="J916" t="s">
        <v>27</v>
      </c>
      <c r="K916" t="s">
        <v>2758</v>
      </c>
      <c r="L916" t="s">
        <v>29</v>
      </c>
      <c r="M916">
        <v>94601</v>
      </c>
      <c r="N916" t="s">
        <v>30</v>
      </c>
      <c r="O916" t="s">
        <v>2740</v>
      </c>
      <c r="P916" t="s">
        <v>313</v>
      </c>
      <c r="Q916" t="s">
        <v>314</v>
      </c>
      <c r="R916" t="s">
        <v>2741</v>
      </c>
      <c r="S916">
        <v>149.97</v>
      </c>
      <c r="T916">
        <v>3</v>
      </c>
      <c r="U916">
        <v>0</v>
      </c>
      <c r="V916">
        <v>52.489499999999992</v>
      </c>
      <c r="W916" t="s">
        <v>10944</v>
      </c>
      <c r="X916" t="s">
        <v>10942</v>
      </c>
      <c r="Y916">
        <v>5</v>
      </c>
      <c r="Z916" t="s">
        <v>10952</v>
      </c>
      <c r="AA916">
        <v>0.35</v>
      </c>
    </row>
    <row r="917" spans="1:27" x14ac:dyDescent="0.35">
      <c r="A917">
        <v>3272</v>
      </c>
      <c r="B917" t="s">
        <v>2759</v>
      </c>
      <c r="C917">
        <v>2012</v>
      </c>
      <c r="D917" s="1">
        <v>41270</v>
      </c>
      <c r="E917" s="1">
        <v>41272</v>
      </c>
      <c r="F917" t="s">
        <v>45</v>
      </c>
      <c r="G917" t="s">
        <v>2760</v>
      </c>
      <c r="H917" t="s">
        <v>2761</v>
      </c>
      <c r="I917" t="s">
        <v>26</v>
      </c>
      <c r="J917" t="s">
        <v>27</v>
      </c>
      <c r="K917" t="s">
        <v>2762</v>
      </c>
      <c r="L917" t="s">
        <v>29</v>
      </c>
      <c r="M917">
        <v>93277</v>
      </c>
      <c r="N917" t="s">
        <v>30</v>
      </c>
      <c r="O917" t="s">
        <v>1921</v>
      </c>
      <c r="P917" t="s">
        <v>313</v>
      </c>
      <c r="Q917" t="s">
        <v>314</v>
      </c>
      <c r="R917" t="s">
        <v>1922</v>
      </c>
      <c r="S917">
        <v>7.92</v>
      </c>
      <c r="T917">
        <v>8</v>
      </c>
      <c r="U917">
        <v>0</v>
      </c>
      <c r="V917">
        <v>3.4848000000000008</v>
      </c>
      <c r="W917" t="s">
        <v>10948</v>
      </c>
      <c r="X917" t="s">
        <v>10940</v>
      </c>
      <c r="Y917">
        <v>12</v>
      </c>
      <c r="Z917" t="s">
        <v>10941</v>
      </c>
      <c r="AA917">
        <v>0.44000000000000011</v>
      </c>
    </row>
    <row r="918" spans="1:27" x14ac:dyDescent="0.35">
      <c r="A918">
        <v>3290</v>
      </c>
      <c r="B918" t="s">
        <v>2763</v>
      </c>
      <c r="C918">
        <v>2012</v>
      </c>
      <c r="D918" s="1">
        <v>41256</v>
      </c>
      <c r="E918" s="1">
        <v>41258</v>
      </c>
      <c r="F918" t="s">
        <v>56</v>
      </c>
      <c r="G918" t="s">
        <v>1128</v>
      </c>
      <c r="H918" t="s">
        <v>1129</v>
      </c>
      <c r="I918" t="s">
        <v>38</v>
      </c>
      <c r="J918" t="s">
        <v>27</v>
      </c>
      <c r="K918" t="s">
        <v>2764</v>
      </c>
      <c r="L918" t="s">
        <v>29</v>
      </c>
      <c r="M918">
        <v>92592</v>
      </c>
      <c r="N918" t="s">
        <v>30</v>
      </c>
      <c r="O918" t="s">
        <v>1946</v>
      </c>
      <c r="P918" t="s">
        <v>313</v>
      </c>
      <c r="Q918" t="s">
        <v>314</v>
      </c>
      <c r="R918" t="s">
        <v>1947</v>
      </c>
      <c r="S918">
        <v>248.85000000000002</v>
      </c>
      <c r="T918">
        <v>5</v>
      </c>
      <c r="U918">
        <v>0</v>
      </c>
      <c r="V918">
        <v>27.373499999999993</v>
      </c>
      <c r="W918" t="s">
        <v>10948</v>
      </c>
      <c r="X918" t="s">
        <v>10940</v>
      </c>
      <c r="Y918">
        <v>12</v>
      </c>
      <c r="Z918" t="s">
        <v>10941</v>
      </c>
      <c r="AA918">
        <v>0.10999999999999996</v>
      </c>
    </row>
    <row r="919" spans="1:27" x14ac:dyDescent="0.35">
      <c r="A919">
        <v>3291</v>
      </c>
      <c r="B919" t="s">
        <v>2763</v>
      </c>
      <c r="C919">
        <v>2012</v>
      </c>
      <c r="D919" s="1">
        <v>41256</v>
      </c>
      <c r="E919" s="1">
        <v>41258</v>
      </c>
      <c r="F919" t="s">
        <v>56</v>
      </c>
      <c r="G919" t="s">
        <v>1128</v>
      </c>
      <c r="H919" t="s">
        <v>1129</v>
      </c>
      <c r="I919" t="s">
        <v>38</v>
      </c>
      <c r="J919" t="s">
        <v>27</v>
      </c>
      <c r="K919" t="s">
        <v>2764</v>
      </c>
      <c r="L919" t="s">
        <v>29</v>
      </c>
      <c r="M919">
        <v>92592</v>
      </c>
      <c r="N919" t="s">
        <v>30</v>
      </c>
      <c r="O919" t="s">
        <v>570</v>
      </c>
      <c r="P919" t="s">
        <v>313</v>
      </c>
      <c r="Q919" t="s">
        <v>314</v>
      </c>
      <c r="R919" t="s">
        <v>571</v>
      </c>
      <c r="S919">
        <v>36.24</v>
      </c>
      <c r="T919">
        <v>1</v>
      </c>
      <c r="U919">
        <v>0</v>
      </c>
      <c r="V919">
        <v>15.220800000000001</v>
      </c>
      <c r="W919" t="s">
        <v>10948</v>
      </c>
      <c r="X919" t="s">
        <v>10940</v>
      </c>
      <c r="Y919">
        <v>12</v>
      </c>
      <c r="Z919" t="s">
        <v>10941</v>
      </c>
      <c r="AA919">
        <v>0.42</v>
      </c>
    </row>
    <row r="920" spans="1:27" x14ac:dyDescent="0.35">
      <c r="A920">
        <v>5637</v>
      </c>
      <c r="B920" t="s">
        <v>2765</v>
      </c>
      <c r="C920">
        <v>2014</v>
      </c>
      <c r="D920" s="1">
        <v>41886</v>
      </c>
      <c r="E920" s="1">
        <v>41891</v>
      </c>
      <c r="F920" t="s">
        <v>23</v>
      </c>
      <c r="G920" t="s">
        <v>540</v>
      </c>
      <c r="H920" t="s">
        <v>541</v>
      </c>
      <c r="I920" t="s">
        <v>127</v>
      </c>
      <c r="J920" t="s">
        <v>27</v>
      </c>
      <c r="K920" t="s">
        <v>2766</v>
      </c>
      <c r="L920" t="s">
        <v>29</v>
      </c>
      <c r="M920">
        <v>91941</v>
      </c>
      <c r="N920" t="s">
        <v>30</v>
      </c>
      <c r="O920" t="s">
        <v>1545</v>
      </c>
      <c r="P920" t="s">
        <v>313</v>
      </c>
      <c r="Q920" t="s">
        <v>314</v>
      </c>
      <c r="R920" t="s">
        <v>1546</v>
      </c>
      <c r="S920">
        <v>284.96999999999997</v>
      </c>
      <c r="T920">
        <v>3</v>
      </c>
      <c r="U920">
        <v>0</v>
      </c>
      <c r="V920">
        <v>85.490999999999957</v>
      </c>
      <c r="W920" t="s">
        <v>10939</v>
      </c>
      <c r="X920" t="s">
        <v>10937</v>
      </c>
      <c r="Y920">
        <v>9</v>
      </c>
      <c r="Z920" t="s">
        <v>10949</v>
      </c>
      <c r="AA920">
        <v>0.29999999999999988</v>
      </c>
    </row>
    <row r="921" spans="1:27" x14ac:dyDescent="0.35">
      <c r="A921">
        <v>6805</v>
      </c>
      <c r="B921" t="s">
        <v>2767</v>
      </c>
      <c r="C921">
        <v>2011</v>
      </c>
      <c r="D921" s="1">
        <v>40821</v>
      </c>
      <c r="E921" s="1">
        <v>40822</v>
      </c>
      <c r="F921" t="s">
        <v>56</v>
      </c>
      <c r="G921" t="s">
        <v>1899</v>
      </c>
      <c r="H921" t="s">
        <v>1900</v>
      </c>
      <c r="I921" t="s">
        <v>38</v>
      </c>
      <c r="J921" t="s">
        <v>27</v>
      </c>
      <c r="K921" t="s">
        <v>2739</v>
      </c>
      <c r="L921" t="s">
        <v>29</v>
      </c>
      <c r="M921">
        <v>91767</v>
      </c>
      <c r="N921" t="s">
        <v>30</v>
      </c>
      <c r="O921" t="s">
        <v>2740</v>
      </c>
      <c r="P921" t="s">
        <v>313</v>
      </c>
      <c r="Q921" t="s">
        <v>314</v>
      </c>
      <c r="R921" t="s">
        <v>2741</v>
      </c>
      <c r="S921">
        <v>99.98</v>
      </c>
      <c r="T921">
        <v>2</v>
      </c>
      <c r="U921">
        <v>0</v>
      </c>
      <c r="V921">
        <v>34.992999999999995</v>
      </c>
      <c r="W921" t="s">
        <v>10944</v>
      </c>
      <c r="X921" t="s">
        <v>10940</v>
      </c>
      <c r="Y921">
        <v>10</v>
      </c>
      <c r="Z921" t="s">
        <v>10945</v>
      </c>
      <c r="AA921">
        <v>0.34999999999999992</v>
      </c>
    </row>
    <row r="922" spans="1:27" x14ac:dyDescent="0.35">
      <c r="A922">
        <v>6835</v>
      </c>
      <c r="B922" t="s">
        <v>2768</v>
      </c>
      <c r="C922">
        <v>2013</v>
      </c>
      <c r="D922" s="1">
        <v>41599</v>
      </c>
      <c r="E922" s="1">
        <v>41603</v>
      </c>
      <c r="F922" t="s">
        <v>23</v>
      </c>
      <c r="G922" t="s">
        <v>609</v>
      </c>
      <c r="H922" t="s">
        <v>610</v>
      </c>
      <c r="I922" t="s">
        <v>26</v>
      </c>
      <c r="J922" t="s">
        <v>27</v>
      </c>
      <c r="K922" t="s">
        <v>2769</v>
      </c>
      <c r="L922" t="s">
        <v>29</v>
      </c>
      <c r="M922">
        <v>90640</v>
      </c>
      <c r="N922" t="s">
        <v>30</v>
      </c>
      <c r="O922" t="s">
        <v>2770</v>
      </c>
      <c r="P922" t="s">
        <v>313</v>
      </c>
      <c r="Q922" t="s">
        <v>314</v>
      </c>
      <c r="R922" t="s">
        <v>2771</v>
      </c>
      <c r="S922">
        <v>27.88</v>
      </c>
      <c r="T922">
        <v>2</v>
      </c>
      <c r="U922">
        <v>0</v>
      </c>
      <c r="V922">
        <v>3.9032000000000018</v>
      </c>
      <c r="W922" t="s">
        <v>10936</v>
      </c>
      <c r="X922" t="s">
        <v>10940</v>
      </c>
      <c r="Y922">
        <v>11</v>
      </c>
      <c r="Z922" t="s">
        <v>10947</v>
      </c>
      <c r="AA922">
        <v>0.14000000000000007</v>
      </c>
    </row>
    <row r="923" spans="1:27" x14ac:dyDescent="0.35">
      <c r="A923">
        <v>7048</v>
      </c>
      <c r="B923" t="s">
        <v>2772</v>
      </c>
      <c r="C923">
        <v>2011</v>
      </c>
      <c r="D923" s="1">
        <v>40641</v>
      </c>
      <c r="E923" s="1">
        <v>40645</v>
      </c>
      <c r="F923" t="s">
        <v>23</v>
      </c>
      <c r="G923" t="s">
        <v>1889</v>
      </c>
      <c r="H923" t="s">
        <v>1890</v>
      </c>
      <c r="I923" t="s">
        <v>127</v>
      </c>
      <c r="J923" t="s">
        <v>27</v>
      </c>
      <c r="K923" t="s">
        <v>2773</v>
      </c>
      <c r="L923" t="s">
        <v>29</v>
      </c>
      <c r="M923">
        <v>94521</v>
      </c>
      <c r="N923" t="s">
        <v>30</v>
      </c>
      <c r="O923" t="s">
        <v>1916</v>
      </c>
      <c r="P923" t="s">
        <v>313</v>
      </c>
      <c r="Q923" t="s">
        <v>314</v>
      </c>
      <c r="R923" t="s">
        <v>1917</v>
      </c>
      <c r="S923">
        <v>399.96</v>
      </c>
      <c r="T923">
        <v>4</v>
      </c>
      <c r="U923">
        <v>0</v>
      </c>
      <c r="V923">
        <v>139.98599999999999</v>
      </c>
      <c r="W923" t="s">
        <v>10944</v>
      </c>
      <c r="X923" t="s">
        <v>10942</v>
      </c>
      <c r="Y923">
        <v>4</v>
      </c>
      <c r="Z923" t="s">
        <v>10943</v>
      </c>
      <c r="AA923">
        <v>0.35</v>
      </c>
    </row>
    <row r="924" spans="1:27" x14ac:dyDescent="0.35">
      <c r="A924">
        <v>7054</v>
      </c>
      <c r="B924" t="s">
        <v>2774</v>
      </c>
      <c r="C924">
        <v>2013</v>
      </c>
      <c r="D924" s="1">
        <v>41620</v>
      </c>
      <c r="E924" s="1">
        <v>41620</v>
      </c>
      <c r="F924" t="s">
        <v>234</v>
      </c>
      <c r="G924" t="s">
        <v>149</v>
      </c>
      <c r="H924" t="s">
        <v>150</v>
      </c>
      <c r="I924" t="s">
        <v>38</v>
      </c>
      <c r="J924" t="s">
        <v>27</v>
      </c>
      <c r="K924" t="s">
        <v>2775</v>
      </c>
      <c r="L924" t="s">
        <v>29</v>
      </c>
      <c r="M924">
        <v>92804</v>
      </c>
      <c r="N924" t="s">
        <v>30</v>
      </c>
      <c r="O924" t="s">
        <v>1326</v>
      </c>
      <c r="P924" t="s">
        <v>313</v>
      </c>
      <c r="Q924" t="s">
        <v>314</v>
      </c>
      <c r="R924" t="s">
        <v>1327</v>
      </c>
      <c r="S924">
        <v>119.96</v>
      </c>
      <c r="T924">
        <v>4</v>
      </c>
      <c r="U924">
        <v>0</v>
      </c>
      <c r="V924">
        <v>25.191599999999994</v>
      </c>
      <c r="W924" t="s">
        <v>10936</v>
      </c>
      <c r="X924" t="s">
        <v>10940</v>
      </c>
      <c r="Y924">
        <v>12</v>
      </c>
      <c r="Z924" t="s">
        <v>10941</v>
      </c>
      <c r="AA924">
        <v>0.20999999999999996</v>
      </c>
    </row>
    <row r="925" spans="1:27" x14ac:dyDescent="0.35">
      <c r="A925">
        <v>7307</v>
      </c>
      <c r="B925" t="s">
        <v>2776</v>
      </c>
      <c r="C925">
        <v>2013</v>
      </c>
      <c r="D925" s="1">
        <v>41584</v>
      </c>
      <c r="E925" s="1">
        <v>41586</v>
      </c>
      <c r="F925" t="s">
        <v>45</v>
      </c>
      <c r="G925" t="s">
        <v>1207</v>
      </c>
      <c r="H925" t="s">
        <v>1208</v>
      </c>
      <c r="I925" t="s">
        <v>38</v>
      </c>
      <c r="J925" t="s">
        <v>27</v>
      </c>
      <c r="K925" t="s">
        <v>2777</v>
      </c>
      <c r="L925" t="s">
        <v>29</v>
      </c>
      <c r="M925">
        <v>95123</v>
      </c>
      <c r="N925" t="s">
        <v>30</v>
      </c>
      <c r="O925" t="s">
        <v>2689</v>
      </c>
      <c r="P925" t="s">
        <v>313</v>
      </c>
      <c r="Q925" t="s">
        <v>314</v>
      </c>
      <c r="R925" t="s">
        <v>2690</v>
      </c>
      <c r="S925">
        <v>72</v>
      </c>
      <c r="T925">
        <v>4</v>
      </c>
      <c r="U925">
        <v>0</v>
      </c>
      <c r="V925">
        <v>12.959999999999994</v>
      </c>
      <c r="W925" t="s">
        <v>10936</v>
      </c>
      <c r="X925" t="s">
        <v>10940</v>
      </c>
      <c r="Y925">
        <v>11</v>
      </c>
      <c r="Z925" t="s">
        <v>10947</v>
      </c>
      <c r="AA925">
        <v>0.17999999999999991</v>
      </c>
    </row>
    <row r="926" spans="1:27" x14ac:dyDescent="0.35">
      <c r="A926">
        <v>7352</v>
      </c>
      <c r="B926" t="s">
        <v>2778</v>
      </c>
      <c r="C926">
        <v>2014</v>
      </c>
      <c r="D926" s="1">
        <v>41954</v>
      </c>
      <c r="E926" s="1">
        <v>41960</v>
      </c>
      <c r="F926" t="s">
        <v>23</v>
      </c>
      <c r="G926" t="s">
        <v>2779</v>
      </c>
      <c r="H926" t="s">
        <v>2780</v>
      </c>
      <c r="I926" t="s">
        <v>38</v>
      </c>
      <c r="J926" t="s">
        <v>27</v>
      </c>
      <c r="K926" t="s">
        <v>2781</v>
      </c>
      <c r="L926" t="s">
        <v>29</v>
      </c>
      <c r="M926">
        <v>95351</v>
      </c>
      <c r="N926" t="s">
        <v>30</v>
      </c>
      <c r="O926" t="s">
        <v>2283</v>
      </c>
      <c r="P926" t="s">
        <v>313</v>
      </c>
      <c r="Q926" t="s">
        <v>314</v>
      </c>
      <c r="R926" t="s">
        <v>2284</v>
      </c>
      <c r="S926">
        <v>111.79</v>
      </c>
      <c r="T926">
        <v>7</v>
      </c>
      <c r="U926">
        <v>0</v>
      </c>
      <c r="V926">
        <v>43.598100000000002</v>
      </c>
      <c r="W926" t="s">
        <v>10939</v>
      </c>
      <c r="X926" t="s">
        <v>10940</v>
      </c>
      <c r="Y926">
        <v>11</v>
      </c>
      <c r="Z926" t="s">
        <v>10947</v>
      </c>
      <c r="AA926">
        <v>0.39</v>
      </c>
    </row>
    <row r="927" spans="1:27" x14ac:dyDescent="0.35">
      <c r="A927">
        <v>7501</v>
      </c>
      <c r="B927" t="s">
        <v>2782</v>
      </c>
      <c r="C927">
        <v>2014</v>
      </c>
      <c r="D927" s="1">
        <v>41835</v>
      </c>
      <c r="E927" s="1">
        <v>41839</v>
      </c>
      <c r="F927" t="s">
        <v>23</v>
      </c>
      <c r="G927" t="s">
        <v>2545</v>
      </c>
      <c r="H927" t="s">
        <v>2546</v>
      </c>
      <c r="I927" t="s">
        <v>38</v>
      </c>
      <c r="J927" t="s">
        <v>27</v>
      </c>
      <c r="K927" t="s">
        <v>2783</v>
      </c>
      <c r="L927" t="s">
        <v>29</v>
      </c>
      <c r="M927">
        <v>92683</v>
      </c>
      <c r="N927" t="s">
        <v>30</v>
      </c>
      <c r="O927" t="s">
        <v>2784</v>
      </c>
      <c r="P927" t="s">
        <v>313</v>
      </c>
      <c r="Q927" t="s">
        <v>314</v>
      </c>
      <c r="R927" t="s">
        <v>2785</v>
      </c>
      <c r="S927">
        <v>140.97</v>
      </c>
      <c r="T927">
        <v>3</v>
      </c>
      <c r="U927">
        <v>0</v>
      </c>
      <c r="V927">
        <v>19.735800000000005</v>
      </c>
      <c r="W927" t="s">
        <v>10939</v>
      </c>
      <c r="X927" t="s">
        <v>10937</v>
      </c>
      <c r="Y927">
        <v>7</v>
      </c>
      <c r="Z927" t="s">
        <v>10938</v>
      </c>
      <c r="AA927">
        <v>0.14000000000000004</v>
      </c>
    </row>
    <row r="928" spans="1:27" x14ac:dyDescent="0.35">
      <c r="A928">
        <v>8130</v>
      </c>
      <c r="B928" t="s">
        <v>2786</v>
      </c>
      <c r="C928">
        <v>2011</v>
      </c>
      <c r="D928" s="1">
        <v>40744</v>
      </c>
      <c r="E928" s="1">
        <v>40747</v>
      </c>
      <c r="F928" t="s">
        <v>56</v>
      </c>
      <c r="G928" t="s">
        <v>482</v>
      </c>
      <c r="H928" t="s">
        <v>483</v>
      </c>
      <c r="I928" t="s">
        <v>26</v>
      </c>
      <c r="J928" t="s">
        <v>27</v>
      </c>
      <c r="K928" t="s">
        <v>2787</v>
      </c>
      <c r="L928" t="s">
        <v>29</v>
      </c>
      <c r="M928">
        <v>92503</v>
      </c>
      <c r="N928" t="s">
        <v>30</v>
      </c>
      <c r="O928" t="s">
        <v>2788</v>
      </c>
      <c r="P928" t="s">
        <v>313</v>
      </c>
      <c r="Q928" t="s">
        <v>314</v>
      </c>
      <c r="R928" t="s">
        <v>2789</v>
      </c>
      <c r="S928">
        <v>41.94</v>
      </c>
      <c r="T928">
        <v>2</v>
      </c>
      <c r="U928">
        <v>0</v>
      </c>
      <c r="V928">
        <v>15.098399999999998</v>
      </c>
      <c r="W928" t="s">
        <v>10944</v>
      </c>
      <c r="X928" t="s">
        <v>10937</v>
      </c>
      <c r="Y928">
        <v>7</v>
      </c>
      <c r="Z928" t="s">
        <v>10938</v>
      </c>
      <c r="AA928">
        <v>0.36</v>
      </c>
    </row>
    <row r="929" spans="1:27" x14ac:dyDescent="0.35">
      <c r="A929">
        <v>8612</v>
      </c>
      <c r="B929" t="s">
        <v>2790</v>
      </c>
      <c r="C929">
        <v>2014</v>
      </c>
      <c r="D929" s="1">
        <v>41957</v>
      </c>
      <c r="E929" s="1">
        <v>41961</v>
      </c>
      <c r="F929" t="s">
        <v>45</v>
      </c>
      <c r="G929" t="s">
        <v>2791</v>
      </c>
      <c r="H929" t="s">
        <v>2792</v>
      </c>
      <c r="I929" t="s">
        <v>38</v>
      </c>
      <c r="J929" t="s">
        <v>27</v>
      </c>
      <c r="K929" t="s">
        <v>2793</v>
      </c>
      <c r="L929" t="s">
        <v>29</v>
      </c>
      <c r="M929">
        <v>93030</v>
      </c>
      <c r="N929" t="s">
        <v>30</v>
      </c>
      <c r="O929" t="s">
        <v>1250</v>
      </c>
      <c r="P929" t="s">
        <v>313</v>
      </c>
      <c r="Q929" t="s">
        <v>314</v>
      </c>
      <c r="R929" t="s">
        <v>1251</v>
      </c>
      <c r="S929">
        <v>82.95</v>
      </c>
      <c r="T929">
        <v>5</v>
      </c>
      <c r="U929">
        <v>0</v>
      </c>
      <c r="V929">
        <v>29.032499999999999</v>
      </c>
      <c r="W929" t="s">
        <v>10939</v>
      </c>
      <c r="X929" t="s">
        <v>10940</v>
      </c>
      <c r="Y929">
        <v>11</v>
      </c>
      <c r="Z929" t="s">
        <v>10947</v>
      </c>
      <c r="AA929">
        <v>0.35</v>
      </c>
    </row>
    <row r="930" spans="1:27" x14ac:dyDescent="0.35">
      <c r="A930">
        <v>8614</v>
      </c>
      <c r="B930" t="s">
        <v>2794</v>
      </c>
      <c r="C930">
        <v>2013</v>
      </c>
      <c r="D930" s="1">
        <v>41588</v>
      </c>
      <c r="E930" s="1">
        <v>41593</v>
      </c>
      <c r="F930" t="s">
        <v>23</v>
      </c>
      <c r="G930" t="s">
        <v>2504</v>
      </c>
      <c r="H930" t="s">
        <v>2505</v>
      </c>
      <c r="I930" t="s">
        <v>38</v>
      </c>
      <c r="J930" t="s">
        <v>27</v>
      </c>
      <c r="K930" t="s">
        <v>2758</v>
      </c>
      <c r="L930" t="s">
        <v>29</v>
      </c>
      <c r="M930">
        <v>94601</v>
      </c>
      <c r="N930" t="s">
        <v>30</v>
      </c>
      <c r="O930" t="s">
        <v>2795</v>
      </c>
      <c r="P930" t="s">
        <v>313</v>
      </c>
      <c r="Q930" t="s">
        <v>314</v>
      </c>
      <c r="R930" t="s">
        <v>2796</v>
      </c>
      <c r="S930">
        <v>479.97</v>
      </c>
      <c r="T930">
        <v>3</v>
      </c>
      <c r="U930">
        <v>0</v>
      </c>
      <c r="V930">
        <v>177.58890000000002</v>
      </c>
      <c r="W930" t="s">
        <v>10936</v>
      </c>
      <c r="X930" t="s">
        <v>10940</v>
      </c>
      <c r="Y930">
        <v>11</v>
      </c>
      <c r="Z930" t="s">
        <v>10947</v>
      </c>
      <c r="AA930">
        <v>0.37000000000000005</v>
      </c>
    </row>
    <row r="931" spans="1:27" x14ac:dyDescent="0.35">
      <c r="A931">
        <v>8857</v>
      </c>
      <c r="B931" t="s">
        <v>2797</v>
      </c>
      <c r="C931">
        <v>2014</v>
      </c>
      <c r="D931" s="1">
        <v>41926</v>
      </c>
      <c r="E931" s="1">
        <v>41933</v>
      </c>
      <c r="F931" t="s">
        <v>23</v>
      </c>
      <c r="G931" t="s">
        <v>2603</v>
      </c>
      <c r="H931" t="s">
        <v>2604</v>
      </c>
      <c r="I931" t="s">
        <v>26</v>
      </c>
      <c r="J931" t="s">
        <v>27</v>
      </c>
      <c r="K931" t="s">
        <v>2798</v>
      </c>
      <c r="L931" t="s">
        <v>29</v>
      </c>
      <c r="M931">
        <v>95823</v>
      </c>
      <c r="N931" t="s">
        <v>30</v>
      </c>
      <c r="O931" t="s">
        <v>2799</v>
      </c>
      <c r="P931" t="s">
        <v>313</v>
      </c>
      <c r="Q931" t="s">
        <v>314</v>
      </c>
      <c r="R931" t="s">
        <v>2800</v>
      </c>
      <c r="S931">
        <v>209.94</v>
      </c>
      <c r="T931">
        <v>6</v>
      </c>
      <c r="U931">
        <v>0</v>
      </c>
      <c r="V931">
        <v>39.888599999999997</v>
      </c>
      <c r="W931" t="s">
        <v>10939</v>
      </c>
      <c r="X931" t="s">
        <v>10940</v>
      </c>
      <c r="Y931">
        <v>10</v>
      </c>
      <c r="Z931" t="s">
        <v>10945</v>
      </c>
      <c r="AA931">
        <v>0.18999999999999997</v>
      </c>
    </row>
    <row r="932" spans="1:27" x14ac:dyDescent="0.35">
      <c r="A932">
        <v>9046</v>
      </c>
      <c r="B932" t="s">
        <v>2801</v>
      </c>
      <c r="C932">
        <v>2014</v>
      </c>
      <c r="D932" s="1">
        <v>41990</v>
      </c>
      <c r="E932" s="1">
        <v>41994</v>
      </c>
      <c r="F932" t="s">
        <v>45</v>
      </c>
      <c r="G932" t="s">
        <v>2802</v>
      </c>
      <c r="H932" t="s">
        <v>2803</v>
      </c>
      <c r="I932" t="s">
        <v>26</v>
      </c>
      <c r="J932" t="s">
        <v>27</v>
      </c>
      <c r="K932" t="s">
        <v>2804</v>
      </c>
      <c r="L932" t="s">
        <v>29</v>
      </c>
      <c r="M932">
        <v>94086</v>
      </c>
      <c r="N932" t="s">
        <v>30</v>
      </c>
      <c r="O932" t="s">
        <v>2805</v>
      </c>
      <c r="P932" t="s">
        <v>313</v>
      </c>
      <c r="Q932" t="s">
        <v>314</v>
      </c>
      <c r="R932" t="s">
        <v>2806</v>
      </c>
      <c r="S932">
        <v>189.95000000000002</v>
      </c>
      <c r="T932">
        <v>5</v>
      </c>
      <c r="U932">
        <v>0</v>
      </c>
      <c r="V932">
        <v>45.587999999999994</v>
      </c>
      <c r="W932" t="s">
        <v>10939</v>
      </c>
      <c r="X932" t="s">
        <v>10940</v>
      </c>
      <c r="Y932">
        <v>12</v>
      </c>
      <c r="Z932" t="s">
        <v>10941</v>
      </c>
      <c r="AA932">
        <v>0.23999999999999994</v>
      </c>
    </row>
    <row r="933" spans="1:27" x14ac:dyDescent="0.35">
      <c r="A933">
        <v>9047</v>
      </c>
      <c r="B933" t="s">
        <v>2801</v>
      </c>
      <c r="C933">
        <v>2014</v>
      </c>
      <c r="D933" s="1">
        <v>41990</v>
      </c>
      <c r="E933" s="1">
        <v>41994</v>
      </c>
      <c r="F933" t="s">
        <v>45</v>
      </c>
      <c r="G933" t="s">
        <v>2802</v>
      </c>
      <c r="H933" t="s">
        <v>2803</v>
      </c>
      <c r="I933" t="s">
        <v>26</v>
      </c>
      <c r="J933" t="s">
        <v>27</v>
      </c>
      <c r="K933" t="s">
        <v>2804</v>
      </c>
      <c r="L933" t="s">
        <v>29</v>
      </c>
      <c r="M933">
        <v>94086</v>
      </c>
      <c r="N933" t="s">
        <v>30</v>
      </c>
      <c r="O933" t="s">
        <v>1326</v>
      </c>
      <c r="P933" t="s">
        <v>313</v>
      </c>
      <c r="Q933" t="s">
        <v>314</v>
      </c>
      <c r="R933" t="s">
        <v>1327</v>
      </c>
      <c r="S933">
        <v>149.94999999999999</v>
      </c>
      <c r="T933">
        <v>5</v>
      </c>
      <c r="U933">
        <v>0</v>
      </c>
      <c r="V933">
        <v>31.489499999999992</v>
      </c>
      <c r="W933" t="s">
        <v>10939</v>
      </c>
      <c r="X933" t="s">
        <v>10940</v>
      </c>
      <c r="Y933">
        <v>12</v>
      </c>
      <c r="Z933" t="s">
        <v>10941</v>
      </c>
      <c r="AA933">
        <v>0.20999999999999996</v>
      </c>
    </row>
    <row r="934" spans="1:27" x14ac:dyDescent="0.35">
      <c r="A934">
        <v>9183</v>
      </c>
      <c r="B934" t="s">
        <v>2807</v>
      </c>
      <c r="C934">
        <v>2014</v>
      </c>
      <c r="D934" s="1">
        <v>41859</v>
      </c>
      <c r="E934" s="1">
        <v>41863</v>
      </c>
      <c r="F934" t="s">
        <v>23</v>
      </c>
      <c r="G934" t="s">
        <v>2808</v>
      </c>
      <c r="H934" t="s">
        <v>2809</v>
      </c>
      <c r="I934" t="s">
        <v>38</v>
      </c>
      <c r="J934" t="s">
        <v>27</v>
      </c>
      <c r="K934" t="s">
        <v>2783</v>
      </c>
      <c r="L934" t="s">
        <v>29</v>
      </c>
      <c r="M934">
        <v>92683</v>
      </c>
      <c r="N934" t="s">
        <v>30</v>
      </c>
      <c r="O934" t="s">
        <v>2770</v>
      </c>
      <c r="P934" t="s">
        <v>313</v>
      </c>
      <c r="Q934" t="s">
        <v>314</v>
      </c>
      <c r="R934" t="s">
        <v>2771</v>
      </c>
      <c r="S934">
        <v>55.76</v>
      </c>
      <c r="T934">
        <v>4</v>
      </c>
      <c r="U934">
        <v>0</v>
      </c>
      <c r="V934">
        <v>7.8064000000000036</v>
      </c>
      <c r="W934" t="s">
        <v>10939</v>
      </c>
      <c r="X934" t="s">
        <v>10937</v>
      </c>
      <c r="Y934">
        <v>8</v>
      </c>
      <c r="Z934" t="s">
        <v>10954</v>
      </c>
      <c r="AA934">
        <v>0.14000000000000007</v>
      </c>
    </row>
    <row r="935" spans="1:27" x14ac:dyDescent="0.35">
      <c r="A935">
        <v>9496</v>
      </c>
      <c r="B935" t="s">
        <v>2810</v>
      </c>
      <c r="C935">
        <v>2013</v>
      </c>
      <c r="D935" s="1">
        <v>41407</v>
      </c>
      <c r="E935" s="1">
        <v>41411</v>
      </c>
      <c r="F935" t="s">
        <v>23</v>
      </c>
      <c r="G935" t="s">
        <v>2811</v>
      </c>
      <c r="H935" t="s">
        <v>2812</v>
      </c>
      <c r="I935" t="s">
        <v>38</v>
      </c>
      <c r="J935" t="s">
        <v>27</v>
      </c>
      <c r="K935" t="s">
        <v>2813</v>
      </c>
      <c r="L935" t="s">
        <v>29</v>
      </c>
      <c r="M935">
        <v>92691</v>
      </c>
      <c r="N935" t="s">
        <v>30</v>
      </c>
      <c r="O935" t="s">
        <v>2814</v>
      </c>
      <c r="P935" t="s">
        <v>313</v>
      </c>
      <c r="Q935" t="s">
        <v>314</v>
      </c>
      <c r="R935" t="s">
        <v>2815</v>
      </c>
      <c r="S935">
        <v>120</v>
      </c>
      <c r="T935">
        <v>6</v>
      </c>
      <c r="U935">
        <v>0</v>
      </c>
      <c r="V935">
        <v>46.800000000000004</v>
      </c>
      <c r="W935" t="s">
        <v>10936</v>
      </c>
      <c r="X935" t="s">
        <v>10942</v>
      </c>
      <c r="Y935">
        <v>5</v>
      </c>
      <c r="Z935" t="s">
        <v>10952</v>
      </c>
      <c r="AA935">
        <v>0.39</v>
      </c>
    </row>
    <row r="936" spans="1:27" x14ac:dyDescent="0.35">
      <c r="A936">
        <v>9662</v>
      </c>
      <c r="B936" t="s">
        <v>2816</v>
      </c>
      <c r="C936">
        <v>2013</v>
      </c>
      <c r="D936" s="1">
        <v>41432</v>
      </c>
      <c r="E936" s="1">
        <v>41437</v>
      </c>
      <c r="F936" t="s">
        <v>23</v>
      </c>
      <c r="G936" t="s">
        <v>2817</v>
      </c>
      <c r="H936" t="s">
        <v>2818</v>
      </c>
      <c r="I936" t="s">
        <v>127</v>
      </c>
      <c r="J936" t="s">
        <v>27</v>
      </c>
      <c r="K936" t="s">
        <v>2819</v>
      </c>
      <c r="L936" t="s">
        <v>29</v>
      </c>
      <c r="M936">
        <v>93101</v>
      </c>
      <c r="N936" t="s">
        <v>30</v>
      </c>
      <c r="O936" t="s">
        <v>2820</v>
      </c>
      <c r="P936" t="s">
        <v>313</v>
      </c>
      <c r="Q936" t="s">
        <v>314</v>
      </c>
      <c r="R936" t="s">
        <v>2821</v>
      </c>
      <c r="S936">
        <v>26.96</v>
      </c>
      <c r="T936">
        <v>2</v>
      </c>
      <c r="U936">
        <v>0</v>
      </c>
      <c r="V936">
        <v>3.7744</v>
      </c>
      <c r="W936" t="s">
        <v>10936</v>
      </c>
      <c r="X936" t="s">
        <v>10942</v>
      </c>
      <c r="Y936">
        <v>6</v>
      </c>
      <c r="Z936" t="s">
        <v>10946</v>
      </c>
      <c r="AA936">
        <v>0.13999999999999999</v>
      </c>
    </row>
    <row r="937" spans="1:27" x14ac:dyDescent="0.35">
      <c r="A937">
        <v>140</v>
      </c>
      <c r="B937" t="s">
        <v>2822</v>
      </c>
      <c r="C937">
        <v>2013</v>
      </c>
      <c r="D937" s="1">
        <v>41561</v>
      </c>
      <c r="E937" s="1">
        <v>41567</v>
      </c>
      <c r="F937" t="s">
        <v>23</v>
      </c>
      <c r="G937" t="s">
        <v>379</v>
      </c>
      <c r="H937" t="s">
        <v>380</v>
      </c>
      <c r="I937" t="s">
        <v>38</v>
      </c>
      <c r="J937" t="s">
        <v>27</v>
      </c>
      <c r="K937" t="s">
        <v>2823</v>
      </c>
      <c r="L937" t="s">
        <v>29</v>
      </c>
      <c r="M937">
        <v>95661</v>
      </c>
      <c r="N937" t="s">
        <v>30</v>
      </c>
      <c r="O937" t="s">
        <v>1296</v>
      </c>
      <c r="P937" t="s">
        <v>329</v>
      </c>
      <c r="Q937" t="s">
        <v>330</v>
      </c>
      <c r="R937" t="s">
        <v>1297</v>
      </c>
      <c r="S937">
        <v>43.120000000000005</v>
      </c>
      <c r="T937">
        <v>14</v>
      </c>
      <c r="U937">
        <v>0</v>
      </c>
      <c r="V937">
        <v>20.697599999999998</v>
      </c>
      <c r="W937" t="s">
        <v>10936</v>
      </c>
      <c r="X937" t="s">
        <v>10940</v>
      </c>
      <c r="Y937">
        <v>10</v>
      </c>
      <c r="Z937" t="s">
        <v>10945</v>
      </c>
      <c r="AA937">
        <v>0.47999999999999987</v>
      </c>
    </row>
    <row r="938" spans="1:27" x14ac:dyDescent="0.35">
      <c r="A938">
        <v>498</v>
      </c>
      <c r="B938" t="s">
        <v>2824</v>
      </c>
      <c r="C938">
        <v>2013</v>
      </c>
      <c r="D938" s="1">
        <v>41481</v>
      </c>
      <c r="E938" s="1">
        <v>41487</v>
      </c>
      <c r="F938" t="s">
        <v>23</v>
      </c>
      <c r="G938" t="s">
        <v>664</v>
      </c>
      <c r="H938" t="s">
        <v>665</v>
      </c>
      <c r="I938" t="s">
        <v>38</v>
      </c>
      <c r="J938" t="s">
        <v>27</v>
      </c>
      <c r="K938" t="s">
        <v>2731</v>
      </c>
      <c r="L938" t="s">
        <v>29</v>
      </c>
      <c r="M938">
        <v>92627</v>
      </c>
      <c r="N938" t="s">
        <v>30</v>
      </c>
      <c r="O938" t="s">
        <v>2825</v>
      </c>
      <c r="P938" t="s">
        <v>329</v>
      </c>
      <c r="Q938" t="s">
        <v>330</v>
      </c>
      <c r="R938" t="s">
        <v>2826</v>
      </c>
      <c r="S938">
        <v>255.76</v>
      </c>
      <c r="T938">
        <v>4</v>
      </c>
      <c r="U938">
        <v>0</v>
      </c>
      <c r="V938">
        <v>81.843199999999996</v>
      </c>
      <c r="W938" t="s">
        <v>10936</v>
      </c>
      <c r="X938" t="s">
        <v>10937</v>
      </c>
      <c r="Y938">
        <v>7</v>
      </c>
      <c r="Z938" t="s">
        <v>10938</v>
      </c>
      <c r="AA938">
        <v>0.32</v>
      </c>
    </row>
    <row r="939" spans="1:27" x14ac:dyDescent="0.35">
      <c r="A939">
        <v>500</v>
      </c>
      <c r="B939" t="s">
        <v>2824</v>
      </c>
      <c r="C939">
        <v>2013</v>
      </c>
      <c r="D939" s="1">
        <v>41481</v>
      </c>
      <c r="E939" s="1">
        <v>41487</v>
      </c>
      <c r="F939" t="s">
        <v>23</v>
      </c>
      <c r="G939" t="s">
        <v>664</v>
      </c>
      <c r="H939" t="s">
        <v>665</v>
      </c>
      <c r="I939" t="s">
        <v>38</v>
      </c>
      <c r="J939" t="s">
        <v>27</v>
      </c>
      <c r="K939" t="s">
        <v>2731</v>
      </c>
      <c r="L939" t="s">
        <v>29</v>
      </c>
      <c r="M939">
        <v>92627</v>
      </c>
      <c r="N939" t="s">
        <v>30</v>
      </c>
      <c r="O939" t="s">
        <v>2262</v>
      </c>
      <c r="P939" t="s">
        <v>329</v>
      </c>
      <c r="Q939" t="s">
        <v>330</v>
      </c>
      <c r="R939" t="s">
        <v>2263</v>
      </c>
      <c r="S939">
        <v>69.3</v>
      </c>
      <c r="T939">
        <v>9</v>
      </c>
      <c r="U939">
        <v>0</v>
      </c>
      <c r="V939">
        <v>22.868999999999996</v>
      </c>
      <c r="W939" t="s">
        <v>10936</v>
      </c>
      <c r="X939" t="s">
        <v>10937</v>
      </c>
      <c r="Y939">
        <v>7</v>
      </c>
      <c r="Z939" t="s">
        <v>10938</v>
      </c>
      <c r="AA939">
        <v>0.32999999999999996</v>
      </c>
    </row>
    <row r="940" spans="1:27" x14ac:dyDescent="0.35">
      <c r="A940">
        <v>639</v>
      </c>
      <c r="B940" t="s">
        <v>2827</v>
      </c>
      <c r="C940">
        <v>2013</v>
      </c>
      <c r="D940" s="1">
        <v>41415</v>
      </c>
      <c r="E940" s="1">
        <v>41420</v>
      </c>
      <c r="F940" t="s">
        <v>23</v>
      </c>
      <c r="G940" t="s">
        <v>857</v>
      </c>
      <c r="H940" t="s">
        <v>858</v>
      </c>
      <c r="I940" t="s">
        <v>127</v>
      </c>
      <c r="J940" t="s">
        <v>27</v>
      </c>
      <c r="K940" t="s">
        <v>2828</v>
      </c>
      <c r="L940" t="s">
        <v>29</v>
      </c>
      <c r="M940">
        <v>94591</v>
      </c>
      <c r="N940" t="s">
        <v>30</v>
      </c>
      <c r="O940" t="s">
        <v>2829</v>
      </c>
      <c r="P940" t="s">
        <v>329</v>
      </c>
      <c r="Q940" t="s">
        <v>330</v>
      </c>
      <c r="R940" t="s">
        <v>2830</v>
      </c>
      <c r="S940">
        <v>1049.2</v>
      </c>
      <c r="T940">
        <v>5</v>
      </c>
      <c r="U940">
        <v>0</v>
      </c>
      <c r="V940">
        <v>272.79200000000003</v>
      </c>
      <c r="W940" t="s">
        <v>10936</v>
      </c>
      <c r="X940" t="s">
        <v>10942</v>
      </c>
      <c r="Y940">
        <v>5</v>
      </c>
      <c r="Z940" t="s">
        <v>10952</v>
      </c>
      <c r="AA940">
        <v>0.26</v>
      </c>
    </row>
    <row r="941" spans="1:27" x14ac:dyDescent="0.35">
      <c r="A941">
        <v>814</v>
      </c>
      <c r="B941" t="s">
        <v>2720</v>
      </c>
      <c r="C941">
        <v>2014</v>
      </c>
      <c r="D941" s="1">
        <v>41774</v>
      </c>
      <c r="E941" s="1">
        <v>41774</v>
      </c>
      <c r="F941" t="s">
        <v>234</v>
      </c>
      <c r="G941" t="s">
        <v>2721</v>
      </c>
      <c r="H941" t="s">
        <v>2722</v>
      </c>
      <c r="I941" t="s">
        <v>38</v>
      </c>
      <c r="J941" t="s">
        <v>27</v>
      </c>
      <c r="K941" t="s">
        <v>2723</v>
      </c>
      <c r="L941" t="s">
        <v>29</v>
      </c>
      <c r="M941">
        <v>92704</v>
      </c>
      <c r="N941" t="s">
        <v>30</v>
      </c>
      <c r="O941" t="s">
        <v>2188</v>
      </c>
      <c r="P941" t="s">
        <v>329</v>
      </c>
      <c r="Q941" t="s">
        <v>330</v>
      </c>
      <c r="R941" t="s">
        <v>2189</v>
      </c>
      <c r="S941">
        <v>18.28</v>
      </c>
      <c r="T941">
        <v>2</v>
      </c>
      <c r="U941">
        <v>0</v>
      </c>
      <c r="V941">
        <v>6.2151999999999994</v>
      </c>
      <c r="W941" t="s">
        <v>10939</v>
      </c>
      <c r="X941" t="s">
        <v>10942</v>
      </c>
      <c r="Y941">
        <v>5</v>
      </c>
      <c r="Z941" t="s">
        <v>10952</v>
      </c>
      <c r="AA941">
        <v>0.33999999999999997</v>
      </c>
    </row>
    <row r="942" spans="1:27" x14ac:dyDescent="0.35">
      <c r="A942">
        <v>960</v>
      </c>
      <c r="B942" t="s">
        <v>2831</v>
      </c>
      <c r="C942">
        <v>2012</v>
      </c>
      <c r="D942" s="1">
        <v>41174</v>
      </c>
      <c r="E942" s="1">
        <v>41174</v>
      </c>
      <c r="F942" t="s">
        <v>234</v>
      </c>
      <c r="G942" t="s">
        <v>2832</v>
      </c>
      <c r="H942" t="s">
        <v>2833</v>
      </c>
      <c r="I942" t="s">
        <v>38</v>
      </c>
      <c r="J942" t="s">
        <v>27</v>
      </c>
      <c r="K942" t="s">
        <v>2834</v>
      </c>
      <c r="L942" t="s">
        <v>29</v>
      </c>
      <c r="M942">
        <v>92054</v>
      </c>
      <c r="N942" t="s">
        <v>30</v>
      </c>
      <c r="O942" t="s">
        <v>417</v>
      </c>
      <c r="P942" t="s">
        <v>329</v>
      </c>
      <c r="Q942" t="s">
        <v>330</v>
      </c>
      <c r="R942" t="s">
        <v>418</v>
      </c>
      <c r="S942">
        <v>204.6</v>
      </c>
      <c r="T942">
        <v>2</v>
      </c>
      <c r="U942">
        <v>0</v>
      </c>
      <c r="V942">
        <v>53.195999999999998</v>
      </c>
      <c r="W942" t="s">
        <v>10948</v>
      </c>
      <c r="X942" t="s">
        <v>10937</v>
      </c>
      <c r="Y942">
        <v>9</v>
      </c>
      <c r="Z942" t="s">
        <v>10949</v>
      </c>
      <c r="AA942">
        <v>0.26</v>
      </c>
    </row>
    <row r="943" spans="1:27" x14ac:dyDescent="0.35">
      <c r="A943">
        <v>1369</v>
      </c>
      <c r="B943" t="s">
        <v>2835</v>
      </c>
      <c r="C943">
        <v>2014</v>
      </c>
      <c r="D943" s="1">
        <v>41829</v>
      </c>
      <c r="E943" s="1">
        <v>41832</v>
      </c>
      <c r="F943" t="s">
        <v>56</v>
      </c>
      <c r="G943" t="s">
        <v>2309</v>
      </c>
      <c r="H943" t="s">
        <v>2310</v>
      </c>
      <c r="I943" t="s">
        <v>127</v>
      </c>
      <c r="J943" t="s">
        <v>27</v>
      </c>
      <c r="K943" t="s">
        <v>2836</v>
      </c>
      <c r="L943" t="s">
        <v>29</v>
      </c>
      <c r="M943">
        <v>90660</v>
      </c>
      <c r="N943" t="s">
        <v>30</v>
      </c>
      <c r="O943" t="s">
        <v>2251</v>
      </c>
      <c r="P943" t="s">
        <v>329</v>
      </c>
      <c r="Q943" t="s">
        <v>330</v>
      </c>
      <c r="R943" t="s">
        <v>2252</v>
      </c>
      <c r="S943">
        <v>145.9</v>
      </c>
      <c r="T943">
        <v>5</v>
      </c>
      <c r="U943">
        <v>0</v>
      </c>
      <c r="V943">
        <v>62.736999999999995</v>
      </c>
      <c r="W943" t="s">
        <v>10939</v>
      </c>
      <c r="X943" t="s">
        <v>10937</v>
      </c>
      <c r="Y943">
        <v>7</v>
      </c>
      <c r="Z943" t="s">
        <v>10938</v>
      </c>
      <c r="AA943">
        <v>0.42999999999999994</v>
      </c>
    </row>
    <row r="944" spans="1:27" x14ac:dyDescent="0.35">
      <c r="A944">
        <v>1416</v>
      </c>
      <c r="B944" t="s">
        <v>2728</v>
      </c>
      <c r="C944">
        <v>2014</v>
      </c>
      <c r="D944" s="1">
        <v>41668</v>
      </c>
      <c r="E944" s="1">
        <v>41671</v>
      </c>
      <c r="F944" t="s">
        <v>45</v>
      </c>
      <c r="G944" t="s">
        <v>2729</v>
      </c>
      <c r="H944" t="s">
        <v>2730</v>
      </c>
      <c r="I944" t="s">
        <v>127</v>
      </c>
      <c r="J944" t="s">
        <v>27</v>
      </c>
      <c r="K944" t="s">
        <v>2731</v>
      </c>
      <c r="L944" t="s">
        <v>29</v>
      </c>
      <c r="M944">
        <v>92627</v>
      </c>
      <c r="N944" t="s">
        <v>30</v>
      </c>
      <c r="O944" t="s">
        <v>2837</v>
      </c>
      <c r="P944" t="s">
        <v>329</v>
      </c>
      <c r="Q944" t="s">
        <v>330</v>
      </c>
      <c r="R944" t="s">
        <v>2838</v>
      </c>
      <c r="S944">
        <v>37.74</v>
      </c>
      <c r="T944">
        <v>3</v>
      </c>
      <c r="U944">
        <v>0</v>
      </c>
      <c r="V944">
        <v>12.831599999999996</v>
      </c>
      <c r="W944" t="s">
        <v>10939</v>
      </c>
      <c r="X944" t="s">
        <v>10950</v>
      </c>
      <c r="Y944">
        <v>1</v>
      </c>
      <c r="Z944" t="s">
        <v>10951</v>
      </c>
      <c r="AA944">
        <v>0.33999999999999986</v>
      </c>
    </row>
    <row r="945" spans="1:27" x14ac:dyDescent="0.35">
      <c r="A945">
        <v>1752</v>
      </c>
      <c r="B945" t="s">
        <v>2839</v>
      </c>
      <c r="C945">
        <v>2014</v>
      </c>
      <c r="D945" s="1">
        <v>41927</v>
      </c>
      <c r="E945" s="1">
        <v>41930</v>
      </c>
      <c r="F945" t="s">
        <v>56</v>
      </c>
      <c r="G945" t="s">
        <v>2840</v>
      </c>
      <c r="H945" t="s">
        <v>2841</v>
      </c>
      <c r="I945" t="s">
        <v>38</v>
      </c>
      <c r="J945" t="s">
        <v>27</v>
      </c>
      <c r="K945" t="s">
        <v>2758</v>
      </c>
      <c r="L945" t="s">
        <v>29</v>
      </c>
      <c r="M945">
        <v>94601</v>
      </c>
      <c r="N945" t="s">
        <v>30</v>
      </c>
      <c r="O945" t="s">
        <v>353</v>
      </c>
      <c r="P945" t="s">
        <v>329</v>
      </c>
      <c r="Q945" t="s">
        <v>330</v>
      </c>
      <c r="R945" t="s">
        <v>354</v>
      </c>
      <c r="S945">
        <v>9.4600000000000009</v>
      </c>
      <c r="T945">
        <v>2</v>
      </c>
      <c r="U945">
        <v>0</v>
      </c>
      <c r="V945">
        <v>3.6894000000000009</v>
      </c>
      <c r="W945" t="s">
        <v>10939</v>
      </c>
      <c r="X945" t="s">
        <v>10940</v>
      </c>
      <c r="Y945">
        <v>10</v>
      </c>
      <c r="Z945" t="s">
        <v>10945</v>
      </c>
      <c r="AA945">
        <v>0.39000000000000007</v>
      </c>
    </row>
    <row r="946" spans="1:27" x14ac:dyDescent="0.35">
      <c r="A946">
        <v>1799</v>
      </c>
      <c r="B946" t="s">
        <v>2842</v>
      </c>
      <c r="C946">
        <v>2013</v>
      </c>
      <c r="D946" s="1">
        <v>41463</v>
      </c>
      <c r="E946" s="1">
        <v>41467</v>
      </c>
      <c r="F946" t="s">
        <v>23</v>
      </c>
      <c r="G946" t="s">
        <v>2843</v>
      </c>
      <c r="H946" t="s">
        <v>2844</v>
      </c>
      <c r="I946" t="s">
        <v>38</v>
      </c>
      <c r="J946" t="s">
        <v>27</v>
      </c>
      <c r="K946" t="s">
        <v>2777</v>
      </c>
      <c r="L946" t="s">
        <v>29</v>
      </c>
      <c r="M946">
        <v>95123</v>
      </c>
      <c r="N946" t="s">
        <v>30</v>
      </c>
      <c r="O946" t="s">
        <v>544</v>
      </c>
      <c r="P946" t="s">
        <v>329</v>
      </c>
      <c r="Q946" t="s">
        <v>330</v>
      </c>
      <c r="R946" t="s">
        <v>545</v>
      </c>
      <c r="S946">
        <v>215.65</v>
      </c>
      <c r="T946">
        <v>5</v>
      </c>
      <c r="U946">
        <v>0</v>
      </c>
      <c r="V946">
        <v>73.320999999999998</v>
      </c>
      <c r="W946" t="s">
        <v>10936</v>
      </c>
      <c r="X946" t="s">
        <v>10937</v>
      </c>
      <c r="Y946">
        <v>7</v>
      </c>
      <c r="Z946" t="s">
        <v>10938</v>
      </c>
      <c r="AA946">
        <v>0.33999999999999997</v>
      </c>
    </row>
    <row r="947" spans="1:27" x14ac:dyDescent="0.35">
      <c r="A947">
        <v>1985</v>
      </c>
      <c r="B947" t="s">
        <v>2845</v>
      </c>
      <c r="C947">
        <v>2011</v>
      </c>
      <c r="D947" s="1">
        <v>40872</v>
      </c>
      <c r="E947" s="1">
        <v>40874</v>
      </c>
      <c r="F947" t="s">
        <v>45</v>
      </c>
      <c r="G947" t="s">
        <v>2846</v>
      </c>
      <c r="H947" t="s">
        <v>2847</v>
      </c>
      <c r="I947" t="s">
        <v>26</v>
      </c>
      <c r="J947" t="s">
        <v>27</v>
      </c>
      <c r="K947" t="s">
        <v>2717</v>
      </c>
      <c r="L947" t="s">
        <v>29</v>
      </c>
      <c r="M947">
        <v>94513</v>
      </c>
      <c r="N947" t="s">
        <v>30</v>
      </c>
      <c r="O947" t="s">
        <v>2848</v>
      </c>
      <c r="P947" t="s">
        <v>329</v>
      </c>
      <c r="Q947" t="s">
        <v>330</v>
      </c>
      <c r="R947" t="s">
        <v>66</v>
      </c>
      <c r="S947">
        <v>23.88</v>
      </c>
      <c r="T947">
        <v>3</v>
      </c>
      <c r="U947">
        <v>0</v>
      </c>
      <c r="V947">
        <v>10.507200000000001</v>
      </c>
      <c r="W947" t="s">
        <v>10944</v>
      </c>
      <c r="X947" t="s">
        <v>10940</v>
      </c>
      <c r="Y947">
        <v>11</v>
      </c>
      <c r="Z947" t="s">
        <v>10947</v>
      </c>
      <c r="AA947">
        <v>0.44000000000000006</v>
      </c>
    </row>
    <row r="948" spans="1:27" x14ac:dyDescent="0.35">
      <c r="A948">
        <v>2149</v>
      </c>
      <c r="B948" t="s">
        <v>2849</v>
      </c>
      <c r="C948">
        <v>2011</v>
      </c>
      <c r="D948" s="1">
        <v>40889</v>
      </c>
      <c r="E948" s="1">
        <v>40894</v>
      </c>
      <c r="F948" t="s">
        <v>23</v>
      </c>
      <c r="G948" t="s">
        <v>149</v>
      </c>
      <c r="H948" t="s">
        <v>150</v>
      </c>
      <c r="I948" t="s">
        <v>38</v>
      </c>
      <c r="J948" t="s">
        <v>27</v>
      </c>
      <c r="K948" t="s">
        <v>2773</v>
      </c>
      <c r="L948" t="s">
        <v>29</v>
      </c>
      <c r="M948">
        <v>94521</v>
      </c>
      <c r="N948" t="s">
        <v>30</v>
      </c>
      <c r="O948" t="s">
        <v>2850</v>
      </c>
      <c r="P948" t="s">
        <v>329</v>
      </c>
      <c r="Q948" t="s">
        <v>330</v>
      </c>
      <c r="R948" t="s">
        <v>2851</v>
      </c>
      <c r="S948">
        <v>43.31</v>
      </c>
      <c r="T948">
        <v>1</v>
      </c>
      <c r="U948">
        <v>0</v>
      </c>
      <c r="V948">
        <v>4.330999999999996</v>
      </c>
      <c r="W948" t="s">
        <v>10944</v>
      </c>
      <c r="X948" t="s">
        <v>10940</v>
      </c>
      <c r="Y948">
        <v>12</v>
      </c>
      <c r="Z948" t="s">
        <v>10941</v>
      </c>
      <c r="AA948">
        <v>9.9999999999999908E-2</v>
      </c>
    </row>
    <row r="949" spans="1:27" x14ac:dyDescent="0.35">
      <c r="A949">
        <v>2966</v>
      </c>
      <c r="B949" t="s">
        <v>2852</v>
      </c>
      <c r="C949">
        <v>2014</v>
      </c>
      <c r="D949" s="1">
        <v>41990</v>
      </c>
      <c r="E949" s="1">
        <v>41995</v>
      </c>
      <c r="F949" t="s">
        <v>45</v>
      </c>
      <c r="G949" t="s">
        <v>188</v>
      </c>
      <c r="H949" t="s">
        <v>189</v>
      </c>
      <c r="I949" t="s">
        <v>26</v>
      </c>
      <c r="J949" t="s">
        <v>27</v>
      </c>
      <c r="K949" t="s">
        <v>2834</v>
      </c>
      <c r="L949" t="s">
        <v>29</v>
      </c>
      <c r="M949">
        <v>92054</v>
      </c>
      <c r="N949" t="s">
        <v>30</v>
      </c>
      <c r="O949" t="s">
        <v>2853</v>
      </c>
      <c r="P949" t="s">
        <v>329</v>
      </c>
      <c r="Q949" t="s">
        <v>330</v>
      </c>
      <c r="R949" t="s">
        <v>2854</v>
      </c>
      <c r="S949">
        <v>18.96</v>
      </c>
      <c r="T949">
        <v>2</v>
      </c>
      <c r="U949">
        <v>0</v>
      </c>
      <c r="V949">
        <v>7.5840000000000014</v>
      </c>
      <c r="W949" t="s">
        <v>10939</v>
      </c>
      <c r="X949" t="s">
        <v>10940</v>
      </c>
      <c r="Y949">
        <v>12</v>
      </c>
      <c r="Z949" t="s">
        <v>10941</v>
      </c>
      <c r="AA949">
        <v>0.40000000000000008</v>
      </c>
    </row>
    <row r="950" spans="1:27" x14ac:dyDescent="0.35">
      <c r="A950">
        <v>3337</v>
      </c>
      <c r="B950" t="s">
        <v>2855</v>
      </c>
      <c r="C950">
        <v>2014</v>
      </c>
      <c r="D950" s="1">
        <v>41873</v>
      </c>
      <c r="E950" s="1">
        <v>41874</v>
      </c>
      <c r="F950" t="s">
        <v>56</v>
      </c>
      <c r="G950" t="s">
        <v>1881</v>
      </c>
      <c r="H950" t="s">
        <v>1882</v>
      </c>
      <c r="I950" t="s">
        <v>38</v>
      </c>
      <c r="J950" t="s">
        <v>27</v>
      </c>
      <c r="K950" t="s">
        <v>2758</v>
      </c>
      <c r="L950" t="s">
        <v>29</v>
      </c>
      <c r="M950">
        <v>94601</v>
      </c>
      <c r="N950" t="s">
        <v>30</v>
      </c>
      <c r="O950" t="s">
        <v>2856</v>
      </c>
      <c r="P950" t="s">
        <v>329</v>
      </c>
      <c r="Q950" t="s">
        <v>330</v>
      </c>
      <c r="R950" t="s">
        <v>2857</v>
      </c>
      <c r="S950">
        <v>129.91999999999999</v>
      </c>
      <c r="T950">
        <v>4</v>
      </c>
      <c r="U950">
        <v>0</v>
      </c>
      <c r="V950">
        <v>10.393599999999992</v>
      </c>
      <c r="W950" t="s">
        <v>10939</v>
      </c>
      <c r="X950" t="s">
        <v>10937</v>
      </c>
      <c r="Y950">
        <v>8</v>
      </c>
      <c r="Z950" t="s">
        <v>10954</v>
      </c>
      <c r="AA950">
        <v>7.9999999999999946E-2</v>
      </c>
    </row>
    <row r="951" spans="1:27" x14ac:dyDescent="0.35">
      <c r="A951">
        <v>3432</v>
      </c>
      <c r="B951" t="s">
        <v>2858</v>
      </c>
      <c r="C951">
        <v>2014</v>
      </c>
      <c r="D951" s="1">
        <v>41982</v>
      </c>
      <c r="E951" s="1">
        <v>41983</v>
      </c>
      <c r="F951" t="s">
        <v>56</v>
      </c>
      <c r="G951" t="s">
        <v>2859</v>
      </c>
      <c r="H951" t="s">
        <v>2860</v>
      </c>
      <c r="I951" t="s">
        <v>38</v>
      </c>
      <c r="J951" t="s">
        <v>27</v>
      </c>
      <c r="K951" t="s">
        <v>2861</v>
      </c>
      <c r="L951" t="s">
        <v>29</v>
      </c>
      <c r="M951">
        <v>90301</v>
      </c>
      <c r="N951" t="s">
        <v>30</v>
      </c>
      <c r="O951" t="s">
        <v>2862</v>
      </c>
      <c r="P951" t="s">
        <v>329</v>
      </c>
      <c r="Q951" t="s">
        <v>330</v>
      </c>
      <c r="R951" t="s">
        <v>2863</v>
      </c>
      <c r="S951">
        <v>128.9</v>
      </c>
      <c r="T951">
        <v>2</v>
      </c>
      <c r="U951">
        <v>0</v>
      </c>
      <c r="V951">
        <v>15.468000000000004</v>
      </c>
      <c r="W951" t="s">
        <v>10939</v>
      </c>
      <c r="X951" t="s">
        <v>10940</v>
      </c>
      <c r="Y951">
        <v>12</v>
      </c>
      <c r="Z951" t="s">
        <v>10941</v>
      </c>
      <c r="AA951">
        <v>0.12000000000000002</v>
      </c>
    </row>
    <row r="952" spans="1:27" x14ac:dyDescent="0.35">
      <c r="A952">
        <v>3748</v>
      </c>
      <c r="B952" t="s">
        <v>2864</v>
      </c>
      <c r="C952">
        <v>2014</v>
      </c>
      <c r="D952" s="1">
        <v>41879</v>
      </c>
      <c r="E952" s="1">
        <v>41881</v>
      </c>
      <c r="F952" t="s">
        <v>45</v>
      </c>
      <c r="G952" t="s">
        <v>2865</v>
      </c>
      <c r="H952" t="s">
        <v>2866</v>
      </c>
      <c r="I952" t="s">
        <v>26</v>
      </c>
      <c r="J952" t="s">
        <v>27</v>
      </c>
      <c r="K952" t="s">
        <v>2861</v>
      </c>
      <c r="L952" t="s">
        <v>29</v>
      </c>
      <c r="M952">
        <v>90301</v>
      </c>
      <c r="N952" t="s">
        <v>30</v>
      </c>
      <c r="O952" t="s">
        <v>677</v>
      </c>
      <c r="P952" t="s">
        <v>329</v>
      </c>
      <c r="Q952" t="s">
        <v>330</v>
      </c>
      <c r="R952" t="s">
        <v>678</v>
      </c>
      <c r="S952">
        <v>198.46</v>
      </c>
      <c r="T952">
        <v>2</v>
      </c>
      <c r="U952">
        <v>0</v>
      </c>
      <c r="V952">
        <v>99.23</v>
      </c>
      <c r="W952" t="s">
        <v>10939</v>
      </c>
      <c r="X952" t="s">
        <v>10937</v>
      </c>
      <c r="Y952">
        <v>8</v>
      </c>
      <c r="Z952" t="s">
        <v>10954</v>
      </c>
      <c r="AA952">
        <v>0.5</v>
      </c>
    </row>
    <row r="953" spans="1:27" x14ac:dyDescent="0.35">
      <c r="A953">
        <v>3778</v>
      </c>
      <c r="B953" t="s">
        <v>2867</v>
      </c>
      <c r="C953">
        <v>2012</v>
      </c>
      <c r="D953" s="1">
        <v>41032</v>
      </c>
      <c r="E953" s="1">
        <v>41037</v>
      </c>
      <c r="F953" t="s">
        <v>23</v>
      </c>
      <c r="G953" t="s">
        <v>2868</v>
      </c>
      <c r="H953" t="s">
        <v>2869</v>
      </c>
      <c r="I953" t="s">
        <v>127</v>
      </c>
      <c r="J953" t="s">
        <v>27</v>
      </c>
      <c r="K953" t="s">
        <v>2870</v>
      </c>
      <c r="L953" t="s">
        <v>29</v>
      </c>
      <c r="M953">
        <v>91911</v>
      </c>
      <c r="N953" t="s">
        <v>30</v>
      </c>
      <c r="O953" t="s">
        <v>2871</v>
      </c>
      <c r="P953" t="s">
        <v>329</v>
      </c>
      <c r="Q953" t="s">
        <v>330</v>
      </c>
      <c r="R953" t="s">
        <v>2872</v>
      </c>
      <c r="S953">
        <v>665.88</v>
      </c>
      <c r="T953">
        <v>6</v>
      </c>
      <c r="U953">
        <v>0</v>
      </c>
      <c r="V953">
        <v>106.54079999999999</v>
      </c>
      <c r="W953" t="s">
        <v>10948</v>
      </c>
      <c r="X953" t="s">
        <v>10942</v>
      </c>
      <c r="Y953">
        <v>5</v>
      </c>
      <c r="Z953" t="s">
        <v>10952</v>
      </c>
      <c r="AA953">
        <v>0.15999999999999998</v>
      </c>
    </row>
    <row r="954" spans="1:27" x14ac:dyDescent="0.35">
      <c r="A954">
        <v>4296</v>
      </c>
      <c r="B954" t="s">
        <v>2873</v>
      </c>
      <c r="C954">
        <v>2014</v>
      </c>
      <c r="D954" s="1">
        <v>41824</v>
      </c>
      <c r="E954" s="1">
        <v>41831</v>
      </c>
      <c r="F954" t="s">
        <v>23</v>
      </c>
      <c r="G954" t="s">
        <v>2249</v>
      </c>
      <c r="H954" t="s">
        <v>2250</v>
      </c>
      <c r="I954" t="s">
        <v>38</v>
      </c>
      <c r="J954" t="s">
        <v>27</v>
      </c>
      <c r="K954" t="s">
        <v>2874</v>
      </c>
      <c r="L954" t="s">
        <v>29</v>
      </c>
      <c r="M954">
        <v>95610</v>
      </c>
      <c r="N954" t="s">
        <v>30</v>
      </c>
      <c r="O954" t="s">
        <v>786</v>
      </c>
      <c r="P954" t="s">
        <v>329</v>
      </c>
      <c r="Q954" t="s">
        <v>330</v>
      </c>
      <c r="R954" t="s">
        <v>787</v>
      </c>
      <c r="S954">
        <v>129.39000000000001</v>
      </c>
      <c r="T954">
        <v>3</v>
      </c>
      <c r="U954">
        <v>0</v>
      </c>
      <c r="V954">
        <v>54.343800000000009</v>
      </c>
      <c r="W954" t="s">
        <v>10939</v>
      </c>
      <c r="X954" t="s">
        <v>10937</v>
      </c>
      <c r="Y954">
        <v>7</v>
      </c>
      <c r="Z954" t="s">
        <v>10938</v>
      </c>
      <c r="AA954">
        <v>0.42000000000000004</v>
      </c>
    </row>
    <row r="955" spans="1:27" x14ac:dyDescent="0.35">
      <c r="A955">
        <v>4376</v>
      </c>
      <c r="B955" t="s">
        <v>2875</v>
      </c>
      <c r="C955">
        <v>2011</v>
      </c>
      <c r="D955" s="1">
        <v>40658</v>
      </c>
      <c r="E955" s="1">
        <v>40663</v>
      </c>
      <c r="F955" t="s">
        <v>23</v>
      </c>
      <c r="G955" t="s">
        <v>2729</v>
      </c>
      <c r="H955" t="s">
        <v>2730</v>
      </c>
      <c r="I955" t="s">
        <v>127</v>
      </c>
      <c r="J955" t="s">
        <v>27</v>
      </c>
      <c r="K955" t="s">
        <v>2876</v>
      </c>
      <c r="L955" t="s">
        <v>29</v>
      </c>
      <c r="M955">
        <v>91776</v>
      </c>
      <c r="N955" t="s">
        <v>30</v>
      </c>
      <c r="O955" t="s">
        <v>2877</v>
      </c>
      <c r="P955" t="s">
        <v>329</v>
      </c>
      <c r="Q955" t="s">
        <v>330</v>
      </c>
      <c r="R955" t="s">
        <v>2878</v>
      </c>
      <c r="S955">
        <v>303.25</v>
      </c>
      <c r="T955">
        <v>5</v>
      </c>
      <c r="U955">
        <v>0</v>
      </c>
      <c r="V955">
        <v>63.682499999999997</v>
      </c>
      <c r="W955" t="s">
        <v>10944</v>
      </c>
      <c r="X955" t="s">
        <v>10942</v>
      </c>
      <c r="Y955">
        <v>4</v>
      </c>
      <c r="Z955" t="s">
        <v>10943</v>
      </c>
      <c r="AA955">
        <v>0.21</v>
      </c>
    </row>
    <row r="956" spans="1:27" x14ac:dyDescent="0.35">
      <c r="A956">
        <v>4570</v>
      </c>
      <c r="B956" t="s">
        <v>2879</v>
      </c>
      <c r="C956">
        <v>2011</v>
      </c>
      <c r="D956" s="1">
        <v>40652</v>
      </c>
      <c r="E956" s="1">
        <v>40654</v>
      </c>
      <c r="F956" t="s">
        <v>45</v>
      </c>
      <c r="G956" t="s">
        <v>2880</v>
      </c>
      <c r="H956" t="s">
        <v>2881</v>
      </c>
      <c r="I956" t="s">
        <v>127</v>
      </c>
      <c r="J956" t="s">
        <v>27</v>
      </c>
      <c r="K956" t="s">
        <v>2777</v>
      </c>
      <c r="L956" t="s">
        <v>29</v>
      </c>
      <c r="M956">
        <v>95123</v>
      </c>
      <c r="N956" t="s">
        <v>30</v>
      </c>
      <c r="O956" t="s">
        <v>2882</v>
      </c>
      <c r="P956" t="s">
        <v>329</v>
      </c>
      <c r="Q956" t="s">
        <v>330</v>
      </c>
      <c r="R956" t="s">
        <v>2883</v>
      </c>
      <c r="S956">
        <v>76.14</v>
      </c>
      <c r="T956">
        <v>3</v>
      </c>
      <c r="U956">
        <v>0</v>
      </c>
      <c r="V956">
        <v>26.648999999999997</v>
      </c>
      <c r="W956" t="s">
        <v>10944</v>
      </c>
      <c r="X956" t="s">
        <v>10942</v>
      </c>
      <c r="Y956">
        <v>4</v>
      </c>
      <c r="Z956" t="s">
        <v>10943</v>
      </c>
      <c r="AA956">
        <v>0.35</v>
      </c>
    </row>
    <row r="957" spans="1:27" x14ac:dyDescent="0.35">
      <c r="A957">
        <v>4589</v>
      </c>
      <c r="B957" t="s">
        <v>2884</v>
      </c>
      <c r="C957">
        <v>2014</v>
      </c>
      <c r="D957" s="1">
        <v>41946</v>
      </c>
      <c r="E957" s="1">
        <v>41948</v>
      </c>
      <c r="F957" t="s">
        <v>45</v>
      </c>
      <c r="G957" t="s">
        <v>210</v>
      </c>
      <c r="H957" t="s">
        <v>211</v>
      </c>
      <c r="I957" t="s">
        <v>127</v>
      </c>
      <c r="J957" t="s">
        <v>27</v>
      </c>
      <c r="K957" t="s">
        <v>2885</v>
      </c>
      <c r="L957" t="s">
        <v>29</v>
      </c>
      <c r="M957">
        <v>94526</v>
      </c>
      <c r="N957" t="s">
        <v>30</v>
      </c>
      <c r="O957" t="s">
        <v>2886</v>
      </c>
      <c r="P957" t="s">
        <v>329</v>
      </c>
      <c r="Q957" t="s">
        <v>330</v>
      </c>
      <c r="R957" t="s">
        <v>2887</v>
      </c>
      <c r="S957">
        <v>25.02</v>
      </c>
      <c r="T957">
        <v>3</v>
      </c>
      <c r="U957">
        <v>0</v>
      </c>
      <c r="V957">
        <v>10.508400000000002</v>
      </c>
      <c r="W957" t="s">
        <v>10939</v>
      </c>
      <c r="X957" t="s">
        <v>10940</v>
      </c>
      <c r="Y957">
        <v>11</v>
      </c>
      <c r="Z957" t="s">
        <v>10947</v>
      </c>
      <c r="AA957">
        <v>0.4200000000000001</v>
      </c>
    </row>
    <row r="958" spans="1:27" x14ac:dyDescent="0.35">
      <c r="A958">
        <v>4611</v>
      </c>
      <c r="B958" t="s">
        <v>2888</v>
      </c>
      <c r="C958">
        <v>2014</v>
      </c>
      <c r="D958" s="1">
        <v>41953</v>
      </c>
      <c r="E958" s="1">
        <v>41958</v>
      </c>
      <c r="F958" t="s">
        <v>23</v>
      </c>
      <c r="G958" t="s">
        <v>828</v>
      </c>
      <c r="H958" t="s">
        <v>829</v>
      </c>
      <c r="I958" t="s">
        <v>38</v>
      </c>
      <c r="J958" t="s">
        <v>27</v>
      </c>
      <c r="K958" t="s">
        <v>2834</v>
      </c>
      <c r="L958" t="s">
        <v>29</v>
      </c>
      <c r="M958">
        <v>92054</v>
      </c>
      <c r="N958" t="s">
        <v>30</v>
      </c>
      <c r="O958" t="s">
        <v>2889</v>
      </c>
      <c r="P958" t="s">
        <v>329</v>
      </c>
      <c r="Q958" t="s">
        <v>330</v>
      </c>
      <c r="R958" t="s">
        <v>363</v>
      </c>
      <c r="S958">
        <v>47.12</v>
      </c>
      <c r="T958">
        <v>8</v>
      </c>
      <c r="U958">
        <v>0</v>
      </c>
      <c r="V958">
        <v>20.732800000000001</v>
      </c>
      <c r="W958" t="s">
        <v>10939</v>
      </c>
      <c r="X958" t="s">
        <v>10940</v>
      </c>
      <c r="Y958">
        <v>11</v>
      </c>
      <c r="Z958" t="s">
        <v>10947</v>
      </c>
      <c r="AA958">
        <v>0.44000000000000006</v>
      </c>
    </row>
    <row r="959" spans="1:27" x14ac:dyDescent="0.35">
      <c r="A959">
        <v>4854</v>
      </c>
      <c r="B959" t="s">
        <v>2890</v>
      </c>
      <c r="C959">
        <v>2011</v>
      </c>
      <c r="D959" s="1">
        <v>40889</v>
      </c>
      <c r="E959" s="1">
        <v>40892</v>
      </c>
      <c r="F959" t="s">
        <v>45</v>
      </c>
      <c r="G959" t="s">
        <v>1207</v>
      </c>
      <c r="H959" t="s">
        <v>1208</v>
      </c>
      <c r="I959" t="s">
        <v>38</v>
      </c>
      <c r="J959" t="s">
        <v>27</v>
      </c>
      <c r="K959" t="s">
        <v>2758</v>
      </c>
      <c r="L959" t="s">
        <v>29</v>
      </c>
      <c r="M959">
        <v>94601</v>
      </c>
      <c r="N959" t="s">
        <v>30</v>
      </c>
      <c r="O959" t="s">
        <v>736</v>
      </c>
      <c r="P959" t="s">
        <v>329</v>
      </c>
      <c r="Q959" t="s">
        <v>330</v>
      </c>
      <c r="R959" t="s">
        <v>737</v>
      </c>
      <c r="S959">
        <v>12.54</v>
      </c>
      <c r="T959">
        <v>3</v>
      </c>
      <c r="U959">
        <v>0</v>
      </c>
      <c r="V959">
        <v>4.5144000000000002</v>
      </c>
      <c r="W959" t="s">
        <v>10944</v>
      </c>
      <c r="X959" t="s">
        <v>10940</v>
      </c>
      <c r="Y959">
        <v>12</v>
      </c>
      <c r="Z959" t="s">
        <v>10941</v>
      </c>
      <c r="AA959">
        <v>0.36000000000000004</v>
      </c>
    </row>
    <row r="960" spans="1:27" x14ac:dyDescent="0.35">
      <c r="A960">
        <v>4856</v>
      </c>
      <c r="B960" t="s">
        <v>2890</v>
      </c>
      <c r="C960">
        <v>2011</v>
      </c>
      <c r="D960" s="1">
        <v>40889</v>
      </c>
      <c r="E960" s="1">
        <v>40892</v>
      </c>
      <c r="F960" t="s">
        <v>45</v>
      </c>
      <c r="G960" t="s">
        <v>1207</v>
      </c>
      <c r="H960" t="s">
        <v>1208</v>
      </c>
      <c r="I960" t="s">
        <v>38</v>
      </c>
      <c r="J960" t="s">
        <v>27</v>
      </c>
      <c r="K960" t="s">
        <v>2758</v>
      </c>
      <c r="L960" t="s">
        <v>29</v>
      </c>
      <c r="M960">
        <v>94601</v>
      </c>
      <c r="N960" t="s">
        <v>30</v>
      </c>
      <c r="O960" t="s">
        <v>1296</v>
      </c>
      <c r="P960" t="s">
        <v>329</v>
      </c>
      <c r="Q960" t="s">
        <v>330</v>
      </c>
      <c r="R960" t="s">
        <v>1297</v>
      </c>
      <c r="S960">
        <v>9.24</v>
      </c>
      <c r="T960">
        <v>3</v>
      </c>
      <c r="U960">
        <v>0</v>
      </c>
      <c r="V960">
        <v>4.4352</v>
      </c>
      <c r="W960" t="s">
        <v>10944</v>
      </c>
      <c r="X960" t="s">
        <v>10940</v>
      </c>
      <c r="Y960">
        <v>12</v>
      </c>
      <c r="Z960" t="s">
        <v>10941</v>
      </c>
      <c r="AA960">
        <v>0.48</v>
      </c>
    </row>
    <row r="961" spans="1:27" x14ac:dyDescent="0.35">
      <c r="A961">
        <v>5132</v>
      </c>
      <c r="B961" t="s">
        <v>2891</v>
      </c>
      <c r="C961">
        <v>2014</v>
      </c>
      <c r="D961" s="1">
        <v>42003</v>
      </c>
      <c r="E961" s="1">
        <v>42010</v>
      </c>
      <c r="F961" t="s">
        <v>23</v>
      </c>
      <c r="G961" t="s">
        <v>2892</v>
      </c>
      <c r="H961" t="s">
        <v>2893</v>
      </c>
      <c r="I961" t="s">
        <v>26</v>
      </c>
      <c r="J961" t="s">
        <v>27</v>
      </c>
      <c r="K961" t="s">
        <v>2775</v>
      </c>
      <c r="L961" t="s">
        <v>29</v>
      </c>
      <c r="M961">
        <v>92804</v>
      </c>
      <c r="N961" t="s">
        <v>30</v>
      </c>
      <c r="O961" t="s">
        <v>1962</v>
      </c>
      <c r="P961" t="s">
        <v>329</v>
      </c>
      <c r="Q961" t="s">
        <v>330</v>
      </c>
      <c r="R961" t="s">
        <v>1963</v>
      </c>
      <c r="S961">
        <v>101.12</v>
      </c>
      <c r="T961">
        <v>8</v>
      </c>
      <c r="U961">
        <v>0</v>
      </c>
      <c r="V961">
        <v>37.414400000000001</v>
      </c>
      <c r="W961" t="s">
        <v>10939</v>
      </c>
      <c r="X961" t="s">
        <v>10940</v>
      </c>
      <c r="Y961">
        <v>12</v>
      </c>
      <c r="Z961" t="s">
        <v>10941</v>
      </c>
      <c r="AA961">
        <v>0.37</v>
      </c>
    </row>
    <row r="962" spans="1:27" x14ac:dyDescent="0.35">
      <c r="A962">
        <v>5203</v>
      </c>
      <c r="B962" t="s">
        <v>2894</v>
      </c>
      <c r="C962">
        <v>2012</v>
      </c>
      <c r="D962" s="1">
        <v>41136</v>
      </c>
      <c r="E962" s="1">
        <v>41140</v>
      </c>
      <c r="F962" t="s">
        <v>23</v>
      </c>
      <c r="G962" t="s">
        <v>2895</v>
      </c>
      <c r="H962" t="s">
        <v>2896</v>
      </c>
      <c r="I962" t="s">
        <v>38</v>
      </c>
      <c r="J962" t="s">
        <v>27</v>
      </c>
      <c r="K962" t="s">
        <v>2758</v>
      </c>
      <c r="L962" t="s">
        <v>29</v>
      </c>
      <c r="M962">
        <v>94601</v>
      </c>
      <c r="N962" t="s">
        <v>30</v>
      </c>
      <c r="O962" t="s">
        <v>496</v>
      </c>
      <c r="P962" t="s">
        <v>329</v>
      </c>
      <c r="Q962" t="s">
        <v>330</v>
      </c>
      <c r="R962" t="s">
        <v>497</v>
      </c>
      <c r="S962">
        <v>104.23</v>
      </c>
      <c r="T962">
        <v>7</v>
      </c>
      <c r="U962">
        <v>0</v>
      </c>
      <c r="V962">
        <v>28.142100000000006</v>
      </c>
      <c r="W962" t="s">
        <v>10948</v>
      </c>
      <c r="X962" t="s">
        <v>10937</v>
      </c>
      <c r="Y962">
        <v>8</v>
      </c>
      <c r="Z962" t="s">
        <v>10954</v>
      </c>
      <c r="AA962">
        <v>0.27000000000000007</v>
      </c>
    </row>
    <row r="963" spans="1:27" x14ac:dyDescent="0.35">
      <c r="A963">
        <v>5232</v>
      </c>
      <c r="B963" t="s">
        <v>2897</v>
      </c>
      <c r="C963">
        <v>2014</v>
      </c>
      <c r="D963" s="1">
        <v>41718</v>
      </c>
      <c r="E963" s="1">
        <v>41721</v>
      </c>
      <c r="F963" t="s">
        <v>45</v>
      </c>
      <c r="G963" t="s">
        <v>2898</v>
      </c>
      <c r="H963" t="s">
        <v>2899</v>
      </c>
      <c r="I963" t="s">
        <v>38</v>
      </c>
      <c r="J963" t="s">
        <v>27</v>
      </c>
      <c r="K963" t="s">
        <v>2756</v>
      </c>
      <c r="L963" t="s">
        <v>29</v>
      </c>
      <c r="M963">
        <v>93727</v>
      </c>
      <c r="N963" t="s">
        <v>30</v>
      </c>
      <c r="O963" t="s">
        <v>2900</v>
      </c>
      <c r="P963" t="s">
        <v>329</v>
      </c>
      <c r="Q963" t="s">
        <v>330</v>
      </c>
      <c r="R963" t="s">
        <v>2901</v>
      </c>
      <c r="S963">
        <v>30.93</v>
      </c>
      <c r="T963">
        <v>1</v>
      </c>
      <c r="U963">
        <v>0</v>
      </c>
      <c r="V963">
        <v>12.6813</v>
      </c>
      <c r="W963" t="s">
        <v>10939</v>
      </c>
      <c r="X963" t="s">
        <v>10950</v>
      </c>
      <c r="Y963">
        <v>3</v>
      </c>
      <c r="Z963" t="s">
        <v>10953</v>
      </c>
      <c r="AA963">
        <v>0.41000000000000003</v>
      </c>
    </row>
    <row r="964" spans="1:27" x14ac:dyDescent="0.35">
      <c r="A964">
        <v>5326</v>
      </c>
      <c r="B964" t="s">
        <v>2902</v>
      </c>
      <c r="C964">
        <v>2012</v>
      </c>
      <c r="D964" s="1">
        <v>41247</v>
      </c>
      <c r="E964" s="1">
        <v>41252</v>
      </c>
      <c r="F964" t="s">
        <v>23</v>
      </c>
      <c r="G964" t="s">
        <v>568</v>
      </c>
      <c r="H964" t="s">
        <v>569</v>
      </c>
      <c r="I964" t="s">
        <v>38</v>
      </c>
      <c r="J964" t="s">
        <v>27</v>
      </c>
      <c r="K964" t="s">
        <v>2903</v>
      </c>
      <c r="L964" t="s">
        <v>29</v>
      </c>
      <c r="M964">
        <v>90712</v>
      </c>
      <c r="N964" t="s">
        <v>30</v>
      </c>
      <c r="O964" t="s">
        <v>736</v>
      </c>
      <c r="P964" t="s">
        <v>329</v>
      </c>
      <c r="Q964" t="s">
        <v>330</v>
      </c>
      <c r="R964" t="s">
        <v>737</v>
      </c>
      <c r="S964">
        <v>25.08</v>
      </c>
      <c r="T964">
        <v>6</v>
      </c>
      <c r="U964">
        <v>0</v>
      </c>
      <c r="V964">
        <v>9.0288000000000004</v>
      </c>
      <c r="W964" t="s">
        <v>10948</v>
      </c>
      <c r="X964" t="s">
        <v>10940</v>
      </c>
      <c r="Y964">
        <v>12</v>
      </c>
      <c r="Z964" t="s">
        <v>10941</v>
      </c>
      <c r="AA964">
        <v>0.36000000000000004</v>
      </c>
    </row>
    <row r="965" spans="1:27" x14ac:dyDescent="0.35">
      <c r="A965">
        <v>5577</v>
      </c>
      <c r="B965" t="s">
        <v>2904</v>
      </c>
      <c r="C965">
        <v>2013</v>
      </c>
      <c r="D965" s="1">
        <v>41621</v>
      </c>
      <c r="E965" s="1">
        <v>41625</v>
      </c>
      <c r="F965" t="s">
        <v>23</v>
      </c>
      <c r="G965" t="s">
        <v>2905</v>
      </c>
      <c r="H965" t="s">
        <v>2906</v>
      </c>
      <c r="I965" t="s">
        <v>38</v>
      </c>
      <c r="J965" t="s">
        <v>27</v>
      </c>
      <c r="K965" t="s">
        <v>2735</v>
      </c>
      <c r="L965" t="s">
        <v>29</v>
      </c>
      <c r="M965">
        <v>91104</v>
      </c>
      <c r="N965" t="s">
        <v>30</v>
      </c>
      <c r="O965" t="s">
        <v>2825</v>
      </c>
      <c r="P965" t="s">
        <v>329</v>
      </c>
      <c r="Q965" t="s">
        <v>330</v>
      </c>
      <c r="R965" t="s">
        <v>2826</v>
      </c>
      <c r="S965">
        <v>383.64</v>
      </c>
      <c r="T965">
        <v>6</v>
      </c>
      <c r="U965">
        <v>0</v>
      </c>
      <c r="V965">
        <v>122.76479999999999</v>
      </c>
      <c r="W965" t="s">
        <v>10936</v>
      </c>
      <c r="X965" t="s">
        <v>10940</v>
      </c>
      <c r="Y965">
        <v>12</v>
      </c>
      <c r="Z965" t="s">
        <v>10941</v>
      </c>
      <c r="AA965">
        <v>0.32</v>
      </c>
    </row>
    <row r="966" spans="1:27" x14ac:dyDescent="0.35">
      <c r="A966">
        <v>5741</v>
      </c>
      <c r="B966" t="s">
        <v>2907</v>
      </c>
      <c r="C966">
        <v>2014</v>
      </c>
      <c r="D966" s="1">
        <v>41727</v>
      </c>
      <c r="E966" s="1">
        <v>41730</v>
      </c>
      <c r="F966" t="s">
        <v>56</v>
      </c>
      <c r="G966" t="s">
        <v>2908</v>
      </c>
      <c r="H966" t="s">
        <v>2909</v>
      </c>
      <c r="I966" t="s">
        <v>26</v>
      </c>
      <c r="J966" t="s">
        <v>27</v>
      </c>
      <c r="K966" t="s">
        <v>2910</v>
      </c>
      <c r="L966" t="s">
        <v>29</v>
      </c>
      <c r="M966">
        <v>94533</v>
      </c>
      <c r="N966" t="s">
        <v>30</v>
      </c>
      <c r="O966" t="s">
        <v>2911</v>
      </c>
      <c r="P966" t="s">
        <v>329</v>
      </c>
      <c r="Q966" t="s">
        <v>330</v>
      </c>
      <c r="R966" t="s">
        <v>2912</v>
      </c>
      <c r="S966">
        <v>26.48</v>
      </c>
      <c r="T966">
        <v>1</v>
      </c>
      <c r="U966">
        <v>0</v>
      </c>
      <c r="V966">
        <v>10.0624</v>
      </c>
      <c r="W966" t="s">
        <v>10939</v>
      </c>
      <c r="X966" t="s">
        <v>10950</v>
      </c>
      <c r="Y966">
        <v>3</v>
      </c>
      <c r="Z966" t="s">
        <v>10953</v>
      </c>
      <c r="AA966">
        <v>0.38</v>
      </c>
    </row>
    <row r="967" spans="1:27" x14ac:dyDescent="0.35">
      <c r="A967">
        <v>5746</v>
      </c>
      <c r="B967" t="s">
        <v>2907</v>
      </c>
      <c r="C967">
        <v>2014</v>
      </c>
      <c r="D967" s="1">
        <v>41727</v>
      </c>
      <c r="E967" s="1">
        <v>41730</v>
      </c>
      <c r="F967" t="s">
        <v>56</v>
      </c>
      <c r="G967" t="s">
        <v>2908</v>
      </c>
      <c r="H967" t="s">
        <v>2909</v>
      </c>
      <c r="I967" t="s">
        <v>26</v>
      </c>
      <c r="J967" t="s">
        <v>27</v>
      </c>
      <c r="K967" t="s">
        <v>2910</v>
      </c>
      <c r="L967" t="s">
        <v>29</v>
      </c>
      <c r="M967">
        <v>94533</v>
      </c>
      <c r="N967" t="s">
        <v>30</v>
      </c>
      <c r="O967" t="s">
        <v>1668</v>
      </c>
      <c r="P967" t="s">
        <v>329</v>
      </c>
      <c r="Q967" t="s">
        <v>330</v>
      </c>
      <c r="R967" t="s">
        <v>1669</v>
      </c>
      <c r="S967">
        <v>21.560000000000002</v>
      </c>
      <c r="T967">
        <v>7</v>
      </c>
      <c r="U967">
        <v>0</v>
      </c>
      <c r="V967">
        <v>6.8991999999999987</v>
      </c>
      <c r="W967" t="s">
        <v>10939</v>
      </c>
      <c r="X967" t="s">
        <v>10950</v>
      </c>
      <c r="Y967">
        <v>3</v>
      </c>
      <c r="Z967" t="s">
        <v>10953</v>
      </c>
      <c r="AA967">
        <v>0.3199999999999999</v>
      </c>
    </row>
    <row r="968" spans="1:27" x14ac:dyDescent="0.35">
      <c r="A968">
        <v>5763</v>
      </c>
      <c r="B968" t="s">
        <v>2913</v>
      </c>
      <c r="C968">
        <v>2014</v>
      </c>
      <c r="D968" s="1">
        <v>41864</v>
      </c>
      <c r="E968" s="1">
        <v>41867</v>
      </c>
      <c r="F968" t="s">
        <v>56</v>
      </c>
      <c r="G968" t="s">
        <v>1015</v>
      </c>
      <c r="H968" t="s">
        <v>1016</v>
      </c>
      <c r="I968" t="s">
        <v>38</v>
      </c>
      <c r="J968" t="s">
        <v>27</v>
      </c>
      <c r="K968" t="s">
        <v>2914</v>
      </c>
      <c r="L968" t="s">
        <v>29</v>
      </c>
      <c r="M968">
        <v>92630</v>
      </c>
      <c r="N968" t="s">
        <v>30</v>
      </c>
      <c r="O968" t="s">
        <v>2277</v>
      </c>
      <c r="P968" t="s">
        <v>329</v>
      </c>
      <c r="Q968" t="s">
        <v>330</v>
      </c>
      <c r="R968" t="s">
        <v>2915</v>
      </c>
      <c r="S968">
        <v>54.92</v>
      </c>
      <c r="T968">
        <v>4</v>
      </c>
      <c r="U968">
        <v>0</v>
      </c>
      <c r="V968">
        <v>19.7712</v>
      </c>
      <c r="W968" t="s">
        <v>10939</v>
      </c>
      <c r="X968" t="s">
        <v>10937</v>
      </c>
      <c r="Y968">
        <v>8</v>
      </c>
      <c r="Z968" t="s">
        <v>10954</v>
      </c>
      <c r="AA968">
        <v>0.36</v>
      </c>
    </row>
    <row r="969" spans="1:27" x14ac:dyDescent="0.35">
      <c r="A969">
        <v>5794</v>
      </c>
      <c r="B969" t="s">
        <v>2916</v>
      </c>
      <c r="C969">
        <v>2014</v>
      </c>
      <c r="D969" s="1">
        <v>41912</v>
      </c>
      <c r="E969" s="1">
        <v>41915</v>
      </c>
      <c r="F969" t="s">
        <v>56</v>
      </c>
      <c r="G969" t="s">
        <v>1906</v>
      </c>
      <c r="H969" t="s">
        <v>1907</v>
      </c>
      <c r="I969" t="s">
        <v>38</v>
      </c>
      <c r="J969" t="s">
        <v>27</v>
      </c>
      <c r="K969" t="s">
        <v>2917</v>
      </c>
      <c r="L969" t="s">
        <v>29</v>
      </c>
      <c r="M969">
        <v>93309</v>
      </c>
      <c r="N969" t="s">
        <v>30</v>
      </c>
      <c r="O969" t="s">
        <v>2918</v>
      </c>
      <c r="P969" t="s">
        <v>329</v>
      </c>
      <c r="Q969" t="s">
        <v>330</v>
      </c>
      <c r="R969" t="s">
        <v>2919</v>
      </c>
      <c r="S969">
        <v>51.75</v>
      </c>
      <c r="T969">
        <v>1</v>
      </c>
      <c r="U969">
        <v>0</v>
      </c>
      <c r="V969">
        <v>15.524999999999999</v>
      </c>
      <c r="W969" t="s">
        <v>10939</v>
      </c>
      <c r="X969" t="s">
        <v>10937</v>
      </c>
      <c r="Y969">
        <v>9</v>
      </c>
      <c r="Z969" t="s">
        <v>10949</v>
      </c>
      <c r="AA969">
        <v>0.3</v>
      </c>
    </row>
    <row r="970" spans="1:27" x14ac:dyDescent="0.35">
      <c r="A970">
        <v>5910</v>
      </c>
      <c r="B970" t="s">
        <v>2920</v>
      </c>
      <c r="C970">
        <v>2013</v>
      </c>
      <c r="D970" s="1">
        <v>41611</v>
      </c>
      <c r="E970" s="1">
        <v>41616</v>
      </c>
      <c r="F970" t="s">
        <v>23</v>
      </c>
      <c r="G970" t="s">
        <v>833</v>
      </c>
      <c r="H970" t="s">
        <v>834</v>
      </c>
      <c r="I970" t="s">
        <v>26</v>
      </c>
      <c r="J970" t="s">
        <v>27</v>
      </c>
      <c r="K970" t="s">
        <v>2777</v>
      </c>
      <c r="L970" t="s">
        <v>29</v>
      </c>
      <c r="M970">
        <v>95123</v>
      </c>
      <c r="N970" t="s">
        <v>30</v>
      </c>
      <c r="O970" t="s">
        <v>2921</v>
      </c>
      <c r="P970" t="s">
        <v>329</v>
      </c>
      <c r="Q970" t="s">
        <v>330</v>
      </c>
      <c r="R970" t="s">
        <v>2922</v>
      </c>
      <c r="S970">
        <v>14.52</v>
      </c>
      <c r="T970">
        <v>3</v>
      </c>
      <c r="U970">
        <v>0</v>
      </c>
      <c r="V970">
        <v>5.6627999999999998</v>
      </c>
      <c r="W970" t="s">
        <v>10936</v>
      </c>
      <c r="X970" t="s">
        <v>10940</v>
      </c>
      <c r="Y970">
        <v>12</v>
      </c>
      <c r="Z970" t="s">
        <v>10941</v>
      </c>
      <c r="AA970">
        <v>0.39</v>
      </c>
    </row>
    <row r="971" spans="1:27" x14ac:dyDescent="0.35">
      <c r="A971">
        <v>6069</v>
      </c>
      <c r="B971" t="s">
        <v>2923</v>
      </c>
      <c r="C971">
        <v>2014</v>
      </c>
      <c r="D971" s="1">
        <v>41780</v>
      </c>
      <c r="E971" s="1">
        <v>41784</v>
      </c>
      <c r="F971" t="s">
        <v>23</v>
      </c>
      <c r="G971" t="s">
        <v>1757</v>
      </c>
      <c r="H971" t="s">
        <v>1758</v>
      </c>
      <c r="I971" t="s">
        <v>127</v>
      </c>
      <c r="J971" t="s">
        <v>27</v>
      </c>
      <c r="K971" t="s">
        <v>2903</v>
      </c>
      <c r="L971" t="s">
        <v>29</v>
      </c>
      <c r="M971">
        <v>90712</v>
      </c>
      <c r="N971" t="s">
        <v>30</v>
      </c>
      <c r="O971" t="s">
        <v>2924</v>
      </c>
      <c r="P971" t="s">
        <v>329</v>
      </c>
      <c r="Q971" t="s">
        <v>330</v>
      </c>
      <c r="R971" t="s">
        <v>2925</v>
      </c>
      <c r="S971">
        <v>6.98</v>
      </c>
      <c r="T971">
        <v>1</v>
      </c>
      <c r="U971">
        <v>0</v>
      </c>
      <c r="V971">
        <v>3.3504</v>
      </c>
      <c r="W971" t="s">
        <v>10939</v>
      </c>
      <c r="X971" t="s">
        <v>10942</v>
      </c>
      <c r="Y971">
        <v>5</v>
      </c>
      <c r="Z971" t="s">
        <v>10952</v>
      </c>
      <c r="AA971">
        <v>0.48</v>
      </c>
    </row>
    <row r="972" spans="1:27" x14ac:dyDescent="0.35">
      <c r="A972">
        <v>6088</v>
      </c>
      <c r="B972" t="s">
        <v>2926</v>
      </c>
      <c r="C972">
        <v>2012</v>
      </c>
      <c r="D972" s="1">
        <v>41257</v>
      </c>
      <c r="E972" s="1">
        <v>41261</v>
      </c>
      <c r="F972" t="s">
        <v>23</v>
      </c>
      <c r="G972" t="s">
        <v>310</v>
      </c>
      <c r="H972" t="s">
        <v>311</v>
      </c>
      <c r="I972" t="s">
        <v>38</v>
      </c>
      <c r="J972" t="s">
        <v>27</v>
      </c>
      <c r="K972" t="s">
        <v>2731</v>
      </c>
      <c r="L972" t="s">
        <v>29</v>
      </c>
      <c r="M972">
        <v>92627</v>
      </c>
      <c r="N972" t="s">
        <v>30</v>
      </c>
      <c r="O972" t="s">
        <v>2216</v>
      </c>
      <c r="P972" t="s">
        <v>329</v>
      </c>
      <c r="Q972" t="s">
        <v>330</v>
      </c>
      <c r="R972" t="s">
        <v>66</v>
      </c>
      <c r="S972">
        <v>29.22</v>
      </c>
      <c r="T972">
        <v>3</v>
      </c>
      <c r="U972">
        <v>0</v>
      </c>
      <c r="V972">
        <v>12.856800000000002</v>
      </c>
      <c r="W972" t="s">
        <v>10948</v>
      </c>
      <c r="X972" t="s">
        <v>10940</v>
      </c>
      <c r="Y972">
        <v>12</v>
      </c>
      <c r="Z972" t="s">
        <v>10941</v>
      </c>
      <c r="AA972">
        <v>0.44000000000000006</v>
      </c>
    </row>
    <row r="973" spans="1:27" x14ac:dyDescent="0.35">
      <c r="A973">
        <v>6239</v>
      </c>
      <c r="B973" t="s">
        <v>2927</v>
      </c>
      <c r="C973">
        <v>2012</v>
      </c>
      <c r="D973" s="1">
        <v>41255</v>
      </c>
      <c r="E973" s="1">
        <v>41259</v>
      </c>
      <c r="F973" t="s">
        <v>23</v>
      </c>
      <c r="G973" t="s">
        <v>2928</v>
      </c>
      <c r="H973" t="s">
        <v>2929</v>
      </c>
      <c r="I973" t="s">
        <v>38</v>
      </c>
      <c r="J973" t="s">
        <v>27</v>
      </c>
      <c r="K973" t="s">
        <v>2777</v>
      </c>
      <c r="L973" t="s">
        <v>29</v>
      </c>
      <c r="M973">
        <v>95123</v>
      </c>
      <c r="N973" t="s">
        <v>30</v>
      </c>
      <c r="O973" t="s">
        <v>2930</v>
      </c>
      <c r="P973" t="s">
        <v>329</v>
      </c>
      <c r="Q973" t="s">
        <v>330</v>
      </c>
      <c r="R973" t="s">
        <v>2931</v>
      </c>
      <c r="S973">
        <v>166.5</v>
      </c>
      <c r="T973">
        <v>3</v>
      </c>
      <c r="U973">
        <v>0</v>
      </c>
      <c r="V973">
        <v>21.64500000000001</v>
      </c>
      <c r="W973" t="s">
        <v>10948</v>
      </c>
      <c r="X973" t="s">
        <v>10940</v>
      </c>
      <c r="Y973">
        <v>12</v>
      </c>
      <c r="Z973" t="s">
        <v>10941</v>
      </c>
      <c r="AA973">
        <v>0.13000000000000006</v>
      </c>
    </row>
    <row r="974" spans="1:27" x14ac:dyDescent="0.35">
      <c r="A974">
        <v>6291</v>
      </c>
      <c r="B974" t="s">
        <v>2932</v>
      </c>
      <c r="C974">
        <v>2012</v>
      </c>
      <c r="D974" s="1">
        <v>40981</v>
      </c>
      <c r="E974" s="1">
        <v>40986</v>
      </c>
      <c r="F974" t="s">
        <v>45</v>
      </c>
      <c r="G974" t="s">
        <v>2880</v>
      </c>
      <c r="H974" t="s">
        <v>2881</v>
      </c>
      <c r="I974" t="s">
        <v>127</v>
      </c>
      <c r="J974" t="s">
        <v>27</v>
      </c>
      <c r="K974" t="s">
        <v>2933</v>
      </c>
      <c r="L974" t="s">
        <v>29</v>
      </c>
      <c r="M974">
        <v>95928</v>
      </c>
      <c r="N974" t="s">
        <v>30</v>
      </c>
      <c r="O974" t="s">
        <v>1941</v>
      </c>
      <c r="P974" t="s">
        <v>329</v>
      </c>
      <c r="Q974" t="s">
        <v>330</v>
      </c>
      <c r="R974" t="s">
        <v>1942</v>
      </c>
      <c r="S974">
        <v>327.76</v>
      </c>
      <c r="T974">
        <v>8</v>
      </c>
      <c r="U974">
        <v>0</v>
      </c>
      <c r="V974">
        <v>91.772800000000018</v>
      </c>
      <c r="W974" t="s">
        <v>10948</v>
      </c>
      <c r="X974" t="s">
        <v>10950</v>
      </c>
      <c r="Y974">
        <v>3</v>
      </c>
      <c r="Z974" t="s">
        <v>10953</v>
      </c>
      <c r="AA974">
        <v>0.28000000000000008</v>
      </c>
    </row>
    <row r="975" spans="1:27" x14ac:dyDescent="0.35">
      <c r="A975">
        <v>6312</v>
      </c>
      <c r="B975" t="s">
        <v>2934</v>
      </c>
      <c r="C975">
        <v>2011</v>
      </c>
      <c r="D975" s="1">
        <v>40797</v>
      </c>
      <c r="E975" s="1">
        <v>40802</v>
      </c>
      <c r="F975" t="s">
        <v>23</v>
      </c>
      <c r="G975" t="s">
        <v>2935</v>
      </c>
      <c r="H975" t="s">
        <v>2936</v>
      </c>
      <c r="I975" t="s">
        <v>38</v>
      </c>
      <c r="J975" t="s">
        <v>27</v>
      </c>
      <c r="K975" t="s">
        <v>2793</v>
      </c>
      <c r="L975" t="s">
        <v>29</v>
      </c>
      <c r="M975">
        <v>93030</v>
      </c>
      <c r="N975" t="s">
        <v>30</v>
      </c>
      <c r="O975" t="s">
        <v>2937</v>
      </c>
      <c r="P975" t="s">
        <v>329</v>
      </c>
      <c r="Q975" t="s">
        <v>330</v>
      </c>
      <c r="R975" t="s">
        <v>2938</v>
      </c>
      <c r="S975">
        <v>127.94999999999999</v>
      </c>
      <c r="T975">
        <v>3</v>
      </c>
      <c r="U975">
        <v>0</v>
      </c>
      <c r="V975">
        <v>21.751499999999986</v>
      </c>
      <c r="W975" t="s">
        <v>10944</v>
      </c>
      <c r="X975" t="s">
        <v>10937</v>
      </c>
      <c r="Y975">
        <v>9</v>
      </c>
      <c r="Z975" t="s">
        <v>10949</v>
      </c>
      <c r="AA975">
        <v>0.1699999999999999</v>
      </c>
    </row>
    <row r="976" spans="1:27" x14ac:dyDescent="0.35">
      <c r="A976">
        <v>6792</v>
      </c>
      <c r="B976" t="s">
        <v>2939</v>
      </c>
      <c r="C976">
        <v>2013</v>
      </c>
      <c r="D976" s="1">
        <v>41589</v>
      </c>
      <c r="E976" s="1">
        <v>41594</v>
      </c>
      <c r="F976" t="s">
        <v>23</v>
      </c>
      <c r="G976" t="s">
        <v>516</v>
      </c>
      <c r="H976" t="s">
        <v>517</v>
      </c>
      <c r="I976" t="s">
        <v>127</v>
      </c>
      <c r="J976" t="s">
        <v>27</v>
      </c>
      <c r="K976" t="s">
        <v>2798</v>
      </c>
      <c r="L976" t="s">
        <v>29</v>
      </c>
      <c r="M976">
        <v>95823</v>
      </c>
      <c r="N976" t="s">
        <v>30</v>
      </c>
      <c r="O976" t="s">
        <v>682</v>
      </c>
      <c r="P976" t="s">
        <v>329</v>
      </c>
      <c r="Q976" t="s">
        <v>330</v>
      </c>
      <c r="R976" t="s">
        <v>683</v>
      </c>
      <c r="S976">
        <v>9.98</v>
      </c>
      <c r="T976">
        <v>1</v>
      </c>
      <c r="U976">
        <v>0</v>
      </c>
      <c r="V976">
        <v>2.7944000000000004</v>
      </c>
      <c r="W976" t="s">
        <v>10936</v>
      </c>
      <c r="X976" t="s">
        <v>10940</v>
      </c>
      <c r="Y976">
        <v>11</v>
      </c>
      <c r="Z976" t="s">
        <v>10947</v>
      </c>
      <c r="AA976">
        <v>0.28000000000000003</v>
      </c>
    </row>
    <row r="977" spans="1:27" x14ac:dyDescent="0.35">
      <c r="A977">
        <v>6837</v>
      </c>
      <c r="B977" t="s">
        <v>2940</v>
      </c>
      <c r="C977">
        <v>2014</v>
      </c>
      <c r="D977" s="1">
        <v>41928</v>
      </c>
      <c r="E977" s="1">
        <v>41933</v>
      </c>
      <c r="F977" t="s">
        <v>23</v>
      </c>
      <c r="G977" t="s">
        <v>2034</v>
      </c>
      <c r="H977" t="s">
        <v>2035</v>
      </c>
      <c r="I977" t="s">
        <v>26</v>
      </c>
      <c r="J977" t="s">
        <v>27</v>
      </c>
      <c r="K977" t="s">
        <v>2941</v>
      </c>
      <c r="L977" t="s">
        <v>29</v>
      </c>
      <c r="M977">
        <v>91360</v>
      </c>
      <c r="N977" t="s">
        <v>30</v>
      </c>
      <c r="O977" t="s">
        <v>2942</v>
      </c>
      <c r="P977" t="s">
        <v>329</v>
      </c>
      <c r="Q977" t="s">
        <v>330</v>
      </c>
      <c r="R977" t="s">
        <v>2943</v>
      </c>
      <c r="S977">
        <v>22.72</v>
      </c>
      <c r="T977">
        <v>1</v>
      </c>
      <c r="U977">
        <v>0</v>
      </c>
      <c r="V977">
        <v>9.3152000000000008</v>
      </c>
      <c r="W977" t="s">
        <v>10939</v>
      </c>
      <c r="X977" t="s">
        <v>10940</v>
      </c>
      <c r="Y977">
        <v>10</v>
      </c>
      <c r="Z977" t="s">
        <v>10945</v>
      </c>
      <c r="AA977">
        <v>0.41000000000000003</v>
      </c>
    </row>
    <row r="978" spans="1:27" x14ac:dyDescent="0.35">
      <c r="A978">
        <v>7239</v>
      </c>
      <c r="B978" t="s">
        <v>2944</v>
      </c>
      <c r="C978">
        <v>2013</v>
      </c>
      <c r="D978" s="1">
        <v>41633</v>
      </c>
      <c r="E978" s="1">
        <v>41639</v>
      </c>
      <c r="F978" t="s">
        <v>23</v>
      </c>
      <c r="G978" t="s">
        <v>2945</v>
      </c>
      <c r="H978" t="s">
        <v>2946</v>
      </c>
      <c r="I978" t="s">
        <v>38</v>
      </c>
      <c r="J978" t="s">
        <v>27</v>
      </c>
      <c r="K978" t="s">
        <v>2777</v>
      </c>
      <c r="L978" t="s">
        <v>29</v>
      </c>
      <c r="M978">
        <v>95123</v>
      </c>
      <c r="N978" t="s">
        <v>30</v>
      </c>
      <c r="O978" t="s">
        <v>840</v>
      </c>
      <c r="P978" t="s">
        <v>329</v>
      </c>
      <c r="Q978" t="s">
        <v>330</v>
      </c>
      <c r="R978" t="s">
        <v>841</v>
      </c>
      <c r="S978">
        <v>43.96</v>
      </c>
      <c r="T978">
        <v>7</v>
      </c>
      <c r="U978">
        <v>0</v>
      </c>
      <c r="V978">
        <v>18.463200000000004</v>
      </c>
      <c r="W978" t="s">
        <v>10936</v>
      </c>
      <c r="X978" t="s">
        <v>10940</v>
      </c>
      <c r="Y978">
        <v>12</v>
      </c>
      <c r="Z978" t="s">
        <v>10941</v>
      </c>
      <c r="AA978">
        <v>0.4200000000000001</v>
      </c>
    </row>
    <row r="979" spans="1:27" x14ac:dyDescent="0.35">
      <c r="A979">
        <v>7241</v>
      </c>
      <c r="B979" t="s">
        <v>2947</v>
      </c>
      <c r="C979">
        <v>2014</v>
      </c>
      <c r="D979" s="1">
        <v>41753</v>
      </c>
      <c r="E979" s="1">
        <v>41755</v>
      </c>
      <c r="F979" t="s">
        <v>45</v>
      </c>
      <c r="G979" t="s">
        <v>2574</v>
      </c>
      <c r="H979" t="s">
        <v>2575</v>
      </c>
      <c r="I979" t="s">
        <v>38</v>
      </c>
      <c r="J979" t="s">
        <v>27</v>
      </c>
      <c r="K979" t="s">
        <v>2735</v>
      </c>
      <c r="L979" t="s">
        <v>29</v>
      </c>
      <c r="M979">
        <v>91104</v>
      </c>
      <c r="N979" t="s">
        <v>30</v>
      </c>
      <c r="O979" t="s">
        <v>2853</v>
      </c>
      <c r="P979" t="s">
        <v>329</v>
      </c>
      <c r="Q979" t="s">
        <v>330</v>
      </c>
      <c r="R979" t="s">
        <v>2854</v>
      </c>
      <c r="S979">
        <v>66.36</v>
      </c>
      <c r="T979">
        <v>7</v>
      </c>
      <c r="U979">
        <v>0</v>
      </c>
      <c r="V979">
        <v>26.544000000000004</v>
      </c>
      <c r="W979" t="s">
        <v>10939</v>
      </c>
      <c r="X979" t="s">
        <v>10942</v>
      </c>
      <c r="Y979">
        <v>4</v>
      </c>
      <c r="Z979" t="s">
        <v>10943</v>
      </c>
      <c r="AA979">
        <v>0.40000000000000008</v>
      </c>
    </row>
    <row r="980" spans="1:27" x14ac:dyDescent="0.35">
      <c r="A980">
        <v>7243</v>
      </c>
      <c r="B980" t="s">
        <v>2947</v>
      </c>
      <c r="C980">
        <v>2014</v>
      </c>
      <c r="D980" s="1">
        <v>41753</v>
      </c>
      <c r="E980" s="1">
        <v>41755</v>
      </c>
      <c r="F980" t="s">
        <v>45</v>
      </c>
      <c r="G980" t="s">
        <v>2574</v>
      </c>
      <c r="H980" t="s">
        <v>2575</v>
      </c>
      <c r="I980" t="s">
        <v>38</v>
      </c>
      <c r="J980" t="s">
        <v>27</v>
      </c>
      <c r="K980" t="s">
        <v>2735</v>
      </c>
      <c r="L980" t="s">
        <v>29</v>
      </c>
      <c r="M980">
        <v>91104</v>
      </c>
      <c r="N980" t="s">
        <v>30</v>
      </c>
      <c r="O980" t="s">
        <v>2825</v>
      </c>
      <c r="P980" t="s">
        <v>329</v>
      </c>
      <c r="Q980" t="s">
        <v>330</v>
      </c>
      <c r="R980" t="s">
        <v>2948</v>
      </c>
      <c r="S980">
        <v>24.14</v>
      </c>
      <c r="T980">
        <v>2</v>
      </c>
      <c r="U980">
        <v>0</v>
      </c>
      <c r="V980">
        <v>7.9662000000000006</v>
      </c>
      <c r="W980" t="s">
        <v>10939</v>
      </c>
      <c r="X980" t="s">
        <v>10942</v>
      </c>
      <c r="Y980">
        <v>4</v>
      </c>
      <c r="Z980" t="s">
        <v>10943</v>
      </c>
      <c r="AA980">
        <v>0.33</v>
      </c>
    </row>
    <row r="981" spans="1:27" x14ac:dyDescent="0.35">
      <c r="A981">
        <v>7328</v>
      </c>
      <c r="B981" t="s">
        <v>2949</v>
      </c>
      <c r="C981">
        <v>2011</v>
      </c>
      <c r="D981" s="1">
        <v>40620</v>
      </c>
      <c r="E981" s="1">
        <v>40626</v>
      </c>
      <c r="F981" t="s">
        <v>23</v>
      </c>
      <c r="G981" t="s">
        <v>540</v>
      </c>
      <c r="H981" t="s">
        <v>541</v>
      </c>
      <c r="I981" t="s">
        <v>127</v>
      </c>
      <c r="J981" t="s">
        <v>27</v>
      </c>
      <c r="K981" t="s">
        <v>2950</v>
      </c>
      <c r="L981" t="s">
        <v>29</v>
      </c>
      <c r="M981">
        <v>91505</v>
      </c>
      <c r="N981" t="s">
        <v>30</v>
      </c>
      <c r="O981" t="s">
        <v>2930</v>
      </c>
      <c r="P981" t="s">
        <v>329</v>
      </c>
      <c r="Q981" t="s">
        <v>330</v>
      </c>
      <c r="R981" t="s">
        <v>2931</v>
      </c>
      <c r="S981">
        <v>111</v>
      </c>
      <c r="T981">
        <v>2</v>
      </c>
      <c r="U981">
        <v>0</v>
      </c>
      <c r="V981">
        <v>14.430000000000007</v>
      </c>
      <c r="W981" t="s">
        <v>10944</v>
      </c>
      <c r="X981" t="s">
        <v>10950</v>
      </c>
      <c r="Y981">
        <v>3</v>
      </c>
      <c r="Z981" t="s">
        <v>10953</v>
      </c>
      <c r="AA981">
        <v>0.13000000000000006</v>
      </c>
    </row>
    <row r="982" spans="1:27" x14ac:dyDescent="0.35">
      <c r="A982">
        <v>7405</v>
      </c>
      <c r="B982" t="s">
        <v>2951</v>
      </c>
      <c r="C982">
        <v>2012</v>
      </c>
      <c r="D982" s="1">
        <v>41043</v>
      </c>
      <c r="E982" s="1">
        <v>41048</v>
      </c>
      <c r="F982" t="s">
        <v>23</v>
      </c>
      <c r="G982" t="s">
        <v>1913</v>
      </c>
      <c r="H982" t="s">
        <v>1914</v>
      </c>
      <c r="I982" t="s">
        <v>26</v>
      </c>
      <c r="J982" t="s">
        <v>27</v>
      </c>
      <c r="K982" t="s">
        <v>2952</v>
      </c>
      <c r="L982" t="s">
        <v>29</v>
      </c>
      <c r="M982">
        <v>93010</v>
      </c>
      <c r="N982" t="s">
        <v>30</v>
      </c>
      <c r="O982" t="s">
        <v>1941</v>
      </c>
      <c r="P982" t="s">
        <v>329</v>
      </c>
      <c r="Q982" t="s">
        <v>330</v>
      </c>
      <c r="R982" t="s">
        <v>1942</v>
      </c>
      <c r="S982">
        <v>122.91</v>
      </c>
      <c r="T982">
        <v>3</v>
      </c>
      <c r="U982">
        <v>0</v>
      </c>
      <c r="V982">
        <v>34.414800000000007</v>
      </c>
      <c r="W982" t="s">
        <v>10948</v>
      </c>
      <c r="X982" t="s">
        <v>10942</v>
      </c>
      <c r="Y982">
        <v>5</v>
      </c>
      <c r="Z982" t="s">
        <v>10952</v>
      </c>
      <c r="AA982">
        <v>0.28000000000000008</v>
      </c>
    </row>
    <row r="983" spans="1:27" x14ac:dyDescent="0.35">
      <c r="A983">
        <v>7497</v>
      </c>
      <c r="B983" t="s">
        <v>2782</v>
      </c>
      <c r="C983">
        <v>2014</v>
      </c>
      <c r="D983" s="1">
        <v>41835</v>
      </c>
      <c r="E983" s="1">
        <v>41839</v>
      </c>
      <c r="F983" t="s">
        <v>23</v>
      </c>
      <c r="G983" t="s">
        <v>2545</v>
      </c>
      <c r="H983" t="s">
        <v>2546</v>
      </c>
      <c r="I983" t="s">
        <v>38</v>
      </c>
      <c r="J983" t="s">
        <v>27</v>
      </c>
      <c r="K983" t="s">
        <v>2783</v>
      </c>
      <c r="L983" t="s">
        <v>29</v>
      </c>
      <c r="M983">
        <v>92683</v>
      </c>
      <c r="N983" t="s">
        <v>30</v>
      </c>
      <c r="O983" t="s">
        <v>2953</v>
      </c>
      <c r="P983" t="s">
        <v>329</v>
      </c>
      <c r="Q983" t="s">
        <v>330</v>
      </c>
      <c r="R983" t="s">
        <v>2954</v>
      </c>
      <c r="S983">
        <v>276.69</v>
      </c>
      <c r="T983">
        <v>3</v>
      </c>
      <c r="U983">
        <v>0</v>
      </c>
      <c r="V983">
        <v>49.804199999999994</v>
      </c>
      <c r="W983" t="s">
        <v>10939</v>
      </c>
      <c r="X983" t="s">
        <v>10937</v>
      </c>
      <c r="Y983">
        <v>7</v>
      </c>
      <c r="Z983" t="s">
        <v>10938</v>
      </c>
      <c r="AA983">
        <v>0.18</v>
      </c>
    </row>
    <row r="984" spans="1:27" x14ac:dyDescent="0.35">
      <c r="A984">
        <v>7500</v>
      </c>
      <c r="B984" t="s">
        <v>2782</v>
      </c>
      <c r="C984">
        <v>2014</v>
      </c>
      <c r="D984" s="1">
        <v>41835</v>
      </c>
      <c r="E984" s="1">
        <v>41839</v>
      </c>
      <c r="F984" t="s">
        <v>23</v>
      </c>
      <c r="G984" t="s">
        <v>2545</v>
      </c>
      <c r="H984" t="s">
        <v>2546</v>
      </c>
      <c r="I984" t="s">
        <v>38</v>
      </c>
      <c r="J984" t="s">
        <v>27</v>
      </c>
      <c r="K984" t="s">
        <v>2783</v>
      </c>
      <c r="L984" t="s">
        <v>29</v>
      </c>
      <c r="M984">
        <v>92683</v>
      </c>
      <c r="N984" t="s">
        <v>30</v>
      </c>
      <c r="O984" t="s">
        <v>2955</v>
      </c>
      <c r="P984" t="s">
        <v>329</v>
      </c>
      <c r="Q984" t="s">
        <v>330</v>
      </c>
      <c r="R984" t="s">
        <v>2956</v>
      </c>
      <c r="S984">
        <v>18.84</v>
      </c>
      <c r="T984">
        <v>3</v>
      </c>
      <c r="U984">
        <v>0</v>
      </c>
      <c r="V984">
        <v>7.9128000000000007</v>
      </c>
      <c r="W984" t="s">
        <v>10939</v>
      </c>
      <c r="X984" t="s">
        <v>10937</v>
      </c>
      <c r="Y984">
        <v>7</v>
      </c>
      <c r="Z984" t="s">
        <v>10938</v>
      </c>
      <c r="AA984">
        <v>0.42000000000000004</v>
      </c>
    </row>
    <row r="985" spans="1:27" x14ac:dyDescent="0.35">
      <c r="A985">
        <v>7589</v>
      </c>
      <c r="B985" t="s">
        <v>2957</v>
      </c>
      <c r="C985">
        <v>2014</v>
      </c>
      <c r="D985" s="1">
        <v>41960</v>
      </c>
      <c r="E985" s="1">
        <v>41966</v>
      </c>
      <c r="F985" t="s">
        <v>23</v>
      </c>
      <c r="G985" t="s">
        <v>2958</v>
      </c>
      <c r="H985" t="s">
        <v>2959</v>
      </c>
      <c r="I985" t="s">
        <v>38</v>
      </c>
      <c r="J985" t="s">
        <v>27</v>
      </c>
      <c r="K985" t="s">
        <v>2823</v>
      </c>
      <c r="L985" t="s">
        <v>29</v>
      </c>
      <c r="M985">
        <v>95661</v>
      </c>
      <c r="N985" t="s">
        <v>30</v>
      </c>
      <c r="O985" t="s">
        <v>2960</v>
      </c>
      <c r="P985" t="s">
        <v>329</v>
      </c>
      <c r="Q985" t="s">
        <v>330</v>
      </c>
      <c r="R985" t="s">
        <v>2961</v>
      </c>
      <c r="S985">
        <v>17.309999999999999</v>
      </c>
      <c r="T985">
        <v>3</v>
      </c>
      <c r="U985">
        <v>0</v>
      </c>
      <c r="V985">
        <v>5.1929999999999996</v>
      </c>
      <c r="W985" t="s">
        <v>10939</v>
      </c>
      <c r="X985" t="s">
        <v>10940</v>
      </c>
      <c r="Y985">
        <v>11</v>
      </c>
      <c r="Z985" t="s">
        <v>10947</v>
      </c>
      <c r="AA985">
        <v>0.3</v>
      </c>
    </row>
    <row r="986" spans="1:27" x14ac:dyDescent="0.35">
      <c r="A986">
        <v>7802</v>
      </c>
      <c r="B986" t="s">
        <v>2962</v>
      </c>
      <c r="C986">
        <v>2011</v>
      </c>
      <c r="D986" s="1">
        <v>40626</v>
      </c>
      <c r="E986" s="1">
        <v>40631</v>
      </c>
      <c r="F986" t="s">
        <v>45</v>
      </c>
      <c r="G986" t="s">
        <v>2963</v>
      </c>
      <c r="H986" t="s">
        <v>2964</v>
      </c>
      <c r="I986" t="s">
        <v>38</v>
      </c>
      <c r="J986" t="s">
        <v>27</v>
      </c>
      <c r="K986" t="s">
        <v>2756</v>
      </c>
      <c r="L986" t="s">
        <v>29</v>
      </c>
      <c r="M986">
        <v>93727</v>
      </c>
      <c r="N986" t="s">
        <v>30</v>
      </c>
      <c r="O986" t="s">
        <v>2695</v>
      </c>
      <c r="P986" t="s">
        <v>329</v>
      </c>
      <c r="Q986" t="s">
        <v>330</v>
      </c>
      <c r="R986" t="s">
        <v>2696</v>
      </c>
      <c r="S986">
        <v>40.479999999999997</v>
      </c>
      <c r="T986">
        <v>2</v>
      </c>
      <c r="U986">
        <v>0</v>
      </c>
      <c r="V986">
        <v>14.572799999999997</v>
      </c>
      <c r="W986" t="s">
        <v>10944</v>
      </c>
      <c r="X986" t="s">
        <v>10950</v>
      </c>
      <c r="Y986">
        <v>3</v>
      </c>
      <c r="Z986" t="s">
        <v>10953</v>
      </c>
      <c r="AA986">
        <v>0.36</v>
      </c>
    </row>
    <row r="987" spans="1:27" x14ac:dyDescent="0.35">
      <c r="A987">
        <v>7959</v>
      </c>
      <c r="B987" t="s">
        <v>2965</v>
      </c>
      <c r="C987">
        <v>2014</v>
      </c>
      <c r="D987" s="1">
        <v>41918</v>
      </c>
      <c r="E987" s="1">
        <v>41923</v>
      </c>
      <c r="F987" t="s">
        <v>23</v>
      </c>
      <c r="G987" t="s">
        <v>62</v>
      </c>
      <c r="H987" t="s">
        <v>63</v>
      </c>
      <c r="I987" t="s">
        <v>26</v>
      </c>
      <c r="J987" t="s">
        <v>27</v>
      </c>
      <c r="K987" t="s">
        <v>2933</v>
      </c>
      <c r="L987" t="s">
        <v>29</v>
      </c>
      <c r="M987">
        <v>95928</v>
      </c>
      <c r="N987" t="s">
        <v>30</v>
      </c>
      <c r="O987" t="s">
        <v>2966</v>
      </c>
      <c r="P987" t="s">
        <v>329</v>
      </c>
      <c r="Q987" t="s">
        <v>330</v>
      </c>
      <c r="R987" t="s">
        <v>2967</v>
      </c>
      <c r="S987">
        <v>72.900000000000006</v>
      </c>
      <c r="T987">
        <v>5</v>
      </c>
      <c r="U987">
        <v>0</v>
      </c>
      <c r="V987">
        <v>26.973000000000003</v>
      </c>
      <c r="W987" t="s">
        <v>10939</v>
      </c>
      <c r="X987" t="s">
        <v>10940</v>
      </c>
      <c r="Y987">
        <v>10</v>
      </c>
      <c r="Z987" t="s">
        <v>10945</v>
      </c>
      <c r="AA987">
        <v>0.37</v>
      </c>
    </row>
    <row r="988" spans="1:27" x14ac:dyDescent="0.35">
      <c r="A988">
        <v>8665</v>
      </c>
      <c r="B988" t="s">
        <v>2968</v>
      </c>
      <c r="C988">
        <v>2014</v>
      </c>
      <c r="D988" s="1">
        <v>41729</v>
      </c>
      <c r="E988" s="1">
        <v>41731</v>
      </c>
      <c r="F988" t="s">
        <v>45</v>
      </c>
      <c r="G988" t="s">
        <v>512</v>
      </c>
      <c r="H988" t="s">
        <v>513</v>
      </c>
      <c r="I988" t="s">
        <v>38</v>
      </c>
      <c r="J988" t="s">
        <v>27</v>
      </c>
      <c r="K988" t="s">
        <v>2903</v>
      </c>
      <c r="L988" t="s">
        <v>29</v>
      </c>
      <c r="M988">
        <v>90712</v>
      </c>
      <c r="N988" t="s">
        <v>30</v>
      </c>
      <c r="O988" t="s">
        <v>818</v>
      </c>
      <c r="P988" t="s">
        <v>329</v>
      </c>
      <c r="Q988" t="s">
        <v>330</v>
      </c>
      <c r="R988" t="s">
        <v>819</v>
      </c>
      <c r="S988">
        <v>94.2</v>
      </c>
      <c r="T988">
        <v>5</v>
      </c>
      <c r="U988">
        <v>0</v>
      </c>
      <c r="V988">
        <v>39.564000000000007</v>
      </c>
      <c r="W988" t="s">
        <v>10939</v>
      </c>
      <c r="X988" t="s">
        <v>10950</v>
      </c>
      <c r="Y988">
        <v>3</v>
      </c>
      <c r="Z988" t="s">
        <v>10953</v>
      </c>
      <c r="AA988">
        <v>0.42000000000000004</v>
      </c>
    </row>
    <row r="989" spans="1:27" x14ac:dyDescent="0.35">
      <c r="A989">
        <v>8889</v>
      </c>
      <c r="B989" t="s">
        <v>2969</v>
      </c>
      <c r="C989">
        <v>2014</v>
      </c>
      <c r="D989" s="1">
        <v>41975</v>
      </c>
      <c r="E989" s="1">
        <v>41981</v>
      </c>
      <c r="F989" t="s">
        <v>23</v>
      </c>
      <c r="G989" t="s">
        <v>2970</v>
      </c>
      <c r="H989" t="s">
        <v>2971</v>
      </c>
      <c r="I989" t="s">
        <v>127</v>
      </c>
      <c r="J989" t="s">
        <v>27</v>
      </c>
      <c r="K989" t="s">
        <v>2972</v>
      </c>
      <c r="L989" t="s">
        <v>29</v>
      </c>
      <c r="M989">
        <v>95207</v>
      </c>
      <c r="N989" t="s">
        <v>30</v>
      </c>
      <c r="O989" t="s">
        <v>2973</v>
      </c>
      <c r="P989" t="s">
        <v>329</v>
      </c>
      <c r="Q989" t="s">
        <v>330</v>
      </c>
      <c r="R989" t="s">
        <v>2974</v>
      </c>
      <c r="S989">
        <v>629.64</v>
      </c>
      <c r="T989">
        <v>9</v>
      </c>
      <c r="U989">
        <v>0</v>
      </c>
      <c r="V989">
        <v>107.03879999999994</v>
      </c>
      <c r="W989" t="s">
        <v>10939</v>
      </c>
      <c r="X989" t="s">
        <v>10940</v>
      </c>
      <c r="Y989">
        <v>12</v>
      </c>
      <c r="Z989" t="s">
        <v>10941</v>
      </c>
      <c r="AA989">
        <v>0.1699999999999999</v>
      </c>
    </row>
    <row r="990" spans="1:27" x14ac:dyDescent="0.35">
      <c r="A990">
        <v>9171</v>
      </c>
      <c r="B990" t="s">
        <v>2975</v>
      </c>
      <c r="C990">
        <v>2013</v>
      </c>
      <c r="D990" s="1">
        <v>41610</v>
      </c>
      <c r="E990" s="1">
        <v>41610</v>
      </c>
      <c r="F990" t="s">
        <v>234</v>
      </c>
      <c r="G990" t="s">
        <v>2976</v>
      </c>
      <c r="H990" t="s">
        <v>2977</v>
      </c>
      <c r="I990" t="s">
        <v>127</v>
      </c>
      <c r="J990" t="s">
        <v>27</v>
      </c>
      <c r="K990" t="s">
        <v>2793</v>
      </c>
      <c r="L990" t="s">
        <v>29</v>
      </c>
      <c r="M990">
        <v>93030</v>
      </c>
      <c r="N990" t="s">
        <v>30</v>
      </c>
      <c r="O990" t="s">
        <v>1213</v>
      </c>
      <c r="P990" t="s">
        <v>329</v>
      </c>
      <c r="Q990" t="s">
        <v>330</v>
      </c>
      <c r="R990" t="s">
        <v>1214</v>
      </c>
      <c r="S990">
        <v>31.96</v>
      </c>
      <c r="T990">
        <v>2</v>
      </c>
      <c r="U990">
        <v>0</v>
      </c>
      <c r="V990">
        <v>1.597999999999999</v>
      </c>
      <c r="W990" t="s">
        <v>10936</v>
      </c>
      <c r="X990" t="s">
        <v>10940</v>
      </c>
      <c r="Y990">
        <v>12</v>
      </c>
      <c r="Z990" t="s">
        <v>10941</v>
      </c>
      <c r="AA990">
        <v>4.9999999999999968E-2</v>
      </c>
    </row>
    <row r="991" spans="1:27" x14ac:dyDescent="0.35">
      <c r="A991">
        <v>9185</v>
      </c>
      <c r="B991" t="s">
        <v>2807</v>
      </c>
      <c r="C991">
        <v>2014</v>
      </c>
      <c r="D991" s="1">
        <v>41859</v>
      </c>
      <c r="E991" s="1">
        <v>41863</v>
      </c>
      <c r="F991" t="s">
        <v>23</v>
      </c>
      <c r="G991" t="s">
        <v>2808</v>
      </c>
      <c r="H991" t="s">
        <v>2809</v>
      </c>
      <c r="I991" t="s">
        <v>38</v>
      </c>
      <c r="J991" t="s">
        <v>27</v>
      </c>
      <c r="K991" t="s">
        <v>2783</v>
      </c>
      <c r="L991" t="s">
        <v>29</v>
      </c>
      <c r="M991">
        <v>92683</v>
      </c>
      <c r="N991" t="s">
        <v>30</v>
      </c>
      <c r="O991" t="s">
        <v>2918</v>
      </c>
      <c r="P991" t="s">
        <v>329</v>
      </c>
      <c r="Q991" t="s">
        <v>330</v>
      </c>
      <c r="R991" t="s">
        <v>2919</v>
      </c>
      <c r="S991">
        <v>51.75</v>
      </c>
      <c r="T991">
        <v>1</v>
      </c>
      <c r="U991">
        <v>0</v>
      </c>
      <c r="V991">
        <v>15.524999999999999</v>
      </c>
      <c r="W991" t="s">
        <v>10939</v>
      </c>
      <c r="X991" t="s">
        <v>10937</v>
      </c>
      <c r="Y991">
        <v>8</v>
      </c>
      <c r="Z991" t="s">
        <v>10954</v>
      </c>
      <c r="AA991">
        <v>0.3</v>
      </c>
    </row>
    <row r="992" spans="1:27" x14ac:dyDescent="0.35">
      <c r="A992">
        <v>9349</v>
      </c>
      <c r="B992" t="s">
        <v>2978</v>
      </c>
      <c r="C992">
        <v>2013</v>
      </c>
      <c r="D992" s="1">
        <v>41631</v>
      </c>
      <c r="E992" s="1">
        <v>41637</v>
      </c>
      <c r="F992" t="s">
        <v>23</v>
      </c>
      <c r="G992" t="s">
        <v>1624</v>
      </c>
      <c r="H992" t="s">
        <v>1625</v>
      </c>
      <c r="I992" t="s">
        <v>38</v>
      </c>
      <c r="J992" t="s">
        <v>27</v>
      </c>
      <c r="K992" t="s">
        <v>2979</v>
      </c>
      <c r="L992" t="s">
        <v>29</v>
      </c>
      <c r="M992">
        <v>92553</v>
      </c>
      <c r="N992" t="s">
        <v>30</v>
      </c>
      <c r="O992" t="s">
        <v>2980</v>
      </c>
      <c r="P992" t="s">
        <v>329</v>
      </c>
      <c r="Q992" t="s">
        <v>330</v>
      </c>
      <c r="R992" t="s">
        <v>2981</v>
      </c>
      <c r="S992">
        <v>842.72</v>
      </c>
      <c r="T992">
        <v>8</v>
      </c>
      <c r="U992">
        <v>0</v>
      </c>
      <c r="V992">
        <v>202.25279999999998</v>
      </c>
      <c r="W992" t="s">
        <v>10936</v>
      </c>
      <c r="X992" t="s">
        <v>10940</v>
      </c>
      <c r="Y992">
        <v>12</v>
      </c>
      <c r="Z992" t="s">
        <v>10941</v>
      </c>
      <c r="AA992">
        <v>0.23999999999999996</v>
      </c>
    </row>
    <row r="993" spans="1:27" x14ac:dyDescent="0.35">
      <c r="A993">
        <v>9350</v>
      </c>
      <c r="B993" t="s">
        <v>2978</v>
      </c>
      <c r="C993">
        <v>2013</v>
      </c>
      <c r="D993" s="1">
        <v>41631</v>
      </c>
      <c r="E993" s="1">
        <v>41637</v>
      </c>
      <c r="F993" t="s">
        <v>23</v>
      </c>
      <c r="G993" t="s">
        <v>1624</v>
      </c>
      <c r="H993" t="s">
        <v>1625</v>
      </c>
      <c r="I993" t="s">
        <v>38</v>
      </c>
      <c r="J993" t="s">
        <v>27</v>
      </c>
      <c r="K993" t="s">
        <v>2979</v>
      </c>
      <c r="L993" t="s">
        <v>29</v>
      </c>
      <c r="M993">
        <v>92553</v>
      </c>
      <c r="N993" t="s">
        <v>30</v>
      </c>
      <c r="O993" t="s">
        <v>1980</v>
      </c>
      <c r="P993" t="s">
        <v>329</v>
      </c>
      <c r="Q993" t="s">
        <v>330</v>
      </c>
      <c r="R993" t="s">
        <v>1981</v>
      </c>
      <c r="S993">
        <v>41.96</v>
      </c>
      <c r="T993">
        <v>2</v>
      </c>
      <c r="U993">
        <v>0</v>
      </c>
      <c r="V993">
        <v>10.909600000000001</v>
      </c>
      <c r="W993" t="s">
        <v>10936</v>
      </c>
      <c r="X993" t="s">
        <v>10940</v>
      </c>
      <c r="Y993">
        <v>12</v>
      </c>
      <c r="Z993" t="s">
        <v>10941</v>
      </c>
      <c r="AA993">
        <v>0.26</v>
      </c>
    </row>
    <row r="994" spans="1:27" x14ac:dyDescent="0.35">
      <c r="A994">
        <v>9575</v>
      </c>
      <c r="B994" t="s">
        <v>2982</v>
      </c>
      <c r="C994">
        <v>2012</v>
      </c>
      <c r="D994" s="1">
        <v>41134</v>
      </c>
      <c r="E994" s="1">
        <v>41134</v>
      </c>
      <c r="F994" t="s">
        <v>234</v>
      </c>
      <c r="G994" t="s">
        <v>2983</v>
      </c>
      <c r="H994" t="s">
        <v>2984</v>
      </c>
      <c r="I994" t="s">
        <v>38</v>
      </c>
      <c r="J994" t="s">
        <v>27</v>
      </c>
      <c r="K994" t="s">
        <v>2739</v>
      </c>
      <c r="L994" t="s">
        <v>29</v>
      </c>
      <c r="M994">
        <v>91767</v>
      </c>
      <c r="N994" t="s">
        <v>30</v>
      </c>
      <c r="O994" t="s">
        <v>953</v>
      </c>
      <c r="P994" t="s">
        <v>329</v>
      </c>
      <c r="Q994" t="s">
        <v>330</v>
      </c>
      <c r="R994" t="s">
        <v>954</v>
      </c>
      <c r="S994">
        <v>31.56</v>
      </c>
      <c r="T994">
        <v>3</v>
      </c>
      <c r="U994">
        <v>0</v>
      </c>
      <c r="V994">
        <v>10.4148</v>
      </c>
      <c r="W994" t="s">
        <v>10948</v>
      </c>
      <c r="X994" t="s">
        <v>10937</v>
      </c>
      <c r="Y994">
        <v>8</v>
      </c>
      <c r="Z994" t="s">
        <v>10954</v>
      </c>
      <c r="AA994">
        <v>0.33</v>
      </c>
    </row>
    <row r="995" spans="1:27" x14ac:dyDescent="0.35">
      <c r="A995">
        <v>9599</v>
      </c>
      <c r="B995" t="s">
        <v>2985</v>
      </c>
      <c r="C995">
        <v>2012</v>
      </c>
      <c r="D995" s="1">
        <v>41171</v>
      </c>
      <c r="E995" s="1">
        <v>41175</v>
      </c>
      <c r="F995" t="s">
        <v>23</v>
      </c>
      <c r="G995" t="s">
        <v>1314</v>
      </c>
      <c r="H995" t="s">
        <v>1315</v>
      </c>
      <c r="I995" t="s">
        <v>127</v>
      </c>
      <c r="J995" t="s">
        <v>27</v>
      </c>
      <c r="K995" t="s">
        <v>2798</v>
      </c>
      <c r="L995" t="s">
        <v>29</v>
      </c>
      <c r="M995">
        <v>95823</v>
      </c>
      <c r="N995" t="s">
        <v>30</v>
      </c>
      <c r="O995" t="s">
        <v>2986</v>
      </c>
      <c r="P995" t="s">
        <v>329</v>
      </c>
      <c r="Q995" t="s">
        <v>330</v>
      </c>
      <c r="R995" t="s">
        <v>2987</v>
      </c>
      <c r="S995">
        <v>60.84</v>
      </c>
      <c r="T995">
        <v>3</v>
      </c>
      <c r="U995">
        <v>0</v>
      </c>
      <c r="V995">
        <v>19.468799999999998</v>
      </c>
      <c r="W995" t="s">
        <v>10948</v>
      </c>
      <c r="X995" t="s">
        <v>10937</v>
      </c>
      <c r="Y995">
        <v>9</v>
      </c>
      <c r="Z995" t="s">
        <v>10949</v>
      </c>
      <c r="AA995">
        <v>0.31999999999999995</v>
      </c>
    </row>
    <row r="996" spans="1:27" x14ac:dyDescent="0.35">
      <c r="A996">
        <v>9676</v>
      </c>
      <c r="B996" t="s">
        <v>2988</v>
      </c>
      <c r="C996">
        <v>2013</v>
      </c>
      <c r="D996" s="1">
        <v>41401</v>
      </c>
      <c r="E996" s="1">
        <v>41405</v>
      </c>
      <c r="F996" t="s">
        <v>23</v>
      </c>
      <c r="G996" t="s">
        <v>2989</v>
      </c>
      <c r="H996" t="s">
        <v>2990</v>
      </c>
      <c r="I996" t="s">
        <v>38</v>
      </c>
      <c r="J996" t="s">
        <v>27</v>
      </c>
      <c r="K996" t="s">
        <v>2917</v>
      </c>
      <c r="L996" t="s">
        <v>29</v>
      </c>
      <c r="M996">
        <v>93309</v>
      </c>
      <c r="N996" t="s">
        <v>30</v>
      </c>
      <c r="O996" t="s">
        <v>2991</v>
      </c>
      <c r="P996" t="s">
        <v>329</v>
      </c>
      <c r="Q996" t="s">
        <v>330</v>
      </c>
      <c r="R996" t="s">
        <v>2992</v>
      </c>
      <c r="S996">
        <v>41.6</v>
      </c>
      <c r="T996">
        <v>4</v>
      </c>
      <c r="U996">
        <v>0</v>
      </c>
      <c r="V996">
        <v>14.143999999999998</v>
      </c>
      <c r="W996" t="s">
        <v>10936</v>
      </c>
      <c r="X996" t="s">
        <v>10942</v>
      </c>
      <c r="Y996">
        <v>5</v>
      </c>
      <c r="Z996" t="s">
        <v>10952</v>
      </c>
      <c r="AA996">
        <v>0.33999999999999997</v>
      </c>
    </row>
    <row r="997" spans="1:27" x14ac:dyDescent="0.35">
      <c r="A997">
        <v>9906</v>
      </c>
      <c r="B997" t="s">
        <v>2993</v>
      </c>
      <c r="C997">
        <v>2012</v>
      </c>
      <c r="D997" s="1">
        <v>41165</v>
      </c>
      <c r="E997" s="1">
        <v>41167</v>
      </c>
      <c r="F997" t="s">
        <v>56</v>
      </c>
      <c r="G997" t="s">
        <v>1398</v>
      </c>
      <c r="H997" t="s">
        <v>1399</v>
      </c>
      <c r="I997" t="s">
        <v>26</v>
      </c>
      <c r="J997" t="s">
        <v>27</v>
      </c>
      <c r="K997" t="s">
        <v>2775</v>
      </c>
      <c r="L997" t="s">
        <v>29</v>
      </c>
      <c r="M997">
        <v>92804</v>
      </c>
      <c r="N997" t="s">
        <v>30</v>
      </c>
      <c r="O997" t="s">
        <v>818</v>
      </c>
      <c r="P997" t="s">
        <v>329</v>
      </c>
      <c r="Q997" t="s">
        <v>330</v>
      </c>
      <c r="R997" t="s">
        <v>819</v>
      </c>
      <c r="S997">
        <v>131.88</v>
      </c>
      <c r="T997">
        <v>7</v>
      </c>
      <c r="U997">
        <v>0</v>
      </c>
      <c r="V997">
        <v>55.389600000000002</v>
      </c>
      <c r="W997" t="s">
        <v>10948</v>
      </c>
      <c r="X997" t="s">
        <v>10937</v>
      </c>
      <c r="Y997">
        <v>9</v>
      </c>
      <c r="Z997" t="s">
        <v>10949</v>
      </c>
      <c r="AA997">
        <v>0.42000000000000004</v>
      </c>
    </row>
    <row r="998" spans="1:27" x14ac:dyDescent="0.35">
      <c r="A998">
        <v>9909</v>
      </c>
      <c r="B998" t="s">
        <v>2993</v>
      </c>
      <c r="C998">
        <v>2012</v>
      </c>
      <c r="D998" s="1">
        <v>41165</v>
      </c>
      <c r="E998" s="1">
        <v>41167</v>
      </c>
      <c r="F998" t="s">
        <v>56</v>
      </c>
      <c r="G998" t="s">
        <v>1398</v>
      </c>
      <c r="H998" t="s">
        <v>1399</v>
      </c>
      <c r="I998" t="s">
        <v>26</v>
      </c>
      <c r="J998" t="s">
        <v>27</v>
      </c>
      <c r="K998" t="s">
        <v>2775</v>
      </c>
      <c r="L998" t="s">
        <v>29</v>
      </c>
      <c r="M998">
        <v>92804</v>
      </c>
      <c r="N998" t="s">
        <v>30</v>
      </c>
      <c r="O998" t="s">
        <v>2994</v>
      </c>
      <c r="P998" t="s">
        <v>329</v>
      </c>
      <c r="Q998" t="s">
        <v>330</v>
      </c>
      <c r="R998" t="s">
        <v>2995</v>
      </c>
      <c r="S998">
        <v>207.35</v>
      </c>
      <c r="T998">
        <v>5</v>
      </c>
      <c r="U998">
        <v>0</v>
      </c>
      <c r="V998">
        <v>24.881999999999991</v>
      </c>
      <c r="W998" t="s">
        <v>10948</v>
      </c>
      <c r="X998" t="s">
        <v>10937</v>
      </c>
      <c r="Y998">
        <v>9</v>
      </c>
      <c r="Z998" t="s">
        <v>10949</v>
      </c>
      <c r="AA998">
        <v>0.11999999999999995</v>
      </c>
    </row>
    <row r="999" spans="1:27" x14ac:dyDescent="0.35">
      <c r="A999">
        <v>9910</v>
      </c>
      <c r="B999" t="s">
        <v>2993</v>
      </c>
      <c r="C999">
        <v>2012</v>
      </c>
      <c r="D999" s="1">
        <v>41165</v>
      </c>
      <c r="E999" s="1">
        <v>41167</v>
      </c>
      <c r="F999" t="s">
        <v>56</v>
      </c>
      <c r="G999" t="s">
        <v>1398</v>
      </c>
      <c r="H999" t="s">
        <v>1399</v>
      </c>
      <c r="I999" t="s">
        <v>26</v>
      </c>
      <c r="J999" t="s">
        <v>27</v>
      </c>
      <c r="K999" t="s">
        <v>2775</v>
      </c>
      <c r="L999" t="s">
        <v>29</v>
      </c>
      <c r="M999">
        <v>92804</v>
      </c>
      <c r="N999" t="s">
        <v>30</v>
      </c>
      <c r="O999" t="s">
        <v>496</v>
      </c>
      <c r="P999" t="s">
        <v>329</v>
      </c>
      <c r="Q999" t="s">
        <v>330</v>
      </c>
      <c r="R999" t="s">
        <v>497</v>
      </c>
      <c r="S999">
        <v>44.67</v>
      </c>
      <c r="T999">
        <v>3</v>
      </c>
      <c r="U999">
        <v>0</v>
      </c>
      <c r="V999">
        <v>12.060900000000002</v>
      </c>
      <c r="W999" t="s">
        <v>10948</v>
      </c>
      <c r="X999" t="s">
        <v>10937</v>
      </c>
      <c r="Y999">
        <v>9</v>
      </c>
      <c r="Z999" t="s">
        <v>10949</v>
      </c>
      <c r="AA999">
        <v>0.27</v>
      </c>
    </row>
    <row r="1000" spans="1:27" x14ac:dyDescent="0.35">
      <c r="A1000">
        <v>9991</v>
      </c>
      <c r="B1000" t="s">
        <v>2996</v>
      </c>
      <c r="C1000">
        <v>2014</v>
      </c>
      <c r="D1000" s="1">
        <v>41697</v>
      </c>
      <c r="E1000" s="1">
        <v>41702</v>
      </c>
      <c r="F1000" t="s">
        <v>23</v>
      </c>
      <c r="G1000" t="s">
        <v>2997</v>
      </c>
      <c r="H1000" t="s">
        <v>2998</v>
      </c>
      <c r="I1000" t="s">
        <v>38</v>
      </c>
      <c r="J1000" t="s">
        <v>27</v>
      </c>
      <c r="K1000" t="s">
        <v>2731</v>
      </c>
      <c r="L1000" t="s">
        <v>29</v>
      </c>
      <c r="M1000">
        <v>92627</v>
      </c>
      <c r="N1000" t="s">
        <v>30</v>
      </c>
      <c r="O1000" t="s">
        <v>351</v>
      </c>
      <c r="P1000" t="s">
        <v>329</v>
      </c>
      <c r="Q1000" t="s">
        <v>330</v>
      </c>
      <c r="R1000" t="s">
        <v>352</v>
      </c>
      <c r="S1000">
        <v>91.96</v>
      </c>
      <c r="T1000">
        <v>2</v>
      </c>
      <c r="U1000">
        <v>0</v>
      </c>
      <c r="V1000">
        <v>15.633199999999988</v>
      </c>
      <c r="W1000" t="s">
        <v>10939</v>
      </c>
      <c r="X1000" t="s">
        <v>10950</v>
      </c>
      <c r="Y1000">
        <v>2</v>
      </c>
      <c r="Z1000" t="s">
        <v>10955</v>
      </c>
      <c r="AA1000">
        <v>0.16999999999999987</v>
      </c>
    </row>
    <row r="1001" spans="1:27" x14ac:dyDescent="0.35">
      <c r="A1001">
        <v>136</v>
      </c>
      <c r="B1001" t="s">
        <v>2822</v>
      </c>
      <c r="C1001">
        <v>2013</v>
      </c>
      <c r="D1001" s="1">
        <v>41561</v>
      </c>
      <c r="E1001" s="1">
        <v>41567</v>
      </c>
      <c r="F1001" t="s">
        <v>23</v>
      </c>
      <c r="G1001" t="s">
        <v>379</v>
      </c>
      <c r="H1001" t="s">
        <v>380</v>
      </c>
      <c r="I1001" t="s">
        <v>38</v>
      </c>
      <c r="J1001" t="s">
        <v>27</v>
      </c>
      <c r="K1001" t="s">
        <v>2823</v>
      </c>
      <c r="L1001" t="s">
        <v>29</v>
      </c>
      <c r="M1001">
        <v>95661</v>
      </c>
      <c r="N1001" t="s">
        <v>30</v>
      </c>
      <c r="O1001" t="s">
        <v>1187</v>
      </c>
      <c r="P1001" t="s">
        <v>32</v>
      </c>
      <c r="Q1001" t="s">
        <v>40</v>
      </c>
      <c r="R1001" t="s">
        <v>1188</v>
      </c>
      <c r="S1001">
        <v>11.52</v>
      </c>
      <c r="T1001">
        <v>4</v>
      </c>
      <c r="U1001">
        <v>0</v>
      </c>
      <c r="V1001">
        <v>3.4559999999999995</v>
      </c>
      <c r="W1001" t="s">
        <v>10936</v>
      </c>
      <c r="X1001" t="s">
        <v>10940</v>
      </c>
      <c r="Y1001">
        <v>10</v>
      </c>
      <c r="Z1001" t="s">
        <v>10945</v>
      </c>
      <c r="AA1001">
        <v>0.3</v>
      </c>
    </row>
    <row r="1002" spans="1:27" x14ac:dyDescent="0.35">
      <c r="A1002">
        <v>137</v>
      </c>
      <c r="B1002" t="s">
        <v>2822</v>
      </c>
      <c r="C1002">
        <v>2013</v>
      </c>
      <c r="D1002" s="1">
        <v>41561</v>
      </c>
      <c r="E1002" s="1">
        <v>41567</v>
      </c>
      <c r="F1002" t="s">
        <v>23</v>
      </c>
      <c r="G1002" t="s">
        <v>379</v>
      </c>
      <c r="H1002" t="s">
        <v>380</v>
      </c>
      <c r="I1002" t="s">
        <v>38</v>
      </c>
      <c r="J1002" t="s">
        <v>27</v>
      </c>
      <c r="K1002" t="s">
        <v>2823</v>
      </c>
      <c r="L1002" t="s">
        <v>29</v>
      </c>
      <c r="M1002">
        <v>95661</v>
      </c>
      <c r="N1002" t="s">
        <v>30</v>
      </c>
      <c r="O1002" t="s">
        <v>2084</v>
      </c>
      <c r="P1002" t="s">
        <v>32</v>
      </c>
      <c r="Q1002" t="s">
        <v>65</v>
      </c>
      <c r="R1002" t="s">
        <v>2085</v>
      </c>
      <c r="S1002">
        <v>4.0199999999999996</v>
      </c>
      <c r="T1002">
        <v>2</v>
      </c>
      <c r="U1002">
        <v>0</v>
      </c>
      <c r="V1002">
        <v>1.9697999999999998</v>
      </c>
      <c r="W1002" t="s">
        <v>10936</v>
      </c>
      <c r="X1002" t="s">
        <v>10940</v>
      </c>
      <c r="Y1002">
        <v>10</v>
      </c>
      <c r="Z1002" t="s">
        <v>10945</v>
      </c>
      <c r="AA1002">
        <v>0.49</v>
      </c>
    </row>
    <row r="1003" spans="1:27" x14ac:dyDescent="0.35">
      <c r="A1003">
        <v>139</v>
      </c>
      <c r="B1003" t="s">
        <v>2822</v>
      </c>
      <c r="C1003">
        <v>2013</v>
      </c>
      <c r="D1003" s="1">
        <v>41561</v>
      </c>
      <c r="E1003" s="1">
        <v>41567</v>
      </c>
      <c r="F1003" t="s">
        <v>23</v>
      </c>
      <c r="G1003" t="s">
        <v>379</v>
      </c>
      <c r="H1003" t="s">
        <v>380</v>
      </c>
      <c r="I1003" t="s">
        <v>38</v>
      </c>
      <c r="J1003" t="s">
        <v>27</v>
      </c>
      <c r="K1003" t="s">
        <v>2823</v>
      </c>
      <c r="L1003" t="s">
        <v>29</v>
      </c>
      <c r="M1003">
        <v>95661</v>
      </c>
      <c r="N1003" t="s">
        <v>30</v>
      </c>
      <c r="O1003" t="s">
        <v>2506</v>
      </c>
      <c r="P1003" t="s">
        <v>32</v>
      </c>
      <c r="Q1003" t="s">
        <v>113</v>
      </c>
      <c r="R1003" t="s">
        <v>2507</v>
      </c>
      <c r="S1003">
        <v>65.88</v>
      </c>
      <c r="T1003">
        <v>6</v>
      </c>
      <c r="U1003">
        <v>0</v>
      </c>
      <c r="V1003">
        <v>18.446400000000004</v>
      </c>
      <c r="W1003" t="s">
        <v>10936</v>
      </c>
      <c r="X1003" t="s">
        <v>10940</v>
      </c>
      <c r="Y1003">
        <v>10</v>
      </c>
      <c r="Z1003" t="s">
        <v>10945</v>
      </c>
      <c r="AA1003">
        <v>0.28000000000000008</v>
      </c>
    </row>
    <row r="1004" spans="1:27" x14ac:dyDescent="0.35">
      <c r="A1004">
        <v>146</v>
      </c>
      <c r="B1004" t="s">
        <v>2999</v>
      </c>
      <c r="C1004">
        <v>2012</v>
      </c>
      <c r="D1004" s="1">
        <v>41159</v>
      </c>
      <c r="E1004" s="1">
        <v>41164</v>
      </c>
      <c r="F1004" t="s">
        <v>23</v>
      </c>
      <c r="G1004" t="s">
        <v>1592</v>
      </c>
      <c r="H1004" t="s">
        <v>1593</v>
      </c>
      <c r="I1004" t="s">
        <v>38</v>
      </c>
      <c r="J1004" t="s">
        <v>27</v>
      </c>
      <c r="K1004" t="s">
        <v>2735</v>
      </c>
      <c r="L1004" t="s">
        <v>29</v>
      </c>
      <c r="M1004">
        <v>91104</v>
      </c>
      <c r="N1004" t="s">
        <v>30</v>
      </c>
      <c r="O1004" t="s">
        <v>3000</v>
      </c>
      <c r="P1004" t="s">
        <v>32</v>
      </c>
      <c r="Q1004" t="s">
        <v>33</v>
      </c>
      <c r="R1004" t="s">
        <v>3001</v>
      </c>
      <c r="S1004">
        <v>671.93</v>
      </c>
      <c r="T1004">
        <v>7</v>
      </c>
      <c r="U1004">
        <v>0</v>
      </c>
      <c r="V1004">
        <v>20.157899999999998</v>
      </c>
      <c r="W1004" t="s">
        <v>10948</v>
      </c>
      <c r="X1004" t="s">
        <v>10937</v>
      </c>
      <c r="Y1004">
        <v>9</v>
      </c>
      <c r="Z1004" t="s">
        <v>10949</v>
      </c>
      <c r="AA1004">
        <v>0.03</v>
      </c>
    </row>
    <row r="1005" spans="1:27" x14ac:dyDescent="0.35">
      <c r="A1005">
        <v>156</v>
      </c>
      <c r="B1005" t="s">
        <v>3002</v>
      </c>
      <c r="C1005">
        <v>2012</v>
      </c>
      <c r="D1005" s="1">
        <v>41060</v>
      </c>
      <c r="E1005" s="1">
        <v>41062</v>
      </c>
      <c r="F1005" t="s">
        <v>56</v>
      </c>
      <c r="G1005" t="s">
        <v>3003</v>
      </c>
      <c r="H1005" t="s">
        <v>3004</v>
      </c>
      <c r="I1005" t="s">
        <v>26</v>
      </c>
      <c r="J1005" t="s">
        <v>27</v>
      </c>
      <c r="K1005" t="s">
        <v>2777</v>
      </c>
      <c r="L1005" t="s">
        <v>29</v>
      </c>
      <c r="M1005">
        <v>95123</v>
      </c>
      <c r="N1005" t="s">
        <v>30</v>
      </c>
      <c r="O1005" t="s">
        <v>1704</v>
      </c>
      <c r="P1005" t="s">
        <v>32</v>
      </c>
      <c r="Q1005" t="s">
        <v>33</v>
      </c>
      <c r="R1005" t="s">
        <v>1705</v>
      </c>
      <c r="S1005">
        <v>80.88</v>
      </c>
      <c r="T1005">
        <v>6</v>
      </c>
      <c r="U1005">
        <v>0</v>
      </c>
      <c r="V1005">
        <v>21.028799999999997</v>
      </c>
      <c r="W1005" t="s">
        <v>10948</v>
      </c>
      <c r="X1005" t="s">
        <v>10942</v>
      </c>
      <c r="Y1005">
        <v>5</v>
      </c>
      <c r="Z1005" t="s">
        <v>10952</v>
      </c>
      <c r="AA1005">
        <v>0.25999999999999995</v>
      </c>
    </row>
    <row r="1006" spans="1:27" x14ac:dyDescent="0.35">
      <c r="A1006">
        <v>195</v>
      </c>
      <c r="B1006" t="s">
        <v>3005</v>
      </c>
      <c r="C1006">
        <v>2012</v>
      </c>
      <c r="D1006" s="1">
        <v>41213</v>
      </c>
      <c r="E1006" s="1">
        <v>41219</v>
      </c>
      <c r="F1006" t="s">
        <v>23</v>
      </c>
      <c r="G1006" t="s">
        <v>3006</v>
      </c>
      <c r="H1006" t="s">
        <v>3007</v>
      </c>
      <c r="I1006" t="s">
        <v>26</v>
      </c>
      <c r="J1006" t="s">
        <v>27</v>
      </c>
      <c r="K1006" t="s">
        <v>3008</v>
      </c>
      <c r="L1006" t="s">
        <v>29</v>
      </c>
      <c r="M1006">
        <v>92374</v>
      </c>
      <c r="N1006" t="s">
        <v>30</v>
      </c>
      <c r="O1006" t="s">
        <v>1863</v>
      </c>
      <c r="P1006" t="s">
        <v>32</v>
      </c>
      <c r="Q1006" t="s">
        <v>146</v>
      </c>
      <c r="R1006" t="s">
        <v>1864</v>
      </c>
      <c r="S1006">
        <v>14.280000000000001</v>
      </c>
      <c r="T1006">
        <v>7</v>
      </c>
      <c r="U1006">
        <v>0</v>
      </c>
      <c r="V1006">
        <v>6.7115999999999989</v>
      </c>
      <c r="W1006" t="s">
        <v>10948</v>
      </c>
      <c r="X1006" t="s">
        <v>10940</v>
      </c>
      <c r="Y1006">
        <v>10</v>
      </c>
      <c r="Z1006" t="s">
        <v>10945</v>
      </c>
      <c r="AA1006">
        <v>0.46999999999999986</v>
      </c>
    </row>
    <row r="1007" spans="1:27" x14ac:dyDescent="0.35">
      <c r="A1007">
        <v>276</v>
      </c>
      <c r="B1007" t="s">
        <v>3009</v>
      </c>
      <c r="C1007">
        <v>2014</v>
      </c>
      <c r="D1007" s="1">
        <v>41899</v>
      </c>
      <c r="E1007" s="1">
        <v>41900</v>
      </c>
      <c r="F1007" t="s">
        <v>56</v>
      </c>
      <c r="G1007" t="s">
        <v>943</v>
      </c>
      <c r="H1007" t="s">
        <v>944</v>
      </c>
      <c r="I1007" t="s">
        <v>26</v>
      </c>
      <c r="J1007" t="s">
        <v>27</v>
      </c>
      <c r="K1007" t="s">
        <v>2861</v>
      </c>
      <c r="L1007" t="s">
        <v>29</v>
      </c>
      <c r="M1007">
        <v>90301</v>
      </c>
      <c r="N1007" t="s">
        <v>30</v>
      </c>
      <c r="O1007" t="s">
        <v>3010</v>
      </c>
      <c r="P1007" t="s">
        <v>32</v>
      </c>
      <c r="Q1007" t="s">
        <v>40</v>
      </c>
      <c r="R1007" t="s">
        <v>3011</v>
      </c>
      <c r="S1007">
        <v>5.98</v>
      </c>
      <c r="T1007">
        <v>1</v>
      </c>
      <c r="U1007">
        <v>0</v>
      </c>
      <c r="V1007">
        <v>1.5548000000000002</v>
      </c>
      <c r="W1007" t="s">
        <v>10939</v>
      </c>
      <c r="X1007" t="s">
        <v>10937</v>
      </c>
      <c r="Y1007">
        <v>9</v>
      </c>
      <c r="Z1007" t="s">
        <v>10949</v>
      </c>
      <c r="AA1007">
        <v>0.26</v>
      </c>
    </row>
    <row r="1008" spans="1:27" x14ac:dyDescent="0.35">
      <c r="A1008">
        <v>323</v>
      </c>
      <c r="B1008" t="s">
        <v>3012</v>
      </c>
      <c r="C1008">
        <v>2011</v>
      </c>
      <c r="D1008" s="1">
        <v>40805</v>
      </c>
      <c r="E1008" s="1">
        <v>40810</v>
      </c>
      <c r="F1008" t="s">
        <v>23</v>
      </c>
      <c r="G1008" t="s">
        <v>1356</v>
      </c>
      <c r="H1008" t="s">
        <v>1357</v>
      </c>
      <c r="I1008" t="s">
        <v>26</v>
      </c>
      <c r="J1008" t="s">
        <v>27</v>
      </c>
      <c r="K1008" t="s">
        <v>3013</v>
      </c>
      <c r="L1008" t="s">
        <v>29</v>
      </c>
      <c r="M1008">
        <v>90805</v>
      </c>
      <c r="N1008" t="s">
        <v>30</v>
      </c>
      <c r="O1008" t="s">
        <v>938</v>
      </c>
      <c r="P1008" t="s">
        <v>32</v>
      </c>
      <c r="Q1008" t="s">
        <v>65</v>
      </c>
      <c r="R1008" t="s">
        <v>939</v>
      </c>
      <c r="S1008">
        <v>7.16</v>
      </c>
      <c r="T1008">
        <v>2</v>
      </c>
      <c r="U1008">
        <v>0</v>
      </c>
      <c r="V1008">
        <v>3.58</v>
      </c>
      <c r="W1008" t="s">
        <v>10944</v>
      </c>
      <c r="X1008" t="s">
        <v>10937</v>
      </c>
      <c r="Y1008">
        <v>9</v>
      </c>
      <c r="Z1008" t="s">
        <v>10949</v>
      </c>
      <c r="AA1008">
        <v>0.5</v>
      </c>
    </row>
    <row r="1009" spans="1:27" x14ac:dyDescent="0.35">
      <c r="A1009">
        <v>417</v>
      </c>
      <c r="B1009" t="s">
        <v>3014</v>
      </c>
      <c r="C1009">
        <v>2014</v>
      </c>
      <c r="D1009" s="1">
        <v>41815</v>
      </c>
      <c r="E1009" s="1">
        <v>41819</v>
      </c>
      <c r="F1009" t="s">
        <v>23</v>
      </c>
      <c r="G1009" t="s">
        <v>1866</v>
      </c>
      <c r="H1009" t="s">
        <v>1867</v>
      </c>
      <c r="I1009" t="s">
        <v>38</v>
      </c>
      <c r="J1009" t="s">
        <v>27</v>
      </c>
      <c r="K1009" t="s">
        <v>3015</v>
      </c>
      <c r="L1009" t="s">
        <v>29</v>
      </c>
      <c r="M1009">
        <v>92646</v>
      </c>
      <c r="N1009" t="s">
        <v>30</v>
      </c>
      <c r="O1009" t="s">
        <v>3016</v>
      </c>
      <c r="P1009" t="s">
        <v>32</v>
      </c>
      <c r="Q1009" t="s">
        <v>40</v>
      </c>
      <c r="R1009" t="s">
        <v>3017</v>
      </c>
      <c r="S1009">
        <v>95.92</v>
      </c>
      <c r="T1009">
        <v>8</v>
      </c>
      <c r="U1009">
        <v>0</v>
      </c>
      <c r="V1009">
        <v>25.898399999999995</v>
      </c>
      <c r="W1009" t="s">
        <v>10939</v>
      </c>
      <c r="X1009" t="s">
        <v>10942</v>
      </c>
      <c r="Y1009">
        <v>6</v>
      </c>
      <c r="Z1009" t="s">
        <v>10946</v>
      </c>
      <c r="AA1009">
        <v>0.26999999999999996</v>
      </c>
    </row>
    <row r="1010" spans="1:27" x14ac:dyDescent="0.35">
      <c r="A1010">
        <v>555</v>
      </c>
      <c r="B1010" t="s">
        <v>3018</v>
      </c>
      <c r="C1010">
        <v>2014</v>
      </c>
      <c r="D1010" s="1">
        <v>41820</v>
      </c>
      <c r="E1010" s="1">
        <v>41824</v>
      </c>
      <c r="F1010" t="s">
        <v>45</v>
      </c>
      <c r="G1010" t="s">
        <v>1812</v>
      </c>
      <c r="H1010" t="s">
        <v>1813</v>
      </c>
      <c r="I1010" t="s">
        <v>26</v>
      </c>
      <c r="J1010" t="s">
        <v>27</v>
      </c>
      <c r="K1010" t="s">
        <v>2775</v>
      </c>
      <c r="L1010" t="s">
        <v>29</v>
      </c>
      <c r="M1010">
        <v>92804</v>
      </c>
      <c r="N1010" t="s">
        <v>30</v>
      </c>
      <c r="O1010" t="s">
        <v>3019</v>
      </c>
      <c r="P1010" t="s">
        <v>32</v>
      </c>
      <c r="Q1010" t="s">
        <v>33</v>
      </c>
      <c r="R1010" t="s">
        <v>3020</v>
      </c>
      <c r="S1010">
        <v>1295.78</v>
      </c>
      <c r="T1010">
        <v>2</v>
      </c>
      <c r="U1010">
        <v>0</v>
      </c>
      <c r="V1010">
        <v>310.98720000000003</v>
      </c>
      <c r="W1010" t="s">
        <v>10939</v>
      </c>
      <c r="X1010" t="s">
        <v>10942</v>
      </c>
      <c r="Y1010">
        <v>6</v>
      </c>
      <c r="Z1010" t="s">
        <v>10946</v>
      </c>
      <c r="AA1010">
        <v>0.24000000000000002</v>
      </c>
    </row>
    <row r="1011" spans="1:27" x14ac:dyDescent="0.35">
      <c r="A1011">
        <v>578</v>
      </c>
      <c r="B1011" t="s">
        <v>3021</v>
      </c>
      <c r="C1011">
        <v>2012</v>
      </c>
      <c r="D1011" s="1">
        <v>41170</v>
      </c>
      <c r="E1011" s="1">
        <v>41174</v>
      </c>
      <c r="F1011" t="s">
        <v>45</v>
      </c>
      <c r="G1011" t="s">
        <v>3022</v>
      </c>
      <c r="H1011" t="s">
        <v>3023</v>
      </c>
      <c r="I1011" t="s">
        <v>38</v>
      </c>
      <c r="J1011" t="s">
        <v>27</v>
      </c>
      <c r="K1011" t="s">
        <v>3013</v>
      </c>
      <c r="L1011" t="s">
        <v>29</v>
      </c>
      <c r="M1011">
        <v>90805</v>
      </c>
      <c r="N1011" t="s">
        <v>30</v>
      </c>
      <c r="O1011" t="s">
        <v>2159</v>
      </c>
      <c r="P1011" t="s">
        <v>32</v>
      </c>
      <c r="Q1011" t="s">
        <v>113</v>
      </c>
      <c r="R1011" t="s">
        <v>2160</v>
      </c>
      <c r="S1011">
        <v>7.3</v>
      </c>
      <c r="T1011">
        <v>2</v>
      </c>
      <c r="U1011">
        <v>0</v>
      </c>
      <c r="V1011">
        <v>2.1899999999999995</v>
      </c>
      <c r="W1011" t="s">
        <v>10948</v>
      </c>
      <c r="X1011" t="s">
        <v>10937</v>
      </c>
      <c r="Y1011">
        <v>9</v>
      </c>
      <c r="Z1011" t="s">
        <v>10949</v>
      </c>
      <c r="AA1011">
        <v>0.29999999999999993</v>
      </c>
    </row>
    <row r="1012" spans="1:27" x14ac:dyDescent="0.35">
      <c r="A1012">
        <v>642</v>
      </c>
      <c r="B1012" t="s">
        <v>3024</v>
      </c>
      <c r="C1012">
        <v>2014</v>
      </c>
      <c r="D1012" s="1">
        <v>41851</v>
      </c>
      <c r="E1012" s="1">
        <v>41855</v>
      </c>
      <c r="F1012" t="s">
        <v>45</v>
      </c>
      <c r="G1012" t="s">
        <v>92</v>
      </c>
      <c r="H1012" t="s">
        <v>93</v>
      </c>
      <c r="I1012" t="s">
        <v>38</v>
      </c>
      <c r="J1012" t="s">
        <v>27</v>
      </c>
      <c r="K1012" t="s">
        <v>2813</v>
      </c>
      <c r="L1012" t="s">
        <v>29</v>
      </c>
      <c r="M1012">
        <v>92691</v>
      </c>
      <c r="N1012" t="s">
        <v>30</v>
      </c>
      <c r="O1012" t="s">
        <v>768</v>
      </c>
      <c r="P1012" t="s">
        <v>32</v>
      </c>
      <c r="Q1012" t="s">
        <v>33</v>
      </c>
      <c r="R1012" t="s">
        <v>769</v>
      </c>
      <c r="S1012">
        <v>330.4</v>
      </c>
      <c r="T1012">
        <v>2</v>
      </c>
      <c r="U1012">
        <v>0</v>
      </c>
      <c r="V1012">
        <v>85.903999999999996</v>
      </c>
      <c r="W1012" t="s">
        <v>10939</v>
      </c>
      <c r="X1012" t="s">
        <v>10937</v>
      </c>
      <c r="Y1012">
        <v>7</v>
      </c>
      <c r="Z1012" t="s">
        <v>10938</v>
      </c>
      <c r="AA1012">
        <v>0.26</v>
      </c>
    </row>
    <row r="1013" spans="1:27" x14ac:dyDescent="0.35">
      <c r="A1013">
        <v>643</v>
      </c>
      <c r="B1013" t="s">
        <v>3024</v>
      </c>
      <c r="C1013">
        <v>2014</v>
      </c>
      <c r="D1013" s="1">
        <v>41851</v>
      </c>
      <c r="E1013" s="1">
        <v>41855</v>
      </c>
      <c r="F1013" t="s">
        <v>45</v>
      </c>
      <c r="G1013" t="s">
        <v>92</v>
      </c>
      <c r="H1013" t="s">
        <v>93</v>
      </c>
      <c r="I1013" t="s">
        <v>38</v>
      </c>
      <c r="J1013" t="s">
        <v>27</v>
      </c>
      <c r="K1013" t="s">
        <v>2813</v>
      </c>
      <c r="L1013" t="s">
        <v>29</v>
      </c>
      <c r="M1013">
        <v>92691</v>
      </c>
      <c r="N1013" t="s">
        <v>30</v>
      </c>
      <c r="O1013" t="s">
        <v>2178</v>
      </c>
      <c r="P1013" t="s">
        <v>32</v>
      </c>
      <c r="Q1013" t="s">
        <v>172</v>
      </c>
      <c r="R1013" t="s">
        <v>2179</v>
      </c>
      <c r="S1013">
        <v>26.25</v>
      </c>
      <c r="T1013">
        <v>7</v>
      </c>
      <c r="U1013">
        <v>0</v>
      </c>
      <c r="V1013">
        <v>12.599999999999998</v>
      </c>
      <c r="W1013" t="s">
        <v>10939</v>
      </c>
      <c r="X1013" t="s">
        <v>10937</v>
      </c>
      <c r="Y1013">
        <v>7</v>
      </c>
      <c r="Z1013" t="s">
        <v>10938</v>
      </c>
      <c r="AA1013">
        <v>0.47999999999999993</v>
      </c>
    </row>
    <row r="1014" spans="1:27" x14ac:dyDescent="0.35">
      <c r="A1014">
        <v>851</v>
      </c>
      <c r="B1014" t="s">
        <v>3025</v>
      </c>
      <c r="C1014">
        <v>2013</v>
      </c>
      <c r="D1014" s="1">
        <v>41446</v>
      </c>
      <c r="E1014" s="1">
        <v>41451</v>
      </c>
      <c r="F1014" t="s">
        <v>45</v>
      </c>
      <c r="G1014" t="s">
        <v>1324</v>
      </c>
      <c r="H1014" t="s">
        <v>1325</v>
      </c>
      <c r="I1014" t="s">
        <v>26</v>
      </c>
      <c r="J1014" t="s">
        <v>27</v>
      </c>
      <c r="K1014" t="s">
        <v>3026</v>
      </c>
      <c r="L1014" t="s">
        <v>29</v>
      </c>
      <c r="M1014">
        <v>93905</v>
      </c>
      <c r="N1014" t="s">
        <v>30</v>
      </c>
      <c r="O1014" t="s">
        <v>2468</v>
      </c>
      <c r="P1014" t="s">
        <v>32</v>
      </c>
      <c r="Q1014" t="s">
        <v>40</v>
      </c>
      <c r="R1014" t="s">
        <v>2469</v>
      </c>
      <c r="S1014">
        <v>5.16</v>
      </c>
      <c r="T1014">
        <v>2</v>
      </c>
      <c r="U1014">
        <v>0</v>
      </c>
      <c r="V1014">
        <v>1.3416000000000001</v>
      </c>
      <c r="W1014" t="s">
        <v>10936</v>
      </c>
      <c r="X1014" t="s">
        <v>10942</v>
      </c>
      <c r="Y1014">
        <v>6</v>
      </c>
      <c r="Z1014" t="s">
        <v>10946</v>
      </c>
      <c r="AA1014">
        <v>0.26</v>
      </c>
    </row>
    <row r="1015" spans="1:27" x14ac:dyDescent="0.35">
      <c r="A1015">
        <v>940</v>
      </c>
      <c r="B1015" t="s">
        <v>3027</v>
      </c>
      <c r="C1015">
        <v>2012</v>
      </c>
      <c r="D1015" s="1">
        <v>41256</v>
      </c>
      <c r="E1015" s="1">
        <v>41260</v>
      </c>
      <c r="F1015" t="s">
        <v>23</v>
      </c>
      <c r="G1015" t="s">
        <v>2174</v>
      </c>
      <c r="H1015" t="s">
        <v>2175</v>
      </c>
      <c r="I1015" t="s">
        <v>26</v>
      </c>
      <c r="J1015" t="s">
        <v>27</v>
      </c>
      <c r="K1015" t="s">
        <v>2787</v>
      </c>
      <c r="L1015" t="s">
        <v>29</v>
      </c>
      <c r="M1015">
        <v>92503</v>
      </c>
      <c r="N1015" t="s">
        <v>30</v>
      </c>
      <c r="O1015" t="s">
        <v>277</v>
      </c>
      <c r="P1015" t="s">
        <v>32</v>
      </c>
      <c r="Q1015" t="s">
        <v>79</v>
      </c>
      <c r="R1015" t="s">
        <v>278</v>
      </c>
      <c r="S1015">
        <v>134.47999999999999</v>
      </c>
      <c r="T1015">
        <v>4</v>
      </c>
      <c r="U1015">
        <v>0</v>
      </c>
      <c r="V1015">
        <v>34.964799999999997</v>
      </c>
      <c r="W1015" t="s">
        <v>10948</v>
      </c>
      <c r="X1015" t="s">
        <v>10940</v>
      </c>
      <c r="Y1015">
        <v>12</v>
      </c>
      <c r="Z1015" t="s">
        <v>10941</v>
      </c>
      <c r="AA1015">
        <v>0.26</v>
      </c>
    </row>
    <row r="1016" spans="1:27" x14ac:dyDescent="0.35">
      <c r="A1016">
        <v>993</v>
      </c>
      <c r="B1016" t="s">
        <v>3028</v>
      </c>
      <c r="C1016">
        <v>2013</v>
      </c>
      <c r="D1016" s="1">
        <v>41513</v>
      </c>
      <c r="E1016" s="1">
        <v>41514</v>
      </c>
      <c r="F1016" t="s">
        <v>56</v>
      </c>
      <c r="G1016" t="s">
        <v>2693</v>
      </c>
      <c r="H1016" t="s">
        <v>2694</v>
      </c>
      <c r="I1016" t="s">
        <v>38</v>
      </c>
      <c r="J1016" t="s">
        <v>27</v>
      </c>
      <c r="K1016" t="s">
        <v>2777</v>
      </c>
      <c r="L1016" t="s">
        <v>29</v>
      </c>
      <c r="M1016">
        <v>95123</v>
      </c>
      <c r="N1016" t="s">
        <v>30</v>
      </c>
      <c r="O1016" t="s">
        <v>3029</v>
      </c>
      <c r="P1016" t="s">
        <v>32</v>
      </c>
      <c r="Q1016" t="s">
        <v>65</v>
      </c>
      <c r="R1016" t="s">
        <v>3030</v>
      </c>
      <c r="S1016">
        <v>10.23</v>
      </c>
      <c r="T1016">
        <v>3</v>
      </c>
      <c r="U1016">
        <v>0</v>
      </c>
      <c r="V1016">
        <v>4.9104000000000001</v>
      </c>
      <c r="W1016" t="s">
        <v>10936</v>
      </c>
      <c r="X1016" t="s">
        <v>10937</v>
      </c>
      <c r="Y1016">
        <v>8</v>
      </c>
      <c r="Z1016" t="s">
        <v>10954</v>
      </c>
      <c r="AA1016">
        <v>0.48</v>
      </c>
    </row>
    <row r="1017" spans="1:27" x14ac:dyDescent="0.35">
      <c r="A1017">
        <v>1005</v>
      </c>
      <c r="B1017" t="s">
        <v>3031</v>
      </c>
      <c r="C1017">
        <v>2012</v>
      </c>
      <c r="D1017" s="1">
        <v>41148</v>
      </c>
      <c r="E1017" s="1">
        <v>41152</v>
      </c>
      <c r="F1017" t="s">
        <v>23</v>
      </c>
      <c r="G1017" t="s">
        <v>3032</v>
      </c>
      <c r="H1017" t="s">
        <v>3033</v>
      </c>
      <c r="I1017" t="s">
        <v>38</v>
      </c>
      <c r="J1017" t="s">
        <v>27</v>
      </c>
      <c r="K1017" t="s">
        <v>3034</v>
      </c>
      <c r="L1017" t="s">
        <v>29</v>
      </c>
      <c r="M1017">
        <v>92563</v>
      </c>
      <c r="N1017" t="s">
        <v>30</v>
      </c>
      <c r="O1017" t="s">
        <v>459</v>
      </c>
      <c r="P1017" t="s">
        <v>32</v>
      </c>
      <c r="Q1017" t="s">
        <v>33</v>
      </c>
      <c r="R1017" t="s">
        <v>460</v>
      </c>
      <c r="S1017">
        <v>484.65000000000003</v>
      </c>
      <c r="T1017">
        <v>3</v>
      </c>
      <c r="U1017">
        <v>0</v>
      </c>
      <c r="V1017">
        <v>92.083500000000015</v>
      </c>
      <c r="W1017" t="s">
        <v>10948</v>
      </c>
      <c r="X1017" t="s">
        <v>10937</v>
      </c>
      <c r="Y1017">
        <v>8</v>
      </c>
      <c r="Z1017" t="s">
        <v>10954</v>
      </c>
      <c r="AA1017">
        <v>0.19000000000000003</v>
      </c>
    </row>
    <row r="1018" spans="1:27" x14ac:dyDescent="0.35">
      <c r="A1018">
        <v>1089</v>
      </c>
      <c r="B1018" t="s">
        <v>3035</v>
      </c>
      <c r="C1018">
        <v>2013</v>
      </c>
      <c r="D1018" s="1">
        <v>41502</v>
      </c>
      <c r="E1018" s="1">
        <v>41507</v>
      </c>
      <c r="F1018" t="s">
        <v>45</v>
      </c>
      <c r="G1018" t="s">
        <v>2169</v>
      </c>
      <c r="H1018" t="s">
        <v>2170</v>
      </c>
      <c r="I1018" t="s">
        <v>26</v>
      </c>
      <c r="J1018" t="s">
        <v>27</v>
      </c>
      <c r="K1018" t="s">
        <v>2758</v>
      </c>
      <c r="L1018" t="s">
        <v>29</v>
      </c>
      <c r="M1018">
        <v>94601</v>
      </c>
      <c r="N1018" t="s">
        <v>30</v>
      </c>
      <c r="O1018" t="s">
        <v>272</v>
      </c>
      <c r="P1018" t="s">
        <v>32</v>
      </c>
      <c r="Q1018" t="s">
        <v>172</v>
      </c>
      <c r="R1018" t="s">
        <v>273</v>
      </c>
      <c r="S1018">
        <v>3.15</v>
      </c>
      <c r="T1018">
        <v>1</v>
      </c>
      <c r="U1018">
        <v>0</v>
      </c>
      <c r="V1018">
        <v>1.512</v>
      </c>
      <c r="W1018" t="s">
        <v>10936</v>
      </c>
      <c r="X1018" t="s">
        <v>10937</v>
      </c>
      <c r="Y1018">
        <v>8</v>
      </c>
      <c r="Z1018" t="s">
        <v>10954</v>
      </c>
      <c r="AA1018">
        <v>0.48000000000000004</v>
      </c>
    </row>
    <row r="1019" spans="1:27" x14ac:dyDescent="0.35">
      <c r="A1019">
        <v>1162</v>
      </c>
      <c r="B1019" t="s">
        <v>3036</v>
      </c>
      <c r="C1019">
        <v>2011</v>
      </c>
      <c r="D1019" s="1">
        <v>40787</v>
      </c>
      <c r="E1019" s="1">
        <v>40791</v>
      </c>
      <c r="F1019" t="s">
        <v>45</v>
      </c>
      <c r="G1019" t="s">
        <v>3037</v>
      </c>
      <c r="H1019" t="s">
        <v>3038</v>
      </c>
      <c r="I1019" t="s">
        <v>38</v>
      </c>
      <c r="J1019" t="s">
        <v>27</v>
      </c>
      <c r="K1019" t="s">
        <v>3039</v>
      </c>
      <c r="L1019" t="s">
        <v>29</v>
      </c>
      <c r="M1019">
        <v>92025</v>
      </c>
      <c r="N1019" t="s">
        <v>30</v>
      </c>
      <c r="O1019" t="s">
        <v>3040</v>
      </c>
      <c r="P1019" t="s">
        <v>32</v>
      </c>
      <c r="Q1019" t="s">
        <v>40</v>
      </c>
      <c r="R1019" t="s">
        <v>3041</v>
      </c>
      <c r="S1019">
        <v>53.94</v>
      </c>
      <c r="T1019">
        <v>3</v>
      </c>
      <c r="U1019">
        <v>0</v>
      </c>
      <c r="V1019">
        <v>15.642599999999995</v>
      </c>
      <c r="W1019" t="s">
        <v>10944</v>
      </c>
      <c r="X1019" t="s">
        <v>10937</v>
      </c>
      <c r="Y1019">
        <v>9</v>
      </c>
      <c r="Z1019" t="s">
        <v>10949</v>
      </c>
      <c r="AA1019">
        <v>0.28999999999999992</v>
      </c>
    </row>
    <row r="1020" spans="1:27" x14ac:dyDescent="0.35">
      <c r="A1020">
        <v>1309</v>
      </c>
      <c r="B1020" t="s">
        <v>3042</v>
      </c>
      <c r="C1020">
        <v>2013</v>
      </c>
      <c r="D1020" s="1">
        <v>41446</v>
      </c>
      <c r="E1020" s="1">
        <v>41447</v>
      </c>
      <c r="F1020" t="s">
        <v>56</v>
      </c>
      <c r="G1020" t="s">
        <v>3043</v>
      </c>
      <c r="H1020" t="s">
        <v>3044</v>
      </c>
      <c r="I1020" t="s">
        <v>38</v>
      </c>
      <c r="J1020" t="s">
        <v>27</v>
      </c>
      <c r="K1020" t="s">
        <v>2735</v>
      </c>
      <c r="L1020" t="s">
        <v>29</v>
      </c>
      <c r="M1020">
        <v>91104</v>
      </c>
      <c r="N1020" t="s">
        <v>30</v>
      </c>
      <c r="O1020" t="s">
        <v>751</v>
      </c>
      <c r="P1020" t="s">
        <v>32</v>
      </c>
      <c r="Q1020" t="s">
        <v>79</v>
      </c>
      <c r="R1020" t="s">
        <v>752</v>
      </c>
      <c r="S1020">
        <v>21.78</v>
      </c>
      <c r="T1020">
        <v>2</v>
      </c>
      <c r="U1020">
        <v>0</v>
      </c>
      <c r="V1020">
        <v>5.6628000000000007</v>
      </c>
      <c r="W1020" t="s">
        <v>10936</v>
      </c>
      <c r="X1020" t="s">
        <v>10942</v>
      </c>
      <c r="Y1020">
        <v>6</v>
      </c>
      <c r="Z1020" t="s">
        <v>10946</v>
      </c>
      <c r="AA1020">
        <v>0.26</v>
      </c>
    </row>
    <row r="1021" spans="1:27" x14ac:dyDescent="0.35">
      <c r="A1021">
        <v>1310</v>
      </c>
      <c r="B1021" t="s">
        <v>3042</v>
      </c>
      <c r="C1021">
        <v>2013</v>
      </c>
      <c r="D1021" s="1">
        <v>41446</v>
      </c>
      <c r="E1021" s="1">
        <v>41447</v>
      </c>
      <c r="F1021" t="s">
        <v>56</v>
      </c>
      <c r="G1021" t="s">
        <v>3043</v>
      </c>
      <c r="H1021" t="s">
        <v>3044</v>
      </c>
      <c r="I1021" t="s">
        <v>38</v>
      </c>
      <c r="J1021" t="s">
        <v>27</v>
      </c>
      <c r="K1021" t="s">
        <v>2735</v>
      </c>
      <c r="L1021" t="s">
        <v>29</v>
      </c>
      <c r="M1021">
        <v>91104</v>
      </c>
      <c r="N1021" t="s">
        <v>30</v>
      </c>
      <c r="O1021" t="s">
        <v>3045</v>
      </c>
      <c r="P1021" t="s">
        <v>32</v>
      </c>
      <c r="Q1021" t="s">
        <v>33</v>
      </c>
      <c r="R1021" t="s">
        <v>3046</v>
      </c>
      <c r="S1021">
        <v>161.94</v>
      </c>
      <c r="T1021">
        <v>3</v>
      </c>
      <c r="U1021">
        <v>0</v>
      </c>
      <c r="V1021">
        <v>9.716399999999993</v>
      </c>
      <c r="W1021" t="s">
        <v>10936</v>
      </c>
      <c r="X1021" t="s">
        <v>10942</v>
      </c>
      <c r="Y1021">
        <v>6</v>
      </c>
      <c r="Z1021" t="s">
        <v>10946</v>
      </c>
      <c r="AA1021">
        <v>5.9999999999999956E-2</v>
      </c>
    </row>
    <row r="1022" spans="1:27" x14ac:dyDescent="0.35">
      <c r="A1022">
        <v>1373</v>
      </c>
      <c r="B1022" t="s">
        <v>3047</v>
      </c>
      <c r="C1022">
        <v>2011</v>
      </c>
      <c r="D1022" s="1">
        <v>40634</v>
      </c>
      <c r="E1022" s="1">
        <v>40639</v>
      </c>
      <c r="F1022" t="s">
        <v>45</v>
      </c>
      <c r="G1022" t="s">
        <v>965</v>
      </c>
      <c r="H1022" t="s">
        <v>966</v>
      </c>
      <c r="I1022" t="s">
        <v>38</v>
      </c>
      <c r="J1022" t="s">
        <v>27</v>
      </c>
      <c r="K1022" t="s">
        <v>2828</v>
      </c>
      <c r="L1022" t="s">
        <v>29</v>
      </c>
      <c r="M1022">
        <v>94591</v>
      </c>
      <c r="N1022" t="s">
        <v>30</v>
      </c>
      <c r="O1022" t="s">
        <v>3048</v>
      </c>
      <c r="P1022" t="s">
        <v>32</v>
      </c>
      <c r="Q1022" t="s">
        <v>172</v>
      </c>
      <c r="R1022" t="s">
        <v>3049</v>
      </c>
      <c r="S1022">
        <v>29.6</v>
      </c>
      <c r="T1022">
        <v>2</v>
      </c>
      <c r="U1022">
        <v>0</v>
      </c>
      <c r="V1022">
        <v>14.8</v>
      </c>
      <c r="W1022" t="s">
        <v>10944</v>
      </c>
      <c r="X1022" t="s">
        <v>10942</v>
      </c>
      <c r="Y1022">
        <v>4</v>
      </c>
      <c r="Z1022" t="s">
        <v>10943</v>
      </c>
      <c r="AA1022">
        <v>0.5</v>
      </c>
    </row>
    <row r="1023" spans="1:27" x14ac:dyDescent="0.35">
      <c r="A1023">
        <v>1428</v>
      </c>
      <c r="B1023" t="s">
        <v>3050</v>
      </c>
      <c r="C1023">
        <v>2012</v>
      </c>
      <c r="D1023" s="1">
        <v>41213</v>
      </c>
      <c r="E1023" s="1">
        <v>41217</v>
      </c>
      <c r="F1023" t="s">
        <v>45</v>
      </c>
      <c r="G1023" t="s">
        <v>2343</v>
      </c>
      <c r="H1023" t="s">
        <v>2344</v>
      </c>
      <c r="I1023" t="s">
        <v>26</v>
      </c>
      <c r="J1023" t="s">
        <v>27</v>
      </c>
      <c r="K1023" t="s">
        <v>3026</v>
      </c>
      <c r="L1023" t="s">
        <v>29</v>
      </c>
      <c r="M1023">
        <v>93905</v>
      </c>
      <c r="N1023" t="s">
        <v>30</v>
      </c>
      <c r="O1023" t="s">
        <v>2576</v>
      </c>
      <c r="P1023" t="s">
        <v>32</v>
      </c>
      <c r="Q1023" t="s">
        <v>146</v>
      </c>
      <c r="R1023" t="s">
        <v>2577</v>
      </c>
      <c r="S1023">
        <v>14.75</v>
      </c>
      <c r="T1023">
        <v>5</v>
      </c>
      <c r="U1023">
        <v>0</v>
      </c>
      <c r="V1023">
        <v>7.08</v>
      </c>
      <c r="W1023" t="s">
        <v>10948</v>
      </c>
      <c r="X1023" t="s">
        <v>10940</v>
      </c>
      <c r="Y1023">
        <v>10</v>
      </c>
      <c r="Z1023" t="s">
        <v>10945</v>
      </c>
      <c r="AA1023">
        <v>0.48</v>
      </c>
    </row>
    <row r="1024" spans="1:27" x14ac:dyDescent="0.35">
      <c r="A1024">
        <v>1430</v>
      </c>
      <c r="B1024" t="s">
        <v>3050</v>
      </c>
      <c r="C1024">
        <v>2012</v>
      </c>
      <c r="D1024" s="1">
        <v>41213</v>
      </c>
      <c r="E1024" s="1">
        <v>41217</v>
      </c>
      <c r="F1024" t="s">
        <v>45</v>
      </c>
      <c r="G1024" t="s">
        <v>2343</v>
      </c>
      <c r="H1024" t="s">
        <v>2344</v>
      </c>
      <c r="I1024" t="s">
        <v>26</v>
      </c>
      <c r="J1024" t="s">
        <v>27</v>
      </c>
      <c r="K1024" t="s">
        <v>3026</v>
      </c>
      <c r="L1024" t="s">
        <v>29</v>
      </c>
      <c r="M1024">
        <v>93905</v>
      </c>
      <c r="N1024" t="s">
        <v>30</v>
      </c>
      <c r="O1024" t="s">
        <v>3051</v>
      </c>
      <c r="P1024" t="s">
        <v>32</v>
      </c>
      <c r="Q1024" t="s">
        <v>172</v>
      </c>
      <c r="R1024" t="s">
        <v>3052</v>
      </c>
      <c r="S1024">
        <v>427.42</v>
      </c>
      <c r="T1024">
        <v>14</v>
      </c>
      <c r="U1024">
        <v>0</v>
      </c>
      <c r="V1024">
        <v>196.61320000000001</v>
      </c>
      <c r="W1024" t="s">
        <v>10948</v>
      </c>
      <c r="X1024" t="s">
        <v>10940</v>
      </c>
      <c r="Y1024">
        <v>10</v>
      </c>
      <c r="Z1024" t="s">
        <v>10945</v>
      </c>
      <c r="AA1024">
        <v>0.46</v>
      </c>
    </row>
    <row r="1025" spans="1:27" x14ac:dyDescent="0.35">
      <c r="A1025">
        <v>1511</v>
      </c>
      <c r="B1025" t="s">
        <v>3053</v>
      </c>
      <c r="C1025">
        <v>2014</v>
      </c>
      <c r="D1025" s="1">
        <v>41815</v>
      </c>
      <c r="E1025" s="1">
        <v>41822</v>
      </c>
      <c r="F1025" t="s">
        <v>23</v>
      </c>
      <c r="G1025" t="s">
        <v>3054</v>
      </c>
      <c r="H1025" t="s">
        <v>3055</v>
      </c>
      <c r="I1025" t="s">
        <v>26</v>
      </c>
      <c r="J1025" t="s">
        <v>27</v>
      </c>
      <c r="K1025" t="s">
        <v>2739</v>
      </c>
      <c r="L1025" t="s">
        <v>29</v>
      </c>
      <c r="M1025">
        <v>91767</v>
      </c>
      <c r="N1025" t="s">
        <v>30</v>
      </c>
      <c r="O1025" t="s">
        <v>2480</v>
      </c>
      <c r="P1025" t="s">
        <v>32</v>
      </c>
      <c r="Q1025" t="s">
        <v>40</v>
      </c>
      <c r="R1025" t="s">
        <v>2481</v>
      </c>
      <c r="S1025">
        <v>385.6</v>
      </c>
      <c r="T1025">
        <v>8</v>
      </c>
      <c r="U1025">
        <v>0</v>
      </c>
      <c r="V1025">
        <v>111.82399999999996</v>
      </c>
      <c r="W1025" t="s">
        <v>10939</v>
      </c>
      <c r="X1025" t="s">
        <v>10942</v>
      </c>
      <c r="Y1025">
        <v>6</v>
      </c>
      <c r="Z1025" t="s">
        <v>10946</v>
      </c>
      <c r="AA1025">
        <v>0.28999999999999987</v>
      </c>
    </row>
    <row r="1026" spans="1:27" x14ac:dyDescent="0.35">
      <c r="A1026">
        <v>1512</v>
      </c>
      <c r="B1026" t="s">
        <v>3053</v>
      </c>
      <c r="C1026">
        <v>2014</v>
      </c>
      <c r="D1026" s="1">
        <v>41815</v>
      </c>
      <c r="E1026" s="1">
        <v>41822</v>
      </c>
      <c r="F1026" t="s">
        <v>23</v>
      </c>
      <c r="G1026" t="s">
        <v>3054</v>
      </c>
      <c r="H1026" t="s">
        <v>3055</v>
      </c>
      <c r="I1026" t="s">
        <v>26</v>
      </c>
      <c r="J1026" t="s">
        <v>27</v>
      </c>
      <c r="K1026" t="s">
        <v>2739</v>
      </c>
      <c r="L1026" t="s">
        <v>29</v>
      </c>
      <c r="M1026">
        <v>91767</v>
      </c>
      <c r="N1026" t="s">
        <v>30</v>
      </c>
      <c r="O1026" t="s">
        <v>1766</v>
      </c>
      <c r="P1026" t="s">
        <v>32</v>
      </c>
      <c r="Q1026" t="s">
        <v>40</v>
      </c>
      <c r="R1026" t="s">
        <v>1767</v>
      </c>
      <c r="S1026">
        <v>35.82</v>
      </c>
      <c r="T1026">
        <v>9</v>
      </c>
      <c r="U1026">
        <v>0</v>
      </c>
      <c r="V1026">
        <v>11.820599999999997</v>
      </c>
      <c r="W1026" t="s">
        <v>10939</v>
      </c>
      <c r="X1026" t="s">
        <v>10942</v>
      </c>
      <c r="Y1026">
        <v>6</v>
      </c>
      <c r="Z1026" t="s">
        <v>10946</v>
      </c>
      <c r="AA1026">
        <v>0.3299999999999999</v>
      </c>
    </row>
    <row r="1027" spans="1:27" x14ac:dyDescent="0.35">
      <c r="A1027">
        <v>1614</v>
      </c>
      <c r="B1027" t="s">
        <v>3056</v>
      </c>
      <c r="C1027">
        <v>2014</v>
      </c>
      <c r="D1027" s="1">
        <v>41995</v>
      </c>
      <c r="E1027" s="1">
        <v>41999</v>
      </c>
      <c r="F1027" t="s">
        <v>23</v>
      </c>
      <c r="G1027" t="s">
        <v>897</v>
      </c>
      <c r="H1027" t="s">
        <v>898</v>
      </c>
      <c r="I1027" t="s">
        <v>26</v>
      </c>
      <c r="J1027" t="s">
        <v>27</v>
      </c>
      <c r="K1027" t="s">
        <v>2758</v>
      </c>
      <c r="L1027" t="s">
        <v>29</v>
      </c>
      <c r="M1027">
        <v>94601</v>
      </c>
      <c r="N1027" t="s">
        <v>30</v>
      </c>
      <c r="O1027" t="s">
        <v>435</v>
      </c>
      <c r="P1027" t="s">
        <v>32</v>
      </c>
      <c r="Q1027" t="s">
        <v>33</v>
      </c>
      <c r="R1027" t="s">
        <v>436</v>
      </c>
      <c r="S1027">
        <v>1000.0200000000001</v>
      </c>
      <c r="T1027">
        <v>7</v>
      </c>
      <c r="U1027">
        <v>0</v>
      </c>
      <c r="V1027">
        <v>290.00579999999991</v>
      </c>
      <c r="W1027" t="s">
        <v>10939</v>
      </c>
      <c r="X1027" t="s">
        <v>10940</v>
      </c>
      <c r="Y1027">
        <v>12</v>
      </c>
      <c r="Z1027" t="s">
        <v>10941</v>
      </c>
      <c r="AA1027">
        <v>0.28999999999999987</v>
      </c>
    </row>
    <row r="1028" spans="1:27" x14ac:dyDescent="0.35">
      <c r="A1028">
        <v>1892</v>
      </c>
      <c r="B1028" t="s">
        <v>3057</v>
      </c>
      <c r="C1028">
        <v>2011</v>
      </c>
      <c r="D1028" s="1">
        <v>40616</v>
      </c>
      <c r="E1028" s="1">
        <v>40620</v>
      </c>
      <c r="F1028" t="s">
        <v>23</v>
      </c>
      <c r="G1028" t="s">
        <v>1812</v>
      </c>
      <c r="H1028" t="s">
        <v>1813</v>
      </c>
      <c r="I1028" t="s">
        <v>26</v>
      </c>
      <c r="J1028" t="s">
        <v>27</v>
      </c>
      <c r="K1028" t="s">
        <v>3015</v>
      </c>
      <c r="L1028" t="s">
        <v>29</v>
      </c>
      <c r="M1028">
        <v>92646</v>
      </c>
      <c r="N1028" t="s">
        <v>30</v>
      </c>
      <c r="O1028" t="s">
        <v>3058</v>
      </c>
      <c r="P1028" t="s">
        <v>32</v>
      </c>
      <c r="Q1028" t="s">
        <v>40</v>
      </c>
      <c r="R1028" t="s">
        <v>3059</v>
      </c>
      <c r="S1028">
        <v>3.38</v>
      </c>
      <c r="T1028">
        <v>1</v>
      </c>
      <c r="U1028">
        <v>0</v>
      </c>
      <c r="V1028">
        <v>1.2505999999999999</v>
      </c>
      <c r="W1028" t="s">
        <v>10944</v>
      </c>
      <c r="X1028" t="s">
        <v>10950</v>
      </c>
      <c r="Y1028">
        <v>3</v>
      </c>
      <c r="Z1028" t="s">
        <v>10953</v>
      </c>
      <c r="AA1028">
        <v>0.37</v>
      </c>
    </row>
    <row r="1029" spans="1:27" x14ac:dyDescent="0.35">
      <c r="A1029">
        <v>1984</v>
      </c>
      <c r="B1029" t="s">
        <v>2845</v>
      </c>
      <c r="C1029">
        <v>2011</v>
      </c>
      <c r="D1029" s="1">
        <v>40872</v>
      </c>
      <c r="E1029" s="1">
        <v>40874</v>
      </c>
      <c r="F1029" t="s">
        <v>45</v>
      </c>
      <c r="G1029" t="s">
        <v>2846</v>
      </c>
      <c r="H1029" t="s">
        <v>2847</v>
      </c>
      <c r="I1029" t="s">
        <v>26</v>
      </c>
      <c r="J1029" t="s">
        <v>27</v>
      </c>
      <c r="K1029" t="s">
        <v>2717</v>
      </c>
      <c r="L1029" t="s">
        <v>29</v>
      </c>
      <c r="M1029">
        <v>94513</v>
      </c>
      <c r="N1029" t="s">
        <v>30</v>
      </c>
      <c r="O1029" t="s">
        <v>237</v>
      </c>
      <c r="P1029" t="s">
        <v>32</v>
      </c>
      <c r="Q1029" t="s">
        <v>79</v>
      </c>
      <c r="R1029" t="s">
        <v>238</v>
      </c>
      <c r="S1029">
        <v>320.88</v>
      </c>
      <c r="T1029">
        <v>6</v>
      </c>
      <c r="U1029">
        <v>0</v>
      </c>
      <c r="V1029">
        <v>93.055199999999957</v>
      </c>
      <c r="W1029" t="s">
        <v>10944</v>
      </c>
      <c r="X1029" t="s">
        <v>10940</v>
      </c>
      <c r="Y1029">
        <v>11</v>
      </c>
      <c r="Z1029" t="s">
        <v>10947</v>
      </c>
      <c r="AA1029">
        <v>0.28999999999999987</v>
      </c>
    </row>
    <row r="1030" spans="1:27" x14ac:dyDescent="0.35">
      <c r="A1030">
        <v>2002</v>
      </c>
      <c r="B1030" t="s">
        <v>2732</v>
      </c>
      <c r="C1030">
        <v>2014</v>
      </c>
      <c r="D1030" s="1">
        <v>41741</v>
      </c>
      <c r="E1030" s="1">
        <v>41748</v>
      </c>
      <c r="F1030" t="s">
        <v>23</v>
      </c>
      <c r="G1030" t="s">
        <v>2733</v>
      </c>
      <c r="H1030" t="s">
        <v>2734</v>
      </c>
      <c r="I1030" t="s">
        <v>38</v>
      </c>
      <c r="J1030" t="s">
        <v>27</v>
      </c>
      <c r="K1030" t="s">
        <v>2735</v>
      </c>
      <c r="L1030" t="s">
        <v>29</v>
      </c>
      <c r="M1030">
        <v>91104</v>
      </c>
      <c r="N1030" t="s">
        <v>30</v>
      </c>
      <c r="O1030" t="s">
        <v>3060</v>
      </c>
      <c r="P1030" t="s">
        <v>32</v>
      </c>
      <c r="Q1030" t="s">
        <v>40</v>
      </c>
      <c r="R1030" t="s">
        <v>3061</v>
      </c>
      <c r="S1030">
        <v>41.86</v>
      </c>
      <c r="T1030">
        <v>7</v>
      </c>
      <c r="U1030">
        <v>0</v>
      </c>
      <c r="V1030">
        <v>14.232399999999998</v>
      </c>
      <c r="W1030" t="s">
        <v>10939</v>
      </c>
      <c r="X1030" t="s">
        <v>10942</v>
      </c>
      <c r="Y1030">
        <v>4</v>
      </c>
      <c r="Z1030" t="s">
        <v>10943</v>
      </c>
      <c r="AA1030">
        <v>0.33999999999999997</v>
      </c>
    </row>
    <row r="1031" spans="1:27" x14ac:dyDescent="0.35">
      <c r="A1031">
        <v>2018</v>
      </c>
      <c r="B1031" t="s">
        <v>3062</v>
      </c>
      <c r="C1031">
        <v>2012</v>
      </c>
      <c r="D1031" s="1">
        <v>40987</v>
      </c>
      <c r="E1031" s="1">
        <v>40991</v>
      </c>
      <c r="F1031" t="s">
        <v>23</v>
      </c>
      <c r="G1031" t="s">
        <v>1924</v>
      </c>
      <c r="H1031" t="s">
        <v>1925</v>
      </c>
      <c r="I1031" t="s">
        <v>38</v>
      </c>
      <c r="J1031" t="s">
        <v>27</v>
      </c>
      <c r="K1031" t="s">
        <v>3063</v>
      </c>
      <c r="L1031" t="s">
        <v>29</v>
      </c>
      <c r="M1031">
        <v>92404</v>
      </c>
      <c r="N1031" t="s">
        <v>30</v>
      </c>
      <c r="O1031" t="s">
        <v>694</v>
      </c>
      <c r="P1031" t="s">
        <v>32</v>
      </c>
      <c r="Q1031" t="s">
        <v>172</v>
      </c>
      <c r="R1031" t="s">
        <v>695</v>
      </c>
      <c r="S1031">
        <v>14.62</v>
      </c>
      <c r="T1031">
        <v>2</v>
      </c>
      <c r="U1031">
        <v>0</v>
      </c>
      <c r="V1031">
        <v>6.8713999999999995</v>
      </c>
      <c r="W1031" t="s">
        <v>10948</v>
      </c>
      <c r="X1031" t="s">
        <v>10950</v>
      </c>
      <c r="Y1031">
        <v>3</v>
      </c>
      <c r="Z1031" t="s">
        <v>10953</v>
      </c>
      <c r="AA1031">
        <v>0.47</v>
      </c>
    </row>
    <row r="1032" spans="1:27" x14ac:dyDescent="0.35">
      <c r="A1032">
        <v>2019</v>
      </c>
      <c r="B1032" t="s">
        <v>3062</v>
      </c>
      <c r="C1032">
        <v>2012</v>
      </c>
      <c r="D1032" s="1">
        <v>40987</v>
      </c>
      <c r="E1032" s="1">
        <v>40991</v>
      </c>
      <c r="F1032" t="s">
        <v>23</v>
      </c>
      <c r="G1032" t="s">
        <v>1924</v>
      </c>
      <c r="H1032" t="s">
        <v>1925</v>
      </c>
      <c r="I1032" t="s">
        <v>38</v>
      </c>
      <c r="J1032" t="s">
        <v>27</v>
      </c>
      <c r="K1032" t="s">
        <v>3063</v>
      </c>
      <c r="L1032" t="s">
        <v>29</v>
      </c>
      <c r="M1032">
        <v>92404</v>
      </c>
      <c r="N1032" t="s">
        <v>30</v>
      </c>
      <c r="O1032" t="s">
        <v>3064</v>
      </c>
      <c r="P1032" t="s">
        <v>32</v>
      </c>
      <c r="Q1032" t="s">
        <v>113</v>
      </c>
      <c r="R1032" t="s">
        <v>3065</v>
      </c>
      <c r="S1032">
        <v>33.36</v>
      </c>
      <c r="T1032">
        <v>4</v>
      </c>
      <c r="U1032">
        <v>0</v>
      </c>
      <c r="V1032">
        <v>8.6736000000000004</v>
      </c>
      <c r="W1032" t="s">
        <v>10948</v>
      </c>
      <c r="X1032" t="s">
        <v>10950</v>
      </c>
      <c r="Y1032">
        <v>3</v>
      </c>
      <c r="Z1032" t="s">
        <v>10953</v>
      </c>
      <c r="AA1032">
        <v>0.26</v>
      </c>
    </row>
    <row r="1033" spans="1:27" x14ac:dyDescent="0.35">
      <c r="A1033">
        <v>2090</v>
      </c>
      <c r="B1033" t="s">
        <v>3066</v>
      </c>
      <c r="C1033">
        <v>2012</v>
      </c>
      <c r="D1033" s="1">
        <v>41208</v>
      </c>
      <c r="E1033" s="1">
        <v>41212</v>
      </c>
      <c r="F1033" t="s">
        <v>23</v>
      </c>
      <c r="G1033" t="s">
        <v>452</v>
      </c>
      <c r="H1033" t="s">
        <v>453</v>
      </c>
      <c r="I1033" t="s">
        <v>26</v>
      </c>
      <c r="J1033" t="s">
        <v>27</v>
      </c>
      <c r="K1033" t="s">
        <v>3067</v>
      </c>
      <c r="L1033" t="s">
        <v>29</v>
      </c>
      <c r="M1033">
        <v>91730</v>
      </c>
      <c r="N1033" t="s">
        <v>30</v>
      </c>
      <c r="O1033" t="s">
        <v>3068</v>
      </c>
      <c r="P1033" t="s">
        <v>32</v>
      </c>
      <c r="Q1033" t="s">
        <v>172</v>
      </c>
      <c r="R1033" t="s">
        <v>3069</v>
      </c>
      <c r="S1033">
        <v>5.76</v>
      </c>
      <c r="T1033">
        <v>2</v>
      </c>
      <c r="U1033">
        <v>0</v>
      </c>
      <c r="V1033">
        <v>2.6495999999999995</v>
      </c>
      <c r="W1033" t="s">
        <v>10948</v>
      </c>
      <c r="X1033" t="s">
        <v>10940</v>
      </c>
      <c r="Y1033">
        <v>10</v>
      </c>
      <c r="Z1033" t="s">
        <v>10945</v>
      </c>
      <c r="AA1033">
        <v>0.45999999999999991</v>
      </c>
    </row>
    <row r="1034" spans="1:27" x14ac:dyDescent="0.35">
      <c r="A1034">
        <v>2110</v>
      </c>
      <c r="B1034" t="s">
        <v>3070</v>
      </c>
      <c r="C1034">
        <v>2012</v>
      </c>
      <c r="D1034" s="1">
        <v>41213</v>
      </c>
      <c r="E1034" s="1">
        <v>41213</v>
      </c>
      <c r="F1034" t="s">
        <v>234</v>
      </c>
      <c r="G1034" t="s">
        <v>3071</v>
      </c>
      <c r="H1034" t="s">
        <v>3072</v>
      </c>
      <c r="I1034" t="s">
        <v>38</v>
      </c>
      <c r="J1034" t="s">
        <v>27</v>
      </c>
      <c r="K1034" t="s">
        <v>3008</v>
      </c>
      <c r="L1034" t="s">
        <v>29</v>
      </c>
      <c r="M1034">
        <v>92374</v>
      </c>
      <c r="N1034" t="s">
        <v>30</v>
      </c>
      <c r="O1034" t="s">
        <v>2345</v>
      </c>
      <c r="P1034" t="s">
        <v>32</v>
      </c>
      <c r="Q1034" t="s">
        <v>40</v>
      </c>
      <c r="R1034" t="s">
        <v>2346</v>
      </c>
      <c r="S1034">
        <v>5.04</v>
      </c>
      <c r="T1034">
        <v>3</v>
      </c>
      <c r="U1034">
        <v>0</v>
      </c>
      <c r="V1034">
        <v>1.2599999999999998</v>
      </c>
      <c r="W1034" t="s">
        <v>10948</v>
      </c>
      <c r="X1034" t="s">
        <v>10940</v>
      </c>
      <c r="Y1034">
        <v>10</v>
      </c>
      <c r="Z1034" t="s">
        <v>10945</v>
      </c>
      <c r="AA1034">
        <v>0.24999999999999994</v>
      </c>
    </row>
    <row r="1035" spans="1:27" x14ac:dyDescent="0.35">
      <c r="A1035">
        <v>2111</v>
      </c>
      <c r="B1035" t="s">
        <v>3070</v>
      </c>
      <c r="C1035">
        <v>2012</v>
      </c>
      <c r="D1035" s="1">
        <v>41213</v>
      </c>
      <c r="E1035" s="1">
        <v>41213</v>
      </c>
      <c r="F1035" t="s">
        <v>234</v>
      </c>
      <c r="G1035" t="s">
        <v>3071</v>
      </c>
      <c r="H1035" t="s">
        <v>3072</v>
      </c>
      <c r="I1035" t="s">
        <v>38</v>
      </c>
      <c r="J1035" t="s">
        <v>27</v>
      </c>
      <c r="K1035" t="s">
        <v>3008</v>
      </c>
      <c r="L1035" t="s">
        <v>29</v>
      </c>
      <c r="M1035">
        <v>92374</v>
      </c>
      <c r="N1035" t="s">
        <v>30</v>
      </c>
      <c r="O1035" t="s">
        <v>3073</v>
      </c>
      <c r="P1035" t="s">
        <v>32</v>
      </c>
      <c r="Q1035" t="s">
        <v>65</v>
      </c>
      <c r="R1035" t="s">
        <v>3074</v>
      </c>
      <c r="S1035">
        <v>17.450000000000003</v>
      </c>
      <c r="T1035">
        <v>5</v>
      </c>
      <c r="U1035">
        <v>0</v>
      </c>
      <c r="V1035">
        <v>8.0269999999999992</v>
      </c>
      <c r="W1035" t="s">
        <v>10948</v>
      </c>
      <c r="X1035" t="s">
        <v>10940</v>
      </c>
      <c r="Y1035">
        <v>10</v>
      </c>
      <c r="Z1035" t="s">
        <v>10945</v>
      </c>
      <c r="AA1035">
        <v>0.45999999999999991</v>
      </c>
    </row>
    <row r="1036" spans="1:27" x14ac:dyDescent="0.35">
      <c r="A1036">
        <v>2113</v>
      </c>
      <c r="B1036" t="s">
        <v>3070</v>
      </c>
      <c r="C1036">
        <v>2012</v>
      </c>
      <c r="D1036" s="1">
        <v>41213</v>
      </c>
      <c r="E1036" s="1">
        <v>41213</v>
      </c>
      <c r="F1036" t="s">
        <v>234</v>
      </c>
      <c r="G1036" t="s">
        <v>3071</v>
      </c>
      <c r="H1036" t="s">
        <v>3072</v>
      </c>
      <c r="I1036" t="s">
        <v>38</v>
      </c>
      <c r="J1036" t="s">
        <v>27</v>
      </c>
      <c r="K1036" t="s">
        <v>3008</v>
      </c>
      <c r="L1036" t="s">
        <v>29</v>
      </c>
      <c r="M1036">
        <v>92374</v>
      </c>
      <c r="N1036" t="s">
        <v>30</v>
      </c>
      <c r="O1036" t="s">
        <v>1162</v>
      </c>
      <c r="P1036" t="s">
        <v>32</v>
      </c>
      <c r="Q1036" t="s">
        <v>113</v>
      </c>
      <c r="R1036" t="s">
        <v>1163</v>
      </c>
      <c r="S1036">
        <v>29.700000000000003</v>
      </c>
      <c r="T1036">
        <v>3</v>
      </c>
      <c r="U1036">
        <v>0</v>
      </c>
      <c r="V1036">
        <v>8.0190000000000001</v>
      </c>
      <c r="W1036" t="s">
        <v>10948</v>
      </c>
      <c r="X1036" t="s">
        <v>10940</v>
      </c>
      <c r="Y1036">
        <v>10</v>
      </c>
      <c r="Z1036" t="s">
        <v>10945</v>
      </c>
      <c r="AA1036">
        <v>0.26999999999999996</v>
      </c>
    </row>
    <row r="1037" spans="1:27" x14ac:dyDescent="0.35">
      <c r="A1037">
        <v>2115</v>
      </c>
      <c r="B1037" t="s">
        <v>3070</v>
      </c>
      <c r="C1037">
        <v>2012</v>
      </c>
      <c r="D1037" s="1">
        <v>41213</v>
      </c>
      <c r="E1037" s="1">
        <v>41213</v>
      </c>
      <c r="F1037" t="s">
        <v>234</v>
      </c>
      <c r="G1037" t="s">
        <v>3071</v>
      </c>
      <c r="H1037" t="s">
        <v>3072</v>
      </c>
      <c r="I1037" t="s">
        <v>38</v>
      </c>
      <c r="J1037" t="s">
        <v>27</v>
      </c>
      <c r="K1037" t="s">
        <v>3008</v>
      </c>
      <c r="L1037" t="s">
        <v>29</v>
      </c>
      <c r="M1037">
        <v>92374</v>
      </c>
      <c r="N1037" t="s">
        <v>30</v>
      </c>
      <c r="O1037" t="s">
        <v>1846</v>
      </c>
      <c r="P1037" t="s">
        <v>32</v>
      </c>
      <c r="Q1037" t="s">
        <v>33</v>
      </c>
      <c r="R1037" t="s">
        <v>1847</v>
      </c>
      <c r="S1037">
        <v>46.84</v>
      </c>
      <c r="T1037">
        <v>2</v>
      </c>
      <c r="U1037">
        <v>0</v>
      </c>
      <c r="V1037">
        <v>12.646799999999999</v>
      </c>
      <c r="W1037" t="s">
        <v>10948</v>
      </c>
      <c r="X1037" t="s">
        <v>10940</v>
      </c>
      <c r="Y1037">
        <v>10</v>
      </c>
      <c r="Z1037" t="s">
        <v>10945</v>
      </c>
      <c r="AA1037">
        <v>0.26999999999999996</v>
      </c>
    </row>
    <row r="1038" spans="1:27" x14ac:dyDescent="0.35">
      <c r="A1038">
        <v>2162</v>
      </c>
      <c r="B1038" t="s">
        <v>3075</v>
      </c>
      <c r="C1038">
        <v>2013</v>
      </c>
      <c r="D1038" s="1">
        <v>41281</v>
      </c>
      <c r="E1038" s="1">
        <v>41286</v>
      </c>
      <c r="F1038" t="s">
        <v>23</v>
      </c>
      <c r="G1038" t="s">
        <v>3076</v>
      </c>
      <c r="H1038" t="s">
        <v>3077</v>
      </c>
      <c r="I1038" t="s">
        <v>127</v>
      </c>
      <c r="J1038" t="s">
        <v>27</v>
      </c>
      <c r="K1038" t="s">
        <v>2758</v>
      </c>
      <c r="L1038" t="s">
        <v>29</v>
      </c>
      <c r="M1038">
        <v>94601</v>
      </c>
      <c r="N1038" t="s">
        <v>30</v>
      </c>
      <c r="O1038" t="s">
        <v>3078</v>
      </c>
      <c r="P1038" t="s">
        <v>32</v>
      </c>
      <c r="Q1038" t="s">
        <v>40</v>
      </c>
      <c r="R1038" t="s">
        <v>3079</v>
      </c>
      <c r="S1038">
        <v>34.58</v>
      </c>
      <c r="T1038">
        <v>1</v>
      </c>
      <c r="U1038">
        <v>0</v>
      </c>
      <c r="V1038">
        <v>10.028199999999998</v>
      </c>
      <c r="W1038" t="s">
        <v>10936</v>
      </c>
      <c r="X1038" t="s">
        <v>10950</v>
      </c>
      <c r="Y1038">
        <v>1</v>
      </c>
      <c r="Z1038" t="s">
        <v>10951</v>
      </c>
      <c r="AA1038">
        <v>0.28999999999999998</v>
      </c>
    </row>
    <row r="1039" spans="1:27" x14ac:dyDescent="0.35">
      <c r="A1039">
        <v>2216</v>
      </c>
      <c r="B1039" t="s">
        <v>3080</v>
      </c>
      <c r="C1039">
        <v>2014</v>
      </c>
      <c r="D1039" s="1">
        <v>41914</v>
      </c>
      <c r="E1039" s="1">
        <v>41915</v>
      </c>
      <c r="F1039" t="s">
        <v>56</v>
      </c>
      <c r="G1039" t="s">
        <v>3081</v>
      </c>
      <c r="H1039" t="s">
        <v>3082</v>
      </c>
      <c r="I1039" t="s">
        <v>38</v>
      </c>
      <c r="J1039" t="s">
        <v>27</v>
      </c>
      <c r="K1039" t="s">
        <v>2777</v>
      </c>
      <c r="L1039" t="s">
        <v>29</v>
      </c>
      <c r="M1039">
        <v>95123</v>
      </c>
      <c r="N1039" t="s">
        <v>30</v>
      </c>
      <c r="O1039" t="s">
        <v>3083</v>
      </c>
      <c r="P1039" t="s">
        <v>32</v>
      </c>
      <c r="Q1039" t="s">
        <v>79</v>
      </c>
      <c r="R1039" t="s">
        <v>3084</v>
      </c>
      <c r="S1039">
        <v>241.96</v>
      </c>
      <c r="T1039">
        <v>2</v>
      </c>
      <c r="U1039">
        <v>0</v>
      </c>
      <c r="V1039">
        <v>60.490000000000009</v>
      </c>
      <c r="W1039" t="s">
        <v>10939</v>
      </c>
      <c r="X1039" t="s">
        <v>10940</v>
      </c>
      <c r="Y1039">
        <v>10</v>
      </c>
      <c r="Z1039" t="s">
        <v>10945</v>
      </c>
      <c r="AA1039">
        <v>0.25000000000000006</v>
      </c>
    </row>
    <row r="1040" spans="1:27" x14ac:dyDescent="0.35">
      <c r="A1040">
        <v>2243</v>
      </c>
      <c r="B1040" t="s">
        <v>3085</v>
      </c>
      <c r="C1040">
        <v>2014</v>
      </c>
      <c r="D1040" s="1">
        <v>41965</v>
      </c>
      <c r="E1040" s="1">
        <v>41969</v>
      </c>
      <c r="F1040" t="s">
        <v>23</v>
      </c>
      <c r="G1040" t="s">
        <v>1032</v>
      </c>
      <c r="H1040" t="s">
        <v>1033</v>
      </c>
      <c r="I1040" t="s">
        <v>127</v>
      </c>
      <c r="J1040" t="s">
        <v>27</v>
      </c>
      <c r="K1040" t="s">
        <v>2735</v>
      </c>
      <c r="L1040" t="s">
        <v>29</v>
      </c>
      <c r="M1040">
        <v>91104</v>
      </c>
      <c r="N1040" t="s">
        <v>30</v>
      </c>
      <c r="O1040" t="s">
        <v>122</v>
      </c>
      <c r="P1040" t="s">
        <v>32</v>
      </c>
      <c r="Q1040" t="s">
        <v>33</v>
      </c>
      <c r="R1040" t="s">
        <v>123</v>
      </c>
      <c r="S1040">
        <v>56.56</v>
      </c>
      <c r="T1040">
        <v>2</v>
      </c>
      <c r="U1040">
        <v>0</v>
      </c>
      <c r="V1040">
        <v>15.2712</v>
      </c>
      <c r="W1040" t="s">
        <v>10939</v>
      </c>
      <c r="X1040" t="s">
        <v>10940</v>
      </c>
      <c r="Y1040">
        <v>11</v>
      </c>
      <c r="Z1040" t="s">
        <v>10947</v>
      </c>
      <c r="AA1040">
        <v>0.27</v>
      </c>
    </row>
    <row r="1041" spans="1:27" x14ac:dyDescent="0.35">
      <c r="A1041">
        <v>2244</v>
      </c>
      <c r="B1041" t="s">
        <v>3085</v>
      </c>
      <c r="C1041">
        <v>2014</v>
      </c>
      <c r="D1041" s="1">
        <v>41965</v>
      </c>
      <c r="E1041" s="1">
        <v>41969</v>
      </c>
      <c r="F1041" t="s">
        <v>23</v>
      </c>
      <c r="G1041" t="s">
        <v>1032</v>
      </c>
      <c r="H1041" t="s">
        <v>1033</v>
      </c>
      <c r="I1041" t="s">
        <v>127</v>
      </c>
      <c r="J1041" t="s">
        <v>27</v>
      </c>
      <c r="K1041" t="s">
        <v>2735</v>
      </c>
      <c r="L1041" t="s">
        <v>29</v>
      </c>
      <c r="M1041">
        <v>91104</v>
      </c>
      <c r="N1041" t="s">
        <v>30</v>
      </c>
      <c r="O1041" t="s">
        <v>3086</v>
      </c>
      <c r="P1041" t="s">
        <v>32</v>
      </c>
      <c r="Q1041" t="s">
        <v>40</v>
      </c>
      <c r="R1041" t="s">
        <v>3087</v>
      </c>
      <c r="S1041">
        <v>5.56</v>
      </c>
      <c r="T1041">
        <v>2</v>
      </c>
      <c r="U1041">
        <v>0</v>
      </c>
      <c r="V1041">
        <v>1.4455999999999998</v>
      </c>
      <c r="W1041" t="s">
        <v>10939</v>
      </c>
      <c r="X1041" t="s">
        <v>10940</v>
      </c>
      <c r="Y1041">
        <v>11</v>
      </c>
      <c r="Z1041" t="s">
        <v>10947</v>
      </c>
      <c r="AA1041">
        <v>0.25999999999999995</v>
      </c>
    </row>
    <row r="1042" spans="1:27" x14ac:dyDescent="0.35">
      <c r="A1042">
        <v>2245</v>
      </c>
      <c r="B1042" t="s">
        <v>3085</v>
      </c>
      <c r="C1042">
        <v>2014</v>
      </c>
      <c r="D1042" s="1">
        <v>41965</v>
      </c>
      <c r="E1042" s="1">
        <v>41969</v>
      </c>
      <c r="F1042" t="s">
        <v>23</v>
      </c>
      <c r="G1042" t="s">
        <v>1032</v>
      </c>
      <c r="H1042" t="s">
        <v>1033</v>
      </c>
      <c r="I1042" t="s">
        <v>127</v>
      </c>
      <c r="J1042" t="s">
        <v>27</v>
      </c>
      <c r="K1042" t="s">
        <v>2735</v>
      </c>
      <c r="L1042" t="s">
        <v>29</v>
      </c>
      <c r="M1042">
        <v>91104</v>
      </c>
      <c r="N1042" t="s">
        <v>30</v>
      </c>
      <c r="O1042" t="s">
        <v>1555</v>
      </c>
      <c r="P1042" t="s">
        <v>32</v>
      </c>
      <c r="Q1042" t="s">
        <v>65</v>
      </c>
      <c r="R1042" t="s">
        <v>1556</v>
      </c>
      <c r="S1042">
        <v>9.02</v>
      </c>
      <c r="T1042">
        <v>2</v>
      </c>
      <c r="U1042">
        <v>0</v>
      </c>
      <c r="V1042">
        <v>3.5178000000000003</v>
      </c>
      <c r="W1042" t="s">
        <v>10939</v>
      </c>
      <c r="X1042" t="s">
        <v>10940</v>
      </c>
      <c r="Y1042">
        <v>11</v>
      </c>
      <c r="Z1042" t="s">
        <v>10947</v>
      </c>
      <c r="AA1042">
        <v>0.39000000000000007</v>
      </c>
    </row>
    <row r="1043" spans="1:27" x14ac:dyDescent="0.35">
      <c r="A1043">
        <v>2246</v>
      </c>
      <c r="B1043" t="s">
        <v>3085</v>
      </c>
      <c r="C1043">
        <v>2014</v>
      </c>
      <c r="D1043" s="1">
        <v>41965</v>
      </c>
      <c r="E1043" s="1">
        <v>41969</v>
      </c>
      <c r="F1043" t="s">
        <v>23</v>
      </c>
      <c r="G1043" t="s">
        <v>1032</v>
      </c>
      <c r="H1043" t="s">
        <v>1033</v>
      </c>
      <c r="I1043" t="s">
        <v>127</v>
      </c>
      <c r="J1043" t="s">
        <v>27</v>
      </c>
      <c r="K1043" t="s">
        <v>2735</v>
      </c>
      <c r="L1043" t="s">
        <v>29</v>
      </c>
      <c r="M1043">
        <v>91104</v>
      </c>
      <c r="N1043" t="s">
        <v>30</v>
      </c>
      <c r="O1043" t="s">
        <v>1582</v>
      </c>
      <c r="P1043" t="s">
        <v>32</v>
      </c>
      <c r="Q1043" t="s">
        <v>79</v>
      </c>
      <c r="R1043" t="s">
        <v>1583</v>
      </c>
      <c r="S1043">
        <v>8.6199999999999992</v>
      </c>
      <c r="T1043">
        <v>1</v>
      </c>
      <c r="U1043">
        <v>0</v>
      </c>
      <c r="V1043">
        <v>2.2412000000000001</v>
      </c>
      <c r="W1043" t="s">
        <v>10939</v>
      </c>
      <c r="X1043" t="s">
        <v>10940</v>
      </c>
      <c r="Y1043">
        <v>11</v>
      </c>
      <c r="Z1043" t="s">
        <v>10947</v>
      </c>
      <c r="AA1043">
        <v>0.26</v>
      </c>
    </row>
    <row r="1044" spans="1:27" x14ac:dyDescent="0.35">
      <c r="A1044">
        <v>2383</v>
      </c>
      <c r="B1044" t="s">
        <v>3088</v>
      </c>
      <c r="C1044">
        <v>2014</v>
      </c>
      <c r="D1044" s="1">
        <v>41724</v>
      </c>
      <c r="E1044" s="1">
        <v>41725</v>
      </c>
      <c r="F1044" t="s">
        <v>56</v>
      </c>
      <c r="G1044" t="s">
        <v>3089</v>
      </c>
      <c r="H1044" t="s">
        <v>3090</v>
      </c>
      <c r="I1044" t="s">
        <v>38</v>
      </c>
      <c r="J1044" t="s">
        <v>27</v>
      </c>
      <c r="K1044" t="s">
        <v>2756</v>
      </c>
      <c r="L1044" t="s">
        <v>29</v>
      </c>
      <c r="M1044">
        <v>93727</v>
      </c>
      <c r="N1044" t="s">
        <v>30</v>
      </c>
      <c r="O1044" t="s">
        <v>3091</v>
      </c>
      <c r="P1044" t="s">
        <v>32</v>
      </c>
      <c r="Q1044" t="s">
        <v>79</v>
      </c>
      <c r="R1044" t="s">
        <v>3092</v>
      </c>
      <c r="S1044">
        <v>176.04</v>
      </c>
      <c r="T1044">
        <v>4</v>
      </c>
      <c r="U1044">
        <v>0</v>
      </c>
      <c r="V1044">
        <v>45.770399999999995</v>
      </c>
      <c r="W1044" t="s">
        <v>10939</v>
      </c>
      <c r="X1044" t="s">
        <v>10950</v>
      </c>
      <c r="Y1044">
        <v>3</v>
      </c>
      <c r="Z1044" t="s">
        <v>10953</v>
      </c>
      <c r="AA1044">
        <v>0.26</v>
      </c>
    </row>
    <row r="1045" spans="1:27" x14ac:dyDescent="0.35">
      <c r="A1045">
        <v>2384</v>
      </c>
      <c r="B1045" t="s">
        <v>3088</v>
      </c>
      <c r="C1045">
        <v>2014</v>
      </c>
      <c r="D1045" s="1">
        <v>41724</v>
      </c>
      <c r="E1045" s="1">
        <v>41725</v>
      </c>
      <c r="F1045" t="s">
        <v>56</v>
      </c>
      <c r="G1045" t="s">
        <v>3089</v>
      </c>
      <c r="H1045" t="s">
        <v>3090</v>
      </c>
      <c r="I1045" t="s">
        <v>38</v>
      </c>
      <c r="J1045" t="s">
        <v>27</v>
      </c>
      <c r="K1045" t="s">
        <v>2756</v>
      </c>
      <c r="L1045" t="s">
        <v>29</v>
      </c>
      <c r="M1045">
        <v>93727</v>
      </c>
      <c r="N1045" t="s">
        <v>30</v>
      </c>
      <c r="O1045" t="s">
        <v>3093</v>
      </c>
      <c r="P1045" t="s">
        <v>32</v>
      </c>
      <c r="Q1045" t="s">
        <v>40</v>
      </c>
      <c r="R1045" t="s">
        <v>66</v>
      </c>
      <c r="S1045">
        <v>16.02</v>
      </c>
      <c r="T1045">
        <v>9</v>
      </c>
      <c r="U1045">
        <v>0</v>
      </c>
      <c r="V1045">
        <v>4.4855999999999998</v>
      </c>
      <c r="W1045" t="s">
        <v>10939</v>
      </c>
      <c r="X1045" t="s">
        <v>10950</v>
      </c>
      <c r="Y1045">
        <v>3</v>
      </c>
      <c r="Z1045" t="s">
        <v>10953</v>
      </c>
      <c r="AA1045">
        <v>0.27999999999999997</v>
      </c>
    </row>
    <row r="1046" spans="1:27" x14ac:dyDescent="0.35">
      <c r="A1046">
        <v>2420</v>
      </c>
      <c r="B1046" t="s">
        <v>2745</v>
      </c>
      <c r="C1046">
        <v>2014</v>
      </c>
      <c r="D1046" s="1">
        <v>41953</v>
      </c>
      <c r="E1046" s="1">
        <v>41958</v>
      </c>
      <c r="F1046" t="s">
        <v>23</v>
      </c>
      <c r="G1046" t="s">
        <v>2746</v>
      </c>
      <c r="H1046" t="s">
        <v>2747</v>
      </c>
      <c r="I1046" t="s">
        <v>26</v>
      </c>
      <c r="J1046" t="s">
        <v>27</v>
      </c>
      <c r="K1046" t="s">
        <v>2748</v>
      </c>
      <c r="L1046" t="s">
        <v>29</v>
      </c>
      <c r="M1046">
        <v>92236</v>
      </c>
      <c r="N1046" t="s">
        <v>30</v>
      </c>
      <c r="O1046" t="s">
        <v>861</v>
      </c>
      <c r="P1046" t="s">
        <v>32</v>
      </c>
      <c r="Q1046" t="s">
        <v>33</v>
      </c>
      <c r="R1046" t="s">
        <v>862</v>
      </c>
      <c r="S1046">
        <v>63.56</v>
      </c>
      <c r="T1046">
        <v>2</v>
      </c>
      <c r="U1046">
        <v>0</v>
      </c>
      <c r="V1046">
        <v>3.1779999999999973</v>
      </c>
      <c r="W1046" t="s">
        <v>10939</v>
      </c>
      <c r="X1046" t="s">
        <v>10940</v>
      </c>
      <c r="Y1046">
        <v>11</v>
      </c>
      <c r="Z1046" t="s">
        <v>10947</v>
      </c>
      <c r="AA1046">
        <v>4.9999999999999954E-2</v>
      </c>
    </row>
    <row r="1047" spans="1:27" x14ac:dyDescent="0.35">
      <c r="A1047">
        <v>2546</v>
      </c>
      <c r="B1047" t="s">
        <v>3094</v>
      </c>
      <c r="C1047">
        <v>2014</v>
      </c>
      <c r="D1047" s="1">
        <v>41746</v>
      </c>
      <c r="E1047" s="1">
        <v>41750</v>
      </c>
      <c r="F1047" t="s">
        <v>23</v>
      </c>
      <c r="G1047" t="s">
        <v>828</v>
      </c>
      <c r="H1047" t="s">
        <v>829</v>
      </c>
      <c r="I1047" t="s">
        <v>38</v>
      </c>
      <c r="J1047" t="s">
        <v>27</v>
      </c>
      <c r="K1047" t="s">
        <v>2777</v>
      </c>
      <c r="L1047" t="s">
        <v>29</v>
      </c>
      <c r="M1047">
        <v>95123</v>
      </c>
      <c r="N1047" t="s">
        <v>30</v>
      </c>
      <c r="O1047" t="s">
        <v>2549</v>
      </c>
      <c r="P1047" t="s">
        <v>32</v>
      </c>
      <c r="Q1047" t="s">
        <v>33</v>
      </c>
      <c r="R1047" t="s">
        <v>2550</v>
      </c>
      <c r="S1047">
        <v>205.92</v>
      </c>
      <c r="T1047">
        <v>4</v>
      </c>
      <c r="U1047">
        <v>0</v>
      </c>
      <c r="V1047">
        <v>2.0592000000000041</v>
      </c>
      <c r="W1047" t="s">
        <v>10939</v>
      </c>
      <c r="X1047" t="s">
        <v>10942</v>
      </c>
      <c r="Y1047">
        <v>4</v>
      </c>
      <c r="Z1047" t="s">
        <v>10943</v>
      </c>
      <c r="AA1047">
        <v>1.0000000000000021E-2</v>
      </c>
    </row>
    <row r="1048" spans="1:27" x14ac:dyDescent="0.35">
      <c r="A1048">
        <v>2719</v>
      </c>
      <c r="B1048" t="s">
        <v>3095</v>
      </c>
      <c r="C1048">
        <v>2014</v>
      </c>
      <c r="D1048" s="1">
        <v>41995</v>
      </c>
      <c r="E1048" s="1">
        <v>42001</v>
      </c>
      <c r="F1048" t="s">
        <v>23</v>
      </c>
      <c r="G1048" t="s">
        <v>2791</v>
      </c>
      <c r="H1048" t="s">
        <v>2792</v>
      </c>
      <c r="I1048" t="s">
        <v>38</v>
      </c>
      <c r="J1048" t="s">
        <v>27</v>
      </c>
      <c r="K1048" t="s">
        <v>2731</v>
      </c>
      <c r="L1048" t="s">
        <v>29</v>
      </c>
      <c r="M1048">
        <v>92627</v>
      </c>
      <c r="N1048" t="s">
        <v>30</v>
      </c>
      <c r="O1048" t="s">
        <v>421</v>
      </c>
      <c r="P1048" t="s">
        <v>32</v>
      </c>
      <c r="Q1048" t="s">
        <v>33</v>
      </c>
      <c r="R1048" t="s">
        <v>422</v>
      </c>
      <c r="S1048">
        <v>124.36</v>
      </c>
      <c r="T1048">
        <v>2</v>
      </c>
      <c r="U1048">
        <v>0</v>
      </c>
      <c r="V1048">
        <v>33.577200000000005</v>
      </c>
      <c r="W1048" t="s">
        <v>10939</v>
      </c>
      <c r="X1048" t="s">
        <v>10940</v>
      </c>
      <c r="Y1048">
        <v>12</v>
      </c>
      <c r="Z1048" t="s">
        <v>10941</v>
      </c>
      <c r="AA1048">
        <v>0.27</v>
      </c>
    </row>
    <row r="1049" spans="1:27" x14ac:dyDescent="0.35">
      <c r="A1049">
        <v>2724</v>
      </c>
      <c r="B1049" t="s">
        <v>3096</v>
      </c>
      <c r="C1049">
        <v>2011</v>
      </c>
      <c r="D1049" s="1">
        <v>40820</v>
      </c>
      <c r="E1049" s="1">
        <v>40824</v>
      </c>
      <c r="F1049" t="s">
        <v>23</v>
      </c>
      <c r="G1049" t="s">
        <v>3097</v>
      </c>
      <c r="H1049" t="s">
        <v>3098</v>
      </c>
      <c r="I1049" t="s">
        <v>38</v>
      </c>
      <c r="J1049" t="s">
        <v>27</v>
      </c>
      <c r="K1049" t="s">
        <v>2828</v>
      </c>
      <c r="L1049" t="s">
        <v>29</v>
      </c>
      <c r="M1049">
        <v>94591</v>
      </c>
      <c r="N1049" t="s">
        <v>30</v>
      </c>
      <c r="O1049" t="s">
        <v>2331</v>
      </c>
      <c r="P1049" t="s">
        <v>32</v>
      </c>
      <c r="Q1049" t="s">
        <v>172</v>
      </c>
      <c r="R1049" t="s">
        <v>2332</v>
      </c>
      <c r="S1049">
        <v>14.450000000000001</v>
      </c>
      <c r="T1049">
        <v>5</v>
      </c>
      <c r="U1049">
        <v>0</v>
      </c>
      <c r="V1049">
        <v>6.7915000000000001</v>
      </c>
      <c r="W1049" t="s">
        <v>10944</v>
      </c>
      <c r="X1049" t="s">
        <v>10940</v>
      </c>
      <c r="Y1049">
        <v>10</v>
      </c>
      <c r="Z1049" t="s">
        <v>10945</v>
      </c>
      <c r="AA1049">
        <v>0.47</v>
      </c>
    </row>
    <row r="1050" spans="1:27" x14ac:dyDescent="0.35">
      <c r="A1050">
        <v>2751</v>
      </c>
      <c r="B1050" t="s">
        <v>3099</v>
      </c>
      <c r="C1050">
        <v>2011</v>
      </c>
      <c r="D1050" s="1">
        <v>40763</v>
      </c>
      <c r="E1050" s="1">
        <v>40766</v>
      </c>
      <c r="F1050" t="s">
        <v>45</v>
      </c>
      <c r="G1050" t="s">
        <v>2394</v>
      </c>
      <c r="H1050" t="s">
        <v>2395</v>
      </c>
      <c r="I1050" t="s">
        <v>38</v>
      </c>
      <c r="J1050" t="s">
        <v>27</v>
      </c>
      <c r="K1050" t="s">
        <v>3100</v>
      </c>
      <c r="L1050" t="s">
        <v>29</v>
      </c>
      <c r="M1050">
        <v>95687</v>
      </c>
      <c r="N1050" t="s">
        <v>30</v>
      </c>
      <c r="O1050" t="s">
        <v>3101</v>
      </c>
      <c r="P1050" t="s">
        <v>32</v>
      </c>
      <c r="Q1050" t="s">
        <v>33</v>
      </c>
      <c r="R1050" t="s">
        <v>3102</v>
      </c>
      <c r="S1050">
        <v>423.28</v>
      </c>
      <c r="T1050">
        <v>11</v>
      </c>
      <c r="U1050">
        <v>0</v>
      </c>
      <c r="V1050">
        <v>110.05279999999999</v>
      </c>
      <c r="W1050" t="s">
        <v>10944</v>
      </c>
      <c r="X1050" t="s">
        <v>10937</v>
      </c>
      <c r="Y1050">
        <v>8</v>
      </c>
      <c r="Z1050" t="s">
        <v>10954</v>
      </c>
      <c r="AA1050">
        <v>0.26</v>
      </c>
    </row>
    <row r="1051" spans="1:27" x14ac:dyDescent="0.35">
      <c r="A1051">
        <v>3043</v>
      </c>
      <c r="B1051" t="s">
        <v>3103</v>
      </c>
      <c r="C1051">
        <v>2014</v>
      </c>
      <c r="D1051" s="1">
        <v>41894</v>
      </c>
      <c r="E1051" s="1">
        <v>41895</v>
      </c>
      <c r="F1051" t="s">
        <v>234</v>
      </c>
      <c r="G1051" t="s">
        <v>1493</v>
      </c>
      <c r="H1051" t="s">
        <v>1494</v>
      </c>
      <c r="I1051" t="s">
        <v>127</v>
      </c>
      <c r="J1051" t="s">
        <v>27</v>
      </c>
      <c r="K1051" t="s">
        <v>3013</v>
      </c>
      <c r="L1051" t="s">
        <v>29</v>
      </c>
      <c r="M1051">
        <v>90805</v>
      </c>
      <c r="N1051" t="s">
        <v>30</v>
      </c>
      <c r="O1051" t="s">
        <v>3104</v>
      </c>
      <c r="P1051" t="s">
        <v>32</v>
      </c>
      <c r="Q1051" t="s">
        <v>146</v>
      </c>
      <c r="R1051" t="s">
        <v>3105</v>
      </c>
      <c r="S1051">
        <v>22.18</v>
      </c>
      <c r="T1051">
        <v>2</v>
      </c>
      <c r="U1051">
        <v>0</v>
      </c>
      <c r="V1051">
        <v>10.8682</v>
      </c>
      <c r="W1051" t="s">
        <v>10939</v>
      </c>
      <c r="X1051" t="s">
        <v>10937</v>
      </c>
      <c r="Y1051">
        <v>9</v>
      </c>
      <c r="Z1051" t="s">
        <v>10949</v>
      </c>
      <c r="AA1051">
        <v>0.49</v>
      </c>
    </row>
    <row r="1052" spans="1:27" x14ac:dyDescent="0.35">
      <c r="A1052">
        <v>3189</v>
      </c>
      <c r="B1052" t="s">
        <v>3106</v>
      </c>
      <c r="C1052">
        <v>2014</v>
      </c>
      <c r="D1052" s="1">
        <v>41933</v>
      </c>
      <c r="E1052" s="1">
        <v>41935</v>
      </c>
      <c r="F1052" t="s">
        <v>45</v>
      </c>
      <c r="G1052" t="s">
        <v>3107</v>
      </c>
      <c r="H1052" t="s">
        <v>3108</v>
      </c>
      <c r="I1052" t="s">
        <v>26</v>
      </c>
      <c r="J1052" t="s">
        <v>27</v>
      </c>
      <c r="K1052" t="s">
        <v>3109</v>
      </c>
      <c r="L1052" t="s">
        <v>29</v>
      </c>
      <c r="M1052">
        <v>95695</v>
      </c>
      <c r="N1052" t="s">
        <v>30</v>
      </c>
      <c r="O1052" t="s">
        <v>3110</v>
      </c>
      <c r="P1052" t="s">
        <v>32</v>
      </c>
      <c r="Q1052" t="s">
        <v>172</v>
      </c>
      <c r="R1052" t="s">
        <v>3111</v>
      </c>
      <c r="S1052">
        <v>3.75</v>
      </c>
      <c r="T1052">
        <v>1</v>
      </c>
      <c r="U1052">
        <v>0</v>
      </c>
      <c r="V1052">
        <v>1.7999999999999998</v>
      </c>
      <c r="W1052" t="s">
        <v>10939</v>
      </c>
      <c r="X1052" t="s">
        <v>10940</v>
      </c>
      <c r="Y1052">
        <v>10</v>
      </c>
      <c r="Z1052" t="s">
        <v>10945</v>
      </c>
      <c r="AA1052">
        <v>0.47999999999999993</v>
      </c>
    </row>
    <row r="1053" spans="1:27" x14ac:dyDescent="0.35">
      <c r="A1053">
        <v>3216</v>
      </c>
      <c r="B1053" t="s">
        <v>3112</v>
      </c>
      <c r="C1053">
        <v>2014</v>
      </c>
      <c r="D1053" s="1">
        <v>41829</v>
      </c>
      <c r="E1053" s="1">
        <v>41831</v>
      </c>
      <c r="F1053" t="s">
        <v>56</v>
      </c>
      <c r="G1053" t="s">
        <v>1774</v>
      </c>
      <c r="H1053" t="s">
        <v>1775</v>
      </c>
      <c r="I1053" t="s">
        <v>38</v>
      </c>
      <c r="J1053" t="s">
        <v>27</v>
      </c>
      <c r="K1053" t="s">
        <v>3113</v>
      </c>
      <c r="L1053" t="s">
        <v>29</v>
      </c>
      <c r="M1053">
        <v>94403</v>
      </c>
      <c r="N1053" t="s">
        <v>30</v>
      </c>
      <c r="O1053" t="s">
        <v>1540</v>
      </c>
      <c r="P1053" t="s">
        <v>32</v>
      </c>
      <c r="Q1053" t="s">
        <v>172</v>
      </c>
      <c r="R1053" t="s">
        <v>1541</v>
      </c>
      <c r="S1053">
        <v>75.179999999999993</v>
      </c>
      <c r="T1053">
        <v>6</v>
      </c>
      <c r="U1053">
        <v>0</v>
      </c>
      <c r="V1053">
        <v>35.334599999999995</v>
      </c>
      <c r="W1053" t="s">
        <v>10939</v>
      </c>
      <c r="X1053" t="s">
        <v>10937</v>
      </c>
      <c r="Y1053">
        <v>7</v>
      </c>
      <c r="Z1053" t="s">
        <v>10938</v>
      </c>
      <c r="AA1053">
        <v>0.47</v>
      </c>
    </row>
    <row r="1054" spans="1:27" x14ac:dyDescent="0.35">
      <c r="A1054">
        <v>3318</v>
      </c>
      <c r="B1054" t="s">
        <v>3114</v>
      </c>
      <c r="C1054">
        <v>2012</v>
      </c>
      <c r="D1054" s="1">
        <v>41163</v>
      </c>
      <c r="E1054" s="1">
        <v>41167</v>
      </c>
      <c r="F1054" t="s">
        <v>23</v>
      </c>
      <c r="G1054" t="s">
        <v>551</v>
      </c>
      <c r="H1054" t="s">
        <v>552</v>
      </c>
      <c r="I1054" t="s">
        <v>38</v>
      </c>
      <c r="J1054" t="s">
        <v>27</v>
      </c>
      <c r="K1054" t="s">
        <v>3008</v>
      </c>
      <c r="L1054" t="s">
        <v>29</v>
      </c>
      <c r="M1054">
        <v>92374</v>
      </c>
      <c r="N1054" t="s">
        <v>30</v>
      </c>
      <c r="O1054" t="s">
        <v>2102</v>
      </c>
      <c r="P1054" t="s">
        <v>32</v>
      </c>
      <c r="Q1054" t="s">
        <v>40</v>
      </c>
      <c r="R1054" t="s">
        <v>2103</v>
      </c>
      <c r="S1054">
        <v>181.35</v>
      </c>
      <c r="T1054">
        <v>9</v>
      </c>
      <c r="U1054">
        <v>0</v>
      </c>
      <c r="V1054">
        <v>48.964500000000001</v>
      </c>
      <c r="W1054" t="s">
        <v>10948</v>
      </c>
      <c r="X1054" t="s">
        <v>10937</v>
      </c>
      <c r="Y1054">
        <v>9</v>
      </c>
      <c r="Z1054" t="s">
        <v>10949</v>
      </c>
      <c r="AA1054">
        <v>0.27</v>
      </c>
    </row>
    <row r="1055" spans="1:27" x14ac:dyDescent="0.35">
      <c r="A1055">
        <v>3319</v>
      </c>
      <c r="B1055" t="s">
        <v>3114</v>
      </c>
      <c r="C1055">
        <v>2012</v>
      </c>
      <c r="D1055" s="1">
        <v>41163</v>
      </c>
      <c r="E1055" s="1">
        <v>41167</v>
      </c>
      <c r="F1055" t="s">
        <v>23</v>
      </c>
      <c r="G1055" t="s">
        <v>551</v>
      </c>
      <c r="H1055" t="s">
        <v>552</v>
      </c>
      <c r="I1055" t="s">
        <v>38</v>
      </c>
      <c r="J1055" t="s">
        <v>27</v>
      </c>
      <c r="K1055" t="s">
        <v>3008</v>
      </c>
      <c r="L1055" t="s">
        <v>29</v>
      </c>
      <c r="M1055">
        <v>92374</v>
      </c>
      <c r="N1055" t="s">
        <v>30</v>
      </c>
      <c r="O1055" t="s">
        <v>1527</v>
      </c>
      <c r="P1055" t="s">
        <v>32</v>
      </c>
      <c r="Q1055" t="s">
        <v>172</v>
      </c>
      <c r="R1055" t="s">
        <v>1528</v>
      </c>
      <c r="S1055">
        <v>8.64</v>
      </c>
      <c r="T1055">
        <v>3</v>
      </c>
      <c r="U1055">
        <v>0</v>
      </c>
      <c r="V1055">
        <v>4.2336</v>
      </c>
      <c r="W1055" t="s">
        <v>10948</v>
      </c>
      <c r="X1055" t="s">
        <v>10937</v>
      </c>
      <c r="Y1055">
        <v>9</v>
      </c>
      <c r="Z1055" t="s">
        <v>10949</v>
      </c>
      <c r="AA1055">
        <v>0.49</v>
      </c>
    </row>
    <row r="1056" spans="1:27" x14ac:dyDescent="0.35">
      <c r="A1056">
        <v>3335</v>
      </c>
      <c r="B1056" t="s">
        <v>2855</v>
      </c>
      <c r="C1056">
        <v>2014</v>
      </c>
      <c r="D1056" s="1">
        <v>41873</v>
      </c>
      <c r="E1056" s="1">
        <v>41874</v>
      </c>
      <c r="F1056" t="s">
        <v>56</v>
      </c>
      <c r="G1056" t="s">
        <v>1881</v>
      </c>
      <c r="H1056" t="s">
        <v>1882</v>
      </c>
      <c r="I1056" t="s">
        <v>38</v>
      </c>
      <c r="J1056" t="s">
        <v>27</v>
      </c>
      <c r="K1056" t="s">
        <v>2758</v>
      </c>
      <c r="L1056" t="s">
        <v>29</v>
      </c>
      <c r="M1056">
        <v>94601</v>
      </c>
      <c r="N1056" t="s">
        <v>30</v>
      </c>
      <c r="O1056" t="s">
        <v>3115</v>
      </c>
      <c r="P1056" t="s">
        <v>32</v>
      </c>
      <c r="Q1056" t="s">
        <v>40</v>
      </c>
      <c r="R1056" t="s">
        <v>3116</v>
      </c>
      <c r="S1056">
        <v>17.12</v>
      </c>
      <c r="T1056">
        <v>4</v>
      </c>
      <c r="U1056">
        <v>0</v>
      </c>
      <c r="V1056">
        <v>4.9647999999999985</v>
      </c>
      <c r="W1056" t="s">
        <v>10939</v>
      </c>
      <c r="X1056" t="s">
        <v>10937</v>
      </c>
      <c r="Y1056">
        <v>8</v>
      </c>
      <c r="Z1056" t="s">
        <v>10954</v>
      </c>
      <c r="AA1056">
        <v>0.28999999999999992</v>
      </c>
    </row>
    <row r="1057" spans="1:27" x14ac:dyDescent="0.35">
      <c r="A1057">
        <v>3340</v>
      </c>
      <c r="B1057" t="s">
        <v>2855</v>
      </c>
      <c r="C1057">
        <v>2014</v>
      </c>
      <c r="D1057" s="1">
        <v>41873</v>
      </c>
      <c r="E1057" s="1">
        <v>41874</v>
      </c>
      <c r="F1057" t="s">
        <v>56</v>
      </c>
      <c r="G1057" t="s">
        <v>1881</v>
      </c>
      <c r="H1057" t="s">
        <v>1882</v>
      </c>
      <c r="I1057" t="s">
        <v>38</v>
      </c>
      <c r="J1057" t="s">
        <v>27</v>
      </c>
      <c r="K1057" t="s">
        <v>2758</v>
      </c>
      <c r="L1057" t="s">
        <v>29</v>
      </c>
      <c r="M1057">
        <v>94601</v>
      </c>
      <c r="N1057" t="s">
        <v>30</v>
      </c>
      <c r="O1057" t="s">
        <v>1462</v>
      </c>
      <c r="P1057" t="s">
        <v>32</v>
      </c>
      <c r="Q1057" t="s">
        <v>79</v>
      </c>
      <c r="R1057" t="s">
        <v>1463</v>
      </c>
      <c r="S1057">
        <v>203.52</v>
      </c>
      <c r="T1057">
        <v>3</v>
      </c>
      <c r="U1057">
        <v>0</v>
      </c>
      <c r="V1057">
        <v>54.950400000000002</v>
      </c>
      <c r="W1057" t="s">
        <v>10939</v>
      </c>
      <c r="X1057" t="s">
        <v>10937</v>
      </c>
      <c r="Y1057">
        <v>8</v>
      </c>
      <c r="Z1057" t="s">
        <v>10954</v>
      </c>
      <c r="AA1057">
        <v>0.27</v>
      </c>
    </row>
    <row r="1058" spans="1:27" x14ac:dyDescent="0.35">
      <c r="A1058">
        <v>3341</v>
      </c>
      <c r="B1058" t="s">
        <v>2855</v>
      </c>
      <c r="C1058">
        <v>2014</v>
      </c>
      <c r="D1058" s="1">
        <v>41873</v>
      </c>
      <c r="E1058" s="1">
        <v>41874</v>
      </c>
      <c r="F1058" t="s">
        <v>56</v>
      </c>
      <c r="G1058" t="s">
        <v>1881</v>
      </c>
      <c r="H1058" t="s">
        <v>1882</v>
      </c>
      <c r="I1058" t="s">
        <v>38</v>
      </c>
      <c r="J1058" t="s">
        <v>27</v>
      </c>
      <c r="K1058" t="s">
        <v>2758</v>
      </c>
      <c r="L1058" t="s">
        <v>29</v>
      </c>
      <c r="M1058">
        <v>94601</v>
      </c>
      <c r="N1058" t="s">
        <v>30</v>
      </c>
      <c r="O1058" t="s">
        <v>3117</v>
      </c>
      <c r="P1058" t="s">
        <v>32</v>
      </c>
      <c r="Q1058" t="s">
        <v>172</v>
      </c>
      <c r="R1058" t="s">
        <v>3118</v>
      </c>
      <c r="S1058">
        <v>51.75</v>
      </c>
      <c r="T1058">
        <v>5</v>
      </c>
      <c r="U1058">
        <v>0</v>
      </c>
      <c r="V1058">
        <v>24.84</v>
      </c>
      <c r="W1058" t="s">
        <v>10939</v>
      </c>
      <c r="X1058" t="s">
        <v>10937</v>
      </c>
      <c r="Y1058">
        <v>8</v>
      </c>
      <c r="Z1058" t="s">
        <v>10954</v>
      </c>
      <c r="AA1058">
        <v>0.48</v>
      </c>
    </row>
    <row r="1059" spans="1:27" x14ac:dyDescent="0.35">
      <c r="A1059">
        <v>3348</v>
      </c>
      <c r="B1059" t="s">
        <v>3119</v>
      </c>
      <c r="C1059">
        <v>2012</v>
      </c>
      <c r="D1059" s="1">
        <v>41134</v>
      </c>
      <c r="E1059" s="1">
        <v>41141</v>
      </c>
      <c r="F1059" t="s">
        <v>23</v>
      </c>
      <c r="G1059" t="s">
        <v>3120</v>
      </c>
      <c r="H1059" t="s">
        <v>3121</v>
      </c>
      <c r="I1059" t="s">
        <v>26</v>
      </c>
      <c r="J1059" t="s">
        <v>27</v>
      </c>
      <c r="K1059" t="s">
        <v>3122</v>
      </c>
      <c r="L1059" t="s">
        <v>29</v>
      </c>
      <c r="M1059">
        <v>92399</v>
      </c>
      <c r="N1059" t="s">
        <v>30</v>
      </c>
      <c r="O1059" t="s">
        <v>1490</v>
      </c>
      <c r="P1059" t="s">
        <v>32</v>
      </c>
      <c r="Q1059" t="s">
        <v>40</v>
      </c>
      <c r="R1059" t="s">
        <v>1491</v>
      </c>
      <c r="S1059">
        <v>50.8</v>
      </c>
      <c r="T1059">
        <v>5</v>
      </c>
      <c r="U1059">
        <v>0</v>
      </c>
      <c r="V1059">
        <v>13.208000000000002</v>
      </c>
      <c r="W1059" t="s">
        <v>10948</v>
      </c>
      <c r="X1059" t="s">
        <v>10937</v>
      </c>
      <c r="Y1059">
        <v>8</v>
      </c>
      <c r="Z1059" t="s">
        <v>10954</v>
      </c>
      <c r="AA1059">
        <v>0.26000000000000006</v>
      </c>
    </row>
    <row r="1060" spans="1:27" x14ac:dyDescent="0.35">
      <c r="A1060">
        <v>3431</v>
      </c>
      <c r="B1060" t="s">
        <v>2858</v>
      </c>
      <c r="C1060">
        <v>2014</v>
      </c>
      <c r="D1060" s="1">
        <v>41982</v>
      </c>
      <c r="E1060" s="1">
        <v>41983</v>
      </c>
      <c r="F1060" t="s">
        <v>56</v>
      </c>
      <c r="G1060" t="s">
        <v>2859</v>
      </c>
      <c r="H1060" t="s">
        <v>2860</v>
      </c>
      <c r="I1060" t="s">
        <v>38</v>
      </c>
      <c r="J1060" t="s">
        <v>27</v>
      </c>
      <c r="K1060" t="s">
        <v>2861</v>
      </c>
      <c r="L1060" t="s">
        <v>29</v>
      </c>
      <c r="M1060">
        <v>90301</v>
      </c>
      <c r="N1060" t="s">
        <v>30</v>
      </c>
      <c r="O1060" t="s">
        <v>3123</v>
      </c>
      <c r="P1060" t="s">
        <v>32</v>
      </c>
      <c r="Q1060" t="s">
        <v>33</v>
      </c>
      <c r="R1060" t="s">
        <v>3124</v>
      </c>
      <c r="S1060">
        <v>29.79</v>
      </c>
      <c r="T1060">
        <v>3</v>
      </c>
      <c r="U1060">
        <v>0</v>
      </c>
      <c r="V1060">
        <v>8.6390999999999956</v>
      </c>
      <c r="W1060" t="s">
        <v>10939</v>
      </c>
      <c r="X1060" t="s">
        <v>10940</v>
      </c>
      <c r="Y1060">
        <v>12</v>
      </c>
      <c r="Z1060" t="s">
        <v>10941</v>
      </c>
      <c r="AA1060">
        <v>0.28999999999999987</v>
      </c>
    </row>
    <row r="1061" spans="1:27" x14ac:dyDescent="0.35">
      <c r="A1061">
        <v>3687</v>
      </c>
      <c r="B1061" t="s">
        <v>3125</v>
      </c>
      <c r="C1061">
        <v>2013</v>
      </c>
      <c r="D1061" s="1">
        <v>41622</v>
      </c>
      <c r="E1061" s="1">
        <v>41628</v>
      </c>
      <c r="F1061" t="s">
        <v>23</v>
      </c>
      <c r="G1061" t="s">
        <v>1211</v>
      </c>
      <c r="H1061" t="s">
        <v>1212</v>
      </c>
      <c r="I1061" t="s">
        <v>38</v>
      </c>
      <c r="J1061" t="s">
        <v>27</v>
      </c>
      <c r="K1061" t="s">
        <v>2787</v>
      </c>
      <c r="L1061" t="s">
        <v>29</v>
      </c>
      <c r="M1061">
        <v>92503</v>
      </c>
      <c r="N1061" t="s">
        <v>30</v>
      </c>
      <c r="O1061" t="s">
        <v>1579</v>
      </c>
      <c r="P1061" t="s">
        <v>32</v>
      </c>
      <c r="Q1061" t="s">
        <v>40</v>
      </c>
      <c r="R1061" t="s">
        <v>1580</v>
      </c>
      <c r="S1061">
        <v>9.84</v>
      </c>
      <c r="T1061">
        <v>3</v>
      </c>
      <c r="U1061">
        <v>0</v>
      </c>
      <c r="V1061">
        <v>3.2471999999999994</v>
      </c>
      <c r="W1061" t="s">
        <v>10936</v>
      </c>
      <c r="X1061" t="s">
        <v>10940</v>
      </c>
      <c r="Y1061">
        <v>12</v>
      </c>
      <c r="Z1061" t="s">
        <v>10941</v>
      </c>
      <c r="AA1061">
        <v>0.32999999999999996</v>
      </c>
    </row>
    <row r="1062" spans="1:27" x14ac:dyDescent="0.35">
      <c r="A1062">
        <v>3749</v>
      </c>
      <c r="B1062" t="s">
        <v>2864</v>
      </c>
      <c r="C1062">
        <v>2014</v>
      </c>
      <c r="D1062" s="1">
        <v>41879</v>
      </c>
      <c r="E1062" s="1">
        <v>41881</v>
      </c>
      <c r="F1062" t="s">
        <v>45</v>
      </c>
      <c r="G1062" t="s">
        <v>2865</v>
      </c>
      <c r="H1062" t="s">
        <v>2866</v>
      </c>
      <c r="I1062" t="s">
        <v>26</v>
      </c>
      <c r="J1062" t="s">
        <v>27</v>
      </c>
      <c r="K1062" t="s">
        <v>2861</v>
      </c>
      <c r="L1062" t="s">
        <v>29</v>
      </c>
      <c r="M1062">
        <v>90301</v>
      </c>
      <c r="N1062" t="s">
        <v>30</v>
      </c>
      <c r="O1062" t="s">
        <v>1738</v>
      </c>
      <c r="P1062" t="s">
        <v>32</v>
      </c>
      <c r="Q1062" t="s">
        <v>79</v>
      </c>
      <c r="R1062" t="s">
        <v>1739</v>
      </c>
      <c r="S1062">
        <v>321.92</v>
      </c>
      <c r="T1062">
        <v>4</v>
      </c>
      <c r="U1062">
        <v>0</v>
      </c>
      <c r="V1062">
        <v>96.575999999999993</v>
      </c>
      <c r="W1062" t="s">
        <v>10939</v>
      </c>
      <c r="X1062" t="s">
        <v>10937</v>
      </c>
      <c r="Y1062">
        <v>8</v>
      </c>
      <c r="Z1062" t="s">
        <v>10954</v>
      </c>
      <c r="AA1062">
        <v>0.3</v>
      </c>
    </row>
    <row r="1063" spans="1:27" x14ac:dyDescent="0.35">
      <c r="A1063">
        <v>3751</v>
      </c>
      <c r="B1063" t="s">
        <v>2864</v>
      </c>
      <c r="C1063">
        <v>2014</v>
      </c>
      <c r="D1063" s="1">
        <v>41879</v>
      </c>
      <c r="E1063" s="1">
        <v>41881</v>
      </c>
      <c r="F1063" t="s">
        <v>45</v>
      </c>
      <c r="G1063" t="s">
        <v>2865</v>
      </c>
      <c r="H1063" t="s">
        <v>2866</v>
      </c>
      <c r="I1063" t="s">
        <v>26</v>
      </c>
      <c r="J1063" t="s">
        <v>27</v>
      </c>
      <c r="K1063" t="s">
        <v>2861</v>
      </c>
      <c r="L1063" t="s">
        <v>29</v>
      </c>
      <c r="M1063">
        <v>90301</v>
      </c>
      <c r="N1063" t="s">
        <v>30</v>
      </c>
      <c r="O1063" t="s">
        <v>716</v>
      </c>
      <c r="P1063" t="s">
        <v>32</v>
      </c>
      <c r="Q1063" t="s">
        <v>113</v>
      </c>
      <c r="R1063" t="s">
        <v>717</v>
      </c>
      <c r="S1063">
        <v>28.4</v>
      </c>
      <c r="T1063">
        <v>5</v>
      </c>
      <c r="U1063">
        <v>0</v>
      </c>
      <c r="V1063">
        <v>8.2359999999999989</v>
      </c>
      <c r="W1063" t="s">
        <v>10939</v>
      </c>
      <c r="X1063" t="s">
        <v>10937</v>
      </c>
      <c r="Y1063">
        <v>8</v>
      </c>
      <c r="Z1063" t="s">
        <v>10954</v>
      </c>
      <c r="AA1063">
        <v>0.28999999999999998</v>
      </c>
    </row>
    <row r="1064" spans="1:27" x14ac:dyDescent="0.35">
      <c r="A1064">
        <v>3755</v>
      </c>
      <c r="B1064" t="s">
        <v>2864</v>
      </c>
      <c r="C1064">
        <v>2014</v>
      </c>
      <c r="D1064" s="1">
        <v>41879</v>
      </c>
      <c r="E1064" s="1">
        <v>41881</v>
      </c>
      <c r="F1064" t="s">
        <v>45</v>
      </c>
      <c r="G1064" t="s">
        <v>2865</v>
      </c>
      <c r="H1064" t="s">
        <v>2866</v>
      </c>
      <c r="I1064" t="s">
        <v>26</v>
      </c>
      <c r="J1064" t="s">
        <v>27</v>
      </c>
      <c r="K1064" t="s">
        <v>2861</v>
      </c>
      <c r="L1064" t="s">
        <v>29</v>
      </c>
      <c r="M1064">
        <v>90301</v>
      </c>
      <c r="N1064" t="s">
        <v>30</v>
      </c>
      <c r="O1064" t="s">
        <v>1348</v>
      </c>
      <c r="P1064" t="s">
        <v>32</v>
      </c>
      <c r="Q1064" t="s">
        <v>33</v>
      </c>
      <c r="R1064" t="s">
        <v>1349</v>
      </c>
      <c r="S1064">
        <v>354.90000000000003</v>
      </c>
      <c r="T1064">
        <v>5</v>
      </c>
      <c r="U1064">
        <v>0</v>
      </c>
      <c r="V1064">
        <v>17.744999999999962</v>
      </c>
      <c r="W1064" t="s">
        <v>10939</v>
      </c>
      <c r="X1064" t="s">
        <v>10937</v>
      </c>
      <c r="Y1064">
        <v>8</v>
      </c>
      <c r="Z1064" t="s">
        <v>10954</v>
      </c>
      <c r="AA1064">
        <v>4.9999999999999885E-2</v>
      </c>
    </row>
    <row r="1065" spans="1:27" x14ac:dyDescent="0.35">
      <c r="A1065">
        <v>3934</v>
      </c>
      <c r="B1065" t="s">
        <v>3126</v>
      </c>
      <c r="C1065">
        <v>2014</v>
      </c>
      <c r="D1065" s="1">
        <v>41885</v>
      </c>
      <c r="E1065" s="1">
        <v>41891</v>
      </c>
      <c r="F1065" t="s">
        <v>23</v>
      </c>
      <c r="G1065" t="s">
        <v>3127</v>
      </c>
      <c r="H1065" t="s">
        <v>3128</v>
      </c>
      <c r="I1065" t="s">
        <v>38</v>
      </c>
      <c r="J1065" t="s">
        <v>27</v>
      </c>
      <c r="K1065" t="s">
        <v>2917</v>
      </c>
      <c r="L1065" t="s">
        <v>29</v>
      </c>
      <c r="M1065">
        <v>93309</v>
      </c>
      <c r="N1065" t="s">
        <v>30</v>
      </c>
      <c r="O1065" t="s">
        <v>3129</v>
      </c>
      <c r="P1065" t="s">
        <v>32</v>
      </c>
      <c r="Q1065" t="s">
        <v>40</v>
      </c>
      <c r="R1065" t="s">
        <v>3130</v>
      </c>
      <c r="S1065">
        <v>9.3999999999999986</v>
      </c>
      <c r="T1065">
        <v>5</v>
      </c>
      <c r="U1065">
        <v>0</v>
      </c>
      <c r="V1065">
        <v>2.7259999999999995</v>
      </c>
      <c r="W1065" t="s">
        <v>10939</v>
      </c>
      <c r="X1065" t="s">
        <v>10937</v>
      </c>
      <c r="Y1065">
        <v>9</v>
      </c>
      <c r="Z1065" t="s">
        <v>10949</v>
      </c>
      <c r="AA1065">
        <v>0.28999999999999998</v>
      </c>
    </row>
    <row r="1066" spans="1:27" x14ac:dyDescent="0.35">
      <c r="A1066">
        <v>3935</v>
      </c>
      <c r="B1066" t="s">
        <v>3126</v>
      </c>
      <c r="C1066">
        <v>2014</v>
      </c>
      <c r="D1066" s="1">
        <v>41885</v>
      </c>
      <c r="E1066" s="1">
        <v>41891</v>
      </c>
      <c r="F1066" t="s">
        <v>23</v>
      </c>
      <c r="G1066" t="s">
        <v>3127</v>
      </c>
      <c r="H1066" t="s">
        <v>3128</v>
      </c>
      <c r="I1066" t="s">
        <v>38</v>
      </c>
      <c r="J1066" t="s">
        <v>27</v>
      </c>
      <c r="K1066" t="s">
        <v>2917</v>
      </c>
      <c r="L1066" t="s">
        <v>29</v>
      </c>
      <c r="M1066">
        <v>93309</v>
      </c>
      <c r="N1066" t="s">
        <v>30</v>
      </c>
      <c r="O1066" t="s">
        <v>3131</v>
      </c>
      <c r="P1066" t="s">
        <v>32</v>
      </c>
      <c r="Q1066" t="s">
        <v>172</v>
      </c>
      <c r="R1066" t="s">
        <v>3132</v>
      </c>
      <c r="S1066">
        <v>74</v>
      </c>
      <c r="T1066">
        <v>5</v>
      </c>
      <c r="U1066">
        <v>0</v>
      </c>
      <c r="V1066">
        <v>37</v>
      </c>
      <c r="W1066" t="s">
        <v>10939</v>
      </c>
      <c r="X1066" t="s">
        <v>10937</v>
      </c>
      <c r="Y1066">
        <v>9</v>
      </c>
      <c r="Z1066" t="s">
        <v>10949</v>
      </c>
      <c r="AA1066">
        <v>0.5</v>
      </c>
    </row>
    <row r="1067" spans="1:27" x14ac:dyDescent="0.35">
      <c r="A1067">
        <v>4168</v>
      </c>
      <c r="B1067" t="s">
        <v>3133</v>
      </c>
      <c r="C1067">
        <v>2011</v>
      </c>
      <c r="D1067" s="1">
        <v>40827</v>
      </c>
      <c r="E1067" s="1">
        <v>40829</v>
      </c>
      <c r="F1067" t="s">
        <v>56</v>
      </c>
      <c r="G1067" t="s">
        <v>1592</v>
      </c>
      <c r="H1067" t="s">
        <v>1593</v>
      </c>
      <c r="I1067" t="s">
        <v>38</v>
      </c>
      <c r="J1067" t="s">
        <v>27</v>
      </c>
      <c r="K1067" t="s">
        <v>2735</v>
      </c>
      <c r="L1067" t="s">
        <v>29</v>
      </c>
      <c r="M1067">
        <v>91104</v>
      </c>
      <c r="N1067" t="s">
        <v>30</v>
      </c>
      <c r="O1067" t="s">
        <v>3134</v>
      </c>
      <c r="P1067" t="s">
        <v>32</v>
      </c>
      <c r="Q1067" t="s">
        <v>33</v>
      </c>
      <c r="R1067" t="s">
        <v>3135</v>
      </c>
      <c r="S1067">
        <v>31.92</v>
      </c>
      <c r="T1067">
        <v>4</v>
      </c>
      <c r="U1067">
        <v>0</v>
      </c>
      <c r="V1067">
        <v>8.299199999999999</v>
      </c>
      <c r="W1067" t="s">
        <v>10944</v>
      </c>
      <c r="X1067" t="s">
        <v>10940</v>
      </c>
      <c r="Y1067">
        <v>10</v>
      </c>
      <c r="Z1067" t="s">
        <v>10945</v>
      </c>
      <c r="AA1067">
        <v>0.25999999999999995</v>
      </c>
    </row>
    <row r="1068" spans="1:27" x14ac:dyDescent="0.35">
      <c r="A1068">
        <v>4172</v>
      </c>
      <c r="B1068" t="s">
        <v>3136</v>
      </c>
      <c r="C1068">
        <v>2014</v>
      </c>
      <c r="D1068" s="1">
        <v>41960</v>
      </c>
      <c r="E1068" s="1">
        <v>41964</v>
      </c>
      <c r="F1068" t="s">
        <v>23</v>
      </c>
      <c r="G1068" t="s">
        <v>2302</v>
      </c>
      <c r="H1068" t="s">
        <v>2303</v>
      </c>
      <c r="I1068" t="s">
        <v>38</v>
      </c>
      <c r="J1068" t="s">
        <v>27</v>
      </c>
      <c r="K1068" t="s">
        <v>2756</v>
      </c>
      <c r="L1068" t="s">
        <v>29</v>
      </c>
      <c r="M1068">
        <v>93727</v>
      </c>
      <c r="N1068" t="s">
        <v>30</v>
      </c>
      <c r="O1068" t="s">
        <v>1744</v>
      </c>
      <c r="P1068" t="s">
        <v>32</v>
      </c>
      <c r="Q1068" t="s">
        <v>33</v>
      </c>
      <c r="R1068" t="s">
        <v>1745</v>
      </c>
      <c r="S1068">
        <v>48.86</v>
      </c>
      <c r="T1068">
        <v>7</v>
      </c>
      <c r="U1068">
        <v>0</v>
      </c>
      <c r="V1068">
        <v>0.97719999999999807</v>
      </c>
      <c r="W1068" t="s">
        <v>10939</v>
      </c>
      <c r="X1068" t="s">
        <v>10940</v>
      </c>
      <c r="Y1068">
        <v>11</v>
      </c>
      <c r="Z1068" t="s">
        <v>10947</v>
      </c>
      <c r="AA1068">
        <v>1.9999999999999962E-2</v>
      </c>
    </row>
    <row r="1069" spans="1:27" x14ac:dyDescent="0.35">
      <c r="A1069">
        <v>4176</v>
      </c>
      <c r="B1069" t="s">
        <v>3137</v>
      </c>
      <c r="C1069">
        <v>2012</v>
      </c>
      <c r="D1069" s="1">
        <v>41242</v>
      </c>
      <c r="E1069" s="1">
        <v>41243</v>
      </c>
      <c r="F1069" t="s">
        <v>56</v>
      </c>
      <c r="G1069" t="s">
        <v>3138</v>
      </c>
      <c r="H1069" t="s">
        <v>3139</v>
      </c>
      <c r="I1069" t="s">
        <v>127</v>
      </c>
      <c r="J1069" t="s">
        <v>27</v>
      </c>
      <c r="K1069" t="s">
        <v>2723</v>
      </c>
      <c r="L1069" t="s">
        <v>29</v>
      </c>
      <c r="M1069">
        <v>92704</v>
      </c>
      <c r="N1069" t="s">
        <v>30</v>
      </c>
      <c r="O1069" t="s">
        <v>1316</v>
      </c>
      <c r="P1069" t="s">
        <v>32</v>
      </c>
      <c r="Q1069" t="s">
        <v>40</v>
      </c>
      <c r="R1069" t="s">
        <v>1317</v>
      </c>
      <c r="S1069">
        <v>56.3</v>
      </c>
      <c r="T1069">
        <v>2</v>
      </c>
      <c r="U1069">
        <v>0</v>
      </c>
      <c r="V1069">
        <v>15.764000000000003</v>
      </c>
      <c r="W1069" t="s">
        <v>10948</v>
      </c>
      <c r="X1069" t="s">
        <v>10940</v>
      </c>
      <c r="Y1069">
        <v>11</v>
      </c>
      <c r="Z1069" t="s">
        <v>10947</v>
      </c>
      <c r="AA1069">
        <v>0.28000000000000008</v>
      </c>
    </row>
    <row r="1070" spans="1:27" x14ac:dyDescent="0.35">
      <c r="A1070">
        <v>4377</v>
      </c>
      <c r="B1070" t="s">
        <v>2875</v>
      </c>
      <c r="C1070">
        <v>2011</v>
      </c>
      <c r="D1070" s="1">
        <v>40658</v>
      </c>
      <c r="E1070" s="1">
        <v>40663</v>
      </c>
      <c r="F1070" t="s">
        <v>23</v>
      </c>
      <c r="G1070" t="s">
        <v>2729</v>
      </c>
      <c r="H1070" t="s">
        <v>2730</v>
      </c>
      <c r="I1070" t="s">
        <v>127</v>
      </c>
      <c r="J1070" t="s">
        <v>27</v>
      </c>
      <c r="K1070" t="s">
        <v>2876</v>
      </c>
      <c r="L1070" t="s">
        <v>29</v>
      </c>
      <c r="M1070">
        <v>91776</v>
      </c>
      <c r="N1070" t="s">
        <v>30</v>
      </c>
      <c r="O1070" t="s">
        <v>1019</v>
      </c>
      <c r="P1070" t="s">
        <v>32</v>
      </c>
      <c r="Q1070" t="s">
        <v>79</v>
      </c>
      <c r="R1070" t="s">
        <v>1020</v>
      </c>
      <c r="S1070">
        <v>270.71999999999997</v>
      </c>
      <c r="T1070">
        <v>3</v>
      </c>
      <c r="U1070">
        <v>0</v>
      </c>
      <c r="V1070">
        <v>78.508799999999965</v>
      </c>
      <c r="W1070" t="s">
        <v>10944</v>
      </c>
      <c r="X1070" t="s">
        <v>10942</v>
      </c>
      <c r="Y1070">
        <v>4</v>
      </c>
      <c r="Z1070" t="s">
        <v>10943</v>
      </c>
      <c r="AA1070">
        <v>0.28999999999999992</v>
      </c>
    </row>
    <row r="1071" spans="1:27" x14ac:dyDescent="0.35">
      <c r="A1071">
        <v>4534</v>
      </c>
      <c r="B1071" t="s">
        <v>3140</v>
      </c>
      <c r="C1071">
        <v>2011</v>
      </c>
      <c r="D1071" s="1">
        <v>40826</v>
      </c>
      <c r="E1071" s="1">
        <v>40826</v>
      </c>
      <c r="F1071" t="s">
        <v>234</v>
      </c>
      <c r="G1071" t="s">
        <v>1989</v>
      </c>
      <c r="H1071" t="s">
        <v>1990</v>
      </c>
      <c r="I1071" t="s">
        <v>127</v>
      </c>
      <c r="J1071" t="s">
        <v>27</v>
      </c>
      <c r="K1071" t="s">
        <v>3141</v>
      </c>
      <c r="L1071" t="s">
        <v>29</v>
      </c>
      <c r="M1071">
        <v>95336</v>
      </c>
      <c r="N1071" t="s">
        <v>30</v>
      </c>
      <c r="O1071" t="s">
        <v>426</v>
      </c>
      <c r="P1071" t="s">
        <v>32</v>
      </c>
      <c r="Q1071" t="s">
        <v>146</v>
      </c>
      <c r="R1071" t="s">
        <v>427</v>
      </c>
      <c r="S1071">
        <v>15.28</v>
      </c>
      <c r="T1071">
        <v>2</v>
      </c>
      <c r="U1071">
        <v>0</v>
      </c>
      <c r="V1071">
        <v>7.4871999999999996</v>
      </c>
      <c r="W1071" t="s">
        <v>10944</v>
      </c>
      <c r="X1071" t="s">
        <v>10940</v>
      </c>
      <c r="Y1071">
        <v>10</v>
      </c>
      <c r="Z1071" t="s">
        <v>10945</v>
      </c>
      <c r="AA1071">
        <v>0.49</v>
      </c>
    </row>
    <row r="1072" spans="1:27" x14ac:dyDescent="0.35">
      <c r="A1072">
        <v>4585</v>
      </c>
      <c r="B1072" t="s">
        <v>2884</v>
      </c>
      <c r="C1072">
        <v>2014</v>
      </c>
      <c r="D1072" s="1">
        <v>41946</v>
      </c>
      <c r="E1072" s="1">
        <v>41948</v>
      </c>
      <c r="F1072" t="s">
        <v>45</v>
      </c>
      <c r="G1072" t="s">
        <v>210</v>
      </c>
      <c r="H1072" t="s">
        <v>211</v>
      </c>
      <c r="I1072" t="s">
        <v>127</v>
      </c>
      <c r="J1072" t="s">
        <v>27</v>
      </c>
      <c r="K1072" t="s">
        <v>2885</v>
      </c>
      <c r="L1072" t="s">
        <v>29</v>
      </c>
      <c r="M1072">
        <v>94526</v>
      </c>
      <c r="N1072" t="s">
        <v>30</v>
      </c>
      <c r="O1072" t="s">
        <v>2031</v>
      </c>
      <c r="P1072" t="s">
        <v>32</v>
      </c>
      <c r="Q1072" t="s">
        <v>146</v>
      </c>
      <c r="R1072" t="s">
        <v>2032</v>
      </c>
      <c r="S1072">
        <v>76.58</v>
      </c>
      <c r="T1072">
        <v>7</v>
      </c>
      <c r="U1072">
        <v>0</v>
      </c>
      <c r="V1072">
        <v>38.29</v>
      </c>
      <c r="W1072" t="s">
        <v>10939</v>
      </c>
      <c r="X1072" t="s">
        <v>10940</v>
      </c>
      <c r="Y1072">
        <v>11</v>
      </c>
      <c r="Z1072" t="s">
        <v>10947</v>
      </c>
      <c r="AA1072">
        <v>0.5</v>
      </c>
    </row>
    <row r="1073" spans="1:27" x14ac:dyDescent="0.35">
      <c r="A1073">
        <v>4586</v>
      </c>
      <c r="B1073" t="s">
        <v>2884</v>
      </c>
      <c r="C1073">
        <v>2014</v>
      </c>
      <c r="D1073" s="1">
        <v>41946</v>
      </c>
      <c r="E1073" s="1">
        <v>41948</v>
      </c>
      <c r="F1073" t="s">
        <v>45</v>
      </c>
      <c r="G1073" t="s">
        <v>210</v>
      </c>
      <c r="H1073" t="s">
        <v>211</v>
      </c>
      <c r="I1073" t="s">
        <v>127</v>
      </c>
      <c r="J1073" t="s">
        <v>27</v>
      </c>
      <c r="K1073" t="s">
        <v>2885</v>
      </c>
      <c r="L1073" t="s">
        <v>29</v>
      </c>
      <c r="M1073">
        <v>94526</v>
      </c>
      <c r="N1073" t="s">
        <v>30</v>
      </c>
      <c r="O1073" t="s">
        <v>3142</v>
      </c>
      <c r="P1073" t="s">
        <v>32</v>
      </c>
      <c r="Q1073" t="s">
        <v>40</v>
      </c>
      <c r="R1073" t="s">
        <v>3143</v>
      </c>
      <c r="S1073">
        <v>8.8000000000000007</v>
      </c>
      <c r="T1073">
        <v>5</v>
      </c>
      <c r="U1073">
        <v>0</v>
      </c>
      <c r="V1073">
        <v>4.2240000000000002</v>
      </c>
      <c r="W1073" t="s">
        <v>10939</v>
      </c>
      <c r="X1073" t="s">
        <v>10940</v>
      </c>
      <c r="Y1073">
        <v>11</v>
      </c>
      <c r="Z1073" t="s">
        <v>10947</v>
      </c>
      <c r="AA1073">
        <v>0.48</v>
      </c>
    </row>
    <row r="1074" spans="1:27" x14ac:dyDescent="0.35">
      <c r="A1074">
        <v>4588</v>
      </c>
      <c r="B1074" t="s">
        <v>2884</v>
      </c>
      <c r="C1074">
        <v>2014</v>
      </c>
      <c r="D1074" s="1">
        <v>41946</v>
      </c>
      <c r="E1074" s="1">
        <v>41948</v>
      </c>
      <c r="F1074" t="s">
        <v>45</v>
      </c>
      <c r="G1074" t="s">
        <v>210</v>
      </c>
      <c r="H1074" t="s">
        <v>211</v>
      </c>
      <c r="I1074" t="s">
        <v>127</v>
      </c>
      <c r="J1074" t="s">
        <v>27</v>
      </c>
      <c r="K1074" t="s">
        <v>2885</v>
      </c>
      <c r="L1074" t="s">
        <v>29</v>
      </c>
      <c r="M1074">
        <v>94526</v>
      </c>
      <c r="N1074" t="s">
        <v>30</v>
      </c>
      <c r="O1074" t="s">
        <v>3144</v>
      </c>
      <c r="P1074" t="s">
        <v>32</v>
      </c>
      <c r="Q1074" t="s">
        <v>65</v>
      </c>
      <c r="R1074" t="s">
        <v>3145</v>
      </c>
      <c r="S1074">
        <v>5.58</v>
      </c>
      <c r="T1074">
        <v>3</v>
      </c>
      <c r="U1074">
        <v>0</v>
      </c>
      <c r="V1074">
        <v>0.16740000000000022</v>
      </c>
      <c r="W1074" t="s">
        <v>10939</v>
      </c>
      <c r="X1074" t="s">
        <v>10940</v>
      </c>
      <c r="Y1074">
        <v>11</v>
      </c>
      <c r="Z1074" t="s">
        <v>10947</v>
      </c>
      <c r="AA1074">
        <v>3.0000000000000037E-2</v>
      </c>
    </row>
    <row r="1075" spans="1:27" x14ac:dyDescent="0.35">
      <c r="A1075">
        <v>4590</v>
      </c>
      <c r="B1075" t="s">
        <v>2884</v>
      </c>
      <c r="C1075">
        <v>2014</v>
      </c>
      <c r="D1075" s="1">
        <v>41946</v>
      </c>
      <c r="E1075" s="1">
        <v>41948</v>
      </c>
      <c r="F1075" t="s">
        <v>45</v>
      </c>
      <c r="G1075" t="s">
        <v>210</v>
      </c>
      <c r="H1075" t="s">
        <v>211</v>
      </c>
      <c r="I1075" t="s">
        <v>127</v>
      </c>
      <c r="J1075" t="s">
        <v>27</v>
      </c>
      <c r="K1075" t="s">
        <v>2885</v>
      </c>
      <c r="L1075" t="s">
        <v>29</v>
      </c>
      <c r="M1075">
        <v>94526</v>
      </c>
      <c r="N1075" t="s">
        <v>30</v>
      </c>
      <c r="O1075" t="s">
        <v>1726</v>
      </c>
      <c r="P1075" t="s">
        <v>32</v>
      </c>
      <c r="Q1075" t="s">
        <v>33</v>
      </c>
      <c r="R1075" t="s">
        <v>1727</v>
      </c>
      <c r="S1075">
        <v>452.55000000000007</v>
      </c>
      <c r="T1075">
        <v>7</v>
      </c>
      <c r="U1075">
        <v>0</v>
      </c>
      <c r="V1075">
        <v>22.627499999999962</v>
      </c>
      <c r="W1075" t="s">
        <v>10939</v>
      </c>
      <c r="X1075" t="s">
        <v>10940</v>
      </c>
      <c r="Y1075">
        <v>11</v>
      </c>
      <c r="Z1075" t="s">
        <v>10947</v>
      </c>
      <c r="AA1075">
        <v>4.9999999999999906E-2</v>
      </c>
    </row>
    <row r="1076" spans="1:27" x14ac:dyDescent="0.35">
      <c r="A1076">
        <v>4739</v>
      </c>
      <c r="B1076" t="s">
        <v>3146</v>
      </c>
      <c r="C1076">
        <v>2012</v>
      </c>
      <c r="D1076" s="1">
        <v>40957</v>
      </c>
      <c r="E1076" s="1">
        <v>40963</v>
      </c>
      <c r="F1076" t="s">
        <v>23</v>
      </c>
      <c r="G1076" t="s">
        <v>101</v>
      </c>
      <c r="H1076" t="s">
        <v>102</v>
      </c>
      <c r="I1076" t="s">
        <v>38</v>
      </c>
      <c r="J1076" t="s">
        <v>27</v>
      </c>
      <c r="K1076" t="s">
        <v>3013</v>
      </c>
      <c r="L1076" t="s">
        <v>29</v>
      </c>
      <c r="M1076">
        <v>90805</v>
      </c>
      <c r="N1076" t="s">
        <v>30</v>
      </c>
      <c r="O1076" t="s">
        <v>3051</v>
      </c>
      <c r="P1076" t="s">
        <v>32</v>
      </c>
      <c r="Q1076" t="s">
        <v>172</v>
      </c>
      <c r="R1076" t="s">
        <v>3052</v>
      </c>
      <c r="S1076">
        <v>61.06</v>
      </c>
      <c r="T1076">
        <v>2</v>
      </c>
      <c r="U1076">
        <v>0</v>
      </c>
      <c r="V1076">
        <v>28.087600000000002</v>
      </c>
      <c r="W1076" t="s">
        <v>10948</v>
      </c>
      <c r="X1076" t="s">
        <v>10950</v>
      </c>
      <c r="Y1076">
        <v>2</v>
      </c>
      <c r="Z1076" t="s">
        <v>10955</v>
      </c>
      <c r="AA1076">
        <v>0.46</v>
      </c>
    </row>
    <row r="1077" spans="1:27" x14ac:dyDescent="0.35">
      <c r="A1077">
        <v>4764</v>
      </c>
      <c r="B1077" t="s">
        <v>3147</v>
      </c>
      <c r="C1077">
        <v>2011</v>
      </c>
      <c r="D1077" s="1">
        <v>40803</v>
      </c>
      <c r="E1077" s="1">
        <v>40807</v>
      </c>
      <c r="F1077" t="s">
        <v>23</v>
      </c>
      <c r="G1077" t="s">
        <v>3148</v>
      </c>
      <c r="H1077" t="s">
        <v>3149</v>
      </c>
      <c r="I1077" t="s">
        <v>38</v>
      </c>
      <c r="J1077" t="s">
        <v>27</v>
      </c>
      <c r="K1077" t="s">
        <v>2870</v>
      </c>
      <c r="L1077" t="s">
        <v>29</v>
      </c>
      <c r="M1077">
        <v>91911</v>
      </c>
      <c r="N1077" t="s">
        <v>30</v>
      </c>
      <c r="O1077" t="s">
        <v>207</v>
      </c>
      <c r="P1077" t="s">
        <v>32</v>
      </c>
      <c r="Q1077" t="s">
        <v>146</v>
      </c>
      <c r="R1077" t="s">
        <v>208</v>
      </c>
      <c r="S1077">
        <v>182.94</v>
      </c>
      <c r="T1077">
        <v>3</v>
      </c>
      <c r="U1077">
        <v>0</v>
      </c>
      <c r="V1077">
        <v>85.981799999999993</v>
      </c>
      <c r="W1077" t="s">
        <v>10944</v>
      </c>
      <c r="X1077" t="s">
        <v>10937</v>
      </c>
      <c r="Y1077">
        <v>9</v>
      </c>
      <c r="Z1077" t="s">
        <v>10949</v>
      </c>
      <c r="AA1077">
        <v>0.47</v>
      </c>
    </row>
    <row r="1078" spans="1:27" x14ac:dyDescent="0.35">
      <c r="A1078">
        <v>4776</v>
      </c>
      <c r="B1078" t="s">
        <v>3150</v>
      </c>
      <c r="C1078">
        <v>2014</v>
      </c>
      <c r="D1078" s="1">
        <v>41960</v>
      </c>
      <c r="E1078" s="1">
        <v>41965</v>
      </c>
      <c r="F1078" t="s">
        <v>23</v>
      </c>
      <c r="G1078" t="s">
        <v>3138</v>
      </c>
      <c r="H1078" t="s">
        <v>3139</v>
      </c>
      <c r="I1078" t="s">
        <v>127</v>
      </c>
      <c r="J1078" t="s">
        <v>27</v>
      </c>
      <c r="K1078" t="s">
        <v>3039</v>
      </c>
      <c r="L1078" t="s">
        <v>29</v>
      </c>
      <c r="M1078">
        <v>92025</v>
      </c>
      <c r="N1078" t="s">
        <v>30</v>
      </c>
      <c r="O1078" t="s">
        <v>153</v>
      </c>
      <c r="P1078" t="s">
        <v>32</v>
      </c>
      <c r="Q1078" t="s">
        <v>40</v>
      </c>
      <c r="R1078" t="s">
        <v>154</v>
      </c>
      <c r="S1078">
        <v>23.36</v>
      </c>
      <c r="T1078">
        <v>4</v>
      </c>
      <c r="U1078">
        <v>0</v>
      </c>
      <c r="V1078">
        <v>6.073599999999999</v>
      </c>
      <c r="W1078" t="s">
        <v>10939</v>
      </c>
      <c r="X1078" t="s">
        <v>10940</v>
      </c>
      <c r="Y1078">
        <v>11</v>
      </c>
      <c r="Z1078" t="s">
        <v>10947</v>
      </c>
      <c r="AA1078">
        <v>0.25999999999999995</v>
      </c>
    </row>
    <row r="1079" spans="1:27" x14ac:dyDescent="0.35">
      <c r="A1079">
        <v>4855</v>
      </c>
      <c r="B1079" t="s">
        <v>2890</v>
      </c>
      <c r="C1079">
        <v>2011</v>
      </c>
      <c r="D1079" s="1">
        <v>40889</v>
      </c>
      <c r="E1079" s="1">
        <v>40892</v>
      </c>
      <c r="F1079" t="s">
        <v>45</v>
      </c>
      <c r="G1079" t="s">
        <v>1207</v>
      </c>
      <c r="H1079" t="s">
        <v>1208</v>
      </c>
      <c r="I1079" t="s">
        <v>38</v>
      </c>
      <c r="J1079" t="s">
        <v>27</v>
      </c>
      <c r="K1079" t="s">
        <v>2758</v>
      </c>
      <c r="L1079" t="s">
        <v>29</v>
      </c>
      <c r="M1079">
        <v>94601</v>
      </c>
      <c r="N1079" t="s">
        <v>30</v>
      </c>
      <c r="O1079" t="s">
        <v>3151</v>
      </c>
      <c r="P1079" t="s">
        <v>32</v>
      </c>
      <c r="Q1079" t="s">
        <v>33</v>
      </c>
      <c r="R1079" t="s">
        <v>3152</v>
      </c>
      <c r="S1079">
        <v>8.94</v>
      </c>
      <c r="T1079">
        <v>3</v>
      </c>
      <c r="U1079">
        <v>0</v>
      </c>
      <c r="V1079">
        <v>0.62579999999999902</v>
      </c>
      <c r="W1079" t="s">
        <v>10944</v>
      </c>
      <c r="X1079" t="s">
        <v>10940</v>
      </c>
      <c r="Y1079">
        <v>12</v>
      </c>
      <c r="Z1079" t="s">
        <v>10941</v>
      </c>
      <c r="AA1079">
        <v>6.9999999999999896E-2</v>
      </c>
    </row>
    <row r="1080" spans="1:27" x14ac:dyDescent="0.35">
      <c r="A1080">
        <v>4885</v>
      </c>
      <c r="B1080" t="s">
        <v>3153</v>
      </c>
      <c r="C1080">
        <v>2014</v>
      </c>
      <c r="D1080" s="1">
        <v>41707</v>
      </c>
      <c r="E1080" s="1">
        <v>41714</v>
      </c>
      <c r="F1080" t="s">
        <v>23</v>
      </c>
      <c r="G1080" t="s">
        <v>2419</v>
      </c>
      <c r="H1080" t="s">
        <v>2420</v>
      </c>
      <c r="I1080" t="s">
        <v>38</v>
      </c>
      <c r="J1080" t="s">
        <v>27</v>
      </c>
      <c r="K1080" t="s">
        <v>2775</v>
      </c>
      <c r="L1080" t="s">
        <v>29</v>
      </c>
      <c r="M1080">
        <v>92804</v>
      </c>
      <c r="N1080" t="s">
        <v>30</v>
      </c>
      <c r="O1080" t="s">
        <v>3154</v>
      </c>
      <c r="P1080" t="s">
        <v>32</v>
      </c>
      <c r="Q1080" t="s">
        <v>40</v>
      </c>
      <c r="R1080" t="s">
        <v>3155</v>
      </c>
      <c r="S1080">
        <v>3.36</v>
      </c>
      <c r="T1080">
        <v>2</v>
      </c>
      <c r="U1080">
        <v>0</v>
      </c>
      <c r="V1080">
        <v>0.87360000000000015</v>
      </c>
      <c r="W1080" t="s">
        <v>10939</v>
      </c>
      <c r="X1080" t="s">
        <v>10950</v>
      </c>
      <c r="Y1080">
        <v>3</v>
      </c>
      <c r="Z1080" t="s">
        <v>10953</v>
      </c>
      <c r="AA1080">
        <v>0.26000000000000006</v>
      </c>
    </row>
    <row r="1081" spans="1:27" x14ac:dyDescent="0.35">
      <c r="A1081">
        <v>4901</v>
      </c>
      <c r="B1081" t="s">
        <v>3156</v>
      </c>
      <c r="C1081">
        <v>2014</v>
      </c>
      <c r="D1081" s="1">
        <v>41991</v>
      </c>
      <c r="E1081" s="1">
        <v>41995</v>
      </c>
      <c r="F1081" t="s">
        <v>23</v>
      </c>
      <c r="G1081" t="s">
        <v>3157</v>
      </c>
      <c r="H1081" t="s">
        <v>3158</v>
      </c>
      <c r="I1081" t="s">
        <v>26</v>
      </c>
      <c r="J1081" t="s">
        <v>27</v>
      </c>
      <c r="K1081" t="s">
        <v>2775</v>
      </c>
      <c r="L1081" t="s">
        <v>29</v>
      </c>
      <c r="M1081">
        <v>92804</v>
      </c>
      <c r="N1081" t="s">
        <v>30</v>
      </c>
      <c r="O1081" t="s">
        <v>1306</v>
      </c>
      <c r="P1081" t="s">
        <v>32</v>
      </c>
      <c r="Q1081" t="s">
        <v>33</v>
      </c>
      <c r="R1081" t="s">
        <v>1307</v>
      </c>
      <c r="S1081">
        <v>481.32</v>
      </c>
      <c r="T1081">
        <v>4</v>
      </c>
      <c r="U1081">
        <v>0</v>
      </c>
      <c r="V1081">
        <v>125.14319999999998</v>
      </c>
      <c r="W1081" t="s">
        <v>10939</v>
      </c>
      <c r="X1081" t="s">
        <v>10940</v>
      </c>
      <c r="Y1081">
        <v>12</v>
      </c>
      <c r="Z1081" t="s">
        <v>10941</v>
      </c>
      <c r="AA1081">
        <v>0.25999999999999995</v>
      </c>
    </row>
    <row r="1082" spans="1:27" x14ac:dyDescent="0.35">
      <c r="A1082">
        <v>4902</v>
      </c>
      <c r="B1082" t="s">
        <v>3156</v>
      </c>
      <c r="C1082">
        <v>2014</v>
      </c>
      <c r="D1082" s="1">
        <v>41991</v>
      </c>
      <c r="E1082" s="1">
        <v>41995</v>
      </c>
      <c r="F1082" t="s">
        <v>23</v>
      </c>
      <c r="G1082" t="s">
        <v>3157</v>
      </c>
      <c r="H1082" t="s">
        <v>3158</v>
      </c>
      <c r="I1082" t="s">
        <v>26</v>
      </c>
      <c r="J1082" t="s">
        <v>27</v>
      </c>
      <c r="K1082" t="s">
        <v>2775</v>
      </c>
      <c r="L1082" t="s">
        <v>29</v>
      </c>
      <c r="M1082">
        <v>92804</v>
      </c>
      <c r="N1082" t="s">
        <v>30</v>
      </c>
      <c r="O1082" t="s">
        <v>3159</v>
      </c>
      <c r="P1082" t="s">
        <v>32</v>
      </c>
      <c r="Q1082" t="s">
        <v>113</v>
      </c>
      <c r="R1082" t="s">
        <v>3160</v>
      </c>
      <c r="S1082">
        <v>13.98</v>
      </c>
      <c r="T1082">
        <v>1</v>
      </c>
      <c r="U1082">
        <v>0</v>
      </c>
      <c r="V1082">
        <v>3.6348000000000003</v>
      </c>
      <c r="W1082" t="s">
        <v>10939</v>
      </c>
      <c r="X1082" t="s">
        <v>10940</v>
      </c>
      <c r="Y1082">
        <v>12</v>
      </c>
      <c r="Z1082" t="s">
        <v>10941</v>
      </c>
      <c r="AA1082">
        <v>0.26</v>
      </c>
    </row>
    <row r="1083" spans="1:27" x14ac:dyDescent="0.35">
      <c r="A1083">
        <v>4947</v>
      </c>
      <c r="B1083" t="s">
        <v>3161</v>
      </c>
      <c r="C1083">
        <v>2013</v>
      </c>
      <c r="D1083" s="1">
        <v>41523</v>
      </c>
      <c r="E1083" s="1">
        <v>41524</v>
      </c>
      <c r="F1083" t="s">
        <v>56</v>
      </c>
      <c r="G1083" t="s">
        <v>3162</v>
      </c>
      <c r="H1083" t="s">
        <v>3163</v>
      </c>
      <c r="I1083" t="s">
        <v>38</v>
      </c>
      <c r="J1083" t="s">
        <v>27</v>
      </c>
      <c r="K1083" t="s">
        <v>3164</v>
      </c>
      <c r="L1083" t="s">
        <v>29</v>
      </c>
      <c r="M1083">
        <v>90278</v>
      </c>
      <c r="N1083" t="s">
        <v>30</v>
      </c>
      <c r="O1083" t="s">
        <v>3165</v>
      </c>
      <c r="P1083" t="s">
        <v>32</v>
      </c>
      <c r="Q1083" t="s">
        <v>65</v>
      </c>
      <c r="R1083" t="s">
        <v>3166</v>
      </c>
      <c r="S1083">
        <v>4.3600000000000003</v>
      </c>
      <c r="T1083">
        <v>2</v>
      </c>
      <c r="U1083">
        <v>0</v>
      </c>
      <c r="V1083">
        <v>1.7876000000000003</v>
      </c>
      <c r="W1083" t="s">
        <v>10936</v>
      </c>
      <c r="X1083" t="s">
        <v>10937</v>
      </c>
      <c r="Y1083">
        <v>9</v>
      </c>
      <c r="Z1083" t="s">
        <v>10949</v>
      </c>
      <c r="AA1083">
        <v>0.41000000000000003</v>
      </c>
    </row>
    <row r="1084" spans="1:27" x14ac:dyDescent="0.35">
      <c r="A1084">
        <v>4983</v>
      </c>
      <c r="B1084" t="s">
        <v>3167</v>
      </c>
      <c r="C1084">
        <v>2011</v>
      </c>
      <c r="D1084" s="1">
        <v>40863</v>
      </c>
      <c r="E1084" s="1">
        <v>40869</v>
      </c>
      <c r="F1084" t="s">
        <v>23</v>
      </c>
      <c r="G1084" t="s">
        <v>934</v>
      </c>
      <c r="H1084" t="s">
        <v>935</v>
      </c>
      <c r="I1084" t="s">
        <v>26</v>
      </c>
      <c r="J1084" t="s">
        <v>27</v>
      </c>
      <c r="K1084" t="s">
        <v>3015</v>
      </c>
      <c r="L1084" t="s">
        <v>29</v>
      </c>
      <c r="M1084">
        <v>92646</v>
      </c>
      <c r="N1084" t="s">
        <v>30</v>
      </c>
      <c r="O1084" t="s">
        <v>3168</v>
      </c>
      <c r="P1084" t="s">
        <v>32</v>
      </c>
      <c r="Q1084" t="s">
        <v>172</v>
      </c>
      <c r="R1084" t="s">
        <v>3169</v>
      </c>
      <c r="S1084">
        <v>5.22</v>
      </c>
      <c r="T1084">
        <v>2</v>
      </c>
      <c r="U1084">
        <v>0</v>
      </c>
      <c r="V1084">
        <v>2.4011999999999998</v>
      </c>
      <c r="W1084" t="s">
        <v>10944</v>
      </c>
      <c r="X1084" t="s">
        <v>10940</v>
      </c>
      <c r="Y1084">
        <v>11</v>
      </c>
      <c r="Z1084" t="s">
        <v>10947</v>
      </c>
      <c r="AA1084">
        <v>0.45999999999999996</v>
      </c>
    </row>
    <row r="1085" spans="1:27" x14ac:dyDescent="0.35">
      <c r="A1085">
        <v>5058</v>
      </c>
      <c r="B1085" t="s">
        <v>3170</v>
      </c>
      <c r="C1085">
        <v>2012</v>
      </c>
      <c r="D1085" s="1">
        <v>41160</v>
      </c>
      <c r="E1085" s="1">
        <v>41163</v>
      </c>
      <c r="F1085" t="s">
        <v>56</v>
      </c>
      <c r="G1085" t="s">
        <v>575</v>
      </c>
      <c r="H1085" t="s">
        <v>576</v>
      </c>
      <c r="I1085" t="s">
        <v>38</v>
      </c>
      <c r="J1085" t="s">
        <v>27</v>
      </c>
      <c r="K1085" t="s">
        <v>2979</v>
      </c>
      <c r="L1085" t="s">
        <v>29</v>
      </c>
      <c r="M1085">
        <v>92553</v>
      </c>
      <c r="N1085" t="s">
        <v>30</v>
      </c>
      <c r="O1085" t="s">
        <v>1744</v>
      </c>
      <c r="P1085" t="s">
        <v>32</v>
      </c>
      <c r="Q1085" t="s">
        <v>33</v>
      </c>
      <c r="R1085" t="s">
        <v>1745</v>
      </c>
      <c r="S1085">
        <v>41.88</v>
      </c>
      <c r="T1085">
        <v>6</v>
      </c>
      <c r="U1085">
        <v>0</v>
      </c>
      <c r="V1085">
        <v>0.83759999999999835</v>
      </c>
      <c r="W1085" t="s">
        <v>10948</v>
      </c>
      <c r="X1085" t="s">
        <v>10937</v>
      </c>
      <c r="Y1085">
        <v>9</v>
      </c>
      <c r="Z1085" t="s">
        <v>10949</v>
      </c>
      <c r="AA1085">
        <v>1.9999999999999959E-2</v>
      </c>
    </row>
    <row r="1086" spans="1:27" x14ac:dyDescent="0.35">
      <c r="A1086">
        <v>5204</v>
      </c>
      <c r="B1086" t="s">
        <v>2894</v>
      </c>
      <c r="C1086">
        <v>2012</v>
      </c>
      <c r="D1086" s="1">
        <v>41136</v>
      </c>
      <c r="E1086" s="1">
        <v>41140</v>
      </c>
      <c r="F1086" t="s">
        <v>23</v>
      </c>
      <c r="G1086" t="s">
        <v>2895</v>
      </c>
      <c r="H1086" t="s">
        <v>2896</v>
      </c>
      <c r="I1086" t="s">
        <v>38</v>
      </c>
      <c r="J1086" t="s">
        <v>27</v>
      </c>
      <c r="K1086" t="s">
        <v>2758</v>
      </c>
      <c r="L1086" t="s">
        <v>29</v>
      </c>
      <c r="M1086">
        <v>94601</v>
      </c>
      <c r="N1086" t="s">
        <v>30</v>
      </c>
      <c r="O1086" t="s">
        <v>1846</v>
      </c>
      <c r="P1086" t="s">
        <v>32</v>
      </c>
      <c r="Q1086" t="s">
        <v>33</v>
      </c>
      <c r="R1086" t="s">
        <v>1847</v>
      </c>
      <c r="S1086">
        <v>70.260000000000005</v>
      </c>
      <c r="T1086">
        <v>3</v>
      </c>
      <c r="U1086">
        <v>0</v>
      </c>
      <c r="V1086">
        <v>18.970199999999998</v>
      </c>
      <c r="W1086" t="s">
        <v>10948</v>
      </c>
      <c r="X1086" t="s">
        <v>10937</v>
      </c>
      <c r="Y1086">
        <v>8</v>
      </c>
      <c r="Z1086" t="s">
        <v>10954</v>
      </c>
      <c r="AA1086">
        <v>0.26999999999999996</v>
      </c>
    </row>
    <row r="1087" spans="1:27" x14ac:dyDescent="0.35">
      <c r="A1087">
        <v>5213</v>
      </c>
      <c r="B1087" t="s">
        <v>3171</v>
      </c>
      <c r="C1087">
        <v>2013</v>
      </c>
      <c r="D1087" s="1">
        <v>41544</v>
      </c>
      <c r="E1087" s="1">
        <v>41544</v>
      </c>
      <c r="F1087" t="s">
        <v>234</v>
      </c>
      <c r="G1087" t="s">
        <v>2359</v>
      </c>
      <c r="H1087" t="s">
        <v>2360</v>
      </c>
      <c r="I1087" t="s">
        <v>38</v>
      </c>
      <c r="J1087" t="s">
        <v>27</v>
      </c>
      <c r="K1087" t="s">
        <v>3008</v>
      </c>
      <c r="L1087" t="s">
        <v>29</v>
      </c>
      <c r="M1087">
        <v>92374</v>
      </c>
      <c r="N1087" t="s">
        <v>30</v>
      </c>
      <c r="O1087" t="s">
        <v>3172</v>
      </c>
      <c r="P1087" t="s">
        <v>32</v>
      </c>
      <c r="Q1087" t="s">
        <v>33</v>
      </c>
      <c r="R1087" t="s">
        <v>3173</v>
      </c>
      <c r="S1087">
        <v>51.449999999999996</v>
      </c>
      <c r="T1087">
        <v>3</v>
      </c>
      <c r="U1087">
        <v>0</v>
      </c>
      <c r="V1087">
        <v>13.891499999999999</v>
      </c>
      <c r="W1087" t="s">
        <v>10936</v>
      </c>
      <c r="X1087" t="s">
        <v>10937</v>
      </c>
      <c r="Y1087">
        <v>9</v>
      </c>
      <c r="Z1087" t="s">
        <v>10949</v>
      </c>
      <c r="AA1087">
        <v>0.27</v>
      </c>
    </row>
    <row r="1088" spans="1:27" x14ac:dyDescent="0.35">
      <c r="A1088">
        <v>5214</v>
      </c>
      <c r="B1088" t="s">
        <v>3171</v>
      </c>
      <c r="C1088">
        <v>2013</v>
      </c>
      <c r="D1088" s="1">
        <v>41544</v>
      </c>
      <c r="E1088" s="1">
        <v>41544</v>
      </c>
      <c r="F1088" t="s">
        <v>234</v>
      </c>
      <c r="G1088" t="s">
        <v>2359</v>
      </c>
      <c r="H1088" t="s">
        <v>2360</v>
      </c>
      <c r="I1088" t="s">
        <v>38</v>
      </c>
      <c r="J1088" t="s">
        <v>27</v>
      </c>
      <c r="K1088" t="s">
        <v>3008</v>
      </c>
      <c r="L1088" t="s">
        <v>29</v>
      </c>
      <c r="M1088">
        <v>92374</v>
      </c>
      <c r="N1088" t="s">
        <v>30</v>
      </c>
      <c r="O1088" t="s">
        <v>2523</v>
      </c>
      <c r="P1088" t="s">
        <v>32</v>
      </c>
      <c r="Q1088" t="s">
        <v>172</v>
      </c>
      <c r="R1088" t="s">
        <v>2524</v>
      </c>
      <c r="S1088">
        <v>7.83</v>
      </c>
      <c r="T1088">
        <v>3</v>
      </c>
      <c r="U1088">
        <v>0</v>
      </c>
      <c r="V1088">
        <v>3.6017999999999999</v>
      </c>
      <c r="W1088" t="s">
        <v>10936</v>
      </c>
      <c r="X1088" t="s">
        <v>10937</v>
      </c>
      <c r="Y1088">
        <v>9</v>
      </c>
      <c r="Z1088" t="s">
        <v>10949</v>
      </c>
      <c r="AA1088">
        <v>0.45999999999999996</v>
      </c>
    </row>
    <row r="1089" spans="1:27" x14ac:dyDescent="0.35">
      <c r="A1089">
        <v>5215</v>
      </c>
      <c r="B1089" t="s">
        <v>3171</v>
      </c>
      <c r="C1089">
        <v>2013</v>
      </c>
      <c r="D1089" s="1">
        <v>41544</v>
      </c>
      <c r="E1089" s="1">
        <v>41544</v>
      </c>
      <c r="F1089" t="s">
        <v>234</v>
      </c>
      <c r="G1089" t="s">
        <v>2359</v>
      </c>
      <c r="H1089" t="s">
        <v>2360</v>
      </c>
      <c r="I1089" t="s">
        <v>38</v>
      </c>
      <c r="J1089" t="s">
        <v>27</v>
      </c>
      <c r="K1089" t="s">
        <v>3008</v>
      </c>
      <c r="L1089" t="s">
        <v>29</v>
      </c>
      <c r="M1089">
        <v>92374</v>
      </c>
      <c r="N1089" t="s">
        <v>30</v>
      </c>
      <c r="O1089" t="s">
        <v>222</v>
      </c>
      <c r="P1089" t="s">
        <v>32</v>
      </c>
      <c r="Q1089" t="s">
        <v>40</v>
      </c>
      <c r="R1089" t="s">
        <v>223</v>
      </c>
      <c r="S1089">
        <v>35.4</v>
      </c>
      <c r="T1089">
        <v>5</v>
      </c>
      <c r="U1089">
        <v>0</v>
      </c>
      <c r="V1089">
        <v>13.452000000000002</v>
      </c>
      <c r="W1089" t="s">
        <v>10936</v>
      </c>
      <c r="X1089" t="s">
        <v>10937</v>
      </c>
      <c r="Y1089">
        <v>9</v>
      </c>
      <c r="Z1089" t="s">
        <v>10949</v>
      </c>
      <c r="AA1089">
        <v>0.38000000000000006</v>
      </c>
    </row>
    <row r="1090" spans="1:27" x14ac:dyDescent="0.35">
      <c r="A1090">
        <v>5240</v>
      </c>
      <c r="B1090" t="s">
        <v>3174</v>
      </c>
      <c r="C1090">
        <v>2013</v>
      </c>
      <c r="D1090" s="1">
        <v>41529</v>
      </c>
      <c r="E1090" s="1">
        <v>41535</v>
      </c>
      <c r="F1090" t="s">
        <v>23</v>
      </c>
      <c r="G1090" t="s">
        <v>3175</v>
      </c>
      <c r="H1090" t="s">
        <v>3176</v>
      </c>
      <c r="I1090" t="s">
        <v>38</v>
      </c>
      <c r="J1090" t="s">
        <v>27</v>
      </c>
      <c r="K1090" t="s">
        <v>2777</v>
      </c>
      <c r="L1090" t="s">
        <v>29</v>
      </c>
      <c r="M1090">
        <v>95123</v>
      </c>
      <c r="N1090" t="s">
        <v>30</v>
      </c>
      <c r="O1090" t="s">
        <v>899</v>
      </c>
      <c r="P1090" t="s">
        <v>32</v>
      </c>
      <c r="Q1090" t="s">
        <v>33</v>
      </c>
      <c r="R1090" t="s">
        <v>900</v>
      </c>
      <c r="S1090">
        <v>332.94</v>
      </c>
      <c r="T1090">
        <v>3</v>
      </c>
      <c r="U1090">
        <v>0</v>
      </c>
      <c r="V1090">
        <v>6.6587999999999994</v>
      </c>
      <c r="W1090" t="s">
        <v>10936</v>
      </c>
      <c r="X1090" t="s">
        <v>10937</v>
      </c>
      <c r="Y1090">
        <v>9</v>
      </c>
      <c r="Z1090" t="s">
        <v>10949</v>
      </c>
      <c r="AA1090">
        <v>1.9999999999999997E-2</v>
      </c>
    </row>
    <row r="1091" spans="1:27" x14ac:dyDescent="0.35">
      <c r="A1091">
        <v>5325</v>
      </c>
      <c r="B1091" t="s">
        <v>2902</v>
      </c>
      <c r="C1091">
        <v>2012</v>
      </c>
      <c r="D1091" s="1">
        <v>41247</v>
      </c>
      <c r="E1091" s="1">
        <v>41252</v>
      </c>
      <c r="F1091" t="s">
        <v>23</v>
      </c>
      <c r="G1091" t="s">
        <v>568</v>
      </c>
      <c r="H1091" t="s">
        <v>569</v>
      </c>
      <c r="I1091" t="s">
        <v>38</v>
      </c>
      <c r="J1091" t="s">
        <v>27</v>
      </c>
      <c r="K1091" t="s">
        <v>2903</v>
      </c>
      <c r="L1091" t="s">
        <v>29</v>
      </c>
      <c r="M1091">
        <v>90712</v>
      </c>
      <c r="N1091" t="s">
        <v>30</v>
      </c>
      <c r="O1091" t="s">
        <v>3058</v>
      </c>
      <c r="P1091" t="s">
        <v>32</v>
      </c>
      <c r="Q1091" t="s">
        <v>40</v>
      </c>
      <c r="R1091" t="s">
        <v>3059</v>
      </c>
      <c r="S1091">
        <v>16.899999999999999</v>
      </c>
      <c r="T1091">
        <v>5</v>
      </c>
      <c r="U1091">
        <v>0</v>
      </c>
      <c r="V1091">
        <v>6.2530000000000001</v>
      </c>
      <c r="W1091" t="s">
        <v>10948</v>
      </c>
      <c r="X1091" t="s">
        <v>10940</v>
      </c>
      <c r="Y1091">
        <v>12</v>
      </c>
      <c r="Z1091" t="s">
        <v>10941</v>
      </c>
      <c r="AA1091">
        <v>0.37000000000000005</v>
      </c>
    </row>
    <row r="1092" spans="1:27" x14ac:dyDescent="0.35">
      <c r="A1092">
        <v>5524</v>
      </c>
      <c r="B1092" t="s">
        <v>3177</v>
      </c>
      <c r="C1092">
        <v>2013</v>
      </c>
      <c r="D1092" s="1">
        <v>41431</v>
      </c>
      <c r="E1092" s="1">
        <v>41433</v>
      </c>
      <c r="F1092" t="s">
        <v>56</v>
      </c>
      <c r="G1092" t="s">
        <v>3178</v>
      </c>
      <c r="H1092" t="s">
        <v>3179</v>
      </c>
      <c r="I1092" t="s">
        <v>38</v>
      </c>
      <c r="J1092" t="s">
        <v>27</v>
      </c>
      <c r="K1092" t="s">
        <v>3180</v>
      </c>
      <c r="L1092" t="s">
        <v>29</v>
      </c>
      <c r="M1092">
        <v>95051</v>
      </c>
      <c r="N1092" t="s">
        <v>30</v>
      </c>
      <c r="O1092" t="s">
        <v>1796</v>
      </c>
      <c r="P1092" t="s">
        <v>32</v>
      </c>
      <c r="Q1092" t="s">
        <v>79</v>
      </c>
      <c r="R1092" t="s">
        <v>1797</v>
      </c>
      <c r="S1092">
        <v>58.24</v>
      </c>
      <c r="T1092">
        <v>4</v>
      </c>
      <c r="U1092">
        <v>0</v>
      </c>
      <c r="V1092">
        <v>15.724800000000002</v>
      </c>
      <c r="W1092" t="s">
        <v>10936</v>
      </c>
      <c r="X1092" t="s">
        <v>10942</v>
      </c>
      <c r="Y1092">
        <v>6</v>
      </c>
      <c r="Z1092" t="s">
        <v>10946</v>
      </c>
      <c r="AA1092">
        <v>0.27</v>
      </c>
    </row>
    <row r="1093" spans="1:27" x14ac:dyDescent="0.35">
      <c r="A1093">
        <v>5527</v>
      </c>
      <c r="B1093" t="s">
        <v>3181</v>
      </c>
      <c r="C1093">
        <v>2014</v>
      </c>
      <c r="D1093" s="1">
        <v>41754</v>
      </c>
      <c r="E1093" s="1">
        <v>41758</v>
      </c>
      <c r="F1093" t="s">
        <v>23</v>
      </c>
      <c r="G1093" t="s">
        <v>2540</v>
      </c>
      <c r="H1093" t="s">
        <v>2541</v>
      </c>
      <c r="I1093" t="s">
        <v>127</v>
      </c>
      <c r="J1093" t="s">
        <v>27</v>
      </c>
      <c r="K1093" t="s">
        <v>2819</v>
      </c>
      <c r="L1093" t="s">
        <v>29</v>
      </c>
      <c r="M1093">
        <v>93101</v>
      </c>
      <c r="N1093" t="s">
        <v>30</v>
      </c>
      <c r="O1093" t="s">
        <v>3182</v>
      </c>
      <c r="P1093" t="s">
        <v>32</v>
      </c>
      <c r="Q1093" t="s">
        <v>65</v>
      </c>
      <c r="R1093" t="s">
        <v>3183</v>
      </c>
      <c r="S1093">
        <v>1.81</v>
      </c>
      <c r="T1093">
        <v>1</v>
      </c>
      <c r="U1093">
        <v>0</v>
      </c>
      <c r="V1093">
        <v>0.65159999999999996</v>
      </c>
      <c r="W1093" t="s">
        <v>10939</v>
      </c>
      <c r="X1093" t="s">
        <v>10942</v>
      </c>
      <c r="Y1093">
        <v>4</v>
      </c>
      <c r="Z1093" t="s">
        <v>10943</v>
      </c>
      <c r="AA1093">
        <v>0.36</v>
      </c>
    </row>
    <row r="1094" spans="1:27" x14ac:dyDescent="0.35">
      <c r="A1094">
        <v>5578</v>
      </c>
      <c r="B1094" t="s">
        <v>2904</v>
      </c>
      <c r="C1094">
        <v>2013</v>
      </c>
      <c r="D1094" s="1">
        <v>41621</v>
      </c>
      <c r="E1094" s="1">
        <v>41625</v>
      </c>
      <c r="F1094" t="s">
        <v>23</v>
      </c>
      <c r="G1094" t="s">
        <v>2905</v>
      </c>
      <c r="H1094" t="s">
        <v>2906</v>
      </c>
      <c r="I1094" t="s">
        <v>38</v>
      </c>
      <c r="J1094" t="s">
        <v>27</v>
      </c>
      <c r="K1094" t="s">
        <v>2735</v>
      </c>
      <c r="L1094" t="s">
        <v>29</v>
      </c>
      <c r="M1094">
        <v>91104</v>
      </c>
      <c r="N1094" t="s">
        <v>30</v>
      </c>
      <c r="O1094" t="s">
        <v>3184</v>
      </c>
      <c r="P1094" t="s">
        <v>32</v>
      </c>
      <c r="Q1094" t="s">
        <v>79</v>
      </c>
      <c r="R1094" t="s">
        <v>3185</v>
      </c>
      <c r="S1094">
        <v>56.519999999999996</v>
      </c>
      <c r="T1094">
        <v>3</v>
      </c>
      <c r="U1094">
        <v>0</v>
      </c>
      <c r="V1094">
        <v>15.8256</v>
      </c>
      <c r="W1094" t="s">
        <v>10936</v>
      </c>
      <c r="X1094" t="s">
        <v>10940</v>
      </c>
      <c r="Y1094">
        <v>12</v>
      </c>
      <c r="Z1094" t="s">
        <v>10941</v>
      </c>
      <c r="AA1094">
        <v>0.28000000000000003</v>
      </c>
    </row>
    <row r="1095" spans="1:27" x14ac:dyDescent="0.35">
      <c r="A1095">
        <v>5588</v>
      </c>
      <c r="B1095" t="s">
        <v>3186</v>
      </c>
      <c r="C1095">
        <v>2012</v>
      </c>
      <c r="D1095" s="1">
        <v>40987</v>
      </c>
      <c r="E1095" s="1">
        <v>40988</v>
      </c>
      <c r="F1095" t="s">
        <v>56</v>
      </c>
      <c r="G1095" t="s">
        <v>749</v>
      </c>
      <c r="H1095" t="s">
        <v>750</v>
      </c>
      <c r="I1095" t="s">
        <v>38</v>
      </c>
      <c r="J1095" t="s">
        <v>27</v>
      </c>
      <c r="K1095" t="s">
        <v>3187</v>
      </c>
      <c r="L1095" t="s">
        <v>29</v>
      </c>
      <c r="M1095">
        <v>93534</v>
      </c>
      <c r="N1095" t="s">
        <v>30</v>
      </c>
      <c r="O1095" t="s">
        <v>133</v>
      </c>
      <c r="P1095" t="s">
        <v>32</v>
      </c>
      <c r="Q1095" t="s">
        <v>65</v>
      </c>
      <c r="R1095" t="s">
        <v>134</v>
      </c>
      <c r="S1095">
        <v>10.9</v>
      </c>
      <c r="T1095">
        <v>5</v>
      </c>
      <c r="U1095">
        <v>0</v>
      </c>
      <c r="V1095">
        <v>3.5970000000000004</v>
      </c>
      <c r="W1095" t="s">
        <v>10948</v>
      </c>
      <c r="X1095" t="s">
        <v>10950</v>
      </c>
      <c r="Y1095">
        <v>3</v>
      </c>
      <c r="Z1095" t="s">
        <v>10953</v>
      </c>
      <c r="AA1095">
        <v>0.33</v>
      </c>
    </row>
    <row r="1096" spans="1:27" x14ac:dyDescent="0.35">
      <c r="A1096">
        <v>5650</v>
      </c>
      <c r="B1096" t="s">
        <v>3188</v>
      </c>
      <c r="C1096">
        <v>2014</v>
      </c>
      <c r="D1096" s="1">
        <v>41838</v>
      </c>
      <c r="E1096" s="1">
        <v>41840</v>
      </c>
      <c r="F1096" t="s">
        <v>45</v>
      </c>
      <c r="G1096" t="s">
        <v>1934</v>
      </c>
      <c r="H1096" t="s">
        <v>1935</v>
      </c>
      <c r="I1096" t="s">
        <v>26</v>
      </c>
      <c r="J1096" t="s">
        <v>27</v>
      </c>
      <c r="K1096" t="s">
        <v>3189</v>
      </c>
      <c r="L1096" t="s">
        <v>29</v>
      </c>
      <c r="M1096">
        <v>92307</v>
      </c>
      <c r="N1096" t="s">
        <v>30</v>
      </c>
      <c r="O1096" t="s">
        <v>3190</v>
      </c>
      <c r="P1096" t="s">
        <v>32</v>
      </c>
      <c r="Q1096" t="s">
        <v>146</v>
      </c>
      <c r="R1096" t="s">
        <v>2436</v>
      </c>
      <c r="S1096">
        <v>57.9</v>
      </c>
      <c r="T1096">
        <v>5</v>
      </c>
      <c r="U1096">
        <v>0</v>
      </c>
      <c r="V1096">
        <v>28.95</v>
      </c>
      <c r="W1096" t="s">
        <v>10939</v>
      </c>
      <c r="X1096" t="s">
        <v>10937</v>
      </c>
      <c r="Y1096">
        <v>7</v>
      </c>
      <c r="Z1096" t="s">
        <v>10938</v>
      </c>
      <c r="AA1096">
        <v>0.5</v>
      </c>
    </row>
    <row r="1097" spans="1:27" x14ac:dyDescent="0.35">
      <c r="A1097">
        <v>5651</v>
      </c>
      <c r="B1097" t="s">
        <v>3188</v>
      </c>
      <c r="C1097">
        <v>2014</v>
      </c>
      <c r="D1097" s="1">
        <v>41838</v>
      </c>
      <c r="E1097" s="1">
        <v>41840</v>
      </c>
      <c r="F1097" t="s">
        <v>45</v>
      </c>
      <c r="G1097" t="s">
        <v>1934</v>
      </c>
      <c r="H1097" t="s">
        <v>1935</v>
      </c>
      <c r="I1097" t="s">
        <v>26</v>
      </c>
      <c r="J1097" t="s">
        <v>27</v>
      </c>
      <c r="K1097" t="s">
        <v>3189</v>
      </c>
      <c r="L1097" t="s">
        <v>29</v>
      </c>
      <c r="M1097">
        <v>92307</v>
      </c>
      <c r="N1097" t="s">
        <v>30</v>
      </c>
      <c r="O1097" t="s">
        <v>2415</v>
      </c>
      <c r="P1097" t="s">
        <v>32</v>
      </c>
      <c r="Q1097" t="s">
        <v>33</v>
      </c>
      <c r="R1097" t="s">
        <v>2416</v>
      </c>
      <c r="S1097">
        <v>10.56</v>
      </c>
      <c r="T1097">
        <v>2</v>
      </c>
      <c r="U1097">
        <v>0</v>
      </c>
      <c r="V1097">
        <v>0</v>
      </c>
      <c r="W1097" t="s">
        <v>10939</v>
      </c>
      <c r="X1097" t="s">
        <v>10937</v>
      </c>
      <c r="Y1097">
        <v>7</v>
      </c>
      <c r="Z1097" t="s">
        <v>10938</v>
      </c>
      <c r="AA1097">
        <v>0</v>
      </c>
    </row>
    <row r="1098" spans="1:27" x14ac:dyDescent="0.35">
      <c r="A1098">
        <v>5654</v>
      </c>
      <c r="B1098" t="s">
        <v>3191</v>
      </c>
      <c r="C1098">
        <v>2011</v>
      </c>
      <c r="D1098" s="1">
        <v>40851</v>
      </c>
      <c r="E1098" s="1">
        <v>40858</v>
      </c>
      <c r="F1098" t="s">
        <v>23</v>
      </c>
      <c r="G1098" t="s">
        <v>285</v>
      </c>
      <c r="H1098" t="s">
        <v>286</v>
      </c>
      <c r="I1098" t="s">
        <v>26</v>
      </c>
      <c r="J1098" t="s">
        <v>27</v>
      </c>
      <c r="K1098" t="s">
        <v>3013</v>
      </c>
      <c r="L1098" t="s">
        <v>29</v>
      </c>
      <c r="M1098">
        <v>90805</v>
      </c>
      <c r="N1098" t="s">
        <v>30</v>
      </c>
      <c r="O1098" t="s">
        <v>178</v>
      </c>
      <c r="P1098" t="s">
        <v>32</v>
      </c>
      <c r="Q1098" t="s">
        <v>40</v>
      </c>
      <c r="R1098" t="s">
        <v>179</v>
      </c>
      <c r="S1098">
        <v>2.94</v>
      </c>
      <c r="T1098">
        <v>1</v>
      </c>
      <c r="U1098">
        <v>0</v>
      </c>
      <c r="V1098">
        <v>0.79380000000000006</v>
      </c>
      <c r="W1098" t="s">
        <v>10944</v>
      </c>
      <c r="X1098" t="s">
        <v>10940</v>
      </c>
      <c r="Y1098">
        <v>11</v>
      </c>
      <c r="Z1098" t="s">
        <v>10947</v>
      </c>
      <c r="AA1098">
        <v>0.27</v>
      </c>
    </row>
    <row r="1099" spans="1:27" x14ac:dyDescent="0.35">
      <c r="A1099">
        <v>5745</v>
      </c>
      <c r="B1099" t="s">
        <v>2907</v>
      </c>
      <c r="C1099">
        <v>2014</v>
      </c>
      <c r="D1099" s="1">
        <v>41727</v>
      </c>
      <c r="E1099" s="1">
        <v>41730</v>
      </c>
      <c r="F1099" t="s">
        <v>56</v>
      </c>
      <c r="G1099" t="s">
        <v>2908</v>
      </c>
      <c r="H1099" t="s">
        <v>2909</v>
      </c>
      <c r="I1099" t="s">
        <v>26</v>
      </c>
      <c r="J1099" t="s">
        <v>27</v>
      </c>
      <c r="K1099" t="s">
        <v>2910</v>
      </c>
      <c r="L1099" t="s">
        <v>29</v>
      </c>
      <c r="M1099">
        <v>94533</v>
      </c>
      <c r="N1099" t="s">
        <v>30</v>
      </c>
      <c r="O1099" t="s">
        <v>684</v>
      </c>
      <c r="P1099" t="s">
        <v>32</v>
      </c>
      <c r="Q1099" t="s">
        <v>33</v>
      </c>
      <c r="R1099" t="s">
        <v>685</v>
      </c>
      <c r="S1099">
        <v>795.48</v>
      </c>
      <c r="T1099">
        <v>7</v>
      </c>
      <c r="U1099">
        <v>0</v>
      </c>
      <c r="V1099">
        <v>7.9547999999999632</v>
      </c>
      <c r="W1099" t="s">
        <v>10939</v>
      </c>
      <c r="X1099" t="s">
        <v>10950</v>
      </c>
      <c r="Y1099">
        <v>3</v>
      </c>
      <c r="Z1099" t="s">
        <v>10953</v>
      </c>
      <c r="AA1099">
        <v>9.9999999999999534E-3</v>
      </c>
    </row>
    <row r="1100" spans="1:27" x14ac:dyDescent="0.35">
      <c r="A1100">
        <v>5762</v>
      </c>
      <c r="B1100" t="s">
        <v>2913</v>
      </c>
      <c r="C1100">
        <v>2014</v>
      </c>
      <c r="D1100" s="1">
        <v>41864</v>
      </c>
      <c r="E1100" s="1">
        <v>41867</v>
      </c>
      <c r="F1100" t="s">
        <v>56</v>
      </c>
      <c r="G1100" t="s">
        <v>1015</v>
      </c>
      <c r="H1100" t="s">
        <v>1016</v>
      </c>
      <c r="I1100" t="s">
        <v>38</v>
      </c>
      <c r="J1100" t="s">
        <v>27</v>
      </c>
      <c r="K1100" t="s">
        <v>2914</v>
      </c>
      <c r="L1100" t="s">
        <v>29</v>
      </c>
      <c r="M1100">
        <v>92630</v>
      </c>
      <c r="N1100" t="s">
        <v>30</v>
      </c>
      <c r="O1100" t="s">
        <v>518</v>
      </c>
      <c r="P1100" t="s">
        <v>32</v>
      </c>
      <c r="Q1100" t="s">
        <v>79</v>
      </c>
      <c r="R1100" t="s">
        <v>519</v>
      </c>
      <c r="S1100">
        <v>542.93999999999994</v>
      </c>
      <c r="T1100">
        <v>3</v>
      </c>
      <c r="U1100">
        <v>0</v>
      </c>
      <c r="V1100">
        <v>152.02319999999997</v>
      </c>
      <c r="W1100" t="s">
        <v>10939</v>
      </c>
      <c r="X1100" t="s">
        <v>10937</v>
      </c>
      <c r="Y1100">
        <v>8</v>
      </c>
      <c r="Z1100" t="s">
        <v>10954</v>
      </c>
      <c r="AA1100">
        <v>0.27999999999999997</v>
      </c>
    </row>
    <row r="1101" spans="1:27" x14ac:dyDescent="0.35">
      <c r="A1101">
        <v>5782</v>
      </c>
      <c r="B1101" t="s">
        <v>3192</v>
      </c>
      <c r="C1101">
        <v>2012</v>
      </c>
      <c r="D1101" s="1">
        <v>41255</v>
      </c>
      <c r="E1101" s="1">
        <v>41259</v>
      </c>
      <c r="F1101" t="s">
        <v>45</v>
      </c>
      <c r="G1101" t="s">
        <v>131</v>
      </c>
      <c r="H1101" t="s">
        <v>132</v>
      </c>
      <c r="I1101" t="s">
        <v>38</v>
      </c>
      <c r="J1101" t="s">
        <v>27</v>
      </c>
      <c r="K1101" t="s">
        <v>2933</v>
      </c>
      <c r="L1101" t="s">
        <v>29</v>
      </c>
      <c r="M1101">
        <v>95928</v>
      </c>
      <c r="N1101" t="s">
        <v>30</v>
      </c>
      <c r="O1101" t="s">
        <v>3193</v>
      </c>
      <c r="P1101" t="s">
        <v>32</v>
      </c>
      <c r="Q1101" t="s">
        <v>40</v>
      </c>
      <c r="R1101" t="s">
        <v>3194</v>
      </c>
      <c r="S1101">
        <v>2.21</v>
      </c>
      <c r="T1101">
        <v>1</v>
      </c>
      <c r="U1101">
        <v>0</v>
      </c>
      <c r="V1101">
        <v>0.59670000000000001</v>
      </c>
      <c r="W1101" t="s">
        <v>10948</v>
      </c>
      <c r="X1101" t="s">
        <v>10940</v>
      </c>
      <c r="Y1101">
        <v>12</v>
      </c>
      <c r="Z1101" t="s">
        <v>10941</v>
      </c>
      <c r="AA1101">
        <v>0.27</v>
      </c>
    </row>
    <row r="1102" spans="1:27" x14ac:dyDescent="0.35">
      <c r="A1102">
        <v>5783</v>
      </c>
      <c r="B1102" t="s">
        <v>3192</v>
      </c>
      <c r="C1102">
        <v>2012</v>
      </c>
      <c r="D1102" s="1">
        <v>41255</v>
      </c>
      <c r="E1102" s="1">
        <v>41259</v>
      </c>
      <c r="F1102" t="s">
        <v>45</v>
      </c>
      <c r="G1102" t="s">
        <v>131</v>
      </c>
      <c r="H1102" t="s">
        <v>132</v>
      </c>
      <c r="I1102" t="s">
        <v>38</v>
      </c>
      <c r="J1102" t="s">
        <v>27</v>
      </c>
      <c r="K1102" t="s">
        <v>2933</v>
      </c>
      <c r="L1102" t="s">
        <v>29</v>
      </c>
      <c r="M1102">
        <v>95928</v>
      </c>
      <c r="N1102" t="s">
        <v>30</v>
      </c>
      <c r="O1102" t="s">
        <v>1571</v>
      </c>
      <c r="P1102" t="s">
        <v>32</v>
      </c>
      <c r="Q1102" t="s">
        <v>146</v>
      </c>
      <c r="R1102" t="s">
        <v>1572</v>
      </c>
      <c r="S1102">
        <v>15.52</v>
      </c>
      <c r="T1102">
        <v>4</v>
      </c>
      <c r="U1102">
        <v>0</v>
      </c>
      <c r="V1102">
        <v>7.4496000000000002</v>
      </c>
      <c r="W1102" t="s">
        <v>10948</v>
      </c>
      <c r="X1102" t="s">
        <v>10940</v>
      </c>
      <c r="Y1102">
        <v>12</v>
      </c>
      <c r="Z1102" t="s">
        <v>10941</v>
      </c>
      <c r="AA1102">
        <v>0.48000000000000004</v>
      </c>
    </row>
    <row r="1103" spans="1:27" x14ac:dyDescent="0.35">
      <c r="A1103">
        <v>5791</v>
      </c>
      <c r="B1103" t="s">
        <v>2916</v>
      </c>
      <c r="C1103">
        <v>2014</v>
      </c>
      <c r="D1103" s="1">
        <v>41912</v>
      </c>
      <c r="E1103" s="1">
        <v>41915</v>
      </c>
      <c r="F1103" t="s">
        <v>56</v>
      </c>
      <c r="G1103" t="s">
        <v>1906</v>
      </c>
      <c r="H1103" t="s">
        <v>1907</v>
      </c>
      <c r="I1103" t="s">
        <v>38</v>
      </c>
      <c r="J1103" t="s">
        <v>27</v>
      </c>
      <c r="K1103" t="s">
        <v>2917</v>
      </c>
      <c r="L1103" t="s">
        <v>29</v>
      </c>
      <c r="M1103">
        <v>93309</v>
      </c>
      <c r="N1103" t="s">
        <v>30</v>
      </c>
      <c r="O1103" t="s">
        <v>621</v>
      </c>
      <c r="P1103" t="s">
        <v>32</v>
      </c>
      <c r="Q1103" t="s">
        <v>65</v>
      </c>
      <c r="R1103" t="s">
        <v>622</v>
      </c>
      <c r="S1103">
        <v>35</v>
      </c>
      <c r="T1103">
        <v>7</v>
      </c>
      <c r="U1103">
        <v>0</v>
      </c>
      <c r="V1103">
        <v>16.8</v>
      </c>
      <c r="W1103" t="s">
        <v>10939</v>
      </c>
      <c r="X1103" t="s">
        <v>10937</v>
      </c>
      <c r="Y1103">
        <v>9</v>
      </c>
      <c r="Z1103" t="s">
        <v>10949</v>
      </c>
      <c r="AA1103">
        <v>0.48000000000000004</v>
      </c>
    </row>
    <row r="1104" spans="1:27" x14ac:dyDescent="0.35">
      <c r="A1104">
        <v>5793</v>
      </c>
      <c r="B1104" t="s">
        <v>2916</v>
      </c>
      <c r="C1104">
        <v>2014</v>
      </c>
      <c r="D1104" s="1">
        <v>41912</v>
      </c>
      <c r="E1104" s="1">
        <v>41915</v>
      </c>
      <c r="F1104" t="s">
        <v>56</v>
      </c>
      <c r="G1104" t="s">
        <v>1906</v>
      </c>
      <c r="H1104" t="s">
        <v>1907</v>
      </c>
      <c r="I1104" t="s">
        <v>38</v>
      </c>
      <c r="J1104" t="s">
        <v>27</v>
      </c>
      <c r="K1104" t="s">
        <v>2917</v>
      </c>
      <c r="L1104" t="s">
        <v>29</v>
      </c>
      <c r="M1104">
        <v>93309</v>
      </c>
      <c r="N1104" t="s">
        <v>30</v>
      </c>
      <c r="O1104" t="s">
        <v>3195</v>
      </c>
      <c r="P1104" t="s">
        <v>32</v>
      </c>
      <c r="Q1104" t="s">
        <v>79</v>
      </c>
      <c r="R1104" t="s">
        <v>3196</v>
      </c>
      <c r="S1104">
        <v>97.84</v>
      </c>
      <c r="T1104">
        <v>2</v>
      </c>
      <c r="U1104">
        <v>0</v>
      </c>
      <c r="V1104">
        <v>25.438400000000001</v>
      </c>
      <c r="W1104" t="s">
        <v>10939</v>
      </c>
      <c r="X1104" t="s">
        <v>10937</v>
      </c>
      <c r="Y1104">
        <v>9</v>
      </c>
      <c r="Z1104" t="s">
        <v>10949</v>
      </c>
      <c r="AA1104">
        <v>0.26</v>
      </c>
    </row>
    <row r="1105" spans="1:27" x14ac:dyDescent="0.35">
      <c r="A1105">
        <v>5909</v>
      </c>
      <c r="B1105" t="s">
        <v>2920</v>
      </c>
      <c r="C1105">
        <v>2013</v>
      </c>
      <c r="D1105" s="1">
        <v>41611</v>
      </c>
      <c r="E1105" s="1">
        <v>41616</v>
      </c>
      <c r="F1105" t="s">
        <v>23</v>
      </c>
      <c r="G1105" t="s">
        <v>833</v>
      </c>
      <c r="H1105" t="s">
        <v>834</v>
      </c>
      <c r="I1105" t="s">
        <v>26</v>
      </c>
      <c r="J1105" t="s">
        <v>27</v>
      </c>
      <c r="K1105" t="s">
        <v>2777</v>
      </c>
      <c r="L1105" t="s">
        <v>29</v>
      </c>
      <c r="M1105">
        <v>95123</v>
      </c>
      <c r="N1105" t="s">
        <v>30</v>
      </c>
      <c r="O1105" t="s">
        <v>3197</v>
      </c>
      <c r="P1105" t="s">
        <v>32</v>
      </c>
      <c r="Q1105" t="s">
        <v>79</v>
      </c>
      <c r="R1105" t="s">
        <v>3198</v>
      </c>
      <c r="S1105">
        <v>59.699999999999996</v>
      </c>
      <c r="T1105">
        <v>3</v>
      </c>
      <c r="U1105">
        <v>0</v>
      </c>
      <c r="V1105">
        <v>26.864999999999995</v>
      </c>
      <c r="W1105" t="s">
        <v>10936</v>
      </c>
      <c r="X1105" t="s">
        <v>10940</v>
      </c>
      <c r="Y1105">
        <v>12</v>
      </c>
      <c r="Z1105" t="s">
        <v>10941</v>
      </c>
      <c r="AA1105">
        <v>0.44999999999999996</v>
      </c>
    </row>
    <row r="1106" spans="1:27" x14ac:dyDescent="0.35">
      <c r="A1106">
        <v>6135</v>
      </c>
      <c r="B1106" t="s">
        <v>3199</v>
      </c>
      <c r="C1106">
        <v>2013</v>
      </c>
      <c r="D1106" s="1">
        <v>41583</v>
      </c>
      <c r="E1106" s="1">
        <v>41583</v>
      </c>
      <c r="F1106" t="s">
        <v>234</v>
      </c>
      <c r="G1106" t="s">
        <v>641</v>
      </c>
      <c r="H1106" t="s">
        <v>642</v>
      </c>
      <c r="I1106" t="s">
        <v>38</v>
      </c>
      <c r="J1106" t="s">
        <v>27</v>
      </c>
      <c r="K1106" t="s">
        <v>2870</v>
      </c>
      <c r="L1106" t="s">
        <v>29</v>
      </c>
      <c r="M1106">
        <v>91911</v>
      </c>
      <c r="N1106" t="s">
        <v>30</v>
      </c>
      <c r="O1106" t="s">
        <v>2480</v>
      </c>
      <c r="P1106" t="s">
        <v>32</v>
      </c>
      <c r="Q1106" t="s">
        <v>40</v>
      </c>
      <c r="R1106" t="s">
        <v>2481</v>
      </c>
      <c r="S1106">
        <v>192.8</v>
      </c>
      <c r="T1106">
        <v>4</v>
      </c>
      <c r="U1106">
        <v>0</v>
      </c>
      <c r="V1106">
        <v>55.911999999999978</v>
      </c>
      <c r="W1106" t="s">
        <v>10936</v>
      </c>
      <c r="X1106" t="s">
        <v>10940</v>
      </c>
      <c r="Y1106">
        <v>11</v>
      </c>
      <c r="Z1106" t="s">
        <v>10947</v>
      </c>
      <c r="AA1106">
        <v>0.28999999999999987</v>
      </c>
    </row>
    <row r="1107" spans="1:27" x14ac:dyDescent="0.35">
      <c r="A1107">
        <v>6140</v>
      </c>
      <c r="B1107" t="s">
        <v>3200</v>
      </c>
      <c r="C1107">
        <v>2012</v>
      </c>
      <c r="D1107" s="1">
        <v>41017</v>
      </c>
      <c r="E1107" s="1">
        <v>41019</v>
      </c>
      <c r="F1107" t="s">
        <v>56</v>
      </c>
      <c r="G1107" t="s">
        <v>3201</v>
      </c>
      <c r="H1107" t="s">
        <v>3202</v>
      </c>
      <c r="I1107" t="s">
        <v>38</v>
      </c>
      <c r="J1107" t="s">
        <v>27</v>
      </c>
      <c r="K1107" t="s">
        <v>3203</v>
      </c>
      <c r="L1107" t="s">
        <v>29</v>
      </c>
      <c r="M1107">
        <v>93454</v>
      </c>
      <c r="N1107" t="s">
        <v>30</v>
      </c>
      <c r="O1107" t="s">
        <v>3101</v>
      </c>
      <c r="P1107" t="s">
        <v>32</v>
      </c>
      <c r="Q1107" t="s">
        <v>33</v>
      </c>
      <c r="R1107" t="s">
        <v>3102</v>
      </c>
      <c r="S1107">
        <v>115.44</v>
      </c>
      <c r="T1107">
        <v>3</v>
      </c>
      <c r="U1107">
        <v>0</v>
      </c>
      <c r="V1107">
        <v>30.014399999999998</v>
      </c>
      <c r="W1107" t="s">
        <v>10948</v>
      </c>
      <c r="X1107" t="s">
        <v>10942</v>
      </c>
      <c r="Y1107">
        <v>4</v>
      </c>
      <c r="Z1107" t="s">
        <v>10943</v>
      </c>
      <c r="AA1107">
        <v>0.26</v>
      </c>
    </row>
    <row r="1108" spans="1:27" x14ac:dyDescent="0.35">
      <c r="A1108">
        <v>6146</v>
      </c>
      <c r="B1108" t="s">
        <v>3204</v>
      </c>
      <c r="C1108">
        <v>2011</v>
      </c>
      <c r="D1108" s="1">
        <v>40899</v>
      </c>
      <c r="E1108" s="1">
        <v>40903</v>
      </c>
      <c r="F1108" t="s">
        <v>23</v>
      </c>
      <c r="G1108" t="s">
        <v>1338</v>
      </c>
      <c r="H1108" t="s">
        <v>1339</v>
      </c>
      <c r="I1108" t="s">
        <v>38</v>
      </c>
      <c r="J1108" t="s">
        <v>27</v>
      </c>
      <c r="K1108" t="s">
        <v>2777</v>
      </c>
      <c r="L1108" t="s">
        <v>29</v>
      </c>
      <c r="M1108">
        <v>95123</v>
      </c>
      <c r="N1108" t="s">
        <v>30</v>
      </c>
      <c r="O1108" t="s">
        <v>2452</v>
      </c>
      <c r="P1108" t="s">
        <v>32</v>
      </c>
      <c r="Q1108" t="s">
        <v>40</v>
      </c>
      <c r="R1108" t="s">
        <v>2453</v>
      </c>
      <c r="S1108">
        <v>11.76</v>
      </c>
      <c r="T1108">
        <v>4</v>
      </c>
      <c r="U1108">
        <v>0</v>
      </c>
      <c r="V1108">
        <v>3.1752000000000002</v>
      </c>
      <c r="W1108" t="s">
        <v>10944</v>
      </c>
      <c r="X1108" t="s">
        <v>10940</v>
      </c>
      <c r="Y1108">
        <v>12</v>
      </c>
      <c r="Z1108" t="s">
        <v>10941</v>
      </c>
      <c r="AA1108">
        <v>0.27</v>
      </c>
    </row>
    <row r="1109" spans="1:27" x14ac:dyDescent="0.35">
      <c r="A1109">
        <v>6215</v>
      </c>
      <c r="B1109" t="s">
        <v>3205</v>
      </c>
      <c r="C1109">
        <v>2011</v>
      </c>
      <c r="D1109" s="1">
        <v>40827</v>
      </c>
      <c r="E1109" s="1">
        <v>40831</v>
      </c>
      <c r="F1109" t="s">
        <v>23</v>
      </c>
      <c r="G1109" t="s">
        <v>76</v>
      </c>
      <c r="H1109" t="s">
        <v>77</v>
      </c>
      <c r="I1109" t="s">
        <v>38</v>
      </c>
      <c r="J1109" t="s">
        <v>27</v>
      </c>
      <c r="K1109" t="s">
        <v>3164</v>
      </c>
      <c r="L1109" t="s">
        <v>29</v>
      </c>
      <c r="M1109">
        <v>90278</v>
      </c>
      <c r="N1109" t="s">
        <v>30</v>
      </c>
      <c r="O1109" t="s">
        <v>426</v>
      </c>
      <c r="P1109" t="s">
        <v>32</v>
      </c>
      <c r="Q1109" t="s">
        <v>146</v>
      </c>
      <c r="R1109" t="s">
        <v>427</v>
      </c>
      <c r="S1109">
        <v>7.64</v>
      </c>
      <c r="T1109">
        <v>1</v>
      </c>
      <c r="U1109">
        <v>0</v>
      </c>
      <c r="V1109">
        <v>3.7435999999999998</v>
      </c>
      <c r="W1109" t="s">
        <v>10944</v>
      </c>
      <c r="X1109" t="s">
        <v>10940</v>
      </c>
      <c r="Y1109">
        <v>10</v>
      </c>
      <c r="Z1109" t="s">
        <v>10945</v>
      </c>
      <c r="AA1109">
        <v>0.49</v>
      </c>
    </row>
    <row r="1110" spans="1:27" x14ac:dyDescent="0.35">
      <c r="A1110">
        <v>6240</v>
      </c>
      <c r="B1110" t="s">
        <v>2927</v>
      </c>
      <c r="C1110">
        <v>2012</v>
      </c>
      <c r="D1110" s="1">
        <v>41255</v>
      </c>
      <c r="E1110" s="1">
        <v>41259</v>
      </c>
      <c r="F1110" t="s">
        <v>23</v>
      </c>
      <c r="G1110" t="s">
        <v>2928</v>
      </c>
      <c r="H1110" t="s">
        <v>2929</v>
      </c>
      <c r="I1110" t="s">
        <v>38</v>
      </c>
      <c r="J1110" t="s">
        <v>27</v>
      </c>
      <c r="K1110" t="s">
        <v>2777</v>
      </c>
      <c r="L1110" t="s">
        <v>29</v>
      </c>
      <c r="M1110">
        <v>95123</v>
      </c>
      <c r="N1110" t="s">
        <v>30</v>
      </c>
      <c r="O1110" t="s">
        <v>811</v>
      </c>
      <c r="P1110" t="s">
        <v>32</v>
      </c>
      <c r="Q1110" t="s">
        <v>33</v>
      </c>
      <c r="R1110" t="s">
        <v>812</v>
      </c>
      <c r="S1110">
        <v>360.38</v>
      </c>
      <c r="T1110">
        <v>2</v>
      </c>
      <c r="U1110">
        <v>0</v>
      </c>
      <c r="V1110">
        <v>93.698800000000006</v>
      </c>
      <c r="W1110" t="s">
        <v>10948</v>
      </c>
      <c r="X1110" t="s">
        <v>10940</v>
      </c>
      <c r="Y1110">
        <v>12</v>
      </c>
      <c r="Z1110" t="s">
        <v>10941</v>
      </c>
      <c r="AA1110">
        <v>0.26</v>
      </c>
    </row>
    <row r="1111" spans="1:27" x14ac:dyDescent="0.35">
      <c r="A1111">
        <v>6272</v>
      </c>
      <c r="B1111" t="s">
        <v>3206</v>
      </c>
      <c r="C1111">
        <v>2014</v>
      </c>
      <c r="D1111" s="1">
        <v>41976</v>
      </c>
      <c r="E1111" s="1">
        <v>41980</v>
      </c>
      <c r="F1111" t="s">
        <v>23</v>
      </c>
      <c r="G1111" t="s">
        <v>3207</v>
      </c>
      <c r="H1111" t="s">
        <v>3208</v>
      </c>
      <c r="I1111" t="s">
        <v>26</v>
      </c>
      <c r="J1111" t="s">
        <v>27</v>
      </c>
      <c r="K1111" t="s">
        <v>2758</v>
      </c>
      <c r="L1111" t="s">
        <v>29</v>
      </c>
      <c r="M1111">
        <v>94601</v>
      </c>
      <c r="N1111" t="s">
        <v>30</v>
      </c>
      <c r="O1111" t="s">
        <v>3209</v>
      </c>
      <c r="P1111" t="s">
        <v>32</v>
      </c>
      <c r="Q1111" t="s">
        <v>40</v>
      </c>
      <c r="R1111" t="s">
        <v>3210</v>
      </c>
      <c r="S1111">
        <v>179.89999999999998</v>
      </c>
      <c r="T1111">
        <v>5</v>
      </c>
      <c r="U1111">
        <v>0</v>
      </c>
      <c r="V1111">
        <v>44.974999999999987</v>
      </c>
      <c r="W1111" t="s">
        <v>10939</v>
      </c>
      <c r="X1111" t="s">
        <v>10940</v>
      </c>
      <c r="Y1111">
        <v>12</v>
      </c>
      <c r="Z1111" t="s">
        <v>10941</v>
      </c>
      <c r="AA1111">
        <v>0.24999999999999997</v>
      </c>
    </row>
    <row r="1112" spans="1:27" x14ac:dyDescent="0.35">
      <c r="A1112">
        <v>6560</v>
      </c>
      <c r="B1112" t="s">
        <v>3211</v>
      </c>
      <c r="C1112">
        <v>2013</v>
      </c>
      <c r="D1112" s="1">
        <v>41477</v>
      </c>
      <c r="E1112" s="1">
        <v>41482</v>
      </c>
      <c r="F1112" t="s">
        <v>23</v>
      </c>
      <c r="G1112" t="s">
        <v>2343</v>
      </c>
      <c r="H1112" t="s">
        <v>2344</v>
      </c>
      <c r="I1112" t="s">
        <v>26</v>
      </c>
      <c r="J1112" t="s">
        <v>27</v>
      </c>
      <c r="K1112" t="s">
        <v>2823</v>
      </c>
      <c r="L1112" t="s">
        <v>29</v>
      </c>
      <c r="M1112">
        <v>95661</v>
      </c>
      <c r="N1112" t="s">
        <v>30</v>
      </c>
      <c r="O1112" t="s">
        <v>3212</v>
      </c>
      <c r="P1112" t="s">
        <v>32</v>
      </c>
      <c r="Q1112" t="s">
        <v>146</v>
      </c>
      <c r="R1112" t="s">
        <v>3213</v>
      </c>
      <c r="S1112">
        <v>419.90000000000003</v>
      </c>
      <c r="T1112">
        <v>5</v>
      </c>
      <c r="U1112">
        <v>0</v>
      </c>
      <c r="V1112">
        <v>197.35299999999998</v>
      </c>
      <c r="W1112" t="s">
        <v>10936</v>
      </c>
      <c r="X1112" t="s">
        <v>10937</v>
      </c>
      <c r="Y1112">
        <v>7</v>
      </c>
      <c r="Z1112" t="s">
        <v>10938</v>
      </c>
      <c r="AA1112">
        <v>0.46999999999999992</v>
      </c>
    </row>
    <row r="1113" spans="1:27" x14ac:dyDescent="0.35">
      <c r="A1113">
        <v>6561</v>
      </c>
      <c r="B1113" t="s">
        <v>3211</v>
      </c>
      <c r="C1113">
        <v>2013</v>
      </c>
      <c r="D1113" s="1">
        <v>41477</v>
      </c>
      <c r="E1113" s="1">
        <v>41482</v>
      </c>
      <c r="F1113" t="s">
        <v>23</v>
      </c>
      <c r="G1113" t="s">
        <v>2343</v>
      </c>
      <c r="H1113" t="s">
        <v>2344</v>
      </c>
      <c r="I1113" t="s">
        <v>26</v>
      </c>
      <c r="J1113" t="s">
        <v>27</v>
      </c>
      <c r="K1113" t="s">
        <v>2823</v>
      </c>
      <c r="L1113" t="s">
        <v>29</v>
      </c>
      <c r="M1113">
        <v>95661</v>
      </c>
      <c r="N1113" t="s">
        <v>30</v>
      </c>
      <c r="O1113" t="s">
        <v>2002</v>
      </c>
      <c r="P1113" t="s">
        <v>32</v>
      </c>
      <c r="Q1113" t="s">
        <v>172</v>
      </c>
      <c r="R1113" t="s">
        <v>2003</v>
      </c>
      <c r="S1113">
        <v>3.15</v>
      </c>
      <c r="T1113">
        <v>1</v>
      </c>
      <c r="U1113">
        <v>0</v>
      </c>
      <c r="V1113">
        <v>1.512</v>
      </c>
      <c r="W1113" t="s">
        <v>10936</v>
      </c>
      <c r="X1113" t="s">
        <v>10937</v>
      </c>
      <c r="Y1113">
        <v>7</v>
      </c>
      <c r="Z1113" t="s">
        <v>10938</v>
      </c>
      <c r="AA1113">
        <v>0.48000000000000004</v>
      </c>
    </row>
    <row r="1114" spans="1:27" x14ac:dyDescent="0.35">
      <c r="A1114">
        <v>6605</v>
      </c>
      <c r="B1114" t="s">
        <v>3214</v>
      </c>
      <c r="C1114">
        <v>2013</v>
      </c>
      <c r="D1114" s="1">
        <v>41421</v>
      </c>
      <c r="E1114" s="1">
        <v>41426</v>
      </c>
      <c r="F1114" t="s">
        <v>23</v>
      </c>
      <c r="G1114" t="s">
        <v>644</v>
      </c>
      <c r="H1114" t="s">
        <v>645</v>
      </c>
      <c r="I1114" t="s">
        <v>38</v>
      </c>
      <c r="J1114" t="s">
        <v>27</v>
      </c>
      <c r="K1114" t="s">
        <v>2723</v>
      </c>
      <c r="L1114" t="s">
        <v>29</v>
      </c>
      <c r="M1114">
        <v>92704</v>
      </c>
      <c r="N1114" t="s">
        <v>30</v>
      </c>
      <c r="O1114" t="s">
        <v>1405</v>
      </c>
      <c r="P1114" t="s">
        <v>32</v>
      </c>
      <c r="Q1114" t="s">
        <v>65</v>
      </c>
      <c r="R1114" t="s">
        <v>1406</v>
      </c>
      <c r="S1114">
        <v>5.9399999999999995</v>
      </c>
      <c r="T1114">
        <v>3</v>
      </c>
      <c r="U1114">
        <v>0</v>
      </c>
      <c r="V1114">
        <v>0</v>
      </c>
      <c r="W1114" t="s">
        <v>10936</v>
      </c>
      <c r="X1114" t="s">
        <v>10942</v>
      </c>
      <c r="Y1114">
        <v>5</v>
      </c>
      <c r="Z1114" t="s">
        <v>10952</v>
      </c>
      <c r="AA1114">
        <v>0</v>
      </c>
    </row>
    <row r="1115" spans="1:27" x14ac:dyDescent="0.35">
      <c r="A1115">
        <v>6705</v>
      </c>
      <c r="B1115" t="s">
        <v>3215</v>
      </c>
      <c r="C1115">
        <v>2012</v>
      </c>
      <c r="D1115" s="1">
        <v>41083</v>
      </c>
      <c r="E1115" s="1">
        <v>41088</v>
      </c>
      <c r="F1115" t="s">
        <v>23</v>
      </c>
      <c r="G1115" t="s">
        <v>3216</v>
      </c>
      <c r="H1115" t="s">
        <v>3217</v>
      </c>
      <c r="I1115" t="s">
        <v>38</v>
      </c>
      <c r="J1115" t="s">
        <v>27</v>
      </c>
      <c r="K1115" t="s">
        <v>3013</v>
      </c>
      <c r="L1115" t="s">
        <v>29</v>
      </c>
      <c r="M1115">
        <v>90805</v>
      </c>
      <c r="N1115" t="s">
        <v>30</v>
      </c>
      <c r="O1115" t="s">
        <v>3218</v>
      </c>
      <c r="P1115" t="s">
        <v>32</v>
      </c>
      <c r="Q1115" t="s">
        <v>65</v>
      </c>
      <c r="R1115" t="s">
        <v>3219</v>
      </c>
      <c r="S1115">
        <v>5.43</v>
      </c>
      <c r="T1115">
        <v>3</v>
      </c>
      <c r="U1115">
        <v>0</v>
      </c>
      <c r="V1115">
        <v>1.7918999999999998</v>
      </c>
      <c r="W1115" t="s">
        <v>10948</v>
      </c>
      <c r="X1115" t="s">
        <v>10942</v>
      </c>
      <c r="Y1115">
        <v>6</v>
      </c>
      <c r="Z1115" t="s">
        <v>10946</v>
      </c>
      <c r="AA1115">
        <v>0.32999999999999996</v>
      </c>
    </row>
    <row r="1116" spans="1:27" x14ac:dyDescent="0.35">
      <c r="A1116">
        <v>6836</v>
      </c>
      <c r="B1116" t="s">
        <v>2940</v>
      </c>
      <c r="C1116">
        <v>2014</v>
      </c>
      <c r="D1116" s="1">
        <v>41928</v>
      </c>
      <c r="E1116" s="1">
        <v>41933</v>
      </c>
      <c r="F1116" t="s">
        <v>23</v>
      </c>
      <c r="G1116" t="s">
        <v>2034</v>
      </c>
      <c r="H1116" t="s">
        <v>2035</v>
      </c>
      <c r="I1116" t="s">
        <v>26</v>
      </c>
      <c r="J1116" t="s">
        <v>27</v>
      </c>
      <c r="K1116" t="s">
        <v>2941</v>
      </c>
      <c r="L1116" t="s">
        <v>29</v>
      </c>
      <c r="M1116">
        <v>91360</v>
      </c>
      <c r="N1116" t="s">
        <v>30</v>
      </c>
      <c r="O1116" t="s">
        <v>3051</v>
      </c>
      <c r="P1116" t="s">
        <v>32</v>
      </c>
      <c r="Q1116" t="s">
        <v>172</v>
      </c>
      <c r="R1116" t="s">
        <v>3052</v>
      </c>
      <c r="S1116">
        <v>152.65</v>
      </c>
      <c r="T1116">
        <v>5</v>
      </c>
      <c r="U1116">
        <v>0</v>
      </c>
      <c r="V1116">
        <v>70.219000000000008</v>
      </c>
      <c r="W1116" t="s">
        <v>10939</v>
      </c>
      <c r="X1116" t="s">
        <v>10940</v>
      </c>
      <c r="Y1116">
        <v>10</v>
      </c>
      <c r="Z1116" t="s">
        <v>10945</v>
      </c>
      <c r="AA1116">
        <v>0.46</v>
      </c>
    </row>
    <row r="1117" spans="1:27" x14ac:dyDescent="0.35">
      <c r="A1117">
        <v>6839</v>
      </c>
      <c r="B1117" t="s">
        <v>3220</v>
      </c>
      <c r="C1117">
        <v>2014</v>
      </c>
      <c r="D1117" s="1">
        <v>41676</v>
      </c>
      <c r="E1117" s="1">
        <v>41680</v>
      </c>
      <c r="F1117" t="s">
        <v>23</v>
      </c>
      <c r="G1117" t="s">
        <v>3221</v>
      </c>
      <c r="H1117" t="s">
        <v>3222</v>
      </c>
      <c r="I1117" t="s">
        <v>26</v>
      </c>
      <c r="J1117" t="s">
        <v>27</v>
      </c>
      <c r="K1117" t="s">
        <v>3223</v>
      </c>
      <c r="L1117" t="s">
        <v>29</v>
      </c>
      <c r="M1117">
        <v>90503</v>
      </c>
      <c r="N1117" t="s">
        <v>30</v>
      </c>
      <c r="O1117" t="s">
        <v>1480</v>
      </c>
      <c r="P1117" t="s">
        <v>32</v>
      </c>
      <c r="Q1117" t="s">
        <v>79</v>
      </c>
      <c r="R1117" t="s">
        <v>1481</v>
      </c>
      <c r="S1117">
        <v>1640.6999999999998</v>
      </c>
      <c r="T1117">
        <v>5</v>
      </c>
      <c r="U1117">
        <v>0</v>
      </c>
      <c r="V1117">
        <v>459.39599999999996</v>
      </c>
      <c r="W1117" t="s">
        <v>10939</v>
      </c>
      <c r="X1117" t="s">
        <v>10950</v>
      </c>
      <c r="Y1117">
        <v>2</v>
      </c>
      <c r="Z1117" t="s">
        <v>10955</v>
      </c>
      <c r="AA1117">
        <v>0.28000000000000003</v>
      </c>
    </row>
    <row r="1118" spans="1:27" x14ac:dyDescent="0.35">
      <c r="A1118">
        <v>6906</v>
      </c>
      <c r="B1118" t="s">
        <v>3224</v>
      </c>
      <c r="C1118">
        <v>2014</v>
      </c>
      <c r="D1118" s="1">
        <v>41980</v>
      </c>
      <c r="E1118" s="1">
        <v>41982</v>
      </c>
      <c r="F1118" t="s">
        <v>45</v>
      </c>
      <c r="G1118" t="s">
        <v>3225</v>
      </c>
      <c r="H1118" t="s">
        <v>3226</v>
      </c>
      <c r="I1118" t="s">
        <v>26</v>
      </c>
      <c r="J1118" t="s">
        <v>27</v>
      </c>
      <c r="K1118" t="s">
        <v>2717</v>
      </c>
      <c r="L1118" t="s">
        <v>29</v>
      </c>
      <c r="M1118">
        <v>94513</v>
      </c>
      <c r="N1118" t="s">
        <v>30</v>
      </c>
      <c r="O1118" t="s">
        <v>3227</v>
      </c>
      <c r="P1118" t="s">
        <v>32</v>
      </c>
      <c r="Q1118" t="s">
        <v>33</v>
      </c>
      <c r="R1118" t="s">
        <v>66</v>
      </c>
      <c r="S1118">
        <v>10.68</v>
      </c>
      <c r="T1118">
        <v>1</v>
      </c>
      <c r="U1118">
        <v>0</v>
      </c>
      <c r="V1118">
        <v>2.8836000000000004</v>
      </c>
      <c r="W1118" t="s">
        <v>10939</v>
      </c>
      <c r="X1118" t="s">
        <v>10940</v>
      </c>
      <c r="Y1118">
        <v>12</v>
      </c>
      <c r="Z1118" t="s">
        <v>10941</v>
      </c>
      <c r="AA1118">
        <v>0.27</v>
      </c>
    </row>
    <row r="1119" spans="1:27" x14ac:dyDescent="0.35">
      <c r="A1119">
        <v>6921</v>
      </c>
      <c r="B1119" t="s">
        <v>3228</v>
      </c>
      <c r="C1119">
        <v>2014</v>
      </c>
      <c r="D1119" s="1">
        <v>41697</v>
      </c>
      <c r="E1119" s="1">
        <v>41701</v>
      </c>
      <c r="F1119" t="s">
        <v>23</v>
      </c>
      <c r="G1119" t="s">
        <v>3229</v>
      </c>
      <c r="H1119" t="s">
        <v>3230</v>
      </c>
      <c r="I1119" t="s">
        <v>38</v>
      </c>
      <c r="J1119" t="s">
        <v>27</v>
      </c>
      <c r="K1119" t="s">
        <v>2819</v>
      </c>
      <c r="L1119" t="s">
        <v>29</v>
      </c>
      <c r="M1119">
        <v>93101</v>
      </c>
      <c r="N1119" t="s">
        <v>30</v>
      </c>
      <c r="O1119" t="s">
        <v>2487</v>
      </c>
      <c r="P1119" t="s">
        <v>32</v>
      </c>
      <c r="Q1119" t="s">
        <v>79</v>
      </c>
      <c r="R1119" t="s">
        <v>2488</v>
      </c>
      <c r="S1119">
        <v>356.78999999999996</v>
      </c>
      <c r="T1119">
        <v>7</v>
      </c>
      <c r="U1119">
        <v>0</v>
      </c>
      <c r="V1119">
        <v>99.901199999999989</v>
      </c>
      <c r="W1119" t="s">
        <v>10939</v>
      </c>
      <c r="X1119" t="s">
        <v>10950</v>
      </c>
      <c r="Y1119">
        <v>2</v>
      </c>
      <c r="Z1119" t="s">
        <v>10955</v>
      </c>
      <c r="AA1119">
        <v>0.27999999999999997</v>
      </c>
    </row>
    <row r="1120" spans="1:27" x14ac:dyDescent="0.35">
      <c r="A1120">
        <v>6947</v>
      </c>
      <c r="B1120" t="s">
        <v>3231</v>
      </c>
      <c r="C1120">
        <v>2012</v>
      </c>
      <c r="D1120" s="1">
        <v>41222</v>
      </c>
      <c r="E1120" s="1">
        <v>41226</v>
      </c>
      <c r="F1120" t="s">
        <v>23</v>
      </c>
      <c r="G1120" t="s">
        <v>1858</v>
      </c>
      <c r="H1120" t="s">
        <v>1859</v>
      </c>
      <c r="I1120" t="s">
        <v>127</v>
      </c>
      <c r="J1120" t="s">
        <v>27</v>
      </c>
      <c r="K1120" t="s">
        <v>2823</v>
      </c>
      <c r="L1120" t="s">
        <v>29</v>
      </c>
      <c r="M1120">
        <v>95661</v>
      </c>
      <c r="N1120" t="s">
        <v>30</v>
      </c>
      <c r="O1120" t="s">
        <v>3232</v>
      </c>
      <c r="P1120" t="s">
        <v>32</v>
      </c>
      <c r="Q1120" t="s">
        <v>65</v>
      </c>
      <c r="R1120" t="s">
        <v>3233</v>
      </c>
      <c r="S1120">
        <v>2.48</v>
      </c>
      <c r="T1120">
        <v>2</v>
      </c>
      <c r="U1120">
        <v>0</v>
      </c>
      <c r="V1120">
        <v>1.1656</v>
      </c>
      <c r="W1120" t="s">
        <v>10948</v>
      </c>
      <c r="X1120" t="s">
        <v>10940</v>
      </c>
      <c r="Y1120">
        <v>11</v>
      </c>
      <c r="Z1120" t="s">
        <v>10947</v>
      </c>
      <c r="AA1120">
        <v>0.47</v>
      </c>
    </row>
    <row r="1121" spans="1:27" x14ac:dyDescent="0.35">
      <c r="A1121">
        <v>6962</v>
      </c>
      <c r="B1121" t="s">
        <v>3234</v>
      </c>
      <c r="C1121">
        <v>2014</v>
      </c>
      <c r="D1121" s="1">
        <v>41954</v>
      </c>
      <c r="E1121" s="1">
        <v>41954</v>
      </c>
      <c r="F1121" t="s">
        <v>234</v>
      </c>
      <c r="G1121" t="s">
        <v>614</v>
      </c>
      <c r="H1121" t="s">
        <v>615</v>
      </c>
      <c r="I1121" t="s">
        <v>127</v>
      </c>
      <c r="J1121" t="s">
        <v>27</v>
      </c>
      <c r="K1121" t="s">
        <v>2787</v>
      </c>
      <c r="L1121" t="s">
        <v>29</v>
      </c>
      <c r="M1121">
        <v>92503</v>
      </c>
      <c r="N1121" t="s">
        <v>30</v>
      </c>
      <c r="O1121" t="s">
        <v>3235</v>
      </c>
      <c r="P1121" t="s">
        <v>32</v>
      </c>
      <c r="Q1121" t="s">
        <v>40</v>
      </c>
      <c r="R1121" t="s">
        <v>3236</v>
      </c>
      <c r="S1121">
        <v>7.8000000000000007</v>
      </c>
      <c r="T1121">
        <v>3</v>
      </c>
      <c r="U1121">
        <v>0</v>
      </c>
      <c r="V1121">
        <v>2.1060000000000008</v>
      </c>
      <c r="W1121" t="s">
        <v>10939</v>
      </c>
      <c r="X1121" t="s">
        <v>10940</v>
      </c>
      <c r="Y1121">
        <v>11</v>
      </c>
      <c r="Z1121" t="s">
        <v>10947</v>
      </c>
      <c r="AA1121">
        <v>0.27000000000000007</v>
      </c>
    </row>
    <row r="1122" spans="1:27" x14ac:dyDescent="0.35">
      <c r="A1122">
        <v>7052</v>
      </c>
      <c r="B1122" t="s">
        <v>2774</v>
      </c>
      <c r="C1122">
        <v>2013</v>
      </c>
      <c r="D1122" s="1">
        <v>41620</v>
      </c>
      <c r="E1122" s="1">
        <v>41620</v>
      </c>
      <c r="F1122" t="s">
        <v>234</v>
      </c>
      <c r="G1122" t="s">
        <v>149</v>
      </c>
      <c r="H1122" t="s">
        <v>150</v>
      </c>
      <c r="I1122" t="s">
        <v>38</v>
      </c>
      <c r="J1122" t="s">
        <v>27</v>
      </c>
      <c r="K1122" t="s">
        <v>2775</v>
      </c>
      <c r="L1122" t="s">
        <v>29</v>
      </c>
      <c r="M1122">
        <v>92804</v>
      </c>
      <c r="N1122" t="s">
        <v>30</v>
      </c>
      <c r="O1122" t="s">
        <v>1328</v>
      </c>
      <c r="P1122" t="s">
        <v>32</v>
      </c>
      <c r="Q1122" t="s">
        <v>40</v>
      </c>
      <c r="R1122" t="s">
        <v>1329</v>
      </c>
      <c r="S1122">
        <v>23.32</v>
      </c>
      <c r="T1122">
        <v>2</v>
      </c>
      <c r="U1122">
        <v>0</v>
      </c>
      <c r="V1122">
        <v>6.0632000000000019</v>
      </c>
      <c r="W1122" t="s">
        <v>10936</v>
      </c>
      <c r="X1122" t="s">
        <v>10940</v>
      </c>
      <c r="Y1122">
        <v>12</v>
      </c>
      <c r="Z1122" t="s">
        <v>10941</v>
      </c>
      <c r="AA1122">
        <v>0.26000000000000006</v>
      </c>
    </row>
    <row r="1123" spans="1:27" x14ac:dyDescent="0.35">
      <c r="A1123">
        <v>7059</v>
      </c>
      <c r="B1123" t="s">
        <v>2774</v>
      </c>
      <c r="C1123">
        <v>2013</v>
      </c>
      <c r="D1123" s="1">
        <v>41620</v>
      </c>
      <c r="E1123" s="1">
        <v>41620</v>
      </c>
      <c r="F1123" t="s">
        <v>234</v>
      </c>
      <c r="G1123" t="s">
        <v>149</v>
      </c>
      <c r="H1123" t="s">
        <v>150</v>
      </c>
      <c r="I1123" t="s">
        <v>38</v>
      </c>
      <c r="J1123" t="s">
        <v>27</v>
      </c>
      <c r="K1123" t="s">
        <v>2775</v>
      </c>
      <c r="L1123" t="s">
        <v>29</v>
      </c>
      <c r="M1123">
        <v>92804</v>
      </c>
      <c r="N1123" t="s">
        <v>30</v>
      </c>
      <c r="O1123" t="s">
        <v>2459</v>
      </c>
      <c r="P1123" t="s">
        <v>32</v>
      </c>
      <c r="Q1123" t="s">
        <v>33</v>
      </c>
      <c r="R1123" t="s">
        <v>2460</v>
      </c>
      <c r="S1123">
        <v>50.22</v>
      </c>
      <c r="T1123">
        <v>3</v>
      </c>
      <c r="U1123">
        <v>0</v>
      </c>
      <c r="V1123">
        <v>2.0087999999999973</v>
      </c>
      <c r="W1123" t="s">
        <v>10936</v>
      </c>
      <c r="X1123" t="s">
        <v>10940</v>
      </c>
      <c r="Y1123">
        <v>12</v>
      </c>
      <c r="Z1123" t="s">
        <v>10941</v>
      </c>
      <c r="AA1123">
        <v>3.9999999999999945E-2</v>
      </c>
    </row>
    <row r="1124" spans="1:27" x14ac:dyDescent="0.35">
      <c r="A1124">
        <v>7060</v>
      </c>
      <c r="B1124" t="s">
        <v>2774</v>
      </c>
      <c r="C1124">
        <v>2013</v>
      </c>
      <c r="D1124" s="1">
        <v>41620</v>
      </c>
      <c r="E1124" s="1">
        <v>41620</v>
      </c>
      <c r="F1124" t="s">
        <v>234</v>
      </c>
      <c r="G1124" t="s">
        <v>149</v>
      </c>
      <c r="H1124" t="s">
        <v>150</v>
      </c>
      <c r="I1124" t="s">
        <v>38</v>
      </c>
      <c r="J1124" t="s">
        <v>27</v>
      </c>
      <c r="K1124" t="s">
        <v>2775</v>
      </c>
      <c r="L1124" t="s">
        <v>29</v>
      </c>
      <c r="M1124">
        <v>92804</v>
      </c>
      <c r="N1124" t="s">
        <v>30</v>
      </c>
      <c r="O1124" t="s">
        <v>1363</v>
      </c>
      <c r="P1124" t="s">
        <v>32</v>
      </c>
      <c r="Q1124" t="s">
        <v>79</v>
      </c>
      <c r="R1124" t="s">
        <v>1364</v>
      </c>
      <c r="S1124">
        <v>83.42</v>
      </c>
      <c r="T1124">
        <v>2</v>
      </c>
      <c r="U1124">
        <v>0</v>
      </c>
      <c r="V1124">
        <v>24.191799999999994</v>
      </c>
      <c r="W1124" t="s">
        <v>10936</v>
      </c>
      <c r="X1124" t="s">
        <v>10940</v>
      </c>
      <c r="Y1124">
        <v>12</v>
      </c>
      <c r="Z1124" t="s">
        <v>10941</v>
      </c>
      <c r="AA1124">
        <v>0.28999999999999992</v>
      </c>
    </row>
    <row r="1125" spans="1:27" x14ac:dyDescent="0.35">
      <c r="A1125">
        <v>7084</v>
      </c>
      <c r="B1125" t="s">
        <v>3237</v>
      </c>
      <c r="C1125">
        <v>2014</v>
      </c>
      <c r="D1125" s="1">
        <v>41842</v>
      </c>
      <c r="E1125" s="1">
        <v>41846</v>
      </c>
      <c r="F1125" t="s">
        <v>45</v>
      </c>
      <c r="G1125" t="s">
        <v>1035</v>
      </c>
      <c r="H1125" t="s">
        <v>1036</v>
      </c>
      <c r="I1125" t="s">
        <v>26</v>
      </c>
      <c r="J1125" t="s">
        <v>27</v>
      </c>
      <c r="K1125" t="s">
        <v>2773</v>
      </c>
      <c r="L1125" t="s">
        <v>29</v>
      </c>
      <c r="M1125">
        <v>94521</v>
      </c>
      <c r="N1125" t="s">
        <v>30</v>
      </c>
      <c r="O1125" t="s">
        <v>3142</v>
      </c>
      <c r="P1125" t="s">
        <v>32</v>
      </c>
      <c r="Q1125" t="s">
        <v>40</v>
      </c>
      <c r="R1125" t="s">
        <v>3143</v>
      </c>
      <c r="S1125">
        <v>3.52</v>
      </c>
      <c r="T1125">
        <v>2</v>
      </c>
      <c r="U1125">
        <v>0</v>
      </c>
      <c r="V1125">
        <v>1.6896</v>
      </c>
      <c r="W1125" t="s">
        <v>10939</v>
      </c>
      <c r="X1125" t="s">
        <v>10937</v>
      </c>
      <c r="Y1125">
        <v>7</v>
      </c>
      <c r="Z1125" t="s">
        <v>10938</v>
      </c>
      <c r="AA1125">
        <v>0.48</v>
      </c>
    </row>
    <row r="1126" spans="1:27" x14ac:dyDescent="0.35">
      <c r="A1126">
        <v>7104</v>
      </c>
      <c r="B1126" t="s">
        <v>3238</v>
      </c>
      <c r="C1126">
        <v>2014</v>
      </c>
      <c r="D1126" s="1">
        <v>41887</v>
      </c>
      <c r="E1126" s="1">
        <v>41891</v>
      </c>
      <c r="F1126" t="s">
        <v>23</v>
      </c>
      <c r="G1126" t="s">
        <v>3239</v>
      </c>
      <c r="H1126" t="s">
        <v>3240</v>
      </c>
      <c r="I1126" t="s">
        <v>38</v>
      </c>
      <c r="J1126" t="s">
        <v>27</v>
      </c>
      <c r="K1126" t="s">
        <v>2723</v>
      </c>
      <c r="L1126" t="s">
        <v>29</v>
      </c>
      <c r="M1126">
        <v>92704</v>
      </c>
      <c r="N1126" t="s">
        <v>30</v>
      </c>
      <c r="O1126" t="s">
        <v>3241</v>
      </c>
      <c r="P1126" t="s">
        <v>32</v>
      </c>
      <c r="Q1126" t="s">
        <v>33</v>
      </c>
      <c r="R1126" t="s">
        <v>3242</v>
      </c>
      <c r="S1126">
        <v>421.1</v>
      </c>
      <c r="T1126">
        <v>2</v>
      </c>
      <c r="U1126">
        <v>0</v>
      </c>
      <c r="V1126">
        <v>105.27499999999998</v>
      </c>
      <c r="W1126" t="s">
        <v>10939</v>
      </c>
      <c r="X1126" t="s">
        <v>10937</v>
      </c>
      <c r="Y1126">
        <v>9</v>
      </c>
      <c r="Z1126" t="s">
        <v>10949</v>
      </c>
      <c r="AA1126">
        <v>0.24999999999999994</v>
      </c>
    </row>
    <row r="1127" spans="1:27" x14ac:dyDescent="0.35">
      <c r="A1127">
        <v>7214</v>
      </c>
      <c r="B1127" t="s">
        <v>3243</v>
      </c>
      <c r="C1127">
        <v>2014</v>
      </c>
      <c r="D1127" s="1">
        <v>41928</v>
      </c>
      <c r="E1127" s="1">
        <v>41932</v>
      </c>
      <c r="F1127" t="s">
        <v>23</v>
      </c>
      <c r="G1127" t="s">
        <v>3244</v>
      </c>
      <c r="H1127" t="s">
        <v>3245</v>
      </c>
      <c r="I1127" t="s">
        <v>38</v>
      </c>
      <c r="J1127" t="s">
        <v>27</v>
      </c>
      <c r="K1127" t="s">
        <v>2952</v>
      </c>
      <c r="L1127" t="s">
        <v>29</v>
      </c>
      <c r="M1127">
        <v>93010</v>
      </c>
      <c r="N1127" t="s">
        <v>30</v>
      </c>
      <c r="O1127" t="s">
        <v>3246</v>
      </c>
      <c r="P1127" t="s">
        <v>32</v>
      </c>
      <c r="Q1127" t="s">
        <v>172</v>
      </c>
      <c r="R1127" t="s">
        <v>3247</v>
      </c>
      <c r="S1127">
        <v>14.73</v>
      </c>
      <c r="T1127">
        <v>3</v>
      </c>
      <c r="U1127">
        <v>0</v>
      </c>
      <c r="V1127">
        <v>7.2176999999999998</v>
      </c>
      <c r="W1127" t="s">
        <v>10939</v>
      </c>
      <c r="X1127" t="s">
        <v>10940</v>
      </c>
      <c r="Y1127">
        <v>10</v>
      </c>
      <c r="Z1127" t="s">
        <v>10945</v>
      </c>
      <c r="AA1127">
        <v>0.49</v>
      </c>
    </row>
    <row r="1128" spans="1:27" x14ac:dyDescent="0.35">
      <c r="A1128">
        <v>7240</v>
      </c>
      <c r="B1128" t="s">
        <v>2944</v>
      </c>
      <c r="C1128">
        <v>2013</v>
      </c>
      <c r="D1128" s="1">
        <v>41633</v>
      </c>
      <c r="E1128" s="1">
        <v>41639</v>
      </c>
      <c r="F1128" t="s">
        <v>23</v>
      </c>
      <c r="G1128" t="s">
        <v>2945</v>
      </c>
      <c r="H1128" t="s">
        <v>2946</v>
      </c>
      <c r="I1128" t="s">
        <v>38</v>
      </c>
      <c r="J1128" t="s">
        <v>27</v>
      </c>
      <c r="K1128" t="s">
        <v>2777</v>
      </c>
      <c r="L1128" t="s">
        <v>29</v>
      </c>
      <c r="M1128">
        <v>95123</v>
      </c>
      <c r="N1128" t="s">
        <v>30</v>
      </c>
      <c r="O1128" t="s">
        <v>3248</v>
      </c>
      <c r="P1128" t="s">
        <v>32</v>
      </c>
      <c r="Q1128" t="s">
        <v>146</v>
      </c>
      <c r="R1128" t="s">
        <v>66</v>
      </c>
      <c r="S1128">
        <v>39.76</v>
      </c>
      <c r="T1128">
        <v>7</v>
      </c>
      <c r="U1128">
        <v>0</v>
      </c>
      <c r="V1128">
        <v>18.687199999999997</v>
      </c>
      <c r="W1128" t="s">
        <v>10936</v>
      </c>
      <c r="X1128" t="s">
        <v>10940</v>
      </c>
      <c r="Y1128">
        <v>12</v>
      </c>
      <c r="Z1128" t="s">
        <v>10941</v>
      </c>
      <c r="AA1128">
        <v>0.47</v>
      </c>
    </row>
    <row r="1129" spans="1:27" x14ac:dyDescent="0.35">
      <c r="A1129">
        <v>7262</v>
      </c>
      <c r="B1129" t="s">
        <v>3249</v>
      </c>
      <c r="C1129">
        <v>2014</v>
      </c>
      <c r="D1129" s="1">
        <v>41801</v>
      </c>
      <c r="E1129" s="1">
        <v>41804</v>
      </c>
      <c r="F1129" t="s">
        <v>45</v>
      </c>
      <c r="G1129" t="s">
        <v>914</v>
      </c>
      <c r="H1129" t="s">
        <v>915</v>
      </c>
      <c r="I1129" t="s">
        <v>26</v>
      </c>
      <c r="J1129" t="s">
        <v>27</v>
      </c>
      <c r="K1129" t="s">
        <v>2941</v>
      </c>
      <c r="L1129" t="s">
        <v>29</v>
      </c>
      <c r="M1129">
        <v>91360</v>
      </c>
      <c r="N1129" t="s">
        <v>30</v>
      </c>
      <c r="O1129" t="s">
        <v>3250</v>
      </c>
      <c r="P1129" t="s">
        <v>32</v>
      </c>
      <c r="Q1129" t="s">
        <v>40</v>
      </c>
      <c r="R1129" t="s">
        <v>3251</v>
      </c>
      <c r="S1129">
        <v>14.700000000000001</v>
      </c>
      <c r="T1129">
        <v>7</v>
      </c>
      <c r="U1129">
        <v>0</v>
      </c>
      <c r="V1129">
        <v>4.1160000000000005</v>
      </c>
      <c r="W1129" t="s">
        <v>10939</v>
      </c>
      <c r="X1129" t="s">
        <v>10942</v>
      </c>
      <c r="Y1129">
        <v>6</v>
      </c>
      <c r="Z1129" t="s">
        <v>10946</v>
      </c>
      <c r="AA1129">
        <v>0.28000000000000003</v>
      </c>
    </row>
    <row r="1130" spans="1:27" x14ac:dyDescent="0.35">
      <c r="A1130">
        <v>7272</v>
      </c>
      <c r="B1130" t="s">
        <v>3252</v>
      </c>
      <c r="C1130">
        <v>2013</v>
      </c>
      <c r="D1130" s="1">
        <v>41534</v>
      </c>
      <c r="E1130" s="1">
        <v>41540</v>
      </c>
      <c r="F1130" t="s">
        <v>23</v>
      </c>
      <c r="G1130" t="s">
        <v>833</v>
      </c>
      <c r="H1130" t="s">
        <v>834</v>
      </c>
      <c r="I1130" t="s">
        <v>26</v>
      </c>
      <c r="J1130" t="s">
        <v>27</v>
      </c>
      <c r="K1130" t="s">
        <v>2777</v>
      </c>
      <c r="L1130" t="s">
        <v>29</v>
      </c>
      <c r="M1130">
        <v>95123</v>
      </c>
      <c r="N1130" t="s">
        <v>30</v>
      </c>
      <c r="O1130" t="s">
        <v>3253</v>
      </c>
      <c r="P1130" t="s">
        <v>32</v>
      </c>
      <c r="Q1130" t="s">
        <v>79</v>
      </c>
      <c r="R1130" t="s">
        <v>3254</v>
      </c>
      <c r="S1130">
        <v>17.48</v>
      </c>
      <c r="T1130">
        <v>4</v>
      </c>
      <c r="U1130">
        <v>0</v>
      </c>
      <c r="V1130">
        <v>4.5448000000000004</v>
      </c>
      <c r="W1130" t="s">
        <v>10936</v>
      </c>
      <c r="X1130" t="s">
        <v>10937</v>
      </c>
      <c r="Y1130">
        <v>9</v>
      </c>
      <c r="Z1130" t="s">
        <v>10949</v>
      </c>
      <c r="AA1130">
        <v>0.26</v>
      </c>
    </row>
    <row r="1131" spans="1:27" x14ac:dyDescent="0.35">
      <c r="A1131">
        <v>7309</v>
      </c>
      <c r="B1131" t="s">
        <v>2776</v>
      </c>
      <c r="C1131">
        <v>2013</v>
      </c>
      <c r="D1131" s="1">
        <v>41584</v>
      </c>
      <c r="E1131" s="1">
        <v>41586</v>
      </c>
      <c r="F1131" t="s">
        <v>45</v>
      </c>
      <c r="G1131" t="s">
        <v>1207</v>
      </c>
      <c r="H1131" t="s">
        <v>1208</v>
      </c>
      <c r="I1131" t="s">
        <v>38</v>
      </c>
      <c r="J1131" t="s">
        <v>27</v>
      </c>
      <c r="K1131" t="s">
        <v>2777</v>
      </c>
      <c r="L1131" t="s">
        <v>29</v>
      </c>
      <c r="M1131">
        <v>95123</v>
      </c>
      <c r="N1131" t="s">
        <v>30</v>
      </c>
      <c r="O1131" t="s">
        <v>1828</v>
      </c>
      <c r="P1131" t="s">
        <v>32</v>
      </c>
      <c r="Q1131" t="s">
        <v>146</v>
      </c>
      <c r="R1131" t="s">
        <v>1829</v>
      </c>
      <c r="S1131">
        <v>158.13</v>
      </c>
      <c r="T1131">
        <v>3</v>
      </c>
      <c r="U1131">
        <v>0</v>
      </c>
      <c r="V1131">
        <v>77.483699999999999</v>
      </c>
      <c r="W1131" t="s">
        <v>10936</v>
      </c>
      <c r="X1131" t="s">
        <v>10940</v>
      </c>
      <c r="Y1131">
        <v>11</v>
      </c>
      <c r="Z1131" t="s">
        <v>10947</v>
      </c>
      <c r="AA1131">
        <v>0.49</v>
      </c>
    </row>
    <row r="1132" spans="1:27" x14ac:dyDescent="0.35">
      <c r="A1132">
        <v>7330</v>
      </c>
      <c r="B1132" t="s">
        <v>2949</v>
      </c>
      <c r="C1132">
        <v>2011</v>
      </c>
      <c r="D1132" s="1">
        <v>40620</v>
      </c>
      <c r="E1132" s="1">
        <v>40626</v>
      </c>
      <c r="F1132" t="s">
        <v>23</v>
      </c>
      <c r="G1132" t="s">
        <v>540</v>
      </c>
      <c r="H1132" t="s">
        <v>541</v>
      </c>
      <c r="I1132" t="s">
        <v>127</v>
      </c>
      <c r="J1132" t="s">
        <v>27</v>
      </c>
      <c r="K1132" t="s">
        <v>2950</v>
      </c>
      <c r="L1132" t="s">
        <v>29</v>
      </c>
      <c r="M1132">
        <v>91505</v>
      </c>
      <c r="N1132" t="s">
        <v>30</v>
      </c>
      <c r="O1132" t="s">
        <v>1764</v>
      </c>
      <c r="P1132" t="s">
        <v>32</v>
      </c>
      <c r="Q1132" t="s">
        <v>33</v>
      </c>
      <c r="R1132" t="s">
        <v>1765</v>
      </c>
      <c r="S1132">
        <v>1856.19</v>
      </c>
      <c r="T1132">
        <v>7</v>
      </c>
      <c r="U1132">
        <v>0</v>
      </c>
      <c r="V1132">
        <v>334.11419999999987</v>
      </c>
      <c r="W1132" t="s">
        <v>10944</v>
      </c>
      <c r="X1132" t="s">
        <v>10950</v>
      </c>
      <c r="Y1132">
        <v>3</v>
      </c>
      <c r="Z1132" t="s">
        <v>10953</v>
      </c>
      <c r="AA1132">
        <v>0.17999999999999994</v>
      </c>
    </row>
    <row r="1133" spans="1:27" x14ac:dyDescent="0.35">
      <c r="A1133">
        <v>7372</v>
      </c>
      <c r="B1133" t="s">
        <v>3255</v>
      </c>
      <c r="C1133">
        <v>2014</v>
      </c>
      <c r="D1133" s="1">
        <v>41647</v>
      </c>
      <c r="E1133" s="1">
        <v>41649</v>
      </c>
      <c r="F1133" t="s">
        <v>45</v>
      </c>
      <c r="G1133" t="s">
        <v>1413</v>
      </c>
      <c r="H1133" t="s">
        <v>1414</v>
      </c>
      <c r="I1133" t="s">
        <v>38</v>
      </c>
      <c r="J1133" t="s">
        <v>27</v>
      </c>
      <c r="K1133" t="s">
        <v>3013</v>
      </c>
      <c r="L1133" t="s">
        <v>29</v>
      </c>
      <c r="M1133">
        <v>90805</v>
      </c>
      <c r="N1133" t="s">
        <v>30</v>
      </c>
      <c r="O1133" t="s">
        <v>3256</v>
      </c>
      <c r="P1133" t="s">
        <v>32</v>
      </c>
      <c r="Q1133" t="s">
        <v>33</v>
      </c>
      <c r="R1133" t="s">
        <v>3257</v>
      </c>
      <c r="S1133">
        <v>153.78</v>
      </c>
      <c r="T1133">
        <v>11</v>
      </c>
      <c r="U1133">
        <v>0</v>
      </c>
      <c r="V1133">
        <v>44.596199999999996</v>
      </c>
      <c r="W1133" t="s">
        <v>10939</v>
      </c>
      <c r="X1133" t="s">
        <v>10950</v>
      </c>
      <c r="Y1133">
        <v>1</v>
      </c>
      <c r="Z1133" t="s">
        <v>10951</v>
      </c>
      <c r="AA1133">
        <v>0.28999999999999998</v>
      </c>
    </row>
    <row r="1134" spans="1:27" x14ac:dyDescent="0.35">
      <c r="A1134">
        <v>7373</v>
      </c>
      <c r="B1134" t="s">
        <v>3255</v>
      </c>
      <c r="C1134">
        <v>2014</v>
      </c>
      <c r="D1134" s="1">
        <v>41647</v>
      </c>
      <c r="E1134" s="1">
        <v>41649</v>
      </c>
      <c r="F1134" t="s">
        <v>45</v>
      </c>
      <c r="G1134" t="s">
        <v>1413</v>
      </c>
      <c r="H1134" t="s">
        <v>1414</v>
      </c>
      <c r="I1134" t="s">
        <v>38</v>
      </c>
      <c r="J1134" t="s">
        <v>27</v>
      </c>
      <c r="K1134" t="s">
        <v>3013</v>
      </c>
      <c r="L1134" t="s">
        <v>29</v>
      </c>
      <c r="M1134">
        <v>90805</v>
      </c>
      <c r="N1134" t="s">
        <v>30</v>
      </c>
      <c r="O1134" t="s">
        <v>522</v>
      </c>
      <c r="P1134" t="s">
        <v>32</v>
      </c>
      <c r="Q1134" t="s">
        <v>33</v>
      </c>
      <c r="R1134" t="s">
        <v>523</v>
      </c>
      <c r="S1134">
        <v>61.019999999999996</v>
      </c>
      <c r="T1134">
        <v>3</v>
      </c>
      <c r="U1134">
        <v>0</v>
      </c>
      <c r="V1134">
        <v>0.61019999999999541</v>
      </c>
      <c r="W1134" t="s">
        <v>10939</v>
      </c>
      <c r="X1134" t="s">
        <v>10950</v>
      </c>
      <c r="Y1134">
        <v>1</v>
      </c>
      <c r="Z1134" t="s">
        <v>10951</v>
      </c>
      <c r="AA1134">
        <v>9.9999999999999256E-3</v>
      </c>
    </row>
    <row r="1135" spans="1:27" x14ac:dyDescent="0.35">
      <c r="A1135">
        <v>7374</v>
      </c>
      <c r="B1135" t="s">
        <v>3255</v>
      </c>
      <c r="C1135">
        <v>2014</v>
      </c>
      <c r="D1135" s="1">
        <v>41647</v>
      </c>
      <c r="E1135" s="1">
        <v>41649</v>
      </c>
      <c r="F1135" t="s">
        <v>45</v>
      </c>
      <c r="G1135" t="s">
        <v>1413</v>
      </c>
      <c r="H1135" t="s">
        <v>1414</v>
      </c>
      <c r="I1135" t="s">
        <v>38</v>
      </c>
      <c r="J1135" t="s">
        <v>27</v>
      </c>
      <c r="K1135" t="s">
        <v>3013</v>
      </c>
      <c r="L1135" t="s">
        <v>29</v>
      </c>
      <c r="M1135">
        <v>90805</v>
      </c>
      <c r="N1135" t="s">
        <v>30</v>
      </c>
      <c r="O1135" t="s">
        <v>1387</v>
      </c>
      <c r="P1135" t="s">
        <v>32</v>
      </c>
      <c r="Q1135" t="s">
        <v>113</v>
      </c>
      <c r="R1135" t="s">
        <v>1388</v>
      </c>
      <c r="S1135">
        <v>110.11</v>
      </c>
      <c r="T1135">
        <v>7</v>
      </c>
      <c r="U1135">
        <v>0</v>
      </c>
      <c r="V1135">
        <v>31.931899999999988</v>
      </c>
      <c r="W1135" t="s">
        <v>10939</v>
      </c>
      <c r="X1135" t="s">
        <v>10950</v>
      </c>
      <c r="Y1135">
        <v>1</v>
      </c>
      <c r="Z1135" t="s">
        <v>10951</v>
      </c>
      <c r="AA1135">
        <v>0.28999999999999987</v>
      </c>
    </row>
    <row r="1136" spans="1:27" x14ac:dyDescent="0.35">
      <c r="A1136">
        <v>7375</v>
      </c>
      <c r="B1136" t="s">
        <v>3255</v>
      </c>
      <c r="C1136">
        <v>2014</v>
      </c>
      <c r="D1136" s="1">
        <v>41647</v>
      </c>
      <c r="E1136" s="1">
        <v>41649</v>
      </c>
      <c r="F1136" t="s">
        <v>45</v>
      </c>
      <c r="G1136" t="s">
        <v>1413</v>
      </c>
      <c r="H1136" t="s">
        <v>1414</v>
      </c>
      <c r="I1136" t="s">
        <v>38</v>
      </c>
      <c r="J1136" t="s">
        <v>27</v>
      </c>
      <c r="K1136" t="s">
        <v>3013</v>
      </c>
      <c r="L1136" t="s">
        <v>29</v>
      </c>
      <c r="M1136">
        <v>90805</v>
      </c>
      <c r="N1136" t="s">
        <v>30</v>
      </c>
      <c r="O1136" t="s">
        <v>3258</v>
      </c>
      <c r="P1136" t="s">
        <v>32</v>
      </c>
      <c r="Q1136" t="s">
        <v>65</v>
      </c>
      <c r="R1136" t="s">
        <v>66</v>
      </c>
      <c r="S1136">
        <v>7.89</v>
      </c>
      <c r="T1136">
        <v>1</v>
      </c>
      <c r="U1136">
        <v>0</v>
      </c>
      <c r="V1136">
        <v>3.5504999999999995</v>
      </c>
      <c r="W1136" t="s">
        <v>10939</v>
      </c>
      <c r="X1136" t="s">
        <v>10950</v>
      </c>
      <c r="Y1136">
        <v>1</v>
      </c>
      <c r="Z1136" t="s">
        <v>10951</v>
      </c>
      <c r="AA1136">
        <v>0.44999999999999996</v>
      </c>
    </row>
    <row r="1137" spans="1:27" x14ac:dyDescent="0.35">
      <c r="A1137">
        <v>7437</v>
      </c>
      <c r="B1137" t="s">
        <v>3259</v>
      </c>
      <c r="C1137">
        <v>2012</v>
      </c>
      <c r="D1137" s="1">
        <v>41116</v>
      </c>
      <c r="E1137" s="1">
        <v>41121</v>
      </c>
      <c r="F1137" t="s">
        <v>23</v>
      </c>
      <c r="G1137" t="s">
        <v>245</v>
      </c>
      <c r="H1137" t="s">
        <v>246</v>
      </c>
      <c r="I1137" t="s">
        <v>26</v>
      </c>
      <c r="J1137" t="s">
        <v>27</v>
      </c>
      <c r="K1137" t="s">
        <v>2793</v>
      </c>
      <c r="L1137" t="s">
        <v>29</v>
      </c>
      <c r="M1137">
        <v>93030</v>
      </c>
      <c r="N1137" t="s">
        <v>30</v>
      </c>
      <c r="O1137" t="s">
        <v>906</v>
      </c>
      <c r="P1137" t="s">
        <v>32</v>
      </c>
      <c r="Q1137" t="s">
        <v>40</v>
      </c>
      <c r="R1137" t="s">
        <v>907</v>
      </c>
      <c r="S1137">
        <v>99.2</v>
      </c>
      <c r="T1137">
        <v>5</v>
      </c>
      <c r="U1137">
        <v>0</v>
      </c>
      <c r="V1137">
        <v>25.792000000000002</v>
      </c>
      <c r="W1137" t="s">
        <v>10948</v>
      </c>
      <c r="X1137" t="s">
        <v>10937</v>
      </c>
      <c r="Y1137">
        <v>7</v>
      </c>
      <c r="Z1137" t="s">
        <v>10938</v>
      </c>
      <c r="AA1137">
        <v>0.26</v>
      </c>
    </row>
    <row r="1138" spans="1:27" x14ac:dyDescent="0.35">
      <c r="A1138">
        <v>7464</v>
      </c>
      <c r="B1138" t="s">
        <v>3260</v>
      </c>
      <c r="C1138">
        <v>2013</v>
      </c>
      <c r="D1138" s="1">
        <v>41526</v>
      </c>
      <c r="E1138" s="1">
        <v>41533</v>
      </c>
      <c r="F1138" t="s">
        <v>23</v>
      </c>
      <c r="G1138" t="s">
        <v>3261</v>
      </c>
      <c r="H1138" t="s">
        <v>3262</v>
      </c>
      <c r="I1138" t="s">
        <v>38</v>
      </c>
      <c r="J1138" t="s">
        <v>27</v>
      </c>
      <c r="K1138" t="s">
        <v>2762</v>
      </c>
      <c r="L1138" t="s">
        <v>29</v>
      </c>
      <c r="M1138">
        <v>93277</v>
      </c>
      <c r="N1138" t="s">
        <v>30</v>
      </c>
      <c r="O1138" t="s">
        <v>2161</v>
      </c>
      <c r="P1138" t="s">
        <v>32</v>
      </c>
      <c r="Q1138" t="s">
        <v>40</v>
      </c>
      <c r="R1138" t="s">
        <v>2162</v>
      </c>
      <c r="S1138">
        <v>14.88</v>
      </c>
      <c r="T1138">
        <v>2</v>
      </c>
      <c r="U1138">
        <v>0</v>
      </c>
      <c r="V1138">
        <v>3.7200000000000006</v>
      </c>
      <c r="W1138" t="s">
        <v>10936</v>
      </c>
      <c r="X1138" t="s">
        <v>10937</v>
      </c>
      <c r="Y1138">
        <v>9</v>
      </c>
      <c r="Z1138" t="s">
        <v>10949</v>
      </c>
      <c r="AA1138">
        <v>0.25000000000000006</v>
      </c>
    </row>
    <row r="1139" spans="1:27" x14ac:dyDescent="0.35">
      <c r="A1139">
        <v>7466</v>
      </c>
      <c r="B1139" t="s">
        <v>3260</v>
      </c>
      <c r="C1139">
        <v>2013</v>
      </c>
      <c r="D1139" s="1">
        <v>41526</v>
      </c>
      <c r="E1139" s="1">
        <v>41533</v>
      </c>
      <c r="F1139" t="s">
        <v>23</v>
      </c>
      <c r="G1139" t="s">
        <v>3261</v>
      </c>
      <c r="H1139" t="s">
        <v>3262</v>
      </c>
      <c r="I1139" t="s">
        <v>38</v>
      </c>
      <c r="J1139" t="s">
        <v>27</v>
      </c>
      <c r="K1139" t="s">
        <v>2762</v>
      </c>
      <c r="L1139" t="s">
        <v>29</v>
      </c>
      <c r="M1139">
        <v>93277</v>
      </c>
      <c r="N1139" t="s">
        <v>30</v>
      </c>
      <c r="O1139" t="s">
        <v>3263</v>
      </c>
      <c r="P1139" t="s">
        <v>32</v>
      </c>
      <c r="Q1139" t="s">
        <v>33</v>
      </c>
      <c r="R1139" t="s">
        <v>3264</v>
      </c>
      <c r="S1139">
        <v>261.74</v>
      </c>
      <c r="T1139">
        <v>2</v>
      </c>
      <c r="U1139">
        <v>0</v>
      </c>
      <c r="V1139">
        <v>65.435000000000002</v>
      </c>
      <c r="W1139" t="s">
        <v>10936</v>
      </c>
      <c r="X1139" t="s">
        <v>10937</v>
      </c>
      <c r="Y1139">
        <v>9</v>
      </c>
      <c r="Z1139" t="s">
        <v>10949</v>
      </c>
      <c r="AA1139">
        <v>0.25</v>
      </c>
    </row>
    <row r="1140" spans="1:27" x14ac:dyDescent="0.35">
      <c r="A1140">
        <v>7482</v>
      </c>
      <c r="B1140" t="s">
        <v>3265</v>
      </c>
      <c r="C1140">
        <v>2013</v>
      </c>
      <c r="D1140" s="1">
        <v>41519</v>
      </c>
      <c r="E1140" s="1">
        <v>41521</v>
      </c>
      <c r="F1140" t="s">
        <v>45</v>
      </c>
      <c r="G1140" t="s">
        <v>2976</v>
      </c>
      <c r="H1140" t="s">
        <v>2977</v>
      </c>
      <c r="I1140" t="s">
        <v>127</v>
      </c>
      <c r="J1140" t="s">
        <v>27</v>
      </c>
      <c r="K1140" t="s">
        <v>3015</v>
      </c>
      <c r="L1140" t="s">
        <v>29</v>
      </c>
      <c r="M1140">
        <v>92646</v>
      </c>
      <c r="N1140" t="s">
        <v>30</v>
      </c>
      <c r="O1140" t="s">
        <v>3266</v>
      </c>
      <c r="P1140" t="s">
        <v>32</v>
      </c>
      <c r="Q1140" t="s">
        <v>146</v>
      </c>
      <c r="R1140" t="s">
        <v>3267</v>
      </c>
      <c r="S1140">
        <v>12.78</v>
      </c>
      <c r="T1140">
        <v>1</v>
      </c>
      <c r="U1140">
        <v>0</v>
      </c>
      <c r="V1140">
        <v>5.7509999999999994</v>
      </c>
      <c r="W1140" t="s">
        <v>10936</v>
      </c>
      <c r="X1140" t="s">
        <v>10937</v>
      </c>
      <c r="Y1140">
        <v>9</v>
      </c>
      <c r="Z1140" t="s">
        <v>10949</v>
      </c>
      <c r="AA1140">
        <v>0.44999999999999996</v>
      </c>
    </row>
    <row r="1141" spans="1:27" x14ac:dyDescent="0.35">
      <c r="A1141">
        <v>7498</v>
      </c>
      <c r="B1141" t="s">
        <v>2782</v>
      </c>
      <c r="C1141">
        <v>2014</v>
      </c>
      <c r="D1141" s="1">
        <v>41835</v>
      </c>
      <c r="E1141" s="1">
        <v>41839</v>
      </c>
      <c r="F1141" t="s">
        <v>23</v>
      </c>
      <c r="G1141" t="s">
        <v>2545</v>
      </c>
      <c r="H1141" t="s">
        <v>2546</v>
      </c>
      <c r="I1141" t="s">
        <v>38</v>
      </c>
      <c r="J1141" t="s">
        <v>27</v>
      </c>
      <c r="K1141" t="s">
        <v>2783</v>
      </c>
      <c r="L1141" t="s">
        <v>29</v>
      </c>
      <c r="M1141">
        <v>92683</v>
      </c>
      <c r="N1141" t="s">
        <v>30</v>
      </c>
      <c r="O1141" t="s">
        <v>3232</v>
      </c>
      <c r="P1141" t="s">
        <v>32</v>
      </c>
      <c r="Q1141" t="s">
        <v>65</v>
      </c>
      <c r="R1141" t="s">
        <v>3233</v>
      </c>
      <c r="S1141">
        <v>4.96</v>
      </c>
      <c r="T1141">
        <v>4</v>
      </c>
      <c r="U1141">
        <v>0</v>
      </c>
      <c r="V1141">
        <v>2.3311999999999999</v>
      </c>
      <c r="W1141" t="s">
        <v>10939</v>
      </c>
      <c r="X1141" t="s">
        <v>10937</v>
      </c>
      <c r="Y1141">
        <v>7</v>
      </c>
      <c r="Z1141" t="s">
        <v>10938</v>
      </c>
      <c r="AA1141">
        <v>0.47</v>
      </c>
    </row>
    <row r="1142" spans="1:27" x14ac:dyDescent="0.35">
      <c r="A1142">
        <v>7499</v>
      </c>
      <c r="B1142" t="s">
        <v>2782</v>
      </c>
      <c r="C1142">
        <v>2014</v>
      </c>
      <c r="D1142" s="1">
        <v>41835</v>
      </c>
      <c r="E1142" s="1">
        <v>41839</v>
      </c>
      <c r="F1142" t="s">
        <v>23</v>
      </c>
      <c r="G1142" t="s">
        <v>2545</v>
      </c>
      <c r="H1142" t="s">
        <v>2546</v>
      </c>
      <c r="I1142" t="s">
        <v>38</v>
      </c>
      <c r="J1142" t="s">
        <v>27</v>
      </c>
      <c r="K1142" t="s">
        <v>2783</v>
      </c>
      <c r="L1142" t="s">
        <v>29</v>
      </c>
      <c r="M1142">
        <v>92683</v>
      </c>
      <c r="N1142" t="s">
        <v>30</v>
      </c>
      <c r="O1142" t="s">
        <v>3040</v>
      </c>
      <c r="P1142" t="s">
        <v>32</v>
      </c>
      <c r="Q1142" t="s">
        <v>40</v>
      </c>
      <c r="R1142" t="s">
        <v>3041</v>
      </c>
      <c r="S1142">
        <v>71.92</v>
      </c>
      <c r="T1142">
        <v>4</v>
      </c>
      <c r="U1142">
        <v>0</v>
      </c>
      <c r="V1142">
        <v>20.856799999999993</v>
      </c>
      <c r="W1142" t="s">
        <v>10939</v>
      </c>
      <c r="X1142" t="s">
        <v>10937</v>
      </c>
      <c r="Y1142">
        <v>7</v>
      </c>
      <c r="Z1142" t="s">
        <v>10938</v>
      </c>
      <c r="AA1142">
        <v>0.28999999999999987</v>
      </c>
    </row>
    <row r="1143" spans="1:27" x14ac:dyDescent="0.35">
      <c r="A1143">
        <v>7676</v>
      </c>
      <c r="B1143" t="s">
        <v>3268</v>
      </c>
      <c r="C1143">
        <v>2014</v>
      </c>
      <c r="D1143" s="1">
        <v>41766</v>
      </c>
      <c r="E1143" s="1">
        <v>41769</v>
      </c>
      <c r="F1143" t="s">
        <v>45</v>
      </c>
      <c r="G1143" t="s">
        <v>3269</v>
      </c>
      <c r="H1143" t="s">
        <v>3270</v>
      </c>
      <c r="I1143" t="s">
        <v>38</v>
      </c>
      <c r="J1143" t="s">
        <v>27</v>
      </c>
      <c r="K1143" t="s">
        <v>3067</v>
      </c>
      <c r="L1143" t="s">
        <v>29</v>
      </c>
      <c r="M1143">
        <v>91730</v>
      </c>
      <c r="N1143" t="s">
        <v>30</v>
      </c>
      <c r="O1143" t="s">
        <v>3271</v>
      </c>
      <c r="P1143" t="s">
        <v>32</v>
      </c>
      <c r="Q1143" t="s">
        <v>79</v>
      </c>
      <c r="R1143" t="s">
        <v>3272</v>
      </c>
      <c r="S1143">
        <v>152.94</v>
      </c>
      <c r="T1143">
        <v>3</v>
      </c>
      <c r="U1143">
        <v>0</v>
      </c>
      <c r="V1143">
        <v>41.293800000000005</v>
      </c>
      <c r="W1143" t="s">
        <v>10939</v>
      </c>
      <c r="X1143" t="s">
        <v>10942</v>
      </c>
      <c r="Y1143">
        <v>5</v>
      </c>
      <c r="Z1143" t="s">
        <v>10952</v>
      </c>
      <c r="AA1143">
        <v>0.27</v>
      </c>
    </row>
    <row r="1144" spans="1:27" x14ac:dyDescent="0.35">
      <c r="A1144">
        <v>7693</v>
      </c>
      <c r="B1144" t="s">
        <v>3273</v>
      </c>
      <c r="C1144">
        <v>2011</v>
      </c>
      <c r="D1144" s="1">
        <v>40906</v>
      </c>
      <c r="E1144" s="1">
        <v>40911</v>
      </c>
      <c r="F1144" t="s">
        <v>23</v>
      </c>
      <c r="G1144" t="s">
        <v>805</v>
      </c>
      <c r="H1144" t="s">
        <v>806</v>
      </c>
      <c r="I1144" t="s">
        <v>38</v>
      </c>
      <c r="J1144" t="s">
        <v>27</v>
      </c>
      <c r="K1144" t="s">
        <v>2717</v>
      </c>
      <c r="L1144" t="s">
        <v>29</v>
      </c>
      <c r="M1144">
        <v>94513</v>
      </c>
      <c r="N1144" t="s">
        <v>30</v>
      </c>
      <c r="O1144" t="s">
        <v>400</v>
      </c>
      <c r="P1144" t="s">
        <v>32</v>
      </c>
      <c r="Q1144" t="s">
        <v>172</v>
      </c>
      <c r="R1144" t="s">
        <v>401</v>
      </c>
      <c r="S1144">
        <v>88.800000000000011</v>
      </c>
      <c r="T1144">
        <v>6</v>
      </c>
      <c r="U1144">
        <v>0</v>
      </c>
      <c r="V1144">
        <v>44.400000000000006</v>
      </c>
      <c r="W1144" t="s">
        <v>10944</v>
      </c>
      <c r="X1144" t="s">
        <v>10940</v>
      </c>
      <c r="Y1144">
        <v>12</v>
      </c>
      <c r="Z1144" t="s">
        <v>10941</v>
      </c>
      <c r="AA1144">
        <v>0.5</v>
      </c>
    </row>
    <row r="1145" spans="1:27" x14ac:dyDescent="0.35">
      <c r="A1145">
        <v>7771</v>
      </c>
      <c r="B1145" t="s">
        <v>3274</v>
      </c>
      <c r="C1145">
        <v>2013</v>
      </c>
      <c r="D1145" s="1">
        <v>41488</v>
      </c>
      <c r="E1145" s="1">
        <v>41488</v>
      </c>
      <c r="F1145" t="s">
        <v>234</v>
      </c>
      <c r="G1145" t="s">
        <v>1616</v>
      </c>
      <c r="H1145" t="s">
        <v>1617</v>
      </c>
      <c r="I1145" t="s">
        <v>26</v>
      </c>
      <c r="J1145" t="s">
        <v>27</v>
      </c>
      <c r="K1145" t="s">
        <v>2787</v>
      </c>
      <c r="L1145" t="s">
        <v>29</v>
      </c>
      <c r="M1145">
        <v>92503</v>
      </c>
      <c r="N1145" t="s">
        <v>30</v>
      </c>
      <c r="O1145" t="s">
        <v>1196</v>
      </c>
      <c r="P1145" t="s">
        <v>32</v>
      </c>
      <c r="Q1145" t="s">
        <v>79</v>
      </c>
      <c r="R1145" t="s">
        <v>1197</v>
      </c>
      <c r="S1145">
        <v>45.96</v>
      </c>
      <c r="T1145">
        <v>2</v>
      </c>
      <c r="U1145">
        <v>0</v>
      </c>
      <c r="V1145">
        <v>13.787999999999997</v>
      </c>
      <c r="W1145" t="s">
        <v>10936</v>
      </c>
      <c r="X1145" t="s">
        <v>10937</v>
      </c>
      <c r="Y1145">
        <v>8</v>
      </c>
      <c r="Z1145" t="s">
        <v>10954</v>
      </c>
      <c r="AA1145">
        <v>0.29999999999999993</v>
      </c>
    </row>
    <row r="1146" spans="1:27" x14ac:dyDescent="0.35">
      <c r="A1146">
        <v>7776</v>
      </c>
      <c r="B1146" t="s">
        <v>3275</v>
      </c>
      <c r="C1146">
        <v>2011</v>
      </c>
      <c r="D1146" s="1">
        <v>40904</v>
      </c>
      <c r="E1146" s="1">
        <v>40908</v>
      </c>
      <c r="F1146" t="s">
        <v>23</v>
      </c>
      <c r="G1146" t="s">
        <v>744</v>
      </c>
      <c r="H1146" t="s">
        <v>745</v>
      </c>
      <c r="I1146" t="s">
        <v>127</v>
      </c>
      <c r="J1146" t="s">
        <v>27</v>
      </c>
      <c r="K1146" t="s">
        <v>2979</v>
      </c>
      <c r="L1146" t="s">
        <v>29</v>
      </c>
      <c r="M1146">
        <v>92553</v>
      </c>
      <c r="N1146" t="s">
        <v>30</v>
      </c>
      <c r="O1146" t="s">
        <v>1063</v>
      </c>
      <c r="P1146" t="s">
        <v>32</v>
      </c>
      <c r="Q1146" t="s">
        <v>79</v>
      </c>
      <c r="R1146" t="s">
        <v>66</v>
      </c>
      <c r="S1146">
        <v>10.98</v>
      </c>
      <c r="T1146">
        <v>1</v>
      </c>
      <c r="U1146">
        <v>0</v>
      </c>
      <c r="V1146">
        <v>2.9646000000000008</v>
      </c>
      <c r="W1146" t="s">
        <v>10944</v>
      </c>
      <c r="X1146" t="s">
        <v>10940</v>
      </c>
      <c r="Y1146">
        <v>12</v>
      </c>
      <c r="Z1146" t="s">
        <v>10941</v>
      </c>
      <c r="AA1146">
        <v>0.27000000000000007</v>
      </c>
    </row>
    <row r="1147" spans="1:27" x14ac:dyDescent="0.35">
      <c r="A1147">
        <v>7777</v>
      </c>
      <c r="B1147" t="s">
        <v>3275</v>
      </c>
      <c r="C1147">
        <v>2011</v>
      </c>
      <c r="D1147" s="1">
        <v>40904</v>
      </c>
      <c r="E1147" s="1">
        <v>40908</v>
      </c>
      <c r="F1147" t="s">
        <v>23</v>
      </c>
      <c r="G1147" t="s">
        <v>744</v>
      </c>
      <c r="H1147" t="s">
        <v>745</v>
      </c>
      <c r="I1147" t="s">
        <v>127</v>
      </c>
      <c r="J1147" t="s">
        <v>27</v>
      </c>
      <c r="K1147" t="s">
        <v>2979</v>
      </c>
      <c r="L1147" t="s">
        <v>29</v>
      </c>
      <c r="M1147">
        <v>92553</v>
      </c>
      <c r="N1147" t="s">
        <v>30</v>
      </c>
      <c r="O1147" t="s">
        <v>3276</v>
      </c>
      <c r="P1147" t="s">
        <v>32</v>
      </c>
      <c r="Q1147" t="s">
        <v>65</v>
      </c>
      <c r="R1147" t="s">
        <v>66</v>
      </c>
      <c r="S1147">
        <v>7.86</v>
      </c>
      <c r="T1147">
        <v>3</v>
      </c>
      <c r="U1147">
        <v>0</v>
      </c>
      <c r="V1147">
        <v>3.6156000000000001</v>
      </c>
      <c r="W1147" t="s">
        <v>10944</v>
      </c>
      <c r="X1147" t="s">
        <v>10940</v>
      </c>
      <c r="Y1147">
        <v>12</v>
      </c>
      <c r="Z1147" t="s">
        <v>10941</v>
      </c>
      <c r="AA1147">
        <v>0.46</v>
      </c>
    </row>
    <row r="1148" spans="1:27" x14ac:dyDescent="0.35">
      <c r="A1148">
        <v>7778</v>
      </c>
      <c r="B1148" t="s">
        <v>3275</v>
      </c>
      <c r="C1148">
        <v>2011</v>
      </c>
      <c r="D1148" s="1">
        <v>40904</v>
      </c>
      <c r="E1148" s="1">
        <v>40908</v>
      </c>
      <c r="F1148" t="s">
        <v>23</v>
      </c>
      <c r="G1148" t="s">
        <v>744</v>
      </c>
      <c r="H1148" t="s">
        <v>745</v>
      </c>
      <c r="I1148" t="s">
        <v>127</v>
      </c>
      <c r="J1148" t="s">
        <v>27</v>
      </c>
      <c r="K1148" t="s">
        <v>2979</v>
      </c>
      <c r="L1148" t="s">
        <v>29</v>
      </c>
      <c r="M1148">
        <v>92553</v>
      </c>
      <c r="N1148" t="s">
        <v>30</v>
      </c>
      <c r="O1148" t="s">
        <v>3172</v>
      </c>
      <c r="P1148" t="s">
        <v>32</v>
      </c>
      <c r="Q1148" t="s">
        <v>33</v>
      </c>
      <c r="R1148" t="s">
        <v>3173</v>
      </c>
      <c r="S1148">
        <v>51.449999999999996</v>
      </c>
      <c r="T1148">
        <v>3</v>
      </c>
      <c r="U1148">
        <v>0</v>
      </c>
      <c r="V1148">
        <v>13.891499999999999</v>
      </c>
      <c r="W1148" t="s">
        <v>10944</v>
      </c>
      <c r="X1148" t="s">
        <v>10940</v>
      </c>
      <c r="Y1148">
        <v>12</v>
      </c>
      <c r="Z1148" t="s">
        <v>10941</v>
      </c>
      <c r="AA1148">
        <v>0.27</v>
      </c>
    </row>
    <row r="1149" spans="1:27" x14ac:dyDescent="0.35">
      <c r="A1149">
        <v>7872</v>
      </c>
      <c r="B1149" t="s">
        <v>3277</v>
      </c>
      <c r="C1149">
        <v>2013</v>
      </c>
      <c r="D1149" s="1">
        <v>41551</v>
      </c>
      <c r="E1149" s="1">
        <v>41555</v>
      </c>
      <c r="F1149" t="s">
        <v>23</v>
      </c>
      <c r="G1149" t="s">
        <v>3278</v>
      </c>
      <c r="H1149" t="s">
        <v>3279</v>
      </c>
      <c r="I1149" t="s">
        <v>127</v>
      </c>
      <c r="J1149" t="s">
        <v>27</v>
      </c>
      <c r="K1149" t="s">
        <v>2914</v>
      </c>
      <c r="L1149" t="s">
        <v>29</v>
      </c>
      <c r="M1149">
        <v>92630</v>
      </c>
      <c r="N1149" t="s">
        <v>30</v>
      </c>
      <c r="O1149" t="s">
        <v>1058</v>
      </c>
      <c r="P1149" t="s">
        <v>32</v>
      </c>
      <c r="Q1149" t="s">
        <v>172</v>
      </c>
      <c r="R1149" t="s">
        <v>1059</v>
      </c>
      <c r="S1149">
        <v>6.16</v>
      </c>
      <c r="T1149">
        <v>2</v>
      </c>
      <c r="U1149">
        <v>0</v>
      </c>
      <c r="V1149">
        <v>2.9567999999999999</v>
      </c>
      <c r="W1149" t="s">
        <v>10936</v>
      </c>
      <c r="X1149" t="s">
        <v>10940</v>
      </c>
      <c r="Y1149">
        <v>10</v>
      </c>
      <c r="Z1149" t="s">
        <v>10945</v>
      </c>
      <c r="AA1149">
        <v>0.48</v>
      </c>
    </row>
    <row r="1150" spans="1:27" x14ac:dyDescent="0.35">
      <c r="A1150">
        <v>7910</v>
      </c>
      <c r="B1150" t="s">
        <v>3280</v>
      </c>
      <c r="C1150">
        <v>2013</v>
      </c>
      <c r="D1150" s="1">
        <v>41612</v>
      </c>
      <c r="E1150" s="1">
        <v>41616</v>
      </c>
      <c r="F1150" t="s">
        <v>23</v>
      </c>
      <c r="G1150" t="s">
        <v>2326</v>
      </c>
      <c r="H1150" t="s">
        <v>2327</v>
      </c>
      <c r="I1150" t="s">
        <v>38</v>
      </c>
      <c r="J1150" t="s">
        <v>27</v>
      </c>
      <c r="K1150" t="s">
        <v>3281</v>
      </c>
      <c r="L1150" t="s">
        <v>29</v>
      </c>
      <c r="M1150">
        <v>95037</v>
      </c>
      <c r="N1150" t="s">
        <v>30</v>
      </c>
      <c r="O1150" t="s">
        <v>3282</v>
      </c>
      <c r="P1150" t="s">
        <v>32</v>
      </c>
      <c r="Q1150" t="s">
        <v>40</v>
      </c>
      <c r="R1150" t="s">
        <v>3283</v>
      </c>
      <c r="S1150">
        <v>21.92</v>
      </c>
      <c r="T1150">
        <v>8</v>
      </c>
      <c r="U1150">
        <v>0</v>
      </c>
      <c r="V1150">
        <v>5.9184000000000019</v>
      </c>
      <c r="W1150" t="s">
        <v>10936</v>
      </c>
      <c r="X1150" t="s">
        <v>10940</v>
      </c>
      <c r="Y1150">
        <v>12</v>
      </c>
      <c r="Z1150" t="s">
        <v>10941</v>
      </c>
      <c r="AA1150">
        <v>0.27000000000000007</v>
      </c>
    </row>
    <row r="1151" spans="1:27" x14ac:dyDescent="0.35">
      <c r="A1151">
        <v>7911</v>
      </c>
      <c r="B1151" t="s">
        <v>3280</v>
      </c>
      <c r="C1151">
        <v>2013</v>
      </c>
      <c r="D1151" s="1">
        <v>41612</v>
      </c>
      <c r="E1151" s="1">
        <v>41616</v>
      </c>
      <c r="F1151" t="s">
        <v>23</v>
      </c>
      <c r="G1151" t="s">
        <v>2326</v>
      </c>
      <c r="H1151" t="s">
        <v>2327</v>
      </c>
      <c r="I1151" t="s">
        <v>38</v>
      </c>
      <c r="J1151" t="s">
        <v>27</v>
      </c>
      <c r="K1151" t="s">
        <v>3281</v>
      </c>
      <c r="L1151" t="s">
        <v>29</v>
      </c>
      <c r="M1151">
        <v>95037</v>
      </c>
      <c r="N1151" t="s">
        <v>30</v>
      </c>
      <c r="O1151" t="s">
        <v>3284</v>
      </c>
      <c r="P1151" t="s">
        <v>32</v>
      </c>
      <c r="Q1151" t="s">
        <v>33</v>
      </c>
      <c r="R1151" t="s">
        <v>3285</v>
      </c>
      <c r="S1151">
        <v>48.72</v>
      </c>
      <c r="T1151">
        <v>3</v>
      </c>
      <c r="U1151">
        <v>0</v>
      </c>
      <c r="V1151">
        <v>7.3079999999999998</v>
      </c>
      <c r="W1151" t="s">
        <v>10936</v>
      </c>
      <c r="X1151" t="s">
        <v>10940</v>
      </c>
      <c r="Y1151">
        <v>12</v>
      </c>
      <c r="Z1151" t="s">
        <v>10941</v>
      </c>
      <c r="AA1151">
        <v>0.15</v>
      </c>
    </row>
    <row r="1152" spans="1:27" x14ac:dyDescent="0.35">
      <c r="A1152">
        <v>7934</v>
      </c>
      <c r="B1152" t="s">
        <v>3286</v>
      </c>
      <c r="C1152">
        <v>2014</v>
      </c>
      <c r="D1152" s="1">
        <v>41869</v>
      </c>
      <c r="E1152" s="1">
        <v>41876</v>
      </c>
      <c r="F1152" t="s">
        <v>23</v>
      </c>
      <c r="G1152" t="s">
        <v>365</v>
      </c>
      <c r="H1152" t="s">
        <v>366</v>
      </c>
      <c r="I1152" t="s">
        <v>26</v>
      </c>
      <c r="J1152" t="s">
        <v>27</v>
      </c>
      <c r="K1152" t="s">
        <v>2717</v>
      </c>
      <c r="L1152" t="s">
        <v>29</v>
      </c>
      <c r="M1152">
        <v>94513</v>
      </c>
      <c r="N1152" t="s">
        <v>30</v>
      </c>
      <c r="O1152" t="s">
        <v>3287</v>
      </c>
      <c r="P1152" t="s">
        <v>32</v>
      </c>
      <c r="Q1152" t="s">
        <v>146</v>
      </c>
      <c r="R1152" t="s">
        <v>66</v>
      </c>
      <c r="S1152">
        <v>23.36</v>
      </c>
      <c r="T1152">
        <v>2</v>
      </c>
      <c r="U1152">
        <v>0</v>
      </c>
      <c r="V1152">
        <v>11.68</v>
      </c>
      <c r="W1152" t="s">
        <v>10939</v>
      </c>
      <c r="X1152" t="s">
        <v>10937</v>
      </c>
      <c r="Y1152">
        <v>8</v>
      </c>
      <c r="Z1152" t="s">
        <v>10954</v>
      </c>
      <c r="AA1152">
        <v>0.5</v>
      </c>
    </row>
    <row r="1153" spans="1:27" x14ac:dyDescent="0.35">
      <c r="A1153">
        <v>7938</v>
      </c>
      <c r="B1153" t="s">
        <v>3286</v>
      </c>
      <c r="C1153">
        <v>2014</v>
      </c>
      <c r="D1153" s="1">
        <v>41869</v>
      </c>
      <c r="E1153" s="1">
        <v>41876</v>
      </c>
      <c r="F1153" t="s">
        <v>23</v>
      </c>
      <c r="G1153" t="s">
        <v>365</v>
      </c>
      <c r="H1153" t="s">
        <v>366</v>
      </c>
      <c r="I1153" t="s">
        <v>26</v>
      </c>
      <c r="J1153" t="s">
        <v>27</v>
      </c>
      <c r="K1153" t="s">
        <v>2717</v>
      </c>
      <c r="L1153" t="s">
        <v>29</v>
      </c>
      <c r="M1153">
        <v>94513</v>
      </c>
      <c r="N1153" t="s">
        <v>30</v>
      </c>
      <c r="O1153" t="s">
        <v>3288</v>
      </c>
      <c r="P1153" t="s">
        <v>32</v>
      </c>
      <c r="Q1153" t="s">
        <v>79</v>
      </c>
      <c r="R1153" t="s">
        <v>3289</v>
      </c>
      <c r="S1153">
        <v>2518.29</v>
      </c>
      <c r="T1153">
        <v>9</v>
      </c>
      <c r="U1153">
        <v>0</v>
      </c>
      <c r="V1153">
        <v>654.7553999999999</v>
      </c>
      <c r="W1153" t="s">
        <v>10939</v>
      </c>
      <c r="X1153" t="s">
        <v>10937</v>
      </c>
      <c r="Y1153">
        <v>8</v>
      </c>
      <c r="Z1153" t="s">
        <v>10954</v>
      </c>
      <c r="AA1153">
        <v>0.25999999999999995</v>
      </c>
    </row>
    <row r="1154" spans="1:27" x14ac:dyDescent="0.35">
      <c r="A1154">
        <v>7939</v>
      </c>
      <c r="B1154" t="s">
        <v>3286</v>
      </c>
      <c r="C1154">
        <v>2014</v>
      </c>
      <c r="D1154" s="1">
        <v>41869</v>
      </c>
      <c r="E1154" s="1">
        <v>41876</v>
      </c>
      <c r="F1154" t="s">
        <v>23</v>
      </c>
      <c r="G1154" t="s">
        <v>365</v>
      </c>
      <c r="H1154" t="s">
        <v>366</v>
      </c>
      <c r="I1154" t="s">
        <v>26</v>
      </c>
      <c r="J1154" t="s">
        <v>27</v>
      </c>
      <c r="K1154" t="s">
        <v>2717</v>
      </c>
      <c r="L1154" t="s">
        <v>29</v>
      </c>
      <c r="M1154">
        <v>94513</v>
      </c>
      <c r="N1154" t="s">
        <v>30</v>
      </c>
      <c r="O1154" t="s">
        <v>811</v>
      </c>
      <c r="P1154" t="s">
        <v>32</v>
      </c>
      <c r="Q1154" t="s">
        <v>33</v>
      </c>
      <c r="R1154" t="s">
        <v>812</v>
      </c>
      <c r="S1154">
        <v>540.56999999999994</v>
      </c>
      <c r="T1154">
        <v>3</v>
      </c>
      <c r="U1154">
        <v>0</v>
      </c>
      <c r="V1154">
        <v>140.54820000000001</v>
      </c>
      <c r="W1154" t="s">
        <v>10939</v>
      </c>
      <c r="X1154" t="s">
        <v>10937</v>
      </c>
      <c r="Y1154">
        <v>8</v>
      </c>
      <c r="Z1154" t="s">
        <v>10954</v>
      </c>
      <c r="AA1154">
        <v>0.26000000000000006</v>
      </c>
    </row>
    <row r="1155" spans="1:27" x14ac:dyDescent="0.35">
      <c r="A1155">
        <v>7957</v>
      </c>
      <c r="B1155" t="s">
        <v>2965</v>
      </c>
      <c r="C1155">
        <v>2014</v>
      </c>
      <c r="D1155" s="1">
        <v>41918</v>
      </c>
      <c r="E1155" s="1">
        <v>41923</v>
      </c>
      <c r="F1155" t="s">
        <v>23</v>
      </c>
      <c r="G1155" t="s">
        <v>62</v>
      </c>
      <c r="H1155" t="s">
        <v>63</v>
      </c>
      <c r="I1155" t="s">
        <v>26</v>
      </c>
      <c r="J1155" t="s">
        <v>27</v>
      </c>
      <c r="K1155" t="s">
        <v>2933</v>
      </c>
      <c r="L1155" t="s">
        <v>29</v>
      </c>
      <c r="M1155">
        <v>95928</v>
      </c>
      <c r="N1155" t="s">
        <v>30</v>
      </c>
      <c r="O1155" t="s">
        <v>3290</v>
      </c>
      <c r="P1155" t="s">
        <v>32</v>
      </c>
      <c r="Q1155" t="s">
        <v>65</v>
      </c>
      <c r="R1155" t="s">
        <v>66</v>
      </c>
      <c r="S1155">
        <v>14.9</v>
      </c>
      <c r="T1155">
        <v>5</v>
      </c>
      <c r="U1155">
        <v>0</v>
      </c>
      <c r="V1155">
        <v>6.8539999999999992</v>
      </c>
      <c r="W1155" t="s">
        <v>10939</v>
      </c>
      <c r="X1155" t="s">
        <v>10940</v>
      </c>
      <c r="Y1155">
        <v>10</v>
      </c>
      <c r="Z1155" t="s">
        <v>10945</v>
      </c>
      <c r="AA1155">
        <v>0.45999999999999991</v>
      </c>
    </row>
    <row r="1156" spans="1:27" x14ac:dyDescent="0.35">
      <c r="A1156">
        <v>7958</v>
      </c>
      <c r="B1156" t="s">
        <v>2965</v>
      </c>
      <c r="C1156">
        <v>2014</v>
      </c>
      <c r="D1156" s="1">
        <v>41918</v>
      </c>
      <c r="E1156" s="1">
        <v>41923</v>
      </c>
      <c r="F1156" t="s">
        <v>23</v>
      </c>
      <c r="G1156" t="s">
        <v>62</v>
      </c>
      <c r="H1156" t="s">
        <v>63</v>
      </c>
      <c r="I1156" t="s">
        <v>26</v>
      </c>
      <c r="J1156" t="s">
        <v>27</v>
      </c>
      <c r="K1156" t="s">
        <v>2933</v>
      </c>
      <c r="L1156" t="s">
        <v>29</v>
      </c>
      <c r="M1156">
        <v>95928</v>
      </c>
      <c r="N1156" t="s">
        <v>30</v>
      </c>
      <c r="O1156" t="s">
        <v>1078</v>
      </c>
      <c r="P1156" t="s">
        <v>32</v>
      </c>
      <c r="Q1156" t="s">
        <v>79</v>
      </c>
      <c r="R1156" t="s">
        <v>1079</v>
      </c>
      <c r="S1156">
        <v>15.8</v>
      </c>
      <c r="T1156">
        <v>4</v>
      </c>
      <c r="U1156">
        <v>0</v>
      </c>
      <c r="V1156">
        <v>4.1080000000000005</v>
      </c>
      <c r="W1156" t="s">
        <v>10939</v>
      </c>
      <c r="X1156" t="s">
        <v>10940</v>
      </c>
      <c r="Y1156">
        <v>10</v>
      </c>
      <c r="Z1156" t="s">
        <v>10945</v>
      </c>
      <c r="AA1156">
        <v>0.26</v>
      </c>
    </row>
    <row r="1157" spans="1:27" x14ac:dyDescent="0.35">
      <c r="A1157">
        <v>8132</v>
      </c>
      <c r="B1157" t="s">
        <v>2786</v>
      </c>
      <c r="C1157">
        <v>2011</v>
      </c>
      <c r="D1157" s="1">
        <v>40744</v>
      </c>
      <c r="E1157" s="1">
        <v>40747</v>
      </c>
      <c r="F1157" t="s">
        <v>56</v>
      </c>
      <c r="G1157" t="s">
        <v>482</v>
      </c>
      <c r="H1157" t="s">
        <v>483</v>
      </c>
      <c r="I1157" t="s">
        <v>26</v>
      </c>
      <c r="J1157" t="s">
        <v>27</v>
      </c>
      <c r="K1157" t="s">
        <v>2787</v>
      </c>
      <c r="L1157" t="s">
        <v>29</v>
      </c>
      <c r="M1157">
        <v>92503</v>
      </c>
      <c r="N1157" t="s">
        <v>30</v>
      </c>
      <c r="O1157" t="s">
        <v>3291</v>
      </c>
      <c r="P1157" t="s">
        <v>32</v>
      </c>
      <c r="Q1157" t="s">
        <v>40</v>
      </c>
      <c r="R1157" t="s">
        <v>3292</v>
      </c>
      <c r="S1157">
        <v>13.12</v>
      </c>
      <c r="T1157">
        <v>4</v>
      </c>
      <c r="U1157">
        <v>0</v>
      </c>
      <c r="V1157">
        <v>3.8047999999999984</v>
      </c>
      <c r="W1157" t="s">
        <v>10944</v>
      </c>
      <c r="X1157" t="s">
        <v>10937</v>
      </c>
      <c r="Y1157">
        <v>7</v>
      </c>
      <c r="Z1157" t="s">
        <v>10938</v>
      </c>
      <c r="AA1157">
        <v>0.28999999999999987</v>
      </c>
    </row>
    <row r="1158" spans="1:27" x14ac:dyDescent="0.35">
      <c r="A1158">
        <v>8133</v>
      </c>
      <c r="B1158" t="s">
        <v>2786</v>
      </c>
      <c r="C1158">
        <v>2011</v>
      </c>
      <c r="D1158" s="1">
        <v>40744</v>
      </c>
      <c r="E1158" s="1">
        <v>40747</v>
      </c>
      <c r="F1158" t="s">
        <v>56</v>
      </c>
      <c r="G1158" t="s">
        <v>482</v>
      </c>
      <c r="H1158" t="s">
        <v>483</v>
      </c>
      <c r="I1158" t="s">
        <v>26</v>
      </c>
      <c r="J1158" t="s">
        <v>27</v>
      </c>
      <c r="K1158" t="s">
        <v>2787</v>
      </c>
      <c r="L1158" t="s">
        <v>29</v>
      </c>
      <c r="M1158">
        <v>92503</v>
      </c>
      <c r="N1158" t="s">
        <v>30</v>
      </c>
      <c r="O1158" t="s">
        <v>252</v>
      </c>
      <c r="P1158" t="s">
        <v>32</v>
      </c>
      <c r="Q1158" t="s">
        <v>33</v>
      </c>
      <c r="R1158" t="s">
        <v>253</v>
      </c>
      <c r="S1158">
        <v>535.41</v>
      </c>
      <c r="T1158">
        <v>3</v>
      </c>
      <c r="U1158">
        <v>0</v>
      </c>
      <c r="V1158">
        <v>160.62299999999993</v>
      </c>
      <c r="W1158" t="s">
        <v>10944</v>
      </c>
      <c r="X1158" t="s">
        <v>10937</v>
      </c>
      <c r="Y1158">
        <v>7</v>
      </c>
      <c r="Z1158" t="s">
        <v>10938</v>
      </c>
      <c r="AA1158">
        <v>0.29999999999999988</v>
      </c>
    </row>
    <row r="1159" spans="1:27" x14ac:dyDescent="0.35">
      <c r="A1159">
        <v>8149</v>
      </c>
      <c r="B1159" t="s">
        <v>3293</v>
      </c>
      <c r="C1159">
        <v>2013</v>
      </c>
      <c r="D1159" s="1">
        <v>41636</v>
      </c>
      <c r="E1159" s="1">
        <v>41640</v>
      </c>
      <c r="F1159" t="s">
        <v>23</v>
      </c>
      <c r="G1159" t="s">
        <v>3294</v>
      </c>
      <c r="H1159" t="s">
        <v>3295</v>
      </c>
      <c r="I1159" t="s">
        <v>127</v>
      </c>
      <c r="J1159" t="s">
        <v>27</v>
      </c>
      <c r="K1159" t="s">
        <v>2723</v>
      </c>
      <c r="L1159" t="s">
        <v>29</v>
      </c>
      <c r="M1159">
        <v>92704</v>
      </c>
      <c r="N1159" t="s">
        <v>30</v>
      </c>
      <c r="O1159" t="s">
        <v>1719</v>
      </c>
      <c r="P1159" t="s">
        <v>32</v>
      </c>
      <c r="Q1159" t="s">
        <v>172</v>
      </c>
      <c r="R1159" t="s">
        <v>1720</v>
      </c>
      <c r="S1159">
        <v>20.16</v>
      </c>
      <c r="T1159">
        <v>7</v>
      </c>
      <c r="U1159">
        <v>0</v>
      </c>
      <c r="V1159">
        <v>9.8783999999999992</v>
      </c>
      <c r="W1159" t="s">
        <v>10936</v>
      </c>
      <c r="X1159" t="s">
        <v>10940</v>
      </c>
      <c r="Y1159">
        <v>12</v>
      </c>
      <c r="Z1159" t="s">
        <v>10941</v>
      </c>
      <c r="AA1159">
        <v>0.48999999999999994</v>
      </c>
    </row>
    <row r="1160" spans="1:27" x14ac:dyDescent="0.35">
      <c r="A1160">
        <v>8233</v>
      </c>
      <c r="B1160" t="s">
        <v>3296</v>
      </c>
      <c r="C1160">
        <v>2011</v>
      </c>
      <c r="D1160" s="1">
        <v>40808</v>
      </c>
      <c r="E1160" s="1">
        <v>40814</v>
      </c>
      <c r="F1160" t="s">
        <v>23</v>
      </c>
      <c r="G1160" t="s">
        <v>2791</v>
      </c>
      <c r="H1160" t="s">
        <v>2792</v>
      </c>
      <c r="I1160" t="s">
        <v>38</v>
      </c>
      <c r="J1160" t="s">
        <v>27</v>
      </c>
      <c r="K1160" t="s">
        <v>2777</v>
      </c>
      <c r="L1160" t="s">
        <v>29</v>
      </c>
      <c r="M1160">
        <v>95123</v>
      </c>
      <c r="N1160" t="s">
        <v>30</v>
      </c>
      <c r="O1160" t="s">
        <v>89</v>
      </c>
      <c r="P1160" t="s">
        <v>32</v>
      </c>
      <c r="Q1160" t="s">
        <v>33</v>
      </c>
      <c r="R1160" t="s">
        <v>90</v>
      </c>
      <c r="S1160">
        <v>169.45</v>
      </c>
      <c r="T1160">
        <v>5</v>
      </c>
      <c r="U1160">
        <v>0</v>
      </c>
      <c r="V1160">
        <v>42.362499999999997</v>
      </c>
      <c r="W1160" t="s">
        <v>10944</v>
      </c>
      <c r="X1160" t="s">
        <v>10937</v>
      </c>
      <c r="Y1160">
        <v>9</v>
      </c>
      <c r="Z1160" t="s">
        <v>10949</v>
      </c>
      <c r="AA1160">
        <v>0.25</v>
      </c>
    </row>
    <row r="1161" spans="1:27" x14ac:dyDescent="0.35">
      <c r="A1161">
        <v>8234</v>
      </c>
      <c r="B1161" t="s">
        <v>3296</v>
      </c>
      <c r="C1161">
        <v>2011</v>
      </c>
      <c r="D1161" s="1">
        <v>40808</v>
      </c>
      <c r="E1161" s="1">
        <v>40814</v>
      </c>
      <c r="F1161" t="s">
        <v>23</v>
      </c>
      <c r="G1161" t="s">
        <v>2791</v>
      </c>
      <c r="H1161" t="s">
        <v>2792</v>
      </c>
      <c r="I1161" t="s">
        <v>38</v>
      </c>
      <c r="J1161" t="s">
        <v>27</v>
      </c>
      <c r="K1161" t="s">
        <v>2777</v>
      </c>
      <c r="L1161" t="s">
        <v>29</v>
      </c>
      <c r="M1161">
        <v>95123</v>
      </c>
      <c r="N1161" t="s">
        <v>30</v>
      </c>
      <c r="O1161" t="s">
        <v>522</v>
      </c>
      <c r="P1161" t="s">
        <v>32</v>
      </c>
      <c r="Q1161" t="s">
        <v>33</v>
      </c>
      <c r="R1161" t="s">
        <v>523</v>
      </c>
      <c r="S1161">
        <v>40.68</v>
      </c>
      <c r="T1161">
        <v>2</v>
      </c>
      <c r="U1161">
        <v>0</v>
      </c>
      <c r="V1161">
        <v>0.40679999999999694</v>
      </c>
      <c r="W1161" t="s">
        <v>10944</v>
      </c>
      <c r="X1161" t="s">
        <v>10937</v>
      </c>
      <c r="Y1161">
        <v>9</v>
      </c>
      <c r="Z1161" t="s">
        <v>10949</v>
      </c>
      <c r="AA1161">
        <v>9.9999999999999256E-3</v>
      </c>
    </row>
    <row r="1162" spans="1:27" x14ac:dyDescent="0.35">
      <c r="A1162">
        <v>8300</v>
      </c>
      <c r="B1162" t="s">
        <v>3297</v>
      </c>
      <c r="C1162">
        <v>2011</v>
      </c>
      <c r="D1162" s="1">
        <v>40613</v>
      </c>
      <c r="E1162" s="1">
        <v>40617</v>
      </c>
      <c r="F1162" t="s">
        <v>23</v>
      </c>
      <c r="G1162" t="s">
        <v>1165</v>
      </c>
      <c r="H1162" t="s">
        <v>1166</v>
      </c>
      <c r="I1162" t="s">
        <v>38</v>
      </c>
      <c r="J1162" t="s">
        <v>27</v>
      </c>
      <c r="K1162" t="s">
        <v>2823</v>
      </c>
      <c r="L1162" t="s">
        <v>29</v>
      </c>
      <c r="M1162">
        <v>95661</v>
      </c>
      <c r="N1162" t="s">
        <v>30</v>
      </c>
      <c r="O1162" t="s">
        <v>2571</v>
      </c>
      <c r="P1162" t="s">
        <v>32</v>
      </c>
      <c r="Q1162" t="s">
        <v>40</v>
      </c>
      <c r="R1162" t="s">
        <v>2572</v>
      </c>
      <c r="S1162">
        <v>7.98</v>
      </c>
      <c r="T1162">
        <v>3</v>
      </c>
      <c r="U1162">
        <v>0</v>
      </c>
      <c r="V1162">
        <v>2.0747999999999998</v>
      </c>
      <c r="W1162" t="s">
        <v>10944</v>
      </c>
      <c r="X1162" t="s">
        <v>10950</v>
      </c>
      <c r="Y1162">
        <v>3</v>
      </c>
      <c r="Z1162" t="s">
        <v>10953</v>
      </c>
      <c r="AA1162">
        <v>0.25999999999999995</v>
      </c>
    </row>
    <row r="1163" spans="1:27" x14ac:dyDescent="0.35">
      <c r="A1163">
        <v>8367</v>
      </c>
      <c r="B1163" t="s">
        <v>3298</v>
      </c>
      <c r="C1163">
        <v>2011</v>
      </c>
      <c r="D1163" s="1">
        <v>40793</v>
      </c>
      <c r="E1163" s="1">
        <v>40798</v>
      </c>
      <c r="F1163" t="s">
        <v>45</v>
      </c>
      <c r="G1163" t="s">
        <v>1819</v>
      </c>
      <c r="H1163" t="s">
        <v>1820</v>
      </c>
      <c r="I1163" t="s">
        <v>26</v>
      </c>
      <c r="J1163" t="s">
        <v>27</v>
      </c>
      <c r="K1163" t="s">
        <v>3180</v>
      </c>
      <c r="L1163" t="s">
        <v>29</v>
      </c>
      <c r="M1163">
        <v>95051</v>
      </c>
      <c r="N1163" t="s">
        <v>30</v>
      </c>
      <c r="O1163" t="s">
        <v>3299</v>
      </c>
      <c r="P1163" t="s">
        <v>32</v>
      </c>
      <c r="Q1163" t="s">
        <v>113</v>
      </c>
      <c r="R1163" t="s">
        <v>3300</v>
      </c>
      <c r="S1163">
        <v>27.36</v>
      </c>
      <c r="T1163">
        <v>4</v>
      </c>
      <c r="U1163">
        <v>0</v>
      </c>
      <c r="V1163">
        <v>7.3872</v>
      </c>
      <c r="W1163" t="s">
        <v>10944</v>
      </c>
      <c r="X1163" t="s">
        <v>10937</v>
      </c>
      <c r="Y1163">
        <v>9</v>
      </c>
      <c r="Z1163" t="s">
        <v>10949</v>
      </c>
      <c r="AA1163">
        <v>0.27</v>
      </c>
    </row>
    <row r="1164" spans="1:27" x14ac:dyDescent="0.35">
      <c r="A1164">
        <v>8601</v>
      </c>
      <c r="B1164" t="s">
        <v>3301</v>
      </c>
      <c r="C1164">
        <v>2011</v>
      </c>
      <c r="D1164" s="1">
        <v>40873</v>
      </c>
      <c r="E1164" s="1">
        <v>40878</v>
      </c>
      <c r="F1164" t="s">
        <v>23</v>
      </c>
      <c r="G1164" t="s">
        <v>3302</v>
      </c>
      <c r="H1164" t="s">
        <v>3303</v>
      </c>
      <c r="I1164" t="s">
        <v>26</v>
      </c>
      <c r="J1164" t="s">
        <v>27</v>
      </c>
      <c r="K1164" t="s">
        <v>2756</v>
      </c>
      <c r="L1164" t="s">
        <v>29</v>
      </c>
      <c r="M1164">
        <v>93727</v>
      </c>
      <c r="N1164" t="s">
        <v>30</v>
      </c>
      <c r="O1164" t="s">
        <v>78</v>
      </c>
      <c r="P1164" t="s">
        <v>32</v>
      </c>
      <c r="Q1164" t="s">
        <v>79</v>
      </c>
      <c r="R1164" t="s">
        <v>80</v>
      </c>
      <c r="S1164">
        <v>40.54</v>
      </c>
      <c r="T1164">
        <v>2</v>
      </c>
      <c r="U1164">
        <v>0</v>
      </c>
      <c r="V1164">
        <v>11.351200000000002</v>
      </c>
      <c r="W1164" t="s">
        <v>10944</v>
      </c>
      <c r="X1164" t="s">
        <v>10940</v>
      </c>
      <c r="Y1164">
        <v>11</v>
      </c>
      <c r="Z1164" t="s">
        <v>10947</v>
      </c>
      <c r="AA1164">
        <v>0.28000000000000008</v>
      </c>
    </row>
    <row r="1165" spans="1:27" x14ac:dyDescent="0.35">
      <c r="A1165">
        <v>8763</v>
      </c>
      <c r="B1165" t="s">
        <v>3304</v>
      </c>
      <c r="C1165">
        <v>2013</v>
      </c>
      <c r="D1165" s="1">
        <v>41638</v>
      </c>
      <c r="E1165" s="1">
        <v>41642</v>
      </c>
      <c r="F1165" t="s">
        <v>23</v>
      </c>
      <c r="G1165" t="s">
        <v>3305</v>
      </c>
      <c r="H1165" t="s">
        <v>3306</v>
      </c>
      <c r="I1165" t="s">
        <v>38</v>
      </c>
      <c r="J1165" t="s">
        <v>27</v>
      </c>
      <c r="K1165" t="s">
        <v>2798</v>
      </c>
      <c r="L1165" t="s">
        <v>29</v>
      </c>
      <c r="M1165">
        <v>95823</v>
      </c>
      <c r="N1165" t="s">
        <v>30</v>
      </c>
      <c r="O1165" t="s">
        <v>3307</v>
      </c>
      <c r="P1165" t="s">
        <v>32</v>
      </c>
      <c r="Q1165" t="s">
        <v>33</v>
      </c>
      <c r="R1165" t="s">
        <v>3308</v>
      </c>
      <c r="S1165">
        <v>14.03</v>
      </c>
      <c r="T1165">
        <v>1</v>
      </c>
      <c r="U1165">
        <v>0</v>
      </c>
      <c r="V1165">
        <v>4.068699999999998</v>
      </c>
      <c r="W1165" t="s">
        <v>10936</v>
      </c>
      <c r="X1165" t="s">
        <v>10940</v>
      </c>
      <c r="Y1165">
        <v>12</v>
      </c>
      <c r="Z1165" t="s">
        <v>10941</v>
      </c>
      <c r="AA1165">
        <v>0.28999999999999987</v>
      </c>
    </row>
    <row r="1166" spans="1:27" x14ac:dyDescent="0.35">
      <c r="A1166">
        <v>8764</v>
      </c>
      <c r="B1166" t="s">
        <v>3304</v>
      </c>
      <c r="C1166">
        <v>2013</v>
      </c>
      <c r="D1166" s="1">
        <v>41638</v>
      </c>
      <c r="E1166" s="1">
        <v>41642</v>
      </c>
      <c r="F1166" t="s">
        <v>23</v>
      </c>
      <c r="G1166" t="s">
        <v>3305</v>
      </c>
      <c r="H1166" t="s">
        <v>3306</v>
      </c>
      <c r="I1166" t="s">
        <v>38</v>
      </c>
      <c r="J1166" t="s">
        <v>27</v>
      </c>
      <c r="K1166" t="s">
        <v>2798</v>
      </c>
      <c r="L1166" t="s">
        <v>29</v>
      </c>
      <c r="M1166">
        <v>95823</v>
      </c>
      <c r="N1166" t="s">
        <v>30</v>
      </c>
      <c r="O1166" t="s">
        <v>3159</v>
      </c>
      <c r="P1166" t="s">
        <v>32</v>
      </c>
      <c r="Q1166" t="s">
        <v>113</v>
      </c>
      <c r="R1166" t="s">
        <v>3160</v>
      </c>
      <c r="S1166">
        <v>27.96</v>
      </c>
      <c r="T1166">
        <v>2</v>
      </c>
      <c r="U1166">
        <v>0</v>
      </c>
      <c r="V1166">
        <v>7.2696000000000005</v>
      </c>
      <c r="W1166" t="s">
        <v>10936</v>
      </c>
      <c r="X1166" t="s">
        <v>10940</v>
      </c>
      <c r="Y1166">
        <v>12</v>
      </c>
      <c r="Z1166" t="s">
        <v>10941</v>
      </c>
      <c r="AA1166">
        <v>0.26</v>
      </c>
    </row>
    <row r="1167" spans="1:27" x14ac:dyDescent="0.35">
      <c r="A1167">
        <v>9048</v>
      </c>
      <c r="B1167" t="s">
        <v>2801</v>
      </c>
      <c r="C1167">
        <v>2014</v>
      </c>
      <c r="D1167" s="1">
        <v>41990</v>
      </c>
      <c r="E1167" s="1">
        <v>41994</v>
      </c>
      <c r="F1167" t="s">
        <v>45</v>
      </c>
      <c r="G1167" t="s">
        <v>2802</v>
      </c>
      <c r="H1167" t="s">
        <v>2803</v>
      </c>
      <c r="I1167" t="s">
        <v>26</v>
      </c>
      <c r="J1167" t="s">
        <v>27</v>
      </c>
      <c r="K1167" t="s">
        <v>2804</v>
      </c>
      <c r="L1167" t="s">
        <v>29</v>
      </c>
      <c r="M1167">
        <v>94086</v>
      </c>
      <c r="N1167" t="s">
        <v>30</v>
      </c>
      <c r="O1167" t="s">
        <v>3309</v>
      </c>
      <c r="P1167" t="s">
        <v>32</v>
      </c>
      <c r="Q1167" t="s">
        <v>40</v>
      </c>
      <c r="R1167" t="s">
        <v>3310</v>
      </c>
      <c r="S1167">
        <v>29.950000000000003</v>
      </c>
      <c r="T1167">
        <v>5</v>
      </c>
      <c r="U1167">
        <v>0</v>
      </c>
      <c r="V1167">
        <v>8.6854999999999993</v>
      </c>
      <c r="W1167" t="s">
        <v>10939</v>
      </c>
      <c r="X1167" t="s">
        <v>10940</v>
      </c>
      <c r="Y1167">
        <v>12</v>
      </c>
      <c r="Z1167" t="s">
        <v>10941</v>
      </c>
      <c r="AA1167">
        <v>0.28999999999999992</v>
      </c>
    </row>
    <row r="1168" spans="1:27" x14ac:dyDescent="0.35">
      <c r="A1168">
        <v>9049</v>
      </c>
      <c r="B1168" t="s">
        <v>2801</v>
      </c>
      <c r="C1168">
        <v>2014</v>
      </c>
      <c r="D1168" s="1">
        <v>41990</v>
      </c>
      <c r="E1168" s="1">
        <v>41994</v>
      </c>
      <c r="F1168" t="s">
        <v>45</v>
      </c>
      <c r="G1168" t="s">
        <v>2802</v>
      </c>
      <c r="H1168" t="s">
        <v>2803</v>
      </c>
      <c r="I1168" t="s">
        <v>26</v>
      </c>
      <c r="J1168" t="s">
        <v>27</v>
      </c>
      <c r="K1168" t="s">
        <v>2804</v>
      </c>
      <c r="L1168" t="s">
        <v>29</v>
      </c>
      <c r="M1168">
        <v>94086</v>
      </c>
      <c r="N1168" t="s">
        <v>30</v>
      </c>
      <c r="O1168" t="s">
        <v>171</v>
      </c>
      <c r="P1168" t="s">
        <v>32</v>
      </c>
      <c r="Q1168" t="s">
        <v>172</v>
      </c>
      <c r="R1168" t="s">
        <v>173</v>
      </c>
      <c r="S1168">
        <v>44.400000000000006</v>
      </c>
      <c r="T1168">
        <v>3</v>
      </c>
      <c r="U1168">
        <v>0</v>
      </c>
      <c r="V1168">
        <v>22.200000000000003</v>
      </c>
      <c r="W1168" t="s">
        <v>10939</v>
      </c>
      <c r="X1168" t="s">
        <v>10940</v>
      </c>
      <c r="Y1168">
        <v>12</v>
      </c>
      <c r="Z1168" t="s">
        <v>10941</v>
      </c>
      <c r="AA1168">
        <v>0.5</v>
      </c>
    </row>
    <row r="1169" spans="1:27" x14ac:dyDescent="0.35">
      <c r="A1169">
        <v>9055</v>
      </c>
      <c r="B1169" t="s">
        <v>3311</v>
      </c>
      <c r="C1169">
        <v>2014</v>
      </c>
      <c r="D1169" s="1">
        <v>41905</v>
      </c>
      <c r="E1169" s="1">
        <v>41911</v>
      </c>
      <c r="F1169" t="s">
        <v>23</v>
      </c>
      <c r="G1169" t="s">
        <v>1924</v>
      </c>
      <c r="H1169" t="s">
        <v>1925</v>
      </c>
      <c r="I1169" t="s">
        <v>38</v>
      </c>
      <c r="J1169" t="s">
        <v>27</v>
      </c>
      <c r="K1169" t="s">
        <v>2723</v>
      </c>
      <c r="L1169" t="s">
        <v>29</v>
      </c>
      <c r="M1169">
        <v>92704</v>
      </c>
      <c r="N1169" t="s">
        <v>30</v>
      </c>
      <c r="O1169" t="s">
        <v>2506</v>
      </c>
      <c r="P1169" t="s">
        <v>32</v>
      </c>
      <c r="Q1169" t="s">
        <v>113</v>
      </c>
      <c r="R1169" t="s">
        <v>2507</v>
      </c>
      <c r="S1169">
        <v>21.96</v>
      </c>
      <c r="T1169">
        <v>2</v>
      </c>
      <c r="U1169">
        <v>0</v>
      </c>
      <c r="V1169">
        <v>6.1488000000000014</v>
      </c>
      <c r="W1169" t="s">
        <v>10939</v>
      </c>
      <c r="X1169" t="s">
        <v>10937</v>
      </c>
      <c r="Y1169">
        <v>9</v>
      </c>
      <c r="Z1169" t="s">
        <v>10949</v>
      </c>
      <c r="AA1169">
        <v>0.28000000000000003</v>
      </c>
    </row>
    <row r="1170" spans="1:27" x14ac:dyDescent="0.35">
      <c r="A1170">
        <v>9173</v>
      </c>
      <c r="B1170" t="s">
        <v>2975</v>
      </c>
      <c r="C1170">
        <v>2013</v>
      </c>
      <c r="D1170" s="1">
        <v>41610</v>
      </c>
      <c r="E1170" s="1">
        <v>41610</v>
      </c>
      <c r="F1170" t="s">
        <v>234</v>
      </c>
      <c r="G1170" t="s">
        <v>2976</v>
      </c>
      <c r="H1170" t="s">
        <v>2977</v>
      </c>
      <c r="I1170" t="s">
        <v>127</v>
      </c>
      <c r="J1170" t="s">
        <v>27</v>
      </c>
      <c r="K1170" t="s">
        <v>2793</v>
      </c>
      <c r="L1170" t="s">
        <v>29</v>
      </c>
      <c r="M1170">
        <v>93030</v>
      </c>
      <c r="N1170" t="s">
        <v>30</v>
      </c>
      <c r="O1170" t="s">
        <v>3312</v>
      </c>
      <c r="P1170" t="s">
        <v>32</v>
      </c>
      <c r="Q1170" t="s">
        <v>33</v>
      </c>
      <c r="R1170" t="s">
        <v>3313</v>
      </c>
      <c r="S1170">
        <v>1112.94</v>
      </c>
      <c r="T1170">
        <v>3</v>
      </c>
      <c r="U1170">
        <v>0</v>
      </c>
      <c r="V1170">
        <v>222.58799999999991</v>
      </c>
      <c r="W1170" t="s">
        <v>10936</v>
      </c>
      <c r="X1170" t="s">
        <v>10940</v>
      </c>
      <c r="Y1170">
        <v>12</v>
      </c>
      <c r="Z1170" t="s">
        <v>10941</v>
      </c>
      <c r="AA1170">
        <v>0.1999999999999999</v>
      </c>
    </row>
    <row r="1171" spans="1:27" x14ac:dyDescent="0.35">
      <c r="A1171">
        <v>9174</v>
      </c>
      <c r="B1171" t="s">
        <v>2975</v>
      </c>
      <c r="C1171">
        <v>2013</v>
      </c>
      <c r="D1171" s="1">
        <v>41610</v>
      </c>
      <c r="E1171" s="1">
        <v>41610</v>
      </c>
      <c r="F1171" t="s">
        <v>234</v>
      </c>
      <c r="G1171" t="s">
        <v>2976</v>
      </c>
      <c r="H1171" t="s">
        <v>2977</v>
      </c>
      <c r="I1171" t="s">
        <v>127</v>
      </c>
      <c r="J1171" t="s">
        <v>27</v>
      </c>
      <c r="K1171" t="s">
        <v>2793</v>
      </c>
      <c r="L1171" t="s">
        <v>29</v>
      </c>
      <c r="M1171">
        <v>93030</v>
      </c>
      <c r="N1171" t="s">
        <v>30</v>
      </c>
      <c r="O1171" t="s">
        <v>426</v>
      </c>
      <c r="P1171" t="s">
        <v>32</v>
      </c>
      <c r="Q1171" t="s">
        <v>146</v>
      </c>
      <c r="R1171" t="s">
        <v>427</v>
      </c>
      <c r="S1171">
        <v>22.919999999999998</v>
      </c>
      <c r="T1171">
        <v>3</v>
      </c>
      <c r="U1171">
        <v>0</v>
      </c>
      <c r="V1171">
        <v>11.230799999999999</v>
      </c>
      <c r="W1171" t="s">
        <v>10936</v>
      </c>
      <c r="X1171" t="s">
        <v>10940</v>
      </c>
      <c r="Y1171">
        <v>12</v>
      </c>
      <c r="Z1171" t="s">
        <v>10941</v>
      </c>
      <c r="AA1171">
        <v>0.49</v>
      </c>
    </row>
    <row r="1172" spans="1:27" x14ac:dyDescent="0.35">
      <c r="A1172">
        <v>9187</v>
      </c>
      <c r="B1172" t="s">
        <v>2807</v>
      </c>
      <c r="C1172">
        <v>2014</v>
      </c>
      <c r="D1172" s="1">
        <v>41859</v>
      </c>
      <c r="E1172" s="1">
        <v>41863</v>
      </c>
      <c r="F1172" t="s">
        <v>23</v>
      </c>
      <c r="G1172" t="s">
        <v>2808</v>
      </c>
      <c r="H1172" t="s">
        <v>2809</v>
      </c>
      <c r="I1172" t="s">
        <v>38</v>
      </c>
      <c r="J1172" t="s">
        <v>27</v>
      </c>
      <c r="K1172" t="s">
        <v>2783</v>
      </c>
      <c r="L1172" t="s">
        <v>29</v>
      </c>
      <c r="M1172">
        <v>92683</v>
      </c>
      <c r="N1172" t="s">
        <v>30</v>
      </c>
      <c r="O1172" t="s">
        <v>3314</v>
      </c>
      <c r="P1172" t="s">
        <v>32</v>
      </c>
      <c r="Q1172" t="s">
        <v>79</v>
      </c>
      <c r="R1172" t="s">
        <v>3315</v>
      </c>
      <c r="S1172">
        <v>1473.1</v>
      </c>
      <c r="T1172">
        <v>5</v>
      </c>
      <c r="U1172">
        <v>0</v>
      </c>
      <c r="V1172">
        <v>412.46800000000007</v>
      </c>
      <c r="W1172" t="s">
        <v>10939</v>
      </c>
      <c r="X1172" t="s">
        <v>10937</v>
      </c>
      <c r="Y1172">
        <v>8</v>
      </c>
      <c r="Z1172" t="s">
        <v>10954</v>
      </c>
      <c r="AA1172">
        <v>0.28000000000000008</v>
      </c>
    </row>
    <row r="1173" spans="1:27" x14ac:dyDescent="0.35">
      <c r="A1173">
        <v>9199</v>
      </c>
      <c r="B1173" t="s">
        <v>3316</v>
      </c>
      <c r="C1173">
        <v>2011</v>
      </c>
      <c r="D1173" s="1">
        <v>40673</v>
      </c>
      <c r="E1173" s="1">
        <v>40678</v>
      </c>
      <c r="F1173" t="s">
        <v>23</v>
      </c>
      <c r="G1173" t="s">
        <v>3317</v>
      </c>
      <c r="H1173" t="s">
        <v>3318</v>
      </c>
      <c r="I1173" t="s">
        <v>38</v>
      </c>
      <c r="J1173" t="s">
        <v>27</v>
      </c>
      <c r="K1173" t="s">
        <v>2777</v>
      </c>
      <c r="L1173" t="s">
        <v>29</v>
      </c>
      <c r="M1173">
        <v>95123</v>
      </c>
      <c r="N1173" t="s">
        <v>30</v>
      </c>
      <c r="O1173" t="s">
        <v>3319</v>
      </c>
      <c r="P1173" t="s">
        <v>32</v>
      </c>
      <c r="Q1173" t="s">
        <v>113</v>
      </c>
      <c r="R1173" t="s">
        <v>3320</v>
      </c>
      <c r="S1173">
        <v>41.04</v>
      </c>
      <c r="T1173">
        <v>6</v>
      </c>
      <c r="U1173">
        <v>0</v>
      </c>
      <c r="V1173">
        <v>11.0808</v>
      </c>
      <c r="W1173" t="s">
        <v>10944</v>
      </c>
      <c r="X1173" t="s">
        <v>10942</v>
      </c>
      <c r="Y1173">
        <v>5</v>
      </c>
      <c r="Z1173" t="s">
        <v>10952</v>
      </c>
      <c r="AA1173">
        <v>0.27</v>
      </c>
    </row>
    <row r="1174" spans="1:27" x14ac:dyDescent="0.35">
      <c r="A1174">
        <v>9497</v>
      </c>
      <c r="B1174" t="s">
        <v>2810</v>
      </c>
      <c r="C1174">
        <v>2013</v>
      </c>
      <c r="D1174" s="1">
        <v>41407</v>
      </c>
      <c r="E1174" s="1">
        <v>41411</v>
      </c>
      <c r="F1174" t="s">
        <v>23</v>
      </c>
      <c r="G1174" t="s">
        <v>2811</v>
      </c>
      <c r="H1174" t="s">
        <v>2812</v>
      </c>
      <c r="I1174" t="s">
        <v>38</v>
      </c>
      <c r="J1174" t="s">
        <v>27</v>
      </c>
      <c r="K1174" t="s">
        <v>2813</v>
      </c>
      <c r="L1174" t="s">
        <v>29</v>
      </c>
      <c r="M1174">
        <v>92691</v>
      </c>
      <c r="N1174" t="s">
        <v>30</v>
      </c>
      <c r="O1174" t="s">
        <v>3321</v>
      </c>
      <c r="P1174" t="s">
        <v>32</v>
      </c>
      <c r="Q1174" t="s">
        <v>79</v>
      </c>
      <c r="R1174" t="s">
        <v>66</v>
      </c>
      <c r="S1174">
        <v>8.67</v>
      </c>
      <c r="T1174">
        <v>1</v>
      </c>
      <c r="U1174">
        <v>0</v>
      </c>
      <c r="V1174">
        <v>2.3409000000000004</v>
      </c>
      <c r="W1174" t="s">
        <v>10936</v>
      </c>
      <c r="X1174" t="s">
        <v>10942</v>
      </c>
      <c r="Y1174">
        <v>5</v>
      </c>
      <c r="Z1174" t="s">
        <v>10952</v>
      </c>
      <c r="AA1174">
        <v>0.27000000000000007</v>
      </c>
    </row>
    <row r="1175" spans="1:27" x14ac:dyDescent="0.35">
      <c r="A1175">
        <v>9596</v>
      </c>
      <c r="B1175" t="s">
        <v>3322</v>
      </c>
      <c r="C1175">
        <v>2014</v>
      </c>
      <c r="D1175" s="1">
        <v>41664</v>
      </c>
      <c r="E1175" s="1">
        <v>41669</v>
      </c>
      <c r="F1175" t="s">
        <v>23</v>
      </c>
      <c r="G1175" t="s">
        <v>833</v>
      </c>
      <c r="H1175" t="s">
        <v>834</v>
      </c>
      <c r="I1175" t="s">
        <v>26</v>
      </c>
      <c r="J1175" t="s">
        <v>27</v>
      </c>
      <c r="K1175" t="s">
        <v>2777</v>
      </c>
      <c r="L1175" t="s">
        <v>29</v>
      </c>
      <c r="M1175">
        <v>95123</v>
      </c>
      <c r="N1175" t="s">
        <v>30</v>
      </c>
      <c r="O1175" t="s">
        <v>1582</v>
      </c>
      <c r="P1175" t="s">
        <v>32</v>
      </c>
      <c r="Q1175" t="s">
        <v>79</v>
      </c>
      <c r="R1175" t="s">
        <v>1583</v>
      </c>
      <c r="S1175">
        <v>25.86</v>
      </c>
      <c r="T1175">
        <v>3</v>
      </c>
      <c r="U1175">
        <v>0</v>
      </c>
      <c r="V1175">
        <v>6.7236000000000002</v>
      </c>
      <c r="W1175" t="s">
        <v>10939</v>
      </c>
      <c r="X1175" t="s">
        <v>10950</v>
      </c>
      <c r="Y1175">
        <v>1</v>
      </c>
      <c r="Z1175" t="s">
        <v>10951</v>
      </c>
      <c r="AA1175">
        <v>0.26</v>
      </c>
    </row>
    <row r="1176" spans="1:27" x14ac:dyDescent="0.35">
      <c r="A1176">
        <v>9660</v>
      </c>
      <c r="B1176" t="s">
        <v>3323</v>
      </c>
      <c r="C1176">
        <v>2011</v>
      </c>
      <c r="D1176" s="1">
        <v>40628</v>
      </c>
      <c r="E1176" s="1">
        <v>40632</v>
      </c>
      <c r="F1176" t="s">
        <v>45</v>
      </c>
      <c r="G1176" t="s">
        <v>864</v>
      </c>
      <c r="H1176" t="s">
        <v>865</v>
      </c>
      <c r="I1176" t="s">
        <v>38</v>
      </c>
      <c r="J1176" t="s">
        <v>27</v>
      </c>
      <c r="K1176" t="s">
        <v>2739</v>
      </c>
      <c r="L1176" t="s">
        <v>29</v>
      </c>
      <c r="M1176">
        <v>91767</v>
      </c>
      <c r="N1176" t="s">
        <v>30</v>
      </c>
      <c r="O1176" t="s">
        <v>3324</v>
      </c>
      <c r="P1176" t="s">
        <v>32</v>
      </c>
      <c r="Q1176" t="s">
        <v>172</v>
      </c>
      <c r="R1176" t="s">
        <v>3325</v>
      </c>
      <c r="S1176">
        <v>18.75</v>
      </c>
      <c r="T1176">
        <v>5</v>
      </c>
      <c r="U1176">
        <v>0</v>
      </c>
      <c r="V1176">
        <v>9</v>
      </c>
      <c r="W1176" t="s">
        <v>10944</v>
      </c>
      <c r="X1176" t="s">
        <v>10950</v>
      </c>
      <c r="Y1176">
        <v>3</v>
      </c>
      <c r="Z1176" t="s">
        <v>10953</v>
      </c>
      <c r="AA1176">
        <v>0.48</v>
      </c>
    </row>
    <row r="1177" spans="1:27" x14ac:dyDescent="0.35">
      <c r="A1177">
        <v>9669</v>
      </c>
      <c r="B1177" t="s">
        <v>3326</v>
      </c>
      <c r="C1177">
        <v>2013</v>
      </c>
      <c r="D1177" s="1">
        <v>41388</v>
      </c>
      <c r="E1177" s="1">
        <v>41392</v>
      </c>
      <c r="F1177" t="s">
        <v>23</v>
      </c>
      <c r="G1177" t="s">
        <v>1799</v>
      </c>
      <c r="H1177" t="s">
        <v>1800</v>
      </c>
      <c r="I1177" t="s">
        <v>38</v>
      </c>
      <c r="J1177" t="s">
        <v>27</v>
      </c>
      <c r="K1177" t="s">
        <v>3327</v>
      </c>
      <c r="L1177" t="s">
        <v>29</v>
      </c>
      <c r="M1177">
        <v>92672</v>
      </c>
      <c r="N1177" t="s">
        <v>30</v>
      </c>
      <c r="O1177" t="s">
        <v>3328</v>
      </c>
      <c r="P1177" t="s">
        <v>32</v>
      </c>
      <c r="Q1177" t="s">
        <v>146</v>
      </c>
      <c r="R1177" t="s">
        <v>3329</v>
      </c>
      <c r="S1177">
        <v>71.97</v>
      </c>
      <c r="T1177">
        <v>3</v>
      </c>
      <c r="U1177">
        <v>0</v>
      </c>
      <c r="V1177">
        <v>35.984999999999999</v>
      </c>
      <c r="W1177" t="s">
        <v>10936</v>
      </c>
      <c r="X1177" t="s">
        <v>10942</v>
      </c>
      <c r="Y1177">
        <v>4</v>
      </c>
      <c r="Z1177" t="s">
        <v>10943</v>
      </c>
      <c r="AA1177">
        <v>0.5</v>
      </c>
    </row>
    <row r="1178" spans="1:27" x14ac:dyDescent="0.35">
      <c r="A1178">
        <v>9700</v>
      </c>
      <c r="B1178" t="s">
        <v>3330</v>
      </c>
      <c r="C1178">
        <v>2014</v>
      </c>
      <c r="D1178" s="1">
        <v>41989</v>
      </c>
      <c r="E1178" s="1">
        <v>41993</v>
      </c>
      <c r="F1178" t="s">
        <v>23</v>
      </c>
      <c r="G1178" t="s">
        <v>1338</v>
      </c>
      <c r="H1178" t="s">
        <v>1339</v>
      </c>
      <c r="I1178" t="s">
        <v>38</v>
      </c>
      <c r="J1178" t="s">
        <v>27</v>
      </c>
      <c r="K1178" t="s">
        <v>2861</v>
      </c>
      <c r="L1178" t="s">
        <v>29</v>
      </c>
      <c r="M1178">
        <v>90301</v>
      </c>
      <c r="N1178" t="s">
        <v>30</v>
      </c>
      <c r="O1178" t="s">
        <v>1860</v>
      </c>
      <c r="P1178" t="s">
        <v>32</v>
      </c>
      <c r="Q1178" t="s">
        <v>79</v>
      </c>
      <c r="R1178" t="s">
        <v>1861</v>
      </c>
      <c r="S1178">
        <v>54.32</v>
      </c>
      <c r="T1178">
        <v>4</v>
      </c>
      <c r="U1178">
        <v>0</v>
      </c>
      <c r="V1178">
        <v>16.295999999999999</v>
      </c>
      <c r="W1178" t="s">
        <v>10939</v>
      </c>
      <c r="X1178" t="s">
        <v>10940</v>
      </c>
      <c r="Y1178">
        <v>12</v>
      </c>
      <c r="Z1178" t="s">
        <v>10941</v>
      </c>
      <c r="AA1178">
        <v>0.3</v>
      </c>
    </row>
    <row r="1179" spans="1:27" x14ac:dyDescent="0.35">
      <c r="A1179">
        <v>9702</v>
      </c>
      <c r="B1179" t="s">
        <v>3331</v>
      </c>
      <c r="C1179">
        <v>2013</v>
      </c>
      <c r="D1179" s="1">
        <v>41578</v>
      </c>
      <c r="E1179" s="1">
        <v>41583</v>
      </c>
      <c r="F1179" t="s">
        <v>23</v>
      </c>
      <c r="G1179" t="s">
        <v>781</v>
      </c>
      <c r="H1179" t="s">
        <v>782</v>
      </c>
      <c r="I1179" t="s">
        <v>38</v>
      </c>
      <c r="J1179" t="s">
        <v>27</v>
      </c>
      <c r="K1179" t="s">
        <v>3332</v>
      </c>
      <c r="L1179" t="s">
        <v>29</v>
      </c>
      <c r="M1179">
        <v>93405</v>
      </c>
      <c r="N1179" t="s">
        <v>30</v>
      </c>
      <c r="O1179" t="s">
        <v>3218</v>
      </c>
      <c r="P1179" t="s">
        <v>32</v>
      </c>
      <c r="Q1179" t="s">
        <v>65</v>
      </c>
      <c r="R1179" t="s">
        <v>3219</v>
      </c>
      <c r="S1179">
        <v>3.62</v>
      </c>
      <c r="T1179">
        <v>2</v>
      </c>
      <c r="U1179">
        <v>0</v>
      </c>
      <c r="V1179">
        <v>1.1945999999999999</v>
      </c>
      <c r="W1179" t="s">
        <v>10936</v>
      </c>
      <c r="X1179" t="s">
        <v>10940</v>
      </c>
      <c r="Y1179">
        <v>10</v>
      </c>
      <c r="Z1179" t="s">
        <v>10945</v>
      </c>
      <c r="AA1179">
        <v>0.32999999999999996</v>
      </c>
    </row>
    <row r="1180" spans="1:27" x14ac:dyDescent="0.35">
      <c r="A1180">
        <v>9802</v>
      </c>
      <c r="B1180" t="s">
        <v>3333</v>
      </c>
      <c r="C1180">
        <v>2014</v>
      </c>
      <c r="D1180" s="1">
        <v>41912</v>
      </c>
      <c r="E1180" s="1">
        <v>41919</v>
      </c>
      <c r="F1180" t="s">
        <v>23</v>
      </c>
      <c r="G1180" t="s">
        <v>3334</v>
      </c>
      <c r="H1180" t="s">
        <v>3335</v>
      </c>
      <c r="I1180" t="s">
        <v>38</v>
      </c>
      <c r="J1180" t="s">
        <v>27</v>
      </c>
      <c r="K1180" t="s">
        <v>3336</v>
      </c>
      <c r="L1180" t="s">
        <v>29</v>
      </c>
      <c r="M1180">
        <v>95240</v>
      </c>
      <c r="N1180" t="s">
        <v>30</v>
      </c>
      <c r="O1180" t="s">
        <v>3337</v>
      </c>
      <c r="P1180" t="s">
        <v>32</v>
      </c>
      <c r="Q1180" t="s">
        <v>113</v>
      </c>
      <c r="R1180" t="s">
        <v>3338</v>
      </c>
      <c r="S1180">
        <v>97.3</v>
      </c>
      <c r="T1180">
        <v>7</v>
      </c>
      <c r="U1180">
        <v>0</v>
      </c>
      <c r="V1180">
        <v>28.216999999999992</v>
      </c>
      <c r="W1180" t="s">
        <v>10939</v>
      </c>
      <c r="X1180" t="s">
        <v>10937</v>
      </c>
      <c r="Y1180">
        <v>9</v>
      </c>
      <c r="Z1180" t="s">
        <v>10949</v>
      </c>
      <c r="AA1180">
        <v>0.28999999999999992</v>
      </c>
    </row>
    <row r="1181" spans="1:27" x14ac:dyDescent="0.35">
      <c r="A1181">
        <v>9838</v>
      </c>
      <c r="B1181" t="s">
        <v>3339</v>
      </c>
      <c r="C1181">
        <v>2013</v>
      </c>
      <c r="D1181" s="1">
        <v>41543</v>
      </c>
      <c r="E1181" s="1">
        <v>41549</v>
      </c>
      <c r="F1181" t="s">
        <v>23</v>
      </c>
      <c r="G1181" t="s">
        <v>3340</v>
      </c>
      <c r="H1181" t="s">
        <v>3341</v>
      </c>
      <c r="I1181" t="s">
        <v>38</v>
      </c>
      <c r="J1181" t="s">
        <v>27</v>
      </c>
      <c r="K1181" t="s">
        <v>3013</v>
      </c>
      <c r="L1181" t="s">
        <v>29</v>
      </c>
      <c r="M1181">
        <v>90805</v>
      </c>
      <c r="N1181" t="s">
        <v>30</v>
      </c>
      <c r="O1181" t="s">
        <v>400</v>
      </c>
      <c r="P1181" t="s">
        <v>32</v>
      </c>
      <c r="Q1181" t="s">
        <v>172</v>
      </c>
      <c r="R1181" t="s">
        <v>401</v>
      </c>
      <c r="S1181">
        <v>29.6</v>
      </c>
      <c r="T1181">
        <v>2</v>
      </c>
      <c r="U1181">
        <v>0</v>
      </c>
      <c r="V1181">
        <v>14.8</v>
      </c>
      <c r="W1181" t="s">
        <v>10936</v>
      </c>
      <c r="X1181" t="s">
        <v>10937</v>
      </c>
      <c r="Y1181">
        <v>9</v>
      </c>
      <c r="Z1181" t="s">
        <v>10949</v>
      </c>
      <c r="AA1181">
        <v>0.5</v>
      </c>
    </row>
    <row r="1182" spans="1:27" x14ac:dyDescent="0.35">
      <c r="A1182">
        <v>9839</v>
      </c>
      <c r="B1182" t="s">
        <v>3339</v>
      </c>
      <c r="C1182">
        <v>2013</v>
      </c>
      <c r="D1182" s="1">
        <v>41543</v>
      </c>
      <c r="E1182" s="1">
        <v>41549</v>
      </c>
      <c r="F1182" t="s">
        <v>23</v>
      </c>
      <c r="G1182" t="s">
        <v>3340</v>
      </c>
      <c r="H1182" t="s">
        <v>3341</v>
      </c>
      <c r="I1182" t="s">
        <v>38</v>
      </c>
      <c r="J1182" t="s">
        <v>27</v>
      </c>
      <c r="K1182" t="s">
        <v>3013</v>
      </c>
      <c r="L1182" t="s">
        <v>29</v>
      </c>
      <c r="M1182">
        <v>90805</v>
      </c>
      <c r="N1182" t="s">
        <v>30</v>
      </c>
      <c r="O1182" t="s">
        <v>741</v>
      </c>
      <c r="P1182" t="s">
        <v>32</v>
      </c>
      <c r="Q1182" t="s">
        <v>172</v>
      </c>
      <c r="R1182" t="s">
        <v>742</v>
      </c>
      <c r="S1182">
        <v>4.9800000000000004</v>
      </c>
      <c r="T1182">
        <v>1</v>
      </c>
      <c r="U1182">
        <v>0</v>
      </c>
      <c r="V1182">
        <v>2.2907999999999999</v>
      </c>
      <c r="W1182" t="s">
        <v>10936</v>
      </c>
      <c r="X1182" t="s">
        <v>10937</v>
      </c>
      <c r="Y1182">
        <v>9</v>
      </c>
      <c r="Z1182" t="s">
        <v>10949</v>
      </c>
      <c r="AA1182">
        <v>0.45999999999999996</v>
      </c>
    </row>
    <row r="1183" spans="1:27" x14ac:dyDescent="0.35">
      <c r="A1183">
        <v>9842</v>
      </c>
      <c r="B1183" t="s">
        <v>3339</v>
      </c>
      <c r="C1183">
        <v>2013</v>
      </c>
      <c r="D1183" s="1">
        <v>41543</v>
      </c>
      <c r="E1183" s="1">
        <v>41549</v>
      </c>
      <c r="F1183" t="s">
        <v>23</v>
      </c>
      <c r="G1183" t="s">
        <v>3340</v>
      </c>
      <c r="H1183" t="s">
        <v>3341</v>
      </c>
      <c r="I1183" t="s">
        <v>38</v>
      </c>
      <c r="J1183" t="s">
        <v>27</v>
      </c>
      <c r="K1183" t="s">
        <v>3013</v>
      </c>
      <c r="L1183" t="s">
        <v>29</v>
      </c>
      <c r="M1183">
        <v>90805</v>
      </c>
      <c r="N1183" t="s">
        <v>30</v>
      </c>
      <c r="O1183" t="s">
        <v>302</v>
      </c>
      <c r="P1183" t="s">
        <v>32</v>
      </c>
      <c r="Q1183" t="s">
        <v>40</v>
      </c>
      <c r="R1183" t="s">
        <v>303</v>
      </c>
      <c r="S1183">
        <v>5.76</v>
      </c>
      <c r="T1183">
        <v>2</v>
      </c>
      <c r="U1183">
        <v>0</v>
      </c>
      <c r="V1183">
        <v>1.6703999999999999</v>
      </c>
      <c r="W1183" t="s">
        <v>10936</v>
      </c>
      <c r="X1183" t="s">
        <v>10937</v>
      </c>
      <c r="Y1183">
        <v>9</v>
      </c>
      <c r="Z1183" t="s">
        <v>10949</v>
      </c>
      <c r="AA1183">
        <v>0.28999999999999998</v>
      </c>
    </row>
    <row r="1184" spans="1:27" x14ac:dyDescent="0.35">
      <c r="A1184">
        <v>9850</v>
      </c>
      <c r="B1184" t="s">
        <v>3342</v>
      </c>
      <c r="C1184">
        <v>2011</v>
      </c>
      <c r="D1184" s="1">
        <v>40645</v>
      </c>
      <c r="E1184" s="1">
        <v>40651</v>
      </c>
      <c r="F1184" t="s">
        <v>23</v>
      </c>
      <c r="G1184" t="s">
        <v>205</v>
      </c>
      <c r="H1184" t="s">
        <v>206</v>
      </c>
      <c r="I1184" t="s">
        <v>26</v>
      </c>
      <c r="J1184" t="s">
        <v>27</v>
      </c>
      <c r="K1184" t="s">
        <v>3336</v>
      </c>
      <c r="L1184" t="s">
        <v>29</v>
      </c>
      <c r="M1184">
        <v>95240</v>
      </c>
      <c r="N1184" t="s">
        <v>30</v>
      </c>
      <c r="O1184" t="s">
        <v>3343</v>
      </c>
      <c r="P1184" t="s">
        <v>32</v>
      </c>
      <c r="Q1184" t="s">
        <v>40</v>
      </c>
      <c r="R1184" t="s">
        <v>3344</v>
      </c>
      <c r="S1184">
        <v>39.68</v>
      </c>
      <c r="T1184">
        <v>2</v>
      </c>
      <c r="U1184">
        <v>0</v>
      </c>
      <c r="V1184">
        <v>16.268800000000002</v>
      </c>
      <c r="W1184" t="s">
        <v>10944</v>
      </c>
      <c r="X1184" t="s">
        <v>10942</v>
      </c>
      <c r="Y1184">
        <v>4</v>
      </c>
      <c r="Z1184" t="s">
        <v>10943</v>
      </c>
      <c r="AA1184">
        <v>0.41000000000000009</v>
      </c>
    </row>
    <row r="1185" spans="1:27" x14ac:dyDescent="0.35">
      <c r="A1185">
        <v>9914</v>
      </c>
      <c r="B1185" t="s">
        <v>3345</v>
      </c>
      <c r="C1185">
        <v>2012</v>
      </c>
      <c r="D1185" s="1">
        <v>41192</v>
      </c>
      <c r="E1185" s="1">
        <v>41194</v>
      </c>
      <c r="F1185" t="s">
        <v>56</v>
      </c>
      <c r="G1185" t="s">
        <v>994</v>
      </c>
      <c r="H1185" t="s">
        <v>995</v>
      </c>
      <c r="I1185" t="s">
        <v>26</v>
      </c>
      <c r="J1185" t="s">
        <v>27</v>
      </c>
      <c r="K1185" t="s">
        <v>2819</v>
      </c>
      <c r="L1185" t="s">
        <v>29</v>
      </c>
      <c r="M1185">
        <v>93101</v>
      </c>
      <c r="N1185" t="s">
        <v>30</v>
      </c>
      <c r="O1185" t="s">
        <v>2318</v>
      </c>
      <c r="P1185" t="s">
        <v>32</v>
      </c>
      <c r="Q1185" t="s">
        <v>172</v>
      </c>
      <c r="R1185" t="s">
        <v>2319</v>
      </c>
      <c r="S1185">
        <v>31.049999999999997</v>
      </c>
      <c r="T1185">
        <v>3</v>
      </c>
      <c r="U1185">
        <v>0</v>
      </c>
      <c r="V1185">
        <v>14.904</v>
      </c>
      <c r="W1185" t="s">
        <v>10948</v>
      </c>
      <c r="X1185" t="s">
        <v>10940</v>
      </c>
      <c r="Y1185">
        <v>10</v>
      </c>
      <c r="Z1185" t="s">
        <v>10945</v>
      </c>
      <c r="AA1185">
        <v>0.48000000000000004</v>
      </c>
    </row>
    <row r="1186" spans="1:27" x14ac:dyDescent="0.35">
      <c r="A1186">
        <v>9943</v>
      </c>
      <c r="B1186" t="s">
        <v>3346</v>
      </c>
      <c r="C1186">
        <v>2011</v>
      </c>
      <c r="D1186" s="1">
        <v>40905</v>
      </c>
      <c r="E1186" s="1">
        <v>40911</v>
      </c>
      <c r="F1186" t="s">
        <v>23</v>
      </c>
      <c r="G1186" t="s">
        <v>3347</v>
      </c>
      <c r="H1186" t="s">
        <v>3348</v>
      </c>
      <c r="I1186" t="s">
        <v>38</v>
      </c>
      <c r="J1186" t="s">
        <v>27</v>
      </c>
      <c r="K1186" t="s">
        <v>2775</v>
      </c>
      <c r="L1186" t="s">
        <v>29</v>
      </c>
      <c r="M1186">
        <v>92804</v>
      </c>
      <c r="N1186" t="s">
        <v>30</v>
      </c>
      <c r="O1186" t="s">
        <v>3349</v>
      </c>
      <c r="P1186" t="s">
        <v>32</v>
      </c>
      <c r="Q1186" t="s">
        <v>33</v>
      </c>
      <c r="R1186" t="s">
        <v>3350</v>
      </c>
      <c r="S1186">
        <v>998.82</v>
      </c>
      <c r="T1186">
        <v>9</v>
      </c>
      <c r="U1186">
        <v>0</v>
      </c>
      <c r="V1186">
        <v>29.964600000000061</v>
      </c>
      <c r="W1186" t="s">
        <v>10944</v>
      </c>
      <c r="X1186" t="s">
        <v>10940</v>
      </c>
      <c r="Y1186">
        <v>12</v>
      </c>
      <c r="Z1186" t="s">
        <v>10941</v>
      </c>
      <c r="AA1186">
        <v>3.0000000000000061E-2</v>
      </c>
    </row>
    <row r="1187" spans="1:27" x14ac:dyDescent="0.35">
      <c r="A1187">
        <v>9944</v>
      </c>
      <c r="B1187" t="s">
        <v>3346</v>
      </c>
      <c r="C1187">
        <v>2011</v>
      </c>
      <c r="D1187" s="1">
        <v>40905</v>
      </c>
      <c r="E1187" s="1">
        <v>40911</v>
      </c>
      <c r="F1187" t="s">
        <v>23</v>
      </c>
      <c r="G1187" t="s">
        <v>3347</v>
      </c>
      <c r="H1187" t="s">
        <v>3348</v>
      </c>
      <c r="I1187" t="s">
        <v>38</v>
      </c>
      <c r="J1187" t="s">
        <v>27</v>
      </c>
      <c r="K1187" t="s">
        <v>2775</v>
      </c>
      <c r="L1187" t="s">
        <v>29</v>
      </c>
      <c r="M1187">
        <v>92804</v>
      </c>
      <c r="N1187" t="s">
        <v>30</v>
      </c>
      <c r="O1187" t="s">
        <v>1469</v>
      </c>
      <c r="P1187" t="s">
        <v>32</v>
      </c>
      <c r="Q1187" t="s">
        <v>113</v>
      </c>
      <c r="R1187" t="s">
        <v>1470</v>
      </c>
      <c r="S1187">
        <v>51.150000000000006</v>
      </c>
      <c r="T1187">
        <v>5</v>
      </c>
      <c r="U1187">
        <v>0</v>
      </c>
      <c r="V1187">
        <v>13.299000000000003</v>
      </c>
      <c r="W1187" t="s">
        <v>10944</v>
      </c>
      <c r="X1187" t="s">
        <v>10940</v>
      </c>
      <c r="Y1187">
        <v>12</v>
      </c>
      <c r="Z1187" t="s">
        <v>10941</v>
      </c>
      <c r="AA1187">
        <v>0.26</v>
      </c>
    </row>
    <row r="1188" spans="1:27" x14ac:dyDescent="0.35">
      <c r="A1188">
        <v>9994</v>
      </c>
      <c r="B1188" t="s">
        <v>3351</v>
      </c>
      <c r="C1188">
        <v>2014</v>
      </c>
      <c r="D1188" s="1">
        <v>41764</v>
      </c>
      <c r="E1188" s="1">
        <v>41769</v>
      </c>
      <c r="F1188" t="s">
        <v>45</v>
      </c>
      <c r="G1188" t="s">
        <v>1341</v>
      </c>
      <c r="H1188" t="s">
        <v>1342</v>
      </c>
      <c r="I1188" t="s">
        <v>38</v>
      </c>
      <c r="J1188" t="s">
        <v>27</v>
      </c>
      <c r="K1188" t="s">
        <v>2783</v>
      </c>
      <c r="L1188" t="s">
        <v>29</v>
      </c>
      <c r="M1188">
        <v>92683</v>
      </c>
      <c r="N1188" t="s">
        <v>30</v>
      </c>
      <c r="O1188" t="s">
        <v>2387</v>
      </c>
      <c r="P1188" t="s">
        <v>32</v>
      </c>
      <c r="Q1188" t="s">
        <v>79</v>
      </c>
      <c r="R1188" t="s">
        <v>2388</v>
      </c>
      <c r="S1188">
        <v>243.16</v>
      </c>
      <c r="T1188">
        <v>2</v>
      </c>
      <c r="U1188">
        <v>0</v>
      </c>
      <c r="V1188">
        <v>72.947999999999979</v>
      </c>
      <c r="W1188" t="s">
        <v>10939</v>
      </c>
      <c r="X1188" t="s">
        <v>10942</v>
      </c>
      <c r="Y1188">
        <v>5</v>
      </c>
      <c r="Z1188" t="s">
        <v>10952</v>
      </c>
      <c r="AA1188">
        <v>0.29999999999999993</v>
      </c>
    </row>
    <row r="1189" spans="1:27" x14ac:dyDescent="0.35">
      <c r="A1189">
        <v>134</v>
      </c>
      <c r="B1189" t="s">
        <v>2822</v>
      </c>
      <c r="C1189">
        <v>2013</v>
      </c>
      <c r="D1189" s="1">
        <v>41561</v>
      </c>
      <c r="E1189" s="1">
        <v>41567</v>
      </c>
      <c r="F1189" t="s">
        <v>23</v>
      </c>
      <c r="G1189" t="s">
        <v>379</v>
      </c>
      <c r="H1189" t="s">
        <v>380</v>
      </c>
      <c r="I1189" t="s">
        <v>38</v>
      </c>
      <c r="J1189" t="s">
        <v>27</v>
      </c>
      <c r="K1189" t="s">
        <v>2823</v>
      </c>
      <c r="L1189" t="s">
        <v>29</v>
      </c>
      <c r="M1189">
        <v>95661</v>
      </c>
      <c r="N1189" t="s">
        <v>30</v>
      </c>
      <c r="O1189" t="s">
        <v>3352</v>
      </c>
      <c r="P1189" t="s">
        <v>32</v>
      </c>
      <c r="Q1189" t="s">
        <v>53</v>
      </c>
      <c r="R1189" t="s">
        <v>3353</v>
      </c>
      <c r="S1189">
        <v>20.04</v>
      </c>
      <c r="T1189">
        <v>3</v>
      </c>
      <c r="U1189">
        <v>0</v>
      </c>
      <c r="V1189">
        <v>9.6191999999999993</v>
      </c>
      <c r="W1189" t="s">
        <v>10936</v>
      </c>
      <c r="X1189" t="s">
        <v>10940</v>
      </c>
      <c r="Y1189">
        <v>10</v>
      </c>
      <c r="Z1189" t="s">
        <v>10945</v>
      </c>
      <c r="AA1189">
        <v>0.48</v>
      </c>
    </row>
    <row r="1190" spans="1:27" x14ac:dyDescent="0.35">
      <c r="A1190">
        <v>135</v>
      </c>
      <c r="B1190" t="s">
        <v>2822</v>
      </c>
      <c r="C1190">
        <v>2013</v>
      </c>
      <c r="D1190" s="1">
        <v>41561</v>
      </c>
      <c r="E1190" s="1">
        <v>41567</v>
      </c>
      <c r="F1190" t="s">
        <v>23</v>
      </c>
      <c r="G1190" t="s">
        <v>379</v>
      </c>
      <c r="H1190" t="s">
        <v>380</v>
      </c>
      <c r="I1190" t="s">
        <v>38</v>
      </c>
      <c r="J1190" t="s">
        <v>27</v>
      </c>
      <c r="K1190" t="s">
        <v>2823</v>
      </c>
      <c r="L1190" t="s">
        <v>29</v>
      </c>
      <c r="M1190">
        <v>95661</v>
      </c>
      <c r="N1190" t="s">
        <v>30</v>
      </c>
      <c r="O1190" t="s">
        <v>1855</v>
      </c>
      <c r="P1190" t="s">
        <v>32</v>
      </c>
      <c r="Q1190" t="s">
        <v>53</v>
      </c>
      <c r="R1190" t="s">
        <v>1856</v>
      </c>
      <c r="S1190">
        <v>35.44</v>
      </c>
      <c r="T1190">
        <v>1</v>
      </c>
      <c r="U1190">
        <v>0</v>
      </c>
      <c r="V1190">
        <v>16.656799999999997</v>
      </c>
      <c r="W1190" t="s">
        <v>10936</v>
      </c>
      <c r="X1190" t="s">
        <v>10940</v>
      </c>
      <c r="Y1190">
        <v>10</v>
      </c>
      <c r="Z1190" t="s">
        <v>10945</v>
      </c>
      <c r="AA1190">
        <v>0.46999999999999992</v>
      </c>
    </row>
    <row r="1191" spans="1:27" x14ac:dyDescent="0.35">
      <c r="A1191">
        <v>154</v>
      </c>
      <c r="B1191" t="s">
        <v>3002</v>
      </c>
      <c r="C1191">
        <v>2012</v>
      </c>
      <c r="D1191" s="1">
        <v>41060</v>
      </c>
      <c r="E1191" s="1">
        <v>41062</v>
      </c>
      <c r="F1191" t="s">
        <v>56</v>
      </c>
      <c r="G1191" t="s">
        <v>3003</v>
      </c>
      <c r="H1191" t="s">
        <v>3004</v>
      </c>
      <c r="I1191" t="s">
        <v>26</v>
      </c>
      <c r="J1191" t="s">
        <v>27</v>
      </c>
      <c r="K1191" t="s">
        <v>2777</v>
      </c>
      <c r="L1191" t="s">
        <v>29</v>
      </c>
      <c r="M1191">
        <v>95123</v>
      </c>
      <c r="N1191" t="s">
        <v>30</v>
      </c>
      <c r="O1191" t="s">
        <v>3354</v>
      </c>
      <c r="P1191" t="s">
        <v>32</v>
      </c>
      <c r="Q1191" t="s">
        <v>53</v>
      </c>
      <c r="R1191" t="s">
        <v>3355</v>
      </c>
      <c r="S1191">
        <v>58.379999999999995</v>
      </c>
      <c r="T1191">
        <v>7</v>
      </c>
      <c r="U1191">
        <v>0</v>
      </c>
      <c r="V1191">
        <v>26.270999999999994</v>
      </c>
      <c r="W1191" t="s">
        <v>10948</v>
      </c>
      <c r="X1191" t="s">
        <v>10942</v>
      </c>
      <c r="Y1191">
        <v>5</v>
      </c>
      <c r="Z1191" t="s">
        <v>10952</v>
      </c>
      <c r="AA1191">
        <v>0.4499999999999999</v>
      </c>
    </row>
    <row r="1192" spans="1:27" x14ac:dyDescent="0.35">
      <c r="A1192">
        <v>155</v>
      </c>
      <c r="B1192" t="s">
        <v>3002</v>
      </c>
      <c r="C1192">
        <v>2012</v>
      </c>
      <c r="D1192" s="1">
        <v>41060</v>
      </c>
      <c r="E1192" s="1">
        <v>41062</v>
      </c>
      <c r="F1192" t="s">
        <v>56</v>
      </c>
      <c r="G1192" t="s">
        <v>3003</v>
      </c>
      <c r="H1192" t="s">
        <v>3004</v>
      </c>
      <c r="I1192" t="s">
        <v>26</v>
      </c>
      <c r="J1192" t="s">
        <v>27</v>
      </c>
      <c r="K1192" t="s">
        <v>2777</v>
      </c>
      <c r="L1192" t="s">
        <v>29</v>
      </c>
      <c r="M1192">
        <v>95123</v>
      </c>
      <c r="N1192" t="s">
        <v>30</v>
      </c>
      <c r="O1192" t="s">
        <v>158</v>
      </c>
      <c r="P1192" t="s">
        <v>32</v>
      </c>
      <c r="Q1192" t="s">
        <v>53</v>
      </c>
      <c r="R1192" t="s">
        <v>159</v>
      </c>
      <c r="S1192">
        <v>105.52</v>
      </c>
      <c r="T1192">
        <v>4</v>
      </c>
      <c r="U1192">
        <v>0</v>
      </c>
      <c r="V1192">
        <v>48.539199999999994</v>
      </c>
      <c r="W1192" t="s">
        <v>10948</v>
      </c>
      <c r="X1192" t="s">
        <v>10942</v>
      </c>
      <c r="Y1192">
        <v>5</v>
      </c>
      <c r="Z1192" t="s">
        <v>10952</v>
      </c>
      <c r="AA1192">
        <v>0.45999999999999996</v>
      </c>
    </row>
    <row r="1193" spans="1:27" x14ac:dyDescent="0.35">
      <c r="A1193">
        <v>237</v>
      </c>
      <c r="B1193" t="s">
        <v>3356</v>
      </c>
      <c r="C1193">
        <v>2014</v>
      </c>
      <c r="D1193" s="1">
        <v>41956</v>
      </c>
      <c r="E1193" s="1">
        <v>41960</v>
      </c>
      <c r="F1193" t="s">
        <v>23</v>
      </c>
      <c r="G1193" t="s">
        <v>2196</v>
      </c>
      <c r="H1193" t="s">
        <v>2197</v>
      </c>
      <c r="I1193" t="s">
        <v>26</v>
      </c>
      <c r="J1193" t="s">
        <v>27</v>
      </c>
      <c r="K1193" t="s">
        <v>3180</v>
      </c>
      <c r="L1193" t="s">
        <v>29</v>
      </c>
      <c r="M1193">
        <v>95051</v>
      </c>
      <c r="N1193" t="s">
        <v>30</v>
      </c>
      <c r="O1193" t="s">
        <v>3357</v>
      </c>
      <c r="P1193" t="s">
        <v>32</v>
      </c>
      <c r="Q1193" t="s">
        <v>53</v>
      </c>
      <c r="R1193" t="s">
        <v>3358</v>
      </c>
      <c r="S1193">
        <v>10.56</v>
      </c>
      <c r="T1193">
        <v>2</v>
      </c>
      <c r="U1193">
        <v>0</v>
      </c>
      <c r="V1193">
        <v>4.7519999999999998</v>
      </c>
      <c r="W1193" t="s">
        <v>10939</v>
      </c>
      <c r="X1193" t="s">
        <v>10940</v>
      </c>
      <c r="Y1193">
        <v>11</v>
      </c>
      <c r="Z1193" t="s">
        <v>10947</v>
      </c>
      <c r="AA1193">
        <v>0.44999999999999996</v>
      </c>
    </row>
    <row r="1194" spans="1:27" x14ac:dyDescent="0.35">
      <c r="A1194">
        <v>275</v>
      </c>
      <c r="B1194" t="s">
        <v>3009</v>
      </c>
      <c r="C1194">
        <v>2014</v>
      </c>
      <c r="D1194" s="1">
        <v>41899</v>
      </c>
      <c r="E1194" s="1">
        <v>41900</v>
      </c>
      <c r="F1194" t="s">
        <v>56</v>
      </c>
      <c r="G1194" t="s">
        <v>943</v>
      </c>
      <c r="H1194" t="s">
        <v>944</v>
      </c>
      <c r="I1194" t="s">
        <v>26</v>
      </c>
      <c r="J1194" t="s">
        <v>27</v>
      </c>
      <c r="K1194" t="s">
        <v>2861</v>
      </c>
      <c r="L1194" t="s">
        <v>29</v>
      </c>
      <c r="M1194">
        <v>90301</v>
      </c>
      <c r="N1194" t="s">
        <v>30</v>
      </c>
      <c r="O1194" t="s">
        <v>2356</v>
      </c>
      <c r="P1194" t="s">
        <v>32</v>
      </c>
      <c r="Q1194" t="s">
        <v>53</v>
      </c>
      <c r="R1194" t="s">
        <v>2357</v>
      </c>
      <c r="S1194">
        <v>8.82</v>
      </c>
      <c r="T1194">
        <v>2</v>
      </c>
      <c r="U1194">
        <v>0</v>
      </c>
      <c r="V1194">
        <v>4.0571999999999999</v>
      </c>
      <c r="W1194" t="s">
        <v>10939</v>
      </c>
      <c r="X1194" t="s">
        <v>10937</v>
      </c>
      <c r="Y1194">
        <v>9</v>
      </c>
      <c r="Z1194" t="s">
        <v>10949</v>
      </c>
      <c r="AA1194">
        <v>0.45999999999999996</v>
      </c>
    </row>
    <row r="1195" spans="1:27" x14ac:dyDescent="0.35">
      <c r="A1195">
        <v>576</v>
      </c>
      <c r="B1195" t="s">
        <v>3021</v>
      </c>
      <c r="C1195">
        <v>2012</v>
      </c>
      <c r="D1195" s="1">
        <v>41170</v>
      </c>
      <c r="E1195" s="1">
        <v>41174</v>
      </c>
      <c r="F1195" t="s">
        <v>45</v>
      </c>
      <c r="G1195" t="s">
        <v>3022</v>
      </c>
      <c r="H1195" t="s">
        <v>3023</v>
      </c>
      <c r="I1195" t="s">
        <v>38</v>
      </c>
      <c r="J1195" t="s">
        <v>27</v>
      </c>
      <c r="K1195" t="s">
        <v>3013</v>
      </c>
      <c r="L1195" t="s">
        <v>29</v>
      </c>
      <c r="M1195">
        <v>90805</v>
      </c>
      <c r="N1195" t="s">
        <v>30</v>
      </c>
      <c r="O1195" t="s">
        <v>1499</v>
      </c>
      <c r="P1195" t="s">
        <v>32</v>
      </c>
      <c r="Q1195" t="s">
        <v>53</v>
      </c>
      <c r="R1195" t="s">
        <v>1500</v>
      </c>
      <c r="S1195">
        <v>160.72</v>
      </c>
      <c r="T1195">
        <v>14</v>
      </c>
      <c r="U1195">
        <v>0</v>
      </c>
      <c r="V1195">
        <v>78.752800000000008</v>
      </c>
      <c r="W1195" t="s">
        <v>10948</v>
      </c>
      <c r="X1195" t="s">
        <v>10937</v>
      </c>
      <c r="Y1195">
        <v>9</v>
      </c>
      <c r="Z1195" t="s">
        <v>10949</v>
      </c>
      <c r="AA1195">
        <v>0.49000000000000005</v>
      </c>
    </row>
    <row r="1196" spans="1:27" x14ac:dyDescent="0.35">
      <c r="A1196">
        <v>577</v>
      </c>
      <c r="B1196" t="s">
        <v>3021</v>
      </c>
      <c r="C1196">
        <v>2012</v>
      </c>
      <c r="D1196" s="1">
        <v>41170</v>
      </c>
      <c r="E1196" s="1">
        <v>41174</v>
      </c>
      <c r="F1196" t="s">
        <v>45</v>
      </c>
      <c r="G1196" t="s">
        <v>3022</v>
      </c>
      <c r="H1196" t="s">
        <v>3023</v>
      </c>
      <c r="I1196" t="s">
        <v>38</v>
      </c>
      <c r="J1196" t="s">
        <v>27</v>
      </c>
      <c r="K1196" t="s">
        <v>3013</v>
      </c>
      <c r="L1196" t="s">
        <v>29</v>
      </c>
      <c r="M1196">
        <v>90805</v>
      </c>
      <c r="N1196" t="s">
        <v>30</v>
      </c>
      <c r="O1196" t="s">
        <v>3359</v>
      </c>
      <c r="P1196" t="s">
        <v>32</v>
      </c>
      <c r="Q1196" t="s">
        <v>53</v>
      </c>
      <c r="R1196" t="s">
        <v>3360</v>
      </c>
      <c r="S1196">
        <v>19.920000000000002</v>
      </c>
      <c r="T1196">
        <v>4</v>
      </c>
      <c r="U1196">
        <v>0</v>
      </c>
      <c r="V1196">
        <v>9.7608000000000015</v>
      </c>
      <c r="W1196" t="s">
        <v>10948</v>
      </c>
      <c r="X1196" t="s">
        <v>10937</v>
      </c>
      <c r="Y1196">
        <v>9</v>
      </c>
      <c r="Z1196" t="s">
        <v>10949</v>
      </c>
      <c r="AA1196">
        <v>0.49000000000000005</v>
      </c>
    </row>
    <row r="1197" spans="1:27" x14ac:dyDescent="0.35">
      <c r="A1197">
        <v>852</v>
      </c>
      <c r="B1197" t="s">
        <v>3025</v>
      </c>
      <c r="C1197">
        <v>2013</v>
      </c>
      <c r="D1197" s="1">
        <v>41446</v>
      </c>
      <c r="E1197" s="1">
        <v>41451</v>
      </c>
      <c r="F1197" t="s">
        <v>45</v>
      </c>
      <c r="G1197" t="s">
        <v>1324</v>
      </c>
      <c r="H1197" t="s">
        <v>1325</v>
      </c>
      <c r="I1197" t="s">
        <v>26</v>
      </c>
      <c r="J1197" t="s">
        <v>27</v>
      </c>
      <c r="K1197" t="s">
        <v>3026</v>
      </c>
      <c r="L1197" t="s">
        <v>29</v>
      </c>
      <c r="M1197">
        <v>93905</v>
      </c>
      <c r="N1197" t="s">
        <v>30</v>
      </c>
      <c r="O1197" t="s">
        <v>3361</v>
      </c>
      <c r="P1197" t="s">
        <v>32</v>
      </c>
      <c r="Q1197" t="s">
        <v>53</v>
      </c>
      <c r="R1197" t="s">
        <v>3362</v>
      </c>
      <c r="S1197">
        <v>38.880000000000003</v>
      </c>
      <c r="T1197">
        <v>6</v>
      </c>
      <c r="U1197">
        <v>0</v>
      </c>
      <c r="V1197">
        <v>18.662400000000002</v>
      </c>
      <c r="W1197" t="s">
        <v>10936</v>
      </c>
      <c r="X1197" t="s">
        <v>10942</v>
      </c>
      <c r="Y1197">
        <v>6</v>
      </c>
      <c r="Z1197" t="s">
        <v>10946</v>
      </c>
      <c r="AA1197">
        <v>0.48000000000000004</v>
      </c>
    </row>
    <row r="1198" spans="1:27" x14ac:dyDescent="0.35">
      <c r="A1198">
        <v>939</v>
      </c>
      <c r="B1198" t="s">
        <v>3027</v>
      </c>
      <c r="C1198">
        <v>2012</v>
      </c>
      <c r="D1198" s="1">
        <v>41256</v>
      </c>
      <c r="E1198" s="1">
        <v>41260</v>
      </c>
      <c r="F1198" t="s">
        <v>23</v>
      </c>
      <c r="G1198" t="s">
        <v>2174</v>
      </c>
      <c r="H1198" t="s">
        <v>2175</v>
      </c>
      <c r="I1198" t="s">
        <v>26</v>
      </c>
      <c r="J1198" t="s">
        <v>27</v>
      </c>
      <c r="K1198" t="s">
        <v>2787</v>
      </c>
      <c r="L1198" t="s">
        <v>29</v>
      </c>
      <c r="M1198">
        <v>92503</v>
      </c>
      <c r="N1198" t="s">
        <v>30</v>
      </c>
      <c r="O1198" t="s">
        <v>1444</v>
      </c>
      <c r="P1198" t="s">
        <v>32</v>
      </c>
      <c r="Q1198" t="s">
        <v>53</v>
      </c>
      <c r="R1198" t="s">
        <v>1445</v>
      </c>
      <c r="S1198">
        <v>12.96</v>
      </c>
      <c r="T1198">
        <v>2</v>
      </c>
      <c r="U1198">
        <v>0</v>
      </c>
      <c r="V1198">
        <v>6.2208000000000006</v>
      </c>
      <c r="W1198" t="s">
        <v>10948</v>
      </c>
      <c r="X1198" t="s">
        <v>10940</v>
      </c>
      <c r="Y1198">
        <v>12</v>
      </c>
      <c r="Z1198" t="s">
        <v>10941</v>
      </c>
      <c r="AA1198">
        <v>0.48000000000000004</v>
      </c>
    </row>
    <row r="1199" spans="1:27" x14ac:dyDescent="0.35">
      <c r="A1199">
        <v>994</v>
      </c>
      <c r="B1199" t="s">
        <v>3028</v>
      </c>
      <c r="C1199">
        <v>2013</v>
      </c>
      <c r="D1199" s="1">
        <v>41513</v>
      </c>
      <c r="E1199" s="1">
        <v>41514</v>
      </c>
      <c r="F1199" t="s">
        <v>56</v>
      </c>
      <c r="G1199" t="s">
        <v>2693</v>
      </c>
      <c r="H1199" t="s">
        <v>2694</v>
      </c>
      <c r="I1199" t="s">
        <v>38</v>
      </c>
      <c r="J1199" t="s">
        <v>27</v>
      </c>
      <c r="K1199" t="s">
        <v>2777</v>
      </c>
      <c r="L1199" t="s">
        <v>29</v>
      </c>
      <c r="M1199">
        <v>95123</v>
      </c>
      <c r="N1199" t="s">
        <v>30</v>
      </c>
      <c r="O1199" t="s">
        <v>1120</v>
      </c>
      <c r="P1199" t="s">
        <v>32</v>
      </c>
      <c r="Q1199" t="s">
        <v>53</v>
      </c>
      <c r="R1199" t="s">
        <v>1121</v>
      </c>
      <c r="S1199">
        <v>154.9</v>
      </c>
      <c r="T1199">
        <v>5</v>
      </c>
      <c r="U1199">
        <v>0</v>
      </c>
      <c r="V1199">
        <v>69.704999999999998</v>
      </c>
      <c r="W1199" t="s">
        <v>10936</v>
      </c>
      <c r="X1199" t="s">
        <v>10937</v>
      </c>
      <c r="Y1199">
        <v>8</v>
      </c>
      <c r="Z1199" t="s">
        <v>10954</v>
      </c>
      <c r="AA1199">
        <v>0.44999999999999996</v>
      </c>
    </row>
    <row r="1200" spans="1:27" x14ac:dyDescent="0.35">
      <c r="A1200">
        <v>1105</v>
      </c>
      <c r="B1200" t="s">
        <v>3363</v>
      </c>
      <c r="C1200">
        <v>2013</v>
      </c>
      <c r="D1200" s="1">
        <v>41569</v>
      </c>
      <c r="E1200" s="1">
        <v>41575</v>
      </c>
      <c r="F1200" t="s">
        <v>23</v>
      </c>
      <c r="G1200" t="s">
        <v>575</v>
      </c>
      <c r="H1200" t="s">
        <v>576</v>
      </c>
      <c r="I1200" t="s">
        <v>38</v>
      </c>
      <c r="J1200" t="s">
        <v>27</v>
      </c>
      <c r="K1200" t="s">
        <v>2787</v>
      </c>
      <c r="L1200" t="s">
        <v>29</v>
      </c>
      <c r="M1200">
        <v>92503</v>
      </c>
      <c r="N1200" t="s">
        <v>30</v>
      </c>
      <c r="O1200" t="s">
        <v>3364</v>
      </c>
      <c r="P1200" t="s">
        <v>32</v>
      </c>
      <c r="Q1200" t="s">
        <v>53</v>
      </c>
      <c r="R1200" t="s">
        <v>3365</v>
      </c>
      <c r="S1200">
        <v>22.919999999999998</v>
      </c>
      <c r="T1200">
        <v>3</v>
      </c>
      <c r="U1200">
        <v>0</v>
      </c>
      <c r="V1200">
        <v>11.230799999999999</v>
      </c>
      <c r="W1200" t="s">
        <v>10936</v>
      </c>
      <c r="X1200" t="s">
        <v>10940</v>
      </c>
      <c r="Y1200">
        <v>10</v>
      </c>
      <c r="Z1200" t="s">
        <v>10945</v>
      </c>
      <c r="AA1200">
        <v>0.49</v>
      </c>
    </row>
    <row r="1201" spans="1:27" x14ac:dyDescent="0.35">
      <c r="A1201">
        <v>1133</v>
      </c>
      <c r="B1201" t="s">
        <v>3366</v>
      </c>
      <c r="C1201">
        <v>2013</v>
      </c>
      <c r="D1201" s="1">
        <v>41615</v>
      </c>
      <c r="E1201" s="1">
        <v>41616</v>
      </c>
      <c r="F1201" t="s">
        <v>56</v>
      </c>
      <c r="G1201" t="s">
        <v>62</v>
      </c>
      <c r="H1201" t="s">
        <v>63</v>
      </c>
      <c r="I1201" t="s">
        <v>26</v>
      </c>
      <c r="J1201" t="s">
        <v>27</v>
      </c>
      <c r="K1201" t="s">
        <v>3367</v>
      </c>
      <c r="L1201" t="s">
        <v>29</v>
      </c>
      <c r="M1201">
        <v>94509</v>
      </c>
      <c r="N1201" t="s">
        <v>30</v>
      </c>
      <c r="O1201" t="s">
        <v>723</v>
      </c>
      <c r="P1201" t="s">
        <v>32</v>
      </c>
      <c r="Q1201" t="s">
        <v>53</v>
      </c>
      <c r="R1201" t="s">
        <v>724</v>
      </c>
      <c r="S1201">
        <v>19.440000000000001</v>
      </c>
      <c r="T1201">
        <v>3</v>
      </c>
      <c r="U1201">
        <v>0</v>
      </c>
      <c r="V1201">
        <v>9.3312000000000008</v>
      </c>
      <c r="W1201" t="s">
        <v>10936</v>
      </c>
      <c r="X1201" t="s">
        <v>10940</v>
      </c>
      <c r="Y1201">
        <v>12</v>
      </c>
      <c r="Z1201" t="s">
        <v>10941</v>
      </c>
      <c r="AA1201">
        <v>0.48000000000000004</v>
      </c>
    </row>
    <row r="1202" spans="1:27" x14ac:dyDescent="0.35">
      <c r="A1202">
        <v>1307</v>
      </c>
      <c r="B1202" t="s">
        <v>3042</v>
      </c>
      <c r="C1202">
        <v>2013</v>
      </c>
      <c r="D1202" s="1">
        <v>41446</v>
      </c>
      <c r="E1202" s="1">
        <v>41447</v>
      </c>
      <c r="F1202" t="s">
        <v>56</v>
      </c>
      <c r="G1202" t="s">
        <v>3043</v>
      </c>
      <c r="H1202" t="s">
        <v>3044</v>
      </c>
      <c r="I1202" t="s">
        <v>38</v>
      </c>
      <c r="J1202" t="s">
        <v>27</v>
      </c>
      <c r="K1202" t="s">
        <v>2735</v>
      </c>
      <c r="L1202" t="s">
        <v>29</v>
      </c>
      <c r="M1202">
        <v>91104</v>
      </c>
      <c r="N1202" t="s">
        <v>30</v>
      </c>
      <c r="O1202" t="s">
        <v>859</v>
      </c>
      <c r="P1202" t="s">
        <v>32</v>
      </c>
      <c r="Q1202" t="s">
        <v>53</v>
      </c>
      <c r="R1202" t="s">
        <v>860</v>
      </c>
      <c r="S1202">
        <v>46.76</v>
      </c>
      <c r="T1202">
        <v>7</v>
      </c>
      <c r="U1202">
        <v>0</v>
      </c>
      <c r="V1202">
        <v>22.444800000000001</v>
      </c>
      <c r="W1202" t="s">
        <v>10936</v>
      </c>
      <c r="X1202" t="s">
        <v>10942</v>
      </c>
      <c r="Y1202">
        <v>6</v>
      </c>
      <c r="Z1202" t="s">
        <v>10946</v>
      </c>
      <c r="AA1202">
        <v>0.48000000000000004</v>
      </c>
    </row>
    <row r="1203" spans="1:27" x14ac:dyDescent="0.35">
      <c r="A1203">
        <v>1891</v>
      </c>
      <c r="B1203" t="s">
        <v>3057</v>
      </c>
      <c r="C1203">
        <v>2011</v>
      </c>
      <c r="D1203" s="1">
        <v>40616</v>
      </c>
      <c r="E1203" s="1">
        <v>40620</v>
      </c>
      <c r="F1203" t="s">
        <v>23</v>
      </c>
      <c r="G1203" t="s">
        <v>1812</v>
      </c>
      <c r="H1203" t="s">
        <v>1813</v>
      </c>
      <c r="I1203" t="s">
        <v>26</v>
      </c>
      <c r="J1203" t="s">
        <v>27</v>
      </c>
      <c r="K1203" t="s">
        <v>3015</v>
      </c>
      <c r="L1203" t="s">
        <v>29</v>
      </c>
      <c r="M1203">
        <v>92646</v>
      </c>
      <c r="N1203" t="s">
        <v>30</v>
      </c>
      <c r="O1203" t="s">
        <v>3368</v>
      </c>
      <c r="P1203" t="s">
        <v>32</v>
      </c>
      <c r="Q1203" t="s">
        <v>53</v>
      </c>
      <c r="R1203" t="s">
        <v>3369</v>
      </c>
      <c r="S1203">
        <v>10.56</v>
      </c>
      <c r="T1203">
        <v>2</v>
      </c>
      <c r="U1203">
        <v>0</v>
      </c>
      <c r="V1203">
        <v>4.7519999999999998</v>
      </c>
      <c r="W1203" t="s">
        <v>10944</v>
      </c>
      <c r="X1203" t="s">
        <v>10950</v>
      </c>
      <c r="Y1203">
        <v>3</v>
      </c>
      <c r="Z1203" t="s">
        <v>10953</v>
      </c>
      <c r="AA1203">
        <v>0.44999999999999996</v>
      </c>
    </row>
    <row r="1204" spans="1:27" x14ac:dyDescent="0.35">
      <c r="A1204">
        <v>1986</v>
      </c>
      <c r="B1204" t="s">
        <v>2845</v>
      </c>
      <c r="C1204">
        <v>2011</v>
      </c>
      <c r="D1204" s="1">
        <v>40872</v>
      </c>
      <c r="E1204" s="1">
        <v>40874</v>
      </c>
      <c r="F1204" t="s">
        <v>45</v>
      </c>
      <c r="G1204" t="s">
        <v>2846</v>
      </c>
      <c r="H1204" t="s">
        <v>2847</v>
      </c>
      <c r="I1204" t="s">
        <v>26</v>
      </c>
      <c r="J1204" t="s">
        <v>27</v>
      </c>
      <c r="K1204" t="s">
        <v>2717</v>
      </c>
      <c r="L1204" t="s">
        <v>29</v>
      </c>
      <c r="M1204">
        <v>94513</v>
      </c>
      <c r="N1204" t="s">
        <v>30</v>
      </c>
      <c r="O1204" t="s">
        <v>626</v>
      </c>
      <c r="P1204" t="s">
        <v>32</v>
      </c>
      <c r="Q1204" t="s">
        <v>53</v>
      </c>
      <c r="R1204" t="s">
        <v>627</v>
      </c>
      <c r="S1204">
        <v>26.76</v>
      </c>
      <c r="T1204">
        <v>4</v>
      </c>
      <c r="U1204">
        <v>0</v>
      </c>
      <c r="V1204">
        <v>12.3096</v>
      </c>
      <c r="W1204" t="s">
        <v>10944</v>
      </c>
      <c r="X1204" t="s">
        <v>10940</v>
      </c>
      <c r="Y1204">
        <v>11</v>
      </c>
      <c r="Z1204" t="s">
        <v>10947</v>
      </c>
      <c r="AA1204">
        <v>0.45999999999999996</v>
      </c>
    </row>
    <row r="1205" spans="1:27" x14ac:dyDescent="0.35">
      <c r="A1205">
        <v>2020</v>
      </c>
      <c r="B1205" t="s">
        <v>3062</v>
      </c>
      <c r="C1205">
        <v>2012</v>
      </c>
      <c r="D1205" s="1">
        <v>40987</v>
      </c>
      <c r="E1205" s="1">
        <v>40991</v>
      </c>
      <c r="F1205" t="s">
        <v>23</v>
      </c>
      <c r="G1205" t="s">
        <v>1924</v>
      </c>
      <c r="H1205" t="s">
        <v>1925</v>
      </c>
      <c r="I1205" t="s">
        <v>38</v>
      </c>
      <c r="J1205" t="s">
        <v>27</v>
      </c>
      <c r="K1205" t="s">
        <v>3063</v>
      </c>
      <c r="L1205" t="s">
        <v>29</v>
      </c>
      <c r="M1205">
        <v>92404</v>
      </c>
      <c r="N1205" t="s">
        <v>30</v>
      </c>
      <c r="O1205" t="s">
        <v>3370</v>
      </c>
      <c r="P1205" t="s">
        <v>32</v>
      </c>
      <c r="Q1205" t="s">
        <v>53</v>
      </c>
      <c r="R1205" t="s">
        <v>3371</v>
      </c>
      <c r="S1205">
        <v>40.14</v>
      </c>
      <c r="T1205">
        <v>6</v>
      </c>
      <c r="U1205">
        <v>0</v>
      </c>
      <c r="V1205">
        <v>19.668600000000001</v>
      </c>
      <c r="W1205" t="s">
        <v>10948</v>
      </c>
      <c r="X1205" t="s">
        <v>10950</v>
      </c>
      <c r="Y1205">
        <v>3</v>
      </c>
      <c r="Z1205" t="s">
        <v>10953</v>
      </c>
      <c r="AA1205">
        <v>0.49000000000000005</v>
      </c>
    </row>
    <row r="1206" spans="1:27" x14ac:dyDescent="0.35">
      <c r="A1206">
        <v>2108</v>
      </c>
      <c r="B1206" t="s">
        <v>3070</v>
      </c>
      <c r="C1206">
        <v>2012</v>
      </c>
      <c r="D1206" s="1">
        <v>41213</v>
      </c>
      <c r="E1206" s="1">
        <v>41213</v>
      </c>
      <c r="F1206" t="s">
        <v>234</v>
      </c>
      <c r="G1206" t="s">
        <v>3071</v>
      </c>
      <c r="H1206" t="s">
        <v>3072</v>
      </c>
      <c r="I1206" t="s">
        <v>38</v>
      </c>
      <c r="J1206" t="s">
        <v>27</v>
      </c>
      <c r="K1206" t="s">
        <v>3008</v>
      </c>
      <c r="L1206" t="s">
        <v>29</v>
      </c>
      <c r="M1206">
        <v>92374</v>
      </c>
      <c r="N1206" t="s">
        <v>30</v>
      </c>
      <c r="O1206" t="s">
        <v>2016</v>
      </c>
      <c r="P1206" t="s">
        <v>32</v>
      </c>
      <c r="Q1206" t="s">
        <v>53</v>
      </c>
      <c r="R1206" t="s">
        <v>2017</v>
      </c>
      <c r="S1206">
        <v>19.98</v>
      </c>
      <c r="T1206">
        <v>1</v>
      </c>
      <c r="U1206">
        <v>0</v>
      </c>
      <c r="V1206">
        <v>9.3905999999999992</v>
      </c>
      <c r="W1206" t="s">
        <v>10948</v>
      </c>
      <c r="X1206" t="s">
        <v>10940</v>
      </c>
      <c r="Y1206">
        <v>10</v>
      </c>
      <c r="Z1206" t="s">
        <v>10945</v>
      </c>
      <c r="AA1206">
        <v>0.47</v>
      </c>
    </row>
    <row r="1207" spans="1:27" x14ac:dyDescent="0.35">
      <c r="A1207">
        <v>2118</v>
      </c>
      <c r="B1207" t="s">
        <v>3372</v>
      </c>
      <c r="C1207">
        <v>2013</v>
      </c>
      <c r="D1207" s="1">
        <v>41537</v>
      </c>
      <c r="E1207" s="1">
        <v>41541</v>
      </c>
      <c r="F1207" t="s">
        <v>23</v>
      </c>
      <c r="G1207" t="s">
        <v>923</v>
      </c>
      <c r="H1207" t="s">
        <v>924</v>
      </c>
      <c r="I1207" t="s">
        <v>38</v>
      </c>
      <c r="J1207" t="s">
        <v>27</v>
      </c>
      <c r="K1207" t="s">
        <v>2972</v>
      </c>
      <c r="L1207" t="s">
        <v>29</v>
      </c>
      <c r="M1207">
        <v>95207</v>
      </c>
      <c r="N1207" t="s">
        <v>30</v>
      </c>
      <c r="O1207" t="s">
        <v>3373</v>
      </c>
      <c r="P1207" t="s">
        <v>32</v>
      </c>
      <c r="Q1207" t="s">
        <v>53</v>
      </c>
      <c r="R1207" t="s">
        <v>3374</v>
      </c>
      <c r="S1207">
        <v>159.88</v>
      </c>
      <c r="T1207">
        <v>7</v>
      </c>
      <c r="U1207">
        <v>0</v>
      </c>
      <c r="V1207">
        <v>73.544799999999995</v>
      </c>
      <c r="W1207" t="s">
        <v>10936</v>
      </c>
      <c r="X1207" t="s">
        <v>10937</v>
      </c>
      <c r="Y1207">
        <v>9</v>
      </c>
      <c r="Z1207" t="s">
        <v>10949</v>
      </c>
      <c r="AA1207">
        <v>0.45999999999999996</v>
      </c>
    </row>
    <row r="1208" spans="1:27" x14ac:dyDescent="0.35">
      <c r="A1208">
        <v>2163</v>
      </c>
      <c r="B1208" t="s">
        <v>3375</v>
      </c>
      <c r="C1208">
        <v>2014</v>
      </c>
      <c r="D1208" s="1">
        <v>41712</v>
      </c>
      <c r="E1208" s="1">
        <v>41718</v>
      </c>
      <c r="F1208" t="s">
        <v>23</v>
      </c>
      <c r="G1208" t="s">
        <v>1493</v>
      </c>
      <c r="H1208" t="s">
        <v>1494</v>
      </c>
      <c r="I1208" t="s">
        <v>127</v>
      </c>
      <c r="J1208" t="s">
        <v>27</v>
      </c>
      <c r="K1208" t="s">
        <v>3141</v>
      </c>
      <c r="L1208" t="s">
        <v>29</v>
      </c>
      <c r="M1208">
        <v>95336</v>
      </c>
      <c r="N1208" t="s">
        <v>30</v>
      </c>
      <c r="O1208" t="s">
        <v>140</v>
      </c>
      <c r="P1208" t="s">
        <v>32</v>
      </c>
      <c r="Q1208" t="s">
        <v>53</v>
      </c>
      <c r="R1208" t="s">
        <v>141</v>
      </c>
      <c r="S1208">
        <v>314.54999999999995</v>
      </c>
      <c r="T1208">
        <v>3</v>
      </c>
      <c r="U1208">
        <v>0</v>
      </c>
      <c r="V1208">
        <v>150.98399999999998</v>
      </c>
      <c r="W1208" t="s">
        <v>10939</v>
      </c>
      <c r="X1208" t="s">
        <v>10950</v>
      </c>
      <c r="Y1208">
        <v>3</v>
      </c>
      <c r="Z1208" t="s">
        <v>10953</v>
      </c>
      <c r="AA1208">
        <v>0.48</v>
      </c>
    </row>
    <row r="1209" spans="1:27" x14ac:dyDescent="0.35">
      <c r="A1209">
        <v>2379</v>
      </c>
      <c r="B1209" t="s">
        <v>3376</v>
      </c>
      <c r="C1209">
        <v>2012</v>
      </c>
      <c r="D1209" s="1">
        <v>41249</v>
      </c>
      <c r="E1209" s="1">
        <v>41254</v>
      </c>
      <c r="F1209" t="s">
        <v>23</v>
      </c>
      <c r="G1209" t="s">
        <v>3377</v>
      </c>
      <c r="H1209" t="s">
        <v>3378</v>
      </c>
      <c r="I1209" t="s">
        <v>127</v>
      </c>
      <c r="J1209" t="s">
        <v>27</v>
      </c>
      <c r="K1209" t="s">
        <v>2941</v>
      </c>
      <c r="L1209" t="s">
        <v>29</v>
      </c>
      <c r="M1209">
        <v>91360</v>
      </c>
      <c r="N1209" t="s">
        <v>30</v>
      </c>
      <c r="O1209" t="s">
        <v>3379</v>
      </c>
      <c r="P1209" t="s">
        <v>32</v>
      </c>
      <c r="Q1209" t="s">
        <v>53</v>
      </c>
      <c r="R1209" t="s">
        <v>3380</v>
      </c>
      <c r="S1209">
        <v>32.75</v>
      </c>
      <c r="T1209">
        <v>5</v>
      </c>
      <c r="U1209">
        <v>0</v>
      </c>
      <c r="V1209">
        <v>15.065</v>
      </c>
      <c r="W1209" t="s">
        <v>10948</v>
      </c>
      <c r="X1209" t="s">
        <v>10940</v>
      </c>
      <c r="Y1209">
        <v>12</v>
      </c>
      <c r="Z1209" t="s">
        <v>10941</v>
      </c>
      <c r="AA1209">
        <v>0.45999999999999996</v>
      </c>
    </row>
    <row r="1210" spans="1:27" x14ac:dyDescent="0.35">
      <c r="A1210">
        <v>3042</v>
      </c>
      <c r="B1210" t="s">
        <v>3103</v>
      </c>
      <c r="C1210">
        <v>2014</v>
      </c>
      <c r="D1210" s="1">
        <v>41894</v>
      </c>
      <c r="E1210" s="1">
        <v>41895</v>
      </c>
      <c r="F1210" t="s">
        <v>234</v>
      </c>
      <c r="G1210" t="s">
        <v>1493</v>
      </c>
      <c r="H1210" t="s">
        <v>1494</v>
      </c>
      <c r="I1210" t="s">
        <v>127</v>
      </c>
      <c r="J1210" t="s">
        <v>27</v>
      </c>
      <c r="K1210" t="s">
        <v>3013</v>
      </c>
      <c r="L1210" t="s">
        <v>29</v>
      </c>
      <c r="M1210">
        <v>90805</v>
      </c>
      <c r="N1210" t="s">
        <v>30</v>
      </c>
      <c r="O1210" t="s">
        <v>1442</v>
      </c>
      <c r="P1210" t="s">
        <v>32</v>
      </c>
      <c r="Q1210" t="s">
        <v>53</v>
      </c>
      <c r="R1210" t="s">
        <v>1443</v>
      </c>
      <c r="S1210">
        <v>12.96</v>
      </c>
      <c r="T1210">
        <v>2</v>
      </c>
      <c r="U1210">
        <v>0</v>
      </c>
      <c r="V1210">
        <v>6.2208000000000006</v>
      </c>
      <c r="W1210" t="s">
        <v>10939</v>
      </c>
      <c r="X1210" t="s">
        <v>10937</v>
      </c>
      <c r="Y1210">
        <v>9</v>
      </c>
      <c r="Z1210" t="s">
        <v>10949</v>
      </c>
      <c r="AA1210">
        <v>0.48000000000000004</v>
      </c>
    </row>
    <row r="1211" spans="1:27" x14ac:dyDescent="0.35">
      <c r="A1211">
        <v>3080</v>
      </c>
      <c r="B1211" t="s">
        <v>3381</v>
      </c>
      <c r="C1211">
        <v>2014</v>
      </c>
      <c r="D1211" s="1">
        <v>41887</v>
      </c>
      <c r="E1211" s="1">
        <v>41888</v>
      </c>
      <c r="F1211" t="s">
        <v>56</v>
      </c>
      <c r="G1211" t="s">
        <v>3382</v>
      </c>
      <c r="H1211" t="s">
        <v>3383</v>
      </c>
      <c r="I1211" t="s">
        <v>127</v>
      </c>
      <c r="J1211" t="s">
        <v>27</v>
      </c>
      <c r="K1211" t="s">
        <v>3189</v>
      </c>
      <c r="L1211" t="s">
        <v>29</v>
      </c>
      <c r="M1211">
        <v>92307</v>
      </c>
      <c r="N1211" t="s">
        <v>30</v>
      </c>
      <c r="O1211" t="s">
        <v>3384</v>
      </c>
      <c r="P1211" t="s">
        <v>32</v>
      </c>
      <c r="Q1211" t="s">
        <v>53</v>
      </c>
      <c r="R1211" t="s">
        <v>3385</v>
      </c>
      <c r="S1211">
        <v>12.96</v>
      </c>
      <c r="T1211">
        <v>2</v>
      </c>
      <c r="U1211">
        <v>0</v>
      </c>
      <c r="V1211">
        <v>6.2208000000000006</v>
      </c>
      <c r="W1211" t="s">
        <v>10939</v>
      </c>
      <c r="X1211" t="s">
        <v>10937</v>
      </c>
      <c r="Y1211">
        <v>9</v>
      </c>
      <c r="Z1211" t="s">
        <v>10949</v>
      </c>
      <c r="AA1211">
        <v>0.48000000000000004</v>
      </c>
    </row>
    <row r="1212" spans="1:27" x14ac:dyDescent="0.35">
      <c r="A1212">
        <v>3433</v>
      </c>
      <c r="B1212" t="s">
        <v>2858</v>
      </c>
      <c r="C1212">
        <v>2014</v>
      </c>
      <c r="D1212" s="1">
        <v>41982</v>
      </c>
      <c r="E1212" s="1">
        <v>41983</v>
      </c>
      <c r="F1212" t="s">
        <v>56</v>
      </c>
      <c r="G1212" t="s">
        <v>2859</v>
      </c>
      <c r="H1212" t="s">
        <v>2860</v>
      </c>
      <c r="I1212" t="s">
        <v>38</v>
      </c>
      <c r="J1212" t="s">
        <v>27</v>
      </c>
      <c r="K1212" t="s">
        <v>2861</v>
      </c>
      <c r="L1212" t="s">
        <v>29</v>
      </c>
      <c r="M1212">
        <v>90301</v>
      </c>
      <c r="N1212" t="s">
        <v>30</v>
      </c>
      <c r="O1212" t="s">
        <v>3386</v>
      </c>
      <c r="P1212" t="s">
        <v>32</v>
      </c>
      <c r="Q1212" t="s">
        <v>53</v>
      </c>
      <c r="R1212" t="s">
        <v>3387</v>
      </c>
      <c r="S1212">
        <v>60.12</v>
      </c>
      <c r="T1212">
        <v>9</v>
      </c>
      <c r="U1212">
        <v>0</v>
      </c>
      <c r="V1212">
        <v>28.857599999999998</v>
      </c>
      <c r="W1212" t="s">
        <v>10939</v>
      </c>
      <c r="X1212" t="s">
        <v>10940</v>
      </c>
      <c r="Y1212">
        <v>12</v>
      </c>
      <c r="Z1212" t="s">
        <v>10941</v>
      </c>
      <c r="AA1212">
        <v>0.48</v>
      </c>
    </row>
    <row r="1213" spans="1:27" x14ac:dyDescent="0.35">
      <c r="A1213">
        <v>3578</v>
      </c>
      <c r="B1213" t="s">
        <v>3388</v>
      </c>
      <c r="C1213">
        <v>2013</v>
      </c>
      <c r="D1213" s="1">
        <v>41433</v>
      </c>
      <c r="E1213" s="1">
        <v>41437</v>
      </c>
      <c r="F1213" t="s">
        <v>23</v>
      </c>
      <c r="G1213" t="s">
        <v>1199</v>
      </c>
      <c r="H1213" t="s">
        <v>1200</v>
      </c>
      <c r="I1213" t="s">
        <v>127</v>
      </c>
      <c r="J1213" t="s">
        <v>27</v>
      </c>
      <c r="K1213" t="s">
        <v>2917</v>
      </c>
      <c r="L1213" t="s">
        <v>29</v>
      </c>
      <c r="M1213">
        <v>93309</v>
      </c>
      <c r="N1213" t="s">
        <v>30</v>
      </c>
      <c r="O1213" t="s">
        <v>3389</v>
      </c>
      <c r="P1213" t="s">
        <v>32</v>
      </c>
      <c r="Q1213" t="s">
        <v>53</v>
      </c>
      <c r="R1213" t="s">
        <v>3390</v>
      </c>
      <c r="S1213">
        <v>4.7300000000000004</v>
      </c>
      <c r="T1213">
        <v>1</v>
      </c>
      <c r="U1213">
        <v>0</v>
      </c>
      <c r="V1213">
        <v>2.3177000000000003</v>
      </c>
      <c r="W1213" t="s">
        <v>10936</v>
      </c>
      <c r="X1213" t="s">
        <v>10942</v>
      </c>
      <c r="Y1213">
        <v>6</v>
      </c>
      <c r="Z1213" t="s">
        <v>10946</v>
      </c>
      <c r="AA1213">
        <v>0.49000000000000005</v>
      </c>
    </row>
    <row r="1214" spans="1:27" x14ac:dyDescent="0.35">
      <c r="A1214">
        <v>3753</v>
      </c>
      <c r="B1214" t="s">
        <v>2864</v>
      </c>
      <c r="C1214">
        <v>2014</v>
      </c>
      <c r="D1214" s="1">
        <v>41879</v>
      </c>
      <c r="E1214" s="1">
        <v>41881</v>
      </c>
      <c r="F1214" t="s">
        <v>45</v>
      </c>
      <c r="G1214" t="s">
        <v>2865</v>
      </c>
      <c r="H1214" t="s">
        <v>2866</v>
      </c>
      <c r="I1214" t="s">
        <v>26</v>
      </c>
      <c r="J1214" t="s">
        <v>27</v>
      </c>
      <c r="K1214" t="s">
        <v>2861</v>
      </c>
      <c r="L1214" t="s">
        <v>29</v>
      </c>
      <c r="M1214">
        <v>90301</v>
      </c>
      <c r="N1214" t="s">
        <v>30</v>
      </c>
      <c r="O1214" t="s">
        <v>3391</v>
      </c>
      <c r="P1214" t="s">
        <v>32</v>
      </c>
      <c r="Q1214" t="s">
        <v>53</v>
      </c>
      <c r="R1214" t="s">
        <v>3392</v>
      </c>
      <c r="S1214">
        <v>116.28</v>
      </c>
      <c r="T1214">
        <v>3</v>
      </c>
      <c r="U1214">
        <v>0</v>
      </c>
      <c r="V1214">
        <v>56.977199999999996</v>
      </c>
      <c r="W1214" t="s">
        <v>10939</v>
      </c>
      <c r="X1214" t="s">
        <v>10937</v>
      </c>
      <c r="Y1214">
        <v>8</v>
      </c>
      <c r="Z1214" t="s">
        <v>10954</v>
      </c>
      <c r="AA1214">
        <v>0.48999999999999994</v>
      </c>
    </row>
    <row r="1215" spans="1:27" x14ac:dyDescent="0.35">
      <c r="A1215">
        <v>4354</v>
      </c>
      <c r="B1215" t="s">
        <v>3393</v>
      </c>
      <c r="C1215">
        <v>2014</v>
      </c>
      <c r="D1215" s="1">
        <v>41984</v>
      </c>
      <c r="E1215" s="1">
        <v>41986</v>
      </c>
      <c r="F1215" t="s">
        <v>45</v>
      </c>
      <c r="G1215" t="s">
        <v>3394</v>
      </c>
      <c r="H1215" t="s">
        <v>3395</v>
      </c>
      <c r="I1215" t="s">
        <v>38</v>
      </c>
      <c r="J1215" t="s">
        <v>27</v>
      </c>
      <c r="K1215" t="s">
        <v>2972</v>
      </c>
      <c r="L1215" t="s">
        <v>29</v>
      </c>
      <c r="M1215">
        <v>95207</v>
      </c>
      <c r="N1215" t="s">
        <v>30</v>
      </c>
      <c r="O1215" t="s">
        <v>59</v>
      </c>
      <c r="P1215" t="s">
        <v>32</v>
      </c>
      <c r="Q1215" t="s">
        <v>53</v>
      </c>
      <c r="R1215" t="s">
        <v>60</v>
      </c>
      <c r="S1215">
        <v>12.96</v>
      </c>
      <c r="T1215">
        <v>2</v>
      </c>
      <c r="U1215">
        <v>0</v>
      </c>
      <c r="V1215">
        <v>6.2208000000000006</v>
      </c>
      <c r="W1215" t="s">
        <v>10939</v>
      </c>
      <c r="X1215" t="s">
        <v>10940</v>
      </c>
      <c r="Y1215">
        <v>12</v>
      </c>
      <c r="Z1215" t="s">
        <v>10941</v>
      </c>
      <c r="AA1215">
        <v>0.48000000000000004</v>
      </c>
    </row>
    <row r="1216" spans="1:27" x14ac:dyDescent="0.35">
      <c r="A1216">
        <v>4458</v>
      </c>
      <c r="B1216" t="s">
        <v>3396</v>
      </c>
      <c r="C1216">
        <v>2014</v>
      </c>
      <c r="D1216" s="1">
        <v>41859</v>
      </c>
      <c r="E1216" s="1">
        <v>41864</v>
      </c>
      <c r="F1216" t="s">
        <v>23</v>
      </c>
      <c r="G1216" t="s">
        <v>739</v>
      </c>
      <c r="H1216" t="s">
        <v>740</v>
      </c>
      <c r="I1216" t="s">
        <v>38</v>
      </c>
      <c r="J1216" t="s">
        <v>27</v>
      </c>
      <c r="K1216" t="s">
        <v>2777</v>
      </c>
      <c r="L1216" t="s">
        <v>29</v>
      </c>
      <c r="M1216">
        <v>95123</v>
      </c>
      <c r="N1216" t="s">
        <v>30</v>
      </c>
      <c r="O1216" t="s">
        <v>1891</v>
      </c>
      <c r="P1216" t="s">
        <v>32</v>
      </c>
      <c r="Q1216" t="s">
        <v>53</v>
      </c>
      <c r="R1216" t="s">
        <v>1892</v>
      </c>
      <c r="S1216">
        <v>244.54999999999998</v>
      </c>
      <c r="T1216">
        <v>5</v>
      </c>
      <c r="U1216">
        <v>0</v>
      </c>
      <c r="V1216">
        <v>114.93849999999998</v>
      </c>
      <c r="W1216" t="s">
        <v>10939</v>
      </c>
      <c r="X1216" t="s">
        <v>10937</v>
      </c>
      <c r="Y1216">
        <v>8</v>
      </c>
      <c r="Z1216" t="s">
        <v>10954</v>
      </c>
      <c r="AA1216">
        <v>0.46999999999999992</v>
      </c>
    </row>
    <row r="1217" spans="1:27" x14ac:dyDescent="0.35">
      <c r="A1217">
        <v>4500</v>
      </c>
      <c r="B1217" t="s">
        <v>3397</v>
      </c>
      <c r="C1217">
        <v>2013</v>
      </c>
      <c r="D1217" s="1">
        <v>41375</v>
      </c>
      <c r="E1217" s="1">
        <v>41381</v>
      </c>
      <c r="F1217" t="s">
        <v>23</v>
      </c>
      <c r="G1217" t="s">
        <v>1235</v>
      </c>
      <c r="H1217" t="s">
        <v>1236</v>
      </c>
      <c r="I1217" t="s">
        <v>26</v>
      </c>
      <c r="J1217" t="s">
        <v>27</v>
      </c>
      <c r="K1217" t="s">
        <v>2917</v>
      </c>
      <c r="L1217" t="s">
        <v>29</v>
      </c>
      <c r="M1217">
        <v>93309</v>
      </c>
      <c r="N1217" t="s">
        <v>30</v>
      </c>
      <c r="O1217" t="s">
        <v>3398</v>
      </c>
      <c r="P1217" t="s">
        <v>32</v>
      </c>
      <c r="Q1217" t="s">
        <v>53</v>
      </c>
      <c r="R1217" t="s">
        <v>3399</v>
      </c>
      <c r="S1217">
        <v>12.96</v>
      </c>
      <c r="T1217">
        <v>2</v>
      </c>
      <c r="U1217">
        <v>0</v>
      </c>
      <c r="V1217">
        <v>6.2208000000000006</v>
      </c>
      <c r="W1217" t="s">
        <v>10936</v>
      </c>
      <c r="X1217" t="s">
        <v>10942</v>
      </c>
      <c r="Y1217">
        <v>4</v>
      </c>
      <c r="Z1217" t="s">
        <v>10943</v>
      </c>
      <c r="AA1217">
        <v>0.48000000000000004</v>
      </c>
    </row>
    <row r="1218" spans="1:27" x14ac:dyDescent="0.35">
      <c r="A1218">
        <v>4945</v>
      </c>
      <c r="B1218" t="s">
        <v>3161</v>
      </c>
      <c r="C1218">
        <v>2013</v>
      </c>
      <c r="D1218" s="1">
        <v>41523</v>
      </c>
      <c r="E1218" s="1">
        <v>41524</v>
      </c>
      <c r="F1218" t="s">
        <v>56</v>
      </c>
      <c r="G1218" t="s">
        <v>3162</v>
      </c>
      <c r="H1218" t="s">
        <v>3163</v>
      </c>
      <c r="I1218" t="s">
        <v>38</v>
      </c>
      <c r="J1218" t="s">
        <v>27</v>
      </c>
      <c r="K1218" t="s">
        <v>3164</v>
      </c>
      <c r="L1218" t="s">
        <v>29</v>
      </c>
      <c r="M1218">
        <v>90278</v>
      </c>
      <c r="N1218" t="s">
        <v>30</v>
      </c>
      <c r="O1218" t="s">
        <v>3400</v>
      </c>
      <c r="P1218" t="s">
        <v>32</v>
      </c>
      <c r="Q1218" t="s">
        <v>53</v>
      </c>
      <c r="R1218" t="s">
        <v>3401</v>
      </c>
      <c r="S1218">
        <v>96.08</v>
      </c>
      <c r="T1218">
        <v>2</v>
      </c>
      <c r="U1218">
        <v>0</v>
      </c>
      <c r="V1218">
        <v>46.118399999999994</v>
      </c>
      <c r="W1218" t="s">
        <v>10936</v>
      </c>
      <c r="X1218" t="s">
        <v>10937</v>
      </c>
      <c r="Y1218">
        <v>9</v>
      </c>
      <c r="Z1218" t="s">
        <v>10949</v>
      </c>
      <c r="AA1218">
        <v>0.47999999999999993</v>
      </c>
    </row>
    <row r="1219" spans="1:27" x14ac:dyDescent="0.35">
      <c r="A1219">
        <v>4975</v>
      </c>
      <c r="B1219" t="s">
        <v>3402</v>
      </c>
      <c r="C1219">
        <v>2013</v>
      </c>
      <c r="D1219" s="1">
        <v>41586</v>
      </c>
      <c r="E1219" s="1">
        <v>41591</v>
      </c>
      <c r="F1219" t="s">
        <v>23</v>
      </c>
      <c r="G1219" t="s">
        <v>3403</v>
      </c>
      <c r="H1219" t="s">
        <v>3404</v>
      </c>
      <c r="I1219" t="s">
        <v>127</v>
      </c>
      <c r="J1219" t="s">
        <v>27</v>
      </c>
      <c r="K1219" t="s">
        <v>2834</v>
      </c>
      <c r="L1219" t="s">
        <v>29</v>
      </c>
      <c r="M1219">
        <v>92054</v>
      </c>
      <c r="N1219" t="s">
        <v>30</v>
      </c>
      <c r="O1219" t="s">
        <v>1734</v>
      </c>
      <c r="P1219" t="s">
        <v>32</v>
      </c>
      <c r="Q1219" t="s">
        <v>53</v>
      </c>
      <c r="R1219" t="s">
        <v>1735</v>
      </c>
      <c r="S1219">
        <v>12.9</v>
      </c>
      <c r="T1219">
        <v>2</v>
      </c>
      <c r="U1219">
        <v>0</v>
      </c>
      <c r="V1219">
        <v>6.3209999999999997</v>
      </c>
      <c r="W1219" t="s">
        <v>10936</v>
      </c>
      <c r="X1219" t="s">
        <v>10940</v>
      </c>
      <c r="Y1219">
        <v>11</v>
      </c>
      <c r="Z1219" t="s">
        <v>10947</v>
      </c>
      <c r="AA1219">
        <v>0.49</v>
      </c>
    </row>
    <row r="1220" spans="1:27" x14ac:dyDescent="0.35">
      <c r="A1220">
        <v>5057</v>
      </c>
      <c r="B1220" t="s">
        <v>3170</v>
      </c>
      <c r="C1220">
        <v>2012</v>
      </c>
      <c r="D1220" s="1">
        <v>41160</v>
      </c>
      <c r="E1220" s="1">
        <v>41163</v>
      </c>
      <c r="F1220" t="s">
        <v>56</v>
      </c>
      <c r="G1220" t="s">
        <v>575</v>
      </c>
      <c r="H1220" t="s">
        <v>576</v>
      </c>
      <c r="I1220" t="s">
        <v>38</v>
      </c>
      <c r="J1220" t="s">
        <v>27</v>
      </c>
      <c r="K1220" t="s">
        <v>2979</v>
      </c>
      <c r="L1220" t="s">
        <v>29</v>
      </c>
      <c r="M1220">
        <v>92553</v>
      </c>
      <c r="N1220" t="s">
        <v>30</v>
      </c>
      <c r="O1220" t="s">
        <v>1147</v>
      </c>
      <c r="P1220" t="s">
        <v>32</v>
      </c>
      <c r="Q1220" t="s">
        <v>53</v>
      </c>
      <c r="R1220" t="s">
        <v>1148</v>
      </c>
      <c r="S1220">
        <v>26.400000000000002</v>
      </c>
      <c r="T1220">
        <v>5</v>
      </c>
      <c r="U1220">
        <v>0</v>
      </c>
      <c r="V1220">
        <v>11.879999999999999</v>
      </c>
      <c r="W1220" t="s">
        <v>10948</v>
      </c>
      <c r="X1220" t="s">
        <v>10937</v>
      </c>
      <c r="Y1220">
        <v>9</v>
      </c>
      <c r="Z1220" t="s">
        <v>10949</v>
      </c>
      <c r="AA1220">
        <v>0.4499999999999999</v>
      </c>
    </row>
    <row r="1221" spans="1:27" x14ac:dyDescent="0.35">
      <c r="A1221">
        <v>5216</v>
      </c>
      <c r="B1221" t="s">
        <v>3171</v>
      </c>
      <c r="C1221">
        <v>2013</v>
      </c>
      <c r="D1221" s="1">
        <v>41544</v>
      </c>
      <c r="E1221" s="1">
        <v>41544</v>
      </c>
      <c r="F1221" t="s">
        <v>234</v>
      </c>
      <c r="G1221" t="s">
        <v>2359</v>
      </c>
      <c r="H1221" t="s">
        <v>2360</v>
      </c>
      <c r="I1221" t="s">
        <v>38</v>
      </c>
      <c r="J1221" t="s">
        <v>27</v>
      </c>
      <c r="K1221" t="s">
        <v>3008</v>
      </c>
      <c r="L1221" t="s">
        <v>29</v>
      </c>
      <c r="M1221">
        <v>92374</v>
      </c>
      <c r="N1221" t="s">
        <v>30</v>
      </c>
      <c r="O1221" t="s">
        <v>2615</v>
      </c>
      <c r="P1221" t="s">
        <v>32</v>
      </c>
      <c r="Q1221" t="s">
        <v>53</v>
      </c>
      <c r="R1221" t="s">
        <v>2616</v>
      </c>
      <c r="S1221">
        <v>29.900000000000002</v>
      </c>
      <c r="T1221">
        <v>5</v>
      </c>
      <c r="U1221">
        <v>0</v>
      </c>
      <c r="V1221">
        <v>13.454999999999998</v>
      </c>
      <c r="W1221" t="s">
        <v>10936</v>
      </c>
      <c r="X1221" t="s">
        <v>10937</v>
      </c>
      <c r="Y1221">
        <v>9</v>
      </c>
      <c r="Z1221" t="s">
        <v>10949</v>
      </c>
      <c r="AA1221">
        <v>0.4499999999999999</v>
      </c>
    </row>
    <row r="1222" spans="1:27" x14ac:dyDescent="0.35">
      <c r="A1222">
        <v>5258</v>
      </c>
      <c r="B1222" t="s">
        <v>3405</v>
      </c>
      <c r="C1222">
        <v>2014</v>
      </c>
      <c r="D1222" s="1">
        <v>41643</v>
      </c>
      <c r="E1222" s="1">
        <v>41648</v>
      </c>
      <c r="F1222" t="s">
        <v>23</v>
      </c>
      <c r="G1222" t="s">
        <v>3406</v>
      </c>
      <c r="H1222" t="s">
        <v>3407</v>
      </c>
      <c r="I1222" t="s">
        <v>38</v>
      </c>
      <c r="J1222" t="s">
        <v>27</v>
      </c>
      <c r="K1222" t="s">
        <v>3067</v>
      </c>
      <c r="L1222" t="s">
        <v>29</v>
      </c>
      <c r="M1222">
        <v>91730</v>
      </c>
      <c r="N1222" t="s">
        <v>30</v>
      </c>
      <c r="O1222" t="s">
        <v>1449</v>
      </c>
      <c r="P1222" t="s">
        <v>32</v>
      </c>
      <c r="Q1222" t="s">
        <v>53</v>
      </c>
      <c r="R1222" t="s">
        <v>1450</v>
      </c>
      <c r="S1222">
        <v>38.880000000000003</v>
      </c>
      <c r="T1222">
        <v>6</v>
      </c>
      <c r="U1222">
        <v>0</v>
      </c>
      <c r="V1222">
        <v>18.662400000000002</v>
      </c>
      <c r="W1222" t="s">
        <v>10939</v>
      </c>
      <c r="X1222" t="s">
        <v>10950</v>
      </c>
      <c r="Y1222">
        <v>1</v>
      </c>
      <c r="Z1222" t="s">
        <v>10951</v>
      </c>
      <c r="AA1222">
        <v>0.48000000000000004</v>
      </c>
    </row>
    <row r="1223" spans="1:27" x14ac:dyDescent="0.35">
      <c r="A1223">
        <v>5525</v>
      </c>
      <c r="B1223" t="s">
        <v>3408</v>
      </c>
      <c r="C1223">
        <v>2013</v>
      </c>
      <c r="D1223" s="1">
        <v>41619</v>
      </c>
      <c r="E1223" s="1">
        <v>41621</v>
      </c>
      <c r="F1223" t="s">
        <v>56</v>
      </c>
      <c r="G1223" t="s">
        <v>3409</v>
      </c>
      <c r="H1223" t="s">
        <v>3410</v>
      </c>
      <c r="I1223" t="s">
        <v>127</v>
      </c>
      <c r="J1223" t="s">
        <v>27</v>
      </c>
      <c r="K1223" t="s">
        <v>3013</v>
      </c>
      <c r="L1223" t="s">
        <v>29</v>
      </c>
      <c r="M1223">
        <v>90805</v>
      </c>
      <c r="N1223" t="s">
        <v>30</v>
      </c>
      <c r="O1223" t="s">
        <v>626</v>
      </c>
      <c r="P1223" t="s">
        <v>32</v>
      </c>
      <c r="Q1223" t="s">
        <v>53</v>
      </c>
      <c r="R1223" t="s">
        <v>627</v>
      </c>
      <c r="S1223">
        <v>80.28</v>
      </c>
      <c r="T1223">
        <v>12</v>
      </c>
      <c r="U1223">
        <v>0</v>
      </c>
      <c r="V1223">
        <v>36.928799999999995</v>
      </c>
      <c r="W1223" t="s">
        <v>10936</v>
      </c>
      <c r="X1223" t="s">
        <v>10940</v>
      </c>
      <c r="Y1223">
        <v>12</v>
      </c>
      <c r="Z1223" t="s">
        <v>10941</v>
      </c>
      <c r="AA1223">
        <v>0.45999999999999991</v>
      </c>
    </row>
    <row r="1224" spans="1:27" x14ac:dyDescent="0.35">
      <c r="A1224">
        <v>5649</v>
      </c>
      <c r="B1224" t="s">
        <v>3188</v>
      </c>
      <c r="C1224">
        <v>2014</v>
      </c>
      <c r="D1224" s="1">
        <v>41838</v>
      </c>
      <c r="E1224" s="1">
        <v>41840</v>
      </c>
      <c r="F1224" t="s">
        <v>45</v>
      </c>
      <c r="G1224" t="s">
        <v>1934</v>
      </c>
      <c r="H1224" t="s">
        <v>1935</v>
      </c>
      <c r="I1224" t="s">
        <v>26</v>
      </c>
      <c r="J1224" t="s">
        <v>27</v>
      </c>
      <c r="K1224" t="s">
        <v>3189</v>
      </c>
      <c r="L1224" t="s">
        <v>29</v>
      </c>
      <c r="M1224">
        <v>92307</v>
      </c>
      <c r="N1224" t="s">
        <v>30</v>
      </c>
      <c r="O1224" t="s">
        <v>3411</v>
      </c>
      <c r="P1224" t="s">
        <v>32</v>
      </c>
      <c r="Q1224" t="s">
        <v>53</v>
      </c>
      <c r="R1224" t="s">
        <v>3412</v>
      </c>
      <c r="S1224">
        <v>32.400000000000006</v>
      </c>
      <c r="T1224">
        <v>5</v>
      </c>
      <c r="U1224">
        <v>0</v>
      </c>
      <c r="V1224">
        <v>15.552000000000001</v>
      </c>
      <c r="W1224" t="s">
        <v>10939</v>
      </c>
      <c r="X1224" t="s">
        <v>10937</v>
      </c>
      <c r="Y1224">
        <v>7</v>
      </c>
      <c r="Z1224" t="s">
        <v>10938</v>
      </c>
      <c r="AA1224">
        <v>0.48</v>
      </c>
    </row>
    <row r="1225" spans="1:27" x14ac:dyDescent="0.35">
      <c r="A1225">
        <v>5740</v>
      </c>
      <c r="B1225" t="s">
        <v>2907</v>
      </c>
      <c r="C1225">
        <v>2014</v>
      </c>
      <c r="D1225" s="1">
        <v>41727</v>
      </c>
      <c r="E1225" s="1">
        <v>41730</v>
      </c>
      <c r="F1225" t="s">
        <v>56</v>
      </c>
      <c r="G1225" t="s">
        <v>2908</v>
      </c>
      <c r="H1225" t="s">
        <v>2909</v>
      </c>
      <c r="I1225" t="s">
        <v>26</v>
      </c>
      <c r="J1225" t="s">
        <v>27</v>
      </c>
      <c r="K1225" t="s">
        <v>2910</v>
      </c>
      <c r="L1225" t="s">
        <v>29</v>
      </c>
      <c r="M1225">
        <v>94533</v>
      </c>
      <c r="N1225" t="s">
        <v>30</v>
      </c>
      <c r="O1225" t="s">
        <v>2483</v>
      </c>
      <c r="P1225" t="s">
        <v>32</v>
      </c>
      <c r="Q1225" t="s">
        <v>53</v>
      </c>
      <c r="R1225" t="s">
        <v>2484</v>
      </c>
      <c r="S1225">
        <v>12.96</v>
      </c>
      <c r="T1225">
        <v>2</v>
      </c>
      <c r="U1225">
        <v>0</v>
      </c>
      <c r="V1225">
        <v>6.3504000000000005</v>
      </c>
      <c r="W1225" t="s">
        <v>10939</v>
      </c>
      <c r="X1225" t="s">
        <v>10950</v>
      </c>
      <c r="Y1225">
        <v>3</v>
      </c>
      <c r="Z1225" t="s">
        <v>10953</v>
      </c>
      <c r="AA1225">
        <v>0.49</v>
      </c>
    </row>
    <row r="1226" spans="1:27" x14ac:dyDescent="0.35">
      <c r="A1226">
        <v>5743</v>
      </c>
      <c r="B1226" t="s">
        <v>2907</v>
      </c>
      <c r="C1226">
        <v>2014</v>
      </c>
      <c r="D1226" s="1">
        <v>41727</v>
      </c>
      <c r="E1226" s="1">
        <v>41730</v>
      </c>
      <c r="F1226" t="s">
        <v>56</v>
      </c>
      <c r="G1226" t="s">
        <v>2908</v>
      </c>
      <c r="H1226" t="s">
        <v>2909</v>
      </c>
      <c r="I1226" t="s">
        <v>26</v>
      </c>
      <c r="J1226" t="s">
        <v>27</v>
      </c>
      <c r="K1226" t="s">
        <v>2910</v>
      </c>
      <c r="L1226" t="s">
        <v>29</v>
      </c>
      <c r="M1226">
        <v>94533</v>
      </c>
      <c r="N1226" t="s">
        <v>30</v>
      </c>
      <c r="O1226" t="s">
        <v>3386</v>
      </c>
      <c r="P1226" t="s">
        <v>32</v>
      </c>
      <c r="Q1226" t="s">
        <v>53</v>
      </c>
      <c r="R1226" t="s">
        <v>3387</v>
      </c>
      <c r="S1226">
        <v>26.72</v>
      </c>
      <c r="T1226">
        <v>4</v>
      </c>
      <c r="U1226">
        <v>0</v>
      </c>
      <c r="V1226">
        <v>12.8256</v>
      </c>
      <c r="W1226" t="s">
        <v>10939</v>
      </c>
      <c r="X1226" t="s">
        <v>10950</v>
      </c>
      <c r="Y1226">
        <v>3</v>
      </c>
      <c r="Z1226" t="s">
        <v>10953</v>
      </c>
      <c r="AA1226">
        <v>0.48</v>
      </c>
    </row>
    <row r="1227" spans="1:27" x14ac:dyDescent="0.35">
      <c r="A1227">
        <v>5744</v>
      </c>
      <c r="B1227" t="s">
        <v>2907</v>
      </c>
      <c r="C1227">
        <v>2014</v>
      </c>
      <c r="D1227" s="1">
        <v>41727</v>
      </c>
      <c r="E1227" s="1">
        <v>41730</v>
      </c>
      <c r="F1227" t="s">
        <v>56</v>
      </c>
      <c r="G1227" t="s">
        <v>2908</v>
      </c>
      <c r="H1227" t="s">
        <v>2909</v>
      </c>
      <c r="I1227" t="s">
        <v>26</v>
      </c>
      <c r="J1227" t="s">
        <v>27</v>
      </c>
      <c r="K1227" t="s">
        <v>2910</v>
      </c>
      <c r="L1227" t="s">
        <v>29</v>
      </c>
      <c r="M1227">
        <v>94533</v>
      </c>
      <c r="N1227" t="s">
        <v>30</v>
      </c>
      <c r="O1227" t="s">
        <v>706</v>
      </c>
      <c r="P1227" t="s">
        <v>32</v>
      </c>
      <c r="Q1227" t="s">
        <v>53</v>
      </c>
      <c r="R1227" t="s">
        <v>707</v>
      </c>
      <c r="S1227">
        <v>20.04</v>
      </c>
      <c r="T1227">
        <v>3</v>
      </c>
      <c r="U1227">
        <v>0</v>
      </c>
      <c r="V1227">
        <v>9.6191999999999993</v>
      </c>
      <c r="W1227" t="s">
        <v>10939</v>
      </c>
      <c r="X1227" t="s">
        <v>10950</v>
      </c>
      <c r="Y1227">
        <v>3</v>
      </c>
      <c r="Z1227" t="s">
        <v>10953</v>
      </c>
      <c r="AA1227">
        <v>0.48</v>
      </c>
    </row>
    <row r="1228" spans="1:27" x14ac:dyDescent="0.35">
      <c r="A1228">
        <v>5784</v>
      </c>
      <c r="B1228" t="s">
        <v>3192</v>
      </c>
      <c r="C1228">
        <v>2012</v>
      </c>
      <c r="D1228" s="1">
        <v>41255</v>
      </c>
      <c r="E1228" s="1">
        <v>41259</v>
      </c>
      <c r="F1228" t="s">
        <v>45</v>
      </c>
      <c r="G1228" t="s">
        <v>131</v>
      </c>
      <c r="H1228" t="s">
        <v>132</v>
      </c>
      <c r="I1228" t="s">
        <v>38</v>
      </c>
      <c r="J1228" t="s">
        <v>27</v>
      </c>
      <c r="K1228" t="s">
        <v>2933</v>
      </c>
      <c r="L1228" t="s">
        <v>29</v>
      </c>
      <c r="M1228">
        <v>95928</v>
      </c>
      <c r="N1228" t="s">
        <v>30</v>
      </c>
      <c r="O1228" t="s">
        <v>3413</v>
      </c>
      <c r="P1228" t="s">
        <v>32</v>
      </c>
      <c r="Q1228" t="s">
        <v>53</v>
      </c>
      <c r="R1228" t="s">
        <v>3414</v>
      </c>
      <c r="S1228">
        <v>36.44</v>
      </c>
      <c r="T1228">
        <v>4</v>
      </c>
      <c r="U1228">
        <v>0</v>
      </c>
      <c r="V1228">
        <v>16.397999999999996</v>
      </c>
      <c r="W1228" t="s">
        <v>10948</v>
      </c>
      <c r="X1228" t="s">
        <v>10940</v>
      </c>
      <c r="Y1228">
        <v>12</v>
      </c>
      <c r="Z1228" t="s">
        <v>10941</v>
      </c>
      <c r="AA1228">
        <v>0.4499999999999999</v>
      </c>
    </row>
    <row r="1229" spans="1:27" x14ac:dyDescent="0.35">
      <c r="A1229">
        <v>6320</v>
      </c>
      <c r="B1229" t="s">
        <v>3415</v>
      </c>
      <c r="C1229">
        <v>2014</v>
      </c>
      <c r="D1229" s="1">
        <v>41969</v>
      </c>
      <c r="E1229" s="1">
        <v>41973</v>
      </c>
      <c r="F1229" t="s">
        <v>45</v>
      </c>
      <c r="G1229" t="s">
        <v>1960</v>
      </c>
      <c r="H1229" t="s">
        <v>1961</v>
      </c>
      <c r="I1229" t="s">
        <v>26</v>
      </c>
      <c r="J1229" t="s">
        <v>27</v>
      </c>
      <c r="K1229" t="s">
        <v>3416</v>
      </c>
      <c r="L1229" t="s">
        <v>29</v>
      </c>
      <c r="M1229">
        <v>92677</v>
      </c>
      <c r="N1229" t="s">
        <v>30</v>
      </c>
      <c r="O1229" t="s">
        <v>52</v>
      </c>
      <c r="P1229" t="s">
        <v>32</v>
      </c>
      <c r="Q1229" t="s">
        <v>53</v>
      </c>
      <c r="R1229" t="s">
        <v>54</v>
      </c>
      <c r="S1229">
        <v>34.08</v>
      </c>
      <c r="T1229">
        <v>6</v>
      </c>
      <c r="U1229">
        <v>0</v>
      </c>
      <c r="V1229">
        <v>15.335999999999999</v>
      </c>
      <c r="W1229" t="s">
        <v>10939</v>
      </c>
      <c r="X1229" t="s">
        <v>10940</v>
      </c>
      <c r="Y1229">
        <v>11</v>
      </c>
      <c r="Z1229" t="s">
        <v>10947</v>
      </c>
      <c r="AA1229">
        <v>0.44999999999999996</v>
      </c>
    </row>
    <row r="1230" spans="1:27" x14ac:dyDescent="0.35">
      <c r="A1230">
        <v>6606</v>
      </c>
      <c r="B1230" t="s">
        <v>3214</v>
      </c>
      <c r="C1230">
        <v>2013</v>
      </c>
      <c r="D1230" s="1">
        <v>41421</v>
      </c>
      <c r="E1230" s="1">
        <v>41426</v>
      </c>
      <c r="F1230" t="s">
        <v>23</v>
      </c>
      <c r="G1230" t="s">
        <v>644</v>
      </c>
      <c r="H1230" t="s">
        <v>645</v>
      </c>
      <c r="I1230" t="s">
        <v>38</v>
      </c>
      <c r="J1230" t="s">
        <v>27</v>
      </c>
      <c r="K1230" t="s">
        <v>2723</v>
      </c>
      <c r="L1230" t="s">
        <v>29</v>
      </c>
      <c r="M1230">
        <v>92704</v>
      </c>
      <c r="N1230" t="s">
        <v>30</v>
      </c>
      <c r="O1230" t="s">
        <v>3417</v>
      </c>
      <c r="P1230" t="s">
        <v>32</v>
      </c>
      <c r="Q1230" t="s">
        <v>53</v>
      </c>
      <c r="R1230" t="s">
        <v>3418</v>
      </c>
      <c r="S1230">
        <v>45.36</v>
      </c>
      <c r="T1230">
        <v>7</v>
      </c>
      <c r="U1230">
        <v>0</v>
      </c>
      <c r="V1230">
        <v>21.772800000000004</v>
      </c>
      <c r="W1230" t="s">
        <v>10936</v>
      </c>
      <c r="X1230" t="s">
        <v>10942</v>
      </c>
      <c r="Y1230">
        <v>5</v>
      </c>
      <c r="Z1230" t="s">
        <v>10952</v>
      </c>
      <c r="AA1230">
        <v>0.48000000000000009</v>
      </c>
    </row>
    <row r="1231" spans="1:27" x14ac:dyDescent="0.35">
      <c r="A1231">
        <v>6999</v>
      </c>
      <c r="B1231" t="s">
        <v>3419</v>
      </c>
      <c r="C1231">
        <v>2013</v>
      </c>
      <c r="D1231" s="1">
        <v>41534</v>
      </c>
      <c r="E1231" s="1">
        <v>41540</v>
      </c>
      <c r="F1231" t="s">
        <v>23</v>
      </c>
      <c r="G1231" t="s">
        <v>1621</v>
      </c>
      <c r="H1231" t="s">
        <v>1622</v>
      </c>
      <c r="I1231" t="s">
        <v>127</v>
      </c>
      <c r="J1231" t="s">
        <v>27</v>
      </c>
      <c r="K1231" t="s">
        <v>3416</v>
      </c>
      <c r="L1231" t="s">
        <v>29</v>
      </c>
      <c r="M1231">
        <v>92677</v>
      </c>
      <c r="N1231" t="s">
        <v>30</v>
      </c>
      <c r="O1231" t="s">
        <v>472</v>
      </c>
      <c r="P1231" t="s">
        <v>32</v>
      </c>
      <c r="Q1231" t="s">
        <v>53</v>
      </c>
      <c r="R1231" t="s">
        <v>473</v>
      </c>
      <c r="S1231">
        <v>12.96</v>
      </c>
      <c r="T1231">
        <v>2</v>
      </c>
      <c r="U1231">
        <v>0</v>
      </c>
      <c r="V1231">
        <v>6.3504000000000005</v>
      </c>
      <c r="W1231" t="s">
        <v>10936</v>
      </c>
      <c r="X1231" t="s">
        <v>10937</v>
      </c>
      <c r="Y1231">
        <v>9</v>
      </c>
      <c r="Z1231" t="s">
        <v>10949</v>
      </c>
      <c r="AA1231">
        <v>0.49</v>
      </c>
    </row>
    <row r="1232" spans="1:27" x14ac:dyDescent="0.35">
      <c r="A1232">
        <v>7053</v>
      </c>
      <c r="B1232" t="s">
        <v>2774</v>
      </c>
      <c r="C1232">
        <v>2013</v>
      </c>
      <c r="D1232" s="1">
        <v>41620</v>
      </c>
      <c r="E1232" s="1">
        <v>41620</v>
      </c>
      <c r="F1232" t="s">
        <v>234</v>
      </c>
      <c r="G1232" t="s">
        <v>149</v>
      </c>
      <c r="H1232" t="s">
        <v>150</v>
      </c>
      <c r="I1232" t="s">
        <v>38</v>
      </c>
      <c r="J1232" t="s">
        <v>27</v>
      </c>
      <c r="K1232" t="s">
        <v>2775</v>
      </c>
      <c r="L1232" t="s">
        <v>29</v>
      </c>
      <c r="M1232">
        <v>92804</v>
      </c>
      <c r="N1232" t="s">
        <v>30</v>
      </c>
      <c r="O1232" t="s">
        <v>3420</v>
      </c>
      <c r="P1232" t="s">
        <v>32</v>
      </c>
      <c r="Q1232" t="s">
        <v>53</v>
      </c>
      <c r="R1232" t="s">
        <v>3421</v>
      </c>
      <c r="S1232">
        <v>30.98</v>
      </c>
      <c r="T1232">
        <v>1</v>
      </c>
      <c r="U1232">
        <v>0</v>
      </c>
      <c r="V1232">
        <v>13.940999999999999</v>
      </c>
      <c r="W1232" t="s">
        <v>10936</v>
      </c>
      <c r="X1232" t="s">
        <v>10940</v>
      </c>
      <c r="Y1232">
        <v>12</v>
      </c>
      <c r="Z1232" t="s">
        <v>10941</v>
      </c>
      <c r="AA1232">
        <v>0.44999999999999996</v>
      </c>
    </row>
    <row r="1233" spans="1:27" x14ac:dyDescent="0.35">
      <c r="A1233">
        <v>7070</v>
      </c>
      <c r="B1233" t="s">
        <v>3422</v>
      </c>
      <c r="C1233">
        <v>2011</v>
      </c>
      <c r="D1233" s="1">
        <v>40764</v>
      </c>
      <c r="E1233" s="1">
        <v>40769</v>
      </c>
      <c r="F1233" t="s">
        <v>23</v>
      </c>
      <c r="G1233" t="s">
        <v>2989</v>
      </c>
      <c r="H1233" t="s">
        <v>2990</v>
      </c>
      <c r="I1233" t="s">
        <v>38</v>
      </c>
      <c r="J1233" t="s">
        <v>27</v>
      </c>
      <c r="K1233" t="s">
        <v>2756</v>
      </c>
      <c r="L1233" t="s">
        <v>29</v>
      </c>
      <c r="M1233">
        <v>93727</v>
      </c>
      <c r="N1233" t="s">
        <v>30</v>
      </c>
      <c r="O1233" t="s">
        <v>2615</v>
      </c>
      <c r="P1233" t="s">
        <v>32</v>
      </c>
      <c r="Q1233" t="s">
        <v>53</v>
      </c>
      <c r="R1233" t="s">
        <v>2616</v>
      </c>
      <c r="S1233">
        <v>5.98</v>
      </c>
      <c r="T1233">
        <v>1</v>
      </c>
      <c r="U1233">
        <v>0</v>
      </c>
      <c r="V1233">
        <v>2.6909999999999998</v>
      </c>
      <c r="W1233" t="s">
        <v>10944</v>
      </c>
      <c r="X1233" t="s">
        <v>10937</v>
      </c>
      <c r="Y1233">
        <v>8</v>
      </c>
      <c r="Z1233" t="s">
        <v>10954</v>
      </c>
      <c r="AA1233">
        <v>0.44999999999999996</v>
      </c>
    </row>
    <row r="1234" spans="1:27" x14ac:dyDescent="0.35">
      <c r="A1234">
        <v>7465</v>
      </c>
      <c r="B1234" t="s">
        <v>3260</v>
      </c>
      <c r="C1234">
        <v>2013</v>
      </c>
      <c r="D1234" s="1">
        <v>41526</v>
      </c>
      <c r="E1234" s="1">
        <v>41533</v>
      </c>
      <c r="F1234" t="s">
        <v>23</v>
      </c>
      <c r="G1234" t="s">
        <v>3261</v>
      </c>
      <c r="H1234" t="s">
        <v>3262</v>
      </c>
      <c r="I1234" t="s">
        <v>38</v>
      </c>
      <c r="J1234" t="s">
        <v>27</v>
      </c>
      <c r="K1234" t="s">
        <v>2762</v>
      </c>
      <c r="L1234" t="s">
        <v>29</v>
      </c>
      <c r="M1234">
        <v>93277</v>
      </c>
      <c r="N1234" t="s">
        <v>30</v>
      </c>
      <c r="O1234" t="s">
        <v>2642</v>
      </c>
      <c r="P1234" t="s">
        <v>32</v>
      </c>
      <c r="Q1234" t="s">
        <v>53</v>
      </c>
      <c r="R1234" t="s">
        <v>2643</v>
      </c>
      <c r="S1234">
        <v>34.24</v>
      </c>
      <c r="T1234">
        <v>8</v>
      </c>
      <c r="U1234">
        <v>0</v>
      </c>
      <c r="V1234">
        <v>15.407999999999998</v>
      </c>
      <c r="W1234" t="s">
        <v>10936</v>
      </c>
      <c r="X1234" t="s">
        <v>10937</v>
      </c>
      <c r="Y1234">
        <v>9</v>
      </c>
      <c r="Z1234" t="s">
        <v>10949</v>
      </c>
      <c r="AA1234">
        <v>0.4499999999999999</v>
      </c>
    </row>
    <row r="1235" spans="1:27" x14ac:dyDescent="0.35">
      <c r="A1235">
        <v>7611</v>
      </c>
      <c r="B1235" t="s">
        <v>3423</v>
      </c>
      <c r="C1235">
        <v>2011</v>
      </c>
      <c r="D1235" s="1">
        <v>40597</v>
      </c>
      <c r="E1235" s="1">
        <v>40599</v>
      </c>
      <c r="F1235" t="s">
        <v>56</v>
      </c>
      <c r="G1235" t="s">
        <v>2898</v>
      </c>
      <c r="H1235" t="s">
        <v>2899</v>
      </c>
      <c r="I1235" t="s">
        <v>38</v>
      </c>
      <c r="J1235" t="s">
        <v>27</v>
      </c>
      <c r="K1235" t="s">
        <v>2979</v>
      </c>
      <c r="L1235" t="s">
        <v>29</v>
      </c>
      <c r="M1235">
        <v>92553</v>
      </c>
      <c r="N1235" t="s">
        <v>30</v>
      </c>
      <c r="O1235" t="s">
        <v>3384</v>
      </c>
      <c r="P1235" t="s">
        <v>32</v>
      </c>
      <c r="Q1235" t="s">
        <v>53</v>
      </c>
      <c r="R1235" t="s">
        <v>3385</v>
      </c>
      <c r="S1235">
        <v>19.440000000000001</v>
      </c>
      <c r="T1235">
        <v>3</v>
      </c>
      <c r="U1235">
        <v>0</v>
      </c>
      <c r="V1235">
        <v>9.3312000000000008</v>
      </c>
      <c r="W1235" t="s">
        <v>10944</v>
      </c>
      <c r="X1235" t="s">
        <v>10950</v>
      </c>
      <c r="Y1235">
        <v>2</v>
      </c>
      <c r="Z1235" t="s">
        <v>10955</v>
      </c>
      <c r="AA1235">
        <v>0.48000000000000004</v>
      </c>
    </row>
    <row r="1236" spans="1:27" x14ac:dyDescent="0.35">
      <c r="A1236">
        <v>7874</v>
      </c>
      <c r="B1236" t="s">
        <v>3277</v>
      </c>
      <c r="C1236">
        <v>2013</v>
      </c>
      <c r="D1236" s="1">
        <v>41551</v>
      </c>
      <c r="E1236" s="1">
        <v>41555</v>
      </c>
      <c r="F1236" t="s">
        <v>23</v>
      </c>
      <c r="G1236" t="s">
        <v>3278</v>
      </c>
      <c r="H1236" t="s">
        <v>3279</v>
      </c>
      <c r="I1236" t="s">
        <v>127</v>
      </c>
      <c r="J1236" t="s">
        <v>27</v>
      </c>
      <c r="K1236" t="s">
        <v>2914</v>
      </c>
      <c r="L1236" t="s">
        <v>29</v>
      </c>
      <c r="M1236">
        <v>92630</v>
      </c>
      <c r="N1236" t="s">
        <v>30</v>
      </c>
      <c r="O1236" t="s">
        <v>2642</v>
      </c>
      <c r="P1236" t="s">
        <v>32</v>
      </c>
      <c r="Q1236" t="s">
        <v>53</v>
      </c>
      <c r="R1236" t="s">
        <v>2643</v>
      </c>
      <c r="S1236">
        <v>8.56</v>
      </c>
      <c r="T1236">
        <v>2</v>
      </c>
      <c r="U1236">
        <v>0</v>
      </c>
      <c r="V1236">
        <v>3.8519999999999994</v>
      </c>
      <c r="W1236" t="s">
        <v>10936</v>
      </c>
      <c r="X1236" t="s">
        <v>10940</v>
      </c>
      <c r="Y1236">
        <v>10</v>
      </c>
      <c r="Z1236" t="s">
        <v>10945</v>
      </c>
      <c r="AA1236">
        <v>0.4499999999999999</v>
      </c>
    </row>
    <row r="1237" spans="1:27" x14ac:dyDescent="0.35">
      <c r="A1237">
        <v>7875</v>
      </c>
      <c r="B1237" t="s">
        <v>3277</v>
      </c>
      <c r="C1237">
        <v>2013</v>
      </c>
      <c r="D1237" s="1">
        <v>41551</v>
      </c>
      <c r="E1237" s="1">
        <v>41555</v>
      </c>
      <c r="F1237" t="s">
        <v>23</v>
      </c>
      <c r="G1237" t="s">
        <v>3278</v>
      </c>
      <c r="H1237" t="s">
        <v>3279</v>
      </c>
      <c r="I1237" t="s">
        <v>127</v>
      </c>
      <c r="J1237" t="s">
        <v>27</v>
      </c>
      <c r="K1237" t="s">
        <v>2914</v>
      </c>
      <c r="L1237" t="s">
        <v>29</v>
      </c>
      <c r="M1237">
        <v>92630</v>
      </c>
      <c r="N1237" t="s">
        <v>30</v>
      </c>
      <c r="O1237" t="s">
        <v>1891</v>
      </c>
      <c r="P1237" t="s">
        <v>32</v>
      </c>
      <c r="Q1237" t="s">
        <v>53</v>
      </c>
      <c r="R1237" t="s">
        <v>1892</v>
      </c>
      <c r="S1237">
        <v>97.82</v>
      </c>
      <c r="T1237">
        <v>2</v>
      </c>
      <c r="U1237">
        <v>0</v>
      </c>
      <c r="V1237">
        <v>45.975399999999993</v>
      </c>
      <c r="W1237" t="s">
        <v>10936</v>
      </c>
      <c r="X1237" t="s">
        <v>10940</v>
      </c>
      <c r="Y1237">
        <v>10</v>
      </c>
      <c r="Z1237" t="s">
        <v>10945</v>
      </c>
      <c r="AA1237">
        <v>0.47</v>
      </c>
    </row>
    <row r="1238" spans="1:27" x14ac:dyDescent="0.35">
      <c r="A1238">
        <v>7889</v>
      </c>
      <c r="B1238" t="s">
        <v>3424</v>
      </c>
      <c r="C1238">
        <v>2013</v>
      </c>
      <c r="D1238" s="1">
        <v>41503</v>
      </c>
      <c r="E1238" s="1">
        <v>41509</v>
      </c>
      <c r="F1238" t="s">
        <v>23</v>
      </c>
      <c r="G1238" t="s">
        <v>2005</v>
      </c>
      <c r="H1238" t="s">
        <v>2006</v>
      </c>
      <c r="I1238" t="s">
        <v>38</v>
      </c>
      <c r="J1238" t="s">
        <v>27</v>
      </c>
      <c r="K1238" t="s">
        <v>3425</v>
      </c>
      <c r="L1238" t="s">
        <v>29</v>
      </c>
      <c r="M1238">
        <v>95616</v>
      </c>
      <c r="N1238" t="s">
        <v>30</v>
      </c>
      <c r="O1238" t="s">
        <v>1222</v>
      </c>
      <c r="P1238" t="s">
        <v>32</v>
      </c>
      <c r="Q1238" t="s">
        <v>53</v>
      </c>
      <c r="R1238" t="s">
        <v>1223</v>
      </c>
      <c r="S1238">
        <v>32.400000000000006</v>
      </c>
      <c r="T1238">
        <v>5</v>
      </c>
      <c r="U1238">
        <v>0</v>
      </c>
      <c r="V1238">
        <v>15.552000000000001</v>
      </c>
      <c r="W1238" t="s">
        <v>10936</v>
      </c>
      <c r="X1238" t="s">
        <v>10937</v>
      </c>
      <c r="Y1238">
        <v>8</v>
      </c>
      <c r="Z1238" t="s">
        <v>10954</v>
      </c>
      <c r="AA1238">
        <v>0.48</v>
      </c>
    </row>
    <row r="1239" spans="1:27" x14ac:dyDescent="0.35">
      <c r="A1239">
        <v>7936</v>
      </c>
      <c r="B1239" t="s">
        <v>3286</v>
      </c>
      <c r="C1239">
        <v>2014</v>
      </c>
      <c r="D1239" s="1">
        <v>41869</v>
      </c>
      <c r="E1239" s="1">
        <v>41876</v>
      </c>
      <c r="F1239" t="s">
        <v>23</v>
      </c>
      <c r="G1239" t="s">
        <v>365</v>
      </c>
      <c r="H1239" t="s">
        <v>366</v>
      </c>
      <c r="I1239" t="s">
        <v>26</v>
      </c>
      <c r="J1239" t="s">
        <v>27</v>
      </c>
      <c r="K1239" t="s">
        <v>2717</v>
      </c>
      <c r="L1239" t="s">
        <v>29</v>
      </c>
      <c r="M1239">
        <v>94513</v>
      </c>
      <c r="N1239" t="s">
        <v>30</v>
      </c>
      <c r="O1239" t="s">
        <v>2294</v>
      </c>
      <c r="P1239" t="s">
        <v>32</v>
      </c>
      <c r="Q1239" t="s">
        <v>53</v>
      </c>
      <c r="R1239" t="s">
        <v>2295</v>
      </c>
      <c r="S1239">
        <v>8.56</v>
      </c>
      <c r="T1239">
        <v>2</v>
      </c>
      <c r="U1239">
        <v>0</v>
      </c>
      <c r="V1239">
        <v>3.8519999999999994</v>
      </c>
      <c r="W1239" t="s">
        <v>10939</v>
      </c>
      <c r="X1239" t="s">
        <v>10937</v>
      </c>
      <c r="Y1239">
        <v>8</v>
      </c>
      <c r="Z1239" t="s">
        <v>10954</v>
      </c>
      <c r="AA1239">
        <v>0.4499999999999999</v>
      </c>
    </row>
    <row r="1240" spans="1:27" x14ac:dyDescent="0.35">
      <c r="A1240">
        <v>8131</v>
      </c>
      <c r="B1240" t="s">
        <v>2786</v>
      </c>
      <c r="C1240">
        <v>2011</v>
      </c>
      <c r="D1240" s="1">
        <v>40744</v>
      </c>
      <c r="E1240" s="1">
        <v>40747</v>
      </c>
      <c r="F1240" t="s">
        <v>56</v>
      </c>
      <c r="G1240" t="s">
        <v>482</v>
      </c>
      <c r="H1240" t="s">
        <v>483</v>
      </c>
      <c r="I1240" t="s">
        <v>26</v>
      </c>
      <c r="J1240" t="s">
        <v>27</v>
      </c>
      <c r="K1240" t="s">
        <v>2787</v>
      </c>
      <c r="L1240" t="s">
        <v>29</v>
      </c>
      <c r="M1240">
        <v>92503</v>
      </c>
      <c r="N1240" t="s">
        <v>30</v>
      </c>
      <c r="O1240" t="s">
        <v>3426</v>
      </c>
      <c r="P1240" t="s">
        <v>32</v>
      </c>
      <c r="Q1240" t="s">
        <v>53</v>
      </c>
      <c r="R1240" t="s">
        <v>3427</v>
      </c>
      <c r="S1240">
        <v>11.96</v>
      </c>
      <c r="T1240">
        <v>2</v>
      </c>
      <c r="U1240">
        <v>0</v>
      </c>
      <c r="V1240">
        <v>5.8604000000000003</v>
      </c>
      <c r="W1240" t="s">
        <v>10944</v>
      </c>
      <c r="X1240" t="s">
        <v>10937</v>
      </c>
      <c r="Y1240">
        <v>7</v>
      </c>
      <c r="Z1240" t="s">
        <v>10938</v>
      </c>
      <c r="AA1240">
        <v>0.49</v>
      </c>
    </row>
    <row r="1241" spans="1:27" x14ac:dyDescent="0.35">
      <c r="A1241">
        <v>8196</v>
      </c>
      <c r="B1241" t="s">
        <v>3428</v>
      </c>
      <c r="C1241">
        <v>2012</v>
      </c>
      <c r="D1241" s="1">
        <v>41249</v>
      </c>
      <c r="E1241" s="1">
        <v>41254</v>
      </c>
      <c r="F1241" t="s">
        <v>45</v>
      </c>
      <c r="G1241" t="s">
        <v>2196</v>
      </c>
      <c r="H1241" t="s">
        <v>2197</v>
      </c>
      <c r="I1241" t="s">
        <v>26</v>
      </c>
      <c r="J1241" t="s">
        <v>27</v>
      </c>
      <c r="K1241" t="s">
        <v>2819</v>
      </c>
      <c r="L1241" t="s">
        <v>29</v>
      </c>
      <c r="M1241">
        <v>93101</v>
      </c>
      <c r="N1241" t="s">
        <v>30</v>
      </c>
      <c r="O1241" t="s">
        <v>1232</v>
      </c>
      <c r="P1241" t="s">
        <v>32</v>
      </c>
      <c r="Q1241" t="s">
        <v>53</v>
      </c>
      <c r="R1241" t="s">
        <v>1233</v>
      </c>
      <c r="S1241">
        <v>8.9600000000000009</v>
      </c>
      <c r="T1241">
        <v>2</v>
      </c>
      <c r="U1241">
        <v>0</v>
      </c>
      <c r="V1241">
        <v>4.3904000000000005</v>
      </c>
      <c r="W1241" t="s">
        <v>10948</v>
      </c>
      <c r="X1241" t="s">
        <v>10940</v>
      </c>
      <c r="Y1241">
        <v>12</v>
      </c>
      <c r="Z1241" t="s">
        <v>10941</v>
      </c>
      <c r="AA1241">
        <v>0.49</v>
      </c>
    </row>
    <row r="1242" spans="1:27" x14ac:dyDescent="0.35">
      <c r="A1242">
        <v>8224</v>
      </c>
      <c r="B1242" t="s">
        <v>3429</v>
      </c>
      <c r="C1242">
        <v>2013</v>
      </c>
      <c r="D1242" s="1">
        <v>41438</v>
      </c>
      <c r="E1242" s="1">
        <v>41442</v>
      </c>
      <c r="F1242" t="s">
        <v>23</v>
      </c>
      <c r="G1242" t="s">
        <v>1485</v>
      </c>
      <c r="H1242" t="s">
        <v>1486</v>
      </c>
      <c r="I1242" t="s">
        <v>26</v>
      </c>
      <c r="J1242" t="s">
        <v>27</v>
      </c>
      <c r="K1242" t="s">
        <v>2735</v>
      </c>
      <c r="L1242" t="s">
        <v>29</v>
      </c>
      <c r="M1242">
        <v>91104</v>
      </c>
      <c r="N1242" t="s">
        <v>30</v>
      </c>
      <c r="O1242" t="s">
        <v>3420</v>
      </c>
      <c r="P1242" t="s">
        <v>32</v>
      </c>
      <c r="Q1242" t="s">
        <v>53</v>
      </c>
      <c r="R1242" t="s">
        <v>3421</v>
      </c>
      <c r="S1242">
        <v>185.88</v>
      </c>
      <c r="T1242">
        <v>6</v>
      </c>
      <c r="U1242">
        <v>0</v>
      </c>
      <c r="V1242">
        <v>83.645999999999987</v>
      </c>
      <c r="W1242" t="s">
        <v>10936</v>
      </c>
      <c r="X1242" t="s">
        <v>10942</v>
      </c>
      <c r="Y1242">
        <v>6</v>
      </c>
      <c r="Z1242" t="s">
        <v>10946</v>
      </c>
      <c r="AA1242">
        <v>0.44999999999999996</v>
      </c>
    </row>
    <row r="1243" spans="1:27" x14ac:dyDescent="0.35">
      <c r="A1243">
        <v>8225</v>
      </c>
      <c r="B1243" t="s">
        <v>3429</v>
      </c>
      <c r="C1243">
        <v>2013</v>
      </c>
      <c r="D1243" s="1">
        <v>41438</v>
      </c>
      <c r="E1243" s="1">
        <v>41442</v>
      </c>
      <c r="F1243" t="s">
        <v>23</v>
      </c>
      <c r="G1243" t="s">
        <v>1485</v>
      </c>
      <c r="H1243" t="s">
        <v>1486</v>
      </c>
      <c r="I1243" t="s">
        <v>26</v>
      </c>
      <c r="J1243" t="s">
        <v>27</v>
      </c>
      <c r="K1243" t="s">
        <v>2735</v>
      </c>
      <c r="L1243" t="s">
        <v>29</v>
      </c>
      <c r="M1243">
        <v>91104</v>
      </c>
      <c r="N1243" t="s">
        <v>30</v>
      </c>
      <c r="O1243" t="s">
        <v>212</v>
      </c>
      <c r="P1243" t="s">
        <v>32</v>
      </c>
      <c r="Q1243" t="s">
        <v>53</v>
      </c>
      <c r="R1243" t="s">
        <v>213</v>
      </c>
      <c r="S1243">
        <v>12.96</v>
      </c>
      <c r="T1243">
        <v>2</v>
      </c>
      <c r="U1243">
        <v>0</v>
      </c>
      <c r="V1243">
        <v>6.2208000000000006</v>
      </c>
      <c r="W1243" t="s">
        <v>10936</v>
      </c>
      <c r="X1243" t="s">
        <v>10942</v>
      </c>
      <c r="Y1243">
        <v>6</v>
      </c>
      <c r="Z1243" t="s">
        <v>10946</v>
      </c>
      <c r="AA1243">
        <v>0.48000000000000004</v>
      </c>
    </row>
    <row r="1244" spans="1:27" x14ac:dyDescent="0.35">
      <c r="A1244">
        <v>8368</v>
      </c>
      <c r="B1244" t="s">
        <v>3298</v>
      </c>
      <c r="C1244">
        <v>2011</v>
      </c>
      <c r="D1244" s="1">
        <v>40793</v>
      </c>
      <c r="E1244" s="1">
        <v>40798</v>
      </c>
      <c r="F1244" t="s">
        <v>45</v>
      </c>
      <c r="G1244" t="s">
        <v>1819</v>
      </c>
      <c r="H1244" t="s">
        <v>1820</v>
      </c>
      <c r="I1244" t="s">
        <v>26</v>
      </c>
      <c r="J1244" t="s">
        <v>27</v>
      </c>
      <c r="K1244" t="s">
        <v>3180</v>
      </c>
      <c r="L1244" t="s">
        <v>29</v>
      </c>
      <c r="M1244">
        <v>95051</v>
      </c>
      <c r="N1244" t="s">
        <v>30</v>
      </c>
      <c r="O1244" t="s">
        <v>3430</v>
      </c>
      <c r="P1244" t="s">
        <v>32</v>
      </c>
      <c r="Q1244" t="s">
        <v>53</v>
      </c>
      <c r="R1244" t="s">
        <v>3431</v>
      </c>
      <c r="S1244">
        <v>20.56</v>
      </c>
      <c r="T1244">
        <v>2</v>
      </c>
      <c r="U1244">
        <v>0</v>
      </c>
      <c r="V1244">
        <v>9.663199999999998</v>
      </c>
      <c r="W1244" t="s">
        <v>10944</v>
      </c>
      <c r="X1244" t="s">
        <v>10937</v>
      </c>
      <c r="Y1244">
        <v>9</v>
      </c>
      <c r="Z1244" t="s">
        <v>10949</v>
      </c>
      <c r="AA1244">
        <v>0.46999999999999992</v>
      </c>
    </row>
    <row r="1245" spans="1:27" x14ac:dyDescent="0.35">
      <c r="A1245">
        <v>8486</v>
      </c>
      <c r="B1245" t="s">
        <v>3432</v>
      </c>
      <c r="C1245">
        <v>2014</v>
      </c>
      <c r="D1245" s="1">
        <v>41726</v>
      </c>
      <c r="E1245" s="1">
        <v>41730</v>
      </c>
      <c r="F1245" t="s">
        <v>23</v>
      </c>
      <c r="G1245" t="s">
        <v>3433</v>
      </c>
      <c r="H1245" t="s">
        <v>3434</v>
      </c>
      <c r="I1245" t="s">
        <v>127</v>
      </c>
      <c r="J1245" t="s">
        <v>27</v>
      </c>
      <c r="K1245" t="s">
        <v>2756</v>
      </c>
      <c r="L1245" t="s">
        <v>29</v>
      </c>
      <c r="M1245">
        <v>93727</v>
      </c>
      <c r="N1245" t="s">
        <v>30</v>
      </c>
      <c r="O1245" t="s">
        <v>3435</v>
      </c>
      <c r="P1245" t="s">
        <v>32</v>
      </c>
      <c r="Q1245" t="s">
        <v>53</v>
      </c>
      <c r="R1245" t="s">
        <v>3436</v>
      </c>
      <c r="S1245">
        <v>45.68</v>
      </c>
      <c r="T1245">
        <v>2</v>
      </c>
      <c r="U1245">
        <v>0</v>
      </c>
      <c r="V1245">
        <v>21.012799999999999</v>
      </c>
      <c r="W1245" t="s">
        <v>10939</v>
      </c>
      <c r="X1245" t="s">
        <v>10950</v>
      </c>
      <c r="Y1245">
        <v>3</v>
      </c>
      <c r="Z1245" t="s">
        <v>10953</v>
      </c>
      <c r="AA1245">
        <v>0.45999999999999996</v>
      </c>
    </row>
    <row r="1246" spans="1:27" x14ac:dyDescent="0.35">
      <c r="A1246">
        <v>8487</v>
      </c>
      <c r="B1246" t="s">
        <v>3432</v>
      </c>
      <c r="C1246">
        <v>2014</v>
      </c>
      <c r="D1246" s="1">
        <v>41726</v>
      </c>
      <c r="E1246" s="1">
        <v>41730</v>
      </c>
      <c r="F1246" t="s">
        <v>23</v>
      </c>
      <c r="G1246" t="s">
        <v>3433</v>
      </c>
      <c r="H1246" t="s">
        <v>3434</v>
      </c>
      <c r="I1246" t="s">
        <v>127</v>
      </c>
      <c r="J1246" t="s">
        <v>27</v>
      </c>
      <c r="K1246" t="s">
        <v>2756</v>
      </c>
      <c r="L1246" t="s">
        <v>29</v>
      </c>
      <c r="M1246">
        <v>93727</v>
      </c>
      <c r="N1246" t="s">
        <v>30</v>
      </c>
      <c r="O1246" t="s">
        <v>983</v>
      </c>
      <c r="P1246" t="s">
        <v>32</v>
      </c>
      <c r="Q1246" t="s">
        <v>53</v>
      </c>
      <c r="R1246" t="s">
        <v>984</v>
      </c>
      <c r="S1246">
        <v>110.96</v>
      </c>
      <c r="T1246">
        <v>2</v>
      </c>
      <c r="U1246">
        <v>0</v>
      </c>
      <c r="V1246">
        <v>53.260799999999996</v>
      </c>
      <c r="W1246" t="s">
        <v>10939</v>
      </c>
      <c r="X1246" t="s">
        <v>10950</v>
      </c>
      <c r="Y1246">
        <v>3</v>
      </c>
      <c r="Z1246" t="s">
        <v>10953</v>
      </c>
      <c r="AA1246">
        <v>0.48</v>
      </c>
    </row>
    <row r="1247" spans="1:27" x14ac:dyDescent="0.35">
      <c r="A1247">
        <v>8488</v>
      </c>
      <c r="B1247" t="s">
        <v>3432</v>
      </c>
      <c r="C1247">
        <v>2014</v>
      </c>
      <c r="D1247" s="1">
        <v>41726</v>
      </c>
      <c r="E1247" s="1">
        <v>41730</v>
      </c>
      <c r="F1247" t="s">
        <v>23</v>
      </c>
      <c r="G1247" t="s">
        <v>3433</v>
      </c>
      <c r="H1247" t="s">
        <v>3434</v>
      </c>
      <c r="I1247" t="s">
        <v>127</v>
      </c>
      <c r="J1247" t="s">
        <v>27</v>
      </c>
      <c r="K1247" t="s">
        <v>2756</v>
      </c>
      <c r="L1247" t="s">
        <v>29</v>
      </c>
      <c r="M1247">
        <v>93727</v>
      </c>
      <c r="N1247" t="s">
        <v>30</v>
      </c>
      <c r="O1247" t="s">
        <v>3437</v>
      </c>
      <c r="P1247" t="s">
        <v>32</v>
      </c>
      <c r="Q1247" t="s">
        <v>53</v>
      </c>
      <c r="R1247" t="s">
        <v>3438</v>
      </c>
      <c r="S1247">
        <v>11.94</v>
      </c>
      <c r="T1247">
        <v>3</v>
      </c>
      <c r="U1247">
        <v>0</v>
      </c>
      <c r="V1247">
        <v>5.97</v>
      </c>
      <c r="W1247" t="s">
        <v>10939</v>
      </c>
      <c r="X1247" t="s">
        <v>10950</v>
      </c>
      <c r="Y1247">
        <v>3</v>
      </c>
      <c r="Z1247" t="s">
        <v>10953</v>
      </c>
      <c r="AA1247">
        <v>0.5</v>
      </c>
    </row>
    <row r="1248" spans="1:27" x14ac:dyDescent="0.35">
      <c r="A1248">
        <v>8600</v>
      </c>
      <c r="B1248" t="s">
        <v>3301</v>
      </c>
      <c r="C1248">
        <v>2011</v>
      </c>
      <c r="D1248" s="1">
        <v>40873</v>
      </c>
      <c r="E1248" s="1">
        <v>40878</v>
      </c>
      <c r="F1248" t="s">
        <v>23</v>
      </c>
      <c r="G1248" t="s">
        <v>3302</v>
      </c>
      <c r="H1248" t="s">
        <v>3303</v>
      </c>
      <c r="I1248" t="s">
        <v>26</v>
      </c>
      <c r="J1248" t="s">
        <v>27</v>
      </c>
      <c r="K1248" t="s">
        <v>2756</v>
      </c>
      <c r="L1248" t="s">
        <v>29</v>
      </c>
      <c r="M1248">
        <v>93727</v>
      </c>
      <c r="N1248" t="s">
        <v>30</v>
      </c>
      <c r="O1248" t="s">
        <v>3439</v>
      </c>
      <c r="P1248" t="s">
        <v>32</v>
      </c>
      <c r="Q1248" t="s">
        <v>53</v>
      </c>
      <c r="R1248" t="s">
        <v>3440</v>
      </c>
      <c r="S1248">
        <v>14.940000000000001</v>
      </c>
      <c r="T1248">
        <v>3</v>
      </c>
      <c r="U1248">
        <v>0</v>
      </c>
      <c r="V1248">
        <v>7.0218000000000007</v>
      </c>
      <c r="W1248" t="s">
        <v>10944</v>
      </c>
      <c r="X1248" t="s">
        <v>10940</v>
      </c>
      <c r="Y1248">
        <v>11</v>
      </c>
      <c r="Z1248" t="s">
        <v>10947</v>
      </c>
      <c r="AA1248">
        <v>0.47000000000000003</v>
      </c>
    </row>
    <row r="1249" spans="1:27" x14ac:dyDescent="0.35">
      <c r="A1249">
        <v>8909</v>
      </c>
      <c r="B1249" t="s">
        <v>3441</v>
      </c>
      <c r="C1249">
        <v>2012</v>
      </c>
      <c r="D1249" s="1">
        <v>40934</v>
      </c>
      <c r="E1249" s="1">
        <v>40940</v>
      </c>
      <c r="F1249" t="s">
        <v>23</v>
      </c>
      <c r="G1249" t="s">
        <v>356</v>
      </c>
      <c r="H1249" t="s">
        <v>357</v>
      </c>
      <c r="I1249" t="s">
        <v>26</v>
      </c>
      <c r="J1249" t="s">
        <v>27</v>
      </c>
      <c r="K1249" t="s">
        <v>2979</v>
      </c>
      <c r="L1249" t="s">
        <v>29</v>
      </c>
      <c r="M1249">
        <v>92553</v>
      </c>
      <c r="N1249" t="s">
        <v>30</v>
      </c>
      <c r="O1249" t="s">
        <v>1045</v>
      </c>
      <c r="P1249" t="s">
        <v>32</v>
      </c>
      <c r="Q1249" t="s">
        <v>53</v>
      </c>
      <c r="R1249" t="s">
        <v>1046</v>
      </c>
      <c r="S1249">
        <v>182.72</v>
      </c>
      <c r="T1249">
        <v>8</v>
      </c>
      <c r="U1249">
        <v>0</v>
      </c>
      <c r="V1249">
        <v>84.051199999999994</v>
      </c>
      <c r="W1249" t="s">
        <v>10948</v>
      </c>
      <c r="X1249" t="s">
        <v>10950</v>
      </c>
      <c r="Y1249">
        <v>1</v>
      </c>
      <c r="Z1249" t="s">
        <v>10951</v>
      </c>
      <c r="AA1249">
        <v>0.45999999999999996</v>
      </c>
    </row>
    <row r="1250" spans="1:27" x14ac:dyDescent="0.35">
      <c r="A1250">
        <v>9082</v>
      </c>
      <c r="B1250" t="s">
        <v>3442</v>
      </c>
      <c r="C1250">
        <v>2014</v>
      </c>
      <c r="D1250" s="1">
        <v>41894</v>
      </c>
      <c r="E1250" s="1">
        <v>41896</v>
      </c>
      <c r="F1250" t="s">
        <v>45</v>
      </c>
      <c r="G1250" t="s">
        <v>3443</v>
      </c>
      <c r="H1250" t="s">
        <v>3444</v>
      </c>
      <c r="I1250" t="s">
        <v>26</v>
      </c>
      <c r="J1250" t="s">
        <v>27</v>
      </c>
      <c r="K1250" t="s">
        <v>2723</v>
      </c>
      <c r="L1250" t="s">
        <v>29</v>
      </c>
      <c r="M1250">
        <v>92704</v>
      </c>
      <c r="N1250" t="s">
        <v>30</v>
      </c>
      <c r="O1250" t="s">
        <v>2374</v>
      </c>
      <c r="P1250" t="s">
        <v>32</v>
      </c>
      <c r="Q1250" t="s">
        <v>53</v>
      </c>
      <c r="R1250" t="s">
        <v>2375</v>
      </c>
      <c r="S1250">
        <v>19.440000000000001</v>
      </c>
      <c r="T1250">
        <v>3</v>
      </c>
      <c r="U1250">
        <v>0</v>
      </c>
      <c r="V1250">
        <v>9.3312000000000008</v>
      </c>
      <c r="W1250" t="s">
        <v>10939</v>
      </c>
      <c r="X1250" t="s">
        <v>10937</v>
      </c>
      <c r="Y1250">
        <v>9</v>
      </c>
      <c r="Z1250" t="s">
        <v>10949</v>
      </c>
      <c r="AA1250">
        <v>0.48000000000000004</v>
      </c>
    </row>
    <row r="1251" spans="1:27" x14ac:dyDescent="0.35">
      <c r="A1251">
        <v>9172</v>
      </c>
      <c r="B1251" t="s">
        <v>2975</v>
      </c>
      <c r="C1251">
        <v>2013</v>
      </c>
      <c r="D1251" s="1">
        <v>41610</v>
      </c>
      <c r="E1251" s="1">
        <v>41610</v>
      </c>
      <c r="F1251" t="s">
        <v>234</v>
      </c>
      <c r="G1251" t="s">
        <v>2976</v>
      </c>
      <c r="H1251" t="s">
        <v>2977</v>
      </c>
      <c r="I1251" t="s">
        <v>127</v>
      </c>
      <c r="J1251" t="s">
        <v>27</v>
      </c>
      <c r="K1251" t="s">
        <v>2793</v>
      </c>
      <c r="L1251" t="s">
        <v>29</v>
      </c>
      <c r="M1251">
        <v>93030</v>
      </c>
      <c r="N1251" t="s">
        <v>30</v>
      </c>
      <c r="O1251" t="s">
        <v>3445</v>
      </c>
      <c r="P1251" t="s">
        <v>32</v>
      </c>
      <c r="Q1251" t="s">
        <v>53</v>
      </c>
      <c r="R1251" t="s">
        <v>3446</v>
      </c>
      <c r="S1251">
        <v>47.9</v>
      </c>
      <c r="T1251">
        <v>1</v>
      </c>
      <c r="U1251">
        <v>0</v>
      </c>
      <c r="V1251">
        <v>22.991999999999997</v>
      </c>
      <c r="W1251" t="s">
        <v>10936</v>
      </c>
      <c r="X1251" t="s">
        <v>10940</v>
      </c>
      <c r="Y1251">
        <v>12</v>
      </c>
      <c r="Z1251" t="s">
        <v>10941</v>
      </c>
      <c r="AA1251">
        <v>0.48</v>
      </c>
    </row>
    <row r="1252" spans="1:27" x14ac:dyDescent="0.35">
      <c r="A1252">
        <v>9184</v>
      </c>
      <c r="B1252" t="s">
        <v>2807</v>
      </c>
      <c r="C1252">
        <v>2014</v>
      </c>
      <c r="D1252" s="1">
        <v>41859</v>
      </c>
      <c r="E1252" s="1">
        <v>41863</v>
      </c>
      <c r="F1252" t="s">
        <v>23</v>
      </c>
      <c r="G1252" t="s">
        <v>2808</v>
      </c>
      <c r="H1252" t="s">
        <v>2809</v>
      </c>
      <c r="I1252" t="s">
        <v>38</v>
      </c>
      <c r="J1252" t="s">
        <v>27</v>
      </c>
      <c r="K1252" t="s">
        <v>2783</v>
      </c>
      <c r="L1252" t="s">
        <v>29</v>
      </c>
      <c r="M1252">
        <v>92683</v>
      </c>
      <c r="N1252" t="s">
        <v>30</v>
      </c>
      <c r="O1252" t="s">
        <v>726</v>
      </c>
      <c r="P1252" t="s">
        <v>32</v>
      </c>
      <c r="Q1252" t="s">
        <v>53</v>
      </c>
      <c r="R1252" t="s">
        <v>1539</v>
      </c>
      <c r="S1252">
        <v>24.56</v>
      </c>
      <c r="T1252">
        <v>2</v>
      </c>
      <c r="U1252">
        <v>0</v>
      </c>
      <c r="V1252">
        <v>11.543199999999999</v>
      </c>
      <c r="W1252" t="s">
        <v>10939</v>
      </c>
      <c r="X1252" t="s">
        <v>10937</v>
      </c>
      <c r="Y1252">
        <v>8</v>
      </c>
      <c r="Z1252" t="s">
        <v>10954</v>
      </c>
      <c r="AA1252">
        <v>0.47</v>
      </c>
    </row>
    <row r="1253" spans="1:27" x14ac:dyDescent="0.35">
      <c r="A1253">
        <v>9197</v>
      </c>
      <c r="B1253" t="s">
        <v>3316</v>
      </c>
      <c r="C1253">
        <v>2011</v>
      </c>
      <c r="D1253" s="1">
        <v>40673</v>
      </c>
      <c r="E1253" s="1">
        <v>40678</v>
      </c>
      <c r="F1253" t="s">
        <v>23</v>
      </c>
      <c r="G1253" t="s">
        <v>3317</v>
      </c>
      <c r="H1253" t="s">
        <v>3318</v>
      </c>
      <c r="I1253" t="s">
        <v>38</v>
      </c>
      <c r="J1253" t="s">
        <v>27</v>
      </c>
      <c r="K1253" t="s">
        <v>2777</v>
      </c>
      <c r="L1253" t="s">
        <v>29</v>
      </c>
      <c r="M1253">
        <v>95123</v>
      </c>
      <c r="N1253" t="s">
        <v>30</v>
      </c>
      <c r="O1253" t="s">
        <v>3447</v>
      </c>
      <c r="P1253" t="s">
        <v>32</v>
      </c>
      <c r="Q1253" t="s">
        <v>53</v>
      </c>
      <c r="R1253" t="s">
        <v>3448</v>
      </c>
      <c r="S1253">
        <v>39.96</v>
      </c>
      <c r="T1253">
        <v>2</v>
      </c>
      <c r="U1253">
        <v>0</v>
      </c>
      <c r="V1253">
        <v>19.180800000000001</v>
      </c>
      <c r="W1253" t="s">
        <v>10944</v>
      </c>
      <c r="X1253" t="s">
        <v>10942</v>
      </c>
      <c r="Y1253">
        <v>5</v>
      </c>
      <c r="Z1253" t="s">
        <v>10952</v>
      </c>
      <c r="AA1253">
        <v>0.48000000000000004</v>
      </c>
    </row>
    <row r="1254" spans="1:27" x14ac:dyDescent="0.35">
      <c r="A1254">
        <v>9212</v>
      </c>
      <c r="B1254" t="s">
        <v>3449</v>
      </c>
      <c r="C1254">
        <v>2012</v>
      </c>
      <c r="D1254" s="1">
        <v>40982</v>
      </c>
      <c r="E1254" s="1">
        <v>40987</v>
      </c>
      <c r="F1254" t="s">
        <v>23</v>
      </c>
      <c r="G1254" t="s">
        <v>805</v>
      </c>
      <c r="H1254" t="s">
        <v>806</v>
      </c>
      <c r="I1254" t="s">
        <v>38</v>
      </c>
      <c r="J1254" t="s">
        <v>27</v>
      </c>
      <c r="K1254" t="s">
        <v>2823</v>
      </c>
      <c r="L1254" t="s">
        <v>29</v>
      </c>
      <c r="M1254">
        <v>95661</v>
      </c>
      <c r="N1254" t="s">
        <v>30</v>
      </c>
      <c r="O1254" t="s">
        <v>419</v>
      </c>
      <c r="P1254" t="s">
        <v>32</v>
      </c>
      <c r="Q1254" t="s">
        <v>53</v>
      </c>
      <c r="R1254" t="s">
        <v>420</v>
      </c>
      <c r="S1254">
        <v>19.440000000000001</v>
      </c>
      <c r="T1254">
        <v>3</v>
      </c>
      <c r="U1254">
        <v>0</v>
      </c>
      <c r="V1254">
        <v>9.3312000000000008</v>
      </c>
      <c r="W1254" t="s">
        <v>10948</v>
      </c>
      <c r="X1254" t="s">
        <v>10950</v>
      </c>
      <c r="Y1254">
        <v>3</v>
      </c>
      <c r="Z1254" t="s">
        <v>10953</v>
      </c>
      <c r="AA1254">
        <v>0.48000000000000004</v>
      </c>
    </row>
    <row r="1255" spans="1:27" x14ac:dyDescent="0.35">
      <c r="A1255">
        <v>9438</v>
      </c>
      <c r="B1255" t="s">
        <v>3450</v>
      </c>
      <c r="C1255">
        <v>2014</v>
      </c>
      <c r="D1255" s="1">
        <v>41786</v>
      </c>
      <c r="E1255" s="1">
        <v>41791</v>
      </c>
      <c r="F1255" t="s">
        <v>23</v>
      </c>
      <c r="G1255" t="s">
        <v>3451</v>
      </c>
      <c r="H1255" t="s">
        <v>3452</v>
      </c>
      <c r="I1255" t="s">
        <v>38</v>
      </c>
      <c r="J1255" t="s">
        <v>27</v>
      </c>
      <c r="K1255" t="s">
        <v>2834</v>
      </c>
      <c r="L1255" t="s">
        <v>29</v>
      </c>
      <c r="M1255">
        <v>92054</v>
      </c>
      <c r="N1255" t="s">
        <v>30</v>
      </c>
      <c r="O1255" t="s">
        <v>753</v>
      </c>
      <c r="P1255" t="s">
        <v>32</v>
      </c>
      <c r="Q1255" t="s">
        <v>53</v>
      </c>
      <c r="R1255" t="s">
        <v>754</v>
      </c>
      <c r="S1255">
        <v>12.96</v>
      </c>
      <c r="T1255">
        <v>2</v>
      </c>
      <c r="U1255">
        <v>0</v>
      </c>
      <c r="V1255">
        <v>6.2208000000000006</v>
      </c>
      <c r="W1255" t="s">
        <v>10939</v>
      </c>
      <c r="X1255" t="s">
        <v>10942</v>
      </c>
      <c r="Y1255">
        <v>5</v>
      </c>
      <c r="Z1255" t="s">
        <v>10952</v>
      </c>
      <c r="AA1255">
        <v>0.48000000000000004</v>
      </c>
    </row>
    <row r="1256" spans="1:27" x14ac:dyDescent="0.35">
      <c r="A1256">
        <v>9665</v>
      </c>
      <c r="B1256" t="s">
        <v>3453</v>
      </c>
      <c r="C1256">
        <v>2012</v>
      </c>
      <c r="D1256" s="1">
        <v>41250</v>
      </c>
      <c r="E1256" s="1">
        <v>41250</v>
      </c>
      <c r="F1256" t="s">
        <v>234</v>
      </c>
      <c r="G1256" t="s">
        <v>2000</v>
      </c>
      <c r="H1256" t="s">
        <v>2001</v>
      </c>
      <c r="I1256" t="s">
        <v>26</v>
      </c>
      <c r="J1256" t="s">
        <v>27</v>
      </c>
      <c r="K1256" t="s">
        <v>2787</v>
      </c>
      <c r="L1256" t="s">
        <v>29</v>
      </c>
      <c r="M1256">
        <v>92503</v>
      </c>
      <c r="N1256" t="s">
        <v>30</v>
      </c>
      <c r="O1256" t="s">
        <v>3454</v>
      </c>
      <c r="P1256" t="s">
        <v>32</v>
      </c>
      <c r="Q1256" t="s">
        <v>53</v>
      </c>
      <c r="R1256" t="s">
        <v>3455</v>
      </c>
      <c r="S1256">
        <v>12.96</v>
      </c>
      <c r="T1256">
        <v>2</v>
      </c>
      <c r="U1256">
        <v>0</v>
      </c>
      <c r="V1256">
        <v>6.2208000000000006</v>
      </c>
      <c r="W1256" t="s">
        <v>10948</v>
      </c>
      <c r="X1256" t="s">
        <v>10940</v>
      </c>
      <c r="Y1256">
        <v>12</v>
      </c>
      <c r="Z1256" t="s">
        <v>10941</v>
      </c>
      <c r="AA1256">
        <v>0.48000000000000004</v>
      </c>
    </row>
    <row r="1257" spans="1:27" x14ac:dyDescent="0.35">
      <c r="A1257">
        <v>9699</v>
      </c>
      <c r="B1257" t="s">
        <v>3330</v>
      </c>
      <c r="C1257">
        <v>2014</v>
      </c>
      <c r="D1257" s="1">
        <v>41989</v>
      </c>
      <c r="E1257" s="1">
        <v>41993</v>
      </c>
      <c r="F1257" t="s">
        <v>23</v>
      </c>
      <c r="G1257" t="s">
        <v>1338</v>
      </c>
      <c r="H1257" t="s">
        <v>1339</v>
      </c>
      <c r="I1257" t="s">
        <v>38</v>
      </c>
      <c r="J1257" t="s">
        <v>27</v>
      </c>
      <c r="K1257" t="s">
        <v>2861</v>
      </c>
      <c r="L1257" t="s">
        <v>29</v>
      </c>
      <c r="M1257">
        <v>90301</v>
      </c>
      <c r="N1257" t="s">
        <v>30</v>
      </c>
      <c r="O1257" t="s">
        <v>2328</v>
      </c>
      <c r="P1257" t="s">
        <v>32</v>
      </c>
      <c r="Q1257" t="s">
        <v>53</v>
      </c>
      <c r="R1257" t="s">
        <v>2329</v>
      </c>
      <c r="S1257">
        <v>22.830000000000002</v>
      </c>
      <c r="T1257">
        <v>3</v>
      </c>
      <c r="U1257">
        <v>0</v>
      </c>
      <c r="V1257">
        <v>10.7301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3340</v>
      </c>
      <c r="H1258" t="s">
        <v>3341</v>
      </c>
      <c r="I1258" t="s">
        <v>38</v>
      </c>
      <c r="J1258" t="s">
        <v>27</v>
      </c>
      <c r="K1258" t="s">
        <v>3013</v>
      </c>
      <c r="L1258" t="s">
        <v>29</v>
      </c>
      <c r="M1258">
        <v>90805</v>
      </c>
      <c r="N1258" t="s">
        <v>30</v>
      </c>
      <c r="O1258" t="s">
        <v>3456</v>
      </c>
      <c r="P1258" t="s">
        <v>32</v>
      </c>
      <c r="Q1258" t="s">
        <v>53</v>
      </c>
      <c r="R1258" t="s">
        <v>3457</v>
      </c>
      <c r="S1258">
        <v>10.9</v>
      </c>
      <c r="T1258">
        <v>5</v>
      </c>
      <c r="U1258">
        <v>0</v>
      </c>
      <c r="V1258">
        <v>5.1229999999999993</v>
      </c>
      <c r="W1258" t="s">
        <v>10936</v>
      </c>
      <c r="X1258" t="s">
        <v>10937</v>
      </c>
      <c r="Y1258">
        <v>9</v>
      </c>
      <c r="Z1258" t="s">
        <v>10949</v>
      </c>
      <c r="AA1258">
        <v>0.46999999999999992</v>
      </c>
    </row>
    <row r="1259" spans="1:27" x14ac:dyDescent="0.35">
      <c r="A1259">
        <v>9911</v>
      </c>
      <c r="B1259" t="s">
        <v>2993</v>
      </c>
      <c r="C1259">
        <v>2012</v>
      </c>
      <c r="D1259" s="1">
        <v>41165</v>
      </c>
      <c r="E1259" s="1">
        <v>41167</v>
      </c>
      <c r="F1259" t="s">
        <v>56</v>
      </c>
      <c r="G1259" t="s">
        <v>1398</v>
      </c>
      <c r="H1259" t="s">
        <v>1399</v>
      </c>
      <c r="I1259" t="s">
        <v>26</v>
      </c>
      <c r="J1259" t="s">
        <v>27</v>
      </c>
      <c r="K1259" t="s">
        <v>2775</v>
      </c>
      <c r="L1259" t="s">
        <v>29</v>
      </c>
      <c r="M1259">
        <v>92804</v>
      </c>
      <c r="N1259" t="s">
        <v>30</v>
      </c>
      <c r="O1259" t="s">
        <v>1807</v>
      </c>
      <c r="P1259" t="s">
        <v>32</v>
      </c>
      <c r="Q1259" t="s">
        <v>53</v>
      </c>
      <c r="R1259" t="s">
        <v>1808</v>
      </c>
      <c r="S1259">
        <v>209.7</v>
      </c>
      <c r="T1259">
        <v>2</v>
      </c>
      <c r="U1259">
        <v>0</v>
      </c>
      <c r="V1259">
        <v>100.65599999999999</v>
      </c>
      <c r="W1259" t="s">
        <v>10948</v>
      </c>
      <c r="X1259" t="s">
        <v>10937</v>
      </c>
      <c r="Y1259">
        <v>9</v>
      </c>
      <c r="Z1259" t="s">
        <v>10949</v>
      </c>
      <c r="AA1259">
        <v>0.48</v>
      </c>
    </row>
    <row r="1260" spans="1:27" x14ac:dyDescent="0.35">
      <c r="A1260">
        <v>9933</v>
      </c>
      <c r="B1260" t="s">
        <v>3458</v>
      </c>
      <c r="C1260">
        <v>2012</v>
      </c>
      <c r="D1260" s="1">
        <v>41226</v>
      </c>
      <c r="E1260" s="1">
        <v>41230</v>
      </c>
      <c r="F1260" t="s">
        <v>23</v>
      </c>
      <c r="G1260" t="s">
        <v>1899</v>
      </c>
      <c r="H1260" t="s">
        <v>1900</v>
      </c>
      <c r="I1260" t="s">
        <v>38</v>
      </c>
      <c r="J1260" t="s">
        <v>27</v>
      </c>
      <c r="K1260" t="s">
        <v>3063</v>
      </c>
      <c r="L1260" t="s">
        <v>29</v>
      </c>
      <c r="M1260">
        <v>92404</v>
      </c>
      <c r="N1260" t="s">
        <v>30</v>
      </c>
      <c r="O1260" t="s">
        <v>2642</v>
      </c>
      <c r="P1260" t="s">
        <v>32</v>
      </c>
      <c r="Q1260" t="s">
        <v>53</v>
      </c>
      <c r="R1260" t="s">
        <v>2643</v>
      </c>
      <c r="S1260">
        <v>29.96</v>
      </c>
      <c r="T1260">
        <v>7</v>
      </c>
      <c r="U1260">
        <v>0</v>
      </c>
      <c r="V1260">
        <v>13.481999999999998</v>
      </c>
      <c r="W1260" t="s">
        <v>10948</v>
      </c>
      <c r="X1260" t="s">
        <v>10940</v>
      </c>
      <c r="Y1260">
        <v>11</v>
      </c>
      <c r="Z1260" t="s">
        <v>10947</v>
      </c>
      <c r="AA1260">
        <v>0.4499999999999999</v>
      </c>
    </row>
    <row r="1261" spans="1:27" x14ac:dyDescent="0.35">
      <c r="A1261">
        <v>9993</v>
      </c>
      <c r="B1261" t="s">
        <v>2996</v>
      </c>
      <c r="C1261">
        <v>2014</v>
      </c>
      <c r="D1261" s="1">
        <v>41697</v>
      </c>
      <c r="E1261" s="1">
        <v>41702</v>
      </c>
      <c r="F1261" t="s">
        <v>23</v>
      </c>
      <c r="G1261" t="s">
        <v>2997</v>
      </c>
      <c r="H1261" t="s">
        <v>2998</v>
      </c>
      <c r="I1261" t="s">
        <v>38</v>
      </c>
      <c r="J1261" t="s">
        <v>27</v>
      </c>
      <c r="K1261" t="s">
        <v>2731</v>
      </c>
      <c r="L1261" t="s">
        <v>29</v>
      </c>
      <c r="M1261">
        <v>92627</v>
      </c>
      <c r="N1261" t="s">
        <v>30</v>
      </c>
      <c r="O1261" t="s">
        <v>3459</v>
      </c>
      <c r="P1261" t="s">
        <v>32</v>
      </c>
      <c r="Q1261" t="s">
        <v>53</v>
      </c>
      <c r="R1261" t="s">
        <v>3460</v>
      </c>
      <c r="S1261">
        <v>29.6</v>
      </c>
      <c r="T1261">
        <v>4</v>
      </c>
      <c r="U1261">
        <v>0</v>
      </c>
      <c r="V1261">
        <v>13.32</v>
      </c>
      <c r="W1261" t="s">
        <v>10939</v>
      </c>
      <c r="X1261" t="s">
        <v>10950</v>
      </c>
      <c r="Y1261">
        <v>2</v>
      </c>
      <c r="Z1261" t="s">
        <v>10955</v>
      </c>
      <c r="AA1261">
        <v>0.45</v>
      </c>
    </row>
    <row r="1262" spans="1:27" x14ac:dyDescent="0.35">
      <c r="A1262">
        <v>25</v>
      </c>
      <c r="B1262" t="s">
        <v>3461</v>
      </c>
      <c r="C1262">
        <v>2012</v>
      </c>
      <c r="D1262" s="1">
        <v>41177</v>
      </c>
      <c r="E1262" s="1">
        <v>41182</v>
      </c>
      <c r="F1262" t="s">
        <v>23</v>
      </c>
      <c r="G1262" t="s">
        <v>3462</v>
      </c>
      <c r="H1262" t="s">
        <v>3463</v>
      </c>
      <c r="I1262" t="s">
        <v>38</v>
      </c>
      <c r="J1262" t="s">
        <v>27</v>
      </c>
      <c r="K1262" t="s">
        <v>3464</v>
      </c>
      <c r="L1262" t="s">
        <v>3465</v>
      </c>
      <c r="M1262">
        <v>84057</v>
      </c>
      <c r="N1262" t="s">
        <v>30</v>
      </c>
      <c r="O1262" t="s">
        <v>3466</v>
      </c>
      <c r="P1262" t="s">
        <v>329</v>
      </c>
      <c r="Q1262" t="s">
        <v>3467</v>
      </c>
      <c r="R1262" t="s">
        <v>3468</v>
      </c>
      <c r="S1262">
        <v>1044.6299999999999</v>
      </c>
      <c r="T1262">
        <v>3</v>
      </c>
      <c r="U1262">
        <v>0</v>
      </c>
      <c r="V1262">
        <v>240.26490000000001</v>
      </c>
      <c r="W1262" t="s">
        <v>10948</v>
      </c>
      <c r="X1262" t="s">
        <v>10937</v>
      </c>
      <c r="Y1262">
        <v>9</v>
      </c>
      <c r="Z1262" t="s">
        <v>10949</v>
      </c>
      <c r="AA1262">
        <v>0.23000000000000004</v>
      </c>
    </row>
    <row r="1263" spans="1:27" x14ac:dyDescent="0.35">
      <c r="A1263">
        <v>118</v>
      </c>
      <c r="B1263" t="s">
        <v>3469</v>
      </c>
      <c r="C1263">
        <v>2012</v>
      </c>
      <c r="D1263" s="1">
        <v>40970</v>
      </c>
      <c r="E1263" s="1">
        <v>40974</v>
      </c>
      <c r="F1263" t="s">
        <v>23</v>
      </c>
      <c r="G1263" t="s">
        <v>3470</v>
      </c>
      <c r="H1263" t="s">
        <v>3471</v>
      </c>
      <c r="I1263" t="s">
        <v>38</v>
      </c>
      <c r="J1263" t="s">
        <v>27</v>
      </c>
      <c r="K1263" t="s">
        <v>3472</v>
      </c>
      <c r="L1263" t="s">
        <v>3473</v>
      </c>
      <c r="M1263">
        <v>98103</v>
      </c>
      <c r="N1263" t="s">
        <v>30</v>
      </c>
      <c r="O1263" t="s">
        <v>3474</v>
      </c>
      <c r="P1263" t="s">
        <v>329</v>
      </c>
      <c r="Q1263" t="s">
        <v>3467</v>
      </c>
      <c r="R1263" t="s">
        <v>3475</v>
      </c>
      <c r="S1263">
        <v>787.53</v>
      </c>
      <c r="T1263">
        <v>3</v>
      </c>
      <c r="U1263">
        <v>0</v>
      </c>
      <c r="V1263">
        <v>165.38129999999995</v>
      </c>
      <c r="W1263" t="s">
        <v>10948</v>
      </c>
      <c r="X1263" t="s">
        <v>10950</v>
      </c>
      <c r="Y1263">
        <v>3</v>
      </c>
      <c r="Z1263" t="s">
        <v>10953</v>
      </c>
      <c r="AA1263">
        <v>0.20999999999999994</v>
      </c>
    </row>
    <row r="1264" spans="1:27" x14ac:dyDescent="0.35">
      <c r="A1264">
        <v>227</v>
      </c>
      <c r="B1264" t="s">
        <v>3476</v>
      </c>
      <c r="C1264">
        <v>2012</v>
      </c>
      <c r="D1264" s="1">
        <v>41130</v>
      </c>
      <c r="E1264" s="1">
        <v>41137</v>
      </c>
      <c r="F1264" t="s">
        <v>23</v>
      </c>
      <c r="G1264" t="s">
        <v>2424</v>
      </c>
      <c r="H1264" t="s">
        <v>2425</v>
      </c>
      <c r="I1264" t="s">
        <v>26</v>
      </c>
      <c r="J1264" t="s">
        <v>27</v>
      </c>
      <c r="K1264" t="s">
        <v>3477</v>
      </c>
      <c r="L1264" t="s">
        <v>3478</v>
      </c>
      <c r="M1264">
        <v>48227</v>
      </c>
      <c r="N1264" t="s">
        <v>3479</v>
      </c>
      <c r="O1264" t="s">
        <v>3480</v>
      </c>
      <c r="P1264" t="s">
        <v>329</v>
      </c>
      <c r="Q1264" t="s">
        <v>3467</v>
      </c>
      <c r="R1264" t="s">
        <v>3481</v>
      </c>
      <c r="S1264">
        <v>622.44999999999993</v>
      </c>
      <c r="T1264">
        <v>5</v>
      </c>
      <c r="U1264">
        <v>0</v>
      </c>
      <c r="V1264">
        <v>136.93899999999999</v>
      </c>
      <c r="W1264" t="s">
        <v>10948</v>
      </c>
      <c r="X1264" t="s">
        <v>10937</v>
      </c>
      <c r="Y1264">
        <v>8</v>
      </c>
      <c r="Z1264" t="s">
        <v>10954</v>
      </c>
      <c r="AA1264">
        <v>0.22</v>
      </c>
    </row>
    <row r="1265" spans="1:27" x14ac:dyDescent="0.35">
      <c r="A1265">
        <v>523</v>
      </c>
      <c r="B1265" t="s">
        <v>3482</v>
      </c>
      <c r="C1265">
        <v>2014</v>
      </c>
      <c r="D1265" s="1">
        <v>41663</v>
      </c>
      <c r="E1265" s="1">
        <v>41665</v>
      </c>
      <c r="F1265" t="s">
        <v>56</v>
      </c>
      <c r="G1265" t="s">
        <v>1106</v>
      </c>
      <c r="H1265" t="s">
        <v>1107</v>
      </c>
      <c r="I1265" t="s">
        <v>26</v>
      </c>
      <c r="J1265" t="s">
        <v>27</v>
      </c>
      <c r="K1265" t="s">
        <v>3477</v>
      </c>
      <c r="L1265" t="s">
        <v>3478</v>
      </c>
      <c r="M1265">
        <v>48234</v>
      </c>
      <c r="N1265" t="s">
        <v>3479</v>
      </c>
      <c r="O1265" t="s">
        <v>3483</v>
      </c>
      <c r="P1265" t="s">
        <v>329</v>
      </c>
      <c r="Q1265" t="s">
        <v>3467</v>
      </c>
      <c r="R1265" t="s">
        <v>3484</v>
      </c>
      <c r="S1265">
        <v>210.98</v>
      </c>
      <c r="T1265">
        <v>2</v>
      </c>
      <c r="U1265">
        <v>0</v>
      </c>
      <c r="V1265">
        <v>21.097999999999985</v>
      </c>
      <c r="W1265" t="s">
        <v>10939</v>
      </c>
      <c r="X1265" t="s">
        <v>10950</v>
      </c>
      <c r="Y1265">
        <v>1</v>
      </c>
      <c r="Z1265" t="s">
        <v>10951</v>
      </c>
      <c r="AA1265">
        <v>9.9999999999999936E-2</v>
      </c>
    </row>
    <row r="1266" spans="1:27" x14ac:dyDescent="0.35">
      <c r="A1266">
        <v>722</v>
      </c>
      <c r="B1266" t="s">
        <v>3485</v>
      </c>
      <c r="C1266">
        <v>2013</v>
      </c>
      <c r="D1266" s="1">
        <v>41624</v>
      </c>
      <c r="E1266" s="1">
        <v>41628</v>
      </c>
      <c r="F1266" t="s">
        <v>23</v>
      </c>
      <c r="G1266" t="s">
        <v>3486</v>
      </c>
      <c r="H1266" t="s">
        <v>3487</v>
      </c>
      <c r="I1266" t="s">
        <v>26</v>
      </c>
      <c r="J1266" t="s">
        <v>27</v>
      </c>
      <c r="K1266" t="s">
        <v>3477</v>
      </c>
      <c r="L1266" t="s">
        <v>3478</v>
      </c>
      <c r="M1266">
        <v>48205</v>
      </c>
      <c r="N1266" t="s">
        <v>3479</v>
      </c>
      <c r="O1266" t="s">
        <v>3488</v>
      </c>
      <c r="P1266" t="s">
        <v>329</v>
      </c>
      <c r="Q1266" t="s">
        <v>3467</v>
      </c>
      <c r="R1266" t="s">
        <v>3489</v>
      </c>
      <c r="S1266">
        <v>1652.94</v>
      </c>
      <c r="T1266">
        <v>3</v>
      </c>
      <c r="U1266">
        <v>0</v>
      </c>
      <c r="V1266">
        <v>231.41160000000002</v>
      </c>
      <c r="W1266" t="s">
        <v>10936</v>
      </c>
      <c r="X1266" t="s">
        <v>10940</v>
      </c>
      <c r="Y1266">
        <v>12</v>
      </c>
      <c r="Z1266" t="s">
        <v>10941</v>
      </c>
      <c r="AA1266">
        <v>0.14000000000000001</v>
      </c>
    </row>
    <row r="1267" spans="1:27" x14ac:dyDescent="0.35">
      <c r="A1267">
        <v>811</v>
      </c>
      <c r="B1267" t="s">
        <v>3490</v>
      </c>
      <c r="C1267">
        <v>2011</v>
      </c>
      <c r="D1267" s="1">
        <v>40829</v>
      </c>
      <c r="E1267" s="1">
        <v>40831</v>
      </c>
      <c r="F1267" t="s">
        <v>56</v>
      </c>
      <c r="G1267" t="s">
        <v>424</v>
      </c>
      <c r="H1267" t="s">
        <v>425</v>
      </c>
      <c r="I1267" t="s">
        <v>38</v>
      </c>
      <c r="J1267" t="s">
        <v>27</v>
      </c>
      <c r="K1267" t="s">
        <v>3491</v>
      </c>
      <c r="L1267" t="s">
        <v>3473</v>
      </c>
      <c r="M1267">
        <v>98026</v>
      </c>
      <c r="N1267" t="s">
        <v>30</v>
      </c>
      <c r="O1267" t="s">
        <v>3492</v>
      </c>
      <c r="P1267" t="s">
        <v>329</v>
      </c>
      <c r="Q1267" t="s">
        <v>3467</v>
      </c>
      <c r="R1267" t="s">
        <v>3493</v>
      </c>
      <c r="S1267">
        <v>1298.55</v>
      </c>
      <c r="T1267">
        <v>5</v>
      </c>
      <c r="U1267">
        <v>0</v>
      </c>
      <c r="V1267">
        <v>311.65199999999999</v>
      </c>
      <c r="W1267" t="s">
        <v>10944</v>
      </c>
      <c r="X1267" t="s">
        <v>10940</v>
      </c>
      <c r="Y1267">
        <v>10</v>
      </c>
      <c r="Z1267" t="s">
        <v>10945</v>
      </c>
      <c r="AA1267">
        <v>0.24</v>
      </c>
    </row>
    <row r="1268" spans="1:27" x14ac:dyDescent="0.35">
      <c r="A1268">
        <v>1014</v>
      </c>
      <c r="B1268" t="s">
        <v>3494</v>
      </c>
      <c r="C1268">
        <v>2012</v>
      </c>
      <c r="D1268" s="1">
        <v>41264</v>
      </c>
      <c r="E1268" s="1">
        <v>41267</v>
      </c>
      <c r="F1268" t="s">
        <v>45</v>
      </c>
      <c r="G1268" t="s">
        <v>3495</v>
      </c>
      <c r="H1268" t="s">
        <v>3496</v>
      </c>
      <c r="I1268" t="s">
        <v>38</v>
      </c>
      <c r="J1268" t="s">
        <v>27</v>
      </c>
      <c r="K1268" t="s">
        <v>3472</v>
      </c>
      <c r="L1268" t="s">
        <v>3473</v>
      </c>
      <c r="M1268">
        <v>98103</v>
      </c>
      <c r="N1268" t="s">
        <v>30</v>
      </c>
      <c r="O1268" t="s">
        <v>3480</v>
      </c>
      <c r="P1268" t="s">
        <v>329</v>
      </c>
      <c r="Q1268" t="s">
        <v>3467</v>
      </c>
      <c r="R1268" t="s">
        <v>3481</v>
      </c>
      <c r="S1268">
        <v>1618.37</v>
      </c>
      <c r="T1268">
        <v>13</v>
      </c>
      <c r="U1268">
        <v>0</v>
      </c>
      <c r="V1268">
        <v>356.04139999999995</v>
      </c>
      <c r="W1268" t="s">
        <v>10948</v>
      </c>
      <c r="X1268" t="s">
        <v>10940</v>
      </c>
      <c r="Y1268">
        <v>12</v>
      </c>
      <c r="Z1268" t="s">
        <v>10941</v>
      </c>
      <c r="AA1268">
        <v>0.21999999999999997</v>
      </c>
    </row>
    <row r="1269" spans="1:27" x14ac:dyDescent="0.35">
      <c r="A1269">
        <v>1041</v>
      </c>
      <c r="B1269" t="s">
        <v>3497</v>
      </c>
      <c r="C1269">
        <v>2013</v>
      </c>
      <c r="D1269" s="1">
        <v>41354</v>
      </c>
      <c r="E1269" s="1">
        <v>41358</v>
      </c>
      <c r="F1269" t="s">
        <v>23</v>
      </c>
      <c r="G1269" t="s">
        <v>3498</v>
      </c>
      <c r="H1269" t="s">
        <v>3499</v>
      </c>
      <c r="I1269" t="s">
        <v>127</v>
      </c>
      <c r="J1269" t="s">
        <v>27</v>
      </c>
      <c r="K1269" t="s">
        <v>3500</v>
      </c>
      <c r="L1269" t="s">
        <v>3501</v>
      </c>
      <c r="M1269">
        <v>63376</v>
      </c>
      <c r="N1269" t="s">
        <v>3479</v>
      </c>
      <c r="O1269" t="s">
        <v>3502</v>
      </c>
      <c r="P1269" t="s">
        <v>329</v>
      </c>
      <c r="Q1269" t="s">
        <v>3467</v>
      </c>
      <c r="R1269" t="s">
        <v>3503</v>
      </c>
      <c r="S1269">
        <v>697.16</v>
      </c>
      <c r="T1269">
        <v>4</v>
      </c>
      <c r="U1269">
        <v>0</v>
      </c>
      <c r="V1269">
        <v>146.40359999999998</v>
      </c>
      <c r="W1269" t="s">
        <v>10936</v>
      </c>
      <c r="X1269" t="s">
        <v>10950</v>
      </c>
      <c r="Y1269">
        <v>3</v>
      </c>
      <c r="Z1269" t="s">
        <v>10953</v>
      </c>
      <c r="AA1269">
        <v>0.21</v>
      </c>
    </row>
    <row r="1270" spans="1:27" x14ac:dyDescent="0.35">
      <c r="A1270">
        <v>1130</v>
      </c>
      <c r="B1270" t="s">
        <v>3504</v>
      </c>
      <c r="C1270">
        <v>2013</v>
      </c>
      <c r="D1270" s="1">
        <v>41377</v>
      </c>
      <c r="E1270" s="1">
        <v>41381</v>
      </c>
      <c r="F1270" t="s">
        <v>23</v>
      </c>
      <c r="G1270" t="s">
        <v>1762</v>
      </c>
      <c r="H1270" t="s">
        <v>1763</v>
      </c>
      <c r="I1270" t="s">
        <v>38</v>
      </c>
      <c r="J1270" t="s">
        <v>27</v>
      </c>
      <c r="K1270" t="s">
        <v>3505</v>
      </c>
      <c r="L1270" t="s">
        <v>3506</v>
      </c>
      <c r="M1270">
        <v>22153</v>
      </c>
      <c r="N1270" t="s">
        <v>3507</v>
      </c>
      <c r="O1270" t="s">
        <v>3508</v>
      </c>
      <c r="P1270" t="s">
        <v>329</v>
      </c>
      <c r="Q1270" t="s">
        <v>3467</v>
      </c>
      <c r="R1270" t="s">
        <v>3509</v>
      </c>
      <c r="S1270">
        <v>343.92</v>
      </c>
      <c r="T1270">
        <v>4</v>
      </c>
      <c r="U1270">
        <v>0</v>
      </c>
      <c r="V1270">
        <v>75.662399999999991</v>
      </c>
      <c r="W1270" t="s">
        <v>10936</v>
      </c>
      <c r="X1270" t="s">
        <v>10942</v>
      </c>
      <c r="Y1270">
        <v>4</v>
      </c>
      <c r="Z1270" t="s">
        <v>10943</v>
      </c>
      <c r="AA1270">
        <v>0.21999999999999997</v>
      </c>
    </row>
    <row r="1271" spans="1:27" x14ac:dyDescent="0.35">
      <c r="A1271">
        <v>1156</v>
      </c>
      <c r="B1271" t="s">
        <v>3510</v>
      </c>
      <c r="C1271">
        <v>2011</v>
      </c>
      <c r="D1271" s="1">
        <v>40897</v>
      </c>
      <c r="E1271" s="1">
        <v>40898</v>
      </c>
      <c r="F1271" t="s">
        <v>56</v>
      </c>
      <c r="G1271" t="s">
        <v>3403</v>
      </c>
      <c r="H1271" t="s">
        <v>3404</v>
      </c>
      <c r="I1271" t="s">
        <v>127</v>
      </c>
      <c r="J1271" t="s">
        <v>27</v>
      </c>
      <c r="K1271" t="s">
        <v>3511</v>
      </c>
      <c r="L1271" t="s">
        <v>3506</v>
      </c>
      <c r="M1271">
        <v>22801</v>
      </c>
      <c r="N1271" t="s">
        <v>3507</v>
      </c>
      <c r="O1271" t="s">
        <v>3512</v>
      </c>
      <c r="P1271" t="s">
        <v>329</v>
      </c>
      <c r="Q1271" t="s">
        <v>3467</v>
      </c>
      <c r="R1271" t="s">
        <v>3513</v>
      </c>
      <c r="S1271">
        <v>2244.48</v>
      </c>
      <c r="T1271">
        <v>7</v>
      </c>
      <c r="U1271">
        <v>0</v>
      </c>
      <c r="V1271">
        <v>493.78559999999993</v>
      </c>
      <c r="W1271" t="s">
        <v>10944</v>
      </c>
      <c r="X1271" t="s">
        <v>10940</v>
      </c>
      <c r="Y1271">
        <v>12</v>
      </c>
      <c r="Z1271" t="s">
        <v>10941</v>
      </c>
      <c r="AA1271">
        <v>0.21999999999999997</v>
      </c>
    </row>
    <row r="1272" spans="1:27" x14ac:dyDescent="0.35">
      <c r="A1272">
        <v>1158</v>
      </c>
      <c r="B1272" t="s">
        <v>3510</v>
      </c>
      <c r="C1272">
        <v>2011</v>
      </c>
      <c r="D1272" s="1">
        <v>40897</v>
      </c>
      <c r="E1272" s="1">
        <v>40898</v>
      </c>
      <c r="F1272" t="s">
        <v>56</v>
      </c>
      <c r="G1272" t="s">
        <v>3403</v>
      </c>
      <c r="H1272" t="s">
        <v>3404</v>
      </c>
      <c r="I1272" t="s">
        <v>127</v>
      </c>
      <c r="J1272" t="s">
        <v>27</v>
      </c>
      <c r="K1272" t="s">
        <v>3511</v>
      </c>
      <c r="L1272" t="s">
        <v>3506</v>
      </c>
      <c r="M1272">
        <v>22801</v>
      </c>
      <c r="N1272" t="s">
        <v>3507</v>
      </c>
      <c r="O1272" t="s">
        <v>3514</v>
      </c>
      <c r="P1272" t="s">
        <v>329</v>
      </c>
      <c r="Q1272" t="s">
        <v>3467</v>
      </c>
      <c r="R1272" t="s">
        <v>3515</v>
      </c>
      <c r="S1272">
        <v>455.1</v>
      </c>
      <c r="T1272">
        <v>2</v>
      </c>
      <c r="U1272">
        <v>0</v>
      </c>
      <c r="V1272">
        <v>100.12200000000001</v>
      </c>
      <c r="W1272" t="s">
        <v>10944</v>
      </c>
      <c r="X1272" t="s">
        <v>10940</v>
      </c>
      <c r="Y1272">
        <v>12</v>
      </c>
      <c r="Z1272" t="s">
        <v>10941</v>
      </c>
      <c r="AA1272">
        <v>0.22000000000000003</v>
      </c>
    </row>
    <row r="1273" spans="1:27" x14ac:dyDescent="0.35">
      <c r="A1273">
        <v>1375</v>
      </c>
      <c r="B1273" t="s">
        <v>3516</v>
      </c>
      <c r="C1273">
        <v>2012</v>
      </c>
      <c r="D1273" s="1">
        <v>41166</v>
      </c>
      <c r="E1273" s="1">
        <v>41171</v>
      </c>
      <c r="F1273" t="s">
        <v>23</v>
      </c>
      <c r="G1273" t="s">
        <v>1995</v>
      </c>
      <c r="H1273" t="s">
        <v>1996</v>
      </c>
      <c r="I1273" t="s">
        <v>38</v>
      </c>
      <c r="J1273" t="s">
        <v>27</v>
      </c>
      <c r="K1273" t="s">
        <v>3517</v>
      </c>
      <c r="L1273" t="s">
        <v>3465</v>
      </c>
      <c r="M1273">
        <v>84604</v>
      </c>
      <c r="N1273" t="s">
        <v>30</v>
      </c>
      <c r="O1273" t="s">
        <v>3518</v>
      </c>
      <c r="P1273" t="s">
        <v>329</v>
      </c>
      <c r="Q1273" t="s">
        <v>3467</v>
      </c>
      <c r="R1273" t="s">
        <v>3519</v>
      </c>
      <c r="S1273">
        <v>912.75</v>
      </c>
      <c r="T1273">
        <v>5</v>
      </c>
      <c r="U1273">
        <v>0</v>
      </c>
      <c r="V1273">
        <v>118.65750000000006</v>
      </c>
      <c r="W1273" t="s">
        <v>10948</v>
      </c>
      <c r="X1273" t="s">
        <v>10937</v>
      </c>
      <c r="Y1273">
        <v>9</v>
      </c>
      <c r="Z1273" t="s">
        <v>10949</v>
      </c>
      <c r="AA1273">
        <v>0.13000000000000006</v>
      </c>
    </row>
    <row r="1274" spans="1:27" x14ac:dyDescent="0.35">
      <c r="A1274">
        <v>1457</v>
      </c>
      <c r="B1274" t="s">
        <v>3520</v>
      </c>
      <c r="C1274">
        <v>2014</v>
      </c>
      <c r="D1274" s="1">
        <v>41803</v>
      </c>
      <c r="E1274" s="1">
        <v>41810</v>
      </c>
      <c r="F1274" t="s">
        <v>23</v>
      </c>
      <c r="G1274" t="s">
        <v>2817</v>
      </c>
      <c r="H1274" t="s">
        <v>2818</v>
      </c>
      <c r="I1274" t="s">
        <v>127</v>
      </c>
      <c r="J1274" t="s">
        <v>27</v>
      </c>
      <c r="K1274" t="s">
        <v>3521</v>
      </c>
      <c r="L1274" t="s">
        <v>3522</v>
      </c>
      <c r="M1274">
        <v>31907</v>
      </c>
      <c r="N1274" t="s">
        <v>3507</v>
      </c>
      <c r="O1274" t="s">
        <v>3523</v>
      </c>
      <c r="P1274" t="s">
        <v>329</v>
      </c>
      <c r="Q1274" t="s">
        <v>3467</v>
      </c>
      <c r="R1274" t="s">
        <v>3524</v>
      </c>
      <c r="S1274">
        <v>452.93999999999994</v>
      </c>
      <c r="T1274">
        <v>3</v>
      </c>
      <c r="U1274">
        <v>0</v>
      </c>
      <c r="V1274">
        <v>67.940999999999974</v>
      </c>
      <c r="W1274" t="s">
        <v>10939</v>
      </c>
      <c r="X1274" t="s">
        <v>10942</v>
      </c>
      <c r="Y1274">
        <v>6</v>
      </c>
      <c r="Z1274" t="s">
        <v>10946</v>
      </c>
      <c r="AA1274">
        <v>0.14999999999999997</v>
      </c>
    </row>
    <row r="1275" spans="1:27" x14ac:dyDescent="0.35">
      <c r="A1275">
        <v>1517</v>
      </c>
      <c r="B1275" t="s">
        <v>3525</v>
      </c>
      <c r="C1275">
        <v>2014</v>
      </c>
      <c r="D1275" s="1">
        <v>41984</v>
      </c>
      <c r="E1275" s="1">
        <v>41988</v>
      </c>
      <c r="F1275" t="s">
        <v>45</v>
      </c>
      <c r="G1275" t="s">
        <v>1452</v>
      </c>
      <c r="H1275" t="s">
        <v>1453</v>
      </c>
      <c r="I1275" t="s">
        <v>38</v>
      </c>
      <c r="J1275" t="s">
        <v>27</v>
      </c>
      <c r="K1275" t="s">
        <v>3526</v>
      </c>
      <c r="L1275" t="s">
        <v>3527</v>
      </c>
      <c r="M1275">
        <v>89031</v>
      </c>
      <c r="N1275" t="s">
        <v>30</v>
      </c>
      <c r="O1275" t="s">
        <v>3528</v>
      </c>
      <c r="P1275" t="s">
        <v>329</v>
      </c>
      <c r="Q1275" t="s">
        <v>3467</v>
      </c>
      <c r="R1275" t="s">
        <v>3529</v>
      </c>
      <c r="S1275">
        <v>1669.6</v>
      </c>
      <c r="T1275">
        <v>4</v>
      </c>
      <c r="U1275">
        <v>0</v>
      </c>
      <c r="V1275">
        <v>116.87199999999984</v>
      </c>
      <c r="W1275" t="s">
        <v>10939</v>
      </c>
      <c r="X1275" t="s">
        <v>10940</v>
      </c>
      <c r="Y1275">
        <v>12</v>
      </c>
      <c r="Z1275" t="s">
        <v>10941</v>
      </c>
      <c r="AA1275">
        <v>6.999999999999991E-2</v>
      </c>
    </row>
    <row r="1276" spans="1:27" x14ac:dyDescent="0.35">
      <c r="A1276">
        <v>1559</v>
      </c>
      <c r="B1276" t="s">
        <v>3530</v>
      </c>
      <c r="C1276">
        <v>2012</v>
      </c>
      <c r="D1276" s="1">
        <v>40984</v>
      </c>
      <c r="E1276" s="1">
        <v>40986</v>
      </c>
      <c r="F1276" t="s">
        <v>45</v>
      </c>
      <c r="G1276" t="s">
        <v>2687</v>
      </c>
      <c r="H1276" t="s">
        <v>2688</v>
      </c>
      <c r="I1276" t="s">
        <v>38</v>
      </c>
      <c r="J1276" t="s">
        <v>27</v>
      </c>
      <c r="K1276" t="s">
        <v>3472</v>
      </c>
      <c r="L1276" t="s">
        <v>3473</v>
      </c>
      <c r="M1276">
        <v>98103</v>
      </c>
      <c r="N1276" t="s">
        <v>30</v>
      </c>
      <c r="O1276" t="s">
        <v>3531</v>
      </c>
      <c r="P1276" t="s">
        <v>329</v>
      </c>
      <c r="Q1276" t="s">
        <v>3467</v>
      </c>
      <c r="R1276" t="s">
        <v>3509</v>
      </c>
      <c r="S1276">
        <v>171.96</v>
      </c>
      <c r="T1276">
        <v>2</v>
      </c>
      <c r="U1276">
        <v>0</v>
      </c>
      <c r="V1276">
        <v>44.709600000000009</v>
      </c>
      <c r="W1276" t="s">
        <v>10948</v>
      </c>
      <c r="X1276" t="s">
        <v>10950</v>
      </c>
      <c r="Y1276">
        <v>3</v>
      </c>
      <c r="Z1276" t="s">
        <v>10953</v>
      </c>
      <c r="AA1276">
        <v>0.26000000000000006</v>
      </c>
    </row>
    <row r="1277" spans="1:27" x14ac:dyDescent="0.35">
      <c r="A1277">
        <v>1700</v>
      </c>
      <c r="B1277" t="s">
        <v>3532</v>
      </c>
      <c r="C1277">
        <v>2011</v>
      </c>
      <c r="D1277" s="1">
        <v>40697</v>
      </c>
      <c r="E1277" s="1">
        <v>40701</v>
      </c>
      <c r="F1277" t="s">
        <v>45</v>
      </c>
      <c r="G1277" t="s">
        <v>551</v>
      </c>
      <c r="H1277" t="s">
        <v>552</v>
      </c>
      <c r="I1277" t="s">
        <v>38</v>
      </c>
      <c r="J1277" t="s">
        <v>27</v>
      </c>
      <c r="K1277" t="s">
        <v>3472</v>
      </c>
      <c r="L1277" t="s">
        <v>3473</v>
      </c>
      <c r="M1277">
        <v>98115</v>
      </c>
      <c r="N1277" t="s">
        <v>30</v>
      </c>
      <c r="O1277" t="s">
        <v>3508</v>
      </c>
      <c r="P1277" t="s">
        <v>329</v>
      </c>
      <c r="Q1277" t="s">
        <v>3467</v>
      </c>
      <c r="R1277" t="s">
        <v>3509</v>
      </c>
      <c r="S1277">
        <v>515.88</v>
      </c>
      <c r="T1277">
        <v>6</v>
      </c>
      <c r="U1277">
        <v>0</v>
      </c>
      <c r="V1277">
        <v>113.49359999999999</v>
      </c>
      <c r="W1277" t="s">
        <v>10944</v>
      </c>
      <c r="X1277" t="s">
        <v>10942</v>
      </c>
      <c r="Y1277">
        <v>6</v>
      </c>
      <c r="Z1277" t="s">
        <v>10946</v>
      </c>
      <c r="AA1277">
        <v>0.21999999999999997</v>
      </c>
    </row>
    <row r="1278" spans="1:27" x14ac:dyDescent="0.35">
      <c r="A1278">
        <v>1812</v>
      </c>
      <c r="B1278" t="s">
        <v>3533</v>
      </c>
      <c r="C1278">
        <v>2011</v>
      </c>
      <c r="D1278" s="1">
        <v>40703</v>
      </c>
      <c r="E1278" s="1">
        <v>40705</v>
      </c>
      <c r="F1278" t="s">
        <v>45</v>
      </c>
      <c r="G1278" t="s">
        <v>3305</v>
      </c>
      <c r="H1278" t="s">
        <v>3306</v>
      </c>
      <c r="I1278" t="s">
        <v>38</v>
      </c>
      <c r="J1278" t="s">
        <v>27</v>
      </c>
      <c r="K1278" t="s">
        <v>3511</v>
      </c>
      <c r="L1278" t="s">
        <v>3506</v>
      </c>
      <c r="M1278">
        <v>22801</v>
      </c>
      <c r="N1278" t="s">
        <v>3507</v>
      </c>
      <c r="O1278" t="s">
        <v>3534</v>
      </c>
      <c r="P1278" t="s">
        <v>329</v>
      </c>
      <c r="Q1278" t="s">
        <v>3467</v>
      </c>
      <c r="R1278" t="s">
        <v>3535</v>
      </c>
      <c r="S1278">
        <v>1441.3</v>
      </c>
      <c r="T1278">
        <v>7</v>
      </c>
      <c r="U1278">
        <v>0</v>
      </c>
      <c r="V1278">
        <v>245.0209999999999</v>
      </c>
      <c r="W1278" t="s">
        <v>10944</v>
      </c>
      <c r="X1278" t="s">
        <v>10942</v>
      </c>
      <c r="Y1278">
        <v>6</v>
      </c>
      <c r="Z1278" t="s">
        <v>10946</v>
      </c>
      <c r="AA1278">
        <v>0.16999999999999993</v>
      </c>
    </row>
    <row r="1279" spans="1:27" x14ac:dyDescent="0.35">
      <c r="A1279">
        <v>1832</v>
      </c>
      <c r="B1279" t="s">
        <v>3536</v>
      </c>
      <c r="C1279">
        <v>2014</v>
      </c>
      <c r="D1279" s="1">
        <v>41934</v>
      </c>
      <c r="E1279" s="1">
        <v>41934</v>
      </c>
      <c r="F1279" t="s">
        <v>234</v>
      </c>
      <c r="G1279" t="s">
        <v>3537</v>
      </c>
      <c r="H1279" t="s">
        <v>3538</v>
      </c>
      <c r="I1279" t="s">
        <v>127</v>
      </c>
      <c r="J1279" t="s">
        <v>27</v>
      </c>
      <c r="K1279" t="s">
        <v>3539</v>
      </c>
      <c r="L1279" t="s">
        <v>3540</v>
      </c>
      <c r="M1279">
        <v>74403</v>
      </c>
      <c r="N1279" t="s">
        <v>3479</v>
      </c>
      <c r="O1279" t="s">
        <v>3541</v>
      </c>
      <c r="P1279" t="s">
        <v>329</v>
      </c>
      <c r="Q1279" t="s">
        <v>3467</v>
      </c>
      <c r="R1279" t="s">
        <v>3542</v>
      </c>
      <c r="S1279">
        <v>262.11</v>
      </c>
      <c r="T1279">
        <v>1</v>
      </c>
      <c r="U1279">
        <v>0</v>
      </c>
      <c r="V1279">
        <v>62.906399999999991</v>
      </c>
      <c r="W1279" t="s">
        <v>10939</v>
      </c>
      <c r="X1279" t="s">
        <v>10940</v>
      </c>
      <c r="Y1279">
        <v>10</v>
      </c>
      <c r="Z1279" t="s">
        <v>10945</v>
      </c>
      <c r="AA1279">
        <v>0.23999999999999996</v>
      </c>
    </row>
    <row r="1280" spans="1:27" x14ac:dyDescent="0.35">
      <c r="A1280">
        <v>1874</v>
      </c>
      <c r="B1280" t="s">
        <v>3543</v>
      </c>
      <c r="C1280">
        <v>2014</v>
      </c>
      <c r="D1280" s="1">
        <v>41965</v>
      </c>
      <c r="E1280" s="1">
        <v>41969</v>
      </c>
      <c r="F1280" t="s">
        <v>23</v>
      </c>
      <c r="G1280" t="s">
        <v>599</v>
      </c>
      <c r="H1280" t="s">
        <v>600</v>
      </c>
      <c r="I1280" t="s">
        <v>38</v>
      </c>
      <c r="J1280" t="s">
        <v>27</v>
      </c>
      <c r="K1280" t="s">
        <v>3544</v>
      </c>
      <c r="L1280" t="s">
        <v>3473</v>
      </c>
      <c r="M1280">
        <v>99207</v>
      </c>
      <c r="N1280" t="s">
        <v>30</v>
      </c>
      <c r="O1280" t="s">
        <v>3545</v>
      </c>
      <c r="P1280" t="s">
        <v>329</v>
      </c>
      <c r="Q1280" t="s">
        <v>3467</v>
      </c>
      <c r="R1280" t="s">
        <v>3546</v>
      </c>
      <c r="S1280">
        <v>70.98</v>
      </c>
      <c r="T1280">
        <v>1</v>
      </c>
      <c r="U1280">
        <v>0</v>
      </c>
      <c r="V1280">
        <v>20.584199999999996</v>
      </c>
      <c r="W1280" t="s">
        <v>10939</v>
      </c>
      <c r="X1280" t="s">
        <v>10940</v>
      </c>
      <c r="Y1280">
        <v>11</v>
      </c>
      <c r="Z1280" t="s">
        <v>10947</v>
      </c>
      <c r="AA1280">
        <v>0.28999999999999992</v>
      </c>
    </row>
    <row r="1281" spans="1:27" x14ac:dyDescent="0.35">
      <c r="A1281">
        <v>1989</v>
      </c>
      <c r="B1281" t="s">
        <v>3547</v>
      </c>
      <c r="C1281">
        <v>2012</v>
      </c>
      <c r="D1281" s="1">
        <v>41222</v>
      </c>
      <c r="E1281" s="1">
        <v>41226</v>
      </c>
      <c r="F1281" t="s">
        <v>23</v>
      </c>
      <c r="G1281" t="s">
        <v>2637</v>
      </c>
      <c r="H1281" t="s">
        <v>2638</v>
      </c>
      <c r="I1281" t="s">
        <v>38</v>
      </c>
      <c r="J1281" t="s">
        <v>27</v>
      </c>
      <c r="K1281" t="s">
        <v>3505</v>
      </c>
      <c r="L1281" t="s">
        <v>3501</v>
      </c>
      <c r="M1281">
        <v>65807</v>
      </c>
      <c r="N1281" t="s">
        <v>3479</v>
      </c>
      <c r="O1281" t="s">
        <v>3548</v>
      </c>
      <c r="P1281" t="s">
        <v>329</v>
      </c>
      <c r="Q1281" t="s">
        <v>3467</v>
      </c>
      <c r="R1281" t="s">
        <v>3549</v>
      </c>
      <c r="S1281">
        <v>1024.3800000000001</v>
      </c>
      <c r="T1281">
        <v>7</v>
      </c>
      <c r="U1281">
        <v>0</v>
      </c>
      <c r="V1281">
        <v>215.11979999999994</v>
      </c>
      <c r="W1281" t="s">
        <v>10948</v>
      </c>
      <c r="X1281" t="s">
        <v>10940</v>
      </c>
      <c r="Y1281">
        <v>11</v>
      </c>
      <c r="Z1281" t="s">
        <v>10947</v>
      </c>
      <c r="AA1281">
        <v>0.20999999999999991</v>
      </c>
    </row>
    <row r="1282" spans="1:27" x14ac:dyDescent="0.35">
      <c r="A1282">
        <v>2059</v>
      </c>
      <c r="B1282" t="s">
        <v>3550</v>
      </c>
      <c r="C1282">
        <v>2014</v>
      </c>
      <c r="D1282" s="1">
        <v>41996</v>
      </c>
      <c r="E1282" s="1">
        <v>41999</v>
      </c>
      <c r="F1282" t="s">
        <v>56</v>
      </c>
      <c r="G1282" t="s">
        <v>3551</v>
      </c>
      <c r="H1282" t="s">
        <v>3552</v>
      </c>
      <c r="I1282" t="s">
        <v>38</v>
      </c>
      <c r="J1282" t="s">
        <v>27</v>
      </c>
      <c r="K1282" t="s">
        <v>3477</v>
      </c>
      <c r="L1282" t="s">
        <v>3478</v>
      </c>
      <c r="M1282">
        <v>48227</v>
      </c>
      <c r="N1282" t="s">
        <v>3479</v>
      </c>
      <c r="O1282" t="s">
        <v>3534</v>
      </c>
      <c r="P1282" t="s">
        <v>329</v>
      </c>
      <c r="Q1282" t="s">
        <v>3467</v>
      </c>
      <c r="R1282" t="s">
        <v>3535</v>
      </c>
      <c r="S1282">
        <v>411.8</v>
      </c>
      <c r="T1282">
        <v>2</v>
      </c>
      <c r="U1282">
        <v>0</v>
      </c>
      <c r="V1282">
        <v>70.005999999999972</v>
      </c>
      <c r="W1282" t="s">
        <v>10939</v>
      </c>
      <c r="X1282" t="s">
        <v>10940</v>
      </c>
      <c r="Y1282">
        <v>12</v>
      </c>
      <c r="Z1282" t="s">
        <v>10941</v>
      </c>
      <c r="AA1282">
        <v>0.16999999999999993</v>
      </c>
    </row>
    <row r="1283" spans="1:27" x14ac:dyDescent="0.35">
      <c r="A1283">
        <v>2278</v>
      </c>
      <c r="B1283" t="s">
        <v>3553</v>
      </c>
      <c r="C1283">
        <v>2011</v>
      </c>
      <c r="D1283" s="1">
        <v>40721</v>
      </c>
      <c r="E1283" s="1">
        <v>40725</v>
      </c>
      <c r="F1283" t="s">
        <v>23</v>
      </c>
      <c r="G1283" t="s">
        <v>3554</v>
      </c>
      <c r="H1283" t="s">
        <v>3555</v>
      </c>
      <c r="I1283" t="s">
        <v>38</v>
      </c>
      <c r="J1283" t="s">
        <v>27</v>
      </c>
      <c r="K1283" t="s">
        <v>3556</v>
      </c>
      <c r="L1283" t="s">
        <v>3557</v>
      </c>
      <c r="M1283">
        <v>38671</v>
      </c>
      <c r="N1283" t="s">
        <v>3507</v>
      </c>
      <c r="O1283" t="s">
        <v>3531</v>
      </c>
      <c r="P1283" t="s">
        <v>329</v>
      </c>
      <c r="Q1283" t="s">
        <v>3467</v>
      </c>
      <c r="R1283" t="s">
        <v>3509</v>
      </c>
      <c r="S1283">
        <v>85.98</v>
      </c>
      <c r="T1283">
        <v>1</v>
      </c>
      <c r="U1283">
        <v>0</v>
      </c>
      <c r="V1283">
        <v>22.354800000000004</v>
      </c>
      <c r="W1283" t="s">
        <v>10944</v>
      </c>
      <c r="X1283" t="s">
        <v>10942</v>
      </c>
      <c r="Y1283">
        <v>6</v>
      </c>
      <c r="Z1283" t="s">
        <v>10946</v>
      </c>
      <c r="AA1283">
        <v>0.26000000000000006</v>
      </c>
    </row>
    <row r="1284" spans="1:27" x14ac:dyDescent="0.35">
      <c r="A1284">
        <v>2290</v>
      </c>
      <c r="B1284" t="s">
        <v>3558</v>
      </c>
      <c r="C1284">
        <v>2014</v>
      </c>
      <c r="D1284" s="1">
        <v>41648</v>
      </c>
      <c r="E1284" s="1">
        <v>41651</v>
      </c>
      <c r="F1284" t="s">
        <v>56</v>
      </c>
      <c r="G1284" t="s">
        <v>867</v>
      </c>
      <c r="H1284" t="s">
        <v>868</v>
      </c>
      <c r="I1284" t="s">
        <v>26</v>
      </c>
      <c r="J1284" t="s">
        <v>27</v>
      </c>
      <c r="K1284" t="s">
        <v>3472</v>
      </c>
      <c r="L1284" t="s">
        <v>3473</v>
      </c>
      <c r="M1284">
        <v>98115</v>
      </c>
      <c r="N1284" t="s">
        <v>30</v>
      </c>
      <c r="O1284" t="s">
        <v>3559</v>
      </c>
      <c r="P1284" t="s">
        <v>329</v>
      </c>
      <c r="Q1284" t="s">
        <v>3467</v>
      </c>
      <c r="R1284" t="s">
        <v>3560</v>
      </c>
      <c r="S1284">
        <v>892.98</v>
      </c>
      <c r="T1284">
        <v>2</v>
      </c>
      <c r="U1284">
        <v>0</v>
      </c>
      <c r="V1284">
        <v>80.368200000000002</v>
      </c>
      <c r="W1284" t="s">
        <v>10939</v>
      </c>
      <c r="X1284" t="s">
        <v>10950</v>
      </c>
      <c r="Y1284">
        <v>1</v>
      </c>
      <c r="Z1284" t="s">
        <v>10951</v>
      </c>
      <c r="AA1284">
        <v>0.09</v>
      </c>
    </row>
    <row r="1285" spans="1:27" x14ac:dyDescent="0.35">
      <c r="A1285">
        <v>2484</v>
      </c>
      <c r="B1285" t="s">
        <v>3561</v>
      </c>
      <c r="C1285">
        <v>2014</v>
      </c>
      <c r="D1285" s="1">
        <v>41880</v>
      </c>
      <c r="E1285" s="1">
        <v>41886</v>
      </c>
      <c r="F1285" t="s">
        <v>23</v>
      </c>
      <c r="G1285" t="s">
        <v>3562</v>
      </c>
      <c r="H1285" t="s">
        <v>3563</v>
      </c>
      <c r="I1285" t="s">
        <v>127</v>
      </c>
      <c r="J1285" t="s">
        <v>27</v>
      </c>
      <c r="K1285" t="s">
        <v>3472</v>
      </c>
      <c r="L1285" t="s">
        <v>3473</v>
      </c>
      <c r="M1285">
        <v>98105</v>
      </c>
      <c r="N1285" t="s">
        <v>30</v>
      </c>
      <c r="O1285" t="s">
        <v>3514</v>
      </c>
      <c r="P1285" t="s">
        <v>329</v>
      </c>
      <c r="Q1285" t="s">
        <v>3467</v>
      </c>
      <c r="R1285" t="s">
        <v>3515</v>
      </c>
      <c r="S1285">
        <v>1137.75</v>
      </c>
      <c r="T1285">
        <v>5</v>
      </c>
      <c r="U1285">
        <v>0</v>
      </c>
      <c r="V1285">
        <v>250.30500000000004</v>
      </c>
      <c r="W1285" t="s">
        <v>10939</v>
      </c>
      <c r="X1285" t="s">
        <v>10937</v>
      </c>
      <c r="Y1285">
        <v>8</v>
      </c>
      <c r="Z1285" t="s">
        <v>10954</v>
      </c>
      <c r="AA1285">
        <v>0.22000000000000003</v>
      </c>
    </row>
    <row r="1286" spans="1:27" x14ac:dyDescent="0.35">
      <c r="A1286">
        <v>2568</v>
      </c>
      <c r="B1286" t="s">
        <v>3564</v>
      </c>
      <c r="C1286">
        <v>2014</v>
      </c>
      <c r="D1286" s="1">
        <v>41945</v>
      </c>
      <c r="E1286" s="1">
        <v>41947</v>
      </c>
      <c r="F1286" t="s">
        <v>45</v>
      </c>
      <c r="G1286" t="s">
        <v>3565</v>
      </c>
      <c r="H1286" t="s">
        <v>3566</v>
      </c>
      <c r="I1286" t="s">
        <v>38</v>
      </c>
      <c r="J1286" t="s">
        <v>27</v>
      </c>
      <c r="K1286" t="s">
        <v>3567</v>
      </c>
      <c r="L1286" t="s">
        <v>3473</v>
      </c>
      <c r="M1286">
        <v>98226</v>
      </c>
      <c r="N1286" t="s">
        <v>30</v>
      </c>
      <c r="O1286" t="s">
        <v>3568</v>
      </c>
      <c r="P1286" t="s">
        <v>329</v>
      </c>
      <c r="Q1286" t="s">
        <v>3467</v>
      </c>
      <c r="R1286" t="s">
        <v>3569</v>
      </c>
      <c r="S1286">
        <v>2665.62</v>
      </c>
      <c r="T1286">
        <v>9</v>
      </c>
      <c r="U1286">
        <v>0</v>
      </c>
      <c r="V1286">
        <v>239.90580000000011</v>
      </c>
      <c r="W1286" t="s">
        <v>10939</v>
      </c>
      <c r="X1286" t="s">
        <v>10940</v>
      </c>
      <c r="Y1286">
        <v>11</v>
      </c>
      <c r="Z1286" t="s">
        <v>10947</v>
      </c>
      <c r="AA1286">
        <v>9.0000000000000052E-2</v>
      </c>
    </row>
    <row r="1287" spans="1:27" x14ac:dyDescent="0.35">
      <c r="A1287">
        <v>2813</v>
      </c>
      <c r="B1287" t="s">
        <v>3570</v>
      </c>
      <c r="C1287">
        <v>2012</v>
      </c>
      <c r="D1287" s="1">
        <v>41229</v>
      </c>
      <c r="E1287" s="1">
        <v>41231</v>
      </c>
      <c r="F1287" t="s">
        <v>45</v>
      </c>
      <c r="G1287" t="s">
        <v>2117</v>
      </c>
      <c r="H1287" t="s">
        <v>2118</v>
      </c>
      <c r="I1287" t="s">
        <v>127</v>
      </c>
      <c r="J1287" t="s">
        <v>27</v>
      </c>
      <c r="K1287" t="s">
        <v>3571</v>
      </c>
      <c r="L1287" t="s">
        <v>3572</v>
      </c>
      <c r="M1287">
        <v>53209</v>
      </c>
      <c r="N1287" t="s">
        <v>3479</v>
      </c>
      <c r="O1287" t="s">
        <v>3573</v>
      </c>
      <c r="P1287" t="s">
        <v>329</v>
      </c>
      <c r="Q1287" t="s">
        <v>3467</v>
      </c>
      <c r="R1287" t="s">
        <v>3574</v>
      </c>
      <c r="S1287">
        <v>214.11</v>
      </c>
      <c r="T1287">
        <v>3</v>
      </c>
      <c r="U1287">
        <v>0</v>
      </c>
      <c r="V1287">
        <v>36.398699999999977</v>
      </c>
      <c r="W1287" t="s">
        <v>10948</v>
      </c>
      <c r="X1287" t="s">
        <v>10940</v>
      </c>
      <c r="Y1287">
        <v>11</v>
      </c>
      <c r="Z1287" t="s">
        <v>10947</v>
      </c>
      <c r="AA1287">
        <v>0.16999999999999987</v>
      </c>
    </row>
    <row r="1288" spans="1:27" x14ac:dyDescent="0.35">
      <c r="A1288">
        <v>2815</v>
      </c>
      <c r="B1288" t="s">
        <v>3570</v>
      </c>
      <c r="C1288">
        <v>2012</v>
      </c>
      <c r="D1288" s="1">
        <v>41229</v>
      </c>
      <c r="E1288" s="1">
        <v>41231</v>
      </c>
      <c r="F1288" t="s">
        <v>45</v>
      </c>
      <c r="G1288" t="s">
        <v>2117</v>
      </c>
      <c r="H1288" t="s">
        <v>2118</v>
      </c>
      <c r="I1288" t="s">
        <v>127</v>
      </c>
      <c r="J1288" t="s">
        <v>27</v>
      </c>
      <c r="K1288" t="s">
        <v>3571</v>
      </c>
      <c r="L1288" t="s">
        <v>3572</v>
      </c>
      <c r="M1288">
        <v>53209</v>
      </c>
      <c r="N1288" t="s">
        <v>3479</v>
      </c>
      <c r="O1288" t="s">
        <v>3575</v>
      </c>
      <c r="P1288" t="s">
        <v>329</v>
      </c>
      <c r="Q1288" t="s">
        <v>3467</v>
      </c>
      <c r="R1288" t="s">
        <v>3576</v>
      </c>
      <c r="S1288">
        <v>653.54999999999995</v>
      </c>
      <c r="T1288">
        <v>3</v>
      </c>
      <c r="U1288">
        <v>0</v>
      </c>
      <c r="V1288">
        <v>111.10349999999994</v>
      </c>
      <c r="W1288" t="s">
        <v>10948</v>
      </c>
      <c r="X1288" t="s">
        <v>10940</v>
      </c>
      <c r="Y1288">
        <v>11</v>
      </c>
      <c r="Z1288" t="s">
        <v>10947</v>
      </c>
      <c r="AA1288">
        <v>0.16999999999999993</v>
      </c>
    </row>
    <row r="1289" spans="1:27" x14ac:dyDescent="0.35">
      <c r="A1289">
        <v>3049</v>
      </c>
      <c r="B1289" t="s">
        <v>3577</v>
      </c>
      <c r="C1289">
        <v>2014</v>
      </c>
      <c r="D1289" s="1">
        <v>41732</v>
      </c>
      <c r="E1289" s="1">
        <v>41734</v>
      </c>
      <c r="F1289" t="s">
        <v>56</v>
      </c>
      <c r="G1289" t="s">
        <v>3578</v>
      </c>
      <c r="H1289" t="s">
        <v>3579</v>
      </c>
      <c r="I1289" t="s">
        <v>127</v>
      </c>
      <c r="J1289" t="s">
        <v>27</v>
      </c>
      <c r="K1289" t="s">
        <v>3521</v>
      </c>
      <c r="L1289" t="s">
        <v>3522</v>
      </c>
      <c r="M1289">
        <v>31907</v>
      </c>
      <c r="N1289" t="s">
        <v>3507</v>
      </c>
      <c r="O1289" t="s">
        <v>3534</v>
      </c>
      <c r="P1289" t="s">
        <v>329</v>
      </c>
      <c r="Q1289" t="s">
        <v>3467</v>
      </c>
      <c r="R1289" t="s">
        <v>3535</v>
      </c>
      <c r="S1289">
        <v>411.8</v>
      </c>
      <c r="T1289">
        <v>2</v>
      </c>
      <c r="U1289">
        <v>0</v>
      </c>
      <c r="V1289">
        <v>70.005999999999972</v>
      </c>
      <c r="W1289" t="s">
        <v>10939</v>
      </c>
      <c r="X1289" t="s">
        <v>10942</v>
      </c>
      <c r="Y1289">
        <v>4</v>
      </c>
      <c r="Z1289" t="s">
        <v>10943</v>
      </c>
      <c r="AA1289">
        <v>0.16999999999999993</v>
      </c>
    </row>
    <row r="1290" spans="1:27" x14ac:dyDescent="0.35">
      <c r="A1290">
        <v>3485</v>
      </c>
      <c r="B1290" t="s">
        <v>3580</v>
      </c>
      <c r="C1290">
        <v>2011</v>
      </c>
      <c r="D1290" s="1">
        <v>40782</v>
      </c>
      <c r="E1290" s="1">
        <v>40784</v>
      </c>
      <c r="F1290" t="s">
        <v>56</v>
      </c>
      <c r="G1290" t="s">
        <v>3581</v>
      </c>
      <c r="H1290" t="s">
        <v>3582</v>
      </c>
      <c r="I1290" t="s">
        <v>26</v>
      </c>
      <c r="J1290" t="s">
        <v>27</v>
      </c>
      <c r="K1290" t="s">
        <v>3505</v>
      </c>
      <c r="L1290" t="s">
        <v>3506</v>
      </c>
      <c r="M1290">
        <v>22153</v>
      </c>
      <c r="N1290" t="s">
        <v>3507</v>
      </c>
      <c r="O1290" t="s">
        <v>3583</v>
      </c>
      <c r="P1290" t="s">
        <v>329</v>
      </c>
      <c r="Q1290" t="s">
        <v>3467</v>
      </c>
      <c r="R1290" t="s">
        <v>3584</v>
      </c>
      <c r="S1290">
        <v>1202.94</v>
      </c>
      <c r="T1290">
        <v>3</v>
      </c>
      <c r="U1290">
        <v>0</v>
      </c>
      <c r="V1290">
        <v>300.73500000000001</v>
      </c>
      <c r="W1290" t="s">
        <v>10944</v>
      </c>
      <c r="X1290" t="s">
        <v>10937</v>
      </c>
      <c r="Y1290">
        <v>8</v>
      </c>
      <c r="Z1290" t="s">
        <v>10954</v>
      </c>
      <c r="AA1290">
        <v>0.25</v>
      </c>
    </row>
    <row r="1291" spans="1:27" x14ac:dyDescent="0.35">
      <c r="A1291">
        <v>3581</v>
      </c>
      <c r="B1291" t="s">
        <v>3585</v>
      </c>
      <c r="C1291">
        <v>2013</v>
      </c>
      <c r="D1291" s="1">
        <v>41481</v>
      </c>
      <c r="E1291" s="1">
        <v>41485</v>
      </c>
      <c r="F1291" t="s">
        <v>23</v>
      </c>
      <c r="G1291" t="s">
        <v>2138</v>
      </c>
      <c r="H1291" t="s">
        <v>2139</v>
      </c>
      <c r="I1291" t="s">
        <v>38</v>
      </c>
      <c r="J1291" t="s">
        <v>27</v>
      </c>
      <c r="K1291" t="s">
        <v>3586</v>
      </c>
      <c r="L1291" t="s">
        <v>3557</v>
      </c>
      <c r="M1291">
        <v>39212</v>
      </c>
      <c r="N1291" t="s">
        <v>3507</v>
      </c>
      <c r="O1291" t="s">
        <v>3587</v>
      </c>
      <c r="P1291" t="s">
        <v>329</v>
      </c>
      <c r="Q1291" t="s">
        <v>3467</v>
      </c>
      <c r="R1291" t="s">
        <v>3588</v>
      </c>
      <c r="S1291">
        <v>2430.08</v>
      </c>
      <c r="T1291">
        <v>8</v>
      </c>
      <c r="U1291">
        <v>0</v>
      </c>
      <c r="V1291">
        <v>388.81280000000015</v>
      </c>
      <c r="W1291" t="s">
        <v>10936</v>
      </c>
      <c r="X1291" t="s">
        <v>10937</v>
      </c>
      <c r="Y1291">
        <v>7</v>
      </c>
      <c r="Z1291" t="s">
        <v>10938</v>
      </c>
      <c r="AA1291">
        <v>0.16000000000000006</v>
      </c>
    </row>
    <row r="1292" spans="1:27" x14ac:dyDescent="0.35">
      <c r="A1292">
        <v>3584</v>
      </c>
      <c r="B1292" t="s">
        <v>3589</v>
      </c>
      <c r="C1292">
        <v>2012</v>
      </c>
      <c r="D1292" s="1">
        <v>41253</v>
      </c>
      <c r="E1292" s="1">
        <v>41259</v>
      </c>
      <c r="F1292" t="s">
        <v>23</v>
      </c>
      <c r="G1292" t="s">
        <v>833</v>
      </c>
      <c r="H1292" t="s">
        <v>834</v>
      </c>
      <c r="I1292" t="s">
        <v>26</v>
      </c>
      <c r="J1292" t="s">
        <v>27</v>
      </c>
      <c r="K1292" t="s">
        <v>3586</v>
      </c>
      <c r="L1292" t="s">
        <v>3478</v>
      </c>
      <c r="M1292">
        <v>49201</v>
      </c>
      <c r="N1292" t="s">
        <v>3479</v>
      </c>
      <c r="O1292" t="s">
        <v>3583</v>
      </c>
      <c r="P1292" t="s">
        <v>329</v>
      </c>
      <c r="Q1292" t="s">
        <v>3467</v>
      </c>
      <c r="R1292" t="s">
        <v>3584</v>
      </c>
      <c r="S1292">
        <v>801.96</v>
      </c>
      <c r="T1292">
        <v>2</v>
      </c>
      <c r="U1292">
        <v>0</v>
      </c>
      <c r="V1292">
        <v>200.49</v>
      </c>
      <c r="W1292" t="s">
        <v>10948</v>
      </c>
      <c r="X1292" t="s">
        <v>10940</v>
      </c>
      <c r="Y1292">
        <v>12</v>
      </c>
      <c r="Z1292" t="s">
        <v>10941</v>
      </c>
      <c r="AA1292">
        <v>0.25</v>
      </c>
    </row>
    <row r="1293" spans="1:27" x14ac:dyDescent="0.35">
      <c r="A1293">
        <v>3817</v>
      </c>
      <c r="B1293" t="s">
        <v>3590</v>
      </c>
      <c r="C1293">
        <v>2012</v>
      </c>
      <c r="D1293" s="1">
        <v>41167</v>
      </c>
      <c r="E1293" s="1">
        <v>41171</v>
      </c>
      <c r="F1293" t="s">
        <v>23</v>
      </c>
      <c r="G1293" t="s">
        <v>3591</v>
      </c>
      <c r="H1293" t="s">
        <v>3592</v>
      </c>
      <c r="I1293" t="s">
        <v>38</v>
      </c>
      <c r="J1293" t="s">
        <v>27</v>
      </c>
      <c r="K1293" t="s">
        <v>3593</v>
      </c>
      <c r="L1293" t="s">
        <v>3594</v>
      </c>
      <c r="M1293">
        <v>36608</v>
      </c>
      <c r="N1293" t="s">
        <v>3507</v>
      </c>
      <c r="O1293" t="s">
        <v>3583</v>
      </c>
      <c r="P1293" t="s">
        <v>329</v>
      </c>
      <c r="Q1293" t="s">
        <v>3467</v>
      </c>
      <c r="R1293" t="s">
        <v>3584</v>
      </c>
      <c r="S1293">
        <v>801.96</v>
      </c>
      <c r="T1293">
        <v>2</v>
      </c>
      <c r="U1293">
        <v>0</v>
      </c>
      <c r="V1293">
        <v>200.49</v>
      </c>
      <c r="W1293" t="s">
        <v>10948</v>
      </c>
      <c r="X1293" t="s">
        <v>10937</v>
      </c>
      <c r="Y1293">
        <v>9</v>
      </c>
      <c r="Z1293" t="s">
        <v>10949</v>
      </c>
      <c r="AA1293">
        <v>0.25</v>
      </c>
    </row>
    <row r="1294" spans="1:27" x14ac:dyDescent="0.35">
      <c r="A1294">
        <v>4193</v>
      </c>
      <c r="B1294" t="s">
        <v>3595</v>
      </c>
      <c r="C1294">
        <v>2012</v>
      </c>
      <c r="D1294" s="1">
        <v>41229</v>
      </c>
      <c r="E1294" s="1">
        <v>41233</v>
      </c>
      <c r="F1294" t="s">
        <v>23</v>
      </c>
      <c r="G1294" t="s">
        <v>3596</v>
      </c>
      <c r="H1294" t="s">
        <v>3597</v>
      </c>
      <c r="I1294" t="s">
        <v>26</v>
      </c>
      <c r="J1294" t="s">
        <v>27</v>
      </c>
      <c r="K1294" t="s">
        <v>3598</v>
      </c>
      <c r="L1294" t="s">
        <v>3599</v>
      </c>
      <c r="M1294">
        <v>83704</v>
      </c>
      <c r="N1294" t="s">
        <v>30</v>
      </c>
      <c r="O1294" t="s">
        <v>3466</v>
      </c>
      <c r="P1294" t="s">
        <v>329</v>
      </c>
      <c r="Q1294" t="s">
        <v>3467</v>
      </c>
      <c r="R1294" t="s">
        <v>3468</v>
      </c>
      <c r="S1294">
        <v>696.42</v>
      </c>
      <c r="T1294">
        <v>2</v>
      </c>
      <c r="U1294">
        <v>0</v>
      </c>
      <c r="V1294">
        <v>160.17660000000001</v>
      </c>
      <c r="W1294" t="s">
        <v>10948</v>
      </c>
      <c r="X1294" t="s">
        <v>10940</v>
      </c>
      <c r="Y1294">
        <v>11</v>
      </c>
      <c r="Z1294" t="s">
        <v>10947</v>
      </c>
      <c r="AA1294">
        <v>0.23000000000000004</v>
      </c>
    </row>
    <row r="1295" spans="1:27" x14ac:dyDescent="0.35">
      <c r="A1295">
        <v>4270</v>
      </c>
      <c r="B1295" t="s">
        <v>3600</v>
      </c>
      <c r="C1295">
        <v>2014</v>
      </c>
      <c r="D1295" s="1">
        <v>41816</v>
      </c>
      <c r="E1295" s="1">
        <v>41820</v>
      </c>
      <c r="F1295" t="s">
        <v>45</v>
      </c>
      <c r="G1295" t="s">
        <v>1027</v>
      </c>
      <c r="H1295" t="s">
        <v>1028</v>
      </c>
      <c r="I1295" t="s">
        <v>38</v>
      </c>
      <c r="J1295" t="s">
        <v>27</v>
      </c>
      <c r="K1295" t="s">
        <v>3472</v>
      </c>
      <c r="L1295" t="s">
        <v>3473</v>
      </c>
      <c r="M1295">
        <v>98115</v>
      </c>
      <c r="N1295" t="s">
        <v>30</v>
      </c>
      <c r="O1295" t="s">
        <v>3575</v>
      </c>
      <c r="P1295" t="s">
        <v>329</v>
      </c>
      <c r="Q1295" t="s">
        <v>3467</v>
      </c>
      <c r="R1295" t="s">
        <v>3576</v>
      </c>
      <c r="S1295">
        <v>871.4</v>
      </c>
      <c r="T1295">
        <v>4</v>
      </c>
      <c r="U1295">
        <v>0</v>
      </c>
      <c r="V1295">
        <v>148.13799999999992</v>
      </c>
      <c r="W1295" t="s">
        <v>10939</v>
      </c>
      <c r="X1295" t="s">
        <v>10942</v>
      </c>
      <c r="Y1295">
        <v>6</v>
      </c>
      <c r="Z1295" t="s">
        <v>10946</v>
      </c>
      <c r="AA1295">
        <v>0.1699999999999999</v>
      </c>
    </row>
    <row r="1296" spans="1:27" x14ac:dyDescent="0.35">
      <c r="A1296">
        <v>4435</v>
      </c>
      <c r="B1296" t="s">
        <v>3601</v>
      </c>
      <c r="C1296">
        <v>2013</v>
      </c>
      <c r="D1296" s="1">
        <v>41582</v>
      </c>
      <c r="E1296" s="1">
        <v>41587</v>
      </c>
      <c r="F1296" t="s">
        <v>45</v>
      </c>
      <c r="G1296" t="s">
        <v>415</v>
      </c>
      <c r="H1296" t="s">
        <v>416</v>
      </c>
      <c r="I1296" t="s">
        <v>38</v>
      </c>
      <c r="J1296" t="s">
        <v>27</v>
      </c>
      <c r="K1296" t="s">
        <v>3602</v>
      </c>
      <c r="L1296" t="s">
        <v>3603</v>
      </c>
      <c r="M1296">
        <v>42420</v>
      </c>
      <c r="N1296" t="s">
        <v>3507</v>
      </c>
      <c r="O1296" t="s">
        <v>3604</v>
      </c>
      <c r="P1296" t="s">
        <v>329</v>
      </c>
      <c r="Q1296" t="s">
        <v>3467</v>
      </c>
      <c r="R1296" t="s">
        <v>3605</v>
      </c>
      <c r="S1296">
        <v>842.94</v>
      </c>
      <c r="T1296">
        <v>3</v>
      </c>
      <c r="U1296">
        <v>0</v>
      </c>
      <c r="V1296">
        <v>160.15860000000001</v>
      </c>
      <c r="W1296" t="s">
        <v>10936</v>
      </c>
      <c r="X1296" t="s">
        <v>10940</v>
      </c>
      <c r="Y1296">
        <v>11</v>
      </c>
      <c r="Z1296" t="s">
        <v>10947</v>
      </c>
      <c r="AA1296">
        <v>0.19</v>
      </c>
    </row>
    <row r="1297" spans="1:27" x14ac:dyDescent="0.35">
      <c r="A1297">
        <v>4479</v>
      </c>
      <c r="B1297" t="s">
        <v>3606</v>
      </c>
      <c r="C1297">
        <v>2014</v>
      </c>
      <c r="D1297" s="1">
        <v>41935</v>
      </c>
      <c r="E1297" s="1">
        <v>41935</v>
      </c>
      <c r="F1297" t="s">
        <v>234</v>
      </c>
      <c r="G1297" t="s">
        <v>3607</v>
      </c>
      <c r="H1297" t="s">
        <v>3608</v>
      </c>
      <c r="I1297" t="s">
        <v>38</v>
      </c>
      <c r="J1297" t="s">
        <v>27</v>
      </c>
      <c r="K1297" t="s">
        <v>3609</v>
      </c>
      <c r="L1297" t="s">
        <v>3540</v>
      </c>
      <c r="M1297">
        <v>73505</v>
      </c>
      <c r="N1297" t="s">
        <v>3479</v>
      </c>
      <c r="O1297" t="s">
        <v>3480</v>
      </c>
      <c r="P1297" t="s">
        <v>329</v>
      </c>
      <c r="Q1297" t="s">
        <v>3467</v>
      </c>
      <c r="R1297" t="s">
        <v>3481</v>
      </c>
      <c r="S1297">
        <v>248.98</v>
      </c>
      <c r="T1297">
        <v>2</v>
      </c>
      <c r="U1297">
        <v>0</v>
      </c>
      <c r="V1297">
        <v>54.775599999999997</v>
      </c>
      <c r="W1297" t="s">
        <v>10939</v>
      </c>
      <c r="X1297" t="s">
        <v>10940</v>
      </c>
      <c r="Y1297">
        <v>10</v>
      </c>
      <c r="Z1297" t="s">
        <v>10945</v>
      </c>
      <c r="AA1297">
        <v>0.22</v>
      </c>
    </row>
    <row r="1298" spans="1:27" x14ac:dyDescent="0.35">
      <c r="A1298">
        <v>4717</v>
      </c>
      <c r="B1298" t="s">
        <v>3610</v>
      </c>
      <c r="C1298">
        <v>2014</v>
      </c>
      <c r="D1298" s="1">
        <v>41977</v>
      </c>
      <c r="E1298" s="1">
        <v>41981</v>
      </c>
      <c r="F1298" t="s">
        <v>45</v>
      </c>
      <c r="G1298" t="s">
        <v>1418</v>
      </c>
      <c r="H1298" t="s">
        <v>1419</v>
      </c>
      <c r="I1298" t="s">
        <v>127</v>
      </c>
      <c r="J1298" t="s">
        <v>27</v>
      </c>
      <c r="K1298" t="s">
        <v>3472</v>
      </c>
      <c r="L1298" t="s">
        <v>3473</v>
      </c>
      <c r="M1298">
        <v>98115</v>
      </c>
      <c r="N1298" t="s">
        <v>30</v>
      </c>
      <c r="O1298" t="s">
        <v>3611</v>
      </c>
      <c r="P1298" t="s">
        <v>329</v>
      </c>
      <c r="Q1298" t="s">
        <v>3467</v>
      </c>
      <c r="R1298" t="s">
        <v>3612</v>
      </c>
      <c r="S1298">
        <v>521.96</v>
      </c>
      <c r="T1298">
        <v>2</v>
      </c>
      <c r="U1298">
        <v>0</v>
      </c>
      <c r="V1298">
        <v>88.733199999999954</v>
      </c>
      <c r="W1298" t="s">
        <v>10939</v>
      </c>
      <c r="X1298" t="s">
        <v>10940</v>
      </c>
      <c r="Y1298">
        <v>12</v>
      </c>
      <c r="Z1298" t="s">
        <v>10941</v>
      </c>
      <c r="AA1298">
        <v>0.1699999999999999</v>
      </c>
    </row>
    <row r="1299" spans="1:27" x14ac:dyDescent="0.35">
      <c r="A1299">
        <v>5036</v>
      </c>
      <c r="B1299" t="s">
        <v>3613</v>
      </c>
      <c r="C1299">
        <v>2011</v>
      </c>
      <c r="D1299" s="1">
        <v>40639</v>
      </c>
      <c r="E1299" s="1">
        <v>40645</v>
      </c>
      <c r="F1299" t="s">
        <v>23</v>
      </c>
      <c r="G1299" t="s">
        <v>2157</v>
      </c>
      <c r="H1299" t="s">
        <v>2158</v>
      </c>
      <c r="I1299" t="s">
        <v>26</v>
      </c>
      <c r="J1299" t="s">
        <v>27</v>
      </c>
      <c r="K1299" t="s">
        <v>3472</v>
      </c>
      <c r="L1299" t="s">
        <v>3473</v>
      </c>
      <c r="M1299">
        <v>98115</v>
      </c>
      <c r="N1299" t="s">
        <v>30</v>
      </c>
      <c r="O1299" t="s">
        <v>3575</v>
      </c>
      <c r="P1299" t="s">
        <v>329</v>
      </c>
      <c r="Q1299" t="s">
        <v>3467</v>
      </c>
      <c r="R1299" t="s">
        <v>3576</v>
      </c>
      <c r="S1299">
        <v>653.54999999999995</v>
      </c>
      <c r="T1299">
        <v>3</v>
      </c>
      <c r="U1299">
        <v>0</v>
      </c>
      <c r="V1299">
        <v>111.10349999999994</v>
      </c>
      <c r="W1299" t="s">
        <v>10944</v>
      </c>
      <c r="X1299" t="s">
        <v>10942</v>
      </c>
      <c r="Y1299">
        <v>4</v>
      </c>
      <c r="Z1299" t="s">
        <v>10943</v>
      </c>
      <c r="AA1299">
        <v>0.16999999999999993</v>
      </c>
    </row>
    <row r="1300" spans="1:27" x14ac:dyDescent="0.35">
      <c r="A1300">
        <v>5301</v>
      </c>
      <c r="B1300" t="s">
        <v>3614</v>
      </c>
      <c r="C1300">
        <v>2013</v>
      </c>
      <c r="D1300" s="1">
        <v>41425</v>
      </c>
      <c r="E1300" s="1">
        <v>41429</v>
      </c>
      <c r="F1300" t="s">
        <v>23</v>
      </c>
      <c r="G1300" t="s">
        <v>1536</v>
      </c>
      <c r="H1300" t="s">
        <v>1537</v>
      </c>
      <c r="I1300" t="s">
        <v>26</v>
      </c>
      <c r="J1300" t="s">
        <v>27</v>
      </c>
      <c r="K1300" t="s">
        <v>3505</v>
      </c>
      <c r="L1300" t="s">
        <v>3506</v>
      </c>
      <c r="M1300">
        <v>22153</v>
      </c>
      <c r="N1300" t="s">
        <v>3507</v>
      </c>
      <c r="O1300" t="s">
        <v>3615</v>
      </c>
      <c r="P1300" t="s">
        <v>329</v>
      </c>
      <c r="Q1300" t="s">
        <v>3467</v>
      </c>
      <c r="R1300" t="s">
        <v>3616</v>
      </c>
      <c r="S1300">
        <v>2275.5</v>
      </c>
      <c r="T1300">
        <v>10</v>
      </c>
      <c r="U1300">
        <v>0</v>
      </c>
      <c r="V1300">
        <v>386.83499999999981</v>
      </c>
      <c r="W1300" t="s">
        <v>10936</v>
      </c>
      <c r="X1300" t="s">
        <v>10942</v>
      </c>
      <c r="Y1300">
        <v>5</v>
      </c>
      <c r="Z1300" t="s">
        <v>10952</v>
      </c>
      <c r="AA1300">
        <v>0.16999999999999993</v>
      </c>
    </row>
    <row r="1301" spans="1:27" x14ac:dyDescent="0.35">
      <c r="A1301">
        <v>5627</v>
      </c>
      <c r="B1301" t="s">
        <v>3617</v>
      </c>
      <c r="C1301">
        <v>2011</v>
      </c>
      <c r="D1301" s="1">
        <v>40815</v>
      </c>
      <c r="E1301" s="1">
        <v>40817</v>
      </c>
      <c r="F1301" t="s">
        <v>45</v>
      </c>
      <c r="G1301" t="s">
        <v>847</v>
      </c>
      <c r="H1301" t="s">
        <v>848</v>
      </c>
      <c r="I1301" t="s">
        <v>127</v>
      </c>
      <c r="J1301" t="s">
        <v>27</v>
      </c>
      <c r="K1301" t="s">
        <v>3472</v>
      </c>
      <c r="L1301" t="s">
        <v>3473</v>
      </c>
      <c r="M1301">
        <v>98115</v>
      </c>
      <c r="N1301" t="s">
        <v>30</v>
      </c>
      <c r="O1301" t="s">
        <v>3611</v>
      </c>
      <c r="P1301" t="s">
        <v>329</v>
      </c>
      <c r="Q1301" t="s">
        <v>3467</v>
      </c>
      <c r="R1301" t="s">
        <v>3612</v>
      </c>
      <c r="S1301">
        <v>2348.8200000000002</v>
      </c>
      <c r="T1301">
        <v>9</v>
      </c>
      <c r="U1301">
        <v>0</v>
      </c>
      <c r="V1301">
        <v>399.29939999999976</v>
      </c>
      <c r="W1301" t="s">
        <v>10944</v>
      </c>
      <c r="X1301" t="s">
        <v>10937</v>
      </c>
      <c r="Y1301">
        <v>9</v>
      </c>
      <c r="Z1301" t="s">
        <v>10949</v>
      </c>
      <c r="AA1301">
        <v>0.1699999999999999</v>
      </c>
    </row>
    <row r="1302" spans="1:27" x14ac:dyDescent="0.35">
      <c r="A1302">
        <v>5632</v>
      </c>
      <c r="B1302" t="s">
        <v>3618</v>
      </c>
      <c r="C1302">
        <v>2011</v>
      </c>
      <c r="D1302" s="1">
        <v>40586</v>
      </c>
      <c r="E1302" s="1">
        <v>40590</v>
      </c>
      <c r="F1302" t="s">
        <v>23</v>
      </c>
      <c r="G1302" t="s">
        <v>3619</v>
      </c>
      <c r="H1302" t="s">
        <v>3620</v>
      </c>
      <c r="I1302" t="s">
        <v>38</v>
      </c>
      <c r="J1302" t="s">
        <v>27</v>
      </c>
      <c r="K1302" t="s">
        <v>3621</v>
      </c>
      <c r="L1302" t="s">
        <v>3506</v>
      </c>
      <c r="M1302">
        <v>23320</v>
      </c>
      <c r="N1302" t="s">
        <v>3507</v>
      </c>
      <c r="O1302" t="s">
        <v>3622</v>
      </c>
      <c r="P1302" t="s">
        <v>329</v>
      </c>
      <c r="Q1302" t="s">
        <v>3467</v>
      </c>
      <c r="R1302" t="s">
        <v>3623</v>
      </c>
      <c r="S1302">
        <v>1256.22</v>
      </c>
      <c r="T1302">
        <v>6</v>
      </c>
      <c r="U1302">
        <v>0</v>
      </c>
      <c r="V1302">
        <v>75.37319999999994</v>
      </c>
      <c r="W1302" t="s">
        <v>10944</v>
      </c>
      <c r="X1302" t="s">
        <v>10950</v>
      </c>
      <c r="Y1302">
        <v>2</v>
      </c>
      <c r="Z1302" t="s">
        <v>10955</v>
      </c>
      <c r="AA1302">
        <v>5.9999999999999949E-2</v>
      </c>
    </row>
    <row r="1303" spans="1:27" x14ac:dyDescent="0.35">
      <c r="A1303">
        <v>5830</v>
      </c>
      <c r="B1303" t="s">
        <v>3624</v>
      </c>
      <c r="C1303">
        <v>2013</v>
      </c>
      <c r="D1303" s="1">
        <v>41612</v>
      </c>
      <c r="E1303" s="1">
        <v>41616</v>
      </c>
      <c r="F1303" t="s">
        <v>23</v>
      </c>
      <c r="G1303" t="s">
        <v>1724</v>
      </c>
      <c r="H1303" t="s">
        <v>1725</v>
      </c>
      <c r="I1303" t="s">
        <v>38</v>
      </c>
      <c r="J1303" t="s">
        <v>27</v>
      </c>
      <c r="K1303" t="s">
        <v>3625</v>
      </c>
      <c r="L1303" t="s">
        <v>3626</v>
      </c>
      <c r="M1303">
        <v>47374</v>
      </c>
      <c r="N1303" t="s">
        <v>3479</v>
      </c>
      <c r="O1303" t="s">
        <v>3627</v>
      </c>
      <c r="P1303" t="s">
        <v>329</v>
      </c>
      <c r="Q1303" t="s">
        <v>3467</v>
      </c>
      <c r="R1303" t="s">
        <v>3628</v>
      </c>
      <c r="S1303">
        <v>581.96</v>
      </c>
      <c r="T1303">
        <v>2</v>
      </c>
      <c r="U1303">
        <v>0</v>
      </c>
      <c r="V1303">
        <v>104.75279999999998</v>
      </c>
      <c r="W1303" t="s">
        <v>10936</v>
      </c>
      <c r="X1303" t="s">
        <v>10940</v>
      </c>
      <c r="Y1303">
        <v>12</v>
      </c>
      <c r="Z1303" t="s">
        <v>10941</v>
      </c>
      <c r="AA1303">
        <v>0.17999999999999997</v>
      </c>
    </row>
    <row r="1304" spans="1:27" x14ac:dyDescent="0.35">
      <c r="A1304">
        <v>5860</v>
      </c>
      <c r="B1304" t="s">
        <v>3629</v>
      </c>
      <c r="C1304">
        <v>2012</v>
      </c>
      <c r="D1304" s="1">
        <v>41214</v>
      </c>
      <c r="E1304" s="1">
        <v>41221</v>
      </c>
      <c r="F1304" t="s">
        <v>23</v>
      </c>
      <c r="G1304" t="s">
        <v>2666</v>
      </c>
      <c r="H1304" t="s">
        <v>2667</v>
      </c>
      <c r="I1304" t="s">
        <v>38</v>
      </c>
      <c r="J1304" t="s">
        <v>27</v>
      </c>
      <c r="K1304" t="s">
        <v>3630</v>
      </c>
      <c r="L1304" t="s">
        <v>3631</v>
      </c>
      <c r="M1304">
        <v>72032</v>
      </c>
      <c r="N1304" t="s">
        <v>3507</v>
      </c>
      <c r="O1304" t="s">
        <v>3523</v>
      </c>
      <c r="P1304" t="s">
        <v>329</v>
      </c>
      <c r="Q1304" t="s">
        <v>3467</v>
      </c>
      <c r="R1304" t="s">
        <v>3524</v>
      </c>
      <c r="S1304">
        <v>301.95999999999998</v>
      </c>
      <c r="T1304">
        <v>2</v>
      </c>
      <c r="U1304">
        <v>0</v>
      </c>
      <c r="V1304">
        <v>45.293999999999983</v>
      </c>
      <c r="W1304" t="s">
        <v>10948</v>
      </c>
      <c r="X1304" t="s">
        <v>10940</v>
      </c>
      <c r="Y1304">
        <v>11</v>
      </c>
      <c r="Z1304" t="s">
        <v>10947</v>
      </c>
      <c r="AA1304">
        <v>0.14999999999999997</v>
      </c>
    </row>
    <row r="1305" spans="1:27" x14ac:dyDescent="0.35">
      <c r="A1305">
        <v>5927</v>
      </c>
      <c r="B1305" t="s">
        <v>3632</v>
      </c>
      <c r="C1305">
        <v>2011</v>
      </c>
      <c r="D1305" s="1">
        <v>40641</v>
      </c>
      <c r="E1305" s="1">
        <v>40645</v>
      </c>
      <c r="F1305" t="s">
        <v>23</v>
      </c>
      <c r="G1305" t="s">
        <v>24</v>
      </c>
      <c r="H1305" t="s">
        <v>25</v>
      </c>
      <c r="I1305" t="s">
        <v>26</v>
      </c>
      <c r="J1305" t="s">
        <v>27</v>
      </c>
      <c r="K1305" t="s">
        <v>3633</v>
      </c>
      <c r="L1305" t="s">
        <v>3594</v>
      </c>
      <c r="M1305">
        <v>35601</v>
      </c>
      <c r="N1305" t="s">
        <v>3507</v>
      </c>
      <c r="O1305" t="s">
        <v>3634</v>
      </c>
      <c r="P1305" t="s">
        <v>329</v>
      </c>
      <c r="Q1305" t="s">
        <v>3467</v>
      </c>
      <c r="R1305" t="s">
        <v>3635</v>
      </c>
      <c r="S1305">
        <v>1215.92</v>
      </c>
      <c r="T1305">
        <v>8</v>
      </c>
      <c r="U1305">
        <v>0</v>
      </c>
      <c r="V1305">
        <v>316.13920000000007</v>
      </c>
      <c r="W1305" t="s">
        <v>10944</v>
      </c>
      <c r="X1305" t="s">
        <v>10942</v>
      </c>
      <c r="Y1305">
        <v>4</v>
      </c>
      <c r="Z1305" t="s">
        <v>10943</v>
      </c>
      <c r="AA1305">
        <v>0.26000000000000006</v>
      </c>
    </row>
    <row r="1306" spans="1:27" x14ac:dyDescent="0.35">
      <c r="A1306">
        <v>5979</v>
      </c>
      <c r="B1306" t="s">
        <v>3636</v>
      </c>
      <c r="C1306">
        <v>2011</v>
      </c>
      <c r="D1306" s="1">
        <v>40793</v>
      </c>
      <c r="E1306" s="1">
        <v>40799</v>
      </c>
      <c r="F1306" t="s">
        <v>23</v>
      </c>
      <c r="G1306" t="s">
        <v>857</v>
      </c>
      <c r="H1306" t="s">
        <v>858</v>
      </c>
      <c r="I1306" t="s">
        <v>127</v>
      </c>
      <c r="J1306" t="s">
        <v>27</v>
      </c>
      <c r="K1306" t="s">
        <v>3637</v>
      </c>
      <c r="L1306" t="s">
        <v>3540</v>
      </c>
      <c r="M1306">
        <v>74133</v>
      </c>
      <c r="N1306" t="s">
        <v>3479</v>
      </c>
      <c r="O1306" t="s">
        <v>3531</v>
      </c>
      <c r="P1306" t="s">
        <v>329</v>
      </c>
      <c r="Q1306" t="s">
        <v>3467</v>
      </c>
      <c r="R1306" t="s">
        <v>3509</v>
      </c>
      <c r="S1306">
        <v>429.90000000000003</v>
      </c>
      <c r="T1306">
        <v>5</v>
      </c>
      <c r="U1306">
        <v>0</v>
      </c>
      <c r="V1306">
        <v>111.77400000000003</v>
      </c>
      <c r="W1306" t="s">
        <v>10944</v>
      </c>
      <c r="X1306" t="s">
        <v>10937</v>
      </c>
      <c r="Y1306">
        <v>9</v>
      </c>
      <c r="Z1306" t="s">
        <v>10949</v>
      </c>
      <c r="AA1306">
        <v>0.26000000000000006</v>
      </c>
    </row>
    <row r="1307" spans="1:27" x14ac:dyDescent="0.35">
      <c r="A1307">
        <v>6047</v>
      </c>
      <c r="B1307" t="s">
        <v>3638</v>
      </c>
      <c r="C1307">
        <v>2013</v>
      </c>
      <c r="D1307" s="1">
        <v>41435</v>
      </c>
      <c r="E1307" s="1">
        <v>41442</v>
      </c>
      <c r="F1307" t="s">
        <v>23</v>
      </c>
      <c r="G1307" t="s">
        <v>3639</v>
      </c>
      <c r="H1307" t="s">
        <v>3640</v>
      </c>
      <c r="I1307" t="s">
        <v>127</v>
      </c>
      <c r="J1307" t="s">
        <v>27</v>
      </c>
      <c r="K1307" t="s">
        <v>3641</v>
      </c>
      <c r="L1307" t="s">
        <v>3642</v>
      </c>
      <c r="M1307">
        <v>55407</v>
      </c>
      <c r="N1307" t="s">
        <v>3479</v>
      </c>
      <c r="O1307" t="s">
        <v>3643</v>
      </c>
      <c r="P1307" t="s">
        <v>329</v>
      </c>
      <c r="Q1307" t="s">
        <v>3467</v>
      </c>
      <c r="R1307" t="s">
        <v>3644</v>
      </c>
      <c r="S1307">
        <v>692.93999999999994</v>
      </c>
      <c r="T1307">
        <v>3</v>
      </c>
      <c r="U1307">
        <v>0</v>
      </c>
      <c r="V1307">
        <v>173.23500000000001</v>
      </c>
      <c r="W1307" t="s">
        <v>10936</v>
      </c>
      <c r="X1307" t="s">
        <v>10942</v>
      </c>
      <c r="Y1307">
        <v>6</v>
      </c>
      <c r="Z1307" t="s">
        <v>10946</v>
      </c>
      <c r="AA1307">
        <v>0.25000000000000006</v>
      </c>
    </row>
    <row r="1308" spans="1:27" x14ac:dyDescent="0.35">
      <c r="A1308">
        <v>6632</v>
      </c>
      <c r="B1308" t="s">
        <v>3645</v>
      </c>
      <c r="C1308">
        <v>2013</v>
      </c>
      <c r="D1308" s="1">
        <v>41634</v>
      </c>
      <c r="E1308" s="1">
        <v>41639</v>
      </c>
      <c r="F1308" t="s">
        <v>23</v>
      </c>
      <c r="G1308" t="s">
        <v>305</v>
      </c>
      <c r="H1308" t="s">
        <v>306</v>
      </c>
      <c r="I1308" t="s">
        <v>38</v>
      </c>
      <c r="J1308" t="s">
        <v>27</v>
      </c>
      <c r="K1308" t="s">
        <v>3472</v>
      </c>
      <c r="L1308" t="s">
        <v>3473</v>
      </c>
      <c r="M1308">
        <v>98115</v>
      </c>
      <c r="N1308" t="s">
        <v>30</v>
      </c>
      <c r="O1308" t="s">
        <v>3646</v>
      </c>
      <c r="P1308" t="s">
        <v>329</v>
      </c>
      <c r="Q1308" t="s">
        <v>3467</v>
      </c>
      <c r="R1308" t="s">
        <v>3647</v>
      </c>
      <c r="S1308">
        <v>1747.25</v>
      </c>
      <c r="T1308">
        <v>5</v>
      </c>
      <c r="U1308">
        <v>0</v>
      </c>
      <c r="V1308">
        <v>629.01</v>
      </c>
      <c r="W1308" t="s">
        <v>10936</v>
      </c>
      <c r="X1308" t="s">
        <v>10940</v>
      </c>
      <c r="Y1308">
        <v>12</v>
      </c>
      <c r="Z1308" t="s">
        <v>10941</v>
      </c>
      <c r="AA1308">
        <v>0.36</v>
      </c>
    </row>
    <row r="1309" spans="1:27" x14ac:dyDescent="0.35">
      <c r="A1309">
        <v>6664</v>
      </c>
      <c r="B1309" t="s">
        <v>3648</v>
      </c>
      <c r="C1309">
        <v>2014</v>
      </c>
      <c r="D1309" s="1">
        <v>41939</v>
      </c>
      <c r="E1309" s="1">
        <v>41945</v>
      </c>
      <c r="F1309" t="s">
        <v>23</v>
      </c>
      <c r="G1309" t="s">
        <v>403</v>
      </c>
      <c r="H1309" t="s">
        <v>404</v>
      </c>
      <c r="I1309" t="s">
        <v>38</v>
      </c>
      <c r="J1309" t="s">
        <v>27</v>
      </c>
      <c r="K1309" t="s">
        <v>3649</v>
      </c>
      <c r="L1309" t="s">
        <v>3506</v>
      </c>
      <c r="M1309">
        <v>23464</v>
      </c>
      <c r="N1309" t="s">
        <v>3507</v>
      </c>
      <c r="O1309" t="s">
        <v>3573</v>
      </c>
      <c r="P1309" t="s">
        <v>329</v>
      </c>
      <c r="Q1309" t="s">
        <v>3467</v>
      </c>
      <c r="R1309" t="s">
        <v>3574</v>
      </c>
      <c r="S1309">
        <v>356.85</v>
      </c>
      <c r="T1309">
        <v>5</v>
      </c>
      <c r="U1309">
        <v>0</v>
      </c>
      <c r="V1309">
        <v>60.664499999999961</v>
      </c>
      <c r="W1309" t="s">
        <v>10939</v>
      </c>
      <c r="X1309" t="s">
        <v>10940</v>
      </c>
      <c r="Y1309">
        <v>10</v>
      </c>
      <c r="Z1309" t="s">
        <v>10945</v>
      </c>
      <c r="AA1309">
        <v>0.16999999999999987</v>
      </c>
    </row>
    <row r="1310" spans="1:27" x14ac:dyDescent="0.35">
      <c r="A1310">
        <v>6825</v>
      </c>
      <c r="B1310" t="s">
        <v>3650</v>
      </c>
      <c r="C1310">
        <v>2012</v>
      </c>
      <c r="D1310" s="1">
        <v>41115</v>
      </c>
      <c r="E1310" s="1">
        <v>41119</v>
      </c>
      <c r="F1310" t="s">
        <v>23</v>
      </c>
      <c r="G1310" t="s">
        <v>897</v>
      </c>
      <c r="H1310" t="s">
        <v>898</v>
      </c>
      <c r="I1310" t="s">
        <v>26</v>
      </c>
      <c r="J1310" t="s">
        <v>27</v>
      </c>
      <c r="K1310" t="s">
        <v>3651</v>
      </c>
      <c r="L1310" t="s">
        <v>3594</v>
      </c>
      <c r="M1310">
        <v>36116</v>
      </c>
      <c r="N1310" t="s">
        <v>3507</v>
      </c>
      <c r="O1310" t="s">
        <v>3652</v>
      </c>
      <c r="P1310" t="s">
        <v>329</v>
      </c>
      <c r="Q1310" t="s">
        <v>3467</v>
      </c>
      <c r="R1310" t="s">
        <v>3653</v>
      </c>
      <c r="S1310">
        <v>358.58</v>
      </c>
      <c r="T1310">
        <v>2</v>
      </c>
      <c r="U1310">
        <v>0</v>
      </c>
      <c r="V1310">
        <v>39.44380000000001</v>
      </c>
      <c r="W1310" t="s">
        <v>10948</v>
      </c>
      <c r="X1310" t="s">
        <v>10937</v>
      </c>
      <c r="Y1310">
        <v>7</v>
      </c>
      <c r="Z1310" t="s">
        <v>10938</v>
      </c>
      <c r="AA1310">
        <v>0.11000000000000003</v>
      </c>
    </row>
    <row r="1311" spans="1:27" x14ac:dyDescent="0.35">
      <c r="A1311">
        <v>6877</v>
      </c>
      <c r="B1311" t="s">
        <v>3654</v>
      </c>
      <c r="C1311">
        <v>2013</v>
      </c>
      <c r="D1311" s="1">
        <v>41523</v>
      </c>
      <c r="E1311" s="1">
        <v>41528</v>
      </c>
      <c r="F1311" t="s">
        <v>23</v>
      </c>
      <c r="G1311" t="s">
        <v>1724</v>
      </c>
      <c r="H1311" t="s">
        <v>1725</v>
      </c>
      <c r="I1311" t="s">
        <v>38</v>
      </c>
      <c r="J1311" t="s">
        <v>27</v>
      </c>
      <c r="K1311" t="s">
        <v>3621</v>
      </c>
      <c r="L1311" t="s">
        <v>3506</v>
      </c>
      <c r="M1311">
        <v>23320</v>
      </c>
      <c r="N1311" t="s">
        <v>3507</v>
      </c>
      <c r="O1311" t="s">
        <v>3655</v>
      </c>
      <c r="P1311" t="s">
        <v>329</v>
      </c>
      <c r="Q1311" t="s">
        <v>3467</v>
      </c>
      <c r="R1311" t="s">
        <v>3656</v>
      </c>
      <c r="S1311">
        <v>1652.94</v>
      </c>
      <c r="T1311">
        <v>3</v>
      </c>
      <c r="U1311">
        <v>0</v>
      </c>
      <c r="V1311">
        <v>314.05859999999996</v>
      </c>
      <c r="W1311" t="s">
        <v>10936</v>
      </c>
      <c r="X1311" t="s">
        <v>10937</v>
      </c>
      <c r="Y1311">
        <v>9</v>
      </c>
      <c r="Z1311" t="s">
        <v>10949</v>
      </c>
      <c r="AA1311">
        <v>0.18999999999999997</v>
      </c>
    </row>
    <row r="1312" spans="1:27" x14ac:dyDescent="0.35">
      <c r="A1312">
        <v>6882</v>
      </c>
      <c r="B1312" t="s">
        <v>3657</v>
      </c>
      <c r="C1312">
        <v>2012</v>
      </c>
      <c r="D1312" s="1">
        <v>41244</v>
      </c>
      <c r="E1312" s="1">
        <v>41248</v>
      </c>
      <c r="F1312" t="s">
        <v>45</v>
      </c>
      <c r="G1312" t="s">
        <v>3658</v>
      </c>
      <c r="H1312" t="s">
        <v>3659</v>
      </c>
      <c r="I1312" t="s">
        <v>127</v>
      </c>
      <c r="J1312" t="s">
        <v>27</v>
      </c>
      <c r="K1312" t="s">
        <v>3472</v>
      </c>
      <c r="L1312" t="s">
        <v>3473</v>
      </c>
      <c r="M1312">
        <v>98105</v>
      </c>
      <c r="N1312" t="s">
        <v>30</v>
      </c>
      <c r="O1312" t="s">
        <v>3660</v>
      </c>
      <c r="P1312" t="s">
        <v>329</v>
      </c>
      <c r="Q1312" t="s">
        <v>3467</v>
      </c>
      <c r="R1312" t="s">
        <v>3661</v>
      </c>
      <c r="S1312">
        <v>1913.3999999999999</v>
      </c>
      <c r="T1312">
        <v>9</v>
      </c>
      <c r="U1312">
        <v>0</v>
      </c>
      <c r="V1312">
        <v>401.81399999999985</v>
      </c>
      <c r="W1312" t="s">
        <v>10948</v>
      </c>
      <c r="X1312" t="s">
        <v>10940</v>
      </c>
      <c r="Y1312">
        <v>12</v>
      </c>
      <c r="Z1312" t="s">
        <v>10941</v>
      </c>
      <c r="AA1312">
        <v>0.20999999999999994</v>
      </c>
    </row>
    <row r="1313" spans="1:27" x14ac:dyDescent="0.35">
      <c r="A1313">
        <v>7115</v>
      </c>
      <c r="B1313" t="s">
        <v>3662</v>
      </c>
      <c r="C1313">
        <v>2013</v>
      </c>
      <c r="D1313" s="1">
        <v>41400</v>
      </c>
      <c r="E1313" s="1">
        <v>41401</v>
      </c>
      <c r="F1313" t="s">
        <v>56</v>
      </c>
      <c r="G1313" t="s">
        <v>1608</v>
      </c>
      <c r="H1313" t="s">
        <v>1609</v>
      </c>
      <c r="I1313" t="s">
        <v>26</v>
      </c>
      <c r="J1313" t="s">
        <v>27</v>
      </c>
      <c r="K1313" t="s">
        <v>3602</v>
      </c>
      <c r="L1313" t="s">
        <v>3527</v>
      </c>
      <c r="M1313">
        <v>89015</v>
      </c>
      <c r="N1313" t="s">
        <v>30</v>
      </c>
      <c r="O1313" t="s">
        <v>3604</v>
      </c>
      <c r="P1313" t="s">
        <v>329</v>
      </c>
      <c r="Q1313" t="s">
        <v>3467</v>
      </c>
      <c r="R1313" t="s">
        <v>3605</v>
      </c>
      <c r="S1313">
        <v>1685.88</v>
      </c>
      <c r="T1313">
        <v>6</v>
      </c>
      <c r="U1313">
        <v>0</v>
      </c>
      <c r="V1313">
        <v>320.31720000000001</v>
      </c>
      <c r="W1313" t="s">
        <v>10936</v>
      </c>
      <c r="X1313" t="s">
        <v>10942</v>
      </c>
      <c r="Y1313">
        <v>5</v>
      </c>
      <c r="Z1313" t="s">
        <v>10952</v>
      </c>
      <c r="AA1313">
        <v>0.19</v>
      </c>
    </row>
    <row r="1314" spans="1:27" x14ac:dyDescent="0.35">
      <c r="A1314">
        <v>7132</v>
      </c>
      <c r="B1314" t="s">
        <v>3663</v>
      </c>
      <c r="C1314">
        <v>2014</v>
      </c>
      <c r="D1314" s="1">
        <v>41970</v>
      </c>
      <c r="E1314" s="1">
        <v>41975</v>
      </c>
      <c r="F1314" t="s">
        <v>23</v>
      </c>
      <c r="G1314" t="s">
        <v>1472</v>
      </c>
      <c r="H1314" t="s">
        <v>1473</v>
      </c>
      <c r="I1314" t="s">
        <v>127</v>
      </c>
      <c r="J1314" t="s">
        <v>27</v>
      </c>
      <c r="K1314" t="s">
        <v>3625</v>
      </c>
      <c r="L1314" t="s">
        <v>3626</v>
      </c>
      <c r="M1314">
        <v>47374</v>
      </c>
      <c r="N1314" t="s">
        <v>3479</v>
      </c>
      <c r="O1314" t="s">
        <v>3531</v>
      </c>
      <c r="P1314" t="s">
        <v>329</v>
      </c>
      <c r="Q1314" t="s">
        <v>3467</v>
      </c>
      <c r="R1314" t="s">
        <v>3509</v>
      </c>
      <c r="S1314">
        <v>257.94</v>
      </c>
      <c r="T1314">
        <v>3</v>
      </c>
      <c r="U1314">
        <v>0</v>
      </c>
      <c r="V1314">
        <v>67.064400000000006</v>
      </c>
      <c r="W1314" t="s">
        <v>10939</v>
      </c>
      <c r="X1314" t="s">
        <v>10940</v>
      </c>
      <c r="Y1314">
        <v>11</v>
      </c>
      <c r="Z1314" t="s">
        <v>10947</v>
      </c>
      <c r="AA1314">
        <v>0.26</v>
      </c>
    </row>
    <row r="1315" spans="1:27" x14ac:dyDescent="0.35">
      <c r="A1315">
        <v>7573</v>
      </c>
      <c r="B1315" t="s">
        <v>3664</v>
      </c>
      <c r="C1315">
        <v>2011</v>
      </c>
      <c r="D1315" s="1">
        <v>40837</v>
      </c>
      <c r="E1315" s="1">
        <v>40842</v>
      </c>
      <c r="F1315" t="s">
        <v>23</v>
      </c>
      <c r="G1315" t="s">
        <v>1172</v>
      </c>
      <c r="H1315" t="s">
        <v>1173</v>
      </c>
      <c r="I1315" t="s">
        <v>26</v>
      </c>
      <c r="J1315" t="s">
        <v>27</v>
      </c>
      <c r="K1315" t="s">
        <v>3665</v>
      </c>
      <c r="L1315" t="s">
        <v>3506</v>
      </c>
      <c r="M1315">
        <v>23602</v>
      </c>
      <c r="N1315" t="s">
        <v>3507</v>
      </c>
      <c r="O1315" t="s">
        <v>3666</v>
      </c>
      <c r="P1315" t="s">
        <v>329</v>
      </c>
      <c r="Q1315" t="s">
        <v>3467</v>
      </c>
      <c r="R1315" t="s">
        <v>3667</v>
      </c>
      <c r="S1315">
        <v>591.32000000000005</v>
      </c>
      <c r="T1315">
        <v>4</v>
      </c>
      <c r="U1315">
        <v>0</v>
      </c>
      <c r="V1315">
        <v>112.35079999999999</v>
      </c>
      <c r="W1315" t="s">
        <v>10944</v>
      </c>
      <c r="X1315" t="s">
        <v>10940</v>
      </c>
      <c r="Y1315">
        <v>10</v>
      </c>
      <c r="Z1315" t="s">
        <v>10945</v>
      </c>
      <c r="AA1315">
        <v>0.18999999999999997</v>
      </c>
    </row>
    <row r="1316" spans="1:27" x14ac:dyDescent="0.35">
      <c r="A1316">
        <v>7687</v>
      </c>
      <c r="B1316" t="s">
        <v>3668</v>
      </c>
      <c r="C1316">
        <v>2013</v>
      </c>
      <c r="D1316" s="1">
        <v>41604</v>
      </c>
      <c r="E1316" s="1">
        <v>41608</v>
      </c>
      <c r="F1316" t="s">
        <v>23</v>
      </c>
      <c r="G1316" t="s">
        <v>3207</v>
      </c>
      <c r="H1316" t="s">
        <v>3208</v>
      </c>
      <c r="I1316" t="s">
        <v>26</v>
      </c>
      <c r="J1316" t="s">
        <v>27</v>
      </c>
      <c r="K1316" t="s">
        <v>3586</v>
      </c>
      <c r="L1316" t="s">
        <v>3478</v>
      </c>
      <c r="M1316">
        <v>49201</v>
      </c>
      <c r="N1316" t="s">
        <v>3479</v>
      </c>
      <c r="O1316" t="s">
        <v>3502</v>
      </c>
      <c r="P1316" t="s">
        <v>329</v>
      </c>
      <c r="Q1316" t="s">
        <v>3467</v>
      </c>
      <c r="R1316" t="s">
        <v>3503</v>
      </c>
      <c r="S1316">
        <v>1568.61</v>
      </c>
      <c r="T1316">
        <v>9</v>
      </c>
      <c r="U1316">
        <v>0</v>
      </c>
      <c r="V1316">
        <v>329.40809999999999</v>
      </c>
      <c r="W1316" t="s">
        <v>10936</v>
      </c>
      <c r="X1316" t="s">
        <v>10940</v>
      </c>
      <c r="Y1316">
        <v>11</v>
      </c>
      <c r="Z1316" t="s">
        <v>10947</v>
      </c>
      <c r="AA1316">
        <v>0.21000000000000002</v>
      </c>
    </row>
    <row r="1317" spans="1:27" x14ac:dyDescent="0.35">
      <c r="A1317">
        <v>7691</v>
      </c>
      <c r="B1317" t="s">
        <v>3669</v>
      </c>
      <c r="C1317">
        <v>2014</v>
      </c>
      <c r="D1317" s="1">
        <v>41836</v>
      </c>
      <c r="E1317" s="1">
        <v>41838</v>
      </c>
      <c r="F1317" t="s">
        <v>56</v>
      </c>
      <c r="G1317" t="s">
        <v>867</v>
      </c>
      <c r="H1317" t="s">
        <v>868</v>
      </c>
      <c r="I1317" t="s">
        <v>26</v>
      </c>
      <c r="J1317" t="s">
        <v>27</v>
      </c>
      <c r="K1317" t="s">
        <v>3670</v>
      </c>
      <c r="L1317" t="s">
        <v>3506</v>
      </c>
      <c r="M1317">
        <v>23434</v>
      </c>
      <c r="N1317" t="s">
        <v>3507</v>
      </c>
      <c r="O1317" t="s">
        <v>3627</v>
      </c>
      <c r="P1317" t="s">
        <v>329</v>
      </c>
      <c r="Q1317" t="s">
        <v>3467</v>
      </c>
      <c r="R1317" t="s">
        <v>3628</v>
      </c>
      <c r="S1317">
        <v>872.94</v>
      </c>
      <c r="T1317">
        <v>3</v>
      </c>
      <c r="U1317">
        <v>0</v>
      </c>
      <c r="V1317">
        <v>157.12919999999997</v>
      </c>
      <c r="W1317" t="s">
        <v>10939</v>
      </c>
      <c r="X1317" t="s">
        <v>10937</v>
      </c>
      <c r="Y1317">
        <v>7</v>
      </c>
      <c r="Z1317" t="s">
        <v>10938</v>
      </c>
      <c r="AA1317">
        <v>0.17999999999999997</v>
      </c>
    </row>
    <row r="1318" spans="1:27" x14ac:dyDescent="0.35">
      <c r="A1318">
        <v>7705</v>
      </c>
      <c r="B1318" t="s">
        <v>3671</v>
      </c>
      <c r="C1318">
        <v>2013</v>
      </c>
      <c r="D1318" s="1">
        <v>41513</v>
      </c>
      <c r="E1318" s="1">
        <v>41520</v>
      </c>
      <c r="F1318" t="s">
        <v>23</v>
      </c>
      <c r="G1318" t="s">
        <v>3672</v>
      </c>
      <c r="H1318" t="s">
        <v>3673</v>
      </c>
      <c r="I1318" t="s">
        <v>38</v>
      </c>
      <c r="J1318" t="s">
        <v>27</v>
      </c>
      <c r="K1318" t="s">
        <v>3477</v>
      </c>
      <c r="L1318" t="s">
        <v>3478</v>
      </c>
      <c r="M1318">
        <v>48234</v>
      </c>
      <c r="N1318" t="s">
        <v>3479</v>
      </c>
      <c r="O1318" t="s">
        <v>3674</v>
      </c>
      <c r="P1318" t="s">
        <v>329</v>
      </c>
      <c r="Q1318" t="s">
        <v>3467</v>
      </c>
      <c r="R1318" t="s">
        <v>3675</v>
      </c>
      <c r="S1318">
        <v>447.84</v>
      </c>
      <c r="T1318">
        <v>4</v>
      </c>
      <c r="U1318">
        <v>0</v>
      </c>
      <c r="V1318">
        <v>98.524799999999971</v>
      </c>
      <c r="W1318" t="s">
        <v>10936</v>
      </c>
      <c r="X1318" t="s">
        <v>10937</v>
      </c>
      <c r="Y1318">
        <v>8</v>
      </c>
      <c r="Z1318" t="s">
        <v>10954</v>
      </c>
      <c r="AA1318">
        <v>0.21999999999999995</v>
      </c>
    </row>
    <row r="1319" spans="1:27" x14ac:dyDescent="0.35">
      <c r="A1319">
        <v>7841</v>
      </c>
      <c r="B1319" t="s">
        <v>3676</v>
      </c>
      <c r="C1319">
        <v>2011</v>
      </c>
      <c r="D1319" s="1">
        <v>40630</v>
      </c>
      <c r="E1319" s="1">
        <v>40635</v>
      </c>
      <c r="F1319" t="s">
        <v>23</v>
      </c>
      <c r="G1319" t="s">
        <v>3089</v>
      </c>
      <c r="H1319" t="s">
        <v>3090</v>
      </c>
      <c r="I1319" t="s">
        <v>38</v>
      </c>
      <c r="J1319" t="s">
        <v>27</v>
      </c>
      <c r="K1319" t="s">
        <v>3677</v>
      </c>
      <c r="L1319" t="s">
        <v>3678</v>
      </c>
      <c r="M1319">
        <v>50315</v>
      </c>
      <c r="N1319" t="s">
        <v>3479</v>
      </c>
      <c r="O1319" t="s">
        <v>3568</v>
      </c>
      <c r="P1319" t="s">
        <v>329</v>
      </c>
      <c r="Q1319" t="s">
        <v>3467</v>
      </c>
      <c r="R1319" t="s">
        <v>3569</v>
      </c>
      <c r="S1319">
        <v>1184.72</v>
      </c>
      <c r="T1319">
        <v>4</v>
      </c>
      <c r="U1319">
        <v>0</v>
      </c>
      <c r="V1319">
        <v>106.62480000000005</v>
      </c>
      <c r="W1319" t="s">
        <v>10944</v>
      </c>
      <c r="X1319" t="s">
        <v>10950</v>
      </c>
      <c r="Y1319">
        <v>3</v>
      </c>
      <c r="Z1319" t="s">
        <v>10953</v>
      </c>
      <c r="AA1319">
        <v>9.0000000000000038E-2</v>
      </c>
    </row>
    <row r="1320" spans="1:27" x14ac:dyDescent="0.35">
      <c r="A1320">
        <v>8169</v>
      </c>
      <c r="B1320" t="s">
        <v>3679</v>
      </c>
      <c r="C1320">
        <v>2014</v>
      </c>
      <c r="D1320" s="1">
        <v>41950</v>
      </c>
      <c r="E1320" s="1">
        <v>41957</v>
      </c>
      <c r="F1320" t="s">
        <v>23</v>
      </c>
      <c r="G1320" t="s">
        <v>1096</v>
      </c>
      <c r="H1320" t="s">
        <v>1097</v>
      </c>
      <c r="I1320" t="s">
        <v>127</v>
      </c>
      <c r="J1320" t="s">
        <v>27</v>
      </c>
      <c r="K1320" t="s">
        <v>3472</v>
      </c>
      <c r="L1320" t="s">
        <v>3473</v>
      </c>
      <c r="M1320">
        <v>98105</v>
      </c>
      <c r="N1320" t="s">
        <v>30</v>
      </c>
      <c r="O1320" t="s">
        <v>3627</v>
      </c>
      <c r="P1320" t="s">
        <v>329</v>
      </c>
      <c r="Q1320" t="s">
        <v>3467</v>
      </c>
      <c r="R1320" t="s">
        <v>3628</v>
      </c>
      <c r="S1320">
        <v>2036.8600000000001</v>
      </c>
      <c r="T1320">
        <v>7</v>
      </c>
      <c r="U1320">
        <v>0</v>
      </c>
      <c r="V1320">
        <v>366.63479999999993</v>
      </c>
      <c r="W1320" t="s">
        <v>10939</v>
      </c>
      <c r="X1320" t="s">
        <v>10940</v>
      </c>
      <c r="Y1320">
        <v>11</v>
      </c>
      <c r="Z1320" t="s">
        <v>10947</v>
      </c>
      <c r="AA1320">
        <v>0.17999999999999997</v>
      </c>
    </row>
    <row r="1321" spans="1:27" x14ac:dyDescent="0.35">
      <c r="A1321">
        <v>8419</v>
      </c>
      <c r="B1321" t="s">
        <v>3680</v>
      </c>
      <c r="C1321">
        <v>2014</v>
      </c>
      <c r="D1321" s="1">
        <v>41769</v>
      </c>
      <c r="E1321" s="1">
        <v>41771</v>
      </c>
      <c r="F1321" t="s">
        <v>56</v>
      </c>
      <c r="G1321" t="s">
        <v>2976</v>
      </c>
      <c r="H1321" t="s">
        <v>2977</v>
      </c>
      <c r="I1321" t="s">
        <v>127</v>
      </c>
      <c r="J1321" t="s">
        <v>27</v>
      </c>
      <c r="K1321" t="s">
        <v>3472</v>
      </c>
      <c r="L1321" t="s">
        <v>3473</v>
      </c>
      <c r="M1321">
        <v>98105</v>
      </c>
      <c r="N1321" t="s">
        <v>30</v>
      </c>
      <c r="O1321" t="s">
        <v>3681</v>
      </c>
      <c r="P1321" t="s">
        <v>329</v>
      </c>
      <c r="Q1321" t="s">
        <v>3467</v>
      </c>
      <c r="R1321" t="s">
        <v>3682</v>
      </c>
      <c r="S1321">
        <v>286.85000000000002</v>
      </c>
      <c r="T1321">
        <v>1</v>
      </c>
      <c r="U1321">
        <v>0</v>
      </c>
      <c r="V1321">
        <v>63.106999999999999</v>
      </c>
      <c r="W1321" t="s">
        <v>10939</v>
      </c>
      <c r="X1321" t="s">
        <v>10942</v>
      </c>
      <c r="Y1321">
        <v>5</v>
      </c>
      <c r="Z1321" t="s">
        <v>10952</v>
      </c>
      <c r="AA1321">
        <v>0.21999999999999997</v>
      </c>
    </row>
    <row r="1322" spans="1:27" x14ac:dyDescent="0.35">
      <c r="A1322">
        <v>8469</v>
      </c>
      <c r="B1322" t="s">
        <v>3683</v>
      </c>
      <c r="C1322">
        <v>2013</v>
      </c>
      <c r="D1322" s="1">
        <v>41590</v>
      </c>
      <c r="E1322" s="1">
        <v>41596</v>
      </c>
      <c r="F1322" t="s">
        <v>23</v>
      </c>
      <c r="G1322" t="s">
        <v>1692</v>
      </c>
      <c r="H1322" t="s">
        <v>1693</v>
      </c>
      <c r="I1322" t="s">
        <v>26</v>
      </c>
      <c r="J1322" t="s">
        <v>27</v>
      </c>
      <c r="K1322" t="s">
        <v>3684</v>
      </c>
      <c r="L1322" t="s">
        <v>3626</v>
      </c>
      <c r="M1322">
        <v>46060</v>
      </c>
      <c r="N1322" t="s">
        <v>3479</v>
      </c>
      <c r="O1322" t="s">
        <v>3559</v>
      </c>
      <c r="P1322" t="s">
        <v>329</v>
      </c>
      <c r="Q1322" t="s">
        <v>3467</v>
      </c>
      <c r="R1322" t="s">
        <v>3560</v>
      </c>
      <c r="S1322">
        <v>2678.94</v>
      </c>
      <c r="T1322">
        <v>6</v>
      </c>
      <c r="U1322">
        <v>0</v>
      </c>
      <c r="V1322">
        <v>241.1046</v>
      </c>
      <c r="W1322" t="s">
        <v>10936</v>
      </c>
      <c r="X1322" t="s">
        <v>10940</v>
      </c>
      <c r="Y1322">
        <v>11</v>
      </c>
      <c r="Z1322" t="s">
        <v>10947</v>
      </c>
      <c r="AA1322">
        <v>0.09</v>
      </c>
    </row>
    <row r="1323" spans="1:27" x14ac:dyDescent="0.35">
      <c r="A1323">
        <v>8555</v>
      </c>
      <c r="B1323" t="s">
        <v>3685</v>
      </c>
      <c r="C1323">
        <v>2013</v>
      </c>
      <c r="D1323" s="1">
        <v>41618</v>
      </c>
      <c r="E1323" s="1">
        <v>41620</v>
      </c>
      <c r="F1323" t="s">
        <v>56</v>
      </c>
      <c r="G1323" t="s">
        <v>3686</v>
      </c>
      <c r="H1323" t="s">
        <v>3687</v>
      </c>
      <c r="I1323" t="s">
        <v>38</v>
      </c>
      <c r="J1323" t="s">
        <v>27</v>
      </c>
      <c r="K1323" t="s">
        <v>3505</v>
      </c>
      <c r="L1323" t="s">
        <v>3506</v>
      </c>
      <c r="M1323">
        <v>22153</v>
      </c>
      <c r="N1323" t="s">
        <v>3507</v>
      </c>
      <c r="O1323" t="s">
        <v>3523</v>
      </c>
      <c r="P1323" t="s">
        <v>329</v>
      </c>
      <c r="Q1323" t="s">
        <v>3467</v>
      </c>
      <c r="R1323" t="s">
        <v>3524</v>
      </c>
      <c r="S1323">
        <v>1056.8599999999999</v>
      </c>
      <c r="T1323">
        <v>7</v>
      </c>
      <c r="U1323">
        <v>0</v>
      </c>
      <c r="V1323">
        <v>158.52899999999994</v>
      </c>
      <c r="W1323" t="s">
        <v>10936</v>
      </c>
      <c r="X1323" t="s">
        <v>10940</v>
      </c>
      <c r="Y1323">
        <v>12</v>
      </c>
      <c r="Z1323" t="s">
        <v>10941</v>
      </c>
      <c r="AA1323">
        <v>0.14999999999999997</v>
      </c>
    </row>
    <row r="1324" spans="1:27" x14ac:dyDescent="0.35">
      <c r="A1324">
        <v>8578</v>
      </c>
      <c r="B1324" t="s">
        <v>3688</v>
      </c>
      <c r="C1324">
        <v>2014</v>
      </c>
      <c r="D1324" s="1">
        <v>41996</v>
      </c>
      <c r="E1324" s="1">
        <v>42000</v>
      </c>
      <c r="F1324" t="s">
        <v>23</v>
      </c>
      <c r="G1324" t="s">
        <v>1040</v>
      </c>
      <c r="H1324" t="s">
        <v>1041</v>
      </c>
      <c r="I1324" t="s">
        <v>38</v>
      </c>
      <c r="J1324" t="s">
        <v>27</v>
      </c>
      <c r="K1324" t="s">
        <v>3689</v>
      </c>
      <c r="L1324" t="s">
        <v>3642</v>
      </c>
      <c r="M1324">
        <v>55901</v>
      </c>
      <c r="N1324" t="s">
        <v>3479</v>
      </c>
      <c r="O1324" t="s">
        <v>3587</v>
      </c>
      <c r="P1324" t="s">
        <v>329</v>
      </c>
      <c r="Q1324" t="s">
        <v>3467</v>
      </c>
      <c r="R1324" t="s">
        <v>3588</v>
      </c>
      <c r="S1324">
        <v>607.52</v>
      </c>
      <c r="T1324">
        <v>2</v>
      </c>
      <c r="U1324">
        <v>0</v>
      </c>
      <c r="V1324">
        <v>97.203200000000038</v>
      </c>
      <c r="W1324" t="s">
        <v>10939</v>
      </c>
      <c r="X1324" t="s">
        <v>10940</v>
      </c>
      <c r="Y1324">
        <v>12</v>
      </c>
      <c r="Z1324" t="s">
        <v>10941</v>
      </c>
      <c r="AA1324">
        <v>0.16000000000000006</v>
      </c>
    </row>
    <row r="1325" spans="1:27" x14ac:dyDescent="0.35">
      <c r="A1325">
        <v>8784</v>
      </c>
      <c r="B1325" t="s">
        <v>3690</v>
      </c>
      <c r="C1325">
        <v>2013</v>
      </c>
      <c r="D1325" s="1">
        <v>41533</v>
      </c>
      <c r="E1325" s="1">
        <v>41538</v>
      </c>
      <c r="F1325" t="s">
        <v>23</v>
      </c>
      <c r="G1325" t="s">
        <v>1548</v>
      </c>
      <c r="H1325" t="s">
        <v>1549</v>
      </c>
      <c r="I1325" t="s">
        <v>26</v>
      </c>
      <c r="J1325" t="s">
        <v>27</v>
      </c>
      <c r="K1325" t="s">
        <v>3691</v>
      </c>
      <c r="L1325" t="s">
        <v>3599</v>
      </c>
      <c r="M1325">
        <v>83301</v>
      </c>
      <c r="N1325" t="s">
        <v>30</v>
      </c>
      <c r="O1325" t="s">
        <v>3692</v>
      </c>
      <c r="P1325" t="s">
        <v>329</v>
      </c>
      <c r="Q1325" t="s">
        <v>3467</v>
      </c>
      <c r="R1325" t="s">
        <v>3693</v>
      </c>
      <c r="S1325">
        <v>1128.3899999999999</v>
      </c>
      <c r="T1325">
        <v>3</v>
      </c>
      <c r="U1325">
        <v>0</v>
      </c>
      <c r="V1325">
        <v>259.52970000000005</v>
      </c>
      <c r="W1325" t="s">
        <v>10936</v>
      </c>
      <c r="X1325" t="s">
        <v>10937</v>
      </c>
      <c r="Y1325">
        <v>9</v>
      </c>
      <c r="Z1325" t="s">
        <v>10949</v>
      </c>
      <c r="AA1325">
        <v>0.23000000000000007</v>
      </c>
    </row>
    <row r="1326" spans="1:27" x14ac:dyDescent="0.35">
      <c r="A1326">
        <v>9032</v>
      </c>
      <c r="B1326" t="s">
        <v>3694</v>
      </c>
      <c r="C1326">
        <v>2014</v>
      </c>
      <c r="D1326" s="1">
        <v>41884</v>
      </c>
      <c r="E1326" s="1">
        <v>41884</v>
      </c>
      <c r="F1326" t="s">
        <v>234</v>
      </c>
      <c r="G1326" t="s">
        <v>365</v>
      </c>
      <c r="H1326" t="s">
        <v>366</v>
      </c>
      <c r="I1326" t="s">
        <v>26</v>
      </c>
      <c r="J1326" t="s">
        <v>27</v>
      </c>
      <c r="K1326" t="s">
        <v>3472</v>
      </c>
      <c r="L1326" t="s">
        <v>3473</v>
      </c>
      <c r="M1326">
        <v>98103</v>
      </c>
      <c r="N1326" t="s">
        <v>30</v>
      </c>
      <c r="O1326" t="s">
        <v>3695</v>
      </c>
      <c r="P1326" t="s">
        <v>329</v>
      </c>
      <c r="Q1326" t="s">
        <v>3467</v>
      </c>
      <c r="R1326" t="s">
        <v>3696</v>
      </c>
      <c r="S1326">
        <v>283.56</v>
      </c>
      <c r="T1326">
        <v>4</v>
      </c>
      <c r="U1326">
        <v>0</v>
      </c>
      <c r="V1326">
        <v>45.36960000000002</v>
      </c>
      <c r="W1326" t="s">
        <v>10939</v>
      </c>
      <c r="X1326" t="s">
        <v>10937</v>
      </c>
      <c r="Y1326">
        <v>9</v>
      </c>
      <c r="Z1326" t="s">
        <v>10949</v>
      </c>
      <c r="AA1326">
        <v>0.16000000000000006</v>
      </c>
    </row>
    <row r="1327" spans="1:27" x14ac:dyDescent="0.35">
      <c r="A1327">
        <v>9060</v>
      </c>
      <c r="B1327" t="s">
        <v>3697</v>
      </c>
      <c r="C1327">
        <v>2013</v>
      </c>
      <c r="D1327" s="1">
        <v>41440</v>
      </c>
      <c r="E1327" s="1">
        <v>41444</v>
      </c>
      <c r="F1327" t="s">
        <v>23</v>
      </c>
      <c r="G1327" t="s">
        <v>1035</v>
      </c>
      <c r="H1327" t="s">
        <v>1036</v>
      </c>
      <c r="I1327" t="s">
        <v>26</v>
      </c>
      <c r="J1327" t="s">
        <v>27</v>
      </c>
      <c r="K1327" t="s">
        <v>3472</v>
      </c>
      <c r="L1327" t="s">
        <v>3473</v>
      </c>
      <c r="M1327">
        <v>98103</v>
      </c>
      <c r="N1327" t="s">
        <v>30</v>
      </c>
      <c r="O1327" t="s">
        <v>3698</v>
      </c>
      <c r="P1327" t="s">
        <v>329</v>
      </c>
      <c r="Q1327" t="s">
        <v>3467</v>
      </c>
      <c r="R1327" t="s">
        <v>3699</v>
      </c>
      <c r="S1327">
        <v>1115.17</v>
      </c>
      <c r="T1327">
        <v>7</v>
      </c>
      <c r="U1327">
        <v>0</v>
      </c>
      <c r="V1327">
        <v>334.55099999999993</v>
      </c>
      <c r="W1327" t="s">
        <v>10936</v>
      </c>
      <c r="X1327" t="s">
        <v>10942</v>
      </c>
      <c r="Y1327">
        <v>6</v>
      </c>
      <c r="Z1327" t="s">
        <v>10946</v>
      </c>
      <c r="AA1327">
        <v>0.29999999999999993</v>
      </c>
    </row>
    <row r="1328" spans="1:27" x14ac:dyDescent="0.35">
      <c r="A1328">
        <v>9222</v>
      </c>
      <c r="B1328" t="s">
        <v>3700</v>
      </c>
      <c r="C1328">
        <v>2014</v>
      </c>
      <c r="D1328" s="1">
        <v>41926</v>
      </c>
      <c r="E1328" s="1">
        <v>41927</v>
      </c>
      <c r="F1328" t="s">
        <v>56</v>
      </c>
      <c r="G1328" t="s">
        <v>3701</v>
      </c>
      <c r="H1328" t="s">
        <v>3702</v>
      </c>
      <c r="I1328" t="s">
        <v>38</v>
      </c>
      <c r="J1328" t="s">
        <v>27</v>
      </c>
      <c r="K1328" t="s">
        <v>3703</v>
      </c>
      <c r="L1328" t="s">
        <v>3704</v>
      </c>
      <c r="M1328">
        <v>70506</v>
      </c>
      <c r="N1328" t="s">
        <v>3507</v>
      </c>
      <c r="O1328" t="s">
        <v>3692</v>
      </c>
      <c r="P1328" t="s">
        <v>329</v>
      </c>
      <c r="Q1328" t="s">
        <v>3467</v>
      </c>
      <c r="R1328" t="s">
        <v>3693</v>
      </c>
      <c r="S1328">
        <v>1504.52</v>
      </c>
      <c r="T1328">
        <v>4</v>
      </c>
      <c r="U1328">
        <v>0</v>
      </c>
      <c r="V1328">
        <v>346.03960000000006</v>
      </c>
      <c r="W1328" t="s">
        <v>10939</v>
      </c>
      <c r="X1328" t="s">
        <v>10940</v>
      </c>
      <c r="Y1328">
        <v>10</v>
      </c>
      <c r="Z1328" t="s">
        <v>10945</v>
      </c>
      <c r="AA1328">
        <v>0.23000000000000004</v>
      </c>
    </row>
    <row r="1329" spans="1:27" x14ac:dyDescent="0.35">
      <c r="A1329">
        <v>9494</v>
      </c>
      <c r="B1329" t="s">
        <v>3705</v>
      </c>
      <c r="C1329">
        <v>2013</v>
      </c>
      <c r="D1329" s="1">
        <v>41277</v>
      </c>
      <c r="E1329" s="1">
        <v>41282</v>
      </c>
      <c r="F1329" t="s">
        <v>23</v>
      </c>
      <c r="G1329" t="s">
        <v>2712</v>
      </c>
      <c r="H1329" t="s">
        <v>2713</v>
      </c>
      <c r="I1329" t="s">
        <v>26</v>
      </c>
      <c r="J1329" t="s">
        <v>27</v>
      </c>
      <c r="K1329" t="s">
        <v>3706</v>
      </c>
      <c r="L1329" t="s">
        <v>3540</v>
      </c>
      <c r="M1329">
        <v>74012</v>
      </c>
      <c r="N1329" t="s">
        <v>3479</v>
      </c>
      <c r="O1329" t="s">
        <v>3514</v>
      </c>
      <c r="P1329" t="s">
        <v>329</v>
      </c>
      <c r="Q1329" t="s">
        <v>3467</v>
      </c>
      <c r="R1329" t="s">
        <v>3515</v>
      </c>
      <c r="S1329">
        <v>1592.8500000000001</v>
      </c>
      <c r="T1329">
        <v>7</v>
      </c>
      <c r="U1329">
        <v>0</v>
      </c>
      <c r="V1329">
        <v>350.42700000000002</v>
      </c>
      <c r="W1329" t="s">
        <v>10936</v>
      </c>
      <c r="X1329" t="s">
        <v>10950</v>
      </c>
      <c r="Y1329">
        <v>1</v>
      </c>
      <c r="Z1329" t="s">
        <v>10951</v>
      </c>
      <c r="AA1329">
        <v>0.22</v>
      </c>
    </row>
    <row r="1330" spans="1:27" x14ac:dyDescent="0.35">
      <c r="A1330">
        <v>9638</v>
      </c>
      <c r="B1330" t="s">
        <v>3707</v>
      </c>
      <c r="C1330">
        <v>2011</v>
      </c>
      <c r="D1330" s="1">
        <v>40865</v>
      </c>
      <c r="E1330" s="1">
        <v>40872</v>
      </c>
      <c r="F1330" t="s">
        <v>23</v>
      </c>
      <c r="G1330" t="s">
        <v>2497</v>
      </c>
      <c r="H1330" t="s">
        <v>2498</v>
      </c>
      <c r="I1330" t="s">
        <v>26</v>
      </c>
      <c r="J1330" t="s">
        <v>27</v>
      </c>
      <c r="K1330" t="s">
        <v>3472</v>
      </c>
      <c r="L1330" t="s">
        <v>3473</v>
      </c>
      <c r="M1330">
        <v>98105</v>
      </c>
      <c r="N1330" t="s">
        <v>30</v>
      </c>
      <c r="O1330" t="s">
        <v>3518</v>
      </c>
      <c r="P1330" t="s">
        <v>329</v>
      </c>
      <c r="Q1330" t="s">
        <v>3467</v>
      </c>
      <c r="R1330" t="s">
        <v>3519</v>
      </c>
      <c r="S1330">
        <v>730.2</v>
      </c>
      <c r="T1330">
        <v>4</v>
      </c>
      <c r="U1330">
        <v>0</v>
      </c>
      <c r="V1330">
        <v>94.926000000000045</v>
      </c>
      <c r="W1330" t="s">
        <v>10944</v>
      </c>
      <c r="X1330" t="s">
        <v>10940</v>
      </c>
      <c r="Y1330">
        <v>11</v>
      </c>
      <c r="Z1330" t="s">
        <v>10947</v>
      </c>
      <c r="AA1330">
        <v>0.13000000000000006</v>
      </c>
    </row>
    <row r="1331" spans="1:27" x14ac:dyDescent="0.35">
      <c r="A1331">
        <v>9757</v>
      </c>
      <c r="B1331" t="s">
        <v>3708</v>
      </c>
      <c r="C1331">
        <v>2014</v>
      </c>
      <c r="D1331" s="1">
        <v>41726</v>
      </c>
      <c r="E1331" s="1">
        <v>41728</v>
      </c>
      <c r="F1331" t="s">
        <v>45</v>
      </c>
      <c r="G1331" t="s">
        <v>1665</v>
      </c>
      <c r="H1331" t="s">
        <v>1666</v>
      </c>
      <c r="I1331" t="s">
        <v>38</v>
      </c>
      <c r="J1331" t="s">
        <v>27</v>
      </c>
      <c r="K1331" t="s">
        <v>3625</v>
      </c>
      <c r="L1331" t="s">
        <v>3506</v>
      </c>
      <c r="M1331">
        <v>23223</v>
      </c>
      <c r="N1331" t="s">
        <v>3507</v>
      </c>
      <c r="O1331" t="s">
        <v>3709</v>
      </c>
      <c r="P1331" t="s">
        <v>329</v>
      </c>
      <c r="Q1331" t="s">
        <v>3467</v>
      </c>
      <c r="R1331" t="s">
        <v>3710</v>
      </c>
      <c r="S1331">
        <v>292.10000000000002</v>
      </c>
      <c r="T1331">
        <v>2</v>
      </c>
      <c r="U1331">
        <v>0</v>
      </c>
      <c r="V1331">
        <v>58.419999999999987</v>
      </c>
      <c r="W1331" t="s">
        <v>10939</v>
      </c>
      <c r="X1331" t="s">
        <v>10950</v>
      </c>
      <c r="Y1331">
        <v>3</v>
      </c>
      <c r="Z1331" t="s">
        <v>10953</v>
      </c>
      <c r="AA1331">
        <v>0.19999999999999993</v>
      </c>
    </row>
    <row r="1332" spans="1:27" x14ac:dyDescent="0.35">
      <c r="A1332">
        <v>9858</v>
      </c>
      <c r="B1332" t="s">
        <v>3711</v>
      </c>
      <c r="C1332">
        <v>2012</v>
      </c>
      <c r="D1332" s="1">
        <v>40994</v>
      </c>
      <c r="E1332" s="1">
        <v>40998</v>
      </c>
      <c r="F1332" t="s">
        <v>23</v>
      </c>
      <c r="G1332" t="s">
        <v>3712</v>
      </c>
      <c r="H1332" t="s">
        <v>3713</v>
      </c>
      <c r="I1332" t="s">
        <v>26</v>
      </c>
      <c r="J1332" t="s">
        <v>27</v>
      </c>
      <c r="K1332" t="s">
        <v>3472</v>
      </c>
      <c r="L1332" t="s">
        <v>3473</v>
      </c>
      <c r="M1332">
        <v>98103</v>
      </c>
      <c r="N1332" t="s">
        <v>30</v>
      </c>
      <c r="O1332" t="s">
        <v>3714</v>
      </c>
      <c r="P1332" t="s">
        <v>329</v>
      </c>
      <c r="Q1332" t="s">
        <v>3467</v>
      </c>
      <c r="R1332" t="s">
        <v>3715</v>
      </c>
      <c r="S1332">
        <v>3393.68</v>
      </c>
      <c r="T1332">
        <v>8</v>
      </c>
      <c r="U1332">
        <v>0</v>
      </c>
      <c r="V1332">
        <v>610.86239999999998</v>
      </c>
      <c r="W1332" t="s">
        <v>10948</v>
      </c>
      <c r="X1332" t="s">
        <v>10950</v>
      </c>
      <c r="Y1332">
        <v>3</v>
      </c>
      <c r="Z1332" t="s">
        <v>10953</v>
      </c>
      <c r="AA1332">
        <v>0.18</v>
      </c>
    </row>
    <row r="1333" spans="1:27" x14ac:dyDescent="0.35">
      <c r="A1333">
        <v>9981</v>
      </c>
      <c r="B1333" t="s">
        <v>3716</v>
      </c>
      <c r="C1333">
        <v>2012</v>
      </c>
      <c r="D1333" s="1">
        <v>41158</v>
      </c>
      <c r="E1333" s="1">
        <v>41161</v>
      </c>
      <c r="F1333" t="s">
        <v>45</v>
      </c>
      <c r="G1333" t="s">
        <v>1632</v>
      </c>
      <c r="H1333" t="s">
        <v>1633</v>
      </c>
      <c r="I1333" t="s">
        <v>38</v>
      </c>
      <c r="J1333" t="s">
        <v>27</v>
      </c>
      <c r="K1333" t="s">
        <v>3703</v>
      </c>
      <c r="L1333" t="s">
        <v>3704</v>
      </c>
      <c r="M1333">
        <v>70506</v>
      </c>
      <c r="N1333" t="s">
        <v>3507</v>
      </c>
      <c r="O1333" t="s">
        <v>3531</v>
      </c>
      <c r="P1333" t="s">
        <v>329</v>
      </c>
      <c r="Q1333" t="s">
        <v>3467</v>
      </c>
      <c r="R1333" t="s">
        <v>3509</v>
      </c>
      <c r="S1333">
        <v>85.98</v>
      </c>
      <c r="T1333">
        <v>1</v>
      </c>
      <c r="U1333">
        <v>0</v>
      </c>
      <c r="V1333">
        <v>22.354800000000004</v>
      </c>
      <c r="W1333" t="s">
        <v>10948</v>
      </c>
      <c r="X1333" t="s">
        <v>10937</v>
      </c>
      <c r="Y1333">
        <v>9</v>
      </c>
      <c r="Z1333" t="s">
        <v>10949</v>
      </c>
      <c r="AA1333">
        <v>0.26000000000000006</v>
      </c>
    </row>
    <row r="1334" spans="1:27" x14ac:dyDescent="0.35">
      <c r="A1334">
        <v>1</v>
      </c>
      <c r="B1334" t="s">
        <v>3717</v>
      </c>
      <c r="C1334">
        <v>2013</v>
      </c>
      <c r="D1334" s="1">
        <v>41587</v>
      </c>
      <c r="E1334" s="1">
        <v>41590</v>
      </c>
      <c r="F1334" t="s">
        <v>45</v>
      </c>
      <c r="G1334" t="s">
        <v>3718</v>
      </c>
      <c r="H1334" t="s">
        <v>3719</v>
      </c>
      <c r="I1334" t="s">
        <v>38</v>
      </c>
      <c r="J1334" t="s">
        <v>27</v>
      </c>
      <c r="K1334" t="s">
        <v>3602</v>
      </c>
      <c r="L1334" t="s">
        <v>3603</v>
      </c>
      <c r="M1334">
        <v>42420</v>
      </c>
      <c r="N1334" t="s">
        <v>3507</v>
      </c>
      <c r="O1334" t="s">
        <v>3720</v>
      </c>
      <c r="P1334" t="s">
        <v>329</v>
      </c>
      <c r="Q1334" t="s">
        <v>3721</v>
      </c>
      <c r="R1334" t="s">
        <v>3722</v>
      </c>
      <c r="S1334">
        <v>261.95999999999998</v>
      </c>
      <c r="T1334">
        <v>2</v>
      </c>
      <c r="U1334">
        <v>0</v>
      </c>
      <c r="V1334">
        <v>41.913600000000002</v>
      </c>
      <c r="W1334" t="s">
        <v>10936</v>
      </c>
      <c r="X1334" t="s">
        <v>10940</v>
      </c>
      <c r="Y1334">
        <v>11</v>
      </c>
      <c r="Z1334" t="s">
        <v>10947</v>
      </c>
      <c r="AA1334">
        <v>0.16000000000000003</v>
      </c>
    </row>
    <row r="1335" spans="1:27" x14ac:dyDescent="0.35">
      <c r="A1335">
        <v>370</v>
      </c>
      <c r="B1335" t="s">
        <v>3723</v>
      </c>
      <c r="C1335">
        <v>2013</v>
      </c>
      <c r="D1335" s="1">
        <v>41569</v>
      </c>
      <c r="E1335" s="1">
        <v>41569</v>
      </c>
      <c r="F1335" t="s">
        <v>234</v>
      </c>
      <c r="G1335" t="s">
        <v>3724</v>
      </c>
      <c r="H1335" t="s">
        <v>3725</v>
      </c>
      <c r="I1335" t="s">
        <v>26</v>
      </c>
      <c r="J1335" t="s">
        <v>27</v>
      </c>
      <c r="K1335" t="s">
        <v>3726</v>
      </c>
      <c r="L1335" t="s">
        <v>3727</v>
      </c>
      <c r="M1335">
        <v>6040</v>
      </c>
      <c r="N1335" t="s">
        <v>3728</v>
      </c>
      <c r="O1335" t="s">
        <v>3729</v>
      </c>
      <c r="P1335" t="s">
        <v>329</v>
      </c>
      <c r="Q1335" t="s">
        <v>3721</v>
      </c>
      <c r="R1335" t="s">
        <v>3730</v>
      </c>
      <c r="S1335">
        <v>1043.92</v>
      </c>
      <c r="T1335">
        <v>4</v>
      </c>
      <c r="U1335">
        <v>0</v>
      </c>
      <c r="V1335">
        <v>271.41920000000005</v>
      </c>
      <c r="W1335" t="s">
        <v>10936</v>
      </c>
      <c r="X1335" t="s">
        <v>10940</v>
      </c>
      <c r="Y1335">
        <v>10</v>
      </c>
      <c r="Z1335" t="s">
        <v>10945</v>
      </c>
      <c r="AA1335">
        <v>0.26</v>
      </c>
    </row>
    <row r="1336" spans="1:27" x14ac:dyDescent="0.35">
      <c r="A1336">
        <v>393</v>
      </c>
      <c r="B1336" t="s">
        <v>3731</v>
      </c>
      <c r="C1336">
        <v>2011</v>
      </c>
      <c r="D1336" s="1">
        <v>40807</v>
      </c>
      <c r="E1336" s="1">
        <v>40809</v>
      </c>
      <c r="F1336" t="s">
        <v>45</v>
      </c>
      <c r="G1336" t="s">
        <v>3732</v>
      </c>
      <c r="H1336" t="s">
        <v>3733</v>
      </c>
      <c r="I1336" t="s">
        <v>38</v>
      </c>
      <c r="J1336" t="s">
        <v>27</v>
      </c>
      <c r="K1336" t="s">
        <v>3677</v>
      </c>
      <c r="L1336" t="s">
        <v>3473</v>
      </c>
      <c r="M1336">
        <v>98198</v>
      </c>
      <c r="N1336" t="s">
        <v>30</v>
      </c>
      <c r="O1336" t="s">
        <v>3734</v>
      </c>
      <c r="P1336" t="s">
        <v>313</v>
      </c>
      <c r="Q1336" t="s">
        <v>3735</v>
      </c>
      <c r="R1336" t="s">
        <v>3736</v>
      </c>
      <c r="S1336">
        <v>1799.97</v>
      </c>
      <c r="T1336">
        <v>3</v>
      </c>
      <c r="U1336">
        <v>0</v>
      </c>
      <c r="V1336">
        <v>701.98829999999998</v>
      </c>
      <c r="W1336" t="s">
        <v>10944</v>
      </c>
      <c r="X1336" t="s">
        <v>10937</v>
      </c>
      <c r="Y1336">
        <v>9</v>
      </c>
      <c r="Z1336" t="s">
        <v>10949</v>
      </c>
      <c r="AA1336">
        <v>0.38999999999999996</v>
      </c>
    </row>
    <row r="1337" spans="1:27" x14ac:dyDescent="0.35">
      <c r="A1337">
        <v>428</v>
      </c>
      <c r="B1337" t="s">
        <v>3737</v>
      </c>
      <c r="C1337">
        <v>2011</v>
      </c>
      <c r="D1337" s="1">
        <v>40798</v>
      </c>
      <c r="E1337" s="1">
        <v>40799</v>
      </c>
      <c r="F1337" t="s">
        <v>56</v>
      </c>
      <c r="G1337" t="s">
        <v>3738</v>
      </c>
      <c r="H1337" t="s">
        <v>3739</v>
      </c>
      <c r="I1337" t="s">
        <v>127</v>
      </c>
      <c r="J1337" t="s">
        <v>27</v>
      </c>
      <c r="K1337" t="s">
        <v>3740</v>
      </c>
      <c r="L1337" t="s">
        <v>3741</v>
      </c>
      <c r="M1337">
        <v>10801</v>
      </c>
      <c r="N1337" t="s">
        <v>3728</v>
      </c>
      <c r="O1337" t="s">
        <v>3742</v>
      </c>
      <c r="P1337" t="s">
        <v>313</v>
      </c>
      <c r="Q1337" t="s">
        <v>3743</v>
      </c>
      <c r="R1337" t="s">
        <v>3744</v>
      </c>
      <c r="S1337">
        <v>69.989999999999995</v>
      </c>
      <c r="T1337">
        <v>1</v>
      </c>
      <c r="U1337">
        <v>0</v>
      </c>
      <c r="V1337">
        <v>30.095700000000001</v>
      </c>
      <c r="W1337" t="s">
        <v>10944</v>
      </c>
      <c r="X1337" t="s">
        <v>10937</v>
      </c>
      <c r="Y1337">
        <v>9</v>
      </c>
      <c r="Z1337" t="s">
        <v>10949</v>
      </c>
      <c r="AA1337">
        <v>0.43000000000000005</v>
      </c>
    </row>
    <row r="1338" spans="1:27" x14ac:dyDescent="0.35">
      <c r="A1338">
        <v>516</v>
      </c>
      <c r="B1338" t="s">
        <v>3745</v>
      </c>
      <c r="C1338">
        <v>2014</v>
      </c>
      <c r="D1338" s="1">
        <v>41662</v>
      </c>
      <c r="E1338" s="1">
        <v>41667</v>
      </c>
      <c r="F1338" t="s">
        <v>23</v>
      </c>
      <c r="G1338" t="s">
        <v>2438</v>
      </c>
      <c r="H1338" t="s">
        <v>2439</v>
      </c>
      <c r="I1338" t="s">
        <v>127</v>
      </c>
      <c r="J1338" t="s">
        <v>27</v>
      </c>
      <c r="K1338" t="s">
        <v>3746</v>
      </c>
      <c r="L1338" t="s">
        <v>3747</v>
      </c>
      <c r="M1338">
        <v>59405</v>
      </c>
      <c r="N1338" t="s">
        <v>30</v>
      </c>
      <c r="O1338" t="s">
        <v>3748</v>
      </c>
      <c r="P1338" t="s">
        <v>313</v>
      </c>
      <c r="Q1338" t="s">
        <v>3735</v>
      </c>
      <c r="R1338" t="s">
        <v>3749</v>
      </c>
      <c r="S1338">
        <v>2999.95</v>
      </c>
      <c r="T1338">
        <v>5</v>
      </c>
      <c r="U1338">
        <v>0</v>
      </c>
      <c r="V1338">
        <v>1379.9769999999999</v>
      </c>
      <c r="W1338" t="s">
        <v>10939</v>
      </c>
      <c r="X1338" t="s">
        <v>10950</v>
      </c>
      <c r="Y1338">
        <v>1</v>
      </c>
      <c r="Z1338" t="s">
        <v>10951</v>
      </c>
      <c r="AA1338">
        <v>0.45999999999999996</v>
      </c>
    </row>
    <row r="1339" spans="1:27" x14ac:dyDescent="0.35">
      <c r="A1339">
        <v>737</v>
      </c>
      <c r="B1339" t="s">
        <v>3750</v>
      </c>
      <c r="C1339">
        <v>2014</v>
      </c>
      <c r="D1339" s="1">
        <v>41661</v>
      </c>
      <c r="E1339" s="1">
        <v>41665</v>
      </c>
      <c r="F1339" t="s">
        <v>23</v>
      </c>
      <c r="G1339" t="s">
        <v>2471</v>
      </c>
      <c r="H1339" t="s">
        <v>2472</v>
      </c>
      <c r="I1339" t="s">
        <v>127</v>
      </c>
      <c r="J1339" t="s">
        <v>27</v>
      </c>
      <c r="K1339" t="s">
        <v>3472</v>
      </c>
      <c r="L1339" t="s">
        <v>3473</v>
      </c>
      <c r="M1339">
        <v>98115</v>
      </c>
      <c r="N1339" t="s">
        <v>30</v>
      </c>
      <c r="O1339" t="s">
        <v>3751</v>
      </c>
      <c r="P1339" t="s">
        <v>329</v>
      </c>
      <c r="Q1339" t="s">
        <v>3721</v>
      </c>
      <c r="R1339" t="s">
        <v>3752</v>
      </c>
      <c r="S1339">
        <v>84.98</v>
      </c>
      <c r="T1339">
        <v>1</v>
      </c>
      <c r="U1339">
        <v>0</v>
      </c>
      <c r="V1339">
        <v>18.695599999999999</v>
      </c>
      <c r="W1339" t="s">
        <v>10939</v>
      </c>
      <c r="X1339" t="s">
        <v>10950</v>
      </c>
      <c r="Y1339">
        <v>1</v>
      </c>
      <c r="Z1339" t="s">
        <v>10951</v>
      </c>
      <c r="AA1339">
        <v>0.21999999999999997</v>
      </c>
    </row>
    <row r="1340" spans="1:27" x14ac:dyDescent="0.35">
      <c r="A1340">
        <v>1023</v>
      </c>
      <c r="B1340" t="s">
        <v>3753</v>
      </c>
      <c r="C1340">
        <v>2012</v>
      </c>
      <c r="D1340" s="1">
        <v>41026</v>
      </c>
      <c r="E1340" s="1">
        <v>41032</v>
      </c>
      <c r="F1340" t="s">
        <v>23</v>
      </c>
      <c r="G1340" t="s">
        <v>1853</v>
      </c>
      <c r="H1340" t="s">
        <v>1854</v>
      </c>
      <c r="I1340" t="s">
        <v>38</v>
      </c>
      <c r="J1340" t="s">
        <v>27</v>
      </c>
      <c r="K1340" t="s">
        <v>3473</v>
      </c>
      <c r="L1340" t="s">
        <v>3754</v>
      </c>
      <c r="M1340">
        <v>20016</v>
      </c>
      <c r="N1340" t="s">
        <v>3728</v>
      </c>
      <c r="O1340" t="s">
        <v>3755</v>
      </c>
      <c r="P1340" t="s">
        <v>313</v>
      </c>
      <c r="Q1340" t="s">
        <v>3743</v>
      </c>
      <c r="R1340" t="s">
        <v>3756</v>
      </c>
      <c r="S1340">
        <v>1379.92</v>
      </c>
      <c r="T1340">
        <v>8</v>
      </c>
      <c r="U1340">
        <v>0</v>
      </c>
      <c r="V1340">
        <v>648.56240000000003</v>
      </c>
      <c r="W1340" t="s">
        <v>10948</v>
      </c>
      <c r="X1340" t="s">
        <v>10942</v>
      </c>
      <c r="Y1340">
        <v>4</v>
      </c>
      <c r="Z1340" t="s">
        <v>10943</v>
      </c>
      <c r="AA1340">
        <v>0.47</v>
      </c>
    </row>
    <row r="1341" spans="1:27" x14ac:dyDescent="0.35">
      <c r="A1341">
        <v>1086</v>
      </c>
      <c r="B1341" t="s">
        <v>3757</v>
      </c>
      <c r="C1341">
        <v>2013</v>
      </c>
      <c r="D1341" s="1">
        <v>41335</v>
      </c>
      <c r="E1341" s="1">
        <v>41339</v>
      </c>
      <c r="F1341" t="s">
        <v>23</v>
      </c>
      <c r="G1341" t="s">
        <v>1369</v>
      </c>
      <c r="H1341" t="s">
        <v>1370</v>
      </c>
      <c r="I1341" t="s">
        <v>38</v>
      </c>
      <c r="J1341" t="s">
        <v>27</v>
      </c>
      <c r="K1341" t="s">
        <v>3758</v>
      </c>
      <c r="L1341" t="s">
        <v>3741</v>
      </c>
      <c r="M1341">
        <v>10701</v>
      </c>
      <c r="N1341" t="s">
        <v>3728</v>
      </c>
      <c r="O1341" t="s">
        <v>3759</v>
      </c>
      <c r="P1341" t="s">
        <v>313</v>
      </c>
      <c r="Q1341" t="s">
        <v>3743</v>
      </c>
      <c r="R1341" t="s">
        <v>3760</v>
      </c>
      <c r="S1341">
        <v>4899.93</v>
      </c>
      <c r="T1341">
        <v>7</v>
      </c>
      <c r="U1341">
        <v>0</v>
      </c>
      <c r="V1341">
        <v>2400.9656999999997</v>
      </c>
      <c r="W1341" t="s">
        <v>10936</v>
      </c>
      <c r="X1341" t="s">
        <v>10950</v>
      </c>
      <c r="Y1341">
        <v>3</v>
      </c>
      <c r="Z1341" t="s">
        <v>10953</v>
      </c>
      <c r="AA1341">
        <v>0.48999999999999994</v>
      </c>
    </row>
    <row r="1342" spans="1:27" x14ac:dyDescent="0.35">
      <c r="A1342">
        <v>1151</v>
      </c>
      <c r="B1342" t="s">
        <v>3761</v>
      </c>
      <c r="C1342">
        <v>2012</v>
      </c>
      <c r="D1342" s="1">
        <v>41003</v>
      </c>
      <c r="E1342" s="1">
        <v>41003</v>
      </c>
      <c r="F1342" t="s">
        <v>234</v>
      </c>
      <c r="G1342" t="s">
        <v>3762</v>
      </c>
      <c r="H1342" t="s">
        <v>3763</v>
      </c>
      <c r="I1342" t="s">
        <v>38</v>
      </c>
      <c r="J1342" t="s">
        <v>27</v>
      </c>
      <c r="K1342" t="s">
        <v>3764</v>
      </c>
      <c r="L1342" t="s">
        <v>3478</v>
      </c>
      <c r="M1342">
        <v>48911</v>
      </c>
      <c r="N1342" t="s">
        <v>3479</v>
      </c>
      <c r="O1342" t="s">
        <v>3765</v>
      </c>
      <c r="P1342" t="s">
        <v>313</v>
      </c>
      <c r="Q1342" t="s">
        <v>3735</v>
      </c>
      <c r="R1342" t="s">
        <v>3766</v>
      </c>
      <c r="S1342">
        <v>599.98</v>
      </c>
      <c r="T1342">
        <v>2</v>
      </c>
      <c r="U1342">
        <v>0</v>
      </c>
      <c r="V1342">
        <v>209.99299999999999</v>
      </c>
      <c r="W1342" t="s">
        <v>10948</v>
      </c>
      <c r="X1342" t="s">
        <v>10942</v>
      </c>
      <c r="Y1342">
        <v>4</v>
      </c>
      <c r="Z1342" t="s">
        <v>10943</v>
      </c>
      <c r="AA1342">
        <v>0.35</v>
      </c>
    </row>
    <row r="1343" spans="1:27" x14ac:dyDescent="0.35">
      <c r="A1343">
        <v>1303</v>
      </c>
      <c r="B1343" t="s">
        <v>3767</v>
      </c>
      <c r="C1343">
        <v>2012</v>
      </c>
      <c r="D1343" s="1">
        <v>41171</v>
      </c>
      <c r="E1343" s="1">
        <v>41176</v>
      </c>
      <c r="F1343" t="s">
        <v>45</v>
      </c>
      <c r="G1343" t="s">
        <v>290</v>
      </c>
      <c r="H1343" t="s">
        <v>291</v>
      </c>
      <c r="I1343" t="s">
        <v>127</v>
      </c>
      <c r="J1343" t="s">
        <v>27</v>
      </c>
      <c r="K1343" t="s">
        <v>3768</v>
      </c>
      <c r="L1343" t="s">
        <v>3506</v>
      </c>
      <c r="M1343">
        <v>22204</v>
      </c>
      <c r="N1343" t="s">
        <v>3507</v>
      </c>
      <c r="O1343" t="s">
        <v>3769</v>
      </c>
      <c r="P1343" t="s">
        <v>329</v>
      </c>
      <c r="Q1343" t="s">
        <v>3721</v>
      </c>
      <c r="R1343" t="s">
        <v>3770</v>
      </c>
      <c r="S1343">
        <v>61.96</v>
      </c>
      <c r="T1343">
        <v>2</v>
      </c>
      <c r="U1343">
        <v>0</v>
      </c>
      <c r="V1343">
        <v>4.3371999999999957</v>
      </c>
      <c r="W1343" t="s">
        <v>10948</v>
      </c>
      <c r="X1343" t="s">
        <v>10937</v>
      </c>
      <c r="Y1343">
        <v>9</v>
      </c>
      <c r="Z1343" t="s">
        <v>10949</v>
      </c>
      <c r="AA1343">
        <v>6.9999999999999923E-2</v>
      </c>
    </row>
    <row r="1344" spans="1:27" x14ac:dyDescent="0.35">
      <c r="A1344">
        <v>1387</v>
      </c>
      <c r="B1344" t="s">
        <v>3771</v>
      </c>
      <c r="C1344">
        <v>2013</v>
      </c>
      <c r="D1344" s="1">
        <v>41310</v>
      </c>
      <c r="E1344" s="1">
        <v>41310</v>
      </c>
      <c r="F1344" t="s">
        <v>234</v>
      </c>
      <c r="G1344" t="s">
        <v>847</v>
      </c>
      <c r="H1344" t="s">
        <v>848</v>
      </c>
      <c r="I1344" t="s">
        <v>127</v>
      </c>
      <c r="J1344" t="s">
        <v>27</v>
      </c>
      <c r="K1344" t="s">
        <v>3772</v>
      </c>
      <c r="L1344" t="s">
        <v>3522</v>
      </c>
      <c r="M1344">
        <v>30080</v>
      </c>
      <c r="N1344" t="s">
        <v>3507</v>
      </c>
      <c r="O1344" t="s">
        <v>3773</v>
      </c>
      <c r="P1344" t="s">
        <v>329</v>
      </c>
      <c r="Q1344" t="s">
        <v>3721</v>
      </c>
      <c r="R1344" t="s">
        <v>3774</v>
      </c>
      <c r="S1344">
        <v>239.98</v>
      </c>
      <c r="T1344">
        <v>2</v>
      </c>
      <c r="U1344">
        <v>0</v>
      </c>
      <c r="V1344">
        <v>52.795599999999979</v>
      </c>
      <c r="W1344" t="s">
        <v>10936</v>
      </c>
      <c r="X1344" t="s">
        <v>10950</v>
      </c>
      <c r="Y1344">
        <v>2</v>
      </c>
      <c r="Z1344" t="s">
        <v>10955</v>
      </c>
      <c r="AA1344">
        <v>0.21999999999999992</v>
      </c>
    </row>
    <row r="1345" spans="1:27" x14ac:dyDescent="0.35">
      <c r="A1345">
        <v>1455</v>
      </c>
      <c r="B1345" t="s">
        <v>3775</v>
      </c>
      <c r="C1345">
        <v>2013</v>
      </c>
      <c r="D1345" s="1">
        <v>41605</v>
      </c>
      <c r="E1345" s="1">
        <v>41608</v>
      </c>
      <c r="F1345" t="s">
        <v>56</v>
      </c>
      <c r="G1345" t="s">
        <v>3776</v>
      </c>
      <c r="H1345" t="s">
        <v>3777</v>
      </c>
      <c r="I1345" t="s">
        <v>26</v>
      </c>
      <c r="J1345" t="s">
        <v>27</v>
      </c>
      <c r="K1345" t="s">
        <v>3593</v>
      </c>
      <c r="L1345" t="s">
        <v>3594</v>
      </c>
      <c r="M1345">
        <v>36608</v>
      </c>
      <c r="N1345" t="s">
        <v>3507</v>
      </c>
      <c r="O1345" t="s">
        <v>3778</v>
      </c>
      <c r="P1345" t="s">
        <v>313</v>
      </c>
      <c r="Q1345" t="s">
        <v>3743</v>
      </c>
      <c r="R1345" t="s">
        <v>3779</v>
      </c>
      <c r="S1345">
        <v>3040</v>
      </c>
      <c r="T1345">
        <v>8</v>
      </c>
      <c r="U1345">
        <v>0</v>
      </c>
      <c r="V1345">
        <v>1459.2</v>
      </c>
      <c r="W1345" t="s">
        <v>10936</v>
      </c>
      <c r="X1345" t="s">
        <v>10940</v>
      </c>
      <c r="Y1345">
        <v>11</v>
      </c>
      <c r="Z1345" t="s">
        <v>10947</v>
      </c>
      <c r="AA1345">
        <v>0.48000000000000004</v>
      </c>
    </row>
    <row r="1346" spans="1:27" x14ac:dyDescent="0.35">
      <c r="A1346">
        <v>1508</v>
      </c>
      <c r="B1346" t="s">
        <v>3780</v>
      </c>
      <c r="C1346">
        <v>2013</v>
      </c>
      <c r="D1346" s="1">
        <v>41535</v>
      </c>
      <c r="E1346" s="1">
        <v>41541</v>
      </c>
      <c r="F1346" t="s">
        <v>23</v>
      </c>
      <c r="G1346" t="s">
        <v>864</v>
      </c>
      <c r="H1346" t="s">
        <v>865</v>
      </c>
      <c r="I1346" t="s">
        <v>38</v>
      </c>
      <c r="J1346" t="s">
        <v>27</v>
      </c>
      <c r="K1346" t="s">
        <v>3521</v>
      </c>
      <c r="L1346" t="s">
        <v>3522</v>
      </c>
      <c r="M1346">
        <v>31907</v>
      </c>
      <c r="N1346" t="s">
        <v>3507</v>
      </c>
      <c r="O1346" t="s">
        <v>3781</v>
      </c>
      <c r="P1346" t="s">
        <v>313</v>
      </c>
      <c r="Q1346" t="s">
        <v>3743</v>
      </c>
      <c r="R1346" t="s">
        <v>3782</v>
      </c>
      <c r="S1346">
        <v>396</v>
      </c>
      <c r="T1346">
        <v>4</v>
      </c>
      <c r="U1346">
        <v>0</v>
      </c>
      <c r="V1346">
        <v>190.07999999999998</v>
      </c>
      <c r="W1346" t="s">
        <v>10936</v>
      </c>
      <c r="X1346" t="s">
        <v>10937</v>
      </c>
      <c r="Y1346">
        <v>9</v>
      </c>
      <c r="Z1346" t="s">
        <v>10949</v>
      </c>
      <c r="AA1346">
        <v>0.48</v>
      </c>
    </row>
    <row r="1347" spans="1:27" x14ac:dyDescent="0.35">
      <c r="A1347">
        <v>1540</v>
      </c>
      <c r="B1347" t="s">
        <v>3783</v>
      </c>
      <c r="C1347">
        <v>2014</v>
      </c>
      <c r="D1347" s="1">
        <v>41898</v>
      </c>
      <c r="E1347" s="1">
        <v>41900</v>
      </c>
      <c r="F1347" t="s">
        <v>45</v>
      </c>
      <c r="G1347" t="s">
        <v>2229</v>
      </c>
      <c r="H1347" t="s">
        <v>2230</v>
      </c>
      <c r="I1347" t="s">
        <v>38</v>
      </c>
      <c r="J1347" t="s">
        <v>27</v>
      </c>
      <c r="K1347" t="s">
        <v>3784</v>
      </c>
      <c r="L1347" t="s">
        <v>3785</v>
      </c>
      <c r="M1347">
        <v>2149</v>
      </c>
      <c r="N1347" t="s">
        <v>3728</v>
      </c>
      <c r="O1347" t="s">
        <v>3729</v>
      </c>
      <c r="P1347" t="s">
        <v>329</v>
      </c>
      <c r="Q1347" t="s">
        <v>3721</v>
      </c>
      <c r="R1347" t="s">
        <v>3730</v>
      </c>
      <c r="S1347">
        <v>782.94</v>
      </c>
      <c r="T1347">
        <v>3</v>
      </c>
      <c r="U1347">
        <v>0</v>
      </c>
      <c r="V1347">
        <v>203.56440000000003</v>
      </c>
      <c r="W1347" t="s">
        <v>10939</v>
      </c>
      <c r="X1347" t="s">
        <v>10937</v>
      </c>
      <c r="Y1347">
        <v>9</v>
      </c>
      <c r="Z1347" t="s">
        <v>10949</v>
      </c>
      <c r="AA1347">
        <v>0.26</v>
      </c>
    </row>
    <row r="1348" spans="1:27" x14ac:dyDescent="0.35">
      <c r="A1348">
        <v>1645</v>
      </c>
      <c r="B1348" t="s">
        <v>3786</v>
      </c>
      <c r="C1348">
        <v>2012</v>
      </c>
      <c r="D1348" s="1">
        <v>40987</v>
      </c>
      <c r="E1348" s="1">
        <v>40988</v>
      </c>
      <c r="F1348" t="s">
        <v>56</v>
      </c>
      <c r="G1348" t="s">
        <v>1185</v>
      </c>
      <c r="H1348" t="s">
        <v>1186</v>
      </c>
      <c r="I1348" t="s">
        <v>26</v>
      </c>
      <c r="J1348" t="s">
        <v>27</v>
      </c>
      <c r="K1348" t="s">
        <v>3472</v>
      </c>
      <c r="L1348" t="s">
        <v>3473</v>
      </c>
      <c r="M1348">
        <v>98115</v>
      </c>
      <c r="N1348" t="s">
        <v>30</v>
      </c>
      <c r="O1348" t="s">
        <v>3787</v>
      </c>
      <c r="P1348" t="s">
        <v>313</v>
      </c>
      <c r="Q1348" t="s">
        <v>3735</v>
      </c>
      <c r="R1348" t="s">
        <v>3788</v>
      </c>
      <c r="S1348">
        <v>3149.9300000000003</v>
      </c>
      <c r="T1348">
        <v>7</v>
      </c>
      <c r="U1348">
        <v>0</v>
      </c>
      <c r="V1348">
        <v>1480.4670999999998</v>
      </c>
      <c r="W1348" t="s">
        <v>10948</v>
      </c>
      <c r="X1348" t="s">
        <v>10950</v>
      </c>
      <c r="Y1348">
        <v>3</v>
      </c>
      <c r="Z1348" t="s">
        <v>10953</v>
      </c>
      <c r="AA1348">
        <v>0.46999999999999992</v>
      </c>
    </row>
    <row r="1349" spans="1:27" x14ac:dyDescent="0.35">
      <c r="A1349">
        <v>1933</v>
      </c>
      <c r="B1349" t="s">
        <v>3789</v>
      </c>
      <c r="C1349">
        <v>2014</v>
      </c>
      <c r="D1349" s="1">
        <v>41858</v>
      </c>
      <c r="E1349" s="1">
        <v>41862</v>
      </c>
      <c r="F1349" t="s">
        <v>45</v>
      </c>
      <c r="G1349" t="s">
        <v>3790</v>
      </c>
      <c r="H1349" t="s">
        <v>3791</v>
      </c>
      <c r="I1349" t="s">
        <v>38</v>
      </c>
      <c r="J1349" t="s">
        <v>27</v>
      </c>
      <c r="K1349" t="s">
        <v>3703</v>
      </c>
      <c r="L1349" t="s">
        <v>3704</v>
      </c>
      <c r="M1349">
        <v>70506</v>
      </c>
      <c r="N1349" t="s">
        <v>3507</v>
      </c>
      <c r="O1349" t="s">
        <v>3792</v>
      </c>
      <c r="P1349" t="s">
        <v>329</v>
      </c>
      <c r="Q1349" t="s">
        <v>3721</v>
      </c>
      <c r="R1349" t="s">
        <v>3793</v>
      </c>
      <c r="S1349">
        <v>145.74</v>
      </c>
      <c r="T1349">
        <v>3</v>
      </c>
      <c r="U1349">
        <v>0</v>
      </c>
      <c r="V1349">
        <v>23.318400000000011</v>
      </c>
      <c r="W1349" t="s">
        <v>10939</v>
      </c>
      <c r="X1349" t="s">
        <v>10937</v>
      </c>
      <c r="Y1349">
        <v>8</v>
      </c>
      <c r="Z1349" t="s">
        <v>10954</v>
      </c>
      <c r="AA1349">
        <v>0.16000000000000006</v>
      </c>
    </row>
    <row r="1350" spans="1:27" x14ac:dyDescent="0.35">
      <c r="A1350">
        <v>2026</v>
      </c>
      <c r="B1350" t="s">
        <v>3794</v>
      </c>
      <c r="C1350">
        <v>2012</v>
      </c>
      <c r="D1350" s="1">
        <v>40981</v>
      </c>
      <c r="E1350" s="1">
        <v>40983</v>
      </c>
      <c r="F1350" t="s">
        <v>56</v>
      </c>
      <c r="G1350" t="s">
        <v>3244</v>
      </c>
      <c r="H1350" t="s">
        <v>3245</v>
      </c>
      <c r="I1350" t="s">
        <v>38</v>
      </c>
      <c r="J1350" t="s">
        <v>27</v>
      </c>
      <c r="K1350" t="s">
        <v>3472</v>
      </c>
      <c r="L1350" t="s">
        <v>3473</v>
      </c>
      <c r="M1350">
        <v>98103</v>
      </c>
      <c r="N1350" t="s">
        <v>30</v>
      </c>
      <c r="O1350" t="s">
        <v>3795</v>
      </c>
      <c r="P1350" t="s">
        <v>329</v>
      </c>
      <c r="Q1350" t="s">
        <v>3721</v>
      </c>
      <c r="R1350" t="s">
        <v>3796</v>
      </c>
      <c r="S1350">
        <v>141.96</v>
      </c>
      <c r="T1350">
        <v>2</v>
      </c>
      <c r="U1350">
        <v>0</v>
      </c>
      <c r="V1350">
        <v>39.748800000000003</v>
      </c>
      <c r="W1350" t="s">
        <v>10948</v>
      </c>
      <c r="X1350" t="s">
        <v>10950</v>
      </c>
      <c r="Y1350">
        <v>3</v>
      </c>
      <c r="Z1350" t="s">
        <v>10953</v>
      </c>
      <c r="AA1350">
        <v>0.28000000000000003</v>
      </c>
    </row>
    <row r="1351" spans="1:27" x14ac:dyDescent="0.35">
      <c r="A1351">
        <v>2123</v>
      </c>
      <c r="B1351" t="s">
        <v>3797</v>
      </c>
      <c r="C1351">
        <v>2014</v>
      </c>
      <c r="D1351" s="1">
        <v>41905</v>
      </c>
      <c r="E1351" s="1">
        <v>41907</v>
      </c>
      <c r="F1351" t="s">
        <v>45</v>
      </c>
      <c r="G1351" t="s">
        <v>1876</v>
      </c>
      <c r="H1351" t="s">
        <v>1877</v>
      </c>
      <c r="I1351" t="s">
        <v>127</v>
      </c>
      <c r="J1351" t="s">
        <v>27</v>
      </c>
      <c r="K1351" t="s">
        <v>3764</v>
      </c>
      <c r="L1351" t="s">
        <v>3478</v>
      </c>
      <c r="M1351">
        <v>48911</v>
      </c>
      <c r="N1351" t="s">
        <v>3479</v>
      </c>
      <c r="O1351" t="s">
        <v>3798</v>
      </c>
      <c r="P1351" t="s">
        <v>329</v>
      </c>
      <c r="Q1351" t="s">
        <v>3721</v>
      </c>
      <c r="R1351" t="s">
        <v>3799</v>
      </c>
      <c r="S1351">
        <v>241.96</v>
      </c>
      <c r="T1351">
        <v>2</v>
      </c>
      <c r="U1351">
        <v>0</v>
      </c>
      <c r="V1351">
        <v>41.133199999999988</v>
      </c>
      <c r="W1351" t="s">
        <v>10939</v>
      </c>
      <c r="X1351" t="s">
        <v>10937</v>
      </c>
      <c r="Y1351">
        <v>9</v>
      </c>
      <c r="Z1351" t="s">
        <v>10949</v>
      </c>
      <c r="AA1351">
        <v>0.16999999999999996</v>
      </c>
    </row>
    <row r="1352" spans="1:27" x14ac:dyDescent="0.35">
      <c r="A1352">
        <v>2263</v>
      </c>
      <c r="B1352" t="s">
        <v>3800</v>
      </c>
      <c r="C1352">
        <v>2014</v>
      </c>
      <c r="D1352" s="1">
        <v>41677</v>
      </c>
      <c r="E1352" s="1">
        <v>41680</v>
      </c>
      <c r="F1352" t="s">
        <v>56</v>
      </c>
      <c r="G1352" t="s">
        <v>164</v>
      </c>
      <c r="H1352" t="s">
        <v>165</v>
      </c>
      <c r="I1352" t="s">
        <v>38</v>
      </c>
      <c r="J1352" t="s">
        <v>27</v>
      </c>
      <c r="K1352" t="s">
        <v>3768</v>
      </c>
      <c r="L1352" t="s">
        <v>3506</v>
      </c>
      <c r="M1352">
        <v>22204</v>
      </c>
      <c r="N1352" t="s">
        <v>3507</v>
      </c>
      <c r="O1352" t="s">
        <v>3773</v>
      </c>
      <c r="P1352" t="s">
        <v>329</v>
      </c>
      <c r="Q1352" t="s">
        <v>3721</v>
      </c>
      <c r="R1352" t="s">
        <v>3774</v>
      </c>
      <c r="S1352">
        <v>359.96999999999997</v>
      </c>
      <c r="T1352">
        <v>3</v>
      </c>
      <c r="U1352">
        <v>0</v>
      </c>
      <c r="V1352">
        <v>79.193399999999968</v>
      </c>
      <c r="W1352" t="s">
        <v>10939</v>
      </c>
      <c r="X1352" t="s">
        <v>10950</v>
      </c>
      <c r="Y1352">
        <v>2</v>
      </c>
      <c r="Z1352" t="s">
        <v>10955</v>
      </c>
      <c r="AA1352">
        <v>0.21999999999999992</v>
      </c>
    </row>
    <row r="1353" spans="1:27" x14ac:dyDescent="0.35">
      <c r="A1353">
        <v>2282</v>
      </c>
      <c r="B1353" t="s">
        <v>3801</v>
      </c>
      <c r="C1353">
        <v>2014</v>
      </c>
      <c r="D1353" s="1">
        <v>41943</v>
      </c>
      <c r="E1353" s="1">
        <v>41946</v>
      </c>
      <c r="F1353" t="s">
        <v>56</v>
      </c>
      <c r="G1353" t="s">
        <v>3802</v>
      </c>
      <c r="H1353" t="s">
        <v>3803</v>
      </c>
      <c r="I1353" t="s">
        <v>38</v>
      </c>
      <c r="J1353" t="s">
        <v>27</v>
      </c>
      <c r="K1353" t="s">
        <v>3472</v>
      </c>
      <c r="L1353" t="s">
        <v>3473</v>
      </c>
      <c r="M1353">
        <v>98115</v>
      </c>
      <c r="N1353" t="s">
        <v>30</v>
      </c>
      <c r="O1353" t="s">
        <v>3804</v>
      </c>
      <c r="P1353" t="s">
        <v>329</v>
      </c>
      <c r="Q1353" t="s">
        <v>3721</v>
      </c>
      <c r="R1353" t="s">
        <v>3805</v>
      </c>
      <c r="S1353">
        <v>199.98</v>
      </c>
      <c r="T1353">
        <v>2</v>
      </c>
      <c r="U1353">
        <v>0</v>
      </c>
      <c r="V1353">
        <v>37.996199999999988</v>
      </c>
      <c r="W1353" t="s">
        <v>10939</v>
      </c>
      <c r="X1353" t="s">
        <v>10940</v>
      </c>
      <c r="Y1353">
        <v>10</v>
      </c>
      <c r="Z1353" t="s">
        <v>10945</v>
      </c>
      <c r="AA1353">
        <v>0.18999999999999995</v>
      </c>
    </row>
    <row r="1354" spans="1:27" x14ac:dyDescent="0.35">
      <c r="A1354">
        <v>2416</v>
      </c>
      <c r="B1354" t="s">
        <v>3806</v>
      </c>
      <c r="C1354">
        <v>2012</v>
      </c>
      <c r="D1354" s="1">
        <v>41096</v>
      </c>
      <c r="E1354" s="1">
        <v>41101</v>
      </c>
      <c r="F1354" t="s">
        <v>23</v>
      </c>
      <c r="G1354" t="s">
        <v>847</v>
      </c>
      <c r="H1354" t="s">
        <v>848</v>
      </c>
      <c r="I1354" t="s">
        <v>127</v>
      </c>
      <c r="J1354" t="s">
        <v>27</v>
      </c>
      <c r="K1354" t="s">
        <v>3807</v>
      </c>
      <c r="L1354" t="s">
        <v>3785</v>
      </c>
      <c r="M1354">
        <v>1040</v>
      </c>
      <c r="N1354" t="s">
        <v>3728</v>
      </c>
      <c r="O1354" t="s">
        <v>3808</v>
      </c>
      <c r="P1354" t="s">
        <v>329</v>
      </c>
      <c r="Q1354" t="s">
        <v>3721</v>
      </c>
      <c r="R1354" t="s">
        <v>3809</v>
      </c>
      <c r="S1354">
        <v>301.95999999999998</v>
      </c>
      <c r="T1354">
        <v>2</v>
      </c>
      <c r="U1354">
        <v>0</v>
      </c>
      <c r="V1354">
        <v>60.391999999999996</v>
      </c>
      <c r="W1354" t="s">
        <v>10948</v>
      </c>
      <c r="X1354" t="s">
        <v>10937</v>
      </c>
      <c r="Y1354">
        <v>7</v>
      </c>
      <c r="Z1354" t="s">
        <v>10938</v>
      </c>
      <c r="AA1354">
        <v>0.2</v>
      </c>
    </row>
    <row r="1355" spans="1:27" x14ac:dyDescent="0.35">
      <c r="A1355">
        <v>2544</v>
      </c>
      <c r="B1355" t="s">
        <v>3810</v>
      </c>
      <c r="C1355">
        <v>2013</v>
      </c>
      <c r="D1355" s="1">
        <v>41526</v>
      </c>
      <c r="E1355" s="1">
        <v>41532</v>
      </c>
      <c r="F1355" t="s">
        <v>23</v>
      </c>
      <c r="G1355" t="s">
        <v>1403</v>
      </c>
      <c r="H1355" t="s">
        <v>1404</v>
      </c>
      <c r="I1355" t="s">
        <v>127</v>
      </c>
      <c r="J1355" t="s">
        <v>27</v>
      </c>
      <c r="K1355" t="s">
        <v>3811</v>
      </c>
      <c r="L1355" t="s">
        <v>3785</v>
      </c>
      <c r="M1355">
        <v>2148</v>
      </c>
      <c r="N1355" t="s">
        <v>3728</v>
      </c>
      <c r="O1355" t="s">
        <v>3812</v>
      </c>
      <c r="P1355" t="s">
        <v>329</v>
      </c>
      <c r="Q1355" t="s">
        <v>3721</v>
      </c>
      <c r="R1355" t="s">
        <v>3813</v>
      </c>
      <c r="S1355">
        <v>173.94</v>
      </c>
      <c r="T1355">
        <v>3</v>
      </c>
      <c r="U1355">
        <v>0</v>
      </c>
      <c r="V1355">
        <v>13.915199999999992</v>
      </c>
      <c r="W1355" t="s">
        <v>10936</v>
      </c>
      <c r="X1355" t="s">
        <v>10937</v>
      </c>
      <c r="Y1355">
        <v>9</v>
      </c>
      <c r="Z1355" t="s">
        <v>10949</v>
      </c>
      <c r="AA1355">
        <v>7.9999999999999946E-2</v>
      </c>
    </row>
    <row r="1356" spans="1:27" x14ac:dyDescent="0.35">
      <c r="A1356">
        <v>2559</v>
      </c>
      <c r="B1356" t="s">
        <v>3814</v>
      </c>
      <c r="C1356">
        <v>2012</v>
      </c>
      <c r="D1356" s="1">
        <v>41060</v>
      </c>
      <c r="E1356" s="1">
        <v>41064</v>
      </c>
      <c r="F1356" t="s">
        <v>23</v>
      </c>
      <c r="G1356" t="s">
        <v>2394</v>
      </c>
      <c r="H1356" t="s">
        <v>2395</v>
      </c>
      <c r="I1356" t="s">
        <v>38</v>
      </c>
      <c r="J1356" t="s">
        <v>27</v>
      </c>
      <c r="K1356" t="s">
        <v>3464</v>
      </c>
      <c r="L1356" t="s">
        <v>3465</v>
      </c>
      <c r="M1356">
        <v>84057</v>
      </c>
      <c r="N1356" t="s">
        <v>30</v>
      </c>
      <c r="O1356" t="s">
        <v>3815</v>
      </c>
      <c r="P1356" t="s">
        <v>329</v>
      </c>
      <c r="Q1356" t="s">
        <v>3721</v>
      </c>
      <c r="R1356" t="s">
        <v>3816</v>
      </c>
      <c r="S1356">
        <v>1406.86</v>
      </c>
      <c r="T1356">
        <v>7</v>
      </c>
      <c r="U1356">
        <v>0</v>
      </c>
      <c r="V1356">
        <v>140.68599999999989</v>
      </c>
      <c r="W1356" t="s">
        <v>10948</v>
      </c>
      <c r="X1356" t="s">
        <v>10942</v>
      </c>
      <c r="Y1356">
        <v>5</v>
      </c>
      <c r="Z1356" t="s">
        <v>10952</v>
      </c>
      <c r="AA1356">
        <v>9.9999999999999936E-2</v>
      </c>
    </row>
    <row r="1357" spans="1:27" x14ac:dyDescent="0.35">
      <c r="A1357">
        <v>2655</v>
      </c>
      <c r="B1357" t="s">
        <v>3817</v>
      </c>
      <c r="C1357">
        <v>2014</v>
      </c>
      <c r="D1357" s="1">
        <v>41900</v>
      </c>
      <c r="E1357" s="1">
        <v>41904</v>
      </c>
      <c r="F1357" t="s">
        <v>45</v>
      </c>
      <c r="G1357" t="s">
        <v>1769</v>
      </c>
      <c r="H1357" t="s">
        <v>1770</v>
      </c>
      <c r="I1357" t="s">
        <v>26</v>
      </c>
      <c r="J1357" t="s">
        <v>27</v>
      </c>
      <c r="K1357" t="s">
        <v>3517</v>
      </c>
      <c r="L1357" t="s">
        <v>3465</v>
      </c>
      <c r="M1357">
        <v>84604</v>
      </c>
      <c r="N1357" t="s">
        <v>30</v>
      </c>
      <c r="O1357" t="s">
        <v>3818</v>
      </c>
      <c r="P1357" t="s">
        <v>329</v>
      </c>
      <c r="Q1357" t="s">
        <v>3721</v>
      </c>
      <c r="R1357" t="s">
        <v>3819</v>
      </c>
      <c r="S1357">
        <v>1292.94</v>
      </c>
      <c r="T1357">
        <v>3</v>
      </c>
      <c r="U1357">
        <v>0</v>
      </c>
      <c r="V1357">
        <v>77.576399999999921</v>
      </c>
      <c r="W1357" t="s">
        <v>10939</v>
      </c>
      <c r="X1357" t="s">
        <v>10937</v>
      </c>
      <c r="Y1357">
        <v>9</v>
      </c>
      <c r="Z1357" t="s">
        <v>10949</v>
      </c>
      <c r="AA1357">
        <v>5.9999999999999935E-2</v>
      </c>
    </row>
    <row r="1358" spans="1:27" x14ac:dyDescent="0.35">
      <c r="A1358">
        <v>2738</v>
      </c>
      <c r="B1358" t="s">
        <v>3820</v>
      </c>
      <c r="C1358">
        <v>2012</v>
      </c>
      <c r="D1358" s="1">
        <v>41226</v>
      </c>
      <c r="E1358" s="1">
        <v>41232</v>
      </c>
      <c r="F1358" t="s">
        <v>23</v>
      </c>
      <c r="G1358" t="s">
        <v>2214</v>
      </c>
      <c r="H1358" t="s">
        <v>2215</v>
      </c>
      <c r="I1358" t="s">
        <v>38</v>
      </c>
      <c r="J1358" t="s">
        <v>27</v>
      </c>
      <c r="K1358" t="s">
        <v>3821</v>
      </c>
      <c r="L1358" t="s">
        <v>3822</v>
      </c>
      <c r="M1358">
        <v>19711</v>
      </c>
      <c r="N1358" t="s">
        <v>3728</v>
      </c>
      <c r="O1358" t="s">
        <v>3804</v>
      </c>
      <c r="P1358" t="s">
        <v>329</v>
      </c>
      <c r="Q1358" t="s">
        <v>3721</v>
      </c>
      <c r="R1358" t="s">
        <v>3805</v>
      </c>
      <c r="S1358">
        <v>299.96999999999997</v>
      </c>
      <c r="T1358">
        <v>3</v>
      </c>
      <c r="U1358">
        <v>0</v>
      </c>
      <c r="V1358">
        <v>56.994299999999981</v>
      </c>
      <c r="W1358" t="s">
        <v>10948</v>
      </c>
      <c r="X1358" t="s">
        <v>10940</v>
      </c>
      <c r="Y1358">
        <v>11</v>
      </c>
      <c r="Z1358" t="s">
        <v>10947</v>
      </c>
      <c r="AA1358">
        <v>0.18999999999999995</v>
      </c>
    </row>
    <row r="1359" spans="1:27" x14ac:dyDescent="0.35">
      <c r="A1359">
        <v>2809</v>
      </c>
      <c r="B1359" t="s">
        <v>3823</v>
      </c>
      <c r="C1359">
        <v>2012</v>
      </c>
      <c r="D1359" s="1">
        <v>41115</v>
      </c>
      <c r="E1359" s="1">
        <v>41117</v>
      </c>
      <c r="F1359" t="s">
        <v>45</v>
      </c>
      <c r="G1359" t="s">
        <v>3701</v>
      </c>
      <c r="H1359" t="s">
        <v>3702</v>
      </c>
      <c r="I1359" t="s">
        <v>38</v>
      </c>
      <c r="J1359" t="s">
        <v>27</v>
      </c>
      <c r="K1359" t="s">
        <v>3472</v>
      </c>
      <c r="L1359" t="s">
        <v>3473</v>
      </c>
      <c r="M1359">
        <v>98115</v>
      </c>
      <c r="N1359" t="s">
        <v>30</v>
      </c>
      <c r="O1359" t="s">
        <v>3824</v>
      </c>
      <c r="P1359" t="s">
        <v>329</v>
      </c>
      <c r="Q1359" t="s">
        <v>3721</v>
      </c>
      <c r="R1359" t="s">
        <v>3825</v>
      </c>
      <c r="S1359">
        <v>704.9</v>
      </c>
      <c r="T1359">
        <v>5</v>
      </c>
      <c r="U1359">
        <v>0</v>
      </c>
      <c r="V1359">
        <v>56.392000000000024</v>
      </c>
      <c r="W1359" t="s">
        <v>10948</v>
      </c>
      <c r="X1359" t="s">
        <v>10937</v>
      </c>
      <c r="Y1359">
        <v>7</v>
      </c>
      <c r="Z1359" t="s">
        <v>10938</v>
      </c>
      <c r="AA1359">
        <v>8.0000000000000043E-2</v>
      </c>
    </row>
    <row r="1360" spans="1:27" x14ac:dyDescent="0.35">
      <c r="A1360">
        <v>2861</v>
      </c>
      <c r="B1360" t="s">
        <v>3826</v>
      </c>
      <c r="C1360">
        <v>2014</v>
      </c>
      <c r="D1360" s="1">
        <v>41779</v>
      </c>
      <c r="E1360" s="1">
        <v>41783</v>
      </c>
      <c r="F1360" t="s">
        <v>23</v>
      </c>
      <c r="G1360" t="s">
        <v>3827</v>
      </c>
      <c r="H1360" t="s">
        <v>3828</v>
      </c>
      <c r="I1360" t="s">
        <v>38</v>
      </c>
      <c r="J1360" t="s">
        <v>27</v>
      </c>
      <c r="K1360" t="s">
        <v>3829</v>
      </c>
      <c r="L1360" t="s">
        <v>3522</v>
      </c>
      <c r="M1360">
        <v>30318</v>
      </c>
      <c r="N1360" t="s">
        <v>3507</v>
      </c>
      <c r="O1360" t="s">
        <v>3830</v>
      </c>
      <c r="P1360" t="s">
        <v>329</v>
      </c>
      <c r="Q1360" t="s">
        <v>3721</v>
      </c>
      <c r="R1360" t="s">
        <v>3831</v>
      </c>
      <c r="S1360">
        <v>1628.82</v>
      </c>
      <c r="T1360">
        <v>9</v>
      </c>
      <c r="U1360">
        <v>0</v>
      </c>
      <c r="V1360">
        <v>374.62859999999989</v>
      </c>
      <c r="W1360" t="s">
        <v>10939</v>
      </c>
      <c r="X1360" t="s">
        <v>10942</v>
      </c>
      <c r="Y1360">
        <v>5</v>
      </c>
      <c r="Z1360" t="s">
        <v>10952</v>
      </c>
      <c r="AA1360">
        <v>0.22999999999999995</v>
      </c>
    </row>
    <row r="1361" spans="1:27" x14ac:dyDescent="0.35">
      <c r="A1361">
        <v>3031</v>
      </c>
      <c r="B1361" t="s">
        <v>3832</v>
      </c>
      <c r="C1361">
        <v>2012</v>
      </c>
      <c r="D1361" s="1">
        <v>41173</v>
      </c>
      <c r="E1361" s="1">
        <v>41179</v>
      </c>
      <c r="F1361" t="s">
        <v>23</v>
      </c>
      <c r="G1361" t="s">
        <v>3833</v>
      </c>
      <c r="H1361" t="s">
        <v>3834</v>
      </c>
      <c r="I1361" t="s">
        <v>26</v>
      </c>
      <c r="J1361" t="s">
        <v>27</v>
      </c>
      <c r="K1361" t="s">
        <v>3835</v>
      </c>
      <c r="L1361" t="s">
        <v>3478</v>
      </c>
      <c r="M1361">
        <v>48146</v>
      </c>
      <c r="N1361" t="s">
        <v>3479</v>
      </c>
      <c r="O1361" t="s">
        <v>3792</v>
      </c>
      <c r="P1361" t="s">
        <v>329</v>
      </c>
      <c r="Q1361" t="s">
        <v>3721</v>
      </c>
      <c r="R1361" t="s">
        <v>3793</v>
      </c>
      <c r="S1361">
        <v>194.32</v>
      </c>
      <c r="T1361">
        <v>4</v>
      </c>
      <c r="U1361">
        <v>0</v>
      </c>
      <c r="V1361">
        <v>31.091200000000015</v>
      </c>
      <c r="W1361" t="s">
        <v>10948</v>
      </c>
      <c r="X1361" t="s">
        <v>10937</v>
      </c>
      <c r="Y1361">
        <v>9</v>
      </c>
      <c r="Z1361" t="s">
        <v>10949</v>
      </c>
      <c r="AA1361">
        <v>0.16000000000000009</v>
      </c>
    </row>
    <row r="1362" spans="1:27" x14ac:dyDescent="0.35">
      <c r="A1362">
        <v>3103</v>
      </c>
      <c r="B1362" t="s">
        <v>3836</v>
      </c>
      <c r="C1362">
        <v>2014</v>
      </c>
      <c r="D1362" s="1">
        <v>41996</v>
      </c>
      <c r="E1362" s="1">
        <v>42001</v>
      </c>
      <c r="F1362" t="s">
        <v>45</v>
      </c>
      <c r="G1362" t="s">
        <v>1351</v>
      </c>
      <c r="H1362" t="s">
        <v>1352</v>
      </c>
      <c r="I1362" t="s">
        <v>26</v>
      </c>
      <c r="J1362" t="s">
        <v>27</v>
      </c>
      <c r="K1362" t="s">
        <v>3837</v>
      </c>
      <c r="L1362" t="s">
        <v>3838</v>
      </c>
      <c r="M1362">
        <v>2908</v>
      </c>
      <c r="N1362" t="s">
        <v>3728</v>
      </c>
      <c r="O1362" t="s">
        <v>3839</v>
      </c>
      <c r="P1362" t="s">
        <v>329</v>
      </c>
      <c r="Q1362" t="s">
        <v>3721</v>
      </c>
      <c r="R1362" t="s">
        <v>3840</v>
      </c>
      <c r="S1362">
        <v>220.98</v>
      </c>
      <c r="T1362">
        <v>1</v>
      </c>
      <c r="U1362">
        <v>0</v>
      </c>
      <c r="V1362">
        <v>50.825400000000002</v>
      </c>
      <c r="W1362" t="s">
        <v>10939</v>
      </c>
      <c r="X1362" t="s">
        <v>10940</v>
      </c>
      <c r="Y1362">
        <v>12</v>
      </c>
      <c r="Z1362" t="s">
        <v>10941</v>
      </c>
      <c r="AA1362">
        <v>0.23</v>
      </c>
    </row>
    <row r="1363" spans="1:27" x14ac:dyDescent="0.35">
      <c r="A1363">
        <v>3369</v>
      </c>
      <c r="B1363" t="s">
        <v>3841</v>
      </c>
      <c r="C1363">
        <v>2012</v>
      </c>
      <c r="D1363" s="1">
        <v>41234</v>
      </c>
      <c r="E1363" s="1">
        <v>41238</v>
      </c>
      <c r="F1363" t="s">
        <v>23</v>
      </c>
      <c r="G1363" t="s">
        <v>3591</v>
      </c>
      <c r="H1363" t="s">
        <v>3592</v>
      </c>
      <c r="I1363" t="s">
        <v>38</v>
      </c>
      <c r="J1363" t="s">
        <v>27</v>
      </c>
      <c r="K1363" t="s">
        <v>3842</v>
      </c>
      <c r="L1363" t="s">
        <v>3527</v>
      </c>
      <c r="M1363">
        <v>89115</v>
      </c>
      <c r="N1363" t="s">
        <v>30</v>
      </c>
      <c r="O1363" t="s">
        <v>3843</v>
      </c>
      <c r="P1363" t="s">
        <v>329</v>
      </c>
      <c r="Q1363" t="s">
        <v>3721</v>
      </c>
      <c r="R1363" t="s">
        <v>3844</v>
      </c>
      <c r="S1363">
        <v>141.96</v>
      </c>
      <c r="T1363">
        <v>2</v>
      </c>
      <c r="U1363">
        <v>0</v>
      </c>
      <c r="V1363">
        <v>41.168399999999991</v>
      </c>
      <c r="W1363" t="s">
        <v>10948</v>
      </c>
      <c r="X1363" t="s">
        <v>10940</v>
      </c>
      <c r="Y1363">
        <v>11</v>
      </c>
      <c r="Z1363" t="s">
        <v>10947</v>
      </c>
      <c r="AA1363">
        <v>0.28999999999999992</v>
      </c>
    </row>
    <row r="1364" spans="1:27" x14ac:dyDescent="0.35">
      <c r="A1364">
        <v>3467</v>
      </c>
      <c r="B1364" t="s">
        <v>3845</v>
      </c>
      <c r="C1364">
        <v>2012</v>
      </c>
      <c r="D1364" s="1">
        <v>41162</v>
      </c>
      <c r="E1364" s="1">
        <v>41166</v>
      </c>
      <c r="F1364" t="s">
        <v>23</v>
      </c>
      <c r="G1364" t="s">
        <v>205</v>
      </c>
      <c r="H1364" t="s">
        <v>206</v>
      </c>
      <c r="I1364" t="s">
        <v>26</v>
      </c>
      <c r="J1364" t="s">
        <v>27</v>
      </c>
      <c r="K1364" t="s">
        <v>3846</v>
      </c>
      <c r="L1364" t="s">
        <v>3785</v>
      </c>
      <c r="M1364">
        <v>2151</v>
      </c>
      <c r="N1364" t="s">
        <v>3728</v>
      </c>
      <c r="O1364" t="s">
        <v>3830</v>
      </c>
      <c r="P1364" t="s">
        <v>329</v>
      </c>
      <c r="Q1364" t="s">
        <v>3721</v>
      </c>
      <c r="R1364" t="s">
        <v>3831</v>
      </c>
      <c r="S1364">
        <v>361.96</v>
      </c>
      <c r="T1364">
        <v>2</v>
      </c>
      <c r="U1364">
        <v>0</v>
      </c>
      <c r="V1364">
        <v>83.25079999999997</v>
      </c>
      <c r="W1364" t="s">
        <v>10948</v>
      </c>
      <c r="X1364" t="s">
        <v>10937</v>
      </c>
      <c r="Y1364">
        <v>9</v>
      </c>
      <c r="Z1364" t="s">
        <v>10949</v>
      </c>
      <c r="AA1364">
        <v>0.22999999999999993</v>
      </c>
    </row>
    <row r="1365" spans="1:27" x14ac:dyDescent="0.35">
      <c r="A1365">
        <v>3679</v>
      </c>
      <c r="B1365" t="s">
        <v>3847</v>
      </c>
      <c r="C1365">
        <v>2012</v>
      </c>
      <c r="D1365" s="1">
        <v>41099</v>
      </c>
      <c r="E1365" s="1">
        <v>41104</v>
      </c>
      <c r="F1365" t="s">
        <v>23</v>
      </c>
      <c r="G1365" t="s">
        <v>2457</v>
      </c>
      <c r="H1365" t="s">
        <v>2458</v>
      </c>
      <c r="I1365" t="s">
        <v>38</v>
      </c>
      <c r="J1365" t="s">
        <v>27</v>
      </c>
      <c r="K1365" t="s">
        <v>3848</v>
      </c>
      <c r="L1365" t="s">
        <v>3849</v>
      </c>
      <c r="M1365">
        <v>20735</v>
      </c>
      <c r="N1365" t="s">
        <v>3728</v>
      </c>
      <c r="O1365" t="s">
        <v>3850</v>
      </c>
      <c r="P1365" t="s">
        <v>313</v>
      </c>
      <c r="Q1365" t="s">
        <v>3743</v>
      </c>
      <c r="R1365" t="s">
        <v>3851</v>
      </c>
      <c r="S1365">
        <v>464.97</v>
      </c>
      <c r="T1365">
        <v>3</v>
      </c>
      <c r="U1365">
        <v>0</v>
      </c>
      <c r="V1365">
        <v>209.23649999999998</v>
      </c>
      <c r="W1365" t="s">
        <v>10948</v>
      </c>
      <c r="X1365" t="s">
        <v>10937</v>
      </c>
      <c r="Y1365">
        <v>7</v>
      </c>
      <c r="Z1365" t="s">
        <v>10938</v>
      </c>
      <c r="AA1365">
        <v>0.4499999999999999</v>
      </c>
    </row>
    <row r="1366" spans="1:27" x14ac:dyDescent="0.35">
      <c r="A1366">
        <v>3705</v>
      </c>
      <c r="B1366" t="s">
        <v>3852</v>
      </c>
      <c r="C1366">
        <v>2012</v>
      </c>
      <c r="D1366" s="1">
        <v>41073</v>
      </c>
      <c r="E1366" s="1">
        <v>41079</v>
      </c>
      <c r="F1366" t="s">
        <v>23</v>
      </c>
      <c r="G1366" t="s">
        <v>2908</v>
      </c>
      <c r="H1366" t="s">
        <v>2909</v>
      </c>
      <c r="I1366" t="s">
        <v>26</v>
      </c>
      <c r="J1366" t="s">
        <v>27</v>
      </c>
      <c r="K1366" t="s">
        <v>3633</v>
      </c>
      <c r="L1366" t="s">
        <v>3594</v>
      </c>
      <c r="M1366">
        <v>35601</v>
      </c>
      <c r="N1366" t="s">
        <v>3507</v>
      </c>
      <c r="O1366" t="s">
        <v>3765</v>
      </c>
      <c r="P1366" t="s">
        <v>313</v>
      </c>
      <c r="Q1366" t="s">
        <v>3735</v>
      </c>
      <c r="R1366" t="s">
        <v>3766</v>
      </c>
      <c r="S1366">
        <v>899.97</v>
      </c>
      <c r="T1366">
        <v>3</v>
      </c>
      <c r="U1366">
        <v>0</v>
      </c>
      <c r="V1366">
        <v>314.98950000000002</v>
      </c>
      <c r="W1366" t="s">
        <v>10948</v>
      </c>
      <c r="X1366" t="s">
        <v>10942</v>
      </c>
      <c r="Y1366">
        <v>6</v>
      </c>
      <c r="Z1366" t="s">
        <v>10946</v>
      </c>
      <c r="AA1366">
        <v>0.35000000000000003</v>
      </c>
    </row>
    <row r="1367" spans="1:27" x14ac:dyDescent="0.35">
      <c r="A1367">
        <v>3763</v>
      </c>
      <c r="B1367" t="s">
        <v>3853</v>
      </c>
      <c r="C1367">
        <v>2013</v>
      </c>
      <c r="D1367" s="1">
        <v>41500</v>
      </c>
      <c r="E1367" s="1">
        <v>41505</v>
      </c>
      <c r="F1367" t="s">
        <v>45</v>
      </c>
      <c r="G1367" t="s">
        <v>1949</v>
      </c>
      <c r="H1367" t="s">
        <v>1950</v>
      </c>
      <c r="I1367" t="s">
        <v>26</v>
      </c>
      <c r="J1367" t="s">
        <v>27</v>
      </c>
      <c r="K1367" t="s">
        <v>3854</v>
      </c>
      <c r="L1367" t="s">
        <v>3572</v>
      </c>
      <c r="M1367">
        <v>53214</v>
      </c>
      <c r="N1367" t="s">
        <v>3479</v>
      </c>
      <c r="O1367" t="s">
        <v>3855</v>
      </c>
      <c r="P1367" t="s">
        <v>329</v>
      </c>
      <c r="Q1367" t="s">
        <v>3721</v>
      </c>
      <c r="R1367" t="s">
        <v>3856</v>
      </c>
      <c r="S1367">
        <v>241.96</v>
      </c>
      <c r="T1367">
        <v>2</v>
      </c>
      <c r="U1367">
        <v>0</v>
      </c>
      <c r="V1367">
        <v>24.195999999999998</v>
      </c>
      <c r="W1367" t="s">
        <v>10936</v>
      </c>
      <c r="X1367" t="s">
        <v>10937</v>
      </c>
      <c r="Y1367">
        <v>8</v>
      </c>
      <c r="Z1367" t="s">
        <v>10954</v>
      </c>
      <c r="AA1367">
        <v>9.9999999999999992E-2</v>
      </c>
    </row>
    <row r="1368" spans="1:27" x14ac:dyDescent="0.35">
      <c r="A1368">
        <v>3995</v>
      </c>
      <c r="B1368" t="s">
        <v>3857</v>
      </c>
      <c r="C1368">
        <v>2012</v>
      </c>
      <c r="D1368" s="1">
        <v>40976</v>
      </c>
      <c r="E1368" s="1">
        <v>40980</v>
      </c>
      <c r="F1368" t="s">
        <v>23</v>
      </c>
      <c r="G1368" t="s">
        <v>3858</v>
      </c>
      <c r="H1368" t="s">
        <v>3859</v>
      </c>
      <c r="I1368" t="s">
        <v>38</v>
      </c>
      <c r="J1368" t="s">
        <v>27</v>
      </c>
      <c r="K1368" t="s">
        <v>3860</v>
      </c>
      <c r="L1368" t="s">
        <v>3572</v>
      </c>
      <c r="M1368">
        <v>53142</v>
      </c>
      <c r="N1368" t="s">
        <v>3479</v>
      </c>
      <c r="O1368" t="s">
        <v>3861</v>
      </c>
      <c r="P1368" t="s">
        <v>329</v>
      </c>
      <c r="Q1368" t="s">
        <v>3721</v>
      </c>
      <c r="R1368" t="s">
        <v>3862</v>
      </c>
      <c r="S1368">
        <v>512.93999999999994</v>
      </c>
      <c r="T1368">
        <v>3</v>
      </c>
      <c r="U1368">
        <v>0</v>
      </c>
      <c r="V1368">
        <v>97.45859999999999</v>
      </c>
      <c r="W1368" t="s">
        <v>10948</v>
      </c>
      <c r="X1368" t="s">
        <v>10950</v>
      </c>
      <c r="Y1368">
        <v>3</v>
      </c>
      <c r="Z1368" t="s">
        <v>10953</v>
      </c>
      <c r="AA1368">
        <v>0.19</v>
      </c>
    </row>
    <row r="1369" spans="1:27" x14ac:dyDescent="0.35">
      <c r="A1369">
        <v>4030</v>
      </c>
      <c r="B1369" t="s">
        <v>3863</v>
      </c>
      <c r="C1369">
        <v>2014</v>
      </c>
      <c r="D1369" s="1">
        <v>41998</v>
      </c>
      <c r="E1369" s="1">
        <v>42002</v>
      </c>
      <c r="F1369" t="s">
        <v>23</v>
      </c>
      <c r="G1369" t="s">
        <v>3216</v>
      </c>
      <c r="H1369" t="s">
        <v>3217</v>
      </c>
      <c r="I1369" t="s">
        <v>38</v>
      </c>
      <c r="J1369" t="s">
        <v>27</v>
      </c>
      <c r="K1369" t="s">
        <v>3703</v>
      </c>
      <c r="L1369" t="s">
        <v>3704</v>
      </c>
      <c r="M1369">
        <v>70506</v>
      </c>
      <c r="N1369" t="s">
        <v>3507</v>
      </c>
      <c r="O1369" t="s">
        <v>3864</v>
      </c>
      <c r="P1369" t="s">
        <v>313</v>
      </c>
      <c r="Q1369" t="s">
        <v>3743</v>
      </c>
      <c r="R1369" t="s">
        <v>3865</v>
      </c>
      <c r="S1369">
        <v>479.97</v>
      </c>
      <c r="T1369">
        <v>3</v>
      </c>
      <c r="U1369">
        <v>0</v>
      </c>
      <c r="V1369">
        <v>239.98500000000001</v>
      </c>
      <c r="W1369" t="s">
        <v>10939</v>
      </c>
      <c r="X1369" t="s">
        <v>10940</v>
      </c>
      <c r="Y1369">
        <v>12</v>
      </c>
      <c r="Z1369" t="s">
        <v>10941</v>
      </c>
      <c r="AA1369">
        <v>0.5</v>
      </c>
    </row>
    <row r="1370" spans="1:27" x14ac:dyDescent="0.35">
      <c r="A1370">
        <v>4073</v>
      </c>
      <c r="B1370" t="s">
        <v>3866</v>
      </c>
      <c r="C1370">
        <v>2012</v>
      </c>
      <c r="D1370" s="1">
        <v>41249</v>
      </c>
      <c r="E1370" s="1">
        <v>41251</v>
      </c>
      <c r="F1370" t="s">
        <v>45</v>
      </c>
      <c r="G1370" t="s">
        <v>1611</v>
      </c>
      <c r="H1370" t="s">
        <v>1612</v>
      </c>
      <c r="I1370" t="s">
        <v>127</v>
      </c>
      <c r="J1370" t="s">
        <v>27</v>
      </c>
      <c r="K1370" t="s">
        <v>3867</v>
      </c>
      <c r="L1370" t="s">
        <v>3626</v>
      </c>
      <c r="M1370">
        <v>46203</v>
      </c>
      <c r="N1370" t="s">
        <v>3479</v>
      </c>
      <c r="O1370" t="s">
        <v>3868</v>
      </c>
      <c r="P1370" t="s">
        <v>313</v>
      </c>
      <c r="Q1370" t="s">
        <v>3735</v>
      </c>
      <c r="R1370" t="s">
        <v>3869</v>
      </c>
      <c r="S1370">
        <v>999.98</v>
      </c>
      <c r="T1370">
        <v>2</v>
      </c>
      <c r="U1370">
        <v>0</v>
      </c>
      <c r="V1370">
        <v>449.99099999999999</v>
      </c>
      <c r="W1370" t="s">
        <v>10948</v>
      </c>
      <c r="X1370" t="s">
        <v>10940</v>
      </c>
      <c r="Y1370">
        <v>12</v>
      </c>
      <c r="Z1370" t="s">
        <v>10941</v>
      </c>
      <c r="AA1370">
        <v>0.44999999999999996</v>
      </c>
    </row>
    <row r="1371" spans="1:27" x14ac:dyDescent="0.35">
      <c r="A1371">
        <v>4089</v>
      </c>
      <c r="B1371" t="s">
        <v>3870</v>
      </c>
      <c r="C1371">
        <v>2011</v>
      </c>
      <c r="D1371" s="1">
        <v>40774</v>
      </c>
      <c r="E1371" s="1">
        <v>40781</v>
      </c>
      <c r="F1371" t="s">
        <v>23</v>
      </c>
      <c r="G1371" t="s">
        <v>3871</v>
      </c>
      <c r="H1371" t="s">
        <v>3872</v>
      </c>
      <c r="I1371" t="s">
        <v>38</v>
      </c>
      <c r="J1371" t="s">
        <v>27</v>
      </c>
      <c r="K1371" t="s">
        <v>3873</v>
      </c>
      <c r="L1371" t="s">
        <v>3631</v>
      </c>
      <c r="M1371">
        <v>72401</v>
      </c>
      <c r="N1371" t="s">
        <v>3507</v>
      </c>
      <c r="O1371" t="s">
        <v>3874</v>
      </c>
      <c r="P1371" t="s">
        <v>329</v>
      </c>
      <c r="Q1371" t="s">
        <v>3721</v>
      </c>
      <c r="R1371" t="s">
        <v>3875</v>
      </c>
      <c r="S1371">
        <v>638.82000000000005</v>
      </c>
      <c r="T1371">
        <v>9</v>
      </c>
      <c r="U1371">
        <v>0</v>
      </c>
      <c r="V1371">
        <v>172.48140000000001</v>
      </c>
      <c r="W1371" t="s">
        <v>10944</v>
      </c>
      <c r="X1371" t="s">
        <v>10937</v>
      </c>
      <c r="Y1371">
        <v>8</v>
      </c>
      <c r="Z1371" t="s">
        <v>10954</v>
      </c>
      <c r="AA1371">
        <v>0.27</v>
      </c>
    </row>
    <row r="1372" spans="1:27" x14ac:dyDescent="0.35">
      <c r="A1372">
        <v>4094</v>
      </c>
      <c r="B1372" t="s">
        <v>3876</v>
      </c>
      <c r="C1372">
        <v>2012</v>
      </c>
      <c r="D1372" s="1">
        <v>41145</v>
      </c>
      <c r="E1372" s="1">
        <v>41149</v>
      </c>
      <c r="F1372" t="s">
        <v>23</v>
      </c>
      <c r="G1372" t="s">
        <v>3877</v>
      </c>
      <c r="H1372" t="s">
        <v>3878</v>
      </c>
      <c r="I1372" t="s">
        <v>38</v>
      </c>
      <c r="J1372" t="s">
        <v>27</v>
      </c>
      <c r="K1372" t="s">
        <v>3879</v>
      </c>
      <c r="L1372" t="s">
        <v>3603</v>
      </c>
      <c r="M1372">
        <v>41042</v>
      </c>
      <c r="N1372" t="s">
        <v>3507</v>
      </c>
      <c r="O1372" t="s">
        <v>3880</v>
      </c>
      <c r="P1372" t="s">
        <v>313</v>
      </c>
      <c r="Q1372" t="s">
        <v>3743</v>
      </c>
      <c r="R1372" t="s">
        <v>3881</v>
      </c>
      <c r="S1372">
        <v>3080</v>
      </c>
      <c r="T1372">
        <v>7</v>
      </c>
      <c r="U1372">
        <v>0</v>
      </c>
      <c r="V1372">
        <v>1416.7999999999997</v>
      </c>
      <c r="W1372" t="s">
        <v>10948</v>
      </c>
      <c r="X1372" t="s">
        <v>10937</v>
      </c>
      <c r="Y1372">
        <v>8</v>
      </c>
      <c r="Z1372" t="s">
        <v>10954</v>
      </c>
      <c r="AA1372">
        <v>0.45999999999999991</v>
      </c>
    </row>
    <row r="1373" spans="1:27" x14ac:dyDescent="0.35">
      <c r="A1373">
        <v>4111</v>
      </c>
      <c r="B1373" t="s">
        <v>3882</v>
      </c>
      <c r="C1373">
        <v>2012</v>
      </c>
      <c r="D1373" s="1">
        <v>41268</v>
      </c>
      <c r="E1373" s="1">
        <v>41275</v>
      </c>
      <c r="F1373" t="s">
        <v>23</v>
      </c>
      <c r="G1373" t="s">
        <v>2034</v>
      </c>
      <c r="H1373" t="s">
        <v>2035</v>
      </c>
      <c r="I1373" t="s">
        <v>26</v>
      </c>
      <c r="J1373" t="s">
        <v>27</v>
      </c>
      <c r="K1373" t="s">
        <v>3477</v>
      </c>
      <c r="L1373" t="s">
        <v>3478</v>
      </c>
      <c r="M1373">
        <v>48227</v>
      </c>
      <c r="N1373" t="s">
        <v>3479</v>
      </c>
      <c r="O1373" t="s">
        <v>3883</v>
      </c>
      <c r="P1373" t="s">
        <v>329</v>
      </c>
      <c r="Q1373" t="s">
        <v>3721</v>
      </c>
      <c r="R1373" t="s">
        <v>3884</v>
      </c>
      <c r="S1373">
        <v>160.97999999999999</v>
      </c>
      <c r="T1373">
        <v>1</v>
      </c>
      <c r="U1373">
        <v>0</v>
      </c>
      <c r="V1373">
        <v>20.927400000000006</v>
      </c>
      <c r="W1373" t="s">
        <v>10948</v>
      </c>
      <c r="X1373" t="s">
        <v>10940</v>
      </c>
      <c r="Y1373">
        <v>12</v>
      </c>
      <c r="Z1373" t="s">
        <v>10941</v>
      </c>
      <c r="AA1373">
        <v>0.13000000000000003</v>
      </c>
    </row>
    <row r="1374" spans="1:27" x14ac:dyDescent="0.35">
      <c r="A1374">
        <v>4135</v>
      </c>
      <c r="B1374" t="s">
        <v>3885</v>
      </c>
      <c r="C1374">
        <v>2011</v>
      </c>
      <c r="D1374" s="1">
        <v>40794</v>
      </c>
      <c r="E1374" s="1">
        <v>40799</v>
      </c>
      <c r="F1374" t="s">
        <v>23</v>
      </c>
      <c r="G1374" t="s">
        <v>386</v>
      </c>
      <c r="H1374" t="s">
        <v>387</v>
      </c>
      <c r="I1374" t="s">
        <v>38</v>
      </c>
      <c r="J1374" t="s">
        <v>27</v>
      </c>
      <c r="K1374" t="s">
        <v>3621</v>
      </c>
      <c r="L1374" t="s">
        <v>3506</v>
      </c>
      <c r="M1374">
        <v>23320</v>
      </c>
      <c r="N1374" t="s">
        <v>3507</v>
      </c>
      <c r="O1374" t="s">
        <v>3742</v>
      </c>
      <c r="P1374" t="s">
        <v>313</v>
      </c>
      <c r="Q1374" t="s">
        <v>3743</v>
      </c>
      <c r="R1374" t="s">
        <v>3744</v>
      </c>
      <c r="S1374">
        <v>209.96999999999997</v>
      </c>
      <c r="T1374">
        <v>3</v>
      </c>
      <c r="U1374">
        <v>0</v>
      </c>
      <c r="V1374">
        <v>90.287100000000009</v>
      </c>
      <c r="W1374" t="s">
        <v>10944</v>
      </c>
      <c r="X1374" t="s">
        <v>10937</v>
      </c>
      <c r="Y1374">
        <v>9</v>
      </c>
      <c r="Z1374" t="s">
        <v>10949</v>
      </c>
      <c r="AA1374">
        <v>0.4300000000000001</v>
      </c>
    </row>
    <row r="1375" spans="1:27" x14ac:dyDescent="0.35">
      <c r="A1375">
        <v>4185</v>
      </c>
      <c r="B1375" t="s">
        <v>3886</v>
      </c>
      <c r="C1375">
        <v>2013</v>
      </c>
      <c r="D1375" s="1">
        <v>41614</v>
      </c>
      <c r="E1375" s="1">
        <v>41616</v>
      </c>
      <c r="F1375" t="s">
        <v>56</v>
      </c>
      <c r="G1375" t="s">
        <v>2413</v>
      </c>
      <c r="H1375" t="s">
        <v>2414</v>
      </c>
      <c r="I1375" t="s">
        <v>26</v>
      </c>
      <c r="J1375" t="s">
        <v>27</v>
      </c>
      <c r="K1375" t="s">
        <v>3887</v>
      </c>
      <c r="L1375" t="s">
        <v>3785</v>
      </c>
      <c r="M1375">
        <v>2038</v>
      </c>
      <c r="N1375" t="s">
        <v>3728</v>
      </c>
      <c r="O1375" t="s">
        <v>3888</v>
      </c>
      <c r="P1375" t="s">
        <v>329</v>
      </c>
      <c r="Q1375" t="s">
        <v>3721</v>
      </c>
      <c r="R1375" t="s">
        <v>3889</v>
      </c>
      <c r="S1375">
        <v>81.94</v>
      </c>
      <c r="T1375">
        <v>1</v>
      </c>
      <c r="U1375">
        <v>0</v>
      </c>
      <c r="V1375">
        <v>20.484999999999999</v>
      </c>
      <c r="W1375" t="s">
        <v>10936</v>
      </c>
      <c r="X1375" t="s">
        <v>10940</v>
      </c>
      <c r="Y1375">
        <v>12</v>
      </c>
      <c r="Z1375" t="s">
        <v>10941</v>
      </c>
      <c r="AA1375">
        <v>0.25</v>
      </c>
    </row>
    <row r="1376" spans="1:27" x14ac:dyDescent="0.35">
      <c r="A1376">
        <v>4191</v>
      </c>
      <c r="B1376" t="s">
        <v>3890</v>
      </c>
      <c r="C1376">
        <v>2014</v>
      </c>
      <c r="D1376" s="1">
        <v>41961</v>
      </c>
      <c r="E1376" s="1">
        <v>41966</v>
      </c>
      <c r="F1376" t="s">
        <v>23</v>
      </c>
      <c r="G1376" t="s">
        <v>3891</v>
      </c>
      <c r="H1376" t="s">
        <v>3892</v>
      </c>
      <c r="I1376" t="s">
        <v>38</v>
      </c>
      <c r="J1376" t="s">
        <v>27</v>
      </c>
      <c r="K1376" t="s">
        <v>3821</v>
      </c>
      <c r="L1376" t="s">
        <v>3822</v>
      </c>
      <c r="M1376">
        <v>19711</v>
      </c>
      <c r="N1376" t="s">
        <v>3728</v>
      </c>
      <c r="O1376" t="s">
        <v>3893</v>
      </c>
      <c r="P1376" t="s">
        <v>313</v>
      </c>
      <c r="Q1376" t="s">
        <v>3735</v>
      </c>
      <c r="R1376" t="s">
        <v>3894</v>
      </c>
      <c r="S1376">
        <v>10499.97</v>
      </c>
      <c r="T1376">
        <v>3</v>
      </c>
      <c r="U1376">
        <v>0</v>
      </c>
      <c r="V1376">
        <v>5039.9856</v>
      </c>
      <c r="W1376" t="s">
        <v>10939</v>
      </c>
      <c r="X1376" t="s">
        <v>10940</v>
      </c>
      <c r="Y1376">
        <v>11</v>
      </c>
      <c r="Z1376" t="s">
        <v>10947</v>
      </c>
      <c r="AA1376">
        <v>0.48000000000000004</v>
      </c>
    </row>
    <row r="1377" spans="1:27" x14ac:dyDescent="0.35">
      <c r="A1377">
        <v>4224</v>
      </c>
      <c r="B1377" t="s">
        <v>3895</v>
      </c>
      <c r="C1377">
        <v>2014</v>
      </c>
      <c r="D1377" s="1">
        <v>41802</v>
      </c>
      <c r="E1377" s="1">
        <v>41804</v>
      </c>
      <c r="F1377" t="s">
        <v>45</v>
      </c>
      <c r="G1377" t="s">
        <v>892</v>
      </c>
      <c r="H1377" t="s">
        <v>893</v>
      </c>
      <c r="I1377" t="s">
        <v>38</v>
      </c>
      <c r="J1377" t="s">
        <v>27</v>
      </c>
      <c r="K1377" t="s">
        <v>3472</v>
      </c>
      <c r="L1377" t="s">
        <v>3473</v>
      </c>
      <c r="M1377">
        <v>98103</v>
      </c>
      <c r="N1377" t="s">
        <v>30</v>
      </c>
      <c r="O1377" t="s">
        <v>3896</v>
      </c>
      <c r="P1377" t="s">
        <v>329</v>
      </c>
      <c r="Q1377" t="s">
        <v>3721</v>
      </c>
      <c r="R1377" t="s">
        <v>3897</v>
      </c>
      <c r="S1377">
        <v>174.42000000000002</v>
      </c>
      <c r="T1377">
        <v>3</v>
      </c>
      <c r="U1377">
        <v>0</v>
      </c>
      <c r="V1377">
        <v>41.860800000000005</v>
      </c>
      <c r="W1377" t="s">
        <v>10939</v>
      </c>
      <c r="X1377" t="s">
        <v>10942</v>
      </c>
      <c r="Y1377">
        <v>6</v>
      </c>
      <c r="Z1377" t="s">
        <v>10946</v>
      </c>
      <c r="AA1377">
        <v>0.24</v>
      </c>
    </row>
    <row r="1378" spans="1:27" x14ac:dyDescent="0.35">
      <c r="A1378">
        <v>4278</v>
      </c>
      <c r="B1378" t="s">
        <v>3898</v>
      </c>
      <c r="C1378">
        <v>2013</v>
      </c>
      <c r="D1378" s="1">
        <v>41381</v>
      </c>
      <c r="E1378" s="1">
        <v>41385</v>
      </c>
      <c r="F1378" t="s">
        <v>23</v>
      </c>
      <c r="G1378" t="s">
        <v>3899</v>
      </c>
      <c r="H1378" t="s">
        <v>3900</v>
      </c>
      <c r="I1378" t="s">
        <v>26</v>
      </c>
      <c r="J1378" t="s">
        <v>27</v>
      </c>
      <c r="K1378" t="s">
        <v>2903</v>
      </c>
      <c r="L1378" t="s">
        <v>3901</v>
      </c>
      <c r="M1378">
        <v>8701</v>
      </c>
      <c r="N1378" t="s">
        <v>3728</v>
      </c>
      <c r="O1378" t="s">
        <v>3902</v>
      </c>
      <c r="P1378" t="s">
        <v>313</v>
      </c>
      <c r="Q1378" t="s">
        <v>3743</v>
      </c>
      <c r="R1378" t="s">
        <v>3903</v>
      </c>
      <c r="S1378">
        <v>9099.93</v>
      </c>
      <c r="T1378">
        <v>7</v>
      </c>
      <c r="U1378">
        <v>0</v>
      </c>
      <c r="V1378">
        <v>2365.9817999999996</v>
      </c>
      <c r="W1378" t="s">
        <v>10936</v>
      </c>
      <c r="X1378" t="s">
        <v>10942</v>
      </c>
      <c r="Y1378">
        <v>4</v>
      </c>
      <c r="Z1378" t="s">
        <v>10943</v>
      </c>
      <c r="AA1378">
        <v>0.25999999999999995</v>
      </c>
    </row>
    <row r="1379" spans="1:27" x14ac:dyDescent="0.35">
      <c r="A1379">
        <v>4424</v>
      </c>
      <c r="B1379" t="s">
        <v>3904</v>
      </c>
      <c r="C1379">
        <v>2014</v>
      </c>
      <c r="D1379" s="1">
        <v>41778</v>
      </c>
      <c r="E1379" s="1">
        <v>41779</v>
      </c>
      <c r="F1379" t="s">
        <v>56</v>
      </c>
      <c r="G1379" t="s">
        <v>3905</v>
      </c>
      <c r="H1379" t="s">
        <v>3906</v>
      </c>
      <c r="I1379" t="s">
        <v>26</v>
      </c>
      <c r="J1379" t="s">
        <v>27</v>
      </c>
      <c r="K1379" t="s">
        <v>3907</v>
      </c>
      <c r="L1379" t="s">
        <v>3522</v>
      </c>
      <c r="M1379">
        <v>30328</v>
      </c>
      <c r="N1379" t="s">
        <v>3507</v>
      </c>
      <c r="O1379" t="s">
        <v>3908</v>
      </c>
      <c r="P1379" t="s">
        <v>329</v>
      </c>
      <c r="Q1379" t="s">
        <v>3721</v>
      </c>
      <c r="R1379" t="s">
        <v>3909</v>
      </c>
      <c r="S1379">
        <v>302.94</v>
      </c>
      <c r="T1379">
        <v>3</v>
      </c>
      <c r="U1379">
        <v>0</v>
      </c>
      <c r="V1379">
        <v>75.735000000000014</v>
      </c>
      <c r="W1379" t="s">
        <v>10939</v>
      </c>
      <c r="X1379" t="s">
        <v>10942</v>
      </c>
      <c r="Y1379">
        <v>5</v>
      </c>
      <c r="Z1379" t="s">
        <v>10952</v>
      </c>
      <c r="AA1379">
        <v>0.25000000000000006</v>
      </c>
    </row>
    <row r="1380" spans="1:27" x14ac:dyDescent="0.35">
      <c r="A1380">
        <v>4640</v>
      </c>
      <c r="B1380" t="s">
        <v>3910</v>
      </c>
      <c r="C1380">
        <v>2013</v>
      </c>
      <c r="D1380" s="1">
        <v>41529</v>
      </c>
      <c r="E1380" s="1">
        <v>41534</v>
      </c>
      <c r="F1380" t="s">
        <v>23</v>
      </c>
      <c r="G1380" t="s">
        <v>1939</v>
      </c>
      <c r="H1380" t="s">
        <v>1940</v>
      </c>
      <c r="I1380" t="s">
        <v>38</v>
      </c>
      <c r="J1380" t="s">
        <v>27</v>
      </c>
      <c r="K1380" t="s">
        <v>3665</v>
      </c>
      <c r="L1380" t="s">
        <v>3506</v>
      </c>
      <c r="M1380">
        <v>23602</v>
      </c>
      <c r="N1380" t="s">
        <v>3507</v>
      </c>
      <c r="O1380" t="s">
        <v>3911</v>
      </c>
      <c r="P1380" t="s">
        <v>313</v>
      </c>
      <c r="Q1380" t="s">
        <v>3735</v>
      </c>
      <c r="R1380" t="s">
        <v>3912</v>
      </c>
      <c r="S1380">
        <v>1599.92</v>
      </c>
      <c r="T1380">
        <v>8</v>
      </c>
      <c r="U1380">
        <v>0</v>
      </c>
      <c r="V1380">
        <v>751.9624</v>
      </c>
      <c r="W1380" t="s">
        <v>10936</v>
      </c>
      <c r="X1380" t="s">
        <v>10937</v>
      </c>
      <c r="Y1380">
        <v>9</v>
      </c>
      <c r="Z1380" t="s">
        <v>10949</v>
      </c>
      <c r="AA1380">
        <v>0.47</v>
      </c>
    </row>
    <row r="1381" spans="1:27" x14ac:dyDescent="0.35">
      <c r="A1381">
        <v>4919</v>
      </c>
      <c r="B1381" t="s">
        <v>3913</v>
      </c>
      <c r="C1381">
        <v>2013</v>
      </c>
      <c r="D1381" s="1">
        <v>41276</v>
      </c>
      <c r="E1381" s="1">
        <v>41281</v>
      </c>
      <c r="F1381" t="s">
        <v>23</v>
      </c>
      <c r="G1381" t="s">
        <v>609</v>
      </c>
      <c r="H1381" t="s">
        <v>610</v>
      </c>
      <c r="I1381" t="s">
        <v>26</v>
      </c>
      <c r="J1381" t="s">
        <v>27</v>
      </c>
      <c r="K1381" t="s">
        <v>3914</v>
      </c>
      <c r="L1381" t="s">
        <v>3849</v>
      </c>
      <c r="M1381">
        <v>20877</v>
      </c>
      <c r="N1381" t="s">
        <v>3728</v>
      </c>
      <c r="O1381" t="s">
        <v>3915</v>
      </c>
      <c r="P1381" t="s">
        <v>329</v>
      </c>
      <c r="Q1381" t="s">
        <v>3721</v>
      </c>
      <c r="R1381" t="s">
        <v>3916</v>
      </c>
      <c r="S1381">
        <v>173.94</v>
      </c>
      <c r="T1381">
        <v>3</v>
      </c>
      <c r="U1381">
        <v>0</v>
      </c>
      <c r="V1381">
        <v>38.266800000000003</v>
      </c>
      <c r="W1381" t="s">
        <v>10936</v>
      </c>
      <c r="X1381" t="s">
        <v>10950</v>
      </c>
      <c r="Y1381">
        <v>1</v>
      </c>
      <c r="Z1381" t="s">
        <v>10951</v>
      </c>
      <c r="AA1381">
        <v>0.22000000000000003</v>
      </c>
    </row>
    <row r="1382" spans="1:27" x14ac:dyDescent="0.35">
      <c r="A1382">
        <v>4942</v>
      </c>
      <c r="B1382" t="s">
        <v>3917</v>
      </c>
      <c r="C1382">
        <v>2012</v>
      </c>
      <c r="D1382" s="1">
        <v>40945</v>
      </c>
      <c r="E1382" s="1">
        <v>40952</v>
      </c>
      <c r="F1382" t="s">
        <v>23</v>
      </c>
      <c r="G1382" t="s">
        <v>3918</v>
      </c>
      <c r="H1382" t="s">
        <v>3919</v>
      </c>
      <c r="I1382" t="s">
        <v>38</v>
      </c>
      <c r="J1382" t="s">
        <v>27</v>
      </c>
      <c r="K1382" t="s">
        <v>3920</v>
      </c>
      <c r="L1382" t="s">
        <v>3822</v>
      </c>
      <c r="M1382">
        <v>19805</v>
      </c>
      <c r="N1382" t="s">
        <v>3728</v>
      </c>
      <c r="O1382" t="s">
        <v>3843</v>
      </c>
      <c r="P1382" t="s">
        <v>329</v>
      </c>
      <c r="Q1382" t="s">
        <v>3721</v>
      </c>
      <c r="R1382" t="s">
        <v>3844</v>
      </c>
      <c r="S1382">
        <v>283.92</v>
      </c>
      <c r="T1382">
        <v>4</v>
      </c>
      <c r="U1382">
        <v>0</v>
      </c>
      <c r="V1382">
        <v>82.336799999999982</v>
      </c>
      <c r="W1382" t="s">
        <v>10948</v>
      </c>
      <c r="X1382" t="s">
        <v>10950</v>
      </c>
      <c r="Y1382">
        <v>2</v>
      </c>
      <c r="Z1382" t="s">
        <v>10955</v>
      </c>
      <c r="AA1382">
        <v>0.28999999999999992</v>
      </c>
    </row>
    <row r="1383" spans="1:27" x14ac:dyDescent="0.35">
      <c r="A1383">
        <v>5035</v>
      </c>
      <c r="B1383" t="s">
        <v>3921</v>
      </c>
      <c r="C1383">
        <v>2012</v>
      </c>
      <c r="D1383" s="1">
        <v>41130</v>
      </c>
      <c r="E1383" s="1">
        <v>41134</v>
      </c>
      <c r="F1383" t="s">
        <v>45</v>
      </c>
      <c r="G1383" t="s">
        <v>3922</v>
      </c>
      <c r="H1383" t="s">
        <v>3923</v>
      </c>
      <c r="I1383" t="s">
        <v>127</v>
      </c>
      <c r="J1383" t="s">
        <v>27</v>
      </c>
      <c r="K1383" t="s">
        <v>3571</v>
      </c>
      <c r="L1383" t="s">
        <v>3572</v>
      </c>
      <c r="M1383">
        <v>53209</v>
      </c>
      <c r="N1383" t="s">
        <v>3479</v>
      </c>
      <c r="O1383" t="s">
        <v>3924</v>
      </c>
      <c r="P1383" t="s">
        <v>329</v>
      </c>
      <c r="Q1383" t="s">
        <v>3721</v>
      </c>
      <c r="R1383" t="s">
        <v>3925</v>
      </c>
      <c r="S1383">
        <v>687.4</v>
      </c>
      <c r="T1383">
        <v>5</v>
      </c>
      <c r="U1383">
        <v>0</v>
      </c>
      <c r="V1383">
        <v>48.117999999999981</v>
      </c>
      <c r="W1383" t="s">
        <v>10948</v>
      </c>
      <c r="X1383" t="s">
        <v>10937</v>
      </c>
      <c r="Y1383">
        <v>8</v>
      </c>
      <c r="Z1383" t="s">
        <v>10954</v>
      </c>
      <c r="AA1383">
        <v>6.9999999999999979E-2</v>
      </c>
    </row>
    <row r="1384" spans="1:27" x14ac:dyDescent="0.35">
      <c r="A1384">
        <v>5069</v>
      </c>
      <c r="B1384" t="s">
        <v>3926</v>
      </c>
      <c r="C1384">
        <v>2011</v>
      </c>
      <c r="D1384" s="1">
        <v>40763</v>
      </c>
      <c r="E1384" s="1">
        <v>40767</v>
      </c>
      <c r="F1384" t="s">
        <v>23</v>
      </c>
      <c r="G1384" t="s">
        <v>1116</v>
      </c>
      <c r="H1384" t="s">
        <v>1117</v>
      </c>
      <c r="I1384" t="s">
        <v>127</v>
      </c>
      <c r="J1384" t="s">
        <v>27</v>
      </c>
      <c r="K1384" t="s">
        <v>3927</v>
      </c>
      <c r="L1384" t="s">
        <v>3478</v>
      </c>
      <c r="M1384">
        <v>48183</v>
      </c>
      <c r="N1384" t="s">
        <v>3479</v>
      </c>
      <c r="O1384" t="s">
        <v>3928</v>
      </c>
      <c r="P1384" t="s">
        <v>313</v>
      </c>
      <c r="Q1384" t="s">
        <v>3735</v>
      </c>
      <c r="R1384" t="s">
        <v>3929</v>
      </c>
      <c r="S1384">
        <v>549.99</v>
      </c>
      <c r="T1384">
        <v>1</v>
      </c>
      <c r="U1384">
        <v>0</v>
      </c>
      <c r="V1384">
        <v>274.995</v>
      </c>
      <c r="W1384" t="s">
        <v>10944</v>
      </c>
      <c r="X1384" t="s">
        <v>10937</v>
      </c>
      <c r="Y1384">
        <v>8</v>
      </c>
      <c r="Z1384" t="s">
        <v>10954</v>
      </c>
      <c r="AA1384">
        <v>0.5</v>
      </c>
    </row>
    <row r="1385" spans="1:27" x14ac:dyDescent="0.35">
      <c r="A1385">
        <v>5119</v>
      </c>
      <c r="B1385" t="s">
        <v>3930</v>
      </c>
      <c r="C1385">
        <v>2012</v>
      </c>
      <c r="D1385" s="1">
        <v>41178</v>
      </c>
      <c r="E1385" s="1">
        <v>41185</v>
      </c>
      <c r="F1385" t="s">
        <v>23</v>
      </c>
      <c r="G1385" t="s">
        <v>2989</v>
      </c>
      <c r="H1385" t="s">
        <v>2990</v>
      </c>
      <c r="I1385" t="s">
        <v>38</v>
      </c>
      <c r="J1385" t="s">
        <v>27</v>
      </c>
      <c r="K1385" t="s">
        <v>2834</v>
      </c>
      <c r="L1385" t="s">
        <v>3741</v>
      </c>
      <c r="M1385">
        <v>11572</v>
      </c>
      <c r="N1385" t="s">
        <v>3728</v>
      </c>
      <c r="O1385" t="s">
        <v>3931</v>
      </c>
      <c r="P1385" t="s">
        <v>313</v>
      </c>
      <c r="Q1385" t="s">
        <v>3743</v>
      </c>
      <c r="R1385" t="s">
        <v>3932</v>
      </c>
      <c r="S1385">
        <v>629.92999999999995</v>
      </c>
      <c r="T1385">
        <v>7</v>
      </c>
      <c r="U1385">
        <v>0</v>
      </c>
      <c r="V1385">
        <v>296.06709999999998</v>
      </c>
      <c r="W1385" t="s">
        <v>10948</v>
      </c>
      <c r="X1385" t="s">
        <v>10937</v>
      </c>
      <c r="Y1385">
        <v>9</v>
      </c>
      <c r="Z1385" t="s">
        <v>10949</v>
      </c>
      <c r="AA1385">
        <v>0.47000000000000003</v>
      </c>
    </row>
    <row r="1386" spans="1:27" x14ac:dyDescent="0.35">
      <c r="A1386">
        <v>5162</v>
      </c>
      <c r="B1386" t="s">
        <v>3933</v>
      </c>
      <c r="C1386">
        <v>2011</v>
      </c>
      <c r="D1386" s="1">
        <v>40754</v>
      </c>
      <c r="E1386" s="1">
        <v>40760</v>
      </c>
      <c r="F1386" t="s">
        <v>23</v>
      </c>
      <c r="G1386" t="s">
        <v>527</v>
      </c>
      <c r="H1386" t="s">
        <v>528</v>
      </c>
      <c r="I1386" t="s">
        <v>26</v>
      </c>
      <c r="J1386" t="s">
        <v>27</v>
      </c>
      <c r="K1386" t="s">
        <v>3472</v>
      </c>
      <c r="L1386" t="s">
        <v>3473</v>
      </c>
      <c r="M1386">
        <v>98103</v>
      </c>
      <c r="N1386" t="s">
        <v>30</v>
      </c>
      <c r="O1386" t="s">
        <v>3861</v>
      </c>
      <c r="P1386" t="s">
        <v>329</v>
      </c>
      <c r="Q1386" t="s">
        <v>3721</v>
      </c>
      <c r="R1386" t="s">
        <v>3862</v>
      </c>
      <c r="S1386">
        <v>1367.84</v>
      </c>
      <c r="T1386">
        <v>8</v>
      </c>
      <c r="U1386">
        <v>0</v>
      </c>
      <c r="V1386">
        <v>259.88959999999997</v>
      </c>
      <c r="W1386" t="s">
        <v>10944</v>
      </c>
      <c r="X1386" t="s">
        <v>10937</v>
      </c>
      <c r="Y1386">
        <v>7</v>
      </c>
      <c r="Z1386" t="s">
        <v>10938</v>
      </c>
      <c r="AA1386">
        <v>0.19</v>
      </c>
    </row>
    <row r="1387" spans="1:27" x14ac:dyDescent="0.35">
      <c r="A1387">
        <v>5221</v>
      </c>
      <c r="B1387" t="s">
        <v>3934</v>
      </c>
      <c r="C1387">
        <v>2011</v>
      </c>
      <c r="D1387" s="1">
        <v>40708</v>
      </c>
      <c r="E1387" s="1">
        <v>40714</v>
      </c>
      <c r="F1387" t="s">
        <v>23</v>
      </c>
      <c r="G1387" t="s">
        <v>3935</v>
      </c>
      <c r="H1387" t="s">
        <v>3936</v>
      </c>
      <c r="I1387" t="s">
        <v>127</v>
      </c>
      <c r="J1387" t="s">
        <v>27</v>
      </c>
      <c r="K1387" t="s">
        <v>3477</v>
      </c>
      <c r="L1387" t="s">
        <v>3478</v>
      </c>
      <c r="M1387">
        <v>48234</v>
      </c>
      <c r="N1387" t="s">
        <v>3479</v>
      </c>
      <c r="O1387" t="s">
        <v>3874</v>
      </c>
      <c r="P1387" t="s">
        <v>329</v>
      </c>
      <c r="Q1387" t="s">
        <v>3721</v>
      </c>
      <c r="R1387" t="s">
        <v>3875</v>
      </c>
      <c r="S1387">
        <v>212.94</v>
      </c>
      <c r="T1387">
        <v>3</v>
      </c>
      <c r="U1387">
        <v>0</v>
      </c>
      <c r="V1387">
        <v>57.4938</v>
      </c>
      <c r="W1387" t="s">
        <v>10944</v>
      </c>
      <c r="X1387" t="s">
        <v>10942</v>
      </c>
      <c r="Y1387">
        <v>6</v>
      </c>
      <c r="Z1387" t="s">
        <v>10946</v>
      </c>
      <c r="AA1387">
        <v>0.27</v>
      </c>
    </row>
    <row r="1388" spans="1:27" x14ac:dyDescent="0.35">
      <c r="A1388">
        <v>5238</v>
      </c>
      <c r="B1388" t="s">
        <v>3937</v>
      </c>
      <c r="C1388">
        <v>2011</v>
      </c>
      <c r="D1388" s="1">
        <v>40806</v>
      </c>
      <c r="E1388" s="1">
        <v>40810</v>
      </c>
      <c r="F1388" t="s">
        <v>23</v>
      </c>
      <c r="G1388" t="s">
        <v>1624</v>
      </c>
      <c r="H1388" t="s">
        <v>1625</v>
      </c>
      <c r="I1388" t="s">
        <v>38</v>
      </c>
      <c r="J1388" t="s">
        <v>27</v>
      </c>
      <c r="K1388" t="s">
        <v>3938</v>
      </c>
      <c r="L1388" t="s">
        <v>3849</v>
      </c>
      <c r="M1388">
        <v>21044</v>
      </c>
      <c r="N1388" t="s">
        <v>3728</v>
      </c>
      <c r="O1388" t="s">
        <v>3855</v>
      </c>
      <c r="P1388" t="s">
        <v>329</v>
      </c>
      <c r="Q1388" t="s">
        <v>3721</v>
      </c>
      <c r="R1388" t="s">
        <v>3856</v>
      </c>
      <c r="S1388">
        <v>362.94</v>
      </c>
      <c r="T1388">
        <v>3</v>
      </c>
      <c r="U1388">
        <v>0</v>
      </c>
      <c r="V1388">
        <v>36.293999999999997</v>
      </c>
      <c r="W1388" t="s">
        <v>10944</v>
      </c>
      <c r="X1388" t="s">
        <v>10937</v>
      </c>
      <c r="Y1388">
        <v>9</v>
      </c>
      <c r="Z1388" t="s">
        <v>10949</v>
      </c>
      <c r="AA1388">
        <v>9.9999999999999992E-2</v>
      </c>
    </row>
    <row r="1389" spans="1:27" x14ac:dyDescent="0.35">
      <c r="A1389">
        <v>5269</v>
      </c>
      <c r="B1389" t="s">
        <v>3939</v>
      </c>
      <c r="C1389">
        <v>2014</v>
      </c>
      <c r="D1389" s="1">
        <v>41960</v>
      </c>
      <c r="E1389" s="1">
        <v>41965</v>
      </c>
      <c r="F1389" t="s">
        <v>23</v>
      </c>
      <c r="G1389" t="s">
        <v>3940</v>
      </c>
      <c r="H1389" t="s">
        <v>3941</v>
      </c>
      <c r="I1389" t="s">
        <v>127</v>
      </c>
      <c r="J1389" t="s">
        <v>27</v>
      </c>
      <c r="K1389" t="s">
        <v>3758</v>
      </c>
      <c r="L1389" t="s">
        <v>3741</v>
      </c>
      <c r="M1389">
        <v>10701</v>
      </c>
      <c r="N1389" t="s">
        <v>3728</v>
      </c>
      <c r="O1389" t="s">
        <v>3942</v>
      </c>
      <c r="P1389" t="s">
        <v>313</v>
      </c>
      <c r="Q1389" t="s">
        <v>3743</v>
      </c>
      <c r="R1389" t="s">
        <v>3943</v>
      </c>
      <c r="S1389">
        <v>52.44</v>
      </c>
      <c r="T1389">
        <v>4</v>
      </c>
      <c r="U1389">
        <v>0</v>
      </c>
      <c r="V1389">
        <v>24.122399999999995</v>
      </c>
      <c r="W1389" t="s">
        <v>10939</v>
      </c>
      <c r="X1389" t="s">
        <v>10940</v>
      </c>
      <c r="Y1389">
        <v>11</v>
      </c>
      <c r="Z1389" t="s">
        <v>10947</v>
      </c>
      <c r="AA1389">
        <v>0.45999999999999991</v>
      </c>
    </row>
    <row r="1390" spans="1:27" x14ac:dyDescent="0.35">
      <c r="A1390">
        <v>5395</v>
      </c>
      <c r="B1390" t="s">
        <v>3944</v>
      </c>
      <c r="C1390">
        <v>2011</v>
      </c>
      <c r="D1390" s="1">
        <v>40866</v>
      </c>
      <c r="E1390" s="1">
        <v>40872</v>
      </c>
      <c r="F1390" t="s">
        <v>23</v>
      </c>
      <c r="G1390" t="s">
        <v>2105</v>
      </c>
      <c r="H1390" t="s">
        <v>2106</v>
      </c>
      <c r="I1390" t="s">
        <v>26</v>
      </c>
      <c r="J1390" t="s">
        <v>27</v>
      </c>
      <c r="K1390" t="s">
        <v>3920</v>
      </c>
      <c r="L1390" t="s">
        <v>3822</v>
      </c>
      <c r="M1390">
        <v>19805</v>
      </c>
      <c r="N1390" t="s">
        <v>3728</v>
      </c>
      <c r="O1390" t="s">
        <v>3945</v>
      </c>
      <c r="P1390" t="s">
        <v>329</v>
      </c>
      <c r="Q1390" t="s">
        <v>3721</v>
      </c>
      <c r="R1390" t="s">
        <v>3946</v>
      </c>
      <c r="S1390">
        <v>1025.8799999999999</v>
      </c>
      <c r="T1390">
        <v>6</v>
      </c>
      <c r="U1390">
        <v>0</v>
      </c>
      <c r="V1390">
        <v>235.95240000000001</v>
      </c>
      <c r="W1390" t="s">
        <v>10944</v>
      </c>
      <c r="X1390" t="s">
        <v>10940</v>
      </c>
      <c r="Y1390">
        <v>11</v>
      </c>
      <c r="Z1390" t="s">
        <v>10947</v>
      </c>
      <c r="AA1390">
        <v>0.23000000000000004</v>
      </c>
    </row>
    <row r="1391" spans="1:27" x14ac:dyDescent="0.35">
      <c r="A1391">
        <v>5563</v>
      </c>
      <c r="B1391" t="s">
        <v>3947</v>
      </c>
      <c r="C1391">
        <v>2014</v>
      </c>
      <c r="D1391" s="1">
        <v>41730</v>
      </c>
      <c r="E1391" s="1">
        <v>41732</v>
      </c>
      <c r="F1391" t="s">
        <v>45</v>
      </c>
      <c r="G1391" t="s">
        <v>3948</v>
      </c>
      <c r="H1391" t="s">
        <v>3949</v>
      </c>
      <c r="I1391" t="s">
        <v>26</v>
      </c>
      <c r="J1391" t="s">
        <v>27</v>
      </c>
      <c r="K1391" t="s">
        <v>3829</v>
      </c>
      <c r="L1391" t="s">
        <v>3522</v>
      </c>
      <c r="M1391">
        <v>30318</v>
      </c>
      <c r="N1391" t="s">
        <v>3507</v>
      </c>
      <c r="O1391" t="s">
        <v>3950</v>
      </c>
      <c r="P1391" t="s">
        <v>313</v>
      </c>
      <c r="Q1391" t="s">
        <v>3735</v>
      </c>
      <c r="R1391" t="s">
        <v>3951</v>
      </c>
      <c r="S1391">
        <v>2999.95</v>
      </c>
      <c r="T1391">
        <v>5</v>
      </c>
      <c r="U1391">
        <v>0</v>
      </c>
      <c r="V1391">
        <v>1439.9760000000001</v>
      </c>
      <c r="W1391" t="s">
        <v>10939</v>
      </c>
      <c r="X1391" t="s">
        <v>10942</v>
      </c>
      <c r="Y1391">
        <v>4</v>
      </c>
      <c r="Z1391" t="s">
        <v>10943</v>
      </c>
      <c r="AA1391">
        <v>0.48000000000000009</v>
      </c>
    </row>
    <row r="1392" spans="1:27" x14ac:dyDescent="0.35">
      <c r="A1392">
        <v>5731</v>
      </c>
      <c r="B1392" t="s">
        <v>3952</v>
      </c>
      <c r="C1392">
        <v>2014</v>
      </c>
      <c r="D1392" s="1">
        <v>41982</v>
      </c>
      <c r="E1392" s="1">
        <v>41987</v>
      </c>
      <c r="F1392" t="s">
        <v>23</v>
      </c>
      <c r="G1392" t="s">
        <v>2005</v>
      </c>
      <c r="H1392" t="s">
        <v>2006</v>
      </c>
      <c r="I1392" t="s">
        <v>38</v>
      </c>
      <c r="J1392" t="s">
        <v>27</v>
      </c>
      <c r="K1392" t="s">
        <v>3953</v>
      </c>
      <c r="L1392" t="s">
        <v>3572</v>
      </c>
      <c r="M1392">
        <v>53711</v>
      </c>
      <c r="N1392" t="s">
        <v>3479</v>
      </c>
      <c r="O1392" t="s">
        <v>3954</v>
      </c>
      <c r="P1392" t="s">
        <v>329</v>
      </c>
      <c r="Q1392" t="s">
        <v>3721</v>
      </c>
      <c r="R1392" t="s">
        <v>3955</v>
      </c>
      <c r="S1392">
        <v>459.92</v>
      </c>
      <c r="T1392">
        <v>4</v>
      </c>
      <c r="U1392">
        <v>0</v>
      </c>
      <c r="V1392">
        <v>41.392799999999966</v>
      </c>
      <c r="W1392" t="s">
        <v>10939</v>
      </c>
      <c r="X1392" t="s">
        <v>10940</v>
      </c>
      <c r="Y1392">
        <v>12</v>
      </c>
      <c r="Z1392" t="s">
        <v>10941</v>
      </c>
      <c r="AA1392">
        <v>8.9999999999999927E-2</v>
      </c>
    </row>
    <row r="1393" spans="1:27" x14ac:dyDescent="0.35">
      <c r="A1393">
        <v>5733</v>
      </c>
      <c r="B1393" t="s">
        <v>3956</v>
      </c>
      <c r="C1393">
        <v>2014</v>
      </c>
      <c r="D1393" s="1">
        <v>41820</v>
      </c>
      <c r="E1393" s="1">
        <v>41823</v>
      </c>
      <c r="F1393" t="s">
        <v>56</v>
      </c>
      <c r="G1393" t="s">
        <v>2865</v>
      </c>
      <c r="H1393" t="s">
        <v>2866</v>
      </c>
      <c r="I1393" t="s">
        <v>26</v>
      </c>
      <c r="J1393" t="s">
        <v>27</v>
      </c>
      <c r="K1393" t="s">
        <v>3957</v>
      </c>
      <c r="L1393" t="s">
        <v>3727</v>
      </c>
      <c r="M1393">
        <v>6460</v>
      </c>
      <c r="N1393" t="s">
        <v>3728</v>
      </c>
      <c r="O1393" t="s">
        <v>3843</v>
      </c>
      <c r="P1393" t="s">
        <v>329</v>
      </c>
      <c r="Q1393" t="s">
        <v>3721</v>
      </c>
      <c r="R1393" t="s">
        <v>3844</v>
      </c>
      <c r="S1393">
        <v>638.82000000000005</v>
      </c>
      <c r="T1393">
        <v>9</v>
      </c>
      <c r="U1393">
        <v>0</v>
      </c>
      <c r="V1393">
        <v>185.25779999999997</v>
      </c>
      <c r="W1393" t="s">
        <v>10939</v>
      </c>
      <c r="X1393" t="s">
        <v>10942</v>
      </c>
      <c r="Y1393">
        <v>6</v>
      </c>
      <c r="Z1393" t="s">
        <v>10946</v>
      </c>
      <c r="AA1393">
        <v>0.28999999999999992</v>
      </c>
    </row>
    <row r="1394" spans="1:27" x14ac:dyDescent="0.35">
      <c r="A1394">
        <v>5773</v>
      </c>
      <c r="B1394" t="s">
        <v>3958</v>
      </c>
      <c r="C1394">
        <v>2012</v>
      </c>
      <c r="D1394" s="1">
        <v>41239</v>
      </c>
      <c r="E1394" s="1">
        <v>41244</v>
      </c>
      <c r="F1394" t="s">
        <v>23</v>
      </c>
      <c r="G1394" t="s">
        <v>1485</v>
      </c>
      <c r="H1394" t="s">
        <v>1486</v>
      </c>
      <c r="I1394" t="s">
        <v>26</v>
      </c>
      <c r="J1394" t="s">
        <v>27</v>
      </c>
      <c r="K1394" t="s">
        <v>3505</v>
      </c>
      <c r="L1394" t="s">
        <v>3501</v>
      </c>
      <c r="M1394">
        <v>65807</v>
      </c>
      <c r="N1394" t="s">
        <v>3479</v>
      </c>
      <c r="O1394" t="s">
        <v>3734</v>
      </c>
      <c r="P1394" t="s">
        <v>313</v>
      </c>
      <c r="Q1394" t="s">
        <v>3735</v>
      </c>
      <c r="R1394" t="s">
        <v>3736</v>
      </c>
      <c r="S1394">
        <v>599.99</v>
      </c>
      <c r="T1394">
        <v>1</v>
      </c>
      <c r="U1394">
        <v>0</v>
      </c>
      <c r="V1394">
        <v>233.99610000000001</v>
      </c>
      <c r="W1394" t="s">
        <v>10948</v>
      </c>
      <c r="X1394" t="s">
        <v>10940</v>
      </c>
      <c r="Y1394">
        <v>11</v>
      </c>
      <c r="Z1394" t="s">
        <v>10947</v>
      </c>
      <c r="AA1394">
        <v>0.39</v>
      </c>
    </row>
    <row r="1395" spans="1:27" x14ac:dyDescent="0.35">
      <c r="A1395">
        <v>5851</v>
      </c>
      <c r="B1395" t="s">
        <v>3959</v>
      </c>
      <c r="C1395">
        <v>2012</v>
      </c>
      <c r="D1395" s="1">
        <v>41223</v>
      </c>
      <c r="E1395" s="1">
        <v>41227</v>
      </c>
      <c r="F1395" t="s">
        <v>23</v>
      </c>
      <c r="G1395" t="s">
        <v>3960</v>
      </c>
      <c r="H1395" t="s">
        <v>3961</v>
      </c>
      <c r="I1395" t="s">
        <v>127</v>
      </c>
      <c r="J1395" t="s">
        <v>27</v>
      </c>
      <c r="K1395" t="s">
        <v>2823</v>
      </c>
      <c r="L1395" t="s">
        <v>3642</v>
      </c>
      <c r="M1395">
        <v>55113</v>
      </c>
      <c r="N1395" t="s">
        <v>3479</v>
      </c>
      <c r="O1395" t="s">
        <v>3928</v>
      </c>
      <c r="P1395" t="s">
        <v>313</v>
      </c>
      <c r="Q1395" t="s">
        <v>3735</v>
      </c>
      <c r="R1395" t="s">
        <v>3929</v>
      </c>
      <c r="S1395">
        <v>549.99</v>
      </c>
      <c r="T1395">
        <v>1</v>
      </c>
      <c r="U1395">
        <v>0</v>
      </c>
      <c r="V1395">
        <v>274.995</v>
      </c>
      <c r="W1395" t="s">
        <v>10948</v>
      </c>
      <c r="X1395" t="s">
        <v>10940</v>
      </c>
      <c r="Y1395">
        <v>11</v>
      </c>
      <c r="Z1395" t="s">
        <v>10947</v>
      </c>
      <c r="AA1395">
        <v>0.5</v>
      </c>
    </row>
    <row r="1396" spans="1:27" x14ac:dyDescent="0.35">
      <c r="A1396">
        <v>5990</v>
      </c>
      <c r="B1396" t="s">
        <v>3962</v>
      </c>
      <c r="C1396">
        <v>2013</v>
      </c>
      <c r="D1396" s="1">
        <v>41475</v>
      </c>
      <c r="E1396" s="1">
        <v>41481</v>
      </c>
      <c r="F1396" t="s">
        <v>23</v>
      </c>
      <c r="G1396" t="s">
        <v>3963</v>
      </c>
      <c r="H1396" t="s">
        <v>3964</v>
      </c>
      <c r="I1396" t="s">
        <v>38</v>
      </c>
      <c r="J1396" t="s">
        <v>27</v>
      </c>
      <c r="K1396" t="s">
        <v>3965</v>
      </c>
      <c r="L1396" t="s">
        <v>3557</v>
      </c>
      <c r="M1396">
        <v>39401</v>
      </c>
      <c r="N1396" t="s">
        <v>3507</v>
      </c>
      <c r="O1396" t="s">
        <v>3908</v>
      </c>
      <c r="P1396" t="s">
        <v>329</v>
      </c>
      <c r="Q1396" t="s">
        <v>3721</v>
      </c>
      <c r="R1396" t="s">
        <v>3909</v>
      </c>
      <c r="S1396">
        <v>504.90000000000003</v>
      </c>
      <c r="T1396">
        <v>5</v>
      </c>
      <c r="U1396">
        <v>0</v>
      </c>
      <c r="V1396">
        <v>126.22500000000002</v>
      </c>
      <c r="W1396" t="s">
        <v>10936</v>
      </c>
      <c r="X1396" t="s">
        <v>10937</v>
      </c>
      <c r="Y1396">
        <v>7</v>
      </c>
      <c r="Z1396" t="s">
        <v>10938</v>
      </c>
      <c r="AA1396">
        <v>0.25000000000000006</v>
      </c>
    </row>
    <row r="1397" spans="1:27" x14ac:dyDescent="0.35">
      <c r="A1397">
        <v>6151</v>
      </c>
      <c r="B1397" t="s">
        <v>3966</v>
      </c>
      <c r="C1397">
        <v>2013</v>
      </c>
      <c r="D1397" s="1">
        <v>41373</v>
      </c>
      <c r="E1397" s="1">
        <v>41376</v>
      </c>
      <c r="F1397" t="s">
        <v>56</v>
      </c>
      <c r="G1397" t="s">
        <v>2843</v>
      </c>
      <c r="H1397" t="s">
        <v>2844</v>
      </c>
      <c r="I1397" t="s">
        <v>38</v>
      </c>
      <c r="J1397" t="s">
        <v>27</v>
      </c>
      <c r="K1397" t="s">
        <v>3521</v>
      </c>
      <c r="L1397" t="s">
        <v>3522</v>
      </c>
      <c r="M1397">
        <v>31907</v>
      </c>
      <c r="N1397" t="s">
        <v>3507</v>
      </c>
      <c r="O1397" t="s">
        <v>3967</v>
      </c>
      <c r="P1397" t="s">
        <v>329</v>
      </c>
      <c r="Q1397" t="s">
        <v>3721</v>
      </c>
      <c r="R1397" t="s">
        <v>3968</v>
      </c>
      <c r="S1397">
        <v>354.90000000000003</v>
      </c>
      <c r="T1397">
        <v>5</v>
      </c>
      <c r="U1397">
        <v>0</v>
      </c>
      <c r="V1397">
        <v>88.725000000000023</v>
      </c>
      <c r="W1397" t="s">
        <v>10936</v>
      </c>
      <c r="X1397" t="s">
        <v>10942</v>
      </c>
      <c r="Y1397">
        <v>4</v>
      </c>
      <c r="Z1397" t="s">
        <v>10943</v>
      </c>
      <c r="AA1397">
        <v>0.25000000000000006</v>
      </c>
    </row>
    <row r="1398" spans="1:27" x14ac:dyDescent="0.35">
      <c r="A1398">
        <v>6324</v>
      </c>
      <c r="B1398" t="s">
        <v>3969</v>
      </c>
      <c r="C1398">
        <v>2011</v>
      </c>
      <c r="D1398" s="1">
        <v>40711</v>
      </c>
      <c r="E1398" s="1">
        <v>40717</v>
      </c>
      <c r="F1398" t="s">
        <v>23</v>
      </c>
      <c r="G1398" t="s">
        <v>960</v>
      </c>
      <c r="H1398" t="s">
        <v>961</v>
      </c>
      <c r="I1398" t="s">
        <v>38</v>
      </c>
      <c r="J1398" t="s">
        <v>27</v>
      </c>
      <c r="K1398" t="s">
        <v>3821</v>
      </c>
      <c r="L1398" t="s">
        <v>3822</v>
      </c>
      <c r="M1398">
        <v>19711</v>
      </c>
      <c r="N1398" t="s">
        <v>3728</v>
      </c>
      <c r="O1398" t="s">
        <v>3970</v>
      </c>
      <c r="P1398" t="s">
        <v>313</v>
      </c>
      <c r="Q1398" t="s">
        <v>3743</v>
      </c>
      <c r="R1398" t="s">
        <v>3971</v>
      </c>
      <c r="S1398">
        <v>65.97</v>
      </c>
      <c r="T1398">
        <v>3</v>
      </c>
      <c r="U1398">
        <v>0</v>
      </c>
      <c r="V1398">
        <v>31.005899999999997</v>
      </c>
      <c r="W1398" t="s">
        <v>10944</v>
      </c>
      <c r="X1398" t="s">
        <v>10942</v>
      </c>
      <c r="Y1398">
        <v>6</v>
      </c>
      <c r="Z1398" t="s">
        <v>10946</v>
      </c>
      <c r="AA1398">
        <v>0.47</v>
      </c>
    </row>
    <row r="1399" spans="1:27" x14ac:dyDescent="0.35">
      <c r="A1399">
        <v>6402</v>
      </c>
      <c r="B1399" t="s">
        <v>3972</v>
      </c>
      <c r="C1399">
        <v>2014</v>
      </c>
      <c r="D1399" s="1">
        <v>41790</v>
      </c>
      <c r="E1399" s="1">
        <v>41791</v>
      </c>
      <c r="F1399" t="s">
        <v>56</v>
      </c>
      <c r="G1399" t="s">
        <v>1294</v>
      </c>
      <c r="H1399" t="s">
        <v>1295</v>
      </c>
      <c r="I1399" t="s">
        <v>38</v>
      </c>
      <c r="J1399" t="s">
        <v>27</v>
      </c>
      <c r="K1399" t="s">
        <v>3703</v>
      </c>
      <c r="L1399" t="s">
        <v>3704</v>
      </c>
      <c r="M1399">
        <v>70506</v>
      </c>
      <c r="N1399" t="s">
        <v>3507</v>
      </c>
      <c r="O1399" t="s">
        <v>3973</v>
      </c>
      <c r="P1399" t="s">
        <v>329</v>
      </c>
      <c r="Q1399" t="s">
        <v>3721</v>
      </c>
      <c r="R1399" t="s">
        <v>3974</v>
      </c>
      <c r="S1399">
        <v>241.96</v>
      </c>
      <c r="T1399">
        <v>2</v>
      </c>
      <c r="U1399">
        <v>0</v>
      </c>
      <c r="V1399">
        <v>33.874400000000009</v>
      </c>
      <c r="W1399" t="s">
        <v>10939</v>
      </c>
      <c r="X1399" t="s">
        <v>10942</v>
      </c>
      <c r="Y1399">
        <v>5</v>
      </c>
      <c r="Z1399" t="s">
        <v>10952</v>
      </c>
      <c r="AA1399">
        <v>0.14000000000000004</v>
      </c>
    </row>
    <row r="1400" spans="1:27" x14ac:dyDescent="0.35">
      <c r="A1400">
        <v>6528</v>
      </c>
      <c r="B1400" t="s">
        <v>3975</v>
      </c>
      <c r="C1400">
        <v>2013</v>
      </c>
      <c r="D1400" s="1">
        <v>41632</v>
      </c>
      <c r="E1400" s="1">
        <v>41637</v>
      </c>
      <c r="F1400" t="s">
        <v>45</v>
      </c>
      <c r="G1400" t="s">
        <v>3976</v>
      </c>
      <c r="H1400" t="s">
        <v>3977</v>
      </c>
      <c r="I1400" t="s">
        <v>26</v>
      </c>
      <c r="J1400" t="s">
        <v>27</v>
      </c>
      <c r="K1400" t="s">
        <v>3978</v>
      </c>
      <c r="L1400" t="s">
        <v>3838</v>
      </c>
      <c r="M1400">
        <v>2886</v>
      </c>
      <c r="N1400" t="s">
        <v>3728</v>
      </c>
      <c r="O1400" t="s">
        <v>3868</v>
      </c>
      <c r="P1400" t="s">
        <v>313</v>
      </c>
      <c r="Q1400" t="s">
        <v>3735</v>
      </c>
      <c r="R1400" t="s">
        <v>3869</v>
      </c>
      <c r="S1400">
        <v>1999.96</v>
      </c>
      <c r="T1400">
        <v>4</v>
      </c>
      <c r="U1400">
        <v>0</v>
      </c>
      <c r="V1400">
        <v>899.98199999999997</v>
      </c>
      <c r="W1400" t="s">
        <v>10936</v>
      </c>
      <c r="X1400" t="s">
        <v>10940</v>
      </c>
      <c r="Y1400">
        <v>12</v>
      </c>
      <c r="Z1400" t="s">
        <v>10941</v>
      </c>
      <c r="AA1400">
        <v>0.44999999999999996</v>
      </c>
    </row>
    <row r="1401" spans="1:27" x14ac:dyDescent="0.35">
      <c r="A1401">
        <v>6575</v>
      </c>
      <c r="B1401" t="s">
        <v>3979</v>
      </c>
      <c r="C1401">
        <v>2013</v>
      </c>
      <c r="D1401" s="1">
        <v>41604</v>
      </c>
      <c r="E1401" s="1">
        <v>41609</v>
      </c>
      <c r="F1401" t="s">
        <v>23</v>
      </c>
      <c r="G1401" t="s">
        <v>1567</v>
      </c>
      <c r="H1401" t="s">
        <v>1568</v>
      </c>
      <c r="I1401" t="s">
        <v>26</v>
      </c>
      <c r="J1401" t="s">
        <v>27</v>
      </c>
      <c r="K1401" t="s">
        <v>3980</v>
      </c>
      <c r="L1401" t="s">
        <v>3901</v>
      </c>
      <c r="M1401">
        <v>7060</v>
      </c>
      <c r="N1401" t="s">
        <v>3728</v>
      </c>
      <c r="O1401" t="s">
        <v>3981</v>
      </c>
      <c r="P1401" t="s">
        <v>313</v>
      </c>
      <c r="Q1401" t="s">
        <v>3743</v>
      </c>
      <c r="R1401" t="s">
        <v>3982</v>
      </c>
      <c r="S1401">
        <v>319.92</v>
      </c>
      <c r="T1401">
        <v>8</v>
      </c>
      <c r="U1401">
        <v>0</v>
      </c>
      <c r="V1401">
        <v>118.37040000000002</v>
      </c>
      <c r="W1401" t="s">
        <v>10936</v>
      </c>
      <c r="X1401" t="s">
        <v>10940</v>
      </c>
      <c r="Y1401">
        <v>11</v>
      </c>
      <c r="Z1401" t="s">
        <v>10947</v>
      </c>
      <c r="AA1401">
        <v>0.37000000000000005</v>
      </c>
    </row>
    <row r="1402" spans="1:27" x14ac:dyDescent="0.35">
      <c r="A1402">
        <v>6588</v>
      </c>
      <c r="B1402" t="s">
        <v>3983</v>
      </c>
      <c r="C1402">
        <v>2014</v>
      </c>
      <c r="D1402" s="1">
        <v>41842</v>
      </c>
      <c r="E1402" s="1">
        <v>41848</v>
      </c>
      <c r="F1402" t="s">
        <v>23</v>
      </c>
      <c r="G1402" t="s">
        <v>1027</v>
      </c>
      <c r="H1402" t="s">
        <v>1028</v>
      </c>
      <c r="I1402" t="s">
        <v>38</v>
      </c>
      <c r="J1402" t="s">
        <v>27</v>
      </c>
      <c r="K1402" t="s">
        <v>3984</v>
      </c>
      <c r="L1402" t="s">
        <v>3506</v>
      </c>
      <c r="M1402">
        <v>24153</v>
      </c>
      <c r="N1402" t="s">
        <v>3507</v>
      </c>
      <c r="O1402" t="s">
        <v>3985</v>
      </c>
      <c r="P1402" t="s">
        <v>329</v>
      </c>
      <c r="Q1402" t="s">
        <v>3721</v>
      </c>
      <c r="R1402" t="s">
        <v>3986</v>
      </c>
      <c r="S1402">
        <v>302.94</v>
      </c>
      <c r="T1402">
        <v>3</v>
      </c>
      <c r="U1402">
        <v>0</v>
      </c>
      <c r="V1402">
        <v>69.67619999999998</v>
      </c>
      <c r="W1402" t="s">
        <v>10939</v>
      </c>
      <c r="X1402" t="s">
        <v>10937</v>
      </c>
      <c r="Y1402">
        <v>7</v>
      </c>
      <c r="Z1402" t="s">
        <v>10938</v>
      </c>
      <c r="AA1402">
        <v>0.22999999999999993</v>
      </c>
    </row>
    <row r="1403" spans="1:27" x14ac:dyDescent="0.35">
      <c r="A1403">
        <v>6622</v>
      </c>
      <c r="B1403" t="s">
        <v>3987</v>
      </c>
      <c r="C1403">
        <v>2014</v>
      </c>
      <c r="D1403" s="1">
        <v>41653</v>
      </c>
      <c r="E1403" s="1">
        <v>41658</v>
      </c>
      <c r="F1403" t="s">
        <v>45</v>
      </c>
      <c r="G1403" t="s">
        <v>3988</v>
      </c>
      <c r="H1403" t="s">
        <v>3989</v>
      </c>
      <c r="I1403" t="s">
        <v>26</v>
      </c>
      <c r="J1403" t="s">
        <v>27</v>
      </c>
      <c r="K1403" t="s">
        <v>3505</v>
      </c>
      <c r="L1403" t="s">
        <v>3501</v>
      </c>
      <c r="M1403">
        <v>65807</v>
      </c>
      <c r="N1403" t="s">
        <v>3479</v>
      </c>
      <c r="O1403" t="s">
        <v>3967</v>
      </c>
      <c r="P1403" t="s">
        <v>329</v>
      </c>
      <c r="Q1403" t="s">
        <v>3721</v>
      </c>
      <c r="R1403" t="s">
        <v>3968</v>
      </c>
      <c r="S1403">
        <v>212.94</v>
      </c>
      <c r="T1403">
        <v>3</v>
      </c>
      <c r="U1403">
        <v>0</v>
      </c>
      <c r="V1403">
        <v>53.235000000000014</v>
      </c>
      <c r="W1403" t="s">
        <v>10939</v>
      </c>
      <c r="X1403" t="s">
        <v>10950</v>
      </c>
      <c r="Y1403">
        <v>1</v>
      </c>
      <c r="Z1403" t="s">
        <v>10951</v>
      </c>
      <c r="AA1403">
        <v>0.25000000000000006</v>
      </c>
    </row>
    <row r="1404" spans="1:27" x14ac:dyDescent="0.35">
      <c r="A1404">
        <v>6676</v>
      </c>
      <c r="B1404" t="s">
        <v>3990</v>
      </c>
      <c r="C1404">
        <v>2012</v>
      </c>
      <c r="D1404" s="1">
        <v>41234</v>
      </c>
      <c r="E1404" s="1">
        <v>41236</v>
      </c>
      <c r="F1404" t="s">
        <v>45</v>
      </c>
      <c r="G1404" t="s">
        <v>3991</v>
      </c>
      <c r="H1404" t="s">
        <v>3992</v>
      </c>
      <c r="I1404" t="s">
        <v>38</v>
      </c>
      <c r="J1404" t="s">
        <v>27</v>
      </c>
      <c r="K1404" t="s">
        <v>3993</v>
      </c>
      <c r="L1404" t="s">
        <v>3626</v>
      </c>
      <c r="M1404">
        <v>46226</v>
      </c>
      <c r="N1404" t="s">
        <v>3479</v>
      </c>
      <c r="O1404" t="s">
        <v>3994</v>
      </c>
      <c r="P1404" t="s">
        <v>313</v>
      </c>
      <c r="Q1404" t="s">
        <v>3743</v>
      </c>
      <c r="R1404" t="s">
        <v>3995</v>
      </c>
      <c r="S1404">
        <v>83.9</v>
      </c>
      <c r="T1404">
        <v>2</v>
      </c>
      <c r="U1404">
        <v>0</v>
      </c>
      <c r="V1404">
        <v>22.653000000000006</v>
      </c>
      <c r="W1404" t="s">
        <v>10948</v>
      </c>
      <c r="X1404" t="s">
        <v>10940</v>
      </c>
      <c r="Y1404">
        <v>11</v>
      </c>
      <c r="Z1404" t="s">
        <v>10947</v>
      </c>
      <c r="AA1404">
        <v>0.27000000000000007</v>
      </c>
    </row>
    <row r="1405" spans="1:27" x14ac:dyDescent="0.35">
      <c r="A1405">
        <v>6779</v>
      </c>
      <c r="B1405" t="s">
        <v>3996</v>
      </c>
      <c r="C1405">
        <v>2013</v>
      </c>
      <c r="D1405" s="1">
        <v>41521</v>
      </c>
      <c r="E1405" s="1">
        <v>41526</v>
      </c>
      <c r="F1405" t="s">
        <v>45</v>
      </c>
      <c r="G1405" t="s">
        <v>1729</v>
      </c>
      <c r="H1405" t="s">
        <v>1730</v>
      </c>
      <c r="I1405" t="s">
        <v>38</v>
      </c>
      <c r="J1405" t="s">
        <v>27</v>
      </c>
      <c r="K1405" t="s">
        <v>3997</v>
      </c>
      <c r="L1405" t="s">
        <v>3849</v>
      </c>
      <c r="M1405">
        <v>21215</v>
      </c>
      <c r="N1405" t="s">
        <v>3728</v>
      </c>
      <c r="O1405" t="s">
        <v>3954</v>
      </c>
      <c r="P1405" t="s">
        <v>329</v>
      </c>
      <c r="Q1405" t="s">
        <v>3721</v>
      </c>
      <c r="R1405" t="s">
        <v>3955</v>
      </c>
      <c r="S1405">
        <v>344.94</v>
      </c>
      <c r="T1405">
        <v>3</v>
      </c>
      <c r="U1405">
        <v>0</v>
      </c>
      <c r="V1405">
        <v>31.044599999999974</v>
      </c>
      <c r="W1405" t="s">
        <v>10936</v>
      </c>
      <c r="X1405" t="s">
        <v>10937</v>
      </c>
      <c r="Y1405">
        <v>9</v>
      </c>
      <c r="Z1405" t="s">
        <v>10949</v>
      </c>
      <c r="AA1405">
        <v>8.9999999999999927E-2</v>
      </c>
    </row>
    <row r="1406" spans="1:27" x14ac:dyDescent="0.35">
      <c r="A1406">
        <v>6827</v>
      </c>
      <c r="B1406" t="s">
        <v>3998</v>
      </c>
      <c r="C1406">
        <v>2013</v>
      </c>
      <c r="D1406" s="1">
        <v>41550</v>
      </c>
      <c r="E1406" s="1">
        <v>41557</v>
      </c>
      <c r="F1406" t="s">
        <v>23</v>
      </c>
      <c r="G1406" t="s">
        <v>3999</v>
      </c>
      <c r="H1406" t="s">
        <v>4000</v>
      </c>
      <c r="I1406" t="s">
        <v>26</v>
      </c>
      <c r="J1406" t="s">
        <v>27</v>
      </c>
      <c r="K1406" t="s">
        <v>3703</v>
      </c>
      <c r="L1406" t="s">
        <v>3626</v>
      </c>
      <c r="M1406">
        <v>47905</v>
      </c>
      <c r="N1406" t="s">
        <v>3479</v>
      </c>
      <c r="O1406" t="s">
        <v>3893</v>
      </c>
      <c r="P1406" t="s">
        <v>313</v>
      </c>
      <c r="Q1406" t="s">
        <v>3735</v>
      </c>
      <c r="R1406" t="s">
        <v>3894</v>
      </c>
      <c r="S1406">
        <v>17499.949999999997</v>
      </c>
      <c r="T1406">
        <v>5</v>
      </c>
      <c r="U1406">
        <v>0</v>
      </c>
      <c r="V1406">
        <v>8399.9759999999987</v>
      </c>
      <c r="W1406" t="s">
        <v>10936</v>
      </c>
      <c r="X1406" t="s">
        <v>10940</v>
      </c>
      <c r="Y1406">
        <v>10</v>
      </c>
      <c r="Z1406" t="s">
        <v>10945</v>
      </c>
      <c r="AA1406">
        <v>0.48</v>
      </c>
    </row>
    <row r="1407" spans="1:27" x14ac:dyDescent="0.35">
      <c r="A1407">
        <v>6851</v>
      </c>
      <c r="B1407" t="s">
        <v>4001</v>
      </c>
      <c r="C1407">
        <v>2013</v>
      </c>
      <c r="D1407" s="1">
        <v>41282</v>
      </c>
      <c r="E1407" s="1">
        <v>41286</v>
      </c>
      <c r="F1407" t="s">
        <v>23</v>
      </c>
      <c r="G1407" t="s">
        <v>1475</v>
      </c>
      <c r="H1407" t="s">
        <v>1476</v>
      </c>
      <c r="I1407" t="s">
        <v>26</v>
      </c>
      <c r="J1407" t="s">
        <v>27</v>
      </c>
      <c r="K1407" t="s">
        <v>3887</v>
      </c>
      <c r="L1407" t="s">
        <v>3572</v>
      </c>
      <c r="M1407">
        <v>53132</v>
      </c>
      <c r="N1407" t="s">
        <v>3479</v>
      </c>
      <c r="O1407" t="s">
        <v>3729</v>
      </c>
      <c r="P1407" t="s">
        <v>329</v>
      </c>
      <c r="Q1407" t="s">
        <v>3721</v>
      </c>
      <c r="R1407" t="s">
        <v>3730</v>
      </c>
      <c r="S1407">
        <v>1565.88</v>
      </c>
      <c r="T1407">
        <v>6</v>
      </c>
      <c r="U1407">
        <v>0</v>
      </c>
      <c r="V1407">
        <v>407.12880000000007</v>
      </c>
      <c r="W1407" t="s">
        <v>10936</v>
      </c>
      <c r="X1407" t="s">
        <v>10950</v>
      </c>
      <c r="Y1407">
        <v>1</v>
      </c>
      <c r="Z1407" t="s">
        <v>10951</v>
      </c>
      <c r="AA1407">
        <v>0.26</v>
      </c>
    </row>
    <row r="1408" spans="1:27" x14ac:dyDescent="0.35">
      <c r="A1408">
        <v>6911</v>
      </c>
      <c r="B1408" t="s">
        <v>4002</v>
      </c>
      <c r="C1408">
        <v>2014</v>
      </c>
      <c r="D1408" s="1">
        <v>41850</v>
      </c>
      <c r="E1408" s="1">
        <v>41854</v>
      </c>
      <c r="F1408" t="s">
        <v>23</v>
      </c>
      <c r="G1408" t="s">
        <v>1774</v>
      </c>
      <c r="H1408" t="s">
        <v>1775</v>
      </c>
      <c r="I1408" t="s">
        <v>38</v>
      </c>
      <c r="J1408" t="s">
        <v>27</v>
      </c>
      <c r="K1408" t="s">
        <v>3472</v>
      </c>
      <c r="L1408" t="s">
        <v>3473</v>
      </c>
      <c r="M1408">
        <v>98103</v>
      </c>
      <c r="N1408" t="s">
        <v>30</v>
      </c>
      <c r="O1408" t="s">
        <v>3915</v>
      </c>
      <c r="P1408" t="s">
        <v>329</v>
      </c>
      <c r="Q1408" t="s">
        <v>3721</v>
      </c>
      <c r="R1408" t="s">
        <v>3916</v>
      </c>
      <c r="S1408">
        <v>115.96</v>
      </c>
      <c r="T1408">
        <v>2</v>
      </c>
      <c r="U1408">
        <v>0</v>
      </c>
      <c r="V1408">
        <v>25.511200000000002</v>
      </c>
      <c r="W1408" t="s">
        <v>10939</v>
      </c>
      <c r="X1408" t="s">
        <v>10937</v>
      </c>
      <c r="Y1408">
        <v>7</v>
      </c>
      <c r="Z1408" t="s">
        <v>10938</v>
      </c>
      <c r="AA1408">
        <v>0.22000000000000003</v>
      </c>
    </row>
    <row r="1409" spans="1:27" x14ac:dyDescent="0.35">
      <c r="A1409">
        <v>7123</v>
      </c>
      <c r="B1409" t="s">
        <v>4003</v>
      </c>
      <c r="C1409">
        <v>2014</v>
      </c>
      <c r="D1409" s="1">
        <v>41975</v>
      </c>
      <c r="E1409" s="1">
        <v>41982</v>
      </c>
      <c r="F1409" t="s">
        <v>23</v>
      </c>
      <c r="G1409" t="s">
        <v>872</v>
      </c>
      <c r="H1409" t="s">
        <v>873</v>
      </c>
      <c r="I1409" t="s">
        <v>38</v>
      </c>
      <c r="J1409" t="s">
        <v>27</v>
      </c>
      <c r="K1409" t="s">
        <v>3472</v>
      </c>
      <c r="L1409" t="s">
        <v>3473</v>
      </c>
      <c r="M1409">
        <v>98105</v>
      </c>
      <c r="N1409" t="s">
        <v>30</v>
      </c>
      <c r="O1409" t="s">
        <v>3843</v>
      </c>
      <c r="P1409" t="s">
        <v>329</v>
      </c>
      <c r="Q1409" t="s">
        <v>3721</v>
      </c>
      <c r="R1409" t="s">
        <v>3844</v>
      </c>
      <c r="S1409">
        <v>141.96</v>
      </c>
      <c r="T1409">
        <v>2</v>
      </c>
      <c r="U1409">
        <v>0</v>
      </c>
      <c r="V1409">
        <v>41.168399999999991</v>
      </c>
      <c r="W1409" t="s">
        <v>10939</v>
      </c>
      <c r="X1409" t="s">
        <v>10940</v>
      </c>
      <c r="Y1409">
        <v>12</v>
      </c>
      <c r="Z1409" t="s">
        <v>10941</v>
      </c>
      <c r="AA1409">
        <v>0.28999999999999992</v>
      </c>
    </row>
    <row r="1410" spans="1:27" x14ac:dyDescent="0.35">
      <c r="A1410">
        <v>7460</v>
      </c>
      <c r="B1410" t="s">
        <v>4004</v>
      </c>
      <c r="C1410">
        <v>2012</v>
      </c>
      <c r="D1410" s="1">
        <v>41015</v>
      </c>
      <c r="E1410" s="1">
        <v>41017</v>
      </c>
      <c r="F1410" t="s">
        <v>56</v>
      </c>
      <c r="G1410" t="s">
        <v>1333</v>
      </c>
      <c r="H1410" t="s">
        <v>1334</v>
      </c>
      <c r="I1410" t="s">
        <v>38</v>
      </c>
      <c r="J1410" t="s">
        <v>27</v>
      </c>
      <c r="K1410" t="s">
        <v>4005</v>
      </c>
      <c r="L1410" t="s">
        <v>3506</v>
      </c>
      <c r="M1410">
        <v>22980</v>
      </c>
      <c r="N1410" t="s">
        <v>3507</v>
      </c>
      <c r="O1410" t="s">
        <v>3896</v>
      </c>
      <c r="P1410" t="s">
        <v>329</v>
      </c>
      <c r="Q1410" t="s">
        <v>3721</v>
      </c>
      <c r="R1410" t="s">
        <v>3897</v>
      </c>
      <c r="S1410">
        <v>523.26</v>
      </c>
      <c r="T1410">
        <v>9</v>
      </c>
      <c r="U1410">
        <v>0</v>
      </c>
      <c r="V1410">
        <v>125.58240000000001</v>
      </c>
      <c r="W1410" t="s">
        <v>10948</v>
      </c>
      <c r="X1410" t="s">
        <v>10942</v>
      </c>
      <c r="Y1410">
        <v>4</v>
      </c>
      <c r="Z1410" t="s">
        <v>10943</v>
      </c>
      <c r="AA1410">
        <v>0.24000000000000002</v>
      </c>
    </row>
    <row r="1411" spans="1:27" x14ac:dyDescent="0.35">
      <c r="A1411">
        <v>7473</v>
      </c>
      <c r="B1411" t="s">
        <v>4006</v>
      </c>
      <c r="C1411">
        <v>2013</v>
      </c>
      <c r="D1411" s="1">
        <v>41457</v>
      </c>
      <c r="E1411" s="1">
        <v>41459</v>
      </c>
      <c r="F1411" t="s">
        <v>56</v>
      </c>
      <c r="G1411" t="s">
        <v>3294</v>
      </c>
      <c r="H1411" t="s">
        <v>3295</v>
      </c>
      <c r="I1411" t="s">
        <v>127</v>
      </c>
      <c r="J1411" t="s">
        <v>27</v>
      </c>
      <c r="K1411" t="s">
        <v>4007</v>
      </c>
      <c r="L1411" t="s">
        <v>3465</v>
      </c>
      <c r="M1411">
        <v>84043</v>
      </c>
      <c r="N1411" t="s">
        <v>30</v>
      </c>
      <c r="O1411" t="s">
        <v>4008</v>
      </c>
      <c r="P1411" t="s">
        <v>313</v>
      </c>
      <c r="Q1411" t="s">
        <v>3735</v>
      </c>
      <c r="R1411" t="s">
        <v>4009</v>
      </c>
      <c r="S1411">
        <v>1499.95</v>
      </c>
      <c r="T1411">
        <v>5</v>
      </c>
      <c r="U1411">
        <v>0</v>
      </c>
      <c r="V1411">
        <v>449.9849999999999</v>
      </c>
      <c r="W1411" t="s">
        <v>10936</v>
      </c>
      <c r="X1411" t="s">
        <v>10937</v>
      </c>
      <c r="Y1411">
        <v>7</v>
      </c>
      <c r="Z1411" t="s">
        <v>10938</v>
      </c>
      <c r="AA1411">
        <v>0.29999999999999993</v>
      </c>
    </row>
    <row r="1412" spans="1:27" x14ac:dyDescent="0.35">
      <c r="A1412">
        <v>7521</v>
      </c>
      <c r="B1412" t="s">
        <v>4010</v>
      </c>
      <c r="C1412">
        <v>2014</v>
      </c>
      <c r="D1412" s="1">
        <v>41983</v>
      </c>
      <c r="E1412" s="1">
        <v>41986</v>
      </c>
      <c r="F1412" t="s">
        <v>45</v>
      </c>
      <c r="G1412" t="s">
        <v>92</v>
      </c>
      <c r="H1412" t="s">
        <v>93</v>
      </c>
      <c r="I1412" t="s">
        <v>38</v>
      </c>
      <c r="J1412" t="s">
        <v>27</v>
      </c>
      <c r="K1412" t="s">
        <v>3625</v>
      </c>
      <c r="L1412" t="s">
        <v>3603</v>
      </c>
      <c r="M1412">
        <v>40475</v>
      </c>
      <c r="N1412" t="s">
        <v>3507</v>
      </c>
      <c r="O1412" t="s">
        <v>4011</v>
      </c>
      <c r="P1412" t="s">
        <v>313</v>
      </c>
      <c r="Q1412" t="s">
        <v>3735</v>
      </c>
      <c r="R1412" t="s">
        <v>4012</v>
      </c>
      <c r="S1412">
        <v>1399.98</v>
      </c>
      <c r="T1412">
        <v>2</v>
      </c>
      <c r="U1412">
        <v>0</v>
      </c>
      <c r="V1412">
        <v>629.99099999999999</v>
      </c>
      <c r="W1412" t="s">
        <v>10939</v>
      </c>
      <c r="X1412" t="s">
        <v>10940</v>
      </c>
      <c r="Y1412">
        <v>12</v>
      </c>
      <c r="Z1412" t="s">
        <v>10941</v>
      </c>
      <c r="AA1412">
        <v>0.45</v>
      </c>
    </row>
    <row r="1413" spans="1:27" x14ac:dyDescent="0.35">
      <c r="A1413">
        <v>7566</v>
      </c>
      <c r="B1413" t="s">
        <v>4013</v>
      </c>
      <c r="C1413">
        <v>2013</v>
      </c>
      <c r="D1413" s="1">
        <v>41304</v>
      </c>
      <c r="E1413" s="1">
        <v>41306</v>
      </c>
      <c r="F1413" t="s">
        <v>45</v>
      </c>
      <c r="G1413" t="s">
        <v>195</v>
      </c>
      <c r="H1413" t="s">
        <v>196</v>
      </c>
      <c r="I1413" t="s">
        <v>38</v>
      </c>
      <c r="J1413" t="s">
        <v>27</v>
      </c>
      <c r="K1413" t="s">
        <v>3472</v>
      </c>
      <c r="L1413" t="s">
        <v>3473</v>
      </c>
      <c r="M1413">
        <v>98103</v>
      </c>
      <c r="N1413" t="s">
        <v>30</v>
      </c>
      <c r="O1413" t="s">
        <v>3792</v>
      </c>
      <c r="P1413" t="s">
        <v>329</v>
      </c>
      <c r="Q1413" t="s">
        <v>3721</v>
      </c>
      <c r="R1413" t="s">
        <v>3793</v>
      </c>
      <c r="S1413">
        <v>48.58</v>
      </c>
      <c r="T1413">
        <v>1</v>
      </c>
      <c r="U1413">
        <v>0</v>
      </c>
      <c r="V1413">
        <v>7.7728000000000037</v>
      </c>
      <c r="W1413" t="s">
        <v>10936</v>
      </c>
      <c r="X1413" t="s">
        <v>10950</v>
      </c>
      <c r="Y1413">
        <v>1</v>
      </c>
      <c r="Z1413" t="s">
        <v>10951</v>
      </c>
      <c r="AA1413">
        <v>0.16000000000000009</v>
      </c>
    </row>
    <row r="1414" spans="1:27" x14ac:dyDescent="0.35">
      <c r="A1414">
        <v>7640</v>
      </c>
      <c r="B1414" t="s">
        <v>4014</v>
      </c>
      <c r="C1414">
        <v>2014</v>
      </c>
      <c r="D1414" s="1">
        <v>41701</v>
      </c>
      <c r="E1414" s="1">
        <v>41707</v>
      </c>
      <c r="F1414" t="s">
        <v>23</v>
      </c>
      <c r="G1414" t="s">
        <v>4015</v>
      </c>
      <c r="H1414" t="s">
        <v>4016</v>
      </c>
      <c r="I1414" t="s">
        <v>26</v>
      </c>
      <c r="J1414" t="s">
        <v>27</v>
      </c>
      <c r="K1414" t="s">
        <v>3821</v>
      </c>
      <c r="L1414" t="s">
        <v>3822</v>
      </c>
      <c r="M1414">
        <v>19711</v>
      </c>
      <c r="N1414" t="s">
        <v>3728</v>
      </c>
      <c r="O1414" t="s">
        <v>3839</v>
      </c>
      <c r="P1414" t="s">
        <v>329</v>
      </c>
      <c r="Q1414" t="s">
        <v>3721</v>
      </c>
      <c r="R1414" t="s">
        <v>3840</v>
      </c>
      <c r="S1414">
        <v>441.96</v>
      </c>
      <c r="T1414">
        <v>2</v>
      </c>
      <c r="U1414">
        <v>0</v>
      </c>
      <c r="V1414">
        <v>101.6508</v>
      </c>
      <c r="W1414" t="s">
        <v>10939</v>
      </c>
      <c r="X1414" t="s">
        <v>10950</v>
      </c>
      <c r="Y1414">
        <v>3</v>
      </c>
      <c r="Z1414" t="s">
        <v>10953</v>
      </c>
      <c r="AA1414">
        <v>0.23</v>
      </c>
    </row>
    <row r="1415" spans="1:27" x14ac:dyDescent="0.35">
      <c r="A1415">
        <v>7667</v>
      </c>
      <c r="B1415" t="s">
        <v>4017</v>
      </c>
      <c r="C1415">
        <v>2013</v>
      </c>
      <c r="D1415" s="1">
        <v>41552</v>
      </c>
      <c r="E1415" s="1">
        <v>41556</v>
      </c>
      <c r="F1415" t="s">
        <v>23</v>
      </c>
      <c r="G1415" t="s">
        <v>4018</v>
      </c>
      <c r="H1415" t="s">
        <v>4019</v>
      </c>
      <c r="I1415" t="s">
        <v>127</v>
      </c>
      <c r="J1415" t="s">
        <v>27</v>
      </c>
      <c r="K1415" t="s">
        <v>3837</v>
      </c>
      <c r="L1415" t="s">
        <v>3838</v>
      </c>
      <c r="M1415">
        <v>2908</v>
      </c>
      <c r="N1415" t="s">
        <v>3728</v>
      </c>
      <c r="O1415" t="s">
        <v>3950</v>
      </c>
      <c r="P1415" t="s">
        <v>313</v>
      </c>
      <c r="Q1415" t="s">
        <v>3735</v>
      </c>
      <c r="R1415" t="s">
        <v>3951</v>
      </c>
      <c r="S1415">
        <v>5399.91</v>
      </c>
      <c r="T1415">
        <v>9</v>
      </c>
      <c r="U1415">
        <v>0</v>
      </c>
      <c r="V1415">
        <v>2591.9567999999999</v>
      </c>
      <c r="W1415" t="s">
        <v>10936</v>
      </c>
      <c r="X1415" t="s">
        <v>10940</v>
      </c>
      <c r="Y1415">
        <v>10</v>
      </c>
      <c r="Z1415" t="s">
        <v>10945</v>
      </c>
      <c r="AA1415">
        <v>0.48</v>
      </c>
    </row>
    <row r="1416" spans="1:27" x14ac:dyDescent="0.35">
      <c r="A1416">
        <v>7672</v>
      </c>
      <c r="B1416" t="s">
        <v>4020</v>
      </c>
      <c r="C1416">
        <v>2012</v>
      </c>
      <c r="D1416" s="1">
        <v>41240</v>
      </c>
      <c r="E1416" s="1">
        <v>41242</v>
      </c>
      <c r="F1416" t="s">
        <v>45</v>
      </c>
      <c r="G1416" t="s">
        <v>1116</v>
      </c>
      <c r="H1416" t="s">
        <v>1117</v>
      </c>
      <c r="I1416" t="s">
        <v>127</v>
      </c>
      <c r="J1416" t="s">
        <v>27</v>
      </c>
      <c r="K1416" t="s">
        <v>3784</v>
      </c>
      <c r="L1416" t="s">
        <v>3785</v>
      </c>
      <c r="M1416">
        <v>2149</v>
      </c>
      <c r="N1416" t="s">
        <v>3728</v>
      </c>
      <c r="O1416" t="s">
        <v>3861</v>
      </c>
      <c r="P1416" t="s">
        <v>329</v>
      </c>
      <c r="Q1416" t="s">
        <v>3721</v>
      </c>
      <c r="R1416" t="s">
        <v>3862</v>
      </c>
      <c r="S1416">
        <v>170.98</v>
      </c>
      <c r="T1416">
        <v>1</v>
      </c>
      <c r="U1416">
        <v>0</v>
      </c>
      <c r="V1416">
        <v>32.486199999999997</v>
      </c>
      <c r="W1416" t="s">
        <v>10948</v>
      </c>
      <c r="X1416" t="s">
        <v>10940</v>
      </c>
      <c r="Y1416">
        <v>11</v>
      </c>
      <c r="Z1416" t="s">
        <v>10947</v>
      </c>
      <c r="AA1416">
        <v>0.19</v>
      </c>
    </row>
    <row r="1417" spans="1:27" x14ac:dyDescent="0.35">
      <c r="A1417">
        <v>7681</v>
      </c>
      <c r="B1417" t="s">
        <v>4021</v>
      </c>
      <c r="C1417">
        <v>2011</v>
      </c>
      <c r="D1417" s="1">
        <v>40908</v>
      </c>
      <c r="E1417" s="1">
        <v>40915</v>
      </c>
      <c r="F1417" t="s">
        <v>23</v>
      </c>
      <c r="G1417" t="s">
        <v>3377</v>
      </c>
      <c r="H1417" t="s">
        <v>3378</v>
      </c>
      <c r="I1417" t="s">
        <v>127</v>
      </c>
      <c r="J1417" t="s">
        <v>27</v>
      </c>
      <c r="K1417" t="s">
        <v>3837</v>
      </c>
      <c r="L1417" t="s">
        <v>3838</v>
      </c>
      <c r="M1417">
        <v>2908</v>
      </c>
      <c r="N1417" t="s">
        <v>3728</v>
      </c>
      <c r="O1417" t="s">
        <v>3945</v>
      </c>
      <c r="P1417" t="s">
        <v>329</v>
      </c>
      <c r="Q1417" t="s">
        <v>3721</v>
      </c>
      <c r="R1417" t="s">
        <v>3946</v>
      </c>
      <c r="S1417">
        <v>341.96</v>
      </c>
      <c r="T1417">
        <v>2</v>
      </c>
      <c r="U1417">
        <v>0</v>
      </c>
      <c r="V1417">
        <v>78.650800000000004</v>
      </c>
      <c r="W1417" t="s">
        <v>10944</v>
      </c>
      <c r="X1417" t="s">
        <v>10940</v>
      </c>
      <c r="Y1417">
        <v>12</v>
      </c>
      <c r="Z1417" t="s">
        <v>10941</v>
      </c>
      <c r="AA1417">
        <v>0.23000000000000004</v>
      </c>
    </row>
    <row r="1418" spans="1:27" x14ac:dyDescent="0.35">
      <c r="A1418">
        <v>7698</v>
      </c>
      <c r="B1418" t="s">
        <v>4022</v>
      </c>
      <c r="C1418">
        <v>2014</v>
      </c>
      <c r="D1418" s="1">
        <v>41988</v>
      </c>
      <c r="E1418" s="1">
        <v>41992</v>
      </c>
      <c r="F1418" t="s">
        <v>23</v>
      </c>
      <c r="G1418" t="s">
        <v>516</v>
      </c>
      <c r="H1418" t="s">
        <v>517</v>
      </c>
      <c r="I1418" t="s">
        <v>127</v>
      </c>
      <c r="J1418" t="s">
        <v>27</v>
      </c>
      <c r="K1418" t="s">
        <v>3993</v>
      </c>
      <c r="L1418" t="s">
        <v>3785</v>
      </c>
      <c r="M1418">
        <v>1841</v>
      </c>
      <c r="N1418" t="s">
        <v>3728</v>
      </c>
      <c r="O1418" t="s">
        <v>3734</v>
      </c>
      <c r="P1418" t="s">
        <v>313</v>
      </c>
      <c r="Q1418" t="s">
        <v>3735</v>
      </c>
      <c r="R1418" t="s">
        <v>3736</v>
      </c>
      <c r="S1418">
        <v>1199.98</v>
      </c>
      <c r="T1418">
        <v>2</v>
      </c>
      <c r="U1418">
        <v>0</v>
      </c>
      <c r="V1418">
        <v>467.99220000000003</v>
      </c>
      <c r="W1418" t="s">
        <v>10939</v>
      </c>
      <c r="X1418" t="s">
        <v>10940</v>
      </c>
      <c r="Y1418">
        <v>12</v>
      </c>
      <c r="Z1418" t="s">
        <v>10941</v>
      </c>
      <c r="AA1418">
        <v>0.39</v>
      </c>
    </row>
    <row r="1419" spans="1:27" x14ac:dyDescent="0.35">
      <c r="A1419">
        <v>8151</v>
      </c>
      <c r="B1419" t="s">
        <v>4023</v>
      </c>
      <c r="C1419">
        <v>2011</v>
      </c>
      <c r="D1419" s="1">
        <v>40570</v>
      </c>
      <c r="E1419" s="1">
        <v>40573</v>
      </c>
      <c r="F1419" t="s">
        <v>56</v>
      </c>
      <c r="G1419" t="s">
        <v>3976</v>
      </c>
      <c r="H1419" t="s">
        <v>3977</v>
      </c>
      <c r="I1419" t="s">
        <v>26</v>
      </c>
      <c r="J1419" t="s">
        <v>27</v>
      </c>
      <c r="K1419" t="s">
        <v>4024</v>
      </c>
      <c r="L1419" t="s">
        <v>4025</v>
      </c>
      <c r="M1419">
        <v>57701</v>
      </c>
      <c r="N1419" t="s">
        <v>3479</v>
      </c>
      <c r="O1419" t="s">
        <v>3795</v>
      </c>
      <c r="P1419" t="s">
        <v>329</v>
      </c>
      <c r="Q1419" t="s">
        <v>3721</v>
      </c>
      <c r="R1419" t="s">
        <v>3796</v>
      </c>
      <c r="S1419">
        <v>141.96</v>
      </c>
      <c r="T1419">
        <v>2</v>
      </c>
      <c r="U1419">
        <v>0</v>
      </c>
      <c r="V1419">
        <v>39.748800000000003</v>
      </c>
      <c r="W1419" t="s">
        <v>10944</v>
      </c>
      <c r="X1419" t="s">
        <v>10950</v>
      </c>
      <c r="Y1419">
        <v>1</v>
      </c>
      <c r="Z1419" t="s">
        <v>10951</v>
      </c>
      <c r="AA1419">
        <v>0.28000000000000003</v>
      </c>
    </row>
    <row r="1420" spans="1:27" x14ac:dyDescent="0.35">
      <c r="A1420">
        <v>8154</v>
      </c>
      <c r="B1420" t="s">
        <v>4026</v>
      </c>
      <c r="C1420">
        <v>2014</v>
      </c>
      <c r="D1420" s="1">
        <v>41722</v>
      </c>
      <c r="E1420" s="1">
        <v>41724</v>
      </c>
      <c r="F1420" t="s">
        <v>56</v>
      </c>
      <c r="G1420" t="s">
        <v>2260</v>
      </c>
      <c r="H1420" t="s">
        <v>2261</v>
      </c>
      <c r="I1420" t="s">
        <v>38</v>
      </c>
      <c r="J1420" t="s">
        <v>27</v>
      </c>
      <c r="K1420" t="s">
        <v>3472</v>
      </c>
      <c r="L1420" t="s">
        <v>3473</v>
      </c>
      <c r="M1420">
        <v>98115</v>
      </c>
      <c r="N1420" t="s">
        <v>30</v>
      </c>
      <c r="O1420" t="s">
        <v>3893</v>
      </c>
      <c r="P1420" t="s">
        <v>313</v>
      </c>
      <c r="Q1420" t="s">
        <v>3735</v>
      </c>
      <c r="R1420" t="s">
        <v>3894</v>
      </c>
      <c r="S1420">
        <v>13999.96</v>
      </c>
      <c r="T1420">
        <v>4</v>
      </c>
      <c r="U1420">
        <v>0</v>
      </c>
      <c r="V1420">
        <v>6719.9807999999994</v>
      </c>
      <c r="W1420" t="s">
        <v>10939</v>
      </c>
      <c r="X1420" t="s">
        <v>10950</v>
      </c>
      <c r="Y1420">
        <v>3</v>
      </c>
      <c r="Z1420" t="s">
        <v>10953</v>
      </c>
      <c r="AA1420">
        <v>0.48</v>
      </c>
    </row>
    <row r="1421" spans="1:27" x14ac:dyDescent="0.35">
      <c r="A1421">
        <v>8179</v>
      </c>
      <c r="B1421" t="s">
        <v>4027</v>
      </c>
      <c r="C1421">
        <v>2013</v>
      </c>
      <c r="D1421" s="1">
        <v>41520</v>
      </c>
      <c r="E1421" s="1">
        <v>41526</v>
      </c>
      <c r="F1421" t="s">
        <v>23</v>
      </c>
      <c r="G1421" t="s">
        <v>4028</v>
      </c>
      <c r="H1421" t="s">
        <v>4029</v>
      </c>
      <c r="I1421" t="s">
        <v>38</v>
      </c>
      <c r="J1421" t="s">
        <v>27</v>
      </c>
      <c r="K1421" t="s">
        <v>3677</v>
      </c>
      <c r="L1421" t="s">
        <v>3473</v>
      </c>
      <c r="M1421">
        <v>98198</v>
      </c>
      <c r="N1421" t="s">
        <v>30</v>
      </c>
      <c r="O1421" t="s">
        <v>3868</v>
      </c>
      <c r="P1421" t="s">
        <v>313</v>
      </c>
      <c r="Q1421" t="s">
        <v>3735</v>
      </c>
      <c r="R1421" t="s">
        <v>3869</v>
      </c>
      <c r="S1421">
        <v>999.98</v>
      </c>
      <c r="T1421">
        <v>2</v>
      </c>
      <c r="U1421">
        <v>0</v>
      </c>
      <c r="V1421">
        <v>449.99099999999999</v>
      </c>
      <c r="W1421" t="s">
        <v>10936</v>
      </c>
      <c r="X1421" t="s">
        <v>10937</v>
      </c>
      <c r="Y1421">
        <v>9</v>
      </c>
      <c r="Z1421" t="s">
        <v>10949</v>
      </c>
      <c r="AA1421">
        <v>0.44999999999999996</v>
      </c>
    </row>
    <row r="1422" spans="1:27" x14ac:dyDescent="0.35">
      <c r="A1422">
        <v>8232</v>
      </c>
      <c r="B1422" t="s">
        <v>4030</v>
      </c>
      <c r="C1422">
        <v>2013</v>
      </c>
      <c r="D1422" s="1">
        <v>41456</v>
      </c>
      <c r="E1422" s="1">
        <v>41458</v>
      </c>
      <c r="F1422" t="s">
        <v>45</v>
      </c>
      <c r="G1422" t="s">
        <v>2504</v>
      </c>
      <c r="H1422" t="s">
        <v>2505</v>
      </c>
      <c r="I1422" t="s">
        <v>38</v>
      </c>
      <c r="J1422" t="s">
        <v>27</v>
      </c>
      <c r="K1422" t="s">
        <v>3907</v>
      </c>
      <c r="L1422" t="s">
        <v>3522</v>
      </c>
      <c r="M1422">
        <v>30328</v>
      </c>
      <c r="N1422" t="s">
        <v>3507</v>
      </c>
      <c r="O1422" t="s">
        <v>3830</v>
      </c>
      <c r="P1422" t="s">
        <v>329</v>
      </c>
      <c r="Q1422" t="s">
        <v>3721</v>
      </c>
      <c r="R1422" t="s">
        <v>3831</v>
      </c>
      <c r="S1422">
        <v>1266.8599999999999</v>
      </c>
      <c r="T1422">
        <v>7</v>
      </c>
      <c r="U1422">
        <v>0</v>
      </c>
      <c r="V1422">
        <v>291.37779999999987</v>
      </c>
      <c r="W1422" t="s">
        <v>10936</v>
      </c>
      <c r="X1422" t="s">
        <v>10937</v>
      </c>
      <c r="Y1422">
        <v>7</v>
      </c>
      <c r="Z1422" t="s">
        <v>10938</v>
      </c>
      <c r="AA1422">
        <v>0.2299999999999999</v>
      </c>
    </row>
    <row r="1423" spans="1:27" x14ac:dyDescent="0.35">
      <c r="A1423">
        <v>8254</v>
      </c>
      <c r="B1423" t="s">
        <v>4031</v>
      </c>
      <c r="C1423">
        <v>2014</v>
      </c>
      <c r="D1423" s="1">
        <v>41864</v>
      </c>
      <c r="E1423" s="1">
        <v>41871</v>
      </c>
      <c r="F1423" t="s">
        <v>23</v>
      </c>
      <c r="G1423" t="s">
        <v>3858</v>
      </c>
      <c r="H1423" t="s">
        <v>3859</v>
      </c>
      <c r="I1423" t="s">
        <v>38</v>
      </c>
      <c r="J1423" t="s">
        <v>27</v>
      </c>
      <c r="K1423" t="s">
        <v>3472</v>
      </c>
      <c r="L1423" t="s">
        <v>3473</v>
      </c>
      <c r="M1423">
        <v>98103</v>
      </c>
      <c r="N1423" t="s">
        <v>30</v>
      </c>
      <c r="O1423" t="s">
        <v>4008</v>
      </c>
      <c r="P1423" t="s">
        <v>313</v>
      </c>
      <c r="Q1423" t="s">
        <v>3735</v>
      </c>
      <c r="R1423" t="s">
        <v>4009</v>
      </c>
      <c r="S1423">
        <v>299.99</v>
      </c>
      <c r="T1423">
        <v>1</v>
      </c>
      <c r="U1423">
        <v>0</v>
      </c>
      <c r="V1423">
        <v>89.996999999999986</v>
      </c>
      <c r="W1423" t="s">
        <v>10939</v>
      </c>
      <c r="X1423" t="s">
        <v>10937</v>
      </c>
      <c r="Y1423">
        <v>8</v>
      </c>
      <c r="Z1423" t="s">
        <v>10954</v>
      </c>
      <c r="AA1423">
        <v>0.29999999999999993</v>
      </c>
    </row>
    <row r="1424" spans="1:27" x14ac:dyDescent="0.35">
      <c r="A1424">
        <v>8425</v>
      </c>
      <c r="B1424" t="s">
        <v>4032</v>
      </c>
      <c r="C1424">
        <v>2014</v>
      </c>
      <c r="D1424" s="1">
        <v>41925</v>
      </c>
      <c r="E1424" s="1">
        <v>41929</v>
      </c>
      <c r="F1424" t="s">
        <v>23</v>
      </c>
      <c r="G1424" t="s">
        <v>4033</v>
      </c>
      <c r="H1424" t="s">
        <v>4034</v>
      </c>
      <c r="I1424" t="s">
        <v>38</v>
      </c>
      <c r="J1424" t="s">
        <v>27</v>
      </c>
      <c r="K1424" t="s">
        <v>2903</v>
      </c>
      <c r="L1424" t="s">
        <v>3901</v>
      </c>
      <c r="M1424">
        <v>8701</v>
      </c>
      <c r="N1424" t="s">
        <v>3728</v>
      </c>
      <c r="O1424" t="s">
        <v>3818</v>
      </c>
      <c r="P1424" t="s">
        <v>329</v>
      </c>
      <c r="Q1424" t="s">
        <v>3721</v>
      </c>
      <c r="R1424" t="s">
        <v>3819</v>
      </c>
      <c r="S1424">
        <v>2154.9</v>
      </c>
      <c r="T1424">
        <v>5</v>
      </c>
      <c r="U1424">
        <v>0</v>
      </c>
      <c r="V1424">
        <v>129.29399999999987</v>
      </c>
      <c r="W1424" t="s">
        <v>10939</v>
      </c>
      <c r="X1424" t="s">
        <v>10940</v>
      </c>
      <c r="Y1424">
        <v>10</v>
      </c>
      <c r="Z1424" t="s">
        <v>10945</v>
      </c>
      <c r="AA1424">
        <v>5.9999999999999935E-2</v>
      </c>
    </row>
    <row r="1425" spans="1:27" x14ac:dyDescent="0.35">
      <c r="A1425">
        <v>8489</v>
      </c>
      <c r="B1425" t="s">
        <v>4035</v>
      </c>
      <c r="C1425">
        <v>2013</v>
      </c>
      <c r="D1425" s="1">
        <v>41307</v>
      </c>
      <c r="E1425" s="1">
        <v>41309</v>
      </c>
      <c r="F1425" t="s">
        <v>45</v>
      </c>
      <c r="G1425" t="s">
        <v>2791</v>
      </c>
      <c r="H1425" t="s">
        <v>2792</v>
      </c>
      <c r="I1425" t="s">
        <v>38</v>
      </c>
      <c r="J1425" t="s">
        <v>27</v>
      </c>
      <c r="K1425" t="s">
        <v>3768</v>
      </c>
      <c r="L1425" t="s">
        <v>3506</v>
      </c>
      <c r="M1425">
        <v>22204</v>
      </c>
      <c r="N1425" t="s">
        <v>3507</v>
      </c>
      <c r="O1425" t="s">
        <v>4036</v>
      </c>
      <c r="P1425" t="s">
        <v>313</v>
      </c>
      <c r="Q1425" t="s">
        <v>3743</v>
      </c>
      <c r="R1425" t="s">
        <v>4037</v>
      </c>
      <c r="S1425">
        <v>8749.9500000000007</v>
      </c>
      <c r="T1425">
        <v>5</v>
      </c>
      <c r="U1425">
        <v>0</v>
      </c>
      <c r="V1425">
        <v>2799.9839999999995</v>
      </c>
      <c r="W1425" t="s">
        <v>10936</v>
      </c>
      <c r="X1425" t="s">
        <v>10950</v>
      </c>
      <c r="Y1425">
        <v>2</v>
      </c>
      <c r="Z1425" t="s">
        <v>10955</v>
      </c>
      <c r="AA1425">
        <v>0.3199999999999999</v>
      </c>
    </row>
    <row r="1426" spans="1:27" x14ac:dyDescent="0.35">
      <c r="A1426">
        <v>8803</v>
      </c>
      <c r="B1426" t="s">
        <v>4038</v>
      </c>
      <c r="C1426">
        <v>2013</v>
      </c>
      <c r="D1426" s="1">
        <v>41589</v>
      </c>
      <c r="E1426" s="1">
        <v>41591</v>
      </c>
      <c r="F1426" t="s">
        <v>56</v>
      </c>
      <c r="G1426" t="s">
        <v>4039</v>
      </c>
      <c r="H1426" t="s">
        <v>4040</v>
      </c>
      <c r="I1426" t="s">
        <v>38</v>
      </c>
      <c r="J1426" t="s">
        <v>27</v>
      </c>
      <c r="K1426" t="s">
        <v>4041</v>
      </c>
      <c r="L1426" t="s">
        <v>3540</v>
      </c>
      <c r="M1426">
        <v>73120</v>
      </c>
      <c r="N1426" t="s">
        <v>3479</v>
      </c>
      <c r="O1426" t="s">
        <v>4042</v>
      </c>
      <c r="P1426" t="s">
        <v>329</v>
      </c>
      <c r="Q1426" t="s">
        <v>3721</v>
      </c>
      <c r="R1426" t="s">
        <v>4043</v>
      </c>
      <c r="S1426">
        <v>341.96</v>
      </c>
      <c r="T1426">
        <v>2</v>
      </c>
      <c r="U1426">
        <v>0</v>
      </c>
      <c r="V1426">
        <v>54.713599999999985</v>
      </c>
      <c r="W1426" t="s">
        <v>10936</v>
      </c>
      <c r="X1426" t="s">
        <v>10940</v>
      </c>
      <c r="Y1426">
        <v>11</v>
      </c>
      <c r="Z1426" t="s">
        <v>10947</v>
      </c>
      <c r="AA1426">
        <v>0.15999999999999998</v>
      </c>
    </row>
    <row r="1427" spans="1:27" x14ac:dyDescent="0.35">
      <c r="A1427">
        <v>8878</v>
      </c>
      <c r="B1427" t="s">
        <v>4044</v>
      </c>
      <c r="C1427">
        <v>2014</v>
      </c>
      <c r="D1427" s="1">
        <v>41900</v>
      </c>
      <c r="E1427" s="1">
        <v>41906</v>
      </c>
      <c r="F1427" t="s">
        <v>23</v>
      </c>
      <c r="G1427" t="s">
        <v>1697</v>
      </c>
      <c r="H1427" t="s">
        <v>1698</v>
      </c>
      <c r="I1427" t="s">
        <v>38</v>
      </c>
      <c r="J1427" t="s">
        <v>27</v>
      </c>
      <c r="K1427" t="s">
        <v>4045</v>
      </c>
      <c r="L1427" t="s">
        <v>3901</v>
      </c>
      <c r="M1427">
        <v>7960</v>
      </c>
      <c r="N1427" t="s">
        <v>3728</v>
      </c>
      <c r="O1427" t="s">
        <v>4046</v>
      </c>
      <c r="P1427" t="s">
        <v>313</v>
      </c>
      <c r="Q1427" t="s">
        <v>3743</v>
      </c>
      <c r="R1427" t="s">
        <v>4047</v>
      </c>
      <c r="S1427">
        <v>480</v>
      </c>
      <c r="T1427">
        <v>4</v>
      </c>
      <c r="U1427">
        <v>0</v>
      </c>
      <c r="V1427">
        <v>225.6</v>
      </c>
      <c r="W1427" t="s">
        <v>10939</v>
      </c>
      <c r="X1427" t="s">
        <v>10937</v>
      </c>
      <c r="Y1427">
        <v>9</v>
      </c>
      <c r="Z1427" t="s">
        <v>10949</v>
      </c>
      <c r="AA1427">
        <v>0.47</v>
      </c>
    </row>
    <row r="1428" spans="1:27" x14ac:dyDescent="0.35">
      <c r="A1428">
        <v>8991</v>
      </c>
      <c r="B1428" t="s">
        <v>4048</v>
      </c>
      <c r="C1428">
        <v>2012</v>
      </c>
      <c r="D1428" s="1">
        <v>41267</v>
      </c>
      <c r="E1428" s="1">
        <v>41273</v>
      </c>
      <c r="F1428" t="s">
        <v>23</v>
      </c>
      <c r="G1428" t="s">
        <v>143</v>
      </c>
      <c r="H1428" t="s">
        <v>144</v>
      </c>
      <c r="I1428" t="s">
        <v>26</v>
      </c>
      <c r="J1428" t="s">
        <v>27</v>
      </c>
      <c r="K1428" t="s">
        <v>3505</v>
      </c>
      <c r="L1428" t="s">
        <v>3501</v>
      </c>
      <c r="M1428">
        <v>65807</v>
      </c>
      <c r="N1428" t="s">
        <v>3479</v>
      </c>
      <c r="O1428" t="s">
        <v>4049</v>
      </c>
      <c r="P1428" t="s">
        <v>313</v>
      </c>
      <c r="Q1428" t="s">
        <v>3735</v>
      </c>
      <c r="R1428" t="s">
        <v>4050</v>
      </c>
      <c r="S1428">
        <v>4899.93</v>
      </c>
      <c r="T1428">
        <v>7</v>
      </c>
      <c r="U1428">
        <v>0</v>
      </c>
      <c r="V1428">
        <v>2302.9670999999998</v>
      </c>
      <c r="W1428" t="s">
        <v>10948</v>
      </c>
      <c r="X1428" t="s">
        <v>10940</v>
      </c>
      <c r="Y1428">
        <v>12</v>
      </c>
      <c r="Z1428" t="s">
        <v>10941</v>
      </c>
      <c r="AA1428">
        <v>0.46999999999999992</v>
      </c>
    </row>
    <row r="1429" spans="1:27" x14ac:dyDescent="0.35">
      <c r="A1429">
        <v>9162</v>
      </c>
      <c r="B1429" t="s">
        <v>4051</v>
      </c>
      <c r="C1429">
        <v>2013</v>
      </c>
      <c r="D1429" s="1">
        <v>41617</v>
      </c>
      <c r="E1429" s="1">
        <v>41621</v>
      </c>
      <c r="F1429" t="s">
        <v>23</v>
      </c>
      <c r="G1429" t="s">
        <v>1430</v>
      </c>
      <c r="H1429" t="s">
        <v>1431</v>
      </c>
      <c r="I1429" t="s">
        <v>38</v>
      </c>
      <c r="J1429" t="s">
        <v>27</v>
      </c>
      <c r="K1429" t="s">
        <v>4052</v>
      </c>
      <c r="L1429" t="s">
        <v>3572</v>
      </c>
      <c r="M1429">
        <v>54703</v>
      </c>
      <c r="N1429" t="s">
        <v>3479</v>
      </c>
      <c r="O1429" t="s">
        <v>3812</v>
      </c>
      <c r="P1429" t="s">
        <v>329</v>
      </c>
      <c r="Q1429" t="s">
        <v>3721</v>
      </c>
      <c r="R1429" t="s">
        <v>3813</v>
      </c>
      <c r="S1429">
        <v>405.85999999999996</v>
      </c>
      <c r="T1429">
        <v>7</v>
      </c>
      <c r="U1429">
        <v>0</v>
      </c>
      <c r="V1429">
        <v>32.46879999999998</v>
      </c>
      <c r="W1429" t="s">
        <v>10936</v>
      </c>
      <c r="X1429" t="s">
        <v>10940</v>
      </c>
      <c r="Y1429">
        <v>12</v>
      </c>
      <c r="Z1429" t="s">
        <v>10941</v>
      </c>
      <c r="AA1429">
        <v>7.999999999999996E-2</v>
      </c>
    </row>
    <row r="1430" spans="1:27" x14ac:dyDescent="0.35">
      <c r="A1430">
        <v>9201</v>
      </c>
      <c r="B1430" t="s">
        <v>4053</v>
      </c>
      <c r="C1430">
        <v>2013</v>
      </c>
      <c r="D1430" s="1">
        <v>41565</v>
      </c>
      <c r="E1430" s="1">
        <v>41568</v>
      </c>
      <c r="F1430" t="s">
        <v>56</v>
      </c>
      <c r="G1430" t="s">
        <v>3148</v>
      </c>
      <c r="H1430" t="s">
        <v>3149</v>
      </c>
      <c r="I1430" t="s">
        <v>38</v>
      </c>
      <c r="J1430" t="s">
        <v>27</v>
      </c>
      <c r="K1430" t="s">
        <v>4054</v>
      </c>
      <c r="L1430" t="s">
        <v>3901</v>
      </c>
      <c r="M1430">
        <v>8861</v>
      </c>
      <c r="N1430" t="s">
        <v>3728</v>
      </c>
      <c r="O1430" t="s">
        <v>3855</v>
      </c>
      <c r="P1430" t="s">
        <v>329</v>
      </c>
      <c r="Q1430" t="s">
        <v>3721</v>
      </c>
      <c r="R1430" t="s">
        <v>3856</v>
      </c>
      <c r="S1430">
        <v>120.98</v>
      </c>
      <c r="T1430">
        <v>1</v>
      </c>
      <c r="U1430">
        <v>0</v>
      </c>
      <c r="V1430">
        <v>12.097999999999999</v>
      </c>
      <c r="W1430" t="s">
        <v>10936</v>
      </c>
      <c r="X1430" t="s">
        <v>10940</v>
      </c>
      <c r="Y1430">
        <v>10</v>
      </c>
      <c r="Z1430" t="s">
        <v>10945</v>
      </c>
      <c r="AA1430">
        <v>9.9999999999999992E-2</v>
      </c>
    </row>
    <row r="1431" spans="1:27" x14ac:dyDescent="0.35">
      <c r="A1431">
        <v>9281</v>
      </c>
      <c r="B1431" t="s">
        <v>4055</v>
      </c>
      <c r="C1431">
        <v>2013</v>
      </c>
      <c r="D1431" s="1">
        <v>41538</v>
      </c>
      <c r="E1431" s="1">
        <v>41542</v>
      </c>
      <c r="F1431" t="s">
        <v>23</v>
      </c>
      <c r="G1431" t="s">
        <v>2340</v>
      </c>
      <c r="H1431" t="s">
        <v>2341</v>
      </c>
      <c r="I1431" t="s">
        <v>127</v>
      </c>
      <c r="J1431" t="s">
        <v>27</v>
      </c>
      <c r="K1431" t="s">
        <v>3472</v>
      </c>
      <c r="L1431" t="s">
        <v>3473</v>
      </c>
      <c r="M1431">
        <v>98105</v>
      </c>
      <c r="N1431" t="s">
        <v>30</v>
      </c>
      <c r="O1431" t="s">
        <v>3888</v>
      </c>
      <c r="P1431" t="s">
        <v>329</v>
      </c>
      <c r="Q1431" t="s">
        <v>3721</v>
      </c>
      <c r="R1431" t="s">
        <v>3889</v>
      </c>
      <c r="S1431">
        <v>163.88</v>
      </c>
      <c r="T1431">
        <v>2</v>
      </c>
      <c r="U1431">
        <v>0</v>
      </c>
      <c r="V1431">
        <v>40.97</v>
      </c>
      <c r="W1431" t="s">
        <v>10936</v>
      </c>
      <c r="X1431" t="s">
        <v>10937</v>
      </c>
      <c r="Y1431">
        <v>9</v>
      </c>
      <c r="Z1431" t="s">
        <v>10949</v>
      </c>
      <c r="AA1431">
        <v>0.25</v>
      </c>
    </row>
    <row r="1432" spans="1:27" x14ac:dyDescent="0.35">
      <c r="A1432">
        <v>9742</v>
      </c>
      <c r="B1432" t="s">
        <v>4056</v>
      </c>
      <c r="C1432">
        <v>2012</v>
      </c>
      <c r="D1432" s="1">
        <v>41221</v>
      </c>
      <c r="E1432" s="1">
        <v>41225</v>
      </c>
      <c r="F1432" t="s">
        <v>23</v>
      </c>
      <c r="G1432" t="s">
        <v>4057</v>
      </c>
      <c r="H1432" t="s">
        <v>4058</v>
      </c>
      <c r="I1432" t="s">
        <v>26</v>
      </c>
      <c r="J1432" t="s">
        <v>27</v>
      </c>
      <c r="K1432" t="s">
        <v>4059</v>
      </c>
      <c r="L1432" t="s">
        <v>4060</v>
      </c>
      <c r="M1432">
        <v>5408</v>
      </c>
      <c r="N1432" t="s">
        <v>3728</v>
      </c>
      <c r="O1432" t="s">
        <v>4061</v>
      </c>
      <c r="P1432" t="s">
        <v>329</v>
      </c>
      <c r="Q1432" t="s">
        <v>3721</v>
      </c>
      <c r="R1432" t="s">
        <v>4062</v>
      </c>
      <c r="S1432">
        <v>4404.8999999999996</v>
      </c>
      <c r="T1432">
        <v>5</v>
      </c>
      <c r="U1432">
        <v>0</v>
      </c>
      <c r="V1432">
        <v>1013.1270000000001</v>
      </c>
      <c r="W1432" t="s">
        <v>10948</v>
      </c>
      <c r="X1432" t="s">
        <v>10940</v>
      </c>
      <c r="Y1432">
        <v>11</v>
      </c>
      <c r="Z1432" t="s">
        <v>10947</v>
      </c>
      <c r="AA1432">
        <v>0.23000000000000004</v>
      </c>
    </row>
    <row r="1433" spans="1:27" x14ac:dyDescent="0.35">
      <c r="A1433">
        <v>2</v>
      </c>
      <c r="B1433" t="s">
        <v>3717</v>
      </c>
      <c r="C1433">
        <v>2013</v>
      </c>
      <c r="D1433" s="1">
        <v>41587</v>
      </c>
      <c r="E1433" s="1">
        <v>41590</v>
      </c>
      <c r="F1433" t="s">
        <v>45</v>
      </c>
      <c r="G1433" t="s">
        <v>3718</v>
      </c>
      <c r="H1433" t="s">
        <v>3719</v>
      </c>
      <c r="I1433" t="s">
        <v>38</v>
      </c>
      <c r="J1433" t="s">
        <v>27</v>
      </c>
      <c r="K1433" t="s">
        <v>3602</v>
      </c>
      <c r="L1433" t="s">
        <v>3603</v>
      </c>
      <c r="M1433">
        <v>42420</v>
      </c>
      <c r="N1433" t="s">
        <v>3507</v>
      </c>
      <c r="O1433" t="s">
        <v>4063</v>
      </c>
      <c r="P1433" t="s">
        <v>329</v>
      </c>
      <c r="Q1433" t="s">
        <v>4064</v>
      </c>
      <c r="R1433" t="s">
        <v>4065</v>
      </c>
      <c r="S1433">
        <v>731.93999999999994</v>
      </c>
      <c r="T1433">
        <v>3</v>
      </c>
      <c r="U1433">
        <v>0</v>
      </c>
      <c r="V1433">
        <v>219.58199999999997</v>
      </c>
      <c r="W1433" t="s">
        <v>10936</v>
      </c>
      <c r="X1433" t="s">
        <v>10940</v>
      </c>
      <c r="Y1433">
        <v>11</v>
      </c>
      <c r="Z1433" t="s">
        <v>10947</v>
      </c>
      <c r="AA1433">
        <v>0.3</v>
      </c>
    </row>
    <row r="1434" spans="1:27" x14ac:dyDescent="0.35">
      <c r="A1434">
        <v>86</v>
      </c>
      <c r="B1434" t="s">
        <v>4066</v>
      </c>
      <c r="C1434">
        <v>2014</v>
      </c>
      <c r="D1434" s="1">
        <v>41788</v>
      </c>
      <c r="E1434" s="1">
        <v>41790</v>
      </c>
      <c r="F1434" t="s">
        <v>45</v>
      </c>
      <c r="G1434" t="s">
        <v>766</v>
      </c>
      <c r="H1434" t="s">
        <v>767</v>
      </c>
      <c r="I1434" t="s">
        <v>38</v>
      </c>
      <c r="J1434" t="s">
        <v>27</v>
      </c>
      <c r="K1434" t="s">
        <v>3938</v>
      </c>
      <c r="L1434" t="s">
        <v>4067</v>
      </c>
      <c r="M1434">
        <v>29203</v>
      </c>
      <c r="N1434" t="s">
        <v>3507</v>
      </c>
      <c r="O1434" t="s">
        <v>4068</v>
      </c>
      <c r="P1434" t="s">
        <v>329</v>
      </c>
      <c r="Q1434" t="s">
        <v>4064</v>
      </c>
      <c r="R1434" t="s">
        <v>4069</v>
      </c>
      <c r="S1434">
        <v>301.95999999999998</v>
      </c>
      <c r="T1434">
        <v>2</v>
      </c>
      <c r="U1434">
        <v>0</v>
      </c>
      <c r="V1434">
        <v>33.215599999999995</v>
      </c>
      <c r="W1434" t="s">
        <v>10939</v>
      </c>
      <c r="X1434" t="s">
        <v>10942</v>
      </c>
      <c r="Y1434">
        <v>5</v>
      </c>
      <c r="Z1434" t="s">
        <v>10952</v>
      </c>
      <c r="AA1434">
        <v>0.10999999999999999</v>
      </c>
    </row>
    <row r="1435" spans="1:27" x14ac:dyDescent="0.35">
      <c r="A1435">
        <v>245</v>
      </c>
      <c r="B1435" t="s">
        <v>4070</v>
      </c>
      <c r="C1435">
        <v>2011</v>
      </c>
      <c r="D1435" s="1">
        <v>40695</v>
      </c>
      <c r="E1435" s="1">
        <v>40700</v>
      </c>
      <c r="F1435" t="s">
        <v>45</v>
      </c>
      <c r="G1435" t="s">
        <v>3076</v>
      </c>
      <c r="H1435" t="s">
        <v>3077</v>
      </c>
      <c r="I1435" t="s">
        <v>127</v>
      </c>
      <c r="J1435" t="s">
        <v>27</v>
      </c>
      <c r="K1435" t="s">
        <v>4071</v>
      </c>
      <c r="L1435" t="s">
        <v>3642</v>
      </c>
      <c r="M1435">
        <v>55044</v>
      </c>
      <c r="N1435" t="s">
        <v>3479</v>
      </c>
      <c r="O1435" t="s">
        <v>4072</v>
      </c>
      <c r="P1435" t="s">
        <v>329</v>
      </c>
      <c r="Q1435" t="s">
        <v>4064</v>
      </c>
      <c r="R1435" t="s">
        <v>4073</v>
      </c>
      <c r="S1435">
        <v>2001.8600000000001</v>
      </c>
      <c r="T1435">
        <v>7</v>
      </c>
      <c r="U1435">
        <v>0</v>
      </c>
      <c r="V1435">
        <v>580.53939999999989</v>
      </c>
      <c r="W1435" t="s">
        <v>10944</v>
      </c>
      <c r="X1435" t="s">
        <v>10942</v>
      </c>
      <c r="Y1435">
        <v>6</v>
      </c>
      <c r="Z1435" t="s">
        <v>10946</v>
      </c>
      <c r="AA1435">
        <v>0.28999999999999992</v>
      </c>
    </row>
    <row r="1436" spans="1:27" x14ac:dyDescent="0.35">
      <c r="A1436">
        <v>425</v>
      </c>
      <c r="B1436" t="s">
        <v>4074</v>
      </c>
      <c r="C1436">
        <v>2014</v>
      </c>
      <c r="D1436" s="1">
        <v>41873</v>
      </c>
      <c r="E1436" s="1">
        <v>41875</v>
      </c>
      <c r="F1436" t="s">
        <v>45</v>
      </c>
      <c r="G1436" t="s">
        <v>3619</v>
      </c>
      <c r="H1436" t="s">
        <v>3620</v>
      </c>
      <c r="I1436" t="s">
        <v>38</v>
      </c>
      <c r="J1436" t="s">
        <v>27</v>
      </c>
      <c r="K1436" t="s">
        <v>3586</v>
      </c>
      <c r="L1436" t="s">
        <v>3557</v>
      </c>
      <c r="M1436">
        <v>39212</v>
      </c>
      <c r="N1436" t="s">
        <v>3507</v>
      </c>
      <c r="O1436" t="s">
        <v>4075</v>
      </c>
      <c r="P1436" t="s">
        <v>329</v>
      </c>
      <c r="Q1436" t="s">
        <v>4064</v>
      </c>
      <c r="R1436" t="s">
        <v>4076</v>
      </c>
      <c r="S1436">
        <v>866.4</v>
      </c>
      <c r="T1436">
        <v>4</v>
      </c>
      <c r="U1436">
        <v>0</v>
      </c>
      <c r="V1436">
        <v>225.26400000000001</v>
      </c>
      <c r="W1436" t="s">
        <v>10939</v>
      </c>
      <c r="X1436" t="s">
        <v>10937</v>
      </c>
      <c r="Y1436">
        <v>8</v>
      </c>
      <c r="Z1436" t="s">
        <v>10954</v>
      </c>
      <c r="AA1436">
        <v>0.26</v>
      </c>
    </row>
    <row r="1437" spans="1:27" x14ac:dyDescent="0.35">
      <c r="A1437">
        <v>445</v>
      </c>
      <c r="B1437" t="s">
        <v>4077</v>
      </c>
      <c r="C1437">
        <v>2013</v>
      </c>
      <c r="D1437" s="1">
        <v>41523</v>
      </c>
      <c r="E1437" s="1">
        <v>41525</v>
      </c>
      <c r="F1437" t="s">
        <v>45</v>
      </c>
      <c r="G1437" t="s">
        <v>2073</v>
      </c>
      <c r="H1437" t="s">
        <v>2074</v>
      </c>
      <c r="I1437" t="s">
        <v>38</v>
      </c>
      <c r="J1437" t="s">
        <v>27</v>
      </c>
      <c r="K1437" t="s">
        <v>3477</v>
      </c>
      <c r="L1437" t="s">
        <v>3478</v>
      </c>
      <c r="M1437">
        <v>48227</v>
      </c>
      <c r="N1437" t="s">
        <v>3479</v>
      </c>
      <c r="O1437" t="s">
        <v>4078</v>
      </c>
      <c r="P1437" t="s">
        <v>329</v>
      </c>
      <c r="Q1437" t="s">
        <v>4064</v>
      </c>
      <c r="R1437" t="s">
        <v>4079</v>
      </c>
      <c r="S1437">
        <v>242.94</v>
      </c>
      <c r="T1437">
        <v>3</v>
      </c>
      <c r="U1437">
        <v>0</v>
      </c>
      <c r="V1437">
        <v>29.152800000000013</v>
      </c>
      <c r="W1437" t="s">
        <v>10936</v>
      </c>
      <c r="X1437" t="s">
        <v>10937</v>
      </c>
      <c r="Y1437">
        <v>9</v>
      </c>
      <c r="Z1437" t="s">
        <v>10949</v>
      </c>
      <c r="AA1437">
        <v>0.12000000000000005</v>
      </c>
    </row>
    <row r="1438" spans="1:27" x14ac:dyDescent="0.35">
      <c r="A1438">
        <v>636</v>
      </c>
      <c r="B1438" t="s">
        <v>4080</v>
      </c>
      <c r="C1438">
        <v>2012</v>
      </c>
      <c r="D1438" s="1">
        <v>41186</v>
      </c>
      <c r="E1438" s="1">
        <v>41191</v>
      </c>
      <c r="F1438" t="s">
        <v>45</v>
      </c>
      <c r="G1438" t="s">
        <v>1752</v>
      </c>
      <c r="H1438" t="s">
        <v>1753</v>
      </c>
      <c r="I1438" t="s">
        <v>26</v>
      </c>
      <c r="J1438" t="s">
        <v>27</v>
      </c>
      <c r="K1438" t="s">
        <v>4081</v>
      </c>
      <c r="L1438" t="s">
        <v>3522</v>
      </c>
      <c r="M1438">
        <v>31088</v>
      </c>
      <c r="N1438" t="s">
        <v>3507</v>
      </c>
      <c r="O1438" t="s">
        <v>4082</v>
      </c>
      <c r="P1438" t="s">
        <v>329</v>
      </c>
      <c r="Q1438" t="s">
        <v>4064</v>
      </c>
      <c r="R1438" t="s">
        <v>4083</v>
      </c>
      <c r="S1438">
        <v>392.93999999999994</v>
      </c>
      <c r="T1438">
        <v>3</v>
      </c>
      <c r="U1438">
        <v>0</v>
      </c>
      <c r="V1438">
        <v>43.223399999999984</v>
      </c>
      <c r="W1438" t="s">
        <v>10948</v>
      </c>
      <c r="X1438" t="s">
        <v>10940</v>
      </c>
      <c r="Y1438">
        <v>10</v>
      </c>
      <c r="Z1438" t="s">
        <v>10945</v>
      </c>
      <c r="AA1438">
        <v>0.10999999999999997</v>
      </c>
    </row>
    <row r="1439" spans="1:27" x14ac:dyDescent="0.35">
      <c r="A1439">
        <v>830</v>
      </c>
      <c r="B1439" t="s">
        <v>4084</v>
      </c>
      <c r="C1439">
        <v>2014</v>
      </c>
      <c r="D1439" s="1">
        <v>41807</v>
      </c>
      <c r="E1439" s="1">
        <v>41812</v>
      </c>
      <c r="F1439" t="s">
        <v>45</v>
      </c>
      <c r="G1439" t="s">
        <v>828</v>
      </c>
      <c r="H1439" t="s">
        <v>829</v>
      </c>
      <c r="I1439" t="s">
        <v>38</v>
      </c>
      <c r="J1439" t="s">
        <v>27</v>
      </c>
      <c r="K1439" t="s">
        <v>3879</v>
      </c>
      <c r="L1439" t="s">
        <v>3603</v>
      </c>
      <c r="M1439">
        <v>41042</v>
      </c>
      <c r="N1439" t="s">
        <v>3507</v>
      </c>
      <c r="O1439" t="s">
        <v>4085</v>
      </c>
      <c r="P1439" t="s">
        <v>329</v>
      </c>
      <c r="Q1439" t="s">
        <v>4064</v>
      </c>
      <c r="R1439" t="s">
        <v>4086</v>
      </c>
      <c r="S1439">
        <v>301.95999999999998</v>
      </c>
      <c r="T1439">
        <v>2</v>
      </c>
      <c r="U1439">
        <v>0</v>
      </c>
      <c r="V1439">
        <v>90.587999999999965</v>
      </c>
      <c r="W1439" t="s">
        <v>10939</v>
      </c>
      <c r="X1439" t="s">
        <v>10942</v>
      </c>
      <c r="Y1439">
        <v>6</v>
      </c>
      <c r="Z1439" t="s">
        <v>10946</v>
      </c>
      <c r="AA1439">
        <v>0.29999999999999993</v>
      </c>
    </row>
    <row r="1440" spans="1:27" x14ac:dyDescent="0.35">
      <c r="A1440">
        <v>1434</v>
      </c>
      <c r="B1440" t="s">
        <v>4087</v>
      </c>
      <c r="C1440">
        <v>2011</v>
      </c>
      <c r="D1440" s="1">
        <v>40896</v>
      </c>
      <c r="E1440" s="1">
        <v>40898</v>
      </c>
      <c r="F1440" t="s">
        <v>45</v>
      </c>
      <c r="G1440" t="s">
        <v>2583</v>
      </c>
      <c r="H1440" t="s">
        <v>2584</v>
      </c>
      <c r="I1440" t="s">
        <v>38</v>
      </c>
      <c r="J1440" t="s">
        <v>27</v>
      </c>
      <c r="K1440" t="s">
        <v>3879</v>
      </c>
      <c r="L1440" t="s">
        <v>3594</v>
      </c>
      <c r="M1440">
        <v>35630</v>
      </c>
      <c r="N1440" t="s">
        <v>3507</v>
      </c>
      <c r="O1440" t="s">
        <v>4088</v>
      </c>
      <c r="P1440" t="s">
        <v>329</v>
      </c>
      <c r="Q1440" t="s">
        <v>4064</v>
      </c>
      <c r="R1440" t="s">
        <v>4089</v>
      </c>
      <c r="S1440">
        <v>1819.8600000000001</v>
      </c>
      <c r="T1440">
        <v>14</v>
      </c>
      <c r="U1440">
        <v>0</v>
      </c>
      <c r="V1440">
        <v>163.78740000000002</v>
      </c>
      <c r="W1440" t="s">
        <v>10944</v>
      </c>
      <c r="X1440" t="s">
        <v>10940</v>
      </c>
      <c r="Y1440">
        <v>12</v>
      </c>
      <c r="Z1440" t="s">
        <v>10941</v>
      </c>
      <c r="AA1440">
        <v>9.0000000000000011E-2</v>
      </c>
    </row>
    <row r="1441" spans="1:27" x14ac:dyDescent="0.35">
      <c r="A1441">
        <v>1792</v>
      </c>
      <c r="B1441" t="s">
        <v>4090</v>
      </c>
      <c r="C1441">
        <v>2011</v>
      </c>
      <c r="D1441" s="1">
        <v>40878</v>
      </c>
      <c r="E1441" s="1">
        <v>40880</v>
      </c>
      <c r="F1441" t="s">
        <v>56</v>
      </c>
      <c r="G1441" t="s">
        <v>4091</v>
      </c>
      <c r="H1441" t="s">
        <v>4092</v>
      </c>
      <c r="I1441" t="s">
        <v>38</v>
      </c>
      <c r="J1441" t="s">
        <v>27</v>
      </c>
      <c r="K1441" t="s">
        <v>3953</v>
      </c>
      <c r="L1441" t="s">
        <v>3572</v>
      </c>
      <c r="M1441">
        <v>53711</v>
      </c>
      <c r="N1441" t="s">
        <v>3479</v>
      </c>
      <c r="O1441" t="s">
        <v>4093</v>
      </c>
      <c r="P1441" t="s">
        <v>329</v>
      </c>
      <c r="Q1441" t="s">
        <v>4064</v>
      </c>
      <c r="R1441" t="s">
        <v>4094</v>
      </c>
      <c r="S1441">
        <v>2807.84</v>
      </c>
      <c r="T1441">
        <v>8</v>
      </c>
      <c r="U1441">
        <v>0</v>
      </c>
      <c r="V1441">
        <v>673.88160000000016</v>
      </c>
      <c r="W1441" t="s">
        <v>10944</v>
      </c>
      <c r="X1441" t="s">
        <v>10940</v>
      </c>
      <c r="Y1441">
        <v>12</v>
      </c>
      <c r="Z1441" t="s">
        <v>10941</v>
      </c>
      <c r="AA1441">
        <v>0.24000000000000005</v>
      </c>
    </row>
    <row r="1442" spans="1:27" x14ac:dyDescent="0.35">
      <c r="A1442">
        <v>1978</v>
      </c>
      <c r="B1442" t="s">
        <v>4095</v>
      </c>
      <c r="C1442">
        <v>2011</v>
      </c>
      <c r="D1442" s="1">
        <v>40834</v>
      </c>
      <c r="E1442" s="1">
        <v>40836</v>
      </c>
      <c r="F1442" t="s">
        <v>45</v>
      </c>
      <c r="G1442" t="s">
        <v>1769</v>
      </c>
      <c r="H1442" t="s">
        <v>1770</v>
      </c>
      <c r="I1442" t="s">
        <v>26</v>
      </c>
      <c r="J1442" t="s">
        <v>27</v>
      </c>
      <c r="K1442" t="s">
        <v>3651</v>
      </c>
      <c r="L1442" t="s">
        <v>3594</v>
      </c>
      <c r="M1442">
        <v>36116</v>
      </c>
      <c r="N1442" t="s">
        <v>3507</v>
      </c>
      <c r="O1442" t="s">
        <v>4096</v>
      </c>
      <c r="P1442" t="s">
        <v>329</v>
      </c>
      <c r="Q1442" t="s">
        <v>4064</v>
      </c>
      <c r="R1442" t="s">
        <v>4097</v>
      </c>
      <c r="S1442">
        <v>545.88</v>
      </c>
      <c r="T1442">
        <v>6</v>
      </c>
      <c r="U1442">
        <v>0</v>
      </c>
      <c r="V1442">
        <v>70.964399999999983</v>
      </c>
      <c r="W1442" t="s">
        <v>10944</v>
      </c>
      <c r="X1442" t="s">
        <v>10940</v>
      </c>
      <c r="Y1442">
        <v>10</v>
      </c>
      <c r="Z1442" t="s">
        <v>10945</v>
      </c>
      <c r="AA1442">
        <v>0.12999999999999998</v>
      </c>
    </row>
    <row r="1443" spans="1:27" x14ac:dyDescent="0.35">
      <c r="A1443">
        <v>2004</v>
      </c>
      <c r="B1443" t="s">
        <v>4098</v>
      </c>
      <c r="C1443">
        <v>2014</v>
      </c>
      <c r="D1443" s="1">
        <v>41999</v>
      </c>
      <c r="E1443" s="1">
        <v>42002</v>
      </c>
      <c r="F1443" t="s">
        <v>45</v>
      </c>
      <c r="G1443" t="s">
        <v>2840</v>
      </c>
      <c r="H1443" t="s">
        <v>2841</v>
      </c>
      <c r="I1443" t="s">
        <v>38</v>
      </c>
      <c r="J1443" t="s">
        <v>27</v>
      </c>
      <c r="K1443" t="s">
        <v>4099</v>
      </c>
      <c r="L1443" t="s">
        <v>3603</v>
      </c>
      <c r="M1443">
        <v>40214</v>
      </c>
      <c r="N1443" t="s">
        <v>3507</v>
      </c>
      <c r="O1443" t="s">
        <v>4100</v>
      </c>
      <c r="P1443" t="s">
        <v>329</v>
      </c>
      <c r="Q1443" t="s">
        <v>4064</v>
      </c>
      <c r="R1443" t="s">
        <v>4101</v>
      </c>
      <c r="S1443">
        <v>304.45</v>
      </c>
      <c r="T1443">
        <v>5</v>
      </c>
      <c r="U1443">
        <v>0</v>
      </c>
      <c r="V1443">
        <v>76.112499999999983</v>
      </c>
      <c r="W1443" t="s">
        <v>10939</v>
      </c>
      <c r="X1443" t="s">
        <v>10940</v>
      </c>
      <c r="Y1443">
        <v>12</v>
      </c>
      <c r="Z1443" t="s">
        <v>10941</v>
      </c>
      <c r="AA1443">
        <v>0.24999999999999994</v>
      </c>
    </row>
    <row r="1444" spans="1:27" x14ac:dyDescent="0.35">
      <c r="A1444">
        <v>2024</v>
      </c>
      <c r="B1444" t="s">
        <v>4102</v>
      </c>
      <c r="C1444">
        <v>2013</v>
      </c>
      <c r="D1444" s="1">
        <v>41537</v>
      </c>
      <c r="E1444" s="1">
        <v>41539</v>
      </c>
      <c r="F1444" t="s">
        <v>56</v>
      </c>
      <c r="G1444" t="s">
        <v>629</v>
      </c>
      <c r="H1444" t="s">
        <v>630</v>
      </c>
      <c r="I1444" t="s">
        <v>127</v>
      </c>
      <c r="J1444" t="s">
        <v>27</v>
      </c>
      <c r="K1444" t="s">
        <v>3837</v>
      </c>
      <c r="L1444" t="s">
        <v>3838</v>
      </c>
      <c r="M1444">
        <v>2908</v>
      </c>
      <c r="N1444" t="s">
        <v>3728</v>
      </c>
      <c r="O1444" t="s">
        <v>4103</v>
      </c>
      <c r="P1444" t="s">
        <v>329</v>
      </c>
      <c r="Q1444" t="s">
        <v>4064</v>
      </c>
      <c r="R1444" t="s">
        <v>4104</v>
      </c>
      <c r="S1444">
        <v>872.32</v>
      </c>
      <c r="T1444">
        <v>4</v>
      </c>
      <c r="U1444">
        <v>0</v>
      </c>
      <c r="V1444">
        <v>244.24959999999999</v>
      </c>
      <c r="W1444" t="s">
        <v>10936</v>
      </c>
      <c r="X1444" t="s">
        <v>10937</v>
      </c>
      <c r="Y1444">
        <v>9</v>
      </c>
      <c r="Z1444" t="s">
        <v>10949</v>
      </c>
      <c r="AA1444">
        <v>0.27999999999999997</v>
      </c>
    </row>
    <row r="1445" spans="1:27" x14ac:dyDescent="0.35">
      <c r="A1445">
        <v>2057</v>
      </c>
      <c r="B1445" t="s">
        <v>3550</v>
      </c>
      <c r="C1445">
        <v>2014</v>
      </c>
      <c r="D1445" s="1">
        <v>41996</v>
      </c>
      <c r="E1445" s="1">
        <v>41999</v>
      </c>
      <c r="F1445" t="s">
        <v>56</v>
      </c>
      <c r="G1445" t="s">
        <v>3551</v>
      </c>
      <c r="H1445" t="s">
        <v>3552</v>
      </c>
      <c r="I1445" t="s">
        <v>38</v>
      </c>
      <c r="J1445" t="s">
        <v>27</v>
      </c>
      <c r="K1445" t="s">
        <v>3477</v>
      </c>
      <c r="L1445" t="s">
        <v>3478</v>
      </c>
      <c r="M1445">
        <v>48227</v>
      </c>
      <c r="N1445" t="s">
        <v>3479</v>
      </c>
      <c r="O1445" t="s">
        <v>4105</v>
      </c>
      <c r="P1445" t="s">
        <v>329</v>
      </c>
      <c r="Q1445" t="s">
        <v>4064</v>
      </c>
      <c r="R1445" t="s">
        <v>4106</v>
      </c>
      <c r="S1445">
        <v>1586.6899999999998</v>
      </c>
      <c r="T1445">
        <v>7</v>
      </c>
      <c r="U1445">
        <v>0</v>
      </c>
      <c r="V1445">
        <v>412.5394</v>
      </c>
      <c r="W1445" t="s">
        <v>10939</v>
      </c>
      <c r="X1445" t="s">
        <v>10940</v>
      </c>
      <c r="Y1445">
        <v>12</v>
      </c>
      <c r="Z1445" t="s">
        <v>10941</v>
      </c>
      <c r="AA1445">
        <v>0.26</v>
      </c>
    </row>
    <row r="1446" spans="1:27" x14ac:dyDescent="0.35">
      <c r="A1446">
        <v>2304</v>
      </c>
      <c r="B1446" t="s">
        <v>4107</v>
      </c>
      <c r="C1446">
        <v>2014</v>
      </c>
      <c r="D1446" s="1">
        <v>41900</v>
      </c>
      <c r="E1446" s="1">
        <v>41905</v>
      </c>
      <c r="F1446" t="s">
        <v>45</v>
      </c>
      <c r="G1446" t="s">
        <v>721</v>
      </c>
      <c r="H1446" t="s">
        <v>722</v>
      </c>
      <c r="I1446" t="s">
        <v>127</v>
      </c>
      <c r="J1446" t="s">
        <v>27</v>
      </c>
      <c r="K1446" t="s">
        <v>4108</v>
      </c>
      <c r="L1446" t="s">
        <v>3522</v>
      </c>
      <c r="M1446">
        <v>30076</v>
      </c>
      <c r="N1446" t="s">
        <v>3507</v>
      </c>
      <c r="O1446" t="s">
        <v>4109</v>
      </c>
      <c r="P1446" t="s">
        <v>329</v>
      </c>
      <c r="Q1446" t="s">
        <v>4064</v>
      </c>
      <c r="R1446" t="s">
        <v>4110</v>
      </c>
      <c r="S1446">
        <v>723.92</v>
      </c>
      <c r="T1446">
        <v>4</v>
      </c>
      <c r="U1446">
        <v>0</v>
      </c>
      <c r="V1446">
        <v>188.2192</v>
      </c>
      <c r="W1446" t="s">
        <v>10939</v>
      </c>
      <c r="X1446" t="s">
        <v>10937</v>
      </c>
      <c r="Y1446">
        <v>9</v>
      </c>
      <c r="Z1446" t="s">
        <v>10949</v>
      </c>
      <c r="AA1446">
        <v>0.26</v>
      </c>
    </row>
    <row r="1447" spans="1:27" x14ac:dyDescent="0.35">
      <c r="A1447">
        <v>2672</v>
      </c>
      <c r="B1447" t="s">
        <v>4111</v>
      </c>
      <c r="C1447">
        <v>2011</v>
      </c>
      <c r="D1447" s="1">
        <v>40795</v>
      </c>
      <c r="E1447" s="1">
        <v>40798</v>
      </c>
      <c r="F1447" t="s">
        <v>45</v>
      </c>
      <c r="G1447" t="s">
        <v>4112</v>
      </c>
      <c r="H1447" t="s">
        <v>4113</v>
      </c>
      <c r="I1447" t="s">
        <v>26</v>
      </c>
      <c r="J1447" t="s">
        <v>27</v>
      </c>
      <c r="K1447" t="s">
        <v>4114</v>
      </c>
      <c r="L1447" t="s">
        <v>3785</v>
      </c>
      <c r="M1447">
        <v>1852</v>
      </c>
      <c r="N1447" t="s">
        <v>3728</v>
      </c>
      <c r="O1447" t="s">
        <v>4115</v>
      </c>
      <c r="P1447" t="s">
        <v>329</v>
      </c>
      <c r="Q1447" t="s">
        <v>4064</v>
      </c>
      <c r="R1447" t="s">
        <v>4116</v>
      </c>
      <c r="S1447">
        <v>785.87999999999988</v>
      </c>
      <c r="T1447">
        <v>6</v>
      </c>
      <c r="U1447">
        <v>0</v>
      </c>
      <c r="V1447">
        <v>212.18759999999997</v>
      </c>
      <c r="W1447" t="s">
        <v>10944</v>
      </c>
      <c r="X1447" t="s">
        <v>10937</v>
      </c>
      <c r="Y1447">
        <v>9</v>
      </c>
      <c r="Z1447" t="s">
        <v>10949</v>
      </c>
      <c r="AA1447">
        <v>0.27</v>
      </c>
    </row>
    <row r="1448" spans="1:27" x14ac:dyDescent="0.35">
      <c r="A1448">
        <v>2891</v>
      </c>
      <c r="B1448" t="s">
        <v>4117</v>
      </c>
      <c r="C1448">
        <v>2011</v>
      </c>
      <c r="D1448" s="1">
        <v>40662</v>
      </c>
      <c r="E1448" s="1">
        <v>40664</v>
      </c>
      <c r="F1448" t="s">
        <v>45</v>
      </c>
      <c r="G1448" t="s">
        <v>4118</v>
      </c>
      <c r="H1448" t="s">
        <v>4119</v>
      </c>
      <c r="I1448" t="s">
        <v>38</v>
      </c>
      <c r="J1448" t="s">
        <v>27</v>
      </c>
      <c r="K1448" t="s">
        <v>4120</v>
      </c>
      <c r="L1448" t="s">
        <v>3704</v>
      </c>
      <c r="M1448">
        <v>70601</v>
      </c>
      <c r="N1448" t="s">
        <v>3507</v>
      </c>
      <c r="O1448" t="s">
        <v>4121</v>
      </c>
      <c r="P1448" t="s">
        <v>329</v>
      </c>
      <c r="Q1448" t="s">
        <v>4064</v>
      </c>
      <c r="R1448" t="s">
        <v>4122</v>
      </c>
      <c r="S1448">
        <v>51.96</v>
      </c>
      <c r="T1448">
        <v>2</v>
      </c>
      <c r="U1448">
        <v>0</v>
      </c>
      <c r="V1448">
        <v>12.990000000000002</v>
      </c>
      <c r="W1448" t="s">
        <v>10944</v>
      </c>
      <c r="X1448" t="s">
        <v>10942</v>
      </c>
      <c r="Y1448">
        <v>4</v>
      </c>
      <c r="Z1448" t="s">
        <v>10943</v>
      </c>
      <c r="AA1448">
        <v>0.25000000000000006</v>
      </c>
    </row>
    <row r="1449" spans="1:27" x14ac:dyDescent="0.35">
      <c r="A1449">
        <v>2979</v>
      </c>
      <c r="B1449" t="s">
        <v>4123</v>
      </c>
      <c r="C1449">
        <v>2011</v>
      </c>
      <c r="D1449" s="1">
        <v>40557</v>
      </c>
      <c r="E1449" s="1">
        <v>40560</v>
      </c>
      <c r="F1449" t="s">
        <v>45</v>
      </c>
      <c r="G1449" t="s">
        <v>1944</v>
      </c>
      <c r="H1449" t="s">
        <v>1945</v>
      </c>
      <c r="I1449" t="s">
        <v>38</v>
      </c>
      <c r="J1449" t="s">
        <v>27</v>
      </c>
      <c r="K1449" t="s">
        <v>4124</v>
      </c>
      <c r="L1449" t="s">
        <v>4067</v>
      </c>
      <c r="M1449">
        <v>29464</v>
      </c>
      <c r="N1449" t="s">
        <v>3507</v>
      </c>
      <c r="O1449" t="s">
        <v>4125</v>
      </c>
      <c r="P1449" t="s">
        <v>329</v>
      </c>
      <c r="Q1449" t="s">
        <v>4064</v>
      </c>
      <c r="R1449" t="s">
        <v>4126</v>
      </c>
      <c r="S1449">
        <v>545.93999999999994</v>
      </c>
      <c r="T1449">
        <v>6</v>
      </c>
      <c r="U1449">
        <v>0</v>
      </c>
      <c r="V1449">
        <v>87.350400000000036</v>
      </c>
      <c r="W1449" t="s">
        <v>10944</v>
      </c>
      <c r="X1449" t="s">
        <v>10950</v>
      </c>
      <c r="Y1449">
        <v>1</v>
      </c>
      <c r="Z1449" t="s">
        <v>10951</v>
      </c>
      <c r="AA1449">
        <v>0.16000000000000009</v>
      </c>
    </row>
    <row r="1450" spans="1:27" x14ac:dyDescent="0.35">
      <c r="A1450">
        <v>3549</v>
      </c>
      <c r="B1450" t="s">
        <v>4127</v>
      </c>
      <c r="C1450">
        <v>2014</v>
      </c>
      <c r="D1450" s="1">
        <v>41943</v>
      </c>
      <c r="E1450" s="1">
        <v>41945</v>
      </c>
      <c r="F1450" t="s">
        <v>56</v>
      </c>
      <c r="G1450" t="s">
        <v>410</v>
      </c>
      <c r="H1450" t="s">
        <v>411</v>
      </c>
      <c r="I1450" t="s">
        <v>127</v>
      </c>
      <c r="J1450" t="s">
        <v>27</v>
      </c>
      <c r="K1450" t="s">
        <v>3625</v>
      </c>
      <c r="L1450" t="s">
        <v>3603</v>
      </c>
      <c r="M1450">
        <v>40475</v>
      </c>
      <c r="N1450" t="s">
        <v>3507</v>
      </c>
      <c r="O1450" t="s">
        <v>4128</v>
      </c>
      <c r="P1450" t="s">
        <v>329</v>
      </c>
      <c r="Q1450" t="s">
        <v>4064</v>
      </c>
      <c r="R1450" t="s">
        <v>4129</v>
      </c>
      <c r="S1450">
        <v>33.94</v>
      </c>
      <c r="T1450">
        <v>1</v>
      </c>
      <c r="U1450">
        <v>0</v>
      </c>
      <c r="V1450">
        <v>9.1637999999999984</v>
      </c>
      <c r="W1450" t="s">
        <v>10939</v>
      </c>
      <c r="X1450" t="s">
        <v>10940</v>
      </c>
      <c r="Y1450">
        <v>10</v>
      </c>
      <c r="Z1450" t="s">
        <v>10945</v>
      </c>
      <c r="AA1450">
        <v>0.26999999999999996</v>
      </c>
    </row>
    <row r="1451" spans="1:27" x14ac:dyDescent="0.35">
      <c r="A1451">
        <v>3747</v>
      </c>
      <c r="B1451" t="s">
        <v>4130</v>
      </c>
      <c r="C1451">
        <v>2013</v>
      </c>
      <c r="D1451" s="1">
        <v>41541</v>
      </c>
      <c r="E1451" s="1">
        <v>41546</v>
      </c>
      <c r="F1451" t="s">
        <v>45</v>
      </c>
      <c r="G1451" t="s">
        <v>2725</v>
      </c>
      <c r="H1451" t="s">
        <v>2726</v>
      </c>
      <c r="I1451" t="s">
        <v>38</v>
      </c>
      <c r="J1451" t="s">
        <v>27</v>
      </c>
      <c r="K1451" t="s">
        <v>3521</v>
      </c>
      <c r="L1451" t="s">
        <v>3522</v>
      </c>
      <c r="M1451">
        <v>31907</v>
      </c>
      <c r="N1451" t="s">
        <v>3507</v>
      </c>
      <c r="O1451" t="s">
        <v>4131</v>
      </c>
      <c r="P1451" t="s">
        <v>329</v>
      </c>
      <c r="Q1451" t="s">
        <v>4064</v>
      </c>
      <c r="R1451" t="s">
        <v>4132</v>
      </c>
      <c r="S1451">
        <v>368.96999999999997</v>
      </c>
      <c r="T1451">
        <v>3</v>
      </c>
      <c r="U1451">
        <v>0</v>
      </c>
      <c r="V1451">
        <v>81.173400000000001</v>
      </c>
      <c r="W1451" t="s">
        <v>10936</v>
      </c>
      <c r="X1451" t="s">
        <v>10937</v>
      </c>
      <c r="Y1451">
        <v>9</v>
      </c>
      <c r="Z1451" t="s">
        <v>10949</v>
      </c>
      <c r="AA1451">
        <v>0.22000000000000003</v>
      </c>
    </row>
    <row r="1452" spans="1:27" x14ac:dyDescent="0.35">
      <c r="A1452">
        <v>3940</v>
      </c>
      <c r="B1452" t="s">
        <v>4133</v>
      </c>
      <c r="C1452">
        <v>2013</v>
      </c>
      <c r="D1452" s="1">
        <v>41619</v>
      </c>
      <c r="E1452" s="1">
        <v>41619</v>
      </c>
      <c r="F1452" t="s">
        <v>234</v>
      </c>
      <c r="G1452" t="s">
        <v>4134</v>
      </c>
      <c r="H1452" t="s">
        <v>4135</v>
      </c>
      <c r="I1452" t="s">
        <v>38</v>
      </c>
      <c r="J1452" t="s">
        <v>27</v>
      </c>
      <c r="K1452" t="s">
        <v>4136</v>
      </c>
      <c r="L1452" t="s">
        <v>3626</v>
      </c>
      <c r="M1452">
        <v>46142</v>
      </c>
      <c r="N1452" t="s">
        <v>3479</v>
      </c>
      <c r="O1452" t="s">
        <v>4137</v>
      </c>
      <c r="P1452" t="s">
        <v>329</v>
      </c>
      <c r="Q1452" t="s">
        <v>4064</v>
      </c>
      <c r="R1452" t="s">
        <v>4138</v>
      </c>
      <c r="S1452">
        <v>1424.9</v>
      </c>
      <c r="T1452">
        <v>5</v>
      </c>
      <c r="U1452">
        <v>0</v>
      </c>
      <c r="V1452">
        <v>356.22500000000002</v>
      </c>
      <c r="W1452" t="s">
        <v>10936</v>
      </c>
      <c r="X1452" t="s">
        <v>10940</v>
      </c>
      <c r="Y1452">
        <v>12</v>
      </c>
      <c r="Z1452" t="s">
        <v>10941</v>
      </c>
      <c r="AA1452">
        <v>0.25</v>
      </c>
    </row>
    <row r="1453" spans="1:27" x14ac:dyDescent="0.35">
      <c r="A1453">
        <v>4209</v>
      </c>
      <c r="B1453" t="s">
        <v>4139</v>
      </c>
      <c r="C1453">
        <v>2011</v>
      </c>
      <c r="D1453" s="1">
        <v>40847</v>
      </c>
      <c r="E1453" s="1">
        <v>40849</v>
      </c>
      <c r="F1453" t="s">
        <v>45</v>
      </c>
      <c r="G1453" t="s">
        <v>1027</v>
      </c>
      <c r="H1453" t="s">
        <v>1028</v>
      </c>
      <c r="I1453" t="s">
        <v>38</v>
      </c>
      <c r="J1453" t="s">
        <v>27</v>
      </c>
      <c r="K1453" t="s">
        <v>4140</v>
      </c>
      <c r="L1453" t="s">
        <v>3838</v>
      </c>
      <c r="M1453">
        <v>2920</v>
      </c>
      <c r="N1453" t="s">
        <v>3728</v>
      </c>
      <c r="O1453" t="s">
        <v>4141</v>
      </c>
      <c r="P1453" t="s">
        <v>329</v>
      </c>
      <c r="Q1453" t="s">
        <v>4064</v>
      </c>
      <c r="R1453" t="s">
        <v>4142</v>
      </c>
      <c r="S1453">
        <v>1604.9</v>
      </c>
      <c r="T1453">
        <v>5</v>
      </c>
      <c r="U1453">
        <v>0</v>
      </c>
      <c r="V1453">
        <v>481.46999999999991</v>
      </c>
      <c r="W1453" t="s">
        <v>10944</v>
      </c>
      <c r="X1453" t="s">
        <v>10940</v>
      </c>
      <c r="Y1453">
        <v>10</v>
      </c>
      <c r="Z1453" t="s">
        <v>10945</v>
      </c>
      <c r="AA1453">
        <v>0.29999999999999993</v>
      </c>
    </row>
    <row r="1454" spans="1:27" x14ac:dyDescent="0.35">
      <c r="A1454">
        <v>4250</v>
      </c>
      <c r="B1454" t="s">
        <v>4143</v>
      </c>
      <c r="C1454">
        <v>2013</v>
      </c>
      <c r="D1454" s="1">
        <v>41610</v>
      </c>
      <c r="E1454" s="1">
        <v>41614</v>
      </c>
      <c r="F1454" t="s">
        <v>45</v>
      </c>
      <c r="G1454" t="s">
        <v>2478</v>
      </c>
      <c r="H1454" t="s">
        <v>2479</v>
      </c>
      <c r="I1454" t="s">
        <v>38</v>
      </c>
      <c r="J1454" t="s">
        <v>27</v>
      </c>
      <c r="K1454" t="s">
        <v>2910</v>
      </c>
      <c r="L1454" t="s">
        <v>3727</v>
      </c>
      <c r="M1454">
        <v>6824</v>
      </c>
      <c r="N1454" t="s">
        <v>3728</v>
      </c>
      <c r="O1454" t="s">
        <v>4144</v>
      </c>
      <c r="P1454" t="s">
        <v>329</v>
      </c>
      <c r="Q1454" t="s">
        <v>4064</v>
      </c>
      <c r="R1454" t="s">
        <v>4145</v>
      </c>
      <c r="S1454">
        <v>751.92</v>
      </c>
      <c r="T1454">
        <v>4</v>
      </c>
      <c r="U1454">
        <v>0</v>
      </c>
      <c r="V1454">
        <v>150.38400000000001</v>
      </c>
      <c r="W1454" t="s">
        <v>10936</v>
      </c>
      <c r="X1454" t="s">
        <v>10940</v>
      </c>
      <c r="Y1454">
        <v>12</v>
      </c>
      <c r="Z1454" t="s">
        <v>10941</v>
      </c>
      <c r="AA1454">
        <v>0.20000000000000004</v>
      </c>
    </row>
    <row r="1455" spans="1:27" x14ac:dyDescent="0.35">
      <c r="A1455">
        <v>4515</v>
      </c>
      <c r="B1455" t="s">
        <v>4146</v>
      </c>
      <c r="C1455">
        <v>2013</v>
      </c>
      <c r="D1455" s="1">
        <v>41575</v>
      </c>
      <c r="E1455" s="1">
        <v>41580</v>
      </c>
      <c r="F1455" t="s">
        <v>45</v>
      </c>
      <c r="G1455" t="s">
        <v>1242</v>
      </c>
      <c r="H1455" t="s">
        <v>1243</v>
      </c>
      <c r="I1455" t="s">
        <v>38</v>
      </c>
      <c r="J1455" t="s">
        <v>27</v>
      </c>
      <c r="K1455" t="s">
        <v>4147</v>
      </c>
      <c r="L1455" t="s">
        <v>3506</v>
      </c>
      <c r="M1455">
        <v>23666</v>
      </c>
      <c r="N1455" t="s">
        <v>3507</v>
      </c>
      <c r="O1455" t="s">
        <v>4148</v>
      </c>
      <c r="P1455" t="s">
        <v>329</v>
      </c>
      <c r="Q1455" t="s">
        <v>4064</v>
      </c>
      <c r="R1455" t="s">
        <v>4149</v>
      </c>
      <c r="S1455">
        <v>290.98</v>
      </c>
      <c r="T1455">
        <v>1</v>
      </c>
      <c r="U1455">
        <v>0</v>
      </c>
      <c r="V1455">
        <v>75.654799999999994</v>
      </c>
      <c r="W1455" t="s">
        <v>10936</v>
      </c>
      <c r="X1455" t="s">
        <v>10940</v>
      </c>
      <c r="Y1455">
        <v>10</v>
      </c>
      <c r="Z1455" t="s">
        <v>10945</v>
      </c>
      <c r="AA1455">
        <v>0.25999999999999995</v>
      </c>
    </row>
    <row r="1456" spans="1:27" x14ac:dyDescent="0.35">
      <c r="A1456">
        <v>4696</v>
      </c>
      <c r="B1456" t="s">
        <v>4150</v>
      </c>
      <c r="C1456">
        <v>2012</v>
      </c>
      <c r="D1456" s="1">
        <v>41260</v>
      </c>
      <c r="E1456" s="1">
        <v>41260</v>
      </c>
      <c r="F1456" t="s">
        <v>234</v>
      </c>
      <c r="G1456" t="s">
        <v>92</v>
      </c>
      <c r="H1456" t="s">
        <v>93</v>
      </c>
      <c r="I1456" t="s">
        <v>38</v>
      </c>
      <c r="J1456" t="s">
        <v>27</v>
      </c>
      <c r="K1456" t="s">
        <v>3477</v>
      </c>
      <c r="L1456" t="s">
        <v>3478</v>
      </c>
      <c r="M1456">
        <v>48205</v>
      </c>
      <c r="N1456" t="s">
        <v>3479</v>
      </c>
      <c r="O1456" t="s">
        <v>4151</v>
      </c>
      <c r="P1456" t="s">
        <v>329</v>
      </c>
      <c r="Q1456" t="s">
        <v>4064</v>
      </c>
      <c r="R1456" t="s">
        <v>4152</v>
      </c>
      <c r="S1456">
        <v>302.94</v>
      </c>
      <c r="T1456">
        <v>3</v>
      </c>
      <c r="U1456">
        <v>0</v>
      </c>
      <c r="V1456">
        <v>48.470400000000012</v>
      </c>
      <c r="W1456" t="s">
        <v>10948</v>
      </c>
      <c r="X1456" t="s">
        <v>10940</v>
      </c>
      <c r="Y1456">
        <v>12</v>
      </c>
      <c r="Z1456" t="s">
        <v>10941</v>
      </c>
      <c r="AA1456">
        <v>0.16000000000000003</v>
      </c>
    </row>
    <row r="1457" spans="1:27" x14ac:dyDescent="0.35">
      <c r="A1457">
        <v>4697</v>
      </c>
      <c r="B1457" t="s">
        <v>4150</v>
      </c>
      <c r="C1457">
        <v>2012</v>
      </c>
      <c r="D1457" s="1">
        <v>41260</v>
      </c>
      <c r="E1457" s="1">
        <v>41260</v>
      </c>
      <c r="F1457" t="s">
        <v>234</v>
      </c>
      <c r="G1457" t="s">
        <v>92</v>
      </c>
      <c r="H1457" t="s">
        <v>93</v>
      </c>
      <c r="I1457" t="s">
        <v>38</v>
      </c>
      <c r="J1457" t="s">
        <v>27</v>
      </c>
      <c r="K1457" t="s">
        <v>3477</v>
      </c>
      <c r="L1457" t="s">
        <v>3478</v>
      </c>
      <c r="M1457">
        <v>48205</v>
      </c>
      <c r="N1457" t="s">
        <v>3479</v>
      </c>
      <c r="O1457" t="s">
        <v>4153</v>
      </c>
      <c r="P1457" t="s">
        <v>329</v>
      </c>
      <c r="Q1457" t="s">
        <v>4064</v>
      </c>
      <c r="R1457" t="s">
        <v>4154</v>
      </c>
      <c r="S1457">
        <v>142.36000000000001</v>
      </c>
      <c r="T1457">
        <v>2</v>
      </c>
      <c r="U1457">
        <v>0</v>
      </c>
      <c r="V1457">
        <v>38.437200000000004</v>
      </c>
      <c r="W1457" t="s">
        <v>10948</v>
      </c>
      <c r="X1457" t="s">
        <v>10940</v>
      </c>
      <c r="Y1457">
        <v>12</v>
      </c>
      <c r="Z1457" t="s">
        <v>10941</v>
      </c>
      <c r="AA1457">
        <v>0.27</v>
      </c>
    </row>
    <row r="1458" spans="1:27" x14ac:dyDescent="0.35">
      <c r="A1458">
        <v>4698</v>
      </c>
      <c r="B1458" t="s">
        <v>4150</v>
      </c>
      <c r="C1458">
        <v>2012</v>
      </c>
      <c r="D1458" s="1">
        <v>41260</v>
      </c>
      <c r="E1458" s="1">
        <v>41260</v>
      </c>
      <c r="F1458" t="s">
        <v>234</v>
      </c>
      <c r="G1458" t="s">
        <v>92</v>
      </c>
      <c r="H1458" t="s">
        <v>93</v>
      </c>
      <c r="I1458" t="s">
        <v>38</v>
      </c>
      <c r="J1458" t="s">
        <v>27</v>
      </c>
      <c r="K1458" t="s">
        <v>3477</v>
      </c>
      <c r="L1458" t="s">
        <v>3478</v>
      </c>
      <c r="M1458">
        <v>48205</v>
      </c>
      <c r="N1458" t="s">
        <v>3479</v>
      </c>
      <c r="O1458" t="s">
        <v>4155</v>
      </c>
      <c r="P1458" t="s">
        <v>329</v>
      </c>
      <c r="Q1458" t="s">
        <v>4064</v>
      </c>
      <c r="R1458" t="s">
        <v>4156</v>
      </c>
      <c r="S1458">
        <v>546.66</v>
      </c>
      <c r="T1458">
        <v>9</v>
      </c>
      <c r="U1458">
        <v>0</v>
      </c>
      <c r="V1458">
        <v>136.66500000000002</v>
      </c>
      <c r="W1458" t="s">
        <v>10948</v>
      </c>
      <c r="X1458" t="s">
        <v>10940</v>
      </c>
      <c r="Y1458">
        <v>12</v>
      </c>
      <c r="Z1458" t="s">
        <v>10941</v>
      </c>
      <c r="AA1458">
        <v>0.25000000000000006</v>
      </c>
    </row>
    <row r="1459" spans="1:27" x14ac:dyDescent="0.35">
      <c r="A1459">
        <v>4881</v>
      </c>
      <c r="B1459" t="s">
        <v>4157</v>
      </c>
      <c r="C1459">
        <v>2014</v>
      </c>
      <c r="D1459" s="1">
        <v>41946</v>
      </c>
      <c r="E1459" s="1">
        <v>41949</v>
      </c>
      <c r="F1459" t="s">
        <v>45</v>
      </c>
      <c r="G1459" t="s">
        <v>4158</v>
      </c>
      <c r="H1459" t="s">
        <v>4159</v>
      </c>
      <c r="I1459" t="s">
        <v>26</v>
      </c>
      <c r="J1459" t="s">
        <v>27</v>
      </c>
      <c r="K1459" t="s">
        <v>3602</v>
      </c>
      <c r="L1459" t="s">
        <v>3603</v>
      </c>
      <c r="M1459">
        <v>42420</v>
      </c>
      <c r="N1459" t="s">
        <v>3507</v>
      </c>
      <c r="O1459" t="s">
        <v>4063</v>
      </c>
      <c r="P1459" t="s">
        <v>329</v>
      </c>
      <c r="Q1459" t="s">
        <v>4064</v>
      </c>
      <c r="R1459" t="s">
        <v>4065</v>
      </c>
      <c r="S1459">
        <v>975.92</v>
      </c>
      <c r="T1459">
        <v>4</v>
      </c>
      <c r="U1459">
        <v>0</v>
      </c>
      <c r="V1459">
        <v>292.77599999999995</v>
      </c>
      <c r="W1459" t="s">
        <v>10939</v>
      </c>
      <c r="X1459" t="s">
        <v>10940</v>
      </c>
      <c r="Y1459">
        <v>11</v>
      </c>
      <c r="Z1459" t="s">
        <v>10947</v>
      </c>
      <c r="AA1459">
        <v>0.3</v>
      </c>
    </row>
    <row r="1460" spans="1:27" x14ac:dyDescent="0.35">
      <c r="A1460">
        <v>4887</v>
      </c>
      <c r="B1460" t="s">
        <v>4160</v>
      </c>
      <c r="C1460">
        <v>2013</v>
      </c>
      <c r="D1460" s="1">
        <v>41607</v>
      </c>
      <c r="E1460" s="1">
        <v>41610</v>
      </c>
      <c r="F1460" t="s">
        <v>45</v>
      </c>
      <c r="G1460" t="s">
        <v>4161</v>
      </c>
      <c r="H1460" t="s">
        <v>4162</v>
      </c>
      <c r="I1460" t="s">
        <v>26</v>
      </c>
      <c r="J1460" t="s">
        <v>27</v>
      </c>
      <c r="K1460" t="s">
        <v>4163</v>
      </c>
      <c r="L1460" t="s">
        <v>3522</v>
      </c>
      <c r="M1460">
        <v>30062</v>
      </c>
      <c r="N1460" t="s">
        <v>3507</v>
      </c>
      <c r="O1460" t="s">
        <v>4164</v>
      </c>
      <c r="P1460" t="s">
        <v>329</v>
      </c>
      <c r="Q1460" t="s">
        <v>4064</v>
      </c>
      <c r="R1460" t="s">
        <v>4165</v>
      </c>
      <c r="S1460">
        <v>182.67000000000002</v>
      </c>
      <c r="T1460">
        <v>3</v>
      </c>
      <c r="U1460">
        <v>0</v>
      </c>
      <c r="V1460">
        <v>52.974299999999992</v>
      </c>
      <c r="W1460" t="s">
        <v>10936</v>
      </c>
      <c r="X1460" t="s">
        <v>10940</v>
      </c>
      <c r="Y1460">
        <v>11</v>
      </c>
      <c r="Z1460" t="s">
        <v>10947</v>
      </c>
      <c r="AA1460">
        <v>0.28999999999999992</v>
      </c>
    </row>
    <row r="1461" spans="1:27" x14ac:dyDescent="0.35">
      <c r="A1461">
        <v>4970</v>
      </c>
      <c r="B1461" t="s">
        <v>4166</v>
      </c>
      <c r="C1461">
        <v>2012</v>
      </c>
      <c r="D1461" s="1">
        <v>41123</v>
      </c>
      <c r="E1461" s="1">
        <v>41126</v>
      </c>
      <c r="F1461" t="s">
        <v>45</v>
      </c>
      <c r="G1461" t="s">
        <v>4167</v>
      </c>
      <c r="H1461" t="s">
        <v>4168</v>
      </c>
      <c r="I1461" t="s">
        <v>127</v>
      </c>
      <c r="J1461" t="s">
        <v>27</v>
      </c>
      <c r="K1461" t="s">
        <v>3837</v>
      </c>
      <c r="L1461" t="s">
        <v>3838</v>
      </c>
      <c r="M1461">
        <v>2908</v>
      </c>
      <c r="N1461" t="s">
        <v>3728</v>
      </c>
      <c r="O1461" t="s">
        <v>4169</v>
      </c>
      <c r="P1461" t="s">
        <v>329</v>
      </c>
      <c r="Q1461" t="s">
        <v>4064</v>
      </c>
      <c r="R1461" t="s">
        <v>4170</v>
      </c>
      <c r="S1461">
        <v>110.98</v>
      </c>
      <c r="T1461">
        <v>1</v>
      </c>
      <c r="U1461">
        <v>0</v>
      </c>
      <c r="V1461">
        <v>15.537199999999999</v>
      </c>
      <c r="W1461" t="s">
        <v>10948</v>
      </c>
      <c r="X1461" t="s">
        <v>10937</v>
      </c>
      <c r="Y1461">
        <v>8</v>
      </c>
      <c r="Z1461" t="s">
        <v>10954</v>
      </c>
      <c r="AA1461">
        <v>0.13999999999999999</v>
      </c>
    </row>
    <row r="1462" spans="1:27" x14ac:dyDescent="0.35">
      <c r="A1462">
        <v>5163</v>
      </c>
      <c r="B1462" t="s">
        <v>4171</v>
      </c>
      <c r="C1462">
        <v>2013</v>
      </c>
      <c r="D1462" s="1">
        <v>41597</v>
      </c>
      <c r="E1462" s="1">
        <v>41602</v>
      </c>
      <c r="F1462" t="s">
        <v>45</v>
      </c>
      <c r="G1462" t="s">
        <v>654</v>
      </c>
      <c r="H1462" t="s">
        <v>655</v>
      </c>
      <c r="I1462" t="s">
        <v>38</v>
      </c>
      <c r="J1462" t="s">
        <v>27</v>
      </c>
      <c r="K1462" t="s">
        <v>4172</v>
      </c>
      <c r="L1462" t="s">
        <v>3478</v>
      </c>
      <c r="M1462">
        <v>48180</v>
      </c>
      <c r="N1462" t="s">
        <v>3479</v>
      </c>
      <c r="O1462" t="s">
        <v>4068</v>
      </c>
      <c r="P1462" t="s">
        <v>329</v>
      </c>
      <c r="Q1462" t="s">
        <v>4064</v>
      </c>
      <c r="R1462" t="s">
        <v>4069</v>
      </c>
      <c r="S1462">
        <v>301.95999999999998</v>
      </c>
      <c r="T1462">
        <v>2</v>
      </c>
      <c r="U1462">
        <v>0</v>
      </c>
      <c r="V1462">
        <v>33.215599999999995</v>
      </c>
      <c r="W1462" t="s">
        <v>10936</v>
      </c>
      <c r="X1462" t="s">
        <v>10940</v>
      </c>
      <c r="Y1462">
        <v>11</v>
      </c>
      <c r="Z1462" t="s">
        <v>10947</v>
      </c>
      <c r="AA1462">
        <v>0.10999999999999999</v>
      </c>
    </row>
    <row r="1463" spans="1:27" x14ac:dyDescent="0.35">
      <c r="A1463">
        <v>5171</v>
      </c>
      <c r="B1463" t="s">
        <v>4173</v>
      </c>
      <c r="C1463">
        <v>2013</v>
      </c>
      <c r="D1463" s="1">
        <v>41422</v>
      </c>
      <c r="E1463" s="1">
        <v>41424</v>
      </c>
      <c r="F1463" t="s">
        <v>45</v>
      </c>
      <c r="G1463" t="s">
        <v>1022</v>
      </c>
      <c r="H1463" t="s">
        <v>1023</v>
      </c>
      <c r="I1463" t="s">
        <v>26</v>
      </c>
      <c r="J1463" t="s">
        <v>27</v>
      </c>
      <c r="K1463" t="s">
        <v>3477</v>
      </c>
      <c r="L1463" t="s">
        <v>3478</v>
      </c>
      <c r="M1463">
        <v>48205</v>
      </c>
      <c r="N1463" t="s">
        <v>3479</v>
      </c>
      <c r="O1463" t="s">
        <v>4174</v>
      </c>
      <c r="P1463" t="s">
        <v>329</v>
      </c>
      <c r="Q1463" t="s">
        <v>4064</v>
      </c>
      <c r="R1463" t="s">
        <v>4175</v>
      </c>
      <c r="S1463">
        <v>3504.9</v>
      </c>
      <c r="T1463">
        <v>5</v>
      </c>
      <c r="U1463">
        <v>0</v>
      </c>
      <c r="V1463">
        <v>700.98000000000013</v>
      </c>
      <c r="W1463" t="s">
        <v>10936</v>
      </c>
      <c r="X1463" t="s">
        <v>10942</v>
      </c>
      <c r="Y1463">
        <v>5</v>
      </c>
      <c r="Z1463" t="s">
        <v>10952</v>
      </c>
      <c r="AA1463">
        <v>0.20000000000000004</v>
      </c>
    </row>
    <row r="1464" spans="1:27" x14ac:dyDescent="0.35">
      <c r="A1464">
        <v>5220</v>
      </c>
      <c r="B1464" t="s">
        <v>4176</v>
      </c>
      <c r="C1464">
        <v>2014</v>
      </c>
      <c r="D1464" s="1">
        <v>41884</v>
      </c>
      <c r="E1464" s="1">
        <v>41884</v>
      </c>
      <c r="F1464" t="s">
        <v>234</v>
      </c>
      <c r="G1464" t="s">
        <v>4177</v>
      </c>
      <c r="H1464" t="s">
        <v>4178</v>
      </c>
      <c r="I1464" t="s">
        <v>38</v>
      </c>
      <c r="J1464" t="s">
        <v>27</v>
      </c>
      <c r="K1464" t="s">
        <v>3477</v>
      </c>
      <c r="L1464" t="s">
        <v>3478</v>
      </c>
      <c r="M1464">
        <v>48205</v>
      </c>
      <c r="N1464" t="s">
        <v>3479</v>
      </c>
      <c r="O1464" t="s">
        <v>4153</v>
      </c>
      <c r="P1464" t="s">
        <v>329</v>
      </c>
      <c r="Q1464" t="s">
        <v>4064</v>
      </c>
      <c r="R1464" t="s">
        <v>4154</v>
      </c>
      <c r="S1464">
        <v>498.26000000000005</v>
      </c>
      <c r="T1464">
        <v>7</v>
      </c>
      <c r="U1464">
        <v>0</v>
      </c>
      <c r="V1464">
        <v>134.53020000000001</v>
      </c>
      <c r="W1464" t="s">
        <v>10939</v>
      </c>
      <c r="X1464" t="s">
        <v>10937</v>
      </c>
      <c r="Y1464">
        <v>9</v>
      </c>
      <c r="Z1464" t="s">
        <v>10949</v>
      </c>
      <c r="AA1464">
        <v>0.26999999999999996</v>
      </c>
    </row>
    <row r="1465" spans="1:27" x14ac:dyDescent="0.35">
      <c r="A1465">
        <v>5275</v>
      </c>
      <c r="B1465" t="s">
        <v>4179</v>
      </c>
      <c r="C1465">
        <v>2012</v>
      </c>
      <c r="D1465" s="1">
        <v>41220</v>
      </c>
      <c r="E1465" s="1">
        <v>41222</v>
      </c>
      <c r="F1465" t="s">
        <v>45</v>
      </c>
      <c r="G1465" t="s">
        <v>644</v>
      </c>
      <c r="H1465" t="s">
        <v>645</v>
      </c>
      <c r="I1465" t="s">
        <v>38</v>
      </c>
      <c r="J1465" t="s">
        <v>27</v>
      </c>
      <c r="K1465" t="s">
        <v>4059</v>
      </c>
      <c r="L1465" t="s">
        <v>4060</v>
      </c>
      <c r="M1465">
        <v>5408</v>
      </c>
      <c r="N1465" t="s">
        <v>3728</v>
      </c>
      <c r="O1465" t="s">
        <v>4180</v>
      </c>
      <c r="P1465" t="s">
        <v>329</v>
      </c>
      <c r="Q1465" t="s">
        <v>4064</v>
      </c>
      <c r="R1465" t="s">
        <v>4181</v>
      </c>
      <c r="S1465">
        <v>715.2</v>
      </c>
      <c r="T1465">
        <v>3</v>
      </c>
      <c r="U1465">
        <v>0</v>
      </c>
      <c r="V1465">
        <v>178.79999999999998</v>
      </c>
      <c r="W1465" t="s">
        <v>10948</v>
      </c>
      <c r="X1465" t="s">
        <v>10940</v>
      </c>
      <c r="Y1465">
        <v>11</v>
      </c>
      <c r="Z1465" t="s">
        <v>10947</v>
      </c>
      <c r="AA1465">
        <v>0.24999999999999997</v>
      </c>
    </row>
    <row r="1466" spans="1:27" x14ac:dyDescent="0.35">
      <c r="A1466">
        <v>5592</v>
      </c>
      <c r="B1466" t="s">
        <v>4182</v>
      </c>
      <c r="C1466">
        <v>2011</v>
      </c>
      <c r="D1466" s="1">
        <v>40829</v>
      </c>
      <c r="E1466" s="1">
        <v>40834</v>
      </c>
      <c r="F1466" t="s">
        <v>45</v>
      </c>
      <c r="G1466" t="s">
        <v>582</v>
      </c>
      <c r="H1466" t="s">
        <v>583</v>
      </c>
      <c r="I1466" t="s">
        <v>26</v>
      </c>
      <c r="J1466" t="s">
        <v>27</v>
      </c>
      <c r="K1466" t="s">
        <v>2903</v>
      </c>
      <c r="L1466" t="s">
        <v>3901</v>
      </c>
      <c r="M1466">
        <v>8701</v>
      </c>
      <c r="N1466" t="s">
        <v>3728</v>
      </c>
      <c r="O1466" t="s">
        <v>4183</v>
      </c>
      <c r="P1466" t="s">
        <v>329</v>
      </c>
      <c r="Q1466" t="s">
        <v>4064</v>
      </c>
      <c r="R1466" t="s">
        <v>4184</v>
      </c>
      <c r="S1466">
        <v>245.98</v>
      </c>
      <c r="T1466">
        <v>2</v>
      </c>
      <c r="U1466">
        <v>0</v>
      </c>
      <c r="V1466">
        <v>27.057799999999986</v>
      </c>
      <c r="W1466" t="s">
        <v>10944</v>
      </c>
      <c r="X1466" t="s">
        <v>10940</v>
      </c>
      <c r="Y1466">
        <v>10</v>
      </c>
      <c r="Z1466" t="s">
        <v>10945</v>
      </c>
      <c r="AA1466">
        <v>0.10999999999999995</v>
      </c>
    </row>
    <row r="1467" spans="1:27" x14ac:dyDescent="0.35">
      <c r="A1467">
        <v>5867</v>
      </c>
      <c r="B1467" t="s">
        <v>4185</v>
      </c>
      <c r="C1467">
        <v>2011</v>
      </c>
      <c r="D1467" s="1">
        <v>40760</v>
      </c>
      <c r="E1467" s="1">
        <v>40762</v>
      </c>
      <c r="F1467" t="s">
        <v>45</v>
      </c>
      <c r="G1467" t="s">
        <v>867</v>
      </c>
      <c r="H1467" t="s">
        <v>868</v>
      </c>
      <c r="I1467" t="s">
        <v>26</v>
      </c>
      <c r="J1467" t="s">
        <v>27</v>
      </c>
      <c r="K1467" t="s">
        <v>4186</v>
      </c>
      <c r="L1467" t="s">
        <v>3727</v>
      </c>
      <c r="M1467">
        <v>6450</v>
      </c>
      <c r="N1467" t="s">
        <v>3728</v>
      </c>
      <c r="O1467" t="s">
        <v>4105</v>
      </c>
      <c r="P1467" t="s">
        <v>329</v>
      </c>
      <c r="Q1467" t="s">
        <v>4064</v>
      </c>
      <c r="R1467" t="s">
        <v>4106</v>
      </c>
      <c r="S1467">
        <v>1133.3499999999999</v>
      </c>
      <c r="T1467">
        <v>5</v>
      </c>
      <c r="U1467">
        <v>0</v>
      </c>
      <c r="V1467">
        <v>294.67100000000005</v>
      </c>
      <c r="W1467" t="s">
        <v>10944</v>
      </c>
      <c r="X1467" t="s">
        <v>10937</v>
      </c>
      <c r="Y1467">
        <v>8</v>
      </c>
      <c r="Z1467" t="s">
        <v>10954</v>
      </c>
      <c r="AA1467">
        <v>0.26000000000000006</v>
      </c>
    </row>
    <row r="1468" spans="1:27" x14ac:dyDescent="0.35">
      <c r="A1468">
        <v>6292</v>
      </c>
      <c r="B1468" t="s">
        <v>4187</v>
      </c>
      <c r="C1468">
        <v>2014</v>
      </c>
      <c r="D1468" s="1">
        <v>41976</v>
      </c>
      <c r="E1468" s="1">
        <v>41979</v>
      </c>
      <c r="F1468" t="s">
        <v>56</v>
      </c>
      <c r="G1468" t="s">
        <v>4188</v>
      </c>
      <c r="H1468" t="s">
        <v>4189</v>
      </c>
      <c r="I1468" t="s">
        <v>38</v>
      </c>
      <c r="J1468" t="s">
        <v>27</v>
      </c>
      <c r="K1468" t="s">
        <v>3984</v>
      </c>
      <c r="L1468" t="s">
        <v>3506</v>
      </c>
      <c r="M1468">
        <v>24153</v>
      </c>
      <c r="N1468" t="s">
        <v>3507</v>
      </c>
      <c r="O1468" t="s">
        <v>4093</v>
      </c>
      <c r="P1468" t="s">
        <v>329</v>
      </c>
      <c r="Q1468" t="s">
        <v>4064</v>
      </c>
      <c r="R1468" t="s">
        <v>4094</v>
      </c>
      <c r="S1468">
        <v>701.96</v>
      </c>
      <c r="T1468">
        <v>2</v>
      </c>
      <c r="U1468">
        <v>0</v>
      </c>
      <c r="V1468">
        <v>168.47040000000004</v>
      </c>
      <c r="W1468" t="s">
        <v>10939</v>
      </c>
      <c r="X1468" t="s">
        <v>10940</v>
      </c>
      <c r="Y1468">
        <v>12</v>
      </c>
      <c r="Z1468" t="s">
        <v>10941</v>
      </c>
      <c r="AA1468">
        <v>0.24000000000000005</v>
      </c>
    </row>
    <row r="1469" spans="1:27" x14ac:dyDescent="0.35">
      <c r="A1469">
        <v>6463</v>
      </c>
      <c r="B1469" t="s">
        <v>4190</v>
      </c>
      <c r="C1469">
        <v>2014</v>
      </c>
      <c r="D1469" s="1">
        <v>41774</v>
      </c>
      <c r="E1469" s="1">
        <v>41777</v>
      </c>
      <c r="F1469" t="s">
        <v>56</v>
      </c>
      <c r="G1469" t="s">
        <v>1180</v>
      </c>
      <c r="H1469" t="s">
        <v>1181</v>
      </c>
      <c r="I1469" t="s">
        <v>26</v>
      </c>
      <c r="J1469" t="s">
        <v>27</v>
      </c>
      <c r="K1469" t="s">
        <v>3997</v>
      </c>
      <c r="L1469" t="s">
        <v>3849</v>
      </c>
      <c r="M1469">
        <v>21215</v>
      </c>
      <c r="N1469" t="s">
        <v>3728</v>
      </c>
      <c r="O1469" t="s">
        <v>4191</v>
      </c>
      <c r="P1469" t="s">
        <v>329</v>
      </c>
      <c r="Q1469" t="s">
        <v>4064</v>
      </c>
      <c r="R1469" t="s">
        <v>4192</v>
      </c>
      <c r="S1469">
        <v>261.95999999999998</v>
      </c>
      <c r="T1469">
        <v>2</v>
      </c>
      <c r="U1469">
        <v>0</v>
      </c>
      <c r="V1469">
        <v>23.576399999999978</v>
      </c>
      <c r="W1469" t="s">
        <v>10939</v>
      </c>
      <c r="X1469" t="s">
        <v>10942</v>
      </c>
      <c r="Y1469">
        <v>5</v>
      </c>
      <c r="Z1469" t="s">
        <v>10952</v>
      </c>
      <c r="AA1469">
        <v>8.9999999999999927E-2</v>
      </c>
    </row>
    <row r="1470" spans="1:27" x14ac:dyDescent="0.35">
      <c r="A1470">
        <v>6522</v>
      </c>
      <c r="B1470" t="s">
        <v>4193</v>
      </c>
      <c r="C1470">
        <v>2014</v>
      </c>
      <c r="D1470" s="1">
        <v>41656</v>
      </c>
      <c r="E1470" s="1">
        <v>41658</v>
      </c>
      <c r="F1470" t="s">
        <v>45</v>
      </c>
      <c r="G1470" t="s">
        <v>1158</v>
      </c>
      <c r="H1470" t="s">
        <v>1159</v>
      </c>
      <c r="I1470" t="s">
        <v>38</v>
      </c>
      <c r="J1470" t="s">
        <v>27</v>
      </c>
      <c r="K1470" t="s">
        <v>3586</v>
      </c>
      <c r="L1470" t="s">
        <v>3478</v>
      </c>
      <c r="M1470">
        <v>49201</v>
      </c>
      <c r="N1470" t="s">
        <v>3479</v>
      </c>
      <c r="O1470" t="s">
        <v>4194</v>
      </c>
      <c r="P1470" t="s">
        <v>329</v>
      </c>
      <c r="Q1470" t="s">
        <v>4064</v>
      </c>
      <c r="R1470" t="s">
        <v>4195</v>
      </c>
      <c r="S1470">
        <v>302.67</v>
      </c>
      <c r="T1470">
        <v>3</v>
      </c>
      <c r="U1470">
        <v>0</v>
      </c>
      <c r="V1470">
        <v>72.640799999999999</v>
      </c>
      <c r="W1470" t="s">
        <v>10939</v>
      </c>
      <c r="X1470" t="s">
        <v>10950</v>
      </c>
      <c r="Y1470">
        <v>1</v>
      </c>
      <c r="Z1470" t="s">
        <v>10951</v>
      </c>
      <c r="AA1470">
        <v>0.24</v>
      </c>
    </row>
    <row r="1471" spans="1:27" x14ac:dyDescent="0.35">
      <c r="A1471">
        <v>6550</v>
      </c>
      <c r="B1471" t="s">
        <v>4196</v>
      </c>
      <c r="C1471">
        <v>2012</v>
      </c>
      <c r="D1471" s="1">
        <v>41120</v>
      </c>
      <c r="E1471" s="1">
        <v>41122</v>
      </c>
      <c r="F1471" t="s">
        <v>56</v>
      </c>
      <c r="G1471" t="s">
        <v>257</v>
      </c>
      <c r="H1471" t="s">
        <v>258</v>
      </c>
      <c r="I1471" t="s">
        <v>127</v>
      </c>
      <c r="J1471" t="s">
        <v>27</v>
      </c>
      <c r="K1471" t="s">
        <v>4071</v>
      </c>
      <c r="L1471" t="s">
        <v>3642</v>
      </c>
      <c r="M1471">
        <v>55044</v>
      </c>
      <c r="N1471" t="s">
        <v>3479</v>
      </c>
      <c r="O1471" t="s">
        <v>4121</v>
      </c>
      <c r="P1471" t="s">
        <v>329</v>
      </c>
      <c r="Q1471" t="s">
        <v>4064</v>
      </c>
      <c r="R1471" t="s">
        <v>4122</v>
      </c>
      <c r="S1471">
        <v>155.88</v>
      </c>
      <c r="T1471">
        <v>6</v>
      </c>
      <c r="U1471">
        <v>0</v>
      </c>
      <c r="V1471">
        <v>38.970000000000006</v>
      </c>
      <c r="W1471" t="s">
        <v>10948</v>
      </c>
      <c r="X1471" t="s">
        <v>10937</v>
      </c>
      <c r="Y1471">
        <v>7</v>
      </c>
      <c r="Z1471" t="s">
        <v>10938</v>
      </c>
      <c r="AA1471">
        <v>0.25000000000000006</v>
      </c>
    </row>
    <row r="1472" spans="1:27" x14ac:dyDescent="0.35">
      <c r="A1472">
        <v>6751</v>
      </c>
      <c r="B1472" t="s">
        <v>4197</v>
      </c>
      <c r="C1472">
        <v>2013</v>
      </c>
      <c r="D1472" s="1">
        <v>41454</v>
      </c>
      <c r="E1472" s="1">
        <v>41456</v>
      </c>
      <c r="F1472" t="s">
        <v>45</v>
      </c>
      <c r="G1472" t="s">
        <v>1531</v>
      </c>
      <c r="H1472" t="s">
        <v>1532</v>
      </c>
      <c r="I1472" t="s">
        <v>38</v>
      </c>
      <c r="J1472" t="s">
        <v>27</v>
      </c>
      <c r="K1472" t="s">
        <v>4198</v>
      </c>
      <c r="L1472" t="s">
        <v>3901</v>
      </c>
      <c r="M1472">
        <v>7501</v>
      </c>
      <c r="N1472" t="s">
        <v>3728</v>
      </c>
      <c r="O1472" t="s">
        <v>4199</v>
      </c>
      <c r="P1472" t="s">
        <v>329</v>
      </c>
      <c r="Q1472" t="s">
        <v>4064</v>
      </c>
      <c r="R1472" t="s">
        <v>4200</v>
      </c>
      <c r="S1472">
        <v>121.96</v>
      </c>
      <c r="T1472">
        <v>2</v>
      </c>
      <c r="U1472">
        <v>0</v>
      </c>
      <c r="V1472">
        <v>20.733199999999997</v>
      </c>
      <c r="W1472" t="s">
        <v>10936</v>
      </c>
      <c r="X1472" t="s">
        <v>10942</v>
      </c>
      <c r="Y1472">
        <v>6</v>
      </c>
      <c r="Z1472" t="s">
        <v>10946</v>
      </c>
      <c r="AA1472">
        <v>0.16999999999999998</v>
      </c>
    </row>
    <row r="1473" spans="1:27" x14ac:dyDescent="0.35">
      <c r="A1473">
        <v>7184</v>
      </c>
      <c r="B1473" t="s">
        <v>4201</v>
      </c>
      <c r="C1473">
        <v>2014</v>
      </c>
      <c r="D1473" s="1">
        <v>41751</v>
      </c>
      <c r="E1473" s="1">
        <v>41753</v>
      </c>
      <c r="F1473" t="s">
        <v>56</v>
      </c>
      <c r="G1473" t="s">
        <v>4202</v>
      </c>
      <c r="H1473" t="s">
        <v>4203</v>
      </c>
      <c r="I1473" t="s">
        <v>38</v>
      </c>
      <c r="J1473" t="s">
        <v>27</v>
      </c>
      <c r="K1473" t="s">
        <v>3997</v>
      </c>
      <c r="L1473" t="s">
        <v>3849</v>
      </c>
      <c r="M1473">
        <v>21215</v>
      </c>
      <c r="N1473" t="s">
        <v>3728</v>
      </c>
      <c r="O1473" t="s">
        <v>4204</v>
      </c>
      <c r="P1473" t="s">
        <v>329</v>
      </c>
      <c r="Q1473" t="s">
        <v>4064</v>
      </c>
      <c r="R1473" t="s">
        <v>4205</v>
      </c>
      <c r="S1473">
        <v>908.82</v>
      </c>
      <c r="T1473">
        <v>9</v>
      </c>
      <c r="U1473">
        <v>0</v>
      </c>
      <c r="V1473">
        <v>227.20500000000004</v>
      </c>
      <c r="W1473" t="s">
        <v>10939</v>
      </c>
      <c r="X1473" t="s">
        <v>10942</v>
      </c>
      <c r="Y1473">
        <v>4</v>
      </c>
      <c r="Z1473" t="s">
        <v>10943</v>
      </c>
      <c r="AA1473">
        <v>0.25000000000000006</v>
      </c>
    </row>
    <row r="1474" spans="1:27" x14ac:dyDescent="0.35">
      <c r="A1474">
        <v>7579</v>
      </c>
      <c r="B1474" t="s">
        <v>4206</v>
      </c>
      <c r="C1474">
        <v>2013</v>
      </c>
      <c r="D1474" s="1">
        <v>41627</v>
      </c>
      <c r="E1474" s="1">
        <v>41630</v>
      </c>
      <c r="F1474" t="s">
        <v>56</v>
      </c>
      <c r="G1474" t="s">
        <v>4207</v>
      </c>
      <c r="H1474" t="s">
        <v>4208</v>
      </c>
      <c r="I1474" t="s">
        <v>127</v>
      </c>
      <c r="J1474" t="s">
        <v>27</v>
      </c>
      <c r="K1474" t="s">
        <v>4209</v>
      </c>
      <c r="L1474" t="s">
        <v>4210</v>
      </c>
      <c r="M1474">
        <v>68104</v>
      </c>
      <c r="N1474" t="s">
        <v>3479</v>
      </c>
      <c r="O1474" t="s">
        <v>4144</v>
      </c>
      <c r="P1474" t="s">
        <v>329</v>
      </c>
      <c r="Q1474" t="s">
        <v>4064</v>
      </c>
      <c r="R1474" t="s">
        <v>4145</v>
      </c>
      <c r="S1474">
        <v>563.93999999999994</v>
      </c>
      <c r="T1474">
        <v>3</v>
      </c>
      <c r="U1474">
        <v>0</v>
      </c>
      <c r="V1474">
        <v>112.78800000000001</v>
      </c>
      <c r="W1474" t="s">
        <v>10936</v>
      </c>
      <c r="X1474" t="s">
        <v>10940</v>
      </c>
      <c r="Y1474">
        <v>12</v>
      </c>
      <c r="Z1474" t="s">
        <v>10941</v>
      </c>
      <c r="AA1474">
        <v>0.20000000000000004</v>
      </c>
    </row>
    <row r="1475" spans="1:27" x14ac:dyDescent="0.35">
      <c r="A1475">
        <v>7633</v>
      </c>
      <c r="B1475" t="s">
        <v>4211</v>
      </c>
      <c r="C1475">
        <v>2014</v>
      </c>
      <c r="D1475" s="1">
        <v>42003</v>
      </c>
      <c r="E1475" s="1">
        <v>42006</v>
      </c>
      <c r="F1475" t="s">
        <v>45</v>
      </c>
      <c r="G1475" t="s">
        <v>4212</v>
      </c>
      <c r="H1475" t="s">
        <v>4213</v>
      </c>
      <c r="I1475" t="s">
        <v>38</v>
      </c>
      <c r="J1475" t="s">
        <v>27</v>
      </c>
      <c r="K1475" t="s">
        <v>4099</v>
      </c>
      <c r="L1475" t="s">
        <v>3603</v>
      </c>
      <c r="M1475">
        <v>40214</v>
      </c>
      <c r="N1475" t="s">
        <v>3507</v>
      </c>
      <c r="O1475" t="s">
        <v>4214</v>
      </c>
      <c r="P1475" t="s">
        <v>329</v>
      </c>
      <c r="Q1475" t="s">
        <v>4064</v>
      </c>
      <c r="R1475" t="s">
        <v>4215</v>
      </c>
      <c r="S1475">
        <v>1207.8399999999999</v>
      </c>
      <c r="T1475">
        <v>8</v>
      </c>
      <c r="U1475">
        <v>0</v>
      </c>
      <c r="V1475">
        <v>314.03840000000002</v>
      </c>
      <c r="W1475" t="s">
        <v>10939</v>
      </c>
      <c r="X1475" t="s">
        <v>10940</v>
      </c>
      <c r="Y1475">
        <v>12</v>
      </c>
      <c r="Z1475" t="s">
        <v>10941</v>
      </c>
      <c r="AA1475">
        <v>0.26000000000000006</v>
      </c>
    </row>
    <row r="1476" spans="1:27" x14ac:dyDescent="0.35">
      <c r="A1476">
        <v>7636</v>
      </c>
      <c r="B1476" t="s">
        <v>4211</v>
      </c>
      <c r="C1476">
        <v>2014</v>
      </c>
      <c r="D1476" s="1">
        <v>42003</v>
      </c>
      <c r="E1476" s="1">
        <v>42006</v>
      </c>
      <c r="F1476" t="s">
        <v>45</v>
      </c>
      <c r="G1476" t="s">
        <v>4212</v>
      </c>
      <c r="H1476" t="s">
        <v>4213</v>
      </c>
      <c r="I1476" t="s">
        <v>38</v>
      </c>
      <c r="J1476" t="s">
        <v>27</v>
      </c>
      <c r="K1476" t="s">
        <v>4099</v>
      </c>
      <c r="L1476" t="s">
        <v>3603</v>
      </c>
      <c r="M1476">
        <v>40214</v>
      </c>
      <c r="N1476" t="s">
        <v>3507</v>
      </c>
      <c r="O1476" t="s">
        <v>4216</v>
      </c>
      <c r="P1476" t="s">
        <v>329</v>
      </c>
      <c r="Q1476" t="s">
        <v>4064</v>
      </c>
      <c r="R1476" t="s">
        <v>4217</v>
      </c>
      <c r="S1476">
        <v>300.98</v>
      </c>
      <c r="T1476">
        <v>1</v>
      </c>
      <c r="U1476">
        <v>0</v>
      </c>
      <c r="V1476">
        <v>87.28419999999997</v>
      </c>
      <c r="W1476" t="s">
        <v>10939</v>
      </c>
      <c r="X1476" t="s">
        <v>10940</v>
      </c>
      <c r="Y1476">
        <v>12</v>
      </c>
      <c r="Z1476" t="s">
        <v>10941</v>
      </c>
      <c r="AA1476">
        <v>0.28999999999999987</v>
      </c>
    </row>
    <row r="1477" spans="1:27" x14ac:dyDescent="0.35">
      <c r="A1477">
        <v>7637</v>
      </c>
      <c r="B1477" t="s">
        <v>4211</v>
      </c>
      <c r="C1477">
        <v>2014</v>
      </c>
      <c r="D1477" s="1">
        <v>42003</v>
      </c>
      <c r="E1477" s="1">
        <v>42006</v>
      </c>
      <c r="F1477" t="s">
        <v>45</v>
      </c>
      <c r="G1477" t="s">
        <v>4212</v>
      </c>
      <c r="H1477" t="s">
        <v>4213</v>
      </c>
      <c r="I1477" t="s">
        <v>38</v>
      </c>
      <c r="J1477" t="s">
        <v>27</v>
      </c>
      <c r="K1477" t="s">
        <v>4099</v>
      </c>
      <c r="L1477" t="s">
        <v>3603</v>
      </c>
      <c r="M1477">
        <v>40214</v>
      </c>
      <c r="N1477" t="s">
        <v>3507</v>
      </c>
      <c r="O1477" t="s">
        <v>4218</v>
      </c>
      <c r="P1477" t="s">
        <v>329</v>
      </c>
      <c r="Q1477" t="s">
        <v>4064</v>
      </c>
      <c r="R1477" t="s">
        <v>4219</v>
      </c>
      <c r="S1477">
        <v>258.75</v>
      </c>
      <c r="T1477">
        <v>3</v>
      </c>
      <c r="U1477">
        <v>0</v>
      </c>
      <c r="V1477">
        <v>77.624999999999972</v>
      </c>
      <c r="W1477" t="s">
        <v>10939</v>
      </c>
      <c r="X1477" t="s">
        <v>10940</v>
      </c>
      <c r="Y1477">
        <v>12</v>
      </c>
      <c r="Z1477" t="s">
        <v>10941</v>
      </c>
      <c r="AA1477">
        <v>0.29999999999999988</v>
      </c>
    </row>
    <row r="1478" spans="1:27" x14ac:dyDescent="0.35">
      <c r="A1478">
        <v>7766</v>
      </c>
      <c r="B1478" t="s">
        <v>4220</v>
      </c>
      <c r="C1478">
        <v>2014</v>
      </c>
      <c r="D1478" s="1">
        <v>41864</v>
      </c>
      <c r="E1478" s="1">
        <v>41864</v>
      </c>
      <c r="F1478" t="s">
        <v>234</v>
      </c>
      <c r="G1478" t="s">
        <v>3207</v>
      </c>
      <c r="H1478" t="s">
        <v>3208</v>
      </c>
      <c r="I1478" t="s">
        <v>26</v>
      </c>
      <c r="J1478" t="s">
        <v>27</v>
      </c>
      <c r="K1478" t="s">
        <v>3938</v>
      </c>
      <c r="L1478" t="s">
        <v>3849</v>
      </c>
      <c r="M1478">
        <v>21044</v>
      </c>
      <c r="N1478" t="s">
        <v>3728</v>
      </c>
      <c r="O1478" t="s">
        <v>4221</v>
      </c>
      <c r="P1478" t="s">
        <v>329</v>
      </c>
      <c r="Q1478" t="s">
        <v>4064</v>
      </c>
      <c r="R1478" t="s">
        <v>4222</v>
      </c>
      <c r="S1478">
        <v>1779.9</v>
      </c>
      <c r="T1478">
        <v>5</v>
      </c>
      <c r="U1478">
        <v>0</v>
      </c>
      <c r="V1478">
        <v>373.77899999999983</v>
      </c>
      <c r="W1478" t="s">
        <v>10939</v>
      </c>
      <c r="X1478" t="s">
        <v>10937</v>
      </c>
      <c r="Y1478">
        <v>8</v>
      </c>
      <c r="Z1478" t="s">
        <v>10954</v>
      </c>
      <c r="AA1478">
        <v>0.20999999999999988</v>
      </c>
    </row>
    <row r="1479" spans="1:27" x14ac:dyDescent="0.35">
      <c r="A1479">
        <v>8333</v>
      </c>
      <c r="B1479" t="s">
        <v>4223</v>
      </c>
      <c r="C1479">
        <v>2013</v>
      </c>
      <c r="D1479" s="1">
        <v>41343</v>
      </c>
      <c r="E1479" s="1">
        <v>41346</v>
      </c>
      <c r="F1479" t="s">
        <v>56</v>
      </c>
      <c r="G1479" t="s">
        <v>1425</v>
      </c>
      <c r="H1479" t="s">
        <v>1426</v>
      </c>
      <c r="I1479" t="s">
        <v>38</v>
      </c>
      <c r="J1479" t="s">
        <v>27</v>
      </c>
      <c r="K1479" t="s">
        <v>4224</v>
      </c>
      <c r="L1479" t="s">
        <v>3785</v>
      </c>
      <c r="M1479">
        <v>1810</v>
      </c>
      <c r="N1479" t="s">
        <v>3728</v>
      </c>
      <c r="O1479" t="s">
        <v>4225</v>
      </c>
      <c r="P1479" t="s">
        <v>329</v>
      </c>
      <c r="Q1479" t="s">
        <v>4064</v>
      </c>
      <c r="R1479" t="s">
        <v>4226</v>
      </c>
      <c r="S1479">
        <v>354.90000000000003</v>
      </c>
      <c r="T1479">
        <v>5</v>
      </c>
      <c r="U1479">
        <v>0</v>
      </c>
      <c r="V1479">
        <v>88.725000000000023</v>
      </c>
      <c r="W1479" t="s">
        <v>10936</v>
      </c>
      <c r="X1479" t="s">
        <v>10950</v>
      </c>
      <c r="Y1479">
        <v>3</v>
      </c>
      <c r="Z1479" t="s">
        <v>10953</v>
      </c>
      <c r="AA1479">
        <v>0.25000000000000006</v>
      </c>
    </row>
    <row r="1480" spans="1:27" x14ac:dyDescent="0.35">
      <c r="A1480">
        <v>8563</v>
      </c>
      <c r="B1480" t="s">
        <v>4227</v>
      </c>
      <c r="C1480">
        <v>2013</v>
      </c>
      <c r="D1480" s="1">
        <v>41367</v>
      </c>
      <c r="E1480" s="1">
        <v>41371</v>
      </c>
      <c r="F1480" t="s">
        <v>45</v>
      </c>
      <c r="G1480" t="s">
        <v>1752</v>
      </c>
      <c r="H1480" t="s">
        <v>1753</v>
      </c>
      <c r="I1480" t="s">
        <v>26</v>
      </c>
      <c r="J1480" t="s">
        <v>27</v>
      </c>
      <c r="K1480" t="s">
        <v>3571</v>
      </c>
      <c r="L1480" t="s">
        <v>3572</v>
      </c>
      <c r="M1480">
        <v>53209</v>
      </c>
      <c r="N1480" t="s">
        <v>3479</v>
      </c>
      <c r="O1480" t="s">
        <v>4148</v>
      </c>
      <c r="P1480" t="s">
        <v>329</v>
      </c>
      <c r="Q1480" t="s">
        <v>4064</v>
      </c>
      <c r="R1480" t="s">
        <v>4149</v>
      </c>
      <c r="S1480">
        <v>1454.9</v>
      </c>
      <c r="T1480">
        <v>5</v>
      </c>
      <c r="U1480">
        <v>0</v>
      </c>
      <c r="V1480">
        <v>378.274</v>
      </c>
      <c r="W1480" t="s">
        <v>10936</v>
      </c>
      <c r="X1480" t="s">
        <v>10942</v>
      </c>
      <c r="Y1480">
        <v>4</v>
      </c>
      <c r="Z1480" t="s">
        <v>10943</v>
      </c>
      <c r="AA1480">
        <v>0.26</v>
      </c>
    </row>
    <row r="1481" spans="1:27" x14ac:dyDescent="0.35">
      <c r="A1481">
        <v>8892</v>
      </c>
      <c r="B1481" t="s">
        <v>4228</v>
      </c>
      <c r="C1481">
        <v>2013</v>
      </c>
      <c r="D1481" s="1">
        <v>41534</v>
      </c>
      <c r="E1481" s="1">
        <v>41536</v>
      </c>
      <c r="F1481" t="s">
        <v>56</v>
      </c>
      <c r="G1481" t="s">
        <v>4229</v>
      </c>
      <c r="H1481" t="s">
        <v>4230</v>
      </c>
      <c r="I1481" t="s">
        <v>127</v>
      </c>
      <c r="J1481" t="s">
        <v>27</v>
      </c>
      <c r="K1481" t="s">
        <v>3521</v>
      </c>
      <c r="L1481" t="s">
        <v>3522</v>
      </c>
      <c r="M1481">
        <v>31907</v>
      </c>
      <c r="N1481" t="s">
        <v>3507</v>
      </c>
      <c r="O1481" t="s">
        <v>4100</v>
      </c>
      <c r="P1481" t="s">
        <v>329</v>
      </c>
      <c r="Q1481" t="s">
        <v>4064</v>
      </c>
      <c r="R1481" t="s">
        <v>4101</v>
      </c>
      <c r="S1481">
        <v>121.78</v>
      </c>
      <c r="T1481">
        <v>2</v>
      </c>
      <c r="U1481">
        <v>0</v>
      </c>
      <c r="V1481">
        <v>30.444999999999993</v>
      </c>
      <c r="W1481" t="s">
        <v>10936</v>
      </c>
      <c r="X1481" t="s">
        <v>10937</v>
      </c>
      <c r="Y1481">
        <v>9</v>
      </c>
      <c r="Z1481" t="s">
        <v>10949</v>
      </c>
      <c r="AA1481">
        <v>0.24999999999999994</v>
      </c>
    </row>
    <row r="1482" spans="1:27" x14ac:dyDescent="0.35">
      <c r="A1482">
        <v>9255</v>
      </c>
      <c r="B1482" t="s">
        <v>4231</v>
      </c>
      <c r="C1482">
        <v>2011</v>
      </c>
      <c r="D1482" s="1">
        <v>40586</v>
      </c>
      <c r="E1482" s="1">
        <v>40590</v>
      </c>
      <c r="F1482" t="s">
        <v>45</v>
      </c>
      <c r="G1482" t="s">
        <v>749</v>
      </c>
      <c r="H1482" t="s">
        <v>750</v>
      </c>
      <c r="I1482" t="s">
        <v>38</v>
      </c>
      <c r="J1482" t="s">
        <v>27</v>
      </c>
      <c r="K1482" t="s">
        <v>3938</v>
      </c>
      <c r="L1482" t="s">
        <v>3501</v>
      </c>
      <c r="M1482">
        <v>65203</v>
      </c>
      <c r="N1482" t="s">
        <v>3479</v>
      </c>
      <c r="O1482" t="s">
        <v>4100</v>
      </c>
      <c r="P1482" t="s">
        <v>329</v>
      </c>
      <c r="Q1482" t="s">
        <v>4064</v>
      </c>
      <c r="R1482" t="s">
        <v>4101</v>
      </c>
      <c r="S1482">
        <v>60.89</v>
      </c>
      <c r="T1482">
        <v>1</v>
      </c>
      <c r="U1482">
        <v>0</v>
      </c>
      <c r="V1482">
        <v>15.222499999999997</v>
      </c>
      <c r="W1482" t="s">
        <v>10944</v>
      </c>
      <c r="X1482" t="s">
        <v>10950</v>
      </c>
      <c r="Y1482">
        <v>2</v>
      </c>
      <c r="Z1482" t="s">
        <v>10955</v>
      </c>
      <c r="AA1482">
        <v>0.24999999999999994</v>
      </c>
    </row>
    <row r="1483" spans="1:27" x14ac:dyDescent="0.35">
      <c r="A1483">
        <v>9370</v>
      </c>
      <c r="B1483" t="s">
        <v>4232</v>
      </c>
      <c r="C1483">
        <v>2014</v>
      </c>
      <c r="D1483" s="1">
        <v>41951</v>
      </c>
      <c r="E1483" s="1">
        <v>41953</v>
      </c>
      <c r="F1483" t="s">
        <v>45</v>
      </c>
      <c r="G1483" t="s">
        <v>994</v>
      </c>
      <c r="H1483" t="s">
        <v>995</v>
      </c>
      <c r="I1483" t="s">
        <v>26</v>
      </c>
      <c r="J1483" t="s">
        <v>27</v>
      </c>
      <c r="K1483" t="s">
        <v>3848</v>
      </c>
      <c r="L1483" t="s">
        <v>3849</v>
      </c>
      <c r="M1483">
        <v>20735</v>
      </c>
      <c r="N1483" t="s">
        <v>3728</v>
      </c>
      <c r="O1483" t="s">
        <v>4125</v>
      </c>
      <c r="P1483" t="s">
        <v>329</v>
      </c>
      <c r="Q1483" t="s">
        <v>4064</v>
      </c>
      <c r="R1483" t="s">
        <v>4126</v>
      </c>
      <c r="S1483">
        <v>272.96999999999997</v>
      </c>
      <c r="T1483">
        <v>3</v>
      </c>
      <c r="U1483">
        <v>0</v>
      </c>
      <c r="V1483">
        <v>43.675200000000018</v>
      </c>
      <c r="W1483" t="s">
        <v>10939</v>
      </c>
      <c r="X1483" t="s">
        <v>10940</v>
      </c>
      <c r="Y1483">
        <v>11</v>
      </c>
      <c r="Z1483" t="s">
        <v>10947</v>
      </c>
      <c r="AA1483">
        <v>0.16000000000000009</v>
      </c>
    </row>
    <row r="1484" spans="1:27" x14ac:dyDescent="0.35">
      <c r="A1484">
        <v>9463</v>
      </c>
      <c r="B1484" t="s">
        <v>4233</v>
      </c>
      <c r="C1484">
        <v>2014</v>
      </c>
      <c r="D1484" s="1">
        <v>41969</v>
      </c>
      <c r="E1484" s="1">
        <v>41974</v>
      </c>
      <c r="F1484" t="s">
        <v>45</v>
      </c>
      <c r="G1484" t="s">
        <v>4234</v>
      </c>
      <c r="H1484" t="s">
        <v>4235</v>
      </c>
      <c r="I1484" t="s">
        <v>26</v>
      </c>
      <c r="J1484" t="s">
        <v>27</v>
      </c>
      <c r="K1484" t="s">
        <v>4099</v>
      </c>
      <c r="L1484" t="s">
        <v>3603</v>
      </c>
      <c r="M1484">
        <v>40214</v>
      </c>
      <c r="N1484" t="s">
        <v>3507</v>
      </c>
      <c r="O1484" t="s">
        <v>4093</v>
      </c>
      <c r="P1484" t="s">
        <v>329</v>
      </c>
      <c r="Q1484" t="s">
        <v>4064</v>
      </c>
      <c r="R1484" t="s">
        <v>4094</v>
      </c>
      <c r="S1484">
        <v>701.96</v>
      </c>
      <c r="T1484">
        <v>2</v>
      </c>
      <c r="U1484">
        <v>0</v>
      </c>
      <c r="V1484">
        <v>168.47040000000004</v>
      </c>
      <c r="W1484" t="s">
        <v>10939</v>
      </c>
      <c r="X1484" t="s">
        <v>10940</v>
      </c>
      <c r="Y1484">
        <v>11</v>
      </c>
      <c r="Z1484" t="s">
        <v>10947</v>
      </c>
      <c r="AA1484">
        <v>0.24000000000000005</v>
      </c>
    </row>
    <row r="1485" spans="1:27" x14ac:dyDescent="0.35">
      <c r="A1485">
        <v>9636</v>
      </c>
      <c r="B1485" t="s">
        <v>4236</v>
      </c>
      <c r="C1485">
        <v>2011</v>
      </c>
      <c r="D1485" s="1">
        <v>40830</v>
      </c>
      <c r="E1485" s="1">
        <v>40833</v>
      </c>
      <c r="F1485" t="s">
        <v>56</v>
      </c>
      <c r="G1485" t="s">
        <v>2545</v>
      </c>
      <c r="H1485" t="s">
        <v>2546</v>
      </c>
      <c r="I1485" t="s">
        <v>38</v>
      </c>
      <c r="J1485" t="s">
        <v>27</v>
      </c>
      <c r="K1485" t="s">
        <v>3784</v>
      </c>
      <c r="L1485" t="s">
        <v>3785</v>
      </c>
      <c r="M1485">
        <v>2149</v>
      </c>
      <c r="N1485" t="s">
        <v>3728</v>
      </c>
      <c r="O1485" t="s">
        <v>4237</v>
      </c>
      <c r="P1485" t="s">
        <v>329</v>
      </c>
      <c r="Q1485" t="s">
        <v>4064</v>
      </c>
      <c r="R1485" t="s">
        <v>4238</v>
      </c>
      <c r="S1485">
        <v>1628.82</v>
      </c>
      <c r="T1485">
        <v>9</v>
      </c>
      <c r="U1485">
        <v>0</v>
      </c>
      <c r="V1485">
        <v>260.61120000000017</v>
      </c>
      <c r="W1485" t="s">
        <v>10944</v>
      </c>
      <c r="X1485" t="s">
        <v>10940</v>
      </c>
      <c r="Y1485">
        <v>10</v>
      </c>
      <c r="Z1485" t="s">
        <v>10945</v>
      </c>
      <c r="AA1485">
        <v>0.16000000000000011</v>
      </c>
    </row>
    <row r="1486" spans="1:27" x14ac:dyDescent="0.35">
      <c r="A1486">
        <v>9787</v>
      </c>
      <c r="B1486" t="s">
        <v>4239</v>
      </c>
      <c r="C1486">
        <v>2011</v>
      </c>
      <c r="D1486" s="1">
        <v>40852</v>
      </c>
      <c r="E1486" s="1">
        <v>40852</v>
      </c>
      <c r="F1486" t="s">
        <v>234</v>
      </c>
      <c r="G1486" t="s">
        <v>4240</v>
      </c>
      <c r="H1486" t="s">
        <v>4241</v>
      </c>
      <c r="I1486" t="s">
        <v>38</v>
      </c>
      <c r="J1486" t="s">
        <v>27</v>
      </c>
      <c r="K1486" t="s">
        <v>4147</v>
      </c>
      <c r="L1486" t="s">
        <v>3506</v>
      </c>
      <c r="M1486">
        <v>23666</v>
      </c>
      <c r="N1486" t="s">
        <v>3507</v>
      </c>
      <c r="O1486" t="s">
        <v>4242</v>
      </c>
      <c r="P1486" t="s">
        <v>329</v>
      </c>
      <c r="Q1486" t="s">
        <v>4064</v>
      </c>
      <c r="R1486" t="s">
        <v>4243</v>
      </c>
      <c r="S1486">
        <v>149.9</v>
      </c>
      <c r="T1486">
        <v>5</v>
      </c>
      <c r="U1486">
        <v>0</v>
      </c>
      <c r="V1486">
        <v>40.472999999999999</v>
      </c>
      <c r="W1486" t="s">
        <v>10944</v>
      </c>
      <c r="X1486" t="s">
        <v>10940</v>
      </c>
      <c r="Y1486">
        <v>11</v>
      </c>
      <c r="Z1486" t="s">
        <v>10947</v>
      </c>
      <c r="AA1486">
        <v>0.26999999999999996</v>
      </c>
    </row>
    <row r="1487" spans="1:27" x14ac:dyDescent="0.35">
      <c r="A1487">
        <v>9894</v>
      </c>
      <c r="B1487" t="s">
        <v>4244</v>
      </c>
      <c r="C1487">
        <v>2013</v>
      </c>
      <c r="D1487" s="1">
        <v>41481</v>
      </c>
      <c r="E1487" s="1">
        <v>41484</v>
      </c>
      <c r="F1487" t="s">
        <v>45</v>
      </c>
      <c r="G1487" t="s">
        <v>1784</v>
      </c>
      <c r="H1487" t="s">
        <v>1785</v>
      </c>
      <c r="I1487" t="s">
        <v>26</v>
      </c>
      <c r="J1487" t="s">
        <v>27</v>
      </c>
      <c r="K1487" t="s">
        <v>3571</v>
      </c>
      <c r="L1487" t="s">
        <v>3572</v>
      </c>
      <c r="M1487">
        <v>53209</v>
      </c>
      <c r="N1487" t="s">
        <v>3479</v>
      </c>
      <c r="O1487" t="s">
        <v>4194</v>
      </c>
      <c r="P1487" t="s">
        <v>329</v>
      </c>
      <c r="Q1487" t="s">
        <v>4064</v>
      </c>
      <c r="R1487" t="s">
        <v>4195</v>
      </c>
      <c r="S1487">
        <v>403.56</v>
      </c>
      <c r="T1487">
        <v>4</v>
      </c>
      <c r="U1487">
        <v>0</v>
      </c>
      <c r="V1487">
        <v>96.854399999999998</v>
      </c>
      <c r="W1487" t="s">
        <v>10936</v>
      </c>
      <c r="X1487" t="s">
        <v>10937</v>
      </c>
      <c r="Y1487">
        <v>7</v>
      </c>
      <c r="Z1487" t="s">
        <v>10938</v>
      </c>
      <c r="AA1487">
        <v>0.24</v>
      </c>
    </row>
    <row r="1488" spans="1:27" x14ac:dyDescent="0.35">
      <c r="A1488">
        <v>9948</v>
      </c>
      <c r="B1488" t="s">
        <v>4245</v>
      </c>
      <c r="C1488">
        <v>2014</v>
      </c>
      <c r="D1488" s="1">
        <v>41792</v>
      </c>
      <c r="E1488" s="1">
        <v>41794</v>
      </c>
      <c r="F1488" t="s">
        <v>45</v>
      </c>
      <c r="G1488" t="s">
        <v>2660</v>
      </c>
      <c r="H1488" t="s">
        <v>2661</v>
      </c>
      <c r="I1488" t="s">
        <v>26</v>
      </c>
      <c r="J1488" t="s">
        <v>27</v>
      </c>
      <c r="K1488" t="s">
        <v>3867</v>
      </c>
      <c r="L1488" t="s">
        <v>3626</v>
      </c>
      <c r="M1488">
        <v>46203</v>
      </c>
      <c r="N1488" t="s">
        <v>3479</v>
      </c>
      <c r="O1488" t="s">
        <v>4246</v>
      </c>
      <c r="P1488" t="s">
        <v>329</v>
      </c>
      <c r="Q1488" t="s">
        <v>4064</v>
      </c>
      <c r="R1488" t="s">
        <v>4247</v>
      </c>
      <c r="S1488">
        <v>1925.88</v>
      </c>
      <c r="T1488">
        <v>6</v>
      </c>
      <c r="U1488">
        <v>0</v>
      </c>
      <c r="V1488">
        <v>539.24639999999999</v>
      </c>
      <c r="W1488" t="s">
        <v>10939</v>
      </c>
      <c r="X1488" t="s">
        <v>10942</v>
      </c>
      <c r="Y1488">
        <v>6</v>
      </c>
      <c r="Z1488" t="s">
        <v>10946</v>
      </c>
      <c r="AA1488">
        <v>0.27999999999999997</v>
      </c>
    </row>
    <row r="1489" spans="1:27" x14ac:dyDescent="0.35">
      <c r="A1489">
        <v>53</v>
      </c>
      <c r="B1489" t="s">
        <v>4248</v>
      </c>
      <c r="C1489">
        <v>2012</v>
      </c>
      <c r="D1489" s="1">
        <v>41017</v>
      </c>
      <c r="E1489" s="1">
        <v>41021</v>
      </c>
      <c r="F1489" t="s">
        <v>23</v>
      </c>
      <c r="G1489" t="s">
        <v>1012</v>
      </c>
      <c r="H1489" t="s">
        <v>1013</v>
      </c>
      <c r="I1489" t="s">
        <v>38</v>
      </c>
      <c r="J1489" t="s">
        <v>27</v>
      </c>
      <c r="K1489" t="s">
        <v>4249</v>
      </c>
      <c r="L1489" t="s">
        <v>3626</v>
      </c>
      <c r="M1489">
        <v>47150</v>
      </c>
      <c r="N1489" t="s">
        <v>3479</v>
      </c>
      <c r="O1489" t="s">
        <v>4250</v>
      </c>
      <c r="P1489" t="s">
        <v>329</v>
      </c>
      <c r="Q1489" t="s">
        <v>4064</v>
      </c>
      <c r="R1489" t="s">
        <v>4251</v>
      </c>
      <c r="S1489">
        <v>89.99</v>
      </c>
      <c r="T1489">
        <v>1</v>
      </c>
      <c r="U1489">
        <v>0</v>
      </c>
      <c r="V1489">
        <v>17.098099999999988</v>
      </c>
      <c r="W1489" t="s">
        <v>10948</v>
      </c>
      <c r="X1489" t="s">
        <v>10942</v>
      </c>
      <c r="Y1489">
        <v>4</v>
      </c>
      <c r="Z1489" t="s">
        <v>10943</v>
      </c>
      <c r="AA1489">
        <v>0.18999999999999989</v>
      </c>
    </row>
    <row r="1490" spans="1:27" x14ac:dyDescent="0.35">
      <c r="A1490">
        <v>150</v>
      </c>
      <c r="B1490" t="s">
        <v>4252</v>
      </c>
      <c r="C1490">
        <v>2013</v>
      </c>
      <c r="D1490" s="1">
        <v>41614</v>
      </c>
      <c r="E1490" s="1">
        <v>41618</v>
      </c>
      <c r="F1490" t="s">
        <v>23</v>
      </c>
      <c r="G1490" t="s">
        <v>3107</v>
      </c>
      <c r="H1490" t="s">
        <v>3108</v>
      </c>
      <c r="I1490" t="s">
        <v>26</v>
      </c>
      <c r="J1490" t="s">
        <v>27</v>
      </c>
      <c r="K1490" t="s">
        <v>3887</v>
      </c>
      <c r="L1490" t="s">
        <v>3572</v>
      </c>
      <c r="M1490">
        <v>53132</v>
      </c>
      <c r="N1490" t="s">
        <v>3479</v>
      </c>
      <c r="O1490" t="s">
        <v>4063</v>
      </c>
      <c r="P1490" t="s">
        <v>329</v>
      </c>
      <c r="Q1490" t="s">
        <v>4064</v>
      </c>
      <c r="R1490" t="s">
        <v>4065</v>
      </c>
      <c r="S1490">
        <v>1951.84</v>
      </c>
      <c r="T1490">
        <v>8</v>
      </c>
      <c r="U1490">
        <v>0</v>
      </c>
      <c r="V1490">
        <v>585.55199999999991</v>
      </c>
      <c r="W1490" t="s">
        <v>10936</v>
      </c>
      <c r="X1490" t="s">
        <v>10940</v>
      </c>
      <c r="Y1490">
        <v>12</v>
      </c>
      <c r="Z1490" t="s">
        <v>10941</v>
      </c>
      <c r="AA1490">
        <v>0.3</v>
      </c>
    </row>
    <row r="1491" spans="1:27" x14ac:dyDescent="0.35">
      <c r="A1491">
        <v>540</v>
      </c>
      <c r="B1491" t="s">
        <v>4253</v>
      </c>
      <c r="C1491">
        <v>2012</v>
      </c>
      <c r="D1491" s="1">
        <v>41250</v>
      </c>
      <c r="E1491" s="1">
        <v>41254</v>
      </c>
      <c r="F1491" t="s">
        <v>23</v>
      </c>
      <c r="G1491" t="s">
        <v>2433</v>
      </c>
      <c r="H1491" t="s">
        <v>2434</v>
      </c>
      <c r="I1491" t="s">
        <v>38</v>
      </c>
      <c r="J1491" t="s">
        <v>27</v>
      </c>
      <c r="K1491" t="s">
        <v>3602</v>
      </c>
      <c r="L1491" t="s">
        <v>3603</v>
      </c>
      <c r="M1491">
        <v>42420</v>
      </c>
      <c r="N1491" t="s">
        <v>3507</v>
      </c>
      <c r="O1491" t="s">
        <v>4225</v>
      </c>
      <c r="P1491" t="s">
        <v>329</v>
      </c>
      <c r="Q1491" t="s">
        <v>4064</v>
      </c>
      <c r="R1491" t="s">
        <v>4226</v>
      </c>
      <c r="S1491">
        <v>283.92</v>
      </c>
      <c r="T1491">
        <v>4</v>
      </c>
      <c r="U1491">
        <v>0</v>
      </c>
      <c r="V1491">
        <v>70.980000000000018</v>
      </c>
      <c r="W1491" t="s">
        <v>10948</v>
      </c>
      <c r="X1491" t="s">
        <v>10940</v>
      </c>
      <c r="Y1491">
        <v>12</v>
      </c>
      <c r="Z1491" t="s">
        <v>10941</v>
      </c>
      <c r="AA1491">
        <v>0.25000000000000006</v>
      </c>
    </row>
    <row r="1492" spans="1:27" x14ac:dyDescent="0.35">
      <c r="A1492">
        <v>587</v>
      </c>
      <c r="B1492" t="s">
        <v>4254</v>
      </c>
      <c r="C1492">
        <v>2012</v>
      </c>
      <c r="D1492" s="1">
        <v>41093</v>
      </c>
      <c r="E1492" s="1">
        <v>41099</v>
      </c>
      <c r="F1492" t="s">
        <v>23</v>
      </c>
      <c r="G1492" t="s">
        <v>1294</v>
      </c>
      <c r="H1492" t="s">
        <v>1295</v>
      </c>
      <c r="I1492" t="s">
        <v>38</v>
      </c>
      <c r="J1492" t="s">
        <v>27</v>
      </c>
      <c r="K1492" t="s">
        <v>3625</v>
      </c>
      <c r="L1492" t="s">
        <v>3603</v>
      </c>
      <c r="M1492">
        <v>40475</v>
      </c>
      <c r="N1492" t="s">
        <v>3507</v>
      </c>
      <c r="O1492" t="s">
        <v>4255</v>
      </c>
      <c r="P1492" t="s">
        <v>329</v>
      </c>
      <c r="Q1492" t="s">
        <v>4064</v>
      </c>
      <c r="R1492" t="s">
        <v>4256</v>
      </c>
      <c r="S1492">
        <v>70.98</v>
      </c>
      <c r="T1492">
        <v>1</v>
      </c>
      <c r="U1492">
        <v>0</v>
      </c>
      <c r="V1492">
        <v>4.968599999999995</v>
      </c>
      <c r="W1492" t="s">
        <v>10948</v>
      </c>
      <c r="X1492" t="s">
        <v>10937</v>
      </c>
      <c r="Y1492">
        <v>7</v>
      </c>
      <c r="Z1492" t="s">
        <v>10938</v>
      </c>
      <c r="AA1492">
        <v>6.9999999999999923E-2</v>
      </c>
    </row>
    <row r="1493" spans="1:27" x14ac:dyDescent="0.35">
      <c r="A1493">
        <v>623</v>
      </c>
      <c r="B1493" t="s">
        <v>4257</v>
      </c>
      <c r="C1493">
        <v>2012</v>
      </c>
      <c r="D1493" s="1">
        <v>41242</v>
      </c>
      <c r="E1493" s="1">
        <v>41246</v>
      </c>
      <c r="F1493" t="s">
        <v>23</v>
      </c>
      <c r="G1493" t="s">
        <v>4258</v>
      </c>
      <c r="H1493" t="s">
        <v>4259</v>
      </c>
      <c r="I1493" t="s">
        <v>26</v>
      </c>
      <c r="J1493" t="s">
        <v>27</v>
      </c>
      <c r="K1493" t="s">
        <v>4260</v>
      </c>
      <c r="L1493" t="s">
        <v>3478</v>
      </c>
      <c r="M1493">
        <v>48126</v>
      </c>
      <c r="N1493" t="s">
        <v>3479</v>
      </c>
      <c r="O1493" t="s">
        <v>4261</v>
      </c>
      <c r="P1493" t="s">
        <v>329</v>
      </c>
      <c r="Q1493" t="s">
        <v>4064</v>
      </c>
      <c r="R1493" t="s">
        <v>4262</v>
      </c>
      <c r="S1493">
        <v>301.95999999999998</v>
      </c>
      <c r="T1493">
        <v>2</v>
      </c>
      <c r="U1493">
        <v>0</v>
      </c>
      <c r="V1493">
        <v>87.568399999999968</v>
      </c>
      <c r="W1493" t="s">
        <v>10948</v>
      </c>
      <c r="X1493" t="s">
        <v>10940</v>
      </c>
      <c r="Y1493">
        <v>11</v>
      </c>
      <c r="Z1493" t="s">
        <v>10947</v>
      </c>
      <c r="AA1493">
        <v>0.28999999999999992</v>
      </c>
    </row>
    <row r="1494" spans="1:27" x14ac:dyDescent="0.35">
      <c r="A1494">
        <v>770</v>
      </c>
      <c r="B1494" t="s">
        <v>4263</v>
      </c>
      <c r="C1494">
        <v>2013</v>
      </c>
      <c r="D1494" s="1">
        <v>41414</v>
      </c>
      <c r="E1494" s="1">
        <v>41419</v>
      </c>
      <c r="F1494" t="s">
        <v>23</v>
      </c>
      <c r="G1494" t="s">
        <v>4264</v>
      </c>
      <c r="H1494" t="s">
        <v>4265</v>
      </c>
      <c r="I1494" t="s">
        <v>38</v>
      </c>
      <c r="J1494" t="s">
        <v>27</v>
      </c>
      <c r="K1494" t="s">
        <v>3768</v>
      </c>
      <c r="L1494" t="s">
        <v>3506</v>
      </c>
      <c r="M1494">
        <v>22204</v>
      </c>
      <c r="N1494" t="s">
        <v>3507</v>
      </c>
      <c r="O1494" t="s">
        <v>4246</v>
      </c>
      <c r="P1494" t="s">
        <v>329</v>
      </c>
      <c r="Q1494" t="s">
        <v>4064</v>
      </c>
      <c r="R1494" t="s">
        <v>4247</v>
      </c>
      <c r="S1494">
        <v>641.96</v>
      </c>
      <c r="T1494">
        <v>2</v>
      </c>
      <c r="U1494">
        <v>0</v>
      </c>
      <c r="V1494">
        <v>179.74880000000002</v>
      </c>
      <c r="W1494" t="s">
        <v>10936</v>
      </c>
      <c r="X1494" t="s">
        <v>10942</v>
      </c>
      <c r="Y1494">
        <v>5</v>
      </c>
      <c r="Z1494" t="s">
        <v>10952</v>
      </c>
      <c r="AA1494">
        <v>0.28000000000000003</v>
      </c>
    </row>
    <row r="1495" spans="1:27" x14ac:dyDescent="0.35">
      <c r="A1495">
        <v>792</v>
      </c>
      <c r="B1495" t="s">
        <v>4266</v>
      </c>
      <c r="C1495">
        <v>2012</v>
      </c>
      <c r="D1495" s="1">
        <v>41086</v>
      </c>
      <c r="E1495" s="1">
        <v>41090</v>
      </c>
      <c r="F1495" t="s">
        <v>23</v>
      </c>
      <c r="G1495" t="s">
        <v>2898</v>
      </c>
      <c r="H1495" t="s">
        <v>2899</v>
      </c>
      <c r="I1495" t="s">
        <v>38</v>
      </c>
      <c r="J1495" t="s">
        <v>27</v>
      </c>
      <c r="K1495" t="s">
        <v>3625</v>
      </c>
      <c r="L1495" t="s">
        <v>3506</v>
      </c>
      <c r="M1495">
        <v>23223</v>
      </c>
      <c r="N1495" t="s">
        <v>3507</v>
      </c>
      <c r="O1495" t="s">
        <v>4267</v>
      </c>
      <c r="P1495" t="s">
        <v>329</v>
      </c>
      <c r="Q1495" t="s">
        <v>4064</v>
      </c>
      <c r="R1495" t="s">
        <v>4268</v>
      </c>
      <c r="S1495">
        <v>332.94</v>
      </c>
      <c r="T1495">
        <v>3</v>
      </c>
      <c r="U1495">
        <v>0</v>
      </c>
      <c r="V1495">
        <v>79.905599999999993</v>
      </c>
      <c r="W1495" t="s">
        <v>10948</v>
      </c>
      <c r="X1495" t="s">
        <v>10942</v>
      </c>
      <c r="Y1495">
        <v>6</v>
      </c>
      <c r="Z1495" t="s">
        <v>10946</v>
      </c>
      <c r="AA1495">
        <v>0.24</v>
      </c>
    </row>
    <row r="1496" spans="1:27" x14ac:dyDescent="0.35">
      <c r="A1496">
        <v>848</v>
      </c>
      <c r="B1496" t="s">
        <v>4269</v>
      </c>
      <c r="C1496">
        <v>2012</v>
      </c>
      <c r="D1496" s="1">
        <v>41195</v>
      </c>
      <c r="E1496" s="1">
        <v>41199</v>
      </c>
      <c r="F1496" t="s">
        <v>23</v>
      </c>
      <c r="G1496" t="s">
        <v>4270</v>
      </c>
      <c r="H1496" t="s">
        <v>4271</v>
      </c>
      <c r="I1496" t="s">
        <v>38</v>
      </c>
      <c r="J1496" t="s">
        <v>27</v>
      </c>
      <c r="K1496" t="s">
        <v>4099</v>
      </c>
      <c r="L1496" t="s">
        <v>3603</v>
      </c>
      <c r="M1496">
        <v>40214</v>
      </c>
      <c r="N1496" t="s">
        <v>3507</v>
      </c>
      <c r="O1496" t="s">
        <v>4272</v>
      </c>
      <c r="P1496" t="s">
        <v>329</v>
      </c>
      <c r="Q1496" t="s">
        <v>4064</v>
      </c>
      <c r="R1496" t="s">
        <v>4273</v>
      </c>
      <c r="S1496">
        <v>287.94</v>
      </c>
      <c r="T1496">
        <v>3</v>
      </c>
      <c r="U1496">
        <v>0</v>
      </c>
      <c r="V1496">
        <v>77.743800000000022</v>
      </c>
      <c r="W1496" t="s">
        <v>10948</v>
      </c>
      <c r="X1496" t="s">
        <v>10940</v>
      </c>
      <c r="Y1496">
        <v>10</v>
      </c>
      <c r="Z1496" t="s">
        <v>10945</v>
      </c>
      <c r="AA1496">
        <v>0.27000000000000007</v>
      </c>
    </row>
    <row r="1497" spans="1:27" x14ac:dyDescent="0.35">
      <c r="A1497">
        <v>1022</v>
      </c>
      <c r="B1497" t="s">
        <v>3753</v>
      </c>
      <c r="C1497">
        <v>2012</v>
      </c>
      <c r="D1497" s="1">
        <v>41026</v>
      </c>
      <c r="E1497" s="1">
        <v>41032</v>
      </c>
      <c r="F1497" t="s">
        <v>23</v>
      </c>
      <c r="G1497" t="s">
        <v>1853</v>
      </c>
      <c r="H1497" t="s">
        <v>1854</v>
      </c>
      <c r="I1497" t="s">
        <v>38</v>
      </c>
      <c r="J1497" t="s">
        <v>27</v>
      </c>
      <c r="K1497" t="s">
        <v>3473</v>
      </c>
      <c r="L1497" t="s">
        <v>3754</v>
      </c>
      <c r="M1497">
        <v>20016</v>
      </c>
      <c r="N1497" t="s">
        <v>3728</v>
      </c>
      <c r="O1497" t="s">
        <v>4274</v>
      </c>
      <c r="P1497" t="s">
        <v>329</v>
      </c>
      <c r="Q1497" t="s">
        <v>4064</v>
      </c>
      <c r="R1497" t="s">
        <v>4275</v>
      </c>
      <c r="S1497">
        <v>1267.53</v>
      </c>
      <c r="T1497">
        <v>3</v>
      </c>
      <c r="U1497">
        <v>0</v>
      </c>
      <c r="V1497">
        <v>316.88249999999999</v>
      </c>
      <c r="W1497" t="s">
        <v>10948</v>
      </c>
      <c r="X1497" t="s">
        <v>10942</v>
      </c>
      <c r="Y1497">
        <v>4</v>
      </c>
      <c r="Z1497" t="s">
        <v>10943</v>
      </c>
      <c r="AA1497">
        <v>0.25</v>
      </c>
    </row>
    <row r="1498" spans="1:27" x14ac:dyDescent="0.35">
      <c r="A1498">
        <v>1031</v>
      </c>
      <c r="B1498" t="s">
        <v>4276</v>
      </c>
      <c r="C1498">
        <v>2011</v>
      </c>
      <c r="D1498" s="1">
        <v>40735</v>
      </c>
      <c r="E1498" s="1">
        <v>40739</v>
      </c>
      <c r="F1498" t="s">
        <v>23</v>
      </c>
      <c r="G1498" t="s">
        <v>1022</v>
      </c>
      <c r="H1498" t="s">
        <v>1023</v>
      </c>
      <c r="I1498" t="s">
        <v>26</v>
      </c>
      <c r="J1498" t="s">
        <v>27</v>
      </c>
      <c r="K1498" t="s">
        <v>4277</v>
      </c>
      <c r="L1498" t="s">
        <v>3901</v>
      </c>
      <c r="M1498">
        <v>7601</v>
      </c>
      <c r="N1498" t="s">
        <v>3728</v>
      </c>
      <c r="O1498" t="s">
        <v>4137</v>
      </c>
      <c r="P1498" t="s">
        <v>329</v>
      </c>
      <c r="Q1498" t="s">
        <v>4064</v>
      </c>
      <c r="R1498" t="s">
        <v>4138</v>
      </c>
      <c r="S1498">
        <v>854.94</v>
      </c>
      <c r="T1498">
        <v>3</v>
      </c>
      <c r="U1498">
        <v>0</v>
      </c>
      <c r="V1498">
        <v>213.73500000000001</v>
      </c>
      <c r="W1498" t="s">
        <v>10944</v>
      </c>
      <c r="X1498" t="s">
        <v>10937</v>
      </c>
      <c r="Y1498">
        <v>7</v>
      </c>
      <c r="Z1498" t="s">
        <v>10938</v>
      </c>
      <c r="AA1498">
        <v>0.25</v>
      </c>
    </row>
    <row r="1499" spans="1:27" x14ac:dyDescent="0.35">
      <c r="A1499">
        <v>1082</v>
      </c>
      <c r="B1499" t="s">
        <v>4278</v>
      </c>
      <c r="C1499">
        <v>2012</v>
      </c>
      <c r="D1499" s="1">
        <v>41242</v>
      </c>
      <c r="E1499" s="1">
        <v>41247</v>
      </c>
      <c r="F1499" t="s">
        <v>23</v>
      </c>
      <c r="G1499" t="s">
        <v>816</v>
      </c>
      <c r="H1499" t="s">
        <v>817</v>
      </c>
      <c r="I1499" t="s">
        <v>26</v>
      </c>
      <c r="J1499" t="s">
        <v>27</v>
      </c>
      <c r="K1499" t="s">
        <v>3477</v>
      </c>
      <c r="L1499" t="s">
        <v>3478</v>
      </c>
      <c r="M1499">
        <v>48227</v>
      </c>
      <c r="N1499" t="s">
        <v>3479</v>
      </c>
      <c r="O1499" t="s">
        <v>4183</v>
      </c>
      <c r="P1499" t="s">
        <v>329</v>
      </c>
      <c r="Q1499" t="s">
        <v>4064</v>
      </c>
      <c r="R1499" t="s">
        <v>4184</v>
      </c>
      <c r="S1499">
        <v>1106.9099999999999</v>
      </c>
      <c r="T1499">
        <v>9</v>
      </c>
      <c r="U1499">
        <v>0</v>
      </c>
      <c r="V1499">
        <v>121.76009999999994</v>
      </c>
      <c r="W1499" t="s">
        <v>10948</v>
      </c>
      <c r="X1499" t="s">
        <v>10940</v>
      </c>
      <c r="Y1499">
        <v>11</v>
      </c>
      <c r="Z1499" t="s">
        <v>10947</v>
      </c>
      <c r="AA1499">
        <v>0.10999999999999996</v>
      </c>
    </row>
    <row r="1500" spans="1:27" x14ac:dyDescent="0.35">
      <c r="A1500">
        <v>1127</v>
      </c>
      <c r="B1500" t="s">
        <v>4279</v>
      </c>
      <c r="C1500">
        <v>2011</v>
      </c>
      <c r="D1500" s="1">
        <v>40564</v>
      </c>
      <c r="E1500" s="1">
        <v>40570</v>
      </c>
      <c r="F1500" t="s">
        <v>23</v>
      </c>
      <c r="G1500" t="s">
        <v>3891</v>
      </c>
      <c r="H1500" t="s">
        <v>3892</v>
      </c>
      <c r="I1500" t="s">
        <v>38</v>
      </c>
      <c r="J1500" t="s">
        <v>27</v>
      </c>
      <c r="K1500" t="s">
        <v>3873</v>
      </c>
      <c r="L1500" t="s">
        <v>3631</v>
      </c>
      <c r="M1500">
        <v>72401</v>
      </c>
      <c r="N1500" t="s">
        <v>3507</v>
      </c>
      <c r="O1500" t="s">
        <v>4221</v>
      </c>
      <c r="P1500" t="s">
        <v>329</v>
      </c>
      <c r="Q1500" t="s">
        <v>4064</v>
      </c>
      <c r="R1500" t="s">
        <v>4222</v>
      </c>
      <c r="S1500">
        <v>1067.94</v>
      </c>
      <c r="T1500">
        <v>3</v>
      </c>
      <c r="U1500">
        <v>0</v>
      </c>
      <c r="V1500">
        <v>224.2673999999999</v>
      </c>
      <c r="W1500" t="s">
        <v>10944</v>
      </c>
      <c r="X1500" t="s">
        <v>10950</v>
      </c>
      <c r="Y1500">
        <v>1</v>
      </c>
      <c r="Z1500" t="s">
        <v>10951</v>
      </c>
      <c r="AA1500">
        <v>0.20999999999999988</v>
      </c>
    </row>
    <row r="1501" spans="1:27" x14ac:dyDescent="0.35">
      <c r="A1501">
        <v>1178</v>
      </c>
      <c r="B1501" t="s">
        <v>4280</v>
      </c>
      <c r="C1501">
        <v>2013</v>
      </c>
      <c r="D1501" s="1">
        <v>41610</v>
      </c>
      <c r="E1501" s="1">
        <v>41614</v>
      </c>
      <c r="F1501" t="s">
        <v>23</v>
      </c>
      <c r="G1501" t="s">
        <v>828</v>
      </c>
      <c r="H1501" t="s">
        <v>829</v>
      </c>
      <c r="I1501" t="s">
        <v>38</v>
      </c>
      <c r="J1501" t="s">
        <v>27</v>
      </c>
      <c r="K1501" t="s">
        <v>4281</v>
      </c>
      <c r="L1501" t="s">
        <v>3849</v>
      </c>
      <c r="M1501">
        <v>20852</v>
      </c>
      <c r="N1501" t="s">
        <v>3728</v>
      </c>
      <c r="O1501" t="s">
        <v>4218</v>
      </c>
      <c r="P1501" t="s">
        <v>329</v>
      </c>
      <c r="Q1501" t="s">
        <v>4064</v>
      </c>
      <c r="R1501" t="s">
        <v>4219</v>
      </c>
      <c r="S1501">
        <v>172.5</v>
      </c>
      <c r="T1501">
        <v>2</v>
      </c>
      <c r="U1501">
        <v>0</v>
      </c>
      <c r="V1501">
        <v>51.749999999999986</v>
      </c>
      <c r="W1501" t="s">
        <v>10936</v>
      </c>
      <c r="X1501" t="s">
        <v>10940</v>
      </c>
      <c r="Y1501">
        <v>12</v>
      </c>
      <c r="Z1501" t="s">
        <v>10941</v>
      </c>
      <c r="AA1501">
        <v>0.29999999999999993</v>
      </c>
    </row>
    <row r="1502" spans="1:27" x14ac:dyDescent="0.35">
      <c r="A1502">
        <v>1469</v>
      </c>
      <c r="B1502" t="s">
        <v>4282</v>
      </c>
      <c r="C1502">
        <v>2014</v>
      </c>
      <c r="D1502" s="1">
        <v>41983</v>
      </c>
      <c r="E1502" s="1">
        <v>41987</v>
      </c>
      <c r="F1502" t="s">
        <v>23</v>
      </c>
      <c r="G1502" t="s">
        <v>2343</v>
      </c>
      <c r="H1502" t="s">
        <v>2344</v>
      </c>
      <c r="I1502" t="s">
        <v>26</v>
      </c>
      <c r="J1502" t="s">
        <v>27</v>
      </c>
      <c r="K1502" t="s">
        <v>3477</v>
      </c>
      <c r="L1502" t="s">
        <v>3478</v>
      </c>
      <c r="M1502">
        <v>48234</v>
      </c>
      <c r="N1502" t="s">
        <v>3479</v>
      </c>
      <c r="O1502" t="s">
        <v>4148</v>
      </c>
      <c r="P1502" t="s">
        <v>329</v>
      </c>
      <c r="Q1502" t="s">
        <v>4064</v>
      </c>
      <c r="R1502" t="s">
        <v>4149</v>
      </c>
      <c r="S1502">
        <v>872.94</v>
      </c>
      <c r="T1502">
        <v>3</v>
      </c>
      <c r="U1502">
        <v>0</v>
      </c>
      <c r="V1502">
        <v>226.96439999999998</v>
      </c>
      <c r="W1502" t="s">
        <v>10939</v>
      </c>
      <c r="X1502" t="s">
        <v>10940</v>
      </c>
      <c r="Y1502">
        <v>12</v>
      </c>
      <c r="Z1502" t="s">
        <v>10941</v>
      </c>
      <c r="AA1502">
        <v>0.25999999999999995</v>
      </c>
    </row>
    <row r="1503" spans="1:27" x14ac:dyDescent="0.35">
      <c r="A1503">
        <v>1628</v>
      </c>
      <c r="B1503" t="s">
        <v>4283</v>
      </c>
      <c r="C1503">
        <v>2012</v>
      </c>
      <c r="D1503" s="1">
        <v>41176</v>
      </c>
      <c r="E1503" s="1">
        <v>41182</v>
      </c>
      <c r="F1503" t="s">
        <v>23</v>
      </c>
      <c r="G1503" t="s">
        <v>3244</v>
      </c>
      <c r="H1503" t="s">
        <v>3245</v>
      </c>
      <c r="I1503" t="s">
        <v>38</v>
      </c>
      <c r="J1503" t="s">
        <v>27</v>
      </c>
      <c r="K1503" t="s">
        <v>3703</v>
      </c>
      <c r="L1503" t="s">
        <v>3704</v>
      </c>
      <c r="M1503">
        <v>70506</v>
      </c>
      <c r="N1503" t="s">
        <v>3507</v>
      </c>
      <c r="O1503" t="s">
        <v>4218</v>
      </c>
      <c r="P1503" t="s">
        <v>329</v>
      </c>
      <c r="Q1503" t="s">
        <v>4064</v>
      </c>
      <c r="R1503" t="s">
        <v>4219</v>
      </c>
      <c r="S1503">
        <v>517.5</v>
      </c>
      <c r="T1503">
        <v>6</v>
      </c>
      <c r="U1503">
        <v>0</v>
      </c>
      <c r="V1503">
        <v>155.24999999999994</v>
      </c>
      <c r="W1503" t="s">
        <v>10948</v>
      </c>
      <c r="X1503" t="s">
        <v>10937</v>
      </c>
      <c r="Y1503">
        <v>9</v>
      </c>
      <c r="Z1503" t="s">
        <v>10949</v>
      </c>
      <c r="AA1503">
        <v>0.29999999999999988</v>
      </c>
    </row>
    <row r="1504" spans="1:27" x14ac:dyDescent="0.35">
      <c r="A1504">
        <v>1842</v>
      </c>
      <c r="B1504" t="s">
        <v>4284</v>
      </c>
      <c r="C1504">
        <v>2013</v>
      </c>
      <c r="D1504" s="1">
        <v>41474</v>
      </c>
      <c r="E1504" s="1">
        <v>41479</v>
      </c>
      <c r="F1504" t="s">
        <v>23</v>
      </c>
      <c r="G1504" t="s">
        <v>4285</v>
      </c>
      <c r="H1504" t="s">
        <v>4286</v>
      </c>
      <c r="I1504" t="s">
        <v>26</v>
      </c>
      <c r="J1504" t="s">
        <v>27</v>
      </c>
      <c r="K1504" t="s">
        <v>4287</v>
      </c>
      <c r="L1504" t="s">
        <v>3603</v>
      </c>
      <c r="M1504">
        <v>42104</v>
      </c>
      <c r="N1504" t="s">
        <v>3507</v>
      </c>
      <c r="O1504" t="s">
        <v>4288</v>
      </c>
      <c r="P1504" t="s">
        <v>329</v>
      </c>
      <c r="Q1504" t="s">
        <v>4064</v>
      </c>
      <c r="R1504" t="s">
        <v>4289</v>
      </c>
      <c r="S1504">
        <v>140.81</v>
      </c>
      <c r="T1504">
        <v>1</v>
      </c>
      <c r="U1504">
        <v>0</v>
      </c>
      <c r="V1504">
        <v>39.4268</v>
      </c>
      <c r="W1504" t="s">
        <v>10936</v>
      </c>
      <c r="X1504" t="s">
        <v>10937</v>
      </c>
      <c r="Y1504">
        <v>7</v>
      </c>
      <c r="Z1504" t="s">
        <v>10938</v>
      </c>
      <c r="AA1504">
        <v>0.27999999999999997</v>
      </c>
    </row>
    <row r="1505" spans="1:27" x14ac:dyDescent="0.35">
      <c r="A1505">
        <v>2014</v>
      </c>
      <c r="B1505" t="s">
        <v>4290</v>
      </c>
      <c r="C1505">
        <v>2013</v>
      </c>
      <c r="D1505" s="1">
        <v>41536</v>
      </c>
      <c r="E1505" s="1">
        <v>41541</v>
      </c>
      <c r="F1505" t="s">
        <v>23</v>
      </c>
      <c r="G1505" t="s">
        <v>1027</v>
      </c>
      <c r="H1505" t="s">
        <v>1028</v>
      </c>
      <c r="I1505" t="s">
        <v>38</v>
      </c>
      <c r="J1505" t="s">
        <v>27</v>
      </c>
      <c r="K1505" t="s">
        <v>4291</v>
      </c>
      <c r="L1505" t="s">
        <v>3594</v>
      </c>
      <c r="M1505">
        <v>36830</v>
      </c>
      <c r="N1505" t="s">
        <v>3507</v>
      </c>
      <c r="O1505" t="s">
        <v>4093</v>
      </c>
      <c r="P1505" t="s">
        <v>329</v>
      </c>
      <c r="Q1505" t="s">
        <v>4064</v>
      </c>
      <c r="R1505" t="s">
        <v>4094</v>
      </c>
      <c r="S1505">
        <v>350.98</v>
      </c>
      <c r="T1505">
        <v>1</v>
      </c>
      <c r="U1505">
        <v>0</v>
      </c>
      <c r="V1505">
        <v>84.23520000000002</v>
      </c>
      <c r="W1505" t="s">
        <v>10936</v>
      </c>
      <c r="X1505" t="s">
        <v>10937</v>
      </c>
      <c r="Y1505">
        <v>9</v>
      </c>
      <c r="Z1505" t="s">
        <v>10949</v>
      </c>
      <c r="AA1505">
        <v>0.24000000000000005</v>
      </c>
    </row>
    <row r="1506" spans="1:27" x14ac:dyDescent="0.35">
      <c r="A1506">
        <v>2036</v>
      </c>
      <c r="B1506" t="s">
        <v>4292</v>
      </c>
      <c r="C1506">
        <v>2014</v>
      </c>
      <c r="D1506" s="1">
        <v>41908</v>
      </c>
      <c r="E1506" s="1">
        <v>41912</v>
      </c>
      <c r="F1506" t="s">
        <v>23</v>
      </c>
      <c r="G1506" t="s">
        <v>4293</v>
      </c>
      <c r="H1506" t="s">
        <v>4294</v>
      </c>
      <c r="I1506" t="s">
        <v>38</v>
      </c>
      <c r="J1506" t="s">
        <v>27</v>
      </c>
      <c r="K1506" t="s">
        <v>3689</v>
      </c>
      <c r="L1506" t="s">
        <v>3642</v>
      </c>
      <c r="M1506">
        <v>55901</v>
      </c>
      <c r="N1506" t="s">
        <v>3479</v>
      </c>
      <c r="O1506" t="s">
        <v>4250</v>
      </c>
      <c r="P1506" t="s">
        <v>329</v>
      </c>
      <c r="Q1506" t="s">
        <v>4064</v>
      </c>
      <c r="R1506" t="s">
        <v>4251</v>
      </c>
      <c r="S1506">
        <v>269.96999999999997</v>
      </c>
      <c r="T1506">
        <v>3</v>
      </c>
      <c r="U1506">
        <v>0</v>
      </c>
      <c r="V1506">
        <v>51.294299999999964</v>
      </c>
      <c r="W1506" t="s">
        <v>10939</v>
      </c>
      <c r="X1506" t="s">
        <v>10937</v>
      </c>
      <c r="Y1506">
        <v>9</v>
      </c>
      <c r="Z1506" t="s">
        <v>10949</v>
      </c>
      <c r="AA1506">
        <v>0.18999999999999989</v>
      </c>
    </row>
    <row r="1507" spans="1:27" x14ac:dyDescent="0.35">
      <c r="A1507">
        <v>2093</v>
      </c>
      <c r="B1507" t="s">
        <v>4295</v>
      </c>
      <c r="C1507">
        <v>2011</v>
      </c>
      <c r="D1507" s="1">
        <v>40864</v>
      </c>
      <c r="E1507" s="1">
        <v>40868</v>
      </c>
      <c r="F1507" t="s">
        <v>23</v>
      </c>
      <c r="G1507" t="s">
        <v>4296</v>
      </c>
      <c r="H1507" t="s">
        <v>4297</v>
      </c>
      <c r="I1507" t="s">
        <v>127</v>
      </c>
      <c r="J1507" t="s">
        <v>27</v>
      </c>
      <c r="K1507" t="s">
        <v>4298</v>
      </c>
      <c r="L1507" t="s">
        <v>3642</v>
      </c>
      <c r="M1507">
        <v>56560</v>
      </c>
      <c r="N1507" t="s">
        <v>3479</v>
      </c>
      <c r="O1507" t="s">
        <v>4299</v>
      </c>
      <c r="P1507" t="s">
        <v>329</v>
      </c>
      <c r="Q1507" t="s">
        <v>4064</v>
      </c>
      <c r="R1507" t="s">
        <v>4300</v>
      </c>
      <c r="S1507">
        <v>479.90000000000003</v>
      </c>
      <c r="T1507">
        <v>5</v>
      </c>
      <c r="U1507">
        <v>0</v>
      </c>
      <c r="V1507">
        <v>81.58299999999997</v>
      </c>
      <c r="W1507" t="s">
        <v>10944</v>
      </c>
      <c r="X1507" t="s">
        <v>10940</v>
      </c>
      <c r="Y1507">
        <v>11</v>
      </c>
      <c r="Z1507" t="s">
        <v>10947</v>
      </c>
      <c r="AA1507">
        <v>0.16999999999999993</v>
      </c>
    </row>
    <row r="1508" spans="1:27" x14ac:dyDescent="0.35">
      <c r="A1508">
        <v>2317</v>
      </c>
      <c r="B1508" t="s">
        <v>4301</v>
      </c>
      <c r="C1508">
        <v>2014</v>
      </c>
      <c r="D1508" s="1">
        <v>41841</v>
      </c>
      <c r="E1508" s="1">
        <v>41846</v>
      </c>
      <c r="F1508" t="s">
        <v>23</v>
      </c>
      <c r="G1508" t="s">
        <v>356</v>
      </c>
      <c r="H1508" t="s">
        <v>357</v>
      </c>
      <c r="I1508" t="s">
        <v>26</v>
      </c>
      <c r="J1508" t="s">
        <v>27</v>
      </c>
      <c r="K1508" t="s">
        <v>4302</v>
      </c>
      <c r="L1508" t="s">
        <v>4025</v>
      </c>
      <c r="M1508">
        <v>57103</v>
      </c>
      <c r="N1508" t="s">
        <v>3479</v>
      </c>
      <c r="O1508" t="s">
        <v>4303</v>
      </c>
      <c r="P1508" t="s">
        <v>329</v>
      </c>
      <c r="Q1508" t="s">
        <v>4064</v>
      </c>
      <c r="R1508" t="s">
        <v>4304</v>
      </c>
      <c r="S1508">
        <v>182.94</v>
      </c>
      <c r="T1508">
        <v>3</v>
      </c>
      <c r="U1508">
        <v>0</v>
      </c>
      <c r="V1508">
        <v>27.440999999999995</v>
      </c>
      <c r="W1508" t="s">
        <v>10939</v>
      </c>
      <c r="X1508" t="s">
        <v>10937</v>
      </c>
      <c r="Y1508">
        <v>7</v>
      </c>
      <c r="Z1508" t="s">
        <v>10938</v>
      </c>
      <c r="AA1508">
        <v>0.14999999999999997</v>
      </c>
    </row>
    <row r="1509" spans="1:27" x14ac:dyDescent="0.35">
      <c r="A1509">
        <v>2415</v>
      </c>
      <c r="B1509" t="s">
        <v>4305</v>
      </c>
      <c r="C1509">
        <v>2013</v>
      </c>
      <c r="D1509" s="1">
        <v>41638</v>
      </c>
      <c r="E1509" s="1">
        <v>41642</v>
      </c>
      <c r="F1509" t="s">
        <v>23</v>
      </c>
      <c r="G1509" t="s">
        <v>4306</v>
      </c>
      <c r="H1509" t="s">
        <v>4307</v>
      </c>
      <c r="I1509" t="s">
        <v>38</v>
      </c>
      <c r="J1509" t="s">
        <v>27</v>
      </c>
      <c r="K1509" t="s">
        <v>3571</v>
      </c>
      <c r="L1509" t="s">
        <v>3572</v>
      </c>
      <c r="M1509">
        <v>53209</v>
      </c>
      <c r="N1509" t="s">
        <v>3479</v>
      </c>
      <c r="O1509" t="s">
        <v>4308</v>
      </c>
      <c r="P1509" t="s">
        <v>329</v>
      </c>
      <c r="Q1509" t="s">
        <v>4064</v>
      </c>
      <c r="R1509" t="s">
        <v>4309</v>
      </c>
      <c r="S1509">
        <v>754.44999999999993</v>
      </c>
      <c r="T1509">
        <v>5</v>
      </c>
      <c r="U1509">
        <v>0</v>
      </c>
      <c r="V1509">
        <v>60.356000000000023</v>
      </c>
      <c r="W1509" t="s">
        <v>10936</v>
      </c>
      <c r="X1509" t="s">
        <v>10940</v>
      </c>
      <c r="Y1509">
        <v>12</v>
      </c>
      <c r="Z1509" t="s">
        <v>10941</v>
      </c>
      <c r="AA1509">
        <v>8.0000000000000043E-2</v>
      </c>
    </row>
    <row r="1510" spans="1:27" x14ac:dyDescent="0.35">
      <c r="A1510">
        <v>2496</v>
      </c>
      <c r="B1510" t="s">
        <v>4310</v>
      </c>
      <c r="C1510">
        <v>2011</v>
      </c>
      <c r="D1510" s="1">
        <v>40710</v>
      </c>
      <c r="E1510" s="1">
        <v>40716</v>
      </c>
      <c r="F1510" t="s">
        <v>23</v>
      </c>
      <c r="G1510" t="s">
        <v>904</v>
      </c>
      <c r="H1510" t="s">
        <v>905</v>
      </c>
      <c r="I1510" t="s">
        <v>38</v>
      </c>
      <c r="J1510" t="s">
        <v>27</v>
      </c>
      <c r="K1510" t="s">
        <v>4311</v>
      </c>
      <c r="L1510" t="s">
        <v>3626</v>
      </c>
      <c r="M1510">
        <v>46544</v>
      </c>
      <c r="N1510" t="s">
        <v>3479</v>
      </c>
      <c r="O1510" t="s">
        <v>4312</v>
      </c>
      <c r="P1510" t="s">
        <v>329</v>
      </c>
      <c r="Q1510" t="s">
        <v>4064</v>
      </c>
      <c r="R1510" t="s">
        <v>4313</v>
      </c>
      <c r="S1510">
        <v>647.84</v>
      </c>
      <c r="T1510">
        <v>8</v>
      </c>
      <c r="U1510">
        <v>0</v>
      </c>
      <c r="V1510">
        <v>32.391999999999939</v>
      </c>
      <c r="W1510" t="s">
        <v>10944</v>
      </c>
      <c r="X1510" t="s">
        <v>10942</v>
      </c>
      <c r="Y1510">
        <v>6</v>
      </c>
      <c r="Z1510" t="s">
        <v>10946</v>
      </c>
      <c r="AA1510">
        <v>4.9999999999999906E-2</v>
      </c>
    </row>
    <row r="1511" spans="1:27" x14ac:dyDescent="0.35">
      <c r="A1511">
        <v>2817</v>
      </c>
      <c r="B1511" t="s">
        <v>4314</v>
      </c>
      <c r="C1511">
        <v>2012</v>
      </c>
      <c r="D1511" s="1">
        <v>41153</v>
      </c>
      <c r="E1511" s="1">
        <v>41160</v>
      </c>
      <c r="F1511" t="s">
        <v>23</v>
      </c>
      <c r="G1511" t="s">
        <v>4018</v>
      </c>
      <c r="H1511" t="s">
        <v>4019</v>
      </c>
      <c r="I1511" t="s">
        <v>127</v>
      </c>
      <c r="J1511" t="s">
        <v>27</v>
      </c>
      <c r="K1511" t="s">
        <v>3887</v>
      </c>
      <c r="L1511" t="s">
        <v>3785</v>
      </c>
      <c r="M1511">
        <v>2038</v>
      </c>
      <c r="N1511" t="s">
        <v>3728</v>
      </c>
      <c r="O1511" t="s">
        <v>4155</v>
      </c>
      <c r="P1511" t="s">
        <v>329</v>
      </c>
      <c r="Q1511" t="s">
        <v>4064</v>
      </c>
      <c r="R1511" t="s">
        <v>4156</v>
      </c>
      <c r="S1511">
        <v>60.74</v>
      </c>
      <c r="T1511">
        <v>1</v>
      </c>
      <c r="U1511">
        <v>0</v>
      </c>
      <c r="V1511">
        <v>15.185000000000002</v>
      </c>
      <c r="W1511" t="s">
        <v>10948</v>
      </c>
      <c r="X1511" t="s">
        <v>10937</v>
      </c>
      <c r="Y1511">
        <v>9</v>
      </c>
      <c r="Z1511" t="s">
        <v>10949</v>
      </c>
      <c r="AA1511">
        <v>0.25000000000000006</v>
      </c>
    </row>
    <row r="1512" spans="1:27" x14ac:dyDescent="0.35">
      <c r="A1512">
        <v>2841</v>
      </c>
      <c r="B1512" t="s">
        <v>4315</v>
      </c>
      <c r="C1512">
        <v>2011</v>
      </c>
      <c r="D1512" s="1">
        <v>40616</v>
      </c>
      <c r="E1512" s="1">
        <v>40621</v>
      </c>
      <c r="F1512" t="s">
        <v>23</v>
      </c>
      <c r="G1512" t="s">
        <v>4316</v>
      </c>
      <c r="H1512" t="s">
        <v>4317</v>
      </c>
      <c r="I1512" t="s">
        <v>127</v>
      </c>
      <c r="J1512" t="s">
        <v>27</v>
      </c>
      <c r="K1512" t="s">
        <v>3621</v>
      </c>
      <c r="L1512" t="s">
        <v>3506</v>
      </c>
      <c r="M1512">
        <v>23320</v>
      </c>
      <c r="N1512" t="s">
        <v>3507</v>
      </c>
      <c r="O1512" t="s">
        <v>4137</v>
      </c>
      <c r="P1512" t="s">
        <v>329</v>
      </c>
      <c r="Q1512" t="s">
        <v>4064</v>
      </c>
      <c r="R1512" t="s">
        <v>4138</v>
      </c>
      <c r="S1512">
        <v>1139.92</v>
      </c>
      <c r="T1512">
        <v>4</v>
      </c>
      <c r="U1512">
        <v>0</v>
      </c>
      <c r="V1512">
        <v>284.98</v>
      </c>
      <c r="W1512" t="s">
        <v>10944</v>
      </c>
      <c r="X1512" t="s">
        <v>10950</v>
      </c>
      <c r="Y1512">
        <v>3</v>
      </c>
      <c r="Z1512" t="s">
        <v>10953</v>
      </c>
      <c r="AA1512">
        <v>0.25</v>
      </c>
    </row>
    <row r="1513" spans="1:27" x14ac:dyDescent="0.35">
      <c r="A1513">
        <v>2941</v>
      </c>
      <c r="B1513" t="s">
        <v>4318</v>
      </c>
      <c r="C1513">
        <v>2014</v>
      </c>
      <c r="D1513" s="1">
        <v>41724</v>
      </c>
      <c r="E1513" s="1">
        <v>41730</v>
      </c>
      <c r="F1513" t="s">
        <v>23</v>
      </c>
      <c r="G1513" t="s">
        <v>1548</v>
      </c>
      <c r="H1513" t="s">
        <v>1549</v>
      </c>
      <c r="I1513" t="s">
        <v>26</v>
      </c>
      <c r="J1513" t="s">
        <v>27</v>
      </c>
      <c r="K1513" t="s">
        <v>3571</v>
      </c>
      <c r="L1513" t="s">
        <v>3572</v>
      </c>
      <c r="M1513">
        <v>53209</v>
      </c>
      <c r="N1513" t="s">
        <v>3479</v>
      </c>
      <c r="O1513" t="s">
        <v>4125</v>
      </c>
      <c r="P1513" t="s">
        <v>329</v>
      </c>
      <c r="Q1513" t="s">
        <v>4064</v>
      </c>
      <c r="R1513" t="s">
        <v>4126</v>
      </c>
      <c r="S1513">
        <v>90.99</v>
      </c>
      <c r="T1513">
        <v>1</v>
      </c>
      <c r="U1513">
        <v>0</v>
      </c>
      <c r="V1513">
        <v>14.558400000000006</v>
      </c>
      <c r="W1513" t="s">
        <v>10939</v>
      </c>
      <c r="X1513" t="s">
        <v>10950</v>
      </c>
      <c r="Y1513">
        <v>3</v>
      </c>
      <c r="Z1513" t="s">
        <v>10953</v>
      </c>
      <c r="AA1513">
        <v>0.16000000000000009</v>
      </c>
    </row>
    <row r="1514" spans="1:27" x14ac:dyDescent="0.35">
      <c r="A1514">
        <v>2942</v>
      </c>
      <c r="B1514" t="s">
        <v>4318</v>
      </c>
      <c r="C1514">
        <v>2014</v>
      </c>
      <c r="D1514" s="1">
        <v>41724</v>
      </c>
      <c r="E1514" s="1">
        <v>41730</v>
      </c>
      <c r="F1514" t="s">
        <v>23</v>
      </c>
      <c r="G1514" t="s">
        <v>1548</v>
      </c>
      <c r="H1514" t="s">
        <v>1549</v>
      </c>
      <c r="I1514" t="s">
        <v>26</v>
      </c>
      <c r="J1514" t="s">
        <v>27</v>
      </c>
      <c r="K1514" t="s">
        <v>3571</v>
      </c>
      <c r="L1514" t="s">
        <v>3572</v>
      </c>
      <c r="M1514">
        <v>53209</v>
      </c>
      <c r="N1514" t="s">
        <v>3479</v>
      </c>
      <c r="O1514" t="s">
        <v>4103</v>
      </c>
      <c r="P1514" t="s">
        <v>329</v>
      </c>
      <c r="Q1514" t="s">
        <v>4064</v>
      </c>
      <c r="R1514" t="s">
        <v>4104</v>
      </c>
      <c r="S1514">
        <v>1526.5600000000002</v>
      </c>
      <c r="T1514">
        <v>7</v>
      </c>
      <c r="U1514">
        <v>0</v>
      </c>
      <c r="V1514">
        <v>427.43679999999995</v>
      </c>
      <c r="W1514" t="s">
        <v>10939</v>
      </c>
      <c r="X1514" t="s">
        <v>10950</v>
      </c>
      <c r="Y1514">
        <v>3</v>
      </c>
      <c r="Z1514" t="s">
        <v>10953</v>
      </c>
      <c r="AA1514">
        <v>0.27999999999999992</v>
      </c>
    </row>
    <row r="1515" spans="1:27" x14ac:dyDescent="0.35">
      <c r="A1515">
        <v>2943</v>
      </c>
      <c r="B1515" t="s">
        <v>4318</v>
      </c>
      <c r="C1515">
        <v>2014</v>
      </c>
      <c r="D1515" s="1">
        <v>41724</v>
      </c>
      <c r="E1515" s="1">
        <v>41730</v>
      </c>
      <c r="F1515" t="s">
        <v>23</v>
      </c>
      <c r="G1515" t="s">
        <v>1548</v>
      </c>
      <c r="H1515" t="s">
        <v>1549</v>
      </c>
      <c r="I1515" t="s">
        <v>26</v>
      </c>
      <c r="J1515" t="s">
        <v>27</v>
      </c>
      <c r="K1515" t="s">
        <v>3571</v>
      </c>
      <c r="L1515" t="s">
        <v>3572</v>
      </c>
      <c r="M1515">
        <v>53209</v>
      </c>
      <c r="N1515" t="s">
        <v>3479</v>
      </c>
      <c r="O1515" t="s">
        <v>4183</v>
      </c>
      <c r="P1515" t="s">
        <v>329</v>
      </c>
      <c r="Q1515" t="s">
        <v>4064</v>
      </c>
      <c r="R1515" t="s">
        <v>4184</v>
      </c>
      <c r="S1515">
        <v>368.96999999999997</v>
      </c>
      <c r="T1515">
        <v>3</v>
      </c>
      <c r="U1515">
        <v>0</v>
      </c>
      <c r="V1515">
        <v>40.586699999999979</v>
      </c>
      <c r="W1515" t="s">
        <v>10939</v>
      </c>
      <c r="X1515" t="s">
        <v>10950</v>
      </c>
      <c r="Y1515">
        <v>3</v>
      </c>
      <c r="Z1515" t="s">
        <v>10953</v>
      </c>
      <c r="AA1515">
        <v>0.10999999999999996</v>
      </c>
    </row>
    <row r="1516" spans="1:27" x14ac:dyDescent="0.35">
      <c r="A1516">
        <v>3029</v>
      </c>
      <c r="B1516" t="s">
        <v>4319</v>
      </c>
      <c r="C1516">
        <v>2014</v>
      </c>
      <c r="D1516" s="1">
        <v>41991</v>
      </c>
      <c r="E1516" s="1">
        <v>41995</v>
      </c>
      <c r="F1516" t="s">
        <v>23</v>
      </c>
      <c r="G1516" t="s">
        <v>805</v>
      </c>
      <c r="H1516" t="s">
        <v>806</v>
      </c>
      <c r="I1516" t="s">
        <v>38</v>
      </c>
      <c r="J1516" t="s">
        <v>27</v>
      </c>
      <c r="K1516" t="s">
        <v>3621</v>
      </c>
      <c r="L1516" t="s">
        <v>3506</v>
      </c>
      <c r="M1516">
        <v>23320</v>
      </c>
      <c r="N1516" t="s">
        <v>3507</v>
      </c>
      <c r="O1516" t="s">
        <v>4151</v>
      </c>
      <c r="P1516" t="s">
        <v>329</v>
      </c>
      <c r="Q1516" t="s">
        <v>4064</v>
      </c>
      <c r="R1516" t="s">
        <v>4152</v>
      </c>
      <c r="S1516">
        <v>504.90000000000003</v>
      </c>
      <c r="T1516">
        <v>5</v>
      </c>
      <c r="U1516">
        <v>0</v>
      </c>
      <c r="V1516">
        <v>80.78400000000002</v>
      </c>
      <c r="W1516" t="s">
        <v>10939</v>
      </c>
      <c r="X1516" t="s">
        <v>10940</v>
      </c>
      <c r="Y1516">
        <v>12</v>
      </c>
      <c r="Z1516" t="s">
        <v>10941</v>
      </c>
      <c r="AA1516">
        <v>0.16000000000000003</v>
      </c>
    </row>
    <row r="1517" spans="1:27" x14ac:dyDescent="0.35">
      <c r="A1517">
        <v>3427</v>
      </c>
      <c r="B1517" t="s">
        <v>4320</v>
      </c>
      <c r="C1517">
        <v>2012</v>
      </c>
      <c r="D1517" s="1">
        <v>41176</v>
      </c>
      <c r="E1517" s="1">
        <v>41180</v>
      </c>
      <c r="F1517" t="s">
        <v>23</v>
      </c>
      <c r="G1517" t="s">
        <v>1081</v>
      </c>
      <c r="H1517" t="s">
        <v>1082</v>
      </c>
      <c r="I1517" t="s">
        <v>127</v>
      </c>
      <c r="J1517" t="s">
        <v>27</v>
      </c>
      <c r="K1517" t="s">
        <v>4321</v>
      </c>
      <c r="L1517" t="s">
        <v>3678</v>
      </c>
      <c r="M1517">
        <v>52001</v>
      </c>
      <c r="N1517" t="s">
        <v>3479</v>
      </c>
      <c r="O1517" t="s">
        <v>4288</v>
      </c>
      <c r="P1517" t="s">
        <v>329</v>
      </c>
      <c r="Q1517" t="s">
        <v>4064</v>
      </c>
      <c r="R1517" t="s">
        <v>4289</v>
      </c>
      <c r="S1517">
        <v>1408.1</v>
      </c>
      <c r="T1517">
        <v>10</v>
      </c>
      <c r="U1517">
        <v>0</v>
      </c>
      <c r="V1517">
        <v>394.26800000000003</v>
      </c>
      <c r="W1517" t="s">
        <v>10948</v>
      </c>
      <c r="X1517" t="s">
        <v>10937</v>
      </c>
      <c r="Y1517">
        <v>9</v>
      </c>
      <c r="Z1517" t="s">
        <v>10949</v>
      </c>
      <c r="AA1517">
        <v>0.28000000000000003</v>
      </c>
    </row>
    <row r="1518" spans="1:27" x14ac:dyDescent="0.35">
      <c r="A1518">
        <v>3474</v>
      </c>
      <c r="B1518" t="s">
        <v>4322</v>
      </c>
      <c r="C1518">
        <v>2014</v>
      </c>
      <c r="D1518" s="1">
        <v>41702</v>
      </c>
      <c r="E1518" s="1">
        <v>41709</v>
      </c>
      <c r="F1518" t="s">
        <v>23</v>
      </c>
      <c r="G1518" t="s">
        <v>1390</v>
      </c>
      <c r="H1518" t="s">
        <v>1391</v>
      </c>
      <c r="I1518" t="s">
        <v>38</v>
      </c>
      <c r="J1518" t="s">
        <v>27</v>
      </c>
      <c r="K1518" t="s">
        <v>4323</v>
      </c>
      <c r="L1518" t="s">
        <v>3478</v>
      </c>
      <c r="M1518">
        <v>48127</v>
      </c>
      <c r="N1518" t="s">
        <v>3479</v>
      </c>
      <c r="O1518" t="s">
        <v>4109</v>
      </c>
      <c r="P1518" t="s">
        <v>329</v>
      </c>
      <c r="Q1518" t="s">
        <v>4064</v>
      </c>
      <c r="R1518" t="s">
        <v>4110</v>
      </c>
      <c r="S1518">
        <v>180.98</v>
      </c>
      <c r="T1518">
        <v>1</v>
      </c>
      <c r="U1518">
        <v>0</v>
      </c>
      <c r="V1518">
        <v>47.0548</v>
      </c>
      <c r="W1518" t="s">
        <v>10939</v>
      </c>
      <c r="X1518" t="s">
        <v>10950</v>
      </c>
      <c r="Y1518">
        <v>3</v>
      </c>
      <c r="Z1518" t="s">
        <v>10953</v>
      </c>
      <c r="AA1518">
        <v>0.26</v>
      </c>
    </row>
    <row r="1519" spans="1:27" x14ac:dyDescent="0.35">
      <c r="A1519">
        <v>3496</v>
      </c>
      <c r="B1519" t="s">
        <v>4324</v>
      </c>
      <c r="C1519">
        <v>2014</v>
      </c>
      <c r="D1519" s="1">
        <v>41907</v>
      </c>
      <c r="E1519" s="1">
        <v>41911</v>
      </c>
      <c r="F1519" t="s">
        <v>23</v>
      </c>
      <c r="G1519" t="s">
        <v>275</v>
      </c>
      <c r="H1519" t="s">
        <v>276</v>
      </c>
      <c r="I1519" t="s">
        <v>26</v>
      </c>
      <c r="J1519" t="s">
        <v>27</v>
      </c>
      <c r="K1519" t="s">
        <v>4325</v>
      </c>
      <c r="L1519" t="s">
        <v>3642</v>
      </c>
      <c r="M1519">
        <v>56301</v>
      </c>
      <c r="N1519" t="s">
        <v>3479</v>
      </c>
      <c r="O1519" t="s">
        <v>4085</v>
      </c>
      <c r="P1519" t="s">
        <v>329</v>
      </c>
      <c r="Q1519" t="s">
        <v>4064</v>
      </c>
      <c r="R1519" t="s">
        <v>4086</v>
      </c>
      <c r="S1519">
        <v>603.91999999999996</v>
      </c>
      <c r="T1519">
        <v>4</v>
      </c>
      <c r="U1519">
        <v>0</v>
      </c>
      <c r="V1519">
        <v>181.17599999999993</v>
      </c>
      <c r="W1519" t="s">
        <v>10939</v>
      </c>
      <c r="X1519" t="s">
        <v>10937</v>
      </c>
      <c r="Y1519">
        <v>9</v>
      </c>
      <c r="Z1519" t="s">
        <v>10949</v>
      </c>
      <c r="AA1519">
        <v>0.29999999999999993</v>
      </c>
    </row>
    <row r="1520" spans="1:27" x14ac:dyDescent="0.35">
      <c r="A1520">
        <v>3585</v>
      </c>
      <c r="B1520" t="s">
        <v>3589</v>
      </c>
      <c r="C1520">
        <v>2012</v>
      </c>
      <c r="D1520" s="1">
        <v>41253</v>
      </c>
      <c r="E1520" s="1">
        <v>41259</v>
      </c>
      <c r="F1520" t="s">
        <v>23</v>
      </c>
      <c r="G1520" t="s">
        <v>833</v>
      </c>
      <c r="H1520" t="s">
        <v>834</v>
      </c>
      <c r="I1520" t="s">
        <v>26</v>
      </c>
      <c r="J1520" t="s">
        <v>27</v>
      </c>
      <c r="K1520" t="s">
        <v>3586</v>
      </c>
      <c r="L1520" t="s">
        <v>3478</v>
      </c>
      <c r="M1520">
        <v>49201</v>
      </c>
      <c r="N1520" t="s">
        <v>3479</v>
      </c>
      <c r="O1520" t="s">
        <v>4299</v>
      </c>
      <c r="P1520" t="s">
        <v>329</v>
      </c>
      <c r="Q1520" t="s">
        <v>4064</v>
      </c>
      <c r="R1520" t="s">
        <v>4300</v>
      </c>
      <c r="S1520">
        <v>191.96</v>
      </c>
      <c r="T1520">
        <v>2</v>
      </c>
      <c r="U1520">
        <v>0</v>
      </c>
      <c r="V1520">
        <v>32.633199999999988</v>
      </c>
      <c r="W1520" t="s">
        <v>10948</v>
      </c>
      <c r="X1520" t="s">
        <v>10940</v>
      </c>
      <c r="Y1520">
        <v>12</v>
      </c>
      <c r="Z1520" t="s">
        <v>10941</v>
      </c>
      <c r="AA1520">
        <v>0.16999999999999993</v>
      </c>
    </row>
    <row r="1521" spans="1:27" x14ac:dyDescent="0.35">
      <c r="A1521">
        <v>3819</v>
      </c>
      <c r="B1521" t="s">
        <v>3590</v>
      </c>
      <c r="C1521">
        <v>2012</v>
      </c>
      <c r="D1521" s="1">
        <v>41167</v>
      </c>
      <c r="E1521" s="1">
        <v>41171</v>
      </c>
      <c r="F1521" t="s">
        <v>23</v>
      </c>
      <c r="G1521" t="s">
        <v>3591</v>
      </c>
      <c r="H1521" t="s">
        <v>3592</v>
      </c>
      <c r="I1521" t="s">
        <v>38</v>
      </c>
      <c r="J1521" t="s">
        <v>27</v>
      </c>
      <c r="K1521" t="s">
        <v>3593</v>
      </c>
      <c r="L1521" t="s">
        <v>3594</v>
      </c>
      <c r="M1521">
        <v>36608</v>
      </c>
      <c r="N1521" t="s">
        <v>3507</v>
      </c>
      <c r="O1521" t="s">
        <v>4261</v>
      </c>
      <c r="P1521" t="s">
        <v>329</v>
      </c>
      <c r="Q1521" t="s">
        <v>4064</v>
      </c>
      <c r="R1521" t="s">
        <v>4262</v>
      </c>
      <c r="S1521">
        <v>1056.8599999999999</v>
      </c>
      <c r="T1521">
        <v>7</v>
      </c>
      <c r="U1521">
        <v>0</v>
      </c>
      <c r="V1521">
        <v>306.48939999999988</v>
      </c>
      <c r="W1521" t="s">
        <v>10948</v>
      </c>
      <c r="X1521" t="s">
        <v>10937</v>
      </c>
      <c r="Y1521">
        <v>9</v>
      </c>
      <c r="Z1521" t="s">
        <v>10949</v>
      </c>
      <c r="AA1521">
        <v>0.28999999999999992</v>
      </c>
    </row>
    <row r="1522" spans="1:27" x14ac:dyDescent="0.35">
      <c r="A1522">
        <v>3828</v>
      </c>
      <c r="B1522" t="s">
        <v>4326</v>
      </c>
      <c r="C1522">
        <v>2014</v>
      </c>
      <c r="D1522" s="1">
        <v>41767</v>
      </c>
      <c r="E1522" s="1">
        <v>41771</v>
      </c>
      <c r="F1522" t="s">
        <v>23</v>
      </c>
      <c r="G1522" t="s">
        <v>365</v>
      </c>
      <c r="H1522" t="s">
        <v>366</v>
      </c>
      <c r="I1522" t="s">
        <v>26</v>
      </c>
      <c r="J1522" t="s">
        <v>27</v>
      </c>
      <c r="K1522" t="s">
        <v>3477</v>
      </c>
      <c r="L1522" t="s">
        <v>3478</v>
      </c>
      <c r="M1522">
        <v>48234</v>
      </c>
      <c r="N1522" t="s">
        <v>3479</v>
      </c>
      <c r="O1522" t="s">
        <v>4327</v>
      </c>
      <c r="P1522" t="s">
        <v>329</v>
      </c>
      <c r="Q1522" t="s">
        <v>4064</v>
      </c>
      <c r="R1522" t="s">
        <v>4328</v>
      </c>
      <c r="S1522">
        <v>1458.65</v>
      </c>
      <c r="T1522">
        <v>5</v>
      </c>
      <c r="U1522">
        <v>0</v>
      </c>
      <c r="V1522">
        <v>423.00849999999997</v>
      </c>
      <c r="W1522" t="s">
        <v>10939</v>
      </c>
      <c r="X1522" t="s">
        <v>10942</v>
      </c>
      <c r="Y1522">
        <v>5</v>
      </c>
      <c r="Z1522" t="s">
        <v>10952</v>
      </c>
      <c r="AA1522">
        <v>0.28999999999999998</v>
      </c>
    </row>
    <row r="1523" spans="1:27" x14ac:dyDescent="0.35">
      <c r="A1523">
        <v>3829</v>
      </c>
      <c r="B1523" t="s">
        <v>4326</v>
      </c>
      <c r="C1523">
        <v>2014</v>
      </c>
      <c r="D1523" s="1">
        <v>41767</v>
      </c>
      <c r="E1523" s="1">
        <v>41771</v>
      </c>
      <c r="F1523" t="s">
        <v>23</v>
      </c>
      <c r="G1523" t="s">
        <v>365</v>
      </c>
      <c r="H1523" t="s">
        <v>366</v>
      </c>
      <c r="I1523" t="s">
        <v>26</v>
      </c>
      <c r="J1523" t="s">
        <v>27</v>
      </c>
      <c r="K1523" t="s">
        <v>3477</v>
      </c>
      <c r="L1523" t="s">
        <v>3478</v>
      </c>
      <c r="M1523">
        <v>48234</v>
      </c>
      <c r="N1523" t="s">
        <v>3479</v>
      </c>
      <c r="O1523" t="s">
        <v>4329</v>
      </c>
      <c r="P1523" t="s">
        <v>329</v>
      </c>
      <c r="Q1523" t="s">
        <v>4064</v>
      </c>
      <c r="R1523" t="s">
        <v>4330</v>
      </c>
      <c r="S1523">
        <v>26.64</v>
      </c>
      <c r="T1523">
        <v>1</v>
      </c>
      <c r="U1523">
        <v>0</v>
      </c>
      <c r="V1523">
        <v>7.4591999999999992</v>
      </c>
      <c r="W1523" t="s">
        <v>10939</v>
      </c>
      <c r="X1523" t="s">
        <v>10942</v>
      </c>
      <c r="Y1523">
        <v>5</v>
      </c>
      <c r="Z1523" t="s">
        <v>10952</v>
      </c>
      <c r="AA1523">
        <v>0.27999999999999997</v>
      </c>
    </row>
    <row r="1524" spans="1:27" x14ac:dyDescent="0.35">
      <c r="A1524">
        <v>3830</v>
      </c>
      <c r="B1524" t="s">
        <v>4326</v>
      </c>
      <c r="C1524">
        <v>2014</v>
      </c>
      <c r="D1524" s="1">
        <v>41767</v>
      </c>
      <c r="E1524" s="1">
        <v>41771</v>
      </c>
      <c r="F1524" t="s">
        <v>23</v>
      </c>
      <c r="G1524" t="s">
        <v>365</v>
      </c>
      <c r="H1524" t="s">
        <v>366</v>
      </c>
      <c r="I1524" t="s">
        <v>26</v>
      </c>
      <c r="J1524" t="s">
        <v>27</v>
      </c>
      <c r="K1524" t="s">
        <v>3477</v>
      </c>
      <c r="L1524" t="s">
        <v>3478</v>
      </c>
      <c r="M1524">
        <v>48234</v>
      </c>
      <c r="N1524" t="s">
        <v>3479</v>
      </c>
      <c r="O1524" t="s">
        <v>4180</v>
      </c>
      <c r="P1524" t="s">
        <v>329</v>
      </c>
      <c r="Q1524" t="s">
        <v>4064</v>
      </c>
      <c r="R1524" t="s">
        <v>4181</v>
      </c>
      <c r="S1524">
        <v>476.8</v>
      </c>
      <c r="T1524">
        <v>2</v>
      </c>
      <c r="U1524">
        <v>0</v>
      </c>
      <c r="V1524">
        <v>119.19999999999999</v>
      </c>
      <c r="W1524" t="s">
        <v>10939</v>
      </c>
      <c r="X1524" t="s">
        <v>10942</v>
      </c>
      <c r="Y1524">
        <v>5</v>
      </c>
      <c r="Z1524" t="s">
        <v>10952</v>
      </c>
      <c r="AA1524">
        <v>0.24999999999999997</v>
      </c>
    </row>
    <row r="1525" spans="1:27" x14ac:dyDescent="0.35">
      <c r="A1525">
        <v>3996</v>
      </c>
      <c r="B1525" t="s">
        <v>3857</v>
      </c>
      <c r="C1525">
        <v>2012</v>
      </c>
      <c r="D1525" s="1">
        <v>40976</v>
      </c>
      <c r="E1525" s="1">
        <v>40980</v>
      </c>
      <c r="F1525" t="s">
        <v>23</v>
      </c>
      <c r="G1525" t="s">
        <v>3858</v>
      </c>
      <c r="H1525" t="s">
        <v>3859</v>
      </c>
      <c r="I1525" t="s">
        <v>38</v>
      </c>
      <c r="J1525" t="s">
        <v>27</v>
      </c>
      <c r="K1525" t="s">
        <v>3860</v>
      </c>
      <c r="L1525" t="s">
        <v>3572</v>
      </c>
      <c r="M1525">
        <v>53142</v>
      </c>
      <c r="N1525" t="s">
        <v>3479</v>
      </c>
      <c r="O1525" t="s">
        <v>4131</v>
      </c>
      <c r="P1525" t="s">
        <v>329</v>
      </c>
      <c r="Q1525" t="s">
        <v>4064</v>
      </c>
      <c r="R1525" t="s">
        <v>4132</v>
      </c>
      <c r="S1525">
        <v>860.93</v>
      </c>
      <c r="T1525">
        <v>7</v>
      </c>
      <c r="U1525">
        <v>0</v>
      </c>
      <c r="V1525">
        <v>189.40460000000002</v>
      </c>
      <c r="W1525" t="s">
        <v>10948</v>
      </c>
      <c r="X1525" t="s">
        <v>10950</v>
      </c>
      <c r="Y1525">
        <v>3</v>
      </c>
      <c r="Z1525" t="s">
        <v>10953</v>
      </c>
      <c r="AA1525">
        <v>0.22000000000000003</v>
      </c>
    </row>
    <row r="1526" spans="1:27" x14ac:dyDescent="0.35">
      <c r="A1526">
        <v>4031</v>
      </c>
      <c r="B1526" t="s">
        <v>3863</v>
      </c>
      <c r="C1526">
        <v>2014</v>
      </c>
      <c r="D1526" s="1">
        <v>41998</v>
      </c>
      <c r="E1526" s="1">
        <v>42002</v>
      </c>
      <c r="F1526" t="s">
        <v>23</v>
      </c>
      <c r="G1526" t="s">
        <v>3216</v>
      </c>
      <c r="H1526" t="s">
        <v>3217</v>
      </c>
      <c r="I1526" t="s">
        <v>38</v>
      </c>
      <c r="J1526" t="s">
        <v>27</v>
      </c>
      <c r="K1526" t="s">
        <v>3703</v>
      </c>
      <c r="L1526" t="s">
        <v>3704</v>
      </c>
      <c r="M1526">
        <v>70506</v>
      </c>
      <c r="N1526" t="s">
        <v>3507</v>
      </c>
      <c r="O1526" t="s">
        <v>4331</v>
      </c>
      <c r="P1526" t="s">
        <v>329</v>
      </c>
      <c r="Q1526" t="s">
        <v>4064</v>
      </c>
      <c r="R1526" t="s">
        <v>4332</v>
      </c>
      <c r="S1526">
        <v>232.88</v>
      </c>
      <c r="T1526">
        <v>4</v>
      </c>
      <c r="U1526">
        <v>0</v>
      </c>
      <c r="V1526">
        <v>60.5488</v>
      </c>
      <c r="W1526" t="s">
        <v>10939</v>
      </c>
      <c r="X1526" t="s">
        <v>10940</v>
      </c>
      <c r="Y1526">
        <v>12</v>
      </c>
      <c r="Z1526" t="s">
        <v>10941</v>
      </c>
      <c r="AA1526">
        <v>0.26</v>
      </c>
    </row>
    <row r="1527" spans="1:27" x14ac:dyDescent="0.35">
      <c r="A1527">
        <v>4429</v>
      </c>
      <c r="B1527" t="s">
        <v>4333</v>
      </c>
      <c r="C1527">
        <v>2014</v>
      </c>
      <c r="D1527" s="1">
        <v>41720</v>
      </c>
      <c r="E1527" s="1">
        <v>41726</v>
      </c>
      <c r="F1527" t="s">
        <v>23</v>
      </c>
      <c r="G1527" t="s">
        <v>181</v>
      </c>
      <c r="H1527" t="s">
        <v>182</v>
      </c>
      <c r="I1527" t="s">
        <v>38</v>
      </c>
      <c r="J1527" t="s">
        <v>27</v>
      </c>
      <c r="K1527" t="s">
        <v>3637</v>
      </c>
      <c r="L1527" t="s">
        <v>3540</v>
      </c>
      <c r="M1527">
        <v>74133</v>
      </c>
      <c r="N1527" t="s">
        <v>3479</v>
      </c>
      <c r="O1527" t="s">
        <v>4216</v>
      </c>
      <c r="P1527" t="s">
        <v>329</v>
      </c>
      <c r="Q1527" t="s">
        <v>4064</v>
      </c>
      <c r="R1527" t="s">
        <v>4217</v>
      </c>
      <c r="S1527">
        <v>1805.88</v>
      </c>
      <c r="T1527">
        <v>6</v>
      </c>
      <c r="U1527">
        <v>0</v>
      </c>
      <c r="V1527">
        <v>523.70519999999988</v>
      </c>
      <c r="W1527" t="s">
        <v>10939</v>
      </c>
      <c r="X1527" t="s">
        <v>10950</v>
      </c>
      <c r="Y1527">
        <v>3</v>
      </c>
      <c r="Z1527" t="s">
        <v>10953</v>
      </c>
      <c r="AA1527">
        <v>0.28999999999999992</v>
      </c>
    </row>
    <row r="1528" spans="1:27" x14ac:dyDescent="0.35">
      <c r="A1528">
        <v>4600</v>
      </c>
      <c r="B1528" t="s">
        <v>4334</v>
      </c>
      <c r="C1528">
        <v>2012</v>
      </c>
      <c r="D1528" s="1">
        <v>41106</v>
      </c>
      <c r="E1528" s="1">
        <v>41110</v>
      </c>
      <c r="F1528" t="s">
        <v>23</v>
      </c>
      <c r="G1528" t="s">
        <v>2540</v>
      </c>
      <c r="H1528" t="s">
        <v>2541</v>
      </c>
      <c r="I1528" t="s">
        <v>127</v>
      </c>
      <c r="J1528" t="s">
        <v>27</v>
      </c>
      <c r="K1528" t="s">
        <v>3997</v>
      </c>
      <c r="L1528" t="s">
        <v>3849</v>
      </c>
      <c r="M1528">
        <v>21215</v>
      </c>
      <c r="N1528" t="s">
        <v>3728</v>
      </c>
      <c r="O1528" t="s">
        <v>4261</v>
      </c>
      <c r="P1528" t="s">
        <v>329</v>
      </c>
      <c r="Q1528" t="s">
        <v>4064</v>
      </c>
      <c r="R1528" t="s">
        <v>4262</v>
      </c>
      <c r="S1528">
        <v>150.97999999999999</v>
      </c>
      <c r="T1528">
        <v>1</v>
      </c>
      <c r="U1528">
        <v>0</v>
      </c>
      <c r="V1528">
        <v>43.784199999999984</v>
      </c>
      <c r="W1528" t="s">
        <v>10948</v>
      </c>
      <c r="X1528" t="s">
        <v>10937</v>
      </c>
      <c r="Y1528">
        <v>7</v>
      </c>
      <c r="Z1528" t="s">
        <v>10938</v>
      </c>
      <c r="AA1528">
        <v>0.28999999999999992</v>
      </c>
    </row>
    <row r="1529" spans="1:27" x14ac:dyDescent="0.35">
      <c r="A1529">
        <v>4619</v>
      </c>
      <c r="B1529" t="s">
        <v>4335</v>
      </c>
      <c r="C1529">
        <v>2012</v>
      </c>
      <c r="D1529" s="1">
        <v>41173</v>
      </c>
      <c r="E1529" s="1">
        <v>41178</v>
      </c>
      <c r="F1529" t="s">
        <v>23</v>
      </c>
      <c r="G1529" t="s">
        <v>4336</v>
      </c>
      <c r="H1529" t="s">
        <v>4337</v>
      </c>
      <c r="I1529" t="s">
        <v>127</v>
      </c>
      <c r="J1529" t="s">
        <v>27</v>
      </c>
      <c r="K1529" t="s">
        <v>3784</v>
      </c>
      <c r="L1529" t="s">
        <v>3785</v>
      </c>
      <c r="M1529">
        <v>2149</v>
      </c>
      <c r="N1529" t="s">
        <v>3728</v>
      </c>
      <c r="O1529" t="s">
        <v>4109</v>
      </c>
      <c r="P1529" t="s">
        <v>329</v>
      </c>
      <c r="Q1529" t="s">
        <v>4064</v>
      </c>
      <c r="R1529" t="s">
        <v>4110</v>
      </c>
      <c r="S1529">
        <v>542.93999999999994</v>
      </c>
      <c r="T1529">
        <v>3</v>
      </c>
      <c r="U1529">
        <v>0</v>
      </c>
      <c r="V1529">
        <v>141.1644</v>
      </c>
      <c r="W1529" t="s">
        <v>10948</v>
      </c>
      <c r="X1529" t="s">
        <v>10937</v>
      </c>
      <c r="Y1529">
        <v>9</v>
      </c>
      <c r="Z1529" t="s">
        <v>10949</v>
      </c>
      <c r="AA1529">
        <v>0.26</v>
      </c>
    </row>
    <row r="1530" spans="1:27" x14ac:dyDescent="0.35">
      <c r="A1530">
        <v>4929</v>
      </c>
      <c r="B1530" t="s">
        <v>4338</v>
      </c>
      <c r="C1530">
        <v>2014</v>
      </c>
      <c r="D1530" s="1">
        <v>41975</v>
      </c>
      <c r="E1530" s="1">
        <v>41980</v>
      </c>
      <c r="F1530" t="s">
        <v>23</v>
      </c>
      <c r="G1530" t="s">
        <v>2438</v>
      </c>
      <c r="H1530" t="s">
        <v>2439</v>
      </c>
      <c r="I1530" t="s">
        <v>127</v>
      </c>
      <c r="J1530" t="s">
        <v>27</v>
      </c>
      <c r="K1530" t="s">
        <v>2910</v>
      </c>
      <c r="L1530" t="s">
        <v>3727</v>
      </c>
      <c r="M1530">
        <v>6824</v>
      </c>
      <c r="N1530" t="s">
        <v>3728</v>
      </c>
      <c r="O1530" t="s">
        <v>4339</v>
      </c>
      <c r="P1530" t="s">
        <v>329</v>
      </c>
      <c r="Q1530" t="s">
        <v>4064</v>
      </c>
      <c r="R1530" t="s">
        <v>4340</v>
      </c>
      <c r="S1530">
        <v>897.15000000000009</v>
      </c>
      <c r="T1530">
        <v>3</v>
      </c>
      <c r="U1530">
        <v>0</v>
      </c>
      <c r="V1530">
        <v>251.20200000000003</v>
      </c>
      <c r="W1530" t="s">
        <v>10939</v>
      </c>
      <c r="X1530" t="s">
        <v>10940</v>
      </c>
      <c r="Y1530">
        <v>12</v>
      </c>
      <c r="Z1530" t="s">
        <v>10941</v>
      </c>
      <c r="AA1530">
        <v>0.28000000000000003</v>
      </c>
    </row>
    <row r="1531" spans="1:27" x14ac:dyDescent="0.35">
      <c r="A1531">
        <v>4941</v>
      </c>
      <c r="B1531" t="s">
        <v>3917</v>
      </c>
      <c r="C1531">
        <v>2012</v>
      </c>
      <c r="D1531" s="1">
        <v>40945</v>
      </c>
      <c r="E1531" s="1">
        <v>40952</v>
      </c>
      <c r="F1531" t="s">
        <v>23</v>
      </c>
      <c r="G1531" t="s">
        <v>3918</v>
      </c>
      <c r="H1531" t="s">
        <v>3919</v>
      </c>
      <c r="I1531" t="s">
        <v>38</v>
      </c>
      <c r="J1531" t="s">
        <v>27</v>
      </c>
      <c r="K1531" t="s">
        <v>3920</v>
      </c>
      <c r="L1531" t="s">
        <v>3822</v>
      </c>
      <c r="M1531">
        <v>19805</v>
      </c>
      <c r="N1531" t="s">
        <v>3728</v>
      </c>
      <c r="O1531" t="s">
        <v>4341</v>
      </c>
      <c r="P1531" t="s">
        <v>329</v>
      </c>
      <c r="Q1531" t="s">
        <v>4064</v>
      </c>
      <c r="R1531" t="s">
        <v>4342</v>
      </c>
      <c r="S1531">
        <v>1268.82</v>
      </c>
      <c r="T1531">
        <v>9</v>
      </c>
      <c r="U1531">
        <v>0</v>
      </c>
      <c r="V1531">
        <v>266.45219999999989</v>
      </c>
      <c r="W1531" t="s">
        <v>10948</v>
      </c>
      <c r="X1531" t="s">
        <v>10950</v>
      </c>
      <c r="Y1531">
        <v>2</v>
      </c>
      <c r="Z1531" t="s">
        <v>10955</v>
      </c>
      <c r="AA1531">
        <v>0.20999999999999994</v>
      </c>
    </row>
    <row r="1532" spans="1:27" x14ac:dyDescent="0.35">
      <c r="A1532">
        <v>5028</v>
      </c>
      <c r="B1532" t="s">
        <v>4343</v>
      </c>
      <c r="C1532">
        <v>2014</v>
      </c>
      <c r="D1532" s="1">
        <v>41850</v>
      </c>
      <c r="E1532" s="1">
        <v>41855</v>
      </c>
      <c r="F1532" t="s">
        <v>23</v>
      </c>
      <c r="G1532" t="s">
        <v>2693</v>
      </c>
      <c r="H1532" t="s">
        <v>2694</v>
      </c>
      <c r="I1532" t="s">
        <v>38</v>
      </c>
      <c r="J1532" t="s">
        <v>27</v>
      </c>
      <c r="K1532" t="s">
        <v>4041</v>
      </c>
      <c r="L1532" t="s">
        <v>3540</v>
      </c>
      <c r="M1532">
        <v>73120</v>
      </c>
      <c r="N1532" t="s">
        <v>3479</v>
      </c>
      <c r="O1532" t="s">
        <v>4194</v>
      </c>
      <c r="P1532" t="s">
        <v>329</v>
      </c>
      <c r="Q1532" t="s">
        <v>4064</v>
      </c>
      <c r="R1532" t="s">
        <v>4195</v>
      </c>
      <c r="S1532">
        <v>302.67</v>
      </c>
      <c r="T1532">
        <v>3</v>
      </c>
      <c r="U1532">
        <v>0</v>
      </c>
      <c r="V1532">
        <v>72.640799999999999</v>
      </c>
      <c r="W1532" t="s">
        <v>10939</v>
      </c>
      <c r="X1532" t="s">
        <v>10937</v>
      </c>
      <c r="Y1532">
        <v>7</v>
      </c>
      <c r="Z1532" t="s">
        <v>10938</v>
      </c>
      <c r="AA1532">
        <v>0.24</v>
      </c>
    </row>
    <row r="1533" spans="1:27" x14ac:dyDescent="0.35">
      <c r="A1533">
        <v>5033</v>
      </c>
      <c r="B1533" t="s">
        <v>4344</v>
      </c>
      <c r="C1533">
        <v>2013</v>
      </c>
      <c r="D1533" s="1">
        <v>41635</v>
      </c>
      <c r="E1533" s="1">
        <v>41642</v>
      </c>
      <c r="F1533" t="s">
        <v>23</v>
      </c>
      <c r="G1533" t="s">
        <v>3207</v>
      </c>
      <c r="H1533" t="s">
        <v>3208</v>
      </c>
      <c r="I1533" t="s">
        <v>26</v>
      </c>
      <c r="J1533" t="s">
        <v>27</v>
      </c>
      <c r="K1533" t="s">
        <v>4345</v>
      </c>
      <c r="L1533" t="s">
        <v>3901</v>
      </c>
      <c r="M1533">
        <v>8360</v>
      </c>
      <c r="N1533" t="s">
        <v>3728</v>
      </c>
      <c r="O1533" t="s">
        <v>4346</v>
      </c>
      <c r="P1533" t="s">
        <v>329</v>
      </c>
      <c r="Q1533" t="s">
        <v>4064</v>
      </c>
      <c r="R1533" t="s">
        <v>4347</v>
      </c>
      <c r="S1533">
        <v>212.94</v>
      </c>
      <c r="T1533">
        <v>3</v>
      </c>
      <c r="U1533">
        <v>0</v>
      </c>
      <c r="V1533">
        <v>25.552800000000005</v>
      </c>
      <c r="W1533" t="s">
        <v>10936</v>
      </c>
      <c r="X1533" t="s">
        <v>10940</v>
      </c>
      <c r="Y1533">
        <v>12</v>
      </c>
      <c r="Z1533" t="s">
        <v>10941</v>
      </c>
      <c r="AA1533">
        <v>0.12000000000000002</v>
      </c>
    </row>
    <row r="1534" spans="1:27" x14ac:dyDescent="0.35">
      <c r="A1534">
        <v>5168</v>
      </c>
      <c r="B1534" t="s">
        <v>4348</v>
      </c>
      <c r="C1534">
        <v>2011</v>
      </c>
      <c r="D1534" s="1">
        <v>40857</v>
      </c>
      <c r="E1534" s="1">
        <v>40863</v>
      </c>
      <c r="F1534" t="s">
        <v>23</v>
      </c>
      <c r="G1534" t="s">
        <v>4349</v>
      </c>
      <c r="H1534" t="s">
        <v>4350</v>
      </c>
      <c r="I1534" t="s">
        <v>38</v>
      </c>
      <c r="J1534" t="s">
        <v>27</v>
      </c>
      <c r="K1534" t="s">
        <v>4351</v>
      </c>
      <c r="L1534" t="s">
        <v>3478</v>
      </c>
      <c r="M1534">
        <v>48640</v>
      </c>
      <c r="N1534" t="s">
        <v>3479</v>
      </c>
      <c r="O1534" t="s">
        <v>4144</v>
      </c>
      <c r="P1534" t="s">
        <v>329</v>
      </c>
      <c r="Q1534" t="s">
        <v>4064</v>
      </c>
      <c r="R1534" t="s">
        <v>4145</v>
      </c>
      <c r="S1534">
        <v>563.93999999999994</v>
      </c>
      <c r="T1534">
        <v>3</v>
      </c>
      <c r="U1534">
        <v>0</v>
      </c>
      <c r="V1534">
        <v>112.78800000000001</v>
      </c>
      <c r="W1534" t="s">
        <v>10944</v>
      </c>
      <c r="X1534" t="s">
        <v>10940</v>
      </c>
      <c r="Y1534">
        <v>11</v>
      </c>
      <c r="Z1534" t="s">
        <v>10947</v>
      </c>
      <c r="AA1534">
        <v>0.20000000000000004</v>
      </c>
    </row>
    <row r="1535" spans="1:27" x14ac:dyDescent="0.35">
      <c r="A1535">
        <v>5189</v>
      </c>
      <c r="B1535" t="s">
        <v>4352</v>
      </c>
      <c r="C1535">
        <v>2012</v>
      </c>
      <c r="D1535" s="1">
        <v>41165</v>
      </c>
      <c r="E1535" s="1">
        <v>41170</v>
      </c>
      <c r="F1535" t="s">
        <v>23</v>
      </c>
      <c r="G1535" t="s">
        <v>424</v>
      </c>
      <c r="H1535" t="s">
        <v>425</v>
      </c>
      <c r="I1535" t="s">
        <v>38</v>
      </c>
      <c r="J1535" t="s">
        <v>27</v>
      </c>
      <c r="K1535" t="s">
        <v>3521</v>
      </c>
      <c r="L1535" t="s">
        <v>3626</v>
      </c>
      <c r="M1535">
        <v>47201</v>
      </c>
      <c r="N1535" t="s">
        <v>3479</v>
      </c>
      <c r="O1535" t="s">
        <v>4075</v>
      </c>
      <c r="P1535" t="s">
        <v>329</v>
      </c>
      <c r="Q1535" t="s">
        <v>4064</v>
      </c>
      <c r="R1535" t="s">
        <v>4076</v>
      </c>
      <c r="S1535">
        <v>1516.2</v>
      </c>
      <c r="T1535">
        <v>7</v>
      </c>
      <c r="U1535">
        <v>0</v>
      </c>
      <c r="V1535">
        <v>394.21199999999999</v>
      </c>
      <c r="W1535" t="s">
        <v>10948</v>
      </c>
      <c r="X1535" t="s">
        <v>10937</v>
      </c>
      <c r="Y1535">
        <v>9</v>
      </c>
      <c r="Z1535" t="s">
        <v>10949</v>
      </c>
      <c r="AA1535">
        <v>0.26</v>
      </c>
    </row>
    <row r="1536" spans="1:27" x14ac:dyDescent="0.35">
      <c r="A1536">
        <v>5234</v>
      </c>
      <c r="B1536" t="s">
        <v>4353</v>
      </c>
      <c r="C1536">
        <v>2011</v>
      </c>
      <c r="D1536" s="1">
        <v>40834</v>
      </c>
      <c r="E1536" s="1">
        <v>40838</v>
      </c>
      <c r="F1536" t="s">
        <v>23</v>
      </c>
      <c r="G1536" t="s">
        <v>3302</v>
      </c>
      <c r="H1536" t="s">
        <v>3303</v>
      </c>
      <c r="I1536" t="s">
        <v>26</v>
      </c>
      <c r="J1536" t="s">
        <v>27</v>
      </c>
      <c r="K1536" t="s">
        <v>4354</v>
      </c>
      <c r="L1536" t="s">
        <v>3631</v>
      </c>
      <c r="M1536">
        <v>71854</v>
      </c>
      <c r="N1536" t="s">
        <v>3507</v>
      </c>
      <c r="O1536" t="s">
        <v>4194</v>
      </c>
      <c r="P1536" t="s">
        <v>329</v>
      </c>
      <c r="Q1536" t="s">
        <v>4064</v>
      </c>
      <c r="R1536" t="s">
        <v>4195</v>
      </c>
      <c r="S1536">
        <v>605.34</v>
      </c>
      <c r="T1536">
        <v>6</v>
      </c>
      <c r="U1536">
        <v>0</v>
      </c>
      <c r="V1536">
        <v>145.2816</v>
      </c>
      <c r="W1536" t="s">
        <v>10944</v>
      </c>
      <c r="X1536" t="s">
        <v>10940</v>
      </c>
      <c r="Y1536">
        <v>10</v>
      </c>
      <c r="Z1536" t="s">
        <v>10945</v>
      </c>
      <c r="AA1536">
        <v>0.24</v>
      </c>
    </row>
    <row r="1537" spans="1:27" x14ac:dyDescent="0.35">
      <c r="A1537">
        <v>5622</v>
      </c>
      <c r="B1537" t="s">
        <v>4355</v>
      </c>
      <c r="C1537">
        <v>2013</v>
      </c>
      <c r="D1537" s="1">
        <v>41543</v>
      </c>
      <c r="E1537" s="1">
        <v>41548</v>
      </c>
      <c r="F1537" t="s">
        <v>23</v>
      </c>
      <c r="G1537" t="s">
        <v>4356</v>
      </c>
      <c r="H1537" t="s">
        <v>4357</v>
      </c>
      <c r="I1537" t="s">
        <v>26</v>
      </c>
      <c r="J1537" t="s">
        <v>27</v>
      </c>
      <c r="K1537" t="s">
        <v>4358</v>
      </c>
      <c r="L1537" t="s">
        <v>3572</v>
      </c>
      <c r="M1537">
        <v>54601</v>
      </c>
      <c r="N1537" t="s">
        <v>3479</v>
      </c>
      <c r="O1537" t="s">
        <v>4204</v>
      </c>
      <c r="P1537" t="s">
        <v>329</v>
      </c>
      <c r="Q1537" t="s">
        <v>4064</v>
      </c>
      <c r="R1537" t="s">
        <v>4205</v>
      </c>
      <c r="S1537">
        <v>201.96</v>
      </c>
      <c r="T1537">
        <v>2</v>
      </c>
      <c r="U1537">
        <v>0</v>
      </c>
      <c r="V1537">
        <v>50.490000000000009</v>
      </c>
      <c r="W1537" t="s">
        <v>10936</v>
      </c>
      <c r="X1537" t="s">
        <v>10937</v>
      </c>
      <c r="Y1537">
        <v>9</v>
      </c>
      <c r="Z1537" t="s">
        <v>10949</v>
      </c>
      <c r="AA1537">
        <v>0.25000000000000006</v>
      </c>
    </row>
    <row r="1538" spans="1:27" x14ac:dyDescent="0.35">
      <c r="A1538">
        <v>5695</v>
      </c>
      <c r="B1538" t="s">
        <v>4359</v>
      </c>
      <c r="C1538">
        <v>2012</v>
      </c>
      <c r="D1538" s="1">
        <v>41253</v>
      </c>
      <c r="E1538" s="1">
        <v>41259</v>
      </c>
      <c r="F1538" t="s">
        <v>23</v>
      </c>
      <c r="G1538" t="s">
        <v>2802</v>
      </c>
      <c r="H1538" t="s">
        <v>2803</v>
      </c>
      <c r="I1538" t="s">
        <v>26</v>
      </c>
      <c r="J1538" t="s">
        <v>27</v>
      </c>
      <c r="K1538" t="s">
        <v>3997</v>
      </c>
      <c r="L1538" t="s">
        <v>3849</v>
      </c>
      <c r="M1538">
        <v>21215</v>
      </c>
      <c r="N1538" t="s">
        <v>3728</v>
      </c>
      <c r="O1538" t="s">
        <v>4109</v>
      </c>
      <c r="P1538" t="s">
        <v>329</v>
      </c>
      <c r="Q1538" t="s">
        <v>4064</v>
      </c>
      <c r="R1538" t="s">
        <v>4110</v>
      </c>
      <c r="S1538">
        <v>542.93999999999994</v>
      </c>
      <c r="T1538">
        <v>3</v>
      </c>
      <c r="U1538">
        <v>0</v>
      </c>
      <c r="V1538">
        <v>141.1644</v>
      </c>
      <c r="W1538" t="s">
        <v>10948</v>
      </c>
      <c r="X1538" t="s">
        <v>10940</v>
      </c>
      <c r="Y1538">
        <v>12</v>
      </c>
      <c r="Z1538" t="s">
        <v>10941</v>
      </c>
      <c r="AA1538">
        <v>0.26</v>
      </c>
    </row>
    <row r="1539" spans="1:27" x14ac:dyDescent="0.35">
      <c r="A1539">
        <v>5754</v>
      </c>
      <c r="B1539" t="s">
        <v>4360</v>
      </c>
      <c r="C1539">
        <v>2013</v>
      </c>
      <c r="D1539" s="1">
        <v>41308</v>
      </c>
      <c r="E1539" s="1">
        <v>41315</v>
      </c>
      <c r="F1539" t="s">
        <v>23</v>
      </c>
      <c r="G1539" t="s">
        <v>1111</v>
      </c>
      <c r="H1539" t="s">
        <v>1112</v>
      </c>
      <c r="I1539" t="s">
        <v>38</v>
      </c>
      <c r="J1539" t="s">
        <v>27</v>
      </c>
      <c r="K1539" t="s">
        <v>3625</v>
      </c>
      <c r="L1539" t="s">
        <v>3603</v>
      </c>
      <c r="M1539">
        <v>40475</v>
      </c>
      <c r="N1539" t="s">
        <v>3507</v>
      </c>
      <c r="O1539" t="s">
        <v>4075</v>
      </c>
      <c r="P1539" t="s">
        <v>329</v>
      </c>
      <c r="Q1539" t="s">
        <v>4064</v>
      </c>
      <c r="R1539" t="s">
        <v>4076</v>
      </c>
      <c r="S1539">
        <v>866.4</v>
      </c>
      <c r="T1539">
        <v>4</v>
      </c>
      <c r="U1539">
        <v>0</v>
      </c>
      <c r="V1539">
        <v>225.26400000000001</v>
      </c>
      <c r="W1539" t="s">
        <v>10936</v>
      </c>
      <c r="X1539" t="s">
        <v>10950</v>
      </c>
      <c r="Y1539">
        <v>2</v>
      </c>
      <c r="Z1539" t="s">
        <v>10955</v>
      </c>
      <c r="AA1539">
        <v>0.26</v>
      </c>
    </row>
    <row r="1540" spans="1:27" x14ac:dyDescent="0.35">
      <c r="A1540">
        <v>5831</v>
      </c>
      <c r="B1540" t="s">
        <v>3624</v>
      </c>
      <c r="C1540">
        <v>2013</v>
      </c>
      <c r="D1540" s="1">
        <v>41612</v>
      </c>
      <c r="E1540" s="1">
        <v>41616</v>
      </c>
      <c r="F1540" t="s">
        <v>23</v>
      </c>
      <c r="G1540" t="s">
        <v>1724</v>
      </c>
      <c r="H1540" t="s">
        <v>1725</v>
      </c>
      <c r="I1540" t="s">
        <v>38</v>
      </c>
      <c r="J1540" t="s">
        <v>27</v>
      </c>
      <c r="K1540" t="s">
        <v>3625</v>
      </c>
      <c r="L1540" t="s">
        <v>3626</v>
      </c>
      <c r="M1540">
        <v>47374</v>
      </c>
      <c r="N1540" t="s">
        <v>3479</v>
      </c>
      <c r="O1540" t="s">
        <v>4242</v>
      </c>
      <c r="P1540" t="s">
        <v>329</v>
      </c>
      <c r="Q1540" t="s">
        <v>4064</v>
      </c>
      <c r="R1540" t="s">
        <v>4243</v>
      </c>
      <c r="S1540">
        <v>29.98</v>
      </c>
      <c r="T1540">
        <v>1</v>
      </c>
      <c r="U1540">
        <v>0</v>
      </c>
      <c r="V1540">
        <v>8.0945999999999998</v>
      </c>
      <c r="W1540" t="s">
        <v>10936</v>
      </c>
      <c r="X1540" t="s">
        <v>10940</v>
      </c>
      <c r="Y1540">
        <v>12</v>
      </c>
      <c r="Z1540" t="s">
        <v>10941</v>
      </c>
      <c r="AA1540">
        <v>0.26999999999999996</v>
      </c>
    </row>
    <row r="1541" spans="1:27" x14ac:dyDescent="0.35">
      <c r="A1541">
        <v>5981</v>
      </c>
      <c r="B1541" t="s">
        <v>3636</v>
      </c>
      <c r="C1541">
        <v>2011</v>
      </c>
      <c r="D1541" s="1">
        <v>40793</v>
      </c>
      <c r="E1541" s="1">
        <v>40799</v>
      </c>
      <c r="F1541" t="s">
        <v>23</v>
      </c>
      <c r="G1541" t="s">
        <v>857</v>
      </c>
      <c r="H1541" t="s">
        <v>858</v>
      </c>
      <c r="I1541" t="s">
        <v>127</v>
      </c>
      <c r="J1541" t="s">
        <v>27</v>
      </c>
      <c r="K1541" t="s">
        <v>3637</v>
      </c>
      <c r="L1541" t="s">
        <v>3540</v>
      </c>
      <c r="M1541">
        <v>74133</v>
      </c>
      <c r="N1541" t="s">
        <v>3479</v>
      </c>
      <c r="O1541" t="s">
        <v>4361</v>
      </c>
      <c r="P1541" t="s">
        <v>329</v>
      </c>
      <c r="Q1541" t="s">
        <v>4064</v>
      </c>
      <c r="R1541" t="s">
        <v>4362</v>
      </c>
      <c r="S1541">
        <v>161.96</v>
      </c>
      <c r="T1541">
        <v>2</v>
      </c>
      <c r="U1541">
        <v>0</v>
      </c>
      <c r="V1541">
        <v>45.348800000000011</v>
      </c>
      <c r="W1541" t="s">
        <v>10944</v>
      </c>
      <c r="X1541" t="s">
        <v>10937</v>
      </c>
      <c r="Y1541">
        <v>9</v>
      </c>
      <c r="Z1541" t="s">
        <v>10949</v>
      </c>
      <c r="AA1541">
        <v>0.28000000000000008</v>
      </c>
    </row>
    <row r="1542" spans="1:27" x14ac:dyDescent="0.35">
      <c r="A1542">
        <v>6176</v>
      </c>
      <c r="B1542" t="s">
        <v>4363</v>
      </c>
      <c r="C1542">
        <v>2012</v>
      </c>
      <c r="D1542" s="1">
        <v>41173</v>
      </c>
      <c r="E1542" s="1">
        <v>41178</v>
      </c>
      <c r="F1542" t="s">
        <v>23</v>
      </c>
      <c r="G1542" t="s">
        <v>4364</v>
      </c>
      <c r="H1542" t="s">
        <v>4365</v>
      </c>
      <c r="I1542" t="s">
        <v>38</v>
      </c>
      <c r="J1542" t="s">
        <v>27</v>
      </c>
      <c r="K1542" t="s">
        <v>3938</v>
      </c>
      <c r="L1542" t="s">
        <v>4067</v>
      </c>
      <c r="M1542">
        <v>29203</v>
      </c>
      <c r="N1542" t="s">
        <v>3507</v>
      </c>
      <c r="O1542" t="s">
        <v>4274</v>
      </c>
      <c r="P1542" t="s">
        <v>329</v>
      </c>
      <c r="Q1542" t="s">
        <v>4064</v>
      </c>
      <c r="R1542" t="s">
        <v>4275</v>
      </c>
      <c r="S1542">
        <v>1690.04</v>
      </c>
      <c r="T1542">
        <v>4</v>
      </c>
      <c r="U1542">
        <v>0</v>
      </c>
      <c r="V1542">
        <v>422.51</v>
      </c>
      <c r="W1542" t="s">
        <v>10948</v>
      </c>
      <c r="X1542" t="s">
        <v>10937</v>
      </c>
      <c r="Y1542">
        <v>9</v>
      </c>
      <c r="Z1542" t="s">
        <v>10949</v>
      </c>
      <c r="AA1542">
        <v>0.25</v>
      </c>
    </row>
    <row r="1543" spans="1:27" x14ac:dyDescent="0.35">
      <c r="A1543">
        <v>6420</v>
      </c>
      <c r="B1543" t="s">
        <v>4366</v>
      </c>
      <c r="C1543">
        <v>2013</v>
      </c>
      <c r="D1543" s="1">
        <v>41579</v>
      </c>
      <c r="E1543" s="1">
        <v>41584</v>
      </c>
      <c r="F1543" t="s">
        <v>23</v>
      </c>
      <c r="G1543" t="s">
        <v>2660</v>
      </c>
      <c r="H1543" t="s">
        <v>2661</v>
      </c>
      <c r="I1543" t="s">
        <v>26</v>
      </c>
      <c r="J1543" t="s">
        <v>27</v>
      </c>
      <c r="K1543" t="s">
        <v>3637</v>
      </c>
      <c r="L1543" t="s">
        <v>3540</v>
      </c>
      <c r="M1543">
        <v>74133</v>
      </c>
      <c r="N1543" t="s">
        <v>3479</v>
      </c>
      <c r="O1543" t="s">
        <v>4131</v>
      </c>
      <c r="P1543" t="s">
        <v>329</v>
      </c>
      <c r="Q1543" t="s">
        <v>4064</v>
      </c>
      <c r="R1543" t="s">
        <v>4132</v>
      </c>
      <c r="S1543">
        <v>368.96999999999997</v>
      </c>
      <c r="T1543">
        <v>3</v>
      </c>
      <c r="U1543">
        <v>0</v>
      </c>
      <c r="V1543">
        <v>81.173400000000001</v>
      </c>
      <c r="W1543" t="s">
        <v>10936</v>
      </c>
      <c r="X1543" t="s">
        <v>10940</v>
      </c>
      <c r="Y1543">
        <v>11</v>
      </c>
      <c r="Z1543" t="s">
        <v>10947</v>
      </c>
      <c r="AA1543">
        <v>0.22000000000000003</v>
      </c>
    </row>
    <row r="1544" spans="1:27" x14ac:dyDescent="0.35">
      <c r="A1544">
        <v>6540</v>
      </c>
      <c r="B1544" t="s">
        <v>4367</v>
      </c>
      <c r="C1544">
        <v>2012</v>
      </c>
      <c r="D1544" s="1">
        <v>41207</v>
      </c>
      <c r="E1544" s="1">
        <v>41212</v>
      </c>
      <c r="F1544" t="s">
        <v>23</v>
      </c>
      <c r="G1544" t="s">
        <v>3596</v>
      </c>
      <c r="H1544" t="s">
        <v>3597</v>
      </c>
      <c r="I1544" t="s">
        <v>26</v>
      </c>
      <c r="J1544" t="s">
        <v>27</v>
      </c>
      <c r="K1544" t="s">
        <v>3821</v>
      </c>
      <c r="L1544" t="s">
        <v>3822</v>
      </c>
      <c r="M1544">
        <v>19711</v>
      </c>
      <c r="N1544" t="s">
        <v>3728</v>
      </c>
      <c r="O1544" t="s">
        <v>4331</v>
      </c>
      <c r="P1544" t="s">
        <v>329</v>
      </c>
      <c r="Q1544" t="s">
        <v>4064</v>
      </c>
      <c r="R1544" t="s">
        <v>4332</v>
      </c>
      <c r="S1544">
        <v>291.10000000000002</v>
      </c>
      <c r="T1544">
        <v>5</v>
      </c>
      <c r="U1544">
        <v>0</v>
      </c>
      <c r="V1544">
        <v>75.686000000000007</v>
      </c>
      <c r="W1544" t="s">
        <v>10948</v>
      </c>
      <c r="X1544" t="s">
        <v>10940</v>
      </c>
      <c r="Y1544">
        <v>10</v>
      </c>
      <c r="Z1544" t="s">
        <v>10945</v>
      </c>
      <c r="AA1544">
        <v>0.26</v>
      </c>
    </row>
    <row r="1545" spans="1:27" x14ac:dyDescent="0.35">
      <c r="A1545">
        <v>6566</v>
      </c>
      <c r="B1545" t="s">
        <v>4368</v>
      </c>
      <c r="C1545">
        <v>2011</v>
      </c>
      <c r="D1545" s="1">
        <v>40670</v>
      </c>
      <c r="E1545" s="1">
        <v>40675</v>
      </c>
      <c r="F1545" t="s">
        <v>23</v>
      </c>
      <c r="G1545" t="s">
        <v>4293</v>
      </c>
      <c r="H1545" t="s">
        <v>4294</v>
      </c>
      <c r="I1545" t="s">
        <v>38</v>
      </c>
      <c r="J1545" t="s">
        <v>27</v>
      </c>
      <c r="K1545" t="s">
        <v>3993</v>
      </c>
      <c r="L1545" t="s">
        <v>3785</v>
      </c>
      <c r="M1545">
        <v>1841</v>
      </c>
      <c r="N1545" t="s">
        <v>3728</v>
      </c>
      <c r="O1545" t="s">
        <v>4103</v>
      </c>
      <c r="P1545" t="s">
        <v>329</v>
      </c>
      <c r="Q1545" t="s">
        <v>4064</v>
      </c>
      <c r="R1545" t="s">
        <v>4104</v>
      </c>
      <c r="S1545">
        <v>872.32</v>
      </c>
      <c r="T1545">
        <v>4</v>
      </c>
      <c r="U1545">
        <v>0</v>
      </c>
      <c r="V1545">
        <v>244.24959999999999</v>
      </c>
      <c r="W1545" t="s">
        <v>10944</v>
      </c>
      <c r="X1545" t="s">
        <v>10942</v>
      </c>
      <c r="Y1545">
        <v>5</v>
      </c>
      <c r="Z1545" t="s">
        <v>10952</v>
      </c>
      <c r="AA1545">
        <v>0.27999999999999997</v>
      </c>
    </row>
    <row r="1546" spans="1:27" x14ac:dyDescent="0.35">
      <c r="A1546">
        <v>6602</v>
      </c>
      <c r="B1546" t="s">
        <v>4369</v>
      </c>
      <c r="C1546">
        <v>2011</v>
      </c>
      <c r="D1546" s="1">
        <v>40879</v>
      </c>
      <c r="E1546" s="1">
        <v>40884</v>
      </c>
      <c r="F1546" t="s">
        <v>23</v>
      </c>
      <c r="G1546" t="s">
        <v>3120</v>
      </c>
      <c r="H1546" t="s">
        <v>3121</v>
      </c>
      <c r="I1546" t="s">
        <v>26</v>
      </c>
      <c r="J1546" t="s">
        <v>27</v>
      </c>
      <c r="K1546" t="s">
        <v>3848</v>
      </c>
      <c r="L1546" t="s">
        <v>3849</v>
      </c>
      <c r="M1546">
        <v>20735</v>
      </c>
      <c r="N1546" t="s">
        <v>3728</v>
      </c>
      <c r="O1546" t="s">
        <v>4242</v>
      </c>
      <c r="P1546" t="s">
        <v>329</v>
      </c>
      <c r="Q1546" t="s">
        <v>4064</v>
      </c>
      <c r="R1546" t="s">
        <v>4243</v>
      </c>
      <c r="S1546">
        <v>239.84</v>
      </c>
      <c r="T1546">
        <v>8</v>
      </c>
      <c r="U1546">
        <v>0</v>
      </c>
      <c r="V1546">
        <v>64.756799999999998</v>
      </c>
      <c r="W1546" t="s">
        <v>10944</v>
      </c>
      <c r="X1546" t="s">
        <v>10940</v>
      </c>
      <c r="Y1546">
        <v>12</v>
      </c>
      <c r="Z1546" t="s">
        <v>10941</v>
      </c>
      <c r="AA1546">
        <v>0.26999999999999996</v>
      </c>
    </row>
    <row r="1547" spans="1:27" x14ac:dyDescent="0.35">
      <c r="A1547">
        <v>6612</v>
      </c>
      <c r="B1547" t="s">
        <v>4370</v>
      </c>
      <c r="C1547">
        <v>2012</v>
      </c>
      <c r="D1547" s="1">
        <v>41020</v>
      </c>
      <c r="E1547" s="1">
        <v>41027</v>
      </c>
      <c r="F1547" t="s">
        <v>23</v>
      </c>
      <c r="G1547" t="s">
        <v>4371</v>
      </c>
      <c r="H1547" t="s">
        <v>4372</v>
      </c>
      <c r="I1547" t="s">
        <v>38</v>
      </c>
      <c r="J1547" t="s">
        <v>27</v>
      </c>
      <c r="K1547" t="s">
        <v>4099</v>
      </c>
      <c r="L1547" t="s">
        <v>3603</v>
      </c>
      <c r="M1547">
        <v>40214</v>
      </c>
      <c r="N1547" t="s">
        <v>3507</v>
      </c>
      <c r="O1547" t="s">
        <v>4272</v>
      </c>
      <c r="P1547" t="s">
        <v>329</v>
      </c>
      <c r="Q1547" t="s">
        <v>4064</v>
      </c>
      <c r="R1547" t="s">
        <v>4273</v>
      </c>
      <c r="S1547">
        <v>191.96</v>
      </c>
      <c r="T1547">
        <v>2</v>
      </c>
      <c r="U1547">
        <v>0</v>
      </c>
      <c r="V1547">
        <v>51.829200000000014</v>
      </c>
      <c r="W1547" t="s">
        <v>10948</v>
      </c>
      <c r="X1547" t="s">
        <v>10942</v>
      </c>
      <c r="Y1547">
        <v>4</v>
      </c>
      <c r="Z1547" t="s">
        <v>10943</v>
      </c>
      <c r="AA1547">
        <v>0.27000000000000007</v>
      </c>
    </row>
    <row r="1548" spans="1:27" x14ac:dyDescent="0.35">
      <c r="A1548">
        <v>6757</v>
      </c>
      <c r="B1548" t="s">
        <v>4373</v>
      </c>
      <c r="C1548">
        <v>2014</v>
      </c>
      <c r="D1548" s="1">
        <v>41898</v>
      </c>
      <c r="E1548" s="1">
        <v>41902</v>
      </c>
      <c r="F1548" t="s">
        <v>23</v>
      </c>
      <c r="G1548" t="s">
        <v>4374</v>
      </c>
      <c r="H1548" t="s">
        <v>4375</v>
      </c>
      <c r="I1548" t="s">
        <v>26</v>
      </c>
      <c r="J1548" t="s">
        <v>27</v>
      </c>
      <c r="K1548" t="s">
        <v>2903</v>
      </c>
      <c r="L1548" t="s">
        <v>3901</v>
      </c>
      <c r="M1548">
        <v>8701</v>
      </c>
      <c r="N1548" t="s">
        <v>3728</v>
      </c>
      <c r="O1548" t="s">
        <v>4376</v>
      </c>
      <c r="P1548" t="s">
        <v>329</v>
      </c>
      <c r="Q1548" t="s">
        <v>4064</v>
      </c>
      <c r="R1548" t="s">
        <v>4377</v>
      </c>
      <c r="S1548">
        <v>512.96</v>
      </c>
      <c r="T1548">
        <v>4</v>
      </c>
      <c r="U1548">
        <v>0</v>
      </c>
      <c r="V1548">
        <v>143.62880000000001</v>
      </c>
      <c r="W1548" t="s">
        <v>10939</v>
      </c>
      <c r="X1548" t="s">
        <v>10937</v>
      </c>
      <c r="Y1548">
        <v>9</v>
      </c>
      <c r="Z1548" t="s">
        <v>10949</v>
      </c>
      <c r="AA1548">
        <v>0.28000000000000003</v>
      </c>
    </row>
    <row r="1549" spans="1:27" x14ac:dyDescent="0.35">
      <c r="A1549">
        <v>6845</v>
      </c>
      <c r="B1549" t="s">
        <v>4378</v>
      </c>
      <c r="C1549">
        <v>2013</v>
      </c>
      <c r="D1549" s="1">
        <v>41530</v>
      </c>
      <c r="E1549" s="1">
        <v>41535</v>
      </c>
      <c r="F1549" t="s">
        <v>23</v>
      </c>
      <c r="G1549" t="s">
        <v>1934</v>
      </c>
      <c r="H1549" t="s">
        <v>1935</v>
      </c>
      <c r="I1549" t="s">
        <v>26</v>
      </c>
      <c r="J1549" t="s">
        <v>27</v>
      </c>
      <c r="K1549" t="s">
        <v>3505</v>
      </c>
      <c r="L1549" t="s">
        <v>3506</v>
      </c>
      <c r="M1549">
        <v>22153</v>
      </c>
      <c r="N1549" t="s">
        <v>3507</v>
      </c>
      <c r="O1549" t="s">
        <v>4379</v>
      </c>
      <c r="P1549" t="s">
        <v>329</v>
      </c>
      <c r="Q1549" t="s">
        <v>4064</v>
      </c>
      <c r="R1549" t="s">
        <v>4380</v>
      </c>
      <c r="S1549">
        <v>1059.1199999999999</v>
      </c>
      <c r="T1549">
        <v>4</v>
      </c>
      <c r="U1549">
        <v>0</v>
      </c>
      <c r="V1549">
        <v>307.14479999999992</v>
      </c>
      <c r="W1549" t="s">
        <v>10936</v>
      </c>
      <c r="X1549" t="s">
        <v>10937</v>
      </c>
      <c r="Y1549">
        <v>9</v>
      </c>
      <c r="Z1549" t="s">
        <v>10949</v>
      </c>
      <c r="AA1549">
        <v>0.28999999999999998</v>
      </c>
    </row>
    <row r="1550" spans="1:27" x14ac:dyDescent="0.35">
      <c r="A1550">
        <v>6885</v>
      </c>
      <c r="B1550" t="s">
        <v>4381</v>
      </c>
      <c r="C1550">
        <v>2012</v>
      </c>
      <c r="D1550" s="1">
        <v>41060</v>
      </c>
      <c r="E1550" s="1">
        <v>41064</v>
      </c>
      <c r="F1550" t="s">
        <v>23</v>
      </c>
      <c r="G1550" t="s">
        <v>504</v>
      </c>
      <c r="H1550" t="s">
        <v>505</v>
      </c>
      <c r="I1550" t="s">
        <v>38</v>
      </c>
      <c r="J1550" t="s">
        <v>27</v>
      </c>
      <c r="K1550" t="s">
        <v>3641</v>
      </c>
      <c r="L1550" t="s">
        <v>3642</v>
      </c>
      <c r="M1550">
        <v>55407</v>
      </c>
      <c r="N1550" t="s">
        <v>3479</v>
      </c>
      <c r="O1550" t="s">
        <v>4141</v>
      </c>
      <c r="P1550" t="s">
        <v>329</v>
      </c>
      <c r="Q1550" t="s">
        <v>4064</v>
      </c>
      <c r="R1550" t="s">
        <v>4142</v>
      </c>
      <c r="S1550">
        <v>2567.84</v>
      </c>
      <c r="T1550">
        <v>8</v>
      </c>
      <c r="U1550">
        <v>0</v>
      </c>
      <c r="V1550">
        <v>770.35199999999986</v>
      </c>
      <c r="W1550" t="s">
        <v>10948</v>
      </c>
      <c r="X1550" t="s">
        <v>10942</v>
      </c>
      <c r="Y1550">
        <v>5</v>
      </c>
      <c r="Z1550" t="s">
        <v>10952</v>
      </c>
      <c r="AA1550">
        <v>0.29999999999999993</v>
      </c>
    </row>
    <row r="1551" spans="1:27" x14ac:dyDescent="0.35">
      <c r="A1551">
        <v>7136</v>
      </c>
      <c r="B1551" t="s">
        <v>3663</v>
      </c>
      <c r="C1551">
        <v>2014</v>
      </c>
      <c r="D1551" s="1">
        <v>41970</v>
      </c>
      <c r="E1551" s="1">
        <v>41975</v>
      </c>
      <c r="F1551" t="s">
        <v>23</v>
      </c>
      <c r="G1551" t="s">
        <v>1472</v>
      </c>
      <c r="H1551" t="s">
        <v>1473</v>
      </c>
      <c r="I1551" t="s">
        <v>127</v>
      </c>
      <c r="J1551" t="s">
        <v>27</v>
      </c>
      <c r="K1551" t="s">
        <v>3625</v>
      </c>
      <c r="L1551" t="s">
        <v>3626</v>
      </c>
      <c r="M1551">
        <v>47374</v>
      </c>
      <c r="N1551" t="s">
        <v>3479</v>
      </c>
      <c r="O1551" t="s">
        <v>4382</v>
      </c>
      <c r="P1551" t="s">
        <v>329</v>
      </c>
      <c r="Q1551" t="s">
        <v>4064</v>
      </c>
      <c r="R1551" t="s">
        <v>4383</v>
      </c>
      <c r="S1551">
        <v>828.59999999999991</v>
      </c>
      <c r="T1551">
        <v>3</v>
      </c>
      <c r="U1551">
        <v>0</v>
      </c>
      <c r="V1551">
        <v>240.29399999999995</v>
      </c>
      <c r="W1551" t="s">
        <v>10939</v>
      </c>
      <c r="X1551" t="s">
        <v>10940</v>
      </c>
      <c r="Y1551">
        <v>11</v>
      </c>
      <c r="Z1551" t="s">
        <v>10947</v>
      </c>
      <c r="AA1551">
        <v>0.28999999999999998</v>
      </c>
    </row>
    <row r="1552" spans="1:27" x14ac:dyDescent="0.35">
      <c r="A1552">
        <v>7151</v>
      </c>
      <c r="B1552" t="s">
        <v>4384</v>
      </c>
      <c r="C1552">
        <v>2014</v>
      </c>
      <c r="D1552" s="1">
        <v>41996</v>
      </c>
      <c r="E1552" s="1">
        <v>42000</v>
      </c>
      <c r="F1552" t="s">
        <v>23</v>
      </c>
      <c r="G1552" t="s">
        <v>3935</v>
      </c>
      <c r="H1552" t="s">
        <v>3936</v>
      </c>
      <c r="I1552" t="s">
        <v>127</v>
      </c>
      <c r="J1552" t="s">
        <v>27</v>
      </c>
      <c r="K1552" t="s">
        <v>4385</v>
      </c>
      <c r="L1552" t="s">
        <v>3594</v>
      </c>
      <c r="M1552">
        <v>35401</v>
      </c>
      <c r="N1552" t="s">
        <v>3507</v>
      </c>
      <c r="O1552" t="s">
        <v>4225</v>
      </c>
      <c r="P1552" t="s">
        <v>329</v>
      </c>
      <c r="Q1552" t="s">
        <v>4064</v>
      </c>
      <c r="R1552" t="s">
        <v>4226</v>
      </c>
      <c r="S1552">
        <v>141.96</v>
      </c>
      <c r="T1552">
        <v>2</v>
      </c>
      <c r="U1552">
        <v>0</v>
      </c>
      <c r="V1552">
        <v>35.490000000000009</v>
      </c>
      <c r="W1552" t="s">
        <v>10939</v>
      </c>
      <c r="X1552" t="s">
        <v>10940</v>
      </c>
      <c r="Y1552">
        <v>12</v>
      </c>
      <c r="Z1552" t="s">
        <v>10941</v>
      </c>
      <c r="AA1552">
        <v>0.25000000000000006</v>
      </c>
    </row>
    <row r="1553" spans="1:27" x14ac:dyDescent="0.35">
      <c r="A1553">
        <v>7341</v>
      </c>
      <c r="B1553" t="s">
        <v>4386</v>
      </c>
      <c r="C1553">
        <v>2011</v>
      </c>
      <c r="D1553" s="1">
        <v>40750</v>
      </c>
      <c r="E1553" s="1">
        <v>40756</v>
      </c>
      <c r="F1553" t="s">
        <v>23</v>
      </c>
      <c r="G1553" t="s">
        <v>1637</v>
      </c>
      <c r="H1553" t="s">
        <v>1638</v>
      </c>
      <c r="I1553" t="s">
        <v>38</v>
      </c>
      <c r="J1553" t="s">
        <v>27</v>
      </c>
      <c r="K1553" t="s">
        <v>3829</v>
      </c>
      <c r="L1553" t="s">
        <v>3522</v>
      </c>
      <c r="M1553">
        <v>30318</v>
      </c>
      <c r="N1553" t="s">
        <v>3507</v>
      </c>
      <c r="O1553" t="s">
        <v>4128</v>
      </c>
      <c r="P1553" t="s">
        <v>329</v>
      </c>
      <c r="Q1553" t="s">
        <v>4064</v>
      </c>
      <c r="R1553" t="s">
        <v>4129</v>
      </c>
      <c r="S1553">
        <v>67.88</v>
      </c>
      <c r="T1553">
        <v>2</v>
      </c>
      <c r="U1553">
        <v>0</v>
      </c>
      <c r="V1553">
        <v>18.327599999999997</v>
      </c>
      <c r="W1553" t="s">
        <v>10944</v>
      </c>
      <c r="X1553" t="s">
        <v>10937</v>
      </c>
      <c r="Y1553">
        <v>7</v>
      </c>
      <c r="Z1553" t="s">
        <v>10938</v>
      </c>
      <c r="AA1553">
        <v>0.26999999999999996</v>
      </c>
    </row>
    <row r="1554" spans="1:27" x14ac:dyDescent="0.35">
      <c r="A1554">
        <v>7475</v>
      </c>
      <c r="B1554" t="s">
        <v>4387</v>
      </c>
      <c r="C1554">
        <v>2011</v>
      </c>
      <c r="D1554" s="1">
        <v>40550</v>
      </c>
      <c r="E1554" s="1">
        <v>40554</v>
      </c>
      <c r="F1554" t="s">
        <v>23</v>
      </c>
      <c r="G1554" t="s">
        <v>2817</v>
      </c>
      <c r="H1554" t="s">
        <v>2818</v>
      </c>
      <c r="I1554" t="s">
        <v>127</v>
      </c>
      <c r="J1554" t="s">
        <v>27</v>
      </c>
      <c r="K1554" t="s">
        <v>3602</v>
      </c>
      <c r="L1554" t="s">
        <v>3603</v>
      </c>
      <c r="M1554">
        <v>42420</v>
      </c>
      <c r="N1554" t="s">
        <v>3507</v>
      </c>
      <c r="O1554" t="s">
        <v>4072</v>
      </c>
      <c r="P1554" t="s">
        <v>329</v>
      </c>
      <c r="Q1554" t="s">
        <v>4064</v>
      </c>
      <c r="R1554" t="s">
        <v>4073</v>
      </c>
      <c r="S1554">
        <v>2573.8200000000002</v>
      </c>
      <c r="T1554">
        <v>9</v>
      </c>
      <c r="U1554">
        <v>0</v>
      </c>
      <c r="V1554">
        <v>746.40779999999972</v>
      </c>
      <c r="W1554" t="s">
        <v>10944</v>
      </c>
      <c r="X1554" t="s">
        <v>10950</v>
      </c>
      <c r="Y1554">
        <v>1</v>
      </c>
      <c r="Z1554" t="s">
        <v>10951</v>
      </c>
      <c r="AA1554">
        <v>0.28999999999999987</v>
      </c>
    </row>
    <row r="1555" spans="1:27" x14ac:dyDescent="0.35">
      <c r="A1555">
        <v>7682</v>
      </c>
      <c r="B1555" t="s">
        <v>4021</v>
      </c>
      <c r="C1555">
        <v>2011</v>
      </c>
      <c r="D1555" s="1">
        <v>40908</v>
      </c>
      <c r="E1555" s="1">
        <v>40915</v>
      </c>
      <c r="F1555" t="s">
        <v>23</v>
      </c>
      <c r="G1555" t="s">
        <v>3377</v>
      </c>
      <c r="H1555" t="s">
        <v>3378</v>
      </c>
      <c r="I1555" t="s">
        <v>127</v>
      </c>
      <c r="J1555" t="s">
        <v>27</v>
      </c>
      <c r="K1555" t="s">
        <v>3837</v>
      </c>
      <c r="L1555" t="s">
        <v>3838</v>
      </c>
      <c r="M1555">
        <v>2908</v>
      </c>
      <c r="N1555" t="s">
        <v>3728</v>
      </c>
      <c r="O1555" t="s">
        <v>4204</v>
      </c>
      <c r="P1555" t="s">
        <v>329</v>
      </c>
      <c r="Q1555" t="s">
        <v>4064</v>
      </c>
      <c r="R1555" t="s">
        <v>4205</v>
      </c>
      <c r="S1555">
        <v>605.88</v>
      </c>
      <c r="T1555">
        <v>6</v>
      </c>
      <c r="U1555">
        <v>0</v>
      </c>
      <c r="V1555">
        <v>151.47000000000003</v>
      </c>
      <c r="W1555" t="s">
        <v>10944</v>
      </c>
      <c r="X1555" t="s">
        <v>10940</v>
      </c>
      <c r="Y1555">
        <v>12</v>
      </c>
      <c r="Z1555" t="s">
        <v>10941</v>
      </c>
      <c r="AA1555">
        <v>0.25000000000000006</v>
      </c>
    </row>
    <row r="1556" spans="1:27" x14ac:dyDescent="0.35">
      <c r="A1556">
        <v>8010</v>
      </c>
      <c r="B1556" t="s">
        <v>4388</v>
      </c>
      <c r="C1556">
        <v>2012</v>
      </c>
      <c r="D1556" s="1">
        <v>41230</v>
      </c>
      <c r="E1556" s="1">
        <v>41237</v>
      </c>
      <c r="F1556" t="s">
        <v>23</v>
      </c>
      <c r="G1556" t="s">
        <v>1627</v>
      </c>
      <c r="H1556" t="s">
        <v>1628</v>
      </c>
      <c r="I1556" t="s">
        <v>38</v>
      </c>
      <c r="J1556" t="s">
        <v>27</v>
      </c>
      <c r="K1556" t="s">
        <v>4041</v>
      </c>
      <c r="L1556" t="s">
        <v>3540</v>
      </c>
      <c r="M1556">
        <v>73120</v>
      </c>
      <c r="N1556" t="s">
        <v>3479</v>
      </c>
      <c r="O1556" t="s">
        <v>4379</v>
      </c>
      <c r="P1556" t="s">
        <v>329</v>
      </c>
      <c r="Q1556" t="s">
        <v>4064</v>
      </c>
      <c r="R1556" t="s">
        <v>4380</v>
      </c>
      <c r="S1556">
        <v>1323.8999999999999</v>
      </c>
      <c r="T1556">
        <v>5</v>
      </c>
      <c r="U1556">
        <v>0</v>
      </c>
      <c r="V1556">
        <v>383.93099999999993</v>
      </c>
      <c r="W1556" t="s">
        <v>10948</v>
      </c>
      <c r="X1556" t="s">
        <v>10940</v>
      </c>
      <c r="Y1556">
        <v>11</v>
      </c>
      <c r="Z1556" t="s">
        <v>10947</v>
      </c>
      <c r="AA1556">
        <v>0.28999999999999998</v>
      </c>
    </row>
    <row r="1557" spans="1:27" x14ac:dyDescent="0.35">
      <c r="A1557">
        <v>8161</v>
      </c>
      <c r="B1557" t="s">
        <v>4389</v>
      </c>
      <c r="C1557">
        <v>2013</v>
      </c>
      <c r="D1557" s="1">
        <v>41321</v>
      </c>
      <c r="E1557" s="1">
        <v>41325</v>
      </c>
      <c r="F1557" t="s">
        <v>23</v>
      </c>
      <c r="G1557" t="s">
        <v>4390</v>
      </c>
      <c r="H1557" t="s">
        <v>4391</v>
      </c>
      <c r="I1557" t="s">
        <v>38</v>
      </c>
      <c r="J1557" t="s">
        <v>27</v>
      </c>
      <c r="K1557" t="s">
        <v>4392</v>
      </c>
      <c r="L1557" t="s">
        <v>3901</v>
      </c>
      <c r="M1557">
        <v>7109</v>
      </c>
      <c r="N1557" t="s">
        <v>3728</v>
      </c>
      <c r="O1557" t="s">
        <v>4393</v>
      </c>
      <c r="P1557" t="s">
        <v>329</v>
      </c>
      <c r="Q1557" t="s">
        <v>4064</v>
      </c>
      <c r="R1557" t="s">
        <v>4394</v>
      </c>
      <c r="S1557">
        <v>227.96</v>
      </c>
      <c r="T1557">
        <v>2</v>
      </c>
      <c r="U1557">
        <v>0</v>
      </c>
      <c r="V1557">
        <v>36.473600000000005</v>
      </c>
      <c r="W1557" t="s">
        <v>10936</v>
      </c>
      <c r="X1557" t="s">
        <v>10950</v>
      </c>
      <c r="Y1557">
        <v>2</v>
      </c>
      <c r="Z1557" t="s">
        <v>10955</v>
      </c>
      <c r="AA1557">
        <v>0.16</v>
      </c>
    </row>
    <row r="1558" spans="1:27" x14ac:dyDescent="0.35">
      <c r="A1558">
        <v>8520</v>
      </c>
      <c r="B1558" t="s">
        <v>4395</v>
      </c>
      <c r="C1558">
        <v>2014</v>
      </c>
      <c r="D1558" s="1">
        <v>41978</v>
      </c>
      <c r="E1558" s="1">
        <v>41984</v>
      </c>
      <c r="F1558" t="s">
        <v>23</v>
      </c>
      <c r="G1558" t="s">
        <v>4396</v>
      </c>
      <c r="H1558" t="s">
        <v>4397</v>
      </c>
      <c r="I1558" t="s">
        <v>38</v>
      </c>
      <c r="J1558" t="s">
        <v>27</v>
      </c>
      <c r="K1558" t="s">
        <v>4198</v>
      </c>
      <c r="L1558" t="s">
        <v>3901</v>
      </c>
      <c r="M1558">
        <v>7501</v>
      </c>
      <c r="N1558" t="s">
        <v>3728</v>
      </c>
      <c r="O1558" t="s">
        <v>4155</v>
      </c>
      <c r="P1558" t="s">
        <v>329</v>
      </c>
      <c r="Q1558" t="s">
        <v>4064</v>
      </c>
      <c r="R1558" t="s">
        <v>4156</v>
      </c>
      <c r="S1558">
        <v>182.22</v>
      </c>
      <c r="T1558">
        <v>3</v>
      </c>
      <c r="U1558">
        <v>0</v>
      </c>
      <c r="V1558">
        <v>45.555000000000007</v>
      </c>
      <c r="W1558" t="s">
        <v>10939</v>
      </c>
      <c r="X1558" t="s">
        <v>10940</v>
      </c>
      <c r="Y1558">
        <v>12</v>
      </c>
      <c r="Z1558" t="s">
        <v>10941</v>
      </c>
      <c r="AA1558">
        <v>0.25000000000000006</v>
      </c>
    </row>
    <row r="1559" spans="1:27" x14ac:dyDescent="0.35">
      <c r="A1559">
        <v>8521</v>
      </c>
      <c r="B1559" t="s">
        <v>4395</v>
      </c>
      <c r="C1559">
        <v>2014</v>
      </c>
      <c r="D1559" s="1">
        <v>41978</v>
      </c>
      <c r="E1559" s="1">
        <v>41984</v>
      </c>
      <c r="F1559" t="s">
        <v>23</v>
      </c>
      <c r="G1559" t="s">
        <v>4396</v>
      </c>
      <c r="H1559" t="s">
        <v>4397</v>
      </c>
      <c r="I1559" t="s">
        <v>38</v>
      </c>
      <c r="J1559" t="s">
        <v>27</v>
      </c>
      <c r="K1559" t="s">
        <v>4198</v>
      </c>
      <c r="L1559" t="s">
        <v>3901</v>
      </c>
      <c r="M1559">
        <v>7501</v>
      </c>
      <c r="N1559" t="s">
        <v>3728</v>
      </c>
      <c r="O1559" t="s">
        <v>4398</v>
      </c>
      <c r="P1559" t="s">
        <v>329</v>
      </c>
      <c r="Q1559" t="s">
        <v>4064</v>
      </c>
      <c r="R1559" t="s">
        <v>4399</v>
      </c>
      <c r="S1559">
        <v>302.94</v>
      </c>
      <c r="T1559">
        <v>3</v>
      </c>
      <c r="U1559">
        <v>0</v>
      </c>
      <c r="V1559">
        <v>18.176399999999973</v>
      </c>
      <c r="W1559" t="s">
        <v>10939</v>
      </c>
      <c r="X1559" t="s">
        <v>10940</v>
      </c>
      <c r="Y1559">
        <v>12</v>
      </c>
      <c r="Z1559" t="s">
        <v>10941</v>
      </c>
      <c r="AA1559">
        <v>5.9999999999999908E-2</v>
      </c>
    </row>
    <row r="1560" spans="1:27" x14ac:dyDescent="0.35">
      <c r="A1560">
        <v>8534</v>
      </c>
      <c r="B1560" t="s">
        <v>4400</v>
      </c>
      <c r="C1560">
        <v>2013</v>
      </c>
      <c r="D1560" s="1">
        <v>41609</v>
      </c>
      <c r="E1560" s="1">
        <v>41615</v>
      </c>
      <c r="F1560" t="s">
        <v>23</v>
      </c>
      <c r="G1560" t="s">
        <v>2403</v>
      </c>
      <c r="H1560" t="s">
        <v>2404</v>
      </c>
      <c r="I1560" t="s">
        <v>38</v>
      </c>
      <c r="J1560" t="s">
        <v>27</v>
      </c>
      <c r="K1560" t="s">
        <v>3477</v>
      </c>
      <c r="L1560" t="s">
        <v>3478</v>
      </c>
      <c r="M1560">
        <v>48227</v>
      </c>
      <c r="N1560" t="s">
        <v>3479</v>
      </c>
      <c r="O1560" t="s">
        <v>4088</v>
      </c>
      <c r="P1560" t="s">
        <v>329</v>
      </c>
      <c r="Q1560" t="s">
        <v>4064</v>
      </c>
      <c r="R1560" t="s">
        <v>4089</v>
      </c>
      <c r="S1560">
        <v>389.97</v>
      </c>
      <c r="T1560">
        <v>3</v>
      </c>
      <c r="U1560">
        <v>0</v>
      </c>
      <c r="V1560">
        <v>35.097300000000004</v>
      </c>
      <c r="W1560" t="s">
        <v>10936</v>
      </c>
      <c r="X1560" t="s">
        <v>10940</v>
      </c>
      <c r="Y1560">
        <v>12</v>
      </c>
      <c r="Z1560" t="s">
        <v>10941</v>
      </c>
      <c r="AA1560">
        <v>9.0000000000000011E-2</v>
      </c>
    </row>
    <row r="1561" spans="1:27" x14ac:dyDescent="0.35">
      <c r="A1561">
        <v>9033</v>
      </c>
      <c r="B1561" t="s">
        <v>4401</v>
      </c>
      <c r="C1561">
        <v>2014</v>
      </c>
      <c r="D1561" s="1">
        <v>41813</v>
      </c>
      <c r="E1561" s="1">
        <v>41817</v>
      </c>
      <c r="F1561" t="s">
        <v>23</v>
      </c>
      <c r="G1561" t="s">
        <v>857</v>
      </c>
      <c r="H1561" t="s">
        <v>858</v>
      </c>
      <c r="I1561" t="s">
        <v>127</v>
      </c>
      <c r="J1561" t="s">
        <v>27</v>
      </c>
      <c r="K1561" t="s">
        <v>3477</v>
      </c>
      <c r="L1561" t="s">
        <v>3478</v>
      </c>
      <c r="M1561">
        <v>48227</v>
      </c>
      <c r="N1561" t="s">
        <v>3479</v>
      </c>
      <c r="O1561" t="s">
        <v>4063</v>
      </c>
      <c r="P1561" t="s">
        <v>329</v>
      </c>
      <c r="Q1561" t="s">
        <v>4064</v>
      </c>
      <c r="R1561" t="s">
        <v>4065</v>
      </c>
      <c r="S1561">
        <v>487.96</v>
      </c>
      <c r="T1561">
        <v>2</v>
      </c>
      <c r="U1561">
        <v>0</v>
      </c>
      <c r="V1561">
        <v>146.38799999999998</v>
      </c>
      <c r="W1561" t="s">
        <v>10939</v>
      </c>
      <c r="X1561" t="s">
        <v>10942</v>
      </c>
      <c r="Y1561">
        <v>6</v>
      </c>
      <c r="Z1561" t="s">
        <v>10946</v>
      </c>
      <c r="AA1561">
        <v>0.3</v>
      </c>
    </row>
    <row r="1562" spans="1:27" x14ac:dyDescent="0.35">
      <c r="A1562">
        <v>9163</v>
      </c>
      <c r="B1562" t="s">
        <v>4051</v>
      </c>
      <c r="C1562">
        <v>2013</v>
      </c>
      <c r="D1562" s="1">
        <v>41617</v>
      </c>
      <c r="E1562" s="1">
        <v>41621</v>
      </c>
      <c r="F1562" t="s">
        <v>23</v>
      </c>
      <c r="G1562" t="s">
        <v>1430</v>
      </c>
      <c r="H1562" t="s">
        <v>1431</v>
      </c>
      <c r="I1562" t="s">
        <v>38</v>
      </c>
      <c r="J1562" t="s">
        <v>27</v>
      </c>
      <c r="K1562" t="s">
        <v>4052</v>
      </c>
      <c r="L1562" t="s">
        <v>3572</v>
      </c>
      <c r="M1562">
        <v>54703</v>
      </c>
      <c r="N1562" t="s">
        <v>3479</v>
      </c>
      <c r="O1562" t="s">
        <v>4105</v>
      </c>
      <c r="P1562" t="s">
        <v>329</v>
      </c>
      <c r="Q1562" t="s">
        <v>4064</v>
      </c>
      <c r="R1562" t="s">
        <v>4106</v>
      </c>
      <c r="S1562">
        <v>680.01</v>
      </c>
      <c r="T1562">
        <v>3</v>
      </c>
      <c r="U1562">
        <v>0</v>
      </c>
      <c r="V1562">
        <v>176.80260000000001</v>
      </c>
      <c r="W1562" t="s">
        <v>10936</v>
      </c>
      <c r="X1562" t="s">
        <v>10940</v>
      </c>
      <c r="Y1562">
        <v>12</v>
      </c>
      <c r="Z1562" t="s">
        <v>10941</v>
      </c>
      <c r="AA1562">
        <v>0.26</v>
      </c>
    </row>
    <row r="1563" spans="1:27" x14ac:dyDescent="0.35">
      <c r="A1563">
        <v>9263</v>
      </c>
      <c r="B1563" t="s">
        <v>4402</v>
      </c>
      <c r="C1563">
        <v>2012</v>
      </c>
      <c r="D1563" s="1">
        <v>41191</v>
      </c>
      <c r="E1563" s="1">
        <v>41195</v>
      </c>
      <c r="F1563" t="s">
        <v>23</v>
      </c>
      <c r="G1563" t="s">
        <v>4403</v>
      </c>
      <c r="H1563" t="s">
        <v>4404</v>
      </c>
      <c r="I1563" t="s">
        <v>38</v>
      </c>
      <c r="J1563" t="s">
        <v>27</v>
      </c>
      <c r="K1563" t="s">
        <v>3477</v>
      </c>
      <c r="L1563" t="s">
        <v>3478</v>
      </c>
      <c r="M1563">
        <v>48227</v>
      </c>
      <c r="N1563" t="s">
        <v>3479</v>
      </c>
      <c r="O1563" t="s">
        <v>4088</v>
      </c>
      <c r="P1563" t="s">
        <v>329</v>
      </c>
      <c r="Q1563" t="s">
        <v>4064</v>
      </c>
      <c r="R1563" t="s">
        <v>4089</v>
      </c>
      <c r="S1563">
        <v>389.97</v>
      </c>
      <c r="T1563">
        <v>3</v>
      </c>
      <c r="U1563">
        <v>0</v>
      </c>
      <c r="V1563">
        <v>35.097300000000004</v>
      </c>
      <c r="W1563" t="s">
        <v>10948</v>
      </c>
      <c r="X1563" t="s">
        <v>10940</v>
      </c>
      <c r="Y1563">
        <v>10</v>
      </c>
      <c r="Z1563" t="s">
        <v>10945</v>
      </c>
      <c r="AA1563">
        <v>9.0000000000000011E-2</v>
      </c>
    </row>
    <row r="1564" spans="1:27" x14ac:dyDescent="0.35">
      <c r="A1564">
        <v>9285</v>
      </c>
      <c r="B1564" t="s">
        <v>4405</v>
      </c>
      <c r="C1564">
        <v>2011</v>
      </c>
      <c r="D1564" s="1">
        <v>40865</v>
      </c>
      <c r="E1564" s="1">
        <v>40870</v>
      </c>
      <c r="F1564" t="s">
        <v>23</v>
      </c>
      <c r="G1564" t="s">
        <v>3724</v>
      </c>
      <c r="H1564" t="s">
        <v>3725</v>
      </c>
      <c r="I1564" t="s">
        <v>26</v>
      </c>
      <c r="J1564" t="s">
        <v>27</v>
      </c>
      <c r="K1564" t="s">
        <v>3887</v>
      </c>
      <c r="L1564" t="s">
        <v>3572</v>
      </c>
      <c r="M1564">
        <v>53132</v>
      </c>
      <c r="N1564" t="s">
        <v>3479</v>
      </c>
      <c r="O1564" t="s">
        <v>4082</v>
      </c>
      <c r="P1564" t="s">
        <v>329</v>
      </c>
      <c r="Q1564" t="s">
        <v>4064</v>
      </c>
      <c r="R1564" t="s">
        <v>4083</v>
      </c>
      <c r="S1564">
        <v>392.93999999999994</v>
      </c>
      <c r="T1564">
        <v>3</v>
      </c>
      <c r="U1564">
        <v>0</v>
      </c>
      <c r="V1564">
        <v>43.223399999999984</v>
      </c>
      <c r="W1564" t="s">
        <v>10944</v>
      </c>
      <c r="X1564" t="s">
        <v>10940</v>
      </c>
      <c r="Y1564">
        <v>11</v>
      </c>
      <c r="Z1564" t="s">
        <v>10947</v>
      </c>
      <c r="AA1564">
        <v>0.10999999999999997</v>
      </c>
    </row>
    <row r="1565" spans="1:27" x14ac:dyDescent="0.35">
      <c r="A1565">
        <v>9733</v>
      </c>
      <c r="B1565" t="s">
        <v>4406</v>
      </c>
      <c r="C1565">
        <v>2011</v>
      </c>
      <c r="D1565" s="1">
        <v>40775</v>
      </c>
      <c r="E1565" s="1">
        <v>40780</v>
      </c>
      <c r="F1565" t="s">
        <v>23</v>
      </c>
      <c r="G1565" t="s">
        <v>2272</v>
      </c>
      <c r="H1565" t="s">
        <v>2273</v>
      </c>
      <c r="I1565" t="s">
        <v>26</v>
      </c>
      <c r="J1565" t="s">
        <v>27</v>
      </c>
      <c r="K1565" t="s">
        <v>4147</v>
      </c>
      <c r="L1565" t="s">
        <v>3506</v>
      </c>
      <c r="M1565">
        <v>23666</v>
      </c>
      <c r="N1565" t="s">
        <v>3507</v>
      </c>
      <c r="O1565" t="s">
        <v>4407</v>
      </c>
      <c r="P1565" t="s">
        <v>329</v>
      </c>
      <c r="Q1565" t="s">
        <v>4064</v>
      </c>
      <c r="R1565" t="s">
        <v>4408</v>
      </c>
      <c r="S1565">
        <v>500.23999999999995</v>
      </c>
      <c r="T1565">
        <v>13</v>
      </c>
      <c r="U1565">
        <v>0</v>
      </c>
      <c r="V1565">
        <v>145.06959999999992</v>
      </c>
      <c r="W1565" t="s">
        <v>10944</v>
      </c>
      <c r="X1565" t="s">
        <v>10937</v>
      </c>
      <c r="Y1565">
        <v>8</v>
      </c>
      <c r="Z1565" t="s">
        <v>10954</v>
      </c>
      <c r="AA1565">
        <v>0.28999999999999987</v>
      </c>
    </row>
    <row r="1566" spans="1:27" x14ac:dyDescent="0.35">
      <c r="A1566">
        <v>124</v>
      </c>
      <c r="B1566" t="s">
        <v>4409</v>
      </c>
      <c r="C1566">
        <v>2013</v>
      </c>
      <c r="D1566" s="1">
        <v>41438</v>
      </c>
      <c r="E1566" s="1">
        <v>41441</v>
      </c>
      <c r="F1566" t="s">
        <v>56</v>
      </c>
      <c r="G1566" t="s">
        <v>551</v>
      </c>
      <c r="H1566" t="s">
        <v>552</v>
      </c>
      <c r="I1566" t="s">
        <v>38</v>
      </c>
      <c r="J1566" t="s">
        <v>27</v>
      </c>
      <c r="K1566" t="s">
        <v>3920</v>
      </c>
      <c r="L1566" t="s">
        <v>3822</v>
      </c>
      <c r="M1566">
        <v>19805</v>
      </c>
      <c r="N1566" t="s">
        <v>3728</v>
      </c>
      <c r="O1566" t="s">
        <v>4410</v>
      </c>
      <c r="P1566" t="s">
        <v>313</v>
      </c>
      <c r="Q1566" t="s">
        <v>4411</v>
      </c>
      <c r="R1566" t="s">
        <v>4412</v>
      </c>
      <c r="S1566">
        <v>68.040000000000006</v>
      </c>
      <c r="T1566">
        <v>7</v>
      </c>
      <c r="U1566">
        <v>0</v>
      </c>
      <c r="V1566">
        <v>19.731599999999997</v>
      </c>
      <c r="W1566" t="s">
        <v>10936</v>
      </c>
      <c r="X1566" t="s">
        <v>10942</v>
      </c>
      <c r="Y1566">
        <v>6</v>
      </c>
      <c r="Z1566" t="s">
        <v>10946</v>
      </c>
      <c r="AA1566">
        <v>0.28999999999999992</v>
      </c>
    </row>
    <row r="1567" spans="1:27" x14ac:dyDescent="0.35">
      <c r="A1567">
        <v>183</v>
      </c>
      <c r="B1567" t="s">
        <v>4413</v>
      </c>
      <c r="C1567">
        <v>2011</v>
      </c>
      <c r="D1567" s="1">
        <v>40866</v>
      </c>
      <c r="E1567" s="1">
        <v>40871</v>
      </c>
      <c r="F1567" t="s">
        <v>45</v>
      </c>
      <c r="G1567" t="s">
        <v>1478</v>
      </c>
      <c r="H1567" t="s">
        <v>1479</v>
      </c>
      <c r="I1567" t="s">
        <v>127</v>
      </c>
      <c r="J1567" t="s">
        <v>27</v>
      </c>
      <c r="K1567" t="s">
        <v>4414</v>
      </c>
      <c r="L1567" t="s">
        <v>3704</v>
      </c>
      <c r="M1567">
        <v>71203</v>
      </c>
      <c r="N1567" t="s">
        <v>3507</v>
      </c>
      <c r="O1567" t="s">
        <v>4415</v>
      </c>
      <c r="P1567" t="s">
        <v>313</v>
      </c>
      <c r="Q1567" t="s">
        <v>4411</v>
      </c>
      <c r="R1567" t="s">
        <v>4416</v>
      </c>
      <c r="S1567">
        <v>503.96</v>
      </c>
      <c r="T1567">
        <v>4</v>
      </c>
      <c r="U1567">
        <v>0</v>
      </c>
      <c r="V1567">
        <v>131.02960000000002</v>
      </c>
      <c r="W1567" t="s">
        <v>10944</v>
      </c>
      <c r="X1567" t="s">
        <v>10940</v>
      </c>
      <c r="Y1567">
        <v>11</v>
      </c>
      <c r="Z1567" t="s">
        <v>10947</v>
      </c>
      <c r="AA1567">
        <v>0.26000000000000006</v>
      </c>
    </row>
    <row r="1568" spans="1:27" x14ac:dyDescent="0.35">
      <c r="A1568">
        <v>184</v>
      </c>
      <c r="B1568" t="s">
        <v>4413</v>
      </c>
      <c r="C1568">
        <v>2011</v>
      </c>
      <c r="D1568" s="1">
        <v>40866</v>
      </c>
      <c r="E1568" s="1">
        <v>40871</v>
      </c>
      <c r="F1568" t="s">
        <v>45</v>
      </c>
      <c r="G1568" t="s">
        <v>1478</v>
      </c>
      <c r="H1568" t="s">
        <v>1479</v>
      </c>
      <c r="I1568" t="s">
        <v>127</v>
      </c>
      <c r="J1568" t="s">
        <v>27</v>
      </c>
      <c r="K1568" t="s">
        <v>4414</v>
      </c>
      <c r="L1568" t="s">
        <v>3704</v>
      </c>
      <c r="M1568">
        <v>71203</v>
      </c>
      <c r="N1568" t="s">
        <v>3507</v>
      </c>
      <c r="O1568" t="s">
        <v>4417</v>
      </c>
      <c r="P1568" t="s">
        <v>313</v>
      </c>
      <c r="Q1568" t="s">
        <v>4411</v>
      </c>
      <c r="R1568" t="s">
        <v>4418</v>
      </c>
      <c r="S1568">
        <v>149.94999999999999</v>
      </c>
      <c r="T1568">
        <v>5</v>
      </c>
      <c r="U1568">
        <v>0</v>
      </c>
      <c r="V1568">
        <v>41.986000000000004</v>
      </c>
      <c r="W1568" t="s">
        <v>10944</v>
      </c>
      <c r="X1568" t="s">
        <v>10940</v>
      </c>
      <c r="Y1568">
        <v>11</v>
      </c>
      <c r="Z1568" t="s">
        <v>10947</v>
      </c>
      <c r="AA1568">
        <v>0.28000000000000003</v>
      </c>
    </row>
    <row r="1569" spans="1:27" x14ac:dyDescent="0.35">
      <c r="A1569">
        <v>453</v>
      </c>
      <c r="B1569" t="s">
        <v>4419</v>
      </c>
      <c r="C1569">
        <v>2013</v>
      </c>
      <c r="D1569" s="1">
        <v>41366</v>
      </c>
      <c r="E1569" s="1">
        <v>41368</v>
      </c>
      <c r="F1569" t="s">
        <v>45</v>
      </c>
      <c r="G1569" t="s">
        <v>2260</v>
      </c>
      <c r="H1569" t="s">
        <v>2261</v>
      </c>
      <c r="I1569" t="s">
        <v>38</v>
      </c>
      <c r="J1569" t="s">
        <v>27</v>
      </c>
      <c r="K1569" t="s">
        <v>4291</v>
      </c>
      <c r="L1569" t="s">
        <v>3741</v>
      </c>
      <c r="M1569">
        <v>13021</v>
      </c>
      <c r="N1569" t="s">
        <v>3728</v>
      </c>
      <c r="O1569" t="s">
        <v>4420</v>
      </c>
      <c r="P1569" t="s">
        <v>313</v>
      </c>
      <c r="Q1569" t="s">
        <v>4411</v>
      </c>
      <c r="R1569" t="s">
        <v>4421</v>
      </c>
      <c r="S1569">
        <v>35.119999999999997</v>
      </c>
      <c r="T1569">
        <v>4</v>
      </c>
      <c r="U1569">
        <v>0</v>
      </c>
      <c r="V1569">
        <v>9.1311999999999998</v>
      </c>
      <c r="W1569" t="s">
        <v>10936</v>
      </c>
      <c r="X1569" t="s">
        <v>10942</v>
      </c>
      <c r="Y1569">
        <v>4</v>
      </c>
      <c r="Z1569" t="s">
        <v>10943</v>
      </c>
      <c r="AA1569">
        <v>0.26</v>
      </c>
    </row>
    <row r="1570" spans="1:27" x14ac:dyDescent="0.35">
      <c r="A1570">
        <v>534</v>
      </c>
      <c r="B1570" t="s">
        <v>4422</v>
      </c>
      <c r="C1570">
        <v>2013</v>
      </c>
      <c r="D1570" s="1">
        <v>41424</v>
      </c>
      <c r="E1570" s="1">
        <v>41427</v>
      </c>
      <c r="F1570" t="s">
        <v>45</v>
      </c>
      <c r="G1570" t="s">
        <v>220</v>
      </c>
      <c r="H1570" t="s">
        <v>221</v>
      </c>
      <c r="I1570" t="s">
        <v>38</v>
      </c>
      <c r="J1570" t="s">
        <v>27</v>
      </c>
      <c r="K1570" t="s">
        <v>3651</v>
      </c>
      <c r="L1570" t="s">
        <v>3594</v>
      </c>
      <c r="M1570">
        <v>36116</v>
      </c>
      <c r="N1570" t="s">
        <v>3507</v>
      </c>
      <c r="O1570" t="s">
        <v>4423</v>
      </c>
      <c r="P1570" t="s">
        <v>313</v>
      </c>
      <c r="Q1570" t="s">
        <v>4411</v>
      </c>
      <c r="R1570" t="s">
        <v>4424</v>
      </c>
      <c r="S1570">
        <v>979.95</v>
      </c>
      <c r="T1570">
        <v>5</v>
      </c>
      <c r="U1570">
        <v>0</v>
      </c>
      <c r="V1570">
        <v>274.38600000000008</v>
      </c>
      <c r="W1570" t="s">
        <v>10936</v>
      </c>
      <c r="X1570" t="s">
        <v>10942</v>
      </c>
      <c r="Y1570">
        <v>5</v>
      </c>
      <c r="Z1570" t="s">
        <v>10952</v>
      </c>
      <c r="AA1570">
        <v>0.28000000000000008</v>
      </c>
    </row>
    <row r="1571" spans="1:27" x14ac:dyDescent="0.35">
      <c r="A1571">
        <v>691</v>
      </c>
      <c r="B1571" t="s">
        <v>4425</v>
      </c>
      <c r="C1571">
        <v>2011</v>
      </c>
      <c r="D1571" s="1">
        <v>40715</v>
      </c>
      <c r="E1571" s="1">
        <v>40717</v>
      </c>
      <c r="F1571" t="s">
        <v>45</v>
      </c>
      <c r="G1571" t="s">
        <v>2321</v>
      </c>
      <c r="H1571" t="s">
        <v>2322</v>
      </c>
      <c r="I1571" t="s">
        <v>38</v>
      </c>
      <c r="J1571" t="s">
        <v>27</v>
      </c>
      <c r="K1571" t="s">
        <v>4005</v>
      </c>
      <c r="L1571" t="s">
        <v>3506</v>
      </c>
      <c r="M1571">
        <v>22980</v>
      </c>
      <c r="N1571" t="s">
        <v>3507</v>
      </c>
      <c r="O1571" t="s">
        <v>4426</v>
      </c>
      <c r="P1571" t="s">
        <v>313</v>
      </c>
      <c r="Q1571" t="s">
        <v>4411</v>
      </c>
      <c r="R1571" t="s">
        <v>4427</v>
      </c>
      <c r="S1571">
        <v>284.82</v>
      </c>
      <c r="T1571">
        <v>1</v>
      </c>
      <c r="U1571">
        <v>0</v>
      </c>
      <c r="V1571">
        <v>74.053200000000004</v>
      </c>
      <c r="W1571" t="s">
        <v>10944</v>
      </c>
      <c r="X1571" t="s">
        <v>10942</v>
      </c>
      <c r="Y1571">
        <v>6</v>
      </c>
      <c r="Z1571" t="s">
        <v>10946</v>
      </c>
      <c r="AA1571">
        <v>0.26</v>
      </c>
    </row>
    <row r="1572" spans="1:27" x14ac:dyDescent="0.35">
      <c r="A1572">
        <v>832</v>
      </c>
      <c r="B1572" t="s">
        <v>4084</v>
      </c>
      <c r="C1572">
        <v>2014</v>
      </c>
      <c r="D1572" s="1">
        <v>41807</v>
      </c>
      <c r="E1572" s="1">
        <v>41812</v>
      </c>
      <c r="F1572" t="s">
        <v>45</v>
      </c>
      <c r="G1572" t="s">
        <v>828</v>
      </c>
      <c r="H1572" t="s">
        <v>829</v>
      </c>
      <c r="I1572" t="s">
        <v>38</v>
      </c>
      <c r="J1572" t="s">
        <v>27</v>
      </c>
      <c r="K1572" t="s">
        <v>3879</v>
      </c>
      <c r="L1572" t="s">
        <v>3603</v>
      </c>
      <c r="M1572">
        <v>41042</v>
      </c>
      <c r="N1572" t="s">
        <v>3507</v>
      </c>
      <c r="O1572" t="s">
        <v>4428</v>
      </c>
      <c r="P1572" t="s">
        <v>313</v>
      </c>
      <c r="Q1572" t="s">
        <v>4411</v>
      </c>
      <c r="R1572" t="s">
        <v>4429</v>
      </c>
      <c r="S1572">
        <v>191.98</v>
      </c>
      <c r="T1572">
        <v>2</v>
      </c>
      <c r="U1572">
        <v>0</v>
      </c>
      <c r="V1572">
        <v>51.834599999999995</v>
      </c>
      <c r="W1572" t="s">
        <v>10939</v>
      </c>
      <c r="X1572" t="s">
        <v>10942</v>
      </c>
      <c r="Y1572">
        <v>6</v>
      </c>
      <c r="Z1572" t="s">
        <v>10946</v>
      </c>
      <c r="AA1572">
        <v>0.26999999999999996</v>
      </c>
    </row>
    <row r="1573" spans="1:27" x14ac:dyDescent="0.35">
      <c r="A1573">
        <v>833</v>
      </c>
      <c r="B1573" t="s">
        <v>4084</v>
      </c>
      <c r="C1573">
        <v>2014</v>
      </c>
      <c r="D1573" s="1">
        <v>41807</v>
      </c>
      <c r="E1573" s="1">
        <v>41812</v>
      </c>
      <c r="F1573" t="s">
        <v>45</v>
      </c>
      <c r="G1573" t="s">
        <v>828</v>
      </c>
      <c r="H1573" t="s">
        <v>829</v>
      </c>
      <c r="I1573" t="s">
        <v>38</v>
      </c>
      <c r="J1573" t="s">
        <v>27</v>
      </c>
      <c r="K1573" t="s">
        <v>3879</v>
      </c>
      <c r="L1573" t="s">
        <v>3603</v>
      </c>
      <c r="M1573">
        <v>41042</v>
      </c>
      <c r="N1573" t="s">
        <v>3507</v>
      </c>
      <c r="O1573" t="s">
        <v>4430</v>
      </c>
      <c r="P1573" t="s">
        <v>313</v>
      </c>
      <c r="Q1573" t="s">
        <v>4411</v>
      </c>
      <c r="R1573" t="s">
        <v>4431</v>
      </c>
      <c r="S1573">
        <v>65.989999999999995</v>
      </c>
      <c r="T1573">
        <v>1</v>
      </c>
      <c r="U1573">
        <v>0</v>
      </c>
      <c r="V1573">
        <v>17.157400000000003</v>
      </c>
      <c r="W1573" t="s">
        <v>10939</v>
      </c>
      <c r="X1573" t="s">
        <v>10942</v>
      </c>
      <c r="Y1573">
        <v>6</v>
      </c>
      <c r="Z1573" t="s">
        <v>10946</v>
      </c>
      <c r="AA1573">
        <v>0.26000000000000006</v>
      </c>
    </row>
    <row r="1574" spans="1:27" x14ac:dyDescent="0.35">
      <c r="A1574">
        <v>894</v>
      </c>
      <c r="B1574" t="s">
        <v>4432</v>
      </c>
      <c r="C1574">
        <v>2014</v>
      </c>
      <c r="D1574" s="1">
        <v>41817</v>
      </c>
      <c r="E1574" s="1">
        <v>41818</v>
      </c>
      <c r="F1574" t="s">
        <v>56</v>
      </c>
      <c r="G1574" t="s">
        <v>4336</v>
      </c>
      <c r="H1574" t="s">
        <v>4337</v>
      </c>
      <c r="I1574" t="s">
        <v>127</v>
      </c>
      <c r="J1574" t="s">
        <v>27</v>
      </c>
      <c r="K1574" t="s">
        <v>3477</v>
      </c>
      <c r="L1574" t="s">
        <v>3478</v>
      </c>
      <c r="M1574">
        <v>48227</v>
      </c>
      <c r="N1574" t="s">
        <v>3479</v>
      </c>
      <c r="O1574" t="s">
        <v>4433</v>
      </c>
      <c r="P1574" t="s">
        <v>313</v>
      </c>
      <c r="Q1574" t="s">
        <v>4411</v>
      </c>
      <c r="R1574" t="s">
        <v>4434</v>
      </c>
      <c r="S1574">
        <v>543.91999999999996</v>
      </c>
      <c r="T1574">
        <v>8</v>
      </c>
      <c r="U1574">
        <v>0</v>
      </c>
      <c r="V1574">
        <v>135.98000000000002</v>
      </c>
      <c r="W1574" t="s">
        <v>10939</v>
      </c>
      <c r="X1574" t="s">
        <v>10942</v>
      </c>
      <c r="Y1574">
        <v>6</v>
      </c>
      <c r="Z1574" t="s">
        <v>10946</v>
      </c>
      <c r="AA1574">
        <v>0.25000000000000006</v>
      </c>
    </row>
    <row r="1575" spans="1:27" x14ac:dyDescent="0.35">
      <c r="A1575">
        <v>1150</v>
      </c>
      <c r="B1575" t="s">
        <v>3761</v>
      </c>
      <c r="C1575">
        <v>2012</v>
      </c>
      <c r="D1575" s="1">
        <v>41003</v>
      </c>
      <c r="E1575" s="1">
        <v>41003</v>
      </c>
      <c r="F1575" t="s">
        <v>234</v>
      </c>
      <c r="G1575" t="s">
        <v>3762</v>
      </c>
      <c r="H1575" t="s">
        <v>3763</v>
      </c>
      <c r="I1575" t="s">
        <v>38</v>
      </c>
      <c r="J1575" t="s">
        <v>27</v>
      </c>
      <c r="K1575" t="s">
        <v>3764</v>
      </c>
      <c r="L1575" t="s">
        <v>3478</v>
      </c>
      <c r="M1575">
        <v>48911</v>
      </c>
      <c r="N1575" t="s">
        <v>3479</v>
      </c>
      <c r="O1575" t="s">
        <v>4435</v>
      </c>
      <c r="P1575" t="s">
        <v>313</v>
      </c>
      <c r="Q1575" t="s">
        <v>4411</v>
      </c>
      <c r="R1575" t="s">
        <v>4436</v>
      </c>
      <c r="S1575">
        <v>10.95</v>
      </c>
      <c r="T1575">
        <v>1</v>
      </c>
      <c r="U1575">
        <v>0</v>
      </c>
      <c r="V1575">
        <v>0.43799999999999883</v>
      </c>
      <c r="W1575" t="s">
        <v>10948</v>
      </c>
      <c r="X1575" t="s">
        <v>10942</v>
      </c>
      <c r="Y1575">
        <v>4</v>
      </c>
      <c r="Z1575" t="s">
        <v>10943</v>
      </c>
      <c r="AA1575">
        <v>3.9999999999999897E-2</v>
      </c>
    </row>
    <row r="1576" spans="1:27" x14ac:dyDescent="0.35">
      <c r="A1576">
        <v>1264</v>
      </c>
      <c r="B1576" t="s">
        <v>4437</v>
      </c>
      <c r="C1576">
        <v>2013</v>
      </c>
      <c r="D1576" s="1">
        <v>41549</v>
      </c>
      <c r="E1576" s="1">
        <v>41550</v>
      </c>
      <c r="F1576" t="s">
        <v>56</v>
      </c>
      <c r="G1576" t="s">
        <v>1341</v>
      </c>
      <c r="H1576" t="s">
        <v>1342</v>
      </c>
      <c r="I1576" t="s">
        <v>38</v>
      </c>
      <c r="J1576" t="s">
        <v>27</v>
      </c>
      <c r="K1576" t="s">
        <v>4438</v>
      </c>
      <c r="L1576" t="s">
        <v>3626</v>
      </c>
      <c r="M1576">
        <v>46350</v>
      </c>
      <c r="N1576" t="s">
        <v>3479</v>
      </c>
      <c r="O1576" t="s">
        <v>4439</v>
      </c>
      <c r="P1576" t="s">
        <v>313</v>
      </c>
      <c r="Q1576" t="s">
        <v>4411</v>
      </c>
      <c r="R1576" t="s">
        <v>4440</v>
      </c>
      <c r="S1576">
        <v>69.900000000000006</v>
      </c>
      <c r="T1576">
        <v>2</v>
      </c>
      <c r="U1576">
        <v>0</v>
      </c>
      <c r="V1576">
        <v>18.873000000000005</v>
      </c>
      <c r="W1576" t="s">
        <v>10936</v>
      </c>
      <c r="X1576" t="s">
        <v>10940</v>
      </c>
      <c r="Y1576">
        <v>10</v>
      </c>
      <c r="Z1576" t="s">
        <v>10945</v>
      </c>
      <c r="AA1576">
        <v>0.27</v>
      </c>
    </row>
    <row r="1577" spans="1:27" x14ac:dyDescent="0.35">
      <c r="A1577">
        <v>1281</v>
      </c>
      <c r="B1577" t="s">
        <v>4441</v>
      </c>
      <c r="C1577">
        <v>2013</v>
      </c>
      <c r="D1577" s="1">
        <v>41523</v>
      </c>
      <c r="E1577" s="1">
        <v>41524</v>
      </c>
      <c r="F1577" t="s">
        <v>56</v>
      </c>
      <c r="G1577" t="s">
        <v>2202</v>
      </c>
      <c r="H1577" t="s">
        <v>2203</v>
      </c>
      <c r="I1577" t="s">
        <v>38</v>
      </c>
      <c r="J1577" t="s">
        <v>27</v>
      </c>
      <c r="K1577" t="s">
        <v>4442</v>
      </c>
      <c r="L1577" t="s">
        <v>3678</v>
      </c>
      <c r="M1577">
        <v>52402</v>
      </c>
      <c r="N1577" t="s">
        <v>3479</v>
      </c>
      <c r="O1577" t="s">
        <v>4443</v>
      </c>
      <c r="P1577" t="s">
        <v>313</v>
      </c>
      <c r="Q1577" t="s">
        <v>4411</v>
      </c>
      <c r="R1577" t="s">
        <v>4444</v>
      </c>
      <c r="S1577">
        <v>278.39999999999998</v>
      </c>
      <c r="T1577">
        <v>3</v>
      </c>
      <c r="U1577">
        <v>0</v>
      </c>
      <c r="V1577">
        <v>80.735999999999976</v>
      </c>
      <c r="W1577" t="s">
        <v>10936</v>
      </c>
      <c r="X1577" t="s">
        <v>10937</v>
      </c>
      <c r="Y1577">
        <v>9</v>
      </c>
      <c r="Z1577" t="s">
        <v>10949</v>
      </c>
      <c r="AA1577">
        <v>0.28999999999999992</v>
      </c>
    </row>
    <row r="1578" spans="1:27" x14ac:dyDescent="0.35">
      <c r="A1578">
        <v>1299</v>
      </c>
      <c r="B1578" t="s">
        <v>4445</v>
      </c>
      <c r="C1578">
        <v>2013</v>
      </c>
      <c r="D1578" s="1">
        <v>41617</v>
      </c>
      <c r="E1578" s="1">
        <v>41621</v>
      </c>
      <c r="F1578" t="s">
        <v>45</v>
      </c>
      <c r="G1578" t="s">
        <v>4057</v>
      </c>
      <c r="H1578" t="s">
        <v>4058</v>
      </c>
      <c r="I1578" t="s">
        <v>26</v>
      </c>
      <c r="J1578" t="s">
        <v>27</v>
      </c>
      <c r="K1578" t="s">
        <v>4446</v>
      </c>
      <c r="L1578" t="s">
        <v>3642</v>
      </c>
      <c r="M1578">
        <v>55106</v>
      </c>
      <c r="N1578" t="s">
        <v>3479</v>
      </c>
      <c r="O1578" t="s">
        <v>4447</v>
      </c>
      <c r="P1578" t="s">
        <v>313</v>
      </c>
      <c r="Q1578" t="s">
        <v>4411</v>
      </c>
      <c r="R1578" t="s">
        <v>4448</v>
      </c>
      <c r="S1578">
        <v>114.94999999999999</v>
      </c>
      <c r="T1578">
        <v>5</v>
      </c>
      <c r="U1578">
        <v>0</v>
      </c>
      <c r="V1578">
        <v>2.2990000000000066</v>
      </c>
      <c r="W1578" t="s">
        <v>10936</v>
      </c>
      <c r="X1578" t="s">
        <v>10940</v>
      </c>
      <c r="Y1578">
        <v>12</v>
      </c>
      <c r="Z1578" t="s">
        <v>10941</v>
      </c>
      <c r="AA1578">
        <v>2.0000000000000059E-2</v>
      </c>
    </row>
    <row r="1579" spans="1:27" x14ac:dyDescent="0.35">
      <c r="A1579">
        <v>1389</v>
      </c>
      <c r="B1579" t="s">
        <v>3771</v>
      </c>
      <c r="C1579">
        <v>2013</v>
      </c>
      <c r="D1579" s="1">
        <v>41310</v>
      </c>
      <c r="E1579" s="1">
        <v>41310</v>
      </c>
      <c r="F1579" t="s">
        <v>234</v>
      </c>
      <c r="G1579" t="s">
        <v>847</v>
      </c>
      <c r="H1579" t="s">
        <v>848</v>
      </c>
      <c r="I1579" t="s">
        <v>127</v>
      </c>
      <c r="J1579" t="s">
        <v>27</v>
      </c>
      <c r="K1579" t="s">
        <v>3772</v>
      </c>
      <c r="L1579" t="s">
        <v>3522</v>
      </c>
      <c r="M1579">
        <v>30080</v>
      </c>
      <c r="N1579" t="s">
        <v>3507</v>
      </c>
      <c r="O1579" t="s">
        <v>4439</v>
      </c>
      <c r="P1579" t="s">
        <v>313</v>
      </c>
      <c r="Q1579" t="s">
        <v>4411</v>
      </c>
      <c r="R1579" t="s">
        <v>4440</v>
      </c>
      <c r="S1579">
        <v>104.85000000000001</v>
      </c>
      <c r="T1579">
        <v>3</v>
      </c>
      <c r="U1579">
        <v>0</v>
      </c>
      <c r="V1579">
        <v>28.309500000000007</v>
      </c>
      <c r="W1579" t="s">
        <v>10936</v>
      </c>
      <c r="X1579" t="s">
        <v>10950</v>
      </c>
      <c r="Y1579">
        <v>2</v>
      </c>
      <c r="Z1579" t="s">
        <v>10955</v>
      </c>
      <c r="AA1579">
        <v>0.27</v>
      </c>
    </row>
    <row r="1580" spans="1:27" x14ac:dyDescent="0.35">
      <c r="A1580">
        <v>1390</v>
      </c>
      <c r="B1580" t="s">
        <v>3771</v>
      </c>
      <c r="C1580">
        <v>2013</v>
      </c>
      <c r="D1580" s="1">
        <v>41310</v>
      </c>
      <c r="E1580" s="1">
        <v>41310</v>
      </c>
      <c r="F1580" t="s">
        <v>234</v>
      </c>
      <c r="G1580" t="s">
        <v>847</v>
      </c>
      <c r="H1580" t="s">
        <v>848</v>
      </c>
      <c r="I1580" t="s">
        <v>127</v>
      </c>
      <c r="J1580" t="s">
        <v>27</v>
      </c>
      <c r="K1580" t="s">
        <v>3772</v>
      </c>
      <c r="L1580" t="s">
        <v>3522</v>
      </c>
      <c r="M1580">
        <v>30080</v>
      </c>
      <c r="N1580" t="s">
        <v>3507</v>
      </c>
      <c r="O1580" t="s">
        <v>4449</v>
      </c>
      <c r="P1580" t="s">
        <v>313</v>
      </c>
      <c r="Q1580" t="s">
        <v>4411</v>
      </c>
      <c r="R1580" t="s">
        <v>4450</v>
      </c>
      <c r="S1580">
        <v>484.83000000000004</v>
      </c>
      <c r="T1580">
        <v>3</v>
      </c>
      <c r="U1580">
        <v>0</v>
      </c>
      <c r="V1580">
        <v>126.05580000000002</v>
      </c>
      <c r="W1580" t="s">
        <v>10936</v>
      </c>
      <c r="X1580" t="s">
        <v>10950</v>
      </c>
      <c r="Y1580">
        <v>2</v>
      </c>
      <c r="Z1580" t="s">
        <v>10955</v>
      </c>
      <c r="AA1580">
        <v>0.26</v>
      </c>
    </row>
    <row r="1581" spans="1:27" x14ac:dyDescent="0.35">
      <c r="A1581">
        <v>1538</v>
      </c>
      <c r="B1581" t="s">
        <v>3783</v>
      </c>
      <c r="C1581">
        <v>2014</v>
      </c>
      <c r="D1581" s="1">
        <v>41898</v>
      </c>
      <c r="E1581" s="1">
        <v>41900</v>
      </c>
      <c r="F1581" t="s">
        <v>45</v>
      </c>
      <c r="G1581" t="s">
        <v>2229</v>
      </c>
      <c r="H1581" t="s">
        <v>2230</v>
      </c>
      <c r="I1581" t="s">
        <v>38</v>
      </c>
      <c r="J1581" t="s">
        <v>27</v>
      </c>
      <c r="K1581" t="s">
        <v>3784</v>
      </c>
      <c r="L1581" t="s">
        <v>3785</v>
      </c>
      <c r="M1581">
        <v>2149</v>
      </c>
      <c r="N1581" t="s">
        <v>3728</v>
      </c>
      <c r="O1581" t="s">
        <v>4451</v>
      </c>
      <c r="P1581" t="s">
        <v>313</v>
      </c>
      <c r="Q1581" t="s">
        <v>4411</v>
      </c>
      <c r="R1581" t="s">
        <v>4452</v>
      </c>
      <c r="S1581">
        <v>39.99</v>
      </c>
      <c r="T1581">
        <v>1</v>
      </c>
      <c r="U1581">
        <v>0</v>
      </c>
      <c r="V1581">
        <v>11.597099999999998</v>
      </c>
      <c r="W1581" t="s">
        <v>10939</v>
      </c>
      <c r="X1581" t="s">
        <v>10937</v>
      </c>
      <c r="Y1581">
        <v>9</v>
      </c>
      <c r="Z1581" t="s">
        <v>10949</v>
      </c>
      <c r="AA1581">
        <v>0.28999999999999992</v>
      </c>
    </row>
    <row r="1582" spans="1:27" x14ac:dyDescent="0.35">
      <c r="A1582">
        <v>1697</v>
      </c>
      <c r="B1582" t="s">
        <v>4453</v>
      </c>
      <c r="C1582">
        <v>2012</v>
      </c>
      <c r="D1582" s="1">
        <v>41177</v>
      </c>
      <c r="E1582" s="1">
        <v>41180</v>
      </c>
      <c r="F1582" t="s">
        <v>45</v>
      </c>
      <c r="G1582" t="s">
        <v>4454</v>
      </c>
      <c r="H1582" t="s">
        <v>4455</v>
      </c>
      <c r="I1582" t="s">
        <v>127</v>
      </c>
      <c r="J1582" t="s">
        <v>27</v>
      </c>
      <c r="K1582" t="s">
        <v>4456</v>
      </c>
      <c r="L1582" t="s">
        <v>3901</v>
      </c>
      <c r="M1582">
        <v>7002</v>
      </c>
      <c r="N1582" t="s">
        <v>3728</v>
      </c>
      <c r="O1582" t="s">
        <v>4457</v>
      </c>
      <c r="P1582" t="s">
        <v>313</v>
      </c>
      <c r="Q1582" t="s">
        <v>4411</v>
      </c>
      <c r="R1582" t="s">
        <v>4458</v>
      </c>
      <c r="S1582">
        <v>104.98</v>
      </c>
      <c r="T1582">
        <v>2</v>
      </c>
      <c r="U1582">
        <v>0</v>
      </c>
      <c r="V1582">
        <v>52.49</v>
      </c>
      <c r="W1582" t="s">
        <v>10948</v>
      </c>
      <c r="X1582" t="s">
        <v>10937</v>
      </c>
      <c r="Y1582">
        <v>9</v>
      </c>
      <c r="Z1582" t="s">
        <v>10949</v>
      </c>
      <c r="AA1582">
        <v>0.5</v>
      </c>
    </row>
    <row r="1583" spans="1:27" x14ac:dyDescent="0.35">
      <c r="A1583">
        <v>1809</v>
      </c>
      <c r="B1583" t="s">
        <v>4459</v>
      </c>
      <c r="C1583">
        <v>2013</v>
      </c>
      <c r="D1583" s="1">
        <v>41316</v>
      </c>
      <c r="E1583" s="1">
        <v>41318</v>
      </c>
      <c r="F1583" t="s">
        <v>56</v>
      </c>
      <c r="G1583" t="s">
        <v>4460</v>
      </c>
      <c r="H1583" t="s">
        <v>4461</v>
      </c>
      <c r="I1583" t="s">
        <v>26</v>
      </c>
      <c r="J1583" t="s">
        <v>27</v>
      </c>
      <c r="K1583" t="s">
        <v>3637</v>
      </c>
      <c r="L1583" t="s">
        <v>3540</v>
      </c>
      <c r="M1583">
        <v>74133</v>
      </c>
      <c r="N1583" t="s">
        <v>3479</v>
      </c>
      <c r="O1583" t="s">
        <v>4462</v>
      </c>
      <c r="P1583" t="s">
        <v>313</v>
      </c>
      <c r="Q1583" t="s">
        <v>4411</v>
      </c>
      <c r="R1583" t="s">
        <v>4463</v>
      </c>
      <c r="S1583">
        <v>69.930000000000007</v>
      </c>
      <c r="T1583">
        <v>7</v>
      </c>
      <c r="U1583">
        <v>0</v>
      </c>
      <c r="V1583">
        <v>0.69929999999999914</v>
      </c>
      <c r="W1583" t="s">
        <v>10936</v>
      </c>
      <c r="X1583" t="s">
        <v>10950</v>
      </c>
      <c r="Y1583">
        <v>2</v>
      </c>
      <c r="Z1583" t="s">
        <v>10955</v>
      </c>
      <c r="AA1583">
        <v>9.9999999999999863E-3</v>
      </c>
    </row>
    <row r="1584" spans="1:27" x14ac:dyDescent="0.35">
      <c r="A1584">
        <v>1831</v>
      </c>
      <c r="B1584" t="s">
        <v>3536</v>
      </c>
      <c r="C1584">
        <v>2014</v>
      </c>
      <c r="D1584" s="1">
        <v>41934</v>
      </c>
      <c r="E1584" s="1">
        <v>41934</v>
      </c>
      <c r="F1584" t="s">
        <v>234</v>
      </c>
      <c r="G1584" t="s">
        <v>3537</v>
      </c>
      <c r="H1584" t="s">
        <v>3538</v>
      </c>
      <c r="I1584" t="s">
        <v>127</v>
      </c>
      <c r="J1584" t="s">
        <v>27</v>
      </c>
      <c r="K1584" t="s">
        <v>3539</v>
      </c>
      <c r="L1584" t="s">
        <v>3540</v>
      </c>
      <c r="M1584">
        <v>74403</v>
      </c>
      <c r="N1584" t="s">
        <v>3479</v>
      </c>
      <c r="O1584" t="s">
        <v>4464</v>
      </c>
      <c r="P1584" t="s">
        <v>313</v>
      </c>
      <c r="Q1584" t="s">
        <v>4411</v>
      </c>
      <c r="R1584" t="s">
        <v>4465</v>
      </c>
      <c r="S1584">
        <v>1439.92</v>
      </c>
      <c r="T1584">
        <v>8</v>
      </c>
      <c r="U1584">
        <v>0</v>
      </c>
      <c r="V1584">
        <v>374.37920000000008</v>
      </c>
      <c r="W1584" t="s">
        <v>10939</v>
      </c>
      <c r="X1584" t="s">
        <v>10940</v>
      </c>
      <c r="Y1584">
        <v>10</v>
      </c>
      <c r="Z1584" t="s">
        <v>10945</v>
      </c>
      <c r="AA1584">
        <v>0.26000000000000006</v>
      </c>
    </row>
    <row r="1585" spans="1:27" x14ac:dyDescent="0.35">
      <c r="A1585">
        <v>1860</v>
      </c>
      <c r="B1585" t="s">
        <v>4466</v>
      </c>
      <c r="C1585">
        <v>2012</v>
      </c>
      <c r="D1585" s="1">
        <v>41155</v>
      </c>
      <c r="E1585" s="1">
        <v>41157</v>
      </c>
      <c r="F1585" t="s">
        <v>56</v>
      </c>
      <c r="G1585" t="s">
        <v>295</v>
      </c>
      <c r="H1585" t="s">
        <v>296</v>
      </c>
      <c r="I1585" t="s">
        <v>26</v>
      </c>
      <c r="J1585" t="s">
        <v>27</v>
      </c>
      <c r="K1585" t="s">
        <v>4467</v>
      </c>
      <c r="L1585" t="s">
        <v>3727</v>
      </c>
      <c r="M1585">
        <v>6010</v>
      </c>
      <c r="N1585" t="s">
        <v>3728</v>
      </c>
      <c r="O1585" t="s">
        <v>4468</v>
      </c>
      <c r="P1585" t="s">
        <v>313</v>
      </c>
      <c r="Q1585" t="s">
        <v>4411</v>
      </c>
      <c r="R1585" t="s">
        <v>4469</v>
      </c>
      <c r="S1585">
        <v>100.49</v>
      </c>
      <c r="T1585">
        <v>1</v>
      </c>
      <c r="U1585">
        <v>0</v>
      </c>
      <c r="V1585">
        <v>25.122500000000002</v>
      </c>
      <c r="W1585" t="s">
        <v>10948</v>
      </c>
      <c r="X1585" t="s">
        <v>10937</v>
      </c>
      <c r="Y1585">
        <v>9</v>
      </c>
      <c r="Z1585" t="s">
        <v>10949</v>
      </c>
      <c r="AA1585">
        <v>0.25000000000000006</v>
      </c>
    </row>
    <row r="1586" spans="1:27" x14ac:dyDescent="0.35">
      <c r="A1586">
        <v>1902</v>
      </c>
      <c r="B1586" t="s">
        <v>4470</v>
      </c>
      <c r="C1586">
        <v>2013</v>
      </c>
      <c r="D1586" s="1">
        <v>41507</v>
      </c>
      <c r="E1586" s="1">
        <v>41510</v>
      </c>
      <c r="F1586" t="s">
        <v>56</v>
      </c>
      <c r="G1586" t="s">
        <v>3076</v>
      </c>
      <c r="H1586" t="s">
        <v>3077</v>
      </c>
      <c r="I1586" t="s">
        <v>127</v>
      </c>
      <c r="J1586" t="s">
        <v>27</v>
      </c>
      <c r="K1586" t="s">
        <v>3477</v>
      </c>
      <c r="L1586" t="s">
        <v>3478</v>
      </c>
      <c r="M1586">
        <v>48205</v>
      </c>
      <c r="N1586" t="s">
        <v>3479</v>
      </c>
      <c r="O1586" t="s">
        <v>4471</v>
      </c>
      <c r="P1586" t="s">
        <v>313</v>
      </c>
      <c r="Q1586" t="s">
        <v>4411</v>
      </c>
      <c r="R1586" t="s">
        <v>4472</v>
      </c>
      <c r="S1586">
        <v>14.78</v>
      </c>
      <c r="T1586">
        <v>2</v>
      </c>
      <c r="U1586">
        <v>0</v>
      </c>
      <c r="V1586">
        <v>3.9906000000000006</v>
      </c>
      <c r="W1586" t="s">
        <v>10936</v>
      </c>
      <c r="X1586" t="s">
        <v>10937</v>
      </c>
      <c r="Y1586">
        <v>8</v>
      </c>
      <c r="Z1586" t="s">
        <v>10954</v>
      </c>
      <c r="AA1586">
        <v>0.27000000000000007</v>
      </c>
    </row>
    <row r="1587" spans="1:27" x14ac:dyDescent="0.35">
      <c r="A1587">
        <v>1919</v>
      </c>
      <c r="B1587" t="s">
        <v>4473</v>
      </c>
      <c r="C1587">
        <v>2012</v>
      </c>
      <c r="D1587" s="1">
        <v>41212</v>
      </c>
      <c r="E1587" s="1">
        <v>41214</v>
      </c>
      <c r="F1587" t="s">
        <v>45</v>
      </c>
      <c r="G1587" t="s">
        <v>4474</v>
      </c>
      <c r="H1587" t="s">
        <v>4475</v>
      </c>
      <c r="I1587" t="s">
        <v>127</v>
      </c>
      <c r="J1587" t="s">
        <v>27</v>
      </c>
      <c r="K1587" t="s">
        <v>3477</v>
      </c>
      <c r="L1587" t="s">
        <v>3478</v>
      </c>
      <c r="M1587">
        <v>48227</v>
      </c>
      <c r="N1587" t="s">
        <v>3479</v>
      </c>
      <c r="O1587" t="s">
        <v>4476</v>
      </c>
      <c r="P1587" t="s">
        <v>313</v>
      </c>
      <c r="Q1587" t="s">
        <v>4411</v>
      </c>
      <c r="R1587" t="s">
        <v>4477</v>
      </c>
      <c r="S1587">
        <v>299.89999999999998</v>
      </c>
      <c r="T1587">
        <v>2</v>
      </c>
      <c r="U1587">
        <v>0</v>
      </c>
      <c r="V1587">
        <v>74.974999999999994</v>
      </c>
      <c r="W1587" t="s">
        <v>10948</v>
      </c>
      <c r="X1587" t="s">
        <v>10940</v>
      </c>
      <c r="Y1587">
        <v>10</v>
      </c>
      <c r="Z1587" t="s">
        <v>10945</v>
      </c>
      <c r="AA1587">
        <v>0.25</v>
      </c>
    </row>
    <row r="1588" spans="1:27" x14ac:dyDescent="0.35">
      <c r="A1588">
        <v>1977</v>
      </c>
      <c r="B1588" t="s">
        <v>4095</v>
      </c>
      <c r="C1588">
        <v>2011</v>
      </c>
      <c r="D1588" s="1">
        <v>40834</v>
      </c>
      <c r="E1588" s="1">
        <v>40836</v>
      </c>
      <c r="F1588" t="s">
        <v>45</v>
      </c>
      <c r="G1588" t="s">
        <v>1769</v>
      </c>
      <c r="H1588" t="s">
        <v>1770</v>
      </c>
      <c r="I1588" t="s">
        <v>26</v>
      </c>
      <c r="J1588" t="s">
        <v>27</v>
      </c>
      <c r="K1588" t="s">
        <v>3651</v>
      </c>
      <c r="L1588" t="s">
        <v>3594</v>
      </c>
      <c r="M1588">
        <v>36116</v>
      </c>
      <c r="N1588" t="s">
        <v>3507</v>
      </c>
      <c r="O1588" t="s">
        <v>4478</v>
      </c>
      <c r="P1588" t="s">
        <v>313</v>
      </c>
      <c r="Q1588" t="s">
        <v>4411</v>
      </c>
      <c r="R1588" t="s">
        <v>4479</v>
      </c>
      <c r="S1588">
        <v>1394.95</v>
      </c>
      <c r="T1588">
        <v>5</v>
      </c>
      <c r="U1588">
        <v>0</v>
      </c>
      <c r="V1588">
        <v>362.68699999999995</v>
      </c>
      <c r="W1588" t="s">
        <v>10944</v>
      </c>
      <c r="X1588" t="s">
        <v>10940</v>
      </c>
      <c r="Y1588">
        <v>10</v>
      </c>
      <c r="Z1588" t="s">
        <v>10945</v>
      </c>
      <c r="AA1588">
        <v>0.25999999999999995</v>
      </c>
    </row>
    <row r="1589" spans="1:27" x14ac:dyDescent="0.35">
      <c r="A1589">
        <v>1999</v>
      </c>
      <c r="B1589" t="s">
        <v>4480</v>
      </c>
      <c r="C1589">
        <v>2011</v>
      </c>
      <c r="D1589" s="1">
        <v>40581</v>
      </c>
      <c r="E1589" s="1">
        <v>40584</v>
      </c>
      <c r="F1589" t="s">
        <v>56</v>
      </c>
      <c r="G1589" t="s">
        <v>4481</v>
      </c>
      <c r="H1589" t="s">
        <v>4482</v>
      </c>
      <c r="I1589" t="s">
        <v>26</v>
      </c>
      <c r="J1589" t="s">
        <v>27</v>
      </c>
      <c r="K1589" t="s">
        <v>3621</v>
      </c>
      <c r="L1589" t="s">
        <v>3506</v>
      </c>
      <c r="M1589">
        <v>23320</v>
      </c>
      <c r="N1589" t="s">
        <v>3507</v>
      </c>
      <c r="O1589" t="s">
        <v>4449</v>
      </c>
      <c r="P1589" t="s">
        <v>313</v>
      </c>
      <c r="Q1589" t="s">
        <v>4411</v>
      </c>
      <c r="R1589" t="s">
        <v>4450</v>
      </c>
      <c r="S1589">
        <v>161.61000000000001</v>
      </c>
      <c r="T1589">
        <v>1</v>
      </c>
      <c r="U1589">
        <v>0</v>
      </c>
      <c r="V1589">
        <v>42.018600000000006</v>
      </c>
      <c r="W1589" t="s">
        <v>10944</v>
      </c>
      <c r="X1589" t="s">
        <v>10950</v>
      </c>
      <c r="Y1589">
        <v>2</v>
      </c>
      <c r="Z1589" t="s">
        <v>10955</v>
      </c>
      <c r="AA1589">
        <v>0.26</v>
      </c>
    </row>
    <row r="1590" spans="1:27" x14ac:dyDescent="0.35">
      <c r="A1590">
        <v>2000</v>
      </c>
      <c r="B1590" t="s">
        <v>4480</v>
      </c>
      <c r="C1590">
        <v>2011</v>
      </c>
      <c r="D1590" s="1">
        <v>40581</v>
      </c>
      <c r="E1590" s="1">
        <v>40584</v>
      </c>
      <c r="F1590" t="s">
        <v>56</v>
      </c>
      <c r="G1590" t="s">
        <v>4481</v>
      </c>
      <c r="H1590" t="s">
        <v>4482</v>
      </c>
      <c r="I1590" t="s">
        <v>26</v>
      </c>
      <c r="J1590" t="s">
        <v>27</v>
      </c>
      <c r="K1590" t="s">
        <v>3621</v>
      </c>
      <c r="L1590" t="s">
        <v>3506</v>
      </c>
      <c r="M1590">
        <v>23320</v>
      </c>
      <c r="N1590" t="s">
        <v>3507</v>
      </c>
      <c r="O1590" t="s">
        <v>4483</v>
      </c>
      <c r="P1590" t="s">
        <v>313</v>
      </c>
      <c r="Q1590" t="s">
        <v>4411</v>
      </c>
      <c r="R1590" t="s">
        <v>4484</v>
      </c>
      <c r="S1590">
        <v>144.94999999999999</v>
      </c>
      <c r="T1590">
        <v>5</v>
      </c>
      <c r="U1590">
        <v>0</v>
      </c>
      <c r="V1590">
        <v>42.035499999999985</v>
      </c>
      <c r="W1590" t="s">
        <v>10944</v>
      </c>
      <c r="X1590" t="s">
        <v>10950</v>
      </c>
      <c r="Y1590">
        <v>2</v>
      </c>
      <c r="Z1590" t="s">
        <v>10955</v>
      </c>
      <c r="AA1590">
        <v>0.28999999999999992</v>
      </c>
    </row>
    <row r="1591" spans="1:27" x14ac:dyDescent="0.35">
      <c r="A1591">
        <v>2210</v>
      </c>
      <c r="B1591" t="s">
        <v>4485</v>
      </c>
      <c r="C1591">
        <v>2011</v>
      </c>
      <c r="D1591" s="1">
        <v>40861</v>
      </c>
      <c r="E1591" s="1">
        <v>40863</v>
      </c>
      <c r="F1591" t="s">
        <v>45</v>
      </c>
      <c r="G1591" t="s">
        <v>1589</v>
      </c>
      <c r="H1591" t="s">
        <v>1590</v>
      </c>
      <c r="I1591" t="s">
        <v>38</v>
      </c>
      <c r="J1591" t="s">
        <v>27</v>
      </c>
      <c r="K1591" t="s">
        <v>2910</v>
      </c>
      <c r="L1591" t="s">
        <v>3727</v>
      </c>
      <c r="M1591">
        <v>6824</v>
      </c>
      <c r="N1591" t="s">
        <v>3728</v>
      </c>
      <c r="O1591" t="s">
        <v>4486</v>
      </c>
      <c r="P1591" t="s">
        <v>313</v>
      </c>
      <c r="Q1591" t="s">
        <v>4411</v>
      </c>
      <c r="R1591" t="s">
        <v>4487</v>
      </c>
      <c r="S1591">
        <v>832.93</v>
      </c>
      <c r="T1591">
        <v>7</v>
      </c>
      <c r="U1591">
        <v>0</v>
      </c>
      <c r="V1591">
        <v>233.22039999999998</v>
      </c>
      <c r="W1591" t="s">
        <v>10944</v>
      </c>
      <c r="X1591" t="s">
        <v>10940</v>
      </c>
      <c r="Y1591">
        <v>11</v>
      </c>
      <c r="Z1591" t="s">
        <v>10947</v>
      </c>
      <c r="AA1591">
        <v>0.27999999999999997</v>
      </c>
    </row>
    <row r="1592" spans="1:27" x14ac:dyDescent="0.35">
      <c r="A1592">
        <v>2593</v>
      </c>
      <c r="B1592" t="s">
        <v>4488</v>
      </c>
      <c r="C1592">
        <v>2014</v>
      </c>
      <c r="D1592" s="1">
        <v>41968</v>
      </c>
      <c r="E1592" s="1">
        <v>41970</v>
      </c>
      <c r="F1592" t="s">
        <v>45</v>
      </c>
      <c r="G1592" t="s">
        <v>477</v>
      </c>
      <c r="H1592" t="s">
        <v>478</v>
      </c>
      <c r="I1592" t="s">
        <v>26</v>
      </c>
      <c r="J1592" t="s">
        <v>27</v>
      </c>
      <c r="K1592" t="s">
        <v>4489</v>
      </c>
      <c r="L1592" t="s">
        <v>4067</v>
      </c>
      <c r="M1592">
        <v>29483</v>
      </c>
      <c r="N1592" t="s">
        <v>3507</v>
      </c>
      <c r="O1592" t="s">
        <v>4490</v>
      </c>
      <c r="P1592" t="s">
        <v>313</v>
      </c>
      <c r="Q1592" t="s">
        <v>4411</v>
      </c>
      <c r="R1592" t="s">
        <v>4491</v>
      </c>
      <c r="S1592">
        <v>79.099999999999994</v>
      </c>
      <c r="T1592">
        <v>2</v>
      </c>
      <c r="U1592">
        <v>0</v>
      </c>
      <c r="V1592">
        <v>39.549999999999997</v>
      </c>
      <c r="W1592" t="s">
        <v>10939</v>
      </c>
      <c r="X1592" t="s">
        <v>10940</v>
      </c>
      <c r="Y1592">
        <v>11</v>
      </c>
      <c r="Z1592" t="s">
        <v>10947</v>
      </c>
      <c r="AA1592">
        <v>0.5</v>
      </c>
    </row>
    <row r="1593" spans="1:27" x14ac:dyDescent="0.35">
      <c r="A1593">
        <v>2650</v>
      </c>
      <c r="B1593" t="s">
        <v>4492</v>
      </c>
      <c r="C1593">
        <v>2011</v>
      </c>
      <c r="D1593" s="1">
        <v>40793</v>
      </c>
      <c r="E1593" s="1">
        <v>40798</v>
      </c>
      <c r="F1593" t="s">
        <v>45</v>
      </c>
      <c r="G1593" t="s">
        <v>892</v>
      </c>
      <c r="H1593" t="s">
        <v>893</v>
      </c>
      <c r="I1593" t="s">
        <v>38</v>
      </c>
      <c r="J1593" t="s">
        <v>27</v>
      </c>
      <c r="K1593" t="s">
        <v>3637</v>
      </c>
      <c r="L1593" t="s">
        <v>3540</v>
      </c>
      <c r="M1593">
        <v>74133</v>
      </c>
      <c r="N1593" t="s">
        <v>3479</v>
      </c>
      <c r="O1593" t="s">
        <v>4439</v>
      </c>
      <c r="P1593" t="s">
        <v>313</v>
      </c>
      <c r="Q1593" t="s">
        <v>4411</v>
      </c>
      <c r="R1593" t="s">
        <v>4440</v>
      </c>
      <c r="S1593">
        <v>104.85000000000001</v>
      </c>
      <c r="T1593">
        <v>3</v>
      </c>
      <c r="U1593">
        <v>0</v>
      </c>
      <c r="V1593">
        <v>28.309500000000007</v>
      </c>
      <c r="W1593" t="s">
        <v>10944</v>
      </c>
      <c r="X1593" t="s">
        <v>10937</v>
      </c>
      <c r="Y1593">
        <v>9</v>
      </c>
      <c r="Z1593" t="s">
        <v>10949</v>
      </c>
      <c r="AA1593">
        <v>0.27</v>
      </c>
    </row>
    <row r="1594" spans="1:27" x14ac:dyDescent="0.35">
      <c r="A1594">
        <v>2915</v>
      </c>
      <c r="B1594" t="s">
        <v>4493</v>
      </c>
      <c r="C1594">
        <v>2012</v>
      </c>
      <c r="D1594" s="1">
        <v>41194</v>
      </c>
      <c r="E1594" s="1">
        <v>41199</v>
      </c>
      <c r="F1594" t="s">
        <v>45</v>
      </c>
      <c r="G1594" t="s">
        <v>2832</v>
      </c>
      <c r="H1594" t="s">
        <v>2833</v>
      </c>
      <c r="I1594" t="s">
        <v>38</v>
      </c>
      <c r="J1594" t="s">
        <v>27</v>
      </c>
      <c r="K1594" t="s">
        <v>3684</v>
      </c>
      <c r="L1594" t="s">
        <v>3626</v>
      </c>
      <c r="M1594">
        <v>46060</v>
      </c>
      <c r="N1594" t="s">
        <v>3479</v>
      </c>
      <c r="O1594" t="s">
        <v>4494</v>
      </c>
      <c r="P1594" t="s">
        <v>313</v>
      </c>
      <c r="Q1594" t="s">
        <v>4411</v>
      </c>
      <c r="R1594" t="s">
        <v>4495</v>
      </c>
      <c r="S1594">
        <v>135.72</v>
      </c>
      <c r="T1594">
        <v>3</v>
      </c>
      <c r="U1594">
        <v>0</v>
      </c>
      <c r="V1594">
        <v>35.287199999999999</v>
      </c>
      <c r="W1594" t="s">
        <v>10948</v>
      </c>
      <c r="X1594" t="s">
        <v>10940</v>
      </c>
      <c r="Y1594">
        <v>10</v>
      </c>
      <c r="Z1594" t="s">
        <v>10945</v>
      </c>
      <c r="AA1594">
        <v>0.26</v>
      </c>
    </row>
    <row r="1595" spans="1:27" x14ac:dyDescent="0.35">
      <c r="A1595">
        <v>2917</v>
      </c>
      <c r="B1595" t="s">
        <v>4493</v>
      </c>
      <c r="C1595">
        <v>2012</v>
      </c>
      <c r="D1595" s="1">
        <v>41194</v>
      </c>
      <c r="E1595" s="1">
        <v>41199</v>
      </c>
      <c r="F1595" t="s">
        <v>45</v>
      </c>
      <c r="G1595" t="s">
        <v>2832</v>
      </c>
      <c r="H1595" t="s">
        <v>2833</v>
      </c>
      <c r="I1595" t="s">
        <v>38</v>
      </c>
      <c r="J1595" t="s">
        <v>27</v>
      </c>
      <c r="K1595" t="s">
        <v>3684</v>
      </c>
      <c r="L1595" t="s">
        <v>3626</v>
      </c>
      <c r="M1595">
        <v>46060</v>
      </c>
      <c r="N1595" t="s">
        <v>3479</v>
      </c>
      <c r="O1595" t="s">
        <v>4496</v>
      </c>
      <c r="P1595" t="s">
        <v>313</v>
      </c>
      <c r="Q1595" t="s">
        <v>4411</v>
      </c>
      <c r="R1595" t="s">
        <v>4497</v>
      </c>
      <c r="S1595">
        <v>263.95999999999998</v>
      </c>
      <c r="T1595">
        <v>4</v>
      </c>
      <c r="U1595">
        <v>0</v>
      </c>
      <c r="V1595">
        <v>71.269200000000012</v>
      </c>
      <c r="W1595" t="s">
        <v>10948</v>
      </c>
      <c r="X1595" t="s">
        <v>10940</v>
      </c>
      <c r="Y1595">
        <v>10</v>
      </c>
      <c r="Z1595" t="s">
        <v>10945</v>
      </c>
      <c r="AA1595">
        <v>0.27000000000000007</v>
      </c>
    </row>
    <row r="1596" spans="1:27" x14ac:dyDescent="0.35">
      <c r="A1596">
        <v>3054</v>
      </c>
      <c r="B1596" t="s">
        <v>4498</v>
      </c>
      <c r="C1596">
        <v>2013</v>
      </c>
      <c r="D1596" s="1">
        <v>41374</v>
      </c>
      <c r="E1596" s="1">
        <v>41379</v>
      </c>
      <c r="F1596" t="s">
        <v>45</v>
      </c>
      <c r="G1596" t="s">
        <v>4499</v>
      </c>
      <c r="H1596" t="s">
        <v>4500</v>
      </c>
      <c r="I1596" t="s">
        <v>127</v>
      </c>
      <c r="J1596" t="s">
        <v>27</v>
      </c>
      <c r="K1596" t="s">
        <v>3477</v>
      </c>
      <c r="L1596" t="s">
        <v>3478</v>
      </c>
      <c r="M1596">
        <v>48227</v>
      </c>
      <c r="N1596" t="s">
        <v>3479</v>
      </c>
      <c r="O1596" t="s">
        <v>4501</v>
      </c>
      <c r="P1596" t="s">
        <v>313</v>
      </c>
      <c r="Q1596" t="s">
        <v>4411</v>
      </c>
      <c r="R1596" t="s">
        <v>4502</v>
      </c>
      <c r="S1596">
        <v>517.9</v>
      </c>
      <c r="T1596">
        <v>2</v>
      </c>
      <c r="U1596">
        <v>0</v>
      </c>
      <c r="V1596">
        <v>134.654</v>
      </c>
      <c r="W1596" t="s">
        <v>10936</v>
      </c>
      <c r="X1596" t="s">
        <v>10942</v>
      </c>
      <c r="Y1596">
        <v>4</v>
      </c>
      <c r="Z1596" t="s">
        <v>10943</v>
      </c>
      <c r="AA1596">
        <v>0.26</v>
      </c>
    </row>
    <row r="1597" spans="1:27" x14ac:dyDescent="0.35">
      <c r="A1597">
        <v>3063</v>
      </c>
      <c r="B1597" t="s">
        <v>4503</v>
      </c>
      <c r="C1597">
        <v>2012</v>
      </c>
      <c r="D1597" s="1">
        <v>41240</v>
      </c>
      <c r="E1597" s="1">
        <v>41242</v>
      </c>
      <c r="F1597" t="s">
        <v>56</v>
      </c>
      <c r="G1597" t="s">
        <v>1548</v>
      </c>
      <c r="H1597" t="s">
        <v>1549</v>
      </c>
      <c r="I1597" t="s">
        <v>26</v>
      </c>
      <c r="J1597" t="s">
        <v>27</v>
      </c>
      <c r="K1597" t="s">
        <v>3821</v>
      </c>
      <c r="L1597" t="s">
        <v>3822</v>
      </c>
      <c r="M1597">
        <v>19711</v>
      </c>
      <c r="N1597" t="s">
        <v>3728</v>
      </c>
      <c r="O1597" t="s">
        <v>4504</v>
      </c>
      <c r="P1597" t="s">
        <v>313</v>
      </c>
      <c r="Q1597" t="s">
        <v>4411</v>
      </c>
      <c r="R1597" t="s">
        <v>4505</v>
      </c>
      <c r="S1597">
        <v>83.97</v>
      </c>
      <c r="T1597">
        <v>3</v>
      </c>
      <c r="U1597">
        <v>0</v>
      </c>
      <c r="V1597">
        <v>23.511599999999998</v>
      </c>
      <c r="W1597" t="s">
        <v>10948</v>
      </c>
      <c r="X1597" t="s">
        <v>10940</v>
      </c>
      <c r="Y1597">
        <v>11</v>
      </c>
      <c r="Z1597" t="s">
        <v>10947</v>
      </c>
      <c r="AA1597">
        <v>0.27999999999999997</v>
      </c>
    </row>
    <row r="1598" spans="1:27" x14ac:dyDescent="0.35">
      <c r="A1598">
        <v>3090</v>
      </c>
      <c r="B1598" t="s">
        <v>4506</v>
      </c>
      <c r="C1598">
        <v>2014</v>
      </c>
      <c r="D1598" s="1">
        <v>41730</v>
      </c>
      <c r="E1598" s="1">
        <v>41732</v>
      </c>
      <c r="F1598" t="s">
        <v>45</v>
      </c>
      <c r="G1598" t="s">
        <v>3278</v>
      </c>
      <c r="H1598" t="s">
        <v>3279</v>
      </c>
      <c r="I1598" t="s">
        <v>127</v>
      </c>
      <c r="J1598" t="s">
        <v>27</v>
      </c>
      <c r="K1598" t="s">
        <v>3602</v>
      </c>
      <c r="L1598" t="s">
        <v>3603</v>
      </c>
      <c r="M1598">
        <v>42420</v>
      </c>
      <c r="N1598" t="s">
        <v>3507</v>
      </c>
      <c r="O1598" t="s">
        <v>4507</v>
      </c>
      <c r="P1598" t="s">
        <v>313</v>
      </c>
      <c r="Q1598" t="s">
        <v>4411</v>
      </c>
      <c r="R1598" t="s">
        <v>4508</v>
      </c>
      <c r="S1598">
        <v>671.93</v>
      </c>
      <c r="T1598">
        <v>7</v>
      </c>
      <c r="U1598">
        <v>0</v>
      </c>
      <c r="V1598">
        <v>188.1404</v>
      </c>
      <c r="W1598" t="s">
        <v>10939</v>
      </c>
      <c r="X1598" t="s">
        <v>10942</v>
      </c>
      <c r="Y1598">
        <v>4</v>
      </c>
      <c r="Z1598" t="s">
        <v>10943</v>
      </c>
      <c r="AA1598">
        <v>0.28000000000000003</v>
      </c>
    </row>
    <row r="1599" spans="1:27" x14ac:dyDescent="0.35">
      <c r="A1599">
        <v>3278</v>
      </c>
      <c r="B1599" t="s">
        <v>4509</v>
      </c>
      <c r="C1599">
        <v>2011</v>
      </c>
      <c r="D1599" s="1">
        <v>40638</v>
      </c>
      <c r="E1599" s="1">
        <v>40642</v>
      </c>
      <c r="F1599" t="s">
        <v>45</v>
      </c>
      <c r="G1599" t="s">
        <v>2406</v>
      </c>
      <c r="H1599" t="s">
        <v>2407</v>
      </c>
      <c r="I1599" t="s">
        <v>26</v>
      </c>
      <c r="J1599" t="s">
        <v>27</v>
      </c>
      <c r="K1599" t="s">
        <v>4510</v>
      </c>
      <c r="L1599" t="s">
        <v>3506</v>
      </c>
      <c r="M1599">
        <v>22304</v>
      </c>
      <c r="N1599" t="s">
        <v>3507</v>
      </c>
      <c r="O1599" t="s">
        <v>4483</v>
      </c>
      <c r="P1599" t="s">
        <v>313</v>
      </c>
      <c r="Q1599" t="s">
        <v>4411</v>
      </c>
      <c r="R1599" t="s">
        <v>4484</v>
      </c>
      <c r="S1599">
        <v>28.99</v>
      </c>
      <c r="T1599">
        <v>1</v>
      </c>
      <c r="U1599">
        <v>0</v>
      </c>
      <c r="V1599">
        <v>8.4070999999999962</v>
      </c>
      <c r="W1599" t="s">
        <v>10944</v>
      </c>
      <c r="X1599" t="s">
        <v>10942</v>
      </c>
      <c r="Y1599">
        <v>4</v>
      </c>
      <c r="Z1599" t="s">
        <v>10943</v>
      </c>
      <c r="AA1599">
        <v>0.28999999999999987</v>
      </c>
    </row>
    <row r="1600" spans="1:27" x14ac:dyDescent="0.35">
      <c r="A1600">
        <v>3344</v>
      </c>
      <c r="B1600" t="s">
        <v>4511</v>
      </c>
      <c r="C1600">
        <v>2013</v>
      </c>
      <c r="D1600" s="1">
        <v>41514</v>
      </c>
      <c r="E1600" s="1">
        <v>41519</v>
      </c>
      <c r="F1600" t="s">
        <v>45</v>
      </c>
      <c r="G1600" t="s">
        <v>4512</v>
      </c>
      <c r="H1600" t="s">
        <v>4513</v>
      </c>
      <c r="I1600" t="s">
        <v>38</v>
      </c>
      <c r="J1600" t="s">
        <v>27</v>
      </c>
      <c r="K1600" t="s">
        <v>4514</v>
      </c>
      <c r="L1600" t="s">
        <v>3785</v>
      </c>
      <c r="M1600">
        <v>2169</v>
      </c>
      <c r="N1600" t="s">
        <v>3728</v>
      </c>
      <c r="O1600" t="s">
        <v>4515</v>
      </c>
      <c r="P1600" t="s">
        <v>313</v>
      </c>
      <c r="Q1600" t="s">
        <v>4411</v>
      </c>
      <c r="R1600" t="s">
        <v>4516</v>
      </c>
      <c r="S1600">
        <v>59.97</v>
      </c>
      <c r="T1600">
        <v>3</v>
      </c>
      <c r="U1600">
        <v>0</v>
      </c>
      <c r="V1600">
        <v>28.785599999999995</v>
      </c>
      <c r="W1600" t="s">
        <v>10936</v>
      </c>
      <c r="X1600" t="s">
        <v>10937</v>
      </c>
      <c r="Y1600">
        <v>8</v>
      </c>
      <c r="Z1600" t="s">
        <v>10954</v>
      </c>
      <c r="AA1600">
        <v>0.47999999999999993</v>
      </c>
    </row>
    <row r="1601" spans="1:27" x14ac:dyDescent="0.35">
      <c r="A1601">
        <v>3483</v>
      </c>
      <c r="B1601" t="s">
        <v>3580</v>
      </c>
      <c r="C1601">
        <v>2011</v>
      </c>
      <c r="D1601" s="1">
        <v>40782</v>
      </c>
      <c r="E1601" s="1">
        <v>40784</v>
      </c>
      <c r="F1601" t="s">
        <v>56</v>
      </c>
      <c r="G1601" t="s">
        <v>3581</v>
      </c>
      <c r="H1601" t="s">
        <v>3582</v>
      </c>
      <c r="I1601" t="s">
        <v>26</v>
      </c>
      <c r="J1601" t="s">
        <v>27</v>
      </c>
      <c r="K1601" t="s">
        <v>3505</v>
      </c>
      <c r="L1601" t="s">
        <v>3506</v>
      </c>
      <c r="M1601">
        <v>22153</v>
      </c>
      <c r="N1601" t="s">
        <v>3507</v>
      </c>
      <c r="O1601" t="s">
        <v>4517</v>
      </c>
      <c r="P1601" t="s">
        <v>313</v>
      </c>
      <c r="Q1601" t="s">
        <v>4411</v>
      </c>
      <c r="R1601" t="s">
        <v>4518</v>
      </c>
      <c r="S1601">
        <v>579.94999999999993</v>
      </c>
      <c r="T1601">
        <v>5</v>
      </c>
      <c r="U1601">
        <v>0</v>
      </c>
      <c r="V1601">
        <v>168.18549999999993</v>
      </c>
      <c r="W1601" t="s">
        <v>10944</v>
      </c>
      <c r="X1601" t="s">
        <v>10937</v>
      </c>
      <c r="Y1601">
        <v>8</v>
      </c>
      <c r="Z1601" t="s">
        <v>10954</v>
      </c>
      <c r="AA1601">
        <v>0.28999999999999992</v>
      </c>
    </row>
    <row r="1602" spans="1:27" x14ac:dyDescent="0.35">
      <c r="A1602">
        <v>3523</v>
      </c>
      <c r="B1602" t="s">
        <v>4519</v>
      </c>
      <c r="C1602">
        <v>2013</v>
      </c>
      <c r="D1602" s="1">
        <v>41600</v>
      </c>
      <c r="E1602" s="1">
        <v>41604</v>
      </c>
      <c r="F1602" t="s">
        <v>45</v>
      </c>
      <c r="G1602" t="s">
        <v>1790</v>
      </c>
      <c r="H1602" t="s">
        <v>1791</v>
      </c>
      <c r="I1602" t="s">
        <v>26</v>
      </c>
      <c r="J1602" t="s">
        <v>27</v>
      </c>
      <c r="K1602" t="s">
        <v>3677</v>
      </c>
      <c r="L1602" t="s">
        <v>3678</v>
      </c>
      <c r="M1602">
        <v>50315</v>
      </c>
      <c r="N1602" t="s">
        <v>3479</v>
      </c>
      <c r="O1602" t="s">
        <v>4520</v>
      </c>
      <c r="P1602" t="s">
        <v>313</v>
      </c>
      <c r="Q1602" t="s">
        <v>4411</v>
      </c>
      <c r="R1602" t="s">
        <v>4521</v>
      </c>
      <c r="S1602">
        <v>404.93999999999994</v>
      </c>
      <c r="T1602">
        <v>3</v>
      </c>
      <c r="U1602">
        <v>0</v>
      </c>
      <c r="V1602">
        <v>109.33379999999998</v>
      </c>
      <c r="W1602" t="s">
        <v>10936</v>
      </c>
      <c r="X1602" t="s">
        <v>10940</v>
      </c>
      <c r="Y1602">
        <v>11</v>
      </c>
      <c r="Z1602" t="s">
        <v>10947</v>
      </c>
      <c r="AA1602">
        <v>0.27</v>
      </c>
    </row>
    <row r="1603" spans="1:27" x14ac:dyDescent="0.35">
      <c r="A1603">
        <v>3527</v>
      </c>
      <c r="B1603" t="s">
        <v>4522</v>
      </c>
      <c r="C1603">
        <v>2014</v>
      </c>
      <c r="D1603" s="1">
        <v>41984</v>
      </c>
      <c r="E1603" s="1">
        <v>41989</v>
      </c>
      <c r="F1603" t="s">
        <v>45</v>
      </c>
      <c r="G1603" t="s">
        <v>4523</v>
      </c>
      <c r="H1603" t="s">
        <v>4524</v>
      </c>
      <c r="I1603" t="s">
        <v>127</v>
      </c>
      <c r="J1603" t="s">
        <v>27</v>
      </c>
      <c r="K1603" t="s">
        <v>3586</v>
      </c>
      <c r="L1603" t="s">
        <v>3557</v>
      </c>
      <c r="M1603">
        <v>39212</v>
      </c>
      <c r="N1603" t="s">
        <v>3507</v>
      </c>
      <c r="O1603" t="s">
        <v>4525</v>
      </c>
      <c r="P1603" t="s">
        <v>313</v>
      </c>
      <c r="Q1603" t="s">
        <v>4411</v>
      </c>
      <c r="R1603" t="s">
        <v>4526</v>
      </c>
      <c r="S1603">
        <v>38.97</v>
      </c>
      <c r="T1603">
        <v>3</v>
      </c>
      <c r="U1603">
        <v>0</v>
      </c>
      <c r="V1603">
        <v>0.77940000000000076</v>
      </c>
      <c r="W1603" t="s">
        <v>10939</v>
      </c>
      <c r="X1603" t="s">
        <v>10940</v>
      </c>
      <c r="Y1603">
        <v>12</v>
      </c>
      <c r="Z1603" t="s">
        <v>10941</v>
      </c>
      <c r="AA1603">
        <v>2.0000000000000021E-2</v>
      </c>
    </row>
    <row r="1604" spans="1:27" x14ac:dyDescent="0.35">
      <c r="A1604">
        <v>3662</v>
      </c>
      <c r="B1604" t="s">
        <v>4527</v>
      </c>
      <c r="C1604">
        <v>2013</v>
      </c>
      <c r="D1604" s="1">
        <v>41439</v>
      </c>
      <c r="E1604" s="1">
        <v>41441</v>
      </c>
      <c r="F1604" t="s">
        <v>45</v>
      </c>
      <c r="G1604" t="s">
        <v>540</v>
      </c>
      <c r="H1604" t="s">
        <v>541</v>
      </c>
      <c r="I1604" t="s">
        <v>127</v>
      </c>
      <c r="J1604" t="s">
        <v>27</v>
      </c>
      <c r="K1604" t="s">
        <v>3586</v>
      </c>
      <c r="L1604" t="s">
        <v>3478</v>
      </c>
      <c r="M1604">
        <v>49201</v>
      </c>
      <c r="N1604" t="s">
        <v>3479</v>
      </c>
      <c r="O1604" t="s">
        <v>4528</v>
      </c>
      <c r="P1604" t="s">
        <v>313</v>
      </c>
      <c r="Q1604" t="s">
        <v>4411</v>
      </c>
      <c r="R1604" t="s">
        <v>4529</v>
      </c>
      <c r="S1604">
        <v>377.96999999999997</v>
      </c>
      <c r="T1604">
        <v>3</v>
      </c>
      <c r="U1604">
        <v>0</v>
      </c>
      <c r="V1604">
        <v>94.492500000000007</v>
      </c>
      <c r="W1604" t="s">
        <v>10936</v>
      </c>
      <c r="X1604" t="s">
        <v>10942</v>
      </c>
      <c r="Y1604">
        <v>6</v>
      </c>
      <c r="Z1604" t="s">
        <v>10946</v>
      </c>
      <c r="AA1604">
        <v>0.25000000000000006</v>
      </c>
    </row>
    <row r="1605" spans="1:27" x14ac:dyDescent="0.35">
      <c r="A1605">
        <v>3737</v>
      </c>
      <c r="B1605" t="s">
        <v>4530</v>
      </c>
      <c r="C1605">
        <v>2013</v>
      </c>
      <c r="D1605" s="1">
        <v>41351</v>
      </c>
      <c r="E1605" s="1">
        <v>41351</v>
      </c>
      <c r="F1605" t="s">
        <v>234</v>
      </c>
      <c r="G1605" t="s">
        <v>2811</v>
      </c>
      <c r="H1605" t="s">
        <v>2812</v>
      </c>
      <c r="I1605" t="s">
        <v>38</v>
      </c>
      <c r="J1605" t="s">
        <v>27</v>
      </c>
      <c r="K1605" t="s">
        <v>3821</v>
      </c>
      <c r="L1605" t="s">
        <v>3822</v>
      </c>
      <c r="M1605">
        <v>19711</v>
      </c>
      <c r="N1605" t="s">
        <v>3728</v>
      </c>
      <c r="O1605" t="s">
        <v>4531</v>
      </c>
      <c r="P1605" t="s">
        <v>313</v>
      </c>
      <c r="Q1605" t="s">
        <v>4411</v>
      </c>
      <c r="R1605" t="s">
        <v>4532</v>
      </c>
      <c r="S1605">
        <v>129.97999999999999</v>
      </c>
      <c r="T1605">
        <v>2</v>
      </c>
      <c r="U1605">
        <v>0</v>
      </c>
      <c r="V1605">
        <v>62.3904</v>
      </c>
      <c r="W1605" t="s">
        <v>10936</v>
      </c>
      <c r="X1605" t="s">
        <v>10950</v>
      </c>
      <c r="Y1605">
        <v>3</v>
      </c>
      <c r="Z1605" t="s">
        <v>10953</v>
      </c>
      <c r="AA1605">
        <v>0.48000000000000004</v>
      </c>
    </row>
    <row r="1606" spans="1:27" x14ac:dyDescent="0.35">
      <c r="A1606">
        <v>3887</v>
      </c>
      <c r="B1606" t="s">
        <v>4533</v>
      </c>
      <c r="C1606">
        <v>2013</v>
      </c>
      <c r="D1606" s="1">
        <v>41337</v>
      </c>
      <c r="E1606" s="1">
        <v>41342</v>
      </c>
      <c r="F1606" t="s">
        <v>45</v>
      </c>
      <c r="G1606" t="s">
        <v>1283</v>
      </c>
      <c r="H1606" t="s">
        <v>1284</v>
      </c>
      <c r="I1606" t="s">
        <v>38</v>
      </c>
      <c r="J1606" t="s">
        <v>27</v>
      </c>
      <c r="K1606" t="s">
        <v>4534</v>
      </c>
      <c r="L1606" t="s">
        <v>3626</v>
      </c>
      <c r="M1606">
        <v>47401</v>
      </c>
      <c r="N1606" t="s">
        <v>3479</v>
      </c>
      <c r="O1606" t="s">
        <v>4535</v>
      </c>
      <c r="P1606" t="s">
        <v>313</v>
      </c>
      <c r="Q1606" t="s">
        <v>4411</v>
      </c>
      <c r="R1606" t="s">
        <v>4536</v>
      </c>
      <c r="S1606">
        <v>134.85000000000002</v>
      </c>
      <c r="T1606">
        <v>3</v>
      </c>
      <c r="U1606">
        <v>0</v>
      </c>
      <c r="V1606">
        <v>37.757999999999996</v>
      </c>
      <c r="W1606" t="s">
        <v>10936</v>
      </c>
      <c r="X1606" t="s">
        <v>10950</v>
      </c>
      <c r="Y1606">
        <v>3</v>
      </c>
      <c r="Z1606" t="s">
        <v>10953</v>
      </c>
      <c r="AA1606">
        <v>0.27999999999999992</v>
      </c>
    </row>
    <row r="1607" spans="1:27" x14ac:dyDescent="0.35">
      <c r="A1607">
        <v>4074</v>
      </c>
      <c r="B1607" t="s">
        <v>4537</v>
      </c>
      <c r="C1607">
        <v>2012</v>
      </c>
      <c r="D1607" s="1">
        <v>41176</v>
      </c>
      <c r="E1607" s="1">
        <v>41179</v>
      </c>
      <c r="F1607" t="s">
        <v>56</v>
      </c>
      <c r="G1607" t="s">
        <v>1977</v>
      </c>
      <c r="H1607" t="s">
        <v>1978</v>
      </c>
      <c r="I1607" t="s">
        <v>127</v>
      </c>
      <c r="J1607" t="s">
        <v>27</v>
      </c>
      <c r="K1607" t="s">
        <v>3706</v>
      </c>
      <c r="L1607" t="s">
        <v>3540</v>
      </c>
      <c r="M1607">
        <v>74012</v>
      </c>
      <c r="N1607" t="s">
        <v>3479</v>
      </c>
      <c r="O1607" t="s">
        <v>4538</v>
      </c>
      <c r="P1607" t="s">
        <v>313</v>
      </c>
      <c r="Q1607" t="s">
        <v>4411</v>
      </c>
      <c r="R1607" t="s">
        <v>4539</v>
      </c>
      <c r="S1607">
        <v>821.94</v>
      </c>
      <c r="T1607">
        <v>6</v>
      </c>
      <c r="U1607">
        <v>0</v>
      </c>
      <c r="V1607">
        <v>213.70440000000002</v>
      </c>
      <c r="W1607" t="s">
        <v>10948</v>
      </c>
      <c r="X1607" t="s">
        <v>10937</v>
      </c>
      <c r="Y1607">
        <v>9</v>
      </c>
      <c r="Z1607" t="s">
        <v>10949</v>
      </c>
      <c r="AA1607">
        <v>0.26</v>
      </c>
    </row>
    <row r="1608" spans="1:27" x14ac:dyDescent="0.35">
      <c r="A1608">
        <v>4243</v>
      </c>
      <c r="B1608" t="s">
        <v>4540</v>
      </c>
      <c r="C1608">
        <v>2013</v>
      </c>
      <c r="D1608" s="1">
        <v>41369</v>
      </c>
      <c r="E1608" s="1">
        <v>41370</v>
      </c>
      <c r="F1608" t="s">
        <v>56</v>
      </c>
      <c r="G1608" t="s">
        <v>2817</v>
      </c>
      <c r="H1608" t="s">
        <v>2818</v>
      </c>
      <c r="I1608" t="s">
        <v>127</v>
      </c>
      <c r="J1608" t="s">
        <v>27</v>
      </c>
      <c r="K1608" t="s">
        <v>3505</v>
      </c>
      <c r="L1608" t="s">
        <v>3506</v>
      </c>
      <c r="M1608">
        <v>22153</v>
      </c>
      <c r="N1608" t="s">
        <v>3507</v>
      </c>
      <c r="O1608" t="s">
        <v>4541</v>
      </c>
      <c r="P1608" t="s">
        <v>313</v>
      </c>
      <c r="Q1608" t="s">
        <v>4411</v>
      </c>
      <c r="R1608" t="s">
        <v>4542</v>
      </c>
      <c r="S1608">
        <v>149.97</v>
      </c>
      <c r="T1608">
        <v>3</v>
      </c>
      <c r="U1608">
        <v>0</v>
      </c>
      <c r="V1608">
        <v>5.9987999999999815</v>
      </c>
      <c r="W1608" t="s">
        <v>10936</v>
      </c>
      <c r="X1608" t="s">
        <v>10942</v>
      </c>
      <c r="Y1608">
        <v>4</v>
      </c>
      <c r="Z1608" t="s">
        <v>10943</v>
      </c>
      <c r="AA1608">
        <v>3.9999999999999876E-2</v>
      </c>
    </row>
    <row r="1609" spans="1:27" x14ac:dyDescent="0.35">
      <c r="A1609">
        <v>4362</v>
      </c>
      <c r="B1609" t="s">
        <v>4543</v>
      </c>
      <c r="C1609">
        <v>2014</v>
      </c>
      <c r="D1609" s="1">
        <v>41688</v>
      </c>
      <c r="E1609" s="1">
        <v>41692</v>
      </c>
      <c r="F1609" t="s">
        <v>45</v>
      </c>
      <c r="G1609" t="s">
        <v>1333</v>
      </c>
      <c r="H1609" t="s">
        <v>1334</v>
      </c>
      <c r="I1609" t="s">
        <v>38</v>
      </c>
      <c r="J1609" t="s">
        <v>27</v>
      </c>
      <c r="K1609" t="s">
        <v>3703</v>
      </c>
      <c r="L1609" t="s">
        <v>3704</v>
      </c>
      <c r="M1609">
        <v>70506</v>
      </c>
      <c r="N1609" t="s">
        <v>3507</v>
      </c>
      <c r="O1609" t="s">
        <v>4410</v>
      </c>
      <c r="P1609" t="s">
        <v>313</v>
      </c>
      <c r="Q1609" t="s">
        <v>4411</v>
      </c>
      <c r="R1609" t="s">
        <v>4412</v>
      </c>
      <c r="S1609">
        <v>29.160000000000004</v>
      </c>
      <c r="T1609">
        <v>3</v>
      </c>
      <c r="U1609">
        <v>0</v>
      </c>
      <c r="V1609">
        <v>8.4563999999999986</v>
      </c>
      <c r="W1609" t="s">
        <v>10939</v>
      </c>
      <c r="X1609" t="s">
        <v>10950</v>
      </c>
      <c r="Y1609">
        <v>2</v>
      </c>
      <c r="Z1609" t="s">
        <v>10955</v>
      </c>
      <c r="AA1609">
        <v>0.28999999999999992</v>
      </c>
    </row>
    <row r="1610" spans="1:27" x14ac:dyDescent="0.35">
      <c r="A1610">
        <v>4425</v>
      </c>
      <c r="B1610" t="s">
        <v>3904</v>
      </c>
      <c r="C1610">
        <v>2014</v>
      </c>
      <c r="D1610" s="1">
        <v>41778</v>
      </c>
      <c r="E1610" s="1">
        <v>41779</v>
      </c>
      <c r="F1610" t="s">
        <v>56</v>
      </c>
      <c r="G1610" t="s">
        <v>3905</v>
      </c>
      <c r="H1610" t="s">
        <v>3906</v>
      </c>
      <c r="I1610" t="s">
        <v>26</v>
      </c>
      <c r="J1610" t="s">
        <v>27</v>
      </c>
      <c r="K1610" t="s">
        <v>3907</v>
      </c>
      <c r="L1610" t="s">
        <v>3522</v>
      </c>
      <c r="M1610">
        <v>30328</v>
      </c>
      <c r="N1610" t="s">
        <v>3507</v>
      </c>
      <c r="O1610" t="s">
        <v>4544</v>
      </c>
      <c r="P1610" t="s">
        <v>313</v>
      </c>
      <c r="Q1610" t="s">
        <v>4411</v>
      </c>
      <c r="R1610" t="s">
        <v>4545</v>
      </c>
      <c r="S1610">
        <v>34.75</v>
      </c>
      <c r="T1610">
        <v>5</v>
      </c>
      <c r="U1610">
        <v>0</v>
      </c>
      <c r="V1610">
        <v>15.637499999999999</v>
      </c>
      <c r="W1610" t="s">
        <v>10939</v>
      </c>
      <c r="X1610" t="s">
        <v>10942</v>
      </c>
      <c r="Y1610">
        <v>5</v>
      </c>
      <c r="Z1610" t="s">
        <v>10952</v>
      </c>
      <c r="AA1610">
        <v>0.44999999999999996</v>
      </c>
    </row>
    <row r="1611" spans="1:27" x14ac:dyDescent="0.35">
      <c r="A1611">
        <v>4427</v>
      </c>
      <c r="B1611" t="s">
        <v>3904</v>
      </c>
      <c r="C1611">
        <v>2014</v>
      </c>
      <c r="D1611" s="1">
        <v>41778</v>
      </c>
      <c r="E1611" s="1">
        <v>41779</v>
      </c>
      <c r="F1611" t="s">
        <v>56</v>
      </c>
      <c r="G1611" t="s">
        <v>3905</v>
      </c>
      <c r="H1611" t="s">
        <v>3906</v>
      </c>
      <c r="I1611" t="s">
        <v>26</v>
      </c>
      <c r="J1611" t="s">
        <v>27</v>
      </c>
      <c r="K1611" t="s">
        <v>3907</v>
      </c>
      <c r="L1611" t="s">
        <v>3522</v>
      </c>
      <c r="M1611">
        <v>30328</v>
      </c>
      <c r="N1611" t="s">
        <v>3507</v>
      </c>
      <c r="O1611" t="s">
        <v>4504</v>
      </c>
      <c r="P1611" t="s">
        <v>313</v>
      </c>
      <c r="Q1611" t="s">
        <v>4411</v>
      </c>
      <c r="R1611" t="s">
        <v>4505</v>
      </c>
      <c r="S1611">
        <v>55.98</v>
      </c>
      <c r="T1611">
        <v>2</v>
      </c>
      <c r="U1611">
        <v>0</v>
      </c>
      <c r="V1611">
        <v>15.674399999999999</v>
      </c>
      <c r="W1611" t="s">
        <v>10939</v>
      </c>
      <c r="X1611" t="s">
        <v>10942</v>
      </c>
      <c r="Y1611">
        <v>5</v>
      </c>
      <c r="Z1611" t="s">
        <v>10952</v>
      </c>
      <c r="AA1611">
        <v>0.27999999999999997</v>
      </c>
    </row>
    <row r="1612" spans="1:27" x14ac:dyDescent="0.35">
      <c r="A1612">
        <v>4811</v>
      </c>
      <c r="B1612" t="s">
        <v>4546</v>
      </c>
      <c r="C1612">
        <v>2012</v>
      </c>
      <c r="D1612" s="1">
        <v>41270</v>
      </c>
      <c r="E1612" s="1">
        <v>41273</v>
      </c>
      <c r="F1612" t="s">
        <v>56</v>
      </c>
      <c r="G1612" t="s">
        <v>2895</v>
      </c>
      <c r="H1612" t="s">
        <v>2896</v>
      </c>
      <c r="I1612" t="s">
        <v>38</v>
      </c>
      <c r="J1612" t="s">
        <v>27</v>
      </c>
      <c r="K1612" t="s">
        <v>4052</v>
      </c>
      <c r="L1612" t="s">
        <v>3572</v>
      </c>
      <c r="M1612">
        <v>54703</v>
      </c>
      <c r="N1612" t="s">
        <v>3479</v>
      </c>
      <c r="O1612" t="s">
        <v>4547</v>
      </c>
      <c r="P1612" t="s">
        <v>313</v>
      </c>
      <c r="Q1612" t="s">
        <v>4411</v>
      </c>
      <c r="R1612" t="s">
        <v>4548</v>
      </c>
      <c r="S1612">
        <v>239.9</v>
      </c>
      <c r="T1612">
        <v>2</v>
      </c>
      <c r="U1612">
        <v>0</v>
      </c>
      <c r="V1612">
        <v>71.97</v>
      </c>
      <c r="W1612" t="s">
        <v>10948</v>
      </c>
      <c r="X1612" t="s">
        <v>10940</v>
      </c>
      <c r="Y1612">
        <v>12</v>
      </c>
      <c r="Z1612" t="s">
        <v>10941</v>
      </c>
      <c r="AA1612">
        <v>0.3</v>
      </c>
    </row>
    <row r="1613" spans="1:27" x14ac:dyDescent="0.35">
      <c r="A1613">
        <v>4925</v>
      </c>
      <c r="B1613" t="s">
        <v>4549</v>
      </c>
      <c r="C1613">
        <v>2014</v>
      </c>
      <c r="D1613" s="1">
        <v>41999</v>
      </c>
      <c r="E1613" s="1">
        <v>42003</v>
      </c>
      <c r="F1613" t="s">
        <v>45</v>
      </c>
      <c r="G1613" t="s">
        <v>3940</v>
      </c>
      <c r="H1613" t="s">
        <v>3941</v>
      </c>
      <c r="I1613" t="s">
        <v>127</v>
      </c>
      <c r="J1613" t="s">
        <v>27</v>
      </c>
      <c r="K1613" t="s">
        <v>4550</v>
      </c>
      <c r="L1613" t="s">
        <v>3594</v>
      </c>
      <c r="M1613">
        <v>35810</v>
      </c>
      <c r="N1613" t="s">
        <v>3507</v>
      </c>
      <c r="O1613" t="s">
        <v>4494</v>
      </c>
      <c r="P1613" t="s">
        <v>313</v>
      </c>
      <c r="Q1613" t="s">
        <v>4411</v>
      </c>
      <c r="R1613" t="s">
        <v>4495</v>
      </c>
      <c r="S1613">
        <v>90.48</v>
      </c>
      <c r="T1613">
        <v>2</v>
      </c>
      <c r="U1613">
        <v>0</v>
      </c>
      <c r="V1613">
        <v>23.524799999999999</v>
      </c>
      <c r="W1613" t="s">
        <v>10939</v>
      </c>
      <c r="X1613" t="s">
        <v>10940</v>
      </c>
      <c r="Y1613">
        <v>12</v>
      </c>
      <c r="Z1613" t="s">
        <v>10941</v>
      </c>
      <c r="AA1613">
        <v>0.25999999999999995</v>
      </c>
    </row>
    <row r="1614" spans="1:27" x14ac:dyDescent="0.35">
      <c r="A1614">
        <v>4967</v>
      </c>
      <c r="B1614" t="s">
        <v>4166</v>
      </c>
      <c r="C1614">
        <v>2012</v>
      </c>
      <c r="D1614" s="1">
        <v>41123</v>
      </c>
      <c r="E1614" s="1">
        <v>41126</v>
      </c>
      <c r="F1614" t="s">
        <v>45</v>
      </c>
      <c r="G1614" t="s">
        <v>4167</v>
      </c>
      <c r="H1614" t="s">
        <v>4168</v>
      </c>
      <c r="I1614" t="s">
        <v>127</v>
      </c>
      <c r="J1614" t="s">
        <v>27</v>
      </c>
      <c r="K1614" t="s">
        <v>3837</v>
      </c>
      <c r="L1614" t="s">
        <v>3838</v>
      </c>
      <c r="M1614">
        <v>2908</v>
      </c>
      <c r="N1614" t="s">
        <v>3728</v>
      </c>
      <c r="O1614" t="s">
        <v>4551</v>
      </c>
      <c r="P1614" t="s">
        <v>313</v>
      </c>
      <c r="Q1614" t="s">
        <v>4411</v>
      </c>
      <c r="R1614" t="s">
        <v>4552</v>
      </c>
      <c r="S1614">
        <v>128.85000000000002</v>
      </c>
      <c r="T1614">
        <v>3</v>
      </c>
      <c r="U1614">
        <v>0</v>
      </c>
      <c r="V1614">
        <v>3.8654999999999973</v>
      </c>
      <c r="W1614" t="s">
        <v>10948</v>
      </c>
      <c r="X1614" t="s">
        <v>10937</v>
      </c>
      <c r="Y1614">
        <v>8</v>
      </c>
      <c r="Z1614" t="s">
        <v>10954</v>
      </c>
      <c r="AA1614">
        <v>2.9999999999999975E-2</v>
      </c>
    </row>
    <row r="1615" spans="1:27" x14ac:dyDescent="0.35">
      <c r="A1615">
        <v>5040</v>
      </c>
      <c r="B1615" t="s">
        <v>4553</v>
      </c>
      <c r="C1615">
        <v>2012</v>
      </c>
      <c r="D1615" s="1">
        <v>41101</v>
      </c>
      <c r="E1615" s="1">
        <v>41102</v>
      </c>
      <c r="F1615" t="s">
        <v>56</v>
      </c>
      <c r="G1615" t="s">
        <v>116</v>
      </c>
      <c r="H1615" t="s">
        <v>117</v>
      </c>
      <c r="I1615" t="s">
        <v>26</v>
      </c>
      <c r="J1615" t="s">
        <v>27</v>
      </c>
      <c r="K1615" t="s">
        <v>3920</v>
      </c>
      <c r="L1615" t="s">
        <v>3822</v>
      </c>
      <c r="M1615">
        <v>19805</v>
      </c>
      <c r="N1615" t="s">
        <v>3728</v>
      </c>
      <c r="O1615" t="s">
        <v>4554</v>
      </c>
      <c r="P1615" t="s">
        <v>313</v>
      </c>
      <c r="Q1615" t="s">
        <v>4411</v>
      </c>
      <c r="R1615" t="s">
        <v>4555</v>
      </c>
      <c r="S1615">
        <v>716</v>
      </c>
      <c r="T1615">
        <v>2</v>
      </c>
      <c r="U1615">
        <v>0</v>
      </c>
      <c r="V1615">
        <v>193.32000000000005</v>
      </c>
      <c r="W1615" t="s">
        <v>10948</v>
      </c>
      <c r="X1615" t="s">
        <v>10937</v>
      </c>
      <c r="Y1615">
        <v>7</v>
      </c>
      <c r="Z1615" t="s">
        <v>10938</v>
      </c>
      <c r="AA1615">
        <v>0.27000000000000007</v>
      </c>
    </row>
    <row r="1616" spans="1:27" x14ac:dyDescent="0.35">
      <c r="A1616">
        <v>5060</v>
      </c>
      <c r="B1616" t="s">
        <v>4556</v>
      </c>
      <c r="C1616">
        <v>2013</v>
      </c>
      <c r="D1616" s="1">
        <v>41614</v>
      </c>
      <c r="E1616" s="1">
        <v>41616</v>
      </c>
      <c r="F1616" t="s">
        <v>45</v>
      </c>
      <c r="G1616" t="s">
        <v>3551</v>
      </c>
      <c r="H1616" t="s">
        <v>3552</v>
      </c>
      <c r="I1616" t="s">
        <v>38</v>
      </c>
      <c r="J1616" t="s">
        <v>27</v>
      </c>
      <c r="K1616" t="s">
        <v>4557</v>
      </c>
      <c r="L1616" t="s">
        <v>3603</v>
      </c>
      <c r="M1616">
        <v>40324</v>
      </c>
      <c r="N1616" t="s">
        <v>3507</v>
      </c>
      <c r="O1616" t="s">
        <v>4558</v>
      </c>
      <c r="P1616" t="s">
        <v>313</v>
      </c>
      <c r="Q1616" t="s">
        <v>4411</v>
      </c>
      <c r="R1616" t="s">
        <v>4559</v>
      </c>
      <c r="S1616">
        <v>699.98</v>
      </c>
      <c r="T1616">
        <v>2</v>
      </c>
      <c r="U1616">
        <v>0</v>
      </c>
      <c r="V1616">
        <v>195.99440000000004</v>
      </c>
      <c r="W1616" t="s">
        <v>10936</v>
      </c>
      <c r="X1616" t="s">
        <v>10940</v>
      </c>
      <c r="Y1616">
        <v>12</v>
      </c>
      <c r="Z1616" t="s">
        <v>10941</v>
      </c>
      <c r="AA1616">
        <v>0.28000000000000003</v>
      </c>
    </row>
    <row r="1617" spans="1:27" x14ac:dyDescent="0.35">
      <c r="A1617">
        <v>5065</v>
      </c>
      <c r="B1617" t="s">
        <v>4560</v>
      </c>
      <c r="C1617">
        <v>2014</v>
      </c>
      <c r="D1617" s="1">
        <v>41905</v>
      </c>
      <c r="E1617" s="1">
        <v>41907</v>
      </c>
      <c r="F1617" t="s">
        <v>56</v>
      </c>
      <c r="G1617" t="s">
        <v>1995</v>
      </c>
      <c r="H1617" t="s">
        <v>1996</v>
      </c>
      <c r="I1617" t="s">
        <v>38</v>
      </c>
      <c r="J1617" t="s">
        <v>27</v>
      </c>
      <c r="K1617" t="s">
        <v>3920</v>
      </c>
      <c r="L1617" t="s">
        <v>3822</v>
      </c>
      <c r="M1617">
        <v>19805</v>
      </c>
      <c r="N1617" t="s">
        <v>3728</v>
      </c>
      <c r="O1617" t="s">
        <v>4561</v>
      </c>
      <c r="P1617" t="s">
        <v>313</v>
      </c>
      <c r="Q1617" t="s">
        <v>4411</v>
      </c>
      <c r="R1617" t="s">
        <v>4562</v>
      </c>
      <c r="S1617">
        <v>391.98</v>
      </c>
      <c r="T1617">
        <v>2</v>
      </c>
      <c r="U1617">
        <v>0</v>
      </c>
      <c r="V1617">
        <v>113.67419999999998</v>
      </c>
      <c r="W1617" t="s">
        <v>10939</v>
      </c>
      <c r="X1617" t="s">
        <v>10937</v>
      </c>
      <c r="Y1617">
        <v>9</v>
      </c>
      <c r="Z1617" t="s">
        <v>10949</v>
      </c>
      <c r="AA1617">
        <v>0.28999999999999992</v>
      </c>
    </row>
    <row r="1618" spans="1:27" x14ac:dyDescent="0.35">
      <c r="A1618">
        <v>5150</v>
      </c>
      <c r="B1618" t="s">
        <v>4563</v>
      </c>
      <c r="C1618">
        <v>2011</v>
      </c>
      <c r="D1618" s="1">
        <v>40715</v>
      </c>
      <c r="E1618" s="1">
        <v>40715</v>
      </c>
      <c r="F1618" t="s">
        <v>234</v>
      </c>
      <c r="G1618" t="s">
        <v>317</v>
      </c>
      <c r="H1618" t="s">
        <v>318</v>
      </c>
      <c r="I1618" t="s">
        <v>38</v>
      </c>
      <c r="J1618" t="s">
        <v>27</v>
      </c>
      <c r="K1618" t="s">
        <v>3013</v>
      </c>
      <c r="L1618" t="s">
        <v>3741</v>
      </c>
      <c r="M1618">
        <v>11561</v>
      </c>
      <c r="N1618" t="s">
        <v>3728</v>
      </c>
      <c r="O1618" t="s">
        <v>4564</v>
      </c>
      <c r="P1618" t="s">
        <v>313</v>
      </c>
      <c r="Q1618" t="s">
        <v>4411</v>
      </c>
      <c r="R1618" t="s">
        <v>4565</v>
      </c>
      <c r="S1618">
        <v>1214.8499999999999</v>
      </c>
      <c r="T1618">
        <v>3</v>
      </c>
      <c r="U1618">
        <v>0</v>
      </c>
      <c r="V1618">
        <v>352.30649999999997</v>
      </c>
      <c r="W1618" t="s">
        <v>10944</v>
      </c>
      <c r="X1618" t="s">
        <v>10942</v>
      </c>
      <c r="Y1618">
        <v>6</v>
      </c>
      <c r="Z1618" t="s">
        <v>10946</v>
      </c>
      <c r="AA1618">
        <v>0.28999999999999998</v>
      </c>
    </row>
    <row r="1619" spans="1:27" x14ac:dyDescent="0.35">
      <c r="A1619">
        <v>5223</v>
      </c>
      <c r="B1619" t="s">
        <v>4566</v>
      </c>
      <c r="C1619">
        <v>2014</v>
      </c>
      <c r="D1619" s="1">
        <v>41778</v>
      </c>
      <c r="E1619" s="1">
        <v>41782</v>
      </c>
      <c r="F1619" t="s">
        <v>45</v>
      </c>
      <c r="G1619" t="s">
        <v>847</v>
      </c>
      <c r="H1619" t="s">
        <v>848</v>
      </c>
      <c r="I1619" t="s">
        <v>127</v>
      </c>
      <c r="J1619" t="s">
        <v>27</v>
      </c>
      <c r="K1619" t="s">
        <v>3505</v>
      </c>
      <c r="L1619" t="s">
        <v>3501</v>
      </c>
      <c r="M1619">
        <v>65807</v>
      </c>
      <c r="N1619" t="s">
        <v>3479</v>
      </c>
      <c r="O1619" t="s">
        <v>4447</v>
      </c>
      <c r="P1619" t="s">
        <v>313</v>
      </c>
      <c r="Q1619" t="s">
        <v>4411</v>
      </c>
      <c r="R1619" t="s">
        <v>4448</v>
      </c>
      <c r="S1619">
        <v>114.94999999999999</v>
      </c>
      <c r="T1619">
        <v>5</v>
      </c>
      <c r="U1619">
        <v>0</v>
      </c>
      <c r="V1619">
        <v>2.2990000000000066</v>
      </c>
      <c r="W1619" t="s">
        <v>10939</v>
      </c>
      <c r="X1619" t="s">
        <v>10942</v>
      </c>
      <c r="Y1619">
        <v>5</v>
      </c>
      <c r="Z1619" t="s">
        <v>10952</v>
      </c>
      <c r="AA1619">
        <v>2.0000000000000059E-2</v>
      </c>
    </row>
    <row r="1620" spans="1:27" x14ac:dyDescent="0.35">
      <c r="A1620">
        <v>5414</v>
      </c>
      <c r="B1620" t="s">
        <v>4567</v>
      </c>
      <c r="C1620">
        <v>2013</v>
      </c>
      <c r="D1620" s="1">
        <v>41529</v>
      </c>
      <c r="E1620" s="1">
        <v>41532</v>
      </c>
      <c r="F1620" t="s">
        <v>56</v>
      </c>
      <c r="G1620" t="s">
        <v>1086</v>
      </c>
      <c r="H1620" t="s">
        <v>1087</v>
      </c>
      <c r="I1620" t="s">
        <v>38</v>
      </c>
      <c r="J1620" t="s">
        <v>27</v>
      </c>
      <c r="K1620" t="s">
        <v>4568</v>
      </c>
      <c r="L1620" t="s">
        <v>4569</v>
      </c>
      <c r="M1620">
        <v>67212</v>
      </c>
      <c r="N1620" t="s">
        <v>3479</v>
      </c>
      <c r="O1620" t="s">
        <v>4535</v>
      </c>
      <c r="P1620" t="s">
        <v>313</v>
      </c>
      <c r="Q1620" t="s">
        <v>4411</v>
      </c>
      <c r="R1620" t="s">
        <v>4536</v>
      </c>
      <c r="S1620">
        <v>224.75</v>
      </c>
      <c r="T1620">
        <v>5</v>
      </c>
      <c r="U1620">
        <v>0</v>
      </c>
      <c r="V1620">
        <v>62.929999999999993</v>
      </c>
      <c r="W1620" t="s">
        <v>10936</v>
      </c>
      <c r="X1620" t="s">
        <v>10937</v>
      </c>
      <c r="Y1620">
        <v>9</v>
      </c>
      <c r="Z1620" t="s">
        <v>10949</v>
      </c>
      <c r="AA1620">
        <v>0.27999999999999997</v>
      </c>
    </row>
    <row r="1621" spans="1:27" x14ac:dyDescent="0.35">
      <c r="A1621">
        <v>5595</v>
      </c>
      <c r="B1621" t="s">
        <v>4570</v>
      </c>
      <c r="C1621">
        <v>2014</v>
      </c>
      <c r="D1621" s="1">
        <v>41907</v>
      </c>
      <c r="E1621" s="1">
        <v>41907</v>
      </c>
      <c r="F1621" t="s">
        <v>234</v>
      </c>
      <c r="G1621" t="s">
        <v>245</v>
      </c>
      <c r="H1621" t="s">
        <v>246</v>
      </c>
      <c r="I1621" t="s">
        <v>26</v>
      </c>
      <c r="J1621" t="s">
        <v>27</v>
      </c>
      <c r="K1621" t="s">
        <v>3993</v>
      </c>
      <c r="L1621" t="s">
        <v>3785</v>
      </c>
      <c r="M1621">
        <v>1841</v>
      </c>
      <c r="N1621" t="s">
        <v>3728</v>
      </c>
      <c r="O1621" t="s">
        <v>4423</v>
      </c>
      <c r="P1621" t="s">
        <v>313</v>
      </c>
      <c r="Q1621" t="s">
        <v>4411</v>
      </c>
      <c r="R1621" t="s">
        <v>4424</v>
      </c>
      <c r="S1621">
        <v>391.98</v>
      </c>
      <c r="T1621">
        <v>2</v>
      </c>
      <c r="U1621">
        <v>0</v>
      </c>
      <c r="V1621">
        <v>109.75440000000003</v>
      </c>
      <c r="W1621" t="s">
        <v>10939</v>
      </c>
      <c r="X1621" t="s">
        <v>10937</v>
      </c>
      <c r="Y1621">
        <v>9</v>
      </c>
      <c r="Z1621" t="s">
        <v>10949</v>
      </c>
      <c r="AA1621">
        <v>0.28000000000000008</v>
      </c>
    </row>
    <row r="1622" spans="1:27" x14ac:dyDescent="0.35">
      <c r="A1622">
        <v>5596</v>
      </c>
      <c r="B1622" t="s">
        <v>4570</v>
      </c>
      <c r="C1622">
        <v>2014</v>
      </c>
      <c r="D1622" s="1">
        <v>41907</v>
      </c>
      <c r="E1622" s="1">
        <v>41907</v>
      </c>
      <c r="F1622" t="s">
        <v>234</v>
      </c>
      <c r="G1622" t="s">
        <v>245</v>
      </c>
      <c r="H1622" t="s">
        <v>246</v>
      </c>
      <c r="I1622" t="s">
        <v>26</v>
      </c>
      <c r="J1622" t="s">
        <v>27</v>
      </c>
      <c r="K1622" t="s">
        <v>3993</v>
      </c>
      <c r="L1622" t="s">
        <v>3785</v>
      </c>
      <c r="M1622">
        <v>1841</v>
      </c>
      <c r="N1622" t="s">
        <v>3728</v>
      </c>
      <c r="O1622" t="s">
        <v>4571</v>
      </c>
      <c r="P1622" t="s">
        <v>313</v>
      </c>
      <c r="Q1622" t="s">
        <v>4411</v>
      </c>
      <c r="R1622" t="s">
        <v>4572</v>
      </c>
      <c r="S1622">
        <v>437.84999999999997</v>
      </c>
      <c r="T1622">
        <v>3</v>
      </c>
      <c r="U1622">
        <v>0</v>
      </c>
      <c r="V1622">
        <v>131.35499999999996</v>
      </c>
      <c r="W1622" t="s">
        <v>10939</v>
      </c>
      <c r="X1622" t="s">
        <v>10937</v>
      </c>
      <c r="Y1622">
        <v>9</v>
      </c>
      <c r="Z1622" t="s">
        <v>10949</v>
      </c>
      <c r="AA1622">
        <v>0.29999999999999993</v>
      </c>
    </row>
    <row r="1623" spans="1:27" x14ac:dyDescent="0.35">
      <c r="A1623">
        <v>5717</v>
      </c>
      <c r="B1623" t="s">
        <v>4573</v>
      </c>
      <c r="C1623">
        <v>2012</v>
      </c>
      <c r="D1623" s="1">
        <v>41191</v>
      </c>
      <c r="E1623" s="1">
        <v>41194</v>
      </c>
      <c r="F1623" t="s">
        <v>45</v>
      </c>
      <c r="G1623" t="s">
        <v>4574</v>
      </c>
      <c r="H1623" t="s">
        <v>4575</v>
      </c>
      <c r="I1623" t="s">
        <v>26</v>
      </c>
      <c r="J1623" t="s">
        <v>27</v>
      </c>
      <c r="K1623" t="s">
        <v>4576</v>
      </c>
      <c r="L1623" t="s">
        <v>3478</v>
      </c>
      <c r="M1623">
        <v>48104</v>
      </c>
      <c r="N1623" t="s">
        <v>3479</v>
      </c>
      <c r="O1623" t="s">
        <v>4410</v>
      </c>
      <c r="P1623" t="s">
        <v>313</v>
      </c>
      <c r="Q1623" t="s">
        <v>4411</v>
      </c>
      <c r="R1623" t="s">
        <v>4412</v>
      </c>
      <c r="S1623">
        <v>29.160000000000004</v>
      </c>
      <c r="T1623">
        <v>3</v>
      </c>
      <c r="U1623">
        <v>0</v>
      </c>
      <c r="V1623">
        <v>8.4563999999999986</v>
      </c>
      <c r="W1623" t="s">
        <v>10948</v>
      </c>
      <c r="X1623" t="s">
        <v>10940</v>
      </c>
      <c r="Y1623">
        <v>10</v>
      </c>
      <c r="Z1623" t="s">
        <v>10945</v>
      </c>
      <c r="AA1623">
        <v>0.28999999999999992</v>
      </c>
    </row>
    <row r="1624" spans="1:27" x14ac:dyDescent="0.35">
      <c r="A1624">
        <v>5816</v>
      </c>
      <c r="B1624" t="s">
        <v>4577</v>
      </c>
      <c r="C1624">
        <v>2011</v>
      </c>
      <c r="D1624" s="1">
        <v>40873</v>
      </c>
      <c r="E1624" s="1">
        <v>40873</v>
      </c>
      <c r="F1624" t="s">
        <v>234</v>
      </c>
      <c r="G1624" t="s">
        <v>624</v>
      </c>
      <c r="H1624" t="s">
        <v>625</v>
      </c>
      <c r="I1624" t="s">
        <v>38</v>
      </c>
      <c r="J1624" t="s">
        <v>27</v>
      </c>
      <c r="K1624" t="s">
        <v>4578</v>
      </c>
      <c r="L1624" t="s">
        <v>3741</v>
      </c>
      <c r="M1624">
        <v>13501</v>
      </c>
      <c r="N1624" t="s">
        <v>3728</v>
      </c>
      <c r="O1624" t="s">
        <v>4579</v>
      </c>
      <c r="P1624" t="s">
        <v>313</v>
      </c>
      <c r="Q1624" t="s">
        <v>4411</v>
      </c>
      <c r="R1624" t="s">
        <v>4580</v>
      </c>
      <c r="S1624">
        <v>279.95999999999998</v>
      </c>
      <c r="T1624">
        <v>4</v>
      </c>
      <c r="U1624">
        <v>0</v>
      </c>
      <c r="V1624">
        <v>78.388800000000003</v>
      </c>
      <c r="W1624" t="s">
        <v>10944</v>
      </c>
      <c r="X1624" t="s">
        <v>10940</v>
      </c>
      <c r="Y1624">
        <v>11</v>
      </c>
      <c r="Z1624" t="s">
        <v>10947</v>
      </c>
      <c r="AA1624">
        <v>0.28000000000000003</v>
      </c>
    </row>
    <row r="1625" spans="1:27" x14ac:dyDescent="0.35">
      <c r="A1625">
        <v>6254</v>
      </c>
      <c r="B1625" t="s">
        <v>4581</v>
      </c>
      <c r="C1625">
        <v>2011</v>
      </c>
      <c r="D1625" s="1">
        <v>40640</v>
      </c>
      <c r="E1625" s="1">
        <v>40640</v>
      </c>
      <c r="F1625" t="s">
        <v>234</v>
      </c>
      <c r="G1625" t="s">
        <v>4582</v>
      </c>
      <c r="H1625" t="s">
        <v>4583</v>
      </c>
      <c r="I1625" t="s">
        <v>127</v>
      </c>
      <c r="J1625" t="s">
        <v>27</v>
      </c>
      <c r="K1625" t="s">
        <v>4163</v>
      </c>
      <c r="L1625" t="s">
        <v>3522</v>
      </c>
      <c r="M1625">
        <v>30062</v>
      </c>
      <c r="N1625" t="s">
        <v>3507</v>
      </c>
      <c r="O1625" t="s">
        <v>4584</v>
      </c>
      <c r="P1625" t="s">
        <v>313</v>
      </c>
      <c r="Q1625" t="s">
        <v>4411</v>
      </c>
      <c r="R1625" t="s">
        <v>4585</v>
      </c>
      <c r="S1625">
        <v>200.96999999999997</v>
      </c>
      <c r="T1625">
        <v>3</v>
      </c>
      <c r="U1625">
        <v>0</v>
      </c>
      <c r="V1625">
        <v>50.242500000000007</v>
      </c>
      <c r="W1625" t="s">
        <v>10944</v>
      </c>
      <c r="X1625" t="s">
        <v>10942</v>
      </c>
      <c r="Y1625">
        <v>4</v>
      </c>
      <c r="Z1625" t="s">
        <v>10943</v>
      </c>
      <c r="AA1625">
        <v>0.25000000000000006</v>
      </c>
    </row>
    <row r="1626" spans="1:27" x14ac:dyDescent="0.35">
      <c r="A1626">
        <v>6268</v>
      </c>
      <c r="B1626" t="s">
        <v>4586</v>
      </c>
      <c r="C1626">
        <v>2012</v>
      </c>
      <c r="D1626" s="1">
        <v>41183</v>
      </c>
      <c r="E1626" s="1">
        <v>41186</v>
      </c>
      <c r="F1626" t="s">
        <v>45</v>
      </c>
      <c r="G1626" t="s">
        <v>1478</v>
      </c>
      <c r="H1626" t="s">
        <v>1479</v>
      </c>
      <c r="I1626" t="s">
        <v>127</v>
      </c>
      <c r="J1626" t="s">
        <v>27</v>
      </c>
      <c r="K1626" t="s">
        <v>4587</v>
      </c>
      <c r="L1626" t="s">
        <v>3785</v>
      </c>
      <c r="M1626">
        <v>2138</v>
      </c>
      <c r="N1626" t="s">
        <v>3728</v>
      </c>
      <c r="O1626" t="s">
        <v>4588</v>
      </c>
      <c r="P1626" t="s">
        <v>313</v>
      </c>
      <c r="Q1626" t="s">
        <v>4411</v>
      </c>
      <c r="R1626" t="s">
        <v>4589</v>
      </c>
      <c r="S1626">
        <v>311.98</v>
      </c>
      <c r="T1626">
        <v>2</v>
      </c>
      <c r="U1626">
        <v>0</v>
      </c>
      <c r="V1626">
        <v>93.593999999999994</v>
      </c>
      <c r="W1626" t="s">
        <v>10948</v>
      </c>
      <c r="X1626" t="s">
        <v>10940</v>
      </c>
      <c r="Y1626">
        <v>10</v>
      </c>
      <c r="Z1626" t="s">
        <v>10945</v>
      </c>
      <c r="AA1626">
        <v>0.3</v>
      </c>
    </row>
    <row r="1627" spans="1:27" x14ac:dyDescent="0.35">
      <c r="A1627">
        <v>6346</v>
      </c>
      <c r="B1627" t="s">
        <v>4590</v>
      </c>
      <c r="C1627">
        <v>2012</v>
      </c>
      <c r="D1627" s="1">
        <v>40975</v>
      </c>
      <c r="E1627" s="1">
        <v>40978</v>
      </c>
      <c r="F1627" t="s">
        <v>56</v>
      </c>
      <c r="G1627" t="s">
        <v>3294</v>
      </c>
      <c r="H1627" t="s">
        <v>3295</v>
      </c>
      <c r="I1627" t="s">
        <v>127</v>
      </c>
      <c r="J1627" t="s">
        <v>27</v>
      </c>
      <c r="K1627" t="s">
        <v>3821</v>
      </c>
      <c r="L1627" t="s">
        <v>3822</v>
      </c>
      <c r="M1627">
        <v>19711</v>
      </c>
      <c r="N1627" t="s">
        <v>3728</v>
      </c>
      <c r="O1627" t="s">
        <v>4591</v>
      </c>
      <c r="P1627" t="s">
        <v>313</v>
      </c>
      <c r="Q1627" t="s">
        <v>4411</v>
      </c>
      <c r="R1627" t="s">
        <v>4592</v>
      </c>
      <c r="S1627">
        <v>587.97</v>
      </c>
      <c r="T1627">
        <v>3</v>
      </c>
      <c r="U1627">
        <v>0</v>
      </c>
      <c r="V1627">
        <v>170.51129999999998</v>
      </c>
      <c r="W1627" t="s">
        <v>10948</v>
      </c>
      <c r="X1627" t="s">
        <v>10950</v>
      </c>
      <c r="Y1627">
        <v>3</v>
      </c>
      <c r="Z1627" t="s">
        <v>10953</v>
      </c>
      <c r="AA1627">
        <v>0.28999999999999992</v>
      </c>
    </row>
    <row r="1628" spans="1:27" x14ac:dyDescent="0.35">
      <c r="A1628">
        <v>6578</v>
      </c>
      <c r="B1628" t="s">
        <v>4593</v>
      </c>
      <c r="C1628">
        <v>2012</v>
      </c>
      <c r="D1628" s="1">
        <v>41249</v>
      </c>
      <c r="E1628" s="1">
        <v>41254</v>
      </c>
      <c r="F1628" t="s">
        <v>45</v>
      </c>
      <c r="G1628" t="s">
        <v>2141</v>
      </c>
      <c r="H1628" t="s">
        <v>2142</v>
      </c>
      <c r="I1628" t="s">
        <v>38</v>
      </c>
      <c r="J1628" t="s">
        <v>27</v>
      </c>
      <c r="K1628" t="s">
        <v>3768</v>
      </c>
      <c r="L1628" t="s">
        <v>3506</v>
      </c>
      <c r="M1628">
        <v>22204</v>
      </c>
      <c r="N1628" t="s">
        <v>3507</v>
      </c>
      <c r="O1628" t="s">
        <v>4483</v>
      </c>
      <c r="P1628" t="s">
        <v>313</v>
      </c>
      <c r="Q1628" t="s">
        <v>4411</v>
      </c>
      <c r="R1628" t="s">
        <v>4484</v>
      </c>
      <c r="S1628">
        <v>173.94</v>
      </c>
      <c r="T1628">
        <v>6</v>
      </c>
      <c r="U1628">
        <v>0</v>
      </c>
      <c r="V1628">
        <v>50.442599999999977</v>
      </c>
      <c r="W1628" t="s">
        <v>10948</v>
      </c>
      <c r="X1628" t="s">
        <v>10940</v>
      </c>
      <c r="Y1628">
        <v>12</v>
      </c>
      <c r="Z1628" t="s">
        <v>10941</v>
      </c>
      <c r="AA1628">
        <v>0.28999999999999987</v>
      </c>
    </row>
    <row r="1629" spans="1:27" x14ac:dyDescent="0.35">
      <c r="A1629">
        <v>6854</v>
      </c>
      <c r="B1629" t="s">
        <v>4594</v>
      </c>
      <c r="C1629">
        <v>2014</v>
      </c>
      <c r="D1629" s="1">
        <v>41997</v>
      </c>
      <c r="E1629" s="1">
        <v>42002</v>
      </c>
      <c r="F1629" t="s">
        <v>45</v>
      </c>
      <c r="G1629" t="s">
        <v>802</v>
      </c>
      <c r="H1629" t="s">
        <v>803</v>
      </c>
      <c r="I1629" t="s">
        <v>26</v>
      </c>
      <c r="J1629" t="s">
        <v>27</v>
      </c>
      <c r="K1629" t="s">
        <v>4595</v>
      </c>
      <c r="L1629" t="s">
        <v>3631</v>
      </c>
      <c r="M1629">
        <v>72209</v>
      </c>
      <c r="N1629" t="s">
        <v>3507</v>
      </c>
      <c r="O1629" t="s">
        <v>4596</v>
      </c>
      <c r="P1629" t="s">
        <v>313</v>
      </c>
      <c r="Q1629" t="s">
        <v>4411</v>
      </c>
      <c r="R1629" t="s">
        <v>4597</v>
      </c>
      <c r="S1629">
        <v>494.97</v>
      </c>
      <c r="T1629">
        <v>3</v>
      </c>
      <c r="U1629">
        <v>0</v>
      </c>
      <c r="V1629">
        <v>148.49099999999996</v>
      </c>
      <c r="W1629" t="s">
        <v>10939</v>
      </c>
      <c r="X1629" t="s">
        <v>10940</v>
      </c>
      <c r="Y1629">
        <v>12</v>
      </c>
      <c r="Z1629" t="s">
        <v>10941</v>
      </c>
      <c r="AA1629">
        <v>0.29999999999999988</v>
      </c>
    </row>
    <row r="1630" spans="1:27" x14ac:dyDescent="0.35">
      <c r="A1630">
        <v>6978</v>
      </c>
      <c r="B1630" t="s">
        <v>4598</v>
      </c>
      <c r="C1630">
        <v>2013</v>
      </c>
      <c r="D1630" s="1">
        <v>41604</v>
      </c>
      <c r="E1630" s="1">
        <v>41607</v>
      </c>
      <c r="F1630" t="s">
        <v>56</v>
      </c>
      <c r="G1630" t="s">
        <v>1390</v>
      </c>
      <c r="H1630" t="s">
        <v>1391</v>
      </c>
      <c r="I1630" t="s">
        <v>38</v>
      </c>
      <c r="J1630" t="s">
        <v>27</v>
      </c>
      <c r="K1630" t="s">
        <v>3873</v>
      </c>
      <c r="L1630" t="s">
        <v>3631</v>
      </c>
      <c r="M1630">
        <v>72401</v>
      </c>
      <c r="N1630" t="s">
        <v>3507</v>
      </c>
      <c r="O1630" t="s">
        <v>4599</v>
      </c>
      <c r="P1630" t="s">
        <v>313</v>
      </c>
      <c r="Q1630" t="s">
        <v>4411</v>
      </c>
      <c r="R1630" t="s">
        <v>4600</v>
      </c>
      <c r="S1630">
        <v>59.98</v>
      </c>
      <c r="T1630">
        <v>2</v>
      </c>
      <c r="U1630">
        <v>0</v>
      </c>
      <c r="V1630">
        <v>17.993999999999993</v>
      </c>
      <c r="W1630" t="s">
        <v>10936</v>
      </c>
      <c r="X1630" t="s">
        <v>10940</v>
      </c>
      <c r="Y1630">
        <v>11</v>
      </c>
      <c r="Z1630" t="s">
        <v>10947</v>
      </c>
      <c r="AA1630">
        <v>0.29999999999999988</v>
      </c>
    </row>
    <row r="1631" spans="1:27" x14ac:dyDescent="0.35">
      <c r="A1631">
        <v>6992</v>
      </c>
      <c r="B1631" t="s">
        <v>4601</v>
      </c>
      <c r="C1631">
        <v>2012</v>
      </c>
      <c r="D1631" s="1">
        <v>41221</v>
      </c>
      <c r="E1631" s="1">
        <v>41226</v>
      </c>
      <c r="F1631" t="s">
        <v>45</v>
      </c>
      <c r="G1631" t="s">
        <v>4602</v>
      </c>
      <c r="H1631" t="s">
        <v>4603</v>
      </c>
      <c r="I1631" t="s">
        <v>38</v>
      </c>
      <c r="J1631" t="s">
        <v>27</v>
      </c>
      <c r="K1631" t="s">
        <v>4147</v>
      </c>
      <c r="L1631" t="s">
        <v>3506</v>
      </c>
      <c r="M1631">
        <v>23666</v>
      </c>
      <c r="N1631" t="s">
        <v>3507</v>
      </c>
      <c r="O1631" t="s">
        <v>4494</v>
      </c>
      <c r="P1631" t="s">
        <v>313</v>
      </c>
      <c r="Q1631" t="s">
        <v>4411</v>
      </c>
      <c r="R1631" t="s">
        <v>4495</v>
      </c>
      <c r="S1631">
        <v>226.20000000000002</v>
      </c>
      <c r="T1631">
        <v>5</v>
      </c>
      <c r="U1631">
        <v>0</v>
      </c>
      <c r="V1631">
        <v>58.811999999999998</v>
      </c>
      <c r="W1631" t="s">
        <v>10948</v>
      </c>
      <c r="X1631" t="s">
        <v>10940</v>
      </c>
      <c r="Y1631">
        <v>11</v>
      </c>
      <c r="Z1631" t="s">
        <v>10947</v>
      </c>
      <c r="AA1631">
        <v>0.25999999999999995</v>
      </c>
    </row>
    <row r="1632" spans="1:27" x14ac:dyDescent="0.35">
      <c r="A1632">
        <v>7017</v>
      </c>
      <c r="B1632" t="s">
        <v>4604</v>
      </c>
      <c r="C1632">
        <v>2011</v>
      </c>
      <c r="D1632" s="1">
        <v>40613</v>
      </c>
      <c r="E1632" s="1">
        <v>40615</v>
      </c>
      <c r="F1632" t="s">
        <v>45</v>
      </c>
      <c r="G1632" t="s">
        <v>1235</v>
      </c>
      <c r="H1632" t="s">
        <v>1236</v>
      </c>
      <c r="I1632" t="s">
        <v>26</v>
      </c>
      <c r="J1632" t="s">
        <v>27</v>
      </c>
      <c r="K1632" t="s">
        <v>3625</v>
      </c>
      <c r="L1632" t="s">
        <v>3603</v>
      </c>
      <c r="M1632">
        <v>40475</v>
      </c>
      <c r="N1632" t="s">
        <v>3507</v>
      </c>
      <c r="O1632" t="s">
        <v>4423</v>
      </c>
      <c r="P1632" t="s">
        <v>313</v>
      </c>
      <c r="Q1632" t="s">
        <v>4411</v>
      </c>
      <c r="R1632" t="s">
        <v>4424</v>
      </c>
      <c r="S1632">
        <v>587.97</v>
      </c>
      <c r="T1632">
        <v>3</v>
      </c>
      <c r="U1632">
        <v>0</v>
      </c>
      <c r="V1632">
        <v>164.63160000000005</v>
      </c>
      <c r="W1632" t="s">
        <v>10944</v>
      </c>
      <c r="X1632" t="s">
        <v>10950</v>
      </c>
      <c r="Y1632">
        <v>3</v>
      </c>
      <c r="Z1632" t="s">
        <v>10953</v>
      </c>
      <c r="AA1632">
        <v>0.28000000000000008</v>
      </c>
    </row>
    <row r="1633" spans="1:27" x14ac:dyDescent="0.35">
      <c r="A1633">
        <v>7457</v>
      </c>
      <c r="B1633" t="s">
        <v>4004</v>
      </c>
      <c r="C1633">
        <v>2012</v>
      </c>
      <c r="D1633" s="1">
        <v>41015</v>
      </c>
      <c r="E1633" s="1">
        <v>41017</v>
      </c>
      <c r="F1633" t="s">
        <v>56</v>
      </c>
      <c r="G1633" t="s">
        <v>1333</v>
      </c>
      <c r="H1633" t="s">
        <v>1334</v>
      </c>
      <c r="I1633" t="s">
        <v>38</v>
      </c>
      <c r="J1633" t="s">
        <v>27</v>
      </c>
      <c r="K1633" t="s">
        <v>4005</v>
      </c>
      <c r="L1633" t="s">
        <v>3506</v>
      </c>
      <c r="M1633">
        <v>22980</v>
      </c>
      <c r="N1633" t="s">
        <v>3507</v>
      </c>
      <c r="O1633" t="s">
        <v>4426</v>
      </c>
      <c r="P1633" t="s">
        <v>313</v>
      </c>
      <c r="Q1633" t="s">
        <v>4411</v>
      </c>
      <c r="R1633" t="s">
        <v>4427</v>
      </c>
      <c r="S1633">
        <v>569.64</v>
      </c>
      <c r="T1633">
        <v>2</v>
      </c>
      <c r="U1633">
        <v>0</v>
      </c>
      <c r="V1633">
        <v>148.10640000000001</v>
      </c>
      <c r="W1633" t="s">
        <v>10948</v>
      </c>
      <c r="X1633" t="s">
        <v>10942</v>
      </c>
      <c r="Y1633">
        <v>4</v>
      </c>
      <c r="Z1633" t="s">
        <v>10943</v>
      </c>
      <c r="AA1633">
        <v>0.26</v>
      </c>
    </row>
    <row r="1634" spans="1:27" x14ac:dyDescent="0.35">
      <c r="A1634">
        <v>7492</v>
      </c>
      <c r="B1634" t="s">
        <v>4605</v>
      </c>
      <c r="C1634">
        <v>2014</v>
      </c>
      <c r="D1634" s="1">
        <v>41960</v>
      </c>
      <c r="E1634" s="1">
        <v>41960</v>
      </c>
      <c r="F1634" t="s">
        <v>234</v>
      </c>
      <c r="G1634" t="s">
        <v>1040</v>
      </c>
      <c r="H1634" t="s">
        <v>1041</v>
      </c>
      <c r="I1634" t="s">
        <v>38</v>
      </c>
      <c r="J1634" t="s">
        <v>27</v>
      </c>
      <c r="K1634" t="s">
        <v>4578</v>
      </c>
      <c r="L1634" t="s">
        <v>3741</v>
      </c>
      <c r="M1634">
        <v>13501</v>
      </c>
      <c r="N1634" t="s">
        <v>3728</v>
      </c>
      <c r="O1634" t="s">
        <v>4606</v>
      </c>
      <c r="P1634" t="s">
        <v>313</v>
      </c>
      <c r="Q1634" t="s">
        <v>4411</v>
      </c>
      <c r="R1634" t="s">
        <v>4607</v>
      </c>
      <c r="S1634">
        <v>119.94</v>
      </c>
      <c r="T1634">
        <v>6</v>
      </c>
      <c r="U1634">
        <v>0</v>
      </c>
      <c r="V1634">
        <v>5.9969999999999857</v>
      </c>
      <c r="W1634" t="s">
        <v>10939</v>
      </c>
      <c r="X1634" t="s">
        <v>10940</v>
      </c>
      <c r="Y1634">
        <v>11</v>
      </c>
      <c r="Z1634" t="s">
        <v>10947</v>
      </c>
      <c r="AA1634">
        <v>4.9999999999999885E-2</v>
      </c>
    </row>
    <row r="1635" spans="1:27" x14ac:dyDescent="0.35">
      <c r="A1635">
        <v>7758</v>
      </c>
      <c r="B1635" t="s">
        <v>4608</v>
      </c>
      <c r="C1635">
        <v>2014</v>
      </c>
      <c r="D1635" s="1">
        <v>41957</v>
      </c>
      <c r="E1635" s="1">
        <v>41960</v>
      </c>
      <c r="F1635" t="s">
        <v>45</v>
      </c>
      <c r="G1635" t="s">
        <v>2087</v>
      </c>
      <c r="H1635" t="s">
        <v>2088</v>
      </c>
      <c r="I1635" t="s">
        <v>26</v>
      </c>
      <c r="J1635" t="s">
        <v>27</v>
      </c>
      <c r="K1635" t="s">
        <v>4609</v>
      </c>
      <c r="L1635" t="s">
        <v>3741</v>
      </c>
      <c r="M1635">
        <v>14215</v>
      </c>
      <c r="N1635" t="s">
        <v>3728</v>
      </c>
      <c r="O1635" t="s">
        <v>4610</v>
      </c>
      <c r="P1635" t="s">
        <v>313</v>
      </c>
      <c r="Q1635" t="s">
        <v>4411</v>
      </c>
      <c r="R1635" t="s">
        <v>4611</v>
      </c>
      <c r="S1635">
        <v>43.6</v>
      </c>
      <c r="T1635">
        <v>4</v>
      </c>
      <c r="U1635">
        <v>0</v>
      </c>
      <c r="V1635">
        <v>12.208000000000002</v>
      </c>
      <c r="W1635" t="s">
        <v>10939</v>
      </c>
      <c r="X1635" t="s">
        <v>10940</v>
      </c>
      <c r="Y1635">
        <v>11</v>
      </c>
      <c r="Z1635" t="s">
        <v>10947</v>
      </c>
      <c r="AA1635">
        <v>0.28000000000000003</v>
      </c>
    </row>
    <row r="1636" spans="1:27" x14ac:dyDescent="0.35">
      <c r="A1636">
        <v>7987</v>
      </c>
      <c r="B1636" t="s">
        <v>4612</v>
      </c>
      <c r="C1636">
        <v>2013</v>
      </c>
      <c r="D1636" s="1">
        <v>41476</v>
      </c>
      <c r="E1636" s="1">
        <v>41479</v>
      </c>
      <c r="F1636" t="s">
        <v>45</v>
      </c>
      <c r="G1636" t="s">
        <v>2721</v>
      </c>
      <c r="H1636" t="s">
        <v>2722</v>
      </c>
      <c r="I1636" t="s">
        <v>38</v>
      </c>
      <c r="J1636" t="s">
        <v>27</v>
      </c>
      <c r="K1636" t="s">
        <v>3013</v>
      </c>
      <c r="L1636" t="s">
        <v>3741</v>
      </c>
      <c r="M1636">
        <v>11561</v>
      </c>
      <c r="N1636" t="s">
        <v>3728</v>
      </c>
      <c r="O1636" t="s">
        <v>4613</v>
      </c>
      <c r="P1636" t="s">
        <v>313</v>
      </c>
      <c r="Q1636" t="s">
        <v>4411</v>
      </c>
      <c r="R1636" t="s">
        <v>4614</v>
      </c>
      <c r="S1636">
        <v>89.949999999999989</v>
      </c>
      <c r="T1636">
        <v>5</v>
      </c>
      <c r="U1636">
        <v>0</v>
      </c>
      <c r="V1636">
        <v>43.175999999999995</v>
      </c>
      <c r="W1636" t="s">
        <v>10936</v>
      </c>
      <c r="X1636" t="s">
        <v>10937</v>
      </c>
      <c r="Y1636">
        <v>7</v>
      </c>
      <c r="Z1636" t="s">
        <v>10938</v>
      </c>
      <c r="AA1636">
        <v>0.48</v>
      </c>
    </row>
    <row r="1637" spans="1:27" x14ac:dyDescent="0.35">
      <c r="A1637">
        <v>8004</v>
      </c>
      <c r="B1637" t="s">
        <v>4615</v>
      </c>
      <c r="C1637">
        <v>2011</v>
      </c>
      <c r="D1637" s="1">
        <v>40878</v>
      </c>
      <c r="E1637" s="1">
        <v>40880</v>
      </c>
      <c r="F1637" t="s">
        <v>56</v>
      </c>
      <c r="G1637" t="s">
        <v>1627</v>
      </c>
      <c r="H1637" t="s">
        <v>1628</v>
      </c>
      <c r="I1637" t="s">
        <v>38</v>
      </c>
      <c r="J1637" t="s">
        <v>27</v>
      </c>
      <c r="K1637" t="s">
        <v>4114</v>
      </c>
      <c r="L1637" t="s">
        <v>3785</v>
      </c>
      <c r="M1637">
        <v>1852</v>
      </c>
      <c r="N1637" t="s">
        <v>3728</v>
      </c>
      <c r="O1637" t="s">
        <v>4616</v>
      </c>
      <c r="P1637" t="s">
        <v>313</v>
      </c>
      <c r="Q1637" t="s">
        <v>4411</v>
      </c>
      <c r="R1637" t="s">
        <v>4617</v>
      </c>
      <c r="S1637">
        <v>271.89999999999998</v>
      </c>
      <c r="T1637">
        <v>2</v>
      </c>
      <c r="U1637">
        <v>0</v>
      </c>
      <c r="V1637">
        <v>78.850999999999971</v>
      </c>
      <c r="W1637" t="s">
        <v>10944</v>
      </c>
      <c r="X1637" t="s">
        <v>10940</v>
      </c>
      <c r="Y1637">
        <v>12</v>
      </c>
      <c r="Z1637" t="s">
        <v>10941</v>
      </c>
      <c r="AA1637">
        <v>0.28999999999999992</v>
      </c>
    </row>
    <row r="1638" spans="1:27" x14ac:dyDescent="0.35">
      <c r="A1638">
        <v>8063</v>
      </c>
      <c r="B1638" t="s">
        <v>4618</v>
      </c>
      <c r="C1638">
        <v>2013</v>
      </c>
      <c r="D1638" s="1">
        <v>41586</v>
      </c>
      <c r="E1638" s="1">
        <v>41588</v>
      </c>
      <c r="F1638" t="s">
        <v>56</v>
      </c>
      <c r="G1638" t="s">
        <v>2733</v>
      </c>
      <c r="H1638" t="s">
        <v>2734</v>
      </c>
      <c r="I1638" t="s">
        <v>38</v>
      </c>
      <c r="J1638" t="s">
        <v>27</v>
      </c>
      <c r="K1638" t="s">
        <v>3689</v>
      </c>
      <c r="L1638" t="s">
        <v>3741</v>
      </c>
      <c r="M1638">
        <v>14609</v>
      </c>
      <c r="N1638" t="s">
        <v>3728</v>
      </c>
      <c r="O1638" t="s">
        <v>4619</v>
      </c>
      <c r="P1638" t="s">
        <v>313</v>
      </c>
      <c r="Q1638" t="s">
        <v>4411</v>
      </c>
      <c r="R1638" t="s">
        <v>4620</v>
      </c>
      <c r="S1638">
        <v>263.95999999999998</v>
      </c>
      <c r="T1638">
        <v>4</v>
      </c>
      <c r="U1638">
        <v>0</v>
      </c>
      <c r="V1638">
        <v>71.269200000000012</v>
      </c>
      <c r="W1638" t="s">
        <v>10936</v>
      </c>
      <c r="X1638" t="s">
        <v>10940</v>
      </c>
      <c r="Y1638">
        <v>11</v>
      </c>
      <c r="Z1638" t="s">
        <v>10947</v>
      </c>
      <c r="AA1638">
        <v>0.27000000000000007</v>
      </c>
    </row>
    <row r="1639" spans="1:27" x14ac:dyDescent="0.35">
      <c r="A1639">
        <v>8064</v>
      </c>
      <c r="B1639" t="s">
        <v>4618</v>
      </c>
      <c r="C1639">
        <v>2013</v>
      </c>
      <c r="D1639" s="1">
        <v>41586</v>
      </c>
      <c r="E1639" s="1">
        <v>41588</v>
      </c>
      <c r="F1639" t="s">
        <v>56</v>
      </c>
      <c r="G1639" t="s">
        <v>2733</v>
      </c>
      <c r="H1639" t="s">
        <v>2734</v>
      </c>
      <c r="I1639" t="s">
        <v>38</v>
      </c>
      <c r="J1639" t="s">
        <v>27</v>
      </c>
      <c r="K1639" t="s">
        <v>3689</v>
      </c>
      <c r="L1639" t="s">
        <v>3741</v>
      </c>
      <c r="M1639">
        <v>14609</v>
      </c>
      <c r="N1639" t="s">
        <v>3728</v>
      </c>
      <c r="O1639" t="s">
        <v>4621</v>
      </c>
      <c r="P1639" t="s">
        <v>313</v>
      </c>
      <c r="Q1639" t="s">
        <v>4411</v>
      </c>
      <c r="R1639" t="s">
        <v>4622</v>
      </c>
      <c r="S1639">
        <v>359.96999999999997</v>
      </c>
      <c r="T1639">
        <v>3</v>
      </c>
      <c r="U1639">
        <v>0</v>
      </c>
      <c r="V1639">
        <v>100.7916</v>
      </c>
      <c r="W1639" t="s">
        <v>10936</v>
      </c>
      <c r="X1639" t="s">
        <v>10940</v>
      </c>
      <c r="Y1639">
        <v>11</v>
      </c>
      <c r="Z1639" t="s">
        <v>10947</v>
      </c>
      <c r="AA1639">
        <v>0.28000000000000003</v>
      </c>
    </row>
    <row r="1640" spans="1:27" x14ac:dyDescent="0.35">
      <c r="A1640">
        <v>8393</v>
      </c>
      <c r="B1640" t="s">
        <v>4623</v>
      </c>
      <c r="C1640">
        <v>2013</v>
      </c>
      <c r="D1640" s="1">
        <v>41610</v>
      </c>
      <c r="E1640" s="1">
        <v>41615</v>
      </c>
      <c r="F1640" t="s">
        <v>45</v>
      </c>
      <c r="G1640" t="s">
        <v>3239</v>
      </c>
      <c r="H1640" t="s">
        <v>3240</v>
      </c>
      <c r="I1640" t="s">
        <v>38</v>
      </c>
      <c r="J1640" t="s">
        <v>27</v>
      </c>
      <c r="K1640" t="s">
        <v>3887</v>
      </c>
      <c r="L1640" t="s">
        <v>3785</v>
      </c>
      <c r="M1640">
        <v>2038</v>
      </c>
      <c r="N1640" t="s">
        <v>3728</v>
      </c>
      <c r="O1640" t="s">
        <v>4624</v>
      </c>
      <c r="P1640" t="s">
        <v>313</v>
      </c>
      <c r="Q1640" t="s">
        <v>4411</v>
      </c>
      <c r="R1640" t="s">
        <v>4625</v>
      </c>
      <c r="S1640">
        <v>137.94</v>
      </c>
      <c r="T1640">
        <v>3</v>
      </c>
      <c r="U1640">
        <v>0</v>
      </c>
      <c r="V1640">
        <v>35.864399999999996</v>
      </c>
      <c r="W1640" t="s">
        <v>10936</v>
      </c>
      <c r="X1640" t="s">
        <v>10940</v>
      </c>
      <c r="Y1640">
        <v>12</v>
      </c>
      <c r="Z1640" t="s">
        <v>10941</v>
      </c>
      <c r="AA1640">
        <v>0.25999999999999995</v>
      </c>
    </row>
    <row r="1641" spans="1:27" x14ac:dyDescent="0.35">
      <c r="A1641">
        <v>8510</v>
      </c>
      <c r="B1641" t="s">
        <v>4626</v>
      </c>
      <c r="C1641">
        <v>2012</v>
      </c>
      <c r="D1641" s="1">
        <v>41254</v>
      </c>
      <c r="E1641" s="1">
        <v>41257</v>
      </c>
      <c r="F1641" t="s">
        <v>56</v>
      </c>
      <c r="G1641" t="s">
        <v>4177</v>
      </c>
      <c r="H1641" t="s">
        <v>4178</v>
      </c>
      <c r="I1641" t="s">
        <v>38</v>
      </c>
      <c r="J1641" t="s">
        <v>27</v>
      </c>
      <c r="K1641" t="s">
        <v>3477</v>
      </c>
      <c r="L1641" t="s">
        <v>3478</v>
      </c>
      <c r="M1641">
        <v>48205</v>
      </c>
      <c r="N1641" t="s">
        <v>3479</v>
      </c>
      <c r="O1641" t="s">
        <v>4627</v>
      </c>
      <c r="P1641" t="s">
        <v>313</v>
      </c>
      <c r="Q1641" t="s">
        <v>4411</v>
      </c>
      <c r="R1641" t="s">
        <v>4628</v>
      </c>
      <c r="S1641">
        <v>125.99</v>
      </c>
      <c r="T1641">
        <v>1</v>
      </c>
      <c r="U1641">
        <v>0</v>
      </c>
      <c r="V1641">
        <v>31.497500000000002</v>
      </c>
      <c r="W1641" t="s">
        <v>10948</v>
      </c>
      <c r="X1641" t="s">
        <v>10940</v>
      </c>
      <c r="Y1641">
        <v>12</v>
      </c>
      <c r="Z1641" t="s">
        <v>10941</v>
      </c>
      <c r="AA1641">
        <v>0.25000000000000006</v>
      </c>
    </row>
    <row r="1642" spans="1:27" x14ac:dyDescent="0.35">
      <c r="A1642">
        <v>8802</v>
      </c>
      <c r="B1642" t="s">
        <v>4038</v>
      </c>
      <c r="C1642">
        <v>2013</v>
      </c>
      <c r="D1642" s="1">
        <v>41589</v>
      </c>
      <c r="E1642" s="1">
        <v>41591</v>
      </c>
      <c r="F1642" t="s">
        <v>56</v>
      </c>
      <c r="G1642" t="s">
        <v>4039</v>
      </c>
      <c r="H1642" t="s">
        <v>4040</v>
      </c>
      <c r="I1642" t="s">
        <v>38</v>
      </c>
      <c r="J1642" t="s">
        <v>27</v>
      </c>
      <c r="K1642" t="s">
        <v>4041</v>
      </c>
      <c r="L1642" t="s">
        <v>3540</v>
      </c>
      <c r="M1642">
        <v>73120</v>
      </c>
      <c r="N1642" t="s">
        <v>3479</v>
      </c>
      <c r="O1642" t="s">
        <v>4629</v>
      </c>
      <c r="P1642" t="s">
        <v>313</v>
      </c>
      <c r="Q1642" t="s">
        <v>4411</v>
      </c>
      <c r="R1642" t="s">
        <v>4630</v>
      </c>
      <c r="S1642">
        <v>221.98</v>
      </c>
      <c r="T1642">
        <v>2</v>
      </c>
      <c r="U1642">
        <v>0</v>
      </c>
      <c r="V1642">
        <v>62.15440000000001</v>
      </c>
      <c r="W1642" t="s">
        <v>10936</v>
      </c>
      <c r="X1642" t="s">
        <v>10940</v>
      </c>
      <c r="Y1642">
        <v>11</v>
      </c>
      <c r="Z1642" t="s">
        <v>10947</v>
      </c>
      <c r="AA1642">
        <v>0.28000000000000008</v>
      </c>
    </row>
    <row r="1643" spans="1:27" x14ac:dyDescent="0.35">
      <c r="A1643">
        <v>8815</v>
      </c>
      <c r="B1643" t="s">
        <v>4631</v>
      </c>
      <c r="C1643">
        <v>2012</v>
      </c>
      <c r="D1643" s="1">
        <v>41236</v>
      </c>
      <c r="E1643" s="1">
        <v>41238</v>
      </c>
      <c r="F1643" t="s">
        <v>45</v>
      </c>
      <c r="G1643" t="s">
        <v>4632</v>
      </c>
      <c r="H1643" t="s">
        <v>4633</v>
      </c>
      <c r="I1643" t="s">
        <v>38</v>
      </c>
      <c r="J1643" t="s">
        <v>27</v>
      </c>
      <c r="K1643" t="s">
        <v>3920</v>
      </c>
      <c r="L1643" t="s">
        <v>3822</v>
      </c>
      <c r="M1643">
        <v>19805</v>
      </c>
      <c r="N1643" t="s">
        <v>3728</v>
      </c>
      <c r="O1643" t="s">
        <v>4634</v>
      </c>
      <c r="P1643" t="s">
        <v>313</v>
      </c>
      <c r="Q1643" t="s">
        <v>4411</v>
      </c>
      <c r="R1643" t="s">
        <v>4635</v>
      </c>
      <c r="S1643">
        <v>307.98</v>
      </c>
      <c r="T1643">
        <v>2</v>
      </c>
      <c r="U1643">
        <v>0</v>
      </c>
      <c r="V1643">
        <v>89.314199999999971</v>
      </c>
      <c r="W1643" t="s">
        <v>10948</v>
      </c>
      <c r="X1643" t="s">
        <v>10940</v>
      </c>
      <c r="Y1643">
        <v>11</v>
      </c>
      <c r="Z1643" t="s">
        <v>10947</v>
      </c>
      <c r="AA1643">
        <v>0.28999999999999987</v>
      </c>
    </row>
    <row r="1644" spans="1:27" x14ac:dyDescent="0.35">
      <c r="A1644">
        <v>8890</v>
      </c>
      <c r="B1644" t="s">
        <v>4636</v>
      </c>
      <c r="C1644">
        <v>2013</v>
      </c>
      <c r="D1644" s="1">
        <v>41565</v>
      </c>
      <c r="E1644" s="1">
        <v>41569</v>
      </c>
      <c r="F1644" t="s">
        <v>45</v>
      </c>
      <c r="G1644" t="s">
        <v>1314</v>
      </c>
      <c r="H1644" t="s">
        <v>1315</v>
      </c>
      <c r="I1644" t="s">
        <v>127</v>
      </c>
      <c r="J1644" t="s">
        <v>27</v>
      </c>
      <c r="K1644" t="s">
        <v>3938</v>
      </c>
      <c r="L1644" t="s">
        <v>3501</v>
      </c>
      <c r="M1644">
        <v>65203</v>
      </c>
      <c r="N1644" t="s">
        <v>3479</v>
      </c>
      <c r="O1644" t="s">
        <v>4637</v>
      </c>
      <c r="P1644" t="s">
        <v>313</v>
      </c>
      <c r="Q1644" t="s">
        <v>4411</v>
      </c>
      <c r="R1644" t="s">
        <v>4638</v>
      </c>
      <c r="S1644">
        <v>449.97</v>
      </c>
      <c r="T1644">
        <v>3</v>
      </c>
      <c r="U1644">
        <v>0</v>
      </c>
      <c r="V1644">
        <v>220.48530000000002</v>
      </c>
      <c r="W1644" t="s">
        <v>10936</v>
      </c>
      <c r="X1644" t="s">
        <v>10940</v>
      </c>
      <c r="Y1644">
        <v>10</v>
      </c>
      <c r="Z1644" t="s">
        <v>10945</v>
      </c>
      <c r="AA1644">
        <v>0.49000000000000005</v>
      </c>
    </row>
    <row r="1645" spans="1:27" x14ac:dyDescent="0.35">
      <c r="A1645">
        <v>8899</v>
      </c>
      <c r="B1645" t="s">
        <v>4639</v>
      </c>
      <c r="C1645">
        <v>2012</v>
      </c>
      <c r="D1645" s="1">
        <v>41128</v>
      </c>
      <c r="E1645" s="1">
        <v>41130</v>
      </c>
      <c r="F1645" t="s">
        <v>45</v>
      </c>
      <c r="G1645" t="s">
        <v>714</v>
      </c>
      <c r="H1645" t="s">
        <v>715</v>
      </c>
      <c r="I1645" t="s">
        <v>26</v>
      </c>
      <c r="J1645" t="s">
        <v>27</v>
      </c>
      <c r="K1645" t="s">
        <v>3505</v>
      </c>
      <c r="L1645" t="s">
        <v>3506</v>
      </c>
      <c r="M1645">
        <v>22153</v>
      </c>
      <c r="N1645" t="s">
        <v>3507</v>
      </c>
      <c r="O1645" t="s">
        <v>4596</v>
      </c>
      <c r="P1645" t="s">
        <v>313</v>
      </c>
      <c r="Q1645" t="s">
        <v>4411</v>
      </c>
      <c r="R1645" t="s">
        <v>4597</v>
      </c>
      <c r="S1645">
        <v>494.97</v>
      </c>
      <c r="T1645">
        <v>3</v>
      </c>
      <c r="U1645">
        <v>0</v>
      </c>
      <c r="V1645">
        <v>148.49099999999996</v>
      </c>
      <c r="W1645" t="s">
        <v>10948</v>
      </c>
      <c r="X1645" t="s">
        <v>10937</v>
      </c>
      <c r="Y1645">
        <v>8</v>
      </c>
      <c r="Z1645" t="s">
        <v>10954</v>
      </c>
      <c r="AA1645">
        <v>0.29999999999999988</v>
      </c>
    </row>
    <row r="1646" spans="1:27" x14ac:dyDescent="0.35">
      <c r="A1646">
        <v>9569</v>
      </c>
      <c r="B1646" t="s">
        <v>4640</v>
      </c>
      <c r="C1646">
        <v>2014</v>
      </c>
      <c r="D1646" s="1">
        <v>41826</v>
      </c>
      <c r="E1646" s="1">
        <v>41828</v>
      </c>
      <c r="F1646" t="s">
        <v>56</v>
      </c>
      <c r="G1646" t="s">
        <v>2343</v>
      </c>
      <c r="H1646" t="s">
        <v>2344</v>
      </c>
      <c r="I1646" t="s">
        <v>26</v>
      </c>
      <c r="J1646" t="s">
        <v>27</v>
      </c>
      <c r="K1646" t="s">
        <v>4641</v>
      </c>
      <c r="L1646" t="s">
        <v>4210</v>
      </c>
      <c r="M1646">
        <v>68025</v>
      </c>
      <c r="N1646" t="s">
        <v>3479</v>
      </c>
      <c r="O1646" t="s">
        <v>4642</v>
      </c>
      <c r="P1646" t="s">
        <v>313</v>
      </c>
      <c r="Q1646" t="s">
        <v>4411</v>
      </c>
      <c r="R1646" t="s">
        <v>4643</v>
      </c>
      <c r="S1646">
        <v>79.959999999999994</v>
      </c>
      <c r="T1646">
        <v>4</v>
      </c>
      <c r="U1646">
        <v>0</v>
      </c>
      <c r="V1646">
        <v>22.388800000000003</v>
      </c>
      <c r="W1646" t="s">
        <v>10939</v>
      </c>
      <c r="X1646" t="s">
        <v>10937</v>
      </c>
      <c r="Y1646">
        <v>7</v>
      </c>
      <c r="Z1646" t="s">
        <v>10938</v>
      </c>
      <c r="AA1646">
        <v>0.28000000000000008</v>
      </c>
    </row>
    <row r="1647" spans="1:27" x14ac:dyDescent="0.35">
      <c r="A1647">
        <v>9728</v>
      </c>
      <c r="B1647" t="s">
        <v>4644</v>
      </c>
      <c r="C1647">
        <v>2014</v>
      </c>
      <c r="D1647" s="1">
        <v>41976</v>
      </c>
      <c r="E1647" s="1">
        <v>41978</v>
      </c>
      <c r="F1647" t="s">
        <v>56</v>
      </c>
      <c r="G1647" t="s">
        <v>965</v>
      </c>
      <c r="H1647" t="s">
        <v>966</v>
      </c>
      <c r="I1647" t="s">
        <v>38</v>
      </c>
      <c r="J1647" t="s">
        <v>27</v>
      </c>
      <c r="K1647" t="s">
        <v>4114</v>
      </c>
      <c r="L1647" t="s">
        <v>3785</v>
      </c>
      <c r="M1647">
        <v>1852</v>
      </c>
      <c r="N1647" t="s">
        <v>3728</v>
      </c>
      <c r="O1647" t="s">
        <v>4561</v>
      </c>
      <c r="P1647" t="s">
        <v>313</v>
      </c>
      <c r="Q1647" t="s">
        <v>4411</v>
      </c>
      <c r="R1647" t="s">
        <v>4562</v>
      </c>
      <c r="S1647">
        <v>979.95</v>
      </c>
      <c r="T1647">
        <v>5</v>
      </c>
      <c r="U1647">
        <v>0</v>
      </c>
      <c r="V1647">
        <v>284.18549999999993</v>
      </c>
      <c r="W1647" t="s">
        <v>10939</v>
      </c>
      <c r="X1647" t="s">
        <v>10940</v>
      </c>
      <c r="Y1647">
        <v>12</v>
      </c>
      <c r="Z1647" t="s">
        <v>10941</v>
      </c>
      <c r="AA1647">
        <v>0.28999999999999992</v>
      </c>
    </row>
    <row r="1648" spans="1:27" x14ac:dyDescent="0.35">
      <c r="A1648">
        <v>9758</v>
      </c>
      <c r="B1648" t="s">
        <v>3708</v>
      </c>
      <c r="C1648">
        <v>2014</v>
      </c>
      <c r="D1648" s="1">
        <v>41726</v>
      </c>
      <c r="E1648" s="1">
        <v>41728</v>
      </c>
      <c r="F1648" t="s">
        <v>45</v>
      </c>
      <c r="G1648" t="s">
        <v>1665</v>
      </c>
      <c r="H1648" t="s">
        <v>1666</v>
      </c>
      <c r="I1648" t="s">
        <v>38</v>
      </c>
      <c r="J1648" t="s">
        <v>27</v>
      </c>
      <c r="K1648" t="s">
        <v>3625</v>
      </c>
      <c r="L1648" t="s">
        <v>3506</v>
      </c>
      <c r="M1648">
        <v>23223</v>
      </c>
      <c r="N1648" t="s">
        <v>3507</v>
      </c>
      <c r="O1648" t="s">
        <v>4645</v>
      </c>
      <c r="P1648" t="s">
        <v>313</v>
      </c>
      <c r="Q1648" t="s">
        <v>4411</v>
      </c>
      <c r="R1648" t="s">
        <v>4646</v>
      </c>
      <c r="S1648">
        <v>206.1</v>
      </c>
      <c r="T1648">
        <v>5</v>
      </c>
      <c r="U1648">
        <v>0</v>
      </c>
      <c r="V1648">
        <v>55.647000000000006</v>
      </c>
      <c r="W1648" t="s">
        <v>10939</v>
      </c>
      <c r="X1648" t="s">
        <v>10950</v>
      </c>
      <c r="Y1648">
        <v>3</v>
      </c>
      <c r="Z1648" t="s">
        <v>10953</v>
      </c>
      <c r="AA1648">
        <v>0.27</v>
      </c>
    </row>
    <row r="1649" spans="1:27" x14ac:dyDescent="0.35">
      <c r="A1649">
        <v>9893</v>
      </c>
      <c r="B1649" t="s">
        <v>4244</v>
      </c>
      <c r="C1649">
        <v>2013</v>
      </c>
      <c r="D1649" s="1">
        <v>41481</v>
      </c>
      <c r="E1649" s="1">
        <v>41484</v>
      </c>
      <c r="F1649" t="s">
        <v>45</v>
      </c>
      <c r="G1649" t="s">
        <v>1784</v>
      </c>
      <c r="H1649" t="s">
        <v>1785</v>
      </c>
      <c r="I1649" t="s">
        <v>26</v>
      </c>
      <c r="J1649" t="s">
        <v>27</v>
      </c>
      <c r="K1649" t="s">
        <v>3571</v>
      </c>
      <c r="L1649" t="s">
        <v>3572</v>
      </c>
      <c r="M1649">
        <v>53209</v>
      </c>
      <c r="N1649" t="s">
        <v>3479</v>
      </c>
      <c r="O1649" t="s">
        <v>4647</v>
      </c>
      <c r="P1649" t="s">
        <v>313</v>
      </c>
      <c r="Q1649" t="s">
        <v>4411</v>
      </c>
      <c r="R1649" t="s">
        <v>4648</v>
      </c>
      <c r="S1649">
        <v>297.55</v>
      </c>
      <c r="T1649">
        <v>5</v>
      </c>
      <c r="U1649">
        <v>0</v>
      </c>
      <c r="V1649">
        <v>83.314000000000021</v>
      </c>
      <c r="W1649" t="s">
        <v>10936</v>
      </c>
      <c r="X1649" t="s">
        <v>10937</v>
      </c>
      <c r="Y1649">
        <v>7</v>
      </c>
      <c r="Z1649" t="s">
        <v>10938</v>
      </c>
      <c r="AA1649">
        <v>0.28000000000000008</v>
      </c>
    </row>
    <row r="1650" spans="1:27" x14ac:dyDescent="0.35">
      <c r="A1650">
        <v>9934</v>
      </c>
      <c r="B1650" t="s">
        <v>4649</v>
      </c>
      <c r="C1650">
        <v>2011</v>
      </c>
      <c r="D1650" s="1">
        <v>40735</v>
      </c>
      <c r="E1650" s="1">
        <v>40738</v>
      </c>
      <c r="F1650" t="s">
        <v>56</v>
      </c>
      <c r="G1650" t="s">
        <v>2381</v>
      </c>
      <c r="H1650" t="s">
        <v>2382</v>
      </c>
      <c r="I1650" t="s">
        <v>38</v>
      </c>
      <c r="J1650" t="s">
        <v>27</v>
      </c>
      <c r="K1650" t="s">
        <v>4650</v>
      </c>
      <c r="L1650" t="s">
        <v>3741</v>
      </c>
      <c r="M1650">
        <v>14304</v>
      </c>
      <c r="N1650" t="s">
        <v>3728</v>
      </c>
      <c r="O1650" t="s">
        <v>4651</v>
      </c>
      <c r="P1650" t="s">
        <v>313</v>
      </c>
      <c r="Q1650" t="s">
        <v>4411</v>
      </c>
      <c r="R1650" t="s">
        <v>4652</v>
      </c>
      <c r="S1650">
        <v>164.85000000000002</v>
      </c>
      <c r="T1650">
        <v>3</v>
      </c>
      <c r="U1650">
        <v>0</v>
      </c>
      <c r="V1650">
        <v>47.806499999999993</v>
      </c>
      <c r="W1650" t="s">
        <v>10944</v>
      </c>
      <c r="X1650" t="s">
        <v>10937</v>
      </c>
      <c r="Y1650">
        <v>7</v>
      </c>
      <c r="Z1650" t="s">
        <v>10938</v>
      </c>
      <c r="AA1650">
        <v>0.28999999999999992</v>
      </c>
    </row>
    <row r="1651" spans="1:27" x14ac:dyDescent="0.35">
      <c r="A1651">
        <v>148</v>
      </c>
      <c r="B1651" t="s">
        <v>4252</v>
      </c>
      <c r="C1651">
        <v>2013</v>
      </c>
      <c r="D1651" s="1">
        <v>41614</v>
      </c>
      <c r="E1651" s="1">
        <v>41618</v>
      </c>
      <c r="F1651" t="s">
        <v>23</v>
      </c>
      <c r="G1651" t="s">
        <v>3107</v>
      </c>
      <c r="H1651" t="s">
        <v>3108</v>
      </c>
      <c r="I1651" t="s">
        <v>26</v>
      </c>
      <c r="J1651" t="s">
        <v>27</v>
      </c>
      <c r="K1651" t="s">
        <v>3887</v>
      </c>
      <c r="L1651" t="s">
        <v>3572</v>
      </c>
      <c r="M1651">
        <v>53132</v>
      </c>
      <c r="N1651" t="s">
        <v>3479</v>
      </c>
      <c r="O1651" t="s">
        <v>4439</v>
      </c>
      <c r="P1651" t="s">
        <v>313</v>
      </c>
      <c r="Q1651" t="s">
        <v>4411</v>
      </c>
      <c r="R1651" t="s">
        <v>4440</v>
      </c>
      <c r="S1651">
        <v>384.45000000000005</v>
      </c>
      <c r="T1651">
        <v>11</v>
      </c>
      <c r="U1651">
        <v>0</v>
      </c>
      <c r="V1651">
        <v>103.80150000000003</v>
      </c>
      <c r="W1651" t="s">
        <v>10936</v>
      </c>
      <c r="X1651" t="s">
        <v>10940</v>
      </c>
      <c r="Y1651">
        <v>12</v>
      </c>
      <c r="Z1651" t="s">
        <v>10941</v>
      </c>
      <c r="AA1651">
        <v>0.27000000000000007</v>
      </c>
    </row>
    <row r="1652" spans="1:27" x14ac:dyDescent="0.35">
      <c r="A1652">
        <v>149</v>
      </c>
      <c r="B1652" t="s">
        <v>4252</v>
      </c>
      <c r="C1652">
        <v>2013</v>
      </c>
      <c r="D1652" s="1">
        <v>41614</v>
      </c>
      <c r="E1652" s="1">
        <v>41618</v>
      </c>
      <c r="F1652" t="s">
        <v>23</v>
      </c>
      <c r="G1652" t="s">
        <v>3107</v>
      </c>
      <c r="H1652" t="s">
        <v>3108</v>
      </c>
      <c r="I1652" t="s">
        <v>26</v>
      </c>
      <c r="J1652" t="s">
        <v>27</v>
      </c>
      <c r="K1652" t="s">
        <v>3887</v>
      </c>
      <c r="L1652" t="s">
        <v>3572</v>
      </c>
      <c r="M1652">
        <v>53132</v>
      </c>
      <c r="N1652" t="s">
        <v>3479</v>
      </c>
      <c r="O1652" t="s">
        <v>4541</v>
      </c>
      <c r="P1652" t="s">
        <v>313</v>
      </c>
      <c r="Q1652" t="s">
        <v>4411</v>
      </c>
      <c r="R1652" t="s">
        <v>4542</v>
      </c>
      <c r="S1652">
        <v>149.97</v>
      </c>
      <c r="T1652">
        <v>3</v>
      </c>
      <c r="U1652">
        <v>0</v>
      </c>
      <c r="V1652">
        <v>5.9987999999999815</v>
      </c>
      <c r="W1652" t="s">
        <v>10936</v>
      </c>
      <c r="X1652" t="s">
        <v>10940</v>
      </c>
      <c r="Y1652">
        <v>12</v>
      </c>
      <c r="Z1652" t="s">
        <v>10941</v>
      </c>
      <c r="AA1652">
        <v>3.9999999999999876E-2</v>
      </c>
    </row>
    <row r="1653" spans="1:27" x14ac:dyDescent="0.35">
      <c r="A1653">
        <v>714</v>
      </c>
      <c r="B1653" t="s">
        <v>4653</v>
      </c>
      <c r="C1653">
        <v>2014</v>
      </c>
      <c r="D1653" s="1">
        <v>41779</v>
      </c>
      <c r="E1653" s="1">
        <v>41784</v>
      </c>
      <c r="F1653" t="s">
        <v>23</v>
      </c>
      <c r="G1653" t="s">
        <v>477</v>
      </c>
      <c r="H1653" t="s">
        <v>478</v>
      </c>
      <c r="I1653" t="s">
        <v>26</v>
      </c>
      <c r="J1653" t="s">
        <v>27</v>
      </c>
      <c r="K1653" t="s">
        <v>4654</v>
      </c>
      <c r="L1653" t="s">
        <v>3741</v>
      </c>
      <c r="M1653">
        <v>10550</v>
      </c>
      <c r="N1653" t="s">
        <v>3728</v>
      </c>
      <c r="O1653" t="s">
        <v>4634</v>
      </c>
      <c r="P1653" t="s">
        <v>313</v>
      </c>
      <c r="Q1653" t="s">
        <v>4411</v>
      </c>
      <c r="R1653" t="s">
        <v>4635</v>
      </c>
      <c r="S1653">
        <v>307.98</v>
      </c>
      <c r="T1653">
        <v>2</v>
      </c>
      <c r="U1653">
        <v>0</v>
      </c>
      <c r="V1653">
        <v>89.314199999999971</v>
      </c>
      <c r="W1653" t="s">
        <v>10939</v>
      </c>
      <c r="X1653" t="s">
        <v>10942</v>
      </c>
      <c r="Y1653">
        <v>5</v>
      </c>
      <c r="Z1653" t="s">
        <v>10952</v>
      </c>
      <c r="AA1653">
        <v>0.28999999999999987</v>
      </c>
    </row>
    <row r="1654" spans="1:27" x14ac:dyDescent="0.35">
      <c r="A1654">
        <v>772</v>
      </c>
      <c r="B1654" t="s">
        <v>4655</v>
      </c>
      <c r="C1654">
        <v>2014</v>
      </c>
      <c r="D1654" s="1">
        <v>41670</v>
      </c>
      <c r="E1654" s="1">
        <v>41676</v>
      </c>
      <c r="F1654" t="s">
        <v>23</v>
      </c>
      <c r="G1654" t="s">
        <v>4656</v>
      </c>
      <c r="H1654" t="s">
        <v>4657</v>
      </c>
      <c r="I1654" t="s">
        <v>26</v>
      </c>
      <c r="J1654" t="s">
        <v>27</v>
      </c>
      <c r="K1654" t="s">
        <v>3677</v>
      </c>
      <c r="L1654" t="s">
        <v>3678</v>
      </c>
      <c r="M1654">
        <v>50315</v>
      </c>
      <c r="N1654" t="s">
        <v>3479</v>
      </c>
      <c r="O1654" t="s">
        <v>4658</v>
      </c>
      <c r="P1654" t="s">
        <v>313</v>
      </c>
      <c r="Q1654" t="s">
        <v>4411</v>
      </c>
      <c r="R1654" t="s">
        <v>4659</v>
      </c>
      <c r="S1654">
        <v>207</v>
      </c>
      <c r="T1654">
        <v>3</v>
      </c>
      <c r="U1654">
        <v>0</v>
      </c>
      <c r="V1654">
        <v>51.75</v>
      </c>
      <c r="W1654" t="s">
        <v>10939</v>
      </c>
      <c r="X1654" t="s">
        <v>10950</v>
      </c>
      <c r="Y1654">
        <v>1</v>
      </c>
      <c r="Z1654" t="s">
        <v>10951</v>
      </c>
      <c r="AA1654">
        <v>0.25</v>
      </c>
    </row>
    <row r="1655" spans="1:27" x14ac:dyDescent="0.35">
      <c r="A1655">
        <v>910</v>
      </c>
      <c r="B1655" t="s">
        <v>4660</v>
      </c>
      <c r="C1655">
        <v>2014</v>
      </c>
      <c r="D1655" s="1">
        <v>41885</v>
      </c>
      <c r="E1655" s="1">
        <v>41890</v>
      </c>
      <c r="F1655" t="s">
        <v>23</v>
      </c>
      <c r="G1655" t="s">
        <v>2211</v>
      </c>
      <c r="H1655" t="s">
        <v>2212</v>
      </c>
      <c r="I1655" t="s">
        <v>127</v>
      </c>
      <c r="J1655" t="s">
        <v>27</v>
      </c>
      <c r="K1655" t="s">
        <v>3586</v>
      </c>
      <c r="L1655" t="s">
        <v>3478</v>
      </c>
      <c r="M1655">
        <v>49201</v>
      </c>
      <c r="N1655" t="s">
        <v>3479</v>
      </c>
      <c r="O1655" t="s">
        <v>4661</v>
      </c>
      <c r="P1655" t="s">
        <v>313</v>
      </c>
      <c r="Q1655" t="s">
        <v>4411</v>
      </c>
      <c r="R1655" t="s">
        <v>4662</v>
      </c>
      <c r="S1655">
        <v>1199.8</v>
      </c>
      <c r="T1655">
        <v>4</v>
      </c>
      <c r="U1655">
        <v>0</v>
      </c>
      <c r="V1655">
        <v>323.94600000000003</v>
      </c>
      <c r="W1655" t="s">
        <v>10939</v>
      </c>
      <c r="X1655" t="s">
        <v>10937</v>
      </c>
      <c r="Y1655">
        <v>9</v>
      </c>
      <c r="Z1655" t="s">
        <v>10949</v>
      </c>
      <c r="AA1655">
        <v>0.27</v>
      </c>
    </row>
    <row r="1656" spans="1:27" x14ac:dyDescent="0.35">
      <c r="A1656">
        <v>996</v>
      </c>
      <c r="B1656" t="s">
        <v>4663</v>
      </c>
      <c r="C1656">
        <v>2011</v>
      </c>
      <c r="D1656" s="1">
        <v>40684</v>
      </c>
      <c r="E1656" s="1">
        <v>40688</v>
      </c>
      <c r="F1656" t="s">
        <v>23</v>
      </c>
      <c r="G1656" t="s">
        <v>4664</v>
      </c>
      <c r="H1656" t="s">
        <v>4665</v>
      </c>
      <c r="I1656" t="s">
        <v>26</v>
      </c>
      <c r="J1656" t="s">
        <v>27</v>
      </c>
      <c r="K1656" t="s">
        <v>3649</v>
      </c>
      <c r="L1656" t="s">
        <v>3506</v>
      </c>
      <c r="M1656">
        <v>23464</v>
      </c>
      <c r="N1656" t="s">
        <v>3507</v>
      </c>
      <c r="O1656" t="s">
        <v>4666</v>
      </c>
      <c r="P1656" t="s">
        <v>313</v>
      </c>
      <c r="Q1656" t="s">
        <v>4411</v>
      </c>
      <c r="R1656" t="s">
        <v>4667</v>
      </c>
      <c r="S1656">
        <v>617.97</v>
      </c>
      <c r="T1656">
        <v>3</v>
      </c>
      <c r="U1656">
        <v>0</v>
      </c>
      <c r="V1656">
        <v>173.0316</v>
      </c>
      <c r="W1656" t="s">
        <v>10944</v>
      </c>
      <c r="X1656" t="s">
        <v>10942</v>
      </c>
      <c r="Y1656">
        <v>5</v>
      </c>
      <c r="Z1656" t="s">
        <v>10952</v>
      </c>
      <c r="AA1656">
        <v>0.27999999999999997</v>
      </c>
    </row>
    <row r="1657" spans="1:27" x14ac:dyDescent="0.35">
      <c r="A1657">
        <v>1030</v>
      </c>
      <c r="B1657" t="s">
        <v>4276</v>
      </c>
      <c r="C1657">
        <v>2011</v>
      </c>
      <c r="D1657" s="1">
        <v>40735</v>
      </c>
      <c r="E1657" s="1">
        <v>40739</v>
      </c>
      <c r="F1657" t="s">
        <v>23</v>
      </c>
      <c r="G1657" t="s">
        <v>1022</v>
      </c>
      <c r="H1657" t="s">
        <v>1023</v>
      </c>
      <c r="I1657" t="s">
        <v>26</v>
      </c>
      <c r="J1657" t="s">
        <v>27</v>
      </c>
      <c r="K1657" t="s">
        <v>4277</v>
      </c>
      <c r="L1657" t="s">
        <v>3901</v>
      </c>
      <c r="M1657">
        <v>7601</v>
      </c>
      <c r="N1657" t="s">
        <v>3728</v>
      </c>
      <c r="O1657" t="s">
        <v>4668</v>
      </c>
      <c r="P1657" t="s">
        <v>313</v>
      </c>
      <c r="Q1657" t="s">
        <v>4411</v>
      </c>
      <c r="R1657" t="s">
        <v>4669</v>
      </c>
      <c r="S1657">
        <v>197.96999999999997</v>
      </c>
      <c r="T1657">
        <v>3</v>
      </c>
      <c r="U1657">
        <v>0</v>
      </c>
      <c r="V1657">
        <v>57.41129999999999</v>
      </c>
      <c r="W1657" t="s">
        <v>10944</v>
      </c>
      <c r="X1657" t="s">
        <v>10937</v>
      </c>
      <c r="Y1657">
        <v>7</v>
      </c>
      <c r="Z1657" t="s">
        <v>10938</v>
      </c>
      <c r="AA1657">
        <v>0.28999999999999998</v>
      </c>
    </row>
    <row r="1658" spans="1:27" x14ac:dyDescent="0.35">
      <c r="A1658">
        <v>1401</v>
      </c>
      <c r="B1658" t="s">
        <v>4670</v>
      </c>
      <c r="C1658">
        <v>2013</v>
      </c>
      <c r="D1658" s="1">
        <v>41580</v>
      </c>
      <c r="E1658" s="1">
        <v>41584</v>
      </c>
      <c r="F1658" t="s">
        <v>23</v>
      </c>
      <c r="G1658" t="s">
        <v>3377</v>
      </c>
      <c r="H1658" t="s">
        <v>3378</v>
      </c>
      <c r="I1658" t="s">
        <v>127</v>
      </c>
      <c r="J1658" t="s">
        <v>27</v>
      </c>
      <c r="K1658" t="s">
        <v>3984</v>
      </c>
      <c r="L1658" t="s">
        <v>3506</v>
      </c>
      <c r="M1658">
        <v>24153</v>
      </c>
      <c r="N1658" t="s">
        <v>3507</v>
      </c>
      <c r="O1658" t="s">
        <v>4610</v>
      </c>
      <c r="P1658" t="s">
        <v>313</v>
      </c>
      <c r="Q1658" t="s">
        <v>4411</v>
      </c>
      <c r="R1658" t="s">
        <v>4611</v>
      </c>
      <c r="S1658">
        <v>21.8</v>
      </c>
      <c r="T1658">
        <v>2</v>
      </c>
      <c r="U1658">
        <v>0</v>
      </c>
      <c r="V1658">
        <v>6.104000000000001</v>
      </c>
      <c r="W1658" t="s">
        <v>10936</v>
      </c>
      <c r="X1658" t="s">
        <v>10940</v>
      </c>
      <c r="Y1658">
        <v>11</v>
      </c>
      <c r="Z1658" t="s">
        <v>10947</v>
      </c>
      <c r="AA1658">
        <v>0.28000000000000003</v>
      </c>
    </row>
    <row r="1659" spans="1:27" x14ac:dyDescent="0.35">
      <c r="A1659">
        <v>1787</v>
      </c>
      <c r="B1659" t="s">
        <v>4671</v>
      </c>
      <c r="C1659">
        <v>2014</v>
      </c>
      <c r="D1659" s="1">
        <v>41905</v>
      </c>
      <c r="E1659" s="1">
        <v>41909</v>
      </c>
      <c r="F1659" t="s">
        <v>23</v>
      </c>
      <c r="G1659" t="s">
        <v>3948</v>
      </c>
      <c r="H1659" t="s">
        <v>3949</v>
      </c>
      <c r="I1659" t="s">
        <v>26</v>
      </c>
      <c r="J1659" t="s">
        <v>27</v>
      </c>
      <c r="K1659" t="s">
        <v>3571</v>
      </c>
      <c r="L1659" t="s">
        <v>3572</v>
      </c>
      <c r="M1659">
        <v>53209</v>
      </c>
      <c r="N1659" t="s">
        <v>3479</v>
      </c>
      <c r="O1659" t="s">
        <v>4483</v>
      </c>
      <c r="P1659" t="s">
        <v>313</v>
      </c>
      <c r="Q1659" t="s">
        <v>4411</v>
      </c>
      <c r="R1659" t="s">
        <v>4484</v>
      </c>
      <c r="S1659">
        <v>86.97</v>
      </c>
      <c r="T1659">
        <v>3</v>
      </c>
      <c r="U1659">
        <v>0</v>
      </c>
      <c r="V1659">
        <v>25.221299999999989</v>
      </c>
      <c r="W1659" t="s">
        <v>10939</v>
      </c>
      <c r="X1659" t="s">
        <v>10937</v>
      </c>
      <c r="Y1659">
        <v>9</v>
      </c>
      <c r="Z1659" t="s">
        <v>10949</v>
      </c>
      <c r="AA1659">
        <v>0.28999999999999987</v>
      </c>
    </row>
    <row r="1660" spans="1:27" x14ac:dyDescent="0.35">
      <c r="A1660">
        <v>1788</v>
      </c>
      <c r="B1660" t="s">
        <v>4672</v>
      </c>
      <c r="C1660">
        <v>2012</v>
      </c>
      <c r="D1660" s="1">
        <v>40954</v>
      </c>
      <c r="E1660" s="1">
        <v>40958</v>
      </c>
      <c r="F1660" t="s">
        <v>23</v>
      </c>
      <c r="G1660" t="s">
        <v>1383</v>
      </c>
      <c r="H1660" t="s">
        <v>1384</v>
      </c>
      <c r="I1660" t="s">
        <v>26</v>
      </c>
      <c r="J1660" t="s">
        <v>27</v>
      </c>
      <c r="K1660" t="s">
        <v>3860</v>
      </c>
      <c r="L1660" t="s">
        <v>3572</v>
      </c>
      <c r="M1660">
        <v>53142</v>
      </c>
      <c r="N1660" t="s">
        <v>3479</v>
      </c>
      <c r="O1660" t="s">
        <v>4673</v>
      </c>
      <c r="P1660" t="s">
        <v>313</v>
      </c>
      <c r="Q1660" t="s">
        <v>4411</v>
      </c>
      <c r="R1660" t="s">
        <v>4674</v>
      </c>
      <c r="S1660">
        <v>134.97</v>
      </c>
      <c r="T1660">
        <v>3</v>
      </c>
      <c r="U1660">
        <v>0</v>
      </c>
      <c r="V1660">
        <v>64.785599999999988</v>
      </c>
      <c r="W1660" t="s">
        <v>10948</v>
      </c>
      <c r="X1660" t="s">
        <v>10950</v>
      </c>
      <c r="Y1660">
        <v>2</v>
      </c>
      <c r="Z1660" t="s">
        <v>10955</v>
      </c>
      <c r="AA1660">
        <v>0.47999999999999993</v>
      </c>
    </row>
    <row r="1661" spans="1:27" x14ac:dyDescent="0.35">
      <c r="A1661">
        <v>1789</v>
      </c>
      <c r="B1661" t="s">
        <v>4672</v>
      </c>
      <c r="C1661">
        <v>2012</v>
      </c>
      <c r="D1661" s="1">
        <v>40954</v>
      </c>
      <c r="E1661" s="1">
        <v>40958</v>
      </c>
      <c r="F1661" t="s">
        <v>23</v>
      </c>
      <c r="G1661" t="s">
        <v>1383</v>
      </c>
      <c r="H1661" t="s">
        <v>1384</v>
      </c>
      <c r="I1661" t="s">
        <v>26</v>
      </c>
      <c r="J1661" t="s">
        <v>27</v>
      </c>
      <c r="K1661" t="s">
        <v>3860</v>
      </c>
      <c r="L1661" t="s">
        <v>3572</v>
      </c>
      <c r="M1661">
        <v>53142</v>
      </c>
      <c r="N1661" t="s">
        <v>3479</v>
      </c>
      <c r="O1661" t="s">
        <v>4558</v>
      </c>
      <c r="P1661" t="s">
        <v>313</v>
      </c>
      <c r="Q1661" t="s">
        <v>4411</v>
      </c>
      <c r="R1661" t="s">
        <v>4559</v>
      </c>
      <c r="S1661">
        <v>699.98</v>
      </c>
      <c r="T1661">
        <v>2</v>
      </c>
      <c r="U1661">
        <v>0</v>
      </c>
      <c r="V1661">
        <v>195.99440000000004</v>
      </c>
      <c r="W1661" t="s">
        <v>10948</v>
      </c>
      <c r="X1661" t="s">
        <v>10950</v>
      </c>
      <c r="Y1661">
        <v>2</v>
      </c>
      <c r="Z1661" t="s">
        <v>10955</v>
      </c>
      <c r="AA1661">
        <v>0.28000000000000003</v>
      </c>
    </row>
    <row r="1662" spans="1:27" x14ac:dyDescent="0.35">
      <c r="A1662">
        <v>2047</v>
      </c>
      <c r="B1662" t="s">
        <v>4675</v>
      </c>
      <c r="C1662">
        <v>2013</v>
      </c>
      <c r="D1662" s="1">
        <v>41473</v>
      </c>
      <c r="E1662" s="1">
        <v>41477</v>
      </c>
      <c r="F1662" t="s">
        <v>23</v>
      </c>
      <c r="G1662" t="s">
        <v>2746</v>
      </c>
      <c r="H1662" t="s">
        <v>2747</v>
      </c>
      <c r="I1662" t="s">
        <v>26</v>
      </c>
      <c r="J1662" t="s">
        <v>27</v>
      </c>
      <c r="K1662" t="s">
        <v>4054</v>
      </c>
      <c r="L1662" t="s">
        <v>3901</v>
      </c>
      <c r="M1662">
        <v>8861</v>
      </c>
      <c r="N1662" t="s">
        <v>3728</v>
      </c>
      <c r="O1662" t="s">
        <v>4676</v>
      </c>
      <c r="P1662" t="s">
        <v>313</v>
      </c>
      <c r="Q1662" t="s">
        <v>4411</v>
      </c>
      <c r="R1662" t="s">
        <v>4677</v>
      </c>
      <c r="S1662">
        <v>597</v>
      </c>
      <c r="T1662">
        <v>3</v>
      </c>
      <c r="U1662">
        <v>0</v>
      </c>
      <c r="V1662">
        <v>280.59000000000003</v>
      </c>
      <c r="W1662" t="s">
        <v>10936</v>
      </c>
      <c r="X1662" t="s">
        <v>10937</v>
      </c>
      <c r="Y1662">
        <v>7</v>
      </c>
      <c r="Z1662" t="s">
        <v>10938</v>
      </c>
      <c r="AA1662">
        <v>0.47000000000000003</v>
      </c>
    </row>
    <row r="1663" spans="1:27" x14ac:dyDescent="0.35">
      <c r="A1663">
        <v>2256</v>
      </c>
      <c r="B1663" t="s">
        <v>4678</v>
      </c>
      <c r="C1663">
        <v>2013</v>
      </c>
      <c r="D1663" s="1">
        <v>41535</v>
      </c>
      <c r="E1663" s="1">
        <v>41540</v>
      </c>
      <c r="F1663" t="s">
        <v>23</v>
      </c>
      <c r="G1663" t="s">
        <v>1022</v>
      </c>
      <c r="H1663" t="s">
        <v>1023</v>
      </c>
      <c r="I1663" t="s">
        <v>26</v>
      </c>
      <c r="J1663" t="s">
        <v>27</v>
      </c>
      <c r="K1663" t="s">
        <v>4679</v>
      </c>
      <c r="L1663" t="s">
        <v>4680</v>
      </c>
      <c r="M1663">
        <v>4401</v>
      </c>
      <c r="N1663" t="s">
        <v>3728</v>
      </c>
      <c r="O1663" t="s">
        <v>4571</v>
      </c>
      <c r="P1663" t="s">
        <v>313</v>
      </c>
      <c r="Q1663" t="s">
        <v>4411</v>
      </c>
      <c r="R1663" t="s">
        <v>4572</v>
      </c>
      <c r="S1663">
        <v>437.84999999999997</v>
      </c>
      <c r="T1663">
        <v>3</v>
      </c>
      <c r="U1663">
        <v>0</v>
      </c>
      <c r="V1663">
        <v>131.35499999999996</v>
      </c>
      <c r="W1663" t="s">
        <v>10936</v>
      </c>
      <c r="X1663" t="s">
        <v>10937</v>
      </c>
      <c r="Y1663">
        <v>9</v>
      </c>
      <c r="Z1663" t="s">
        <v>10949</v>
      </c>
      <c r="AA1663">
        <v>0.29999999999999993</v>
      </c>
    </row>
    <row r="1664" spans="1:27" x14ac:dyDescent="0.35">
      <c r="A1664">
        <v>2291</v>
      </c>
      <c r="B1664" t="s">
        <v>4681</v>
      </c>
      <c r="C1664">
        <v>2012</v>
      </c>
      <c r="D1664" s="1">
        <v>41019</v>
      </c>
      <c r="E1664" s="1">
        <v>41024</v>
      </c>
      <c r="F1664" t="s">
        <v>23</v>
      </c>
      <c r="G1664" t="s">
        <v>1949</v>
      </c>
      <c r="H1664" t="s">
        <v>1950</v>
      </c>
      <c r="I1664" t="s">
        <v>26</v>
      </c>
      <c r="J1664" t="s">
        <v>27</v>
      </c>
      <c r="K1664" t="s">
        <v>3521</v>
      </c>
      <c r="L1664" t="s">
        <v>3522</v>
      </c>
      <c r="M1664">
        <v>31907</v>
      </c>
      <c r="N1664" t="s">
        <v>3507</v>
      </c>
      <c r="O1664" t="s">
        <v>4428</v>
      </c>
      <c r="P1664" t="s">
        <v>313</v>
      </c>
      <c r="Q1664" t="s">
        <v>4411</v>
      </c>
      <c r="R1664" t="s">
        <v>4429</v>
      </c>
      <c r="S1664">
        <v>287.96999999999997</v>
      </c>
      <c r="T1664">
        <v>3</v>
      </c>
      <c r="U1664">
        <v>0</v>
      </c>
      <c r="V1664">
        <v>77.751899999999992</v>
      </c>
      <c r="W1664" t="s">
        <v>10948</v>
      </c>
      <c r="X1664" t="s">
        <v>10942</v>
      </c>
      <c r="Y1664">
        <v>4</v>
      </c>
      <c r="Z1664" t="s">
        <v>10943</v>
      </c>
      <c r="AA1664">
        <v>0.27</v>
      </c>
    </row>
    <row r="1665" spans="1:27" x14ac:dyDescent="0.35">
      <c r="A1665">
        <v>2523</v>
      </c>
      <c r="B1665" t="s">
        <v>4682</v>
      </c>
      <c r="C1665">
        <v>2013</v>
      </c>
      <c r="D1665" s="1">
        <v>41563</v>
      </c>
      <c r="E1665" s="1">
        <v>41569</v>
      </c>
      <c r="F1665" t="s">
        <v>23</v>
      </c>
      <c r="G1665" t="s">
        <v>744</v>
      </c>
      <c r="H1665" t="s">
        <v>745</v>
      </c>
      <c r="I1665" t="s">
        <v>127</v>
      </c>
      <c r="J1665" t="s">
        <v>27</v>
      </c>
      <c r="K1665" t="s">
        <v>4041</v>
      </c>
      <c r="L1665" t="s">
        <v>3540</v>
      </c>
      <c r="M1665">
        <v>73120</v>
      </c>
      <c r="N1665" t="s">
        <v>3479</v>
      </c>
      <c r="O1665" t="s">
        <v>4683</v>
      </c>
      <c r="P1665" t="s">
        <v>313</v>
      </c>
      <c r="Q1665" t="s">
        <v>4411</v>
      </c>
      <c r="R1665" t="s">
        <v>4684</v>
      </c>
      <c r="S1665">
        <v>5.5</v>
      </c>
      <c r="T1665">
        <v>1</v>
      </c>
      <c r="U1665">
        <v>0</v>
      </c>
      <c r="V1665">
        <v>1.375</v>
      </c>
      <c r="W1665" t="s">
        <v>10936</v>
      </c>
      <c r="X1665" t="s">
        <v>10940</v>
      </c>
      <c r="Y1665">
        <v>10</v>
      </c>
      <c r="Z1665" t="s">
        <v>10945</v>
      </c>
      <c r="AA1665">
        <v>0.25</v>
      </c>
    </row>
    <row r="1666" spans="1:27" x14ac:dyDescent="0.35">
      <c r="A1666">
        <v>2583</v>
      </c>
      <c r="B1666" t="s">
        <v>4685</v>
      </c>
      <c r="C1666">
        <v>2011</v>
      </c>
      <c r="D1666" s="1">
        <v>40570</v>
      </c>
      <c r="E1666" s="1">
        <v>40575</v>
      </c>
      <c r="F1666" t="s">
        <v>23</v>
      </c>
      <c r="G1666" t="s">
        <v>3738</v>
      </c>
      <c r="H1666" t="s">
        <v>3739</v>
      </c>
      <c r="I1666" t="s">
        <v>127</v>
      </c>
      <c r="J1666" t="s">
        <v>27</v>
      </c>
      <c r="K1666" t="s">
        <v>4510</v>
      </c>
      <c r="L1666" t="s">
        <v>3506</v>
      </c>
      <c r="M1666">
        <v>22304</v>
      </c>
      <c r="N1666" t="s">
        <v>3507</v>
      </c>
      <c r="O1666" t="s">
        <v>4686</v>
      </c>
      <c r="P1666" t="s">
        <v>313</v>
      </c>
      <c r="Q1666" t="s">
        <v>4411</v>
      </c>
      <c r="R1666" t="s">
        <v>4687</v>
      </c>
      <c r="S1666">
        <v>155.35</v>
      </c>
      <c r="T1666">
        <v>13</v>
      </c>
      <c r="U1666">
        <v>0</v>
      </c>
      <c r="V1666">
        <v>0</v>
      </c>
      <c r="W1666" t="s">
        <v>10944</v>
      </c>
      <c r="X1666" t="s">
        <v>10950</v>
      </c>
      <c r="Y1666">
        <v>1</v>
      </c>
      <c r="Z1666" t="s">
        <v>10951</v>
      </c>
      <c r="AA1666">
        <v>0</v>
      </c>
    </row>
    <row r="1667" spans="1:27" x14ac:dyDescent="0.35">
      <c r="A1667">
        <v>2585</v>
      </c>
      <c r="B1667" t="s">
        <v>4685</v>
      </c>
      <c r="C1667">
        <v>2011</v>
      </c>
      <c r="D1667" s="1">
        <v>40570</v>
      </c>
      <c r="E1667" s="1">
        <v>40575</v>
      </c>
      <c r="F1667" t="s">
        <v>23</v>
      </c>
      <c r="G1667" t="s">
        <v>3738</v>
      </c>
      <c r="H1667" t="s">
        <v>3739</v>
      </c>
      <c r="I1667" t="s">
        <v>127</v>
      </c>
      <c r="J1667" t="s">
        <v>27</v>
      </c>
      <c r="K1667" t="s">
        <v>4510</v>
      </c>
      <c r="L1667" t="s">
        <v>3506</v>
      </c>
      <c r="M1667">
        <v>22304</v>
      </c>
      <c r="N1667" t="s">
        <v>3507</v>
      </c>
      <c r="O1667" t="s">
        <v>4688</v>
      </c>
      <c r="P1667" t="s">
        <v>313</v>
      </c>
      <c r="Q1667" t="s">
        <v>4411</v>
      </c>
      <c r="R1667" t="s">
        <v>4689</v>
      </c>
      <c r="S1667">
        <v>187.98</v>
      </c>
      <c r="T1667">
        <v>2</v>
      </c>
      <c r="U1667">
        <v>0</v>
      </c>
      <c r="V1667">
        <v>52.634399999999999</v>
      </c>
      <c r="W1667" t="s">
        <v>10944</v>
      </c>
      <c r="X1667" t="s">
        <v>10950</v>
      </c>
      <c r="Y1667">
        <v>1</v>
      </c>
      <c r="Z1667" t="s">
        <v>10951</v>
      </c>
      <c r="AA1667">
        <v>0.28000000000000003</v>
      </c>
    </row>
    <row r="1668" spans="1:27" x14ac:dyDescent="0.35">
      <c r="A1668">
        <v>2597</v>
      </c>
      <c r="B1668" t="s">
        <v>4690</v>
      </c>
      <c r="C1668">
        <v>2014</v>
      </c>
      <c r="D1668" s="1">
        <v>41773</v>
      </c>
      <c r="E1668" s="1">
        <v>41777</v>
      </c>
      <c r="F1668" t="s">
        <v>23</v>
      </c>
      <c r="G1668" t="s">
        <v>4574</v>
      </c>
      <c r="H1668" t="s">
        <v>4575</v>
      </c>
      <c r="I1668" t="s">
        <v>26</v>
      </c>
      <c r="J1668" t="s">
        <v>27</v>
      </c>
      <c r="K1668" t="s">
        <v>3521</v>
      </c>
      <c r="L1668" t="s">
        <v>3626</v>
      </c>
      <c r="M1668">
        <v>47201</v>
      </c>
      <c r="N1668" t="s">
        <v>3479</v>
      </c>
      <c r="O1668" t="s">
        <v>4691</v>
      </c>
      <c r="P1668" t="s">
        <v>313</v>
      </c>
      <c r="Q1668" t="s">
        <v>4411</v>
      </c>
      <c r="R1668" t="s">
        <v>4692</v>
      </c>
      <c r="S1668">
        <v>587.97</v>
      </c>
      <c r="T1668">
        <v>3</v>
      </c>
      <c r="U1668">
        <v>0</v>
      </c>
      <c r="V1668">
        <v>158.75190000000003</v>
      </c>
      <c r="W1668" t="s">
        <v>10939</v>
      </c>
      <c r="X1668" t="s">
        <v>10942</v>
      </c>
      <c r="Y1668">
        <v>5</v>
      </c>
      <c r="Z1668" t="s">
        <v>10952</v>
      </c>
      <c r="AA1668">
        <v>0.27000000000000007</v>
      </c>
    </row>
    <row r="1669" spans="1:27" x14ac:dyDescent="0.35">
      <c r="A1669">
        <v>2684</v>
      </c>
      <c r="B1669" t="s">
        <v>4693</v>
      </c>
      <c r="C1669">
        <v>2014</v>
      </c>
      <c r="D1669" s="1">
        <v>41661</v>
      </c>
      <c r="E1669" s="1">
        <v>41667</v>
      </c>
      <c r="F1669" t="s">
        <v>23</v>
      </c>
      <c r="G1669" t="s">
        <v>3940</v>
      </c>
      <c r="H1669" t="s">
        <v>3941</v>
      </c>
      <c r="I1669" t="s">
        <v>127</v>
      </c>
      <c r="J1669" t="s">
        <v>27</v>
      </c>
      <c r="K1669" t="s">
        <v>3586</v>
      </c>
      <c r="L1669" t="s">
        <v>3478</v>
      </c>
      <c r="M1669">
        <v>49201</v>
      </c>
      <c r="N1669" t="s">
        <v>3479</v>
      </c>
      <c r="O1669" t="s">
        <v>4596</v>
      </c>
      <c r="P1669" t="s">
        <v>313</v>
      </c>
      <c r="Q1669" t="s">
        <v>4411</v>
      </c>
      <c r="R1669" t="s">
        <v>4597</v>
      </c>
      <c r="S1669">
        <v>164.99</v>
      </c>
      <c r="T1669">
        <v>1</v>
      </c>
      <c r="U1669">
        <v>0</v>
      </c>
      <c r="V1669">
        <v>49.496999999999986</v>
      </c>
      <c r="W1669" t="s">
        <v>10939</v>
      </c>
      <c r="X1669" t="s">
        <v>10950</v>
      </c>
      <c r="Y1669">
        <v>1</v>
      </c>
      <c r="Z1669" t="s">
        <v>10951</v>
      </c>
      <c r="AA1669">
        <v>0.29999999999999988</v>
      </c>
    </row>
    <row r="1670" spans="1:27" x14ac:dyDescent="0.35">
      <c r="A1670">
        <v>2896</v>
      </c>
      <c r="B1670" t="s">
        <v>4694</v>
      </c>
      <c r="C1670">
        <v>2014</v>
      </c>
      <c r="D1670" s="1">
        <v>41936</v>
      </c>
      <c r="E1670" s="1">
        <v>41942</v>
      </c>
      <c r="F1670" t="s">
        <v>23</v>
      </c>
      <c r="G1670" t="s">
        <v>433</v>
      </c>
      <c r="H1670" t="s">
        <v>434</v>
      </c>
      <c r="I1670" t="s">
        <v>26</v>
      </c>
      <c r="J1670" t="s">
        <v>27</v>
      </c>
      <c r="K1670" t="s">
        <v>3689</v>
      </c>
      <c r="L1670" t="s">
        <v>3741</v>
      </c>
      <c r="M1670">
        <v>14609</v>
      </c>
      <c r="N1670" t="s">
        <v>3728</v>
      </c>
      <c r="O1670" t="s">
        <v>4695</v>
      </c>
      <c r="P1670" t="s">
        <v>313</v>
      </c>
      <c r="Q1670" t="s">
        <v>4411</v>
      </c>
      <c r="R1670" t="s">
        <v>4696</v>
      </c>
      <c r="S1670">
        <v>35.880000000000003</v>
      </c>
      <c r="T1670">
        <v>3</v>
      </c>
      <c r="U1670">
        <v>0</v>
      </c>
      <c r="V1670">
        <v>10.046400000000002</v>
      </c>
      <c r="W1670" t="s">
        <v>10939</v>
      </c>
      <c r="X1670" t="s">
        <v>10940</v>
      </c>
      <c r="Y1670">
        <v>10</v>
      </c>
      <c r="Z1670" t="s">
        <v>10945</v>
      </c>
      <c r="AA1670">
        <v>0.28000000000000003</v>
      </c>
    </row>
    <row r="1671" spans="1:27" x14ac:dyDescent="0.35">
      <c r="A1671">
        <v>3083</v>
      </c>
      <c r="B1671" t="s">
        <v>4697</v>
      </c>
      <c r="C1671">
        <v>2014</v>
      </c>
      <c r="D1671" s="1">
        <v>41787</v>
      </c>
      <c r="E1671" s="1">
        <v>41793</v>
      </c>
      <c r="F1671" t="s">
        <v>23</v>
      </c>
      <c r="G1671" t="s">
        <v>3076</v>
      </c>
      <c r="H1671" t="s">
        <v>3077</v>
      </c>
      <c r="I1671" t="s">
        <v>127</v>
      </c>
      <c r="J1671" t="s">
        <v>27</v>
      </c>
      <c r="K1671" t="s">
        <v>4099</v>
      </c>
      <c r="L1671" t="s">
        <v>3603</v>
      </c>
      <c r="M1671">
        <v>40214</v>
      </c>
      <c r="N1671" t="s">
        <v>3507</v>
      </c>
      <c r="O1671" t="s">
        <v>4698</v>
      </c>
      <c r="P1671" t="s">
        <v>313</v>
      </c>
      <c r="Q1671" t="s">
        <v>4411</v>
      </c>
      <c r="R1671" t="s">
        <v>4699</v>
      </c>
      <c r="S1671">
        <v>539.97</v>
      </c>
      <c r="T1671">
        <v>3</v>
      </c>
      <c r="U1671">
        <v>0</v>
      </c>
      <c r="V1671">
        <v>134.99250000000001</v>
      </c>
      <c r="W1671" t="s">
        <v>10939</v>
      </c>
      <c r="X1671" t="s">
        <v>10942</v>
      </c>
      <c r="Y1671">
        <v>5</v>
      </c>
      <c r="Z1671" t="s">
        <v>10952</v>
      </c>
      <c r="AA1671">
        <v>0.25</v>
      </c>
    </row>
    <row r="1672" spans="1:27" x14ac:dyDescent="0.35">
      <c r="A1672">
        <v>3188</v>
      </c>
      <c r="B1672" t="s">
        <v>4700</v>
      </c>
      <c r="C1672">
        <v>2014</v>
      </c>
      <c r="D1672" s="1">
        <v>41711</v>
      </c>
      <c r="E1672" s="1">
        <v>41716</v>
      </c>
      <c r="F1672" t="s">
        <v>23</v>
      </c>
      <c r="G1672" t="s">
        <v>2129</v>
      </c>
      <c r="H1672" t="s">
        <v>2130</v>
      </c>
      <c r="I1672" t="s">
        <v>26</v>
      </c>
      <c r="J1672" t="s">
        <v>27</v>
      </c>
      <c r="K1672" t="s">
        <v>4114</v>
      </c>
      <c r="L1672" t="s">
        <v>3785</v>
      </c>
      <c r="M1672">
        <v>1852</v>
      </c>
      <c r="N1672" t="s">
        <v>3728</v>
      </c>
      <c r="O1672" t="s">
        <v>4701</v>
      </c>
      <c r="P1672" t="s">
        <v>313</v>
      </c>
      <c r="Q1672" t="s">
        <v>4411</v>
      </c>
      <c r="R1672" t="s">
        <v>4702</v>
      </c>
      <c r="S1672">
        <v>69.930000000000007</v>
      </c>
      <c r="T1672">
        <v>7</v>
      </c>
      <c r="U1672">
        <v>0</v>
      </c>
      <c r="V1672">
        <v>32.1678</v>
      </c>
      <c r="W1672" t="s">
        <v>10939</v>
      </c>
      <c r="X1672" t="s">
        <v>10950</v>
      </c>
      <c r="Y1672">
        <v>3</v>
      </c>
      <c r="Z1672" t="s">
        <v>10953</v>
      </c>
      <c r="AA1672">
        <v>0.45999999999999996</v>
      </c>
    </row>
    <row r="1673" spans="1:27" x14ac:dyDescent="0.35">
      <c r="A1673">
        <v>3354</v>
      </c>
      <c r="B1673" t="s">
        <v>4703</v>
      </c>
      <c r="C1673">
        <v>2011</v>
      </c>
      <c r="D1673" s="1">
        <v>40743</v>
      </c>
      <c r="E1673" s="1">
        <v>40748</v>
      </c>
      <c r="F1673" t="s">
        <v>23</v>
      </c>
      <c r="G1673" t="s">
        <v>3157</v>
      </c>
      <c r="H1673" t="s">
        <v>3158</v>
      </c>
      <c r="I1673" t="s">
        <v>26</v>
      </c>
      <c r="J1673" t="s">
        <v>27</v>
      </c>
      <c r="K1673" t="s">
        <v>4467</v>
      </c>
      <c r="L1673" t="s">
        <v>3727</v>
      </c>
      <c r="M1673">
        <v>6010</v>
      </c>
      <c r="N1673" t="s">
        <v>3728</v>
      </c>
      <c r="O1673" t="s">
        <v>4464</v>
      </c>
      <c r="P1673" t="s">
        <v>313</v>
      </c>
      <c r="Q1673" t="s">
        <v>4411</v>
      </c>
      <c r="R1673" t="s">
        <v>4465</v>
      </c>
      <c r="S1673">
        <v>359.98</v>
      </c>
      <c r="T1673">
        <v>2</v>
      </c>
      <c r="U1673">
        <v>0</v>
      </c>
      <c r="V1673">
        <v>93.594800000000021</v>
      </c>
      <c r="W1673" t="s">
        <v>10944</v>
      </c>
      <c r="X1673" t="s">
        <v>10937</v>
      </c>
      <c r="Y1673">
        <v>7</v>
      </c>
      <c r="Z1673" t="s">
        <v>10938</v>
      </c>
      <c r="AA1673">
        <v>0.26000000000000006</v>
      </c>
    </row>
    <row r="1674" spans="1:27" x14ac:dyDescent="0.35">
      <c r="A1674">
        <v>3399</v>
      </c>
      <c r="B1674" t="s">
        <v>4704</v>
      </c>
      <c r="C1674">
        <v>2011</v>
      </c>
      <c r="D1674" s="1">
        <v>40868</v>
      </c>
      <c r="E1674" s="1">
        <v>40873</v>
      </c>
      <c r="F1674" t="s">
        <v>23</v>
      </c>
      <c r="G1674" t="s">
        <v>2908</v>
      </c>
      <c r="H1674" t="s">
        <v>2909</v>
      </c>
      <c r="I1674" t="s">
        <v>26</v>
      </c>
      <c r="J1674" t="s">
        <v>27</v>
      </c>
      <c r="K1674" t="s">
        <v>3625</v>
      </c>
      <c r="L1674" t="s">
        <v>3603</v>
      </c>
      <c r="M1674">
        <v>40475</v>
      </c>
      <c r="N1674" t="s">
        <v>3507</v>
      </c>
      <c r="O1674" t="s">
        <v>4705</v>
      </c>
      <c r="P1674" t="s">
        <v>313</v>
      </c>
      <c r="Q1674" t="s">
        <v>4411</v>
      </c>
      <c r="R1674" t="s">
        <v>4706</v>
      </c>
      <c r="S1674">
        <v>36.99</v>
      </c>
      <c r="T1674">
        <v>1</v>
      </c>
      <c r="U1674">
        <v>0</v>
      </c>
      <c r="V1674">
        <v>9.9873000000000012</v>
      </c>
      <c r="W1674" t="s">
        <v>10944</v>
      </c>
      <c r="X1674" t="s">
        <v>10940</v>
      </c>
      <c r="Y1674">
        <v>11</v>
      </c>
      <c r="Z1674" t="s">
        <v>10947</v>
      </c>
      <c r="AA1674">
        <v>0.27</v>
      </c>
    </row>
    <row r="1675" spans="1:27" x14ac:dyDescent="0.35">
      <c r="A1675">
        <v>3732</v>
      </c>
      <c r="B1675" t="s">
        <v>4707</v>
      </c>
      <c r="C1675">
        <v>2012</v>
      </c>
      <c r="D1675" s="1">
        <v>41170</v>
      </c>
      <c r="E1675" s="1">
        <v>41175</v>
      </c>
      <c r="F1675" t="s">
        <v>23</v>
      </c>
      <c r="G1675" t="s">
        <v>3443</v>
      </c>
      <c r="H1675" t="s">
        <v>3444</v>
      </c>
      <c r="I1675" t="s">
        <v>26</v>
      </c>
      <c r="J1675" t="s">
        <v>27</v>
      </c>
      <c r="K1675" t="s">
        <v>3848</v>
      </c>
      <c r="L1675" t="s">
        <v>3849</v>
      </c>
      <c r="M1675">
        <v>20735</v>
      </c>
      <c r="N1675" t="s">
        <v>3728</v>
      </c>
      <c r="O1675" t="s">
        <v>4708</v>
      </c>
      <c r="P1675" t="s">
        <v>313</v>
      </c>
      <c r="Q1675" t="s">
        <v>4411</v>
      </c>
      <c r="R1675" t="s">
        <v>4709</v>
      </c>
      <c r="S1675">
        <v>499.99</v>
      </c>
      <c r="T1675">
        <v>1</v>
      </c>
      <c r="U1675">
        <v>0</v>
      </c>
      <c r="V1675">
        <v>129.99740000000003</v>
      </c>
      <c r="W1675" t="s">
        <v>10948</v>
      </c>
      <c r="X1675" t="s">
        <v>10937</v>
      </c>
      <c r="Y1675">
        <v>9</v>
      </c>
      <c r="Z1675" t="s">
        <v>10949</v>
      </c>
      <c r="AA1675">
        <v>0.26000000000000006</v>
      </c>
    </row>
    <row r="1676" spans="1:27" x14ac:dyDescent="0.35">
      <c r="A1676">
        <v>3733</v>
      </c>
      <c r="B1676" t="s">
        <v>4707</v>
      </c>
      <c r="C1676">
        <v>2012</v>
      </c>
      <c r="D1676" s="1">
        <v>41170</v>
      </c>
      <c r="E1676" s="1">
        <v>41175</v>
      </c>
      <c r="F1676" t="s">
        <v>23</v>
      </c>
      <c r="G1676" t="s">
        <v>3443</v>
      </c>
      <c r="H1676" t="s">
        <v>3444</v>
      </c>
      <c r="I1676" t="s">
        <v>26</v>
      </c>
      <c r="J1676" t="s">
        <v>27</v>
      </c>
      <c r="K1676" t="s">
        <v>3848</v>
      </c>
      <c r="L1676" t="s">
        <v>3849</v>
      </c>
      <c r="M1676">
        <v>20735</v>
      </c>
      <c r="N1676" t="s">
        <v>3728</v>
      </c>
      <c r="O1676" t="s">
        <v>4464</v>
      </c>
      <c r="P1676" t="s">
        <v>313</v>
      </c>
      <c r="Q1676" t="s">
        <v>4411</v>
      </c>
      <c r="R1676" t="s">
        <v>4465</v>
      </c>
      <c r="S1676">
        <v>1259.93</v>
      </c>
      <c r="T1676">
        <v>7</v>
      </c>
      <c r="U1676">
        <v>0</v>
      </c>
      <c r="V1676">
        <v>327.58180000000004</v>
      </c>
      <c r="W1676" t="s">
        <v>10948</v>
      </c>
      <c r="X1676" t="s">
        <v>10937</v>
      </c>
      <c r="Y1676">
        <v>9</v>
      </c>
      <c r="Z1676" t="s">
        <v>10949</v>
      </c>
      <c r="AA1676">
        <v>0.26</v>
      </c>
    </row>
    <row r="1677" spans="1:27" x14ac:dyDescent="0.35">
      <c r="A1677">
        <v>3781</v>
      </c>
      <c r="B1677" t="s">
        <v>4710</v>
      </c>
      <c r="C1677">
        <v>2011</v>
      </c>
      <c r="D1677" s="1">
        <v>40863</v>
      </c>
      <c r="E1677" s="1">
        <v>40867</v>
      </c>
      <c r="F1677" t="s">
        <v>23</v>
      </c>
      <c r="G1677" t="s">
        <v>629</v>
      </c>
      <c r="H1677" t="s">
        <v>630</v>
      </c>
      <c r="I1677" t="s">
        <v>127</v>
      </c>
      <c r="J1677" t="s">
        <v>27</v>
      </c>
      <c r="K1677" t="s">
        <v>4711</v>
      </c>
      <c r="L1677" t="s">
        <v>4569</v>
      </c>
      <c r="M1677">
        <v>66502</v>
      </c>
      <c r="N1677" t="s">
        <v>3479</v>
      </c>
      <c r="O1677" t="s">
        <v>4712</v>
      </c>
      <c r="P1677" t="s">
        <v>313</v>
      </c>
      <c r="Q1677" t="s">
        <v>4411</v>
      </c>
      <c r="R1677" t="s">
        <v>4713</v>
      </c>
      <c r="S1677">
        <v>273.95999999999998</v>
      </c>
      <c r="T1677">
        <v>2</v>
      </c>
      <c r="U1677">
        <v>0</v>
      </c>
      <c r="V1677">
        <v>10.958399999999983</v>
      </c>
      <c r="W1677" t="s">
        <v>10944</v>
      </c>
      <c r="X1677" t="s">
        <v>10940</v>
      </c>
      <c r="Y1677">
        <v>11</v>
      </c>
      <c r="Z1677" t="s">
        <v>10947</v>
      </c>
      <c r="AA1677">
        <v>3.9999999999999945E-2</v>
      </c>
    </row>
    <row r="1678" spans="1:27" x14ac:dyDescent="0.35">
      <c r="A1678">
        <v>3962</v>
      </c>
      <c r="B1678" t="s">
        <v>4714</v>
      </c>
      <c r="C1678">
        <v>2012</v>
      </c>
      <c r="D1678" s="1">
        <v>41201</v>
      </c>
      <c r="E1678" s="1">
        <v>41206</v>
      </c>
      <c r="F1678" t="s">
        <v>23</v>
      </c>
      <c r="G1678" t="s">
        <v>3054</v>
      </c>
      <c r="H1678" t="s">
        <v>3055</v>
      </c>
      <c r="I1678" t="s">
        <v>26</v>
      </c>
      <c r="J1678" t="s">
        <v>27</v>
      </c>
      <c r="K1678" t="s">
        <v>3477</v>
      </c>
      <c r="L1678" t="s">
        <v>3478</v>
      </c>
      <c r="M1678">
        <v>48227</v>
      </c>
      <c r="N1678" t="s">
        <v>3479</v>
      </c>
      <c r="O1678" t="s">
        <v>4599</v>
      </c>
      <c r="P1678" t="s">
        <v>313</v>
      </c>
      <c r="Q1678" t="s">
        <v>4411</v>
      </c>
      <c r="R1678" t="s">
        <v>4600</v>
      </c>
      <c r="S1678">
        <v>149.94999999999999</v>
      </c>
      <c r="T1678">
        <v>5</v>
      </c>
      <c r="U1678">
        <v>0</v>
      </c>
      <c r="V1678">
        <v>44.984999999999985</v>
      </c>
      <c r="W1678" t="s">
        <v>10948</v>
      </c>
      <c r="X1678" t="s">
        <v>10940</v>
      </c>
      <c r="Y1678">
        <v>10</v>
      </c>
      <c r="Z1678" t="s">
        <v>10945</v>
      </c>
      <c r="AA1678">
        <v>0.29999999999999993</v>
      </c>
    </row>
    <row r="1679" spans="1:27" x14ac:dyDescent="0.35">
      <c r="A1679">
        <v>4110</v>
      </c>
      <c r="B1679" t="s">
        <v>3882</v>
      </c>
      <c r="C1679">
        <v>2012</v>
      </c>
      <c r="D1679" s="1">
        <v>41268</v>
      </c>
      <c r="E1679" s="1">
        <v>41275</v>
      </c>
      <c r="F1679" t="s">
        <v>23</v>
      </c>
      <c r="G1679" t="s">
        <v>2034</v>
      </c>
      <c r="H1679" t="s">
        <v>2035</v>
      </c>
      <c r="I1679" t="s">
        <v>26</v>
      </c>
      <c r="J1679" t="s">
        <v>27</v>
      </c>
      <c r="K1679" t="s">
        <v>3477</v>
      </c>
      <c r="L1679" t="s">
        <v>3478</v>
      </c>
      <c r="M1679">
        <v>48227</v>
      </c>
      <c r="N1679" t="s">
        <v>3479</v>
      </c>
      <c r="O1679" t="s">
        <v>4705</v>
      </c>
      <c r="P1679" t="s">
        <v>313</v>
      </c>
      <c r="Q1679" t="s">
        <v>4411</v>
      </c>
      <c r="R1679" t="s">
        <v>4706</v>
      </c>
      <c r="S1679">
        <v>73.98</v>
      </c>
      <c r="T1679">
        <v>2</v>
      </c>
      <c r="U1679">
        <v>0</v>
      </c>
      <c r="V1679">
        <v>19.974600000000002</v>
      </c>
      <c r="W1679" t="s">
        <v>10948</v>
      </c>
      <c r="X1679" t="s">
        <v>10940</v>
      </c>
      <c r="Y1679">
        <v>12</v>
      </c>
      <c r="Z1679" t="s">
        <v>10941</v>
      </c>
      <c r="AA1679">
        <v>0.27</v>
      </c>
    </row>
    <row r="1680" spans="1:27" x14ac:dyDescent="0.35">
      <c r="A1680">
        <v>4177</v>
      </c>
      <c r="B1680" t="s">
        <v>4715</v>
      </c>
      <c r="C1680">
        <v>2011</v>
      </c>
      <c r="D1680" s="1">
        <v>40640</v>
      </c>
      <c r="E1680" s="1">
        <v>40645</v>
      </c>
      <c r="F1680" t="s">
        <v>23</v>
      </c>
      <c r="G1680" t="s">
        <v>477</v>
      </c>
      <c r="H1680" t="s">
        <v>478</v>
      </c>
      <c r="I1680" t="s">
        <v>26</v>
      </c>
      <c r="J1680" t="s">
        <v>27</v>
      </c>
      <c r="K1680" t="s">
        <v>3938</v>
      </c>
      <c r="L1680" t="s">
        <v>4067</v>
      </c>
      <c r="M1680">
        <v>29203</v>
      </c>
      <c r="N1680" t="s">
        <v>3507</v>
      </c>
      <c r="O1680" t="s">
        <v>4415</v>
      </c>
      <c r="P1680" t="s">
        <v>313</v>
      </c>
      <c r="Q1680" t="s">
        <v>4411</v>
      </c>
      <c r="R1680" t="s">
        <v>4416</v>
      </c>
      <c r="S1680">
        <v>629.94999999999993</v>
      </c>
      <c r="T1680">
        <v>5</v>
      </c>
      <c r="U1680">
        <v>0</v>
      </c>
      <c r="V1680">
        <v>163.78700000000003</v>
      </c>
      <c r="W1680" t="s">
        <v>10944</v>
      </c>
      <c r="X1680" t="s">
        <v>10942</v>
      </c>
      <c r="Y1680">
        <v>4</v>
      </c>
      <c r="Z1680" t="s">
        <v>10943</v>
      </c>
      <c r="AA1680">
        <v>0.26000000000000006</v>
      </c>
    </row>
    <row r="1681" spans="1:27" x14ac:dyDescent="0.35">
      <c r="A1681">
        <v>4526</v>
      </c>
      <c r="B1681" t="s">
        <v>4716</v>
      </c>
      <c r="C1681">
        <v>2014</v>
      </c>
      <c r="D1681" s="1">
        <v>41838</v>
      </c>
      <c r="E1681" s="1">
        <v>41844</v>
      </c>
      <c r="F1681" t="s">
        <v>23</v>
      </c>
      <c r="G1681" t="s">
        <v>2211</v>
      </c>
      <c r="H1681" t="s">
        <v>2212</v>
      </c>
      <c r="I1681" t="s">
        <v>127</v>
      </c>
      <c r="J1681" t="s">
        <v>27</v>
      </c>
      <c r="K1681" t="s">
        <v>4717</v>
      </c>
      <c r="L1681" t="s">
        <v>3741</v>
      </c>
      <c r="M1681">
        <v>13440</v>
      </c>
      <c r="N1681" t="s">
        <v>3728</v>
      </c>
      <c r="O1681" t="s">
        <v>4718</v>
      </c>
      <c r="P1681" t="s">
        <v>313</v>
      </c>
      <c r="Q1681" t="s">
        <v>4411</v>
      </c>
      <c r="R1681" t="s">
        <v>4719</v>
      </c>
      <c r="S1681">
        <v>269.98</v>
      </c>
      <c r="T1681">
        <v>2</v>
      </c>
      <c r="U1681">
        <v>0</v>
      </c>
      <c r="V1681">
        <v>67.495000000000005</v>
      </c>
      <c r="W1681" t="s">
        <v>10939</v>
      </c>
      <c r="X1681" t="s">
        <v>10937</v>
      </c>
      <c r="Y1681">
        <v>7</v>
      </c>
      <c r="Z1681" t="s">
        <v>10938</v>
      </c>
      <c r="AA1681">
        <v>0.25</v>
      </c>
    </row>
    <row r="1682" spans="1:27" x14ac:dyDescent="0.35">
      <c r="A1682">
        <v>4540</v>
      </c>
      <c r="B1682" t="s">
        <v>4720</v>
      </c>
      <c r="C1682">
        <v>2012</v>
      </c>
      <c r="D1682" s="1">
        <v>40966</v>
      </c>
      <c r="E1682" s="1">
        <v>40970</v>
      </c>
      <c r="F1682" t="s">
        <v>23</v>
      </c>
      <c r="G1682" t="s">
        <v>4721</v>
      </c>
      <c r="H1682" t="s">
        <v>4722</v>
      </c>
      <c r="I1682" t="s">
        <v>26</v>
      </c>
      <c r="J1682" t="s">
        <v>27</v>
      </c>
      <c r="K1682" t="s">
        <v>3837</v>
      </c>
      <c r="L1682" t="s">
        <v>3838</v>
      </c>
      <c r="M1682">
        <v>2908</v>
      </c>
      <c r="N1682" t="s">
        <v>3728</v>
      </c>
      <c r="O1682" t="s">
        <v>4723</v>
      </c>
      <c r="P1682" t="s">
        <v>313</v>
      </c>
      <c r="Q1682" t="s">
        <v>4411</v>
      </c>
      <c r="R1682" t="s">
        <v>4724</v>
      </c>
      <c r="S1682">
        <v>105.98</v>
      </c>
      <c r="T1682">
        <v>2</v>
      </c>
      <c r="U1682">
        <v>0</v>
      </c>
      <c r="V1682">
        <v>1.0597999999999956</v>
      </c>
      <c r="W1682" t="s">
        <v>10948</v>
      </c>
      <c r="X1682" t="s">
        <v>10950</v>
      </c>
      <c r="Y1682">
        <v>2</v>
      </c>
      <c r="Z1682" t="s">
        <v>10955</v>
      </c>
      <c r="AA1682">
        <v>9.9999999999999586E-3</v>
      </c>
    </row>
    <row r="1683" spans="1:27" x14ac:dyDescent="0.35">
      <c r="A1683">
        <v>4574</v>
      </c>
      <c r="B1683" t="s">
        <v>4725</v>
      </c>
      <c r="C1683">
        <v>2013</v>
      </c>
      <c r="D1683" s="1">
        <v>41621</v>
      </c>
      <c r="E1683" s="1">
        <v>41627</v>
      </c>
      <c r="F1683" t="s">
        <v>23</v>
      </c>
      <c r="G1683" t="s">
        <v>4726</v>
      </c>
      <c r="H1683" t="s">
        <v>4727</v>
      </c>
      <c r="I1683" t="s">
        <v>127</v>
      </c>
      <c r="J1683" t="s">
        <v>27</v>
      </c>
      <c r="K1683" t="s">
        <v>3586</v>
      </c>
      <c r="L1683" t="s">
        <v>3478</v>
      </c>
      <c r="M1683">
        <v>49201</v>
      </c>
      <c r="N1683" t="s">
        <v>3479</v>
      </c>
      <c r="O1683" t="s">
        <v>4688</v>
      </c>
      <c r="P1683" t="s">
        <v>313</v>
      </c>
      <c r="Q1683" t="s">
        <v>4411</v>
      </c>
      <c r="R1683" t="s">
        <v>4689</v>
      </c>
      <c r="S1683">
        <v>657.93</v>
      </c>
      <c r="T1683">
        <v>7</v>
      </c>
      <c r="U1683">
        <v>0</v>
      </c>
      <c r="V1683">
        <v>184.22039999999998</v>
      </c>
      <c r="W1683" t="s">
        <v>10936</v>
      </c>
      <c r="X1683" t="s">
        <v>10940</v>
      </c>
      <c r="Y1683">
        <v>12</v>
      </c>
      <c r="Z1683" t="s">
        <v>10941</v>
      </c>
      <c r="AA1683">
        <v>0.27999999999999997</v>
      </c>
    </row>
    <row r="1684" spans="1:27" x14ac:dyDescent="0.35">
      <c r="A1684">
        <v>4618</v>
      </c>
      <c r="B1684" t="s">
        <v>4335</v>
      </c>
      <c r="C1684">
        <v>2012</v>
      </c>
      <c r="D1684" s="1">
        <v>41173</v>
      </c>
      <c r="E1684" s="1">
        <v>41178</v>
      </c>
      <c r="F1684" t="s">
        <v>23</v>
      </c>
      <c r="G1684" t="s">
        <v>4336</v>
      </c>
      <c r="H1684" t="s">
        <v>4337</v>
      </c>
      <c r="I1684" t="s">
        <v>127</v>
      </c>
      <c r="J1684" t="s">
        <v>27</v>
      </c>
      <c r="K1684" t="s">
        <v>3784</v>
      </c>
      <c r="L1684" t="s">
        <v>3785</v>
      </c>
      <c r="M1684">
        <v>2149</v>
      </c>
      <c r="N1684" t="s">
        <v>3728</v>
      </c>
      <c r="O1684" t="s">
        <v>4728</v>
      </c>
      <c r="P1684" t="s">
        <v>313</v>
      </c>
      <c r="Q1684" t="s">
        <v>4411</v>
      </c>
      <c r="R1684" t="s">
        <v>4729</v>
      </c>
      <c r="S1684">
        <v>589.9</v>
      </c>
      <c r="T1684">
        <v>2</v>
      </c>
      <c r="U1684">
        <v>0</v>
      </c>
      <c r="V1684">
        <v>147.47500000000002</v>
      </c>
      <c r="W1684" t="s">
        <v>10948</v>
      </c>
      <c r="X1684" t="s">
        <v>10937</v>
      </c>
      <c r="Y1684">
        <v>9</v>
      </c>
      <c r="Z1684" t="s">
        <v>10949</v>
      </c>
      <c r="AA1684">
        <v>0.25000000000000006</v>
      </c>
    </row>
    <row r="1685" spans="1:27" x14ac:dyDescent="0.35">
      <c r="A1685">
        <v>4920</v>
      </c>
      <c r="B1685" t="s">
        <v>3913</v>
      </c>
      <c r="C1685">
        <v>2013</v>
      </c>
      <c r="D1685" s="1">
        <v>41276</v>
      </c>
      <c r="E1685" s="1">
        <v>41281</v>
      </c>
      <c r="F1685" t="s">
        <v>23</v>
      </c>
      <c r="G1685" t="s">
        <v>609</v>
      </c>
      <c r="H1685" t="s">
        <v>610</v>
      </c>
      <c r="I1685" t="s">
        <v>26</v>
      </c>
      <c r="J1685" t="s">
        <v>27</v>
      </c>
      <c r="K1685" t="s">
        <v>3914</v>
      </c>
      <c r="L1685" t="s">
        <v>3849</v>
      </c>
      <c r="M1685">
        <v>20877</v>
      </c>
      <c r="N1685" t="s">
        <v>3728</v>
      </c>
      <c r="O1685" t="s">
        <v>4517</v>
      </c>
      <c r="P1685" t="s">
        <v>313</v>
      </c>
      <c r="Q1685" t="s">
        <v>4411</v>
      </c>
      <c r="R1685" t="s">
        <v>4518</v>
      </c>
      <c r="S1685">
        <v>231.98</v>
      </c>
      <c r="T1685">
        <v>2</v>
      </c>
      <c r="U1685">
        <v>0</v>
      </c>
      <c r="V1685">
        <v>67.274199999999979</v>
      </c>
      <c r="W1685" t="s">
        <v>10936</v>
      </c>
      <c r="X1685" t="s">
        <v>10950</v>
      </c>
      <c r="Y1685">
        <v>1</v>
      </c>
      <c r="Z1685" t="s">
        <v>10951</v>
      </c>
      <c r="AA1685">
        <v>0.28999999999999992</v>
      </c>
    </row>
    <row r="1686" spans="1:27" x14ac:dyDescent="0.35">
      <c r="A1686">
        <v>5073</v>
      </c>
      <c r="B1686" t="s">
        <v>3926</v>
      </c>
      <c r="C1686">
        <v>2011</v>
      </c>
      <c r="D1686" s="1">
        <v>40763</v>
      </c>
      <c r="E1686" s="1">
        <v>40767</v>
      </c>
      <c r="F1686" t="s">
        <v>23</v>
      </c>
      <c r="G1686" t="s">
        <v>1116</v>
      </c>
      <c r="H1686" t="s">
        <v>1117</v>
      </c>
      <c r="I1686" t="s">
        <v>127</v>
      </c>
      <c r="J1686" t="s">
        <v>27</v>
      </c>
      <c r="K1686" t="s">
        <v>3927</v>
      </c>
      <c r="L1686" t="s">
        <v>3478</v>
      </c>
      <c r="M1686">
        <v>48183</v>
      </c>
      <c r="N1686" t="s">
        <v>3479</v>
      </c>
      <c r="O1686" t="s">
        <v>4730</v>
      </c>
      <c r="P1686" t="s">
        <v>313</v>
      </c>
      <c r="Q1686" t="s">
        <v>4411</v>
      </c>
      <c r="R1686" t="s">
        <v>4731</v>
      </c>
      <c r="S1686">
        <v>299.98</v>
      </c>
      <c r="T1686">
        <v>2</v>
      </c>
      <c r="U1686">
        <v>0</v>
      </c>
      <c r="V1686">
        <v>83.994400000000013</v>
      </c>
      <c r="W1686" t="s">
        <v>10944</v>
      </c>
      <c r="X1686" t="s">
        <v>10937</v>
      </c>
      <c r="Y1686">
        <v>8</v>
      </c>
      <c r="Z1686" t="s">
        <v>10954</v>
      </c>
      <c r="AA1686">
        <v>0.28000000000000003</v>
      </c>
    </row>
    <row r="1687" spans="1:27" x14ac:dyDescent="0.35">
      <c r="A1687">
        <v>5308</v>
      </c>
      <c r="B1687" t="s">
        <v>4732</v>
      </c>
      <c r="C1687">
        <v>2013</v>
      </c>
      <c r="D1687" s="1">
        <v>41326</v>
      </c>
      <c r="E1687" s="1">
        <v>41331</v>
      </c>
      <c r="F1687" t="s">
        <v>23</v>
      </c>
      <c r="G1687" t="s">
        <v>4656</v>
      </c>
      <c r="H1687" t="s">
        <v>4657</v>
      </c>
      <c r="I1687" t="s">
        <v>26</v>
      </c>
      <c r="J1687" t="s">
        <v>27</v>
      </c>
      <c r="K1687" t="s">
        <v>2834</v>
      </c>
      <c r="L1687" t="s">
        <v>3741</v>
      </c>
      <c r="M1687">
        <v>11572</v>
      </c>
      <c r="N1687" t="s">
        <v>3728</v>
      </c>
      <c r="O1687" t="s">
        <v>4606</v>
      </c>
      <c r="P1687" t="s">
        <v>313</v>
      </c>
      <c r="Q1687" t="s">
        <v>4411</v>
      </c>
      <c r="R1687" t="s">
        <v>4607</v>
      </c>
      <c r="S1687">
        <v>39.979999999999997</v>
      </c>
      <c r="T1687">
        <v>2</v>
      </c>
      <c r="U1687">
        <v>0</v>
      </c>
      <c r="V1687">
        <v>1.9989999999999952</v>
      </c>
      <c r="W1687" t="s">
        <v>10936</v>
      </c>
      <c r="X1687" t="s">
        <v>10950</v>
      </c>
      <c r="Y1687">
        <v>2</v>
      </c>
      <c r="Z1687" t="s">
        <v>10955</v>
      </c>
      <c r="AA1687">
        <v>4.9999999999999885E-2</v>
      </c>
    </row>
    <row r="1688" spans="1:27" x14ac:dyDescent="0.35">
      <c r="A1688">
        <v>5693</v>
      </c>
      <c r="B1688" t="s">
        <v>4359</v>
      </c>
      <c r="C1688">
        <v>2012</v>
      </c>
      <c r="D1688" s="1">
        <v>41253</v>
      </c>
      <c r="E1688" s="1">
        <v>41259</v>
      </c>
      <c r="F1688" t="s">
        <v>23</v>
      </c>
      <c r="G1688" t="s">
        <v>2802</v>
      </c>
      <c r="H1688" t="s">
        <v>2803</v>
      </c>
      <c r="I1688" t="s">
        <v>26</v>
      </c>
      <c r="J1688" t="s">
        <v>27</v>
      </c>
      <c r="K1688" t="s">
        <v>3997</v>
      </c>
      <c r="L1688" t="s">
        <v>3849</v>
      </c>
      <c r="M1688">
        <v>21215</v>
      </c>
      <c r="N1688" t="s">
        <v>3728</v>
      </c>
      <c r="O1688" t="s">
        <v>4733</v>
      </c>
      <c r="P1688" t="s">
        <v>313</v>
      </c>
      <c r="Q1688" t="s">
        <v>4411</v>
      </c>
      <c r="R1688" t="s">
        <v>4734</v>
      </c>
      <c r="S1688">
        <v>134.99</v>
      </c>
      <c r="T1688">
        <v>1</v>
      </c>
      <c r="U1688">
        <v>0</v>
      </c>
      <c r="V1688">
        <v>36.447299999999998</v>
      </c>
      <c r="W1688" t="s">
        <v>10948</v>
      </c>
      <c r="X1688" t="s">
        <v>10940</v>
      </c>
      <c r="Y1688">
        <v>12</v>
      </c>
      <c r="Z1688" t="s">
        <v>10941</v>
      </c>
      <c r="AA1688">
        <v>0.26999999999999996</v>
      </c>
    </row>
    <row r="1689" spans="1:27" x14ac:dyDescent="0.35">
      <c r="A1689">
        <v>6007</v>
      </c>
      <c r="B1689" t="s">
        <v>4735</v>
      </c>
      <c r="C1689">
        <v>2014</v>
      </c>
      <c r="D1689" s="1">
        <v>41985</v>
      </c>
      <c r="E1689" s="1">
        <v>41992</v>
      </c>
      <c r="F1689" t="s">
        <v>23</v>
      </c>
      <c r="G1689" t="s">
        <v>994</v>
      </c>
      <c r="H1689" t="s">
        <v>995</v>
      </c>
      <c r="I1689" t="s">
        <v>26</v>
      </c>
      <c r="J1689" t="s">
        <v>27</v>
      </c>
      <c r="K1689" t="s">
        <v>4736</v>
      </c>
      <c r="L1689" t="s">
        <v>3785</v>
      </c>
      <c r="M1689">
        <v>2740</v>
      </c>
      <c r="N1689" t="s">
        <v>3728</v>
      </c>
      <c r="O1689" t="s">
        <v>4551</v>
      </c>
      <c r="P1689" t="s">
        <v>313</v>
      </c>
      <c r="Q1689" t="s">
        <v>4411</v>
      </c>
      <c r="R1689" t="s">
        <v>4552</v>
      </c>
      <c r="S1689">
        <v>128.85000000000002</v>
      </c>
      <c r="T1689">
        <v>3</v>
      </c>
      <c r="U1689">
        <v>0</v>
      </c>
      <c r="V1689">
        <v>3.8654999999999973</v>
      </c>
      <c r="W1689" t="s">
        <v>10939</v>
      </c>
      <c r="X1689" t="s">
        <v>10940</v>
      </c>
      <c r="Y1689">
        <v>12</v>
      </c>
      <c r="Z1689" t="s">
        <v>10941</v>
      </c>
      <c r="AA1689">
        <v>2.9999999999999975E-2</v>
      </c>
    </row>
    <row r="1690" spans="1:27" x14ac:dyDescent="0.35">
      <c r="A1690">
        <v>6314</v>
      </c>
      <c r="B1690" t="s">
        <v>4737</v>
      </c>
      <c r="C1690">
        <v>2014</v>
      </c>
      <c r="D1690" s="1">
        <v>41687</v>
      </c>
      <c r="E1690" s="1">
        <v>41692</v>
      </c>
      <c r="F1690" t="s">
        <v>23</v>
      </c>
      <c r="G1690" t="s">
        <v>4738</v>
      </c>
      <c r="H1690" t="s">
        <v>4739</v>
      </c>
      <c r="I1690" t="s">
        <v>26</v>
      </c>
      <c r="J1690" t="s">
        <v>27</v>
      </c>
      <c r="K1690" t="s">
        <v>2910</v>
      </c>
      <c r="L1690" t="s">
        <v>3727</v>
      </c>
      <c r="M1690">
        <v>6824</v>
      </c>
      <c r="N1690" t="s">
        <v>3728</v>
      </c>
      <c r="O1690" t="s">
        <v>4740</v>
      </c>
      <c r="P1690" t="s">
        <v>313</v>
      </c>
      <c r="Q1690" t="s">
        <v>4411</v>
      </c>
      <c r="R1690" t="s">
        <v>4741</v>
      </c>
      <c r="S1690">
        <v>14.99</v>
      </c>
      <c r="T1690">
        <v>1</v>
      </c>
      <c r="U1690">
        <v>0</v>
      </c>
      <c r="V1690">
        <v>7.3451000000000004</v>
      </c>
      <c r="W1690" t="s">
        <v>10939</v>
      </c>
      <c r="X1690" t="s">
        <v>10950</v>
      </c>
      <c r="Y1690">
        <v>2</v>
      </c>
      <c r="Z1690" t="s">
        <v>10955</v>
      </c>
      <c r="AA1690">
        <v>0.49000000000000005</v>
      </c>
    </row>
    <row r="1691" spans="1:27" x14ac:dyDescent="0.35">
      <c r="A1691">
        <v>6399</v>
      </c>
      <c r="B1691" t="s">
        <v>4742</v>
      </c>
      <c r="C1691">
        <v>2014</v>
      </c>
      <c r="D1691" s="1">
        <v>41858</v>
      </c>
      <c r="E1691" s="1">
        <v>41864</v>
      </c>
      <c r="F1691" t="s">
        <v>23</v>
      </c>
      <c r="G1691" t="s">
        <v>4743</v>
      </c>
      <c r="H1691" t="s">
        <v>4744</v>
      </c>
      <c r="I1691" t="s">
        <v>127</v>
      </c>
      <c r="J1691" t="s">
        <v>27</v>
      </c>
      <c r="K1691" t="s">
        <v>2773</v>
      </c>
      <c r="L1691" t="s">
        <v>4745</v>
      </c>
      <c r="M1691">
        <v>3301</v>
      </c>
      <c r="N1691" t="s">
        <v>3728</v>
      </c>
      <c r="O1691" t="s">
        <v>4596</v>
      </c>
      <c r="P1691" t="s">
        <v>313</v>
      </c>
      <c r="Q1691" t="s">
        <v>4411</v>
      </c>
      <c r="R1691" t="s">
        <v>4597</v>
      </c>
      <c r="S1691">
        <v>824.95</v>
      </c>
      <c r="T1691">
        <v>5</v>
      </c>
      <c r="U1691">
        <v>0</v>
      </c>
      <c r="V1691">
        <v>247.48499999999993</v>
      </c>
      <c r="W1691" t="s">
        <v>10939</v>
      </c>
      <c r="X1691" t="s">
        <v>10937</v>
      </c>
      <c r="Y1691">
        <v>8</v>
      </c>
      <c r="Z1691" t="s">
        <v>10954</v>
      </c>
      <c r="AA1691">
        <v>0.29999999999999988</v>
      </c>
    </row>
    <row r="1692" spans="1:27" x14ac:dyDescent="0.35">
      <c r="A1692">
        <v>6469</v>
      </c>
      <c r="B1692" t="s">
        <v>4746</v>
      </c>
      <c r="C1692">
        <v>2013</v>
      </c>
      <c r="D1692" s="1">
        <v>41611</v>
      </c>
      <c r="E1692" s="1">
        <v>41617</v>
      </c>
      <c r="F1692" t="s">
        <v>23</v>
      </c>
      <c r="G1692" t="s">
        <v>2513</v>
      </c>
      <c r="H1692" t="s">
        <v>2514</v>
      </c>
      <c r="I1692" t="s">
        <v>127</v>
      </c>
      <c r="J1692" t="s">
        <v>27</v>
      </c>
      <c r="K1692" t="s">
        <v>3837</v>
      </c>
      <c r="L1692" t="s">
        <v>3838</v>
      </c>
      <c r="M1692">
        <v>2908</v>
      </c>
      <c r="N1692" t="s">
        <v>3728</v>
      </c>
      <c r="O1692" t="s">
        <v>4747</v>
      </c>
      <c r="P1692" t="s">
        <v>313</v>
      </c>
      <c r="Q1692" t="s">
        <v>4411</v>
      </c>
      <c r="R1692" t="s">
        <v>4748</v>
      </c>
      <c r="S1692">
        <v>629.94999999999993</v>
      </c>
      <c r="T1692">
        <v>5</v>
      </c>
      <c r="U1692">
        <v>0</v>
      </c>
      <c r="V1692">
        <v>176.38600000000002</v>
      </c>
      <c r="W1692" t="s">
        <v>10936</v>
      </c>
      <c r="X1692" t="s">
        <v>10940</v>
      </c>
      <c r="Y1692">
        <v>12</v>
      </c>
      <c r="Z1692" t="s">
        <v>10941</v>
      </c>
      <c r="AA1692">
        <v>0.28000000000000008</v>
      </c>
    </row>
    <row r="1693" spans="1:27" x14ac:dyDescent="0.35">
      <c r="A1693">
        <v>6471</v>
      </c>
      <c r="B1693" t="s">
        <v>4749</v>
      </c>
      <c r="C1693">
        <v>2012</v>
      </c>
      <c r="D1693" s="1">
        <v>41150</v>
      </c>
      <c r="E1693" s="1">
        <v>41154</v>
      </c>
      <c r="F1693" t="s">
        <v>23</v>
      </c>
      <c r="G1693" t="s">
        <v>335</v>
      </c>
      <c r="H1693" t="s">
        <v>336</v>
      </c>
      <c r="I1693" t="s">
        <v>127</v>
      </c>
      <c r="J1693" t="s">
        <v>27</v>
      </c>
      <c r="K1693" t="s">
        <v>3477</v>
      </c>
      <c r="L1693" t="s">
        <v>3478</v>
      </c>
      <c r="M1693">
        <v>48234</v>
      </c>
      <c r="N1693" t="s">
        <v>3479</v>
      </c>
      <c r="O1693" t="s">
        <v>4496</v>
      </c>
      <c r="P1693" t="s">
        <v>313</v>
      </c>
      <c r="Q1693" t="s">
        <v>4411</v>
      </c>
      <c r="R1693" t="s">
        <v>4497</v>
      </c>
      <c r="S1693">
        <v>131.97999999999999</v>
      </c>
      <c r="T1693">
        <v>2</v>
      </c>
      <c r="U1693">
        <v>0</v>
      </c>
      <c r="V1693">
        <v>35.634600000000006</v>
      </c>
      <c r="W1693" t="s">
        <v>10948</v>
      </c>
      <c r="X1693" t="s">
        <v>10937</v>
      </c>
      <c r="Y1693">
        <v>8</v>
      </c>
      <c r="Z1693" t="s">
        <v>10954</v>
      </c>
      <c r="AA1693">
        <v>0.27000000000000007</v>
      </c>
    </row>
    <row r="1694" spans="1:27" x14ac:dyDescent="0.35">
      <c r="A1694">
        <v>6539</v>
      </c>
      <c r="B1694" t="s">
        <v>4367</v>
      </c>
      <c r="C1694">
        <v>2012</v>
      </c>
      <c r="D1694" s="1">
        <v>41207</v>
      </c>
      <c r="E1694" s="1">
        <v>41212</v>
      </c>
      <c r="F1694" t="s">
        <v>23</v>
      </c>
      <c r="G1694" t="s">
        <v>3596</v>
      </c>
      <c r="H1694" t="s">
        <v>3597</v>
      </c>
      <c r="I1694" t="s">
        <v>26</v>
      </c>
      <c r="J1694" t="s">
        <v>27</v>
      </c>
      <c r="K1694" t="s">
        <v>3821</v>
      </c>
      <c r="L1694" t="s">
        <v>3822</v>
      </c>
      <c r="M1694">
        <v>19711</v>
      </c>
      <c r="N1694" t="s">
        <v>3728</v>
      </c>
      <c r="O1694" t="s">
        <v>4750</v>
      </c>
      <c r="P1694" t="s">
        <v>313</v>
      </c>
      <c r="Q1694" t="s">
        <v>4411</v>
      </c>
      <c r="R1694" t="s">
        <v>4751</v>
      </c>
      <c r="S1694">
        <v>158.99</v>
      </c>
      <c r="T1694">
        <v>1</v>
      </c>
      <c r="U1694">
        <v>0</v>
      </c>
      <c r="V1694">
        <v>41.337400000000002</v>
      </c>
      <c r="W1694" t="s">
        <v>10948</v>
      </c>
      <c r="X1694" t="s">
        <v>10940</v>
      </c>
      <c r="Y1694">
        <v>10</v>
      </c>
      <c r="Z1694" t="s">
        <v>10945</v>
      </c>
      <c r="AA1694">
        <v>0.26</v>
      </c>
    </row>
    <row r="1695" spans="1:27" x14ac:dyDescent="0.35">
      <c r="A1695">
        <v>6758</v>
      </c>
      <c r="B1695" t="s">
        <v>4373</v>
      </c>
      <c r="C1695">
        <v>2014</v>
      </c>
      <c r="D1695" s="1">
        <v>41898</v>
      </c>
      <c r="E1695" s="1">
        <v>41902</v>
      </c>
      <c r="F1695" t="s">
        <v>23</v>
      </c>
      <c r="G1695" t="s">
        <v>4374</v>
      </c>
      <c r="H1695" t="s">
        <v>4375</v>
      </c>
      <c r="I1695" t="s">
        <v>26</v>
      </c>
      <c r="J1695" t="s">
        <v>27</v>
      </c>
      <c r="K1695" t="s">
        <v>2903</v>
      </c>
      <c r="L1695" t="s">
        <v>3901</v>
      </c>
      <c r="M1695">
        <v>8701</v>
      </c>
      <c r="N1695" t="s">
        <v>3728</v>
      </c>
      <c r="O1695" t="s">
        <v>4752</v>
      </c>
      <c r="P1695" t="s">
        <v>313</v>
      </c>
      <c r="Q1695" t="s">
        <v>4411</v>
      </c>
      <c r="R1695" t="s">
        <v>4753</v>
      </c>
      <c r="S1695">
        <v>395.93999999999994</v>
      </c>
      <c r="T1695">
        <v>6</v>
      </c>
      <c r="U1695">
        <v>0</v>
      </c>
      <c r="V1695">
        <v>102.94440000000002</v>
      </c>
      <c r="W1695" t="s">
        <v>10939</v>
      </c>
      <c r="X1695" t="s">
        <v>10937</v>
      </c>
      <c r="Y1695">
        <v>9</v>
      </c>
      <c r="Z1695" t="s">
        <v>10949</v>
      </c>
      <c r="AA1695">
        <v>0.26000000000000006</v>
      </c>
    </row>
    <row r="1696" spans="1:27" x14ac:dyDescent="0.35">
      <c r="A1696">
        <v>6890</v>
      </c>
      <c r="B1696" t="s">
        <v>4754</v>
      </c>
      <c r="C1696">
        <v>2014</v>
      </c>
      <c r="D1696" s="1">
        <v>41901</v>
      </c>
      <c r="E1696" s="1">
        <v>41905</v>
      </c>
      <c r="F1696" t="s">
        <v>23</v>
      </c>
      <c r="G1696" t="s">
        <v>852</v>
      </c>
      <c r="H1696" t="s">
        <v>853</v>
      </c>
      <c r="I1696" t="s">
        <v>26</v>
      </c>
      <c r="J1696" t="s">
        <v>27</v>
      </c>
      <c r="K1696" t="s">
        <v>3521</v>
      </c>
      <c r="L1696" t="s">
        <v>3522</v>
      </c>
      <c r="M1696">
        <v>31907</v>
      </c>
      <c r="N1696" t="s">
        <v>3507</v>
      </c>
      <c r="O1696" t="s">
        <v>4695</v>
      </c>
      <c r="P1696" t="s">
        <v>313</v>
      </c>
      <c r="Q1696" t="s">
        <v>4411</v>
      </c>
      <c r="R1696" t="s">
        <v>4696</v>
      </c>
      <c r="S1696">
        <v>95.68</v>
      </c>
      <c r="T1696">
        <v>8</v>
      </c>
      <c r="U1696">
        <v>0</v>
      </c>
      <c r="V1696">
        <v>26.790400000000005</v>
      </c>
      <c r="W1696" t="s">
        <v>10939</v>
      </c>
      <c r="X1696" t="s">
        <v>10937</v>
      </c>
      <c r="Y1696">
        <v>9</v>
      </c>
      <c r="Z1696" t="s">
        <v>10949</v>
      </c>
      <c r="AA1696">
        <v>0.28000000000000003</v>
      </c>
    </row>
    <row r="1697" spans="1:27" x14ac:dyDescent="0.35">
      <c r="A1697">
        <v>6895</v>
      </c>
      <c r="B1697" t="s">
        <v>4754</v>
      </c>
      <c r="C1697">
        <v>2014</v>
      </c>
      <c r="D1697" s="1">
        <v>41901</v>
      </c>
      <c r="E1697" s="1">
        <v>41905</v>
      </c>
      <c r="F1697" t="s">
        <v>23</v>
      </c>
      <c r="G1697" t="s">
        <v>852</v>
      </c>
      <c r="H1697" t="s">
        <v>853</v>
      </c>
      <c r="I1697" t="s">
        <v>26</v>
      </c>
      <c r="J1697" t="s">
        <v>27</v>
      </c>
      <c r="K1697" t="s">
        <v>3521</v>
      </c>
      <c r="L1697" t="s">
        <v>3522</v>
      </c>
      <c r="M1697">
        <v>31907</v>
      </c>
      <c r="N1697" t="s">
        <v>3507</v>
      </c>
      <c r="O1697" t="s">
        <v>4755</v>
      </c>
      <c r="P1697" t="s">
        <v>313</v>
      </c>
      <c r="Q1697" t="s">
        <v>4411</v>
      </c>
      <c r="R1697" t="s">
        <v>4756</v>
      </c>
      <c r="S1697">
        <v>411.98</v>
      </c>
      <c r="T1697">
        <v>2</v>
      </c>
      <c r="U1697">
        <v>0</v>
      </c>
      <c r="V1697">
        <v>119.4742</v>
      </c>
      <c r="W1697" t="s">
        <v>10939</v>
      </c>
      <c r="X1697" t="s">
        <v>10937</v>
      </c>
      <c r="Y1697">
        <v>9</v>
      </c>
      <c r="Z1697" t="s">
        <v>10949</v>
      </c>
      <c r="AA1697">
        <v>0.28999999999999998</v>
      </c>
    </row>
    <row r="1698" spans="1:27" x14ac:dyDescent="0.35">
      <c r="A1698">
        <v>7133</v>
      </c>
      <c r="B1698" t="s">
        <v>3663</v>
      </c>
      <c r="C1698">
        <v>2014</v>
      </c>
      <c r="D1698" s="1">
        <v>41970</v>
      </c>
      <c r="E1698" s="1">
        <v>41975</v>
      </c>
      <c r="F1698" t="s">
        <v>23</v>
      </c>
      <c r="G1698" t="s">
        <v>1472</v>
      </c>
      <c r="H1698" t="s">
        <v>1473</v>
      </c>
      <c r="I1698" t="s">
        <v>127</v>
      </c>
      <c r="J1698" t="s">
        <v>27</v>
      </c>
      <c r="K1698" t="s">
        <v>3625</v>
      </c>
      <c r="L1698" t="s">
        <v>3626</v>
      </c>
      <c r="M1698">
        <v>47374</v>
      </c>
      <c r="N1698" t="s">
        <v>3479</v>
      </c>
      <c r="O1698" t="s">
        <v>4757</v>
      </c>
      <c r="P1698" t="s">
        <v>313</v>
      </c>
      <c r="Q1698" t="s">
        <v>4411</v>
      </c>
      <c r="R1698" t="s">
        <v>4758</v>
      </c>
      <c r="S1698">
        <v>1879.96</v>
      </c>
      <c r="T1698">
        <v>4</v>
      </c>
      <c r="U1698">
        <v>0</v>
      </c>
      <c r="V1698">
        <v>545.18839999999977</v>
      </c>
      <c r="W1698" t="s">
        <v>10939</v>
      </c>
      <c r="X1698" t="s">
        <v>10940</v>
      </c>
      <c r="Y1698">
        <v>11</v>
      </c>
      <c r="Z1698" t="s">
        <v>10947</v>
      </c>
      <c r="AA1698">
        <v>0.28999999999999987</v>
      </c>
    </row>
    <row r="1699" spans="1:27" x14ac:dyDescent="0.35">
      <c r="A1699">
        <v>7135</v>
      </c>
      <c r="B1699" t="s">
        <v>3663</v>
      </c>
      <c r="C1699">
        <v>2014</v>
      </c>
      <c r="D1699" s="1">
        <v>41970</v>
      </c>
      <c r="E1699" s="1">
        <v>41975</v>
      </c>
      <c r="F1699" t="s">
        <v>23</v>
      </c>
      <c r="G1699" t="s">
        <v>1472</v>
      </c>
      <c r="H1699" t="s">
        <v>1473</v>
      </c>
      <c r="I1699" t="s">
        <v>127</v>
      </c>
      <c r="J1699" t="s">
        <v>27</v>
      </c>
      <c r="K1699" t="s">
        <v>3625</v>
      </c>
      <c r="L1699" t="s">
        <v>3626</v>
      </c>
      <c r="M1699">
        <v>47374</v>
      </c>
      <c r="N1699" t="s">
        <v>3479</v>
      </c>
      <c r="O1699" t="s">
        <v>4673</v>
      </c>
      <c r="P1699" t="s">
        <v>313</v>
      </c>
      <c r="Q1699" t="s">
        <v>4411</v>
      </c>
      <c r="R1699" t="s">
        <v>4674</v>
      </c>
      <c r="S1699">
        <v>89.98</v>
      </c>
      <c r="T1699">
        <v>2</v>
      </c>
      <c r="U1699">
        <v>0</v>
      </c>
      <c r="V1699">
        <v>43.190399999999997</v>
      </c>
      <c r="W1699" t="s">
        <v>10939</v>
      </c>
      <c r="X1699" t="s">
        <v>10940</v>
      </c>
      <c r="Y1699">
        <v>11</v>
      </c>
      <c r="Z1699" t="s">
        <v>10947</v>
      </c>
      <c r="AA1699">
        <v>0.47999999999999993</v>
      </c>
    </row>
    <row r="1700" spans="1:27" x14ac:dyDescent="0.35">
      <c r="A1700">
        <v>7261</v>
      </c>
      <c r="B1700" t="s">
        <v>4759</v>
      </c>
      <c r="C1700">
        <v>2013</v>
      </c>
      <c r="D1700" s="1">
        <v>41425</v>
      </c>
      <c r="E1700" s="1">
        <v>41430</v>
      </c>
      <c r="F1700" t="s">
        <v>23</v>
      </c>
      <c r="G1700" t="s">
        <v>3294</v>
      </c>
      <c r="H1700" t="s">
        <v>3295</v>
      </c>
      <c r="I1700" t="s">
        <v>127</v>
      </c>
      <c r="J1700" t="s">
        <v>27</v>
      </c>
      <c r="K1700" t="s">
        <v>4760</v>
      </c>
      <c r="L1700" t="s">
        <v>3572</v>
      </c>
      <c r="M1700">
        <v>54880</v>
      </c>
      <c r="N1700" t="s">
        <v>3479</v>
      </c>
      <c r="O1700" t="s">
        <v>4747</v>
      </c>
      <c r="P1700" t="s">
        <v>313</v>
      </c>
      <c r="Q1700" t="s">
        <v>4411</v>
      </c>
      <c r="R1700" t="s">
        <v>4748</v>
      </c>
      <c r="S1700">
        <v>125.99</v>
      </c>
      <c r="T1700">
        <v>1</v>
      </c>
      <c r="U1700">
        <v>0</v>
      </c>
      <c r="V1700">
        <v>35.277200000000008</v>
      </c>
      <c r="W1700" t="s">
        <v>10936</v>
      </c>
      <c r="X1700" t="s">
        <v>10942</v>
      </c>
      <c r="Y1700">
        <v>5</v>
      </c>
      <c r="Z1700" t="s">
        <v>10952</v>
      </c>
      <c r="AA1700">
        <v>0.28000000000000008</v>
      </c>
    </row>
    <row r="1701" spans="1:27" x14ac:dyDescent="0.35">
      <c r="A1701">
        <v>7371</v>
      </c>
      <c r="B1701" t="s">
        <v>4761</v>
      </c>
      <c r="C1701">
        <v>2011</v>
      </c>
      <c r="D1701" s="1">
        <v>40844</v>
      </c>
      <c r="E1701" s="1">
        <v>40848</v>
      </c>
      <c r="F1701" t="s">
        <v>23</v>
      </c>
      <c r="G1701" t="s">
        <v>816</v>
      </c>
      <c r="H1701" t="s">
        <v>817</v>
      </c>
      <c r="I1701" t="s">
        <v>26</v>
      </c>
      <c r="J1701" t="s">
        <v>27</v>
      </c>
      <c r="K1701" t="s">
        <v>4762</v>
      </c>
      <c r="L1701" t="s">
        <v>4569</v>
      </c>
      <c r="M1701">
        <v>67846</v>
      </c>
      <c r="N1701" t="s">
        <v>3479</v>
      </c>
      <c r="O1701" t="s">
        <v>4763</v>
      </c>
      <c r="P1701" t="s">
        <v>313</v>
      </c>
      <c r="Q1701" t="s">
        <v>4411</v>
      </c>
      <c r="R1701" t="s">
        <v>4764</v>
      </c>
      <c r="S1701">
        <v>257.98</v>
      </c>
      <c r="T1701">
        <v>2</v>
      </c>
      <c r="U1701">
        <v>0</v>
      </c>
      <c r="V1701">
        <v>74.8142</v>
      </c>
      <c r="W1701" t="s">
        <v>10944</v>
      </c>
      <c r="X1701" t="s">
        <v>10940</v>
      </c>
      <c r="Y1701">
        <v>10</v>
      </c>
      <c r="Z1701" t="s">
        <v>10945</v>
      </c>
      <c r="AA1701">
        <v>0.28999999999999998</v>
      </c>
    </row>
    <row r="1702" spans="1:27" x14ac:dyDescent="0.35">
      <c r="A1702">
        <v>7478</v>
      </c>
      <c r="B1702" t="s">
        <v>4387</v>
      </c>
      <c r="C1702">
        <v>2011</v>
      </c>
      <c r="D1702" s="1">
        <v>40550</v>
      </c>
      <c r="E1702" s="1">
        <v>40554</v>
      </c>
      <c r="F1702" t="s">
        <v>23</v>
      </c>
      <c r="G1702" t="s">
        <v>2817</v>
      </c>
      <c r="H1702" t="s">
        <v>2818</v>
      </c>
      <c r="I1702" t="s">
        <v>127</v>
      </c>
      <c r="J1702" t="s">
        <v>27</v>
      </c>
      <c r="K1702" t="s">
        <v>3602</v>
      </c>
      <c r="L1702" t="s">
        <v>3603</v>
      </c>
      <c r="M1702">
        <v>42420</v>
      </c>
      <c r="N1702" t="s">
        <v>3507</v>
      </c>
      <c r="O1702" t="s">
        <v>4561</v>
      </c>
      <c r="P1702" t="s">
        <v>313</v>
      </c>
      <c r="Q1702" t="s">
        <v>4411</v>
      </c>
      <c r="R1702" t="s">
        <v>4562</v>
      </c>
      <c r="S1702">
        <v>391.98</v>
      </c>
      <c r="T1702">
        <v>2</v>
      </c>
      <c r="U1702">
        <v>0</v>
      </c>
      <c r="V1702">
        <v>113.67419999999998</v>
      </c>
      <c r="W1702" t="s">
        <v>10944</v>
      </c>
      <c r="X1702" t="s">
        <v>10950</v>
      </c>
      <c r="Y1702">
        <v>1</v>
      </c>
      <c r="Z1702" t="s">
        <v>10951</v>
      </c>
      <c r="AA1702">
        <v>0.28999999999999992</v>
      </c>
    </row>
    <row r="1703" spans="1:27" x14ac:dyDescent="0.35">
      <c r="A1703">
        <v>7479</v>
      </c>
      <c r="B1703" t="s">
        <v>4387</v>
      </c>
      <c r="C1703">
        <v>2011</v>
      </c>
      <c r="D1703" s="1">
        <v>40550</v>
      </c>
      <c r="E1703" s="1">
        <v>40554</v>
      </c>
      <c r="F1703" t="s">
        <v>23</v>
      </c>
      <c r="G1703" t="s">
        <v>2817</v>
      </c>
      <c r="H1703" t="s">
        <v>2818</v>
      </c>
      <c r="I1703" t="s">
        <v>127</v>
      </c>
      <c r="J1703" t="s">
        <v>27</v>
      </c>
      <c r="K1703" t="s">
        <v>3602</v>
      </c>
      <c r="L1703" t="s">
        <v>3603</v>
      </c>
      <c r="M1703">
        <v>42420</v>
      </c>
      <c r="N1703" t="s">
        <v>3507</v>
      </c>
      <c r="O1703" t="s">
        <v>4765</v>
      </c>
      <c r="P1703" t="s">
        <v>313</v>
      </c>
      <c r="Q1703" t="s">
        <v>4411</v>
      </c>
      <c r="R1703" t="s">
        <v>4766</v>
      </c>
      <c r="S1703">
        <v>755.96</v>
      </c>
      <c r="T1703">
        <v>4</v>
      </c>
      <c r="U1703">
        <v>0</v>
      </c>
      <c r="V1703">
        <v>204.10919999999999</v>
      </c>
      <c r="W1703" t="s">
        <v>10944</v>
      </c>
      <c r="X1703" t="s">
        <v>10950</v>
      </c>
      <c r="Y1703">
        <v>1</v>
      </c>
      <c r="Z1703" t="s">
        <v>10951</v>
      </c>
      <c r="AA1703">
        <v>0.26999999999999996</v>
      </c>
    </row>
    <row r="1704" spans="1:27" x14ac:dyDescent="0.35">
      <c r="A1704">
        <v>7584</v>
      </c>
      <c r="B1704" t="s">
        <v>4767</v>
      </c>
      <c r="C1704">
        <v>2011</v>
      </c>
      <c r="D1704" s="1">
        <v>40623</v>
      </c>
      <c r="E1704" s="1">
        <v>40627</v>
      </c>
      <c r="F1704" t="s">
        <v>23</v>
      </c>
      <c r="G1704" t="s">
        <v>2000</v>
      </c>
      <c r="H1704" t="s">
        <v>2001</v>
      </c>
      <c r="I1704" t="s">
        <v>26</v>
      </c>
      <c r="J1704" t="s">
        <v>27</v>
      </c>
      <c r="K1704" t="s">
        <v>3505</v>
      </c>
      <c r="L1704" t="s">
        <v>3506</v>
      </c>
      <c r="M1704">
        <v>22153</v>
      </c>
      <c r="N1704" t="s">
        <v>3507</v>
      </c>
      <c r="O1704" t="s">
        <v>4708</v>
      </c>
      <c r="P1704" t="s">
        <v>313</v>
      </c>
      <c r="Q1704" t="s">
        <v>4411</v>
      </c>
      <c r="R1704" t="s">
        <v>4709</v>
      </c>
      <c r="S1704">
        <v>3499.9300000000003</v>
      </c>
      <c r="T1704">
        <v>7</v>
      </c>
      <c r="U1704">
        <v>0</v>
      </c>
      <c r="V1704">
        <v>909.98180000000025</v>
      </c>
      <c r="W1704" t="s">
        <v>10944</v>
      </c>
      <c r="X1704" t="s">
        <v>10950</v>
      </c>
      <c r="Y1704">
        <v>3</v>
      </c>
      <c r="Z1704" t="s">
        <v>10953</v>
      </c>
      <c r="AA1704">
        <v>0.26000000000000006</v>
      </c>
    </row>
    <row r="1705" spans="1:27" x14ac:dyDescent="0.35">
      <c r="A1705">
        <v>7745</v>
      </c>
      <c r="B1705" t="s">
        <v>4768</v>
      </c>
      <c r="C1705">
        <v>2013</v>
      </c>
      <c r="D1705" s="1">
        <v>41443</v>
      </c>
      <c r="E1705" s="1">
        <v>41448</v>
      </c>
      <c r="F1705" t="s">
        <v>23</v>
      </c>
      <c r="G1705" t="s">
        <v>4769</v>
      </c>
      <c r="H1705" t="s">
        <v>4770</v>
      </c>
      <c r="I1705" t="s">
        <v>26</v>
      </c>
      <c r="J1705" t="s">
        <v>27</v>
      </c>
      <c r="K1705" t="s">
        <v>4771</v>
      </c>
      <c r="L1705" t="s">
        <v>3727</v>
      </c>
      <c r="M1705">
        <v>6708</v>
      </c>
      <c r="N1705" t="s">
        <v>3728</v>
      </c>
      <c r="O1705" t="s">
        <v>4765</v>
      </c>
      <c r="P1705" t="s">
        <v>313</v>
      </c>
      <c r="Q1705" t="s">
        <v>4411</v>
      </c>
      <c r="R1705" t="s">
        <v>4766</v>
      </c>
      <c r="S1705">
        <v>566.97</v>
      </c>
      <c r="T1705">
        <v>3</v>
      </c>
      <c r="U1705">
        <v>0</v>
      </c>
      <c r="V1705">
        <v>153.08189999999999</v>
      </c>
      <c r="W1705" t="s">
        <v>10936</v>
      </c>
      <c r="X1705" t="s">
        <v>10942</v>
      </c>
      <c r="Y1705">
        <v>6</v>
      </c>
      <c r="Z1705" t="s">
        <v>10946</v>
      </c>
      <c r="AA1705">
        <v>0.26999999999999996</v>
      </c>
    </row>
    <row r="1706" spans="1:27" x14ac:dyDescent="0.35">
      <c r="A1706">
        <v>8349</v>
      </c>
      <c r="B1706" t="s">
        <v>4772</v>
      </c>
      <c r="C1706">
        <v>2012</v>
      </c>
      <c r="D1706" s="1">
        <v>41029</v>
      </c>
      <c r="E1706" s="1">
        <v>41033</v>
      </c>
      <c r="F1706" t="s">
        <v>23</v>
      </c>
      <c r="G1706" t="s">
        <v>2603</v>
      </c>
      <c r="H1706" t="s">
        <v>2604</v>
      </c>
      <c r="I1706" t="s">
        <v>26</v>
      </c>
      <c r="J1706" t="s">
        <v>27</v>
      </c>
      <c r="K1706" t="s">
        <v>3993</v>
      </c>
      <c r="L1706" t="s">
        <v>3785</v>
      </c>
      <c r="M1706">
        <v>1841</v>
      </c>
      <c r="N1706" t="s">
        <v>3728</v>
      </c>
      <c r="O1706" t="s">
        <v>4773</v>
      </c>
      <c r="P1706" t="s">
        <v>313</v>
      </c>
      <c r="Q1706" t="s">
        <v>4411</v>
      </c>
      <c r="R1706" t="s">
        <v>4774</v>
      </c>
      <c r="S1706">
        <v>209.5</v>
      </c>
      <c r="T1706">
        <v>10</v>
      </c>
      <c r="U1706">
        <v>0</v>
      </c>
      <c r="V1706">
        <v>58.66</v>
      </c>
      <c r="W1706" t="s">
        <v>10948</v>
      </c>
      <c r="X1706" t="s">
        <v>10942</v>
      </c>
      <c r="Y1706">
        <v>4</v>
      </c>
      <c r="Z1706" t="s">
        <v>10943</v>
      </c>
      <c r="AA1706">
        <v>0.27999999999999997</v>
      </c>
    </row>
    <row r="1707" spans="1:27" x14ac:dyDescent="0.35">
      <c r="A1707">
        <v>8523</v>
      </c>
      <c r="B1707" t="s">
        <v>4775</v>
      </c>
      <c r="C1707">
        <v>2013</v>
      </c>
      <c r="D1707" s="1">
        <v>41366</v>
      </c>
      <c r="E1707" s="1">
        <v>41372</v>
      </c>
      <c r="F1707" t="s">
        <v>23</v>
      </c>
      <c r="G1707" t="s">
        <v>4776</v>
      </c>
      <c r="H1707" t="s">
        <v>4777</v>
      </c>
      <c r="I1707" t="s">
        <v>26</v>
      </c>
      <c r="J1707" t="s">
        <v>27</v>
      </c>
      <c r="K1707" t="s">
        <v>3571</v>
      </c>
      <c r="L1707" t="s">
        <v>3572</v>
      </c>
      <c r="M1707">
        <v>53209</v>
      </c>
      <c r="N1707" t="s">
        <v>3479</v>
      </c>
      <c r="O1707" t="s">
        <v>4525</v>
      </c>
      <c r="P1707" t="s">
        <v>313</v>
      </c>
      <c r="Q1707" t="s">
        <v>4411</v>
      </c>
      <c r="R1707" t="s">
        <v>4526</v>
      </c>
      <c r="S1707">
        <v>12.99</v>
      </c>
      <c r="T1707">
        <v>1</v>
      </c>
      <c r="U1707">
        <v>0</v>
      </c>
      <c r="V1707">
        <v>0.25980000000000025</v>
      </c>
      <c r="W1707" t="s">
        <v>10936</v>
      </c>
      <c r="X1707" t="s">
        <v>10942</v>
      </c>
      <c r="Y1707">
        <v>4</v>
      </c>
      <c r="Z1707" t="s">
        <v>10943</v>
      </c>
      <c r="AA1707">
        <v>2.0000000000000018E-2</v>
      </c>
    </row>
    <row r="1708" spans="1:27" x14ac:dyDescent="0.35">
      <c r="A1708">
        <v>8799</v>
      </c>
      <c r="B1708" t="s">
        <v>4778</v>
      </c>
      <c r="C1708">
        <v>2013</v>
      </c>
      <c r="D1708" s="1">
        <v>41371</v>
      </c>
      <c r="E1708" s="1">
        <v>41375</v>
      </c>
      <c r="F1708" t="s">
        <v>23</v>
      </c>
      <c r="G1708" t="s">
        <v>4582</v>
      </c>
      <c r="H1708" t="s">
        <v>4583</v>
      </c>
      <c r="I1708" t="s">
        <v>127</v>
      </c>
      <c r="J1708" t="s">
        <v>27</v>
      </c>
      <c r="K1708" t="s">
        <v>4059</v>
      </c>
      <c r="L1708" t="s">
        <v>4060</v>
      </c>
      <c r="M1708">
        <v>5408</v>
      </c>
      <c r="N1708" t="s">
        <v>3728</v>
      </c>
      <c r="O1708" t="s">
        <v>4501</v>
      </c>
      <c r="P1708" t="s">
        <v>313</v>
      </c>
      <c r="Q1708" t="s">
        <v>4411</v>
      </c>
      <c r="R1708" t="s">
        <v>4502</v>
      </c>
      <c r="S1708">
        <v>1294.75</v>
      </c>
      <c r="T1708">
        <v>5</v>
      </c>
      <c r="U1708">
        <v>0</v>
      </c>
      <c r="V1708">
        <v>336.63499999999999</v>
      </c>
      <c r="W1708" t="s">
        <v>10936</v>
      </c>
      <c r="X1708" t="s">
        <v>10942</v>
      </c>
      <c r="Y1708">
        <v>4</v>
      </c>
      <c r="Z1708" t="s">
        <v>10943</v>
      </c>
      <c r="AA1708">
        <v>0.26</v>
      </c>
    </row>
    <row r="1709" spans="1:27" x14ac:dyDescent="0.35">
      <c r="A1709">
        <v>8835</v>
      </c>
      <c r="B1709" t="s">
        <v>4779</v>
      </c>
      <c r="C1709">
        <v>2014</v>
      </c>
      <c r="D1709" s="1">
        <v>41907</v>
      </c>
      <c r="E1709" s="1">
        <v>41911</v>
      </c>
      <c r="F1709" t="s">
        <v>23</v>
      </c>
      <c r="G1709" t="s">
        <v>1493</v>
      </c>
      <c r="H1709" t="s">
        <v>1494</v>
      </c>
      <c r="I1709" t="s">
        <v>127</v>
      </c>
      <c r="J1709" t="s">
        <v>27</v>
      </c>
      <c r="K1709" t="s">
        <v>3907</v>
      </c>
      <c r="L1709" t="s">
        <v>3522</v>
      </c>
      <c r="M1709">
        <v>30328</v>
      </c>
      <c r="N1709" t="s">
        <v>3507</v>
      </c>
      <c r="O1709" t="s">
        <v>4535</v>
      </c>
      <c r="P1709" t="s">
        <v>313</v>
      </c>
      <c r="Q1709" t="s">
        <v>4411</v>
      </c>
      <c r="R1709" t="s">
        <v>4536</v>
      </c>
      <c r="S1709">
        <v>89.9</v>
      </c>
      <c r="T1709">
        <v>2</v>
      </c>
      <c r="U1709">
        <v>0</v>
      </c>
      <c r="V1709">
        <v>25.171999999999997</v>
      </c>
      <c r="W1709" t="s">
        <v>10939</v>
      </c>
      <c r="X1709" t="s">
        <v>10937</v>
      </c>
      <c r="Y1709">
        <v>9</v>
      </c>
      <c r="Z1709" t="s">
        <v>10949</v>
      </c>
      <c r="AA1709">
        <v>0.27999999999999997</v>
      </c>
    </row>
    <row r="1710" spans="1:27" x14ac:dyDescent="0.35">
      <c r="A1710">
        <v>9737</v>
      </c>
      <c r="B1710" t="s">
        <v>4780</v>
      </c>
      <c r="C1710">
        <v>2012</v>
      </c>
      <c r="D1710" s="1">
        <v>41089</v>
      </c>
      <c r="E1710" s="1">
        <v>41093</v>
      </c>
      <c r="F1710" t="s">
        <v>23</v>
      </c>
      <c r="G1710" t="s">
        <v>4781</v>
      </c>
      <c r="H1710" t="s">
        <v>4782</v>
      </c>
      <c r="I1710" t="s">
        <v>127</v>
      </c>
      <c r="J1710" t="s">
        <v>27</v>
      </c>
      <c r="K1710" t="s">
        <v>4209</v>
      </c>
      <c r="L1710" t="s">
        <v>4210</v>
      </c>
      <c r="M1710">
        <v>68104</v>
      </c>
      <c r="N1710" t="s">
        <v>3479</v>
      </c>
      <c r="O1710" t="s">
        <v>4733</v>
      </c>
      <c r="P1710" t="s">
        <v>313</v>
      </c>
      <c r="Q1710" t="s">
        <v>4411</v>
      </c>
      <c r="R1710" t="s">
        <v>4734</v>
      </c>
      <c r="S1710">
        <v>269.98</v>
      </c>
      <c r="T1710">
        <v>2</v>
      </c>
      <c r="U1710">
        <v>0</v>
      </c>
      <c r="V1710">
        <v>72.894599999999997</v>
      </c>
      <c r="W1710" t="s">
        <v>10948</v>
      </c>
      <c r="X1710" t="s">
        <v>10942</v>
      </c>
      <c r="Y1710">
        <v>6</v>
      </c>
      <c r="Z1710" t="s">
        <v>10946</v>
      </c>
      <c r="AA1710">
        <v>0.26999999999999996</v>
      </c>
    </row>
    <row r="1711" spans="1:27" x14ac:dyDescent="0.35">
      <c r="A1711">
        <v>9861</v>
      </c>
      <c r="B1711" t="s">
        <v>4783</v>
      </c>
      <c r="C1711">
        <v>2014</v>
      </c>
      <c r="D1711" s="1">
        <v>41654</v>
      </c>
      <c r="E1711" s="1">
        <v>41660</v>
      </c>
      <c r="F1711" t="s">
        <v>23</v>
      </c>
      <c r="G1711" t="s">
        <v>3922</v>
      </c>
      <c r="H1711" t="s">
        <v>3923</v>
      </c>
      <c r="I1711" t="s">
        <v>127</v>
      </c>
      <c r="J1711" t="s">
        <v>27</v>
      </c>
      <c r="K1711" t="s">
        <v>3625</v>
      </c>
      <c r="L1711" t="s">
        <v>3626</v>
      </c>
      <c r="M1711">
        <v>47374</v>
      </c>
      <c r="N1711" t="s">
        <v>3479</v>
      </c>
      <c r="O1711" t="s">
        <v>4784</v>
      </c>
      <c r="P1711" t="s">
        <v>313</v>
      </c>
      <c r="Q1711" t="s">
        <v>4411</v>
      </c>
      <c r="R1711" t="s">
        <v>4785</v>
      </c>
      <c r="S1711">
        <v>67.8</v>
      </c>
      <c r="T1711">
        <v>4</v>
      </c>
      <c r="U1711">
        <v>0</v>
      </c>
      <c r="V1711">
        <v>1.3559999999999945</v>
      </c>
      <c r="W1711" t="s">
        <v>10939</v>
      </c>
      <c r="X1711" t="s">
        <v>10950</v>
      </c>
      <c r="Y1711">
        <v>1</v>
      </c>
      <c r="Z1711" t="s">
        <v>10951</v>
      </c>
      <c r="AA1711">
        <v>1.9999999999999921E-2</v>
      </c>
    </row>
    <row r="1712" spans="1:27" x14ac:dyDescent="0.35">
      <c r="A1712">
        <v>9989</v>
      </c>
      <c r="B1712" t="s">
        <v>4786</v>
      </c>
      <c r="C1712">
        <v>2014</v>
      </c>
      <c r="D1712" s="1">
        <v>41961</v>
      </c>
      <c r="E1712" s="1">
        <v>41965</v>
      </c>
      <c r="F1712" t="s">
        <v>23</v>
      </c>
      <c r="G1712" t="s">
        <v>24</v>
      </c>
      <c r="H1712" t="s">
        <v>25</v>
      </c>
      <c r="I1712" t="s">
        <v>26</v>
      </c>
      <c r="J1712" t="s">
        <v>27</v>
      </c>
      <c r="K1712" t="s">
        <v>4787</v>
      </c>
      <c r="L1712" t="s">
        <v>3522</v>
      </c>
      <c r="M1712">
        <v>30605</v>
      </c>
      <c r="N1712" t="s">
        <v>3507</v>
      </c>
      <c r="O1712" t="s">
        <v>4645</v>
      </c>
      <c r="P1712" t="s">
        <v>313</v>
      </c>
      <c r="Q1712" t="s">
        <v>4411</v>
      </c>
      <c r="R1712" t="s">
        <v>4646</v>
      </c>
      <c r="S1712">
        <v>206.1</v>
      </c>
      <c r="T1712">
        <v>5</v>
      </c>
      <c r="U1712">
        <v>0</v>
      </c>
      <c r="V1712">
        <v>55.647000000000006</v>
      </c>
      <c r="W1712" t="s">
        <v>10939</v>
      </c>
      <c r="X1712" t="s">
        <v>10940</v>
      </c>
      <c r="Y1712">
        <v>11</v>
      </c>
      <c r="Z1712" t="s">
        <v>10947</v>
      </c>
      <c r="AA1712">
        <v>0.27</v>
      </c>
    </row>
    <row r="1713" spans="1:27" x14ac:dyDescent="0.35">
      <c r="A1713">
        <v>49</v>
      </c>
      <c r="B1713" t="s">
        <v>4788</v>
      </c>
      <c r="C1713">
        <v>2013</v>
      </c>
      <c r="D1713" s="1">
        <v>41446</v>
      </c>
      <c r="E1713" s="1">
        <v>41451</v>
      </c>
      <c r="F1713" t="s">
        <v>23</v>
      </c>
      <c r="G1713" t="s">
        <v>3871</v>
      </c>
      <c r="H1713" t="s">
        <v>3872</v>
      </c>
      <c r="I1713" t="s">
        <v>38</v>
      </c>
      <c r="J1713" t="s">
        <v>27</v>
      </c>
      <c r="K1713" t="s">
        <v>4789</v>
      </c>
      <c r="L1713" t="s">
        <v>3822</v>
      </c>
      <c r="M1713">
        <v>19901</v>
      </c>
      <c r="N1713" t="s">
        <v>3728</v>
      </c>
      <c r="O1713" t="s">
        <v>4610</v>
      </c>
      <c r="P1713" t="s">
        <v>313</v>
      </c>
      <c r="Q1713" t="s">
        <v>4411</v>
      </c>
      <c r="R1713" t="s">
        <v>4611</v>
      </c>
      <c r="S1713">
        <v>21.8</v>
      </c>
      <c r="T1713">
        <v>2</v>
      </c>
      <c r="U1713">
        <v>0</v>
      </c>
      <c r="V1713">
        <v>6.104000000000001</v>
      </c>
      <c r="W1713" t="s">
        <v>10936</v>
      </c>
      <c r="X1713" t="s">
        <v>10942</v>
      </c>
      <c r="Y1713">
        <v>6</v>
      </c>
      <c r="Z1713" t="s">
        <v>10946</v>
      </c>
      <c r="AA1713">
        <v>0.28000000000000003</v>
      </c>
    </row>
    <row r="1714" spans="1:27" x14ac:dyDescent="0.35">
      <c r="A1714">
        <v>160</v>
      </c>
      <c r="B1714" t="s">
        <v>4790</v>
      </c>
      <c r="C1714">
        <v>2013</v>
      </c>
      <c r="D1714" s="1">
        <v>41599</v>
      </c>
      <c r="E1714" s="1">
        <v>41603</v>
      </c>
      <c r="F1714" t="s">
        <v>23</v>
      </c>
      <c r="G1714" t="s">
        <v>4033</v>
      </c>
      <c r="H1714" t="s">
        <v>4034</v>
      </c>
      <c r="I1714" t="s">
        <v>38</v>
      </c>
      <c r="J1714" t="s">
        <v>27</v>
      </c>
      <c r="K1714" t="s">
        <v>4791</v>
      </c>
      <c r="L1714" t="s">
        <v>3540</v>
      </c>
      <c r="M1714">
        <v>73034</v>
      </c>
      <c r="N1714" t="s">
        <v>3479</v>
      </c>
      <c r="O1714" t="s">
        <v>4718</v>
      </c>
      <c r="P1714" t="s">
        <v>313</v>
      </c>
      <c r="Q1714" t="s">
        <v>4411</v>
      </c>
      <c r="R1714" t="s">
        <v>4719</v>
      </c>
      <c r="S1714">
        <v>944.93000000000006</v>
      </c>
      <c r="T1714">
        <v>7</v>
      </c>
      <c r="U1714">
        <v>0</v>
      </c>
      <c r="V1714">
        <v>236.23250000000002</v>
      </c>
      <c r="W1714" t="s">
        <v>10936</v>
      </c>
      <c r="X1714" t="s">
        <v>10940</v>
      </c>
      <c r="Y1714">
        <v>11</v>
      </c>
      <c r="Z1714" t="s">
        <v>10947</v>
      </c>
      <c r="AA1714">
        <v>0.25</v>
      </c>
    </row>
    <row r="1715" spans="1:27" x14ac:dyDescent="0.35">
      <c r="A1715">
        <v>208</v>
      </c>
      <c r="B1715" t="s">
        <v>4792</v>
      </c>
      <c r="C1715">
        <v>2014</v>
      </c>
      <c r="D1715" s="1">
        <v>41975</v>
      </c>
      <c r="E1715" s="1">
        <v>41981</v>
      </c>
      <c r="F1715" t="s">
        <v>23</v>
      </c>
      <c r="G1715" t="s">
        <v>3162</v>
      </c>
      <c r="H1715" t="s">
        <v>3163</v>
      </c>
      <c r="I1715" t="s">
        <v>38</v>
      </c>
      <c r="J1715" t="s">
        <v>27</v>
      </c>
      <c r="K1715" t="s">
        <v>4793</v>
      </c>
      <c r="L1715" t="s">
        <v>3478</v>
      </c>
      <c r="M1715">
        <v>48601</v>
      </c>
      <c r="N1715" t="s">
        <v>3479</v>
      </c>
      <c r="O1715" t="s">
        <v>4794</v>
      </c>
      <c r="P1715" t="s">
        <v>313</v>
      </c>
      <c r="Q1715" t="s">
        <v>4411</v>
      </c>
      <c r="R1715" t="s">
        <v>4795</v>
      </c>
      <c r="S1715">
        <v>131.97999999999999</v>
      </c>
      <c r="T1715">
        <v>2</v>
      </c>
      <c r="U1715">
        <v>0</v>
      </c>
      <c r="V1715">
        <v>35.634600000000006</v>
      </c>
      <c r="W1715" t="s">
        <v>10939</v>
      </c>
      <c r="X1715" t="s">
        <v>10940</v>
      </c>
      <c r="Y1715">
        <v>12</v>
      </c>
      <c r="Z1715" t="s">
        <v>10941</v>
      </c>
      <c r="AA1715">
        <v>0.27000000000000007</v>
      </c>
    </row>
    <row r="1716" spans="1:27" x14ac:dyDescent="0.35">
      <c r="A1716">
        <v>847</v>
      </c>
      <c r="B1716" t="s">
        <v>4269</v>
      </c>
      <c r="C1716">
        <v>2012</v>
      </c>
      <c r="D1716" s="1">
        <v>41195</v>
      </c>
      <c r="E1716" s="1">
        <v>41199</v>
      </c>
      <c r="F1716" t="s">
        <v>23</v>
      </c>
      <c r="G1716" t="s">
        <v>4270</v>
      </c>
      <c r="H1716" t="s">
        <v>4271</v>
      </c>
      <c r="I1716" t="s">
        <v>38</v>
      </c>
      <c r="J1716" t="s">
        <v>27</v>
      </c>
      <c r="K1716" t="s">
        <v>4099</v>
      </c>
      <c r="L1716" t="s">
        <v>3603</v>
      </c>
      <c r="M1716">
        <v>40214</v>
      </c>
      <c r="N1716" t="s">
        <v>3507</v>
      </c>
      <c r="O1716" t="s">
        <v>4695</v>
      </c>
      <c r="P1716" t="s">
        <v>313</v>
      </c>
      <c r="Q1716" t="s">
        <v>4411</v>
      </c>
      <c r="R1716" t="s">
        <v>4696</v>
      </c>
      <c r="S1716">
        <v>83.72</v>
      </c>
      <c r="T1716">
        <v>7</v>
      </c>
      <c r="U1716">
        <v>0</v>
      </c>
      <c r="V1716">
        <v>23.441600000000005</v>
      </c>
      <c r="W1716" t="s">
        <v>10948</v>
      </c>
      <c r="X1716" t="s">
        <v>10940</v>
      </c>
      <c r="Y1716">
        <v>10</v>
      </c>
      <c r="Z1716" t="s">
        <v>10945</v>
      </c>
      <c r="AA1716">
        <v>0.28000000000000008</v>
      </c>
    </row>
    <row r="1717" spans="1:27" x14ac:dyDescent="0.35">
      <c r="A1717">
        <v>1122</v>
      </c>
      <c r="B1717" t="s">
        <v>4279</v>
      </c>
      <c r="C1717">
        <v>2011</v>
      </c>
      <c r="D1717" s="1">
        <v>40564</v>
      </c>
      <c r="E1717" s="1">
        <v>40570</v>
      </c>
      <c r="F1717" t="s">
        <v>23</v>
      </c>
      <c r="G1717" t="s">
        <v>3891</v>
      </c>
      <c r="H1717" t="s">
        <v>3892</v>
      </c>
      <c r="I1717" t="s">
        <v>38</v>
      </c>
      <c r="J1717" t="s">
        <v>27</v>
      </c>
      <c r="K1717" t="s">
        <v>3873</v>
      </c>
      <c r="L1717" t="s">
        <v>3631</v>
      </c>
      <c r="M1717">
        <v>72401</v>
      </c>
      <c r="N1717" t="s">
        <v>3507</v>
      </c>
      <c r="O1717" t="s">
        <v>4796</v>
      </c>
      <c r="P1717" t="s">
        <v>313</v>
      </c>
      <c r="Q1717" t="s">
        <v>4411</v>
      </c>
      <c r="R1717" t="s">
        <v>4797</v>
      </c>
      <c r="S1717">
        <v>699.93</v>
      </c>
      <c r="T1717">
        <v>7</v>
      </c>
      <c r="U1717">
        <v>0</v>
      </c>
      <c r="V1717">
        <v>181.98179999999999</v>
      </c>
      <c r="W1717" t="s">
        <v>10944</v>
      </c>
      <c r="X1717" t="s">
        <v>10950</v>
      </c>
      <c r="Y1717">
        <v>1</v>
      </c>
      <c r="Z1717" t="s">
        <v>10951</v>
      </c>
      <c r="AA1717">
        <v>0.26</v>
      </c>
    </row>
    <row r="1718" spans="1:27" x14ac:dyDescent="0.35">
      <c r="A1718">
        <v>1179</v>
      </c>
      <c r="B1718" t="s">
        <v>4280</v>
      </c>
      <c r="C1718">
        <v>2013</v>
      </c>
      <c r="D1718" s="1">
        <v>41610</v>
      </c>
      <c r="E1718" s="1">
        <v>41614</v>
      </c>
      <c r="F1718" t="s">
        <v>23</v>
      </c>
      <c r="G1718" t="s">
        <v>828</v>
      </c>
      <c r="H1718" t="s">
        <v>829</v>
      </c>
      <c r="I1718" t="s">
        <v>38</v>
      </c>
      <c r="J1718" t="s">
        <v>27</v>
      </c>
      <c r="K1718" t="s">
        <v>4281</v>
      </c>
      <c r="L1718" t="s">
        <v>3849</v>
      </c>
      <c r="M1718">
        <v>20852</v>
      </c>
      <c r="N1718" t="s">
        <v>3728</v>
      </c>
      <c r="O1718" t="s">
        <v>4798</v>
      </c>
      <c r="P1718" t="s">
        <v>313</v>
      </c>
      <c r="Q1718" t="s">
        <v>4411</v>
      </c>
      <c r="R1718" t="s">
        <v>4799</v>
      </c>
      <c r="S1718">
        <v>179.97</v>
      </c>
      <c r="T1718">
        <v>3</v>
      </c>
      <c r="U1718">
        <v>0</v>
      </c>
      <c r="V1718">
        <v>44.992500000000007</v>
      </c>
      <c r="W1718" t="s">
        <v>10936</v>
      </c>
      <c r="X1718" t="s">
        <v>10940</v>
      </c>
      <c r="Y1718">
        <v>12</v>
      </c>
      <c r="Z1718" t="s">
        <v>10941</v>
      </c>
      <c r="AA1718">
        <v>0.25000000000000006</v>
      </c>
    </row>
    <row r="1719" spans="1:27" x14ac:dyDescent="0.35">
      <c r="A1719">
        <v>1181</v>
      </c>
      <c r="B1719" t="s">
        <v>4800</v>
      </c>
      <c r="C1719">
        <v>2011</v>
      </c>
      <c r="D1719" s="1">
        <v>40715</v>
      </c>
      <c r="E1719" s="1">
        <v>40719</v>
      </c>
      <c r="F1719" t="s">
        <v>23</v>
      </c>
      <c r="G1719" t="s">
        <v>2997</v>
      </c>
      <c r="H1719" t="s">
        <v>2998</v>
      </c>
      <c r="I1719" t="s">
        <v>38</v>
      </c>
      <c r="J1719" t="s">
        <v>27</v>
      </c>
      <c r="K1719" t="s">
        <v>2903</v>
      </c>
      <c r="L1719" t="s">
        <v>3901</v>
      </c>
      <c r="M1719">
        <v>8701</v>
      </c>
      <c r="N1719" t="s">
        <v>3728</v>
      </c>
      <c r="O1719" t="s">
        <v>4765</v>
      </c>
      <c r="P1719" t="s">
        <v>313</v>
      </c>
      <c r="Q1719" t="s">
        <v>4411</v>
      </c>
      <c r="R1719" t="s">
        <v>4766</v>
      </c>
      <c r="S1719">
        <v>1322.93</v>
      </c>
      <c r="T1719">
        <v>7</v>
      </c>
      <c r="U1719">
        <v>0</v>
      </c>
      <c r="V1719">
        <v>357.19110000000001</v>
      </c>
      <c r="W1719" t="s">
        <v>10944</v>
      </c>
      <c r="X1719" t="s">
        <v>10942</v>
      </c>
      <c r="Y1719">
        <v>6</v>
      </c>
      <c r="Z1719" t="s">
        <v>10946</v>
      </c>
      <c r="AA1719">
        <v>0.27</v>
      </c>
    </row>
    <row r="1720" spans="1:27" x14ac:dyDescent="0.35">
      <c r="A1720">
        <v>1253</v>
      </c>
      <c r="B1720" t="s">
        <v>4801</v>
      </c>
      <c r="C1720">
        <v>2012</v>
      </c>
      <c r="D1720" s="1">
        <v>41094</v>
      </c>
      <c r="E1720" s="1">
        <v>41099</v>
      </c>
      <c r="F1720" t="s">
        <v>23</v>
      </c>
      <c r="G1720" t="s">
        <v>2583</v>
      </c>
      <c r="H1720" t="s">
        <v>2584</v>
      </c>
      <c r="I1720" t="s">
        <v>38</v>
      </c>
      <c r="J1720" t="s">
        <v>27</v>
      </c>
      <c r="K1720" t="s">
        <v>3571</v>
      </c>
      <c r="L1720" t="s">
        <v>3572</v>
      </c>
      <c r="M1720">
        <v>53209</v>
      </c>
      <c r="N1720" t="s">
        <v>3479</v>
      </c>
      <c r="O1720" t="s">
        <v>4802</v>
      </c>
      <c r="P1720" t="s">
        <v>313</v>
      </c>
      <c r="Q1720" t="s">
        <v>4411</v>
      </c>
      <c r="R1720" t="s">
        <v>4803</v>
      </c>
      <c r="S1720">
        <v>1099.96</v>
      </c>
      <c r="T1720">
        <v>4</v>
      </c>
      <c r="U1720">
        <v>0</v>
      </c>
      <c r="V1720">
        <v>285.9896</v>
      </c>
      <c r="W1720" t="s">
        <v>10948</v>
      </c>
      <c r="X1720" t="s">
        <v>10937</v>
      </c>
      <c r="Y1720">
        <v>7</v>
      </c>
      <c r="Z1720" t="s">
        <v>10938</v>
      </c>
      <c r="AA1720">
        <v>0.26</v>
      </c>
    </row>
    <row r="1721" spans="1:27" x14ac:dyDescent="0.35">
      <c r="A1721">
        <v>1305</v>
      </c>
      <c r="B1721" t="s">
        <v>4804</v>
      </c>
      <c r="C1721">
        <v>2014</v>
      </c>
      <c r="D1721" s="1">
        <v>41824</v>
      </c>
      <c r="E1721" s="1">
        <v>41828</v>
      </c>
      <c r="F1721" t="s">
        <v>23</v>
      </c>
      <c r="G1721" t="s">
        <v>4805</v>
      </c>
      <c r="H1721" t="s">
        <v>4806</v>
      </c>
      <c r="I1721" t="s">
        <v>38</v>
      </c>
      <c r="J1721" t="s">
        <v>27</v>
      </c>
      <c r="K1721" t="s">
        <v>3521</v>
      </c>
      <c r="L1721" t="s">
        <v>3522</v>
      </c>
      <c r="M1721">
        <v>31907</v>
      </c>
      <c r="N1721" t="s">
        <v>3507</v>
      </c>
      <c r="O1721" t="s">
        <v>4428</v>
      </c>
      <c r="P1721" t="s">
        <v>313</v>
      </c>
      <c r="Q1721" t="s">
        <v>4411</v>
      </c>
      <c r="R1721" t="s">
        <v>4429</v>
      </c>
      <c r="S1721">
        <v>287.96999999999997</v>
      </c>
      <c r="T1721">
        <v>3</v>
      </c>
      <c r="U1721">
        <v>0</v>
      </c>
      <c r="V1721">
        <v>77.751899999999992</v>
      </c>
      <c r="W1721" t="s">
        <v>10939</v>
      </c>
      <c r="X1721" t="s">
        <v>10937</v>
      </c>
      <c r="Y1721">
        <v>7</v>
      </c>
      <c r="Z1721" t="s">
        <v>10938</v>
      </c>
      <c r="AA1721">
        <v>0.27</v>
      </c>
    </row>
    <row r="1722" spans="1:27" x14ac:dyDescent="0.35">
      <c r="A1722">
        <v>1967</v>
      </c>
      <c r="B1722" t="s">
        <v>4807</v>
      </c>
      <c r="C1722">
        <v>2014</v>
      </c>
      <c r="D1722" s="1">
        <v>41995</v>
      </c>
      <c r="E1722" s="1">
        <v>42002</v>
      </c>
      <c r="F1722" t="s">
        <v>23</v>
      </c>
      <c r="G1722" t="s">
        <v>4808</v>
      </c>
      <c r="H1722" t="s">
        <v>4809</v>
      </c>
      <c r="I1722" t="s">
        <v>38</v>
      </c>
      <c r="J1722" t="s">
        <v>27</v>
      </c>
      <c r="K1722" t="s">
        <v>4198</v>
      </c>
      <c r="L1722" t="s">
        <v>3901</v>
      </c>
      <c r="M1722">
        <v>7501</v>
      </c>
      <c r="N1722" t="s">
        <v>3728</v>
      </c>
      <c r="O1722" t="s">
        <v>4688</v>
      </c>
      <c r="P1722" t="s">
        <v>313</v>
      </c>
      <c r="Q1722" t="s">
        <v>4411</v>
      </c>
      <c r="R1722" t="s">
        <v>4689</v>
      </c>
      <c r="S1722">
        <v>281.96999999999997</v>
      </c>
      <c r="T1722">
        <v>3</v>
      </c>
      <c r="U1722">
        <v>0</v>
      </c>
      <c r="V1722">
        <v>78.951599999999999</v>
      </c>
      <c r="W1722" t="s">
        <v>10939</v>
      </c>
      <c r="X1722" t="s">
        <v>10940</v>
      </c>
      <c r="Y1722">
        <v>12</v>
      </c>
      <c r="Z1722" t="s">
        <v>10941</v>
      </c>
      <c r="AA1722">
        <v>0.28000000000000003</v>
      </c>
    </row>
    <row r="1723" spans="1:27" x14ac:dyDescent="0.35">
      <c r="A1723">
        <v>1983</v>
      </c>
      <c r="B1723" t="s">
        <v>4810</v>
      </c>
      <c r="C1723">
        <v>2011</v>
      </c>
      <c r="D1723" s="1">
        <v>40880</v>
      </c>
      <c r="E1723" s="1">
        <v>40886</v>
      </c>
      <c r="F1723" t="s">
        <v>23</v>
      </c>
      <c r="G1723" t="s">
        <v>1455</v>
      </c>
      <c r="H1723" t="s">
        <v>1456</v>
      </c>
      <c r="I1723" t="s">
        <v>38</v>
      </c>
      <c r="J1723" t="s">
        <v>27</v>
      </c>
      <c r="K1723" t="s">
        <v>4041</v>
      </c>
      <c r="L1723" t="s">
        <v>3540</v>
      </c>
      <c r="M1723">
        <v>73120</v>
      </c>
      <c r="N1723" t="s">
        <v>3479</v>
      </c>
      <c r="O1723" t="s">
        <v>4621</v>
      </c>
      <c r="P1723" t="s">
        <v>313</v>
      </c>
      <c r="Q1723" t="s">
        <v>4411</v>
      </c>
      <c r="R1723" t="s">
        <v>4622</v>
      </c>
      <c r="S1723">
        <v>479.96</v>
      </c>
      <c r="T1723">
        <v>4</v>
      </c>
      <c r="U1723">
        <v>0</v>
      </c>
      <c r="V1723">
        <v>134.3888</v>
      </c>
      <c r="W1723" t="s">
        <v>10944</v>
      </c>
      <c r="X1723" t="s">
        <v>10940</v>
      </c>
      <c r="Y1723">
        <v>12</v>
      </c>
      <c r="Z1723" t="s">
        <v>10941</v>
      </c>
      <c r="AA1723">
        <v>0.28000000000000003</v>
      </c>
    </row>
    <row r="1724" spans="1:27" x14ac:dyDescent="0.35">
      <c r="A1724">
        <v>2190</v>
      </c>
      <c r="B1724" t="s">
        <v>4811</v>
      </c>
      <c r="C1724">
        <v>2014</v>
      </c>
      <c r="D1724" s="1">
        <v>41862</v>
      </c>
      <c r="E1724" s="1">
        <v>41867</v>
      </c>
      <c r="F1724" t="s">
        <v>23</v>
      </c>
      <c r="G1724" t="s">
        <v>3918</v>
      </c>
      <c r="H1724" t="s">
        <v>3919</v>
      </c>
      <c r="I1724" t="s">
        <v>38</v>
      </c>
      <c r="J1724" t="s">
        <v>27</v>
      </c>
      <c r="K1724" t="s">
        <v>3521</v>
      </c>
      <c r="L1724" t="s">
        <v>3626</v>
      </c>
      <c r="M1724">
        <v>47201</v>
      </c>
      <c r="N1724" t="s">
        <v>3479</v>
      </c>
      <c r="O1724" t="s">
        <v>4449</v>
      </c>
      <c r="P1724" t="s">
        <v>313</v>
      </c>
      <c r="Q1724" t="s">
        <v>4411</v>
      </c>
      <c r="R1724" t="s">
        <v>4450</v>
      </c>
      <c r="S1724">
        <v>1454.4900000000002</v>
      </c>
      <c r="T1724">
        <v>9</v>
      </c>
      <c r="U1724">
        <v>0</v>
      </c>
      <c r="V1724">
        <v>378.16740000000004</v>
      </c>
      <c r="W1724" t="s">
        <v>10939</v>
      </c>
      <c r="X1724" t="s">
        <v>10937</v>
      </c>
      <c r="Y1724">
        <v>8</v>
      </c>
      <c r="Z1724" t="s">
        <v>10954</v>
      </c>
      <c r="AA1724">
        <v>0.26</v>
      </c>
    </row>
    <row r="1725" spans="1:27" x14ac:dyDescent="0.35">
      <c r="A1725">
        <v>2202</v>
      </c>
      <c r="B1725" t="s">
        <v>4812</v>
      </c>
      <c r="C1725">
        <v>2011</v>
      </c>
      <c r="D1725" s="1">
        <v>40695</v>
      </c>
      <c r="E1725" s="1">
        <v>40700</v>
      </c>
      <c r="F1725" t="s">
        <v>23</v>
      </c>
      <c r="G1725" t="s">
        <v>2706</v>
      </c>
      <c r="H1725" t="s">
        <v>2707</v>
      </c>
      <c r="I1725" t="s">
        <v>38</v>
      </c>
      <c r="J1725" t="s">
        <v>27</v>
      </c>
      <c r="K1725" t="s">
        <v>4595</v>
      </c>
      <c r="L1725" t="s">
        <v>3631</v>
      </c>
      <c r="M1725">
        <v>72209</v>
      </c>
      <c r="N1725" t="s">
        <v>3507</v>
      </c>
      <c r="O1725" t="s">
        <v>4813</v>
      </c>
      <c r="P1725" t="s">
        <v>313</v>
      </c>
      <c r="Q1725" t="s">
        <v>4411</v>
      </c>
      <c r="R1725" t="s">
        <v>4814</v>
      </c>
      <c r="S1725">
        <v>881.93</v>
      </c>
      <c r="T1725">
        <v>7</v>
      </c>
      <c r="U1725">
        <v>0</v>
      </c>
      <c r="V1725">
        <v>229.30180000000001</v>
      </c>
      <c r="W1725" t="s">
        <v>10944</v>
      </c>
      <c r="X1725" t="s">
        <v>10942</v>
      </c>
      <c r="Y1725">
        <v>6</v>
      </c>
      <c r="Z1725" t="s">
        <v>10946</v>
      </c>
      <c r="AA1725">
        <v>0.26</v>
      </c>
    </row>
    <row r="1726" spans="1:27" x14ac:dyDescent="0.35">
      <c r="A1726">
        <v>2284</v>
      </c>
      <c r="B1726" t="s">
        <v>4815</v>
      </c>
      <c r="C1726">
        <v>2012</v>
      </c>
      <c r="D1726" s="1">
        <v>40973</v>
      </c>
      <c r="E1726" s="1">
        <v>40977</v>
      </c>
      <c r="F1726" t="s">
        <v>23</v>
      </c>
      <c r="G1726" t="s">
        <v>3565</v>
      </c>
      <c r="H1726" t="s">
        <v>3566</v>
      </c>
      <c r="I1726" t="s">
        <v>38</v>
      </c>
      <c r="J1726" t="s">
        <v>27</v>
      </c>
      <c r="K1726" t="s">
        <v>4816</v>
      </c>
      <c r="L1726" t="s">
        <v>3626</v>
      </c>
      <c r="M1726">
        <v>47362</v>
      </c>
      <c r="N1726" t="s">
        <v>3479</v>
      </c>
      <c r="O1726" t="s">
        <v>4695</v>
      </c>
      <c r="P1726" t="s">
        <v>313</v>
      </c>
      <c r="Q1726" t="s">
        <v>4411</v>
      </c>
      <c r="R1726" t="s">
        <v>4696</v>
      </c>
      <c r="S1726">
        <v>23.92</v>
      </c>
      <c r="T1726">
        <v>2</v>
      </c>
      <c r="U1726">
        <v>0</v>
      </c>
      <c r="V1726">
        <v>6.6976000000000013</v>
      </c>
      <c r="W1726" t="s">
        <v>10948</v>
      </c>
      <c r="X1726" t="s">
        <v>10950</v>
      </c>
      <c r="Y1726">
        <v>3</v>
      </c>
      <c r="Z1726" t="s">
        <v>10953</v>
      </c>
      <c r="AA1726">
        <v>0.28000000000000003</v>
      </c>
    </row>
    <row r="1727" spans="1:27" x14ac:dyDescent="0.35">
      <c r="A1727">
        <v>2441</v>
      </c>
      <c r="B1727" t="s">
        <v>4817</v>
      </c>
      <c r="C1727">
        <v>2013</v>
      </c>
      <c r="D1727" s="1">
        <v>41417</v>
      </c>
      <c r="E1727" s="1">
        <v>41422</v>
      </c>
      <c r="F1727" t="s">
        <v>23</v>
      </c>
      <c r="G1727" t="s">
        <v>1799</v>
      </c>
      <c r="H1727" t="s">
        <v>1800</v>
      </c>
      <c r="I1727" t="s">
        <v>38</v>
      </c>
      <c r="J1727" t="s">
        <v>27</v>
      </c>
      <c r="K1727" t="s">
        <v>4818</v>
      </c>
      <c r="L1727" t="s">
        <v>3901</v>
      </c>
      <c r="M1727">
        <v>7055</v>
      </c>
      <c r="N1727" t="s">
        <v>3728</v>
      </c>
      <c r="O1727" t="s">
        <v>4658</v>
      </c>
      <c r="P1727" t="s">
        <v>313</v>
      </c>
      <c r="Q1727" t="s">
        <v>4411</v>
      </c>
      <c r="R1727" t="s">
        <v>4659</v>
      </c>
      <c r="S1727">
        <v>345</v>
      </c>
      <c r="T1727">
        <v>5</v>
      </c>
      <c r="U1727">
        <v>0</v>
      </c>
      <c r="V1727">
        <v>86.25</v>
      </c>
      <c r="W1727" t="s">
        <v>10936</v>
      </c>
      <c r="X1727" t="s">
        <v>10942</v>
      </c>
      <c r="Y1727">
        <v>5</v>
      </c>
      <c r="Z1727" t="s">
        <v>10952</v>
      </c>
      <c r="AA1727">
        <v>0.25</v>
      </c>
    </row>
    <row r="1728" spans="1:27" x14ac:dyDescent="0.35">
      <c r="A1728">
        <v>2446</v>
      </c>
      <c r="B1728" t="s">
        <v>4817</v>
      </c>
      <c r="C1728">
        <v>2013</v>
      </c>
      <c r="D1728" s="1">
        <v>41417</v>
      </c>
      <c r="E1728" s="1">
        <v>41422</v>
      </c>
      <c r="F1728" t="s">
        <v>23</v>
      </c>
      <c r="G1728" t="s">
        <v>1799</v>
      </c>
      <c r="H1728" t="s">
        <v>1800</v>
      </c>
      <c r="I1728" t="s">
        <v>38</v>
      </c>
      <c r="J1728" t="s">
        <v>27</v>
      </c>
      <c r="K1728" t="s">
        <v>4818</v>
      </c>
      <c r="L1728" t="s">
        <v>3901</v>
      </c>
      <c r="M1728">
        <v>7055</v>
      </c>
      <c r="N1728" t="s">
        <v>3728</v>
      </c>
      <c r="O1728" t="s">
        <v>4763</v>
      </c>
      <c r="P1728" t="s">
        <v>313</v>
      </c>
      <c r="Q1728" t="s">
        <v>4411</v>
      </c>
      <c r="R1728" t="s">
        <v>4764</v>
      </c>
      <c r="S1728">
        <v>257.98</v>
      </c>
      <c r="T1728">
        <v>2</v>
      </c>
      <c r="U1728">
        <v>0</v>
      </c>
      <c r="V1728">
        <v>74.8142</v>
      </c>
      <c r="W1728" t="s">
        <v>10936</v>
      </c>
      <c r="X1728" t="s">
        <v>10942</v>
      </c>
      <c r="Y1728">
        <v>5</v>
      </c>
      <c r="Z1728" t="s">
        <v>10952</v>
      </c>
      <c r="AA1728">
        <v>0.28999999999999998</v>
      </c>
    </row>
    <row r="1729" spans="1:27" x14ac:dyDescent="0.35">
      <c r="A1729">
        <v>2493</v>
      </c>
      <c r="B1729" t="s">
        <v>4819</v>
      </c>
      <c r="C1729">
        <v>2011</v>
      </c>
      <c r="D1729" s="1">
        <v>40866</v>
      </c>
      <c r="E1729" s="1">
        <v>40870</v>
      </c>
      <c r="F1729" t="s">
        <v>23</v>
      </c>
      <c r="G1729" t="s">
        <v>823</v>
      </c>
      <c r="H1729" t="s">
        <v>824</v>
      </c>
      <c r="I1729" t="s">
        <v>38</v>
      </c>
      <c r="J1729" t="s">
        <v>27</v>
      </c>
      <c r="K1729" t="s">
        <v>4820</v>
      </c>
      <c r="L1729" t="s">
        <v>3741</v>
      </c>
      <c r="M1729">
        <v>14701</v>
      </c>
      <c r="N1729" t="s">
        <v>3728</v>
      </c>
      <c r="O1729" t="s">
        <v>4821</v>
      </c>
      <c r="P1729" t="s">
        <v>313</v>
      </c>
      <c r="Q1729" t="s">
        <v>4411</v>
      </c>
      <c r="R1729" t="s">
        <v>4822</v>
      </c>
      <c r="S1729">
        <v>4548.8100000000004</v>
      </c>
      <c r="T1729">
        <v>7</v>
      </c>
      <c r="U1729">
        <v>0</v>
      </c>
      <c r="V1729">
        <v>1228.1787000000004</v>
      </c>
      <c r="W1729" t="s">
        <v>10944</v>
      </c>
      <c r="X1729" t="s">
        <v>10940</v>
      </c>
      <c r="Y1729">
        <v>11</v>
      </c>
      <c r="Z1729" t="s">
        <v>10947</v>
      </c>
      <c r="AA1729">
        <v>0.27000000000000007</v>
      </c>
    </row>
    <row r="1730" spans="1:27" x14ac:dyDescent="0.35">
      <c r="A1730">
        <v>2733</v>
      </c>
      <c r="B1730" t="s">
        <v>4823</v>
      </c>
      <c r="C1730">
        <v>2011</v>
      </c>
      <c r="D1730" s="1">
        <v>40726</v>
      </c>
      <c r="E1730" s="1">
        <v>40730</v>
      </c>
      <c r="F1730" t="s">
        <v>23</v>
      </c>
      <c r="G1730" t="s">
        <v>310</v>
      </c>
      <c r="H1730" t="s">
        <v>311</v>
      </c>
      <c r="I1730" t="s">
        <v>38</v>
      </c>
      <c r="J1730" t="s">
        <v>27</v>
      </c>
      <c r="K1730" t="s">
        <v>3980</v>
      </c>
      <c r="L1730" t="s">
        <v>3901</v>
      </c>
      <c r="M1730">
        <v>7060</v>
      </c>
      <c r="N1730" t="s">
        <v>3728</v>
      </c>
      <c r="O1730" t="s">
        <v>4705</v>
      </c>
      <c r="P1730" t="s">
        <v>313</v>
      </c>
      <c r="Q1730" t="s">
        <v>4411</v>
      </c>
      <c r="R1730" t="s">
        <v>4706</v>
      </c>
      <c r="S1730">
        <v>73.98</v>
      </c>
      <c r="T1730">
        <v>2</v>
      </c>
      <c r="U1730">
        <v>0</v>
      </c>
      <c r="V1730">
        <v>19.974600000000002</v>
      </c>
      <c r="W1730" t="s">
        <v>10944</v>
      </c>
      <c r="X1730" t="s">
        <v>10937</v>
      </c>
      <c r="Y1730">
        <v>7</v>
      </c>
      <c r="Z1730" t="s">
        <v>10938</v>
      </c>
      <c r="AA1730">
        <v>0.27</v>
      </c>
    </row>
    <row r="1731" spans="1:27" x14ac:dyDescent="0.35">
      <c r="A1731">
        <v>2736</v>
      </c>
      <c r="B1731" t="s">
        <v>3820</v>
      </c>
      <c r="C1731">
        <v>2012</v>
      </c>
      <c r="D1731" s="1">
        <v>41226</v>
      </c>
      <c r="E1731" s="1">
        <v>41232</v>
      </c>
      <c r="F1731" t="s">
        <v>23</v>
      </c>
      <c r="G1731" t="s">
        <v>2214</v>
      </c>
      <c r="H1731" t="s">
        <v>2215</v>
      </c>
      <c r="I1731" t="s">
        <v>38</v>
      </c>
      <c r="J1731" t="s">
        <v>27</v>
      </c>
      <c r="K1731" t="s">
        <v>3821</v>
      </c>
      <c r="L1731" t="s">
        <v>3822</v>
      </c>
      <c r="M1731">
        <v>19711</v>
      </c>
      <c r="N1731" t="s">
        <v>3728</v>
      </c>
      <c r="O1731" t="s">
        <v>4627</v>
      </c>
      <c r="P1731" t="s">
        <v>313</v>
      </c>
      <c r="Q1731" t="s">
        <v>4411</v>
      </c>
      <c r="R1731" t="s">
        <v>4628</v>
      </c>
      <c r="S1731">
        <v>377.96999999999997</v>
      </c>
      <c r="T1731">
        <v>3</v>
      </c>
      <c r="U1731">
        <v>0</v>
      </c>
      <c r="V1731">
        <v>94.492500000000007</v>
      </c>
      <c r="W1731" t="s">
        <v>10948</v>
      </c>
      <c r="X1731" t="s">
        <v>10940</v>
      </c>
      <c r="Y1731">
        <v>11</v>
      </c>
      <c r="Z1731" t="s">
        <v>10947</v>
      </c>
      <c r="AA1731">
        <v>0.25000000000000006</v>
      </c>
    </row>
    <row r="1732" spans="1:27" x14ac:dyDescent="0.35">
      <c r="A1732">
        <v>2739</v>
      </c>
      <c r="B1732" t="s">
        <v>3820</v>
      </c>
      <c r="C1732">
        <v>2012</v>
      </c>
      <c r="D1732" s="1">
        <v>41226</v>
      </c>
      <c r="E1732" s="1">
        <v>41232</v>
      </c>
      <c r="F1732" t="s">
        <v>23</v>
      </c>
      <c r="G1732" t="s">
        <v>2214</v>
      </c>
      <c r="H1732" t="s">
        <v>2215</v>
      </c>
      <c r="I1732" t="s">
        <v>38</v>
      </c>
      <c r="J1732" t="s">
        <v>27</v>
      </c>
      <c r="K1732" t="s">
        <v>3821</v>
      </c>
      <c r="L1732" t="s">
        <v>3822</v>
      </c>
      <c r="M1732">
        <v>19711</v>
      </c>
      <c r="N1732" t="s">
        <v>3728</v>
      </c>
      <c r="O1732" t="s">
        <v>4673</v>
      </c>
      <c r="P1732" t="s">
        <v>313</v>
      </c>
      <c r="Q1732" t="s">
        <v>4411</v>
      </c>
      <c r="R1732" t="s">
        <v>4674</v>
      </c>
      <c r="S1732">
        <v>89.98</v>
      </c>
      <c r="T1732">
        <v>2</v>
      </c>
      <c r="U1732">
        <v>0</v>
      </c>
      <c r="V1732">
        <v>43.190399999999997</v>
      </c>
      <c r="W1732" t="s">
        <v>10948</v>
      </c>
      <c r="X1732" t="s">
        <v>10940</v>
      </c>
      <c r="Y1732">
        <v>11</v>
      </c>
      <c r="Z1732" t="s">
        <v>10947</v>
      </c>
      <c r="AA1732">
        <v>0.47999999999999993</v>
      </c>
    </row>
    <row r="1733" spans="1:27" x14ac:dyDescent="0.35">
      <c r="A1733">
        <v>2783</v>
      </c>
      <c r="B1733" t="s">
        <v>4824</v>
      </c>
      <c r="C1733">
        <v>2013</v>
      </c>
      <c r="D1733" s="1">
        <v>41590</v>
      </c>
      <c r="E1733" s="1">
        <v>41595</v>
      </c>
      <c r="F1733" t="s">
        <v>23</v>
      </c>
      <c r="G1733" t="s">
        <v>1603</v>
      </c>
      <c r="H1733" t="s">
        <v>1604</v>
      </c>
      <c r="I1733" t="s">
        <v>38</v>
      </c>
      <c r="J1733" t="s">
        <v>27</v>
      </c>
      <c r="K1733" t="s">
        <v>3477</v>
      </c>
      <c r="L1733" t="s">
        <v>3478</v>
      </c>
      <c r="M1733">
        <v>48234</v>
      </c>
      <c r="N1733" t="s">
        <v>3479</v>
      </c>
      <c r="O1733" t="s">
        <v>4763</v>
      </c>
      <c r="P1733" t="s">
        <v>313</v>
      </c>
      <c r="Q1733" t="s">
        <v>4411</v>
      </c>
      <c r="R1733" t="s">
        <v>4764</v>
      </c>
      <c r="S1733">
        <v>257.98</v>
      </c>
      <c r="T1733">
        <v>2</v>
      </c>
      <c r="U1733">
        <v>0</v>
      </c>
      <c r="V1733">
        <v>74.8142</v>
      </c>
      <c r="W1733" t="s">
        <v>10936</v>
      </c>
      <c r="X1733" t="s">
        <v>10940</v>
      </c>
      <c r="Y1733">
        <v>11</v>
      </c>
      <c r="Z1733" t="s">
        <v>10947</v>
      </c>
      <c r="AA1733">
        <v>0.28999999999999998</v>
      </c>
    </row>
    <row r="1734" spans="1:27" x14ac:dyDescent="0.35">
      <c r="A1734">
        <v>2860</v>
      </c>
      <c r="B1734" t="s">
        <v>3826</v>
      </c>
      <c r="C1734">
        <v>2014</v>
      </c>
      <c r="D1734" s="1">
        <v>41779</v>
      </c>
      <c r="E1734" s="1">
        <v>41783</v>
      </c>
      <c r="F1734" t="s">
        <v>23</v>
      </c>
      <c r="G1734" t="s">
        <v>3827</v>
      </c>
      <c r="H1734" t="s">
        <v>3828</v>
      </c>
      <c r="I1734" t="s">
        <v>38</v>
      </c>
      <c r="J1734" t="s">
        <v>27</v>
      </c>
      <c r="K1734" t="s">
        <v>3829</v>
      </c>
      <c r="L1734" t="s">
        <v>3522</v>
      </c>
      <c r="M1734">
        <v>30318</v>
      </c>
      <c r="N1734" t="s">
        <v>3507</v>
      </c>
      <c r="O1734" t="s">
        <v>4825</v>
      </c>
      <c r="P1734" t="s">
        <v>313</v>
      </c>
      <c r="Q1734" t="s">
        <v>4411</v>
      </c>
      <c r="R1734" t="s">
        <v>4826</v>
      </c>
      <c r="S1734">
        <v>377.96999999999997</v>
      </c>
      <c r="T1734">
        <v>3</v>
      </c>
      <c r="U1734">
        <v>0</v>
      </c>
      <c r="V1734">
        <v>98.272200000000012</v>
      </c>
      <c r="W1734" t="s">
        <v>10939</v>
      </c>
      <c r="X1734" t="s">
        <v>10942</v>
      </c>
      <c r="Y1734">
        <v>5</v>
      </c>
      <c r="Z1734" t="s">
        <v>10952</v>
      </c>
      <c r="AA1734">
        <v>0.26000000000000006</v>
      </c>
    </row>
    <row r="1735" spans="1:27" x14ac:dyDescent="0.35">
      <c r="A1735">
        <v>3092</v>
      </c>
      <c r="B1735" t="s">
        <v>4827</v>
      </c>
      <c r="C1735">
        <v>2013</v>
      </c>
      <c r="D1735" s="1">
        <v>41337</v>
      </c>
      <c r="E1735" s="1">
        <v>41342</v>
      </c>
      <c r="F1735" t="s">
        <v>23</v>
      </c>
      <c r="G1735" t="s">
        <v>1190</v>
      </c>
      <c r="H1735" t="s">
        <v>1191</v>
      </c>
      <c r="I1735" t="s">
        <v>38</v>
      </c>
      <c r="J1735" t="s">
        <v>27</v>
      </c>
      <c r="K1735" t="s">
        <v>3821</v>
      </c>
      <c r="L1735" t="s">
        <v>3822</v>
      </c>
      <c r="M1735">
        <v>19711</v>
      </c>
      <c r="N1735" t="s">
        <v>3728</v>
      </c>
      <c r="O1735" t="s">
        <v>4428</v>
      </c>
      <c r="P1735" t="s">
        <v>313</v>
      </c>
      <c r="Q1735" t="s">
        <v>4411</v>
      </c>
      <c r="R1735" t="s">
        <v>4429</v>
      </c>
      <c r="S1735">
        <v>479.95</v>
      </c>
      <c r="T1735">
        <v>5</v>
      </c>
      <c r="U1735">
        <v>0</v>
      </c>
      <c r="V1735">
        <v>129.5865</v>
      </c>
      <c r="W1735" t="s">
        <v>10936</v>
      </c>
      <c r="X1735" t="s">
        <v>10950</v>
      </c>
      <c r="Y1735">
        <v>3</v>
      </c>
      <c r="Z1735" t="s">
        <v>10953</v>
      </c>
      <c r="AA1735">
        <v>0.27</v>
      </c>
    </row>
    <row r="1736" spans="1:27" x14ac:dyDescent="0.35">
      <c r="A1736">
        <v>3268</v>
      </c>
      <c r="B1736" t="s">
        <v>4828</v>
      </c>
      <c r="C1736">
        <v>2011</v>
      </c>
      <c r="D1736" s="1">
        <v>40685</v>
      </c>
      <c r="E1736" s="1">
        <v>40692</v>
      </c>
      <c r="F1736" t="s">
        <v>23</v>
      </c>
      <c r="G1736" t="s">
        <v>4829</v>
      </c>
      <c r="H1736" t="s">
        <v>4830</v>
      </c>
      <c r="I1736" t="s">
        <v>38</v>
      </c>
      <c r="J1736" t="s">
        <v>27</v>
      </c>
      <c r="K1736" t="s">
        <v>3633</v>
      </c>
      <c r="L1736" t="s">
        <v>3594</v>
      </c>
      <c r="M1736">
        <v>35601</v>
      </c>
      <c r="N1736" t="s">
        <v>3507</v>
      </c>
      <c r="O1736" t="s">
        <v>4433</v>
      </c>
      <c r="P1736" t="s">
        <v>313</v>
      </c>
      <c r="Q1736" t="s">
        <v>4411</v>
      </c>
      <c r="R1736" t="s">
        <v>4434</v>
      </c>
      <c r="S1736">
        <v>135.97999999999999</v>
      </c>
      <c r="T1736">
        <v>2</v>
      </c>
      <c r="U1736">
        <v>0</v>
      </c>
      <c r="V1736">
        <v>33.995000000000005</v>
      </c>
      <c r="W1736" t="s">
        <v>10944</v>
      </c>
      <c r="X1736" t="s">
        <v>10942</v>
      </c>
      <c r="Y1736">
        <v>5</v>
      </c>
      <c r="Z1736" t="s">
        <v>10952</v>
      </c>
      <c r="AA1736">
        <v>0.25000000000000006</v>
      </c>
    </row>
    <row r="1737" spans="1:27" x14ac:dyDescent="0.35">
      <c r="A1737">
        <v>3269</v>
      </c>
      <c r="B1737" t="s">
        <v>4828</v>
      </c>
      <c r="C1737">
        <v>2011</v>
      </c>
      <c r="D1737" s="1">
        <v>40685</v>
      </c>
      <c r="E1737" s="1">
        <v>40692</v>
      </c>
      <c r="F1737" t="s">
        <v>23</v>
      </c>
      <c r="G1737" t="s">
        <v>4829</v>
      </c>
      <c r="H1737" t="s">
        <v>4830</v>
      </c>
      <c r="I1737" t="s">
        <v>38</v>
      </c>
      <c r="J1737" t="s">
        <v>27</v>
      </c>
      <c r="K1737" t="s">
        <v>3633</v>
      </c>
      <c r="L1737" t="s">
        <v>3594</v>
      </c>
      <c r="M1737">
        <v>35601</v>
      </c>
      <c r="N1737" t="s">
        <v>3507</v>
      </c>
      <c r="O1737" t="s">
        <v>4535</v>
      </c>
      <c r="P1737" t="s">
        <v>313</v>
      </c>
      <c r="Q1737" t="s">
        <v>4411</v>
      </c>
      <c r="R1737" t="s">
        <v>4536</v>
      </c>
      <c r="S1737">
        <v>44.95</v>
      </c>
      <c r="T1737">
        <v>1</v>
      </c>
      <c r="U1737">
        <v>0</v>
      </c>
      <c r="V1737">
        <v>12.585999999999999</v>
      </c>
      <c r="W1737" t="s">
        <v>10944</v>
      </c>
      <c r="X1737" t="s">
        <v>10942</v>
      </c>
      <c r="Y1737">
        <v>5</v>
      </c>
      <c r="Z1737" t="s">
        <v>10952</v>
      </c>
      <c r="AA1737">
        <v>0.27999999999999997</v>
      </c>
    </row>
    <row r="1738" spans="1:27" x14ac:dyDescent="0.35">
      <c r="A1738">
        <v>3376</v>
      </c>
      <c r="B1738" t="s">
        <v>4831</v>
      </c>
      <c r="C1738">
        <v>2012</v>
      </c>
      <c r="D1738" s="1">
        <v>41247</v>
      </c>
      <c r="E1738" s="1">
        <v>41253</v>
      </c>
      <c r="F1738" t="s">
        <v>23</v>
      </c>
      <c r="G1738" t="s">
        <v>872</v>
      </c>
      <c r="H1738" t="s">
        <v>873</v>
      </c>
      <c r="I1738" t="s">
        <v>38</v>
      </c>
      <c r="J1738" t="s">
        <v>27</v>
      </c>
      <c r="K1738" t="s">
        <v>4832</v>
      </c>
      <c r="L1738" t="s">
        <v>3741</v>
      </c>
      <c r="M1738">
        <v>11550</v>
      </c>
      <c r="N1738" t="s">
        <v>3728</v>
      </c>
      <c r="O1738" t="s">
        <v>4833</v>
      </c>
      <c r="P1738" t="s">
        <v>313</v>
      </c>
      <c r="Q1738" t="s">
        <v>4411</v>
      </c>
      <c r="R1738" t="s">
        <v>4834</v>
      </c>
      <c r="S1738">
        <v>39.96</v>
      </c>
      <c r="T1738">
        <v>4</v>
      </c>
      <c r="U1738">
        <v>0</v>
      </c>
      <c r="V1738">
        <v>10.389600000000002</v>
      </c>
      <c r="W1738" t="s">
        <v>10948</v>
      </c>
      <c r="X1738" t="s">
        <v>10940</v>
      </c>
      <c r="Y1738">
        <v>12</v>
      </c>
      <c r="Z1738" t="s">
        <v>10941</v>
      </c>
      <c r="AA1738">
        <v>0.26</v>
      </c>
    </row>
    <row r="1739" spans="1:27" x14ac:dyDescent="0.35">
      <c r="A1739">
        <v>3739</v>
      </c>
      <c r="B1739" t="s">
        <v>4835</v>
      </c>
      <c r="C1739">
        <v>2013</v>
      </c>
      <c r="D1739" s="1">
        <v>41618</v>
      </c>
      <c r="E1739" s="1">
        <v>41622</v>
      </c>
      <c r="F1739" t="s">
        <v>23</v>
      </c>
      <c r="G1739" t="s">
        <v>1207</v>
      </c>
      <c r="H1739" t="s">
        <v>1208</v>
      </c>
      <c r="I1739" t="s">
        <v>38</v>
      </c>
      <c r="J1739" t="s">
        <v>27</v>
      </c>
      <c r="K1739" t="s">
        <v>3586</v>
      </c>
      <c r="L1739" t="s">
        <v>3478</v>
      </c>
      <c r="M1739">
        <v>49201</v>
      </c>
      <c r="N1739" t="s">
        <v>3479</v>
      </c>
      <c r="O1739" t="s">
        <v>4610</v>
      </c>
      <c r="P1739" t="s">
        <v>313</v>
      </c>
      <c r="Q1739" t="s">
        <v>4411</v>
      </c>
      <c r="R1739" t="s">
        <v>4611</v>
      </c>
      <c r="S1739">
        <v>10.9</v>
      </c>
      <c r="T1739">
        <v>1</v>
      </c>
      <c r="U1739">
        <v>0</v>
      </c>
      <c r="V1739">
        <v>3.0520000000000005</v>
      </c>
      <c r="W1739" t="s">
        <v>10936</v>
      </c>
      <c r="X1739" t="s">
        <v>10940</v>
      </c>
      <c r="Y1739">
        <v>12</v>
      </c>
      <c r="Z1739" t="s">
        <v>10941</v>
      </c>
      <c r="AA1739">
        <v>0.28000000000000003</v>
      </c>
    </row>
    <row r="1740" spans="1:27" x14ac:dyDescent="0.35">
      <c r="A1740">
        <v>3818</v>
      </c>
      <c r="B1740" t="s">
        <v>3590</v>
      </c>
      <c r="C1740">
        <v>2012</v>
      </c>
      <c r="D1740" s="1">
        <v>41167</v>
      </c>
      <c r="E1740" s="1">
        <v>41171</v>
      </c>
      <c r="F1740" t="s">
        <v>23</v>
      </c>
      <c r="G1740" t="s">
        <v>3591</v>
      </c>
      <c r="H1740" t="s">
        <v>3592</v>
      </c>
      <c r="I1740" t="s">
        <v>38</v>
      </c>
      <c r="J1740" t="s">
        <v>27</v>
      </c>
      <c r="K1740" t="s">
        <v>3593</v>
      </c>
      <c r="L1740" t="s">
        <v>3594</v>
      </c>
      <c r="M1740">
        <v>36608</v>
      </c>
      <c r="N1740" t="s">
        <v>3507</v>
      </c>
      <c r="O1740" t="s">
        <v>4836</v>
      </c>
      <c r="P1740" t="s">
        <v>313</v>
      </c>
      <c r="Q1740" t="s">
        <v>4411</v>
      </c>
      <c r="R1740" t="s">
        <v>4837</v>
      </c>
      <c r="S1740">
        <v>59.97</v>
      </c>
      <c r="T1740">
        <v>3</v>
      </c>
      <c r="U1740">
        <v>0</v>
      </c>
      <c r="V1740">
        <v>0</v>
      </c>
      <c r="W1740" t="s">
        <v>10948</v>
      </c>
      <c r="X1740" t="s">
        <v>10937</v>
      </c>
      <c r="Y1740">
        <v>9</v>
      </c>
      <c r="Z1740" t="s">
        <v>10949</v>
      </c>
      <c r="AA1740">
        <v>0</v>
      </c>
    </row>
    <row r="1741" spans="1:27" x14ac:dyDescent="0.35">
      <c r="A1741">
        <v>3889</v>
      </c>
      <c r="B1741" t="s">
        <v>4838</v>
      </c>
      <c r="C1741">
        <v>2011</v>
      </c>
      <c r="D1741" s="1">
        <v>40696</v>
      </c>
      <c r="E1741" s="1">
        <v>40700</v>
      </c>
      <c r="F1741" t="s">
        <v>23</v>
      </c>
      <c r="G1741" t="s">
        <v>644</v>
      </c>
      <c r="H1741" t="s">
        <v>645</v>
      </c>
      <c r="I1741" t="s">
        <v>38</v>
      </c>
      <c r="J1741" t="s">
        <v>27</v>
      </c>
      <c r="K1741" t="s">
        <v>4108</v>
      </c>
      <c r="L1741" t="s">
        <v>3522</v>
      </c>
      <c r="M1741">
        <v>30076</v>
      </c>
      <c r="N1741" t="s">
        <v>3507</v>
      </c>
      <c r="O1741" t="s">
        <v>4839</v>
      </c>
      <c r="P1741" t="s">
        <v>313</v>
      </c>
      <c r="Q1741" t="s">
        <v>4411</v>
      </c>
      <c r="R1741" t="s">
        <v>4840</v>
      </c>
      <c r="S1741">
        <v>239.96999999999997</v>
      </c>
      <c r="T1741">
        <v>3</v>
      </c>
      <c r="U1741">
        <v>0</v>
      </c>
      <c r="V1741">
        <v>67.191599999999994</v>
      </c>
      <c r="W1741" t="s">
        <v>10944</v>
      </c>
      <c r="X1741" t="s">
        <v>10942</v>
      </c>
      <c r="Y1741">
        <v>6</v>
      </c>
      <c r="Z1741" t="s">
        <v>10946</v>
      </c>
      <c r="AA1741">
        <v>0.28000000000000003</v>
      </c>
    </row>
    <row r="1742" spans="1:27" x14ac:dyDescent="0.35">
      <c r="A1742">
        <v>3997</v>
      </c>
      <c r="B1742" t="s">
        <v>3857</v>
      </c>
      <c r="C1742">
        <v>2012</v>
      </c>
      <c r="D1742" s="1">
        <v>40976</v>
      </c>
      <c r="E1742" s="1">
        <v>40980</v>
      </c>
      <c r="F1742" t="s">
        <v>23</v>
      </c>
      <c r="G1742" t="s">
        <v>3858</v>
      </c>
      <c r="H1742" t="s">
        <v>3859</v>
      </c>
      <c r="I1742" t="s">
        <v>38</v>
      </c>
      <c r="J1742" t="s">
        <v>27</v>
      </c>
      <c r="K1742" t="s">
        <v>3860</v>
      </c>
      <c r="L1742" t="s">
        <v>3572</v>
      </c>
      <c r="M1742">
        <v>53142</v>
      </c>
      <c r="N1742" t="s">
        <v>3479</v>
      </c>
      <c r="O1742" t="s">
        <v>4634</v>
      </c>
      <c r="P1742" t="s">
        <v>313</v>
      </c>
      <c r="Q1742" t="s">
        <v>4411</v>
      </c>
      <c r="R1742" t="s">
        <v>4635</v>
      </c>
      <c r="S1742">
        <v>769.95</v>
      </c>
      <c r="T1742">
        <v>5</v>
      </c>
      <c r="U1742">
        <v>0</v>
      </c>
      <c r="V1742">
        <v>223.28549999999993</v>
      </c>
      <c r="W1742" t="s">
        <v>10948</v>
      </c>
      <c r="X1742" t="s">
        <v>10950</v>
      </c>
      <c r="Y1742">
        <v>3</v>
      </c>
      <c r="Z1742" t="s">
        <v>10953</v>
      </c>
      <c r="AA1742">
        <v>0.28999999999999987</v>
      </c>
    </row>
    <row r="1743" spans="1:27" x14ac:dyDescent="0.35">
      <c r="A1743">
        <v>4096</v>
      </c>
      <c r="B1743" t="s">
        <v>3876</v>
      </c>
      <c r="C1743">
        <v>2012</v>
      </c>
      <c r="D1743" s="1">
        <v>41145</v>
      </c>
      <c r="E1743" s="1">
        <v>41149</v>
      </c>
      <c r="F1743" t="s">
        <v>23</v>
      </c>
      <c r="G1743" t="s">
        <v>3877</v>
      </c>
      <c r="H1743" t="s">
        <v>3878</v>
      </c>
      <c r="I1743" t="s">
        <v>38</v>
      </c>
      <c r="J1743" t="s">
        <v>27</v>
      </c>
      <c r="K1743" t="s">
        <v>3879</v>
      </c>
      <c r="L1743" t="s">
        <v>3603</v>
      </c>
      <c r="M1743">
        <v>41042</v>
      </c>
      <c r="N1743" t="s">
        <v>3507</v>
      </c>
      <c r="O1743" t="s">
        <v>4591</v>
      </c>
      <c r="P1743" t="s">
        <v>313</v>
      </c>
      <c r="Q1743" t="s">
        <v>4411</v>
      </c>
      <c r="R1743" t="s">
        <v>4592</v>
      </c>
      <c r="S1743">
        <v>587.97</v>
      </c>
      <c r="T1743">
        <v>3</v>
      </c>
      <c r="U1743">
        <v>0</v>
      </c>
      <c r="V1743">
        <v>170.51129999999998</v>
      </c>
      <c r="W1743" t="s">
        <v>10948</v>
      </c>
      <c r="X1743" t="s">
        <v>10937</v>
      </c>
      <c r="Y1743">
        <v>8</v>
      </c>
      <c r="Z1743" t="s">
        <v>10954</v>
      </c>
      <c r="AA1743">
        <v>0.28999999999999992</v>
      </c>
    </row>
    <row r="1744" spans="1:27" x14ac:dyDescent="0.35">
      <c r="A1744">
        <v>4607</v>
      </c>
      <c r="B1744" t="s">
        <v>4841</v>
      </c>
      <c r="C1744">
        <v>2012</v>
      </c>
      <c r="D1744" s="1">
        <v>41057</v>
      </c>
      <c r="E1744" s="1">
        <v>41062</v>
      </c>
      <c r="F1744" t="s">
        <v>23</v>
      </c>
      <c r="G1744" t="s">
        <v>1894</v>
      </c>
      <c r="H1744" t="s">
        <v>1895</v>
      </c>
      <c r="I1744" t="s">
        <v>38</v>
      </c>
      <c r="J1744" t="s">
        <v>27</v>
      </c>
      <c r="K1744" t="s">
        <v>3689</v>
      </c>
      <c r="L1744" t="s">
        <v>3741</v>
      </c>
      <c r="M1744">
        <v>14609</v>
      </c>
      <c r="N1744" t="s">
        <v>3728</v>
      </c>
      <c r="O1744" t="s">
        <v>4842</v>
      </c>
      <c r="P1744" t="s">
        <v>313</v>
      </c>
      <c r="Q1744" t="s">
        <v>4411</v>
      </c>
      <c r="R1744" t="s">
        <v>4843</v>
      </c>
      <c r="S1744">
        <v>45.99</v>
      </c>
      <c r="T1744">
        <v>1</v>
      </c>
      <c r="U1744">
        <v>0</v>
      </c>
      <c r="V1744">
        <v>13.3371</v>
      </c>
      <c r="W1744" t="s">
        <v>10948</v>
      </c>
      <c r="X1744" t="s">
        <v>10942</v>
      </c>
      <c r="Y1744">
        <v>5</v>
      </c>
      <c r="Z1744" t="s">
        <v>10952</v>
      </c>
      <c r="AA1744">
        <v>0.28999999999999998</v>
      </c>
    </row>
    <row r="1745" spans="1:27" x14ac:dyDescent="0.35">
      <c r="A1745">
        <v>4673</v>
      </c>
      <c r="B1745" t="s">
        <v>4844</v>
      </c>
      <c r="C1745">
        <v>2013</v>
      </c>
      <c r="D1745" s="1">
        <v>41487</v>
      </c>
      <c r="E1745" s="1">
        <v>41493</v>
      </c>
      <c r="F1745" t="s">
        <v>23</v>
      </c>
      <c r="G1745" t="s">
        <v>2214</v>
      </c>
      <c r="H1745" t="s">
        <v>2215</v>
      </c>
      <c r="I1745" t="s">
        <v>38</v>
      </c>
      <c r="J1745" t="s">
        <v>27</v>
      </c>
      <c r="K1745" t="s">
        <v>3477</v>
      </c>
      <c r="L1745" t="s">
        <v>3478</v>
      </c>
      <c r="M1745">
        <v>48205</v>
      </c>
      <c r="N1745" t="s">
        <v>3479</v>
      </c>
      <c r="O1745" t="s">
        <v>4750</v>
      </c>
      <c r="P1745" t="s">
        <v>313</v>
      </c>
      <c r="Q1745" t="s">
        <v>4411</v>
      </c>
      <c r="R1745" t="s">
        <v>4751</v>
      </c>
      <c r="S1745">
        <v>635.96</v>
      </c>
      <c r="T1745">
        <v>4</v>
      </c>
      <c r="U1745">
        <v>0</v>
      </c>
      <c r="V1745">
        <v>165.34960000000001</v>
      </c>
      <c r="W1745" t="s">
        <v>10936</v>
      </c>
      <c r="X1745" t="s">
        <v>10937</v>
      </c>
      <c r="Y1745">
        <v>8</v>
      </c>
      <c r="Z1745" t="s">
        <v>10954</v>
      </c>
      <c r="AA1745">
        <v>0.26</v>
      </c>
    </row>
    <row r="1746" spans="1:27" x14ac:dyDescent="0.35">
      <c r="A1746">
        <v>4674</v>
      </c>
      <c r="B1746" t="s">
        <v>4844</v>
      </c>
      <c r="C1746">
        <v>2013</v>
      </c>
      <c r="D1746" s="1">
        <v>41487</v>
      </c>
      <c r="E1746" s="1">
        <v>41493</v>
      </c>
      <c r="F1746" t="s">
        <v>23</v>
      </c>
      <c r="G1746" t="s">
        <v>2214</v>
      </c>
      <c r="H1746" t="s">
        <v>2215</v>
      </c>
      <c r="I1746" t="s">
        <v>38</v>
      </c>
      <c r="J1746" t="s">
        <v>27</v>
      </c>
      <c r="K1746" t="s">
        <v>3477</v>
      </c>
      <c r="L1746" t="s">
        <v>3478</v>
      </c>
      <c r="M1746">
        <v>48205</v>
      </c>
      <c r="N1746" t="s">
        <v>3479</v>
      </c>
      <c r="O1746" t="s">
        <v>4486</v>
      </c>
      <c r="P1746" t="s">
        <v>313</v>
      </c>
      <c r="Q1746" t="s">
        <v>4411</v>
      </c>
      <c r="R1746" t="s">
        <v>4487</v>
      </c>
      <c r="S1746">
        <v>118.99</v>
      </c>
      <c r="T1746">
        <v>1</v>
      </c>
      <c r="U1746">
        <v>0</v>
      </c>
      <c r="V1746">
        <v>33.3172</v>
      </c>
      <c r="W1746" t="s">
        <v>10936</v>
      </c>
      <c r="X1746" t="s">
        <v>10937</v>
      </c>
      <c r="Y1746">
        <v>8</v>
      </c>
      <c r="Z1746" t="s">
        <v>10954</v>
      </c>
      <c r="AA1746">
        <v>0.28000000000000003</v>
      </c>
    </row>
    <row r="1747" spans="1:27" x14ac:dyDescent="0.35">
      <c r="A1747">
        <v>4688</v>
      </c>
      <c r="B1747" t="s">
        <v>4845</v>
      </c>
      <c r="C1747">
        <v>2013</v>
      </c>
      <c r="D1747" s="1">
        <v>41450</v>
      </c>
      <c r="E1747" s="1">
        <v>41456</v>
      </c>
      <c r="F1747" t="s">
        <v>23</v>
      </c>
      <c r="G1747" t="s">
        <v>3891</v>
      </c>
      <c r="H1747" t="s">
        <v>3892</v>
      </c>
      <c r="I1747" t="s">
        <v>38</v>
      </c>
      <c r="J1747" t="s">
        <v>27</v>
      </c>
      <c r="K1747" t="s">
        <v>3625</v>
      </c>
      <c r="L1747" t="s">
        <v>3626</v>
      </c>
      <c r="M1747">
        <v>47374</v>
      </c>
      <c r="N1747" t="s">
        <v>3479</v>
      </c>
      <c r="O1747" t="s">
        <v>4846</v>
      </c>
      <c r="P1747" t="s">
        <v>313</v>
      </c>
      <c r="Q1747" t="s">
        <v>4411</v>
      </c>
      <c r="R1747" t="s">
        <v>4847</v>
      </c>
      <c r="S1747">
        <v>440.91</v>
      </c>
      <c r="T1747">
        <v>9</v>
      </c>
      <c r="U1747">
        <v>0</v>
      </c>
      <c r="V1747">
        <v>123.45480000000005</v>
      </c>
      <c r="W1747" t="s">
        <v>10936</v>
      </c>
      <c r="X1747" t="s">
        <v>10942</v>
      </c>
      <c r="Y1747">
        <v>6</v>
      </c>
      <c r="Z1747" t="s">
        <v>10946</v>
      </c>
      <c r="AA1747">
        <v>0.28000000000000008</v>
      </c>
    </row>
    <row r="1748" spans="1:27" x14ac:dyDescent="0.35">
      <c r="A1748">
        <v>5026</v>
      </c>
      <c r="B1748" t="s">
        <v>4343</v>
      </c>
      <c r="C1748">
        <v>2014</v>
      </c>
      <c r="D1748" s="1">
        <v>41850</v>
      </c>
      <c r="E1748" s="1">
        <v>41855</v>
      </c>
      <c r="F1748" t="s">
        <v>23</v>
      </c>
      <c r="G1748" t="s">
        <v>2693</v>
      </c>
      <c r="H1748" t="s">
        <v>2694</v>
      </c>
      <c r="I1748" t="s">
        <v>38</v>
      </c>
      <c r="J1748" t="s">
        <v>27</v>
      </c>
      <c r="K1748" t="s">
        <v>4041</v>
      </c>
      <c r="L1748" t="s">
        <v>3540</v>
      </c>
      <c r="M1748">
        <v>73120</v>
      </c>
      <c r="N1748" t="s">
        <v>3479</v>
      </c>
      <c r="O1748" t="s">
        <v>4634</v>
      </c>
      <c r="P1748" t="s">
        <v>313</v>
      </c>
      <c r="Q1748" t="s">
        <v>4411</v>
      </c>
      <c r="R1748" t="s">
        <v>4635</v>
      </c>
      <c r="S1748">
        <v>461.97</v>
      </c>
      <c r="T1748">
        <v>3</v>
      </c>
      <c r="U1748">
        <v>0</v>
      </c>
      <c r="V1748">
        <v>133.97129999999996</v>
      </c>
      <c r="W1748" t="s">
        <v>10939</v>
      </c>
      <c r="X1748" t="s">
        <v>10937</v>
      </c>
      <c r="Y1748">
        <v>7</v>
      </c>
      <c r="Z1748" t="s">
        <v>10938</v>
      </c>
      <c r="AA1748">
        <v>0.28999999999999987</v>
      </c>
    </row>
    <row r="1749" spans="1:27" x14ac:dyDescent="0.35">
      <c r="A1749">
        <v>5063</v>
      </c>
      <c r="B1749" t="s">
        <v>4848</v>
      </c>
      <c r="C1749">
        <v>2012</v>
      </c>
      <c r="D1749" s="1">
        <v>41037</v>
      </c>
      <c r="E1749" s="1">
        <v>41041</v>
      </c>
      <c r="F1749" t="s">
        <v>23</v>
      </c>
      <c r="G1749" t="s">
        <v>2832</v>
      </c>
      <c r="H1749" t="s">
        <v>2833</v>
      </c>
      <c r="I1749" t="s">
        <v>38</v>
      </c>
      <c r="J1749" t="s">
        <v>27</v>
      </c>
      <c r="K1749" t="s">
        <v>3641</v>
      </c>
      <c r="L1749" t="s">
        <v>3642</v>
      </c>
      <c r="M1749">
        <v>55407</v>
      </c>
      <c r="N1749" t="s">
        <v>3479</v>
      </c>
      <c r="O1749" t="s">
        <v>4747</v>
      </c>
      <c r="P1749" t="s">
        <v>313</v>
      </c>
      <c r="Q1749" t="s">
        <v>4411</v>
      </c>
      <c r="R1749" t="s">
        <v>4748</v>
      </c>
      <c r="S1749">
        <v>377.96999999999997</v>
      </c>
      <c r="T1749">
        <v>3</v>
      </c>
      <c r="U1749">
        <v>0</v>
      </c>
      <c r="V1749">
        <v>105.83160000000002</v>
      </c>
      <c r="W1749" t="s">
        <v>10948</v>
      </c>
      <c r="X1749" t="s">
        <v>10942</v>
      </c>
      <c r="Y1749">
        <v>5</v>
      </c>
      <c r="Z1749" t="s">
        <v>10952</v>
      </c>
      <c r="AA1749">
        <v>0.28000000000000008</v>
      </c>
    </row>
    <row r="1750" spans="1:27" x14ac:dyDescent="0.35">
      <c r="A1750">
        <v>5298</v>
      </c>
      <c r="B1750" t="s">
        <v>4849</v>
      </c>
      <c r="C1750">
        <v>2014</v>
      </c>
      <c r="D1750" s="1">
        <v>41848</v>
      </c>
      <c r="E1750" s="1">
        <v>41852</v>
      </c>
      <c r="F1750" t="s">
        <v>23</v>
      </c>
      <c r="G1750" t="s">
        <v>4850</v>
      </c>
      <c r="H1750" t="s">
        <v>4851</v>
      </c>
      <c r="I1750" t="s">
        <v>38</v>
      </c>
      <c r="J1750" t="s">
        <v>27</v>
      </c>
      <c r="K1750" t="s">
        <v>3758</v>
      </c>
      <c r="L1750" t="s">
        <v>3741</v>
      </c>
      <c r="M1750">
        <v>10701</v>
      </c>
      <c r="N1750" t="s">
        <v>3728</v>
      </c>
      <c r="O1750" t="s">
        <v>4433</v>
      </c>
      <c r="P1750" t="s">
        <v>313</v>
      </c>
      <c r="Q1750" t="s">
        <v>4411</v>
      </c>
      <c r="R1750" t="s">
        <v>4434</v>
      </c>
      <c r="S1750">
        <v>543.91999999999996</v>
      </c>
      <c r="T1750">
        <v>8</v>
      </c>
      <c r="U1750">
        <v>0</v>
      </c>
      <c r="V1750">
        <v>135.98000000000002</v>
      </c>
      <c r="W1750" t="s">
        <v>10939</v>
      </c>
      <c r="X1750" t="s">
        <v>10937</v>
      </c>
      <c r="Y1750">
        <v>7</v>
      </c>
      <c r="Z1750" t="s">
        <v>10938</v>
      </c>
      <c r="AA1750">
        <v>0.25000000000000006</v>
      </c>
    </row>
    <row r="1751" spans="1:27" x14ac:dyDescent="0.35">
      <c r="A1751">
        <v>5531</v>
      </c>
      <c r="B1751" t="s">
        <v>4852</v>
      </c>
      <c r="C1751">
        <v>2014</v>
      </c>
      <c r="D1751" s="1">
        <v>41976</v>
      </c>
      <c r="E1751" s="1">
        <v>41980</v>
      </c>
      <c r="F1751" t="s">
        <v>23</v>
      </c>
      <c r="G1751" t="s">
        <v>4371</v>
      </c>
      <c r="H1751" t="s">
        <v>4372</v>
      </c>
      <c r="I1751" t="s">
        <v>38</v>
      </c>
      <c r="J1751" t="s">
        <v>27</v>
      </c>
      <c r="K1751" t="s">
        <v>4209</v>
      </c>
      <c r="L1751" t="s">
        <v>4210</v>
      </c>
      <c r="M1751">
        <v>68104</v>
      </c>
      <c r="N1751" t="s">
        <v>3479</v>
      </c>
      <c r="O1751" t="s">
        <v>4853</v>
      </c>
      <c r="P1751" t="s">
        <v>313</v>
      </c>
      <c r="Q1751" t="s">
        <v>4411</v>
      </c>
      <c r="R1751" t="s">
        <v>4854</v>
      </c>
      <c r="S1751">
        <v>2479.96</v>
      </c>
      <c r="T1751">
        <v>4</v>
      </c>
      <c r="U1751">
        <v>0</v>
      </c>
      <c r="V1751">
        <v>743.98799999999983</v>
      </c>
      <c r="W1751" t="s">
        <v>10939</v>
      </c>
      <c r="X1751" t="s">
        <v>10940</v>
      </c>
      <c r="Y1751">
        <v>12</v>
      </c>
      <c r="Z1751" t="s">
        <v>10941</v>
      </c>
      <c r="AA1751">
        <v>0.29999999999999993</v>
      </c>
    </row>
    <row r="1752" spans="1:27" x14ac:dyDescent="0.35">
      <c r="A1752">
        <v>5684</v>
      </c>
      <c r="B1752" t="s">
        <v>4855</v>
      </c>
      <c r="C1752">
        <v>2011</v>
      </c>
      <c r="D1752" s="1">
        <v>40635</v>
      </c>
      <c r="E1752" s="1">
        <v>40641</v>
      </c>
      <c r="F1752" t="s">
        <v>23</v>
      </c>
      <c r="G1752" t="s">
        <v>1128</v>
      </c>
      <c r="H1752" t="s">
        <v>1129</v>
      </c>
      <c r="I1752" t="s">
        <v>38</v>
      </c>
      <c r="J1752" t="s">
        <v>27</v>
      </c>
      <c r="K1752" t="s">
        <v>4787</v>
      </c>
      <c r="L1752" t="s">
        <v>3522</v>
      </c>
      <c r="M1752">
        <v>30605</v>
      </c>
      <c r="N1752" t="s">
        <v>3507</v>
      </c>
      <c r="O1752" t="s">
        <v>4730</v>
      </c>
      <c r="P1752" t="s">
        <v>313</v>
      </c>
      <c r="Q1752" t="s">
        <v>4411</v>
      </c>
      <c r="R1752" t="s">
        <v>4731</v>
      </c>
      <c r="S1752">
        <v>1049.93</v>
      </c>
      <c r="T1752">
        <v>7</v>
      </c>
      <c r="U1752">
        <v>0</v>
      </c>
      <c r="V1752">
        <v>293.98040000000003</v>
      </c>
      <c r="W1752" t="s">
        <v>10944</v>
      </c>
      <c r="X1752" t="s">
        <v>10942</v>
      </c>
      <c r="Y1752">
        <v>4</v>
      </c>
      <c r="Z1752" t="s">
        <v>10943</v>
      </c>
      <c r="AA1752">
        <v>0.28000000000000003</v>
      </c>
    </row>
    <row r="1753" spans="1:27" x14ac:dyDescent="0.35">
      <c r="A1753">
        <v>5750</v>
      </c>
      <c r="B1753" t="s">
        <v>4856</v>
      </c>
      <c r="C1753">
        <v>2014</v>
      </c>
      <c r="D1753" s="1">
        <v>41962</v>
      </c>
      <c r="E1753" s="1">
        <v>41966</v>
      </c>
      <c r="F1753" t="s">
        <v>23</v>
      </c>
      <c r="G1753" t="s">
        <v>3470</v>
      </c>
      <c r="H1753" t="s">
        <v>3471</v>
      </c>
      <c r="I1753" t="s">
        <v>38</v>
      </c>
      <c r="J1753" t="s">
        <v>27</v>
      </c>
      <c r="K1753" t="s">
        <v>3013</v>
      </c>
      <c r="L1753" t="s">
        <v>3741</v>
      </c>
      <c r="M1753">
        <v>11561</v>
      </c>
      <c r="N1753" t="s">
        <v>3728</v>
      </c>
      <c r="O1753" t="s">
        <v>4740</v>
      </c>
      <c r="P1753" t="s">
        <v>313</v>
      </c>
      <c r="Q1753" t="s">
        <v>4411</v>
      </c>
      <c r="R1753" t="s">
        <v>4741</v>
      </c>
      <c r="S1753">
        <v>74.95</v>
      </c>
      <c r="T1753">
        <v>5</v>
      </c>
      <c r="U1753">
        <v>0</v>
      </c>
      <c r="V1753">
        <v>36.725500000000004</v>
      </c>
      <c r="W1753" t="s">
        <v>10939</v>
      </c>
      <c r="X1753" t="s">
        <v>10940</v>
      </c>
      <c r="Y1753">
        <v>11</v>
      </c>
      <c r="Z1753" t="s">
        <v>10947</v>
      </c>
      <c r="AA1753">
        <v>0.49000000000000005</v>
      </c>
    </row>
    <row r="1754" spans="1:27" x14ac:dyDescent="0.35">
      <c r="A1754">
        <v>5899</v>
      </c>
      <c r="B1754" t="s">
        <v>4857</v>
      </c>
      <c r="C1754">
        <v>2013</v>
      </c>
      <c r="D1754" s="1">
        <v>41368</v>
      </c>
      <c r="E1754" s="1">
        <v>41374</v>
      </c>
      <c r="F1754" t="s">
        <v>23</v>
      </c>
      <c r="G1754" t="s">
        <v>917</v>
      </c>
      <c r="H1754" t="s">
        <v>918</v>
      </c>
      <c r="I1754" t="s">
        <v>38</v>
      </c>
      <c r="J1754" t="s">
        <v>27</v>
      </c>
      <c r="K1754" t="s">
        <v>3625</v>
      </c>
      <c r="L1754" t="s">
        <v>3626</v>
      </c>
      <c r="M1754">
        <v>47374</v>
      </c>
      <c r="N1754" t="s">
        <v>3479</v>
      </c>
      <c r="O1754" t="s">
        <v>4531</v>
      </c>
      <c r="P1754" t="s">
        <v>313</v>
      </c>
      <c r="Q1754" t="s">
        <v>4411</v>
      </c>
      <c r="R1754" t="s">
        <v>4532</v>
      </c>
      <c r="S1754">
        <v>259.95999999999998</v>
      </c>
      <c r="T1754">
        <v>4</v>
      </c>
      <c r="U1754">
        <v>0</v>
      </c>
      <c r="V1754">
        <v>124.7808</v>
      </c>
      <c r="W1754" t="s">
        <v>10936</v>
      </c>
      <c r="X1754" t="s">
        <v>10942</v>
      </c>
      <c r="Y1754">
        <v>4</v>
      </c>
      <c r="Z1754" t="s">
        <v>10943</v>
      </c>
      <c r="AA1754">
        <v>0.48000000000000004</v>
      </c>
    </row>
    <row r="1755" spans="1:27" x14ac:dyDescent="0.35">
      <c r="A1755">
        <v>6143</v>
      </c>
      <c r="B1755" t="s">
        <v>4858</v>
      </c>
      <c r="C1755">
        <v>2014</v>
      </c>
      <c r="D1755" s="1">
        <v>41830</v>
      </c>
      <c r="E1755" s="1">
        <v>41836</v>
      </c>
      <c r="F1755" t="s">
        <v>23</v>
      </c>
      <c r="G1755" t="s">
        <v>1413</v>
      </c>
      <c r="H1755" t="s">
        <v>1414</v>
      </c>
      <c r="I1755" t="s">
        <v>38</v>
      </c>
      <c r="J1755" t="s">
        <v>27</v>
      </c>
      <c r="K1755" t="s">
        <v>3726</v>
      </c>
      <c r="L1755" t="s">
        <v>3727</v>
      </c>
      <c r="M1755">
        <v>6040</v>
      </c>
      <c r="N1755" t="s">
        <v>3728</v>
      </c>
      <c r="O1755" t="s">
        <v>4763</v>
      </c>
      <c r="P1755" t="s">
        <v>313</v>
      </c>
      <c r="Q1755" t="s">
        <v>4411</v>
      </c>
      <c r="R1755" t="s">
        <v>4764</v>
      </c>
      <c r="S1755">
        <v>257.98</v>
      </c>
      <c r="T1755">
        <v>2</v>
      </c>
      <c r="U1755">
        <v>0</v>
      </c>
      <c r="V1755">
        <v>74.8142</v>
      </c>
      <c r="W1755" t="s">
        <v>10939</v>
      </c>
      <c r="X1755" t="s">
        <v>10937</v>
      </c>
      <c r="Y1755">
        <v>7</v>
      </c>
      <c r="Z1755" t="s">
        <v>10938</v>
      </c>
      <c r="AA1755">
        <v>0.28999999999999998</v>
      </c>
    </row>
    <row r="1756" spans="1:27" x14ac:dyDescent="0.35">
      <c r="A1756">
        <v>6181</v>
      </c>
      <c r="B1756" t="s">
        <v>4363</v>
      </c>
      <c r="C1756">
        <v>2012</v>
      </c>
      <c r="D1756" s="1">
        <v>41173</v>
      </c>
      <c r="E1756" s="1">
        <v>41178</v>
      </c>
      <c r="F1756" t="s">
        <v>23</v>
      </c>
      <c r="G1756" t="s">
        <v>4364</v>
      </c>
      <c r="H1756" t="s">
        <v>4365</v>
      </c>
      <c r="I1756" t="s">
        <v>38</v>
      </c>
      <c r="J1756" t="s">
        <v>27</v>
      </c>
      <c r="K1756" t="s">
        <v>3938</v>
      </c>
      <c r="L1756" t="s">
        <v>4067</v>
      </c>
      <c r="M1756">
        <v>29203</v>
      </c>
      <c r="N1756" t="s">
        <v>3507</v>
      </c>
      <c r="O1756" t="s">
        <v>4859</v>
      </c>
      <c r="P1756" t="s">
        <v>313</v>
      </c>
      <c r="Q1756" t="s">
        <v>4411</v>
      </c>
      <c r="R1756" t="s">
        <v>4860</v>
      </c>
      <c r="S1756">
        <v>629.94999999999993</v>
      </c>
      <c r="T1756">
        <v>5</v>
      </c>
      <c r="U1756">
        <v>0</v>
      </c>
      <c r="V1756">
        <v>176.38600000000002</v>
      </c>
      <c r="W1756" t="s">
        <v>10948</v>
      </c>
      <c r="X1756" t="s">
        <v>10937</v>
      </c>
      <c r="Y1756">
        <v>9</v>
      </c>
      <c r="Z1756" t="s">
        <v>10949</v>
      </c>
      <c r="AA1756">
        <v>0.28000000000000008</v>
      </c>
    </row>
    <row r="1757" spans="1:27" x14ac:dyDescent="0.35">
      <c r="A1757">
        <v>6182</v>
      </c>
      <c r="B1757" t="s">
        <v>4363</v>
      </c>
      <c r="C1757">
        <v>2012</v>
      </c>
      <c r="D1757" s="1">
        <v>41173</v>
      </c>
      <c r="E1757" s="1">
        <v>41178</v>
      </c>
      <c r="F1757" t="s">
        <v>23</v>
      </c>
      <c r="G1757" t="s">
        <v>4364</v>
      </c>
      <c r="H1757" t="s">
        <v>4365</v>
      </c>
      <c r="I1757" t="s">
        <v>38</v>
      </c>
      <c r="J1757" t="s">
        <v>27</v>
      </c>
      <c r="K1757" t="s">
        <v>3938</v>
      </c>
      <c r="L1757" t="s">
        <v>4067</v>
      </c>
      <c r="M1757">
        <v>29203</v>
      </c>
      <c r="N1757" t="s">
        <v>3507</v>
      </c>
      <c r="O1757" t="s">
        <v>4861</v>
      </c>
      <c r="P1757" t="s">
        <v>313</v>
      </c>
      <c r="Q1757" t="s">
        <v>4411</v>
      </c>
      <c r="R1757" t="s">
        <v>4862</v>
      </c>
      <c r="S1757">
        <v>113.72999999999999</v>
      </c>
      <c r="T1757">
        <v>3</v>
      </c>
      <c r="U1757">
        <v>0</v>
      </c>
      <c r="V1757">
        <v>32.981699999999989</v>
      </c>
      <c r="W1757" t="s">
        <v>10948</v>
      </c>
      <c r="X1757" t="s">
        <v>10937</v>
      </c>
      <c r="Y1757">
        <v>9</v>
      </c>
      <c r="Z1757" t="s">
        <v>10949</v>
      </c>
      <c r="AA1757">
        <v>0.28999999999999992</v>
      </c>
    </row>
    <row r="1758" spans="1:27" x14ac:dyDescent="0.35">
      <c r="A1758">
        <v>6199</v>
      </c>
      <c r="B1758" t="s">
        <v>4863</v>
      </c>
      <c r="C1758">
        <v>2012</v>
      </c>
      <c r="D1758" s="1">
        <v>41226</v>
      </c>
      <c r="E1758" s="1">
        <v>41230</v>
      </c>
      <c r="F1758" t="s">
        <v>23</v>
      </c>
      <c r="G1758" t="s">
        <v>2725</v>
      </c>
      <c r="H1758" t="s">
        <v>2726</v>
      </c>
      <c r="I1758" t="s">
        <v>38</v>
      </c>
      <c r="J1758" t="s">
        <v>27</v>
      </c>
      <c r="K1758" t="s">
        <v>3521</v>
      </c>
      <c r="L1758" t="s">
        <v>3626</v>
      </c>
      <c r="M1758">
        <v>47201</v>
      </c>
      <c r="N1758" t="s">
        <v>3479</v>
      </c>
      <c r="O1758" t="s">
        <v>4864</v>
      </c>
      <c r="P1758" t="s">
        <v>313</v>
      </c>
      <c r="Q1758" t="s">
        <v>4411</v>
      </c>
      <c r="R1758" t="s">
        <v>4865</v>
      </c>
      <c r="S1758">
        <v>50.97</v>
      </c>
      <c r="T1758">
        <v>3</v>
      </c>
      <c r="U1758">
        <v>0</v>
      </c>
      <c r="V1758">
        <v>13.252199999999997</v>
      </c>
      <c r="W1758" t="s">
        <v>10948</v>
      </c>
      <c r="X1758" t="s">
        <v>10940</v>
      </c>
      <c r="Y1758">
        <v>11</v>
      </c>
      <c r="Z1758" t="s">
        <v>10947</v>
      </c>
      <c r="AA1758">
        <v>0.25999999999999995</v>
      </c>
    </row>
    <row r="1759" spans="1:27" x14ac:dyDescent="0.35">
      <c r="A1759">
        <v>6218</v>
      </c>
      <c r="B1759" t="s">
        <v>4866</v>
      </c>
      <c r="C1759">
        <v>2012</v>
      </c>
      <c r="D1759" s="1">
        <v>41117</v>
      </c>
      <c r="E1759" s="1">
        <v>41123</v>
      </c>
      <c r="F1759" t="s">
        <v>23</v>
      </c>
      <c r="G1759" t="s">
        <v>1906</v>
      </c>
      <c r="H1759" t="s">
        <v>1907</v>
      </c>
      <c r="I1759" t="s">
        <v>38</v>
      </c>
      <c r="J1759" t="s">
        <v>27</v>
      </c>
      <c r="K1759" t="s">
        <v>4099</v>
      </c>
      <c r="L1759" t="s">
        <v>3603</v>
      </c>
      <c r="M1759">
        <v>40214</v>
      </c>
      <c r="N1759" t="s">
        <v>3507</v>
      </c>
      <c r="O1759" t="s">
        <v>4462</v>
      </c>
      <c r="P1759" t="s">
        <v>313</v>
      </c>
      <c r="Q1759" t="s">
        <v>4411</v>
      </c>
      <c r="R1759" t="s">
        <v>4463</v>
      </c>
      <c r="S1759">
        <v>29.97</v>
      </c>
      <c r="T1759">
        <v>3</v>
      </c>
      <c r="U1759">
        <v>0</v>
      </c>
      <c r="V1759">
        <v>0.29969999999999963</v>
      </c>
      <c r="W1759" t="s">
        <v>10948</v>
      </c>
      <c r="X1759" t="s">
        <v>10937</v>
      </c>
      <c r="Y1759">
        <v>7</v>
      </c>
      <c r="Z1759" t="s">
        <v>10938</v>
      </c>
      <c r="AA1759">
        <v>9.9999999999999881E-3</v>
      </c>
    </row>
    <row r="1760" spans="1:27" x14ac:dyDescent="0.35">
      <c r="A1760">
        <v>6219</v>
      </c>
      <c r="B1760" t="s">
        <v>4867</v>
      </c>
      <c r="C1760">
        <v>2013</v>
      </c>
      <c r="D1760" s="1">
        <v>41568</v>
      </c>
      <c r="E1760" s="1">
        <v>41574</v>
      </c>
      <c r="F1760" t="s">
        <v>23</v>
      </c>
      <c r="G1760" t="s">
        <v>3963</v>
      </c>
      <c r="H1760" t="s">
        <v>3964</v>
      </c>
      <c r="I1760" t="s">
        <v>38</v>
      </c>
      <c r="J1760" t="s">
        <v>27</v>
      </c>
      <c r="K1760" t="s">
        <v>3927</v>
      </c>
      <c r="L1760" t="s">
        <v>3478</v>
      </c>
      <c r="M1760">
        <v>48183</v>
      </c>
      <c r="N1760" t="s">
        <v>3479</v>
      </c>
      <c r="O1760" t="s">
        <v>4773</v>
      </c>
      <c r="P1760" t="s">
        <v>313</v>
      </c>
      <c r="Q1760" t="s">
        <v>4411</v>
      </c>
      <c r="R1760" t="s">
        <v>4774</v>
      </c>
      <c r="S1760">
        <v>125.69999999999999</v>
      </c>
      <c r="T1760">
        <v>6</v>
      </c>
      <c r="U1760">
        <v>0</v>
      </c>
      <c r="V1760">
        <v>35.195999999999998</v>
      </c>
      <c r="W1760" t="s">
        <v>10936</v>
      </c>
      <c r="X1760" t="s">
        <v>10940</v>
      </c>
      <c r="Y1760">
        <v>10</v>
      </c>
      <c r="Z1760" t="s">
        <v>10945</v>
      </c>
      <c r="AA1760">
        <v>0.28000000000000003</v>
      </c>
    </row>
    <row r="1761" spans="1:27" x14ac:dyDescent="0.35">
      <c r="A1761">
        <v>6220</v>
      </c>
      <c r="B1761" t="s">
        <v>4867</v>
      </c>
      <c r="C1761">
        <v>2013</v>
      </c>
      <c r="D1761" s="1">
        <v>41568</v>
      </c>
      <c r="E1761" s="1">
        <v>41574</v>
      </c>
      <c r="F1761" t="s">
        <v>23</v>
      </c>
      <c r="G1761" t="s">
        <v>3963</v>
      </c>
      <c r="H1761" t="s">
        <v>3964</v>
      </c>
      <c r="I1761" t="s">
        <v>38</v>
      </c>
      <c r="J1761" t="s">
        <v>27</v>
      </c>
      <c r="K1761" t="s">
        <v>3927</v>
      </c>
      <c r="L1761" t="s">
        <v>3478</v>
      </c>
      <c r="M1761">
        <v>48183</v>
      </c>
      <c r="N1761" t="s">
        <v>3479</v>
      </c>
      <c r="O1761" t="s">
        <v>4428</v>
      </c>
      <c r="P1761" t="s">
        <v>313</v>
      </c>
      <c r="Q1761" t="s">
        <v>4411</v>
      </c>
      <c r="R1761" t="s">
        <v>4429</v>
      </c>
      <c r="S1761">
        <v>191.98</v>
      </c>
      <c r="T1761">
        <v>2</v>
      </c>
      <c r="U1761">
        <v>0</v>
      </c>
      <c r="V1761">
        <v>51.834599999999995</v>
      </c>
      <c r="W1761" t="s">
        <v>10936</v>
      </c>
      <c r="X1761" t="s">
        <v>10940</v>
      </c>
      <c r="Y1761">
        <v>10</v>
      </c>
      <c r="Z1761" t="s">
        <v>10945</v>
      </c>
      <c r="AA1761">
        <v>0.26999999999999996</v>
      </c>
    </row>
    <row r="1762" spans="1:27" x14ac:dyDescent="0.35">
      <c r="A1762">
        <v>6585</v>
      </c>
      <c r="B1762" t="s">
        <v>3983</v>
      </c>
      <c r="C1762">
        <v>2014</v>
      </c>
      <c r="D1762" s="1">
        <v>41842</v>
      </c>
      <c r="E1762" s="1">
        <v>41848</v>
      </c>
      <c r="F1762" t="s">
        <v>23</v>
      </c>
      <c r="G1762" t="s">
        <v>1027</v>
      </c>
      <c r="H1762" t="s">
        <v>1028</v>
      </c>
      <c r="I1762" t="s">
        <v>38</v>
      </c>
      <c r="J1762" t="s">
        <v>27</v>
      </c>
      <c r="K1762" t="s">
        <v>3984</v>
      </c>
      <c r="L1762" t="s">
        <v>3506</v>
      </c>
      <c r="M1762">
        <v>24153</v>
      </c>
      <c r="N1762" t="s">
        <v>3507</v>
      </c>
      <c r="O1762" t="s">
        <v>4433</v>
      </c>
      <c r="P1762" t="s">
        <v>313</v>
      </c>
      <c r="Q1762" t="s">
        <v>4411</v>
      </c>
      <c r="R1762" t="s">
        <v>4434</v>
      </c>
      <c r="S1762">
        <v>271.95999999999998</v>
      </c>
      <c r="T1762">
        <v>4</v>
      </c>
      <c r="U1762">
        <v>0</v>
      </c>
      <c r="V1762">
        <v>67.990000000000009</v>
      </c>
      <c r="W1762" t="s">
        <v>10939</v>
      </c>
      <c r="X1762" t="s">
        <v>10937</v>
      </c>
      <c r="Y1762">
        <v>7</v>
      </c>
      <c r="Z1762" t="s">
        <v>10938</v>
      </c>
      <c r="AA1762">
        <v>0.25000000000000006</v>
      </c>
    </row>
    <row r="1763" spans="1:27" x14ac:dyDescent="0.35">
      <c r="A1763">
        <v>6614</v>
      </c>
      <c r="B1763" t="s">
        <v>4370</v>
      </c>
      <c r="C1763">
        <v>2012</v>
      </c>
      <c r="D1763" s="1">
        <v>41020</v>
      </c>
      <c r="E1763" s="1">
        <v>41027</v>
      </c>
      <c r="F1763" t="s">
        <v>23</v>
      </c>
      <c r="G1763" t="s">
        <v>4371</v>
      </c>
      <c r="H1763" t="s">
        <v>4372</v>
      </c>
      <c r="I1763" t="s">
        <v>38</v>
      </c>
      <c r="J1763" t="s">
        <v>27</v>
      </c>
      <c r="K1763" t="s">
        <v>4099</v>
      </c>
      <c r="L1763" t="s">
        <v>3603</v>
      </c>
      <c r="M1763">
        <v>40214</v>
      </c>
      <c r="N1763" t="s">
        <v>3507</v>
      </c>
      <c r="O1763" t="s">
        <v>4688</v>
      </c>
      <c r="P1763" t="s">
        <v>313</v>
      </c>
      <c r="Q1763" t="s">
        <v>4411</v>
      </c>
      <c r="R1763" t="s">
        <v>4689</v>
      </c>
      <c r="S1763">
        <v>469.95</v>
      </c>
      <c r="T1763">
        <v>5</v>
      </c>
      <c r="U1763">
        <v>0</v>
      </c>
      <c r="V1763">
        <v>131.58600000000001</v>
      </c>
      <c r="W1763" t="s">
        <v>10948</v>
      </c>
      <c r="X1763" t="s">
        <v>10942</v>
      </c>
      <c r="Y1763">
        <v>4</v>
      </c>
      <c r="Z1763" t="s">
        <v>10943</v>
      </c>
      <c r="AA1763">
        <v>0.28000000000000003</v>
      </c>
    </row>
    <row r="1764" spans="1:27" x14ac:dyDescent="0.35">
      <c r="A1764">
        <v>6984</v>
      </c>
      <c r="B1764" t="s">
        <v>4868</v>
      </c>
      <c r="C1764">
        <v>2013</v>
      </c>
      <c r="D1764" s="1">
        <v>41519</v>
      </c>
      <c r="E1764" s="1">
        <v>41523</v>
      </c>
      <c r="F1764" t="s">
        <v>23</v>
      </c>
      <c r="G1764" t="s">
        <v>447</v>
      </c>
      <c r="H1764" t="s">
        <v>448</v>
      </c>
      <c r="I1764" t="s">
        <v>38</v>
      </c>
      <c r="J1764" t="s">
        <v>27</v>
      </c>
      <c r="K1764" t="s">
        <v>3477</v>
      </c>
      <c r="L1764" t="s">
        <v>3478</v>
      </c>
      <c r="M1764">
        <v>48227</v>
      </c>
      <c r="N1764" t="s">
        <v>3479</v>
      </c>
      <c r="O1764" t="s">
        <v>4420</v>
      </c>
      <c r="P1764" t="s">
        <v>313</v>
      </c>
      <c r="Q1764" t="s">
        <v>4411</v>
      </c>
      <c r="R1764" t="s">
        <v>4421</v>
      </c>
      <c r="S1764">
        <v>8.7799999999999994</v>
      </c>
      <c r="T1764">
        <v>1</v>
      </c>
      <c r="U1764">
        <v>0</v>
      </c>
      <c r="V1764">
        <v>2.2827999999999999</v>
      </c>
      <c r="W1764" t="s">
        <v>10936</v>
      </c>
      <c r="X1764" t="s">
        <v>10937</v>
      </c>
      <c r="Y1764">
        <v>9</v>
      </c>
      <c r="Z1764" t="s">
        <v>10949</v>
      </c>
      <c r="AA1764">
        <v>0.26</v>
      </c>
    </row>
    <row r="1765" spans="1:27" x14ac:dyDescent="0.35">
      <c r="A1765">
        <v>7180</v>
      </c>
      <c r="B1765" t="s">
        <v>4869</v>
      </c>
      <c r="C1765">
        <v>2013</v>
      </c>
      <c r="D1765" s="1">
        <v>41593</v>
      </c>
      <c r="E1765" s="1">
        <v>41597</v>
      </c>
      <c r="F1765" t="s">
        <v>23</v>
      </c>
      <c r="G1765" t="s">
        <v>4870</v>
      </c>
      <c r="H1765" t="s">
        <v>4871</v>
      </c>
      <c r="I1765" t="s">
        <v>38</v>
      </c>
      <c r="J1765" t="s">
        <v>27</v>
      </c>
      <c r="K1765" t="s">
        <v>3997</v>
      </c>
      <c r="L1765" t="s">
        <v>3849</v>
      </c>
      <c r="M1765">
        <v>21215</v>
      </c>
      <c r="N1765" t="s">
        <v>3728</v>
      </c>
      <c r="O1765" t="s">
        <v>4872</v>
      </c>
      <c r="P1765" t="s">
        <v>313</v>
      </c>
      <c r="Q1765" t="s">
        <v>4411</v>
      </c>
      <c r="R1765" t="s">
        <v>4873</v>
      </c>
      <c r="S1765">
        <v>89.97</v>
      </c>
      <c r="T1765">
        <v>3</v>
      </c>
      <c r="U1765">
        <v>0</v>
      </c>
      <c r="V1765">
        <v>25.191600000000005</v>
      </c>
      <c r="W1765" t="s">
        <v>10936</v>
      </c>
      <c r="X1765" t="s">
        <v>10940</v>
      </c>
      <c r="Y1765">
        <v>11</v>
      </c>
      <c r="Z1765" t="s">
        <v>10947</v>
      </c>
      <c r="AA1765">
        <v>0.28000000000000008</v>
      </c>
    </row>
    <row r="1766" spans="1:27" x14ac:dyDescent="0.35">
      <c r="A1766">
        <v>7382</v>
      </c>
      <c r="B1766" t="s">
        <v>4874</v>
      </c>
      <c r="C1766">
        <v>2013</v>
      </c>
      <c r="D1766" s="1">
        <v>41531</v>
      </c>
      <c r="E1766" s="1">
        <v>41536</v>
      </c>
      <c r="F1766" t="s">
        <v>23</v>
      </c>
      <c r="G1766" t="s">
        <v>4875</v>
      </c>
      <c r="H1766" t="s">
        <v>4876</v>
      </c>
      <c r="I1766" t="s">
        <v>38</v>
      </c>
      <c r="J1766" t="s">
        <v>27</v>
      </c>
      <c r="K1766" t="s">
        <v>4209</v>
      </c>
      <c r="L1766" t="s">
        <v>4210</v>
      </c>
      <c r="M1766">
        <v>68104</v>
      </c>
      <c r="N1766" t="s">
        <v>3479</v>
      </c>
      <c r="O1766" t="s">
        <v>4872</v>
      </c>
      <c r="P1766" t="s">
        <v>313</v>
      </c>
      <c r="Q1766" t="s">
        <v>4411</v>
      </c>
      <c r="R1766" t="s">
        <v>4873</v>
      </c>
      <c r="S1766">
        <v>149.94999999999999</v>
      </c>
      <c r="T1766">
        <v>5</v>
      </c>
      <c r="U1766">
        <v>0</v>
      </c>
      <c r="V1766">
        <v>41.986000000000004</v>
      </c>
      <c r="W1766" t="s">
        <v>10936</v>
      </c>
      <c r="X1766" t="s">
        <v>10937</v>
      </c>
      <c r="Y1766">
        <v>9</v>
      </c>
      <c r="Z1766" t="s">
        <v>10949</v>
      </c>
      <c r="AA1766">
        <v>0.28000000000000003</v>
      </c>
    </row>
    <row r="1767" spans="1:27" x14ac:dyDescent="0.35">
      <c r="A1767">
        <v>7389</v>
      </c>
      <c r="B1767" t="s">
        <v>4874</v>
      </c>
      <c r="C1767">
        <v>2013</v>
      </c>
      <c r="D1767" s="1">
        <v>41531</v>
      </c>
      <c r="E1767" s="1">
        <v>41536</v>
      </c>
      <c r="F1767" t="s">
        <v>23</v>
      </c>
      <c r="G1767" t="s">
        <v>4875</v>
      </c>
      <c r="H1767" t="s">
        <v>4876</v>
      </c>
      <c r="I1767" t="s">
        <v>38</v>
      </c>
      <c r="J1767" t="s">
        <v>27</v>
      </c>
      <c r="K1767" t="s">
        <v>4209</v>
      </c>
      <c r="L1767" t="s">
        <v>4210</v>
      </c>
      <c r="M1767">
        <v>68104</v>
      </c>
      <c r="N1767" t="s">
        <v>3479</v>
      </c>
      <c r="O1767" t="s">
        <v>4462</v>
      </c>
      <c r="P1767" t="s">
        <v>313</v>
      </c>
      <c r="Q1767" t="s">
        <v>4411</v>
      </c>
      <c r="R1767" t="s">
        <v>4463</v>
      </c>
      <c r="S1767">
        <v>29.97</v>
      </c>
      <c r="T1767">
        <v>3</v>
      </c>
      <c r="U1767">
        <v>0</v>
      </c>
      <c r="V1767">
        <v>0.29969999999999963</v>
      </c>
      <c r="W1767" t="s">
        <v>10936</v>
      </c>
      <c r="X1767" t="s">
        <v>10937</v>
      </c>
      <c r="Y1767">
        <v>9</v>
      </c>
      <c r="Z1767" t="s">
        <v>10949</v>
      </c>
      <c r="AA1767">
        <v>9.9999999999999881E-3</v>
      </c>
    </row>
    <row r="1768" spans="1:27" x14ac:dyDescent="0.35">
      <c r="A1768">
        <v>7686</v>
      </c>
      <c r="B1768" t="s">
        <v>4877</v>
      </c>
      <c r="C1768">
        <v>2012</v>
      </c>
      <c r="D1768" s="1">
        <v>40953</v>
      </c>
      <c r="E1768" s="1">
        <v>40960</v>
      </c>
      <c r="F1768" t="s">
        <v>23</v>
      </c>
      <c r="G1768" t="s">
        <v>386</v>
      </c>
      <c r="H1768" t="s">
        <v>387</v>
      </c>
      <c r="I1768" t="s">
        <v>38</v>
      </c>
      <c r="J1768" t="s">
        <v>27</v>
      </c>
      <c r="K1768" t="s">
        <v>3689</v>
      </c>
      <c r="L1768" t="s">
        <v>3741</v>
      </c>
      <c r="M1768">
        <v>14609</v>
      </c>
      <c r="N1768" t="s">
        <v>3728</v>
      </c>
      <c r="O1768" t="s">
        <v>4878</v>
      </c>
      <c r="P1768" t="s">
        <v>313</v>
      </c>
      <c r="Q1768" t="s">
        <v>4411</v>
      </c>
      <c r="R1768" t="s">
        <v>4879</v>
      </c>
      <c r="S1768">
        <v>625.99</v>
      </c>
      <c r="T1768">
        <v>1</v>
      </c>
      <c r="U1768">
        <v>0</v>
      </c>
      <c r="V1768">
        <v>187.79699999999997</v>
      </c>
      <c r="W1768" t="s">
        <v>10948</v>
      </c>
      <c r="X1768" t="s">
        <v>10950</v>
      </c>
      <c r="Y1768">
        <v>2</v>
      </c>
      <c r="Z1768" t="s">
        <v>10955</v>
      </c>
      <c r="AA1768">
        <v>0.29999999999999993</v>
      </c>
    </row>
    <row r="1769" spans="1:27" x14ac:dyDescent="0.35">
      <c r="A1769">
        <v>7704</v>
      </c>
      <c r="B1769" t="s">
        <v>3671</v>
      </c>
      <c r="C1769">
        <v>2013</v>
      </c>
      <c r="D1769" s="1">
        <v>41513</v>
      </c>
      <c r="E1769" s="1">
        <v>41520</v>
      </c>
      <c r="F1769" t="s">
        <v>23</v>
      </c>
      <c r="G1769" t="s">
        <v>3672</v>
      </c>
      <c r="H1769" t="s">
        <v>3673</v>
      </c>
      <c r="I1769" t="s">
        <v>38</v>
      </c>
      <c r="J1769" t="s">
        <v>27</v>
      </c>
      <c r="K1769" t="s">
        <v>3477</v>
      </c>
      <c r="L1769" t="s">
        <v>3478</v>
      </c>
      <c r="M1769">
        <v>48234</v>
      </c>
      <c r="N1769" t="s">
        <v>3479</v>
      </c>
      <c r="O1769" t="s">
        <v>4579</v>
      </c>
      <c r="P1769" t="s">
        <v>313</v>
      </c>
      <c r="Q1769" t="s">
        <v>4411</v>
      </c>
      <c r="R1769" t="s">
        <v>4580</v>
      </c>
      <c r="S1769">
        <v>209.96999999999997</v>
      </c>
      <c r="T1769">
        <v>3</v>
      </c>
      <c r="U1769">
        <v>0</v>
      </c>
      <c r="V1769">
        <v>58.791600000000003</v>
      </c>
      <c r="W1769" t="s">
        <v>10936</v>
      </c>
      <c r="X1769" t="s">
        <v>10937</v>
      </c>
      <c r="Y1769">
        <v>8</v>
      </c>
      <c r="Z1769" t="s">
        <v>10954</v>
      </c>
      <c r="AA1769">
        <v>0.28000000000000003</v>
      </c>
    </row>
    <row r="1770" spans="1:27" x14ac:dyDescent="0.35">
      <c r="A1770">
        <v>7739</v>
      </c>
      <c r="B1770" t="s">
        <v>4880</v>
      </c>
      <c r="C1770">
        <v>2014</v>
      </c>
      <c r="D1770" s="1">
        <v>41851</v>
      </c>
      <c r="E1770" s="1">
        <v>41858</v>
      </c>
      <c r="F1770" t="s">
        <v>23</v>
      </c>
      <c r="G1770" t="s">
        <v>2574</v>
      </c>
      <c r="H1770" t="s">
        <v>2575</v>
      </c>
      <c r="I1770" t="s">
        <v>38</v>
      </c>
      <c r="J1770" t="s">
        <v>27</v>
      </c>
      <c r="K1770" t="s">
        <v>3997</v>
      </c>
      <c r="L1770" t="s">
        <v>3849</v>
      </c>
      <c r="M1770">
        <v>21215</v>
      </c>
      <c r="N1770" t="s">
        <v>3728</v>
      </c>
      <c r="O1770" t="s">
        <v>4613</v>
      </c>
      <c r="P1770" t="s">
        <v>313</v>
      </c>
      <c r="Q1770" t="s">
        <v>4411</v>
      </c>
      <c r="R1770" t="s">
        <v>4614</v>
      </c>
      <c r="S1770">
        <v>89.949999999999989</v>
      </c>
      <c r="T1770">
        <v>5</v>
      </c>
      <c r="U1770">
        <v>0</v>
      </c>
      <c r="V1770">
        <v>43.175999999999995</v>
      </c>
      <c r="W1770" t="s">
        <v>10939</v>
      </c>
      <c r="X1770" t="s">
        <v>10937</v>
      </c>
      <c r="Y1770">
        <v>7</v>
      </c>
      <c r="Z1770" t="s">
        <v>10938</v>
      </c>
      <c r="AA1770">
        <v>0.48</v>
      </c>
    </row>
    <row r="1771" spans="1:27" x14ac:dyDescent="0.35">
      <c r="A1771">
        <v>7752</v>
      </c>
      <c r="B1771" t="s">
        <v>4881</v>
      </c>
      <c r="C1771">
        <v>2012</v>
      </c>
      <c r="D1771" s="1">
        <v>41078</v>
      </c>
      <c r="E1771" s="1">
        <v>41084</v>
      </c>
      <c r="F1771" t="s">
        <v>23</v>
      </c>
      <c r="G1771" t="s">
        <v>1899</v>
      </c>
      <c r="H1771" t="s">
        <v>1900</v>
      </c>
      <c r="I1771" t="s">
        <v>38</v>
      </c>
      <c r="J1771" t="s">
        <v>27</v>
      </c>
      <c r="K1771" t="s">
        <v>3768</v>
      </c>
      <c r="L1771" t="s">
        <v>3506</v>
      </c>
      <c r="M1771">
        <v>22204</v>
      </c>
      <c r="N1771" t="s">
        <v>3507</v>
      </c>
      <c r="O1771" t="s">
        <v>4588</v>
      </c>
      <c r="P1771" t="s">
        <v>313</v>
      </c>
      <c r="Q1771" t="s">
        <v>4411</v>
      </c>
      <c r="R1771" t="s">
        <v>4589</v>
      </c>
      <c r="S1771">
        <v>467.97</v>
      </c>
      <c r="T1771">
        <v>3</v>
      </c>
      <c r="U1771">
        <v>0</v>
      </c>
      <c r="V1771">
        <v>140.39099999999999</v>
      </c>
      <c r="W1771" t="s">
        <v>10948</v>
      </c>
      <c r="X1771" t="s">
        <v>10942</v>
      </c>
      <c r="Y1771">
        <v>6</v>
      </c>
      <c r="Z1771" t="s">
        <v>10946</v>
      </c>
      <c r="AA1771">
        <v>0.3</v>
      </c>
    </row>
    <row r="1772" spans="1:27" x14ac:dyDescent="0.35">
      <c r="A1772">
        <v>7781</v>
      </c>
      <c r="B1772" t="s">
        <v>4882</v>
      </c>
      <c r="C1772">
        <v>2013</v>
      </c>
      <c r="D1772" s="1">
        <v>41383</v>
      </c>
      <c r="E1772" s="1">
        <v>41387</v>
      </c>
      <c r="F1772" t="s">
        <v>23</v>
      </c>
      <c r="G1772" t="s">
        <v>2905</v>
      </c>
      <c r="H1772" t="s">
        <v>2906</v>
      </c>
      <c r="I1772" t="s">
        <v>38</v>
      </c>
      <c r="J1772" t="s">
        <v>27</v>
      </c>
      <c r="K1772" t="s">
        <v>3621</v>
      </c>
      <c r="L1772" t="s">
        <v>3506</v>
      </c>
      <c r="M1772">
        <v>23320</v>
      </c>
      <c r="N1772" t="s">
        <v>3507</v>
      </c>
      <c r="O1772" t="s">
        <v>4471</v>
      </c>
      <c r="P1772" t="s">
        <v>313</v>
      </c>
      <c r="Q1772" t="s">
        <v>4411</v>
      </c>
      <c r="R1772" t="s">
        <v>4472</v>
      </c>
      <c r="S1772">
        <v>29.56</v>
      </c>
      <c r="T1772">
        <v>4</v>
      </c>
      <c r="U1772">
        <v>0</v>
      </c>
      <c r="V1772">
        <v>7.9812000000000012</v>
      </c>
      <c r="W1772" t="s">
        <v>10936</v>
      </c>
      <c r="X1772" t="s">
        <v>10942</v>
      </c>
      <c r="Y1772">
        <v>4</v>
      </c>
      <c r="Z1772" t="s">
        <v>10943</v>
      </c>
      <c r="AA1772">
        <v>0.27000000000000007</v>
      </c>
    </row>
    <row r="1773" spans="1:27" x14ac:dyDescent="0.35">
      <c r="A1773">
        <v>7847</v>
      </c>
      <c r="B1773" t="s">
        <v>4883</v>
      </c>
      <c r="C1773">
        <v>2012</v>
      </c>
      <c r="D1773" s="1">
        <v>41179</v>
      </c>
      <c r="E1773" s="1">
        <v>41184</v>
      </c>
      <c r="F1773" t="s">
        <v>23</v>
      </c>
      <c r="G1773" t="s">
        <v>2381</v>
      </c>
      <c r="H1773" t="s">
        <v>2382</v>
      </c>
      <c r="I1773" t="s">
        <v>38</v>
      </c>
      <c r="J1773" t="s">
        <v>27</v>
      </c>
      <c r="K1773" t="s">
        <v>3768</v>
      </c>
      <c r="L1773" t="s">
        <v>3506</v>
      </c>
      <c r="M1773">
        <v>22204</v>
      </c>
      <c r="N1773" t="s">
        <v>3507</v>
      </c>
      <c r="O1773" t="s">
        <v>4588</v>
      </c>
      <c r="P1773" t="s">
        <v>313</v>
      </c>
      <c r="Q1773" t="s">
        <v>4411</v>
      </c>
      <c r="R1773" t="s">
        <v>4589</v>
      </c>
      <c r="S1773">
        <v>1871.88</v>
      </c>
      <c r="T1773">
        <v>12</v>
      </c>
      <c r="U1773">
        <v>0</v>
      </c>
      <c r="V1773">
        <v>561.56399999999996</v>
      </c>
      <c r="W1773" t="s">
        <v>10948</v>
      </c>
      <c r="X1773" t="s">
        <v>10937</v>
      </c>
      <c r="Y1773">
        <v>9</v>
      </c>
      <c r="Z1773" t="s">
        <v>10949</v>
      </c>
      <c r="AA1773">
        <v>0.3</v>
      </c>
    </row>
    <row r="1774" spans="1:27" x14ac:dyDescent="0.35">
      <c r="A1774">
        <v>7978</v>
      </c>
      <c r="B1774" t="s">
        <v>4884</v>
      </c>
      <c r="C1774">
        <v>2011</v>
      </c>
      <c r="D1774" s="1">
        <v>40694</v>
      </c>
      <c r="E1774" s="1">
        <v>40699</v>
      </c>
      <c r="F1774" t="s">
        <v>23</v>
      </c>
      <c r="G1774" t="s">
        <v>3802</v>
      </c>
      <c r="H1774" t="s">
        <v>3803</v>
      </c>
      <c r="I1774" t="s">
        <v>38</v>
      </c>
      <c r="J1774" t="s">
        <v>27</v>
      </c>
      <c r="K1774" t="s">
        <v>3586</v>
      </c>
      <c r="L1774" t="s">
        <v>3557</v>
      </c>
      <c r="M1774">
        <v>39212</v>
      </c>
      <c r="N1774" t="s">
        <v>3507</v>
      </c>
      <c r="O1774" t="s">
        <v>4885</v>
      </c>
      <c r="P1774" t="s">
        <v>313</v>
      </c>
      <c r="Q1774" t="s">
        <v>4411</v>
      </c>
      <c r="R1774" t="s">
        <v>4886</v>
      </c>
      <c r="S1774">
        <v>659.97</v>
      </c>
      <c r="T1774">
        <v>3</v>
      </c>
      <c r="U1774">
        <v>0</v>
      </c>
      <c r="V1774">
        <v>197.99099999999996</v>
      </c>
      <c r="W1774" t="s">
        <v>10944</v>
      </c>
      <c r="X1774" t="s">
        <v>10942</v>
      </c>
      <c r="Y1774">
        <v>5</v>
      </c>
      <c r="Z1774" t="s">
        <v>10952</v>
      </c>
      <c r="AA1774">
        <v>0.29999999999999993</v>
      </c>
    </row>
    <row r="1775" spans="1:27" x14ac:dyDescent="0.35">
      <c r="A1775">
        <v>7979</v>
      </c>
      <c r="B1775" t="s">
        <v>4884</v>
      </c>
      <c r="C1775">
        <v>2011</v>
      </c>
      <c r="D1775" s="1">
        <v>40694</v>
      </c>
      <c r="E1775" s="1">
        <v>40699</v>
      </c>
      <c r="F1775" t="s">
        <v>23</v>
      </c>
      <c r="G1775" t="s">
        <v>3802</v>
      </c>
      <c r="H1775" t="s">
        <v>3803</v>
      </c>
      <c r="I1775" t="s">
        <v>38</v>
      </c>
      <c r="J1775" t="s">
        <v>27</v>
      </c>
      <c r="K1775" t="s">
        <v>3586</v>
      </c>
      <c r="L1775" t="s">
        <v>3557</v>
      </c>
      <c r="M1775">
        <v>39212</v>
      </c>
      <c r="N1775" t="s">
        <v>3507</v>
      </c>
      <c r="O1775" t="s">
        <v>4861</v>
      </c>
      <c r="P1775" t="s">
        <v>313</v>
      </c>
      <c r="Q1775" t="s">
        <v>4411</v>
      </c>
      <c r="R1775" t="s">
        <v>4862</v>
      </c>
      <c r="S1775">
        <v>113.72999999999999</v>
      </c>
      <c r="T1775">
        <v>3</v>
      </c>
      <c r="U1775">
        <v>0</v>
      </c>
      <c r="V1775">
        <v>32.981699999999989</v>
      </c>
      <c r="W1775" t="s">
        <v>10944</v>
      </c>
      <c r="X1775" t="s">
        <v>10942</v>
      </c>
      <c r="Y1775">
        <v>5</v>
      </c>
      <c r="Z1775" t="s">
        <v>10952</v>
      </c>
      <c r="AA1775">
        <v>0.28999999999999992</v>
      </c>
    </row>
    <row r="1776" spans="1:27" x14ac:dyDescent="0.35">
      <c r="A1776">
        <v>8001</v>
      </c>
      <c r="B1776" t="s">
        <v>4887</v>
      </c>
      <c r="C1776">
        <v>2012</v>
      </c>
      <c r="D1776" s="1">
        <v>41221</v>
      </c>
      <c r="E1776" s="1">
        <v>41225</v>
      </c>
      <c r="F1776" t="s">
        <v>23</v>
      </c>
      <c r="G1776" t="s">
        <v>1128</v>
      </c>
      <c r="H1776" t="s">
        <v>1129</v>
      </c>
      <c r="I1776" t="s">
        <v>38</v>
      </c>
      <c r="J1776" t="s">
        <v>27</v>
      </c>
      <c r="K1776" t="s">
        <v>4321</v>
      </c>
      <c r="L1776" t="s">
        <v>3678</v>
      </c>
      <c r="M1776">
        <v>52001</v>
      </c>
      <c r="N1776" t="s">
        <v>3479</v>
      </c>
      <c r="O1776" t="s">
        <v>4668</v>
      </c>
      <c r="P1776" t="s">
        <v>313</v>
      </c>
      <c r="Q1776" t="s">
        <v>4411</v>
      </c>
      <c r="R1776" t="s">
        <v>4669</v>
      </c>
      <c r="S1776">
        <v>263.95999999999998</v>
      </c>
      <c r="T1776">
        <v>4</v>
      </c>
      <c r="U1776">
        <v>0</v>
      </c>
      <c r="V1776">
        <v>76.548399999999987</v>
      </c>
      <c r="W1776" t="s">
        <v>10948</v>
      </c>
      <c r="X1776" t="s">
        <v>10940</v>
      </c>
      <c r="Y1776">
        <v>11</v>
      </c>
      <c r="Z1776" t="s">
        <v>10947</v>
      </c>
      <c r="AA1776">
        <v>0.28999999999999998</v>
      </c>
    </row>
    <row r="1777" spans="1:27" x14ac:dyDescent="0.35">
      <c r="A1777">
        <v>8267</v>
      </c>
      <c r="B1777" t="s">
        <v>4888</v>
      </c>
      <c r="C1777">
        <v>2011</v>
      </c>
      <c r="D1777" s="1">
        <v>40662</v>
      </c>
      <c r="E1777" s="1">
        <v>40667</v>
      </c>
      <c r="F1777" t="s">
        <v>23</v>
      </c>
      <c r="G1777" t="s">
        <v>4212</v>
      </c>
      <c r="H1777" t="s">
        <v>4213</v>
      </c>
      <c r="I1777" t="s">
        <v>38</v>
      </c>
      <c r="J1777" t="s">
        <v>27</v>
      </c>
      <c r="K1777" t="s">
        <v>4789</v>
      </c>
      <c r="L1777" t="s">
        <v>3822</v>
      </c>
      <c r="M1777">
        <v>19901</v>
      </c>
      <c r="N1777" t="s">
        <v>3728</v>
      </c>
      <c r="O1777" t="s">
        <v>4833</v>
      </c>
      <c r="P1777" t="s">
        <v>313</v>
      </c>
      <c r="Q1777" t="s">
        <v>4411</v>
      </c>
      <c r="R1777" t="s">
        <v>4834</v>
      </c>
      <c r="S1777">
        <v>19.98</v>
      </c>
      <c r="T1777">
        <v>2</v>
      </c>
      <c r="U1777">
        <v>0</v>
      </c>
      <c r="V1777">
        <v>5.1948000000000008</v>
      </c>
      <c r="W1777" t="s">
        <v>10944</v>
      </c>
      <c r="X1777" t="s">
        <v>10942</v>
      </c>
      <c r="Y1777">
        <v>4</v>
      </c>
      <c r="Z1777" t="s">
        <v>10943</v>
      </c>
      <c r="AA1777">
        <v>0.26</v>
      </c>
    </row>
    <row r="1778" spans="1:27" x14ac:dyDescent="0.35">
      <c r="A1778">
        <v>8313</v>
      </c>
      <c r="B1778" t="s">
        <v>4889</v>
      </c>
      <c r="C1778">
        <v>2014</v>
      </c>
      <c r="D1778" s="1">
        <v>41666</v>
      </c>
      <c r="E1778" s="1">
        <v>41671</v>
      </c>
      <c r="F1778" t="s">
        <v>23</v>
      </c>
      <c r="G1778" t="s">
        <v>2430</v>
      </c>
      <c r="H1778" t="s">
        <v>2431</v>
      </c>
      <c r="I1778" t="s">
        <v>38</v>
      </c>
      <c r="J1778" t="s">
        <v>27</v>
      </c>
      <c r="K1778" t="s">
        <v>3521</v>
      </c>
      <c r="L1778" t="s">
        <v>3522</v>
      </c>
      <c r="M1778">
        <v>31907</v>
      </c>
      <c r="N1778" t="s">
        <v>3507</v>
      </c>
      <c r="O1778" t="s">
        <v>4890</v>
      </c>
      <c r="P1778" t="s">
        <v>313</v>
      </c>
      <c r="Q1778" t="s">
        <v>4411</v>
      </c>
      <c r="R1778" t="s">
        <v>4891</v>
      </c>
      <c r="S1778">
        <v>2939.9300000000003</v>
      </c>
      <c r="T1778">
        <v>7</v>
      </c>
      <c r="U1778">
        <v>0</v>
      </c>
      <c r="V1778">
        <v>764.38180000000011</v>
      </c>
      <c r="W1778" t="s">
        <v>10939</v>
      </c>
      <c r="X1778" t="s">
        <v>10950</v>
      </c>
      <c r="Y1778">
        <v>1</v>
      </c>
      <c r="Z1778" t="s">
        <v>10951</v>
      </c>
      <c r="AA1778">
        <v>0.26</v>
      </c>
    </row>
    <row r="1779" spans="1:27" x14ac:dyDescent="0.35">
      <c r="A1779">
        <v>8481</v>
      </c>
      <c r="B1779" t="s">
        <v>4892</v>
      </c>
      <c r="C1779">
        <v>2011</v>
      </c>
      <c r="D1779" s="1">
        <v>40745</v>
      </c>
      <c r="E1779" s="1">
        <v>40751</v>
      </c>
      <c r="F1779" t="s">
        <v>23</v>
      </c>
      <c r="G1779" t="s">
        <v>1906</v>
      </c>
      <c r="H1779" t="s">
        <v>1907</v>
      </c>
      <c r="I1779" t="s">
        <v>38</v>
      </c>
      <c r="J1779" t="s">
        <v>27</v>
      </c>
      <c r="K1779" t="s">
        <v>4209</v>
      </c>
      <c r="L1779" t="s">
        <v>4210</v>
      </c>
      <c r="M1779">
        <v>68104</v>
      </c>
      <c r="N1779" t="s">
        <v>3479</v>
      </c>
      <c r="O1779" t="s">
        <v>4893</v>
      </c>
      <c r="P1779" t="s">
        <v>313</v>
      </c>
      <c r="Q1779" t="s">
        <v>4411</v>
      </c>
      <c r="R1779" t="s">
        <v>4894</v>
      </c>
      <c r="S1779">
        <v>35.979999999999997</v>
      </c>
      <c r="T1779">
        <v>2</v>
      </c>
      <c r="U1779">
        <v>0</v>
      </c>
      <c r="V1779">
        <v>10.074400000000001</v>
      </c>
      <c r="W1779" t="s">
        <v>10944</v>
      </c>
      <c r="X1779" t="s">
        <v>10937</v>
      </c>
      <c r="Y1779">
        <v>7</v>
      </c>
      <c r="Z1779" t="s">
        <v>10938</v>
      </c>
      <c r="AA1779">
        <v>0.28000000000000003</v>
      </c>
    </row>
    <row r="1780" spans="1:27" x14ac:dyDescent="0.35">
      <c r="A1780">
        <v>9068</v>
      </c>
      <c r="B1780" t="s">
        <v>4895</v>
      </c>
      <c r="C1780">
        <v>2013</v>
      </c>
      <c r="D1780" s="1">
        <v>41309</v>
      </c>
      <c r="E1780" s="1">
        <v>41315</v>
      </c>
      <c r="F1780" t="s">
        <v>23</v>
      </c>
      <c r="G1780" t="s">
        <v>671</v>
      </c>
      <c r="H1780" t="s">
        <v>672</v>
      </c>
      <c r="I1780" t="s">
        <v>38</v>
      </c>
      <c r="J1780" t="s">
        <v>27</v>
      </c>
      <c r="K1780" t="s">
        <v>4281</v>
      </c>
      <c r="L1780" t="s">
        <v>3849</v>
      </c>
      <c r="M1780">
        <v>20852</v>
      </c>
      <c r="N1780" t="s">
        <v>3728</v>
      </c>
      <c r="O1780" t="s">
        <v>4494</v>
      </c>
      <c r="P1780" t="s">
        <v>313</v>
      </c>
      <c r="Q1780" t="s">
        <v>4411</v>
      </c>
      <c r="R1780" t="s">
        <v>4495</v>
      </c>
      <c r="S1780">
        <v>90.48</v>
      </c>
      <c r="T1780">
        <v>2</v>
      </c>
      <c r="U1780">
        <v>0</v>
      </c>
      <c r="V1780">
        <v>23.524799999999999</v>
      </c>
      <c r="W1780" t="s">
        <v>10936</v>
      </c>
      <c r="X1780" t="s">
        <v>10950</v>
      </c>
      <c r="Y1780">
        <v>2</v>
      </c>
      <c r="Z1780" t="s">
        <v>10955</v>
      </c>
      <c r="AA1780">
        <v>0.25999999999999995</v>
      </c>
    </row>
    <row r="1781" spans="1:27" x14ac:dyDescent="0.35">
      <c r="A1781">
        <v>9094</v>
      </c>
      <c r="B1781" t="s">
        <v>4896</v>
      </c>
      <c r="C1781">
        <v>2012</v>
      </c>
      <c r="D1781" s="1">
        <v>41061</v>
      </c>
      <c r="E1781" s="1">
        <v>41065</v>
      </c>
      <c r="F1781" t="s">
        <v>23</v>
      </c>
      <c r="G1781" t="s">
        <v>654</v>
      </c>
      <c r="H1781" t="s">
        <v>655</v>
      </c>
      <c r="I1781" t="s">
        <v>38</v>
      </c>
      <c r="J1781" t="s">
        <v>27</v>
      </c>
      <c r="K1781" t="s">
        <v>3477</v>
      </c>
      <c r="L1781" t="s">
        <v>3478</v>
      </c>
      <c r="M1781">
        <v>48227</v>
      </c>
      <c r="N1781" t="s">
        <v>3479</v>
      </c>
      <c r="O1781" t="s">
        <v>4897</v>
      </c>
      <c r="P1781" t="s">
        <v>313</v>
      </c>
      <c r="Q1781" t="s">
        <v>4411</v>
      </c>
      <c r="R1781" t="s">
        <v>4898</v>
      </c>
      <c r="S1781">
        <v>299.98</v>
      </c>
      <c r="T1781">
        <v>2</v>
      </c>
      <c r="U1781">
        <v>0</v>
      </c>
      <c r="V1781">
        <v>83.994400000000013</v>
      </c>
      <c r="W1781" t="s">
        <v>10948</v>
      </c>
      <c r="X1781" t="s">
        <v>10942</v>
      </c>
      <c r="Y1781">
        <v>6</v>
      </c>
      <c r="Z1781" t="s">
        <v>10946</v>
      </c>
      <c r="AA1781">
        <v>0.28000000000000003</v>
      </c>
    </row>
    <row r="1782" spans="1:27" x14ac:dyDescent="0.35">
      <c r="A1782">
        <v>9096</v>
      </c>
      <c r="B1782" t="s">
        <v>4896</v>
      </c>
      <c r="C1782">
        <v>2012</v>
      </c>
      <c r="D1782" s="1">
        <v>41061</v>
      </c>
      <c r="E1782" s="1">
        <v>41065</v>
      </c>
      <c r="F1782" t="s">
        <v>23</v>
      </c>
      <c r="G1782" t="s">
        <v>654</v>
      </c>
      <c r="H1782" t="s">
        <v>655</v>
      </c>
      <c r="I1782" t="s">
        <v>38</v>
      </c>
      <c r="J1782" t="s">
        <v>27</v>
      </c>
      <c r="K1782" t="s">
        <v>3477</v>
      </c>
      <c r="L1782" t="s">
        <v>3478</v>
      </c>
      <c r="M1782">
        <v>48227</v>
      </c>
      <c r="N1782" t="s">
        <v>3479</v>
      </c>
      <c r="O1782" t="s">
        <v>4773</v>
      </c>
      <c r="P1782" t="s">
        <v>313</v>
      </c>
      <c r="Q1782" t="s">
        <v>4411</v>
      </c>
      <c r="R1782" t="s">
        <v>4774</v>
      </c>
      <c r="S1782">
        <v>41.9</v>
      </c>
      <c r="T1782">
        <v>2</v>
      </c>
      <c r="U1782">
        <v>0</v>
      </c>
      <c r="V1782">
        <v>11.731999999999999</v>
      </c>
      <c r="W1782" t="s">
        <v>10948</v>
      </c>
      <c r="X1782" t="s">
        <v>10942</v>
      </c>
      <c r="Y1782">
        <v>6</v>
      </c>
      <c r="Z1782" t="s">
        <v>10946</v>
      </c>
      <c r="AA1782">
        <v>0.27999999999999997</v>
      </c>
    </row>
    <row r="1783" spans="1:27" x14ac:dyDescent="0.35">
      <c r="A1783">
        <v>9649</v>
      </c>
      <c r="B1783" t="s">
        <v>4899</v>
      </c>
      <c r="C1783">
        <v>2011</v>
      </c>
      <c r="D1783" s="1">
        <v>40866</v>
      </c>
      <c r="E1783" s="1">
        <v>40871</v>
      </c>
      <c r="F1783" t="s">
        <v>23</v>
      </c>
      <c r="G1783" t="s">
        <v>4900</v>
      </c>
      <c r="H1783" t="s">
        <v>4901</v>
      </c>
      <c r="I1783" t="s">
        <v>38</v>
      </c>
      <c r="J1783" t="s">
        <v>27</v>
      </c>
      <c r="K1783" t="s">
        <v>4902</v>
      </c>
      <c r="L1783" t="s">
        <v>3642</v>
      </c>
      <c r="M1783">
        <v>55433</v>
      </c>
      <c r="N1783" t="s">
        <v>3479</v>
      </c>
      <c r="O1783" t="s">
        <v>4688</v>
      </c>
      <c r="P1783" t="s">
        <v>313</v>
      </c>
      <c r="Q1783" t="s">
        <v>4411</v>
      </c>
      <c r="R1783" t="s">
        <v>4689</v>
      </c>
      <c r="S1783">
        <v>281.96999999999997</v>
      </c>
      <c r="T1783">
        <v>3</v>
      </c>
      <c r="U1783">
        <v>0</v>
      </c>
      <c r="V1783">
        <v>78.951599999999999</v>
      </c>
      <c r="W1783" t="s">
        <v>10944</v>
      </c>
      <c r="X1783" t="s">
        <v>10940</v>
      </c>
      <c r="Y1783">
        <v>11</v>
      </c>
      <c r="Z1783" t="s">
        <v>10947</v>
      </c>
      <c r="AA1783">
        <v>0.28000000000000003</v>
      </c>
    </row>
    <row r="1784" spans="1:27" x14ac:dyDescent="0.35">
      <c r="A1784">
        <v>9690</v>
      </c>
      <c r="B1784" t="s">
        <v>4903</v>
      </c>
      <c r="C1784">
        <v>2014</v>
      </c>
      <c r="D1784" s="1">
        <v>41811</v>
      </c>
      <c r="E1784" s="1">
        <v>41818</v>
      </c>
      <c r="F1784" t="s">
        <v>23</v>
      </c>
      <c r="G1784" t="s">
        <v>1560</v>
      </c>
      <c r="H1784" t="s">
        <v>1561</v>
      </c>
      <c r="I1784" t="s">
        <v>38</v>
      </c>
      <c r="J1784" t="s">
        <v>27</v>
      </c>
      <c r="K1784" t="s">
        <v>3625</v>
      </c>
      <c r="L1784" t="s">
        <v>3506</v>
      </c>
      <c r="M1784">
        <v>23223</v>
      </c>
      <c r="N1784" t="s">
        <v>3507</v>
      </c>
      <c r="O1784" t="s">
        <v>4627</v>
      </c>
      <c r="P1784" t="s">
        <v>313</v>
      </c>
      <c r="Q1784" t="s">
        <v>4411</v>
      </c>
      <c r="R1784" t="s">
        <v>4628</v>
      </c>
      <c r="S1784">
        <v>503.96</v>
      </c>
      <c r="T1784">
        <v>4</v>
      </c>
      <c r="U1784">
        <v>0</v>
      </c>
      <c r="V1784">
        <v>125.99000000000001</v>
      </c>
      <c r="W1784" t="s">
        <v>10939</v>
      </c>
      <c r="X1784" t="s">
        <v>10942</v>
      </c>
      <c r="Y1784">
        <v>6</v>
      </c>
      <c r="Z1784" t="s">
        <v>10946</v>
      </c>
      <c r="AA1784">
        <v>0.25000000000000006</v>
      </c>
    </row>
    <row r="1785" spans="1:27" x14ac:dyDescent="0.35">
      <c r="A1785">
        <v>9774</v>
      </c>
      <c r="B1785" t="s">
        <v>4904</v>
      </c>
      <c r="C1785">
        <v>2013</v>
      </c>
      <c r="D1785" s="1">
        <v>41452</v>
      </c>
      <c r="E1785" s="1">
        <v>41459</v>
      </c>
      <c r="F1785" t="s">
        <v>23</v>
      </c>
      <c r="G1785" t="s">
        <v>1248</v>
      </c>
      <c r="H1785" t="s">
        <v>1249</v>
      </c>
      <c r="I1785" t="s">
        <v>38</v>
      </c>
      <c r="J1785" t="s">
        <v>27</v>
      </c>
      <c r="K1785" t="s">
        <v>3829</v>
      </c>
      <c r="L1785" t="s">
        <v>3522</v>
      </c>
      <c r="M1785">
        <v>30318</v>
      </c>
      <c r="N1785" t="s">
        <v>3507</v>
      </c>
      <c r="O1785" t="s">
        <v>4616</v>
      </c>
      <c r="P1785" t="s">
        <v>313</v>
      </c>
      <c r="Q1785" t="s">
        <v>4411</v>
      </c>
      <c r="R1785" t="s">
        <v>4617</v>
      </c>
      <c r="S1785">
        <v>135.94999999999999</v>
      </c>
      <c r="T1785">
        <v>1</v>
      </c>
      <c r="U1785">
        <v>0</v>
      </c>
      <c r="V1785">
        <v>39.425499999999985</v>
      </c>
      <c r="W1785" t="s">
        <v>10936</v>
      </c>
      <c r="X1785" t="s">
        <v>10942</v>
      </c>
      <c r="Y1785">
        <v>6</v>
      </c>
      <c r="Z1785" t="s">
        <v>10946</v>
      </c>
      <c r="AA1785">
        <v>0.28999999999999992</v>
      </c>
    </row>
    <row r="1786" spans="1:27" x14ac:dyDescent="0.35">
      <c r="A1786">
        <v>9781</v>
      </c>
      <c r="B1786" t="s">
        <v>4905</v>
      </c>
      <c r="C1786">
        <v>2013</v>
      </c>
      <c r="D1786" s="1">
        <v>41532</v>
      </c>
      <c r="E1786" s="1">
        <v>41536</v>
      </c>
      <c r="F1786" t="s">
        <v>23</v>
      </c>
      <c r="G1786" t="s">
        <v>181</v>
      </c>
      <c r="H1786" t="s">
        <v>182</v>
      </c>
      <c r="I1786" t="s">
        <v>38</v>
      </c>
      <c r="J1786" t="s">
        <v>27</v>
      </c>
      <c r="K1786" t="s">
        <v>3013</v>
      </c>
      <c r="L1786" t="s">
        <v>3741</v>
      </c>
      <c r="M1786">
        <v>11561</v>
      </c>
      <c r="N1786" t="s">
        <v>3728</v>
      </c>
      <c r="O1786" t="s">
        <v>4571</v>
      </c>
      <c r="P1786" t="s">
        <v>313</v>
      </c>
      <c r="Q1786" t="s">
        <v>4411</v>
      </c>
      <c r="R1786" t="s">
        <v>4572</v>
      </c>
      <c r="S1786">
        <v>437.84999999999997</v>
      </c>
      <c r="T1786">
        <v>3</v>
      </c>
      <c r="U1786">
        <v>0</v>
      </c>
      <c r="V1786">
        <v>131.35499999999996</v>
      </c>
      <c r="W1786" t="s">
        <v>10936</v>
      </c>
      <c r="X1786" t="s">
        <v>10937</v>
      </c>
      <c r="Y1786">
        <v>9</v>
      </c>
      <c r="Z1786" t="s">
        <v>10949</v>
      </c>
      <c r="AA1786">
        <v>0.29999999999999993</v>
      </c>
    </row>
    <row r="1787" spans="1:27" x14ac:dyDescent="0.35">
      <c r="A1787">
        <v>9984</v>
      </c>
      <c r="B1787" t="s">
        <v>4906</v>
      </c>
      <c r="C1787">
        <v>2013</v>
      </c>
      <c r="D1787" s="1">
        <v>41540</v>
      </c>
      <c r="E1787" s="1">
        <v>41546</v>
      </c>
      <c r="F1787" t="s">
        <v>23</v>
      </c>
      <c r="G1787" t="s">
        <v>4870</v>
      </c>
      <c r="H1787" t="s">
        <v>4871</v>
      </c>
      <c r="I1787" t="s">
        <v>38</v>
      </c>
      <c r="J1787" t="s">
        <v>27</v>
      </c>
      <c r="K1787" t="s">
        <v>4907</v>
      </c>
      <c r="L1787" t="s">
        <v>3478</v>
      </c>
      <c r="M1787">
        <v>49505</v>
      </c>
      <c r="N1787" t="s">
        <v>3479</v>
      </c>
      <c r="O1787" t="s">
        <v>4846</v>
      </c>
      <c r="P1787" t="s">
        <v>313</v>
      </c>
      <c r="Q1787" t="s">
        <v>4411</v>
      </c>
      <c r="R1787" t="s">
        <v>4847</v>
      </c>
      <c r="S1787">
        <v>97.98</v>
      </c>
      <c r="T1787">
        <v>2</v>
      </c>
      <c r="U1787">
        <v>0</v>
      </c>
      <c r="V1787">
        <v>27.434400000000011</v>
      </c>
      <c r="W1787" t="s">
        <v>10936</v>
      </c>
      <c r="X1787" t="s">
        <v>10937</v>
      </c>
      <c r="Y1787">
        <v>9</v>
      </c>
      <c r="Z1787" t="s">
        <v>10949</v>
      </c>
      <c r="AA1787">
        <v>0.28000000000000008</v>
      </c>
    </row>
    <row r="1788" spans="1:27" x14ac:dyDescent="0.35">
      <c r="A1788">
        <v>45</v>
      </c>
      <c r="B1788" t="s">
        <v>4908</v>
      </c>
      <c r="C1788">
        <v>2013</v>
      </c>
      <c r="D1788" s="1">
        <v>41345</v>
      </c>
      <c r="E1788" s="1">
        <v>41347</v>
      </c>
      <c r="F1788" t="s">
        <v>56</v>
      </c>
      <c r="G1788" t="s">
        <v>3120</v>
      </c>
      <c r="H1788" t="s">
        <v>3121</v>
      </c>
      <c r="I1788" t="s">
        <v>26</v>
      </c>
      <c r="J1788" t="s">
        <v>27</v>
      </c>
      <c r="K1788" t="s">
        <v>4909</v>
      </c>
      <c r="L1788" t="s">
        <v>3642</v>
      </c>
      <c r="M1788">
        <v>55122</v>
      </c>
      <c r="N1788" t="s">
        <v>3479</v>
      </c>
      <c r="O1788" t="s">
        <v>4910</v>
      </c>
      <c r="P1788" t="s">
        <v>313</v>
      </c>
      <c r="Q1788" t="s">
        <v>314</v>
      </c>
      <c r="R1788" t="s">
        <v>4911</v>
      </c>
      <c r="S1788">
        <v>45.98</v>
      </c>
      <c r="T1788">
        <v>2</v>
      </c>
      <c r="U1788">
        <v>0</v>
      </c>
      <c r="V1788">
        <v>19.7714</v>
      </c>
      <c r="W1788" t="s">
        <v>10936</v>
      </c>
      <c r="X1788" t="s">
        <v>10950</v>
      </c>
      <c r="Y1788">
        <v>3</v>
      </c>
      <c r="Z1788" t="s">
        <v>10953</v>
      </c>
      <c r="AA1788">
        <v>0.43000000000000005</v>
      </c>
    </row>
    <row r="1789" spans="1:27" x14ac:dyDescent="0.35">
      <c r="A1789">
        <v>48</v>
      </c>
      <c r="B1789" t="s">
        <v>4788</v>
      </c>
      <c r="C1789">
        <v>2013</v>
      </c>
      <c r="D1789" s="1">
        <v>41446</v>
      </c>
      <c r="E1789" s="1">
        <v>41451</v>
      </c>
      <c r="F1789" t="s">
        <v>23</v>
      </c>
      <c r="G1789" t="s">
        <v>3871</v>
      </c>
      <c r="H1789" t="s">
        <v>3872</v>
      </c>
      <c r="I1789" t="s">
        <v>38</v>
      </c>
      <c r="J1789" t="s">
        <v>27</v>
      </c>
      <c r="K1789" t="s">
        <v>4789</v>
      </c>
      <c r="L1789" t="s">
        <v>3822</v>
      </c>
      <c r="M1789">
        <v>19901</v>
      </c>
      <c r="N1789" t="s">
        <v>3728</v>
      </c>
      <c r="O1789" t="s">
        <v>2274</v>
      </c>
      <c r="P1789" t="s">
        <v>313</v>
      </c>
      <c r="Q1789" t="s">
        <v>314</v>
      </c>
      <c r="R1789" t="s">
        <v>2275</v>
      </c>
      <c r="S1789">
        <v>45</v>
      </c>
      <c r="T1789">
        <v>3</v>
      </c>
      <c r="U1789">
        <v>0</v>
      </c>
      <c r="V1789">
        <v>4.9500000000000011</v>
      </c>
      <c r="W1789" t="s">
        <v>10936</v>
      </c>
      <c r="X1789" t="s">
        <v>10942</v>
      </c>
      <c r="Y1789">
        <v>6</v>
      </c>
      <c r="Z1789" t="s">
        <v>10946</v>
      </c>
      <c r="AA1789">
        <v>0.11000000000000003</v>
      </c>
    </row>
    <row r="1790" spans="1:27" x14ac:dyDescent="0.35">
      <c r="A1790">
        <v>60</v>
      </c>
      <c r="B1790" t="s">
        <v>4912</v>
      </c>
      <c r="C1790">
        <v>2013</v>
      </c>
      <c r="D1790" s="1">
        <v>41443</v>
      </c>
      <c r="E1790" s="1">
        <v>41444</v>
      </c>
      <c r="F1790" t="s">
        <v>56</v>
      </c>
      <c r="G1790" t="s">
        <v>4512</v>
      </c>
      <c r="H1790" t="s">
        <v>4513</v>
      </c>
      <c r="I1790" t="s">
        <v>38</v>
      </c>
      <c r="J1790" t="s">
        <v>27</v>
      </c>
      <c r="K1790" t="s">
        <v>4913</v>
      </c>
      <c r="L1790" t="s">
        <v>3741</v>
      </c>
      <c r="M1790">
        <v>12180</v>
      </c>
      <c r="N1790" t="s">
        <v>3728</v>
      </c>
      <c r="O1790" t="s">
        <v>2274</v>
      </c>
      <c r="P1790" t="s">
        <v>313</v>
      </c>
      <c r="Q1790" t="s">
        <v>314</v>
      </c>
      <c r="R1790" t="s">
        <v>2275</v>
      </c>
      <c r="S1790">
        <v>30</v>
      </c>
      <c r="T1790">
        <v>2</v>
      </c>
      <c r="U1790">
        <v>0</v>
      </c>
      <c r="V1790">
        <v>3.3000000000000007</v>
      </c>
      <c r="W1790" t="s">
        <v>10936</v>
      </c>
      <c r="X1790" t="s">
        <v>10942</v>
      </c>
      <c r="Y1790">
        <v>6</v>
      </c>
      <c r="Z1790" t="s">
        <v>10946</v>
      </c>
      <c r="AA1790">
        <v>0.11000000000000003</v>
      </c>
    </row>
    <row r="1791" spans="1:27" x14ac:dyDescent="0.35">
      <c r="A1791">
        <v>87</v>
      </c>
      <c r="B1791" t="s">
        <v>4914</v>
      </c>
      <c r="C1791">
        <v>2014</v>
      </c>
      <c r="D1791" s="1">
        <v>41939</v>
      </c>
      <c r="E1791" s="1">
        <v>41946</v>
      </c>
      <c r="F1791" t="s">
        <v>23</v>
      </c>
      <c r="G1791" t="s">
        <v>1560</v>
      </c>
      <c r="H1791" t="s">
        <v>1561</v>
      </c>
      <c r="I1791" t="s">
        <v>38</v>
      </c>
      <c r="J1791" t="s">
        <v>27</v>
      </c>
      <c r="K1791" t="s">
        <v>3689</v>
      </c>
      <c r="L1791" t="s">
        <v>3642</v>
      </c>
      <c r="M1791">
        <v>55901</v>
      </c>
      <c r="N1791" t="s">
        <v>3479</v>
      </c>
      <c r="O1791" t="s">
        <v>4915</v>
      </c>
      <c r="P1791" t="s">
        <v>313</v>
      </c>
      <c r="Q1791" t="s">
        <v>314</v>
      </c>
      <c r="R1791" t="s">
        <v>4916</v>
      </c>
      <c r="S1791">
        <v>19.989999999999998</v>
      </c>
      <c r="T1791">
        <v>1</v>
      </c>
      <c r="U1791">
        <v>0</v>
      </c>
      <c r="V1791">
        <v>6.796599999999998</v>
      </c>
      <c r="W1791" t="s">
        <v>10939</v>
      </c>
      <c r="X1791" t="s">
        <v>10940</v>
      </c>
      <c r="Y1791">
        <v>10</v>
      </c>
      <c r="Z1791" t="s">
        <v>10945</v>
      </c>
      <c r="AA1791">
        <v>0.33999999999999991</v>
      </c>
    </row>
    <row r="1792" spans="1:27" x14ac:dyDescent="0.35">
      <c r="A1792">
        <v>185</v>
      </c>
      <c r="B1792" t="s">
        <v>4413</v>
      </c>
      <c r="C1792">
        <v>2011</v>
      </c>
      <c r="D1792" s="1">
        <v>40866</v>
      </c>
      <c r="E1792" s="1">
        <v>40871</v>
      </c>
      <c r="F1792" t="s">
        <v>45</v>
      </c>
      <c r="G1792" t="s">
        <v>1478</v>
      </c>
      <c r="H1792" t="s">
        <v>1479</v>
      </c>
      <c r="I1792" t="s">
        <v>127</v>
      </c>
      <c r="J1792" t="s">
        <v>27</v>
      </c>
      <c r="K1792" t="s">
        <v>4414</v>
      </c>
      <c r="L1792" t="s">
        <v>3704</v>
      </c>
      <c r="M1792">
        <v>71203</v>
      </c>
      <c r="N1792" t="s">
        <v>3507</v>
      </c>
      <c r="O1792" t="s">
        <v>2677</v>
      </c>
      <c r="P1792" t="s">
        <v>313</v>
      </c>
      <c r="Q1792" t="s">
        <v>314</v>
      </c>
      <c r="R1792" t="s">
        <v>2678</v>
      </c>
      <c r="S1792">
        <v>29</v>
      </c>
      <c r="T1792">
        <v>2</v>
      </c>
      <c r="U1792">
        <v>0</v>
      </c>
      <c r="V1792">
        <v>7.25</v>
      </c>
      <c r="W1792" t="s">
        <v>10944</v>
      </c>
      <c r="X1792" t="s">
        <v>10940</v>
      </c>
      <c r="Y1792">
        <v>11</v>
      </c>
      <c r="Z1792" t="s">
        <v>10947</v>
      </c>
      <c r="AA1792">
        <v>0.25</v>
      </c>
    </row>
    <row r="1793" spans="1:27" x14ac:dyDescent="0.35">
      <c r="A1793">
        <v>384</v>
      </c>
      <c r="B1793" t="s">
        <v>4917</v>
      </c>
      <c r="C1793">
        <v>2012</v>
      </c>
      <c r="D1793" s="1">
        <v>41086</v>
      </c>
      <c r="E1793" s="1">
        <v>41089</v>
      </c>
      <c r="F1793" t="s">
        <v>45</v>
      </c>
      <c r="G1793" t="s">
        <v>1022</v>
      </c>
      <c r="H1793" t="s">
        <v>1023</v>
      </c>
      <c r="I1793" t="s">
        <v>26</v>
      </c>
      <c r="J1793" t="s">
        <v>27</v>
      </c>
      <c r="K1793" t="s">
        <v>4172</v>
      </c>
      <c r="L1793" t="s">
        <v>3478</v>
      </c>
      <c r="M1793">
        <v>48180</v>
      </c>
      <c r="N1793" t="s">
        <v>3479</v>
      </c>
      <c r="O1793" t="s">
        <v>520</v>
      </c>
      <c r="P1793" t="s">
        <v>313</v>
      </c>
      <c r="Q1793" t="s">
        <v>314</v>
      </c>
      <c r="R1793" t="s">
        <v>521</v>
      </c>
      <c r="S1793">
        <v>41.9</v>
      </c>
      <c r="T1793">
        <v>2</v>
      </c>
      <c r="U1793">
        <v>0</v>
      </c>
      <c r="V1793">
        <v>8.7989999999999995</v>
      </c>
      <c r="W1793" t="s">
        <v>10948</v>
      </c>
      <c r="X1793" t="s">
        <v>10942</v>
      </c>
      <c r="Y1793">
        <v>6</v>
      </c>
      <c r="Z1793" t="s">
        <v>10946</v>
      </c>
      <c r="AA1793">
        <v>0.21</v>
      </c>
    </row>
    <row r="1794" spans="1:27" x14ac:dyDescent="0.35">
      <c r="A1794">
        <v>456</v>
      </c>
      <c r="B1794" t="s">
        <v>4918</v>
      </c>
      <c r="C1794">
        <v>2013</v>
      </c>
      <c r="D1794" s="1">
        <v>41622</v>
      </c>
      <c r="E1794" s="1">
        <v>41626</v>
      </c>
      <c r="F1794" t="s">
        <v>23</v>
      </c>
      <c r="G1794" t="s">
        <v>3443</v>
      </c>
      <c r="H1794" t="s">
        <v>3444</v>
      </c>
      <c r="I1794" t="s">
        <v>26</v>
      </c>
      <c r="J1794" t="s">
        <v>27</v>
      </c>
      <c r="K1794" t="s">
        <v>4919</v>
      </c>
      <c r="L1794" t="s">
        <v>3540</v>
      </c>
      <c r="M1794">
        <v>73071</v>
      </c>
      <c r="N1794" t="s">
        <v>3479</v>
      </c>
      <c r="O1794" t="s">
        <v>2283</v>
      </c>
      <c r="P1794" t="s">
        <v>313</v>
      </c>
      <c r="Q1794" t="s">
        <v>314</v>
      </c>
      <c r="R1794" t="s">
        <v>2284</v>
      </c>
      <c r="S1794">
        <v>63.88</v>
      </c>
      <c r="T1794">
        <v>4</v>
      </c>
      <c r="U1794">
        <v>0</v>
      </c>
      <c r="V1794">
        <v>24.913200000000003</v>
      </c>
      <c r="W1794" t="s">
        <v>10936</v>
      </c>
      <c r="X1794" t="s">
        <v>10940</v>
      </c>
      <c r="Y1794">
        <v>12</v>
      </c>
      <c r="Z1794" t="s">
        <v>10941</v>
      </c>
      <c r="AA1794">
        <v>0.39</v>
      </c>
    </row>
    <row r="1795" spans="1:27" x14ac:dyDescent="0.35">
      <c r="A1795">
        <v>461</v>
      </c>
      <c r="B1795" t="s">
        <v>4920</v>
      </c>
      <c r="C1795">
        <v>2012</v>
      </c>
      <c r="D1795" s="1">
        <v>41258</v>
      </c>
      <c r="E1795" s="1">
        <v>41265</v>
      </c>
      <c r="F1795" t="s">
        <v>23</v>
      </c>
      <c r="G1795" t="s">
        <v>3162</v>
      </c>
      <c r="H1795" t="s">
        <v>3163</v>
      </c>
      <c r="I1795" t="s">
        <v>38</v>
      </c>
      <c r="J1795" t="s">
        <v>27</v>
      </c>
      <c r="K1795" t="s">
        <v>3472</v>
      </c>
      <c r="L1795" t="s">
        <v>3473</v>
      </c>
      <c r="M1795">
        <v>98115</v>
      </c>
      <c r="N1795" t="s">
        <v>30</v>
      </c>
      <c r="O1795" t="s">
        <v>4921</v>
      </c>
      <c r="P1795" t="s">
        <v>313</v>
      </c>
      <c r="Q1795" t="s">
        <v>314</v>
      </c>
      <c r="R1795" t="s">
        <v>4922</v>
      </c>
      <c r="S1795">
        <v>899.91</v>
      </c>
      <c r="T1795">
        <v>9</v>
      </c>
      <c r="U1795">
        <v>0</v>
      </c>
      <c r="V1795">
        <v>377.96220000000005</v>
      </c>
      <c r="W1795" t="s">
        <v>10948</v>
      </c>
      <c r="X1795" t="s">
        <v>10940</v>
      </c>
      <c r="Y1795">
        <v>12</v>
      </c>
      <c r="Z1795" t="s">
        <v>10941</v>
      </c>
      <c r="AA1795">
        <v>0.4200000000000001</v>
      </c>
    </row>
    <row r="1796" spans="1:27" x14ac:dyDescent="0.35">
      <c r="A1796">
        <v>494</v>
      </c>
      <c r="B1796" t="s">
        <v>4923</v>
      </c>
      <c r="C1796">
        <v>2013</v>
      </c>
      <c r="D1796" s="1">
        <v>41404</v>
      </c>
      <c r="E1796" s="1">
        <v>41409</v>
      </c>
      <c r="F1796" t="s">
        <v>23</v>
      </c>
      <c r="G1796" t="s">
        <v>1653</v>
      </c>
      <c r="H1796" t="s">
        <v>1654</v>
      </c>
      <c r="I1796" t="s">
        <v>38</v>
      </c>
      <c r="J1796" t="s">
        <v>27</v>
      </c>
      <c r="K1796" t="s">
        <v>3472</v>
      </c>
      <c r="L1796" t="s">
        <v>3473</v>
      </c>
      <c r="M1796">
        <v>98115</v>
      </c>
      <c r="N1796" t="s">
        <v>30</v>
      </c>
      <c r="O1796" t="s">
        <v>2784</v>
      </c>
      <c r="P1796" t="s">
        <v>313</v>
      </c>
      <c r="Q1796" t="s">
        <v>314</v>
      </c>
      <c r="R1796" t="s">
        <v>2785</v>
      </c>
      <c r="S1796">
        <v>93.98</v>
      </c>
      <c r="T1796">
        <v>2</v>
      </c>
      <c r="U1796">
        <v>0</v>
      </c>
      <c r="V1796">
        <v>13.157200000000003</v>
      </c>
      <c r="W1796" t="s">
        <v>10936</v>
      </c>
      <c r="X1796" t="s">
        <v>10942</v>
      </c>
      <c r="Y1796">
        <v>5</v>
      </c>
      <c r="Z1796" t="s">
        <v>10952</v>
      </c>
      <c r="AA1796">
        <v>0.14000000000000004</v>
      </c>
    </row>
    <row r="1797" spans="1:27" x14ac:dyDescent="0.35">
      <c r="A1797">
        <v>512</v>
      </c>
      <c r="B1797" t="s">
        <v>4924</v>
      </c>
      <c r="C1797">
        <v>2014</v>
      </c>
      <c r="D1797" s="1">
        <v>41970</v>
      </c>
      <c r="E1797" s="1">
        <v>41971</v>
      </c>
      <c r="F1797" t="s">
        <v>56</v>
      </c>
      <c r="G1797" t="s">
        <v>624</v>
      </c>
      <c r="H1797" t="s">
        <v>625</v>
      </c>
      <c r="I1797" t="s">
        <v>38</v>
      </c>
      <c r="J1797" t="s">
        <v>27</v>
      </c>
      <c r="K1797" t="s">
        <v>4925</v>
      </c>
      <c r="L1797" t="s">
        <v>3501</v>
      </c>
      <c r="M1797">
        <v>64118</v>
      </c>
      <c r="N1797" t="s">
        <v>3479</v>
      </c>
      <c r="O1797" t="s">
        <v>842</v>
      </c>
      <c r="P1797" t="s">
        <v>313</v>
      </c>
      <c r="Q1797" t="s">
        <v>314</v>
      </c>
      <c r="R1797" t="s">
        <v>843</v>
      </c>
      <c r="S1797">
        <v>38.04</v>
      </c>
      <c r="T1797">
        <v>2</v>
      </c>
      <c r="U1797">
        <v>0</v>
      </c>
      <c r="V1797">
        <v>12.172799999999999</v>
      </c>
      <c r="W1797" t="s">
        <v>10939</v>
      </c>
      <c r="X1797" t="s">
        <v>10940</v>
      </c>
      <c r="Y1797">
        <v>11</v>
      </c>
      <c r="Z1797" t="s">
        <v>10947</v>
      </c>
      <c r="AA1797">
        <v>0.31999999999999995</v>
      </c>
    </row>
    <row r="1798" spans="1:27" x14ac:dyDescent="0.35">
      <c r="A1798">
        <v>541</v>
      </c>
      <c r="B1798" t="s">
        <v>4926</v>
      </c>
      <c r="C1798">
        <v>2011</v>
      </c>
      <c r="D1798" s="1">
        <v>40576</v>
      </c>
      <c r="E1798" s="1">
        <v>40578</v>
      </c>
      <c r="F1798" t="s">
        <v>56</v>
      </c>
      <c r="G1798" t="s">
        <v>2430</v>
      </c>
      <c r="H1798" t="s">
        <v>2431</v>
      </c>
      <c r="I1798" t="s">
        <v>38</v>
      </c>
      <c r="J1798" t="s">
        <v>27</v>
      </c>
      <c r="K1798" t="s">
        <v>4927</v>
      </c>
      <c r="L1798" t="s">
        <v>3572</v>
      </c>
      <c r="M1798">
        <v>54302</v>
      </c>
      <c r="N1798" t="s">
        <v>3479</v>
      </c>
      <c r="O1798" t="s">
        <v>4928</v>
      </c>
      <c r="P1798" t="s">
        <v>313</v>
      </c>
      <c r="Q1798" t="s">
        <v>314</v>
      </c>
      <c r="R1798" t="s">
        <v>4929</v>
      </c>
      <c r="S1798">
        <v>468.90000000000003</v>
      </c>
      <c r="T1798">
        <v>6</v>
      </c>
      <c r="U1798">
        <v>0</v>
      </c>
      <c r="V1798">
        <v>206.31600000000006</v>
      </c>
      <c r="W1798" t="s">
        <v>10944</v>
      </c>
      <c r="X1798" t="s">
        <v>10950</v>
      </c>
      <c r="Y1798">
        <v>2</v>
      </c>
      <c r="Z1798" t="s">
        <v>10955</v>
      </c>
      <c r="AA1798">
        <v>0.44000000000000011</v>
      </c>
    </row>
    <row r="1799" spans="1:27" x14ac:dyDescent="0.35">
      <c r="A1799">
        <v>644</v>
      </c>
      <c r="B1799" t="s">
        <v>4930</v>
      </c>
      <c r="C1799">
        <v>2014</v>
      </c>
      <c r="D1799" s="1">
        <v>41801</v>
      </c>
      <c r="E1799" s="1">
        <v>41806</v>
      </c>
      <c r="F1799" t="s">
        <v>23</v>
      </c>
      <c r="G1799" t="s">
        <v>2945</v>
      </c>
      <c r="H1799" t="s">
        <v>2946</v>
      </c>
      <c r="I1799" t="s">
        <v>38</v>
      </c>
      <c r="J1799" t="s">
        <v>27</v>
      </c>
      <c r="K1799" t="s">
        <v>4931</v>
      </c>
      <c r="L1799" t="s">
        <v>3478</v>
      </c>
      <c r="M1799">
        <v>48307</v>
      </c>
      <c r="N1799" t="s">
        <v>3479</v>
      </c>
      <c r="O1799" t="s">
        <v>371</v>
      </c>
      <c r="P1799" t="s">
        <v>313</v>
      </c>
      <c r="Q1799" t="s">
        <v>314</v>
      </c>
      <c r="R1799" t="s">
        <v>1209</v>
      </c>
      <c r="S1799">
        <v>132.52000000000001</v>
      </c>
      <c r="T1799">
        <v>4</v>
      </c>
      <c r="U1799">
        <v>0</v>
      </c>
      <c r="V1799">
        <v>54.333200000000005</v>
      </c>
      <c r="W1799" t="s">
        <v>10939</v>
      </c>
      <c r="X1799" t="s">
        <v>10942</v>
      </c>
      <c r="Y1799">
        <v>6</v>
      </c>
      <c r="Z1799" t="s">
        <v>10946</v>
      </c>
      <c r="AA1799">
        <v>0.41000000000000003</v>
      </c>
    </row>
    <row r="1800" spans="1:27" x14ac:dyDescent="0.35">
      <c r="A1800">
        <v>651</v>
      </c>
      <c r="B1800" t="s">
        <v>4932</v>
      </c>
      <c r="C1800">
        <v>2013</v>
      </c>
      <c r="D1800" s="1">
        <v>41620</v>
      </c>
      <c r="E1800" s="1">
        <v>41625</v>
      </c>
      <c r="F1800" t="s">
        <v>45</v>
      </c>
      <c r="G1800" t="s">
        <v>1035</v>
      </c>
      <c r="H1800" t="s">
        <v>1036</v>
      </c>
      <c r="I1800" t="s">
        <v>26</v>
      </c>
      <c r="J1800" t="s">
        <v>27</v>
      </c>
      <c r="K1800" t="s">
        <v>4933</v>
      </c>
      <c r="L1800" t="s">
        <v>3473</v>
      </c>
      <c r="M1800">
        <v>98661</v>
      </c>
      <c r="N1800" t="s">
        <v>30</v>
      </c>
      <c r="O1800" t="s">
        <v>339</v>
      </c>
      <c r="P1800" t="s">
        <v>313</v>
      </c>
      <c r="Q1800" t="s">
        <v>314</v>
      </c>
      <c r="R1800" t="s">
        <v>340</v>
      </c>
      <c r="S1800">
        <v>316</v>
      </c>
      <c r="T1800">
        <v>4</v>
      </c>
      <c r="U1800">
        <v>0</v>
      </c>
      <c r="V1800">
        <v>31.599999999999966</v>
      </c>
      <c r="W1800" t="s">
        <v>10936</v>
      </c>
      <c r="X1800" t="s">
        <v>10940</v>
      </c>
      <c r="Y1800">
        <v>12</v>
      </c>
      <c r="Z1800" t="s">
        <v>10941</v>
      </c>
      <c r="AA1800">
        <v>9.9999999999999895E-2</v>
      </c>
    </row>
    <row r="1801" spans="1:27" x14ac:dyDescent="0.35">
      <c r="A1801">
        <v>676</v>
      </c>
      <c r="B1801" t="s">
        <v>4934</v>
      </c>
      <c r="C1801">
        <v>2014</v>
      </c>
      <c r="D1801" s="1">
        <v>41979</v>
      </c>
      <c r="E1801" s="1">
        <v>41982</v>
      </c>
      <c r="F1801" t="s">
        <v>56</v>
      </c>
      <c r="G1801" t="s">
        <v>4935</v>
      </c>
      <c r="H1801" t="s">
        <v>4936</v>
      </c>
      <c r="I1801" t="s">
        <v>38</v>
      </c>
      <c r="J1801" t="s">
        <v>27</v>
      </c>
      <c r="K1801" t="s">
        <v>3521</v>
      </c>
      <c r="L1801" t="s">
        <v>3626</v>
      </c>
      <c r="M1801">
        <v>47201</v>
      </c>
      <c r="N1801" t="s">
        <v>3479</v>
      </c>
      <c r="O1801" t="s">
        <v>371</v>
      </c>
      <c r="P1801" t="s">
        <v>313</v>
      </c>
      <c r="Q1801" t="s">
        <v>314</v>
      </c>
      <c r="R1801" t="s">
        <v>1209</v>
      </c>
      <c r="S1801">
        <v>99.390000000000015</v>
      </c>
      <c r="T1801">
        <v>3</v>
      </c>
      <c r="U1801">
        <v>0</v>
      </c>
      <c r="V1801">
        <v>40.749900000000004</v>
      </c>
      <c r="W1801" t="s">
        <v>10939</v>
      </c>
      <c r="X1801" t="s">
        <v>10940</v>
      </c>
      <c r="Y1801">
        <v>12</v>
      </c>
      <c r="Z1801" t="s">
        <v>10941</v>
      </c>
      <c r="AA1801">
        <v>0.41</v>
      </c>
    </row>
    <row r="1802" spans="1:27" x14ac:dyDescent="0.35">
      <c r="A1802">
        <v>686</v>
      </c>
      <c r="B1802" t="s">
        <v>4937</v>
      </c>
      <c r="C1802">
        <v>2011</v>
      </c>
      <c r="D1802" s="1">
        <v>40729</v>
      </c>
      <c r="E1802" s="1">
        <v>40732</v>
      </c>
      <c r="F1802" t="s">
        <v>56</v>
      </c>
      <c r="G1802" t="s">
        <v>1452</v>
      </c>
      <c r="H1802" t="s">
        <v>1453</v>
      </c>
      <c r="I1802" t="s">
        <v>38</v>
      </c>
      <c r="J1802" t="s">
        <v>27</v>
      </c>
      <c r="K1802" t="s">
        <v>3586</v>
      </c>
      <c r="L1802" t="s">
        <v>3557</v>
      </c>
      <c r="M1802">
        <v>39212</v>
      </c>
      <c r="N1802" t="s">
        <v>3507</v>
      </c>
      <c r="O1802" t="s">
        <v>2269</v>
      </c>
      <c r="P1802" t="s">
        <v>313</v>
      </c>
      <c r="Q1802" t="s">
        <v>314</v>
      </c>
      <c r="R1802" t="s">
        <v>2270</v>
      </c>
      <c r="S1802">
        <v>479.97</v>
      </c>
      <c r="T1802">
        <v>3</v>
      </c>
      <c r="U1802">
        <v>0</v>
      </c>
      <c r="V1802">
        <v>163.18979999999999</v>
      </c>
      <c r="W1802" t="s">
        <v>10944</v>
      </c>
      <c r="X1802" t="s">
        <v>10937</v>
      </c>
      <c r="Y1802">
        <v>7</v>
      </c>
      <c r="Z1802" t="s">
        <v>10938</v>
      </c>
      <c r="AA1802">
        <v>0.33999999999999997</v>
      </c>
    </row>
    <row r="1803" spans="1:27" x14ac:dyDescent="0.35">
      <c r="A1803">
        <v>715</v>
      </c>
      <c r="B1803" t="s">
        <v>4653</v>
      </c>
      <c r="C1803">
        <v>2014</v>
      </c>
      <c r="D1803" s="1">
        <v>41779</v>
      </c>
      <c r="E1803" s="1">
        <v>41784</v>
      </c>
      <c r="F1803" t="s">
        <v>23</v>
      </c>
      <c r="G1803" t="s">
        <v>477</v>
      </c>
      <c r="H1803" t="s">
        <v>478</v>
      </c>
      <c r="I1803" t="s">
        <v>26</v>
      </c>
      <c r="J1803" t="s">
        <v>27</v>
      </c>
      <c r="K1803" t="s">
        <v>4654</v>
      </c>
      <c r="L1803" t="s">
        <v>3741</v>
      </c>
      <c r="M1803">
        <v>10550</v>
      </c>
      <c r="N1803" t="s">
        <v>3728</v>
      </c>
      <c r="O1803" t="s">
        <v>1600</v>
      </c>
      <c r="P1803" t="s">
        <v>313</v>
      </c>
      <c r="Q1803" t="s">
        <v>314</v>
      </c>
      <c r="R1803" t="s">
        <v>1601</v>
      </c>
      <c r="S1803">
        <v>299.96999999999997</v>
      </c>
      <c r="T1803">
        <v>3</v>
      </c>
      <c r="U1803">
        <v>0</v>
      </c>
      <c r="V1803">
        <v>113.98860000000001</v>
      </c>
      <c r="W1803" t="s">
        <v>10939</v>
      </c>
      <c r="X1803" t="s">
        <v>10942</v>
      </c>
      <c r="Y1803">
        <v>5</v>
      </c>
      <c r="Z1803" t="s">
        <v>10952</v>
      </c>
      <c r="AA1803">
        <v>0.38000000000000006</v>
      </c>
    </row>
    <row r="1804" spans="1:27" x14ac:dyDescent="0.35">
      <c r="A1804">
        <v>734</v>
      </c>
      <c r="B1804" t="s">
        <v>3750</v>
      </c>
      <c r="C1804">
        <v>2014</v>
      </c>
      <c r="D1804" s="1">
        <v>41661</v>
      </c>
      <c r="E1804" s="1">
        <v>41665</v>
      </c>
      <c r="F1804" t="s">
        <v>23</v>
      </c>
      <c r="G1804" t="s">
        <v>2471</v>
      </c>
      <c r="H1804" t="s">
        <v>2472</v>
      </c>
      <c r="I1804" t="s">
        <v>127</v>
      </c>
      <c r="J1804" t="s">
        <v>27</v>
      </c>
      <c r="K1804" t="s">
        <v>3472</v>
      </c>
      <c r="L1804" t="s">
        <v>3473</v>
      </c>
      <c r="M1804">
        <v>98115</v>
      </c>
      <c r="N1804" t="s">
        <v>30</v>
      </c>
      <c r="O1804" t="s">
        <v>1965</v>
      </c>
      <c r="P1804" t="s">
        <v>313</v>
      </c>
      <c r="Q1804" t="s">
        <v>314</v>
      </c>
      <c r="R1804" t="s">
        <v>1966</v>
      </c>
      <c r="S1804">
        <v>179.97</v>
      </c>
      <c r="T1804">
        <v>3</v>
      </c>
      <c r="U1804">
        <v>0</v>
      </c>
      <c r="V1804">
        <v>86.385600000000011</v>
      </c>
      <c r="W1804" t="s">
        <v>10939</v>
      </c>
      <c r="X1804" t="s">
        <v>10950</v>
      </c>
      <c r="Y1804">
        <v>1</v>
      </c>
      <c r="Z1804" t="s">
        <v>10951</v>
      </c>
      <c r="AA1804">
        <v>0.48000000000000004</v>
      </c>
    </row>
    <row r="1805" spans="1:27" x14ac:dyDescent="0.35">
      <c r="A1805">
        <v>758</v>
      </c>
      <c r="B1805" t="s">
        <v>4938</v>
      </c>
      <c r="C1805">
        <v>2011</v>
      </c>
      <c r="D1805" s="1">
        <v>40906</v>
      </c>
      <c r="E1805" s="1">
        <v>40910</v>
      </c>
      <c r="F1805" t="s">
        <v>23</v>
      </c>
      <c r="G1805" t="s">
        <v>4939</v>
      </c>
      <c r="H1805" t="s">
        <v>4940</v>
      </c>
      <c r="I1805" t="s">
        <v>38</v>
      </c>
      <c r="J1805" t="s">
        <v>27</v>
      </c>
      <c r="K1805" t="s">
        <v>4941</v>
      </c>
      <c r="L1805" t="s">
        <v>3642</v>
      </c>
      <c r="M1805">
        <v>55016</v>
      </c>
      <c r="N1805" t="s">
        <v>3479</v>
      </c>
      <c r="O1805" t="s">
        <v>4942</v>
      </c>
      <c r="P1805" t="s">
        <v>313</v>
      </c>
      <c r="Q1805" t="s">
        <v>314</v>
      </c>
      <c r="R1805" t="s">
        <v>4943</v>
      </c>
      <c r="S1805">
        <v>119.8</v>
      </c>
      <c r="T1805">
        <v>4</v>
      </c>
      <c r="U1805">
        <v>0</v>
      </c>
      <c r="V1805">
        <v>47.92</v>
      </c>
      <c r="W1805" t="s">
        <v>10944</v>
      </c>
      <c r="X1805" t="s">
        <v>10940</v>
      </c>
      <c r="Y1805">
        <v>12</v>
      </c>
      <c r="Z1805" t="s">
        <v>10941</v>
      </c>
      <c r="AA1805">
        <v>0.4</v>
      </c>
    </row>
    <row r="1806" spans="1:27" x14ac:dyDescent="0.35">
      <c r="A1806">
        <v>766</v>
      </c>
      <c r="B1806" t="s">
        <v>4944</v>
      </c>
      <c r="C1806">
        <v>2011</v>
      </c>
      <c r="D1806" s="1">
        <v>40557</v>
      </c>
      <c r="E1806" s="1">
        <v>40559</v>
      </c>
      <c r="F1806" t="s">
        <v>45</v>
      </c>
      <c r="G1806" t="s">
        <v>1375</v>
      </c>
      <c r="H1806" t="s">
        <v>1376</v>
      </c>
      <c r="I1806" t="s">
        <v>26</v>
      </c>
      <c r="J1806" t="s">
        <v>27</v>
      </c>
      <c r="K1806" t="s">
        <v>4945</v>
      </c>
      <c r="L1806" t="s">
        <v>3704</v>
      </c>
      <c r="M1806">
        <v>71111</v>
      </c>
      <c r="N1806" t="s">
        <v>3507</v>
      </c>
      <c r="O1806" t="s">
        <v>2221</v>
      </c>
      <c r="P1806" t="s">
        <v>313</v>
      </c>
      <c r="Q1806" t="s">
        <v>314</v>
      </c>
      <c r="R1806" t="s">
        <v>2222</v>
      </c>
      <c r="S1806">
        <v>646.74</v>
      </c>
      <c r="T1806">
        <v>6</v>
      </c>
      <c r="U1806">
        <v>0</v>
      </c>
      <c r="V1806">
        <v>258.69600000000003</v>
      </c>
      <c r="W1806" t="s">
        <v>10944</v>
      </c>
      <c r="X1806" t="s">
        <v>10950</v>
      </c>
      <c r="Y1806">
        <v>1</v>
      </c>
      <c r="Z1806" t="s">
        <v>10951</v>
      </c>
      <c r="AA1806">
        <v>0.4</v>
      </c>
    </row>
    <row r="1807" spans="1:27" x14ac:dyDescent="0.35">
      <c r="A1807">
        <v>809</v>
      </c>
      <c r="B1807" t="s">
        <v>4946</v>
      </c>
      <c r="C1807">
        <v>2012</v>
      </c>
      <c r="D1807" s="1">
        <v>40942</v>
      </c>
      <c r="E1807" s="1">
        <v>40944</v>
      </c>
      <c r="F1807" t="s">
        <v>56</v>
      </c>
      <c r="G1807" t="s">
        <v>4947</v>
      </c>
      <c r="H1807" t="s">
        <v>4948</v>
      </c>
      <c r="I1807" t="s">
        <v>38</v>
      </c>
      <c r="J1807" t="s">
        <v>27</v>
      </c>
      <c r="K1807" t="s">
        <v>4209</v>
      </c>
      <c r="L1807" t="s">
        <v>4210</v>
      </c>
      <c r="M1807">
        <v>68104</v>
      </c>
      <c r="N1807" t="s">
        <v>3479</v>
      </c>
      <c r="O1807" t="s">
        <v>4949</v>
      </c>
      <c r="P1807" t="s">
        <v>313</v>
      </c>
      <c r="Q1807" t="s">
        <v>314</v>
      </c>
      <c r="R1807" t="s">
        <v>4950</v>
      </c>
      <c r="S1807">
        <v>149.97</v>
      </c>
      <c r="T1807">
        <v>3</v>
      </c>
      <c r="U1807">
        <v>0</v>
      </c>
      <c r="V1807">
        <v>50.989800000000002</v>
      </c>
      <c r="W1807" t="s">
        <v>10948</v>
      </c>
      <c r="X1807" t="s">
        <v>10950</v>
      </c>
      <c r="Y1807">
        <v>2</v>
      </c>
      <c r="Z1807" t="s">
        <v>10955</v>
      </c>
      <c r="AA1807">
        <v>0.34</v>
      </c>
    </row>
    <row r="1808" spans="1:27" x14ac:dyDescent="0.35">
      <c r="A1808">
        <v>813</v>
      </c>
      <c r="B1808" t="s">
        <v>3490</v>
      </c>
      <c r="C1808">
        <v>2011</v>
      </c>
      <c r="D1808" s="1">
        <v>40829</v>
      </c>
      <c r="E1808" s="1">
        <v>40831</v>
      </c>
      <c r="F1808" t="s">
        <v>56</v>
      </c>
      <c r="G1808" t="s">
        <v>424</v>
      </c>
      <c r="H1808" t="s">
        <v>425</v>
      </c>
      <c r="I1808" t="s">
        <v>38</v>
      </c>
      <c r="J1808" t="s">
        <v>27</v>
      </c>
      <c r="K1808" t="s">
        <v>3491</v>
      </c>
      <c r="L1808" t="s">
        <v>3473</v>
      </c>
      <c r="M1808">
        <v>98026</v>
      </c>
      <c r="N1808" t="s">
        <v>30</v>
      </c>
      <c r="O1808" t="s">
        <v>4951</v>
      </c>
      <c r="P1808" t="s">
        <v>313</v>
      </c>
      <c r="Q1808" t="s">
        <v>314</v>
      </c>
      <c r="R1808" t="s">
        <v>4952</v>
      </c>
      <c r="S1808">
        <v>25.78</v>
      </c>
      <c r="T1808">
        <v>2</v>
      </c>
      <c r="U1808">
        <v>0</v>
      </c>
      <c r="V1808">
        <v>2.5779999999999994</v>
      </c>
      <c r="W1808" t="s">
        <v>10944</v>
      </c>
      <c r="X1808" t="s">
        <v>10940</v>
      </c>
      <c r="Y1808">
        <v>10</v>
      </c>
      <c r="Z1808" t="s">
        <v>10945</v>
      </c>
      <c r="AA1808">
        <v>9.9999999999999978E-2</v>
      </c>
    </row>
    <row r="1809" spans="1:27" x14ac:dyDescent="0.35">
      <c r="A1809">
        <v>823</v>
      </c>
      <c r="B1809" t="s">
        <v>4953</v>
      </c>
      <c r="C1809">
        <v>2014</v>
      </c>
      <c r="D1809" s="1">
        <v>41811</v>
      </c>
      <c r="E1809" s="1">
        <v>41818</v>
      </c>
      <c r="F1809" t="s">
        <v>23</v>
      </c>
      <c r="G1809" t="s">
        <v>2202</v>
      </c>
      <c r="H1809" t="s">
        <v>2203</v>
      </c>
      <c r="I1809" t="s">
        <v>38</v>
      </c>
      <c r="J1809" t="s">
        <v>27</v>
      </c>
      <c r="K1809" t="s">
        <v>4392</v>
      </c>
      <c r="L1809" t="s">
        <v>3901</v>
      </c>
      <c r="M1809">
        <v>7109</v>
      </c>
      <c r="N1809" t="s">
        <v>3728</v>
      </c>
      <c r="O1809" t="s">
        <v>376</v>
      </c>
      <c r="P1809" t="s">
        <v>313</v>
      </c>
      <c r="Q1809" t="s">
        <v>314</v>
      </c>
      <c r="R1809" t="s">
        <v>377</v>
      </c>
      <c r="S1809">
        <v>239.96999999999997</v>
      </c>
      <c r="T1809">
        <v>3</v>
      </c>
      <c r="U1809">
        <v>0</v>
      </c>
      <c r="V1809">
        <v>71.990999999999985</v>
      </c>
      <c r="W1809" t="s">
        <v>10939</v>
      </c>
      <c r="X1809" t="s">
        <v>10942</v>
      </c>
      <c r="Y1809">
        <v>6</v>
      </c>
      <c r="Z1809" t="s">
        <v>10946</v>
      </c>
      <c r="AA1809">
        <v>0.3</v>
      </c>
    </row>
    <row r="1810" spans="1:27" x14ac:dyDescent="0.35">
      <c r="A1810">
        <v>850</v>
      </c>
      <c r="B1810" t="s">
        <v>4954</v>
      </c>
      <c r="C1810">
        <v>2011</v>
      </c>
      <c r="D1810" s="1">
        <v>40582</v>
      </c>
      <c r="E1810" s="1">
        <v>40587</v>
      </c>
      <c r="F1810" t="s">
        <v>23</v>
      </c>
      <c r="G1810" t="s">
        <v>2364</v>
      </c>
      <c r="H1810" t="s">
        <v>2365</v>
      </c>
      <c r="I1810" t="s">
        <v>26</v>
      </c>
      <c r="J1810" t="s">
        <v>27</v>
      </c>
      <c r="K1810" t="s">
        <v>4955</v>
      </c>
      <c r="L1810" t="s">
        <v>3901</v>
      </c>
      <c r="M1810">
        <v>7036</v>
      </c>
      <c r="N1810" t="s">
        <v>3728</v>
      </c>
      <c r="O1810" t="s">
        <v>2680</v>
      </c>
      <c r="P1810" t="s">
        <v>313</v>
      </c>
      <c r="Q1810" t="s">
        <v>314</v>
      </c>
      <c r="R1810" t="s">
        <v>2681</v>
      </c>
      <c r="S1810">
        <v>115.36</v>
      </c>
      <c r="T1810">
        <v>7</v>
      </c>
      <c r="U1810">
        <v>0</v>
      </c>
      <c r="V1810">
        <v>49.604800000000012</v>
      </c>
      <c r="W1810" t="s">
        <v>10944</v>
      </c>
      <c r="X1810" t="s">
        <v>10950</v>
      </c>
      <c r="Y1810">
        <v>2</v>
      </c>
      <c r="Z1810" t="s">
        <v>10955</v>
      </c>
      <c r="AA1810">
        <v>0.4300000000000001</v>
      </c>
    </row>
    <row r="1811" spans="1:27" x14ac:dyDescent="0.35">
      <c r="A1811">
        <v>877</v>
      </c>
      <c r="B1811" t="s">
        <v>4956</v>
      </c>
      <c r="C1811">
        <v>2013</v>
      </c>
      <c r="D1811" s="1">
        <v>41291</v>
      </c>
      <c r="E1811" s="1">
        <v>41295</v>
      </c>
      <c r="F1811" t="s">
        <v>23</v>
      </c>
      <c r="G1811" t="s">
        <v>1757</v>
      </c>
      <c r="H1811" t="s">
        <v>1758</v>
      </c>
      <c r="I1811" t="s">
        <v>127</v>
      </c>
      <c r="J1811" t="s">
        <v>27</v>
      </c>
      <c r="K1811" t="s">
        <v>2773</v>
      </c>
      <c r="L1811" t="s">
        <v>4745</v>
      </c>
      <c r="M1811">
        <v>3301</v>
      </c>
      <c r="N1811" t="s">
        <v>3728</v>
      </c>
      <c r="O1811" t="s">
        <v>1595</v>
      </c>
      <c r="P1811" t="s">
        <v>313</v>
      </c>
      <c r="Q1811" t="s">
        <v>314</v>
      </c>
      <c r="R1811" t="s">
        <v>1596</v>
      </c>
      <c r="S1811">
        <v>29.99</v>
      </c>
      <c r="T1811">
        <v>1</v>
      </c>
      <c r="U1811">
        <v>0</v>
      </c>
      <c r="V1811">
        <v>13.195600000000002</v>
      </c>
      <c r="W1811" t="s">
        <v>10936</v>
      </c>
      <c r="X1811" t="s">
        <v>10950</v>
      </c>
      <c r="Y1811">
        <v>1</v>
      </c>
      <c r="Z1811" t="s">
        <v>10951</v>
      </c>
      <c r="AA1811">
        <v>0.44000000000000011</v>
      </c>
    </row>
    <row r="1812" spans="1:27" x14ac:dyDescent="0.35">
      <c r="A1812">
        <v>878</v>
      </c>
      <c r="B1812" t="s">
        <v>4956</v>
      </c>
      <c r="C1812">
        <v>2013</v>
      </c>
      <c r="D1812" s="1">
        <v>41291</v>
      </c>
      <c r="E1812" s="1">
        <v>41295</v>
      </c>
      <c r="F1812" t="s">
        <v>23</v>
      </c>
      <c r="G1812" t="s">
        <v>1757</v>
      </c>
      <c r="H1812" t="s">
        <v>1758</v>
      </c>
      <c r="I1812" t="s">
        <v>127</v>
      </c>
      <c r="J1812" t="s">
        <v>27</v>
      </c>
      <c r="K1812" t="s">
        <v>2773</v>
      </c>
      <c r="L1812" t="s">
        <v>4745</v>
      </c>
      <c r="M1812">
        <v>3301</v>
      </c>
      <c r="N1812" t="s">
        <v>3728</v>
      </c>
      <c r="O1812" t="s">
        <v>319</v>
      </c>
      <c r="P1812" t="s">
        <v>313</v>
      </c>
      <c r="Q1812" t="s">
        <v>314</v>
      </c>
      <c r="R1812" t="s">
        <v>445</v>
      </c>
      <c r="S1812">
        <v>371.96999999999997</v>
      </c>
      <c r="T1812">
        <v>3</v>
      </c>
      <c r="U1812">
        <v>0</v>
      </c>
      <c r="V1812">
        <v>66.954599999999971</v>
      </c>
      <c r="W1812" t="s">
        <v>10936</v>
      </c>
      <c r="X1812" t="s">
        <v>10950</v>
      </c>
      <c r="Y1812">
        <v>1</v>
      </c>
      <c r="Z1812" t="s">
        <v>10951</v>
      </c>
      <c r="AA1812">
        <v>0.17999999999999994</v>
      </c>
    </row>
    <row r="1813" spans="1:27" x14ac:dyDescent="0.35">
      <c r="A1813">
        <v>890</v>
      </c>
      <c r="B1813" t="s">
        <v>4957</v>
      </c>
      <c r="C1813">
        <v>2014</v>
      </c>
      <c r="D1813" s="1">
        <v>41811</v>
      </c>
      <c r="E1813" s="1">
        <v>41817</v>
      </c>
      <c r="F1813" t="s">
        <v>23</v>
      </c>
      <c r="G1813" t="s">
        <v>2687</v>
      </c>
      <c r="H1813" t="s">
        <v>2688</v>
      </c>
      <c r="I1813" t="s">
        <v>38</v>
      </c>
      <c r="J1813" t="s">
        <v>27</v>
      </c>
      <c r="K1813" t="s">
        <v>3740</v>
      </c>
      <c r="L1813" t="s">
        <v>3741</v>
      </c>
      <c r="M1813">
        <v>10801</v>
      </c>
      <c r="N1813" t="s">
        <v>3728</v>
      </c>
      <c r="O1813" t="s">
        <v>4958</v>
      </c>
      <c r="P1813" t="s">
        <v>313</v>
      </c>
      <c r="Q1813" t="s">
        <v>314</v>
      </c>
      <c r="R1813" t="s">
        <v>4959</v>
      </c>
      <c r="S1813">
        <v>149.94999999999999</v>
      </c>
      <c r="T1813">
        <v>5</v>
      </c>
      <c r="U1813">
        <v>0</v>
      </c>
      <c r="V1813">
        <v>14.994999999999994</v>
      </c>
      <c r="W1813" t="s">
        <v>10939</v>
      </c>
      <c r="X1813" t="s">
        <v>10942</v>
      </c>
      <c r="Y1813">
        <v>6</v>
      </c>
      <c r="Z1813" t="s">
        <v>10946</v>
      </c>
      <c r="AA1813">
        <v>9.9999999999999964E-2</v>
      </c>
    </row>
    <row r="1814" spans="1:27" x14ac:dyDescent="0.35">
      <c r="A1814">
        <v>911</v>
      </c>
      <c r="B1814" t="s">
        <v>4660</v>
      </c>
      <c r="C1814">
        <v>2014</v>
      </c>
      <c r="D1814" s="1">
        <v>41885</v>
      </c>
      <c r="E1814" s="1">
        <v>41890</v>
      </c>
      <c r="F1814" t="s">
        <v>23</v>
      </c>
      <c r="G1814" t="s">
        <v>2211</v>
      </c>
      <c r="H1814" t="s">
        <v>2212</v>
      </c>
      <c r="I1814" t="s">
        <v>127</v>
      </c>
      <c r="J1814" t="s">
        <v>27</v>
      </c>
      <c r="K1814" t="s">
        <v>3586</v>
      </c>
      <c r="L1814" t="s">
        <v>3478</v>
      </c>
      <c r="M1814">
        <v>49201</v>
      </c>
      <c r="N1814" t="s">
        <v>3479</v>
      </c>
      <c r="O1814" t="s">
        <v>4960</v>
      </c>
      <c r="P1814" t="s">
        <v>313</v>
      </c>
      <c r="Q1814" t="s">
        <v>314</v>
      </c>
      <c r="R1814" t="s">
        <v>4961</v>
      </c>
      <c r="S1814">
        <v>1928.7800000000002</v>
      </c>
      <c r="T1814">
        <v>7</v>
      </c>
      <c r="U1814">
        <v>0</v>
      </c>
      <c r="V1814">
        <v>829.37540000000024</v>
      </c>
      <c r="W1814" t="s">
        <v>10939</v>
      </c>
      <c r="X1814" t="s">
        <v>10937</v>
      </c>
      <c r="Y1814">
        <v>9</v>
      </c>
      <c r="Z1814" t="s">
        <v>10949</v>
      </c>
      <c r="AA1814">
        <v>0.4300000000000001</v>
      </c>
    </row>
    <row r="1815" spans="1:27" x14ac:dyDescent="0.35">
      <c r="A1815">
        <v>915</v>
      </c>
      <c r="B1815" t="s">
        <v>4962</v>
      </c>
      <c r="C1815">
        <v>2014</v>
      </c>
      <c r="D1815" s="1">
        <v>41971</v>
      </c>
      <c r="E1815" s="1">
        <v>41973</v>
      </c>
      <c r="F1815" t="s">
        <v>56</v>
      </c>
      <c r="G1815" t="s">
        <v>4574</v>
      </c>
      <c r="H1815" t="s">
        <v>4575</v>
      </c>
      <c r="I1815" t="s">
        <v>26</v>
      </c>
      <c r="J1815" t="s">
        <v>27</v>
      </c>
      <c r="K1815" t="s">
        <v>3571</v>
      </c>
      <c r="L1815" t="s">
        <v>3572</v>
      </c>
      <c r="M1815">
        <v>53209</v>
      </c>
      <c r="N1815" t="s">
        <v>3479</v>
      </c>
      <c r="O1815" t="s">
        <v>2283</v>
      </c>
      <c r="P1815" t="s">
        <v>313</v>
      </c>
      <c r="Q1815" t="s">
        <v>314</v>
      </c>
      <c r="R1815" t="s">
        <v>2284</v>
      </c>
      <c r="S1815">
        <v>143.73000000000002</v>
      </c>
      <c r="T1815">
        <v>9</v>
      </c>
      <c r="U1815">
        <v>0</v>
      </c>
      <c r="V1815">
        <v>56.054700000000011</v>
      </c>
      <c r="W1815" t="s">
        <v>10939</v>
      </c>
      <c r="X1815" t="s">
        <v>10940</v>
      </c>
      <c r="Y1815">
        <v>11</v>
      </c>
      <c r="Z1815" t="s">
        <v>10947</v>
      </c>
      <c r="AA1815">
        <v>0.39</v>
      </c>
    </row>
    <row r="1816" spans="1:27" x14ac:dyDescent="0.35">
      <c r="A1816">
        <v>938</v>
      </c>
      <c r="B1816" t="s">
        <v>4963</v>
      </c>
      <c r="C1816">
        <v>2014</v>
      </c>
      <c r="D1816" s="1">
        <v>41949</v>
      </c>
      <c r="E1816" s="1">
        <v>41950</v>
      </c>
      <c r="F1816" t="s">
        <v>56</v>
      </c>
      <c r="G1816" t="s">
        <v>24</v>
      </c>
      <c r="H1816" t="s">
        <v>25</v>
      </c>
      <c r="I1816" t="s">
        <v>26</v>
      </c>
      <c r="J1816" t="s">
        <v>27</v>
      </c>
      <c r="K1816" t="s">
        <v>4964</v>
      </c>
      <c r="L1816" t="s">
        <v>4965</v>
      </c>
      <c r="M1816">
        <v>87401</v>
      </c>
      <c r="N1816" t="s">
        <v>30</v>
      </c>
      <c r="O1816" t="s">
        <v>2269</v>
      </c>
      <c r="P1816" t="s">
        <v>313</v>
      </c>
      <c r="Q1816" t="s">
        <v>314</v>
      </c>
      <c r="R1816" t="s">
        <v>2270</v>
      </c>
      <c r="S1816">
        <v>159.99</v>
      </c>
      <c r="T1816">
        <v>1</v>
      </c>
      <c r="U1816">
        <v>0</v>
      </c>
      <c r="V1816">
        <v>54.396599999999992</v>
      </c>
      <c r="W1816" t="s">
        <v>10939</v>
      </c>
      <c r="X1816" t="s">
        <v>10940</v>
      </c>
      <c r="Y1816">
        <v>11</v>
      </c>
      <c r="Z1816" t="s">
        <v>10947</v>
      </c>
      <c r="AA1816">
        <v>0.33999999999999991</v>
      </c>
    </row>
    <row r="1817" spans="1:27" x14ac:dyDescent="0.35">
      <c r="A1817">
        <v>1015</v>
      </c>
      <c r="B1817" t="s">
        <v>3494</v>
      </c>
      <c r="C1817">
        <v>2012</v>
      </c>
      <c r="D1817" s="1">
        <v>41264</v>
      </c>
      <c r="E1817" s="1">
        <v>41267</v>
      </c>
      <c r="F1817" t="s">
        <v>45</v>
      </c>
      <c r="G1817" t="s">
        <v>3495</v>
      </c>
      <c r="H1817" t="s">
        <v>3496</v>
      </c>
      <c r="I1817" t="s">
        <v>38</v>
      </c>
      <c r="J1817" t="s">
        <v>27</v>
      </c>
      <c r="K1817" t="s">
        <v>3472</v>
      </c>
      <c r="L1817" t="s">
        <v>3473</v>
      </c>
      <c r="M1817">
        <v>98103</v>
      </c>
      <c r="N1817" t="s">
        <v>30</v>
      </c>
      <c r="O1817" t="s">
        <v>4966</v>
      </c>
      <c r="P1817" t="s">
        <v>313</v>
      </c>
      <c r="Q1817" t="s">
        <v>314</v>
      </c>
      <c r="R1817" t="s">
        <v>4967</v>
      </c>
      <c r="S1817">
        <v>99.6</v>
      </c>
      <c r="T1817">
        <v>1</v>
      </c>
      <c r="U1817">
        <v>0</v>
      </c>
      <c r="V1817">
        <v>36.851999999999997</v>
      </c>
      <c r="W1817" t="s">
        <v>10948</v>
      </c>
      <c r="X1817" t="s">
        <v>10940</v>
      </c>
      <c r="Y1817">
        <v>12</v>
      </c>
      <c r="Z1817" t="s">
        <v>10941</v>
      </c>
      <c r="AA1817">
        <v>0.37</v>
      </c>
    </row>
    <row r="1818" spans="1:27" x14ac:dyDescent="0.35">
      <c r="A1818">
        <v>1119</v>
      </c>
      <c r="B1818" t="s">
        <v>4968</v>
      </c>
      <c r="C1818">
        <v>2012</v>
      </c>
      <c r="D1818" s="1">
        <v>41156</v>
      </c>
      <c r="E1818" s="1">
        <v>41160</v>
      </c>
      <c r="F1818" t="s">
        <v>23</v>
      </c>
      <c r="G1818" t="s">
        <v>3216</v>
      </c>
      <c r="H1818" t="s">
        <v>3217</v>
      </c>
      <c r="I1818" t="s">
        <v>38</v>
      </c>
      <c r="J1818" t="s">
        <v>27</v>
      </c>
      <c r="K1818" t="s">
        <v>4108</v>
      </c>
      <c r="L1818" t="s">
        <v>3522</v>
      </c>
      <c r="M1818">
        <v>30076</v>
      </c>
      <c r="N1818" t="s">
        <v>3507</v>
      </c>
      <c r="O1818" t="s">
        <v>319</v>
      </c>
      <c r="P1818" t="s">
        <v>313</v>
      </c>
      <c r="Q1818" t="s">
        <v>314</v>
      </c>
      <c r="R1818" t="s">
        <v>445</v>
      </c>
      <c r="S1818">
        <v>619.94999999999993</v>
      </c>
      <c r="T1818">
        <v>5</v>
      </c>
      <c r="U1818">
        <v>0</v>
      </c>
      <c r="V1818">
        <v>111.59099999999995</v>
      </c>
      <c r="W1818" t="s">
        <v>10948</v>
      </c>
      <c r="X1818" t="s">
        <v>10937</v>
      </c>
      <c r="Y1818">
        <v>9</v>
      </c>
      <c r="Z1818" t="s">
        <v>10949</v>
      </c>
      <c r="AA1818">
        <v>0.17999999999999994</v>
      </c>
    </row>
    <row r="1819" spans="1:27" x14ac:dyDescent="0.35">
      <c r="A1819">
        <v>1167</v>
      </c>
      <c r="B1819" t="s">
        <v>4969</v>
      </c>
      <c r="C1819">
        <v>2012</v>
      </c>
      <c r="D1819" s="1">
        <v>41215</v>
      </c>
      <c r="E1819" s="1">
        <v>41215</v>
      </c>
      <c r="F1819" t="s">
        <v>234</v>
      </c>
      <c r="G1819" t="s">
        <v>2490</v>
      </c>
      <c r="H1819" t="s">
        <v>2491</v>
      </c>
      <c r="I1819" t="s">
        <v>38</v>
      </c>
      <c r="J1819" t="s">
        <v>27</v>
      </c>
      <c r="K1819" t="s">
        <v>3472</v>
      </c>
      <c r="L1819" t="s">
        <v>3473</v>
      </c>
      <c r="M1819">
        <v>98115</v>
      </c>
      <c r="N1819" t="s">
        <v>30</v>
      </c>
      <c r="O1819" t="s">
        <v>1946</v>
      </c>
      <c r="P1819" t="s">
        <v>313</v>
      </c>
      <c r="Q1819" t="s">
        <v>314</v>
      </c>
      <c r="R1819" t="s">
        <v>1947</v>
      </c>
      <c r="S1819">
        <v>447.93</v>
      </c>
      <c r="T1819">
        <v>9</v>
      </c>
      <c r="U1819">
        <v>0</v>
      </c>
      <c r="V1819">
        <v>49.272299999999987</v>
      </c>
      <c r="W1819" t="s">
        <v>10948</v>
      </c>
      <c r="X1819" t="s">
        <v>10940</v>
      </c>
      <c r="Y1819">
        <v>11</v>
      </c>
      <c r="Z1819" t="s">
        <v>10947</v>
      </c>
      <c r="AA1819">
        <v>0.10999999999999997</v>
      </c>
    </row>
    <row r="1820" spans="1:27" x14ac:dyDescent="0.35">
      <c r="A1820">
        <v>1279</v>
      </c>
      <c r="B1820" t="s">
        <v>4970</v>
      </c>
      <c r="C1820">
        <v>2011</v>
      </c>
      <c r="D1820" s="1">
        <v>40794</v>
      </c>
      <c r="E1820" s="1">
        <v>40797</v>
      </c>
      <c r="F1820" t="s">
        <v>56</v>
      </c>
      <c r="G1820" t="s">
        <v>2026</v>
      </c>
      <c r="H1820" t="s">
        <v>2027</v>
      </c>
      <c r="I1820" t="s">
        <v>26</v>
      </c>
      <c r="J1820" t="s">
        <v>27</v>
      </c>
      <c r="K1820" t="s">
        <v>4971</v>
      </c>
      <c r="L1820" t="s">
        <v>3522</v>
      </c>
      <c r="M1820">
        <v>31204</v>
      </c>
      <c r="N1820" t="s">
        <v>3507</v>
      </c>
      <c r="O1820" t="s">
        <v>2672</v>
      </c>
      <c r="P1820" t="s">
        <v>313</v>
      </c>
      <c r="Q1820" t="s">
        <v>314</v>
      </c>
      <c r="R1820" t="s">
        <v>2673</v>
      </c>
      <c r="S1820">
        <v>32.97</v>
      </c>
      <c r="T1820">
        <v>3</v>
      </c>
      <c r="U1820">
        <v>0</v>
      </c>
      <c r="V1820">
        <v>12.8583</v>
      </c>
      <c r="W1820" t="s">
        <v>10944</v>
      </c>
      <c r="X1820" t="s">
        <v>10937</v>
      </c>
      <c r="Y1820">
        <v>9</v>
      </c>
      <c r="Z1820" t="s">
        <v>10949</v>
      </c>
      <c r="AA1820">
        <v>0.39</v>
      </c>
    </row>
    <row r="1821" spans="1:27" x14ac:dyDescent="0.35">
      <c r="A1821">
        <v>1280</v>
      </c>
      <c r="B1821" t="s">
        <v>4970</v>
      </c>
      <c r="C1821">
        <v>2011</v>
      </c>
      <c r="D1821" s="1">
        <v>40794</v>
      </c>
      <c r="E1821" s="1">
        <v>40797</v>
      </c>
      <c r="F1821" t="s">
        <v>56</v>
      </c>
      <c r="G1821" t="s">
        <v>2026</v>
      </c>
      <c r="H1821" t="s">
        <v>2027</v>
      </c>
      <c r="I1821" t="s">
        <v>26</v>
      </c>
      <c r="J1821" t="s">
        <v>27</v>
      </c>
      <c r="K1821" t="s">
        <v>4971</v>
      </c>
      <c r="L1821" t="s">
        <v>3522</v>
      </c>
      <c r="M1821">
        <v>31204</v>
      </c>
      <c r="N1821" t="s">
        <v>3507</v>
      </c>
      <c r="O1821" t="s">
        <v>2788</v>
      </c>
      <c r="P1821" t="s">
        <v>313</v>
      </c>
      <c r="Q1821" t="s">
        <v>314</v>
      </c>
      <c r="R1821" t="s">
        <v>2789</v>
      </c>
      <c r="S1821">
        <v>83.88</v>
      </c>
      <c r="T1821">
        <v>4</v>
      </c>
      <c r="U1821">
        <v>0</v>
      </c>
      <c r="V1821">
        <v>30.196799999999996</v>
      </c>
      <c r="W1821" t="s">
        <v>10944</v>
      </c>
      <c r="X1821" t="s">
        <v>10937</v>
      </c>
      <c r="Y1821">
        <v>9</v>
      </c>
      <c r="Z1821" t="s">
        <v>10949</v>
      </c>
      <c r="AA1821">
        <v>0.36</v>
      </c>
    </row>
    <row r="1822" spans="1:27" x14ac:dyDescent="0.35">
      <c r="A1822">
        <v>1372</v>
      </c>
      <c r="B1822" t="s">
        <v>4972</v>
      </c>
      <c r="C1822">
        <v>2014</v>
      </c>
      <c r="D1822" s="1">
        <v>41706</v>
      </c>
      <c r="E1822" s="1">
        <v>41711</v>
      </c>
      <c r="F1822" t="s">
        <v>23</v>
      </c>
      <c r="G1822" t="s">
        <v>2540</v>
      </c>
      <c r="H1822" t="s">
        <v>2541</v>
      </c>
      <c r="I1822" t="s">
        <v>127</v>
      </c>
      <c r="J1822" t="s">
        <v>27</v>
      </c>
      <c r="K1822" t="s">
        <v>3848</v>
      </c>
      <c r="L1822" t="s">
        <v>3849</v>
      </c>
      <c r="M1822">
        <v>20735</v>
      </c>
      <c r="N1822" t="s">
        <v>3728</v>
      </c>
      <c r="O1822" t="s">
        <v>2246</v>
      </c>
      <c r="P1822" t="s">
        <v>313</v>
      </c>
      <c r="Q1822" t="s">
        <v>314</v>
      </c>
      <c r="R1822" t="s">
        <v>2247</v>
      </c>
      <c r="S1822">
        <v>49.08</v>
      </c>
      <c r="T1822">
        <v>3</v>
      </c>
      <c r="U1822">
        <v>0</v>
      </c>
      <c r="V1822">
        <v>4.9079999999999977</v>
      </c>
      <c r="W1822" t="s">
        <v>10939</v>
      </c>
      <c r="X1822" t="s">
        <v>10950</v>
      </c>
      <c r="Y1822">
        <v>3</v>
      </c>
      <c r="Z1822" t="s">
        <v>10953</v>
      </c>
      <c r="AA1822">
        <v>9.999999999999995E-2</v>
      </c>
    </row>
    <row r="1823" spans="1:27" x14ac:dyDescent="0.35">
      <c r="A1823">
        <v>1485</v>
      </c>
      <c r="B1823" t="s">
        <v>4973</v>
      </c>
      <c r="C1823">
        <v>2013</v>
      </c>
      <c r="D1823" s="1">
        <v>41562</v>
      </c>
      <c r="E1823" s="1">
        <v>41566</v>
      </c>
      <c r="F1823" t="s">
        <v>23</v>
      </c>
      <c r="G1823" t="s">
        <v>4769</v>
      </c>
      <c r="H1823" t="s">
        <v>4770</v>
      </c>
      <c r="I1823" t="s">
        <v>26</v>
      </c>
      <c r="J1823" t="s">
        <v>27</v>
      </c>
      <c r="K1823" t="s">
        <v>3472</v>
      </c>
      <c r="L1823" t="s">
        <v>3473</v>
      </c>
      <c r="M1823">
        <v>98115</v>
      </c>
      <c r="N1823" t="s">
        <v>30</v>
      </c>
      <c r="O1823" t="s">
        <v>901</v>
      </c>
      <c r="P1823" t="s">
        <v>313</v>
      </c>
      <c r="Q1823" t="s">
        <v>314</v>
      </c>
      <c r="R1823" t="s">
        <v>902</v>
      </c>
      <c r="S1823">
        <v>177</v>
      </c>
      <c r="T1823">
        <v>3</v>
      </c>
      <c r="U1823">
        <v>0</v>
      </c>
      <c r="V1823">
        <v>30.089999999999982</v>
      </c>
      <c r="W1823" t="s">
        <v>10936</v>
      </c>
      <c r="X1823" t="s">
        <v>10940</v>
      </c>
      <c r="Y1823">
        <v>10</v>
      </c>
      <c r="Z1823" t="s">
        <v>10945</v>
      </c>
      <c r="AA1823">
        <v>0.1699999999999999</v>
      </c>
    </row>
    <row r="1824" spans="1:27" x14ac:dyDescent="0.35">
      <c r="A1824">
        <v>1556</v>
      </c>
      <c r="B1824" t="s">
        <v>4974</v>
      </c>
      <c r="C1824">
        <v>2014</v>
      </c>
      <c r="D1824" s="1">
        <v>41887</v>
      </c>
      <c r="E1824" s="1">
        <v>41891</v>
      </c>
      <c r="F1824" t="s">
        <v>23</v>
      </c>
      <c r="G1824" t="s">
        <v>4975</v>
      </c>
      <c r="H1824" t="s">
        <v>4976</v>
      </c>
      <c r="I1824" t="s">
        <v>38</v>
      </c>
      <c r="J1824" t="s">
        <v>27</v>
      </c>
      <c r="K1824" t="s">
        <v>3013</v>
      </c>
      <c r="L1824" t="s">
        <v>3741</v>
      </c>
      <c r="M1824">
        <v>11561</v>
      </c>
      <c r="N1824" t="s">
        <v>3728</v>
      </c>
      <c r="O1824" t="s">
        <v>4910</v>
      </c>
      <c r="P1824" t="s">
        <v>313</v>
      </c>
      <c r="Q1824" t="s">
        <v>314</v>
      </c>
      <c r="R1824" t="s">
        <v>4911</v>
      </c>
      <c r="S1824">
        <v>91.96</v>
      </c>
      <c r="T1824">
        <v>4</v>
      </c>
      <c r="U1824">
        <v>0</v>
      </c>
      <c r="V1824">
        <v>39.5428</v>
      </c>
      <c r="W1824" t="s">
        <v>10939</v>
      </c>
      <c r="X1824" t="s">
        <v>10937</v>
      </c>
      <c r="Y1824">
        <v>9</v>
      </c>
      <c r="Z1824" t="s">
        <v>10949</v>
      </c>
      <c r="AA1824">
        <v>0.43000000000000005</v>
      </c>
    </row>
    <row r="1825" spans="1:27" x14ac:dyDescent="0.35">
      <c r="A1825">
        <v>1624</v>
      </c>
      <c r="B1825" t="s">
        <v>4977</v>
      </c>
      <c r="C1825">
        <v>2014</v>
      </c>
      <c r="D1825" s="1">
        <v>41829</v>
      </c>
      <c r="E1825" s="1">
        <v>41836</v>
      </c>
      <c r="F1825" t="s">
        <v>23</v>
      </c>
      <c r="G1825" t="s">
        <v>4978</v>
      </c>
      <c r="H1825" t="s">
        <v>4979</v>
      </c>
      <c r="I1825" t="s">
        <v>38</v>
      </c>
      <c r="J1825" t="s">
        <v>27</v>
      </c>
      <c r="K1825" t="s">
        <v>4980</v>
      </c>
      <c r="L1825" t="s">
        <v>3473</v>
      </c>
      <c r="M1825">
        <v>98031</v>
      </c>
      <c r="N1825" t="s">
        <v>30</v>
      </c>
      <c r="O1825" t="s">
        <v>656</v>
      </c>
      <c r="P1825" t="s">
        <v>313</v>
      </c>
      <c r="Q1825" t="s">
        <v>314</v>
      </c>
      <c r="R1825" t="s">
        <v>657</v>
      </c>
      <c r="S1825">
        <v>50</v>
      </c>
      <c r="T1825">
        <v>2</v>
      </c>
      <c r="U1825">
        <v>0</v>
      </c>
      <c r="V1825">
        <v>10.5</v>
      </c>
      <c r="W1825" t="s">
        <v>10939</v>
      </c>
      <c r="X1825" t="s">
        <v>10937</v>
      </c>
      <c r="Y1825">
        <v>7</v>
      </c>
      <c r="Z1825" t="s">
        <v>10938</v>
      </c>
      <c r="AA1825">
        <v>0.21</v>
      </c>
    </row>
    <row r="1826" spans="1:27" x14ac:dyDescent="0.35">
      <c r="A1826">
        <v>1654</v>
      </c>
      <c r="B1826" t="s">
        <v>4981</v>
      </c>
      <c r="C1826">
        <v>2014</v>
      </c>
      <c r="D1826" s="1">
        <v>41962</v>
      </c>
      <c r="E1826" s="1">
        <v>41965</v>
      </c>
      <c r="F1826" t="s">
        <v>56</v>
      </c>
      <c r="G1826" t="s">
        <v>4982</v>
      </c>
      <c r="H1826" t="s">
        <v>4983</v>
      </c>
      <c r="I1826" t="s">
        <v>38</v>
      </c>
      <c r="J1826" t="s">
        <v>27</v>
      </c>
      <c r="K1826" t="s">
        <v>3472</v>
      </c>
      <c r="L1826" t="s">
        <v>3473</v>
      </c>
      <c r="M1826">
        <v>98105</v>
      </c>
      <c r="N1826" t="s">
        <v>30</v>
      </c>
      <c r="O1826" t="s">
        <v>371</v>
      </c>
      <c r="P1826" t="s">
        <v>313</v>
      </c>
      <c r="Q1826" t="s">
        <v>314</v>
      </c>
      <c r="R1826" t="s">
        <v>1209</v>
      </c>
      <c r="S1826">
        <v>132.52000000000001</v>
      </c>
      <c r="T1826">
        <v>4</v>
      </c>
      <c r="U1826">
        <v>0</v>
      </c>
      <c r="V1826">
        <v>54.333200000000005</v>
      </c>
      <c r="W1826" t="s">
        <v>10939</v>
      </c>
      <c r="X1826" t="s">
        <v>10940</v>
      </c>
      <c r="Y1826">
        <v>11</v>
      </c>
      <c r="Z1826" t="s">
        <v>10947</v>
      </c>
      <c r="AA1826">
        <v>0.41000000000000003</v>
      </c>
    </row>
    <row r="1827" spans="1:27" x14ac:dyDescent="0.35">
      <c r="A1827">
        <v>1672</v>
      </c>
      <c r="B1827" t="s">
        <v>4984</v>
      </c>
      <c r="C1827">
        <v>2013</v>
      </c>
      <c r="D1827" s="1">
        <v>41356</v>
      </c>
      <c r="E1827" s="1">
        <v>41359</v>
      </c>
      <c r="F1827" t="s">
        <v>56</v>
      </c>
      <c r="G1827" t="s">
        <v>4985</v>
      </c>
      <c r="H1827" t="s">
        <v>4986</v>
      </c>
      <c r="I1827" t="s">
        <v>26</v>
      </c>
      <c r="J1827" t="s">
        <v>27</v>
      </c>
      <c r="K1827" t="s">
        <v>3526</v>
      </c>
      <c r="L1827" t="s">
        <v>3527</v>
      </c>
      <c r="M1827">
        <v>89031</v>
      </c>
      <c r="N1827" t="s">
        <v>30</v>
      </c>
      <c r="O1827" t="s">
        <v>2193</v>
      </c>
      <c r="P1827" t="s">
        <v>313</v>
      </c>
      <c r="Q1827" t="s">
        <v>314</v>
      </c>
      <c r="R1827" t="s">
        <v>2194</v>
      </c>
      <c r="S1827">
        <v>58.58</v>
      </c>
      <c r="T1827">
        <v>2</v>
      </c>
      <c r="U1827">
        <v>0</v>
      </c>
      <c r="V1827">
        <v>19.331399999999995</v>
      </c>
      <c r="W1827" t="s">
        <v>10936</v>
      </c>
      <c r="X1827" t="s">
        <v>10950</v>
      </c>
      <c r="Y1827">
        <v>3</v>
      </c>
      <c r="Z1827" t="s">
        <v>10953</v>
      </c>
      <c r="AA1827">
        <v>0.3299999999999999</v>
      </c>
    </row>
    <row r="1828" spans="1:27" x14ac:dyDescent="0.35">
      <c r="A1828">
        <v>1695</v>
      </c>
      <c r="B1828" t="s">
        <v>4453</v>
      </c>
      <c r="C1828">
        <v>2012</v>
      </c>
      <c r="D1828" s="1">
        <v>41177</v>
      </c>
      <c r="E1828" s="1">
        <v>41180</v>
      </c>
      <c r="F1828" t="s">
        <v>45</v>
      </c>
      <c r="G1828" t="s">
        <v>4454</v>
      </c>
      <c r="H1828" t="s">
        <v>4455</v>
      </c>
      <c r="I1828" t="s">
        <v>127</v>
      </c>
      <c r="J1828" t="s">
        <v>27</v>
      </c>
      <c r="K1828" t="s">
        <v>4456</v>
      </c>
      <c r="L1828" t="s">
        <v>3901</v>
      </c>
      <c r="M1828">
        <v>7002</v>
      </c>
      <c r="N1828" t="s">
        <v>3728</v>
      </c>
      <c r="O1828" t="s">
        <v>4987</v>
      </c>
      <c r="P1828" t="s">
        <v>313</v>
      </c>
      <c r="Q1828" t="s">
        <v>314</v>
      </c>
      <c r="R1828" t="s">
        <v>4988</v>
      </c>
      <c r="S1828">
        <v>63.96</v>
      </c>
      <c r="T1828">
        <v>4</v>
      </c>
      <c r="U1828">
        <v>0</v>
      </c>
      <c r="V1828">
        <v>19.827599999999997</v>
      </c>
      <c r="W1828" t="s">
        <v>10948</v>
      </c>
      <c r="X1828" t="s">
        <v>10937</v>
      </c>
      <c r="Y1828">
        <v>9</v>
      </c>
      <c r="Z1828" t="s">
        <v>10949</v>
      </c>
      <c r="AA1828">
        <v>0.30999999999999994</v>
      </c>
    </row>
    <row r="1829" spans="1:27" x14ac:dyDescent="0.35">
      <c r="A1829">
        <v>1729</v>
      </c>
      <c r="B1829" t="s">
        <v>4989</v>
      </c>
      <c r="C1829">
        <v>2013</v>
      </c>
      <c r="D1829" s="1">
        <v>41312</v>
      </c>
      <c r="E1829" s="1">
        <v>41312</v>
      </c>
      <c r="F1829" t="s">
        <v>234</v>
      </c>
      <c r="G1829" t="s">
        <v>1995</v>
      </c>
      <c r="H1829" t="s">
        <v>1996</v>
      </c>
      <c r="I1829" t="s">
        <v>38</v>
      </c>
      <c r="J1829" t="s">
        <v>27</v>
      </c>
      <c r="K1829" t="s">
        <v>3505</v>
      </c>
      <c r="L1829" t="s">
        <v>3506</v>
      </c>
      <c r="M1829">
        <v>22153</v>
      </c>
      <c r="N1829" t="s">
        <v>3507</v>
      </c>
      <c r="O1829" t="s">
        <v>656</v>
      </c>
      <c r="P1829" t="s">
        <v>313</v>
      </c>
      <c r="Q1829" t="s">
        <v>314</v>
      </c>
      <c r="R1829" t="s">
        <v>657</v>
      </c>
      <c r="S1829">
        <v>100</v>
      </c>
      <c r="T1829">
        <v>4</v>
      </c>
      <c r="U1829">
        <v>0</v>
      </c>
      <c r="V1829">
        <v>21</v>
      </c>
      <c r="W1829" t="s">
        <v>10936</v>
      </c>
      <c r="X1829" t="s">
        <v>10950</v>
      </c>
      <c r="Y1829">
        <v>2</v>
      </c>
      <c r="Z1829" t="s">
        <v>10955</v>
      </c>
      <c r="AA1829">
        <v>0.21</v>
      </c>
    </row>
    <row r="1830" spans="1:27" x14ac:dyDescent="0.35">
      <c r="A1830">
        <v>1785</v>
      </c>
      <c r="B1830" t="s">
        <v>4671</v>
      </c>
      <c r="C1830">
        <v>2014</v>
      </c>
      <c r="D1830" s="1">
        <v>41905</v>
      </c>
      <c r="E1830" s="1">
        <v>41909</v>
      </c>
      <c r="F1830" t="s">
        <v>23</v>
      </c>
      <c r="G1830" t="s">
        <v>3948</v>
      </c>
      <c r="H1830" t="s">
        <v>3949</v>
      </c>
      <c r="I1830" t="s">
        <v>26</v>
      </c>
      <c r="J1830" t="s">
        <v>27</v>
      </c>
      <c r="K1830" t="s">
        <v>3571</v>
      </c>
      <c r="L1830" t="s">
        <v>3572</v>
      </c>
      <c r="M1830">
        <v>53209</v>
      </c>
      <c r="N1830" t="s">
        <v>3479</v>
      </c>
      <c r="O1830" t="s">
        <v>2246</v>
      </c>
      <c r="P1830" t="s">
        <v>313</v>
      </c>
      <c r="Q1830" t="s">
        <v>314</v>
      </c>
      <c r="R1830" t="s">
        <v>2247</v>
      </c>
      <c r="S1830">
        <v>98.16</v>
      </c>
      <c r="T1830">
        <v>6</v>
      </c>
      <c r="U1830">
        <v>0</v>
      </c>
      <c r="V1830">
        <v>9.8159999999999954</v>
      </c>
      <c r="W1830" t="s">
        <v>10939</v>
      </c>
      <c r="X1830" t="s">
        <v>10937</v>
      </c>
      <c r="Y1830">
        <v>9</v>
      </c>
      <c r="Z1830" t="s">
        <v>10949</v>
      </c>
      <c r="AA1830">
        <v>9.999999999999995E-2</v>
      </c>
    </row>
    <row r="1831" spans="1:27" x14ac:dyDescent="0.35">
      <c r="A1831">
        <v>1790</v>
      </c>
      <c r="B1831" t="s">
        <v>4672</v>
      </c>
      <c r="C1831">
        <v>2012</v>
      </c>
      <c r="D1831" s="1">
        <v>40954</v>
      </c>
      <c r="E1831" s="1">
        <v>40958</v>
      </c>
      <c r="F1831" t="s">
        <v>23</v>
      </c>
      <c r="G1831" t="s">
        <v>1383</v>
      </c>
      <c r="H1831" t="s">
        <v>1384</v>
      </c>
      <c r="I1831" t="s">
        <v>26</v>
      </c>
      <c r="J1831" t="s">
        <v>27</v>
      </c>
      <c r="K1831" t="s">
        <v>3860</v>
      </c>
      <c r="L1831" t="s">
        <v>3572</v>
      </c>
      <c r="M1831">
        <v>53142</v>
      </c>
      <c r="N1831" t="s">
        <v>3479</v>
      </c>
      <c r="O1831" t="s">
        <v>323</v>
      </c>
      <c r="P1831" t="s">
        <v>313</v>
      </c>
      <c r="Q1831" t="s">
        <v>314</v>
      </c>
      <c r="R1831" t="s">
        <v>324</v>
      </c>
      <c r="S1831">
        <v>139.94999999999999</v>
      </c>
      <c r="T1831">
        <v>5</v>
      </c>
      <c r="U1831">
        <v>0</v>
      </c>
      <c r="V1831">
        <v>26.590499999999988</v>
      </c>
      <c r="W1831" t="s">
        <v>10948</v>
      </c>
      <c r="X1831" t="s">
        <v>10950</v>
      </c>
      <c r="Y1831">
        <v>2</v>
      </c>
      <c r="Z1831" t="s">
        <v>10955</v>
      </c>
      <c r="AA1831">
        <v>0.18999999999999992</v>
      </c>
    </row>
    <row r="1832" spans="1:27" x14ac:dyDescent="0.35">
      <c r="A1832">
        <v>1845</v>
      </c>
      <c r="B1832" t="s">
        <v>4990</v>
      </c>
      <c r="C1832">
        <v>2014</v>
      </c>
      <c r="D1832" s="1">
        <v>41850</v>
      </c>
      <c r="E1832" s="1">
        <v>41854</v>
      </c>
      <c r="F1832" t="s">
        <v>23</v>
      </c>
      <c r="G1832" t="s">
        <v>2240</v>
      </c>
      <c r="H1832" t="s">
        <v>2241</v>
      </c>
      <c r="I1832" t="s">
        <v>38</v>
      </c>
      <c r="J1832" t="s">
        <v>27</v>
      </c>
      <c r="K1832" t="s">
        <v>3472</v>
      </c>
      <c r="L1832" t="s">
        <v>3473</v>
      </c>
      <c r="M1832">
        <v>98115</v>
      </c>
      <c r="N1832" t="s">
        <v>30</v>
      </c>
      <c r="O1832" t="s">
        <v>312</v>
      </c>
      <c r="P1832" t="s">
        <v>313</v>
      </c>
      <c r="Q1832" t="s">
        <v>314</v>
      </c>
      <c r="R1832" t="s">
        <v>315</v>
      </c>
      <c r="S1832">
        <v>90.570000000000007</v>
      </c>
      <c r="T1832">
        <v>3</v>
      </c>
      <c r="U1832">
        <v>0</v>
      </c>
      <c r="V1832">
        <v>11.774100000000004</v>
      </c>
      <c r="W1832" t="s">
        <v>10939</v>
      </c>
      <c r="X1832" t="s">
        <v>10937</v>
      </c>
      <c r="Y1832">
        <v>7</v>
      </c>
      <c r="Z1832" t="s">
        <v>10938</v>
      </c>
      <c r="AA1832">
        <v>0.13000000000000003</v>
      </c>
    </row>
    <row r="1833" spans="1:27" x14ac:dyDescent="0.35">
      <c r="A1833">
        <v>1851</v>
      </c>
      <c r="B1833" t="s">
        <v>4991</v>
      </c>
      <c r="C1833">
        <v>2012</v>
      </c>
      <c r="D1833" s="1">
        <v>41110</v>
      </c>
      <c r="E1833" s="1">
        <v>41115</v>
      </c>
      <c r="F1833" t="s">
        <v>45</v>
      </c>
      <c r="G1833" t="s">
        <v>4992</v>
      </c>
      <c r="H1833" t="s">
        <v>4993</v>
      </c>
      <c r="I1833" t="s">
        <v>38</v>
      </c>
      <c r="J1833" t="s">
        <v>27</v>
      </c>
      <c r="K1833" t="s">
        <v>4994</v>
      </c>
      <c r="L1833" t="s">
        <v>3626</v>
      </c>
      <c r="M1833">
        <v>46614</v>
      </c>
      <c r="N1833" t="s">
        <v>3479</v>
      </c>
      <c r="O1833" t="s">
        <v>704</v>
      </c>
      <c r="P1833" t="s">
        <v>313</v>
      </c>
      <c r="Q1833" t="s">
        <v>314</v>
      </c>
      <c r="R1833" t="s">
        <v>705</v>
      </c>
      <c r="S1833">
        <v>831.2</v>
      </c>
      <c r="T1833">
        <v>5</v>
      </c>
      <c r="U1833">
        <v>0</v>
      </c>
      <c r="V1833">
        <v>124.68000000000004</v>
      </c>
      <c r="W1833" t="s">
        <v>10948</v>
      </c>
      <c r="X1833" t="s">
        <v>10937</v>
      </c>
      <c r="Y1833">
        <v>7</v>
      </c>
      <c r="Z1833" t="s">
        <v>10938</v>
      </c>
      <c r="AA1833">
        <v>0.15000000000000002</v>
      </c>
    </row>
    <row r="1834" spans="1:27" x14ac:dyDescent="0.35">
      <c r="A1834">
        <v>1914</v>
      </c>
      <c r="B1834" t="s">
        <v>4995</v>
      </c>
      <c r="C1834">
        <v>2011</v>
      </c>
      <c r="D1834" s="1">
        <v>40559</v>
      </c>
      <c r="E1834" s="1">
        <v>40561</v>
      </c>
      <c r="F1834" t="s">
        <v>56</v>
      </c>
      <c r="G1834" t="s">
        <v>4996</v>
      </c>
      <c r="H1834" t="s">
        <v>4997</v>
      </c>
      <c r="I1834" t="s">
        <v>38</v>
      </c>
      <c r="J1834" t="s">
        <v>27</v>
      </c>
      <c r="K1834" t="s">
        <v>4108</v>
      </c>
      <c r="L1834" t="s">
        <v>3522</v>
      </c>
      <c r="M1834">
        <v>30076</v>
      </c>
      <c r="N1834" t="s">
        <v>3507</v>
      </c>
      <c r="O1834" t="s">
        <v>1595</v>
      </c>
      <c r="P1834" t="s">
        <v>313</v>
      </c>
      <c r="Q1834" t="s">
        <v>314</v>
      </c>
      <c r="R1834" t="s">
        <v>1596</v>
      </c>
      <c r="S1834">
        <v>149.94999999999999</v>
      </c>
      <c r="T1834">
        <v>5</v>
      </c>
      <c r="U1834">
        <v>0</v>
      </c>
      <c r="V1834">
        <v>65.978000000000009</v>
      </c>
      <c r="W1834" t="s">
        <v>10944</v>
      </c>
      <c r="X1834" t="s">
        <v>10950</v>
      </c>
      <c r="Y1834">
        <v>1</v>
      </c>
      <c r="Z1834" t="s">
        <v>10951</v>
      </c>
      <c r="AA1834">
        <v>0.44000000000000011</v>
      </c>
    </row>
    <row r="1835" spans="1:27" x14ac:dyDescent="0.35">
      <c r="A1835">
        <v>1961</v>
      </c>
      <c r="B1835" t="s">
        <v>4998</v>
      </c>
      <c r="C1835">
        <v>2014</v>
      </c>
      <c r="D1835" s="1">
        <v>41893</v>
      </c>
      <c r="E1835" s="1">
        <v>41898</v>
      </c>
      <c r="F1835" t="s">
        <v>45</v>
      </c>
      <c r="G1835" t="s">
        <v>176</v>
      </c>
      <c r="H1835" t="s">
        <v>177</v>
      </c>
      <c r="I1835" t="s">
        <v>38</v>
      </c>
      <c r="J1835" t="s">
        <v>27</v>
      </c>
      <c r="K1835" t="s">
        <v>3505</v>
      </c>
      <c r="L1835" t="s">
        <v>3501</v>
      </c>
      <c r="M1835">
        <v>65807</v>
      </c>
      <c r="N1835" t="s">
        <v>3479</v>
      </c>
      <c r="O1835" t="s">
        <v>4999</v>
      </c>
      <c r="P1835" t="s">
        <v>313</v>
      </c>
      <c r="Q1835" t="s">
        <v>314</v>
      </c>
      <c r="R1835" t="s">
        <v>5000</v>
      </c>
      <c r="S1835">
        <v>296.84999999999997</v>
      </c>
      <c r="T1835">
        <v>5</v>
      </c>
      <c r="U1835">
        <v>0</v>
      </c>
      <c r="V1835">
        <v>53.432999999999993</v>
      </c>
      <c r="W1835" t="s">
        <v>10939</v>
      </c>
      <c r="X1835" t="s">
        <v>10937</v>
      </c>
      <c r="Y1835">
        <v>9</v>
      </c>
      <c r="Z1835" t="s">
        <v>10949</v>
      </c>
      <c r="AA1835">
        <v>0.18</v>
      </c>
    </row>
    <row r="1836" spans="1:27" x14ac:dyDescent="0.35">
      <c r="A1836">
        <v>1962</v>
      </c>
      <c r="B1836" t="s">
        <v>4998</v>
      </c>
      <c r="C1836">
        <v>2014</v>
      </c>
      <c r="D1836" s="1">
        <v>41893</v>
      </c>
      <c r="E1836" s="1">
        <v>41898</v>
      </c>
      <c r="F1836" t="s">
        <v>45</v>
      </c>
      <c r="G1836" t="s">
        <v>176</v>
      </c>
      <c r="H1836" t="s">
        <v>177</v>
      </c>
      <c r="I1836" t="s">
        <v>38</v>
      </c>
      <c r="J1836" t="s">
        <v>27</v>
      </c>
      <c r="K1836" t="s">
        <v>3505</v>
      </c>
      <c r="L1836" t="s">
        <v>3501</v>
      </c>
      <c r="M1836">
        <v>65807</v>
      </c>
      <c r="N1836" t="s">
        <v>3479</v>
      </c>
      <c r="O1836" t="s">
        <v>1047</v>
      </c>
      <c r="P1836" t="s">
        <v>313</v>
      </c>
      <c r="Q1836" t="s">
        <v>314</v>
      </c>
      <c r="R1836" t="s">
        <v>1048</v>
      </c>
      <c r="S1836">
        <v>112.80000000000001</v>
      </c>
      <c r="T1836">
        <v>6</v>
      </c>
      <c r="U1836">
        <v>0</v>
      </c>
      <c r="V1836">
        <v>6.7680000000000007</v>
      </c>
      <c r="W1836" t="s">
        <v>10939</v>
      </c>
      <c r="X1836" t="s">
        <v>10937</v>
      </c>
      <c r="Y1836">
        <v>9</v>
      </c>
      <c r="Z1836" t="s">
        <v>10949</v>
      </c>
      <c r="AA1836">
        <v>0.06</v>
      </c>
    </row>
    <row r="1837" spans="1:27" x14ac:dyDescent="0.35">
      <c r="A1837">
        <v>1970</v>
      </c>
      <c r="B1837" t="s">
        <v>5001</v>
      </c>
      <c r="C1837">
        <v>2014</v>
      </c>
      <c r="D1837" s="1">
        <v>41906</v>
      </c>
      <c r="E1837" s="1">
        <v>41912</v>
      </c>
      <c r="F1837" t="s">
        <v>23</v>
      </c>
      <c r="G1837" t="s">
        <v>504</v>
      </c>
      <c r="H1837" t="s">
        <v>505</v>
      </c>
      <c r="I1837" t="s">
        <v>38</v>
      </c>
      <c r="J1837" t="s">
        <v>27</v>
      </c>
      <c r="K1837" t="s">
        <v>3637</v>
      </c>
      <c r="L1837" t="s">
        <v>3540</v>
      </c>
      <c r="M1837">
        <v>74133</v>
      </c>
      <c r="N1837" t="s">
        <v>3479</v>
      </c>
      <c r="O1837" t="s">
        <v>5002</v>
      </c>
      <c r="P1837" t="s">
        <v>313</v>
      </c>
      <c r="Q1837" t="s">
        <v>314</v>
      </c>
      <c r="R1837" t="s">
        <v>5003</v>
      </c>
      <c r="S1837">
        <v>291.95999999999998</v>
      </c>
      <c r="T1837">
        <v>4</v>
      </c>
      <c r="U1837">
        <v>0</v>
      </c>
      <c r="V1837">
        <v>102.18599999999998</v>
      </c>
      <c r="W1837" t="s">
        <v>10939</v>
      </c>
      <c r="X1837" t="s">
        <v>10937</v>
      </c>
      <c r="Y1837">
        <v>9</v>
      </c>
      <c r="Z1837" t="s">
        <v>10949</v>
      </c>
      <c r="AA1837">
        <v>0.35</v>
      </c>
    </row>
    <row r="1838" spans="1:27" x14ac:dyDescent="0.35">
      <c r="A1838">
        <v>2007</v>
      </c>
      <c r="B1838" t="s">
        <v>5004</v>
      </c>
      <c r="C1838">
        <v>2011</v>
      </c>
      <c r="D1838" s="1">
        <v>40908</v>
      </c>
      <c r="E1838" s="1">
        <v>40912</v>
      </c>
      <c r="F1838" t="s">
        <v>23</v>
      </c>
      <c r="G1838" t="s">
        <v>2334</v>
      </c>
      <c r="H1838" t="s">
        <v>2335</v>
      </c>
      <c r="I1838" t="s">
        <v>26</v>
      </c>
      <c r="J1838" t="s">
        <v>27</v>
      </c>
      <c r="K1838" t="s">
        <v>3938</v>
      </c>
      <c r="L1838" t="s">
        <v>3501</v>
      </c>
      <c r="M1838">
        <v>65203</v>
      </c>
      <c r="N1838" t="s">
        <v>3479</v>
      </c>
      <c r="O1838" t="s">
        <v>5005</v>
      </c>
      <c r="P1838" t="s">
        <v>313</v>
      </c>
      <c r="Q1838" t="s">
        <v>314</v>
      </c>
      <c r="R1838" t="s">
        <v>5006</v>
      </c>
      <c r="S1838">
        <v>47.53</v>
      </c>
      <c r="T1838">
        <v>7</v>
      </c>
      <c r="U1838">
        <v>0</v>
      </c>
      <c r="V1838">
        <v>16.160200000000003</v>
      </c>
      <c r="W1838" t="s">
        <v>10944</v>
      </c>
      <c r="X1838" t="s">
        <v>10940</v>
      </c>
      <c r="Y1838">
        <v>12</v>
      </c>
      <c r="Z1838" t="s">
        <v>10941</v>
      </c>
      <c r="AA1838">
        <v>0.34000000000000008</v>
      </c>
    </row>
    <row r="1839" spans="1:27" x14ac:dyDescent="0.35">
      <c r="A1839">
        <v>2056</v>
      </c>
      <c r="B1839" t="s">
        <v>3550</v>
      </c>
      <c r="C1839">
        <v>2014</v>
      </c>
      <c r="D1839" s="1">
        <v>41996</v>
      </c>
      <c r="E1839" s="1">
        <v>41999</v>
      </c>
      <c r="F1839" t="s">
        <v>56</v>
      </c>
      <c r="G1839" t="s">
        <v>3551</v>
      </c>
      <c r="H1839" t="s">
        <v>3552</v>
      </c>
      <c r="I1839" t="s">
        <v>38</v>
      </c>
      <c r="J1839" t="s">
        <v>27</v>
      </c>
      <c r="K1839" t="s">
        <v>3477</v>
      </c>
      <c r="L1839" t="s">
        <v>3478</v>
      </c>
      <c r="M1839">
        <v>48227</v>
      </c>
      <c r="N1839" t="s">
        <v>3479</v>
      </c>
      <c r="O1839" t="s">
        <v>1366</v>
      </c>
      <c r="P1839" t="s">
        <v>313</v>
      </c>
      <c r="Q1839" t="s">
        <v>314</v>
      </c>
      <c r="R1839" t="s">
        <v>1367</v>
      </c>
      <c r="S1839">
        <v>199.95000000000002</v>
      </c>
      <c r="T1839">
        <v>5</v>
      </c>
      <c r="U1839">
        <v>0</v>
      </c>
      <c r="V1839">
        <v>63.983999999999988</v>
      </c>
      <c r="W1839" t="s">
        <v>10939</v>
      </c>
      <c r="X1839" t="s">
        <v>10940</v>
      </c>
      <c r="Y1839">
        <v>12</v>
      </c>
      <c r="Z1839" t="s">
        <v>10941</v>
      </c>
      <c r="AA1839">
        <v>0.3199999999999999</v>
      </c>
    </row>
    <row r="1840" spans="1:27" x14ac:dyDescent="0.35">
      <c r="A1840">
        <v>2058</v>
      </c>
      <c r="B1840" t="s">
        <v>3550</v>
      </c>
      <c r="C1840">
        <v>2014</v>
      </c>
      <c r="D1840" s="1">
        <v>41996</v>
      </c>
      <c r="E1840" s="1">
        <v>41999</v>
      </c>
      <c r="F1840" t="s">
        <v>56</v>
      </c>
      <c r="G1840" t="s">
        <v>3551</v>
      </c>
      <c r="H1840" t="s">
        <v>3552</v>
      </c>
      <c r="I1840" t="s">
        <v>38</v>
      </c>
      <c r="J1840" t="s">
        <v>27</v>
      </c>
      <c r="K1840" t="s">
        <v>3477</v>
      </c>
      <c r="L1840" t="s">
        <v>3478</v>
      </c>
      <c r="M1840">
        <v>48227</v>
      </c>
      <c r="N1840" t="s">
        <v>3479</v>
      </c>
      <c r="O1840" t="s">
        <v>1143</v>
      </c>
      <c r="P1840" t="s">
        <v>313</v>
      </c>
      <c r="Q1840" t="s">
        <v>314</v>
      </c>
      <c r="R1840" t="s">
        <v>1144</v>
      </c>
      <c r="S1840">
        <v>84.99</v>
      </c>
      <c r="T1840">
        <v>1</v>
      </c>
      <c r="U1840">
        <v>0</v>
      </c>
      <c r="V1840">
        <v>30.596399999999996</v>
      </c>
      <c r="W1840" t="s">
        <v>10939</v>
      </c>
      <c r="X1840" t="s">
        <v>10940</v>
      </c>
      <c r="Y1840">
        <v>12</v>
      </c>
      <c r="Z1840" t="s">
        <v>10941</v>
      </c>
      <c r="AA1840">
        <v>0.36</v>
      </c>
    </row>
    <row r="1841" spans="1:27" x14ac:dyDescent="0.35">
      <c r="A1841">
        <v>2152</v>
      </c>
      <c r="B1841" t="s">
        <v>5007</v>
      </c>
      <c r="C1841">
        <v>2011</v>
      </c>
      <c r="D1841" s="1">
        <v>40871</v>
      </c>
      <c r="E1841" s="1">
        <v>40876</v>
      </c>
      <c r="F1841" t="s">
        <v>45</v>
      </c>
      <c r="G1841" t="s">
        <v>1165</v>
      </c>
      <c r="H1841" t="s">
        <v>1166</v>
      </c>
      <c r="I1841" t="s">
        <v>38</v>
      </c>
      <c r="J1841" t="s">
        <v>27</v>
      </c>
      <c r="K1841" t="s">
        <v>5008</v>
      </c>
      <c r="L1841" t="s">
        <v>3501</v>
      </c>
      <c r="M1841">
        <v>63116</v>
      </c>
      <c r="N1841" t="s">
        <v>3479</v>
      </c>
      <c r="O1841" t="s">
        <v>2283</v>
      </c>
      <c r="P1841" t="s">
        <v>313</v>
      </c>
      <c r="Q1841" t="s">
        <v>314</v>
      </c>
      <c r="R1841" t="s">
        <v>2284</v>
      </c>
      <c r="S1841">
        <v>111.79</v>
      </c>
      <c r="T1841">
        <v>7</v>
      </c>
      <c r="U1841">
        <v>0</v>
      </c>
      <c r="V1841">
        <v>43.598100000000002</v>
      </c>
      <c r="W1841" t="s">
        <v>10944</v>
      </c>
      <c r="X1841" t="s">
        <v>10940</v>
      </c>
      <c r="Y1841">
        <v>11</v>
      </c>
      <c r="Z1841" t="s">
        <v>10947</v>
      </c>
      <c r="AA1841">
        <v>0.39</v>
      </c>
    </row>
    <row r="1842" spans="1:27" x14ac:dyDescent="0.35">
      <c r="A1842">
        <v>2187</v>
      </c>
      <c r="B1842" t="s">
        <v>5009</v>
      </c>
      <c r="C1842">
        <v>2013</v>
      </c>
      <c r="D1842" s="1">
        <v>41470</v>
      </c>
      <c r="E1842" s="1">
        <v>41470</v>
      </c>
      <c r="F1842" t="s">
        <v>234</v>
      </c>
      <c r="G1842" t="s">
        <v>4602</v>
      </c>
      <c r="H1842" t="s">
        <v>4603</v>
      </c>
      <c r="I1842" t="s">
        <v>38</v>
      </c>
      <c r="J1842" t="s">
        <v>27</v>
      </c>
      <c r="K1842" t="s">
        <v>4550</v>
      </c>
      <c r="L1842" t="s">
        <v>3594</v>
      </c>
      <c r="M1842">
        <v>35810</v>
      </c>
      <c r="N1842" t="s">
        <v>3507</v>
      </c>
      <c r="O1842" t="s">
        <v>2677</v>
      </c>
      <c r="P1842" t="s">
        <v>313</v>
      </c>
      <c r="Q1842" t="s">
        <v>314</v>
      </c>
      <c r="R1842" t="s">
        <v>2678</v>
      </c>
      <c r="S1842">
        <v>29</v>
      </c>
      <c r="T1842">
        <v>2</v>
      </c>
      <c r="U1842">
        <v>0</v>
      </c>
      <c r="V1842">
        <v>7.25</v>
      </c>
      <c r="W1842" t="s">
        <v>10936</v>
      </c>
      <c r="X1842" t="s">
        <v>10937</v>
      </c>
      <c r="Y1842">
        <v>7</v>
      </c>
      <c r="Z1842" t="s">
        <v>10938</v>
      </c>
      <c r="AA1842">
        <v>0.25</v>
      </c>
    </row>
    <row r="1843" spans="1:27" x14ac:dyDescent="0.35">
      <c r="A1843">
        <v>2196</v>
      </c>
      <c r="B1843" t="s">
        <v>5010</v>
      </c>
      <c r="C1843">
        <v>2013</v>
      </c>
      <c r="D1843" s="1">
        <v>41619</v>
      </c>
      <c r="E1843" s="1">
        <v>41626</v>
      </c>
      <c r="F1843" t="s">
        <v>23</v>
      </c>
      <c r="G1843" t="s">
        <v>415</v>
      </c>
      <c r="H1843" t="s">
        <v>416</v>
      </c>
      <c r="I1843" t="s">
        <v>38</v>
      </c>
      <c r="J1843" t="s">
        <v>27</v>
      </c>
      <c r="K1843" t="s">
        <v>3472</v>
      </c>
      <c r="L1843" t="s">
        <v>3473</v>
      </c>
      <c r="M1843">
        <v>98105</v>
      </c>
      <c r="N1843" t="s">
        <v>30</v>
      </c>
      <c r="O1843" t="s">
        <v>631</v>
      </c>
      <c r="P1843" t="s">
        <v>313</v>
      </c>
      <c r="Q1843" t="s">
        <v>314</v>
      </c>
      <c r="R1843" t="s">
        <v>632</v>
      </c>
      <c r="S1843">
        <v>44.75</v>
      </c>
      <c r="T1843">
        <v>5</v>
      </c>
      <c r="U1843">
        <v>0</v>
      </c>
      <c r="V1843">
        <v>8.5024999999999942</v>
      </c>
      <c r="W1843" t="s">
        <v>10936</v>
      </c>
      <c r="X1843" t="s">
        <v>10940</v>
      </c>
      <c r="Y1843">
        <v>12</v>
      </c>
      <c r="Z1843" t="s">
        <v>10941</v>
      </c>
      <c r="AA1843">
        <v>0.18999999999999986</v>
      </c>
    </row>
    <row r="1844" spans="1:27" x14ac:dyDescent="0.35">
      <c r="A1844">
        <v>2235</v>
      </c>
      <c r="B1844" t="s">
        <v>5011</v>
      </c>
      <c r="C1844">
        <v>2014</v>
      </c>
      <c r="D1844" s="1">
        <v>41979</v>
      </c>
      <c r="E1844" s="1">
        <v>41984</v>
      </c>
      <c r="F1844" t="s">
        <v>23</v>
      </c>
      <c r="G1844" t="s">
        <v>4057</v>
      </c>
      <c r="H1844" t="s">
        <v>4058</v>
      </c>
      <c r="I1844" t="s">
        <v>26</v>
      </c>
      <c r="J1844" t="s">
        <v>27</v>
      </c>
      <c r="K1844" t="s">
        <v>4059</v>
      </c>
      <c r="L1844" t="s">
        <v>4060</v>
      </c>
      <c r="M1844">
        <v>5408</v>
      </c>
      <c r="N1844" t="s">
        <v>3728</v>
      </c>
      <c r="O1844" t="s">
        <v>2193</v>
      </c>
      <c r="P1844" t="s">
        <v>313</v>
      </c>
      <c r="Q1844" t="s">
        <v>314</v>
      </c>
      <c r="R1844" t="s">
        <v>2194</v>
      </c>
      <c r="S1844">
        <v>205.03</v>
      </c>
      <c r="T1844">
        <v>7</v>
      </c>
      <c r="U1844">
        <v>0</v>
      </c>
      <c r="V1844">
        <v>67.659899999999979</v>
      </c>
      <c r="W1844" t="s">
        <v>10939</v>
      </c>
      <c r="X1844" t="s">
        <v>10940</v>
      </c>
      <c r="Y1844">
        <v>12</v>
      </c>
      <c r="Z1844" t="s">
        <v>10941</v>
      </c>
      <c r="AA1844">
        <v>0.3299999999999999</v>
      </c>
    </row>
    <row r="1845" spans="1:27" x14ac:dyDescent="0.35">
      <c r="A1845">
        <v>2264</v>
      </c>
      <c r="B1845" t="s">
        <v>5012</v>
      </c>
      <c r="C1845">
        <v>2013</v>
      </c>
      <c r="D1845" s="1">
        <v>41593</v>
      </c>
      <c r="E1845" s="1">
        <v>41595</v>
      </c>
      <c r="F1845" t="s">
        <v>45</v>
      </c>
      <c r="G1845" t="s">
        <v>4947</v>
      </c>
      <c r="H1845" t="s">
        <v>4948</v>
      </c>
      <c r="I1845" t="s">
        <v>38</v>
      </c>
      <c r="J1845" t="s">
        <v>27</v>
      </c>
      <c r="K1845" t="s">
        <v>3829</v>
      </c>
      <c r="L1845" t="s">
        <v>3522</v>
      </c>
      <c r="M1845">
        <v>30318</v>
      </c>
      <c r="N1845" t="s">
        <v>3507</v>
      </c>
      <c r="O1845" t="s">
        <v>5013</v>
      </c>
      <c r="P1845" t="s">
        <v>313</v>
      </c>
      <c r="Q1845" t="s">
        <v>314</v>
      </c>
      <c r="R1845" t="s">
        <v>5014</v>
      </c>
      <c r="S1845">
        <v>499.98</v>
      </c>
      <c r="T1845">
        <v>2</v>
      </c>
      <c r="U1845">
        <v>0</v>
      </c>
      <c r="V1845">
        <v>114.99540000000002</v>
      </c>
      <c r="W1845" t="s">
        <v>10936</v>
      </c>
      <c r="X1845" t="s">
        <v>10940</v>
      </c>
      <c r="Y1845">
        <v>11</v>
      </c>
      <c r="Z1845" t="s">
        <v>10947</v>
      </c>
      <c r="AA1845">
        <v>0.23000000000000004</v>
      </c>
    </row>
    <row r="1846" spans="1:27" x14ac:dyDescent="0.35">
      <c r="A1846">
        <v>2279</v>
      </c>
      <c r="B1846" t="s">
        <v>3553</v>
      </c>
      <c r="C1846">
        <v>2011</v>
      </c>
      <c r="D1846" s="1">
        <v>40721</v>
      </c>
      <c r="E1846" s="1">
        <v>40725</v>
      </c>
      <c r="F1846" t="s">
        <v>23</v>
      </c>
      <c r="G1846" t="s">
        <v>3554</v>
      </c>
      <c r="H1846" t="s">
        <v>3555</v>
      </c>
      <c r="I1846" t="s">
        <v>38</v>
      </c>
      <c r="J1846" t="s">
        <v>27</v>
      </c>
      <c r="K1846" t="s">
        <v>3556</v>
      </c>
      <c r="L1846" t="s">
        <v>3557</v>
      </c>
      <c r="M1846">
        <v>38671</v>
      </c>
      <c r="N1846" t="s">
        <v>3507</v>
      </c>
      <c r="O1846" t="s">
        <v>1910</v>
      </c>
      <c r="P1846" t="s">
        <v>313</v>
      </c>
      <c r="Q1846" t="s">
        <v>314</v>
      </c>
      <c r="R1846" t="s">
        <v>1911</v>
      </c>
      <c r="S1846">
        <v>223.96</v>
      </c>
      <c r="T1846">
        <v>4</v>
      </c>
      <c r="U1846">
        <v>0</v>
      </c>
      <c r="V1846">
        <v>53.750400000000013</v>
      </c>
      <c r="W1846" t="s">
        <v>10944</v>
      </c>
      <c r="X1846" t="s">
        <v>10942</v>
      </c>
      <c r="Y1846">
        <v>6</v>
      </c>
      <c r="Z1846" t="s">
        <v>10946</v>
      </c>
      <c r="AA1846">
        <v>0.24000000000000005</v>
      </c>
    </row>
    <row r="1847" spans="1:27" x14ac:dyDescent="0.35">
      <c r="A1847">
        <v>2303</v>
      </c>
      <c r="B1847" t="s">
        <v>5015</v>
      </c>
      <c r="C1847">
        <v>2013</v>
      </c>
      <c r="D1847" s="1">
        <v>41291</v>
      </c>
      <c r="E1847" s="1">
        <v>41295</v>
      </c>
      <c r="F1847" t="s">
        <v>23</v>
      </c>
      <c r="G1847" t="s">
        <v>2034</v>
      </c>
      <c r="H1847" t="s">
        <v>2035</v>
      </c>
      <c r="I1847" t="s">
        <v>26</v>
      </c>
      <c r="J1847" t="s">
        <v>27</v>
      </c>
      <c r="K1847" t="s">
        <v>3521</v>
      </c>
      <c r="L1847" t="s">
        <v>3522</v>
      </c>
      <c r="M1847">
        <v>31907</v>
      </c>
      <c r="N1847" t="s">
        <v>3507</v>
      </c>
      <c r="O1847" t="s">
        <v>339</v>
      </c>
      <c r="P1847" t="s">
        <v>313</v>
      </c>
      <c r="Q1847" t="s">
        <v>314</v>
      </c>
      <c r="R1847" t="s">
        <v>340</v>
      </c>
      <c r="S1847">
        <v>316</v>
      </c>
      <c r="T1847">
        <v>4</v>
      </c>
      <c r="U1847">
        <v>0</v>
      </c>
      <c r="V1847">
        <v>31.599999999999966</v>
      </c>
      <c r="W1847" t="s">
        <v>10936</v>
      </c>
      <c r="X1847" t="s">
        <v>10950</v>
      </c>
      <c r="Y1847">
        <v>1</v>
      </c>
      <c r="Z1847" t="s">
        <v>10951</v>
      </c>
      <c r="AA1847">
        <v>9.9999999999999895E-2</v>
      </c>
    </row>
    <row r="1848" spans="1:27" x14ac:dyDescent="0.35">
      <c r="A1848">
        <v>2319</v>
      </c>
      <c r="B1848" t="s">
        <v>4301</v>
      </c>
      <c r="C1848">
        <v>2014</v>
      </c>
      <c r="D1848" s="1">
        <v>41841</v>
      </c>
      <c r="E1848" s="1">
        <v>41846</v>
      </c>
      <c r="F1848" t="s">
        <v>23</v>
      </c>
      <c r="G1848" t="s">
        <v>356</v>
      </c>
      <c r="H1848" t="s">
        <v>357</v>
      </c>
      <c r="I1848" t="s">
        <v>26</v>
      </c>
      <c r="J1848" t="s">
        <v>27</v>
      </c>
      <c r="K1848" t="s">
        <v>4302</v>
      </c>
      <c r="L1848" t="s">
        <v>4025</v>
      </c>
      <c r="M1848">
        <v>57103</v>
      </c>
      <c r="N1848" t="s">
        <v>3479</v>
      </c>
      <c r="O1848" t="s">
        <v>1971</v>
      </c>
      <c r="P1848" t="s">
        <v>313</v>
      </c>
      <c r="Q1848" t="s">
        <v>314</v>
      </c>
      <c r="R1848" t="s">
        <v>1972</v>
      </c>
      <c r="S1848">
        <v>389.97</v>
      </c>
      <c r="T1848">
        <v>3</v>
      </c>
      <c r="U1848">
        <v>0</v>
      </c>
      <c r="V1848">
        <v>132.58980000000003</v>
      </c>
      <c r="W1848" t="s">
        <v>10939</v>
      </c>
      <c r="X1848" t="s">
        <v>10937</v>
      </c>
      <c r="Y1848">
        <v>7</v>
      </c>
      <c r="Z1848" t="s">
        <v>10938</v>
      </c>
      <c r="AA1848">
        <v>0.34</v>
      </c>
    </row>
    <row r="1849" spans="1:27" x14ac:dyDescent="0.35">
      <c r="A1849">
        <v>2321</v>
      </c>
      <c r="B1849" t="s">
        <v>5016</v>
      </c>
      <c r="C1849">
        <v>2014</v>
      </c>
      <c r="D1849" s="1">
        <v>41719</v>
      </c>
      <c r="E1849" s="1">
        <v>41723</v>
      </c>
      <c r="F1849" t="s">
        <v>23</v>
      </c>
      <c r="G1849" t="s">
        <v>2660</v>
      </c>
      <c r="H1849" t="s">
        <v>2661</v>
      </c>
      <c r="I1849" t="s">
        <v>26</v>
      </c>
      <c r="J1849" t="s">
        <v>27</v>
      </c>
      <c r="K1849" t="s">
        <v>3472</v>
      </c>
      <c r="L1849" t="s">
        <v>3473</v>
      </c>
      <c r="M1849">
        <v>98115</v>
      </c>
      <c r="N1849" t="s">
        <v>30</v>
      </c>
      <c r="O1849" t="s">
        <v>2805</v>
      </c>
      <c r="P1849" t="s">
        <v>313</v>
      </c>
      <c r="Q1849" t="s">
        <v>314</v>
      </c>
      <c r="R1849" t="s">
        <v>2806</v>
      </c>
      <c r="S1849">
        <v>265.93</v>
      </c>
      <c r="T1849">
        <v>7</v>
      </c>
      <c r="U1849">
        <v>0</v>
      </c>
      <c r="V1849">
        <v>63.8232</v>
      </c>
      <c r="W1849" t="s">
        <v>10939</v>
      </c>
      <c r="X1849" t="s">
        <v>10950</v>
      </c>
      <c r="Y1849">
        <v>3</v>
      </c>
      <c r="Z1849" t="s">
        <v>10953</v>
      </c>
      <c r="AA1849">
        <v>0.24</v>
      </c>
    </row>
    <row r="1850" spans="1:27" x14ac:dyDescent="0.35">
      <c r="A1850">
        <v>2343</v>
      </c>
      <c r="B1850" t="s">
        <v>5017</v>
      </c>
      <c r="C1850">
        <v>2011</v>
      </c>
      <c r="D1850" s="1">
        <v>40908</v>
      </c>
      <c r="E1850" s="1">
        <v>40911</v>
      </c>
      <c r="F1850" t="s">
        <v>56</v>
      </c>
      <c r="G1850" t="s">
        <v>4743</v>
      </c>
      <c r="H1850" t="s">
        <v>4744</v>
      </c>
      <c r="I1850" t="s">
        <v>127</v>
      </c>
      <c r="J1850" t="s">
        <v>27</v>
      </c>
      <c r="K1850" t="s">
        <v>3887</v>
      </c>
      <c r="L1850" t="s">
        <v>3785</v>
      </c>
      <c r="M1850">
        <v>2038</v>
      </c>
      <c r="N1850" t="s">
        <v>3728</v>
      </c>
      <c r="O1850" t="s">
        <v>2805</v>
      </c>
      <c r="P1850" t="s">
        <v>313</v>
      </c>
      <c r="Q1850" t="s">
        <v>314</v>
      </c>
      <c r="R1850" t="s">
        <v>2806</v>
      </c>
      <c r="S1850">
        <v>113.97</v>
      </c>
      <c r="T1850">
        <v>3</v>
      </c>
      <c r="U1850">
        <v>0</v>
      </c>
      <c r="V1850">
        <v>27.352799999999998</v>
      </c>
      <c r="W1850" t="s">
        <v>10944</v>
      </c>
      <c r="X1850" t="s">
        <v>10940</v>
      </c>
      <c r="Y1850">
        <v>12</v>
      </c>
      <c r="Z1850" t="s">
        <v>10941</v>
      </c>
      <c r="AA1850">
        <v>0.24</v>
      </c>
    </row>
    <row r="1851" spans="1:27" x14ac:dyDescent="0.35">
      <c r="A1851">
        <v>2371</v>
      </c>
      <c r="B1851" t="s">
        <v>5018</v>
      </c>
      <c r="C1851">
        <v>2014</v>
      </c>
      <c r="D1851" s="1">
        <v>41828</v>
      </c>
      <c r="E1851" s="1">
        <v>41830</v>
      </c>
      <c r="F1851" t="s">
        <v>45</v>
      </c>
      <c r="G1851" t="s">
        <v>3486</v>
      </c>
      <c r="H1851" t="s">
        <v>3487</v>
      </c>
      <c r="I1851" t="s">
        <v>26</v>
      </c>
      <c r="J1851" t="s">
        <v>27</v>
      </c>
      <c r="K1851" t="s">
        <v>3978</v>
      </c>
      <c r="L1851" t="s">
        <v>3838</v>
      </c>
      <c r="M1851">
        <v>2886</v>
      </c>
      <c r="N1851" t="s">
        <v>3728</v>
      </c>
      <c r="O1851" t="s">
        <v>5019</v>
      </c>
      <c r="P1851" t="s">
        <v>313</v>
      </c>
      <c r="Q1851" t="s">
        <v>314</v>
      </c>
      <c r="R1851" t="s">
        <v>5020</v>
      </c>
      <c r="S1851">
        <v>252</v>
      </c>
      <c r="T1851">
        <v>4</v>
      </c>
      <c r="U1851">
        <v>0</v>
      </c>
      <c r="V1851">
        <v>93.240000000000009</v>
      </c>
      <c r="W1851" t="s">
        <v>10939</v>
      </c>
      <c r="X1851" t="s">
        <v>10937</v>
      </c>
      <c r="Y1851">
        <v>7</v>
      </c>
      <c r="Z1851" t="s">
        <v>10938</v>
      </c>
      <c r="AA1851">
        <v>0.37000000000000005</v>
      </c>
    </row>
    <row r="1852" spans="1:27" x14ac:dyDescent="0.35">
      <c r="A1852">
        <v>2417</v>
      </c>
      <c r="B1852" t="s">
        <v>5021</v>
      </c>
      <c r="C1852">
        <v>2014</v>
      </c>
      <c r="D1852" s="1">
        <v>41925</v>
      </c>
      <c r="E1852" s="1">
        <v>41931</v>
      </c>
      <c r="F1852" t="s">
        <v>23</v>
      </c>
      <c r="G1852" t="s">
        <v>5022</v>
      </c>
      <c r="H1852" t="s">
        <v>5023</v>
      </c>
      <c r="I1852" t="s">
        <v>26</v>
      </c>
      <c r="J1852" t="s">
        <v>27</v>
      </c>
      <c r="K1852" t="s">
        <v>5024</v>
      </c>
      <c r="L1852" t="s">
        <v>4965</v>
      </c>
      <c r="M1852">
        <v>87105</v>
      </c>
      <c r="N1852" t="s">
        <v>30</v>
      </c>
      <c r="O1852" t="s">
        <v>2242</v>
      </c>
      <c r="P1852" t="s">
        <v>313</v>
      </c>
      <c r="Q1852" t="s">
        <v>314</v>
      </c>
      <c r="R1852" t="s">
        <v>2243</v>
      </c>
      <c r="S1852">
        <v>595</v>
      </c>
      <c r="T1852">
        <v>5</v>
      </c>
      <c r="U1852">
        <v>0</v>
      </c>
      <c r="V1852">
        <v>95.200000000000031</v>
      </c>
      <c r="W1852" t="s">
        <v>10939</v>
      </c>
      <c r="X1852" t="s">
        <v>10940</v>
      </c>
      <c r="Y1852">
        <v>10</v>
      </c>
      <c r="Z1852" t="s">
        <v>10945</v>
      </c>
      <c r="AA1852">
        <v>0.16000000000000006</v>
      </c>
    </row>
    <row r="1853" spans="1:27" x14ac:dyDescent="0.35">
      <c r="A1853">
        <v>2444</v>
      </c>
      <c r="B1853" t="s">
        <v>4817</v>
      </c>
      <c r="C1853">
        <v>2013</v>
      </c>
      <c r="D1853" s="1">
        <v>41417</v>
      </c>
      <c r="E1853" s="1">
        <v>41422</v>
      </c>
      <c r="F1853" t="s">
        <v>23</v>
      </c>
      <c r="G1853" t="s">
        <v>1799</v>
      </c>
      <c r="H1853" t="s">
        <v>1800</v>
      </c>
      <c r="I1853" t="s">
        <v>38</v>
      </c>
      <c r="J1853" t="s">
        <v>27</v>
      </c>
      <c r="K1853" t="s">
        <v>4818</v>
      </c>
      <c r="L1853" t="s">
        <v>3901</v>
      </c>
      <c r="M1853">
        <v>7055</v>
      </c>
      <c r="N1853" t="s">
        <v>3728</v>
      </c>
      <c r="O1853" t="s">
        <v>842</v>
      </c>
      <c r="P1853" t="s">
        <v>313</v>
      </c>
      <c r="Q1853" t="s">
        <v>314</v>
      </c>
      <c r="R1853" t="s">
        <v>843</v>
      </c>
      <c r="S1853">
        <v>95.1</v>
      </c>
      <c r="T1853">
        <v>5</v>
      </c>
      <c r="U1853">
        <v>0</v>
      </c>
      <c r="V1853">
        <v>30.431999999999995</v>
      </c>
      <c r="W1853" t="s">
        <v>10936</v>
      </c>
      <c r="X1853" t="s">
        <v>10942</v>
      </c>
      <c r="Y1853">
        <v>5</v>
      </c>
      <c r="Z1853" t="s">
        <v>10952</v>
      </c>
      <c r="AA1853">
        <v>0.31999999999999995</v>
      </c>
    </row>
    <row r="1854" spans="1:27" x14ac:dyDescent="0.35">
      <c r="A1854">
        <v>2512</v>
      </c>
      <c r="B1854" t="s">
        <v>5025</v>
      </c>
      <c r="C1854">
        <v>2012</v>
      </c>
      <c r="D1854" s="1">
        <v>41017</v>
      </c>
      <c r="E1854" s="1">
        <v>41018</v>
      </c>
      <c r="F1854" t="s">
        <v>56</v>
      </c>
      <c r="G1854" t="s">
        <v>1676</v>
      </c>
      <c r="H1854" t="s">
        <v>1677</v>
      </c>
      <c r="I1854" t="s">
        <v>38</v>
      </c>
      <c r="J1854" t="s">
        <v>27</v>
      </c>
      <c r="K1854" t="s">
        <v>4414</v>
      </c>
      <c r="L1854" t="s">
        <v>3704</v>
      </c>
      <c r="M1854">
        <v>71203</v>
      </c>
      <c r="N1854" t="s">
        <v>3507</v>
      </c>
      <c r="O1854" t="s">
        <v>2682</v>
      </c>
      <c r="P1854" t="s">
        <v>313</v>
      </c>
      <c r="Q1854" t="s">
        <v>314</v>
      </c>
      <c r="R1854" t="s">
        <v>2683</v>
      </c>
      <c r="S1854">
        <v>106.5</v>
      </c>
      <c r="T1854">
        <v>6</v>
      </c>
      <c r="U1854">
        <v>0</v>
      </c>
      <c r="V1854">
        <v>41.534999999999997</v>
      </c>
      <c r="W1854" t="s">
        <v>10948</v>
      </c>
      <c r="X1854" t="s">
        <v>10942</v>
      </c>
      <c r="Y1854">
        <v>4</v>
      </c>
      <c r="Z1854" t="s">
        <v>10943</v>
      </c>
      <c r="AA1854">
        <v>0.38999999999999996</v>
      </c>
    </row>
    <row r="1855" spans="1:27" x14ac:dyDescent="0.35">
      <c r="A1855">
        <v>2534</v>
      </c>
      <c r="B1855" t="s">
        <v>5026</v>
      </c>
      <c r="C1855">
        <v>2011</v>
      </c>
      <c r="D1855" s="1">
        <v>40772</v>
      </c>
      <c r="E1855" s="1">
        <v>40776</v>
      </c>
      <c r="F1855" t="s">
        <v>23</v>
      </c>
      <c r="G1855" t="s">
        <v>1955</v>
      </c>
      <c r="H1855" t="s">
        <v>1956</v>
      </c>
      <c r="I1855" t="s">
        <v>26</v>
      </c>
      <c r="J1855" t="s">
        <v>27</v>
      </c>
      <c r="K1855" t="s">
        <v>4595</v>
      </c>
      <c r="L1855" t="s">
        <v>3631</v>
      </c>
      <c r="M1855">
        <v>72209</v>
      </c>
      <c r="N1855" t="s">
        <v>3507</v>
      </c>
      <c r="O1855" t="s">
        <v>1143</v>
      </c>
      <c r="P1855" t="s">
        <v>313</v>
      </c>
      <c r="Q1855" t="s">
        <v>314</v>
      </c>
      <c r="R1855" t="s">
        <v>1144</v>
      </c>
      <c r="S1855">
        <v>339.96</v>
      </c>
      <c r="T1855">
        <v>4</v>
      </c>
      <c r="U1855">
        <v>0</v>
      </c>
      <c r="V1855">
        <v>122.38559999999998</v>
      </c>
      <c r="W1855" t="s">
        <v>10944</v>
      </c>
      <c r="X1855" t="s">
        <v>10937</v>
      </c>
      <c r="Y1855">
        <v>8</v>
      </c>
      <c r="Z1855" t="s">
        <v>10954</v>
      </c>
      <c r="AA1855">
        <v>0.36</v>
      </c>
    </row>
    <row r="1856" spans="1:27" x14ac:dyDescent="0.35">
      <c r="A1856">
        <v>2566</v>
      </c>
      <c r="B1856" t="s">
        <v>5027</v>
      </c>
      <c r="C1856">
        <v>2014</v>
      </c>
      <c r="D1856" s="1">
        <v>41995</v>
      </c>
      <c r="E1856" s="1">
        <v>41998</v>
      </c>
      <c r="F1856" t="s">
        <v>56</v>
      </c>
      <c r="G1856" t="s">
        <v>5028</v>
      </c>
      <c r="H1856" t="s">
        <v>5029</v>
      </c>
      <c r="I1856" t="s">
        <v>38</v>
      </c>
      <c r="J1856" t="s">
        <v>27</v>
      </c>
      <c r="K1856" t="s">
        <v>4287</v>
      </c>
      <c r="L1856" t="s">
        <v>3603</v>
      </c>
      <c r="M1856">
        <v>42104</v>
      </c>
      <c r="N1856" t="s">
        <v>3507</v>
      </c>
      <c r="O1856" t="s">
        <v>2682</v>
      </c>
      <c r="P1856" t="s">
        <v>313</v>
      </c>
      <c r="Q1856" t="s">
        <v>314</v>
      </c>
      <c r="R1856" t="s">
        <v>2683</v>
      </c>
      <c r="S1856">
        <v>71</v>
      </c>
      <c r="T1856">
        <v>4</v>
      </c>
      <c r="U1856">
        <v>0</v>
      </c>
      <c r="V1856">
        <v>27.689999999999998</v>
      </c>
      <c r="W1856" t="s">
        <v>10939</v>
      </c>
      <c r="X1856" t="s">
        <v>10940</v>
      </c>
      <c r="Y1856">
        <v>12</v>
      </c>
      <c r="Z1856" t="s">
        <v>10941</v>
      </c>
      <c r="AA1856">
        <v>0.38999999999999996</v>
      </c>
    </row>
    <row r="1857" spans="1:27" x14ac:dyDescent="0.35">
      <c r="A1857">
        <v>2642</v>
      </c>
      <c r="B1857" t="s">
        <v>5030</v>
      </c>
      <c r="C1857">
        <v>2012</v>
      </c>
      <c r="D1857" s="1">
        <v>40959</v>
      </c>
      <c r="E1857" s="1">
        <v>40964</v>
      </c>
      <c r="F1857" t="s">
        <v>23</v>
      </c>
      <c r="G1857" t="s">
        <v>3554</v>
      </c>
      <c r="H1857" t="s">
        <v>3555</v>
      </c>
      <c r="I1857" t="s">
        <v>38</v>
      </c>
      <c r="J1857" t="s">
        <v>27</v>
      </c>
      <c r="K1857" t="s">
        <v>5031</v>
      </c>
      <c r="L1857" t="s">
        <v>3631</v>
      </c>
      <c r="M1857">
        <v>71901</v>
      </c>
      <c r="N1857" t="s">
        <v>3507</v>
      </c>
      <c r="O1857" t="s">
        <v>4958</v>
      </c>
      <c r="P1857" t="s">
        <v>313</v>
      </c>
      <c r="Q1857" t="s">
        <v>314</v>
      </c>
      <c r="R1857" t="s">
        <v>4959</v>
      </c>
      <c r="S1857">
        <v>29.99</v>
      </c>
      <c r="T1857">
        <v>1</v>
      </c>
      <c r="U1857">
        <v>0</v>
      </c>
      <c r="V1857">
        <v>2.9989999999999988</v>
      </c>
      <c r="W1857" t="s">
        <v>10948</v>
      </c>
      <c r="X1857" t="s">
        <v>10950</v>
      </c>
      <c r="Y1857">
        <v>2</v>
      </c>
      <c r="Z1857" t="s">
        <v>10955</v>
      </c>
      <c r="AA1857">
        <v>9.9999999999999964E-2</v>
      </c>
    </row>
    <row r="1858" spans="1:27" x14ac:dyDescent="0.35">
      <c r="A1858">
        <v>2681</v>
      </c>
      <c r="B1858" t="s">
        <v>4693</v>
      </c>
      <c r="C1858">
        <v>2014</v>
      </c>
      <c r="D1858" s="1">
        <v>41661</v>
      </c>
      <c r="E1858" s="1">
        <v>41667</v>
      </c>
      <c r="F1858" t="s">
        <v>23</v>
      </c>
      <c r="G1858" t="s">
        <v>3940</v>
      </c>
      <c r="H1858" t="s">
        <v>3941</v>
      </c>
      <c r="I1858" t="s">
        <v>127</v>
      </c>
      <c r="J1858" t="s">
        <v>27</v>
      </c>
      <c r="K1858" t="s">
        <v>3586</v>
      </c>
      <c r="L1858" t="s">
        <v>3478</v>
      </c>
      <c r="M1858">
        <v>49201</v>
      </c>
      <c r="N1858" t="s">
        <v>3479</v>
      </c>
      <c r="O1858" t="s">
        <v>319</v>
      </c>
      <c r="P1858" t="s">
        <v>313</v>
      </c>
      <c r="Q1858" t="s">
        <v>314</v>
      </c>
      <c r="R1858" t="s">
        <v>445</v>
      </c>
      <c r="S1858">
        <v>619.94999999999993</v>
      </c>
      <c r="T1858">
        <v>5</v>
      </c>
      <c r="U1858">
        <v>0</v>
      </c>
      <c r="V1858">
        <v>111.59099999999995</v>
      </c>
      <c r="W1858" t="s">
        <v>10939</v>
      </c>
      <c r="X1858" t="s">
        <v>10950</v>
      </c>
      <c r="Y1858">
        <v>1</v>
      </c>
      <c r="Z1858" t="s">
        <v>10951</v>
      </c>
      <c r="AA1858">
        <v>0.17999999999999994</v>
      </c>
    </row>
    <row r="1859" spans="1:27" x14ac:dyDescent="0.35">
      <c r="A1859">
        <v>2717</v>
      </c>
      <c r="B1859" t="s">
        <v>5032</v>
      </c>
      <c r="C1859">
        <v>2014</v>
      </c>
      <c r="D1859" s="1">
        <v>41878</v>
      </c>
      <c r="E1859" s="1">
        <v>41884</v>
      </c>
      <c r="F1859" t="s">
        <v>23</v>
      </c>
      <c r="G1859" t="s">
        <v>1977</v>
      </c>
      <c r="H1859" t="s">
        <v>1978</v>
      </c>
      <c r="I1859" t="s">
        <v>127</v>
      </c>
      <c r="J1859" t="s">
        <v>27</v>
      </c>
      <c r="K1859" t="s">
        <v>3521</v>
      </c>
      <c r="L1859" t="s">
        <v>3522</v>
      </c>
      <c r="M1859">
        <v>31907</v>
      </c>
      <c r="N1859" t="s">
        <v>3507</v>
      </c>
      <c r="O1859" t="s">
        <v>343</v>
      </c>
      <c r="P1859" t="s">
        <v>313</v>
      </c>
      <c r="Q1859" t="s">
        <v>314</v>
      </c>
      <c r="R1859" t="s">
        <v>344</v>
      </c>
      <c r="S1859">
        <v>71.98</v>
      </c>
      <c r="T1859">
        <v>2</v>
      </c>
      <c r="U1859">
        <v>0</v>
      </c>
      <c r="V1859">
        <v>15.1158</v>
      </c>
      <c r="W1859" t="s">
        <v>10939</v>
      </c>
      <c r="X1859" t="s">
        <v>10937</v>
      </c>
      <c r="Y1859">
        <v>8</v>
      </c>
      <c r="Z1859" t="s">
        <v>10954</v>
      </c>
      <c r="AA1859">
        <v>0.21</v>
      </c>
    </row>
    <row r="1860" spans="1:27" x14ac:dyDescent="0.35">
      <c r="A1860">
        <v>2731</v>
      </c>
      <c r="B1860" t="s">
        <v>5033</v>
      </c>
      <c r="C1860">
        <v>2014</v>
      </c>
      <c r="D1860" s="1">
        <v>41684</v>
      </c>
      <c r="E1860" s="1">
        <v>41690</v>
      </c>
      <c r="F1860" t="s">
        <v>23</v>
      </c>
      <c r="G1860" t="s">
        <v>5034</v>
      </c>
      <c r="H1860" t="s">
        <v>5035</v>
      </c>
      <c r="I1860" t="s">
        <v>38</v>
      </c>
      <c r="J1860" t="s">
        <v>27</v>
      </c>
      <c r="K1860" t="s">
        <v>3472</v>
      </c>
      <c r="L1860" t="s">
        <v>3473</v>
      </c>
      <c r="M1860">
        <v>98105</v>
      </c>
      <c r="N1860" t="s">
        <v>30</v>
      </c>
      <c r="O1860" t="s">
        <v>1655</v>
      </c>
      <c r="P1860" t="s">
        <v>313</v>
      </c>
      <c r="Q1860" t="s">
        <v>314</v>
      </c>
      <c r="R1860" t="s">
        <v>1656</v>
      </c>
      <c r="S1860">
        <v>799.96</v>
      </c>
      <c r="T1860">
        <v>4</v>
      </c>
      <c r="U1860">
        <v>0</v>
      </c>
      <c r="V1860">
        <v>343.98280000000005</v>
      </c>
      <c r="W1860" t="s">
        <v>10939</v>
      </c>
      <c r="X1860" t="s">
        <v>10950</v>
      </c>
      <c r="Y1860">
        <v>2</v>
      </c>
      <c r="Z1860" t="s">
        <v>10955</v>
      </c>
      <c r="AA1860">
        <v>0.43000000000000005</v>
      </c>
    </row>
    <row r="1861" spans="1:27" x14ac:dyDescent="0.35">
      <c r="A1861">
        <v>2741</v>
      </c>
      <c r="B1861" t="s">
        <v>5036</v>
      </c>
      <c r="C1861">
        <v>2014</v>
      </c>
      <c r="D1861" s="1">
        <v>41746</v>
      </c>
      <c r="E1861" s="1">
        <v>41748</v>
      </c>
      <c r="F1861" t="s">
        <v>56</v>
      </c>
      <c r="G1861" t="s">
        <v>1960</v>
      </c>
      <c r="H1861" t="s">
        <v>1961</v>
      </c>
      <c r="I1861" t="s">
        <v>26</v>
      </c>
      <c r="J1861" t="s">
        <v>27</v>
      </c>
      <c r="K1861" t="s">
        <v>5037</v>
      </c>
      <c r="L1861" t="s">
        <v>3594</v>
      </c>
      <c r="M1861">
        <v>35244</v>
      </c>
      <c r="N1861" t="s">
        <v>3507</v>
      </c>
      <c r="O1861" t="s">
        <v>1267</v>
      </c>
      <c r="P1861" t="s">
        <v>313</v>
      </c>
      <c r="Q1861" t="s">
        <v>314</v>
      </c>
      <c r="R1861" t="s">
        <v>1268</v>
      </c>
      <c r="S1861">
        <v>25.98</v>
      </c>
      <c r="T1861">
        <v>2</v>
      </c>
      <c r="U1861">
        <v>0</v>
      </c>
      <c r="V1861">
        <v>1.558799999999998</v>
      </c>
      <c r="W1861" t="s">
        <v>10939</v>
      </c>
      <c r="X1861" t="s">
        <v>10942</v>
      </c>
      <c r="Y1861">
        <v>4</v>
      </c>
      <c r="Z1861" t="s">
        <v>10943</v>
      </c>
      <c r="AA1861">
        <v>5.9999999999999921E-2</v>
      </c>
    </row>
    <row r="1862" spans="1:27" x14ac:dyDescent="0.35">
      <c r="A1862">
        <v>2814</v>
      </c>
      <c r="B1862" t="s">
        <v>3570</v>
      </c>
      <c r="C1862">
        <v>2012</v>
      </c>
      <c r="D1862" s="1">
        <v>41229</v>
      </c>
      <c r="E1862" s="1">
        <v>41231</v>
      </c>
      <c r="F1862" t="s">
        <v>45</v>
      </c>
      <c r="G1862" t="s">
        <v>2117</v>
      </c>
      <c r="H1862" t="s">
        <v>2118</v>
      </c>
      <c r="I1862" t="s">
        <v>127</v>
      </c>
      <c r="J1862" t="s">
        <v>27</v>
      </c>
      <c r="K1862" t="s">
        <v>3571</v>
      </c>
      <c r="L1862" t="s">
        <v>3572</v>
      </c>
      <c r="M1862">
        <v>53209</v>
      </c>
      <c r="N1862" t="s">
        <v>3479</v>
      </c>
      <c r="O1862" t="s">
        <v>5013</v>
      </c>
      <c r="P1862" t="s">
        <v>313</v>
      </c>
      <c r="Q1862" t="s">
        <v>314</v>
      </c>
      <c r="R1862" t="s">
        <v>5014</v>
      </c>
      <c r="S1862">
        <v>999.96</v>
      </c>
      <c r="T1862">
        <v>4</v>
      </c>
      <c r="U1862">
        <v>0</v>
      </c>
      <c r="V1862">
        <v>229.99080000000004</v>
      </c>
      <c r="W1862" t="s">
        <v>10948</v>
      </c>
      <c r="X1862" t="s">
        <v>10940</v>
      </c>
      <c r="Y1862">
        <v>11</v>
      </c>
      <c r="Z1862" t="s">
        <v>10947</v>
      </c>
      <c r="AA1862">
        <v>0.23000000000000004</v>
      </c>
    </row>
    <row r="1863" spans="1:27" x14ac:dyDescent="0.35">
      <c r="A1863">
        <v>2859</v>
      </c>
      <c r="B1863" t="s">
        <v>3826</v>
      </c>
      <c r="C1863">
        <v>2014</v>
      </c>
      <c r="D1863" s="1">
        <v>41779</v>
      </c>
      <c r="E1863" s="1">
        <v>41783</v>
      </c>
      <c r="F1863" t="s">
        <v>23</v>
      </c>
      <c r="G1863" t="s">
        <v>3827</v>
      </c>
      <c r="H1863" t="s">
        <v>3828</v>
      </c>
      <c r="I1863" t="s">
        <v>38</v>
      </c>
      <c r="J1863" t="s">
        <v>27</v>
      </c>
      <c r="K1863" t="s">
        <v>3829</v>
      </c>
      <c r="L1863" t="s">
        <v>3522</v>
      </c>
      <c r="M1863">
        <v>30318</v>
      </c>
      <c r="N1863" t="s">
        <v>3507</v>
      </c>
      <c r="O1863" t="s">
        <v>1908</v>
      </c>
      <c r="P1863" t="s">
        <v>313</v>
      </c>
      <c r="Q1863" t="s">
        <v>314</v>
      </c>
      <c r="R1863" t="s">
        <v>1909</v>
      </c>
      <c r="S1863">
        <v>67.8</v>
      </c>
      <c r="T1863">
        <v>4</v>
      </c>
      <c r="U1863">
        <v>0</v>
      </c>
      <c r="V1863">
        <v>4.0679999999999978</v>
      </c>
      <c r="W1863" t="s">
        <v>10939</v>
      </c>
      <c r="X1863" t="s">
        <v>10942</v>
      </c>
      <c r="Y1863">
        <v>5</v>
      </c>
      <c r="Z1863" t="s">
        <v>10952</v>
      </c>
      <c r="AA1863">
        <v>5.999999999999997E-2</v>
      </c>
    </row>
    <row r="1864" spans="1:27" x14ac:dyDescent="0.35">
      <c r="A1864">
        <v>2880</v>
      </c>
      <c r="B1864" t="s">
        <v>5038</v>
      </c>
      <c r="C1864">
        <v>2013</v>
      </c>
      <c r="D1864" s="1">
        <v>41289</v>
      </c>
      <c r="E1864" s="1">
        <v>41293</v>
      </c>
      <c r="F1864" t="s">
        <v>23</v>
      </c>
      <c r="G1864" t="s">
        <v>5039</v>
      </c>
      <c r="H1864" t="s">
        <v>5040</v>
      </c>
      <c r="I1864" t="s">
        <v>127</v>
      </c>
      <c r="J1864" t="s">
        <v>27</v>
      </c>
      <c r="K1864" t="s">
        <v>5041</v>
      </c>
      <c r="L1864" t="s">
        <v>3901</v>
      </c>
      <c r="M1864">
        <v>7090</v>
      </c>
      <c r="N1864" t="s">
        <v>3728</v>
      </c>
      <c r="O1864" t="s">
        <v>1143</v>
      </c>
      <c r="P1864" t="s">
        <v>313</v>
      </c>
      <c r="Q1864" t="s">
        <v>314</v>
      </c>
      <c r="R1864" t="s">
        <v>1144</v>
      </c>
      <c r="S1864">
        <v>254.96999999999997</v>
      </c>
      <c r="T1864">
        <v>3</v>
      </c>
      <c r="U1864">
        <v>0</v>
      </c>
      <c r="V1864">
        <v>91.789199999999994</v>
      </c>
      <c r="W1864" t="s">
        <v>10936</v>
      </c>
      <c r="X1864" t="s">
        <v>10950</v>
      </c>
      <c r="Y1864">
        <v>1</v>
      </c>
      <c r="Z1864" t="s">
        <v>10951</v>
      </c>
      <c r="AA1864">
        <v>0.36000000000000004</v>
      </c>
    </row>
    <row r="1865" spans="1:27" x14ac:dyDescent="0.35">
      <c r="A1865">
        <v>3035</v>
      </c>
      <c r="B1865" t="s">
        <v>5042</v>
      </c>
      <c r="C1865">
        <v>2012</v>
      </c>
      <c r="D1865" s="1">
        <v>41071</v>
      </c>
      <c r="E1865" s="1">
        <v>41076</v>
      </c>
      <c r="F1865" t="s">
        <v>23</v>
      </c>
      <c r="G1865" t="s">
        <v>1762</v>
      </c>
      <c r="H1865" t="s">
        <v>1763</v>
      </c>
      <c r="I1865" t="s">
        <v>38</v>
      </c>
      <c r="J1865" t="s">
        <v>27</v>
      </c>
      <c r="K1865" t="s">
        <v>4414</v>
      </c>
      <c r="L1865" t="s">
        <v>3704</v>
      </c>
      <c r="M1865">
        <v>71203</v>
      </c>
      <c r="N1865" t="s">
        <v>3507</v>
      </c>
      <c r="O1865" t="s">
        <v>631</v>
      </c>
      <c r="P1865" t="s">
        <v>313</v>
      </c>
      <c r="Q1865" t="s">
        <v>314</v>
      </c>
      <c r="R1865" t="s">
        <v>632</v>
      </c>
      <c r="S1865">
        <v>53.699999999999996</v>
      </c>
      <c r="T1865">
        <v>6</v>
      </c>
      <c r="U1865">
        <v>0</v>
      </c>
      <c r="V1865">
        <v>10.202999999999994</v>
      </c>
      <c r="W1865" t="s">
        <v>10948</v>
      </c>
      <c r="X1865" t="s">
        <v>10942</v>
      </c>
      <c r="Y1865">
        <v>6</v>
      </c>
      <c r="Z1865" t="s">
        <v>10946</v>
      </c>
      <c r="AA1865">
        <v>0.18999999999999989</v>
      </c>
    </row>
    <row r="1866" spans="1:27" x14ac:dyDescent="0.35">
      <c r="A1866">
        <v>3050</v>
      </c>
      <c r="B1866" t="s">
        <v>3577</v>
      </c>
      <c r="C1866">
        <v>2014</v>
      </c>
      <c r="D1866" s="1">
        <v>41732</v>
      </c>
      <c r="E1866" s="1">
        <v>41734</v>
      </c>
      <c r="F1866" t="s">
        <v>56</v>
      </c>
      <c r="G1866" t="s">
        <v>3578</v>
      </c>
      <c r="H1866" t="s">
        <v>3579</v>
      </c>
      <c r="I1866" t="s">
        <v>127</v>
      </c>
      <c r="J1866" t="s">
        <v>27</v>
      </c>
      <c r="K1866" t="s">
        <v>3521</v>
      </c>
      <c r="L1866" t="s">
        <v>3522</v>
      </c>
      <c r="M1866">
        <v>31907</v>
      </c>
      <c r="N1866" t="s">
        <v>3507</v>
      </c>
      <c r="O1866" t="s">
        <v>1482</v>
      </c>
      <c r="P1866" t="s">
        <v>313</v>
      </c>
      <c r="Q1866" t="s">
        <v>314</v>
      </c>
      <c r="R1866" t="s">
        <v>1483</v>
      </c>
      <c r="S1866">
        <v>360</v>
      </c>
      <c r="T1866">
        <v>4</v>
      </c>
      <c r="U1866">
        <v>0</v>
      </c>
      <c r="V1866">
        <v>129.6</v>
      </c>
      <c r="W1866" t="s">
        <v>10939</v>
      </c>
      <c r="X1866" t="s">
        <v>10942</v>
      </c>
      <c r="Y1866">
        <v>4</v>
      </c>
      <c r="Z1866" t="s">
        <v>10943</v>
      </c>
      <c r="AA1866">
        <v>0.36</v>
      </c>
    </row>
    <row r="1867" spans="1:27" x14ac:dyDescent="0.35">
      <c r="A1867">
        <v>3064</v>
      </c>
      <c r="B1867" t="s">
        <v>4503</v>
      </c>
      <c r="C1867">
        <v>2012</v>
      </c>
      <c r="D1867" s="1">
        <v>41240</v>
      </c>
      <c r="E1867" s="1">
        <v>41242</v>
      </c>
      <c r="F1867" t="s">
        <v>56</v>
      </c>
      <c r="G1867" t="s">
        <v>1548</v>
      </c>
      <c r="H1867" t="s">
        <v>1549</v>
      </c>
      <c r="I1867" t="s">
        <v>26</v>
      </c>
      <c r="J1867" t="s">
        <v>27</v>
      </c>
      <c r="K1867" t="s">
        <v>3821</v>
      </c>
      <c r="L1867" t="s">
        <v>3822</v>
      </c>
      <c r="M1867">
        <v>19711</v>
      </c>
      <c r="N1867" t="s">
        <v>3728</v>
      </c>
      <c r="O1867" t="s">
        <v>5043</v>
      </c>
      <c r="P1867" t="s">
        <v>313</v>
      </c>
      <c r="Q1867" t="s">
        <v>314</v>
      </c>
      <c r="R1867" t="s">
        <v>5044</v>
      </c>
      <c r="S1867">
        <v>104.97</v>
      </c>
      <c r="T1867">
        <v>3</v>
      </c>
      <c r="U1867">
        <v>0</v>
      </c>
      <c r="V1867">
        <v>7.3479000000000028</v>
      </c>
      <c r="W1867" t="s">
        <v>10948</v>
      </c>
      <c r="X1867" t="s">
        <v>10940</v>
      </c>
      <c r="Y1867">
        <v>11</v>
      </c>
      <c r="Z1867" t="s">
        <v>10947</v>
      </c>
      <c r="AA1867">
        <v>7.0000000000000021E-2</v>
      </c>
    </row>
    <row r="1868" spans="1:27" x14ac:dyDescent="0.35">
      <c r="A1868">
        <v>3067</v>
      </c>
      <c r="B1868" t="s">
        <v>5045</v>
      </c>
      <c r="C1868">
        <v>2014</v>
      </c>
      <c r="D1868" s="1">
        <v>41712</v>
      </c>
      <c r="E1868" s="1">
        <v>41717</v>
      </c>
      <c r="F1868" t="s">
        <v>45</v>
      </c>
      <c r="G1868" t="s">
        <v>3639</v>
      </c>
      <c r="H1868" t="s">
        <v>3640</v>
      </c>
      <c r="I1868" t="s">
        <v>127</v>
      </c>
      <c r="J1868" t="s">
        <v>27</v>
      </c>
      <c r="K1868" t="s">
        <v>5024</v>
      </c>
      <c r="L1868" t="s">
        <v>4965</v>
      </c>
      <c r="M1868">
        <v>87105</v>
      </c>
      <c r="N1868" t="s">
        <v>30</v>
      </c>
      <c r="O1868" t="s">
        <v>5046</v>
      </c>
      <c r="P1868" t="s">
        <v>313</v>
      </c>
      <c r="Q1868" t="s">
        <v>314</v>
      </c>
      <c r="R1868" t="s">
        <v>5047</v>
      </c>
      <c r="S1868">
        <v>214.95000000000002</v>
      </c>
      <c r="T1868">
        <v>5</v>
      </c>
      <c r="U1868">
        <v>0</v>
      </c>
      <c r="V1868">
        <v>88.129500000000007</v>
      </c>
      <c r="W1868" t="s">
        <v>10939</v>
      </c>
      <c r="X1868" t="s">
        <v>10950</v>
      </c>
      <c r="Y1868">
        <v>3</v>
      </c>
      <c r="Z1868" t="s">
        <v>10953</v>
      </c>
      <c r="AA1868">
        <v>0.41</v>
      </c>
    </row>
    <row r="1869" spans="1:27" x14ac:dyDescent="0.35">
      <c r="A1869">
        <v>3183</v>
      </c>
      <c r="B1869" t="s">
        <v>5048</v>
      </c>
      <c r="C1869">
        <v>2014</v>
      </c>
      <c r="D1869" s="1">
        <v>41953</v>
      </c>
      <c r="E1869" s="1">
        <v>41956</v>
      </c>
      <c r="F1869" t="s">
        <v>45</v>
      </c>
      <c r="G1869" t="s">
        <v>4574</v>
      </c>
      <c r="H1869" t="s">
        <v>4575</v>
      </c>
      <c r="I1869" t="s">
        <v>26</v>
      </c>
      <c r="J1869" t="s">
        <v>27</v>
      </c>
      <c r="K1869" t="s">
        <v>3938</v>
      </c>
      <c r="L1869" t="s">
        <v>3849</v>
      </c>
      <c r="M1869">
        <v>21044</v>
      </c>
      <c r="N1869" t="s">
        <v>3728</v>
      </c>
      <c r="O1869" t="s">
        <v>4960</v>
      </c>
      <c r="P1869" t="s">
        <v>313</v>
      </c>
      <c r="Q1869" t="s">
        <v>314</v>
      </c>
      <c r="R1869" t="s">
        <v>4961</v>
      </c>
      <c r="S1869">
        <v>826.62000000000012</v>
      </c>
      <c r="T1869">
        <v>3</v>
      </c>
      <c r="U1869">
        <v>0</v>
      </c>
      <c r="V1869">
        <v>355.4466000000001</v>
      </c>
      <c r="W1869" t="s">
        <v>10939</v>
      </c>
      <c r="X1869" t="s">
        <v>10940</v>
      </c>
      <c r="Y1869">
        <v>11</v>
      </c>
      <c r="Z1869" t="s">
        <v>10947</v>
      </c>
      <c r="AA1869">
        <v>0.43000000000000005</v>
      </c>
    </row>
    <row r="1870" spans="1:27" x14ac:dyDescent="0.35">
      <c r="A1870">
        <v>3222</v>
      </c>
      <c r="B1870" t="s">
        <v>5049</v>
      </c>
      <c r="C1870">
        <v>2012</v>
      </c>
      <c r="D1870" s="1">
        <v>41184</v>
      </c>
      <c r="E1870" s="1">
        <v>41190</v>
      </c>
      <c r="F1870" t="s">
        <v>23</v>
      </c>
      <c r="G1870" t="s">
        <v>5050</v>
      </c>
      <c r="H1870" t="s">
        <v>5051</v>
      </c>
      <c r="I1870" t="s">
        <v>26</v>
      </c>
      <c r="J1870" t="s">
        <v>27</v>
      </c>
      <c r="K1870" t="s">
        <v>2903</v>
      </c>
      <c r="L1870" t="s">
        <v>3901</v>
      </c>
      <c r="M1870">
        <v>8701</v>
      </c>
      <c r="N1870" t="s">
        <v>3728</v>
      </c>
      <c r="O1870" t="s">
        <v>1482</v>
      </c>
      <c r="P1870" t="s">
        <v>313</v>
      </c>
      <c r="Q1870" t="s">
        <v>314</v>
      </c>
      <c r="R1870" t="s">
        <v>1483</v>
      </c>
      <c r="S1870">
        <v>90</v>
      </c>
      <c r="T1870">
        <v>1</v>
      </c>
      <c r="U1870">
        <v>0</v>
      </c>
      <c r="V1870">
        <v>32.4</v>
      </c>
      <c r="W1870" t="s">
        <v>10948</v>
      </c>
      <c r="X1870" t="s">
        <v>10940</v>
      </c>
      <c r="Y1870">
        <v>10</v>
      </c>
      <c r="Z1870" t="s">
        <v>10945</v>
      </c>
      <c r="AA1870">
        <v>0.36</v>
      </c>
    </row>
    <row r="1871" spans="1:27" x14ac:dyDescent="0.35">
      <c r="A1871">
        <v>3246</v>
      </c>
      <c r="B1871" t="s">
        <v>5052</v>
      </c>
      <c r="C1871">
        <v>2014</v>
      </c>
      <c r="D1871" s="1">
        <v>41984</v>
      </c>
      <c r="E1871" s="1">
        <v>41986</v>
      </c>
      <c r="F1871" t="s">
        <v>45</v>
      </c>
      <c r="G1871" t="s">
        <v>2892</v>
      </c>
      <c r="H1871" t="s">
        <v>2893</v>
      </c>
      <c r="I1871" t="s">
        <v>26</v>
      </c>
      <c r="J1871" t="s">
        <v>27</v>
      </c>
      <c r="K1871" t="s">
        <v>3472</v>
      </c>
      <c r="L1871" t="s">
        <v>3473</v>
      </c>
      <c r="M1871">
        <v>98103</v>
      </c>
      <c r="N1871" t="s">
        <v>30</v>
      </c>
      <c r="O1871" t="s">
        <v>2246</v>
      </c>
      <c r="P1871" t="s">
        <v>313</v>
      </c>
      <c r="Q1871" t="s">
        <v>314</v>
      </c>
      <c r="R1871" t="s">
        <v>2247</v>
      </c>
      <c r="S1871">
        <v>49.08</v>
      </c>
      <c r="T1871">
        <v>3</v>
      </c>
      <c r="U1871">
        <v>0</v>
      </c>
      <c r="V1871">
        <v>4.9079999999999977</v>
      </c>
      <c r="W1871" t="s">
        <v>10939</v>
      </c>
      <c r="X1871" t="s">
        <v>10940</v>
      </c>
      <c r="Y1871">
        <v>12</v>
      </c>
      <c r="Z1871" t="s">
        <v>10941</v>
      </c>
      <c r="AA1871">
        <v>9.999999999999995E-2</v>
      </c>
    </row>
    <row r="1872" spans="1:27" x14ac:dyDescent="0.35">
      <c r="A1872">
        <v>3270</v>
      </c>
      <c r="B1872" t="s">
        <v>5053</v>
      </c>
      <c r="C1872">
        <v>2011</v>
      </c>
      <c r="D1872" s="1">
        <v>40739</v>
      </c>
      <c r="E1872" s="1">
        <v>40743</v>
      </c>
      <c r="F1872" t="s">
        <v>23</v>
      </c>
      <c r="G1872" t="s">
        <v>1299</v>
      </c>
      <c r="H1872" t="s">
        <v>1300</v>
      </c>
      <c r="I1872" t="s">
        <v>26</v>
      </c>
      <c r="J1872" t="s">
        <v>27</v>
      </c>
      <c r="K1872" t="s">
        <v>4302</v>
      </c>
      <c r="L1872" t="s">
        <v>4025</v>
      </c>
      <c r="M1872">
        <v>57103</v>
      </c>
      <c r="N1872" t="s">
        <v>3479</v>
      </c>
      <c r="O1872" t="s">
        <v>1921</v>
      </c>
      <c r="P1872" t="s">
        <v>313</v>
      </c>
      <c r="Q1872" t="s">
        <v>314</v>
      </c>
      <c r="R1872" t="s">
        <v>1922</v>
      </c>
      <c r="S1872">
        <v>2.9699999999999998</v>
      </c>
      <c r="T1872">
        <v>3</v>
      </c>
      <c r="U1872">
        <v>0</v>
      </c>
      <c r="V1872">
        <v>1.3068000000000004</v>
      </c>
      <c r="W1872" t="s">
        <v>10944</v>
      </c>
      <c r="X1872" t="s">
        <v>10937</v>
      </c>
      <c r="Y1872">
        <v>7</v>
      </c>
      <c r="Z1872" t="s">
        <v>10938</v>
      </c>
      <c r="AA1872">
        <v>0.44000000000000017</v>
      </c>
    </row>
    <row r="1873" spans="1:27" x14ac:dyDescent="0.35">
      <c r="A1873">
        <v>3371</v>
      </c>
      <c r="B1873" t="s">
        <v>5054</v>
      </c>
      <c r="C1873">
        <v>2013</v>
      </c>
      <c r="D1873" s="1">
        <v>41359</v>
      </c>
      <c r="E1873" s="1">
        <v>41359</v>
      </c>
      <c r="F1873" t="s">
        <v>234</v>
      </c>
      <c r="G1873" t="s">
        <v>5055</v>
      </c>
      <c r="H1873" t="s">
        <v>5056</v>
      </c>
      <c r="I1873" t="s">
        <v>38</v>
      </c>
      <c r="J1873" t="s">
        <v>27</v>
      </c>
      <c r="K1873" t="s">
        <v>4919</v>
      </c>
      <c r="L1873" t="s">
        <v>3540</v>
      </c>
      <c r="M1873">
        <v>73071</v>
      </c>
      <c r="N1873" t="s">
        <v>3479</v>
      </c>
      <c r="O1873" t="s">
        <v>371</v>
      </c>
      <c r="P1873" t="s">
        <v>313</v>
      </c>
      <c r="Q1873" t="s">
        <v>314</v>
      </c>
      <c r="R1873" t="s">
        <v>372</v>
      </c>
      <c r="S1873">
        <v>1287.45</v>
      </c>
      <c r="T1873">
        <v>5</v>
      </c>
      <c r="U1873">
        <v>0</v>
      </c>
      <c r="V1873">
        <v>244.61549999999988</v>
      </c>
      <c r="W1873" t="s">
        <v>10936</v>
      </c>
      <c r="X1873" t="s">
        <v>10950</v>
      </c>
      <c r="Y1873">
        <v>3</v>
      </c>
      <c r="Z1873" t="s">
        <v>10953</v>
      </c>
      <c r="AA1873">
        <v>0.18999999999999989</v>
      </c>
    </row>
    <row r="1874" spans="1:27" x14ac:dyDescent="0.35">
      <c r="A1874">
        <v>3475</v>
      </c>
      <c r="B1874" t="s">
        <v>4322</v>
      </c>
      <c r="C1874">
        <v>2014</v>
      </c>
      <c r="D1874" s="1">
        <v>41702</v>
      </c>
      <c r="E1874" s="1">
        <v>41709</v>
      </c>
      <c r="F1874" t="s">
        <v>23</v>
      </c>
      <c r="G1874" t="s">
        <v>1390</v>
      </c>
      <c r="H1874" t="s">
        <v>1391</v>
      </c>
      <c r="I1874" t="s">
        <v>38</v>
      </c>
      <c r="J1874" t="s">
        <v>27</v>
      </c>
      <c r="K1874" t="s">
        <v>4323</v>
      </c>
      <c r="L1874" t="s">
        <v>3478</v>
      </c>
      <c r="M1874">
        <v>48127</v>
      </c>
      <c r="N1874" t="s">
        <v>3479</v>
      </c>
      <c r="O1874" t="s">
        <v>1371</v>
      </c>
      <c r="P1874" t="s">
        <v>313</v>
      </c>
      <c r="Q1874" t="s">
        <v>314</v>
      </c>
      <c r="R1874" t="s">
        <v>1372</v>
      </c>
      <c r="S1874">
        <v>99.98</v>
      </c>
      <c r="T1874">
        <v>2</v>
      </c>
      <c r="U1874">
        <v>0</v>
      </c>
      <c r="V1874">
        <v>42.991400000000006</v>
      </c>
      <c r="W1874" t="s">
        <v>10939</v>
      </c>
      <c r="X1874" t="s">
        <v>10950</v>
      </c>
      <c r="Y1874">
        <v>3</v>
      </c>
      <c r="Z1874" t="s">
        <v>10953</v>
      </c>
      <c r="AA1874">
        <v>0.43000000000000005</v>
      </c>
    </row>
    <row r="1875" spans="1:27" x14ac:dyDescent="0.35">
      <c r="A1875">
        <v>3476</v>
      </c>
      <c r="B1875" t="s">
        <v>5057</v>
      </c>
      <c r="C1875">
        <v>2013</v>
      </c>
      <c r="D1875" s="1">
        <v>41606</v>
      </c>
      <c r="E1875" s="1">
        <v>41609</v>
      </c>
      <c r="F1875" t="s">
        <v>56</v>
      </c>
      <c r="G1875" t="s">
        <v>2334</v>
      </c>
      <c r="H1875" t="s">
        <v>2335</v>
      </c>
      <c r="I1875" t="s">
        <v>26</v>
      </c>
      <c r="J1875" t="s">
        <v>27</v>
      </c>
      <c r="K1875" t="s">
        <v>5058</v>
      </c>
      <c r="L1875" t="s">
        <v>4569</v>
      </c>
      <c r="M1875">
        <v>66212</v>
      </c>
      <c r="N1875" t="s">
        <v>3479</v>
      </c>
      <c r="O1875" t="s">
        <v>967</v>
      </c>
      <c r="P1875" t="s">
        <v>313</v>
      </c>
      <c r="Q1875" t="s">
        <v>314</v>
      </c>
      <c r="R1875" t="s">
        <v>968</v>
      </c>
      <c r="S1875">
        <v>34.950000000000003</v>
      </c>
      <c r="T1875">
        <v>5</v>
      </c>
      <c r="U1875">
        <v>0</v>
      </c>
      <c r="V1875">
        <v>15.378000000000004</v>
      </c>
      <c r="W1875" t="s">
        <v>10936</v>
      </c>
      <c r="X1875" t="s">
        <v>10940</v>
      </c>
      <c r="Y1875">
        <v>11</v>
      </c>
      <c r="Z1875" t="s">
        <v>10947</v>
      </c>
      <c r="AA1875">
        <v>0.44000000000000006</v>
      </c>
    </row>
    <row r="1876" spans="1:27" x14ac:dyDescent="0.35">
      <c r="A1876">
        <v>3478</v>
      </c>
      <c r="B1876" t="s">
        <v>5059</v>
      </c>
      <c r="C1876">
        <v>2011</v>
      </c>
      <c r="D1876" s="1">
        <v>40786</v>
      </c>
      <c r="E1876" s="1">
        <v>40791</v>
      </c>
      <c r="F1876" t="s">
        <v>23</v>
      </c>
      <c r="G1876" t="s">
        <v>2478</v>
      </c>
      <c r="H1876" t="s">
        <v>2479</v>
      </c>
      <c r="I1876" t="s">
        <v>38</v>
      </c>
      <c r="J1876" t="s">
        <v>27</v>
      </c>
      <c r="K1876" t="s">
        <v>5060</v>
      </c>
      <c r="L1876" t="s">
        <v>4965</v>
      </c>
      <c r="M1876">
        <v>87505</v>
      </c>
      <c r="N1876" t="s">
        <v>30</v>
      </c>
      <c r="O1876" t="s">
        <v>5061</v>
      </c>
      <c r="P1876" t="s">
        <v>313</v>
      </c>
      <c r="Q1876" t="s">
        <v>314</v>
      </c>
      <c r="R1876" t="s">
        <v>5062</v>
      </c>
      <c r="S1876">
        <v>92.52</v>
      </c>
      <c r="T1876">
        <v>9</v>
      </c>
      <c r="U1876">
        <v>0</v>
      </c>
      <c r="V1876">
        <v>18.503999999999991</v>
      </c>
      <c r="W1876" t="s">
        <v>10944</v>
      </c>
      <c r="X1876" t="s">
        <v>10937</v>
      </c>
      <c r="Y1876">
        <v>8</v>
      </c>
      <c r="Z1876" t="s">
        <v>10954</v>
      </c>
      <c r="AA1876">
        <v>0.1999999999999999</v>
      </c>
    </row>
    <row r="1877" spans="1:27" x14ac:dyDescent="0.35">
      <c r="A1877">
        <v>3494</v>
      </c>
      <c r="B1877" t="s">
        <v>4324</v>
      </c>
      <c r="C1877">
        <v>2014</v>
      </c>
      <c r="D1877" s="1">
        <v>41907</v>
      </c>
      <c r="E1877" s="1">
        <v>41911</v>
      </c>
      <c r="F1877" t="s">
        <v>23</v>
      </c>
      <c r="G1877" t="s">
        <v>275</v>
      </c>
      <c r="H1877" t="s">
        <v>276</v>
      </c>
      <c r="I1877" t="s">
        <v>26</v>
      </c>
      <c r="J1877" t="s">
        <v>27</v>
      </c>
      <c r="K1877" t="s">
        <v>4325</v>
      </c>
      <c r="L1877" t="s">
        <v>3642</v>
      </c>
      <c r="M1877">
        <v>56301</v>
      </c>
      <c r="N1877" t="s">
        <v>3479</v>
      </c>
      <c r="O1877" t="s">
        <v>2689</v>
      </c>
      <c r="P1877" t="s">
        <v>313</v>
      </c>
      <c r="Q1877" t="s">
        <v>314</v>
      </c>
      <c r="R1877" t="s">
        <v>2690</v>
      </c>
      <c r="S1877">
        <v>72</v>
      </c>
      <c r="T1877">
        <v>4</v>
      </c>
      <c r="U1877">
        <v>0</v>
      </c>
      <c r="V1877">
        <v>12.959999999999994</v>
      </c>
      <c r="W1877" t="s">
        <v>10939</v>
      </c>
      <c r="X1877" t="s">
        <v>10937</v>
      </c>
      <c r="Y1877">
        <v>9</v>
      </c>
      <c r="Z1877" t="s">
        <v>10949</v>
      </c>
      <c r="AA1877">
        <v>0.17999999999999991</v>
      </c>
    </row>
    <row r="1878" spans="1:27" x14ac:dyDescent="0.35">
      <c r="A1878">
        <v>3495</v>
      </c>
      <c r="B1878" t="s">
        <v>4324</v>
      </c>
      <c r="C1878">
        <v>2014</v>
      </c>
      <c r="D1878" s="1">
        <v>41907</v>
      </c>
      <c r="E1878" s="1">
        <v>41911</v>
      </c>
      <c r="F1878" t="s">
        <v>23</v>
      </c>
      <c r="G1878" t="s">
        <v>275</v>
      </c>
      <c r="H1878" t="s">
        <v>276</v>
      </c>
      <c r="I1878" t="s">
        <v>26</v>
      </c>
      <c r="J1878" t="s">
        <v>27</v>
      </c>
      <c r="K1878" t="s">
        <v>4325</v>
      </c>
      <c r="L1878" t="s">
        <v>3642</v>
      </c>
      <c r="M1878">
        <v>56301</v>
      </c>
      <c r="N1878" t="s">
        <v>3479</v>
      </c>
      <c r="O1878" t="s">
        <v>1517</v>
      </c>
      <c r="P1878" t="s">
        <v>313</v>
      </c>
      <c r="Q1878" t="s">
        <v>314</v>
      </c>
      <c r="R1878" t="s">
        <v>1518</v>
      </c>
      <c r="S1878">
        <v>655.90000000000009</v>
      </c>
      <c r="T1878">
        <v>5</v>
      </c>
      <c r="U1878">
        <v>0</v>
      </c>
      <c r="V1878">
        <v>275.47800000000001</v>
      </c>
      <c r="W1878" t="s">
        <v>10939</v>
      </c>
      <c r="X1878" t="s">
        <v>10937</v>
      </c>
      <c r="Y1878">
        <v>9</v>
      </c>
      <c r="Z1878" t="s">
        <v>10949</v>
      </c>
      <c r="AA1878">
        <v>0.41999999999999993</v>
      </c>
    </row>
    <row r="1879" spans="1:27" x14ac:dyDescent="0.35">
      <c r="A1879">
        <v>3500</v>
      </c>
      <c r="B1879" t="s">
        <v>5063</v>
      </c>
      <c r="C1879">
        <v>2013</v>
      </c>
      <c r="D1879" s="1">
        <v>41547</v>
      </c>
      <c r="E1879" s="1">
        <v>41551</v>
      </c>
      <c r="F1879" t="s">
        <v>23</v>
      </c>
      <c r="G1879" t="s">
        <v>3334</v>
      </c>
      <c r="H1879" t="s">
        <v>3335</v>
      </c>
      <c r="I1879" t="s">
        <v>38</v>
      </c>
      <c r="J1879" t="s">
        <v>27</v>
      </c>
      <c r="K1879" t="s">
        <v>3593</v>
      </c>
      <c r="L1879" t="s">
        <v>3594</v>
      </c>
      <c r="M1879">
        <v>36608</v>
      </c>
      <c r="N1879" t="s">
        <v>3507</v>
      </c>
      <c r="O1879" t="s">
        <v>773</v>
      </c>
      <c r="P1879" t="s">
        <v>313</v>
      </c>
      <c r="Q1879" t="s">
        <v>314</v>
      </c>
      <c r="R1879" t="s">
        <v>774</v>
      </c>
      <c r="S1879">
        <v>209.96999999999997</v>
      </c>
      <c r="T1879">
        <v>3</v>
      </c>
      <c r="U1879">
        <v>0</v>
      </c>
      <c r="V1879">
        <v>71.389799999999994</v>
      </c>
      <c r="W1879" t="s">
        <v>10936</v>
      </c>
      <c r="X1879" t="s">
        <v>10937</v>
      </c>
      <c r="Y1879">
        <v>9</v>
      </c>
      <c r="Z1879" t="s">
        <v>10949</v>
      </c>
      <c r="AA1879">
        <v>0.34</v>
      </c>
    </row>
    <row r="1880" spans="1:27" x14ac:dyDescent="0.35">
      <c r="A1880">
        <v>3516</v>
      </c>
      <c r="B1880" t="s">
        <v>5064</v>
      </c>
      <c r="C1880">
        <v>2013</v>
      </c>
      <c r="D1880" s="1">
        <v>41629</v>
      </c>
      <c r="E1880" s="1">
        <v>41633</v>
      </c>
      <c r="F1880" t="s">
        <v>23</v>
      </c>
      <c r="G1880" t="s">
        <v>756</v>
      </c>
      <c r="H1880" t="s">
        <v>757</v>
      </c>
      <c r="I1880" t="s">
        <v>38</v>
      </c>
      <c r="J1880" t="s">
        <v>27</v>
      </c>
      <c r="K1880" t="s">
        <v>3586</v>
      </c>
      <c r="L1880" t="s">
        <v>3557</v>
      </c>
      <c r="M1880">
        <v>39212</v>
      </c>
      <c r="N1880" t="s">
        <v>3507</v>
      </c>
      <c r="O1880" t="s">
        <v>799</v>
      </c>
      <c r="P1880" t="s">
        <v>313</v>
      </c>
      <c r="Q1880" t="s">
        <v>314</v>
      </c>
      <c r="R1880" t="s">
        <v>800</v>
      </c>
      <c r="S1880">
        <v>66.300000000000011</v>
      </c>
      <c r="T1880">
        <v>3</v>
      </c>
      <c r="U1880">
        <v>0</v>
      </c>
      <c r="V1880">
        <v>8.6190000000000033</v>
      </c>
      <c r="W1880" t="s">
        <v>10936</v>
      </c>
      <c r="X1880" t="s">
        <v>10940</v>
      </c>
      <c r="Y1880">
        <v>12</v>
      </c>
      <c r="Z1880" t="s">
        <v>10941</v>
      </c>
      <c r="AA1880">
        <v>0.13000000000000003</v>
      </c>
    </row>
    <row r="1881" spans="1:27" x14ac:dyDescent="0.35">
      <c r="A1881">
        <v>3526</v>
      </c>
      <c r="B1881" t="s">
        <v>4522</v>
      </c>
      <c r="C1881">
        <v>2014</v>
      </c>
      <c r="D1881" s="1">
        <v>41984</v>
      </c>
      <c r="E1881" s="1">
        <v>41989</v>
      </c>
      <c r="F1881" t="s">
        <v>45</v>
      </c>
      <c r="G1881" t="s">
        <v>4523</v>
      </c>
      <c r="H1881" t="s">
        <v>4524</v>
      </c>
      <c r="I1881" t="s">
        <v>127</v>
      </c>
      <c r="J1881" t="s">
        <v>27</v>
      </c>
      <c r="K1881" t="s">
        <v>3586</v>
      </c>
      <c r="L1881" t="s">
        <v>3557</v>
      </c>
      <c r="M1881">
        <v>39212</v>
      </c>
      <c r="N1881" t="s">
        <v>3507</v>
      </c>
      <c r="O1881" t="s">
        <v>1655</v>
      </c>
      <c r="P1881" t="s">
        <v>313</v>
      </c>
      <c r="Q1881" t="s">
        <v>314</v>
      </c>
      <c r="R1881" t="s">
        <v>1656</v>
      </c>
      <c r="S1881">
        <v>599.97</v>
      </c>
      <c r="T1881">
        <v>3</v>
      </c>
      <c r="U1881">
        <v>0</v>
      </c>
      <c r="V1881">
        <v>257.98710000000005</v>
      </c>
      <c r="W1881" t="s">
        <v>10939</v>
      </c>
      <c r="X1881" t="s">
        <v>10940</v>
      </c>
      <c r="Y1881">
        <v>12</v>
      </c>
      <c r="Z1881" t="s">
        <v>10941</v>
      </c>
      <c r="AA1881">
        <v>0.43000000000000005</v>
      </c>
    </row>
    <row r="1882" spans="1:27" x14ac:dyDescent="0.35">
      <c r="A1882">
        <v>3569</v>
      </c>
      <c r="B1882" t="s">
        <v>5065</v>
      </c>
      <c r="C1882">
        <v>2014</v>
      </c>
      <c r="D1882" s="1">
        <v>41824</v>
      </c>
      <c r="E1882" s="1">
        <v>41824</v>
      </c>
      <c r="F1882" t="s">
        <v>234</v>
      </c>
      <c r="G1882" t="s">
        <v>2152</v>
      </c>
      <c r="H1882" t="s">
        <v>2153</v>
      </c>
      <c r="I1882" t="s">
        <v>127</v>
      </c>
      <c r="J1882" t="s">
        <v>27</v>
      </c>
      <c r="K1882" t="s">
        <v>3472</v>
      </c>
      <c r="L1882" t="s">
        <v>3473</v>
      </c>
      <c r="M1882">
        <v>98105</v>
      </c>
      <c r="N1882" t="s">
        <v>30</v>
      </c>
      <c r="O1882" t="s">
        <v>1595</v>
      </c>
      <c r="P1882" t="s">
        <v>313</v>
      </c>
      <c r="Q1882" t="s">
        <v>314</v>
      </c>
      <c r="R1882" t="s">
        <v>1596</v>
      </c>
      <c r="S1882">
        <v>59.98</v>
      </c>
      <c r="T1882">
        <v>2</v>
      </c>
      <c r="U1882">
        <v>0</v>
      </c>
      <c r="V1882">
        <v>26.391200000000005</v>
      </c>
      <c r="W1882" t="s">
        <v>10939</v>
      </c>
      <c r="X1882" t="s">
        <v>10937</v>
      </c>
      <c r="Y1882">
        <v>7</v>
      </c>
      <c r="Z1882" t="s">
        <v>10938</v>
      </c>
      <c r="AA1882">
        <v>0.44000000000000011</v>
      </c>
    </row>
    <row r="1883" spans="1:27" x14ac:dyDescent="0.35">
      <c r="A1883">
        <v>3571</v>
      </c>
      <c r="B1883" t="s">
        <v>5065</v>
      </c>
      <c r="C1883">
        <v>2014</v>
      </c>
      <c r="D1883" s="1">
        <v>41824</v>
      </c>
      <c r="E1883" s="1">
        <v>41824</v>
      </c>
      <c r="F1883" t="s">
        <v>234</v>
      </c>
      <c r="G1883" t="s">
        <v>2152</v>
      </c>
      <c r="H1883" t="s">
        <v>2153</v>
      </c>
      <c r="I1883" t="s">
        <v>127</v>
      </c>
      <c r="J1883" t="s">
        <v>27</v>
      </c>
      <c r="K1883" t="s">
        <v>3472</v>
      </c>
      <c r="L1883" t="s">
        <v>3473</v>
      </c>
      <c r="M1883">
        <v>98105</v>
      </c>
      <c r="N1883" t="s">
        <v>30</v>
      </c>
      <c r="O1883" t="s">
        <v>319</v>
      </c>
      <c r="P1883" t="s">
        <v>313</v>
      </c>
      <c r="Q1883" t="s">
        <v>314</v>
      </c>
      <c r="R1883" t="s">
        <v>320</v>
      </c>
      <c r="S1883">
        <v>1687.8</v>
      </c>
      <c r="T1883">
        <v>4</v>
      </c>
      <c r="U1883">
        <v>0</v>
      </c>
      <c r="V1883">
        <v>742.63200000000006</v>
      </c>
      <c r="W1883" t="s">
        <v>10939</v>
      </c>
      <c r="X1883" t="s">
        <v>10937</v>
      </c>
      <c r="Y1883">
        <v>7</v>
      </c>
      <c r="Z1883" t="s">
        <v>10938</v>
      </c>
      <c r="AA1883">
        <v>0.44000000000000006</v>
      </c>
    </row>
    <row r="1884" spans="1:27" x14ac:dyDescent="0.35">
      <c r="A1884">
        <v>3651</v>
      </c>
      <c r="B1884" t="s">
        <v>5066</v>
      </c>
      <c r="C1884">
        <v>2014</v>
      </c>
      <c r="D1884" s="1">
        <v>41983</v>
      </c>
      <c r="E1884" s="1">
        <v>41985</v>
      </c>
      <c r="F1884" t="s">
        <v>45</v>
      </c>
      <c r="G1884" t="s">
        <v>4808</v>
      </c>
      <c r="H1884" t="s">
        <v>4809</v>
      </c>
      <c r="I1884" t="s">
        <v>38</v>
      </c>
      <c r="J1884" t="s">
        <v>27</v>
      </c>
      <c r="K1884" t="s">
        <v>3477</v>
      </c>
      <c r="L1884" t="s">
        <v>3478</v>
      </c>
      <c r="M1884">
        <v>48234</v>
      </c>
      <c r="N1884" t="s">
        <v>3479</v>
      </c>
      <c r="O1884" t="s">
        <v>5067</v>
      </c>
      <c r="P1884" t="s">
        <v>313</v>
      </c>
      <c r="Q1884" t="s">
        <v>314</v>
      </c>
      <c r="R1884" t="s">
        <v>5068</v>
      </c>
      <c r="S1884">
        <v>104.88</v>
      </c>
      <c r="T1884">
        <v>6</v>
      </c>
      <c r="U1884">
        <v>0</v>
      </c>
      <c r="V1884">
        <v>41.952000000000005</v>
      </c>
      <c r="W1884" t="s">
        <v>10939</v>
      </c>
      <c r="X1884" t="s">
        <v>10940</v>
      </c>
      <c r="Y1884">
        <v>12</v>
      </c>
      <c r="Z1884" t="s">
        <v>10941</v>
      </c>
      <c r="AA1884">
        <v>0.40000000000000008</v>
      </c>
    </row>
    <row r="1885" spans="1:27" x14ac:dyDescent="0.35">
      <c r="A1885">
        <v>3663</v>
      </c>
      <c r="B1885" t="s">
        <v>5069</v>
      </c>
      <c r="C1885">
        <v>2014</v>
      </c>
      <c r="D1885" s="1">
        <v>41824</v>
      </c>
      <c r="E1885" s="1">
        <v>41830</v>
      </c>
      <c r="F1885" t="s">
        <v>23</v>
      </c>
      <c r="G1885" t="s">
        <v>1199</v>
      </c>
      <c r="H1885" t="s">
        <v>1200</v>
      </c>
      <c r="I1885" t="s">
        <v>127</v>
      </c>
      <c r="J1885" t="s">
        <v>27</v>
      </c>
      <c r="K1885" t="s">
        <v>4514</v>
      </c>
      <c r="L1885" t="s">
        <v>3785</v>
      </c>
      <c r="M1885">
        <v>2169</v>
      </c>
      <c r="N1885" t="s">
        <v>3728</v>
      </c>
      <c r="O1885" t="s">
        <v>2198</v>
      </c>
      <c r="P1885" t="s">
        <v>313</v>
      </c>
      <c r="Q1885" t="s">
        <v>314</v>
      </c>
      <c r="R1885" t="s">
        <v>2199</v>
      </c>
      <c r="S1885">
        <v>258.89999999999998</v>
      </c>
      <c r="T1885">
        <v>10</v>
      </c>
      <c r="U1885">
        <v>0</v>
      </c>
      <c r="V1885">
        <v>93.203999999999994</v>
      </c>
      <c r="W1885" t="s">
        <v>10939</v>
      </c>
      <c r="X1885" t="s">
        <v>10937</v>
      </c>
      <c r="Y1885">
        <v>7</v>
      </c>
      <c r="Z1885" t="s">
        <v>10938</v>
      </c>
      <c r="AA1885">
        <v>0.36</v>
      </c>
    </row>
    <row r="1886" spans="1:27" x14ac:dyDescent="0.35">
      <c r="A1886">
        <v>3700</v>
      </c>
      <c r="B1886" t="s">
        <v>5070</v>
      </c>
      <c r="C1886">
        <v>2014</v>
      </c>
      <c r="D1886" s="1">
        <v>41957</v>
      </c>
      <c r="E1886" s="1">
        <v>41962</v>
      </c>
      <c r="F1886" t="s">
        <v>45</v>
      </c>
      <c r="G1886" t="s">
        <v>2438</v>
      </c>
      <c r="H1886" t="s">
        <v>2439</v>
      </c>
      <c r="I1886" t="s">
        <v>127</v>
      </c>
      <c r="J1886" t="s">
        <v>27</v>
      </c>
      <c r="K1886" t="s">
        <v>3758</v>
      </c>
      <c r="L1886" t="s">
        <v>3741</v>
      </c>
      <c r="M1886">
        <v>10701</v>
      </c>
      <c r="N1886" t="s">
        <v>3728</v>
      </c>
      <c r="O1886" t="s">
        <v>5071</v>
      </c>
      <c r="P1886" t="s">
        <v>313</v>
      </c>
      <c r="Q1886" t="s">
        <v>314</v>
      </c>
      <c r="R1886" t="s">
        <v>5072</v>
      </c>
      <c r="S1886">
        <v>163.96</v>
      </c>
      <c r="T1886">
        <v>4</v>
      </c>
      <c r="U1886">
        <v>0</v>
      </c>
      <c r="V1886">
        <v>70.502800000000008</v>
      </c>
      <c r="W1886" t="s">
        <v>10939</v>
      </c>
      <c r="X1886" t="s">
        <v>10940</v>
      </c>
      <c r="Y1886">
        <v>11</v>
      </c>
      <c r="Z1886" t="s">
        <v>10947</v>
      </c>
      <c r="AA1886">
        <v>0.43000000000000005</v>
      </c>
    </row>
    <row r="1887" spans="1:27" x14ac:dyDescent="0.35">
      <c r="A1887">
        <v>3713</v>
      </c>
      <c r="B1887" t="s">
        <v>5073</v>
      </c>
      <c r="C1887">
        <v>2014</v>
      </c>
      <c r="D1887" s="1">
        <v>41751</v>
      </c>
      <c r="E1887" s="1">
        <v>41754</v>
      </c>
      <c r="F1887" t="s">
        <v>56</v>
      </c>
      <c r="G1887" t="s">
        <v>2840</v>
      </c>
      <c r="H1887" t="s">
        <v>2841</v>
      </c>
      <c r="I1887" t="s">
        <v>38</v>
      </c>
      <c r="J1887" t="s">
        <v>27</v>
      </c>
      <c r="K1887" t="s">
        <v>3472</v>
      </c>
      <c r="L1887" t="s">
        <v>3473</v>
      </c>
      <c r="M1887">
        <v>98103</v>
      </c>
      <c r="N1887" t="s">
        <v>30</v>
      </c>
      <c r="O1887" t="s">
        <v>5074</v>
      </c>
      <c r="P1887" t="s">
        <v>313</v>
      </c>
      <c r="Q1887" t="s">
        <v>314</v>
      </c>
      <c r="R1887" t="s">
        <v>5075</v>
      </c>
      <c r="S1887">
        <v>11.54</v>
      </c>
      <c r="T1887">
        <v>1</v>
      </c>
      <c r="U1887">
        <v>0</v>
      </c>
      <c r="V1887">
        <v>3.4619999999999997</v>
      </c>
      <c r="W1887" t="s">
        <v>10939</v>
      </c>
      <c r="X1887" t="s">
        <v>10942</v>
      </c>
      <c r="Y1887">
        <v>4</v>
      </c>
      <c r="Z1887" t="s">
        <v>10943</v>
      </c>
      <c r="AA1887">
        <v>0.3</v>
      </c>
    </row>
    <row r="1888" spans="1:27" x14ac:dyDescent="0.35">
      <c r="A1888">
        <v>3719</v>
      </c>
      <c r="B1888" t="s">
        <v>5076</v>
      </c>
      <c r="C1888">
        <v>2013</v>
      </c>
      <c r="D1888" s="1">
        <v>41537</v>
      </c>
      <c r="E1888" s="1">
        <v>41541</v>
      </c>
      <c r="F1888" t="s">
        <v>23</v>
      </c>
      <c r="G1888" t="s">
        <v>3551</v>
      </c>
      <c r="H1888" t="s">
        <v>3552</v>
      </c>
      <c r="I1888" t="s">
        <v>38</v>
      </c>
      <c r="J1888" t="s">
        <v>27</v>
      </c>
      <c r="K1888" t="s">
        <v>3521</v>
      </c>
      <c r="L1888" t="s">
        <v>3522</v>
      </c>
      <c r="M1888">
        <v>31907</v>
      </c>
      <c r="N1888" t="s">
        <v>3507</v>
      </c>
      <c r="O1888" t="s">
        <v>1371</v>
      </c>
      <c r="P1888" t="s">
        <v>313</v>
      </c>
      <c r="Q1888" t="s">
        <v>314</v>
      </c>
      <c r="R1888" t="s">
        <v>1372</v>
      </c>
      <c r="S1888">
        <v>249.95000000000002</v>
      </c>
      <c r="T1888">
        <v>5</v>
      </c>
      <c r="U1888">
        <v>0</v>
      </c>
      <c r="V1888">
        <v>107.47850000000001</v>
      </c>
      <c r="W1888" t="s">
        <v>10936</v>
      </c>
      <c r="X1888" t="s">
        <v>10937</v>
      </c>
      <c r="Y1888">
        <v>9</v>
      </c>
      <c r="Z1888" t="s">
        <v>10949</v>
      </c>
      <c r="AA1888">
        <v>0.43</v>
      </c>
    </row>
    <row r="1889" spans="1:27" x14ac:dyDescent="0.35">
      <c r="A1889">
        <v>3740</v>
      </c>
      <c r="B1889" t="s">
        <v>4835</v>
      </c>
      <c r="C1889">
        <v>2013</v>
      </c>
      <c r="D1889" s="1">
        <v>41618</v>
      </c>
      <c r="E1889" s="1">
        <v>41622</v>
      </c>
      <c r="F1889" t="s">
        <v>23</v>
      </c>
      <c r="G1889" t="s">
        <v>1207</v>
      </c>
      <c r="H1889" t="s">
        <v>1208</v>
      </c>
      <c r="I1889" t="s">
        <v>38</v>
      </c>
      <c r="J1889" t="s">
        <v>27</v>
      </c>
      <c r="K1889" t="s">
        <v>3586</v>
      </c>
      <c r="L1889" t="s">
        <v>3478</v>
      </c>
      <c r="M1889">
        <v>49201</v>
      </c>
      <c r="N1889" t="s">
        <v>3479</v>
      </c>
      <c r="O1889" t="s">
        <v>1420</v>
      </c>
      <c r="P1889" t="s">
        <v>313</v>
      </c>
      <c r="Q1889" t="s">
        <v>314</v>
      </c>
      <c r="R1889" t="s">
        <v>1421</v>
      </c>
      <c r="S1889">
        <v>59.98</v>
      </c>
      <c r="T1889">
        <v>2</v>
      </c>
      <c r="U1889">
        <v>0</v>
      </c>
      <c r="V1889">
        <v>25.191600000000001</v>
      </c>
      <c r="W1889" t="s">
        <v>10936</v>
      </c>
      <c r="X1889" t="s">
        <v>10940</v>
      </c>
      <c r="Y1889">
        <v>12</v>
      </c>
      <c r="Z1889" t="s">
        <v>10941</v>
      </c>
      <c r="AA1889">
        <v>0.42000000000000004</v>
      </c>
    </row>
    <row r="1890" spans="1:27" x14ac:dyDescent="0.35">
      <c r="A1890">
        <v>3773</v>
      </c>
      <c r="B1890" t="s">
        <v>5077</v>
      </c>
      <c r="C1890">
        <v>2011</v>
      </c>
      <c r="D1890" s="1">
        <v>40761</v>
      </c>
      <c r="E1890" s="1">
        <v>40766</v>
      </c>
      <c r="F1890" t="s">
        <v>45</v>
      </c>
      <c r="G1890" t="s">
        <v>2693</v>
      </c>
      <c r="H1890" t="s">
        <v>2694</v>
      </c>
      <c r="I1890" t="s">
        <v>38</v>
      </c>
      <c r="J1890" t="s">
        <v>27</v>
      </c>
      <c r="K1890" t="s">
        <v>3938</v>
      </c>
      <c r="L1890" t="s">
        <v>4067</v>
      </c>
      <c r="M1890">
        <v>29203</v>
      </c>
      <c r="N1890" t="s">
        <v>3507</v>
      </c>
      <c r="O1890" t="s">
        <v>2788</v>
      </c>
      <c r="P1890" t="s">
        <v>313</v>
      </c>
      <c r="Q1890" t="s">
        <v>314</v>
      </c>
      <c r="R1890" t="s">
        <v>2789</v>
      </c>
      <c r="S1890">
        <v>62.91</v>
      </c>
      <c r="T1890">
        <v>3</v>
      </c>
      <c r="U1890">
        <v>0</v>
      </c>
      <c r="V1890">
        <v>22.647599999999997</v>
      </c>
      <c r="W1890" t="s">
        <v>10944</v>
      </c>
      <c r="X1890" t="s">
        <v>10937</v>
      </c>
      <c r="Y1890">
        <v>8</v>
      </c>
      <c r="Z1890" t="s">
        <v>10954</v>
      </c>
      <c r="AA1890">
        <v>0.36</v>
      </c>
    </row>
    <row r="1891" spans="1:27" x14ac:dyDescent="0.35">
      <c r="A1891">
        <v>3841</v>
      </c>
      <c r="B1891" t="s">
        <v>5078</v>
      </c>
      <c r="C1891">
        <v>2011</v>
      </c>
      <c r="D1891" s="1">
        <v>40750</v>
      </c>
      <c r="E1891" s="1">
        <v>40757</v>
      </c>
      <c r="F1891" t="s">
        <v>23</v>
      </c>
      <c r="G1891" t="s">
        <v>965</v>
      </c>
      <c r="H1891" t="s">
        <v>966</v>
      </c>
      <c r="I1891" t="s">
        <v>38</v>
      </c>
      <c r="J1891" t="s">
        <v>27</v>
      </c>
      <c r="K1891" t="s">
        <v>3526</v>
      </c>
      <c r="L1891" t="s">
        <v>3527</v>
      </c>
      <c r="M1891">
        <v>89031</v>
      </c>
      <c r="N1891" t="s">
        <v>30</v>
      </c>
      <c r="O1891" t="s">
        <v>5079</v>
      </c>
      <c r="P1891" t="s">
        <v>313</v>
      </c>
      <c r="Q1891" t="s">
        <v>314</v>
      </c>
      <c r="R1891" t="s">
        <v>5080</v>
      </c>
      <c r="S1891">
        <v>170.97</v>
      </c>
      <c r="T1891">
        <v>3</v>
      </c>
      <c r="U1891">
        <v>0</v>
      </c>
      <c r="V1891">
        <v>70.097700000000003</v>
      </c>
      <c r="W1891" t="s">
        <v>10944</v>
      </c>
      <c r="X1891" t="s">
        <v>10937</v>
      </c>
      <c r="Y1891">
        <v>7</v>
      </c>
      <c r="Z1891" t="s">
        <v>10938</v>
      </c>
      <c r="AA1891">
        <v>0.41000000000000003</v>
      </c>
    </row>
    <row r="1892" spans="1:27" x14ac:dyDescent="0.35">
      <c r="A1892">
        <v>3850</v>
      </c>
      <c r="B1892" t="s">
        <v>5081</v>
      </c>
      <c r="C1892">
        <v>2014</v>
      </c>
      <c r="D1892" s="1">
        <v>41905</v>
      </c>
      <c r="E1892" s="1">
        <v>41906</v>
      </c>
      <c r="F1892" t="s">
        <v>56</v>
      </c>
      <c r="G1892" t="s">
        <v>828</v>
      </c>
      <c r="H1892" t="s">
        <v>829</v>
      </c>
      <c r="I1892" t="s">
        <v>38</v>
      </c>
      <c r="J1892" t="s">
        <v>27</v>
      </c>
      <c r="K1892" t="s">
        <v>5082</v>
      </c>
      <c r="L1892" t="s">
        <v>3631</v>
      </c>
      <c r="M1892">
        <v>72701</v>
      </c>
      <c r="N1892" t="s">
        <v>3507</v>
      </c>
      <c r="O1892" t="s">
        <v>967</v>
      </c>
      <c r="P1892" t="s">
        <v>313</v>
      </c>
      <c r="Q1892" t="s">
        <v>314</v>
      </c>
      <c r="R1892" t="s">
        <v>968</v>
      </c>
      <c r="S1892">
        <v>34.950000000000003</v>
      </c>
      <c r="T1892">
        <v>5</v>
      </c>
      <c r="U1892">
        <v>0</v>
      </c>
      <c r="V1892">
        <v>15.378000000000004</v>
      </c>
      <c r="W1892" t="s">
        <v>10939</v>
      </c>
      <c r="X1892" t="s">
        <v>10937</v>
      </c>
      <c r="Y1892">
        <v>9</v>
      </c>
      <c r="Z1892" t="s">
        <v>10949</v>
      </c>
      <c r="AA1892">
        <v>0.44000000000000006</v>
      </c>
    </row>
    <row r="1893" spans="1:27" x14ac:dyDescent="0.35">
      <c r="A1893">
        <v>3867</v>
      </c>
      <c r="B1893" t="s">
        <v>5083</v>
      </c>
      <c r="C1893">
        <v>2014</v>
      </c>
      <c r="D1893" s="1">
        <v>41753</v>
      </c>
      <c r="E1893" s="1">
        <v>41755</v>
      </c>
      <c r="F1893" t="s">
        <v>45</v>
      </c>
      <c r="G1893" t="s">
        <v>2945</v>
      </c>
      <c r="H1893" t="s">
        <v>2946</v>
      </c>
      <c r="I1893" t="s">
        <v>38</v>
      </c>
      <c r="J1893" t="s">
        <v>27</v>
      </c>
      <c r="K1893" t="s">
        <v>3993</v>
      </c>
      <c r="L1893" t="s">
        <v>3626</v>
      </c>
      <c r="M1893">
        <v>46226</v>
      </c>
      <c r="N1893" t="s">
        <v>3479</v>
      </c>
      <c r="O1893" t="s">
        <v>2198</v>
      </c>
      <c r="P1893" t="s">
        <v>313</v>
      </c>
      <c r="Q1893" t="s">
        <v>314</v>
      </c>
      <c r="R1893" t="s">
        <v>2199</v>
      </c>
      <c r="S1893">
        <v>155.34</v>
      </c>
      <c r="T1893">
        <v>6</v>
      </c>
      <c r="U1893">
        <v>0</v>
      </c>
      <c r="V1893">
        <v>55.922399999999996</v>
      </c>
      <c r="W1893" t="s">
        <v>10939</v>
      </c>
      <c r="X1893" t="s">
        <v>10942</v>
      </c>
      <c r="Y1893">
        <v>4</v>
      </c>
      <c r="Z1893" t="s">
        <v>10943</v>
      </c>
      <c r="AA1893">
        <v>0.36</v>
      </c>
    </row>
    <row r="1894" spans="1:27" x14ac:dyDescent="0.35">
      <c r="A1894">
        <v>3896</v>
      </c>
      <c r="B1894" t="s">
        <v>5084</v>
      </c>
      <c r="C1894">
        <v>2014</v>
      </c>
      <c r="D1894" s="1">
        <v>41761</v>
      </c>
      <c r="E1894" s="1">
        <v>41765</v>
      </c>
      <c r="F1894" t="s">
        <v>23</v>
      </c>
      <c r="G1894" t="s">
        <v>3409</v>
      </c>
      <c r="H1894" t="s">
        <v>3410</v>
      </c>
      <c r="I1894" t="s">
        <v>127</v>
      </c>
      <c r="J1894" t="s">
        <v>27</v>
      </c>
      <c r="K1894" t="s">
        <v>4354</v>
      </c>
      <c r="L1894" t="s">
        <v>3631</v>
      </c>
      <c r="M1894">
        <v>71854</v>
      </c>
      <c r="N1894" t="s">
        <v>3507</v>
      </c>
      <c r="O1894" t="s">
        <v>1512</v>
      </c>
      <c r="P1894" t="s">
        <v>313</v>
      </c>
      <c r="Q1894" t="s">
        <v>314</v>
      </c>
      <c r="R1894" t="s">
        <v>1513</v>
      </c>
      <c r="S1894">
        <v>48.9</v>
      </c>
      <c r="T1894">
        <v>5</v>
      </c>
      <c r="U1894">
        <v>0</v>
      </c>
      <c r="V1894">
        <v>18.093</v>
      </c>
      <c r="W1894" t="s">
        <v>10939</v>
      </c>
      <c r="X1894" t="s">
        <v>10942</v>
      </c>
      <c r="Y1894">
        <v>5</v>
      </c>
      <c r="Z1894" t="s">
        <v>10952</v>
      </c>
      <c r="AA1894">
        <v>0.37</v>
      </c>
    </row>
    <row r="1895" spans="1:27" x14ac:dyDescent="0.35">
      <c r="A1895">
        <v>4002</v>
      </c>
      <c r="B1895" t="s">
        <v>5085</v>
      </c>
      <c r="C1895">
        <v>2011</v>
      </c>
      <c r="D1895" s="1">
        <v>40827</v>
      </c>
      <c r="E1895" s="1">
        <v>40832</v>
      </c>
      <c r="F1895" t="s">
        <v>23</v>
      </c>
      <c r="G1895" t="s">
        <v>5039</v>
      </c>
      <c r="H1895" t="s">
        <v>5040</v>
      </c>
      <c r="I1895" t="s">
        <v>127</v>
      </c>
      <c r="J1895" t="s">
        <v>27</v>
      </c>
      <c r="K1895" t="s">
        <v>3472</v>
      </c>
      <c r="L1895" t="s">
        <v>3473</v>
      </c>
      <c r="M1895">
        <v>98115</v>
      </c>
      <c r="N1895" t="s">
        <v>30</v>
      </c>
      <c r="O1895" t="s">
        <v>5086</v>
      </c>
      <c r="P1895" t="s">
        <v>313</v>
      </c>
      <c r="Q1895" t="s">
        <v>314</v>
      </c>
      <c r="R1895" t="s">
        <v>5087</v>
      </c>
      <c r="S1895">
        <v>345</v>
      </c>
      <c r="T1895">
        <v>5</v>
      </c>
      <c r="U1895">
        <v>0</v>
      </c>
      <c r="V1895">
        <v>58.649999999999984</v>
      </c>
      <c r="W1895" t="s">
        <v>10944</v>
      </c>
      <c r="X1895" t="s">
        <v>10940</v>
      </c>
      <c r="Y1895">
        <v>10</v>
      </c>
      <c r="Z1895" t="s">
        <v>10945</v>
      </c>
      <c r="AA1895">
        <v>0.16999999999999996</v>
      </c>
    </row>
    <row r="1896" spans="1:27" x14ac:dyDescent="0.35">
      <c r="A1896">
        <v>4008</v>
      </c>
      <c r="B1896" t="s">
        <v>5088</v>
      </c>
      <c r="C1896">
        <v>2012</v>
      </c>
      <c r="D1896" s="1">
        <v>41253</v>
      </c>
      <c r="E1896" s="1">
        <v>41259</v>
      </c>
      <c r="F1896" t="s">
        <v>23</v>
      </c>
      <c r="G1896" t="s">
        <v>1338</v>
      </c>
      <c r="H1896" t="s">
        <v>1339</v>
      </c>
      <c r="I1896" t="s">
        <v>38</v>
      </c>
      <c r="J1896" t="s">
        <v>27</v>
      </c>
      <c r="K1896" t="s">
        <v>4108</v>
      </c>
      <c r="L1896" t="s">
        <v>3522</v>
      </c>
      <c r="M1896">
        <v>30076</v>
      </c>
      <c r="N1896" t="s">
        <v>3507</v>
      </c>
      <c r="O1896" t="s">
        <v>5089</v>
      </c>
      <c r="P1896" t="s">
        <v>313</v>
      </c>
      <c r="Q1896" t="s">
        <v>314</v>
      </c>
      <c r="R1896" t="s">
        <v>5090</v>
      </c>
      <c r="S1896">
        <v>101.94</v>
      </c>
      <c r="T1896">
        <v>6</v>
      </c>
      <c r="U1896">
        <v>0</v>
      </c>
      <c r="V1896">
        <v>21.407399999999999</v>
      </c>
      <c r="W1896" t="s">
        <v>10948</v>
      </c>
      <c r="X1896" t="s">
        <v>10940</v>
      </c>
      <c r="Y1896">
        <v>12</v>
      </c>
      <c r="Z1896" t="s">
        <v>10941</v>
      </c>
      <c r="AA1896">
        <v>0.21</v>
      </c>
    </row>
    <row r="1897" spans="1:27" x14ac:dyDescent="0.35">
      <c r="A1897">
        <v>4019</v>
      </c>
      <c r="B1897" t="s">
        <v>5091</v>
      </c>
      <c r="C1897">
        <v>2012</v>
      </c>
      <c r="D1897" s="1">
        <v>41144</v>
      </c>
      <c r="E1897" s="1">
        <v>41149</v>
      </c>
      <c r="F1897" t="s">
        <v>23</v>
      </c>
      <c r="G1897" t="s">
        <v>5034</v>
      </c>
      <c r="H1897" t="s">
        <v>5035</v>
      </c>
      <c r="I1897" t="s">
        <v>38</v>
      </c>
      <c r="J1897" t="s">
        <v>27</v>
      </c>
      <c r="K1897" t="s">
        <v>3829</v>
      </c>
      <c r="L1897" t="s">
        <v>3522</v>
      </c>
      <c r="M1897">
        <v>30318</v>
      </c>
      <c r="N1897" t="s">
        <v>3507</v>
      </c>
      <c r="O1897" t="s">
        <v>323</v>
      </c>
      <c r="P1897" t="s">
        <v>313</v>
      </c>
      <c r="Q1897" t="s">
        <v>314</v>
      </c>
      <c r="R1897" t="s">
        <v>324</v>
      </c>
      <c r="S1897">
        <v>251.91</v>
      </c>
      <c r="T1897">
        <v>9</v>
      </c>
      <c r="U1897">
        <v>0</v>
      </c>
      <c r="V1897">
        <v>47.862899999999982</v>
      </c>
      <c r="W1897" t="s">
        <v>10948</v>
      </c>
      <c r="X1897" t="s">
        <v>10937</v>
      </c>
      <c r="Y1897">
        <v>8</v>
      </c>
      <c r="Z1897" t="s">
        <v>10954</v>
      </c>
      <c r="AA1897">
        <v>0.18999999999999992</v>
      </c>
    </row>
    <row r="1898" spans="1:27" x14ac:dyDescent="0.35">
      <c r="A1898">
        <v>4034</v>
      </c>
      <c r="B1898" t="s">
        <v>5092</v>
      </c>
      <c r="C1898">
        <v>2013</v>
      </c>
      <c r="D1898" s="1">
        <v>41544</v>
      </c>
      <c r="E1898" s="1">
        <v>41548</v>
      </c>
      <c r="F1898" t="s">
        <v>23</v>
      </c>
      <c r="G1898" t="s">
        <v>125</v>
      </c>
      <c r="H1898" t="s">
        <v>126</v>
      </c>
      <c r="I1898" t="s">
        <v>127</v>
      </c>
      <c r="J1898" t="s">
        <v>27</v>
      </c>
      <c r="K1898" t="s">
        <v>5093</v>
      </c>
      <c r="L1898" t="s">
        <v>3473</v>
      </c>
      <c r="M1898">
        <v>98042</v>
      </c>
      <c r="N1898" t="s">
        <v>30</v>
      </c>
      <c r="O1898" t="s">
        <v>656</v>
      </c>
      <c r="P1898" t="s">
        <v>313</v>
      </c>
      <c r="Q1898" t="s">
        <v>314</v>
      </c>
      <c r="R1898" t="s">
        <v>657</v>
      </c>
      <c r="S1898">
        <v>100</v>
      </c>
      <c r="T1898">
        <v>4</v>
      </c>
      <c r="U1898">
        <v>0</v>
      </c>
      <c r="V1898">
        <v>21</v>
      </c>
      <c r="W1898" t="s">
        <v>10936</v>
      </c>
      <c r="X1898" t="s">
        <v>10937</v>
      </c>
      <c r="Y1898">
        <v>9</v>
      </c>
      <c r="Z1898" t="s">
        <v>10949</v>
      </c>
      <c r="AA1898">
        <v>0.21</v>
      </c>
    </row>
    <row r="1899" spans="1:27" x14ac:dyDescent="0.35">
      <c r="A1899">
        <v>4095</v>
      </c>
      <c r="B1899" t="s">
        <v>3876</v>
      </c>
      <c r="C1899">
        <v>2012</v>
      </c>
      <c r="D1899" s="1">
        <v>41145</v>
      </c>
      <c r="E1899" s="1">
        <v>41149</v>
      </c>
      <c r="F1899" t="s">
        <v>23</v>
      </c>
      <c r="G1899" t="s">
        <v>3877</v>
      </c>
      <c r="H1899" t="s">
        <v>3878</v>
      </c>
      <c r="I1899" t="s">
        <v>38</v>
      </c>
      <c r="J1899" t="s">
        <v>27</v>
      </c>
      <c r="K1899" t="s">
        <v>3879</v>
      </c>
      <c r="L1899" t="s">
        <v>3603</v>
      </c>
      <c r="M1899">
        <v>41042</v>
      </c>
      <c r="N1899" t="s">
        <v>3507</v>
      </c>
      <c r="O1899" t="s">
        <v>2743</v>
      </c>
      <c r="P1899" t="s">
        <v>313</v>
      </c>
      <c r="Q1899" t="s">
        <v>314</v>
      </c>
      <c r="R1899" t="s">
        <v>2744</v>
      </c>
      <c r="S1899">
        <v>79.959999999999994</v>
      </c>
      <c r="T1899">
        <v>4</v>
      </c>
      <c r="U1899">
        <v>0</v>
      </c>
      <c r="V1899">
        <v>18.390799999999999</v>
      </c>
      <c r="W1899" t="s">
        <v>10948</v>
      </c>
      <c r="X1899" t="s">
        <v>10937</v>
      </c>
      <c r="Y1899">
        <v>8</v>
      </c>
      <c r="Z1899" t="s">
        <v>10954</v>
      </c>
      <c r="AA1899">
        <v>0.23</v>
      </c>
    </row>
    <row r="1900" spans="1:27" x14ac:dyDescent="0.35">
      <c r="A1900">
        <v>4186</v>
      </c>
      <c r="B1900" t="s">
        <v>5094</v>
      </c>
      <c r="C1900">
        <v>2013</v>
      </c>
      <c r="D1900" s="1">
        <v>41569</v>
      </c>
      <c r="E1900" s="1">
        <v>41570</v>
      </c>
      <c r="F1900" t="s">
        <v>56</v>
      </c>
      <c r="G1900" t="s">
        <v>5095</v>
      </c>
      <c r="H1900" t="s">
        <v>5096</v>
      </c>
      <c r="I1900" t="s">
        <v>38</v>
      </c>
      <c r="J1900" t="s">
        <v>27</v>
      </c>
      <c r="K1900" t="s">
        <v>3997</v>
      </c>
      <c r="L1900" t="s">
        <v>3849</v>
      </c>
      <c r="M1900">
        <v>21215</v>
      </c>
      <c r="N1900" t="s">
        <v>3728</v>
      </c>
      <c r="O1900" t="s">
        <v>2246</v>
      </c>
      <c r="P1900" t="s">
        <v>313</v>
      </c>
      <c r="Q1900" t="s">
        <v>314</v>
      </c>
      <c r="R1900" t="s">
        <v>2247</v>
      </c>
      <c r="S1900">
        <v>98.16</v>
      </c>
      <c r="T1900">
        <v>6</v>
      </c>
      <c r="U1900">
        <v>0</v>
      </c>
      <c r="V1900">
        <v>9.8159999999999954</v>
      </c>
      <c r="W1900" t="s">
        <v>10936</v>
      </c>
      <c r="X1900" t="s">
        <v>10940</v>
      </c>
      <c r="Y1900">
        <v>10</v>
      </c>
      <c r="Z1900" t="s">
        <v>10945</v>
      </c>
      <c r="AA1900">
        <v>9.999999999999995E-2</v>
      </c>
    </row>
    <row r="1901" spans="1:27" x14ac:dyDescent="0.35">
      <c r="A1901">
        <v>4262</v>
      </c>
      <c r="B1901" t="s">
        <v>5097</v>
      </c>
      <c r="C1901">
        <v>2014</v>
      </c>
      <c r="D1901" s="1">
        <v>41859</v>
      </c>
      <c r="E1901" s="1">
        <v>41863</v>
      </c>
      <c r="F1901" t="s">
        <v>23</v>
      </c>
      <c r="G1901" t="s">
        <v>1288</v>
      </c>
      <c r="H1901" t="s">
        <v>1289</v>
      </c>
      <c r="I1901" t="s">
        <v>38</v>
      </c>
      <c r="J1901" t="s">
        <v>27</v>
      </c>
      <c r="K1901" t="s">
        <v>4298</v>
      </c>
      <c r="L1901" t="s">
        <v>3642</v>
      </c>
      <c r="M1901">
        <v>56560</v>
      </c>
      <c r="N1901" t="s">
        <v>3479</v>
      </c>
      <c r="O1901" t="s">
        <v>4987</v>
      </c>
      <c r="P1901" t="s">
        <v>313</v>
      </c>
      <c r="Q1901" t="s">
        <v>314</v>
      </c>
      <c r="R1901" t="s">
        <v>4988</v>
      </c>
      <c r="S1901">
        <v>63.96</v>
      </c>
      <c r="T1901">
        <v>4</v>
      </c>
      <c r="U1901">
        <v>0</v>
      </c>
      <c r="V1901">
        <v>19.827599999999997</v>
      </c>
      <c r="W1901" t="s">
        <v>10939</v>
      </c>
      <c r="X1901" t="s">
        <v>10937</v>
      </c>
      <c r="Y1901">
        <v>8</v>
      </c>
      <c r="Z1901" t="s">
        <v>10954</v>
      </c>
      <c r="AA1901">
        <v>0.30999999999999994</v>
      </c>
    </row>
    <row r="1902" spans="1:27" x14ac:dyDescent="0.35">
      <c r="A1902">
        <v>4332</v>
      </c>
      <c r="B1902" t="s">
        <v>5098</v>
      </c>
      <c r="C1902">
        <v>2014</v>
      </c>
      <c r="D1902" s="1">
        <v>41884</v>
      </c>
      <c r="E1902" s="1">
        <v>41889</v>
      </c>
      <c r="F1902" t="s">
        <v>23</v>
      </c>
      <c r="G1902" t="s">
        <v>5099</v>
      </c>
      <c r="H1902" t="s">
        <v>5100</v>
      </c>
      <c r="I1902" t="s">
        <v>38</v>
      </c>
      <c r="J1902" t="s">
        <v>27</v>
      </c>
      <c r="K1902" t="s">
        <v>5101</v>
      </c>
      <c r="L1902" t="s">
        <v>3473</v>
      </c>
      <c r="M1902">
        <v>98052</v>
      </c>
      <c r="N1902" t="s">
        <v>30</v>
      </c>
      <c r="O1902" t="s">
        <v>4915</v>
      </c>
      <c r="P1902" t="s">
        <v>313</v>
      </c>
      <c r="Q1902" t="s">
        <v>314</v>
      </c>
      <c r="R1902" t="s">
        <v>4916</v>
      </c>
      <c r="S1902">
        <v>19.989999999999998</v>
      </c>
      <c r="T1902">
        <v>1</v>
      </c>
      <c r="U1902">
        <v>0</v>
      </c>
      <c r="V1902">
        <v>6.796599999999998</v>
      </c>
      <c r="W1902" t="s">
        <v>10939</v>
      </c>
      <c r="X1902" t="s">
        <v>10937</v>
      </c>
      <c r="Y1902">
        <v>9</v>
      </c>
      <c r="Z1902" t="s">
        <v>10949</v>
      </c>
      <c r="AA1902">
        <v>0.33999999999999991</v>
      </c>
    </row>
    <row r="1903" spans="1:27" x14ac:dyDescent="0.35">
      <c r="A1903">
        <v>4374</v>
      </c>
      <c r="B1903" t="s">
        <v>5102</v>
      </c>
      <c r="C1903">
        <v>2014</v>
      </c>
      <c r="D1903" s="1">
        <v>41844</v>
      </c>
      <c r="E1903" s="1">
        <v>41846</v>
      </c>
      <c r="F1903" t="s">
        <v>45</v>
      </c>
      <c r="G1903" t="s">
        <v>3871</v>
      </c>
      <c r="H1903" t="s">
        <v>3872</v>
      </c>
      <c r="I1903" t="s">
        <v>38</v>
      </c>
      <c r="J1903" t="s">
        <v>27</v>
      </c>
      <c r="K1903" t="s">
        <v>5103</v>
      </c>
      <c r="L1903" t="s">
        <v>3626</v>
      </c>
      <c r="M1903">
        <v>46514</v>
      </c>
      <c r="N1903" t="s">
        <v>3479</v>
      </c>
      <c r="O1903" t="s">
        <v>5104</v>
      </c>
      <c r="P1903" t="s">
        <v>313</v>
      </c>
      <c r="Q1903" t="s">
        <v>314</v>
      </c>
      <c r="R1903" t="s">
        <v>5105</v>
      </c>
      <c r="S1903">
        <v>159.75</v>
      </c>
      <c r="T1903">
        <v>5</v>
      </c>
      <c r="U1903">
        <v>0</v>
      </c>
      <c r="V1903">
        <v>11.182499999999997</v>
      </c>
      <c r="W1903" t="s">
        <v>10939</v>
      </c>
      <c r="X1903" t="s">
        <v>10937</v>
      </c>
      <c r="Y1903">
        <v>7</v>
      </c>
      <c r="Z1903" t="s">
        <v>10938</v>
      </c>
      <c r="AA1903">
        <v>6.9999999999999979E-2</v>
      </c>
    </row>
    <row r="1904" spans="1:27" x14ac:dyDescent="0.35">
      <c r="A1904">
        <v>4441</v>
      </c>
      <c r="B1904" t="s">
        <v>5106</v>
      </c>
      <c r="C1904">
        <v>2013</v>
      </c>
      <c r="D1904" s="1">
        <v>41478</v>
      </c>
      <c r="E1904" s="1">
        <v>41482</v>
      </c>
      <c r="F1904" t="s">
        <v>23</v>
      </c>
      <c r="G1904" t="s">
        <v>2533</v>
      </c>
      <c r="H1904" t="s">
        <v>2534</v>
      </c>
      <c r="I1904" t="s">
        <v>38</v>
      </c>
      <c r="J1904" t="s">
        <v>27</v>
      </c>
      <c r="K1904" t="s">
        <v>5107</v>
      </c>
      <c r="L1904" t="s">
        <v>3478</v>
      </c>
      <c r="M1904">
        <v>48185</v>
      </c>
      <c r="N1904" t="s">
        <v>3479</v>
      </c>
      <c r="O1904" t="s">
        <v>2234</v>
      </c>
      <c r="P1904" t="s">
        <v>313</v>
      </c>
      <c r="Q1904" t="s">
        <v>314</v>
      </c>
      <c r="R1904" t="s">
        <v>2235</v>
      </c>
      <c r="S1904">
        <v>109.95</v>
      </c>
      <c r="T1904">
        <v>1</v>
      </c>
      <c r="U1904">
        <v>0</v>
      </c>
      <c r="V1904">
        <v>36.283500000000004</v>
      </c>
      <c r="W1904" t="s">
        <v>10936</v>
      </c>
      <c r="X1904" t="s">
        <v>10937</v>
      </c>
      <c r="Y1904">
        <v>7</v>
      </c>
      <c r="Z1904" t="s">
        <v>10938</v>
      </c>
      <c r="AA1904">
        <v>0.33</v>
      </c>
    </row>
    <row r="1905" spans="1:27" x14ac:dyDescent="0.35">
      <c r="A1905">
        <v>4521</v>
      </c>
      <c r="B1905" t="s">
        <v>5108</v>
      </c>
      <c r="C1905">
        <v>2011</v>
      </c>
      <c r="D1905" s="1">
        <v>40595</v>
      </c>
      <c r="E1905" s="1">
        <v>40601</v>
      </c>
      <c r="F1905" t="s">
        <v>23</v>
      </c>
      <c r="G1905" t="s">
        <v>5109</v>
      </c>
      <c r="H1905" t="s">
        <v>5110</v>
      </c>
      <c r="I1905" t="s">
        <v>26</v>
      </c>
      <c r="J1905" t="s">
        <v>27</v>
      </c>
      <c r="K1905" t="s">
        <v>3625</v>
      </c>
      <c r="L1905" t="s">
        <v>3626</v>
      </c>
      <c r="M1905">
        <v>47374</v>
      </c>
      <c r="N1905" t="s">
        <v>3479</v>
      </c>
      <c r="O1905" t="s">
        <v>347</v>
      </c>
      <c r="P1905" t="s">
        <v>313</v>
      </c>
      <c r="Q1905" t="s">
        <v>314</v>
      </c>
      <c r="R1905" t="s">
        <v>348</v>
      </c>
      <c r="S1905">
        <v>62.31</v>
      </c>
      <c r="T1905">
        <v>3</v>
      </c>
      <c r="U1905">
        <v>0</v>
      </c>
      <c r="V1905">
        <v>22.4316</v>
      </c>
      <c r="W1905" t="s">
        <v>10944</v>
      </c>
      <c r="X1905" t="s">
        <v>10950</v>
      </c>
      <c r="Y1905">
        <v>2</v>
      </c>
      <c r="Z1905" t="s">
        <v>10955</v>
      </c>
      <c r="AA1905">
        <v>0.36</v>
      </c>
    </row>
    <row r="1906" spans="1:27" x14ac:dyDescent="0.35">
      <c r="A1906">
        <v>4581</v>
      </c>
      <c r="B1906" t="s">
        <v>5111</v>
      </c>
      <c r="C1906">
        <v>2012</v>
      </c>
      <c r="D1906" s="1">
        <v>41121</v>
      </c>
      <c r="E1906" s="1">
        <v>41127</v>
      </c>
      <c r="F1906" t="s">
        <v>23</v>
      </c>
      <c r="G1906" t="s">
        <v>5112</v>
      </c>
      <c r="H1906" t="s">
        <v>5113</v>
      </c>
      <c r="I1906" t="s">
        <v>26</v>
      </c>
      <c r="J1906" t="s">
        <v>27</v>
      </c>
      <c r="K1906" t="s">
        <v>3965</v>
      </c>
      <c r="L1906" t="s">
        <v>3557</v>
      </c>
      <c r="M1906">
        <v>39401</v>
      </c>
      <c r="N1906" t="s">
        <v>3507</v>
      </c>
      <c r="O1906" t="s">
        <v>2702</v>
      </c>
      <c r="P1906" t="s">
        <v>313</v>
      </c>
      <c r="Q1906" t="s">
        <v>314</v>
      </c>
      <c r="R1906" t="s">
        <v>2703</v>
      </c>
      <c r="S1906">
        <v>239.70000000000002</v>
      </c>
      <c r="T1906">
        <v>6</v>
      </c>
      <c r="U1906">
        <v>0</v>
      </c>
      <c r="V1906">
        <v>105.46800000000002</v>
      </c>
      <c r="W1906" t="s">
        <v>10948</v>
      </c>
      <c r="X1906" t="s">
        <v>10937</v>
      </c>
      <c r="Y1906">
        <v>7</v>
      </c>
      <c r="Z1906" t="s">
        <v>10938</v>
      </c>
      <c r="AA1906">
        <v>0.44000000000000006</v>
      </c>
    </row>
    <row r="1907" spans="1:27" x14ac:dyDescent="0.35">
      <c r="A1907">
        <v>4668</v>
      </c>
      <c r="B1907" t="s">
        <v>5114</v>
      </c>
      <c r="C1907">
        <v>2013</v>
      </c>
      <c r="D1907" s="1">
        <v>41284</v>
      </c>
      <c r="E1907" s="1">
        <v>41291</v>
      </c>
      <c r="F1907" t="s">
        <v>23</v>
      </c>
      <c r="G1907" t="s">
        <v>2129</v>
      </c>
      <c r="H1907" t="s">
        <v>2130</v>
      </c>
      <c r="I1907" t="s">
        <v>26</v>
      </c>
      <c r="J1907" t="s">
        <v>27</v>
      </c>
      <c r="K1907" t="s">
        <v>3472</v>
      </c>
      <c r="L1907" t="s">
        <v>3473</v>
      </c>
      <c r="M1907">
        <v>98115</v>
      </c>
      <c r="N1907" t="s">
        <v>30</v>
      </c>
      <c r="O1907" t="s">
        <v>2799</v>
      </c>
      <c r="P1907" t="s">
        <v>313</v>
      </c>
      <c r="Q1907" t="s">
        <v>314</v>
      </c>
      <c r="R1907" t="s">
        <v>2800</v>
      </c>
      <c r="S1907">
        <v>69.98</v>
      </c>
      <c r="T1907">
        <v>2</v>
      </c>
      <c r="U1907">
        <v>0</v>
      </c>
      <c r="V1907">
        <v>13.296199999999999</v>
      </c>
      <c r="W1907" t="s">
        <v>10936</v>
      </c>
      <c r="X1907" t="s">
        <v>10950</v>
      </c>
      <c r="Y1907">
        <v>1</v>
      </c>
      <c r="Z1907" t="s">
        <v>10951</v>
      </c>
      <c r="AA1907">
        <v>0.18999999999999997</v>
      </c>
    </row>
    <row r="1908" spans="1:27" x14ac:dyDescent="0.35">
      <c r="A1908">
        <v>4679</v>
      </c>
      <c r="B1908" t="s">
        <v>5115</v>
      </c>
      <c r="C1908">
        <v>2011</v>
      </c>
      <c r="D1908" s="1">
        <v>40616</v>
      </c>
      <c r="E1908" s="1">
        <v>40621</v>
      </c>
      <c r="F1908" t="s">
        <v>23</v>
      </c>
      <c r="G1908" t="s">
        <v>887</v>
      </c>
      <c r="H1908" t="s">
        <v>888</v>
      </c>
      <c r="I1908" t="s">
        <v>38</v>
      </c>
      <c r="J1908" t="s">
        <v>27</v>
      </c>
      <c r="K1908" t="s">
        <v>5116</v>
      </c>
      <c r="L1908" t="s">
        <v>3465</v>
      </c>
      <c r="M1908">
        <v>84321</v>
      </c>
      <c r="N1908" t="s">
        <v>30</v>
      </c>
      <c r="O1908" t="s">
        <v>5117</v>
      </c>
      <c r="P1908" t="s">
        <v>313</v>
      </c>
      <c r="Q1908" t="s">
        <v>314</v>
      </c>
      <c r="R1908" t="s">
        <v>5118</v>
      </c>
      <c r="S1908">
        <v>82.800000000000011</v>
      </c>
      <c r="T1908">
        <v>12</v>
      </c>
      <c r="U1908">
        <v>0</v>
      </c>
      <c r="V1908">
        <v>6.6239999999999952</v>
      </c>
      <c r="W1908" t="s">
        <v>10944</v>
      </c>
      <c r="X1908" t="s">
        <v>10950</v>
      </c>
      <c r="Y1908">
        <v>3</v>
      </c>
      <c r="Z1908" t="s">
        <v>10953</v>
      </c>
      <c r="AA1908">
        <v>7.9999999999999932E-2</v>
      </c>
    </row>
    <row r="1909" spans="1:27" x14ac:dyDescent="0.35">
      <c r="A1909">
        <v>4738</v>
      </c>
      <c r="B1909" t="s">
        <v>5119</v>
      </c>
      <c r="C1909">
        <v>2012</v>
      </c>
      <c r="D1909" s="1">
        <v>41073</v>
      </c>
      <c r="E1909" s="1">
        <v>41079</v>
      </c>
      <c r="F1909" t="s">
        <v>23</v>
      </c>
      <c r="G1909" t="s">
        <v>3403</v>
      </c>
      <c r="H1909" t="s">
        <v>3404</v>
      </c>
      <c r="I1909" t="s">
        <v>127</v>
      </c>
      <c r="J1909" t="s">
        <v>27</v>
      </c>
      <c r="K1909" t="s">
        <v>5120</v>
      </c>
      <c r="L1909" t="s">
        <v>4680</v>
      </c>
      <c r="M1909">
        <v>4240</v>
      </c>
      <c r="N1909" t="s">
        <v>3728</v>
      </c>
      <c r="O1909" t="s">
        <v>5121</v>
      </c>
      <c r="P1909" t="s">
        <v>313</v>
      </c>
      <c r="Q1909" t="s">
        <v>314</v>
      </c>
      <c r="R1909" t="s">
        <v>5122</v>
      </c>
      <c r="S1909">
        <v>67.98</v>
      </c>
      <c r="T1909">
        <v>2</v>
      </c>
      <c r="U1909">
        <v>0</v>
      </c>
      <c r="V1909">
        <v>14.955599999999997</v>
      </c>
      <c r="W1909" t="s">
        <v>10948</v>
      </c>
      <c r="X1909" t="s">
        <v>10942</v>
      </c>
      <c r="Y1909">
        <v>6</v>
      </c>
      <c r="Z1909" t="s">
        <v>10946</v>
      </c>
      <c r="AA1909">
        <v>0.21999999999999995</v>
      </c>
    </row>
    <row r="1910" spans="1:27" x14ac:dyDescent="0.35">
      <c r="A1910">
        <v>4882</v>
      </c>
      <c r="B1910" t="s">
        <v>4157</v>
      </c>
      <c r="C1910">
        <v>2014</v>
      </c>
      <c r="D1910" s="1">
        <v>41946</v>
      </c>
      <c r="E1910" s="1">
        <v>41949</v>
      </c>
      <c r="F1910" t="s">
        <v>45</v>
      </c>
      <c r="G1910" t="s">
        <v>4158</v>
      </c>
      <c r="H1910" t="s">
        <v>4159</v>
      </c>
      <c r="I1910" t="s">
        <v>26</v>
      </c>
      <c r="J1910" t="s">
        <v>27</v>
      </c>
      <c r="K1910" t="s">
        <v>3602</v>
      </c>
      <c r="L1910" t="s">
        <v>3603</v>
      </c>
      <c r="M1910">
        <v>42420</v>
      </c>
      <c r="N1910" t="s">
        <v>3507</v>
      </c>
      <c r="O1910" t="s">
        <v>5013</v>
      </c>
      <c r="P1910" t="s">
        <v>313</v>
      </c>
      <c r="Q1910" t="s">
        <v>314</v>
      </c>
      <c r="R1910" t="s">
        <v>5014</v>
      </c>
      <c r="S1910">
        <v>2249.91</v>
      </c>
      <c r="T1910">
        <v>9</v>
      </c>
      <c r="U1910">
        <v>0</v>
      </c>
      <c r="V1910">
        <v>517.47930000000008</v>
      </c>
      <c r="W1910" t="s">
        <v>10939</v>
      </c>
      <c r="X1910" t="s">
        <v>10940</v>
      </c>
      <c r="Y1910">
        <v>11</v>
      </c>
      <c r="Z1910" t="s">
        <v>10947</v>
      </c>
      <c r="AA1910">
        <v>0.23000000000000004</v>
      </c>
    </row>
    <row r="1911" spans="1:27" x14ac:dyDescent="0.35">
      <c r="A1911">
        <v>4888</v>
      </c>
      <c r="B1911" t="s">
        <v>4160</v>
      </c>
      <c r="C1911">
        <v>2013</v>
      </c>
      <c r="D1911" s="1">
        <v>41607</v>
      </c>
      <c r="E1911" s="1">
        <v>41610</v>
      </c>
      <c r="F1911" t="s">
        <v>45</v>
      </c>
      <c r="G1911" t="s">
        <v>4161</v>
      </c>
      <c r="H1911" t="s">
        <v>4162</v>
      </c>
      <c r="I1911" t="s">
        <v>26</v>
      </c>
      <c r="J1911" t="s">
        <v>27</v>
      </c>
      <c r="K1911" t="s">
        <v>4163</v>
      </c>
      <c r="L1911" t="s">
        <v>3522</v>
      </c>
      <c r="M1911">
        <v>30062</v>
      </c>
      <c r="N1911" t="s">
        <v>3507</v>
      </c>
      <c r="O1911" t="s">
        <v>1908</v>
      </c>
      <c r="P1911" t="s">
        <v>313</v>
      </c>
      <c r="Q1911" t="s">
        <v>314</v>
      </c>
      <c r="R1911" t="s">
        <v>1909</v>
      </c>
      <c r="S1911">
        <v>101.69999999999999</v>
      </c>
      <c r="T1911">
        <v>6</v>
      </c>
      <c r="U1911">
        <v>0</v>
      </c>
      <c r="V1911">
        <v>6.1019999999999968</v>
      </c>
      <c r="W1911" t="s">
        <v>10936</v>
      </c>
      <c r="X1911" t="s">
        <v>10940</v>
      </c>
      <c r="Y1911">
        <v>11</v>
      </c>
      <c r="Z1911" t="s">
        <v>10947</v>
      </c>
      <c r="AA1911">
        <v>5.9999999999999977E-2</v>
      </c>
    </row>
    <row r="1912" spans="1:27" x14ac:dyDescent="0.35">
      <c r="A1912">
        <v>4969</v>
      </c>
      <c r="B1912" t="s">
        <v>4166</v>
      </c>
      <c r="C1912">
        <v>2012</v>
      </c>
      <c r="D1912" s="1">
        <v>41123</v>
      </c>
      <c r="E1912" s="1">
        <v>41126</v>
      </c>
      <c r="F1912" t="s">
        <v>45</v>
      </c>
      <c r="G1912" t="s">
        <v>4167</v>
      </c>
      <c r="H1912" t="s">
        <v>4168</v>
      </c>
      <c r="I1912" t="s">
        <v>127</v>
      </c>
      <c r="J1912" t="s">
        <v>27</v>
      </c>
      <c r="K1912" t="s">
        <v>3837</v>
      </c>
      <c r="L1912" t="s">
        <v>3838</v>
      </c>
      <c r="M1912">
        <v>2908</v>
      </c>
      <c r="N1912" t="s">
        <v>3728</v>
      </c>
      <c r="O1912" t="s">
        <v>4921</v>
      </c>
      <c r="P1912" t="s">
        <v>313</v>
      </c>
      <c r="Q1912" t="s">
        <v>314</v>
      </c>
      <c r="R1912" t="s">
        <v>4922</v>
      </c>
      <c r="S1912">
        <v>199.98</v>
      </c>
      <c r="T1912">
        <v>2</v>
      </c>
      <c r="U1912">
        <v>0</v>
      </c>
      <c r="V1912">
        <v>83.991600000000005</v>
      </c>
      <c r="W1912" t="s">
        <v>10948</v>
      </c>
      <c r="X1912" t="s">
        <v>10937</v>
      </c>
      <c r="Y1912">
        <v>8</v>
      </c>
      <c r="Z1912" t="s">
        <v>10954</v>
      </c>
      <c r="AA1912">
        <v>0.42000000000000004</v>
      </c>
    </row>
    <row r="1913" spans="1:27" x14ac:dyDescent="0.35">
      <c r="A1913">
        <v>5005</v>
      </c>
      <c r="B1913" t="s">
        <v>5123</v>
      </c>
      <c r="C1913">
        <v>2011</v>
      </c>
      <c r="D1913" s="1">
        <v>40663</v>
      </c>
      <c r="E1913" s="1">
        <v>40665</v>
      </c>
      <c r="F1913" t="s">
        <v>45</v>
      </c>
      <c r="G1913" t="s">
        <v>2394</v>
      </c>
      <c r="H1913" t="s">
        <v>2395</v>
      </c>
      <c r="I1913" t="s">
        <v>38</v>
      </c>
      <c r="J1913" t="s">
        <v>27</v>
      </c>
      <c r="K1913" t="s">
        <v>3586</v>
      </c>
      <c r="L1913" t="s">
        <v>3557</v>
      </c>
      <c r="M1913">
        <v>39212</v>
      </c>
      <c r="N1913" t="s">
        <v>3507</v>
      </c>
      <c r="O1913" t="s">
        <v>5104</v>
      </c>
      <c r="P1913" t="s">
        <v>313</v>
      </c>
      <c r="Q1913" t="s">
        <v>314</v>
      </c>
      <c r="R1913" t="s">
        <v>5124</v>
      </c>
      <c r="S1913">
        <v>47.79</v>
      </c>
      <c r="T1913">
        <v>3</v>
      </c>
      <c r="U1913">
        <v>0</v>
      </c>
      <c r="V1913">
        <v>16.2486</v>
      </c>
      <c r="W1913" t="s">
        <v>10944</v>
      </c>
      <c r="X1913" t="s">
        <v>10942</v>
      </c>
      <c r="Y1913">
        <v>4</v>
      </c>
      <c r="Z1913" t="s">
        <v>10943</v>
      </c>
      <c r="AA1913">
        <v>0.34</v>
      </c>
    </row>
    <row r="1914" spans="1:27" x14ac:dyDescent="0.35">
      <c r="A1914">
        <v>5037</v>
      </c>
      <c r="B1914" t="s">
        <v>3613</v>
      </c>
      <c r="C1914">
        <v>2011</v>
      </c>
      <c r="D1914" s="1">
        <v>40639</v>
      </c>
      <c r="E1914" s="1">
        <v>40645</v>
      </c>
      <c r="F1914" t="s">
        <v>23</v>
      </c>
      <c r="G1914" t="s">
        <v>2157</v>
      </c>
      <c r="H1914" t="s">
        <v>2158</v>
      </c>
      <c r="I1914" t="s">
        <v>26</v>
      </c>
      <c r="J1914" t="s">
        <v>27</v>
      </c>
      <c r="K1914" t="s">
        <v>3472</v>
      </c>
      <c r="L1914" t="s">
        <v>3473</v>
      </c>
      <c r="M1914">
        <v>98115</v>
      </c>
      <c r="N1914" t="s">
        <v>30</v>
      </c>
      <c r="O1914" t="s">
        <v>1908</v>
      </c>
      <c r="P1914" t="s">
        <v>313</v>
      </c>
      <c r="Q1914" t="s">
        <v>314</v>
      </c>
      <c r="R1914" t="s">
        <v>1909</v>
      </c>
      <c r="S1914">
        <v>33.9</v>
      </c>
      <c r="T1914">
        <v>2</v>
      </c>
      <c r="U1914">
        <v>0</v>
      </c>
      <c r="V1914">
        <v>2.0339999999999989</v>
      </c>
      <c r="W1914" t="s">
        <v>10944</v>
      </c>
      <c r="X1914" t="s">
        <v>10942</v>
      </c>
      <c r="Y1914">
        <v>4</v>
      </c>
      <c r="Z1914" t="s">
        <v>10943</v>
      </c>
      <c r="AA1914">
        <v>5.999999999999997E-2</v>
      </c>
    </row>
    <row r="1915" spans="1:27" x14ac:dyDescent="0.35">
      <c r="A1915">
        <v>5107</v>
      </c>
      <c r="B1915" t="s">
        <v>5125</v>
      </c>
      <c r="C1915">
        <v>2012</v>
      </c>
      <c r="D1915" s="1">
        <v>41171</v>
      </c>
      <c r="E1915" s="1">
        <v>41178</v>
      </c>
      <c r="F1915" t="s">
        <v>23</v>
      </c>
      <c r="G1915" t="s">
        <v>3054</v>
      </c>
      <c r="H1915" t="s">
        <v>3055</v>
      </c>
      <c r="I1915" t="s">
        <v>26</v>
      </c>
      <c r="J1915" t="s">
        <v>27</v>
      </c>
      <c r="K1915" t="s">
        <v>3521</v>
      </c>
      <c r="L1915" t="s">
        <v>3522</v>
      </c>
      <c r="M1915">
        <v>31907</v>
      </c>
      <c r="N1915" t="s">
        <v>3507</v>
      </c>
      <c r="O1915" t="s">
        <v>1250</v>
      </c>
      <c r="P1915" t="s">
        <v>313</v>
      </c>
      <c r="Q1915" t="s">
        <v>314</v>
      </c>
      <c r="R1915" t="s">
        <v>1251</v>
      </c>
      <c r="S1915">
        <v>66.36</v>
      </c>
      <c r="T1915">
        <v>4</v>
      </c>
      <c r="U1915">
        <v>0</v>
      </c>
      <c r="V1915">
        <v>23.225999999999999</v>
      </c>
      <c r="W1915" t="s">
        <v>10948</v>
      </c>
      <c r="X1915" t="s">
        <v>10937</v>
      </c>
      <c r="Y1915">
        <v>9</v>
      </c>
      <c r="Z1915" t="s">
        <v>10949</v>
      </c>
      <c r="AA1915">
        <v>0.35</v>
      </c>
    </row>
    <row r="1916" spans="1:27" x14ac:dyDescent="0.35">
      <c r="A1916">
        <v>5122</v>
      </c>
      <c r="B1916" t="s">
        <v>5126</v>
      </c>
      <c r="C1916">
        <v>2011</v>
      </c>
      <c r="D1916" s="1">
        <v>40637</v>
      </c>
      <c r="E1916" s="1">
        <v>40641</v>
      </c>
      <c r="F1916" t="s">
        <v>23</v>
      </c>
      <c r="G1916" t="s">
        <v>2129</v>
      </c>
      <c r="H1916" t="s">
        <v>2130</v>
      </c>
      <c r="I1916" t="s">
        <v>26</v>
      </c>
      <c r="J1916" t="s">
        <v>27</v>
      </c>
      <c r="K1916" t="s">
        <v>3703</v>
      </c>
      <c r="L1916" t="s">
        <v>3704</v>
      </c>
      <c r="M1916">
        <v>70506</v>
      </c>
      <c r="N1916" t="s">
        <v>3507</v>
      </c>
      <c r="O1916" t="s">
        <v>1371</v>
      </c>
      <c r="P1916" t="s">
        <v>313</v>
      </c>
      <c r="Q1916" t="s">
        <v>314</v>
      </c>
      <c r="R1916" t="s">
        <v>1372</v>
      </c>
      <c r="S1916">
        <v>99.98</v>
      </c>
      <c r="T1916">
        <v>2</v>
      </c>
      <c r="U1916">
        <v>0</v>
      </c>
      <c r="V1916">
        <v>42.991400000000006</v>
      </c>
      <c r="W1916" t="s">
        <v>10944</v>
      </c>
      <c r="X1916" t="s">
        <v>10942</v>
      </c>
      <c r="Y1916">
        <v>4</v>
      </c>
      <c r="Z1916" t="s">
        <v>10943</v>
      </c>
      <c r="AA1916">
        <v>0.43000000000000005</v>
      </c>
    </row>
    <row r="1917" spans="1:27" x14ac:dyDescent="0.35">
      <c r="A1917">
        <v>5188</v>
      </c>
      <c r="B1917" t="s">
        <v>4352</v>
      </c>
      <c r="C1917">
        <v>2012</v>
      </c>
      <c r="D1917" s="1">
        <v>41165</v>
      </c>
      <c r="E1917" s="1">
        <v>41170</v>
      </c>
      <c r="F1917" t="s">
        <v>23</v>
      </c>
      <c r="G1917" t="s">
        <v>424</v>
      </c>
      <c r="H1917" t="s">
        <v>425</v>
      </c>
      <c r="I1917" t="s">
        <v>38</v>
      </c>
      <c r="J1917" t="s">
        <v>27</v>
      </c>
      <c r="K1917" t="s">
        <v>3521</v>
      </c>
      <c r="L1917" t="s">
        <v>3626</v>
      </c>
      <c r="M1917">
        <v>47201</v>
      </c>
      <c r="N1917" t="s">
        <v>3479</v>
      </c>
      <c r="O1917" t="s">
        <v>1618</v>
      </c>
      <c r="P1917" t="s">
        <v>313</v>
      </c>
      <c r="Q1917" t="s">
        <v>314</v>
      </c>
      <c r="R1917" t="s">
        <v>1619</v>
      </c>
      <c r="S1917">
        <v>199.96</v>
      </c>
      <c r="T1917">
        <v>4</v>
      </c>
      <c r="U1917">
        <v>0</v>
      </c>
      <c r="V1917">
        <v>15.996799999999979</v>
      </c>
      <c r="W1917" t="s">
        <v>10948</v>
      </c>
      <c r="X1917" t="s">
        <v>10937</v>
      </c>
      <c r="Y1917">
        <v>9</v>
      </c>
      <c r="Z1917" t="s">
        <v>10949</v>
      </c>
      <c r="AA1917">
        <v>7.9999999999999891E-2</v>
      </c>
    </row>
    <row r="1918" spans="1:27" x14ac:dyDescent="0.35">
      <c r="A1918">
        <v>5239</v>
      </c>
      <c r="B1918" t="s">
        <v>3937</v>
      </c>
      <c r="C1918">
        <v>2011</v>
      </c>
      <c r="D1918" s="1">
        <v>40806</v>
      </c>
      <c r="E1918" s="1">
        <v>40810</v>
      </c>
      <c r="F1918" t="s">
        <v>23</v>
      </c>
      <c r="G1918" t="s">
        <v>1624</v>
      </c>
      <c r="H1918" t="s">
        <v>1625</v>
      </c>
      <c r="I1918" t="s">
        <v>38</v>
      </c>
      <c r="J1918" t="s">
        <v>27</v>
      </c>
      <c r="K1918" t="s">
        <v>3938</v>
      </c>
      <c r="L1918" t="s">
        <v>3849</v>
      </c>
      <c r="M1918">
        <v>21044</v>
      </c>
      <c r="N1918" t="s">
        <v>3728</v>
      </c>
      <c r="O1918" t="s">
        <v>1595</v>
      </c>
      <c r="P1918" t="s">
        <v>313</v>
      </c>
      <c r="Q1918" t="s">
        <v>314</v>
      </c>
      <c r="R1918" t="s">
        <v>1596</v>
      </c>
      <c r="S1918">
        <v>59.98</v>
      </c>
      <c r="T1918">
        <v>2</v>
      </c>
      <c r="U1918">
        <v>0</v>
      </c>
      <c r="V1918">
        <v>26.391200000000005</v>
      </c>
      <c r="W1918" t="s">
        <v>10944</v>
      </c>
      <c r="X1918" t="s">
        <v>10937</v>
      </c>
      <c r="Y1918">
        <v>9</v>
      </c>
      <c r="Z1918" t="s">
        <v>10949</v>
      </c>
      <c r="AA1918">
        <v>0.44000000000000011</v>
      </c>
    </row>
    <row r="1919" spans="1:27" x14ac:dyDescent="0.35">
      <c r="A1919">
        <v>5249</v>
      </c>
      <c r="B1919" t="s">
        <v>5127</v>
      </c>
      <c r="C1919">
        <v>2014</v>
      </c>
      <c r="D1919" s="1">
        <v>41947</v>
      </c>
      <c r="E1919" s="1">
        <v>41949</v>
      </c>
      <c r="F1919" t="s">
        <v>45</v>
      </c>
      <c r="G1919" t="s">
        <v>3239</v>
      </c>
      <c r="H1919" t="s">
        <v>3240</v>
      </c>
      <c r="I1919" t="s">
        <v>38</v>
      </c>
      <c r="J1919" t="s">
        <v>27</v>
      </c>
      <c r="K1919" t="s">
        <v>3472</v>
      </c>
      <c r="L1919" t="s">
        <v>3473</v>
      </c>
      <c r="M1919">
        <v>98105</v>
      </c>
      <c r="N1919" t="s">
        <v>30</v>
      </c>
      <c r="O1919" t="s">
        <v>2677</v>
      </c>
      <c r="P1919" t="s">
        <v>313</v>
      </c>
      <c r="Q1919" t="s">
        <v>314</v>
      </c>
      <c r="R1919" t="s">
        <v>2678</v>
      </c>
      <c r="S1919">
        <v>43.5</v>
      </c>
      <c r="T1919">
        <v>3</v>
      </c>
      <c r="U1919">
        <v>0</v>
      </c>
      <c r="V1919">
        <v>10.875</v>
      </c>
      <c r="W1919" t="s">
        <v>10939</v>
      </c>
      <c r="X1919" t="s">
        <v>10940</v>
      </c>
      <c r="Y1919">
        <v>11</v>
      </c>
      <c r="Z1919" t="s">
        <v>10947</v>
      </c>
      <c r="AA1919">
        <v>0.25</v>
      </c>
    </row>
    <row r="1920" spans="1:27" x14ac:dyDescent="0.35">
      <c r="A1920">
        <v>5251</v>
      </c>
      <c r="B1920" t="s">
        <v>5128</v>
      </c>
      <c r="C1920">
        <v>2013</v>
      </c>
      <c r="D1920" s="1">
        <v>41621</v>
      </c>
      <c r="E1920" s="1">
        <v>41627</v>
      </c>
      <c r="F1920" t="s">
        <v>23</v>
      </c>
      <c r="G1920" t="s">
        <v>1968</v>
      </c>
      <c r="H1920" t="s">
        <v>1969</v>
      </c>
      <c r="I1920" t="s">
        <v>38</v>
      </c>
      <c r="J1920" t="s">
        <v>27</v>
      </c>
      <c r="K1920" t="s">
        <v>3521</v>
      </c>
      <c r="L1920" t="s">
        <v>3522</v>
      </c>
      <c r="M1920">
        <v>31907</v>
      </c>
      <c r="N1920" t="s">
        <v>3507</v>
      </c>
      <c r="O1920" t="s">
        <v>1618</v>
      </c>
      <c r="P1920" t="s">
        <v>313</v>
      </c>
      <c r="Q1920" t="s">
        <v>314</v>
      </c>
      <c r="R1920" t="s">
        <v>1619</v>
      </c>
      <c r="S1920">
        <v>249.95000000000002</v>
      </c>
      <c r="T1920">
        <v>5</v>
      </c>
      <c r="U1920">
        <v>0</v>
      </c>
      <c r="V1920">
        <v>19.995999999999974</v>
      </c>
      <c r="W1920" t="s">
        <v>10936</v>
      </c>
      <c r="X1920" t="s">
        <v>10940</v>
      </c>
      <c r="Y1920">
        <v>12</v>
      </c>
      <c r="Z1920" t="s">
        <v>10941</v>
      </c>
      <c r="AA1920">
        <v>7.9999999999999891E-2</v>
      </c>
    </row>
    <row r="1921" spans="1:27" x14ac:dyDescent="0.35">
      <c r="A1921">
        <v>5276</v>
      </c>
      <c r="B1921" t="s">
        <v>5129</v>
      </c>
      <c r="C1921">
        <v>2014</v>
      </c>
      <c r="D1921" s="1">
        <v>41988</v>
      </c>
      <c r="E1921" s="1">
        <v>41994</v>
      </c>
      <c r="F1921" t="s">
        <v>23</v>
      </c>
      <c r="G1921" t="s">
        <v>5130</v>
      </c>
      <c r="H1921" t="s">
        <v>5131</v>
      </c>
      <c r="I1921" t="s">
        <v>26</v>
      </c>
      <c r="J1921" t="s">
        <v>27</v>
      </c>
      <c r="K1921" t="s">
        <v>5082</v>
      </c>
      <c r="L1921" t="s">
        <v>3631</v>
      </c>
      <c r="M1921">
        <v>72701</v>
      </c>
      <c r="N1921" t="s">
        <v>3507</v>
      </c>
      <c r="O1921" t="s">
        <v>2702</v>
      </c>
      <c r="P1921" t="s">
        <v>313</v>
      </c>
      <c r="Q1921" t="s">
        <v>314</v>
      </c>
      <c r="R1921" t="s">
        <v>2703</v>
      </c>
      <c r="S1921">
        <v>159.80000000000001</v>
      </c>
      <c r="T1921">
        <v>4</v>
      </c>
      <c r="U1921">
        <v>0</v>
      </c>
      <c r="V1921">
        <v>70.312000000000012</v>
      </c>
      <c r="W1921" t="s">
        <v>10939</v>
      </c>
      <c r="X1921" t="s">
        <v>10940</v>
      </c>
      <c r="Y1921">
        <v>12</v>
      </c>
      <c r="Z1921" t="s">
        <v>10941</v>
      </c>
      <c r="AA1921">
        <v>0.44000000000000006</v>
      </c>
    </row>
    <row r="1922" spans="1:27" x14ac:dyDescent="0.35">
      <c r="A1922">
        <v>5277</v>
      </c>
      <c r="B1922" t="s">
        <v>5129</v>
      </c>
      <c r="C1922">
        <v>2014</v>
      </c>
      <c r="D1922" s="1">
        <v>41988</v>
      </c>
      <c r="E1922" s="1">
        <v>41994</v>
      </c>
      <c r="F1922" t="s">
        <v>23</v>
      </c>
      <c r="G1922" t="s">
        <v>5130</v>
      </c>
      <c r="H1922" t="s">
        <v>5131</v>
      </c>
      <c r="I1922" t="s">
        <v>26</v>
      </c>
      <c r="J1922" t="s">
        <v>27</v>
      </c>
      <c r="K1922" t="s">
        <v>5082</v>
      </c>
      <c r="L1922" t="s">
        <v>3631</v>
      </c>
      <c r="M1922">
        <v>72701</v>
      </c>
      <c r="N1922" t="s">
        <v>3507</v>
      </c>
      <c r="O1922" t="s">
        <v>631</v>
      </c>
      <c r="P1922" t="s">
        <v>313</v>
      </c>
      <c r="Q1922" t="s">
        <v>314</v>
      </c>
      <c r="R1922" t="s">
        <v>632</v>
      </c>
      <c r="S1922">
        <v>44.75</v>
      </c>
      <c r="T1922">
        <v>5</v>
      </c>
      <c r="U1922">
        <v>0</v>
      </c>
      <c r="V1922">
        <v>8.5024999999999942</v>
      </c>
      <c r="W1922" t="s">
        <v>10939</v>
      </c>
      <c r="X1922" t="s">
        <v>10940</v>
      </c>
      <c r="Y1922">
        <v>12</v>
      </c>
      <c r="Z1922" t="s">
        <v>10941</v>
      </c>
      <c r="AA1922">
        <v>0.18999999999999986</v>
      </c>
    </row>
    <row r="1923" spans="1:27" x14ac:dyDescent="0.35">
      <c r="A1923">
        <v>5280</v>
      </c>
      <c r="B1923" t="s">
        <v>5132</v>
      </c>
      <c r="C1923">
        <v>2014</v>
      </c>
      <c r="D1923" s="1">
        <v>41890</v>
      </c>
      <c r="E1923" s="1">
        <v>41894</v>
      </c>
      <c r="F1923" t="s">
        <v>23</v>
      </c>
      <c r="G1923" t="s">
        <v>5133</v>
      </c>
      <c r="H1923" t="s">
        <v>5134</v>
      </c>
      <c r="I1923" t="s">
        <v>38</v>
      </c>
      <c r="J1923" t="s">
        <v>27</v>
      </c>
      <c r="K1923" t="s">
        <v>3571</v>
      </c>
      <c r="L1923" t="s">
        <v>3572</v>
      </c>
      <c r="M1923">
        <v>53209</v>
      </c>
      <c r="N1923" t="s">
        <v>3479</v>
      </c>
      <c r="O1923" t="s">
        <v>2820</v>
      </c>
      <c r="P1923" t="s">
        <v>313</v>
      </c>
      <c r="Q1923" t="s">
        <v>314</v>
      </c>
      <c r="R1923" t="s">
        <v>2821</v>
      </c>
      <c r="S1923">
        <v>13.48</v>
      </c>
      <c r="T1923">
        <v>1</v>
      </c>
      <c r="U1923">
        <v>0</v>
      </c>
      <c r="V1923">
        <v>1.8872</v>
      </c>
      <c r="W1923" t="s">
        <v>10939</v>
      </c>
      <c r="X1923" t="s">
        <v>10937</v>
      </c>
      <c r="Y1923">
        <v>9</v>
      </c>
      <c r="Z1923" t="s">
        <v>10949</v>
      </c>
      <c r="AA1923">
        <v>0.13999999999999999</v>
      </c>
    </row>
    <row r="1924" spans="1:27" x14ac:dyDescent="0.35">
      <c r="A1924">
        <v>5302</v>
      </c>
      <c r="B1924" t="s">
        <v>3614</v>
      </c>
      <c r="C1924">
        <v>2013</v>
      </c>
      <c r="D1924" s="1">
        <v>41425</v>
      </c>
      <c r="E1924" s="1">
        <v>41429</v>
      </c>
      <c r="F1924" t="s">
        <v>23</v>
      </c>
      <c r="G1924" t="s">
        <v>1536</v>
      </c>
      <c r="H1924" t="s">
        <v>1537</v>
      </c>
      <c r="I1924" t="s">
        <v>26</v>
      </c>
      <c r="J1924" t="s">
        <v>27</v>
      </c>
      <c r="K1924" t="s">
        <v>3505</v>
      </c>
      <c r="L1924" t="s">
        <v>3506</v>
      </c>
      <c r="M1924">
        <v>22153</v>
      </c>
      <c r="N1924" t="s">
        <v>3507</v>
      </c>
      <c r="O1924" t="s">
        <v>771</v>
      </c>
      <c r="P1924" t="s">
        <v>313</v>
      </c>
      <c r="Q1924" t="s">
        <v>314</v>
      </c>
      <c r="R1924" t="s">
        <v>772</v>
      </c>
      <c r="S1924">
        <v>1979.6999999999998</v>
      </c>
      <c r="T1924">
        <v>6</v>
      </c>
      <c r="U1924">
        <v>0</v>
      </c>
      <c r="V1924">
        <v>653.30099999999982</v>
      </c>
      <c r="W1924" t="s">
        <v>10936</v>
      </c>
      <c r="X1924" t="s">
        <v>10942</v>
      </c>
      <c r="Y1924">
        <v>5</v>
      </c>
      <c r="Z1924" t="s">
        <v>10952</v>
      </c>
      <c r="AA1924">
        <v>0.32999999999999996</v>
      </c>
    </row>
    <row r="1925" spans="1:27" x14ac:dyDescent="0.35">
      <c r="A1925">
        <v>5341</v>
      </c>
      <c r="B1925" t="s">
        <v>5135</v>
      </c>
      <c r="C1925">
        <v>2012</v>
      </c>
      <c r="D1925" s="1">
        <v>41222</v>
      </c>
      <c r="E1925" s="1">
        <v>41227</v>
      </c>
      <c r="F1925" t="s">
        <v>45</v>
      </c>
      <c r="G1925" t="s">
        <v>1002</v>
      </c>
      <c r="H1925" t="s">
        <v>1003</v>
      </c>
      <c r="I1925" t="s">
        <v>38</v>
      </c>
      <c r="J1925" t="s">
        <v>27</v>
      </c>
      <c r="K1925" t="s">
        <v>2834</v>
      </c>
      <c r="L1925" t="s">
        <v>3741</v>
      </c>
      <c r="M1925">
        <v>11572</v>
      </c>
      <c r="N1925" t="s">
        <v>3728</v>
      </c>
      <c r="O1925" t="s">
        <v>5136</v>
      </c>
      <c r="P1925" t="s">
        <v>313</v>
      </c>
      <c r="Q1925" t="s">
        <v>314</v>
      </c>
      <c r="R1925" t="s">
        <v>5137</v>
      </c>
      <c r="S1925">
        <v>13.98</v>
      </c>
      <c r="T1925">
        <v>2</v>
      </c>
      <c r="U1925">
        <v>0</v>
      </c>
      <c r="V1925">
        <v>6.011400000000001</v>
      </c>
      <c r="W1925" t="s">
        <v>10948</v>
      </c>
      <c r="X1925" t="s">
        <v>10940</v>
      </c>
      <c r="Y1925">
        <v>11</v>
      </c>
      <c r="Z1925" t="s">
        <v>10947</v>
      </c>
      <c r="AA1925">
        <v>0.43000000000000005</v>
      </c>
    </row>
    <row r="1926" spans="1:27" x14ac:dyDescent="0.35">
      <c r="A1926">
        <v>5342</v>
      </c>
      <c r="B1926" t="s">
        <v>5135</v>
      </c>
      <c r="C1926">
        <v>2012</v>
      </c>
      <c r="D1926" s="1">
        <v>41222</v>
      </c>
      <c r="E1926" s="1">
        <v>41227</v>
      </c>
      <c r="F1926" t="s">
        <v>45</v>
      </c>
      <c r="G1926" t="s">
        <v>1002</v>
      </c>
      <c r="H1926" t="s">
        <v>1003</v>
      </c>
      <c r="I1926" t="s">
        <v>38</v>
      </c>
      <c r="J1926" t="s">
        <v>27</v>
      </c>
      <c r="K1926" t="s">
        <v>2834</v>
      </c>
      <c r="L1926" t="s">
        <v>3741</v>
      </c>
      <c r="M1926">
        <v>11572</v>
      </c>
      <c r="N1926" t="s">
        <v>3728</v>
      </c>
      <c r="O1926" t="s">
        <v>1301</v>
      </c>
      <c r="P1926" t="s">
        <v>313</v>
      </c>
      <c r="Q1926" t="s">
        <v>314</v>
      </c>
      <c r="R1926" t="s">
        <v>1302</v>
      </c>
      <c r="S1926">
        <v>899.95</v>
      </c>
      <c r="T1926">
        <v>5</v>
      </c>
      <c r="U1926">
        <v>0</v>
      </c>
      <c r="V1926">
        <v>53.996999999999957</v>
      </c>
      <c r="W1926" t="s">
        <v>10948</v>
      </c>
      <c r="X1926" t="s">
        <v>10940</v>
      </c>
      <c r="Y1926">
        <v>11</v>
      </c>
      <c r="Z1926" t="s">
        <v>10947</v>
      </c>
      <c r="AA1926">
        <v>5.9999999999999949E-2</v>
      </c>
    </row>
    <row r="1927" spans="1:27" x14ac:dyDescent="0.35">
      <c r="A1927">
        <v>5345</v>
      </c>
      <c r="B1927" t="s">
        <v>5138</v>
      </c>
      <c r="C1927">
        <v>2012</v>
      </c>
      <c r="D1927" s="1">
        <v>41193</v>
      </c>
      <c r="E1927" s="1">
        <v>41195</v>
      </c>
      <c r="F1927" t="s">
        <v>45</v>
      </c>
      <c r="G1927" t="s">
        <v>2462</v>
      </c>
      <c r="H1927" t="s">
        <v>2463</v>
      </c>
      <c r="I1927" t="s">
        <v>38</v>
      </c>
      <c r="J1927" t="s">
        <v>27</v>
      </c>
      <c r="K1927" t="s">
        <v>3689</v>
      </c>
      <c r="L1927" t="s">
        <v>3741</v>
      </c>
      <c r="M1927">
        <v>14609</v>
      </c>
      <c r="N1927" t="s">
        <v>3728</v>
      </c>
      <c r="O1927" t="s">
        <v>5104</v>
      </c>
      <c r="P1927" t="s">
        <v>313</v>
      </c>
      <c r="Q1927" t="s">
        <v>314</v>
      </c>
      <c r="R1927" t="s">
        <v>5105</v>
      </c>
      <c r="S1927">
        <v>31.95</v>
      </c>
      <c r="T1927">
        <v>1</v>
      </c>
      <c r="U1927">
        <v>0</v>
      </c>
      <c r="V1927">
        <v>2.2364999999999995</v>
      </c>
      <c r="W1927" t="s">
        <v>10948</v>
      </c>
      <c r="X1927" t="s">
        <v>10940</v>
      </c>
      <c r="Y1927">
        <v>10</v>
      </c>
      <c r="Z1927" t="s">
        <v>10945</v>
      </c>
      <c r="AA1927">
        <v>6.9999999999999979E-2</v>
      </c>
    </row>
    <row r="1928" spans="1:27" x14ac:dyDescent="0.35">
      <c r="A1928">
        <v>5376</v>
      </c>
      <c r="B1928" t="s">
        <v>5139</v>
      </c>
      <c r="C1928">
        <v>2014</v>
      </c>
      <c r="D1928" s="1">
        <v>41787</v>
      </c>
      <c r="E1928" s="1">
        <v>41791</v>
      </c>
      <c r="F1928" t="s">
        <v>23</v>
      </c>
      <c r="G1928" t="s">
        <v>1383</v>
      </c>
      <c r="H1928" t="s">
        <v>1384</v>
      </c>
      <c r="I1928" t="s">
        <v>26</v>
      </c>
      <c r="J1928" t="s">
        <v>27</v>
      </c>
      <c r="K1928" t="s">
        <v>3472</v>
      </c>
      <c r="L1928" t="s">
        <v>3473</v>
      </c>
      <c r="M1928">
        <v>98103</v>
      </c>
      <c r="N1928" t="s">
        <v>30</v>
      </c>
      <c r="O1928" t="s">
        <v>2246</v>
      </c>
      <c r="P1928" t="s">
        <v>313</v>
      </c>
      <c r="Q1928" t="s">
        <v>314</v>
      </c>
      <c r="R1928" t="s">
        <v>2247</v>
      </c>
      <c r="S1928">
        <v>98.16</v>
      </c>
      <c r="T1928">
        <v>6</v>
      </c>
      <c r="U1928">
        <v>0</v>
      </c>
      <c r="V1928">
        <v>9.8159999999999954</v>
      </c>
      <c r="W1928" t="s">
        <v>10939</v>
      </c>
      <c r="X1928" t="s">
        <v>10942</v>
      </c>
      <c r="Y1928">
        <v>5</v>
      </c>
      <c r="Z1928" t="s">
        <v>10952</v>
      </c>
      <c r="AA1928">
        <v>9.999999999999995E-2</v>
      </c>
    </row>
    <row r="1929" spans="1:27" x14ac:dyDescent="0.35">
      <c r="A1929">
        <v>5401</v>
      </c>
      <c r="B1929" t="s">
        <v>5140</v>
      </c>
      <c r="C1929">
        <v>2014</v>
      </c>
      <c r="D1929" s="1">
        <v>41904</v>
      </c>
      <c r="E1929" s="1">
        <v>41906</v>
      </c>
      <c r="F1929" t="s">
        <v>56</v>
      </c>
      <c r="G1929" t="s">
        <v>5141</v>
      </c>
      <c r="H1929" t="s">
        <v>5142</v>
      </c>
      <c r="I1929" t="s">
        <v>38</v>
      </c>
      <c r="J1929" t="s">
        <v>27</v>
      </c>
      <c r="K1929" t="s">
        <v>3472</v>
      </c>
      <c r="L1929" t="s">
        <v>3473</v>
      </c>
      <c r="M1929">
        <v>98103</v>
      </c>
      <c r="N1929" t="s">
        <v>30</v>
      </c>
      <c r="O1929" t="s">
        <v>343</v>
      </c>
      <c r="P1929" t="s">
        <v>313</v>
      </c>
      <c r="Q1929" t="s">
        <v>314</v>
      </c>
      <c r="R1929" t="s">
        <v>344</v>
      </c>
      <c r="S1929">
        <v>71.98</v>
      </c>
      <c r="T1929">
        <v>2</v>
      </c>
      <c r="U1929">
        <v>0</v>
      </c>
      <c r="V1929">
        <v>15.1158</v>
      </c>
      <c r="W1929" t="s">
        <v>10939</v>
      </c>
      <c r="X1929" t="s">
        <v>10937</v>
      </c>
      <c r="Y1929">
        <v>9</v>
      </c>
      <c r="Z1929" t="s">
        <v>10949</v>
      </c>
      <c r="AA1929">
        <v>0.21</v>
      </c>
    </row>
    <row r="1930" spans="1:27" x14ac:dyDescent="0.35">
      <c r="A1930">
        <v>5402</v>
      </c>
      <c r="B1930" t="s">
        <v>5140</v>
      </c>
      <c r="C1930">
        <v>2014</v>
      </c>
      <c r="D1930" s="1">
        <v>41904</v>
      </c>
      <c r="E1930" s="1">
        <v>41906</v>
      </c>
      <c r="F1930" t="s">
        <v>56</v>
      </c>
      <c r="G1930" t="s">
        <v>5141</v>
      </c>
      <c r="H1930" t="s">
        <v>5142</v>
      </c>
      <c r="I1930" t="s">
        <v>38</v>
      </c>
      <c r="J1930" t="s">
        <v>27</v>
      </c>
      <c r="K1930" t="s">
        <v>3472</v>
      </c>
      <c r="L1930" t="s">
        <v>3473</v>
      </c>
      <c r="M1930">
        <v>98103</v>
      </c>
      <c r="N1930" t="s">
        <v>30</v>
      </c>
      <c r="O1930" t="s">
        <v>5143</v>
      </c>
      <c r="P1930" t="s">
        <v>313</v>
      </c>
      <c r="Q1930" t="s">
        <v>314</v>
      </c>
      <c r="R1930" t="s">
        <v>5144</v>
      </c>
      <c r="S1930">
        <v>79.98</v>
      </c>
      <c r="T1930">
        <v>2</v>
      </c>
      <c r="U1930">
        <v>0</v>
      </c>
      <c r="V1930">
        <v>26.3934</v>
      </c>
      <c r="W1930" t="s">
        <v>10939</v>
      </c>
      <c r="X1930" t="s">
        <v>10937</v>
      </c>
      <c r="Y1930">
        <v>9</v>
      </c>
      <c r="Z1930" t="s">
        <v>10949</v>
      </c>
      <c r="AA1930">
        <v>0.32999999999999996</v>
      </c>
    </row>
    <row r="1931" spans="1:27" x14ac:dyDescent="0.35">
      <c r="A1931">
        <v>5413</v>
      </c>
      <c r="B1931" t="s">
        <v>5145</v>
      </c>
      <c r="C1931">
        <v>2014</v>
      </c>
      <c r="D1931" s="1">
        <v>41901</v>
      </c>
      <c r="E1931" s="1">
        <v>41905</v>
      </c>
      <c r="F1931" t="s">
        <v>23</v>
      </c>
      <c r="G1931" t="s">
        <v>2232</v>
      </c>
      <c r="H1931" t="s">
        <v>2233</v>
      </c>
      <c r="I1931" t="s">
        <v>38</v>
      </c>
      <c r="J1931" t="s">
        <v>27</v>
      </c>
      <c r="K1931" t="s">
        <v>5146</v>
      </c>
      <c r="L1931" t="s">
        <v>4965</v>
      </c>
      <c r="M1931">
        <v>88101</v>
      </c>
      <c r="N1931" t="s">
        <v>30</v>
      </c>
      <c r="O1931" t="s">
        <v>5147</v>
      </c>
      <c r="P1931" t="s">
        <v>313</v>
      </c>
      <c r="Q1931" t="s">
        <v>314</v>
      </c>
      <c r="R1931" t="s">
        <v>5148</v>
      </c>
      <c r="S1931">
        <v>101.34</v>
      </c>
      <c r="T1931">
        <v>3</v>
      </c>
      <c r="U1931">
        <v>0</v>
      </c>
      <c r="V1931">
        <v>8.1071999999999917</v>
      </c>
      <c r="W1931" t="s">
        <v>10939</v>
      </c>
      <c r="X1931" t="s">
        <v>10937</v>
      </c>
      <c r="Y1931">
        <v>9</v>
      </c>
      <c r="Z1931" t="s">
        <v>10949</v>
      </c>
      <c r="AA1931">
        <v>7.9999999999999918E-2</v>
      </c>
    </row>
    <row r="1932" spans="1:27" x14ac:dyDescent="0.35">
      <c r="A1932">
        <v>5450</v>
      </c>
      <c r="B1932" t="s">
        <v>5149</v>
      </c>
      <c r="C1932">
        <v>2011</v>
      </c>
      <c r="D1932" s="1">
        <v>40798</v>
      </c>
      <c r="E1932" s="1">
        <v>40805</v>
      </c>
      <c r="F1932" t="s">
        <v>23</v>
      </c>
      <c r="G1932" t="s">
        <v>5150</v>
      </c>
      <c r="H1932" t="s">
        <v>5151</v>
      </c>
      <c r="I1932" t="s">
        <v>127</v>
      </c>
      <c r="J1932" t="s">
        <v>27</v>
      </c>
      <c r="K1932" t="s">
        <v>5152</v>
      </c>
      <c r="L1932" t="s">
        <v>4569</v>
      </c>
      <c r="M1932">
        <v>66062</v>
      </c>
      <c r="N1932" t="s">
        <v>3479</v>
      </c>
      <c r="O1932" t="s">
        <v>5153</v>
      </c>
      <c r="P1932" t="s">
        <v>313</v>
      </c>
      <c r="Q1932" t="s">
        <v>314</v>
      </c>
      <c r="R1932" t="s">
        <v>5154</v>
      </c>
      <c r="S1932">
        <v>57.400000000000006</v>
      </c>
      <c r="T1932">
        <v>5</v>
      </c>
      <c r="U1932">
        <v>0</v>
      </c>
      <c r="V1932">
        <v>10.905999999999993</v>
      </c>
      <c r="W1932" t="s">
        <v>10944</v>
      </c>
      <c r="X1932" t="s">
        <v>10937</v>
      </c>
      <c r="Y1932">
        <v>9</v>
      </c>
      <c r="Z1932" t="s">
        <v>10949</v>
      </c>
      <c r="AA1932">
        <v>0.18999999999999986</v>
      </c>
    </row>
    <row r="1933" spans="1:27" x14ac:dyDescent="0.35">
      <c r="A1933">
        <v>5517</v>
      </c>
      <c r="B1933" t="s">
        <v>5155</v>
      </c>
      <c r="C1933">
        <v>2013</v>
      </c>
      <c r="D1933" s="1">
        <v>41597</v>
      </c>
      <c r="E1933" s="1">
        <v>41600</v>
      </c>
      <c r="F1933" t="s">
        <v>45</v>
      </c>
      <c r="G1933" t="s">
        <v>2026</v>
      </c>
      <c r="H1933" t="s">
        <v>2027</v>
      </c>
      <c r="I1933" t="s">
        <v>26</v>
      </c>
      <c r="J1933" t="s">
        <v>27</v>
      </c>
      <c r="K1933" t="s">
        <v>4550</v>
      </c>
      <c r="L1933" t="s">
        <v>3594</v>
      </c>
      <c r="M1933">
        <v>35810</v>
      </c>
      <c r="N1933" t="s">
        <v>3507</v>
      </c>
      <c r="O1933" t="s">
        <v>577</v>
      </c>
      <c r="P1933" t="s">
        <v>313</v>
      </c>
      <c r="Q1933" t="s">
        <v>314</v>
      </c>
      <c r="R1933" t="s">
        <v>578</v>
      </c>
      <c r="S1933">
        <v>1319.96</v>
      </c>
      <c r="T1933">
        <v>4</v>
      </c>
      <c r="U1933">
        <v>0</v>
      </c>
      <c r="V1933">
        <v>527.98400000000004</v>
      </c>
      <c r="W1933" t="s">
        <v>10936</v>
      </c>
      <c r="X1933" t="s">
        <v>10940</v>
      </c>
      <c r="Y1933">
        <v>11</v>
      </c>
      <c r="Z1933" t="s">
        <v>10947</v>
      </c>
      <c r="AA1933">
        <v>0.4</v>
      </c>
    </row>
    <row r="1934" spans="1:27" x14ac:dyDescent="0.35">
      <c r="A1934">
        <v>5532</v>
      </c>
      <c r="B1934" t="s">
        <v>5156</v>
      </c>
      <c r="C1934">
        <v>2013</v>
      </c>
      <c r="D1934" s="1">
        <v>41432</v>
      </c>
      <c r="E1934" s="1">
        <v>41433</v>
      </c>
      <c r="F1934" t="s">
        <v>56</v>
      </c>
      <c r="G1934" t="s">
        <v>1272</v>
      </c>
      <c r="H1934" t="s">
        <v>1273</v>
      </c>
      <c r="I1934" t="s">
        <v>38</v>
      </c>
      <c r="J1934" t="s">
        <v>27</v>
      </c>
      <c r="K1934" t="s">
        <v>4595</v>
      </c>
      <c r="L1934" t="s">
        <v>3631</v>
      </c>
      <c r="M1934">
        <v>72209</v>
      </c>
      <c r="N1934" t="s">
        <v>3507</v>
      </c>
      <c r="O1934" t="s">
        <v>1420</v>
      </c>
      <c r="P1934" t="s">
        <v>313</v>
      </c>
      <c r="Q1934" t="s">
        <v>314</v>
      </c>
      <c r="R1934" t="s">
        <v>1421</v>
      </c>
      <c r="S1934">
        <v>179.94</v>
      </c>
      <c r="T1934">
        <v>6</v>
      </c>
      <c r="U1934">
        <v>0</v>
      </c>
      <c r="V1934">
        <v>75.57480000000001</v>
      </c>
      <c r="W1934" t="s">
        <v>10936</v>
      </c>
      <c r="X1934" t="s">
        <v>10942</v>
      </c>
      <c r="Y1934">
        <v>6</v>
      </c>
      <c r="Z1934" t="s">
        <v>10946</v>
      </c>
      <c r="AA1934">
        <v>0.42000000000000004</v>
      </c>
    </row>
    <row r="1935" spans="1:27" x14ac:dyDescent="0.35">
      <c r="A1935">
        <v>5533</v>
      </c>
      <c r="B1935" t="s">
        <v>5156</v>
      </c>
      <c r="C1935">
        <v>2013</v>
      </c>
      <c r="D1935" s="1">
        <v>41432</v>
      </c>
      <c r="E1935" s="1">
        <v>41433</v>
      </c>
      <c r="F1935" t="s">
        <v>56</v>
      </c>
      <c r="G1935" t="s">
        <v>1272</v>
      </c>
      <c r="H1935" t="s">
        <v>1273</v>
      </c>
      <c r="I1935" t="s">
        <v>38</v>
      </c>
      <c r="J1935" t="s">
        <v>27</v>
      </c>
      <c r="K1935" t="s">
        <v>4595</v>
      </c>
      <c r="L1935" t="s">
        <v>3631</v>
      </c>
      <c r="M1935">
        <v>72209</v>
      </c>
      <c r="N1935" t="s">
        <v>3507</v>
      </c>
      <c r="O1935" t="s">
        <v>631</v>
      </c>
      <c r="P1935" t="s">
        <v>313</v>
      </c>
      <c r="Q1935" t="s">
        <v>314</v>
      </c>
      <c r="R1935" t="s">
        <v>632</v>
      </c>
      <c r="S1935">
        <v>26.849999999999998</v>
      </c>
      <c r="T1935">
        <v>3</v>
      </c>
      <c r="U1935">
        <v>0</v>
      </c>
      <c r="V1935">
        <v>5.101499999999997</v>
      </c>
      <c r="W1935" t="s">
        <v>10936</v>
      </c>
      <c r="X1935" t="s">
        <v>10942</v>
      </c>
      <c r="Y1935">
        <v>6</v>
      </c>
      <c r="Z1935" t="s">
        <v>10946</v>
      </c>
      <c r="AA1935">
        <v>0.18999999999999989</v>
      </c>
    </row>
    <row r="1936" spans="1:27" x14ac:dyDescent="0.35">
      <c r="A1936">
        <v>5534</v>
      </c>
      <c r="B1936" t="s">
        <v>5156</v>
      </c>
      <c r="C1936">
        <v>2013</v>
      </c>
      <c r="D1936" s="1">
        <v>41432</v>
      </c>
      <c r="E1936" s="1">
        <v>41433</v>
      </c>
      <c r="F1936" t="s">
        <v>56</v>
      </c>
      <c r="G1936" t="s">
        <v>1272</v>
      </c>
      <c r="H1936" t="s">
        <v>1273</v>
      </c>
      <c r="I1936" t="s">
        <v>38</v>
      </c>
      <c r="J1936" t="s">
        <v>27</v>
      </c>
      <c r="K1936" t="s">
        <v>4595</v>
      </c>
      <c r="L1936" t="s">
        <v>3631</v>
      </c>
      <c r="M1936">
        <v>72209</v>
      </c>
      <c r="N1936" t="s">
        <v>3507</v>
      </c>
      <c r="O1936" t="s">
        <v>2221</v>
      </c>
      <c r="P1936" t="s">
        <v>313</v>
      </c>
      <c r="Q1936" t="s">
        <v>314</v>
      </c>
      <c r="R1936" t="s">
        <v>2222</v>
      </c>
      <c r="S1936">
        <v>323.37</v>
      </c>
      <c r="T1936">
        <v>3</v>
      </c>
      <c r="U1936">
        <v>0</v>
      </c>
      <c r="V1936">
        <v>129.34800000000001</v>
      </c>
      <c r="W1936" t="s">
        <v>10936</v>
      </c>
      <c r="X1936" t="s">
        <v>10942</v>
      </c>
      <c r="Y1936">
        <v>6</v>
      </c>
      <c r="Z1936" t="s">
        <v>10946</v>
      </c>
      <c r="AA1936">
        <v>0.4</v>
      </c>
    </row>
    <row r="1937" spans="1:27" x14ac:dyDescent="0.35">
      <c r="A1937">
        <v>5610</v>
      </c>
      <c r="B1937" t="s">
        <v>5157</v>
      </c>
      <c r="C1937">
        <v>2014</v>
      </c>
      <c r="D1937" s="1">
        <v>41883</v>
      </c>
      <c r="E1937" s="1">
        <v>41888</v>
      </c>
      <c r="F1937" t="s">
        <v>23</v>
      </c>
      <c r="G1937" t="s">
        <v>4240</v>
      </c>
      <c r="H1937" t="s">
        <v>4241</v>
      </c>
      <c r="I1937" t="s">
        <v>38</v>
      </c>
      <c r="J1937" t="s">
        <v>27</v>
      </c>
      <c r="K1937" t="s">
        <v>4414</v>
      </c>
      <c r="L1937" t="s">
        <v>3704</v>
      </c>
      <c r="M1937">
        <v>71203</v>
      </c>
      <c r="N1937" t="s">
        <v>3507</v>
      </c>
      <c r="O1937" t="s">
        <v>771</v>
      </c>
      <c r="P1937" t="s">
        <v>313</v>
      </c>
      <c r="Q1937" t="s">
        <v>314</v>
      </c>
      <c r="R1937" t="s">
        <v>772</v>
      </c>
      <c r="S1937">
        <v>659.9</v>
      </c>
      <c r="T1937">
        <v>2</v>
      </c>
      <c r="U1937">
        <v>0</v>
      </c>
      <c r="V1937">
        <v>217.76699999999994</v>
      </c>
      <c r="W1937" t="s">
        <v>10939</v>
      </c>
      <c r="X1937" t="s">
        <v>10937</v>
      </c>
      <c r="Y1937">
        <v>9</v>
      </c>
      <c r="Z1937" t="s">
        <v>10949</v>
      </c>
      <c r="AA1937">
        <v>0.3299999999999999</v>
      </c>
    </row>
    <row r="1938" spans="1:27" x14ac:dyDescent="0.35">
      <c r="A1938">
        <v>5612</v>
      </c>
      <c r="B1938" t="s">
        <v>5158</v>
      </c>
      <c r="C1938">
        <v>2014</v>
      </c>
      <c r="D1938" s="1">
        <v>41870</v>
      </c>
      <c r="E1938" s="1">
        <v>41874</v>
      </c>
      <c r="F1938" t="s">
        <v>23</v>
      </c>
      <c r="G1938" t="s">
        <v>2660</v>
      </c>
      <c r="H1938" t="s">
        <v>2661</v>
      </c>
      <c r="I1938" t="s">
        <v>26</v>
      </c>
      <c r="J1938" t="s">
        <v>27</v>
      </c>
      <c r="K1938" t="s">
        <v>3472</v>
      </c>
      <c r="L1938" t="s">
        <v>3473</v>
      </c>
      <c r="M1938">
        <v>98105</v>
      </c>
      <c r="N1938" t="s">
        <v>30</v>
      </c>
      <c r="O1938" t="s">
        <v>319</v>
      </c>
      <c r="P1938" t="s">
        <v>313</v>
      </c>
      <c r="Q1938" t="s">
        <v>314</v>
      </c>
      <c r="R1938" t="s">
        <v>320</v>
      </c>
      <c r="S1938">
        <v>843.9</v>
      </c>
      <c r="T1938">
        <v>2</v>
      </c>
      <c r="U1938">
        <v>0</v>
      </c>
      <c r="V1938">
        <v>371.31600000000003</v>
      </c>
      <c r="W1938" t="s">
        <v>10939</v>
      </c>
      <c r="X1938" t="s">
        <v>10937</v>
      </c>
      <c r="Y1938">
        <v>8</v>
      </c>
      <c r="Z1938" t="s">
        <v>10954</v>
      </c>
      <c r="AA1938">
        <v>0.44000000000000006</v>
      </c>
    </row>
    <row r="1939" spans="1:27" x14ac:dyDescent="0.35">
      <c r="A1939">
        <v>5613</v>
      </c>
      <c r="B1939" t="s">
        <v>5158</v>
      </c>
      <c r="C1939">
        <v>2014</v>
      </c>
      <c r="D1939" s="1">
        <v>41870</v>
      </c>
      <c r="E1939" s="1">
        <v>41874</v>
      </c>
      <c r="F1939" t="s">
        <v>23</v>
      </c>
      <c r="G1939" t="s">
        <v>2660</v>
      </c>
      <c r="H1939" t="s">
        <v>2661</v>
      </c>
      <c r="I1939" t="s">
        <v>26</v>
      </c>
      <c r="J1939" t="s">
        <v>27</v>
      </c>
      <c r="K1939" t="s">
        <v>3472</v>
      </c>
      <c r="L1939" t="s">
        <v>3473</v>
      </c>
      <c r="M1939">
        <v>98105</v>
      </c>
      <c r="N1939" t="s">
        <v>30</v>
      </c>
      <c r="O1939" t="s">
        <v>704</v>
      </c>
      <c r="P1939" t="s">
        <v>313</v>
      </c>
      <c r="Q1939" t="s">
        <v>314</v>
      </c>
      <c r="R1939" t="s">
        <v>705</v>
      </c>
      <c r="S1939">
        <v>1496.16</v>
      </c>
      <c r="T1939">
        <v>9</v>
      </c>
      <c r="U1939">
        <v>0</v>
      </c>
      <c r="V1939">
        <v>224.42400000000006</v>
      </c>
      <c r="W1939" t="s">
        <v>10939</v>
      </c>
      <c r="X1939" t="s">
        <v>10937</v>
      </c>
      <c r="Y1939">
        <v>8</v>
      </c>
      <c r="Z1939" t="s">
        <v>10954</v>
      </c>
      <c r="AA1939">
        <v>0.15000000000000002</v>
      </c>
    </row>
    <row r="1940" spans="1:27" x14ac:dyDescent="0.35">
      <c r="A1940">
        <v>5620</v>
      </c>
      <c r="B1940" t="s">
        <v>4355</v>
      </c>
      <c r="C1940">
        <v>2013</v>
      </c>
      <c r="D1940" s="1">
        <v>41543</v>
      </c>
      <c r="E1940" s="1">
        <v>41548</v>
      </c>
      <c r="F1940" t="s">
        <v>23</v>
      </c>
      <c r="G1940" t="s">
        <v>4356</v>
      </c>
      <c r="H1940" t="s">
        <v>4357</v>
      </c>
      <c r="I1940" t="s">
        <v>26</v>
      </c>
      <c r="J1940" t="s">
        <v>27</v>
      </c>
      <c r="K1940" t="s">
        <v>4358</v>
      </c>
      <c r="L1940" t="s">
        <v>3572</v>
      </c>
      <c r="M1940">
        <v>54601</v>
      </c>
      <c r="N1940" t="s">
        <v>3479</v>
      </c>
      <c r="O1940" t="s">
        <v>1916</v>
      </c>
      <c r="P1940" t="s">
        <v>313</v>
      </c>
      <c r="Q1940" t="s">
        <v>314</v>
      </c>
      <c r="R1940" t="s">
        <v>1917</v>
      </c>
      <c r="S1940">
        <v>499.95</v>
      </c>
      <c r="T1940">
        <v>5</v>
      </c>
      <c r="U1940">
        <v>0</v>
      </c>
      <c r="V1940">
        <v>174.98249999999999</v>
      </c>
      <c r="W1940" t="s">
        <v>10936</v>
      </c>
      <c r="X1940" t="s">
        <v>10937</v>
      </c>
      <c r="Y1940">
        <v>9</v>
      </c>
      <c r="Z1940" t="s">
        <v>10949</v>
      </c>
      <c r="AA1940">
        <v>0.35</v>
      </c>
    </row>
    <row r="1941" spans="1:27" x14ac:dyDescent="0.35">
      <c r="A1941">
        <v>5631</v>
      </c>
      <c r="B1941" t="s">
        <v>3618</v>
      </c>
      <c r="C1941">
        <v>2011</v>
      </c>
      <c r="D1941" s="1">
        <v>40586</v>
      </c>
      <c r="E1941" s="1">
        <v>40590</v>
      </c>
      <c r="F1941" t="s">
        <v>23</v>
      </c>
      <c r="G1941" t="s">
        <v>3619</v>
      </c>
      <c r="H1941" t="s">
        <v>3620</v>
      </c>
      <c r="I1941" t="s">
        <v>38</v>
      </c>
      <c r="J1941" t="s">
        <v>27</v>
      </c>
      <c r="K1941" t="s">
        <v>3621</v>
      </c>
      <c r="L1941" t="s">
        <v>3506</v>
      </c>
      <c r="M1941">
        <v>23320</v>
      </c>
      <c r="N1941" t="s">
        <v>3507</v>
      </c>
      <c r="O1941" t="s">
        <v>4928</v>
      </c>
      <c r="P1941" t="s">
        <v>313</v>
      </c>
      <c r="Q1941" t="s">
        <v>314</v>
      </c>
      <c r="R1941" t="s">
        <v>4929</v>
      </c>
      <c r="S1941">
        <v>234.45000000000002</v>
      </c>
      <c r="T1941">
        <v>3</v>
      </c>
      <c r="U1941">
        <v>0</v>
      </c>
      <c r="V1941">
        <v>103.15800000000003</v>
      </c>
      <c r="W1941" t="s">
        <v>10944</v>
      </c>
      <c r="X1941" t="s">
        <v>10950</v>
      </c>
      <c r="Y1941">
        <v>2</v>
      </c>
      <c r="Z1941" t="s">
        <v>10955</v>
      </c>
      <c r="AA1941">
        <v>0.44000000000000011</v>
      </c>
    </row>
    <row r="1942" spans="1:27" x14ac:dyDescent="0.35">
      <c r="A1942">
        <v>5670</v>
      </c>
      <c r="B1942" t="s">
        <v>5159</v>
      </c>
      <c r="C1942">
        <v>2013</v>
      </c>
      <c r="D1942" s="1">
        <v>41437</v>
      </c>
      <c r="E1942" s="1">
        <v>41441</v>
      </c>
      <c r="F1942" t="s">
        <v>23</v>
      </c>
      <c r="G1942" t="s">
        <v>2791</v>
      </c>
      <c r="H1942" t="s">
        <v>2792</v>
      </c>
      <c r="I1942" t="s">
        <v>38</v>
      </c>
      <c r="J1942" t="s">
        <v>27</v>
      </c>
      <c r="K1942" t="s">
        <v>3472</v>
      </c>
      <c r="L1942" t="s">
        <v>3473</v>
      </c>
      <c r="M1942">
        <v>98103</v>
      </c>
      <c r="N1942" t="s">
        <v>30</v>
      </c>
      <c r="O1942" t="s">
        <v>1971</v>
      </c>
      <c r="P1942" t="s">
        <v>313</v>
      </c>
      <c r="Q1942" t="s">
        <v>314</v>
      </c>
      <c r="R1942" t="s">
        <v>1972</v>
      </c>
      <c r="S1942">
        <v>389.97</v>
      </c>
      <c r="T1942">
        <v>3</v>
      </c>
      <c r="U1942">
        <v>0</v>
      </c>
      <c r="V1942">
        <v>132.58980000000003</v>
      </c>
      <c r="W1942" t="s">
        <v>10936</v>
      </c>
      <c r="X1942" t="s">
        <v>10942</v>
      </c>
      <c r="Y1942">
        <v>6</v>
      </c>
      <c r="Z1942" t="s">
        <v>10946</v>
      </c>
      <c r="AA1942">
        <v>0.34</v>
      </c>
    </row>
    <row r="1943" spans="1:27" x14ac:dyDescent="0.35">
      <c r="A1943">
        <v>5677</v>
      </c>
      <c r="B1943" t="s">
        <v>5160</v>
      </c>
      <c r="C1943">
        <v>2011</v>
      </c>
      <c r="D1943" s="1">
        <v>40691</v>
      </c>
      <c r="E1943" s="1">
        <v>40696</v>
      </c>
      <c r="F1943" t="s">
        <v>23</v>
      </c>
      <c r="G1943" t="s">
        <v>2450</v>
      </c>
      <c r="H1943" t="s">
        <v>2451</v>
      </c>
      <c r="I1943" t="s">
        <v>26</v>
      </c>
      <c r="J1943" t="s">
        <v>27</v>
      </c>
      <c r="K1943" t="s">
        <v>3472</v>
      </c>
      <c r="L1943" t="s">
        <v>3473</v>
      </c>
      <c r="M1943">
        <v>98115</v>
      </c>
      <c r="N1943" t="s">
        <v>30</v>
      </c>
      <c r="O1943" t="s">
        <v>5117</v>
      </c>
      <c r="P1943" t="s">
        <v>313</v>
      </c>
      <c r="Q1943" t="s">
        <v>314</v>
      </c>
      <c r="R1943" t="s">
        <v>5118</v>
      </c>
      <c r="S1943">
        <v>27.6</v>
      </c>
      <c r="T1943">
        <v>4</v>
      </c>
      <c r="U1943">
        <v>0</v>
      </c>
      <c r="V1943">
        <v>2.2079999999999984</v>
      </c>
      <c r="W1943" t="s">
        <v>10944</v>
      </c>
      <c r="X1943" t="s">
        <v>10942</v>
      </c>
      <c r="Y1943">
        <v>5</v>
      </c>
      <c r="Z1943" t="s">
        <v>10952</v>
      </c>
      <c r="AA1943">
        <v>7.9999999999999932E-2</v>
      </c>
    </row>
    <row r="1944" spans="1:27" x14ac:dyDescent="0.35">
      <c r="A1944">
        <v>5716</v>
      </c>
      <c r="B1944" t="s">
        <v>4573</v>
      </c>
      <c r="C1944">
        <v>2012</v>
      </c>
      <c r="D1944" s="1">
        <v>41191</v>
      </c>
      <c r="E1944" s="1">
        <v>41194</v>
      </c>
      <c r="F1944" t="s">
        <v>45</v>
      </c>
      <c r="G1944" t="s">
        <v>4574</v>
      </c>
      <c r="H1944" t="s">
        <v>4575</v>
      </c>
      <c r="I1944" t="s">
        <v>26</v>
      </c>
      <c r="J1944" t="s">
        <v>27</v>
      </c>
      <c r="K1944" t="s">
        <v>4576</v>
      </c>
      <c r="L1944" t="s">
        <v>3478</v>
      </c>
      <c r="M1944">
        <v>48104</v>
      </c>
      <c r="N1944" t="s">
        <v>3479</v>
      </c>
      <c r="O1944" t="s">
        <v>319</v>
      </c>
      <c r="P1944" t="s">
        <v>313</v>
      </c>
      <c r="Q1944" t="s">
        <v>314</v>
      </c>
      <c r="R1944" t="s">
        <v>445</v>
      </c>
      <c r="S1944">
        <v>619.94999999999993</v>
      </c>
      <c r="T1944">
        <v>5</v>
      </c>
      <c r="U1944">
        <v>0</v>
      </c>
      <c r="V1944">
        <v>111.59099999999995</v>
      </c>
      <c r="W1944" t="s">
        <v>10948</v>
      </c>
      <c r="X1944" t="s">
        <v>10940</v>
      </c>
      <c r="Y1944">
        <v>10</v>
      </c>
      <c r="Z1944" t="s">
        <v>10945</v>
      </c>
      <c r="AA1944">
        <v>0.17999999999999994</v>
      </c>
    </row>
    <row r="1945" spans="1:27" x14ac:dyDescent="0.35">
      <c r="A1945">
        <v>5728</v>
      </c>
      <c r="B1945" t="s">
        <v>3952</v>
      </c>
      <c r="C1945">
        <v>2014</v>
      </c>
      <c r="D1945" s="1">
        <v>41982</v>
      </c>
      <c r="E1945" s="1">
        <v>41987</v>
      </c>
      <c r="F1945" t="s">
        <v>23</v>
      </c>
      <c r="G1945" t="s">
        <v>2005</v>
      </c>
      <c r="H1945" t="s">
        <v>2006</v>
      </c>
      <c r="I1945" t="s">
        <v>38</v>
      </c>
      <c r="J1945" t="s">
        <v>27</v>
      </c>
      <c r="K1945" t="s">
        <v>3953</v>
      </c>
      <c r="L1945" t="s">
        <v>3572</v>
      </c>
      <c r="M1945">
        <v>53711</v>
      </c>
      <c r="N1945" t="s">
        <v>3479</v>
      </c>
      <c r="O1945" t="s">
        <v>4999</v>
      </c>
      <c r="P1945" t="s">
        <v>313</v>
      </c>
      <c r="Q1945" t="s">
        <v>314</v>
      </c>
      <c r="R1945" t="s">
        <v>5000</v>
      </c>
      <c r="S1945">
        <v>178.10999999999999</v>
      </c>
      <c r="T1945">
        <v>3</v>
      </c>
      <c r="U1945">
        <v>0</v>
      </c>
      <c r="V1945">
        <v>32.059799999999996</v>
      </c>
      <c r="W1945" t="s">
        <v>10939</v>
      </c>
      <c r="X1945" t="s">
        <v>10940</v>
      </c>
      <c r="Y1945">
        <v>12</v>
      </c>
      <c r="Z1945" t="s">
        <v>10941</v>
      </c>
      <c r="AA1945">
        <v>0.18</v>
      </c>
    </row>
    <row r="1946" spans="1:27" x14ac:dyDescent="0.35">
      <c r="A1946">
        <v>5926</v>
      </c>
      <c r="B1946" t="s">
        <v>5161</v>
      </c>
      <c r="C1946">
        <v>2014</v>
      </c>
      <c r="D1946" s="1">
        <v>41794</v>
      </c>
      <c r="E1946" s="1">
        <v>41799</v>
      </c>
      <c r="F1946" t="s">
        <v>23</v>
      </c>
      <c r="G1946" t="s">
        <v>5162</v>
      </c>
      <c r="H1946" t="s">
        <v>5163</v>
      </c>
      <c r="I1946" t="s">
        <v>26</v>
      </c>
      <c r="J1946" t="s">
        <v>27</v>
      </c>
      <c r="K1946" t="s">
        <v>3567</v>
      </c>
      <c r="L1946" t="s">
        <v>3473</v>
      </c>
      <c r="M1946">
        <v>98226</v>
      </c>
      <c r="N1946" t="s">
        <v>30</v>
      </c>
      <c r="O1946" t="s">
        <v>2234</v>
      </c>
      <c r="P1946" t="s">
        <v>313</v>
      </c>
      <c r="Q1946" t="s">
        <v>314</v>
      </c>
      <c r="R1946" t="s">
        <v>2235</v>
      </c>
      <c r="S1946">
        <v>1099.5</v>
      </c>
      <c r="T1946">
        <v>10</v>
      </c>
      <c r="U1946">
        <v>0</v>
      </c>
      <c r="V1946">
        <v>362.83500000000004</v>
      </c>
      <c r="W1946" t="s">
        <v>10939</v>
      </c>
      <c r="X1946" t="s">
        <v>10942</v>
      </c>
      <c r="Y1946">
        <v>6</v>
      </c>
      <c r="Z1946" t="s">
        <v>10946</v>
      </c>
      <c r="AA1946">
        <v>0.33</v>
      </c>
    </row>
    <row r="1947" spans="1:27" x14ac:dyDescent="0.35">
      <c r="A1947">
        <v>5950</v>
      </c>
      <c r="B1947" t="s">
        <v>5164</v>
      </c>
      <c r="C1947">
        <v>2014</v>
      </c>
      <c r="D1947" s="1">
        <v>41704</v>
      </c>
      <c r="E1947" s="1">
        <v>41704</v>
      </c>
      <c r="F1947" t="s">
        <v>234</v>
      </c>
      <c r="G1947" t="s">
        <v>1913</v>
      </c>
      <c r="H1947" t="s">
        <v>1914</v>
      </c>
      <c r="I1947" t="s">
        <v>26</v>
      </c>
      <c r="J1947" t="s">
        <v>27</v>
      </c>
      <c r="K1947" t="s">
        <v>3556</v>
      </c>
      <c r="L1947" t="s">
        <v>3557</v>
      </c>
      <c r="M1947">
        <v>38671</v>
      </c>
      <c r="N1947" t="s">
        <v>3507</v>
      </c>
      <c r="O1947" t="s">
        <v>4921</v>
      </c>
      <c r="P1947" t="s">
        <v>313</v>
      </c>
      <c r="Q1947" t="s">
        <v>314</v>
      </c>
      <c r="R1947" t="s">
        <v>4922</v>
      </c>
      <c r="S1947">
        <v>299.96999999999997</v>
      </c>
      <c r="T1947">
        <v>3</v>
      </c>
      <c r="U1947">
        <v>0</v>
      </c>
      <c r="V1947">
        <v>125.98740000000001</v>
      </c>
      <c r="W1947" t="s">
        <v>10939</v>
      </c>
      <c r="X1947" t="s">
        <v>10950</v>
      </c>
      <c r="Y1947">
        <v>3</v>
      </c>
      <c r="Z1947" t="s">
        <v>10953</v>
      </c>
      <c r="AA1947">
        <v>0.4200000000000001</v>
      </c>
    </row>
    <row r="1948" spans="1:27" x14ac:dyDescent="0.35">
      <c r="A1948">
        <v>6022</v>
      </c>
      <c r="B1948" t="s">
        <v>5165</v>
      </c>
      <c r="C1948">
        <v>2013</v>
      </c>
      <c r="D1948" s="1">
        <v>41500</v>
      </c>
      <c r="E1948" s="1">
        <v>41500</v>
      </c>
      <c r="F1948" t="s">
        <v>234</v>
      </c>
      <c r="G1948" t="s">
        <v>1319</v>
      </c>
      <c r="H1948" t="s">
        <v>1320</v>
      </c>
      <c r="I1948" t="s">
        <v>38</v>
      </c>
      <c r="J1948" t="s">
        <v>27</v>
      </c>
      <c r="K1948" t="s">
        <v>5166</v>
      </c>
      <c r="L1948" t="s">
        <v>3704</v>
      </c>
      <c r="M1948">
        <v>70065</v>
      </c>
      <c r="N1948" t="s">
        <v>3507</v>
      </c>
      <c r="O1948" t="s">
        <v>343</v>
      </c>
      <c r="P1948" t="s">
        <v>313</v>
      </c>
      <c r="Q1948" t="s">
        <v>314</v>
      </c>
      <c r="R1948" t="s">
        <v>344</v>
      </c>
      <c r="S1948">
        <v>71.98</v>
      </c>
      <c r="T1948">
        <v>2</v>
      </c>
      <c r="U1948">
        <v>0</v>
      </c>
      <c r="V1948">
        <v>15.1158</v>
      </c>
      <c r="W1948" t="s">
        <v>10936</v>
      </c>
      <c r="X1948" t="s">
        <v>10937</v>
      </c>
      <c r="Y1948">
        <v>8</v>
      </c>
      <c r="Z1948" t="s">
        <v>10954</v>
      </c>
      <c r="AA1948">
        <v>0.21</v>
      </c>
    </row>
    <row r="1949" spans="1:27" x14ac:dyDescent="0.35">
      <c r="A1949">
        <v>6024</v>
      </c>
      <c r="B1949" t="s">
        <v>5167</v>
      </c>
      <c r="C1949">
        <v>2014</v>
      </c>
      <c r="D1949" s="1">
        <v>41754</v>
      </c>
      <c r="E1949" s="1">
        <v>41757</v>
      </c>
      <c r="F1949" t="s">
        <v>56</v>
      </c>
      <c r="G1949" t="s">
        <v>1150</v>
      </c>
      <c r="H1949" t="s">
        <v>1151</v>
      </c>
      <c r="I1949" t="s">
        <v>26</v>
      </c>
      <c r="J1949" t="s">
        <v>27</v>
      </c>
      <c r="K1949" t="s">
        <v>3837</v>
      </c>
      <c r="L1949" t="s">
        <v>3838</v>
      </c>
      <c r="M1949">
        <v>2908</v>
      </c>
      <c r="N1949" t="s">
        <v>3728</v>
      </c>
      <c r="O1949" t="s">
        <v>5168</v>
      </c>
      <c r="P1949" t="s">
        <v>313</v>
      </c>
      <c r="Q1949" t="s">
        <v>314</v>
      </c>
      <c r="R1949" t="s">
        <v>5169</v>
      </c>
      <c r="S1949">
        <v>69.98</v>
      </c>
      <c r="T1949">
        <v>2</v>
      </c>
      <c r="U1949">
        <v>0</v>
      </c>
      <c r="V1949">
        <v>4.8986000000000018</v>
      </c>
      <c r="W1949" t="s">
        <v>10939</v>
      </c>
      <c r="X1949" t="s">
        <v>10942</v>
      </c>
      <c r="Y1949">
        <v>4</v>
      </c>
      <c r="Z1949" t="s">
        <v>10943</v>
      </c>
      <c r="AA1949">
        <v>7.0000000000000021E-2</v>
      </c>
    </row>
    <row r="1950" spans="1:27" x14ac:dyDescent="0.35">
      <c r="A1950">
        <v>6130</v>
      </c>
      <c r="B1950" t="s">
        <v>5170</v>
      </c>
      <c r="C1950">
        <v>2014</v>
      </c>
      <c r="D1950" s="1">
        <v>41725</v>
      </c>
      <c r="E1950" s="1">
        <v>41732</v>
      </c>
      <c r="F1950" t="s">
        <v>23</v>
      </c>
      <c r="G1950" t="s">
        <v>5171</v>
      </c>
      <c r="H1950" t="s">
        <v>5172</v>
      </c>
      <c r="I1950" t="s">
        <v>127</v>
      </c>
      <c r="J1950" t="s">
        <v>27</v>
      </c>
      <c r="K1950" t="s">
        <v>3649</v>
      </c>
      <c r="L1950" t="s">
        <v>3506</v>
      </c>
      <c r="M1950">
        <v>23464</v>
      </c>
      <c r="N1950" t="s">
        <v>3507</v>
      </c>
      <c r="O1950" t="s">
        <v>2682</v>
      </c>
      <c r="P1950" t="s">
        <v>313</v>
      </c>
      <c r="Q1950" t="s">
        <v>314</v>
      </c>
      <c r="R1950" t="s">
        <v>2683</v>
      </c>
      <c r="S1950">
        <v>53.25</v>
      </c>
      <c r="T1950">
        <v>3</v>
      </c>
      <c r="U1950">
        <v>0</v>
      </c>
      <c r="V1950">
        <v>20.767499999999998</v>
      </c>
      <c r="W1950" t="s">
        <v>10939</v>
      </c>
      <c r="X1950" t="s">
        <v>10950</v>
      </c>
      <c r="Y1950">
        <v>3</v>
      </c>
      <c r="Z1950" t="s">
        <v>10953</v>
      </c>
      <c r="AA1950">
        <v>0.38999999999999996</v>
      </c>
    </row>
    <row r="1951" spans="1:27" x14ac:dyDescent="0.35">
      <c r="A1951">
        <v>6159</v>
      </c>
      <c r="B1951" t="s">
        <v>5173</v>
      </c>
      <c r="C1951">
        <v>2013</v>
      </c>
      <c r="D1951" s="1">
        <v>41490</v>
      </c>
      <c r="E1951" s="1">
        <v>41492</v>
      </c>
      <c r="F1951" t="s">
        <v>45</v>
      </c>
      <c r="G1951" t="s">
        <v>3394</v>
      </c>
      <c r="H1951" t="s">
        <v>3395</v>
      </c>
      <c r="I1951" t="s">
        <v>38</v>
      </c>
      <c r="J1951" t="s">
        <v>27</v>
      </c>
      <c r="K1951" t="s">
        <v>3637</v>
      </c>
      <c r="L1951" t="s">
        <v>3540</v>
      </c>
      <c r="M1951">
        <v>74133</v>
      </c>
      <c r="N1951" t="s">
        <v>3479</v>
      </c>
      <c r="O1951" t="s">
        <v>2770</v>
      </c>
      <c r="P1951" t="s">
        <v>313</v>
      </c>
      <c r="Q1951" t="s">
        <v>314</v>
      </c>
      <c r="R1951" t="s">
        <v>2771</v>
      </c>
      <c r="S1951">
        <v>167.28</v>
      </c>
      <c r="T1951">
        <v>12</v>
      </c>
      <c r="U1951">
        <v>0</v>
      </c>
      <c r="V1951">
        <v>23.419200000000011</v>
      </c>
      <c r="W1951" t="s">
        <v>10936</v>
      </c>
      <c r="X1951" t="s">
        <v>10937</v>
      </c>
      <c r="Y1951">
        <v>8</v>
      </c>
      <c r="Z1951" t="s">
        <v>10954</v>
      </c>
      <c r="AA1951">
        <v>0.14000000000000007</v>
      </c>
    </row>
    <row r="1952" spans="1:27" x14ac:dyDescent="0.35">
      <c r="A1952">
        <v>6174</v>
      </c>
      <c r="B1952" t="s">
        <v>5174</v>
      </c>
      <c r="C1952">
        <v>2011</v>
      </c>
      <c r="D1952" s="1">
        <v>40757</v>
      </c>
      <c r="E1952" s="1">
        <v>40763</v>
      </c>
      <c r="F1952" t="s">
        <v>23</v>
      </c>
      <c r="G1952" t="s">
        <v>2014</v>
      </c>
      <c r="H1952" t="s">
        <v>2015</v>
      </c>
      <c r="I1952" t="s">
        <v>127</v>
      </c>
      <c r="J1952" t="s">
        <v>27</v>
      </c>
      <c r="K1952" t="s">
        <v>3505</v>
      </c>
      <c r="L1952" t="s">
        <v>3501</v>
      </c>
      <c r="M1952">
        <v>65807</v>
      </c>
      <c r="N1952" t="s">
        <v>3479</v>
      </c>
      <c r="O1952" t="s">
        <v>5175</v>
      </c>
      <c r="P1952" t="s">
        <v>313</v>
      </c>
      <c r="Q1952" t="s">
        <v>314</v>
      </c>
      <c r="R1952" t="s">
        <v>5176</v>
      </c>
      <c r="S1952">
        <v>21.2</v>
      </c>
      <c r="T1952">
        <v>2</v>
      </c>
      <c r="U1952">
        <v>0</v>
      </c>
      <c r="V1952">
        <v>9.1160000000000014</v>
      </c>
      <c r="W1952" t="s">
        <v>10944</v>
      </c>
      <c r="X1952" t="s">
        <v>10937</v>
      </c>
      <c r="Y1952">
        <v>8</v>
      </c>
      <c r="Z1952" t="s">
        <v>10954</v>
      </c>
      <c r="AA1952">
        <v>0.4300000000000001</v>
      </c>
    </row>
    <row r="1953" spans="1:27" x14ac:dyDescent="0.35">
      <c r="A1953">
        <v>6247</v>
      </c>
      <c r="B1953" t="s">
        <v>5177</v>
      </c>
      <c r="C1953">
        <v>2012</v>
      </c>
      <c r="D1953" s="1">
        <v>41233</v>
      </c>
      <c r="E1953" s="1">
        <v>41238</v>
      </c>
      <c r="F1953" t="s">
        <v>23</v>
      </c>
      <c r="G1953" t="s">
        <v>3382</v>
      </c>
      <c r="H1953" t="s">
        <v>3383</v>
      </c>
      <c r="I1953" t="s">
        <v>127</v>
      </c>
      <c r="J1953" t="s">
        <v>27</v>
      </c>
      <c r="K1953" t="s">
        <v>3472</v>
      </c>
      <c r="L1953" t="s">
        <v>3473</v>
      </c>
      <c r="M1953">
        <v>98105</v>
      </c>
      <c r="N1953" t="s">
        <v>30</v>
      </c>
      <c r="O1953" t="s">
        <v>5136</v>
      </c>
      <c r="P1953" t="s">
        <v>313</v>
      </c>
      <c r="Q1953" t="s">
        <v>314</v>
      </c>
      <c r="R1953" t="s">
        <v>5137</v>
      </c>
      <c r="S1953">
        <v>13.98</v>
      </c>
      <c r="T1953">
        <v>2</v>
      </c>
      <c r="U1953">
        <v>0</v>
      </c>
      <c r="V1953">
        <v>6.011400000000001</v>
      </c>
      <c r="W1953" t="s">
        <v>10948</v>
      </c>
      <c r="X1953" t="s">
        <v>10940</v>
      </c>
      <c r="Y1953">
        <v>11</v>
      </c>
      <c r="Z1953" t="s">
        <v>10947</v>
      </c>
      <c r="AA1953">
        <v>0.43000000000000005</v>
      </c>
    </row>
    <row r="1954" spans="1:27" x14ac:dyDescent="0.35">
      <c r="A1954">
        <v>6275</v>
      </c>
      <c r="B1954" t="s">
        <v>5178</v>
      </c>
      <c r="C1954">
        <v>2013</v>
      </c>
      <c r="D1954" s="1">
        <v>41473</v>
      </c>
      <c r="E1954" s="1">
        <v>41478</v>
      </c>
      <c r="F1954" t="s">
        <v>45</v>
      </c>
      <c r="G1954" t="s">
        <v>2533</v>
      </c>
      <c r="H1954" t="s">
        <v>2534</v>
      </c>
      <c r="I1954" t="s">
        <v>38</v>
      </c>
      <c r="J1954" t="s">
        <v>27</v>
      </c>
      <c r="K1954" t="s">
        <v>3472</v>
      </c>
      <c r="L1954" t="s">
        <v>3473</v>
      </c>
      <c r="M1954">
        <v>98105</v>
      </c>
      <c r="N1954" t="s">
        <v>30</v>
      </c>
      <c r="O1954" t="s">
        <v>5179</v>
      </c>
      <c r="P1954" t="s">
        <v>313</v>
      </c>
      <c r="Q1954" t="s">
        <v>314</v>
      </c>
      <c r="R1954" t="s">
        <v>5180</v>
      </c>
      <c r="S1954">
        <v>428.40000000000003</v>
      </c>
      <c r="T1954">
        <v>3</v>
      </c>
      <c r="U1954">
        <v>0</v>
      </c>
      <c r="V1954">
        <v>89.963999999999999</v>
      </c>
      <c r="W1954" t="s">
        <v>10936</v>
      </c>
      <c r="X1954" t="s">
        <v>10937</v>
      </c>
      <c r="Y1954">
        <v>7</v>
      </c>
      <c r="Z1954" t="s">
        <v>10938</v>
      </c>
      <c r="AA1954">
        <v>0.21</v>
      </c>
    </row>
    <row r="1955" spans="1:27" x14ac:dyDescent="0.35">
      <c r="A1955">
        <v>6343</v>
      </c>
      <c r="B1955" t="s">
        <v>4590</v>
      </c>
      <c r="C1955">
        <v>2012</v>
      </c>
      <c r="D1955" s="1">
        <v>40975</v>
      </c>
      <c r="E1955" s="1">
        <v>40978</v>
      </c>
      <c r="F1955" t="s">
        <v>56</v>
      </c>
      <c r="G1955" t="s">
        <v>3294</v>
      </c>
      <c r="H1955" t="s">
        <v>3295</v>
      </c>
      <c r="I1955" t="s">
        <v>127</v>
      </c>
      <c r="J1955" t="s">
        <v>27</v>
      </c>
      <c r="K1955" t="s">
        <v>3821</v>
      </c>
      <c r="L1955" t="s">
        <v>3822</v>
      </c>
      <c r="M1955">
        <v>19711</v>
      </c>
      <c r="N1955" t="s">
        <v>3728</v>
      </c>
      <c r="O1955" t="s">
        <v>2702</v>
      </c>
      <c r="P1955" t="s">
        <v>313</v>
      </c>
      <c r="Q1955" t="s">
        <v>314</v>
      </c>
      <c r="R1955" t="s">
        <v>2703</v>
      </c>
      <c r="S1955">
        <v>119.85000000000001</v>
      </c>
      <c r="T1955">
        <v>3</v>
      </c>
      <c r="U1955">
        <v>0</v>
      </c>
      <c r="V1955">
        <v>52.734000000000009</v>
      </c>
      <c r="W1955" t="s">
        <v>10948</v>
      </c>
      <c r="X1955" t="s">
        <v>10950</v>
      </c>
      <c r="Y1955">
        <v>3</v>
      </c>
      <c r="Z1955" t="s">
        <v>10953</v>
      </c>
      <c r="AA1955">
        <v>0.44000000000000006</v>
      </c>
    </row>
    <row r="1956" spans="1:27" x14ac:dyDescent="0.35">
      <c r="A1956">
        <v>6379</v>
      </c>
      <c r="B1956" t="s">
        <v>5181</v>
      </c>
      <c r="C1956">
        <v>2014</v>
      </c>
      <c r="D1956" s="1">
        <v>41740</v>
      </c>
      <c r="E1956" s="1">
        <v>41744</v>
      </c>
      <c r="F1956" t="s">
        <v>23</v>
      </c>
      <c r="G1956" t="s">
        <v>5182</v>
      </c>
      <c r="H1956" t="s">
        <v>5183</v>
      </c>
      <c r="I1956" t="s">
        <v>127</v>
      </c>
      <c r="J1956" t="s">
        <v>27</v>
      </c>
      <c r="K1956" t="s">
        <v>4771</v>
      </c>
      <c r="L1956" t="s">
        <v>3727</v>
      </c>
      <c r="M1956">
        <v>6708</v>
      </c>
      <c r="N1956" t="s">
        <v>3728</v>
      </c>
      <c r="O1956" t="s">
        <v>4921</v>
      </c>
      <c r="P1956" t="s">
        <v>313</v>
      </c>
      <c r="Q1956" t="s">
        <v>314</v>
      </c>
      <c r="R1956" t="s">
        <v>4922</v>
      </c>
      <c r="S1956">
        <v>99.99</v>
      </c>
      <c r="T1956">
        <v>1</v>
      </c>
      <c r="U1956">
        <v>0</v>
      </c>
      <c r="V1956">
        <v>41.995800000000003</v>
      </c>
      <c r="W1956" t="s">
        <v>10939</v>
      </c>
      <c r="X1956" t="s">
        <v>10942</v>
      </c>
      <c r="Y1956">
        <v>4</v>
      </c>
      <c r="Z1956" t="s">
        <v>10943</v>
      </c>
      <c r="AA1956">
        <v>0.42000000000000004</v>
      </c>
    </row>
    <row r="1957" spans="1:27" x14ac:dyDescent="0.35">
      <c r="A1957">
        <v>6414</v>
      </c>
      <c r="B1957" t="s">
        <v>5184</v>
      </c>
      <c r="C1957">
        <v>2014</v>
      </c>
      <c r="D1957" s="1">
        <v>41869</v>
      </c>
      <c r="E1957" s="1">
        <v>41875</v>
      </c>
      <c r="F1957" t="s">
        <v>23</v>
      </c>
      <c r="G1957" t="s">
        <v>2108</v>
      </c>
      <c r="H1957" t="s">
        <v>2109</v>
      </c>
      <c r="I1957" t="s">
        <v>127</v>
      </c>
      <c r="J1957" t="s">
        <v>27</v>
      </c>
      <c r="K1957" t="s">
        <v>4099</v>
      </c>
      <c r="L1957" t="s">
        <v>3603</v>
      </c>
      <c r="M1957">
        <v>40214</v>
      </c>
      <c r="N1957" t="s">
        <v>3507</v>
      </c>
      <c r="O1957" t="s">
        <v>2246</v>
      </c>
      <c r="P1957" t="s">
        <v>313</v>
      </c>
      <c r="Q1957" t="s">
        <v>314</v>
      </c>
      <c r="R1957" t="s">
        <v>2247</v>
      </c>
      <c r="S1957">
        <v>98.16</v>
      </c>
      <c r="T1957">
        <v>6</v>
      </c>
      <c r="U1957">
        <v>0</v>
      </c>
      <c r="V1957">
        <v>9.8159999999999954</v>
      </c>
      <c r="W1957" t="s">
        <v>10939</v>
      </c>
      <c r="X1957" t="s">
        <v>10937</v>
      </c>
      <c r="Y1957">
        <v>8</v>
      </c>
      <c r="Z1957" t="s">
        <v>10954</v>
      </c>
      <c r="AA1957">
        <v>9.999999999999995E-2</v>
      </c>
    </row>
    <row r="1958" spans="1:27" x14ac:dyDescent="0.35">
      <c r="A1958">
        <v>6423</v>
      </c>
      <c r="B1958" t="s">
        <v>5185</v>
      </c>
      <c r="C1958">
        <v>2011</v>
      </c>
      <c r="D1958" s="1">
        <v>40750</v>
      </c>
      <c r="E1958" s="1">
        <v>40756</v>
      </c>
      <c r="F1958" t="s">
        <v>23</v>
      </c>
      <c r="G1958" t="s">
        <v>1475</v>
      </c>
      <c r="H1958" t="s">
        <v>1476</v>
      </c>
      <c r="I1958" t="s">
        <v>26</v>
      </c>
      <c r="J1958" t="s">
        <v>27</v>
      </c>
      <c r="K1958" t="s">
        <v>5186</v>
      </c>
      <c r="L1958" t="s">
        <v>3465</v>
      </c>
      <c r="M1958">
        <v>84020</v>
      </c>
      <c r="N1958" t="s">
        <v>30</v>
      </c>
      <c r="O1958" t="s">
        <v>4987</v>
      </c>
      <c r="P1958" t="s">
        <v>313</v>
      </c>
      <c r="Q1958" t="s">
        <v>314</v>
      </c>
      <c r="R1958" t="s">
        <v>4988</v>
      </c>
      <c r="S1958">
        <v>111.93</v>
      </c>
      <c r="T1958">
        <v>7</v>
      </c>
      <c r="U1958">
        <v>0</v>
      </c>
      <c r="V1958">
        <v>34.698299999999996</v>
      </c>
      <c r="W1958" t="s">
        <v>10944</v>
      </c>
      <c r="X1958" t="s">
        <v>10937</v>
      </c>
      <c r="Y1958">
        <v>7</v>
      </c>
      <c r="Z1958" t="s">
        <v>10938</v>
      </c>
      <c r="AA1958">
        <v>0.30999999999999994</v>
      </c>
    </row>
    <row r="1959" spans="1:27" x14ac:dyDescent="0.35">
      <c r="A1959">
        <v>6462</v>
      </c>
      <c r="B1959" t="s">
        <v>4190</v>
      </c>
      <c r="C1959">
        <v>2014</v>
      </c>
      <c r="D1959" s="1">
        <v>41774</v>
      </c>
      <c r="E1959" s="1">
        <v>41777</v>
      </c>
      <c r="F1959" t="s">
        <v>56</v>
      </c>
      <c r="G1959" t="s">
        <v>1180</v>
      </c>
      <c r="H1959" t="s">
        <v>1181</v>
      </c>
      <c r="I1959" t="s">
        <v>26</v>
      </c>
      <c r="J1959" t="s">
        <v>27</v>
      </c>
      <c r="K1959" t="s">
        <v>3997</v>
      </c>
      <c r="L1959" t="s">
        <v>3849</v>
      </c>
      <c r="M1959">
        <v>21215</v>
      </c>
      <c r="N1959" t="s">
        <v>3728</v>
      </c>
      <c r="O1959" t="s">
        <v>1009</v>
      </c>
      <c r="P1959" t="s">
        <v>313</v>
      </c>
      <c r="Q1959" t="s">
        <v>314</v>
      </c>
      <c r="R1959" t="s">
        <v>1010</v>
      </c>
      <c r="S1959">
        <v>89.97</v>
      </c>
      <c r="T1959">
        <v>3</v>
      </c>
      <c r="U1959">
        <v>0</v>
      </c>
      <c r="V1959">
        <v>18.893699999999995</v>
      </c>
      <c r="W1959" t="s">
        <v>10939</v>
      </c>
      <c r="X1959" t="s">
        <v>10942</v>
      </c>
      <c r="Y1959">
        <v>5</v>
      </c>
      <c r="Z1959" t="s">
        <v>10952</v>
      </c>
      <c r="AA1959">
        <v>0.20999999999999996</v>
      </c>
    </row>
    <row r="1960" spans="1:27" x14ac:dyDescent="0.35">
      <c r="A1960">
        <v>6472</v>
      </c>
      <c r="B1960" t="s">
        <v>4749</v>
      </c>
      <c r="C1960">
        <v>2012</v>
      </c>
      <c r="D1960" s="1">
        <v>41150</v>
      </c>
      <c r="E1960" s="1">
        <v>41154</v>
      </c>
      <c r="F1960" t="s">
        <v>23</v>
      </c>
      <c r="G1960" t="s">
        <v>335</v>
      </c>
      <c r="H1960" t="s">
        <v>336</v>
      </c>
      <c r="I1960" t="s">
        <v>127</v>
      </c>
      <c r="J1960" t="s">
        <v>27</v>
      </c>
      <c r="K1960" t="s">
        <v>3477</v>
      </c>
      <c r="L1960" t="s">
        <v>3478</v>
      </c>
      <c r="M1960">
        <v>48234</v>
      </c>
      <c r="N1960" t="s">
        <v>3479</v>
      </c>
      <c r="O1960" t="s">
        <v>2246</v>
      </c>
      <c r="P1960" t="s">
        <v>313</v>
      </c>
      <c r="Q1960" t="s">
        <v>314</v>
      </c>
      <c r="R1960" t="s">
        <v>2247</v>
      </c>
      <c r="S1960">
        <v>114.52</v>
      </c>
      <c r="T1960">
        <v>7</v>
      </c>
      <c r="U1960">
        <v>0</v>
      </c>
      <c r="V1960">
        <v>11.451999999999995</v>
      </c>
      <c r="W1960" t="s">
        <v>10948</v>
      </c>
      <c r="X1960" t="s">
        <v>10937</v>
      </c>
      <c r="Y1960">
        <v>8</v>
      </c>
      <c r="Z1960" t="s">
        <v>10954</v>
      </c>
      <c r="AA1960">
        <v>9.999999999999995E-2</v>
      </c>
    </row>
    <row r="1961" spans="1:27" x14ac:dyDescent="0.35">
      <c r="A1961">
        <v>6500</v>
      </c>
      <c r="B1961" t="s">
        <v>5187</v>
      </c>
      <c r="C1961">
        <v>2012</v>
      </c>
      <c r="D1961" s="1">
        <v>41114</v>
      </c>
      <c r="E1961" s="1">
        <v>41118</v>
      </c>
      <c r="F1961" t="s">
        <v>23</v>
      </c>
      <c r="G1961" t="s">
        <v>5188</v>
      </c>
      <c r="H1961" t="s">
        <v>5189</v>
      </c>
      <c r="I1961" t="s">
        <v>127</v>
      </c>
      <c r="J1961" t="s">
        <v>27</v>
      </c>
      <c r="K1961" t="s">
        <v>4099</v>
      </c>
      <c r="L1961" t="s">
        <v>3603</v>
      </c>
      <c r="M1961">
        <v>40214</v>
      </c>
      <c r="N1961" t="s">
        <v>3507</v>
      </c>
      <c r="O1961" t="s">
        <v>2743</v>
      </c>
      <c r="P1961" t="s">
        <v>313</v>
      </c>
      <c r="Q1961" t="s">
        <v>314</v>
      </c>
      <c r="R1961" t="s">
        <v>2744</v>
      </c>
      <c r="S1961">
        <v>279.85999999999996</v>
      </c>
      <c r="T1961">
        <v>14</v>
      </c>
      <c r="U1961">
        <v>0</v>
      </c>
      <c r="V1961">
        <v>64.367799999999988</v>
      </c>
      <c r="W1961" t="s">
        <v>10948</v>
      </c>
      <c r="X1961" t="s">
        <v>10937</v>
      </c>
      <c r="Y1961">
        <v>7</v>
      </c>
      <c r="Z1961" t="s">
        <v>10938</v>
      </c>
      <c r="AA1961">
        <v>0.22999999999999998</v>
      </c>
    </row>
    <row r="1962" spans="1:27" x14ac:dyDescent="0.35">
      <c r="A1962">
        <v>6533</v>
      </c>
      <c r="B1962" t="s">
        <v>5190</v>
      </c>
      <c r="C1962">
        <v>2014</v>
      </c>
      <c r="D1962" s="1">
        <v>41978</v>
      </c>
      <c r="E1962" s="1">
        <v>41982</v>
      </c>
      <c r="F1962" t="s">
        <v>23</v>
      </c>
      <c r="G1962" t="s">
        <v>3551</v>
      </c>
      <c r="H1962" t="s">
        <v>3552</v>
      </c>
      <c r="I1962" t="s">
        <v>38</v>
      </c>
      <c r="J1962" t="s">
        <v>27</v>
      </c>
      <c r="K1962" t="s">
        <v>3689</v>
      </c>
      <c r="L1962" t="s">
        <v>3642</v>
      </c>
      <c r="M1962">
        <v>55901</v>
      </c>
      <c r="N1962" t="s">
        <v>3479</v>
      </c>
      <c r="O1962" t="s">
        <v>5179</v>
      </c>
      <c r="P1962" t="s">
        <v>313</v>
      </c>
      <c r="Q1962" t="s">
        <v>314</v>
      </c>
      <c r="R1962" t="s">
        <v>5180</v>
      </c>
      <c r="S1962">
        <v>142.80000000000001</v>
      </c>
      <c r="T1962">
        <v>1</v>
      </c>
      <c r="U1962">
        <v>0</v>
      </c>
      <c r="V1962">
        <v>29.988</v>
      </c>
      <c r="W1962" t="s">
        <v>10939</v>
      </c>
      <c r="X1962" t="s">
        <v>10940</v>
      </c>
      <c r="Y1962">
        <v>12</v>
      </c>
      <c r="Z1962" t="s">
        <v>10941</v>
      </c>
      <c r="AA1962">
        <v>0.21</v>
      </c>
    </row>
    <row r="1963" spans="1:27" x14ac:dyDescent="0.35">
      <c r="A1963">
        <v>6534</v>
      </c>
      <c r="B1963" t="s">
        <v>5190</v>
      </c>
      <c r="C1963">
        <v>2014</v>
      </c>
      <c r="D1963" s="1">
        <v>41978</v>
      </c>
      <c r="E1963" s="1">
        <v>41982</v>
      </c>
      <c r="F1963" t="s">
        <v>23</v>
      </c>
      <c r="G1963" t="s">
        <v>3551</v>
      </c>
      <c r="H1963" t="s">
        <v>3552</v>
      </c>
      <c r="I1963" t="s">
        <v>38</v>
      </c>
      <c r="J1963" t="s">
        <v>27</v>
      </c>
      <c r="K1963" t="s">
        <v>3689</v>
      </c>
      <c r="L1963" t="s">
        <v>3642</v>
      </c>
      <c r="M1963">
        <v>55901</v>
      </c>
      <c r="N1963" t="s">
        <v>3479</v>
      </c>
      <c r="O1963" t="s">
        <v>5191</v>
      </c>
      <c r="P1963" t="s">
        <v>313</v>
      </c>
      <c r="Q1963" t="s">
        <v>314</v>
      </c>
      <c r="R1963" t="s">
        <v>5192</v>
      </c>
      <c r="S1963">
        <v>399.95</v>
      </c>
      <c r="T1963">
        <v>5</v>
      </c>
      <c r="U1963">
        <v>0</v>
      </c>
      <c r="V1963">
        <v>143.982</v>
      </c>
      <c r="W1963" t="s">
        <v>10939</v>
      </c>
      <c r="X1963" t="s">
        <v>10940</v>
      </c>
      <c r="Y1963">
        <v>12</v>
      </c>
      <c r="Z1963" t="s">
        <v>10941</v>
      </c>
      <c r="AA1963">
        <v>0.36</v>
      </c>
    </row>
    <row r="1964" spans="1:27" x14ac:dyDescent="0.35">
      <c r="A1964">
        <v>6583</v>
      </c>
      <c r="B1964" t="s">
        <v>5193</v>
      </c>
      <c r="C1964">
        <v>2013</v>
      </c>
      <c r="D1964" s="1">
        <v>41494</v>
      </c>
      <c r="E1964" s="1">
        <v>41498</v>
      </c>
      <c r="F1964" t="s">
        <v>23</v>
      </c>
      <c r="G1964" t="s">
        <v>1804</v>
      </c>
      <c r="H1964" t="s">
        <v>1805</v>
      </c>
      <c r="I1964" t="s">
        <v>26</v>
      </c>
      <c r="J1964" t="s">
        <v>27</v>
      </c>
      <c r="K1964" t="s">
        <v>3491</v>
      </c>
      <c r="L1964" t="s">
        <v>3473</v>
      </c>
      <c r="M1964">
        <v>98026</v>
      </c>
      <c r="N1964" t="s">
        <v>30</v>
      </c>
      <c r="O1964" t="s">
        <v>1965</v>
      </c>
      <c r="P1964" t="s">
        <v>313</v>
      </c>
      <c r="Q1964" t="s">
        <v>314</v>
      </c>
      <c r="R1964" t="s">
        <v>1966</v>
      </c>
      <c r="S1964">
        <v>179.97</v>
      </c>
      <c r="T1964">
        <v>3</v>
      </c>
      <c r="U1964">
        <v>0</v>
      </c>
      <c r="V1964">
        <v>86.385600000000011</v>
      </c>
      <c r="W1964" t="s">
        <v>10936</v>
      </c>
      <c r="X1964" t="s">
        <v>10937</v>
      </c>
      <c r="Y1964">
        <v>8</v>
      </c>
      <c r="Z1964" t="s">
        <v>10954</v>
      </c>
      <c r="AA1964">
        <v>0.48000000000000004</v>
      </c>
    </row>
    <row r="1965" spans="1:27" x14ac:dyDescent="0.35">
      <c r="A1965">
        <v>6642</v>
      </c>
      <c r="B1965" t="s">
        <v>5194</v>
      </c>
      <c r="C1965">
        <v>2014</v>
      </c>
      <c r="D1965" s="1">
        <v>41857</v>
      </c>
      <c r="E1965" s="1">
        <v>41861</v>
      </c>
      <c r="F1965" t="s">
        <v>23</v>
      </c>
      <c r="G1965" t="s">
        <v>766</v>
      </c>
      <c r="H1965" t="s">
        <v>767</v>
      </c>
      <c r="I1965" t="s">
        <v>38</v>
      </c>
      <c r="J1965" t="s">
        <v>27</v>
      </c>
      <c r="K1965" t="s">
        <v>3867</v>
      </c>
      <c r="L1965" t="s">
        <v>3626</v>
      </c>
      <c r="M1965">
        <v>46203</v>
      </c>
      <c r="N1965" t="s">
        <v>3479</v>
      </c>
      <c r="O1965" t="s">
        <v>358</v>
      </c>
      <c r="P1965" t="s">
        <v>313</v>
      </c>
      <c r="Q1965" t="s">
        <v>314</v>
      </c>
      <c r="R1965" t="s">
        <v>359</v>
      </c>
      <c r="S1965">
        <v>79.78</v>
      </c>
      <c r="T1965">
        <v>2</v>
      </c>
      <c r="U1965">
        <v>0</v>
      </c>
      <c r="V1965">
        <v>29.518599999999999</v>
      </c>
      <c r="W1965" t="s">
        <v>10939</v>
      </c>
      <c r="X1965" t="s">
        <v>10937</v>
      </c>
      <c r="Y1965">
        <v>8</v>
      </c>
      <c r="Z1965" t="s">
        <v>10954</v>
      </c>
      <c r="AA1965">
        <v>0.37</v>
      </c>
    </row>
    <row r="1966" spans="1:27" x14ac:dyDescent="0.35">
      <c r="A1966">
        <v>6670</v>
      </c>
      <c r="B1966" t="s">
        <v>5195</v>
      </c>
      <c r="C1966">
        <v>2014</v>
      </c>
      <c r="D1966" s="1">
        <v>41772</v>
      </c>
      <c r="E1966" s="1">
        <v>41774</v>
      </c>
      <c r="F1966" t="s">
        <v>45</v>
      </c>
      <c r="G1966" t="s">
        <v>4177</v>
      </c>
      <c r="H1966" t="s">
        <v>4178</v>
      </c>
      <c r="I1966" t="s">
        <v>38</v>
      </c>
      <c r="J1966" t="s">
        <v>27</v>
      </c>
      <c r="K1966" t="s">
        <v>4345</v>
      </c>
      <c r="L1966" t="s">
        <v>3901</v>
      </c>
      <c r="M1966">
        <v>8360</v>
      </c>
      <c r="N1966" t="s">
        <v>3728</v>
      </c>
      <c r="O1966" t="s">
        <v>5067</v>
      </c>
      <c r="P1966" t="s">
        <v>313</v>
      </c>
      <c r="Q1966" t="s">
        <v>314</v>
      </c>
      <c r="R1966" t="s">
        <v>5068</v>
      </c>
      <c r="S1966">
        <v>87.4</v>
      </c>
      <c r="T1966">
        <v>5</v>
      </c>
      <c r="U1966">
        <v>0</v>
      </c>
      <c r="V1966">
        <v>34.960000000000008</v>
      </c>
      <c r="W1966" t="s">
        <v>10939</v>
      </c>
      <c r="X1966" t="s">
        <v>10942</v>
      </c>
      <c r="Y1966">
        <v>5</v>
      </c>
      <c r="Z1966" t="s">
        <v>10952</v>
      </c>
      <c r="AA1966">
        <v>0.40000000000000008</v>
      </c>
    </row>
    <row r="1967" spans="1:27" x14ac:dyDescent="0.35">
      <c r="A1967">
        <v>6678</v>
      </c>
      <c r="B1967" t="s">
        <v>3990</v>
      </c>
      <c r="C1967">
        <v>2012</v>
      </c>
      <c r="D1967" s="1">
        <v>41234</v>
      </c>
      <c r="E1967" s="1">
        <v>41236</v>
      </c>
      <c r="F1967" t="s">
        <v>45</v>
      </c>
      <c r="G1967" t="s">
        <v>3991</v>
      </c>
      <c r="H1967" t="s">
        <v>3992</v>
      </c>
      <c r="I1967" t="s">
        <v>38</v>
      </c>
      <c r="J1967" t="s">
        <v>27</v>
      </c>
      <c r="K1967" t="s">
        <v>3993</v>
      </c>
      <c r="L1967" t="s">
        <v>3626</v>
      </c>
      <c r="M1967">
        <v>46226</v>
      </c>
      <c r="N1967" t="s">
        <v>3479</v>
      </c>
      <c r="O1967" t="s">
        <v>1517</v>
      </c>
      <c r="P1967" t="s">
        <v>313</v>
      </c>
      <c r="Q1967" t="s">
        <v>314</v>
      </c>
      <c r="R1967" t="s">
        <v>1518</v>
      </c>
      <c r="S1967">
        <v>393.54</v>
      </c>
      <c r="T1967">
        <v>3</v>
      </c>
      <c r="U1967">
        <v>0</v>
      </c>
      <c r="V1967">
        <v>165.28680000000003</v>
      </c>
      <c r="W1967" t="s">
        <v>10948</v>
      </c>
      <c r="X1967" t="s">
        <v>10940</v>
      </c>
      <c r="Y1967">
        <v>11</v>
      </c>
      <c r="Z1967" t="s">
        <v>10947</v>
      </c>
      <c r="AA1967">
        <v>0.42000000000000004</v>
      </c>
    </row>
    <row r="1968" spans="1:27" x14ac:dyDescent="0.35">
      <c r="A1968">
        <v>6695</v>
      </c>
      <c r="B1968" t="s">
        <v>5196</v>
      </c>
      <c r="C1968">
        <v>2013</v>
      </c>
      <c r="D1968" s="1">
        <v>41513</v>
      </c>
      <c r="E1968" s="1">
        <v>41517</v>
      </c>
      <c r="F1968" t="s">
        <v>23</v>
      </c>
      <c r="G1968" t="s">
        <v>5188</v>
      </c>
      <c r="H1968" t="s">
        <v>5189</v>
      </c>
      <c r="I1968" t="s">
        <v>127</v>
      </c>
      <c r="J1968" t="s">
        <v>27</v>
      </c>
      <c r="K1968" t="s">
        <v>3887</v>
      </c>
      <c r="L1968" t="s">
        <v>3572</v>
      </c>
      <c r="M1968">
        <v>53132</v>
      </c>
      <c r="N1968" t="s">
        <v>3479</v>
      </c>
      <c r="O1968" t="s">
        <v>4987</v>
      </c>
      <c r="P1968" t="s">
        <v>313</v>
      </c>
      <c r="Q1968" t="s">
        <v>314</v>
      </c>
      <c r="R1968" t="s">
        <v>4988</v>
      </c>
      <c r="S1968">
        <v>47.97</v>
      </c>
      <c r="T1968">
        <v>3</v>
      </c>
      <c r="U1968">
        <v>0</v>
      </c>
      <c r="V1968">
        <v>14.870699999999998</v>
      </c>
      <c r="W1968" t="s">
        <v>10936</v>
      </c>
      <c r="X1968" t="s">
        <v>10937</v>
      </c>
      <c r="Y1968">
        <v>8</v>
      </c>
      <c r="Z1968" t="s">
        <v>10954</v>
      </c>
      <c r="AA1968">
        <v>0.30999999999999994</v>
      </c>
    </row>
    <row r="1969" spans="1:27" x14ac:dyDescent="0.35">
      <c r="A1969">
        <v>6842</v>
      </c>
      <c r="B1969" t="s">
        <v>4378</v>
      </c>
      <c r="C1969">
        <v>2013</v>
      </c>
      <c r="D1969" s="1">
        <v>41530</v>
      </c>
      <c r="E1969" s="1">
        <v>41535</v>
      </c>
      <c r="F1969" t="s">
        <v>23</v>
      </c>
      <c r="G1969" t="s">
        <v>1934</v>
      </c>
      <c r="H1969" t="s">
        <v>1935</v>
      </c>
      <c r="I1969" t="s">
        <v>26</v>
      </c>
      <c r="J1969" t="s">
        <v>27</v>
      </c>
      <c r="K1969" t="s">
        <v>3505</v>
      </c>
      <c r="L1969" t="s">
        <v>3506</v>
      </c>
      <c r="M1969">
        <v>22153</v>
      </c>
      <c r="N1969" t="s">
        <v>3507</v>
      </c>
      <c r="O1969" t="s">
        <v>5117</v>
      </c>
      <c r="P1969" t="s">
        <v>313</v>
      </c>
      <c r="Q1969" t="s">
        <v>314</v>
      </c>
      <c r="R1969" t="s">
        <v>5118</v>
      </c>
      <c r="S1969">
        <v>20.700000000000003</v>
      </c>
      <c r="T1969">
        <v>3</v>
      </c>
      <c r="U1969">
        <v>0</v>
      </c>
      <c r="V1969">
        <v>1.6559999999999988</v>
      </c>
      <c r="W1969" t="s">
        <v>10936</v>
      </c>
      <c r="X1969" t="s">
        <v>10937</v>
      </c>
      <c r="Y1969">
        <v>9</v>
      </c>
      <c r="Z1969" t="s">
        <v>10949</v>
      </c>
      <c r="AA1969">
        <v>7.9999999999999932E-2</v>
      </c>
    </row>
    <row r="1970" spans="1:27" x14ac:dyDescent="0.35">
      <c r="A1970">
        <v>6939</v>
      </c>
      <c r="B1970" t="s">
        <v>5197</v>
      </c>
      <c r="C1970">
        <v>2013</v>
      </c>
      <c r="D1970" s="1">
        <v>41584</v>
      </c>
      <c r="E1970" s="1">
        <v>41588</v>
      </c>
      <c r="F1970" t="s">
        <v>23</v>
      </c>
      <c r="G1970" t="s">
        <v>1717</v>
      </c>
      <c r="H1970" t="s">
        <v>1718</v>
      </c>
      <c r="I1970" t="s">
        <v>38</v>
      </c>
      <c r="J1970" t="s">
        <v>27</v>
      </c>
      <c r="K1970" t="s">
        <v>3472</v>
      </c>
      <c r="L1970" t="s">
        <v>3473</v>
      </c>
      <c r="M1970">
        <v>98105</v>
      </c>
      <c r="N1970" t="s">
        <v>30</v>
      </c>
      <c r="O1970" t="s">
        <v>5198</v>
      </c>
      <c r="P1970" t="s">
        <v>313</v>
      </c>
      <c r="Q1970" t="s">
        <v>314</v>
      </c>
      <c r="R1970" t="s">
        <v>5199</v>
      </c>
      <c r="S1970">
        <v>479.72</v>
      </c>
      <c r="T1970">
        <v>4</v>
      </c>
      <c r="U1970">
        <v>0</v>
      </c>
      <c r="V1970">
        <v>52.769200000000012</v>
      </c>
      <c r="W1970" t="s">
        <v>10936</v>
      </c>
      <c r="X1970" t="s">
        <v>10940</v>
      </c>
      <c r="Y1970">
        <v>11</v>
      </c>
      <c r="Z1970" t="s">
        <v>10947</v>
      </c>
      <c r="AA1970">
        <v>0.11000000000000001</v>
      </c>
    </row>
    <row r="1971" spans="1:27" x14ac:dyDescent="0.35">
      <c r="A1971">
        <v>6966</v>
      </c>
      <c r="B1971" t="s">
        <v>5200</v>
      </c>
      <c r="C1971">
        <v>2013</v>
      </c>
      <c r="D1971" s="1">
        <v>41472</v>
      </c>
      <c r="E1971" s="1">
        <v>41476</v>
      </c>
      <c r="F1971" t="s">
        <v>45</v>
      </c>
      <c r="G1971" t="s">
        <v>482</v>
      </c>
      <c r="H1971" t="s">
        <v>483</v>
      </c>
      <c r="I1971" t="s">
        <v>26</v>
      </c>
      <c r="J1971" t="s">
        <v>27</v>
      </c>
      <c r="K1971" t="s">
        <v>3938</v>
      </c>
      <c r="L1971" t="s">
        <v>4067</v>
      </c>
      <c r="M1971">
        <v>29203</v>
      </c>
      <c r="N1971" t="s">
        <v>3507</v>
      </c>
      <c r="O1971" t="s">
        <v>2805</v>
      </c>
      <c r="P1971" t="s">
        <v>313</v>
      </c>
      <c r="Q1971" t="s">
        <v>314</v>
      </c>
      <c r="R1971" t="s">
        <v>2806</v>
      </c>
      <c r="S1971">
        <v>75.98</v>
      </c>
      <c r="T1971">
        <v>2</v>
      </c>
      <c r="U1971">
        <v>0</v>
      </c>
      <c r="V1971">
        <v>18.235199999999999</v>
      </c>
      <c r="W1971" t="s">
        <v>10936</v>
      </c>
      <c r="X1971" t="s">
        <v>10937</v>
      </c>
      <c r="Y1971">
        <v>7</v>
      </c>
      <c r="Z1971" t="s">
        <v>10938</v>
      </c>
      <c r="AA1971">
        <v>0.23999999999999996</v>
      </c>
    </row>
    <row r="1972" spans="1:27" x14ac:dyDescent="0.35">
      <c r="A1972">
        <v>7016</v>
      </c>
      <c r="B1972" t="s">
        <v>4604</v>
      </c>
      <c r="C1972">
        <v>2011</v>
      </c>
      <c r="D1972" s="1">
        <v>40613</v>
      </c>
      <c r="E1972" s="1">
        <v>40615</v>
      </c>
      <c r="F1972" t="s">
        <v>45</v>
      </c>
      <c r="G1972" t="s">
        <v>1235</v>
      </c>
      <c r="H1972" t="s">
        <v>1236</v>
      </c>
      <c r="I1972" t="s">
        <v>26</v>
      </c>
      <c r="J1972" t="s">
        <v>27</v>
      </c>
      <c r="K1972" t="s">
        <v>3625</v>
      </c>
      <c r="L1972" t="s">
        <v>3603</v>
      </c>
      <c r="M1972">
        <v>40475</v>
      </c>
      <c r="N1972" t="s">
        <v>3507</v>
      </c>
      <c r="O1972" t="s">
        <v>2680</v>
      </c>
      <c r="P1972" t="s">
        <v>313</v>
      </c>
      <c r="Q1972" t="s">
        <v>314</v>
      </c>
      <c r="R1972" t="s">
        <v>2681</v>
      </c>
      <c r="S1972">
        <v>32.96</v>
      </c>
      <c r="T1972">
        <v>2</v>
      </c>
      <c r="U1972">
        <v>0</v>
      </c>
      <c r="V1972">
        <v>14.172800000000002</v>
      </c>
      <c r="W1972" t="s">
        <v>10944</v>
      </c>
      <c r="X1972" t="s">
        <v>10950</v>
      </c>
      <c r="Y1972">
        <v>3</v>
      </c>
      <c r="Z1972" t="s">
        <v>10953</v>
      </c>
      <c r="AA1972">
        <v>0.43000000000000005</v>
      </c>
    </row>
    <row r="1973" spans="1:27" x14ac:dyDescent="0.35">
      <c r="A1973">
        <v>7141</v>
      </c>
      <c r="B1973" t="s">
        <v>5201</v>
      </c>
      <c r="C1973">
        <v>2014</v>
      </c>
      <c r="D1973" s="1">
        <v>41890</v>
      </c>
      <c r="E1973" s="1">
        <v>41890</v>
      </c>
      <c r="F1973" t="s">
        <v>234</v>
      </c>
      <c r="G1973" t="s">
        <v>3022</v>
      </c>
      <c r="H1973" t="s">
        <v>3023</v>
      </c>
      <c r="I1973" t="s">
        <v>38</v>
      </c>
      <c r="J1973" t="s">
        <v>27</v>
      </c>
      <c r="K1973" t="s">
        <v>5202</v>
      </c>
      <c r="L1973" t="s">
        <v>3501</v>
      </c>
      <c r="M1973">
        <v>63301</v>
      </c>
      <c r="N1973" t="s">
        <v>3479</v>
      </c>
      <c r="O1973" t="s">
        <v>5203</v>
      </c>
      <c r="P1973" t="s">
        <v>313</v>
      </c>
      <c r="Q1973" t="s">
        <v>314</v>
      </c>
      <c r="R1973" t="s">
        <v>5204</v>
      </c>
      <c r="S1973">
        <v>113.52</v>
      </c>
      <c r="T1973">
        <v>4</v>
      </c>
      <c r="U1973">
        <v>0</v>
      </c>
      <c r="V1973">
        <v>46.543199999999999</v>
      </c>
      <c r="W1973" t="s">
        <v>10939</v>
      </c>
      <c r="X1973" t="s">
        <v>10937</v>
      </c>
      <c r="Y1973">
        <v>9</v>
      </c>
      <c r="Z1973" t="s">
        <v>10949</v>
      </c>
      <c r="AA1973">
        <v>0.41000000000000003</v>
      </c>
    </row>
    <row r="1974" spans="1:27" x14ac:dyDescent="0.35">
      <c r="A1974">
        <v>7287</v>
      </c>
      <c r="B1974" t="s">
        <v>5205</v>
      </c>
      <c r="C1974">
        <v>2013</v>
      </c>
      <c r="D1974" s="1">
        <v>41446</v>
      </c>
      <c r="E1974" s="1">
        <v>41451</v>
      </c>
      <c r="F1974" t="s">
        <v>23</v>
      </c>
      <c r="G1974" t="s">
        <v>3899</v>
      </c>
      <c r="H1974" t="s">
        <v>3900</v>
      </c>
      <c r="I1974" t="s">
        <v>26</v>
      </c>
      <c r="J1974" t="s">
        <v>27</v>
      </c>
      <c r="K1974" t="s">
        <v>4041</v>
      </c>
      <c r="L1974" t="s">
        <v>3540</v>
      </c>
      <c r="M1974">
        <v>73120</v>
      </c>
      <c r="N1974" t="s">
        <v>3479</v>
      </c>
      <c r="O1974" t="s">
        <v>5117</v>
      </c>
      <c r="P1974" t="s">
        <v>313</v>
      </c>
      <c r="Q1974" t="s">
        <v>314</v>
      </c>
      <c r="R1974" t="s">
        <v>5118</v>
      </c>
      <c r="S1974">
        <v>6.9</v>
      </c>
      <c r="T1974">
        <v>1</v>
      </c>
      <c r="U1974">
        <v>0</v>
      </c>
      <c r="V1974">
        <v>0.5519999999999996</v>
      </c>
      <c r="W1974" t="s">
        <v>10936</v>
      </c>
      <c r="X1974" t="s">
        <v>10942</v>
      </c>
      <c r="Y1974">
        <v>6</v>
      </c>
      <c r="Z1974" t="s">
        <v>10946</v>
      </c>
      <c r="AA1974">
        <v>7.9999999999999932E-2</v>
      </c>
    </row>
    <row r="1975" spans="1:27" x14ac:dyDescent="0.35">
      <c r="A1975">
        <v>7463</v>
      </c>
      <c r="B1975" t="s">
        <v>5206</v>
      </c>
      <c r="C1975">
        <v>2012</v>
      </c>
      <c r="D1975" s="1">
        <v>40966</v>
      </c>
      <c r="E1975" s="1">
        <v>40969</v>
      </c>
      <c r="F1975" t="s">
        <v>45</v>
      </c>
      <c r="G1975" t="s">
        <v>4033</v>
      </c>
      <c r="H1975" t="s">
        <v>4034</v>
      </c>
      <c r="I1975" t="s">
        <v>38</v>
      </c>
      <c r="J1975" t="s">
        <v>27</v>
      </c>
      <c r="K1975" t="s">
        <v>3472</v>
      </c>
      <c r="L1975" t="s">
        <v>3473</v>
      </c>
      <c r="M1975">
        <v>98105</v>
      </c>
      <c r="N1975" t="s">
        <v>30</v>
      </c>
      <c r="O1975" t="s">
        <v>5207</v>
      </c>
      <c r="P1975" t="s">
        <v>313</v>
      </c>
      <c r="Q1975" t="s">
        <v>314</v>
      </c>
      <c r="R1975" t="s">
        <v>5208</v>
      </c>
      <c r="S1975">
        <v>538.92000000000007</v>
      </c>
      <c r="T1975">
        <v>9</v>
      </c>
      <c r="U1975">
        <v>0</v>
      </c>
      <c r="V1975">
        <v>80.837999999999994</v>
      </c>
      <c r="W1975" t="s">
        <v>10948</v>
      </c>
      <c r="X1975" t="s">
        <v>10950</v>
      </c>
      <c r="Y1975">
        <v>2</v>
      </c>
      <c r="Z1975" t="s">
        <v>10955</v>
      </c>
      <c r="AA1975">
        <v>0.14999999999999997</v>
      </c>
    </row>
    <row r="1976" spans="1:27" x14ac:dyDescent="0.35">
      <c r="A1976">
        <v>7488</v>
      </c>
      <c r="B1976" t="s">
        <v>5209</v>
      </c>
      <c r="C1976">
        <v>2012</v>
      </c>
      <c r="D1976" s="1">
        <v>41262</v>
      </c>
      <c r="E1976" s="1">
        <v>41267</v>
      </c>
      <c r="F1976" t="s">
        <v>45</v>
      </c>
      <c r="G1976" t="s">
        <v>5210</v>
      </c>
      <c r="H1976" t="s">
        <v>5211</v>
      </c>
      <c r="I1976" t="s">
        <v>127</v>
      </c>
      <c r="J1976" t="s">
        <v>27</v>
      </c>
      <c r="K1976" t="s">
        <v>4789</v>
      </c>
      <c r="L1976" t="s">
        <v>4745</v>
      </c>
      <c r="M1976">
        <v>3820</v>
      </c>
      <c r="N1976" t="s">
        <v>3728</v>
      </c>
      <c r="O1976" t="s">
        <v>5013</v>
      </c>
      <c r="P1976" t="s">
        <v>313</v>
      </c>
      <c r="Q1976" t="s">
        <v>314</v>
      </c>
      <c r="R1976" t="s">
        <v>5014</v>
      </c>
      <c r="S1976">
        <v>2249.91</v>
      </c>
      <c r="T1976">
        <v>9</v>
      </c>
      <c r="U1976">
        <v>0</v>
      </c>
      <c r="V1976">
        <v>517.47930000000008</v>
      </c>
      <c r="W1976" t="s">
        <v>10948</v>
      </c>
      <c r="X1976" t="s">
        <v>10940</v>
      </c>
      <c r="Y1976">
        <v>12</v>
      </c>
      <c r="Z1976" t="s">
        <v>10941</v>
      </c>
      <c r="AA1976">
        <v>0.23000000000000004</v>
      </c>
    </row>
    <row r="1977" spans="1:27" x14ac:dyDescent="0.35">
      <c r="A1977">
        <v>7518</v>
      </c>
      <c r="B1977" t="s">
        <v>4010</v>
      </c>
      <c r="C1977">
        <v>2014</v>
      </c>
      <c r="D1977" s="1">
        <v>41983</v>
      </c>
      <c r="E1977" s="1">
        <v>41986</v>
      </c>
      <c r="F1977" t="s">
        <v>45</v>
      </c>
      <c r="G1977" t="s">
        <v>92</v>
      </c>
      <c r="H1977" t="s">
        <v>93</v>
      </c>
      <c r="I1977" t="s">
        <v>38</v>
      </c>
      <c r="J1977" t="s">
        <v>27</v>
      </c>
      <c r="K1977" t="s">
        <v>3625</v>
      </c>
      <c r="L1977" t="s">
        <v>3603</v>
      </c>
      <c r="M1977">
        <v>40475</v>
      </c>
      <c r="N1977" t="s">
        <v>3507</v>
      </c>
      <c r="O1977" t="s">
        <v>2193</v>
      </c>
      <c r="P1977" t="s">
        <v>313</v>
      </c>
      <c r="Q1977" t="s">
        <v>314</v>
      </c>
      <c r="R1977" t="s">
        <v>2194</v>
      </c>
      <c r="S1977">
        <v>146.44999999999999</v>
      </c>
      <c r="T1977">
        <v>5</v>
      </c>
      <c r="U1977">
        <v>0</v>
      </c>
      <c r="V1977">
        <v>48.328499999999991</v>
      </c>
      <c r="W1977" t="s">
        <v>10939</v>
      </c>
      <c r="X1977" t="s">
        <v>10940</v>
      </c>
      <c r="Y1977">
        <v>12</v>
      </c>
      <c r="Z1977" t="s">
        <v>10941</v>
      </c>
      <c r="AA1977">
        <v>0.32999999999999996</v>
      </c>
    </row>
    <row r="1978" spans="1:27" x14ac:dyDescent="0.35">
      <c r="A1978">
        <v>7577</v>
      </c>
      <c r="B1978" t="s">
        <v>5212</v>
      </c>
      <c r="C1978">
        <v>2011</v>
      </c>
      <c r="D1978" s="1">
        <v>40849</v>
      </c>
      <c r="E1978" s="1">
        <v>40854</v>
      </c>
      <c r="F1978" t="s">
        <v>45</v>
      </c>
      <c r="G1978" t="s">
        <v>5213</v>
      </c>
      <c r="H1978" t="s">
        <v>5214</v>
      </c>
      <c r="I1978" t="s">
        <v>26</v>
      </c>
      <c r="J1978" t="s">
        <v>27</v>
      </c>
      <c r="K1978" t="s">
        <v>3472</v>
      </c>
      <c r="L1978" t="s">
        <v>3473</v>
      </c>
      <c r="M1978">
        <v>98115</v>
      </c>
      <c r="N1978" t="s">
        <v>30</v>
      </c>
      <c r="O1978" t="s">
        <v>2788</v>
      </c>
      <c r="P1978" t="s">
        <v>313</v>
      </c>
      <c r="Q1978" t="s">
        <v>314</v>
      </c>
      <c r="R1978" t="s">
        <v>2789</v>
      </c>
      <c r="S1978">
        <v>41.94</v>
      </c>
      <c r="T1978">
        <v>2</v>
      </c>
      <c r="U1978">
        <v>0</v>
      </c>
      <c r="V1978">
        <v>15.098399999999998</v>
      </c>
      <c r="W1978" t="s">
        <v>10944</v>
      </c>
      <c r="X1978" t="s">
        <v>10940</v>
      </c>
      <c r="Y1978">
        <v>11</v>
      </c>
      <c r="Z1978" t="s">
        <v>10947</v>
      </c>
      <c r="AA1978">
        <v>0.36</v>
      </c>
    </row>
    <row r="1979" spans="1:27" x14ac:dyDescent="0.35">
      <c r="A1979">
        <v>7671</v>
      </c>
      <c r="B1979" t="s">
        <v>4020</v>
      </c>
      <c r="C1979">
        <v>2012</v>
      </c>
      <c r="D1979" s="1">
        <v>41240</v>
      </c>
      <c r="E1979" s="1">
        <v>41242</v>
      </c>
      <c r="F1979" t="s">
        <v>45</v>
      </c>
      <c r="G1979" t="s">
        <v>1116</v>
      </c>
      <c r="H1979" t="s">
        <v>1117</v>
      </c>
      <c r="I1979" t="s">
        <v>127</v>
      </c>
      <c r="J1979" t="s">
        <v>27</v>
      </c>
      <c r="K1979" t="s">
        <v>3784</v>
      </c>
      <c r="L1979" t="s">
        <v>3785</v>
      </c>
      <c r="M1979">
        <v>2149</v>
      </c>
      <c r="N1979" t="s">
        <v>3728</v>
      </c>
      <c r="O1979" t="s">
        <v>1971</v>
      </c>
      <c r="P1979" t="s">
        <v>313</v>
      </c>
      <c r="Q1979" t="s">
        <v>314</v>
      </c>
      <c r="R1979" t="s">
        <v>1972</v>
      </c>
      <c r="S1979">
        <v>259.98</v>
      </c>
      <c r="T1979">
        <v>2</v>
      </c>
      <c r="U1979">
        <v>0</v>
      </c>
      <c r="V1979">
        <v>88.393200000000007</v>
      </c>
      <c r="W1979" t="s">
        <v>10948</v>
      </c>
      <c r="X1979" t="s">
        <v>10940</v>
      </c>
      <c r="Y1979">
        <v>11</v>
      </c>
      <c r="Z1979" t="s">
        <v>10947</v>
      </c>
      <c r="AA1979">
        <v>0.34</v>
      </c>
    </row>
    <row r="1980" spans="1:27" x14ac:dyDescent="0.35">
      <c r="A1980">
        <v>7680</v>
      </c>
      <c r="B1980" t="s">
        <v>4021</v>
      </c>
      <c r="C1980">
        <v>2011</v>
      </c>
      <c r="D1980" s="1">
        <v>40908</v>
      </c>
      <c r="E1980" s="1">
        <v>40915</v>
      </c>
      <c r="F1980" t="s">
        <v>23</v>
      </c>
      <c r="G1980" t="s">
        <v>3377</v>
      </c>
      <c r="H1980" t="s">
        <v>3378</v>
      </c>
      <c r="I1980" t="s">
        <v>127</v>
      </c>
      <c r="J1980" t="s">
        <v>27</v>
      </c>
      <c r="K1980" t="s">
        <v>3837</v>
      </c>
      <c r="L1980" t="s">
        <v>3838</v>
      </c>
      <c r="M1980">
        <v>2908</v>
      </c>
      <c r="N1980" t="s">
        <v>3728</v>
      </c>
      <c r="O1980" t="s">
        <v>319</v>
      </c>
      <c r="P1980" t="s">
        <v>313</v>
      </c>
      <c r="Q1980" t="s">
        <v>314</v>
      </c>
      <c r="R1980" t="s">
        <v>320</v>
      </c>
      <c r="S1980">
        <v>1687.8</v>
      </c>
      <c r="T1980">
        <v>4</v>
      </c>
      <c r="U1980">
        <v>0</v>
      </c>
      <c r="V1980">
        <v>742.63200000000006</v>
      </c>
      <c r="W1980" t="s">
        <v>10944</v>
      </c>
      <c r="X1980" t="s">
        <v>10940</v>
      </c>
      <c r="Y1980">
        <v>12</v>
      </c>
      <c r="Z1980" t="s">
        <v>10941</v>
      </c>
      <c r="AA1980">
        <v>0.44000000000000006</v>
      </c>
    </row>
    <row r="1981" spans="1:27" x14ac:dyDescent="0.35">
      <c r="A1981">
        <v>7689</v>
      </c>
      <c r="B1981" t="s">
        <v>3668</v>
      </c>
      <c r="C1981">
        <v>2013</v>
      </c>
      <c r="D1981" s="1">
        <v>41604</v>
      </c>
      <c r="E1981" s="1">
        <v>41608</v>
      </c>
      <c r="F1981" t="s">
        <v>23</v>
      </c>
      <c r="G1981" t="s">
        <v>3207</v>
      </c>
      <c r="H1981" t="s">
        <v>3208</v>
      </c>
      <c r="I1981" t="s">
        <v>26</v>
      </c>
      <c r="J1981" t="s">
        <v>27</v>
      </c>
      <c r="K1981" t="s">
        <v>3586</v>
      </c>
      <c r="L1981" t="s">
        <v>3478</v>
      </c>
      <c r="M1981">
        <v>49201</v>
      </c>
      <c r="N1981" t="s">
        <v>3479</v>
      </c>
      <c r="O1981" t="s">
        <v>2814</v>
      </c>
      <c r="P1981" t="s">
        <v>313</v>
      </c>
      <c r="Q1981" t="s">
        <v>314</v>
      </c>
      <c r="R1981" t="s">
        <v>2815</v>
      </c>
      <c r="S1981">
        <v>160</v>
      </c>
      <c r="T1981">
        <v>8</v>
      </c>
      <c r="U1981">
        <v>0</v>
      </c>
      <c r="V1981">
        <v>62.400000000000006</v>
      </c>
      <c r="W1981" t="s">
        <v>10936</v>
      </c>
      <c r="X1981" t="s">
        <v>10940</v>
      </c>
      <c r="Y1981">
        <v>11</v>
      </c>
      <c r="Z1981" t="s">
        <v>10947</v>
      </c>
      <c r="AA1981">
        <v>0.39</v>
      </c>
    </row>
    <row r="1982" spans="1:27" x14ac:dyDescent="0.35">
      <c r="A1982">
        <v>7706</v>
      </c>
      <c r="B1982" t="s">
        <v>3671</v>
      </c>
      <c r="C1982">
        <v>2013</v>
      </c>
      <c r="D1982" s="1">
        <v>41513</v>
      </c>
      <c r="E1982" s="1">
        <v>41520</v>
      </c>
      <c r="F1982" t="s">
        <v>23</v>
      </c>
      <c r="G1982" t="s">
        <v>3672</v>
      </c>
      <c r="H1982" t="s">
        <v>3673</v>
      </c>
      <c r="I1982" t="s">
        <v>38</v>
      </c>
      <c r="J1982" t="s">
        <v>27</v>
      </c>
      <c r="K1982" t="s">
        <v>3477</v>
      </c>
      <c r="L1982" t="s">
        <v>3478</v>
      </c>
      <c r="M1982">
        <v>48234</v>
      </c>
      <c r="N1982" t="s">
        <v>3479</v>
      </c>
      <c r="O1982" t="s">
        <v>2269</v>
      </c>
      <c r="P1982" t="s">
        <v>313</v>
      </c>
      <c r="Q1982" t="s">
        <v>314</v>
      </c>
      <c r="R1982" t="s">
        <v>2270</v>
      </c>
      <c r="S1982">
        <v>479.97</v>
      </c>
      <c r="T1982">
        <v>3</v>
      </c>
      <c r="U1982">
        <v>0</v>
      </c>
      <c r="V1982">
        <v>163.18979999999999</v>
      </c>
      <c r="W1982" t="s">
        <v>10936</v>
      </c>
      <c r="X1982" t="s">
        <v>10937</v>
      </c>
      <c r="Y1982">
        <v>8</v>
      </c>
      <c r="Z1982" t="s">
        <v>10954</v>
      </c>
      <c r="AA1982">
        <v>0.33999999999999997</v>
      </c>
    </row>
    <row r="1983" spans="1:27" x14ac:dyDescent="0.35">
      <c r="A1983">
        <v>7824</v>
      </c>
      <c r="B1983" t="s">
        <v>5215</v>
      </c>
      <c r="C1983">
        <v>2011</v>
      </c>
      <c r="D1983" s="1">
        <v>40781</v>
      </c>
      <c r="E1983" s="1">
        <v>40787</v>
      </c>
      <c r="F1983" t="s">
        <v>23</v>
      </c>
      <c r="G1983" t="s">
        <v>847</v>
      </c>
      <c r="H1983" t="s">
        <v>848</v>
      </c>
      <c r="I1983" t="s">
        <v>127</v>
      </c>
      <c r="J1983" t="s">
        <v>27</v>
      </c>
      <c r="K1983" t="s">
        <v>3821</v>
      </c>
      <c r="L1983" t="s">
        <v>3822</v>
      </c>
      <c r="M1983">
        <v>19711</v>
      </c>
      <c r="N1983" t="s">
        <v>3728</v>
      </c>
      <c r="O1983" t="s">
        <v>2740</v>
      </c>
      <c r="P1983" t="s">
        <v>313</v>
      </c>
      <c r="Q1983" t="s">
        <v>314</v>
      </c>
      <c r="R1983" t="s">
        <v>2741</v>
      </c>
      <c r="S1983">
        <v>149.97</v>
      </c>
      <c r="T1983">
        <v>3</v>
      </c>
      <c r="U1983">
        <v>0</v>
      </c>
      <c r="V1983">
        <v>52.489499999999992</v>
      </c>
      <c r="W1983" t="s">
        <v>10944</v>
      </c>
      <c r="X1983" t="s">
        <v>10937</v>
      </c>
      <c r="Y1983">
        <v>8</v>
      </c>
      <c r="Z1983" t="s">
        <v>10954</v>
      </c>
      <c r="AA1983">
        <v>0.35</v>
      </c>
    </row>
    <row r="1984" spans="1:27" x14ac:dyDescent="0.35">
      <c r="A1984">
        <v>7839</v>
      </c>
      <c r="B1984" t="s">
        <v>5216</v>
      </c>
      <c r="C1984">
        <v>2012</v>
      </c>
      <c r="D1984" s="1">
        <v>41177</v>
      </c>
      <c r="E1984" s="1">
        <v>41182</v>
      </c>
      <c r="F1984" t="s">
        <v>23</v>
      </c>
      <c r="G1984" t="s">
        <v>1784</v>
      </c>
      <c r="H1984" t="s">
        <v>1785</v>
      </c>
      <c r="I1984" t="s">
        <v>26</v>
      </c>
      <c r="J1984" t="s">
        <v>27</v>
      </c>
      <c r="K1984" t="s">
        <v>3472</v>
      </c>
      <c r="L1984" t="s">
        <v>3473</v>
      </c>
      <c r="M1984">
        <v>98103</v>
      </c>
      <c r="N1984" t="s">
        <v>30</v>
      </c>
      <c r="O1984" t="s">
        <v>1671</v>
      </c>
      <c r="P1984" t="s">
        <v>313</v>
      </c>
      <c r="Q1984" t="s">
        <v>314</v>
      </c>
      <c r="R1984" t="s">
        <v>1672</v>
      </c>
      <c r="S1984">
        <v>159.97999999999999</v>
      </c>
      <c r="T1984">
        <v>2</v>
      </c>
      <c r="U1984">
        <v>0</v>
      </c>
      <c r="V1984">
        <v>57.592799999999997</v>
      </c>
      <c r="W1984" t="s">
        <v>10948</v>
      </c>
      <c r="X1984" t="s">
        <v>10937</v>
      </c>
      <c r="Y1984">
        <v>9</v>
      </c>
      <c r="Z1984" t="s">
        <v>10949</v>
      </c>
      <c r="AA1984">
        <v>0.36</v>
      </c>
    </row>
    <row r="1985" spans="1:27" x14ac:dyDescent="0.35">
      <c r="A1985">
        <v>7856</v>
      </c>
      <c r="B1985" t="s">
        <v>5217</v>
      </c>
      <c r="C1985">
        <v>2014</v>
      </c>
      <c r="D1985" s="1">
        <v>41981</v>
      </c>
      <c r="E1985" s="1">
        <v>41986</v>
      </c>
      <c r="F1985" t="s">
        <v>23</v>
      </c>
      <c r="G1985" t="s">
        <v>1190</v>
      </c>
      <c r="H1985" t="s">
        <v>1191</v>
      </c>
      <c r="I1985" t="s">
        <v>38</v>
      </c>
      <c r="J1985" t="s">
        <v>27</v>
      </c>
      <c r="K1985" t="s">
        <v>3965</v>
      </c>
      <c r="L1985" t="s">
        <v>3557</v>
      </c>
      <c r="M1985">
        <v>39401</v>
      </c>
      <c r="N1985" t="s">
        <v>3507</v>
      </c>
      <c r="O1985" t="s">
        <v>369</v>
      </c>
      <c r="P1985" t="s">
        <v>313</v>
      </c>
      <c r="Q1985" t="s">
        <v>314</v>
      </c>
      <c r="R1985" t="s">
        <v>370</v>
      </c>
      <c r="S1985">
        <v>52</v>
      </c>
      <c r="T1985">
        <v>4</v>
      </c>
      <c r="U1985">
        <v>0</v>
      </c>
      <c r="V1985">
        <v>23.4</v>
      </c>
      <c r="W1985" t="s">
        <v>10939</v>
      </c>
      <c r="X1985" t="s">
        <v>10940</v>
      </c>
      <c r="Y1985">
        <v>12</v>
      </c>
      <c r="Z1985" t="s">
        <v>10941</v>
      </c>
      <c r="AA1985">
        <v>0.44999999999999996</v>
      </c>
    </row>
    <row r="1986" spans="1:27" x14ac:dyDescent="0.35">
      <c r="A1986">
        <v>7862</v>
      </c>
      <c r="B1986" t="s">
        <v>5218</v>
      </c>
      <c r="C1986">
        <v>2012</v>
      </c>
      <c r="D1986" s="1">
        <v>41194</v>
      </c>
      <c r="E1986" s="1">
        <v>41199</v>
      </c>
      <c r="F1986" t="s">
        <v>23</v>
      </c>
      <c r="G1986" t="s">
        <v>2649</v>
      </c>
      <c r="H1986" t="s">
        <v>2650</v>
      </c>
      <c r="I1986" t="s">
        <v>38</v>
      </c>
      <c r="J1986" t="s">
        <v>27</v>
      </c>
      <c r="K1986" t="s">
        <v>3472</v>
      </c>
      <c r="L1986" t="s">
        <v>3473</v>
      </c>
      <c r="M1986">
        <v>98103</v>
      </c>
      <c r="N1986" t="s">
        <v>30</v>
      </c>
      <c r="O1986" t="s">
        <v>631</v>
      </c>
      <c r="P1986" t="s">
        <v>313</v>
      </c>
      <c r="Q1986" t="s">
        <v>314</v>
      </c>
      <c r="R1986" t="s">
        <v>632</v>
      </c>
      <c r="S1986">
        <v>17.899999999999999</v>
      </c>
      <c r="T1986">
        <v>2</v>
      </c>
      <c r="U1986">
        <v>0</v>
      </c>
      <c r="V1986">
        <v>3.400999999999998</v>
      </c>
      <c r="W1986" t="s">
        <v>10948</v>
      </c>
      <c r="X1986" t="s">
        <v>10940</v>
      </c>
      <c r="Y1986">
        <v>10</v>
      </c>
      <c r="Z1986" t="s">
        <v>10945</v>
      </c>
      <c r="AA1986">
        <v>0.18999999999999989</v>
      </c>
    </row>
    <row r="1987" spans="1:27" x14ac:dyDescent="0.35">
      <c r="A1987">
        <v>7891</v>
      </c>
      <c r="B1987" t="s">
        <v>5219</v>
      </c>
      <c r="C1987">
        <v>2013</v>
      </c>
      <c r="D1987" s="1">
        <v>41634</v>
      </c>
      <c r="E1987" s="1">
        <v>41638</v>
      </c>
      <c r="F1987" t="s">
        <v>23</v>
      </c>
      <c r="G1987" t="s">
        <v>3269</v>
      </c>
      <c r="H1987" t="s">
        <v>3270</v>
      </c>
      <c r="I1987" t="s">
        <v>38</v>
      </c>
      <c r="J1987" t="s">
        <v>27</v>
      </c>
      <c r="K1987" t="s">
        <v>5082</v>
      </c>
      <c r="L1987" t="s">
        <v>3631</v>
      </c>
      <c r="M1987">
        <v>72701</v>
      </c>
      <c r="N1987" t="s">
        <v>3507</v>
      </c>
      <c r="O1987" t="s">
        <v>1655</v>
      </c>
      <c r="P1987" t="s">
        <v>313</v>
      </c>
      <c r="Q1987" t="s">
        <v>314</v>
      </c>
      <c r="R1987" t="s">
        <v>1656</v>
      </c>
      <c r="S1987">
        <v>399.98</v>
      </c>
      <c r="T1987">
        <v>2</v>
      </c>
      <c r="U1987">
        <v>0</v>
      </c>
      <c r="V1987">
        <v>171.99140000000003</v>
      </c>
      <c r="W1987" t="s">
        <v>10936</v>
      </c>
      <c r="X1987" t="s">
        <v>10940</v>
      </c>
      <c r="Y1987">
        <v>12</v>
      </c>
      <c r="Z1987" t="s">
        <v>10941</v>
      </c>
      <c r="AA1987">
        <v>0.43000000000000005</v>
      </c>
    </row>
    <row r="1988" spans="1:27" x14ac:dyDescent="0.35">
      <c r="A1988">
        <v>7921</v>
      </c>
      <c r="B1988" t="s">
        <v>5220</v>
      </c>
      <c r="C1988">
        <v>2014</v>
      </c>
      <c r="D1988" s="1">
        <v>41898</v>
      </c>
      <c r="E1988" s="1">
        <v>41904</v>
      </c>
      <c r="F1988" t="s">
        <v>23</v>
      </c>
      <c r="G1988" t="s">
        <v>5039</v>
      </c>
      <c r="H1988" t="s">
        <v>5040</v>
      </c>
      <c r="I1988" t="s">
        <v>127</v>
      </c>
      <c r="J1988" t="s">
        <v>27</v>
      </c>
      <c r="K1988" t="s">
        <v>4771</v>
      </c>
      <c r="L1988" t="s">
        <v>3727</v>
      </c>
      <c r="M1988">
        <v>6708</v>
      </c>
      <c r="N1988" t="s">
        <v>3728</v>
      </c>
      <c r="O1988" t="s">
        <v>5221</v>
      </c>
      <c r="P1988" t="s">
        <v>313</v>
      </c>
      <c r="Q1988" t="s">
        <v>314</v>
      </c>
      <c r="R1988" t="s">
        <v>5222</v>
      </c>
      <c r="S1988">
        <v>59.98</v>
      </c>
      <c r="T1988">
        <v>2</v>
      </c>
      <c r="U1988">
        <v>0</v>
      </c>
      <c r="V1988">
        <v>10.796399999999998</v>
      </c>
      <c r="W1988" t="s">
        <v>10939</v>
      </c>
      <c r="X1988" t="s">
        <v>10937</v>
      </c>
      <c r="Y1988">
        <v>9</v>
      </c>
      <c r="Z1988" t="s">
        <v>10949</v>
      </c>
      <c r="AA1988">
        <v>0.18</v>
      </c>
    </row>
    <row r="1989" spans="1:27" x14ac:dyDescent="0.35">
      <c r="A1989">
        <v>7991</v>
      </c>
      <c r="B1989" t="s">
        <v>5223</v>
      </c>
      <c r="C1989">
        <v>2013</v>
      </c>
      <c r="D1989" s="1">
        <v>41510</v>
      </c>
      <c r="E1989" s="1">
        <v>41516</v>
      </c>
      <c r="F1989" t="s">
        <v>23</v>
      </c>
      <c r="G1989" t="s">
        <v>1116</v>
      </c>
      <c r="H1989" t="s">
        <v>1117</v>
      </c>
      <c r="I1989" t="s">
        <v>127</v>
      </c>
      <c r="J1989" t="s">
        <v>27</v>
      </c>
      <c r="K1989" t="s">
        <v>5224</v>
      </c>
      <c r="L1989" t="s">
        <v>3572</v>
      </c>
      <c r="M1989">
        <v>53081</v>
      </c>
      <c r="N1989" t="s">
        <v>3479</v>
      </c>
      <c r="O1989" t="s">
        <v>5225</v>
      </c>
      <c r="P1989" t="s">
        <v>313</v>
      </c>
      <c r="Q1989" t="s">
        <v>314</v>
      </c>
      <c r="R1989" t="s">
        <v>5226</v>
      </c>
      <c r="S1989">
        <v>1.98</v>
      </c>
      <c r="T1989">
        <v>2</v>
      </c>
      <c r="U1989">
        <v>0</v>
      </c>
      <c r="V1989">
        <v>0.89100000000000001</v>
      </c>
      <c r="W1989" t="s">
        <v>10936</v>
      </c>
      <c r="X1989" t="s">
        <v>10937</v>
      </c>
      <c r="Y1989">
        <v>8</v>
      </c>
      <c r="Z1989" t="s">
        <v>10954</v>
      </c>
      <c r="AA1989">
        <v>0.45</v>
      </c>
    </row>
    <row r="1990" spans="1:27" x14ac:dyDescent="0.35">
      <c r="A1990">
        <v>8042</v>
      </c>
      <c r="B1990" t="s">
        <v>5227</v>
      </c>
      <c r="C1990">
        <v>2014</v>
      </c>
      <c r="D1990" s="1">
        <v>41873</v>
      </c>
      <c r="E1990" s="1">
        <v>41877</v>
      </c>
      <c r="F1990" t="s">
        <v>45</v>
      </c>
      <c r="G1990" t="s">
        <v>1658</v>
      </c>
      <c r="H1990" t="s">
        <v>1659</v>
      </c>
      <c r="I1990" t="s">
        <v>26</v>
      </c>
      <c r="J1990" t="s">
        <v>27</v>
      </c>
      <c r="K1990" t="s">
        <v>3472</v>
      </c>
      <c r="L1990" t="s">
        <v>3473</v>
      </c>
      <c r="M1990">
        <v>98115</v>
      </c>
      <c r="N1990" t="s">
        <v>30</v>
      </c>
      <c r="O1990" t="s">
        <v>1250</v>
      </c>
      <c r="P1990" t="s">
        <v>313</v>
      </c>
      <c r="Q1990" t="s">
        <v>314</v>
      </c>
      <c r="R1990" t="s">
        <v>1251</v>
      </c>
      <c r="S1990">
        <v>33.18</v>
      </c>
      <c r="T1990">
        <v>2</v>
      </c>
      <c r="U1990">
        <v>0</v>
      </c>
      <c r="V1990">
        <v>11.613</v>
      </c>
      <c r="W1990" t="s">
        <v>10939</v>
      </c>
      <c r="X1990" t="s">
        <v>10937</v>
      </c>
      <c r="Y1990">
        <v>8</v>
      </c>
      <c r="Z1990" t="s">
        <v>10954</v>
      </c>
      <c r="AA1990">
        <v>0.35</v>
      </c>
    </row>
    <row r="1991" spans="1:27" x14ac:dyDescent="0.35">
      <c r="A1991">
        <v>8043</v>
      </c>
      <c r="B1991" t="s">
        <v>5228</v>
      </c>
      <c r="C1991">
        <v>2014</v>
      </c>
      <c r="D1991" s="1">
        <v>41710</v>
      </c>
      <c r="E1991" s="1">
        <v>41714</v>
      </c>
      <c r="F1991" t="s">
        <v>23</v>
      </c>
      <c r="G1991" t="s">
        <v>794</v>
      </c>
      <c r="H1991" t="s">
        <v>795</v>
      </c>
      <c r="I1991" t="s">
        <v>127</v>
      </c>
      <c r="J1991" t="s">
        <v>27</v>
      </c>
      <c r="K1991" t="s">
        <v>4587</v>
      </c>
      <c r="L1991" t="s">
        <v>3785</v>
      </c>
      <c r="M1991">
        <v>2138</v>
      </c>
      <c r="N1991" t="s">
        <v>3728</v>
      </c>
      <c r="O1991" t="s">
        <v>2283</v>
      </c>
      <c r="P1991" t="s">
        <v>313</v>
      </c>
      <c r="Q1991" t="s">
        <v>314</v>
      </c>
      <c r="R1991" t="s">
        <v>2284</v>
      </c>
      <c r="S1991">
        <v>63.88</v>
      </c>
      <c r="T1991">
        <v>4</v>
      </c>
      <c r="U1991">
        <v>0</v>
      </c>
      <c r="V1991">
        <v>24.913200000000003</v>
      </c>
      <c r="W1991" t="s">
        <v>10939</v>
      </c>
      <c r="X1991" t="s">
        <v>10950</v>
      </c>
      <c r="Y1991">
        <v>3</v>
      </c>
      <c r="Z1991" t="s">
        <v>10953</v>
      </c>
      <c r="AA1991">
        <v>0.39</v>
      </c>
    </row>
    <row r="1992" spans="1:27" x14ac:dyDescent="0.35">
      <c r="A1992">
        <v>8079</v>
      </c>
      <c r="B1992" t="s">
        <v>5229</v>
      </c>
      <c r="C1992">
        <v>2012</v>
      </c>
      <c r="D1992" s="1">
        <v>41083</v>
      </c>
      <c r="E1992" s="1">
        <v>41089</v>
      </c>
      <c r="F1992" t="s">
        <v>23</v>
      </c>
      <c r="G1992" t="s">
        <v>4161</v>
      </c>
      <c r="H1992" t="s">
        <v>4162</v>
      </c>
      <c r="I1992" t="s">
        <v>26</v>
      </c>
      <c r="J1992" t="s">
        <v>27</v>
      </c>
      <c r="K1992" t="s">
        <v>5230</v>
      </c>
      <c r="L1992" t="s">
        <v>3522</v>
      </c>
      <c r="M1992">
        <v>30344</v>
      </c>
      <c r="N1992" t="s">
        <v>3507</v>
      </c>
      <c r="O1992" t="s">
        <v>5231</v>
      </c>
      <c r="P1992" t="s">
        <v>313</v>
      </c>
      <c r="Q1992" t="s">
        <v>314</v>
      </c>
      <c r="R1992" t="s">
        <v>5232</v>
      </c>
      <c r="S1992">
        <v>75</v>
      </c>
      <c r="T1992">
        <v>3</v>
      </c>
      <c r="U1992">
        <v>0</v>
      </c>
      <c r="V1992">
        <v>18</v>
      </c>
      <c r="W1992" t="s">
        <v>10948</v>
      </c>
      <c r="X1992" t="s">
        <v>10942</v>
      </c>
      <c r="Y1992">
        <v>6</v>
      </c>
      <c r="Z1992" t="s">
        <v>10946</v>
      </c>
      <c r="AA1992">
        <v>0.24</v>
      </c>
    </row>
    <row r="1993" spans="1:27" x14ac:dyDescent="0.35">
      <c r="A1993">
        <v>8097</v>
      </c>
      <c r="B1993" t="s">
        <v>5233</v>
      </c>
      <c r="C1993">
        <v>2014</v>
      </c>
      <c r="D1993" s="1">
        <v>41848</v>
      </c>
      <c r="E1993" s="1">
        <v>41853</v>
      </c>
      <c r="F1993" t="s">
        <v>45</v>
      </c>
      <c r="G1993" t="s">
        <v>2533</v>
      </c>
      <c r="H1993" t="s">
        <v>2534</v>
      </c>
      <c r="I1993" t="s">
        <v>38</v>
      </c>
      <c r="J1993" t="s">
        <v>27</v>
      </c>
      <c r="K1993" t="s">
        <v>3472</v>
      </c>
      <c r="L1993" t="s">
        <v>3473</v>
      </c>
      <c r="M1993">
        <v>98115</v>
      </c>
      <c r="N1993" t="s">
        <v>30</v>
      </c>
      <c r="O1993" t="s">
        <v>2784</v>
      </c>
      <c r="P1993" t="s">
        <v>313</v>
      </c>
      <c r="Q1993" t="s">
        <v>314</v>
      </c>
      <c r="R1993" t="s">
        <v>2785</v>
      </c>
      <c r="S1993">
        <v>234.95000000000002</v>
      </c>
      <c r="T1993">
        <v>5</v>
      </c>
      <c r="U1993">
        <v>0</v>
      </c>
      <c r="V1993">
        <v>32.893000000000008</v>
      </c>
      <c r="W1993" t="s">
        <v>10939</v>
      </c>
      <c r="X1993" t="s">
        <v>10937</v>
      </c>
      <c r="Y1993">
        <v>7</v>
      </c>
      <c r="Z1993" t="s">
        <v>10938</v>
      </c>
      <c r="AA1993">
        <v>0.14000000000000001</v>
      </c>
    </row>
    <row r="1994" spans="1:27" x14ac:dyDescent="0.35">
      <c r="A1994">
        <v>8155</v>
      </c>
      <c r="B1994" t="s">
        <v>5234</v>
      </c>
      <c r="C1994">
        <v>2014</v>
      </c>
      <c r="D1994" s="1">
        <v>41719</v>
      </c>
      <c r="E1994" s="1">
        <v>41723</v>
      </c>
      <c r="F1994" t="s">
        <v>23</v>
      </c>
      <c r="G1994" t="s">
        <v>2326</v>
      </c>
      <c r="H1994" t="s">
        <v>2327</v>
      </c>
      <c r="I1994" t="s">
        <v>38</v>
      </c>
      <c r="J1994" t="s">
        <v>27</v>
      </c>
      <c r="K1994" t="s">
        <v>5235</v>
      </c>
      <c r="L1994" t="s">
        <v>3727</v>
      </c>
      <c r="M1994">
        <v>6457</v>
      </c>
      <c r="N1994" t="s">
        <v>3728</v>
      </c>
      <c r="O1994" t="s">
        <v>2242</v>
      </c>
      <c r="P1994" t="s">
        <v>313</v>
      </c>
      <c r="Q1994" t="s">
        <v>314</v>
      </c>
      <c r="R1994" t="s">
        <v>2243</v>
      </c>
      <c r="S1994">
        <v>238</v>
      </c>
      <c r="T1994">
        <v>2</v>
      </c>
      <c r="U1994">
        <v>0</v>
      </c>
      <c r="V1994">
        <v>38.080000000000013</v>
      </c>
      <c r="W1994" t="s">
        <v>10939</v>
      </c>
      <c r="X1994" t="s">
        <v>10950</v>
      </c>
      <c r="Y1994">
        <v>3</v>
      </c>
      <c r="Z1994" t="s">
        <v>10953</v>
      </c>
      <c r="AA1994">
        <v>0.16000000000000006</v>
      </c>
    </row>
    <row r="1995" spans="1:27" x14ac:dyDescent="0.35">
      <c r="A1995">
        <v>8160</v>
      </c>
      <c r="B1995" t="s">
        <v>5236</v>
      </c>
      <c r="C1995">
        <v>2013</v>
      </c>
      <c r="D1995" s="1">
        <v>41343</v>
      </c>
      <c r="E1995" s="1">
        <v>41347</v>
      </c>
      <c r="F1995" t="s">
        <v>23</v>
      </c>
      <c r="G1995" t="s">
        <v>857</v>
      </c>
      <c r="H1995" t="s">
        <v>858</v>
      </c>
      <c r="I1995" t="s">
        <v>127</v>
      </c>
      <c r="J1995" t="s">
        <v>27</v>
      </c>
      <c r="K1995" t="s">
        <v>3957</v>
      </c>
      <c r="L1995" t="s">
        <v>3727</v>
      </c>
      <c r="M1995">
        <v>6460</v>
      </c>
      <c r="N1995" t="s">
        <v>3728</v>
      </c>
      <c r="O1995" t="s">
        <v>2702</v>
      </c>
      <c r="P1995" t="s">
        <v>313</v>
      </c>
      <c r="Q1995" t="s">
        <v>314</v>
      </c>
      <c r="R1995" t="s">
        <v>2703</v>
      </c>
      <c r="S1995">
        <v>199.75</v>
      </c>
      <c r="T1995">
        <v>5</v>
      </c>
      <c r="U1995">
        <v>0</v>
      </c>
      <c r="V1995">
        <v>87.890000000000015</v>
      </c>
      <c r="W1995" t="s">
        <v>10936</v>
      </c>
      <c r="X1995" t="s">
        <v>10950</v>
      </c>
      <c r="Y1995">
        <v>3</v>
      </c>
      <c r="Z1995" t="s">
        <v>10953</v>
      </c>
      <c r="AA1995">
        <v>0.44000000000000006</v>
      </c>
    </row>
    <row r="1996" spans="1:27" x14ac:dyDescent="0.35">
      <c r="A1996">
        <v>8171</v>
      </c>
      <c r="B1996" t="s">
        <v>3679</v>
      </c>
      <c r="C1996">
        <v>2014</v>
      </c>
      <c r="D1996" s="1">
        <v>41950</v>
      </c>
      <c r="E1996" s="1">
        <v>41957</v>
      </c>
      <c r="F1996" t="s">
        <v>23</v>
      </c>
      <c r="G1996" t="s">
        <v>1096</v>
      </c>
      <c r="H1996" t="s">
        <v>1097</v>
      </c>
      <c r="I1996" t="s">
        <v>127</v>
      </c>
      <c r="J1996" t="s">
        <v>27</v>
      </c>
      <c r="K1996" t="s">
        <v>3472</v>
      </c>
      <c r="L1996" t="s">
        <v>3473</v>
      </c>
      <c r="M1996">
        <v>98105</v>
      </c>
      <c r="N1996" t="s">
        <v>30</v>
      </c>
      <c r="O1996" t="s">
        <v>321</v>
      </c>
      <c r="P1996" t="s">
        <v>313</v>
      </c>
      <c r="Q1996" t="s">
        <v>314</v>
      </c>
      <c r="R1996" t="s">
        <v>322</v>
      </c>
      <c r="S1996">
        <v>108.96000000000001</v>
      </c>
      <c r="T1996">
        <v>3</v>
      </c>
      <c r="U1996">
        <v>0</v>
      </c>
      <c r="V1996">
        <v>32.687999999999988</v>
      </c>
      <c r="W1996" t="s">
        <v>10939</v>
      </c>
      <c r="X1996" t="s">
        <v>10940</v>
      </c>
      <c r="Y1996">
        <v>11</v>
      </c>
      <c r="Z1996" t="s">
        <v>10947</v>
      </c>
      <c r="AA1996">
        <v>0.29999999999999988</v>
      </c>
    </row>
    <row r="1997" spans="1:27" x14ac:dyDescent="0.35">
      <c r="A1997">
        <v>8230</v>
      </c>
      <c r="B1997" t="s">
        <v>5237</v>
      </c>
      <c r="C1997">
        <v>2013</v>
      </c>
      <c r="D1997" s="1">
        <v>41369</v>
      </c>
      <c r="E1997" s="1">
        <v>41373</v>
      </c>
      <c r="F1997" t="s">
        <v>45</v>
      </c>
      <c r="G1997" t="s">
        <v>1621</v>
      </c>
      <c r="H1997" t="s">
        <v>1622</v>
      </c>
      <c r="I1997" t="s">
        <v>127</v>
      </c>
      <c r="J1997" t="s">
        <v>27</v>
      </c>
      <c r="K1997" t="s">
        <v>4913</v>
      </c>
      <c r="L1997" t="s">
        <v>3741</v>
      </c>
      <c r="M1997">
        <v>12180</v>
      </c>
      <c r="N1997" t="s">
        <v>3728</v>
      </c>
      <c r="O1997" t="s">
        <v>1420</v>
      </c>
      <c r="P1997" t="s">
        <v>313</v>
      </c>
      <c r="Q1997" t="s">
        <v>314</v>
      </c>
      <c r="R1997" t="s">
        <v>1421</v>
      </c>
      <c r="S1997">
        <v>89.97</v>
      </c>
      <c r="T1997">
        <v>3</v>
      </c>
      <c r="U1997">
        <v>0</v>
      </c>
      <c r="V1997">
        <v>37.787400000000005</v>
      </c>
      <c r="W1997" t="s">
        <v>10936</v>
      </c>
      <c r="X1997" t="s">
        <v>10942</v>
      </c>
      <c r="Y1997">
        <v>4</v>
      </c>
      <c r="Z1997" t="s">
        <v>10943</v>
      </c>
      <c r="AA1997">
        <v>0.42000000000000004</v>
      </c>
    </row>
    <row r="1998" spans="1:27" x14ac:dyDescent="0.35">
      <c r="A1998">
        <v>8258</v>
      </c>
      <c r="B1998" t="s">
        <v>4031</v>
      </c>
      <c r="C1998">
        <v>2014</v>
      </c>
      <c r="D1998" s="1">
        <v>41864</v>
      </c>
      <c r="E1998" s="1">
        <v>41871</v>
      </c>
      <c r="F1998" t="s">
        <v>23</v>
      </c>
      <c r="G1998" t="s">
        <v>3858</v>
      </c>
      <c r="H1998" t="s">
        <v>3859</v>
      </c>
      <c r="I1998" t="s">
        <v>38</v>
      </c>
      <c r="J1998" t="s">
        <v>27</v>
      </c>
      <c r="K1998" t="s">
        <v>3472</v>
      </c>
      <c r="L1998" t="s">
        <v>3473</v>
      </c>
      <c r="M1998">
        <v>98103</v>
      </c>
      <c r="N1998" t="s">
        <v>30</v>
      </c>
      <c r="O1998" t="s">
        <v>5043</v>
      </c>
      <c r="P1998" t="s">
        <v>313</v>
      </c>
      <c r="Q1998" t="s">
        <v>314</v>
      </c>
      <c r="R1998" t="s">
        <v>5044</v>
      </c>
      <c r="S1998">
        <v>174.95000000000002</v>
      </c>
      <c r="T1998">
        <v>5</v>
      </c>
      <c r="U1998">
        <v>0</v>
      </c>
      <c r="V1998">
        <v>12.246500000000005</v>
      </c>
      <c r="W1998" t="s">
        <v>10939</v>
      </c>
      <c r="X1998" t="s">
        <v>10937</v>
      </c>
      <c r="Y1998">
        <v>8</v>
      </c>
      <c r="Z1998" t="s">
        <v>10954</v>
      </c>
      <c r="AA1998">
        <v>7.0000000000000021E-2</v>
      </c>
    </row>
    <row r="1999" spans="1:27" x14ac:dyDescent="0.35">
      <c r="A1999">
        <v>8297</v>
      </c>
      <c r="B1999" t="s">
        <v>5238</v>
      </c>
      <c r="C1999">
        <v>2013</v>
      </c>
      <c r="D1999" s="1">
        <v>41425</v>
      </c>
      <c r="E1999" s="1">
        <v>41429</v>
      </c>
      <c r="F1999" t="s">
        <v>23</v>
      </c>
      <c r="G1999" t="s">
        <v>1960</v>
      </c>
      <c r="H1999" t="s">
        <v>1961</v>
      </c>
      <c r="I1999" t="s">
        <v>26</v>
      </c>
      <c r="J1999" t="s">
        <v>27</v>
      </c>
      <c r="K1999" t="s">
        <v>3768</v>
      </c>
      <c r="L1999" t="s">
        <v>3506</v>
      </c>
      <c r="M1999">
        <v>22204</v>
      </c>
      <c r="N1999" t="s">
        <v>3507</v>
      </c>
      <c r="O1999" t="s">
        <v>1910</v>
      </c>
      <c r="P1999" t="s">
        <v>313</v>
      </c>
      <c r="Q1999" t="s">
        <v>314</v>
      </c>
      <c r="R1999" t="s">
        <v>1911</v>
      </c>
      <c r="S1999">
        <v>111.98</v>
      </c>
      <c r="T1999">
        <v>2</v>
      </c>
      <c r="U1999">
        <v>0</v>
      </c>
      <c r="V1999">
        <v>26.875200000000007</v>
      </c>
      <c r="W1999" t="s">
        <v>10936</v>
      </c>
      <c r="X1999" t="s">
        <v>10942</v>
      </c>
      <c r="Y1999">
        <v>5</v>
      </c>
      <c r="Z1999" t="s">
        <v>10952</v>
      </c>
      <c r="AA1999">
        <v>0.24000000000000005</v>
      </c>
    </row>
    <row r="2000" spans="1:27" x14ac:dyDescent="0.35">
      <c r="A2000">
        <v>8339</v>
      </c>
      <c r="B2000" t="s">
        <v>5239</v>
      </c>
      <c r="C2000">
        <v>2011</v>
      </c>
      <c r="D2000" s="1">
        <v>40904</v>
      </c>
      <c r="E2000" s="1">
        <v>40911</v>
      </c>
      <c r="F2000" t="s">
        <v>23</v>
      </c>
      <c r="G2000" t="s">
        <v>3999</v>
      </c>
      <c r="H2000" t="s">
        <v>4000</v>
      </c>
      <c r="I2000" t="s">
        <v>26</v>
      </c>
      <c r="J2000" t="s">
        <v>27</v>
      </c>
      <c r="K2000" t="s">
        <v>3633</v>
      </c>
      <c r="L2000" t="s">
        <v>3594</v>
      </c>
      <c r="M2000">
        <v>35601</v>
      </c>
      <c r="N2000" t="s">
        <v>3507</v>
      </c>
      <c r="O2000" t="s">
        <v>4966</v>
      </c>
      <c r="P2000" t="s">
        <v>313</v>
      </c>
      <c r="Q2000" t="s">
        <v>314</v>
      </c>
      <c r="R2000" t="s">
        <v>4967</v>
      </c>
      <c r="S2000">
        <v>498</v>
      </c>
      <c r="T2000">
        <v>5</v>
      </c>
      <c r="U2000">
        <v>0</v>
      </c>
      <c r="V2000">
        <v>184.26</v>
      </c>
      <c r="W2000" t="s">
        <v>10944</v>
      </c>
      <c r="X2000" t="s">
        <v>10940</v>
      </c>
      <c r="Y2000">
        <v>12</v>
      </c>
      <c r="Z2000" t="s">
        <v>10941</v>
      </c>
      <c r="AA2000">
        <v>0.37</v>
      </c>
    </row>
    <row r="2001" spans="1:27" x14ac:dyDescent="0.35">
      <c r="A2001">
        <v>8360</v>
      </c>
      <c r="B2001" t="s">
        <v>5240</v>
      </c>
      <c r="C2001">
        <v>2011</v>
      </c>
      <c r="D2001" s="1">
        <v>40644</v>
      </c>
      <c r="E2001" s="1">
        <v>40651</v>
      </c>
      <c r="F2001" t="s">
        <v>23</v>
      </c>
      <c r="G2001" t="s">
        <v>2184</v>
      </c>
      <c r="H2001" t="s">
        <v>2185</v>
      </c>
      <c r="I2001" t="s">
        <v>38</v>
      </c>
      <c r="J2001" t="s">
        <v>27</v>
      </c>
      <c r="K2001" t="s">
        <v>3746</v>
      </c>
      <c r="L2001" t="s">
        <v>3747</v>
      </c>
      <c r="M2001">
        <v>59405</v>
      </c>
      <c r="N2001" t="s">
        <v>30</v>
      </c>
      <c r="O2001" t="s">
        <v>570</v>
      </c>
      <c r="P2001" t="s">
        <v>313</v>
      </c>
      <c r="Q2001" t="s">
        <v>314</v>
      </c>
      <c r="R2001" t="s">
        <v>571</v>
      </c>
      <c r="S2001">
        <v>217.44</v>
      </c>
      <c r="T2001">
        <v>6</v>
      </c>
      <c r="U2001">
        <v>0</v>
      </c>
      <c r="V2001">
        <v>91.32480000000001</v>
      </c>
      <c r="W2001" t="s">
        <v>10944</v>
      </c>
      <c r="X2001" t="s">
        <v>10942</v>
      </c>
      <c r="Y2001">
        <v>4</v>
      </c>
      <c r="Z2001" t="s">
        <v>10943</v>
      </c>
      <c r="AA2001">
        <v>0.42000000000000004</v>
      </c>
    </row>
    <row r="2002" spans="1:27" x14ac:dyDescent="0.35">
      <c r="A2002">
        <v>8384</v>
      </c>
      <c r="B2002" t="s">
        <v>5241</v>
      </c>
      <c r="C2002">
        <v>2013</v>
      </c>
      <c r="D2002" s="1">
        <v>41605</v>
      </c>
      <c r="E2002" s="1">
        <v>41607</v>
      </c>
      <c r="F2002" t="s">
        <v>56</v>
      </c>
      <c r="G2002" t="s">
        <v>744</v>
      </c>
      <c r="H2002" t="s">
        <v>745</v>
      </c>
      <c r="I2002" t="s">
        <v>127</v>
      </c>
      <c r="J2002" t="s">
        <v>27</v>
      </c>
      <c r="K2002" t="s">
        <v>5242</v>
      </c>
      <c r="L2002" t="s">
        <v>3727</v>
      </c>
      <c r="M2002">
        <v>6484</v>
      </c>
      <c r="N2002" t="s">
        <v>3728</v>
      </c>
      <c r="O2002" t="s">
        <v>1639</v>
      </c>
      <c r="P2002" t="s">
        <v>313</v>
      </c>
      <c r="Q2002" t="s">
        <v>314</v>
      </c>
      <c r="R2002" t="s">
        <v>1640</v>
      </c>
      <c r="S2002">
        <v>59.97</v>
      </c>
      <c r="T2002">
        <v>3</v>
      </c>
      <c r="U2002">
        <v>0</v>
      </c>
      <c r="V2002">
        <v>14.992499999999996</v>
      </c>
      <c r="W2002" t="s">
        <v>10936</v>
      </c>
      <c r="X2002" t="s">
        <v>10940</v>
      </c>
      <c r="Y2002">
        <v>11</v>
      </c>
      <c r="Z2002" t="s">
        <v>10947</v>
      </c>
      <c r="AA2002">
        <v>0.24999999999999994</v>
      </c>
    </row>
    <row r="2003" spans="1:27" x14ac:dyDescent="0.35">
      <c r="A2003">
        <v>8406</v>
      </c>
      <c r="B2003" t="s">
        <v>5243</v>
      </c>
      <c r="C2003">
        <v>2014</v>
      </c>
      <c r="D2003" s="1">
        <v>41829</v>
      </c>
      <c r="E2003" s="1">
        <v>41833</v>
      </c>
      <c r="F2003" t="s">
        <v>23</v>
      </c>
      <c r="G2003" t="s">
        <v>5244</v>
      </c>
      <c r="H2003" t="s">
        <v>5245</v>
      </c>
      <c r="I2003" t="s">
        <v>26</v>
      </c>
      <c r="J2003" t="s">
        <v>27</v>
      </c>
      <c r="K2003" t="s">
        <v>3821</v>
      </c>
      <c r="L2003" t="s">
        <v>3822</v>
      </c>
      <c r="M2003">
        <v>19711</v>
      </c>
      <c r="N2003" t="s">
        <v>3728</v>
      </c>
      <c r="O2003" t="s">
        <v>5203</v>
      </c>
      <c r="P2003" t="s">
        <v>313</v>
      </c>
      <c r="Q2003" t="s">
        <v>314</v>
      </c>
      <c r="R2003" t="s">
        <v>5204</v>
      </c>
      <c r="S2003">
        <v>141.9</v>
      </c>
      <c r="T2003">
        <v>5</v>
      </c>
      <c r="U2003">
        <v>0</v>
      </c>
      <c r="V2003">
        <v>58.179000000000002</v>
      </c>
      <c r="W2003" t="s">
        <v>10939</v>
      </c>
      <c r="X2003" t="s">
        <v>10937</v>
      </c>
      <c r="Y2003">
        <v>7</v>
      </c>
      <c r="Z2003" t="s">
        <v>10938</v>
      </c>
      <c r="AA2003">
        <v>0.41</v>
      </c>
    </row>
    <row r="2004" spans="1:27" x14ac:dyDescent="0.35">
      <c r="A2004">
        <v>8421</v>
      </c>
      <c r="B2004" t="s">
        <v>3680</v>
      </c>
      <c r="C2004">
        <v>2014</v>
      </c>
      <c r="D2004" s="1">
        <v>41769</v>
      </c>
      <c r="E2004" s="1">
        <v>41771</v>
      </c>
      <c r="F2004" t="s">
        <v>56</v>
      </c>
      <c r="G2004" t="s">
        <v>2976</v>
      </c>
      <c r="H2004" t="s">
        <v>2977</v>
      </c>
      <c r="I2004" t="s">
        <v>127</v>
      </c>
      <c r="J2004" t="s">
        <v>27</v>
      </c>
      <c r="K2004" t="s">
        <v>3472</v>
      </c>
      <c r="L2004" t="s">
        <v>3473</v>
      </c>
      <c r="M2004">
        <v>98105</v>
      </c>
      <c r="N2004" t="s">
        <v>30</v>
      </c>
      <c r="O2004" t="s">
        <v>1174</v>
      </c>
      <c r="P2004" t="s">
        <v>313</v>
      </c>
      <c r="Q2004" t="s">
        <v>314</v>
      </c>
      <c r="R2004" t="s">
        <v>1175</v>
      </c>
      <c r="S2004">
        <v>199.98</v>
      </c>
      <c r="T2004">
        <v>2</v>
      </c>
      <c r="U2004">
        <v>0</v>
      </c>
      <c r="V2004">
        <v>87.991200000000006</v>
      </c>
      <c r="W2004" t="s">
        <v>10939</v>
      </c>
      <c r="X2004" t="s">
        <v>10942</v>
      </c>
      <c r="Y2004">
        <v>5</v>
      </c>
      <c r="Z2004" t="s">
        <v>10952</v>
      </c>
      <c r="AA2004">
        <v>0.44000000000000006</v>
      </c>
    </row>
    <row r="2005" spans="1:27" x14ac:dyDescent="0.35">
      <c r="A2005">
        <v>8422</v>
      </c>
      <c r="B2005" t="s">
        <v>4032</v>
      </c>
      <c r="C2005">
        <v>2014</v>
      </c>
      <c r="D2005" s="1">
        <v>41925</v>
      </c>
      <c r="E2005" s="1">
        <v>41929</v>
      </c>
      <c r="F2005" t="s">
        <v>23</v>
      </c>
      <c r="G2005" t="s">
        <v>4033</v>
      </c>
      <c r="H2005" t="s">
        <v>4034</v>
      </c>
      <c r="I2005" t="s">
        <v>38</v>
      </c>
      <c r="J2005" t="s">
        <v>27</v>
      </c>
      <c r="K2005" t="s">
        <v>2903</v>
      </c>
      <c r="L2005" t="s">
        <v>3901</v>
      </c>
      <c r="M2005">
        <v>8701</v>
      </c>
      <c r="N2005" t="s">
        <v>3728</v>
      </c>
      <c r="O2005" t="s">
        <v>2274</v>
      </c>
      <c r="P2005" t="s">
        <v>313</v>
      </c>
      <c r="Q2005" t="s">
        <v>314</v>
      </c>
      <c r="R2005" t="s">
        <v>2275</v>
      </c>
      <c r="S2005">
        <v>45</v>
      </c>
      <c r="T2005">
        <v>3</v>
      </c>
      <c r="U2005">
        <v>0</v>
      </c>
      <c r="V2005">
        <v>4.9500000000000011</v>
      </c>
      <c r="W2005" t="s">
        <v>10939</v>
      </c>
      <c r="X2005" t="s">
        <v>10940</v>
      </c>
      <c r="Y2005">
        <v>10</v>
      </c>
      <c r="Z2005" t="s">
        <v>10945</v>
      </c>
      <c r="AA2005">
        <v>0.11000000000000003</v>
      </c>
    </row>
    <row r="2006" spans="1:27" x14ac:dyDescent="0.35">
      <c r="A2006">
        <v>8498</v>
      </c>
      <c r="B2006" t="s">
        <v>5246</v>
      </c>
      <c r="C2006">
        <v>2011</v>
      </c>
      <c r="D2006" s="1">
        <v>40607</v>
      </c>
      <c r="E2006" s="1">
        <v>40610</v>
      </c>
      <c r="F2006" t="s">
        <v>45</v>
      </c>
      <c r="G2006" t="s">
        <v>4975</v>
      </c>
      <c r="H2006" t="s">
        <v>4976</v>
      </c>
      <c r="I2006" t="s">
        <v>38</v>
      </c>
      <c r="J2006" t="s">
        <v>27</v>
      </c>
      <c r="K2006" t="s">
        <v>3758</v>
      </c>
      <c r="L2006" t="s">
        <v>3741</v>
      </c>
      <c r="M2006">
        <v>10701</v>
      </c>
      <c r="N2006" t="s">
        <v>3728</v>
      </c>
      <c r="O2006" t="s">
        <v>2795</v>
      </c>
      <c r="P2006" t="s">
        <v>313</v>
      </c>
      <c r="Q2006" t="s">
        <v>314</v>
      </c>
      <c r="R2006" t="s">
        <v>2796</v>
      </c>
      <c r="S2006">
        <v>479.97</v>
      </c>
      <c r="T2006">
        <v>3</v>
      </c>
      <c r="U2006">
        <v>0</v>
      </c>
      <c r="V2006">
        <v>177.58890000000002</v>
      </c>
      <c r="W2006" t="s">
        <v>10944</v>
      </c>
      <c r="X2006" t="s">
        <v>10950</v>
      </c>
      <c r="Y2006">
        <v>3</v>
      </c>
      <c r="Z2006" t="s">
        <v>10953</v>
      </c>
      <c r="AA2006">
        <v>0.37000000000000005</v>
      </c>
    </row>
    <row r="2007" spans="1:27" x14ac:dyDescent="0.35">
      <c r="A2007">
        <v>8509</v>
      </c>
      <c r="B2007" t="s">
        <v>4626</v>
      </c>
      <c r="C2007">
        <v>2012</v>
      </c>
      <c r="D2007" s="1">
        <v>41254</v>
      </c>
      <c r="E2007" s="1">
        <v>41257</v>
      </c>
      <c r="F2007" t="s">
        <v>56</v>
      </c>
      <c r="G2007" t="s">
        <v>4177</v>
      </c>
      <c r="H2007" t="s">
        <v>4178</v>
      </c>
      <c r="I2007" t="s">
        <v>38</v>
      </c>
      <c r="J2007" t="s">
        <v>27</v>
      </c>
      <c r="K2007" t="s">
        <v>3477</v>
      </c>
      <c r="L2007" t="s">
        <v>3478</v>
      </c>
      <c r="M2007">
        <v>48205</v>
      </c>
      <c r="N2007" t="s">
        <v>3479</v>
      </c>
      <c r="O2007" t="s">
        <v>1986</v>
      </c>
      <c r="P2007" t="s">
        <v>313</v>
      </c>
      <c r="Q2007" t="s">
        <v>314</v>
      </c>
      <c r="R2007" t="s">
        <v>1987</v>
      </c>
      <c r="S2007">
        <v>175.23</v>
      </c>
      <c r="T2007">
        <v>11</v>
      </c>
      <c r="U2007">
        <v>0</v>
      </c>
      <c r="V2007">
        <v>61.330500000000001</v>
      </c>
      <c r="W2007" t="s">
        <v>10948</v>
      </c>
      <c r="X2007" t="s">
        <v>10940</v>
      </c>
      <c r="Y2007">
        <v>12</v>
      </c>
      <c r="Z2007" t="s">
        <v>10941</v>
      </c>
      <c r="AA2007">
        <v>0.35000000000000003</v>
      </c>
    </row>
    <row r="2008" spans="1:27" x14ac:dyDescent="0.35">
      <c r="A2008">
        <v>8554</v>
      </c>
      <c r="B2008" t="s">
        <v>5247</v>
      </c>
      <c r="C2008">
        <v>2014</v>
      </c>
      <c r="D2008" s="1">
        <v>41957</v>
      </c>
      <c r="E2008" s="1">
        <v>41964</v>
      </c>
      <c r="F2008" t="s">
        <v>23</v>
      </c>
      <c r="G2008" t="s">
        <v>250</v>
      </c>
      <c r="H2008" t="s">
        <v>251</v>
      </c>
      <c r="I2008" t="s">
        <v>38</v>
      </c>
      <c r="J2008" t="s">
        <v>27</v>
      </c>
      <c r="K2008" t="s">
        <v>3633</v>
      </c>
      <c r="L2008" t="s">
        <v>3594</v>
      </c>
      <c r="M2008">
        <v>35601</v>
      </c>
      <c r="N2008" t="s">
        <v>3507</v>
      </c>
      <c r="O2008" t="s">
        <v>4958</v>
      </c>
      <c r="P2008" t="s">
        <v>313</v>
      </c>
      <c r="Q2008" t="s">
        <v>314</v>
      </c>
      <c r="R2008" t="s">
        <v>4959</v>
      </c>
      <c r="S2008">
        <v>239.92</v>
      </c>
      <c r="T2008">
        <v>8</v>
      </c>
      <c r="U2008">
        <v>0</v>
      </c>
      <c r="V2008">
        <v>23.99199999999999</v>
      </c>
      <c r="W2008" t="s">
        <v>10939</v>
      </c>
      <c r="X2008" t="s">
        <v>10940</v>
      </c>
      <c r="Y2008">
        <v>11</v>
      </c>
      <c r="Z2008" t="s">
        <v>10947</v>
      </c>
      <c r="AA2008">
        <v>9.9999999999999964E-2</v>
      </c>
    </row>
    <row r="2009" spans="1:27" x14ac:dyDescent="0.35">
      <c r="A2009">
        <v>8607</v>
      </c>
      <c r="B2009" t="s">
        <v>5248</v>
      </c>
      <c r="C2009">
        <v>2014</v>
      </c>
      <c r="D2009" s="1">
        <v>41870</v>
      </c>
      <c r="E2009" s="1">
        <v>41874</v>
      </c>
      <c r="F2009" t="s">
        <v>23</v>
      </c>
      <c r="G2009" t="s">
        <v>5095</v>
      </c>
      <c r="H2009" t="s">
        <v>5096</v>
      </c>
      <c r="I2009" t="s">
        <v>38</v>
      </c>
      <c r="J2009" t="s">
        <v>27</v>
      </c>
      <c r="K2009" t="s">
        <v>4736</v>
      </c>
      <c r="L2009" t="s">
        <v>3785</v>
      </c>
      <c r="M2009">
        <v>2740</v>
      </c>
      <c r="N2009" t="s">
        <v>3728</v>
      </c>
      <c r="O2009" t="s">
        <v>1974</v>
      </c>
      <c r="P2009" t="s">
        <v>313</v>
      </c>
      <c r="Q2009" t="s">
        <v>314</v>
      </c>
      <c r="R2009" t="s">
        <v>1975</v>
      </c>
      <c r="S2009">
        <v>23.18</v>
      </c>
      <c r="T2009">
        <v>2</v>
      </c>
      <c r="U2009">
        <v>0</v>
      </c>
      <c r="V2009">
        <v>7.6493999999999982</v>
      </c>
      <c r="W2009" t="s">
        <v>10939</v>
      </c>
      <c r="X2009" t="s">
        <v>10937</v>
      </c>
      <c r="Y2009">
        <v>8</v>
      </c>
      <c r="Z2009" t="s">
        <v>10954</v>
      </c>
      <c r="AA2009">
        <v>0.3299999999999999</v>
      </c>
    </row>
    <row r="2010" spans="1:27" x14ac:dyDescent="0.35">
      <c r="A2010">
        <v>8639</v>
      </c>
      <c r="B2010" t="s">
        <v>5249</v>
      </c>
      <c r="C2010">
        <v>2014</v>
      </c>
      <c r="D2010" s="1">
        <v>41844</v>
      </c>
      <c r="E2010" s="1">
        <v>41845</v>
      </c>
      <c r="F2010" t="s">
        <v>56</v>
      </c>
      <c r="G2010" t="s">
        <v>3960</v>
      </c>
      <c r="H2010" t="s">
        <v>3961</v>
      </c>
      <c r="I2010" t="s">
        <v>127</v>
      </c>
      <c r="J2010" t="s">
        <v>27</v>
      </c>
      <c r="K2010" t="s">
        <v>3860</v>
      </c>
      <c r="L2010" t="s">
        <v>3572</v>
      </c>
      <c r="M2010">
        <v>53142</v>
      </c>
      <c r="N2010" t="s">
        <v>3479</v>
      </c>
      <c r="O2010" t="s">
        <v>1098</v>
      </c>
      <c r="P2010" t="s">
        <v>313</v>
      </c>
      <c r="Q2010" t="s">
        <v>314</v>
      </c>
      <c r="R2010" t="s">
        <v>1099</v>
      </c>
      <c r="S2010">
        <v>399.95</v>
      </c>
      <c r="T2010">
        <v>5</v>
      </c>
      <c r="U2010">
        <v>0</v>
      </c>
      <c r="V2010">
        <v>143.982</v>
      </c>
      <c r="W2010" t="s">
        <v>10939</v>
      </c>
      <c r="X2010" t="s">
        <v>10937</v>
      </c>
      <c r="Y2010">
        <v>7</v>
      </c>
      <c r="Z2010" t="s">
        <v>10938</v>
      </c>
      <c r="AA2010">
        <v>0.36</v>
      </c>
    </row>
    <row r="2011" spans="1:27" x14ac:dyDescent="0.35">
      <c r="A2011">
        <v>8654</v>
      </c>
      <c r="B2011" t="s">
        <v>5250</v>
      </c>
      <c r="C2011">
        <v>2011</v>
      </c>
      <c r="D2011" s="1">
        <v>40799</v>
      </c>
      <c r="E2011" s="1">
        <v>40799</v>
      </c>
      <c r="F2011" t="s">
        <v>234</v>
      </c>
      <c r="G2011" t="s">
        <v>4091</v>
      </c>
      <c r="H2011" t="s">
        <v>4092</v>
      </c>
      <c r="I2011" t="s">
        <v>38</v>
      </c>
      <c r="J2011" t="s">
        <v>27</v>
      </c>
      <c r="K2011" t="s">
        <v>3472</v>
      </c>
      <c r="L2011" t="s">
        <v>3473</v>
      </c>
      <c r="M2011">
        <v>98103</v>
      </c>
      <c r="N2011" t="s">
        <v>30</v>
      </c>
      <c r="O2011" t="s">
        <v>1600</v>
      </c>
      <c r="P2011" t="s">
        <v>313</v>
      </c>
      <c r="Q2011" t="s">
        <v>314</v>
      </c>
      <c r="R2011" t="s">
        <v>1601</v>
      </c>
      <c r="S2011">
        <v>199.98</v>
      </c>
      <c r="T2011">
        <v>2</v>
      </c>
      <c r="U2011">
        <v>0</v>
      </c>
      <c r="V2011">
        <v>75.992400000000004</v>
      </c>
      <c r="W2011" t="s">
        <v>10944</v>
      </c>
      <c r="X2011" t="s">
        <v>10937</v>
      </c>
      <c r="Y2011">
        <v>9</v>
      </c>
      <c r="Z2011" t="s">
        <v>10949</v>
      </c>
      <c r="AA2011">
        <v>0.38000000000000006</v>
      </c>
    </row>
    <row r="2012" spans="1:27" x14ac:dyDescent="0.35">
      <c r="A2012">
        <v>8655</v>
      </c>
      <c r="B2012" t="s">
        <v>5250</v>
      </c>
      <c r="C2012">
        <v>2011</v>
      </c>
      <c r="D2012" s="1">
        <v>40799</v>
      </c>
      <c r="E2012" s="1">
        <v>40799</v>
      </c>
      <c r="F2012" t="s">
        <v>234</v>
      </c>
      <c r="G2012" t="s">
        <v>4091</v>
      </c>
      <c r="H2012" t="s">
        <v>4092</v>
      </c>
      <c r="I2012" t="s">
        <v>38</v>
      </c>
      <c r="J2012" t="s">
        <v>27</v>
      </c>
      <c r="K2012" t="s">
        <v>3472</v>
      </c>
      <c r="L2012" t="s">
        <v>3473</v>
      </c>
      <c r="M2012">
        <v>98103</v>
      </c>
      <c r="N2012" t="s">
        <v>30</v>
      </c>
      <c r="O2012" t="s">
        <v>570</v>
      </c>
      <c r="P2012" t="s">
        <v>313</v>
      </c>
      <c r="Q2012" t="s">
        <v>314</v>
      </c>
      <c r="R2012" t="s">
        <v>571</v>
      </c>
      <c r="S2012">
        <v>144.96</v>
      </c>
      <c r="T2012">
        <v>4</v>
      </c>
      <c r="U2012">
        <v>0</v>
      </c>
      <c r="V2012">
        <v>60.883200000000002</v>
      </c>
      <c r="W2012" t="s">
        <v>10944</v>
      </c>
      <c r="X2012" t="s">
        <v>10937</v>
      </c>
      <c r="Y2012">
        <v>9</v>
      </c>
      <c r="Z2012" t="s">
        <v>10949</v>
      </c>
      <c r="AA2012">
        <v>0.42</v>
      </c>
    </row>
    <row r="2013" spans="1:27" x14ac:dyDescent="0.35">
      <c r="A2013">
        <v>8656</v>
      </c>
      <c r="B2013" t="s">
        <v>5250</v>
      </c>
      <c r="C2013">
        <v>2011</v>
      </c>
      <c r="D2013" s="1">
        <v>40799</v>
      </c>
      <c r="E2013" s="1">
        <v>40799</v>
      </c>
      <c r="F2013" t="s">
        <v>234</v>
      </c>
      <c r="G2013" t="s">
        <v>4091</v>
      </c>
      <c r="H2013" t="s">
        <v>4092</v>
      </c>
      <c r="I2013" t="s">
        <v>38</v>
      </c>
      <c r="J2013" t="s">
        <v>27</v>
      </c>
      <c r="K2013" t="s">
        <v>3472</v>
      </c>
      <c r="L2013" t="s">
        <v>3473</v>
      </c>
      <c r="M2013">
        <v>98103</v>
      </c>
      <c r="N2013" t="s">
        <v>30</v>
      </c>
      <c r="O2013" t="s">
        <v>901</v>
      </c>
      <c r="P2013" t="s">
        <v>313</v>
      </c>
      <c r="Q2013" t="s">
        <v>314</v>
      </c>
      <c r="R2013" t="s">
        <v>902</v>
      </c>
      <c r="S2013">
        <v>118</v>
      </c>
      <c r="T2013">
        <v>2</v>
      </c>
      <c r="U2013">
        <v>0</v>
      </c>
      <c r="V2013">
        <v>20.059999999999988</v>
      </c>
      <c r="W2013" t="s">
        <v>10944</v>
      </c>
      <c r="X2013" t="s">
        <v>10937</v>
      </c>
      <c r="Y2013">
        <v>9</v>
      </c>
      <c r="Z2013" t="s">
        <v>10949</v>
      </c>
      <c r="AA2013">
        <v>0.1699999999999999</v>
      </c>
    </row>
    <row r="2014" spans="1:27" x14ac:dyDescent="0.35">
      <c r="A2014">
        <v>8683</v>
      </c>
      <c r="B2014" t="s">
        <v>5251</v>
      </c>
      <c r="C2014">
        <v>2011</v>
      </c>
      <c r="D2014" s="1">
        <v>40852</v>
      </c>
      <c r="E2014" s="1">
        <v>40857</v>
      </c>
      <c r="F2014" t="s">
        <v>23</v>
      </c>
      <c r="G2014" t="s">
        <v>267</v>
      </c>
      <c r="H2014" t="s">
        <v>268</v>
      </c>
      <c r="I2014" t="s">
        <v>127</v>
      </c>
      <c r="J2014" t="s">
        <v>27</v>
      </c>
      <c r="K2014" t="s">
        <v>3768</v>
      </c>
      <c r="L2014" t="s">
        <v>3506</v>
      </c>
      <c r="M2014">
        <v>22204</v>
      </c>
      <c r="N2014" t="s">
        <v>3507</v>
      </c>
      <c r="O2014" t="s">
        <v>5104</v>
      </c>
      <c r="P2014" t="s">
        <v>313</v>
      </c>
      <c r="Q2014" t="s">
        <v>314</v>
      </c>
      <c r="R2014" t="s">
        <v>5124</v>
      </c>
      <c r="S2014">
        <v>47.79</v>
      </c>
      <c r="T2014">
        <v>3</v>
      </c>
      <c r="U2014">
        <v>0</v>
      </c>
      <c r="V2014">
        <v>16.2486</v>
      </c>
      <c r="W2014" t="s">
        <v>10944</v>
      </c>
      <c r="X2014" t="s">
        <v>10940</v>
      </c>
      <c r="Y2014">
        <v>11</v>
      </c>
      <c r="Z2014" t="s">
        <v>10947</v>
      </c>
      <c r="AA2014">
        <v>0.34</v>
      </c>
    </row>
    <row r="2015" spans="1:27" x14ac:dyDescent="0.35">
      <c r="A2015">
        <v>8735</v>
      </c>
      <c r="B2015" t="s">
        <v>5252</v>
      </c>
      <c r="C2015">
        <v>2014</v>
      </c>
      <c r="D2015" s="1">
        <v>41818</v>
      </c>
      <c r="E2015" s="1">
        <v>41820</v>
      </c>
      <c r="F2015" t="s">
        <v>45</v>
      </c>
      <c r="G2015" t="s">
        <v>300</v>
      </c>
      <c r="H2015" t="s">
        <v>301</v>
      </c>
      <c r="I2015" t="s">
        <v>26</v>
      </c>
      <c r="J2015" t="s">
        <v>27</v>
      </c>
      <c r="K2015" t="s">
        <v>3472</v>
      </c>
      <c r="L2015" t="s">
        <v>3473</v>
      </c>
      <c r="M2015">
        <v>98105</v>
      </c>
      <c r="N2015" t="s">
        <v>30</v>
      </c>
      <c r="O2015" t="s">
        <v>371</v>
      </c>
      <c r="P2015" t="s">
        <v>313</v>
      </c>
      <c r="Q2015" t="s">
        <v>314</v>
      </c>
      <c r="R2015" t="s">
        <v>372</v>
      </c>
      <c r="S2015">
        <v>1287.45</v>
      </c>
      <c r="T2015">
        <v>5</v>
      </c>
      <c r="U2015">
        <v>0</v>
      </c>
      <c r="V2015">
        <v>244.61549999999988</v>
      </c>
      <c r="W2015" t="s">
        <v>10939</v>
      </c>
      <c r="X2015" t="s">
        <v>10942</v>
      </c>
      <c r="Y2015">
        <v>6</v>
      </c>
      <c r="Z2015" t="s">
        <v>10946</v>
      </c>
      <c r="AA2015">
        <v>0.18999999999999989</v>
      </c>
    </row>
    <row r="2016" spans="1:27" x14ac:dyDescent="0.35">
      <c r="A2016">
        <v>8921</v>
      </c>
      <c r="B2016" t="s">
        <v>5253</v>
      </c>
      <c r="C2016">
        <v>2011</v>
      </c>
      <c r="D2016" s="1">
        <v>40661</v>
      </c>
      <c r="E2016" s="1">
        <v>40666</v>
      </c>
      <c r="F2016" t="s">
        <v>23</v>
      </c>
      <c r="G2016" t="s">
        <v>2424</v>
      </c>
      <c r="H2016" t="s">
        <v>2425</v>
      </c>
      <c r="I2016" t="s">
        <v>26</v>
      </c>
      <c r="J2016" t="s">
        <v>27</v>
      </c>
      <c r="K2016" t="s">
        <v>4820</v>
      </c>
      <c r="L2016" t="s">
        <v>3741</v>
      </c>
      <c r="M2016">
        <v>14701</v>
      </c>
      <c r="N2016" t="s">
        <v>3728</v>
      </c>
      <c r="O2016" t="s">
        <v>1098</v>
      </c>
      <c r="P2016" t="s">
        <v>313</v>
      </c>
      <c r="Q2016" t="s">
        <v>314</v>
      </c>
      <c r="R2016" t="s">
        <v>1099</v>
      </c>
      <c r="S2016">
        <v>159.97999999999999</v>
      </c>
      <c r="T2016">
        <v>2</v>
      </c>
      <c r="U2016">
        <v>0</v>
      </c>
      <c r="V2016">
        <v>57.592799999999997</v>
      </c>
      <c r="W2016" t="s">
        <v>10944</v>
      </c>
      <c r="X2016" t="s">
        <v>10942</v>
      </c>
      <c r="Y2016">
        <v>4</v>
      </c>
      <c r="Z2016" t="s">
        <v>10943</v>
      </c>
      <c r="AA2016">
        <v>0.36</v>
      </c>
    </row>
    <row r="2017" spans="1:27" x14ac:dyDescent="0.35">
      <c r="A2017">
        <v>8933</v>
      </c>
      <c r="B2017" t="s">
        <v>5254</v>
      </c>
      <c r="C2017">
        <v>2014</v>
      </c>
      <c r="D2017" s="1">
        <v>41992</v>
      </c>
      <c r="E2017" s="1">
        <v>41998</v>
      </c>
      <c r="F2017" t="s">
        <v>23</v>
      </c>
      <c r="G2017" t="s">
        <v>5244</v>
      </c>
      <c r="H2017" t="s">
        <v>5245</v>
      </c>
      <c r="I2017" t="s">
        <v>26</v>
      </c>
      <c r="J2017" t="s">
        <v>27</v>
      </c>
      <c r="K2017" t="s">
        <v>3571</v>
      </c>
      <c r="L2017" t="s">
        <v>3572</v>
      </c>
      <c r="M2017">
        <v>53209</v>
      </c>
      <c r="N2017" t="s">
        <v>3479</v>
      </c>
      <c r="O2017" t="s">
        <v>1512</v>
      </c>
      <c r="P2017" t="s">
        <v>313</v>
      </c>
      <c r="Q2017" t="s">
        <v>314</v>
      </c>
      <c r="R2017" t="s">
        <v>1513</v>
      </c>
      <c r="S2017">
        <v>29.339999999999996</v>
      </c>
      <c r="T2017">
        <v>3</v>
      </c>
      <c r="U2017">
        <v>0</v>
      </c>
      <c r="V2017">
        <v>10.855799999999999</v>
      </c>
      <c r="W2017" t="s">
        <v>10939</v>
      </c>
      <c r="X2017" t="s">
        <v>10940</v>
      </c>
      <c r="Y2017">
        <v>12</v>
      </c>
      <c r="Z2017" t="s">
        <v>10941</v>
      </c>
      <c r="AA2017">
        <v>0.37</v>
      </c>
    </row>
    <row r="2018" spans="1:27" x14ac:dyDescent="0.35">
      <c r="A2018">
        <v>8964</v>
      </c>
      <c r="B2018" t="s">
        <v>5255</v>
      </c>
      <c r="C2018">
        <v>2013</v>
      </c>
      <c r="D2018" s="1">
        <v>41584</v>
      </c>
      <c r="E2018" s="1">
        <v>41586</v>
      </c>
      <c r="F2018" t="s">
        <v>56</v>
      </c>
      <c r="G2018" t="s">
        <v>2935</v>
      </c>
      <c r="H2018" t="s">
        <v>2936</v>
      </c>
      <c r="I2018" t="s">
        <v>38</v>
      </c>
      <c r="J2018" t="s">
        <v>27</v>
      </c>
      <c r="K2018" t="s">
        <v>3649</v>
      </c>
      <c r="L2018" t="s">
        <v>3506</v>
      </c>
      <c r="M2018">
        <v>23464</v>
      </c>
      <c r="N2018" t="s">
        <v>3507</v>
      </c>
      <c r="O2018" t="s">
        <v>1326</v>
      </c>
      <c r="P2018" t="s">
        <v>313</v>
      </c>
      <c r="Q2018" t="s">
        <v>314</v>
      </c>
      <c r="R2018" t="s">
        <v>1327</v>
      </c>
      <c r="S2018">
        <v>89.97</v>
      </c>
      <c r="T2018">
        <v>3</v>
      </c>
      <c r="U2018">
        <v>0</v>
      </c>
      <c r="V2018">
        <v>18.893699999999995</v>
      </c>
      <c r="W2018" t="s">
        <v>10936</v>
      </c>
      <c r="X2018" t="s">
        <v>10940</v>
      </c>
      <c r="Y2018">
        <v>11</v>
      </c>
      <c r="Z2018" t="s">
        <v>10947</v>
      </c>
      <c r="AA2018">
        <v>0.20999999999999996</v>
      </c>
    </row>
    <row r="2019" spans="1:27" x14ac:dyDescent="0.35">
      <c r="A2019">
        <v>9002</v>
      </c>
      <c r="B2019" t="s">
        <v>5256</v>
      </c>
      <c r="C2019">
        <v>2011</v>
      </c>
      <c r="D2019" s="1">
        <v>40879</v>
      </c>
      <c r="E2019" s="1">
        <v>40886</v>
      </c>
      <c r="F2019" t="s">
        <v>23</v>
      </c>
      <c r="G2019" t="s">
        <v>356</v>
      </c>
      <c r="H2019" t="s">
        <v>357</v>
      </c>
      <c r="I2019" t="s">
        <v>26</v>
      </c>
      <c r="J2019" t="s">
        <v>27</v>
      </c>
      <c r="K2019" t="s">
        <v>3907</v>
      </c>
      <c r="L2019" t="s">
        <v>3522</v>
      </c>
      <c r="M2019">
        <v>30328</v>
      </c>
      <c r="N2019" t="s">
        <v>3507</v>
      </c>
      <c r="O2019" t="s">
        <v>5257</v>
      </c>
      <c r="P2019" t="s">
        <v>313</v>
      </c>
      <c r="Q2019" t="s">
        <v>314</v>
      </c>
      <c r="R2019" t="s">
        <v>5258</v>
      </c>
      <c r="S2019">
        <v>5.95</v>
      </c>
      <c r="T2019">
        <v>1</v>
      </c>
      <c r="U2019">
        <v>0</v>
      </c>
      <c r="V2019">
        <v>0.83300000000000018</v>
      </c>
      <c r="W2019" t="s">
        <v>10944</v>
      </c>
      <c r="X2019" t="s">
        <v>10940</v>
      </c>
      <c r="Y2019">
        <v>12</v>
      </c>
      <c r="Z2019" t="s">
        <v>10941</v>
      </c>
      <c r="AA2019">
        <v>0.14000000000000001</v>
      </c>
    </row>
    <row r="2020" spans="1:27" x14ac:dyDescent="0.35">
      <c r="A2020">
        <v>9004</v>
      </c>
      <c r="B2020" t="s">
        <v>5259</v>
      </c>
      <c r="C2020">
        <v>2012</v>
      </c>
      <c r="D2020" s="1">
        <v>41004</v>
      </c>
      <c r="E2020" s="1">
        <v>41005</v>
      </c>
      <c r="F2020" t="s">
        <v>234</v>
      </c>
      <c r="G2020" t="s">
        <v>5260</v>
      </c>
      <c r="H2020" t="s">
        <v>5261</v>
      </c>
      <c r="I2020" t="s">
        <v>38</v>
      </c>
      <c r="J2020" t="s">
        <v>27</v>
      </c>
      <c r="K2020" t="s">
        <v>3544</v>
      </c>
      <c r="L2020" t="s">
        <v>3473</v>
      </c>
      <c r="M2020">
        <v>99207</v>
      </c>
      <c r="N2020" t="s">
        <v>30</v>
      </c>
      <c r="O2020" t="s">
        <v>2736</v>
      </c>
      <c r="P2020" t="s">
        <v>313</v>
      </c>
      <c r="Q2020" t="s">
        <v>314</v>
      </c>
      <c r="R2020" t="s">
        <v>2737</v>
      </c>
      <c r="S2020">
        <v>239.94</v>
      </c>
      <c r="T2020">
        <v>6</v>
      </c>
      <c r="U2020">
        <v>0</v>
      </c>
      <c r="V2020">
        <v>26.393399999999986</v>
      </c>
      <c r="W2020" t="s">
        <v>10948</v>
      </c>
      <c r="X2020" t="s">
        <v>10942</v>
      </c>
      <c r="Y2020">
        <v>4</v>
      </c>
      <c r="Z2020" t="s">
        <v>10943</v>
      </c>
      <c r="AA2020">
        <v>0.10999999999999995</v>
      </c>
    </row>
    <row r="2021" spans="1:27" x14ac:dyDescent="0.35">
      <c r="A2021">
        <v>9020</v>
      </c>
      <c r="B2021" t="s">
        <v>5262</v>
      </c>
      <c r="C2021">
        <v>2011</v>
      </c>
      <c r="D2021" s="1">
        <v>40893</v>
      </c>
      <c r="E2021" s="1">
        <v>40895</v>
      </c>
      <c r="F2021" t="s">
        <v>45</v>
      </c>
      <c r="G2021" t="s">
        <v>4264</v>
      </c>
      <c r="H2021" t="s">
        <v>4265</v>
      </c>
      <c r="I2021" t="s">
        <v>38</v>
      </c>
      <c r="J2021" t="s">
        <v>27</v>
      </c>
      <c r="K2021" t="s">
        <v>3505</v>
      </c>
      <c r="L2021" t="s">
        <v>3506</v>
      </c>
      <c r="M2021">
        <v>22153</v>
      </c>
      <c r="N2021" t="s">
        <v>3507</v>
      </c>
      <c r="O2021" t="s">
        <v>1618</v>
      </c>
      <c r="P2021" t="s">
        <v>313</v>
      </c>
      <c r="Q2021" t="s">
        <v>314</v>
      </c>
      <c r="R2021" t="s">
        <v>1619</v>
      </c>
      <c r="S2021">
        <v>99.98</v>
      </c>
      <c r="T2021">
        <v>2</v>
      </c>
      <c r="U2021">
        <v>0</v>
      </c>
      <c r="V2021">
        <v>7.9983999999999895</v>
      </c>
      <c r="W2021" t="s">
        <v>10944</v>
      </c>
      <c r="X2021" t="s">
        <v>10940</v>
      </c>
      <c r="Y2021">
        <v>12</v>
      </c>
      <c r="Z2021" t="s">
        <v>10941</v>
      </c>
      <c r="AA2021">
        <v>7.9999999999999891E-2</v>
      </c>
    </row>
    <row r="2022" spans="1:27" x14ac:dyDescent="0.35">
      <c r="A2022">
        <v>9056</v>
      </c>
      <c r="B2022" t="s">
        <v>5263</v>
      </c>
      <c r="C2022">
        <v>2012</v>
      </c>
      <c r="D2022" s="1">
        <v>41164</v>
      </c>
      <c r="E2022" s="1">
        <v>41169</v>
      </c>
      <c r="F2022" t="s">
        <v>45</v>
      </c>
      <c r="G2022" t="s">
        <v>1283</v>
      </c>
      <c r="H2022" t="s">
        <v>1284</v>
      </c>
      <c r="I2022" t="s">
        <v>38</v>
      </c>
      <c r="J2022" t="s">
        <v>27</v>
      </c>
      <c r="K2022" t="s">
        <v>3472</v>
      </c>
      <c r="L2022" t="s">
        <v>3473</v>
      </c>
      <c r="M2022">
        <v>98103</v>
      </c>
      <c r="N2022" t="s">
        <v>30</v>
      </c>
      <c r="O2022" t="s">
        <v>2672</v>
      </c>
      <c r="P2022" t="s">
        <v>313</v>
      </c>
      <c r="Q2022" t="s">
        <v>314</v>
      </c>
      <c r="R2022" t="s">
        <v>2673</v>
      </c>
      <c r="S2022">
        <v>21.98</v>
      </c>
      <c r="T2022">
        <v>2</v>
      </c>
      <c r="U2022">
        <v>0</v>
      </c>
      <c r="V2022">
        <v>8.5722000000000005</v>
      </c>
      <c r="W2022" t="s">
        <v>10948</v>
      </c>
      <c r="X2022" t="s">
        <v>10937</v>
      </c>
      <c r="Y2022">
        <v>9</v>
      </c>
      <c r="Z2022" t="s">
        <v>10949</v>
      </c>
      <c r="AA2022">
        <v>0.39</v>
      </c>
    </row>
    <row r="2023" spans="1:27" x14ac:dyDescent="0.35">
      <c r="A2023">
        <v>9067</v>
      </c>
      <c r="B2023" t="s">
        <v>5264</v>
      </c>
      <c r="C2023">
        <v>2014</v>
      </c>
      <c r="D2023" s="1">
        <v>41786</v>
      </c>
      <c r="E2023" s="1">
        <v>41790</v>
      </c>
      <c r="F2023" t="s">
        <v>23</v>
      </c>
      <c r="G2023" t="s">
        <v>5265</v>
      </c>
      <c r="H2023" t="s">
        <v>5266</v>
      </c>
      <c r="I2023" t="s">
        <v>38</v>
      </c>
      <c r="J2023" t="s">
        <v>27</v>
      </c>
      <c r="K2023" t="s">
        <v>3511</v>
      </c>
      <c r="L2023" t="s">
        <v>3506</v>
      </c>
      <c r="M2023">
        <v>22801</v>
      </c>
      <c r="N2023" t="s">
        <v>3507</v>
      </c>
      <c r="O2023" t="s">
        <v>5074</v>
      </c>
      <c r="P2023" t="s">
        <v>313</v>
      </c>
      <c r="Q2023" t="s">
        <v>314</v>
      </c>
      <c r="R2023" t="s">
        <v>5075</v>
      </c>
      <c r="S2023">
        <v>23.08</v>
      </c>
      <c r="T2023">
        <v>2</v>
      </c>
      <c r="U2023">
        <v>0</v>
      </c>
      <c r="V2023">
        <v>6.9239999999999995</v>
      </c>
      <c r="W2023" t="s">
        <v>10939</v>
      </c>
      <c r="X2023" t="s">
        <v>10942</v>
      </c>
      <c r="Y2023">
        <v>5</v>
      </c>
      <c r="Z2023" t="s">
        <v>10952</v>
      </c>
      <c r="AA2023">
        <v>0.3</v>
      </c>
    </row>
    <row r="2024" spans="1:27" x14ac:dyDescent="0.35">
      <c r="A2024">
        <v>9074</v>
      </c>
      <c r="B2024" t="s">
        <v>5267</v>
      </c>
      <c r="C2024">
        <v>2013</v>
      </c>
      <c r="D2024" s="1">
        <v>41522</v>
      </c>
      <c r="E2024" s="1">
        <v>41526</v>
      </c>
      <c r="F2024" t="s">
        <v>23</v>
      </c>
      <c r="G2024" t="s">
        <v>2958</v>
      </c>
      <c r="H2024" t="s">
        <v>2959</v>
      </c>
      <c r="I2024" t="s">
        <v>38</v>
      </c>
      <c r="J2024" t="s">
        <v>27</v>
      </c>
      <c r="K2024" t="s">
        <v>3505</v>
      </c>
      <c r="L2024" t="s">
        <v>3501</v>
      </c>
      <c r="M2024">
        <v>65807</v>
      </c>
      <c r="N2024" t="s">
        <v>3479</v>
      </c>
      <c r="O2024" t="s">
        <v>1910</v>
      </c>
      <c r="P2024" t="s">
        <v>313</v>
      </c>
      <c r="Q2024" t="s">
        <v>314</v>
      </c>
      <c r="R2024" t="s">
        <v>1911</v>
      </c>
      <c r="S2024">
        <v>279.95</v>
      </c>
      <c r="T2024">
        <v>5</v>
      </c>
      <c r="U2024">
        <v>0</v>
      </c>
      <c r="V2024">
        <v>67.188000000000017</v>
      </c>
      <c r="W2024" t="s">
        <v>10936</v>
      </c>
      <c r="X2024" t="s">
        <v>10937</v>
      </c>
      <c r="Y2024">
        <v>9</v>
      </c>
      <c r="Z2024" t="s">
        <v>10949</v>
      </c>
      <c r="AA2024">
        <v>0.24000000000000007</v>
      </c>
    </row>
    <row r="2025" spans="1:27" x14ac:dyDescent="0.35">
      <c r="A2025">
        <v>9078</v>
      </c>
      <c r="B2025" t="s">
        <v>5268</v>
      </c>
      <c r="C2025">
        <v>2011</v>
      </c>
      <c r="D2025" s="1">
        <v>40850</v>
      </c>
      <c r="E2025" s="1">
        <v>40854</v>
      </c>
      <c r="F2025" t="s">
        <v>23</v>
      </c>
      <c r="G2025" t="s">
        <v>3003</v>
      </c>
      <c r="H2025" t="s">
        <v>3004</v>
      </c>
      <c r="I2025" t="s">
        <v>26</v>
      </c>
      <c r="J2025" t="s">
        <v>27</v>
      </c>
      <c r="K2025" t="s">
        <v>4209</v>
      </c>
      <c r="L2025" t="s">
        <v>4210</v>
      </c>
      <c r="M2025">
        <v>68104</v>
      </c>
      <c r="N2025" t="s">
        <v>3479</v>
      </c>
      <c r="O2025" t="s">
        <v>1009</v>
      </c>
      <c r="P2025" t="s">
        <v>313</v>
      </c>
      <c r="Q2025" t="s">
        <v>314</v>
      </c>
      <c r="R2025" t="s">
        <v>1010</v>
      </c>
      <c r="S2025">
        <v>89.97</v>
      </c>
      <c r="T2025">
        <v>3</v>
      </c>
      <c r="U2025">
        <v>0</v>
      </c>
      <c r="V2025">
        <v>18.893699999999995</v>
      </c>
      <c r="W2025" t="s">
        <v>10944</v>
      </c>
      <c r="X2025" t="s">
        <v>10940</v>
      </c>
      <c r="Y2025">
        <v>11</v>
      </c>
      <c r="Z2025" t="s">
        <v>10947</v>
      </c>
      <c r="AA2025">
        <v>0.20999999999999996</v>
      </c>
    </row>
    <row r="2026" spans="1:27" x14ac:dyDescent="0.35">
      <c r="A2026">
        <v>9112</v>
      </c>
      <c r="B2026" t="s">
        <v>5269</v>
      </c>
      <c r="C2026">
        <v>2011</v>
      </c>
      <c r="D2026" s="1">
        <v>40829</v>
      </c>
      <c r="E2026" s="1">
        <v>40831</v>
      </c>
      <c r="F2026" t="s">
        <v>56</v>
      </c>
      <c r="G2026" t="s">
        <v>1061</v>
      </c>
      <c r="H2026" t="s">
        <v>1062</v>
      </c>
      <c r="I2026" t="s">
        <v>127</v>
      </c>
      <c r="J2026" t="s">
        <v>27</v>
      </c>
      <c r="K2026" t="s">
        <v>3625</v>
      </c>
      <c r="L2026" t="s">
        <v>3506</v>
      </c>
      <c r="M2026">
        <v>23223</v>
      </c>
      <c r="N2026" t="s">
        <v>3507</v>
      </c>
      <c r="O2026" t="s">
        <v>5153</v>
      </c>
      <c r="P2026" t="s">
        <v>313</v>
      </c>
      <c r="Q2026" t="s">
        <v>314</v>
      </c>
      <c r="R2026" t="s">
        <v>5154</v>
      </c>
      <c r="S2026">
        <v>22.96</v>
      </c>
      <c r="T2026">
        <v>2</v>
      </c>
      <c r="U2026">
        <v>0</v>
      </c>
      <c r="V2026">
        <v>4.3623999999999974</v>
      </c>
      <c r="W2026" t="s">
        <v>10944</v>
      </c>
      <c r="X2026" t="s">
        <v>10940</v>
      </c>
      <c r="Y2026">
        <v>10</v>
      </c>
      <c r="Z2026" t="s">
        <v>10945</v>
      </c>
      <c r="AA2026">
        <v>0.18999999999999989</v>
      </c>
    </row>
    <row r="2027" spans="1:27" x14ac:dyDescent="0.35">
      <c r="A2027">
        <v>9147</v>
      </c>
      <c r="B2027" t="s">
        <v>5270</v>
      </c>
      <c r="C2027">
        <v>2013</v>
      </c>
      <c r="D2027" s="1">
        <v>41297</v>
      </c>
      <c r="E2027" s="1">
        <v>41301</v>
      </c>
      <c r="F2027" t="s">
        <v>23</v>
      </c>
      <c r="G2027" t="s">
        <v>1913</v>
      </c>
      <c r="H2027" t="s">
        <v>1914</v>
      </c>
      <c r="I2027" t="s">
        <v>26</v>
      </c>
      <c r="J2027" t="s">
        <v>27</v>
      </c>
      <c r="K2027" t="s">
        <v>4059</v>
      </c>
      <c r="L2027" t="s">
        <v>4060</v>
      </c>
      <c r="M2027">
        <v>5408</v>
      </c>
      <c r="N2027" t="s">
        <v>3728</v>
      </c>
      <c r="O2027" t="s">
        <v>1371</v>
      </c>
      <c r="P2027" t="s">
        <v>313</v>
      </c>
      <c r="Q2027" t="s">
        <v>314</v>
      </c>
      <c r="R2027" t="s">
        <v>1372</v>
      </c>
      <c r="S2027">
        <v>99.98</v>
      </c>
      <c r="T2027">
        <v>2</v>
      </c>
      <c r="U2027">
        <v>0</v>
      </c>
      <c r="V2027">
        <v>42.991400000000006</v>
      </c>
      <c r="W2027" t="s">
        <v>10936</v>
      </c>
      <c r="X2027" t="s">
        <v>10950</v>
      </c>
      <c r="Y2027">
        <v>1</v>
      </c>
      <c r="Z2027" t="s">
        <v>10951</v>
      </c>
      <c r="AA2027">
        <v>0.43000000000000005</v>
      </c>
    </row>
    <row r="2028" spans="1:27" x14ac:dyDescent="0.35">
      <c r="A2028">
        <v>9159</v>
      </c>
      <c r="B2028" t="s">
        <v>5271</v>
      </c>
      <c r="C2028">
        <v>2011</v>
      </c>
      <c r="D2028" s="1">
        <v>40759</v>
      </c>
      <c r="E2028" s="1">
        <v>40763</v>
      </c>
      <c r="F2028" t="s">
        <v>23</v>
      </c>
      <c r="G2028" t="s">
        <v>582</v>
      </c>
      <c r="H2028" t="s">
        <v>583</v>
      </c>
      <c r="I2028" t="s">
        <v>26</v>
      </c>
      <c r="J2028" t="s">
        <v>27</v>
      </c>
      <c r="K2028" t="s">
        <v>4679</v>
      </c>
      <c r="L2028" t="s">
        <v>4680</v>
      </c>
      <c r="M2028">
        <v>4401</v>
      </c>
      <c r="N2028" t="s">
        <v>3728</v>
      </c>
      <c r="O2028" t="s">
        <v>5203</v>
      </c>
      <c r="P2028" t="s">
        <v>313</v>
      </c>
      <c r="Q2028" t="s">
        <v>314</v>
      </c>
      <c r="R2028" t="s">
        <v>5204</v>
      </c>
      <c r="S2028">
        <v>255.42</v>
      </c>
      <c r="T2028">
        <v>9</v>
      </c>
      <c r="U2028">
        <v>0</v>
      </c>
      <c r="V2028">
        <v>104.7222</v>
      </c>
      <c r="W2028" t="s">
        <v>10944</v>
      </c>
      <c r="X2028" t="s">
        <v>10937</v>
      </c>
      <c r="Y2028">
        <v>8</v>
      </c>
      <c r="Z2028" t="s">
        <v>10954</v>
      </c>
      <c r="AA2028">
        <v>0.41000000000000003</v>
      </c>
    </row>
    <row r="2029" spans="1:27" x14ac:dyDescent="0.35">
      <c r="A2029">
        <v>9253</v>
      </c>
      <c r="B2029" t="s">
        <v>5272</v>
      </c>
      <c r="C2029">
        <v>2014</v>
      </c>
      <c r="D2029" s="1">
        <v>41906</v>
      </c>
      <c r="E2029" s="1">
        <v>41908</v>
      </c>
      <c r="F2029" t="s">
        <v>45</v>
      </c>
      <c r="G2029" t="s">
        <v>4396</v>
      </c>
      <c r="H2029" t="s">
        <v>4397</v>
      </c>
      <c r="I2029" t="s">
        <v>38</v>
      </c>
      <c r="J2029" t="s">
        <v>27</v>
      </c>
      <c r="K2029" t="s">
        <v>5273</v>
      </c>
      <c r="L2029" t="s">
        <v>3631</v>
      </c>
      <c r="M2029">
        <v>71603</v>
      </c>
      <c r="N2029" t="s">
        <v>3507</v>
      </c>
      <c r="O2029" t="s">
        <v>1366</v>
      </c>
      <c r="P2029" t="s">
        <v>313</v>
      </c>
      <c r="Q2029" t="s">
        <v>314</v>
      </c>
      <c r="R2029" t="s">
        <v>1367</v>
      </c>
      <c r="S2029">
        <v>199.95000000000002</v>
      </c>
      <c r="T2029">
        <v>5</v>
      </c>
      <c r="U2029">
        <v>0</v>
      </c>
      <c r="V2029">
        <v>63.983999999999988</v>
      </c>
      <c r="W2029" t="s">
        <v>10939</v>
      </c>
      <c r="X2029" t="s">
        <v>10937</v>
      </c>
      <c r="Y2029">
        <v>9</v>
      </c>
      <c r="Z2029" t="s">
        <v>10949</v>
      </c>
      <c r="AA2029">
        <v>0.3199999999999999</v>
      </c>
    </row>
    <row r="2030" spans="1:27" x14ac:dyDescent="0.35">
      <c r="A2030">
        <v>9377</v>
      </c>
      <c r="B2030" t="s">
        <v>5274</v>
      </c>
      <c r="C2030">
        <v>2014</v>
      </c>
      <c r="D2030" s="1">
        <v>41999</v>
      </c>
      <c r="E2030" s="1">
        <v>42003</v>
      </c>
      <c r="F2030" t="s">
        <v>23</v>
      </c>
      <c r="G2030" t="s">
        <v>766</v>
      </c>
      <c r="H2030" t="s">
        <v>767</v>
      </c>
      <c r="I2030" t="s">
        <v>38</v>
      </c>
      <c r="J2030" t="s">
        <v>27</v>
      </c>
      <c r="K2030" t="s">
        <v>5275</v>
      </c>
      <c r="L2030" t="s">
        <v>3901</v>
      </c>
      <c r="M2030">
        <v>7017</v>
      </c>
      <c r="N2030" t="s">
        <v>3728</v>
      </c>
      <c r="O2030" t="s">
        <v>5175</v>
      </c>
      <c r="P2030" t="s">
        <v>313</v>
      </c>
      <c r="Q2030" t="s">
        <v>314</v>
      </c>
      <c r="R2030" t="s">
        <v>5176</v>
      </c>
      <c r="S2030">
        <v>31.799999999999997</v>
      </c>
      <c r="T2030">
        <v>3</v>
      </c>
      <c r="U2030">
        <v>0</v>
      </c>
      <c r="V2030">
        <v>13.674000000000003</v>
      </c>
      <c r="W2030" t="s">
        <v>10939</v>
      </c>
      <c r="X2030" t="s">
        <v>10940</v>
      </c>
      <c r="Y2030">
        <v>12</v>
      </c>
      <c r="Z2030" t="s">
        <v>10941</v>
      </c>
      <c r="AA2030">
        <v>0.43000000000000016</v>
      </c>
    </row>
    <row r="2031" spans="1:27" x14ac:dyDescent="0.35">
      <c r="A2031">
        <v>9514</v>
      </c>
      <c r="B2031" t="s">
        <v>5276</v>
      </c>
      <c r="C2031">
        <v>2013</v>
      </c>
      <c r="D2031" s="1">
        <v>41562</v>
      </c>
      <c r="E2031" s="1">
        <v>41567</v>
      </c>
      <c r="F2031" t="s">
        <v>23</v>
      </c>
      <c r="G2031" t="s">
        <v>5277</v>
      </c>
      <c r="H2031" t="s">
        <v>5278</v>
      </c>
      <c r="I2031" t="s">
        <v>38</v>
      </c>
      <c r="J2031" t="s">
        <v>27</v>
      </c>
      <c r="K2031" t="s">
        <v>5279</v>
      </c>
      <c r="L2031" t="s">
        <v>3572</v>
      </c>
      <c r="M2031">
        <v>54915</v>
      </c>
      <c r="N2031" t="s">
        <v>3479</v>
      </c>
      <c r="O2031" t="s">
        <v>771</v>
      </c>
      <c r="P2031" t="s">
        <v>313</v>
      </c>
      <c r="Q2031" t="s">
        <v>314</v>
      </c>
      <c r="R2031" t="s">
        <v>772</v>
      </c>
      <c r="S2031">
        <v>1649.75</v>
      </c>
      <c r="T2031">
        <v>5</v>
      </c>
      <c r="U2031">
        <v>0</v>
      </c>
      <c r="V2031">
        <v>544.41749999999979</v>
      </c>
      <c r="W2031" t="s">
        <v>10936</v>
      </c>
      <c r="X2031" t="s">
        <v>10940</v>
      </c>
      <c r="Y2031">
        <v>10</v>
      </c>
      <c r="Z2031" t="s">
        <v>10945</v>
      </c>
      <c r="AA2031">
        <v>0.32999999999999985</v>
      </c>
    </row>
    <row r="2032" spans="1:27" x14ac:dyDescent="0.35">
      <c r="A2032">
        <v>9546</v>
      </c>
      <c r="B2032" t="s">
        <v>5280</v>
      </c>
      <c r="C2032">
        <v>2011</v>
      </c>
      <c r="D2032" s="1">
        <v>40845</v>
      </c>
      <c r="E2032" s="1">
        <v>40849</v>
      </c>
      <c r="F2032" t="s">
        <v>23</v>
      </c>
      <c r="G2032" t="s">
        <v>5281</v>
      </c>
      <c r="H2032" t="s">
        <v>5282</v>
      </c>
      <c r="I2032" t="s">
        <v>26</v>
      </c>
      <c r="J2032" t="s">
        <v>27</v>
      </c>
      <c r="K2032" t="s">
        <v>3521</v>
      </c>
      <c r="L2032" t="s">
        <v>3626</v>
      </c>
      <c r="M2032">
        <v>47201</v>
      </c>
      <c r="N2032" t="s">
        <v>3479</v>
      </c>
      <c r="O2032" t="s">
        <v>5225</v>
      </c>
      <c r="P2032" t="s">
        <v>313</v>
      </c>
      <c r="Q2032" t="s">
        <v>314</v>
      </c>
      <c r="R2032" t="s">
        <v>5226</v>
      </c>
      <c r="S2032">
        <v>1.98</v>
      </c>
      <c r="T2032">
        <v>2</v>
      </c>
      <c r="U2032">
        <v>0</v>
      </c>
      <c r="V2032">
        <v>0.89100000000000001</v>
      </c>
      <c r="W2032" t="s">
        <v>10944</v>
      </c>
      <c r="X2032" t="s">
        <v>10940</v>
      </c>
      <c r="Y2032">
        <v>10</v>
      </c>
      <c r="Z2032" t="s">
        <v>10945</v>
      </c>
      <c r="AA2032">
        <v>0.45</v>
      </c>
    </row>
    <row r="2033" spans="1:27" x14ac:dyDescent="0.35">
      <c r="A2033">
        <v>9553</v>
      </c>
      <c r="B2033" t="s">
        <v>5283</v>
      </c>
      <c r="C2033">
        <v>2012</v>
      </c>
      <c r="D2033" s="1">
        <v>41059</v>
      </c>
      <c r="E2033" s="1">
        <v>41063</v>
      </c>
      <c r="F2033" t="s">
        <v>23</v>
      </c>
      <c r="G2033" t="s">
        <v>3433</v>
      </c>
      <c r="H2033" t="s">
        <v>3434</v>
      </c>
      <c r="I2033" t="s">
        <v>127</v>
      </c>
      <c r="J2033" t="s">
        <v>27</v>
      </c>
      <c r="K2033" t="s">
        <v>3505</v>
      </c>
      <c r="L2033" t="s">
        <v>3506</v>
      </c>
      <c r="M2033">
        <v>22153</v>
      </c>
      <c r="N2033" t="s">
        <v>3507</v>
      </c>
      <c r="O2033" t="s">
        <v>2805</v>
      </c>
      <c r="P2033" t="s">
        <v>313</v>
      </c>
      <c r="Q2033" t="s">
        <v>314</v>
      </c>
      <c r="R2033" t="s">
        <v>2806</v>
      </c>
      <c r="S2033">
        <v>151.96</v>
      </c>
      <c r="T2033">
        <v>4</v>
      </c>
      <c r="U2033">
        <v>0</v>
      </c>
      <c r="V2033">
        <v>36.470399999999998</v>
      </c>
      <c r="W2033" t="s">
        <v>10948</v>
      </c>
      <c r="X2033" t="s">
        <v>10942</v>
      </c>
      <c r="Y2033">
        <v>5</v>
      </c>
      <c r="Z2033" t="s">
        <v>10952</v>
      </c>
      <c r="AA2033">
        <v>0.23999999999999996</v>
      </c>
    </row>
    <row r="2034" spans="1:27" x14ac:dyDescent="0.35">
      <c r="A2034">
        <v>9615</v>
      </c>
      <c r="B2034" t="s">
        <v>5284</v>
      </c>
      <c r="C2034">
        <v>2011</v>
      </c>
      <c r="D2034" s="1">
        <v>40858</v>
      </c>
      <c r="E2034" s="1">
        <v>40860</v>
      </c>
      <c r="F2034" t="s">
        <v>56</v>
      </c>
      <c r="G2034" t="s">
        <v>3006</v>
      </c>
      <c r="H2034" t="s">
        <v>3007</v>
      </c>
      <c r="I2034" t="s">
        <v>26</v>
      </c>
      <c r="J2034" t="s">
        <v>27</v>
      </c>
      <c r="K2034" t="s">
        <v>3472</v>
      </c>
      <c r="L2034" t="s">
        <v>3473</v>
      </c>
      <c r="M2034">
        <v>98115</v>
      </c>
      <c r="N2034" t="s">
        <v>30</v>
      </c>
      <c r="O2034" t="s">
        <v>5285</v>
      </c>
      <c r="P2034" t="s">
        <v>313</v>
      </c>
      <c r="Q2034" t="s">
        <v>314</v>
      </c>
      <c r="R2034" t="s">
        <v>5286</v>
      </c>
      <c r="S2034">
        <v>102.13</v>
      </c>
      <c r="T2034">
        <v>7</v>
      </c>
      <c r="U2034">
        <v>0</v>
      </c>
      <c r="V2034">
        <v>15.319499999999996</v>
      </c>
      <c r="W2034" t="s">
        <v>10944</v>
      </c>
      <c r="X2034" t="s">
        <v>10940</v>
      </c>
      <c r="Y2034">
        <v>11</v>
      </c>
      <c r="Z2034" t="s">
        <v>10947</v>
      </c>
      <c r="AA2034">
        <v>0.14999999999999997</v>
      </c>
    </row>
    <row r="2035" spans="1:27" x14ac:dyDescent="0.35">
      <c r="A2035">
        <v>9634</v>
      </c>
      <c r="B2035" t="s">
        <v>4236</v>
      </c>
      <c r="C2035">
        <v>2011</v>
      </c>
      <c r="D2035" s="1">
        <v>40830</v>
      </c>
      <c r="E2035" s="1">
        <v>40833</v>
      </c>
      <c r="F2035" t="s">
        <v>56</v>
      </c>
      <c r="G2035" t="s">
        <v>2545</v>
      </c>
      <c r="H2035" t="s">
        <v>2546</v>
      </c>
      <c r="I2035" t="s">
        <v>38</v>
      </c>
      <c r="J2035" t="s">
        <v>27</v>
      </c>
      <c r="K2035" t="s">
        <v>3784</v>
      </c>
      <c r="L2035" t="s">
        <v>3785</v>
      </c>
      <c r="M2035">
        <v>2149</v>
      </c>
      <c r="N2035" t="s">
        <v>3728</v>
      </c>
      <c r="O2035" t="s">
        <v>901</v>
      </c>
      <c r="P2035" t="s">
        <v>313</v>
      </c>
      <c r="Q2035" t="s">
        <v>314</v>
      </c>
      <c r="R2035" t="s">
        <v>902</v>
      </c>
      <c r="S2035">
        <v>177</v>
      </c>
      <c r="T2035">
        <v>3</v>
      </c>
      <c r="U2035">
        <v>0</v>
      </c>
      <c r="V2035">
        <v>30.089999999999982</v>
      </c>
      <c r="W2035" t="s">
        <v>10944</v>
      </c>
      <c r="X2035" t="s">
        <v>10940</v>
      </c>
      <c r="Y2035">
        <v>10</v>
      </c>
      <c r="Z2035" t="s">
        <v>10945</v>
      </c>
      <c r="AA2035">
        <v>0.1699999999999999</v>
      </c>
    </row>
    <row r="2036" spans="1:27" x14ac:dyDescent="0.35">
      <c r="A2036">
        <v>9726</v>
      </c>
      <c r="B2036" t="s">
        <v>5287</v>
      </c>
      <c r="C2036">
        <v>2014</v>
      </c>
      <c r="D2036" s="1">
        <v>41900</v>
      </c>
      <c r="E2036" s="1">
        <v>41903</v>
      </c>
      <c r="F2036" t="s">
        <v>56</v>
      </c>
      <c r="G2036" t="s">
        <v>3827</v>
      </c>
      <c r="H2036" t="s">
        <v>3828</v>
      </c>
      <c r="I2036" t="s">
        <v>38</v>
      </c>
      <c r="J2036" t="s">
        <v>27</v>
      </c>
      <c r="K2036" t="s">
        <v>3598</v>
      </c>
      <c r="L2036" t="s">
        <v>3599</v>
      </c>
      <c r="M2036">
        <v>83704</v>
      </c>
      <c r="N2036" t="s">
        <v>30</v>
      </c>
      <c r="O2036" t="s">
        <v>1420</v>
      </c>
      <c r="P2036" t="s">
        <v>313</v>
      </c>
      <c r="Q2036" t="s">
        <v>314</v>
      </c>
      <c r="R2036" t="s">
        <v>1421</v>
      </c>
      <c r="S2036">
        <v>89.97</v>
      </c>
      <c r="T2036">
        <v>3</v>
      </c>
      <c r="U2036">
        <v>0</v>
      </c>
      <c r="V2036">
        <v>37.787400000000005</v>
      </c>
      <c r="W2036" t="s">
        <v>10939</v>
      </c>
      <c r="X2036" t="s">
        <v>10937</v>
      </c>
      <c r="Y2036">
        <v>9</v>
      </c>
      <c r="Z2036" t="s">
        <v>10949</v>
      </c>
      <c r="AA2036">
        <v>0.42000000000000004</v>
      </c>
    </row>
    <row r="2037" spans="1:27" x14ac:dyDescent="0.35">
      <c r="A2037">
        <v>9750</v>
      </c>
      <c r="B2037" t="s">
        <v>5288</v>
      </c>
      <c r="C2037">
        <v>2013</v>
      </c>
      <c r="D2037" s="1">
        <v>41338</v>
      </c>
      <c r="E2037" s="1">
        <v>41342</v>
      </c>
      <c r="F2037" t="s">
        <v>23</v>
      </c>
      <c r="G2037" t="s">
        <v>5289</v>
      </c>
      <c r="H2037" t="s">
        <v>5290</v>
      </c>
      <c r="I2037" t="s">
        <v>26</v>
      </c>
      <c r="J2037" t="s">
        <v>27</v>
      </c>
      <c r="K2037" t="s">
        <v>4789</v>
      </c>
      <c r="L2037" t="s">
        <v>4745</v>
      </c>
      <c r="M2037">
        <v>3820</v>
      </c>
      <c r="N2037" t="s">
        <v>3728</v>
      </c>
      <c r="O2037" t="s">
        <v>1671</v>
      </c>
      <c r="P2037" t="s">
        <v>313</v>
      </c>
      <c r="Q2037" t="s">
        <v>314</v>
      </c>
      <c r="R2037" t="s">
        <v>1672</v>
      </c>
      <c r="S2037">
        <v>159.97999999999999</v>
      </c>
      <c r="T2037">
        <v>2</v>
      </c>
      <c r="U2037">
        <v>0</v>
      </c>
      <c r="V2037">
        <v>57.592799999999997</v>
      </c>
      <c r="W2037" t="s">
        <v>10936</v>
      </c>
      <c r="X2037" t="s">
        <v>10950</v>
      </c>
      <c r="Y2037">
        <v>3</v>
      </c>
      <c r="Z2037" t="s">
        <v>10953</v>
      </c>
      <c r="AA2037">
        <v>0.36</v>
      </c>
    </row>
    <row r="2038" spans="1:27" x14ac:dyDescent="0.35">
      <c r="A2038">
        <v>9762</v>
      </c>
      <c r="B2038" t="s">
        <v>5291</v>
      </c>
      <c r="C2038">
        <v>2011</v>
      </c>
      <c r="D2038" s="1">
        <v>40589</v>
      </c>
      <c r="E2038" s="1">
        <v>40593</v>
      </c>
      <c r="F2038" t="s">
        <v>23</v>
      </c>
      <c r="G2038" t="s">
        <v>582</v>
      </c>
      <c r="H2038" t="s">
        <v>583</v>
      </c>
      <c r="I2038" t="s">
        <v>26</v>
      </c>
      <c r="J2038" t="s">
        <v>27</v>
      </c>
      <c r="K2038" t="s">
        <v>3472</v>
      </c>
      <c r="L2038" t="s">
        <v>3473</v>
      </c>
      <c r="M2038">
        <v>98103</v>
      </c>
      <c r="N2038" t="s">
        <v>30</v>
      </c>
      <c r="O2038" t="s">
        <v>1098</v>
      </c>
      <c r="P2038" t="s">
        <v>313</v>
      </c>
      <c r="Q2038" t="s">
        <v>314</v>
      </c>
      <c r="R2038" t="s">
        <v>1099</v>
      </c>
      <c r="S2038">
        <v>239.96999999999997</v>
      </c>
      <c r="T2038">
        <v>3</v>
      </c>
      <c r="U2038">
        <v>0</v>
      </c>
      <c r="V2038">
        <v>86.389199999999988</v>
      </c>
      <c r="W2038" t="s">
        <v>10944</v>
      </c>
      <c r="X2038" t="s">
        <v>10950</v>
      </c>
      <c r="Y2038">
        <v>2</v>
      </c>
      <c r="Z2038" t="s">
        <v>10955</v>
      </c>
      <c r="AA2038">
        <v>0.36</v>
      </c>
    </row>
    <row r="2039" spans="1:27" x14ac:dyDescent="0.35">
      <c r="A2039">
        <v>9863</v>
      </c>
      <c r="B2039" t="s">
        <v>4783</v>
      </c>
      <c r="C2039">
        <v>2014</v>
      </c>
      <c r="D2039" s="1">
        <v>41654</v>
      </c>
      <c r="E2039" s="1">
        <v>41660</v>
      </c>
      <c r="F2039" t="s">
        <v>23</v>
      </c>
      <c r="G2039" t="s">
        <v>3922</v>
      </c>
      <c r="H2039" t="s">
        <v>3923</v>
      </c>
      <c r="I2039" t="s">
        <v>127</v>
      </c>
      <c r="J2039" t="s">
        <v>27</v>
      </c>
      <c r="K2039" t="s">
        <v>3625</v>
      </c>
      <c r="L2039" t="s">
        <v>3626</v>
      </c>
      <c r="M2039">
        <v>47374</v>
      </c>
      <c r="N2039" t="s">
        <v>3479</v>
      </c>
      <c r="O2039" t="s">
        <v>2657</v>
      </c>
      <c r="P2039" t="s">
        <v>313</v>
      </c>
      <c r="Q2039" t="s">
        <v>314</v>
      </c>
      <c r="R2039" t="s">
        <v>2658</v>
      </c>
      <c r="S2039">
        <v>12.12</v>
      </c>
      <c r="T2039">
        <v>4</v>
      </c>
      <c r="U2039">
        <v>0</v>
      </c>
      <c r="V2039">
        <v>2.5451999999999995</v>
      </c>
      <c r="W2039" t="s">
        <v>10939</v>
      </c>
      <c r="X2039" t="s">
        <v>10950</v>
      </c>
      <c r="Y2039">
        <v>1</v>
      </c>
      <c r="Z2039" t="s">
        <v>10951</v>
      </c>
      <c r="AA2039">
        <v>0.20999999999999996</v>
      </c>
    </row>
    <row r="2040" spans="1:27" x14ac:dyDescent="0.35">
      <c r="A2040">
        <v>9865</v>
      </c>
      <c r="B2040" t="s">
        <v>4783</v>
      </c>
      <c r="C2040">
        <v>2014</v>
      </c>
      <c r="D2040" s="1">
        <v>41654</v>
      </c>
      <c r="E2040" s="1">
        <v>41660</v>
      </c>
      <c r="F2040" t="s">
        <v>23</v>
      </c>
      <c r="G2040" t="s">
        <v>3922</v>
      </c>
      <c r="H2040" t="s">
        <v>3923</v>
      </c>
      <c r="I2040" t="s">
        <v>127</v>
      </c>
      <c r="J2040" t="s">
        <v>27</v>
      </c>
      <c r="K2040" t="s">
        <v>3625</v>
      </c>
      <c r="L2040" t="s">
        <v>3626</v>
      </c>
      <c r="M2040">
        <v>47374</v>
      </c>
      <c r="N2040" t="s">
        <v>3479</v>
      </c>
      <c r="O2040" t="s">
        <v>2702</v>
      </c>
      <c r="P2040" t="s">
        <v>313</v>
      </c>
      <c r="Q2040" t="s">
        <v>314</v>
      </c>
      <c r="R2040" t="s">
        <v>2703</v>
      </c>
      <c r="S2040">
        <v>159.80000000000001</v>
      </c>
      <c r="T2040">
        <v>4</v>
      </c>
      <c r="U2040">
        <v>0</v>
      </c>
      <c r="V2040">
        <v>70.312000000000012</v>
      </c>
      <c r="W2040" t="s">
        <v>10939</v>
      </c>
      <c r="X2040" t="s">
        <v>10950</v>
      </c>
      <c r="Y2040">
        <v>1</v>
      </c>
      <c r="Z2040" t="s">
        <v>10951</v>
      </c>
      <c r="AA2040">
        <v>0.44000000000000006</v>
      </c>
    </row>
    <row r="2041" spans="1:27" x14ac:dyDescent="0.35">
      <c r="A2041">
        <v>9883</v>
      </c>
      <c r="B2041" t="s">
        <v>5292</v>
      </c>
      <c r="C2041">
        <v>2011</v>
      </c>
      <c r="D2041" s="1">
        <v>40767</v>
      </c>
      <c r="E2041" s="1">
        <v>40768</v>
      </c>
      <c r="F2041" t="s">
        <v>56</v>
      </c>
      <c r="G2041" t="s">
        <v>1333</v>
      </c>
      <c r="H2041" t="s">
        <v>1334</v>
      </c>
      <c r="I2041" t="s">
        <v>38</v>
      </c>
      <c r="J2041" t="s">
        <v>27</v>
      </c>
      <c r="K2041" t="s">
        <v>5293</v>
      </c>
      <c r="L2041" t="s">
        <v>3522</v>
      </c>
      <c r="M2041">
        <v>30188</v>
      </c>
      <c r="N2041" t="s">
        <v>3507</v>
      </c>
      <c r="O2041" t="s">
        <v>2788</v>
      </c>
      <c r="P2041" t="s">
        <v>313</v>
      </c>
      <c r="Q2041" t="s">
        <v>314</v>
      </c>
      <c r="R2041" t="s">
        <v>2789</v>
      </c>
      <c r="S2041">
        <v>272.61</v>
      </c>
      <c r="T2041">
        <v>13</v>
      </c>
      <c r="U2041">
        <v>0</v>
      </c>
      <c r="V2041">
        <v>98.139599999999987</v>
      </c>
      <c r="W2041" t="s">
        <v>10944</v>
      </c>
      <c r="X2041" t="s">
        <v>10937</v>
      </c>
      <c r="Y2041">
        <v>8</v>
      </c>
      <c r="Z2041" t="s">
        <v>10954</v>
      </c>
      <c r="AA2041">
        <v>0.35999999999999993</v>
      </c>
    </row>
    <row r="2042" spans="1:27" x14ac:dyDescent="0.35">
      <c r="A2042">
        <v>9889</v>
      </c>
      <c r="B2042" t="s">
        <v>5294</v>
      </c>
      <c r="C2042">
        <v>2012</v>
      </c>
      <c r="D2042" s="1">
        <v>41129</v>
      </c>
      <c r="E2042" s="1">
        <v>41133</v>
      </c>
      <c r="F2042" t="s">
        <v>23</v>
      </c>
      <c r="G2042" t="s">
        <v>1128</v>
      </c>
      <c r="H2042" t="s">
        <v>1129</v>
      </c>
      <c r="I2042" t="s">
        <v>38</v>
      </c>
      <c r="J2042" t="s">
        <v>27</v>
      </c>
      <c r="K2042" t="s">
        <v>4578</v>
      </c>
      <c r="L2042" t="s">
        <v>3741</v>
      </c>
      <c r="M2042">
        <v>13501</v>
      </c>
      <c r="N2042" t="s">
        <v>3728</v>
      </c>
      <c r="O2042" t="s">
        <v>1098</v>
      </c>
      <c r="P2042" t="s">
        <v>313</v>
      </c>
      <c r="Q2042" t="s">
        <v>314</v>
      </c>
      <c r="R2042" t="s">
        <v>1099</v>
      </c>
      <c r="S2042">
        <v>79.989999999999995</v>
      </c>
      <c r="T2042">
        <v>1</v>
      </c>
      <c r="U2042">
        <v>0</v>
      </c>
      <c r="V2042">
        <v>28.796399999999998</v>
      </c>
      <c r="W2042" t="s">
        <v>10948</v>
      </c>
      <c r="X2042" t="s">
        <v>10937</v>
      </c>
      <c r="Y2042">
        <v>8</v>
      </c>
      <c r="Z2042" t="s">
        <v>10954</v>
      </c>
      <c r="AA2042">
        <v>0.36</v>
      </c>
    </row>
    <row r="2043" spans="1:27" x14ac:dyDescent="0.35">
      <c r="A2043">
        <v>9892</v>
      </c>
      <c r="B2043" t="s">
        <v>4244</v>
      </c>
      <c r="C2043">
        <v>2013</v>
      </c>
      <c r="D2043" s="1">
        <v>41481</v>
      </c>
      <c r="E2043" s="1">
        <v>41484</v>
      </c>
      <c r="F2043" t="s">
        <v>45</v>
      </c>
      <c r="G2043" t="s">
        <v>1784</v>
      </c>
      <c r="H2043" t="s">
        <v>1785</v>
      </c>
      <c r="I2043" t="s">
        <v>26</v>
      </c>
      <c r="J2043" t="s">
        <v>27</v>
      </c>
      <c r="K2043" t="s">
        <v>3571</v>
      </c>
      <c r="L2043" t="s">
        <v>3572</v>
      </c>
      <c r="M2043">
        <v>53209</v>
      </c>
      <c r="N2043" t="s">
        <v>3479</v>
      </c>
      <c r="O2043" t="s">
        <v>2682</v>
      </c>
      <c r="P2043" t="s">
        <v>313</v>
      </c>
      <c r="Q2043" t="s">
        <v>314</v>
      </c>
      <c r="R2043" t="s">
        <v>2683</v>
      </c>
      <c r="S2043">
        <v>124.25</v>
      </c>
      <c r="T2043">
        <v>7</v>
      </c>
      <c r="U2043">
        <v>0</v>
      </c>
      <c r="V2043">
        <v>48.457499999999996</v>
      </c>
      <c r="W2043" t="s">
        <v>10936</v>
      </c>
      <c r="X2043" t="s">
        <v>10937</v>
      </c>
      <c r="Y2043">
        <v>7</v>
      </c>
      <c r="Z2043" t="s">
        <v>10938</v>
      </c>
      <c r="AA2043">
        <v>0.38999999999999996</v>
      </c>
    </row>
    <row r="2044" spans="1:27" x14ac:dyDescent="0.35">
      <c r="A2044">
        <v>9950</v>
      </c>
      <c r="B2044" t="s">
        <v>4245</v>
      </c>
      <c r="C2044">
        <v>2014</v>
      </c>
      <c r="D2044" s="1">
        <v>41792</v>
      </c>
      <c r="E2044" s="1">
        <v>41794</v>
      </c>
      <c r="F2044" t="s">
        <v>45</v>
      </c>
      <c r="G2044" t="s">
        <v>2660</v>
      </c>
      <c r="H2044" t="s">
        <v>2661</v>
      </c>
      <c r="I2044" t="s">
        <v>26</v>
      </c>
      <c r="J2044" t="s">
        <v>27</v>
      </c>
      <c r="K2044" t="s">
        <v>3867</v>
      </c>
      <c r="L2044" t="s">
        <v>3626</v>
      </c>
      <c r="M2044">
        <v>46203</v>
      </c>
      <c r="N2044" t="s">
        <v>3479</v>
      </c>
      <c r="O2044" t="s">
        <v>323</v>
      </c>
      <c r="P2044" t="s">
        <v>313</v>
      </c>
      <c r="Q2044" t="s">
        <v>314</v>
      </c>
      <c r="R2044" t="s">
        <v>324</v>
      </c>
      <c r="S2044">
        <v>83.97</v>
      </c>
      <c r="T2044">
        <v>3</v>
      </c>
      <c r="U2044">
        <v>0</v>
      </c>
      <c r="V2044">
        <v>15.954299999999993</v>
      </c>
      <c r="W2044" t="s">
        <v>10939</v>
      </c>
      <c r="X2044" t="s">
        <v>10942</v>
      </c>
      <c r="Y2044">
        <v>6</v>
      </c>
      <c r="Z2044" t="s">
        <v>10946</v>
      </c>
      <c r="AA2044">
        <v>0.18999999999999992</v>
      </c>
    </row>
    <row r="2045" spans="1:27" x14ac:dyDescent="0.35">
      <c r="A2045">
        <v>9951</v>
      </c>
      <c r="B2045" t="s">
        <v>4245</v>
      </c>
      <c r="C2045">
        <v>2014</v>
      </c>
      <c r="D2045" s="1">
        <v>41792</v>
      </c>
      <c r="E2045" s="1">
        <v>41794</v>
      </c>
      <c r="F2045" t="s">
        <v>45</v>
      </c>
      <c r="G2045" t="s">
        <v>2660</v>
      </c>
      <c r="H2045" t="s">
        <v>2661</v>
      </c>
      <c r="I2045" t="s">
        <v>26</v>
      </c>
      <c r="J2045" t="s">
        <v>27</v>
      </c>
      <c r="K2045" t="s">
        <v>3867</v>
      </c>
      <c r="L2045" t="s">
        <v>3626</v>
      </c>
      <c r="M2045">
        <v>46203</v>
      </c>
      <c r="N2045" t="s">
        <v>3479</v>
      </c>
      <c r="O2045" t="s">
        <v>358</v>
      </c>
      <c r="P2045" t="s">
        <v>313</v>
      </c>
      <c r="Q2045" t="s">
        <v>314</v>
      </c>
      <c r="R2045" t="s">
        <v>359</v>
      </c>
      <c r="S2045">
        <v>39.89</v>
      </c>
      <c r="T2045">
        <v>1</v>
      </c>
      <c r="U2045">
        <v>0</v>
      </c>
      <c r="V2045">
        <v>14.7593</v>
      </c>
      <c r="W2045" t="s">
        <v>10939</v>
      </c>
      <c r="X2045" t="s">
        <v>10942</v>
      </c>
      <c r="Y2045">
        <v>6</v>
      </c>
      <c r="Z2045" t="s">
        <v>10946</v>
      </c>
      <c r="AA2045">
        <v>0.37</v>
      </c>
    </row>
    <row r="2046" spans="1:27" x14ac:dyDescent="0.35">
      <c r="A2046">
        <v>9961</v>
      </c>
      <c r="B2046" t="s">
        <v>5295</v>
      </c>
      <c r="C2046">
        <v>2014</v>
      </c>
      <c r="D2046" s="1">
        <v>41899</v>
      </c>
      <c r="E2046" s="1">
        <v>41901</v>
      </c>
      <c r="F2046" t="s">
        <v>45</v>
      </c>
      <c r="G2046" t="s">
        <v>5296</v>
      </c>
      <c r="H2046" t="s">
        <v>5297</v>
      </c>
      <c r="I2046" t="s">
        <v>127</v>
      </c>
      <c r="J2046" t="s">
        <v>27</v>
      </c>
      <c r="K2046" t="s">
        <v>3879</v>
      </c>
      <c r="L2046" t="s">
        <v>3603</v>
      </c>
      <c r="M2046">
        <v>41042</v>
      </c>
      <c r="N2046" t="s">
        <v>3507</v>
      </c>
      <c r="O2046" t="s">
        <v>2689</v>
      </c>
      <c r="P2046" t="s">
        <v>313</v>
      </c>
      <c r="Q2046" t="s">
        <v>314</v>
      </c>
      <c r="R2046" t="s">
        <v>2690</v>
      </c>
      <c r="S2046">
        <v>18</v>
      </c>
      <c r="T2046">
        <v>1</v>
      </c>
      <c r="U2046">
        <v>0</v>
      </c>
      <c r="V2046">
        <v>3.2399999999999984</v>
      </c>
      <c r="W2046" t="s">
        <v>10939</v>
      </c>
      <c r="X2046" t="s">
        <v>10937</v>
      </c>
      <c r="Y2046">
        <v>9</v>
      </c>
      <c r="Z2046" t="s">
        <v>10949</v>
      </c>
      <c r="AA2046">
        <v>0.17999999999999991</v>
      </c>
    </row>
    <row r="2047" spans="1:27" x14ac:dyDescent="0.35">
      <c r="A2047">
        <v>9988</v>
      </c>
      <c r="B2047" t="s">
        <v>4786</v>
      </c>
      <c r="C2047">
        <v>2014</v>
      </c>
      <c r="D2047" s="1">
        <v>41961</v>
      </c>
      <c r="E2047" s="1">
        <v>41965</v>
      </c>
      <c r="F2047" t="s">
        <v>23</v>
      </c>
      <c r="G2047" t="s">
        <v>24</v>
      </c>
      <c r="H2047" t="s">
        <v>25</v>
      </c>
      <c r="I2047" t="s">
        <v>26</v>
      </c>
      <c r="J2047" t="s">
        <v>27</v>
      </c>
      <c r="K2047" t="s">
        <v>4787</v>
      </c>
      <c r="L2047" t="s">
        <v>3522</v>
      </c>
      <c r="M2047">
        <v>30605</v>
      </c>
      <c r="N2047" t="s">
        <v>3507</v>
      </c>
      <c r="O2047" t="s">
        <v>5191</v>
      </c>
      <c r="P2047" t="s">
        <v>313</v>
      </c>
      <c r="Q2047" t="s">
        <v>314</v>
      </c>
      <c r="R2047" t="s">
        <v>5192</v>
      </c>
      <c r="S2047">
        <v>79.989999999999995</v>
      </c>
      <c r="T2047">
        <v>1</v>
      </c>
      <c r="U2047">
        <v>0</v>
      </c>
      <c r="V2047">
        <v>28.796399999999998</v>
      </c>
      <c r="W2047" t="s">
        <v>10939</v>
      </c>
      <c r="X2047" t="s">
        <v>10940</v>
      </c>
      <c r="Y2047">
        <v>11</v>
      </c>
      <c r="Z2047" t="s">
        <v>10947</v>
      </c>
      <c r="AA2047">
        <v>0.36</v>
      </c>
    </row>
    <row r="2048" spans="1:27" x14ac:dyDescent="0.35">
      <c r="A2048">
        <v>426</v>
      </c>
      <c r="B2048" t="s">
        <v>5298</v>
      </c>
      <c r="C2048">
        <v>2014</v>
      </c>
      <c r="D2048" s="1">
        <v>41967</v>
      </c>
      <c r="E2048" s="1">
        <v>41970</v>
      </c>
      <c r="F2048" t="s">
        <v>45</v>
      </c>
      <c r="G2048" t="s">
        <v>838</v>
      </c>
      <c r="H2048" t="s">
        <v>839</v>
      </c>
      <c r="I2048" t="s">
        <v>26</v>
      </c>
      <c r="J2048" t="s">
        <v>27</v>
      </c>
      <c r="K2048" t="s">
        <v>5299</v>
      </c>
      <c r="L2048" t="s">
        <v>3478</v>
      </c>
      <c r="M2048">
        <v>48187</v>
      </c>
      <c r="N2048" t="s">
        <v>3479</v>
      </c>
      <c r="O2048" t="s">
        <v>1422</v>
      </c>
      <c r="P2048" t="s">
        <v>329</v>
      </c>
      <c r="Q2048" t="s">
        <v>330</v>
      </c>
      <c r="R2048" t="s">
        <v>1423</v>
      </c>
      <c r="S2048">
        <v>28.4</v>
      </c>
      <c r="T2048">
        <v>2</v>
      </c>
      <c r="U2048">
        <v>0</v>
      </c>
      <c r="V2048">
        <v>11.076000000000001</v>
      </c>
      <c r="W2048" t="s">
        <v>10939</v>
      </c>
      <c r="X2048" t="s">
        <v>10940</v>
      </c>
      <c r="Y2048">
        <v>11</v>
      </c>
      <c r="Z2048" t="s">
        <v>10947</v>
      </c>
      <c r="AA2048">
        <v>0.39</v>
      </c>
    </row>
    <row r="2049" spans="1:27" x14ac:dyDescent="0.35">
      <c r="A2049">
        <v>649</v>
      </c>
      <c r="B2049" t="s">
        <v>4932</v>
      </c>
      <c r="C2049">
        <v>2013</v>
      </c>
      <c r="D2049" s="1">
        <v>41620</v>
      </c>
      <c r="E2049" s="1">
        <v>41625</v>
      </c>
      <c r="F2049" t="s">
        <v>45</v>
      </c>
      <c r="G2049" t="s">
        <v>1035</v>
      </c>
      <c r="H2049" t="s">
        <v>1036</v>
      </c>
      <c r="I2049" t="s">
        <v>26</v>
      </c>
      <c r="J2049" t="s">
        <v>27</v>
      </c>
      <c r="K2049" t="s">
        <v>4933</v>
      </c>
      <c r="L2049" t="s">
        <v>3473</v>
      </c>
      <c r="M2049">
        <v>98661</v>
      </c>
      <c r="N2049" t="s">
        <v>30</v>
      </c>
      <c r="O2049" t="s">
        <v>5300</v>
      </c>
      <c r="P2049" t="s">
        <v>329</v>
      </c>
      <c r="Q2049" t="s">
        <v>330</v>
      </c>
      <c r="R2049" t="s">
        <v>5301</v>
      </c>
      <c r="S2049">
        <v>14.8</v>
      </c>
      <c r="T2049">
        <v>4</v>
      </c>
      <c r="U2049">
        <v>0</v>
      </c>
      <c r="V2049">
        <v>6.0680000000000014</v>
      </c>
      <c r="W2049" t="s">
        <v>10936</v>
      </c>
      <c r="X2049" t="s">
        <v>10940</v>
      </c>
      <c r="Y2049">
        <v>12</v>
      </c>
      <c r="Z2049" t="s">
        <v>10941</v>
      </c>
      <c r="AA2049">
        <v>0.41000000000000009</v>
      </c>
    </row>
    <row r="2050" spans="1:27" x14ac:dyDescent="0.35">
      <c r="A2050">
        <v>703</v>
      </c>
      <c r="B2050" t="s">
        <v>5302</v>
      </c>
      <c r="C2050">
        <v>2013</v>
      </c>
      <c r="D2050" s="1">
        <v>41583</v>
      </c>
      <c r="E2050" s="1">
        <v>41587</v>
      </c>
      <c r="F2050" t="s">
        <v>45</v>
      </c>
      <c r="G2050" t="s">
        <v>1692</v>
      </c>
      <c r="H2050" t="s">
        <v>1693</v>
      </c>
      <c r="I2050" t="s">
        <v>26</v>
      </c>
      <c r="J2050" t="s">
        <v>27</v>
      </c>
      <c r="K2050" t="s">
        <v>3472</v>
      </c>
      <c r="L2050" t="s">
        <v>3473</v>
      </c>
      <c r="M2050">
        <v>98103</v>
      </c>
      <c r="N2050" t="s">
        <v>30</v>
      </c>
      <c r="O2050" t="s">
        <v>2973</v>
      </c>
      <c r="P2050" t="s">
        <v>329</v>
      </c>
      <c r="Q2050" t="s">
        <v>330</v>
      </c>
      <c r="R2050" t="s">
        <v>2974</v>
      </c>
      <c r="S2050">
        <v>209.88</v>
      </c>
      <c r="T2050">
        <v>3</v>
      </c>
      <c r="U2050">
        <v>0</v>
      </c>
      <c r="V2050">
        <v>35.679599999999979</v>
      </c>
      <c r="W2050" t="s">
        <v>10936</v>
      </c>
      <c r="X2050" t="s">
        <v>10940</v>
      </c>
      <c r="Y2050">
        <v>11</v>
      </c>
      <c r="Z2050" t="s">
        <v>10947</v>
      </c>
      <c r="AA2050">
        <v>0.1699999999999999</v>
      </c>
    </row>
    <row r="2051" spans="1:27" x14ac:dyDescent="0.35">
      <c r="A2051">
        <v>884</v>
      </c>
      <c r="B2051" t="s">
        <v>5303</v>
      </c>
      <c r="C2051">
        <v>2013</v>
      </c>
      <c r="D2051" s="1">
        <v>41570</v>
      </c>
      <c r="E2051" s="1">
        <v>41572</v>
      </c>
      <c r="F2051" t="s">
        <v>56</v>
      </c>
      <c r="G2051" t="s">
        <v>5210</v>
      </c>
      <c r="H2051" t="s">
        <v>5211</v>
      </c>
      <c r="I2051" t="s">
        <v>127</v>
      </c>
      <c r="J2051" t="s">
        <v>27</v>
      </c>
      <c r="K2051" t="s">
        <v>3477</v>
      </c>
      <c r="L2051" t="s">
        <v>3478</v>
      </c>
      <c r="M2051">
        <v>48227</v>
      </c>
      <c r="N2051" t="s">
        <v>3479</v>
      </c>
      <c r="O2051" t="s">
        <v>537</v>
      </c>
      <c r="P2051" t="s">
        <v>329</v>
      </c>
      <c r="Q2051" t="s">
        <v>330</v>
      </c>
      <c r="R2051" t="s">
        <v>538</v>
      </c>
      <c r="S2051">
        <v>31.400000000000002</v>
      </c>
      <c r="T2051">
        <v>5</v>
      </c>
      <c r="U2051">
        <v>0</v>
      </c>
      <c r="V2051">
        <v>10.047999999999998</v>
      </c>
      <c r="W2051" t="s">
        <v>10936</v>
      </c>
      <c r="X2051" t="s">
        <v>10940</v>
      </c>
      <c r="Y2051">
        <v>10</v>
      </c>
      <c r="Z2051" t="s">
        <v>10945</v>
      </c>
      <c r="AA2051">
        <v>0.3199999999999999</v>
      </c>
    </row>
    <row r="2052" spans="1:27" x14ac:dyDescent="0.35">
      <c r="A2052">
        <v>914</v>
      </c>
      <c r="B2052" t="s">
        <v>4962</v>
      </c>
      <c r="C2052">
        <v>2014</v>
      </c>
      <c r="D2052" s="1">
        <v>41971</v>
      </c>
      <c r="E2052" s="1">
        <v>41973</v>
      </c>
      <c r="F2052" t="s">
        <v>56</v>
      </c>
      <c r="G2052" t="s">
        <v>4574</v>
      </c>
      <c r="H2052" t="s">
        <v>4575</v>
      </c>
      <c r="I2052" t="s">
        <v>26</v>
      </c>
      <c r="J2052" t="s">
        <v>27</v>
      </c>
      <c r="K2052" t="s">
        <v>3571</v>
      </c>
      <c r="L2052" t="s">
        <v>3572</v>
      </c>
      <c r="M2052">
        <v>53209</v>
      </c>
      <c r="N2052" t="s">
        <v>3479</v>
      </c>
      <c r="O2052" t="s">
        <v>360</v>
      </c>
      <c r="P2052" t="s">
        <v>329</v>
      </c>
      <c r="Q2052" t="s">
        <v>330</v>
      </c>
      <c r="R2052" t="s">
        <v>361</v>
      </c>
      <c r="S2052">
        <v>46.94</v>
      </c>
      <c r="T2052">
        <v>1</v>
      </c>
      <c r="U2052">
        <v>0</v>
      </c>
      <c r="V2052">
        <v>19.2454</v>
      </c>
      <c r="W2052" t="s">
        <v>10939</v>
      </c>
      <c r="X2052" t="s">
        <v>10940</v>
      </c>
      <c r="Y2052">
        <v>11</v>
      </c>
      <c r="Z2052" t="s">
        <v>10947</v>
      </c>
      <c r="AA2052">
        <v>0.41000000000000003</v>
      </c>
    </row>
    <row r="2053" spans="1:27" x14ac:dyDescent="0.35">
      <c r="A2053">
        <v>1386</v>
      </c>
      <c r="B2053" t="s">
        <v>3771</v>
      </c>
      <c r="C2053">
        <v>2013</v>
      </c>
      <c r="D2053" s="1">
        <v>41310</v>
      </c>
      <c r="E2053" s="1">
        <v>41310</v>
      </c>
      <c r="F2053" t="s">
        <v>234</v>
      </c>
      <c r="G2053" t="s">
        <v>847</v>
      </c>
      <c r="H2053" t="s">
        <v>848</v>
      </c>
      <c r="I2053" t="s">
        <v>127</v>
      </c>
      <c r="J2053" t="s">
        <v>27</v>
      </c>
      <c r="K2053" t="s">
        <v>3772</v>
      </c>
      <c r="L2053" t="s">
        <v>3522</v>
      </c>
      <c r="M2053">
        <v>30080</v>
      </c>
      <c r="N2053" t="s">
        <v>3507</v>
      </c>
      <c r="O2053" t="s">
        <v>360</v>
      </c>
      <c r="P2053" t="s">
        <v>329</v>
      </c>
      <c r="Q2053" t="s">
        <v>330</v>
      </c>
      <c r="R2053" t="s">
        <v>5304</v>
      </c>
      <c r="S2053">
        <v>18.84</v>
      </c>
      <c r="T2053">
        <v>3</v>
      </c>
      <c r="U2053">
        <v>0</v>
      </c>
      <c r="V2053">
        <v>7.1592000000000002</v>
      </c>
      <c r="W2053" t="s">
        <v>10936</v>
      </c>
      <c r="X2053" t="s">
        <v>10950</v>
      </c>
      <c r="Y2053">
        <v>2</v>
      </c>
      <c r="Z2053" t="s">
        <v>10955</v>
      </c>
      <c r="AA2053">
        <v>0.38</v>
      </c>
    </row>
    <row r="2054" spans="1:27" x14ac:dyDescent="0.35">
      <c r="A2054">
        <v>1602</v>
      </c>
      <c r="B2054" t="s">
        <v>5305</v>
      </c>
      <c r="C2054">
        <v>2013</v>
      </c>
      <c r="D2054" s="1">
        <v>41403</v>
      </c>
      <c r="E2054" s="1">
        <v>41408</v>
      </c>
      <c r="F2054" t="s">
        <v>45</v>
      </c>
      <c r="G2054" t="s">
        <v>108</v>
      </c>
      <c r="H2054" t="s">
        <v>109</v>
      </c>
      <c r="I2054" t="s">
        <v>26</v>
      </c>
      <c r="J2054" t="s">
        <v>27</v>
      </c>
      <c r="K2054" t="s">
        <v>4789</v>
      </c>
      <c r="L2054" t="s">
        <v>3822</v>
      </c>
      <c r="M2054">
        <v>19901</v>
      </c>
      <c r="N2054" t="s">
        <v>3728</v>
      </c>
      <c r="O2054" t="s">
        <v>2257</v>
      </c>
      <c r="P2054" t="s">
        <v>329</v>
      </c>
      <c r="Q2054" t="s">
        <v>330</v>
      </c>
      <c r="R2054" t="s">
        <v>2258</v>
      </c>
      <c r="S2054">
        <v>211.96</v>
      </c>
      <c r="T2054">
        <v>2</v>
      </c>
      <c r="U2054">
        <v>0</v>
      </c>
      <c r="V2054">
        <v>42.391999999999996</v>
      </c>
      <c r="W2054" t="s">
        <v>10936</v>
      </c>
      <c r="X2054" t="s">
        <v>10942</v>
      </c>
      <c r="Y2054">
        <v>5</v>
      </c>
      <c r="Z2054" t="s">
        <v>10952</v>
      </c>
      <c r="AA2054">
        <v>0.19999999999999998</v>
      </c>
    </row>
    <row r="2055" spans="1:27" x14ac:dyDescent="0.35">
      <c r="A2055">
        <v>1847</v>
      </c>
      <c r="B2055" t="s">
        <v>5306</v>
      </c>
      <c r="C2055">
        <v>2014</v>
      </c>
      <c r="D2055" s="1">
        <v>41652</v>
      </c>
      <c r="E2055" s="1">
        <v>41657</v>
      </c>
      <c r="F2055" t="s">
        <v>45</v>
      </c>
      <c r="G2055" t="s">
        <v>5307</v>
      </c>
      <c r="H2055" t="s">
        <v>5308</v>
      </c>
      <c r="I2055" t="s">
        <v>127</v>
      </c>
      <c r="J2055" t="s">
        <v>27</v>
      </c>
      <c r="K2055" t="s">
        <v>3473</v>
      </c>
      <c r="L2055" t="s">
        <v>3754</v>
      </c>
      <c r="M2055">
        <v>20016</v>
      </c>
      <c r="N2055" t="s">
        <v>3728</v>
      </c>
      <c r="O2055" t="s">
        <v>818</v>
      </c>
      <c r="P2055" t="s">
        <v>329</v>
      </c>
      <c r="Q2055" t="s">
        <v>330</v>
      </c>
      <c r="R2055" t="s">
        <v>819</v>
      </c>
      <c r="S2055">
        <v>37.68</v>
      </c>
      <c r="T2055">
        <v>2</v>
      </c>
      <c r="U2055">
        <v>0</v>
      </c>
      <c r="V2055">
        <v>15.825600000000001</v>
      </c>
      <c r="W2055" t="s">
        <v>10939</v>
      </c>
      <c r="X2055" t="s">
        <v>10950</v>
      </c>
      <c r="Y2055">
        <v>1</v>
      </c>
      <c r="Z2055" t="s">
        <v>10951</v>
      </c>
      <c r="AA2055">
        <v>0.42000000000000004</v>
      </c>
    </row>
    <row r="2056" spans="1:27" x14ac:dyDescent="0.35">
      <c r="A2056">
        <v>1867</v>
      </c>
      <c r="B2056" t="s">
        <v>5309</v>
      </c>
      <c r="C2056">
        <v>2014</v>
      </c>
      <c r="D2056" s="1">
        <v>41745</v>
      </c>
      <c r="E2056" s="1">
        <v>41748</v>
      </c>
      <c r="F2056" t="s">
        <v>56</v>
      </c>
      <c r="G2056" t="s">
        <v>934</v>
      </c>
      <c r="H2056" t="s">
        <v>935</v>
      </c>
      <c r="I2056" t="s">
        <v>26</v>
      </c>
      <c r="J2056" t="s">
        <v>27</v>
      </c>
      <c r="K2056" t="s">
        <v>3602</v>
      </c>
      <c r="L2056" t="s">
        <v>3527</v>
      </c>
      <c r="M2056">
        <v>89015</v>
      </c>
      <c r="N2056" t="s">
        <v>30</v>
      </c>
      <c r="O2056" t="s">
        <v>5310</v>
      </c>
      <c r="P2056" t="s">
        <v>329</v>
      </c>
      <c r="Q2056" t="s">
        <v>330</v>
      </c>
      <c r="R2056" t="s">
        <v>5311</v>
      </c>
      <c r="S2056">
        <v>196.45</v>
      </c>
      <c r="T2056">
        <v>5</v>
      </c>
      <c r="U2056">
        <v>0</v>
      </c>
      <c r="V2056">
        <v>70.72199999999998</v>
      </c>
      <c r="W2056" t="s">
        <v>10939</v>
      </c>
      <c r="X2056" t="s">
        <v>10942</v>
      </c>
      <c r="Y2056">
        <v>4</v>
      </c>
      <c r="Z2056" t="s">
        <v>10943</v>
      </c>
      <c r="AA2056">
        <v>0.35999999999999993</v>
      </c>
    </row>
    <row r="2057" spans="1:27" x14ac:dyDescent="0.35">
      <c r="A2057">
        <v>2132</v>
      </c>
      <c r="B2057" t="s">
        <v>5312</v>
      </c>
      <c r="C2057">
        <v>2011</v>
      </c>
      <c r="D2057" s="1">
        <v>40683</v>
      </c>
      <c r="E2057" s="1">
        <v>40685</v>
      </c>
      <c r="F2057" t="s">
        <v>45</v>
      </c>
      <c r="G2057" t="s">
        <v>4161</v>
      </c>
      <c r="H2057" t="s">
        <v>4162</v>
      </c>
      <c r="I2057" t="s">
        <v>26</v>
      </c>
      <c r="J2057" t="s">
        <v>27</v>
      </c>
      <c r="K2057" t="s">
        <v>4789</v>
      </c>
      <c r="L2057" t="s">
        <v>4745</v>
      </c>
      <c r="M2057">
        <v>3820</v>
      </c>
      <c r="N2057" t="s">
        <v>3728</v>
      </c>
      <c r="O2057" t="s">
        <v>5313</v>
      </c>
      <c r="P2057" t="s">
        <v>329</v>
      </c>
      <c r="Q2057" t="s">
        <v>330</v>
      </c>
      <c r="R2057" t="s">
        <v>5314</v>
      </c>
      <c r="S2057">
        <v>139.86000000000001</v>
      </c>
      <c r="T2057">
        <v>7</v>
      </c>
      <c r="U2057">
        <v>0</v>
      </c>
      <c r="V2057">
        <v>60.139800000000015</v>
      </c>
      <c r="W2057" t="s">
        <v>10944</v>
      </c>
      <c r="X2057" t="s">
        <v>10942</v>
      </c>
      <c r="Y2057">
        <v>5</v>
      </c>
      <c r="Z2057" t="s">
        <v>10952</v>
      </c>
      <c r="AA2057">
        <v>0.43000000000000005</v>
      </c>
    </row>
    <row r="2058" spans="1:27" x14ac:dyDescent="0.35">
      <c r="A2058">
        <v>2342</v>
      </c>
      <c r="B2058" t="s">
        <v>5017</v>
      </c>
      <c r="C2058">
        <v>2011</v>
      </c>
      <c r="D2058" s="1">
        <v>40908</v>
      </c>
      <c r="E2058" s="1">
        <v>40911</v>
      </c>
      <c r="F2058" t="s">
        <v>56</v>
      </c>
      <c r="G2058" t="s">
        <v>4743</v>
      </c>
      <c r="H2058" t="s">
        <v>4744</v>
      </c>
      <c r="I2058" t="s">
        <v>127</v>
      </c>
      <c r="J2058" t="s">
        <v>27</v>
      </c>
      <c r="K2058" t="s">
        <v>3887</v>
      </c>
      <c r="L2058" t="s">
        <v>3785</v>
      </c>
      <c r="M2058">
        <v>2038</v>
      </c>
      <c r="N2058" t="s">
        <v>3728</v>
      </c>
      <c r="O2058" t="s">
        <v>1962</v>
      </c>
      <c r="P2058" t="s">
        <v>329</v>
      </c>
      <c r="Q2058" t="s">
        <v>330</v>
      </c>
      <c r="R2058" t="s">
        <v>1963</v>
      </c>
      <c r="S2058">
        <v>63.2</v>
      </c>
      <c r="T2058">
        <v>5</v>
      </c>
      <c r="U2058">
        <v>0</v>
      </c>
      <c r="V2058">
        <v>23.384</v>
      </c>
      <c r="W2058" t="s">
        <v>10944</v>
      </c>
      <c r="X2058" t="s">
        <v>10940</v>
      </c>
      <c r="Y2058">
        <v>12</v>
      </c>
      <c r="Z2058" t="s">
        <v>10941</v>
      </c>
      <c r="AA2058">
        <v>0.37</v>
      </c>
    </row>
    <row r="2059" spans="1:27" x14ac:dyDescent="0.35">
      <c r="A2059">
        <v>2812</v>
      </c>
      <c r="B2059" t="s">
        <v>3570</v>
      </c>
      <c r="C2059">
        <v>2012</v>
      </c>
      <c r="D2059" s="1">
        <v>41229</v>
      </c>
      <c r="E2059" s="1">
        <v>41231</v>
      </c>
      <c r="F2059" t="s">
        <v>45</v>
      </c>
      <c r="G2059" t="s">
        <v>2117</v>
      </c>
      <c r="H2059" t="s">
        <v>2118</v>
      </c>
      <c r="I2059" t="s">
        <v>127</v>
      </c>
      <c r="J2059" t="s">
        <v>27</v>
      </c>
      <c r="K2059" t="s">
        <v>3571</v>
      </c>
      <c r="L2059" t="s">
        <v>3572</v>
      </c>
      <c r="M2059">
        <v>53209</v>
      </c>
      <c r="N2059" t="s">
        <v>3479</v>
      </c>
      <c r="O2059" t="s">
        <v>2900</v>
      </c>
      <c r="P2059" t="s">
        <v>329</v>
      </c>
      <c r="Q2059" t="s">
        <v>330</v>
      </c>
      <c r="R2059" t="s">
        <v>2901</v>
      </c>
      <c r="S2059">
        <v>185.57999999999998</v>
      </c>
      <c r="T2059">
        <v>6</v>
      </c>
      <c r="U2059">
        <v>0</v>
      </c>
      <c r="V2059">
        <v>76.087800000000001</v>
      </c>
      <c r="W2059" t="s">
        <v>10948</v>
      </c>
      <c r="X2059" t="s">
        <v>10940</v>
      </c>
      <c r="Y2059">
        <v>11</v>
      </c>
      <c r="Z2059" t="s">
        <v>10947</v>
      </c>
      <c r="AA2059">
        <v>0.41000000000000003</v>
      </c>
    </row>
    <row r="2060" spans="1:27" x14ac:dyDescent="0.35">
      <c r="A2060">
        <v>3089</v>
      </c>
      <c r="B2060" t="s">
        <v>4506</v>
      </c>
      <c r="C2060">
        <v>2014</v>
      </c>
      <c r="D2060" s="1">
        <v>41730</v>
      </c>
      <c r="E2060" s="1">
        <v>41732</v>
      </c>
      <c r="F2060" t="s">
        <v>45</v>
      </c>
      <c r="G2060" t="s">
        <v>3278</v>
      </c>
      <c r="H2060" t="s">
        <v>3279</v>
      </c>
      <c r="I2060" t="s">
        <v>127</v>
      </c>
      <c r="J2060" t="s">
        <v>27</v>
      </c>
      <c r="K2060" t="s">
        <v>3602</v>
      </c>
      <c r="L2060" t="s">
        <v>3603</v>
      </c>
      <c r="M2060">
        <v>42420</v>
      </c>
      <c r="N2060" t="s">
        <v>3507</v>
      </c>
      <c r="O2060" t="s">
        <v>341</v>
      </c>
      <c r="P2060" t="s">
        <v>329</v>
      </c>
      <c r="Q2060" t="s">
        <v>330</v>
      </c>
      <c r="R2060" t="s">
        <v>342</v>
      </c>
      <c r="S2060">
        <v>61</v>
      </c>
      <c r="T2060">
        <v>5</v>
      </c>
      <c r="U2060">
        <v>0</v>
      </c>
      <c r="V2060">
        <v>25.620000000000005</v>
      </c>
      <c r="W2060" t="s">
        <v>10939</v>
      </c>
      <c r="X2060" t="s">
        <v>10942</v>
      </c>
      <c r="Y2060">
        <v>4</v>
      </c>
      <c r="Z2060" t="s">
        <v>10943</v>
      </c>
      <c r="AA2060">
        <v>0.4200000000000001</v>
      </c>
    </row>
    <row r="2061" spans="1:27" x14ac:dyDescent="0.35">
      <c r="A2061">
        <v>3133</v>
      </c>
      <c r="B2061" t="s">
        <v>5315</v>
      </c>
      <c r="C2061">
        <v>2011</v>
      </c>
      <c r="D2061" s="1">
        <v>40779</v>
      </c>
      <c r="E2061" s="1">
        <v>40781</v>
      </c>
      <c r="F2061" t="s">
        <v>56</v>
      </c>
      <c r="G2061" t="s">
        <v>5050</v>
      </c>
      <c r="H2061" t="s">
        <v>5051</v>
      </c>
      <c r="I2061" t="s">
        <v>26</v>
      </c>
      <c r="J2061" t="s">
        <v>27</v>
      </c>
      <c r="K2061" t="s">
        <v>2834</v>
      </c>
      <c r="L2061" t="s">
        <v>3741</v>
      </c>
      <c r="M2061">
        <v>11572</v>
      </c>
      <c r="N2061" t="s">
        <v>3728</v>
      </c>
      <c r="O2061" t="s">
        <v>2684</v>
      </c>
      <c r="P2061" t="s">
        <v>329</v>
      </c>
      <c r="Q2061" t="s">
        <v>330</v>
      </c>
      <c r="R2061" t="s">
        <v>2685</v>
      </c>
      <c r="S2061">
        <v>13.28</v>
      </c>
      <c r="T2061">
        <v>2</v>
      </c>
      <c r="U2061">
        <v>0</v>
      </c>
      <c r="V2061">
        <v>6.3743999999999996</v>
      </c>
      <c r="W2061" t="s">
        <v>10944</v>
      </c>
      <c r="X2061" t="s">
        <v>10937</v>
      </c>
      <c r="Y2061">
        <v>8</v>
      </c>
      <c r="Z2061" t="s">
        <v>10954</v>
      </c>
      <c r="AA2061">
        <v>0.48</v>
      </c>
    </row>
    <row r="2062" spans="1:27" x14ac:dyDescent="0.35">
      <c r="A2062">
        <v>3312</v>
      </c>
      <c r="B2062" t="s">
        <v>5316</v>
      </c>
      <c r="C2062">
        <v>2013</v>
      </c>
      <c r="D2062" s="1">
        <v>41354</v>
      </c>
      <c r="E2062" s="1">
        <v>41359</v>
      </c>
      <c r="F2062" t="s">
        <v>45</v>
      </c>
      <c r="G2062" t="s">
        <v>1101</v>
      </c>
      <c r="H2062" t="s">
        <v>1102</v>
      </c>
      <c r="I2062" t="s">
        <v>26</v>
      </c>
      <c r="J2062" t="s">
        <v>27</v>
      </c>
      <c r="K2062" t="s">
        <v>5317</v>
      </c>
      <c r="L2062" t="s">
        <v>3557</v>
      </c>
      <c r="M2062">
        <v>39503</v>
      </c>
      <c r="N2062" t="s">
        <v>3507</v>
      </c>
      <c r="O2062" t="s">
        <v>1605</v>
      </c>
      <c r="P2062" t="s">
        <v>329</v>
      </c>
      <c r="Q2062" t="s">
        <v>330</v>
      </c>
      <c r="R2062" t="s">
        <v>1606</v>
      </c>
      <c r="S2062">
        <v>86.45</v>
      </c>
      <c r="T2062">
        <v>7</v>
      </c>
      <c r="U2062">
        <v>0</v>
      </c>
      <c r="V2062">
        <v>38.038000000000004</v>
      </c>
      <c r="W2062" t="s">
        <v>10936</v>
      </c>
      <c r="X2062" t="s">
        <v>10950</v>
      </c>
      <c r="Y2062">
        <v>3</v>
      </c>
      <c r="Z2062" t="s">
        <v>10953</v>
      </c>
      <c r="AA2062">
        <v>0.44</v>
      </c>
    </row>
    <row r="2063" spans="1:27" x14ac:dyDescent="0.35">
      <c r="A2063">
        <v>3484</v>
      </c>
      <c r="B2063" t="s">
        <v>3580</v>
      </c>
      <c r="C2063">
        <v>2011</v>
      </c>
      <c r="D2063" s="1">
        <v>40782</v>
      </c>
      <c r="E2063" s="1">
        <v>40784</v>
      </c>
      <c r="F2063" t="s">
        <v>56</v>
      </c>
      <c r="G2063" t="s">
        <v>3581</v>
      </c>
      <c r="H2063" t="s">
        <v>3582</v>
      </c>
      <c r="I2063" t="s">
        <v>26</v>
      </c>
      <c r="J2063" t="s">
        <v>27</v>
      </c>
      <c r="K2063" t="s">
        <v>3505</v>
      </c>
      <c r="L2063" t="s">
        <v>3506</v>
      </c>
      <c r="M2063">
        <v>22153</v>
      </c>
      <c r="N2063" t="s">
        <v>3507</v>
      </c>
      <c r="O2063" t="s">
        <v>5318</v>
      </c>
      <c r="P2063" t="s">
        <v>329</v>
      </c>
      <c r="Q2063" t="s">
        <v>330</v>
      </c>
      <c r="R2063" t="s">
        <v>5319</v>
      </c>
      <c r="S2063">
        <v>29.12</v>
      </c>
      <c r="T2063">
        <v>4</v>
      </c>
      <c r="U2063">
        <v>0</v>
      </c>
      <c r="V2063">
        <v>12.521600000000003</v>
      </c>
      <c r="W2063" t="s">
        <v>10944</v>
      </c>
      <c r="X2063" t="s">
        <v>10937</v>
      </c>
      <c r="Y2063">
        <v>8</v>
      </c>
      <c r="Z2063" t="s">
        <v>10954</v>
      </c>
      <c r="AA2063">
        <v>0.4300000000000001</v>
      </c>
    </row>
    <row r="2064" spans="1:27" x14ac:dyDescent="0.35">
      <c r="A2064">
        <v>3698</v>
      </c>
      <c r="B2064" t="s">
        <v>5320</v>
      </c>
      <c r="C2064">
        <v>2012</v>
      </c>
      <c r="D2064" s="1">
        <v>41232</v>
      </c>
      <c r="E2064" s="1">
        <v>41234</v>
      </c>
      <c r="F2064" t="s">
        <v>45</v>
      </c>
      <c r="G2064" t="s">
        <v>3578</v>
      </c>
      <c r="H2064" t="s">
        <v>3579</v>
      </c>
      <c r="I2064" t="s">
        <v>127</v>
      </c>
      <c r="J2064" t="s">
        <v>27</v>
      </c>
      <c r="K2064" t="s">
        <v>3472</v>
      </c>
      <c r="L2064" t="s">
        <v>3473</v>
      </c>
      <c r="M2064">
        <v>98115</v>
      </c>
      <c r="N2064" t="s">
        <v>30</v>
      </c>
      <c r="O2064" t="s">
        <v>5321</v>
      </c>
      <c r="P2064" t="s">
        <v>329</v>
      </c>
      <c r="Q2064" t="s">
        <v>330</v>
      </c>
      <c r="R2064" t="s">
        <v>5322</v>
      </c>
      <c r="S2064">
        <v>141.96</v>
      </c>
      <c r="T2064">
        <v>2</v>
      </c>
      <c r="U2064">
        <v>0</v>
      </c>
      <c r="V2064">
        <v>22.7136</v>
      </c>
      <c r="W2064" t="s">
        <v>10948</v>
      </c>
      <c r="X2064" t="s">
        <v>10940</v>
      </c>
      <c r="Y2064">
        <v>11</v>
      </c>
      <c r="Z2064" t="s">
        <v>10947</v>
      </c>
      <c r="AA2064">
        <v>0.15999999999999998</v>
      </c>
    </row>
    <row r="2065" spans="1:27" x14ac:dyDescent="0.35">
      <c r="A2065">
        <v>3852</v>
      </c>
      <c r="B2065" t="s">
        <v>5323</v>
      </c>
      <c r="C2065">
        <v>2012</v>
      </c>
      <c r="D2065" s="1">
        <v>41173</v>
      </c>
      <c r="E2065" s="1">
        <v>41173</v>
      </c>
      <c r="F2065" t="s">
        <v>234</v>
      </c>
      <c r="G2065" t="s">
        <v>2314</v>
      </c>
      <c r="H2065" t="s">
        <v>2315</v>
      </c>
      <c r="I2065" t="s">
        <v>127</v>
      </c>
      <c r="J2065" t="s">
        <v>27</v>
      </c>
      <c r="K2065" t="s">
        <v>4514</v>
      </c>
      <c r="L2065" t="s">
        <v>3785</v>
      </c>
      <c r="M2065">
        <v>2169</v>
      </c>
      <c r="N2065" t="s">
        <v>3728</v>
      </c>
      <c r="O2065" t="s">
        <v>2937</v>
      </c>
      <c r="P2065" t="s">
        <v>329</v>
      </c>
      <c r="Q2065" t="s">
        <v>330</v>
      </c>
      <c r="R2065" t="s">
        <v>2938</v>
      </c>
      <c r="S2065">
        <v>85.3</v>
      </c>
      <c r="T2065">
        <v>2</v>
      </c>
      <c r="U2065">
        <v>0</v>
      </c>
      <c r="V2065">
        <v>14.500999999999991</v>
      </c>
      <c r="W2065" t="s">
        <v>10948</v>
      </c>
      <c r="X2065" t="s">
        <v>10937</v>
      </c>
      <c r="Y2065">
        <v>9</v>
      </c>
      <c r="Z2065" t="s">
        <v>10949</v>
      </c>
      <c r="AA2065">
        <v>0.1699999999999999</v>
      </c>
    </row>
    <row r="2066" spans="1:27" x14ac:dyDescent="0.35">
      <c r="A2066">
        <v>4104</v>
      </c>
      <c r="B2066" t="s">
        <v>5324</v>
      </c>
      <c r="C2066">
        <v>2014</v>
      </c>
      <c r="D2066" s="1">
        <v>41995</v>
      </c>
      <c r="E2066" s="1">
        <v>41995</v>
      </c>
      <c r="F2066" t="s">
        <v>234</v>
      </c>
      <c r="G2066" t="s">
        <v>857</v>
      </c>
      <c r="H2066" t="s">
        <v>858</v>
      </c>
      <c r="I2066" t="s">
        <v>127</v>
      </c>
      <c r="J2066" t="s">
        <v>27</v>
      </c>
      <c r="K2066" t="s">
        <v>4641</v>
      </c>
      <c r="L2066" t="s">
        <v>4210</v>
      </c>
      <c r="M2066">
        <v>68025</v>
      </c>
      <c r="N2066" t="s">
        <v>3479</v>
      </c>
      <c r="O2066" t="s">
        <v>2848</v>
      </c>
      <c r="P2066" t="s">
        <v>329</v>
      </c>
      <c r="Q2066" t="s">
        <v>330</v>
      </c>
      <c r="R2066" t="s">
        <v>66</v>
      </c>
      <c r="S2066">
        <v>15.92</v>
      </c>
      <c r="T2066">
        <v>2</v>
      </c>
      <c r="U2066">
        <v>0</v>
      </c>
      <c r="V2066">
        <v>7.0048000000000012</v>
      </c>
      <c r="W2066" t="s">
        <v>10939</v>
      </c>
      <c r="X2066" t="s">
        <v>10940</v>
      </c>
      <c r="Y2066">
        <v>12</v>
      </c>
      <c r="Z2066" t="s">
        <v>10941</v>
      </c>
      <c r="AA2066">
        <v>0.44000000000000006</v>
      </c>
    </row>
    <row r="2067" spans="1:27" x14ac:dyDescent="0.35">
      <c r="A2067">
        <v>4272</v>
      </c>
      <c r="B2067" t="s">
        <v>5325</v>
      </c>
      <c r="C2067">
        <v>2013</v>
      </c>
      <c r="D2067" s="1">
        <v>41603</v>
      </c>
      <c r="E2067" s="1">
        <v>41606</v>
      </c>
      <c r="F2067" t="s">
        <v>45</v>
      </c>
      <c r="G2067" t="s">
        <v>1022</v>
      </c>
      <c r="H2067" t="s">
        <v>1023</v>
      </c>
      <c r="I2067" t="s">
        <v>26</v>
      </c>
      <c r="J2067" t="s">
        <v>27</v>
      </c>
      <c r="K2067" t="s">
        <v>3997</v>
      </c>
      <c r="L2067" t="s">
        <v>3849</v>
      </c>
      <c r="M2067">
        <v>21215</v>
      </c>
      <c r="N2067" t="s">
        <v>3728</v>
      </c>
      <c r="O2067" t="s">
        <v>809</v>
      </c>
      <c r="P2067" t="s">
        <v>329</v>
      </c>
      <c r="Q2067" t="s">
        <v>330</v>
      </c>
      <c r="R2067" t="s">
        <v>810</v>
      </c>
      <c r="S2067">
        <v>207.76</v>
      </c>
      <c r="T2067">
        <v>4</v>
      </c>
      <c r="U2067">
        <v>0</v>
      </c>
      <c r="V2067">
        <v>85.181600000000003</v>
      </c>
      <c r="W2067" t="s">
        <v>10936</v>
      </c>
      <c r="X2067" t="s">
        <v>10940</v>
      </c>
      <c r="Y2067">
        <v>11</v>
      </c>
      <c r="Z2067" t="s">
        <v>10947</v>
      </c>
      <c r="AA2067">
        <v>0.41000000000000003</v>
      </c>
    </row>
    <row r="2068" spans="1:27" x14ac:dyDescent="0.35">
      <c r="A2068">
        <v>4957</v>
      </c>
      <c r="B2068" t="s">
        <v>5326</v>
      </c>
      <c r="C2068">
        <v>2011</v>
      </c>
      <c r="D2068" s="1">
        <v>40703</v>
      </c>
      <c r="E2068" s="1">
        <v>40707</v>
      </c>
      <c r="F2068" t="s">
        <v>45</v>
      </c>
      <c r="G2068" t="s">
        <v>1616</v>
      </c>
      <c r="H2068" t="s">
        <v>1617</v>
      </c>
      <c r="I2068" t="s">
        <v>26</v>
      </c>
      <c r="J2068" t="s">
        <v>27</v>
      </c>
      <c r="K2068" t="s">
        <v>3526</v>
      </c>
      <c r="L2068" t="s">
        <v>3527</v>
      </c>
      <c r="M2068">
        <v>89031</v>
      </c>
      <c r="N2068" t="s">
        <v>30</v>
      </c>
      <c r="O2068" t="s">
        <v>332</v>
      </c>
      <c r="P2068" t="s">
        <v>329</v>
      </c>
      <c r="Q2068" t="s">
        <v>330</v>
      </c>
      <c r="R2068" t="s">
        <v>333</v>
      </c>
      <c r="S2068">
        <v>37.4</v>
      </c>
      <c r="T2068">
        <v>2</v>
      </c>
      <c r="U2068">
        <v>0</v>
      </c>
      <c r="V2068">
        <v>14.212</v>
      </c>
      <c r="W2068" t="s">
        <v>10944</v>
      </c>
      <c r="X2068" t="s">
        <v>10942</v>
      </c>
      <c r="Y2068">
        <v>6</v>
      </c>
      <c r="Z2068" t="s">
        <v>10946</v>
      </c>
      <c r="AA2068">
        <v>0.38</v>
      </c>
    </row>
    <row r="2069" spans="1:27" x14ac:dyDescent="0.35">
      <c r="A2069">
        <v>5193</v>
      </c>
      <c r="B2069" t="s">
        <v>5327</v>
      </c>
      <c r="C2069">
        <v>2011</v>
      </c>
      <c r="D2069" s="1">
        <v>40875</v>
      </c>
      <c r="E2069" s="1">
        <v>40878</v>
      </c>
      <c r="F2069" t="s">
        <v>45</v>
      </c>
      <c r="G2069" t="s">
        <v>1375</v>
      </c>
      <c r="H2069" t="s">
        <v>1376</v>
      </c>
      <c r="I2069" t="s">
        <v>26</v>
      </c>
      <c r="J2069" t="s">
        <v>27</v>
      </c>
      <c r="K2069" t="s">
        <v>3938</v>
      </c>
      <c r="L2069" t="s">
        <v>4067</v>
      </c>
      <c r="M2069">
        <v>29203</v>
      </c>
      <c r="N2069" t="s">
        <v>3507</v>
      </c>
      <c r="O2069" t="s">
        <v>976</v>
      </c>
      <c r="P2069" t="s">
        <v>329</v>
      </c>
      <c r="Q2069" t="s">
        <v>330</v>
      </c>
      <c r="R2069" t="s">
        <v>977</v>
      </c>
      <c r="S2069">
        <v>397.59999999999997</v>
      </c>
      <c r="T2069">
        <v>5</v>
      </c>
      <c r="U2069">
        <v>0</v>
      </c>
      <c r="V2069">
        <v>43.735999999999962</v>
      </c>
      <c r="W2069" t="s">
        <v>10944</v>
      </c>
      <c r="X2069" t="s">
        <v>10940</v>
      </c>
      <c r="Y2069">
        <v>11</v>
      </c>
      <c r="Z2069" t="s">
        <v>10947</v>
      </c>
      <c r="AA2069">
        <v>0.10999999999999992</v>
      </c>
    </row>
    <row r="2070" spans="1:27" x14ac:dyDescent="0.35">
      <c r="A2070">
        <v>5556</v>
      </c>
      <c r="B2070" t="s">
        <v>5328</v>
      </c>
      <c r="C2070">
        <v>2014</v>
      </c>
      <c r="D2070" s="1">
        <v>41915</v>
      </c>
      <c r="E2070" s="1">
        <v>41919</v>
      </c>
      <c r="F2070" t="s">
        <v>45</v>
      </c>
      <c r="G2070" t="s">
        <v>2603</v>
      </c>
      <c r="H2070" t="s">
        <v>2604</v>
      </c>
      <c r="I2070" t="s">
        <v>26</v>
      </c>
      <c r="J2070" t="s">
        <v>27</v>
      </c>
      <c r="K2070" t="s">
        <v>3651</v>
      </c>
      <c r="L2070" t="s">
        <v>3594</v>
      </c>
      <c r="M2070">
        <v>36116</v>
      </c>
      <c r="N2070" t="s">
        <v>3507</v>
      </c>
      <c r="O2070" t="s">
        <v>849</v>
      </c>
      <c r="P2070" t="s">
        <v>329</v>
      </c>
      <c r="Q2070" t="s">
        <v>330</v>
      </c>
      <c r="R2070" t="s">
        <v>850</v>
      </c>
      <c r="S2070">
        <v>10.16</v>
      </c>
      <c r="T2070">
        <v>2</v>
      </c>
      <c r="U2070">
        <v>0</v>
      </c>
      <c r="V2070">
        <v>3.4543999999999997</v>
      </c>
      <c r="W2070" t="s">
        <v>10939</v>
      </c>
      <c r="X2070" t="s">
        <v>10940</v>
      </c>
      <c r="Y2070">
        <v>10</v>
      </c>
      <c r="Z2070" t="s">
        <v>10945</v>
      </c>
      <c r="AA2070">
        <v>0.33999999999999997</v>
      </c>
    </row>
    <row r="2071" spans="1:27" x14ac:dyDescent="0.35">
      <c r="A2071">
        <v>5626</v>
      </c>
      <c r="B2071" t="s">
        <v>3617</v>
      </c>
      <c r="C2071">
        <v>2011</v>
      </c>
      <c r="D2071" s="1">
        <v>40815</v>
      </c>
      <c r="E2071" s="1">
        <v>40817</v>
      </c>
      <c r="F2071" t="s">
        <v>45</v>
      </c>
      <c r="G2071" t="s">
        <v>847</v>
      </c>
      <c r="H2071" t="s">
        <v>848</v>
      </c>
      <c r="I2071" t="s">
        <v>127</v>
      </c>
      <c r="J2071" t="s">
        <v>27</v>
      </c>
      <c r="K2071" t="s">
        <v>3472</v>
      </c>
      <c r="L2071" t="s">
        <v>3473</v>
      </c>
      <c r="M2071">
        <v>98115</v>
      </c>
      <c r="N2071" t="s">
        <v>30</v>
      </c>
      <c r="O2071" t="s">
        <v>1296</v>
      </c>
      <c r="P2071" t="s">
        <v>329</v>
      </c>
      <c r="Q2071" t="s">
        <v>330</v>
      </c>
      <c r="R2071" t="s">
        <v>1297</v>
      </c>
      <c r="S2071">
        <v>6.16</v>
      </c>
      <c r="T2071">
        <v>2</v>
      </c>
      <c r="U2071">
        <v>0</v>
      </c>
      <c r="V2071">
        <v>2.9567999999999999</v>
      </c>
      <c r="W2071" t="s">
        <v>10944</v>
      </c>
      <c r="X2071" t="s">
        <v>10937</v>
      </c>
      <c r="Y2071">
        <v>9</v>
      </c>
      <c r="Z2071" t="s">
        <v>10949</v>
      </c>
      <c r="AA2071">
        <v>0.48</v>
      </c>
    </row>
    <row r="2072" spans="1:27" x14ac:dyDescent="0.35">
      <c r="A2072">
        <v>5643</v>
      </c>
      <c r="B2072" t="s">
        <v>5329</v>
      </c>
      <c r="C2072">
        <v>2013</v>
      </c>
      <c r="D2072" s="1">
        <v>41366</v>
      </c>
      <c r="E2072" s="1">
        <v>41370</v>
      </c>
      <c r="F2072" t="s">
        <v>45</v>
      </c>
      <c r="G2072" t="s">
        <v>3278</v>
      </c>
      <c r="H2072" t="s">
        <v>3279</v>
      </c>
      <c r="I2072" t="s">
        <v>127</v>
      </c>
      <c r="J2072" t="s">
        <v>27</v>
      </c>
      <c r="K2072" t="s">
        <v>3521</v>
      </c>
      <c r="L2072" t="s">
        <v>3522</v>
      </c>
      <c r="M2072">
        <v>31907</v>
      </c>
      <c r="N2072" t="s">
        <v>3507</v>
      </c>
      <c r="O2072" t="s">
        <v>1597</v>
      </c>
      <c r="P2072" t="s">
        <v>329</v>
      </c>
      <c r="Q2072" t="s">
        <v>330</v>
      </c>
      <c r="R2072" t="s">
        <v>1598</v>
      </c>
      <c r="S2072">
        <v>7.04</v>
      </c>
      <c r="T2072">
        <v>4</v>
      </c>
      <c r="U2072">
        <v>0</v>
      </c>
      <c r="V2072">
        <v>3.0976000000000004</v>
      </c>
      <c r="W2072" t="s">
        <v>10936</v>
      </c>
      <c r="X2072" t="s">
        <v>10942</v>
      </c>
      <c r="Y2072">
        <v>4</v>
      </c>
      <c r="Z2072" t="s">
        <v>10943</v>
      </c>
      <c r="AA2072">
        <v>0.44000000000000006</v>
      </c>
    </row>
    <row r="2073" spans="1:27" x14ac:dyDescent="0.35">
      <c r="A2073">
        <v>5735</v>
      </c>
      <c r="B2073" t="s">
        <v>3956</v>
      </c>
      <c r="C2073">
        <v>2014</v>
      </c>
      <c r="D2073" s="1">
        <v>41820</v>
      </c>
      <c r="E2073" s="1">
        <v>41823</v>
      </c>
      <c r="F2073" t="s">
        <v>56</v>
      </c>
      <c r="G2073" t="s">
        <v>2865</v>
      </c>
      <c r="H2073" t="s">
        <v>2866</v>
      </c>
      <c r="I2073" t="s">
        <v>26</v>
      </c>
      <c r="J2073" t="s">
        <v>27</v>
      </c>
      <c r="K2073" t="s">
        <v>3957</v>
      </c>
      <c r="L2073" t="s">
        <v>3727</v>
      </c>
      <c r="M2073">
        <v>6460</v>
      </c>
      <c r="N2073" t="s">
        <v>3728</v>
      </c>
      <c r="O2073" t="s">
        <v>2837</v>
      </c>
      <c r="P2073" t="s">
        <v>329</v>
      </c>
      <c r="Q2073" t="s">
        <v>330</v>
      </c>
      <c r="R2073" t="s">
        <v>2838</v>
      </c>
      <c r="S2073">
        <v>25.16</v>
      </c>
      <c r="T2073">
        <v>2</v>
      </c>
      <c r="U2073">
        <v>0</v>
      </c>
      <c r="V2073">
        <v>8.5543999999999976</v>
      </c>
      <c r="W2073" t="s">
        <v>10939</v>
      </c>
      <c r="X2073" t="s">
        <v>10942</v>
      </c>
      <c r="Y2073">
        <v>6</v>
      </c>
      <c r="Z2073" t="s">
        <v>10946</v>
      </c>
      <c r="AA2073">
        <v>0.33999999999999991</v>
      </c>
    </row>
    <row r="2074" spans="1:27" x14ac:dyDescent="0.35">
      <c r="A2074">
        <v>5841</v>
      </c>
      <c r="B2074" t="s">
        <v>5330</v>
      </c>
      <c r="C2074">
        <v>2012</v>
      </c>
      <c r="D2074" s="1">
        <v>41174</v>
      </c>
      <c r="E2074" s="1">
        <v>41178</v>
      </c>
      <c r="F2074" t="s">
        <v>45</v>
      </c>
      <c r="G2074" t="s">
        <v>5331</v>
      </c>
      <c r="H2074" t="s">
        <v>5332</v>
      </c>
      <c r="I2074" t="s">
        <v>127</v>
      </c>
      <c r="J2074" t="s">
        <v>27</v>
      </c>
      <c r="K2074" t="s">
        <v>3768</v>
      </c>
      <c r="L2074" t="s">
        <v>3506</v>
      </c>
      <c r="M2074">
        <v>22204</v>
      </c>
      <c r="N2074" t="s">
        <v>3507</v>
      </c>
      <c r="O2074" t="s">
        <v>524</v>
      </c>
      <c r="P2074" t="s">
        <v>329</v>
      </c>
      <c r="Q2074" t="s">
        <v>330</v>
      </c>
      <c r="R2074" t="s">
        <v>525</v>
      </c>
      <c r="S2074">
        <v>47.98</v>
      </c>
      <c r="T2074">
        <v>2</v>
      </c>
      <c r="U2074">
        <v>0</v>
      </c>
      <c r="V2074">
        <v>11.035399999999996</v>
      </c>
      <c r="W2074" t="s">
        <v>10948</v>
      </c>
      <c r="X2074" t="s">
        <v>10937</v>
      </c>
      <c r="Y2074">
        <v>9</v>
      </c>
      <c r="Z2074" t="s">
        <v>10949</v>
      </c>
      <c r="AA2074">
        <v>0.22999999999999993</v>
      </c>
    </row>
    <row r="2075" spans="1:27" x14ac:dyDescent="0.35">
      <c r="A2075">
        <v>5936</v>
      </c>
      <c r="B2075" t="s">
        <v>5333</v>
      </c>
      <c r="C2075">
        <v>2013</v>
      </c>
      <c r="D2075" s="1">
        <v>41460</v>
      </c>
      <c r="E2075" s="1">
        <v>41460</v>
      </c>
      <c r="F2075" t="s">
        <v>234</v>
      </c>
      <c r="G2075" t="s">
        <v>857</v>
      </c>
      <c r="H2075" t="s">
        <v>858</v>
      </c>
      <c r="I2075" t="s">
        <v>127</v>
      </c>
      <c r="J2075" t="s">
        <v>27</v>
      </c>
      <c r="K2075" t="s">
        <v>3472</v>
      </c>
      <c r="L2075" t="s">
        <v>3473</v>
      </c>
      <c r="M2075">
        <v>98103</v>
      </c>
      <c r="N2075" t="s">
        <v>30</v>
      </c>
      <c r="O2075" t="s">
        <v>1629</v>
      </c>
      <c r="P2075" t="s">
        <v>329</v>
      </c>
      <c r="Q2075" t="s">
        <v>330</v>
      </c>
      <c r="R2075" t="s">
        <v>1630</v>
      </c>
      <c r="S2075">
        <v>25.4</v>
      </c>
      <c r="T2075">
        <v>5</v>
      </c>
      <c r="U2075">
        <v>0</v>
      </c>
      <c r="V2075">
        <v>8.6359999999999992</v>
      </c>
      <c r="W2075" t="s">
        <v>10936</v>
      </c>
      <c r="X2075" t="s">
        <v>10937</v>
      </c>
      <c r="Y2075">
        <v>7</v>
      </c>
      <c r="Z2075" t="s">
        <v>10938</v>
      </c>
      <c r="AA2075">
        <v>0.33999999999999997</v>
      </c>
    </row>
    <row r="2076" spans="1:27" x14ac:dyDescent="0.35">
      <c r="A2076">
        <v>6008</v>
      </c>
      <c r="B2076" t="s">
        <v>5334</v>
      </c>
      <c r="C2076">
        <v>2014</v>
      </c>
      <c r="D2076" s="1">
        <v>41731</v>
      </c>
      <c r="E2076" s="1">
        <v>41733</v>
      </c>
      <c r="F2076" t="s">
        <v>56</v>
      </c>
      <c r="G2076" t="s">
        <v>108</v>
      </c>
      <c r="H2076" t="s">
        <v>109</v>
      </c>
      <c r="I2076" t="s">
        <v>26</v>
      </c>
      <c r="J2076" t="s">
        <v>27</v>
      </c>
      <c r="K2076" t="s">
        <v>3879</v>
      </c>
      <c r="L2076" t="s">
        <v>4067</v>
      </c>
      <c r="M2076">
        <v>29501</v>
      </c>
      <c r="N2076" t="s">
        <v>3507</v>
      </c>
      <c r="O2076" t="s">
        <v>2937</v>
      </c>
      <c r="P2076" t="s">
        <v>329</v>
      </c>
      <c r="Q2076" t="s">
        <v>330</v>
      </c>
      <c r="R2076" t="s">
        <v>2938</v>
      </c>
      <c r="S2076">
        <v>127.94999999999999</v>
      </c>
      <c r="T2076">
        <v>3</v>
      </c>
      <c r="U2076">
        <v>0</v>
      </c>
      <c r="V2076">
        <v>21.751499999999986</v>
      </c>
      <c r="W2076" t="s">
        <v>10939</v>
      </c>
      <c r="X2076" t="s">
        <v>10942</v>
      </c>
      <c r="Y2076">
        <v>4</v>
      </c>
      <c r="Z2076" t="s">
        <v>10943</v>
      </c>
      <c r="AA2076">
        <v>0.1699999999999999</v>
      </c>
    </row>
    <row r="2077" spans="1:27" x14ac:dyDescent="0.35">
      <c r="A2077">
        <v>6242</v>
      </c>
      <c r="B2077" t="s">
        <v>5335</v>
      </c>
      <c r="C2077">
        <v>2014</v>
      </c>
      <c r="D2077" s="1">
        <v>41788</v>
      </c>
      <c r="E2077" s="1">
        <v>41791</v>
      </c>
      <c r="F2077" t="s">
        <v>45</v>
      </c>
      <c r="G2077" t="s">
        <v>2750</v>
      </c>
      <c r="H2077" t="s">
        <v>2751</v>
      </c>
      <c r="I2077" t="s">
        <v>26</v>
      </c>
      <c r="J2077" t="s">
        <v>27</v>
      </c>
      <c r="K2077" t="s">
        <v>2773</v>
      </c>
      <c r="L2077" t="s">
        <v>4745</v>
      </c>
      <c r="M2077">
        <v>3301</v>
      </c>
      <c r="N2077" t="s">
        <v>3728</v>
      </c>
      <c r="O2077" t="s">
        <v>2900</v>
      </c>
      <c r="P2077" t="s">
        <v>329</v>
      </c>
      <c r="Q2077" t="s">
        <v>330</v>
      </c>
      <c r="R2077" t="s">
        <v>2901</v>
      </c>
      <c r="S2077">
        <v>247.44</v>
      </c>
      <c r="T2077">
        <v>8</v>
      </c>
      <c r="U2077">
        <v>0</v>
      </c>
      <c r="V2077">
        <v>101.4504</v>
      </c>
      <c r="W2077" t="s">
        <v>10939</v>
      </c>
      <c r="X2077" t="s">
        <v>10942</v>
      </c>
      <c r="Y2077">
        <v>5</v>
      </c>
      <c r="Z2077" t="s">
        <v>10952</v>
      </c>
      <c r="AA2077">
        <v>0.41000000000000003</v>
      </c>
    </row>
    <row r="2078" spans="1:27" x14ac:dyDescent="0.35">
      <c r="A2078">
        <v>7203</v>
      </c>
      <c r="B2078" t="s">
        <v>5336</v>
      </c>
      <c r="C2078">
        <v>2013</v>
      </c>
      <c r="D2078" s="1">
        <v>41576</v>
      </c>
      <c r="E2078" s="1">
        <v>41576</v>
      </c>
      <c r="F2078" t="s">
        <v>234</v>
      </c>
      <c r="G2078" t="s">
        <v>5337</v>
      </c>
      <c r="H2078" t="s">
        <v>5338</v>
      </c>
      <c r="I2078" t="s">
        <v>26</v>
      </c>
      <c r="J2078" t="s">
        <v>27</v>
      </c>
      <c r="K2078" t="s">
        <v>3689</v>
      </c>
      <c r="L2078" t="s">
        <v>3741</v>
      </c>
      <c r="M2078">
        <v>14609</v>
      </c>
      <c r="N2078" t="s">
        <v>3728</v>
      </c>
      <c r="O2078" t="s">
        <v>5339</v>
      </c>
      <c r="P2078" t="s">
        <v>329</v>
      </c>
      <c r="Q2078" t="s">
        <v>330</v>
      </c>
      <c r="R2078" t="s">
        <v>5340</v>
      </c>
      <c r="S2078">
        <v>756.80000000000007</v>
      </c>
      <c r="T2078">
        <v>5</v>
      </c>
      <c r="U2078">
        <v>0</v>
      </c>
      <c r="V2078">
        <v>75.679999999999978</v>
      </c>
      <c r="W2078" t="s">
        <v>10936</v>
      </c>
      <c r="X2078" t="s">
        <v>10940</v>
      </c>
      <c r="Y2078">
        <v>10</v>
      </c>
      <c r="Z2078" t="s">
        <v>10945</v>
      </c>
      <c r="AA2078">
        <v>9.9999999999999964E-2</v>
      </c>
    </row>
    <row r="2079" spans="1:27" x14ac:dyDescent="0.35">
      <c r="A2079">
        <v>7439</v>
      </c>
      <c r="B2079" t="s">
        <v>5341</v>
      </c>
      <c r="C2079">
        <v>2012</v>
      </c>
      <c r="D2079" s="1">
        <v>40992</v>
      </c>
      <c r="E2079" s="1">
        <v>40995</v>
      </c>
      <c r="F2079" t="s">
        <v>45</v>
      </c>
      <c r="G2079" t="s">
        <v>3988</v>
      </c>
      <c r="H2079" t="s">
        <v>3989</v>
      </c>
      <c r="I2079" t="s">
        <v>26</v>
      </c>
      <c r="J2079" t="s">
        <v>27</v>
      </c>
      <c r="K2079" t="s">
        <v>5093</v>
      </c>
      <c r="L2079" t="s">
        <v>3473</v>
      </c>
      <c r="M2079">
        <v>98042</v>
      </c>
      <c r="N2079" t="s">
        <v>30</v>
      </c>
      <c r="O2079" t="s">
        <v>5342</v>
      </c>
      <c r="P2079" t="s">
        <v>329</v>
      </c>
      <c r="Q2079" t="s">
        <v>330</v>
      </c>
      <c r="R2079" t="s">
        <v>5343</v>
      </c>
      <c r="S2079">
        <v>46.900000000000006</v>
      </c>
      <c r="T2079">
        <v>5</v>
      </c>
      <c r="U2079">
        <v>0</v>
      </c>
      <c r="V2079">
        <v>13.132000000000001</v>
      </c>
      <c r="W2079" t="s">
        <v>10948</v>
      </c>
      <c r="X2079" t="s">
        <v>10950</v>
      </c>
      <c r="Y2079">
        <v>3</v>
      </c>
      <c r="Z2079" t="s">
        <v>10953</v>
      </c>
      <c r="AA2079">
        <v>0.27999999999999997</v>
      </c>
    </row>
    <row r="2080" spans="1:27" x14ac:dyDescent="0.35">
      <c r="A2080">
        <v>7626</v>
      </c>
      <c r="B2080" t="s">
        <v>5344</v>
      </c>
      <c r="C2080">
        <v>2012</v>
      </c>
      <c r="D2080" s="1">
        <v>41052</v>
      </c>
      <c r="E2080" s="1">
        <v>41056</v>
      </c>
      <c r="F2080" t="s">
        <v>45</v>
      </c>
      <c r="G2080" t="s">
        <v>1889</v>
      </c>
      <c r="H2080" t="s">
        <v>1890</v>
      </c>
      <c r="I2080" t="s">
        <v>127</v>
      </c>
      <c r="J2080" t="s">
        <v>27</v>
      </c>
      <c r="K2080" t="s">
        <v>3477</v>
      </c>
      <c r="L2080" t="s">
        <v>3478</v>
      </c>
      <c r="M2080">
        <v>48234</v>
      </c>
      <c r="N2080" t="s">
        <v>3479</v>
      </c>
      <c r="O2080" t="s">
        <v>1415</v>
      </c>
      <c r="P2080" t="s">
        <v>329</v>
      </c>
      <c r="Q2080" t="s">
        <v>330</v>
      </c>
      <c r="R2080" t="s">
        <v>1416</v>
      </c>
      <c r="S2080">
        <v>75.33</v>
      </c>
      <c r="T2080">
        <v>9</v>
      </c>
      <c r="U2080">
        <v>0</v>
      </c>
      <c r="V2080">
        <v>19.585799999999999</v>
      </c>
      <c r="W2080" t="s">
        <v>10948</v>
      </c>
      <c r="X2080" t="s">
        <v>10942</v>
      </c>
      <c r="Y2080">
        <v>5</v>
      </c>
      <c r="Z2080" t="s">
        <v>10952</v>
      </c>
      <c r="AA2080">
        <v>0.26</v>
      </c>
    </row>
    <row r="2081" spans="1:27" x14ac:dyDescent="0.35">
      <c r="A2081">
        <v>7673</v>
      </c>
      <c r="B2081" t="s">
        <v>4020</v>
      </c>
      <c r="C2081">
        <v>2012</v>
      </c>
      <c r="D2081" s="1">
        <v>41240</v>
      </c>
      <c r="E2081" s="1">
        <v>41242</v>
      </c>
      <c r="F2081" t="s">
        <v>45</v>
      </c>
      <c r="G2081" t="s">
        <v>1116</v>
      </c>
      <c r="H2081" t="s">
        <v>1117</v>
      </c>
      <c r="I2081" t="s">
        <v>127</v>
      </c>
      <c r="J2081" t="s">
        <v>27</v>
      </c>
      <c r="K2081" t="s">
        <v>3784</v>
      </c>
      <c r="L2081" t="s">
        <v>3785</v>
      </c>
      <c r="M2081">
        <v>2149</v>
      </c>
      <c r="N2081" t="s">
        <v>3728</v>
      </c>
      <c r="O2081" t="s">
        <v>5345</v>
      </c>
      <c r="P2081" t="s">
        <v>329</v>
      </c>
      <c r="Q2081" t="s">
        <v>330</v>
      </c>
      <c r="R2081" t="s">
        <v>5346</v>
      </c>
      <c r="S2081">
        <v>38.97</v>
      </c>
      <c r="T2081">
        <v>3</v>
      </c>
      <c r="U2081">
        <v>0</v>
      </c>
      <c r="V2081">
        <v>4.6763999999999992</v>
      </c>
      <c r="W2081" t="s">
        <v>10948</v>
      </c>
      <c r="X2081" t="s">
        <v>10940</v>
      </c>
      <c r="Y2081">
        <v>11</v>
      </c>
      <c r="Z2081" t="s">
        <v>10947</v>
      </c>
      <c r="AA2081">
        <v>0.11999999999999998</v>
      </c>
    </row>
    <row r="2082" spans="1:27" x14ac:dyDescent="0.35">
      <c r="A2082">
        <v>7759</v>
      </c>
      <c r="B2082" t="s">
        <v>4608</v>
      </c>
      <c r="C2082">
        <v>2014</v>
      </c>
      <c r="D2082" s="1">
        <v>41957</v>
      </c>
      <c r="E2082" s="1">
        <v>41960</v>
      </c>
      <c r="F2082" t="s">
        <v>45</v>
      </c>
      <c r="G2082" t="s">
        <v>2087</v>
      </c>
      <c r="H2082" t="s">
        <v>2088</v>
      </c>
      <c r="I2082" t="s">
        <v>26</v>
      </c>
      <c r="J2082" t="s">
        <v>27</v>
      </c>
      <c r="K2082" t="s">
        <v>4609</v>
      </c>
      <c r="L2082" t="s">
        <v>3741</v>
      </c>
      <c r="M2082">
        <v>14215</v>
      </c>
      <c r="N2082" t="s">
        <v>3728</v>
      </c>
      <c r="O2082" t="s">
        <v>1093</v>
      </c>
      <c r="P2082" t="s">
        <v>329</v>
      </c>
      <c r="Q2082" t="s">
        <v>330</v>
      </c>
      <c r="R2082" t="s">
        <v>1094</v>
      </c>
      <c r="S2082">
        <v>154.94999999999999</v>
      </c>
      <c r="T2082">
        <v>3</v>
      </c>
      <c r="U2082">
        <v>0</v>
      </c>
      <c r="V2082">
        <v>30.989999999999995</v>
      </c>
      <c r="W2082" t="s">
        <v>10939</v>
      </c>
      <c r="X2082" t="s">
        <v>10940</v>
      </c>
      <c r="Y2082">
        <v>11</v>
      </c>
      <c r="Z2082" t="s">
        <v>10947</v>
      </c>
      <c r="AA2082">
        <v>0.19999999999999998</v>
      </c>
    </row>
    <row r="2083" spans="1:27" x14ac:dyDescent="0.35">
      <c r="A2083">
        <v>7999</v>
      </c>
      <c r="B2083" t="s">
        <v>5347</v>
      </c>
      <c r="C2083">
        <v>2011</v>
      </c>
      <c r="D2083" s="1">
        <v>40667</v>
      </c>
      <c r="E2083" s="1">
        <v>40670</v>
      </c>
      <c r="F2083" t="s">
        <v>56</v>
      </c>
      <c r="G2083" t="s">
        <v>3899</v>
      </c>
      <c r="H2083" t="s">
        <v>3900</v>
      </c>
      <c r="I2083" t="s">
        <v>26</v>
      </c>
      <c r="J2083" t="s">
        <v>27</v>
      </c>
      <c r="K2083" t="s">
        <v>3472</v>
      </c>
      <c r="L2083" t="s">
        <v>3473</v>
      </c>
      <c r="M2083">
        <v>98105</v>
      </c>
      <c r="N2083" t="s">
        <v>30</v>
      </c>
      <c r="O2083" t="s">
        <v>1926</v>
      </c>
      <c r="P2083" t="s">
        <v>329</v>
      </c>
      <c r="Q2083" t="s">
        <v>330</v>
      </c>
      <c r="R2083" t="s">
        <v>1927</v>
      </c>
      <c r="S2083">
        <v>12.18</v>
      </c>
      <c r="T2083">
        <v>7</v>
      </c>
      <c r="U2083">
        <v>0</v>
      </c>
      <c r="V2083">
        <v>3.8975999999999997</v>
      </c>
      <c r="W2083" t="s">
        <v>10944</v>
      </c>
      <c r="X2083" t="s">
        <v>10942</v>
      </c>
      <c r="Y2083">
        <v>5</v>
      </c>
      <c r="Z2083" t="s">
        <v>10952</v>
      </c>
      <c r="AA2083">
        <v>0.32</v>
      </c>
    </row>
    <row r="2084" spans="1:27" x14ac:dyDescent="0.35">
      <c r="A2084">
        <v>8228</v>
      </c>
      <c r="B2084" t="s">
        <v>5237</v>
      </c>
      <c r="C2084">
        <v>2013</v>
      </c>
      <c r="D2084" s="1">
        <v>41369</v>
      </c>
      <c r="E2084" s="1">
        <v>41373</v>
      </c>
      <c r="F2084" t="s">
        <v>45</v>
      </c>
      <c r="G2084" t="s">
        <v>1621</v>
      </c>
      <c r="H2084" t="s">
        <v>1622</v>
      </c>
      <c r="I2084" t="s">
        <v>127</v>
      </c>
      <c r="J2084" t="s">
        <v>27</v>
      </c>
      <c r="K2084" t="s">
        <v>4913</v>
      </c>
      <c r="L2084" t="s">
        <v>3741</v>
      </c>
      <c r="M2084">
        <v>12180</v>
      </c>
      <c r="N2084" t="s">
        <v>3728</v>
      </c>
      <c r="O2084" t="s">
        <v>606</v>
      </c>
      <c r="P2084" t="s">
        <v>329</v>
      </c>
      <c r="Q2084" t="s">
        <v>330</v>
      </c>
      <c r="R2084" t="s">
        <v>607</v>
      </c>
      <c r="S2084">
        <v>82.64</v>
      </c>
      <c r="T2084">
        <v>2</v>
      </c>
      <c r="U2084">
        <v>0</v>
      </c>
      <c r="V2084">
        <v>7.4376000000000033</v>
      </c>
      <c r="W2084" t="s">
        <v>10936</v>
      </c>
      <c r="X2084" t="s">
        <v>10942</v>
      </c>
      <c r="Y2084">
        <v>4</v>
      </c>
      <c r="Z2084" t="s">
        <v>10943</v>
      </c>
      <c r="AA2084">
        <v>9.0000000000000038E-2</v>
      </c>
    </row>
    <row r="2085" spans="1:27" x14ac:dyDescent="0.35">
      <c r="A2085">
        <v>8447</v>
      </c>
      <c r="B2085" t="s">
        <v>5348</v>
      </c>
      <c r="C2085">
        <v>2014</v>
      </c>
      <c r="D2085" s="1">
        <v>41936</v>
      </c>
      <c r="E2085" s="1">
        <v>41937</v>
      </c>
      <c r="F2085" t="s">
        <v>56</v>
      </c>
      <c r="G2085" t="s">
        <v>934</v>
      </c>
      <c r="H2085" t="s">
        <v>935</v>
      </c>
      <c r="I2085" t="s">
        <v>26</v>
      </c>
      <c r="J2085" t="s">
        <v>27</v>
      </c>
      <c r="K2085" t="s">
        <v>4140</v>
      </c>
      <c r="L2085" t="s">
        <v>3838</v>
      </c>
      <c r="M2085">
        <v>2920</v>
      </c>
      <c r="N2085" t="s">
        <v>3728</v>
      </c>
      <c r="O2085" t="s">
        <v>2670</v>
      </c>
      <c r="P2085" t="s">
        <v>329</v>
      </c>
      <c r="Q2085" t="s">
        <v>330</v>
      </c>
      <c r="R2085" t="s">
        <v>2671</v>
      </c>
      <c r="S2085">
        <v>35</v>
      </c>
      <c r="T2085">
        <v>4</v>
      </c>
      <c r="U2085">
        <v>0</v>
      </c>
      <c r="V2085">
        <v>14.700000000000003</v>
      </c>
      <c r="W2085" t="s">
        <v>10939</v>
      </c>
      <c r="X2085" t="s">
        <v>10940</v>
      </c>
      <c r="Y2085">
        <v>10</v>
      </c>
      <c r="Z2085" t="s">
        <v>10945</v>
      </c>
      <c r="AA2085">
        <v>0.4200000000000001</v>
      </c>
    </row>
    <row r="2086" spans="1:27" x14ac:dyDescent="0.35">
      <c r="A2086">
        <v>8448</v>
      </c>
      <c r="B2086" t="s">
        <v>5348</v>
      </c>
      <c r="C2086">
        <v>2014</v>
      </c>
      <c r="D2086" s="1">
        <v>41936</v>
      </c>
      <c r="E2086" s="1">
        <v>41937</v>
      </c>
      <c r="F2086" t="s">
        <v>56</v>
      </c>
      <c r="G2086" t="s">
        <v>934</v>
      </c>
      <c r="H2086" t="s">
        <v>935</v>
      </c>
      <c r="I2086" t="s">
        <v>26</v>
      </c>
      <c r="J2086" t="s">
        <v>27</v>
      </c>
      <c r="K2086" t="s">
        <v>4140</v>
      </c>
      <c r="L2086" t="s">
        <v>3838</v>
      </c>
      <c r="M2086">
        <v>2920</v>
      </c>
      <c r="N2086" t="s">
        <v>3728</v>
      </c>
      <c r="O2086" t="s">
        <v>2980</v>
      </c>
      <c r="P2086" t="s">
        <v>329</v>
      </c>
      <c r="Q2086" t="s">
        <v>330</v>
      </c>
      <c r="R2086" t="s">
        <v>2981</v>
      </c>
      <c r="S2086">
        <v>210.68</v>
      </c>
      <c r="T2086">
        <v>2</v>
      </c>
      <c r="U2086">
        <v>0</v>
      </c>
      <c r="V2086">
        <v>50.563199999999995</v>
      </c>
      <c r="W2086" t="s">
        <v>10939</v>
      </c>
      <c r="X2086" t="s">
        <v>10940</v>
      </c>
      <c r="Y2086">
        <v>10</v>
      </c>
      <c r="Z2086" t="s">
        <v>10945</v>
      </c>
      <c r="AA2086">
        <v>0.23999999999999996</v>
      </c>
    </row>
    <row r="2087" spans="1:27" x14ac:dyDescent="0.35">
      <c r="A2087">
        <v>8734</v>
      </c>
      <c r="B2087" t="s">
        <v>5252</v>
      </c>
      <c r="C2087">
        <v>2014</v>
      </c>
      <c r="D2087" s="1">
        <v>41818</v>
      </c>
      <c r="E2087" s="1">
        <v>41820</v>
      </c>
      <c r="F2087" t="s">
        <v>45</v>
      </c>
      <c r="G2087" t="s">
        <v>300</v>
      </c>
      <c r="H2087" t="s">
        <v>301</v>
      </c>
      <c r="I2087" t="s">
        <v>26</v>
      </c>
      <c r="J2087" t="s">
        <v>27</v>
      </c>
      <c r="K2087" t="s">
        <v>3472</v>
      </c>
      <c r="L2087" t="s">
        <v>3473</v>
      </c>
      <c r="M2087">
        <v>98105</v>
      </c>
      <c r="N2087" t="s">
        <v>30</v>
      </c>
      <c r="O2087" t="s">
        <v>5349</v>
      </c>
      <c r="P2087" t="s">
        <v>329</v>
      </c>
      <c r="Q2087" t="s">
        <v>330</v>
      </c>
      <c r="R2087" t="s">
        <v>5350</v>
      </c>
      <c r="S2087">
        <v>126.30000000000001</v>
      </c>
      <c r="T2087">
        <v>3</v>
      </c>
      <c r="U2087">
        <v>0</v>
      </c>
      <c r="V2087">
        <v>40.415999999999997</v>
      </c>
      <c r="W2087" t="s">
        <v>10939</v>
      </c>
      <c r="X2087" t="s">
        <v>10942</v>
      </c>
      <c r="Y2087">
        <v>6</v>
      </c>
      <c r="Z2087" t="s">
        <v>10946</v>
      </c>
      <c r="AA2087">
        <v>0.31999999999999995</v>
      </c>
    </row>
    <row r="2088" spans="1:27" x14ac:dyDescent="0.35">
      <c r="A2088">
        <v>9009</v>
      </c>
      <c r="B2088" t="s">
        <v>5351</v>
      </c>
      <c r="C2088">
        <v>2014</v>
      </c>
      <c r="D2088" s="1">
        <v>41962</v>
      </c>
      <c r="E2088" s="1">
        <v>41962</v>
      </c>
      <c r="F2088" t="s">
        <v>234</v>
      </c>
      <c r="G2088" t="s">
        <v>1826</v>
      </c>
      <c r="H2088" t="s">
        <v>1827</v>
      </c>
      <c r="I2088" t="s">
        <v>26</v>
      </c>
      <c r="J2088" t="s">
        <v>27</v>
      </c>
      <c r="K2088" t="s">
        <v>3571</v>
      </c>
      <c r="L2088" t="s">
        <v>3572</v>
      </c>
      <c r="M2088">
        <v>53209</v>
      </c>
      <c r="N2088" t="s">
        <v>3479</v>
      </c>
      <c r="O2088" t="s">
        <v>2191</v>
      </c>
      <c r="P2088" t="s">
        <v>329</v>
      </c>
      <c r="Q2088" t="s">
        <v>330</v>
      </c>
      <c r="R2088" t="s">
        <v>2192</v>
      </c>
      <c r="S2088">
        <v>5.82</v>
      </c>
      <c r="T2088">
        <v>2</v>
      </c>
      <c r="U2088">
        <v>0</v>
      </c>
      <c r="V2088">
        <v>2.7353999999999998</v>
      </c>
      <c r="W2088" t="s">
        <v>10939</v>
      </c>
      <c r="X2088" t="s">
        <v>10940</v>
      </c>
      <c r="Y2088">
        <v>11</v>
      </c>
      <c r="Z2088" t="s">
        <v>10947</v>
      </c>
      <c r="AA2088">
        <v>0.47</v>
      </c>
    </row>
    <row r="2089" spans="1:27" x14ac:dyDescent="0.35">
      <c r="A2089">
        <v>9267</v>
      </c>
      <c r="B2089" t="s">
        <v>5352</v>
      </c>
      <c r="C2089">
        <v>2011</v>
      </c>
      <c r="D2089" s="1">
        <v>40583</v>
      </c>
      <c r="E2089" s="1">
        <v>40584</v>
      </c>
      <c r="F2089" t="s">
        <v>56</v>
      </c>
      <c r="G2089" t="s">
        <v>1889</v>
      </c>
      <c r="H2089" t="s">
        <v>1890</v>
      </c>
      <c r="I2089" t="s">
        <v>127</v>
      </c>
      <c r="J2089" t="s">
        <v>27</v>
      </c>
      <c r="K2089" t="s">
        <v>3526</v>
      </c>
      <c r="L2089" t="s">
        <v>3527</v>
      </c>
      <c r="M2089">
        <v>89031</v>
      </c>
      <c r="N2089" t="s">
        <v>30</v>
      </c>
      <c r="O2089" t="s">
        <v>345</v>
      </c>
      <c r="P2089" t="s">
        <v>329</v>
      </c>
      <c r="Q2089" t="s">
        <v>330</v>
      </c>
      <c r="R2089" t="s">
        <v>346</v>
      </c>
      <c r="S2089">
        <v>14.56</v>
      </c>
      <c r="T2089">
        <v>2</v>
      </c>
      <c r="U2089">
        <v>0</v>
      </c>
      <c r="V2089">
        <v>5.5327999999999999</v>
      </c>
      <c r="W2089" t="s">
        <v>10944</v>
      </c>
      <c r="X2089" t="s">
        <v>10950</v>
      </c>
      <c r="Y2089">
        <v>2</v>
      </c>
      <c r="Z2089" t="s">
        <v>10955</v>
      </c>
      <c r="AA2089">
        <v>0.38</v>
      </c>
    </row>
    <row r="2090" spans="1:27" x14ac:dyDescent="0.35">
      <c r="A2090">
        <v>9526</v>
      </c>
      <c r="B2090" t="s">
        <v>5353</v>
      </c>
      <c r="C2090">
        <v>2014</v>
      </c>
      <c r="D2090" s="1">
        <v>41979</v>
      </c>
      <c r="E2090" s="1">
        <v>41980</v>
      </c>
      <c r="F2090" t="s">
        <v>56</v>
      </c>
      <c r="G2090" t="s">
        <v>5354</v>
      </c>
      <c r="H2090" t="s">
        <v>5355</v>
      </c>
      <c r="I2090" t="s">
        <v>127</v>
      </c>
      <c r="J2090" t="s">
        <v>27</v>
      </c>
      <c r="K2090" t="s">
        <v>3472</v>
      </c>
      <c r="L2090" t="s">
        <v>3473</v>
      </c>
      <c r="M2090">
        <v>98115</v>
      </c>
      <c r="N2090" t="s">
        <v>30</v>
      </c>
      <c r="O2090" t="s">
        <v>381</v>
      </c>
      <c r="P2090" t="s">
        <v>329</v>
      </c>
      <c r="Q2090" t="s">
        <v>330</v>
      </c>
      <c r="R2090" t="s">
        <v>382</v>
      </c>
      <c r="S2090">
        <v>199.89999999999998</v>
      </c>
      <c r="T2090">
        <v>5</v>
      </c>
      <c r="U2090">
        <v>0</v>
      </c>
      <c r="V2090">
        <v>39.97999999999999</v>
      </c>
      <c r="W2090" t="s">
        <v>10939</v>
      </c>
      <c r="X2090" t="s">
        <v>10940</v>
      </c>
      <c r="Y2090">
        <v>12</v>
      </c>
      <c r="Z2090" t="s">
        <v>10941</v>
      </c>
      <c r="AA2090">
        <v>0.19999999999999998</v>
      </c>
    </row>
    <row r="2091" spans="1:27" x14ac:dyDescent="0.35">
      <c r="A2091">
        <v>9785</v>
      </c>
      <c r="B2091" t="s">
        <v>5356</v>
      </c>
      <c r="C2091">
        <v>2012</v>
      </c>
      <c r="D2091" s="1">
        <v>41060</v>
      </c>
      <c r="E2091" s="1">
        <v>41062</v>
      </c>
      <c r="F2091" t="s">
        <v>45</v>
      </c>
      <c r="G2091" t="s">
        <v>356</v>
      </c>
      <c r="H2091" t="s">
        <v>357</v>
      </c>
      <c r="I2091" t="s">
        <v>26</v>
      </c>
      <c r="J2091" t="s">
        <v>27</v>
      </c>
      <c r="K2091" t="s">
        <v>4198</v>
      </c>
      <c r="L2091" t="s">
        <v>3901</v>
      </c>
      <c r="M2091">
        <v>7501</v>
      </c>
      <c r="N2091" t="s">
        <v>3728</v>
      </c>
      <c r="O2091" t="s">
        <v>383</v>
      </c>
      <c r="P2091" t="s">
        <v>329</v>
      </c>
      <c r="Q2091" t="s">
        <v>330</v>
      </c>
      <c r="R2091" t="s">
        <v>384</v>
      </c>
      <c r="S2091">
        <v>8.2799999999999994</v>
      </c>
      <c r="T2091">
        <v>2</v>
      </c>
      <c r="U2091">
        <v>0</v>
      </c>
      <c r="V2091">
        <v>2.9807999999999995</v>
      </c>
      <c r="W2091" t="s">
        <v>10948</v>
      </c>
      <c r="X2091" t="s">
        <v>10942</v>
      </c>
      <c r="Y2091">
        <v>5</v>
      </c>
      <c r="Z2091" t="s">
        <v>10952</v>
      </c>
      <c r="AA2091">
        <v>0.36</v>
      </c>
    </row>
    <row r="2092" spans="1:27" x14ac:dyDescent="0.35">
      <c r="A2092">
        <v>9895</v>
      </c>
      <c r="B2092" t="s">
        <v>4244</v>
      </c>
      <c r="C2092">
        <v>2013</v>
      </c>
      <c r="D2092" s="1">
        <v>41481</v>
      </c>
      <c r="E2092" s="1">
        <v>41484</v>
      </c>
      <c r="F2092" t="s">
        <v>45</v>
      </c>
      <c r="G2092" t="s">
        <v>1784</v>
      </c>
      <c r="H2092" t="s">
        <v>1785</v>
      </c>
      <c r="I2092" t="s">
        <v>26</v>
      </c>
      <c r="J2092" t="s">
        <v>27</v>
      </c>
      <c r="K2092" t="s">
        <v>3571</v>
      </c>
      <c r="L2092" t="s">
        <v>3572</v>
      </c>
      <c r="M2092">
        <v>53209</v>
      </c>
      <c r="N2092" t="s">
        <v>3479</v>
      </c>
      <c r="O2092" t="s">
        <v>5357</v>
      </c>
      <c r="P2092" t="s">
        <v>329</v>
      </c>
      <c r="Q2092" t="s">
        <v>330</v>
      </c>
      <c r="R2092" t="s">
        <v>5358</v>
      </c>
      <c r="S2092">
        <v>95.199999999999989</v>
      </c>
      <c r="T2092">
        <v>5</v>
      </c>
      <c r="U2092">
        <v>0</v>
      </c>
      <c r="V2092">
        <v>27.60799999999999</v>
      </c>
      <c r="W2092" t="s">
        <v>10936</v>
      </c>
      <c r="X2092" t="s">
        <v>10937</v>
      </c>
      <c r="Y2092">
        <v>7</v>
      </c>
      <c r="Z2092" t="s">
        <v>10938</v>
      </c>
      <c r="AA2092">
        <v>0.28999999999999992</v>
      </c>
    </row>
    <row r="2093" spans="1:27" x14ac:dyDescent="0.35">
      <c r="A2093">
        <v>9965</v>
      </c>
      <c r="B2093" t="s">
        <v>5359</v>
      </c>
      <c r="C2093">
        <v>2013</v>
      </c>
      <c r="D2093" s="1">
        <v>41614</v>
      </c>
      <c r="E2093" s="1">
        <v>41619</v>
      </c>
      <c r="F2093" t="s">
        <v>45</v>
      </c>
      <c r="G2093" t="s">
        <v>5244</v>
      </c>
      <c r="H2093" t="s">
        <v>5245</v>
      </c>
      <c r="I2093" t="s">
        <v>26</v>
      </c>
      <c r="J2093" t="s">
        <v>27</v>
      </c>
      <c r="K2093" t="s">
        <v>3821</v>
      </c>
      <c r="L2093" t="s">
        <v>3822</v>
      </c>
      <c r="M2093">
        <v>19711</v>
      </c>
      <c r="N2093" t="s">
        <v>3728</v>
      </c>
      <c r="O2093" t="s">
        <v>5360</v>
      </c>
      <c r="P2093" t="s">
        <v>329</v>
      </c>
      <c r="Q2093" t="s">
        <v>330</v>
      </c>
      <c r="R2093" t="s">
        <v>5361</v>
      </c>
      <c r="S2093">
        <v>13.4</v>
      </c>
      <c r="T2093">
        <v>1</v>
      </c>
      <c r="U2093">
        <v>0</v>
      </c>
      <c r="V2093">
        <v>6.4319999999999995</v>
      </c>
      <c r="W2093" t="s">
        <v>10936</v>
      </c>
      <c r="X2093" t="s">
        <v>10940</v>
      </c>
      <c r="Y2093">
        <v>12</v>
      </c>
      <c r="Z2093" t="s">
        <v>10941</v>
      </c>
      <c r="AA2093">
        <v>0.47999999999999993</v>
      </c>
    </row>
    <row r="2094" spans="1:27" x14ac:dyDescent="0.35">
      <c r="A2094">
        <v>94</v>
      </c>
      <c r="B2094" t="s">
        <v>5362</v>
      </c>
      <c r="C2094">
        <v>2012</v>
      </c>
      <c r="D2094" s="1">
        <v>40939</v>
      </c>
      <c r="E2094" s="1">
        <v>40944</v>
      </c>
      <c r="F2094" t="s">
        <v>45</v>
      </c>
      <c r="G2094" t="s">
        <v>5363</v>
      </c>
      <c r="H2094" t="s">
        <v>5364</v>
      </c>
      <c r="I2094" t="s">
        <v>38</v>
      </c>
      <c r="J2094" t="s">
        <v>27</v>
      </c>
      <c r="K2094" t="s">
        <v>3641</v>
      </c>
      <c r="L2094" t="s">
        <v>3642</v>
      </c>
      <c r="M2094">
        <v>55407</v>
      </c>
      <c r="N2094" t="s">
        <v>3479</v>
      </c>
      <c r="O2094" t="s">
        <v>1358</v>
      </c>
      <c r="P2094" t="s">
        <v>329</v>
      </c>
      <c r="Q2094" t="s">
        <v>330</v>
      </c>
      <c r="R2094" t="s">
        <v>1359</v>
      </c>
      <c r="S2094">
        <v>53.34</v>
      </c>
      <c r="T2094">
        <v>3</v>
      </c>
      <c r="U2094">
        <v>0</v>
      </c>
      <c r="V2094">
        <v>16.535399999999996</v>
      </c>
      <c r="W2094" t="s">
        <v>10948</v>
      </c>
      <c r="X2094" t="s">
        <v>10950</v>
      </c>
      <c r="Y2094">
        <v>1</v>
      </c>
      <c r="Z2094" t="s">
        <v>10951</v>
      </c>
      <c r="AA2094">
        <v>0.30999999999999989</v>
      </c>
    </row>
    <row r="2095" spans="1:27" x14ac:dyDescent="0.35">
      <c r="A2095">
        <v>120</v>
      </c>
      <c r="B2095" t="s">
        <v>4409</v>
      </c>
      <c r="C2095">
        <v>2013</v>
      </c>
      <c r="D2095" s="1">
        <v>41438</v>
      </c>
      <c r="E2095" s="1">
        <v>41441</v>
      </c>
      <c r="F2095" t="s">
        <v>56</v>
      </c>
      <c r="G2095" t="s">
        <v>551</v>
      </c>
      <c r="H2095" t="s">
        <v>552</v>
      </c>
      <c r="I2095" t="s">
        <v>38</v>
      </c>
      <c r="J2095" t="s">
        <v>27</v>
      </c>
      <c r="K2095" t="s">
        <v>3920</v>
      </c>
      <c r="L2095" t="s">
        <v>3822</v>
      </c>
      <c r="M2095">
        <v>19805</v>
      </c>
      <c r="N2095" t="s">
        <v>3728</v>
      </c>
      <c r="O2095" t="s">
        <v>5365</v>
      </c>
      <c r="P2095" t="s">
        <v>329</v>
      </c>
      <c r="Q2095" t="s">
        <v>330</v>
      </c>
      <c r="R2095" t="s">
        <v>5366</v>
      </c>
      <c r="S2095">
        <v>47.04</v>
      </c>
      <c r="T2095">
        <v>3</v>
      </c>
      <c r="U2095">
        <v>0</v>
      </c>
      <c r="V2095">
        <v>18.345599999999997</v>
      </c>
      <c r="W2095" t="s">
        <v>10936</v>
      </c>
      <c r="X2095" t="s">
        <v>10942</v>
      </c>
      <c r="Y2095">
        <v>6</v>
      </c>
      <c r="Z2095" t="s">
        <v>10946</v>
      </c>
      <c r="AA2095">
        <v>0.38999999999999996</v>
      </c>
    </row>
    <row r="2096" spans="1:27" x14ac:dyDescent="0.35">
      <c r="A2096">
        <v>441</v>
      </c>
      <c r="B2096" t="s">
        <v>4077</v>
      </c>
      <c r="C2096">
        <v>2013</v>
      </c>
      <c r="D2096" s="1">
        <v>41523</v>
      </c>
      <c r="E2096" s="1">
        <v>41525</v>
      </c>
      <c r="F2096" t="s">
        <v>45</v>
      </c>
      <c r="G2096" t="s">
        <v>2073</v>
      </c>
      <c r="H2096" t="s">
        <v>2074</v>
      </c>
      <c r="I2096" t="s">
        <v>38</v>
      </c>
      <c r="J2096" t="s">
        <v>27</v>
      </c>
      <c r="K2096" t="s">
        <v>3477</v>
      </c>
      <c r="L2096" t="s">
        <v>3478</v>
      </c>
      <c r="M2096">
        <v>48227</v>
      </c>
      <c r="N2096" t="s">
        <v>3479</v>
      </c>
      <c r="O2096" t="s">
        <v>5367</v>
      </c>
      <c r="P2096" t="s">
        <v>329</v>
      </c>
      <c r="Q2096" t="s">
        <v>330</v>
      </c>
      <c r="R2096" t="s">
        <v>5368</v>
      </c>
      <c r="S2096">
        <v>12.22</v>
      </c>
      <c r="T2096">
        <v>1</v>
      </c>
      <c r="U2096">
        <v>0</v>
      </c>
      <c r="V2096">
        <v>3.6659999999999986</v>
      </c>
      <c r="W2096" t="s">
        <v>10936</v>
      </c>
      <c r="X2096" t="s">
        <v>10937</v>
      </c>
      <c r="Y2096">
        <v>9</v>
      </c>
      <c r="Z2096" t="s">
        <v>10949</v>
      </c>
      <c r="AA2096">
        <v>0.29999999999999988</v>
      </c>
    </row>
    <row r="2097" spans="1:27" x14ac:dyDescent="0.35">
      <c r="A2097">
        <v>447</v>
      </c>
      <c r="B2097" t="s">
        <v>5369</v>
      </c>
      <c r="C2097">
        <v>2014</v>
      </c>
      <c r="D2097" s="1">
        <v>41719</v>
      </c>
      <c r="E2097" s="1">
        <v>41724</v>
      </c>
      <c r="F2097" t="s">
        <v>45</v>
      </c>
      <c r="G2097" t="s">
        <v>4306</v>
      </c>
      <c r="H2097" t="s">
        <v>4307</v>
      </c>
      <c r="I2097" t="s">
        <v>38</v>
      </c>
      <c r="J2097" t="s">
        <v>27</v>
      </c>
      <c r="K2097" t="s">
        <v>3521</v>
      </c>
      <c r="L2097" t="s">
        <v>3626</v>
      </c>
      <c r="M2097">
        <v>47201</v>
      </c>
      <c r="N2097" t="s">
        <v>3479</v>
      </c>
      <c r="O2097" t="s">
        <v>2191</v>
      </c>
      <c r="P2097" t="s">
        <v>329</v>
      </c>
      <c r="Q2097" t="s">
        <v>330</v>
      </c>
      <c r="R2097" t="s">
        <v>2192</v>
      </c>
      <c r="S2097">
        <v>2.91</v>
      </c>
      <c r="T2097">
        <v>1</v>
      </c>
      <c r="U2097">
        <v>0</v>
      </c>
      <c r="V2097">
        <v>1.3676999999999999</v>
      </c>
      <c r="W2097" t="s">
        <v>10939</v>
      </c>
      <c r="X2097" t="s">
        <v>10950</v>
      </c>
      <c r="Y2097">
        <v>3</v>
      </c>
      <c r="Z2097" t="s">
        <v>10953</v>
      </c>
      <c r="AA2097">
        <v>0.47</v>
      </c>
    </row>
    <row r="2098" spans="1:27" x14ac:dyDescent="0.35">
      <c r="A2098">
        <v>511</v>
      </c>
      <c r="B2098" t="s">
        <v>4924</v>
      </c>
      <c r="C2098">
        <v>2014</v>
      </c>
      <c r="D2098" s="1">
        <v>41970</v>
      </c>
      <c r="E2098" s="1">
        <v>41971</v>
      </c>
      <c r="F2098" t="s">
        <v>56</v>
      </c>
      <c r="G2098" t="s">
        <v>624</v>
      </c>
      <c r="H2098" t="s">
        <v>625</v>
      </c>
      <c r="I2098" t="s">
        <v>38</v>
      </c>
      <c r="J2098" t="s">
        <v>27</v>
      </c>
      <c r="K2098" t="s">
        <v>4925</v>
      </c>
      <c r="L2098" t="s">
        <v>3501</v>
      </c>
      <c r="M2098">
        <v>64118</v>
      </c>
      <c r="N2098" t="s">
        <v>3479</v>
      </c>
      <c r="O2098" t="s">
        <v>5349</v>
      </c>
      <c r="P2098" t="s">
        <v>329</v>
      </c>
      <c r="Q2098" t="s">
        <v>330</v>
      </c>
      <c r="R2098" t="s">
        <v>5350</v>
      </c>
      <c r="S2098">
        <v>126.30000000000001</v>
      </c>
      <c r="T2098">
        <v>3</v>
      </c>
      <c r="U2098">
        <v>0</v>
      </c>
      <c r="V2098">
        <v>40.415999999999997</v>
      </c>
      <c r="W2098" t="s">
        <v>10939</v>
      </c>
      <c r="X2098" t="s">
        <v>10940</v>
      </c>
      <c r="Y2098">
        <v>11</v>
      </c>
      <c r="Z2098" t="s">
        <v>10947</v>
      </c>
      <c r="AA2098">
        <v>0.31999999999999995</v>
      </c>
    </row>
    <row r="2099" spans="1:27" x14ac:dyDescent="0.35">
      <c r="A2099">
        <v>690</v>
      </c>
      <c r="B2099" t="s">
        <v>4425</v>
      </c>
      <c r="C2099">
        <v>2011</v>
      </c>
      <c r="D2099" s="1">
        <v>40715</v>
      </c>
      <c r="E2099" s="1">
        <v>40717</v>
      </c>
      <c r="F2099" t="s">
        <v>45</v>
      </c>
      <c r="G2099" t="s">
        <v>2321</v>
      </c>
      <c r="H2099" t="s">
        <v>2322</v>
      </c>
      <c r="I2099" t="s">
        <v>38</v>
      </c>
      <c r="J2099" t="s">
        <v>27</v>
      </c>
      <c r="K2099" t="s">
        <v>4005</v>
      </c>
      <c r="L2099" t="s">
        <v>3506</v>
      </c>
      <c r="M2099">
        <v>22980</v>
      </c>
      <c r="N2099" t="s">
        <v>3507</v>
      </c>
      <c r="O2099" t="s">
        <v>1177</v>
      </c>
      <c r="P2099" t="s">
        <v>329</v>
      </c>
      <c r="Q2099" t="s">
        <v>330</v>
      </c>
      <c r="R2099" t="s">
        <v>1178</v>
      </c>
      <c r="S2099">
        <v>104.01</v>
      </c>
      <c r="T2099">
        <v>1</v>
      </c>
      <c r="U2099">
        <v>0</v>
      </c>
      <c r="V2099">
        <v>14.561400000000006</v>
      </c>
      <c r="W2099" t="s">
        <v>10944</v>
      </c>
      <c r="X2099" t="s">
        <v>10942</v>
      </c>
      <c r="Y2099">
        <v>6</v>
      </c>
      <c r="Z2099" t="s">
        <v>10946</v>
      </c>
      <c r="AA2099">
        <v>0.14000000000000004</v>
      </c>
    </row>
    <row r="2100" spans="1:27" x14ac:dyDescent="0.35">
      <c r="A2100">
        <v>717</v>
      </c>
      <c r="B2100" t="s">
        <v>5370</v>
      </c>
      <c r="C2100">
        <v>2011</v>
      </c>
      <c r="D2100" s="1">
        <v>40555</v>
      </c>
      <c r="E2100" s="1">
        <v>40558</v>
      </c>
      <c r="F2100" t="s">
        <v>56</v>
      </c>
      <c r="G2100" t="s">
        <v>3790</v>
      </c>
      <c r="H2100" t="s">
        <v>3791</v>
      </c>
      <c r="I2100" t="s">
        <v>38</v>
      </c>
      <c r="J2100" t="s">
        <v>27</v>
      </c>
      <c r="K2100" t="s">
        <v>4789</v>
      </c>
      <c r="L2100" t="s">
        <v>3822</v>
      </c>
      <c r="M2100">
        <v>19901</v>
      </c>
      <c r="N2100" t="s">
        <v>3728</v>
      </c>
      <c r="O2100" t="s">
        <v>440</v>
      </c>
      <c r="P2100" t="s">
        <v>329</v>
      </c>
      <c r="Q2100" t="s">
        <v>330</v>
      </c>
      <c r="R2100" t="s">
        <v>441</v>
      </c>
      <c r="S2100">
        <v>9.94</v>
      </c>
      <c r="T2100">
        <v>2</v>
      </c>
      <c r="U2100">
        <v>0</v>
      </c>
      <c r="V2100">
        <v>3.0813999999999995</v>
      </c>
      <c r="W2100" t="s">
        <v>10944</v>
      </c>
      <c r="X2100" t="s">
        <v>10950</v>
      </c>
      <c r="Y2100">
        <v>1</v>
      </c>
      <c r="Z2100" t="s">
        <v>10951</v>
      </c>
      <c r="AA2100">
        <v>0.30999999999999994</v>
      </c>
    </row>
    <row r="2101" spans="1:27" x14ac:dyDescent="0.35">
      <c r="A2101">
        <v>808</v>
      </c>
      <c r="B2101" t="s">
        <v>4946</v>
      </c>
      <c r="C2101">
        <v>2012</v>
      </c>
      <c r="D2101" s="1">
        <v>40942</v>
      </c>
      <c r="E2101" s="1">
        <v>40944</v>
      </c>
      <c r="F2101" t="s">
        <v>56</v>
      </c>
      <c r="G2101" t="s">
        <v>4947</v>
      </c>
      <c r="H2101" t="s">
        <v>4948</v>
      </c>
      <c r="I2101" t="s">
        <v>38</v>
      </c>
      <c r="J2101" t="s">
        <v>27</v>
      </c>
      <c r="K2101" t="s">
        <v>4209</v>
      </c>
      <c r="L2101" t="s">
        <v>4210</v>
      </c>
      <c r="M2101">
        <v>68104</v>
      </c>
      <c r="N2101" t="s">
        <v>3479</v>
      </c>
      <c r="O2101" t="s">
        <v>1422</v>
      </c>
      <c r="P2101" t="s">
        <v>329</v>
      </c>
      <c r="Q2101" t="s">
        <v>330</v>
      </c>
      <c r="R2101" t="s">
        <v>1423</v>
      </c>
      <c r="S2101">
        <v>28.4</v>
      </c>
      <c r="T2101">
        <v>2</v>
      </c>
      <c r="U2101">
        <v>0</v>
      </c>
      <c r="V2101">
        <v>11.076000000000001</v>
      </c>
      <c r="W2101" t="s">
        <v>10948</v>
      </c>
      <c r="X2101" t="s">
        <v>10950</v>
      </c>
      <c r="Y2101">
        <v>2</v>
      </c>
      <c r="Z2101" t="s">
        <v>10955</v>
      </c>
      <c r="AA2101">
        <v>0.39</v>
      </c>
    </row>
    <row r="2102" spans="1:27" x14ac:dyDescent="0.35">
      <c r="A2102">
        <v>1012</v>
      </c>
      <c r="B2102" t="s">
        <v>5371</v>
      </c>
      <c r="C2102">
        <v>2014</v>
      </c>
      <c r="D2102" s="1">
        <v>41808</v>
      </c>
      <c r="E2102" s="1">
        <v>41812</v>
      </c>
      <c r="F2102" t="s">
        <v>45</v>
      </c>
      <c r="G2102" t="s">
        <v>2504</v>
      </c>
      <c r="H2102" t="s">
        <v>2505</v>
      </c>
      <c r="I2102" t="s">
        <v>38</v>
      </c>
      <c r="J2102" t="s">
        <v>27</v>
      </c>
      <c r="K2102" t="s">
        <v>5372</v>
      </c>
      <c r="L2102" t="s">
        <v>3473</v>
      </c>
      <c r="M2102">
        <v>98502</v>
      </c>
      <c r="N2102" t="s">
        <v>30</v>
      </c>
      <c r="O2102" t="s">
        <v>2918</v>
      </c>
      <c r="P2102" t="s">
        <v>329</v>
      </c>
      <c r="Q2102" t="s">
        <v>330</v>
      </c>
      <c r="R2102" t="s">
        <v>2919</v>
      </c>
      <c r="S2102">
        <v>155.25</v>
      </c>
      <c r="T2102">
        <v>3</v>
      </c>
      <c r="U2102">
        <v>0</v>
      </c>
      <c r="V2102">
        <v>46.574999999999996</v>
      </c>
      <c r="W2102" t="s">
        <v>10939</v>
      </c>
      <c r="X2102" t="s">
        <v>10942</v>
      </c>
      <c r="Y2102">
        <v>6</v>
      </c>
      <c r="Z2102" t="s">
        <v>10946</v>
      </c>
      <c r="AA2102">
        <v>0.3</v>
      </c>
    </row>
    <row r="2103" spans="1:27" x14ac:dyDescent="0.35">
      <c r="A2103">
        <v>1265</v>
      </c>
      <c r="B2103" t="s">
        <v>4437</v>
      </c>
      <c r="C2103">
        <v>2013</v>
      </c>
      <c r="D2103" s="1">
        <v>41549</v>
      </c>
      <c r="E2103" s="1">
        <v>41550</v>
      </c>
      <c r="F2103" t="s">
        <v>56</v>
      </c>
      <c r="G2103" t="s">
        <v>1341</v>
      </c>
      <c r="H2103" t="s">
        <v>1342</v>
      </c>
      <c r="I2103" t="s">
        <v>38</v>
      </c>
      <c r="J2103" t="s">
        <v>27</v>
      </c>
      <c r="K2103" t="s">
        <v>4438</v>
      </c>
      <c r="L2103" t="s">
        <v>3626</v>
      </c>
      <c r="M2103">
        <v>46350</v>
      </c>
      <c r="N2103" t="s">
        <v>3479</v>
      </c>
      <c r="O2103" t="s">
        <v>1415</v>
      </c>
      <c r="P2103" t="s">
        <v>329</v>
      </c>
      <c r="Q2103" t="s">
        <v>330</v>
      </c>
      <c r="R2103" t="s">
        <v>1416</v>
      </c>
      <c r="S2103">
        <v>41.849999999999994</v>
      </c>
      <c r="T2103">
        <v>5</v>
      </c>
      <c r="U2103">
        <v>0</v>
      </c>
      <c r="V2103">
        <v>10.880999999999998</v>
      </c>
      <c r="W2103" t="s">
        <v>10936</v>
      </c>
      <c r="X2103" t="s">
        <v>10940</v>
      </c>
      <c r="Y2103">
        <v>10</v>
      </c>
      <c r="Z2103" t="s">
        <v>10945</v>
      </c>
      <c r="AA2103">
        <v>0.26</v>
      </c>
    </row>
    <row r="2104" spans="1:27" x14ac:dyDescent="0.35">
      <c r="A2104">
        <v>1301</v>
      </c>
      <c r="B2104" t="s">
        <v>5373</v>
      </c>
      <c r="C2104">
        <v>2013</v>
      </c>
      <c r="D2104" s="1">
        <v>41632</v>
      </c>
      <c r="E2104" s="1">
        <v>41634</v>
      </c>
      <c r="F2104" t="s">
        <v>45</v>
      </c>
      <c r="G2104" t="s">
        <v>1216</v>
      </c>
      <c r="H2104" t="s">
        <v>1217</v>
      </c>
      <c r="I2104" t="s">
        <v>38</v>
      </c>
      <c r="J2104" t="s">
        <v>27</v>
      </c>
      <c r="K2104" t="s">
        <v>3505</v>
      </c>
      <c r="L2104" t="s">
        <v>3506</v>
      </c>
      <c r="M2104">
        <v>22153</v>
      </c>
      <c r="N2104" t="s">
        <v>3507</v>
      </c>
      <c r="O2104" t="s">
        <v>5374</v>
      </c>
      <c r="P2104" t="s">
        <v>329</v>
      </c>
      <c r="Q2104" t="s">
        <v>330</v>
      </c>
      <c r="R2104" t="s">
        <v>5375</v>
      </c>
      <c r="S2104">
        <v>572.76</v>
      </c>
      <c r="T2104">
        <v>6</v>
      </c>
      <c r="U2104">
        <v>0</v>
      </c>
      <c r="V2104">
        <v>166.10039999999995</v>
      </c>
      <c r="W2104" t="s">
        <v>10936</v>
      </c>
      <c r="X2104" t="s">
        <v>10940</v>
      </c>
      <c r="Y2104">
        <v>12</v>
      </c>
      <c r="Z2104" t="s">
        <v>10941</v>
      </c>
      <c r="AA2104">
        <v>0.28999999999999992</v>
      </c>
    </row>
    <row r="2105" spans="1:27" x14ac:dyDescent="0.35">
      <c r="A2105">
        <v>1302</v>
      </c>
      <c r="B2105" t="s">
        <v>5373</v>
      </c>
      <c r="C2105">
        <v>2013</v>
      </c>
      <c r="D2105" s="1">
        <v>41632</v>
      </c>
      <c r="E2105" s="1">
        <v>41634</v>
      </c>
      <c r="F2105" t="s">
        <v>45</v>
      </c>
      <c r="G2105" t="s">
        <v>1216</v>
      </c>
      <c r="H2105" t="s">
        <v>1217</v>
      </c>
      <c r="I2105" t="s">
        <v>38</v>
      </c>
      <c r="J2105" t="s">
        <v>27</v>
      </c>
      <c r="K2105" t="s">
        <v>3505</v>
      </c>
      <c r="L2105" t="s">
        <v>3506</v>
      </c>
      <c r="M2105">
        <v>22153</v>
      </c>
      <c r="N2105" t="s">
        <v>3507</v>
      </c>
      <c r="O2105" t="s">
        <v>5374</v>
      </c>
      <c r="P2105" t="s">
        <v>329</v>
      </c>
      <c r="Q2105" t="s">
        <v>330</v>
      </c>
      <c r="R2105" t="s">
        <v>5375</v>
      </c>
      <c r="S2105">
        <v>286.38</v>
      </c>
      <c r="T2105">
        <v>3</v>
      </c>
      <c r="U2105">
        <v>0</v>
      </c>
      <c r="V2105">
        <v>83.050199999999975</v>
      </c>
      <c r="W2105" t="s">
        <v>10936</v>
      </c>
      <c r="X2105" t="s">
        <v>10940</v>
      </c>
      <c r="Y2105">
        <v>12</v>
      </c>
      <c r="Z2105" t="s">
        <v>10941</v>
      </c>
      <c r="AA2105">
        <v>0.28999999999999992</v>
      </c>
    </row>
    <row r="2106" spans="1:27" x14ac:dyDescent="0.35">
      <c r="A2106">
        <v>1460</v>
      </c>
      <c r="B2106" t="s">
        <v>5376</v>
      </c>
      <c r="C2106">
        <v>2011</v>
      </c>
      <c r="D2106" s="1">
        <v>40667</v>
      </c>
      <c r="E2106" s="1">
        <v>40667</v>
      </c>
      <c r="F2106" t="s">
        <v>234</v>
      </c>
      <c r="G2106" t="s">
        <v>3672</v>
      </c>
      <c r="H2106" t="s">
        <v>3673</v>
      </c>
      <c r="I2106" t="s">
        <v>38</v>
      </c>
      <c r="J2106" t="s">
        <v>27</v>
      </c>
      <c r="K2106" t="s">
        <v>5235</v>
      </c>
      <c r="L2106" t="s">
        <v>3727</v>
      </c>
      <c r="M2106">
        <v>6457</v>
      </c>
      <c r="N2106" t="s">
        <v>3728</v>
      </c>
      <c r="O2106" t="s">
        <v>2277</v>
      </c>
      <c r="P2106" t="s">
        <v>329</v>
      </c>
      <c r="Q2106" t="s">
        <v>330</v>
      </c>
      <c r="R2106" t="s">
        <v>2915</v>
      </c>
      <c r="S2106">
        <v>27.46</v>
      </c>
      <c r="T2106">
        <v>2</v>
      </c>
      <c r="U2106">
        <v>0</v>
      </c>
      <c r="V2106">
        <v>9.8856000000000002</v>
      </c>
      <c r="W2106" t="s">
        <v>10944</v>
      </c>
      <c r="X2106" t="s">
        <v>10942</v>
      </c>
      <c r="Y2106">
        <v>5</v>
      </c>
      <c r="Z2106" t="s">
        <v>10952</v>
      </c>
      <c r="AA2106">
        <v>0.36</v>
      </c>
    </row>
    <row r="2107" spans="1:27" x14ac:dyDescent="0.35">
      <c r="A2107">
        <v>1658</v>
      </c>
      <c r="B2107" t="s">
        <v>5377</v>
      </c>
      <c r="C2107">
        <v>2011</v>
      </c>
      <c r="D2107" s="1">
        <v>40675</v>
      </c>
      <c r="E2107" s="1">
        <v>40678</v>
      </c>
      <c r="F2107" t="s">
        <v>56</v>
      </c>
      <c r="G2107" t="s">
        <v>3891</v>
      </c>
      <c r="H2107" t="s">
        <v>3892</v>
      </c>
      <c r="I2107" t="s">
        <v>38</v>
      </c>
      <c r="J2107" t="s">
        <v>27</v>
      </c>
      <c r="K2107" t="s">
        <v>3571</v>
      </c>
      <c r="L2107" t="s">
        <v>3572</v>
      </c>
      <c r="M2107">
        <v>53209</v>
      </c>
      <c r="N2107" t="s">
        <v>3479</v>
      </c>
      <c r="O2107" t="s">
        <v>440</v>
      </c>
      <c r="P2107" t="s">
        <v>329</v>
      </c>
      <c r="Q2107" t="s">
        <v>330</v>
      </c>
      <c r="R2107" t="s">
        <v>441</v>
      </c>
      <c r="S2107">
        <v>34.79</v>
      </c>
      <c r="T2107">
        <v>7</v>
      </c>
      <c r="U2107">
        <v>0</v>
      </c>
      <c r="V2107">
        <v>10.784899999999999</v>
      </c>
      <c r="W2107" t="s">
        <v>10944</v>
      </c>
      <c r="X2107" t="s">
        <v>10942</v>
      </c>
      <c r="Y2107">
        <v>5</v>
      </c>
      <c r="Z2107" t="s">
        <v>10952</v>
      </c>
      <c r="AA2107">
        <v>0.30999999999999994</v>
      </c>
    </row>
    <row r="2108" spans="1:27" x14ac:dyDescent="0.35">
      <c r="A2108">
        <v>1934</v>
      </c>
      <c r="B2108" t="s">
        <v>3789</v>
      </c>
      <c r="C2108">
        <v>2014</v>
      </c>
      <c r="D2108" s="1">
        <v>41858</v>
      </c>
      <c r="E2108" s="1">
        <v>41862</v>
      </c>
      <c r="F2108" t="s">
        <v>45</v>
      </c>
      <c r="G2108" t="s">
        <v>3790</v>
      </c>
      <c r="H2108" t="s">
        <v>3791</v>
      </c>
      <c r="I2108" t="s">
        <v>38</v>
      </c>
      <c r="J2108" t="s">
        <v>27</v>
      </c>
      <c r="K2108" t="s">
        <v>3703</v>
      </c>
      <c r="L2108" t="s">
        <v>3704</v>
      </c>
      <c r="M2108">
        <v>70506</v>
      </c>
      <c r="N2108" t="s">
        <v>3507</v>
      </c>
      <c r="O2108" t="s">
        <v>1296</v>
      </c>
      <c r="P2108" t="s">
        <v>329</v>
      </c>
      <c r="Q2108" t="s">
        <v>330</v>
      </c>
      <c r="R2108" t="s">
        <v>1297</v>
      </c>
      <c r="S2108">
        <v>15.4</v>
      </c>
      <c r="T2108">
        <v>5</v>
      </c>
      <c r="U2108">
        <v>0</v>
      </c>
      <c r="V2108">
        <v>7.3919999999999995</v>
      </c>
      <c r="W2108" t="s">
        <v>10939</v>
      </c>
      <c r="X2108" t="s">
        <v>10937</v>
      </c>
      <c r="Y2108">
        <v>8</v>
      </c>
      <c r="Z2108" t="s">
        <v>10954</v>
      </c>
      <c r="AA2108">
        <v>0.47999999999999993</v>
      </c>
    </row>
    <row r="2109" spans="1:27" x14ac:dyDescent="0.35">
      <c r="A2109">
        <v>2646</v>
      </c>
      <c r="B2109" t="s">
        <v>4492</v>
      </c>
      <c r="C2109">
        <v>2011</v>
      </c>
      <c r="D2109" s="1">
        <v>40793</v>
      </c>
      <c r="E2109" s="1">
        <v>40798</v>
      </c>
      <c r="F2109" t="s">
        <v>45</v>
      </c>
      <c r="G2109" t="s">
        <v>892</v>
      </c>
      <c r="H2109" t="s">
        <v>893</v>
      </c>
      <c r="I2109" t="s">
        <v>38</v>
      </c>
      <c r="J2109" t="s">
        <v>27</v>
      </c>
      <c r="K2109" t="s">
        <v>3637</v>
      </c>
      <c r="L2109" t="s">
        <v>3540</v>
      </c>
      <c r="M2109">
        <v>74133</v>
      </c>
      <c r="N2109" t="s">
        <v>3479</v>
      </c>
      <c r="O2109" t="s">
        <v>736</v>
      </c>
      <c r="P2109" t="s">
        <v>329</v>
      </c>
      <c r="Q2109" t="s">
        <v>330</v>
      </c>
      <c r="R2109" t="s">
        <v>5378</v>
      </c>
      <c r="S2109">
        <v>57.69</v>
      </c>
      <c r="T2109">
        <v>3</v>
      </c>
      <c r="U2109">
        <v>0</v>
      </c>
      <c r="V2109">
        <v>23.652900000000002</v>
      </c>
      <c r="W2109" t="s">
        <v>10944</v>
      </c>
      <c r="X2109" t="s">
        <v>10937</v>
      </c>
      <c r="Y2109">
        <v>9</v>
      </c>
      <c r="Z2109" t="s">
        <v>10949</v>
      </c>
      <c r="AA2109">
        <v>0.41000000000000009</v>
      </c>
    </row>
    <row r="2110" spans="1:27" x14ac:dyDescent="0.35">
      <c r="A2110">
        <v>2649</v>
      </c>
      <c r="B2110" t="s">
        <v>4492</v>
      </c>
      <c r="C2110">
        <v>2011</v>
      </c>
      <c r="D2110" s="1">
        <v>40793</v>
      </c>
      <c r="E2110" s="1">
        <v>40798</v>
      </c>
      <c r="F2110" t="s">
        <v>45</v>
      </c>
      <c r="G2110" t="s">
        <v>892</v>
      </c>
      <c r="H2110" t="s">
        <v>893</v>
      </c>
      <c r="I2110" t="s">
        <v>38</v>
      </c>
      <c r="J2110" t="s">
        <v>27</v>
      </c>
      <c r="K2110" t="s">
        <v>3637</v>
      </c>
      <c r="L2110" t="s">
        <v>3540</v>
      </c>
      <c r="M2110">
        <v>74133</v>
      </c>
      <c r="N2110" t="s">
        <v>3479</v>
      </c>
      <c r="O2110" t="s">
        <v>5379</v>
      </c>
      <c r="P2110" t="s">
        <v>329</v>
      </c>
      <c r="Q2110" t="s">
        <v>330</v>
      </c>
      <c r="R2110" t="s">
        <v>5380</v>
      </c>
      <c r="S2110">
        <v>821.87999999999988</v>
      </c>
      <c r="T2110">
        <v>6</v>
      </c>
      <c r="U2110">
        <v>0</v>
      </c>
      <c r="V2110">
        <v>213.68880000000001</v>
      </c>
      <c r="W2110" t="s">
        <v>10944</v>
      </c>
      <c r="X2110" t="s">
        <v>10937</v>
      </c>
      <c r="Y2110">
        <v>9</v>
      </c>
      <c r="Z2110" t="s">
        <v>10949</v>
      </c>
      <c r="AA2110">
        <v>0.26000000000000006</v>
      </c>
    </row>
    <row r="2111" spans="1:27" x14ac:dyDescent="0.35">
      <c r="A2111">
        <v>2853</v>
      </c>
      <c r="B2111" t="s">
        <v>5381</v>
      </c>
      <c r="C2111">
        <v>2013</v>
      </c>
      <c r="D2111" s="1">
        <v>41353</v>
      </c>
      <c r="E2111" s="1">
        <v>41355</v>
      </c>
      <c r="F2111" t="s">
        <v>45</v>
      </c>
      <c r="G2111" t="s">
        <v>5382</v>
      </c>
      <c r="H2111" t="s">
        <v>5383</v>
      </c>
      <c r="I2111" t="s">
        <v>38</v>
      </c>
      <c r="J2111" t="s">
        <v>27</v>
      </c>
      <c r="K2111" t="s">
        <v>2834</v>
      </c>
      <c r="L2111" t="s">
        <v>3741</v>
      </c>
      <c r="M2111">
        <v>11572</v>
      </c>
      <c r="N2111" t="s">
        <v>3728</v>
      </c>
      <c r="O2111" t="s">
        <v>601</v>
      </c>
      <c r="P2111" t="s">
        <v>329</v>
      </c>
      <c r="Q2111" t="s">
        <v>330</v>
      </c>
      <c r="R2111" t="s">
        <v>602</v>
      </c>
      <c r="S2111">
        <v>14.98</v>
      </c>
      <c r="T2111">
        <v>1</v>
      </c>
      <c r="U2111">
        <v>0</v>
      </c>
      <c r="V2111">
        <v>6.8908000000000005</v>
      </c>
      <c r="W2111" t="s">
        <v>10936</v>
      </c>
      <c r="X2111" t="s">
        <v>10950</v>
      </c>
      <c r="Y2111">
        <v>3</v>
      </c>
      <c r="Z2111" t="s">
        <v>10953</v>
      </c>
      <c r="AA2111">
        <v>0.46</v>
      </c>
    </row>
    <row r="2112" spans="1:27" x14ac:dyDescent="0.35">
      <c r="A2112">
        <v>2854</v>
      </c>
      <c r="B2112" t="s">
        <v>5381</v>
      </c>
      <c r="C2112">
        <v>2013</v>
      </c>
      <c r="D2112" s="1">
        <v>41353</v>
      </c>
      <c r="E2112" s="1">
        <v>41355</v>
      </c>
      <c r="F2112" t="s">
        <v>45</v>
      </c>
      <c r="G2112" t="s">
        <v>5382</v>
      </c>
      <c r="H2112" t="s">
        <v>5383</v>
      </c>
      <c r="I2112" t="s">
        <v>38</v>
      </c>
      <c r="J2112" t="s">
        <v>27</v>
      </c>
      <c r="K2112" t="s">
        <v>2834</v>
      </c>
      <c r="L2112" t="s">
        <v>3741</v>
      </c>
      <c r="M2112">
        <v>11572</v>
      </c>
      <c r="N2112" t="s">
        <v>3728</v>
      </c>
      <c r="O2112" t="s">
        <v>1629</v>
      </c>
      <c r="P2112" t="s">
        <v>329</v>
      </c>
      <c r="Q2112" t="s">
        <v>330</v>
      </c>
      <c r="R2112" t="s">
        <v>1630</v>
      </c>
      <c r="S2112">
        <v>20.32</v>
      </c>
      <c r="T2112">
        <v>4</v>
      </c>
      <c r="U2112">
        <v>0</v>
      </c>
      <c r="V2112">
        <v>6.9087999999999994</v>
      </c>
      <c r="W2112" t="s">
        <v>10936</v>
      </c>
      <c r="X2112" t="s">
        <v>10950</v>
      </c>
      <c r="Y2112">
        <v>3</v>
      </c>
      <c r="Z2112" t="s">
        <v>10953</v>
      </c>
      <c r="AA2112">
        <v>0.33999999999999997</v>
      </c>
    </row>
    <row r="2113" spans="1:27" x14ac:dyDescent="0.35">
      <c r="A2113">
        <v>2926</v>
      </c>
      <c r="B2113" t="s">
        <v>5384</v>
      </c>
      <c r="C2113">
        <v>2011</v>
      </c>
      <c r="D2113" s="1">
        <v>40788</v>
      </c>
      <c r="E2113" s="1">
        <v>40791</v>
      </c>
      <c r="F2113" t="s">
        <v>56</v>
      </c>
      <c r="G2113" t="s">
        <v>1015</v>
      </c>
      <c r="H2113" t="s">
        <v>1016</v>
      </c>
      <c r="I2113" t="s">
        <v>38</v>
      </c>
      <c r="J2113" t="s">
        <v>27</v>
      </c>
      <c r="K2113" t="s">
        <v>5385</v>
      </c>
      <c r="L2113" t="s">
        <v>3741</v>
      </c>
      <c r="M2113">
        <v>13601</v>
      </c>
      <c r="N2113" t="s">
        <v>3728</v>
      </c>
      <c r="O2113" t="s">
        <v>666</v>
      </c>
      <c r="P2113" t="s">
        <v>329</v>
      </c>
      <c r="Q2113" t="s">
        <v>330</v>
      </c>
      <c r="R2113" t="s">
        <v>667</v>
      </c>
      <c r="S2113">
        <v>70.709999999999994</v>
      </c>
      <c r="T2113">
        <v>1</v>
      </c>
      <c r="U2113">
        <v>0</v>
      </c>
      <c r="V2113">
        <v>4.9496999999999929</v>
      </c>
      <c r="W2113" t="s">
        <v>10944</v>
      </c>
      <c r="X2113" t="s">
        <v>10937</v>
      </c>
      <c r="Y2113">
        <v>9</v>
      </c>
      <c r="Z2113" t="s">
        <v>10949</v>
      </c>
      <c r="AA2113">
        <v>6.999999999999991E-2</v>
      </c>
    </row>
    <row r="2114" spans="1:27" x14ac:dyDescent="0.35">
      <c r="A2114">
        <v>2927</v>
      </c>
      <c r="B2114" t="s">
        <v>5386</v>
      </c>
      <c r="C2114">
        <v>2014</v>
      </c>
      <c r="D2114" s="1">
        <v>41831</v>
      </c>
      <c r="E2114" s="1">
        <v>41835</v>
      </c>
      <c r="F2114" t="s">
        <v>45</v>
      </c>
      <c r="G2114" t="s">
        <v>1531</v>
      </c>
      <c r="H2114" t="s">
        <v>1532</v>
      </c>
      <c r="I2114" t="s">
        <v>38</v>
      </c>
      <c r="J2114" t="s">
        <v>27</v>
      </c>
      <c r="K2114" t="s">
        <v>3521</v>
      </c>
      <c r="L2114" t="s">
        <v>3522</v>
      </c>
      <c r="M2114">
        <v>31907</v>
      </c>
      <c r="N2114" t="s">
        <v>3507</v>
      </c>
      <c r="O2114" t="s">
        <v>840</v>
      </c>
      <c r="P2114" t="s">
        <v>329</v>
      </c>
      <c r="Q2114" t="s">
        <v>330</v>
      </c>
      <c r="R2114" t="s">
        <v>841</v>
      </c>
      <c r="S2114">
        <v>18.84</v>
      </c>
      <c r="T2114">
        <v>3</v>
      </c>
      <c r="U2114">
        <v>0</v>
      </c>
      <c r="V2114">
        <v>7.9128000000000007</v>
      </c>
      <c r="W2114" t="s">
        <v>10939</v>
      </c>
      <c r="X2114" t="s">
        <v>10937</v>
      </c>
      <c r="Y2114">
        <v>7</v>
      </c>
      <c r="Z2114" t="s">
        <v>10938</v>
      </c>
      <c r="AA2114">
        <v>0.42000000000000004</v>
      </c>
    </row>
    <row r="2115" spans="1:27" x14ac:dyDescent="0.35">
      <c r="A2115">
        <v>3009</v>
      </c>
      <c r="B2115" t="s">
        <v>5387</v>
      </c>
      <c r="C2115">
        <v>2013</v>
      </c>
      <c r="D2115" s="1">
        <v>41614</v>
      </c>
      <c r="E2115" s="1">
        <v>41615</v>
      </c>
      <c r="F2115" t="s">
        <v>56</v>
      </c>
      <c r="G2115" t="s">
        <v>317</v>
      </c>
      <c r="H2115" t="s">
        <v>318</v>
      </c>
      <c r="I2115" t="s">
        <v>38</v>
      </c>
      <c r="J2115" t="s">
        <v>27</v>
      </c>
      <c r="K2115" t="s">
        <v>5388</v>
      </c>
      <c r="L2115" t="s">
        <v>3603</v>
      </c>
      <c r="M2115">
        <v>42071</v>
      </c>
      <c r="N2115" t="s">
        <v>3507</v>
      </c>
      <c r="O2115" t="s">
        <v>5389</v>
      </c>
      <c r="P2115" t="s">
        <v>329</v>
      </c>
      <c r="Q2115" t="s">
        <v>330</v>
      </c>
      <c r="R2115" t="s">
        <v>5390</v>
      </c>
      <c r="S2115">
        <v>191.82</v>
      </c>
      <c r="T2115">
        <v>3</v>
      </c>
      <c r="U2115">
        <v>0</v>
      </c>
      <c r="V2115">
        <v>74.809799999999996</v>
      </c>
      <c r="W2115" t="s">
        <v>10936</v>
      </c>
      <c r="X2115" t="s">
        <v>10940</v>
      </c>
      <c r="Y2115">
        <v>12</v>
      </c>
      <c r="Z2115" t="s">
        <v>10941</v>
      </c>
      <c r="AA2115">
        <v>0.39</v>
      </c>
    </row>
    <row r="2116" spans="1:27" x14ac:dyDescent="0.35">
      <c r="A2116">
        <v>3168</v>
      </c>
      <c r="B2116" t="s">
        <v>5391</v>
      </c>
      <c r="C2116">
        <v>2013</v>
      </c>
      <c r="D2116" s="1">
        <v>41577</v>
      </c>
      <c r="E2116" s="1">
        <v>41579</v>
      </c>
      <c r="F2116" t="s">
        <v>56</v>
      </c>
      <c r="G2116" t="s">
        <v>3877</v>
      </c>
      <c r="H2116" t="s">
        <v>3878</v>
      </c>
      <c r="I2116" t="s">
        <v>38</v>
      </c>
      <c r="J2116" t="s">
        <v>27</v>
      </c>
      <c r="K2116" t="s">
        <v>3764</v>
      </c>
      <c r="L2116" t="s">
        <v>3478</v>
      </c>
      <c r="M2116">
        <v>48911</v>
      </c>
      <c r="N2116" t="s">
        <v>3479</v>
      </c>
      <c r="O2116" t="s">
        <v>5360</v>
      </c>
      <c r="P2116" t="s">
        <v>329</v>
      </c>
      <c r="Q2116" t="s">
        <v>330</v>
      </c>
      <c r="R2116" t="s">
        <v>5361</v>
      </c>
      <c r="S2116">
        <v>67</v>
      </c>
      <c r="T2116">
        <v>5</v>
      </c>
      <c r="U2116">
        <v>0</v>
      </c>
      <c r="V2116">
        <v>32.159999999999997</v>
      </c>
      <c r="W2116" t="s">
        <v>10936</v>
      </c>
      <c r="X2116" t="s">
        <v>10940</v>
      </c>
      <c r="Y2116">
        <v>10</v>
      </c>
      <c r="Z2116" t="s">
        <v>10945</v>
      </c>
      <c r="AA2116">
        <v>0.47999999999999993</v>
      </c>
    </row>
    <row r="2117" spans="1:27" x14ac:dyDescent="0.35">
      <c r="A2117">
        <v>3482</v>
      </c>
      <c r="B2117" t="s">
        <v>5392</v>
      </c>
      <c r="C2117">
        <v>2011</v>
      </c>
      <c r="D2117" s="1">
        <v>40640</v>
      </c>
      <c r="E2117" s="1">
        <v>40643</v>
      </c>
      <c r="F2117" t="s">
        <v>56</v>
      </c>
      <c r="G2117" t="s">
        <v>2721</v>
      </c>
      <c r="H2117" t="s">
        <v>2722</v>
      </c>
      <c r="I2117" t="s">
        <v>38</v>
      </c>
      <c r="J2117" t="s">
        <v>27</v>
      </c>
      <c r="K2117" t="s">
        <v>3593</v>
      </c>
      <c r="L2117" t="s">
        <v>3594</v>
      </c>
      <c r="M2117">
        <v>36608</v>
      </c>
      <c r="N2117" t="s">
        <v>3507</v>
      </c>
      <c r="O2117" t="s">
        <v>5393</v>
      </c>
      <c r="P2117" t="s">
        <v>329</v>
      </c>
      <c r="Q2117" t="s">
        <v>330</v>
      </c>
      <c r="R2117" t="s">
        <v>5394</v>
      </c>
      <c r="S2117">
        <v>8.9600000000000009</v>
      </c>
      <c r="T2117">
        <v>2</v>
      </c>
      <c r="U2117">
        <v>0</v>
      </c>
      <c r="V2117">
        <v>2.7775999999999996</v>
      </c>
      <c r="W2117" t="s">
        <v>10944</v>
      </c>
      <c r="X2117" t="s">
        <v>10942</v>
      </c>
      <c r="Y2117">
        <v>4</v>
      </c>
      <c r="Z2117" t="s">
        <v>10943</v>
      </c>
      <c r="AA2117">
        <v>0.30999999999999994</v>
      </c>
    </row>
    <row r="2118" spans="1:27" x14ac:dyDescent="0.35">
      <c r="A2118">
        <v>3714</v>
      </c>
      <c r="B2118" t="s">
        <v>5073</v>
      </c>
      <c r="C2118">
        <v>2014</v>
      </c>
      <c r="D2118" s="1">
        <v>41751</v>
      </c>
      <c r="E2118" s="1">
        <v>41754</v>
      </c>
      <c r="F2118" t="s">
        <v>56</v>
      </c>
      <c r="G2118" t="s">
        <v>2840</v>
      </c>
      <c r="H2118" t="s">
        <v>2841</v>
      </c>
      <c r="I2118" t="s">
        <v>38</v>
      </c>
      <c r="J2118" t="s">
        <v>27</v>
      </c>
      <c r="K2118" t="s">
        <v>3472</v>
      </c>
      <c r="L2118" t="s">
        <v>3473</v>
      </c>
      <c r="M2118">
        <v>98103</v>
      </c>
      <c r="N2118" t="s">
        <v>30</v>
      </c>
      <c r="O2118" t="s">
        <v>5395</v>
      </c>
      <c r="P2118" t="s">
        <v>329</v>
      </c>
      <c r="Q2118" t="s">
        <v>330</v>
      </c>
      <c r="R2118" t="s">
        <v>5396</v>
      </c>
      <c r="S2118">
        <v>162.60000000000002</v>
      </c>
      <c r="T2118">
        <v>3</v>
      </c>
      <c r="U2118">
        <v>0</v>
      </c>
      <c r="V2118">
        <v>34.145999999999994</v>
      </c>
      <c r="W2118" t="s">
        <v>10939</v>
      </c>
      <c r="X2118" t="s">
        <v>10942</v>
      </c>
      <c r="Y2118">
        <v>4</v>
      </c>
      <c r="Z2118" t="s">
        <v>10943</v>
      </c>
      <c r="AA2118">
        <v>0.20999999999999994</v>
      </c>
    </row>
    <row r="2119" spans="1:27" x14ac:dyDescent="0.35">
      <c r="A2119">
        <v>3977</v>
      </c>
      <c r="B2119" t="s">
        <v>5397</v>
      </c>
      <c r="C2119">
        <v>2013</v>
      </c>
      <c r="D2119" s="1">
        <v>41570</v>
      </c>
      <c r="E2119" s="1">
        <v>41572</v>
      </c>
      <c r="F2119" t="s">
        <v>56</v>
      </c>
      <c r="G2119" t="s">
        <v>2047</v>
      </c>
      <c r="H2119" t="s">
        <v>2048</v>
      </c>
      <c r="I2119" t="s">
        <v>38</v>
      </c>
      <c r="J2119" t="s">
        <v>27</v>
      </c>
      <c r="K2119" t="s">
        <v>3625</v>
      </c>
      <c r="L2119" t="s">
        <v>3506</v>
      </c>
      <c r="M2119">
        <v>23223</v>
      </c>
      <c r="N2119" t="s">
        <v>3507</v>
      </c>
      <c r="O2119" t="s">
        <v>682</v>
      </c>
      <c r="P2119" t="s">
        <v>329</v>
      </c>
      <c r="Q2119" t="s">
        <v>330</v>
      </c>
      <c r="R2119" t="s">
        <v>683</v>
      </c>
      <c r="S2119">
        <v>39.92</v>
      </c>
      <c r="T2119">
        <v>4</v>
      </c>
      <c r="U2119">
        <v>0</v>
      </c>
      <c r="V2119">
        <v>11.177600000000002</v>
      </c>
      <c r="W2119" t="s">
        <v>10936</v>
      </c>
      <c r="X2119" t="s">
        <v>10940</v>
      </c>
      <c r="Y2119">
        <v>10</v>
      </c>
      <c r="Z2119" t="s">
        <v>10945</v>
      </c>
      <c r="AA2119">
        <v>0.28000000000000003</v>
      </c>
    </row>
    <row r="2120" spans="1:27" x14ac:dyDescent="0.35">
      <c r="A2120">
        <v>3990</v>
      </c>
      <c r="B2120" t="s">
        <v>5398</v>
      </c>
      <c r="C2120">
        <v>2011</v>
      </c>
      <c r="D2120" s="1">
        <v>40872</v>
      </c>
      <c r="E2120" s="1">
        <v>40874</v>
      </c>
      <c r="F2120" t="s">
        <v>45</v>
      </c>
      <c r="G2120" t="s">
        <v>1158</v>
      </c>
      <c r="H2120" t="s">
        <v>1159</v>
      </c>
      <c r="I2120" t="s">
        <v>38</v>
      </c>
      <c r="J2120" t="s">
        <v>27</v>
      </c>
      <c r="K2120" t="s">
        <v>5399</v>
      </c>
      <c r="L2120" t="s">
        <v>3838</v>
      </c>
      <c r="M2120">
        <v>2895</v>
      </c>
      <c r="N2120" t="s">
        <v>3728</v>
      </c>
      <c r="O2120" t="s">
        <v>2911</v>
      </c>
      <c r="P2120" t="s">
        <v>329</v>
      </c>
      <c r="Q2120" t="s">
        <v>330</v>
      </c>
      <c r="R2120" t="s">
        <v>2912</v>
      </c>
      <c r="S2120">
        <v>52.96</v>
      </c>
      <c r="T2120">
        <v>2</v>
      </c>
      <c r="U2120">
        <v>0</v>
      </c>
      <c r="V2120">
        <v>20.1248</v>
      </c>
      <c r="W2120" t="s">
        <v>10944</v>
      </c>
      <c r="X2120" t="s">
        <v>10940</v>
      </c>
      <c r="Y2120">
        <v>11</v>
      </c>
      <c r="Z2120" t="s">
        <v>10947</v>
      </c>
      <c r="AA2120">
        <v>0.38</v>
      </c>
    </row>
    <row r="2121" spans="1:27" x14ac:dyDescent="0.35">
      <c r="A2121">
        <v>4206</v>
      </c>
      <c r="B2121" t="s">
        <v>4139</v>
      </c>
      <c r="C2121">
        <v>2011</v>
      </c>
      <c r="D2121" s="1">
        <v>40847</v>
      </c>
      <c r="E2121" s="1">
        <v>40849</v>
      </c>
      <c r="F2121" t="s">
        <v>45</v>
      </c>
      <c r="G2121" t="s">
        <v>1027</v>
      </c>
      <c r="H2121" t="s">
        <v>1028</v>
      </c>
      <c r="I2121" t="s">
        <v>38</v>
      </c>
      <c r="J2121" t="s">
        <v>27</v>
      </c>
      <c r="K2121" t="s">
        <v>4140</v>
      </c>
      <c r="L2121" t="s">
        <v>3838</v>
      </c>
      <c r="M2121">
        <v>2920</v>
      </c>
      <c r="N2121" t="s">
        <v>3728</v>
      </c>
      <c r="O2121" t="s">
        <v>1133</v>
      </c>
      <c r="P2121" t="s">
        <v>329</v>
      </c>
      <c r="Q2121" t="s">
        <v>330</v>
      </c>
      <c r="R2121" t="s">
        <v>1134</v>
      </c>
      <c r="S2121">
        <v>14.76</v>
      </c>
      <c r="T2121">
        <v>2</v>
      </c>
      <c r="U2121">
        <v>0</v>
      </c>
      <c r="V2121">
        <v>4.2803999999999984</v>
      </c>
      <c r="W2121" t="s">
        <v>10944</v>
      </c>
      <c r="X2121" t="s">
        <v>10940</v>
      </c>
      <c r="Y2121">
        <v>10</v>
      </c>
      <c r="Z2121" t="s">
        <v>10945</v>
      </c>
      <c r="AA2121">
        <v>0.28999999999999992</v>
      </c>
    </row>
    <row r="2122" spans="1:27" x14ac:dyDescent="0.35">
      <c r="A2122">
        <v>4208</v>
      </c>
      <c r="B2122" t="s">
        <v>4139</v>
      </c>
      <c r="C2122">
        <v>2011</v>
      </c>
      <c r="D2122" s="1">
        <v>40847</v>
      </c>
      <c r="E2122" s="1">
        <v>40849</v>
      </c>
      <c r="F2122" t="s">
        <v>45</v>
      </c>
      <c r="G2122" t="s">
        <v>1027</v>
      </c>
      <c r="H2122" t="s">
        <v>1028</v>
      </c>
      <c r="I2122" t="s">
        <v>38</v>
      </c>
      <c r="J2122" t="s">
        <v>27</v>
      </c>
      <c r="K2122" t="s">
        <v>4140</v>
      </c>
      <c r="L2122" t="s">
        <v>3838</v>
      </c>
      <c r="M2122">
        <v>2920</v>
      </c>
      <c r="N2122" t="s">
        <v>3728</v>
      </c>
      <c r="O2122" t="s">
        <v>2889</v>
      </c>
      <c r="P2122" t="s">
        <v>329</v>
      </c>
      <c r="Q2122" t="s">
        <v>330</v>
      </c>
      <c r="R2122" t="s">
        <v>363</v>
      </c>
      <c r="S2122">
        <v>17.669999999999998</v>
      </c>
      <c r="T2122">
        <v>3</v>
      </c>
      <c r="U2122">
        <v>0</v>
      </c>
      <c r="V2122">
        <v>7.7748000000000008</v>
      </c>
      <c r="W2122" t="s">
        <v>10944</v>
      </c>
      <c r="X2122" t="s">
        <v>10940</v>
      </c>
      <c r="Y2122">
        <v>10</v>
      </c>
      <c r="Z2122" t="s">
        <v>10945</v>
      </c>
      <c r="AA2122">
        <v>0.44000000000000011</v>
      </c>
    </row>
    <row r="2123" spans="1:27" x14ac:dyDescent="0.35">
      <c r="A2123">
        <v>4305</v>
      </c>
      <c r="B2123" t="s">
        <v>5400</v>
      </c>
      <c r="C2123">
        <v>2011</v>
      </c>
      <c r="D2123" s="1">
        <v>40842</v>
      </c>
      <c r="E2123" s="1">
        <v>40846</v>
      </c>
      <c r="F2123" t="s">
        <v>45</v>
      </c>
      <c r="G2123" t="s">
        <v>5401</v>
      </c>
      <c r="H2123" t="s">
        <v>5402</v>
      </c>
      <c r="I2123" t="s">
        <v>38</v>
      </c>
      <c r="J2123" t="s">
        <v>27</v>
      </c>
      <c r="K2123" t="s">
        <v>3472</v>
      </c>
      <c r="L2123" t="s">
        <v>3473</v>
      </c>
      <c r="M2123">
        <v>98105</v>
      </c>
      <c r="N2123" t="s">
        <v>30</v>
      </c>
      <c r="O2123" t="s">
        <v>1213</v>
      </c>
      <c r="P2123" t="s">
        <v>329</v>
      </c>
      <c r="Q2123" t="s">
        <v>330</v>
      </c>
      <c r="R2123" t="s">
        <v>1214</v>
      </c>
      <c r="S2123">
        <v>63.92</v>
      </c>
      <c r="T2123">
        <v>4</v>
      </c>
      <c r="U2123">
        <v>0</v>
      </c>
      <c r="V2123">
        <v>3.195999999999998</v>
      </c>
      <c r="W2123" t="s">
        <v>10944</v>
      </c>
      <c r="X2123" t="s">
        <v>10940</v>
      </c>
      <c r="Y2123">
        <v>10</v>
      </c>
      <c r="Z2123" t="s">
        <v>10945</v>
      </c>
      <c r="AA2123">
        <v>4.9999999999999968E-2</v>
      </c>
    </row>
    <row r="2124" spans="1:27" x14ac:dyDescent="0.35">
      <c r="A2124">
        <v>4402</v>
      </c>
      <c r="B2124" t="s">
        <v>5403</v>
      </c>
      <c r="C2124">
        <v>2013</v>
      </c>
      <c r="D2124" s="1">
        <v>41351</v>
      </c>
      <c r="E2124" s="1">
        <v>41351</v>
      </c>
      <c r="F2124" t="s">
        <v>234</v>
      </c>
      <c r="G2124" t="s">
        <v>1697</v>
      </c>
      <c r="H2124" t="s">
        <v>1698</v>
      </c>
      <c r="I2124" t="s">
        <v>38</v>
      </c>
      <c r="J2124" t="s">
        <v>27</v>
      </c>
      <c r="K2124" t="s">
        <v>3938</v>
      </c>
      <c r="L2124" t="s">
        <v>3849</v>
      </c>
      <c r="M2124">
        <v>21044</v>
      </c>
      <c r="N2124" t="s">
        <v>3728</v>
      </c>
      <c r="O2124" t="s">
        <v>5404</v>
      </c>
      <c r="P2124" t="s">
        <v>329</v>
      </c>
      <c r="Q2124" t="s">
        <v>330</v>
      </c>
      <c r="R2124" t="s">
        <v>5405</v>
      </c>
      <c r="S2124">
        <v>971.5</v>
      </c>
      <c r="T2124">
        <v>5</v>
      </c>
      <c r="U2124">
        <v>0</v>
      </c>
      <c r="V2124">
        <v>252.59</v>
      </c>
      <c r="W2124" t="s">
        <v>10936</v>
      </c>
      <c r="X2124" t="s">
        <v>10950</v>
      </c>
      <c r="Y2124">
        <v>3</v>
      </c>
      <c r="Z2124" t="s">
        <v>10953</v>
      </c>
      <c r="AA2124">
        <v>0.26</v>
      </c>
    </row>
    <row r="2125" spans="1:27" x14ac:dyDescent="0.35">
      <c r="A2125">
        <v>4433</v>
      </c>
      <c r="B2125" t="s">
        <v>3601</v>
      </c>
      <c r="C2125">
        <v>2013</v>
      </c>
      <c r="D2125" s="1">
        <v>41582</v>
      </c>
      <c r="E2125" s="1">
        <v>41587</v>
      </c>
      <c r="F2125" t="s">
        <v>45</v>
      </c>
      <c r="G2125" t="s">
        <v>415</v>
      </c>
      <c r="H2125" t="s">
        <v>416</v>
      </c>
      <c r="I2125" t="s">
        <v>38</v>
      </c>
      <c r="J2125" t="s">
        <v>27</v>
      </c>
      <c r="K2125" t="s">
        <v>3602</v>
      </c>
      <c r="L2125" t="s">
        <v>3603</v>
      </c>
      <c r="M2125">
        <v>42420</v>
      </c>
      <c r="N2125" t="s">
        <v>3507</v>
      </c>
      <c r="O2125" t="s">
        <v>5406</v>
      </c>
      <c r="P2125" t="s">
        <v>329</v>
      </c>
      <c r="Q2125" t="s">
        <v>330</v>
      </c>
      <c r="R2125" t="s">
        <v>5407</v>
      </c>
      <c r="S2125">
        <v>24.1</v>
      </c>
      <c r="T2125">
        <v>5</v>
      </c>
      <c r="U2125">
        <v>0</v>
      </c>
      <c r="V2125">
        <v>9.1580000000000013</v>
      </c>
      <c r="W2125" t="s">
        <v>10936</v>
      </c>
      <c r="X2125" t="s">
        <v>10940</v>
      </c>
      <c r="Y2125">
        <v>11</v>
      </c>
      <c r="Z2125" t="s">
        <v>10947</v>
      </c>
      <c r="AA2125">
        <v>0.38</v>
      </c>
    </row>
    <row r="2126" spans="1:27" x14ac:dyDescent="0.35">
      <c r="A2126">
        <v>4631</v>
      </c>
      <c r="B2126" t="s">
        <v>5408</v>
      </c>
      <c r="C2126">
        <v>2012</v>
      </c>
      <c r="D2126" s="1">
        <v>41197</v>
      </c>
      <c r="E2126" s="1">
        <v>41197</v>
      </c>
      <c r="F2126" t="s">
        <v>234</v>
      </c>
      <c r="G2126" t="s">
        <v>749</v>
      </c>
      <c r="H2126" t="s">
        <v>750</v>
      </c>
      <c r="I2126" t="s">
        <v>38</v>
      </c>
      <c r="J2126" t="s">
        <v>27</v>
      </c>
      <c r="K2126" t="s">
        <v>4124</v>
      </c>
      <c r="L2126" t="s">
        <v>3478</v>
      </c>
      <c r="M2126">
        <v>48858</v>
      </c>
      <c r="N2126" t="s">
        <v>3479</v>
      </c>
      <c r="O2126" t="s">
        <v>884</v>
      </c>
      <c r="P2126" t="s">
        <v>329</v>
      </c>
      <c r="Q2126" t="s">
        <v>330</v>
      </c>
      <c r="R2126" t="s">
        <v>885</v>
      </c>
      <c r="S2126">
        <v>17.14</v>
      </c>
      <c r="T2126">
        <v>2</v>
      </c>
      <c r="U2126">
        <v>0</v>
      </c>
      <c r="V2126">
        <v>6.1704000000000008</v>
      </c>
      <c r="W2126" t="s">
        <v>10948</v>
      </c>
      <c r="X2126" t="s">
        <v>10940</v>
      </c>
      <c r="Y2126">
        <v>10</v>
      </c>
      <c r="Z2126" t="s">
        <v>10945</v>
      </c>
      <c r="AA2126">
        <v>0.36000000000000004</v>
      </c>
    </row>
    <row r="2127" spans="1:27" x14ac:dyDescent="0.35">
      <c r="A2127">
        <v>4699</v>
      </c>
      <c r="B2127" t="s">
        <v>4150</v>
      </c>
      <c r="C2127">
        <v>2012</v>
      </c>
      <c r="D2127" s="1">
        <v>41260</v>
      </c>
      <c r="E2127" s="1">
        <v>41260</v>
      </c>
      <c r="F2127" t="s">
        <v>234</v>
      </c>
      <c r="G2127" t="s">
        <v>92</v>
      </c>
      <c r="H2127" t="s">
        <v>93</v>
      </c>
      <c r="I2127" t="s">
        <v>38</v>
      </c>
      <c r="J2127" t="s">
        <v>27</v>
      </c>
      <c r="K2127" t="s">
        <v>3477</v>
      </c>
      <c r="L2127" t="s">
        <v>3478</v>
      </c>
      <c r="M2127">
        <v>48205</v>
      </c>
      <c r="N2127" t="s">
        <v>3479</v>
      </c>
      <c r="O2127" t="s">
        <v>666</v>
      </c>
      <c r="P2127" t="s">
        <v>329</v>
      </c>
      <c r="Q2127" t="s">
        <v>330</v>
      </c>
      <c r="R2127" t="s">
        <v>667</v>
      </c>
      <c r="S2127">
        <v>212.13</v>
      </c>
      <c r="T2127">
        <v>3</v>
      </c>
      <c r="U2127">
        <v>0</v>
      </c>
      <c r="V2127">
        <v>14.849099999999979</v>
      </c>
      <c r="W2127" t="s">
        <v>10948</v>
      </c>
      <c r="X2127" t="s">
        <v>10940</v>
      </c>
      <c r="Y2127">
        <v>12</v>
      </c>
      <c r="Z2127" t="s">
        <v>10941</v>
      </c>
      <c r="AA2127">
        <v>6.9999999999999896E-2</v>
      </c>
    </row>
    <row r="2128" spans="1:27" x14ac:dyDescent="0.35">
      <c r="A2128">
        <v>4707</v>
      </c>
      <c r="B2128" t="s">
        <v>5409</v>
      </c>
      <c r="C2128">
        <v>2013</v>
      </c>
      <c r="D2128" s="1">
        <v>41412</v>
      </c>
      <c r="E2128" s="1">
        <v>41413</v>
      </c>
      <c r="F2128" t="s">
        <v>56</v>
      </c>
      <c r="G2128" t="s">
        <v>1430</v>
      </c>
      <c r="H2128" t="s">
        <v>1431</v>
      </c>
      <c r="I2128" t="s">
        <v>38</v>
      </c>
      <c r="J2128" t="s">
        <v>27</v>
      </c>
      <c r="K2128" t="s">
        <v>4771</v>
      </c>
      <c r="L2128" t="s">
        <v>3727</v>
      </c>
      <c r="M2128">
        <v>6708</v>
      </c>
      <c r="N2128" t="s">
        <v>3728</v>
      </c>
      <c r="O2128" t="s">
        <v>2850</v>
      </c>
      <c r="P2128" t="s">
        <v>329</v>
      </c>
      <c r="Q2128" t="s">
        <v>330</v>
      </c>
      <c r="R2128" t="s">
        <v>2851</v>
      </c>
      <c r="S2128">
        <v>173.24</v>
      </c>
      <c r="T2128">
        <v>4</v>
      </c>
      <c r="U2128">
        <v>0</v>
      </c>
      <c r="V2128">
        <v>17.323999999999984</v>
      </c>
      <c r="W2128" t="s">
        <v>10936</v>
      </c>
      <c r="X2128" t="s">
        <v>10942</v>
      </c>
      <c r="Y2128">
        <v>5</v>
      </c>
      <c r="Z2128" t="s">
        <v>10952</v>
      </c>
      <c r="AA2128">
        <v>9.9999999999999908E-2</v>
      </c>
    </row>
    <row r="2129" spans="1:27" x14ac:dyDescent="0.35">
      <c r="A2129">
        <v>5156</v>
      </c>
      <c r="B2129" t="s">
        <v>5410</v>
      </c>
      <c r="C2129">
        <v>2012</v>
      </c>
      <c r="D2129" s="1">
        <v>41128</v>
      </c>
      <c r="E2129" s="1">
        <v>41129</v>
      </c>
      <c r="F2129" t="s">
        <v>56</v>
      </c>
      <c r="G2129" t="s">
        <v>1676</v>
      </c>
      <c r="H2129" t="s">
        <v>1677</v>
      </c>
      <c r="I2129" t="s">
        <v>38</v>
      </c>
      <c r="J2129" t="s">
        <v>27</v>
      </c>
      <c r="K2129" t="s">
        <v>5411</v>
      </c>
      <c r="L2129" t="s">
        <v>3501</v>
      </c>
      <c r="M2129">
        <v>63122</v>
      </c>
      <c r="N2129" t="s">
        <v>3479</v>
      </c>
      <c r="O2129" t="s">
        <v>5321</v>
      </c>
      <c r="P2129" t="s">
        <v>329</v>
      </c>
      <c r="Q2129" t="s">
        <v>330</v>
      </c>
      <c r="R2129" t="s">
        <v>5322</v>
      </c>
      <c r="S2129">
        <v>212.94</v>
      </c>
      <c r="T2129">
        <v>3</v>
      </c>
      <c r="U2129">
        <v>0</v>
      </c>
      <c r="V2129">
        <v>34.070399999999999</v>
      </c>
      <c r="W2129" t="s">
        <v>10948</v>
      </c>
      <c r="X2129" t="s">
        <v>10937</v>
      </c>
      <c r="Y2129">
        <v>8</v>
      </c>
      <c r="Z2129" t="s">
        <v>10954</v>
      </c>
      <c r="AA2129">
        <v>0.16</v>
      </c>
    </row>
    <row r="2130" spans="1:27" x14ac:dyDescent="0.35">
      <c r="A2130">
        <v>5547</v>
      </c>
      <c r="B2130" t="s">
        <v>5412</v>
      </c>
      <c r="C2130">
        <v>2014</v>
      </c>
      <c r="D2130" s="1">
        <v>41890</v>
      </c>
      <c r="E2130" s="1">
        <v>41891</v>
      </c>
      <c r="F2130" t="s">
        <v>56</v>
      </c>
      <c r="G2130" t="s">
        <v>1015</v>
      </c>
      <c r="H2130" t="s">
        <v>1016</v>
      </c>
      <c r="I2130" t="s">
        <v>38</v>
      </c>
      <c r="J2130" t="s">
        <v>27</v>
      </c>
      <c r="K2130" t="s">
        <v>5186</v>
      </c>
      <c r="L2130" t="s">
        <v>3465</v>
      </c>
      <c r="M2130">
        <v>84020</v>
      </c>
      <c r="N2130" t="s">
        <v>30</v>
      </c>
      <c r="O2130" t="s">
        <v>1681</v>
      </c>
      <c r="P2130" t="s">
        <v>329</v>
      </c>
      <c r="Q2130" t="s">
        <v>330</v>
      </c>
      <c r="R2130" t="s">
        <v>1682</v>
      </c>
      <c r="S2130">
        <v>25.16</v>
      </c>
      <c r="T2130">
        <v>2</v>
      </c>
      <c r="U2130">
        <v>0</v>
      </c>
      <c r="V2130">
        <v>10.567200000000001</v>
      </c>
      <c r="W2130" t="s">
        <v>10939</v>
      </c>
      <c r="X2130" t="s">
        <v>10937</v>
      </c>
      <c r="Y2130">
        <v>9</v>
      </c>
      <c r="Z2130" t="s">
        <v>10949</v>
      </c>
      <c r="AA2130">
        <v>0.42000000000000004</v>
      </c>
    </row>
    <row r="2131" spans="1:27" x14ac:dyDescent="0.35">
      <c r="A2131">
        <v>5671</v>
      </c>
      <c r="B2131" t="s">
        <v>5413</v>
      </c>
      <c r="C2131">
        <v>2012</v>
      </c>
      <c r="D2131" s="1">
        <v>41069</v>
      </c>
      <c r="E2131" s="1">
        <v>41071</v>
      </c>
      <c r="F2131" t="s">
        <v>45</v>
      </c>
      <c r="G2131" t="s">
        <v>3022</v>
      </c>
      <c r="H2131" t="s">
        <v>3023</v>
      </c>
      <c r="I2131" t="s">
        <v>38</v>
      </c>
      <c r="J2131" t="s">
        <v>27</v>
      </c>
      <c r="K2131" t="s">
        <v>5414</v>
      </c>
      <c r="L2131" t="s">
        <v>3599</v>
      </c>
      <c r="M2131">
        <v>83201</v>
      </c>
      <c r="N2131" t="s">
        <v>30</v>
      </c>
      <c r="O2131" t="s">
        <v>5415</v>
      </c>
      <c r="P2131" t="s">
        <v>329</v>
      </c>
      <c r="Q2131" t="s">
        <v>330</v>
      </c>
      <c r="R2131" t="s">
        <v>5416</v>
      </c>
      <c r="S2131">
        <v>355.36</v>
      </c>
      <c r="T2131">
        <v>4</v>
      </c>
      <c r="U2131">
        <v>0</v>
      </c>
      <c r="V2131">
        <v>92.393599999999992</v>
      </c>
      <c r="W2131" t="s">
        <v>10948</v>
      </c>
      <c r="X2131" t="s">
        <v>10942</v>
      </c>
      <c r="Y2131">
        <v>6</v>
      </c>
      <c r="Z2131" t="s">
        <v>10946</v>
      </c>
      <c r="AA2131">
        <v>0.25999999999999995</v>
      </c>
    </row>
    <row r="2132" spans="1:27" x14ac:dyDescent="0.35">
      <c r="A2132">
        <v>6274</v>
      </c>
      <c r="B2132" t="s">
        <v>5178</v>
      </c>
      <c r="C2132">
        <v>2013</v>
      </c>
      <c r="D2132" s="1">
        <v>41473</v>
      </c>
      <c r="E2132" s="1">
        <v>41478</v>
      </c>
      <c r="F2132" t="s">
        <v>45</v>
      </c>
      <c r="G2132" t="s">
        <v>2533</v>
      </c>
      <c r="H2132" t="s">
        <v>2534</v>
      </c>
      <c r="I2132" t="s">
        <v>38</v>
      </c>
      <c r="J2132" t="s">
        <v>27</v>
      </c>
      <c r="K2132" t="s">
        <v>3472</v>
      </c>
      <c r="L2132" t="s">
        <v>3473</v>
      </c>
      <c r="M2132">
        <v>98105</v>
      </c>
      <c r="N2132" t="s">
        <v>30</v>
      </c>
      <c r="O2132" t="s">
        <v>383</v>
      </c>
      <c r="P2132" t="s">
        <v>329</v>
      </c>
      <c r="Q2132" t="s">
        <v>330</v>
      </c>
      <c r="R2132" t="s">
        <v>384</v>
      </c>
      <c r="S2132">
        <v>12.419999999999998</v>
      </c>
      <c r="T2132">
        <v>3</v>
      </c>
      <c r="U2132">
        <v>0</v>
      </c>
      <c r="V2132">
        <v>4.4711999999999996</v>
      </c>
      <c r="W2132" t="s">
        <v>10936</v>
      </c>
      <c r="X2132" t="s">
        <v>10937</v>
      </c>
      <c r="Y2132">
        <v>7</v>
      </c>
      <c r="Z2132" t="s">
        <v>10938</v>
      </c>
      <c r="AA2132">
        <v>0.36000000000000004</v>
      </c>
    </row>
    <row r="2133" spans="1:27" x14ac:dyDescent="0.35">
      <c r="A2133">
        <v>6276</v>
      </c>
      <c r="B2133" t="s">
        <v>5178</v>
      </c>
      <c r="C2133">
        <v>2013</v>
      </c>
      <c r="D2133" s="1">
        <v>41473</v>
      </c>
      <c r="E2133" s="1">
        <v>41478</v>
      </c>
      <c r="F2133" t="s">
        <v>45</v>
      </c>
      <c r="G2133" t="s">
        <v>2533</v>
      </c>
      <c r="H2133" t="s">
        <v>2534</v>
      </c>
      <c r="I2133" t="s">
        <v>38</v>
      </c>
      <c r="J2133" t="s">
        <v>27</v>
      </c>
      <c r="K2133" t="s">
        <v>3472</v>
      </c>
      <c r="L2133" t="s">
        <v>3473</v>
      </c>
      <c r="M2133">
        <v>98105</v>
      </c>
      <c r="N2133" t="s">
        <v>30</v>
      </c>
      <c r="O2133" t="s">
        <v>2237</v>
      </c>
      <c r="P2133" t="s">
        <v>329</v>
      </c>
      <c r="Q2133" t="s">
        <v>330</v>
      </c>
      <c r="R2133" t="s">
        <v>2238</v>
      </c>
      <c r="S2133">
        <v>24.75</v>
      </c>
      <c r="T2133">
        <v>5</v>
      </c>
      <c r="U2133">
        <v>0</v>
      </c>
      <c r="V2133">
        <v>10.890000000000002</v>
      </c>
      <c r="W2133" t="s">
        <v>10936</v>
      </c>
      <c r="X2133" t="s">
        <v>10937</v>
      </c>
      <c r="Y2133">
        <v>7</v>
      </c>
      <c r="Z2133" t="s">
        <v>10938</v>
      </c>
      <c r="AA2133">
        <v>0.44000000000000011</v>
      </c>
    </row>
    <row r="2134" spans="1:27" x14ac:dyDescent="0.35">
      <c r="A2134">
        <v>6404</v>
      </c>
      <c r="B2134" t="s">
        <v>3972</v>
      </c>
      <c r="C2134">
        <v>2014</v>
      </c>
      <c r="D2134" s="1">
        <v>41790</v>
      </c>
      <c r="E2134" s="1">
        <v>41791</v>
      </c>
      <c r="F2134" t="s">
        <v>56</v>
      </c>
      <c r="G2134" t="s">
        <v>1294</v>
      </c>
      <c r="H2134" t="s">
        <v>1295</v>
      </c>
      <c r="I2134" t="s">
        <v>38</v>
      </c>
      <c r="J2134" t="s">
        <v>27</v>
      </c>
      <c r="K2134" t="s">
        <v>3703</v>
      </c>
      <c r="L2134" t="s">
        <v>3704</v>
      </c>
      <c r="M2134">
        <v>70506</v>
      </c>
      <c r="N2134" t="s">
        <v>3507</v>
      </c>
      <c r="O2134" t="s">
        <v>1673</v>
      </c>
      <c r="P2134" t="s">
        <v>329</v>
      </c>
      <c r="Q2134" t="s">
        <v>330</v>
      </c>
      <c r="R2134" t="s">
        <v>1674</v>
      </c>
      <c r="S2134">
        <v>8.01</v>
      </c>
      <c r="T2134">
        <v>3</v>
      </c>
      <c r="U2134">
        <v>0</v>
      </c>
      <c r="V2134">
        <v>3.0438000000000001</v>
      </c>
      <c r="W2134" t="s">
        <v>10939</v>
      </c>
      <c r="X2134" t="s">
        <v>10942</v>
      </c>
      <c r="Y2134">
        <v>5</v>
      </c>
      <c r="Z2134" t="s">
        <v>10952</v>
      </c>
      <c r="AA2134">
        <v>0.38</v>
      </c>
    </row>
    <row r="2135" spans="1:27" x14ac:dyDescent="0.35">
      <c r="A2135">
        <v>6436</v>
      </c>
      <c r="B2135" t="s">
        <v>5417</v>
      </c>
      <c r="C2135">
        <v>2014</v>
      </c>
      <c r="D2135" s="1">
        <v>41787</v>
      </c>
      <c r="E2135" s="1">
        <v>41789</v>
      </c>
      <c r="F2135" t="s">
        <v>56</v>
      </c>
      <c r="G2135" t="s">
        <v>317</v>
      </c>
      <c r="H2135" t="s">
        <v>318</v>
      </c>
      <c r="I2135" t="s">
        <v>38</v>
      </c>
      <c r="J2135" t="s">
        <v>27</v>
      </c>
      <c r="K2135" t="s">
        <v>5414</v>
      </c>
      <c r="L2135" t="s">
        <v>3599</v>
      </c>
      <c r="M2135">
        <v>83201</v>
      </c>
      <c r="N2135" t="s">
        <v>30</v>
      </c>
      <c r="O2135" t="s">
        <v>2670</v>
      </c>
      <c r="P2135" t="s">
        <v>329</v>
      </c>
      <c r="Q2135" t="s">
        <v>330</v>
      </c>
      <c r="R2135" t="s">
        <v>2671</v>
      </c>
      <c r="S2135">
        <v>35</v>
      </c>
      <c r="T2135">
        <v>4</v>
      </c>
      <c r="U2135">
        <v>0</v>
      </c>
      <c r="V2135">
        <v>14.700000000000003</v>
      </c>
      <c r="W2135" t="s">
        <v>10939</v>
      </c>
      <c r="X2135" t="s">
        <v>10942</v>
      </c>
      <c r="Y2135">
        <v>5</v>
      </c>
      <c r="Z2135" t="s">
        <v>10952</v>
      </c>
      <c r="AA2135">
        <v>0.4200000000000001</v>
      </c>
    </row>
    <row r="2136" spans="1:27" x14ac:dyDescent="0.35">
      <c r="A2136">
        <v>6542</v>
      </c>
      <c r="B2136" t="s">
        <v>5418</v>
      </c>
      <c r="C2136">
        <v>2014</v>
      </c>
      <c r="D2136" s="1">
        <v>41960</v>
      </c>
      <c r="E2136" s="1">
        <v>41963</v>
      </c>
      <c r="F2136" t="s">
        <v>56</v>
      </c>
      <c r="G2136" t="s">
        <v>1341</v>
      </c>
      <c r="H2136" t="s">
        <v>1342</v>
      </c>
      <c r="I2136" t="s">
        <v>38</v>
      </c>
      <c r="J2136" t="s">
        <v>27</v>
      </c>
      <c r="K2136" t="s">
        <v>3472</v>
      </c>
      <c r="L2136" t="s">
        <v>3473</v>
      </c>
      <c r="M2136">
        <v>98103</v>
      </c>
      <c r="N2136" t="s">
        <v>30</v>
      </c>
      <c r="O2136" t="s">
        <v>2973</v>
      </c>
      <c r="P2136" t="s">
        <v>329</v>
      </c>
      <c r="Q2136" t="s">
        <v>330</v>
      </c>
      <c r="R2136" t="s">
        <v>2974</v>
      </c>
      <c r="S2136">
        <v>139.91999999999999</v>
      </c>
      <c r="T2136">
        <v>2</v>
      </c>
      <c r="U2136">
        <v>0</v>
      </c>
      <c r="V2136">
        <v>23.786399999999986</v>
      </c>
      <c r="W2136" t="s">
        <v>10939</v>
      </c>
      <c r="X2136" t="s">
        <v>10940</v>
      </c>
      <c r="Y2136">
        <v>11</v>
      </c>
      <c r="Z2136" t="s">
        <v>10947</v>
      </c>
      <c r="AA2136">
        <v>0.16999999999999993</v>
      </c>
    </row>
    <row r="2137" spans="1:27" x14ac:dyDescent="0.35">
      <c r="A2137">
        <v>6582</v>
      </c>
      <c r="B2137" t="s">
        <v>5419</v>
      </c>
      <c r="C2137">
        <v>2013</v>
      </c>
      <c r="D2137" s="1">
        <v>41570</v>
      </c>
      <c r="E2137" s="1">
        <v>41570</v>
      </c>
      <c r="F2137" t="s">
        <v>234</v>
      </c>
      <c r="G2137" t="s">
        <v>2666</v>
      </c>
      <c r="H2137" t="s">
        <v>2667</v>
      </c>
      <c r="I2137" t="s">
        <v>38</v>
      </c>
      <c r="J2137" t="s">
        <v>27</v>
      </c>
      <c r="K2137" t="s">
        <v>3472</v>
      </c>
      <c r="L2137" t="s">
        <v>3473</v>
      </c>
      <c r="M2137">
        <v>98105</v>
      </c>
      <c r="N2137" t="s">
        <v>30</v>
      </c>
      <c r="O2137" t="s">
        <v>5420</v>
      </c>
      <c r="P2137" t="s">
        <v>329</v>
      </c>
      <c r="Q2137" t="s">
        <v>330</v>
      </c>
      <c r="R2137" t="s">
        <v>5421</v>
      </c>
      <c r="S2137">
        <v>101.94</v>
      </c>
      <c r="T2137">
        <v>3</v>
      </c>
      <c r="U2137">
        <v>0</v>
      </c>
      <c r="V2137">
        <v>30.581999999999987</v>
      </c>
      <c r="W2137" t="s">
        <v>10936</v>
      </c>
      <c r="X2137" t="s">
        <v>10940</v>
      </c>
      <c r="Y2137">
        <v>10</v>
      </c>
      <c r="Z2137" t="s">
        <v>10945</v>
      </c>
      <c r="AA2137">
        <v>0.29999999999999988</v>
      </c>
    </row>
    <row r="2138" spans="1:27" x14ac:dyDescent="0.35">
      <c r="A2138">
        <v>6667</v>
      </c>
      <c r="B2138" t="s">
        <v>5195</v>
      </c>
      <c r="C2138">
        <v>2014</v>
      </c>
      <c r="D2138" s="1">
        <v>41772</v>
      </c>
      <c r="E2138" s="1">
        <v>41774</v>
      </c>
      <c r="F2138" t="s">
        <v>45</v>
      </c>
      <c r="G2138" t="s">
        <v>4177</v>
      </c>
      <c r="H2138" t="s">
        <v>4178</v>
      </c>
      <c r="I2138" t="s">
        <v>38</v>
      </c>
      <c r="J2138" t="s">
        <v>27</v>
      </c>
      <c r="K2138" t="s">
        <v>4345</v>
      </c>
      <c r="L2138" t="s">
        <v>3901</v>
      </c>
      <c r="M2138">
        <v>8360</v>
      </c>
      <c r="N2138" t="s">
        <v>3728</v>
      </c>
      <c r="O2138" t="s">
        <v>884</v>
      </c>
      <c r="P2138" t="s">
        <v>329</v>
      </c>
      <c r="Q2138" t="s">
        <v>330</v>
      </c>
      <c r="R2138" t="s">
        <v>885</v>
      </c>
      <c r="S2138">
        <v>42.85</v>
      </c>
      <c r="T2138">
        <v>5</v>
      </c>
      <c r="U2138">
        <v>0</v>
      </c>
      <c r="V2138">
        <v>15.426000000000002</v>
      </c>
      <c r="W2138" t="s">
        <v>10939</v>
      </c>
      <c r="X2138" t="s">
        <v>10942</v>
      </c>
      <c r="Y2138">
        <v>5</v>
      </c>
      <c r="Z2138" t="s">
        <v>10952</v>
      </c>
      <c r="AA2138">
        <v>0.36000000000000004</v>
      </c>
    </row>
    <row r="2139" spans="1:27" x14ac:dyDescent="0.35">
      <c r="A2139">
        <v>6780</v>
      </c>
      <c r="B2139" t="s">
        <v>3996</v>
      </c>
      <c r="C2139">
        <v>2013</v>
      </c>
      <c r="D2139" s="1">
        <v>41521</v>
      </c>
      <c r="E2139" s="1">
        <v>41526</v>
      </c>
      <c r="F2139" t="s">
        <v>45</v>
      </c>
      <c r="G2139" t="s">
        <v>1729</v>
      </c>
      <c r="H2139" t="s">
        <v>1730</v>
      </c>
      <c r="I2139" t="s">
        <v>38</v>
      </c>
      <c r="J2139" t="s">
        <v>27</v>
      </c>
      <c r="K2139" t="s">
        <v>3997</v>
      </c>
      <c r="L2139" t="s">
        <v>3849</v>
      </c>
      <c r="M2139">
        <v>21215</v>
      </c>
      <c r="N2139" t="s">
        <v>3728</v>
      </c>
      <c r="O2139" t="s">
        <v>1133</v>
      </c>
      <c r="P2139" t="s">
        <v>329</v>
      </c>
      <c r="Q2139" t="s">
        <v>330</v>
      </c>
      <c r="R2139" t="s">
        <v>1134</v>
      </c>
      <c r="S2139">
        <v>14.76</v>
      </c>
      <c r="T2139">
        <v>2</v>
      </c>
      <c r="U2139">
        <v>0</v>
      </c>
      <c r="V2139">
        <v>4.2803999999999984</v>
      </c>
      <c r="W2139" t="s">
        <v>10936</v>
      </c>
      <c r="X2139" t="s">
        <v>10937</v>
      </c>
      <c r="Y2139">
        <v>9</v>
      </c>
      <c r="Z2139" t="s">
        <v>10949</v>
      </c>
      <c r="AA2139">
        <v>0.28999999999999992</v>
      </c>
    </row>
    <row r="2140" spans="1:27" x14ac:dyDescent="0.35">
      <c r="A2140">
        <v>6970</v>
      </c>
      <c r="B2140" t="s">
        <v>5422</v>
      </c>
      <c r="C2140">
        <v>2013</v>
      </c>
      <c r="D2140" s="1">
        <v>41284</v>
      </c>
      <c r="E2140" s="1">
        <v>41287</v>
      </c>
      <c r="F2140" t="s">
        <v>45</v>
      </c>
      <c r="G2140" t="s">
        <v>587</v>
      </c>
      <c r="H2140" t="s">
        <v>588</v>
      </c>
      <c r="I2140" t="s">
        <v>38</v>
      </c>
      <c r="J2140" t="s">
        <v>27</v>
      </c>
      <c r="K2140" t="s">
        <v>5423</v>
      </c>
      <c r="L2140" t="s">
        <v>3473</v>
      </c>
      <c r="M2140">
        <v>98632</v>
      </c>
      <c r="N2140" t="s">
        <v>30</v>
      </c>
      <c r="O2140" t="s">
        <v>440</v>
      </c>
      <c r="P2140" t="s">
        <v>329</v>
      </c>
      <c r="Q2140" t="s">
        <v>330</v>
      </c>
      <c r="R2140" t="s">
        <v>441</v>
      </c>
      <c r="S2140">
        <v>24.849999999999998</v>
      </c>
      <c r="T2140">
        <v>5</v>
      </c>
      <c r="U2140">
        <v>0</v>
      </c>
      <c r="V2140">
        <v>7.7034999999999982</v>
      </c>
      <c r="W2140" t="s">
        <v>10936</v>
      </c>
      <c r="X2140" t="s">
        <v>10950</v>
      </c>
      <c r="Y2140">
        <v>1</v>
      </c>
      <c r="Z2140" t="s">
        <v>10951</v>
      </c>
      <c r="AA2140">
        <v>0.30999999999999994</v>
      </c>
    </row>
    <row r="2141" spans="1:27" x14ac:dyDescent="0.35">
      <c r="A2141">
        <v>6993</v>
      </c>
      <c r="B2141" t="s">
        <v>4601</v>
      </c>
      <c r="C2141">
        <v>2012</v>
      </c>
      <c r="D2141" s="1">
        <v>41221</v>
      </c>
      <c r="E2141" s="1">
        <v>41226</v>
      </c>
      <c r="F2141" t="s">
        <v>45</v>
      </c>
      <c r="G2141" t="s">
        <v>4602</v>
      </c>
      <c r="H2141" t="s">
        <v>4603</v>
      </c>
      <c r="I2141" t="s">
        <v>38</v>
      </c>
      <c r="J2141" t="s">
        <v>27</v>
      </c>
      <c r="K2141" t="s">
        <v>4147</v>
      </c>
      <c r="L2141" t="s">
        <v>3506</v>
      </c>
      <c r="M2141">
        <v>23666</v>
      </c>
      <c r="N2141" t="s">
        <v>3507</v>
      </c>
      <c r="O2141" t="s">
        <v>2207</v>
      </c>
      <c r="P2141" t="s">
        <v>329</v>
      </c>
      <c r="Q2141" t="s">
        <v>330</v>
      </c>
      <c r="R2141" t="s">
        <v>2208</v>
      </c>
      <c r="S2141">
        <v>186.54</v>
      </c>
      <c r="T2141">
        <v>3</v>
      </c>
      <c r="U2141">
        <v>0</v>
      </c>
      <c r="V2141">
        <v>41.038800000000002</v>
      </c>
      <c r="W2141" t="s">
        <v>10948</v>
      </c>
      <c r="X2141" t="s">
        <v>10940</v>
      </c>
      <c r="Y2141">
        <v>11</v>
      </c>
      <c r="Z2141" t="s">
        <v>10947</v>
      </c>
      <c r="AA2141">
        <v>0.22000000000000003</v>
      </c>
    </row>
    <row r="2142" spans="1:27" x14ac:dyDescent="0.35">
      <c r="A2142">
        <v>7142</v>
      </c>
      <c r="B2142" t="s">
        <v>5201</v>
      </c>
      <c r="C2142">
        <v>2014</v>
      </c>
      <c r="D2142" s="1">
        <v>41890</v>
      </c>
      <c r="E2142" s="1">
        <v>41890</v>
      </c>
      <c r="F2142" t="s">
        <v>234</v>
      </c>
      <c r="G2142" t="s">
        <v>3022</v>
      </c>
      <c r="H2142" t="s">
        <v>3023</v>
      </c>
      <c r="I2142" t="s">
        <v>38</v>
      </c>
      <c r="J2142" t="s">
        <v>27</v>
      </c>
      <c r="K2142" t="s">
        <v>5202</v>
      </c>
      <c r="L2142" t="s">
        <v>3501</v>
      </c>
      <c r="M2142">
        <v>63301</v>
      </c>
      <c r="N2142" t="s">
        <v>3479</v>
      </c>
      <c r="O2142" t="s">
        <v>5424</v>
      </c>
      <c r="P2142" t="s">
        <v>329</v>
      </c>
      <c r="Q2142" t="s">
        <v>330</v>
      </c>
      <c r="R2142" t="s">
        <v>5425</v>
      </c>
      <c r="S2142">
        <v>135.29999999999998</v>
      </c>
      <c r="T2142">
        <v>5</v>
      </c>
      <c r="U2142">
        <v>0</v>
      </c>
      <c r="V2142">
        <v>37.883999999999993</v>
      </c>
      <c r="W2142" t="s">
        <v>10939</v>
      </c>
      <c r="X2142" t="s">
        <v>10937</v>
      </c>
      <c r="Y2142">
        <v>9</v>
      </c>
      <c r="Z2142" t="s">
        <v>10949</v>
      </c>
      <c r="AA2142">
        <v>0.27999999999999997</v>
      </c>
    </row>
    <row r="2143" spans="1:27" x14ac:dyDescent="0.35">
      <c r="A2143">
        <v>7155</v>
      </c>
      <c r="B2143" t="s">
        <v>5426</v>
      </c>
      <c r="C2143">
        <v>2012</v>
      </c>
      <c r="D2143" s="1">
        <v>41268</v>
      </c>
      <c r="E2143" s="1">
        <v>41270</v>
      </c>
      <c r="F2143" t="s">
        <v>45</v>
      </c>
      <c r="G2143" t="s">
        <v>3871</v>
      </c>
      <c r="H2143" t="s">
        <v>3872</v>
      </c>
      <c r="I2143" t="s">
        <v>38</v>
      </c>
      <c r="J2143" t="s">
        <v>27</v>
      </c>
      <c r="K2143" t="s">
        <v>3521</v>
      </c>
      <c r="L2143" t="s">
        <v>3522</v>
      </c>
      <c r="M2143">
        <v>31907</v>
      </c>
      <c r="N2143" t="s">
        <v>3507</v>
      </c>
      <c r="O2143" t="s">
        <v>351</v>
      </c>
      <c r="P2143" t="s">
        <v>329</v>
      </c>
      <c r="Q2143" t="s">
        <v>330</v>
      </c>
      <c r="R2143" t="s">
        <v>352</v>
      </c>
      <c r="S2143">
        <v>275.88</v>
      </c>
      <c r="T2143">
        <v>6</v>
      </c>
      <c r="U2143">
        <v>0</v>
      </c>
      <c r="V2143">
        <v>46.899599999999964</v>
      </c>
      <c r="W2143" t="s">
        <v>10948</v>
      </c>
      <c r="X2143" t="s">
        <v>10940</v>
      </c>
      <c r="Y2143">
        <v>12</v>
      </c>
      <c r="Z2143" t="s">
        <v>10941</v>
      </c>
      <c r="AA2143">
        <v>0.16999999999999987</v>
      </c>
    </row>
    <row r="2144" spans="1:27" x14ac:dyDescent="0.35">
      <c r="A2144">
        <v>7459</v>
      </c>
      <c r="B2144" t="s">
        <v>4004</v>
      </c>
      <c r="C2144">
        <v>2012</v>
      </c>
      <c r="D2144" s="1">
        <v>41015</v>
      </c>
      <c r="E2144" s="1">
        <v>41017</v>
      </c>
      <c r="F2144" t="s">
        <v>56</v>
      </c>
      <c r="G2144" t="s">
        <v>1333</v>
      </c>
      <c r="H2144" t="s">
        <v>1334</v>
      </c>
      <c r="I2144" t="s">
        <v>38</v>
      </c>
      <c r="J2144" t="s">
        <v>27</v>
      </c>
      <c r="K2144" t="s">
        <v>4005</v>
      </c>
      <c r="L2144" t="s">
        <v>3506</v>
      </c>
      <c r="M2144">
        <v>22980</v>
      </c>
      <c r="N2144" t="s">
        <v>3507</v>
      </c>
      <c r="O2144" t="s">
        <v>5427</v>
      </c>
      <c r="P2144" t="s">
        <v>329</v>
      </c>
      <c r="Q2144" t="s">
        <v>330</v>
      </c>
      <c r="R2144" t="s">
        <v>5428</v>
      </c>
      <c r="S2144">
        <v>1196.8599999999999</v>
      </c>
      <c r="T2144">
        <v>7</v>
      </c>
      <c r="U2144">
        <v>0</v>
      </c>
      <c r="V2144">
        <v>119.68599999999989</v>
      </c>
      <c r="W2144" t="s">
        <v>10948</v>
      </c>
      <c r="X2144" t="s">
        <v>10942</v>
      </c>
      <c r="Y2144">
        <v>4</v>
      </c>
      <c r="Z2144" t="s">
        <v>10943</v>
      </c>
      <c r="AA2144">
        <v>9.9999999999999922E-2</v>
      </c>
    </row>
    <row r="2145" spans="1:27" x14ac:dyDescent="0.35">
      <c r="A2145">
        <v>7655</v>
      </c>
      <c r="B2145" t="s">
        <v>5429</v>
      </c>
      <c r="C2145">
        <v>2012</v>
      </c>
      <c r="D2145" s="1">
        <v>41243</v>
      </c>
      <c r="E2145" s="1">
        <v>41245</v>
      </c>
      <c r="F2145" t="s">
        <v>45</v>
      </c>
      <c r="G2145" t="s">
        <v>823</v>
      </c>
      <c r="H2145" t="s">
        <v>824</v>
      </c>
      <c r="I2145" t="s">
        <v>38</v>
      </c>
      <c r="J2145" t="s">
        <v>27</v>
      </c>
      <c r="K2145" t="s">
        <v>3842</v>
      </c>
      <c r="L2145" t="s">
        <v>3527</v>
      </c>
      <c r="M2145">
        <v>89115</v>
      </c>
      <c r="N2145" t="s">
        <v>30</v>
      </c>
      <c r="O2145" t="s">
        <v>2695</v>
      </c>
      <c r="P2145" t="s">
        <v>329</v>
      </c>
      <c r="Q2145" t="s">
        <v>330</v>
      </c>
      <c r="R2145" t="s">
        <v>2696</v>
      </c>
      <c r="S2145">
        <v>80.959999999999994</v>
      </c>
      <c r="T2145">
        <v>4</v>
      </c>
      <c r="U2145">
        <v>0</v>
      </c>
      <c r="V2145">
        <v>29.145599999999995</v>
      </c>
      <c r="W2145" t="s">
        <v>10948</v>
      </c>
      <c r="X2145" t="s">
        <v>10940</v>
      </c>
      <c r="Y2145">
        <v>11</v>
      </c>
      <c r="Z2145" t="s">
        <v>10947</v>
      </c>
      <c r="AA2145">
        <v>0.36</v>
      </c>
    </row>
    <row r="2146" spans="1:27" x14ac:dyDescent="0.35">
      <c r="A2146">
        <v>7814</v>
      </c>
      <c r="B2146" t="s">
        <v>5430</v>
      </c>
      <c r="C2146">
        <v>2013</v>
      </c>
      <c r="D2146" s="1">
        <v>41319</v>
      </c>
      <c r="E2146" s="1">
        <v>41320</v>
      </c>
      <c r="F2146" t="s">
        <v>56</v>
      </c>
      <c r="G2146" t="s">
        <v>3470</v>
      </c>
      <c r="H2146" t="s">
        <v>3471</v>
      </c>
      <c r="I2146" t="s">
        <v>38</v>
      </c>
      <c r="J2146" t="s">
        <v>27</v>
      </c>
      <c r="K2146" t="s">
        <v>3848</v>
      </c>
      <c r="L2146" t="s">
        <v>3849</v>
      </c>
      <c r="M2146">
        <v>20735</v>
      </c>
      <c r="N2146" t="s">
        <v>3728</v>
      </c>
      <c r="O2146" t="s">
        <v>1597</v>
      </c>
      <c r="P2146" t="s">
        <v>329</v>
      </c>
      <c r="Q2146" t="s">
        <v>330</v>
      </c>
      <c r="R2146" t="s">
        <v>1598</v>
      </c>
      <c r="S2146">
        <v>10.56</v>
      </c>
      <c r="T2146">
        <v>6</v>
      </c>
      <c r="U2146">
        <v>0</v>
      </c>
      <c r="V2146">
        <v>4.6464000000000008</v>
      </c>
      <c r="W2146" t="s">
        <v>10936</v>
      </c>
      <c r="X2146" t="s">
        <v>10950</v>
      </c>
      <c r="Y2146">
        <v>2</v>
      </c>
      <c r="Z2146" t="s">
        <v>10955</v>
      </c>
      <c r="AA2146">
        <v>0.44000000000000006</v>
      </c>
    </row>
    <row r="2147" spans="1:27" x14ac:dyDescent="0.35">
      <c r="A2147">
        <v>7983</v>
      </c>
      <c r="B2147" t="s">
        <v>5431</v>
      </c>
      <c r="C2147">
        <v>2011</v>
      </c>
      <c r="D2147" s="1">
        <v>40796</v>
      </c>
      <c r="E2147" s="1">
        <v>40799</v>
      </c>
      <c r="F2147" t="s">
        <v>56</v>
      </c>
      <c r="G2147" t="s">
        <v>2983</v>
      </c>
      <c r="H2147" t="s">
        <v>2984</v>
      </c>
      <c r="I2147" t="s">
        <v>38</v>
      </c>
      <c r="J2147" t="s">
        <v>27</v>
      </c>
      <c r="K2147" t="s">
        <v>5432</v>
      </c>
      <c r="L2147" t="s">
        <v>3901</v>
      </c>
      <c r="M2147">
        <v>7011</v>
      </c>
      <c r="N2147" t="s">
        <v>3728</v>
      </c>
      <c r="O2147" t="s">
        <v>5433</v>
      </c>
      <c r="P2147" t="s">
        <v>329</v>
      </c>
      <c r="Q2147" t="s">
        <v>330</v>
      </c>
      <c r="R2147" t="s">
        <v>5434</v>
      </c>
      <c r="S2147">
        <v>254.89999999999998</v>
      </c>
      <c r="T2147">
        <v>5</v>
      </c>
      <c r="U2147">
        <v>0</v>
      </c>
      <c r="V2147">
        <v>76.469999999999985</v>
      </c>
      <c r="W2147" t="s">
        <v>10944</v>
      </c>
      <c r="X2147" t="s">
        <v>10937</v>
      </c>
      <c r="Y2147">
        <v>9</v>
      </c>
      <c r="Z2147" t="s">
        <v>10949</v>
      </c>
      <c r="AA2147">
        <v>0.3</v>
      </c>
    </row>
    <row r="2148" spans="1:27" x14ac:dyDescent="0.35">
      <c r="A2148">
        <v>8005</v>
      </c>
      <c r="B2148" t="s">
        <v>4615</v>
      </c>
      <c r="C2148">
        <v>2011</v>
      </c>
      <c r="D2148" s="1">
        <v>40878</v>
      </c>
      <c r="E2148" s="1">
        <v>40880</v>
      </c>
      <c r="F2148" t="s">
        <v>56</v>
      </c>
      <c r="G2148" t="s">
        <v>1627</v>
      </c>
      <c r="H2148" t="s">
        <v>1628</v>
      </c>
      <c r="I2148" t="s">
        <v>38</v>
      </c>
      <c r="J2148" t="s">
        <v>27</v>
      </c>
      <c r="K2148" t="s">
        <v>4114</v>
      </c>
      <c r="L2148" t="s">
        <v>3785</v>
      </c>
      <c r="M2148">
        <v>1852</v>
      </c>
      <c r="N2148" t="s">
        <v>3728</v>
      </c>
      <c r="O2148" t="s">
        <v>1931</v>
      </c>
      <c r="P2148" t="s">
        <v>329</v>
      </c>
      <c r="Q2148" t="s">
        <v>330</v>
      </c>
      <c r="R2148" t="s">
        <v>1932</v>
      </c>
      <c r="S2148">
        <v>45.839999999999996</v>
      </c>
      <c r="T2148">
        <v>3</v>
      </c>
      <c r="U2148">
        <v>0</v>
      </c>
      <c r="V2148">
        <v>15.585599999999999</v>
      </c>
      <c r="W2148" t="s">
        <v>10944</v>
      </c>
      <c r="X2148" t="s">
        <v>10940</v>
      </c>
      <c r="Y2148">
        <v>12</v>
      </c>
      <c r="Z2148" t="s">
        <v>10941</v>
      </c>
      <c r="AA2148">
        <v>0.34</v>
      </c>
    </row>
    <row r="2149" spans="1:27" x14ac:dyDescent="0.35">
      <c r="A2149">
        <v>8006</v>
      </c>
      <c r="B2149" t="s">
        <v>4615</v>
      </c>
      <c r="C2149">
        <v>2011</v>
      </c>
      <c r="D2149" s="1">
        <v>40878</v>
      </c>
      <c r="E2149" s="1">
        <v>40880</v>
      </c>
      <c r="F2149" t="s">
        <v>56</v>
      </c>
      <c r="G2149" t="s">
        <v>1627</v>
      </c>
      <c r="H2149" t="s">
        <v>1628</v>
      </c>
      <c r="I2149" t="s">
        <v>38</v>
      </c>
      <c r="J2149" t="s">
        <v>27</v>
      </c>
      <c r="K2149" t="s">
        <v>4114</v>
      </c>
      <c r="L2149" t="s">
        <v>3785</v>
      </c>
      <c r="M2149">
        <v>1852</v>
      </c>
      <c r="N2149" t="s">
        <v>3728</v>
      </c>
      <c r="O2149" t="s">
        <v>1613</v>
      </c>
      <c r="P2149" t="s">
        <v>329</v>
      </c>
      <c r="Q2149" t="s">
        <v>330</v>
      </c>
      <c r="R2149" t="s">
        <v>1614</v>
      </c>
      <c r="S2149">
        <v>9.82</v>
      </c>
      <c r="T2149">
        <v>2</v>
      </c>
      <c r="U2149">
        <v>0</v>
      </c>
      <c r="V2149">
        <v>3.2405999999999997</v>
      </c>
      <c r="W2149" t="s">
        <v>10944</v>
      </c>
      <c r="X2149" t="s">
        <v>10940</v>
      </c>
      <c r="Y2149">
        <v>12</v>
      </c>
      <c r="Z2149" t="s">
        <v>10941</v>
      </c>
      <c r="AA2149">
        <v>0.32999999999999996</v>
      </c>
    </row>
    <row r="2150" spans="1:27" x14ac:dyDescent="0.35">
      <c r="A2150">
        <v>8094</v>
      </c>
      <c r="B2150" t="s">
        <v>5233</v>
      </c>
      <c r="C2150">
        <v>2014</v>
      </c>
      <c r="D2150" s="1">
        <v>41848</v>
      </c>
      <c r="E2150" s="1">
        <v>41853</v>
      </c>
      <c r="F2150" t="s">
        <v>45</v>
      </c>
      <c r="G2150" t="s">
        <v>2533</v>
      </c>
      <c r="H2150" t="s">
        <v>2534</v>
      </c>
      <c r="I2150" t="s">
        <v>38</v>
      </c>
      <c r="J2150" t="s">
        <v>27</v>
      </c>
      <c r="K2150" t="s">
        <v>3472</v>
      </c>
      <c r="L2150" t="s">
        <v>3473</v>
      </c>
      <c r="M2150">
        <v>98115</v>
      </c>
      <c r="N2150" t="s">
        <v>30</v>
      </c>
      <c r="O2150" t="s">
        <v>2848</v>
      </c>
      <c r="P2150" t="s">
        <v>329</v>
      </c>
      <c r="Q2150" t="s">
        <v>330</v>
      </c>
      <c r="R2150" t="s">
        <v>66</v>
      </c>
      <c r="S2150">
        <v>23.88</v>
      </c>
      <c r="T2150">
        <v>3</v>
      </c>
      <c r="U2150">
        <v>0</v>
      </c>
      <c r="V2150">
        <v>10.507200000000001</v>
      </c>
      <c r="W2150" t="s">
        <v>10939</v>
      </c>
      <c r="X2150" t="s">
        <v>10937</v>
      </c>
      <c r="Y2150">
        <v>7</v>
      </c>
      <c r="Z2150" t="s">
        <v>10938</v>
      </c>
      <c r="AA2150">
        <v>0.44000000000000006</v>
      </c>
    </row>
    <row r="2151" spans="1:27" x14ac:dyDescent="0.35">
      <c r="A2151">
        <v>8394</v>
      </c>
      <c r="B2151" t="s">
        <v>4623</v>
      </c>
      <c r="C2151">
        <v>2013</v>
      </c>
      <c r="D2151" s="1">
        <v>41610</v>
      </c>
      <c r="E2151" s="1">
        <v>41615</v>
      </c>
      <c r="F2151" t="s">
        <v>45</v>
      </c>
      <c r="G2151" t="s">
        <v>3239</v>
      </c>
      <c r="H2151" t="s">
        <v>3240</v>
      </c>
      <c r="I2151" t="s">
        <v>38</v>
      </c>
      <c r="J2151" t="s">
        <v>27</v>
      </c>
      <c r="K2151" t="s">
        <v>3887</v>
      </c>
      <c r="L2151" t="s">
        <v>3785</v>
      </c>
      <c r="M2151">
        <v>2038</v>
      </c>
      <c r="N2151" t="s">
        <v>3728</v>
      </c>
      <c r="O2151" t="s">
        <v>5435</v>
      </c>
      <c r="P2151" t="s">
        <v>329</v>
      </c>
      <c r="Q2151" t="s">
        <v>330</v>
      </c>
      <c r="R2151" t="s">
        <v>5436</v>
      </c>
      <c r="S2151">
        <v>111.15</v>
      </c>
      <c r="T2151">
        <v>5</v>
      </c>
      <c r="U2151">
        <v>0</v>
      </c>
      <c r="V2151">
        <v>48.906000000000006</v>
      </c>
      <c r="W2151" t="s">
        <v>10936</v>
      </c>
      <c r="X2151" t="s">
        <v>10940</v>
      </c>
      <c r="Y2151">
        <v>12</v>
      </c>
      <c r="Z2151" t="s">
        <v>10941</v>
      </c>
      <c r="AA2151">
        <v>0.44000000000000006</v>
      </c>
    </row>
    <row r="2152" spans="1:27" x14ac:dyDescent="0.35">
      <c r="A2152">
        <v>8485</v>
      </c>
      <c r="B2152" t="s">
        <v>5437</v>
      </c>
      <c r="C2152">
        <v>2014</v>
      </c>
      <c r="D2152" s="1">
        <v>41907</v>
      </c>
      <c r="E2152" s="1">
        <v>41907</v>
      </c>
      <c r="F2152" t="s">
        <v>234</v>
      </c>
      <c r="G2152" t="s">
        <v>1089</v>
      </c>
      <c r="H2152" t="s">
        <v>1090</v>
      </c>
      <c r="I2152" t="s">
        <v>38</v>
      </c>
      <c r="J2152" t="s">
        <v>27</v>
      </c>
      <c r="K2152" t="s">
        <v>3472</v>
      </c>
      <c r="L2152" t="s">
        <v>3473</v>
      </c>
      <c r="M2152">
        <v>98115</v>
      </c>
      <c r="N2152" t="s">
        <v>30</v>
      </c>
      <c r="O2152" t="s">
        <v>711</v>
      </c>
      <c r="P2152" t="s">
        <v>329</v>
      </c>
      <c r="Q2152" t="s">
        <v>330</v>
      </c>
      <c r="R2152" t="s">
        <v>712</v>
      </c>
      <c r="S2152">
        <v>199.8</v>
      </c>
      <c r="T2152">
        <v>10</v>
      </c>
      <c r="U2152">
        <v>0</v>
      </c>
      <c r="V2152">
        <v>71.927999999999997</v>
      </c>
      <c r="W2152" t="s">
        <v>10939</v>
      </c>
      <c r="X2152" t="s">
        <v>10937</v>
      </c>
      <c r="Y2152">
        <v>9</v>
      </c>
      <c r="Z2152" t="s">
        <v>10949</v>
      </c>
      <c r="AA2152">
        <v>0.36</v>
      </c>
    </row>
    <row r="2153" spans="1:27" x14ac:dyDescent="0.35">
      <c r="A2153">
        <v>8491</v>
      </c>
      <c r="B2153" t="s">
        <v>4035</v>
      </c>
      <c r="C2153">
        <v>2013</v>
      </c>
      <c r="D2153" s="1">
        <v>41307</v>
      </c>
      <c r="E2153" s="1">
        <v>41309</v>
      </c>
      <c r="F2153" t="s">
        <v>45</v>
      </c>
      <c r="G2153" t="s">
        <v>2791</v>
      </c>
      <c r="H2153" t="s">
        <v>2792</v>
      </c>
      <c r="I2153" t="s">
        <v>38</v>
      </c>
      <c r="J2153" t="s">
        <v>27</v>
      </c>
      <c r="K2153" t="s">
        <v>3768</v>
      </c>
      <c r="L2153" t="s">
        <v>3506</v>
      </c>
      <c r="M2153">
        <v>22204</v>
      </c>
      <c r="N2153" t="s">
        <v>3507</v>
      </c>
      <c r="O2153" t="s">
        <v>1673</v>
      </c>
      <c r="P2153" t="s">
        <v>329</v>
      </c>
      <c r="Q2153" t="s">
        <v>330</v>
      </c>
      <c r="R2153" t="s">
        <v>1674</v>
      </c>
      <c r="S2153">
        <v>18.689999999999998</v>
      </c>
      <c r="T2153">
        <v>7</v>
      </c>
      <c r="U2153">
        <v>0</v>
      </c>
      <c r="V2153">
        <v>7.1021999999999998</v>
      </c>
      <c r="W2153" t="s">
        <v>10936</v>
      </c>
      <c r="X2153" t="s">
        <v>10950</v>
      </c>
      <c r="Y2153">
        <v>2</v>
      </c>
      <c r="Z2153" t="s">
        <v>10955</v>
      </c>
      <c r="AA2153">
        <v>0.38000000000000006</v>
      </c>
    </row>
    <row r="2154" spans="1:27" x14ac:dyDescent="0.35">
      <c r="A2154">
        <v>8577</v>
      </c>
      <c r="B2154" t="s">
        <v>5438</v>
      </c>
      <c r="C2154">
        <v>2014</v>
      </c>
      <c r="D2154" s="1">
        <v>41824</v>
      </c>
      <c r="E2154" s="1">
        <v>41825</v>
      </c>
      <c r="F2154" t="s">
        <v>56</v>
      </c>
      <c r="G2154" t="s">
        <v>2232</v>
      </c>
      <c r="H2154" t="s">
        <v>2233</v>
      </c>
      <c r="I2154" t="s">
        <v>38</v>
      </c>
      <c r="J2154" t="s">
        <v>27</v>
      </c>
      <c r="K2154" t="s">
        <v>2773</v>
      </c>
      <c r="L2154" t="s">
        <v>4745</v>
      </c>
      <c r="M2154">
        <v>3301</v>
      </c>
      <c r="N2154" t="s">
        <v>3728</v>
      </c>
      <c r="O2154" t="s">
        <v>417</v>
      </c>
      <c r="P2154" t="s">
        <v>329</v>
      </c>
      <c r="Q2154" t="s">
        <v>330</v>
      </c>
      <c r="R2154" t="s">
        <v>418</v>
      </c>
      <c r="S2154">
        <v>102.3</v>
      </c>
      <c r="T2154">
        <v>1</v>
      </c>
      <c r="U2154">
        <v>0</v>
      </c>
      <c r="V2154">
        <v>26.597999999999999</v>
      </c>
      <c r="W2154" t="s">
        <v>10939</v>
      </c>
      <c r="X2154" t="s">
        <v>10937</v>
      </c>
      <c r="Y2154">
        <v>7</v>
      </c>
      <c r="Z2154" t="s">
        <v>10938</v>
      </c>
      <c r="AA2154">
        <v>0.26</v>
      </c>
    </row>
    <row r="2155" spans="1:27" x14ac:dyDescent="0.35">
      <c r="A2155">
        <v>8652</v>
      </c>
      <c r="B2155" t="s">
        <v>5250</v>
      </c>
      <c r="C2155">
        <v>2011</v>
      </c>
      <c r="D2155" s="1">
        <v>40799</v>
      </c>
      <c r="E2155" s="1">
        <v>40799</v>
      </c>
      <c r="F2155" t="s">
        <v>234</v>
      </c>
      <c r="G2155" t="s">
        <v>4091</v>
      </c>
      <c r="H2155" t="s">
        <v>4092</v>
      </c>
      <c r="I2155" t="s">
        <v>38</v>
      </c>
      <c r="J2155" t="s">
        <v>27</v>
      </c>
      <c r="K2155" t="s">
        <v>3472</v>
      </c>
      <c r="L2155" t="s">
        <v>3473</v>
      </c>
      <c r="M2155">
        <v>98103</v>
      </c>
      <c r="N2155" t="s">
        <v>30</v>
      </c>
      <c r="O2155" t="s">
        <v>353</v>
      </c>
      <c r="P2155" t="s">
        <v>329</v>
      </c>
      <c r="Q2155" t="s">
        <v>330</v>
      </c>
      <c r="R2155" t="s">
        <v>354</v>
      </c>
      <c r="S2155">
        <v>14.190000000000001</v>
      </c>
      <c r="T2155">
        <v>3</v>
      </c>
      <c r="U2155">
        <v>0</v>
      </c>
      <c r="V2155">
        <v>5.5341000000000014</v>
      </c>
      <c r="W2155" t="s">
        <v>10944</v>
      </c>
      <c r="X2155" t="s">
        <v>10937</v>
      </c>
      <c r="Y2155">
        <v>9</v>
      </c>
      <c r="Z2155" t="s">
        <v>10949</v>
      </c>
      <c r="AA2155">
        <v>0.39000000000000007</v>
      </c>
    </row>
    <row r="2156" spans="1:27" x14ac:dyDescent="0.35">
      <c r="A2156">
        <v>8963</v>
      </c>
      <c r="B2156" t="s">
        <v>5255</v>
      </c>
      <c r="C2156">
        <v>2013</v>
      </c>
      <c r="D2156" s="1">
        <v>41584</v>
      </c>
      <c r="E2156" s="1">
        <v>41586</v>
      </c>
      <c r="F2156" t="s">
        <v>56</v>
      </c>
      <c r="G2156" t="s">
        <v>2935</v>
      </c>
      <c r="H2156" t="s">
        <v>2936</v>
      </c>
      <c r="I2156" t="s">
        <v>38</v>
      </c>
      <c r="J2156" t="s">
        <v>27</v>
      </c>
      <c r="K2156" t="s">
        <v>3649</v>
      </c>
      <c r="L2156" t="s">
        <v>3506</v>
      </c>
      <c r="M2156">
        <v>23464</v>
      </c>
      <c r="N2156" t="s">
        <v>3507</v>
      </c>
      <c r="O2156" t="s">
        <v>5379</v>
      </c>
      <c r="P2156" t="s">
        <v>329</v>
      </c>
      <c r="Q2156" t="s">
        <v>330</v>
      </c>
      <c r="R2156" t="s">
        <v>5380</v>
      </c>
      <c r="S2156">
        <v>273.95999999999998</v>
      </c>
      <c r="T2156">
        <v>2</v>
      </c>
      <c r="U2156">
        <v>0</v>
      </c>
      <c r="V2156">
        <v>71.229600000000005</v>
      </c>
      <c r="W2156" t="s">
        <v>10936</v>
      </c>
      <c r="X2156" t="s">
        <v>10940</v>
      </c>
      <c r="Y2156">
        <v>11</v>
      </c>
      <c r="Z2156" t="s">
        <v>10947</v>
      </c>
      <c r="AA2156">
        <v>0.26000000000000006</v>
      </c>
    </row>
    <row r="2157" spans="1:27" x14ac:dyDescent="0.35">
      <c r="A2157">
        <v>8965</v>
      </c>
      <c r="B2157" t="s">
        <v>5255</v>
      </c>
      <c r="C2157">
        <v>2013</v>
      </c>
      <c r="D2157" s="1">
        <v>41584</v>
      </c>
      <c r="E2157" s="1">
        <v>41586</v>
      </c>
      <c r="F2157" t="s">
        <v>56</v>
      </c>
      <c r="G2157" t="s">
        <v>2935</v>
      </c>
      <c r="H2157" t="s">
        <v>2936</v>
      </c>
      <c r="I2157" t="s">
        <v>38</v>
      </c>
      <c r="J2157" t="s">
        <v>27</v>
      </c>
      <c r="K2157" t="s">
        <v>3649</v>
      </c>
      <c r="L2157" t="s">
        <v>3506</v>
      </c>
      <c r="M2157">
        <v>23464</v>
      </c>
      <c r="N2157" t="s">
        <v>3507</v>
      </c>
      <c r="O2157" t="s">
        <v>5339</v>
      </c>
      <c r="P2157" t="s">
        <v>329</v>
      </c>
      <c r="Q2157" t="s">
        <v>330</v>
      </c>
      <c r="R2157" t="s">
        <v>5340</v>
      </c>
      <c r="S2157">
        <v>756.80000000000007</v>
      </c>
      <c r="T2157">
        <v>5</v>
      </c>
      <c r="U2157">
        <v>0</v>
      </c>
      <c r="V2157">
        <v>75.679999999999978</v>
      </c>
      <c r="W2157" t="s">
        <v>10936</v>
      </c>
      <c r="X2157" t="s">
        <v>10940</v>
      </c>
      <c r="Y2157">
        <v>11</v>
      </c>
      <c r="Z2157" t="s">
        <v>10947</v>
      </c>
      <c r="AA2157">
        <v>9.9999999999999964E-2</v>
      </c>
    </row>
    <row r="2158" spans="1:27" x14ac:dyDescent="0.35">
      <c r="A2158">
        <v>9021</v>
      </c>
      <c r="B2158" t="s">
        <v>5262</v>
      </c>
      <c r="C2158">
        <v>2011</v>
      </c>
      <c r="D2158" s="1">
        <v>40893</v>
      </c>
      <c r="E2158" s="1">
        <v>40895</v>
      </c>
      <c r="F2158" t="s">
        <v>45</v>
      </c>
      <c r="G2158" t="s">
        <v>4264</v>
      </c>
      <c r="H2158" t="s">
        <v>4265</v>
      </c>
      <c r="I2158" t="s">
        <v>38</v>
      </c>
      <c r="J2158" t="s">
        <v>27</v>
      </c>
      <c r="K2158" t="s">
        <v>3505</v>
      </c>
      <c r="L2158" t="s">
        <v>3506</v>
      </c>
      <c r="M2158">
        <v>22153</v>
      </c>
      <c r="N2158" t="s">
        <v>3507</v>
      </c>
      <c r="O2158" t="s">
        <v>1613</v>
      </c>
      <c r="P2158" t="s">
        <v>329</v>
      </c>
      <c r="Q2158" t="s">
        <v>330</v>
      </c>
      <c r="R2158" t="s">
        <v>1614</v>
      </c>
      <c r="S2158">
        <v>29.46</v>
      </c>
      <c r="T2158">
        <v>6</v>
      </c>
      <c r="U2158">
        <v>0</v>
      </c>
      <c r="V2158">
        <v>9.7217999999999982</v>
      </c>
      <c r="W2158" t="s">
        <v>10944</v>
      </c>
      <c r="X2158" t="s">
        <v>10940</v>
      </c>
      <c r="Y2158">
        <v>12</v>
      </c>
      <c r="Z2158" t="s">
        <v>10941</v>
      </c>
      <c r="AA2158">
        <v>0.3299999999999999</v>
      </c>
    </row>
    <row r="2159" spans="1:27" x14ac:dyDescent="0.35">
      <c r="A2159">
        <v>9258</v>
      </c>
      <c r="B2159" t="s">
        <v>4231</v>
      </c>
      <c r="C2159">
        <v>2011</v>
      </c>
      <c r="D2159" s="1">
        <v>40586</v>
      </c>
      <c r="E2159" s="1">
        <v>40590</v>
      </c>
      <c r="F2159" t="s">
        <v>45</v>
      </c>
      <c r="G2159" t="s">
        <v>749</v>
      </c>
      <c r="H2159" t="s">
        <v>750</v>
      </c>
      <c r="I2159" t="s">
        <v>38</v>
      </c>
      <c r="J2159" t="s">
        <v>27</v>
      </c>
      <c r="K2159" t="s">
        <v>3938</v>
      </c>
      <c r="L2159" t="s">
        <v>3501</v>
      </c>
      <c r="M2159">
        <v>65203</v>
      </c>
      <c r="N2159" t="s">
        <v>3479</v>
      </c>
      <c r="O2159" t="s">
        <v>2871</v>
      </c>
      <c r="P2159" t="s">
        <v>329</v>
      </c>
      <c r="Q2159" t="s">
        <v>330</v>
      </c>
      <c r="R2159" t="s">
        <v>2872</v>
      </c>
      <c r="S2159">
        <v>332.94</v>
      </c>
      <c r="T2159">
        <v>3</v>
      </c>
      <c r="U2159">
        <v>0</v>
      </c>
      <c r="V2159">
        <v>53.270399999999995</v>
      </c>
      <c r="W2159" t="s">
        <v>10944</v>
      </c>
      <c r="X2159" t="s">
        <v>10950</v>
      </c>
      <c r="Y2159">
        <v>2</v>
      </c>
      <c r="Z2159" t="s">
        <v>10955</v>
      </c>
      <c r="AA2159">
        <v>0.15999999999999998</v>
      </c>
    </row>
    <row r="2160" spans="1:27" x14ac:dyDescent="0.35">
      <c r="A2160">
        <v>9327</v>
      </c>
      <c r="B2160" t="s">
        <v>5439</v>
      </c>
      <c r="C2160">
        <v>2014</v>
      </c>
      <c r="D2160" s="1">
        <v>41890</v>
      </c>
      <c r="E2160" s="1">
        <v>41893</v>
      </c>
      <c r="F2160" t="s">
        <v>56</v>
      </c>
      <c r="G2160" t="s">
        <v>1248</v>
      </c>
      <c r="H2160" t="s">
        <v>1249</v>
      </c>
      <c r="I2160" t="s">
        <v>38</v>
      </c>
      <c r="J2160" t="s">
        <v>27</v>
      </c>
      <c r="K2160" t="s">
        <v>3491</v>
      </c>
      <c r="L2160" t="s">
        <v>3473</v>
      </c>
      <c r="M2160">
        <v>98026</v>
      </c>
      <c r="N2160" t="s">
        <v>30</v>
      </c>
      <c r="O2160" t="s">
        <v>5440</v>
      </c>
      <c r="P2160" t="s">
        <v>329</v>
      </c>
      <c r="Q2160" t="s">
        <v>330</v>
      </c>
      <c r="R2160" t="s">
        <v>5441</v>
      </c>
      <c r="S2160">
        <v>80.959999999999994</v>
      </c>
      <c r="T2160">
        <v>4</v>
      </c>
      <c r="U2160">
        <v>0</v>
      </c>
      <c r="V2160">
        <v>34.812800000000003</v>
      </c>
      <c r="W2160" t="s">
        <v>10939</v>
      </c>
      <c r="X2160" t="s">
        <v>10937</v>
      </c>
      <c r="Y2160">
        <v>9</v>
      </c>
      <c r="Z2160" t="s">
        <v>10949</v>
      </c>
      <c r="AA2160">
        <v>0.43000000000000005</v>
      </c>
    </row>
    <row r="2161" spans="1:27" x14ac:dyDescent="0.35">
      <c r="A2161">
        <v>9918</v>
      </c>
      <c r="B2161" t="s">
        <v>5442</v>
      </c>
      <c r="C2161">
        <v>2014</v>
      </c>
      <c r="D2161" s="1">
        <v>41669</v>
      </c>
      <c r="E2161" s="1">
        <v>41671</v>
      </c>
      <c r="F2161" t="s">
        <v>45</v>
      </c>
      <c r="G2161" t="s">
        <v>2394</v>
      </c>
      <c r="H2161" t="s">
        <v>2395</v>
      </c>
      <c r="I2161" t="s">
        <v>38</v>
      </c>
      <c r="J2161" t="s">
        <v>27</v>
      </c>
      <c r="K2161" t="s">
        <v>5443</v>
      </c>
      <c r="L2161" t="s">
        <v>3678</v>
      </c>
      <c r="M2161">
        <v>52302</v>
      </c>
      <c r="N2161" t="s">
        <v>3479</v>
      </c>
      <c r="O2161" t="s">
        <v>440</v>
      </c>
      <c r="P2161" t="s">
        <v>329</v>
      </c>
      <c r="Q2161" t="s">
        <v>330</v>
      </c>
      <c r="R2161" t="s">
        <v>441</v>
      </c>
      <c r="S2161">
        <v>14.91</v>
      </c>
      <c r="T2161">
        <v>3</v>
      </c>
      <c r="U2161">
        <v>0</v>
      </c>
      <c r="V2161">
        <v>4.6220999999999997</v>
      </c>
      <c r="W2161" t="s">
        <v>10939</v>
      </c>
      <c r="X2161" t="s">
        <v>10950</v>
      </c>
      <c r="Y2161">
        <v>1</v>
      </c>
      <c r="Z2161" t="s">
        <v>10951</v>
      </c>
      <c r="AA2161">
        <v>0.31</v>
      </c>
    </row>
    <row r="2162" spans="1:27" x14ac:dyDescent="0.35">
      <c r="A2162">
        <v>52</v>
      </c>
      <c r="B2162" t="s">
        <v>4248</v>
      </c>
      <c r="C2162">
        <v>2012</v>
      </c>
      <c r="D2162" s="1">
        <v>41017</v>
      </c>
      <c r="E2162" s="1">
        <v>41021</v>
      </c>
      <c r="F2162" t="s">
        <v>23</v>
      </c>
      <c r="G2162" t="s">
        <v>1012</v>
      </c>
      <c r="H2162" t="s">
        <v>1013</v>
      </c>
      <c r="I2162" t="s">
        <v>38</v>
      </c>
      <c r="J2162" t="s">
        <v>27</v>
      </c>
      <c r="K2162" t="s">
        <v>4249</v>
      </c>
      <c r="L2162" t="s">
        <v>3626</v>
      </c>
      <c r="M2162">
        <v>47150</v>
      </c>
      <c r="N2162" t="s">
        <v>3479</v>
      </c>
      <c r="O2162" t="s">
        <v>1296</v>
      </c>
      <c r="P2162" t="s">
        <v>329</v>
      </c>
      <c r="Q2162" t="s">
        <v>330</v>
      </c>
      <c r="R2162" t="s">
        <v>1297</v>
      </c>
      <c r="S2162">
        <v>6.16</v>
      </c>
      <c r="T2162">
        <v>2</v>
      </c>
      <c r="U2162">
        <v>0</v>
      </c>
      <c r="V2162">
        <v>2.9567999999999999</v>
      </c>
      <c r="W2162" t="s">
        <v>10948</v>
      </c>
      <c r="X2162" t="s">
        <v>10942</v>
      </c>
      <c r="Y2162">
        <v>4</v>
      </c>
      <c r="Z2162" t="s">
        <v>10943</v>
      </c>
      <c r="AA2162">
        <v>0.48</v>
      </c>
    </row>
    <row r="2163" spans="1:27" x14ac:dyDescent="0.35">
      <c r="A2163">
        <v>302</v>
      </c>
      <c r="B2163" t="s">
        <v>5444</v>
      </c>
      <c r="C2163">
        <v>2013</v>
      </c>
      <c r="D2163" s="1">
        <v>41576</v>
      </c>
      <c r="E2163" s="1">
        <v>41582</v>
      </c>
      <c r="F2163" t="s">
        <v>23</v>
      </c>
      <c r="G2163" t="s">
        <v>482</v>
      </c>
      <c r="H2163" t="s">
        <v>483</v>
      </c>
      <c r="I2163" t="s">
        <v>26</v>
      </c>
      <c r="J2163" t="s">
        <v>27</v>
      </c>
      <c r="K2163" t="s">
        <v>4392</v>
      </c>
      <c r="L2163" t="s">
        <v>3901</v>
      </c>
      <c r="M2163">
        <v>7109</v>
      </c>
      <c r="N2163" t="s">
        <v>3728</v>
      </c>
      <c r="O2163" t="s">
        <v>1091</v>
      </c>
      <c r="P2163" t="s">
        <v>329</v>
      </c>
      <c r="Q2163" t="s">
        <v>330</v>
      </c>
      <c r="R2163" t="s">
        <v>1092</v>
      </c>
      <c r="S2163">
        <v>77.599999999999994</v>
      </c>
      <c r="T2163">
        <v>4</v>
      </c>
      <c r="U2163">
        <v>0</v>
      </c>
      <c r="V2163">
        <v>38.023999999999994</v>
      </c>
      <c r="W2163" t="s">
        <v>10936</v>
      </c>
      <c r="X2163" t="s">
        <v>10940</v>
      </c>
      <c r="Y2163">
        <v>10</v>
      </c>
      <c r="Z2163" t="s">
        <v>10945</v>
      </c>
      <c r="AA2163">
        <v>0.48999999999999994</v>
      </c>
    </row>
    <row r="2164" spans="1:27" x14ac:dyDescent="0.35">
      <c r="A2164">
        <v>314</v>
      </c>
      <c r="B2164" t="s">
        <v>5445</v>
      </c>
      <c r="C2164">
        <v>2011</v>
      </c>
      <c r="D2164" s="1">
        <v>40813</v>
      </c>
      <c r="E2164" s="1">
        <v>40819</v>
      </c>
      <c r="F2164" t="s">
        <v>23</v>
      </c>
      <c r="G2164" t="s">
        <v>1616</v>
      </c>
      <c r="H2164" t="s">
        <v>1617</v>
      </c>
      <c r="I2164" t="s">
        <v>26</v>
      </c>
      <c r="J2164" t="s">
        <v>27</v>
      </c>
      <c r="K2164" t="s">
        <v>4277</v>
      </c>
      <c r="L2164" t="s">
        <v>3901</v>
      </c>
      <c r="M2164">
        <v>7601</v>
      </c>
      <c r="N2164" t="s">
        <v>3728</v>
      </c>
      <c r="O2164" t="s">
        <v>2251</v>
      </c>
      <c r="P2164" t="s">
        <v>329</v>
      </c>
      <c r="Q2164" t="s">
        <v>330</v>
      </c>
      <c r="R2164" t="s">
        <v>2252</v>
      </c>
      <c r="S2164">
        <v>87.539999999999992</v>
      </c>
      <c r="T2164">
        <v>3</v>
      </c>
      <c r="U2164">
        <v>0</v>
      </c>
      <c r="V2164">
        <v>37.642200000000003</v>
      </c>
      <c r="W2164" t="s">
        <v>10944</v>
      </c>
      <c r="X2164" t="s">
        <v>10937</v>
      </c>
      <c r="Y2164">
        <v>9</v>
      </c>
      <c r="Z2164" t="s">
        <v>10949</v>
      </c>
      <c r="AA2164">
        <v>0.43000000000000005</v>
      </c>
    </row>
    <row r="2165" spans="1:27" x14ac:dyDescent="0.35">
      <c r="A2165">
        <v>423</v>
      </c>
      <c r="B2165" t="s">
        <v>5446</v>
      </c>
      <c r="C2165">
        <v>2014</v>
      </c>
      <c r="D2165" s="1">
        <v>41932</v>
      </c>
      <c r="E2165" s="1">
        <v>41936</v>
      </c>
      <c r="F2165" t="s">
        <v>23</v>
      </c>
      <c r="G2165" t="s">
        <v>3486</v>
      </c>
      <c r="H2165" t="s">
        <v>3487</v>
      </c>
      <c r="I2165" t="s">
        <v>26</v>
      </c>
      <c r="J2165" t="s">
        <v>27</v>
      </c>
      <c r="K2165" t="s">
        <v>3993</v>
      </c>
      <c r="L2165" t="s">
        <v>3785</v>
      </c>
      <c r="M2165">
        <v>1841</v>
      </c>
      <c r="N2165" t="s">
        <v>3728</v>
      </c>
      <c r="O2165" t="s">
        <v>1642</v>
      </c>
      <c r="P2165" t="s">
        <v>329</v>
      </c>
      <c r="Q2165" t="s">
        <v>330</v>
      </c>
      <c r="R2165" t="s">
        <v>1643</v>
      </c>
      <c r="S2165">
        <v>56.56</v>
      </c>
      <c r="T2165">
        <v>4</v>
      </c>
      <c r="U2165">
        <v>0</v>
      </c>
      <c r="V2165">
        <v>14.705600000000004</v>
      </c>
      <c r="W2165" t="s">
        <v>10939</v>
      </c>
      <c r="X2165" t="s">
        <v>10940</v>
      </c>
      <c r="Y2165">
        <v>10</v>
      </c>
      <c r="Z2165" t="s">
        <v>10945</v>
      </c>
      <c r="AA2165">
        <v>0.26000000000000006</v>
      </c>
    </row>
    <row r="2166" spans="1:27" x14ac:dyDescent="0.35">
      <c r="A2166">
        <v>479</v>
      </c>
      <c r="B2166" t="s">
        <v>5447</v>
      </c>
      <c r="C2166">
        <v>2013</v>
      </c>
      <c r="D2166" s="1">
        <v>41575</v>
      </c>
      <c r="E2166" s="1">
        <v>41581</v>
      </c>
      <c r="F2166" t="s">
        <v>23</v>
      </c>
      <c r="G2166" t="s">
        <v>2687</v>
      </c>
      <c r="H2166" t="s">
        <v>2688</v>
      </c>
      <c r="I2166" t="s">
        <v>38</v>
      </c>
      <c r="J2166" t="s">
        <v>27</v>
      </c>
      <c r="K2166" t="s">
        <v>4913</v>
      </c>
      <c r="L2166" t="s">
        <v>3741</v>
      </c>
      <c r="M2166">
        <v>12180</v>
      </c>
      <c r="N2166" t="s">
        <v>3728</v>
      </c>
      <c r="O2166" t="s">
        <v>5360</v>
      </c>
      <c r="P2166" t="s">
        <v>329</v>
      </c>
      <c r="Q2166" t="s">
        <v>330</v>
      </c>
      <c r="R2166" t="s">
        <v>5361</v>
      </c>
      <c r="S2166">
        <v>40.200000000000003</v>
      </c>
      <c r="T2166">
        <v>3</v>
      </c>
      <c r="U2166">
        <v>0</v>
      </c>
      <c r="V2166">
        <v>19.295999999999999</v>
      </c>
      <c r="W2166" t="s">
        <v>10936</v>
      </c>
      <c r="X2166" t="s">
        <v>10940</v>
      </c>
      <c r="Y2166">
        <v>10</v>
      </c>
      <c r="Z2166" t="s">
        <v>10945</v>
      </c>
      <c r="AA2166">
        <v>0.47999999999999993</v>
      </c>
    </row>
    <row r="2167" spans="1:27" x14ac:dyDescent="0.35">
      <c r="A2167">
        <v>641</v>
      </c>
      <c r="B2167" t="s">
        <v>5448</v>
      </c>
      <c r="C2167">
        <v>2013</v>
      </c>
      <c r="D2167" s="1">
        <v>41627</v>
      </c>
      <c r="E2167" s="1">
        <v>41631</v>
      </c>
      <c r="F2167" t="s">
        <v>23</v>
      </c>
      <c r="G2167" t="s">
        <v>1548</v>
      </c>
      <c r="H2167" t="s">
        <v>1549</v>
      </c>
      <c r="I2167" t="s">
        <v>26</v>
      </c>
      <c r="J2167" t="s">
        <v>27</v>
      </c>
      <c r="K2167" t="s">
        <v>3641</v>
      </c>
      <c r="L2167" t="s">
        <v>3642</v>
      </c>
      <c r="M2167">
        <v>55407</v>
      </c>
      <c r="N2167" t="s">
        <v>3479</v>
      </c>
      <c r="O2167" t="s">
        <v>537</v>
      </c>
      <c r="P2167" t="s">
        <v>329</v>
      </c>
      <c r="Q2167" t="s">
        <v>330</v>
      </c>
      <c r="R2167" t="s">
        <v>538</v>
      </c>
      <c r="S2167">
        <v>18.84</v>
      </c>
      <c r="T2167">
        <v>3</v>
      </c>
      <c r="U2167">
        <v>0</v>
      </c>
      <c r="V2167">
        <v>6.0287999999999995</v>
      </c>
      <c r="W2167" t="s">
        <v>10936</v>
      </c>
      <c r="X2167" t="s">
        <v>10940</v>
      </c>
      <c r="Y2167">
        <v>12</v>
      </c>
      <c r="Z2167" t="s">
        <v>10941</v>
      </c>
      <c r="AA2167">
        <v>0.31999999999999995</v>
      </c>
    </row>
    <row r="2168" spans="1:27" x14ac:dyDescent="0.35">
      <c r="A2168">
        <v>720</v>
      </c>
      <c r="B2168" t="s">
        <v>5449</v>
      </c>
      <c r="C2168">
        <v>2011</v>
      </c>
      <c r="D2168" s="1">
        <v>40696</v>
      </c>
      <c r="E2168" s="1">
        <v>40701</v>
      </c>
      <c r="F2168" t="s">
        <v>23</v>
      </c>
      <c r="G2168" t="s">
        <v>4316</v>
      </c>
      <c r="H2168" t="s">
        <v>4317</v>
      </c>
      <c r="I2168" t="s">
        <v>127</v>
      </c>
      <c r="J2168" t="s">
        <v>27</v>
      </c>
      <c r="K2168" t="s">
        <v>3464</v>
      </c>
      <c r="L2168" t="s">
        <v>3465</v>
      </c>
      <c r="M2168">
        <v>84057</v>
      </c>
      <c r="N2168" t="s">
        <v>30</v>
      </c>
      <c r="O2168" t="s">
        <v>5367</v>
      </c>
      <c r="P2168" t="s">
        <v>329</v>
      </c>
      <c r="Q2168" t="s">
        <v>330</v>
      </c>
      <c r="R2168" t="s">
        <v>5368</v>
      </c>
      <c r="S2168">
        <v>73.320000000000007</v>
      </c>
      <c r="T2168">
        <v>6</v>
      </c>
      <c r="U2168">
        <v>0</v>
      </c>
      <c r="V2168">
        <v>21.995999999999992</v>
      </c>
      <c r="W2168" t="s">
        <v>10944</v>
      </c>
      <c r="X2168" t="s">
        <v>10942</v>
      </c>
      <c r="Y2168">
        <v>6</v>
      </c>
      <c r="Z2168" t="s">
        <v>10946</v>
      </c>
      <c r="AA2168">
        <v>0.29999999999999988</v>
      </c>
    </row>
    <row r="2169" spans="1:27" x14ac:dyDescent="0.35">
      <c r="A2169">
        <v>751</v>
      </c>
      <c r="B2169" t="s">
        <v>5450</v>
      </c>
      <c r="C2169">
        <v>2014</v>
      </c>
      <c r="D2169" s="1">
        <v>41915</v>
      </c>
      <c r="E2169" s="1">
        <v>41919</v>
      </c>
      <c r="F2169" t="s">
        <v>23</v>
      </c>
      <c r="G2169" t="s">
        <v>2693</v>
      </c>
      <c r="H2169" t="s">
        <v>2694</v>
      </c>
      <c r="I2169" t="s">
        <v>38</v>
      </c>
      <c r="J2169" t="s">
        <v>27</v>
      </c>
      <c r="K2169" t="s">
        <v>3927</v>
      </c>
      <c r="L2169" t="s">
        <v>3478</v>
      </c>
      <c r="M2169">
        <v>48183</v>
      </c>
      <c r="N2169" t="s">
        <v>3479</v>
      </c>
      <c r="O2169" t="s">
        <v>2697</v>
      </c>
      <c r="P2169" t="s">
        <v>329</v>
      </c>
      <c r="Q2169" t="s">
        <v>330</v>
      </c>
      <c r="R2169" t="s">
        <v>2698</v>
      </c>
      <c r="S2169">
        <v>157.74</v>
      </c>
      <c r="T2169">
        <v>11</v>
      </c>
      <c r="U2169">
        <v>0</v>
      </c>
      <c r="V2169">
        <v>56.7864</v>
      </c>
      <c r="W2169" t="s">
        <v>10939</v>
      </c>
      <c r="X2169" t="s">
        <v>10940</v>
      </c>
      <c r="Y2169">
        <v>10</v>
      </c>
      <c r="Z2169" t="s">
        <v>10945</v>
      </c>
      <c r="AA2169">
        <v>0.36</v>
      </c>
    </row>
    <row r="2170" spans="1:27" x14ac:dyDescent="0.35">
      <c r="A2170">
        <v>776</v>
      </c>
      <c r="B2170" t="s">
        <v>4655</v>
      </c>
      <c r="C2170">
        <v>2014</v>
      </c>
      <c r="D2170" s="1">
        <v>41670</v>
      </c>
      <c r="E2170" s="1">
        <v>41676</v>
      </c>
      <c r="F2170" t="s">
        <v>23</v>
      </c>
      <c r="G2170" t="s">
        <v>4656</v>
      </c>
      <c r="H2170" t="s">
        <v>4657</v>
      </c>
      <c r="I2170" t="s">
        <v>26</v>
      </c>
      <c r="J2170" t="s">
        <v>27</v>
      </c>
      <c r="K2170" t="s">
        <v>3677</v>
      </c>
      <c r="L2170" t="s">
        <v>3678</v>
      </c>
      <c r="M2170">
        <v>50315</v>
      </c>
      <c r="N2170" t="s">
        <v>3479</v>
      </c>
      <c r="O2170" t="s">
        <v>1125</v>
      </c>
      <c r="P2170" t="s">
        <v>329</v>
      </c>
      <c r="Q2170" t="s">
        <v>330</v>
      </c>
      <c r="R2170" t="s">
        <v>1126</v>
      </c>
      <c r="S2170">
        <v>34.580000000000005</v>
      </c>
      <c r="T2170">
        <v>7</v>
      </c>
      <c r="U2170">
        <v>0</v>
      </c>
      <c r="V2170">
        <v>14.523600000000002</v>
      </c>
      <c r="W2170" t="s">
        <v>10939</v>
      </c>
      <c r="X2170" t="s">
        <v>10950</v>
      </c>
      <c r="Y2170">
        <v>1</v>
      </c>
      <c r="Z2170" t="s">
        <v>10951</v>
      </c>
      <c r="AA2170">
        <v>0.42</v>
      </c>
    </row>
    <row r="2171" spans="1:27" x14ac:dyDescent="0.35">
      <c r="A2171">
        <v>867</v>
      </c>
      <c r="B2171" t="s">
        <v>5451</v>
      </c>
      <c r="C2171">
        <v>2011</v>
      </c>
      <c r="D2171" s="1">
        <v>40554</v>
      </c>
      <c r="E2171" s="1">
        <v>40559</v>
      </c>
      <c r="F2171" t="s">
        <v>23</v>
      </c>
      <c r="G2171" t="s">
        <v>1180</v>
      </c>
      <c r="H2171" t="s">
        <v>1181</v>
      </c>
      <c r="I2171" t="s">
        <v>26</v>
      </c>
      <c r="J2171" t="s">
        <v>27</v>
      </c>
      <c r="K2171" t="s">
        <v>3505</v>
      </c>
      <c r="L2171" t="s">
        <v>3506</v>
      </c>
      <c r="M2171">
        <v>22153</v>
      </c>
      <c r="N2171" t="s">
        <v>3507</v>
      </c>
      <c r="O2171" t="s">
        <v>809</v>
      </c>
      <c r="P2171" t="s">
        <v>329</v>
      </c>
      <c r="Q2171" t="s">
        <v>330</v>
      </c>
      <c r="R2171" t="s">
        <v>810</v>
      </c>
      <c r="S2171">
        <v>51.94</v>
      </c>
      <c r="T2171">
        <v>1</v>
      </c>
      <c r="U2171">
        <v>0</v>
      </c>
      <c r="V2171">
        <v>21.295400000000001</v>
      </c>
      <c r="W2171" t="s">
        <v>10944</v>
      </c>
      <c r="X2171" t="s">
        <v>10950</v>
      </c>
      <c r="Y2171">
        <v>1</v>
      </c>
      <c r="Z2171" t="s">
        <v>10951</v>
      </c>
      <c r="AA2171">
        <v>0.41000000000000003</v>
      </c>
    </row>
    <row r="2172" spans="1:27" x14ac:dyDescent="0.35">
      <c r="A2172">
        <v>876</v>
      </c>
      <c r="B2172" t="s">
        <v>4956</v>
      </c>
      <c r="C2172">
        <v>2013</v>
      </c>
      <c r="D2172" s="1">
        <v>41291</v>
      </c>
      <c r="E2172" s="1">
        <v>41295</v>
      </c>
      <c r="F2172" t="s">
        <v>23</v>
      </c>
      <c r="G2172" t="s">
        <v>1757</v>
      </c>
      <c r="H2172" t="s">
        <v>1758</v>
      </c>
      <c r="I2172" t="s">
        <v>127</v>
      </c>
      <c r="J2172" t="s">
        <v>27</v>
      </c>
      <c r="K2172" t="s">
        <v>2773</v>
      </c>
      <c r="L2172" t="s">
        <v>4745</v>
      </c>
      <c r="M2172">
        <v>3301</v>
      </c>
      <c r="N2172" t="s">
        <v>3728</v>
      </c>
      <c r="O2172" t="s">
        <v>2882</v>
      </c>
      <c r="P2172" t="s">
        <v>329</v>
      </c>
      <c r="Q2172" t="s">
        <v>330</v>
      </c>
      <c r="R2172" t="s">
        <v>5452</v>
      </c>
      <c r="S2172">
        <v>322.59000000000003</v>
      </c>
      <c r="T2172">
        <v>3</v>
      </c>
      <c r="U2172">
        <v>0</v>
      </c>
      <c r="V2172">
        <v>64.518000000000001</v>
      </c>
      <c r="W2172" t="s">
        <v>10936</v>
      </c>
      <c r="X2172" t="s">
        <v>10950</v>
      </c>
      <c r="Y2172">
        <v>1</v>
      </c>
      <c r="Z2172" t="s">
        <v>10951</v>
      </c>
      <c r="AA2172">
        <v>0.19999999999999998</v>
      </c>
    </row>
    <row r="2173" spans="1:27" x14ac:dyDescent="0.35">
      <c r="A2173">
        <v>885</v>
      </c>
      <c r="B2173" t="s">
        <v>5453</v>
      </c>
      <c r="C2173">
        <v>2011</v>
      </c>
      <c r="D2173" s="1">
        <v>40662</v>
      </c>
      <c r="E2173" s="1">
        <v>40667</v>
      </c>
      <c r="F2173" t="s">
        <v>23</v>
      </c>
      <c r="G2173" t="s">
        <v>1333</v>
      </c>
      <c r="H2173" t="s">
        <v>1334</v>
      </c>
      <c r="I2173" t="s">
        <v>38</v>
      </c>
      <c r="J2173" t="s">
        <v>27</v>
      </c>
      <c r="K2173" t="s">
        <v>3689</v>
      </c>
      <c r="L2173" t="s">
        <v>3741</v>
      </c>
      <c r="M2173">
        <v>14609</v>
      </c>
      <c r="N2173" t="s">
        <v>3728</v>
      </c>
      <c r="O2173" t="s">
        <v>428</v>
      </c>
      <c r="P2173" t="s">
        <v>329</v>
      </c>
      <c r="Q2173" t="s">
        <v>330</v>
      </c>
      <c r="R2173" t="s">
        <v>429</v>
      </c>
      <c r="S2173">
        <v>17.46</v>
      </c>
      <c r="T2173">
        <v>2</v>
      </c>
      <c r="U2173">
        <v>0</v>
      </c>
      <c r="V2173">
        <v>5.936399999999999</v>
      </c>
      <c r="W2173" t="s">
        <v>10944</v>
      </c>
      <c r="X2173" t="s">
        <v>10942</v>
      </c>
      <c r="Y2173">
        <v>4</v>
      </c>
      <c r="Z2173" t="s">
        <v>10943</v>
      </c>
      <c r="AA2173">
        <v>0.33999999999999991</v>
      </c>
    </row>
    <row r="2174" spans="1:27" x14ac:dyDescent="0.35">
      <c r="A2174">
        <v>913</v>
      </c>
      <c r="B2174" t="s">
        <v>5454</v>
      </c>
      <c r="C2174">
        <v>2012</v>
      </c>
      <c r="D2174" s="1">
        <v>41060</v>
      </c>
      <c r="E2174" s="1">
        <v>41067</v>
      </c>
      <c r="F2174" t="s">
        <v>23</v>
      </c>
      <c r="G2174" t="s">
        <v>540</v>
      </c>
      <c r="H2174" t="s">
        <v>541</v>
      </c>
      <c r="I2174" t="s">
        <v>127</v>
      </c>
      <c r="J2174" t="s">
        <v>27</v>
      </c>
      <c r="K2174" t="s">
        <v>5455</v>
      </c>
      <c r="L2174" t="s">
        <v>3727</v>
      </c>
      <c r="M2174">
        <v>6360</v>
      </c>
      <c r="N2174" t="s">
        <v>3728</v>
      </c>
      <c r="O2174" t="s">
        <v>5300</v>
      </c>
      <c r="P2174" t="s">
        <v>329</v>
      </c>
      <c r="Q2174" t="s">
        <v>330</v>
      </c>
      <c r="R2174" t="s">
        <v>5301</v>
      </c>
      <c r="S2174">
        <v>22.200000000000003</v>
      </c>
      <c r="T2174">
        <v>6</v>
      </c>
      <c r="U2174">
        <v>0</v>
      </c>
      <c r="V2174">
        <v>9.1020000000000021</v>
      </c>
      <c r="W2174" t="s">
        <v>10948</v>
      </c>
      <c r="X2174" t="s">
        <v>10942</v>
      </c>
      <c r="Y2174">
        <v>5</v>
      </c>
      <c r="Z2174" t="s">
        <v>10952</v>
      </c>
      <c r="AA2174">
        <v>0.41000000000000003</v>
      </c>
    </row>
    <row r="2175" spans="1:27" x14ac:dyDescent="0.35">
      <c r="A2175">
        <v>989</v>
      </c>
      <c r="B2175" t="s">
        <v>5456</v>
      </c>
      <c r="C2175">
        <v>2014</v>
      </c>
      <c r="D2175" s="1">
        <v>41781</v>
      </c>
      <c r="E2175" s="1">
        <v>41786</v>
      </c>
      <c r="F2175" t="s">
        <v>23</v>
      </c>
      <c r="G2175" t="s">
        <v>2626</v>
      </c>
      <c r="H2175" t="s">
        <v>2627</v>
      </c>
      <c r="I2175" t="s">
        <v>26</v>
      </c>
      <c r="J2175" t="s">
        <v>27</v>
      </c>
      <c r="K2175" t="s">
        <v>4291</v>
      </c>
      <c r="L2175" t="s">
        <v>3741</v>
      </c>
      <c r="M2175">
        <v>13021</v>
      </c>
      <c r="N2175" t="s">
        <v>3728</v>
      </c>
      <c r="O2175" t="s">
        <v>1177</v>
      </c>
      <c r="P2175" t="s">
        <v>329</v>
      </c>
      <c r="Q2175" t="s">
        <v>330</v>
      </c>
      <c r="R2175" t="s">
        <v>1178</v>
      </c>
      <c r="S2175">
        <v>520.05000000000007</v>
      </c>
      <c r="T2175">
        <v>5</v>
      </c>
      <c r="U2175">
        <v>0</v>
      </c>
      <c r="V2175">
        <v>72.807000000000031</v>
      </c>
      <c r="W2175" t="s">
        <v>10939</v>
      </c>
      <c r="X2175" t="s">
        <v>10942</v>
      </c>
      <c r="Y2175">
        <v>5</v>
      </c>
      <c r="Z2175" t="s">
        <v>10952</v>
      </c>
      <c r="AA2175">
        <v>0.14000000000000004</v>
      </c>
    </row>
    <row r="2176" spans="1:27" x14ac:dyDescent="0.35">
      <c r="A2176">
        <v>999</v>
      </c>
      <c r="B2176" t="s">
        <v>5457</v>
      </c>
      <c r="C2176">
        <v>2012</v>
      </c>
      <c r="D2176" s="1">
        <v>41210</v>
      </c>
      <c r="E2176" s="1">
        <v>41216</v>
      </c>
      <c r="F2176" t="s">
        <v>23</v>
      </c>
      <c r="G2176" t="s">
        <v>1128</v>
      </c>
      <c r="H2176" t="s">
        <v>1129</v>
      </c>
      <c r="I2176" t="s">
        <v>38</v>
      </c>
      <c r="J2176" t="s">
        <v>27</v>
      </c>
      <c r="K2176" t="s">
        <v>3602</v>
      </c>
      <c r="L2176" t="s">
        <v>3603</v>
      </c>
      <c r="M2176">
        <v>42420</v>
      </c>
      <c r="N2176" t="s">
        <v>3507</v>
      </c>
      <c r="O2176" t="s">
        <v>5406</v>
      </c>
      <c r="P2176" t="s">
        <v>329</v>
      </c>
      <c r="Q2176" t="s">
        <v>330</v>
      </c>
      <c r="R2176" t="s">
        <v>5407</v>
      </c>
      <c r="S2176">
        <v>24.1</v>
      </c>
      <c r="T2176">
        <v>5</v>
      </c>
      <c r="U2176">
        <v>0</v>
      </c>
      <c r="V2176">
        <v>9.1580000000000013</v>
      </c>
      <c r="W2176" t="s">
        <v>10948</v>
      </c>
      <c r="X2176" t="s">
        <v>10940</v>
      </c>
      <c r="Y2176">
        <v>10</v>
      </c>
      <c r="Z2176" t="s">
        <v>10945</v>
      </c>
      <c r="AA2176">
        <v>0.38</v>
      </c>
    </row>
    <row r="2177" spans="1:27" x14ac:dyDescent="0.35">
      <c r="A2177">
        <v>1000</v>
      </c>
      <c r="B2177" t="s">
        <v>5457</v>
      </c>
      <c r="C2177">
        <v>2012</v>
      </c>
      <c r="D2177" s="1">
        <v>41210</v>
      </c>
      <c r="E2177" s="1">
        <v>41216</v>
      </c>
      <c r="F2177" t="s">
        <v>23</v>
      </c>
      <c r="G2177" t="s">
        <v>1128</v>
      </c>
      <c r="H2177" t="s">
        <v>1129</v>
      </c>
      <c r="I2177" t="s">
        <v>38</v>
      </c>
      <c r="J2177" t="s">
        <v>27</v>
      </c>
      <c r="K2177" t="s">
        <v>3602</v>
      </c>
      <c r="L2177" t="s">
        <v>3603</v>
      </c>
      <c r="M2177">
        <v>42420</v>
      </c>
      <c r="N2177" t="s">
        <v>3507</v>
      </c>
      <c r="O2177" t="s">
        <v>353</v>
      </c>
      <c r="P2177" t="s">
        <v>329</v>
      </c>
      <c r="Q2177" t="s">
        <v>330</v>
      </c>
      <c r="R2177" t="s">
        <v>354</v>
      </c>
      <c r="S2177">
        <v>33.11</v>
      </c>
      <c r="T2177">
        <v>7</v>
      </c>
      <c r="U2177">
        <v>0</v>
      </c>
      <c r="V2177">
        <v>12.912900000000004</v>
      </c>
      <c r="W2177" t="s">
        <v>10948</v>
      </c>
      <c r="X2177" t="s">
        <v>10940</v>
      </c>
      <c r="Y2177">
        <v>10</v>
      </c>
      <c r="Z2177" t="s">
        <v>10945</v>
      </c>
      <c r="AA2177">
        <v>0.39000000000000012</v>
      </c>
    </row>
    <row r="2178" spans="1:27" x14ac:dyDescent="0.35">
      <c r="A2178">
        <v>1032</v>
      </c>
      <c r="B2178" t="s">
        <v>4276</v>
      </c>
      <c r="C2178">
        <v>2011</v>
      </c>
      <c r="D2178" s="1">
        <v>40735</v>
      </c>
      <c r="E2178" s="1">
        <v>40739</v>
      </c>
      <c r="F2178" t="s">
        <v>23</v>
      </c>
      <c r="G2178" t="s">
        <v>1022</v>
      </c>
      <c r="H2178" t="s">
        <v>1023</v>
      </c>
      <c r="I2178" t="s">
        <v>26</v>
      </c>
      <c r="J2178" t="s">
        <v>27</v>
      </c>
      <c r="K2178" t="s">
        <v>4277</v>
      </c>
      <c r="L2178" t="s">
        <v>3901</v>
      </c>
      <c r="M2178">
        <v>7601</v>
      </c>
      <c r="N2178" t="s">
        <v>3728</v>
      </c>
      <c r="O2178" t="s">
        <v>5458</v>
      </c>
      <c r="P2178" t="s">
        <v>329</v>
      </c>
      <c r="Q2178" t="s">
        <v>330</v>
      </c>
      <c r="R2178" t="s">
        <v>5459</v>
      </c>
      <c r="S2178">
        <v>124.10999999999999</v>
      </c>
      <c r="T2178">
        <v>9</v>
      </c>
      <c r="U2178">
        <v>0</v>
      </c>
      <c r="V2178">
        <v>52.126200000000004</v>
      </c>
      <c r="W2178" t="s">
        <v>10944</v>
      </c>
      <c r="X2178" t="s">
        <v>10937</v>
      </c>
      <c r="Y2178">
        <v>7</v>
      </c>
      <c r="Z2178" t="s">
        <v>10938</v>
      </c>
      <c r="AA2178">
        <v>0.4200000000000001</v>
      </c>
    </row>
    <row r="2179" spans="1:27" x14ac:dyDescent="0.35">
      <c r="A2179">
        <v>1037</v>
      </c>
      <c r="B2179" t="s">
        <v>5460</v>
      </c>
      <c r="C2179">
        <v>2013</v>
      </c>
      <c r="D2179" s="1">
        <v>41387</v>
      </c>
      <c r="E2179" s="1">
        <v>41391</v>
      </c>
      <c r="F2179" t="s">
        <v>23</v>
      </c>
      <c r="G2179" t="s">
        <v>5461</v>
      </c>
      <c r="H2179" t="s">
        <v>5462</v>
      </c>
      <c r="I2179" t="s">
        <v>127</v>
      </c>
      <c r="J2179" t="s">
        <v>27</v>
      </c>
      <c r="K2179" t="s">
        <v>5463</v>
      </c>
      <c r="L2179" t="s">
        <v>3501</v>
      </c>
      <c r="M2179">
        <v>65109</v>
      </c>
      <c r="N2179" t="s">
        <v>3479</v>
      </c>
      <c r="O2179" t="s">
        <v>2850</v>
      </c>
      <c r="P2179" t="s">
        <v>329</v>
      </c>
      <c r="Q2179" t="s">
        <v>330</v>
      </c>
      <c r="R2179" t="s">
        <v>2851</v>
      </c>
      <c r="S2179">
        <v>86.62</v>
      </c>
      <c r="T2179">
        <v>2</v>
      </c>
      <c r="U2179">
        <v>0</v>
      </c>
      <c r="V2179">
        <v>8.6619999999999919</v>
      </c>
      <c r="W2179" t="s">
        <v>10936</v>
      </c>
      <c r="X2179" t="s">
        <v>10942</v>
      </c>
      <c r="Y2179">
        <v>4</v>
      </c>
      <c r="Z2179" t="s">
        <v>10943</v>
      </c>
      <c r="AA2179">
        <v>9.9999999999999908E-2</v>
      </c>
    </row>
    <row r="2180" spans="1:27" x14ac:dyDescent="0.35">
      <c r="A2180">
        <v>1124</v>
      </c>
      <c r="B2180" t="s">
        <v>4279</v>
      </c>
      <c r="C2180">
        <v>2011</v>
      </c>
      <c r="D2180" s="1">
        <v>40564</v>
      </c>
      <c r="E2180" s="1">
        <v>40570</v>
      </c>
      <c r="F2180" t="s">
        <v>23</v>
      </c>
      <c r="G2180" t="s">
        <v>3891</v>
      </c>
      <c r="H2180" t="s">
        <v>3892</v>
      </c>
      <c r="I2180" t="s">
        <v>38</v>
      </c>
      <c r="J2180" t="s">
        <v>27</v>
      </c>
      <c r="K2180" t="s">
        <v>3873</v>
      </c>
      <c r="L2180" t="s">
        <v>3631</v>
      </c>
      <c r="M2180">
        <v>72401</v>
      </c>
      <c r="N2180" t="s">
        <v>3507</v>
      </c>
      <c r="O2180" t="s">
        <v>349</v>
      </c>
      <c r="P2180" t="s">
        <v>329</v>
      </c>
      <c r="Q2180" t="s">
        <v>330</v>
      </c>
      <c r="R2180" t="s">
        <v>350</v>
      </c>
      <c r="S2180">
        <v>38.6</v>
      </c>
      <c r="T2180">
        <v>4</v>
      </c>
      <c r="U2180">
        <v>0</v>
      </c>
      <c r="V2180">
        <v>11.579999999999998</v>
      </c>
      <c r="W2180" t="s">
        <v>10944</v>
      </c>
      <c r="X2180" t="s">
        <v>10950</v>
      </c>
      <c r="Y2180">
        <v>1</v>
      </c>
      <c r="Z2180" t="s">
        <v>10951</v>
      </c>
      <c r="AA2180">
        <v>0.29999999999999993</v>
      </c>
    </row>
    <row r="2181" spans="1:27" x14ac:dyDescent="0.35">
      <c r="A2181">
        <v>1239</v>
      </c>
      <c r="B2181" t="s">
        <v>5464</v>
      </c>
      <c r="C2181">
        <v>2011</v>
      </c>
      <c r="D2181" s="1">
        <v>40766</v>
      </c>
      <c r="E2181" s="1">
        <v>40770</v>
      </c>
      <c r="F2181" t="s">
        <v>23</v>
      </c>
      <c r="G2181" t="s">
        <v>3317</v>
      </c>
      <c r="H2181" t="s">
        <v>3318</v>
      </c>
      <c r="I2181" t="s">
        <v>38</v>
      </c>
      <c r="J2181" t="s">
        <v>27</v>
      </c>
      <c r="K2181" t="s">
        <v>3472</v>
      </c>
      <c r="L2181" t="s">
        <v>3473</v>
      </c>
      <c r="M2181">
        <v>98105</v>
      </c>
      <c r="N2181" t="s">
        <v>30</v>
      </c>
      <c r="O2181" t="s">
        <v>1605</v>
      </c>
      <c r="P2181" t="s">
        <v>329</v>
      </c>
      <c r="Q2181" t="s">
        <v>330</v>
      </c>
      <c r="R2181" t="s">
        <v>1606</v>
      </c>
      <c r="S2181">
        <v>12.35</v>
      </c>
      <c r="T2181">
        <v>1</v>
      </c>
      <c r="U2181">
        <v>0</v>
      </c>
      <c r="V2181">
        <v>5.4340000000000002</v>
      </c>
      <c r="W2181" t="s">
        <v>10944</v>
      </c>
      <c r="X2181" t="s">
        <v>10937</v>
      </c>
      <c r="Y2181">
        <v>8</v>
      </c>
      <c r="Z2181" t="s">
        <v>10954</v>
      </c>
      <c r="AA2181">
        <v>0.44</v>
      </c>
    </row>
    <row r="2182" spans="1:27" x14ac:dyDescent="0.35">
      <c r="A2182">
        <v>1304</v>
      </c>
      <c r="B2182" t="s">
        <v>4804</v>
      </c>
      <c r="C2182">
        <v>2014</v>
      </c>
      <c r="D2182" s="1">
        <v>41824</v>
      </c>
      <c r="E2182" s="1">
        <v>41828</v>
      </c>
      <c r="F2182" t="s">
        <v>23</v>
      </c>
      <c r="G2182" t="s">
        <v>4805</v>
      </c>
      <c r="H2182" t="s">
        <v>4806</v>
      </c>
      <c r="I2182" t="s">
        <v>38</v>
      </c>
      <c r="J2182" t="s">
        <v>27</v>
      </c>
      <c r="K2182" t="s">
        <v>3521</v>
      </c>
      <c r="L2182" t="s">
        <v>3522</v>
      </c>
      <c r="M2182">
        <v>31907</v>
      </c>
      <c r="N2182" t="s">
        <v>3507</v>
      </c>
      <c r="O2182" t="s">
        <v>524</v>
      </c>
      <c r="P2182" t="s">
        <v>329</v>
      </c>
      <c r="Q2182" t="s">
        <v>330</v>
      </c>
      <c r="R2182" t="s">
        <v>525</v>
      </c>
      <c r="S2182">
        <v>23.99</v>
      </c>
      <c r="T2182">
        <v>1</v>
      </c>
      <c r="U2182">
        <v>0</v>
      </c>
      <c r="V2182">
        <v>5.5176999999999978</v>
      </c>
      <c r="W2182" t="s">
        <v>10939</v>
      </c>
      <c r="X2182" t="s">
        <v>10937</v>
      </c>
      <c r="Y2182">
        <v>7</v>
      </c>
      <c r="Z2182" t="s">
        <v>10938</v>
      </c>
      <c r="AA2182">
        <v>0.22999999999999993</v>
      </c>
    </row>
    <row r="2183" spans="1:27" x14ac:dyDescent="0.35">
      <c r="A2183">
        <v>1494</v>
      </c>
      <c r="B2183" t="s">
        <v>5465</v>
      </c>
      <c r="C2183">
        <v>2014</v>
      </c>
      <c r="D2183" s="1">
        <v>41943</v>
      </c>
      <c r="E2183" s="1">
        <v>41947</v>
      </c>
      <c r="F2183" t="s">
        <v>23</v>
      </c>
      <c r="G2183" t="s">
        <v>2603</v>
      </c>
      <c r="H2183" t="s">
        <v>2604</v>
      </c>
      <c r="I2183" t="s">
        <v>26</v>
      </c>
      <c r="J2183" t="s">
        <v>27</v>
      </c>
      <c r="K2183" t="s">
        <v>4933</v>
      </c>
      <c r="L2183" t="s">
        <v>3473</v>
      </c>
      <c r="M2183">
        <v>98661</v>
      </c>
      <c r="N2183" t="s">
        <v>30</v>
      </c>
      <c r="O2183" t="s">
        <v>5406</v>
      </c>
      <c r="P2183" t="s">
        <v>329</v>
      </c>
      <c r="Q2183" t="s">
        <v>330</v>
      </c>
      <c r="R2183" t="s">
        <v>5407</v>
      </c>
      <c r="S2183">
        <v>9.64</v>
      </c>
      <c r="T2183">
        <v>2</v>
      </c>
      <c r="U2183">
        <v>0</v>
      </c>
      <c r="V2183">
        <v>3.6632000000000007</v>
      </c>
      <c r="W2183" t="s">
        <v>10939</v>
      </c>
      <c r="X2183" t="s">
        <v>10940</v>
      </c>
      <c r="Y2183">
        <v>10</v>
      </c>
      <c r="Z2183" t="s">
        <v>10945</v>
      </c>
      <c r="AA2183">
        <v>0.38000000000000006</v>
      </c>
    </row>
    <row r="2184" spans="1:27" x14ac:dyDescent="0.35">
      <c r="A2184">
        <v>1621</v>
      </c>
      <c r="B2184" t="s">
        <v>4977</v>
      </c>
      <c r="C2184">
        <v>2014</v>
      </c>
      <c r="D2184" s="1">
        <v>41829</v>
      </c>
      <c r="E2184" s="1">
        <v>41836</v>
      </c>
      <c r="F2184" t="s">
        <v>23</v>
      </c>
      <c r="G2184" t="s">
        <v>4978</v>
      </c>
      <c r="H2184" t="s">
        <v>4979</v>
      </c>
      <c r="I2184" t="s">
        <v>38</v>
      </c>
      <c r="J2184" t="s">
        <v>27</v>
      </c>
      <c r="K2184" t="s">
        <v>4980</v>
      </c>
      <c r="L2184" t="s">
        <v>3473</v>
      </c>
      <c r="M2184">
        <v>98031</v>
      </c>
      <c r="N2184" t="s">
        <v>30</v>
      </c>
      <c r="O2184" t="s">
        <v>677</v>
      </c>
      <c r="P2184" t="s">
        <v>329</v>
      </c>
      <c r="Q2184" t="s">
        <v>330</v>
      </c>
      <c r="R2184" t="s">
        <v>678</v>
      </c>
      <c r="S2184">
        <v>198.46</v>
      </c>
      <c r="T2184">
        <v>2</v>
      </c>
      <c r="U2184">
        <v>0</v>
      </c>
      <c r="V2184">
        <v>99.23</v>
      </c>
      <c r="W2184" t="s">
        <v>10939</v>
      </c>
      <c r="X2184" t="s">
        <v>10937</v>
      </c>
      <c r="Y2184">
        <v>7</v>
      </c>
      <c r="Z2184" t="s">
        <v>10938</v>
      </c>
      <c r="AA2184">
        <v>0.5</v>
      </c>
    </row>
    <row r="2185" spans="1:27" x14ac:dyDescent="0.35">
      <c r="A2185">
        <v>1642</v>
      </c>
      <c r="B2185" t="s">
        <v>5466</v>
      </c>
      <c r="C2185">
        <v>2013</v>
      </c>
      <c r="D2185" s="1">
        <v>41421</v>
      </c>
      <c r="E2185" s="1">
        <v>41427</v>
      </c>
      <c r="F2185" t="s">
        <v>23</v>
      </c>
      <c r="G2185" t="s">
        <v>5055</v>
      </c>
      <c r="H2185" t="s">
        <v>5056</v>
      </c>
      <c r="I2185" t="s">
        <v>38</v>
      </c>
      <c r="J2185" t="s">
        <v>27</v>
      </c>
      <c r="K2185" t="s">
        <v>3473</v>
      </c>
      <c r="L2185" t="s">
        <v>3754</v>
      </c>
      <c r="M2185">
        <v>20016</v>
      </c>
      <c r="N2185" t="s">
        <v>3728</v>
      </c>
      <c r="O2185" t="s">
        <v>5458</v>
      </c>
      <c r="P2185" t="s">
        <v>329</v>
      </c>
      <c r="Q2185" t="s">
        <v>330</v>
      </c>
      <c r="R2185" t="s">
        <v>5459</v>
      </c>
      <c r="S2185">
        <v>41.37</v>
      </c>
      <c r="T2185">
        <v>3</v>
      </c>
      <c r="U2185">
        <v>0</v>
      </c>
      <c r="V2185">
        <v>17.375399999999999</v>
      </c>
      <c r="W2185" t="s">
        <v>10936</v>
      </c>
      <c r="X2185" t="s">
        <v>10942</v>
      </c>
      <c r="Y2185">
        <v>5</v>
      </c>
      <c r="Z2185" t="s">
        <v>10952</v>
      </c>
      <c r="AA2185">
        <v>0.42</v>
      </c>
    </row>
    <row r="2186" spans="1:27" x14ac:dyDescent="0.35">
      <c r="A2186">
        <v>1766</v>
      </c>
      <c r="B2186" t="s">
        <v>5467</v>
      </c>
      <c r="C2186">
        <v>2013</v>
      </c>
      <c r="D2186" s="1">
        <v>41491</v>
      </c>
      <c r="E2186" s="1">
        <v>41495</v>
      </c>
      <c r="F2186" t="s">
        <v>23</v>
      </c>
      <c r="G2186" t="s">
        <v>2970</v>
      </c>
      <c r="H2186" t="s">
        <v>2971</v>
      </c>
      <c r="I2186" t="s">
        <v>127</v>
      </c>
      <c r="J2186" t="s">
        <v>27</v>
      </c>
      <c r="K2186" t="s">
        <v>3670</v>
      </c>
      <c r="L2186" t="s">
        <v>3506</v>
      </c>
      <c r="M2186">
        <v>23434</v>
      </c>
      <c r="N2186" t="s">
        <v>3507</v>
      </c>
      <c r="O2186" t="s">
        <v>341</v>
      </c>
      <c r="P2186" t="s">
        <v>329</v>
      </c>
      <c r="Q2186" t="s">
        <v>330</v>
      </c>
      <c r="R2186" t="s">
        <v>342</v>
      </c>
      <c r="S2186">
        <v>109.8</v>
      </c>
      <c r="T2186">
        <v>9</v>
      </c>
      <c r="U2186">
        <v>0</v>
      </c>
      <c r="V2186">
        <v>46.116000000000007</v>
      </c>
      <c r="W2186" t="s">
        <v>10936</v>
      </c>
      <c r="X2186" t="s">
        <v>10937</v>
      </c>
      <c r="Y2186">
        <v>8</v>
      </c>
      <c r="Z2186" t="s">
        <v>10954</v>
      </c>
      <c r="AA2186">
        <v>0.4200000000000001</v>
      </c>
    </row>
    <row r="2187" spans="1:27" x14ac:dyDescent="0.35">
      <c r="A2187">
        <v>1802</v>
      </c>
      <c r="B2187" t="s">
        <v>5468</v>
      </c>
      <c r="C2187">
        <v>2013</v>
      </c>
      <c r="D2187" s="1">
        <v>41592</v>
      </c>
      <c r="E2187" s="1">
        <v>41598</v>
      </c>
      <c r="F2187" t="s">
        <v>23</v>
      </c>
      <c r="G2187" t="s">
        <v>5469</v>
      </c>
      <c r="H2187" t="s">
        <v>5470</v>
      </c>
      <c r="I2187" t="s">
        <v>127</v>
      </c>
      <c r="J2187" t="s">
        <v>27</v>
      </c>
      <c r="K2187" t="s">
        <v>4291</v>
      </c>
      <c r="L2187" t="s">
        <v>3473</v>
      </c>
      <c r="M2187">
        <v>98002</v>
      </c>
      <c r="N2187" t="s">
        <v>30</v>
      </c>
      <c r="O2187" t="s">
        <v>736</v>
      </c>
      <c r="P2187" t="s">
        <v>329</v>
      </c>
      <c r="Q2187" t="s">
        <v>330</v>
      </c>
      <c r="R2187" t="s">
        <v>737</v>
      </c>
      <c r="S2187">
        <v>4.18</v>
      </c>
      <c r="T2187">
        <v>1</v>
      </c>
      <c r="U2187">
        <v>0</v>
      </c>
      <c r="V2187">
        <v>1.5047999999999999</v>
      </c>
      <c r="W2187" t="s">
        <v>10936</v>
      </c>
      <c r="X2187" t="s">
        <v>10940</v>
      </c>
      <c r="Y2187">
        <v>11</v>
      </c>
      <c r="Z2187" t="s">
        <v>10947</v>
      </c>
      <c r="AA2187">
        <v>0.36</v>
      </c>
    </row>
    <row r="2188" spans="1:27" x14ac:dyDescent="0.35">
      <c r="A2188">
        <v>1910</v>
      </c>
      <c r="B2188" t="s">
        <v>5471</v>
      </c>
      <c r="C2188">
        <v>2014</v>
      </c>
      <c r="D2188" s="1">
        <v>41992</v>
      </c>
      <c r="E2188" s="1">
        <v>41997</v>
      </c>
      <c r="F2188" t="s">
        <v>23</v>
      </c>
      <c r="G2188" t="s">
        <v>960</v>
      </c>
      <c r="H2188" t="s">
        <v>961</v>
      </c>
      <c r="I2188" t="s">
        <v>38</v>
      </c>
      <c r="J2188" t="s">
        <v>27</v>
      </c>
      <c r="K2188" t="s">
        <v>2834</v>
      </c>
      <c r="L2188" t="s">
        <v>3741</v>
      </c>
      <c r="M2188">
        <v>11572</v>
      </c>
      <c r="N2188" t="s">
        <v>3728</v>
      </c>
      <c r="O2188" t="s">
        <v>5472</v>
      </c>
      <c r="P2188" t="s">
        <v>329</v>
      </c>
      <c r="Q2188" t="s">
        <v>330</v>
      </c>
      <c r="R2188" t="s">
        <v>5473</v>
      </c>
      <c r="S2188">
        <v>18.96</v>
      </c>
      <c r="T2188">
        <v>2</v>
      </c>
      <c r="U2188">
        <v>0</v>
      </c>
      <c r="V2188">
        <v>8.532</v>
      </c>
      <c r="W2188" t="s">
        <v>10939</v>
      </c>
      <c r="X2188" t="s">
        <v>10940</v>
      </c>
      <c r="Y2188">
        <v>12</v>
      </c>
      <c r="Z2188" t="s">
        <v>10941</v>
      </c>
      <c r="AA2188">
        <v>0.44999999999999996</v>
      </c>
    </row>
    <row r="2189" spans="1:27" x14ac:dyDescent="0.35">
      <c r="A2189">
        <v>2055</v>
      </c>
      <c r="B2189" t="s">
        <v>5474</v>
      </c>
      <c r="C2189">
        <v>2013</v>
      </c>
      <c r="D2189" s="1">
        <v>41610</v>
      </c>
      <c r="E2189" s="1">
        <v>41616</v>
      </c>
      <c r="F2189" t="s">
        <v>23</v>
      </c>
      <c r="G2189" t="s">
        <v>2255</v>
      </c>
      <c r="H2189" t="s">
        <v>2256</v>
      </c>
      <c r="I2189" t="s">
        <v>38</v>
      </c>
      <c r="J2189" t="s">
        <v>27</v>
      </c>
      <c r="K2189" t="s">
        <v>3625</v>
      </c>
      <c r="L2189" t="s">
        <v>3626</v>
      </c>
      <c r="M2189">
        <v>47374</v>
      </c>
      <c r="N2189" t="s">
        <v>3479</v>
      </c>
      <c r="O2189" t="s">
        <v>2960</v>
      </c>
      <c r="P2189" t="s">
        <v>329</v>
      </c>
      <c r="Q2189" t="s">
        <v>330</v>
      </c>
      <c r="R2189" t="s">
        <v>2961</v>
      </c>
      <c r="S2189">
        <v>17.309999999999999</v>
      </c>
      <c r="T2189">
        <v>3</v>
      </c>
      <c r="U2189">
        <v>0</v>
      </c>
      <c r="V2189">
        <v>5.1929999999999996</v>
      </c>
      <c r="W2189" t="s">
        <v>10936</v>
      </c>
      <c r="X2189" t="s">
        <v>10940</v>
      </c>
      <c r="Y2189">
        <v>12</v>
      </c>
      <c r="Z2189" t="s">
        <v>10941</v>
      </c>
      <c r="AA2189">
        <v>0.3</v>
      </c>
    </row>
    <row r="2190" spans="1:27" x14ac:dyDescent="0.35">
      <c r="A2190">
        <v>2189</v>
      </c>
      <c r="B2190" t="s">
        <v>4811</v>
      </c>
      <c r="C2190">
        <v>2014</v>
      </c>
      <c r="D2190" s="1">
        <v>41862</v>
      </c>
      <c r="E2190" s="1">
        <v>41867</v>
      </c>
      <c r="F2190" t="s">
        <v>23</v>
      </c>
      <c r="G2190" t="s">
        <v>3918</v>
      </c>
      <c r="H2190" t="s">
        <v>3919</v>
      </c>
      <c r="I2190" t="s">
        <v>38</v>
      </c>
      <c r="J2190" t="s">
        <v>27</v>
      </c>
      <c r="K2190" t="s">
        <v>3521</v>
      </c>
      <c r="L2190" t="s">
        <v>3626</v>
      </c>
      <c r="M2190">
        <v>47201</v>
      </c>
      <c r="N2190" t="s">
        <v>3479</v>
      </c>
      <c r="O2190" t="s">
        <v>2877</v>
      </c>
      <c r="P2190" t="s">
        <v>329</v>
      </c>
      <c r="Q2190" t="s">
        <v>330</v>
      </c>
      <c r="R2190" t="s">
        <v>2878</v>
      </c>
      <c r="S2190">
        <v>121.3</v>
      </c>
      <c r="T2190">
        <v>2</v>
      </c>
      <c r="U2190">
        <v>0</v>
      </c>
      <c r="V2190">
        <v>25.472999999999999</v>
      </c>
      <c r="W2190" t="s">
        <v>10939</v>
      </c>
      <c r="X2190" t="s">
        <v>10937</v>
      </c>
      <c r="Y2190">
        <v>8</v>
      </c>
      <c r="Z2190" t="s">
        <v>10954</v>
      </c>
      <c r="AA2190">
        <v>0.21</v>
      </c>
    </row>
    <row r="2191" spans="1:27" x14ac:dyDescent="0.35">
      <c r="A2191">
        <v>2201</v>
      </c>
      <c r="B2191" t="s">
        <v>4812</v>
      </c>
      <c r="C2191">
        <v>2011</v>
      </c>
      <c r="D2191" s="1">
        <v>40695</v>
      </c>
      <c r="E2191" s="1">
        <v>40700</v>
      </c>
      <c r="F2191" t="s">
        <v>23</v>
      </c>
      <c r="G2191" t="s">
        <v>2706</v>
      </c>
      <c r="H2191" t="s">
        <v>2707</v>
      </c>
      <c r="I2191" t="s">
        <v>38</v>
      </c>
      <c r="J2191" t="s">
        <v>27</v>
      </c>
      <c r="K2191" t="s">
        <v>4595</v>
      </c>
      <c r="L2191" t="s">
        <v>3631</v>
      </c>
      <c r="M2191">
        <v>72209</v>
      </c>
      <c r="N2191" t="s">
        <v>3507</v>
      </c>
      <c r="O2191" t="s">
        <v>5300</v>
      </c>
      <c r="P2191" t="s">
        <v>329</v>
      </c>
      <c r="Q2191" t="s">
        <v>330</v>
      </c>
      <c r="R2191" t="s">
        <v>5301</v>
      </c>
      <c r="S2191">
        <v>22.200000000000003</v>
      </c>
      <c r="T2191">
        <v>6</v>
      </c>
      <c r="U2191">
        <v>0</v>
      </c>
      <c r="V2191">
        <v>9.1020000000000021</v>
      </c>
      <c r="W2191" t="s">
        <v>10944</v>
      </c>
      <c r="X2191" t="s">
        <v>10942</v>
      </c>
      <c r="Y2191">
        <v>6</v>
      </c>
      <c r="Z2191" t="s">
        <v>10946</v>
      </c>
      <c r="AA2191">
        <v>0.41000000000000003</v>
      </c>
    </row>
    <row r="2192" spans="1:27" x14ac:dyDescent="0.35">
      <c r="A2192">
        <v>2204</v>
      </c>
      <c r="B2192" t="s">
        <v>5475</v>
      </c>
      <c r="C2192">
        <v>2012</v>
      </c>
      <c r="D2192" s="1">
        <v>41158</v>
      </c>
      <c r="E2192" s="1">
        <v>41164</v>
      </c>
      <c r="F2192" t="s">
        <v>23</v>
      </c>
      <c r="G2192" t="s">
        <v>2729</v>
      </c>
      <c r="H2192" t="s">
        <v>2730</v>
      </c>
      <c r="I2192" t="s">
        <v>127</v>
      </c>
      <c r="J2192" t="s">
        <v>27</v>
      </c>
      <c r="K2192" t="s">
        <v>3472</v>
      </c>
      <c r="L2192" t="s">
        <v>3473</v>
      </c>
      <c r="M2192">
        <v>98103</v>
      </c>
      <c r="N2192" t="s">
        <v>30</v>
      </c>
      <c r="O2192" t="s">
        <v>5389</v>
      </c>
      <c r="P2192" t="s">
        <v>329</v>
      </c>
      <c r="Q2192" t="s">
        <v>330</v>
      </c>
      <c r="R2192" t="s">
        <v>5390</v>
      </c>
      <c r="S2192">
        <v>191.82</v>
      </c>
      <c r="T2192">
        <v>3</v>
      </c>
      <c r="U2192">
        <v>0</v>
      </c>
      <c r="V2192">
        <v>74.809799999999996</v>
      </c>
      <c r="W2192" t="s">
        <v>10948</v>
      </c>
      <c r="X2192" t="s">
        <v>10937</v>
      </c>
      <c r="Y2192">
        <v>9</v>
      </c>
      <c r="Z2192" t="s">
        <v>10949</v>
      </c>
      <c r="AA2192">
        <v>0.39</v>
      </c>
    </row>
    <row r="2193" spans="1:27" x14ac:dyDescent="0.35">
      <c r="A2193">
        <v>2232</v>
      </c>
      <c r="B2193" t="s">
        <v>5476</v>
      </c>
      <c r="C2193">
        <v>2014</v>
      </c>
      <c r="D2193" s="1">
        <v>41817</v>
      </c>
      <c r="E2193" s="1">
        <v>41822</v>
      </c>
      <c r="F2193" t="s">
        <v>23</v>
      </c>
      <c r="G2193" t="s">
        <v>5477</v>
      </c>
      <c r="H2193" t="s">
        <v>5478</v>
      </c>
      <c r="I2193" t="s">
        <v>38</v>
      </c>
      <c r="J2193" t="s">
        <v>27</v>
      </c>
      <c r="K2193" t="s">
        <v>4438</v>
      </c>
      <c r="L2193" t="s">
        <v>3626</v>
      </c>
      <c r="M2193">
        <v>46350</v>
      </c>
      <c r="N2193" t="s">
        <v>3479</v>
      </c>
      <c r="O2193" t="s">
        <v>2714</v>
      </c>
      <c r="P2193" t="s">
        <v>329</v>
      </c>
      <c r="Q2193" t="s">
        <v>330</v>
      </c>
      <c r="R2193" t="s">
        <v>2715</v>
      </c>
      <c r="S2193">
        <v>526.45000000000005</v>
      </c>
      <c r="T2193">
        <v>5</v>
      </c>
      <c r="U2193">
        <v>0</v>
      </c>
      <c r="V2193">
        <v>31.586999999999961</v>
      </c>
      <c r="W2193" t="s">
        <v>10939</v>
      </c>
      <c r="X2193" t="s">
        <v>10942</v>
      </c>
      <c r="Y2193">
        <v>6</v>
      </c>
      <c r="Z2193" t="s">
        <v>10946</v>
      </c>
      <c r="AA2193">
        <v>5.9999999999999921E-2</v>
      </c>
    </row>
    <row r="2194" spans="1:27" x14ac:dyDescent="0.35">
      <c r="A2194">
        <v>2257</v>
      </c>
      <c r="B2194" t="s">
        <v>4678</v>
      </c>
      <c r="C2194">
        <v>2013</v>
      </c>
      <c r="D2194" s="1">
        <v>41535</v>
      </c>
      <c r="E2194" s="1">
        <v>41540</v>
      </c>
      <c r="F2194" t="s">
        <v>23</v>
      </c>
      <c r="G2194" t="s">
        <v>1022</v>
      </c>
      <c r="H2194" t="s">
        <v>1023</v>
      </c>
      <c r="I2194" t="s">
        <v>26</v>
      </c>
      <c r="J2194" t="s">
        <v>27</v>
      </c>
      <c r="K2194" t="s">
        <v>4679</v>
      </c>
      <c r="L2194" t="s">
        <v>4680</v>
      </c>
      <c r="M2194">
        <v>4401</v>
      </c>
      <c r="N2194" t="s">
        <v>3728</v>
      </c>
      <c r="O2194" t="s">
        <v>5479</v>
      </c>
      <c r="P2194" t="s">
        <v>329</v>
      </c>
      <c r="Q2194" t="s">
        <v>330</v>
      </c>
      <c r="R2194" t="s">
        <v>5480</v>
      </c>
      <c r="S2194">
        <v>109.48</v>
      </c>
      <c r="T2194">
        <v>2</v>
      </c>
      <c r="U2194">
        <v>0</v>
      </c>
      <c r="V2194">
        <v>33.938800000000001</v>
      </c>
      <c r="W2194" t="s">
        <v>10936</v>
      </c>
      <c r="X2194" t="s">
        <v>10937</v>
      </c>
      <c r="Y2194">
        <v>9</v>
      </c>
      <c r="Z2194" t="s">
        <v>10949</v>
      </c>
      <c r="AA2194">
        <v>0.31</v>
      </c>
    </row>
    <row r="2195" spans="1:27" x14ac:dyDescent="0.35">
      <c r="A2195">
        <v>2292</v>
      </c>
      <c r="B2195" t="s">
        <v>4681</v>
      </c>
      <c r="C2195">
        <v>2012</v>
      </c>
      <c r="D2195" s="1">
        <v>41019</v>
      </c>
      <c r="E2195" s="1">
        <v>41024</v>
      </c>
      <c r="F2195" t="s">
        <v>23</v>
      </c>
      <c r="G2195" t="s">
        <v>1949</v>
      </c>
      <c r="H2195" t="s">
        <v>1950</v>
      </c>
      <c r="I2195" t="s">
        <v>26</v>
      </c>
      <c r="J2195" t="s">
        <v>27</v>
      </c>
      <c r="K2195" t="s">
        <v>3521</v>
      </c>
      <c r="L2195" t="s">
        <v>3522</v>
      </c>
      <c r="M2195">
        <v>31907</v>
      </c>
      <c r="N2195" t="s">
        <v>3507</v>
      </c>
      <c r="O2195" t="s">
        <v>677</v>
      </c>
      <c r="P2195" t="s">
        <v>329</v>
      </c>
      <c r="Q2195" t="s">
        <v>330</v>
      </c>
      <c r="R2195" t="s">
        <v>678</v>
      </c>
      <c r="S2195">
        <v>595.38</v>
      </c>
      <c r="T2195">
        <v>6</v>
      </c>
      <c r="U2195">
        <v>0</v>
      </c>
      <c r="V2195">
        <v>297.69</v>
      </c>
      <c r="W2195" t="s">
        <v>10948</v>
      </c>
      <c r="X2195" t="s">
        <v>10942</v>
      </c>
      <c r="Y2195">
        <v>4</v>
      </c>
      <c r="Z2195" t="s">
        <v>10943</v>
      </c>
      <c r="AA2195">
        <v>0.5</v>
      </c>
    </row>
    <row r="2196" spans="1:27" x14ac:dyDescent="0.35">
      <c r="A2196">
        <v>2295</v>
      </c>
      <c r="B2196" t="s">
        <v>5481</v>
      </c>
      <c r="C2196">
        <v>2014</v>
      </c>
      <c r="D2196" s="1">
        <v>41997</v>
      </c>
      <c r="E2196" s="1">
        <v>42001</v>
      </c>
      <c r="F2196" t="s">
        <v>23</v>
      </c>
      <c r="G2196" t="s">
        <v>1235</v>
      </c>
      <c r="H2196" t="s">
        <v>1236</v>
      </c>
      <c r="I2196" t="s">
        <v>26</v>
      </c>
      <c r="J2196" t="s">
        <v>27</v>
      </c>
      <c r="K2196" t="s">
        <v>5235</v>
      </c>
      <c r="L2196" t="s">
        <v>3727</v>
      </c>
      <c r="M2196">
        <v>6457</v>
      </c>
      <c r="N2196" t="s">
        <v>3728</v>
      </c>
      <c r="O2196" t="s">
        <v>2877</v>
      </c>
      <c r="P2196" t="s">
        <v>329</v>
      </c>
      <c r="Q2196" t="s">
        <v>330</v>
      </c>
      <c r="R2196" t="s">
        <v>2878</v>
      </c>
      <c r="S2196">
        <v>181.95</v>
      </c>
      <c r="T2196">
        <v>3</v>
      </c>
      <c r="U2196">
        <v>0</v>
      </c>
      <c r="V2196">
        <v>38.209499999999998</v>
      </c>
      <c r="W2196" t="s">
        <v>10939</v>
      </c>
      <c r="X2196" t="s">
        <v>10940</v>
      </c>
      <c r="Y2196">
        <v>12</v>
      </c>
      <c r="Z2196" t="s">
        <v>10941</v>
      </c>
      <c r="AA2196">
        <v>0.21</v>
      </c>
    </row>
    <row r="2197" spans="1:27" x14ac:dyDescent="0.35">
      <c r="A2197">
        <v>2364</v>
      </c>
      <c r="B2197" t="s">
        <v>5482</v>
      </c>
      <c r="C2197">
        <v>2013</v>
      </c>
      <c r="D2197" s="1">
        <v>41347</v>
      </c>
      <c r="E2197" s="1">
        <v>41352</v>
      </c>
      <c r="F2197" t="s">
        <v>23</v>
      </c>
      <c r="G2197" t="s">
        <v>1096</v>
      </c>
      <c r="H2197" t="s">
        <v>1097</v>
      </c>
      <c r="I2197" t="s">
        <v>127</v>
      </c>
      <c r="J2197" t="s">
        <v>27</v>
      </c>
      <c r="K2197" t="s">
        <v>4005</v>
      </c>
      <c r="L2197" t="s">
        <v>3506</v>
      </c>
      <c r="M2197">
        <v>22980</v>
      </c>
      <c r="N2197" t="s">
        <v>3507</v>
      </c>
      <c r="O2197" t="s">
        <v>2825</v>
      </c>
      <c r="P2197" t="s">
        <v>329</v>
      </c>
      <c r="Q2197" t="s">
        <v>330</v>
      </c>
      <c r="R2197" t="s">
        <v>2826</v>
      </c>
      <c r="S2197">
        <v>127.88</v>
      </c>
      <c r="T2197">
        <v>2</v>
      </c>
      <c r="U2197">
        <v>0</v>
      </c>
      <c r="V2197">
        <v>40.921599999999998</v>
      </c>
      <c r="W2197" t="s">
        <v>10936</v>
      </c>
      <c r="X2197" t="s">
        <v>10950</v>
      </c>
      <c r="Y2197">
        <v>3</v>
      </c>
      <c r="Z2197" t="s">
        <v>10953</v>
      </c>
      <c r="AA2197">
        <v>0.32</v>
      </c>
    </row>
    <row r="2198" spans="1:27" x14ac:dyDescent="0.35">
      <c r="A2198">
        <v>2432</v>
      </c>
      <c r="B2198" t="s">
        <v>5483</v>
      </c>
      <c r="C2198">
        <v>2014</v>
      </c>
      <c r="D2198" s="1">
        <v>42002</v>
      </c>
      <c r="E2198" s="1">
        <v>42007</v>
      </c>
      <c r="F2198" t="s">
        <v>23</v>
      </c>
      <c r="G2198" t="s">
        <v>143</v>
      </c>
      <c r="H2198" t="s">
        <v>144</v>
      </c>
      <c r="I2198" t="s">
        <v>26</v>
      </c>
      <c r="J2198" t="s">
        <v>27</v>
      </c>
      <c r="K2198" t="s">
        <v>3472</v>
      </c>
      <c r="L2198" t="s">
        <v>3473</v>
      </c>
      <c r="M2198">
        <v>98103</v>
      </c>
      <c r="N2198" t="s">
        <v>30</v>
      </c>
      <c r="O2198" t="s">
        <v>5300</v>
      </c>
      <c r="P2198" t="s">
        <v>329</v>
      </c>
      <c r="Q2198" t="s">
        <v>330</v>
      </c>
      <c r="R2198" t="s">
        <v>5301</v>
      </c>
      <c r="S2198">
        <v>7.4</v>
      </c>
      <c r="T2198">
        <v>2</v>
      </c>
      <c r="U2198">
        <v>0</v>
      </c>
      <c r="V2198">
        <v>3.0340000000000007</v>
      </c>
      <c r="W2198" t="s">
        <v>10939</v>
      </c>
      <c r="X2198" t="s">
        <v>10940</v>
      </c>
      <c r="Y2198">
        <v>12</v>
      </c>
      <c r="Z2198" t="s">
        <v>10941</v>
      </c>
      <c r="AA2198">
        <v>0.41000000000000009</v>
      </c>
    </row>
    <row r="2199" spans="1:27" x14ac:dyDescent="0.35">
      <c r="A2199">
        <v>2437</v>
      </c>
      <c r="B2199" t="s">
        <v>5484</v>
      </c>
      <c r="C2199">
        <v>2014</v>
      </c>
      <c r="D2199" s="1">
        <v>41824</v>
      </c>
      <c r="E2199" s="1">
        <v>41831</v>
      </c>
      <c r="F2199" t="s">
        <v>23</v>
      </c>
      <c r="G2199" t="s">
        <v>1995</v>
      </c>
      <c r="H2199" t="s">
        <v>1996</v>
      </c>
      <c r="I2199" t="s">
        <v>38</v>
      </c>
      <c r="J2199" t="s">
        <v>27</v>
      </c>
      <c r="K2199" t="s">
        <v>4964</v>
      </c>
      <c r="L2199" t="s">
        <v>4965</v>
      </c>
      <c r="M2199">
        <v>87401</v>
      </c>
      <c r="N2199" t="s">
        <v>30</v>
      </c>
      <c r="O2199" t="s">
        <v>2877</v>
      </c>
      <c r="P2199" t="s">
        <v>329</v>
      </c>
      <c r="Q2199" t="s">
        <v>330</v>
      </c>
      <c r="R2199" t="s">
        <v>2878</v>
      </c>
      <c r="S2199">
        <v>545.85</v>
      </c>
      <c r="T2199">
        <v>9</v>
      </c>
      <c r="U2199">
        <v>0</v>
      </c>
      <c r="V2199">
        <v>114.6285</v>
      </c>
      <c r="W2199" t="s">
        <v>10939</v>
      </c>
      <c r="X2199" t="s">
        <v>10937</v>
      </c>
      <c r="Y2199">
        <v>7</v>
      </c>
      <c r="Z2199" t="s">
        <v>10938</v>
      </c>
      <c r="AA2199">
        <v>0.21</v>
      </c>
    </row>
    <row r="2200" spans="1:27" x14ac:dyDescent="0.35">
      <c r="A2200">
        <v>2518</v>
      </c>
      <c r="B2200" t="s">
        <v>5485</v>
      </c>
      <c r="C2200">
        <v>2014</v>
      </c>
      <c r="D2200" s="1">
        <v>41762</v>
      </c>
      <c r="E2200" s="1">
        <v>41767</v>
      </c>
      <c r="F2200" t="s">
        <v>23</v>
      </c>
      <c r="G2200" t="s">
        <v>1804</v>
      </c>
      <c r="H2200" t="s">
        <v>1805</v>
      </c>
      <c r="I2200" t="s">
        <v>26</v>
      </c>
      <c r="J2200" t="s">
        <v>27</v>
      </c>
      <c r="K2200" t="s">
        <v>5041</v>
      </c>
      <c r="L2200" t="s">
        <v>3901</v>
      </c>
      <c r="M2200">
        <v>7090</v>
      </c>
      <c r="N2200" t="s">
        <v>3728</v>
      </c>
      <c r="O2200" t="s">
        <v>2850</v>
      </c>
      <c r="P2200" t="s">
        <v>329</v>
      </c>
      <c r="Q2200" t="s">
        <v>330</v>
      </c>
      <c r="R2200" t="s">
        <v>2851</v>
      </c>
      <c r="S2200">
        <v>129.93</v>
      </c>
      <c r="T2200">
        <v>3</v>
      </c>
      <c r="U2200">
        <v>0</v>
      </c>
      <c r="V2200">
        <v>12.992999999999988</v>
      </c>
      <c r="W2200" t="s">
        <v>10939</v>
      </c>
      <c r="X2200" t="s">
        <v>10942</v>
      </c>
      <c r="Y2200">
        <v>5</v>
      </c>
      <c r="Z2200" t="s">
        <v>10952</v>
      </c>
      <c r="AA2200">
        <v>9.9999999999999908E-2</v>
      </c>
    </row>
    <row r="2201" spans="1:27" x14ac:dyDescent="0.35">
      <c r="A2201">
        <v>2552</v>
      </c>
      <c r="B2201" t="s">
        <v>5486</v>
      </c>
      <c r="C2201">
        <v>2014</v>
      </c>
      <c r="D2201" s="1">
        <v>41963</v>
      </c>
      <c r="E2201" s="1">
        <v>41967</v>
      </c>
      <c r="F2201" t="s">
        <v>23</v>
      </c>
      <c r="G2201" t="s">
        <v>5487</v>
      </c>
      <c r="H2201" t="s">
        <v>5488</v>
      </c>
      <c r="I2201" t="s">
        <v>38</v>
      </c>
      <c r="J2201" t="s">
        <v>27</v>
      </c>
      <c r="K2201" t="s">
        <v>3602</v>
      </c>
      <c r="L2201" t="s">
        <v>3603</v>
      </c>
      <c r="M2201">
        <v>42420</v>
      </c>
      <c r="N2201" t="s">
        <v>3507</v>
      </c>
      <c r="O2201" t="s">
        <v>5379</v>
      </c>
      <c r="P2201" t="s">
        <v>329</v>
      </c>
      <c r="Q2201" t="s">
        <v>330</v>
      </c>
      <c r="R2201" t="s">
        <v>5380</v>
      </c>
      <c r="S2201">
        <v>821.87999999999988</v>
      </c>
      <c r="T2201">
        <v>6</v>
      </c>
      <c r="U2201">
        <v>0</v>
      </c>
      <c r="V2201">
        <v>213.68880000000001</v>
      </c>
      <c r="W2201" t="s">
        <v>10939</v>
      </c>
      <c r="X2201" t="s">
        <v>10940</v>
      </c>
      <c r="Y2201">
        <v>11</v>
      </c>
      <c r="Z2201" t="s">
        <v>10947</v>
      </c>
      <c r="AA2201">
        <v>0.26000000000000006</v>
      </c>
    </row>
    <row r="2202" spans="1:27" x14ac:dyDescent="0.35">
      <c r="A2202">
        <v>2574</v>
      </c>
      <c r="B2202" t="s">
        <v>5489</v>
      </c>
      <c r="C2202">
        <v>2014</v>
      </c>
      <c r="D2202" s="1">
        <v>41830</v>
      </c>
      <c r="E2202" s="1">
        <v>41835</v>
      </c>
      <c r="F2202" t="s">
        <v>23</v>
      </c>
      <c r="G2202" t="s">
        <v>240</v>
      </c>
      <c r="H2202" t="s">
        <v>241</v>
      </c>
      <c r="I2202" t="s">
        <v>127</v>
      </c>
      <c r="J2202" t="s">
        <v>27</v>
      </c>
      <c r="K2202" t="s">
        <v>3703</v>
      </c>
      <c r="L2202" t="s">
        <v>3626</v>
      </c>
      <c r="M2202">
        <v>47905</v>
      </c>
      <c r="N2202" t="s">
        <v>3479</v>
      </c>
      <c r="O2202" t="s">
        <v>2714</v>
      </c>
      <c r="P2202" t="s">
        <v>329</v>
      </c>
      <c r="Q2202" t="s">
        <v>330</v>
      </c>
      <c r="R2202" t="s">
        <v>2715</v>
      </c>
      <c r="S2202">
        <v>526.45000000000005</v>
      </c>
      <c r="T2202">
        <v>5</v>
      </c>
      <c r="U2202">
        <v>0</v>
      </c>
      <c r="V2202">
        <v>31.586999999999961</v>
      </c>
      <c r="W2202" t="s">
        <v>10939</v>
      </c>
      <c r="X2202" t="s">
        <v>10937</v>
      </c>
      <c r="Y2202">
        <v>7</v>
      </c>
      <c r="Z2202" t="s">
        <v>10938</v>
      </c>
      <c r="AA2202">
        <v>5.9999999999999921E-2</v>
      </c>
    </row>
    <row r="2203" spans="1:27" x14ac:dyDescent="0.35">
      <c r="A2203">
        <v>2579</v>
      </c>
      <c r="B2203" t="s">
        <v>4685</v>
      </c>
      <c r="C2203">
        <v>2011</v>
      </c>
      <c r="D2203" s="1">
        <v>40570</v>
      </c>
      <c r="E2203" s="1">
        <v>40575</v>
      </c>
      <c r="F2203" t="s">
        <v>23</v>
      </c>
      <c r="G2203" t="s">
        <v>3738</v>
      </c>
      <c r="H2203" t="s">
        <v>3739</v>
      </c>
      <c r="I2203" t="s">
        <v>127</v>
      </c>
      <c r="J2203" t="s">
        <v>27</v>
      </c>
      <c r="K2203" t="s">
        <v>4510</v>
      </c>
      <c r="L2203" t="s">
        <v>3506</v>
      </c>
      <c r="M2203">
        <v>22304</v>
      </c>
      <c r="N2203" t="s">
        <v>3507</v>
      </c>
      <c r="O2203" t="s">
        <v>5490</v>
      </c>
      <c r="P2203" t="s">
        <v>329</v>
      </c>
      <c r="Q2203" t="s">
        <v>330</v>
      </c>
      <c r="R2203" t="s">
        <v>5491</v>
      </c>
      <c r="S2203">
        <v>62.820000000000007</v>
      </c>
      <c r="T2203">
        <v>3</v>
      </c>
      <c r="U2203">
        <v>0</v>
      </c>
      <c r="V2203">
        <v>30.7818</v>
      </c>
      <c r="W2203" t="s">
        <v>10944</v>
      </c>
      <c r="X2203" t="s">
        <v>10950</v>
      </c>
      <c r="Y2203">
        <v>1</v>
      </c>
      <c r="Z2203" t="s">
        <v>10951</v>
      </c>
      <c r="AA2203">
        <v>0.48999999999999994</v>
      </c>
    </row>
    <row r="2204" spans="1:27" x14ac:dyDescent="0.35">
      <c r="A2204">
        <v>2584</v>
      </c>
      <c r="B2204" t="s">
        <v>4685</v>
      </c>
      <c r="C2204">
        <v>2011</v>
      </c>
      <c r="D2204" s="1">
        <v>40570</v>
      </c>
      <c r="E2204" s="1">
        <v>40575</v>
      </c>
      <c r="F2204" t="s">
        <v>23</v>
      </c>
      <c r="G2204" t="s">
        <v>3738</v>
      </c>
      <c r="H2204" t="s">
        <v>3739</v>
      </c>
      <c r="I2204" t="s">
        <v>127</v>
      </c>
      <c r="J2204" t="s">
        <v>27</v>
      </c>
      <c r="K2204" t="s">
        <v>4510</v>
      </c>
      <c r="L2204" t="s">
        <v>3506</v>
      </c>
      <c r="M2204">
        <v>22304</v>
      </c>
      <c r="N2204" t="s">
        <v>3507</v>
      </c>
      <c r="O2204" t="s">
        <v>383</v>
      </c>
      <c r="P2204" t="s">
        <v>329</v>
      </c>
      <c r="Q2204" t="s">
        <v>330</v>
      </c>
      <c r="R2204" t="s">
        <v>384</v>
      </c>
      <c r="S2204">
        <v>12.419999999999998</v>
      </c>
      <c r="T2204">
        <v>3</v>
      </c>
      <c r="U2204">
        <v>0</v>
      </c>
      <c r="V2204">
        <v>4.4711999999999996</v>
      </c>
      <c r="W2204" t="s">
        <v>10944</v>
      </c>
      <c r="X2204" t="s">
        <v>10950</v>
      </c>
      <c r="Y2204">
        <v>1</v>
      </c>
      <c r="Z2204" t="s">
        <v>10951</v>
      </c>
      <c r="AA2204">
        <v>0.36000000000000004</v>
      </c>
    </row>
    <row r="2205" spans="1:27" x14ac:dyDescent="0.35">
      <c r="A2205">
        <v>2632</v>
      </c>
      <c r="B2205" t="s">
        <v>5492</v>
      </c>
      <c r="C2205">
        <v>2014</v>
      </c>
      <c r="D2205" s="1">
        <v>41775</v>
      </c>
      <c r="E2205" s="1">
        <v>41780</v>
      </c>
      <c r="F2205" t="s">
        <v>23</v>
      </c>
      <c r="G2205" t="s">
        <v>887</v>
      </c>
      <c r="H2205" t="s">
        <v>888</v>
      </c>
      <c r="I2205" t="s">
        <v>38</v>
      </c>
      <c r="J2205" t="s">
        <v>27</v>
      </c>
      <c r="K2205" t="s">
        <v>3472</v>
      </c>
      <c r="L2205" t="s">
        <v>3473</v>
      </c>
      <c r="M2205">
        <v>98103</v>
      </c>
      <c r="N2205" t="s">
        <v>30</v>
      </c>
      <c r="O2205" t="s">
        <v>5313</v>
      </c>
      <c r="P2205" t="s">
        <v>329</v>
      </c>
      <c r="Q2205" t="s">
        <v>330</v>
      </c>
      <c r="R2205" t="s">
        <v>5314</v>
      </c>
      <c r="S2205">
        <v>39.96</v>
      </c>
      <c r="T2205">
        <v>2</v>
      </c>
      <c r="U2205">
        <v>0</v>
      </c>
      <c r="V2205">
        <v>17.182800000000004</v>
      </c>
      <c r="W2205" t="s">
        <v>10939</v>
      </c>
      <c r="X2205" t="s">
        <v>10942</v>
      </c>
      <c r="Y2205">
        <v>5</v>
      </c>
      <c r="Z2205" t="s">
        <v>10952</v>
      </c>
      <c r="AA2205">
        <v>0.4300000000000001</v>
      </c>
    </row>
    <row r="2206" spans="1:27" x14ac:dyDescent="0.35">
      <c r="A2206">
        <v>2694</v>
      </c>
      <c r="B2206" t="s">
        <v>5493</v>
      </c>
      <c r="C2206">
        <v>2013</v>
      </c>
      <c r="D2206" s="1">
        <v>41296</v>
      </c>
      <c r="E2206" s="1">
        <v>41302</v>
      </c>
      <c r="F2206" t="s">
        <v>23</v>
      </c>
      <c r="G2206" t="s">
        <v>1934</v>
      </c>
      <c r="H2206" t="s">
        <v>1935</v>
      </c>
      <c r="I2206" t="s">
        <v>26</v>
      </c>
      <c r="J2206" t="s">
        <v>27</v>
      </c>
      <c r="K2206" t="s">
        <v>3472</v>
      </c>
      <c r="L2206" t="s">
        <v>3473</v>
      </c>
      <c r="M2206">
        <v>98115</v>
      </c>
      <c r="N2206" t="s">
        <v>30</v>
      </c>
      <c r="O2206" t="s">
        <v>5494</v>
      </c>
      <c r="P2206" t="s">
        <v>329</v>
      </c>
      <c r="Q2206" t="s">
        <v>330</v>
      </c>
      <c r="R2206" t="s">
        <v>5495</v>
      </c>
      <c r="S2206">
        <v>109.9</v>
      </c>
      <c r="T2206">
        <v>5</v>
      </c>
      <c r="U2206">
        <v>0</v>
      </c>
      <c r="V2206">
        <v>37.366</v>
      </c>
      <c r="W2206" t="s">
        <v>10936</v>
      </c>
      <c r="X2206" t="s">
        <v>10950</v>
      </c>
      <c r="Y2206">
        <v>1</v>
      </c>
      <c r="Z2206" t="s">
        <v>10951</v>
      </c>
      <c r="AA2206">
        <v>0.33999999999999997</v>
      </c>
    </row>
    <row r="2207" spans="1:27" x14ac:dyDescent="0.35">
      <c r="A2207">
        <v>2732</v>
      </c>
      <c r="B2207" t="s">
        <v>5033</v>
      </c>
      <c r="C2207">
        <v>2014</v>
      </c>
      <c r="D2207" s="1">
        <v>41684</v>
      </c>
      <c r="E2207" s="1">
        <v>41690</v>
      </c>
      <c r="F2207" t="s">
        <v>23</v>
      </c>
      <c r="G2207" t="s">
        <v>5034</v>
      </c>
      <c r="H2207" t="s">
        <v>5035</v>
      </c>
      <c r="I2207" t="s">
        <v>38</v>
      </c>
      <c r="J2207" t="s">
        <v>27</v>
      </c>
      <c r="K2207" t="s">
        <v>3472</v>
      </c>
      <c r="L2207" t="s">
        <v>3473</v>
      </c>
      <c r="M2207">
        <v>98105</v>
      </c>
      <c r="N2207" t="s">
        <v>30</v>
      </c>
      <c r="O2207" t="s">
        <v>2882</v>
      </c>
      <c r="P2207" t="s">
        <v>329</v>
      </c>
      <c r="Q2207" t="s">
        <v>330</v>
      </c>
      <c r="R2207" t="s">
        <v>5452</v>
      </c>
      <c r="S2207">
        <v>107.53</v>
      </c>
      <c r="T2207">
        <v>1</v>
      </c>
      <c r="U2207">
        <v>0</v>
      </c>
      <c r="V2207">
        <v>21.506</v>
      </c>
      <c r="W2207" t="s">
        <v>10939</v>
      </c>
      <c r="X2207" t="s">
        <v>10950</v>
      </c>
      <c r="Y2207">
        <v>2</v>
      </c>
      <c r="Z2207" t="s">
        <v>10955</v>
      </c>
      <c r="AA2207">
        <v>0.2</v>
      </c>
    </row>
    <row r="2208" spans="1:27" x14ac:dyDescent="0.35">
      <c r="A2208">
        <v>2759</v>
      </c>
      <c r="B2208" t="s">
        <v>5496</v>
      </c>
      <c r="C2208">
        <v>2013</v>
      </c>
      <c r="D2208" s="1">
        <v>41345</v>
      </c>
      <c r="E2208" s="1">
        <v>41349</v>
      </c>
      <c r="F2208" t="s">
        <v>23</v>
      </c>
      <c r="G2208" t="s">
        <v>1304</v>
      </c>
      <c r="H2208" t="s">
        <v>1305</v>
      </c>
      <c r="I2208" t="s">
        <v>127</v>
      </c>
      <c r="J2208" t="s">
        <v>27</v>
      </c>
      <c r="K2208" t="s">
        <v>3521</v>
      </c>
      <c r="L2208" t="s">
        <v>3522</v>
      </c>
      <c r="M2208">
        <v>31907</v>
      </c>
      <c r="N2208" t="s">
        <v>3507</v>
      </c>
      <c r="O2208" t="s">
        <v>736</v>
      </c>
      <c r="P2208" t="s">
        <v>329</v>
      </c>
      <c r="Q2208" t="s">
        <v>330</v>
      </c>
      <c r="R2208" t="s">
        <v>5378</v>
      </c>
      <c r="S2208">
        <v>76.92</v>
      </c>
      <c r="T2208">
        <v>4</v>
      </c>
      <c r="U2208">
        <v>0</v>
      </c>
      <c r="V2208">
        <v>31.537200000000006</v>
      </c>
      <c r="W2208" t="s">
        <v>10936</v>
      </c>
      <c r="X2208" t="s">
        <v>10950</v>
      </c>
      <c r="Y2208">
        <v>3</v>
      </c>
      <c r="Z2208" t="s">
        <v>10953</v>
      </c>
      <c r="AA2208">
        <v>0.41000000000000009</v>
      </c>
    </row>
    <row r="2209" spans="1:27" x14ac:dyDescent="0.35">
      <c r="A2209">
        <v>2803</v>
      </c>
      <c r="B2209" t="s">
        <v>5497</v>
      </c>
      <c r="C2209">
        <v>2014</v>
      </c>
      <c r="D2209" s="1">
        <v>41947</v>
      </c>
      <c r="E2209" s="1">
        <v>41952</v>
      </c>
      <c r="F2209" t="s">
        <v>23</v>
      </c>
      <c r="G2209" t="s">
        <v>3991</v>
      </c>
      <c r="H2209" t="s">
        <v>3992</v>
      </c>
      <c r="I2209" t="s">
        <v>38</v>
      </c>
      <c r="J2209" t="s">
        <v>27</v>
      </c>
      <c r="K2209" t="s">
        <v>5498</v>
      </c>
      <c r="L2209" t="s">
        <v>4965</v>
      </c>
      <c r="M2209">
        <v>88001</v>
      </c>
      <c r="N2209" t="s">
        <v>30</v>
      </c>
      <c r="O2209" t="s">
        <v>5458</v>
      </c>
      <c r="P2209" t="s">
        <v>329</v>
      </c>
      <c r="Q2209" t="s">
        <v>330</v>
      </c>
      <c r="R2209" t="s">
        <v>5459</v>
      </c>
      <c r="S2209">
        <v>41.37</v>
      </c>
      <c r="T2209">
        <v>3</v>
      </c>
      <c r="U2209">
        <v>0</v>
      </c>
      <c r="V2209">
        <v>17.375399999999999</v>
      </c>
      <c r="W2209" t="s">
        <v>10939</v>
      </c>
      <c r="X2209" t="s">
        <v>10940</v>
      </c>
      <c r="Y2209">
        <v>11</v>
      </c>
      <c r="Z2209" t="s">
        <v>10947</v>
      </c>
      <c r="AA2209">
        <v>0.42</v>
      </c>
    </row>
    <row r="2210" spans="1:27" x14ac:dyDescent="0.35">
      <c r="A2210">
        <v>2818</v>
      </c>
      <c r="B2210" t="s">
        <v>4314</v>
      </c>
      <c r="C2210">
        <v>2012</v>
      </c>
      <c r="D2210" s="1">
        <v>41153</v>
      </c>
      <c r="E2210" s="1">
        <v>41160</v>
      </c>
      <c r="F2210" t="s">
        <v>23</v>
      </c>
      <c r="G2210" t="s">
        <v>4018</v>
      </c>
      <c r="H2210" t="s">
        <v>4019</v>
      </c>
      <c r="I2210" t="s">
        <v>127</v>
      </c>
      <c r="J2210" t="s">
        <v>27</v>
      </c>
      <c r="K2210" t="s">
        <v>3887</v>
      </c>
      <c r="L2210" t="s">
        <v>3785</v>
      </c>
      <c r="M2210">
        <v>2038</v>
      </c>
      <c r="N2210" t="s">
        <v>3728</v>
      </c>
      <c r="O2210" t="s">
        <v>2207</v>
      </c>
      <c r="P2210" t="s">
        <v>329</v>
      </c>
      <c r="Q2210" t="s">
        <v>330</v>
      </c>
      <c r="R2210" t="s">
        <v>2208</v>
      </c>
      <c r="S2210">
        <v>124.36</v>
      </c>
      <c r="T2210">
        <v>2</v>
      </c>
      <c r="U2210">
        <v>0</v>
      </c>
      <c r="V2210">
        <v>27.359200000000001</v>
      </c>
      <c r="W2210" t="s">
        <v>10948</v>
      </c>
      <c r="X2210" t="s">
        <v>10937</v>
      </c>
      <c r="Y2210">
        <v>9</v>
      </c>
      <c r="Z2210" t="s">
        <v>10949</v>
      </c>
      <c r="AA2210">
        <v>0.22</v>
      </c>
    </row>
    <row r="2211" spans="1:27" x14ac:dyDescent="0.35">
      <c r="A2211">
        <v>2848</v>
      </c>
      <c r="B2211" t="s">
        <v>5499</v>
      </c>
      <c r="C2211">
        <v>2014</v>
      </c>
      <c r="D2211" s="1">
        <v>41738</v>
      </c>
      <c r="E2211" s="1">
        <v>41745</v>
      </c>
      <c r="F2211" t="s">
        <v>23</v>
      </c>
      <c r="G2211" t="s">
        <v>1790</v>
      </c>
      <c r="H2211" t="s">
        <v>1791</v>
      </c>
      <c r="I2211" t="s">
        <v>26</v>
      </c>
      <c r="J2211" t="s">
        <v>27</v>
      </c>
      <c r="K2211" t="s">
        <v>4108</v>
      </c>
      <c r="L2211" t="s">
        <v>3522</v>
      </c>
      <c r="M2211">
        <v>30076</v>
      </c>
      <c r="N2211" t="s">
        <v>3507</v>
      </c>
      <c r="O2211" t="s">
        <v>5342</v>
      </c>
      <c r="P2211" t="s">
        <v>329</v>
      </c>
      <c r="Q2211" t="s">
        <v>330</v>
      </c>
      <c r="R2211" t="s">
        <v>5343</v>
      </c>
      <c r="S2211">
        <v>56.28</v>
      </c>
      <c r="T2211">
        <v>6</v>
      </c>
      <c r="U2211">
        <v>0</v>
      </c>
      <c r="V2211">
        <v>15.758400000000002</v>
      </c>
      <c r="W2211" t="s">
        <v>10939</v>
      </c>
      <c r="X2211" t="s">
        <v>10942</v>
      </c>
      <c r="Y2211">
        <v>4</v>
      </c>
      <c r="Z2211" t="s">
        <v>10943</v>
      </c>
      <c r="AA2211">
        <v>0.28000000000000003</v>
      </c>
    </row>
    <row r="2212" spans="1:27" x14ac:dyDescent="0.35">
      <c r="A2212">
        <v>2895</v>
      </c>
      <c r="B2212" t="s">
        <v>4694</v>
      </c>
      <c r="C2212">
        <v>2014</v>
      </c>
      <c r="D2212" s="1">
        <v>41936</v>
      </c>
      <c r="E2212" s="1">
        <v>41942</v>
      </c>
      <c r="F2212" t="s">
        <v>23</v>
      </c>
      <c r="G2212" t="s">
        <v>433</v>
      </c>
      <c r="H2212" t="s">
        <v>434</v>
      </c>
      <c r="I2212" t="s">
        <v>26</v>
      </c>
      <c r="J2212" t="s">
        <v>27</v>
      </c>
      <c r="K2212" t="s">
        <v>3689</v>
      </c>
      <c r="L2212" t="s">
        <v>3741</v>
      </c>
      <c r="M2212">
        <v>14609</v>
      </c>
      <c r="N2212" t="s">
        <v>3728</v>
      </c>
      <c r="O2212" t="s">
        <v>840</v>
      </c>
      <c r="P2212" t="s">
        <v>329</v>
      </c>
      <c r="Q2212" t="s">
        <v>330</v>
      </c>
      <c r="R2212" t="s">
        <v>841</v>
      </c>
      <c r="S2212">
        <v>69.08</v>
      </c>
      <c r="T2212">
        <v>11</v>
      </c>
      <c r="U2212">
        <v>0</v>
      </c>
      <c r="V2212">
        <v>29.013600000000004</v>
      </c>
      <c r="W2212" t="s">
        <v>10939</v>
      </c>
      <c r="X2212" t="s">
        <v>10940</v>
      </c>
      <c r="Y2212">
        <v>10</v>
      </c>
      <c r="Z2212" t="s">
        <v>10945</v>
      </c>
      <c r="AA2212">
        <v>0.42000000000000004</v>
      </c>
    </row>
    <row r="2213" spans="1:27" x14ac:dyDescent="0.35">
      <c r="A2213">
        <v>2930</v>
      </c>
      <c r="B2213" t="s">
        <v>5500</v>
      </c>
      <c r="C2213">
        <v>2014</v>
      </c>
      <c r="D2213" s="1">
        <v>41962</v>
      </c>
      <c r="E2213" s="1">
        <v>41968</v>
      </c>
      <c r="F2213" t="s">
        <v>23</v>
      </c>
      <c r="G2213" t="s">
        <v>2817</v>
      </c>
      <c r="H2213" t="s">
        <v>2818</v>
      </c>
      <c r="I2213" t="s">
        <v>127</v>
      </c>
      <c r="J2213" t="s">
        <v>27</v>
      </c>
      <c r="K2213" t="s">
        <v>4793</v>
      </c>
      <c r="L2213" t="s">
        <v>3478</v>
      </c>
      <c r="M2213">
        <v>48601</v>
      </c>
      <c r="N2213" t="s">
        <v>3479</v>
      </c>
      <c r="O2213" t="s">
        <v>1125</v>
      </c>
      <c r="P2213" t="s">
        <v>329</v>
      </c>
      <c r="Q2213" t="s">
        <v>330</v>
      </c>
      <c r="R2213" t="s">
        <v>1126</v>
      </c>
      <c r="S2213">
        <v>19.760000000000002</v>
      </c>
      <c r="T2213">
        <v>4</v>
      </c>
      <c r="U2213">
        <v>0</v>
      </c>
      <c r="V2213">
        <v>8.2992000000000008</v>
      </c>
      <c r="W2213" t="s">
        <v>10939</v>
      </c>
      <c r="X2213" t="s">
        <v>10940</v>
      </c>
      <c r="Y2213">
        <v>11</v>
      </c>
      <c r="Z2213" t="s">
        <v>10947</v>
      </c>
      <c r="AA2213">
        <v>0.42</v>
      </c>
    </row>
    <row r="2214" spans="1:27" x14ac:dyDescent="0.35">
      <c r="A2214">
        <v>2986</v>
      </c>
      <c r="B2214" t="s">
        <v>5501</v>
      </c>
      <c r="C2214">
        <v>2013</v>
      </c>
      <c r="D2214" s="1">
        <v>41420</v>
      </c>
      <c r="E2214" s="1">
        <v>41425</v>
      </c>
      <c r="F2214" t="s">
        <v>23</v>
      </c>
      <c r="G2214" t="s">
        <v>2868</v>
      </c>
      <c r="H2214" t="s">
        <v>2869</v>
      </c>
      <c r="I2214" t="s">
        <v>127</v>
      </c>
      <c r="J2214" t="s">
        <v>27</v>
      </c>
      <c r="K2214" t="s">
        <v>3521</v>
      </c>
      <c r="L2214" t="s">
        <v>3522</v>
      </c>
      <c r="M2214">
        <v>31907</v>
      </c>
      <c r="N2214" t="s">
        <v>3507</v>
      </c>
      <c r="O2214" t="s">
        <v>5502</v>
      </c>
      <c r="P2214" t="s">
        <v>329</v>
      </c>
      <c r="Q2214" t="s">
        <v>330</v>
      </c>
      <c r="R2214" t="s">
        <v>5503</v>
      </c>
      <c r="S2214">
        <v>24.96</v>
      </c>
      <c r="T2214">
        <v>4</v>
      </c>
      <c r="U2214">
        <v>0</v>
      </c>
      <c r="V2214">
        <v>6.240000000000002</v>
      </c>
      <c r="W2214" t="s">
        <v>10936</v>
      </c>
      <c r="X2214" t="s">
        <v>10942</v>
      </c>
      <c r="Y2214">
        <v>5</v>
      </c>
      <c r="Z2214" t="s">
        <v>10952</v>
      </c>
      <c r="AA2214">
        <v>0.25000000000000006</v>
      </c>
    </row>
    <row r="2215" spans="1:27" x14ac:dyDescent="0.35">
      <c r="A2215">
        <v>3022</v>
      </c>
      <c r="B2215" t="s">
        <v>5504</v>
      </c>
      <c r="C2215">
        <v>2012</v>
      </c>
      <c r="D2215" s="1">
        <v>41221</v>
      </c>
      <c r="E2215" s="1">
        <v>41227</v>
      </c>
      <c r="F2215" t="s">
        <v>23</v>
      </c>
      <c r="G2215" t="s">
        <v>664</v>
      </c>
      <c r="H2215" t="s">
        <v>665</v>
      </c>
      <c r="I2215" t="s">
        <v>38</v>
      </c>
      <c r="J2215" t="s">
        <v>27</v>
      </c>
      <c r="K2215" t="s">
        <v>5505</v>
      </c>
      <c r="L2215" t="s">
        <v>3465</v>
      </c>
      <c r="M2215">
        <v>84084</v>
      </c>
      <c r="N2215" t="s">
        <v>30</v>
      </c>
      <c r="O2215" t="s">
        <v>337</v>
      </c>
      <c r="P2215" t="s">
        <v>329</v>
      </c>
      <c r="Q2215" t="s">
        <v>330</v>
      </c>
      <c r="R2215" t="s">
        <v>338</v>
      </c>
      <c r="S2215">
        <v>66.69</v>
      </c>
      <c r="T2215">
        <v>3</v>
      </c>
      <c r="U2215">
        <v>0</v>
      </c>
      <c r="V2215">
        <v>22.007699999999996</v>
      </c>
      <c r="W2215" t="s">
        <v>10948</v>
      </c>
      <c r="X2215" t="s">
        <v>10940</v>
      </c>
      <c r="Y2215">
        <v>11</v>
      </c>
      <c r="Z2215" t="s">
        <v>10947</v>
      </c>
      <c r="AA2215">
        <v>0.32999999999999996</v>
      </c>
    </row>
    <row r="2216" spans="1:27" x14ac:dyDescent="0.35">
      <c r="A2216">
        <v>3039</v>
      </c>
      <c r="B2216" t="s">
        <v>5042</v>
      </c>
      <c r="C2216">
        <v>2012</v>
      </c>
      <c r="D2216" s="1">
        <v>41071</v>
      </c>
      <c r="E2216" s="1">
        <v>41076</v>
      </c>
      <c r="F2216" t="s">
        <v>23</v>
      </c>
      <c r="G2216" t="s">
        <v>1762</v>
      </c>
      <c r="H2216" t="s">
        <v>1763</v>
      </c>
      <c r="I2216" t="s">
        <v>38</v>
      </c>
      <c r="J2216" t="s">
        <v>27</v>
      </c>
      <c r="K2216" t="s">
        <v>4414</v>
      </c>
      <c r="L2216" t="s">
        <v>3704</v>
      </c>
      <c r="M2216">
        <v>71203</v>
      </c>
      <c r="N2216" t="s">
        <v>3507</v>
      </c>
      <c r="O2216" t="s">
        <v>2966</v>
      </c>
      <c r="P2216" t="s">
        <v>329</v>
      </c>
      <c r="Q2216" t="s">
        <v>330</v>
      </c>
      <c r="R2216" t="s">
        <v>2967</v>
      </c>
      <c r="S2216">
        <v>29.16</v>
      </c>
      <c r="T2216">
        <v>2</v>
      </c>
      <c r="U2216">
        <v>0</v>
      </c>
      <c r="V2216">
        <v>10.789200000000001</v>
      </c>
      <c r="W2216" t="s">
        <v>10948</v>
      </c>
      <c r="X2216" t="s">
        <v>10942</v>
      </c>
      <c r="Y2216">
        <v>6</v>
      </c>
      <c r="Z2216" t="s">
        <v>10946</v>
      </c>
      <c r="AA2216">
        <v>0.37000000000000005</v>
      </c>
    </row>
    <row r="2217" spans="1:27" x14ac:dyDescent="0.35">
      <c r="A2217">
        <v>3051</v>
      </c>
      <c r="B2217" t="s">
        <v>5506</v>
      </c>
      <c r="C2217">
        <v>2014</v>
      </c>
      <c r="D2217" s="1">
        <v>41919</v>
      </c>
      <c r="E2217" s="1">
        <v>41924</v>
      </c>
      <c r="F2217" t="s">
        <v>23</v>
      </c>
      <c r="G2217" t="s">
        <v>2014</v>
      </c>
      <c r="H2217" t="s">
        <v>2015</v>
      </c>
      <c r="I2217" t="s">
        <v>127</v>
      </c>
      <c r="J2217" t="s">
        <v>27</v>
      </c>
      <c r="K2217" t="s">
        <v>5507</v>
      </c>
      <c r="L2217" t="s">
        <v>3599</v>
      </c>
      <c r="M2217">
        <v>83642</v>
      </c>
      <c r="N2217" t="s">
        <v>30</v>
      </c>
      <c r="O2217" t="s">
        <v>1353</v>
      </c>
      <c r="P2217" t="s">
        <v>329</v>
      </c>
      <c r="Q2217" t="s">
        <v>330</v>
      </c>
      <c r="R2217" t="s">
        <v>1354</v>
      </c>
      <c r="S2217">
        <v>41.96</v>
      </c>
      <c r="T2217">
        <v>2</v>
      </c>
      <c r="U2217">
        <v>0</v>
      </c>
      <c r="V2217">
        <v>2.9371999999999971</v>
      </c>
      <c r="W2217" t="s">
        <v>10939</v>
      </c>
      <c r="X2217" t="s">
        <v>10940</v>
      </c>
      <c r="Y2217">
        <v>10</v>
      </c>
      <c r="Z2217" t="s">
        <v>10945</v>
      </c>
      <c r="AA2217">
        <v>6.9999999999999937E-2</v>
      </c>
    </row>
    <row r="2218" spans="1:27" x14ac:dyDescent="0.35">
      <c r="A2218">
        <v>3072</v>
      </c>
      <c r="B2218" t="s">
        <v>5508</v>
      </c>
      <c r="C2218">
        <v>2011</v>
      </c>
      <c r="D2218" s="1">
        <v>40864</v>
      </c>
      <c r="E2218" s="1">
        <v>40869</v>
      </c>
      <c r="F2218" t="s">
        <v>23</v>
      </c>
      <c r="G2218" t="s">
        <v>1257</v>
      </c>
      <c r="H2218" t="s">
        <v>1258</v>
      </c>
      <c r="I2218" t="s">
        <v>26</v>
      </c>
      <c r="J2218" t="s">
        <v>27</v>
      </c>
      <c r="K2218" t="s">
        <v>3821</v>
      </c>
      <c r="L2218" t="s">
        <v>3822</v>
      </c>
      <c r="M2218">
        <v>19711</v>
      </c>
      <c r="N2218" t="s">
        <v>3728</v>
      </c>
      <c r="O2218" t="s">
        <v>2994</v>
      </c>
      <c r="P2218" t="s">
        <v>329</v>
      </c>
      <c r="Q2218" t="s">
        <v>330</v>
      </c>
      <c r="R2218" t="s">
        <v>2995</v>
      </c>
      <c r="S2218">
        <v>124.41</v>
      </c>
      <c r="T2218">
        <v>3</v>
      </c>
      <c r="U2218">
        <v>0</v>
      </c>
      <c r="V2218">
        <v>14.929199999999994</v>
      </c>
      <c r="W2218" t="s">
        <v>10944</v>
      </c>
      <c r="X2218" t="s">
        <v>10940</v>
      </c>
      <c r="Y2218">
        <v>11</v>
      </c>
      <c r="Z2218" t="s">
        <v>10947</v>
      </c>
      <c r="AA2218">
        <v>0.11999999999999995</v>
      </c>
    </row>
    <row r="2219" spans="1:27" x14ac:dyDescent="0.35">
      <c r="A2219">
        <v>3374</v>
      </c>
      <c r="B2219" t="s">
        <v>4831</v>
      </c>
      <c r="C2219">
        <v>2012</v>
      </c>
      <c r="D2219" s="1">
        <v>41247</v>
      </c>
      <c r="E2219" s="1">
        <v>41253</v>
      </c>
      <c r="F2219" t="s">
        <v>23</v>
      </c>
      <c r="G2219" t="s">
        <v>872</v>
      </c>
      <c r="H2219" t="s">
        <v>873</v>
      </c>
      <c r="I2219" t="s">
        <v>38</v>
      </c>
      <c r="J2219" t="s">
        <v>27</v>
      </c>
      <c r="K2219" t="s">
        <v>4832</v>
      </c>
      <c r="L2219" t="s">
        <v>3741</v>
      </c>
      <c r="M2219">
        <v>11550</v>
      </c>
      <c r="N2219" t="s">
        <v>3728</v>
      </c>
      <c r="O2219" t="s">
        <v>2853</v>
      </c>
      <c r="P2219" t="s">
        <v>329</v>
      </c>
      <c r="Q2219" t="s">
        <v>330</v>
      </c>
      <c r="R2219" t="s">
        <v>2854</v>
      </c>
      <c r="S2219">
        <v>28.44</v>
      </c>
      <c r="T2219">
        <v>3</v>
      </c>
      <c r="U2219">
        <v>0</v>
      </c>
      <c r="V2219">
        <v>11.376000000000001</v>
      </c>
      <c r="W2219" t="s">
        <v>10948</v>
      </c>
      <c r="X2219" t="s">
        <v>10940</v>
      </c>
      <c r="Y2219">
        <v>12</v>
      </c>
      <c r="Z2219" t="s">
        <v>10941</v>
      </c>
      <c r="AA2219">
        <v>0.4</v>
      </c>
    </row>
    <row r="2220" spans="1:27" x14ac:dyDescent="0.35">
      <c r="A2220">
        <v>3469</v>
      </c>
      <c r="B2220" t="s">
        <v>5509</v>
      </c>
      <c r="C2220">
        <v>2013</v>
      </c>
      <c r="D2220" s="1">
        <v>41623</v>
      </c>
      <c r="E2220" s="1">
        <v>41628</v>
      </c>
      <c r="F2220" t="s">
        <v>23</v>
      </c>
      <c r="G2220" t="s">
        <v>1452</v>
      </c>
      <c r="H2220" t="s">
        <v>1453</v>
      </c>
      <c r="I2220" t="s">
        <v>38</v>
      </c>
      <c r="J2220" t="s">
        <v>27</v>
      </c>
      <c r="K2220" t="s">
        <v>3586</v>
      </c>
      <c r="L2220" t="s">
        <v>3557</v>
      </c>
      <c r="M2220">
        <v>39212</v>
      </c>
      <c r="N2220" t="s">
        <v>3507</v>
      </c>
      <c r="O2220" t="s">
        <v>5435</v>
      </c>
      <c r="P2220" t="s">
        <v>329</v>
      </c>
      <c r="Q2220" t="s">
        <v>330</v>
      </c>
      <c r="R2220" t="s">
        <v>5436</v>
      </c>
      <c r="S2220">
        <v>133.38</v>
      </c>
      <c r="T2220">
        <v>6</v>
      </c>
      <c r="U2220">
        <v>0</v>
      </c>
      <c r="V2220">
        <v>58.687200000000011</v>
      </c>
      <c r="W2220" t="s">
        <v>10936</v>
      </c>
      <c r="X2220" t="s">
        <v>10940</v>
      </c>
      <c r="Y2220">
        <v>12</v>
      </c>
      <c r="Z2220" t="s">
        <v>10941</v>
      </c>
      <c r="AA2220">
        <v>0.44000000000000011</v>
      </c>
    </row>
    <row r="2221" spans="1:27" x14ac:dyDescent="0.35">
      <c r="A2221">
        <v>3605</v>
      </c>
      <c r="B2221" t="s">
        <v>5510</v>
      </c>
      <c r="C2221">
        <v>2014</v>
      </c>
      <c r="D2221" s="1">
        <v>41873</v>
      </c>
      <c r="E2221" s="1">
        <v>41879</v>
      </c>
      <c r="F2221" t="s">
        <v>23</v>
      </c>
      <c r="G2221" t="s">
        <v>4336</v>
      </c>
      <c r="H2221" t="s">
        <v>4337</v>
      </c>
      <c r="I2221" t="s">
        <v>127</v>
      </c>
      <c r="J2221" t="s">
        <v>27</v>
      </c>
      <c r="K2221" t="s">
        <v>3938</v>
      </c>
      <c r="L2221" t="s">
        <v>3849</v>
      </c>
      <c r="M2221">
        <v>21044</v>
      </c>
      <c r="N2221" t="s">
        <v>3728</v>
      </c>
      <c r="O2221" t="s">
        <v>2837</v>
      </c>
      <c r="P2221" t="s">
        <v>329</v>
      </c>
      <c r="Q2221" t="s">
        <v>330</v>
      </c>
      <c r="R2221" t="s">
        <v>2838</v>
      </c>
      <c r="S2221">
        <v>25.16</v>
      </c>
      <c r="T2221">
        <v>2</v>
      </c>
      <c r="U2221">
        <v>0</v>
      </c>
      <c r="V2221">
        <v>8.5543999999999976</v>
      </c>
      <c r="W2221" t="s">
        <v>10939</v>
      </c>
      <c r="X2221" t="s">
        <v>10937</v>
      </c>
      <c r="Y2221">
        <v>8</v>
      </c>
      <c r="Z2221" t="s">
        <v>10954</v>
      </c>
      <c r="AA2221">
        <v>0.33999999999999991</v>
      </c>
    </row>
    <row r="2222" spans="1:27" x14ac:dyDescent="0.35">
      <c r="A2222">
        <v>3606</v>
      </c>
      <c r="B2222" t="s">
        <v>5510</v>
      </c>
      <c r="C2222">
        <v>2014</v>
      </c>
      <c r="D2222" s="1">
        <v>41873</v>
      </c>
      <c r="E2222" s="1">
        <v>41879</v>
      </c>
      <c r="F2222" t="s">
        <v>23</v>
      </c>
      <c r="G2222" t="s">
        <v>4336</v>
      </c>
      <c r="H2222" t="s">
        <v>4337</v>
      </c>
      <c r="I2222" t="s">
        <v>127</v>
      </c>
      <c r="J2222" t="s">
        <v>27</v>
      </c>
      <c r="K2222" t="s">
        <v>3938</v>
      </c>
      <c r="L2222" t="s">
        <v>3849</v>
      </c>
      <c r="M2222">
        <v>21044</v>
      </c>
      <c r="N2222" t="s">
        <v>3728</v>
      </c>
      <c r="O2222" t="s">
        <v>1227</v>
      </c>
      <c r="P2222" t="s">
        <v>329</v>
      </c>
      <c r="Q2222" t="s">
        <v>330</v>
      </c>
      <c r="R2222" t="s">
        <v>1228</v>
      </c>
      <c r="S2222">
        <v>91.92</v>
      </c>
      <c r="T2222">
        <v>4</v>
      </c>
      <c r="U2222">
        <v>0</v>
      </c>
      <c r="V2222">
        <v>31.252800000000001</v>
      </c>
      <c r="W2222" t="s">
        <v>10939</v>
      </c>
      <c r="X2222" t="s">
        <v>10937</v>
      </c>
      <c r="Y2222">
        <v>8</v>
      </c>
      <c r="Z2222" t="s">
        <v>10954</v>
      </c>
      <c r="AA2222">
        <v>0.34</v>
      </c>
    </row>
    <row r="2223" spans="1:27" x14ac:dyDescent="0.35">
      <c r="A2223">
        <v>3623</v>
      </c>
      <c r="B2223" t="s">
        <v>5511</v>
      </c>
      <c r="C2223">
        <v>2011</v>
      </c>
      <c r="D2223" s="1">
        <v>40800</v>
      </c>
      <c r="E2223" s="1">
        <v>40805</v>
      </c>
      <c r="F2223" t="s">
        <v>23</v>
      </c>
      <c r="G2223" t="s">
        <v>5512</v>
      </c>
      <c r="H2223" t="s">
        <v>5513</v>
      </c>
      <c r="I2223" t="s">
        <v>38</v>
      </c>
      <c r="J2223" t="s">
        <v>27</v>
      </c>
      <c r="K2223" t="s">
        <v>4971</v>
      </c>
      <c r="L2223" t="s">
        <v>3522</v>
      </c>
      <c r="M2223">
        <v>31204</v>
      </c>
      <c r="N2223" t="s">
        <v>3507</v>
      </c>
      <c r="O2223" t="s">
        <v>2265</v>
      </c>
      <c r="P2223" t="s">
        <v>329</v>
      </c>
      <c r="Q2223" t="s">
        <v>330</v>
      </c>
      <c r="R2223" t="s">
        <v>2266</v>
      </c>
      <c r="S2223">
        <v>142.4</v>
      </c>
      <c r="T2223">
        <v>5</v>
      </c>
      <c r="U2223">
        <v>0</v>
      </c>
      <c r="V2223">
        <v>52.688000000000002</v>
      </c>
      <c r="W2223" t="s">
        <v>10944</v>
      </c>
      <c r="X2223" t="s">
        <v>10937</v>
      </c>
      <c r="Y2223">
        <v>9</v>
      </c>
      <c r="Z2223" t="s">
        <v>10949</v>
      </c>
      <c r="AA2223">
        <v>0.37</v>
      </c>
    </row>
    <row r="2224" spans="1:27" x14ac:dyDescent="0.35">
      <c r="A2224">
        <v>3680</v>
      </c>
      <c r="B2224" t="s">
        <v>3847</v>
      </c>
      <c r="C2224">
        <v>2012</v>
      </c>
      <c r="D2224" s="1">
        <v>41099</v>
      </c>
      <c r="E2224" s="1">
        <v>41104</v>
      </c>
      <c r="F2224" t="s">
        <v>23</v>
      </c>
      <c r="G2224" t="s">
        <v>2457</v>
      </c>
      <c r="H2224" t="s">
        <v>2458</v>
      </c>
      <c r="I2224" t="s">
        <v>38</v>
      </c>
      <c r="J2224" t="s">
        <v>27</v>
      </c>
      <c r="K2224" t="s">
        <v>3848</v>
      </c>
      <c r="L2224" t="s">
        <v>3849</v>
      </c>
      <c r="M2224">
        <v>20735</v>
      </c>
      <c r="N2224" t="s">
        <v>3728</v>
      </c>
      <c r="O2224" t="s">
        <v>5514</v>
      </c>
      <c r="P2224" t="s">
        <v>329</v>
      </c>
      <c r="Q2224" t="s">
        <v>330</v>
      </c>
      <c r="R2224" t="s">
        <v>5515</v>
      </c>
      <c r="S2224">
        <v>181.96</v>
      </c>
      <c r="T2224">
        <v>2</v>
      </c>
      <c r="U2224">
        <v>0</v>
      </c>
      <c r="V2224">
        <v>20.015600000000006</v>
      </c>
      <c r="W2224" t="s">
        <v>10948</v>
      </c>
      <c r="X2224" t="s">
        <v>10937</v>
      </c>
      <c r="Y2224">
        <v>7</v>
      </c>
      <c r="Z2224" t="s">
        <v>10938</v>
      </c>
      <c r="AA2224">
        <v>0.11000000000000003</v>
      </c>
    </row>
    <row r="2225" spans="1:27" x14ac:dyDescent="0.35">
      <c r="A2225">
        <v>3701</v>
      </c>
      <c r="B2225" t="s">
        <v>5516</v>
      </c>
      <c r="C2225">
        <v>2014</v>
      </c>
      <c r="D2225" s="1">
        <v>41998</v>
      </c>
      <c r="E2225" s="1">
        <v>42003</v>
      </c>
      <c r="F2225" t="s">
        <v>23</v>
      </c>
      <c r="G2225" t="s">
        <v>5517</v>
      </c>
      <c r="H2225" t="s">
        <v>5518</v>
      </c>
      <c r="I2225" t="s">
        <v>26</v>
      </c>
      <c r="J2225" t="s">
        <v>27</v>
      </c>
      <c r="K2225" t="s">
        <v>3689</v>
      </c>
      <c r="L2225" t="s">
        <v>3741</v>
      </c>
      <c r="M2225">
        <v>14609</v>
      </c>
      <c r="N2225" t="s">
        <v>3728</v>
      </c>
      <c r="O2225" t="s">
        <v>2663</v>
      </c>
      <c r="P2225" t="s">
        <v>329</v>
      </c>
      <c r="Q2225" t="s">
        <v>330</v>
      </c>
      <c r="R2225" t="s">
        <v>2664</v>
      </c>
      <c r="S2225">
        <v>37.93</v>
      </c>
      <c r="T2225">
        <v>1</v>
      </c>
      <c r="U2225">
        <v>0</v>
      </c>
      <c r="V2225">
        <v>6.8273999999999972</v>
      </c>
      <c r="W2225" t="s">
        <v>10939</v>
      </c>
      <c r="X2225" t="s">
        <v>10940</v>
      </c>
      <c r="Y2225">
        <v>12</v>
      </c>
      <c r="Z2225" t="s">
        <v>10941</v>
      </c>
      <c r="AA2225">
        <v>0.17999999999999994</v>
      </c>
    </row>
    <row r="2226" spans="1:27" x14ac:dyDescent="0.35">
      <c r="A2226">
        <v>3721</v>
      </c>
      <c r="B2226" t="s">
        <v>5519</v>
      </c>
      <c r="C2226">
        <v>2013</v>
      </c>
      <c r="D2226" s="1">
        <v>41629</v>
      </c>
      <c r="E2226" s="1">
        <v>41633</v>
      </c>
      <c r="F2226" t="s">
        <v>23</v>
      </c>
      <c r="G2226" t="s">
        <v>1577</v>
      </c>
      <c r="H2226" t="s">
        <v>1578</v>
      </c>
      <c r="I2226" t="s">
        <v>127</v>
      </c>
      <c r="J2226" t="s">
        <v>27</v>
      </c>
      <c r="K2226" t="s">
        <v>3586</v>
      </c>
      <c r="L2226" t="s">
        <v>3557</v>
      </c>
      <c r="M2226">
        <v>39212</v>
      </c>
      <c r="N2226" t="s">
        <v>3507</v>
      </c>
      <c r="O2226" t="s">
        <v>353</v>
      </c>
      <c r="P2226" t="s">
        <v>329</v>
      </c>
      <c r="Q2226" t="s">
        <v>330</v>
      </c>
      <c r="R2226" t="s">
        <v>354</v>
      </c>
      <c r="S2226">
        <v>18.920000000000002</v>
      </c>
      <c r="T2226">
        <v>4</v>
      </c>
      <c r="U2226">
        <v>0</v>
      </c>
      <c r="V2226">
        <v>7.3788000000000018</v>
      </c>
      <c r="W2226" t="s">
        <v>10936</v>
      </c>
      <c r="X2226" t="s">
        <v>10940</v>
      </c>
      <c r="Y2226">
        <v>12</v>
      </c>
      <c r="Z2226" t="s">
        <v>10941</v>
      </c>
      <c r="AA2226">
        <v>0.39000000000000007</v>
      </c>
    </row>
    <row r="2227" spans="1:27" x14ac:dyDescent="0.35">
      <c r="A2227">
        <v>3832</v>
      </c>
      <c r="B2227" t="s">
        <v>5520</v>
      </c>
      <c r="C2227">
        <v>2012</v>
      </c>
      <c r="D2227" s="1">
        <v>41227</v>
      </c>
      <c r="E2227" s="1">
        <v>41232</v>
      </c>
      <c r="F2227" t="s">
        <v>23</v>
      </c>
      <c r="G2227" t="s">
        <v>161</v>
      </c>
      <c r="H2227" t="s">
        <v>162</v>
      </c>
      <c r="I2227" t="s">
        <v>38</v>
      </c>
      <c r="J2227" t="s">
        <v>27</v>
      </c>
      <c r="K2227" t="s">
        <v>4789</v>
      </c>
      <c r="L2227" t="s">
        <v>3822</v>
      </c>
      <c r="M2227">
        <v>19901</v>
      </c>
      <c r="N2227" t="s">
        <v>3728</v>
      </c>
      <c r="O2227" t="s">
        <v>2882</v>
      </c>
      <c r="P2227" t="s">
        <v>329</v>
      </c>
      <c r="Q2227" t="s">
        <v>330</v>
      </c>
      <c r="R2227" t="s">
        <v>2883</v>
      </c>
      <c r="S2227">
        <v>76.14</v>
      </c>
      <c r="T2227">
        <v>3</v>
      </c>
      <c r="U2227">
        <v>0</v>
      </c>
      <c r="V2227">
        <v>26.648999999999997</v>
      </c>
      <c r="W2227" t="s">
        <v>10948</v>
      </c>
      <c r="X2227" t="s">
        <v>10940</v>
      </c>
      <c r="Y2227">
        <v>11</v>
      </c>
      <c r="Z2227" t="s">
        <v>10947</v>
      </c>
      <c r="AA2227">
        <v>0.35</v>
      </c>
    </row>
    <row r="2228" spans="1:27" x14ac:dyDescent="0.35">
      <c r="A2228">
        <v>3840</v>
      </c>
      <c r="B2228" t="s">
        <v>5078</v>
      </c>
      <c r="C2228">
        <v>2011</v>
      </c>
      <c r="D2228" s="1">
        <v>40750</v>
      </c>
      <c r="E2228" s="1">
        <v>40757</v>
      </c>
      <c r="F2228" t="s">
        <v>23</v>
      </c>
      <c r="G2228" t="s">
        <v>965</v>
      </c>
      <c r="H2228" t="s">
        <v>966</v>
      </c>
      <c r="I2228" t="s">
        <v>38</v>
      </c>
      <c r="J2228" t="s">
        <v>27</v>
      </c>
      <c r="K2228" t="s">
        <v>3526</v>
      </c>
      <c r="L2228" t="s">
        <v>3527</v>
      </c>
      <c r="M2228">
        <v>89031</v>
      </c>
      <c r="N2228" t="s">
        <v>30</v>
      </c>
      <c r="O2228" t="s">
        <v>496</v>
      </c>
      <c r="P2228" t="s">
        <v>329</v>
      </c>
      <c r="Q2228" t="s">
        <v>330</v>
      </c>
      <c r="R2228" t="s">
        <v>497</v>
      </c>
      <c r="S2228">
        <v>134.01</v>
      </c>
      <c r="T2228">
        <v>9</v>
      </c>
      <c r="U2228">
        <v>0</v>
      </c>
      <c r="V2228">
        <v>36.182700000000004</v>
      </c>
      <c r="W2228" t="s">
        <v>10944</v>
      </c>
      <c r="X2228" t="s">
        <v>10937</v>
      </c>
      <c r="Y2228">
        <v>7</v>
      </c>
      <c r="Z2228" t="s">
        <v>10938</v>
      </c>
      <c r="AA2228">
        <v>0.27000000000000007</v>
      </c>
    </row>
    <row r="2229" spans="1:27" x14ac:dyDescent="0.35">
      <c r="A2229">
        <v>3927</v>
      </c>
      <c r="B2229" t="s">
        <v>5521</v>
      </c>
      <c r="C2229">
        <v>2011</v>
      </c>
      <c r="D2229" s="1">
        <v>40803</v>
      </c>
      <c r="E2229" s="1">
        <v>40807</v>
      </c>
      <c r="F2229" t="s">
        <v>23</v>
      </c>
      <c r="G2229" t="s">
        <v>36</v>
      </c>
      <c r="H2229" t="s">
        <v>37</v>
      </c>
      <c r="I2229" t="s">
        <v>38</v>
      </c>
      <c r="J2229" t="s">
        <v>27</v>
      </c>
      <c r="K2229" t="s">
        <v>3472</v>
      </c>
      <c r="L2229" t="s">
        <v>3473</v>
      </c>
      <c r="M2229">
        <v>98103</v>
      </c>
      <c r="N2229" t="s">
        <v>30</v>
      </c>
      <c r="O2229" t="s">
        <v>2668</v>
      </c>
      <c r="P2229" t="s">
        <v>329</v>
      </c>
      <c r="Q2229" t="s">
        <v>330</v>
      </c>
      <c r="R2229" t="s">
        <v>2669</v>
      </c>
      <c r="S2229">
        <v>35.340000000000003</v>
      </c>
      <c r="T2229">
        <v>2</v>
      </c>
      <c r="U2229">
        <v>0</v>
      </c>
      <c r="V2229">
        <v>13.429200000000002</v>
      </c>
      <c r="W2229" t="s">
        <v>10944</v>
      </c>
      <c r="X2229" t="s">
        <v>10937</v>
      </c>
      <c r="Y2229">
        <v>9</v>
      </c>
      <c r="Z2229" t="s">
        <v>10949</v>
      </c>
      <c r="AA2229">
        <v>0.38</v>
      </c>
    </row>
    <row r="2230" spans="1:27" x14ac:dyDescent="0.35">
      <c r="A2230">
        <v>3955</v>
      </c>
      <c r="B2230" t="s">
        <v>5522</v>
      </c>
      <c r="C2230">
        <v>2011</v>
      </c>
      <c r="D2230" s="1">
        <v>40637</v>
      </c>
      <c r="E2230" s="1">
        <v>40642</v>
      </c>
      <c r="F2230" t="s">
        <v>23</v>
      </c>
      <c r="G2230" t="s">
        <v>2963</v>
      </c>
      <c r="H2230" t="s">
        <v>2964</v>
      </c>
      <c r="I2230" t="s">
        <v>38</v>
      </c>
      <c r="J2230" t="s">
        <v>27</v>
      </c>
      <c r="K2230" t="s">
        <v>3477</v>
      </c>
      <c r="L2230" t="s">
        <v>3478</v>
      </c>
      <c r="M2230">
        <v>48205</v>
      </c>
      <c r="N2230" t="s">
        <v>3479</v>
      </c>
      <c r="O2230" t="s">
        <v>2226</v>
      </c>
      <c r="P2230" t="s">
        <v>329</v>
      </c>
      <c r="Q2230" t="s">
        <v>330</v>
      </c>
      <c r="R2230" t="s">
        <v>2227</v>
      </c>
      <c r="S2230">
        <v>5.47</v>
      </c>
      <c r="T2230">
        <v>1</v>
      </c>
      <c r="U2230">
        <v>0</v>
      </c>
      <c r="V2230">
        <v>2.3521000000000001</v>
      </c>
      <c r="W2230" t="s">
        <v>10944</v>
      </c>
      <c r="X2230" t="s">
        <v>10942</v>
      </c>
      <c r="Y2230">
        <v>4</v>
      </c>
      <c r="Z2230" t="s">
        <v>10943</v>
      </c>
      <c r="AA2230">
        <v>0.43000000000000005</v>
      </c>
    </row>
    <row r="2231" spans="1:27" x14ac:dyDescent="0.35">
      <c r="A2231">
        <v>3982</v>
      </c>
      <c r="B2231" t="s">
        <v>5523</v>
      </c>
      <c r="C2231">
        <v>2014</v>
      </c>
      <c r="D2231" s="1">
        <v>41989</v>
      </c>
      <c r="E2231" s="1">
        <v>41994</v>
      </c>
      <c r="F2231" t="s">
        <v>23</v>
      </c>
      <c r="G2231" t="s">
        <v>169</v>
      </c>
      <c r="H2231" t="s">
        <v>170</v>
      </c>
      <c r="I2231" t="s">
        <v>127</v>
      </c>
      <c r="J2231" t="s">
        <v>27</v>
      </c>
      <c r="K2231" t="s">
        <v>3472</v>
      </c>
      <c r="L2231" t="s">
        <v>3473</v>
      </c>
      <c r="M2231">
        <v>98115</v>
      </c>
      <c r="N2231" t="s">
        <v>30</v>
      </c>
      <c r="O2231" t="s">
        <v>5524</v>
      </c>
      <c r="P2231" t="s">
        <v>329</v>
      </c>
      <c r="Q2231" t="s">
        <v>330</v>
      </c>
      <c r="R2231" t="s">
        <v>5525</v>
      </c>
      <c r="S2231">
        <v>22.77</v>
      </c>
      <c r="T2231">
        <v>3</v>
      </c>
      <c r="U2231">
        <v>0</v>
      </c>
      <c r="V2231">
        <v>9.7911000000000001</v>
      </c>
      <c r="W2231" t="s">
        <v>10939</v>
      </c>
      <c r="X2231" t="s">
        <v>10940</v>
      </c>
      <c r="Y2231">
        <v>12</v>
      </c>
      <c r="Z2231" t="s">
        <v>10941</v>
      </c>
      <c r="AA2231">
        <v>0.43</v>
      </c>
    </row>
    <row r="2232" spans="1:27" x14ac:dyDescent="0.35">
      <c r="A2232">
        <v>3999</v>
      </c>
      <c r="B2232" t="s">
        <v>3857</v>
      </c>
      <c r="C2232">
        <v>2012</v>
      </c>
      <c r="D2232" s="1">
        <v>40976</v>
      </c>
      <c r="E2232" s="1">
        <v>40980</v>
      </c>
      <c r="F2232" t="s">
        <v>23</v>
      </c>
      <c r="G2232" t="s">
        <v>3858</v>
      </c>
      <c r="H2232" t="s">
        <v>3859</v>
      </c>
      <c r="I2232" t="s">
        <v>38</v>
      </c>
      <c r="J2232" t="s">
        <v>27</v>
      </c>
      <c r="K2232" t="s">
        <v>3860</v>
      </c>
      <c r="L2232" t="s">
        <v>3572</v>
      </c>
      <c r="M2232">
        <v>53142</v>
      </c>
      <c r="N2232" t="s">
        <v>3479</v>
      </c>
      <c r="O2232" t="s">
        <v>2207</v>
      </c>
      <c r="P2232" t="s">
        <v>329</v>
      </c>
      <c r="Q2232" t="s">
        <v>330</v>
      </c>
      <c r="R2232" t="s">
        <v>2208</v>
      </c>
      <c r="S2232">
        <v>373.08</v>
      </c>
      <c r="T2232">
        <v>6</v>
      </c>
      <c r="U2232">
        <v>0</v>
      </c>
      <c r="V2232">
        <v>82.077600000000004</v>
      </c>
      <c r="W2232" t="s">
        <v>10948</v>
      </c>
      <c r="X2232" t="s">
        <v>10950</v>
      </c>
      <c r="Y2232">
        <v>3</v>
      </c>
      <c r="Z2232" t="s">
        <v>10953</v>
      </c>
      <c r="AA2232">
        <v>0.22000000000000003</v>
      </c>
    </row>
    <row r="2233" spans="1:27" x14ac:dyDescent="0.35">
      <c r="A2233">
        <v>4001</v>
      </c>
      <c r="B2233" t="s">
        <v>5085</v>
      </c>
      <c r="C2233">
        <v>2011</v>
      </c>
      <c r="D2233" s="1">
        <v>40827</v>
      </c>
      <c r="E2233" s="1">
        <v>40832</v>
      </c>
      <c r="F2233" t="s">
        <v>23</v>
      </c>
      <c r="G2233" t="s">
        <v>5039</v>
      </c>
      <c r="H2233" t="s">
        <v>5040</v>
      </c>
      <c r="I2233" t="s">
        <v>127</v>
      </c>
      <c r="J2233" t="s">
        <v>27</v>
      </c>
      <c r="K2233" t="s">
        <v>3472</v>
      </c>
      <c r="L2233" t="s">
        <v>3473</v>
      </c>
      <c r="M2233">
        <v>98115</v>
      </c>
      <c r="N2233" t="s">
        <v>30</v>
      </c>
      <c r="O2233" t="s">
        <v>2960</v>
      </c>
      <c r="P2233" t="s">
        <v>329</v>
      </c>
      <c r="Q2233" t="s">
        <v>330</v>
      </c>
      <c r="R2233" t="s">
        <v>2961</v>
      </c>
      <c r="S2233">
        <v>63.47</v>
      </c>
      <c r="T2233">
        <v>11</v>
      </c>
      <c r="U2233">
        <v>0</v>
      </c>
      <c r="V2233">
        <v>19.040999999999997</v>
      </c>
      <c r="W2233" t="s">
        <v>10944</v>
      </c>
      <c r="X2233" t="s">
        <v>10940</v>
      </c>
      <c r="Y2233">
        <v>10</v>
      </c>
      <c r="Z2233" t="s">
        <v>10945</v>
      </c>
      <c r="AA2233">
        <v>0.29999999999999993</v>
      </c>
    </row>
    <row r="2234" spans="1:27" x14ac:dyDescent="0.35">
      <c r="A2234">
        <v>4147</v>
      </c>
      <c r="B2234" t="s">
        <v>5526</v>
      </c>
      <c r="C2234">
        <v>2012</v>
      </c>
      <c r="D2234" s="1">
        <v>41241</v>
      </c>
      <c r="E2234" s="1">
        <v>41247</v>
      </c>
      <c r="F2234" t="s">
        <v>23</v>
      </c>
      <c r="G2234" t="s">
        <v>5527</v>
      </c>
      <c r="H2234" t="s">
        <v>5528</v>
      </c>
      <c r="I2234" t="s">
        <v>38</v>
      </c>
      <c r="J2234" t="s">
        <v>27</v>
      </c>
      <c r="K2234" t="s">
        <v>5529</v>
      </c>
      <c r="L2234" t="s">
        <v>3741</v>
      </c>
      <c r="M2234">
        <v>11520</v>
      </c>
      <c r="N2234" t="s">
        <v>3728</v>
      </c>
      <c r="O2234" t="s">
        <v>2882</v>
      </c>
      <c r="P2234" t="s">
        <v>329</v>
      </c>
      <c r="Q2234" t="s">
        <v>330</v>
      </c>
      <c r="R2234" t="s">
        <v>5452</v>
      </c>
      <c r="S2234">
        <v>322.59000000000003</v>
      </c>
      <c r="T2234">
        <v>3</v>
      </c>
      <c r="U2234">
        <v>0</v>
      </c>
      <c r="V2234">
        <v>64.518000000000001</v>
      </c>
      <c r="W2234" t="s">
        <v>10948</v>
      </c>
      <c r="X2234" t="s">
        <v>10940</v>
      </c>
      <c r="Y2234">
        <v>11</v>
      </c>
      <c r="Z2234" t="s">
        <v>10947</v>
      </c>
      <c r="AA2234">
        <v>0.19999999999999998</v>
      </c>
    </row>
    <row r="2235" spans="1:27" x14ac:dyDescent="0.35">
      <c r="A2235">
        <v>4247</v>
      </c>
      <c r="B2235" t="s">
        <v>5530</v>
      </c>
      <c r="C2235">
        <v>2014</v>
      </c>
      <c r="D2235" s="1">
        <v>41972</v>
      </c>
      <c r="E2235" s="1">
        <v>41978</v>
      </c>
      <c r="F2235" t="s">
        <v>23</v>
      </c>
      <c r="G2235" t="s">
        <v>974</v>
      </c>
      <c r="H2235" t="s">
        <v>975</v>
      </c>
      <c r="I2235" t="s">
        <v>127</v>
      </c>
      <c r="J2235" t="s">
        <v>27</v>
      </c>
      <c r="K2235" t="s">
        <v>3997</v>
      </c>
      <c r="L2235" t="s">
        <v>3849</v>
      </c>
      <c r="M2235">
        <v>21215</v>
      </c>
      <c r="N2235" t="s">
        <v>3728</v>
      </c>
      <c r="O2235" t="s">
        <v>2829</v>
      </c>
      <c r="P2235" t="s">
        <v>329</v>
      </c>
      <c r="Q2235" t="s">
        <v>330</v>
      </c>
      <c r="R2235" t="s">
        <v>2830</v>
      </c>
      <c r="S2235">
        <v>1049.2</v>
      </c>
      <c r="T2235">
        <v>5</v>
      </c>
      <c r="U2235">
        <v>0</v>
      </c>
      <c r="V2235">
        <v>272.79200000000003</v>
      </c>
      <c r="W2235" t="s">
        <v>10939</v>
      </c>
      <c r="X2235" t="s">
        <v>10940</v>
      </c>
      <c r="Y2235">
        <v>11</v>
      </c>
      <c r="Z2235" t="s">
        <v>10947</v>
      </c>
      <c r="AA2235">
        <v>0.26</v>
      </c>
    </row>
    <row r="2236" spans="1:27" x14ac:dyDescent="0.35">
      <c r="A2236">
        <v>4248</v>
      </c>
      <c r="B2236" t="s">
        <v>5530</v>
      </c>
      <c r="C2236">
        <v>2014</v>
      </c>
      <c r="D2236" s="1">
        <v>41972</v>
      </c>
      <c r="E2236" s="1">
        <v>41978</v>
      </c>
      <c r="F2236" t="s">
        <v>23</v>
      </c>
      <c r="G2236" t="s">
        <v>974</v>
      </c>
      <c r="H2236" t="s">
        <v>975</v>
      </c>
      <c r="I2236" t="s">
        <v>127</v>
      </c>
      <c r="J2236" t="s">
        <v>27</v>
      </c>
      <c r="K2236" t="s">
        <v>3997</v>
      </c>
      <c r="L2236" t="s">
        <v>3849</v>
      </c>
      <c r="M2236">
        <v>21215</v>
      </c>
      <c r="N2236" t="s">
        <v>3728</v>
      </c>
      <c r="O2236" t="s">
        <v>736</v>
      </c>
      <c r="P2236" t="s">
        <v>329</v>
      </c>
      <c r="Q2236" t="s">
        <v>330</v>
      </c>
      <c r="R2236" t="s">
        <v>737</v>
      </c>
      <c r="S2236">
        <v>20.9</v>
      </c>
      <c r="T2236">
        <v>5</v>
      </c>
      <c r="U2236">
        <v>0</v>
      </c>
      <c r="V2236">
        <v>7.5239999999999991</v>
      </c>
      <c r="W2236" t="s">
        <v>10939</v>
      </c>
      <c r="X2236" t="s">
        <v>10940</v>
      </c>
      <c r="Y2236">
        <v>11</v>
      </c>
      <c r="Z2236" t="s">
        <v>10947</v>
      </c>
      <c r="AA2236">
        <v>0.36</v>
      </c>
    </row>
    <row r="2237" spans="1:27" x14ac:dyDescent="0.35">
      <c r="A2237">
        <v>4279</v>
      </c>
      <c r="B2237" t="s">
        <v>3898</v>
      </c>
      <c r="C2237">
        <v>2013</v>
      </c>
      <c r="D2237" s="1">
        <v>41381</v>
      </c>
      <c r="E2237" s="1">
        <v>41385</v>
      </c>
      <c r="F2237" t="s">
        <v>23</v>
      </c>
      <c r="G2237" t="s">
        <v>3899</v>
      </c>
      <c r="H2237" t="s">
        <v>3900</v>
      </c>
      <c r="I2237" t="s">
        <v>26</v>
      </c>
      <c r="J2237" t="s">
        <v>27</v>
      </c>
      <c r="K2237" t="s">
        <v>2903</v>
      </c>
      <c r="L2237" t="s">
        <v>3901</v>
      </c>
      <c r="M2237">
        <v>8701</v>
      </c>
      <c r="N2237" t="s">
        <v>3728</v>
      </c>
      <c r="O2237" t="s">
        <v>1936</v>
      </c>
      <c r="P2237" t="s">
        <v>329</v>
      </c>
      <c r="Q2237" t="s">
        <v>330</v>
      </c>
      <c r="R2237" t="s">
        <v>1937</v>
      </c>
      <c r="S2237">
        <v>9.9600000000000009</v>
      </c>
      <c r="T2237">
        <v>2</v>
      </c>
      <c r="U2237">
        <v>0</v>
      </c>
      <c r="V2237">
        <v>3.2867999999999995</v>
      </c>
      <c r="W2237" t="s">
        <v>10936</v>
      </c>
      <c r="X2237" t="s">
        <v>10942</v>
      </c>
      <c r="Y2237">
        <v>4</v>
      </c>
      <c r="Z2237" t="s">
        <v>10943</v>
      </c>
      <c r="AA2237">
        <v>0.3299999999999999</v>
      </c>
    </row>
    <row r="2238" spans="1:27" x14ac:dyDescent="0.35">
      <c r="A2238">
        <v>4319</v>
      </c>
      <c r="B2238" t="s">
        <v>5531</v>
      </c>
      <c r="C2238">
        <v>2014</v>
      </c>
      <c r="D2238" s="1">
        <v>41981</v>
      </c>
      <c r="E2238" s="1">
        <v>41985</v>
      </c>
      <c r="F2238" t="s">
        <v>23</v>
      </c>
      <c r="G2238" t="s">
        <v>4939</v>
      </c>
      <c r="H2238" t="s">
        <v>4940</v>
      </c>
      <c r="I2238" t="s">
        <v>38</v>
      </c>
      <c r="J2238" t="s">
        <v>27</v>
      </c>
      <c r="K2238" t="s">
        <v>3625</v>
      </c>
      <c r="L2238" t="s">
        <v>3506</v>
      </c>
      <c r="M2238">
        <v>23223</v>
      </c>
      <c r="N2238" t="s">
        <v>3507</v>
      </c>
      <c r="O2238" t="s">
        <v>5532</v>
      </c>
      <c r="P2238" t="s">
        <v>329</v>
      </c>
      <c r="Q2238" t="s">
        <v>330</v>
      </c>
      <c r="R2238" t="s">
        <v>5533</v>
      </c>
      <c r="S2238">
        <v>82.38</v>
      </c>
      <c r="T2238">
        <v>6</v>
      </c>
      <c r="U2238">
        <v>0</v>
      </c>
      <c r="V2238">
        <v>25.537799999999997</v>
      </c>
      <c r="W2238" t="s">
        <v>10939</v>
      </c>
      <c r="X2238" t="s">
        <v>10940</v>
      </c>
      <c r="Y2238">
        <v>12</v>
      </c>
      <c r="Z2238" t="s">
        <v>10941</v>
      </c>
      <c r="AA2238">
        <v>0.31</v>
      </c>
    </row>
    <row r="2239" spans="1:27" x14ac:dyDescent="0.35">
      <c r="A2239">
        <v>4348</v>
      </c>
      <c r="B2239" t="s">
        <v>5534</v>
      </c>
      <c r="C2239">
        <v>2013</v>
      </c>
      <c r="D2239" s="1">
        <v>41536</v>
      </c>
      <c r="E2239" s="1">
        <v>41543</v>
      </c>
      <c r="F2239" t="s">
        <v>23</v>
      </c>
      <c r="G2239" t="s">
        <v>5535</v>
      </c>
      <c r="H2239" t="s">
        <v>5536</v>
      </c>
      <c r="I2239" t="s">
        <v>38</v>
      </c>
      <c r="J2239" t="s">
        <v>27</v>
      </c>
      <c r="K2239" t="s">
        <v>3740</v>
      </c>
      <c r="L2239" t="s">
        <v>3741</v>
      </c>
      <c r="M2239">
        <v>10801</v>
      </c>
      <c r="N2239" t="s">
        <v>3728</v>
      </c>
      <c r="O2239" t="s">
        <v>5440</v>
      </c>
      <c r="P2239" t="s">
        <v>329</v>
      </c>
      <c r="Q2239" t="s">
        <v>330</v>
      </c>
      <c r="R2239" t="s">
        <v>5441</v>
      </c>
      <c r="S2239">
        <v>60.72</v>
      </c>
      <c r="T2239">
        <v>3</v>
      </c>
      <c r="U2239">
        <v>0</v>
      </c>
      <c r="V2239">
        <v>26.1096</v>
      </c>
      <c r="W2239" t="s">
        <v>10936</v>
      </c>
      <c r="X2239" t="s">
        <v>10937</v>
      </c>
      <c r="Y2239">
        <v>9</v>
      </c>
      <c r="Z2239" t="s">
        <v>10949</v>
      </c>
      <c r="AA2239">
        <v>0.43</v>
      </c>
    </row>
    <row r="2240" spans="1:27" x14ac:dyDescent="0.35">
      <c r="A2240">
        <v>4511</v>
      </c>
      <c r="B2240" t="s">
        <v>5537</v>
      </c>
      <c r="C2240">
        <v>2013</v>
      </c>
      <c r="D2240" s="1">
        <v>41589</v>
      </c>
      <c r="E2240" s="1">
        <v>41593</v>
      </c>
      <c r="F2240" t="s">
        <v>23</v>
      </c>
      <c r="G2240" t="s">
        <v>2802</v>
      </c>
      <c r="H2240" t="s">
        <v>2803</v>
      </c>
      <c r="I2240" t="s">
        <v>26</v>
      </c>
      <c r="J2240" t="s">
        <v>27</v>
      </c>
      <c r="K2240" t="s">
        <v>3505</v>
      </c>
      <c r="L2240" t="s">
        <v>3501</v>
      </c>
      <c r="M2240">
        <v>65807</v>
      </c>
      <c r="N2240" t="s">
        <v>3479</v>
      </c>
      <c r="O2240" t="s">
        <v>579</v>
      </c>
      <c r="P2240" t="s">
        <v>329</v>
      </c>
      <c r="Q2240" t="s">
        <v>330</v>
      </c>
      <c r="R2240" t="s">
        <v>580</v>
      </c>
      <c r="S2240">
        <v>37.299999999999997</v>
      </c>
      <c r="T2240">
        <v>2</v>
      </c>
      <c r="U2240">
        <v>0</v>
      </c>
      <c r="V2240">
        <v>17.157999999999998</v>
      </c>
      <c r="W2240" t="s">
        <v>10936</v>
      </c>
      <c r="X2240" t="s">
        <v>10940</v>
      </c>
      <c r="Y2240">
        <v>11</v>
      </c>
      <c r="Z2240" t="s">
        <v>10947</v>
      </c>
      <c r="AA2240">
        <v>0.45999999999999996</v>
      </c>
    </row>
    <row r="2241" spans="1:27" x14ac:dyDescent="0.35">
      <c r="A2241">
        <v>4522</v>
      </c>
      <c r="B2241" t="s">
        <v>5108</v>
      </c>
      <c r="C2241">
        <v>2011</v>
      </c>
      <c r="D2241" s="1">
        <v>40595</v>
      </c>
      <c r="E2241" s="1">
        <v>40601</v>
      </c>
      <c r="F2241" t="s">
        <v>23</v>
      </c>
      <c r="G2241" t="s">
        <v>5109</v>
      </c>
      <c r="H2241" t="s">
        <v>5110</v>
      </c>
      <c r="I2241" t="s">
        <v>26</v>
      </c>
      <c r="J2241" t="s">
        <v>27</v>
      </c>
      <c r="K2241" t="s">
        <v>3625</v>
      </c>
      <c r="L2241" t="s">
        <v>3626</v>
      </c>
      <c r="M2241">
        <v>47374</v>
      </c>
      <c r="N2241" t="s">
        <v>3479</v>
      </c>
      <c r="O2241" t="s">
        <v>1629</v>
      </c>
      <c r="P2241" t="s">
        <v>329</v>
      </c>
      <c r="Q2241" t="s">
        <v>330</v>
      </c>
      <c r="R2241" t="s">
        <v>1630</v>
      </c>
      <c r="S2241">
        <v>20.32</v>
      </c>
      <c r="T2241">
        <v>4</v>
      </c>
      <c r="U2241">
        <v>0</v>
      </c>
      <c r="V2241">
        <v>6.9087999999999994</v>
      </c>
      <c r="W2241" t="s">
        <v>10944</v>
      </c>
      <c r="X2241" t="s">
        <v>10950</v>
      </c>
      <c r="Y2241">
        <v>2</v>
      </c>
      <c r="Z2241" t="s">
        <v>10955</v>
      </c>
      <c r="AA2241">
        <v>0.33999999999999997</v>
      </c>
    </row>
    <row r="2242" spans="1:27" x14ac:dyDescent="0.35">
      <c r="A2242">
        <v>4528</v>
      </c>
      <c r="B2242" t="s">
        <v>4716</v>
      </c>
      <c r="C2242">
        <v>2014</v>
      </c>
      <c r="D2242" s="1">
        <v>41838</v>
      </c>
      <c r="E2242" s="1">
        <v>41844</v>
      </c>
      <c r="F2242" t="s">
        <v>23</v>
      </c>
      <c r="G2242" t="s">
        <v>2211</v>
      </c>
      <c r="H2242" t="s">
        <v>2212</v>
      </c>
      <c r="I2242" t="s">
        <v>127</v>
      </c>
      <c r="J2242" t="s">
        <v>27</v>
      </c>
      <c r="K2242" t="s">
        <v>4717</v>
      </c>
      <c r="L2242" t="s">
        <v>3741</v>
      </c>
      <c r="M2242">
        <v>13440</v>
      </c>
      <c r="N2242" t="s">
        <v>3728</v>
      </c>
      <c r="O2242" t="s">
        <v>2918</v>
      </c>
      <c r="P2242" t="s">
        <v>329</v>
      </c>
      <c r="Q2242" t="s">
        <v>330</v>
      </c>
      <c r="R2242" t="s">
        <v>5538</v>
      </c>
      <c r="S2242">
        <v>39.08</v>
      </c>
      <c r="T2242">
        <v>4</v>
      </c>
      <c r="U2242">
        <v>0</v>
      </c>
      <c r="V2242">
        <v>14.459599999999998</v>
      </c>
      <c r="W2242" t="s">
        <v>10939</v>
      </c>
      <c r="X2242" t="s">
        <v>10937</v>
      </c>
      <c r="Y2242">
        <v>7</v>
      </c>
      <c r="Z2242" t="s">
        <v>10938</v>
      </c>
      <c r="AA2242">
        <v>0.37</v>
      </c>
    </row>
    <row r="2243" spans="1:27" x14ac:dyDescent="0.35">
      <c r="A2243">
        <v>4536</v>
      </c>
      <c r="B2243" t="s">
        <v>5539</v>
      </c>
      <c r="C2243">
        <v>2014</v>
      </c>
      <c r="D2243" s="1">
        <v>41829</v>
      </c>
      <c r="E2243" s="1">
        <v>41833</v>
      </c>
      <c r="F2243" t="s">
        <v>23</v>
      </c>
      <c r="G2243" t="s">
        <v>470</v>
      </c>
      <c r="H2243" t="s">
        <v>471</v>
      </c>
      <c r="I2243" t="s">
        <v>127</v>
      </c>
      <c r="J2243" t="s">
        <v>27</v>
      </c>
      <c r="K2243" t="s">
        <v>3472</v>
      </c>
      <c r="L2243" t="s">
        <v>3473</v>
      </c>
      <c r="M2243">
        <v>98115</v>
      </c>
      <c r="N2243" t="s">
        <v>30</v>
      </c>
      <c r="O2243" t="s">
        <v>584</v>
      </c>
      <c r="P2243" t="s">
        <v>329</v>
      </c>
      <c r="Q2243" t="s">
        <v>330</v>
      </c>
      <c r="R2243" t="s">
        <v>585</v>
      </c>
      <c r="S2243">
        <v>15.84</v>
      </c>
      <c r="T2243">
        <v>3</v>
      </c>
      <c r="U2243">
        <v>0</v>
      </c>
      <c r="V2243">
        <v>4.9103999999999992</v>
      </c>
      <c r="W2243" t="s">
        <v>10939</v>
      </c>
      <c r="X2243" t="s">
        <v>10937</v>
      </c>
      <c r="Y2243">
        <v>7</v>
      </c>
      <c r="Z2243" t="s">
        <v>10938</v>
      </c>
      <c r="AA2243">
        <v>0.30999999999999994</v>
      </c>
    </row>
    <row r="2244" spans="1:27" x14ac:dyDescent="0.35">
      <c r="A2244">
        <v>4575</v>
      </c>
      <c r="B2244" t="s">
        <v>4725</v>
      </c>
      <c r="C2244">
        <v>2013</v>
      </c>
      <c r="D2244" s="1">
        <v>41621</v>
      </c>
      <c r="E2244" s="1">
        <v>41627</v>
      </c>
      <c r="F2244" t="s">
        <v>23</v>
      </c>
      <c r="G2244" t="s">
        <v>4726</v>
      </c>
      <c r="H2244" t="s">
        <v>4727</v>
      </c>
      <c r="I2244" t="s">
        <v>127</v>
      </c>
      <c r="J2244" t="s">
        <v>27</v>
      </c>
      <c r="K2244" t="s">
        <v>3586</v>
      </c>
      <c r="L2244" t="s">
        <v>3478</v>
      </c>
      <c r="M2244">
        <v>49201</v>
      </c>
      <c r="N2244" t="s">
        <v>3479</v>
      </c>
      <c r="O2244" t="s">
        <v>1415</v>
      </c>
      <c r="P2244" t="s">
        <v>329</v>
      </c>
      <c r="Q2244" t="s">
        <v>330</v>
      </c>
      <c r="R2244" t="s">
        <v>1416</v>
      </c>
      <c r="S2244">
        <v>33.479999999999997</v>
      </c>
      <c r="T2244">
        <v>4</v>
      </c>
      <c r="U2244">
        <v>0</v>
      </c>
      <c r="V2244">
        <v>8.7047999999999988</v>
      </c>
      <c r="W2244" t="s">
        <v>10936</v>
      </c>
      <c r="X2244" t="s">
        <v>10940</v>
      </c>
      <c r="Y2244">
        <v>12</v>
      </c>
      <c r="Z2244" t="s">
        <v>10941</v>
      </c>
      <c r="AA2244">
        <v>0.26</v>
      </c>
    </row>
    <row r="2245" spans="1:27" x14ac:dyDescent="0.35">
      <c r="A2245">
        <v>4667</v>
      </c>
      <c r="B2245" t="s">
        <v>5114</v>
      </c>
      <c r="C2245">
        <v>2013</v>
      </c>
      <c r="D2245" s="1">
        <v>41284</v>
      </c>
      <c r="E2245" s="1">
        <v>41291</v>
      </c>
      <c r="F2245" t="s">
        <v>23</v>
      </c>
      <c r="G2245" t="s">
        <v>2129</v>
      </c>
      <c r="H2245" t="s">
        <v>2130</v>
      </c>
      <c r="I2245" t="s">
        <v>26</v>
      </c>
      <c r="J2245" t="s">
        <v>27</v>
      </c>
      <c r="K2245" t="s">
        <v>3472</v>
      </c>
      <c r="L2245" t="s">
        <v>3473</v>
      </c>
      <c r="M2245">
        <v>98115</v>
      </c>
      <c r="N2245" t="s">
        <v>30</v>
      </c>
      <c r="O2245" t="s">
        <v>5313</v>
      </c>
      <c r="P2245" t="s">
        <v>329</v>
      </c>
      <c r="Q2245" t="s">
        <v>330</v>
      </c>
      <c r="R2245" t="s">
        <v>5314</v>
      </c>
      <c r="S2245">
        <v>79.92</v>
      </c>
      <c r="T2245">
        <v>4</v>
      </c>
      <c r="U2245">
        <v>0</v>
      </c>
      <c r="V2245">
        <v>34.365600000000008</v>
      </c>
      <c r="W2245" t="s">
        <v>10936</v>
      </c>
      <c r="X2245" t="s">
        <v>10950</v>
      </c>
      <c r="Y2245">
        <v>1</v>
      </c>
      <c r="Z2245" t="s">
        <v>10951</v>
      </c>
      <c r="AA2245">
        <v>0.4300000000000001</v>
      </c>
    </row>
    <row r="2246" spans="1:27" x14ac:dyDescent="0.35">
      <c r="A2246">
        <v>4675</v>
      </c>
      <c r="B2246" t="s">
        <v>4844</v>
      </c>
      <c r="C2246">
        <v>2013</v>
      </c>
      <c r="D2246" s="1">
        <v>41487</v>
      </c>
      <c r="E2246" s="1">
        <v>41493</v>
      </c>
      <c r="F2246" t="s">
        <v>23</v>
      </c>
      <c r="G2246" t="s">
        <v>2214</v>
      </c>
      <c r="H2246" t="s">
        <v>2215</v>
      </c>
      <c r="I2246" t="s">
        <v>38</v>
      </c>
      <c r="J2246" t="s">
        <v>27</v>
      </c>
      <c r="K2246" t="s">
        <v>3477</v>
      </c>
      <c r="L2246" t="s">
        <v>3478</v>
      </c>
      <c r="M2246">
        <v>48205</v>
      </c>
      <c r="N2246" t="s">
        <v>3479</v>
      </c>
      <c r="O2246" t="s">
        <v>5514</v>
      </c>
      <c r="P2246" t="s">
        <v>329</v>
      </c>
      <c r="Q2246" t="s">
        <v>330</v>
      </c>
      <c r="R2246" t="s">
        <v>5515</v>
      </c>
      <c r="S2246">
        <v>272.94</v>
      </c>
      <c r="T2246">
        <v>3</v>
      </c>
      <c r="U2246">
        <v>0</v>
      </c>
      <c r="V2246">
        <v>30.023400000000009</v>
      </c>
      <c r="W2246" t="s">
        <v>10936</v>
      </c>
      <c r="X2246" t="s">
        <v>10937</v>
      </c>
      <c r="Y2246">
        <v>8</v>
      </c>
      <c r="Z2246" t="s">
        <v>10954</v>
      </c>
      <c r="AA2246">
        <v>0.11000000000000004</v>
      </c>
    </row>
    <row r="2247" spans="1:27" x14ac:dyDescent="0.35">
      <c r="A2247">
        <v>4841</v>
      </c>
      <c r="B2247" t="s">
        <v>5540</v>
      </c>
      <c r="C2247">
        <v>2014</v>
      </c>
      <c r="D2247" s="1">
        <v>41964</v>
      </c>
      <c r="E2247" s="1">
        <v>41969</v>
      </c>
      <c r="F2247" t="s">
        <v>23</v>
      </c>
      <c r="G2247" t="s">
        <v>540</v>
      </c>
      <c r="H2247" t="s">
        <v>541</v>
      </c>
      <c r="I2247" t="s">
        <v>127</v>
      </c>
      <c r="J2247" t="s">
        <v>27</v>
      </c>
      <c r="K2247" t="s">
        <v>3602</v>
      </c>
      <c r="L2247" t="s">
        <v>3603</v>
      </c>
      <c r="M2247">
        <v>42420</v>
      </c>
      <c r="N2247" t="s">
        <v>3507</v>
      </c>
      <c r="O2247" t="s">
        <v>5458</v>
      </c>
      <c r="P2247" t="s">
        <v>329</v>
      </c>
      <c r="Q2247" t="s">
        <v>330</v>
      </c>
      <c r="R2247" t="s">
        <v>5459</v>
      </c>
      <c r="S2247">
        <v>27.58</v>
      </c>
      <c r="T2247">
        <v>2</v>
      </c>
      <c r="U2247">
        <v>0</v>
      </c>
      <c r="V2247">
        <v>11.583600000000001</v>
      </c>
      <c r="W2247" t="s">
        <v>10939</v>
      </c>
      <c r="X2247" t="s">
        <v>10940</v>
      </c>
      <c r="Y2247">
        <v>11</v>
      </c>
      <c r="Z2247" t="s">
        <v>10947</v>
      </c>
      <c r="AA2247">
        <v>0.42000000000000004</v>
      </c>
    </row>
    <row r="2248" spans="1:27" x14ac:dyDescent="0.35">
      <c r="A2248">
        <v>5064</v>
      </c>
      <c r="B2248" t="s">
        <v>4848</v>
      </c>
      <c r="C2248">
        <v>2012</v>
      </c>
      <c r="D2248" s="1">
        <v>41037</v>
      </c>
      <c r="E2248" s="1">
        <v>41041</v>
      </c>
      <c r="F2248" t="s">
        <v>23</v>
      </c>
      <c r="G2248" t="s">
        <v>2832</v>
      </c>
      <c r="H2248" t="s">
        <v>2833</v>
      </c>
      <c r="I2248" t="s">
        <v>38</v>
      </c>
      <c r="J2248" t="s">
        <v>27</v>
      </c>
      <c r="K2248" t="s">
        <v>3641</v>
      </c>
      <c r="L2248" t="s">
        <v>3642</v>
      </c>
      <c r="M2248">
        <v>55407</v>
      </c>
      <c r="N2248" t="s">
        <v>3479</v>
      </c>
      <c r="O2248" t="s">
        <v>606</v>
      </c>
      <c r="P2248" t="s">
        <v>329</v>
      </c>
      <c r="Q2248" t="s">
        <v>330</v>
      </c>
      <c r="R2248" t="s">
        <v>607</v>
      </c>
      <c r="S2248">
        <v>123.96000000000001</v>
      </c>
      <c r="T2248">
        <v>3</v>
      </c>
      <c r="U2248">
        <v>0</v>
      </c>
      <c r="V2248">
        <v>11.156400000000005</v>
      </c>
      <c r="W2248" t="s">
        <v>10948</v>
      </c>
      <c r="X2248" t="s">
        <v>10942</v>
      </c>
      <c r="Y2248">
        <v>5</v>
      </c>
      <c r="Z2248" t="s">
        <v>10952</v>
      </c>
      <c r="AA2248">
        <v>9.0000000000000038E-2</v>
      </c>
    </row>
    <row r="2249" spans="1:27" x14ac:dyDescent="0.35">
      <c r="A2249">
        <v>5072</v>
      </c>
      <c r="B2249" t="s">
        <v>3926</v>
      </c>
      <c r="C2249">
        <v>2011</v>
      </c>
      <c r="D2249" s="1">
        <v>40763</v>
      </c>
      <c r="E2249" s="1">
        <v>40767</v>
      </c>
      <c r="F2249" t="s">
        <v>23</v>
      </c>
      <c r="G2249" t="s">
        <v>1116</v>
      </c>
      <c r="H2249" t="s">
        <v>1117</v>
      </c>
      <c r="I2249" t="s">
        <v>127</v>
      </c>
      <c r="J2249" t="s">
        <v>27</v>
      </c>
      <c r="K2249" t="s">
        <v>3927</v>
      </c>
      <c r="L2249" t="s">
        <v>3478</v>
      </c>
      <c r="M2249">
        <v>48183</v>
      </c>
      <c r="N2249" t="s">
        <v>3479</v>
      </c>
      <c r="O2249" t="s">
        <v>5541</v>
      </c>
      <c r="P2249" t="s">
        <v>329</v>
      </c>
      <c r="Q2249" t="s">
        <v>330</v>
      </c>
      <c r="R2249" t="s">
        <v>5542</v>
      </c>
      <c r="S2249">
        <v>53.88</v>
      </c>
      <c r="T2249">
        <v>6</v>
      </c>
      <c r="U2249">
        <v>0</v>
      </c>
      <c r="V2249">
        <v>22.629600000000003</v>
      </c>
      <c r="W2249" t="s">
        <v>10944</v>
      </c>
      <c r="X2249" t="s">
        <v>10937</v>
      </c>
      <c r="Y2249">
        <v>8</v>
      </c>
      <c r="Z2249" t="s">
        <v>10954</v>
      </c>
      <c r="AA2249">
        <v>0.42000000000000004</v>
      </c>
    </row>
    <row r="2250" spans="1:27" x14ac:dyDescent="0.35">
      <c r="A2250">
        <v>5138</v>
      </c>
      <c r="B2250" t="s">
        <v>5543</v>
      </c>
      <c r="C2250">
        <v>2013</v>
      </c>
      <c r="D2250" s="1">
        <v>41592</v>
      </c>
      <c r="E2250" s="1">
        <v>41596</v>
      </c>
      <c r="F2250" t="s">
        <v>23</v>
      </c>
      <c r="G2250" t="s">
        <v>527</v>
      </c>
      <c r="H2250" t="s">
        <v>528</v>
      </c>
      <c r="I2250" t="s">
        <v>26</v>
      </c>
      <c r="J2250" t="s">
        <v>27</v>
      </c>
      <c r="K2250" t="s">
        <v>4041</v>
      </c>
      <c r="L2250" t="s">
        <v>3540</v>
      </c>
      <c r="M2250">
        <v>73120</v>
      </c>
      <c r="N2250" t="s">
        <v>3479</v>
      </c>
      <c r="O2250" t="s">
        <v>5524</v>
      </c>
      <c r="P2250" t="s">
        <v>329</v>
      </c>
      <c r="Q2250" t="s">
        <v>330</v>
      </c>
      <c r="R2250" t="s">
        <v>5525</v>
      </c>
      <c r="S2250">
        <v>30.36</v>
      </c>
      <c r="T2250">
        <v>4</v>
      </c>
      <c r="U2250">
        <v>0</v>
      </c>
      <c r="V2250">
        <v>13.0548</v>
      </c>
      <c r="W2250" t="s">
        <v>10936</v>
      </c>
      <c r="X2250" t="s">
        <v>10940</v>
      </c>
      <c r="Y2250">
        <v>11</v>
      </c>
      <c r="Z2250" t="s">
        <v>10947</v>
      </c>
      <c r="AA2250">
        <v>0.43</v>
      </c>
    </row>
    <row r="2251" spans="1:27" x14ac:dyDescent="0.35">
      <c r="A2251">
        <v>5237</v>
      </c>
      <c r="B2251" t="s">
        <v>3937</v>
      </c>
      <c r="C2251">
        <v>2011</v>
      </c>
      <c r="D2251" s="1">
        <v>40806</v>
      </c>
      <c r="E2251" s="1">
        <v>40810</v>
      </c>
      <c r="F2251" t="s">
        <v>23</v>
      </c>
      <c r="G2251" t="s">
        <v>1624</v>
      </c>
      <c r="H2251" t="s">
        <v>1625</v>
      </c>
      <c r="I2251" t="s">
        <v>38</v>
      </c>
      <c r="J2251" t="s">
        <v>27</v>
      </c>
      <c r="K2251" t="s">
        <v>3938</v>
      </c>
      <c r="L2251" t="s">
        <v>3849</v>
      </c>
      <c r="M2251">
        <v>21044</v>
      </c>
      <c r="N2251" t="s">
        <v>3728</v>
      </c>
      <c r="O2251" t="s">
        <v>5479</v>
      </c>
      <c r="P2251" t="s">
        <v>329</v>
      </c>
      <c r="Q2251" t="s">
        <v>330</v>
      </c>
      <c r="R2251" t="s">
        <v>5480</v>
      </c>
      <c r="S2251">
        <v>164.22</v>
      </c>
      <c r="T2251">
        <v>3</v>
      </c>
      <c r="U2251">
        <v>0</v>
      </c>
      <c r="V2251">
        <v>50.908200000000001</v>
      </c>
      <c r="W2251" t="s">
        <v>10944</v>
      </c>
      <c r="X2251" t="s">
        <v>10937</v>
      </c>
      <c r="Y2251">
        <v>9</v>
      </c>
      <c r="Z2251" t="s">
        <v>10949</v>
      </c>
      <c r="AA2251">
        <v>0.31</v>
      </c>
    </row>
    <row r="2252" spans="1:27" x14ac:dyDescent="0.35">
      <c r="A2252">
        <v>5282</v>
      </c>
      <c r="B2252" t="s">
        <v>5544</v>
      </c>
      <c r="C2252">
        <v>2012</v>
      </c>
      <c r="D2252" s="1">
        <v>41157</v>
      </c>
      <c r="E2252" s="1">
        <v>41162</v>
      </c>
      <c r="F2252" t="s">
        <v>23</v>
      </c>
      <c r="G2252" t="s">
        <v>391</v>
      </c>
      <c r="H2252" t="s">
        <v>392</v>
      </c>
      <c r="I2252" t="s">
        <v>26</v>
      </c>
      <c r="J2252" t="s">
        <v>27</v>
      </c>
      <c r="K2252" t="s">
        <v>3689</v>
      </c>
      <c r="L2252" t="s">
        <v>3642</v>
      </c>
      <c r="M2252">
        <v>55901</v>
      </c>
      <c r="N2252" t="s">
        <v>3479</v>
      </c>
      <c r="O2252" t="s">
        <v>1296</v>
      </c>
      <c r="P2252" t="s">
        <v>329</v>
      </c>
      <c r="Q2252" t="s">
        <v>330</v>
      </c>
      <c r="R2252" t="s">
        <v>1297</v>
      </c>
      <c r="S2252">
        <v>6.16</v>
      </c>
      <c r="T2252">
        <v>2</v>
      </c>
      <c r="U2252">
        <v>0</v>
      </c>
      <c r="V2252">
        <v>2.9567999999999999</v>
      </c>
      <c r="W2252" t="s">
        <v>10948</v>
      </c>
      <c r="X2252" t="s">
        <v>10937</v>
      </c>
      <c r="Y2252">
        <v>9</v>
      </c>
      <c r="Z2252" t="s">
        <v>10949</v>
      </c>
      <c r="AA2252">
        <v>0.48</v>
      </c>
    </row>
    <row r="2253" spans="1:27" x14ac:dyDescent="0.35">
      <c r="A2253">
        <v>5297</v>
      </c>
      <c r="B2253" t="s">
        <v>4849</v>
      </c>
      <c r="C2253">
        <v>2014</v>
      </c>
      <c r="D2253" s="1">
        <v>41848</v>
      </c>
      <c r="E2253" s="1">
        <v>41852</v>
      </c>
      <c r="F2253" t="s">
        <v>23</v>
      </c>
      <c r="G2253" t="s">
        <v>4850</v>
      </c>
      <c r="H2253" t="s">
        <v>4851</v>
      </c>
      <c r="I2253" t="s">
        <v>38</v>
      </c>
      <c r="J2253" t="s">
        <v>27</v>
      </c>
      <c r="K2253" t="s">
        <v>3758</v>
      </c>
      <c r="L2253" t="s">
        <v>3741</v>
      </c>
      <c r="M2253">
        <v>10701</v>
      </c>
      <c r="N2253" t="s">
        <v>3728</v>
      </c>
      <c r="O2253" t="s">
        <v>496</v>
      </c>
      <c r="P2253" t="s">
        <v>329</v>
      </c>
      <c r="Q2253" t="s">
        <v>330</v>
      </c>
      <c r="R2253" t="s">
        <v>497</v>
      </c>
      <c r="S2253">
        <v>14.89</v>
      </c>
      <c r="T2253">
        <v>1</v>
      </c>
      <c r="U2253">
        <v>0</v>
      </c>
      <c r="V2253">
        <v>4.0203000000000007</v>
      </c>
      <c r="W2253" t="s">
        <v>10939</v>
      </c>
      <c r="X2253" t="s">
        <v>10937</v>
      </c>
      <c r="Y2253">
        <v>7</v>
      </c>
      <c r="Z2253" t="s">
        <v>10938</v>
      </c>
      <c r="AA2253">
        <v>0.27</v>
      </c>
    </row>
    <row r="2254" spans="1:27" x14ac:dyDescent="0.35">
      <c r="A2254">
        <v>5306</v>
      </c>
      <c r="B2254" t="s">
        <v>4732</v>
      </c>
      <c r="C2254">
        <v>2013</v>
      </c>
      <c r="D2254" s="1">
        <v>41326</v>
      </c>
      <c r="E2254" s="1">
        <v>41331</v>
      </c>
      <c r="F2254" t="s">
        <v>23</v>
      </c>
      <c r="G2254" t="s">
        <v>4656</v>
      </c>
      <c r="H2254" t="s">
        <v>4657</v>
      </c>
      <c r="I2254" t="s">
        <v>26</v>
      </c>
      <c r="J2254" t="s">
        <v>27</v>
      </c>
      <c r="K2254" t="s">
        <v>2834</v>
      </c>
      <c r="L2254" t="s">
        <v>3741</v>
      </c>
      <c r="M2254">
        <v>11572</v>
      </c>
      <c r="N2254" t="s">
        <v>3728</v>
      </c>
      <c r="O2254" t="s">
        <v>5458</v>
      </c>
      <c r="P2254" t="s">
        <v>329</v>
      </c>
      <c r="Q2254" t="s">
        <v>330</v>
      </c>
      <c r="R2254" t="s">
        <v>5459</v>
      </c>
      <c r="S2254">
        <v>68.949999999999989</v>
      </c>
      <c r="T2254">
        <v>5</v>
      </c>
      <c r="U2254">
        <v>0</v>
      </c>
      <c r="V2254">
        <v>28.959000000000003</v>
      </c>
      <c r="W2254" t="s">
        <v>10936</v>
      </c>
      <c r="X2254" t="s">
        <v>10950</v>
      </c>
      <c r="Y2254">
        <v>2</v>
      </c>
      <c r="Z2254" t="s">
        <v>10955</v>
      </c>
      <c r="AA2254">
        <v>0.4200000000000001</v>
      </c>
    </row>
    <row r="2255" spans="1:27" x14ac:dyDescent="0.35">
      <c r="A2255">
        <v>5334</v>
      </c>
      <c r="B2255" t="s">
        <v>5545</v>
      </c>
      <c r="C2255">
        <v>2011</v>
      </c>
      <c r="D2255" s="1">
        <v>40781</v>
      </c>
      <c r="E2255" s="1">
        <v>40787</v>
      </c>
      <c r="F2255" t="s">
        <v>23</v>
      </c>
      <c r="G2255" t="s">
        <v>5363</v>
      </c>
      <c r="H2255" t="s">
        <v>5364</v>
      </c>
      <c r="I2255" t="s">
        <v>38</v>
      </c>
      <c r="J2255" t="s">
        <v>27</v>
      </c>
      <c r="K2255" t="s">
        <v>3821</v>
      </c>
      <c r="L2255" t="s">
        <v>3822</v>
      </c>
      <c r="M2255">
        <v>19711</v>
      </c>
      <c r="N2255" t="s">
        <v>3728</v>
      </c>
      <c r="O2255" t="s">
        <v>1673</v>
      </c>
      <c r="P2255" t="s">
        <v>329</v>
      </c>
      <c r="Q2255" t="s">
        <v>330</v>
      </c>
      <c r="R2255" t="s">
        <v>1674</v>
      </c>
      <c r="S2255">
        <v>10.68</v>
      </c>
      <c r="T2255">
        <v>4</v>
      </c>
      <c r="U2255">
        <v>0</v>
      </c>
      <c r="V2255">
        <v>4.0583999999999998</v>
      </c>
      <c r="W2255" t="s">
        <v>10944</v>
      </c>
      <c r="X2255" t="s">
        <v>10937</v>
      </c>
      <c r="Y2255">
        <v>8</v>
      </c>
      <c r="Z2255" t="s">
        <v>10954</v>
      </c>
      <c r="AA2255">
        <v>0.38</v>
      </c>
    </row>
    <row r="2256" spans="1:27" x14ac:dyDescent="0.35">
      <c r="A2256">
        <v>5363</v>
      </c>
      <c r="B2256" t="s">
        <v>5546</v>
      </c>
      <c r="C2256">
        <v>2013</v>
      </c>
      <c r="D2256" s="1">
        <v>41638</v>
      </c>
      <c r="E2256" s="1">
        <v>41642</v>
      </c>
      <c r="F2256" t="s">
        <v>23</v>
      </c>
      <c r="G2256" t="s">
        <v>3451</v>
      </c>
      <c r="H2256" t="s">
        <v>3452</v>
      </c>
      <c r="I2256" t="s">
        <v>38</v>
      </c>
      <c r="J2256" t="s">
        <v>27</v>
      </c>
      <c r="K2256" t="s">
        <v>4568</v>
      </c>
      <c r="L2256" t="s">
        <v>4569</v>
      </c>
      <c r="M2256">
        <v>67212</v>
      </c>
      <c r="N2256" t="s">
        <v>3479</v>
      </c>
      <c r="O2256" t="s">
        <v>1509</v>
      </c>
      <c r="P2256" t="s">
        <v>329</v>
      </c>
      <c r="Q2256" t="s">
        <v>330</v>
      </c>
      <c r="R2256" t="s">
        <v>1510</v>
      </c>
      <c r="S2256">
        <v>70.56</v>
      </c>
      <c r="T2256">
        <v>6</v>
      </c>
      <c r="U2256">
        <v>0</v>
      </c>
      <c r="V2256">
        <v>23.990399999999994</v>
      </c>
      <c r="W2256" t="s">
        <v>10936</v>
      </c>
      <c r="X2256" t="s">
        <v>10940</v>
      </c>
      <c r="Y2256">
        <v>12</v>
      </c>
      <c r="Z2256" t="s">
        <v>10941</v>
      </c>
      <c r="AA2256">
        <v>0.33999999999999991</v>
      </c>
    </row>
    <row r="2257" spans="1:27" x14ac:dyDescent="0.35">
      <c r="A2257">
        <v>5371</v>
      </c>
      <c r="B2257" t="s">
        <v>5547</v>
      </c>
      <c r="C2257">
        <v>2014</v>
      </c>
      <c r="D2257" s="1">
        <v>41738</v>
      </c>
      <c r="E2257" s="1">
        <v>41742</v>
      </c>
      <c r="F2257" t="s">
        <v>23</v>
      </c>
      <c r="G2257" t="s">
        <v>3054</v>
      </c>
      <c r="H2257" t="s">
        <v>3055</v>
      </c>
      <c r="I2257" t="s">
        <v>26</v>
      </c>
      <c r="J2257" t="s">
        <v>27</v>
      </c>
      <c r="K2257" t="s">
        <v>5548</v>
      </c>
      <c r="L2257" t="s">
        <v>3478</v>
      </c>
      <c r="M2257">
        <v>48237</v>
      </c>
      <c r="N2257" t="s">
        <v>3479</v>
      </c>
      <c r="O2257" t="s">
        <v>5379</v>
      </c>
      <c r="P2257" t="s">
        <v>329</v>
      </c>
      <c r="Q2257" t="s">
        <v>330</v>
      </c>
      <c r="R2257" t="s">
        <v>5380</v>
      </c>
      <c r="S2257">
        <v>273.95999999999998</v>
      </c>
      <c r="T2257">
        <v>2</v>
      </c>
      <c r="U2257">
        <v>0</v>
      </c>
      <c r="V2257">
        <v>71.229600000000005</v>
      </c>
      <c r="W2257" t="s">
        <v>10939</v>
      </c>
      <c r="X2257" t="s">
        <v>10942</v>
      </c>
      <c r="Y2257">
        <v>4</v>
      </c>
      <c r="Z2257" t="s">
        <v>10943</v>
      </c>
      <c r="AA2257">
        <v>0.26000000000000006</v>
      </c>
    </row>
    <row r="2258" spans="1:27" x14ac:dyDescent="0.35">
      <c r="A2258">
        <v>5372</v>
      </c>
      <c r="B2258" t="s">
        <v>5547</v>
      </c>
      <c r="C2258">
        <v>2014</v>
      </c>
      <c r="D2258" s="1">
        <v>41738</v>
      </c>
      <c r="E2258" s="1">
        <v>41742</v>
      </c>
      <c r="F2258" t="s">
        <v>23</v>
      </c>
      <c r="G2258" t="s">
        <v>3054</v>
      </c>
      <c r="H2258" t="s">
        <v>3055</v>
      </c>
      <c r="I2258" t="s">
        <v>26</v>
      </c>
      <c r="J2258" t="s">
        <v>27</v>
      </c>
      <c r="K2258" t="s">
        <v>5548</v>
      </c>
      <c r="L2258" t="s">
        <v>3478</v>
      </c>
      <c r="M2258">
        <v>48237</v>
      </c>
      <c r="N2258" t="s">
        <v>3479</v>
      </c>
      <c r="O2258" t="s">
        <v>417</v>
      </c>
      <c r="P2258" t="s">
        <v>329</v>
      </c>
      <c r="Q2258" t="s">
        <v>330</v>
      </c>
      <c r="R2258" t="s">
        <v>418</v>
      </c>
      <c r="S2258">
        <v>306.89999999999998</v>
      </c>
      <c r="T2258">
        <v>3</v>
      </c>
      <c r="U2258">
        <v>0</v>
      </c>
      <c r="V2258">
        <v>79.793999999999997</v>
      </c>
      <c r="W2258" t="s">
        <v>10939</v>
      </c>
      <c r="X2258" t="s">
        <v>10942</v>
      </c>
      <c r="Y2258">
        <v>4</v>
      </c>
      <c r="Z2258" t="s">
        <v>10943</v>
      </c>
      <c r="AA2258">
        <v>0.26</v>
      </c>
    </row>
    <row r="2259" spans="1:27" x14ac:dyDescent="0.35">
      <c r="A2259">
        <v>5452</v>
      </c>
      <c r="B2259" t="s">
        <v>5149</v>
      </c>
      <c r="C2259">
        <v>2011</v>
      </c>
      <c r="D2259" s="1">
        <v>40798</v>
      </c>
      <c r="E2259" s="1">
        <v>40805</v>
      </c>
      <c r="F2259" t="s">
        <v>23</v>
      </c>
      <c r="G2259" t="s">
        <v>5150</v>
      </c>
      <c r="H2259" t="s">
        <v>5151</v>
      </c>
      <c r="I2259" t="s">
        <v>127</v>
      </c>
      <c r="J2259" t="s">
        <v>27</v>
      </c>
      <c r="K2259" t="s">
        <v>5152</v>
      </c>
      <c r="L2259" t="s">
        <v>4569</v>
      </c>
      <c r="M2259">
        <v>66062</v>
      </c>
      <c r="N2259" t="s">
        <v>3479</v>
      </c>
      <c r="O2259" t="s">
        <v>2986</v>
      </c>
      <c r="P2259" t="s">
        <v>329</v>
      </c>
      <c r="Q2259" t="s">
        <v>330</v>
      </c>
      <c r="R2259" t="s">
        <v>2987</v>
      </c>
      <c r="S2259">
        <v>40.56</v>
      </c>
      <c r="T2259">
        <v>2</v>
      </c>
      <c r="U2259">
        <v>0</v>
      </c>
      <c r="V2259">
        <v>12.979199999999999</v>
      </c>
      <c r="W2259" t="s">
        <v>10944</v>
      </c>
      <c r="X2259" t="s">
        <v>10937</v>
      </c>
      <c r="Y2259">
        <v>9</v>
      </c>
      <c r="Z2259" t="s">
        <v>10949</v>
      </c>
      <c r="AA2259">
        <v>0.31999999999999995</v>
      </c>
    </row>
    <row r="2260" spans="1:27" x14ac:dyDescent="0.35">
      <c r="A2260">
        <v>5458</v>
      </c>
      <c r="B2260" t="s">
        <v>5549</v>
      </c>
      <c r="C2260">
        <v>2014</v>
      </c>
      <c r="D2260" s="1">
        <v>42003</v>
      </c>
      <c r="E2260" s="1">
        <v>42007</v>
      </c>
      <c r="F2260" t="s">
        <v>23</v>
      </c>
      <c r="G2260" t="s">
        <v>2403</v>
      </c>
      <c r="H2260" t="s">
        <v>2404</v>
      </c>
      <c r="I2260" t="s">
        <v>38</v>
      </c>
      <c r="J2260" t="s">
        <v>27</v>
      </c>
      <c r="K2260" t="s">
        <v>3491</v>
      </c>
      <c r="L2260" t="s">
        <v>3473</v>
      </c>
      <c r="M2260">
        <v>98026</v>
      </c>
      <c r="N2260" t="s">
        <v>30</v>
      </c>
      <c r="O2260" t="s">
        <v>1435</v>
      </c>
      <c r="P2260" t="s">
        <v>329</v>
      </c>
      <c r="Q2260" t="s">
        <v>330</v>
      </c>
      <c r="R2260" t="s">
        <v>1436</v>
      </c>
      <c r="S2260">
        <v>68.459999999999994</v>
      </c>
      <c r="T2260">
        <v>2</v>
      </c>
      <c r="U2260">
        <v>0</v>
      </c>
      <c r="V2260">
        <v>20.537999999999997</v>
      </c>
      <c r="W2260" t="s">
        <v>10939</v>
      </c>
      <c r="X2260" t="s">
        <v>10940</v>
      </c>
      <c r="Y2260">
        <v>12</v>
      </c>
      <c r="Z2260" t="s">
        <v>10941</v>
      </c>
      <c r="AA2260">
        <v>0.3</v>
      </c>
    </row>
    <row r="2261" spans="1:27" x14ac:dyDescent="0.35">
      <c r="A2261">
        <v>5557</v>
      </c>
      <c r="B2261" t="s">
        <v>5550</v>
      </c>
      <c r="C2261">
        <v>2012</v>
      </c>
      <c r="D2261" s="1">
        <v>41257</v>
      </c>
      <c r="E2261" s="1">
        <v>41261</v>
      </c>
      <c r="F2261" t="s">
        <v>23</v>
      </c>
      <c r="G2261" t="s">
        <v>833</v>
      </c>
      <c r="H2261" t="s">
        <v>834</v>
      </c>
      <c r="I2261" t="s">
        <v>26</v>
      </c>
      <c r="J2261" t="s">
        <v>27</v>
      </c>
      <c r="K2261" t="s">
        <v>3586</v>
      </c>
      <c r="L2261" t="s">
        <v>3557</v>
      </c>
      <c r="M2261">
        <v>39212</v>
      </c>
      <c r="N2261" t="s">
        <v>3507</v>
      </c>
      <c r="O2261" t="s">
        <v>1668</v>
      </c>
      <c r="P2261" t="s">
        <v>329</v>
      </c>
      <c r="Q2261" t="s">
        <v>330</v>
      </c>
      <c r="R2261" t="s">
        <v>1669</v>
      </c>
      <c r="S2261">
        <v>6.16</v>
      </c>
      <c r="T2261">
        <v>2</v>
      </c>
      <c r="U2261">
        <v>0</v>
      </c>
      <c r="V2261">
        <v>1.9711999999999996</v>
      </c>
      <c r="W2261" t="s">
        <v>10948</v>
      </c>
      <c r="X2261" t="s">
        <v>10940</v>
      </c>
      <c r="Y2261">
        <v>12</v>
      </c>
      <c r="Z2261" t="s">
        <v>10941</v>
      </c>
      <c r="AA2261">
        <v>0.31999999999999995</v>
      </c>
    </row>
    <row r="2262" spans="1:27" x14ac:dyDescent="0.35">
      <c r="A2262">
        <v>5582</v>
      </c>
      <c r="B2262" t="s">
        <v>5551</v>
      </c>
      <c r="C2262">
        <v>2014</v>
      </c>
      <c r="D2262" s="1">
        <v>41917</v>
      </c>
      <c r="E2262" s="1">
        <v>41921</v>
      </c>
      <c r="F2262" t="s">
        <v>23</v>
      </c>
      <c r="G2262" t="s">
        <v>235</v>
      </c>
      <c r="H2262" t="s">
        <v>236</v>
      </c>
      <c r="I2262" t="s">
        <v>127</v>
      </c>
      <c r="J2262" t="s">
        <v>27</v>
      </c>
      <c r="K2262" t="s">
        <v>3848</v>
      </c>
      <c r="L2262" t="s">
        <v>3849</v>
      </c>
      <c r="M2262">
        <v>20735</v>
      </c>
      <c r="N2262" t="s">
        <v>3728</v>
      </c>
      <c r="O2262" t="s">
        <v>5313</v>
      </c>
      <c r="P2262" t="s">
        <v>329</v>
      </c>
      <c r="Q2262" t="s">
        <v>330</v>
      </c>
      <c r="R2262" t="s">
        <v>5314</v>
      </c>
      <c r="S2262">
        <v>19.98</v>
      </c>
      <c r="T2262">
        <v>1</v>
      </c>
      <c r="U2262">
        <v>0</v>
      </c>
      <c r="V2262">
        <v>8.5914000000000019</v>
      </c>
      <c r="W2262" t="s">
        <v>10939</v>
      </c>
      <c r="X2262" t="s">
        <v>10940</v>
      </c>
      <c r="Y2262">
        <v>10</v>
      </c>
      <c r="Z2262" t="s">
        <v>10945</v>
      </c>
      <c r="AA2262">
        <v>0.4300000000000001</v>
      </c>
    </row>
    <row r="2263" spans="1:27" x14ac:dyDescent="0.35">
      <c r="A2263">
        <v>5623</v>
      </c>
      <c r="B2263" t="s">
        <v>4355</v>
      </c>
      <c r="C2263">
        <v>2013</v>
      </c>
      <c r="D2263" s="1">
        <v>41543</v>
      </c>
      <c r="E2263" s="1">
        <v>41548</v>
      </c>
      <c r="F2263" t="s">
        <v>23</v>
      </c>
      <c r="G2263" t="s">
        <v>4356</v>
      </c>
      <c r="H2263" t="s">
        <v>4357</v>
      </c>
      <c r="I2263" t="s">
        <v>26</v>
      </c>
      <c r="J2263" t="s">
        <v>27</v>
      </c>
      <c r="K2263" t="s">
        <v>4358</v>
      </c>
      <c r="L2263" t="s">
        <v>3572</v>
      </c>
      <c r="M2263">
        <v>54601</v>
      </c>
      <c r="N2263" t="s">
        <v>3479</v>
      </c>
      <c r="O2263" t="s">
        <v>5502</v>
      </c>
      <c r="P2263" t="s">
        <v>329</v>
      </c>
      <c r="Q2263" t="s">
        <v>330</v>
      </c>
      <c r="R2263" t="s">
        <v>5503</v>
      </c>
      <c r="S2263">
        <v>68.64</v>
      </c>
      <c r="T2263">
        <v>11</v>
      </c>
      <c r="U2263">
        <v>0</v>
      </c>
      <c r="V2263">
        <v>17.160000000000004</v>
      </c>
      <c r="W2263" t="s">
        <v>10936</v>
      </c>
      <c r="X2263" t="s">
        <v>10937</v>
      </c>
      <c r="Y2263">
        <v>9</v>
      </c>
      <c r="Z2263" t="s">
        <v>10949</v>
      </c>
      <c r="AA2263">
        <v>0.25000000000000006</v>
      </c>
    </row>
    <row r="2264" spans="1:27" x14ac:dyDescent="0.35">
      <c r="A2264">
        <v>5638</v>
      </c>
      <c r="B2264" t="s">
        <v>5552</v>
      </c>
      <c r="C2264">
        <v>2014</v>
      </c>
      <c r="D2264" s="1">
        <v>41725</v>
      </c>
      <c r="E2264" s="1">
        <v>41732</v>
      </c>
      <c r="F2264" t="s">
        <v>23</v>
      </c>
      <c r="G2264" t="s">
        <v>5022</v>
      </c>
      <c r="H2264" t="s">
        <v>5023</v>
      </c>
      <c r="I2264" t="s">
        <v>26</v>
      </c>
      <c r="J2264" t="s">
        <v>27</v>
      </c>
      <c r="K2264" t="s">
        <v>4260</v>
      </c>
      <c r="L2264" t="s">
        <v>3478</v>
      </c>
      <c r="M2264">
        <v>48126</v>
      </c>
      <c r="N2264" t="s">
        <v>3479</v>
      </c>
      <c r="O2264" t="s">
        <v>5553</v>
      </c>
      <c r="P2264" t="s">
        <v>329</v>
      </c>
      <c r="Q2264" t="s">
        <v>330</v>
      </c>
      <c r="R2264" t="s">
        <v>5554</v>
      </c>
      <c r="S2264">
        <v>60.84</v>
      </c>
      <c r="T2264">
        <v>3</v>
      </c>
      <c r="U2264">
        <v>0</v>
      </c>
      <c r="V2264">
        <v>23.119199999999999</v>
      </c>
      <c r="W2264" t="s">
        <v>10939</v>
      </c>
      <c r="X2264" t="s">
        <v>10950</v>
      </c>
      <c r="Y2264">
        <v>3</v>
      </c>
      <c r="Z2264" t="s">
        <v>10953</v>
      </c>
      <c r="AA2264">
        <v>0.37999999999999995</v>
      </c>
    </row>
    <row r="2265" spans="1:27" x14ac:dyDescent="0.35">
      <c r="A2265">
        <v>5646</v>
      </c>
      <c r="B2265" t="s">
        <v>5555</v>
      </c>
      <c r="C2265">
        <v>2014</v>
      </c>
      <c r="D2265" s="1">
        <v>41744</v>
      </c>
      <c r="E2265" s="1">
        <v>41749</v>
      </c>
      <c r="F2265" t="s">
        <v>23</v>
      </c>
      <c r="G2265" t="s">
        <v>143</v>
      </c>
      <c r="H2265" t="s">
        <v>144</v>
      </c>
      <c r="I2265" t="s">
        <v>26</v>
      </c>
      <c r="J2265" t="s">
        <v>27</v>
      </c>
      <c r="K2265" t="s">
        <v>4045</v>
      </c>
      <c r="L2265" t="s">
        <v>3901</v>
      </c>
      <c r="M2265">
        <v>7960</v>
      </c>
      <c r="N2265" t="s">
        <v>3728</v>
      </c>
      <c r="O2265" t="s">
        <v>496</v>
      </c>
      <c r="P2265" t="s">
        <v>329</v>
      </c>
      <c r="Q2265" t="s">
        <v>330</v>
      </c>
      <c r="R2265" t="s">
        <v>497</v>
      </c>
      <c r="S2265">
        <v>74.45</v>
      </c>
      <c r="T2265">
        <v>5</v>
      </c>
      <c r="U2265">
        <v>0</v>
      </c>
      <c r="V2265">
        <v>20.101500000000001</v>
      </c>
      <c r="W2265" t="s">
        <v>10939</v>
      </c>
      <c r="X2265" t="s">
        <v>10942</v>
      </c>
      <c r="Y2265">
        <v>4</v>
      </c>
      <c r="Z2265" t="s">
        <v>10943</v>
      </c>
      <c r="AA2265">
        <v>0.27</v>
      </c>
    </row>
    <row r="2266" spans="1:27" x14ac:dyDescent="0.35">
      <c r="A2266">
        <v>5647</v>
      </c>
      <c r="B2266" t="s">
        <v>5556</v>
      </c>
      <c r="C2266">
        <v>2012</v>
      </c>
      <c r="D2266" s="1">
        <v>40912</v>
      </c>
      <c r="E2266" s="1">
        <v>40917</v>
      </c>
      <c r="F2266" t="s">
        <v>23</v>
      </c>
      <c r="G2266" t="s">
        <v>5557</v>
      </c>
      <c r="H2266" t="s">
        <v>5558</v>
      </c>
      <c r="I2266" t="s">
        <v>26</v>
      </c>
      <c r="J2266" t="s">
        <v>27</v>
      </c>
      <c r="K2266" t="s">
        <v>4510</v>
      </c>
      <c r="L2266" t="s">
        <v>3506</v>
      </c>
      <c r="M2266">
        <v>22304</v>
      </c>
      <c r="N2266" t="s">
        <v>3507</v>
      </c>
      <c r="O2266" t="s">
        <v>2277</v>
      </c>
      <c r="P2266" t="s">
        <v>329</v>
      </c>
      <c r="Q2266" t="s">
        <v>330</v>
      </c>
      <c r="R2266" t="s">
        <v>2915</v>
      </c>
      <c r="S2266">
        <v>192.22</v>
      </c>
      <c r="T2266">
        <v>14</v>
      </c>
      <c r="U2266">
        <v>0</v>
      </c>
      <c r="V2266">
        <v>69.199200000000005</v>
      </c>
      <c r="W2266" t="s">
        <v>10948</v>
      </c>
      <c r="X2266" t="s">
        <v>10950</v>
      </c>
      <c r="Y2266">
        <v>1</v>
      </c>
      <c r="Z2266" t="s">
        <v>10951</v>
      </c>
      <c r="AA2266">
        <v>0.36000000000000004</v>
      </c>
    </row>
    <row r="2267" spans="1:27" x14ac:dyDescent="0.35">
      <c r="A2267">
        <v>5853</v>
      </c>
      <c r="B2267" t="s">
        <v>3959</v>
      </c>
      <c r="C2267">
        <v>2012</v>
      </c>
      <c r="D2267" s="1">
        <v>41223</v>
      </c>
      <c r="E2267" s="1">
        <v>41227</v>
      </c>
      <c r="F2267" t="s">
        <v>23</v>
      </c>
      <c r="G2267" t="s">
        <v>3960</v>
      </c>
      <c r="H2267" t="s">
        <v>3961</v>
      </c>
      <c r="I2267" t="s">
        <v>127</v>
      </c>
      <c r="J2267" t="s">
        <v>27</v>
      </c>
      <c r="K2267" t="s">
        <v>2823</v>
      </c>
      <c r="L2267" t="s">
        <v>3642</v>
      </c>
      <c r="M2267">
        <v>55113</v>
      </c>
      <c r="N2267" t="s">
        <v>3479</v>
      </c>
      <c r="O2267" t="s">
        <v>2216</v>
      </c>
      <c r="P2267" t="s">
        <v>329</v>
      </c>
      <c r="Q2267" t="s">
        <v>330</v>
      </c>
      <c r="R2267" t="s">
        <v>66</v>
      </c>
      <c r="S2267">
        <v>29.22</v>
      </c>
      <c r="T2267">
        <v>3</v>
      </c>
      <c r="U2267">
        <v>0</v>
      </c>
      <c r="V2267">
        <v>12.856800000000002</v>
      </c>
      <c r="W2267" t="s">
        <v>10948</v>
      </c>
      <c r="X2267" t="s">
        <v>10940</v>
      </c>
      <c r="Y2267">
        <v>11</v>
      </c>
      <c r="Z2267" t="s">
        <v>10947</v>
      </c>
      <c r="AA2267">
        <v>0.44000000000000006</v>
      </c>
    </row>
    <row r="2268" spans="1:27" x14ac:dyDescent="0.35">
      <c r="A2268">
        <v>5872</v>
      </c>
      <c r="B2268" t="s">
        <v>5559</v>
      </c>
      <c r="C2268">
        <v>2013</v>
      </c>
      <c r="D2268" s="1">
        <v>41542</v>
      </c>
      <c r="E2268" s="1">
        <v>41546</v>
      </c>
      <c r="F2268" t="s">
        <v>23</v>
      </c>
      <c r="G2268" t="s">
        <v>1844</v>
      </c>
      <c r="H2268" t="s">
        <v>1845</v>
      </c>
      <c r="I2268" t="s">
        <v>38</v>
      </c>
      <c r="J2268" t="s">
        <v>27</v>
      </c>
      <c r="K2268" t="s">
        <v>4534</v>
      </c>
      <c r="L2268" t="s">
        <v>3626</v>
      </c>
      <c r="M2268">
        <v>47401</v>
      </c>
      <c r="N2268" t="s">
        <v>3479</v>
      </c>
      <c r="O2268" t="s">
        <v>2937</v>
      </c>
      <c r="P2268" t="s">
        <v>329</v>
      </c>
      <c r="Q2268" t="s">
        <v>330</v>
      </c>
      <c r="R2268" t="s">
        <v>2938</v>
      </c>
      <c r="S2268">
        <v>127.94999999999999</v>
      </c>
      <c r="T2268">
        <v>3</v>
      </c>
      <c r="U2268">
        <v>0</v>
      </c>
      <c r="V2268">
        <v>21.751499999999986</v>
      </c>
      <c r="W2268" t="s">
        <v>10936</v>
      </c>
      <c r="X2268" t="s">
        <v>10937</v>
      </c>
      <c r="Y2268">
        <v>9</v>
      </c>
      <c r="Z2268" t="s">
        <v>10949</v>
      </c>
      <c r="AA2268">
        <v>0.1699999999999999</v>
      </c>
    </row>
    <row r="2269" spans="1:27" x14ac:dyDescent="0.35">
      <c r="A2269">
        <v>5898</v>
      </c>
      <c r="B2269" t="s">
        <v>4857</v>
      </c>
      <c r="C2269">
        <v>2013</v>
      </c>
      <c r="D2269" s="1">
        <v>41368</v>
      </c>
      <c r="E2269" s="1">
        <v>41374</v>
      </c>
      <c r="F2269" t="s">
        <v>23</v>
      </c>
      <c r="G2269" t="s">
        <v>917</v>
      </c>
      <c r="H2269" t="s">
        <v>918</v>
      </c>
      <c r="I2269" t="s">
        <v>38</v>
      </c>
      <c r="J2269" t="s">
        <v>27</v>
      </c>
      <c r="K2269" t="s">
        <v>3625</v>
      </c>
      <c r="L2269" t="s">
        <v>3626</v>
      </c>
      <c r="M2269">
        <v>47374</v>
      </c>
      <c r="N2269" t="s">
        <v>3479</v>
      </c>
      <c r="O2269" t="s">
        <v>1358</v>
      </c>
      <c r="P2269" t="s">
        <v>329</v>
      </c>
      <c r="Q2269" t="s">
        <v>330</v>
      </c>
      <c r="R2269" t="s">
        <v>1359</v>
      </c>
      <c r="S2269">
        <v>71.12</v>
      </c>
      <c r="T2269">
        <v>4</v>
      </c>
      <c r="U2269">
        <v>0</v>
      </c>
      <c r="V2269">
        <v>22.047199999999997</v>
      </c>
      <c r="W2269" t="s">
        <v>10936</v>
      </c>
      <c r="X2269" t="s">
        <v>10942</v>
      </c>
      <c r="Y2269">
        <v>4</v>
      </c>
      <c r="Z2269" t="s">
        <v>10943</v>
      </c>
      <c r="AA2269">
        <v>0.30999999999999994</v>
      </c>
    </row>
    <row r="2270" spans="1:27" x14ac:dyDescent="0.35">
      <c r="A2270">
        <v>5902</v>
      </c>
      <c r="B2270" t="s">
        <v>5560</v>
      </c>
      <c r="C2270">
        <v>2013</v>
      </c>
      <c r="D2270" s="1">
        <v>41606</v>
      </c>
      <c r="E2270" s="1">
        <v>41611</v>
      </c>
      <c r="F2270" t="s">
        <v>23</v>
      </c>
      <c r="G2270" t="s">
        <v>2286</v>
      </c>
      <c r="H2270" t="s">
        <v>2287</v>
      </c>
      <c r="I2270" t="s">
        <v>26</v>
      </c>
      <c r="J2270" t="s">
        <v>27</v>
      </c>
      <c r="K2270" t="s">
        <v>5041</v>
      </c>
      <c r="L2270" t="s">
        <v>3901</v>
      </c>
      <c r="M2270">
        <v>7090</v>
      </c>
      <c r="N2270" t="s">
        <v>3728</v>
      </c>
      <c r="O2270" t="s">
        <v>953</v>
      </c>
      <c r="P2270" t="s">
        <v>329</v>
      </c>
      <c r="Q2270" t="s">
        <v>330</v>
      </c>
      <c r="R2270" t="s">
        <v>954</v>
      </c>
      <c r="S2270">
        <v>31.56</v>
      </c>
      <c r="T2270">
        <v>3</v>
      </c>
      <c r="U2270">
        <v>0</v>
      </c>
      <c r="V2270">
        <v>10.4148</v>
      </c>
      <c r="W2270" t="s">
        <v>10936</v>
      </c>
      <c r="X2270" t="s">
        <v>10940</v>
      </c>
      <c r="Y2270">
        <v>11</v>
      </c>
      <c r="Z2270" t="s">
        <v>10947</v>
      </c>
      <c r="AA2270">
        <v>0.33</v>
      </c>
    </row>
    <row r="2271" spans="1:27" x14ac:dyDescent="0.35">
      <c r="A2271">
        <v>5929</v>
      </c>
      <c r="B2271" t="s">
        <v>5561</v>
      </c>
      <c r="C2271">
        <v>2011</v>
      </c>
      <c r="D2271" s="1">
        <v>40827</v>
      </c>
      <c r="E2271" s="1">
        <v>40831</v>
      </c>
      <c r="F2271" t="s">
        <v>23</v>
      </c>
      <c r="G2271" t="s">
        <v>4015</v>
      </c>
      <c r="H2271" t="s">
        <v>4016</v>
      </c>
      <c r="I2271" t="s">
        <v>26</v>
      </c>
      <c r="J2271" t="s">
        <v>27</v>
      </c>
      <c r="K2271" t="s">
        <v>5082</v>
      </c>
      <c r="L2271" t="s">
        <v>3631</v>
      </c>
      <c r="M2271">
        <v>72701</v>
      </c>
      <c r="N2271" t="s">
        <v>3507</v>
      </c>
      <c r="O2271" t="s">
        <v>5562</v>
      </c>
      <c r="P2271" t="s">
        <v>329</v>
      </c>
      <c r="Q2271" t="s">
        <v>330</v>
      </c>
      <c r="R2271" t="s">
        <v>5563</v>
      </c>
      <c r="S2271">
        <v>8.92</v>
      </c>
      <c r="T2271">
        <v>4</v>
      </c>
      <c r="U2271">
        <v>0</v>
      </c>
      <c r="V2271">
        <v>3.9248000000000003</v>
      </c>
      <c r="W2271" t="s">
        <v>10944</v>
      </c>
      <c r="X2271" t="s">
        <v>10940</v>
      </c>
      <c r="Y2271">
        <v>10</v>
      </c>
      <c r="Z2271" t="s">
        <v>10945</v>
      </c>
      <c r="AA2271">
        <v>0.44000000000000006</v>
      </c>
    </row>
    <row r="2272" spans="1:27" x14ac:dyDescent="0.35">
      <c r="A2272">
        <v>5985</v>
      </c>
      <c r="B2272" t="s">
        <v>3962</v>
      </c>
      <c r="C2272">
        <v>2013</v>
      </c>
      <c r="D2272" s="1">
        <v>41475</v>
      </c>
      <c r="E2272" s="1">
        <v>41481</v>
      </c>
      <c r="F2272" t="s">
        <v>23</v>
      </c>
      <c r="G2272" t="s">
        <v>3963</v>
      </c>
      <c r="H2272" t="s">
        <v>3964</v>
      </c>
      <c r="I2272" t="s">
        <v>38</v>
      </c>
      <c r="J2272" t="s">
        <v>27</v>
      </c>
      <c r="K2272" t="s">
        <v>3965</v>
      </c>
      <c r="L2272" t="s">
        <v>3557</v>
      </c>
      <c r="M2272">
        <v>39401</v>
      </c>
      <c r="N2272" t="s">
        <v>3507</v>
      </c>
      <c r="O2272" t="s">
        <v>2900</v>
      </c>
      <c r="P2272" t="s">
        <v>329</v>
      </c>
      <c r="Q2272" t="s">
        <v>330</v>
      </c>
      <c r="R2272" t="s">
        <v>2901</v>
      </c>
      <c r="S2272">
        <v>185.57999999999998</v>
      </c>
      <c r="T2272">
        <v>6</v>
      </c>
      <c r="U2272">
        <v>0</v>
      </c>
      <c r="V2272">
        <v>76.087800000000001</v>
      </c>
      <c r="W2272" t="s">
        <v>10936</v>
      </c>
      <c r="X2272" t="s">
        <v>10937</v>
      </c>
      <c r="Y2272">
        <v>7</v>
      </c>
      <c r="Z2272" t="s">
        <v>10938</v>
      </c>
      <c r="AA2272">
        <v>0.41000000000000003</v>
      </c>
    </row>
    <row r="2273" spans="1:27" x14ac:dyDescent="0.35">
      <c r="A2273">
        <v>6032</v>
      </c>
      <c r="B2273" t="s">
        <v>5564</v>
      </c>
      <c r="C2273">
        <v>2013</v>
      </c>
      <c r="D2273" s="1">
        <v>41634</v>
      </c>
      <c r="E2273" s="1">
        <v>41641</v>
      </c>
      <c r="F2273" t="s">
        <v>23</v>
      </c>
      <c r="G2273" t="s">
        <v>852</v>
      </c>
      <c r="H2273" t="s">
        <v>853</v>
      </c>
      <c r="I2273" t="s">
        <v>26</v>
      </c>
      <c r="J2273" t="s">
        <v>27</v>
      </c>
      <c r="K2273" t="s">
        <v>5565</v>
      </c>
      <c r="L2273" t="s">
        <v>4745</v>
      </c>
      <c r="M2273">
        <v>3060</v>
      </c>
      <c r="N2273" t="s">
        <v>3728</v>
      </c>
      <c r="O2273" t="s">
        <v>584</v>
      </c>
      <c r="P2273" t="s">
        <v>329</v>
      </c>
      <c r="Q2273" t="s">
        <v>330</v>
      </c>
      <c r="R2273" t="s">
        <v>585</v>
      </c>
      <c r="S2273">
        <v>21.12</v>
      </c>
      <c r="T2273">
        <v>4</v>
      </c>
      <c r="U2273">
        <v>0</v>
      </c>
      <c r="V2273">
        <v>6.5471999999999984</v>
      </c>
      <c r="W2273" t="s">
        <v>10936</v>
      </c>
      <c r="X2273" t="s">
        <v>10940</v>
      </c>
      <c r="Y2273">
        <v>12</v>
      </c>
      <c r="Z2273" t="s">
        <v>10941</v>
      </c>
      <c r="AA2273">
        <v>0.30999999999999989</v>
      </c>
    </row>
    <row r="2274" spans="1:27" x14ac:dyDescent="0.35">
      <c r="A2274">
        <v>6037</v>
      </c>
      <c r="B2274" t="s">
        <v>5566</v>
      </c>
      <c r="C2274">
        <v>2013</v>
      </c>
      <c r="D2274" s="1">
        <v>41522</v>
      </c>
      <c r="E2274" s="1">
        <v>41526</v>
      </c>
      <c r="F2274" t="s">
        <v>23</v>
      </c>
      <c r="G2274" t="s">
        <v>1627</v>
      </c>
      <c r="H2274" t="s">
        <v>1628</v>
      </c>
      <c r="I2274" t="s">
        <v>38</v>
      </c>
      <c r="J2274" t="s">
        <v>27</v>
      </c>
      <c r="K2274" t="s">
        <v>4557</v>
      </c>
      <c r="L2274" t="s">
        <v>3603</v>
      </c>
      <c r="M2274">
        <v>40324</v>
      </c>
      <c r="N2274" t="s">
        <v>3507</v>
      </c>
      <c r="O2274" t="s">
        <v>1422</v>
      </c>
      <c r="P2274" t="s">
        <v>329</v>
      </c>
      <c r="Q2274" t="s">
        <v>330</v>
      </c>
      <c r="R2274" t="s">
        <v>1423</v>
      </c>
      <c r="S2274">
        <v>42.599999999999994</v>
      </c>
      <c r="T2274">
        <v>3</v>
      </c>
      <c r="U2274">
        <v>0</v>
      </c>
      <c r="V2274">
        <v>16.614000000000001</v>
      </c>
      <c r="W2274" t="s">
        <v>10936</v>
      </c>
      <c r="X2274" t="s">
        <v>10937</v>
      </c>
      <c r="Y2274">
        <v>9</v>
      </c>
      <c r="Z2274" t="s">
        <v>10949</v>
      </c>
      <c r="AA2274">
        <v>0.39000000000000007</v>
      </c>
    </row>
    <row r="2275" spans="1:27" x14ac:dyDescent="0.35">
      <c r="A2275">
        <v>6212</v>
      </c>
      <c r="B2275" t="s">
        <v>5567</v>
      </c>
      <c r="C2275">
        <v>2014</v>
      </c>
      <c r="D2275" s="1">
        <v>41870</v>
      </c>
      <c r="E2275" s="1">
        <v>41877</v>
      </c>
      <c r="F2275" t="s">
        <v>23</v>
      </c>
      <c r="G2275" t="s">
        <v>897</v>
      </c>
      <c r="H2275" t="s">
        <v>898</v>
      </c>
      <c r="I2275" t="s">
        <v>26</v>
      </c>
      <c r="J2275" t="s">
        <v>27</v>
      </c>
      <c r="K2275" t="s">
        <v>3472</v>
      </c>
      <c r="L2275" t="s">
        <v>3473</v>
      </c>
      <c r="M2275">
        <v>98103</v>
      </c>
      <c r="N2275" t="s">
        <v>30</v>
      </c>
      <c r="O2275" t="s">
        <v>5494</v>
      </c>
      <c r="P2275" t="s">
        <v>329</v>
      </c>
      <c r="Q2275" t="s">
        <v>330</v>
      </c>
      <c r="R2275" t="s">
        <v>5495</v>
      </c>
      <c r="S2275">
        <v>65.94</v>
      </c>
      <c r="T2275">
        <v>3</v>
      </c>
      <c r="U2275">
        <v>0</v>
      </c>
      <c r="V2275">
        <v>22.419600000000003</v>
      </c>
      <c r="W2275" t="s">
        <v>10939</v>
      </c>
      <c r="X2275" t="s">
        <v>10937</v>
      </c>
      <c r="Y2275">
        <v>8</v>
      </c>
      <c r="Z2275" t="s">
        <v>10954</v>
      </c>
      <c r="AA2275">
        <v>0.34</v>
      </c>
    </row>
    <row r="2276" spans="1:27" x14ac:dyDescent="0.35">
      <c r="A2276">
        <v>6246</v>
      </c>
      <c r="B2276" t="s">
        <v>5177</v>
      </c>
      <c r="C2276">
        <v>2012</v>
      </c>
      <c r="D2276" s="1">
        <v>41233</v>
      </c>
      <c r="E2276" s="1">
        <v>41238</v>
      </c>
      <c r="F2276" t="s">
        <v>23</v>
      </c>
      <c r="G2276" t="s">
        <v>3382</v>
      </c>
      <c r="H2276" t="s">
        <v>3383</v>
      </c>
      <c r="I2276" t="s">
        <v>127</v>
      </c>
      <c r="J2276" t="s">
        <v>27</v>
      </c>
      <c r="K2276" t="s">
        <v>3472</v>
      </c>
      <c r="L2276" t="s">
        <v>3473</v>
      </c>
      <c r="M2276">
        <v>98105</v>
      </c>
      <c r="N2276" t="s">
        <v>30</v>
      </c>
      <c r="O2276" t="s">
        <v>1133</v>
      </c>
      <c r="P2276" t="s">
        <v>329</v>
      </c>
      <c r="Q2276" t="s">
        <v>330</v>
      </c>
      <c r="R2276" t="s">
        <v>1134</v>
      </c>
      <c r="S2276">
        <v>22.14</v>
      </c>
      <c r="T2276">
        <v>3</v>
      </c>
      <c r="U2276">
        <v>0</v>
      </c>
      <c r="V2276">
        <v>6.4205999999999976</v>
      </c>
      <c r="W2276" t="s">
        <v>10948</v>
      </c>
      <c r="X2276" t="s">
        <v>10940</v>
      </c>
      <c r="Y2276">
        <v>11</v>
      </c>
      <c r="Z2276" t="s">
        <v>10947</v>
      </c>
      <c r="AA2276">
        <v>0.28999999999999987</v>
      </c>
    </row>
    <row r="2277" spans="1:27" x14ac:dyDescent="0.35">
      <c r="A2277">
        <v>6249</v>
      </c>
      <c r="B2277" t="s">
        <v>5568</v>
      </c>
      <c r="C2277">
        <v>2014</v>
      </c>
      <c r="D2277" s="1">
        <v>41789</v>
      </c>
      <c r="E2277" s="1">
        <v>41795</v>
      </c>
      <c r="F2277" t="s">
        <v>23</v>
      </c>
      <c r="G2277" t="s">
        <v>1589</v>
      </c>
      <c r="H2277" t="s">
        <v>1590</v>
      </c>
      <c r="I2277" t="s">
        <v>38</v>
      </c>
      <c r="J2277" t="s">
        <v>27</v>
      </c>
      <c r="K2277" t="s">
        <v>3521</v>
      </c>
      <c r="L2277" t="s">
        <v>3626</v>
      </c>
      <c r="M2277">
        <v>47201</v>
      </c>
      <c r="N2277" t="s">
        <v>3479</v>
      </c>
      <c r="O2277" t="s">
        <v>362</v>
      </c>
      <c r="P2277" t="s">
        <v>329</v>
      </c>
      <c r="Q2277" t="s">
        <v>330</v>
      </c>
      <c r="R2277" t="s">
        <v>363</v>
      </c>
      <c r="S2277">
        <v>6.24</v>
      </c>
      <c r="T2277">
        <v>3</v>
      </c>
      <c r="U2277">
        <v>0</v>
      </c>
      <c r="V2277">
        <v>2.6208000000000005</v>
      </c>
      <c r="W2277" t="s">
        <v>10939</v>
      </c>
      <c r="X2277" t="s">
        <v>10942</v>
      </c>
      <c r="Y2277">
        <v>5</v>
      </c>
      <c r="Z2277" t="s">
        <v>10952</v>
      </c>
      <c r="AA2277">
        <v>0.42000000000000004</v>
      </c>
    </row>
    <row r="2278" spans="1:27" x14ac:dyDescent="0.35">
      <c r="A2278">
        <v>6255</v>
      </c>
      <c r="B2278" t="s">
        <v>5569</v>
      </c>
      <c r="C2278">
        <v>2012</v>
      </c>
      <c r="D2278" s="1">
        <v>41160</v>
      </c>
      <c r="E2278" s="1">
        <v>41166</v>
      </c>
      <c r="F2278" t="s">
        <v>23</v>
      </c>
      <c r="G2278" t="s">
        <v>1299</v>
      </c>
      <c r="H2278" t="s">
        <v>1300</v>
      </c>
      <c r="I2278" t="s">
        <v>26</v>
      </c>
      <c r="J2278" t="s">
        <v>27</v>
      </c>
      <c r="K2278" t="s">
        <v>3651</v>
      </c>
      <c r="L2278" t="s">
        <v>3594</v>
      </c>
      <c r="M2278">
        <v>36116</v>
      </c>
      <c r="N2278" t="s">
        <v>3507</v>
      </c>
      <c r="O2278" t="s">
        <v>1673</v>
      </c>
      <c r="P2278" t="s">
        <v>329</v>
      </c>
      <c r="Q2278" t="s">
        <v>330</v>
      </c>
      <c r="R2278" t="s">
        <v>1674</v>
      </c>
      <c r="S2278">
        <v>21.36</v>
      </c>
      <c r="T2278">
        <v>8</v>
      </c>
      <c r="U2278">
        <v>0</v>
      </c>
      <c r="V2278">
        <v>8.1167999999999996</v>
      </c>
      <c r="W2278" t="s">
        <v>10948</v>
      </c>
      <c r="X2278" t="s">
        <v>10937</v>
      </c>
      <c r="Y2278">
        <v>9</v>
      </c>
      <c r="Z2278" t="s">
        <v>10949</v>
      </c>
      <c r="AA2278">
        <v>0.38</v>
      </c>
    </row>
    <row r="2279" spans="1:27" x14ac:dyDescent="0.35">
      <c r="A2279">
        <v>6328</v>
      </c>
      <c r="B2279" t="s">
        <v>5570</v>
      </c>
      <c r="C2279">
        <v>2011</v>
      </c>
      <c r="D2279" s="1">
        <v>40564</v>
      </c>
      <c r="E2279" s="1">
        <v>40570</v>
      </c>
      <c r="F2279" t="s">
        <v>23</v>
      </c>
      <c r="G2279" t="s">
        <v>131</v>
      </c>
      <c r="H2279" t="s">
        <v>132</v>
      </c>
      <c r="I2279" t="s">
        <v>38</v>
      </c>
      <c r="J2279" t="s">
        <v>27</v>
      </c>
      <c r="K2279" t="s">
        <v>5107</v>
      </c>
      <c r="L2279" t="s">
        <v>3478</v>
      </c>
      <c r="M2279">
        <v>48185</v>
      </c>
      <c r="N2279" t="s">
        <v>3479</v>
      </c>
      <c r="O2279" t="s">
        <v>5514</v>
      </c>
      <c r="P2279" t="s">
        <v>329</v>
      </c>
      <c r="Q2279" t="s">
        <v>330</v>
      </c>
      <c r="R2279" t="s">
        <v>5515</v>
      </c>
      <c r="S2279">
        <v>272.94</v>
      </c>
      <c r="T2279">
        <v>3</v>
      </c>
      <c r="U2279">
        <v>0</v>
      </c>
      <c r="V2279">
        <v>30.023400000000009</v>
      </c>
      <c r="W2279" t="s">
        <v>10944</v>
      </c>
      <c r="X2279" t="s">
        <v>10950</v>
      </c>
      <c r="Y2279">
        <v>1</v>
      </c>
      <c r="Z2279" t="s">
        <v>10951</v>
      </c>
      <c r="AA2279">
        <v>0.11000000000000004</v>
      </c>
    </row>
    <row r="2280" spans="1:27" x14ac:dyDescent="0.35">
      <c r="A2280">
        <v>6333</v>
      </c>
      <c r="B2280" t="s">
        <v>5570</v>
      </c>
      <c r="C2280">
        <v>2011</v>
      </c>
      <c r="D2280" s="1">
        <v>40564</v>
      </c>
      <c r="E2280" s="1">
        <v>40570</v>
      </c>
      <c r="F2280" t="s">
        <v>23</v>
      </c>
      <c r="G2280" t="s">
        <v>131</v>
      </c>
      <c r="H2280" t="s">
        <v>132</v>
      </c>
      <c r="I2280" t="s">
        <v>38</v>
      </c>
      <c r="J2280" t="s">
        <v>27</v>
      </c>
      <c r="K2280" t="s">
        <v>5107</v>
      </c>
      <c r="L2280" t="s">
        <v>3478</v>
      </c>
      <c r="M2280">
        <v>48185</v>
      </c>
      <c r="N2280" t="s">
        <v>3479</v>
      </c>
      <c r="O2280" t="s">
        <v>1613</v>
      </c>
      <c r="P2280" t="s">
        <v>329</v>
      </c>
      <c r="Q2280" t="s">
        <v>330</v>
      </c>
      <c r="R2280" t="s">
        <v>1614</v>
      </c>
      <c r="S2280">
        <v>14.73</v>
      </c>
      <c r="T2280">
        <v>3</v>
      </c>
      <c r="U2280">
        <v>0</v>
      </c>
      <c r="V2280">
        <v>4.8608999999999991</v>
      </c>
      <c r="W2280" t="s">
        <v>10944</v>
      </c>
      <c r="X2280" t="s">
        <v>10950</v>
      </c>
      <c r="Y2280">
        <v>1</v>
      </c>
      <c r="Z2280" t="s">
        <v>10951</v>
      </c>
      <c r="AA2280">
        <v>0.3299999999999999</v>
      </c>
    </row>
    <row r="2281" spans="1:27" x14ac:dyDescent="0.35">
      <c r="A2281">
        <v>6465</v>
      </c>
      <c r="B2281" t="s">
        <v>5571</v>
      </c>
      <c r="C2281">
        <v>2013</v>
      </c>
      <c r="D2281" s="1">
        <v>41540</v>
      </c>
      <c r="E2281" s="1">
        <v>41546</v>
      </c>
      <c r="F2281" t="s">
        <v>23</v>
      </c>
      <c r="G2281" t="s">
        <v>5572</v>
      </c>
      <c r="H2281" t="s">
        <v>5573</v>
      </c>
      <c r="I2281" t="s">
        <v>127</v>
      </c>
      <c r="J2281" t="s">
        <v>27</v>
      </c>
      <c r="K2281" t="s">
        <v>4099</v>
      </c>
      <c r="L2281" t="s">
        <v>3603</v>
      </c>
      <c r="M2281">
        <v>40214</v>
      </c>
      <c r="N2281" t="s">
        <v>3507</v>
      </c>
      <c r="O2281" t="s">
        <v>2684</v>
      </c>
      <c r="P2281" t="s">
        <v>329</v>
      </c>
      <c r="Q2281" t="s">
        <v>330</v>
      </c>
      <c r="R2281" t="s">
        <v>2685</v>
      </c>
      <c r="S2281">
        <v>13.28</v>
      </c>
      <c r="T2281">
        <v>2</v>
      </c>
      <c r="U2281">
        <v>0</v>
      </c>
      <c r="V2281">
        <v>6.3743999999999996</v>
      </c>
      <c r="W2281" t="s">
        <v>10936</v>
      </c>
      <c r="X2281" t="s">
        <v>10937</v>
      </c>
      <c r="Y2281">
        <v>9</v>
      </c>
      <c r="Z2281" t="s">
        <v>10949</v>
      </c>
      <c r="AA2281">
        <v>0.48</v>
      </c>
    </row>
    <row r="2282" spans="1:27" x14ac:dyDescent="0.35">
      <c r="A2282">
        <v>6470</v>
      </c>
      <c r="B2282" t="s">
        <v>4746</v>
      </c>
      <c r="C2282">
        <v>2013</v>
      </c>
      <c r="D2282" s="1">
        <v>41611</v>
      </c>
      <c r="E2282" s="1">
        <v>41617</v>
      </c>
      <c r="F2282" t="s">
        <v>23</v>
      </c>
      <c r="G2282" t="s">
        <v>2513</v>
      </c>
      <c r="H2282" t="s">
        <v>2514</v>
      </c>
      <c r="I2282" t="s">
        <v>127</v>
      </c>
      <c r="J2282" t="s">
        <v>27</v>
      </c>
      <c r="K2282" t="s">
        <v>3837</v>
      </c>
      <c r="L2282" t="s">
        <v>3838</v>
      </c>
      <c r="M2282">
        <v>2908</v>
      </c>
      <c r="N2282" t="s">
        <v>3728</v>
      </c>
      <c r="O2282" t="s">
        <v>2825</v>
      </c>
      <c r="P2282" t="s">
        <v>329</v>
      </c>
      <c r="Q2282" t="s">
        <v>330</v>
      </c>
      <c r="R2282" t="s">
        <v>2948</v>
      </c>
      <c r="S2282">
        <v>72.42</v>
      </c>
      <c r="T2282">
        <v>6</v>
      </c>
      <c r="U2282">
        <v>0</v>
      </c>
      <c r="V2282">
        <v>23.898600000000002</v>
      </c>
      <c r="W2282" t="s">
        <v>10936</v>
      </c>
      <c r="X2282" t="s">
        <v>10940</v>
      </c>
      <c r="Y2282">
        <v>12</v>
      </c>
      <c r="Z2282" t="s">
        <v>10941</v>
      </c>
      <c r="AA2282">
        <v>0.33</v>
      </c>
    </row>
    <row r="2283" spans="1:27" x14ac:dyDescent="0.35">
      <c r="A2283">
        <v>6498</v>
      </c>
      <c r="B2283" t="s">
        <v>5187</v>
      </c>
      <c r="C2283">
        <v>2012</v>
      </c>
      <c r="D2283" s="1">
        <v>41114</v>
      </c>
      <c r="E2283" s="1">
        <v>41118</v>
      </c>
      <c r="F2283" t="s">
        <v>23</v>
      </c>
      <c r="G2283" t="s">
        <v>5188</v>
      </c>
      <c r="H2283" t="s">
        <v>5189</v>
      </c>
      <c r="I2283" t="s">
        <v>127</v>
      </c>
      <c r="J2283" t="s">
        <v>27</v>
      </c>
      <c r="K2283" t="s">
        <v>4099</v>
      </c>
      <c r="L2283" t="s">
        <v>3603</v>
      </c>
      <c r="M2283">
        <v>40214</v>
      </c>
      <c r="N2283" t="s">
        <v>3507</v>
      </c>
      <c r="O2283" t="s">
        <v>1192</v>
      </c>
      <c r="P2283" t="s">
        <v>329</v>
      </c>
      <c r="Q2283" t="s">
        <v>330</v>
      </c>
      <c r="R2283" t="s">
        <v>1193</v>
      </c>
      <c r="S2283">
        <v>20.94</v>
      </c>
      <c r="T2283">
        <v>3</v>
      </c>
      <c r="U2283">
        <v>0</v>
      </c>
      <c r="V2283">
        <v>6.0725999999999987</v>
      </c>
      <c r="W2283" t="s">
        <v>10948</v>
      </c>
      <c r="X2283" t="s">
        <v>10937</v>
      </c>
      <c r="Y2283">
        <v>7</v>
      </c>
      <c r="Z2283" t="s">
        <v>10938</v>
      </c>
      <c r="AA2283">
        <v>0.28999999999999992</v>
      </c>
    </row>
    <row r="2284" spans="1:27" x14ac:dyDescent="0.35">
      <c r="A2284">
        <v>6586</v>
      </c>
      <c r="B2284" t="s">
        <v>3983</v>
      </c>
      <c r="C2284">
        <v>2014</v>
      </c>
      <c r="D2284" s="1">
        <v>41842</v>
      </c>
      <c r="E2284" s="1">
        <v>41848</v>
      </c>
      <c r="F2284" t="s">
        <v>23</v>
      </c>
      <c r="G2284" t="s">
        <v>1027</v>
      </c>
      <c r="H2284" t="s">
        <v>1028</v>
      </c>
      <c r="I2284" t="s">
        <v>38</v>
      </c>
      <c r="J2284" t="s">
        <v>27</v>
      </c>
      <c r="K2284" t="s">
        <v>3984</v>
      </c>
      <c r="L2284" t="s">
        <v>3506</v>
      </c>
      <c r="M2284">
        <v>24153</v>
      </c>
      <c r="N2284" t="s">
        <v>3507</v>
      </c>
      <c r="O2284" t="s">
        <v>1597</v>
      </c>
      <c r="P2284" t="s">
        <v>329</v>
      </c>
      <c r="Q2284" t="s">
        <v>330</v>
      </c>
      <c r="R2284" t="s">
        <v>1598</v>
      </c>
      <c r="S2284">
        <v>8.8000000000000007</v>
      </c>
      <c r="T2284">
        <v>5</v>
      </c>
      <c r="U2284">
        <v>0</v>
      </c>
      <c r="V2284">
        <v>3.8720000000000003</v>
      </c>
      <c r="W2284" t="s">
        <v>10939</v>
      </c>
      <c r="X2284" t="s">
        <v>10937</v>
      </c>
      <c r="Y2284">
        <v>7</v>
      </c>
      <c r="Z2284" t="s">
        <v>10938</v>
      </c>
      <c r="AA2284">
        <v>0.44</v>
      </c>
    </row>
    <row r="2285" spans="1:27" x14ac:dyDescent="0.35">
      <c r="A2285">
        <v>6600</v>
      </c>
      <c r="B2285" t="s">
        <v>4369</v>
      </c>
      <c r="C2285">
        <v>2011</v>
      </c>
      <c r="D2285" s="1">
        <v>40879</v>
      </c>
      <c r="E2285" s="1">
        <v>40884</v>
      </c>
      <c r="F2285" t="s">
        <v>23</v>
      </c>
      <c r="G2285" t="s">
        <v>3120</v>
      </c>
      <c r="H2285" t="s">
        <v>3121</v>
      </c>
      <c r="I2285" t="s">
        <v>26</v>
      </c>
      <c r="J2285" t="s">
        <v>27</v>
      </c>
      <c r="K2285" t="s">
        <v>3848</v>
      </c>
      <c r="L2285" t="s">
        <v>3849</v>
      </c>
      <c r="M2285">
        <v>20735</v>
      </c>
      <c r="N2285" t="s">
        <v>3728</v>
      </c>
      <c r="O2285" t="s">
        <v>5574</v>
      </c>
      <c r="P2285" t="s">
        <v>329</v>
      </c>
      <c r="Q2285" t="s">
        <v>330</v>
      </c>
      <c r="R2285" t="s">
        <v>5575</v>
      </c>
      <c r="S2285">
        <v>60.72</v>
      </c>
      <c r="T2285">
        <v>3</v>
      </c>
      <c r="U2285">
        <v>0</v>
      </c>
      <c r="V2285">
        <v>23.680799999999998</v>
      </c>
      <c r="W2285" t="s">
        <v>10944</v>
      </c>
      <c r="X2285" t="s">
        <v>10940</v>
      </c>
      <c r="Y2285">
        <v>12</v>
      </c>
      <c r="Z2285" t="s">
        <v>10941</v>
      </c>
      <c r="AA2285">
        <v>0.38999999999999996</v>
      </c>
    </row>
    <row r="2286" spans="1:27" x14ac:dyDescent="0.35">
      <c r="A2286">
        <v>6615</v>
      </c>
      <c r="B2286" t="s">
        <v>4370</v>
      </c>
      <c r="C2286">
        <v>2012</v>
      </c>
      <c r="D2286" s="1">
        <v>41020</v>
      </c>
      <c r="E2286" s="1">
        <v>41027</v>
      </c>
      <c r="F2286" t="s">
        <v>23</v>
      </c>
      <c r="G2286" t="s">
        <v>4371</v>
      </c>
      <c r="H2286" t="s">
        <v>4372</v>
      </c>
      <c r="I2286" t="s">
        <v>38</v>
      </c>
      <c r="J2286" t="s">
        <v>27</v>
      </c>
      <c r="K2286" t="s">
        <v>4099</v>
      </c>
      <c r="L2286" t="s">
        <v>3603</v>
      </c>
      <c r="M2286">
        <v>40214</v>
      </c>
      <c r="N2286" t="s">
        <v>3507</v>
      </c>
      <c r="O2286" t="s">
        <v>2973</v>
      </c>
      <c r="P2286" t="s">
        <v>329</v>
      </c>
      <c r="Q2286" t="s">
        <v>330</v>
      </c>
      <c r="R2286" t="s">
        <v>2974</v>
      </c>
      <c r="S2286">
        <v>209.88</v>
      </c>
      <c r="T2286">
        <v>3</v>
      </c>
      <c r="U2286">
        <v>0</v>
      </c>
      <c r="V2286">
        <v>35.679599999999979</v>
      </c>
      <c r="W2286" t="s">
        <v>10948</v>
      </c>
      <c r="X2286" t="s">
        <v>10942</v>
      </c>
      <c r="Y2286">
        <v>4</v>
      </c>
      <c r="Z2286" t="s">
        <v>10943</v>
      </c>
      <c r="AA2286">
        <v>0.1699999999999999</v>
      </c>
    </row>
    <row r="2287" spans="1:27" x14ac:dyDescent="0.35">
      <c r="A2287">
        <v>6674</v>
      </c>
      <c r="B2287" t="s">
        <v>5576</v>
      </c>
      <c r="C2287">
        <v>2012</v>
      </c>
      <c r="D2287" s="1">
        <v>41157</v>
      </c>
      <c r="E2287" s="1">
        <v>41164</v>
      </c>
      <c r="F2287" t="s">
        <v>23</v>
      </c>
      <c r="G2287" t="s">
        <v>3658</v>
      </c>
      <c r="H2287" t="s">
        <v>3659</v>
      </c>
      <c r="I2287" t="s">
        <v>127</v>
      </c>
      <c r="J2287" t="s">
        <v>27</v>
      </c>
      <c r="K2287" t="s">
        <v>5577</v>
      </c>
      <c r="L2287" t="s">
        <v>3506</v>
      </c>
      <c r="M2287">
        <v>22901</v>
      </c>
      <c r="N2287" t="s">
        <v>3507</v>
      </c>
      <c r="O2287" t="s">
        <v>5578</v>
      </c>
      <c r="P2287" t="s">
        <v>329</v>
      </c>
      <c r="Q2287" t="s">
        <v>330</v>
      </c>
      <c r="R2287" t="s">
        <v>5579</v>
      </c>
      <c r="S2287">
        <v>67.959999999999994</v>
      </c>
      <c r="T2287">
        <v>4</v>
      </c>
      <c r="U2287">
        <v>0</v>
      </c>
      <c r="V2287">
        <v>12.232799999999997</v>
      </c>
      <c r="W2287" t="s">
        <v>10948</v>
      </c>
      <c r="X2287" t="s">
        <v>10937</v>
      </c>
      <c r="Y2287">
        <v>9</v>
      </c>
      <c r="Z2287" t="s">
        <v>10949</v>
      </c>
      <c r="AA2287">
        <v>0.17999999999999997</v>
      </c>
    </row>
    <row r="2288" spans="1:27" x14ac:dyDescent="0.35">
      <c r="A2288">
        <v>6719</v>
      </c>
      <c r="B2288" t="s">
        <v>5580</v>
      </c>
      <c r="C2288">
        <v>2013</v>
      </c>
      <c r="D2288" s="1">
        <v>41373</v>
      </c>
      <c r="E2288" s="1">
        <v>41380</v>
      </c>
      <c r="F2288" t="s">
        <v>23</v>
      </c>
      <c r="G2288" t="s">
        <v>4316</v>
      </c>
      <c r="H2288" t="s">
        <v>4317</v>
      </c>
      <c r="I2288" t="s">
        <v>127</v>
      </c>
      <c r="J2288" t="s">
        <v>27</v>
      </c>
      <c r="K2288" t="s">
        <v>5031</v>
      </c>
      <c r="L2288" t="s">
        <v>3631</v>
      </c>
      <c r="M2288">
        <v>71901</v>
      </c>
      <c r="N2288" t="s">
        <v>3507</v>
      </c>
      <c r="O2288" t="s">
        <v>381</v>
      </c>
      <c r="P2288" t="s">
        <v>329</v>
      </c>
      <c r="Q2288" t="s">
        <v>330</v>
      </c>
      <c r="R2288" t="s">
        <v>382</v>
      </c>
      <c r="S2288">
        <v>159.91999999999999</v>
      </c>
      <c r="T2288">
        <v>4</v>
      </c>
      <c r="U2288">
        <v>0</v>
      </c>
      <c r="V2288">
        <v>31.983999999999995</v>
      </c>
      <c r="W2288" t="s">
        <v>10936</v>
      </c>
      <c r="X2288" t="s">
        <v>10942</v>
      </c>
      <c r="Y2288">
        <v>4</v>
      </c>
      <c r="Z2288" t="s">
        <v>10943</v>
      </c>
      <c r="AA2288">
        <v>0.19999999999999998</v>
      </c>
    </row>
    <row r="2289" spans="1:27" x14ac:dyDescent="0.35">
      <c r="A2289">
        <v>6756</v>
      </c>
      <c r="B2289" t="s">
        <v>4373</v>
      </c>
      <c r="C2289">
        <v>2014</v>
      </c>
      <c r="D2289" s="1">
        <v>41898</v>
      </c>
      <c r="E2289" s="1">
        <v>41902</v>
      </c>
      <c r="F2289" t="s">
        <v>23</v>
      </c>
      <c r="G2289" t="s">
        <v>4374</v>
      </c>
      <c r="H2289" t="s">
        <v>4375</v>
      </c>
      <c r="I2289" t="s">
        <v>26</v>
      </c>
      <c r="J2289" t="s">
        <v>27</v>
      </c>
      <c r="K2289" t="s">
        <v>2903</v>
      </c>
      <c r="L2289" t="s">
        <v>3901</v>
      </c>
      <c r="M2289">
        <v>8701</v>
      </c>
      <c r="N2289" t="s">
        <v>3728</v>
      </c>
      <c r="O2289" t="s">
        <v>2853</v>
      </c>
      <c r="P2289" t="s">
        <v>329</v>
      </c>
      <c r="Q2289" t="s">
        <v>330</v>
      </c>
      <c r="R2289" t="s">
        <v>2854</v>
      </c>
      <c r="S2289">
        <v>47.400000000000006</v>
      </c>
      <c r="T2289">
        <v>5</v>
      </c>
      <c r="U2289">
        <v>0</v>
      </c>
      <c r="V2289">
        <v>18.960000000000004</v>
      </c>
      <c r="W2289" t="s">
        <v>10939</v>
      </c>
      <c r="X2289" t="s">
        <v>10937</v>
      </c>
      <c r="Y2289">
        <v>9</v>
      </c>
      <c r="Z2289" t="s">
        <v>10949</v>
      </c>
      <c r="AA2289">
        <v>0.4</v>
      </c>
    </row>
    <row r="2290" spans="1:27" x14ac:dyDescent="0.35">
      <c r="A2290">
        <v>6788</v>
      </c>
      <c r="B2290" t="s">
        <v>5581</v>
      </c>
      <c r="C2290">
        <v>2012</v>
      </c>
      <c r="D2290" s="1">
        <v>41165</v>
      </c>
      <c r="E2290" s="1">
        <v>41172</v>
      </c>
      <c r="F2290" t="s">
        <v>23</v>
      </c>
      <c r="G2290" t="s">
        <v>1202</v>
      </c>
      <c r="H2290" t="s">
        <v>1203</v>
      </c>
      <c r="I2290" t="s">
        <v>38</v>
      </c>
      <c r="J2290" t="s">
        <v>27</v>
      </c>
      <c r="K2290" t="s">
        <v>3829</v>
      </c>
      <c r="L2290" t="s">
        <v>3522</v>
      </c>
      <c r="M2290">
        <v>30318</v>
      </c>
      <c r="N2290" t="s">
        <v>3507</v>
      </c>
      <c r="O2290" t="s">
        <v>2850</v>
      </c>
      <c r="P2290" t="s">
        <v>329</v>
      </c>
      <c r="Q2290" t="s">
        <v>330</v>
      </c>
      <c r="R2290" t="s">
        <v>2851</v>
      </c>
      <c r="S2290">
        <v>129.93</v>
      </c>
      <c r="T2290">
        <v>3</v>
      </c>
      <c r="U2290">
        <v>0</v>
      </c>
      <c r="V2290">
        <v>12.992999999999988</v>
      </c>
      <c r="W2290" t="s">
        <v>10948</v>
      </c>
      <c r="X2290" t="s">
        <v>10937</v>
      </c>
      <c r="Y2290">
        <v>9</v>
      </c>
      <c r="Z2290" t="s">
        <v>10949</v>
      </c>
      <c r="AA2290">
        <v>9.9999999999999908E-2</v>
      </c>
    </row>
    <row r="2291" spans="1:27" x14ac:dyDescent="0.35">
      <c r="A2291">
        <v>6816</v>
      </c>
      <c r="B2291" t="s">
        <v>5582</v>
      </c>
      <c r="C2291">
        <v>2011</v>
      </c>
      <c r="D2291" s="1">
        <v>40711</v>
      </c>
      <c r="E2291" s="1">
        <v>40715</v>
      </c>
      <c r="F2291" t="s">
        <v>23</v>
      </c>
      <c r="G2291" t="s">
        <v>2779</v>
      </c>
      <c r="H2291" t="s">
        <v>2780</v>
      </c>
      <c r="I2291" t="s">
        <v>38</v>
      </c>
      <c r="J2291" t="s">
        <v>27</v>
      </c>
      <c r="K2291" t="s">
        <v>3472</v>
      </c>
      <c r="L2291" t="s">
        <v>3473</v>
      </c>
      <c r="M2291">
        <v>98105</v>
      </c>
      <c r="N2291" t="s">
        <v>30</v>
      </c>
      <c r="O2291" t="s">
        <v>362</v>
      </c>
      <c r="P2291" t="s">
        <v>329</v>
      </c>
      <c r="Q2291" t="s">
        <v>330</v>
      </c>
      <c r="R2291" t="s">
        <v>363</v>
      </c>
      <c r="S2291">
        <v>6.24</v>
      </c>
      <c r="T2291">
        <v>3</v>
      </c>
      <c r="U2291">
        <v>0</v>
      </c>
      <c r="V2291">
        <v>2.6208000000000005</v>
      </c>
      <c r="W2291" t="s">
        <v>10944</v>
      </c>
      <c r="X2291" t="s">
        <v>10942</v>
      </c>
      <c r="Y2291">
        <v>6</v>
      </c>
      <c r="Z2291" t="s">
        <v>10946</v>
      </c>
      <c r="AA2291">
        <v>0.42000000000000004</v>
      </c>
    </row>
    <row r="2292" spans="1:27" x14ac:dyDescent="0.35">
      <c r="A2292">
        <v>6894</v>
      </c>
      <c r="B2292" t="s">
        <v>4754</v>
      </c>
      <c r="C2292">
        <v>2014</v>
      </c>
      <c r="D2292" s="1">
        <v>41901</v>
      </c>
      <c r="E2292" s="1">
        <v>41905</v>
      </c>
      <c r="F2292" t="s">
        <v>23</v>
      </c>
      <c r="G2292" t="s">
        <v>852</v>
      </c>
      <c r="H2292" t="s">
        <v>853</v>
      </c>
      <c r="I2292" t="s">
        <v>26</v>
      </c>
      <c r="J2292" t="s">
        <v>27</v>
      </c>
      <c r="K2292" t="s">
        <v>3521</v>
      </c>
      <c r="L2292" t="s">
        <v>3522</v>
      </c>
      <c r="M2292">
        <v>31907</v>
      </c>
      <c r="N2292" t="s">
        <v>3507</v>
      </c>
      <c r="O2292" t="s">
        <v>849</v>
      </c>
      <c r="P2292" t="s">
        <v>329</v>
      </c>
      <c r="Q2292" t="s">
        <v>330</v>
      </c>
      <c r="R2292" t="s">
        <v>850</v>
      </c>
      <c r="S2292">
        <v>20.32</v>
      </c>
      <c r="T2292">
        <v>4</v>
      </c>
      <c r="U2292">
        <v>0</v>
      </c>
      <c r="V2292">
        <v>6.9087999999999994</v>
      </c>
      <c r="W2292" t="s">
        <v>10939</v>
      </c>
      <c r="X2292" t="s">
        <v>10937</v>
      </c>
      <c r="Y2292">
        <v>9</v>
      </c>
      <c r="Z2292" t="s">
        <v>10949</v>
      </c>
      <c r="AA2292">
        <v>0.33999999999999997</v>
      </c>
    </row>
    <row r="2293" spans="1:27" x14ac:dyDescent="0.35">
      <c r="A2293">
        <v>6909</v>
      </c>
      <c r="B2293" t="s">
        <v>5583</v>
      </c>
      <c r="C2293">
        <v>2014</v>
      </c>
      <c r="D2293" s="1">
        <v>41984</v>
      </c>
      <c r="E2293" s="1">
        <v>41989</v>
      </c>
      <c r="F2293" t="s">
        <v>23</v>
      </c>
      <c r="G2293" t="s">
        <v>3107</v>
      </c>
      <c r="H2293" t="s">
        <v>3108</v>
      </c>
      <c r="I2293" t="s">
        <v>26</v>
      </c>
      <c r="J2293" t="s">
        <v>27</v>
      </c>
      <c r="K2293" t="s">
        <v>5584</v>
      </c>
      <c r="L2293" t="s">
        <v>4067</v>
      </c>
      <c r="M2293">
        <v>29406</v>
      </c>
      <c r="N2293" t="s">
        <v>3507</v>
      </c>
      <c r="O2293" t="s">
        <v>1133</v>
      </c>
      <c r="P2293" t="s">
        <v>329</v>
      </c>
      <c r="Q2293" t="s">
        <v>330</v>
      </c>
      <c r="R2293" t="s">
        <v>1134</v>
      </c>
      <c r="S2293">
        <v>14.76</v>
      </c>
      <c r="T2293">
        <v>2</v>
      </c>
      <c r="U2293">
        <v>0</v>
      </c>
      <c r="V2293">
        <v>4.2803999999999984</v>
      </c>
      <c r="W2293" t="s">
        <v>10939</v>
      </c>
      <c r="X2293" t="s">
        <v>10940</v>
      </c>
      <c r="Y2293">
        <v>12</v>
      </c>
      <c r="Z2293" t="s">
        <v>10941</v>
      </c>
      <c r="AA2293">
        <v>0.28999999999999992</v>
      </c>
    </row>
    <row r="2294" spans="1:27" x14ac:dyDescent="0.35">
      <c r="A2294">
        <v>6958</v>
      </c>
      <c r="B2294" t="s">
        <v>5585</v>
      </c>
      <c r="C2294">
        <v>2013</v>
      </c>
      <c r="D2294" s="1">
        <v>41470</v>
      </c>
      <c r="E2294" s="1">
        <v>41475</v>
      </c>
      <c r="F2294" t="s">
        <v>23</v>
      </c>
      <c r="G2294" t="s">
        <v>5586</v>
      </c>
      <c r="H2294" t="s">
        <v>5587</v>
      </c>
      <c r="I2294" t="s">
        <v>38</v>
      </c>
      <c r="J2294" t="s">
        <v>27</v>
      </c>
      <c r="K2294" t="s">
        <v>3521</v>
      </c>
      <c r="L2294" t="s">
        <v>3522</v>
      </c>
      <c r="M2294">
        <v>31907</v>
      </c>
      <c r="N2294" t="s">
        <v>3507</v>
      </c>
      <c r="O2294" t="s">
        <v>2918</v>
      </c>
      <c r="P2294" t="s">
        <v>329</v>
      </c>
      <c r="Q2294" t="s">
        <v>330</v>
      </c>
      <c r="R2294" t="s">
        <v>2919</v>
      </c>
      <c r="S2294">
        <v>51.75</v>
      </c>
      <c r="T2294">
        <v>1</v>
      </c>
      <c r="U2294">
        <v>0</v>
      </c>
      <c r="V2294">
        <v>15.524999999999999</v>
      </c>
      <c r="W2294" t="s">
        <v>10936</v>
      </c>
      <c r="X2294" t="s">
        <v>10937</v>
      </c>
      <c r="Y2294">
        <v>7</v>
      </c>
      <c r="Z2294" t="s">
        <v>10938</v>
      </c>
      <c r="AA2294">
        <v>0.3</v>
      </c>
    </row>
    <row r="2295" spans="1:27" x14ac:dyDescent="0.35">
      <c r="A2295">
        <v>7129</v>
      </c>
      <c r="B2295" t="s">
        <v>5588</v>
      </c>
      <c r="C2295">
        <v>2013</v>
      </c>
      <c r="D2295" s="1">
        <v>41593</v>
      </c>
      <c r="E2295" s="1">
        <v>41599</v>
      </c>
      <c r="F2295" t="s">
        <v>23</v>
      </c>
      <c r="G2295" t="s">
        <v>1015</v>
      </c>
      <c r="H2295" t="s">
        <v>1016</v>
      </c>
      <c r="I2295" t="s">
        <v>38</v>
      </c>
      <c r="J2295" t="s">
        <v>27</v>
      </c>
      <c r="K2295" t="s">
        <v>3821</v>
      </c>
      <c r="L2295" t="s">
        <v>3822</v>
      </c>
      <c r="M2295">
        <v>19711</v>
      </c>
      <c r="N2295" t="s">
        <v>3728</v>
      </c>
      <c r="O2295" t="s">
        <v>1936</v>
      </c>
      <c r="P2295" t="s">
        <v>329</v>
      </c>
      <c r="Q2295" t="s">
        <v>330</v>
      </c>
      <c r="R2295" t="s">
        <v>1937</v>
      </c>
      <c r="S2295">
        <v>19.920000000000002</v>
      </c>
      <c r="T2295">
        <v>4</v>
      </c>
      <c r="U2295">
        <v>0</v>
      </c>
      <c r="V2295">
        <v>6.573599999999999</v>
      </c>
      <c r="W2295" t="s">
        <v>10936</v>
      </c>
      <c r="X2295" t="s">
        <v>10940</v>
      </c>
      <c r="Y2295">
        <v>11</v>
      </c>
      <c r="Z2295" t="s">
        <v>10947</v>
      </c>
      <c r="AA2295">
        <v>0.3299999999999999</v>
      </c>
    </row>
    <row r="2296" spans="1:27" x14ac:dyDescent="0.35">
      <c r="A2296">
        <v>7134</v>
      </c>
      <c r="B2296" t="s">
        <v>3663</v>
      </c>
      <c r="C2296">
        <v>2014</v>
      </c>
      <c r="D2296" s="1">
        <v>41970</v>
      </c>
      <c r="E2296" s="1">
        <v>41975</v>
      </c>
      <c r="F2296" t="s">
        <v>23</v>
      </c>
      <c r="G2296" t="s">
        <v>1472</v>
      </c>
      <c r="H2296" t="s">
        <v>1473</v>
      </c>
      <c r="I2296" t="s">
        <v>127</v>
      </c>
      <c r="J2296" t="s">
        <v>27</v>
      </c>
      <c r="K2296" t="s">
        <v>3625</v>
      </c>
      <c r="L2296" t="s">
        <v>3626</v>
      </c>
      <c r="M2296">
        <v>47374</v>
      </c>
      <c r="N2296" t="s">
        <v>3479</v>
      </c>
      <c r="O2296" t="s">
        <v>2277</v>
      </c>
      <c r="P2296" t="s">
        <v>329</v>
      </c>
      <c r="Q2296" t="s">
        <v>330</v>
      </c>
      <c r="R2296" t="s">
        <v>2915</v>
      </c>
      <c r="S2296">
        <v>27.46</v>
      </c>
      <c r="T2296">
        <v>2</v>
      </c>
      <c r="U2296">
        <v>0</v>
      </c>
      <c r="V2296">
        <v>9.8856000000000002</v>
      </c>
      <c r="W2296" t="s">
        <v>10939</v>
      </c>
      <c r="X2296" t="s">
        <v>10940</v>
      </c>
      <c r="Y2296">
        <v>11</v>
      </c>
      <c r="Z2296" t="s">
        <v>10947</v>
      </c>
      <c r="AA2296">
        <v>0.36</v>
      </c>
    </row>
    <row r="2297" spans="1:27" x14ac:dyDescent="0.35">
      <c r="A2297">
        <v>7143</v>
      </c>
      <c r="B2297" t="s">
        <v>5589</v>
      </c>
      <c r="C2297">
        <v>2011</v>
      </c>
      <c r="D2297" s="1">
        <v>40871</v>
      </c>
      <c r="E2297" s="1">
        <v>40876</v>
      </c>
      <c r="F2297" t="s">
        <v>23</v>
      </c>
      <c r="G2297" t="s">
        <v>5590</v>
      </c>
      <c r="H2297" t="s">
        <v>5591</v>
      </c>
      <c r="I2297" t="s">
        <v>127</v>
      </c>
      <c r="J2297" t="s">
        <v>27</v>
      </c>
      <c r="K2297" t="s">
        <v>3649</v>
      </c>
      <c r="L2297" t="s">
        <v>3506</v>
      </c>
      <c r="M2297">
        <v>23464</v>
      </c>
      <c r="N2297" t="s">
        <v>3507</v>
      </c>
      <c r="O2297" t="s">
        <v>5435</v>
      </c>
      <c r="P2297" t="s">
        <v>329</v>
      </c>
      <c r="Q2297" t="s">
        <v>330</v>
      </c>
      <c r="R2297" t="s">
        <v>5436</v>
      </c>
      <c r="S2297">
        <v>111.15</v>
      </c>
      <c r="T2297">
        <v>5</v>
      </c>
      <c r="U2297">
        <v>0</v>
      </c>
      <c r="V2297">
        <v>48.906000000000006</v>
      </c>
      <c r="W2297" t="s">
        <v>10944</v>
      </c>
      <c r="X2297" t="s">
        <v>10940</v>
      </c>
      <c r="Y2297">
        <v>11</v>
      </c>
      <c r="Z2297" t="s">
        <v>10947</v>
      </c>
      <c r="AA2297">
        <v>0.44000000000000006</v>
      </c>
    </row>
    <row r="2298" spans="1:27" x14ac:dyDescent="0.35">
      <c r="A2298">
        <v>7196</v>
      </c>
      <c r="B2298" t="s">
        <v>5592</v>
      </c>
      <c r="C2298">
        <v>2013</v>
      </c>
      <c r="D2298" s="1">
        <v>41592</v>
      </c>
      <c r="E2298" s="1">
        <v>41596</v>
      </c>
      <c r="F2298" t="s">
        <v>23</v>
      </c>
      <c r="G2298" t="s">
        <v>3960</v>
      </c>
      <c r="H2298" t="s">
        <v>3961</v>
      </c>
      <c r="I2298" t="s">
        <v>127</v>
      </c>
      <c r="J2298" t="s">
        <v>27</v>
      </c>
      <c r="K2298" t="s">
        <v>3472</v>
      </c>
      <c r="L2298" t="s">
        <v>3473</v>
      </c>
      <c r="M2298">
        <v>98103</v>
      </c>
      <c r="N2298" t="s">
        <v>30</v>
      </c>
      <c r="O2298" t="s">
        <v>2918</v>
      </c>
      <c r="P2298" t="s">
        <v>329</v>
      </c>
      <c r="Q2298" t="s">
        <v>330</v>
      </c>
      <c r="R2298" t="s">
        <v>5538</v>
      </c>
      <c r="S2298">
        <v>19.54</v>
      </c>
      <c r="T2298">
        <v>2</v>
      </c>
      <c r="U2298">
        <v>0</v>
      </c>
      <c r="V2298">
        <v>7.2297999999999991</v>
      </c>
      <c r="W2298" t="s">
        <v>10936</v>
      </c>
      <c r="X2298" t="s">
        <v>10940</v>
      </c>
      <c r="Y2298">
        <v>11</v>
      </c>
      <c r="Z2298" t="s">
        <v>10947</v>
      </c>
      <c r="AA2298">
        <v>0.37</v>
      </c>
    </row>
    <row r="2299" spans="1:27" x14ac:dyDescent="0.35">
      <c r="A2299">
        <v>7255</v>
      </c>
      <c r="B2299" t="s">
        <v>4759</v>
      </c>
      <c r="C2299">
        <v>2013</v>
      </c>
      <c r="D2299" s="1">
        <v>41425</v>
      </c>
      <c r="E2299" s="1">
        <v>41430</v>
      </c>
      <c r="F2299" t="s">
        <v>23</v>
      </c>
      <c r="G2299" t="s">
        <v>3294</v>
      </c>
      <c r="H2299" t="s">
        <v>3295</v>
      </c>
      <c r="I2299" t="s">
        <v>127</v>
      </c>
      <c r="J2299" t="s">
        <v>27</v>
      </c>
      <c r="K2299" t="s">
        <v>4760</v>
      </c>
      <c r="L2299" t="s">
        <v>3572</v>
      </c>
      <c r="M2299">
        <v>54880</v>
      </c>
      <c r="N2299" t="s">
        <v>3479</v>
      </c>
      <c r="O2299" t="s">
        <v>5472</v>
      </c>
      <c r="P2299" t="s">
        <v>329</v>
      </c>
      <c r="Q2299" t="s">
        <v>330</v>
      </c>
      <c r="R2299" t="s">
        <v>5473</v>
      </c>
      <c r="S2299">
        <v>47.400000000000006</v>
      </c>
      <c r="T2299">
        <v>5</v>
      </c>
      <c r="U2299">
        <v>0</v>
      </c>
      <c r="V2299">
        <v>21.33</v>
      </c>
      <c r="W2299" t="s">
        <v>10936</v>
      </c>
      <c r="X2299" t="s">
        <v>10942</v>
      </c>
      <c r="Y2299">
        <v>5</v>
      </c>
      <c r="Z2299" t="s">
        <v>10952</v>
      </c>
      <c r="AA2299">
        <v>0.4499999999999999</v>
      </c>
    </row>
    <row r="2300" spans="1:27" x14ac:dyDescent="0.35">
      <c r="A2300">
        <v>7276</v>
      </c>
      <c r="B2300" t="s">
        <v>5593</v>
      </c>
      <c r="C2300">
        <v>2012</v>
      </c>
      <c r="D2300" s="1">
        <v>41226</v>
      </c>
      <c r="E2300" s="1">
        <v>41230</v>
      </c>
      <c r="F2300" t="s">
        <v>23</v>
      </c>
      <c r="G2300" t="s">
        <v>5594</v>
      </c>
      <c r="H2300" t="s">
        <v>5595</v>
      </c>
      <c r="I2300" t="s">
        <v>127</v>
      </c>
      <c r="J2300" t="s">
        <v>27</v>
      </c>
      <c r="K2300" t="s">
        <v>5596</v>
      </c>
      <c r="L2300" t="s">
        <v>3747</v>
      </c>
      <c r="M2300">
        <v>59601</v>
      </c>
      <c r="N2300" t="s">
        <v>30</v>
      </c>
      <c r="O2300" t="s">
        <v>2188</v>
      </c>
      <c r="P2300" t="s">
        <v>329</v>
      </c>
      <c r="Q2300" t="s">
        <v>330</v>
      </c>
      <c r="R2300" t="s">
        <v>2189</v>
      </c>
      <c r="S2300">
        <v>63.980000000000004</v>
      </c>
      <c r="T2300">
        <v>7</v>
      </c>
      <c r="U2300">
        <v>0</v>
      </c>
      <c r="V2300">
        <v>21.7532</v>
      </c>
      <c r="W2300" t="s">
        <v>10948</v>
      </c>
      <c r="X2300" t="s">
        <v>10940</v>
      </c>
      <c r="Y2300">
        <v>11</v>
      </c>
      <c r="Z2300" t="s">
        <v>10947</v>
      </c>
      <c r="AA2300">
        <v>0.33999999999999997</v>
      </c>
    </row>
    <row r="2301" spans="1:27" x14ac:dyDescent="0.35">
      <c r="A2301">
        <v>7288</v>
      </c>
      <c r="B2301" t="s">
        <v>5205</v>
      </c>
      <c r="C2301">
        <v>2013</v>
      </c>
      <c r="D2301" s="1">
        <v>41446</v>
      </c>
      <c r="E2301" s="1">
        <v>41451</v>
      </c>
      <c r="F2301" t="s">
        <v>23</v>
      </c>
      <c r="G2301" t="s">
        <v>3899</v>
      </c>
      <c r="H2301" t="s">
        <v>3900</v>
      </c>
      <c r="I2301" t="s">
        <v>26</v>
      </c>
      <c r="J2301" t="s">
        <v>27</v>
      </c>
      <c r="K2301" t="s">
        <v>4041</v>
      </c>
      <c r="L2301" t="s">
        <v>3540</v>
      </c>
      <c r="M2301">
        <v>73120</v>
      </c>
      <c r="N2301" t="s">
        <v>3479</v>
      </c>
      <c r="O2301" t="s">
        <v>736</v>
      </c>
      <c r="P2301" t="s">
        <v>329</v>
      </c>
      <c r="Q2301" t="s">
        <v>330</v>
      </c>
      <c r="R2301" t="s">
        <v>5378</v>
      </c>
      <c r="S2301">
        <v>57.69</v>
      </c>
      <c r="T2301">
        <v>3</v>
      </c>
      <c r="U2301">
        <v>0</v>
      </c>
      <c r="V2301">
        <v>23.652900000000002</v>
      </c>
      <c r="W2301" t="s">
        <v>10936</v>
      </c>
      <c r="X2301" t="s">
        <v>10942</v>
      </c>
      <c r="Y2301">
        <v>6</v>
      </c>
      <c r="Z2301" t="s">
        <v>10946</v>
      </c>
      <c r="AA2301">
        <v>0.41000000000000009</v>
      </c>
    </row>
    <row r="2302" spans="1:27" x14ac:dyDescent="0.35">
      <c r="A2302">
        <v>7295</v>
      </c>
      <c r="B2302" t="s">
        <v>5597</v>
      </c>
      <c r="C2302">
        <v>2012</v>
      </c>
      <c r="D2302" s="1">
        <v>41055</v>
      </c>
      <c r="E2302" s="1">
        <v>41060</v>
      </c>
      <c r="F2302" t="s">
        <v>23</v>
      </c>
      <c r="G2302" t="s">
        <v>1844</v>
      </c>
      <c r="H2302" t="s">
        <v>1845</v>
      </c>
      <c r="I2302" t="s">
        <v>38</v>
      </c>
      <c r="J2302" t="s">
        <v>27</v>
      </c>
      <c r="K2302" t="s">
        <v>5598</v>
      </c>
      <c r="L2302" t="s">
        <v>3473</v>
      </c>
      <c r="M2302">
        <v>98006</v>
      </c>
      <c r="N2302" t="s">
        <v>30</v>
      </c>
      <c r="O2302" t="s">
        <v>5574</v>
      </c>
      <c r="P2302" t="s">
        <v>329</v>
      </c>
      <c r="Q2302" t="s">
        <v>330</v>
      </c>
      <c r="R2302" t="s">
        <v>5575</v>
      </c>
      <c r="S2302">
        <v>20.239999999999998</v>
      </c>
      <c r="T2302">
        <v>1</v>
      </c>
      <c r="U2302">
        <v>0</v>
      </c>
      <c r="V2302">
        <v>7.8935999999999993</v>
      </c>
      <c r="W2302" t="s">
        <v>10948</v>
      </c>
      <c r="X2302" t="s">
        <v>10942</v>
      </c>
      <c r="Y2302">
        <v>5</v>
      </c>
      <c r="Z2302" t="s">
        <v>10952</v>
      </c>
      <c r="AA2302">
        <v>0.39</v>
      </c>
    </row>
    <row r="2303" spans="1:27" x14ac:dyDescent="0.35">
      <c r="A2303">
        <v>7343</v>
      </c>
      <c r="B2303" t="s">
        <v>4386</v>
      </c>
      <c r="C2303">
        <v>2011</v>
      </c>
      <c r="D2303" s="1">
        <v>40750</v>
      </c>
      <c r="E2303" s="1">
        <v>40756</v>
      </c>
      <c r="F2303" t="s">
        <v>23</v>
      </c>
      <c r="G2303" t="s">
        <v>1637</v>
      </c>
      <c r="H2303" t="s">
        <v>1638</v>
      </c>
      <c r="I2303" t="s">
        <v>38</v>
      </c>
      <c r="J2303" t="s">
        <v>27</v>
      </c>
      <c r="K2303" t="s">
        <v>3829</v>
      </c>
      <c r="L2303" t="s">
        <v>3522</v>
      </c>
      <c r="M2303">
        <v>30318</v>
      </c>
      <c r="N2303" t="s">
        <v>3507</v>
      </c>
      <c r="O2303" t="s">
        <v>884</v>
      </c>
      <c r="P2303" t="s">
        <v>329</v>
      </c>
      <c r="Q2303" t="s">
        <v>330</v>
      </c>
      <c r="R2303" t="s">
        <v>885</v>
      </c>
      <c r="S2303">
        <v>25.71</v>
      </c>
      <c r="T2303">
        <v>3</v>
      </c>
      <c r="U2303">
        <v>0</v>
      </c>
      <c r="V2303">
        <v>9.2556000000000012</v>
      </c>
      <c r="W2303" t="s">
        <v>10944</v>
      </c>
      <c r="X2303" t="s">
        <v>10937</v>
      </c>
      <c r="Y2303">
        <v>7</v>
      </c>
      <c r="Z2303" t="s">
        <v>10938</v>
      </c>
      <c r="AA2303">
        <v>0.36000000000000004</v>
      </c>
    </row>
    <row r="2304" spans="1:27" x14ac:dyDescent="0.35">
      <c r="A2304">
        <v>7388</v>
      </c>
      <c r="B2304" t="s">
        <v>4874</v>
      </c>
      <c r="C2304">
        <v>2013</v>
      </c>
      <c r="D2304" s="1">
        <v>41531</v>
      </c>
      <c r="E2304" s="1">
        <v>41536</v>
      </c>
      <c r="F2304" t="s">
        <v>23</v>
      </c>
      <c r="G2304" t="s">
        <v>4875</v>
      </c>
      <c r="H2304" t="s">
        <v>4876</v>
      </c>
      <c r="I2304" t="s">
        <v>38</v>
      </c>
      <c r="J2304" t="s">
        <v>27</v>
      </c>
      <c r="K2304" t="s">
        <v>4209</v>
      </c>
      <c r="L2304" t="s">
        <v>4210</v>
      </c>
      <c r="M2304">
        <v>68104</v>
      </c>
      <c r="N2304" t="s">
        <v>3479</v>
      </c>
      <c r="O2304" t="s">
        <v>5374</v>
      </c>
      <c r="P2304" t="s">
        <v>329</v>
      </c>
      <c r="Q2304" t="s">
        <v>330</v>
      </c>
      <c r="R2304" t="s">
        <v>5375</v>
      </c>
      <c r="S2304">
        <v>1336.4399999999998</v>
      </c>
      <c r="T2304">
        <v>14</v>
      </c>
      <c r="U2304">
        <v>0</v>
      </c>
      <c r="V2304">
        <v>387.56759999999986</v>
      </c>
      <c r="W2304" t="s">
        <v>10936</v>
      </c>
      <c r="X2304" t="s">
        <v>10937</v>
      </c>
      <c r="Y2304">
        <v>9</v>
      </c>
      <c r="Z2304" t="s">
        <v>10949</v>
      </c>
      <c r="AA2304">
        <v>0.28999999999999992</v>
      </c>
    </row>
    <row r="2305" spans="1:27" x14ac:dyDescent="0.35">
      <c r="A2305">
        <v>7401</v>
      </c>
      <c r="B2305" t="s">
        <v>5599</v>
      </c>
      <c r="C2305">
        <v>2013</v>
      </c>
      <c r="D2305" s="1">
        <v>41526</v>
      </c>
      <c r="E2305" s="1">
        <v>41531</v>
      </c>
      <c r="F2305" t="s">
        <v>23</v>
      </c>
      <c r="G2305" t="s">
        <v>2202</v>
      </c>
      <c r="H2305" t="s">
        <v>2203</v>
      </c>
      <c r="I2305" t="s">
        <v>38</v>
      </c>
      <c r="J2305" t="s">
        <v>27</v>
      </c>
      <c r="K2305" t="s">
        <v>3472</v>
      </c>
      <c r="L2305" t="s">
        <v>3473</v>
      </c>
      <c r="M2305">
        <v>98103</v>
      </c>
      <c r="N2305" t="s">
        <v>30</v>
      </c>
      <c r="O2305" t="s">
        <v>544</v>
      </c>
      <c r="P2305" t="s">
        <v>329</v>
      </c>
      <c r="Q2305" t="s">
        <v>330</v>
      </c>
      <c r="R2305" t="s">
        <v>545</v>
      </c>
      <c r="S2305">
        <v>43.13</v>
      </c>
      <c r="T2305">
        <v>1</v>
      </c>
      <c r="U2305">
        <v>0</v>
      </c>
      <c r="V2305">
        <v>14.664200000000001</v>
      </c>
      <c r="W2305" t="s">
        <v>10936</v>
      </c>
      <c r="X2305" t="s">
        <v>10937</v>
      </c>
      <c r="Y2305">
        <v>9</v>
      </c>
      <c r="Z2305" t="s">
        <v>10949</v>
      </c>
      <c r="AA2305">
        <v>0.34</v>
      </c>
    </row>
    <row r="2306" spans="1:27" x14ac:dyDescent="0.35">
      <c r="A2306">
        <v>7561</v>
      </c>
      <c r="B2306" t="s">
        <v>5600</v>
      </c>
      <c r="C2306">
        <v>2011</v>
      </c>
      <c r="D2306" s="1">
        <v>40848</v>
      </c>
      <c r="E2306" s="1">
        <v>40852</v>
      </c>
      <c r="F2306" t="s">
        <v>23</v>
      </c>
      <c r="G2306" t="s">
        <v>2832</v>
      </c>
      <c r="H2306" t="s">
        <v>2833</v>
      </c>
      <c r="I2306" t="s">
        <v>38</v>
      </c>
      <c r="J2306" t="s">
        <v>27</v>
      </c>
      <c r="K2306" t="s">
        <v>3013</v>
      </c>
      <c r="L2306" t="s">
        <v>3741</v>
      </c>
      <c r="M2306">
        <v>11561</v>
      </c>
      <c r="N2306" t="s">
        <v>3728</v>
      </c>
      <c r="O2306" t="s">
        <v>584</v>
      </c>
      <c r="P2306" t="s">
        <v>329</v>
      </c>
      <c r="Q2306" t="s">
        <v>330</v>
      </c>
      <c r="R2306" t="s">
        <v>585</v>
      </c>
      <c r="S2306">
        <v>31.68</v>
      </c>
      <c r="T2306">
        <v>6</v>
      </c>
      <c r="U2306">
        <v>0</v>
      </c>
      <c r="V2306">
        <v>9.8207999999999984</v>
      </c>
      <c r="W2306" t="s">
        <v>10944</v>
      </c>
      <c r="X2306" t="s">
        <v>10940</v>
      </c>
      <c r="Y2306">
        <v>11</v>
      </c>
      <c r="Z2306" t="s">
        <v>10947</v>
      </c>
      <c r="AA2306">
        <v>0.30999999999999994</v>
      </c>
    </row>
    <row r="2307" spans="1:27" x14ac:dyDescent="0.35">
      <c r="A2307">
        <v>7665</v>
      </c>
      <c r="B2307" t="s">
        <v>5601</v>
      </c>
      <c r="C2307">
        <v>2011</v>
      </c>
      <c r="D2307" s="1">
        <v>40838</v>
      </c>
      <c r="E2307" s="1">
        <v>40842</v>
      </c>
      <c r="F2307" t="s">
        <v>23</v>
      </c>
      <c r="G2307" t="s">
        <v>5602</v>
      </c>
      <c r="H2307" t="s">
        <v>5603</v>
      </c>
      <c r="I2307" t="s">
        <v>26</v>
      </c>
      <c r="J2307" t="s">
        <v>27</v>
      </c>
      <c r="K2307" t="s">
        <v>4945</v>
      </c>
      <c r="L2307" t="s">
        <v>3704</v>
      </c>
      <c r="M2307">
        <v>71111</v>
      </c>
      <c r="N2307" t="s">
        <v>3507</v>
      </c>
      <c r="O2307" t="s">
        <v>2856</v>
      </c>
      <c r="P2307" t="s">
        <v>329</v>
      </c>
      <c r="Q2307" t="s">
        <v>330</v>
      </c>
      <c r="R2307" t="s">
        <v>2857</v>
      </c>
      <c r="S2307">
        <v>129.91999999999999</v>
      </c>
      <c r="T2307">
        <v>4</v>
      </c>
      <c r="U2307">
        <v>0</v>
      </c>
      <c r="V2307">
        <v>10.393599999999992</v>
      </c>
      <c r="W2307" t="s">
        <v>10944</v>
      </c>
      <c r="X2307" t="s">
        <v>10940</v>
      </c>
      <c r="Y2307">
        <v>10</v>
      </c>
      <c r="Z2307" t="s">
        <v>10945</v>
      </c>
      <c r="AA2307">
        <v>7.9999999999999946E-2</v>
      </c>
    </row>
    <row r="2308" spans="1:27" x14ac:dyDescent="0.35">
      <c r="A2308">
        <v>7749</v>
      </c>
      <c r="B2308" t="s">
        <v>4881</v>
      </c>
      <c r="C2308">
        <v>2012</v>
      </c>
      <c r="D2308" s="1">
        <v>41078</v>
      </c>
      <c r="E2308" s="1">
        <v>41084</v>
      </c>
      <c r="F2308" t="s">
        <v>23</v>
      </c>
      <c r="G2308" t="s">
        <v>1899</v>
      </c>
      <c r="H2308" t="s">
        <v>1900</v>
      </c>
      <c r="I2308" t="s">
        <v>38</v>
      </c>
      <c r="J2308" t="s">
        <v>27</v>
      </c>
      <c r="K2308" t="s">
        <v>3768</v>
      </c>
      <c r="L2308" t="s">
        <v>3506</v>
      </c>
      <c r="M2308">
        <v>22204</v>
      </c>
      <c r="N2308" t="s">
        <v>3507</v>
      </c>
      <c r="O2308" t="s">
        <v>2986</v>
      </c>
      <c r="P2308" t="s">
        <v>329</v>
      </c>
      <c r="Q2308" t="s">
        <v>330</v>
      </c>
      <c r="R2308" t="s">
        <v>2987</v>
      </c>
      <c r="S2308">
        <v>60.84</v>
      </c>
      <c r="T2308">
        <v>3</v>
      </c>
      <c r="U2308">
        <v>0</v>
      </c>
      <c r="V2308">
        <v>19.468799999999998</v>
      </c>
      <c r="W2308" t="s">
        <v>10948</v>
      </c>
      <c r="X2308" t="s">
        <v>10942</v>
      </c>
      <c r="Y2308">
        <v>6</v>
      </c>
      <c r="Z2308" t="s">
        <v>10946</v>
      </c>
      <c r="AA2308">
        <v>0.31999999999999995</v>
      </c>
    </row>
    <row r="2309" spans="1:27" x14ac:dyDescent="0.35">
      <c r="A2309">
        <v>7892</v>
      </c>
      <c r="B2309" t="s">
        <v>5219</v>
      </c>
      <c r="C2309">
        <v>2013</v>
      </c>
      <c r="D2309" s="1">
        <v>41634</v>
      </c>
      <c r="E2309" s="1">
        <v>41638</v>
      </c>
      <c r="F2309" t="s">
        <v>23</v>
      </c>
      <c r="G2309" t="s">
        <v>3269</v>
      </c>
      <c r="H2309" t="s">
        <v>3270</v>
      </c>
      <c r="I2309" t="s">
        <v>38</v>
      </c>
      <c r="J2309" t="s">
        <v>27</v>
      </c>
      <c r="K2309" t="s">
        <v>5082</v>
      </c>
      <c r="L2309" t="s">
        <v>3631</v>
      </c>
      <c r="M2309">
        <v>72701</v>
      </c>
      <c r="N2309" t="s">
        <v>3507</v>
      </c>
      <c r="O2309" t="s">
        <v>5604</v>
      </c>
      <c r="P2309" t="s">
        <v>329</v>
      </c>
      <c r="Q2309" t="s">
        <v>330</v>
      </c>
      <c r="R2309" t="s">
        <v>5605</v>
      </c>
      <c r="S2309">
        <v>343.84999999999997</v>
      </c>
      <c r="T2309">
        <v>5</v>
      </c>
      <c r="U2309">
        <v>0</v>
      </c>
      <c r="V2309">
        <v>137.54000000000002</v>
      </c>
      <c r="W2309" t="s">
        <v>10936</v>
      </c>
      <c r="X2309" t="s">
        <v>10940</v>
      </c>
      <c r="Y2309">
        <v>12</v>
      </c>
      <c r="Z2309" t="s">
        <v>10941</v>
      </c>
      <c r="AA2309">
        <v>0.40000000000000008</v>
      </c>
    </row>
    <row r="2310" spans="1:27" x14ac:dyDescent="0.35">
      <c r="A2310">
        <v>8044</v>
      </c>
      <c r="B2310" t="s">
        <v>5228</v>
      </c>
      <c r="C2310">
        <v>2014</v>
      </c>
      <c r="D2310" s="1">
        <v>41710</v>
      </c>
      <c r="E2310" s="1">
        <v>41714</v>
      </c>
      <c r="F2310" t="s">
        <v>23</v>
      </c>
      <c r="G2310" t="s">
        <v>794</v>
      </c>
      <c r="H2310" t="s">
        <v>795</v>
      </c>
      <c r="I2310" t="s">
        <v>127</v>
      </c>
      <c r="J2310" t="s">
        <v>27</v>
      </c>
      <c r="K2310" t="s">
        <v>4587</v>
      </c>
      <c r="L2310" t="s">
        <v>3785</v>
      </c>
      <c r="M2310">
        <v>2138</v>
      </c>
      <c r="N2310" t="s">
        <v>3728</v>
      </c>
      <c r="O2310" t="s">
        <v>5606</v>
      </c>
      <c r="P2310" t="s">
        <v>329</v>
      </c>
      <c r="Q2310" t="s">
        <v>330</v>
      </c>
      <c r="R2310" t="s">
        <v>5607</v>
      </c>
      <c r="S2310">
        <v>26.72</v>
      </c>
      <c r="T2310">
        <v>1</v>
      </c>
      <c r="U2310">
        <v>0</v>
      </c>
      <c r="V2310">
        <v>11.756800000000002</v>
      </c>
      <c r="W2310" t="s">
        <v>10939</v>
      </c>
      <c r="X2310" t="s">
        <v>10950</v>
      </c>
      <c r="Y2310">
        <v>3</v>
      </c>
      <c r="Z2310" t="s">
        <v>10953</v>
      </c>
      <c r="AA2310">
        <v>0.44000000000000011</v>
      </c>
    </row>
    <row r="2311" spans="1:27" x14ac:dyDescent="0.35">
      <c r="A2311">
        <v>8077</v>
      </c>
      <c r="B2311" t="s">
        <v>5229</v>
      </c>
      <c r="C2311">
        <v>2012</v>
      </c>
      <c r="D2311" s="1">
        <v>41083</v>
      </c>
      <c r="E2311" s="1">
        <v>41089</v>
      </c>
      <c r="F2311" t="s">
        <v>23</v>
      </c>
      <c r="G2311" t="s">
        <v>4161</v>
      </c>
      <c r="H2311" t="s">
        <v>4162</v>
      </c>
      <c r="I2311" t="s">
        <v>26</v>
      </c>
      <c r="J2311" t="s">
        <v>27</v>
      </c>
      <c r="K2311" t="s">
        <v>5230</v>
      </c>
      <c r="L2311" t="s">
        <v>3522</v>
      </c>
      <c r="M2311">
        <v>30344</v>
      </c>
      <c r="N2311" t="s">
        <v>3507</v>
      </c>
      <c r="O2311" t="s">
        <v>2188</v>
      </c>
      <c r="P2311" t="s">
        <v>329</v>
      </c>
      <c r="Q2311" t="s">
        <v>330</v>
      </c>
      <c r="R2311" t="s">
        <v>2189</v>
      </c>
      <c r="S2311">
        <v>27.42</v>
      </c>
      <c r="T2311">
        <v>3</v>
      </c>
      <c r="U2311">
        <v>0</v>
      </c>
      <c r="V2311">
        <v>9.3227999999999991</v>
      </c>
      <c r="W2311" t="s">
        <v>10948</v>
      </c>
      <c r="X2311" t="s">
        <v>10942</v>
      </c>
      <c r="Y2311">
        <v>6</v>
      </c>
      <c r="Z2311" t="s">
        <v>10946</v>
      </c>
      <c r="AA2311">
        <v>0.33999999999999997</v>
      </c>
    </row>
    <row r="2312" spans="1:27" x14ac:dyDescent="0.35">
      <c r="A2312">
        <v>8086</v>
      </c>
      <c r="B2312" t="s">
        <v>5608</v>
      </c>
      <c r="C2312">
        <v>2013</v>
      </c>
      <c r="D2312" s="1">
        <v>41568</v>
      </c>
      <c r="E2312" s="1">
        <v>41574</v>
      </c>
      <c r="F2312" t="s">
        <v>23</v>
      </c>
      <c r="G2312" t="s">
        <v>5609</v>
      </c>
      <c r="H2312" t="s">
        <v>5610</v>
      </c>
      <c r="I2312" t="s">
        <v>127</v>
      </c>
      <c r="J2312" t="s">
        <v>27</v>
      </c>
      <c r="K2312" t="s">
        <v>3768</v>
      </c>
      <c r="L2312" t="s">
        <v>3506</v>
      </c>
      <c r="M2312">
        <v>22204</v>
      </c>
      <c r="N2312" t="s">
        <v>3507</v>
      </c>
      <c r="O2312" t="s">
        <v>5367</v>
      </c>
      <c r="P2312" t="s">
        <v>329</v>
      </c>
      <c r="Q2312" t="s">
        <v>330</v>
      </c>
      <c r="R2312" t="s">
        <v>5368</v>
      </c>
      <c r="S2312">
        <v>61.1</v>
      </c>
      <c r="T2312">
        <v>5</v>
      </c>
      <c r="U2312">
        <v>0</v>
      </c>
      <c r="V2312">
        <v>18.329999999999991</v>
      </c>
      <c r="W2312" t="s">
        <v>10936</v>
      </c>
      <c r="X2312" t="s">
        <v>10940</v>
      </c>
      <c r="Y2312">
        <v>10</v>
      </c>
      <c r="Z2312" t="s">
        <v>10945</v>
      </c>
      <c r="AA2312">
        <v>0.29999999999999982</v>
      </c>
    </row>
    <row r="2313" spans="1:27" x14ac:dyDescent="0.35">
      <c r="A2313">
        <v>8312</v>
      </c>
      <c r="B2313" t="s">
        <v>4889</v>
      </c>
      <c r="C2313">
        <v>2014</v>
      </c>
      <c r="D2313" s="1">
        <v>41666</v>
      </c>
      <c r="E2313" s="1">
        <v>41671</v>
      </c>
      <c r="F2313" t="s">
        <v>23</v>
      </c>
      <c r="G2313" t="s">
        <v>2430</v>
      </c>
      <c r="H2313" t="s">
        <v>2431</v>
      </c>
      <c r="I2313" t="s">
        <v>38</v>
      </c>
      <c r="J2313" t="s">
        <v>27</v>
      </c>
      <c r="K2313" t="s">
        <v>3521</v>
      </c>
      <c r="L2313" t="s">
        <v>3522</v>
      </c>
      <c r="M2313">
        <v>31907</v>
      </c>
      <c r="N2313" t="s">
        <v>3507</v>
      </c>
      <c r="O2313" t="s">
        <v>5365</v>
      </c>
      <c r="P2313" t="s">
        <v>329</v>
      </c>
      <c r="Q2313" t="s">
        <v>330</v>
      </c>
      <c r="R2313" t="s">
        <v>5366</v>
      </c>
      <c r="S2313">
        <v>62.72</v>
      </c>
      <c r="T2313">
        <v>4</v>
      </c>
      <c r="U2313">
        <v>0</v>
      </c>
      <c r="V2313">
        <v>24.460799999999999</v>
      </c>
      <c r="W2313" t="s">
        <v>10939</v>
      </c>
      <c r="X2313" t="s">
        <v>10950</v>
      </c>
      <c r="Y2313">
        <v>1</v>
      </c>
      <c r="Z2313" t="s">
        <v>10951</v>
      </c>
      <c r="AA2313">
        <v>0.39</v>
      </c>
    </row>
    <row r="2314" spans="1:27" x14ac:dyDescent="0.35">
      <c r="A2314">
        <v>8347</v>
      </c>
      <c r="B2314" t="s">
        <v>4772</v>
      </c>
      <c r="C2314">
        <v>2012</v>
      </c>
      <c r="D2314" s="1">
        <v>41029</v>
      </c>
      <c r="E2314" s="1">
        <v>41033</v>
      </c>
      <c r="F2314" t="s">
        <v>23</v>
      </c>
      <c r="G2314" t="s">
        <v>2603</v>
      </c>
      <c r="H2314" t="s">
        <v>2604</v>
      </c>
      <c r="I2314" t="s">
        <v>26</v>
      </c>
      <c r="J2314" t="s">
        <v>27</v>
      </c>
      <c r="K2314" t="s">
        <v>3993</v>
      </c>
      <c r="L2314" t="s">
        <v>3785</v>
      </c>
      <c r="M2314">
        <v>1841</v>
      </c>
      <c r="N2314" t="s">
        <v>3728</v>
      </c>
      <c r="O2314" t="s">
        <v>2955</v>
      </c>
      <c r="P2314" t="s">
        <v>329</v>
      </c>
      <c r="Q2314" t="s">
        <v>330</v>
      </c>
      <c r="R2314" t="s">
        <v>2956</v>
      </c>
      <c r="S2314">
        <v>31.400000000000002</v>
      </c>
      <c r="T2314">
        <v>5</v>
      </c>
      <c r="U2314">
        <v>0</v>
      </c>
      <c r="V2314">
        <v>13.188000000000002</v>
      </c>
      <c r="W2314" t="s">
        <v>10948</v>
      </c>
      <c r="X2314" t="s">
        <v>10942</v>
      </c>
      <c r="Y2314">
        <v>4</v>
      </c>
      <c r="Z2314" t="s">
        <v>10943</v>
      </c>
      <c r="AA2314">
        <v>0.42000000000000004</v>
      </c>
    </row>
    <row r="2315" spans="1:27" x14ac:dyDescent="0.35">
      <c r="A2315">
        <v>8348</v>
      </c>
      <c r="B2315" t="s">
        <v>4772</v>
      </c>
      <c r="C2315">
        <v>2012</v>
      </c>
      <c r="D2315" s="1">
        <v>41029</v>
      </c>
      <c r="E2315" s="1">
        <v>41033</v>
      </c>
      <c r="F2315" t="s">
        <v>23</v>
      </c>
      <c r="G2315" t="s">
        <v>2603</v>
      </c>
      <c r="H2315" t="s">
        <v>2604</v>
      </c>
      <c r="I2315" t="s">
        <v>26</v>
      </c>
      <c r="J2315" t="s">
        <v>27</v>
      </c>
      <c r="K2315" t="s">
        <v>3993</v>
      </c>
      <c r="L2315" t="s">
        <v>3785</v>
      </c>
      <c r="M2315">
        <v>1841</v>
      </c>
      <c r="N2315" t="s">
        <v>3728</v>
      </c>
      <c r="O2315" t="s">
        <v>2853</v>
      </c>
      <c r="P2315" t="s">
        <v>329</v>
      </c>
      <c r="Q2315" t="s">
        <v>330</v>
      </c>
      <c r="R2315" t="s">
        <v>2854</v>
      </c>
      <c r="S2315">
        <v>9.48</v>
      </c>
      <c r="T2315">
        <v>1</v>
      </c>
      <c r="U2315">
        <v>0</v>
      </c>
      <c r="V2315">
        <v>3.7920000000000007</v>
      </c>
      <c r="W2315" t="s">
        <v>10948</v>
      </c>
      <c r="X2315" t="s">
        <v>10942</v>
      </c>
      <c r="Y2315">
        <v>4</v>
      </c>
      <c r="Z2315" t="s">
        <v>10943</v>
      </c>
      <c r="AA2315">
        <v>0.40000000000000008</v>
      </c>
    </row>
    <row r="2316" spans="1:27" x14ac:dyDescent="0.35">
      <c r="A2316">
        <v>8350</v>
      </c>
      <c r="B2316" t="s">
        <v>4772</v>
      </c>
      <c r="C2316">
        <v>2012</v>
      </c>
      <c r="D2316" s="1">
        <v>41029</v>
      </c>
      <c r="E2316" s="1">
        <v>41033</v>
      </c>
      <c r="F2316" t="s">
        <v>23</v>
      </c>
      <c r="G2316" t="s">
        <v>2603</v>
      </c>
      <c r="H2316" t="s">
        <v>2604</v>
      </c>
      <c r="I2316" t="s">
        <v>26</v>
      </c>
      <c r="J2316" t="s">
        <v>27</v>
      </c>
      <c r="K2316" t="s">
        <v>3993</v>
      </c>
      <c r="L2316" t="s">
        <v>3785</v>
      </c>
      <c r="M2316">
        <v>1841</v>
      </c>
      <c r="N2316" t="s">
        <v>3728</v>
      </c>
      <c r="O2316" t="s">
        <v>5611</v>
      </c>
      <c r="P2316" t="s">
        <v>329</v>
      </c>
      <c r="Q2316" t="s">
        <v>330</v>
      </c>
      <c r="R2316" t="s">
        <v>5612</v>
      </c>
      <c r="S2316">
        <v>24.3</v>
      </c>
      <c r="T2316">
        <v>5</v>
      </c>
      <c r="U2316">
        <v>0</v>
      </c>
      <c r="V2316">
        <v>10.449000000000002</v>
      </c>
      <c r="W2316" t="s">
        <v>10948</v>
      </c>
      <c r="X2316" t="s">
        <v>10942</v>
      </c>
      <c r="Y2316">
        <v>4</v>
      </c>
      <c r="Z2316" t="s">
        <v>10943</v>
      </c>
      <c r="AA2316">
        <v>0.43000000000000005</v>
      </c>
    </row>
    <row r="2317" spans="1:27" x14ac:dyDescent="0.35">
      <c r="A2317">
        <v>8357</v>
      </c>
      <c r="B2317" t="s">
        <v>5613</v>
      </c>
      <c r="C2317">
        <v>2013</v>
      </c>
      <c r="D2317" s="1">
        <v>41513</v>
      </c>
      <c r="E2317" s="1">
        <v>41517</v>
      </c>
      <c r="F2317" t="s">
        <v>23</v>
      </c>
      <c r="G2317" t="s">
        <v>131</v>
      </c>
      <c r="H2317" t="s">
        <v>132</v>
      </c>
      <c r="I2317" t="s">
        <v>38</v>
      </c>
      <c r="J2317" t="s">
        <v>27</v>
      </c>
      <c r="K2317" t="s">
        <v>4787</v>
      </c>
      <c r="L2317" t="s">
        <v>3522</v>
      </c>
      <c r="M2317">
        <v>30605</v>
      </c>
      <c r="N2317" t="s">
        <v>3507</v>
      </c>
      <c r="O2317" t="s">
        <v>2207</v>
      </c>
      <c r="P2317" t="s">
        <v>329</v>
      </c>
      <c r="Q2317" t="s">
        <v>330</v>
      </c>
      <c r="R2317" t="s">
        <v>2208</v>
      </c>
      <c r="S2317">
        <v>186.54</v>
      </c>
      <c r="T2317">
        <v>3</v>
      </c>
      <c r="U2317">
        <v>0</v>
      </c>
      <c r="V2317">
        <v>41.038800000000002</v>
      </c>
      <c r="W2317" t="s">
        <v>10936</v>
      </c>
      <c r="X2317" t="s">
        <v>10937</v>
      </c>
      <c r="Y2317">
        <v>8</v>
      </c>
      <c r="Z2317" t="s">
        <v>10954</v>
      </c>
      <c r="AA2317">
        <v>0.22000000000000003</v>
      </c>
    </row>
    <row r="2318" spans="1:27" x14ac:dyDescent="0.35">
      <c r="A2318">
        <v>8373</v>
      </c>
      <c r="B2318" t="s">
        <v>5614</v>
      </c>
      <c r="C2318">
        <v>2013</v>
      </c>
      <c r="D2318" s="1">
        <v>41603</v>
      </c>
      <c r="E2318" s="1">
        <v>41610</v>
      </c>
      <c r="F2318" t="s">
        <v>23</v>
      </c>
      <c r="G2318" t="s">
        <v>1977</v>
      </c>
      <c r="H2318" t="s">
        <v>1978</v>
      </c>
      <c r="I2318" t="s">
        <v>127</v>
      </c>
      <c r="J2318" t="s">
        <v>27</v>
      </c>
      <c r="K2318" t="s">
        <v>3472</v>
      </c>
      <c r="L2318" t="s">
        <v>3473</v>
      </c>
      <c r="M2318">
        <v>98105</v>
      </c>
      <c r="N2318" t="s">
        <v>30</v>
      </c>
      <c r="O2318" t="s">
        <v>5615</v>
      </c>
      <c r="P2318" t="s">
        <v>329</v>
      </c>
      <c r="Q2318" t="s">
        <v>330</v>
      </c>
      <c r="R2318" t="s">
        <v>5616</v>
      </c>
      <c r="S2318">
        <v>82.26</v>
      </c>
      <c r="T2318">
        <v>3</v>
      </c>
      <c r="U2318">
        <v>0</v>
      </c>
      <c r="V2318">
        <v>33.726600000000005</v>
      </c>
      <c r="W2318" t="s">
        <v>10936</v>
      </c>
      <c r="X2318" t="s">
        <v>10940</v>
      </c>
      <c r="Y2318">
        <v>11</v>
      </c>
      <c r="Z2318" t="s">
        <v>10947</v>
      </c>
      <c r="AA2318">
        <v>0.41000000000000003</v>
      </c>
    </row>
    <row r="2319" spans="1:27" x14ac:dyDescent="0.35">
      <c r="A2319">
        <v>8392</v>
      </c>
      <c r="B2319" t="s">
        <v>5617</v>
      </c>
      <c r="C2319">
        <v>2014</v>
      </c>
      <c r="D2319" s="1">
        <v>41997</v>
      </c>
      <c r="E2319" s="1">
        <v>42004</v>
      </c>
      <c r="F2319" t="s">
        <v>23</v>
      </c>
      <c r="G2319" t="s">
        <v>2868</v>
      </c>
      <c r="H2319" t="s">
        <v>2869</v>
      </c>
      <c r="I2319" t="s">
        <v>127</v>
      </c>
      <c r="J2319" t="s">
        <v>27</v>
      </c>
      <c r="K2319" t="s">
        <v>5618</v>
      </c>
      <c r="L2319" t="s">
        <v>3727</v>
      </c>
      <c r="M2319">
        <v>6810</v>
      </c>
      <c r="N2319" t="s">
        <v>3728</v>
      </c>
      <c r="O2319" t="s">
        <v>2277</v>
      </c>
      <c r="P2319" t="s">
        <v>329</v>
      </c>
      <c r="Q2319" t="s">
        <v>330</v>
      </c>
      <c r="R2319" t="s">
        <v>2915</v>
      </c>
      <c r="S2319">
        <v>27.46</v>
      </c>
      <c r="T2319">
        <v>2</v>
      </c>
      <c r="U2319">
        <v>0</v>
      </c>
      <c r="V2319">
        <v>9.8856000000000002</v>
      </c>
      <c r="W2319" t="s">
        <v>10939</v>
      </c>
      <c r="X2319" t="s">
        <v>10940</v>
      </c>
      <c r="Y2319">
        <v>12</v>
      </c>
      <c r="Z2319" t="s">
        <v>10941</v>
      </c>
      <c r="AA2319">
        <v>0.36</v>
      </c>
    </row>
    <row r="2320" spans="1:27" x14ac:dyDescent="0.35">
      <c r="A2320">
        <v>8405</v>
      </c>
      <c r="B2320" t="s">
        <v>5243</v>
      </c>
      <c r="C2320">
        <v>2014</v>
      </c>
      <c r="D2320" s="1">
        <v>41829</v>
      </c>
      <c r="E2320" s="1">
        <v>41833</v>
      </c>
      <c r="F2320" t="s">
        <v>23</v>
      </c>
      <c r="G2320" t="s">
        <v>5244</v>
      </c>
      <c r="H2320" t="s">
        <v>5245</v>
      </c>
      <c r="I2320" t="s">
        <v>26</v>
      </c>
      <c r="J2320" t="s">
        <v>27</v>
      </c>
      <c r="K2320" t="s">
        <v>3821</v>
      </c>
      <c r="L2320" t="s">
        <v>3822</v>
      </c>
      <c r="M2320">
        <v>19711</v>
      </c>
      <c r="N2320" t="s">
        <v>3728</v>
      </c>
      <c r="O2320" t="s">
        <v>1353</v>
      </c>
      <c r="P2320" t="s">
        <v>329</v>
      </c>
      <c r="Q2320" t="s">
        <v>330</v>
      </c>
      <c r="R2320" t="s">
        <v>1354</v>
      </c>
      <c r="S2320">
        <v>83.92</v>
      </c>
      <c r="T2320">
        <v>4</v>
      </c>
      <c r="U2320">
        <v>0</v>
      </c>
      <c r="V2320">
        <v>5.8743999999999943</v>
      </c>
      <c r="W2320" t="s">
        <v>10939</v>
      </c>
      <c r="X2320" t="s">
        <v>10937</v>
      </c>
      <c r="Y2320">
        <v>7</v>
      </c>
      <c r="Z2320" t="s">
        <v>10938</v>
      </c>
      <c r="AA2320">
        <v>6.9999999999999937E-2</v>
      </c>
    </row>
    <row r="2321" spans="1:27" x14ac:dyDescent="0.35">
      <c r="A2321">
        <v>8407</v>
      </c>
      <c r="B2321" t="s">
        <v>5243</v>
      </c>
      <c r="C2321">
        <v>2014</v>
      </c>
      <c r="D2321" s="1">
        <v>41829</v>
      </c>
      <c r="E2321" s="1">
        <v>41833</v>
      </c>
      <c r="F2321" t="s">
        <v>23</v>
      </c>
      <c r="G2321" t="s">
        <v>5244</v>
      </c>
      <c r="H2321" t="s">
        <v>5245</v>
      </c>
      <c r="I2321" t="s">
        <v>26</v>
      </c>
      <c r="J2321" t="s">
        <v>27</v>
      </c>
      <c r="K2321" t="s">
        <v>3821</v>
      </c>
      <c r="L2321" t="s">
        <v>3822</v>
      </c>
      <c r="M2321">
        <v>19711</v>
      </c>
      <c r="N2321" t="s">
        <v>3728</v>
      </c>
      <c r="O2321" t="s">
        <v>5619</v>
      </c>
      <c r="P2321" t="s">
        <v>329</v>
      </c>
      <c r="Q2321" t="s">
        <v>330</v>
      </c>
      <c r="R2321" t="s">
        <v>5620</v>
      </c>
      <c r="S2321">
        <v>39.979999999999997</v>
      </c>
      <c r="T2321">
        <v>2</v>
      </c>
      <c r="U2321">
        <v>0</v>
      </c>
      <c r="V2321">
        <v>9.1953999999999994</v>
      </c>
      <c r="W2321" t="s">
        <v>10939</v>
      </c>
      <c r="X2321" t="s">
        <v>10937</v>
      </c>
      <c r="Y2321">
        <v>7</v>
      </c>
      <c r="Z2321" t="s">
        <v>10938</v>
      </c>
      <c r="AA2321">
        <v>0.23</v>
      </c>
    </row>
    <row r="2322" spans="1:27" x14ac:dyDescent="0.35">
      <c r="A2322">
        <v>8424</v>
      </c>
      <c r="B2322" t="s">
        <v>4032</v>
      </c>
      <c r="C2322">
        <v>2014</v>
      </c>
      <c r="D2322" s="1">
        <v>41925</v>
      </c>
      <c r="E2322" s="1">
        <v>41929</v>
      </c>
      <c r="F2322" t="s">
        <v>23</v>
      </c>
      <c r="G2322" t="s">
        <v>4033</v>
      </c>
      <c r="H2322" t="s">
        <v>4034</v>
      </c>
      <c r="I2322" t="s">
        <v>38</v>
      </c>
      <c r="J2322" t="s">
        <v>27</v>
      </c>
      <c r="K2322" t="s">
        <v>2903</v>
      </c>
      <c r="L2322" t="s">
        <v>3901</v>
      </c>
      <c r="M2322">
        <v>8701</v>
      </c>
      <c r="N2322" t="s">
        <v>3728</v>
      </c>
      <c r="O2322" t="s">
        <v>5440</v>
      </c>
      <c r="P2322" t="s">
        <v>329</v>
      </c>
      <c r="Q2322" t="s">
        <v>330</v>
      </c>
      <c r="R2322" t="s">
        <v>5441</v>
      </c>
      <c r="S2322">
        <v>40.479999999999997</v>
      </c>
      <c r="T2322">
        <v>2</v>
      </c>
      <c r="U2322">
        <v>0</v>
      </c>
      <c r="V2322">
        <v>17.406400000000001</v>
      </c>
      <c r="W2322" t="s">
        <v>10939</v>
      </c>
      <c r="X2322" t="s">
        <v>10940</v>
      </c>
      <c r="Y2322">
        <v>10</v>
      </c>
      <c r="Z2322" t="s">
        <v>10945</v>
      </c>
      <c r="AA2322">
        <v>0.43000000000000005</v>
      </c>
    </row>
    <row r="2323" spans="1:27" x14ac:dyDescent="0.35">
      <c r="A2323">
        <v>8432</v>
      </c>
      <c r="B2323" t="s">
        <v>5621</v>
      </c>
      <c r="C2323">
        <v>2014</v>
      </c>
      <c r="D2323" s="1">
        <v>41952</v>
      </c>
      <c r="E2323" s="1">
        <v>41957</v>
      </c>
      <c r="F2323" t="s">
        <v>23</v>
      </c>
      <c r="G2323" t="s">
        <v>2760</v>
      </c>
      <c r="H2323" t="s">
        <v>2761</v>
      </c>
      <c r="I2323" t="s">
        <v>26</v>
      </c>
      <c r="J2323" t="s">
        <v>27</v>
      </c>
      <c r="K2323" t="s">
        <v>3997</v>
      </c>
      <c r="L2323" t="s">
        <v>3849</v>
      </c>
      <c r="M2323">
        <v>21215</v>
      </c>
      <c r="N2323" t="s">
        <v>3728</v>
      </c>
      <c r="O2323" t="s">
        <v>5615</v>
      </c>
      <c r="P2323" t="s">
        <v>329</v>
      </c>
      <c r="Q2323" t="s">
        <v>330</v>
      </c>
      <c r="R2323" t="s">
        <v>5616</v>
      </c>
      <c r="S2323">
        <v>274.20000000000005</v>
      </c>
      <c r="T2323">
        <v>10</v>
      </c>
      <c r="U2323">
        <v>0</v>
      </c>
      <c r="V2323">
        <v>112.422</v>
      </c>
      <c r="W2323" t="s">
        <v>10939</v>
      </c>
      <c r="X2323" t="s">
        <v>10940</v>
      </c>
      <c r="Y2323">
        <v>11</v>
      </c>
      <c r="Z2323" t="s">
        <v>10947</v>
      </c>
      <c r="AA2323">
        <v>0.40999999999999992</v>
      </c>
    </row>
    <row r="2324" spans="1:27" x14ac:dyDescent="0.35">
      <c r="A2324">
        <v>8519</v>
      </c>
      <c r="B2324" t="s">
        <v>4395</v>
      </c>
      <c r="C2324">
        <v>2014</v>
      </c>
      <c r="D2324" s="1">
        <v>41978</v>
      </c>
      <c r="E2324" s="1">
        <v>41984</v>
      </c>
      <c r="F2324" t="s">
        <v>23</v>
      </c>
      <c r="G2324" t="s">
        <v>4396</v>
      </c>
      <c r="H2324" t="s">
        <v>4397</v>
      </c>
      <c r="I2324" t="s">
        <v>38</v>
      </c>
      <c r="J2324" t="s">
        <v>27</v>
      </c>
      <c r="K2324" t="s">
        <v>4198</v>
      </c>
      <c r="L2324" t="s">
        <v>3901</v>
      </c>
      <c r="M2324">
        <v>7501</v>
      </c>
      <c r="N2324" t="s">
        <v>3728</v>
      </c>
      <c r="O2324" t="s">
        <v>5345</v>
      </c>
      <c r="P2324" t="s">
        <v>329</v>
      </c>
      <c r="Q2324" t="s">
        <v>330</v>
      </c>
      <c r="R2324" t="s">
        <v>5346</v>
      </c>
      <c r="S2324">
        <v>12.99</v>
      </c>
      <c r="T2324">
        <v>1</v>
      </c>
      <c r="U2324">
        <v>0</v>
      </c>
      <c r="V2324">
        <v>1.5587999999999997</v>
      </c>
      <c r="W2324" t="s">
        <v>10939</v>
      </c>
      <c r="X2324" t="s">
        <v>10940</v>
      </c>
      <c r="Y2324">
        <v>12</v>
      </c>
      <c r="Z2324" t="s">
        <v>10941</v>
      </c>
      <c r="AA2324">
        <v>0.11999999999999998</v>
      </c>
    </row>
    <row r="2325" spans="1:27" x14ac:dyDescent="0.35">
      <c r="A2325">
        <v>8545</v>
      </c>
      <c r="B2325" t="s">
        <v>5622</v>
      </c>
      <c r="C2325">
        <v>2013</v>
      </c>
      <c r="D2325" s="1">
        <v>41361</v>
      </c>
      <c r="E2325" s="1">
        <v>41365</v>
      </c>
      <c r="F2325" t="s">
        <v>23</v>
      </c>
      <c r="G2325" t="s">
        <v>2424</v>
      </c>
      <c r="H2325" t="s">
        <v>2425</v>
      </c>
      <c r="I2325" t="s">
        <v>26</v>
      </c>
      <c r="J2325" t="s">
        <v>27</v>
      </c>
      <c r="K2325" t="s">
        <v>3521</v>
      </c>
      <c r="L2325" t="s">
        <v>3522</v>
      </c>
      <c r="M2325">
        <v>31907</v>
      </c>
      <c r="N2325" t="s">
        <v>3507</v>
      </c>
      <c r="O2325" t="s">
        <v>5440</v>
      </c>
      <c r="P2325" t="s">
        <v>329</v>
      </c>
      <c r="Q2325" t="s">
        <v>330</v>
      </c>
      <c r="R2325" t="s">
        <v>5441</v>
      </c>
      <c r="S2325">
        <v>20.239999999999998</v>
      </c>
      <c r="T2325">
        <v>1</v>
      </c>
      <c r="U2325">
        <v>0</v>
      </c>
      <c r="V2325">
        <v>8.7032000000000007</v>
      </c>
      <c r="W2325" t="s">
        <v>10936</v>
      </c>
      <c r="X2325" t="s">
        <v>10950</v>
      </c>
      <c r="Y2325">
        <v>3</v>
      </c>
      <c r="Z2325" t="s">
        <v>10953</v>
      </c>
      <c r="AA2325">
        <v>0.43000000000000005</v>
      </c>
    </row>
    <row r="2326" spans="1:27" x14ac:dyDescent="0.35">
      <c r="A2326">
        <v>8546</v>
      </c>
      <c r="B2326" t="s">
        <v>5622</v>
      </c>
      <c r="C2326">
        <v>2013</v>
      </c>
      <c r="D2326" s="1">
        <v>41361</v>
      </c>
      <c r="E2326" s="1">
        <v>41365</v>
      </c>
      <c r="F2326" t="s">
        <v>23</v>
      </c>
      <c r="G2326" t="s">
        <v>2424</v>
      </c>
      <c r="H2326" t="s">
        <v>2425</v>
      </c>
      <c r="I2326" t="s">
        <v>26</v>
      </c>
      <c r="J2326" t="s">
        <v>27</v>
      </c>
      <c r="K2326" t="s">
        <v>3521</v>
      </c>
      <c r="L2326" t="s">
        <v>3522</v>
      </c>
      <c r="M2326">
        <v>31907</v>
      </c>
      <c r="N2326" t="s">
        <v>3507</v>
      </c>
      <c r="O2326" t="s">
        <v>682</v>
      </c>
      <c r="P2326" t="s">
        <v>329</v>
      </c>
      <c r="Q2326" t="s">
        <v>330</v>
      </c>
      <c r="R2326" t="s">
        <v>683</v>
      </c>
      <c r="S2326">
        <v>39.92</v>
      </c>
      <c r="T2326">
        <v>4</v>
      </c>
      <c r="U2326">
        <v>0</v>
      </c>
      <c r="V2326">
        <v>11.177600000000002</v>
      </c>
      <c r="W2326" t="s">
        <v>10936</v>
      </c>
      <c r="X2326" t="s">
        <v>10950</v>
      </c>
      <c r="Y2326">
        <v>3</v>
      </c>
      <c r="Z2326" t="s">
        <v>10953</v>
      </c>
      <c r="AA2326">
        <v>0.28000000000000003</v>
      </c>
    </row>
    <row r="2327" spans="1:27" x14ac:dyDescent="0.35">
      <c r="A2327">
        <v>8638</v>
      </c>
      <c r="B2327" t="s">
        <v>5623</v>
      </c>
      <c r="C2327">
        <v>2014</v>
      </c>
      <c r="D2327" s="1">
        <v>41757</v>
      </c>
      <c r="E2327" s="1">
        <v>41762</v>
      </c>
      <c r="F2327" t="s">
        <v>23</v>
      </c>
      <c r="G2327" t="s">
        <v>5624</v>
      </c>
      <c r="H2327" t="s">
        <v>5625</v>
      </c>
      <c r="I2327" t="s">
        <v>38</v>
      </c>
      <c r="J2327" t="s">
        <v>27</v>
      </c>
      <c r="K2327" t="s">
        <v>3472</v>
      </c>
      <c r="L2327" t="s">
        <v>3473</v>
      </c>
      <c r="M2327">
        <v>98105</v>
      </c>
      <c r="N2327" t="s">
        <v>30</v>
      </c>
      <c r="O2327" t="s">
        <v>971</v>
      </c>
      <c r="P2327" t="s">
        <v>329</v>
      </c>
      <c r="Q2327" t="s">
        <v>330</v>
      </c>
      <c r="R2327" t="s">
        <v>972</v>
      </c>
      <c r="S2327">
        <v>139.58000000000001</v>
      </c>
      <c r="T2327">
        <v>7</v>
      </c>
      <c r="U2327">
        <v>0</v>
      </c>
      <c r="V2327">
        <v>39.082400000000007</v>
      </c>
      <c r="W2327" t="s">
        <v>10939</v>
      </c>
      <c r="X2327" t="s">
        <v>10942</v>
      </c>
      <c r="Y2327">
        <v>4</v>
      </c>
      <c r="Z2327" t="s">
        <v>10943</v>
      </c>
      <c r="AA2327">
        <v>0.28000000000000003</v>
      </c>
    </row>
    <row r="2328" spans="1:27" x14ac:dyDescent="0.35">
      <c r="A2328">
        <v>8759</v>
      </c>
      <c r="B2328" t="s">
        <v>5626</v>
      </c>
      <c r="C2328">
        <v>2013</v>
      </c>
      <c r="D2328" s="1">
        <v>41478</v>
      </c>
      <c r="E2328" s="1">
        <v>41482</v>
      </c>
      <c r="F2328" t="s">
        <v>23</v>
      </c>
      <c r="G2328" t="s">
        <v>5627</v>
      </c>
      <c r="H2328" t="s">
        <v>5628</v>
      </c>
      <c r="I2328" t="s">
        <v>26</v>
      </c>
      <c r="J2328" t="s">
        <v>27</v>
      </c>
      <c r="K2328" t="s">
        <v>3938</v>
      </c>
      <c r="L2328" t="s">
        <v>3849</v>
      </c>
      <c r="M2328">
        <v>21044</v>
      </c>
      <c r="N2328" t="s">
        <v>3728</v>
      </c>
      <c r="O2328" t="s">
        <v>2188</v>
      </c>
      <c r="P2328" t="s">
        <v>329</v>
      </c>
      <c r="Q2328" t="s">
        <v>330</v>
      </c>
      <c r="R2328" t="s">
        <v>2189</v>
      </c>
      <c r="S2328">
        <v>27.42</v>
      </c>
      <c r="T2328">
        <v>3</v>
      </c>
      <c r="U2328">
        <v>0</v>
      </c>
      <c r="V2328">
        <v>9.3227999999999991</v>
      </c>
      <c r="W2328" t="s">
        <v>10936</v>
      </c>
      <c r="X2328" t="s">
        <v>10937</v>
      </c>
      <c r="Y2328">
        <v>7</v>
      </c>
      <c r="Z2328" t="s">
        <v>10938</v>
      </c>
      <c r="AA2328">
        <v>0.33999999999999997</v>
      </c>
    </row>
    <row r="2329" spans="1:27" x14ac:dyDescent="0.35">
      <c r="A2329">
        <v>8807</v>
      </c>
      <c r="B2329" t="s">
        <v>5629</v>
      </c>
      <c r="C2329">
        <v>2013</v>
      </c>
      <c r="D2329" s="1">
        <v>41530</v>
      </c>
      <c r="E2329" s="1">
        <v>41534</v>
      </c>
      <c r="F2329" t="s">
        <v>23</v>
      </c>
      <c r="G2329" t="s">
        <v>2746</v>
      </c>
      <c r="H2329" t="s">
        <v>2747</v>
      </c>
      <c r="I2329" t="s">
        <v>26</v>
      </c>
      <c r="J2329" t="s">
        <v>27</v>
      </c>
      <c r="K2329" t="s">
        <v>4578</v>
      </c>
      <c r="L2329" t="s">
        <v>3741</v>
      </c>
      <c r="M2329">
        <v>13501</v>
      </c>
      <c r="N2329" t="s">
        <v>3728</v>
      </c>
      <c r="O2329" t="s">
        <v>2695</v>
      </c>
      <c r="P2329" t="s">
        <v>329</v>
      </c>
      <c r="Q2329" t="s">
        <v>330</v>
      </c>
      <c r="R2329" t="s">
        <v>2696</v>
      </c>
      <c r="S2329">
        <v>40.479999999999997</v>
      </c>
      <c r="T2329">
        <v>2</v>
      </c>
      <c r="U2329">
        <v>0</v>
      </c>
      <c r="V2329">
        <v>14.572799999999997</v>
      </c>
      <c r="W2329" t="s">
        <v>10936</v>
      </c>
      <c r="X2329" t="s">
        <v>10937</v>
      </c>
      <c r="Y2329">
        <v>9</v>
      </c>
      <c r="Z2329" t="s">
        <v>10949</v>
      </c>
      <c r="AA2329">
        <v>0.36</v>
      </c>
    </row>
    <row r="2330" spans="1:27" x14ac:dyDescent="0.35">
      <c r="A2330">
        <v>8832</v>
      </c>
      <c r="B2330" t="s">
        <v>5630</v>
      </c>
      <c r="C2330">
        <v>2012</v>
      </c>
      <c r="D2330" s="1">
        <v>41228</v>
      </c>
      <c r="E2330" s="1">
        <v>41232</v>
      </c>
      <c r="F2330" t="s">
        <v>23</v>
      </c>
      <c r="G2330" t="s">
        <v>2314</v>
      </c>
      <c r="H2330" t="s">
        <v>2315</v>
      </c>
      <c r="I2330" t="s">
        <v>127</v>
      </c>
      <c r="J2330" t="s">
        <v>27</v>
      </c>
      <c r="K2330" t="s">
        <v>3511</v>
      </c>
      <c r="L2330" t="s">
        <v>3506</v>
      </c>
      <c r="M2330">
        <v>22801</v>
      </c>
      <c r="N2330" t="s">
        <v>3507</v>
      </c>
      <c r="O2330" t="s">
        <v>711</v>
      </c>
      <c r="P2330" t="s">
        <v>329</v>
      </c>
      <c r="Q2330" t="s">
        <v>330</v>
      </c>
      <c r="R2330" t="s">
        <v>712</v>
      </c>
      <c r="S2330">
        <v>39.96</v>
      </c>
      <c r="T2330">
        <v>2</v>
      </c>
      <c r="U2330">
        <v>0</v>
      </c>
      <c r="V2330">
        <v>14.3856</v>
      </c>
      <c r="W2330" t="s">
        <v>10948</v>
      </c>
      <c r="X2330" t="s">
        <v>10940</v>
      </c>
      <c r="Y2330">
        <v>11</v>
      </c>
      <c r="Z2330" t="s">
        <v>10947</v>
      </c>
      <c r="AA2330">
        <v>0.36</v>
      </c>
    </row>
    <row r="2331" spans="1:27" x14ac:dyDescent="0.35">
      <c r="A2331">
        <v>8862</v>
      </c>
      <c r="B2331" t="s">
        <v>5631</v>
      </c>
      <c r="C2331">
        <v>2012</v>
      </c>
      <c r="D2331" s="1">
        <v>41163</v>
      </c>
      <c r="E2331" s="1">
        <v>41170</v>
      </c>
      <c r="F2331" t="s">
        <v>23</v>
      </c>
      <c r="G2331" t="s">
        <v>1408</v>
      </c>
      <c r="H2331" t="s">
        <v>1409</v>
      </c>
      <c r="I2331" t="s">
        <v>127</v>
      </c>
      <c r="J2331" t="s">
        <v>27</v>
      </c>
      <c r="K2331" t="s">
        <v>4198</v>
      </c>
      <c r="L2331" t="s">
        <v>3901</v>
      </c>
      <c r="M2331">
        <v>7501</v>
      </c>
      <c r="N2331" t="s">
        <v>3728</v>
      </c>
      <c r="O2331" t="s">
        <v>5562</v>
      </c>
      <c r="P2331" t="s">
        <v>329</v>
      </c>
      <c r="Q2331" t="s">
        <v>330</v>
      </c>
      <c r="R2331" t="s">
        <v>5563</v>
      </c>
      <c r="S2331">
        <v>8.92</v>
      </c>
      <c r="T2331">
        <v>4</v>
      </c>
      <c r="U2331">
        <v>0</v>
      </c>
      <c r="V2331">
        <v>3.9248000000000003</v>
      </c>
      <c r="W2331" t="s">
        <v>10948</v>
      </c>
      <c r="X2331" t="s">
        <v>10937</v>
      </c>
      <c r="Y2331">
        <v>9</v>
      </c>
      <c r="Z2331" t="s">
        <v>10949</v>
      </c>
      <c r="AA2331">
        <v>0.44000000000000006</v>
      </c>
    </row>
    <row r="2332" spans="1:27" x14ac:dyDescent="0.35">
      <c r="A2332">
        <v>8871</v>
      </c>
      <c r="B2332" t="s">
        <v>5632</v>
      </c>
      <c r="C2332">
        <v>2014</v>
      </c>
      <c r="D2332" s="1">
        <v>41975</v>
      </c>
      <c r="E2332" s="1">
        <v>41980</v>
      </c>
      <c r="F2332" t="s">
        <v>23</v>
      </c>
      <c r="G2332" t="s">
        <v>1784</v>
      </c>
      <c r="H2332" t="s">
        <v>1785</v>
      </c>
      <c r="I2332" t="s">
        <v>26</v>
      </c>
      <c r="J2332" t="s">
        <v>27</v>
      </c>
      <c r="K2332" t="s">
        <v>3472</v>
      </c>
      <c r="L2332" t="s">
        <v>3473</v>
      </c>
      <c r="M2332">
        <v>98105</v>
      </c>
      <c r="N2332" t="s">
        <v>30</v>
      </c>
      <c r="O2332" t="s">
        <v>2889</v>
      </c>
      <c r="P2332" t="s">
        <v>329</v>
      </c>
      <c r="Q2332" t="s">
        <v>330</v>
      </c>
      <c r="R2332" t="s">
        <v>363</v>
      </c>
      <c r="S2332">
        <v>70.679999999999993</v>
      </c>
      <c r="T2332">
        <v>12</v>
      </c>
      <c r="U2332">
        <v>0</v>
      </c>
      <c r="V2332">
        <v>31.099200000000003</v>
      </c>
      <c r="W2332" t="s">
        <v>10939</v>
      </c>
      <c r="X2332" t="s">
        <v>10940</v>
      </c>
      <c r="Y2332">
        <v>12</v>
      </c>
      <c r="Z2332" t="s">
        <v>10941</v>
      </c>
      <c r="AA2332">
        <v>0.44000000000000011</v>
      </c>
    </row>
    <row r="2333" spans="1:27" x14ac:dyDescent="0.35">
      <c r="A2333">
        <v>8920</v>
      </c>
      <c r="B2333" t="s">
        <v>5633</v>
      </c>
      <c r="C2333">
        <v>2011</v>
      </c>
      <c r="D2333" s="1">
        <v>40635</v>
      </c>
      <c r="E2333" s="1">
        <v>40641</v>
      </c>
      <c r="F2333" t="s">
        <v>23</v>
      </c>
      <c r="G2333" t="s">
        <v>1536</v>
      </c>
      <c r="H2333" t="s">
        <v>1537</v>
      </c>
      <c r="I2333" t="s">
        <v>26</v>
      </c>
      <c r="J2333" t="s">
        <v>27</v>
      </c>
      <c r="K2333" t="s">
        <v>3649</v>
      </c>
      <c r="L2333" t="s">
        <v>3506</v>
      </c>
      <c r="M2333">
        <v>23464</v>
      </c>
      <c r="N2333" t="s">
        <v>3507</v>
      </c>
      <c r="O2333" t="s">
        <v>5415</v>
      </c>
      <c r="P2333" t="s">
        <v>329</v>
      </c>
      <c r="Q2333" t="s">
        <v>330</v>
      </c>
      <c r="R2333" t="s">
        <v>5416</v>
      </c>
      <c r="S2333">
        <v>177.68</v>
      </c>
      <c r="T2333">
        <v>2</v>
      </c>
      <c r="U2333">
        <v>0</v>
      </c>
      <c r="V2333">
        <v>46.196799999999996</v>
      </c>
      <c r="W2333" t="s">
        <v>10944</v>
      </c>
      <c r="X2333" t="s">
        <v>10942</v>
      </c>
      <c r="Y2333">
        <v>4</v>
      </c>
      <c r="Z2333" t="s">
        <v>10943</v>
      </c>
      <c r="AA2333">
        <v>0.25999999999999995</v>
      </c>
    </row>
    <row r="2334" spans="1:27" x14ac:dyDescent="0.35">
      <c r="A2334">
        <v>8932</v>
      </c>
      <c r="B2334" t="s">
        <v>5254</v>
      </c>
      <c r="C2334">
        <v>2014</v>
      </c>
      <c r="D2334" s="1">
        <v>41992</v>
      </c>
      <c r="E2334" s="1">
        <v>41998</v>
      </c>
      <c r="F2334" t="s">
        <v>23</v>
      </c>
      <c r="G2334" t="s">
        <v>5244</v>
      </c>
      <c r="H2334" t="s">
        <v>5245</v>
      </c>
      <c r="I2334" t="s">
        <v>26</v>
      </c>
      <c r="J2334" t="s">
        <v>27</v>
      </c>
      <c r="K2334" t="s">
        <v>3571</v>
      </c>
      <c r="L2334" t="s">
        <v>3572</v>
      </c>
      <c r="M2334">
        <v>53209</v>
      </c>
      <c r="N2334" t="s">
        <v>3479</v>
      </c>
      <c r="O2334" t="s">
        <v>5619</v>
      </c>
      <c r="P2334" t="s">
        <v>329</v>
      </c>
      <c r="Q2334" t="s">
        <v>330</v>
      </c>
      <c r="R2334" t="s">
        <v>5620</v>
      </c>
      <c r="S2334">
        <v>99.949999999999989</v>
      </c>
      <c r="T2334">
        <v>5</v>
      </c>
      <c r="U2334">
        <v>0</v>
      </c>
      <c r="V2334">
        <v>22.988499999999998</v>
      </c>
      <c r="W2334" t="s">
        <v>10939</v>
      </c>
      <c r="X2334" t="s">
        <v>10940</v>
      </c>
      <c r="Y2334">
        <v>12</v>
      </c>
      <c r="Z2334" t="s">
        <v>10941</v>
      </c>
      <c r="AA2334">
        <v>0.23</v>
      </c>
    </row>
    <row r="2335" spans="1:27" x14ac:dyDescent="0.35">
      <c r="A2335">
        <v>8934</v>
      </c>
      <c r="B2335" t="s">
        <v>5634</v>
      </c>
      <c r="C2335">
        <v>2013</v>
      </c>
      <c r="D2335" s="1">
        <v>41348</v>
      </c>
      <c r="E2335" s="1">
        <v>41353</v>
      </c>
      <c r="F2335" t="s">
        <v>23</v>
      </c>
      <c r="G2335" t="s">
        <v>5635</v>
      </c>
      <c r="H2335" t="s">
        <v>5636</v>
      </c>
      <c r="I2335" t="s">
        <v>26</v>
      </c>
      <c r="J2335" t="s">
        <v>27</v>
      </c>
      <c r="K2335" t="s">
        <v>4927</v>
      </c>
      <c r="L2335" t="s">
        <v>3572</v>
      </c>
      <c r="M2335">
        <v>54302</v>
      </c>
      <c r="N2335" t="s">
        <v>3479</v>
      </c>
      <c r="O2335" t="s">
        <v>1415</v>
      </c>
      <c r="P2335" t="s">
        <v>329</v>
      </c>
      <c r="Q2335" t="s">
        <v>330</v>
      </c>
      <c r="R2335" t="s">
        <v>1416</v>
      </c>
      <c r="S2335">
        <v>16.739999999999998</v>
      </c>
      <c r="T2335">
        <v>2</v>
      </c>
      <c r="U2335">
        <v>0</v>
      </c>
      <c r="V2335">
        <v>4.3523999999999994</v>
      </c>
      <c r="W2335" t="s">
        <v>10936</v>
      </c>
      <c r="X2335" t="s">
        <v>10950</v>
      </c>
      <c r="Y2335">
        <v>3</v>
      </c>
      <c r="Z2335" t="s">
        <v>10953</v>
      </c>
      <c r="AA2335">
        <v>0.26</v>
      </c>
    </row>
    <row r="2336" spans="1:27" x14ac:dyDescent="0.35">
      <c r="A2336">
        <v>8990</v>
      </c>
      <c r="B2336" t="s">
        <v>4048</v>
      </c>
      <c r="C2336">
        <v>2012</v>
      </c>
      <c r="D2336" s="1">
        <v>41267</v>
      </c>
      <c r="E2336" s="1">
        <v>41273</v>
      </c>
      <c r="F2336" t="s">
        <v>23</v>
      </c>
      <c r="G2336" t="s">
        <v>143</v>
      </c>
      <c r="H2336" t="s">
        <v>144</v>
      </c>
      <c r="I2336" t="s">
        <v>26</v>
      </c>
      <c r="J2336" t="s">
        <v>27</v>
      </c>
      <c r="K2336" t="s">
        <v>3505</v>
      </c>
      <c r="L2336" t="s">
        <v>3501</v>
      </c>
      <c r="M2336">
        <v>65807</v>
      </c>
      <c r="N2336" t="s">
        <v>3479</v>
      </c>
      <c r="O2336" t="s">
        <v>2921</v>
      </c>
      <c r="P2336" t="s">
        <v>329</v>
      </c>
      <c r="Q2336" t="s">
        <v>330</v>
      </c>
      <c r="R2336" t="s">
        <v>2922</v>
      </c>
      <c r="S2336">
        <v>9.68</v>
      </c>
      <c r="T2336">
        <v>2</v>
      </c>
      <c r="U2336">
        <v>0</v>
      </c>
      <c r="V2336">
        <v>3.7751999999999999</v>
      </c>
      <c r="W2336" t="s">
        <v>10948</v>
      </c>
      <c r="X2336" t="s">
        <v>10940</v>
      </c>
      <c r="Y2336">
        <v>12</v>
      </c>
      <c r="Z2336" t="s">
        <v>10941</v>
      </c>
      <c r="AA2336">
        <v>0.39</v>
      </c>
    </row>
    <row r="2337" spans="1:27" x14ac:dyDescent="0.35">
      <c r="A2337">
        <v>9028</v>
      </c>
      <c r="B2337" t="s">
        <v>5637</v>
      </c>
      <c r="C2337">
        <v>2013</v>
      </c>
      <c r="D2337" s="1">
        <v>41535</v>
      </c>
      <c r="E2337" s="1">
        <v>41540</v>
      </c>
      <c r="F2337" t="s">
        <v>23</v>
      </c>
      <c r="G2337" t="s">
        <v>766</v>
      </c>
      <c r="H2337" t="s">
        <v>767</v>
      </c>
      <c r="I2337" t="s">
        <v>38</v>
      </c>
      <c r="J2337" t="s">
        <v>27</v>
      </c>
      <c r="K2337" t="s">
        <v>5638</v>
      </c>
      <c r="L2337" t="s">
        <v>3785</v>
      </c>
      <c r="M2337">
        <v>1752</v>
      </c>
      <c r="N2337" t="s">
        <v>3728</v>
      </c>
      <c r="O2337" t="s">
        <v>1125</v>
      </c>
      <c r="P2337" t="s">
        <v>329</v>
      </c>
      <c r="Q2337" t="s">
        <v>330</v>
      </c>
      <c r="R2337" t="s">
        <v>1126</v>
      </c>
      <c r="S2337">
        <v>14.82</v>
      </c>
      <c r="T2337">
        <v>3</v>
      </c>
      <c r="U2337">
        <v>0</v>
      </c>
      <c r="V2337">
        <v>6.224400000000001</v>
      </c>
      <c r="W2337" t="s">
        <v>10936</v>
      </c>
      <c r="X2337" t="s">
        <v>10937</v>
      </c>
      <c r="Y2337">
        <v>9</v>
      </c>
      <c r="Z2337" t="s">
        <v>10949</v>
      </c>
      <c r="AA2337">
        <v>0.42000000000000004</v>
      </c>
    </row>
    <row r="2338" spans="1:27" x14ac:dyDescent="0.35">
      <c r="A2338">
        <v>9029</v>
      </c>
      <c r="B2338" t="s">
        <v>5637</v>
      </c>
      <c r="C2338">
        <v>2013</v>
      </c>
      <c r="D2338" s="1">
        <v>41535</v>
      </c>
      <c r="E2338" s="1">
        <v>41540</v>
      </c>
      <c r="F2338" t="s">
        <v>23</v>
      </c>
      <c r="G2338" t="s">
        <v>766</v>
      </c>
      <c r="H2338" t="s">
        <v>767</v>
      </c>
      <c r="I2338" t="s">
        <v>38</v>
      </c>
      <c r="J2338" t="s">
        <v>27</v>
      </c>
      <c r="K2338" t="s">
        <v>5638</v>
      </c>
      <c r="L2338" t="s">
        <v>3785</v>
      </c>
      <c r="M2338">
        <v>1752</v>
      </c>
      <c r="N2338" t="s">
        <v>3728</v>
      </c>
      <c r="O2338" t="s">
        <v>2825</v>
      </c>
      <c r="P2338" t="s">
        <v>329</v>
      </c>
      <c r="Q2338" t="s">
        <v>330</v>
      </c>
      <c r="R2338" t="s">
        <v>2826</v>
      </c>
      <c r="S2338">
        <v>191.82</v>
      </c>
      <c r="T2338">
        <v>3</v>
      </c>
      <c r="U2338">
        <v>0</v>
      </c>
      <c r="V2338">
        <v>61.382399999999997</v>
      </c>
      <c r="W2338" t="s">
        <v>10936</v>
      </c>
      <c r="X2338" t="s">
        <v>10937</v>
      </c>
      <c r="Y2338">
        <v>9</v>
      </c>
      <c r="Z2338" t="s">
        <v>10949</v>
      </c>
      <c r="AA2338">
        <v>0.32</v>
      </c>
    </row>
    <row r="2339" spans="1:27" x14ac:dyDescent="0.35">
      <c r="A2339">
        <v>9079</v>
      </c>
      <c r="B2339" t="s">
        <v>5639</v>
      </c>
      <c r="C2339">
        <v>2013</v>
      </c>
      <c r="D2339" s="1">
        <v>41321</v>
      </c>
      <c r="E2339" s="1">
        <v>41328</v>
      </c>
      <c r="F2339" t="s">
        <v>23</v>
      </c>
      <c r="G2339" t="s">
        <v>2240</v>
      </c>
      <c r="H2339" t="s">
        <v>2241</v>
      </c>
      <c r="I2339" t="s">
        <v>38</v>
      </c>
      <c r="J2339" t="s">
        <v>27</v>
      </c>
      <c r="K2339" t="s">
        <v>3602</v>
      </c>
      <c r="L2339" t="s">
        <v>3603</v>
      </c>
      <c r="M2339">
        <v>42420</v>
      </c>
      <c r="N2339" t="s">
        <v>3507</v>
      </c>
      <c r="O2339" t="s">
        <v>976</v>
      </c>
      <c r="P2339" t="s">
        <v>329</v>
      </c>
      <c r="Q2339" t="s">
        <v>330</v>
      </c>
      <c r="R2339" t="s">
        <v>977</v>
      </c>
      <c r="S2339">
        <v>318.08</v>
      </c>
      <c r="T2339">
        <v>4</v>
      </c>
      <c r="U2339">
        <v>0</v>
      </c>
      <c r="V2339">
        <v>34.988799999999969</v>
      </c>
      <c r="W2339" t="s">
        <v>10936</v>
      </c>
      <c r="X2339" t="s">
        <v>10950</v>
      </c>
      <c r="Y2339">
        <v>2</v>
      </c>
      <c r="Z2339" t="s">
        <v>10955</v>
      </c>
      <c r="AA2339">
        <v>0.1099999999999999</v>
      </c>
    </row>
    <row r="2340" spans="1:27" x14ac:dyDescent="0.35">
      <c r="A2340">
        <v>9132</v>
      </c>
      <c r="B2340" t="s">
        <v>5640</v>
      </c>
      <c r="C2340">
        <v>2014</v>
      </c>
      <c r="D2340" s="1">
        <v>41788</v>
      </c>
      <c r="E2340" s="1">
        <v>41792</v>
      </c>
      <c r="F2340" t="s">
        <v>23</v>
      </c>
      <c r="G2340" t="s">
        <v>5641</v>
      </c>
      <c r="H2340" t="s">
        <v>5642</v>
      </c>
      <c r="I2340" t="s">
        <v>26</v>
      </c>
      <c r="J2340" t="s">
        <v>27</v>
      </c>
      <c r="K2340" t="s">
        <v>5643</v>
      </c>
      <c r="L2340" t="s">
        <v>3849</v>
      </c>
      <c r="M2340">
        <v>20707</v>
      </c>
      <c r="N2340" t="s">
        <v>3728</v>
      </c>
      <c r="O2340" t="s">
        <v>2277</v>
      </c>
      <c r="P2340" t="s">
        <v>329</v>
      </c>
      <c r="Q2340" t="s">
        <v>330</v>
      </c>
      <c r="R2340" t="s">
        <v>2915</v>
      </c>
      <c r="S2340">
        <v>27.46</v>
      </c>
      <c r="T2340">
        <v>2</v>
      </c>
      <c r="U2340">
        <v>0</v>
      </c>
      <c r="V2340">
        <v>9.8856000000000002</v>
      </c>
      <c r="W2340" t="s">
        <v>10939</v>
      </c>
      <c r="X2340" t="s">
        <v>10942</v>
      </c>
      <c r="Y2340">
        <v>5</v>
      </c>
      <c r="Z2340" t="s">
        <v>10952</v>
      </c>
      <c r="AA2340">
        <v>0.36</v>
      </c>
    </row>
    <row r="2341" spans="1:27" x14ac:dyDescent="0.35">
      <c r="A2341">
        <v>9364</v>
      </c>
      <c r="B2341" t="s">
        <v>5644</v>
      </c>
      <c r="C2341">
        <v>2014</v>
      </c>
      <c r="D2341" s="1">
        <v>41720</v>
      </c>
      <c r="E2341" s="1">
        <v>41724</v>
      </c>
      <c r="F2341" t="s">
        <v>23</v>
      </c>
      <c r="G2341" t="s">
        <v>235</v>
      </c>
      <c r="H2341" t="s">
        <v>236</v>
      </c>
      <c r="I2341" t="s">
        <v>127</v>
      </c>
      <c r="J2341" t="s">
        <v>27</v>
      </c>
      <c r="K2341" t="s">
        <v>3472</v>
      </c>
      <c r="L2341" t="s">
        <v>3473</v>
      </c>
      <c r="M2341">
        <v>98105</v>
      </c>
      <c r="N2341" t="s">
        <v>30</v>
      </c>
      <c r="O2341" t="s">
        <v>1133</v>
      </c>
      <c r="P2341" t="s">
        <v>329</v>
      </c>
      <c r="Q2341" t="s">
        <v>330</v>
      </c>
      <c r="R2341" t="s">
        <v>1134</v>
      </c>
      <c r="S2341">
        <v>22.14</v>
      </c>
      <c r="T2341">
        <v>3</v>
      </c>
      <c r="U2341">
        <v>0</v>
      </c>
      <c r="V2341">
        <v>6.4205999999999976</v>
      </c>
      <c r="W2341" t="s">
        <v>10939</v>
      </c>
      <c r="X2341" t="s">
        <v>10950</v>
      </c>
      <c r="Y2341">
        <v>3</v>
      </c>
      <c r="Z2341" t="s">
        <v>10953</v>
      </c>
      <c r="AA2341">
        <v>0.28999999999999987</v>
      </c>
    </row>
    <row r="2342" spans="1:27" x14ac:dyDescent="0.35">
      <c r="A2342">
        <v>9417</v>
      </c>
      <c r="B2342" t="s">
        <v>5645</v>
      </c>
      <c r="C2342">
        <v>2012</v>
      </c>
      <c r="D2342" s="1">
        <v>41200</v>
      </c>
      <c r="E2342" s="1">
        <v>41204</v>
      </c>
      <c r="F2342" t="s">
        <v>23</v>
      </c>
      <c r="G2342" t="s">
        <v>5512</v>
      </c>
      <c r="H2342" t="s">
        <v>5513</v>
      </c>
      <c r="I2342" t="s">
        <v>38</v>
      </c>
      <c r="J2342" t="s">
        <v>27</v>
      </c>
      <c r="K2342" t="s">
        <v>3472</v>
      </c>
      <c r="L2342" t="s">
        <v>3473</v>
      </c>
      <c r="M2342">
        <v>98115</v>
      </c>
      <c r="N2342" t="s">
        <v>30</v>
      </c>
      <c r="O2342" t="s">
        <v>1467</v>
      </c>
      <c r="P2342" t="s">
        <v>329</v>
      </c>
      <c r="Q2342" t="s">
        <v>330</v>
      </c>
      <c r="R2342" t="s">
        <v>1468</v>
      </c>
      <c r="S2342">
        <v>10.11</v>
      </c>
      <c r="T2342">
        <v>3</v>
      </c>
      <c r="U2342">
        <v>0</v>
      </c>
      <c r="V2342">
        <v>3.2351999999999994</v>
      </c>
      <c r="W2342" t="s">
        <v>10948</v>
      </c>
      <c r="X2342" t="s">
        <v>10940</v>
      </c>
      <c r="Y2342">
        <v>10</v>
      </c>
      <c r="Z2342" t="s">
        <v>10945</v>
      </c>
      <c r="AA2342">
        <v>0.31999999999999995</v>
      </c>
    </row>
    <row r="2343" spans="1:27" x14ac:dyDescent="0.35">
      <c r="A2343">
        <v>9428</v>
      </c>
      <c r="B2343" t="s">
        <v>5646</v>
      </c>
      <c r="C2343">
        <v>2011</v>
      </c>
      <c r="D2343" s="1">
        <v>40874</v>
      </c>
      <c r="E2343" s="1">
        <v>40878</v>
      </c>
      <c r="F2343" t="s">
        <v>23</v>
      </c>
      <c r="G2343" t="s">
        <v>1475</v>
      </c>
      <c r="H2343" t="s">
        <v>1476</v>
      </c>
      <c r="I2343" t="s">
        <v>26</v>
      </c>
      <c r="J2343" t="s">
        <v>27</v>
      </c>
      <c r="K2343" t="s">
        <v>4609</v>
      </c>
      <c r="L2343" t="s">
        <v>3741</v>
      </c>
      <c r="M2343">
        <v>14215</v>
      </c>
      <c r="N2343" t="s">
        <v>3728</v>
      </c>
      <c r="O2343" t="s">
        <v>381</v>
      </c>
      <c r="P2343" t="s">
        <v>329</v>
      </c>
      <c r="Q2343" t="s">
        <v>330</v>
      </c>
      <c r="R2343" t="s">
        <v>382</v>
      </c>
      <c r="S2343">
        <v>199.89999999999998</v>
      </c>
      <c r="T2343">
        <v>5</v>
      </c>
      <c r="U2343">
        <v>0</v>
      </c>
      <c r="V2343">
        <v>39.97999999999999</v>
      </c>
      <c r="W2343" t="s">
        <v>10944</v>
      </c>
      <c r="X2343" t="s">
        <v>10940</v>
      </c>
      <c r="Y2343">
        <v>11</v>
      </c>
      <c r="Z2343" t="s">
        <v>10947</v>
      </c>
      <c r="AA2343">
        <v>0.19999999999999998</v>
      </c>
    </row>
    <row r="2344" spans="1:27" x14ac:dyDescent="0.35">
      <c r="A2344">
        <v>9448</v>
      </c>
      <c r="B2344" t="s">
        <v>5647</v>
      </c>
      <c r="C2344">
        <v>2014</v>
      </c>
      <c r="D2344" s="1">
        <v>41787</v>
      </c>
      <c r="E2344" s="1">
        <v>41794</v>
      </c>
      <c r="F2344" t="s">
        <v>23</v>
      </c>
      <c r="G2344" t="s">
        <v>1624</v>
      </c>
      <c r="H2344" t="s">
        <v>1625</v>
      </c>
      <c r="I2344" t="s">
        <v>38</v>
      </c>
      <c r="J2344" t="s">
        <v>27</v>
      </c>
      <c r="K2344" t="s">
        <v>3637</v>
      </c>
      <c r="L2344" t="s">
        <v>3540</v>
      </c>
      <c r="M2344">
        <v>74133</v>
      </c>
      <c r="N2344" t="s">
        <v>3479</v>
      </c>
      <c r="O2344" t="s">
        <v>5374</v>
      </c>
      <c r="P2344" t="s">
        <v>329</v>
      </c>
      <c r="Q2344" t="s">
        <v>330</v>
      </c>
      <c r="R2344" t="s">
        <v>5375</v>
      </c>
      <c r="S2344">
        <v>477.29999999999995</v>
      </c>
      <c r="T2344">
        <v>5</v>
      </c>
      <c r="U2344">
        <v>0</v>
      </c>
      <c r="V2344">
        <v>138.41699999999997</v>
      </c>
      <c r="W2344" t="s">
        <v>10939</v>
      </c>
      <c r="X2344" t="s">
        <v>10942</v>
      </c>
      <c r="Y2344">
        <v>5</v>
      </c>
      <c r="Z2344" t="s">
        <v>10952</v>
      </c>
      <c r="AA2344">
        <v>0.28999999999999998</v>
      </c>
    </row>
    <row r="2345" spans="1:27" x14ac:dyDescent="0.35">
      <c r="A2345">
        <v>9466</v>
      </c>
      <c r="B2345" t="s">
        <v>5648</v>
      </c>
      <c r="C2345">
        <v>2013</v>
      </c>
      <c r="D2345" s="1">
        <v>41598</v>
      </c>
      <c r="E2345" s="1">
        <v>41602</v>
      </c>
      <c r="F2345" t="s">
        <v>23</v>
      </c>
      <c r="G2345" t="s">
        <v>838</v>
      </c>
      <c r="H2345" t="s">
        <v>839</v>
      </c>
      <c r="I2345" t="s">
        <v>26</v>
      </c>
      <c r="J2345" t="s">
        <v>27</v>
      </c>
      <c r="K2345" t="s">
        <v>3472</v>
      </c>
      <c r="L2345" t="s">
        <v>3473</v>
      </c>
      <c r="M2345">
        <v>98115</v>
      </c>
      <c r="N2345" t="s">
        <v>30</v>
      </c>
      <c r="O2345" t="s">
        <v>1213</v>
      </c>
      <c r="P2345" t="s">
        <v>329</v>
      </c>
      <c r="Q2345" t="s">
        <v>330</v>
      </c>
      <c r="R2345" t="s">
        <v>1214</v>
      </c>
      <c r="S2345">
        <v>31.96</v>
      </c>
      <c r="T2345">
        <v>2</v>
      </c>
      <c r="U2345">
        <v>0</v>
      </c>
      <c r="V2345">
        <v>1.597999999999999</v>
      </c>
      <c r="W2345" t="s">
        <v>10936</v>
      </c>
      <c r="X2345" t="s">
        <v>10940</v>
      </c>
      <c r="Y2345">
        <v>11</v>
      </c>
      <c r="Z2345" t="s">
        <v>10947</v>
      </c>
      <c r="AA2345">
        <v>4.9999999999999968E-2</v>
      </c>
    </row>
    <row r="2346" spans="1:27" x14ac:dyDescent="0.35">
      <c r="A2346">
        <v>9501</v>
      </c>
      <c r="B2346" t="s">
        <v>5649</v>
      </c>
      <c r="C2346">
        <v>2013</v>
      </c>
      <c r="D2346" s="1">
        <v>41421</v>
      </c>
      <c r="E2346" s="1">
        <v>41425</v>
      </c>
      <c r="F2346" t="s">
        <v>23</v>
      </c>
      <c r="G2346" t="s">
        <v>5650</v>
      </c>
      <c r="H2346" t="s">
        <v>5651</v>
      </c>
      <c r="I2346" t="s">
        <v>38</v>
      </c>
      <c r="J2346" t="s">
        <v>27</v>
      </c>
      <c r="K2346" t="s">
        <v>3571</v>
      </c>
      <c r="L2346" t="s">
        <v>3572</v>
      </c>
      <c r="M2346">
        <v>53209</v>
      </c>
      <c r="N2346" t="s">
        <v>3479</v>
      </c>
      <c r="O2346" t="s">
        <v>5541</v>
      </c>
      <c r="P2346" t="s">
        <v>329</v>
      </c>
      <c r="Q2346" t="s">
        <v>330</v>
      </c>
      <c r="R2346" t="s">
        <v>5542</v>
      </c>
      <c r="S2346">
        <v>26.94</v>
      </c>
      <c r="T2346">
        <v>3</v>
      </c>
      <c r="U2346">
        <v>0</v>
      </c>
      <c r="V2346">
        <v>11.314800000000002</v>
      </c>
      <c r="W2346" t="s">
        <v>10936</v>
      </c>
      <c r="X2346" t="s">
        <v>10942</v>
      </c>
      <c r="Y2346">
        <v>5</v>
      </c>
      <c r="Z2346" t="s">
        <v>10952</v>
      </c>
      <c r="AA2346">
        <v>0.42000000000000004</v>
      </c>
    </row>
    <row r="2347" spans="1:27" x14ac:dyDescent="0.35">
      <c r="A2347">
        <v>9637</v>
      </c>
      <c r="B2347" t="s">
        <v>3707</v>
      </c>
      <c r="C2347">
        <v>2011</v>
      </c>
      <c r="D2347" s="1">
        <v>40865</v>
      </c>
      <c r="E2347" s="1">
        <v>40872</v>
      </c>
      <c r="F2347" t="s">
        <v>23</v>
      </c>
      <c r="G2347" t="s">
        <v>2497</v>
      </c>
      <c r="H2347" t="s">
        <v>2498</v>
      </c>
      <c r="I2347" t="s">
        <v>26</v>
      </c>
      <c r="J2347" t="s">
        <v>27</v>
      </c>
      <c r="K2347" t="s">
        <v>3472</v>
      </c>
      <c r="L2347" t="s">
        <v>3473</v>
      </c>
      <c r="M2347">
        <v>98105</v>
      </c>
      <c r="N2347" t="s">
        <v>30</v>
      </c>
      <c r="O2347" t="s">
        <v>5604</v>
      </c>
      <c r="P2347" t="s">
        <v>329</v>
      </c>
      <c r="Q2347" t="s">
        <v>330</v>
      </c>
      <c r="R2347" t="s">
        <v>5605</v>
      </c>
      <c r="S2347">
        <v>137.54</v>
      </c>
      <c r="T2347">
        <v>2</v>
      </c>
      <c r="U2347">
        <v>0</v>
      </c>
      <c r="V2347">
        <v>55.016000000000005</v>
      </c>
      <c r="W2347" t="s">
        <v>10944</v>
      </c>
      <c r="X2347" t="s">
        <v>10940</v>
      </c>
      <c r="Y2347">
        <v>11</v>
      </c>
      <c r="Z2347" t="s">
        <v>10947</v>
      </c>
      <c r="AA2347">
        <v>0.40000000000000008</v>
      </c>
    </row>
    <row r="2348" spans="1:27" x14ac:dyDescent="0.35">
      <c r="A2348">
        <v>9721</v>
      </c>
      <c r="B2348" t="s">
        <v>5652</v>
      </c>
      <c r="C2348">
        <v>2013</v>
      </c>
      <c r="D2348" s="1">
        <v>41540</v>
      </c>
      <c r="E2348" s="1">
        <v>41544</v>
      </c>
      <c r="F2348" t="s">
        <v>23</v>
      </c>
      <c r="G2348" t="s">
        <v>1375</v>
      </c>
      <c r="H2348" t="s">
        <v>1376</v>
      </c>
      <c r="I2348" t="s">
        <v>26</v>
      </c>
      <c r="J2348" t="s">
        <v>27</v>
      </c>
      <c r="K2348" t="s">
        <v>4927</v>
      </c>
      <c r="L2348" t="s">
        <v>3572</v>
      </c>
      <c r="M2348">
        <v>54302</v>
      </c>
      <c r="N2348" t="s">
        <v>3479</v>
      </c>
      <c r="O2348" t="s">
        <v>2853</v>
      </c>
      <c r="P2348" t="s">
        <v>329</v>
      </c>
      <c r="Q2348" t="s">
        <v>330</v>
      </c>
      <c r="R2348" t="s">
        <v>2854</v>
      </c>
      <c r="S2348">
        <v>18.96</v>
      </c>
      <c r="T2348">
        <v>2</v>
      </c>
      <c r="U2348">
        <v>0</v>
      </c>
      <c r="V2348">
        <v>7.5840000000000014</v>
      </c>
      <c r="W2348" t="s">
        <v>10936</v>
      </c>
      <c r="X2348" t="s">
        <v>10937</v>
      </c>
      <c r="Y2348">
        <v>9</v>
      </c>
      <c r="Z2348" t="s">
        <v>10949</v>
      </c>
      <c r="AA2348">
        <v>0.40000000000000008</v>
      </c>
    </row>
    <row r="2349" spans="1:27" x14ac:dyDescent="0.35">
      <c r="A2349">
        <v>9866</v>
      </c>
      <c r="B2349" t="s">
        <v>4783</v>
      </c>
      <c r="C2349">
        <v>2014</v>
      </c>
      <c r="D2349" s="1">
        <v>41654</v>
      </c>
      <c r="E2349" s="1">
        <v>41660</v>
      </c>
      <c r="F2349" t="s">
        <v>23</v>
      </c>
      <c r="G2349" t="s">
        <v>3922</v>
      </c>
      <c r="H2349" t="s">
        <v>3923</v>
      </c>
      <c r="I2349" t="s">
        <v>127</v>
      </c>
      <c r="J2349" t="s">
        <v>27</v>
      </c>
      <c r="K2349" t="s">
        <v>3625</v>
      </c>
      <c r="L2349" t="s">
        <v>3626</v>
      </c>
      <c r="M2349">
        <v>47374</v>
      </c>
      <c r="N2349" t="s">
        <v>3479</v>
      </c>
      <c r="O2349" t="s">
        <v>5472</v>
      </c>
      <c r="P2349" t="s">
        <v>329</v>
      </c>
      <c r="Q2349" t="s">
        <v>330</v>
      </c>
      <c r="R2349" t="s">
        <v>5473</v>
      </c>
      <c r="S2349">
        <v>18.96</v>
      </c>
      <c r="T2349">
        <v>2</v>
      </c>
      <c r="U2349">
        <v>0</v>
      </c>
      <c r="V2349">
        <v>8.532</v>
      </c>
      <c r="W2349" t="s">
        <v>10939</v>
      </c>
      <c r="X2349" t="s">
        <v>10950</v>
      </c>
      <c r="Y2349">
        <v>1</v>
      </c>
      <c r="Z2349" t="s">
        <v>10951</v>
      </c>
      <c r="AA2349">
        <v>0.44999999999999996</v>
      </c>
    </row>
    <row r="2350" spans="1:27" x14ac:dyDescent="0.35">
      <c r="A2350">
        <v>17</v>
      </c>
      <c r="B2350" t="s">
        <v>5653</v>
      </c>
      <c r="C2350">
        <v>2011</v>
      </c>
      <c r="D2350" s="1">
        <v>40858</v>
      </c>
      <c r="E2350" s="1">
        <v>40865</v>
      </c>
      <c r="F2350" t="s">
        <v>23</v>
      </c>
      <c r="G2350" t="s">
        <v>2073</v>
      </c>
      <c r="H2350" t="s">
        <v>2074</v>
      </c>
      <c r="I2350" t="s">
        <v>38</v>
      </c>
      <c r="J2350" t="s">
        <v>27</v>
      </c>
      <c r="K2350" t="s">
        <v>3953</v>
      </c>
      <c r="L2350" t="s">
        <v>3572</v>
      </c>
      <c r="M2350">
        <v>53711</v>
      </c>
      <c r="N2350" t="s">
        <v>3479</v>
      </c>
      <c r="O2350" t="s">
        <v>899</v>
      </c>
      <c r="P2350" t="s">
        <v>32</v>
      </c>
      <c r="Q2350" t="s">
        <v>33</v>
      </c>
      <c r="R2350" t="s">
        <v>900</v>
      </c>
      <c r="S2350">
        <v>665.88</v>
      </c>
      <c r="T2350">
        <v>6</v>
      </c>
      <c r="U2350">
        <v>0</v>
      </c>
      <c r="V2350">
        <v>13.317599999999999</v>
      </c>
      <c r="W2350" t="s">
        <v>10944</v>
      </c>
      <c r="X2350" t="s">
        <v>10940</v>
      </c>
      <c r="Y2350">
        <v>11</v>
      </c>
      <c r="Z2350" t="s">
        <v>10947</v>
      </c>
      <c r="AA2350">
        <v>1.9999999999999997E-2</v>
      </c>
    </row>
    <row r="2351" spans="1:27" x14ac:dyDescent="0.35">
      <c r="A2351">
        <v>18</v>
      </c>
      <c r="B2351" t="s">
        <v>5654</v>
      </c>
      <c r="C2351">
        <v>2011</v>
      </c>
      <c r="D2351" s="1">
        <v>40676</v>
      </c>
      <c r="E2351" s="1">
        <v>40678</v>
      </c>
      <c r="F2351" t="s">
        <v>45</v>
      </c>
      <c r="G2351" t="s">
        <v>4875</v>
      </c>
      <c r="H2351" t="s">
        <v>4876</v>
      </c>
      <c r="I2351" t="s">
        <v>38</v>
      </c>
      <c r="J2351" t="s">
        <v>27</v>
      </c>
      <c r="K2351" t="s">
        <v>5505</v>
      </c>
      <c r="L2351" t="s">
        <v>3465</v>
      </c>
      <c r="M2351">
        <v>84084</v>
      </c>
      <c r="N2351" t="s">
        <v>30</v>
      </c>
      <c r="O2351" t="s">
        <v>731</v>
      </c>
      <c r="P2351" t="s">
        <v>32</v>
      </c>
      <c r="Q2351" t="s">
        <v>33</v>
      </c>
      <c r="R2351" t="s">
        <v>732</v>
      </c>
      <c r="S2351">
        <v>55.5</v>
      </c>
      <c r="T2351">
        <v>2</v>
      </c>
      <c r="U2351">
        <v>0</v>
      </c>
      <c r="V2351">
        <v>9.9899999999999949</v>
      </c>
      <c r="W2351" t="s">
        <v>10944</v>
      </c>
      <c r="X2351" t="s">
        <v>10942</v>
      </c>
      <c r="Y2351">
        <v>5</v>
      </c>
      <c r="Z2351" t="s">
        <v>10952</v>
      </c>
      <c r="AA2351">
        <v>0.17999999999999991</v>
      </c>
    </row>
    <row r="2352" spans="1:27" x14ac:dyDescent="0.35">
      <c r="A2352">
        <v>47</v>
      </c>
      <c r="B2352" t="s">
        <v>5655</v>
      </c>
      <c r="C2352">
        <v>2011</v>
      </c>
      <c r="D2352" s="1">
        <v>40836</v>
      </c>
      <c r="E2352" s="1">
        <v>40841</v>
      </c>
      <c r="F2352" t="s">
        <v>45</v>
      </c>
      <c r="G2352" t="s">
        <v>766</v>
      </c>
      <c r="H2352" t="s">
        <v>767</v>
      </c>
      <c r="I2352" t="s">
        <v>38</v>
      </c>
      <c r="J2352" t="s">
        <v>27</v>
      </c>
      <c r="K2352" t="s">
        <v>5107</v>
      </c>
      <c r="L2352" t="s">
        <v>3478</v>
      </c>
      <c r="M2352">
        <v>48185</v>
      </c>
      <c r="N2352" t="s">
        <v>3479</v>
      </c>
      <c r="O2352" t="s">
        <v>1689</v>
      </c>
      <c r="P2352" t="s">
        <v>32</v>
      </c>
      <c r="Q2352" t="s">
        <v>33</v>
      </c>
      <c r="R2352" t="s">
        <v>1690</v>
      </c>
      <c r="S2352">
        <v>211.96</v>
      </c>
      <c r="T2352">
        <v>4</v>
      </c>
      <c r="U2352">
        <v>0</v>
      </c>
      <c r="V2352">
        <v>8.4783999999999935</v>
      </c>
      <c r="W2352" t="s">
        <v>10944</v>
      </c>
      <c r="X2352" t="s">
        <v>10940</v>
      </c>
      <c r="Y2352">
        <v>10</v>
      </c>
      <c r="Z2352" t="s">
        <v>10945</v>
      </c>
      <c r="AA2352">
        <v>3.9999999999999966E-2</v>
      </c>
    </row>
    <row r="2353" spans="1:27" x14ac:dyDescent="0.35">
      <c r="A2353">
        <v>56</v>
      </c>
      <c r="B2353" t="s">
        <v>4912</v>
      </c>
      <c r="C2353">
        <v>2013</v>
      </c>
      <c r="D2353" s="1">
        <v>41443</v>
      </c>
      <c r="E2353" s="1">
        <v>41444</v>
      </c>
      <c r="F2353" t="s">
        <v>56</v>
      </c>
      <c r="G2353" t="s">
        <v>4512</v>
      </c>
      <c r="H2353" t="s">
        <v>4513</v>
      </c>
      <c r="I2353" t="s">
        <v>38</v>
      </c>
      <c r="J2353" t="s">
        <v>27</v>
      </c>
      <c r="K2353" t="s">
        <v>4913</v>
      </c>
      <c r="L2353" t="s">
        <v>3741</v>
      </c>
      <c r="M2353">
        <v>12180</v>
      </c>
      <c r="N2353" t="s">
        <v>3728</v>
      </c>
      <c r="O2353" t="s">
        <v>2049</v>
      </c>
      <c r="P2353" t="s">
        <v>32</v>
      </c>
      <c r="Q2353" t="s">
        <v>33</v>
      </c>
      <c r="R2353" t="s">
        <v>2050</v>
      </c>
      <c r="S2353">
        <v>208.56</v>
      </c>
      <c r="T2353">
        <v>6</v>
      </c>
      <c r="U2353">
        <v>0</v>
      </c>
      <c r="V2353">
        <v>52.139999999999986</v>
      </c>
      <c r="W2353" t="s">
        <v>10936</v>
      </c>
      <c r="X2353" t="s">
        <v>10942</v>
      </c>
      <c r="Y2353">
        <v>6</v>
      </c>
      <c r="Z2353" t="s">
        <v>10946</v>
      </c>
      <c r="AA2353">
        <v>0.24999999999999994</v>
      </c>
    </row>
    <row r="2354" spans="1:27" x14ac:dyDescent="0.35">
      <c r="A2354">
        <v>122</v>
      </c>
      <c r="B2354" t="s">
        <v>4409</v>
      </c>
      <c r="C2354">
        <v>2013</v>
      </c>
      <c r="D2354" s="1">
        <v>41438</v>
      </c>
      <c r="E2354" s="1">
        <v>41441</v>
      </c>
      <c r="F2354" t="s">
        <v>56</v>
      </c>
      <c r="G2354" t="s">
        <v>551</v>
      </c>
      <c r="H2354" t="s">
        <v>552</v>
      </c>
      <c r="I2354" t="s">
        <v>38</v>
      </c>
      <c r="J2354" t="s">
        <v>27</v>
      </c>
      <c r="K2354" t="s">
        <v>3920</v>
      </c>
      <c r="L2354" t="s">
        <v>3822</v>
      </c>
      <c r="M2354">
        <v>19805</v>
      </c>
      <c r="N2354" t="s">
        <v>3728</v>
      </c>
      <c r="O2354" t="s">
        <v>1823</v>
      </c>
      <c r="P2354" t="s">
        <v>32</v>
      </c>
      <c r="Q2354" t="s">
        <v>33</v>
      </c>
      <c r="R2354" t="s">
        <v>1824</v>
      </c>
      <c r="S2354">
        <v>226.56</v>
      </c>
      <c r="T2354">
        <v>6</v>
      </c>
      <c r="U2354">
        <v>0</v>
      </c>
      <c r="V2354">
        <v>63.436800000000005</v>
      </c>
      <c r="W2354" t="s">
        <v>10936</v>
      </c>
      <c r="X2354" t="s">
        <v>10942</v>
      </c>
      <c r="Y2354">
        <v>6</v>
      </c>
      <c r="Z2354" t="s">
        <v>10946</v>
      </c>
      <c r="AA2354">
        <v>0.28000000000000003</v>
      </c>
    </row>
    <row r="2355" spans="1:27" x14ac:dyDescent="0.35">
      <c r="A2355">
        <v>198</v>
      </c>
      <c r="B2355" t="s">
        <v>5656</v>
      </c>
      <c r="C2355">
        <v>2014</v>
      </c>
      <c r="D2355" s="1">
        <v>41950</v>
      </c>
      <c r="E2355" s="1">
        <v>41957</v>
      </c>
      <c r="F2355" t="s">
        <v>23</v>
      </c>
      <c r="G2355" t="s">
        <v>4582</v>
      </c>
      <c r="H2355" t="s">
        <v>4583</v>
      </c>
      <c r="I2355" t="s">
        <v>127</v>
      </c>
      <c r="J2355" t="s">
        <v>27</v>
      </c>
      <c r="K2355" t="s">
        <v>5041</v>
      </c>
      <c r="L2355" t="s">
        <v>3901</v>
      </c>
      <c r="M2355">
        <v>7090</v>
      </c>
      <c r="N2355" t="s">
        <v>3728</v>
      </c>
      <c r="O2355" t="s">
        <v>5657</v>
      </c>
      <c r="P2355" t="s">
        <v>32</v>
      </c>
      <c r="Q2355" t="s">
        <v>33</v>
      </c>
      <c r="R2355" t="s">
        <v>5658</v>
      </c>
      <c r="S2355">
        <v>46.26</v>
      </c>
      <c r="T2355">
        <v>3</v>
      </c>
      <c r="U2355">
        <v>0</v>
      </c>
      <c r="V2355">
        <v>12.0276</v>
      </c>
      <c r="W2355" t="s">
        <v>10939</v>
      </c>
      <c r="X2355" t="s">
        <v>10940</v>
      </c>
      <c r="Y2355">
        <v>11</v>
      </c>
      <c r="Z2355" t="s">
        <v>10947</v>
      </c>
      <c r="AA2355">
        <v>0.26</v>
      </c>
    </row>
    <row r="2356" spans="1:27" x14ac:dyDescent="0.35">
      <c r="A2356">
        <v>207</v>
      </c>
      <c r="B2356" t="s">
        <v>4792</v>
      </c>
      <c r="C2356">
        <v>2014</v>
      </c>
      <c r="D2356" s="1">
        <v>41975</v>
      </c>
      <c r="E2356" s="1">
        <v>41981</v>
      </c>
      <c r="F2356" t="s">
        <v>23</v>
      </c>
      <c r="G2356" t="s">
        <v>3162</v>
      </c>
      <c r="H2356" t="s">
        <v>3163</v>
      </c>
      <c r="I2356" t="s">
        <v>38</v>
      </c>
      <c r="J2356" t="s">
        <v>27</v>
      </c>
      <c r="K2356" t="s">
        <v>4793</v>
      </c>
      <c r="L2356" t="s">
        <v>3478</v>
      </c>
      <c r="M2356">
        <v>48601</v>
      </c>
      <c r="N2356" t="s">
        <v>3479</v>
      </c>
      <c r="O2356" t="s">
        <v>1024</v>
      </c>
      <c r="P2356" t="s">
        <v>32</v>
      </c>
      <c r="Q2356" t="s">
        <v>33</v>
      </c>
      <c r="R2356" t="s">
        <v>1025</v>
      </c>
      <c r="S2356">
        <v>83.92</v>
      </c>
      <c r="T2356">
        <v>4</v>
      </c>
      <c r="U2356">
        <v>0</v>
      </c>
      <c r="V2356">
        <v>5.8743999999999943</v>
      </c>
      <c r="W2356" t="s">
        <v>10939</v>
      </c>
      <c r="X2356" t="s">
        <v>10940</v>
      </c>
      <c r="Y2356">
        <v>12</v>
      </c>
      <c r="Z2356" t="s">
        <v>10941</v>
      </c>
      <c r="AA2356">
        <v>6.9999999999999937E-2</v>
      </c>
    </row>
    <row r="2357" spans="1:27" x14ac:dyDescent="0.35">
      <c r="A2357">
        <v>211</v>
      </c>
      <c r="B2357" t="s">
        <v>4792</v>
      </c>
      <c r="C2357">
        <v>2014</v>
      </c>
      <c r="D2357" s="1">
        <v>41975</v>
      </c>
      <c r="E2357" s="1">
        <v>41981</v>
      </c>
      <c r="F2357" t="s">
        <v>23</v>
      </c>
      <c r="G2357" t="s">
        <v>3162</v>
      </c>
      <c r="H2357" t="s">
        <v>3163</v>
      </c>
      <c r="I2357" t="s">
        <v>38</v>
      </c>
      <c r="J2357" t="s">
        <v>27</v>
      </c>
      <c r="K2357" t="s">
        <v>4793</v>
      </c>
      <c r="L2357" t="s">
        <v>3478</v>
      </c>
      <c r="M2357">
        <v>48601</v>
      </c>
      <c r="N2357" t="s">
        <v>3479</v>
      </c>
      <c r="O2357" t="s">
        <v>5659</v>
      </c>
      <c r="P2357" t="s">
        <v>32</v>
      </c>
      <c r="Q2357" t="s">
        <v>33</v>
      </c>
      <c r="R2357" t="s">
        <v>5660</v>
      </c>
      <c r="S2357">
        <v>91.99</v>
      </c>
      <c r="T2357">
        <v>1</v>
      </c>
      <c r="U2357">
        <v>0</v>
      </c>
      <c r="V2357">
        <v>3.6795999999999935</v>
      </c>
      <c r="W2357" t="s">
        <v>10939</v>
      </c>
      <c r="X2357" t="s">
        <v>10940</v>
      </c>
      <c r="Y2357">
        <v>12</v>
      </c>
      <c r="Z2357" t="s">
        <v>10941</v>
      </c>
      <c r="AA2357">
        <v>3.9999999999999931E-2</v>
      </c>
    </row>
    <row r="2358" spans="1:27" x14ac:dyDescent="0.35">
      <c r="A2358">
        <v>228</v>
      </c>
      <c r="B2358" t="s">
        <v>3476</v>
      </c>
      <c r="C2358">
        <v>2012</v>
      </c>
      <c r="D2358" s="1">
        <v>41130</v>
      </c>
      <c r="E2358" s="1">
        <v>41137</v>
      </c>
      <c r="F2358" t="s">
        <v>23</v>
      </c>
      <c r="G2358" t="s">
        <v>2424</v>
      </c>
      <c r="H2358" t="s">
        <v>2425</v>
      </c>
      <c r="I2358" t="s">
        <v>26</v>
      </c>
      <c r="J2358" t="s">
        <v>27</v>
      </c>
      <c r="K2358" t="s">
        <v>3477</v>
      </c>
      <c r="L2358" t="s">
        <v>3478</v>
      </c>
      <c r="M2358">
        <v>48227</v>
      </c>
      <c r="N2358" t="s">
        <v>3479</v>
      </c>
      <c r="O2358" t="s">
        <v>1130</v>
      </c>
      <c r="P2358" t="s">
        <v>32</v>
      </c>
      <c r="Q2358" t="s">
        <v>33</v>
      </c>
      <c r="R2358" t="s">
        <v>1131</v>
      </c>
      <c r="S2358">
        <v>21.98</v>
      </c>
      <c r="T2358">
        <v>1</v>
      </c>
      <c r="U2358">
        <v>0</v>
      </c>
      <c r="V2358">
        <v>0.21979999999999933</v>
      </c>
      <c r="W2358" t="s">
        <v>10948</v>
      </c>
      <c r="X2358" t="s">
        <v>10937</v>
      </c>
      <c r="Y2358">
        <v>8</v>
      </c>
      <c r="Z2358" t="s">
        <v>10954</v>
      </c>
      <c r="AA2358">
        <v>9.999999999999969E-3</v>
      </c>
    </row>
    <row r="2359" spans="1:27" x14ac:dyDescent="0.35">
      <c r="A2359">
        <v>246</v>
      </c>
      <c r="B2359" t="s">
        <v>4070</v>
      </c>
      <c r="C2359">
        <v>2011</v>
      </c>
      <c r="D2359" s="1">
        <v>40695</v>
      </c>
      <c r="E2359" s="1">
        <v>40700</v>
      </c>
      <c r="F2359" t="s">
        <v>45</v>
      </c>
      <c r="G2359" t="s">
        <v>3076</v>
      </c>
      <c r="H2359" t="s">
        <v>3077</v>
      </c>
      <c r="I2359" t="s">
        <v>127</v>
      </c>
      <c r="J2359" t="s">
        <v>27</v>
      </c>
      <c r="K2359" t="s">
        <v>4071</v>
      </c>
      <c r="L2359" t="s">
        <v>3642</v>
      </c>
      <c r="M2359">
        <v>55044</v>
      </c>
      <c r="N2359" t="s">
        <v>3479</v>
      </c>
      <c r="O2359" t="s">
        <v>5661</v>
      </c>
      <c r="P2359" t="s">
        <v>32</v>
      </c>
      <c r="Q2359" t="s">
        <v>33</v>
      </c>
      <c r="R2359" t="s">
        <v>5662</v>
      </c>
      <c r="S2359">
        <v>166.72</v>
      </c>
      <c r="T2359">
        <v>2</v>
      </c>
      <c r="U2359">
        <v>0</v>
      </c>
      <c r="V2359">
        <v>41.680000000000007</v>
      </c>
      <c r="W2359" t="s">
        <v>10944</v>
      </c>
      <c r="X2359" t="s">
        <v>10942</v>
      </c>
      <c r="Y2359">
        <v>6</v>
      </c>
      <c r="Z2359" t="s">
        <v>10946</v>
      </c>
      <c r="AA2359">
        <v>0.25000000000000006</v>
      </c>
    </row>
    <row r="2360" spans="1:27" x14ac:dyDescent="0.35">
      <c r="A2360">
        <v>300</v>
      </c>
      <c r="B2360" t="s">
        <v>5444</v>
      </c>
      <c r="C2360">
        <v>2013</v>
      </c>
      <c r="D2360" s="1">
        <v>41576</v>
      </c>
      <c r="E2360" s="1">
        <v>41582</v>
      </c>
      <c r="F2360" t="s">
        <v>23</v>
      </c>
      <c r="G2360" t="s">
        <v>482</v>
      </c>
      <c r="H2360" t="s">
        <v>483</v>
      </c>
      <c r="I2360" t="s">
        <v>26</v>
      </c>
      <c r="J2360" t="s">
        <v>27</v>
      </c>
      <c r="K2360" t="s">
        <v>4392</v>
      </c>
      <c r="L2360" t="s">
        <v>3901</v>
      </c>
      <c r="M2360">
        <v>7109</v>
      </c>
      <c r="N2360" t="s">
        <v>3728</v>
      </c>
      <c r="O2360" t="s">
        <v>1083</v>
      </c>
      <c r="P2360" t="s">
        <v>32</v>
      </c>
      <c r="Q2360" t="s">
        <v>33</v>
      </c>
      <c r="R2360" t="s">
        <v>1084</v>
      </c>
      <c r="S2360">
        <v>1082.48</v>
      </c>
      <c r="T2360">
        <v>8</v>
      </c>
      <c r="U2360">
        <v>0</v>
      </c>
      <c r="V2360">
        <v>10.824800000000096</v>
      </c>
      <c r="W2360" t="s">
        <v>10936</v>
      </c>
      <c r="X2360" t="s">
        <v>10940</v>
      </c>
      <c r="Y2360">
        <v>10</v>
      </c>
      <c r="Z2360" t="s">
        <v>10945</v>
      </c>
      <c r="AA2360">
        <v>1.0000000000000089E-2</v>
      </c>
    </row>
    <row r="2361" spans="1:27" x14ac:dyDescent="0.35">
      <c r="A2361">
        <v>369</v>
      </c>
      <c r="B2361" t="s">
        <v>3723</v>
      </c>
      <c r="C2361">
        <v>2013</v>
      </c>
      <c r="D2361" s="1">
        <v>41569</v>
      </c>
      <c r="E2361" s="1">
        <v>41569</v>
      </c>
      <c r="F2361" t="s">
        <v>234</v>
      </c>
      <c r="G2361" t="s">
        <v>3724</v>
      </c>
      <c r="H2361" t="s">
        <v>3725</v>
      </c>
      <c r="I2361" t="s">
        <v>26</v>
      </c>
      <c r="J2361" t="s">
        <v>27</v>
      </c>
      <c r="K2361" t="s">
        <v>3726</v>
      </c>
      <c r="L2361" t="s">
        <v>3727</v>
      </c>
      <c r="M2361">
        <v>6040</v>
      </c>
      <c r="N2361" t="s">
        <v>3728</v>
      </c>
      <c r="O2361" t="s">
        <v>638</v>
      </c>
      <c r="P2361" t="s">
        <v>32</v>
      </c>
      <c r="Q2361" t="s">
        <v>33</v>
      </c>
      <c r="R2361" t="s">
        <v>639</v>
      </c>
      <c r="S2361">
        <v>104.79</v>
      </c>
      <c r="T2361">
        <v>7</v>
      </c>
      <c r="U2361">
        <v>0</v>
      </c>
      <c r="V2361">
        <v>29.341200000000008</v>
      </c>
      <c r="W2361" t="s">
        <v>10936</v>
      </c>
      <c r="X2361" t="s">
        <v>10940</v>
      </c>
      <c r="Y2361">
        <v>10</v>
      </c>
      <c r="Z2361" t="s">
        <v>10945</v>
      </c>
      <c r="AA2361">
        <v>0.28000000000000008</v>
      </c>
    </row>
    <row r="2362" spans="1:27" x14ac:dyDescent="0.35">
      <c r="A2362">
        <v>396</v>
      </c>
      <c r="B2362" t="s">
        <v>5663</v>
      </c>
      <c r="C2362">
        <v>2014</v>
      </c>
      <c r="D2362" s="1">
        <v>41930</v>
      </c>
      <c r="E2362" s="1">
        <v>41932</v>
      </c>
      <c r="F2362" t="s">
        <v>45</v>
      </c>
      <c r="G2362" t="s">
        <v>852</v>
      </c>
      <c r="H2362" t="s">
        <v>853</v>
      </c>
      <c r="I2362" t="s">
        <v>26</v>
      </c>
      <c r="J2362" t="s">
        <v>27</v>
      </c>
      <c r="K2362" t="s">
        <v>3978</v>
      </c>
      <c r="L2362" t="s">
        <v>3838</v>
      </c>
      <c r="M2362">
        <v>2886</v>
      </c>
      <c r="N2362" t="s">
        <v>3728</v>
      </c>
      <c r="O2362" t="s">
        <v>185</v>
      </c>
      <c r="P2362" t="s">
        <v>32</v>
      </c>
      <c r="Q2362" t="s">
        <v>33</v>
      </c>
      <c r="R2362" t="s">
        <v>186</v>
      </c>
      <c r="S2362">
        <v>49.96</v>
      </c>
      <c r="T2362">
        <v>2</v>
      </c>
      <c r="U2362">
        <v>0</v>
      </c>
      <c r="V2362">
        <v>9.4923999999999964</v>
      </c>
      <c r="W2362" t="s">
        <v>10939</v>
      </c>
      <c r="X2362" t="s">
        <v>10940</v>
      </c>
      <c r="Y2362">
        <v>10</v>
      </c>
      <c r="Z2362" t="s">
        <v>10945</v>
      </c>
      <c r="AA2362">
        <v>0.18999999999999992</v>
      </c>
    </row>
    <row r="2363" spans="1:27" x14ac:dyDescent="0.35">
      <c r="A2363">
        <v>424</v>
      </c>
      <c r="B2363" t="s">
        <v>5446</v>
      </c>
      <c r="C2363">
        <v>2014</v>
      </c>
      <c r="D2363" s="1">
        <v>41932</v>
      </c>
      <c r="E2363" s="1">
        <v>41936</v>
      </c>
      <c r="F2363" t="s">
        <v>23</v>
      </c>
      <c r="G2363" t="s">
        <v>3486</v>
      </c>
      <c r="H2363" t="s">
        <v>3487</v>
      </c>
      <c r="I2363" t="s">
        <v>26</v>
      </c>
      <c r="J2363" t="s">
        <v>27</v>
      </c>
      <c r="K2363" t="s">
        <v>3993</v>
      </c>
      <c r="L2363" t="s">
        <v>3785</v>
      </c>
      <c r="M2363">
        <v>1841</v>
      </c>
      <c r="N2363" t="s">
        <v>3728</v>
      </c>
      <c r="O2363" t="s">
        <v>5664</v>
      </c>
      <c r="P2363" t="s">
        <v>32</v>
      </c>
      <c r="Q2363" t="s">
        <v>33</v>
      </c>
      <c r="R2363" t="s">
        <v>5665</v>
      </c>
      <c r="S2363">
        <v>32.700000000000003</v>
      </c>
      <c r="T2363">
        <v>3</v>
      </c>
      <c r="U2363">
        <v>0</v>
      </c>
      <c r="V2363">
        <v>8.5019999999999989</v>
      </c>
      <c r="W2363" t="s">
        <v>10939</v>
      </c>
      <c r="X2363" t="s">
        <v>10940</v>
      </c>
      <c r="Y2363">
        <v>10</v>
      </c>
      <c r="Z2363" t="s">
        <v>10945</v>
      </c>
      <c r="AA2363">
        <v>0.25999999999999995</v>
      </c>
    </row>
    <row r="2364" spans="1:27" x14ac:dyDescent="0.35">
      <c r="A2364">
        <v>434</v>
      </c>
      <c r="B2364" t="s">
        <v>5666</v>
      </c>
      <c r="C2364">
        <v>2013</v>
      </c>
      <c r="D2364" s="1">
        <v>41432</v>
      </c>
      <c r="E2364" s="1">
        <v>41433</v>
      </c>
      <c r="F2364" t="s">
        <v>56</v>
      </c>
      <c r="G2364" t="s">
        <v>2997</v>
      </c>
      <c r="H2364" t="s">
        <v>2998</v>
      </c>
      <c r="I2364" t="s">
        <v>38</v>
      </c>
      <c r="J2364" t="s">
        <v>27</v>
      </c>
      <c r="K2364" t="s">
        <v>4114</v>
      </c>
      <c r="L2364" t="s">
        <v>3785</v>
      </c>
      <c r="M2364">
        <v>1852</v>
      </c>
      <c r="N2364" t="s">
        <v>3728</v>
      </c>
      <c r="O2364" t="s">
        <v>435</v>
      </c>
      <c r="P2364" t="s">
        <v>32</v>
      </c>
      <c r="Q2364" t="s">
        <v>33</v>
      </c>
      <c r="R2364" t="s">
        <v>436</v>
      </c>
      <c r="S2364">
        <v>714.30000000000007</v>
      </c>
      <c r="T2364">
        <v>5</v>
      </c>
      <c r="U2364">
        <v>0</v>
      </c>
      <c r="V2364">
        <v>207.14699999999993</v>
      </c>
      <c r="W2364" t="s">
        <v>10936</v>
      </c>
      <c r="X2364" t="s">
        <v>10942</v>
      </c>
      <c r="Y2364">
        <v>6</v>
      </c>
      <c r="Z2364" t="s">
        <v>10946</v>
      </c>
      <c r="AA2364">
        <v>0.28999999999999987</v>
      </c>
    </row>
    <row r="2365" spans="1:27" x14ac:dyDescent="0.35">
      <c r="A2365">
        <v>442</v>
      </c>
      <c r="B2365" t="s">
        <v>4077</v>
      </c>
      <c r="C2365">
        <v>2013</v>
      </c>
      <c r="D2365" s="1">
        <v>41523</v>
      </c>
      <c r="E2365" s="1">
        <v>41525</v>
      </c>
      <c r="F2365" t="s">
        <v>45</v>
      </c>
      <c r="G2365" t="s">
        <v>2073</v>
      </c>
      <c r="H2365" t="s">
        <v>2074</v>
      </c>
      <c r="I2365" t="s">
        <v>38</v>
      </c>
      <c r="J2365" t="s">
        <v>27</v>
      </c>
      <c r="K2365" t="s">
        <v>3477</v>
      </c>
      <c r="L2365" t="s">
        <v>3478</v>
      </c>
      <c r="M2365">
        <v>48227</v>
      </c>
      <c r="N2365" t="s">
        <v>3479</v>
      </c>
      <c r="O2365" t="s">
        <v>791</v>
      </c>
      <c r="P2365" t="s">
        <v>32</v>
      </c>
      <c r="Q2365" t="s">
        <v>33</v>
      </c>
      <c r="R2365" t="s">
        <v>792</v>
      </c>
      <c r="S2365">
        <v>194.94</v>
      </c>
      <c r="T2365">
        <v>3</v>
      </c>
      <c r="U2365">
        <v>0</v>
      </c>
      <c r="V2365">
        <v>23.392800000000008</v>
      </c>
      <c r="W2365" t="s">
        <v>10936</v>
      </c>
      <c r="X2365" t="s">
        <v>10937</v>
      </c>
      <c r="Y2365">
        <v>9</v>
      </c>
      <c r="Z2365" t="s">
        <v>10949</v>
      </c>
      <c r="AA2365">
        <v>0.12000000000000004</v>
      </c>
    </row>
    <row r="2366" spans="1:27" x14ac:dyDescent="0.35">
      <c r="A2366">
        <v>443</v>
      </c>
      <c r="B2366" t="s">
        <v>4077</v>
      </c>
      <c r="C2366">
        <v>2013</v>
      </c>
      <c r="D2366" s="1">
        <v>41523</v>
      </c>
      <c r="E2366" s="1">
        <v>41525</v>
      </c>
      <c r="F2366" t="s">
        <v>45</v>
      </c>
      <c r="G2366" t="s">
        <v>2073</v>
      </c>
      <c r="H2366" t="s">
        <v>2074</v>
      </c>
      <c r="I2366" t="s">
        <v>38</v>
      </c>
      <c r="J2366" t="s">
        <v>27</v>
      </c>
      <c r="K2366" t="s">
        <v>3477</v>
      </c>
      <c r="L2366" t="s">
        <v>3478</v>
      </c>
      <c r="M2366">
        <v>48227</v>
      </c>
      <c r="N2366" t="s">
        <v>3479</v>
      </c>
      <c r="O2366" t="s">
        <v>2323</v>
      </c>
      <c r="P2366" t="s">
        <v>32</v>
      </c>
      <c r="Q2366" t="s">
        <v>33</v>
      </c>
      <c r="R2366" t="s">
        <v>2324</v>
      </c>
      <c r="S2366">
        <v>70.949999999999989</v>
      </c>
      <c r="T2366">
        <v>3</v>
      </c>
      <c r="U2366">
        <v>0</v>
      </c>
      <c r="V2366">
        <v>20.575499999999998</v>
      </c>
      <c r="W2366" t="s">
        <v>10936</v>
      </c>
      <c r="X2366" t="s">
        <v>10937</v>
      </c>
      <c r="Y2366">
        <v>9</v>
      </c>
      <c r="Z2366" t="s">
        <v>10949</v>
      </c>
      <c r="AA2366">
        <v>0.29000000000000004</v>
      </c>
    </row>
    <row r="2367" spans="1:27" x14ac:dyDescent="0.35">
      <c r="A2367">
        <v>449</v>
      </c>
      <c r="B2367" t="s">
        <v>4419</v>
      </c>
      <c r="C2367">
        <v>2013</v>
      </c>
      <c r="D2367" s="1">
        <v>41366</v>
      </c>
      <c r="E2367" s="1">
        <v>41368</v>
      </c>
      <c r="F2367" t="s">
        <v>45</v>
      </c>
      <c r="G2367" t="s">
        <v>2260</v>
      </c>
      <c r="H2367" t="s">
        <v>2261</v>
      </c>
      <c r="I2367" t="s">
        <v>38</v>
      </c>
      <c r="J2367" t="s">
        <v>27</v>
      </c>
      <c r="K2367" t="s">
        <v>4291</v>
      </c>
      <c r="L2367" t="s">
        <v>3741</v>
      </c>
      <c r="M2367">
        <v>13021</v>
      </c>
      <c r="N2367" t="s">
        <v>3728</v>
      </c>
      <c r="O2367" t="s">
        <v>3045</v>
      </c>
      <c r="P2367" t="s">
        <v>32</v>
      </c>
      <c r="Q2367" t="s">
        <v>33</v>
      </c>
      <c r="R2367" t="s">
        <v>3046</v>
      </c>
      <c r="S2367">
        <v>161.94</v>
      </c>
      <c r="T2367">
        <v>3</v>
      </c>
      <c r="U2367">
        <v>0</v>
      </c>
      <c r="V2367">
        <v>9.716399999999993</v>
      </c>
      <c r="W2367" t="s">
        <v>10936</v>
      </c>
      <c r="X2367" t="s">
        <v>10942</v>
      </c>
      <c r="Y2367">
        <v>4</v>
      </c>
      <c r="Z2367" t="s">
        <v>10943</v>
      </c>
      <c r="AA2367">
        <v>5.9999999999999956E-2</v>
      </c>
    </row>
    <row r="2368" spans="1:27" x14ac:dyDescent="0.35">
      <c r="A2368">
        <v>492</v>
      </c>
      <c r="B2368" t="s">
        <v>5667</v>
      </c>
      <c r="C2368">
        <v>2011</v>
      </c>
      <c r="D2368" s="1">
        <v>40800</v>
      </c>
      <c r="E2368" s="1">
        <v>40805</v>
      </c>
      <c r="F2368" t="s">
        <v>23</v>
      </c>
      <c r="G2368" t="s">
        <v>2569</v>
      </c>
      <c r="H2368" t="s">
        <v>2570</v>
      </c>
      <c r="I2368" t="s">
        <v>38</v>
      </c>
      <c r="J2368" t="s">
        <v>27</v>
      </c>
      <c r="K2368" t="s">
        <v>3689</v>
      </c>
      <c r="L2368" t="s">
        <v>3741</v>
      </c>
      <c r="M2368">
        <v>14609</v>
      </c>
      <c r="N2368" t="s">
        <v>3728</v>
      </c>
      <c r="O2368" t="s">
        <v>1269</v>
      </c>
      <c r="P2368" t="s">
        <v>32</v>
      </c>
      <c r="Q2368" t="s">
        <v>33</v>
      </c>
      <c r="R2368" t="s">
        <v>1270</v>
      </c>
      <c r="S2368">
        <v>449.15</v>
      </c>
      <c r="T2368">
        <v>5</v>
      </c>
      <c r="U2368">
        <v>0</v>
      </c>
      <c r="V2368">
        <v>8.9829999999999899</v>
      </c>
      <c r="W2368" t="s">
        <v>10944</v>
      </c>
      <c r="X2368" t="s">
        <v>10937</v>
      </c>
      <c r="Y2368">
        <v>9</v>
      </c>
      <c r="Z2368" t="s">
        <v>10949</v>
      </c>
      <c r="AA2368">
        <v>1.999999999999998E-2</v>
      </c>
    </row>
    <row r="2369" spans="1:27" x14ac:dyDescent="0.35">
      <c r="A2369">
        <v>509</v>
      </c>
      <c r="B2369" t="s">
        <v>5668</v>
      </c>
      <c r="C2369">
        <v>2012</v>
      </c>
      <c r="D2369" s="1">
        <v>40984</v>
      </c>
      <c r="E2369" s="1">
        <v>40990</v>
      </c>
      <c r="F2369" t="s">
        <v>23</v>
      </c>
      <c r="G2369" t="s">
        <v>2181</v>
      </c>
      <c r="H2369" t="s">
        <v>2182</v>
      </c>
      <c r="I2369" t="s">
        <v>38</v>
      </c>
      <c r="J2369" t="s">
        <v>27</v>
      </c>
      <c r="K2369" t="s">
        <v>3829</v>
      </c>
      <c r="L2369" t="s">
        <v>3522</v>
      </c>
      <c r="M2369">
        <v>30318</v>
      </c>
      <c r="N2369" t="s">
        <v>3507</v>
      </c>
      <c r="O2369" t="s">
        <v>2299</v>
      </c>
      <c r="P2369" t="s">
        <v>32</v>
      </c>
      <c r="Q2369" t="s">
        <v>33</v>
      </c>
      <c r="R2369" t="s">
        <v>5669</v>
      </c>
      <c r="S2369">
        <v>46.74</v>
      </c>
      <c r="T2369">
        <v>3</v>
      </c>
      <c r="U2369">
        <v>0</v>
      </c>
      <c r="V2369">
        <v>11.684999999999999</v>
      </c>
      <c r="W2369" t="s">
        <v>10948</v>
      </c>
      <c r="X2369" t="s">
        <v>10950</v>
      </c>
      <c r="Y2369">
        <v>3</v>
      </c>
      <c r="Z2369" t="s">
        <v>10953</v>
      </c>
      <c r="AA2369">
        <v>0.24999999999999997</v>
      </c>
    </row>
    <row r="2370" spans="1:27" x14ac:dyDescent="0.35">
      <c r="A2370">
        <v>517</v>
      </c>
      <c r="B2370" t="s">
        <v>3745</v>
      </c>
      <c r="C2370">
        <v>2014</v>
      </c>
      <c r="D2370" s="1">
        <v>41662</v>
      </c>
      <c r="E2370" s="1">
        <v>41667</v>
      </c>
      <c r="F2370" t="s">
        <v>23</v>
      </c>
      <c r="G2370" t="s">
        <v>2438</v>
      </c>
      <c r="H2370" t="s">
        <v>2439</v>
      </c>
      <c r="I2370" t="s">
        <v>127</v>
      </c>
      <c r="J2370" t="s">
        <v>27</v>
      </c>
      <c r="K2370" t="s">
        <v>3746</v>
      </c>
      <c r="L2370" t="s">
        <v>3747</v>
      </c>
      <c r="M2370">
        <v>59405</v>
      </c>
      <c r="N2370" t="s">
        <v>30</v>
      </c>
      <c r="O2370" t="s">
        <v>3172</v>
      </c>
      <c r="P2370" t="s">
        <v>32</v>
      </c>
      <c r="Q2370" t="s">
        <v>33</v>
      </c>
      <c r="R2370" t="s">
        <v>3173</v>
      </c>
      <c r="S2370">
        <v>51.449999999999996</v>
      </c>
      <c r="T2370">
        <v>3</v>
      </c>
      <c r="U2370">
        <v>0</v>
      </c>
      <c r="V2370">
        <v>13.891499999999999</v>
      </c>
      <c r="W2370" t="s">
        <v>10939</v>
      </c>
      <c r="X2370" t="s">
        <v>10950</v>
      </c>
      <c r="Y2370">
        <v>1</v>
      </c>
      <c r="Z2370" t="s">
        <v>10951</v>
      </c>
      <c r="AA2370">
        <v>0.27</v>
      </c>
    </row>
    <row r="2371" spans="1:27" x14ac:dyDescent="0.35">
      <c r="A2371">
        <v>519</v>
      </c>
      <c r="B2371" t="s">
        <v>3745</v>
      </c>
      <c r="C2371">
        <v>2014</v>
      </c>
      <c r="D2371" s="1">
        <v>41662</v>
      </c>
      <c r="E2371" s="1">
        <v>41667</v>
      </c>
      <c r="F2371" t="s">
        <v>23</v>
      </c>
      <c r="G2371" t="s">
        <v>2438</v>
      </c>
      <c r="H2371" t="s">
        <v>2439</v>
      </c>
      <c r="I2371" t="s">
        <v>127</v>
      </c>
      <c r="J2371" t="s">
        <v>27</v>
      </c>
      <c r="K2371" t="s">
        <v>3746</v>
      </c>
      <c r="L2371" t="s">
        <v>3747</v>
      </c>
      <c r="M2371">
        <v>59405</v>
      </c>
      <c r="N2371" t="s">
        <v>30</v>
      </c>
      <c r="O2371" t="s">
        <v>5670</v>
      </c>
      <c r="P2371" t="s">
        <v>32</v>
      </c>
      <c r="Q2371" t="s">
        <v>33</v>
      </c>
      <c r="R2371" t="s">
        <v>5671</v>
      </c>
      <c r="S2371">
        <v>1126.02</v>
      </c>
      <c r="T2371">
        <v>3</v>
      </c>
      <c r="U2371">
        <v>0</v>
      </c>
      <c r="V2371">
        <v>56.300999999999988</v>
      </c>
      <c r="W2371" t="s">
        <v>10939</v>
      </c>
      <c r="X2371" t="s">
        <v>10950</v>
      </c>
      <c r="Y2371">
        <v>1</v>
      </c>
      <c r="Z2371" t="s">
        <v>10951</v>
      </c>
      <c r="AA2371">
        <v>4.9999999999999989E-2</v>
      </c>
    </row>
    <row r="2372" spans="1:27" x14ac:dyDescent="0.35">
      <c r="A2372">
        <v>625</v>
      </c>
      <c r="B2372" t="s">
        <v>4257</v>
      </c>
      <c r="C2372">
        <v>2012</v>
      </c>
      <c r="D2372" s="1">
        <v>41242</v>
      </c>
      <c r="E2372" s="1">
        <v>41246</v>
      </c>
      <c r="F2372" t="s">
        <v>23</v>
      </c>
      <c r="G2372" t="s">
        <v>4258</v>
      </c>
      <c r="H2372" t="s">
        <v>4259</v>
      </c>
      <c r="I2372" t="s">
        <v>26</v>
      </c>
      <c r="J2372" t="s">
        <v>27</v>
      </c>
      <c r="K2372" t="s">
        <v>4260</v>
      </c>
      <c r="L2372" t="s">
        <v>3478</v>
      </c>
      <c r="M2372">
        <v>48126</v>
      </c>
      <c r="N2372" t="s">
        <v>3479</v>
      </c>
      <c r="O2372" t="s">
        <v>3263</v>
      </c>
      <c r="P2372" t="s">
        <v>32</v>
      </c>
      <c r="Q2372" t="s">
        <v>33</v>
      </c>
      <c r="R2372" t="s">
        <v>3264</v>
      </c>
      <c r="S2372">
        <v>523.48</v>
      </c>
      <c r="T2372">
        <v>4</v>
      </c>
      <c r="U2372">
        <v>0</v>
      </c>
      <c r="V2372">
        <v>130.87</v>
      </c>
      <c r="W2372" t="s">
        <v>10948</v>
      </c>
      <c r="X2372" t="s">
        <v>10940</v>
      </c>
      <c r="Y2372">
        <v>11</v>
      </c>
      <c r="Z2372" t="s">
        <v>10947</v>
      </c>
      <c r="AA2372">
        <v>0.25</v>
      </c>
    </row>
    <row r="2373" spans="1:27" x14ac:dyDescent="0.35">
      <c r="A2373">
        <v>692</v>
      </c>
      <c r="B2373" t="s">
        <v>4425</v>
      </c>
      <c r="C2373">
        <v>2011</v>
      </c>
      <c r="D2373" s="1">
        <v>40715</v>
      </c>
      <c r="E2373" s="1">
        <v>40717</v>
      </c>
      <c r="F2373" t="s">
        <v>45</v>
      </c>
      <c r="G2373" t="s">
        <v>2321</v>
      </c>
      <c r="H2373" t="s">
        <v>2322</v>
      </c>
      <c r="I2373" t="s">
        <v>38</v>
      </c>
      <c r="J2373" t="s">
        <v>27</v>
      </c>
      <c r="K2373" t="s">
        <v>4005</v>
      </c>
      <c r="L2373" t="s">
        <v>3506</v>
      </c>
      <c r="M2373">
        <v>22980</v>
      </c>
      <c r="N2373" t="s">
        <v>3507</v>
      </c>
      <c r="O2373" t="s">
        <v>5672</v>
      </c>
      <c r="P2373" t="s">
        <v>32</v>
      </c>
      <c r="Q2373" t="s">
        <v>33</v>
      </c>
      <c r="R2373" t="s">
        <v>5673</v>
      </c>
      <c r="S2373">
        <v>36.839999999999996</v>
      </c>
      <c r="T2373">
        <v>3</v>
      </c>
      <c r="U2373">
        <v>0</v>
      </c>
      <c r="V2373">
        <v>10.315199999999999</v>
      </c>
      <c r="W2373" t="s">
        <v>10944</v>
      </c>
      <c r="X2373" t="s">
        <v>10942</v>
      </c>
      <c r="Y2373">
        <v>6</v>
      </c>
      <c r="Z2373" t="s">
        <v>10946</v>
      </c>
      <c r="AA2373">
        <v>0.28000000000000003</v>
      </c>
    </row>
    <row r="2374" spans="1:27" x14ac:dyDescent="0.35">
      <c r="A2374">
        <v>723</v>
      </c>
      <c r="B2374" t="s">
        <v>3485</v>
      </c>
      <c r="C2374">
        <v>2013</v>
      </c>
      <c r="D2374" s="1">
        <v>41624</v>
      </c>
      <c r="E2374" s="1">
        <v>41628</v>
      </c>
      <c r="F2374" t="s">
        <v>23</v>
      </c>
      <c r="G2374" t="s">
        <v>3486</v>
      </c>
      <c r="H2374" t="s">
        <v>3487</v>
      </c>
      <c r="I2374" t="s">
        <v>26</v>
      </c>
      <c r="J2374" t="s">
        <v>27</v>
      </c>
      <c r="K2374" t="s">
        <v>3477</v>
      </c>
      <c r="L2374" t="s">
        <v>3478</v>
      </c>
      <c r="M2374">
        <v>48205</v>
      </c>
      <c r="N2374" t="s">
        <v>3479</v>
      </c>
      <c r="O2374" t="s">
        <v>5674</v>
      </c>
      <c r="P2374" t="s">
        <v>32</v>
      </c>
      <c r="Q2374" t="s">
        <v>33</v>
      </c>
      <c r="R2374" t="s">
        <v>5675</v>
      </c>
      <c r="S2374">
        <v>296.37</v>
      </c>
      <c r="T2374">
        <v>3</v>
      </c>
      <c r="U2374">
        <v>0</v>
      </c>
      <c r="V2374">
        <v>80.019899999999993</v>
      </c>
      <c r="W2374" t="s">
        <v>10936</v>
      </c>
      <c r="X2374" t="s">
        <v>10940</v>
      </c>
      <c r="Y2374">
        <v>12</v>
      </c>
      <c r="Z2374" t="s">
        <v>10941</v>
      </c>
      <c r="AA2374">
        <v>0.26999999999999996</v>
      </c>
    </row>
    <row r="2375" spans="1:27" x14ac:dyDescent="0.35">
      <c r="A2375">
        <v>730</v>
      </c>
      <c r="B2375" t="s">
        <v>5676</v>
      </c>
      <c r="C2375">
        <v>2013</v>
      </c>
      <c r="D2375" s="1">
        <v>41612</v>
      </c>
      <c r="E2375" s="1">
        <v>41615</v>
      </c>
      <c r="F2375" t="s">
        <v>56</v>
      </c>
      <c r="G2375" t="s">
        <v>5677</v>
      </c>
      <c r="H2375" t="s">
        <v>5678</v>
      </c>
      <c r="I2375" t="s">
        <v>38</v>
      </c>
      <c r="J2375" t="s">
        <v>27</v>
      </c>
      <c r="K2375" t="s">
        <v>2834</v>
      </c>
      <c r="L2375" t="s">
        <v>3741</v>
      </c>
      <c r="M2375">
        <v>11572</v>
      </c>
      <c r="N2375" t="s">
        <v>3728</v>
      </c>
      <c r="O2375" t="s">
        <v>1459</v>
      </c>
      <c r="P2375" t="s">
        <v>32</v>
      </c>
      <c r="Q2375" t="s">
        <v>33</v>
      </c>
      <c r="R2375" t="s">
        <v>1460</v>
      </c>
      <c r="S2375">
        <v>33.630000000000003</v>
      </c>
      <c r="T2375">
        <v>3</v>
      </c>
      <c r="U2375">
        <v>0</v>
      </c>
      <c r="V2375">
        <v>10.088999999999999</v>
      </c>
      <c r="W2375" t="s">
        <v>10936</v>
      </c>
      <c r="X2375" t="s">
        <v>10940</v>
      </c>
      <c r="Y2375">
        <v>12</v>
      </c>
      <c r="Z2375" t="s">
        <v>10941</v>
      </c>
      <c r="AA2375">
        <v>0.29999999999999993</v>
      </c>
    </row>
    <row r="2376" spans="1:27" x14ac:dyDescent="0.35">
      <c r="A2376">
        <v>733</v>
      </c>
      <c r="B2376" t="s">
        <v>3750</v>
      </c>
      <c r="C2376">
        <v>2014</v>
      </c>
      <c r="D2376" s="1">
        <v>41661</v>
      </c>
      <c r="E2376" s="1">
        <v>41665</v>
      </c>
      <c r="F2376" t="s">
        <v>23</v>
      </c>
      <c r="G2376" t="s">
        <v>2471</v>
      </c>
      <c r="H2376" t="s">
        <v>2472</v>
      </c>
      <c r="I2376" t="s">
        <v>127</v>
      </c>
      <c r="J2376" t="s">
        <v>27</v>
      </c>
      <c r="K2376" t="s">
        <v>3472</v>
      </c>
      <c r="L2376" t="s">
        <v>3473</v>
      </c>
      <c r="M2376">
        <v>98115</v>
      </c>
      <c r="N2376" t="s">
        <v>30</v>
      </c>
      <c r="O2376" t="s">
        <v>254</v>
      </c>
      <c r="P2376" t="s">
        <v>32</v>
      </c>
      <c r="Q2376" t="s">
        <v>33</v>
      </c>
      <c r="R2376" t="s">
        <v>255</v>
      </c>
      <c r="S2376">
        <v>242.94</v>
      </c>
      <c r="T2376">
        <v>3</v>
      </c>
      <c r="U2376">
        <v>0</v>
      </c>
      <c r="V2376">
        <v>9.7175999999999902</v>
      </c>
      <c r="W2376" t="s">
        <v>10939</v>
      </c>
      <c r="X2376" t="s">
        <v>10950</v>
      </c>
      <c r="Y2376">
        <v>1</v>
      </c>
      <c r="Z2376" t="s">
        <v>10951</v>
      </c>
      <c r="AA2376">
        <v>3.9999999999999959E-2</v>
      </c>
    </row>
    <row r="2377" spans="1:27" x14ac:dyDescent="0.35">
      <c r="A2377">
        <v>757</v>
      </c>
      <c r="B2377" t="s">
        <v>4938</v>
      </c>
      <c r="C2377">
        <v>2011</v>
      </c>
      <c r="D2377" s="1">
        <v>40906</v>
      </c>
      <c r="E2377" s="1">
        <v>40910</v>
      </c>
      <c r="F2377" t="s">
        <v>23</v>
      </c>
      <c r="G2377" t="s">
        <v>4939</v>
      </c>
      <c r="H2377" t="s">
        <v>4940</v>
      </c>
      <c r="I2377" t="s">
        <v>38</v>
      </c>
      <c r="J2377" t="s">
        <v>27</v>
      </c>
      <c r="K2377" t="s">
        <v>4941</v>
      </c>
      <c r="L2377" t="s">
        <v>3642</v>
      </c>
      <c r="M2377">
        <v>55016</v>
      </c>
      <c r="N2377" t="s">
        <v>3479</v>
      </c>
      <c r="O2377" t="s">
        <v>5672</v>
      </c>
      <c r="P2377" t="s">
        <v>32</v>
      </c>
      <c r="Q2377" t="s">
        <v>33</v>
      </c>
      <c r="R2377" t="s">
        <v>5673</v>
      </c>
      <c r="S2377">
        <v>24.56</v>
      </c>
      <c r="T2377">
        <v>2</v>
      </c>
      <c r="U2377">
        <v>0</v>
      </c>
      <c r="V2377">
        <v>6.8767999999999994</v>
      </c>
      <c r="W2377" t="s">
        <v>10944</v>
      </c>
      <c r="X2377" t="s">
        <v>10940</v>
      </c>
      <c r="Y2377">
        <v>12</v>
      </c>
      <c r="Z2377" t="s">
        <v>10941</v>
      </c>
      <c r="AA2377">
        <v>0.27999999999999997</v>
      </c>
    </row>
    <row r="2378" spans="1:27" x14ac:dyDescent="0.35">
      <c r="A2378">
        <v>768</v>
      </c>
      <c r="B2378" t="s">
        <v>4944</v>
      </c>
      <c r="C2378">
        <v>2011</v>
      </c>
      <c r="D2378" s="1">
        <v>40557</v>
      </c>
      <c r="E2378" s="1">
        <v>40559</v>
      </c>
      <c r="F2378" t="s">
        <v>45</v>
      </c>
      <c r="G2378" t="s">
        <v>1375</v>
      </c>
      <c r="H2378" t="s">
        <v>1376</v>
      </c>
      <c r="I2378" t="s">
        <v>26</v>
      </c>
      <c r="J2378" t="s">
        <v>27</v>
      </c>
      <c r="K2378" t="s">
        <v>4945</v>
      </c>
      <c r="L2378" t="s">
        <v>3704</v>
      </c>
      <c r="M2378">
        <v>71111</v>
      </c>
      <c r="N2378" t="s">
        <v>3507</v>
      </c>
      <c r="O2378" t="s">
        <v>1053</v>
      </c>
      <c r="P2378" t="s">
        <v>32</v>
      </c>
      <c r="Q2378" t="s">
        <v>33</v>
      </c>
      <c r="R2378" t="s">
        <v>1054</v>
      </c>
      <c r="S2378">
        <v>572.58000000000004</v>
      </c>
      <c r="T2378">
        <v>6</v>
      </c>
      <c r="U2378">
        <v>0</v>
      </c>
      <c r="V2378">
        <v>34.354799999999955</v>
      </c>
      <c r="W2378" t="s">
        <v>10944</v>
      </c>
      <c r="X2378" t="s">
        <v>10950</v>
      </c>
      <c r="Y2378">
        <v>1</v>
      </c>
      <c r="Z2378" t="s">
        <v>10951</v>
      </c>
      <c r="AA2378">
        <v>5.9999999999999915E-2</v>
      </c>
    </row>
    <row r="2379" spans="1:27" x14ac:dyDescent="0.35">
      <c r="A2379">
        <v>790</v>
      </c>
      <c r="B2379" t="s">
        <v>4266</v>
      </c>
      <c r="C2379">
        <v>2012</v>
      </c>
      <c r="D2379" s="1">
        <v>41086</v>
      </c>
      <c r="E2379" s="1">
        <v>41090</v>
      </c>
      <c r="F2379" t="s">
        <v>23</v>
      </c>
      <c r="G2379" t="s">
        <v>2898</v>
      </c>
      <c r="H2379" t="s">
        <v>2899</v>
      </c>
      <c r="I2379" t="s">
        <v>38</v>
      </c>
      <c r="J2379" t="s">
        <v>27</v>
      </c>
      <c r="K2379" t="s">
        <v>3625</v>
      </c>
      <c r="L2379" t="s">
        <v>3506</v>
      </c>
      <c r="M2379">
        <v>23223</v>
      </c>
      <c r="N2379" t="s">
        <v>3507</v>
      </c>
      <c r="O2379" t="s">
        <v>2007</v>
      </c>
      <c r="P2379" t="s">
        <v>32</v>
      </c>
      <c r="Q2379" t="s">
        <v>33</v>
      </c>
      <c r="R2379" t="s">
        <v>2008</v>
      </c>
      <c r="S2379">
        <v>15.42</v>
      </c>
      <c r="T2379">
        <v>1</v>
      </c>
      <c r="U2379">
        <v>0</v>
      </c>
      <c r="V2379">
        <v>4.1634000000000011</v>
      </c>
      <c r="W2379" t="s">
        <v>10948</v>
      </c>
      <c r="X2379" t="s">
        <v>10942</v>
      </c>
      <c r="Y2379">
        <v>6</v>
      </c>
      <c r="Z2379" t="s">
        <v>10946</v>
      </c>
      <c r="AA2379">
        <v>0.27000000000000007</v>
      </c>
    </row>
    <row r="2380" spans="1:27" x14ac:dyDescent="0.35">
      <c r="A2380">
        <v>882</v>
      </c>
      <c r="B2380" t="s">
        <v>5679</v>
      </c>
      <c r="C2380">
        <v>2012</v>
      </c>
      <c r="D2380" s="1">
        <v>41191</v>
      </c>
      <c r="E2380" s="1">
        <v>41195</v>
      </c>
      <c r="F2380" t="s">
        <v>23</v>
      </c>
      <c r="G2380" t="s">
        <v>3470</v>
      </c>
      <c r="H2380" t="s">
        <v>3471</v>
      </c>
      <c r="I2380" t="s">
        <v>38</v>
      </c>
      <c r="J2380" t="s">
        <v>27</v>
      </c>
      <c r="K2380" t="s">
        <v>3505</v>
      </c>
      <c r="L2380" t="s">
        <v>3506</v>
      </c>
      <c r="M2380">
        <v>22153</v>
      </c>
      <c r="N2380" t="s">
        <v>3507</v>
      </c>
      <c r="O2380" t="s">
        <v>2007</v>
      </c>
      <c r="P2380" t="s">
        <v>32</v>
      </c>
      <c r="Q2380" t="s">
        <v>33</v>
      </c>
      <c r="R2380" t="s">
        <v>2008</v>
      </c>
      <c r="S2380">
        <v>30.84</v>
      </c>
      <c r="T2380">
        <v>2</v>
      </c>
      <c r="U2380">
        <v>0</v>
      </c>
      <c r="V2380">
        <v>8.3268000000000022</v>
      </c>
      <c r="W2380" t="s">
        <v>10948</v>
      </c>
      <c r="X2380" t="s">
        <v>10940</v>
      </c>
      <c r="Y2380">
        <v>10</v>
      </c>
      <c r="Z2380" t="s">
        <v>10945</v>
      </c>
      <c r="AA2380">
        <v>0.27000000000000007</v>
      </c>
    </row>
    <row r="2381" spans="1:27" x14ac:dyDescent="0.35">
      <c r="A2381">
        <v>912</v>
      </c>
      <c r="B2381" t="s">
        <v>4660</v>
      </c>
      <c r="C2381">
        <v>2014</v>
      </c>
      <c r="D2381" s="1">
        <v>41885</v>
      </c>
      <c r="E2381" s="1">
        <v>41890</v>
      </c>
      <c r="F2381" t="s">
        <v>23</v>
      </c>
      <c r="G2381" t="s">
        <v>2211</v>
      </c>
      <c r="H2381" t="s">
        <v>2212</v>
      </c>
      <c r="I2381" t="s">
        <v>127</v>
      </c>
      <c r="J2381" t="s">
        <v>27</v>
      </c>
      <c r="K2381" t="s">
        <v>3586</v>
      </c>
      <c r="L2381" t="s">
        <v>3478</v>
      </c>
      <c r="M2381">
        <v>49201</v>
      </c>
      <c r="N2381" t="s">
        <v>3479</v>
      </c>
      <c r="O2381" t="s">
        <v>2124</v>
      </c>
      <c r="P2381" t="s">
        <v>32</v>
      </c>
      <c r="Q2381" t="s">
        <v>33</v>
      </c>
      <c r="R2381" t="s">
        <v>2125</v>
      </c>
      <c r="S2381">
        <v>352.38</v>
      </c>
      <c r="T2381">
        <v>2</v>
      </c>
      <c r="U2381">
        <v>0</v>
      </c>
      <c r="V2381">
        <v>81.047399999999982</v>
      </c>
      <c r="W2381" t="s">
        <v>10939</v>
      </c>
      <c r="X2381" t="s">
        <v>10937</v>
      </c>
      <c r="Y2381">
        <v>9</v>
      </c>
      <c r="Z2381" t="s">
        <v>10949</v>
      </c>
      <c r="AA2381">
        <v>0.22999999999999995</v>
      </c>
    </row>
    <row r="2382" spans="1:27" x14ac:dyDescent="0.35">
      <c r="A2382">
        <v>921</v>
      </c>
      <c r="B2382" t="s">
        <v>5680</v>
      </c>
      <c r="C2382">
        <v>2011</v>
      </c>
      <c r="D2382" s="1">
        <v>40882</v>
      </c>
      <c r="E2382" s="1">
        <v>40889</v>
      </c>
      <c r="F2382" t="s">
        <v>23</v>
      </c>
      <c r="G2382" t="s">
        <v>3043</v>
      </c>
      <c r="H2382" t="s">
        <v>3044</v>
      </c>
      <c r="I2382" t="s">
        <v>38</v>
      </c>
      <c r="J2382" t="s">
        <v>27</v>
      </c>
      <c r="K2382" t="s">
        <v>4510</v>
      </c>
      <c r="L2382" t="s">
        <v>3506</v>
      </c>
      <c r="M2382">
        <v>22304</v>
      </c>
      <c r="N2382" t="s">
        <v>3507</v>
      </c>
      <c r="O2382" t="s">
        <v>5672</v>
      </c>
      <c r="P2382" t="s">
        <v>32</v>
      </c>
      <c r="Q2382" t="s">
        <v>33</v>
      </c>
      <c r="R2382" t="s">
        <v>5673</v>
      </c>
      <c r="S2382">
        <v>24.56</v>
      </c>
      <c r="T2382">
        <v>2</v>
      </c>
      <c r="U2382">
        <v>0</v>
      </c>
      <c r="V2382">
        <v>6.8767999999999994</v>
      </c>
      <c r="W2382" t="s">
        <v>10944</v>
      </c>
      <c r="X2382" t="s">
        <v>10940</v>
      </c>
      <c r="Y2382">
        <v>12</v>
      </c>
      <c r="Z2382" t="s">
        <v>10941</v>
      </c>
      <c r="AA2382">
        <v>0.27999999999999997</v>
      </c>
    </row>
    <row r="2383" spans="1:27" x14ac:dyDescent="0.35">
      <c r="A2383">
        <v>945</v>
      </c>
      <c r="B2383" t="s">
        <v>5681</v>
      </c>
      <c r="C2383">
        <v>2012</v>
      </c>
      <c r="D2383" s="1">
        <v>41058</v>
      </c>
      <c r="E2383" s="1">
        <v>41063</v>
      </c>
      <c r="F2383" t="s">
        <v>23</v>
      </c>
      <c r="G2383" t="s">
        <v>2205</v>
      </c>
      <c r="H2383" t="s">
        <v>2206</v>
      </c>
      <c r="I2383" t="s">
        <v>38</v>
      </c>
      <c r="J2383" t="s">
        <v>27</v>
      </c>
      <c r="K2383" t="s">
        <v>3472</v>
      </c>
      <c r="L2383" t="s">
        <v>3473</v>
      </c>
      <c r="M2383">
        <v>98105</v>
      </c>
      <c r="N2383" t="s">
        <v>30</v>
      </c>
      <c r="O2383" t="s">
        <v>811</v>
      </c>
      <c r="P2383" t="s">
        <v>32</v>
      </c>
      <c r="Q2383" t="s">
        <v>33</v>
      </c>
      <c r="R2383" t="s">
        <v>812</v>
      </c>
      <c r="S2383">
        <v>540.56999999999994</v>
      </c>
      <c r="T2383">
        <v>3</v>
      </c>
      <c r="U2383">
        <v>0</v>
      </c>
      <c r="V2383">
        <v>140.54820000000001</v>
      </c>
      <c r="W2383" t="s">
        <v>10948</v>
      </c>
      <c r="X2383" t="s">
        <v>10942</v>
      </c>
      <c r="Y2383">
        <v>5</v>
      </c>
      <c r="Z2383" t="s">
        <v>10952</v>
      </c>
      <c r="AA2383">
        <v>0.26000000000000006</v>
      </c>
    </row>
    <row r="2384" spans="1:27" x14ac:dyDescent="0.35">
      <c r="A2384">
        <v>956</v>
      </c>
      <c r="B2384" t="s">
        <v>5682</v>
      </c>
      <c r="C2384">
        <v>2014</v>
      </c>
      <c r="D2384" s="1">
        <v>41974</v>
      </c>
      <c r="E2384" s="1">
        <v>41978</v>
      </c>
      <c r="F2384" t="s">
        <v>23</v>
      </c>
      <c r="G2384" t="s">
        <v>2552</v>
      </c>
      <c r="H2384" t="s">
        <v>2553</v>
      </c>
      <c r="I2384" t="s">
        <v>38</v>
      </c>
      <c r="J2384" t="s">
        <v>27</v>
      </c>
      <c r="K2384" t="s">
        <v>3586</v>
      </c>
      <c r="L2384" t="s">
        <v>3557</v>
      </c>
      <c r="M2384">
        <v>39212</v>
      </c>
      <c r="N2384" t="s">
        <v>3507</v>
      </c>
      <c r="O2384" t="s">
        <v>2049</v>
      </c>
      <c r="P2384" t="s">
        <v>32</v>
      </c>
      <c r="Q2384" t="s">
        <v>33</v>
      </c>
      <c r="R2384" t="s">
        <v>2050</v>
      </c>
      <c r="S2384">
        <v>173.79999999999998</v>
      </c>
      <c r="T2384">
        <v>5</v>
      </c>
      <c r="U2384">
        <v>0</v>
      </c>
      <c r="V2384">
        <v>43.449999999999989</v>
      </c>
      <c r="W2384" t="s">
        <v>10939</v>
      </c>
      <c r="X2384" t="s">
        <v>10940</v>
      </c>
      <c r="Y2384">
        <v>12</v>
      </c>
      <c r="Z2384" t="s">
        <v>10941</v>
      </c>
      <c r="AA2384">
        <v>0.24999999999999997</v>
      </c>
    </row>
    <row r="2385" spans="1:27" x14ac:dyDescent="0.35">
      <c r="A2385">
        <v>998</v>
      </c>
      <c r="B2385" t="s">
        <v>5457</v>
      </c>
      <c r="C2385">
        <v>2012</v>
      </c>
      <c r="D2385" s="1">
        <v>41210</v>
      </c>
      <c r="E2385" s="1">
        <v>41216</v>
      </c>
      <c r="F2385" t="s">
        <v>23</v>
      </c>
      <c r="G2385" t="s">
        <v>1128</v>
      </c>
      <c r="H2385" t="s">
        <v>1129</v>
      </c>
      <c r="I2385" t="s">
        <v>38</v>
      </c>
      <c r="J2385" t="s">
        <v>27</v>
      </c>
      <c r="K2385" t="s">
        <v>3602</v>
      </c>
      <c r="L2385" t="s">
        <v>3603</v>
      </c>
      <c r="M2385">
        <v>42420</v>
      </c>
      <c r="N2385" t="s">
        <v>3507</v>
      </c>
      <c r="O2385" t="s">
        <v>844</v>
      </c>
      <c r="P2385" t="s">
        <v>32</v>
      </c>
      <c r="Q2385" t="s">
        <v>33</v>
      </c>
      <c r="R2385" t="s">
        <v>845</v>
      </c>
      <c r="S2385">
        <v>36.630000000000003</v>
      </c>
      <c r="T2385">
        <v>3</v>
      </c>
      <c r="U2385">
        <v>0</v>
      </c>
      <c r="V2385">
        <v>9.8901000000000039</v>
      </c>
      <c r="W2385" t="s">
        <v>10948</v>
      </c>
      <c r="X2385" t="s">
        <v>10940</v>
      </c>
      <c r="Y2385">
        <v>10</v>
      </c>
      <c r="Z2385" t="s">
        <v>10945</v>
      </c>
      <c r="AA2385">
        <v>0.27000000000000007</v>
      </c>
    </row>
    <row r="2386" spans="1:27" x14ac:dyDescent="0.35">
      <c r="A2386">
        <v>1013</v>
      </c>
      <c r="B2386" t="s">
        <v>5371</v>
      </c>
      <c r="C2386">
        <v>2014</v>
      </c>
      <c r="D2386" s="1">
        <v>41808</v>
      </c>
      <c r="E2386" s="1">
        <v>41812</v>
      </c>
      <c r="F2386" t="s">
        <v>45</v>
      </c>
      <c r="G2386" t="s">
        <v>2504</v>
      </c>
      <c r="H2386" t="s">
        <v>2505</v>
      </c>
      <c r="I2386" t="s">
        <v>38</v>
      </c>
      <c r="J2386" t="s">
        <v>27</v>
      </c>
      <c r="K2386" t="s">
        <v>5372</v>
      </c>
      <c r="L2386" t="s">
        <v>3473</v>
      </c>
      <c r="M2386">
        <v>98502</v>
      </c>
      <c r="N2386" t="s">
        <v>30</v>
      </c>
      <c r="O2386" t="s">
        <v>3307</v>
      </c>
      <c r="P2386" t="s">
        <v>32</v>
      </c>
      <c r="Q2386" t="s">
        <v>33</v>
      </c>
      <c r="R2386" t="s">
        <v>3308</v>
      </c>
      <c r="S2386">
        <v>14.03</v>
      </c>
      <c r="T2386">
        <v>1</v>
      </c>
      <c r="U2386">
        <v>0</v>
      </c>
      <c r="V2386">
        <v>4.068699999999998</v>
      </c>
      <c r="W2386" t="s">
        <v>10939</v>
      </c>
      <c r="X2386" t="s">
        <v>10942</v>
      </c>
      <c r="Y2386">
        <v>6</v>
      </c>
      <c r="Z2386" t="s">
        <v>10946</v>
      </c>
      <c r="AA2386">
        <v>0.28999999999999987</v>
      </c>
    </row>
    <row r="2387" spans="1:27" x14ac:dyDescent="0.35">
      <c r="A2387">
        <v>1079</v>
      </c>
      <c r="B2387" t="s">
        <v>5683</v>
      </c>
      <c r="C2387">
        <v>2014</v>
      </c>
      <c r="D2387" s="1">
        <v>41906</v>
      </c>
      <c r="E2387" s="1">
        <v>41908</v>
      </c>
      <c r="F2387" t="s">
        <v>45</v>
      </c>
      <c r="G2387" t="s">
        <v>5684</v>
      </c>
      <c r="H2387" t="s">
        <v>5685</v>
      </c>
      <c r="I2387" t="s">
        <v>38</v>
      </c>
      <c r="J2387" t="s">
        <v>27</v>
      </c>
      <c r="K2387" t="s">
        <v>3472</v>
      </c>
      <c r="L2387" t="s">
        <v>3473</v>
      </c>
      <c r="M2387">
        <v>98105</v>
      </c>
      <c r="N2387" t="s">
        <v>30</v>
      </c>
      <c r="O2387" t="s">
        <v>2304</v>
      </c>
      <c r="P2387" t="s">
        <v>32</v>
      </c>
      <c r="Q2387" t="s">
        <v>33</v>
      </c>
      <c r="R2387" t="s">
        <v>2305</v>
      </c>
      <c r="S2387">
        <v>31.44</v>
      </c>
      <c r="T2387">
        <v>3</v>
      </c>
      <c r="U2387">
        <v>0</v>
      </c>
      <c r="V2387">
        <v>8.4888000000000012</v>
      </c>
      <c r="W2387" t="s">
        <v>10939</v>
      </c>
      <c r="X2387" t="s">
        <v>10937</v>
      </c>
      <c r="Y2387">
        <v>9</v>
      </c>
      <c r="Z2387" t="s">
        <v>10949</v>
      </c>
      <c r="AA2387">
        <v>0.27</v>
      </c>
    </row>
    <row r="2388" spans="1:27" x14ac:dyDescent="0.35">
      <c r="A2388">
        <v>1085</v>
      </c>
      <c r="B2388" t="s">
        <v>3757</v>
      </c>
      <c r="C2388">
        <v>2013</v>
      </c>
      <c r="D2388" s="1">
        <v>41335</v>
      </c>
      <c r="E2388" s="1">
        <v>41339</v>
      </c>
      <c r="F2388" t="s">
        <v>23</v>
      </c>
      <c r="G2388" t="s">
        <v>1369</v>
      </c>
      <c r="H2388" t="s">
        <v>1370</v>
      </c>
      <c r="I2388" t="s">
        <v>38</v>
      </c>
      <c r="J2388" t="s">
        <v>27</v>
      </c>
      <c r="K2388" t="s">
        <v>3758</v>
      </c>
      <c r="L2388" t="s">
        <v>3741</v>
      </c>
      <c r="M2388">
        <v>10701</v>
      </c>
      <c r="N2388" t="s">
        <v>3728</v>
      </c>
      <c r="O2388" t="s">
        <v>553</v>
      </c>
      <c r="P2388" t="s">
        <v>32</v>
      </c>
      <c r="Q2388" t="s">
        <v>33</v>
      </c>
      <c r="R2388" t="s">
        <v>554</v>
      </c>
      <c r="S2388">
        <v>362.92</v>
      </c>
      <c r="T2388">
        <v>2</v>
      </c>
      <c r="U2388">
        <v>0</v>
      </c>
      <c r="V2388">
        <v>105.24679999999995</v>
      </c>
      <c r="W2388" t="s">
        <v>10936</v>
      </c>
      <c r="X2388" t="s">
        <v>10950</v>
      </c>
      <c r="Y2388">
        <v>3</v>
      </c>
      <c r="Z2388" t="s">
        <v>10953</v>
      </c>
      <c r="AA2388">
        <v>0.28999999999999987</v>
      </c>
    </row>
    <row r="2389" spans="1:27" x14ac:dyDescent="0.35">
      <c r="A2389">
        <v>1155</v>
      </c>
      <c r="B2389" t="s">
        <v>3510</v>
      </c>
      <c r="C2389">
        <v>2011</v>
      </c>
      <c r="D2389" s="1">
        <v>40897</v>
      </c>
      <c r="E2389" s="1">
        <v>40898</v>
      </c>
      <c r="F2389" t="s">
        <v>56</v>
      </c>
      <c r="G2389" t="s">
        <v>3403</v>
      </c>
      <c r="H2389" t="s">
        <v>3404</v>
      </c>
      <c r="I2389" t="s">
        <v>127</v>
      </c>
      <c r="J2389" t="s">
        <v>27</v>
      </c>
      <c r="K2389" t="s">
        <v>3511</v>
      </c>
      <c r="L2389" t="s">
        <v>3506</v>
      </c>
      <c r="M2389">
        <v>22801</v>
      </c>
      <c r="N2389" t="s">
        <v>3507</v>
      </c>
      <c r="O2389" t="s">
        <v>5686</v>
      </c>
      <c r="P2389" t="s">
        <v>32</v>
      </c>
      <c r="Q2389" t="s">
        <v>33</v>
      </c>
      <c r="R2389" t="s">
        <v>5687</v>
      </c>
      <c r="S2389">
        <v>122.48</v>
      </c>
      <c r="T2389">
        <v>2</v>
      </c>
      <c r="U2389">
        <v>0</v>
      </c>
      <c r="V2389">
        <v>0</v>
      </c>
      <c r="W2389" t="s">
        <v>10944</v>
      </c>
      <c r="X2389" t="s">
        <v>10940</v>
      </c>
      <c r="Y2389">
        <v>12</v>
      </c>
      <c r="Z2389" t="s">
        <v>10941</v>
      </c>
      <c r="AA2389">
        <v>0</v>
      </c>
    </row>
    <row r="2390" spans="1:27" x14ac:dyDescent="0.35">
      <c r="A2390">
        <v>1186</v>
      </c>
      <c r="B2390" t="s">
        <v>5688</v>
      </c>
      <c r="C2390">
        <v>2011</v>
      </c>
      <c r="D2390" s="1">
        <v>40871</v>
      </c>
      <c r="E2390" s="1">
        <v>40877</v>
      </c>
      <c r="F2390" t="s">
        <v>23</v>
      </c>
      <c r="G2390" t="s">
        <v>5689</v>
      </c>
      <c r="H2390" t="s">
        <v>5690</v>
      </c>
      <c r="I2390" t="s">
        <v>26</v>
      </c>
      <c r="J2390" t="s">
        <v>27</v>
      </c>
      <c r="K2390" t="s">
        <v>3472</v>
      </c>
      <c r="L2390" t="s">
        <v>3473</v>
      </c>
      <c r="M2390">
        <v>98103</v>
      </c>
      <c r="N2390" t="s">
        <v>30</v>
      </c>
      <c r="O2390" t="s">
        <v>5691</v>
      </c>
      <c r="P2390" t="s">
        <v>32</v>
      </c>
      <c r="Q2390" t="s">
        <v>33</v>
      </c>
      <c r="R2390" t="s">
        <v>5692</v>
      </c>
      <c r="S2390">
        <v>485.88</v>
      </c>
      <c r="T2390">
        <v>6</v>
      </c>
      <c r="U2390">
        <v>0</v>
      </c>
      <c r="V2390">
        <v>9.7176000000000329</v>
      </c>
      <c r="W2390" t="s">
        <v>10944</v>
      </c>
      <c r="X2390" t="s">
        <v>10940</v>
      </c>
      <c r="Y2390">
        <v>11</v>
      </c>
      <c r="Z2390" t="s">
        <v>10947</v>
      </c>
      <c r="AA2390">
        <v>2.0000000000000066E-2</v>
      </c>
    </row>
    <row r="2391" spans="1:27" x14ac:dyDescent="0.35">
      <c r="A2391">
        <v>1188</v>
      </c>
      <c r="B2391" t="s">
        <v>5688</v>
      </c>
      <c r="C2391">
        <v>2011</v>
      </c>
      <c r="D2391" s="1">
        <v>40871</v>
      </c>
      <c r="E2391" s="1">
        <v>40877</v>
      </c>
      <c r="F2391" t="s">
        <v>23</v>
      </c>
      <c r="G2391" t="s">
        <v>5689</v>
      </c>
      <c r="H2391" t="s">
        <v>5690</v>
      </c>
      <c r="I2391" t="s">
        <v>26</v>
      </c>
      <c r="J2391" t="s">
        <v>27</v>
      </c>
      <c r="K2391" t="s">
        <v>3472</v>
      </c>
      <c r="L2391" t="s">
        <v>3473</v>
      </c>
      <c r="M2391">
        <v>98103</v>
      </c>
      <c r="N2391" t="s">
        <v>30</v>
      </c>
      <c r="O2391" t="s">
        <v>5674</v>
      </c>
      <c r="P2391" t="s">
        <v>32</v>
      </c>
      <c r="Q2391" t="s">
        <v>33</v>
      </c>
      <c r="R2391" t="s">
        <v>5675</v>
      </c>
      <c r="S2391">
        <v>197.58</v>
      </c>
      <c r="T2391">
        <v>2</v>
      </c>
      <c r="U2391">
        <v>0</v>
      </c>
      <c r="V2391">
        <v>53.346599999999995</v>
      </c>
      <c r="W2391" t="s">
        <v>10944</v>
      </c>
      <c r="X2391" t="s">
        <v>10940</v>
      </c>
      <c r="Y2391">
        <v>11</v>
      </c>
      <c r="Z2391" t="s">
        <v>10947</v>
      </c>
      <c r="AA2391">
        <v>0.26999999999999996</v>
      </c>
    </row>
    <row r="2392" spans="1:27" x14ac:dyDescent="0.35">
      <c r="A2392">
        <v>1286</v>
      </c>
      <c r="B2392" t="s">
        <v>5693</v>
      </c>
      <c r="C2392">
        <v>2013</v>
      </c>
      <c r="D2392" s="1">
        <v>41452</v>
      </c>
      <c r="E2392" s="1">
        <v>41459</v>
      </c>
      <c r="F2392" t="s">
        <v>23</v>
      </c>
      <c r="G2392" t="s">
        <v>2989</v>
      </c>
      <c r="H2392" t="s">
        <v>2990</v>
      </c>
      <c r="I2392" t="s">
        <v>38</v>
      </c>
      <c r="J2392" t="s">
        <v>27</v>
      </c>
      <c r="K2392" t="s">
        <v>3837</v>
      </c>
      <c r="L2392" t="s">
        <v>3838</v>
      </c>
      <c r="M2392">
        <v>2908</v>
      </c>
      <c r="N2392" t="s">
        <v>3728</v>
      </c>
      <c r="O2392" t="s">
        <v>3151</v>
      </c>
      <c r="P2392" t="s">
        <v>32</v>
      </c>
      <c r="Q2392" t="s">
        <v>33</v>
      </c>
      <c r="R2392" t="s">
        <v>3152</v>
      </c>
      <c r="S2392">
        <v>14.9</v>
      </c>
      <c r="T2392">
        <v>5</v>
      </c>
      <c r="U2392">
        <v>0</v>
      </c>
      <c r="V2392">
        <v>1.0429999999999984</v>
      </c>
      <c r="W2392" t="s">
        <v>10936</v>
      </c>
      <c r="X2392" t="s">
        <v>10942</v>
      </c>
      <c r="Y2392">
        <v>6</v>
      </c>
      <c r="Z2392" t="s">
        <v>10946</v>
      </c>
      <c r="AA2392">
        <v>6.9999999999999896E-2</v>
      </c>
    </row>
    <row r="2393" spans="1:27" x14ac:dyDescent="0.35">
      <c r="A2393">
        <v>1325</v>
      </c>
      <c r="B2393" t="s">
        <v>5694</v>
      </c>
      <c r="C2393">
        <v>2011</v>
      </c>
      <c r="D2393" s="1">
        <v>40814</v>
      </c>
      <c r="E2393" s="1">
        <v>40819</v>
      </c>
      <c r="F2393" t="s">
        <v>23</v>
      </c>
      <c r="G2393" t="s">
        <v>914</v>
      </c>
      <c r="H2393" t="s">
        <v>915</v>
      </c>
      <c r="I2393" t="s">
        <v>26</v>
      </c>
      <c r="J2393" t="s">
        <v>27</v>
      </c>
      <c r="K2393" t="s">
        <v>3993</v>
      </c>
      <c r="L2393" t="s">
        <v>3785</v>
      </c>
      <c r="M2393">
        <v>1841</v>
      </c>
      <c r="N2393" t="s">
        <v>3728</v>
      </c>
      <c r="O2393" t="s">
        <v>2007</v>
      </c>
      <c r="P2393" t="s">
        <v>32</v>
      </c>
      <c r="Q2393" t="s">
        <v>33</v>
      </c>
      <c r="R2393" t="s">
        <v>2008</v>
      </c>
      <c r="S2393">
        <v>46.26</v>
      </c>
      <c r="T2393">
        <v>3</v>
      </c>
      <c r="U2393">
        <v>0</v>
      </c>
      <c r="V2393">
        <v>12.490200000000003</v>
      </c>
      <c r="W2393" t="s">
        <v>10944</v>
      </c>
      <c r="X2393" t="s">
        <v>10937</v>
      </c>
      <c r="Y2393">
        <v>9</v>
      </c>
      <c r="Z2393" t="s">
        <v>10949</v>
      </c>
      <c r="AA2393">
        <v>0.27000000000000007</v>
      </c>
    </row>
    <row r="2394" spans="1:27" x14ac:dyDescent="0.35">
      <c r="A2394">
        <v>1336</v>
      </c>
      <c r="B2394" t="s">
        <v>5695</v>
      </c>
      <c r="C2394">
        <v>2013</v>
      </c>
      <c r="D2394" s="1">
        <v>41411</v>
      </c>
      <c r="E2394" s="1">
        <v>41418</v>
      </c>
      <c r="F2394" t="s">
        <v>23</v>
      </c>
      <c r="G2394" t="s">
        <v>5696</v>
      </c>
      <c r="H2394" t="s">
        <v>5697</v>
      </c>
      <c r="I2394" t="s">
        <v>38</v>
      </c>
      <c r="J2394" t="s">
        <v>27</v>
      </c>
      <c r="K2394" t="s">
        <v>5235</v>
      </c>
      <c r="L2394" t="s">
        <v>3727</v>
      </c>
      <c r="M2394">
        <v>6457</v>
      </c>
      <c r="N2394" t="s">
        <v>3728</v>
      </c>
      <c r="O2394" t="s">
        <v>945</v>
      </c>
      <c r="P2394" t="s">
        <v>32</v>
      </c>
      <c r="Q2394" t="s">
        <v>33</v>
      </c>
      <c r="R2394" t="s">
        <v>946</v>
      </c>
      <c r="S2394">
        <v>552.55999999999995</v>
      </c>
      <c r="T2394">
        <v>4</v>
      </c>
      <c r="U2394">
        <v>0</v>
      </c>
      <c r="V2394">
        <v>0</v>
      </c>
      <c r="W2394" t="s">
        <v>10936</v>
      </c>
      <c r="X2394" t="s">
        <v>10942</v>
      </c>
      <c r="Y2394">
        <v>5</v>
      </c>
      <c r="Z2394" t="s">
        <v>10952</v>
      </c>
      <c r="AA2394">
        <v>0</v>
      </c>
    </row>
    <row r="2395" spans="1:27" x14ac:dyDescent="0.35">
      <c r="A2395">
        <v>1352</v>
      </c>
      <c r="B2395" t="s">
        <v>5698</v>
      </c>
      <c r="C2395">
        <v>2013</v>
      </c>
      <c r="D2395" s="1">
        <v>41362</v>
      </c>
      <c r="E2395" s="1">
        <v>41365</v>
      </c>
      <c r="F2395" t="s">
        <v>56</v>
      </c>
      <c r="G2395" t="s">
        <v>5699</v>
      </c>
      <c r="H2395" t="s">
        <v>5700</v>
      </c>
      <c r="I2395" t="s">
        <v>26</v>
      </c>
      <c r="J2395" t="s">
        <v>27</v>
      </c>
      <c r="K2395" t="s">
        <v>3768</v>
      </c>
      <c r="L2395" t="s">
        <v>3506</v>
      </c>
      <c r="M2395">
        <v>22204</v>
      </c>
      <c r="N2395" t="s">
        <v>3507</v>
      </c>
      <c r="O2395" t="s">
        <v>1781</v>
      </c>
      <c r="P2395" t="s">
        <v>32</v>
      </c>
      <c r="Q2395" t="s">
        <v>33</v>
      </c>
      <c r="R2395" t="s">
        <v>1782</v>
      </c>
      <c r="S2395">
        <v>31.4</v>
      </c>
      <c r="T2395">
        <v>2</v>
      </c>
      <c r="U2395">
        <v>0</v>
      </c>
      <c r="V2395">
        <v>7.8500000000000014</v>
      </c>
      <c r="W2395" t="s">
        <v>10936</v>
      </c>
      <c r="X2395" t="s">
        <v>10950</v>
      </c>
      <c r="Y2395">
        <v>3</v>
      </c>
      <c r="Z2395" t="s">
        <v>10953</v>
      </c>
      <c r="AA2395">
        <v>0.25000000000000006</v>
      </c>
    </row>
    <row r="2396" spans="1:27" x14ac:dyDescent="0.35">
      <c r="A2396">
        <v>1380</v>
      </c>
      <c r="B2396" t="s">
        <v>5701</v>
      </c>
      <c r="C2396">
        <v>2011</v>
      </c>
      <c r="D2396" s="1">
        <v>40759</v>
      </c>
      <c r="E2396" s="1">
        <v>40764</v>
      </c>
      <c r="F2396" t="s">
        <v>45</v>
      </c>
      <c r="G2396" t="s">
        <v>5702</v>
      </c>
      <c r="H2396" t="s">
        <v>5703</v>
      </c>
      <c r="I2396" t="s">
        <v>38</v>
      </c>
      <c r="J2396" t="s">
        <v>27</v>
      </c>
      <c r="K2396" t="s">
        <v>5704</v>
      </c>
      <c r="L2396" t="s">
        <v>3465</v>
      </c>
      <c r="M2396">
        <v>84062</v>
      </c>
      <c r="N2396" t="s">
        <v>30</v>
      </c>
      <c r="O2396" t="s">
        <v>861</v>
      </c>
      <c r="P2396" t="s">
        <v>32</v>
      </c>
      <c r="Q2396" t="s">
        <v>33</v>
      </c>
      <c r="R2396" t="s">
        <v>862</v>
      </c>
      <c r="S2396">
        <v>158.9</v>
      </c>
      <c r="T2396">
        <v>5</v>
      </c>
      <c r="U2396">
        <v>0</v>
      </c>
      <c r="V2396">
        <v>7.9449999999999932</v>
      </c>
      <c r="W2396" t="s">
        <v>10944</v>
      </c>
      <c r="X2396" t="s">
        <v>10937</v>
      </c>
      <c r="Y2396">
        <v>8</v>
      </c>
      <c r="Z2396" t="s">
        <v>10954</v>
      </c>
      <c r="AA2396">
        <v>4.9999999999999954E-2</v>
      </c>
    </row>
    <row r="2397" spans="1:27" x14ac:dyDescent="0.35">
      <c r="A2397">
        <v>1383</v>
      </c>
      <c r="B2397" t="s">
        <v>3771</v>
      </c>
      <c r="C2397">
        <v>2013</v>
      </c>
      <c r="D2397" s="1">
        <v>41310</v>
      </c>
      <c r="E2397" s="1">
        <v>41310</v>
      </c>
      <c r="F2397" t="s">
        <v>234</v>
      </c>
      <c r="G2397" t="s">
        <v>847</v>
      </c>
      <c r="H2397" t="s">
        <v>848</v>
      </c>
      <c r="I2397" t="s">
        <v>127</v>
      </c>
      <c r="J2397" t="s">
        <v>27</v>
      </c>
      <c r="K2397" t="s">
        <v>3772</v>
      </c>
      <c r="L2397" t="s">
        <v>3522</v>
      </c>
      <c r="M2397">
        <v>30080</v>
      </c>
      <c r="N2397" t="s">
        <v>3507</v>
      </c>
      <c r="O2397" t="s">
        <v>5691</v>
      </c>
      <c r="P2397" t="s">
        <v>32</v>
      </c>
      <c r="Q2397" t="s">
        <v>33</v>
      </c>
      <c r="R2397" t="s">
        <v>5692</v>
      </c>
      <c r="S2397">
        <v>80.98</v>
      </c>
      <c r="T2397">
        <v>1</v>
      </c>
      <c r="U2397">
        <v>0</v>
      </c>
      <c r="V2397">
        <v>1.6196000000000055</v>
      </c>
      <c r="W2397" t="s">
        <v>10936</v>
      </c>
      <c r="X2397" t="s">
        <v>10950</v>
      </c>
      <c r="Y2397">
        <v>2</v>
      </c>
      <c r="Z2397" t="s">
        <v>10955</v>
      </c>
      <c r="AA2397">
        <v>2.0000000000000066E-2</v>
      </c>
    </row>
    <row r="2398" spans="1:27" x14ac:dyDescent="0.35">
      <c r="A2398">
        <v>1392</v>
      </c>
      <c r="B2398" t="s">
        <v>3771</v>
      </c>
      <c r="C2398">
        <v>2013</v>
      </c>
      <c r="D2398" s="1">
        <v>41310</v>
      </c>
      <c r="E2398" s="1">
        <v>41310</v>
      </c>
      <c r="F2398" t="s">
        <v>234</v>
      </c>
      <c r="G2398" t="s">
        <v>847</v>
      </c>
      <c r="H2398" t="s">
        <v>848</v>
      </c>
      <c r="I2398" t="s">
        <v>127</v>
      </c>
      <c r="J2398" t="s">
        <v>27</v>
      </c>
      <c r="K2398" t="s">
        <v>3772</v>
      </c>
      <c r="L2398" t="s">
        <v>3522</v>
      </c>
      <c r="M2398">
        <v>30080</v>
      </c>
      <c r="N2398" t="s">
        <v>3507</v>
      </c>
      <c r="O2398" t="s">
        <v>2549</v>
      </c>
      <c r="P2398" t="s">
        <v>32</v>
      </c>
      <c r="Q2398" t="s">
        <v>33</v>
      </c>
      <c r="R2398" t="s">
        <v>2550</v>
      </c>
      <c r="S2398">
        <v>154.44</v>
      </c>
      <c r="T2398">
        <v>3</v>
      </c>
      <c r="U2398">
        <v>0</v>
      </c>
      <c r="V2398">
        <v>1.5444000000000031</v>
      </c>
      <c r="W2398" t="s">
        <v>10936</v>
      </c>
      <c r="X2398" t="s">
        <v>10950</v>
      </c>
      <c r="Y2398">
        <v>2</v>
      </c>
      <c r="Z2398" t="s">
        <v>10955</v>
      </c>
      <c r="AA2398">
        <v>1.0000000000000021E-2</v>
      </c>
    </row>
    <row r="2399" spans="1:27" x14ac:dyDescent="0.35">
      <c r="A2399">
        <v>1536</v>
      </c>
      <c r="B2399" t="s">
        <v>5705</v>
      </c>
      <c r="C2399">
        <v>2013</v>
      </c>
      <c r="D2399" s="1">
        <v>41577</v>
      </c>
      <c r="E2399" s="1">
        <v>41581</v>
      </c>
      <c r="F2399" t="s">
        <v>23</v>
      </c>
      <c r="G2399" t="s">
        <v>5706</v>
      </c>
      <c r="H2399" t="s">
        <v>5707</v>
      </c>
      <c r="I2399" t="s">
        <v>26</v>
      </c>
      <c r="J2399" t="s">
        <v>27</v>
      </c>
      <c r="K2399" t="s">
        <v>5708</v>
      </c>
      <c r="L2399" t="s">
        <v>3901</v>
      </c>
      <c r="M2399">
        <v>8302</v>
      </c>
      <c r="N2399" t="s">
        <v>3728</v>
      </c>
      <c r="O2399" t="s">
        <v>1275</v>
      </c>
      <c r="P2399" t="s">
        <v>32</v>
      </c>
      <c r="Q2399" t="s">
        <v>33</v>
      </c>
      <c r="R2399" t="s">
        <v>1276</v>
      </c>
      <c r="S2399">
        <v>40.74</v>
      </c>
      <c r="T2399">
        <v>3</v>
      </c>
      <c r="U2399">
        <v>0</v>
      </c>
      <c r="V2399">
        <v>0.4073999999999991</v>
      </c>
      <c r="W2399" t="s">
        <v>10936</v>
      </c>
      <c r="X2399" t="s">
        <v>10940</v>
      </c>
      <c r="Y2399">
        <v>10</v>
      </c>
      <c r="Z2399" t="s">
        <v>10945</v>
      </c>
      <c r="AA2399">
        <v>9.9999999999999777E-3</v>
      </c>
    </row>
    <row r="2400" spans="1:27" x14ac:dyDescent="0.35">
      <c r="A2400">
        <v>1565</v>
      </c>
      <c r="B2400" t="s">
        <v>5709</v>
      </c>
      <c r="C2400">
        <v>2011</v>
      </c>
      <c r="D2400" s="1">
        <v>40606</v>
      </c>
      <c r="E2400" s="1">
        <v>40606</v>
      </c>
      <c r="F2400" t="s">
        <v>234</v>
      </c>
      <c r="G2400" t="s">
        <v>181</v>
      </c>
      <c r="H2400" t="s">
        <v>182</v>
      </c>
      <c r="I2400" t="s">
        <v>38</v>
      </c>
      <c r="J2400" t="s">
        <v>27</v>
      </c>
      <c r="K2400" t="s">
        <v>3938</v>
      </c>
      <c r="L2400" t="s">
        <v>4067</v>
      </c>
      <c r="M2400">
        <v>29203</v>
      </c>
      <c r="N2400" t="s">
        <v>3507</v>
      </c>
      <c r="O2400" t="s">
        <v>1348</v>
      </c>
      <c r="P2400" t="s">
        <v>32</v>
      </c>
      <c r="Q2400" t="s">
        <v>33</v>
      </c>
      <c r="R2400" t="s">
        <v>1349</v>
      </c>
      <c r="S2400">
        <v>354.90000000000003</v>
      </c>
      <c r="T2400">
        <v>5</v>
      </c>
      <c r="U2400">
        <v>0</v>
      </c>
      <c r="V2400">
        <v>17.744999999999962</v>
      </c>
      <c r="W2400" t="s">
        <v>10944</v>
      </c>
      <c r="X2400" t="s">
        <v>10950</v>
      </c>
      <c r="Y2400">
        <v>3</v>
      </c>
      <c r="Z2400" t="s">
        <v>10953</v>
      </c>
      <c r="AA2400">
        <v>4.9999999999999885E-2</v>
      </c>
    </row>
    <row r="2401" spans="1:27" x14ac:dyDescent="0.35">
      <c r="A2401">
        <v>1644</v>
      </c>
      <c r="B2401" t="s">
        <v>3786</v>
      </c>
      <c r="C2401">
        <v>2012</v>
      </c>
      <c r="D2401" s="1">
        <v>40987</v>
      </c>
      <c r="E2401" s="1">
        <v>40988</v>
      </c>
      <c r="F2401" t="s">
        <v>56</v>
      </c>
      <c r="G2401" t="s">
        <v>1185</v>
      </c>
      <c r="H2401" t="s">
        <v>1186</v>
      </c>
      <c r="I2401" t="s">
        <v>26</v>
      </c>
      <c r="J2401" t="s">
        <v>27</v>
      </c>
      <c r="K2401" t="s">
        <v>3472</v>
      </c>
      <c r="L2401" t="s">
        <v>3473</v>
      </c>
      <c r="M2401">
        <v>98115</v>
      </c>
      <c r="N2401" t="s">
        <v>30</v>
      </c>
      <c r="O2401" t="s">
        <v>5710</v>
      </c>
      <c r="P2401" t="s">
        <v>32</v>
      </c>
      <c r="Q2401" t="s">
        <v>33</v>
      </c>
      <c r="R2401" t="s">
        <v>5711</v>
      </c>
      <c r="S2401">
        <v>1247.6399999999999</v>
      </c>
      <c r="T2401">
        <v>3</v>
      </c>
      <c r="U2401">
        <v>0</v>
      </c>
      <c r="V2401">
        <v>349.33919999999995</v>
      </c>
      <c r="W2401" t="s">
        <v>10948</v>
      </c>
      <c r="X2401" t="s">
        <v>10950</v>
      </c>
      <c r="Y2401">
        <v>3</v>
      </c>
      <c r="Z2401" t="s">
        <v>10953</v>
      </c>
      <c r="AA2401">
        <v>0.27999999999999997</v>
      </c>
    </row>
    <row r="2402" spans="1:27" x14ac:dyDescent="0.35">
      <c r="A2402">
        <v>1653</v>
      </c>
      <c r="B2402" t="s">
        <v>4981</v>
      </c>
      <c r="C2402">
        <v>2014</v>
      </c>
      <c r="D2402" s="1">
        <v>41962</v>
      </c>
      <c r="E2402" s="1">
        <v>41965</v>
      </c>
      <c r="F2402" t="s">
        <v>56</v>
      </c>
      <c r="G2402" t="s">
        <v>4982</v>
      </c>
      <c r="H2402" t="s">
        <v>4983</v>
      </c>
      <c r="I2402" t="s">
        <v>38</v>
      </c>
      <c r="J2402" t="s">
        <v>27</v>
      </c>
      <c r="K2402" t="s">
        <v>3472</v>
      </c>
      <c r="L2402" t="s">
        <v>3473</v>
      </c>
      <c r="M2402">
        <v>98105</v>
      </c>
      <c r="N2402" t="s">
        <v>30</v>
      </c>
      <c r="O2402" t="s">
        <v>122</v>
      </c>
      <c r="P2402" t="s">
        <v>32</v>
      </c>
      <c r="Q2402" t="s">
        <v>33</v>
      </c>
      <c r="R2402" t="s">
        <v>123</v>
      </c>
      <c r="S2402">
        <v>169.68</v>
      </c>
      <c r="T2402">
        <v>6</v>
      </c>
      <c r="U2402">
        <v>0</v>
      </c>
      <c r="V2402">
        <v>45.813600000000001</v>
      </c>
      <c r="W2402" t="s">
        <v>10939</v>
      </c>
      <c r="X2402" t="s">
        <v>10940</v>
      </c>
      <c r="Y2402">
        <v>11</v>
      </c>
      <c r="Z2402" t="s">
        <v>10947</v>
      </c>
      <c r="AA2402">
        <v>0.27</v>
      </c>
    </row>
    <row r="2403" spans="1:27" x14ac:dyDescent="0.35">
      <c r="A2403">
        <v>1657</v>
      </c>
      <c r="B2403" t="s">
        <v>4981</v>
      </c>
      <c r="C2403">
        <v>2014</v>
      </c>
      <c r="D2403" s="1">
        <v>41962</v>
      </c>
      <c r="E2403" s="1">
        <v>41965</v>
      </c>
      <c r="F2403" t="s">
        <v>56</v>
      </c>
      <c r="G2403" t="s">
        <v>4982</v>
      </c>
      <c r="H2403" t="s">
        <v>4983</v>
      </c>
      <c r="I2403" t="s">
        <v>38</v>
      </c>
      <c r="J2403" t="s">
        <v>27</v>
      </c>
      <c r="K2403" t="s">
        <v>3472</v>
      </c>
      <c r="L2403" t="s">
        <v>3473</v>
      </c>
      <c r="M2403">
        <v>98105</v>
      </c>
      <c r="N2403" t="s">
        <v>30</v>
      </c>
      <c r="O2403" t="s">
        <v>5712</v>
      </c>
      <c r="P2403" t="s">
        <v>32</v>
      </c>
      <c r="Q2403" t="s">
        <v>33</v>
      </c>
      <c r="R2403" t="s">
        <v>5713</v>
      </c>
      <c r="S2403">
        <v>95.94</v>
      </c>
      <c r="T2403">
        <v>3</v>
      </c>
      <c r="U2403">
        <v>0</v>
      </c>
      <c r="V2403">
        <v>9.5940000000000012</v>
      </c>
      <c r="W2403" t="s">
        <v>10939</v>
      </c>
      <c r="X2403" t="s">
        <v>10940</v>
      </c>
      <c r="Y2403">
        <v>11</v>
      </c>
      <c r="Z2403" t="s">
        <v>10947</v>
      </c>
      <c r="AA2403">
        <v>0.10000000000000002</v>
      </c>
    </row>
    <row r="2404" spans="1:27" x14ac:dyDescent="0.35">
      <c r="A2404">
        <v>1775</v>
      </c>
      <c r="B2404" t="s">
        <v>5714</v>
      </c>
      <c r="C2404">
        <v>2011</v>
      </c>
      <c r="D2404" s="1">
        <v>40661</v>
      </c>
      <c r="E2404" s="1">
        <v>40666</v>
      </c>
      <c r="F2404" t="s">
        <v>23</v>
      </c>
      <c r="G2404" t="s">
        <v>4776</v>
      </c>
      <c r="H2404" t="s">
        <v>4777</v>
      </c>
      <c r="I2404" t="s">
        <v>26</v>
      </c>
      <c r="J2404" t="s">
        <v>27</v>
      </c>
      <c r="K2404" t="s">
        <v>3997</v>
      </c>
      <c r="L2404" t="s">
        <v>3849</v>
      </c>
      <c r="M2404">
        <v>21215</v>
      </c>
      <c r="N2404" t="s">
        <v>3728</v>
      </c>
      <c r="O2404" t="s">
        <v>5715</v>
      </c>
      <c r="P2404" t="s">
        <v>32</v>
      </c>
      <c r="Q2404" t="s">
        <v>33</v>
      </c>
      <c r="R2404" t="s">
        <v>5716</v>
      </c>
      <c r="S2404">
        <v>497.61</v>
      </c>
      <c r="T2404">
        <v>9</v>
      </c>
      <c r="U2404">
        <v>0</v>
      </c>
      <c r="V2404">
        <v>129.37860000000001</v>
      </c>
      <c r="W2404" t="s">
        <v>10944</v>
      </c>
      <c r="X2404" t="s">
        <v>10942</v>
      </c>
      <c r="Y2404">
        <v>4</v>
      </c>
      <c r="Z2404" t="s">
        <v>10943</v>
      </c>
      <c r="AA2404">
        <v>0.26</v>
      </c>
    </row>
    <row r="2405" spans="1:27" x14ac:dyDescent="0.35">
      <c r="A2405">
        <v>1850</v>
      </c>
      <c r="B2405" t="s">
        <v>4991</v>
      </c>
      <c r="C2405">
        <v>2012</v>
      </c>
      <c r="D2405" s="1">
        <v>41110</v>
      </c>
      <c r="E2405" s="1">
        <v>41115</v>
      </c>
      <c r="F2405" t="s">
        <v>45</v>
      </c>
      <c r="G2405" t="s">
        <v>4992</v>
      </c>
      <c r="H2405" t="s">
        <v>4993</v>
      </c>
      <c r="I2405" t="s">
        <v>38</v>
      </c>
      <c r="J2405" t="s">
        <v>27</v>
      </c>
      <c r="K2405" t="s">
        <v>4994</v>
      </c>
      <c r="L2405" t="s">
        <v>3626</v>
      </c>
      <c r="M2405">
        <v>46614</v>
      </c>
      <c r="N2405" t="s">
        <v>3479</v>
      </c>
      <c r="O2405" t="s">
        <v>546</v>
      </c>
      <c r="P2405" t="s">
        <v>32</v>
      </c>
      <c r="Q2405" t="s">
        <v>33</v>
      </c>
      <c r="R2405" t="s">
        <v>547</v>
      </c>
      <c r="S2405">
        <v>34.76</v>
      </c>
      <c r="T2405">
        <v>1</v>
      </c>
      <c r="U2405">
        <v>0</v>
      </c>
      <c r="V2405">
        <v>9.732800000000001</v>
      </c>
      <c r="W2405" t="s">
        <v>10948</v>
      </c>
      <c r="X2405" t="s">
        <v>10937</v>
      </c>
      <c r="Y2405">
        <v>7</v>
      </c>
      <c r="Z2405" t="s">
        <v>10938</v>
      </c>
      <c r="AA2405">
        <v>0.28000000000000003</v>
      </c>
    </row>
    <row r="2406" spans="1:27" x14ac:dyDescent="0.35">
      <c r="A2406">
        <v>1855</v>
      </c>
      <c r="B2406" t="s">
        <v>4991</v>
      </c>
      <c r="C2406">
        <v>2012</v>
      </c>
      <c r="D2406" s="1">
        <v>41110</v>
      </c>
      <c r="E2406" s="1">
        <v>41115</v>
      </c>
      <c r="F2406" t="s">
        <v>45</v>
      </c>
      <c r="G2406" t="s">
        <v>4992</v>
      </c>
      <c r="H2406" t="s">
        <v>4993</v>
      </c>
      <c r="I2406" t="s">
        <v>38</v>
      </c>
      <c r="J2406" t="s">
        <v>27</v>
      </c>
      <c r="K2406" t="s">
        <v>4994</v>
      </c>
      <c r="L2406" t="s">
        <v>3626</v>
      </c>
      <c r="M2406">
        <v>46614</v>
      </c>
      <c r="N2406" t="s">
        <v>3479</v>
      </c>
      <c r="O2406" t="s">
        <v>122</v>
      </c>
      <c r="P2406" t="s">
        <v>32</v>
      </c>
      <c r="Q2406" t="s">
        <v>33</v>
      </c>
      <c r="R2406" t="s">
        <v>123</v>
      </c>
      <c r="S2406">
        <v>141.4</v>
      </c>
      <c r="T2406">
        <v>5</v>
      </c>
      <c r="U2406">
        <v>0</v>
      </c>
      <c r="V2406">
        <v>38.177999999999997</v>
      </c>
      <c r="W2406" t="s">
        <v>10948</v>
      </c>
      <c r="X2406" t="s">
        <v>10937</v>
      </c>
      <c r="Y2406">
        <v>7</v>
      </c>
      <c r="Z2406" t="s">
        <v>10938</v>
      </c>
      <c r="AA2406">
        <v>0.26999999999999996</v>
      </c>
    </row>
    <row r="2407" spans="1:27" x14ac:dyDescent="0.35">
      <c r="A2407">
        <v>1901</v>
      </c>
      <c r="B2407" t="s">
        <v>5717</v>
      </c>
      <c r="C2407">
        <v>2013</v>
      </c>
      <c r="D2407" s="1">
        <v>41455</v>
      </c>
      <c r="E2407" s="1">
        <v>41459</v>
      </c>
      <c r="F2407" t="s">
        <v>45</v>
      </c>
      <c r="G2407" t="s">
        <v>5718</v>
      </c>
      <c r="H2407" t="s">
        <v>5719</v>
      </c>
      <c r="I2407" t="s">
        <v>38</v>
      </c>
      <c r="J2407" t="s">
        <v>27</v>
      </c>
      <c r="K2407" t="s">
        <v>3879</v>
      </c>
      <c r="L2407" t="s">
        <v>4067</v>
      </c>
      <c r="M2407">
        <v>29501</v>
      </c>
      <c r="N2407" t="s">
        <v>3507</v>
      </c>
      <c r="O2407" t="s">
        <v>5712</v>
      </c>
      <c r="P2407" t="s">
        <v>32</v>
      </c>
      <c r="Q2407" t="s">
        <v>33</v>
      </c>
      <c r="R2407" t="s">
        <v>5713</v>
      </c>
      <c r="S2407">
        <v>191.88</v>
      </c>
      <c r="T2407">
        <v>6</v>
      </c>
      <c r="U2407">
        <v>0</v>
      </c>
      <c r="V2407">
        <v>19.188000000000002</v>
      </c>
      <c r="W2407" t="s">
        <v>10936</v>
      </c>
      <c r="X2407" t="s">
        <v>10942</v>
      </c>
      <c r="Y2407">
        <v>6</v>
      </c>
      <c r="Z2407" t="s">
        <v>10946</v>
      </c>
      <c r="AA2407">
        <v>0.10000000000000002</v>
      </c>
    </row>
    <row r="2408" spans="1:27" x14ac:dyDescent="0.35">
      <c r="A2408">
        <v>1906</v>
      </c>
      <c r="B2408" t="s">
        <v>5720</v>
      </c>
      <c r="C2408">
        <v>2014</v>
      </c>
      <c r="D2408" s="1">
        <v>41934</v>
      </c>
      <c r="E2408" s="1">
        <v>41937</v>
      </c>
      <c r="F2408" t="s">
        <v>56</v>
      </c>
      <c r="G2408" t="s">
        <v>5641</v>
      </c>
      <c r="H2408" t="s">
        <v>5642</v>
      </c>
      <c r="I2408" t="s">
        <v>26</v>
      </c>
      <c r="J2408" t="s">
        <v>27</v>
      </c>
      <c r="K2408" t="s">
        <v>3867</v>
      </c>
      <c r="L2408" t="s">
        <v>3626</v>
      </c>
      <c r="M2408">
        <v>46203</v>
      </c>
      <c r="N2408" t="s">
        <v>3479</v>
      </c>
      <c r="O2408" t="s">
        <v>684</v>
      </c>
      <c r="P2408" t="s">
        <v>32</v>
      </c>
      <c r="Q2408" t="s">
        <v>33</v>
      </c>
      <c r="R2408" t="s">
        <v>685</v>
      </c>
      <c r="S2408">
        <v>909.12</v>
      </c>
      <c r="T2408">
        <v>8</v>
      </c>
      <c r="U2408">
        <v>0</v>
      </c>
      <c r="V2408">
        <v>9.091199999999958</v>
      </c>
      <c r="W2408" t="s">
        <v>10939</v>
      </c>
      <c r="X2408" t="s">
        <v>10940</v>
      </c>
      <c r="Y2408">
        <v>10</v>
      </c>
      <c r="Z2408" t="s">
        <v>10945</v>
      </c>
      <c r="AA2408">
        <v>9.9999999999999534E-3</v>
      </c>
    </row>
    <row r="2409" spans="1:27" x14ac:dyDescent="0.35">
      <c r="A2409">
        <v>1930</v>
      </c>
      <c r="B2409" t="s">
        <v>5721</v>
      </c>
      <c r="C2409">
        <v>2014</v>
      </c>
      <c r="D2409" s="1">
        <v>41715</v>
      </c>
      <c r="E2409" s="1">
        <v>41717</v>
      </c>
      <c r="F2409" t="s">
        <v>45</v>
      </c>
      <c r="G2409" t="s">
        <v>4582</v>
      </c>
      <c r="H2409" t="s">
        <v>4583</v>
      </c>
      <c r="I2409" t="s">
        <v>127</v>
      </c>
      <c r="J2409" t="s">
        <v>27</v>
      </c>
      <c r="K2409" t="s">
        <v>3472</v>
      </c>
      <c r="L2409" t="s">
        <v>3473</v>
      </c>
      <c r="M2409">
        <v>98105</v>
      </c>
      <c r="N2409" t="s">
        <v>30</v>
      </c>
      <c r="O2409" t="s">
        <v>297</v>
      </c>
      <c r="P2409" t="s">
        <v>32</v>
      </c>
      <c r="Q2409" t="s">
        <v>33</v>
      </c>
      <c r="R2409" t="s">
        <v>298</v>
      </c>
      <c r="S2409">
        <v>46.51</v>
      </c>
      <c r="T2409">
        <v>1</v>
      </c>
      <c r="U2409">
        <v>0</v>
      </c>
      <c r="V2409">
        <v>1.8603999999999985</v>
      </c>
      <c r="W2409" t="s">
        <v>10939</v>
      </c>
      <c r="X2409" t="s">
        <v>10950</v>
      </c>
      <c r="Y2409">
        <v>3</v>
      </c>
      <c r="Z2409" t="s">
        <v>10953</v>
      </c>
      <c r="AA2409">
        <v>3.9999999999999966E-2</v>
      </c>
    </row>
    <row r="2410" spans="1:27" x14ac:dyDescent="0.35">
      <c r="A2410">
        <v>1965</v>
      </c>
      <c r="B2410" t="s">
        <v>4998</v>
      </c>
      <c r="C2410">
        <v>2014</v>
      </c>
      <c r="D2410" s="1">
        <v>41893</v>
      </c>
      <c r="E2410" s="1">
        <v>41898</v>
      </c>
      <c r="F2410" t="s">
        <v>45</v>
      </c>
      <c r="G2410" t="s">
        <v>176</v>
      </c>
      <c r="H2410" t="s">
        <v>177</v>
      </c>
      <c r="I2410" t="s">
        <v>38</v>
      </c>
      <c r="J2410" t="s">
        <v>27</v>
      </c>
      <c r="K2410" t="s">
        <v>3505</v>
      </c>
      <c r="L2410" t="s">
        <v>3501</v>
      </c>
      <c r="M2410">
        <v>65807</v>
      </c>
      <c r="N2410" t="s">
        <v>3479</v>
      </c>
      <c r="O2410" t="s">
        <v>1053</v>
      </c>
      <c r="P2410" t="s">
        <v>32</v>
      </c>
      <c r="Q2410" t="s">
        <v>33</v>
      </c>
      <c r="R2410" t="s">
        <v>1054</v>
      </c>
      <c r="S2410">
        <v>286.29000000000002</v>
      </c>
      <c r="T2410">
        <v>3</v>
      </c>
      <c r="U2410">
        <v>0</v>
      </c>
      <c r="V2410">
        <v>17.177399999999977</v>
      </c>
      <c r="W2410" t="s">
        <v>10939</v>
      </c>
      <c r="X2410" t="s">
        <v>10937</v>
      </c>
      <c r="Y2410">
        <v>9</v>
      </c>
      <c r="Z2410" t="s">
        <v>10949</v>
      </c>
      <c r="AA2410">
        <v>5.9999999999999915E-2</v>
      </c>
    </row>
    <row r="2411" spans="1:27" x14ac:dyDescent="0.35">
      <c r="A2411">
        <v>1976</v>
      </c>
      <c r="B2411" t="s">
        <v>4095</v>
      </c>
      <c r="C2411">
        <v>2011</v>
      </c>
      <c r="D2411" s="1">
        <v>40834</v>
      </c>
      <c r="E2411" s="1">
        <v>40836</v>
      </c>
      <c r="F2411" t="s">
        <v>45</v>
      </c>
      <c r="G2411" t="s">
        <v>1769</v>
      </c>
      <c r="H2411" t="s">
        <v>1770</v>
      </c>
      <c r="I2411" t="s">
        <v>26</v>
      </c>
      <c r="J2411" t="s">
        <v>27</v>
      </c>
      <c r="K2411" t="s">
        <v>3651</v>
      </c>
      <c r="L2411" t="s">
        <v>3594</v>
      </c>
      <c r="M2411">
        <v>36116</v>
      </c>
      <c r="N2411" t="s">
        <v>3507</v>
      </c>
      <c r="O2411" t="s">
        <v>5659</v>
      </c>
      <c r="P2411" t="s">
        <v>32</v>
      </c>
      <c r="Q2411" t="s">
        <v>33</v>
      </c>
      <c r="R2411" t="s">
        <v>5660</v>
      </c>
      <c r="S2411">
        <v>275.96999999999997</v>
      </c>
      <c r="T2411">
        <v>3</v>
      </c>
      <c r="U2411">
        <v>0</v>
      </c>
      <c r="V2411">
        <v>11.038799999999981</v>
      </c>
      <c r="W2411" t="s">
        <v>10944</v>
      </c>
      <c r="X2411" t="s">
        <v>10940</v>
      </c>
      <c r="Y2411">
        <v>10</v>
      </c>
      <c r="Z2411" t="s">
        <v>10945</v>
      </c>
      <c r="AA2411">
        <v>3.9999999999999931E-2</v>
      </c>
    </row>
    <row r="2412" spans="1:27" x14ac:dyDescent="0.35">
      <c r="A2412">
        <v>2003</v>
      </c>
      <c r="B2412" t="s">
        <v>4098</v>
      </c>
      <c r="C2412">
        <v>2014</v>
      </c>
      <c r="D2412" s="1">
        <v>41999</v>
      </c>
      <c r="E2412" s="1">
        <v>42002</v>
      </c>
      <c r="F2412" t="s">
        <v>45</v>
      </c>
      <c r="G2412" t="s">
        <v>2840</v>
      </c>
      <c r="H2412" t="s">
        <v>2841</v>
      </c>
      <c r="I2412" t="s">
        <v>38</v>
      </c>
      <c r="J2412" t="s">
        <v>27</v>
      </c>
      <c r="K2412" t="s">
        <v>4099</v>
      </c>
      <c r="L2412" t="s">
        <v>3603</v>
      </c>
      <c r="M2412">
        <v>40214</v>
      </c>
      <c r="N2412" t="s">
        <v>3507</v>
      </c>
      <c r="O2412" t="s">
        <v>5712</v>
      </c>
      <c r="P2412" t="s">
        <v>32</v>
      </c>
      <c r="Q2412" t="s">
        <v>33</v>
      </c>
      <c r="R2412" t="s">
        <v>5713</v>
      </c>
      <c r="S2412">
        <v>95.94</v>
      </c>
      <c r="T2412">
        <v>3</v>
      </c>
      <c r="U2412">
        <v>0</v>
      </c>
      <c r="V2412">
        <v>9.5940000000000012</v>
      </c>
      <c r="W2412" t="s">
        <v>10939</v>
      </c>
      <c r="X2412" t="s">
        <v>10940</v>
      </c>
      <c r="Y2412">
        <v>12</v>
      </c>
      <c r="Z2412" t="s">
        <v>10941</v>
      </c>
      <c r="AA2412">
        <v>0.10000000000000002</v>
      </c>
    </row>
    <row r="2413" spans="1:27" x14ac:dyDescent="0.35">
      <c r="A2413">
        <v>2016</v>
      </c>
      <c r="B2413" t="s">
        <v>4290</v>
      </c>
      <c r="C2413">
        <v>2013</v>
      </c>
      <c r="D2413" s="1">
        <v>41536</v>
      </c>
      <c r="E2413" s="1">
        <v>41541</v>
      </c>
      <c r="F2413" t="s">
        <v>23</v>
      </c>
      <c r="G2413" t="s">
        <v>1027</v>
      </c>
      <c r="H2413" t="s">
        <v>1028</v>
      </c>
      <c r="I2413" t="s">
        <v>38</v>
      </c>
      <c r="J2413" t="s">
        <v>27</v>
      </c>
      <c r="K2413" t="s">
        <v>4291</v>
      </c>
      <c r="L2413" t="s">
        <v>3594</v>
      </c>
      <c r="M2413">
        <v>36830</v>
      </c>
      <c r="N2413" t="s">
        <v>3507</v>
      </c>
      <c r="O2413" t="s">
        <v>796</v>
      </c>
      <c r="P2413" t="s">
        <v>32</v>
      </c>
      <c r="Q2413" t="s">
        <v>33</v>
      </c>
      <c r="R2413" t="s">
        <v>797</v>
      </c>
      <c r="S2413">
        <v>900.08</v>
      </c>
      <c r="T2413">
        <v>4</v>
      </c>
      <c r="U2413">
        <v>0</v>
      </c>
      <c r="V2413">
        <v>117.0104</v>
      </c>
      <c r="W2413" t="s">
        <v>10936</v>
      </c>
      <c r="X2413" t="s">
        <v>10937</v>
      </c>
      <c r="Y2413">
        <v>9</v>
      </c>
      <c r="Z2413" t="s">
        <v>10949</v>
      </c>
      <c r="AA2413">
        <v>0.13</v>
      </c>
    </row>
    <row r="2414" spans="1:27" x14ac:dyDescent="0.35">
      <c r="A2414">
        <v>2021</v>
      </c>
      <c r="B2414" t="s">
        <v>4102</v>
      </c>
      <c r="C2414">
        <v>2013</v>
      </c>
      <c r="D2414" s="1">
        <v>41537</v>
      </c>
      <c r="E2414" s="1">
        <v>41539</v>
      </c>
      <c r="F2414" t="s">
        <v>56</v>
      </c>
      <c r="G2414" t="s">
        <v>629</v>
      </c>
      <c r="H2414" t="s">
        <v>630</v>
      </c>
      <c r="I2414" t="s">
        <v>127</v>
      </c>
      <c r="J2414" t="s">
        <v>27</v>
      </c>
      <c r="K2414" t="s">
        <v>3837</v>
      </c>
      <c r="L2414" t="s">
        <v>3838</v>
      </c>
      <c r="M2414">
        <v>2908</v>
      </c>
      <c r="N2414" t="s">
        <v>3728</v>
      </c>
      <c r="O2414" t="s">
        <v>252</v>
      </c>
      <c r="P2414" t="s">
        <v>32</v>
      </c>
      <c r="Q2414" t="s">
        <v>33</v>
      </c>
      <c r="R2414" t="s">
        <v>253</v>
      </c>
      <c r="S2414">
        <v>1606.23</v>
      </c>
      <c r="T2414">
        <v>9</v>
      </c>
      <c r="U2414">
        <v>0</v>
      </c>
      <c r="V2414">
        <v>481.86899999999986</v>
      </c>
      <c r="W2414" t="s">
        <v>10936</v>
      </c>
      <c r="X2414" t="s">
        <v>10937</v>
      </c>
      <c r="Y2414">
        <v>9</v>
      </c>
      <c r="Z2414" t="s">
        <v>10949</v>
      </c>
      <c r="AA2414">
        <v>0.29999999999999993</v>
      </c>
    </row>
    <row r="2415" spans="1:27" x14ac:dyDescent="0.35">
      <c r="A2415">
        <v>2030</v>
      </c>
      <c r="B2415" t="s">
        <v>5722</v>
      </c>
      <c r="C2415">
        <v>2012</v>
      </c>
      <c r="D2415" s="1">
        <v>41239</v>
      </c>
      <c r="E2415" s="1">
        <v>41243</v>
      </c>
      <c r="F2415" t="s">
        <v>23</v>
      </c>
      <c r="G2415" t="s">
        <v>5723</v>
      </c>
      <c r="H2415" t="s">
        <v>5724</v>
      </c>
      <c r="I2415" t="s">
        <v>26</v>
      </c>
      <c r="J2415" t="s">
        <v>27</v>
      </c>
      <c r="K2415" t="s">
        <v>5725</v>
      </c>
      <c r="L2415" t="s">
        <v>3785</v>
      </c>
      <c r="M2415">
        <v>1453</v>
      </c>
      <c r="N2415" t="s">
        <v>3728</v>
      </c>
      <c r="O2415" t="s">
        <v>5726</v>
      </c>
      <c r="P2415" t="s">
        <v>32</v>
      </c>
      <c r="Q2415" t="s">
        <v>33</v>
      </c>
      <c r="R2415" t="s">
        <v>5727</v>
      </c>
      <c r="S2415">
        <v>104.9</v>
      </c>
      <c r="T2415">
        <v>5</v>
      </c>
      <c r="U2415">
        <v>0</v>
      </c>
      <c r="V2415">
        <v>25.175999999999998</v>
      </c>
      <c r="W2415" t="s">
        <v>10948</v>
      </c>
      <c r="X2415" t="s">
        <v>10940</v>
      </c>
      <c r="Y2415">
        <v>11</v>
      </c>
      <c r="Z2415" t="s">
        <v>10947</v>
      </c>
      <c r="AA2415">
        <v>0.23999999999999996</v>
      </c>
    </row>
    <row r="2416" spans="1:27" x14ac:dyDescent="0.35">
      <c r="A2416">
        <v>2157</v>
      </c>
      <c r="B2416" t="s">
        <v>5728</v>
      </c>
      <c r="C2416">
        <v>2011</v>
      </c>
      <c r="D2416" s="1">
        <v>40716</v>
      </c>
      <c r="E2416" s="1">
        <v>40718</v>
      </c>
      <c r="F2416" t="s">
        <v>56</v>
      </c>
      <c r="G2416" t="s">
        <v>1002</v>
      </c>
      <c r="H2416" t="s">
        <v>1003</v>
      </c>
      <c r="I2416" t="s">
        <v>38</v>
      </c>
      <c r="J2416" t="s">
        <v>27</v>
      </c>
      <c r="K2416" t="s">
        <v>3641</v>
      </c>
      <c r="L2416" t="s">
        <v>3642</v>
      </c>
      <c r="M2416">
        <v>55407</v>
      </c>
      <c r="N2416" t="s">
        <v>3479</v>
      </c>
      <c r="O2416" t="s">
        <v>5729</v>
      </c>
      <c r="P2416" t="s">
        <v>32</v>
      </c>
      <c r="Q2416" t="s">
        <v>33</v>
      </c>
      <c r="R2416" t="s">
        <v>5730</v>
      </c>
      <c r="S2416">
        <v>501.81000000000006</v>
      </c>
      <c r="T2416">
        <v>3</v>
      </c>
      <c r="U2416">
        <v>0</v>
      </c>
      <c r="V2416">
        <v>0</v>
      </c>
      <c r="W2416" t="s">
        <v>10944</v>
      </c>
      <c r="X2416" t="s">
        <v>10942</v>
      </c>
      <c r="Y2416">
        <v>6</v>
      </c>
      <c r="Z2416" t="s">
        <v>10946</v>
      </c>
      <c r="AA2416">
        <v>0</v>
      </c>
    </row>
    <row r="2417" spans="1:27" x14ac:dyDescent="0.35">
      <c r="A2417">
        <v>2158</v>
      </c>
      <c r="B2417" t="s">
        <v>5728</v>
      </c>
      <c r="C2417">
        <v>2011</v>
      </c>
      <c r="D2417" s="1">
        <v>40716</v>
      </c>
      <c r="E2417" s="1">
        <v>40718</v>
      </c>
      <c r="F2417" t="s">
        <v>56</v>
      </c>
      <c r="G2417" t="s">
        <v>1002</v>
      </c>
      <c r="H2417" t="s">
        <v>1003</v>
      </c>
      <c r="I2417" t="s">
        <v>38</v>
      </c>
      <c r="J2417" t="s">
        <v>27</v>
      </c>
      <c r="K2417" t="s">
        <v>3641</v>
      </c>
      <c r="L2417" t="s">
        <v>3642</v>
      </c>
      <c r="M2417">
        <v>55407</v>
      </c>
      <c r="N2417" t="s">
        <v>3479</v>
      </c>
      <c r="O2417" t="s">
        <v>3045</v>
      </c>
      <c r="P2417" t="s">
        <v>32</v>
      </c>
      <c r="Q2417" t="s">
        <v>33</v>
      </c>
      <c r="R2417" t="s">
        <v>3046</v>
      </c>
      <c r="S2417">
        <v>161.94</v>
      </c>
      <c r="T2417">
        <v>3</v>
      </c>
      <c r="U2417">
        <v>0</v>
      </c>
      <c r="V2417">
        <v>9.716399999999993</v>
      </c>
      <c r="W2417" t="s">
        <v>10944</v>
      </c>
      <c r="X2417" t="s">
        <v>10942</v>
      </c>
      <c r="Y2417">
        <v>6</v>
      </c>
      <c r="Z2417" t="s">
        <v>10946</v>
      </c>
      <c r="AA2417">
        <v>5.9999999999999956E-2</v>
      </c>
    </row>
    <row r="2418" spans="1:27" x14ac:dyDescent="0.35">
      <c r="A2418">
        <v>2236</v>
      </c>
      <c r="B2418" t="s">
        <v>5731</v>
      </c>
      <c r="C2418">
        <v>2012</v>
      </c>
      <c r="D2418" s="1">
        <v>41167</v>
      </c>
      <c r="E2418" s="1">
        <v>41169</v>
      </c>
      <c r="F2418" t="s">
        <v>45</v>
      </c>
      <c r="G2418" t="s">
        <v>4293</v>
      </c>
      <c r="H2418" t="s">
        <v>4294</v>
      </c>
      <c r="I2418" t="s">
        <v>38</v>
      </c>
      <c r="J2418" t="s">
        <v>27</v>
      </c>
      <c r="K2418" t="s">
        <v>3867</v>
      </c>
      <c r="L2418" t="s">
        <v>3626</v>
      </c>
      <c r="M2418">
        <v>46203</v>
      </c>
      <c r="N2418" t="s">
        <v>3479</v>
      </c>
      <c r="O2418" t="s">
        <v>1053</v>
      </c>
      <c r="P2418" t="s">
        <v>32</v>
      </c>
      <c r="Q2418" t="s">
        <v>33</v>
      </c>
      <c r="R2418" t="s">
        <v>1054</v>
      </c>
      <c r="S2418">
        <v>190.86</v>
      </c>
      <c r="T2418">
        <v>2</v>
      </c>
      <c r="U2418">
        <v>0</v>
      </c>
      <c r="V2418">
        <v>11.451599999999985</v>
      </c>
      <c r="W2418" t="s">
        <v>10948</v>
      </c>
      <c r="X2418" t="s">
        <v>10937</v>
      </c>
      <c r="Y2418">
        <v>9</v>
      </c>
      <c r="Z2418" t="s">
        <v>10949</v>
      </c>
      <c r="AA2418">
        <v>5.9999999999999915E-2</v>
      </c>
    </row>
    <row r="2419" spans="1:27" x14ac:dyDescent="0.35">
      <c r="A2419">
        <v>2272</v>
      </c>
      <c r="B2419" t="s">
        <v>5732</v>
      </c>
      <c r="C2419">
        <v>2012</v>
      </c>
      <c r="D2419" s="1">
        <v>41173</v>
      </c>
      <c r="E2419" s="1">
        <v>41179</v>
      </c>
      <c r="F2419" t="s">
        <v>23</v>
      </c>
      <c r="G2419" t="s">
        <v>979</v>
      </c>
      <c r="H2419" t="s">
        <v>980</v>
      </c>
      <c r="I2419" t="s">
        <v>38</v>
      </c>
      <c r="J2419" t="s">
        <v>27</v>
      </c>
      <c r="K2419" t="s">
        <v>3472</v>
      </c>
      <c r="L2419" t="s">
        <v>3473</v>
      </c>
      <c r="M2419">
        <v>98105</v>
      </c>
      <c r="N2419" t="s">
        <v>30</v>
      </c>
      <c r="O2419" t="s">
        <v>835</v>
      </c>
      <c r="P2419" t="s">
        <v>32</v>
      </c>
      <c r="Q2419" t="s">
        <v>33</v>
      </c>
      <c r="R2419" t="s">
        <v>836</v>
      </c>
      <c r="S2419">
        <v>199.74</v>
      </c>
      <c r="T2419">
        <v>6</v>
      </c>
      <c r="U2419">
        <v>0</v>
      </c>
      <c r="V2419">
        <v>47.937599999999996</v>
      </c>
      <c r="W2419" t="s">
        <v>10948</v>
      </c>
      <c r="X2419" t="s">
        <v>10937</v>
      </c>
      <c r="Y2419">
        <v>9</v>
      </c>
      <c r="Z2419" t="s">
        <v>10949</v>
      </c>
      <c r="AA2419">
        <v>0.23999999999999996</v>
      </c>
    </row>
    <row r="2420" spans="1:27" x14ac:dyDescent="0.35">
      <c r="A2420">
        <v>2277</v>
      </c>
      <c r="B2420" t="s">
        <v>3553</v>
      </c>
      <c r="C2420">
        <v>2011</v>
      </c>
      <c r="D2420" s="1">
        <v>40721</v>
      </c>
      <c r="E2420" s="1">
        <v>40725</v>
      </c>
      <c r="F2420" t="s">
        <v>23</v>
      </c>
      <c r="G2420" t="s">
        <v>3554</v>
      </c>
      <c r="H2420" t="s">
        <v>3555</v>
      </c>
      <c r="I2420" t="s">
        <v>38</v>
      </c>
      <c r="J2420" t="s">
        <v>27</v>
      </c>
      <c r="K2420" t="s">
        <v>3556</v>
      </c>
      <c r="L2420" t="s">
        <v>3557</v>
      </c>
      <c r="M2420">
        <v>38671</v>
      </c>
      <c r="N2420" t="s">
        <v>3507</v>
      </c>
      <c r="O2420" t="s">
        <v>5686</v>
      </c>
      <c r="P2420" t="s">
        <v>32</v>
      </c>
      <c r="Q2420" t="s">
        <v>33</v>
      </c>
      <c r="R2420" t="s">
        <v>5687</v>
      </c>
      <c r="S2420">
        <v>306.2</v>
      </c>
      <c r="T2420">
        <v>5</v>
      </c>
      <c r="U2420">
        <v>0</v>
      </c>
      <c r="V2420">
        <v>0</v>
      </c>
      <c r="W2420" t="s">
        <v>10944</v>
      </c>
      <c r="X2420" t="s">
        <v>10942</v>
      </c>
      <c r="Y2420">
        <v>6</v>
      </c>
      <c r="Z2420" t="s">
        <v>10946</v>
      </c>
      <c r="AA2420">
        <v>0</v>
      </c>
    </row>
    <row r="2421" spans="1:27" x14ac:dyDescent="0.35">
      <c r="A2421">
        <v>2400</v>
      </c>
      <c r="B2421" t="s">
        <v>5733</v>
      </c>
      <c r="C2421">
        <v>2014</v>
      </c>
      <c r="D2421" s="1">
        <v>41892</v>
      </c>
      <c r="E2421" s="1">
        <v>41898</v>
      </c>
      <c r="F2421" t="s">
        <v>23</v>
      </c>
      <c r="G2421" t="s">
        <v>2618</v>
      </c>
      <c r="H2421" t="s">
        <v>2619</v>
      </c>
      <c r="I2421" t="s">
        <v>26</v>
      </c>
      <c r="J2421" t="s">
        <v>27</v>
      </c>
      <c r="K2421" t="s">
        <v>3879</v>
      </c>
      <c r="L2421" t="s">
        <v>4067</v>
      </c>
      <c r="M2421">
        <v>29501</v>
      </c>
      <c r="N2421" t="s">
        <v>3507</v>
      </c>
      <c r="O2421" t="s">
        <v>1269</v>
      </c>
      <c r="P2421" t="s">
        <v>32</v>
      </c>
      <c r="Q2421" t="s">
        <v>33</v>
      </c>
      <c r="R2421" t="s">
        <v>1270</v>
      </c>
      <c r="S2421">
        <v>628.80999999999995</v>
      </c>
      <c r="T2421">
        <v>7</v>
      </c>
      <c r="U2421">
        <v>0</v>
      </c>
      <c r="V2421">
        <v>12.576199999999986</v>
      </c>
      <c r="W2421" t="s">
        <v>10939</v>
      </c>
      <c r="X2421" t="s">
        <v>10937</v>
      </c>
      <c r="Y2421">
        <v>9</v>
      </c>
      <c r="Z2421" t="s">
        <v>10949</v>
      </c>
      <c r="AA2421">
        <v>1.999999999999998E-2</v>
      </c>
    </row>
    <row r="2422" spans="1:27" x14ac:dyDescent="0.35">
      <c r="A2422">
        <v>2401</v>
      </c>
      <c r="B2422" t="s">
        <v>5733</v>
      </c>
      <c r="C2422">
        <v>2014</v>
      </c>
      <c r="D2422" s="1">
        <v>41892</v>
      </c>
      <c r="E2422" s="1">
        <v>41898</v>
      </c>
      <c r="F2422" t="s">
        <v>23</v>
      </c>
      <c r="G2422" t="s">
        <v>2618</v>
      </c>
      <c r="H2422" t="s">
        <v>2619</v>
      </c>
      <c r="I2422" t="s">
        <v>26</v>
      </c>
      <c r="J2422" t="s">
        <v>27</v>
      </c>
      <c r="K2422" t="s">
        <v>3879</v>
      </c>
      <c r="L2422" t="s">
        <v>4067</v>
      </c>
      <c r="M2422">
        <v>29501</v>
      </c>
      <c r="N2422" t="s">
        <v>3507</v>
      </c>
      <c r="O2422" t="s">
        <v>2378</v>
      </c>
      <c r="P2422" t="s">
        <v>32</v>
      </c>
      <c r="Q2422" t="s">
        <v>33</v>
      </c>
      <c r="R2422" t="s">
        <v>2379</v>
      </c>
      <c r="S2422">
        <v>56.449999999999996</v>
      </c>
      <c r="T2422">
        <v>5</v>
      </c>
      <c r="U2422">
        <v>0</v>
      </c>
      <c r="V2422">
        <v>14.676999999999998</v>
      </c>
      <c r="W2422" t="s">
        <v>10939</v>
      </c>
      <c r="X2422" t="s">
        <v>10937</v>
      </c>
      <c r="Y2422">
        <v>9</v>
      </c>
      <c r="Z2422" t="s">
        <v>10949</v>
      </c>
      <c r="AA2422">
        <v>0.25999999999999995</v>
      </c>
    </row>
    <row r="2423" spans="1:27" x14ac:dyDescent="0.35">
      <c r="A2423">
        <v>2402</v>
      </c>
      <c r="B2423" t="s">
        <v>5734</v>
      </c>
      <c r="C2423">
        <v>2014</v>
      </c>
      <c r="D2423" s="1">
        <v>41731</v>
      </c>
      <c r="E2423" s="1">
        <v>41734</v>
      </c>
      <c r="F2423" t="s">
        <v>45</v>
      </c>
      <c r="G2423" t="s">
        <v>2637</v>
      </c>
      <c r="H2423" t="s">
        <v>2638</v>
      </c>
      <c r="I2423" t="s">
        <v>38</v>
      </c>
      <c r="J2423" t="s">
        <v>27</v>
      </c>
      <c r="K2423" t="s">
        <v>3505</v>
      </c>
      <c r="L2423" t="s">
        <v>3501</v>
      </c>
      <c r="M2423">
        <v>65807</v>
      </c>
      <c r="N2423" t="s">
        <v>3479</v>
      </c>
      <c r="O2423" t="s">
        <v>1781</v>
      </c>
      <c r="P2423" t="s">
        <v>32</v>
      </c>
      <c r="Q2423" t="s">
        <v>33</v>
      </c>
      <c r="R2423" t="s">
        <v>1782</v>
      </c>
      <c r="S2423">
        <v>94.199999999999989</v>
      </c>
      <c r="T2423">
        <v>6</v>
      </c>
      <c r="U2423">
        <v>0</v>
      </c>
      <c r="V2423">
        <v>23.550000000000004</v>
      </c>
      <c r="W2423" t="s">
        <v>10939</v>
      </c>
      <c r="X2423" t="s">
        <v>10942</v>
      </c>
      <c r="Y2423">
        <v>4</v>
      </c>
      <c r="Z2423" t="s">
        <v>10943</v>
      </c>
      <c r="AA2423">
        <v>0.25000000000000006</v>
      </c>
    </row>
    <row r="2424" spans="1:27" x14ac:dyDescent="0.35">
      <c r="A2424">
        <v>2449</v>
      </c>
      <c r="B2424" t="s">
        <v>5735</v>
      </c>
      <c r="C2424">
        <v>2012</v>
      </c>
      <c r="D2424" s="1">
        <v>41166</v>
      </c>
      <c r="E2424" s="1">
        <v>41169</v>
      </c>
      <c r="F2424" t="s">
        <v>45</v>
      </c>
      <c r="G2424" t="s">
        <v>2181</v>
      </c>
      <c r="H2424" t="s">
        <v>2182</v>
      </c>
      <c r="I2424" t="s">
        <v>38</v>
      </c>
      <c r="J2424" t="s">
        <v>27</v>
      </c>
      <c r="K2424" t="s">
        <v>5584</v>
      </c>
      <c r="L2424" t="s">
        <v>4067</v>
      </c>
      <c r="M2424">
        <v>29406</v>
      </c>
      <c r="N2424" t="s">
        <v>3507</v>
      </c>
      <c r="O2424" t="s">
        <v>1269</v>
      </c>
      <c r="P2424" t="s">
        <v>32</v>
      </c>
      <c r="Q2424" t="s">
        <v>33</v>
      </c>
      <c r="R2424" t="s">
        <v>1270</v>
      </c>
      <c r="S2424">
        <v>269.49</v>
      </c>
      <c r="T2424">
        <v>3</v>
      </c>
      <c r="U2424">
        <v>0</v>
      </c>
      <c r="V2424">
        <v>5.3897999999999939</v>
      </c>
      <c r="W2424" t="s">
        <v>10948</v>
      </c>
      <c r="X2424" t="s">
        <v>10937</v>
      </c>
      <c r="Y2424">
        <v>9</v>
      </c>
      <c r="Z2424" t="s">
        <v>10949</v>
      </c>
      <c r="AA2424">
        <v>1.9999999999999976E-2</v>
      </c>
    </row>
    <row r="2425" spans="1:27" x14ac:dyDescent="0.35">
      <c r="A2425">
        <v>2468</v>
      </c>
      <c r="B2425" t="s">
        <v>5736</v>
      </c>
      <c r="C2425">
        <v>2014</v>
      </c>
      <c r="D2425" s="1">
        <v>41764</v>
      </c>
      <c r="E2425" s="1">
        <v>41768</v>
      </c>
      <c r="F2425" t="s">
        <v>23</v>
      </c>
      <c r="G2425" t="s">
        <v>2372</v>
      </c>
      <c r="H2425" t="s">
        <v>2373</v>
      </c>
      <c r="I2425" t="s">
        <v>38</v>
      </c>
      <c r="J2425" t="s">
        <v>27</v>
      </c>
      <c r="K2425" t="s">
        <v>3665</v>
      </c>
      <c r="L2425" t="s">
        <v>3506</v>
      </c>
      <c r="M2425">
        <v>23602</v>
      </c>
      <c r="N2425" t="s">
        <v>3507</v>
      </c>
      <c r="O2425" t="s">
        <v>435</v>
      </c>
      <c r="P2425" t="s">
        <v>32</v>
      </c>
      <c r="Q2425" t="s">
        <v>33</v>
      </c>
      <c r="R2425" t="s">
        <v>436</v>
      </c>
      <c r="S2425">
        <v>571.44000000000005</v>
      </c>
      <c r="T2425">
        <v>4</v>
      </c>
      <c r="U2425">
        <v>0</v>
      </c>
      <c r="V2425">
        <v>165.71759999999995</v>
      </c>
      <c r="W2425" t="s">
        <v>10939</v>
      </c>
      <c r="X2425" t="s">
        <v>10942</v>
      </c>
      <c r="Y2425">
        <v>5</v>
      </c>
      <c r="Z2425" t="s">
        <v>10952</v>
      </c>
      <c r="AA2425">
        <v>0.28999999999999987</v>
      </c>
    </row>
    <row r="2426" spans="1:27" x14ac:dyDescent="0.35">
      <c r="A2426">
        <v>2470</v>
      </c>
      <c r="B2426" t="s">
        <v>5736</v>
      </c>
      <c r="C2426">
        <v>2014</v>
      </c>
      <c r="D2426" s="1">
        <v>41764</v>
      </c>
      <c r="E2426" s="1">
        <v>41768</v>
      </c>
      <c r="F2426" t="s">
        <v>23</v>
      </c>
      <c r="G2426" t="s">
        <v>2372</v>
      </c>
      <c r="H2426" t="s">
        <v>2373</v>
      </c>
      <c r="I2426" t="s">
        <v>38</v>
      </c>
      <c r="J2426" t="s">
        <v>27</v>
      </c>
      <c r="K2426" t="s">
        <v>3665</v>
      </c>
      <c r="L2426" t="s">
        <v>3506</v>
      </c>
      <c r="M2426">
        <v>23602</v>
      </c>
      <c r="N2426" t="s">
        <v>3507</v>
      </c>
      <c r="O2426" t="s">
        <v>5737</v>
      </c>
      <c r="P2426" t="s">
        <v>32</v>
      </c>
      <c r="Q2426" t="s">
        <v>33</v>
      </c>
      <c r="R2426" t="s">
        <v>5738</v>
      </c>
      <c r="S2426">
        <v>16.91</v>
      </c>
      <c r="T2426">
        <v>1</v>
      </c>
      <c r="U2426">
        <v>0</v>
      </c>
      <c r="V2426">
        <v>4.5656999999999996</v>
      </c>
      <c r="W2426" t="s">
        <v>10939</v>
      </c>
      <c r="X2426" t="s">
        <v>10942</v>
      </c>
      <c r="Y2426">
        <v>5</v>
      </c>
      <c r="Z2426" t="s">
        <v>10952</v>
      </c>
      <c r="AA2426">
        <v>0.26999999999999996</v>
      </c>
    </row>
    <row r="2427" spans="1:27" x14ac:dyDescent="0.35">
      <c r="A2427">
        <v>2482</v>
      </c>
      <c r="B2427" t="s">
        <v>5739</v>
      </c>
      <c r="C2427">
        <v>2014</v>
      </c>
      <c r="D2427" s="1">
        <v>41998</v>
      </c>
      <c r="E2427" s="1">
        <v>42005</v>
      </c>
      <c r="F2427" t="s">
        <v>23</v>
      </c>
      <c r="G2427" t="s">
        <v>2419</v>
      </c>
      <c r="H2427" t="s">
        <v>2420</v>
      </c>
      <c r="I2427" t="s">
        <v>38</v>
      </c>
      <c r="J2427" t="s">
        <v>27</v>
      </c>
      <c r="K2427" t="s">
        <v>3472</v>
      </c>
      <c r="L2427" t="s">
        <v>3473</v>
      </c>
      <c r="M2427">
        <v>98105</v>
      </c>
      <c r="N2427" t="s">
        <v>30</v>
      </c>
      <c r="O2427" t="s">
        <v>5729</v>
      </c>
      <c r="P2427" t="s">
        <v>32</v>
      </c>
      <c r="Q2427" t="s">
        <v>33</v>
      </c>
      <c r="R2427" t="s">
        <v>5730</v>
      </c>
      <c r="S2427">
        <v>1003.6200000000001</v>
      </c>
      <c r="T2427">
        <v>6</v>
      </c>
      <c r="U2427">
        <v>0</v>
      </c>
      <c r="V2427">
        <v>0</v>
      </c>
      <c r="W2427" t="s">
        <v>10939</v>
      </c>
      <c r="X2427" t="s">
        <v>10940</v>
      </c>
      <c r="Y2427">
        <v>12</v>
      </c>
      <c r="Z2427" t="s">
        <v>10941</v>
      </c>
      <c r="AA2427">
        <v>0</v>
      </c>
    </row>
    <row r="2428" spans="1:27" x14ac:dyDescent="0.35">
      <c r="A2428">
        <v>2487</v>
      </c>
      <c r="B2428" t="s">
        <v>5740</v>
      </c>
      <c r="C2428">
        <v>2012</v>
      </c>
      <c r="D2428" s="1">
        <v>40910</v>
      </c>
      <c r="E2428" s="1">
        <v>40912</v>
      </c>
      <c r="F2428" t="s">
        <v>45</v>
      </c>
      <c r="G2428" t="s">
        <v>1913</v>
      </c>
      <c r="H2428" t="s">
        <v>1914</v>
      </c>
      <c r="I2428" t="s">
        <v>26</v>
      </c>
      <c r="J2428" t="s">
        <v>27</v>
      </c>
      <c r="K2428" t="s">
        <v>3821</v>
      </c>
      <c r="L2428" t="s">
        <v>3822</v>
      </c>
      <c r="M2428">
        <v>19711</v>
      </c>
      <c r="N2428" t="s">
        <v>3728</v>
      </c>
      <c r="O2428" t="s">
        <v>1794</v>
      </c>
      <c r="P2428" t="s">
        <v>32</v>
      </c>
      <c r="Q2428" t="s">
        <v>33</v>
      </c>
      <c r="R2428" t="s">
        <v>1795</v>
      </c>
      <c r="S2428">
        <v>85.52</v>
      </c>
      <c r="T2428">
        <v>2</v>
      </c>
      <c r="U2428">
        <v>0</v>
      </c>
      <c r="V2428">
        <v>22.235199999999999</v>
      </c>
      <c r="W2428" t="s">
        <v>10948</v>
      </c>
      <c r="X2428" t="s">
        <v>10950</v>
      </c>
      <c r="Y2428">
        <v>1</v>
      </c>
      <c r="Z2428" t="s">
        <v>10951</v>
      </c>
      <c r="AA2428">
        <v>0.26</v>
      </c>
    </row>
    <row r="2429" spans="1:27" x14ac:dyDescent="0.35">
      <c r="A2429">
        <v>2511</v>
      </c>
      <c r="B2429" t="s">
        <v>5741</v>
      </c>
      <c r="C2429">
        <v>2013</v>
      </c>
      <c r="D2429" s="1">
        <v>41597</v>
      </c>
      <c r="E2429" s="1">
        <v>41602</v>
      </c>
      <c r="F2429" t="s">
        <v>23</v>
      </c>
      <c r="G2429" t="s">
        <v>5594</v>
      </c>
      <c r="H2429" t="s">
        <v>5595</v>
      </c>
      <c r="I2429" t="s">
        <v>127</v>
      </c>
      <c r="J2429" t="s">
        <v>27</v>
      </c>
      <c r="K2429" t="s">
        <v>4041</v>
      </c>
      <c r="L2429" t="s">
        <v>3540</v>
      </c>
      <c r="M2429">
        <v>73120</v>
      </c>
      <c r="N2429" t="s">
        <v>3479</v>
      </c>
      <c r="O2429" t="s">
        <v>1321</v>
      </c>
      <c r="P2429" t="s">
        <v>32</v>
      </c>
      <c r="Q2429" t="s">
        <v>33</v>
      </c>
      <c r="R2429" t="s">
        <v>1322</v>
      </c>
      <c r="S2429">
        <v>1117.92</v>
      </c>
      <c r="T2429">
        <v>4</v>
      </c>
      <c r="U2429">
        <v>0</v>
      </c>
      <c r="V2429">
        <v>55.895999999999958</v>
      </c>
      <c r="W2429" t="s">
        <v>10936</v>
      </c>
      <c r="X2429" t="s">
        <v>10940</v>
      </c>
      <c r="Y2429">
        <v>11</v>
      </c>
      <c r="Z2429" t="s">
        <v>10947</v>
      </c>
      <c r="AA2429">
        <v>4.9999999999999961E-2</v>
      </c>
    </row>
    <row r="2430" spans="1:27" x14ac:dyDescent="0.35">
      <c r="A2430">
        <v>2561</v>
      </c>
      <c r="B2430" t="s">
        <v>3814</v>
      </c>
      <c r="C2430">
        <v>2012</v>
      </c>
      <c r="D2430" s="1">
        <v>41060</v>
      </c>
      <c r="E2430" s="1">
        <v>41064</v>
      </c>
      <c r="F2430" t="s">
        <v>23</v>
      </c>
      <c r="G2430" t="s">
        <v>2394</v>
      </c>
      <c r="H2430" t="s">
        <v>2395</v>
      </c>
      <c r="I2430" t="s">
        <v>38</v>
      </c>
      <c r="J2430" t="s">
        <v>27</v>
      </c>
      <c r="K2430" t="s">
        <v>3464</v>
      </c>
      <c r="L2430" t="s">
        <v>3465</v>
      </c>
      <c r="M2430">
        <v>84057</v>
      </c>
      <c r="N2430" t="s">
        <v>30</v>
      </c>
      <c r="O2430" t="s">
        <v>459</v>
      </c>
      <c r="P2430" t="s">
        <v>32</v>
      </c>
      <c r="Q2430" t="s">
        <v>33</v>
      </c>
      <c r="R2430" t="s">
        <v>460</v>
      </c>
      <c r="S2430">
        <v>323.10000000000002</v>
      </c>
      <c r="T2430">
        <v>2</v>
      </c>
      <c r="U2430">
        <v>0</v>
      </c>
      <c r="V2430">
        <v>61.38900000000001</v>
      </c>
      <c r="W2430" t="s">
        <v>10948</v>
      </c>
      <c r="X2430" t="s">
        <v>10942</v>
      </c>
      <c r="Y2430">
        <v>5</v>
      </c>
      <c r="Z2430" t="s">
        <v>10952</v>
      </c>
      <c r="AA2430">
        <v>0.19000000000000003</v>
      </c>
    </row>
    <row r="2431" spans="1:27" x14ac:dyDescent="0.35">
      <c r="A2431">
        <v>2580</v>
      </c>
      <c r="B2431" t="s">
        <v>4685</v>
      </c>
      <c r="C2431">
        <v>2011</v>
      </c>
      <c r="D2431" s="1">
        <v>40570</v>
      </c>
      <c r="E2431" s="1">
        <v>40575</v>
      </c>
      <c r="F2431" t="s">
        <v>23</v>
      </c>
      <c r="G2431" t="s">
        <v>3738</v>
      </c>
      <c r="H2431" t="s">
        <v>3739</v>
      </c>
      <c r="I2431" t="s">
        <v>127</v>
      </c>
      <c r="J2431" t="s">
        <v>27</v>
      </c>
      <c r="K2431" t="s">
        <v>4510</v>
      </c>
      <c r="L2431" t="s">
        <v>3506</v>
      </c>
      <c r="M2431">
        <v>22304</v>
      </c>
      <c r="N2431" t="s">
        <v>3507</v>
      </c>
      <c r="O2431" t="s">
        <v>5686</v>
      </c>
      <c r="P2431" t="s">
        <v>32</v>
      </c>
      <c r="Q2431" t="s">
        <v>33</v>
      </c>
      <c r="R2431" t="s">
        <v>5687</v>
      </c>
      <c r="S2431">
        <v>489.92</v>
      </c>
      <c r="T2431">
        <v>8</v>
      </c>
      <c r="U2431">
        <v>0</v>
      </c>
      <c r="V2431">
        <v>0</v>
      </c>
      <c r="W2431" t="s">
        <v>10944</v>
      </c>
      <c r="X2431" t="s">
        <v>10950</v>
      </c>
      <c r="Y2431">
        <v>1</v>
      </c>
      <c r="Z2431" t="s">
        <v>10951</v>
      </c>
      <c r="AA2431">
        <v>0</v>
      </c>
    </row>
    <row r="2432" spans="1:27" x14ac:dyDescent="0.35">
      <c r="A2432">
        <v>2598</v>
      </c>
      <c r="B2432" t="s">
        <v>4690</v>
      </c>
      <c r="C2432">
        <v>2014</v>
      </c>
      <c r="D2432" s="1">
        <v>41773</v>
      </c>
      <c r="E2432" s="1">
        <v>41777</v>
      </c>
      <c r="F2432" t="s">
        <v>23</v>
      </c>
      <c r="G2432" t="s">
        <v>4574</v>
      </c>
      <c r="H2432" t="s">
        <v>4575</v>
      </c>
      <c r="I2432" t="s">
        <v>26</v>
      </c>
      <c r="J2432" t="s">
        <v>27</v>
      </c>
      <c r="K2432" t="s">
        <v>3521</v>
      </c>
      <c r="L2432" t="s">
        <v>3626</v>
      </c>
      <c r="M2432">
        <v>47201</v>
      </c>
      <c r="N2432" t="s">
        <v>3479</v>
      </c>
      <c r="O2432" t="s">
        <v>1764</v>
      </c>
      <c r="P2432" t="s">
        <v>32</v>
      </c>
      <c r="Q2432" t="s">
        <v>33</v>
      </c>
      <c r="R2432" t="s">
        <v>1765</v>
      </c>
      <c r="S2432">
        <v>530.34</v>
      </c>
      <c r="T2432">
        <v>2</v>
      </c>
      <c r="U2432">
        <v>0</v>
      </c>
      <c r="V2432">
        <v>95.461199999999963</v>
      </c>
      <c r="W2432" t="s">
        <v>10939</v>
      </c>
      <c r="X2432" t="s">
        <v>10942</v>
      </c>
      <c r="Y2432">
        <v>5</v>
      </c>
      <c r="Z2432" t="s">
        <v>10952</v>
      </c>
      <c r="AA2432">
        <v>0.17999999999999991</v>
      </c>
    </row>
    <row r="2433" spans="1:27" x14ac:dyDescent="0.35">
      <c r="A2433">
        <v>2621</v>
      </c>
      <c r="B2433" t="s">
        <v>5742</v>
      </c>
      <c r="C2433">
        <v>2014</v>
      </c>
      <c r="D2433" s="1">
        <v>41996</v>
      </c>
      <c r="E2433" s="1">
        <v>42000</v>
      </c>
      <c r="F2433" t="s">
        <v>23</v>
      </c>
      <c r="G2433" t="s">
        <v>5706</v>
      </c>
      <c r="H2433" t="s">
        <v>5707</v>
      </c>
      <c r="I2433" t="s">
        <v>26</v>
      </c>
      <c r="J2433" t="s">
        <v>27</v>
      </c>
      <c r="K2433" t="s">
        <v>5743</v>
      </c>
      <c r="L2433" t="s">
        <v>4965</v>
      </c>
      <c r="M2433">
        <v>88220</v>
      </c>
      <c r="N2433" t="s">
        <v>30</v>
      </c>
      <c r="O2433" t="s">
        <v>1833</v>
      </c>
      <c r="P2433" t="s">
        <v>32</v>
      </c>
      <c r="Q2433" t="s">
        <v>33</v>
      </c>
      <c r="R2433" t="s">
        <v>1834</v>
      </c>
      <c r="S2433">
        <v>37.32</v>
      </c>
      <c r="T2433">
        <v>3</v>
      </c>
      <c r="U2433">
        <v>0</v>
      </c>
      <c r="V2433">
        <v>10.4496</v>
      </c>
      <c r="W2433" t="s">
        <v>10939</v>
      </c>
      <c r="X2433" t="s">
        <v>10940</v>
      </c>
      <c r="Y2433">
        <v>12</v>
      </c>
      <c r="Z2433" t="s">
        <v>10941</v>
      </c>
      <c r="AA2433">
        <v>0.28000000000000003</v>
      </c>
    </row>
    <row r="2434" spans="1:27" x14ac:dyDescent="0.35">
      <c r="A2434">
        <v>2657</v>
      </c>
      <c r="B2434" t="s">
        <v>3817</v>
      </c>
      <c r="C2434">
        <v>2014</v>
      </c>
      <c r="D2434" s="1">
        <v>41900</v>
      </c>
      <c r="E2434" s="1">
        <v>41904</v>
      </c>
      <c r="F2434" t="s">
        <v>45</v>
      </c>
      <c r="G2434" t="s">
        <v>1769</v>
      </c>
      <c r="H2434" t="s">
        <v>1770</v>
      </c>
      <c r="I2434" t="s">
        <v>26</v>
      </c>
      <c r="J2434" t="s">
        <v>27</v>
      </c>
      <c r="K2434" t="s">
        <v>3517</v>
      </c>
      <c r="L2434" t="s">
        <v>3465</v>
      </c>
      <c r="M2434">
        <v>84604</v>
      </c>
      <c r="N2434" t="s">
        <v>30</v>
      </c>
      <c r="O2434" t="s">
        <v>3263</v>
      </c>
      <c r="P2434" t="s">
        <v>32</v>
      </c>
      <c r="Q2434" t="s">
        <v>33</v>
      </c>
      <c r="R2434" t="s">
        <v>3264</v>
      </c>
      <c r="S2434">
        <v>261.74</v>
      </c>
      <c r="T2434">
        <v>2</v>
      </c>
      <c r="U2434">
        <v>0</v>
      </c>
      <c r="V2434">
        <v>65.435000000000002</v>
      </c>
      <c r="W2434" t="s">
        <v>10939</v>
      </c>
      <c r="X2434" t="s">
        <v>10937</v>
      </c>
      <c r="Y2434">
        <v>9</v>
      </c>
      <c r="Z2434" t="s">
        <v>10949</v>
      </c>
      <c r="AA2434">
        <v>0.25</v>
      </c>
    </row>
    <row r="2435" spans="1:27" x14ac:dyDescent="0.35">
      <c r="A2435">
        <v>2674</v>
      </c>
      <c r="B2435" t="s">
        <v>4111</v>
      </c>
      <c r="C2435">
        <v>2011</v>
      </c>
      <c r="D2435" s="1">
        <v>40795</v>
      </c>
      <c r="E2435" s="1">
        <v>40798</v>
      </c>
      <c r="F2435" t="s">
        <v>45</v>
      </c>
      <c r="G2435" t="s">
        <v>4112</v>
      </c>
      <c r="H2435" t="s">
        <v>4113</v>
      </c>
      <c r="I2435" t="s">
        <v>26</v>
      </c>
      <c r="J2435" t="s">
        <v>27</v>
      </c>
      <c r="K2435" t="s">
        <v>4114</v>
      </c>
      <c r="L2435" t="s">
        <v>3785</v>
      </c>
      <c r="M2435">
        <v>1852</v>
      </c>
      <c r="N2435" t="s">
        <v>3728</v>
      </c>
      <c r="O2435" t="s">
        <v>1764</v>
      </c>
      <c r="P2435" t="s">
        <v>32</v>
      </c>
      <c r="Q2435" t="s">
        <v>33</v>
      </c>
      <c r="R2435" t="s">
        <v>1765</v>
      </c>
      <c r="S2435">
        <v>1325.8500000000001</v>
      </c>
      <c r="T2435">
        <v>5</v>
      </c>
      <c r="U2435">
        <v>0</v>
      </c>
      <c r="V2435">
        <v>238.65299999999991</v>
      </c>
      <c r="W2435" t="s">
        <v>10944</v>
      </c>
      <c r="X2435" t="s">
        <v>10937</v>
      </c>
      <c r="Y2435">
        <v>9</v>
      </c>
      <c r="Z2435" t="s">
        <v>10949</v>
      </c>
      <c r="AA2435">
        <v>0.17999999999999991</v>
      </c>
    </row>
    <row r="2436" spans="1:27" x14ac:dyDescent="0.35">
      <c r="A2436">
        <v>2723</v>
      </c>
      <c r="B2436" t="s">
        <v>5744</v>
      </c>
      <c r="C2436">
        <v>2013</v>
      </c>
      <c r="D2436" s="1">
        <v>41379</v>
      </c>
      <c r="E2436" s="1">
        <v>41384</v>
      </c>
      <c r="F2436" t="s">
        <v>45</v>
      </c>
      <c r="G2436" t="s">
        <v>892</v>
      </c>
      <c r="H2436" t="s">
        <v>893</v>
      </c>
      <c r="I2436" t="s">
        <v>38</v>
      </c>
      <c r="J2436" t="s">
        <v>27</v>
      </c>
      <c r="K2436" t="s">
        <v>4510</v>
      </c>
      <c r="L2436" t="s">
        <v>3506</v>
      </c>
      <c r="M2436">
        <v>22304</v>
      </c>
      <c r="N2436" t="s">
        <v>3507</v>
      </c>
      <c r="O2436" t="s">
        <v>3284</v>
      </c>
      <c r="P2436" t="s">
        <v>32</v>
      </c>
      <c r="Q2436" t="s">
        <v>33</v>
      </c>
      <c r="R2436" t="s">
        <v>3285</v>
      </c>
      <c r="S2436">
        <v>81.199999999999989</v>
      </c>
      <c r="T2436">
        <v>5</v>
      </c>
      <c r="U2436">
        <v>0</v>
      </c>
      <c r="V2436">
        <v>12.18</v>
      </c>
      <c r="W2436" t="s">
        <v>10936</v>
      </c>
      <c r="X2436" t="s">
        <v>10942</v>
      </c>
      <c r="Y2436">
        <v>4</v>
      </c>
      <c r="Z2436" t="s">
        <v>10943</v>
      </c>
      <c r="AA2436">
        <v>0.15000000000000002</v>
      </c>
    </row>
    <row r="2437" spans="1:27" x14ac:dyDescent="0.35">
      <c r="A2437">
        <v>2760</v>
      </c>
      <c r="B2437" t="s">
        <v>5496</v>
      </c>
      <c r="C2437">
        <v>2013</v>
      </c>
      <c r="D2437" s="1">
        <v>41345</v>
      </c>
      <c r="E2437" s="1">
        <v>41349</v>
      </c>
      <c r="F2437" t="s">
        <v>23</v>
      </c>
      <c r="G2437" t="s">
        <v>1304</v>
      </c>
      <c r="H2437" t="s">
        <v>1305</v>
      </c>
      <c r="I2437" t="s">
        <v>127</v>
      </c>
      <c r="J2437" t="s">
        <v>27</v>
      </c>
      <c r="K2437" t="s">
        <v>3521</v>
      </c>
      <c r="L2437" t="s">
        <v>3522</v>
      </c>
      <c r="M2437">
        <v>31907</v>
      </c>
      <c r="N2437" t="s">
        <v>3507</v>
      </c>
      <c r="O2437" t="s">
        <v>1306</v>
      </c>
      <c r="P2437" t="s">
        <v>32</v>
      </c>
      <c r="Q2437" t="s">
        <v>33</v>
      </c>
      <c r="R2437" t="s">
        <v>1307</v>
      </c>
      <c r="S2437">
        <v>481.32</v>
      </c>
      <c r="T2437">
        <v>4</v>
      </c>
      <c r="U2437">
        <v>0</v>
      </c>
      <c r="V2437">
        <v>125.14319999999998</v>
      </c>
      <c r="W2437" t="s">
        <v>10936</v>
      </c>
      <c r="X2437" t="s">
        <v>10950</v>
      </c>
      <c r="Y2437">
        <v>3</v>
      </c>
      <c r="Z2437" t="s">
        <v>10953</v>
      </c>
      <c r="AA2437">
        <v>0.25999999999999995</v>
      </c>
    </row>
    <row r="2438" spans="1:27" x14ac:dyDescent="0.35">
      <c r="A2438">
        <v>2772</v>
      </c>
      <c r="B2438" t="s">
        <v>5745</v>
      </c>
      <c r="C2438">
        <v>2013</v>
      </c>
      <c r="D2438" s="1">
        <v>41521</v>
      </c>
      <c r="E2438" s="1">
        <v>41528</v>
      </c>
      <c r="F2438" t="s">
        <v>23</v>
      </c>
      <c r="G2438" t="s">
        <v>5746</v>
      </c>
      <c r="H2438" t="s">
        <v>5747</v>
      </c>
      <c r="I2438" t="s">
        <v>38</v>
      </c>
      <c r="J2438" t="s">
        <v>27</v>
      </c>
      <c r="K2438" t="s">
        <v>5748</v>
      </c>
      <c r="L2438" t="s">
        <v>3572</v>
      </c>
      <c r="M2438">
        <v>53186</v>
      </c>
      <c r="N2438" t="s">
        <v>3479</v>
      </c>
      <c r="O2438" t="s">
        <v>5664</v>
      </c>
      <c r="P2438" t="s">
        <v>32</v>
      </c>
      <c r="Q2438" t="s">
        <v>33</v>
      </c>
      <c r="R2438" t="s">
        <v>5665</v>
      </c>
      <c r="S2438">
        <v>54.5</v>
      </c>
      <c r="T2438">
        <v>5</v>
      </c>
      <c r="U2438">
        <v>0</v>
      </c>
      <c r="V2438">
        <v>14.169999999999998</v>
      </c>
      <c r="W2438" t="s">
        <v>10936</v>
      </c>
      <c r="X2438" t="s">
        <v>10937</v>
      </c>
      <c r="Y2438">
        <v>9</v>
      </c>
      <c r="Z2438" t="s">
        <v>10949</v>
      </c>
      <c r="AA2438">
        <v>0.25999999999999995</v>
      </c>
    </row>
    <row r="2439" spans="1:27" x14ac:dyDescent="0.35">
      <c r="A2439">
        <v>2819</v>
      </c>
      <c r="B2439" t="s">
        <v>4314</v>
      </c>
      <c r="C2439">
        <v>2012</v>
      </c>
      <c r="D2439" s="1">
        <v>41153</v>
      </c>
      <c r="E2439" s="1">
        <v>41160</v>
      </c>
      <c r="F2439" t="s">
        <v>23</v>
      </c>
      <c r="G2439" t="s">
        <v>4018</v>
      </c>
      <c r="H2439" t="s">
        <v>4019</v>
      </c>
      <c r="I2439" t="s">
        <v>127</v>
      </c>
      <c r="J2439" t="s">
        <v>27</v>
      </c>
      <c r="K2439" t="s">
        <v>3887</v>
      </c>
      <c r="L2439" t="s">
        <v>3785</v>
      </c>
      <c r="M2439">
        <v>2038</v>
      </c>
      <c r="N2439" t="s">
        <v>3728</v>
      </c>
      <c r="O2439" t="s">
        <v>553</v>
      </c>
      <c r="P2439" t="s">
        <v>32</v>
      </c>
      <c r="Q2439" t="s">
        <v>33</v>
      </c>
      <c r="R2439" t="s">
        <v>554</v>
      </c>
      <c r="S2439">
        <v>1088.76</v>
      </c>
      <c r="T2439">
        <v>6</v>
      </c>
      <c r="U2439">
        <v>0</v>
      </c>
      <c r="V2439">
        <v>315.74039999999985</v>
      </c>
      <c r="W2439" t="s">
        <v>10948</v>
      </c>
      <c r="X2439" t="s">
        <v>10937</v>
      </c>
      <c r="Y2439">
        <v>9</v>
      </c>
      <c r="Z2439" t="s">
        <v>10949</v>
      </c>
      <c r="AA2439">
        <v>0.28999999999999987</v>
      </c>
    </row>
    <row r="2440" spans="1:27" x14ac:dyDescent="0.35">
      <c r="A2440">
        <v>2855</v>
      </c>
      <c r="B2440" t="s">
        <v>5749</v>
      </c>
      <c r="C2440">
        <v>2014</v>
      </c>
      <c r="D2440" s="1">
        <v>41872</v>
      </c>
      <c r="E2440" s="1">
        <v>41872</v>
      </c>
      <c r="F2440" t="s">
        <v>234</v>
      </c>
      <c r="G2440" t="s">
        <v>5289</v>
      </c>
      <c r="H2440" t="s">
        <v>5290</v>
      </c>
      <c r="I2440" t="s">
        <v>26</v>
      </c>
      <c r="J2440" t="s">
        <v>27</v>
      </c>
      <c r="K2440" t="s">
        <v>3887</v>
      </c>
      <c r="L2440" t="s">
        <v>3785</v>
      </c>
      <c r="M2440">
        <v>2038</v>
      </c>
      <c r="N2440" t="s">
        <v>3728</v>
      </c>
      <c r="O2440" t="s">
        <v>5750</v>
      </c>
      <c r="P2440" t="s">
        <v>32</v>
      </c>
      <c r="Q2440" t="s">
        <v>33</v>
      </c>
      <c r="R2440" t="s">
        <v>5751</v>
      </c>
      <c r="S2440">
        <v>40.29</v>
      </c>
      <c r="T2440">
        <v>3</v>
      </c>
      <c r="U2440">
        <v>0</v>
      </c>
      <c r="V2440">
        <v>10.475399999999999</v>
      </c>
      <c r="W2440" t="s">
        <v>10939</v>
      </c>
      <c r="X2440" t="s">
        <v>10937</v>
      </c>
      <c r="Y2440">
        <v>8</v>
      </c>
      <c r="Z2440" t="s">
        <v>10954</v>
      </c>
      <c r="AA2440">
        <v>0.25999999999999995</v>
      </c>
    </row>
    <row r="2441" spans="1:27" x14ac:dyDescent="0.35">
      <c r="A2441">
        <v>2906</v>
      </c>
      <c r="B2441" t="s">
        <v>5752</v>
      </c>
      <c r="C2441">
        <v>2011</v>
      </c>
      <c r="D2441" s="1">
        <v>40812</v>
      </c>
      <c r="E2441" s="1">
        <v>40816</v>
      </c>
      <c r="F2441" t="s">
        <v>23</v>
      </c>
      <c r="G2441" t="s">
        <v>487</v>
      </c>
      <c r="H2441" t="s">
        <v>488</v>
      </c>
      <c r="I2441" t="s">
        <v>127</v>
      </c>
      <c r="J2441" t="s">
        <v>27</v>
      </c>
      <c r="K2441" t="s">
        <v>3472</v>
      </c>
      <c r="L2441" t="s">
        <v>3473</v>
      </c>
      <c r="M2441">
        <v>98115</v>
      </c>
      <c r="N2441" t="s">
        <v>30</v>
      </c>
      <c r="O2441" t="s">
        <v>484</v>
      </c>
      <c r="P2441" t="s">
        <v>32</v>
      </c>
      <c r="Q2441" t="s">
        <v>33</v>
      </c>
      <c r="R2441" t="s">
        <v>485</v>
      </c>
      <c r="S2441">
        <v>310.12</v>
      </c>
      <c r="T2441">
        <v>2</v>
      </c>
      <c r="U2441">
        <v>0</v>
      </c>
      <c r="V2441">
        <v>80.631200000000007</v>
      </c>
      <c r="W2441" t="s">
        <v>10944</v>
      </c>
      <c r="X2441" t="s">
        <v>10937</v>
      </c>
      <c r="Y2441">
        <v>9</v>
      </c>
      <c r="Z2441" t="s">
        <v>10949</v>
      </c>
      <c r="AA2441">
        <v>0.26</v>
      </c>
    </row>
    <row r="2442" spans="1:27" x14ac:dyDescent="0.35">
      <c r="A2442">
        <v>2908</v>
      </c>
      <c r="B2442" t="s">
        <v>5753</v>
      </c>
      <c r="C2442">
        <v>2014</v>
      </c>
      <c r="D2442" s="1">
        <v>41947</v>
      </c>
      <c r="E2442" s="1">
        <v>41953</v>
      </c>
      <c r="F2442" t="s">
        <v>23</v>
      </c>
      <c r="G2442" t="s">
        <v>2832</v>
      </c>
      <c r="H2442" t="s">
        <v>2833</v>
      </c>
      <c r="I2442" t="s">
        <v>38</v>
      </c>
      <c r="J2442" t="s">
        <v>27</v>
      </c>
      <c r="K2442" t="s">
        <v>4909</v>
      </c>
      <c r="L2442" t="s">
        <v>3642</v>
      </c>
      <c r="M2442">
        <v>55122</v>
      </c>
      <c r="N2442" t="s">
        <v>3479</v>
      </c>
      <c r="O2442" t="s">
        <v>2304</v>
      </c>
      <c r="P2442" t="s">
        <v>32</v>
      </c>
      <c r="Q2442" t="s">
        <v>33</v>
      </c>
      <c r="R2442" t="s">
        <v>2305</v>
      </c>
      <c r="S2442">
        <v>52.400000000000006</v>
      </c>
      <c r="T2442">
        <v>5</v>
      </c>
      <c r="U2442">
        <v>0</v>
      </c>
      <c r="V2442">
        <v>14.148</v>
      </c>
      <c r="W2442" t="s">
        <v>10939</v>
      </c>
      <c r="X2442" t="s">
        <v>10940</v>
      </c>
      <c r="Y2442">
        <v>11</v>
      </c>
      <c r="Z2442" t="s">
        <v>10947</v>
      </c>
      <c r="AA2442">
        <v>0.26999999999999996</v>
      </c>
    </row>
    <row r="2443" spans="1:27" x14ac:dyDescent="0.35">
      <c r="A2443">
        <v>2978</v>
      </c>
      <c r="B2443" t="s">
        <v>5754</v>
      </c>
      <c r="C2443">
        <v>2014</v>
      </c>
      <c r="D2443" s="1">
        <v>41916</v>
      </c>
      <c r="E2443" s="1">
        <v>41921</v>
      </c>
      <c r="F2443" t="s">
        <v>45</v>
      </c>
      <c r="G2443" t="s">
        <v>3891</v>
      </c>
      <c r="H2443" t="s">
        <v>3892</v>
      </c>
      <c r="I2443" t="s">
        <v>38</v>
      </c>
      <c r="J2443" t="s">
        <v>27</v>
      </c>
      <c r="K2443" t="s">
        <v>3689</v>
      </c>
      <c r="L2443" t="s">
        <v>3741</v>
      </c>
      <c r="M2443">
        <v>14609</v>
      </c>
      <c r="N2443" t="s">
        <v>3728</v>
      </c>
      <c r="O2443" t="s">
        <v>2378</v>
      </c>
      <c r="P2443" t="s">
        <v>32</v>
      </c>
      <c r="Q2443" t="s">
        <v>33</v>
      </c>
      <c r="R2443" t="s">
        <v>2379</v>
      </c>
      <c r="S2443">
        <v>22.58</v>
      </c>
      <c r="T2443">
        <v>2</v>
      </c>
      <c r="U2443">
        <v>0</v>
      </c>
      <c r="V2443">
        <v>5.8707999999999991</v>
      </c>
      <c r="W2443" t="s">
        <v>10939</v>
      </c>
      <c r="X2443" t="s">
        <v>10940</v>
      </c>
      <c r="Y2443">
        <v>10</v>
      </c>
      <c r="Z2443" t="s">
        <v>10945</v>
      </c>
      <c r="AA2443">
        <v>0.25999999999999995</v>
      </c>
    </row>
    <row r="2444" spans="1:27" x14ac:dyDescent="0.35">
      <c r="A2444">
        <v>2988</v>
      </c>
      <c r="B2444" t="s">
        <v>5501</v>
      </c>
      <c r="C2444">
        <v>2013</v>
      </c>
      <c r="D2444" s="1">
        <v>41420</v>
      </c>
      <c r="E2444" s="1">
        <v>41425</v>
      </c>
      <c r="F2444" t="s">
        <v>23</v>
      </c>
      <c r="G2444" t="s">
        <v>2868</v>
      </c>
      <c r="H2444" t="s">
        <v>2869</v>
      </c>
      <c r="I2444" t="s">
        <v>127</v>
      </c>
      <c r="J2444" t="s">
        <v>27</v>
      </c>
      <c r="K2444" t="s">
        <v>3521</v>
      </c>
      <c r="L2444" t="s">
        <v>3522</v>
      </c>
      <c r="M2444">
        <v>31907</v>
      </c>
      <c r="N2444" t="s">
        <v>3507</v>
      </c>
      <c r="O2444" t="s">
        <v>5755</v>
      </c>
      <c r="P2444" t="s">
        <v>32</v>
      </c>
      <c r="Q2444" t="s">
        <v>33</v>
      </c>
      <c r="R2444" t="s">
        <v>5756</v>
      </c>
      <c r="S2444">
        <v>1267.6499999999999</v>
      </c>
      <c r="T2444">
        <v>9</v>
      </c>
      <c r="U2444">
        <v>0</v>
      </c>
      <c r="V2444">
        <v>152.11799999999999</v>
      </c>
      <c r="W2444" t="s">
        <v>10936</v>
      </c>
      <c r="X2444" t="s">
        <v>10942</v>
      </c>
      <c r="Y2444">
        <v>5</v>
      </c>
      <c r="Z2444" t="s">
        <v>10952</v>
      </c>
      <c r="AA2444">
        <v>0.12000000000000001</v>
      </c>
    </row>
    <row r="2445" spans="1:27" x14ac:dyDescent="0.35">
      <c r="A2445">
        <v>3065</v>
      </c>
      <c r="B2445" t="s">
        <v>5045</v>
      </c>
      <c r="C2445">
        <v>2014</v>
      </c>
      <c r="D2445" s="1">
        <v>41712</v>
      </c>
      <c r="E2445" s="1">
        <v>41717</v>
      </c>
      <c r="F2445" t="s">
        <v>45</v>
      </c>
      <c r="G2445" t="s">
        <v>3639</v>
      </c>
      <c r="H2445" t="s">
        <v>3640</v>
      </c>
      <c r="I2445" t="s">
        <v>127</v>
      </c>
      <c r="J2445" t="s">
        <v>27</v>
      </c>
      <c r="K2445" t="s">
        <v>5024</v>
      </c>
      <c r="L2445" t="s">
        <v>4965</v>
      </c>
      <c r="M2445">
        <v>87105</v>
      </c>
      <c r="N2445" t="s">
        <v>30</v>
      </c>
      <c r="O2445" t="s">
        <v>2122</v>
      </c>
      <c r="P2445" t="s">
        <v>32</v>
      </c>
      <c r="Q2445" t="s">
        <v>33</v>
      </c>
      <c r="R2445" t="s">
        <v>2123</v>
      </c>
      <c r="S2445">
        <v>90.8</v>
      </c>
      <c r="T2445">
        <v>8</v>
      </c>
      <c r="U2445">
        <v>0</v>
      </c>
      <c r="V2445">
        <v>25.424000000000007</v>
      </c>
      <c r="W2445" t="s">
        <v>10939</v>
      </c>
      <c r="X2445" t="s">
        <v>10950</v>
      </c>
      <c r="Y2445">
        <v>3</v>
      </c>
      <c r="Z2445" t="s">
        <v>10953</v>
      </c>
      <c r="AA2445">
        <v>0.28000000000000008</v>
      </c>
    </row>
    <row r="2446" spans="1:27" x14ac:dyDescent="0.35">
      <c r="A2446">
        <v>3071</v>
      </c>
      <c r="B2446" t="s">
        <v>5508</v>
      </c>
      <c r="C2446">
        <v>2011</v>
      </c>
      <c r="D2446" s="1">
        <v>40864</v>
      </c>
      <c r="E2446" s="1">
        <v>40869</v>
      </c>
      <c r="F2446" t="s">
        <v>23</v>
      </c>
      <c r="G2446" t="s">
        <v>1257</v>
      </c>
      <c r="H2446" t="s">
        <v>1258</v>
      </c>
      <c r="I2446" t="s">
        <v>26</v>
      </c>
      <c r="J2446" t="s">
        <v>27</v>
      </c>
      <c r="K2446" t="s">
        <v>3821</v>
      </c>
      <c r="L2446" t="s">
        <v>3822</v>
      </c>
      <c r="M2446">
        <v>19711</v>
      </c>
      <c r="N2446" t="s">
        <v>3728</v>
      </c>
      <c r="O2446" t="s">
        <v>5757</v>
      </c>
      <c r="P2446" t="s">
        <v>32</v>
      </c>
      <c r="Q2446" t="s">
        <v>33</v>
      </c>
      <c r="R2446" t="s">
        <v>5758</v>
      </c>
      <c r="S2446">
        <v>2934.33</v>
      </c>
      <c r="T2446">
        <v>7</v>
      </c>
      <c r="U2446">
        <v>0</v>
      </c>
      <c r="V2446">
        <v>792.26910000000021</v>
      </c>
      <c r="W2446" t="s">
        <v>10944</v>
      </c>
      <c r="X2446" t="s">
        <v>10940</v>
      </c>
      <c r="Y2446">
        <v>11</v>
      </c>
      <c r="Z2446" t="s">
        <v>10947</v>
      </c>
      <c r="AA2446">
        <v>0.27000000000000007</v>
      </c>
    </row>
    <row r="2447" spans="1:27" x14ac:dyDescent="0.35">
      <c r="A2447">
        <v>3109</v>
      </c>
      <c r="B2447" t="s">
        <v>5759</v>
      </c>
      <c r="C2447">
        <v>2013</v>
      </c>
      <c r="D2447" s="1">
        <v>41473</v>
      </c>
      <c r="E2447" s="1">
        <v>41478</v>
      </c>
      <c r="F2447" t="s">
        <v>23</v>
      </c>
      <c r="G2447" t="s">
        <v>3672</v>
      </c>
      <c r="H2447" t="s">
        <v>3673</v>
      </c>
      <c r="I2447" t="s">
        <v>38</v>
      </c>
      <c r="J2447" t="s">
        <v>27</v>
      </c>
      <c r="K2447" t="s">
        <v>3505</v>
      </c>
      <c r="L2447" t="s">
        <v>3501</v>
      </c>
      <c r="M2447">
        <v>65807</v>
      </c>
      <c r="N2447" t="s">
        <v>3479</v>
      </c>
      <c r="O2447" t="s">
        <v>5691</v>
      </c>
      <c r="P2447" t="s">
        <v>32</v>
      </c>
      <c r="Q2447" t="s">
        <v>33</v>
      </c>
      <c r="R2447" t="s">
        <v>5692</v>
      </c>
      <c r="S2447">
        <v>242.94</v>
      </c>
      <c r="T2447">
        <v>3</v>
      </c>
      <c r="U2447">
        <v>0</v>
      </c>
      <c r="V2447">
        <v>4.8588000000000164</v>
      </c>
      <c r="W2447" t="s">
        <v>10936</v>
      </c>
      <c r="X2447" t="s">
        <v>10937</v>
      </c>
      <c r="Y2447">
        <v>7</v>
      </c>
      <c r="Z2447" t="s">
        <v>10938</v>
      </c>
      <c r="AA2447">
        <v>2.0000000000000066E-2</v>
      </c>
    </row>
    <row r="2448" spans="1:27" x14ac:dyDescent="0.35">
      <c r="A2448">
        <v>3112</v>
      </c>
      <c r="B2448" t="s">
        <v>5759</v>
      </c>
      <c r="C2448">
        <v>2013</v>
      </c>
      <c r="D2448" s="1">
        <v>41473</v>
      </c>
      <c r="E2448" s="1">
        <v>41478</v>
      </c>
      <c r="F2448" t="s">
        <v>23</v>
      </c>
      <c r="G2448" t="s">
        <v>3672</v>
      </c>
      <c r="H2448" t="s">
        <v>3673</v>
      </c>
      <c r="I2448" t="s">
        <v>38</v>
      </c>
      <c r="J2448" t="s">
        <v>27</v>
      </c>
      <c r="K2448" t="s">
        <v>3505</v>
      </c>
      <c r="L2448" t="s">
        <v>3501</v>
      </c>
      <c r="M2448">
        <v>65807</v>
      </c>
      <c r="N2448" t="s">
        <v>3479</v>
      </c>
      <c r="O2448" t="s">
        <v>1764</v>
      </c>
      <c r="P2448" t="s">
        <v>32</v>
      </c>
      <c r="Q2448" t="s">
        <v>33</v>
      </c>
      <c r="R2448" t="s">
        <v>1765</v>
      </c>
      <c r="S2448">
        <v>265.17</v>
      </c>
      <c r="T2448">
        <v>1</v>
      </c>
      <c r="U2448">
        <v>0</v>
      </c>
      <c r="V2448">
        <v>47.730599999999981</v>
      </c>
      <c r="W2448" t="s">
        <v>10936</v>
      </c>
      <c r="X2448" t="s">
        <v>10937</v>
      </c>
      <c r="Y2448">
        <v>7</v>
      </c>
      <c r="Z2448" t="s">
        <v>10938</v>
      </c>
      <c r="AA2448">
        <v>0.17999999999999991</v>
      </c>
    </row>
    <row r="2449" spans="1:27" x14ac:dyDescent="0.35">
      <c r="A2449">
        <v>3184</v>
      </c>
      <c r="B2449" t="s">
        <v>5048</v>
      </c>
      <c r="C2449">
        <v>2014</v>
      </c>
      <c r="D2449" s="1">
        <v>41953</v>
      </c>
      <c r="E2449" s="1">
        <v>41956</v>
      </c>
      <c r="F2449" t="s">
        <v>45</v>
      </c>
      <c r="G2449" t="s">
        <v>4574</v>
      </c>
      <c r="H2449" t="s">
        <v>4575</v>
      </c>
      <c r="I2449" t="s">
        <v>26</v>
      </c>
      <c r="J2449" t="s">
        <v>27</v>
      </c>
      <c r="K2449" t="s">
        <v>3938</v>
      </c>
      <c r="L2449" t="s">
        <v>3849</v>
      </c>
      <c r="M2449">
        <v>21044</v>
      </c>
      <c r="N2449" t="s">
        <v>3728</v>
      </c>
      <c r="O2449" t="s">
        <v>553</v>
      </c>
      <c r="P2449" t="s">
        <v>32</v>
      </c>
      <c r="Q2449" t="s">
        <v>33</v>
      </c>
      <c r="R2449" t="s">
        <v>554</v>
      </c>
      <c r="S2449">
        <v>1633.14</v>
      </c>
      <c r="T2449">
        <v>9</v>
      </c>
      <c r="U2449">
        <v>0</v>
      </c>
      <c r="V2449">
        <v>473.61059999999975</v>
      </c>
      <c r="W2449" t="s">
        <v>10939</v>
      </c>
      <c r="X2449" t="s">
        <v>10940</v>
      </c>
      <c r="Y2449">
        <v>11</v>
      </c>
      <c r="Z2449" t="s">
        <v>10947</v>
      </c>
      <c r="AA2449">
        <v>0.28999999999999981</v>
      </c>
    </row>
    <row r="2450" spans="1:27" x14ac:dyDescent="0.35">
      <c r="A2450">
        <v>3185</v>
      </c>
      <c r="B2450" t="s">
        <v>5048</v>
      </c>
      <c r="C2450">
        <v>2014</v>
      </c>
      <c r="D2450" s="1">
        <v>41953</v>
      </c>
      <c r="E2450" s="1">
        <v>41956</v>
      </c>
      <c r="F2450" t="s">
        <v>45</v>
      </c>
      <c r="G2450" t="s">
        <v>4574</v>
      </c>
      <c r="H2450" t="s">
        <v>4575</v>
      </c>
      <c r="I2450" t="s">
        <v>26</v>
      </c>
      <c r="J2450" t="s">
        <v>27</v>
      </c>
      <c r="K2450" t="s">
        <v>3938</v>
      </c>
      <c r="L2450" t="s">
        <v>3849</v>
      </c>
      <c r="M2450">
        <v>21044</v>
      </c>
      <c r="N2450" t="s">
        <v>3728</v>
      </c>
      <c r="O2450" t="s">
        <v>553</v>
      </c>
      <c r="P2450" t="s">
        <v>32</v>
      </c>
      <c r="Q2450" t="s">
        <v>33</v>
      </c>
      <c r="R2450" t="s">
        <v>554</v>
      </c>
      <c r="S2450">
        <v>544.38</v>
      </c>
      <c r="T2450">
        <v>3</v>
      </c>
      <c r="U2450">
        <v>0</v>
      </c>
      <c r="V2450">
        <v>157.87019999999993</v>
      </c>
      <c r="W2450" t="s">
        <v>10939</v>
      </c>
      <c r="X2450" t="s">
        <v>10940</v>
      </c>
      <c r="Y2450">
        <v>11</v>
      </c>
      <c r="Z2450" t="s">
        <v>10947</v>
      </c>
      <c r="AA2450">
        <v>0.28999999999999987</v>
      </c>
    </row>
    <row r="2451" spans="1:27" x14ac:dyDescent="0.35">
      <c r="A2451">
        <v>3242</v>
      </c>
      <c r="B2451" t="s">
        <v>5760</v>
      </c>
      <c r="C2451">
        <v>2013</v>
      </c>
      <c r="D2451" s="1">
        <v>41306</v>
      </c>
      <c r="E2451" s="1">
        <v>41308</v>
      </c>
      <c r="F2451" t="s">
        <v>56</v>
      </c>
      <c r="G2451" t="s">
        <v>2364</v>
      </c>
      <c r="H2451" t="s">
        <v>2365</v>
      </c>
      <c r="I2451" t="s">
        <v>26</v>
      </c>
      <c r="J2451" t="s">
        <v>27</v>
      </c>
      <c r="K2451" t="s">
        <v>3768</v>
      </c>
      <c r="L2451" t="s">
        <v>3506</v>
      </c>
      <c r="M2451">
        <v>22204</v>
      </c>
      <c r="N2451" t="s">
        <v>3507</v>
      </c>
      <c r="O2451" t="s">
        <v>2378</v>
      </c>
      <c r="P2451" t="s">
        <v>32</v>
      </c>
      <c r="Q2451" t="s">
        <v>33</v>
      </c>
      <c r="R2451" t="s">
        <v>2379</v>
      </c>
      <c r="S2451">
        <v>56.449999999999996</v>
      </c>
      <c r="T2451">
        <v>5</v>
      </c>
      <c r="U2451">
        <v>0</v>
      </c>
      <c r="V2451">
        <v>14.676999999999998</v>
      </c>
      <c r="W2451" t="s">
        <v>10936</v>
      </c>
      <c r="X2451" t="s">
        <v>10950</v>
      </c>
      <c r="Y2451">
        <v>2</v>
      </c>
      <c r="Z2451" t="s">
        <v>10955</v>
      </c>
      <c r="AA2451">
        <v>0.25999999999999995</v>
      </c>
    </row>
    <row r="2452" spans="1:27" x14ac:dyDescent="0.35">
      <c r="A2452">
        <v>3247</v>
      </c>
      <c r="B2452" t="s">
        <v>5052</v>
      </c>
      <c r="C2452">
        <v>2014</v>
      </c>
      <c r="D2452" s="1">
        <v>41984</v>
      </c>
      <c r="E2452" s="1">
        <v>41986</v>
      </c>
      <c r="F2452" t="s">
        <v>45</v>
      </c>
      <c r="G2452" t="s">
        <v>2892</v>
      </c>
      <c r="H2452" t="s">
        <v>2893</v>
      </c>
      <c r="I2452" t="s">
        <v>26</v>
      </c>
      <c r="J2452" t="s">
        <v>27</v>
      </c>
      <c r="K2452" t="s">
        <v>3472</v>
      </c>
      <c r="L2452" t="s">
        <v>3473</v>
      </c>
      <c r="M2452">
        <v>98103</v>
      </c>
      <c r="N2452" t="s">
        <v>30</v>
      </c>
      <c r="O2452" t="s">
        <v>791</v>
      </c>
      <c r="P2452" t="s">
        <v>32</v>
      </c>
      <c r="Q2452" t="s">
        <v>33</v>
      </c>
      <c r="R2452" t="s">
        <v>792</v>
      </c>
      <c r="S2452">
        <v>324.90000000000003</v>
      </c>
      <c r="T2452">
        <v>5</v>
      </c>
      <c r="U2452">
        <v>0</v>
      </c>
      <c r="V2452">
        <v>38.988000000000014</v>
      </c>
      <c r="W2452" t="s">
        <v>10939</v>
      </c>
      <c r="X2452" t="s">
        <v>10940</v>
      </c>
      <c r="Y2452">
        <v>12</v>
      </c>
      <c r="Z2452" t="s">
        <v>10941</v>
      </c>
      <c r="AA2452">
        <v>0.12000000000000002</v>
      </c>
    </row>
    <row r="2453" spans="1:27" x14ac:dyDescent="0.35">
      <c r="A2453">
        <v>3396</v>
      </c>
      <c r="B2453" t="s">
        <v>5761</v>
      </c>
      <c r="C2453">
        <v>2014</v>
      </c>
      <c r="D2453" s="1">
        <v>41822</v>
      </c>
      <c r="E2453" s="1">
        <v>41829</v>
      </c>
      <c r="F2453" t="s">
        <v>23</v>
      </c>
      <c r="G2453" t="s">
        <v>1493</v>
      </c>
      <c r="H2453" t="s">
        <v>1494</v>
      </c>
      <c r="I2453" t="s">
        <v>127</v>
      </c>
      <c r="J2453" t="s">
        <v>27</v>
      </c>
      <c r="K2453" t="s">
        <v>3867</v>
      </c>
      <c r="L2453" t="s">
        <v>3626</v>
      </c>
      <c r="M2453">
        <v>46203</v>
      </c>
      <c r="N2453" t="s">
        <v>3479</v>
      </c>
      <c r="O2453" t="s">
        <v>3349</v>
      </c>
      <c r="P2453" t="s">
        <v>32</v>
      </c>
      <c r="Q2453" t="s">
        <v>33</v>
      </c>
      <c r="R2453" t="s">
        <v>3350</v>
      </c>
      <c r="S2453">
        <v>443.92</v>
      </c>
      <c r="T2453">
        <v>4</v>
      </c>
      <c r="U2453">
        <v>0</v>
      </c>
      <c r="V2453">
        <v>13.317600000000027</v>
      </c>
      <c r="W2453" t="s">
        <v>10939</v>
      </c>
      <c r="X2453" t="s">
        <v>10937</v>
      </c>
      <c r="Y2453">
        <v>7</v>
      </c>
      <c r="Z2453" t="s">
        <v>10938</v>
      </c>
      <c r="AA2453">
        <v>3.0000000000000061E-2</v>
      </c>
    </row>
    <row r="2454" spans="1:27" x14ac:dyDescent="0.35">
      <c r="A2454">
        <v>3401</v>
      </c>
      <c r="B2454" t="s">
        <v>4704</v>
      </c>
      <c r="C2454">
        <v>2011</v>
      </c>
      <c r="D2454" s="1">
        <v>40868</v>
      </c>
      <c r="E2454" s="1">
        <v>40873</v>
      </c>
      <c r="F2454" t="s">
        <v>23</v>
      </c>
      <c r="G2454" t="s">
        <v>2908</v>
      </c>
      <c r="H2454" t="s">
        <v>2909</v>
      </c>
      <c r="I2454" t="s">
        <v>26</v>
      </c>
      <c r="J2454" t="s">
        <v>27</v>
      </c>
      <c r="K2454" t="s">
        <v>3625</v>
      </c>
      <c r="L2454" t="s">
        <v>3603</v>
      </c>
      <c r="M2454">
        <v>40475</v>
      </c>
      <c r="N2454" t="s">
        <v>3507</v>
      </c>
      <c r="O2454" t="s">
        <v>1726</v>
      </c>
      <c r="P2454" t="s">
        <v>32</v>
      </c>
      <c r="Q2454" t="s">
        <v>33</v>
      </c>
      <c r="R2454" t="s">
        <v>1727</v>
      </c>
      <c r="S2454">
        <v>193.95000000000002</v>
      </c>
      <c r="T2454">
        <v>3</v>
      </c>
      <c r="U2454">
        <v>0</v>
      </c>
      <c r="V2454">
        <v>9.6974999999999838</v>
      </c>
      <c r="W2454" t="s">
        <v>10944</v>
      </c>
      <c r="X2454" t="s">
        <v>10940</v>
      </c>
      <c r="Y2454">
        <v>11</v>
      </c>
      <c r="Z2454" t="s">
        <v>10947</v>
      </c>
      <c r="AA2454">
        <v>4.9999999999999913E-2</v>
      </c>
    </row>
    <row r="2455" spans="1:27" x14ac:dyDescent="0.35">
      <c r="A2455">
        <v>3446</v>
      </c>
      <c r="B2455" t="s">
        <v>5762</v>
      </c>
      <c r="C2455">
        <v>2012</v>
      </c>
      <c r="D2455" s="1">
        <v>41072</v>
      </c>
      <c r="E2455" s="1">
        <v>41077</v>
      </c>
      <c r="F2455" t="s">
        <v>23</v>
      </c>
      <c r="G2455" t="s">
        <v>4264</v>
      </c>
      <c r="H2455" t="s">
        <v>4265</v>
      </c>
      <c r="I2455" t="s">
        <v>38</v>
      </c>
      <c r="J2455" t="s">
        <v>27</v>
      </c>
      <c r="K2455" t="s">
        <v>3821</v>
      </c>
      <c r="L2455" t="s">
        <v>3822</v>
      </c>
      <c r="M2455">
        <v>19711</v>
      </c>
      <c r="N2455" t="s">
        <v>3728</v>
      </c>
      <c r="O2455" t="s">
        <v>261</v>
      </c>
      <c r="P2455" t="s">
        <v>32</v>
      </c>
      <c r="Q2455" t="s">
        <v>33</v>
      </c>
      <c r="R2455" t="s">
        <v>262</v>
      </c>
      <c r="S2455">
        <v>29.900000000000002</v>
      </c>
      <c r="T2455">
        <v>5</v>
      </c>
      <c r="U2455">
        <v>0</v>
      </c>
      <c r="V2455">
        <v>5.0829999999999975</v>
      </c>
      <c r="W2455" t="s">
        <v>10948</v>
      </c>
      <c r="X2455" t="s">
        <v>10942</v>
      </c>
      <c r="Y2455">
        <v>6</v>
      </c>
      <c r="Z2455" t="s">
        <v>10946</v>
      </c>
      <c r="AA2455">
        <v>0.1699999999999999</v>
      </c>
    </row>
    <row r="2456" spans="1:27" x14ac:dyDescent="0.35">
      <c r="A2456">
        <v>3538</v>
      </c>
      <c r="B2456" t="s">
        <v>5763</v>
      </c>
      <c r="C2456">
        <v>2011</v>
      </c>
      <c r="D2456" s="1">
        <v>40672</v>
      </c>
      <c r="E2456" s="1">
        <v>40672</v>
      </c>
      <c r="F2456" t="s">
        <v>234</v>
      </c>
      <c r="G2456" t="s">
        <v>2618</v>
      </c>
      <c r="H2456" t="s">
        <v>2619</v>
      </c>
      <c r="I2456" t="s">
        <v>26</v>
      </c>
      <c r="J2456" t="s">
        <v>27</v>
      </c>
      <c r="K2456" t="s">
        <v>3602</v>
      </c>
      <c r="L2456" t="s">
        <v>3603</v>
      </c>
      <c r="M2456">
        <v>42420</v>
      </c>
      <c r="N2456" t="s">
        <v>3507</v>
      </c>
      <c r="O2456" t="s">
        <v>731</v>
      </c>
      <c r="P2456" t="s">
        <v>32</v>
      </c>
      <c r="Q2456" t="s">
        <v>33</v>
      </c>
      <c r="R2456" t="s">
        <v>732</v>
      </c>
      <c r="S2456">
        <v>83.25</v>
      </c>
      <c r="T2456">
        <v>3</v>
      </c>
      <c r="U2456">
        <v>0</v>
      </c>
      <c r="V2456">
        <v>14.984999999999992</v>
      </c>
      <c r="W2456" t="s">
        <v>10944</v>
      </c>
      <c r="X2456" t="s">
        <v>10942</v>
      </c>
      <c r="Y2456">
        <v>5</v>
      </c>
      <c r="Z2456" t="s">
        <v>10952</v>
      </c>
      <c r="AA2456">
        <v>0.17999999999999991</v>
      </c>
    </row>
    <row r="2457" spans="1:27" x14ac:dyDescent="0.35">
      <c r="A2457">
        <v>3547</v>
      </c>
      <c r="B2457" t="s">
        <v>4127</v>
      </c>
      <c r="C2457">
        <v>2014</v>
      </c>
      <c r="D2457" s="1">
        <v>41943</v>
      </c>
      <c r="E2457" s="1">
        <v>41945</v>
      </c>
      <c r="F2457" t="s">
        <v>56</v>
      </c>
      <c r="G2457" t="s">
        <v>410</v>
      </c>
      <c r="H2457" t="s">
        <v>411</v>
      </c>
      <c r="I2457" t="s">
        <v>127</v>
      </c>
      <c r="J2457" t="s">
        <v>27</v>
      </c>
      <c r="K2457" t="s">
        <v>3625</v>
      </c>
      <c r="L2457" t="s">
        <v>3603</v>
      </c>
      <c r="M2457">
        <v>40475</v>
      </c>
      <c r="N2457" t="s">
        <v>3507</v>
      </c>
      <c r="O2457" t="s">
        <v>5764</v>
      </c>
      <c r="P2457" t="s">
        <v>32</v>
      </c>
      <c r="Q2457" t="s">
        <v>33</v>
      </c>
      <c r="R2457" t="s">
        <v>5765</v>
      </c>
      <c r="S2457">
        <v>105.98</v>
      </c>
      <c r="T2457">
        <v>7</v>
      </c>
      <c r="U2457">
        <v>0</v>
      </c>
      <c r="V2457">
        <v>4.2391999999999932</v>
      </c>
      <c r="W2457" t="s">
        <v>10939</v>
      </c>
      <c r="X2457" t="s">
        <v>10940</v>
      </c>
      <c r="Y2457">
        <v>10</v>
      </c>
      <c r="Z2457" t="s">
        <v>10945</v>
      </c>
      <c r="AA2457">
        <v>3.9999999999999931E-2</v>
      </c>
    </row>
    <row r="2458" spans="1:27" x14ac:dyDescent="0.35">
      <c r="A2458">
        <v>3579</v>
      </c>
      <c r="B2458" t="s">
        <v>3585</v>
      </c>
      <c r="C2458">
        <v>2013</v>
      </c>
      <c r="D2458" s="1">
        <v>41481</v>
      </c>
      <c r="E2458" s="1">
        <v>41485</v>
      </c>
      <c r="F2458" t="s">
        <v>23</v>
      </c>
      <c r="G2458" t="s">
        <v>2138</v>
      </c>
      <c r="H2458" t="s">
        <v>2139</v>
      </c>
      <c r="I2458" t="s">
        <v>38</v>
      </c>
      <c r="J2458" t="s">
        <v>27</v>
      </c>
      <c r="K2458" t="s">
        <v>3586</v>
      </c>
      <c r="L2458" t="s">
        <v>3557</v>
      </c>
      <c r="M2458">
        <v>39212</v>
      </c>
      <c r="N2458" t="s">
        <v>3507</v>
      </c>
      <c r="O2458" t="s">
        <v>955</v>
      </c>
      <c r="P2458" t="s">
        <v>32</v>
      </c>
      <c r="Q2458" t="s">
        <v>33</v>
      </c>
      <c r="R2458" t="s">
        <v>956</v>
      </c>
      <c r="S2458">
        <v>7.89</v>
      </c>
      <c r="T2458">
        <v>1</v>
      </c>
      <c r="U2458">
        <v>0</v>
      </c>
      <c r="V2458">
        <v>0.31559999999999899</v>
      </c>
      <c r="W2458" t="s">
        <v>10936</v>
      </c>
      <c r="X2458" t="s">
        <v>10937</v>
      </c>
      <c r="Y2458">
        <v>7</v>
      </c>
      <c r="Z2458" t="s">
        <v>10938</v>
      </c>
      <c r="AA2458">
        <v>3.9999999999999876E-2</v>
      </c>
    </row>
    <row r="2459" spans="1:27" x14ac:dyDescent="0.35">
      <c r="A2459">
        <v>3591</v>
      </c>
      <c r="B2459" t="s">
        <v>5766</v>
      </c>
      <c r="C2459">
        <v>2014</v>
      </c>
      <c r="D2459" s="1">
        <v>41968</v>
      </c>
      <c r="E2459" s="1">
        <v>41974</v>
      </c>
      <c r="F2459" t="s">
        <v>23</v>
      </c>
      <c r="G2459" t="s">
        <v>1199</v>
      </c>
      <c r="H2459" t="s">
        <v>1200</v>
      </c>
      <c r="I2459" t="s">
        <v>127</v>
      </c>
      <c r="J2459" t="s">
        <v>27</v>
      </c>
      <c r="K2459" t="s">
        <v>3625</v>
      </c>
      <c r="L2459" t="s">
        <v>3603</v>
      </c>
      <c r="M2459">
        <v>40475</v>
      </c>
      <c r="N2459" t="s">
        <v>3507</v>
      </c>
      <c r="O2459" t="s">
        <v>1306</v>
      </c>
      <c r="P2459" t="s">
        <v>32</v>
      </c>
      <c r="Q2459" t="s">
        <v>33</v>
      </c>
      <c r="R2459" t="s">
        <v>1307</v>
      </c>
      <c r="S2459">
        <v>1443.96</v>
      </c>
      <c r="T2459">
        <v>12</v>
      </c>
      <c r="U2459">
        <v>0</v>
      </c>
      <c r="V2459">
        <v>375.42959999999994</v>
      </c>
      <c r="W2459" t="s">
        <v>10939</v>
      </c>
      <c r="X2459" t="s">
        <v>10940</v>
      </c>
      <c r="Y2459">
        <v>11</v>
      </c>
      <c r="Z2459" t="s">
        <v>10947</v>
      </c>
      <c r="AA2459">
        <v>0.25999999999999995</v>
      </c>
    </row>
    <row r="2460" spans="1:27" x14ac:dyDescent="0.35">
      <c r="A2460">
        <v>3686</v>
      </c>
      <c r="B2460" t="s">
        <v>3847</v>
      </c>
      <c r="C2460">
        <v>2012</v>
      </c>
      <c r="D2460" s="1">
        <v>41099</v>
      </c>
      <c r="E2460" s="1">
        <v>41104</v>
      </c>
      <c r="F2460" t="s">
        <v>23</v>
      </c>
      <c r="G2460" t="s">
        <v>2457</v>
      </c>
      <c r="H2460" t="s">
        <v>2458</v>
      </c>
      <c r="I2460" t="s">
        <v>38</v>
      </c>
      <c r="J2460" t="s">
        <v>27</v>
      </c>
      <c r="K2460" t="s">
        <v>3848</v>
      </c>
      <c r="L2460" t="s">
        <v>3849</v>
      </c>
      <c r="M2460">
        <v>20735</v>
      </c>
      <c r="N2460" t="s">
        <v>3728</v>
      </c>
      <c r="O2460" t="s">
        <v>3307</v>
      </c>
      <c r="P2460" t="s">
        <v>32</v>
      </c>
      <c r="Q2460" t="s">
        <v>33</v>
      </c>
      <c r="R2460" t="s">
        <v>3308</v>
      </c>
      <c r="S2460">
        <v>98.21</v>
      </c>
      <c r="T2460">
        <v>7</v>
      </c>
      <c r="U2460">
        <v>0</v>
      </c>
      <c r="V2460">
        <v>28.480899999999984</v>
      </c>
      <c r="W2460" t="s">
        <v>10948</v>
      </c>
      <c r="X2460" t="s">
        <v>10937</v>
      </c>
      <c r="Y2460">
        <v>7</v>
      </c>
      <c r="Z2460" t="s">
        <v>10938</v>
      </c>
      <c r="AA2460">
        <v>0.28999999999999987</v>
      </c>
    </row>
    <row r="2461" spans="1:27" x14ac:dyDescent="0.35">
      <c r="A2461">
        <v>3727</v>
      </c>
      <c r="B2461" t="s">
        <v>5767</v>
      </c>
      <c r="C2461">
        <v>2013</v>
      </c>
      <c r="D2461" s="1">
        <v>41431</v>
      </c>
      <c r="E2461" s="1">
        <v>41437</v>
      </c>
      <c r="F2461" t="s">
        <v>23</v>
      </c>
      <c r="G2461" t="s">
        <v>5768</v>
      </c>
      <c r="H2461" t="s">
        <v>5769</v>
      </c>
      <c r="I2461" t="s">
        <v>38</v>
      </c>
      <c r="J2461" t="s">
        <v>27</v>
      </c>
      <c r="K2461" t="s">
        <v>3821</v>
      </c>
      <c r="L2461" t="s">
        <v>3822</v>
      </c>
      <c r="M2461">
        <v>19711</v>
      </c>
      <c r="N2461" t="s">
        <v>3728</v>
      </c>
      <c r="O2461" t="s">
        <v>811</v>
      </c>
      <c r="P2461" t="s">
        <v>32</v>
      </c>
      <c r="Q2461" t="s">
        <v>33</v>
      </c>
      <c r="R2461" t="s">
        <v>812</v>
      </c>
      <c r="S2461">
        <v>360.38</v>
      </c>
      <c r="T2461">
        <v>2</v>
      </c>
      <c r="U2461">
        <v>0</v>
      </c>
      <c r="V2461">
        <v>93.698800000000006</v>
      </c>
      <c r="W2461" t="s">
        <v>10936</v>
      </c>
      <c r="X2461" t="s">
        <v>10942</v>
      </c>
      <c r="Y2461">
        <v>6</v>
      </c>
      <c r="Z2461" t="s">
        <v>10946</v>
      </c>
      <c r="AA2461">
        <v>0.26</v>
      </c>
    </row>
    <row r="2462" spans="1:27" x14ac:dyDescent="0.35">
      <c r="A2462">
        <v>3730</v>
      </c>
      <c r="B2462" t="s">
        <v>4707</v>
      </c>
      <c r="C2462">
        <v>2012</v>
      </c>
      <c r="D2462" s="1">
        <v>41170</v>
      </c>
      <c r="E2462" s="1">
        <v>41175</v>
      </c>
      <c r="F2462" t="s">
        <v>23</v>
      </c>
      <c r="G2462" t="s">
        <v>3443</v>
      </c>
      <c r="H2462" t="s">
        <v>3444</v>
      </c>
      <c r="I2462" t="s">
        <v>26</v>
      </c>
      <c r="J2462" t="s">
        <v>27</v>
      </c>
      <c r="K2462" t="s">
        <v>3848</v>
      </c>
      <c r="L2462" t="s">
        <v>3849</v>
      </c>
      <c r="M2462">
        <v>20735</v>
      </c>
      <c r="N2462" t="s">
        <v>3728</v>
      </c>
      <c r="O2462" t="s">
        <v>611</v>
      </c>
      <c r="P2462" t="s">
        <v>32</v>
      </c>
      <c r="Q2462" t="s">
        <v>33</v>
      </c>
      <c r="R2462" t="s">
        <v>5770</v>
      </c>
      <c r="S2462">
        <v>41.96</v>
      </c>
      <c r="T2462">
        <v>2</v>
      </c>
      <c r="U2462">
        <v>0</v>
      </c>
      <c r="V2462">
        <v>7.9724000000000004</v>
      </c>
      <c r="W2462" t="s">
        <v>10948</v>
      </c>
      <c r="X2462" t="s">
        <v>10937</v>
      </c>
      <c r="Y2462">
        <v>9</v>
      </c>
      <c r="Z2462" t="s">
        <v>10949</v>
      </c>
      <c r="AA2462">
        <v>0.19</v>
      </c>
    </row>
    <row r="2463" spans="1:27" x14ac:dyDescent="0.35">
      <c r="A2463">
        <v>3731</v>
      </c>
      <c r="B2463" t="s">
        <v>4707</v>
      </c>
      <c r="C2463">
        <v>2012</v>
      </c>
      <c r="D2463" s="1">
        <v>41170</v>
      </c>
      <c r="E2463" s="1">
        <v>41175</v>
      </c>
      <c r="F2463" t="s">
        <v>23</v>
      </c>
      <c r="G2463" t="s">
        <v>3443</v>
      </c>
      <c r="H2463" t="s">
        <v>3444</v>
      </c>
      <c r="I2463" t="s">
        <v>26</v>
      </c>
      <c r="J2463" t="s">
        <v>27</v>
      </c>
      <c r="K2463" t="s">
        <v>3848</v>
      </c>
      <c r="L2463" t="s">
        <v>3849</v>
      </c>
      <c r="M2463">
        <v>20735</v>
      </c>
      <c r="N2463" t="s">
        <v>3728</v>
      </c>
      <c r="O2463" t="s">
        <v>5771</v>
      </c>
      <c r="P2463" t="s">
        <v>32</v>
      </c>
      <c r="Q2463" t="s">
        <v>33</v>
      </c>
      <c r="R2463" t="s">
        <v>5772</v>
      </c>
      <c r="S2463">
        <v>636.86</v>
      </c>
      <c r="T2463">
        <v>7</v>
      </c>
      <c r="U2463">
        <v>0</v>
      </c>
      <c r="V2463">
        <v>0</v>
      </c>
      <c r="W2463" t="s">
        <v>10948</v>
      </c>
      <c r="X2463" t="s">
        <v>10937</v>
      </c>
      <c r="Y2463">
        <v>9</v>
      </c>
      <c r="Z2463" t="s">
        <v>10949</v>
      </c>
      <c r="AA2463">
        <v>0</v>
      </c>
    </row>
    <row r="2464" spans="1:27" x14ac:dyDescent="0.35">
      <c r="A2464">
        <v>3746</v>
      </c>
      <c r="B2464" t="s">
        <v>4130</v>
      </c>
      <c r="C2464">
        <v>2013</v>
      </c>
      <c r="D2464" s="1">
        <v>41541</v>
      </c>
      <c r="E2464" s="1">
        <v>41546</v>
      </c>
      <c r="F2464" t="s">
        <v>45</v>
      </c>
      <c r="G2464" t="s">
        <v>2725</v>
      </c>
      <c r="H2464" t="s">
        <v>2726</v>
      </c>
      <c r="I2464" t="s">
        <v>38</v>
      </c>
      <c r="J2464" t="s">
        <v>27</v>
      </c>
      <c r="K2464" t="s">
        <v>3521</v>
      </c>
      <c r="L2464" t="s">
        <v>3522</v>
      </c>
      <c r="M2464">
        <v>31907</v>
      </c>
      <c r="N2464" t="s">
        <v>3507</v>
      </c>
      <c r="O2464" t="s">
        <v>2323</v>
      </c>
      <c r="P2464" t="s">
        <v>32</v>
      </c>
      <c r="Q2464" t="s">
        <v>33</v>
      </c>
      <c r="R2464" t="s">
        <v>2324</v>
      </c>
      <c r="S2464">
        <v>118.25</v>
      </c>
      <c r="T2464">
        <v>5</v>
      </c>
      <c r="U2464">
        <v>0</v>
      </c>
      <c r="V2464">
        <v>34.292499999999997</v>
      </c>
      <c r="W2464" t="s">
        <v>10936</v>
      </c>
      <c r="X2464" t="s">
        <v>10937</v>
      </c>
      <c r="Y2464">
        <v>9</v>
      </c>
      <c r="Z2464" t="s">
        <v>10949</v>
      </c>
      <c r="AA2464">
        <v>0.28999999999999998</v>
      </c>
    </row>
    <row r="2465" spans="1:27" x14ac:dyDescent="0.35">
      <c r="A2465">
        <v>3848</v>
      </c>
      <c r="B2465" t="s">
        <v>5773</v>
      </c>
      <c r="C2465">
        <v>2014</v>
      </c>
      <c r="D2465" s="1">
        <v>41969</v>
      </c>
      <c r="E2465" s="1">
        <v>41971</v>
      </c>
      <c r="F2465" t="s">
        <v>45</v>
      </c>
      <c r="G2465" t="s">
        <v>2309</v>
      </c>
      <c r="H2465" t="s">
        <v>2310</v>
      </c>
      <c r="I2465" t="s">
        <v>127</v>
      </c>
      <c r="J2465" t="s">
        <v>27</v>
      </c>
      <c r="K2465" t="s">
        <v>5299</v>
      </c>
      <c r="L2465" t="s">
        <v>3478</v>
      </c>
      <c r="M2465">
        <v>48187</v>
      </c>
      <c r="N2465" t="s">
        <v>3479</v>
      </c>
      <c r="O2465" t="s">
        <v>5729</v>
      </c>
      <c r="P2465" t="s">
        <v>32</v>
      </c>
      <c r="Q2465" t="s">
        <v>33</v>
      </c>
      <c r="R2465" t="s">
        <v>5730</v>
      </c>
      <c r="S2465">
        <v>501.81000000000006</v>
      </c>
      <c r="T2465">
        <v>3</v>
      </c>
      <c r="U2465">
        <v>0</v>
      </c>
      <c r="V2465">
        <v>0</v>
      </c>
      <c r="W2465" t="s">
        <v>10939</v>
      </c>
      <c r="X2465" t="s">
        <v>10940</v>
      </c>
      <c r="Y2465">
        <v>11</v>
      </c>
      <c r="Z2465" t="s">
        <v>10947</v>
      </c>
      <c r="AA2465">
        <v>0</v>
      </c>
    </row>
    <row r="2466" spans="1:27" x14ac:dyDescent="0.35">
      <c r="A2466">
        <v>3890</v>
      </c>
      <c r="B2466" t="s">
        <v>4838</v>
      </c>
      <c r="C2466">
        <v>2011</v>
      </c>
      <c r="D2466" s="1">
        <v>40696</v>
      </c>
      <c r="E2466" s="1">
        <v>40700</v>
      </c>
      <c r="F2466" t="s">
        <v>23</v>
      </c>
      <c r="G2466" t="s">
        <v>644</v>
      </c>
      <c r="H2466" t="s">
        <v>645</v>
      </c>
      <c r="I2466" t="s">
        <v>38</v>
      </c>
      <c r="J2466" t="s">
        <v>27</v>
      </c>
      <c r="K2466" t="s">
        <v>4108</v>
      </c>
      <c r="L2466" t="s">
        <v>3522</v>
      </c>
      <c r="M2466">
        <v>30076</v>
      </c>
      <c r="N2466" t="s">
        <v>3507</v>
      </c>
      <c r="O2466" t="s">
        <v>252</v>
      </c>
      <c r="P2466" t="s">
        <v>32</v>
      </c>
      <c r="Q2466" t="s">
        <v>33</v>
      </c>
      <c r="R2466" t="s">
        <v>253</v>
      </c>
      <c r="S2466">
        <v>356.94</v>
      </c>
      <c r="T2466">
        <v>2</v>
      </c>
      <c r="U2466">
        <v>0</v>
      </c>
      <c r="V2466">
        <v>107.08199999999997</v>
      </c>
      <c r="W2466" t="s">
        <v>10944</v>
      </c>
      <c r="X2466" t="s">
        <v>10942</v>
      </c>
      <c r="Y2466">
        <v>6</v>
      </c>
      <c r="Z2466" t="s">
        <v>10946</v>
      </c>
      <c r="AA2466">
        <v>0.29999999999999988</v>
      </c>
    </row>
    <row r="2467" spans="1:27" x14ac:dyDescent="0.35">
      <c r="A2467">
        <v>3920</v>
      </c>
      <c r="B2467" t="s">
        <v>5774</v>
      </c>
      <c r="C2467">
        <v>2012</v>
      </c>
      <c r="D2467" s="1">
        <v>41244</v>
      </c>
      <c r="E2467" s="1">
        <v>41250</v>
      </c>
      <c r="F2467" t="s">
        <v>23</v>
      </c>
      <c r="G2467" t="s">
        <v>833</v>
      </c>
      <c r="H2467" t="s">
        <v>834</v>
      </c>
      <c r="I2467" t="s">
        <v>26</v>
      </c>
      <c r="J2467" t="s">
        <v>27</v>
      </c>
      <c r="K2467" t="s">
        <v>3621</v>
      </c>
      <c r="L2467" t="s">
        <v>3506</v>
      </c>
      <c r="M2467">
        <v>23320</v>
      </c>
      <c r="N2467" t="s">
        <v>3507</v>
      </c>
      <c r="O2467" t="s">
        <v>2007</v>
      </c>
      <c r="P2467" t="s">
        <v>32</v>
      </c>
      <c r="Q2467" t="s">
        <v>33</v>
      </c>
      <c r="R2467" t="s">
        <v>2008</v>
      </c>
      <c r="S2467">
        <v>61.68</v>
      </c>
      <c r="T2467">
        <v>4</v>
      </c>
      <c r="U2467">
        <v>0</v>
      </c>
      <c r="V2467">
        <v>16.653600000000004</v>
      </c>
      <c r="W2467" t="s">
        <v>10948</v>
      </c>
      <c r="X2467" t="s">
        <v>10940</v>
      </c>
      <c r="Y2467">
        <v>12</v>
      </c>
      <c r="Z2467" t="s">
        <v>10941</v>
      </c>
      <c r="AA2467">
        <v>0.27000000000000007</v>
      </c>
    </row>
    <row r="2468" spans="1:27" x14ac:dyDescent="0.35">
      <c r="A2468">
        <v>3925</v>
      </c>
      <c r="B2468" t="s">
        <v>5521</v>
      </c>
      <c r="C2468">
        <v>2011</v>
      </c>
      <c r="D2468" s="1">
        <v>40803</v>
      </c>
      <c r="E2468" s="1">
        <v>40807</v>
      </c>
      <c r="F2468" t="s">
        <v>23</v>
      </c>
      <c r="G2468" t="s">
        <v>36</v>
      </c>
      <c r="H2468" t="s">
        <v>37</v>
      </c>
      <c r="I2468" t="s">
        <v>38</v>
      </c>
      <c r="J2468" t="s">
        <v>27</v>
      </c>
      <c r="K2468" t="s">
        <v>3472</v>
      </c>
      <c r="L2468" t="s">
        <v>3473</v>
      </c>
      <c r="M2468">
        <v>98103</v>
      </c>
      <c r="N2468" t="s">
        <v>30</v>
      </c>
      <c r="O2468" t="s">
        <v>5764</v>
      </c>
      <c r="P2468" t="s">
        <v>32</v>
      </c>
      <c r="Q2468" t="s">
        <v>33</v>
      </c>
      <c r="R2468" t="s">
        <v>5765</v>
      </c>
      <c r="S2468">
        <v>30.28</v>
      </c>
      <c r="T2468">
        <v>2</v>
      </c>
      <c r="U2468">
        <v>0</v>
      </c>
      <c r="V2468">
        <v>1.2111999999999981</v>
      </c>
      <c r="W2468" t="s">
        <v>10944</v>
      </c>
      <c r="X2468" t="s">
        <v>10937</v>
      </c>
      <c r="Y2468">
        <v>9</v>
      </c>
      <c r="Z2468" t="s">
        <v>10949</v>
      </c>
      <c r="AA2468">
        <v>3.9999999999999931E-2</v>
      </c>
    </row>
    <row r="2469" spans="1:27" x14ac:dyDescent="0.35">
      <c r="A2469">
        <v>3926</v>
      </c>
      <c r="B2469" t="s">
        <v>5521</v>
      </c>
      <c r="C2469">
        <v>2011</v>
      </c>
      <c r="D2469" s="1">
        <v>40803</v>
      </c>
      <c r="E2469" s="1">
        <v>40807</v>
      </c>
      <c r="F2469" t="s">
        <v>23</v>
      </c>
      <c r="G2469" t="s">
        <v>36</v>
      </c>
      <c r="H2469" t="s">
        <v>37</v>
      </c>
      <c r="I2469" t="s">
        <v>38</v>
      </c>
      <c r="J2469" t="s">
        <v>27</v>
      </c>
      <c r="K2469" t="s">
        <v>3472</v>
      </c>
      <c r="L2469" t="s">
        <v>3473</v>
      </c>
      <c r="M2469">
        <v>98103</v>
      </c>
      <c r="N2469" t="s">
        <v>30</v>
      </c>
      <c r="O2469" t="s">
        <v>489</v>
      </c>
      <c r="P2469" t="s">
        <v>32</v>
      </c>
      <c r="Q2469" t="s">
        <v>33</v>
      </c>
      <c r="R2469" t="s">
        <v>490</v>
      </c>
      <c r="S2469">
        <v>57.929999999999993</v>
      </c>
      <c r="T2469">
        <v>3</v>
      </c>
      <c r="U2469">
        <v>0</v>
      </c>
      <c r="V2469">
        <v>16.220400000000001</v>
      </c>
      <c r="W2469" t="s">
        <v>10944</v>
      </c>
      <c r="X2469" t="s">
        <v>10937</v>
      </c>
      <c r="Y2469">
        <v>9</v>
      </c>
      <c r="Z2469" t="s">
        <v>10949</v>
      </c>
      <c r="AA2469">
        <v>0.28000000000000008</v>
      </c>
    </row>
    <row r="2470" spans="1:27" x14ac:dyDescent="0.35">
      <c r="A2470">
        <v>3987</v>
      </c>
      <c r="B2470" t="s">
        <v>5775</v>
      </c>
      <c r="C2470">
        <v>2014</v>
      </c>
      <c r="D2470" s="1">
        <v>41738</v>
      </c>
      <c r="E2470" s="1">
        <v>41744</v>
      </c>
      <c r="F2470" t="s">
        <v>23</v>
      </c>
      <c r="G2470" t="s">
        <v>1493</v>
      </c>
      <c r="H2470" t="s">
        <v>1494</v>
      </c>
      <c r="I2470" t="s">
        <v>127</v>
      </c>
      <c r="J2470" t="s">
        <v>27</v>
      </c>
      <c r="K2470" t="s">
        <v>3980</v>
      </c>
      <c r="L2470" t="s">
        <v>3901</v>
      </c>
      <c r="M2470">
        <v>7060</v>
      </c>
      <c r="N2470" t="s">
        <v>3728</v>
      </c>
      <c r="O2470" t="s">
        <v>3019</v>
      </c>
      <c r="P2470" t="s">
        <v>32</v>
      </c>
      <c r="Q2470" t="s">
        <v>33</v>
      </c>
      <c r="R2470" t="s">
        <v>3020</v>
      </c>
      <c r="S2470">
        <v>2591.56</v>
      </c>
      <c r="T2470">
        <v>4</v>
      </c>
      <c r="U2470">
        <v>0</v>
      </c>
      <c r="V2470">
        <v>621.97440000000006</v>
      </c>
      <c r="W2470" t="s">
        <v>10939</v>
      </c>
      <c r="X2470" t="s">
        <v>10942</v>
      </c>
      <c r="Y2470">
        <v>4</v>
      </c>
      <c r="Z2470" t="s">
        <v>10943</v>
      </c>
      <c r="AA2470">
        <v>0.24000000000000002</v>
      </c>
    </row>
    <row r="2471" spans="1:27" x14ac:dyDescent="0.35">
      <c r="A2471">
        <v>4098</v>
      </c>
      <c r="B2471" t="s">
        <v>5776</v>
      </c>
      <c r="C2471">
        <v>2011</v>
      </c>
      <c r="D2471" s="1">
        <v>40809</v>
      </c>
      <c r="E2471" s="1">
        <v>40814</v>
      </c>
      <c r="F2471" t="s">
        <v>23</v>
      </c>
      <c r="G2471" t="s">
        <v>664</v>
      </c>
      <c r="H2471" t="s">
        <v>665</v>
      </c>
      <c r="I2471" t="s">
        <v>38</v>
      </c>
      <c r="J2471" t="s">
        <v>27</v>
      </c>
      <c r="K2471" t="s">
        <v>3641</v>
      </c>
      <c r="L2471" t="s">
        <v>3642</v>
      </c>
      <c r="M2471">
        <v>55407</v>
      </c>
      <c r="N2471" t="s">
        <v>3479</v>
      </c>
      <c r="O2471" t="s">
        <v>254</v>
      </c>
      <c r="P2471" t="s">
        <v>32</v>
      </c>
      <c r="Q2471" t="s">
        <v>33</v>
      </c>
      <c r="R2471" t="s">
        <v>255</v>
      </c>
      <c r="S2471">
        <v>404.90000000000003</v>
      </c>
      <c r="T2471">
        <v>5</v>
      </c>
      <c r="U2471">
        <v>0</v>
      </c>
      <c r="V2471">
        <v>16.195999999999984</v>
      </c>
      <c r="W2471" t="s">
        <v>10944</v>
      </c>
      <c r="X2471" t="s">
        <v>10937</v>
      </c>
      <c r="Y2471">
        <v>9</v>
      </c>
      <c r="Z2471" t="s">
        <v>10949</v>
      </c>
      <c r="AA2471">
        <v>3.9999999999999959E-2</v>
      </c>
    </row>
    <row r="2472" spans="1:27" x14ac:dyDescent="0.35">
      <c r="A2472">
        <v>4223</v>
      </c>
      <c r="B2472" t="s">
        <v>3895</v>
      </c>
      <c r="C2472">
        <v>2014</v>
      </c>
      <c r="D2472" s="1">
        <v>41802</v>
      </c>
      <c r="E2472" s="1">
        <v>41804</v>
      </c>
      <c r="F2472" t="s">
        <v>45</v>
      </c>
      <c r="G2472" t="s">
        <v>892</v>
      </c>
      <c r="H2472" t="s">
        <v>893</v>
      </c>
      <c r="I2472" t="s">
        <v>38</v>
      </c>
      <c r="J2472" t="s">
        <v>27</v>
      </c>
      <c r="K2472" t="s">
        <v>3472</v>
      </c>
      <c r="L2472" t="s">
        <v>3473</v>
      </c>
      <c r="M2472">
        <v>98103</v>
      </c>
      <c r="N2472" t="s">
        <v>30</v>
      </c>
      <c r="O2472" t="s">
        <v>2549</v>
      </c>
      <c r="P2472" t="s">
        <v>32</v>
      </c>
      <c r="Q2472" t="s">
        <v>33</v>
      </c>
      <c r="R2472" t="s">
        <v>2550</v>
      </c>
      <c r="S2472">
        <v>102.96</v>
      </c>
      <c r="T2472">
        <v>2</v>
      </c>
      <c r="U2472">
        <v>0</v>
      </c>
      <c r="V2472">
        <v>1.0296000000000021</v>
      </c>
      <c r="W2472" t="s">
        <v>10939</v>
      </c>
      <c r="X2472" t="s">
        <v>10942</v>
      </c>
      <c r="Y2472">
        <v>6</v>
      </c>
      <c r="Z2472" t="s">
        <v>10946</v>
      </c>
      <c r="AA2472">
        <v>1.0000000000000021E-2</v>
      </c>
    </row>
    <row r="2473" spans="1:27" x14ac:dyDescent="0.35">
      <c r="A2473">
        <v>4277</v>
      </c>
      <c r="B2473" t="s">
        <v>5777</v>
      </c>
      <c r="C2473">
        <v>2014</v>
      </c>
      <c r="D2473" s="1">
        <v>41870</v>
      </c>
      <c r="E2473" s="1">
        <v>41874</v>
      </c>
      <c r="F2473" t="s">
        <v>23</v>
      </c>
      <c r="G2473" t="s">
        <v>2880</v>
      </c>
      <c r="H2473" t="s">
        <v>2881</v>
      </c>
      <c r="I2473" t="s">
        <v>127</v>
      </c>
      <c r="J2473" t="s">
        <v>27</v>
      </c>
      <c r="K2473" t="s">
        <v>3472</v>
      </c>
      <c r="L2473" t="s">
        <v>3473</v>
      </c>
      <c r="M2473">
        <v>98105</v>
      </c>
      <c r="N2473" t="s">
        <v>30</v>
      </c>
      <c r="O2473" t="s">
        <v>459</v>
      </c>
      <c r="P2473" t="s">
        <v>32</v>
      </c>
      <c r="Q2473" t="s">
        <v>33</v>
      </c>
      <c r="R2473" t="s">
        <v>460</v>
      </c>
      <c r="S2473">
        <v>323.10000000000002</v>
      </c>
      <c r="T2473">
        <v>2</v>
      </c>
      <c r="U2473">
        <v>0</v>
      </c>
      <c r="V2473">
        <v>61.38900000000001</v>
      </c>
      <c r="W2473" t="s">
        <v>10939</v>
      </c>
      <c r="X2473" t="s">
        <v>10937</v>
      </c>
      <c r="Y2473">
        <v>8</v>
      </c>
      <c r="Z2473" t="s">
        <v>10954</v>
      </c>
      <c r="AA2473">
        <v>0.19000000000000003</v>
      </c>
    </row>
    <row r="2474" spans="1:27" x14ac:dyDescent="0.35">
      <c r="A2474">
        <v>4321</v>
      </c>
      <c r="B2474" t="s">
        <v>5778</v>
      </c>
      <c r="C2474">
        <v>2011</v>
      </c>
      <c r="D2474" s="1">
        <v>40906</v>
      </c>
      <c r="E2474" s="1">
        <v>40911</v>
      </c>
      <c r="F2474" t="s">
        <v>45</v>
      </c>
      <c r="G2474" t="s">
        <v>5779</v>
      </c>
      <c r="H2474" t="s">
        <v>5780</v>
      </c>
      <c r="I2474" t="s">
        <v>38</v>
      </c>
      <c r="J2474" t="s">
        <v>27</v>
      </c>
      <c r="K2474" t="s">
        <v>5024</v>
      </c>
      <c r="L2474" t="s">
        <v>4965</v>
      </c>
      <c r="M2474">
        <v>87105</v>
      </c>
      <c r="N2474" t="s">
        <v>30</v>
      </c>
      <c r="O2474" t="s">
        <v>835</v>
      </c>
      <c r="P2474" t="s">
        <v>32</v>
      </c>
      <c r="Q2474" t="s">
        <v>33</v>
      </c>
      <c r="R2474" t="s">
        <v>836</v>
      </c>
      <c r="S2474">
        <v>33.29</v>
      </c>
      <c r="T2474">
        <v>1</v>
      </c>
      <c r="U2474">
        <v>0</v>
      </c>
      <c r="V2474">
        <v>7.9895999999999994</v>
      </c>
      <c r="W2474" t="s">
        <v>10944</v>
      </c>
      <c r="X2474" t="s">
        <v>10940</v>
      </c>
      <c r="Y2474">
        <v>12</v>
      </c>
      <c r="Z2474" t="s">
        <v>10941</v>
      </c>
      <c r="AA2474">
        <v>0.24</v>
      </c>
    </row>
    <row r="2475" spans="1:27" x14ac:dyDescent="0.35">
      <c r="A2475">
        <v>4342</v>
      </c>
      <c r="B2475" t="s">
        <v>5781</v>
      </c>
      <c r="C2475">
        <v>2014</v>
      </c>
      <c r="D2475" s="1">
        <v>41991</v>
      </c>
      <c r="E2475" s="1">
        <v>41995</v>
      </c>
      <c r="F2475" t="s">
        <v>23</v>
      </c>
      <c r="G2475" t="s">
        <v>4364</v>
      </c>
      <c r="H2475" t="s">
        <v>4365</v>
      </c>
      <c r="I2475" t="s">
        <v>38</v>
      </c>
      <c r="J2475" t="s">
        <v>27</v>
      </c>
      <c r="K2475" t="s">
        <v>3768</v>
      </c>
      <c r="L2475" t="s">
        <v>3506</v>
      </c>
      <c r="M2475">
        <v>22204</v>
      </c>
      <c r="N2475" t="s">
        <v>3507</v>
      </c>
      <c r="O2475" t="s">
        <v>553</v>
      </c>
      <c r="P2475" t="s">
        <v>32</v>
      </c>
      <c r="Q2475" t="s">
        <v>33</v>
      </c>
      <c r="R2475" t="s">
        <v>554</v>
      </c>
      <c r="S2475">
        <v>544.38</v>
      </c>
      <c r="T2475">
        <v>3</v>
      </c>
      <c r="U2475">
        <v>0</v>
      </c>
      <c r="V2475">
        <v>157.87019999999993</v>
      </c>
      <c r="W2475" t="s">
        <v>10939</v>
      </c>
      <c r="X2475" t="s">
        <v>10940</v>
      </c>
      <c r="Y2475">
        <v>12</v>
      </c>
      <c r="Z2475" t="s">
        <v>10941</v>
      </c>
      <c r="AA2475">
        <v>0.28999999999999987</v>
      </c>
    </row>
    <row r="2476" spans="1:27" x14ac:dyDescent="0.35">
      <c r="A2476">
        <v>4365</v>
      </c>
      <c r="B2476" t="s">
        <v>5782</v>
      </c>
      <c r="C2476">
        <v>2014</v>
      </c>
      <c r="D2476" s="1">
        <v>41780</v>
      </c>
      <c r="E2476" s="1">
        <v>41782</v>
      </c>
      <c r="F2476" t="s">
        <v>45</v>
      </c>
      <c r="G2476" t="s">
        <v>3762</v>
      </c>
      <c r="H2476" t="s">
        <v>3763</v>
      </c>
      <c r="I2476" t="s">
        <v>38</v>
      </c>
      <c r="J2476" t="s">
        <v>27</v>
      </c>
      <c r="K2476" t="s">
        <v>5783</v>
      </c>
      <c r="L2476" t="s">
        <v>5784</v>
      </c>
      <c r="M2476">
        <v>58103</v>
      </c>
      <c r="N2476" t="s">
        <v>3479</v>
      </c>
      <c r="O2476" t="s">
        <v>2124</v>
      </c>
      <c r="P2476" t="s">
        <v>32</v>
      </c>
      <c r="Q2476" t="s">
        <v>33</v>
      </c>
      <c r="R2476" t="s">
        <v>2125</v>
      </c>
      <c r="S2476">
        <v>704.76</v>
      </c>
      <c r="T2476">
        <v>4</v>
      </c>
      <c r="U2476">
        <v>0</v>
      </c>
      <c r="V2476">
        <v>162.09479999999996</v>
      </c>
      <c r="W2476" t="s">
        <v>10939</v>
      </c>
      <c r="X2476" t="s">
        <v>10942</v>
      </c>
      <c r="Y2476">
        <v>5</v>
      </c>
      <c r="Z2476" t="s">
        <v>10952</v>
      </c>
      <c r="AA2476">
        <v>0.22999999999999995</v>
      </c>
    </row>
    <row r="2477" spans="1:27" x14ac:dyDescent="0.35">
      <c r="A2477">
        <v>4442</v>
      </c>
      <c r="B2477" t="s">
        <v>5106</v>
      </c>
      <c r="C2477">
        <v>2013</v>
      </c>
      <c r="D2477" s="1">
        <v>41478</v>
      </c>
      <c r="E2477" s="1">
        <v>41482</v>
      </c>
      <c r="F2477" t="s">
        <v>23</v>
      </c>
      <c r="G2477" t="s">
        <v>2533</v>
      </c>
      <c r="H2477" t="s">
        <v>2534</v>
      </c>
      <c r="I2477" t="s">
        <v>38</v>
      </c>
      <c r="J2477" t="s">
        <v>27</v>
      </c>
      <c r="K2477" t="s">
        <v>5107</v>
      </c>
      <c r="L2477" t="s">
        <v>3478</v>
      </c>
      <c r="M2477">
        <v>48185</v>
      </c>
      <c r="N2477" t="s">
        <v>3479</v>
      </c>
      <c r="O2477" t="s">
        <v>202</v>
      </c>
      <c r="P2477" t="s">
        <v>32</v>
      </c>
      <c r="Q2477" t="s">
        <v>33</v>
      </c>
      <c r="R2477" t="s">
        <v>203</v>
      </c>
      <c r="S2477">
        <v>965.84999999999991</v>
      </c>
      <c r="T2477">
        <v>5</v>
      </c>
      <c r="U2477">
        <v>0</v>
      </c>
      <c r="V2477">
        <v>135.21900000000002</v>
      </c>
      <c r="W2477" t="s">
        <v>10936</v>
      </c>
      <c r="X2477" t="s">
        <v>10937</v>
      </c>
      <c r="Y2477">
        <v>7</v>
      </c>
      <c r="Z2477" t="s">
        <v>10938</v>
      </c>
      <c r="AA2477">
        <v>0.14000000000000004</v>
      </c>
    </row>
    <row r="2478" spans="1:27" x14ac:dyDescent="0.35">
      <c r="A2478">
        <v>4448</v>
      </c>
      <c r="B2478" t="s">
        <v>5785</v>
      </c>
      <c r="C2478">
        <v>2011</v>
      </c>
      <c r="D2478" s="1">
        <v>40863</v>
      </c>
      <c r="E2478" s="1">
        <v>40868</v>
      </c>
      <c r="F2478" t="s">
        <v>23</v>
      </c>
      <c r="G2478" t="s">
        <v>267</v>
      </c>
      <c r="H2478" t="s">
        <v>268</v>
      </c>
      <c r="I2478" t="s">
        <v>127</v>
      </c>
      <c r="J2478" t="s">
        <v>27</v>
      </c>
      <c r="K2478" t="s">
        <v>4534</v>
      </c>
      <c r="L2478" t="s">
        <v>3626</v>
      </c>
      <c r="M2478">
        <v>47401</v>
      </c>
      <c r="N2478" t="s">
        <v>3479</v>
      </c>
      <c r="O2478" t="s">
        <v>89</v>
      </c>
      <c r="P2478" t="s">
        <v>32</v>
      </c>
      <c r="Q2478" t="s">
        <v>33</v>
      </c>
      <c r="R2478" t="s">
        <v>90</v>
      </c>
      <c r="S2478">
        <v>169.45</v>
      </c>
      <c r="T2478">
        <v>5</v>
      </c>
      <c r="U2478">
        <v>0</v>
      </c>
      <c r="V2478">
        <v>42.362499999999997</v>
      </c>
      <c r="W2478" t="s">
        <v>10944</v>
      </c>
      <c r="X2478" t="s">
        <v>10940</v>
      </c>
      <c r="Y2478">
        <v>11</v>
      </c>
      <c r="Z2478" t="s">
        <v>10947</v>
      </c>
      <c r="AA2478">
        <v>0.25</v>
      </c>
    </row>
    <row r="2479" spans="1:27" x14ac:dyDescent="0.35">
      <c r="A2479">
        <v>4478</v>
      </c>
      <c r="B2479" t="s">
        <v>3606</v>
      </c>
      <c r="C2479">
        <v>2014</v>
      </c>
      <c r="D2479" s="1">
        <v>41935</v>
      </c>
      <c r="E2479" s="1">
        <v>41935</v>
      </c>
      <c r="F2479" t="s">
        <v>234</v>
      </c>
      <c r="G2479" t="s">
        <v>3607</v>
      </c>
      <c r="H2479" t="s">
        <v>3608</v>
      </c>
      <c r="I2479" t="s">
        <v>38</v>
      </c>
      <c r="J2479" t="s">
        <v>27</v>
      </c>
      <c r="K2479" t="s">
        <v>3609</v>
      </c>
      <c r="L2479" t="s">
        <v>3540</v>
      </c>
      <c r="M2479">
        <v>73505</v>
      </c>
      <c r="N2479" t="s">
        <v>3479</v>
      </c>
      <c r="O2479" t="s">
        <v>2600</v>
      </c>
      <c r="P2479" t="s">
        <v>32</v>
      </c>
      <c r="Q2479" t="s">
        <v>33</v>
      </c>
      <c r="R2479" t="s">
        <v>2601</v>
      </c>
      <c r="S2479">
        <v>333.09000000000003</v>
      </c>
      <c r="T2479">
        <v>3</v>
      </c>
      <c r="U2479">
        <v>0</v>
      </c>
      <c r="V2479">
        <v>23.316299999999984</v>
      </c>
      <c r="W2479" t="s">
        <v>10939</v>
      </c>
      <c r="X2479" t="s">
        <v>10940</v>
      </c>
      <c r="Y2479">
        <v>10</v>
      </c>
      <c r="Z2479" t="s">
        <v>10945</v>
      </c>
      <c r="AA2479">
        <v>6.9999999999999951E-2</v>
      </c>
    </row>
    <row r="2480" spans="1:27" x14ac:dyDescent="0.35">
      <c r="A2480">
        <v>4557</v>
      </c>
      <c r="B2480" t="s">
        <v>5786</v>
      </c>
      <c r="C2480">
        <v>2012</v>
      </c>
      <c r="D2480" s="1">
        <v>40991</v>
      </c>
      <c r="E2480" s="1">
        <v>40994</v>
      </c>
      <c r="F2480" t="s">
        <v>56</v>
      </c>
      <c r="G2480" t="s">
        <v>1637</v>
      </c>
      <c r="H2480" t="s">
        <v>1638</v>
      </c>
      <c r="I2480" t="s">
        <v>38</v>
      </c>
      <c r="J2480" t="s">
        <v>27</v>
      </c>
      <c r="K2480" t="s">
        <v>3879</v>
      </c>
      <c r="L2480" t="s">
        <v>4067</v>
      </c>
      <c r="M2480">
        <v>29501</v>
      </c>
      <c r="N2480" t="s">
        <v>3507</v>
      </c>
      <c r="O2480" t="s">
        <v>1744</v>
      </c>
      <c r="P2480" t="s">
        <v>32</v>
      </c>
      <c r="Q2480" t="s">
        <v>33</v>
      </c>
      <c r="R2480" t="s">
        <v>1745</v>
      </c>
      <c r="S2480">
        <v>27.92</v>
      </c>
      <c r="T2480">
        <v>4</v>
      </c>
      <c r="U2480">
        <v>0</v>
      </c>
      <c r="V2480">
        <v>0.5583999999999989</v>
      </c>
      <c r="W2480" t="s">
        <v>10948</v>
      </c>
      <c r="X2480" t="s">
        <v>10950</v>
      </c>
      <c r="Y2480">
        <v>3</v>
      </c>
      <c r="Z2480" t="s">
        <v>10953</v>
      </c>
      <c r="AA2480">
        <v>1.9999999999999959E-2</v>
      </c>
    </row>
    <row r="2481" spans="1:27" x14ac:dyDescent="0.35">
      <c r="A2481">
        <v>4577</v>
      </c>
      <c r="B2481" t="s">
        <v>4725</v>
      </c>
      <c r="C2481">
        <v>2013</v>
      </c>
      <c r="D2481" s="1">
        <v>41621</v>
      </c>
      <c r="E2481" s="1">
        <v>41627</v>
      </c>
      <c r="F2481" t="s">
        <v>23</v>
      </c>
      <c r="G2481" t="s">
        <v>4726</v>
      </c>
      <c r="H2481" t="s">
        <v>4727</v>
      </c>
      <c r="I2481" t="s">
        <v>127</v>
      </c>
      <c r="J2481" t="s">
        <v>27</v>
      </c>
      <c r="K2481" t="s">
        <v>3586</v>
      </c>
      <c r="L2481" t="s">
        <v>3478</v>
      </c>
      <c r="M2481">
        <v>49201</v>
      </c>
      <c r="N2481" t="s">
        <v>3479</v>
      </c>
      <c r="O2481" t="s">
        <v>5787</v>
      </c>
      <c r="P2481" t="s">
        <v>32</v>
      </c>
      <c r="Q2481" t="s">
        <v>33</v>
      </c>
      <c r="R2481" t="s">
        <v>5788</v>
      </c>
      <c r="S2481">
        <v>26.86</v>
      </c>
      <c r="T2481">
        <v>2</v>
      </c>
      <c r="U2481">
        <v>0</v>
      </c>
      <c r="V2481">
        <v>6.7149999999999999</v>
      </c>
      <c r="W2481" t="s">
        <v>10936</v>
      </c>
      <c r="X2481" t="s">
        <v>10940</v>
      </c>
      <c r="Y2481">
        <v>12</v>
      </c>
      <c r="Z2481" t="s">
        <v>10941</v>
      </c>
      <c r="AA2481">
        <v>0.25</v>
      </c>
    </row>
    <row r="2482" spans="1:27" x14ac:dyDescent="0.35">
      <c r="A2482">
        <v>4608</v>
      </c>
      <c r="B2482" t="s">
        <v>4841</v>
      </c>
      <c r="C2482">
        <v>2012</v>
      </c>
      <c r="D2482" s="1">
        <v>41057</v>
      </c>
      <c r="E2482" s="1">
        <v>41062</v>
      </c>
      <c r="F2482" t="s">
        <v>23</v>
      </c>
      <c r="G2482" t="s">
        <v>1894</v>
      </c>
      <c r="H2482" t="s">
        <v>1895</v>
      </c>
      <c r="I2482" t="s">
        <v>38</v>
      </c>
      <c r="J2482" t="s">
        <v>27</v>
      </c>
      <c r="K2482" t="s">
        <v>3689</v>
      </c>
      <c r="L2482" t="s">
        <v>3741</v>
      </c>
      <c r="M2482">
        <v>14609</v>
      </c>
      <c r="N2482" t="s">
        <v>3728</v>
      </c>
      <c r="O2482" t="s">
        <v>252</v>
      </c>
      <c r="P2482" t="s">
        <v>32</v>
      </c>
      <c r="Q2482" t="s">
        <v>33</v>
      </c>
      <c r="R2482" t="s">
        <v>253</v>
      </c>
      <c r="S2482">
        <v>535.41</v>
      </c>
      <c r="T2482">
        <v>3</v>
      </c>
      <c r="U2482">
        <v>0</v>
      </c>
      <c r="V2482">
        <v>160.62299999999993</v>
      </c>
      <c r="W2482" t="s">
        <v>10948</v>
      </c>
      <c r="X2482" t="s">
        <v>10942</v>
      </c>
      <c r="Y2482">
        <v>5</v>
      </c>
      <c r="Z2482" t="s">
        <v>10952</v>
      </c>
      <c r="AA2482">
        <v>0.29999999999999988</v>
      </c>
    </row>
    <row r="2483" spans="1:27" x14ac:dyDescent="0.35">
      <c r="A2483">
        <v>4622</v>
      </c>
      <c r="B2483" t="s">
        <v>5789</v>
      </c>
      <c r="C2483">
        <v>2012</v>
      </c>
      <c r="D2483" s="1">
        <v>41187</v>
      </c>
      <c r="E2483" s="1">
        <v>41190</v>
      </c>
      <c r="F2483" t="s">
        <v>45</v>
      </c>
      <c r="G2483" t="s">
        <v>4258</v>
      </c>
      <c r="H2483" t="s">
        <v>4259</v>
      </c>
      <c r="I2483" t="s">
        <v>26</v>
      </c>
      <c r="J2483" t="s">
        <v>27</v>
      </c>
      <c r="K2483" t="s">
        <v>3920</v>
      </c>
      <c r="L2483" t="s">
        <v>3822</v>
      </c>
      <c r="M2483">
        <v>19805</v>
      </c>
      <c r="N2483" t="s">
        <v>3728</v>
      </c>
      <c r="O2483" t="s">
        <v>1204</v>
      </c>
      <c r="P2483" t="s">
        <v>32</v>
      </c>
      <c r="Q2483" t="s">
        <v>33</v>
      </c>
      <c r="R2483" t="s">
        <v>1205</v>
      </c>
      <c r="S2483">
        <v>77.55</v>
      </c>
      <c r="T2483">
        <v>5</v>
      </c>
      <c r="U2483">
        <v>0</v>
      </c>
      <c r="V2483">
        <v>21.714000000000002</v>
      </c>
      <c r="W2483" t="s">
        <v>10948</v>
      </c>
      <c r="X2483" t="s">
        <v>10940</v>
      </c>
      <c r="Y2483">
        <v>10</v>
      </c>
      <c r="Z2483" t="s">
        <v>10945</v>
      </c>
      <c r="AA2483">
        <v>0.28000000000000003</v>
      </c>
    </row>
    <row r="2484" spans="1:27" x14ac:dyDescent="0.35">
      <c r="A2484">
        <v>4654</v>
      </c>
      <c r="B2484" t="s">
        <v>5790</v>
      </c>
      <c r="C2484">
        <v>2014</v>
      </c>
      <c r="D2484" s="1">
        <v>41688</v>
      </c>
      <c r="E2484" s="1">
        <v>41694</v>
      </c>
      <c r="F2484" t="s">
        <v>23</v>
      </c>
      <c r="G2484" t="s">
        <v>257</v>
      </c>
      <c r="H2484" t="s">
        <v>258</v>
      </c>
      <c r="I2484" t="s">
        <v>127</v>
      </c>
      <c r="J2484" t="s">
        <v>27</v>
      </c>
      <c r="K2484" t="s">
        <v>4054</v>
      </c>
      <c r="L2484" t="s">
        <v>3901</v>
      </c>
      <c r="M2484">
        <v>8861</v>
      </c>
      <c r="N2484" t="s">
        <v>3728</v>
      </c>
      <c r="O2484" t="s">
        <v>835</v>
      </c>
      <c r="P2484" t="s">
        <v>32</v>
      </c>
      <c r="Q2484" t="s">
        <v>33</v>
      </c>
      <c r="R2484" t="s">
        <v>836</v>
      </c>
      <c r="S2484">
        <v>166.45</v>
      </c>
      <c r="T2484">
        <v>5</v>
      </c>
      <c r="U2484">
        <v>0</v>
      </c>
      <c r="V2484">
        <v>39.947999999999993</v>
      </c>
      <c r="W2484" t="s">
        <v>10939</v>
      </c>
      <c r="X2484" t="s">
        <v>10950</v>
      </c>
      <c r="Y2484">
        <v>2</v>
      </c>
      <c r="Z2484" t="s">
        <v>10955</v>
      </c>
      <c r="AA2484">
        <v>0.23999999999999996</v>
      </c>
    </row>
    <row r="2485" spans="1:27" x14ac:dyDescent="0.35">
      <c r="A2485">
        <v>4678</v>
      </c>
      <c r="B2485" t="s">
        <v>5115</v>
      </c>
      <c r="C2485">
        <v>2011</v>
      </c>
      <c r="D2485" s="1">
        <v>40616</v>
      </c>
      <c r="E2485" s="1">
        <v>40621</v>
      </c>
      <c r="F2485" t="s">
        <v>23</v>
      </c>
      <c r="G2485" t="s">
        <v>887</v>
      </c>
      <c r="H2485" t="s">
        <v>888</v>
      </c>
      <c r="I2485" t="s">
        <v>38</v>
      </c>
      <c r="J2485" t="s">
        <v>27</v>
      </c>
      <c r="K2485" t="s">
        <v>5116</v>
      </c>
      <c r="L2485" t="s">
        <v>3465</v>
      </c>
      <c r="M2485">
        <v>84321</v>
      </c>
      <c r="N2485" t="s">
        <v>30</v>
      </c>
      <c r="O2485" t="s">
        <v>254</v>
      </c>
      <c r="P2485" t="s">
        <v>32</v>
      </c>
      <c r="Q2485" t="s">
        <v>33</v>
      </c>
      <c r="R2485" t="s">
        <v>255</v>
      </c>
      <c r="S2485">
        <v>80.98</v>
      </c>
      <c r="T2485">
        <v>1</v>
      </c>
      <c r="U2485">
        <v>0</v>
      </c>
      <c r="V2485">
        <v>3.2391999999999967</v>
      </c>
      <c r="W2485" t="s">
        <v>10944</v>
      </c>
      <c r="X2485" t="s">
        <v>10950</v>
      </c>
      <c r="Y2485">
        <v>3</v>
      </c>
      <c r="Z2485" t="s">
        <v>10953</v>
      </c>
      <c r="AA2485">
        <v>3.9999999999999959E-2</v>
      </c>
    </row>
    <row r="2486" spans="1:27" x14ac:dyDescent="0.35">
      <c r="A2486">
        <v>4680</v>
      </c>
      <c r="B2486" t="s">
        <v>5115</v>
      </c>
      <c r="C2486">
        <v>2011</v>
      </c>
      <c r="D2486" s="1">
        <v>40616</v>
      </c>
      <c r="E2486" s="1">
        <v>40621</v>
      </c>
      <c r="F2486" t="s">
        <v>23</v>
      </c>
      <c r="G2486" t="s">
        <v>887</v>
      </c>
      <c r="H2486" t="s">
        <v>888</v>
      </c>
      <c r="I2486" t="s">
        <v>38</v>
      </c>
      <c r="J2486" t="s">
        <v>27</v>
      </c>
      <c r="K2486" t="s">
        <v>5116</v>
      </c>
      <c r="L2486" t="s">
        <v>3465</v>
      </c>
      <c r="M2486">
        <v>84321</v>
      </c>
      <c r="N2486" t="s">
        <v>30</v>
      </c>
      <c r="O2486" t="s">
        <v>3227</v>
      </c>
      <c r="P2486" t="s">
        <v>32</v>
      </c>
      <c r="Q2486" t="s">
        <v>33</v>
      </c>
      <c r="R2486" t="s">
        <v>66</v>
      </c>
      <c r="S2486">
        <v>21.36</v>
      </c>
      <c r="T2486">
        <v>2</v>
      </c>
      <c r="U2486">
        <v>0</v>
      </c>
      <c r="V2486">
        <v>5.7672000000000008</v>
      </c>
      <c r="W2486" t="s">
        <v>10944</v>
      </c>
      <c r="X2486" t="s">
        <v>10950</v>
      </c>
      <c r="Y2486">
        <v>3</v>
      </c>
      <c r="Z2486" t="s">
        <v>10953</v>
      </c>
      <c r="AA2486">
        <v>0.27</v>
      </c>
    </row>
    <row r="2487" spans="1:27" x14ac:dyDescent="0.35">
      <c r="A2487">
        <v>4745</v>
      </c>
      <c r="B2487" t="s">
        <v>5791</v>
      </c>
      <c r="C2487">
        <v>2014</v>
      </c>
      <c r="D2487" s="1">
        <v>41704</v>
      </c>
      <c r="E2487" s="1">
        <v>41704</v>
      </c>
      <c r="F2487" t="s">
        <v>234</v>
      </c>
      <c r="G2487" t="s">
        <v>1687</v>
      </c>
      <c r="H2487" t="s">
        <v>1688</v>
      </c>
      <c r="I2487" t="s">
        <v>38</v>
      </c>
      <c r="J2487" t="s">
        <v>27</v>
      </c>
      <c r="K2487" t="s">
        <v>3689</v>
      </c>
      <c r="L2487" t="s">
        <v>3642</v>
      </c>
      <c r="M2487">
        <v>55901</v>
      </c>
      <c r="N2487" t="s">
        <v>3479</v>
      </c>
      <c r="O2487" t="s">
        <v>5715</v>
      </c>
      <c r="P2487" t="s">
        <v>32</v>
      </c>
      <c r="Q2487" t="s">
        <v>33</v>
      </c>
      <c r="R2487" t="s">
        <v>5716</v>
      </c>
      <c r="S2487">
        <v>221.16</v>
      </c>
      <c r="T2487">
        <v>4</v>
      </c>
      <c r="U2487">
        <v>0</v>
      </c>
      <c r="V2487">
        <v>57.501599999999996</v>
      </c>
      <c r="W2487" t="s">
        <v>10939</v>
      </c>
      <c r="X2487" t="s">
        <v>10950</v>
      </c>
      <c r="Y2487">
        <v>3</v>
      </c>
      <c r="Z2487" t="s">
        <v>10953</v>
      </c>
      <c r="AA2487">
        <v>0.26</v>
      </c>
    </row>
    <row r="2488" spans="1:27" x14ac:dyDescent="0.35">
      <c r="A2488">
        <v>4828</v>
      </c>
      <c r="B2488" t="s">
        <v>5792</v>
      </c>
      <c r="C2488">
        <v>2011</v>
      </c>
      <c r="D2488" s="1">
        <v>40848</v>
      </c>
      <c r="E2488" s="1">
        <v>40855</v>
      </c>
      <c r="F2488" t="s">
        <v>23</v>
      </c>
      <c r="G2488" t="s">
        <v>1475</v>
      </c>
      <c r="H2488" t="s">
        <v>1476</v>
      </c>
      <c r="I2488" t="s">
        <v>26</v>
      </c>
      <c r="J2488" t="s">
        <v>27</v>
      </c>
      <c r="K2488" t="s">
        <v>3625</v>
      </c>
      <c r="L2488" t="s">
        <v>3603</v>
      </c>
      <c r="M2488">
        <v>40475</v>
      </c>
      <c r="N2488" t="s">
        <v>3507</v>
      </c>
      <c r="O2488" t="s">
        <v>546</v>
      </c>
      <c r="P2488" t="s">
        <v>32</v>
      </c>
      <c r="Q2488" t="s">
        <v>33</v>
      </c>
      <c r="R2488" t="s">
        <v>547</v>
      </c>
      <c r="S2488">
        <v>69.52</v>
      </c>
      <c r="T2488">
        <v>2</v>
      </c>
      <c r="U2488">
        <v>0</v>
      </c>
      <c r="V2488">
        <v>19.465600000000002</v>
      </c>
      <c r="W2488" t="s">
        <v>10944</v>
      </c>
      <c r="X2488" t="s">
        <v>10940</v>
      </c>
      <c r="Y2488">
        <v>11</v>
      </c>
      <c r="Z2488" t="s">
        <v>10947</v>
      </c>
      <c r="AA2488">
        <v>0.28000000000000003</v>
      </c>
    </row>
    <row r="2489" spans="1:27" x14ac:dyDescent="0.35">
      <c r="A2489">
        <v>4832</v>
      </c>
      <c r="B2489" t="s">
        <v>5793</v>
      </c>
      <c r="C2489">
        <v>2011</v>
      </c>
      <c r="D2489" s="1">
        <v>40854</v>
      </c>
      <c r="E2489" s="1">
        <v>40859</v>
      </c>
      <c r="F2489" t="s">
        <v>23</v>
      </c>
      <c r="G2489" t="s">
        <v>671</v>
      </c>
      <c r="H2489" t="s">
        <v>672</v>
      </c>
      <c r="I2489" t="s">
        <v>38</v>
      </c>
      <c r="J2489" t="s">
        <v>27</v>
      </c>
      <c r="K2489" t="s">
        <v>5794</v>
      </c>
      <c r="L2489" t="s">
        <v>3572</v>
      </c>
      <c r="M2489">
        <v>54401</v>
      </c>
      <c r="N2489" t="s">
        <v>3479</v>
      </c>
      <c r="O2489" t="s">
        <v>844</v>
      </c>
      <c r="P2489" t="s">
        <v>32</v>
      </c>
      <c r="Q2489" t="s">
        <v>33</v>
      </c>
      <c r="R2489" t="s">
        <v>845</v>
      </c>
      <c r="S2489">
        <v>36.630000000000003</v>
      </c>
      <c r="T2489">
        <v>3</v>
      </c>
      <c r="U2489">
        <v>0</v>
      </c>
      <c r="V2489">
        <v>9.8901000000000039</v>
      </c>
      <c r="W2489" t="s">
        <v>10944</v>
      </c>
      <c r="X2489" t="s">
        <v>10940</v>
      </c>
      <c r="Y2489">
        <v>11</v>
      </c>
      <c r="Z2489" t="s">
        <v>10947</v>
      </c>
      <c r="AA2489">
        <v>0.27000000000000007</v>
      </c>
    </row>
    <row r="2490" spans="1:27" x14ac:dyDescent="0.35">
      <c r="A2490">
        <v>4833</v>
      </c>
      <c r="B2490" t="s">
        <v>5793</v>
      </c>
      <c r="C2490">
        <v>2011</v>
      </c>
      <c r="D2490" s="1">
        <v>40854</v>
      </c>
      <c r="E2490" s="1">
        <v>40859</v>
      </c>
      <c r="F2490" t="s">
        <v>23</v>
      </c>
      <c r="G2490" t="s">
        <v>671</v>
      </c>
      <c r="H2490" t="s">
        <v>672</v>
      </c>
      <c r="I2490" t="s">
        <v>38</v>
      </c>
      <c r="J2490" t="s">
        <v>27</v>
      </c>
      <c r="K2490" t="s">
        <v>5794</v>
      </c>
      <c r="L2490" t="s">
        <v>3572</v>
      </c>
      <c r="M2490">
        <v>54401</v>
      </c>
      <c r="N2490" t="s">
        <v>3479</v>
      </c>
      <c r="O2490" t="s">
        <v>2378</v>
      </c>
      <c r="P2490" t="s">
        <v>32</v>
      </c>
      <c r="Q2490" t="s">
        <v>33</v>
      </c>
      <c r="R2490" t="s">
        <v>2379</v>
      </c>
      <c r="S2490">
        <v>22.58</v>
      </c>
      <c r="T2490">
        <v>2</v>
      </c>
      <c r="U2490">
        <v>0</v>
      </c>
      <c r="V2490">
        <v>5.8707999999999991</v>
      </c>
      <c r="W2490" t="s">
        <v>10944</v>
      </c>
      <c r="X2490" t="s">
        <v>10940</v>
      </c>
      <c r="Y2490">
        <v>11</v>
      </c>
      <c r="Z2490" t="s">
        <v>10947</v>
      </c>
      <c r="AA2490">
        <v>0.25999999999999995</v>
      </c>
    </row>
    <row r="2491" spans="1:27" x14ac:dyDescent="0.35">
      <c r="A2491">
        <v>4853</v>
      </c>
      <c r="B2491" t="s">
        <v>5795</v>
      </c>
      <c r="C2491">
        <v>2011</v>
      </c>
      <c r="D2491" s="1">
        <v>40794</v>
      </c>
      <c r="E2491" s="1">
        <v>40800</v>
      </c>
      <c r="F2491" t="s">
        <v>23</v>
      </c>
      <c r="G2491" t="s">
        <v>3244</v>
      </c>
      <c r="H2491" t="s">
        <v>3245</v>
      </c>
      <c r="I2491" t="s">
        <v>38</v>
      </c>
      <c r="J2491" t="s">
        <v>27</v>
      </c>
      <c r="K2491" t="s">
        <v>5796</v>
      </c>
      <c r="L2491" t="s">
        <v>3473</v>
      </c>
      <c r="M2491">
        <v>99301</v>
      </c>
      <c r="N2491" t="s">
        <v>30</v>
      </c>
      <c r="O2491" t="s">
        <v>254</v>
      </c>
      <c r="P2491" t="s">
        <v>32</v>
      </c>
      <c r="Q2491" t="s">
        <v>33</v>
      </c>
      <c r="R2491" t="s">
        <v>255</v>
      </c>
      <c r="S2491">
        <v>485.88</v>
      </c>
      <c r="T2491">
        <v>6</v>
      </c>
      <c r="U2491">
        <v>0</v>
      </c>
      <c r="V2491">
        <v>19.43519999999998</v>
      </c>
      <c r="W2491" t="s">
        <v>10944</v>
      </c>
      <c r="X2491" t="s">
        <v>10937</v>
      </c>
      <c r="Y2491">
        <v>9</v>
      </c>
      <c r="Z2491" t="s">
        <v>10949</v>
      </c>
      <c r="AA2491">
        <v>3.9999999999999959E-2</v>
      </c>
    </row>
    <row r="2492" spans="1:27" x14ac:dyDescent="0.35">
      <c r="A2492">
        <v>4868</v>
      </c>
      <c r="B2492" t="s">
        <v>5797</v>
      </c>
      <c r="C2492">
        <v>2014</v>
      </c>
      <c r="D2492" s="1">
        <v>41957</v>
      </c>
      <c r="E2492" s="1">
        <v>41962</v>
      </c>
      <c r="F2492" t="s">
        <v>23</v>
      </c>
      <c r="G2492" t="s">
        <v>386</v>
      </c>
      <c r="H2492" t="s">
        <v>387</v>
      </c>
      <c r="I2492" t="s">
        <v>38</v>
      </c>
      <c r="J2492" t="s">
        <v>27</v>
      </c>
      <c r="K2492" t="s">
        <v>3472</v>
      </c>
      <c r="L2492" t="s">
        <v>3473</v>
      </c>
      <c r="M2492">
        <v>98103</v>
      </c>
      <c r="N2492" t="s">
        <v>30</v>
      </c>
      <c r="O2492" t="s">
        <v>1550</v>
      </c>
      <c r="P2492" t="s">
        <v>32</v>
      </c>
      <c r="Q2492" t="s">
        <v>33</v>
      </c>
      <c r="R2492" t="s">
        <v>1551</v>
      </c>
      <c r="S2492">
        <v>344.90999999999997</v>
      </c>
      <c r="T2492">
        <v>3</v>
      </c>
      <c r="U2492">
        <v>0</v>
      </c>
      <c r="V2492">
        <v>10.347300000000004</v>
      </c>
      <c r="W2492" t="s">
        <v>10939</v>
      </c>
      <c r="X2492" t="s">
        <v>10940</v>
      </c>
      <c r="Y2492">
        <v>11</v>
      </c>
      <c r="Z2492" t="s">
        <v>10947</v>
      </c>
      <c r="AA2492">
        <v>3.0000000000000016E-2</v>
      </c>
    </row>
    <row r="2493" spans="1:27" x14ac:dyDescent="0.35">
      <c r="A2493">
        <v>4883</v>
      </c>
      <c r="B2493" t="s">
        <v>4157</v>
      </c>
      <c r="C2493">
        <v>2014</v>
      </c>
      <c r="D2493" s="1">
        <v>41946</v>
      </c>
      <c r="E2493" s="1">
        <v>41949</v>
      </c>
      <c r="F2493" t="s">
        <v>45</v>
      </c>
      <c r="G2493" t="s">
        <v>4158</v>
      </c>
      <c r="H2493" t="s">
        <v>4159</v>
      </c>
      <c r="I2493" t="s">
        <v>26</v>
      </c>
      <c r="J2493" t="s">
        <v>27</v>
      </c>
      <c r="K2493" t="s">
        <v>3602</v>
      </c>
      <c r="L2493" t="s">
        <v>3603</v>
      </c>
      <c r="M2493">
        <v>42420</v>
      </c>
      <c r="N2493" t="s">
        <v>3507</v>
      </c>
      <c r="O2493" t="s">
        <v>2056</v>
      </c>
      <c r="P2493" t="s">
        <v>32</v>
      </c>
      <c r="Q2493" t="s">
        <v>33</v>
      </c>
      <c r="R2493" t="s">
        <v>2057</v>
      </c>
      <c r="S2493">
        <v>59.92</v>
      </c>
      <c r="T2493">
        <v>4</v>
      </c>
      <c r="U2493">
        <v>0</v>
      </c>
      <c r="V2493">
        <v>16.7776</v>
      </c>
      <c r="W2493" t="s">
        <v>10939</v>
      </c>
      <c r="X2493" t="s">
        <v>10940</v>
      </c>
      <c r="Y2493">
        <v>11</v>
      </c>
      <c r="Z2493" t="s">
        <v>10947</v>
      </c>
      <c r="AA2493">
        <v>0.27999999999999997</v>
      </c>
    </row>
    <row r="2494" spans="1:27" x14ac:dyDescent="0.35">
      <c r="A2494">
        <v>4889</v>
      </c>
      <c r="B2494" t="s">
        <v>4160</v>
      </c>
      <c r="C2494">
        <v>2013</v>
      </c>
      <c r="D2494" s="1">
        <v>41607</v>
      </c>
      <c r="E2494" s="1">
        <v>41610</v>
      </c>
      <c r="F2494" t="s">
        <v>45</v>
      </c>
      <c r="G2494" t="s">
        <v>4161</v>
      </c>
      <c r="H2494" t="s">
        <v>4162</v>
      </c>
      <c r="I2494" t="s">
        <v>26</v>
      </c>
      <c r="J2494" t="s">
        <v>27</v>
      </c>
      <c r="K2494" t="s">
        <v>4163</v>
      </c>
      <c r="L2494" t="s">
        <v>3522</v>
      </c>
      <c r="M2494">
        <v>30062</v>
      </c>
      <c r="N2494" t="s">
        <v>3507</v>
      </c>
      <c r="O2494" t="s">
        <v>5670</v>
      </c>
      <c r="P2494" t="s">
        <v>32</v>
      </c>
      <c r="Q2494" t="s">
        <v>33</v>
      </c>
      <c r="R2494" t="s">
        <v>5671</v>
      </c>
      <c r="S2494">
        <v>1126.02</v>
      </c>
      <c r="T2494">
        <v>3</v>
      </c>
      <c r="U2494">
        <v>0</v>
      </c>
      <c r="V2494">
        <v>56.300999999999988</v>
      </c>
      <c r="W2494" t="s">
        <v>10936</v>
      </c>
      <c r="X2494" t="s">
        <v>10940</v>
      </c>
      <c r="Y2494">
        <v>11</v>
      </c>
      <c r="Z2494" t="s">
        <v>10947</v>
      </c>
      <c r="AA2494">
        <v>4.9999999999999989E-2</v>
      </c>
    </row>
    <row r="2495" spans="1:27" x14ac:dyDescent="0.35">
      <c r="A2495">
        <v>4890</v>
      </c>
      <c r="B2495" t="s">
        <v>4160</v>
      </c>
      <c r="C2495">
        <v>2013</v>
      </c>
      <c r="D2495" s="1">
        <v>41607</v>
      </c>
      <c r="E2495" s="1">
        <v>41610</v>
      </c>
      <c r="F2495" t="s">
        <v>45</v>
      </c>
      <c r="G2495" t="s">
        <v>4161</v>
      </c>
      <c r="H2495" t="s">
        <v>4162</v>
      </c>
      <c r="I2495" t="s">
        <v>26</v>
      </c>
      <c r="J2495" t="s">
        <v>27</v>
      </c>
      <c r="K2495" t="s">
        <v>4163</v>
      </c>
      <c r="L2495" t="s">
        <v>3522</v>
      </c>
      <c r="M2495">
        <v>30062</v>
      </c>
      <c r="N2495" t="s">
        <v>3507</v>
      </c>
      <c r="O2495" t="s">
        <v>3241</v>
      </c>
      <c r="P2495" t="s">
        <v>32</v>
      </c>
      <c r="Q2495" t="s">
        <v>33</v>
      </c>
      <c r="R2495" t="s">
        <v>3242</v>
      </c>
      <c r="S2495">
        <v>1263.3000000000002</v>
      </c>
      <c r="T2495">
        <v>6</v>
      </c>
      <c r="U2495">
        <v>0</v>
      </c>
      <c r="V2495">
        <v>315.82499999999993</v>
      </c>
      <c r="W2495" t="s">
        <v>10936</v>
      </c>
      <c r="X2495" t="s">
        <v>10940</v>
      </c>
      <c r="Y2495">
        <v>11</v>
      </c>
      <c r="Z2495" t="s">
        <v>10947</v>
      </c>
      <c r="AA2495">
        <v>0.24999999999999992</v>
      </c>
    </row>
    <row r="2496" spans="1:27" x14ac:dyDescent="0.35">
      <c r="A2496">
        <v>4894</v>
      </c>
      <c r="B2496" t="s">
        <v>5798</v>
      </c>
      <c r="C2496">
        <v>2013</v>
      </c>
      <c r="D2496" s="1">
        <v>41632</v>
      </c>
      <c r="E2496" s="1">
        <v>41639</v>
      </c>
      <c r="F2496" t="s">
        <v>23</v>
      </c>
      <c r="G2496" t="s">
        <v>205</v>
      </c>
      <c r="H2496" t="s">
        <v>206</v>
      </c>
      <c r="I2496" t="s">
        <v>26</v>
      </c>
      <c r="J2496" t="s">
        <v>27</v>
      </c>
      <c r="K2496" t="s">
        <v>3472</v>
      </c>
      <c r="L2496" t="s">
        <v>3473</v>
      </c>
      <c r="M2496">
        <v>98103</v>
      </c>
      <c r="N2496" t="s">
        <v>30</v>
      </c>
      <c r="O2496" t="s">
        <v>684</v>
      </c>
      <c r="P2496" t="s">
        <v>32</v>
      </c>
      <c r="Q2496" t="s">
        <v>33</v>
      </c>
      <c r="R2496" t="s">
        <v>685</v>
      </c>
      <c r="S2496">
        <v>227.28</v>
      </c>
      <c r="T2496">
        <v>2</v>
      </c>
      <c r="U2496">
        <v>0</v>
      </c>
      <c r="V2496">
        <v>2.2727999999999895</v>
      </c>
      <c r="W2496" t="s">
        <v>10936</v>
      </c>
      <c r="X2496" t="s">
        <v>10940</v>
      </c>
      <c r="Y2496">
        <v>12</v>
      </c>
      <c r="Z2496" t="s">
        <v>10941</v>
      </c>
      <c r="AA2496">
        <v>9.9999999999999534E-3</v>
      </c>
    </row>
    <row r="2497" spans="1:27" x14ac:dyDescent="0.35">
      <c r="A2497">
        <v>4897</v>
      </c>
      <c r="B2497" t="s">
        <v>5798</v>
      </c>
      <c r="C2497">
        <v>2013</v>
      </c>
      <c r="D2497" s="1">
        <v>41632</v>
      </c>
      <c r="E2497" s="1">
        <v>41639</v>
      </c>
      <c r="F2497" t="s">
        <v>23</v>
      </c>
      <c r="G2497" t="s">
        <v>205</v>
      </c>
      <c r="H2497" t="s">
        <v>206</v>
      </c>
      <c r="I2497" t="s">
        <v>26</v>
      </c>
      <c r="J2497" t="s">
        <v>27</v>
      </c>
      <c r="K2497" t="s">
        <v>3472</v>
      </c>
      <c r="L2497" t="s">
        <v>3473</v>
      </c>
      <c r="M2497">
        <v>98103</v>
      </c>
      <c r="N2497" t="s">
        <v>30</v>
      </c>
      <c r="O2497" t="s">
        <v>1321</v>
      </c>
      <c r="P2497" t="s">
        <v>32</v>
      </c>
      <c r="Q2497" t="s">
        <v>33</v>
      </c>
      <c r="R2497" t="s">
        <v>1322</v>
      </c>
      <c r="S2497">
        <v>1117.92</v>
      </c>
      <c r="T2497">
        <v>4</v>
      </c>
      <c r="U2497">
        <v>0</v>
      </c>
      <c r="V2497">
        <v>55.895999999999958</v>
      </c>
      <c r="W2497" t="s">
        <v>10936</v>
      </c>
      <c r="X2497" t="s">
        <v>10940</v>
      </c>
      <c r="Y2497">
        <v>12</v>
      </c>
      <c r="Z2497" t="s">
        <v>10941</v>
      </c>
      <c r="AA2497">
        <v>4.9999999999999961E-2</v>
      </c>
    </row>
    <row r="2498" spans="1:27" x14ac:dyDescent="0.35">
      <c r="A2498">
        <v>4907</v>
      </c>
      <c r="B2498" t="s">
        <v>5799</v>
      </c>
      <c r="C2498">
        <v>2011</v>
      </c>
      <c r="D2498" s="1">
        <v>40830</v>
      </c>
      <c r="E2498" s="1">
        <v>40832</v>
      </c>
      <c r="F2498" t="s">
        <v>45</v>
      </c>
      <c r="G2498" t="s">
        <v>3948</v>
      </c>
      <c r="H2498" t="s">
        <v>3949</v>
      </c>
      <c r="I2498" t="s">
        <v>26</v>
      </c>
      <c r="J2498" t="s">
        <v>27</v>
      </c>
      <c r="K2498" t="s">
        <v>2773</v>
      </c>
      <c r="L2498" t="s">
        <v>4745</v>
      </c>
      <c r="M2498">
        <v>3301</v>
      </c>
      <c r="N2498" t="s">
        <v>3728</v>
      </c>
      <c r="O2498" t="s">
        <v>3045</v>
      </c>
      <c r="P2498" t="s">
        <v>32</v>
      </c>
      <c r="Q2498" t="s">
        <v>33</v>
      </c>
      <c r="R2498" t="s">
        <v>3046</v>
      </c>
      <c r="S2498">
        <v>269.89999999999998</v>
      </c>
      <c r="T2498">
        <v>5</v>
      </c>
      <c r="U2498">
        <v>0</v>
      </c>
      <c r="V2498">
        <v>16.193999999999988</v>
      </c>
      <c r="W2498" t="s">
        <v>10944</v>
      </c>
      <c r="X2498" t="s">
        <v>10940</v>
      </c>
      <c r="Y2498">
        <v>10</v>
      </c>
      <c r="Z2498" t="s">
        <v>10945</v>
      </c>
      <c r="AA2498">
        <v>5.9999999999999963E-2</v>
      </c>
    </row>
    <row r="2499" spans="1:27" x14ac:dyDescent="0.35">
      <c r="A2499">
        <v>4944</v>
      </c>
      <c r="B2499" t="s">
        <v>5800</v>
      </c>
      <c r="C2499">
        <v>2014</v>
      </c>
      <c r="D2499" s="1">
        <v>41995</v>
      </c>
      <c r="E2499" s="1">
        <v>42001</v>
      </c>
      <c r="F2499" t="s">
        <v>23</v>
      </c>
      <c r="G2499" t="s">
        <v>3261</v>
      </c>
      <c r="H2499" t="s">
        <v>3262</v>
      </c>
      <c r="I2499" t="s">
        <v>38</v>
      </c>
      <c r="J2499" t="s">
        <v>27</v>
      </c>
      <c r="K2499" t="s">
        <v>3703</v>
      </c>
      <c r="L2499" t="s">
        <v>3626</v>
      </c>
      <c r="M2499">
        <v>47905</v>
      </c>
      <c r="N2499" t="s">
        <v>3479</v>
      </c>
      <c r="O2499" t="s">
        <v>5670</v>
      </c>
      <c r="P2499" t="s">
        <v>32</v>
      </c>
      <c r="Q2499" t="s">
        <v>33</v>
      </c>
      <c r="R2499" t="s">
        <v>5671</v>
      </c>
      <c r="S2499">
        <v>375.34</v>
      </c>
      <c r="T2499">
        <v>1</v>
      </c>
      <c r="U2499">
        <v>0</v>
      </c>
      <c r="V2499">
        <v>18.766999999999996</v>
      </c>
      <c r="W2499" t="s">
        <v>10939</v>
      </c>
      <c r="X2499" t="s">
        <v>10940</v>
      </c>
      <c r="Y2499">
        <v>12</v>
      </c>
      <c r="Z2499" t="s">
        <v>10941</v>
      </c>
      <c r="AA2499">
        <v>4.9999999999999996E-2</v>
      </c>
    </row>
    <row r="2500" spans="1:27" x14ac:dyDescent="0.35">
      <c r="A2500">
        <v>4964</v>
      </c>
      <c r="B2500" t="s">
        <v>5801</v>
      </c>
      <c r="C2500">
        <v>2011</v>
      </c>
      <c r="D2500" s="1">
        <v>40609</v>
      </c>
      <c r="E2500" s="1">
        <v>40610</v>
      </c>
      <c r="F2500" t="s">
        <v>56</v>
      </c>
      <c r="G2500" t="s">
        <v>4039</v>
      </c>
      <c r="H2500" t="s">
        <v>4040</v>
      </c>
      <c r="I2500" t="s">
        <v>38</v>
      </c>
      <c r="J2500" t="s">
        <v>27</v>
      </c>
      <c r="K2500" t="s">
        <v>3472</v>
      </c>
      <c r="L2500" t="s">
        <v>3473</v>
      </c>
      <c r="M2500">
        <v>98103</v>
      </c>
      <c r="N2500" t="s">
        <v>30</v>
      </c>
      <c r="O2500" t="s">
        <v>5691</v>
      </c>
      <c r="P2500" t="s">
        <v>32</v>
      </c>
      <c r="Q2500" t="s">
        <v>33</v>
      </c>
      <c r="R2500" t="s">
        <v>5692</v>
      </c>
      <c r="S2500">
        <v>242.94</v>
      </c>
      <c r="T2500">
        <v>3</v>
      </c>
      <c r="U2500">
        <v>0</v>
      </c>
      <c r="V2500">
        <v>4.8588000000000164</v>
      </c>
      <c r="W2500" t="s">
        <v>10944</v>
      </c>
      <c r="X2500" t="s">
        <v>10950</v>
      </c>
      <c r="Y2500">
        <v>3</v>
      </c>
      <c r="Z2500" t="s">
        <v>10953</v>
      </c>
      <c r="AA2500">
        <v>2.0000000000000066E-2</v>
      </c>
    </row>
    <row r="2501" spans="1:27" x14ac:dyDescent="0.35">
      <c r="A2501">
        <v>5006</v>
      </c>
      <c r="B2501" t="s">
        <v>5802</v>
      </c>
      <c r="C2501">
        <v>2012</v>
      </c>
      <c r="D2501" s="1">
        <v>41223</v>
      </c>
      <c r="E2501" s="1">
        <v>41227</v>
      </c>
      <c r="F2501" t="s">
        <v>45</v>
      </c>
      <c r="G2501" t="s">
        <v>4356</v>
      </c>
      <c r="H2501" t="s">
        <v>4357</v>
      </c>
      <c r="I2501" t="s">
        <v>26</v>
      </c>
      <c r="J2501" t="s">
        <v>27</v>
      </c>
      <c r="K2501" t="s">
        <v>3625</v>
      </c>
      <c r="L2501" t="s">
        <v>3626</v>
      </c>
      <c r="M2501">
        <v>47374</v>
      </c>
      <c r="N2501" t="s">
        <v>3479</v>
      </c>
      <c r="O2501" t="s">
        <v>435</v>
      </c>
      <c r="P2501" t="s">
        <v>32</v>
      </c>
      <c r="Q2501" t="s">
        <v>33</v>
      </c>
      <c r="R2501" t="s">
        <v>436</v>
      </c>
      <c r="S2501">
        <v>714.30000000000007</v>
      </c>
      <c r="T2501">
        <v>5</v>
      </c>
      <c r="U2501">
        <v>0</v>
      </c>
      <c r="V2501">
        <v>207.14699999999993</v>
      </c>
      <c r="W2501" t="s">
        <v>10948</v>
      </c>
      <c r="X2501" t="s">
        <v>10940</v>
      </c>
      <c r="Y2501">
        <v>11</v>
      </c>
      <c r="Z2501" t="s">
        <v>10947</v>
      </c>
      <c r="AA2501">
        <v>0.28999999999999987</v>
      </c>
    </row>
    <row r="2502" spans="1:27" x14ac:dyDescent="0.35">
      <c r="A2502">
        <v>5061</v>
      </c>
      <c r="B2502" t="s">
        <v>4556</v>
      </c>
      <c r="C2502">
        <v>2013</v>
      </c>
      <c r="D2502" s="1">
        <v>41614</v>
      </c>
      <c r="E2502" s="1">
        <v>41616</v>
      </c>
      <c r="F2502" t="s">
        <v>45</v>
      </c>
      <c r="G2502" t="s">
        <v>3551</v>
      </c>
      <c r="H2502" t="s">
        <v>3552</v>
      </c>
      <c r="I2502" t="s">
        <v>38</v>
      </c>
      <c r="J2502" t="s">
        <v>27</v>
      </c>
      <c r="K2502" t="s">
        <v>4557</v>
      </c>
      <c r="L2502" t="s">
        <v>3603</v>
      </c>
      <c r="M2502">
        <v>40324</v>
      </c>
      <c r="N2502" t="s">
        <v>3507</v>
      </c>
      <c r="O2502" t="s">
        <v>791</v>
      </c>
      <c r="P2502" t="s">
        <v>32</v>
      </c>
      <c r="Q2502" t="s">
        <v>33</v>
      </c>
      <c r="R2502" t="s">
        <v>792</v>
      </c>
      <c r="S2502">
        <v>584.82000000000005</v>
      </c>
      <c r="T2502">
        <v>9</v>
      </c>
      <c r="U2502">
        <v>0</v>
      </c>
      <c r="V2502">
        <v>70.178400000000025</v>
      </c>
      <c r="W2502" t="s">
        <v>10936</v>
      </c>
      <c r="X2502" t="s">
        <v>10940</v>
      </c>
      <c r="Y2502">
        <v>12</v>
      </c>
      <c r="Z2502" t="s">
        <v>10941</v>
      </c>
      <c r="AA2502">
        <v>0.12000000000000004</v>
      </c>
    </row>
    <row r="2503" spans="1:27" x14ac:dyDescent="0.35">
      <c r="A2503">
        <v>5093</v>
      </c>
      <c r="B2503" t="s">
        <v>5803</v>
      </c>
      <c r="C2503">
        <v>2012</v>
      </c>
      <c r="D2503" s="1">
        <v>41052</v>
      </c>
      <c r="E2503" s="1">
        <v>41056</v>
      </c>
      <c r="F2503" t="s">
        <v>23</v>
      </c>
      <c r="G2503" t="s">
        <v>2000</v>
      </c>
      <c r="H2503" t="s">
        <v>2001</v>
      </c>
      <c r="I2503" t="s">
        <v>26</v>
      </c>
      <c r="J2503" t="s">
        <v>27</v>
      </c>
      <c r="K2503" t="s">
        <v>5399</v>
      </c>
      <c r="L2503" t="s">
        <v>3838</v>
      </c>
      <c r="M2503">
        <v>2895</v>
      </c>
      <c r="N2503" t="s">
        <v>3728</v>
      </c>
      <c r="O2503" t="s">
        <v>3172</v>
      </c>
      <c r="P2503" t="s">
        <v>32</v>
      </c>
      <c r="Q2503" t="s">
        <v>33</v>
      </c>
      <c r="R2503" t="s">
        <v>3173</v>
      </c>
      <c r="S2503">
        <v>51.449999999999996</v>
      </c>
      <c r="T2503">
        <v>3</v>
      </c>
      <c r="U2503">
        <v>0</v>
      </c>
      <c r="V2503">
        <v>13.891499999999999</v>
      </c>
      <c r="W2503" t="s">
        <v>10948</v>
      </c>
      <c r="X2503" t="s">
        <v>10942</v>
      </c>
      <c r="Y2503">
        <v>5</v>
      </c>
      <c r="Z2503" t="s">
        <v>10952</v>
      </c>
      <c r="AA2503">
        <v>0.27</v>
      </c>
    </row>
    <row r="2504" spans="1:27" x14ac:dyDescent="0.35">
      <c r="A2504">
        <v>5121</v>
      </c>
      <c r="B2504" t="s">
        <v>5126</v>
      </c>
      <c r="C2504">
        <v>2011</v>
      </c>
      <c r="D2504" s="1">
        <v>40637</v>
      </c>
      <c r="E2504" s="1">
        <v>40641</v>
      </c>
      <c r="F2504" t="s">
        <v>23</v>
      </c>
      <c r="G2504" t="s">
        <v>2129</v>
      </c>
      <c r="H2504" t="s">
        <v>2130</v>
      </c>
      <c r="I2504" t="s">
        <v>26</v>
      </c>
      <c r="J2504" t="s">
        <v>27</v>
      </c>
      <c r="K2504" t="s">
        <v>3703</v>
      </c>
      <c r="L2504" t="s">
        <v>3704</v>
      </c>
      <c r="M2504">
        <v>70506</v>
      </c>
      <c r="N2504" t="s">
        <v>3507</v>
      </c>
      <c r="O2504" t="s">
        <v>297</v>
      </c>
      <c r="P2504" t="s">
        <v>32</v>
      </c>
      <c r="Q2504" t="s">
        <v>33</v>
      </c>
      <c r="R2504" t="s">
        <v>298</v>
      </c>
      <c r="S2504">
        <v>232.54999999999998</v>
      </c>
      <c r="T2504">
        <v>5</v>
      </c>
      <c r="U2504">
        <v>0</v>
      </c>
      <c r="V2504">
        <v>9.3019999999999925</v>
      </c>
      <c r="W2504" t="s">
        <v>10944</v>
      </c>
      <c r="X2504" t="s">
        <v>10942</v>
      </c>
      <c r="Y2504">
        <v>4</v>
      </c>
      <c r="Z2504" t="s">
        <v>10943</v>
      </c>
      <c r="AA2504">
        <v>3.9999999999999973E-2</v>
      </c>
    </row>
    <row r="2505" spans="1:27" x14ac:dyDescent="0.35">
      <c r="A2505">
        <v>5152</v>
      </c>
      <c r="B2505" t="s">
        <v>5804</v>
      </c>
      <c r="C2505">
        <v>2014</v>
      </c>
      <c r="D2505" s="1">
        <v>41908</v>
      </c>
      <c r="E2505" s="1">
        <v>41911</v>
      </c>
      <c r="F2505" t="s">
        <v>56</v>
      </c>
      <c r="G2505" t="s">
        <v>3302</v>
      </c>
      <c r="H2505" t="s">
        <v>3303</v>
      </c>
      <c r="I2505" t="s">
        <v>26</v>
      </c>
      <c r="J2505" t="s">
        <v>27</v>
      </c>
      <c r="K2505" t="s">
        <v>5596</v>
      </c>
      <c r="L2505" t="s">
        <v>3747</v>
      </c>
      <c r="M2505">
        <v>59601</v>
      </c>
      <c r="N2505" t="s">
        <v>30</v>
      </c>
      <c r="O2505" t="s">
        <v>3134</v>
      </c>
      <c r="P2505" t="s">
        <v>32</v>
      </c>
      <c r="Q2505" t="s">
        <v>33</v>
      </c>
      <c r="R2505" t="s">
        <v>3135</v>
      </c>
      <c r="S2505">
        <v>39.900000000000006</v>
      </c>
      <c r="T2505">
        <v>5</v>
      </c>
      <c r="U2505">
        <v>0</v>
      </c>
      <c r="V2505">
        <v>10.373999999999999</v>
      </c>
      <c r="W2505" t="s">
        <v>10939</v>
      </c>
      <c r="X2505" t="s">
        <v>10937</v>
      </c>
      <c r="Y2505">
        <v>9</v>
      </c>
      <c r="Z2505" t="s">
        <v>10949</v>
      </c>
      <c r="AA2505">
        <v>0.25999999999999995</v>
      </c>
    </row>
    <row r="2506" spans="1:27" x14ac:dyDescent="0.35">
      <c r="A2506">
        <v>5169</v>
      </c>
      <c r="B2506" t="s">
        <v>4348</v>
      </c>
      <c r="C2506">
        <v>2011</v>
      </c>
      <c r="D2506" s="1">
        <v>40857</v>
      </c>
      <c r="E2506" s="1">
        <v>40863</v>
      </c>
      <c r="F2506" t="s">
        <v>23</v>
      </c>
      <c r="G2506" t="s">
        <v>4349</v>
      </c>
      <c r="H2506" t="s">
        <v>4350</v>
      </c>
      <c r="I2506" t="s">
        <v>38</v>
      </c>
      <c r="J2506" t="s">
        <v>27</v>
      </c>
      <c r="K2506" t="s">
        <v>4351</v>
      </c>
      <c r="L2506" t="s">
        <v>3478</v>
      </c>
      <c r="M2506">
        <v>48640</v>
      </c>
      <c r="N2506" t="s">
        <v>3479</v>
      </c>
      <c r="O2506" t="s">
        <v>611</v>
      </c>
      <c r="P2506" t="s">
        <v>32</v>
      </c>
      <c r="Q2506" t="s">
        <v>33</v>
      </c>
      <c r="R2506" t="s">
        <v>5770</v>
      </c>
      <c r="S2506">
        <v>62.94</v>
      </c>
      <c r="T2506">
        <v>3</v>
      </c>
      <c r="U2506">
        <v>0</v>
      </c>
      <c r="V2506">
        <v>11.958600000000001</v>
      </c>
      <c r="W2506" t="s">
        <v>10944</v>
      </c>
      <c r="X2506" t="s">
        <v>10940</v>
      </c>
      <c r="Y2506">
        <v>11</v>
      </c>
      <c r="Z2506" t="s">
        <v>10947</v>
      </c>
      <c r="AA2506">
        <v>0.19</v>
      </c>
    </row>
    <row r="2507" spans="1:27" x14ac:dyDescent="0.35">
      <c r="A2507">
        <v>5170</v>
      </c>
      <c r="B2507" t="s">
        <v>4348</v>
      </c>
      <c r="C2507">
        <v>2011</v>
      </c>
      <c r="D2507" s="1">
        <v>40857</v>
      </c>
      <c r="E2507" s="1">
        <v>40863</v>
      </c>
      <c r="F2507" t="s">
        <v>23</v>
      </c>
      <c r="G2507" t="s">
        <v>4349</v>
      </c>
      <c r="H2507" t="s">
        <v>4350</v>
      </c>
      <c r="I2507" t="s">
        <v>38</v>
      </c>
      <c r="J2507" t="s">
        <v>27</v>
      </c>
      <c r="K2507" t="s">
        <v>4351</v>
      </c>
      <c r="L2507" t="s">
        <v>3478</v>
      </c>
      <c r="M2507">
        <v>48640</v>
      </c>
      <c r="N2507" t="s">
        <v>3479</v>
      </c>
      <c r="O2507" t="s">
        <v>252</v>
      </c>
      <c r="P2507" t="s">
        <v>32</v>
      </c>
      <c r="Q2507" t="s">
        <v>33</v>
      </c>
      <c r="R2507" t="s">
        <v>253</v>
      </c>
      <c r="S2507">
        <v>535.41</v>
      </c>
      <c r="T2507">
        <v>3</v>
      </c>
      <c r="U2507">
        <v>0</v>
      </c>
      <c r="V2507">
        <v>160.62299999999993</v>
      </c>
      <c r="W2507" t="s">
        <v>10944</v>
      </c>
      <c r="X2507" t="s">
        <v>10940</v>
      </c>
      <c r="Y2507">
        <v>11</v>
      </c>
      <c r="Z2507" t="s">
        <v>10947</v>
      </c>
      <c r="AA2507">
        <v>0.29999999999999988</v>
      </c>
    </row>
    <row r="2508" spans="1:27" x14ac:dyDescent="0.35">
      <c r="A2508">
        <v>5184</v>
      </c>
      <c r="B2508" t="s">
        <v>5805</v>
      </c>
      <c r="C2508">
        <v>2014</v>
      </c>
      <c r="D2508" s="1">
        <v>41907</v>
      </c>
      <c r="E2508" s="1">
        <v>41910</v>
      </c>
      <c r="F2508" t="s">
        <v>56</v>
      </c>
      <c r="G2508" t="s">
        <v>5133</v>
      </c>
      <c r="H2508" t="s">
        <v>5134</v>
      </c>
      <c r="I2508" t="s">
        <v>38</v>
      </c>
      <c r="J2508" t="s">
        <v>27</v>
      </c>
      <c r="K2508" t="s">
        <v>3521</v>
      </c>
      <c r="L2508" t="s">
        <v>3522</v>
      </c>
      <c r="M2508">
        <v>31907</v>
      </c>
      <c r="N2508" t="s">
        <v>3507</v>
      </c>
      <c r="O2508" t="s">
        <v>5787</v>
      </c>
      <c r="P2508" t="s">
        <v>32</v>
      </c>
      <c r="Q2508" t="s">
        <v>33</v>
      </c>
      <c r="R2508" t="s">
        <v>5788</v>
      </c>
      <c r="S2508">
        <v>40.29</v>
      </c>
      <c r="T2508">
        <v>3</v>
      </c>
      <c r="U2508">
        <v>0</v>
      </c>
      <c r="V2508">
        <v>10.0725</v>
      </c>
      <c r="W2508" t="s">
        <v>10939</v>
      </c>
      <c r="X2508" t="s">
        <v>10937</v>
      </c>
      <c r="Y2508">
        <v>9</v>
      </c>
      <c r="Z2508" t="s">
        <v>10949</v>
      </c>
      <c r="AA2508">
        <v>0.25</v>
      </c>
    </row>
    <row r="2509" spans="1:27" x14ac:dyDescent="0.35">
      <c r="A2509">
        <v>5206</v>
      </c>
      <c r="B2509" t="s">
        <v>5806</v>
      </c>
      <c r="C2509">
        <v>2012</v>
      </c>
      <c r="D2509" s="1">
        <v>41164</v>
      </c>
      <c r="E2509" s="1">
        <v>41170</v>
      </c>
      <c r="F2509" t="s">
        <v>23</v>
      </c>
      <c r="G2509" t="s">
        <v>2394</v>
      </c>
      <c r="H2509" t="s">
        <v>2395</v>
      </c>
      <c r="I2509" t="s">
        <v>38</v>
      </c>
      <c r="J2509" t="s">
        <v>27</v>
      </c>
      <c r="K2509" t="s">
        <v>4291</v>
      </c>
      <c r="L2509" t="s">
        <v>3741</v>
      </c>
      <c r="M2509">
        <v>13021</v>
      </c>
      <c r="N2509" t="s">
        <v>3728</v>
      </c>
      <c r="O2509" t="s">
        <v>1689</v>
      </c>
      <c r="P2509" t="s">
        <v>32</v>
      </c>
      <c r="Q2509" t="s">
        <v>33</v>
      </c>
      <c r="R2509" t="s">
        <v>1690</v>
      </c>
      <c r="S2509">
        <v>105.98</v>
      </c>
      <c r="T2509">
        <v>2</v>
      </c>
      <c r="U2509">
        <v>0</v>
      </c>
      <c r="V2509">
        <v>4.2391999999999967</v>
      </c>
      <c r="W2509" t="s">
        <v>10948</v>
      </c>
      <c r="X2509" t="s">
        <v>10937</v>
      </c>
      <c r="Y2509">
        <v>9</v>
      </c>
      <c r="Z2509" t="s">
        <v>10949</v>
      </c>
      <c r="AA2509">
        <v>3.9999999999999966E-2</v>
      </c>
    </row>
    <row r="2510" spans="1:27" x14ac:dyDescent="0.35">
      <c r="A2510">
        <v>5211</v>
      </c>
      <c r="B2510" t="s">
        <v>5807</v>
      </c>
      <c r="C2510">
        <v>2012</v>
      </c>
      <c r="D2510" s="1">
        <v>40920</v>
      </c>
      <c r="E2510" s="1">
        <v>40926</v>
      </c>
      <c r="F2510" t="s">
        <v>23</v>
      </c>
      <c r="G2510" t="s">
        <v>897</v>
      </c>
      <c r="H2510" t="s">
        <v>898</v>
      </c>
      <c r="I2510" t="s">
        <v>26</v>
      </c>
      <c r="J2510" t="s">
        <v>27</v>
      </c>
      <c r="K2510" t="s">
        <v>3821</v>
      </c>
      <c r="L2510" t="s">
        <v>3822</v>
      </c>
      <c r="M2510">
        <v>19711</v>
      </c>
      <c r="N2510" t="s">
        <v>3728</v>
      </c>
      <c r="O2510" t="s">
        <v>484</v>
      </c>
      <c r="P2510" t="s">
        <v>32</v>
      </c>
      <c r="Q2510" t="s">
        <v>33</v>
      </c>
      <c r="R2510" t="s">
        <v>485</v>
      </c>
      <c r="S2510">
        <v>465.18</v>
      </c>
      <c r="T2510">
        <v>3</v>
      </c>
      <c r="U2510">
        <v>0</v>
      </c>
      <c r="V2510">
        <v>120.94680000000001</v>
      </c>
      <c r="W2510" t="s">
        <v>10948</v>
      </c>
      <c r="X2510" t="s">
        <v>10950</v>
      </c>
      <c r="Y2510">
        <v>1</v>
      </c>
      <c r="Z2510" t="s">
        <v>10951</v>
      </c>
      <c r="AA2510">
        <v>0.26</v>
      </c>
    </row>
    <row r="2511" spans="1:27" x14ac:dyDescent="0.35">
      <c r="A2511">
        <v>5281</v>
      </c>
      <c r="B2511" t="s">
        <v>5808</v>
      </c>
      <c r="C2511">
        <v>2014</v>
      </c>
      <c r="D2511" s="1">
        <v>41920</v>
      </c>
      <c r="E2511" s="1">
        <v>41925</v>
      </c>
      <c r="F2511" t="s">
        <v>23</v>
      </c>
      <c r="G2511" t="s">
        <v>4808</v>
      </c>
      <c r="H2511" t="s">
        <v>4809</v>
      </c>
      <c r="I2511" t="s">
        <v>38</v>
      </c>
      <c r="J2511" t="s">
        <v>27</v>
      </c>
      <c r="K2511" t="s">
        <v>3477</v>
      </c>
      <c r="L2511" t="s">
        <v>3478</v>
      </c>
      <c r="M2511">
        <v>48234</v>
      </c>
      <c r="N2511" t="s">
        <v>3479</v>
      </c>
      <c r="O2511" t="s">
        <v>1794</v>
      </c>
      <c r="P2511" t="s">
        <v>32</v>
      </c>
      <c r="Q2511" t="s">
        <v>33</v>
      </c>
      <c r="R2511" t="s">
        <v>1795</v>
      </c>
      <c r="S2511">
        <v>85.52</v>
      </c>
      <c r="T2511">
        <v>2</v>
      </c>
      <c r="U2511">
        <v>0</v>
      </c>
      <c r="V2511">
        <v>22.235199999999999</v>
      </c>
      <c r="W2511" t="s">
        <v>10939</v>
      </c>
      <c r="X2511" t="s">
        <v>10940</v>
      </c>
      <c r="Y2511">
        <v>10</v>
      </c>
      <c r="Z2511" t="s">
        <v>10945</v>
      </c>
      <c r="AA2511">
        <v>0.26</v>
      </c>
    </row>
    <row r="2512" spans="1:27" x14ac:dyDescent="0.35">
      <c r="A2512">
        <v>5284</v>
      </c>
      <c r="B2512" t="s">
        <v>5809</v>
      </c>
      <c r="C2512">
        <v>2011</v>
      </c>
      <c r="D2512" s="1">
        <v>40632</v>
      </c>
      <c r="E2512" s="1">
        <v>40637</v>
      </c>
      <c r="F2512" t="s">
        <v>23</v>
      </c>
      <c r="G2512" t="s">
        <v>5810</v>
      </c>
      <c r="H2512" t="s">
        <v>5811</v>
      </c>
      <c r="I2512" t="s">
        <v>26</v>
      </c>
      <c r="J2512" t="s">
        <v>27</v>
      </c>
      <c r="K2512" t="s">
        <v>3472</v>
      </c>
      <c r="L2512" t="s">
        <v>3473</v>
      </c>
      <c r="M2512">
        <v>98105</v>
      </c>
      <c r="N2512" t="s">
        <v>30</v>
      </c>
      <c r="O2512" t="s">
        <v>2415</v>
      </c>
      <c r="P2512" t="s">
        <v>32</v>
      </c>
      <c r="Q2512" t="s">
        <v>33</v>
      </c>
      <c r="R2512" t="s">
        <v>2416</v>
      </c>
      <c r="S2512">
        <v>15.84</v>
      </c>
      <c r="T2512">
        <v>3</v>
      </c>
      <c r="U2512">
        <v>0</v>
      </c>
      <c r="V2512">
        <v>0</v>
      </c>
      <c r="W2512" t="s">
        <v>10944</v>
      </c>
      <c r="X2512" t="s">
        <v>10950</v>
      </c>
      <c r="Y2512">
        <v>3</v>
      </c>
      <c r="Z2512" t="s">
        <v>10953</v>
      </c>
      <c r="AA2512">
        <v>0</v>
      </c>
    </row>
    <row r="2513" spans="1:27" x14ac:dyDescent="0.35">
      <c r="A2513">
        <v>5307</v>
      </c>
      <c r="B2513" t="s">
        <v>4732</v>
      </c>
      <c r="C2513">
        <v>2013</v>
      </c>
      <c r="D2513" s="1">
        <v>41326</v>
      </c>
      <c r="E2513" s="1">
        <v>41331</v>
      </c>
      <c r="F2513" t="s">
        <v>23</v>
      </c>
      <c r="G2513" t="s">
        <v>4656</v>
      </c>
      <c r="H2513" t="s">
        <v>4657</v>
      </c>
      <c r="I2513" t="s">
        <v>26</v>
      </c>
      <c r="J2513" t="s">
        <v>27</v>
      </c>
      <c r="K2513" t="s">
        <v>2834</v>
      </c>
      <c r="L2513" t="s">
        <v>3741</v>
      </c>
      <c r="M2513">
        <v>11572</v>
      </c>
      <c r="N2513" t="s">
        <v>3728</v>
      </c>
      <c r="O2513" t="s">
        <v>5674</v>
      </c>
      <c r="P2513" t="s">
        <v>32</v>
      </c>
      <c r="Q2513" t="s">
        <v>33</v>
      </c>
      <c r="R2513" t="s">
        <v>5675</v>
      </c>
      <c r="S2513">
        <v>296.37</v>
      </c>
      <c r="T2513">
        <v>3</v>
      </c>
      <c r="U2513">
        <v>0</v>
      </c>
      <c r="V2513">
        <v>80.019899999999993</v>
      </c>
      <c r="W2513" t="s">
        <v>10936</v>
      </c>
      <c r="X2513" t="s">
        <v>10950</v>
      </c>
      <c r="Y2513">
        <v>2</v>
      </c>
      <c r="Z2513" t="s">
        <v>10955</v>
      </c>
      <c r="AA2513">
        <v>0.26999999999999996</v>
      </c>
    </row>
    <row r="2514" spans="1:27" x14ac:dyDescent="0.35">
      <c r="A2514">
        <v>5339</v>
      </c>
      <c r="B2514" t="s">
        <v>5135</v>
      </c>
      <c r="C2514">
        <v>2012</v>
      </c>
      <c r="D2514" s="1">
        <v>41222</v>
      </c>
      <c r="E2514" s="1">
        <v>41227</v>
      </c>
      <c r="F2514" t="s">
        <v>45</v>
      </c>
      <c r="G2514" t="s">
        <v>1002</v>
      </c>
      <c r="H2514" t="s">
        <v>1003</v>
      </c>
      <c r="I2514" t="s">
        <v>38</v>
      </c>
      <c r="J2514" t="s">
        <v>27</v>
      </c>
      <c r="K2514" t="s">
        <v>2834</v>
      </c>
      <c r="L2514" t="s">
        <v>3741</v>
      </c>
      <c r="M2514">
        <v>11572</v>
      </c>
      <c r="N2514" t="s">
        <v>3728</v>
      </c>
      <c r="O2514" t="s">
        <v>5812</v>
      </c>
      <c r="P2514" t="s">
        <v>32</v>
      </c>
      <c r="Q2514" t="s">
        <v>33</v>
      </c>
      <c r="R2514" t="s">
        <v>5813</v>
      </c>
      <c r="S2514">
        <v>244.54999999999998</v>
      </c>
      <c r="T2514">
        <v>5</v>
      </c>
      <c r="U2514">
        <v>0</v>
      </c>
      <c r="V2514">
        <v>4.8910000000000053</v>
      </c>
      <c r="W2514" t="s">
        <v>10948</v>
      </c>
      <c r="X2514" t="s">
        <v>10940</v>
      </c>
      <c r="Y2514">
        <v>11</v>
      </c>
      <c r="Z2514" t="s">
        <v>10947</v>
      </c>
      <c r="AA2514">
        <v>2.0000000000000025E-2</v>
      </c>
    </row>
    <row r="2515" spans="1:27" x14ac:dyDescent="0.35">
      <c r="A2515">
        <v>5369</v>
      </c>
      <c r="B2515" t="s">
        <v>5814</v>
      </c>
      <c r="C2515">
        <v>2014</v>
      </c>
      <c r="D2515" s="1">
        <v>41801</v>
      </c>
      <c r="E2515" s="1">
        <v>41806</v>
      </c>
      <c r="F2515" t="s">
        <v>23</v>
      </c>
      <c r="G2515" t="s">
        <v>504</v>
      </c>
      <c r="H2515" t="s">
        <v>505</v>
      </c>
      <c r="I2515" t="s">
        <v>38</v>
      </c>
      <c r="J2515" t="s">
        <v>27</v>
      </c>
      <c r="K2515" t="s">
        <v>3472</v>
      </c>
      <c r="L2515" t="s">
        <v>3473</v>
      </c>
      <c r="M2515">
        <v>98103</v>
      </c>
      <c r="N2515" t="s">
        <v>30</v>
      </c>
      <c r="O2515" t="s">
        <v>2299</v>
      </c>
      <c r="P2515" t="s">
        <v>32</v>
      </c>
      <c r="Q2515" t="s">
        <v>33</v>
      </c>
      <c r="R2515" t="s">
        <v>5669</v>
      </c>
      <c r="S2515">
        <v>15.58</v>
      </c>
      <c r="T2515">
        <v>1</v>
      </c>
      <c r="U2515">
        <v>0</v>
      </c>
      <c r="V2515">
        <v>3.8949999999999996</v>
      </c>
      <c r="W2515" t="s">
        <v>10939</v>
      </c>
      <c r="X2515" t="s">
        <v>10942</v>
      </c>
      <c r="Y2515">
        <v>6</v>
      </c>
      <c r="Z2515" t="s">
        <v>10946</v>
      </c>
      <c r="AA2515">
        <v>0.24999999999999997</v>
      </c>
    </row>
    <row r="2516" spans="1:27" x14ac:dyDescent="0.35">
      <c r="A2516">
        <v>5475</v>
      </c>
      <c r="B2516" t="s">
        <v>5815</v>
      </c>
      <c r="C2516">
        <v>2014</v>
      </c>
      <c r="D2516" s="1">
        <v>42000</v>
      </c>
      <c r="E2516" s="1">
        <v>42000</v>
      </c>
      <c r="F2516" t="s">
        <v>234</v>
      </c>
      <c r="G2516" t="s">
        <v>1257</v>
      </c>
      <c r="H2516" t="s">
        <v>1258</v>
      </c>
      <c r="I2516" t="s">
        <v>26</v>
      </c>
      <c r="J2516" t="s">
        <v>27</v>
      </c>
      <c r="K2516" t="s">
        <v>4641</v>
      </c>
      <c r="L2516" t="s">
        <v>4210</v>
      </c>
      <c r="M2516">
        <v>68025</v>
      </c>
      <c r="N2516" t="s">
        <v>3479</v>
      </c>
      <c r="O2516" t="s">
        <v>5670</v>
      </c>
      <c r="P2516" t="s">
        <v>32</v>
      </c>
      <c r="Q2516" t="s">
        <v>33</v>
      </c>
      <c r="R2516" t="s">
        <v>5671</v>
      </c>
      <c r="S2516">
        <v>750.68</v>
      </c>
      <c r="T2516">
        <v>2</v>
      </c>
      <c r="U2516">
        <v>0</v>
      </c>
      <c r="V2516">
        <v>37.533999999999992</v>
      </c>
      <c r="W2516" t="s">
        <v>10939</v>
      </c>
      <c r="X2516" t="s">
        <v>10940</v>
      </c>
      <c r="Y2516">
        <v>12</v>
      </c>
      <c r="Z2516" t="s">
        <v>10941</v>
      </c>
      <c r="AA2516">
        <v>4.9999999999999996E-2</v>
      </c>
    </row>
    <row r="2517" spans="1:27" x14ac:dyDescent="0.35">
      <c r="A2517">
        <v>5477</v>
      </c>
      <c r="B2517" t="s">
        <v>5816</v>
      </c>
      <c r="C2517">
        <v>2014</v>
      </c>
      <c r="D2517" s="1">
        <v>41806</v>
      </c>
      <c r="E2517" s="1">
        <v>41809</v>
      </c>
      <c r="F2517" t="s">
        <v>56</v>
      </c>
      <c r="G2517" t="s">
        <v>5039</v>
      </c>
      <c r="H2517" t="s">
        <v>5040</v>
      </c>
      <c r="I2517" t="s">
        <v>127</v>
      </c>
      <c r="J2517" t="s">
        <v>27</v>
      </c>
      <c r="K2517" t="s">
        <v>5817</v>
      </c>
      <c r="L2517" t="s">
        <v>3642</v>
      </c>
      <c r="M2517">
        <v>55369</v>
      </c>
      <c r="N2517" t="s">
        <v>3479</v>
      </c>
      <c r="O2517" t="s">
        <v>5737</v>
      </c>
      <c r="P2517" t="s">
        <v>32</v>
      </c>
      <c r="Q2517" t="s">
        <v>33</v>
      </c>
      <c r="R2517" t="s">
        <v>5738</v>
      </c>
      <c r="S2517">
        <v>84.55</v>
      </c>
      <c r="T2517">
        <v>5</v>
      </c>
      <c r="U2517">
        <v>0</v>
      </c>
      <c r="V2517">
        <v>22.828499999999998</v>
      </c>
      <c r="W2517" t="s">
        <v>10939</v>
      </c>
      <c r="X2517" t="s">
        <v>10942</v>
      </c>
      <c r="Y2517">
        <v>6</v>
      </c>
      <c r="Z2517" t="s">
        <v>10946</v>
      </c>
      <c r="AA2517">
        <v>0.26999999999999996</v>
      </c>
    </row>
    <row r="2518" spans="1:27" x14ac:dyDescent="0.35">
      <c r="A2518">
        <v>5546</v>
      </c>
      <c r="B2518" t="s">
        <v>5818</v>
      </c>
      <c r="C2518">
        <v>2014</v>
      </c>
      <c r="D2518" s="1">
        <v>41905</v>
      </c>
      <c r="E2518" s="1">
        <v>41909</v>
      </c>
      <c r="F2518" t="s">
        <v>23</v>
      </c>
      <c r="G2518" t="s">
        <v>2540</v>
      </c>
      <c r="H2518" t="s">
        <v>2541</v>
      </c>
      <c r="I2518" t="s">
        <v>127</v>
      </c>
      <c r="J2518" t="s">
        <v>27</v>
      </c>
      <c r="K2518" t="s">
        <v>2773</v>
      </c>
      <c r="L2518" t="s">
        <v>4745</v>
      </c>
      <c r="M2518">
        <v>3301</v>
      </c>
      <c r="N2518" t="s">
        <v>3728</v>
      </c>
      <c r="O2518" t="s">
        <v>1704</v>
      </c>
      <c r="P2518" t="s">
        <v>32</v>
      </c>
      <c r="Q2518" t="s">
        <v>33</v>
      </c>
      <c r="R2518" t="s">
        <v>1705</v>
      </c>
      <c r="S2518">
        <v>67.400000000000006</v>
      </c>
      <c r="T2518">
        <v>5</v>
      </c>
      <c r="U2518">
        <v>0</v>
      </c>
      <c r="V2518">
        <v>17.523999999999997</v>
      </c>
      <c r="W2518" t="s">
        <v>10939</v>
      </c>
      <c r="X2518" t="s">
        <v>10937</v>
      </c>
      <c r="Y2518">
        <v>9</v>
      </c>
      <c r="Z2518" t="s">
        <v>10949</v>
      </c>
      <c r="AA2518">
        <v>0.25999999999999995</v>
      </c>
    </row>
    <row r="2519" spans="1:27" x14ac:dyDescent="0.35">
      <c r="A2519">
        <v>5560</v>
      </c>
      <c r="B2519" t="s">
        <v>5819</v>
      </c>
      <c r="C2519">
        <v>2012</v>
      </c>
      <c r="D2519" s="1">
        <v>41249</v>
      </c>
      <c r="E2519" s="1">
        <v>41253</v>
      </c>
      <c r="F2519" t="s">
        <v>23</v>
      </c>
      <c r="G2519" t="s">
        <v>3918</v>
      </c>
      <c r="H2519" t="s">
        <v>3919</v>
      </c>
      <c r="I2519" t="s">
        <v>38</v>
      </c>
      <c r="J2519" t="s">
        <v>27</v>
      </c>
      <c r="K2519" t="s">
        <v>3526</v>
      </c>
      <c r="L2519" t="s">
        <v>3527</v>
      </c>
      <c r="M2519">
        <v>89031</v>
      </c>
      <c r="N2519" t="s">
        <v>30</v>
      </c>
      <c r="O2519" t="s">
        <v>1764</v>
      </c>
      <c r="P2519" t="s">
        <v>32</v>
      </c>
      <c r="Q2519" t="s">
        <v>33</v>
      </c>
      <c r="R2519" t="s">
        <v>1765</v>
      </c>
      <c r="S2519">
        <v>1325.8500000000001</v>
      </c>
      <c r="T2519">
        <v>5</v>
      </c>
      <c r="U2519">
        <v>0</v>
      </c>
      <c r="V2519">
        <v>238.65299999999991</v>
      </c>
      <c r="W2519" t="s">
        <v>10948</v>
      </c>
      <c r="X2519" t="s">
        <v>10940</v>
      </c>
      <c r="Y2519">
        <v>12</v>
      </c>
      <c r="Z2519" t="s">
        <v>10941</v>
      </c>
      <c r="AA2519">
        <v>0.17999999999999991</v>
      </c>
    </row>
    <row r="2520" spans="1:27" x14ac:dyDescent="0.35">
      <c r="A2520">
        <v>5715</v>
      </c>
      <c r="B2520" t="s">
        <v>5820</v>
      </c>
      <c r="C2520">
        <v>2014</v>
      </c>
      <c r="D2520" s="1">
        <v>41908</v>
      </c>
      <c r="E2520" s="1">
        <v>41912</v>
      </c>
      <c r="F2520" t="s">
        <v>23</v>
      </c>
      <c r="G2520" t="s">
        <v>1430</v>
      </c>
      <c r="H2520" t="s">
        <v>1431</v>
      </c>
      <c r="I2520" t="s">
        <v>38</v>
      </c>
      <c r="J2520" t="s">
        <v>27</v>
      </c>
      <c r="K2520" t="s">
        <v>3625</v>
      </c>
      <c r="L2520" t="s">
        <v>3506</v>
      </c>
      <c r="M2520">
        <v>23223</v>
      </c>
      <c r="N2520" t="s">
        <v>3507</v>
      </c>
      <c r="O2520" t="s">
        <v>5821</v>
      </c>
      <c r="P2520" t="s">
        <v>32</v>
      </c>
      <c r="Q2520" t="s">
        <v>33</v>
      </c>
      <c r="R2520" t="s">
        <v>5822</v>
      </c>
      <c r="S2520">
        <v>177.54999999999998</v>
      </c>
      <c r="T2520">
        <v>5</v>
      </c>
      <c r="U2520">
        <v>0</v>
      </c>
      <c r="V2520">
        <v>47.938500000000005</v>
      </c>
      <c r="W2520" t="s">
        <v>10939</v>
      </c>
      <c r="X2520" t="s">
        <v>10937</v>
      </c>
      <c r="Y2520">
        <v>9</v>
      </c>
      <c r="Z2520" t="s">
        <v>10949</v>
      </c>
      <c r="AA2520">
        <v>0.27000000000000007</v>
      </c>
    </row>
    <row r="2521" spans="1:27" x14ac:dyDescent="0.35">
      <c r="A2521">
        <v>5720</v>
      </c>
      <c r="B2521" t="s">
        <v>5823</v>
      </c>
      <c r="C2521">
        <v>2014</v>
      </c>
      <c r="D2521" s="1">
        <v>41728</v>
      </c>
      <c r="E2521" s="1">
        <v>41732</v>
      </c>
      <c r="F2521" t="s">
        <v>45</v>
      </c>
      <c r="G2521" t="s">
        <v>2326</v>
      </c>
      <c r="H2521" t="s">
        <v>2327</v>
      </c>
      <c r="I2521" t="s">
        <v>38</v>
      </c>
      <c r="J2521" t="s">
        <v>27</v>
      </c>
      <c r="K2521" t="s">
        <v>3703</v>
      </c>
      <c r="L2521" t="s">
        <v>3626</v>
      </c>
      <c r="M2521">
        <v>47905</v>
      </c>
      <c r="N2521" t="s">
        <v>3479</v>
      </c>
      <c r="O2521" t="s">
        <v>5824</v>
      </c>
      <c r="P2521" t="s">
        <v>32</v>
      </c>
      <c r="Q2521" t="s">
        <v>33</v>
      </c>
      <c r="R2521" t="s">
        <v>5825</v>
      </c>
      <c r="S2521">
        <v>81.400000000000006</v>
      </c>
      <c r="T2521">
        <v>5</v>
      </c>
      <c r="U2521">
        <v>0</v>
      </c>
      <c r="V2521">
        <v>21.164000000000005</v>
      </c>
      <c r="W2521" t="s">
        <v>10939</v>
      </c>
      <c r="X2521" t="s">
        <v>10950</v>
      </c>
      <c r="Y2521">
        <v>3</v>
      </c>
      <c r="Z2521" t="s">
        <v>10953</v>
      </c>
      <c r="AA2521">
        <v>0.26000000000000006</v>
      </c>
    </row>
    <row r="2522" spans="1:27" x14ac:dyDescent="0.35">
      <c r="A2522">
        <v>5765</v>
      </c>
      <c r="B2522" t="s">
        <v>5826</v>
      </c>
      <c r="C2522">
        <v>2012</v>
      </c>
      <c r="D2522" s="1">
        <v>41162</v>
      </c>
      <c r="E2522" s="1">
        <v>41164</v>
      </c>
      <c r="F2522" t="s">
        <v>45</v>
      </c>
      <c r="G2522" t="s">
        <v>739</v>
      </c>
      <c r="H2522" t="s">
        <v>740</v>
      </c>
      <c r="I2522" t="s">
        <v>38</v>
      </c>
      <c r="J2522" t="s">
        <v>27</v>
      </c>
      <c r="K2522" t="s">
        <v>3472</v>
      </c>
      <c r="L2522" t="s">
        <v>3473</v>
      </c>
      <c r="M2522">
        <v>98103</v>
      </c>
      <c r="N2522" t="s">
        <v>30</v>
      </c>
      <c r="O2522" t="s">
        <v>5827</v>
      </c>
      <c r="P2522" t="s">
        <v>32</v>
      </c>
      <c r="Q2522" t="s">
        <v>33</v>
      </c>
      <c r="R2522" t="s">
        <v>5828</v>
      </c>
      <c r="S2522">
        <v>353.88</v>
      </c>
      <c r="T2522">
        <v>6</v>
      </c>
      <c r="U2522">
        <v>0</v>
      </c>
      <c r="V2522">
        <v>17.693999999999988</v>
      </c>
      <c r="W2522" t="s">
        <v>10948</v>
      </c>
      <c r="X2522" t="s">
        <v>10937</v>
      </c>
      <c r="Y2522">
        <v>9</v>
      </c>
      <c r="Z2522" t="s">
        <v>10949</v>
      </c>
      <c r="AA2522">
        <v>4.9999999999999968E-2</v>
      </c>
    </row>
    <row r="2523" spans="1:27" x14ac:dyDescent="0.35">
      <c r="A2523">
        <v>5839</v>
      </c>
      <c r="B2523" t="s">
        <v>5829</v>
      </c>
      <c r="C2523">
        <v>2012</v>
      </c>
      <c r="D2523" s="1">
        <v>40995</v>
      </c>
      <c r="E2523" s="1">
        <v>41002</v>
      </c>
      <c r="F2523" t="s">
        <v>23</v>
      </c>
      <c r="G2523" t="s">
        <v>164</v>
      </c>
      <c r="H2523" t="s">
        <v>165</v>
      </c>
      <c r="I2523" t="s">
        <v>38</v>
      </c>
      <c r="J2523" t="s">
        <v>27</v>
      </c>
      <c r="K2523" t="s">
        <v>3472</v>
      </c>
      <c r="L2523" t="s">
        <v>3473</v>
      </c>
      <c r="M2523">
        <v>98115</v>
      </c>
      <c r="N2523" t="s">
        <v>30</v>
      </c>
      <c r="O2523" t="s">
        <v>2459</v>
      </c>
      <c r="P2523" t="s">
        <v>32</v>
      </c>
      <c r="Q2523" t="s">
        <v>33</v>
      </c>
      <c r="R2523" t="s">
        <v>2460</v>
      </c>
      <c r="S2523">
        <v>83.699999999999989</v>
      </c>
      <c r="T2523">
        <v>5</v>
      </c>
      <c r="U2523">
        <v>0</v>
      </c>
      <c r="V2523">
        <v>3.3479999999999954</v>
      </c>
      <c r="W2523" t="s">
        <v>10948</v>
      </c>
      <c r="X2523" t="s">
        <v>10950</v>
      </c>
      <c r="Y2523">
        <v>3</v>
      </c>
      <c r="Z2523" t="s">
        <v>10953</v>
      </c>
      <c r="AA2523">
        <v>3.9999999999999952E-2</v>
      </c>
    </row>
    <row r="2524" spans="1:27" x14ac:dyDescent="0.35">
      <c r="A2524">
        <v>5850</v>
      </c>
      <c r="B2524" t="s">
        <v>3959</v>
      </c>
      <c r="C2524">
        <v>2012</v>
      </c>
      <c r="D2524" s="1">
        <v>41223</v>
      </c>
      <c r="E2524" s="1">
        <v>41227</v>
      </c>
      <c r="F2524" t="s">
        <v>23</v>
      </c>
      <c r="G2524" t="s">
        <v>3960</v>
      </c>
      <c r="H2524" t="s">
        <v>3961</v>
      </c>
      <c r="I2524" t="s">
        <v>127</v>
      </c>
      <c r="J2524" t="s">
        <v>27</v>
      </c>
      <c r="K2524" t="s">
        <v>2823</v>
      </c>
      <c r="L2524" t="s">
        <v>3642</v>
      </c>
      <c r="M2524">
        <v>55113</v>
      </c>
      <c r="N2524" t="s">
        <v>3479</v>
      </c>
      <c r="O2524" t="s">
        <v>1764</v>
      </c>
      <c r="P2524" t="s">
        <v>32</v>
      </c>
      <c r="Q2524" t="s">
        <v>33</v>
      </c>
      <c r="R2524" t="s">
        <v>1765</v>
      </c>
      <c r="S2524">
        <v>795.51</v>
      </c>
      <c r="T2524">
        <v>3</v>
      </c>
      <c r="U2524">
        <v>0</v>
      </c>
      <c r="V2524">
        <v>143.19179999999994</v>
      </c>
      <c r="W2524" t="s">
        <v>10948</v>
      </c>
      <c r="X2524" t="s">
        <v>10940</v>
      </c>
      <c r="Y2524">
        <v>11</v>
      </c>
      <c r="Z2524" t="s">
        <v>10947</v>
      </c>
      <c r="AA2524">
        <v>0.17999999999999994</v>
      </c>
    </row>
    <row r="2525" spans="1:27" x14ac:dyDescent="0.35">
      <c r="A2525">
        <v>5873</v>
      </c>
      <c r="B2525" t="s">
        <v>5830</v>
      </c>
      <c r="C2525">
        <v>2014</v>
      </c>
      <c r="D2525" s="1">
        <v>41729</v>
      </c>
      <c r="E2525" s="1">
        <v>41733</v>
      </c>
      <c r="F2525" t="s">
        <v>23</v>
      </c>
      <c r="G2525" t="s">
        <v>2817</v>
      </c>
      <c r="H2525" t="s">
        <v>2818</v>
      </c>
      <c r="I2525" t="s">
        <v>127</v>
      </c>
      <c r="J2525" t="s">
        <v>27</v>
      </c>
      <c r="K2525" t="s">
        <v>3521</v>
      </c>
      <c r="L2525" t="s">
        <v>3522</v>
      </c>
      <c r="M2525">
        <v>31907</v>
      </c>
      <c r="N2525" t="s">
        <v>3507</v>
      </c>
      <c r="O2525" t="s">
        <v>5831</v>
      </c>
      <c r="P2525" t="s">
        <v>32</v>
      </c>
      <c r="Q2525" t="s">
        <v>33</v>
      </c>
      <c r="R2525" t="s">
        <v>5832</v>
      </c>
      <c r="S2525">
        <v>59.76</v>
      </c>
      <c r="T2525">
        <v>1</v>
      </c>
      <c r="U2525">
        <v>0</v>
      </c>
      <c r="V2525">
        <v>16.732800000000005</v>
      </c>
      <c r="W2525" t="s">
        <v>10939</v>
      </c>
      <c r="X2525" t="s">
        <v>10950</v>
      </c>
      <c r="Y2525">
        <v>3</v>
      </c>
      <c r="Z2525" t="s">
        <v>10953</v>
      </c>
      <c r="AA2525">
        <v>0.28000000000000008</v>
      </c>
    </row>
    <row r="2526" spans="1:27" x14ac:dyDescent="0.35">
      <c r="A2526">
        <v>5888</v>
      </c>
      <c r="B2526" t="s">
        <v>5833</v>
      </c>
      <c r="C2526">
        <v>2014</v>
      </c>
      <c r="D2526" s="1">
        <v>41921</v>
      </c>
      <c r="E2526" s="1">
        <v>41924</v>
      </c>
      <c r="F2526" t="s">
        <v>56</v>
      </c>
      <c r="G2526" t="s">
        <v>1567</v>
      </c>
      <c r="H2526" t="s">
        <v>1568</v>
      </c>
      <c r="I2526" t="s">
        <v>26</v>
      </c>
      <c r="J2526" t="s">
        <v>27</v>
      </c>
      <c r="K2526" t="s">
        <v>4140</v>
      </c>
      <c r="L2526" t="s">
        <v>3838</v>
      </c>
      <c r="M2526">
        <v>2920</v>
      </c>
      <c r="N2526" t="s">
        <v>3728</v>
      </c>
      <c r="O2526" t="s">
        <v>1794</v>
      </c>
      <c r="P2526" t="s">
        <v>32</v>
      </c>
      <c r="Q2526" t="s">
        <v>33</v>
      </c>
      <c r="R2526" t="s">
        <v>1795</v>
      </c>
      <c r="S2526">
        <v>42.76</v>
      </c>
      <c r="T2526">
        <v>1</v>
      </c>
      <c r="U2526">
        <v>0</v>
      </c>
      <c r="V2526">
        <v>11.117599999999999</v>
      </c>
      <c r="W2526" t="s">
        <v>10939</v>
      </c>
      <c r="X2526" t="s">
        <v>10940</v>
      </c>
      <c r="Y2526">
        <v>10</v>
      </c>
      <c r="Z2526" t="s">
        <v>10945</v>
      </c>
      <c r="AA2526">
        <v>0.26</v>
      </c>
    </row>
    <row r="2527" spans="1:27" x14ac:dyDescent="0.35">
      <c r="A2527">
        <v>5912</v>
      </c>
      <c r="B2527" t="s">
        <v>5834</v>
      </c>
      <c r="C2527">
        <v>2013</v>
      </c>
      <c r="D2527" s="1">
        <v>41626</v>
      </c>
      <c r="E2527" s="1">
        <v>41631</v>
      </c>
      <c r="F2527" t="s">
        <v>23</v>
      </c>
      <c r="G2527" t="s">
        <v>1977</v>
      </c>
      <c r="H2527" t="s">
        <v>1978</v>
      </c>
      <c r="I2527" t="s">
        <v>127</v>
      </c>
      <c r="J2527" t="s">
        <v>27</v>
      </c>
      <c r="K2527" t="s">
        <v>3472</v>
      </c>
      <c r="L2527" t="s">
        <v>3473</v>
      </c>
      <c r="M2527">
        <v>98115</v>
      </c>
      <c r="N2527" t="s">
        <v>30</v>
      </c>
      <c r="O2527" t="s">
        <v>1204</v>
      </c>
      <c r="P2527" t="s">
        <v>32</v>
      </c>
      <c r="Q2527" t="s">
        <v>33</v>
      </c>
      <c r="R2527" t="s">
        <v>1205</v>
      </c>
      <c r="S2527">
        <v>46.53</v>
      </c>
      <c r="T2527">
        <v>3</v>
      </c>
      <c r="U2527">
        <v>0</v>
      </c>
      <c r="V2527">
        <v>13.028400000000001</v>
      </c>
      <c r="W2527" t="s">
        <v>10936</v>
      </c>
      <c r="X2527" t="s">
        <v>10940</v>
      </c>
      <c r="Y2527">
        <v>12</v>
      </c>
      <c r="Z2527" t="s">
        <v>10941</v>
      </c>
      <c r="AA2527">
        <v>0.28000000000000003</v>
      </c>
    </row>
    <row r="2528" spans="1:27" x14ac:dyDescent="0.35">
      <c r="A2528">
        <v>5976</v>
      </c>
      <c r="B2528" t="s">
        <v>5835</v>
      </c>
      <c r="C2528">
        <v>2014</v>
      </c>
      <c r="D2528" s="1">
        <v>41834</v>
      </c>
      <c r="E2528" s="1">
        <v>41838</v>
      </c>
      <c r="F2528" t="s">
        <v>23</v>
      </c>
      <c r="G2528" t="s">
        <v>4112</v>
      </c>
      <c r="H2528" t="s">
        <v>4113</v>
      </c>
      <c r="I2528" t="s">
        <v>26</v>
      </c>
      <c r="J2528" t="s">
        <v>27</v>
      </c>
      <c r="K2528" t="s">
        <v>5058</v>
      </c>
      <c r="L2528" t="s">
        <v>4569</v>
      </c>
      <c r="M2528">
        <v>66212</v>
      </c>
      <c r="N2528" t="s">
        <v>3479</v>
      </c>
      <c r="O2528" t="s">
        <v>811</v>
      </c>
      <c r="P2528" t="s">
        <v>32</v>
      </c>
      <c r="Q2528" t="s">
        <v>33</v>
      </c>
      <c r="R2528" t="s">
        <v>812</v>
      </c>
      <c r="S2528">
        <v>360.38</v>
      </c>
      <c r="T2528">
        <v>2</v>
      </c>
      <c r="U2528">
        <v>0</v>
      </c>
      <c r="V2528">
        <v>93.698800000000006</v>
      </c>
      <c r="W2528" t="s">
        <v>10939</v>
      </c>
      <c r="X2528" t="s">
        <v>10937</v>
      </c>
      <c r="Y2528">
        <v>7</v>
      </c>
      <c r="Z2528" t="s">
        <v>10938</v>
      </c>
      <c r="AA2528">
        <v>0.26</v>
      </c>
    </row>
    <row r="2529" spans="1:27" x14ac:dyDescent="0.35">
      <c r="A2529">
        <v>5982</v>
      </c>
      <c r="B2529" t="s">
        <v>3636</v>
      </c>
      <c r="C2529">
        <v>2011</v>
      </c>
      <c r="D2529" s="1">
        <v>40793</v>
      </c>
      <c r="E2529" s="1">
        <v>40799</v>
      </c>
      <c r="F2529" t="s">
        <v>23</v>
      </c>
      <c r="G2529" t="s">
        <v>857</v>
      </c>
      <c r="H2529" t="s">
        <v>858</v>
      </c>
      <c r="I2529" t="s">
        <v>127</v>
      </c>
      <c r="J2529" t="s">
        <v>27</v>
      </c>
      <c r="K2529" t="s">
        <v>3637</v>
      </c>
      <c r="L2529" t="s">
        <v>3540</v>
      </c>
      <c r="M2529">
        <v>74133</v>
      </c>
      <c r="N2529" t="s">
        <v>3479</v>
      </c>
      <c r="O2529" t="s">
        <v>3123</v>
      </c>
      <c r="P2529" t="s">
        <v>32</v>
      </c>
      <c r="Q2529" t="s">
        <v>33</v>
      </c>
      <c r="R2529" t="s">
        <v>3124</v>
      </c>
      <c r="S2529">
        <v>19.86</v>
      </c>
      <c r="T2529">
        <v>2</v>
      </c>
      <c r="U2529">
        <v>0</v>
      </c>
      <c r="V2529">
        <v>5.7593999999999976</v>
      </c>
      <c r="W2529" t="s">
        <v>10944</v>
      </c>
      <c r="X2529" t="s">
        <v>10937</v>
      </c>
      <c r="Y2529">
        <v>9</v>
      </c>
      <c r="Z2529" t="s">
        <v>10949</v>
      </c>
      <c r="AA2529">
        <v>0.28999999999999987</v>
      </c>
    </row>
    <row r="2530" spans="1:27" x14ac:dyDescent="0.35">
      <c r="A2530">
        <v>5987</v>
      </c>
      <c r="B2530" t="s">
        <v>3962</v>
      </c>
      <c r="C2530">
        <v>2013</v>
      </c>
      <c r="D2530" s="1">
        <v>41475</v>
      </c>
      <c r="E2530" s="1">
        <v>41481</v>
      </c>
      <c r="F2530" t="s">
        <v>23</v>
      </c>
      <c r="G2530" t="s">
        <v>3963</v>
      </c>
      <c r="H2530" t="s">
        <v>3964</v>
      </c>
      <c r="I2530" t="s">
        <v>38</v>
      </c>
      <c r="J2530" t="s">
        <v>27</v>
      </c>
      <c r="K2530" t="s">
        <v>3965</v>
      </c>
      <c r="L2530" t="s">
        <v>3557</v>
      </c>
      <c r="M2530">
        <v>39401</v>
      </c>
      <c r="N2530" t="s">
        <v>3507</v>
      </c>
      <c r="O2530" t="s">
        <v>1130</v>
      </c>
      <c r="P2530" t="s">
        <v>32</v>
      </c>
      <c r="Q2530" t="s">
        <v>33</v>
      </c>
      <c r="R2530" t="s">
        <v>1131</v>
      </c>
      <c r="S2530">
        <v>87.92</v>
      </c>
      <c r="T2530">
        <v>4</v>
      </c>
      <c r="U2530">
        <v>0</v>
      </c>
      <c r="V2530">
        <v>0.87919999999999732</v>
      </c>
      <c r="W2530" t="s">
        <v>10936</v>
      </c>
      <c r="X2530" t="s">
        <v>10937</v>
      </c>
      <c r="Y2530">
        <v>7</v>
      </c>
      <c r="Z2530" t="s">
        <v>10938</v>
      </c>
      <c r="AA2530">
        <v>9.999999999999969E-3</v>
      </c>
    </row>
    <row r="2531" spans="1:27" x14ac:dyDescent="0.35">
      <c r="A2531">
        <v>6039</v>
      </c>
      <c r="B2531" t="s">
        <v>5566</v>
      </c>
      <c r="C2531">
        <v>2013</v>
      </c>
      <c r="D2531" s="1">
        <v>41522</v>
      </c>
      <c r="E2531" s="1">
        <v>41526</v>
      </c>
      <c r="F2531" t="s">
        <v>23</v>
      </c>
      <c r="G2531" t="s">
        <v>1627</v>
      </c>
      <c r="H2531" t="s">
        <v>1628</v>
      </c>
      <c r="I2531" t="s">
        <v>38</v>
      </c>
      <c r="J2531" t="s">
        <v>27</v>
      </c>
      <c r="K2531" t="s">
        <v>4557</v>
      </c>
      <c r="L2531" t="s">
        <v>3603</v>
      </c>
      <c r="M2531">
        <v>40324</v>
      </c>
      <c r="N2531" t="s">
        <v>3507</v>
      </c>
      <c r="O2531" t="s">
        <v>1220</v>
      </c>
      <c r="P2531" t="s">
        <v>32</v>
      </c>
      <c r="Q2531" t="s">
        <v>33</v>
      </c>
      <c r="R2531" t="s">
        <v>1221</v>
      </c>
      <c r="S2531">
        <v>129.91999999999999</v>
      </c>
      <c r="T2531">
        <v>4</v>
      </c>
      <c r="U2531">
        <v>0</v>
      </c>
      <c r="V2531">
        <v>5.1967999999999961</v>
      </c>
      <c r="W2531" t="s">
        <v>10936</v>
      </c>
      <c r="X2531" t="s">
        <v>10937</v>
      </c>
      <c r="Y2531">
        <v>9</v>
      </c>
      <c r="Z2531" t="s">
        <v>10949</v>
      </c>
      <c r="AA2531">
        <v>3.9999999999999973E-2</v>
      </c>
    </row>
    <row r="2532" spans="1:27" x14ac:dyDescent="0.35">
      <c r="A2532">
        <v>6061</v>
      </c>
      <c r="B2532" t="s">
        <v>5836</v>
      </c>
      <c r="C2532">
        <v>2012</v>
      </c>
      <c r="D2532" s="1">
        <v>41009</v>
      </c>
      <c r="E2532" s="1">
        <v>41015</v>
      </c>
      <c r="F2532" t="s">
        <v>23</v>
      </c>
      <c r="G2532" t="s">
        <v>2094</v>
      </c>
      <c r="H2532" t="s">
        <v>2095</v>
      </c>
      <c r="I2532" t="s">
        <v>127</v>
      </c>
      <c r="J2532" t="s">
        <v>27</v>
      </c>
      <c r="K2532" t="s">
        <v>3689</v>
      </c>
      <c r="L2532" t="s">
        <v>3741</v>
      </c>
      <c r="M2532">
        <v>14609</v>
      </c>
      <c r="N2532" t="s">
        <v>3728</v>
      </c>
      <c r="O2532" t="s">
        <v>5821</v>
      </c>
      <c r="P2532" t="s">
        <v>32</v>
      </c>
      <c r="Q2532" t="s">
        <v>33</v>
      </c>
      <c r="R2532" t="s">
        <v>5822</v>
      </c>
      <c r="S2532">
        <v>142.04</v>
      </c>
      <c r="T2532">
        <v>4</v>
      </c>
      <c r="U2532">
        <v>0</v>
      </c>
      <c r="V2532">
        <v>38.350800000000007</v>
      </c>
      <c r="W2532" t="s">
        <v>10948</v>
      </c>
      <c r="X2532" t="s">
        <v>10942</v>
      </c>
      <c r="Y2532">
        <v>4</v>
      </c>
      <c r="Z2532" t="s">
        <v>10943</v>
      </c>
      <c r="AA2532">
        <v>0.27000000000000007</v>
      </c>
    </row>
    <row r="2533" spans="1:27" x14ac:dyDescent="0.35">
      <c r="A2533">
        <v>6142</v>
      </c>
      <c r="B2533" t="s">
        <v>4858</v>
      </c>
      <c r="C2533">
        <v>2014</v>
      </c>
      <c r="D2533" s="1">
        <v>41830</v>
      </c>
      <c r="E2533" s="1">
        <v>41836</v>
      </c>
      <c r="F2533" t="s">
        <v>23</v>
      </c>
      <c r="G2533" t="s">
        <v>1413</v>
      </c>
      <c r="H2533" t="s">
        <v>1414</v>
      </c>
      <c r="I2533" t="s">
        <v>38</v>
      </c>
      <c r="J2533" t="s">
        <v>27</v>
      </c>
      <c r="K2533" t="s">
        <v>3726</v>
      </c>
      <c r="L2533" t="s">
        <v>3727</v>
      </c>
      <c r="M2533">
        <v>6040</v>
      </c>
      <c r="N2533" t="s">
        <v>3728</v>
      </c>
      <c r="O2533" t="s">
        <v>5812</v>
      </c>
      <c r="P2533" t="s">
        <v>32</v>
      </c>
      <c r="Q2533" t="s">
        <v>33</v>
      </c>
      <c r="R2533" t="s">
        <v>5813</v>
      </c>
      <c r="S2533">
        <v>195.64</v>
      </c>
      <c r="T2533">
        <v>4</v>
      </c>
      <c r="U2533">
        <v>0</v>
      </c>
      <c r="V2533">
        <v>3.9128000000000043</v>
      </c>
      <c r="W2533" t="s">
        <v>10939</v>
      </c>
      <c r="X2533" t="s">
        <v>10937</v>
      </c>
      <c r="Y2533">
        <v>7</v>
      </c>
      <c r="Z2533" t="s">
        <v>10938</v>
      </c>
      <c r="AA2533">
        <v>2.0000000000000025E-2</v>
      </c>
    </row>
    <row r="2534" spans="1:27" x14ac:dyDescent="0.35">
      <c r="A2534">
        <v>6175</v>
      </c>
      <c r="B2534" t="s">
        <v>5174</v>
      </c>
      <c r="C2534">
        <v>2011</v>
      </c>
      <c r="D2534" s="1">
        <v>40757</v>
      </c>
      <c r="E2534" s="1">
        <v>40763</v>
      </c>
      <c r="F2534" t="s">
        <v>23</v>
      </c>
      <c r="G2534" t="s">
        <v>2014</v>
      </c>
      <c r="H2534" t="s">
        <v>2015</v>
      </c>
      <c r="I2534" t="s">
        <v>127</v>
      </c>
      <c r="J2534" t="s">
        <v>27</v>
      </c>
      <c r="K2534" t="s">
        <v>3505</v>
      </c>
      <c r="L2534" t="s">
        <v>3501</v>
      </c>
      <c r="M2534">
        <v>65807</v>
      </c>
      <c r="N2534" t="s">
        <v>3479</v>
      </c>
      <c r="O2534" t="s">
        <v>5757</v>
      </c>
      <c r="P2534" t="s">
        <v>32</v>
      </c>
      <c r="Q2534" t="s">
        <v>33</v>
      </c>
      <c r="R2534" t="s">
        <v>5758</v>
      </c>
      <c r="S2534">
        <v>838.38</v>
      </c>
      <c r="T2534">
        <v>2</v>
      </c>
      <c r="U2534">
        <v>0</v>
      </c>
      <c r="V2534">
        <v>226.36260000000004</v>
      </c>
      <c r="W2534" t="s">
        <v>10944</v>
      </c>
      <c r="X2534" t="s">
        <v>10937</v>
      </c>
      <c r="Y2534">
        <v>8</v>
      </c>
      <c r="Z2534" t="s">
        <v>10954</v>
      </c>
      <c r="AA2534">
        <v>0.27000000000000007</v>
      </c>
    </row>
    <row r="2535" spans="1:27" x14ac:dyDescent="0.35">
      <c r="A2535">
        <v>6177</v>
      </c>
      <c r="B2535" t="s">
        <v>4363</v>
      </c>
      <c r="C2535">
        <v>2012</v>
      </c>
      <c r="D2535" s="1">
        <v>41173</v>
      </c>
      <c r="E2535" s="1">
        <v>41178</v>
      </c>
      <c r="F2535" t="s">
        <v>23</v>
      </c>
      <c r="G2535" t="s">
        <v>4364</v>
      </c>
      <c r="H2535" t="s">
        <v>4365</v>
      </c>
      <c r="I2535" t="s">
        <v>38</v>
      </c>
      <c r="J2535" t="s">
        <v>27</v>
      </c>
      <c r="K2535" t="s">
        <v>3938</v>
      </c>
      <c r="L2535" t="s">
        <v>4067</v>
      </c>
      <c r="M2535">
        <v>29203</v>
      </c>
      <c r="N2535" t="s">
        <v>3507</v>
      </c>
      <c r="O2535" t="s">
        <v>5672</v>
      </c>
      <c r="P2535" t="s">
        <v>32</v>
      </c>
      <c r="Q2535" t="s">
        <v>33</v>
      </c>
      <c r="R2535" t="s">
        <v>5673</v>
      </c>
      <c r="S2535">
        <v>85.96</v>
      </c>
      <c r="T2535">
        <v>7</v>
      </c>
      <c r="U2535">
        <v>0</v>
      </c>
      <c r="V2535">
        <v>24.068799999999996</v>
      </c>
      <c r="W2535" t="s">
        <v>10948</v>
      </c>
      <c r="X2535" t="s">
        <v>10937</v>
      </c>
      <c r="Y2535">
        <v>9</v>
      </c>
      <c r="Z2535" t="s">
        <v>10949</v>
      </c>
      <c r="AA2535">
        <v>0.27999999999999997</v>
      </c>
    </row>
    <row r="2536" spans="1:27" x14ac:dyDescent="0.35">
      <c r="A2536">
        <v>6180</v>
      </c>
      <c r="B2536" t="s">
        <v>4363</v>
      </c>
      <c r="C2536">
        <v>2012</v>
      </c>
      <c r="D2536" s="1">
        <v>41173</v>
      </c>
      <c r="E2536" s="1">
        <v>41178</v>
      </c>
      <c r="F2536" t="s">
        <v>23</v>
      </c>
      <c r="G2536" t="s">
        <v>4364</v>
      </c>
      <c r="H2536" t="s">
        <v>4365</v>
      </c>
      <c r="I2536" t="s">
        <v>38</v>
      </c>
      <c r="J2536" t="s">
        <v>27</v>
      </c>
      <c r="K2536" t="s">
        <v>3938</v>
      </c>
      <c r="L2536" t="s">
        <v>4067</v>
      </c>
      <c r="M2536">
        <v>29203</v>
      </c>
      <c r="N2536" t="s">
        <v>3507</v>
      </c>
      <c r="O2536" t="s">
        <v>5712</v>
      </c>
      <c r="P2536" t="s">
        <v>32</v>
      </c>
      <c r="Q2536" t="s">
        <v>33</v>
      </c>
      <c r="R2536" t="s">
        <v>5713</v>
      </c>
      <c r="S2536">
        <v>63.96</v>
      </c>
      <c r="T2536">
        <v>2</v>
      </c>
      <c r="U2536">
        <v>0</v>
      </c>
      <c r="V2536">
        <v>6.3960000000000008</v>
      </c>
      <c r="W2536" t="s">
        <v>10948</v>
      </c>
      <c r="X2536" t="s">
        <v>10937</v>
      </c>
      <c r="Y2536">
        <v>9</v>
      </c>
      <c r="Z2536" t="s">
        <v>10949</v>
      </c>
      <c r="AA2536">
        <v>0.1</v>
      </c>
    </row>
    <row r="2537" spans="1:27" x14ac:dyDescent="0.35">
      <c r="A2537">
        <v>6184</v>
      </c>
      <c r="B2537" t="s">
        <v>4363</v>
      </c>
      <c r="C2537">
        <v>2012</v>
      </c>
      <c r="D2537" s="1">
        <v>41173</v>
      </c>
      <c r="E2537" s="1">
        <v>41178</v>
      </c>
      <c r="F2537" t="s">
        <v>23</v>
      </c>
      <c r="G2537" t="s">
        <v>4364</v>
      </c>
      <c r="H2537" t="s">
        <v>4365</v>
      </c>
      <c r="I2537" t="s">
        <v>38</v>
      </c>
      <c r="J2537" t="s">
        <v>27</v>
      </c>
      <c r="K2537" t="s">
        <v>3938</v>
      </c>
      <c r="L2537" t="s">
        <v>4067</v>
      </c>
      <c r="M2537">
        <v>29203</v>
      </c>
      <c r="N2537" t="s">
        <v>3507</v>
      </c>
      <c r="O2537" t="s">
        <v>899</v>
      </c>
      <c r="P2537" t="s">
        <v>32</v>
      </c>
      <c r="Q2537" t="s">
        <v>33</v>
      </c>
      <c r="R2537" t="s">
        <v>900</v>
      </c>
      <c r="S2537">
        <v>887.84</v>
      </c>
      <c r="T2537">
        <v>8</v>
      </c>
      <c r="U2537">
        <v>0</v>
      </c>
      <c r="V2537">
        <v>17.756799999999998</v>
      </c>
      <c r="W2537" t="s">
        <v>10948</v>
      </c>
      <c r="X2537" t="s">
        <v>10937</v>
      </c>
      <c r="Y2537">
        <v>9</v>
      </c>
      <c r="Z2537" t="s">
        <v>10949</v>
      </c>
      <c r="AA2537">
        <v>1.9999999999999997E-2</v>
      </c>
    </row>
    <row r="2538" spans="1:27" x14ac:dyDescent="0.35">
      <c r="A2538">
        <v>6192</v>
      </c>
      <c r="B2538" t="s">
        <v>5837</v>
      </c>
      <c r="C2538">
        <v>2014</v>
      </c>
      <c r="D2538" s="1">
        <v>41987</v>
      </c>
      <c r="E2538" s="1">
        <v>41987</v>
      </c>
      <c r="F2538" t="s">
        <v>234</v>
      </c>
      <c r="G2538" t="s">
        <v>4900</v>
      </c>
      <c r="H2538" t="s">
        <v>4901</v>
      </c>
      <c r="I2538" t="s">
        <v>38</v>
      </c>
      <c r="J2538" t="s">
        <v>27</v>
      </c>
      <c r="K2538" t="s">
        <v>3472</v>
      </c>
      <c r="L2538" t="s">
        <v>3473</v>
      </c>
      <c r="M2538">
        <v>98103</v>
      </c>
      <c r="N2538" t="s">
        <v>30</v>
      </c>
      <c r="O2538" t="s">
        <v>2304</v>
      </c>
      <c r="P2538" t="s">
        <v>32</v>
      </c>
      <c r="Q2538" t="s">
        <v>33</v>
      </c>
      <c r="R2538" t="s">
        <v>2305</v>
      </c>
      <c r="S2538">
        <v>31.44</v>
      </c>
      <c r="T2538">
        <v>3</v>
      </c>
      <c r="U2538">
        <v>0</v>
      </c>
      <c r="V2538">
        <v>8.4888000000000012</v>
      </c>
      <c r="W2538" t="s">
        <v>10939</v>
      </c>
      <c r="X2538" t="s">
        <v>10940</v>
      </c>
      <c r="Y2538">
        <v>12</v>
      </c>
      <c r="Z2538" t="s">
        <v>10941</v>
      </c>
      <c r="AA2538">
        <v>0.27</v>
      </c>
    </row>
    <row r="2539" spans="1:27" x14ac:dyDescent="0.35">
      <c r="A2539">
        <v>6211</v>
      </c>
      <c r="B2539" t="s">
        <v>5567</v>
      </c>
      <c r="C2539">
        <v>2014</v>
      </c>
      <c r="D2539" s="1">
        <v>41870</v>
      </c>
      <c r="E2539" s="1">
        <v>41877</v>
      </c>
      <c r="F2539" t="s">
        <v>23</v>
      </c>
      <c r="G2539" t="s">
        <v>897</v>
      </c>
      <c r="H2539" t="s">
        <v>898</v>
      </c>
      <c r="I2539" t="s">
        <v>26</v>
      </c>
      <c r="J2539" t="s">
        <v>27</v>
      </c>
      <c r="K2539" t="s">
        <v>3472</v>
      </c>
      <c r="L2539" t="s">
        <v>3473</v>
      </c>
      <c r="M2539">
        <v>98103</v>
      </c>
      <c r="N2539" t="s">
        <v>30</v>
      </c>
      <c r="O2539" t="s">
        <v>435</v>
      </c>
      <c r="P2539" t="s">
        <v>32</v>
      </c>
      <c r="Q2539" t="s">
        <v>33</v>
      </c>
      <c r="R2539" t="s">
        <v>436</v>
      </c>
      <c r="S2539">
        <v>1000.0200000000001</v>
      </c>
      <c r="T2539">
        <v>7</v>
      </c>
      <c r="U2539">
        <v>0</v>
      </c>
      <c r="V2539">
        <v>290.00579999999991</v>
      </c>
      <c r="W2539" t="s">
        <v>10939</v>
      </c>
      <c r="X2539" t="s">
        <v>10937</v>
      </c>
      <c r="Y2539">
        <v>8</v>
      </c>
      <c r="Z2539" t="s">
        <v>10954</v>
      </c>
      <c r="AA2539">
        <v>0.28999999999999987</v>
      </c>
    </row>
    <row r="2540" spans="1:27" x14ac:dyDescent="0.35">
      <c r="A2540">
        <v>6221</v>
      </c>
      <c r="B2540" t="s">
        <v>4867</v>
      </c>
      <c r="C2540">
        <v>2013</v>
      </c>
      <c r="D2540" s="1">
        <v>41568</v>
      </c>
      <c r="E2540" s="1">
        <v>41574</v>
      </c>
      <c r="F2540" t="s">
        <v>23</v>
      </c>
      <c r="G2540" t="s">
        <v>3963</v>
      </c>
      <c r="H2540" t="s">
        <v>3964</v>
      </c>
      <c r="I2540" t="s">
        <v>38</v>
      </c>
      <c r="J2540" t="s">
        <v>27</v>
      </c>
      <c r="K2540" t="s">
        <v>3927</v>
      </c>
      <c r="L2540" t="s">
        <v>3478</v>
      </c>
      <c r="M2540">
        <v>48183</v>
      </c>
      <c r="N2540" t="s">
        <v>3479</v>
      </c>
      <c r="O2540" t="s">
        <v>3151</v>
      </c>
      <c r="P2540" t="s">
        <v>32</v>
      </c>
      <c r="Q2540" t="s">
        <v>33</v>
      </c>
      <c r="R2540" t="s">
        <v>3152</v>
      </c>
      <c r="S2540">
        <v>20.86</v>
      </c>
      <c r="T2540">
        <v>7</v>
      </c>
      <c r="U2540">
        <v>0</v>
      </c>
      <c r="V2540">
        <v>1.4601999999999977</v>
      </c>
      <c r="W2540" t="s">
        <v>10936</v>
      </c>
      <c r="X2540" t="s">
        <v>10940</v>
      </c>
      <c r="Y2540">
        <v>10</v>
      </c>
      <c r="Z2540" t="s">
        <v>10945</v>
      </c>
      <c r="AA2540">
        <v>6.9999999999999896E-2</v>
      </c>
    </row>
    <row r="2541" spans="1:27" x14ac:dyDescent="0.35">
      <c r="A2541">
        <v>6278</v>
      </c>
      <c r="B2541" t="s">
        <v>5178</v>
      </c>
      <c r="C2541">
        <v>2013</v>
      </c>
      <c r="D2541" s="1">
        <v>41473</v>
      </c>
      <c r="E2541" s="1">
        <v>41478</v>
      </c>
      <c r="F2541" t="s">
        <v>45</v>
      </c>
      <c r="G2541" t="s">
        <v>2533</v>
      </c>
      <c r="H2541" t="s">
        <v>2534</v>
      </c>
      <c r="I2541" t="s">
        <v>38</v>
      </c>
      <c r="J2541" t="s">
        <v>27</v>
      </c>
      <c r="K2541" t="s">
        <v>3472</v>
      </c>
      <c r="L2541" t="s">
        <v>3473</v>
      </c>
      <c r="M2541">
        <v>98105</v>
      </c>
      <c r="N2541" t="s">
        <v>30</v>
      </c>
      <c r="O2541" t="s">
        <v>2049</v>
      </c>
      <c r="P2541" t="s">
        <v>32</v>
      </c>
      <c r="Q2541" t="s">
        <v>33</v>
      </c>
      <c r="R2541" t="s">
        <v>2050</v>
      </c>
      <c r="S2541">
        <v>69.52</v>
      </c>
      <c r="T2541">
        <v>2</v>
      </c>
      <c r="U2541">
        <v>0</v>
      </c>
      <c r="V2541">
        <v>17.379999999999995</v>
      </c>
      <c r="W2541" t="s">
        <v>10936</v>
      </c>
      <c r="X2541" t="s">
        <v>10937</v>
      </c>
      <c r="Y2541">
        <v>7</v>
      </c>
      <c r="Z2541" t="s">
        <v>10938</v>
      </c>
      <c r="AA2541">
        <v>0.24999999999999994</v>
      </c>
    </row>
    <row r="2542" spans="1:27" x14ac:dyDescent="0.35">
      <c r="A2542">
        <v>6297</v>
      </c>
      <c r="B2542" t="s">
        <v>5838</v>
      </c>
      <c r="C2542">
        <v>2011</v>
      </c>
      <c r="D2542" s="1">
        <v>40905</v>
      </c>
      <c r="E2542" s="1">
        <v>40909</v>
      </c>
      <c r="F2542" t="s">
        <v>23</v>
      </c>
      <c r="G2542" t="s">
        <v>1180</v>
      </c>
      <c r="H2542" t="s">
        <v>1181</v>
      </c>
      <c r="I2542" t="s">
        <v>26</v>
      </c>
      <c r="J2542" t="s">
        <v>27</v>
      </c>
      <c r="K2542" t="s">
        <v>5839</v>
      </c>
      <c r="L2542" t="s">
        <v>3785</v>
      </c>
      <c r="M2542">
        <v>1915</v>
      </c>
      <c r="N2542" t="s">
        <v>3728</v>
      </c>
      <c r="O2542" t="s">
        <v>5755</v>
      </c>
      <c r="P2542" t="s">
        <v>32</v>
      </c>
      <c r="Q2542" t="s">
        <v>33</v>
      </c>
      <c r="R2542" t="s">
        <v>5756</v>
      </c>
      <c r="S2542">
        <v>704.25</v>
      </c>
      <c r="T2542">
        <v>5</v>
      </c>
      <c r="U2542">
        <v>0</v>
      </c>
      <c r="V2542">
        <v>84.51</v>
      </c>
      <c r="W2542" t="s">
        <v>10944</v>
      </c>
      <c r="X2542" t="s">
        <v>10940</v>
      </c>
      <c r="Y2542">
        <v>12</v>
      </c>
      <c r="Z2542" t="s">
        <v>10941</v>
      </c>
      <c r="AA2542">
        <v>0.12000000000000001</v>
      </c>
    </row>
    <row r="2543" spans="1:27" x14ac:dyDescent="0.35">
      <c r="A2543">
        <v>6313</v>
      </c>
      <c r="B2543" t="s">
        <v>4737</v>
      </c>
      <c r="C2543">
        <v>2014</v>
      </c>
      <c r="D2543" s="1">
        <v>41687</v>
      </c>
      <c r="E2543" s="1">
        <v>41692</v>
      </c>
      <c r="F2543" t="s">
        <v>23</v>
      </c>
      <c r="G2543" t="s">
        <v>4738</v>
      </c>
      <c r="H2543" t="s">
        <v>4739</v>
      </c>
      <c r="I2543" t="s">
        <v>26</v>
      </c>
      <c r="J2543" t="s">
        <v>27</v>
      </c>
      <c r="K2543" t="s">
        <v>2910</v>
      </c>
      <c r="L2543" t="s">
        <v>3727</v>
      </c>
      <c r="M2543">
        <v>6824</v>
      </c>
      <c r="N2543" t="s">
        <v>3728</v>
      </c>
      <c r="O2543" t="s">
        <v>202</v>
      </c>
      <c r="P2543" t="s">
        <v>32</v>
      </c>
      <c r="Q2543" t="s">
        <v>33</v>
      </c>
      <c r="R2543" t="s">
        <v>203</v>
      </c>
      <c r="S2543">
        <v>579.51</v>
      </c>
      <c r="T2543">
        <v>3</v>
      </c>
      <c r="U2543">
        <v>0</v>
      </c>
      <c r="V2543">
        <v>81.131400000000014</v>
      </c>
      <c r="W2543" t="s">
        <v>10939</v>
      </c>
      <c r="X2543" t="s">
        <v>10950</v>
      </c>
      <c r="Y2543">
        <v>2</v>
      </c>
      <c r="Z2543" t="s">
        <v>10955</v>
      </c>
      <c r="AA2543">
        <v>0.14000000000000001</v>
      </c>
    </row>
    <row r="2544" spans="1:27" x14ac:dyDescent="0.35">
      <c r="A2544">
        <v>6327</v>
      </c>
      <c r="B2544" t="s">
        <v>5570</v>
      </c>
      <c r="C2544">
        <v>2011</v>
      </c>
      <c r="D2544" s="1">
        <v>40564</v>
      </c>
      <c r="E2544" s="1">
        <v>40570</v>
      </c>
      <c r="F2544" t="s">
        <v>23</v>
      </c>
      <c r="G2544" t="s">
        <v>131</v>
      </c>
      <c r="H2544" t="s">
        <v>132</v>
      </c>
      <c r="I2544" t="s">
        <v>38</v>
      </c>
      <c r="J2544" t="s">
        <v>27</v>
      </c>
      <c r="K2544" t="s">
        <v>5107</v>
      </c>
      <c r="L2544" t="s">
        <v>3478</v>
      </c>
      <c r="M2544">
        <v>48185</v>
      </c>
      <c r="N2544" t="s">
        <v>3479</v>
      </c>
      <c r="O2544" t="s">
        <v>3256</v>
      </c>
      <c r="P2544" t="s">
        <v>32</v>
      </c>
      <c r="Q2544" t="s">
        <v>33</v>
      </c>
      <c r="R2544" t="s">
        <v>3257</v>
      </c>
      <c r="S2544">
        <v>13.98</v>
      </c>
      <c r="T2544">
        <v>1</v>
      </c>
      <c r="U2544">
        <v>0</v>
      </c>
      <c r="V2544">
        <v>4.0541999999999998</v>
      </c>
      <c r="W2544" t="s">
        <v>10944</v>
      </c>
      <c r="X2544" t="s">
        <v>10950</v>
      </c>
      <c r="Y2544">
        <v>1</v>
      </c>
      <c r="Z2544" t="s">
        <v>10951</v>
      </c>
      <c r="AA2544">
        <v>0.28999999999999998</v>
      </c>
    </row>
    <row r="2545" spans="1:27" x14ac:dyDescent="0.35">
      <c r="A2545">
        <v>6331</v>
      </c>
      <c r="B2545" t="s">
        <v>5570</v>
      </c>
      <c r="C2545">
        <v>2011</v>
      </c>
      <c r="D2545" s="1">
        <v>40564</v>
      </c>
      <c r="E2545" s="1">
        <v>40570</v>
      </c>
      <c r="F2545" t="s">
        <v>23</v>
      </c>
      <c r="G2545" t="s">
        <v>131</v>
      </c>
      <c r="H2545" t="s">
        <v>132</v>
      </c>
      <c r="I2545" t="s">
        <v>38</v>
      </c>
      <c r="J2545" t="s">
        <v>27</v>
      </c>
      <c r="K2545" t="s">
        <v>5107</v>
      </c>
      <c r="L2545" t="s">
        <v>3478</v>
      </c>
      <c r="M2545">
        <v>48185</v>
      </c>
      <c r="N2545" t="s">
        <v>3479</v>
      </c>
      <c r="O2545" t="s">
        <v>835</v>
      </c>
      <c r="P2545" t="s">
        <v>32</v>
      </c>
      <c r="Q2545" t="s">
        <v>33</v>
      </c>
      <c r="R2545" t="s">
        <v>836</v>
      </c>
      <c r="S2545">
        <v>66.58</v>
      </c>
      <c r="T2545">
        <v>2</v>
      </c>
      <c r="U2545">
        <v>0</v>
      </c>
      <c r="V2545">
        <v>15.979199999999999</v>
      </c>
      <c r="W2545" t="s">
        <v>10944</v>
      </c>
      <c r="X2545" t="s">
        <v>10950</v>
      </c>
      <c r="Y2545">
        <v>1</v>
      </c>
      <c r="Z2545" t="s">
        <v>10951</v>
      </c>
      <c r="AA2545">
        <v>0.24</v>
      </c>
    </row>
    <row r="2546" spans="1:27" x14ac:dyDescent="0.35">
      <c r="A2546">
        <v>6380</v>
      </c>
      <c r="B2546" t="s">
        <v>5181</v>
      </c>
      <c r="C2546">
        <v>2014</v>
      </c>
      <c r="D2546" s="1">
        <v>41740</v>
      </c>
      <c r="E2546" s="1">
        <v>41744</v>
      </c>
      <c r="F2546" t="s">
        <v>23</v>
      </c>
      <c r="G2546" t="s">
        <v>5182</v>
      </c>
      <c r="H2546" t="s">
        <v>5183</v>
      </c>
      <c r="I2546" t="s">
        <v>127</v>
      </c>
      <c r="J2546" t="s">
        <v>27</v>
      </c>
      <c r="K2546" t="s">
        <v>4771</v>
      </c>
      <c r="L2546" t="s">
        <v>3727</v>
      </c>
      <c r="M2546">
        <v>6708</v>
      </c>
      <c r="N2546" t="s">
        <v>3728</v>
      </c>
      <c r="O2546" t="s">
        <v>467</v>
      </c>
      <c r="P2546" t="s">
        <v>32</v>
      </c>
      <c r="Q2546" t="s">
        <v>33</v>
      </c>
      <c r="R2546" t="s">
        <v>468</v>
      </c>
      <c r="S2546">
        <v>286.14999999999998</v>
      </c>
      <c r="T2546">
        <v>5</v>
      </c>
      <c r="U2546">
        <v>0</v>
      </c>
      <c r="V2546">
        <v>71.537499999999994</v>
      </c>
      <c r="W2546" t="s">
        <v>10939</v>
      </c>
      <c r="X2546" t="s">
        <v>10942</v>
      </c>
      <c r="Y2546">
        <v>4</v>
      </c>
      <c r="Z2546" t="s">
        <v>10943</v>
      </c>
      <c r="AA2546">
        <v>0.25</v>
      </c>
    </row>
    <row r="2547" spans="1:27" x14ac:dyDescent="0.35">
      <c r="A2547">
        <v>6389</v>
      </c>
      <c r="B2547" t="s">
        <v>5840</v>
      </c>
      <c r="C2547">
        <v>2011</v>
      </c>
      <c r="D2547" s="1">
        <v>40574</v>
      </c>
      <c r="E2547" s="1">
        <v>40579</v>
      </c>
      <c r="F2547" t="s">
        <v>23</v>
      </c>
      <c r="G2547" t="s">
        <v>592</v>
      </c>
      <c r="H2547" t="s">
        <v>593</v>
      </c>
      <c r="I2547" t="s">
        <v>38</v>
      </c>
      <c r="J2547" t="s">
        <v>27</v>
      </c>
      <c r="K2547" t="s">
        <v>3477</v>
      </c>
      <c r="L2547" t="s">
        <v>3478</v>
      </c>
      <c r="M2547">
        <v>48234</v>
      </c>
      <c r="N2547" t="s">
        <v>3479</v>
      </c>
      <c r="O2547" t="s">
        <v>1550</v>
      </c>
      <c r="P2547" t="s">
        <v>32</v>
      </c>
      <c r="Q2547" t="s">
        <v>33</v>
      </c>
      <c r="R2547" t="s">
        <v>1551</v>
      </c>
      <c r="S2547">
        <v>229.94</v>
      </c>
      <c r="T2547">
        <v>2</v>
      </c>
      <c r="U2547">
        <v>0</v>
      </c>
      <c r="V2547">
        <v>6.8982000000000028</v>
      </c>
      <c r="W2547" t="s">
        <v>10944</v>
      </c>
      <c r="X2547" t="s">
        <v>10950</v>
      </c>
      <c r="Y2547">
        <v>1</v>
      </c>
      <c r="Z2547" t="s">
        <v>10951</v>
      </c>
      <c r="AA2547">
        <v>3.0000000000000013E-2</v>
      </c>
    </row>
    <row r="2548" spans="1:27" x14ac:dyDescent="0.35">
      <c r="A2548">
        <v>6407</v>
      </c>
      <c r="B2548" t="s">
        <v>5841</v>
      </c>
      <c r="C2548">
        <v>2014</v>
      </c>
      <c r="D2548" s="1">
        <v>41883</v>
      </c>
      <c r="E2548" s="1">
        <v>41885</v>
      </c>
      <c r="F2548" t="s">
        <v>45</v>
      </c>
      <c r="G2548" t="s">
        <v>2630</v>
      </c>
      <c r="H2548" t="s">
        <v>2631</v>
      </c>
      <c r="I2548" t="s">
        <v>26</v>
      </c>
      <c r="J2548" t="s">
        <v>27</v>
      </c>
      <c r="K2548" t="s">
        <v>3544</v>
      </c>
      <c r="L2548" t="s">
        <v>3473</v>
      </c>
      <c r="M2548">
        <v>99207</v>
      </c>
      <c r="N2548" t="s">
        <v>30</v>
      </c>
      <c r="O2548" t="s">
        <v>2350</v>
      </c>
      <c r="P2548" t="s">
        <v>32</v>
      </c>
      <c r="Q2548" t="s">
        <v>33</v>
      </c>
      <c r="R2548" t="s">
        <v>2351</v>
      </c>
      <c r="S2548">
        <v>149.73000000000002</v>
      </c>
      <c r="T2548">
        <v>7</v>
      </c>
      <c r="U2548">
        <v>0</v>
      </c>
      <c r="V2548">
        <v>43.421699999999994</v>
      </c>
      <c r="W2548" t="s">
        <v>10939</v>
      </c>
      <c r="X2548" t="s">
        <v>10937</v>
      </c>
      <c r="Y2548">
        <v>9</v>
      </c>
      <c r="Z2548" t="s">
        <v>10949</v>
      </c>
      <c r="AA2548">
        <v>0.28999999999999992</v>
      </c>
    </row>
    <row r="2549" spans="1:27" x14ac:dyDescent="0.35">
      <c r="A2549">
        <v>6422</v>
      </c>
      <c r="B2549" t="s">
        <v>4366</v>
      </c>
      <c r="C2549">
        <v>2013</v>
      </c>
      <c r="D2549" s="1">
        <v>41579</v>
      </c>
      <c r="E2549" s="1">
        <v>41584</v>
      </c>
      <c r="F2549" t="s">
        <v>23</v>
      </c>
      <c r="G2549" t="s">
        <v>2660</v>
      </c>
      <c r="H2549" t="s">
        <v>2661</v>
      </c>
      <c r="I2549" t="s">
        <v>26</v>
      </c>
      <c r="J2549" t="s">
        <v>27</v>
      </c>
      <c r="K2549" t="s">
        <v>3637</v>
      </c>
      <c r="L2549" t="s">
        <v>3540</v>
      </c>
      <c r="M2549">
        <v>74133</v>
      </c>
      <c r="N2549" t="s">
        <v>3479</v>
      </c>
      <c r="O2549" t="s">
        <v>3349</v>
      </c>
      <c r="P2549" t="s">
        <v>32</v>
      </c>
      <c r="Q2549" t="s">
        <v>33</v>
      </c>
      <c r="R2549" t="s">
        <v>3350</v>
      </c>
      <c r="S2549">
        <v>332.94</v>
      </c>
      <c r="T2549">
        <v>3</v>
      </c>
      <c r="U2549">
        <v>0</v>
      </c>
      <c r="V2549">
        <v>9.9882000000000204</v>
      </c>
      <c r="W2549" t="s">
        <v>10936</v>
      </c>
      <c r="X2549" t="s">
        <v>10940</v>
      </c>
      <c r="Y2549">
        <v>11</v>
      </c>
      <c r="Z2549" t="s">
        <v>10947</v>
      </c>
      <c r="AA2549">
        <v>3.0000000000000061E-2</v>
      </c>
    </row>
    <row r="2550" spans="1:27" x14ac:dyDescent="0.35">
      <c r="A2550">
        <v>6437</v>
      </c>
      <c r="B2550" t="s">
        <v>5417</v>
      </c>
      <c r="C2550">
        <v>2014</v>
      </c>
      <c r="D2550" s="1">
        <v>41787</v>
      </c>
      <c r="E2550" s="1">
        <v>41789</v>
      </c>
      <c r="F2550" t="s">
        <v>56</v>
      </c>
      <c r="G2550" t="s">
        <v>317</v>
      </c>
      <c r="H2550" t="s">
        <v>318</v>
      </c>
      <c r="I2550" t="s">
        <v>38</v>
      </c>
      <c r="J2550" t="s">
        <v>27</v>
      </c>
      <c r="K2550" t="s">
        <v>5414</v>
      </c>
      <c r="L2550" t="s">
        <v>3599</v>
      </c>
      <c r="M2550">
        <v>83201</v>
      </c>
      <c r="N2550" t="s">
        <v>30</v>
      </c>
      <c r="O2550" t="s">
        <v>1053</v>
      </c>
      <c r="P2550" t="s">
        <v>32</v>
      </c>
      <c r="Q2550" t="s">
        <v>33</v>
      </c>
      <c r="R2550" t="s">
        <v>1054</v>
      </c>
      <c r="S2550">
        <v>477.15000000000003</v>
      </c>
      <c r="T2550">
        <v>5</v>
      </c>
      <c r="U2550">
        <v>0</v>
      </c>
      <c r="V2550">
        <v>28.628999999999962</v>
      </c>
      <c r="W2550" t="s">
        <v>10939</v>
      </c>
      <c r="X2550" t="s">
        <v>10942</v>
      </c>
      <c r="Y2550">
        <v>5</v>
      </c>
      <c r="Z2550" t="s">
        <v>10952</v>
      </c>
      <c r="AA2550">
        <v>5.9999999999999915E-2</v>
      </c>
    </row>
    <row r="2551" spans="1:27" x14ac:dyDescent="0.35">
      <c r="A2551">
        <v>6468</v>
      </c>
      <c r="B2551" t="s">
        <v>4746</v>
      </c>
      <c r="C2551">
        <v>2013</v>
      </c>
      <c r="D2551" s="1">
        <v>41611</v>
      </c>
      <c r="E2551" s="1">
        <v>41617</v>
      </c>
      <c r="F2551" t="s">
        <v>23</v>
      </c>
      <c r="G2551" t="s">
        <v>2513</v>
      </c>
      <c r="H2551" t="s">
        <v>2514</v>
      </c>
      <c r="I2551" t="s">
        <v>127</v>
      </c>
      <c r="J2551" t="s">
        <v>27</v>
      </c>
      <c r="K2551" t="s">
        <v>3837</v>
      </c>
      <c r="L2551" t="s">
        <v>3838</v>
      </c>
      <c r="M2551">
        <v>2908</v>
      </c>
      <c r="N2551" t="s">
        <v>3728</v>
      </c>
      <c r="O2551" t="s">
        <v>5710</v>
      </c>
      <c r="P2551" t="s">
        <v>32</v>
      </c>
      <c r="Q2551" t="s">
        <v>33</v>
      </c>
      <c r="R2551" t="s">
        <v>5711</v>
      </c>
      <c r="S2551">
        <v>2079.4</v>
      </c>
      <c r="T2551">
        <v>5</v>
      </c>
      <c r="U2551">
        <v>0</v>
      </c>
      <c r="V2551">
        <v>582.23199999999997</v>
      </c>
      <c r="W2551" t="s">
        <v>10936</v>
      </c>
      <c r="X2551" t="s">
        <v>10940</v>
      </c>
      <c r="Y2551">
        <v>12</v>
      </c>
      <c r="Z2551" t="s">
        <v>10941</v>
      </c>
      <c r="AA2551">
        <v>0.27999999999999997</v>
      </c>
    </row>
    <row r="2552" spans="1:27" x14ac:dyDescent="0.35">
      <c r="A2552">
        <v>6544</v>
      </c>
      <c r="B2552" t="s">
        <v>5418</v>
      </c>
      <c r="C2552">
        <v>2014</v>
      </c>
      <c r="D2552" s="1">
        <v>41960</v>
      </c>
      <c r="E2552" s="1">
        <v>41963</v>
      </c>
      <c r="F2552" t="s">
        <v>56</v>
      </c>
      <c r="G2552" t="s">
        <v>1341</v>
      </c>
      <c r="H2552" t="s">
        <v>1342</v>
      </c>
      <c r="I2552" t="s">
        <v>38</v>
      </c>
      <c r="J2552" t="s">
        <v>27</v>
      </c>
      <c r="K2552" t="s">
        <v>3472</v>
      </c>
      <c r="L2552" t="s">
        <v>3473</v>
      </c>
      <c r="M2552">
        <v>98103</v>
      </c>
      <c r="N2552" t="s">
        <v>30</v>
      </c>
      <c r="O2552" t="s">
        <v>835</v>
      </c>
      <c r="P2552" t="s">
        <v>32</v>
      </c>
      <c r="Q2552" t="s">
        <v>33</v>
      </c>
      <c r="R2552" t="s">
        <v>836</v>
      </c>
      <c r="S2552">
        <v>33.29</v>
      </c>
      <c r="T2552">
        <v>1</v>
      </c>
      <c r="U2552">
        <v>0</v>
      </c>
      <c r="V2552">
        <v>7.9895999999999994</v>
      </c>
      <c r="W2552" t="s">
        <v>10939</v>
      </c>
      <c r="X2552" t="s">
        <v>10940</v>
      </c>
      <c r="Y2552">
        <v>11</v>
      </c>
      <c r="Z2552" t="s">
        <v>10947</v>
      </c>
      <c r="AA2552">
        <v>0.24</v>
      </c>
    </row>
    <row r="2553" spans="1:27" x14ac:dyDescent="0.35">
      <c r="A2553">
        <v>6574</v>
      </c>
      <c r="B2553" t="s">
        <v>3979</v>
      </c>
      <c r="C2553">
        <v>2013</v>
      </c>
      <c r="D2553" s="1">
        <v>41604</v>
      </c>
      <c r="E2553" s="1">
        <v>41609</v>
      </c>
      <c r="F2553" t="s">
        <v>23</v>
      </c>
      <c r="G2553" t="s">
        <v>1567</v>
      </c>
      <c r="H2553" t="s">
        <v>1568</v>
      </c>
      <c r="I2553" t="s">
        <v>26</v>
      </c>
      <c r="J2553" t="s">
        <v>27</v>
      </c>
      <c r="K2553" t="s">
        <v>3980</v>
      </c>
      <c r="L2553" t="s">
        <v>3901</v>
      </c>
      <c r="M2553">
        <v>7060</v>
      </c>
      <c r="N2553" t="s">
        <v>3728</v>
      </c>
      <c r="O2553" t="s">
        <v>5755</v>
      </c>
      <c r="P2553" t="s">
        <v>32</v>
      </c>
      <c r="Q2553" t="s">
        <v>33</v>
      </c>
      <c r="R2553" t="s">
        <v>5756</v>
      </c>
      <c r="S2553">
        <v>563.4</v>
      </c>
      <c r="T2553">
        <v>4</v>
      </c>
      <c r="U2553">
        <v>0</v>
      </c>
      <c r="V2553">
        <v>67.608000000000004</v>
      </c>
      <c r="W2553" t="s">
        <v>10936</v>
      </c>
      <c r="X2553" t="s">
        <v>10940</v>
      </c>
      <c r="Y2553">
        <v>11</v>
      </c>
      <c r="Z2553" t="s">
        <v>10947</v>
      </c>
      <c r="AA2553">
        <v>0.12000000000000001</v>
      </c>
    </row>
    <row r="2554" spans="1:27" x14ac:dyDescent="0.35">
      <c r="A2554">
        <v>6610</v>
      </c>
      <c r="B2554" t="s">
        <v>5842</v>
      </c>
      <c r="C2554">
        <v>2012</v>
      </c>
      <c r="D2554" s="1">
        <v>40978</v>
      </c>
      <c r="E2554" s="1">
        <v>40978</v>
      </c>
      <c r="F2554" t="s">
        <v>234</v>
      </c>
      <c r="G2554" t="s">
        <v>2129</v>
      </c>
      <c r="H2554" t="s">
        <v>2130</v>
      </c>
      <c r="I2554" t="s">
        <v>26</v>
      </c>
      <c r="J2554" t="s">
        <v>27</v>
      </c>
      <c r="K2554" t="s">
        <v>3848</v>
      </c>
      <c r="L2554" t="s">
        <v>3849</v>
      </c>
      <c r="M2554">
        <v>20735</v>
      </c>
      <c r="N2554" t="s">
        <v>3728</v>
      </c>
      <c r="O2554" t="s">
        <v>638</v>
      </c>
      <c r="P2554" t="s">
        <v>32</v>
      </c>
      <c r="Q2554" t="s">
        <v>33</v>
      </c>
      <c r="R2554" t="s">
        <v>639</v>
      </c>
      <c r="S2554">
        <v>89.820000000000007</v>
      </c>
      <c r="T2554">
        <v>6</v>
      </c>
      <c r="U2554">
        <v>0</v>
      </c>
      <c r="V2554">
        <v>25.149600000000007</v>
      </c>
      <c r="W2554" t="s">
        <v>10948</v>
      </c>
      <c r="X2554" t="s">
        <v>10950</v>
      </c>
      <c r="Y2554">
        <v>3</v>
      </c>
      <c r="Z2554" t="s">
        <v>10953</v>
      </c>
      <c r="AA2554">
        <v>0.28000000000000003</v>
      </c>
    </row>
    <row r="2555" spans="1:27" x14ac:dyDescent="0.35">
      <c r="A2555">
        <v>6680</v>
      </c>
      <c r="B2555" t="s">
        <v>5843</v>
      </c>
      <c r="C2555">
        <v>2014</v>
      </c>
      <c r="D2555" s="1">
        <v>41885</v>
      </c>
      <c r="E2555" s="1">
        <v>41890</v>
      </c>
      <c r="F2555" t="s">
        <v>45</v>
      </c>
      <c r="G2555" t="s">
        <v>4512</v>
      </c>
      <c r="H2555" t="s">
        <v>4513</v>
      </c>
      <c r="I2555" t="s">
        <v>38</v>
      </c>
      <c r="J2555" t="s">
        <v>27</v>
      </c>
      <c r="K2555" t="s">
        <v>4186</v>
      </c>
      <c r="L2555" t="s">
        <v>3727</v>
      </c>
      <c r="M2555">
        <v>6450</v>
      </c>
      <c r="N2555" t="s">
        <v>3728</v>
      </c>
      <c r="O2555" t="s">
        <v>5664</v>
      </c>
      <c r="P2555" t="s">
        <v>32</v>
      </c>
      <c r="Q2555" t="s">
        <v>33</v>
      </c>
      <c r="R2555" t="s">
        <v>5665</v>
      </c>
      <c r="S2555">
        <v>10.9</v>
      </c>
      <c r="T2555">
        <v>1</v>
      </c>
      <c r="U2555">
        <v>0</v>
      </c>
      <c r="V2555">
        <v>2.8339999999999996</v>
      </c>
      <c r="W2555" t="s">
        <v>10939</v>
      </c>
      <c r="X2555" t="s">
        <v>10937</v>
      </c>
      <c r="Y2555">
        <v>9</v>
      </c>
      <c r="Z2555" t="s">
        <v>10949</v>
      </c>
      <c r="AA2555">
        <v>0.25999999999999995</v>
      </c>
    </row>
    <row r="2556" spans="1:27" x14ac:dyDescent="0.35">
      <c r="A2556">
        <v>6759</v>
      </c>
      <c r="B2556" t="s">
        <v>4373</v>
      </c>
      <c r="C2556">
        <v>2014</v>
      </c>
      <c r="D2556" s="1">
        <v>41898</v>
      </c>
      <c r="E2556" s="1">
        <v>41902</v>
      </c>
      <c r="F2556" t="s">
        <v>23</v>
      </c>
      <c r="G2556" t="s">
        <v>4374</v>
      </c>
      <c r="H2556" t="s">
        <v>4375</v>
      </c>
      <c r="I2556" t="s">
        <v>26</v>
      </c>
      <c r="J2556" t="s">
        <v>27</v>
      </c>
      <c r="K2556" t="s">
        <v>2903</v>
      </c>
      <c r="L2556" t="s">
        <v>3901</v>
      </c>
      <c r="M2556">
        <v>8701</v>
      </c>
      <c r="N2556" t="s">
        <v>3728</v>
      </c>
      <c r="O2556" t="s">
        <v>5844</v>
      </c>
      <c r="P2556" t="s">
        <v>32</v>
      </c>
      <c r="Q2556" t="s">
        <v>33</v>
      </c>
      <c r="R2556" t="s">
        <v>5845</v>
      </c>
      <c r="S2556">
        <v>81.96</v>
      </c>
      <c r="T2556">
        <v>2</v>
      </c>
      <c r="U2556">
        <v>0</v>
      </c>
      <c r="V2556">
        <v>0</v>
      </c>
      <c r="W2556" t="s">
        <v>10939</v>
      </c>
      <c r="X2556" t="s">
        <v>10937</v>
      </c>
      <c r="Y2556">
        <v>9</v>
      </c>
      <c r="Z2556" t="s">
        <v>10949</v>
      </c>
      <c r="AA2556">
        <v>0</v>
      </c>
    </row>
    <row r="2557" spans="1:27" x14ac:dyDescent="0.35">
      <c r="A2557">
        <v>6826</v>
      </c>
      <c r="B2557" t="s">
        <v>3998</v>
      </c>
      <c r="C2557">
        <v>2013</v>
      </c>
      <c r="D2557" s="1">
        <v>41550</v>
      </c>
      <c r="E2557" s="1">
        <v>41557</v>
      </c>
      <c r="F2557" t="s">
        <v>23</v>
      </c>
      <c r="G2557" t="s">
        <v>3999</v>
      </c>
      <c r="H2557" t="s">
        <v>4000</v>
      </c>
      <c r="I2557" t="s">
        <v>26</v>
      </c>
      <c r="J2557" t="s">
        <v>27</v>
      </c>
      <c r="K2557" t="s">
        <v>3703</v>
      </c>
      <c r="L2557" t="s">
        <v>3626</v>
      </c>
      <c r="M2557">
        <v>47905</v>
      </c>
      <c r="N2557" t="s">
        <v>3479</v>
      </c>
      <c r="O2557" t="s">
        <v>3284</v>
      </c>
      <c r="P2557" t="s">
        <v>32</v>
      </c>
      <c r="Q2557" t="s">
        <v>33</v>
      </c>
      <c r="R2557" t="s">
        <v>3285</v>
      </c>
      <c r="S2557">
        <v>32.479999999999997</v>
      </c>
      <c r="T2557">
        <v>2</v>
      </c>
      <c r="U2557">
        <v>0</v>
      </c>
      <c r="V2557">
        <v>4.8719999999999999</v>
      </c>
      <c r="W2557" t="s">
        <v>10936</v>
      </c>
      <c r="X2557" t="s">
        <v>10940</v>
      </c>
      <c r="Y2557">
        <v>10</v>
      </c>
      <c r="Z2557" t="s">
        <v>10945</v>
      </c>
      <c r="AA2557">
        <v>0.15000000000000002</v>
      </c>
    </row>
    <row r="2558" spans="1:27" x14ac:dyDescent="0.35">
      <c r="A2558">
        <v>6844</v>
      </c>
      <c r="B2558" t="s">
        <v>4378</v>
      </c>
      <c r="C2558">
        <v>2013</v>
      </c>
      <c r="D2558" s="1">
        <v>41530</v>
      </c>
      <c r="E2558" s="1">
        <v>41535</v>
      </c>
      <c r="F2558" t="s">
        <v>23</v>
      </c>
      <c r="G2558" t="s">
        <v>1934</v>
      </c>
      <c r="H2558" t="s">
        <v>1935</v>
      </c>
      <c r="I2558" t="s">
        <v>26</v>
      </c>
      <c r="J2558" t="s">
        <v>27</v>
      </c>
      <c r="K2558" t="s">
        <v>3505</v>
      </c>
      <c r="L2558" t="s">
        <v>3506</v>
      </c>
      <c r="M2558">
        <v>22153</v>
      </c>
      <c r="N2558" t="s">
        <v>3507</v>
      </c>
      <c r="O2558" t="s">
        <v>1275</v>
      </c>
      <c r="P2558" t="s">
        <v>32</v>
      </c>
      <c r="Q2558" t="s">
        <v>33</v>
      </c>
      <c r="R2558" t="s">
        <v>1276</v>
      </c>
      <c r="S2558">
        <v>67.900000000000006</v>
      </c>
      <c r="T2558">
        <v>5</v>
      </c>
      <c r="U2558">
        <v>0</v>
      </c>
      <c r="V2558">
        <v>0.67899999999999849</v>
      </c>
      <c r="W2558" t="s">
        <v>10936</v>
      </c>
      <c r="X2558" t="s">
        <v>10937</v>
      </c>
      <c r="Y2558">
        <v>9</v>
      </c>
      <c r="Z2558" t="s">
        <v>10949</v>
      </c>
      <c r="AA2558">
        <v>9.9999999999999777E-3</v>
      </c>
    </row>
    <row r="2559" spans="1:27" x14ac:dyDescent="0.35">
      <c r="A2559">
        <v>6853</v>
      </c>
      <c r="B2559" t="s">
        <v>4594</v>
      </c>
      <c r="C2559">
        <v>2014</v>
      </c>
      <c r="D2559" s="1">
        <v>41997</v>
      </c>
      <c r="E2559" s="1">
        <v>42002</v>
      </c>
      <c r="F2559" t="s">
        <v>45</v>
      </c>
      <c r="G2559" t="s">
        <v>802</v>
      </c>
      <c r="H2559" t="s">
        <v>803</v>
      </c>
      <c r="I2559" t="s">
        <v>26</v>
      </c>
      <c r="J2559" t="s">
        <v>27</v>
      </c>
      <c r="K2559" t="s">
        <v>4595</v>
      </c>
      <c r="L2559" t="s">
        <v>3631</v>
      </c>
      <c r="M2559">
        <v>72209</v>
      </c>
      <c r="N2559" t="s">
        <v>3507</v>
      </c>
      <c r="O2559" t="s">
        <v>1204</v>
      </c>
      <c r="P2559" t="s">
        <v>32</v>
      </c>
      <c r="Q2559" t="s">
        <v>33</v>
      </c>
      <c r="R2559" t="s">
        <v>1205</v>
      </c>
      <c r="S2559">
        <v>62.04</v>
      </c>
      <c r="T2559">
        <v>4</v>
      </c>
      <c r="U2559">
        <v>0</v>
      </c>
      <c r="V2559">
        <v>17.371200000000002</v>
      </c>
      <c r="W2559" t="s">
        <v>10939</v>
      </c>
      <c r="X2559" t="s">
        <v>10940</v>
      </c>
      <c r="Y2559">
        <v>12</v>
      </c>
      <c r="Z2559" t="s">
        <v>10941</v>
      </c>
      <c r="AA2559">
        <v>0.28000000000000003</v>
      </c>
    </row>
    <row r="2560" spans="1:27" x14ac:dyDescent="0.35">
      <c r="A2560">
        <v>6855</v>
      </c>
      <c r="B2560" t="s">
        <v>4594</v>
      </c>
      <c r="C2560">
        <v>2014</v>
      </c>
      <c r="D2560" s="1">
        <v>41997</v>
      </c>
      <c r="E2560" s="1">
        <v>42002</v>
      </c>
      <c r="F2560" t="s">
        <v>45</v>
      </c>
      <c r="G2560" t="s">
        <v>802</v>
      </c>
      <c r="H2560" t="s">
        <v>803</v>
      </c>
      <c r="I2560" t="s">
        <v>26</v>
      </c>
      <c r="J2560" t="s">
        <v>27</v>
      </c>
      <c r="K2560" t="s">
        <v>4595</v>
      </c>
      <c r="L2560" t="s">
        <v>3631</v>
      </c>
      <c r="M2560">
        <v>72209</v>
      </c>
      <c r="N2560" t="s">
        <v>3507</v>
      </c>
      <c r="O2560" t="s">
        <v>5659</v>
      </c>
      <c r="P2560" t="s">
        <v>32</v>
      </c>
      <c r="Q2560" t="s">
        <v>33</v>
      </c>
      <c r="R2560" t="s">
        <v>5660</v>
      </c>
      <c r="S2560">
        <v>367.96</v>
      </c>
      <c r="T2560">
        <v>4</v>
      </c>
      <c r="U2560">
        <v>0</v>
      </c>
      <c r="V2560">
        <v>14.718399999999974</v>
      </c>
      <c r="W2560" t="s">
        <v>10939</v>
      </c>
      <c r="X2560" t="s">
        <v>10940</v>
      </c>
      <c r="Y2560">
        <v>12</v>
      </c>
      <c r="Z2560" t="s">
        <v>10941</v>
      </c>
      <c r="AA2560">
        <v>3.9999999999999931E-2</v>
      </c>
    </row>
    <row r="2561" spans="1:27" x14ac:dyDescent="0.35">
      <c r="A2561">
        <v>6883</v>
      </c>
      <c r="B2561" t="s">
        <v>3657</v>
      </c>
      <c r="C2561">
        <v>2012</v>
      </c>
      <c r="D2561" s="1">
        <v>41244</v>
      </c>
      <c r="E2561" s="1">
        <v>41248</v>
      </c>
      <c r="F2561" t="s">
        <v>45</v>
      </c>
      <c r="G2561" t="s">
        <v>3658</v>
      </c>
      <c r="H2561" t="s">
        <v>3659</v>
      </c>
      <c r="I2561" t="s">
        <v>127</v>
      </c>
      <c r="J2561" t="s">
        <v>27</v>
      </c>
      <c r="K2561" t="s">
        <v>3472</v>
      </c>
      <c r="L2561" t="s">
        <v>3473</v>
      </c>
      <c r="M2561">
        <v>98105</v>
      </c>
      <c r="N2561" t="s">
        <v>30</v>
      </c>
      <c r="O2561" t="s">
        <v>5812</v>
      </c>
      <c r="P2561" t="s">
        <v>32</v>
      </c>
      <c r="Q2561" t="s">
        <v>33</v>
      </c>
      <c r="R2561" t="s">
        <v>5813</v>
      </c>
      <c r="S2561">
        <v>146.72999999999999</v>
      </c>
      <c r="T2561">
        <v>3</v>
      </c>
      <c r="U2561">
        <v>0</v>
      </c>
      <c r="V2561">
        <v>2.9346000000000032</v>
      </c>
      <c r="W2561" t="s">
        <v>10948</v>
      </c>
      <c r="X2561" t="s">
        <v>10940</v>
      </c>
      <c r="Y2561">
        <v>12</v>
      </c>
      <c r="Z2561" t="s">
        <v>10941</v>
      </c>
      <c r="AA2561">
        <v>2.0000000000000025E-2</v>
      </c>
    </row>
    <row r="2562" spans="1:27" x14ac:dyDescent="0.35">
      <c r="A2562">
        <v>7166</v>
      </c>
      <c r="B2562" t="s">
        <v>5846</v>
      </c>
      <c r="C2562">
        <v>2013</v>
      </c>
      <c r="D2562" s="1">
        <v>41537</v>
      </c>
      <c r="E2562" s="1">
        <v>41540</v>
      </c>
      <c r="F2562" t="s">
        <v>56</v>
      </c>
      <c r="G2562" t="s">
        <v>1272</v>
      </c>
      <c r="H2562" t="s">
        <v>1273</v>
      </c>
      <c r="I2562" t="s">
        <v>38</v>
      </c>
      <c r="J2562" t="s">
        <v>27</v>
      </c>
      <c r="K2562" t="s">
        <v>3837</v>
      </c>
      <c r="L2562" t="s">
        <v>3838</v>
      </c>
      <c r="M2562">
        <v>2908</v>
      </c>
      <c r="N2562" t="s">
        <v>3728</v>
      </c>
      <c r="O2562" t="s">
        <v>2049</v>
      </c>
      <c r="P2562" t="s">
        <v>32</v>
      </c>
      <c r="Q2562" t="s">
        <v>33</v>
      </c>
      <c r="R2562" t="s">
        <v>2050</v>
      </c>
      <c r="S2562">
        <v>69.52</v>
      </c>
      <c r="T2562">
        <v>2</v>
      </c>
      <c r="U2562">
        <v>0</v>
      </c>
      <c r="V2562">
        <v>17.379999999999995</v>
      </c>
      <c r="W2562" t="s">
        <v>10936</v>
      </c>
      <c r="X2562" t="s">
        <v>10937</v>
      </c>
      <c r="Y2562">
        <v>9</v>
      </c>
      <c r="Z2562" t="s">
        <v>10949</v>
      </c>
      <c r="AA2562">
        <v>0.24999999999999994</v>
      </c>
    </row>
    <row r="2563" spans="1:27" x14ac:dyDescent="0.35">
      <c r="A2563">
        <v>7194</v>
      </c>
      <c r="B2563" t="s">
        <v>5847</v>
      </c>
      <c r="C2563">
        <v>2013</v>
      </c>
      <c r="D2563" s="1">
        <v>41317</v>
      </c>
      <c r="E2563" s="1">
        <v>41319</v>
      </c>
      <c r="F2563" t="s">
        <v>56</v>
      </c>
      <c r="G2563" t="s">
        <v>3495</v>
      </c>
      <c r="H2563" t="s">
        <v>3496</v>
      </c>
      <c r="I2563" t="s">
        <v>38</v>
      </c>
      <c r="J2563" t="s">
        <v>27</v>
      </c>
      <c r="K2563" t="s">
        <v>3829</v>
      </c>
      <c r="L2563" t="s">
        <v>3522</v>
      </c>
      <c r="M2563">
        <v>30318</v>
      </c>
      <c r="N2563" t="s">
        <v>3507</v>
      </c>
      <c r="O2563" t="s">
        <v>796</v>
      </c>
      <c r="P2563" t="s">
        <v>32</v>
      </c>
      <c r="Q2563" t="s">
        <v>33</v>
      </c>
      <c r="R2563" t="s">
        <v>797</v>
      </c>
      <c r="S2563">
        <v>1350.1200000000001</v>
      </c>
      <c r="T2563">
        <v>6</v>
      </c>
      <c r="U2563">
        <v>0</v>
      </c>
      <c r="V2563">
        <v>175.51560000000001</v>
      </c>
      <c r="W2563" t="s">
        <v>10936</v>
      </c>
      <c r="X2563" t="s">
        <v>10950</v>
      </c>
      <c r="Y2563">
        <v>2</v>
      </c>
      <c r="Z2563" t="s">
        <v>10955</v>
      </c>
      <c r="AA2563">
        <v>0.13</v>
      </c>
    </row>
    <row r="2564" spans="1:27" x14ac:dyDescent="0.35">
      <c r="A2564">
        <v>7256</v>
      </c>
      <c r="B2564" t="s">
        <v>4759</v>
      </c>
      <c r="C2564">
        <v>2013</v>
      </c>
      <c r="D2564" s="1">
        <v>41425</v>
      </c>
      <c r="E2564" s="1">
        <v>41430</v>
      </c>
      <c r="F2564" t="s">
        <v>23</v>
      </c>
      <c r="G2564" t="s">
        <v>3294</v>
      </c>
      <c r="H2564" t="s">
        <v>3295</v>
      </c>
      <c r="I2564" t="s">
        <v>127</v>
      </c>
      <c r="J2564" t="s">
        <v>27</v>
      </c>
      <c r="K2564" t="s">
        <v>4760</v>
      </c>
      <c r="L2564" t="s">
        <v>3572</v>
      </c>
      <c r="M2564">
        <v>54880</v>
      </c>
      <c r="N2564" t="s">
        <v>3479</v>
      </c>
      <c r="O2564" t="s">
        <v>1833</v>
      </c>
      <c r="P2564" t="s">
        <v>32</v>
      </c>
      <c r="Q2564" t="s">
        <v>33</v>
      </c>
      <c r="R2564" t="s">
        <v>1834</v>
      </c>
      <c r="S2564">
        <v>49.76</v>
      </c>
      <c r="T2564">
        <v>4</v>
      </c>
      <c r="U2564">
        <v>0</v>
      </c>
      <c r="V2564">
        <v>13.9328</v>
      </c>
      <c r="W2564" t="s">
        <v>10936</v>
      </c>
      <c r="X2564" t="s">
        <v>10942</v>
      </c>
      <c r="Y2564">
        <v>5</v>
      </c>
      <c r="Z2564" t="s">
        <v>10952</v>
      </c>
      <c r="AA2564">
        <v>0.28000000000000003</v>
      </c>
    </row>
    <row r="2565" spans="1:27" x14ac:dyDescent="0.35">
      <c r="A2565">
        <v>7378</v>
      </c>
      <c r="B2565" t="s">
        <v>5848</v>
      </c>
      <c r="C2565">
        <v>2011</v>
      </c>
      <c r="D2565" s="1">
        <v>40805</v>
      </c>
      <c r="E2565" s="1">
        <v>40809</v>
      </c>
      <c r="F2565" t="s">
        <v>23</v>
      </c>
      <c r="G2565" t="s">
        <v>1073</v>
      </c>
      <c r="H2565" t="s">
        <v>1074</v>
      </c>
      <c r="I2565" t="s">
        <v>26</v>
      </c>
      <c r="J2565" t="s">
        <v>27</v>
      </c>
      <c r="K2565" t="s">
        <v>3472</v>
      </c>
      <c r="L2565" t="s">
        <v>3473</v>
      </c>
      <c r="M2565">
        <v>98115</v>
      </c>
      <c r="N2565" t="s">
        <v>30</v>
      </c>
      <c r="O2565" t="s">
        <v>2007</v>
      </c>
      <c r="P2565" t="s">
        <v>32</v>
      </c>
      <c r="Q2565" t="s">
        <v>33</v>
      </c>
      <c r="R2565" t="s">
        <v>2008</v>
      </c>
      <c r="S2565">
        <v>92.52</v>
      </c>
      <c r="T2565">
        <v>6</v>
      </c>
      <c r="U2565">
        <v>0</v>
      </c>
      <c r="V2565">
        <v>24.980400000000007</v>
      </c>
      <c r="W2565" t="s">
        <v>10944</v>
      </c>
      <c r="X2565" t="s">
        <v>10937</v>
      </c>
      <c r="Y2565">
        <v>9</v>
      </c>
      <c r="Z2565" t="s">
        <v>10949</v>
      </c>
      <c r="AA2565">
        <v>0.27000000000000007</v>
      </c>
    </row>
    <row r="2566" spans="1:27" x14ac:dyDescent="0.35">
      <c r="A2566">
        <v>7380</v>
      </c>
      <c r="B2566" t="s">
        <v>4874</v>
      </c>
      <c r="C2566">
        <v>2013</v>
      </c>
      <c r="D2566" s="1">
        <v>41531</v>
      </c>
      <c r="E2566" s="1">
        <v>41536</v>
      </c>
      <c r="F2566" t="s">
        <v>23</v>
      </c>
      <c r="G2566" t="s">
        <v>4875</v>
      </c>
      <c r="H2566" t="s">
        <v>4876</v>
      </c>
      <c r="I2566" t="s">
        <v>38</v>
      </c>
      <c r="J2566" t="s">
        <v>27</v>
      </c>
      <c r="K2566" t="s">
        <v>4209</v>
      </c>
      <c r="L2566" t="s">
        <v>4210</v>
      </c>
      <c r="M2566">
        <v>68104</v>
      </c>
      <c r="N2566" t="s">
        <v>3479</v>
      </c>
      <c r="O2566" t="s">
        <v>1275</v>
      </c>
      <c r="P2566" t="s">
        <v>32</v>
      </c>
      <c r="Q2566" t="s">
        <v>33</v>
      </c>
      <c r="R2566" t="s">
        <v>1276</v>
      </c>
      <c r="S2566">
        <v>40.74</v>
      </c>
      <c r="T2566">
        <v>3</v>
      </c>
      <c r="U2566">
        <v>0</v>
      </c>
      <c r="V2566">
        <v>0.4073999999999991</v>
      </c>
      <c r="W2566" t="s">
        <v>10936</v>
      </c>
      <c r="X2566" t="s">
        <v>10937</v>
      </c>
      <c r="Y2566">
        <v>9</v>
      </c>
      <c r="Z2566" t="s">
        <v>10949</v>
      </c>
      <c r="AA2566">
        <v>9.9999999999999777E-3</v>
      </c>
    </row>
    <row r="2567" spans="1:27" x14ac:dyDescent="0.35">
      <c r="A2567">
        <v>7387</v>
      </c>
      <c r="B2567" t="s">
        <v>4874</v>
      </c>
      <c r="C2567">
        <v>2013</v>
      </c>
      <c r="D2567" s="1">
        <v>41531</v>
      </c>
      <c r="E2567" s="1">
        <v>41536</v>
      </c>
      <c r="F2567" t="s">
        <v>23</v>
      </c>
      <c r="G2567" t="s">
        <v>4875</v>
      </c>
      <c r="H2567" t="s">
        <v>4876</v>
      </c>
      <c r="I2567" t="s">
        <v>38</v>
      </c>
      <c r="J2567" t="s">
        <v>27</v>
      </c>
      <c r="K2567" t="s">
        <v>4209</v>
      </c>
      <c r="L2567" t="s">
        <v>4210</v>
      </c>
      <c r="M2567">
        <v>68104</v>
      </c>
      <c r="N2567" t="s">
        <v>3479</v>
      </c>
      <c r="O2567" t="s">
        <v>421</v>
      </c>
      <c r="P2567" t="s">
        <v>32</v>
      </c>
      <c r="Q2567" t="s">
        <v>33</v>
      </c>
      <c r="R2567" t="s">
        <v>422</v>
      </c>
      <c r="S2567">
        <v>373.08</v>
      </c>
      <c r="T2567">
        <v>6</v>
      </c>
      <c r="U2567">
        <v>0</v>
      </c>
      <c r="V2567">
        <v>100.73160000000001</v>
      </c>
      <c r="W2567" t="s">
        <v>10936</v>
      </c>
      <c r="X2567" t="s">
        <v>10937</v>
      </c>
      <c r="Y2567">
        <v>9</v>
      </c>
      <c r="Z2567" t="s">
        <v>10949</v>
      </c>
      <c r="AA2567">
        <v>0.27000000000000007</v>
      </c>
    </row>
    <row r="2568" spans="1:27" x14ac:dyDescent="0.35">
      <c r="A2568">
        <v>7519</v>
      </c>
      <c r="B2568" t="s">
        <v>4010</v>
      </c>
      <c r="C2568">
        <v>2014</v>
      </c>
      <c r="D2568" s="1">
        <v>41983</v>
      </c>
      <c r="E2568" s="1">
        <v>41986</v>
      </c>
      <c r="F2568" t="s">
        <v>45</v>
      </c>
      <c r="G2568" t="s">
        <v>92</v>
      </c>
      <c r="H2568" t="s">
        <v>93</v>
      </c>
      <c r="I2568" t="s">
        <v>38</v>
      </c>
      <c r="J2568" t="s">
        <v>27</v>
      </c>
      <c r="K2568" t="s">
        <v>3625</v>
      </c>
      <c r="L2568" t="s">
        <v>3603</v>
      </c>
      <c r="M2568">
        <v>40475</v>
      </c>
      <c r="N2568" t="s">
        <v>3507</v>
      </c>
      <c r="O2568" t="s">
        <v>5764</v>
      </c>
      <c r="P2568" t="s">
        <v>32</v>
      </c>
      <c r="Q2568" t="s">
        <v>33</v>
      </c>
      <c r="R2568" t="s">
        <v>5765</v>
      </c>
      <c r="S2568">
        <v>15.14</v>
      </c>
      <c r="T2568">
        <v>1</v>
      </c>
      <c r="U2568">
        <v>0</v>
      </c>
      <c r="V2568">
        <v>0.60559999999999903</v>
      </c>
      <c r="W2568" t="s">
        <v>10939</v>
      </c>
      <c r="X2568" t="s">
        <v>10940</v>
      </c>
      <c r="Y2568">
        <v>12</v>
      </c>
      <c r="Z2568" t="s">
        <v>10941</v>
      </c>
      <c r="AA2568">
        <v>3.9999999999999931E-2</v>
      </c>
    </row>
    <row r="2569" spans="1:27" x14ac:dyDescent="0.35">
      <c r="A2569">
        <v>7572</v>
      </c>
      <c r="B2569" t="s">
        <v>3664</v>
      </c>
      <c r="C2569">
        <v>2011</v>
      </c>
      <c r="D2569" s="1">
        <v>40837</v>
      </c>
      <c r="E2569" s="1">
        <v>40842</v>
      </c>
      <c r="F2569" t="s">
        <v>23</v>
      </c>
      <c r="G2569" t="s">
        <v>1172</v>
      </c>
      <c r="H2569" t="s">
        <v>1173</v>
      </c>
      <c r="I2569" t="s">
        <v>26</v>
      </c>
      <c r="J2569" t="s">
        <v>27</v>
      </c>
      <c r="K2569" t="s">
        <v>3665</v>
      </c>
      <c r="L2569" t="s">
        <v>3506</v>
      </c>
      <c r="M2569">
        <v>23602</v>
      </c>
      <c r="N2569" t="s">
        <v>3507</v>
      </c>
      <c r="O2569" t="s">
        <v>31</v>
      </c>
      <c r="P2569" t="s">
        <v>32</v>
      </c>
      <c r="Q2569" t="s">
        <v>33</v>
      </c>
      <c r="R2569" t="s">
        <v>34</v>
      </c>
      <c r="S2569">
        <v>194.7</v>
      </c>
      <c r="T2569">
        <v>5</v>
      </c>
      <c r="U2569">
        <v>0</v>
      </c>
      <c r="V2569">
        <v>9.7349999999999781</v>
      </c>
      <c r="W2569" t="s">
        <v>10944</v>
      </c>
      <c r="X2569" t="s">
        <v>10940</v>
      </c>
      <c r="Y2569">
        <v>10</v>
      </c>
      <c r="Z2569" t="s">
        <v>10945</v>
      </c>
      <c r="AA2569">
        <v>4.9999999999999892E-2</v>
      </c>
    </row>
    <row r="2570" spans="1:27" x14ac:dyDescent="0.35">
      <c r="A2570">
        <v>7668</v>
      </c>
      <c r="B2570" t="s">
        <v>4017</v>
      </c>
      <c r="C2570">
        <v>2013</v>
      </c>
      <c r="D2570" s="1">
        <v>41552</v>
      </c>
      <c r="E2570" s="1">
        <v>41556</v>
      </c>
      <c r="F2570" t="s">
        <v>23</v>
      </c>
      <c r="G2570" t="s">
        <v>4018</v>
      </c>
      <c r="H2570" t="s">
        <v>4019</v>
      </c>
      <c r="I2570" t="s">
        <v>127</v>
      </c>
      <c r="J2570" t="s">
        <v>27</v>
      </c>
      <c r="K2570" t="s">
        <v>3837</v>
      </c>
      <c r="L2570" t="s">
        <v>3838</v>
      </c>
      <c r="M2570">
        <v>2908</v>
      </c>
      <c r="N2570" t="s">
        <v>3728</v>
      </c>
      <c r="O2570" t="s">
        <v>5849</v>
      </c>
      <c r="P2570" t="s">
        <v>32</v>
      </c>
      <c r="Q2570" t="s">
        <v>33</v>
      </c>
      <c r="R2570" t="s">
        <v>5850</v>
      </c>
      <c r="S2570">
        <v>119.10000000000001</v>
      </c>
      <c r="T2570">
        <v>3</v>
      </c>
      <c r="U2570">
        <v>0</v>
      </c>
      <c r="V2570">
        <v>34.538999999999994</v>
      </c>
      <c r="W2570" t="s">
        <v>10936</v>
      </c>
      <c r="X2570" t="s">
        <v>10940</v>
      </c>
      <c r="Y2570">
        <v>10</v>
      </c>
      <c r="Z2570" t="s">
        <v>10945</v>
      </c>
      <c r="AA2570">
        <v>0.28999999999999992</v>
      </c>
    </row>
    <row r="2571" spans="1:27" x14ac:dyDescent="0.35">
      <c r="A2571">
        <v>7699</v>
      </c>
      <c r="B2571" t="s">
        <v>4022</v>
      </c>
      <c r="C2571">
        <v>2014</v>
      </c>
      <c r="D2571" s="1">
        <v>41988</v>
      </c>
      <c r="E2571" s="1">
        <v>41992</v>
      </c>
      <c r="F2571" t="s">
        <v>23</v>
      </c>
      <c r="G2571" t="s">
        <v>516</v>
      </c>
      <c r="H2571" t="s">
        <v>517</v>
      </c>
      <c r="I2571" t="s">
        <v>127</v>
      </c>
      <c r="J2571" t="s">
        <v>27</v>
      </c>
      <c r="K2571" t="s">
        <v>3993</v>
      </c>
      <c r="L2571" t="s">
        <v>3785</v>
      </c>
      <c r="M2571">
        <v>1841</v>
      </c>
      <c r="N2571" t="s">
        <v>3728</v>
      </c>
      <c r="O2571" t="s">
        <v>5851</v>
      </c>
      <c r="P2571" t="s">
        <v>32</v>
      </c>
      <c r="Q2571" t="s">
        <v>33</v>
      </c>
      <c r="R2571" t="s">
        <v>5852</v>
      </c>
      <c r="S2571">
        <v>73.849999999999994</v>
      </c>
      <c r="T2571">
        <v>1</v>
      </c>
      <c r="U2571">
        <v>0</v>
      </c>
      <c r="V2571">
        <v>2.2155000000000058</v>
      </c>
      <c r="W2571" t="s">
        <v>10939</v>
      </c>
      <c r="X2571" t="s">
        <v>10940</v>
      </c>
      <c r="Y2571">
        <v>12</v>
      </c>
      <c r="Z2571" t="s">
        <v>10941</v>
      </c>
      <c r="AA2571">
        <v>3.0000000000000082E-2</v>
      </c>
    </row>
    <row r="2572" spans="1:27" x14ac:dyDescent="0.35">
      <c r="A2572">
        <v>7750</v>
      </c>
      <c r="B2572" t="s">
        <v>4881</v>
      </c>
      <c r="C2572">
        <v>2012</v>
      </c>
      <c r="D2572" s="1">
        <v>41078</v>
      </c>
      <c r="E2572" s="1">
        <v>41084</v>
      </c>
      <c r="F2572" t="s">
        <v>23</v>
      </c>
      <c r="G2572" t="s">
        <v>1899</v>
      </c>
      <c r="H2572" t="s">
        <v>1900</v>
      </c>
      <c r="I2572" t="s">
        <v>38</v>
      </c>
      <c r="J2572" t="s">
        <v>27</v>
      </c>
      <c r="K2572" t="s">
        <v>3768</v>
      </c>
      <c r="L2572" t="s">
        <v>3506</v>
      </c>
      <c r="M2572">
        <v>22204</v>
      </c>
      <c r="N2572" t="s">
        <v>3507</v>
      </c>
      <c r="O2572" t="s">
        <v>796</v>
      </c>
      <c r="P2572" t="s">
        <v>32</v>
      </c>
      <c r="Q2572" t="s">
        <v>33</v>
      </c>
      <c r="R2572" t="s">
        <v>797</v>
      </c>
      <c r="S2572">
        <v>450.04</v>
      </c>
      <c r="T2572">
        <v>2</v>
      </c>
      <c r="U2572">
        <v>0</v>
      </c>
      <c r="V2572">
        <v>58.505200000000002</v>
      </c>
      <c r="W2572" t="s">
        <v>10948</v>
      </c>
      <c r="X2572" t="s">
        <v>10942</v>
      </c>
      <c r="Y2572">
        <v>6</v>
      </c>
      <c r="Z2572" t="s">
        <v>10946</v>
      </c>
      <c r="AA2572">
        <v>0.13</v>
      </c>
    </row>
    <row r="2573" spans="1:27" x14ac:dyDescent="0.35">
      <c r="A2573">
        <v>7821</v>
      </c>
      <c r="B2573" t="s">
        <v>5853</v>
      </c>
      <c r="C2573">
        <v>2014</v>
      </c>
      <c r="D2573" s="1">
        <v>41982</v>
      </c>
      <c r="E2573" s="1">
        <v>41984</v>
      </c>
      <c r="F2573" t="s">
        <v>45</v>
      </c>
      <c r="G2573" t="s">
        <v>1136</v>
      </c>
      <c r="H2573" t="s">
        <v>1137</v>
      </c>
      <c r="I2573" t="s">
        <v>127</v>
      </c>
      <c r="J2573" t="s">
        <v>27</v>
      </c>
      <c r="K2573" t="s">
        <v>4140</v>
      </c>
      <c r="L2573" t="s">
        <v>3838</v>
      </c>
      <c r="M2573">
        <v>2920</v>
      </c>
      <c r="N2573" t="s">
        <v>3728</v>
      </c>
      <c r="O2573" t="s">
        <v>5674</v>
      </c>
      <c r="P2573" t="s">
        <v>32</v>
      </c>
      <c r="Q2573" t="s">
        <v>33</v>
      </c>
      <c r="R2573" t="s">
        <v>5675</v>
      </c>
      <c r="S2573">
        <v>592.74</v>
      </c>
      <c r="T2573">
        <v>6</v>
      </c>
      <c r="U2573">
        <v>0</v>
      </c>
      <c r="V2573">
        <v>160.03979999999999</v>
      </c>
      <c r="W2573" t="s">
        <v>10939</v>
      </c>
      <c r="X2573" t="s">
        <v>10940</v>
      </c>
      <c r="Y2573">
        <v>12</v>
      </c>
      <c r="Z2573" t="s">
        <v>10941</v>
      </c>
      <c r="AA2573">
        <v>0.26999999999999996</v>
      </c>
    </row>
    <row r="2574" spans="1:27" x14ac:dyDescent="0.35">
      <c r="A2574">
        <v>7863</v>
      </c>
      <c r="B2574" t="s">
        <v>5218</v>
      </c>
      <c r="C2574">
        <v>2012</v>
      </c>
      <c r="D2574" s="1">
        <v>41194</v>
      </c>
      <c r="E2574" s="1">
        <v>41199</v>
      </c>
      <c r="F2574" t="s">
        <v>23</v>
      </c>
      <c r="G2574" t="s">
        <v>2649</v>
      </c>
      <c r="H2574" t="s">
        <v>2650</v>
      </c>
      <c r="I2574" t="s">
        <v>38</v>
      </c>
      <c r="J2574" t="s">
        <v>27</v>
      </c>
      <c r="K2574" t="s">
        <v>3472</v>
      </c>
      <c r="L2574" t="s">
        <v>3473</v>
      </c>
      <c r="M2574">
        <v>98103</v>
      </c>
      <c r="N2574" t="s">
        <v>30</v>
      </c>
      <c r="O2574" t="s">
        <v>5844</v>
      </c>
      <c r="P2574" t="s">
        <v>32</v>
      </c>
      <c r="Q2574" t="s">
        <v>33</v>
      </c>
      <c r="R2574" t="s">
        <v>5845</v>
      </c>
      <c r="S2574">
        <v>81.96</v>
      </c>
      <c r="T2574">
        <v>2</v>
      </c>
      <c r="U2574">
        <v>0</v>
      </c>
      <c r="V2574">
        <v>0</v>
      </c>
      <c r="W2574" t="s">
        <v>10948</v>
      </c>
      <c r="X2574" t="s">
        <v>10940</v>
      </c>
      <c r="Y2574">
        <v>10</v>
      </c>
      <c r="Z2574" t="s">
        <v>10945</v>
      </c>
      <c r="AA2574">
        <v>0</v>
      </c>
    </row>
    <row r="2575" spans="1:27" x14ac:dyDescent="0.35">
      <c r="A2575">
        <v>7920</v>
      </c>
      <c r="B2575" t="s">
        <v>5220</v>
      </c>
      <c r="C2575">
        <v>2014</v>
      </c>
      <c r="D2575" s="1">
        <v>41898</v>
      </c>
      <c r="E2575" s="1">
        <v>41904</v>
      </c>
      <c r="F2575" t="s">
        <v>23</v>
      </c>
      <c r="G2575" t="s">
        <v>5039</v>
      </c>
      <c r="H2575" t="s">
        <v>5040</v>
      </c>
      <c r="I2575" t="s">
        <v>127</v>
      </c>
      <c r="J2575" t="s">
        <v>27</v>
      </c>
      <c r="K2575" t="s">
        <v>4771</v>
      </c>
      <c r="L2575" t="s">
        <v>3727</v>
      </c>
      <c r="M2575">
        <v>6708</v>
      </c>
      <c r="N2575" t="s">
        <v>3728</v>
      </c>
      <c r="O2575" t="s">
        <v>489</v>
      </c>
      <c r="P2575" t="s">
        <v>32</v>
      </c>
      <c r="Q2575" t="s">
        <v>33</v>
      </c>
      <c r="R2575" t="s">
        <v>490</v>
      </c>
      <c r="S2575">
        <v>38.619999999999997</v>
      </c>
      <c r="T2575">
        <v>2</v>
      </c>
      <c r="U2575">
        <v>0</v>
      </c>
      <c r="V2575">
        <v>10.813600000000001</v>
      </c>
      <c r="W2575" t="s">
        <v>10939</v>
      </c>
      <c r="X2575" t="s">
        <v>10937</v>
      </c>
      <c r="Y2575">
        <v>9</v>
      </c>
      <c r="Z2575" t="s">
        <v>10949</v>
      </c>
      <c r="AA2575">
        <v>0.28000000000000003</v>
      </c>
    </row>
    <row r="2576" spans="1:27" x14ac:dyDescent="0.35">
      <c r="A2576">
        <v>7954</v>
      </c>
      <c r="B2576" t="s">
        <v>5854</v>
      </c>
      <c r="C2576">
        <v>2011</v>
      </c>
      <c r="D2576" s="1">
        <v>40634</v>
      </c>
      <c r="E2576" s="1">
        <v>40639</v>
      </c>
      <c r="F2576" t="s">
        <v>23</v>
      </c>
      <c r="G2576" t="s">
        <v>4285</v>
      </c>
      <c r="H2576" t="s">
        <v>4286</v>
      </c>
      <c r="I2576" t="s">
        <v>26</v>
      </c>
      <c r="J2576" t="s">
        <v>27</v>
      </c>
      <c r="K2576" t="s">
        <v>3846</v>
      </c>
      <c r="L2576" t="s">
        <v>3785</v>
      </c>
      <c r="M2576">
        <v>2151</v>
      </c>
      <c r="N2576" t="s">
        <v>3728</v>
      </c>
      <c r="O2576" t="s">
        <v>2459</v>
      </c>
      <c r="P2576" t="s">
        <v>32</v>
      </c>
      <c r="Q2576" t="s">
        <v>33</v>
      </c>
      <c r="R2576" t="s">
        <v>2460</v>
      </c>
      <c r="S2576">
        <v>66.959999999999994</v>
      </c>
      <c r="T2576">
        <v>4</v>
      </c>
      <c r="U2576">
        <v>0</v>
      </c>
      <c r="V2576">
        <v>2.6783999999999963</v>
      </c>
      <c r="W2576" t="s">
        <v>10944</v>
      </c>
      <c r="X2576" t="s">
        <v>10942</v>
      </c>
      <c r="Y2576">
        <v>4</v>
      </c>
      <c r="Z2576" t="s">
        <v>10943</v>
      </c>
      <c r="AA2576">
        <v>3.9999999999999952E-2</v>
      </c>
    </row>
    <row r="2577" spans="1:27" x14ac:dyDescent="0.35">
      <c r="A2577">
        <v>7990</v>
      </c>
      <c r="B2577" t="s">
        <v>5223</v>
      </c>
      <c r="C2577">
        <v>2013</v>
      </c>
      <c r="D2577" s="1">
        <v>41510</v>
      </c>
      <c r="E2577" s="1">
        <v>41516</v>
      </c>
      <c r="F2577" t="s">
        <v>23</v>
      </c>
      <c r="G2577" t="s">
        <v>1116</v>
      </c>
      <c r="H2577" t="s">
        <v>1117</v>
      </c>
      <c r="I2577" t="s">
        <v>127</v>
      </c>
      <c r="J2577" t="s">
        <v>27</v>
      </c>
      <c r="K2577" t="s">
        <v>5224</v>
      </c>
      <c r="L2577" t="s">
        <v>3572</v>
      </c>
      <c r="M2577">
        <v>53081</v>
      </c>
      <c r="N2577" t="s">
        <v>3479</v>
      </c>
      <c r="O2577" t="s">
        <v>638</v>
      </c>
      <c r="P2577" t="s">
        <v>32</v>
      </c>
      <c r="Q2577" t="s">
        <v>33</v>
      </c>
      <c r="R2577" t="s">
        <v>639</v>
      </c>
      <c r="S2577">
        <v>14.97</v>
      </c>
      <c r="T2577">
        <v>1</v>
      </c>
      <c r="U2577">
        <v>0</v>
      </c>
      <c r="V2577">
        <v>4.1916000000000011</v>
      </c>
      <c r="W2577" t="s">
        <v>10936</v>
      </c>
      <c r="X2577" t="s">
        <v>10937</v>
      </c>
      <c r="Y2577">
        <v>8</v>
      </c>
      <c r="Z2577" t="s">
        <v>10954</v>
      </c>
      <c r="AA2577">
        <v>0.28000000000000008</v>
      </c>
    </row>
    <row r="2578" spans="1:27" x14ac:dyDescent="0.35">
      <c r="A2578">
        <v>8008</v>
      </c>
      <c r="B2578" t="s">
        <v>4388</v>
      </c>
      <c r="C2578">
        <v>2012</v>
      </c>
      <c r="D2578" s="1">
        <v>41230</v>
      </c>
      <c r="E2578" s="1">
        <v>41237</v>
      </c>
      <c r="F2578" t="s">
        <v>23</v>
      </c>
      <c r="G2578" t="s">
        <v>1627</v>
      </c>
      <c r="H2578" t="s">
        <v>1628</v>
      </c>
      <c r="I2578" t="s">
        <v>38</v>
      </c>
      <c r="J2578" t="s">
        <v>27</v>
      </c>
      <c r="K2578" t="s">
        <v>4041</v>
      </c>
      <c r="L2578" t="s">
        <v>3540</v>
      </c>
      <c r="M2578">
        <v>73120</v>
      </c>
      <c r="N2578" t="s">
        <v>3479</v>
      </c>
      <c r="O2578" t="s">
        <v>1083</v>
      </c>
      <c r="P2578" t="s">
        <v>32</v>
      </c>
      <c r="Q2578" t="s">
        <v>33</v>
      </c>
      <c r="R2578" t="s">
        <v>1084</v>
      </c>
      <c r="S2578">
        <v>541.24</v>
      </c>
      <c r="T2578">
        <v>4</v>
      </c>
      <c r="U2578">
        <v>0</v>
      </c>
      <c r="V2578">
        <v>5.4124000000000478</v>
      </c>
      <c r="W2578" t="s">
        <v>10948</v>
      </c>
      <c r="X2578" t="s">
        <v>10940</v>
      </c>
      <c r="Y2578">
        <v>11</v>
      </c>
      <c r="Z2578" t="s">
        <v>10947</v>
      </c>
      <c r="AA2578">
        <v>1.0000000000000089E-2</v>
      </c>
    </row>
    <row r="2579" spans="1:27" x14ac:dyDescent="0.35">
      <c r="A2579">
        <v>8041</v>
      </c>
      <c r="B2579" t="s">
        <v>5227</v>
      </c>
      <c r="C2579">
        <v>2014</v>
      </c>
      <c r="D2579" s="1">
        <v>41873</v>
      </c>
      <c r="E2579" s="1">
        <v>41877</v>
      </c>
      <c r="F2579" t="s">
        <v>45</v>
      </c>
      <c r="G2579" t="s">
        <v>1658</v>
      </c>
      <c r="H2579" t="s">
        <v>1659</v>
      </c>
      <c r="I2579" t="s">
        <v>26</v>
      </c>
      <c r="J2579" t="s">
        <v>27</v>
      </c>
      <c r="K2579" t="s">
        <v>3472</v>
      </c>
      <c r="L2579" t="s">
        <v>3473</v>
      </c>
      <c r="M2579">
        <v>98115</v>
      </c>
      <c r="N2579" t="s">
        <v>30</v>
      </c>
      <c r="O2579" t="s">
        <v>1053</v>
      </c>
      <c r="P2579" t="s">
        <v>32</v>
      </c>
      <c r="Q2579" t="s">
        <v>33</v>
      </c>
      <c r="R2579" t="s">
        <v>1054</v>
      </c>
      <c r="S2579">
        <v>572.58000000000004</v>
      </c>
      <c r="T2579">
        <v>6</v>
      </c>
      <c r="U2579">
        <v>0</v>
      </c>
      <c r="V2579">
        <v>34.354799999999955</v>
      </c>
      <c r="W2579" t="s">
        <v>10939</v>
      </c>
      <c r="X2579" t="s">
        <v>10937</v>
      </c>
      <c r="Y2579">
        <v>8</v>
      </c>
      <c r="Z2579" t="s">
        <v>10954</v>
      </c>
      <c r="AA2579">
        <v>5.9999999999999915E-2</v>
      </c>
    </row>
    <row r="2580" spans="1:27" x14ac:dyDescent="0.35">
      <c r="A2580">
        <v>8066</v>
      </c>
      <c r="B2580" t="s">
        <v>4618</v>
      </c>
      <c r="C2580">
        <v>2013</v>
      </c>
      <c r="D2580" s="1">
        <v>41586</v>
      </c>
      <c r="E2580" s="1">
        <v>41588</v>
      </c>
      <c r="F2580" t="s">
        <v>56</v>
      </c>
      <c r="G2580" t="s">
        <v>2733</v>
      </c>
      <c r="H2580" t="s">
        <v>2734</v>
      </c>
      <c r="I2580" t="s">
        <v>38</v>
      </c>
      <c r="J2580" t="s">
        <v>27</v>
      </c>
      <c r="K2580" t="s">
        <v>3689</v>
      </c>
      <c r="L2580" t="s">
        <v>3741</v>
      </c>
      <c r="M2580">
        <v>14609</v>
      </c>
      <c r="N2580" t="s">
        <v>3728</v>
      </c>
      <c r="O2580" t="s">
        <v>31</v>
      </c>
      <c r="P2580" t="s">
        <v>32</v>
      </c>
      <c r="Q2580" t="s">
        <v>33</v>
      </c>
      <c r="R2580" t="s">
        <v>34</v>
      </c>
      <c r="S2580">
        <v>116.82</v>
      </c>
      <c r="T2580">
        <v>3</v>
      </c>
      <c r="U2580">
        <v>0</v>
      </c>
      <c r="V2580">
        <v>5.8409999999999869</v>
      </c>
      <c r="W2580" t="s">
        <v>10936</v>
      </c>
      <c r="X2580" t="s">
        <v>10940</v>
      </c>
      <c r="Y2580">
        <v>11</v>
      </c>
      <c r="Z2580" t="s">
        <v>10947</v>
      </c>
      <c r="AA2580">
        <v>4.9999999999999892E-2</v>
      </c>
    </row>
    <row r="2581" spans="1:27" x14ac:dyDescent="0.35">
      <c r="A2581">
        <v>8091</v>
      </c>
      <c r="B2581" t="s">
        <v>5855</v>
      </c>
      <c r="C2581">
        <v>2011</v>
      </c>
      <c r="D2581" s="1">
        <v>40884</v>
      </c>
      <c r="E2581" s="1">
        <v>40890</v>
      </c>
      <c r="F2581" t="s">
        <v>23</v>
      </c>
      <c r="G2581" t="s">
        <v>5572</v>
      </c>
      <c r="H2581" t="s">
        <v>5573</v>
      </c>
      <c r="I2581" t="s">
        <v>127</v>
      </c>
      <c r="J2581" t="s">
        <v>27</v>
      </c>
      <c r="K2581" t="s">
        <v>3472</v>
      </c>
      <c r="L2581" t="s">
        <v>3473</v>
      </c>
      <c r="M2581">
        <v>98103</v>
      </c>
      <c r="N2581" t="s">
        <v>30</v>
      </c>
      <c r="O2581" t="s">
        <v>3101</v>
      </c>
      <c r="P2581" t="s">
        <v>32</v>
      </c>
      <c r="Q2581" t="s">
        <v>33</v>
      </c>
      <c r="R2581" t="s">
        <v>3102</v>
      </c>
      <c r="S2581">
        <v>269.35999999999996</v>
      </c>
      <c r="T2581">
        <v>7</v>
      </c>
      <c r="U2581">
        <v>0</v>
      </c>
      <c r="V2581">
        <v>70.033599999999993</v>
      </c>
      <c r="W2581" t="s">
        <v>10944</v>
      </c>
      <c r="X2581" t="s">
        <v>10940</v>
      </c>
      <c r="Y2581">
        <v>12</v>
      </c>
      <c r="Z2581" t="s">
        <v>10941</v>
      </c>
      <c r="AA2581">
        <v>0.26</v>
      </c>
    </row>
    <row r="2582" spans="1:27" x14ac:dyDescent="0.35">
      <c r="A2582">
        <v>8098</v>
      </c>
      <c r="B2582" t="s">
        <v>5856</v>
      </c>
      <c r="C2582">
        <v>2014</v>
      </c>
      <c r="D2582" s="1">
        <v>42002</v>
      </c>
      <c r="E2582" s="1">
        <v>42006</v>
      </c>
      <c r="F2582" t="s">
        <v>23</v>
      </c>
      <c r="G2582" t="s">
        <v>5382</v>
      </c>
      <c r="H2582" t="s">
        <v>5383</v>
      </c>
      <c r="I2582" t="s">
        <v>38</v>
      </c>
      <c r="J2582" t="s">
        <v>27</v>
      </c>
      <c r="K2582" t="s">
        <v>5024</v>
      </c>
      <c r="L2582" t="s">
        <v>4965</v>
      </c>
      <c r="M2582">
        <v>87105</v>
      </c>
      <c r="N2582" t="s">
        <v>30</v>
      </c>
      <c r="O2582" t="s">
        <v>2323</v>
      </c>
      <c r="P2582" t="s">
        <v>32</v>
      </c>
      <c r="Q2582" t="s">
        <v>33</v>
      </c>
      <c r="R2582" t="s">
        <v>2324</v>
      </c>
      <c r="S2582">
        <v>118.25</v>
      </c>
      <c r="T2582">
        <v>5</v>
      </c>
      <c r="U2582">
        <v>0</v>
      </c>
      <c r="V2582">
        <v>34.292499999999997</v>
      </c>
      <c r="W2582" t="s">
        <v>10939</v>
      </c>
      <c r="X2582" t="s">
        <v>10940</v>
      </c>
      <c r="Y2582">
        <v>12</v>
      </c>
      <c r="Z2582" t="s">
        <v>10941</v>
      </c>
      <c r="AA2582">
        <v>0.28999999999999998</v>
      </c>
    </row>
    <row r="2583" spans="1:27" x14ac:dyDescent="0.35">
      <c r="A2583">
        <v>8117</v>
      </c>
      <c r="B2583" t="s">
        <v>5857</v>
      </c>
      <c r="C2583">
        <v>2014</v>
      </c>
      <c r="D2583" s="1">
        <v>41968</v>
      </c>
      <c r="E2583" s="1">
        <v>41968</v>
      </c>
      <c r="F2583" t="s">
        <v>234</v>
      </c>
      <c r="G2583" t="s">
        <v>5858</v>
      </c>
      <c r="H2583" t="s">
        <v>5859</v>
      </c>
      <c r="I2583" t="s">
        <v>26</v>
      </c>
      <c r="J2583" t="s">
        <v>27</v>
      </c>
      <c r="K2583" t="s">
        <v>4762</v>
      </c>
      <c r="L2583" t="s">
        <v>4569</v>
      </c>
      <c r="M2583">
        <v>67846</v>
      </c>
      <c r="N2583" t="s">
        <v>3479</v>
      </c>
      <c r="O2583" t="s">
        <v>835</v>
      </c>
      <c r="P2583" t="s">
        <v>32</v>
      </c>
      <c r="Q2583" t="s">
        <v>33</v>
      </c>
      <c r="R2583" t="s">
        <v>836</v>
      </c>
      <c r="S2583">
        <v>33.29</v>
      </c>
      <c r="T2583">
        <v>1</v>
      </c>
      <c r="U2583">
        <v>0</v>
      </c>
      <c r="V2583">
        <v>7.9895999999999994</v>
      </c>
      <c r="W2583" t="s">
        <v>10939</v>
      </c>
      <c r="X2583" t="s">
        <v>10940</v>
      </c>
      <c r="Y2583">
        <v>11</v>
      </c>
      <c r="Z2583" t="s">
        <v>10947</v>
      </c>
      <c r="AA2583">
        <v>0.24</v>
      </c>
    </row>
    <row r="2584" spans="1:27" x14ac:dyDescent="0.35">
      <c r="A2584">
        <v>8152</v>
      </c>
      <c r="B2584" t="s">
        <v>4026</v>
      </c>
      <c r="C2584">
        <v>2014</v>
      </c>
      <c r="D2584" s="1">
        <v>41722</v>
      </c>
      <c r="E2584" s="1">
        <v>41724</v>
      </c>
      <c r="F2584" t="s">
        <v>56</v>
      </c>
      <c r="G2584" t="s">
        <v>2260</v>
      </c>
      <c r="H2584" t="s">
        <v>2261</v>
      </c>
      <c r="I2584" t="s">
        <v>38</v>
      </c>
      <c r="J2584" t="s">
        <v>27</v>
      </c>
      <c r="K2584" t="s">
        <v>3472</v>
      </c>
      <c r="L2584" t="s">
        <v>3473</v>
      </c>
      <c r="M2584">
        <v>98115</v>
      </c>
      <c r="N2584" t="s">
        <v>30</v>
      </c>
      <c r="O2584" t="s">
        <v>3284</v>
      </c>
      <c r="P2584" t="s">
        <v>32</v>
      </c>
      <c r="Q2584" t="s">
        <v>33</v>
      </c>
      <c r="R2584" t="s">
        <v>3285</v>
      </c>
      <c r="S2584">
        <v>32.479999999999997</v>
      </c>
      <c r="T2584">
        <v>2</v>
      </c>
      <c r="U2584">
        <v>0</v>
      </c>
      <c r="V2584">
        <v>4.8719999999999999</v>
      </c>
      <c r="W2584" t="s">
        <v>10939</v>
      </c>
      <c r="X2584" t="s">
        <v>10950</v>
      </c>
      <c r="Y2584">
        <v>3</v>
      </c>
      <c r="Z2584" t="s">
        <v>10953</v>
      </c>
      <c r="AA2584">
        <v>0.15000000000000002</v>
      </c>
    </row>
    <row r="2585" spans="1:27" x14ac:dyDescent="0.35">
      <c r="A2585">
        <v>8229</v>
      </c>
      <c r="B2585" t="s">
        <v>5237</v>
      </c>
      <c r="C2585">
        <v>2013</v>
      </c>
      <c r="D2585" s="1">
        <v>41369</v>
      </c>
      <c r="E2585" s="1">
        <v>41373</v>
      </c>
      <c r="F2585" t="s">
        <v>45</v>
      </c>
      <c r="G2585" t="s">
        <v>1621</v>
      </c>
      <c r="H2585" t="s">
        <v>1622</v>
      </c>
      <c r="I2585" t="s">
        <v>127</v>
      </c>
      <c r="J2585" t="s">
        <v>27</v>
      </c>
      <c r="K2585" t="s">
        <v>4913</v>
      </c>
      <c r="L2585" t="s">
        <v>3741</v>
      </c>
      <c r="M2585">
        <v>12180</v>
      </c>
      <c r="N2585" t="s">
        <v>3728</v>
      </c>
      <c r="O2585" t="s">
        <v>2311</v>
      </c>
      <c r="P2585" t="s">
        <v>32</v>
      </c>
      <c r="Q2585" t="s">
        <v>33</v>
      </c>
      <c r="R2585" t="s">
        <v>2312</v>
      </c>
      <c r="S2585">
        <v>31.02</v>
      </c>
      <c r="T2585">
        <v>2</v>
      </c>
      <c r="U2585">
        <v>0</v>
      </c>
      <c r="V2585">
        <v>8.0652000000000008</v>
      </c>
      <c r="W2585" t="s">
        <v>10936</v>
      </c>
      <c r="X2585" t="s">
        <v>10942</v>
      </c>
      <c r="Y2585">
        <v>4</v>
      </c>
      <c r="Z2585" t="s">
        <v>10943</v>
      </c>
      <c r="AA2585">
        <v>0.26</v>
      </c>
    </row>
    <row r="2586" spans="1:27" x14ac:dyDescent="0.35">
      <c r="A2586">
        <v>8246</v>
      </c>
      <c r="B2586" t="s">
        <v>5860</v>
      </c>
      <c r="C2586">
        <v>2011</v>
      </c>
      <c r="D2586" s="1">
        <v>40774</v>
      </c>
      <c r="E2586" s="1">
        <v>40778</v>
      </c>
      <c r="F2586" t="s">
        <v>23</v>
      </c>
      <c r="G2586" t="s">
        <v>3899</v>
      </c>
      <c r="H2586" t="s">
        <v>3900</v>
      </c>
      <c r="I2586" t="s">
        <v>26</v>
      </c>
      <c r="J2586" t="s">
        <v>27</v>
      </c>
      <c r="K2586" t="s">
        <v>3521</v>
      </c>
      <c r="L2586" t="s">
        <v>3522</v>
      </c>
      <c r="M2586">
        <v>31907</v>
      </c>
      <c r="N2586" t="s">
        <v>3507</v>
      </c>
      <c r="O2586" t="s">
        <v>1550</v>
      </c>
      <c r="P2586" t="s">
        <v>32</v>
      </c>
      <c r="Q2586" t="s">
        <v>33</v>
      </c>
      <c r="R2586" t="s">
        <v>1551</v>
      </c>
      <c r="S2586">
        <v>344.90999999999997</v>
      </c>
      <c r="T2586">
        <v>3</v>
      </c>
      <c r="U2586">
        <v>0</v>
      </c>
      <c r="V2586">
        <v>10.347300000000004</v>
      </c>
      <c r="W2586" t="s">
        <v>10944</v>
      </c>
      <c r="X2586" t="s">
        <v>10937</v>
      </c>
      <c r="Y2586">
        <v>8</v>
      </c>
      <c r="Z2586" t="s">
        <v>10954</v>
      </c>
      <c r="AA2586">
        <v>3.0000000000000016E-2</v>
      </c>
    </row>
    <row r="2587" spans="1:27" x14ac:dyDescent="0.35">
      <c r="A2587">
        <v>8257</v>
      </c>
      <c r="B2587" t="s">
        <v>4031</v>
      </c>
      <c r="C2587">
        <v>2014</v>
      </c>
      <c r="D2587" s="1">
        <v>41864</v>
      </c>
      <c r="E2587" s="1">
        <v>41871</v>
      </c>
      <c r="F2587" t="s">
        <v>23</v>
      </c>
      <c r="G2587" t="s">
        <v>3858</v>
      </c>
      <c r="H2587" t="s">
        <v>3859</v>
      </c>
      <c r="I2587" t="s">
        <v>38</v>
      </c>
      <c r="J2587" t="s">
        <v>27</v>
      </c>
      <c r="K2587" t="s">
        <v>3472</v>
      </c>
      <c r="L2587" t="s">
        <v>3473</v>
      </c>
      <c r="M2587">
        <v>98103</v>
      </c>
      <c r="N2587" t="s">
        <v>30</v>
      </c>
      <c r="O2587" t="s">
        <v>2299</v>
      </c>
      <c r="P2587" t="s">
        <v>32</v>
      </c>
      <c r="Q2587" t="s">
        <v>33</v>
      </c>
      <c r="R2587" t="s">
        <v>5669</v>
      </c>
      <c r="S2587">
        <v>46.74</v>
      </c>
      <c r="T2587">
        <v>3</v>
      </c>
      <c r="U2587">
        <v>0</v>
      </c>
      <c r="V2587">
        <v>11.684999999999999</v>
      </c>
      <c r="W2587" t="s">
        <v>10939</v>
      </c>
      <c r="X2587" t="s">
        <v>10937</v>
      </c>
      <c r="Y2587">
        <v>8</v>
      </c>
      <c r="Z2587" t="s">
        <v>10954</v>
      </c>
      <c r="AA2587">
        <v>0.24999999999999997</v>
      </c>
    </row>
    <row r="2588" spans="1:27" x14ac:dyDescent="0.35">
      <c r="A2588">
        <v>8262</v>
      </c>
      <c r="B2588" t="s">
        <v>5861</v>
      </c>
      <c r="C2588">
        <v>2013</v>
      </c>
      <c r="D2588" s="1">
        <v>41452</v>
      </c>
      <c r="E2588" s="1">
        <v>41452</v>
      </c>
      <c r="F2588" t="s">
        <v>234</v>
      </c>
      <c r="G2588" t="s">
        <v>1408</v>
      </c>
      <c r="H2588" t="s">
        <v>1409</v>
      </c>
      <c r="I2588" t="s">
        <v>127</v>
      </c>
      <c r="J2588" t="s">
        <v>27</v>
      </c>
      <c r="K2588" t="s">
        <v>2823</v>
      </c>
      <c r="L2588" t="s">
        <v>3478</v>
      </c>
      <c r="M2588">
        <v>48066</v>
      </c>
      <c r="N2588" t="s">
        <v>3479</v>
      </c>
      <c r="O2588" t="s">
        <v>1794</v>
      </c>
      <c r="P2588" t="s">
        <v>32</v>
      </c>
      <c r="Q2588" t="s">
        <v>33</v>
      </c>
      <c r="R2588" t="s">
        <v>1795</v>
      </c>
      <c r="S2588">
        <v>171.04</v>
      </c>
      <c r="T2588">
        <v>4</v>
      </c>
      <c r="U2588">
        <v>0</v>
      </c>
      <c r="V2588">
        <v>44.470399999999998</v>
      </c>
      <c r="W2588" t="s">
        <v>10936</v>
      </c>
      <c r="X2588" t="s">
        <v>10942</v>
      </c>
      <c r="Y2588">
        <v>6</v>
      </c>
      <c r="Z2588" t="s">
        <v>10946</v>
      </c>
      <c r="AA2588">
        <v>0.26</v>
      </c>
    </row>
    <row r="2589" spans="1:27" x14ac:dyDescent="0.35">
      <c r="A2589">
        <v>8275</v>
      </c>
      <c r="B2589" t="s">
        <v>5862</v>
      </c>
      <c r="C2589">
        <v>2014</v>
      </c>
      <c r="D2589" s="1">
        <v>41821</v>
      </c>
      <c r="E2589" s="1">
        <v>41825</v>
      </c>
      <c r="F2589" t="s">
        <v>23</v>
      </c>
      <c r="G2589" t="s">
        <v>4481</v>
      </c>
      <c r="H2589" t="s">
        <v>4482</v>
      </c>
      <c r="I2589" t="s">
        <v>26</v>
      </c>
      <c r="J2589" t="s">
        <v>27</v>
      </c>
      <c r="K2589" t="s">
        <v>4654</v>
      </c>
      <c r="L2589" t="s">
        <v>3741</v>
      </c>
      <c r="M2589">
        <v>10550</v>
      </c>
      <c r="N2589" t="s">
        <v>3728</v>
      </c>
      <c r="O2589" t="s">
        <v>484</v>
      </c>
      <c r="P2589" t="s">
        <v>32</v>
      </c>
      <c r="Q2589" t="s">
        <v>33</v>
      </c>
      <c r="R2589" t="s">
        <v>485</v>
      </c>
      <c r="S2589">
        <v>1085.42</v>
      </c>
      <c r="T2589">
        <v>7</v>
      </c>
      <c r="U2589">
        <v>0</v>
      </c>
      <c r="V2589">
        <v>282.20920000000001</v>
      </c>
      <c r="W2589" t="s">
        <v>10939</v>
      </c>
      <c r="X2589" t="s">
        <v>10937</v>
      </c>
      <c r="Y2589">
        <v>7</v>
      </c>
      <c r="Z2589" t="s">
        <v>10938</v>
      </c>
      <c r="AA2589">
        <v>0.26</v>
      </c>
    </row>
    <row r="2590" spans="1:27" x14ac:dyDescent="0.35">
      <c r="A2590">
        <v>8280</v>
      </c>
      <c r="B2590" t="s">
        <v>5863</v>
      </c>
      <c r="C2590">
        <v>2014</v>
      </c>
      <c r="D2590" s="1">
        <v>41752</v>
      </c>
      <c r="E2590" s="1">
        <v>41756</v>
      </c>
      <c r="F2590" t="s">
        <v>23</v>
      </c>
      <c r="G2590" t="s">
        <v>1294</v>
      </c>
      <c r="H2590" t="s">
        <v>1295</v>
      </c>
      <c r="I2590" t="s">
        <v>38</v>
      </c>
      <c r="J2590" t="s">
        <v>27</v>
      </c>
      <c r="K2590" t="s">
        <v>3521</v>
      </c>
      <c r="L2590" t="s">
        <v>3522</v>
      </c>
      <c r="M2590">
        <v>31907</v>
      </c>
      <c r="N2590" t="s">
        <v>3507</v>
      </c>
      <c r="O2590" t="s">
        <v>796</v>
      </c>
      <c r="P2590" t="s">
        <v>32</v>
      </c>
      <c r="Q2590" t="s">
        <v>33</v>
      </c>
      <c r="R2590" t="s">
        <v>797</v>
      </c>
      <c r="S2590">
        <v>675.06000000000006</v>
      </c>
      <c r="T2590">
        <v>3</v>
      </c>
      <c r="U2590">
        <v>0</v>
      </c>
      <c r="V2590">
        <v>87.757800000000003</v>
      </c>
      <c r="W2590" t="s">
        <v>10939</v>
      </c>
      <c r="X2590" t="s">
        <v>10942</v>
      </c>
      <c r="Y2590">
        <v>4</v>
      </c>
      <c r="Z2590" t="s">
        <v>10943</v>
      </c>
      <c r="AA2590">
        <v>0.13</v>
      </c>
    </row>
    <row r="2591" spans="1:27" x14ac:dyDescent="0.35">
      <c r="A2591">
        <v>8332</v>
      </c>
      <c r="B2591" t="s">
        <v>4223</v>
      </c>
      <c r="C2591">
        <v>2013</v>
      </c>
      <c r="D2591" s="1">
        <v>41343</v>
      </c>
      <c r="E2591" s="1">
        <v>41346</v>
      </c>
      <c r="F2591" t="s">
        <v>56</v>
      </c>
      <c r="G2591" t="s">
        <v>1425</v>
      </c>
      <c r="H2591" t="s">
        <v>1426</v>
      </c>
      <c r="I2591" t="s">
        <v>38</v>
      </c>
      <c r="J2591" t="s">
        <v>27</v>
      </c>
      <c r="K2591" t="s">
        <v>4224</v>
      </c>
      <c r="L2591" t="s">
        <v>3785</v>
      </c>
      <c r="M2591">
        <v>1810</v>
      </c>
      <c r="N2591" t="s">
        <v>3728</v>
      </c>
      <c r="O2591" t="s">
        <v>1459</v>
      </c>
      <c r="P2591" t="s">
        <v>32</v>
      </c>
      <c r="Q2591" t="s">
        <v>33</v>
      </c>
      <c r="R2591" t="s">
        <v>1460</v>
      </c>
      <c r="S2591">
        <v>11.21</v>
      </c>
      <c r="T2591">
        <v>1</v>
      </c>
      <c r="U2591">
        <v>0</v>
      </c>
      <c r="V2591">
        <v>3.3629999999999995</v>
      </c>
      <c r="W2591" t="s">
        <v>10936</v>
      </c>
      <c r="X2591" t="s">
        <v>10950</v>
      </c>
      <c r="Y2591">
        <v>3</v>
      </c>
      <c r="Z2591" t="s">
        <v>10953</v>
      </c>
      <c r="AA2591">
        <v>0.29999999999999993</v>
      </c>
    </row>
    <row r="2592" spans="1:27" x14ac:dyDescent="0.35">
      <c r="A2592">
        <v>8343</v>
      </c>
      <c r="B2592" t="s">
        <v>5864</v>
      </c>
      <c r="C2592">
        <v>2013</v>
      </c>
      <c r="D2592" s="1">
        <v>41604</v>
      </c>
      <c r="E2592" s="1">
        <v>41609</v>
      </c>
      <c r="F2592" t="s">
        <v>23</v>
      </c>
      <c r="G2592" t="s">
        <v>2302</v>
      </c>
      <c r="H2592" t="s">
        <v>2303</v>
      </c>
      <c r="I2592" t="s">
        <v>38</v>
      </c>
      <c r="J2592" t="s">
        <v>27</v>
      </c>
      <c r="K2592" t="s">
        <v>4550</v>
      </c>
      <c r="L2592" t="s">
        <v>3594</v>
      </c>
      <c r="M2592">
        <v>35810</v>
      </c>
      <c r="N2592" t="s">
        <v>3507</v>
      </c>
      <c r="O2592" t="s">
        <v>2304</v>
      </c>
      <c r="P2592" t="s">
        <v>32</v>
      </c>
      <c r="Q2592" t="s">
        <v>33</v>
      </c>
      <c r="R2592" t="s">
        <v>2305</v>
      </c>
      <c r="S2592">
        <v>73.36</v>
      </c>
      <c r="T2592">
        <v>7</v>
      </c>
      <c r="U2592">
        <v>0</v>
      </c>
      <c r="V2592">
        <v>19.807200000000002</v>
      </c>
      <c r="W2592" t="s">
        <v>10936</v>
      </c>
      <c r="X2592" t="s">
        <v>10940</v>
      </c>
      <c r="Y2592">
        <v>11</v>
      </c>
      <c r="Z2592" t="s">
        <v>10947</v>
      </c>
      <c r="AA2592">
        <v>0.27</v>
      </c>
    </row>
    <row r="2593" spans="1:27" x14ac:dyDescent="0.35">
      <c r="A2593">
        <v>8358</v>
      </c>
      <c r="B2593" t="s">
        <v>5240</v>
      </c>
      <c r="C2593">
        <v>2011</v>
      </c>
      <c r="D2593" s="1">
        <v>40644</v>
      </c>
      <c r="E2593" s="1">
        <v>40651</v>
      </c>
      <c r="F2593" t="s">
        <v>23</v>
      </c>
      <c r="G2593" t="s">
        <v>2184</v>
      </c>
      <c r="H2593" t="s">
        <v>2185</v>
      </c>
      <c r="I2593" t="s">
        <v>38</v>
      </c>
      <c r="J2593" t="s">
        <v>27</v>
      </c>
      <c r="K2593" t="s">
        <v>3746</v>
      </c>
      <c r="L2593" t="s">
        <v>3747</v>
      </c>
      <c r="M2593">
        <v>59405</v>
      </c>
      <c r="N2593" t="s">
        <v>30</v>
      </c>
      <c r="O2593" t="s">
        <v>1833</v>
      </c>
      <c r="P2593" t="s">
        <v>32</v>
      </c>
      <c r="Q2593" t="s">
        <v>33</v>
      </c>
      <c r="R2593" t="s">
        <v>1834</v>
      </c>
      <c r="S2593">
        <v>87.08</v>
      </c>
      <c r="T2593">
        <v>7</v>
      </c>
      <c r="U2593">
        <v>0</v>
      </c>
      <c r="V2593">
        <v>24.382400000000001</v>
      </c>
      <c r="W2593" t="s">
        <v>10944</v>
      </c>
      <c r="X2593" t="s">
        <v>10942</v>
      </c>
      <c r="Y2593">
        <v>4</v>
      </c>
      <c r="Z2593" t="s">
        <v>10943</v>
      </c>
      <c r="AA2593">
        <v>0.28000000000000003</v>
      </c>
    </row>
    <row r="2594" spans="1:27" x14ac:dyDescent="0.35">
      <c r="A2594">
        <v>8387</v>
      </c>
      <c r="B2594" t="s">
        <v>5865</v>
      </c>
      <c r="C2594">
        <v>2012</v>
      </c>
      <c r="D2594" s="1">
        <v>41057</v>
      </c>
      <c r="E2594" s="1">
        <v>41063</v>
      </c>
      <c r="F2594" t="s">
        <v>23</v>
      </c>
      <c r="G2594" t="s">
        <v>1086</v>
      </c>
      <c r="H2594" t="s">
        <v>1087</v>
      </c>
      <c r="I2594" t="s">
        <v>38</v>
      </c>
      <c r="J2594" t="s">
        <v>27</v>
      </c>
      <c r="K2594" t="s">
        <v>3726</v>
      </c>
      <c r="L2594" t="s">
        <v>3727</v>
      </c>
      <c r="M2594">
        <v>6040</v>
      </c>
      <c r="N2594" t="s">
        <v>3728</v>
      </c>
      <c r="O2594" t="s">
        <v>3284</v>
      </c>
      <c r="P2594" t="s">
        <v>32</v>
      </c>
      <c r="Q2594" t="s">
        <v>33</v>
      </c>
      <c r="R2594" t="s">
        <v>3285</v>
      </c>
      <c r="S2594">
        <v>16.239999999999998</v>
      </c>
      <c r="T2594">
        <v>1</v>
      </c>
      <c r="U2594">
        <v>0</v>
      </c>
      <c r="V2594">
        <v>2.4359999999999999</v>
      </c>
      <c r="W2594" t="s">
        <v>10948</v>
      </c>
      <c r="X2594" t="s">
        <v>10942</v>
      </c>
      <c r="Y2594">
        <v>5</v>
      </c>
      <c r="Z2594" t="s">
        <v>10952</v>
      </c>
      <c r="AA2594">
        <v>0.15000000000000002</v>
      </c>
    </row>
    <row r="2595" spans="1:27" x14ac:dyDescent="0.35">
      <c r="A2595">
        <v>8388</v>
      </c>
      <c r="B2595" t="s">
        <v>5865</v>
      </c>
      <c r="C2595">
        <v>2012</v>
      </c>
      <c r="D2595" s="1">
        <v>41057</v>
      </c>
      <c r="E2595" s="1">
        <v>41063</v>
      </c>
      <c r="F2595" t="s">
        <v>23</v>
      </c>
      <c r="G2595" t="s">
        <v>1086</v>
      </c>
      <c r="H2595" t="s">
        <v>1087</v>
      </c>
      <c r="I2595" t="s">
        <v>38</v>
      </c>
      <c r="J2595" t="s">
        <v>27</v>
      </c>
      <c r="K2595" t="s">
        <v>3726</v>
      </c>
      <c r="L2595" t="s">
        <v>3727</v>
      </c>
      <c r="M2595">
        <v>6040</v>
      </c>
      <c r="N2595" t="s">
        <v>3728</v>
      </c>
      <c r="O2595" t="s">
        <v>1204</v>
      </c>
      <c r="P2595" t="s">
        <v>32</v>
      </c>
      <c r="Q2595" t="s">
        <v>33</v>
      </c>
      <c r="R2595" t="s">
        <v>1205</v>
      </c>
      <c r="S2595">
        <v>77.55</v>
      </c>
      <c r="T2595">
        <v>5</v>
      </c>
      <c r="U2595">
        <v>0</v>
      </c>
      <c r="V2595">
        <v>21.714000000000002</v>
      </c>
      <c r="W2595" t="s">
        <v>10948</v>
      </c>
      <c r="X2595" t="s">
        <v>10942</v>
      </c>
      <c r="Y2595">
        <v>5</v>
      </c>
      <c r="Z2595" t="s">
        <v>10952</v>
      </c>
      <c r="AA2595">
        <v>0.28000000000000003</v>
      </c>
    </row>
    <row r="2596" spans="1:27" x14ac:dyDescent="0.35">
      <c r="A2596">
        <v>8418</v>
      </c>
      <c r="B2596" t="s">
        <v>3680</v>
      </c>
      <c r="C2596">
        <v>2014</v>
      </c>
      <c r="D2596" s="1">
        <v>41769</v>
      </c>
      <c r="E2596" s="1">
        <v>41771</v>
      </c>
      <c r="F2596" t="s">
        <v>56</v>
      </c>
      <c r="G2596" t="s">
        <v>2976</v>
      </c>
      <c r="H2596" t="s">
        <v>2977</v>
      </c>
      <c r="I2596" t="s">
        <v>127</v>
      </c>
      <c r="J2596" t="s">
        <v>27</v>
      </c>
      <c r="K2596" t="s">
        <v>3472</v>
      </c>
      <c r="L2596" t="s">
        <v>3473</v>
      </c>
      <c r="M2596">
        <v>98105</v>
      </c>
      <c r="N2596" t="s">
        <v>30</v>
      </c>
      <c r="O2596" t="s">
        <v>2049</v>
      </c>
      <c r="P2596" t="s">
        <v>32</v>
      </c>
      <c r="Q2596" t="s">
        <v>33</v>
      </c>
      <c r="R2596" t="s">
        <v>2050</v>
      </c>
      <c r="S2596">
        <v>104.28</v>
      </c>
      <c r="T2596">
        <v>3</v>
      </c>
      <c r="U2596">
        <v>0</v>
      </c>
      <c r="V2596">
        <v>26.069999999999993</v>
      </c>
      <c r="W2596" t="s">
        <v>10939</v>
      </c>
      <c r="X2596" t="s">
        <v>10942</v>
      </c>
      <c r="Y2596">
        <v>5</v>
      </c>
      <c r="Z2596" t="s">
        <v>10952</v>
      </c>
      <c r="AA2596">
        <v>0.24999999999999994</v>
      </c>
    </row>
    <row r="2597" spans="1:27" x14ac:dyDescent="0.35">
      <c r="A2597">
        <v>8420</v>
      </c>
      <c r="B2597" t="s">
        <v>3680</v>
      </c>
      <c r="C2597">
        <v>2014</v>
      </c>
      <c r="D2597" s="1">
        <v>41769</v>
      </c>
      <c r="E2597" s="1">
        <v>41771</v>
      </c>
      <c r="F2597" t="s">
        <v>56</v>
      </c>
      <c r="G2597" t="s">
        <v>2976</v>
      </c>
      <c r="H2597" t="s">
        <v>2977</v>
      </c>
      <c r="I2597" t="s">
        <v>127</v>
      </c>
      <c r="J2597" t="s">
        <v>27</v>
      </c>
      <c r="K2597" t="s">
        <v>3472</v>
      </c>
      <c r="L2597" t="s">
        <v>3473</v>
      </c>
      <c r="M2597">
        <v>98105</v>
      </c>
      <c r="N2597" t="s">
        <v>30</v>
      </c>
      <c r="O2597" t="s">
        <v>2459</v>
      </c>
      <c r="P2597" t="s">
        <v>32</v>
      </c>
      <c r="Q2597" t="s">
        <v>33</v>
      </c>
      <c r="R2597" t="s">
        <v>2460</v>
      </c>
      <c r="S2597">
        <v>66.959999999999994</v>
      </c>
      <c r="T2597">
        <v>4</v>
      </c>
      <c r="U2597">
        <v>0</v>
      </c>
      <c r="V2597">
        <v>2.6783999999999963</v>
      </c>
      <c r="W2597" t="s">
        <v>10939</v>
      </c>
      <c r="X2597" t="s">
        <v>10942</v>
      </c>
      <c r="Y2597">
        <v>5</v>
      </c>
      <c r="Z2597" t="s">
        <v>10952</v>
      </c>
      <c r="AA2597">
        <v>3.9999999999999952E-2</v>
      </c>
    </row>
    <row r="2598" spans="1:27" x14ac:dyDescent="0.35">
      <c r="A2598">
        <v>8431</v>
      </c>
      <c r="B2598" t="s">
        <v>5866</v>
      </c>
      <c r="C2598">
        <v>2011</v>
      </c>
      <c r="D2598" s="1">
        <v>40632</v>
      </c>
      <c r="E2598" s="1">
        <v>40638</v>
      </c>
      <c r="F2598" t="s">
        <v>23</v>
      </c>
      <c r="G2598" t="s">
        <v>3762</v>
      </c>
      <c r="H2598" t="s">
        <v>3763</v>
      </c>
      <c r="I2598" t="s">
        <v>38</v>
      </c>
      <c r="J2598" t="s">
        <v>27</v>
      </c>
      <c r="K2598" t="s">
        <v>3189</v>
      </c>
      <c r="L2598" t="s">
        <v>3642</v>
      </c>
      <c r="M2598">
        <v>55124</v>
      </c>
      <c r="N2598" t="s">
        <v>3479</v>
      </c>
      <c r="O2598" t="s">
        <v>1726</v>
      </c>
      <c r="P2598" t="s">
        <v>32</v>
      </c>
      <c r="Q2598" t="s">
        <v>33</v>
      </c>
      <c r="R2598" t="s">
        <v>1727</v>
      </c>
      <c r="S2598">
        <v>129.30000000000001</v>
      </c>
      <c r="T2598">
        <v>2</v>
      </c>
      <c r="U2598">
        <v>0</v>
      </c>
      <c r="V2598">
        <v>6.4649999999999892</v>
      </c>
      <c r="W2598" t="s">
        <v>10944</v>
      </c>
      <c r="X2598" t="s">
        <v>10950</v>
      </c>
      <c r="Y2598">
        <v>3</v>
      </c>
      <c r="Z2598" t="s">
        <v>10953</v>
      </c>
      <c r="AA2598">
        <v>4.9999999999999913E-2</v>
      </c>
    </row>
    <row r="2599" spans="1:27" x14ac:dyDescent="0.35">
      <c r="A2599">
        <v>8462</v>
      </c>
      <c r="B2599" t="s">
        <v>5867</v>
      </c>
      <c r="C2599">
        <v>2011</v>
      </c>
      <c r="D2599" s="1">
        <v>40785</v>
      </c>
      <c r="E2599" s="1">
        <v>40790</v>
      </c>
      <c r="F2599" t="s">
        <v>23</v>
      </c>
      <c r="G2599" t="s">
        <v>264</v>
      </c>
      <c r="H2599" t="s">
        <v>265</v>
      </c>
      <c r="I2599" t="s">
        <v>38</v>
      </c>
      <c r="J2599" t="s">
        <v>27</v>
      </c>
      <c r="K2599" t="s">
        <v>4467</v>
      </c>
      <c r="L2599" t="s">
        <v>3727</v>
      </c>
      <c r="M2599">
        <v>6010</v>
      </c>
      <c r="N2599" t="s">
        <v>3728</v>
      </c>
      <c r="O2599" t="s">
        <v>5712</v>
      </c>
      <c r="P2599" t="s">
        <v>32</v>
      </c>
      <c r="Q2599" t="s">
        <v>33</v>
      </c>
      <c r="R2599" t="s">
        <v>5713</v>
      </c>
      <c r="S2599">
        <v>95.94</v>
      </c>
      <c r="T2599">
        <v>3</v>
      </c>
      <c r="U2599">
        <v>0</v>
      </c>
      <c r="V2599">
        <v>9.5940000000000012</v>
      </c>
      <c r="W2599" t="s">
        <v>10944</v>
      </c>
      <c r="X2599" t="s">
        <v>10937</v>
      </c>
      <c r="Y2599">
        <v>8</v>
      </c>
      <c r="Z2599" t="s">
        <v>10954</v>
      </c>
      <c r="AA2599">
        <v>0.10000000000000002</v>
      </c>
    </row>
    <row r="2600" spans="1:27" x14ac:dyDescent="0.35">
      <c r="A2600">
        <v>8533</v>
      </c>
      <c r="B2600" t="s">
        <v>4400</v>
      </c>
      <c r="C2600">
        <v>2013</v>
      </c>
      <c r="D2600" s="1">
        <v>41609</v>
      </c>
      <c r="E2600" s="1">
        <v>41615</v>
      </c>
      <c r="F2600" t="s">
        <v>23</v>
      </c>
      <c r="G2600" t="s">
        <v>2403</v>
      </c>
      <c r="H2600" t="s">
        <v>2404</v>
      </c>
      <c r="I2600" t="s">
        <v>38</v>
      </c>
      <c r="J2600" t="s">
        <v>27</v>
      </c>
      <c r="K2600" t="s">
        <v>3477</v>
      </c>
      <c r="L2600" t="s">
        <v>3478</v>
      </c>
      <c r="M2600">
        <v>48227</v>
      </c>
      <c r="N2600" t="s">
        <v>3479</v>
      </c>
      <c r="O2600" t="s">
        <v>1348</v>
      </c>
      <c r="P2600" t="s">
        <v>32</v>
      </c>
      <c r="Q2600" t="s">
        <v>33</v>
      </c>
      <c r="R2600" t="s">
        <v>1349</v>
      </c>
      <c r="S2600">
        <v>496.86</v>
      </c>
      <c r="T2600">
        <v>7</v>
      </c>
      <c r="U2600">
        <v>0</v>
      </c>
      <c r="V2600">
        <v>24.842999999999947</v>
      </c>
      <c r="W2600" t="s">
        <v>10936</v>
      </c>
      <c r="X2600" t="s">
        <v>10940</v>
      </c>
      <c r="Y2600">
        <v>12</v>
      </c>
      <c r="Z2600" t="s">
        <v>10941</v>
      </c>
      <c r="AA2600">
        <v>4.9999999999999892E-2</v>
      </c>
    </row>
    <row r="2601" spans="1:27" x14ac:dyDescent="0.35">
      <c r="A2601">
        <v>8579</v>
      </c>
      <c r="B2601" t="s">
        <v>3688</v>
      </c>
      <c r="C2601">
        <v>2014</v>
      </c>
      <c r="D2601" s="1">
        <v>41996</v>
      </c>
      <c r="E2601" s="1">
        <v>42000</v>
      </c>
      <c r="F2601" t="s">
        <v>23</v>
      </c>
      <c r="G2601" t="s">
        <v>1040</v>
      </c>
      <c r="H2601" t="s">
        <v>1041</v>
      </c>
      <c r="I2601" t="s">
        <v>38</v>
      </c>
      <c r="J2601" t="s">
        <v>27</v>
      </c>
      <c r="K2601" t="s">
        <v>3689</v>
      </c>
      <c r="L2601" t="s">
        <v>3642</v>
      </c>
      <c r="M2601">
        <v>55901</v>
      </c>
      <c r="N2601" t="s">
        <v>3479</v>
      </c>
      <c r="O2601" t="s">
        <v>2299</v>
      </c>
      <c r="P2601" t="s">
        <v>32</v>
      </c>
      <c r="Q2601" t="s">
        <v>33</v>
      </c>
      <c r="R2601" t="s">
        <v>5669</v>
      </c>
      <c r="S2601">
        <v>31.16</v>
      </c>
      <c r="T2601">
        <v>2</v>
      </c>
      <c r="U2601">
        <v>0</v>
      </c>
      <c r="V2601">
        <v>7.7899999999999991</v>
      </c>
      <c r="W2601" t="s">
        <v>10939</v>
      </c>
      <c r="X2601" t="s">
        <v>10940</v>
      </c>
      <c r="Y2601">
        <v>12</v>
      </c>
      <c r="Z2601" t="s">
        <v>10941</v>
      </c>
      <c r="AA2601">
        <v>0.24999999999999997</v>
      </c>
    </row>
    <row r="2602" spans="1:27" x14ac:dyDescent="0.35">
      <c r="A2602">
        <v>8637</v>
      </c>
      <c r="B2602" t="s">
        <v>5868</v>
      </c>
      <c r="C2602">
        <v>2011</v>
      </c>
      <c r="D2602" s="1">
        <v>40663</v>
      </c>
      <c r="E2602" s="1">
        <v>40665</v>
      </c>
      <c r="F2602" t="s">
        <v>56</v>
      </c>
      <c r="G2602" t="s">
        <v>1015</v>
      </c>
      <c r="H2602" t="s">
        <v>1016</v>
      </c>
      <c r="I2602" t="s">
        <v>38</v>
      </c>
      <c r="J2602" t="s">
        <v>27</v>
      </c>
      <c r="K2602" t="s">
        <v>4099</v>
      </c>
      <c r="L2602" t="s">
        <v>3603</v>
      </c>
      <c r="M2602">
        <v>40214</v>
      </c>
      <c r="N2602" t="s">
        <v>3507</v>
      </c>
      <c r="O2602" t="s">
        <v>768</v>
      </c>
      <c r="P2602" t="s">
        <v>32</v>
      </c>
      <c r="Q2602" t="s">
        <v>33</v>
      </c>
      <c r="R2602" t="s">
        <v>769</v>
      </c>
      <c r="S2602">
        <v>826</v>
      </c>
      <c r="T2602">
        <v>5</v>
      </c>
      <c r="U2602">
        <v>0</v>
      </c>
      <c r="V2602">
        <v>214.76</v>
      </c>
      <c r="W2602" t="s">
        <v>10944</v>
      </c>
      <c r="X2602" t="s">
        <v>10942</v>
      </c>
      <c r="Y2602">
        <v>4</v>
      </c>
      <c r="Z2602" t="s">
        <v>10943</v>
      </c>
      <c r="AA2602">
        <v>0.26</v>
      </c>
    </row>
    <row r="2603" spans="1:27" x14ac:dyDescent="0.35">
      <c r="A2603">
        <v>8686</v>
      </c>
      <c r="B2603" t="s">
        <v>5869</v>
      </c>
      <c r="C2603">
        <v>2014</v>
      </c>
      <c r="D2603" s="1">
        <v>41958</v>
      </c>
      <c r="E2603" s="1">
        <v>41962</v>
      </c>
      <c r="F2603" t="s">
        <v>45</v>
      </c>
      <c r="G2603" t="s">
        <v>300</v>
      </c>
      <c r="H2603" t="s">
        <v>301</v>
      </c>
      <c r="I2603" t="s">
        <v>26</v>
      </c>
      <c r="J2603" t="s">
        <v>27</v>
      </c>
      <c r="K2603" t="s">
        <v>5385</v>
      </c>
      <c r="L2603" t="s">
        <v>3741</v>
      </c>
      <c r="M2603">
        <v>13601</v>
      </c>
      <c r="N2603" t="s">
        <v>3728</v>
      </c>
      <c r="O2603" t="s">
        <v>67</v>
      </c>
      <c r="P2603" t="s">
        <v>32</v>
      </c>
      <c r="Q2603" t="s">
        <v>33</v>
      </c>
      <c r="R2603" t="s">
        <v>68</v>
      </c>
      <c r="S2603">
        <v>96.359999999999985</v>
      </c>
      <c r="T2603">
        <v>6</v>
      </c>
      <c r="U2603">
        <v>0</v>
      </c>
      <c r="V2603">
        <v>25.053599999999996</v>
      </c>
      <c r="W2603" t="s">
        <v>10939</v>
      </c>
      <c r="X2603" t="s">
        <v>10940</v>
      </c>
      <c r="Y2603">
        <v>11</v>
      </c>
      <c r="Z2603" t="s">
        <v>10947</v>
      </c>
      <c r="AA2603">
        <v>0.26</v>
      </c>
    </row>
    <row r="2604" spans="1:27" x14ac:dyDescent="0.35">
      <c r="A2604">
        <v>8737</v>
      </c>
      <c r="B2604" t="s">
        <v>5870</v>
      </c>
      <c r="C2604">
        <v>2013</v>
      </c>
      <c r="D2604" s="1">
        <v>41522</v>
      </c>
      <c r="E2604" s="1">
        <v>41527</v>
      </c>
      <c r="F2604" t="s">
        <v>23</v>
      </c>
      <c r="G2604" t="s">
        <v>1383</v>
      </c>
      <c r="H2604" t="s">
        <v>1384</v>
      </c>
      <c r="I2604" t="s">
        <v>26</v>
      </c>
      <c r="J2604" t="s">
        <v>27</v>
      </c>
      <c r="K2604" t="s">
        <v>5871</v>
      </c>
      <c r="L2604" t="s">
        <v>3642</v>
      </c>
      <c r="M2604">
        <v>55125</v>
      </c>
      <c r="N2604" t="s">
        <v>3479</v>
      </c>
      <c r="O2604" t="s">
        <v>252</v>
      </c>
      <c r="P2604" t="s">
        <v>32</v>
      </c>
      <c r="Q2604" t="s">
        <v>33</v>
      </c>
      <c r="R2604" t="s">
        <v>253</v>
      </c>
      <c r="S2604">
        <v>535.41</v>
      </c>
      <c r="T2604">
        <v>3</v>
      </c>
      <c r="U2604">
        <v>0</v>
      </c>
      <c r="V2604">
        <v>160.62299999999993</v>
      </c>
      <c r="W2604" t="s">
        <v>10936</v>
      </c>
      <c r="X2604" t="s">
        <v>10937</v>
      </c>
      <c r="Y2604">
        <v>9</v>
      </c>
      <c r="Z2604" t="s">
        <v>10949</v>
      </c>
      <c r="AA2604">
        <v>0.29999999999999988</v>
      </c>
    </row>
    <row r="2605" spans="1:27" x14ac:dyDescent="0.35">
      <c r="A2605">
        <v>8830</v>
      </c>
      <c r="B2605" t="s">
        <v>5872</v>
      </c>
      <c r="C2605">
        <v>2011</v>
      </c>
      <c r="D2605" s="1">
        <v>40822</v>
      </c>
      <c r="E2605" s="1">
        <v>40825</v>
      </c>
      <c r="F2605" t="s">
        <v>56</v>
      </c>
      <c r="G2605" t="s">
        <v>1650</v>
      </c>
      <c r="H2605" t="s">
        <v>1651</v>
      </c>
      <c r="I2605" t="s">
        <v>26</v>
      </c>
      <c r="J2605" t="s">
        <v>27</v>
      </c>
      <c r="K2605" t="s">
        <v>3867</v>
      </c>
      <c r="L2605" t="s">
        <v>3626</v>
      </c>
      <c r="M2605">
        <v>46203</v>
      </c>
      <c r="N2605" t="s">
        <v>3479</v>
      </c>
      <c r="O2605" t="s">
        <v>202</v>
      </c>
      <c r="P2605" t="s">
        <v>32</v>
      </c>
      <c r="Q2605" t="s">
        <v>33</v>
      </c>
      <c r="R2605" t="s">
        <v>203</v>
      </c>
      <c r="S2605">
        <v>386.34</v>
      </c>
      <c r="T2605">
        <v>2</v>
      </c>
      <c r="U2605">
        <v>0</v>
      </c>
      <c r="V2605">
        <v>54.087600000000009</v>
      </c>
      <c r="W2605" t="s">
        <v>10944</v>
      </c>
      <c r="X2605" t="s">
        <v>10940</v>
      </c>
      <c r="Y2605">
        <v>10</v>
      </c>
      <c r="Z2605" t="s">
        <v>10945</v>
      </c>
      <c r="AA2605">
        <v>0.14000000000000004</v>
      </c>
    </row>
    <row r="2606" spans="1:27" x14ac:dyDescent="0.35">
      <c r="A2606">
        <v>8834</v>
      </c>
      <c r="B2606" t="s">
        <v>4779</v>
      </c>
      <c r="C2606">
        <v>2014</v>
      </c>
      <c r="D2606" s="1">
        <v>41907</v>
      </c>
      <c r="E2606" s="1">
        <v>41911</v>
      </c>
      <c r="F2606" t="s">
        <v>23</v>
      </c>
      <c r="G2606" t="s">
        <v>1493</v>
      </c>
      <c r="H2606" t="s">
        <v>1494</v>
      </c>
      <c r="I2606" t="s">
        <v>127</v>
      </c>
      <c r="J2606" t="s">
        <v>27</v>
      </c>
      <c r="K2606" t="s">
        <v>3907</v>
      </c>
      <c r="L2606" t="s">
        <v>3522</v>
      </c>
      <c r="M2606">
        <v>30328</v>
      </c>
      <c r="N2606" t="s">
        <v>3507</v>
      </c>
      <c r="O2606" t="s">
        <v>611</v>
      </c>
      <c r="P2606" t="s">
        <v>32</v>
      </c>
      <c r="Q2606" t="s">
        <v>33</v>
      </c>
      <c r="R2606" t="s">
        <v>612</v>
      </c>
      <c r="S2606">
        <v>15.51</v>
      </c>
      <c r="T2606">
        <v>1</v>
      </c>
      <c r="U2606">
        <v>0</v>
      </c>
      <c r="V2606">
        <v>3.8774999999999995</v>
      </c>
      <c r="W2606" t="s">
        <v>10939</v>
      </c>
      <c r="X2606" t="s">
        <v>10937</v>
      </c>
      <c r="Y2606">
        <v>9</v>
      </c>
      <c r="Z2606" t="s">
        <v>10949</v>
      </c>
      <c r="AA2606">
        <v>0.24999999999999997</v>
      </c>
    </row>
    <row r="2607" spans="1:27" x14ac:dyDescent="0.35">
      <c r="A2607">
        <v>8844</v>
      </c>
      <c r="B2607" t="s">
        <v>5873</v>
      </c>
      <c r="C2607">
        <v>2011</v>
      </c>
      <c r="D2607" s="1">
        <v>40865</v>
      </c>
      <c r="E2607" s="1">
        <v>40867</v>
      </c>
      <c r="F2607" t="s">
        <v>45</v>
      </c>
      <c r="G2607" t="s">
        <v>433</v>
      </c>
      <c r="H2607" t="s">
        <v>434</v>
      </c>
      <c r="I2607" t="s">
        <v>26</v>
      </c>
      <c r="J2607" t="s">
        <v>27</v>
      </c>
      <c r="K2607" t="s">
        <v>3641</v>
      </c>
      <c r="L2607" t="s">
        <v>3642</v>
      </c>
      <c r="M2607">
        <v>55407</v>
      </c>
      <c r="N2607" t="s">
        <v>3479</v>
      </c>
      <c r="O2607" t="s">
        <v>5787</v>
      </c>
      <c r="P2607" t="s">
        <v>32</v>
      </c>
      <c r="Q2607" t="s">
        <v>33</v>
      </c>
      <c r="R2607" t="s">
        <v>5788</v>
      </c>
      <c r="S2607">
        <v>67.150000000000006</v>
      </c>
      <c r="T2607">
        <v>5</v>
      </c>
      <c r="U2607">
        <v>0</v>
      </c>
      <c r="V2607">
        <v>16.787500000000001</v>
      </c>
      <c r="W2607" t="s">
        <v>10944</v>
      </c>
      <c r="X2607" t="s">
        <v>10940</v>
      </c>
      <c r="Y2607">
        <v>11</v>
      </c>
      <c r="Z2607" t="s">
        <v>10947</v>
      </c>
      <c r="AA2607">
        <v>0.25</v>
      </c>
    </row>
    <row r="2608" spans="1:27" x14ac:dyDescent="0.35">
      <c r="A2608">
        <v>8872</v>
      </c>
      <c r="B2608" t="s">
        <v>5632</v>
      </c>
      <c r="C2608">
        <v>2014</v>
      </c>
      <c r="D2608" s="1">
        <v>41975</v>
      </c>
      <c r="E2608" s="1">
        <v>41980</v>
      </c>
      <c r="F2608" t="s">
        <v>23</v>
      </c>
      <c r="G2608" t="s">
        <v>1784</v>
      </c>
      <c r="H2608" t="s">
        <v>1785</v>
      </c>
      <c r="I2608" t="s">
        <v>26</v>
      </c>
      <c r="J2608" t="s">
        <v>27</v>
      </c>
      <c r="K2608" t="s">
        <v>3472</v>
      </c>
      <c r="L2608" t="s">
        <v>3473</v>
      </c>
      <c r="M2608">
        <v>98105</v>
      </c>
      <c r="N2608" t="s">
        <v>30</v>
      </c>
      <c r="O2608" t="s">
        <v>1083</v>
      </c>
      <c r="P2608" t="s">
        <v>32</v>
      </c>
      <c r="Q2608" t="s">
        <v>33</v>
      </c>
      <c r="R2608" t="s">
        <v>1084</v>
      </c>
      <c r="S2608">
        <v>541.24</v>
      </c>
      <c r="T2608">
        <v>4</v>
      </c>
      <c r="U2608">
        <v>0</v>
      </c>
      <c r="V2608">
        <v>5.4124000000000478</v>
      </c>
      <c r="W2608" t="s">
        <v>10939</v>
      </c>
      <c r="X2608" t="s">
        <v>10940</v>
      </c>
      <c r="Y2608">
        <v>12</v>
      </c>
      <c r="Z2608" t="s">
        <v>10941</v>
      </c>
      <c r="AA2608">
        <v>1.0000000000000089E-2</v>
      </c>
    </row>
    <row r="2609" spans="1:27" x14ac:dyDescent="0.35">
      <c r="A2609">
        <v>8879</v>
      </c>
      <c r="B2609" t="s">
        <v>4044</v>
      </c>
      <c r="C2609">
        <v>2014</v>
      </c>
      <c r="D2609" s="1">
        <v>41900</v>
      </c>
      <c r="E2609" s="1">
        <v>41906</v>
      </c>
      <c r="F2609" t="s">
        <v>23</v>
      </c>
      <c r="G2609" t="s">
        <v>1697</v>
      </c>
      <c r="H2609" t="s">
        <v>1698</v>
      </c>
      <c r="I2609" t="s">
        <v>38</v>
      </c>
      <c r="J2609" t="s">
        <v>27</v>
      </c>
      <c r="K2609" t="s">
        <v>4045</v>
      </c>
      <c r="L2609" t="s">
        <v>3901</v>
      </c>
      <c r="M2609">
        <v>7960</v>
      </c>
      <c r="N2609" t="s">
        <v>3728</v>
      </c>
      <c r="O2609" t="s">
        <v>2122</v>
      </c>
      <c r="P2609" t="s">
        <v>32</v>
      </c>
      <c r="Q2609" t="s">
        <v>33</v>
      </c>
      <c r="R2609" t="s">
        <v>2123</v>
      </c>
      <c r="S2609">
        <v>34.049999999999997</v>
      </c>
      <c r="T2609">
        <v>3</v>
      </c>
      <c r="U2609">
        <v>0</v>
      </c>
      <c r="V2609">
        <v>9.5340000000000025</v>
      </c>
      <c r="W2609" t="s">
        <v>10939</v>
      </c>
      <c r="X2609" t="s">
        <v>10937</v>
      </c>
      <c r="Y2609">
        <v>9</v>
      </c>
      <c r="Z2609" t="s">
        <v>10949</v>
      </c>
      <c r="AA2609">
        <v>0.28000000000000008</v>
      </c>
    </row>
    <row r="2610" spans="1:27" x14ac:dyDescent="0.35">
      <c r="A2610">
        <v>9006</v>
      </c>
      <c r="B2610" t="s">
        <v>5351</v>
      </c>
      <c r="C2610">
        <v>2014</v>
      </c>
      <c r="D2610" s="1">
        <v>41962</v>
      </c>
      <c r="E2610" s="1">
        <v>41962</v>
      </c>
      <c r="F2610" t="s">
        <v>234</v>
      </c>
      <c r="G2610" t="s">
        <v>1826</v>
      </c>
      <c r="H2610" t="s">
        <v>1827</v>
      </c>
      <c r="I2610" t="s">
        <v>26</v>
      </c>
      <c r="J2610" t="s">
        <v>27</v>
      </c>
      <c r="K2610" t="s">
        <v>3571</v>
      </c>
      <c r="L2610" t="s">
        <v>3572</v>
      </c>
      <c r="M2610">
        <v>53209</v>
      </c>
      <c r="N2610" t="s">
        <v>3479</v>
      </c>
      <c r="O2610" t="s">
        <v>2007</v>
      </c>
      <c r="P2610" t="s">
        <v>32</v>
      </c>
      <c r="Q2610" t="s">
        <v>33</v>
      </c>
      <c r="R2610" t="s">
        <v>2008</v>
      </c>
      <c r="S2610">
        <v>92.52</v>
      </c>
      <c r="T2610">
        <v>6</v>
      </c>
      <c r="U2610">
        <v>0</v>
      </c>
      <c r="V2610">
        <v>24.980400000000007</v>
      </c>
      <c r="W2610" t="s">
        <v>10939</v>
      </c>
      <c r="X2610" t="s">
        <v>10940</v>
      </c>
      <c r="Y2610">
        <v>11</v>
      </c>
      <c r="Z2610" t="s">
        <v>10947</v>
      </c>
      <c r="AA2610">
        <v>0.27000000000000007</v>
      </c>
    </row>
    <row r="2611" spans="1:27" x14ac:dyDescent="0.35">
      <c r="A2611">
        <v>9007</v>
      </c>
      <c r="B2611" t="s">
        <v>5351</v>
      </c>
      <c r="C2611">
        <v>2014</v>
      </c>
      <c r="D2611" s="1">
        <v>41962</v>
      </c>
      <c r="E2611" s="1">
        <v>41962</v>
      </c>
      <c r="F2611" t="s">
        <v>234</v>
      </c>
      <c r="G2611" t="s">
        <v>1826</v>
      </c>
      <c r="H2611" t="s">
        <v>1827</v>
      </c>
      <c r="I2611" t="s">
        <v>26</v>
      </c>
      <c r="J2611" t="s">
        <v>27</v>
      </c>
      <c r="K2611" t="s">
        <v>3571</v>
      </c>
      <c r="L2611" t="s">
        <v>3572</v>
      </c>
      <c r="M2611">
        <v>53209</v>
      </c>
      <c r="N2611" t="s">
        <v>3479</v>
      </c>
      <c r="O2611" t="s">
        <v>1823</v>
      </c>
      <c r="P2611" t="s">
        <v>32</v>
      </c>
      <c r="Q2611" t="s">
        <v>33</v>
      </c>
      <c r="R2611" t="s">
        <v>1824</v>
      </c>
      <c r="S2611">
        <v>37.76</v>
      </c>
      <c r="T2611">
        <v>1</v>
      </c>
      <c r="U2611">
        <v>0</v>
      </c>
      <c r="V2611">
        <v>10.572800000000001</v>
      </c>
      <c r="W2611" t="s">
        <v>10939</v>
      </c>
      <c r="X2611" t="s">
        <v>10940</v>
      </c>
      <c r="Y2611">
        <v>11</v>
      </c>
      <c r="Z2611" t="s">
        <v>10947</v>
      </c>
      <c r="AA2611">
        <v>0.28000000000000003</v>
      </c>
    </row>
    <row r="2612" spans="1:27" x14ac:dyDescent="0.35">
      <c r="A2612">
        <v>9072</v>
      </c>
      <c r="B2612" t="s">
        <v>5874</v>
      </c>
      <c r="C2612">
        <v>2012</v>
      </c>
      <c r="D2612" s="1">
        <v>41072</v>
      </c>
      <c r="E2612" s="1">
        <v>41076</v>
      </c>
      <c r="F2612" t="s">
        <v>23</v>
      </c>
      <c r="G2612" t="s">
        <v>2309</v>
      </c>
      <c r="H2612" t="s">
        <v>2310</v>
      </c>
      <c r="I2612" t="s">
        <v>127</v>
      </c>
      <c r="J2612" t="s">
        <v>27</v>
      </c>
      <c r="K2612" t="s">
        <v>3521</v>
      </c>
      <c r="L2612" t="s">
        <v>3626</v>
      </c>
      <c r="M2612">
        <v>47201</v>
      </c>
      <c r="N2612" t="s">
        <v>3479</v>
      </c>
      <c r="O2612" t="s">
        <v>5672</v>
      </c>
      <c r="P2612" t="s">
        <v>32</v>
      </c>
      <c r="Q2612" t="s">
        <v>33</v>
      </c>
      <c r="R2612" t="s">
        <v>5673</v>
      </c>
      <c r="S2612">
        <v>24.56</v>
      </c>
      <c r="T2612">
        <v>2</v>
      </c>
      <c r="U2612">
        <v>0</v>
      </c>
      <c r="V2612">
        <v>6.8767999999999994</v>
      </c>
      <c r="W2612" t="s">
        <v>10948</v>
      </c>
      <c r="X2612" t="s">
        <v>10942</v>
      </c>
      <c r="Y2612">
        <v>6</v>
      </c>
      <c r="Z2612" t="s">
        <v>10946</v>
      </c>
      <c r="AA2612">
        <v>0.27999999999999997</v>
      </c>
    </row>
    <row r="2613" spans="1:27" x14ac:dyDescent="0.35">
      <c r="A2613">
        <v>9075</v>
      </c>
      <c r="B2613" t="s">
        <v>5875</v>
      </c>
      <c r="C2613">
        <v>2011</v>
      </c>
      <c r="D2613" s="1">
        <v>40654</v>
      </c>
      <c r="E2613" s="1">
        <v>40659</v>
      </c>
      <c r="F2613" t="s">
        <v>23</v>
      </c>
      <c r="G2613" t="s">
        <v>4015</v>
      </c>
      <c r="H2613" t="s">
        <v>4016</v>
      </c>
      <c r="I2613" t="s">
        <v>26</v>
      </c>
      <c r="J2613" t="s">
        <v>27</v>
      </c>
      <c r="K2613" t="s">
        <v>3602</v>
      </c>
      <c r="L2613" t="s">
        <v>3603</v>
      </c>
      <c r="M2613">
        <v>42420</v>
      </c>
      <c r="N2613" t="s">
        <v>3507</v>
      </c>
      <c r="O2613" t="s">
        <v>945</v>
      </c>
      <c r="P2613" t="s">
        <v>32</v>
      </c>
      <c r="Q2613" t="s">
        <v>33</v>
      </c>
      <c r="R2613" t="s">
        <v>946</v>
      </c>
      <c r="S2613">
        <v>828.83999999999992</v>
      </c>
      <c r="T2613">
        <v>6</v>
      </c>
      <c r="U2613">
        <v>0</v>
      </c>
      <c r="V2613">
        <v>0</v>
      </c>
      <c r="W2613" t="s">
        <v>10944</v>
      </c>
      <c r="X2613" t="s">
        <v>10942</v>
      </c>
      <c r="Y2613">
        <v>4</v>
      </c>
      <c r="Z2613" t="s">
        <v>10943</v>
      </c>
      <c r="AA2613">
        <v>0</v>
      </c>
    </row>
    <row r="2614" spans="1:27" x14ac:dyDescent="0.35">
      <c r="A2614">
        <v>9084</v>
      </c>
      <c r="B2614" t="s">
        <v>5876</v>
      </c>
      <c r="C2614">
        <v>2012</v>
      </c>
      <c r="D2614" s="1">
        <v>40945</v>
      </c>
      <c r="E2614" s="1">
        <v>40947</v>
      </c>
      <c r="F2614" t="s">
        <v>56</v>
      </c>
      <c r="G2614" t="s">
        <v>2750</v>
      </c>
      <c r="H2614" t="s">
        <v>2751</v>
      </c>
      <c r="I2614" t="s">
        <v>26</v>
      </c>
      <c r="J2614" t="s">
        <v>27</v>
      </c>
      <c r="K2614" t="s">
        <v>3670</v>
      </c>
      <c r="L2614" t="s">
        <v>3506</v>
      </c>
      <c r="M2614">
        <v>23434</v>
      </c>
      <c r="N2614" t="s">
        <v>3507</v>
      </c>
      <c r="O2614" t="s">
        <v>5812</v>
      </c>
      <c r="P2614" t="s">
        <v>32</v>
      </c>
      <c r="Q2614" t="s">
        <v>33</v>
      </c>
      <c r="R2614" t="s">
        <v>5813</v>
      </c>
      <c r="S2614">
        <v>146.72999999999999</v>
      </c>
      <c r="T2614">
        <v>3</v>
      </c>
      <c r="U2614">
        <v>0</v>
      </c>
      <c r="V2614">
        <v>2.9346000000000032</v>
      </c>
      <c r="W2614" t="s">
        <v>10948</v>
      </c>
      <c r="X2614" t="s">
        <v>10950</v>
      </c>
      <c r="Y2614">
        <v>2</v>
      </c>
      <c r="Z2614" t="s">
        <v>10955</v>
      </c>
      <c r="AA2614">
        <v>2.0000000000000025E-2</v>
      </c>
    </row>
    <row r="2615" spans="1:27" x14ac:dyDescent="0.35">
      <c r="A2615">
        <v>9091</v>
      </c>
      <c r="B2615" t="s">
        <v>5877</v>
      </c>
      <c r="C2615">
        <v>2014</v>
      </c>
      <c r="D2615" s="1">
        <v>41926</v>
      </c>
      <c r="E2615" s="1">
        <v>41928</v>
      </c>
      <c r="F2615" t="s">
        <v>56</v>
      </c>
      <c r="G2615" t="s">
        <v>2419</v>
      </c>
      <c r="H2615" t="s">
        <v>2420</v>
      </c>
      <c r="I2615" t="s">
        <v>38</v>
      </c>
      <c r="J2615" t="s">
        <v>27</v>
      </c>
      <c r="K2615" t="s">
        <v>4099</v>
      </c>
      <c r="L2615" t="s">
        <v>3603</v>
      </c>
      <c r="M2615">
        <v>40214</v>
      </c>
      <c r="N2615" t="s">
        <v>3507</v>
      </c>
      <c r="O2615" t="s">
        <v>151</v>
      </c>
      <c r="P2615" t="s">
        <v>32</v>
      </c>
      <c r="Q2615" t="s">
        <v>33</v>
      </c>
      <c r="R2615" t="s">
        <v>152</v>
      </c>
      <c r="S2615">
        <v>348.56</v>
      </c>
      <c r="T2615">
        <v>8</v>
      </c>
      <c r="U2615">
        <v>0</v>
      </c>
      <c r="V2615">
        <v>104.56799999999998</v>
      </c>
      <c r="W2615" t="s">
        <v>10939</v>
      </c>
      <c r="X2615" t="s">
        <v>10940</v>
      </c>
      <c r="Y2615">
        <v>10</v>
      </c>
      <c r="Z2615" t="s">
        <v>10945</v>
      </c>
      <c r="AA2615">
        <v>0.29999999999999993</v>
      </c>
    </row>
    <row r="2616" spans="1:27" x14ac:dyDescent="0.35">
      <c r="A2616">
        <v>9113</v>
      </c>
      <c r="B2616" t="s">
        <v>5269</v>
      </c>
      <c r="C2616">
        <v>2011</v>
      </c>
      <c r="D2616" s="1">
        <v>40829</v>
      </c>
      <c r="E2616" s="1">
        <v>40831</v>
      </c>
      <c r="F2616" t="s">
        <v>56</v>
      </c>
      <c r="G2616" t="s">
        <v>1061</v>
      </c>
      <c r="H2616" t="s">
        <v>1062</v>
      </c>
      <c r="I2616" t="s">
        <v>127</v>
      </c>
      <c r="J2616" t="s">
        <v>27</v>
      </c>
      <c r="K2616" t="s">
        <v>3625</v>
      </c>
      <c r="L2616" t="s">
        <v>3506</v>
      </c>
      <c r="M2616">
        <v>23223</v>
      </c>
      <c r="N2616" t="s">
        <v>3507</v>
      </c>
      <c r="O2616" t="s">
        <v>5878</v>
      </c>
      <c r="P2616" t="s">
        <v>32</v>
      </c>
      <c r="Q2616" t="s">
        <v>33</v>
      </c>
      <c r="R2616" t="s">
        <v>5879</v>
      </c>
      <c r="S2616">
        <v>315.2</v>
      </c>
      <c r="T2616">
        <v>4</v>
      </c>
      <c r="U2616">
        <v>0</v>
      </c>
      <c r="V2616">
        <v>6.3040000000000305</v>
      </c>
      <c r="W2616" t="s">
        <v>10944</v>
      </c>
      <c r="X2616" t="s">
        <v>10940</v>
      </c>
      <c r="Y2616">
        <v>10</v>
      </c>
      <c r="Z2616" t="s">
        <v>10945</v>
      </c>
      <c r="AA2616">
        <v>2.0000000000000098E-2</v>
      </c>
    </row>
    <row r="2617" spans="1:27" x14ac:dyDescent="0.35">
      <c r="A2617">
        <v>9149</v>
      </c>
      <c r="B2617" t="s">
        <v>5270</v>
      </c>
      <c r="C2617">
        <v>2013</v>
      </c>
      <c r="D2617" s="1">
        <v>41297</v>
      </c>
      <c r="E2617" s="1">
        <v>41301</v>
      </c>
      <c r="F2617" t="s">
        <v>23</v>
      </c>
      <c r="G2617" t="s">
        <v>1913</v>
      </c>
      <c r="H2617" t="s">
        <v>1914</v>
      </c>
      <c r="I2617" t="s">
        <v>26</v>
      </c>
      <c r="J2617" t="s">
        <v>27</v>
      </c>
      <c r="K2617" t="s">
        <v>4059</v>
      </c>
      <c r="L2617" t="s">
        <v>4060</v>
      </c>
      <c r="M2617">
        <v>5408</v>
      </c>
      <c r="N2617" t="s">
        <v>3728</v>
      </c>
      <c r="O2617" t="s">
        <v>1306</v>
      </c>
      <c r="P2617" t="s">
        <v>32</v>
      </c>
      <c r="Q2617" t="s">
        <v>33</v>
      </c>
      <c r="R2617" t="s">
        <v>1307</v>
      </c>
      <c r="S2617">
        <v>1564.29</v>
      </c>
      <c r="T2617">
        <v>13</v>
      </c>
      <c r="U2617">
        <v>0</v>
      </c>
      <c r="V2617">
        <v>406.71539999999993</v>
      </c>
      <c r="W2617" t="s">
        <v>10936</v>
      </c>
      <c r="X2617" t="s">
        <v>10950</v>
      </c>
      <c r="Y2617">
        <v>1</v>
      </c>
      <c r="Z2617" t="s">
        <v>10951</v>
      </c>
      <c r="AA2617">
        <v>0.25999999999999995</v>
      </c>
    </row>
    <row r="2618" spans="1:27" x14ac:dyDescent="0.35">
      <c r="A2618">
        <v>9209</v>
      </c>
      <c r="B2618" t="s">
        <v>5880</v>
      </c>
      <c r="C2618">
        <v>2014</v>
      </c>
      <c r="D2618" s="1">
        <v>41855</v>
      </c>
      <c r="E2618" s="1">
        <v>41860</v>
      </c>
      <c r="F2618" t="s">
        <v>45</v>
      </c>
      <c r="G2618" t="s">
        <v>1141</v>
      </c>
      <c r="H2618" t="s">
        <v>1142</v>
      </c>
      <c r="I2618" t="s">
        <v>26</v>
      </c>
      <c r="J2618" t="s">
        <v>27</v>
      </c>
      <c r="K2618" t="s">
        <v>3472</v>
      </c>
      <c r="L2618" t="s">
        <v>3473</v>
      </c>
      <c r="M2618">
        <v>98105</v>
      </c>
      <c r="N2618" t="s">
        <v>30</v>
      </c>
      <c r="O2618" t="s">
        <v>67</v>
      </c>
      <c r="P2618" t="s">
        <v>32</v>
      </c>
      <c r="Q2618" t="s">
        <v>33</v>
      </c>
      <c r="R2618" t="s">
        <v>68</v>
      </c>
      <c r="S2618">
        <v>16.059999999999999</v>
      </c>
      <c r="T2618">
        <v>1</v>
      </c>
      <c r="U2618">
        <v>0</v>
      </c>
      <c r="V2618">
        <v>4.1755999999999993</v>
      </c>
      <c r="W2618" t="s">
        <v>10939</v>
      </c>
      <c r="X2618" t="s">
        <v>10937</v>
      </c>
      <c r="Y2618">
        <v>8</v>
      </c>
      <c r="Z2618" t="s">
        <v>10954</v>
      </c>
      <c r="AA2618">
        <v>0.25999999999999995</v>
      </c>
    </row>
    <row r="2619" spans="1:27" x14ac:dyDescent="0.35">
      <c r="A2619">
        <v>9260</v>
      </c>
      <c r="B2619" t="s">
        <v>4231</v>
      </c>
      <c r="C2619">
        <v>2011</v>
      </c>
      <c r="D2619" s="1">
        <v>40586</v>
      </c>
      <c r="E2619" s="1">
        <v>40590</v>
      </c>
      <c r="F2619" t="s">
        <v>45</v>
      </c>
      <c r="G2619" t="s">
        <v>749</v>
      </c>
      <c r="H2619" t="s">
        <v>750</v>
      </c>
      <c r="I2619" t="s">
        <v>38</v>
      </c>
      <c r="J2619" t="s">
        <v>27</v>
      </c>
      <c r="K2619" t="s">
        <v>3938</v>
      </c>
      <c r="L2619" t="s">
        <v>3501</v>
      </c>
      <c r="M2619">
        <v>65203</v>
      </c>
      <c r="N2619" t="s">
        <v>3479</v>
      </c>
      <c r="O2619" t="s">
        <v>1220</v>
      </c>
      <c r="P2619" t="s">
        <v>32</v>
      </c>
      <c r="Q2619" t="s">
        <v>33</v>
      </c>
      <c r="R2619" t="s">
        <v>1221</v>
      </c>
      <c r="S2619">
        <v>64.959999999999994</v>
      </c>
      <c r="T2619">
        <v>2</v>
      </c>
      <c r="U2619">
        <v>0</v>
      </c>
      <c r="V2619">
        <v>2.598399999999998</v>
      </c>
      <c r="W2619" t="s">
        <v>10944</v>
      </c>
      <c r="X2619" t="s">
        <v>10950</v>
      </c>
      <c r="Y2619">
        <v>2</v>
      </c>
      <c r="Z2619" t="s">
        <v>10955</v>
      </c>
      <c r="AA2619">
        <v>3.9999999999999973E-2</v>
      </c>
    </row>
    <row r="2620" spans="1:27" x14ac:dyDescent="0.35">
      <c r="A2620">
        <v>9314</v>
      </c>
      <c r="B2620" t="s">
        <v>5881</v>
      </c>
      <c r="C2620">
        <v>2012</v>
      </c>
      <c r="D2620" s="1">
        <v>41224</v>
      </c>
      <c r="E2620" s="1">
        <v>41224</v>
      </c>
      <c r="F2620" t="s">
        <v>234</v>
      </c>
      <c r="G2620" t="s">
        <v>5557</v>
      </c>
      <c r="H2620" t="s">
        <v>5558</v>
      </c>
      <c r="I2620" t="s">
        <v>26</v>
      </c>
      <c r="J2620" t="s">
        <v>27</v>
      </c>
      <c r="K2620" t="s">
        <v>3477</v>
      </c>
      <c r="L2620" t="s">
        <v>3478</v>
      </c>
      <c r="M2620">
        <v>48234</v>
      </c>
      <c r="N2620" t="s">
        <v>3479</v>
      </c>
      <c r="O2620" t="s">
        <v>5831</v>
      </c>
      <c r="P2620" t="s">
        <v>32</v>
      </c>
      <c r="Q2620" t="s">
        <v>33</v>
      </c>
      <c r="R2620" t="s">
        <v>5832</v>
      </c>
      <c r="S2620">
        <v>418.32</v>
      </c>
      <c r="T2620">
        <v>7</v>
      </c>
      <c r="U2620">
        <v>0</v>
      </c>
      <c r="V2620">
        <v>117.12960000000004</v>
      </c>
      <c r="W2620" t="s">
        <v>10948</v>
      </c>
      <c r="X2620" t="s">
        <v>10940</v>
      </c>
      <c r="Y2620">
        <v>11</v>
      </c>
      <c r="Z2620" t="s">
        <v>10947</v>
      </c>
      <c r="AA2620">
        <v>0.28000000000000008</v>
      </c>
    </row>
    <row r="2621" spans="1:27" x14ac:dyDescent="0.35">
      <c r="A2621">
        <v>9365</v>
      </c>
      <c r="B2621" t="s">
        <v>5644</v>
      </c>
      <c r="C2621">
        <v>2014</v>
      </c>
      <c r="D2621" s="1">
        <v>41720</v>
      </c>
      <c r="E2621" s="1">
        <v>41724</v>
      </c>
      <c r="F2621" t="s">
        <v>23</v>
      </c>
      <c r="G2621" t="s">
        <v>235</v>
      </c>
      <c r="H2621" t="s">
        <v>236</v>
      </c>
      <c r="I2621" t="s">
        <v>127</v>
      </c>
      <c r="J2621" t="s">
        <v>27</v>
      </c>
      <c r="K2621" t="s">
        <v>3472</v>
      </c>
      <c r="L2621" t="s">
        <v>3473</v>
      </c>
      <c r="M2621">
        <v>98105</v>
      </c>
      <c r="N2621" t="s">
        <v>30</v>
      </c>
      <c r="O2621" t="s">
        <v>1269</v>
      </c>
      <c r="P2621" t="s">
        <v>32</v>
      </c>
      <c r="Q2621" t="s">
        <v>33</v>
      </c>
      <c r="R2621" t="s">
        <v>1270</v>
      </c>
      <c r="S2621">
        <v>359.32</v>
      </c>
      <c r="T2621">
        <v>4</v>
      </c>
      <c r="U2621">
        <v>0</v>
      </c>
      <c r="V2621">
        <v>7.1863999999999919</v>
      </c>
      <c r="W2621" t="s">
        <v>10939</v>
      </c>
      <c r="X2621" t="s">
        <v>10950</v>
      </c>
      <c r="Y2621">
        <v>3</v>
      </c>
      <c r="Z2621" t="s">
        <v>10953</v>
      </c>
      <c r="AA2621">
        <v>1.9999999999999976E-2</v>
      </c>
    </row>
    <row r="2622" spans="1:27" x14ac:dyDescent="0.35">
      <c r="A2622">
        <v>9368</v>
      </c>
      <c r="B2622" t="s">
        <v>5882</v>
      </c>
      <c r="C2622">
        <v>2011</v>
      </c>
      <c r="D2622" s="1">
        <v>40702</v>
      </c>
      <c r="E2622" s="1">
        <v>40707</v>
      </c>
      <c r="F2622" t="s">
        <v>23</v>
      </c>
      <c r="G2622" t="s">
        <v>2255</v>
      </c>
      <c r="H2622" t="s">
        <v>2256</v>
      </c>
      <c r="I2622" t="s">
        <v>38</v>
      </c>
      <c r="J2622" t="s">
        <v>27</v>
      </c>
      <c r="K2622" t="s">
        <v>3013</v>
      </c>
      <c r="L2622" t="s">
        <v>3741</v>
      </c>
      <c r="M2622">
        <v>11561</v>
      </c>
      <c r="N2622" t="s">
        <v>3728</v>
      </c>
      <c r="O2622" t="s">
        <v>1321</v>
      </c>
      <c r="P2622" t="s">
        <v>32</v>
      </c>
      <c r="Q2622" t="s">
        <v>33</v>
      </c>
      <c r="R2622" t="s">
        <v>1322</v>
      </c>
      <c r="S2622">
        <v>1676.88</v>
      </c>
      <c r="T2622">
        <v>6</v>
      </c>
      <c r="U2622">
        <v>0</v>
      </c>
      <c r="V2622">
        <v>83.843999999999937</v>
      </c>
      <c r="W2622" t="s">
        <v>10944</v>
      </c>
      <c r="X2622" t="s">
        <v>10942</v>
      </c>
      <c r="Y2622">
        <v>6</v>
      </c>
      <c r="Z2622" t="s">
        <v>10946</v>
      </c>
      <c r="AA2622">
        <v>4.9999999999999961E-2</v>
      </c>
    </row>
    <row r="2623" spans="1:27" x14ac:dyDescent="0.35">
      <c r="A2623">
        <v>9378</v>
      </c>
      <c r="B2623" t="s">
        <v>5883</v>
      </c>
      <c r="C2623">
        <v>2014</v>
      </c>
      <c r="D2623" s="1">
        <v>41991</v>
      </c>
      <c r="E2623" s="1">
        <v>41995</v>
      </c>
      <c r="F2623" t="s">
        <v>23</v>
      </c>
      <c r="G2623" t="s">
        <v>1324</v>
      </c>
      <c r="H2623" t="s">
        <v>1325</v>
      </c>
      <c r="I2623" t="s">
        <v>26</v>
      </c>
      <c r="J2623" t="s">
        <v>27</v>
      </c>
      <c r="K2623" t="s">
        <v>4052</v>
      </c>
      <c r="L2623" t="s">
        <v>3572</v>
      </c>
      <c r="M2623">
        <v>54703</v>
      </c>
      <c r="N2623" t="s">
        <v>3479</v>
      </c>
      <c r="O2623" t="s">
        <v>5824</v>
      </c>
      <c r="P2623" t="s">
        <v>32</v>
      </c>
      <c r="Q2623" t="s">
        <v>33</v>
      </c>
      <c r="R2623" t="s">
        <v>5825</v>
      </c>
      <c r="S2623">
        <v>32.56</v>
      </c>
      <c r="T2623">
        <v>2</v>
      </c>
      <c r="U2623">
        <v>0</v>
      </c>
      <c r="V2623">
        <v>8.465600000000002</v>
      </c>
      <c r="W2623" t="s">
        <v>10939</v>
      </c>
      <c r="X2623" t="s">
        <v>10940</v>
      </c>
      <c r="Y2623">
        <v>12</v>
      </c>
      <c r="Z2623" t="s">
        <v>10941</v>
      </c>
      <c r="AA2623">
        <v>0.26000000000000006</v>
      </c>
    </row>
    <row r="2624" spans="1:27" x14ac:dyDescent="0.35">
      <c r="A2624">
        <v>9451</v>
      </c>
      <c r="B2624" t="s">
        <v>5884</v>
      </c>
      <c r="C2624">
        <v>2014</v>
      </c>
      <c r="D2624" s="1">
        <v>41794</v>
      </c>
      <c r="E2624" s="1">
        <v>41798</v>
      </c>
      <c r="F2624" t="s">
        <v>23</v>
      </c>
      <c r="G2624" t="s">
        <v>721</v>
      </c>
      <c r="H2624" t="s">
        <v>722</v>
      </c>
      <c r="I2624" t="s">
        <v>127</v>
      </c>
      <c r="J2624" t="s">
        <v>27</v>
      </c>
      <c r="K2624" t="s">
        <v>3544</v>
      </c>
      <c r="L2624" t="s">
        <v>3473</v>
      </c>
      <c r="M2624">
        <v>99207</v>
      </c>
      <c r="N2624" t="s">
        <v>30</v>
      </c>
      <c r="O2624" t="s">
        <v>5764</v>
      </c>
      <c r="P2624" t="s">
        <v>32</v>
      </c>
      <c r="Q2624" t="s">
        <v>33</v>
      </c>
      <c r="R2624" t="s">
        <v>5765</v>
      </c>
      <c r="S2624">
        <v>136.26</v>
      </c>
      <c r="T2624">
        <v>9</v>
      </c>
      <c r="U2624">
        <v>0</v>
      </c>
      <c r="V2624">
        <v>5.4503999999999913</v>
      </c>
      <c r="W2624" t="s">
        <v>10939</v>
      </c>
      <c r="X2624" t="s">
        <v>10942</v>
      </c>
      <c r="Y2624">
        <v>6</v>
      </c>
      <c r="Z2624" t="s">
        <v>10946</v>
      </c>
      <c r="AA2624">
        <v>3.9999999999999938E-2</v>
      </c>
    </row>
    <row r="2625" spans="1:27" x14ac:dyDescent="0.35">
      <c r="A2625">
        <v>9510</v>
      </c>
      <c r="B2625" t="s">
        <v>5885</v>
      </c>
      <c r="C2625">
        <v>2011</v>
      </c>
      <c r="D2625" s="1">
        <v>40638</v>
      </c>
      <c r="E2625" s="1">
        <v>40640</v>
      </c>
      <c r="F2625" t="s">
        <v>45</v>
      </c>
      <c r="G2625" t="s">
        <v>1844</v>
      </c>
      <c r="H2625" t="s">
        <v>1845</v>
      </c>
      <c r="I2625" t="s">
        <v>38</v>
      </c>
      <c r="J2625" t="s">
        <v>27</v>
      </c>
      <c r="K2625" t="s">
        <v>4323</v>
      </c>
      <c r="L2625" t="s">
        <v>3478</v>
      </c>
      <c r="M2625">
        <v>48127</v>
      </c>
      <c r="N2625" t="s">
        <v>3479</v>
      </c>
      <c r="O2625" t="s">
        <v>1550</v>
      </c>
      <c r="P2625" t="s">
        <v>32</v>
      </c>
      <c r="Q2625" t="s">
        <v>33</v>
      </c>
      <c r="R2625" t="s">
        <v>1551</v>
      </c>
      <c r="S2625">
        <v>689.81999999999994</v>
      </c>
      <c r="T2625">
        <v>6</v>
      </c>
      <c r="U2625">
        <v>0</v>
      </c>
      <c r="V2625">
        <v>20.694600000000008</v>
      </c>
      <c r="W2625" t="s">
        <v>10944</v>
      </c>
      <c r="X2625" t="s">
        <v>10942</v>
      </c>
      <c r="Y2625">
        <v>4</v>
      </c>
      <c r="Z2625" t="s">
        <v>10943</v>
      </c>
      <c r="AA2625">
        <v>3.0000000000000016E-2</v>
      </c>
    </row>
    <row r="2626" spans="1:27" x14ac:dyDescent="0.35">
      <c r="A2626">
        <v>9585</v>
      </c>
      <c r="B2626" t="s">
        <v>5886</v>
      </c>
      <c r="C2626">
        <v>2014</v>
      </c>
      <c r="D2626" s="1">
        <v>41878</v>
      </c>
      <c r="E2626" s="1">
        <v>41879</v>
      </c>
      <c r="F2626" t="s">
        <v>56</v>
      </c>
      <c r="G2626" t="s">
        <v>2340</v>
      </c>
      <c r="H2626" t="s">
        <v>2341</v>
      </c>
      <c r="I2626" t="s">
        <v>127</v>
      </c>
      <c r="J2626" t="s">
        <v>27</v>
      </c>
      <c r="K2626" t="s">
        <v>3477</v>
      </c>
      <c r="L2626" t="s">
        <v>3478</v>
      </c>
      <c r="M2626">
        <v>48234</v>
      </c>
      <c r="N2626" t="s">
        <v>3479</v>
      </c>
      <c r="O2626" t="s">
        <v>5750</v>
      </c>
      <c r="P2626" t="s">
        <v>32</v>
      </c>
      <c r="Q2626" t="s">
        <v>33</v>
      </c>
      <c r="R2626" t="s">
        <v>5751</v>
      </c>
      <c r="S2626">
        <v>53.72</v>
      </c>
      <c r="T2626">
        <v>4</v>
      </c>
      <c r="U2626">
        <v>0</v>
      </c>
      <c r="V2626">
        <v>13.967199999999998</v>
      </c>
      <c r="W2626" t="s">
        <v>10939</v>
      </c>
      <c r="X2626" t="s">
        <v>10937</v>
      </c>
      <c r="Y2626">
        <v>8</v>
      </c>
      <c r="Z2626" t="s">
        <v>10954</v>
      </c>
      <c r="AA2626">
        <v>0.25999999999999995</v>
      </c>
    </row>
    <row r="2627" spans="1:27" x14ac:dyDescent="0.35">
      <c r="A2627">
        <v>9635</v>
      </c>
      <c r="B2627" t="s">
        <v>4236</v>
      </c>
      <c r="C2627">
        <v>2011</v>
      </c>
      <c r="D2627" s="1">
        <v>40830</v>
      </c>
      <c r="E2627" s="1">
        <v>40833</v>
      </c>
      <c r="F2627" t="s">
        <v>56</v>
      </c>
      <c r="G2627" t="s">
        <v>2545</v>
      </c>
      <c r="H2627" t="s">
        <v>2546</v>
      </c>
      <c r="I2627" t="s">
        <v>38</v>
      </c>
      <c r="J2627" t="s">
        <v>27</v>
      </c>
      <c r="K2627" t="s">
        <v>3784</v>
      </c>
      <c r="L2627" t="s">
        <v>3785</v>
      </c>
      <c r="M2627">
        <v>2149</v>
      </c>
      <c r="N2627" t="s">
        <v>3728</v>
      </c>
      <c r="O2627" t="s">
        <v>2122</v>
      </c>
      <c r="P2627" t="s">
        <v>32</v>
      </c>
      <c r="Q2627" t="s">
        <v>33</v>
      </c>
      <c r="R2627" t="s">
        <v>2123</v>
      </c>
      <c r="S2627">
        <v>79.45</v>
      </c>
      <c r="T2627">
        <v>7</v>
      </c>
      <c r="U2627">
        <v>0</v>
      </c>
      <c r="V2627">
        <v>22.246000000000006</v>
      </c>
      <c r="W2627" t="s">
        <v>10944</v>
      </c>
      <c r="X2627" t="s">
        <v>10940</v>
      </c>
      <c r="Y2627">
        <v>10</v>
      </c>
      <c r="Z2627" t="s">
        <v>10945</v>
      </c>
      <c r="AA2627">
        <v>0.28000000000000008</v>
      </c>
    </row>
    <row r="2628" spans="1:27" x14ac:dyDescent="0.35">
      <c r="A2628">
        <v>9642</v>
      </c>
      <c r="B2628" t="s">
        <v>5887</v>
      </c>
      <c r="C2628">
        <v>2011</v>
      </c>
      <c r="D2628" s="1">
        <v>40609</v>
      </c>
      <c r="E2628" s="1">
        <v>40614</v>
      </c>
      <c r="F2628" t="s">
        <v>23</v>
      </c>
      <c r="G2628" t="s">
        <v>5888</v>
      </c>
      <c r="H2628" t="s">
        <v>5889</v>
      </c>
      <c r="I2628" t="s">
        <v>26</v>
      </c>
      <c r="J2628" t="s">
        <v>27</v>
      </c>
      <c r="K2628" t="s">
        <v>3472</v>
      </c>
      <c r="L2628" t="s">
        <v>3473</v>
      </c>
      <c r="M2628">
        <v>98103</v>
      </c>
      <c r="N2628" t="s">
        <v>30</v>
      </c>
      <c r="O2628" t="s">
        <v>5844</v>
      </c>
      <c r="P2628" t="s">
        <v>32</v>
      </c>
      <c r="Q2628" t="s">
        <v>33</v>
      </c>
      <c r="R2628" t="s">
        <v>5845</v>
      </c>
      <c r="S2628">
        <v>204.89999999999998</v>
      </c>
      <c r="T2628">
        <v>5</v>
      </c>
      <c r="U2628">
        <v>0</v>
      </c>
      <c r="V2628">
        <v>0</v>
      </c>
      <c r="W2628" t="s">
        <v>10944</v>
      </c>
      <c r="X2628" t="s">
        <v>10950</v>
      </c>
      <c r="Y2628">
        <v>3</v>
      </c>
      <c r="Z2628" t="s">
        <v>10953</v>
      </c>
      <c r="AA2628">
        <v>0</v>
      </c>
    </row>
    <row r="2629" spans="1:27" x14ac:dyDescent="0.35">
      <c r="A2629">
        <v>9648</v>
      </c>
      <c r="B2629" t="s">
        <v>4899</v>
      </c>
      <c r="C2629">
        <v>2011</v>
      </c>
      <c r="D2629" s="1">
        <v>40866</v>
      </c>
      <c r="E2629" s="1">
        <v>40871</v>
      </c>
      <c r="F2629" t="s">
        <v>23</v>
      </c>
      <c r="G2629" t="s">
        <v>4900</v>
      </c>
      <c r="H2629" t="s">
        <v>4901</v>
      </c>
      <c r="I2629" t="s">
        <v>38</v>
      </c>
      <c r="J2629" t="s">
        <v>27</v>
      </c>
      <c r="K2629" t="s">
        <v>4902</v>
      </c>
      <c r="L2629" t="s">
        <v>3642</v>
      </c>
      <c r="M2629">
        <v>55433</v>
      </c>
      <c r="N2629" t="s">
        <v>3479</v>
      </c>
      <c r="O2629" t="s">
        <v>5715</v>
      </c>
      <c r="P2629" t="s">
        <v>32</v>
      </c>
      <c r="Q2629" t="s">
        <v>33</v>
      </c>
      <c r="R2629" t="s">
        <v>5716</v>
      </c>
      <c r="S2629">
        <v>221.16</v>
      </c>
      <c r="T2629">
        <v>4</v>
      </c>
      <c r="U2629">
        <v>0</v>
      </c>
      <c r="V2629">
        <v>57.501599999999996</v>
      </c>
      <c r="W2629" t="s">
        <v>10944</v>
      </c>
      <c r="X2629" t="s">
        <v>10940</v>
      </c>
      <c r="Y2629">
        <v>11</v>
      </c>
      <c r="Z2629" t="s">
        <v>10947</v>
      </c>
      <c r="AA2629">
        <v>0.26</v>
      </c>
    </row>
    <row r="2630" spans="1:27" x14ac:dyDescent="0.35">
      <c r="A2630">
        <v>9693</v>
      </c>
      <c r="B2630" t="s">
        <v>5890</v>
      </c>
      <c r="C2630">
        <v>2012</v>
      </c>
      <c r="D2630" s="1">
        <v>41149</v>
      </c>
      <c r="E2630" s="1">
        <v>41154</v>
      </c>
      <c r="F2630" t="s">
        <v>23</v>
      </c>
      <c r="G2630" t="s">
        <v>920</v>
      </c>
      <c r="H2630" t="s">
        <v>921</v>
      </c>
      <c r="I2630" t="s">
        <v>26</v>
      </c>
      <c r="J2630" t="s">
        <v>27</v>
      </c>
      <c r="K2630" t="s">
        <v>2910</v>
      </c>
      <c r="L2630" t="s">
        <v>3727</v>
      </c>
      <c r="M2630">
        <v>6824</v>
      </c>
      <c r="N2630" t="s">
        <v>3728</v>
      </c>
      <c r="O2630" t="s">
        <v>1794</v>
      </c>
      <c r="P2630" t="s">
        <v>32</v>
      </c>
      <c r="Q2630" t="s">
        <v>33</v>
      </c>
      <c r="R2630" t="s">
        <v>1795</v>
      </c>
      <c r="S2630">
        <v>470.35999999999996</v>
      </c>
      <c r="T2630">
        <v>11</v>
      </c>
      <c r="U2630">
        <v>0</v>
      </c>
      <c r="V2630">
        <v>122.2936</v>
      </c>
      <c r="W2630" t="s">
        <v>10948</v>
      </c>
      <c r="X2630" t="s">
        <v>10937</v>
      </c>
      <c r="Y2630">
        <v>8</v>
      </c>
      <c r="Z2630" t="s">
        <v>10954</v>
      </c>
      <c r="AA2630">
        <v>0.26</v>
      </c>
    </row>
    <row r="2631" spans="1:27" x14ac:dyDescent="0.35">
      <c r="A2631">
        <v>9731</v>
      </c>
      <c r="B2631" t="s">
        <v>5891</v>
      </c>
      <c r="C2631">
        <v>2011</v>
      </c>
      <c r="D2631" s="1">
        <v>40815</v>
      </c>
      <c r="E2631" s="1">
        <v>40820</v>
      </c>
      <c r="F2631" t="s">
        <v>23</v>
      </c>
      <c r="G2631" t="s">
        <v>5892</v>
      </c>
      <c r="H2631" t="s">
        <v>5893</v>
      </c>
      <c r="I2631" t="s">
        <v>38</v>
      </c>
      <c r="J2631" t="s">
        <v>27</v>
      </c>
      <c r="K2631" t="s">
        <v>3472</v>
      </c>
      <c r="L2631" t="s">
        <v>3473</v>
      </c>
      <c r="M2631">
        <v>98115</v>
      </c>
      <c r="N2631" t="s">
        <v>30</v>
      </c>
      <c r="O2631" t="s">
        <v>459</v>
      </c>
      <c r="P2631" t="s">
        <v>32</v>
      </c>
      <c r="Q2631" t="s">
        <v>33</v>
      </c>
      <c r="R2631" t="s">
        <v>460</v>
      </c>
      <c r="S2631">
        <v>807.75</v>
      </c>
      <c r="T2631">
        <v>5</v>
      </c>
      <c r="U2631">
        <v>0</v>
      </c>
      <c r="V2631">
        <v>153.47250000000003</v>
      </c>
      <c r="W2631" t="s">
        <v>10944</v>
      </c>
      <c r="X2631" t="s">
        <v>10937</v>
      </c>
      <c r="Y2631">
        <v>9</v>
      </c>
      <c r="Z2631" t="s">
        <v>10949</v>
      </c>
      <c r="AA2631">
        <v>0.19000000000000003</v>
      </c>
    </row>
    <row r="2632" spans="1:27" x14ac:dyDescent="0.35">
      <c r="A2632">
        <v>9756</v>
      </c>
      <c r="B2632" t="s">
        <v>3708</v>
      </c>
      <c r="C2632">
        <v>2014</v>
      </c>
      <c r="D2632" s="1">
        <v>41726</v>
      </c>
      <c r="E2632" s="1">
        <v>41728</v>
      </c>
      <c r="F2632" t="s">
        <v>45</v>
      </c>
      <c r="G2632" t="s">
        <v>1665</v>
      </c>
      <c r="H2632" t="s">
        <v>1666</v>
      </c>
      <c r="I2632" t="s">
        <v>38</v>
      </c>
      <c r="J2632" t="s">
        <v>27</v>
      </c>
      <c r="K2632" t="s">
        <v>3625</v>
      </c>
      <c r="L2632" t="s">
        <v>3506</v>
      </c>
      <c r="M2632">
        <v>23223</v>
      </c>
      <c r="N2632" t="s">
        <v>3507</v>
      </c>
      <c r="O2632" t="s">
        <v>3349</v>
      </c>
      <c r="P2632" t="s">
        <v>32</v>
      </c>
      <c r="Q2632" t="s">
        <v>33</v>
      </c>
      <c r="R2632" t="s">
        <v>3350</v>
      </c>
      <c r="S2632">
        <v>332.94</v>
      </c>
      <c r="T2632">
        <v>3</v>
      </c>
      <c r="U2632">
        <v>0</v>
      </c>
      <c r="V2632">
        <v>9.9882000000000204</v>
      </c>
      <c r="W2632" t="s">
        <v>10939</v>
      </c>
      <c r="X2632" t="s">
        <v>10950</v>
      </c>
      <c r="Y2632">
        <v>3</v>
      </c>
      <c r="Z2632" t="s">
        <v>10953</v>
      </c>
      <c r="AA2632">
        <v>3.0000000000000061E-2</v>
      </c>
    </row>
    <row r="2633" spans="1:27" x14ac:dyDescent="0.35">
      <c r="A2633">
        <v>9784</v>
      </c>
      <c r="B2633" t="s">
        <v>5356</v>
      </c>
      <c r="C2633">
        <v>2012</v>
      </c>
      <c r="D2633" s="1">
        <v>41060</v>
      </c>
      <c r="E2633" s="1">
        <v>41062</v>
      </c>
      <c r="F2633" t="s">
        <v>45</v>
      </c>
      <c r="G2633" t="s">
        <v>356</v>
      </c>
      <c r="H2633" t="s">
        <v>357</v>
      </c>
      <c r="I2633" t="s">
        <v>26</v>
      </c>
      <c r="J2633" t="s">
        <v>27</v>
      </c>
      <c r="K2633" t="s">
        <v>4198</v>
      </c>
      <c r="L2633" t="s">
        <v>3901</v>
      </c>
      <c r="M2633">
        <v>7501</v>
      </c>
      <c r="N2633" t="s">
        <v>3728</v>
      </c>
      <c r="O2633" t="s">
        <v>421</v>
      </c>
      <c r="P2633" t="s">
        <v>32</v>
      </c>
      <c r="Q2633" t="s">
        <v>33</v>
      </c>
      <c r="R2633" t="s">
        <v>422</v>
      </c>
      <c r="S2633">
        <v>62.18</v>
      </c>
      <c r="T2633">
        <v>1</v>
      </c>
      <c r="U2633">
        <v>0</v>
      </c>
      <c r="V2633">
        <v>16.788600000000002</v>
      </c>
      <c r="W2633" t="s">
        <v>10948</v>
      </c>
      <c r="X2633" t="s">
        <v>10942</v>
      </c>
      <c r="Y2633">
        <v>5</v>
      </c>
      <c r="Z2633" t="s">
        <v>10952</v>
      </c>
      <c r="AA2633">
        <v>0.27</v>
      </c>
    </row>
    <row r="2634" spans="1:27" x14ac:dyDescent="0.35">
      <c r="A2634">
        <v>9859</v>
      </c>
      <c r="B2634" t="s">
        <v>4783</v>
      </c>
      <c r="C2634">
        <v>2014</v>
      </c>
      <c r="D2634" s="1">
        <v>41654</v>
      </c>
      <c r="E2634" s="1">
        <v>41660</v>
      </c>
      <c r="F2634" t="s">
        <v>23</v>
      </c>
      <c r="G2634" t="s">
        <v>3922</v>
      </c>
      <c r="H2634" t="s">
        <v>3923</v>
      </c>
      <c r="I2634" t="s">
        <v>127</v>
      </c>
      <c r="J2634" t="s">
        <v>27</v>
      </c>
      <c r="K2634" t="s">
        <v>3625</v>
      </c>
      <c r="L2634" t="s">
        <v>3626</v>
      </c>
      <c r="M2634">
        <v>47374</v>
      </c>
      <c r="N2634" t="s">
        <v>3479</v>
      </c>
      <c r="O2634" t="s">
        <v>1704</v>
      </c>
      <c r="P2634" t="s">
        <v>32</v>
      </c>
      <c r="Q2634" t="s">
        <v>33</v>
      </c>
      <c r="R2634" t="s">
        <v>1705</v>
      </c>
      <c r="S2634">
        <v>67.400000000000006</v>
      </c>
      <c r="T2634">
        <v>5</v>
      </c>
      <c r="U2634">
        <v>0</v>
      </c>
      <c r="V2634">
        <v>17.523999999999997</v>
      </c>
      <c r="W2634" t="s">
        <v>10939</v>
      </c>
      <c r="X2634" t="s">
        <v>10950</v>
      </c>
      <c r="Y2634">
        <v>1</v>
      </c>
      <c r="Z2634" t="s">
        <v>10951</v>
      </c>
      <c r="AA2634">
        <v>0.25999999999999995</v>
      </c>
    </row>
    <row r="2635" spans="1:27" x14ac:dyDescent="0.35">
      <c r="A2635">
        <v>9862</v>
      </c>
      <c r="B2635" t="s">
        <v>4783</v>
      </c>
      <c r="C2635">
        <v>2014</v>
      </c>
      <c r="D2635" s="1">
        <v>41654</v>
      </c>
      <c r="E2635" s="1">
        <v>41660</v>
      </c>
      <c r="F2635" t="s">
        <v>23</v>
      </c>
      <c r="G2635" t="s">
        <v>3922</v>
      </c>
      <c r="H2635" t="s">
        <v>3923</v>
      </c>
      <c r="I2635" t="s">
        <v>127</v>
      </c>
      <c r="J2635" t="s">
        <v>27</v>
      </c>
      <c r="K2635" t="s">
        <v>3625</v>
      </c>
      <c r="L2635" t="s">
        <v>3626</v>
      </c>
      <c r="M2635">
        <v>47374</v>
      </c>
      <c r="N2635" t="s">
        <v>3479</v>
      </c>
      <c r="O2635" t="s">
        <v>5894</v>
      </c>
      <c r="P2635" t="s">
        <v>32</v>
      </c>
      <c r="Q2635" t="s">
        <v>33</v>
      </c>
      <c r="R2635" t="s">
        <v>66</v>
      </c>
      <c r="S2635">
        <v>18.760000000000002</v>
      </c>
      <c r="T2635">
        <v>2</v>
      </c>
      <c r="U2635">
        <v>0</v>
      </c>
      <c r="V2635">
        <v>5.2528000000000006</v>
      </c>
      <c r="W2635" t="s">
        <v>10939</v>
      </c>
      <c r="X2635" t="s">
        <v>10950</v>
      </c>
      <c r="Y2635">
        <v>1</v>
      </c>
      <c r="Z2635" t="s">
        <v>10951</v>
      </c>
      <c r="AA2635">
        <v>0.28000000000000003</v>
      </c>
    </row>
    <row r="2636" spans="1:27" x14ac:dyDescent="0.35">
      <c r="A2636">
        <v>9917</v>
      </c>
      <c r="B2636" t="s">
        <v>5442</v>
      </c>
      <c r="C2636">
        <v>2014</v>
      </c>
      <c r="D2636" s="1">
        <v>41669</v>
      </c>
      <c r="E2636" s="1">
        <v>41671</v>
      </c>
      <c r="F2636" t="s">
        <v>45</v>
      </c>
      <c r="G2636" t="s">
        <v>2394</v>
      </c>
      <c r="H2636" t="s">
        <v>2395</v>
      </c>
      <c r="I2636" t="s">
        <v>38</v>
      </c>
      <c r="J2636" t="s">
        <v>27</v>
      </c>
      <c r="K2636" t="s">
        <v>5443</v>
      </c>
      <c r="L2636" t="s">
        <v>3678</v>
      </c>
      <c r="M2636">
        <v>52302</v>
      </c>
      <c r="N2636" t="s">
        <v>3479</v>
      </c>
      <c r="O2636" t="s">
        <v>1704</v>
      </c>
      <c r="P2636" t="s">
        <v>32</v>
      </c>
      <c r="Q2636" t="s">
        <v>33</v>
      </c>
      <c r="R2636" t="s">
        <v>1705</v>
      </c>
      <c r="S2636">
        <v>13.48</v>
      </c>
      <c r="T2636">
        <v>1</v>
      </c>
      <c r="U2636">
        <v>0</v>
      </c>
      <c r="V2636">
        <v>3.5047999999999995</v>
      </c>
      <c r="W2636" t="s">
        <v>10939</v>
      </c>
      <c r="X2636" t="s">
        <v>10950</v>
      </c>
      <c r="Y2636">
        <v>1</v>
      </c>
      <c r="Z2636" t="s">
        <v>10951</v>
      </c>
      <c r="AA2636">
        <v>0.25999999999999995</v>
      </c>
    </row>
    <row r="2637" spans="1:27" x14ac:dyDescent="0.35">
      <c r="A2637">
        <v>9945</v>
      </c>
      <c r="B2637" t="s">
        <v>5895</v>
      </c>
      <c r="C2637">
        <v>2012</v>
      </c>
      <c r="D2637" s="1">
        <v>41011</v>
      </c>
      <c r="E2637" s="1">
        <v>41016</v>
      </c>
      <c r="F2637" t="s">
        <v>45</v>
      </c>
      <c r="G2637" t="s">
        <v>3498</v>
      </c>
      <c r="H2637" t="s">
        <v>3499</v>
      </c>
      <c r="I2637" t="s">
        <v>127</v>
      </c>
      <c r="J2637" t="s">
        <v>27</v>
      </c>
      <c r="K2637" t="s">
        <v>3472</v>
      </c>
      <c r="L2637" t="s">
        <v>3473</v>
      </c>
      <c r="M2637">
        <v>98103</v>
      </c>
      <c r="N2637" t="s">
        <v>30</v>
      </c>
      <c r="O2637" t="s">
        <v>1275</v>
      </c>
      <c r="P2637" t="s">
        <v>32</v>
      </c>
      <c r="Q2637" t="s">
        <v>33</v>
      </c>
      <c r="R2637" t="s">
        <v>1276</v>
      </c>
      <c r="S2637">
        <v>40.74</v>
      </c>
      <c r="T2637">
        <v>3</v>
      </c>
      <c r="U2637">
        <v>0</v>
      </c>
      <c r="V2637">
        <v>0.4073999999999991</v>
      </c>
      <c r="W2637" t="s">
        <v>10948</v>
      </c>
      <c r="X2637" t="s">
        <v>10942</v>
      </c>
      <c r="Y2637">
        <v>4</v>
      </c>
      <c r="Z2637" t="s">
        <v>10943</v>
      </c>
      <c r="AA2637">
        <v>9.9999999999999777E-3</v>
      </c>
    </row>
    <row r="2638" spans="1:27" x14ac:dyDescent="0.35">
      <c r="A2638">
        <v>62</v>
      </c>
      <c r="B2638" t="s">
        <v>4912</v>
      </c>
      <c r="C2638">
        <v>2013</v>
      </c>
      <c r="D2638" s="1">
        <v>41443</v>
      </c>
      <c r="E2638" s="1">
        <v>41444</v>
      </c>
      <c r="F2638" t="s">
        <v>56</v>
      </c>
      <c r="G2638" t="s">
        <v>4512</v>
      </c>
      <c r="H2638" t="s">
        <v>4513</v>
      </c>
      <c r="I2638" t="s">
        <v>38</v>
      </c>
      <c r="J2638" t="s">
        <v>27</v>
      </c>
      <c r="K2638" t="s">
        <v>4913</v>
      </c>
      <c r="L2638" t="s">
        <v>3741</v>
      </c>
      <c r="M2638">
        <v>12180</v>
      </c>
      <c r="N2638" t="s">
        <v>3728</v>
      </c>
      <c r="O2638" t="s">
        <v>292</v>
      </c>
      <c r="P2638" t="s">
        <v>32</v>
      </c>
      <c r="Q2638" t="s">
        <v>40</v>
      </c>
      <c r="R2638" t="s">
        <v>293</v>
      </c>
      <c r="S2638">
        <v>1.68</v>
      </c>
      <c r="T2638">
        <v>1</v>
      </c>
      <c r="U2638">
        <v>0</v>
      </c>
      <c r="V2638">
        <v>0.84</v>
      </c>
      <c r="W2638" t="s">
        <v>10936</v>
      </c>
      <c r="X2638" t="s">
        <v>10942</v>
      </c>
      <c r="Y2638">
        <v>6</v>
      </c>
      <c r="Z2638" t="s">
        <v>10946</v>
      </c>
      <c r="AA2638">
        <v>0.5</v>
      </c>
    </row>
    <row r="2639" spans="1:27" x14ac:dyDescent="0.35">
      <c r="A2639">
        <v>309</v>
      </c>
      <c r="B2639" t="s">
        <v>5896</v>
      </c>
      <c r="C2639">
        <v>2014</v>
      </c>
      <c r="D2639" s="1">
        <v>41745</v>
      </c>
      <c r="E2639" s="1">
        <v>41747</v>
      </c>
      <c r="F2639" t="s">
        <v>56</v>
      </c>
      <c r="G2639" t="s">
        <v>2462</v>
      </c>
      <c r="H2639" t="s">
        <v>2463</v>
      </c>
      <c r="I2639" t="s">
        <v>38</v>
      </c>
      <c r="J2639" t="s">
        <v>27</v>
      </c>
      <c r="K2639" t="s">
        <v>3768</v>
      </c>
      <c r="L2639" t="s">
        <v>3506</v>
      </c>
      <c r="M2639">
        <v>22204</v>
      </c>
      <c r="N2639" t="s">
        <v>3507</v>
      </c>
      <c r="O2639" t="s">
        <v>1487</v>
      </c>
      <c r="P2639" t="s">
        <v>32</v>
      </c>
      <c r="Q2639" t="s">
        <v>40</v>
      </c>
      <c r="R2639" t="s">
        <v>1488</v>
      </c>
      <c r="S2639">
        <v>4.8899999999999997</v>
      </c>
      <c r="T2639">
        <v>1</v>
      </c>
      <c r="U2639">
        <v>0</v>
      </c>
      <c r="V2639">
        <v>2.0049000000000001</v>
      </c>
      <c r="W2639" t="s">
        <v>10939</v>
      </c>
      <c r="X2639" t="s">
        <v>10942</v>
      </c>
      <c r="Y2639">
        <v>4</v>
      </c>
      <c r="Z2639" t="s">
        <v>10943</v>
      </c>
      <c r="AA2639">
        <v>0.41000000000000003</v>
      </c>
    </row>
    <row r="2640" spans="1:27" x14ac:dyDescent="0.35">
      <c r="A2640">
        <v>448</v>
      </c>
      <c r="B2640" t="s">
        <v>4419</v>
      </c>
      <c r="C2640">
        <v>2013</v>
      </c>
      <c r="D2640" s="1">
        <v>41366</v>
      </c>
      <c r="E2640" s="1">
        <v>41368</v>
      </c>
      <c r="F2640" t="s">
        <v>45</v>
      </c>
      <c r="G2640" t="s">
        <v>2260</v>
      </c>
      <c r="H2640" t="s">
        <v>2261</v>
      </c>
      <c r="I2640" t="s">
        <v>38</v>
      </c>
      <c r="J2640" t="s">
        <v>27</v>
      </c>
      <c r="K2640" t="s">
        <v>4291</v>
      </c>
      <c r="L2640" t="s">
        <v>3741</v>
      </c>
      <c r="M2640">
        <v>13021</v>
      </c>
      <c r="N2640" t="s">
        <v>3728</v>
      </c>
      <c r="O2640" t="s">
        <v>930</v>
      </c>
      <c r="P2640" t="s">
        <v>32</v>
      </c>
      <c r="Q2640" t="s">
        <v>40</v>
      </c>
      <c r="R2640" t="s">
        <v>931</v>
      </c>
      <c r="S2640">
        <v>59.519999999999996</v>
      </c>
      <c r="T2640">
        <v>3</v>
      </c>
      <c r="U2640">
        <v>0</v>
      </c>
      <c r="V2640">
        <v>15.475200000000001</v>
      </c>
      <c r="W2640" t="s">
        <v>10936</v>
      </c>
      <c r="X2640" t="s">
        <v>10942</v>
      </c>
      <c r="Y2640">
        <v>4</v>
      </c>
      <c r="Z2640" t="s">
        <v>10943</v>
      </c>
      <c r="AA2640">
        <v>0.26</v>
      </c>
    </row>
    <row r="2641" spans="1:27" x14ac:dyDescent="0.35">
      <c r="A2641">
        <v>450</v>
      </c>
      <c r="B2641" t="s">
        <v>4419</v>
      </c>
      <c r="C2641">
        <v>2013</v>
      </c>
      <c r="D2641" s="1">
        <v>41366</v>
      </c>
      <c r="E2641" s="1">
        <v>41368</v>
      </c>
      <c r="F2641" t="s">
        <v>45</v>
      </c>
      <c r="G2641" t="s">
        <v>2260</v>
      </c>
      <c r="H2641" t="s">
        <v>2261</v>
      </c>
      <c r="I2641" t="s">
        <v>38</v>
      </c>
      <c r="J2641" t="s">
        <v>27</v>
      </c>
      <c r="K2641" t="s">
        <v>4291</v>
      </c>
      <c r="L2641" t="s">
        <v>3741</v>
      </c>
      <c r="M2641">
        <v>13021</v>
      </c>
      <c r="N2641" t="s">
        <v>3728</v>
      </c>
      <c r="O2641" t="s">
        <v>5897</v>
      </c>
      <c r="P2641" t="s">
        <v>32</v>
      </c>
      <c r="Q2641" t="s">
        <v>40</v>
      </c>
      <c r="R2641" t="s">
        <v>5898</v>
      </c>
      <c r="S2641">
        <v>263.88</v>
      </c>
      <c r="T2641">
        <v>6</v>
      </c>
      <c r="U2641">
        <v>0</v>
      </c>
      <c r="V2641">
        <v>71.247600000000006</v>
      </c>
      <c r="W2641" t="s">
        <v>10936</v>
      </c>
      <c r="X2641" t="s">
        <v>10942</v>
      </c>
      <c r="Y2641">
        <v>4</v>
      </c>
      <c r="Z2641" t="s">
        <v>10943</v>
      </c>
      <c r="AA2641">
        <v>0.27</v>
      </c>
    </row>
    <row r="2642" spans="1:27" x14ac:dyDescent="0.35">
      <c r="A2642">
        <v>451</v>
      </c>
      <c r="B2642" t="s">
        <v>4419</v>
      </c>
      <c r="C2642">
        <v>2013</v>
      </c>
      <c r="D2642" s="1">
        <v>41366</v>
      </c>
      <c r="E2642" s="1">
        <v>41368</v>
      </c>
      <c r="F2642" t="s">
        <v>45</v>
      </c>
      <c r="G2642" t="s">
        <v>2260</v>
      </c>
      <c r="H2642" t="s">
        <v>2261</v>
      </c>
      <c r="I2642" t="s">
        <v>38</v>
      </c>
      <c r="J2642" t="s">
        <v>27</v>
      </c>
      <c r="K2642" t="s">
        <v>4291</v>
      </c>
      <c r="L2642" t="s">
        <v>3741</v>
      </c>
      <c r="M2642">
        <v>13021</v>
      </c>
      <c r="N2642" t="s">
        <v>3728</v>
      </c>
      <c r="O2642" t="s">
        <v>1490</v>
      </c>
      <c r="P2642" t="s">
        <v>32</v>
      </c>
      <c r="Q2642" t="s">
        <v>40</v>
      </c>
      <c r="R2642" t="s">
        <v>1491</v>
      </c>
      <c r="S2642">
        <v>30.48</v>
      </c>
      <c r="T2642">
        <v>3</v>
      </c>
      <c r="U2642">
        <v>0</v>
      </c>
      <c r="V2642">
        <v>7.9248000000000012</v>
      </c>
      <c r="W2642" t="s">
        <v>10936</v>
      </c>
      <c r="X2642" t="s">
        <v>10942</v>
      </c>
      <c r="Y2642">
        <v>4</v>
      </c>
      <c r="Z2642" t="s">
        <v>10943</v>
      </c>
      <c r="AA2642">
        <v>0.26</v>
      </c>
    </row>
    <row r="2643" spans="1:27" x14ac:dyDescent="0.35">
      <c r="A2643">
        <v>452</v>
      </c>
      <c r="B2643" t="s">
        <v>4419</v>
      </c>
      <c r="C2643">
        <v>2013</v>
      </c>
      <c r="D2643" s="1">
        <v>41366</v>
      </c>
      <c r="E2643" s="1">
        <v>41368</v>
      </c>
      <c r="F2643" t="s">
        <v>45</v>
      </c>
      <c r="G2643" t="s">
        <v>2260</v>
      </c>
      <c r="H2643" t="s">
        <v>2261</v>
      </c>
      <c r="I2643" t="s">
        <v>38</v>
      </c>
      <c r="J2643" t="s">
        <v>27</v>
      </c>
      <c r="K2643" t="s">
        <v>4291</v>
      </c>
      <c r="L2643" t="s">
        <v>3741</v>
      </c>
      <c r="M2643">
        <v>13021</v>
      </c>
      <c r="N2643" t="s">
        <v>3728</v>
      </c>
      <c r="O2643" t="s">
        <v>5899</v>
      </c>
      <c r="P2643" t="s">
        <v>32</v>
      </c>
      <c r="Q2643" t="s">
        <v>40</v>
      </c>
      <c r="R2643" t="s">
        <v>5900</v>
      </c>
      <c r="S2643">
        <v>9.84</v>
      </c>
      <c r="T2643">
        <v>3</v>
      </c>
      <c r="U2643">
        <v>0</v>
      </c>
      <c r="V2643">
        <v>2.8535999999999988</v>
      </c>
      <c r="W2643" t="s">
        <v>10936</v>
      </c>
      <c r="X2643" t="s">
        <v>10942</v>
      </c>
      <c r="Y2643">
        <v>4</v>
      </c>
      <c r="Z2643" t="s">
        <v>10943</v>
      </c>
      <c r="AA2643">
        <v>0.28999999999999987</v>
      </c>
    </row>
    <row r="2644" spans="1:27" x14ac:dyDescent="0.35">
      <c r="A2644">
        <v>810</v>
      </c>
      <c r="B2644" t="s">
        <v>3490</v>
      </c>
      <c r="C2644">
        <v>2011</v>
      </c>
      <c r="D2644" s="1">
        <v>40829</v>
      </c>
      <c r="E2644" s="1">
        <v>40831</v>
      </c>
      <c r="F2644" t="s">
        <v>56</v>
      </c>
      <c r="G2644" t="s">
        <v>424</v>
      </c>
      <c r="H2644" t="s">
        <v>425</v>
      </c>
      <c r="I2644" t="s">
        <v>38</v>
      </c>
      <c r="J2644" t="s">
        <v>27</v>
      </c>
      <c r="K2644" t="s">
        <v>3491</v>
      </c>
      <c r="L2644" t="s">
        <v>3473</v>
      </c>
      <c r="M2644">
        <v>98026</v>
      </c>
      <c r="N2644" t="s">
        <v>30</v>
      </c>
      <c r="O2644" t="s">
        <v>217</v>
      </c>
      <c r="P2644" t="s">
        <v>32</v>
      </c>
      <c r="Q2644" t="s">
        <v>40</v>
      </c>
      <c r="R2644" t="s">
        <v>218</v>
      </c>
      <c r="S2644">
        <v>11.52</v>
      </c>
      <c r="T2644">
        <v>4</v>
      </c>
      <c r="U2644">
        <v>0</v>
      </c>
      <c r="V2644">
        <v>3.2256</v>
      </c>
      <c r="W2644" t="s">
        <v>10944</v>
      </c>
      <c r="X2644" t="s">
        <v>10940</v>
      </c>
      <c r="Y2644">
        <v>10</v>
      </c>
      <c r="Z2644" t="s">
        <v>10945</v>
      </c>
      <c r="AA2644">
        <v>0.28000000000000003</v>
      </c>
    </row>
    <row r="2645" spans="1:27" x14ac:dyDescent="0.35">
      <c r="A2645">
        <v>893</v>
      </c>
      <c r="B2645" t="s">
        <v>4432</v>
      </c>
      <c r="C2645">
        <v>2014</v>
      </c>
      <c r="D2645" s="1">
        <v>41817</v>
      </c>
      <c r="E2645" s="1">
        <v>41818</v>
      </c>
      <c r="F2645" t="s">
        <v>56</v>
      </c>
      <c r="G2645" t="s">
        <v>4336</v>
      </c>
      <c r="H2645" t="s">
        <v>4337</v>
      </c>
      <c r="I2645" t="s">
        <v>127</v>
      </c>
      <c r="J2645" t="s">
        <v>27</v>
      </c>
      <c r="K2645" t="s">
        <v>3477</v>
      </c>
      <c r="L2645" t="s">
        <v>3478</v>
      </c>
      <c r="M2645">
        <v>48227</v>
      </c>
      <c r="N2645" t="s">
        <v>3479</v>
      </c>
      <c r="O2645" t="s">
        <v>1838</v>
      </c>
      <c r="P2645" t="s">
        <v>32</v>
      </c>
      <c r="Q2645" t="s">
        <v>40</v>
      </c>
      <c r="R2645" t="s">
        <v>1839</v>
      </c>
      <c r="S2645">
        <v>15.92</v>
      </c>
      <c r="T2645">
        <v>4</v>
      </c>
      <c r="U2645">
        <v>0</v>
      </c>
      <c r="V2645">
        <v>5.4127999999999989</v>
      </c>
      <c r="W2645" t="s">
        <v>10939</v>
      </c>
      <c r="X2645" t="s">
        <v>10942</v>
      </c>
      <c r="Y2645">
        <v>6</v>
      </c>
      <c r="Z2645" t="s">
        <v>10946</v>
      </c>
      <c r="AA2645">
        <v>0.33999999999999991</v>
      </c>
    </row>
    <row r="2646" spans="1:27" x14ac:dyDescent="0.35">
      <c r="A2646">
        <v>1077</v>
      </c>
      <c r="B2646" t="s">
        <v>5901</v>
      </c>
      <c r="C2646">
        <v>2013</v>
      </c>
      <c r="D2646" s="1">
        <v>41547</v>
      </c>
      <c r="E2646" s="1">
        <v>41548</v>
      </c>
      <c r="F2646" t="s">
        <v>56</v>
      </c>
      <c r="G2646" t="s">
        <v>335</v>
      </c>
      <c r="H2646" t="s">
        <v>336</v>
      </c>
      <c r="I2646" t="s">
        <v>127</v>
      </c>
      <c r="J2646" t="s">
        <v>27</v>
      </c>
      <c r="K2646" t="s">
        <v>3521</v>
      </c>
      <c r="L2646" t="s">
        <v>3626</v>
      </c>
      <c r="M2646">
        <v>47201</v>
      </c>
      <c r="N2646" t="s">
        <v>3479</v>
      </c>
      <c r="O2646" t="s">
        <v>153</v>
      </c>
      <c r="P2646" t="s">
        <v>32</v>
      </c>
      <c r="Q2646" t="s">
        <v>40</v>
      </c>
      <c r="R2646" t="s">
        <v>154</v>
      </c>
      <c r="S2646">
        <v>40.879999999999995</v>
      </c>
      <c r="T2646">
        <v>7</v>
      </c>
      <c r="U2646">
        <v>0</v>
      </c>
      <c r="V2646">
        <v>10.628799999999998</v>
      </c>
      <c r="W2646" t="s">
        <v>10936</v>
      </c>
      <c r="X2646" t="s">
        <v>10937</v>
      </c>
      <c r="Y2646">
        <v>9</v>
      </c>
      <c r="Z2646" t="s">
        <v>10949</v>
      </c>
      <c r="AA2646">
        <v>0.26</v>
      </c>
    </row>
    <row r="2647" spans="1:27" x14ac:dyDescent="0.35">
      <c r="A2647">
        <v>1140</v>
      </c>
      <c r="B2647" t="s">
        <v>5902</v>
      </c>
      <c r="C2647">
        <v>2013</v>
      </c>
      <c r="D2647" s="1">
        <v>41591</v>
      </c>
      <c r="E2647" s="1">
        <v>41594</v>
      </c>
      <c r="F2647" t="s">
        <v>45</v>
      </c>
      <c r="G2647" t="s">
        <v>1172</v>
      </c>
      <c r="H2647" t="s">
        <v>1173</v>
      </c>
      <c r="I2647" t="s">
        <v>26</v>
      </c>
      <c r="J2647" t="s">
        <v>27</v>
      </c>
      <c r="K2647" t="s">
        <v>4438</v>
      </c>
      <c r="L2647" t="s">
        <v>3626</v>
      </c>
      <c r="M2647">
        <v>46350</v>
      </c>
      <c r="N2647" t="s">
        <v>3479</v>
      </c>
      <c r="O2647" t="s">
        <v>2452</v>
      </c>
      <c r="P2647" t="s">
        <v>32</v>
      </c>
      <c r="Q2647" t="s">
        <v>40</v>
      </c>
      <c r="R2647" t="s">
        <v>2453</v>
      </c>
      <c r="S2647">
        <v>20.58</v>
      </c>
      <c r="T2647">
        <v>7</v>
      </c>
      <c r="U2647">
        <v>0</v>
      </c>
      <c r="V2647">
        <v>5.5566000000000004</v>
      </c>
      <c r="W2647" t="s">
        <v>10936</v>
      </c>
      <c r="X2647" t="s">
        <v>10940</v>
      </c>
      <c r="Y2647">
        <v>11</v>
      </c>
      <c r="Z2647" t="s">
        <v>10947</v>
      </c>
      <c r="AA2647">
        <v>0.27</v>
      </c>
    </row>
    <row r="2648" spans="1:27" x14ac:dyDescent="0.35">
      <c r="A2648">
        <v>1232</v>
      </c>
      <c r="B2648" t="s">
        <v>5903</v>
      </c>
      <c r="C2648">
        <v>2012</v>
      </c>
      <c r="D2648" s="1">
        <v>41213</v>
      </c>
      <c r="E2648" s="1">
        <v>41215</v>
      </c>
      <c r="F2648" t="s">
        <v>45</v>
      </c>
      <c r="G2648" t="s">
        <v>909</v>
      </c>
      <c r="H2648" t="s">
        <v>910</v>
      </c>
      <c r="I2648" t="s">
        <v>38</v>
      </c>
      <c r="J2648" t="s">
        <v>27</v>
      </c>
      <c r="K2648" t="s">
        <v>4609</v>
      </c>
      <c r="L2648" t="s">
        <v>3741</v>
      </c>
      <c r="M2648">
        <v>14215</v>
      </c>
      <c r="N2648" t="s">
        <v>3728</v>
      </c>
      <c r="O2648" t="s">
        <v>5904</v>
      </c>
      <c r="P2648" t="s">
        <v>32</v>
      </c>
      <c r="Q2648" t="s">
        <v>40</v>
      </c>
      <c r="R2648" t="s">
        <v>5905</v>
      </c>
      <c r="S2648">
        <v>2.78</v>
      </c>
      <c r="T2648">
        <v>2</v>
      </c>
      <c r="U2648">
        <v>0</v>
      </c>
      <c r="V2648">
        <v>0.72279999999999989</v>
      </c>
      <c r="W2648" t="s">
        <v>10948</v>
      </c>
      <c r="X2648" t="s">
        <v>10940</v>
      </c>
      <c r="Y2648">
        <v>10</v>
      </c>
      <c r="Z2648" t="s">
        <v>10945</v>
      </c>
      <c r="AA2648">
        <v>0.25999999999999995</v>
      </c>
    </row>
    <row r="2649" spans="1:27" x14ac:dyDescent="0.35">
      <c r="A2649">
        <v>1378</v>
      </c>
      <c r="B2649" t="s">
        <v>5701</v>
      </c>
      <c r="C2649">
        <v>2011</v>
      </c>
      <c r="D2649" s="1">
        <v>40759</v>
      </c>
      <c r="E2649" s="1">
        <v>40764</v>
      </c>
      <c r="F2649" t="s">
        <v>45</v>
      </c>
      <c r="G2649" t="s">
        <v>5702</v>
      </c>
      <c r="H2649" t="s">
        <v>5703</v>
      </c>
      <c r="I2649" t="s">
        <v>38</v>
      </c>
      <c r="J2649" t="s">
        <v>27</v>
      </c>
      <c r="K2649" t="s">
        <v>5704</v>
      </c>
      <c r="L2649" t="s">
        <v>3465</v>
      </c>
      <c r="M2649">
        <v>84062</v>
      </c>
      <c r="N2649" t="s">
        <v>30</v>
      </c>
      <c r="O2649" t="s">
        <v>5906</v>
      </c>
      <c r="P2649" t="s">
        <v>32</v>
      </c>
      <c r="Q2649" t="s">
        <v>40</v>
      </c>
      <c r="R2649" t="s">
        <v>5907</v>
      </c>
      <c r="S2649">
        <v>16.399999999999999</v>
      </c>
      <c r="T2649">
        <v>5</v>
      </c>
      <c r="U2649">
        <v>0</v>
      </c>
      <c r="V2649">
        <v>4.2639999999999993</v>
      </c>
      <c r="W2649" t="s">
        <v>10944</v>
      </c>
      <c r="X2649" t="s">
        <v>10937</v>
      </c>
      <c r="Y2649">
        <v>8</v>
      </c>
      <c r="Z2649" t="s">
        <v>10954</v>
      </c>
      <c r="AA2649">
        <v>0.26</v>
      </c>
    </row>
    <row r="2650" spans="1:27" x14ac:dyDescent="0.35">
      <c r="A2650">
        <v>1495</v>
      </c>
      <c r="B2650" t="s">
        <v>5908</v>
      </c>
      <c r="C2650">
        <v>2011</v>
      </c>
      <c r="D2650" s="1">
        <v>40894</v>
      </c>
      <c r="E2650" s="1">
        <v>40896</v>
      </c>
      <c r="F2650" t="s">
        <v>45</v>
      </c>
      <c r="G2650" t="s">
        <v>2905</v>
      </c>
      <c r="H2650" t="s">
        <v>2906</v>
      </c>
      <c r="I2650" t="s">
        <v>38</v>
      </c>
      <c r="J2650" t="s">
        <v>27</v>
      </c>
      <c r="K2650" t="s">
        <v>3521</v>
      </c>
      <c r="L2650" t="s">
        <v>3522</v>
      </c>
      <c r="M2650">
        <v>31907</v>
      </c>
      <c r="N2650" t="s">
        <v>3507</v>
      </c>
      <c r="O2650" t="s">
        <v>2501</v>
      </c>
      <c r="P2650" t="s">
        <v>32</v>
      </c>
      <c r="Q2650" t="s">
        <v>40</v>
      </c>
      <c r="R2650" t="s">
        <v>2502</v>
      </c>
      <c r="S2650">
        <v>40.049999999999997</v>
      </c>
      <c r="T2650">
        <v>3</v>
      </c>
      <c r="U2650">
        <v>0</v>
      </c>
      <c r="V2650">
        <v>11.213999999999999</v>
      </c>
      <c r="W2650" t="s">
        <v>10944</v>
      </c>
      <c r="X2650" t="s">
        <v>10940</v>
      </c>
      <c r="Y2650">
        <v>12</v>
      </c>
      <c r="Z2650" t="s">
        <v>10941</v>
      </c>
      <c r="AA2650">
        <v>0.27999999999999997</v>
      </c>
    </row>
    <row r="2651" spans="1:27" x14ac:dyDescent="0.35">
      <c r="A2651">
        <v>1539</v>
      </c>
      <c r="B2651" t="s">
        <v>3783</v>
      </c>
      <c r="C2651">
        <v>2014</v>
      </c>
      <c r="D2651" s="1">
        <v>41898</v>
      </c>
      <c r="E2651" s="1">
        <v>41900</v>
      </c>
      <c r="F2651" t="s">
        <v>45</v>
      </c>
      <c r="G2651" t="s">
        <v>2229</v>
      </c>
      <c r="H2651" t="s">
        <v>2230</v>
      </c>
      <c r="I2651" t="s">
        <v>38</v>
      </c>
      <c r="J2651" t="s">
        <v>27</v>
      </c>
      <c r="K2651" t="s">
        <v>3784</v>
      </c>
      <c r="L2651" t="s">
        <v>3785</v>
      </c>
      <c r="M2651">
        <v>2149</v>
      </c>
      <c r="N2651" t="s">
        <v>3728</v>
      </c>
      <c r="O2651" t="s">
        <v>5909</v>
      </c>
      <c r="P2651" t="s">
        <v>32</v>
      </c>
      <c r="Q2651" t="s">
        <v>40</v>
      </c>
      <c r="R2651" t="s">
        <v>5910</v>
      </c>
      <c r="S2651">
        <v>16.28</v>
      </c>
      <c r="T2651">
        <v>2</v>
      </c>
      <c r="U2651">
        <v>0</v>
      </c>
      <c r="V2651">
        <v>6.5120000000000005</v>
      </c>
      <c r="W2651" t="s">
        <v>10939</v>
      </c>
      <c r="X2651" t="s">
        <v>10937</v>
      </c>
      <c r="Y2651">
        <v>9</v>
      </c>
      <c r="Z2651" t="s">
        <v>10949</v>
      </c>
      <c r="AA2651">
        <v>0.4</v>
      </c>
    </row>
    <row r="2652" spans="1:27" x14ac:dyDescent="0.35">
      <c r="A2652">
        <v>1562</v>
      </c>
      <c r="B2652" t="s">
        <v>5911</v>
      </c>
      <c r="C2652">
        <v>2014</v>
      </c>
      <c r="D2652" s="1">
        <v>41888</v>
      </c>
      <c r="E2652" s="1">
        <v>41889</v>
      </c>
      <c r="F2652" t="s">
        <v>56</v>
      </c>
      <c r="G2652" t="s">
        <v>487</v>
      </c>
      <c r="H2652" t="s">
        <v>488</v>
      </c>
      <c r="I2652" t="s">
        <v>127</v>
      </c>
      <c r="J2652" t="s">
        <v>27</v>
      </c>
      <c r="K2652" t="s">
        <v>3472</v>
      </c>
      <c r="L2652" t="s">
        <v>3473</v>
      </c>
      <c r="M2652">
        <v>98115</v>
      </c>
      <c r="N2652" t="s">
        <v>30</v>
      </c>
      <c r="O2652" t="s">
        <v>1410</v>
      </c>
      <c r="P2652" t="s">
        <v>32</v>
      </c>
      <c r="Q2652" t="s">
        <v>40</v>
      </c>
      <c r="R2652" t="s">
        <v>1411</v>
      </c>
      <c r="S2652">
        <v>2.78</v>
      </c>
      <c r="T2652">
        <v>1</v>
      </c>
      <c r="U2652">
        <v>0</v>
      </c>
      <c r="V2652">
        <v>0.72279999999999989</v>
      </c>
      <c r="W2652" t="s">
        <v>10939</v>
      </c>
      <c r="X2652" t="s">
        <v>10937</v>
      </c>
      <c r="Y2652">
        <v>9</v>
      </c>
      <c r="Z2652" t="s">
        <v>10949</v>
      </c>
      <c r="AA2652">
        <v>0.25999999999999995</v>
      </c>
    </row>
    <row r="2653" spans="1:27" x14ac:dyDescent="0.35">
      <c r="A2653">
        <v>1746</v>
      </c>
      <c r="B2653" t="s">
        <v>5912</v>
      </c>
      <c r="C2653">
        <v>2011</v>
      </c>
      <c r="D2653" s="1">
        <v>40700</v>
      </c>
      <c r="E2653" s="1">
        <v>40703</v>
      </c>
      <c r="F2653" t="s">
        <v>56</v>
      </c>
      <c r="G2653" t="s">
        <v>5265</v>
      </c>
      <c r="H2653" t="s">
        <v>5266</v>
      </c>
      <c r="I2653" t="s">
        <v>38</v>
      </c>
      <c r="J2653" t="s">
        <v>27</v>
      </c>
      <c r="K2653" t="s">
        <v>3689</v>
      </c>
      <c r="L2653" t="s">
        <v>3741</v>
      </c>
      <c r="M2653">
        <v>14609</v>
      </c>
      <c r="N2653" t="s">
        <v>3728</v>
      </c>
      <c r="O2653" t="s">
        <v>5913</v>
      </c>
      <c r="P2653" t="s">
        <v>32</v>
      </c>
      <c r="Q2653" t="s">
        <v>40</v>
      </c>
      <c r="R2653" t="s">
        <v>5914</v>
      </c>
      <c r="S2653">
        <v>13.36</v>
      </c>
      <c r="T2653">
        <v>2</v>
      </c>
      <c r="U2653">
        <v>0</v>
      </c>
      <c r="V2653">
        <v>4.9431999999999992</v>
      </c>
      <c r="W2653" t="s">
        <v>10944</v>
      </c>
      <c r="X2653" t="s">
        <v>10942</v>
      </c>
      <c r="Y2653">
        <v>6</v>
      </c>
      <c r="Z2653" t="s">
        <v>10946</v>
      </c>
      <c r="AA2653">
        <v>0.36999999999999994</v>
      </c>
    </row>
    <row r="2654" spans="1:27" x14ac:dyDescent="0.35">
      <c r="A2654">
        <v>1793</v>
      </c>
      <c r="B2654" t="s">
        <v>4090</v>
      </c>
      <c r="C2654">
        <v>2011</v>
      </c>
      <c r="D2654" s="1">
        <v>40878</v>
      </c>
      <c r="E2654" s="1">
        <v>40880</v>
      </c>
      <c r="F2654" t="s">
        <v>56</v>
      </c>
      <c r="G2654" t="s">
        <v>4091</v>
      </c>
      <c r="H2654" t="s">
        <v>4092</v>
      </c>
      <c r="I2654" t="s">
        <v>38</v>
      </c>
      <c r="J2654" t="s">
        <v>27</v>
      </c>
      <c r="K2654" t="s">
        <v>3953</v>
      </c>
      <c r="L2654" t="s">
        <v>3572</v>
      </c>
      <c r="M2654">
        <v>53711</v>
      </c>
      <c r="N2654" t="s">
        <v>3479</v>
      </c>
      <c r="O2654" t="s">
        <v>5915</v>
      </c>
      <c r="P2654" t="s">
        <v>32</v>
      </c>
      <c r="Q2654" t="s">
        <v>40</v>
      </c>
      <c r="R2654" t="s">
        <v>5916</v>
      </c>
      <c r="S2654">
        <v>46.64</v>
      </c>
      <c r="T2654">
        <v>4</v>
      </c>
      <c r="U2654">
        <v>0</v>
      </c>
      <c r="V2654">
        <v>12.592800000000004</v>
      </c>
      <c r="W2654" t="s">
        <v>10944</v>
      </c>
      <c r="X2654" t="s">
        <v>10940</v>
      </c>
      <c r="Y2654">
        <v>12</v>
      </c>
      <c r="Z2654" t="s">
        <v>10941</v>
      </c>
      <c r="AA2654">
        <v>0.27000000000000007</v>
      </c>
    </row>
    <row r="2655" spans="1:27" x14ac:dyDescent="0.35">
      <c r="A2655">
        <v>1817</v>
      </c>
      <c r="B2655" t="s">
        <v>5917</v>
      </c>
      <c r="C2655">
        <v>2012</v>
      </c>
      <c r="D2655" s="1">
        <v>41064</v>
      </c>
      <c r="E2655" s="1">
        <v>41064</v>
      </c>
      <c r="F2655" t="s">
        <v>234</v>
      </c>
      <c r="G2655" t="s">
        <v>1333</v>
      </c>
      <c r="H2655" t="s">
        <v>1334</v>
      </c>
      <c r="I2655" t="s">
        <v>38</v>
      </c>
      <c r="J2655" t="s">
        <v>27</v>
      </c>
      <c r="K2655" t="s">
        <v>3472</v>
      </c>
      <c r="L2655" t="s">
        <v>3473</v>
      </c>
      <c r="M2655">
        <v>98105</v>
      </c>
      <c r="N2655" t="s">
        <v>30</v>
      </c>
      <c r="O2655" t="s">
        <v>5918</v>
      </c>
      <c r="P2655" t="s">
        <v>32</v>
      </c>
      <c r="Q2655" t="s">
        <v>40</v>
      </c>
      <c r="R2655" t="s">
        <v>5919</v>
      </c>
      <c r="S2655">
        <v>9.26</v>
      </c>
      <c r="T2655">
        <v>2</v>
      </c>
      <c r="U2655">
        <v>0</v>
      </c>
      <c r="V2655">
        <v>3.0557999999999996</v>
      </c>
      <c r="W2655" t="s">
        <v>10948</v>
      </c>
      <c r="X2655" t="s">
        <v>10942</v>
      </c>
      <c r="Y2655">
        <v>6</v>
      </c>
      <c r="Z2655" t="s">
        <v>10946</v>
      </c>
      <c r="AA2655">
        <v>0.32999999999999996</v>
      </c>
    </row>
    <row r="2656" spans="1:27" x14ac:dyDescent="0.35">
      <c r="A2656">
        <v>1836</v>
      </c>
      <c r="B2656" t="s">
        <v>5920</v>
      </c>
      <c r="C2656">
        <v>2011</v>
      </c>
      <c r="D2656" s="1">
        <v>40715</v>
      </c>
      <c r="E2656" s="1">
        <v>40718</v>
      </c>
      <c r="F2656" t="s">
        <v>56</v>
      </c>
      <c r="G2656" t="s">
        <v>2843</v>
      </c>
      <c r="H2656" t="s">
        <v>2844</v>
      </c>
      <c r="I2656" t="s">
        <v>38</v>
      </c>
      <c r="J2656" t="s">
        <v>27</v>
      </c>
      <c r="K2656" t="s">
        <v>4186</v>
      </c>
      <c r="L2656" t="s">
        <v>3727</v>
      </c>
      <c r="M2656">
        <v>6450</v>
      </c>
      <c r="N2656" t="s">
        <v>3728</v>
      </c>
      <c r="O2656" t="s">
        <v>1684</v>
      </c>
      <c r="P2656" t="s">
        <v>32</v>
      </c>
      <c r="Q2656" t="s">
        <v>40</v>
      </c>
      <c r="R2656" t="s">
        <v>1685</v>
      </c>
      <c r="S2656">
        <v>21.400000000000002</v>
      </c>
      <c r="T2656">
        <v>5</v>
      </c>
      <c r="U2656">
        <v>0</v>
      </c>
      <c r="V2656">
        <v>6.2059999999999977</v>
      </c>
      <c r="W2656" t="s">
        <v>10944</v>
      </c>
      <c r="X2656" t="s">
        <v>10942</v>
      </c>
      <c r="Y2656">
        <v>6</v>
      </c>
      <c r="Z2656" t="s">
        <v>10946</v>
      </c>
      <c r="AA2656">
        <v>0.28999999999999987</v>
      </c>
    </row>
    <row r="2657" spans="1:27" x14ac:dyDescent="0.35">
      <c r="A2657">
        <v>1895</v>
      </c>
      <c r="B2657" t="s">
        <v>5921</v>
      </c>
      <c r="C2657">
        <v>2014</v>
      </c>
      <c r="D2657" s="1">
        <v>41976</v>
      </c>
      <c r="E2657" s="1">
        <v>41979</v>
      </c>
      <c r="F2657" t="s">
        <v>56</v>
      </c>
      <c r="G2657" t="s">
        <v>2637</v>
      </c>
      <c r="H2657" t="s">
        <v>2638</v>
      </c>
      <c r="I2657" t="s">
        <v>38</v>
      </c>
      <c r="J2657" t="s">
        <v>27</v>
      </c>
      <c r="K2657" t="s">
        <v>5577</v>
      </c>
      <c r="L2657" t="s">
        <v>3506</v>
      </c>
      <c r="M2657">
        <v>22901</v>
      </c>
      <c r="N2657" t="s">
        <v>3507</v>
      </c>
      <c r="O2657" t="s">
        <v>5922</v>
      </c>
      <c r="P2657" t="s">
        <v>32</v>
      </c>
      <c r="Q2657" t="s">
        <v>40</v>
      </c>
      <c r="R2657" t="s">
        <v>5923</v>
      </c>
      <c r="S2657">
        <v>34.650000000000006</v>
      </c>
      <c r="T2657">
        <v>3</v>
      </c>
      <c r="U2657">
        <v>0</v>
      </c>
      <c r="V2657">
        <v>10.395</v>
      </c>
      <c r="W2657" t="s">
        <v>10939</v>
      </c>
      <c r="X2657" t="s">
        <v>10940</v>
      </c>
      <c r="Y2657">
        <v>12</v>
      </c>
      <c r="Z2657" t="s">
        <v>10941</v>
      </c>
      <c r="AA2657">
        <v>0.29999999999999993</v>
      </c>
    </row>
    <row r="2658" spans="1:27" x14ac:dyDescent="0.35">
      <c r="A2658">
        <v>2131</v>
      </c>
      <c r="B2658" t="s">
        <v>5312</v>
      </c>
      <c r="C2658">
        <v>2011</v>
      </c>
      <c r="D2658" s="1">
        <v>40683</v>
      </c>
      <c r="E2658" s="1">
        <v>40685</v>
      </c>
      <c r="F2658" t="s">
        <v>45</v>
      </c>
      <c r="G2658" t="s">
        <v>4161</v>
      </c>
      <c r="H2658" t="s">
        <v>4162</v>
      </c>
      <c r="I2658" t="s">
        <v>26</v>
      </c>
      <c r="J2658" t="s">
        <v>27</v>
      </c>
      <c r="K2658" t="s">
        <v>4789</v>
      </c>
      <c r="L2658" t="s">
        <v>4745</v>
      </c>
      <c r="M2658">
        <v>3820</v>
      </c>
      <c r="N2658" t="s">
        <v>3728</v>
      </c>
      <c r="O2658" t="s">
        <v>5924</v>
      </c>
      <c r="P2658" t="s">
        <v>32</v>
      </c>
      <c r="Q2658" t="s">
        <v>40</v>
      </c>
      <c r="R2658" t="s">
        <v>5925</v>
      </c>
      <c r="S2658">
        <v>38.520000000000003</v>
      </c>
      <c r="T2658">
        <v>9</v>
      </c>
      <c r="U2658">
        <v>0</v>
      </c>
      <c r="V2658">
        <v>11.9412</v>
      </c>
      <c r="W2658" t="s">
        <v>10944</v>
      </c>
      <c r="X2658" t="s">
        <v>10942</v>
      </c>
      <c r="Y2658">
        <v>5</v>
      </c>
      <c r="Z2658" t="s">
        <v>10952</v>
      </c>
      <c r="AA2658">
        <v>0.31</v>
      </c>
    </row>
    <row r="2659" spans="1:27" x14ac:dyDescent="0.35">
      <c r="A2659">
        <v>2237</v>
      </c>
      <c r="B2659" t="s">
        <v>5731</v>
      </c>
      <c r="C2659">
        <v>2012</v>
      </c>
      <c r="D2659" s="1">
        <v>41167</v>
      </c>
      <c r="E2659" s="1">
        <v>41169</v>
      </c>
      <c r="F2659" t="s">
        <v>45</v>
      </c>
      <c r="G2659" t="s">
        <v>4293</v>
      </c>
      <c r="H2659" t="s">
        <v>4294</v>
      </c>
      <c r="I2659" t="s">
        <v>38</v>
      </c>
      <c r="J2659" t="s">
        <v>27</v>
      </c>
      <c r="K2659" t="s">
        <v>3867</v>
      </c>
      <c r="L2659" t="s">
        <v>3626</v>
      </c>
      <c r="M2659">
        <v>46203</v>
      </c>
      <c r="N2659" t="s">
        <v>3479</v>
      </c>
      <c r="O2659" t="s">
        <v>894</v>
      </c>
      <c r="P2659" t="s">
        <v>32</v>
      </c>
      <c r="Q2659" t="s">
        <v>40</v>
      </c>
      <c r="R2659" t="s">
        <v>895</v>
      </c>
      <c r="S2659">
        <v>24.32</v>
      </c>
      <c r="T2659">
        <v>8</v>
      </c>
      <c r="U2659">
        <v>0</v>
      </c>
      <c r="V2659">
        <v>8.2687999999999988</v>
      </c>
      <c r="W2659" t="s">
        <v>10948</v>
      </c>
      <c r="X2659" t="s">
        <v>10937</v>
      </c>
      <c r="Y2659">
        <v>9</v>
      </c>
      <c r="Z2659" t="s">
        <v>10949</v>
      </c>
      <c r="AA2659">
        <v>0.33999999999999997</v>
      </c>
    </row>
    <row r="2660" spans="1:27" x14ac:dyDescent="0.35">
      <c r="A2660">
        <v>2488</v>
      </c>
      <c r="B2660" t="s">
        <v>5740</v>
      </c>
      <c r="C2660">
        <v>2012</v>
      </c>
      <c r="D2660" s="1">
        <v>40910</v>
      </c>
      <c r="E2660" s="1">
        <v>40912</v>
      </c>
      <c r="F2660" t="s">
        <v>45</v>
      </c>
      <c r="G2660" t="s">
        <v>1913</v>
      </c>
      <c r="H2660" t="s">
        <v>1914</v>
      </c>
      <c r="I2660" t="s">
        <v>26</v>
      </c>
      <c r="J2660" t="s">
        <v>27</v>
      </c>
      <c r="K2660" t="s">
        <v>3821</v>
      </c>
      <c r="L2660" t="s">
        <v>3822</v>
      </c>
      <c r="M2660">
        <v>19711</v>
      </c>
      <c r="N2660" t="s">
        <v>3728</v>
      </c>
      <c r="O2660" t="s">
        <v>5926</v>
      </c>
      <c r="P2660" t="s">
        <v>32</v>
      </c>
      <c r="Q2660" t="s">
        <v>40</v>
      </c>
      <c r="R2660" t="s">
        <v>5927</v>
      </c>
      <c r="S2660">
        <v>9.84</v>
      </c>
      <c r="T2660">
        <v>3</v>
      </c>
      <c r="U2660">
        <v>0</v>
      </c>
      <c r="V2660">
        <v>2.6568000000000005</v>
      </c>
      <c r="W2660" t="s">
        <v>10948</v>
      </c>
      <c r="X2660" t="s">
        <v>10950</v>
      </c>
      <c r="Y2660">
        <v>1</v>
      </c>
      <c r="Z2660" t="s">
        <v>10951</v>
      </c>
      <c r="AA2660">
        <v>0.27000000000000007</v>
      </c>
    </row>
    <row r="2661" spans="1:27" x14ac:dyDescent="0.35">
      <c r="A2661">
        <v>2713</v>
      </c>
      <c r="B2661" t="s">
        <v>5928</v>
      </c>
      <c r="C2661">
        <v>2014</v>
      </c>
      <c r="D2661" s="1">
        <v>41850</v>
      </c>
      <c r="E2661" s="1">
        <v>41853</v>
      </c>
      <c r="F2661" t="s">
        <v>45</v>
      </c>
      <c r="G2661" t="s">
        <v>200</v>
      </c>
      <c r="H2661" t="s">
        <v>201</v>
      </c>
      <c r="I2661" t="s">
        <v>38</v>
      </c>
      <c r="J2661" t="s">
        <v>27</v>
      </c>
      <c r="K2661" t="s">
        <v>4913</v>
      </c>
      <c r="L2661" t="s">
        <v>3741</v>
      </c>
      <c r="M2661">
        <v>12180</v>
      </c>
      <c r="N2661" t="s">
        <v>3728</v>
      </c>
      <c r="O2661" t="s">
        <v>5913</v>
      </c>
      <c r="P2661" t="s">
        <v>32</v>
      </c>
      <c r="Q2661" t="s">
        <v>40</v>
      </c>
      <c r="R2661" t="s">
        <v>5914</v>
      </c>
      <c r="S2661">
        <v>60.12</v>
      </c>
      <c r="T2661">
        <v>9</v>
      </c>
      <c r="U2661">
        <v>0</v>
      </c>
      <c r="V2661">
        <v>22.244399999999995</v>
      </c>
      <c r="W2661" t="s">
        <v>10939</v>
      </c>
      <c r="X2661" t="s">
        <v>10937</v>
      </c>
      <c r="Y2661">
        <v>7</v>
      </c>
      <c r="Z2661" t="s">
        <v>10938</v>
      </c>
      <c r="AA2661">
        <v>0.36999999999999994</v>
      </c>
    </row>
    <row r="2662" spans="1:27" x14ac:dyDescent="0.35">
      <c r="A2662">
        <v>2834</v>
      </c>
      <c r="B2662" t="s">
        <v>5929</v>
      </c>
      <c r="C2662">
        <v>2014</v>
      </c>
      <c r="D2662" s="1">
        <v>41666</v>
      </c>
      <c r="E2662" s="1">
        <v>41671</v>
      </c>
      <c r="F2662" t="s">
        <v>45</v>
      </c>
      <c r="G2662" t="s">
        <v>3976</v>
      </c>
      <c r="H2662" t="s">
        <v>3977</v>
      </c>
      <c r="I2662" t="s">
        <v>26</v>
      </c>
      <c r="J2662" t="s">
        <v>27</v>
      </c>
      <c r="K2662" t="s">
        <v>5037</v>
      </c>
      <c r="L2662" t="s">
        <v>3594</v>
      </c>
      <c r="M2662">
        <v>35244</v>
      </c>
      <c r="N2662" t="s">
        <v>3507</v>
      </c>
      <c r="O2662" t="s">
        <v>3193</v>
      </c>
      <c r="P2662" t="s">
        <v>32</v>
      </c>
      <c r="Q2662" t="s">
        <v>40</v>
      </c>
      <c r="R2662" t="s">
        <v>3194</v>
      </c>
      <c r="S2662">
        <v>15.469999999999999</v>
      </c>
      <c r="T2662">
        <v>7</v>
      </c>
      <c r="U2662">
        <v>0</v>
      </c>
      <c r="V2662">
        <v>4.1768999999999998</v>
      </c>
      <c r="W2662" t="s">
        <v>10939</v>
      </c>
      <c r="X2662" t="s">
        <v>10950</v>
      </c>
      <c r="Y2662">
        <v>1</v>
      </c>
      <c r="Z2662" t="s">
        <v>10951</v>
      </c>
      <c r="AA2662">
        <v>0.27</v>
      </c>
    </row>
    <row r="2663" spans="1:27" x14ac:dyDescent="0.35">
      <c r="A2663">
        <v>2846</v>
      </c>
      <c r="B2663" t="s">
        <v>5930</v>
      </c>
      <c r="C2663">
        <v>2014</v>
      </c>
      <c r="D2663" s="1">
        <v>41961</v>
      </c>
      <c r="E2663" s="1">
        <v>41964</v>
      </c>
      <c r="F2663" t="s">
        <v>56</v>
      </c>
      <c r="G2663" t="s">
        <v>131</v>
      </c>
      <c r="H2663" t="s">
        <v>132</v>
      </c>
      <c r="I2663" t="s">
        <v>38</v>
      </c>
      <c r="J2663" t="s">
        <v>27</v>
      </c>
      <c r="K2663" t="s">
        <v>3784</v>
      </c>
      <c r="L2663" t="s">
        <v>3785</v>
      </c>
      <c r="M2663">
        <v>2149</v>
      </c>
      <c r="N2663" t="s">
        <v>3728</v>
      </c>
      <c r="O2663" t="s">
        <v>5931</v>
      </c>
      <c r="P2663" t="s">
        <v>32</v>
      </c>
      <c r="Q2663" t="s">
        <v>40</v>
      </c>
      <c r="R2663" t="s">
        <v>5932</v>
      </c>
      <c r="S2663">
        <v>50.94</v>
      </c>
      <c r="T2663">
        <v>3</v>
      </c>
      <c r="U2663">
        <v>0</v>
      </c>
      <c r="V2663">
        <v>14.263200000000001</v>
      </c>
      <c r="W2663" t="s">
        <v>10939</v>
      </c>
      <c r="X2663" t="s">
        <v>10940</v>
      </c>
      <c r="Y2663">
        <v>11</v>
      </c>
      <c r="Z2663" t="s">
        <v>10947</v>
      </c>
      <c r="AA2663">
        <v>0.28000000000000003</v>
      </c>
    </row>
    <row r="2664" spans="1:27" x14ac:dyDescent="0.35">
      <c r="A2664">
        <v>3046</v>
      </c>
      <c r="B2664" t="s">
        <v>5933</v>
      </c>
      <c r="C2664">
        <v>2014</v>
      </c>
      <c r="D2664" s="1">
        <v>41950</v>
      </c>
      <c r="E2664" s="1">
        <v>41954</v>
      </c>
      <c r="F2664" t="s">
        <v>45</v>
      </c>
      <c r="G2664" t="s">
        <v>1757</v>
      </c>
      <c r="H2664" t="s">
        <v>1758</v>
      </c>
      <c r="I2664" t="s">
        <v>127</v>
      </c>
      <c r="J2664" t="s">
        <v>27</v>
      </c>
      <c r="K2664" t="s">
        <v>3641</v>
      </c>
      <c r="L2664" t="s">
        <v>3642</v>
      </c>
      <c r="M2664">
        <v>55407</v>
      </c>
      <c r="N2664" t="s">
        <v>3479</v>
      </c>
      <c r="O2664" t="s">
        <v>1776</v>
      </c>
      <c r="P2664" t="s">
        <v>32</v>
      </c>
      <c r="Q2664" t="s">
        <v>40</v>
      </c>
      <c r="R2664" t="s">
        <v>1777</v>
      </c>
      <c r="S2664">
        <v>13.899999999999999</v>
      </c>
      <c r="T2664">
        <v>5</v>
      </c>
      <c r="U2664">
        <v>0</v>
      </c>
      <c r="V2664">
        <v>3.6139999999999994</v>
      </c>
      <c r="W2664" t="s">
        <v>10939</v>
      </c>
      <c r="X2664" t="s">
        <v>10940</v>
      </c>
      <c r="Y2664">
        <v>11</v>
      </c>
      <c r="Z2664" t="s">
        <v>10947</v>
      </c>
      <c r="AA2664">
        <v>0.26</v>
      </c>
    </row>
    <row r="2665" spans="1:27" x14ac:dyDescent="0.35">
      <c r="A2665">
        <v>3248</v>
      </c>
      <c r="B2665" t="s">
        <v>5052</v>
      </c>
      <c r="C2665">
        <v>2014</v>
      </c>
      <c r="D2665" s="1">
        <v>41984</v>
      </c>
      <c r="E2665" s="1">
        <v>41986</v>
      </c>
      <c r="F2665" t="s">
        <v>45</v>
      </c>
      <c r="G2665" t="s">
        <v>2892</v>
      </c>
      <c r="H2665" t="s">
        <v>2893</v>
      </c>
      <c r="I2665" t="s">
        <v>26</v>
      </c>
      <c r="J2665" t="s">
        <v>27</v>
      </c>
      <c r="K2665" t="s">
        <v>3472</v>
      </c>
      <c r="L2665" t="s">
        <v>3473</v>
      </c>
      <c r="M2665">
        <v>98103</v>
      </c>
      <c r="N2665" t="s">
        <v>30</v>
      </c>
      <c r="O2665" t="s">
        <v>5934</v>
      </c>
      <c r="P2665" t="s">
        <v>32</v>
      </c>
      <c r="Q2665" t="s">
        <v>40</v>
      </c>
      <c r="R2665" t="s">
        <v>5935</v>
      </c>
      <c r="S2665">
        <v>18.240000000000002</v>
      </c>
      <c r="T2665">
        <v>3</v>
      </c>
      <c r="U2665">
        <v>0</v>
      </c>
      <c r="V2665">
        <v>5.2895999999999983</v>
      </c>
      <c r="W2665" t="s">
        <v>10939</v>
      </c>
      <c r="X2665" t="s">
        <v>10940</v>
      </c>
      <c r="Y2665">
        <v>12</v>
      </c>
      <c r="Z2665" t="s">
        <v>10941</v>
      </c>
      <c r="AA2665">
        <v>0.28999999999999987</v>
      </c>
    </row>
    <row r="2666" spans="1:27" x14ac:dyDescent="0.35">
      <c r="A2666">
        <v>3277</v>
      </c>
      <c r="B2666" t="s">
        <v>4509</v>
      </c>
      <c r="C2666">
        <v>2011</v>
      </c>
      <c r="D2666" s="1">
        <v>40638</v>
      </c>
      <c r="E2666" s="1">
        <v>40642</v>
      </c>
      <c r="F2666" t="s">
        <v>45</v>
      </c>
      <c r="G2666" t="s">
        <v>2406</v>
      </c>
      <c r="H2666" t="s">
        <v>2407</v>
      </c>
      <c r="I2666" t="s">
        <v>26</v>
      </c>
      <c r="J2666" t="s">
        <v>27</v>
      </c>
      <c r="K2666" t="s">
        <v>4510</v>
      </c>
      <c r="L2666" t="s">
        <v>3506</v>
      </c>
      <c r="M2666">
        <v>22304</v>
      </c>
      <c r="N2666" t="s">
        <v>3507</v>
      </c>
      <c r="O2666" t="s">
        <v>1579</v>
      </c>
      <c r="P2666" t="s">
        <v>32</v>
      </c>
      <c r="Q2666" t="s">
        <v>40</v>
      </c>
      <c r="R2666" t="s">
        <v>1580</v>
      </c>
      <c r="S2666">
        <v>22.959999999999997</v>
      </c>
      <c r="T2666">
        <v>7</v>
      </c>
      <c r="U2666">
        <v>0</v>
      </c>
      <c r="V2666">
        <v>7.5767999999999986</v>
      </c>
      <c r="W2666" t="s">
        <v>10944</v>
      </c>
      <c r="X2666" t="s">
        <v>10942</v>
      </c>
      <c r="Y2666">
        <v>4</v>
      </c>
      <c r="Z2666" t="s">
        <v>10943</v>
      </c>
      <c r="AA2666">
        <v>0.32999999999999996</v>
      </c>
    </row>
    <row r="2667" spans="1:27" x14ac:dyDescent="0.35">
      <c r="A2667">
        <v>3280</v>
      </c>
      <c r="B2667" t="s">
        <v>4509</v>
      </c>
      <c r="C2667">
        <v>2011</v>
      </c>
      <c r="D2667" s="1">
        <v>40638</v>
      </c>
      <c r="E2667" s="1">
        <v>40642</v>
      </c>
      <c r="F2667" t="s">
        <v>45</v>
      </c>
      <c r="G2667" t="s">
        <v>2406</v>
      </c>
      <c r="H2667" t="s">
        <v>2407</v>
      </c>
      <c r="I2667" t="s">
        <v>26</v>
      </c>
      <c r="J2667" t="s">
        <v>27</v>
      </c>
      <c r="K2667" t="s">
        <v>4510</v>
      </c>
      <c r="L2667" t="s">
        <v>3506</v>
      </c>
      <c r="M2667">
        <v>22304</v>
      </c>
      <c r="N2667" t="s">
        <v>3507</v>
      </c>
      <c r="O2667" t="s">
        <v>5936</v>
      </c>
      <c r="P2667" t="s">
        <v>32</v>
      </c>
      <c r="Q2667" t="s">
        <v>40</v>
      </c>
      <c r="R2667" t="s">
        <v>5937</v>
      </c>
      <c r="S2667">
        <v>22.959999999999997</v>
      </c>
      <c r="T2667">
        <v>7</v>
      </c>
      <c r="U2667">
        <v>0</v>
      </c>
      <c r="V2667">
        <v>6.6583999999999968</v>
      </c>
      <c r="W2667" t="s">
        <v>10944</v>
      </c>
      <c r="X2667" t="s">
        <v>10942</v>
      </c>
      <c r="Y2667">
        <v>4</v>
      </c>
      <c r="Z2667" t="s">
        <v>10943</v>
      </c>
      <c r="AA2667">
        <v>0.28999999999999987</v>
      </c>
    </row>
    <row r="2668" spans="1:27" x14ac:dyDescent="0.35">
      <c r="A2668">
        <v>3463</v>
      </c>
      <c r="B2668" t="s">
        <v>5938</v>
      </c>
      <c r="C2668">
        <v>2012</v>
      </c>
      <c r="D2668" s="1">
        <v>40959</v>
      </c>
      <c r="E2668" s="1">
        <v>40962</v>
      </c>
      <c r="F2668" t="s">
        <v>45</v>
      </c>
      <c r="G2668" t="s">
        <v>2649</v>
      </c>
      <c r="H2668" t="s">
        <v>2650</v>
      </c>
      <c r="I2668" t="s">
        <v>38</v>
      </c>
      <c r="J2668" t="s">
        <v>27</v>
      </c>
      <c r="K2668" t="s">
        <v>4054</v>
      </c>
      <c r="L2668" t="s">
        <v>3901</v>
      </c>
      <c r="M2668">
        <v>8861</v>
      </c>
      <c r="N2668" t="s">
        <v>3728</v>
      </c>
      <c r="O2668" t="s">
        <v>1562</v>
      </c>
      <c r="P2668" t="s">
        <v>32</v>
      </c>
      <c r="Q2668" t="s">
        <v>40</v>
      </c>
      <c r="R2668" t="s">
        <v>1563</v>
      </c>
      <c r="S2668">
        <v>286.78999999999996</v>
      </c>
      <c r="T2668">
        <v>7</v>
      </c>
      <c r="U2668">
        <v>0</v>
      </c>
      <c r="V2668">
        <v>74.565400000000011</v>
      </c>
      <c r="W2668" t="s">
        <v>10948</v>
      </c>
      <c r="X2668" t="s">
        <v>10950</v>
      </c>
      <c r="Y2668">
        <v>2</v>
      </c>
      <c r="Z2668" t="s">
        <v>10955</v>
      </c>
      <c r="AA2668">
        <v>0.26000000000000006</v>
      </c>
    </row>
    <row r="2669" spans="1:27" x14ac:dyDescent="0.35">
      <c r="A2669">
        <v>3652</v>
      </c>
      <c r="B2669" t="s">
        <v>5066</v>
      </c>
      <c r="C2669">
        <v>2014</v>
      </c>
      <c r="D2669" s="1">
        <v>41983</v>
      </c>
      <c r="E2669" s="1">
        <v>41985</v>
      </c>
      <c r="F2669" t="s">
        <v>45</v>
      </c>
      <c r="G2669" t="s">
        <v>4808</v>
      </c>
      <c r="H2669" t="s">
        <v>4809</v>
      </c>
      <c r="I2669" t="s">
        <v>38</v>
      </c>
      <c r="J2669" t="s">
        <v>27</v>
      </c>
      <c r="K2669" t="s">
        <v>3477</v>
      </c>
      <c r="L2669" t="s">
        <v>3478</v>
      </c>
      <c r="M2669">
        <v>48234</v>
      </c>
      <c r="N2669" t="s">
        <v>3479</v>
      </c>
      <c r="O2669" t="s">
        <v>2114</v>
      </c>
      <c r="P2669" t="s">
        <v>32</v>
      </c>
      <c r="Q2669" t="s">
        <v>40</v>
      </c>
      <c r="R2669" t="s">
        <v>2115</v>
      </c>
      <c r="S2669">
        <v>34.700000000000003</v>
      </c>
      <c r="T2669">
        <v>5</v>
      </c>
      <c r="U2669">
        <v>0</v>
      </c>
      <c r="V2669">
        <v>12.492000000000001</v>
      </c>
      <c r="W2669" t="s">
        <v>10939</v>
      </c>
      <c r="X2669" t="s">
        <v>10940</v>
      </c>
      <c r="Y2669">
        <v>12</v>
      </c>
      <c r="Z2669" t="s">
        <v>10941</v>
      </c>
      <c r="AA2669">
        <v>0.36</v>
      </c>
    </row>
    <row r="2670" spans="1:27" x14ac:dyDescent="0.35">
      <c r="A2670">
        <v>3972</v>
      </c>
      <c r="B2670" t="s">
        <v>5939</v>
      </c>
      <c r="C2670">
        <v>2012</v>
      </c>
      <c r="D2670" s="1">
        <v>40961</v>
      </c>
      <c r="E2670" s="1">
        <v>40963</v>
      </c>
      <c r="F2670" t="s">
        <v>45</v>
      </c>
      <c r="G2670" t="s">
        <v>3403</v>
      </c>
      <c r="H2670" t="s">
        <v>3404</v>
      </c>
      <c r="I2670" t="s">
        <v>127</v>
      </c>
      <c r="J2670" t="s">
        <v>27</v>
      </c>
      <c r="K2670" t="s">
        <v>5940</v>
      </c>
      <c r="L2670" t="s">
        <v>3478</v>
      </c>
      <c r="M2670">
        <v>48310</v>
      </c>
      <c r="N2670" t="s">
        <v>3479</v>
      </c>
      <c r="O2670" t="s">
        <v>229</v>
      </c>
      <c r="P2670" t="s">
        <v>32</v>
      </c>
      <c r="Q2670" t="s">
        <v>40</v>
      </c>
      <c r="R2670" t="s">
        <v>230</v>
      </c>
      <c r="S2670">
        <v>79.36</v>
      </c>
      <c r="T2670">
        <v>4</v>
      </c>
      <c r="U2670">
        <v>0</v>
      </c>
      <c r="V2670">
        <v>20.633600000000001</v>
      </c>
      <c r="W2670" t="s">
        <v>10948</v>
      </c>
      <c r="X2670" t="s">
        <v>10950</v>
      </c>
      <c r="Y2670">
        <v>2</v>
      </c>
      <c r="Z2670" t="s">
        <v>10955</v>
      </c>
      <c r="AA2670">
        <v>0.26</v>
      </c>
    </row>
    <row r="2671" spans="1:27" x14ac:dyDescent="0.35">
      <c r="A2671">
        <v>4127</v>
      </c>
      <c r="B2671" t="s">
        <v>5941</v>
      </c>
      <c r="C2671">
        <v>2014</v>
      </c>
      <c r="D2671" s="1">
        <v>41766</v>
      </c>
      <c r="E2671" s="1">
        <v>41769</v>
      </c>
      <c r="F2671" t="s">
        <v>56</v>
      </c>
      <c r="G2671" t="s">
        <v>1697</v>
      </c>
      <c r="H2671" t="s">
        <v>1698</v>
      </c>
      <c r="I2671" t="s">
        <v>38</v>
      </c>
      <c r="J2671" t="s">
        <v>27</v>
      </c>
      <c r="K2671" t="s">
        <v>3768</v>
      </c>
      <c r="L2671" t="s">
        <v>3506</v>
      </c>
      <c r="M2671">
        <v>22204</v>
      </c>
      <c r="N2671" t="s">
        <v>3507</v>
      </c>
      <c r="O2671" t="s">
        <v>2566</v>
      </c>
      <c r="P2671" t="s">
        <v>32</v>
      </c>
      <c r="Q2671" t="s">
        <v>40</v>
      </c>
      <c r="R2671" t="s">
        <v>2567</v>
      </c>
      <c r="S2671">
        <v>54.66</v>
      </c>
      <c r="T2671">
        <v>6</v>
      </c>
      <c r="U2671">
        <v>0</v>
      </c>
      <c r="V2671">
        <v>18.037799999999997</v>
      </c>
      <c r="W2671" t="s">
        <v>10939</v>
      </c>
      <c r="X2671" t="s">
        <v>10942</v>
      </c>
      <c r="Y2671">
        <v>5</v>
      </c>
      <c r="Z2671" t="s">
        <v>10952</v>
      </c>
      <c r="AA2671">
        <v>0.32999999999999996</v>
      </c>
    </row>
    <row r="2672" spans="1:27" x14ac:dyDescent="0.35">
      <c r="A2672">
        <v>4204</v>
      </c>
      <c r="B2672" t="s">
        <v>4139</v>
      </c>
      <c r="C2672">
        <v>2011</v>
      </c>
      <c r="D2672" s="1">
        <v>40847</v>
      </c>
      <c r="E2672" s="1">
        <v>40849</v>
      </c>
      <c r="F2672" t="s">
        <v>45</v>
      </c>
      <c r="G2672" t="s">
        <v>1027</v>
      </c>
      <c r="H2672" t="s">
        <v>1028</v>
      </c>
      <c r="I2672" t="s">
        <v>38</v>
      </c>
      <c r="J2672" t="s">
        <v>27</v>
      </c>
      <c r="K2672" t="s">
        <v>4140</v>
      </c>
      <c r="L2672" t="s">
        <v>3838</v>
      </c>
      <c r="M2672">
        <v>2920</v>
      </c>
      <c r="N2672" t="s">
        <v>3728</v>
      </c>
      <c r="O2672" t="s">
        <v>5942</v>
      </c>
      <c r="P2672" t="s">
        <v>32</v>
      </c>
      <c r="Q2672" t="s">
        <v>40</v>
      </c>
      <c r="R2672" t="s">
        <v>5943</v>
      </c>
      <c r="S2672">
        <v>49.25</v>
      </c>
      <c r="T2672">
        <v>5</v>
      </c>
      <c r="U2672">
        <v>0</v>
      </c>
      <c r="V2672">
        <v>18.715000000000003</v>
      </c>
      <c r="W2672" t="s">
        <v>10944</v>
      </c>
      <c r="X2672" t="s">
        <v>10940</v>
      </c>
      <c r="Y2672">
        <v>10</v>
      </c>
      <c r="Z2672" t="s">
        <v>10945</v>
      </c>
      <c r="AA2672">
        <v>0.38000000000000006</v>
      </c>
    </row>
    <row r="2673" spans="1:27" x14ac:dyDescent="0.35">
      <c r="A2673">
        <v>4213</v>
      </c>
      <c r="B2673" t="s">
        <v>5944</v>
      </c>
      <c r="C2673">
        <v>2011</v>
      </c>
      <c r="D2673" s="1">
        <v>40668</v>
      </c>
      <c r="E2673" s="1">
        <v>40672</v>
      </c>
      <c r="F2673" t="s">
        <v>45</v>
      </c>
      <c r="G2673" t="s">
        <v>5945</v>
      </c>
      <c r="H2673" t="s">
        <v>5946</v>
      </c>
      <c r="I2673" t="s">
        <v>38</v>
      </c>
      <c r="J2673" t="s">
        <v>27</v>
      </c>
      <c r="K2673" t="s">
        <v>3625</v>
      </c>
      <c r="L2673" t="s">
        <v>3603</v>
      </c>
      <c r="M2673">
        <v>40475</v>
      </c>
      <c r="N2673" t="s">
        <v>3507</v>
      </c>
      <c r="O2673" t="s">
        <v>1886</v>
      </c>
      <c r="P2673" t="s">
        <v>32</v>
      </c>
      <c r="Q2673" t="s">
        <v>40</v>
      </c>
      <c r="R2673" t="s">
        <v>1887</v>
      </c>
      <c r="S2673">
        <v>6.56</v>
      </c>
      <c r="T2673">
        <v>2</v>
      </c>
      <c r="U2673">
        <v>0</v>
      </c>
      <c r="V2673">
        <v>1.9023999999999992</v>
      </c>
      <c r="W2673" t="s">
        <v>10944</v>
      </c>
      <c r="X2673" t="s">
        <v>10942</v>
      </c>
      <c r="Y2673">
        <v>5</v>
      </c>
      <c r="Z2673" t="s">
        <v>10952</v>
      </c>
      <c r="AA2673">
        <v>0.28999999999999987</v>
      </c>
    </row>
    <row r="2674" spans="1:27" x14ac:dyDescent="0.35">
      <c r="A2674">
        <v>4239</v>
      </c>
      <c r="B2674" t="s">
        <v>5947</v>
      </c>
      <c r="C2674">
        <v>2014</v>
      </c>
      <c r="D2674" s="1">
        <v>41725</v>
      </c>
      <c r="E2674" s="1">
        <v>41727</v>
      </c>
      <c r="F2674" t="s">
        <v>56</v>
      </c>
      <c r="G2674" t="s">
        <v>1645</v>
      </c>
      <c r="H2674" t="s">
        <v>1646</v>
      </c>
      <c r="I2674" t="s">
        <v>127</v>
      </c>
      <c r="J2674" t="s">
        <v>27</v>
      </c>
      <c r="K2674" t="s">
        <v>3472</v>
      </c>
      <c r="L2674" t="s">
        <v>3473</v>
      </c>
      <c r="M2674">
        <v>98105</v>
      </c>
      <c r="N2674" t="s">
        <v>30</v>
      </c>
      <c r="O2674" t="s">
        <v>5948</v>
      </c>
      <c r="P2674" t="s">
        <v>32</v>
      </c>
      <c r="Q2674" t="s">
        <v>40</v>
      </c>
      <c r="R2674" t="s">
        <v>5949</v>
      </c>
      <c r="S2674">
        <v>19.829999999999998</v>
      </c>
      <c r="T2674">
        <v>1</v>
      </c>
      <c r="U2674">
        <v>0</v>
      </c>
      <c r="V2674">
        <v>5.9489999999999981</v>
      </c>
      <c r="W2674" t="s">
        <v>10939</v>
      </c>
      <c r="X2674" t="s">
        <v>10950</v>
      </c>
      <c r="Y2674">
        <v>3</v>
      </c>
      <c r="Z2674" t="s">
        <v>10953</v>
      </c>
      <c r="AA2674">
        <v>0.29999999999999993</v>
      </c>
    </row>
    <row r="2675" spans="1:27" x14ac:dyDescent="0.35">
      <c r="A2675">
        <v>4274</v>
      </c>
      <c r="B2675" t="s">
        <v>5950</v>
      </c>
      <c r="C2675">
        <v>2014</v>
      </c>
      <c r="D2675" s="1">
        <v>41842</v>
      </c>
      <c r="E2675" s="1">
        <v>41842</v>
      </c>
      <c r="F2675" t="s">
        <v>234</v>
      </c>
      <c r="G2675" t="s">
        <v>3565</v>
      </c>
      <c r="H2675" t="s">
        <v>3566</v>
      </c>
      <c r="I2675" t="s">
        <v>38</v>
      </c>
      <c r="J2675" t="s">
        <v>27</v>
      </c>
      <c r="K2675" t="s">
        <v>5388</v>
      </c>
      <c r="L2675" t="s">
        <v>3465</v>
      </c>
      <c r="M2675">
        <v>84107</v>
      </c>
      <c r="N2675" t="s">
        <v>30</v>
      </c>
      <c r="O2675" t="s">
        <v>2579</v>
      </c>
      <c r="P2675" t="s">
        <v>32</v>
      </c>
      <c r="Q2675" t="s">
        <v>40</v>
      </c>
      <c r="R2675" t="s">
        <v>2580</v>
      </c>
      <c r="S2675">
        <v>25.99</v>
      </c>
      <c r="T2675">
        <v>1</v>
      </c>
      <c r="U2675">
        <v>0</v>
      </c>
      <c r="V2675">
        <v>7.5370999999999988</v>
      </c>
      <c r="W2675" t="s">
        <v>10939</v>
      </c>
      <c r="X2675" t="s">
        <v>10937</v>
      </c>
      <c r="Y2675">
        <v>7</v>
      </c>
      <c r="Z2675" t="s">
        <v>10938</v>
      </c>
      <c r="AA2675">
        <v>0.28999999999999998</v>
      </c>
    </row>
    <row r="2676" spans="1:27" x14ac:dyDescent="0.35">
      <c r="A2676">
        <v>4327</v>
      </c>
      <c r="B2676" t="s">
        <v>5951</v>
      </c>
      <c r="C2676">
        <v>2013</v>
      </c>
      <c r="D2676" s="1">
        <v>41299</v>
      </c>
      <c r="E2676" s="1">
        <v>41301</v>
      </c>
      <c r="F2676" t="s">
        <v>56</v>
      </c>
      <c r="G2676" t="s">
        <v>3905</v>
      </c>
      <c r="H2676" t="s">
        <v>3906</v>
      </c>
      <c r="I2676" t="s">
        <v>26</v>
      </c>
      <c r="J2676" t="s">
        <v>27</v>
      </c>
      <c r="K2676" t="s">
        <v>3980</v>
      </c>
      <c r="L2676" t="s">
        <v>3901</v>
      </c>
      <c r="M2676">
        <v>7060</v>
      </c>
      <c r="N2676" t="s">
        <v>3728</v>
      </c>
      <c r="O2676" t="s">
        <v>5952</v>
      </c>
      <c r="P2676" t="s">
        <v>32</v>
      </c>
      <c r="Q2676" t="s">
        <v>40</v>
      </c>
      <c r="R2676" t="s">
        <v>5953</v>
      </c>
      <c r="S2676">
        <v>9.2099999999999991</v>
      </c>
      <c r="T2676">
        <v>3</v>
      </c>
      <c r="U2676">
        <v>0</v>
      </c>
      <c r="V2676">
        <v>2.3025000000000002</v>
      </c>
      <c r="W2676" t="s">
        <v>10936</v>
      </c>
      <c r="X2676" t="s">
        <v>10950</v>
      </c>
      <c r="Y2676">
        <v>1</v>
      </c>
      <c r="Z2676" t="s">
        <v>10951</v>
      </c>
      <c r="AA2676">
        <v>0.25000000000000006</v>
      </c>
    </row>
    <row r="2677" spans="1:27" x14ac:dyDescent="0.35">
      <c r="A2677">
        <v>4341</v>
      </c>
      <c r="B2677" t="s">
        <v>5954</v>
      </c>
      <c r="C2677">
        <v>2011</v>
      </c>
      <c r="D2677" s="1">
        <v>40624</v>
      </c>
      <c r="E2677" s="1">
        <v>40624</v>
      </c>
      <c r="F2677" t="s">
        <v>234</v>
      </c>
      <c r="G2677" t="s">
        <v>2811</v>
      </c>
      <c r="H2677" t="s">
        <v>2812</v>
      </c>
      <c r="I2677" t="s">
        <v>38</v>
      </c>
      <c r="J2677" t="s">
        <v>27</v>
      </c>
      <c r="K2677" t="s">
        <v>5955</v>
      </c>
      <c r="L2677" t="s">
        <v>3626</v>
      </c>
      <c r="M2677">
        <v>46368</v>
      </c>
      <c r="N2677" t="s">
        <v>3479</v>
      </c>
      <c r="O2677" t="s">
        <v>5909</v>
      </c>
      <c r="P2677" t="s">
        <v>32</v>
      </c>
      <c r="Q2677" t="s">
        <v>40</v>
      </c>
      <c r="R2677" t="s">
        <v>5910</v>
      </c>
      <c r="S2677">
        <v>16.28</v>
      </c>
      <c r="T2677">
        <v>2</v>
      </c>
      <c r="U2677">
        <v>0</v>
      </c>
      <c r="V2677">
        <v>6.5120000000000005</v>
      </c>
      <c r="W2677" t="s">
        <v>10944</v>
      </c>
      <c r="X2677" t="s">
        <v>10950</v>
      </c>
      <c r="Y2677">
        <v>3</v>
      </c>
      <c r="Z2677" t="s">
        <v>10953</v>
      </c>
      <c r="AA2677">
        <v>0.4</v>
      </c>
    </row>
    <row r="2678" spans="1:27" x14ac:dyDescent="0.35">
      <c r="A2678">
        <v>4363</v>
      </c>
      <c r="B2678" t="s">
        <v>5782</v>
      </c>
      <c r="C2678">
        <v>2014</v>
      </c>
      <c r="D2678" s="1">
        <v>41780</v>
      </c>
      <c r="E2678" s="1">
        <v>41782</v>
      </c>
      <c r="F2678" t="s">
        <v>45</v>
      </c>
      <c r="G2678" t="s">
        <v>3762</v>
      </c>
      <c r="H2678" t="s">
        <v>3763</v>
      </c>
      <c r="I2678" t="s">
        <v>38</v>
      </c>
      <c r="J2678" t="s">
        <v>27</v>
      </c>
      <c r="K2678" t="s">
        <v>5783</v>
      </c>
      <c r="L2678" t="s">
        <v>5784</v>
      </c>
      <c r="M2678">
        <v>58103</v>
      </c>
      <c r="N2678" t="s">
        <v>3479</v>
      </c>
      <c r="O2678" t="s">
        <v>5897</v>
      </c>
      <c r="P2678" t="s">
        <v>32</v>
      </c>
      <c r="Q2678" t="s">
        <v>40</v>
      </c>
      <c r="R2678" t="s">
        <v>5898</v>
      </c>
      <c r="S2678">
        <v>131.94</v>
      </c>
      <c r="T2678">
        <v>3</v>
      </c>
      <c r="U2678">
        <v>0</v>
      </c>
      <c r="V2678">
        <v>35.623800000000003</v>
      </c>
      <c r="W2678" t="s">
        <v>10939</v>
      </c>
      <c r="X2678" t="s">
        <v>10942</v>
      </c>
      <c r="Y2678">
        <v>5</v>
      </c>
      <c r="Z2678" t="s">
        <v>10952</v>
      </c>
      <c r="AA2678">
        <v>0.27</v>
      </c>
    </row>
    <row r="2679" spans="1:27" x14ac:dyDescent="0.35">
      <c r="A2679">
        <v>4364</v>
      </c>
      <c r="B2679" t="s">
        <v>5782</v>
      </c>
      <c r="C2679">
        <v>2014</v>
      </c>
      <c r="D2679" s="1">
        <v>41780</v>
      </c>
      <c r="E2679" s="1">
        <v>41782</v>
      </c>
      <c r="F2679" t="s">
        <v>45</v>
      </c>
      <c r="G2679" t="s">
        <v>3762</v>
      </c>
      <c r="H2679" t="s">
        <v>3763</v>
      </c>
      <c r="I2679" t="s">
        <v>38</v>
      </c>
      <c r="J2679" t="s">
        <v>27</v>
      </c>
      <c r="K2679" t="s">
        <v>5783</v>
      </c>
      <c r="L2679" t="s">
        <v>5784</v>
      </c>
      <c r="M2679">
        <v>58103</v>
      </c>
      <c r="N2679" t="s">
        <v>3479</v>
      </c>
      <c r="O2679" t="s">
        <v>1037</v>
      </c>
      <c r="P2679" t="s">
        <v>32</v>
      </c>
      <c r="Q2679" t="s">
        <v>40</v>
      </c>
      <c r="R2679" t="s">
        <v>1038</v>
      </c>
      <c r="S2679">
        <v>25.92</v>
      </c>
      <c r="T2679">
        <v>4</v>
      </c>
      <c r="U2679">
        <v>0</v>
      </c>
      <c r="V2679">
        <v>8.2943999999999996</v>
      </c>
      <c r="W2679" t="s">
        <v>10939</v>
      </c>
      <c r="X2679" t="s">
        <v>10942</v>
      </c>
      <c r="Y2679">
        <v>5</v>
      </c>
      <c r="Z2679" t="s">
        <v>10952</v>
      </c>
      <c r="AA2679">
        <v>0.31999999999999995</v>
      </c>
    </row>
    <row r="2680" spans="1:27" x14ac:dyDescent="0.35">
      <c r="A2680">
        <v>4367</v>
      </c>
      <c r="B2680" t="s">
        <v>5782</v>
      </c>
      <c r="C2680">
        <v>2014</v>
      </c>
      <c r="D2680" s="1">
        <v>41780</v>
      </c>
      <c r="E2680" s="1">
        <v>41782</v>
      </c>
      <c r="F2680" t="s">
        <v>45</v>
      </c>
      <c r="G2680" t="s">
        <v>3762</v>
      </c>
      <c r="H2680" t="s">
        <v>3763</v>
      </c>
      <c r="I2680" t="s">
        <v>38</v>
      </c>
      <c r="J2680" t="s">
        <v>27</v>
      </c>
      <c r="K2680" t="s">
        <v>5783</v>
      </c>
      <c r="L2680" t="s">
        <v>5784</v>
      </c>
      <c r="M2680">
        <v>58103</v>
      </c>
      <c r="N2680" t="s">
        <v>3479</v>
      </c>
      <c r="O2680" t="s">
        <v>96</v>
      </c>
      <c r="P2680" t="s">
        <v>32</v>
      </c>
      <c r="Q2680" t="s">
        <v>40</v>
      </c>
      <c r="R2680" t="s">
        <v>97</v>
      </c>
      <c r="S2680">
        <v>21.5</v>
      </c>
      <c r="T2680">
        <v>10</v>
      </c>
      <c r="U2680">
        <v>0</v>
      </c>
      <c r="V2680">
        <v>7.094999999999998</v>
      </c>
      <c r="W2680" t="s">
        <v>10939</v>
      </c>
      <c r="X2680" t="s">
        <v>10942</v>
      </c>
      <c r="Y2680">
        <v>5</v>
      </c>
      <c r="Z2680" t="s">
        <v>10952</v>
      </c>
      <c r="AA2680">
        <v>0.3299999999999999</v>
      </c>
    </row>
    <row r="2681" spans="1:27" x14ac:dyDescent="0.35">
      <c r="A2681">
        <v>4373</v>
      </c>
      <c r="B2681" t="s">
        <v>5102</v>
      </c>
      <c r="C2681">
        <v>2014</v>
      </c>
      <c r="D2681" s="1">
        <v>41844</v>
      </c>
      <c r="E2681" s="1">
        <v>41846</v>
      </c>
      <c r="F2681" t="s">
        <v>45</v>
      </c>
      <c r="G2681" t="s">
        <v>3871</v>
      </c>
      <c r="H2681" t="s">
        <v>3872</v>
      </c>
      <c r="I2681" t="s">
        <v>38</v>
      </c>
      <c r="J2681" t="s">
        <v>27</v>
      </c>
      <c r="K2681" t="s">
        <v>5103</v>
      </c>
      <c r="L2681" t="s">
        <v>3626</v>
      </c>
      <c r="M2681">
        <v>46514</v>
      </c>
      <c r="N2681" t="s">
        <v>3479</v>
      </c>
      <c r="O2681" t="s">
        <v>110</v>
      </c>
      <c r="P2681" t="s">
        <v>32</v>
      </c>
      <c r="Q2681" t="s">
        <v>40</v>
      </c>
      <c r="R2681" t="s">
        <v>111</v>
      </c>
      <c r="S2681">
        <v>11.68</v>
      </c>
      <c r="T2681">
        <v>2</v>
      </c>
      <c r="U2681">
        <v>0</v>
      </c>
      <c r="V2681">
        <v>5.4895999999999994</v>
      </c>
      <c r="W2681" t="s">
        <v>10939</v>
      </c>
      <c r="X2681" t="s">
        <v>10937</v>
      </c>
      <c r="Y2681">
        <v>7</v>
      </c>
      <c r="Z2681" t="s">
        <v>10938</v>
      </c>
      <c r="AA2681">
        <v>0.47</v>
      </c>
    </row>
    <row r="2682" spans="1:27" x14ac:dyDescent="0.35">
      <c r="A2682">
        <v>4430</v>
      </c>
      <c r="B2682" t="s">
        <v>5956</v>
      </c>
      <c r="C2682">
        <v>2014</v>
      </c>
      <c r="D2682" s="1">
        <v>41897</v>
      </c>
      <c r="E2682" s="1">
        <v>41897</v>
      </c>
      <c r="F2682" t="s">
        <v>234</v>
      </c>
      <c r="G2682" t="s">
        <v>2706</v>
      </c>
      <c r="H2682" t="s">
        <v>2707</v>
      </c>
      <c r="I2682" t="s">
        <v>38</v>
      </c>
      <c r="J2682" t="s">
        <v>27</v>
      </c>
      <c r="K2682" t="s">
        <v>5957</v>
      </c>
      <c r="L2682" t="s">
        <v>3901</v>
      </c>
      <c r="M2682">
        <v>7050</v>
      </c>
      <c r="N2682" t="s">
        <v>3728</v>
      </c>
      <c r="O2682" t="s">
        <v>534</v>
      </c>
      <c r="P2682" t="s">
        <v>32</v>
      </c>
      <c r="Q2682" t="s">
        <v>40</v>
      </c>
      <c r="R2682" t="s">
        <v>535</v>
      </c>
      <c r="S2682">
        <v>70.949999999999989</v>
      </c>
      <c r="T2682">
        <v>3</v>
      </c>
      <c r="U2682">
        <v>0</v>
      </c>
      <c r="V2682">
        <v>18.447000000000003</v>
      </c>
      <c r="W2682" t="s">
        <v>10939</v>
      </c>
      <c r="X2682" t="s">
        <v>10937</v>
      </c>
      <c r="Y2682">
        <v>9</v>
      </c>
      <c r="Z2682" t="s">
        <v>10949</v>
      </c>
      <c r="AA2682">
        <v>0.26000000000000006</v>
      </c>
    </row>
    <row r="2683" spans="1:27" x14ac:dyDescent="0.35">
      <c r="A2683">
        <v>4432</v>
      </c>
      <c r="B2683" t="s">
        <v>3601</v>
      </c>
      <c r="C2683">
        <v>2013</v>
      </c>
      <c r="D2683" s="1">
        <v>41582</v>
      </c>
      <c r="E2683" s="1">
        <v>41587</v>
      </c>
      <c r="F2683" t="s">
        <v>45</v>
      </c>
      <c r="G2683" t="s">
        <v>415</v>
      </c>
      <c r="H2683" t="s">
        <v>416</v>
      </c>
      <c r="I2683" t="s">
        <v>38</v>
      </c>
      <c r="J2683" t="s">
        <v>27</v>
      </c>
      <c r="K2683" t="s">
        <v>3602</v>
      </c>
      <c r="L2683" t="s">
        <v>3603</v>
      </c>
      <c r="M2683">
        <v>42420</v>
      </c>
      <c r="N2683" t="s">
        <v>3507</v>
      </c>
      <c r="O2683" t="s">
        <v>2571</v>
      </c>
      <c r="P2683" t="s">
        <v>32</v>
      </c>
      <c r="Q2683" t="s">
        <v>40</v>
      </c>
      <c r="R2683" t="s">
        <v>2572</v>
      </c>
      <c r="S2683">
        <v>7.98</v>
      </c>
      <c r="T2683">
        <v>3</v>
      </c>
      <c r="U2683">
        <v>0</v>
      </c>
      <c r="V2683">
        <v>2.0747999999999998</v>
      </c>
      <c r="W2683" t="s">
        <v>10936</v>
      </c>
      <c r="X2683" t="s">
        <v>10940</v>
      </c>
      <c r="Y2683">
        <v>11</v>
      </c>
      <c r="Z2683" t="s">
        <v>10947</v>
      </c>
      <c r="AA2683">
        <v>0.25999999999999995</v>
      </c>
    </row>
    <row r="2684" spans="1:27" x14ac:dyDescent="0.35">
      <c r="A2684">
        <v>4434</v>
      </c>
      <c r="B2684" t="s">
        <v>3601</v>
      </c>
      <c r="C2684">
        <v>2013</v>
      </c>
      <c r="D2684" s="1">
        <v>41582</v>
      </c>
      <c r="E2684" s="1">
        <v>41587</v>
      </c>
      <c r="F2684" t="s">
        <v>45</v>
      </c>
      <c r="G2684" t="s">
        <v>415</v>
      </c>
      <c r="H2684" t="s">
        <v>416</v>
      </c>
      <c r="I2684" t="s">
        <v>38</v>
      </c>
      <c r="J2684" t="s">
        <v>27</v>
      </c>
      <c r="K2684" t="s">
        <v>3602</v>
      </c>
      <c r="L2684" t="s">
        <v>3603</v>
      </c>
      <c r="M2684">
        <v>42420</v>
      </c>
      <c r="N2684" t="s">
        <v>3507</v>
      </c>
      <c r="O2684" t="s">
        <v>5958</v>
      </c>
      <c r="P2684" t="s">
        <v>32</v>
      </c>
      <c r="Q2684" t="s">
        <v>40</v>
      </c>
      <c r="R2684" t="s">
        <v>5959</v>
      </c>
      <c r="S2684">
        <v>8.75</v>
      </c>
      <c r="T2684">
        <v>1</v>
      </c>
      <c r="U2684">
        <v>0</v>
      </c>
      <c r="V2684">
        <v>2.6249999999999991</v>
      </c>
      <c r="W2684" t="s">
        <v>10936</v>
      </c>
      <c r="X2684" t="s">
        <v>10940</v>
      </c>
      <c r="Y2684">
        <v>11</v>
      </c>
      <c r="Z2684" t="s">
        <v>10947</v>
      </c>
      <c r="AA2684">
        <v>0.29999999999999988</v>
      </c>
    </row>
    <row r="2685" spans="1:27" x14ac:dyDescent="0.35">
      <c r="A2685">
        <v>4571</v>
      </c>
      <c r="B2685" t="s">
        <v>5960</v>
      </c>
      <c r="C2685">
        <v>2012</v>
      </c>
      <c r="D2685" s="1">
        <v>41054</v>
      </c>
      <c r="E2685" s="1">
        <v>41056</v>
      </c>
      <c r="F2685" t="s">
        <v>45</v>
      </c>
      <c r="G2685" t="s">
        <v>1889</v>
      </c>
      <c r="H2685" t="s">
        <v>1890</v>
      </c>
      <c r="I2685" t="s">
        <v>127</v>
      </c>
      <c r="J2685" t="s">
        <v>27</v>
      </c>
      <c r="K2685" t="s">
        <v>4568</v>
      </c>
      <c r="L2685" t="s">
        <v>4569</v>
      </c>
      <c r="M2685">
        <v>67212</v>
      </c>
      <c r="N2685" t="s">
        <v>3479</v>
      </c>
      <c r="O2685" t="s">
        <v>222</v>
      </c>
      <c r="P2685" t="s">
        <v>32</v>
      </c>
      <c r="Q2685" t="s">
        <v>40</v>
      </c>
      <c r="R2685" t="s">
        <v>223</v>
      </c>
      <c r="S2685">
        <v>21.240000000000002</v>
      </c>
      <c r="T2685">
        <v>3</v>
      </c>
      <c r="U2685">
        <v>0</v>
      </c>
      <c r="V2685">
        <v>8.071200000000001</v>
      </c>
      <c r="W2685" t="s">
        <v>10948</v>
      </c>
      <c r="X2685" t="s">
        <v>10942</v>
      </c>
      <c r="Y2685">
        <v>5</v>
      </c>
      <c r="Z2685" t="s">
        <v>10952</v>
      </c>
      <c r="AA2685">
        <v>0.38</v>
      </c>
    </row>
    <row r="2686" spans="1:27" x14ac:dyDescent="0.35">
      <c r="A2686">
        <v>4597</v>
      </c>
      <c r="B2686" t="s">
        <v>5961</v>
      </c>
      <c r="C2686">
        <v>2013</v>
      </c>
      <c r="D2686" s="1">
        <v>41614</v>
      </c>
      <c r="E2686" s="1">
        <v>41619</v>
      </c>
      <c r="F2686" t="s">
        <v>45</v>
      </c>
      <c r="G2686" t="s">
        <v>3578</v>
      </c>
      <c r="H2686" t="s">
        <v>3579</v>
      </c>
      <c r="I2686" t="s">
        <v>127</v>
      </c>
      <c r="J2686" t="s">
        <v>27</v>
      </c>
      <c r="K2686" t="s">
        <v>3473</v>
      </c>
      <c r="L2686" t="s">
        <v>3754</v>
      </c>
      <c r="M2686">
        <v>20016</v>
      </c>
      <c r="N2686" t="s">
        <v>3728</v>
      </c>
      <c r="O2686" t="s">
        <v>2163</v>
      </c>
      <c r="P2686" t="s">
        <v>32</v>
      </c>
      <c r="Q2686" t="s">
        <v>40</v>
      </c>
      <c r="R2686" t="s">
        <v>2164</v>
      </c>
      <c r="S2686">
        <v>33.92</v>
      </c>
      <c r="T2686">
        <v>8</v>
      </c>
      <c r="U2686">
        <v>0</v>
      </c>
      <c r="V2686">
        <v>13.2288</v>
      </c>
      <c r="W2686" t="s">
        <v>10936</v>
      </c>
      <c r="X2686" t="s">
        <v>10940</v>
      </c>
      <c r="Y2686">
        <v>12</v>
      </c>
      <c r="Z2686" t="s">
        <v>10941</v>
      </c>
      <c r="AA2686">
        <v>0.38999999999999996</v>
      </c>
    </row>
    <row r="2687" spans="1:27" x14ac:dyDescent="0.35">
      <c r="A2687">
        <v>4915</v>
      </c>
      <c r="B2687" t="s">
        <v>5962</v>
      </c>
      <c r="C2687">
        <v>2012</v>
      </c>
      <c r="D2687" s="1">
        <v>41176</v>
      </c>
      <c r="E2687" s="1">
        <v>41178</v>
      </c>
      <c r="F2687" t="s">
        <v>45</v>
      </c>
      <c r="G2687" t="s">
        <v>4188</v>
      </c>
      <c r="H2687" t="s">
        <v>4189</v>
      </c>
      <c r="I2687" t="s">
        <v>38</v>
      </c>
      <c r="J2687" t="s">
        <v>27</v>
      </c>
      <c r="K2687" t="s">
        <v>3472</v>
      </c>
      <c r="L2687" t="s">
        <v>3473</v>
      </c>
      <c r="M2687">
        <v>98105</v>
      </c>
      <c r="N2687" t="s">
        <v>30</v>
      </c>
      <c r="O2687" t="s">
        <v>3040</v>
      </c>
      <c r="P2687" t="s">
        <v>32</v>
      </c>
      <c r="Q2687" t="s">
        <v>40</v>
      </c>
      <c r="R2687" t="s">
        <v>3041</v>
      </c>
      <c r="S2687">
        <v>35.96</v>
      </c>
      <c r="T2687">
        <v>2</v>
      </c>
      <c r="U2687">
        <v>0</v>
      </c>
      <c r="V2687">
        <v>10.428399999999996</v>
      </c>
      <c r="W2687" t="s">
        <v>10948</v>
      </c>
      <c r="X2687" t="s">
        <v>10937</v>
      </c>
      <c r="Y2687">
        <v>9</v>
      </c>
      <c r="Z2687" t="s">
        <v>10949</v>
      </c>
      <c r="AA2687">
        <v>0.28999999999999987</v>
      </c>
    </row>
    <row r="2688" spans="1:27" x14ac:dyDescent="0.35">
      <c r="A2688">
        <v>4926</v>
      </c>
      <c r="B2688" t="s">
        <v>5963</v>
      </c>
      <c r="C2688">
        <v>2014</v>
      </c>
      <c r="D2688" s="1">
        <v>41893</v>
      </c>
      <c r="E2688" s="1">
        <v>41896</v>
      </c>
      <c r="F2688" t="s">
        <v>56</v>
      </c>
      <c r="G2688" t="s">
        <v>5964</v>
      </c>
      <c r="H2688" t="s">
        <v>5965</v>
      </c>
      <c r="I2688" t="s">
        <v>26</v>
      </c>
      <c r="J2688" t="s">
        <v>27</v>
      </c>
      <c r="K2688" t="s">
        <v>3993</v>
      </c>
      <c r="L2688" t="s">
        <v>3785</v>
      </c>
      <c r="M2688">
        <v>1841</v>
      </c>
      <c r="N2688" t="s">
        <v>3728</v>
      </c>
      <c r="O2688" t="s">
        <v>2161</v>
      </c>
      <c r="P2688" t="s">
        <v>32</v>
      </c>
      <c r="Q2688" t="s">
        <v>40</v>
      </c>
      <c r="R2688" t="s">
        <v>2162</v>
      </c>
      <c r="S2688">
        <v>14.88</v>
      </c>
      <c r="T2688">
        <v>2</v>
      </c>
      <c r="U2688">
        <v>0</v>
      </c>
      <c r="V2688">
        <v>3.7200000000000006</v>
      </c>
      <c r="W2688" t="s">
        <v>10939</v>
      </c>
      <c r="X2688" t="s">
        <v>10937</v>
      </c>
      <c r="Y2688">
        <v>9</v>
      </c>
      <c r="Z2688" t="s">
        <v>10949</v>
      </c>
      <c r="AA2688">
        <v>0.25000000000000006</v>
      </c>
    </row>
    <row r="2689" spans="1:27" x14ac:dyDescent="0.35">
      <c r="A2689">
        <v>4955</v>
      </c>
      <c r="B2689" t="s">
        <v>5326</v>
      </c>
      <c r="C2689">
        <v>2011</v>
      </c>
      <c r="D2689" s="1">
        <v>40703</v>
      </c>
      <c r="E2689" s="1">
        <v>40707</v>
      </c>
      <c r="F2689" t="s">
        <v>45</v>
      </c>
      <c r="G2689" t="s">
        <v>1616</v>
      </c>
      <c r="H2689" t="s">
        <v>1617</v>
      </c>
      <c r="I2689" t="s">
        <v>26</v>
      </c>
      <c r="J2689" t="s">
        <v>27</v>
      </c>
      <c r="K2689" t="s">
        <v>3526</v>
      </c>
      <c r="L2689" t="s">
        <v>3527</v>
      </c>
      <c r="M2689">
        <v>89031</v>
      </c>
      <c r="N2689" t="s">
        <v>30</v>
      </c>
      <c r="O2689" t="s">
        <v>2468</v>
      </c>
      <c r="P2689" t="s">
        <v>32</v>
      </c>
      <c r="Q2689" t="s">
        <v>40</v>
      </c>
      <c r="R2689" t="s">
        <v>2469</v>
      </c>
      <c r="S2689">
        <v>18.060000000000002</v>
      </c>
      <c r="T2689">
        <v>7</v>
      </c>
      <c r="U2689">
        <v>0</v>
      </c>
      <c r="V2689">
        <v>4.6956000000000007</v>
      </c>
      <c r="W2689" t="s">
        <v>10944</v>
      </c>
      <c r="X2689" t="s">
        <v>10942</v>
      </c>
      <c r="Y2689">
        <v>6</v>
      </c>
      <c r="Z2689" t="s">
        <v>10946</v>
      </c>
      <c r="AA2689">
        <v>0.26</v>
      </c>
    </row>
    <row r="2690" spans="1:27" x14ac:dyDescent="0.35">
      <c r="A2690">
        <v>4963</v>
      </c>
      <c r="B2690" t="s">
        <v>5801</v>
      </c>
      <c r="C2690">
        <v>2011</v>
      </c>
      <c r="D2690" s="1">
        <v>40609</v>
      </c>
      <c r="E2690" s="1">
        <v>40610</v>
      </c>
      <c r="F2690" t="s">
        <v>56</v>
      </c>
      <c r="G2690" t="s">
        <v>4039</v>
      </c>
      <c r="H2690" t="s">
        <v>4040</v>
      </c>
      <c r="I2690" t="s">
        <v>38</v>
      </c>
      <c r="J2690" t="s">
        <v>27</v>
      </c>
      <c r="K2690" t="s">
        <v>3472</v>
      </c>
      <c r="L2690" t="s">
        <v>3473</v>
      </c>
      <c r="M2690">
        <v>98103</v>
      </c>
      <c r="N2690" t="s">
        <v>30</v>
      </c>
      <c r="O2690" t="s">
        <v>3010</v>
      </c>
      <c r="P2690" t="s">
        <v>32</v>
      </c>
      <c r="Q2690" t="s">
        <v>40</v>
      </c>
      <c r="R2690" t="s">
        <v>3011</v>
      </c>
      <c r="S2690">
        <v>17.940000000000001</v>
      </c>
      <c r="T2690">
        <v>3</v>
      </c>
      <c r="U2690">
        <v>0</v>
      </c>
      <c r="V2690">
        <v>4.6644000000000005</v>
      </c>
      <c r="W2690" t="s">
        <v>10944</v>
      </c>
      <c r="X2690" t="s">
        <v>10950</v>
      </c>
      <c r="Y2690">
        <v>3</v>
      </c>
      <c r="Z2690" t="s">
        <v>10953</v>
      </c>
      <c r="AA2690">
        <v>0.26</v>
      </c>
    </row>
    <row r="2691" spans="1:27" x14ac:dyDescent="0.35">
      <c r="A2691">
        <v>5195</v>
      </c>
      <c r="B2691" t="s">
        <v>5327</v>
      </c>
      <c r="C2691">
        <v>2011</v>
      </c>
      <c r="D2691" s="1">
        <v>40875</v>
      </c>
      <c r="E2691" s="1">
        <v>40878</v>
      </c>
      <c r="F2691" t="s">
        <v>45</v>
      </c>
      <c r="G2691" t="s">
        <v>1375</v>
      </c>
      <c r="H2691" t="s">
        <v>1376</v>
      </c>
      <c r="I2691" t="s">
        <v>26</v>
      </c>
      <c r="J2691" t="s">
        <v>27</v>
      </c>
      <c r="K2691" t="s">
        <v>3938</v>
      </c>
      <c r="L2691" t="s">
        <v>4067</v>
      </c>
      <c r="M2691">
        <v>29203</v>
      </c>
      <c r="N2691" t="s">
        <v>3507</v>
      </c>
      <c r="O2691" t="s">
        <v>1579</v>
      </c>
      <c r="P2691" t="s">
        <v>32</v>
      </c>
      <c r="Q2691" t="s">
        <v>40</v>
      </c>
      <c r="R2691" t="s">
        <v>1580</v>
      </c>
      <c r="S2691">
        <v>13.12</v>
      </c>
      <c r="T2691">
        <v>4</v>
      </c>
      <c r="U2691">
        <v>0</v>
      </c>
      <c r="V2691">
        <v>4.3295999999999992</v>
      </c>
      <c r="W2691" t="s">
        <v>10944</v>
      </c>
      <c r="X2691" t="s">
        <v>10940</v>
      </c>
      <c r="Y2691">
        <v>11</v>
      </c>
      <c r="Z2691" t="s">
        <v>10947</v>
      </c>
      <c r="AA2691">
        <v>0.32999999999999996</v>
      </c>
    </row>
    <row r="2692" spans="1:27" x14ac:dyDescent="0.35">
      <c r="A2692">
        <v>5642</v>
      </c>
      <c r="B2692" t="s">
        <v>5966</v>
      </c>
      <c r="C2692">
        <v>2014</v>
      </c>
      <c r="D2692" s="1">
        <v>41732</v>
      </c>
      <c r="E2692" s="1">
        <v>41735</v>
      </c>
      <c r="F2692" t="s">
        <v>56</v>
      </c>
      <c r="G2692" t="s">
        <v>438</v>
      </c>
      <c r="H2692" t="s">
        <v>439</v>
      </c>
      <c r="I2692" t="s">
        <v>127</v>
      </c>
      <c r="J2692" t="s">
        <v>27</v>
      </c>
      <c r="K2692" t="s">
        <v>4186</v>
      </c>
      <c r="L2692" t="s">
        <v>3727</v>
      </c>
      <c r="M2692">
        <v>6450</v>
      </c>
      <c r="N2692" t="s">
        <v>3728</v>
      </c>
      <c r="O2692" t="s">
        <v>1721</v>
      </c>
      <c r="P2692" t="s">
        <v>32</v>
      </c>
      <c r="Q2692" t="s">
        <v>40</v>
      </c>
      <c r="R2692" t="s">
        <v>1722</v>
      </c>
      <c r="S2692">
        <v>11.12</v>
      </c>
      <c r="T2692">
        <v>4</v>
      </c>
      <c r="U2692">
        <v>0</v>
      </c>
      <c r="V2692">
        <v>2.8911999999999995</v>
      </c>
      <c r="W2692" t="s">
        <v>10939</v>
      </c>
      <c r="X2692" t="s">
        <v>10942</v>
      </c>
      <c r="Y2692">
        <v>4</v>
      </c>
      <c r="Z2692" t="s">
        <v>10943</v>
      </c>
      <c r="AA2692">
        <v>0.25999999999999995</v>
      </c>
    </row>
    <row r="2693" spans="1:27" x14ac:dyDescent="0.35">
      <c r="A2693">
        <v>5755</v>
      </c>
      <c r="B2693" t="s">
        <v>5967</v>
      </c>
      <c r="C2693">
        <v>2012</v>
      </c>
      <c r="D2693" s="1">
        <v>40997</v>
      </c>
      <c r="E2693" s="1">
        <v>41002</v>
      </c>
      <c r="F2693" t="s">
        <v>45</v>
      </c>
      <c r="G2693" t="s">
        <v>76</v>
      </c>
      <c r="H2693" t="s">
        <v>77</v>
      </c>
      <c r="I2693" t="s">
        <v>38</v>
      </c>
      <c r="J2693" t="s">
        <v>27</v>
      </c>
      <c r="K2693" t="s">
        <v>3505</v>
      </c>
      <c r="L2693" t="s">
        <v>3506</v>
      </c>
      <c r="M2693">
        <v>22153</v>
      </c>
      <c r="N2693" t="s">
        <v>3507</v>
      </c>
      <c r="O2693" t="s">
        <v>1410</v>
      </c>
      <c r="P2693" t="s">
        <v>32</v>
      </c>
      <c r="Q2693" t="s">
        <v>40</v>
      </c>
      <c r="R2693" t="s">
        <v>1411</v>
      </c>
      <c r="S2693">
        <v>5.56</v>
      </c>
      <c r="T2693">
        <v>2</v>
      </c>
      <c r="U2693">
        <v>0</v>
      </c>
      <c r="V2693">
        <v>1.4455999999999998</v>
      </c>
      <c r="W2693" t="s">
        <v>10948</v>
      </c>
      <c r="X2693" t="s">
        <v>10950</v>
      </c>
      <c r="Y2693">
        <v>3</v>
      </c>
      <c r="Z2693" t="s">
        <v>10953</v>
      </c>
      <c r="AA2693">
        <v>0.25999999999999995</v>
      </c>
    </row>
    <row r="2694" spans="1:27" x14ac:dyDescent="0.35">
      <c r="A2694">
        <v>5864</v>
      </c>
      <c r="B2694" t="s">
        <v>5968</v>
      </c>
      <c r="C2694">
        <v>2013</v>
      </c>
      <c r="D2694" s="1">
        <v>41396</v>
      </c>
      <c r="E2694" s="1">
        <v>41399</v>
      </c>
      <c r="F2694" t="s">
        <v>45</v>
      </c>
      <c r="G2694" t="s">
        <v>5650</v>
      </c>
      <c r="H2694" t="s">
        <v>5651</v>
      </c>
      <c r="I2694" t="s">
        <v>38</v>
      </c>
      <c r="J2694" t="s">
        <v>27</v>
      </c>
      <c r="K2694" t="s">
        <v>4595</v>
      </c>
      <c r="L2694" t="s">
        <v>3631</v>
      </c>
      <c r="M2694">
        <v>72209</v>
      </c>
      <c r="N2694" t="s">
        <v>3507</v>
      </c>
      <c r="O2694" t="s">
        <v>5969</v>
      </c>
      <c r="P2694" t="s">
        <v>32</v>
      </c>
      <c r="Q2694" t="s">
        <v>40</v>
      </c>
      <c r="R2694" t="s">
        <v>5970</v>
      </c>
      <c r="S2694">
        <v>11.16</v>
      </c>
      <c r="T2694">
        <v>2</v>
      </c>
      <c r="U2694">
        <v>0</v>
      </c>
      <c r="V2694">
        <v>4.3524000000000003</v>
      </c>
      <c r="W2694" t="s">
        <v>10936</v>
      </c>
      <c r="X2694" t="s">
        <v>10942</v>
      </c>
      <c r="Y2694">
        <v>5</v>
      </c>
      <c r="Z2694" t="s">
        <v>10952</v>
      </c>
      <c r="AA2694">
        <v>0.39</v>
      </c>
    </row>
    <row r="2695" spans="1:27" x14ac:dyDescent="0.35">
      <c r="A2695">
        <v>5866</v>
      </c>
      <c r="B2695" t="s">
        <v>4185</v>
      </c>
      <c r="C2695">
        <v>2011</v>
      </c>
      <c r="D2695" s="1">
        <v>40760</v>
      </c>
      <c r="E2695" s="1">
        <v>40762</v>
      </c>
      <c r="F2695" t="s">
        <v>45</v>
      </c>
      <c r="G2695" t="s">
        <v>867</v>
      </c>
      <c r="H2695" t="s">
        <v>868</v>
      </c>
      <c r="I2695" t="s">
        <v>26</v>
      </c>
      <c r="J2695" t="s">
        <v>27</v>
      </c>
      <c r="K2695" t="s">
        <v>4186</v>
      </c>
      <c r="L2695" t="s">
        <v>3727</v>
      </c>
      <c r="M2695">
        <v>6450</v>
      </c>
      <c r="N2695" t="s">
        <v>3728</v>
      </c>
      <c r="O2695" t="s">
        <v>5971</v>
      </c>
      <c r="P2695" t="s">
        <v>32</v>
      </c>
      <c r="Q2695" t="s">
        <v>40</v>
      </c>
      <c r="R2695" t="s">
        <v>5972</v>
      </c>
      <c r="S2695">
        <v>4.5599999999999996</v>
      </c>
      <c r="T2695">
        <v>2</v>
      </c>
      <c r="U2695">
        <v>0</v>
      </c>
      <c r="V2695">
        <v>2.0064000000000002</v>
      </c>
      <c r="W2695" t="s">
        <v>10944</v>
      </c>
      <c r="X2695" t="s">
        <v>10937</v>
      </c>
      <c r="Y2695">
        <v>8</v>
      </c>
      <c r="Z2695" t="s">
        <v>10954</v>
      </c>
      <c r="AA2695">
        <v>0.44000000000000006</v>
      </c>
    </row>
    <row r="2696" spans="1:27" x14ac:dyDescent="0.35">
      <c r="A2696">
        <v>5925</v>
      </c>
      <c r="B2696" t="s">
        <v>5973</v>
      </c>
      <c r="C2696">
        <v>2014</v>
      </c>
      <c r="D2696" s="1">
        <v>41963</v>
      </c>
      <c r="E2696" s="1">
        <v>41966</v>
      </c>
      <c r="F2696" t="s">
        <v>45</v>
      </c>
      <c r="G2696" t="s">
        <v>1165</v>
      </c>
      <c r="H2696" t="s">
        <v>1166</v>
      </c>
      <c r="I2696" t="s">
        <v>38</v>
      </c>
      <c r="J2696" t="s">
        <v>27</v>
      </c>
      <c r="K2696" t="s">
        <v>3505</v>
      </c>
      <c r="L2696" t="s">
        <v>3506</v>
      </c>
      <c r="M2696">
        <v>22153</v>
      </c>
      <c r="N2696" t="s">
        <v>3507</v>
      </c>
      <c r="O2696" t="s">
        <v>5974</v>
      </c>
      <c r="P2696" t="s">
        <v>32</v>
      </c>
      <c r="Q2696" t="s">
        <v>40</v>
      </c>
      <c r="R2696" t="s">
        <v>5975</v>
      </c>
      <c r="S2696">
        <v>22.959999999999997</v>
      </c>
      <c r="T2696">
        <v>7</v>
      </c>
      <c r="U2696">
        <v>0</v>
      </c>
      <c r="V2696">
        <v>6.6583999999999968</v>
      </c>
      <c r="W2696" t="s">
        <v>10939</v>
      </c>
      <c r="X2696" t="s">
        <v>10940</v>
      </c>
      <c r="Y2696">
        <v>11</v>
      </c>
      <c r="Z2696" t="s">
        <v>10947</v>
      </c>
      <c r="AA2696">
        <v>0.28999999999999987</v>
      </c>
    </row>
    <row r="2697" spans="1:27" x14ac:dyDescent="0.35">
      <c r="A2697">
        <v>6459</v>
      </c>
      <c r="B2697" t="s">
        <v>4190</v>
      </c>
      <c r="C2697">
        <v>2014</v>
      </c>
      <c r="D2697" s="1">
        <v>41774</v>
      </c>
      <c r="E2697" s="1">
        <v>41777</v>
      </c>
      <c r="F2697" t="s">
        <v>56</v>
      </c>
      <c r="G2697" t="s">
        <v>1180</v>
      </c>
      <c r="H2697" t="s">
        <v>1181</v>
      </c>
      <c r="I2697" t="s">
        <v>26</v>
      </c>
      <c r="J2697" t="s">
        <v>27</v>
      </c>
      <c r="K2697" t="s">
        <v>3997</v>
      </c>
      <c r="L2697" t="s">
        <v>3849</v>
      </c>
      <c r="M2697">
        <v>21215</v>
      </c>
      <c r="N2697" t="s">
        <v>3728</v>
      </c>
      <c r="O2697" t="s">
        <v>3129</v>
      </c>
      <c r="P2697" t="s">
        <v>32</v>
      </c>
      <c r="Q2697" t="s">
        <v>40</v>
      </c>
      <c r="R2697" t="s">
        <v>3130</v>
      </c>
      <c r="S2697">
        <v>3.76</v>
      </c>
      <c r="T2697">
        <v>2</v>
      </c>
      <c r="U2697">
        <v>0</v>
      </c>
      <c r="V2697">
        <v>1.0903999999999998</v>
      </c>
      <c r="W2697" t="s">
        <v>10939</v>
      </c>
      <c r="X2697" t="s">
        <v>10942</v>
      </c>
      <c r="Y2697">
        <v>5</v>
      </c>
      <c r="Z2697" t="s">
        <v>10952</v>
      </c>
      <c r="AA2697">
        <v>0.28999999999999998</v>
      </c>
    </row>
    <row r="2698" spans="1:27" x14ac:dyDescent="0.35">
      <c r="A2698">
        <v>6460</v>
      </c>
      <c r="B2698" t="s">
        <v>4190</v>
      </c>
      <c r="C2698">
        <v>2014</v>
      </c>
      <c r="D2698" s="1">
        <v>41774</v>
      </c>
      <c r="E2698" s="1">
        <v>41777</v>
      </c>
      <c r="F2698" t="s">
        <v>56</v>
      </c>
      <c r="G2698" t="s">
        <v>1180</v>
      </c>
      <c r="H2698" t="s">
        <v>1181</v>
      </c>
      <c r="I2698" t="s">
        <v>26</v>
      </c>
      <c r="J2698" t="s">
        <v>27</v>
      </c>
      <c r="K2698" t="s">
        <v>3997</v>
      </c>
      <c r="L2698" t="s">
        <v>3849</v>
      </c>
      <c r="M2698">
        <v>21215</v>
      </c>
      <c r="N2698" t="s">
        <v>3728</v>
      </c>
      <c r="O2698" t="s">
        <v>617</v>
      </c>
      <c r="P2698" t="s">
        <v>32</v>
      </c>
      <c r="Q2698" t="s">
        <v>40</v>
      </c>
      <c r="R2698" t="s">
        <v>618</v>
      </c>
      <c r="S2698">
        <v>14.7</v>
      </c>
      <c r="T2698">
        <v>5</v>
      </c>
      <c r="U2698">
        <v>0</v>
      </c>
      <c r="V2698">
        <v>6.6150000000000002</v>
      </c>
      <c r="W2698" t="s">
        <v>10939</v>
      </c>
      <c r="X2698" t="s">
        <v>10942</v>
      </c>
      <c r="Y2698">
        <v>5</v>
      </c>
      <c r="Z2698" t="s">
        <v>10952</v>
      </c>
      <c r="AA2698">
        <v>0.45</v>
      </c>
    </row>
    <row r="2699" spans="1:27" x14ac:dyDescent="0.35">
      <c r="A2699">
        <v>6461</v>
      </c>
      <c r="B2699" t="s">
        <v>4190</v>
      </c>
      <c r="C2699">
        <v>2014</v>
      </c>
      <c r="D2699" s="1">
        <v>41774</v>
      </c>
      <c r="E2699" s="1">
        <v>41777</v>
      </c>
      <c r="F2699" t="s">
        <v>56</v>
      </c>
      <c r="G2699" t="s">
        <v>1180</v>
      </c>
      <c r="H2699" t="s">
        <v>1181</v>
      </c>
      <c r="I2699" t="s">
        <v>26</v>
      </c>
      <c r="J2699" t="s">
        <v>27</v>
      </c>
      <c r="K2699" t="s">
        <v>3997</v>
      </c>
      <c r="L2699" t="s">
        <v>3849</v>
      </c>
      <c r="M2699">
        <v>21215</v>
      </c>
      <c r="N2699" t="s">
        <v>3728</v>
      </c>
      <c r="O2699" t="s">
        <v>2161</v>
      </c>
      <c r="P2699" t="s">
        <v>32</v>
      </c>
      <c r="Q2699" t="s">
        <v>40</v>
      </c>
      <c r="R2699" t="s">
        <v>2162</v>
      </c>
      <c r="S2699">
        <v>37.200000000000003</v>
      </c>
      <c r="T2699">
        <v>5</v>
      </c>
      <c r="U2699">
        <v>0</v>
      </c>
      <c r="V2699">
        <v>9.3000000000000007</v>
      </c>
      <c r="W2699" t="s">
        <v>10939</v>
      </c>
      <c r="X2699" t="s">
        <v>10942</v>
      </c>
      <c r="Y2699">
        <v>5</v>
      </c>
      <c r="Z2699" t="s">
        <v>10952</v>
      </c>
      <c r="AA2699">
        <v>0.25</v>
      </c>
    </row>
    <row r="2700" spans="1:27" x14ac:dyDescent="0.35">
      <c r="A2700">
        <v>6581</v>
      </c>
      <c r="B2700" t="s">
        <v>5419</v>
      </c>
      <c r="C2700">
        <v>2013</v>
      </c>
      <c r="D2700" s="1">
        <v>41570</v>
      </c>
      <c r="E2700" s="1">
        <v>41570</v>
      </c>
      <c r="F2700" t="s">
        <v>234</v>
      </c>
      <c r="G2700" t="s">
        <v>2666</v>
      </c>
      <c r="H2700" t="s">
        <v>2667</v>
      </c>
      <c r="I2700" t="s">
        <v>38</v>
      </c>
      <c r="J2700" t="s">
        <v>27</v>
      </c>
      <c r="K2700" t="s">
        <v>3472</v>
      </c>
      <c r="L2700" t="s">
        <v>3473</v>
      </c>
      <c r="M2700">
        <v>98105</v>
      </c>
      <c r="N2700" t="s">
        <v>30</v>
      </c>
      <c r="O2700" t="s">
        <v>1569</v>
      </c>
      <c r="P2700" t="s">
        <v>32</v>
      </c>
      <c r="Q2700" t="s">
        <v>40</v>
      </c>
      <c r="R2700" t="s">
        <v>1570</v>
      </c>
      <c r="S2700">
        <v>8.34</v>
      </c>
      <c r="T2700">
        <v>3</v>
      </c>
      <c r="U2700">
        <v>0</v>
      </c>
      <c r="V2700">
        <v>2.2517999999999998</v>
      </c>
      <c r="W2700" t="s">
        <v>10936</v>
      </c>
      <c r="X2700" t="s">
        <v>10940</v>
      </c>
      <c r="Y2700">
        <v>10</v>
      </c>
      <c r="Z2700" t="s">
        <v>10945</v>
      </c>
      <c r="AA2700">
        <v>0.26999999999999996</v>
      </c>
    </row>
    <row r="2701" spans="1:27" x14ac:dyDescent="0.35">
      <c r="A2701">
        <v>6620</v>
      </c>
      <c r="B2701" t="s">
        <v>3987</v>
      </c>
      <c r="C2701">
        <v>2014</v>
      </c>
      <c r="D2701" s="1">
        <v>41653</v>
      </c>
      <c r="E2701" s="1">
        <v>41658</v>
      </c>
      <c r="F2701" t="s">
        <v>45</v>
      </c>
      <c r="G2701" t="s">
        <v>3988</v>
      </c>
      <c r="H2701" t="s">
        <v>3989</v>
      </c>
      <c r="I2701" t="s">
        <v>26</v>
      </c>
      <c r="J2701" t="s">
        <v>27</v>
      </c>
      <c r="K2701" t="s">
        <v>3505</v>
      </c>
      <c r="L2701" t="s">
        <v>3501</v>
      </c>
      <c r="M2701">
        <v>65807</v>
      </c>
      <c r="N2701" t="s">
        <v>3479</v>
      </c>
      <c r="O2701" t="s">
        <v>5976</v>
      </c>
      <c r="P2701" t="s">
        <v>32</v>
      </c>
      <c r="Q2701" t="s">
        <v>40</v>
      </c>
      <c r="R2701" t="s">
        <v>5977</v>
      </c>
      <c r="S2701">
        <v>209.94</v>
      </c>
      <c r="T2701">
        <v>6</v>
      </c>
      <c r="U2701">
        <v>0</v>
      </c>
      <c r="V2701">
        <v>54.584400000000002</v>
      </c>
      <c r="W2701" t="s">
        <v>10939</v>
      </c>
      <c r="X2701" t="s">
        <v>10950</v>
      </c>
      <c r="Y2701">
        <v>1</v>
      </c>
      <c r="Z2701" t="s">
        <v>10951</v>
      </c>
      <c r="AA2701">
        <v>0.26</v>
      </c>
    </row>
    <row r="2702" spans="1:27" x14ac:dyDescent="0.35">
      <c r="A2702">
        <v>6661</v>
      </c>
      <c r="B2702" t="s">
        <v>5978</v>
      </c>
      <c r="C2702">
        <v>2012</v>
      </c>
      <c r="D2702" s="1">
        <v>41129</v>
      </c>
      <c r="E2702" s="1">
        <v>41131</v>
      </c>
      <c r="F2702" t="s">
        <v>45</v>
      </c>
      <c r="G2702" t="s">
        <v>5477</v>
      </c>
      <c r="H2702" t="s">
        <v>5478</v>
      </c>
      <c r="I2702" t="s">
        <v>38</v>
      </c>
      <c r="J2702" t="s">
        <v>27</v>
      </c>
      <c r="K2702" t="s">
        <v>3993</v>
      </c>
      <c r="L2702" t="s">
        <v>3785</v>
      </c>
      <c r="M2702">
        <v>1841</v>
      </c>
      <c r="N2702" t="s">
        <v>3728</v>
      </c>
      <c r="O2702" t="s">
        <v>5948</v>
      </c>
      <c r="P2702" t="s">
        <v>32</v>
      </c>
      <c r="Q2702" t="s">
        <v>40</v>
      </c>
      <c r="R2702" t="s">
        <v>5949</v>
      </c>
      <c r="S2702">
        <v>39.659999999999997</v>
      </c>
      <c r="T2702">
        <v>2</v>
      </c>
      <c r="U2702">
        <v>0</v>
      </c>
      <c r="V2702">
        <v>11.897999999999996</v>
      </c>
      <c r="W2702" t="s">
        <v>10948</v>
      </c>
      <c r="X2702" t="s">
        <v>10937</v>
      </c>
      <c r="Y2702">
        <v>8</v>
      </c>
      <c r="Z2702" t="s">
        <v>10954</v>
      </c>
      <c r="AA2702">
        <v>0.29999999999999993</v>
      </c>
    </row>
    <row r="2703" spans="1:27" x14ac:dyDescent="0.35">
      <c r="A2703">
        <v>6675</v>
      </c>
      <c r="B2703" t="s">
        <v>3990</v>
      </c>
      <c r="C2703">
        <v>2012</v>
      </c>
      <c r="D2703" s="1">
        <v>41234</v>
      </c>
      <c r="E2703" s="1">
        <v>41236</v>
      </c>
      <c r="F2703" t="s">
        <v>45</v>
      </c>
      <c r="G2703" t="s">
        <v>3991</v>
      </c>
      <c r="H2703" t="s">
        <v>3992</v>
      </c>
      <c r="I2703" t="s">
        <v>38</v>
      </c>
      <c r="J2703" t="s">
        <v>27</v>
      </c>
      <c r="K2703" t="s">
        <v>3993</v>
      </c>
      <c r="L2703" t="s">
        <v>3626</v>
      </c>
      <c r="M2703">
        <v>46226</v>
      </c>
      <c r="N2703" t="s">
        <v>3479</v>
      </c>
      <c r="O2703" t="s">
        <v>2096</v>
      </c>
      <c r="P2703" t="s">
        <v>32</v>
      </c>
      <c r="Q2703" t="s">
        <v>40</v>
      </c>
      <c r="R2703" t="s">
        <v>2097</v>
      </c>
      <c r="S2703">
        <v>10.92</v>
      </c>
      <c r="T2703">
        <v>6</v>
      </c>
      <c r="U2703">
        <v>0</v>
      </c>
      <c r="V2703">
        <v>4.9139999999999997</v>
      </c>
      <c r="W2703" t="s">
        <v>10948</v>
      </c>
      <c r="X2703" t="s">
        <v>10940</v>
      </c>
      <c r="Y2703">
        <v>11</v>
      </c>
      <c r="Z2703" t="s">
        <v>10947</v>
      </c>
      <c r="AA2703">
        <v>0.44999999999999996</v>
      </c>
    </row>
    <row r="2704" spans="1:27" x14ac:dyDescent="0.35">
      <c r="A2704">
        <v>6964</v>
      </c>
      <c r="B2704" t="s">
        <v>5200</v>
      </c>
      <c r="C2704">
        <v>2013</v>
      </c>
      <c r="D2704" s="1">
        <v>41472</v>
      </c>
      <c r="E2704" s="1">
        <v>41476</v>
      </c>
      <c r="F2704" t="s">
        <v>45</v>
      </c>
      <c r="G2704" t="s">
        <v>482</v>
      </c>
      <c r="H2704" t="s">
        <v>483</v>
      </c>
      <c r="I2704" t="s">
        <v>26</v>
      </c>
      <c r="J2704" t="s">
        <v>27</v>
      </c>
      <c r="K2704" t="s">
        <v>3938</v>
      </c>
      <c r="L2704" t="s">
        <v>4067</v>
      </c>
      <c r="M2704">
        <v>29203</v>
      </c>
      <c r="N2704" t="s">
        <v>3507</v>
      </c>
      <c r="O2704" t="s">
        <v>2161</v>
      </c>
      <c r="P2704" t="s">
        <v>32</v>
      </c>
      <c r="Q2704" t="s">
        <v>40</v>
      </c>
      <c r="R2704" t="s">
        <v>2162</v>
      </c>
      <c r="S2704">
        <v>22.32</v>
      </c>
      <c r="T2704">
        <v>3</v>
      </c>
      <c r="U2704">
        <v>0</v>
      </c>
      <c r="V2704">
        <v>5.580000000000001</v>
      </c>
      <c r="W2704" t="s">
        <v>10936</v>
      </c>
      <c r="X2704" t="s">
        <v>10937</v>
      </c>
      <c r="Y2704">
        <v>7</v>
      </c>
      <c r="Z2704" t="s">
        <v>10938</v>
      </c>
      <c r="AA2704">
        <v>0.25000000000000006</v>
      </c>
    </row>
    <row r="2705" spans="1:27" x14ac:dyDescent="0.35">
      <c r="A2705">
        <v>6994</v>
      </c>
      <c r="B2705" t="s">
        <v>4601</v>
      </c>
      <c r="C2705">
        <v>2012</v>
      </c>
      <c r="D2705" s="1">
        <v>41221</v>
      </c>
      <c r="E2705" s="1">
        <v>41226</v>
      </c>
      <c r="F2705" t="s">
        <v>45</v>
      </c>
      <c r="G2705" t="s">
        <v>4602</v>
      </c>
      <c r="H2705" t="s">
        <v>4603</v>
      </c>
      <c r="I2705" t="s">
        <v>38</v>
      </c>
      <c r="J2705" t="s">
        <v>27</v>
      </c>
      <c r="K2705" t="s">
        <v>4147</v>
      </c>
      <c r="L2705" t="s">
        <v>3506</v>
      </c>
      <c r="M2705">
        <v>23666</v>
      </c>
      <c r="N2705" t="s">
        <v>3507</v>
      </c>
      <c r="O2705" t="s">
        <v>2620</v>
      </c>
      <c r="P2705" t="s">
        <v>32</v>
      </c>
      <c r="Q2705" t="s">
        <v>40</v>
      </c>
      <c r="R2705" t="s">
        <v>2621</v>
      </c>
      <c r="S2705">
        <v>265.85999999999996</v>
      </c>
      <c r="T2705">
        <v>7</v>
      </c>
      <c r="U2705">
        <v>0</v>
      </c>
      <c r="V2705">
        <v>79.757999999999967</v>
      </c>
      <c r="W2705" t="s">
        <v>10948</v>
      </c>
      <c r="X2705" t="s">
        <v>10940</v>
      </c>
      <c r="Y2705">
        <v>11</v>
      </c>
      <c r="Z2705" t="s">
        <v>10947</v>
      </c>
      <c r="AA2705">
        <v>0.29999999999999993</v>
      </c>
    </row>
    <row r="2706" spans="1:27" x14ac:dyDescent="0.35">
      <c r="A2706">
        <v>6995</v>
      </c>
      <c r="B2706" t="s">
        <v>4601</v>
      </c>
      <c r="C2706">
        <v>2012</v>
      </c>
      <c r="D2706" s="1">
        <v>41221</v>
      </c>
      <c r="E2706" s="1">
        <v>41226</v>
      </c>
      <c r="F2706" t="s">
        <v>45</v>
      </c>
      <c r="G2706" t="s">
        <v>4602</v>
      </c>
      <c r="H2706" t="s">
        <v>4603</v>
      </c>
      <c r="I2706" t="s">
        <v>38</v>
      </c>
      <c r="J2706" t="s">
        <v>27</v>
      </c>
      <c r="K2706" t="s">
        <v>4147</v>
      </c>
      <c r="L2706" t="s">
        <v>3506</v>
      </c>
      <c r="M2706">
        <v>23666</v>
      </c>
      <c r="N2706" t="s">
        <v>3507</v>
      </c>
      <c r="O2706" t="s">
        <v>1065</v>
      </c>
      <c r="P2706" t="s">
        <v>32</v>
      </c>
      <c r="Q2706" t="s">
        <v>40</v>
      </c>
      <c r="R2706" t="s">
        <v>1066</v>
      </c>
      <c r="S2706">
        <v>27.9</v>
      </c>
      <c r="T2706">
        <v>5</v>
      </c>
      <c r="U2706">
        <v>0</v>
      </c>
      <c r="V2706">
        <v>6.9749999999999979</v>
      </c>
      <c r="W2706" t="s">
        <v>10948</v>
      </c>
      <c r="X2706" t="s">
        <v>10940</v>
      </c>
      <c r="Y2706">
        <v>11</v>
      </c>
      <c r="Z2706" t="s">
        <v>10947</v>
      </c>
      <c r="AA2706">
        <v>0.24999999999999994</v>
      </c>
    </row>
    <row r="2707" spans="1:27" x14ac:dyDescent="0.35">
      <c r="A2707">
        <v>7089</v>
      </c>
      <c r="B2707" t="s">
        <v>5979</v>
      </c>
      <c r="C2707">
        <v>2012</v>
      </c>
      <c r="D2707" s="1">
        <v>41207</v>
      </c>
      <c r="E2707" s="1">
        <v>41209</v>
      </c>
      <c r="F2707" t="s">
        <v>45</v>
      </c>
      <c r="G2707" t="s">
        <v>5260</v>
      </c>
      <c r="H2707" t="s">
        <v>5261</v>
      </c>
      <c r="I2707" t="s">
        <v>38</v>
      </c>
      <c r="J2707" t="s">
        <v>27</v>
      </c>
      <c r="K2707" t="s">
        <v>5980</v>
      </c>
      <c r="L2707" t="s">
        <v>3527</v>
      </c>
      <c r="M2707">
        <v>89431</v>
      </c>
      <c r="N2707" t="s">
        <v>30</v>
      </c>
      <c r="O2707" t="s">
        <v>5981</v>
      </c>
      <c r="P2707" t="s">
        <v>32</v>
      </c>
      <c r="Q2707" t="s">
        <v>40</v>
      </c>
      <c r="R2707" t="s">
        <v>5982</v>
      </c>
      <c r="S2707">
        <v>79.36</v>
      </c>
      <c r="T2707">
        <v>4</v>
      </c>
      <c r="U2707">
        <v>0</v>
      </c>
      <c r="V2707">
        <v>23.807999999999993</v>
      </c>
      <c r="W2707" t="s">
        <v>10948</v>
      </c>
      <c r="X2707" t="s">
        <v>10940</v>
      </c>
      <c r="Y2707">
        <v>10</v>
      </c>
      <c r="Z2707" t="s">
        <v>10945</v>
      </c>
      <c r="AA2707">
        <v>0.29999999999999993</v>
      </c>
    </row>
    <row r="2708" spans="1:27" x14ac:dyDescent="0.35">
      <c r="A2708">
        <v>7127</v>
      </c>
      <c r="B2708" t="s">
        <v>5983</v>
      </c>
      <c r="C2708">
        <v>2013</v>
      </c>
      <c r="D2708" s="1">
        <v>41545</v>
      </c>
      <c r="E2708" s="1">
        <v>41547</v>
      </c>
      <c r="F2708" t="s">
        <v>45</v>
      </c>
      <c r="G2708" t="s">
        <v>317</v>
      </c>
      <c r="H2708" t="s">
        <v>318</v>
      </c>
      <c r="I2708" t="s">
        <v>38</v>
      </c>
      <c r="J2708" t="s">
        <v>27</v>
      </c>
      <c r="K2708" t="s">
        <v>3829</v>
      </c>
      <c r="L2708" t="s">
        <v>3522</v>
      </c>
      <c r="M2708">
        <v>30318</v>
      </c>
      <c r="N2708" t="s">
        <v>3507</v>
      </c>
      <c r="O2708" t="s">
        <v>5918</v>
      </c>
      <c r="P2708" t="s">
        <v>32</v>
      </c>
      <c r="Q2708" t="s">
        <v>40</v>
      </c>
      <c r="R2708" t="s">
        <v>5919</v>
      </c>
      <c r="S2708">
        <v>13.89</v>
      </c>
      <c r="T2708">
        <v>3</v>
      </c>
      <c r="U2708">
        <v>0</v>
      </c>
      <c r="V2708">
        <v>4.5836999999999994</v>
      </c>
      <c r="W2708" t="s">
        <v>10936</v>
      </c>
      <c r="X2708" t="s">
        <v>10937</v>
      </c>
      <c r="Y2708">
        <v>9</v>
      </c>
      <c r="Z2708" t="s">
        <v>10949</v>
      </c>
      <c r="AA2708">
        <v>0.32999999999999996</v>
      </c>
    </row>
    <row r="2709" spans="1:27" x14ac:dyDescent="0.35">
      <c r="A2709">
        <v>7181</v>
      </c>
      <c r="B2709" t="s">
        <v>5984</v>
      </c>
      <c r="C2709">
        <v>2011</v>
      </c>
      <c r="D2709" s="1">
        <v>40550</v>
      </c>
      <c r="E2709" s="1">
        <v>40551</v>
      </c>
      <c r="F2709" t="s">
        <v>56</v>
      </c>
      <c r="G2709" t="s">
        <v>1475</v>
      </c>
      <c r="H2709" t="s">
        <v>1476</v>
      </c>
      <c r="I2709" t="s">
        <v>26</v>
      </c>
      <c r="J2709" t="s">
        <v>27</v>
      </c>
      <c r="K2709" t="s">
        <v>4787</v>
      </c>
      <c r="L2709" t="s">
        <v>3522</v>
      </c>
      <c r="M2709">
        <v>30605</v>
      </c>
      <c r="N2709" t="s">
        <v>3507</v>
      </c>
      <c r="O2709" t="s">
        <v>758</v>
      </c>
      <c r="P2709" t="s">
        <v>32</v>
      </c>
      <c r="Q2709" t="s">
        <v>40</v>
      </c>
      <c r="R2709" t="s">
        <v>759</v>
      </c>
      <c r="S2709">
        <v>12.78</v>
      </c>
      <c r="T2709">
        <v>3</v>
      </c>
      <c r="U2709">
        <v>0</v>
      </c>
      <c r="V2709">
        <v>5.2397999999999998</v>
      </c>
      <c r="W2709" t="s">
        <v>10944</v>
      </c>
      <c r="X2709" t="s">
        <v>10950</v>
      </c>
      <c r="Y2709">
        <v>1</v>
      </c>
      <c r="Z2709" t="s">
        <v>10951</v>
      </c>
      <c r="AA2709">
        <v>0.41000000000000003</v>
      </c>
    </row>
    <row r="2710" spans="1:27" x14ac:dyDescent="0.35">
      <c r="A2710">
        <v>7215</v>
      </c>
      <c r="B2710" t="s">
        <v>5985</v>
      </c>
      <c r="C2710">
        <v>2012</v>
      </c>
      <c r="D2710" s="1">
        <v>41179</v>
      </c>
      <c r="E2710" s="1">
        <v>41182</v>
      </c>
      <c r="F2710" t="s">
        <v>45</v>
      </c>
      <c r="G2710" t="s">
        <v>2660</v>
      </c>
      <c r="H2710" t="s">
        <v>2661</v>
      </c>
      <c r="I2710" t="s">
        <v>26</v>
      </c>
      <c r="J2710" t="s">
        <v>27</v>
      </c>
      <c r="K2710" t="s">
        <v>3477</v>
      </c>
      <c r="L2710" t="s">
        <v>3478</v>
      </c>
      <c r="M2710">
        <v>48205</v>
      </c>
      <c r="N2710" t="s">
        <v>3479</v>
      </c>
      <c r="O2710" t="s">
        <v>5936</v>
      </c>
      <c r="P2710" t="s">
        <v>32</v>
      </c>
      <c r="Q2710" t="s">
        <v>40</v>
      </c>
      <c r="R2710" t="s">
        <v>5937</v>
      </c>
      <c r="S2710">
        <v>16.399999999999999</v>
      </c>
      <c r="T2710">
        <v>5</v>
      </c>
      <c r="U2710">
        <v>0</v>
      </c>
      <c r="V2710">
        <v>4.7559999999999985</v>
      </c>
      <c r="W2710" t="s">
        <v>10948</v>
      </c>
      <c r="X2710" t="s">
        <v>10937</v>
      </c>
      <c r="Y2710">
        <v>9</v>
      </c>
      <c r="Z2710" t="s">
        <v>10949</v>
      </c>
      <c r="AA2710">
        <v>0.28999999999999992</v>
      </c>
    </row>
    <row r="2711" spans="1:27" x14ac:dyDescent="0.35">
      <c r="A2711">
        <v>7581</v>
      </c>
      <c r="B2711" t="s">
        <v>5986</v>
      </c>
      <c r="C2711">
        <v>2012</v>
      </c>
      <c r="D2711" s="1">
        <v>41236</v>
      </c>
      <c r="E2711" s="1">
        <v>41240</v>
      </c>
      <c r="F2711" t="s">
        <v>45</v>
      </c>
      <c r="G2711" t="s">
        <v>264</v>
      </c>
      <c r="H2711" t="s">
        <v>265</v>
      </c>
      <c r="I2711" t="s">
        <v>38</v>
      </c>
      <c r="J2711" t="s">
        <v>27</v>
      </c>
      <c r="K2711" t="s">
        <v>4045</v>
      </c>
      <c r="L2711" t="s">
        <v>3901</v>
      </c>
      <c r="M2711">
        <v>7960</v>
      </c>
      <c r="N2711" t="s">
        <v>3728</v>
      </c>
      <c r="O2711" t="s">
        <v>5987</v>
      </c>
      <c r="P2711" t="s">
        <v>32</v>
      </c>
      <c r="Q2711" t="s">
        <v>40</v>
      </c>
      <c r="R2711" t="s">
        <v>5988</v>
      </c>
      <c r="S2711">
        <v>17.940000000000001</v>
      </c>
      <c r="T2711">
        <v>3</v>
      </c>
      <c r="U2711">
        <v>0</v>
      </c>
      <c r="V2711">
        <v>4.4850000000000003</v>
      </c>
      <c r="W2711" t="s">
        <v>10948</v>
      </c>
      <c r="X2711" t="s">
        <v>10940</v>
      </c>
      <c r="Y2711">
        <v>11</v>
      </c>
      <c r="Z2711" t="s">
        <v>10947</v>
      </c>
      <c r="AA2711">
        <v>0.25</v>
      </c>
    </row>
    <row r="2712" spans="1:27" x14ac:dyDescent="0.35">
      <c r="A2712">
        <v>7614</v>
      </c>
      <c r="B2712" t="s">
        <v>5989</v>
      </c>
      <c r="C2712">
        <v>2012</v>
      </c>
      <c r="D2712" s="1">
        <v>40947</v>
      </c>
      <c r="E2712" s="1">
        <v>40950</v>
      </c>
      <c r="F2712" t="s">
        <v>56</v>
      </c>
      <c r="G2712" t="s">
        <v>1190</v>
      </c>
      <c r="H2712" t="s">
        <v>1191</v>
      </c>
      <c r="I2712" t="s">
        <v>38</v>
      </c>
      <c r="J2712" t="s">
        <v>27</v>
      </c>
      <c r="K2712" t="s">
        <v>4762</v>
      </c>
      <c r="L2712" t="s">
        <v>4569</v>
      </c>
      <c r="M2712">
        <v>67846</v>
      </c>
      <c r="N2712" t="s">
        <v>3479</v>
      </c>
      <c r="O2712" t="s">
        <v>1187</v>
      </c>
      <c r="P2712" t="s">
        <v>32</v>
      </c>
      <c r="Q2712" t="s">
        <v>40</v>
      </c>
      <c r="R2712" t="s">
        <v>1188</v>
      </c>
      <c r="S2712">
        <v>5.76</v>
      </c>
      <c r="T2712">
        <v>2</v>
      </c>
      <c r="U2712">
        <v>0</v>
      </c>
      <c r="V2712">
        <v>1.7279999999999998</v>
      </c>
      <c r="W2712" t="s">
        <v>10948</v>
      </c>
      <c r="X2712" t="s">
        <v>10950</v>
      </c>
      <c r="Y2712">
        <v>2</v>
      </c>
      <c r="Z2712" t="s">
        <v>10955</v>
      </c>
      <c r="AA2712">
        <v>0.3</v>
      </c>
    </row>
    <row r="2713" spans="1:27" x14ac:dyDescent="0.35">
      <c r="A2713">
        <v>7635</v>
      </c>
      <c r="B2713" t="s">
        <v>4211</v>
      </c>
      <c r="C2713">
        <v>2014</v>
      </c>
      <c r="D2713" s="1">
        <v>42003</v>
      </c>
      <c r="E2713" s="1">
        <v>42006</v>
      </c>
      <c r="F2713" t="s">
        <v>45</v>
      </c>
      <c r="G2713" t="s">
        <v>4212</v>
      </c>
      <c r="H2713" t="s">
        <v>4213</v>
      </c>
      <c r="I2713" t="s">
        <v>38</v>
      </c>
      <c r="J2713" t="s">
        <v>27</v>
      </c>
      <c r="K2713" t="s">
        <v>4099</v>
      </c>
      <c r="L2713" t="s">
        <v>3603</v>
      </c>
      <c r="M2713">
        <v>40214</v>
      </c>
      <c r="N2713" t="s">
        <v>3507</v>
      </c>
      <c r="O2713" t="s">
        <v>3078</v>
      </c>
      <c r="P2713" t="s">
        <v>32</v>
      </c>
      <c r="Q2713" t="s">
        <v>40</v>
      </c>
      <c r="R2713" t="s">
        <v>3079</v>
      </c>
      <c r="S2713">
        <v>34.58</v>
      </c>
      <c r="T2713">
        <v>1</v>
      </c>
      <c r="U2713">
        <v>0</v>
      </c>
      <c r="V2713">
        <v>10.028199999999998</v>
      </c>
      <c r="W2713" t="s">
        <v>10939</v>
      </c>
      <c r="X2713" t="s">
        <v>10940</v>
      </c>
      <c r="Y2713">
        <v>12</v>
      </c>
      <c r="Z2713" t="s">
        <v>10941</v>
      </c>
      <c r="AA2713">
        <v>0.28999999999999998</v>
      </c>
    </row>
    <row r="2714" spans="1:27" x14ac:dyDescent="0.35">
      <c r="A2714">
        <v>7765</v>
      </c>
      <c r="B2714" t="s">
        <v>4220</v>
      </c>
      <c r="C2714">
        <v>2014</v>
      </c>
      <c r="D2714" s="1">
        <v>41864</v>
      </c>
      <c r="E2714" s="1">
        <v>41864</v>
      </c>
      <c r="F2714" t="s">
        <v>234</v>
      </c>
      <c r="G2714" t="s">
        <v>3207</v>
      </c>
      <c r="H2714" t="s">
        <v>3208</v>
      </c>
      <c r="I2714" t="s">
        <v>26</v>
      </c>
      <c r="J2714" t="s">
        <v>27</v>
      </c>
      <c r="K2714" t="s">
        <v>3938</v>
      </c>
      <c r="L2714" t="s">
        <v>3849</v>
      </c>
      <c r="M2714">
        <v>21044</v>
      </c>
      <c r="N2714" t="s">
        <v>3728</v>
      </c>
      <c r="O2714" t="s">
        <v>5990</v>
      </c>
      <c r="P2714" t="s">
        <v>32</v>
      </c>
      <c r="Q2714" t="s">
        <v>40</v>
      </c>
      <c r="R2714" t="s">
        <v>5991</v>
      </c>
      <c r="S2714">
        <v>17.52</v>
      </c>
      <c r="T2714">
        <v>3</v>
      </c>
      <c r="U2714">
        <v>0</v>
      </c>
      <c r="V2714">
        <v>5.2559999999999993</v>
      </c>
      <c r="W2714" t="s">
        <v>10939</v>
      </c>
      <c r="X2714" t="s">
        <v>10937</v>
      </c>
      <c r="Y2714">
        <v>8</v>
      </c>
      <c r="Z2714" t="s">
        <v>10954</v>
      </c>
      <c r="AA2714">
        <v>0.3</v>
      </c>
    </row>
    <row r="2715" spans="1:27" x14ac:dyDescent="0.35">
      <c r="A2715">
        <v>7767</v>
      </c>
      <c r="B2715" t="s">
        <v>4220</v>
      </c>
      <c r="C2715">
        <v>2014</v>
      </c>
      <c r="D2715" s="1">
        <v>41864</v>
      </c>
      <c r="E2715" s="1">
        <v>41864</v>
      </c>
      <c r="F2715" t="s">
        <v>234</v>
      </c>
      <c r="G2715" t="s">
        <v>3207</v>
      </c>
      <c r="H2715" t="s">
        <v>3208</v>
      </c>
      <c r="I2715" t="s">
        <v>26</v>
      </c>
      <c r="J2715" t="s">
        <v>27</v>
      </c>
      <c r="K2715" t="s">
        <v>3938</v>
      </c>
      <c r="L2715" t="s">
        <v>3849</v>
      </c>
      <c r="M2715">
        <v>21044</v>
      </c>
      <c r="N2715" t="s">
        <v>3728</v>
      </c>
      <c r="O2715" t="s">
        <v>5897</v>
      </c>
      <c r="P2715" t="s">
        <v>32</v>
      </c>
      <c r="Q2715" t="s">
        <v>40</v>
      </c>
      <c r="R2715" t="s">
        <v>5898</v>
      </c>
      <c r="S2715">
        <v>219.89999999999998</v>
      </c>
      <c r="T2715">
        <v>5</v>
      </c>
      <c r="U2715">
        <v>0</v>
      </c>
      <c r="V2715">
        <v>59.373000000000005</v>
      </c>
      <c r="W2715" t="s">
        <v>10939</v>
      </c>
      <c r="X2715" t="s">
        <v>10937</v>
      </c>
      <c r="Y2715">
        <v>8</v>
      </c>
      <c r="Z2715" t="s">
        <v>10954</v>
      </c>
      <c r="AA2715">
        <v>0.27000000000000007</v>
      </c>
    </row>
    <row r="2716" spans="1:27" x14ac:dyDescent="0.35">
      <c r="A2716">
        <v>7812</v>
      </c>
      <c r="B2716" t="s">
        <v>5430</v>
      </c>
      <c r="C2716">
        <v>2013</v>
      </c>
      <c r="D2716" s="1">
        <v>41319</v>
      </c>
      <c r="E2716" s="1">
        <v>41320</v>
      </c>
      <c r="F2716" t="s">
        <v>56</v>
      </c>
      <c r="G2716" t="s">
        <v>3470</v>
      </c>
      <c r="H2716" t="s">
        <v>3471</v>
      </c>
      <c r="I2716" t="s">
        <v>38</v>
      </c>
      <c r="J2716" t="s">
        <v>27</v>
      </c>
      <c r="K2716" t="s">
        <v>3848</v>
      </c>
      <c r="L2716" t="s">
        <v>3849</v>
      </c>
      <c r="M2716">
        <v>20735</v>
      </c>
      <c r="N2716" t="s">
        <v>3728</v>
      </c>
      <c r="O2716" t="s">
        <v>2571</v>
      </c>
      <c r="P2716" t="s">
        <v>32</v>
      </c>
      <c r="Q2716" t="s">
        <v>40</v>
      </c>
      <c r="R2716" t="s">
        <v>2572</v>
      </c>
      <c r="S2716">
        <v>7.98</v>
      </c>
      <c r="T2716">
        <v>3</v>
      </c>
      <c r="U2716">
        <v>0</v>
      </c>
      <c r="V2716">
        <v>2.0747999999999998</v>
      </c>
      <c r="W2716" t="s">
        <v>10936</v>
      </c>
      <c r="X2716" t="s">
        <v>10950</v>
      </c>
      <c r="Y2716">
        <v>2</v>
      </c>
      <c r="Z2716" t="s">
        <v>10955</v>
      </c>
      <c r="AA2716">
        <v>0.25999999999999995</v>
      </c>
    </row>
    <row r="2717" spans="1:27" x14ac:dyDescent="0.35">
      <c r="A2717">
        <v>7817</v>
      </c>
      <c r="B2717" t="s">
        <v>5992</v>
      </c>
      <c r="C2717">
        <v>2013</v>
      </c>
      <c r="D2717" s="1">
        <v>41569</v>
      </c>
      <c r="E2717" s="1">
        <v>41574</v>
      </c>
      <c r="F2717" t="s">
        <v>45</v>
      </c>
      <c r="G2717" t="s">
        <v>2080</v>
      </c>
      <c r="H2717" t="s">
        <v>2081</v>
      </c>
      <c r="I2717" t="s">
        <v>127</v>
      </c>
      <c r="J2717" t="s">
        <v>27</v>
      </c>
      <c r="K2717" t="s">
        <v>3526</v>
      </c>
      <c r="L2717" t="s">
        <v>3527</v>
      </c>
      <c r="M2717">
        <v>89031</v>
      </c>
      <c r="N2717" t="s">
        <v>30</v>
      </c>
      <c r="O2717" t="s">
        <v>5993</v>
      </c>
      <c r="P2717" t="s">
        <v>32</v>
      </c>
      <c r="Q2717" t="s">
        <v>40</v>
      </c>
      <c r="R2717" t="s">
        <v>5994</v>
      </c>
      <c r="S2717">
        <v>113.22</v>
      </c>
      <c r="T2717">
        <v>3</v>
      </c>
      <c r="U2717">
        <v>0</v>
      </c>
      <c r="V2717">
        <v>29.437200000000001</v>
      </c>
      <c r="W2717" t="s">
        <v>10936</v>
      </c>
      <c r="X2717" t="s">
        <v>10940</v>
      </c>
      <c r="Y2717">
        <v>10</v>
      </c>
      <c r="Z2717" t="s">
        <v>10945</v>
      </c>
      <c r="AA2717">
        <v>0.26</v>
      </c>
    </row>
    <row r="2718" spans="1:27" x14ac:dyDescent="0.35">
      <c r="A2718">
        <v>8231</v>
      </c>
      <c r="B2718" t="s">
        <v>4030</v>
      </c>
      <c r="C2718">
        <v>2013</v>
      </c>
      <c r="D2718" s="1">
        <v>41456</v>
      </c>
      <c r="E2718" s="1">
        <v>41458</v>
      </c>
      <c r="F2718" t="s">
        <v>45</v>
      </c>
      <c r="G2718" t="s">
        <v>2504</v>
      </c>
      <c r="H2718" t="s">
        <v>2505</v>
      </c>
      <c r="I2718" t="s">
        <v>38</v>
      </c>
      <c r="J2718" t="s">
        <v>27</v>
      </c>
      <c r="K2718" t="s">
        <v>3907</v>
      </c>
      <c r="L2718" t="s">
        <v>3522</v>
      </c>
      <c r="M2718">
        <v>30328</v>
      </c>
      <c r="N2718" t="s">
        <v>3507</v>
      </c>
      <c r="O2718" t="s">
        <v>3016</v>
      </c>
      <c r="P2718" t="s">
        <v>32</v>
      </c>
      <c r="Q2718" t="s">
        <v>40</v>
      </c>
      <c r="R2718" t="s">
        <v>3017</v>
      </c>
      <c r="S2718">
        <v>35.97</v>
      </c>
      <c r="T2718">
        <v>3</v>
      </c>
      <c r="U2718">
        <v>0</v>
      </c>
      <c r="V2718">
        <v>9.7118999999999982</v>
      </c>
      <c r="W2718" t="s">
        <v>10936</v>
      </c>
      <c r="X2718" t="s">
        <v>10937</v>
      </c>
      <c r="Y2718">
        <v>7</v>
      </c>
      <c r="Z2718" t="s">
        <v>10938</v>
      </c>
      <c r="AA2718">
        <v>0.26999999999999996</v>
      </c>
    </row>
    <row r="2719" spans="1:27" x14ac:dyDescent="0.35">
      <c r="A2719">
        <v>8412</v>
      </c>
      <c r="B2719" t="s">
        <v>5995</v>
      </c>
      <c r="C2719">
        <v>2013</v>
      </c>
      <c r="D2719" s="1">
        <v>41404</v>
      </c>
      <c r="E2719" s="1">
        <v>41407</v>
      </c>
      <c r="F2719" t="s">
        <v>45</v>
      </c>
      <c r="G2719" t="s">
        <v>2563</v>
      </c>
      <c r="H2719" t="s">
        <v>2564</v>
      </c>
      <c r="I2719" t="s">
        <v>38</v>
      </c>
      <c r="J2719" t="s">
        <v>27</v>
      </c>
      <c r="K2719" t="s">
        <v>3984</v>
      </c>
      <c r="L2719" t="s">
        <v>3506</v>
      </c>
      <c r="M2719">
        <v>24153</v>
      </c>
      <c r="N2719" t="s">
        <v>3507</v>
      </c>
      <c r="O2719" t="s">
        <v>1766</v>
      </c>
      <c r="P2719" t="s">
        <v>32</v>
      </c>
      <c r="Q2719" t="s">
        <v>40</v>
      </c>
      <c r="R2719" t="s">
        <v>1767</v>
      </c>
      <c r="S2719">
        <v>27.86</v>
      </c>
      <c r="T2719">
        <v>7</v>
      </c>
      <c r="U2719">
        <v>0</v>
      </c>
      <c r="V2719">
        <v>9.1937999999999978</v>
      </c>
      <c r="W2719" t="s">
        <v>10936</v>
      </c>
      <c r="X2719" t="s">
        <v>10942</v>
      </c>
      <c r="Y2719">
        <v>5</v>
      </c>
      <c r="Z2719" t="s">
        <v>10952</v>
      </c>
      <c r="AA2719">
        <v>0.3299999999999999</v>
      </c>
    </row>
    <row r="2720" spans="1:27" x14ac:dyDescent="0.35">
      <c r="A2720">
        <v>8497</v>
      </c>
      <c r="B2720" t="s">
        <v>5246</v>
      </c>
      <c r="C2720">
        <v>2011</v>
      </c>
      <c r="D2720" s="1">
        <v>40607</v>
      </c>
      <c r="E2720" s="1">
        <v>40610</v>
      </c>
      <c r="F2720" t="s">
        <v>45</v>
      </c>
      <c r="G2720" t="s">
        <v>4975</v>
      </c>
      <c r="H2720" t="s">
        <v>4976</v>
      </c>
      <c r="I2720" t="s">
        <v>38</v>
      </c>
      <c r="J2720" t="s">
        <v>27</v>
      </c>
      <c r="K2720" t="s">
        <v>3758</v>
      </c>
      <c r="L2720" t="s">
        <v>3741</v>
      </c>
      <c r="M2720">
        <v>10701</v>
      </c>
      <c r="N2720" t="s">
        <v>3728</v>
      </c>
      <c r="O2720" t="s">
        <v>930</v>
      </c>
      <c r="P2720" t="s">
        <v>32</v>
      </c>
      <c r="Q2720" t="s">
        <v>40</v>
      </c>
      <c r="R2720" t="s">
        <v>931</v>
      </c>
      <c r="S2720">
        <v>59.519999999999996</v>
      </c>
      <c r="T2720">
        <v>3</v>
      </c>
      <c r="U2720">
        <v>0</v>
      </c>
      <c r="V2720">
        <v>15.475200000000001</v>
      </c>
      <c r="W2720" t="s">
        <v>10944</v>
      </c>
      <c r="X2720" t="s">
        <v>10950</v>
      </c>
      <c r="Y2720">
        <v>3</v>
      </c>
      <c r="Z2720" t="s">
        <v>10953</v>
      </c>
      <c r="AA2720">
        <v>0.26</v>
      </c>
    </row>
    <row r="2721" spans="1:27" x14ac:dyDescent="0.35">
      <c r="A2721">
        <v>8636</v>
      </c>
      <c r="B2721" t="s">
        <v>5868</v>
      </c>
      <c r="C2721">
        <v>2011</v>
      </c>
      <c r="D2721" s="1">
        <v>40663</v>
      </c>
      <c r="E2721" s="1">
        <v>40665</v>
      </c>
      <c r="F2721" t="s">
        <v>56</v>
      </c>
      <c r="G2721" t="s">
        <v>1015</v>
      </c>
      <c r="H2721" t="s">
        <v>1016</v>
      </c>
      <c r="I2721" t="s">
        <v>38</v>
      </c>
      <c r="J2721" t="s">
        <v>27</v>
      </c>
      <c r="K2721" t="s">
        <v>4099</v>
      </c>
      <c r="L2721" t="s">
        <v>3603</v>
      </c>
      <c r="M2721">
        <v>40214</v>
      </c>
      <c r="N2721" t="s">
        <v>3507</v>
      </c>
      <c r="O2721" t="s">
        <v>5976</v>
      </c>
      <c r="P2721" t="s">
        <v>32</v>
      </c>
      <c r="Q2721" t="s">
        <v>40</v>
      </c>
      <c r="R2721" t="s">
        <v>5977</v>
      </c>
      <c r="S2721">
        <v>174.95000000000002</v>
      </c>
      <c r="T2721">
        <v>5</v>
      </c>
      <c r="U2721">
        <v>0</v>
      </c>
      <c r="V2721">
        <v>45.487000000000002</v>
      </c>
      <c r="W2721" t="s">
        <v>10944</v>
      </c>
      <c r="X2721" t="s">
        <v>10942</v>
      </c>
      <c r="Y2721">
        <v>4</v>
      </c>
      <c r="Z2721" t="s">
        <v>10943</v>
      </c>
      <c r="AA2721">
        <v>0.26</v>
      </c>
    </row>
    <row r="2722" spans="1:27" x14ac:dyDescent="0.35">
      <c r="A2722">
        <v>8741</v>
      </c>
      <c r="B2722" t="s">
        <v>5996</v>
      </c>
      <c r="C2722">
        <v>2013</v>
      </c>
      <c r="D2722" s="1">
        <v>41480</v>
      </c>
      <c r="E2722" s="1">
        <v>41481</v>
      </c>
      <c r="F2722" t="s">
        <v>56</v>
      </c>
      <c r="G2722" t="s">
        <v>317</v>
      </c>
      <c r="H2722" t="s">
        <v>318</v>
      </c>
      <c r="I2722" t="s">
        <v>38</v>
      </c>
      <c r="J2722" t="s">
        <v>27</v>
      </c>
      <c r="K2722" t="s">
        <v>3703</v>
      </c>
      <c r="L2722" t="s">
        <v>3704</v>
      </c>
      <c r="M2722">
        <v>70506</v>
      </c>
      <c r="N2722" t="s">
        <v>3507</v>
      </c>
      <c r="O2722" t="s">
        <v>50</v>
      </c>
      <c r="P2722" t="s">
        <v>32</v>
      </c>
      <c r="Q2722" t="s">
        <v>40</v>
      </c>
      <c r="R2722" t="s">
        <v>51</v>
      </c>
      <c r="S2722">
        <v>73.2</v>
      </c>
      <c r="T2722">
        <v>5</v>
      </c>
      <c r="U2722">
        <v>0</v>
      </c>
      <c r="V2722">
        <v>21.227999999999998</v>
      </c>
      <c r="W2722" t="s">
        <v>10936</v>
      </c>
      <c r="X2722" t="s">
        <v>10937</v>
      </c>
      <c r="Y2722">
        <v>7</v>
      </c>
      <c r="Z2722" t="s">
        <v>10938</v>
      </c>
      <c r="AA2722">
        <v>0.28999999999999998</v>
      </c>
    </row>
    <row r="2723" spans="1:27" x14ac:dyDescent="0.35">
      <c r="A2723">
        <v>8745</v>
      </c>
      <c r="B2723" t="s">
        <v>5997</v>
      </c>
      <c r="C2723">
        <v>2012</v>
      </c>
      <c r="D2723" s="1">
        <v>41235</v>
      </c>
      <c r="E2723" s="1">
        <v>41238</v>
      </c>
      <c r="F2723" t="s">
        <v>45</v>
      </c>
      <c r="G2723" t="s">
        <v>5998</v>
      </c>
      <c r="H2723" t="s">
        <v>5999</v>
      </c>
      <c r="I2723" t="s">
        <v>127</v>
      </c>
      <c r="J2723" t="s">
        <v>27</v>
      </c>
      <c r="K2723" t="s">
        <v>4587</v>
      </c>
      <c r="L2723" t="s">
        <v>3785</v>
      </c>
      <c r="M2723">
        <v>2138</v>
      </c>
      <c r="N2723" t="s">
        <v>3728</v>
      </c>
      <c r="O2723" t="s">
        <v>1684</v>
      </c>
      <c r="P2723" t="s">
        <v>32</v>
      </c>
      <c r="Q2723" t="s">
        <v>40</v>
      </c>
      <c r="R2723" t="s">
        <v>1685</v>
      </c>
      <c r="S2723">
        <v>17.12</v>
      </c>
      <c r="T2723">
        <v>4</v>
      </c>
      <c r="U2723">
        <v>0</v>
      </c>
      <c r="V2723">
        <v>4.9647999999999985</v>
      </c>
      <c r="W2723" t="s">
        <v>10948</v>
      </c>
      <c r="X2723" t="s">
        <v>10940</v>
      </c>
      <c r="Y2723">
        <v>11</v>
      </c>
      <c r="Z2723" t="s">
        <v>10947</v>
      </c>
      <c r="AA2723">
        <v>0.28999999999999992</v>
      </c>
    </row>
    <row r="2724" spans="1:27" x14ac:dyDescent="0.35">
      <c r="A2724">
        <v>8817</v>
      </c>
      <c r="B2724" t="s">
        <v>4631</v>
      </c>
      <c r="C2724">
        <v>2012</v>
      </c>
      <c r="D2724" s="1">
        <v>41236</v>
      </c>
      <c r="E2724" s="1">
        <v>41238</v>
      </c>
      <c r="F2724" t="s">
        <v>45</v>
      </c>
      <c r="G2724" t="s">
        <v>4632</v>
      </c>
      <c r="H2724" t="s">
        <v>4633</v>
      </c>
      <c r="I2724" t="s">
        <v>38</v>
      </c>
      <c r="J2724" t="s">
        <v>27</v>
      </c>
      <c r="K2724" t="s">
        <v>3920</v>
      </c>
      <c r="L2724" t="s">
        <v>3822</v>
      </c>
      <c r="M2724">
        <v>19805</v>
      </c>
      <c r="N2724" t="s">
        <v>3728</v>
      </c>
      <c r="O2724" t="s">
        <v>1564</v>
      </c>
      <c r="P2724" t="s">
        <v>32</v>
      </c>
      <c r="Q2724" t="s">
        <v>40</v>
      </c>
      <c r="R2724" t="s">
        <v>1565</v>
      </c>
      <c r="S2724">
        <v>13.12</v>
      </c>
      <c r="T2724">
        <v>4</v>
      </c>
      <c r="U2724">
        <v>0</v>
      </c>
      <c r="V2724">
        <v>5.6416000000000004</v>
      </c>
      <c r="W2724" t="s">
        <v>10948</v>
      </c>
      <c r="X2724" t="s">
        <v>10940</v>
      </c>
      <c r="Y2724">
        <v>11</v>
      </c>
      <c r="Z2724" t="s">
        <v>10947</v>
      </c>
      <c r="AA2724">
        <v>0.43000000000000005</v>
      </c>
    </row>
    <row r="2725" spans="1:27" x14ac:dyDescent="0.35">
      <c r="A2725">
        <v>8928</v>
      </c>
      <c r="B2725" t="s">
        <v>6000</v>
      </c>
      <c r="C2725">
        <v>2012</v>
      </c>
      <c r="D2725" s="1">
        <v>41179</v>
      </c>
      <c r="E2725" s="1">
        <v>41181</v>
      </c>
      <c r="F2725" t="s">
        <v>45</v>
      </c>
      <c r="G2725" t="s">
        <v>852</v>
      </c>
      <c r="H2725" t="s">
        <v>853</v>
      </c>
      <c r="I2725" t="s">
        <v>26</v>
      </c>
      <c r="J2725" t="s">
        <v>27</v>
      </c>
      <c r="K2725" t="s">
        <v>3472</v>
      </c>
      <c r="L2725" t="s">
        <v>3473</v>
      </c>
      <c r="M2725">
        <v>98103</v>
      </c>
      <c r="N2725" t="s">
        <v>30</v>
      </c>
      <c r="O2725" t="s">
        <v>906</v>
      </c>
      <c r="P2725" t="s">
        <v>32</v>
      </c>
      <c r="Q2725" t="s">
        <v>40</v>
      </c>
      <c r="R2725" t="s">
        <v>907</v>
      </c>
      <c r="S2725">
        <v>99.2</v>
      </c>
      <c r="T2725">
        <v>5</v>
      </c>
      <c r="U2725">
        <v>0</v>
      </c>
      <c r="V2725">
        <v>25.792000000000002</v>
      </c>
      <c r="W2725" t="s">
        <v>10948</v>
      </c>
      <c r="X2725" t="s">
        <v>10937</v>
      </c>
      <c r="Y2725">
        <v>9</v>
      </c>
      <c r="Z2725" t="s">
        <v>10949</v>
      </c>
      <c r="AA2725">
        <v>0.26</v>
      </c>
    </row>
    <row r="2726" spans="1:27" x14ac:dyDescent="0.35">
      <c r="A2726">
        <v>9005</v>
      </c>
      <c r="B2726" t="s">
        <v>5259</v>
      </c>
      <c r="C2726">
        <v>2012</v>
      </c>
      <c r="D2726" s="1">
        <v>41004</v>
      </c>
      <c r="E2726" s="1">
        <v>41005</v>
      </c>
      <c r="F2726" t="s">
        <v>234</v>
      </c>
      <c r="G2726" t="s">
        <v>5260</v>
      </c>
      <c r="H2726" t="s">
        <v>5261</v>
      </c>
      <c r="I2726" t="s">
        <v>38</v>
      </c>
      <c r="J2726" t="s">
        <v>27</v>
      </c>
      <c r="K2726" t="s">
        <v>3544</v>
      </c>
      <c r="L2726" t="s">
        <v>3473</v>
      </c>
      <c r="M2726">
        <v>99207</v>
      </c>
      <c r="N2726" t="s">
        <v>30</v>
      </c>
      <c r="O2726" t="s">
        <v>6001</v>
      </c>
      <c r="P2726" t="s">
        <v>32</v>
      </c>
      <c r="Q2726" t="s">
        <v>40</v>
      </c>
      <c r="R2726" t="s">
        <v>6002</v>
      </c>
      <c r="S2726">
        <v>23.84</v>
      </c>
      <c r="T2726">
        <v>8</v>
      </c>
      <c r="U2726">
        <v>0</v>
      </c>
      <c r="V2726">
        <v>6.4368000000000016</v>
      </c>
      <c r="W2726" t="s">
        <v>10948</v>
      </c>
      <c r="X2726" t="s">
        <v>10942</v>
      </c>
      <c r="Y2726">
        <v>4</v>
      </c>
      <c r="Z2726" t="s">
        <v>10943</v>
      </c>
      <c r="AA2726">
        <v>0.27000000000000007</v>
      </c>
    </row>
    <row r="2727" spans="1:27" x14ac:dyDescent="0.35">
      <c r="A2727">
        <v>9206</v>
      </c>
      <c r="B2727" t="s">
        <v>6003</v>
      </c>
      <c r="C2727">
        <v>2013</v>
      </c>
      <c r="D2727" s="1">
        <v>41386</v>
      </c>
      <c r="E2727" s="1">
        <v>41386</v>
      </c>
      <c r="F2727" t="s">
        <v>234</v>
      </c>
      <c r="G2727" t="s">
        <v>2457</v>
      </c>
      <c r="H2727" t="s">
        <v>2458</v>
      </c>
      <c r="I2727" t="s">
        <v>38</v>
      </c>
      <c r="J2727" t="s">
        <v>27</v>
      </c>
      <c r="K2727" t="s">
        <v>3957</v>
      </c>
      <c r="L2727" t="s">
        <v>3727</v>
      </c>
      <c r="M2727">
        <v>6460</v>
      </c>
      <c r="N2727" t="s">
        <v>3728</v>
      </c>
      <c r="O2727" t="s">
        <v>6004</v>
      </c>
      <c r="P2727" t="s">
        <v>32</v>
      </c>
      <c r="Q2727" t="s">
        <v>40</v>
      </c>
      <c r="R2727" t="s">
        <v>6005</v>
      </c>
      <c r="S2727">
        <v>15.48</v>
      </c>
      <c r="T2727">
        <v>3</v>
      </c>
      <c r="U2727">
        <v>0</v>
      </c>
      <c r="V2727">
        <v>4.4891999999999985</v>
      </c>
      <c r="W2727" t="s">
        <v>10936</v>
      </c>
      <c r="X2727" t="s">
        <v>10942</v>
      </c>
      <c r="Y2727">
        <v>4</v>
      </c>
      <c r="Z2727" t="s">
        <v>10943</v>
      </c>
      <c r="AA2727">
        <v>0.28999999999999987</v>
      </c>
    </row>
    <row r="2728" spans="1:27" x14ac:dyDescent="0.35">
      <c r="A2728">
        <v>9275</v>
      </c>
      <c r="B2728" t="s">
        <v>6006</v>
      </c>
      <c r="C2728">
        <v>2011</v>
      </c>
      <c r="D2728" s="1">
        <v>40826</v>
      </c>
      <c r="E2728" s="1">
        <v>40826</v>
      </c>
      <c r="F2728" t="s">
        <v>234</v>
      </c>
      <c r="G2728" t="s">
        <v>3221</v>
      </c>
      <c r="H2728" t="s">
        <v>3222</v>
      </c>
      <c r="I2728" t="s">
        <v>26</v>
      </c>
      <c r="J2728" t="s">
        <v>27</v>
      </c>
      <c r="K2728" t="s">
        <v>5024</v>
      </c>
      <c r="L2728" t="s">
        <v>4965</v>
      </c>
      <c r="M2728">
        <v>87105</v>
      </c>
      <c r="N2728" t="s">
        <v>30</v>
      </c>
      <c r="O2728" t="s">
        <v>6007</v>
      </c>
      <c r="P2728" t="s">
        <v>32</v>
      </c>
      <c r="Q2728" t="s">
        <v>40</v>
      </c>
      <c r="R2728" t="s">
        <v>6008</v>
      </c>
      <c r="S2728">
        <v>255.84999999999997</v>
      </c>
      <c r="T2728">
        <v>7</v>
      </c>
      <c r="U2728">
        <v>0</v>
      </c>
      <c r="V2728">
        <v>112.57400000000001</v>
      </c>
      <c r="W2728" t="s">
        <v>10944</v>
      </c>
      <c r="X2728" t="s">
        <v>10940</v>
      </c>
      <c r="Y2728">
        <v>10</v>
      </c>
      <c r="Z2728" t="s">
        <v>10945</v>
      </c>
      <c r="AA2728">
        <v>0.44000000000000011</v>
      </c>
    </row>
    <row r="2729" spans="1:27" x14ac:dyDescent="0.35">
      <c r="A2729">
        <v>9291</v>
      </c>
      <c r="B2729" t="s">
        <v>6009</v>
      </c>
      <c r="C2729">
        <v>2011</v>
      </c>
      <c r="D2729" s="1">
        <v>40809</v>
      </c>
      <c r="E2729" s="1">
        <v>40811</v>
      </c>
      <c r="F2729" t="s">
        <v>56</v>
      </c>
      <c r="G2729" t="s">
        <v>641</v>
      </c>
      <c r="H2729" t="s">
        <v>642</v>
      </c>
      <c r="I2729" t="s">
        <v>38</v>
      </c>
      <c r="J2729" t="s">
        <v>27</v>
      </c>
      <c r="K2729" t="s">
        <v>4789</v>
      </c>
      <c r="L2729" t="s">
        <v>3822</v>
      </c>
      <c r="M2729">
        <v>19901</v>
      </c>
      <c r="N2729" t="s">
        <v>3728</v>
      </c>
      <c r="O2729" t="s">
        <v>94</v>
      </c>
      <c r="P2729" t="s">
        <v>32</v>
      </c>
      <c r="Q2729" t="s">
        <v>40</v>
      </c>
      <c r="R2729" t="s">
        <v>95</v>
      </c>
      <c r="S2729">
        <v>9.84</v>
      </c>
      <c r="T2729">
        <v>3</v>
      </c>
      <c r="U2729">
        <v>0</v>
      </c>
      <c r="V2729">
        <v>2.8535999999999988</v>
      </c>
      <c r="W2729" t="s">
        <v>10944</v>
      </c>
      <c r="X2729" t="s">
        <v>10937</v>
      </c>
      <c r="Y2729">
        <v>9</v>
      </c>
      <c r="Z2729" t="s">
        <v>10949</v>
      </c>
      <c r="AA2729">
        <v>0.28999999999999987</v>
      </c>
    </row>
    <row r="2730" spans="1:27" x14ac:dyDescent="0.35">
      <c r="A2730">
        <v>9329</v>
      </c>
      <c r="B2730" t="s">
        <v>5439</v>
      </c>
      <c r="C2730">
        <v>2014</v>
      </c>
      <c r="D2730" s="1">
        <v>41890</v>
      </c>
      <c r="E2730" s="1">
        <v>41893</v>
      </c>
      <c r="F2730" t="s">
        <v>56</v>
      </c>
      <c r="G2730" t="s">
        <v>1248</v>
      </c>
      <c r="H2730" t="s">
        <v>1249</v>
      </c>
      <c r="I2730" t="s">
        <v>38</v>
      </c>
      <c r="J2730" t="s">
        <v>27</v>
      </c>
      <c r="K2730" t="s">
        <v>3491</v>
      </c>
      <c r="L2730" t="s">
        <v>3473</v>
      </c>
      <c r="M2730">
        <v>98026</v>
      </c>
      <c r="N2730" t="s">
        <v>30</v>
      </c>
      <c r="O2730" t="s">
        <v>6010</v>
      </c>
      <c r="P2730" t="s">
        <v>32</v>
      </c>
      <c r="Q2730" t="s">
        <v>40</v>
      </c>
      <c r="R2730" t="s">
        <v>6011</v>
      </c>
      <c r="S2730">
        <v>25.98</v>
      </c>
      <c r="T2730">
        <v>1</v>
      </c>
      <c r="U2730">
        <v>0</v>
      </c>
      <c r="V2730">
        <v>7.2744</v>
      </c>
      <c r="W2730" t="s">
        <v>10939</v>
      </c>
      <c r="X2730" t="s">
        <v>10937</v>
      </c>
      <c r="Y2730">
        <v>9</v>
      </c>
      <c r="Z2730" t="s">
        <v>10949</v>
      </c>
      <c r="AA2730">
        <v>0.27999999999999997</v>
      </c>
    </row>
    <row r="2731" spans="1:27" x14ac:dyDescent="0.35">
      <c r="A2731">
        <v>9507</v>
      </c>
      <c r="B2731" t="s">
        <v>5885</v>
      </c>
      <c r="C2731">
        <v>2011</v>
      </c>
      <c r="D2731" s="1">
        <v>40638</v>
      </c>
      <c r="E2731" s="1">
        <v>40640</v>
      </c>
      <c r="F2731" t="s">
        <v>45</v>
      </c>
      <c r="G2731" t="s">
        <v>1844</v>
      </c>
      <c r="H2731" t="s">
        <v>1845</v>
      </c>
      <c r="I2731" t="s">
        <v>38</v>
      </c>
      <c r="J2731" t="s">
        <v>27</v>
      </c>
      <c r="K2731" t="s">
        <v>4323</v>
      </c>
      <c r="L2731" t="s">
        <v>3478</v>
      </c>
      <c r="M2731">
        <v>48127</v>
      </c>
      <c r="N2731" t="s">
        <v>3479</v>
      </c>
      <c r="O2731" t="s">
        <v>2501</v>
      </c>
      <c r="P2731" t="s">
        <v>32</v>
      </c>
      <c r="Q2731" t="s">
        <v>40</v>
      </c>
      <c r="R2731" t="s">
        <v>2502</v>
      </c>
      <c r="S2731">
        <v>26.7</v>
      </c>
      <c r="T2731">
        <v>2</v>
      </c>
      <c r="U2731">
        <v>0</v>
      </c>
      <c r="V2731">
        <v>7.4759999999999991</v>
      </c>
      <c r="W2731" t="s">
        <v>10944</v>
      </c>
      <c r="X2731" t="s">
        <v>10942</v>
      </c>
      <c r="Y2731">
        <v>4</v>
      </c>
      <c r="Z2731" t="s">
        <v>10943</v>
      </c>
      <c r="AA2731">
        <v>0.27999999999999997</v>
      </c>
    </row>
    <row r="2732" spans="1:27" x14ac:dyDescent="0.35">
      <c r="A2732">
        <v>9509</v>
      </c>
      <c r="B2732" t="s">
        <v>5885</v>
      </c>
      <c r="C2732">
        <v>2011</v>
      </c>
      <c r="D2732" s="1">
        <v>40638</v>
      </c>
      <c r="E2732" s="1">
        <v>40640</v>
      </c>
      <c r="F2732" t="s">
        <v>45</v>
      </c>
      <c r="G2732" t="s">
        <v>1844</v>
      </c>
      <c r="H2732" t="s">
        <v>1845</v>
      </c>
      <c r="I2732" t="s">
        <v>38</v>
      </c>
      <c r="J2732" t="s">
        <v>27</v>
      </c>
      <c r="K2732" t="s">
        <v>4323</v>
      </c>
      <c r="L2732" t="s">
        <v>3478</v>
      </c>
      <c r="M2732">
        <v>48127</v>
      </c>
      <c r="N2732" t="s">
        <v>3479</v>
      </c>
      <c r="O2732" t="s">
        <v>5918</v>
      </c>
      <c r="P2732" t="s">
        <v>32</v>
      </c>
      <c r="Q2732" t="s">
        <v>40</v>
      </c>
      <c r="R2732" t="s">
        <v>5919</v>
      </c>
      <c r="S2732">
        <v>13.89</v>
      </c>
      <c r="T2732">
        <v>3</v>
      </c>
      <c r="U2732">
        <v>0</v>
      </c>
      <c r="V2732">
        <v>4.5836999999999994</v>
      </c>
      <c r="W2732" t="s">
        <v>10944</v>
      </c>
      <c r="X2732" t="s">
        <v>10942</v>
      </c>
      <c r="Y2732">
        <v>4</v>
      </c>
      <c r="Z2732" t="s">
        <v>10943</v>
      </c>
      <c r="AA2732">
        <v>0.32999999999999996</v>
      </c>
    </row>
    <row r="2733" spans="1:27" x14ac:dyDescent="0.35">
      <c r="A2733">
        <v>9813</v>
      </c>
      <c r="B2733" t="s">
        <v>6012</v>
      </c>
      <c r="C2733">
        <v>2013</v>
      </c>
      <c r="D2733" s="1">
        <v>41606</v>
      </c>
      <c r="E2733" s="1">
        <v>41609</v>
      </c>
      <c r="F2733" t="s">
        <v>56</v>
      </c>
      <c r="G2733" t="s">
        <v>250</v>
      </c>
      <c r="H2733" t="s">
        <v>251</v>
      </c>
      <c r="I2733" t="s">
        <v>38</v>
      </c>
      <c r="J2733" t="s">
        <v>27</v>
      </c>
      <c r="K2733" t="s">
        <v>5275</v>
      </c>
      <c r="L2733" t="s">
        <v>3901</v>
      </c>
      <c r="M2733">
        <v>7017</v>
      </c>
      <c r="N2733" t="s">
        <v>3728</v>
      </c>
      <c r="O2733" t="s">
        <v>2131</v>
      </c>
      <c r="P2733" t="s">
        <v>32</v>
      </c>
      <c r="Q2733" t="s">
        <v>40</v>
      </c>
      <c r="R2733" t="s">
        <v>2132</v>
      </c>
      <c r="S2733">
        <v>34.650000000000006</v>
      </c>
      <c r="T2733">
        <v>3</v>
      </c>
      <c r="U2733">
        <v>0</v>
      </c>
      <c r="V2733">
        <v>9.702</v>
      </c>
      <c r="W2733" t="s">
        <v>10936</v>
      </c>
      <c r="X2733" t="s">
        <v>10940</v>
      </c>
      <c r="Y2733">
        <v>11</v>
      </c>
      <c r="Z2733" t="s">
        <v>10947</v>
      </c>
      <c r="AA2733">
        <v>0.27999999999999997</v>
      </c>
    </row>
    <row r="2734" spans="1:27" x14ac:dyDescent="0.35">
      <c r="A2734">
        <v>9890</v>
      </c>
      <c r="B2734" t="s">
        <v>6013</v>
      </c>
      <c r="C2734">
        <v>2014</v>
      </c>
      <c r="D2734" s="1">
        <v>41718</v>
      </c>
      <c r="E2734" s="1">
        <v>41719</v>
      </c>
      <c r="F2734" t="s">
        <v>56</v>
      </c>
      <c r="G2734" t="s">
        <v>6014</v>
      </c>
      <c r="H2734" t="s">
        <v>6015</v>
      </c>
      <c r="I2734" t="s">
        <v>26</v>
      </c>
      <c r="J2734" t="s">
        <v>27</v>
      </c>
      <c r="K2734" t="s">
        <v>2903</v>
      </c>
      <c r="L2734" t="s">
        <v>3901</v>
      </c>
      <c r="M2734">
        <v>8701</v>
      </c>
      <c r="N2734" t="s">
        <v>3728</v>
      </c>
      <c r="O2734" t="s">
        <v>6001</v>
      </c>
      <c r="P2734" t="s">
        <v>32</v>
      </c>
      <c r="Q2734" t="s">
        <v>40</v>
      </c>
      <c r="R2734" t="s">
        <v>6002</v>
      </c>
      <c r="S2734">
        <v>8.94</v>
      </c>
      <c r="T2734">
        <v>3</v>
      </c>
      <c r="U2734">
        <v>0</v>
      </c>
      <c r="V2734">
        <v>2.4138000000000006</v>
      </c>
      <c r="W2734" t="s">
        <v>10939</v>
      </c>
      <c r="X2734" t="s">
        <v>10950</v>
      </c>
      <c r="Y2734">
        <v>3</v>
      </c>
      <c r="Z2734" t="s">
        <v>10953</v>
      </c>
      <c r="AA2734">
        <v>0.27000000000000007</v>
      </c>
    </row>
    <row r="2735" spans="1:27" x14ac:dyDescent="0.35">
      <c r="A2735">
        <v>22</v>
      </c>
      <c r="B2735" t="s">
        <v>6016</v>
      </c>
      <c r="C2735">
        <v>2013</v>
      </c>
      <c r="D2735" s="1">
        <v>41618</v>
      </c>
      <c r="E2735" s="1">
        <v>41622</v>
      </c>
      <c r="F2735" t="s">
        <v>23</v>
      </c>
      <c r="G2735" t="s">
        <v>2129</v>
      </c>
      <c r="H2735" t="s">
        <v>2130</v>
      </c>
      <c r="I2735" t="s">
        <v>26</v>
      </c>
      <c r="J2735" t="s">
        <v>27</v>
      </c>
      <c r="K2735" t="s">
        <v>4641</v>
      </c>
      <c r="L2735" t="s">
        <v>4210</v>
      </c>
      <c r="M2735">
        <v>68025</v>
      </c>
      <c r="N2735" t="s">
        <v>3479</v>
      </c>
      <c r="O2735" t="s">
        <v>1721</v>
      </c>
      <c r="P2735" t="s">
        <v>32</v>
      </c>
      <c r="Q2735" t="s">
        <v>40</v>
      </c>
      <c r="R2735" t="s">
        <v>1722</v>
      </c>
      <c r="S2735">
        <v>19.459999999999997</v>
      </c>
      <c r="T2735">
        <v>7</v>
      </c>
      <c r="U2735">
        <v>0</v>
      </c>
      <c r="V2735">
        <v>5.0595999999999997</v>
      </c>
      <c r="W2735" t="s">
        <v>10936</v>
      </c>
      <c r="X2735" t="s">
        <v>10940</v>
      </c>
      <c r="Y2735">
        <v>12</v>
      </c>
      <c r="Z2735" t="s">
        <v>10941</v>
      </c>
      <c r="AA2735">
        <v>0.26</v>
      </c>
    </row>
    <row r="2736" spans="1:27" x14ac:dyDescent="0.35">
      <c r="A2736">
        <v>112</v>
      </c>
      <c r="B2736" t="s">
        <v>6017</v>
      </c>
      <c r="C2736">
        <v>2013</v>
      </c>
      <c r="D2736" s="1">
        <v>41582</v>
      </c>
      <c r="E2736" s="1">
        <v>41589</v>
      </c>
      <c r="F2736" t="s">
        <v>23</v>
      </c>
      <c r="G2736" t="s">
        <v>181</v>
      </c>
      <c r="H2736" t="s">
        <v>182</v>
      </c>
      <c r="I2736" t="s">
        <v>38</v>
      </c>
      <c r="J2736" t="s">
        <v>27</v>
      </c>
      <c r="K2736" t="s">
        <v>6018</v>
      </c>
      <c r="L2736" t="s">
        <v>3678</v>
      </c>
      <c r="M2736">
        <v>50322</v>
      </c>
      <c r="N2736" t="s">
        <v>3479</v>
      </c>
      <c r="O2736" t="s">
        <v>2620</v>
      </c>
      <c r="P2736" t="s">
        <v>32</v>
      </c>
      <c r="Q2736" t="s">
        <v>40</v>
      </c>
      <c r="R2736" t="s">
        <v>2621</v>
      </c>
      <c r="S2736">
        <v>75.959999999999994</v>
      </c>
      <c r="T2736">
        <v>2</v>
      </c>
      <c r="U2736">
        <v>0</v>
      </c>
      <c r="V2736">
        <v>22.78799999999999</v>
      </c>
      <c r="W2736" t="s">
        <v>10936</v>
      </c>
      <c r="X2736" t="s">
        <v>10940</v>
      </c>
      <c r="Y2736">
        <v>11</v>
      </c>
      <c r="Z2736" t="s">
        <v>10947</v>
      </c>
      <c r="AA2736">
        <v>0.29999999999999988</v>
      </c>
    </row>
    <row r="2737" spans="1:27" x14ac:dyDescent="0.35">
      <c r="A2737">
        <v>157</v>
      </c>
      <c r="B2737" t="s">
        <v>6019</v>
      </c>
      <c r="C2737">
        <v>2012</v>
      </c>
      <c r="D2737" s="1">
        <v>41057</v>
      </c>
      <c r="E2737" s="1">
        <v>41063</v>
      </c>
      <c r="F2737" t="s">
        <v>23</v>
      </c>
      <c r="G2737" t="s">
        <v>1919</v>
      </c>
      <c r="H2737" t="s">
        <v>1920</v>
      </c>
      <c r="I2737" t="s">
        <v>127</v>
      </c>
      <c r="J2737" t="s">
        <v>27</v>
      </c>
      <c r="K2737" t="s">
        <v>3472</v>
      </c>
      <c r="L2737" t="s">
        <v>3473</v>
      </c>
      <c r="M2737">
        <v>98105</v>
      </c>
      <c r="N2737" t="s">
        <v>30</v>
      </c>
      <c r="O2737" t="s">
        <v>3193</v>
      </c>
      <c r="P2737" t="s">
        <v>32</v>
      </c>
      <c r="Q2737" t="s">
        <v>40</v>
      </c>
      <c r="R2737" t="s">
        <v>3194</v>
      </c>
      <c r="S2737">
        <v>6.63</v>
      </c>
      <c r="T2737">
        <v>3</v>
      </c>
      <c r="U2737">
        <v>0</v>
      </c>
      <c r="V2737">
        <v>1.7901</v>
      </c>
      <c r="W2737" t="s">
        <v>10948</v>
      </c>
      <c r="X2737" t="s">
        <v>10942</v>
      </c>
      <c r="Y2737">
        <v>5</v>
      </c>
      <c r="Z2737" t="s">
        <v>10952</v>
      </c>
      <c r="AA2737">
        <v>0.27</v>
      </c>
    </row>
    <row r="2738" spans="1:27" x14ac:dyDescent="0.35">
      <c r="A2738">
        <v>226</v>
      </c>
      <c r="B2738" t="s">
        <v>3476</v>
      </c>
      <c r="C2738">
        <v>2012</v>
      </c>
      <c r="D2738" s="1">
        <v>41130</v>
      </c>
      <c r="E2738" s="1">
        <v>41137</v>
      </c>
      <c r="F2738" t="s">
        <v>23</v>
      </c>
      <c r="G2738" t="s">
        <v>2424</v>
      </c>
      <c r="H2738" t="s">
        <v>2425</v>
      </c>
      <c r="I2738" t="s">
        <v>26</v>
      </c>
      <c r="J2738" t="s">
        <v>27</v>
      </c>
      <c r="K2738" t="s">
        <v>3477</v>
      </c>
      <c r="L2738" t="s">
        <v>3478</v>
      </c>
      <c r="M2738">
        <v>48227</v>
      </c>
      <c r="N2738" t="s">
        <v>3479</v>
      </c>
      <c r="O2738" t="s">
        <v>6020</v>
      </c>
      <c r="P2738" t="s">
        <v>32</v>
      </c>
      <c r="Q2738" t="s">
        <v>40</v>
      </c>
      <c r="R2738" t="s">
        <v>6021</v>
      </c>
      <c r="S2738">
        <v>2.2000000000000002</v>
      </c>
      <c r="T2738">
        <v>1</v>
      </c>
      <c r="U2738">
        <v>0</v>
      </c>
      <c r="V2738">
        <v>0.96800000000000019</v>
      </c>
      <c r="W2738" t="s">
        <v>10948</v>
      </c>
      <c r="X2738" t="s">
        <v>10937</v>
      </c>
      <c r="Y2738">
        <v>8</v>
      </c>
      <c r="Z2738" t="s">
        <v>10954</v>
      </c>
      <c r="AA2738">
        <v>0.44000000000000006</v>
      </c>
    </row>
    <row r="2739" spans="1:27" x14ac:dyDescent="0.35">
      <c r="A2739">
        <v>306</v>
      </c>
      <c r="B2739" t="s">
        <v>6022</v>
      </c>
      <c r="C2739">
        <v>2011</v>
      </c>
      <c r="D2739" s="1">
        <v>40907</v>
      </c>
      <c r="E2739" s="1">
        <v>40912</v>
      </c>
      <c r="F2739" t="s">
        <v>23</v>
      </c>
      <c r="G2739" t="s">
        <v>6023</v>
      </c>
      <c r="H2739" t="s">
        <v>6024</v>
      </c>
      <c r="I2739" t="s">
        <v>26</v>
      </c>
      <c r="J2739" t="s">
        <v>27</v>
      </c>
      <c r="K2739" t="s">
        <v>4172</v>
      </c>
      <c r="L2739" t="s">
        <v>3478</v>
      </c>
      <c r="M2739">
        <v>48180</v>
      </c>
      <c r="N2739" t="s">
        <v>3479</v>
      </c>
      <c r="O2739" t="s">
        <v>1886</v>
      </c>
      <c r="P2739" t="s">
        <v>32</v>
      </c>
      <c r="Q2739" t="s">
        <v>40</v>
      </c>
      <c r="R2739" t="s">
        <v>1887</v>
      </c>
      <c r="S2739">
        <v>9.84</v>
      </c>
      <c r="T2739">
        <v>3</v>
      </c>
      <c r="U2739">
        <v>0</v>
      </c>
      <c r="V2739">
        <v>2.8535999999999988</v>
      </c>
      <c r="W2739" t="s">
        <v>10944</v>
      </c>
      <c r="X2739" t="s">
        <v>10940</v>
      </c>
      <c r="Y2739">
        <v>12</v>
      </c>
      <c r="Z2739" t="s">
        <v>10941</v>
      </c>
      <c r="AA2739">
        <v>0.28999999999999987</v>
      </c>
    </row>
    <row r="2740" spans="1:27" x14ac:dyDescent="0.35">
      <c r="A2740">
        <v>308</v>
      </c>
      <c r="B2740" t="s">
        <v>6025</v>
      </c>
      <c r="C2740">
        <v>2011</v>
      </c>
      <c r="D2740" s="1">
        <v>40695</v>
      </c>
      <c r="E2740" s="1">
        <v>40700</v>
      </c>
      <c r="F2740" t="s">
        <v>23</v>
      </c>
      <c r="G2740" t="s">
        <v>4229</v>
      </c>
      <c r="H2740" t="s">
        <v>4230</v>
      </c>
      <c r="I2740" t="s">
        <v>127</v>
      </c>
      <c r="J2740" t="s">
        <v>27</v>
      </c>
      <c r="K2740" t="s">
        <v>2903</v>
      </c>
      <c r="L2740" t="s">
        <v>3901</v>
      </c>
      <c r="M2740">
        <v>8701</v>
      </c>
      <c r="N2740" t="s">
        <v>3728</v>
      </c>
      <c r="O2740" t="s">
        <v>2480</v>
      </c>
      <c r="P2740" t="s">
        <v>32</v>
      </c>
      <c r="Q2740" t="s">
        <v>40</v>
      </c>
      <c r="R2740" t="s">
        <v>2481</v>
      </c>
      <c r="S2740">
        <v>289.20000000000005</v>
      </c>
      <c r="T2740">
        <v>6</v>
      </c>
      <c r="U2740">
        <v>0</v>
      </c>
      <c r="V2740">
        <v>83.867999999999967</v>
      </c>
      <c r="W2740" t="s">
        <v>10944</v>
      </c>
      <c r="X2740" t="s">
        <v>10942</v>
      </c>
      <c r="Y2740">
        <v>6</v>
      </c>
      <c r="Z2740" t="s">
        <v>10946</v>
      </c>
      <c r="AA2740">
        <v>0.28999999999999981</v>
      </c>
    </row>
    <row r="2741" spans="1:27" x14ac:dyDescent="0.35">
      <c r="A2741">
        <v>347</v>
      </c>
      <c r="B2741" t="s">
        <v>6026</v>
      </c>
      <c r="C2741">
        <v>2014</v>
      </c>
      <c r="D2741" s="1">
        <v>41829</v>
      </c>
      <c r="E2741" s="1">
        <v>41833</v>
      </c>
      <c r="F2741" t="s">
        <v>23</v>
      </c>
      <c r="G2741" t="s">
        <v>6027</v>
      </c>
      <c r="H2741" t="s">
        <v>6028</v>
      </c>
      <c r="I2741" t="s">
        <v>38</v>
      </c>
      <c r="J2741" t="s">
        <v>27</v>
      </c>
      <c r="K2741" t="s">
        <v>4114</v>
      </c>
      <c r="L2741" t="s">
        <v>3785</v>
      </c>
      <c r="M2741">
        <v>1852</v>
      </c>
      <c r="N2741" t="s">
        <v>3728</v>
      </c>
      <c r="O2741" t="s">
        <v>6029</v>
      </c>
      <c r="P2741" t="s">
        <v>32</v>
      </c>
      <c r="Q2741" t="s">
        <v>40</v>
      </c>
      <c r="R2741" t="s">
        <v>6030</v>
      </c>
      <c r="S2741">
        <v>7.5600000000000005</v>
      </c>
      <c r="T2741">
        <v>3</v>
      </c>
      <c r="U2741">
        <v>0</v>
      </c>
      <c r="V2741">
        <v>3.0996000000000006</v>
      </c>
      <c r="W2741" t="s">
        <v>10939</v>
      </c>
      <c r="X2741" t="s">
        <v>10937</v>
      </c>
      <c r="Y2741">
        <v>7</v>
      </c>
      <c r="Z2741" t="s">
        <v>10938</v>
      </c>
      <c r="AA2741">
        <v>0.41000000000000003</v>
      </c>
    </row>
    <row r="2742" spans="1:27" x14ac:dyDescent="0.35">
      <c r="A2742">
        <v>349</v>
      </c>
      <c r="B2742" t="s">
        <v>6026</v>
      </c>
      <c r="C2742">
        <v>2014</v>
      </c>
      <c r="D2742" s="1">
        <v>41829</v>
      </c>
      <c r="E2742" s="1">
        <v>41833</v>
      </c>
      <c r="F2742" t="s">
        <v>23</v>
      </c>
      <c r="G2742" t="s">
        <v>6027</v>
      </c>
      <c r="H2742" t="s">
        <v>6028</v>
      </c>
      <c r="I2742" t="s">
        <v>38</v>
      </c>
      <c r="J2742" t="s">
        <v>27</v>
      </c>
      <c r="K2742" t="s">
        <v>4114</v>
      </c>
      <c r="L2742" t="s">
        <v>3785</v>
      </c>
      <c r="M2742">
        <v>1852</v>
      </c>
      <c r="N2742" t="s">
        <v>3728</v>
      </c>
      <c r="O2742" t="s">
        <v>1037</v>
      </c>
      <c r="P2742" t="s">
        <v>32</v>
      </c>
      <c r="Q2742" t="s">
        <v>40</v>
      </c>
      <c r="R2742" t="s">
        <v>1038</v>
      </c>
      <c r="S2742">
        <v>12.96</v>
      </c>
      <c r="T2742">
        <v>2</v>
      </c>
      <c r="U2742">
        <v>0</v>
      </c>
      <c r="V2742">
        <v>4.1471999999999998</v>
      </c>
      <c r="W2742" t="s">
        <v>10939</v>
      </c>
      <c r="X2742" t="s">
        <v>10937</v>
      </c>
      <c r="Y2742">
        <v>7</v>
      </c>
      <c r="Z2742" t="s">
        <v>10938</v>
      </c>
      <c r="AA2742">
        <v>0.31999999999999995</v>
      </c>
    </row>
    <row r="2743" spans="1:27" x14ac:dyDescent="0.35">
      <c r="A2743">
        <v>507</v>
      </c>
      <c r="B2743" t="s">
        <v>5668</v>
      </c>
      <c r="C2743">
        <v>2012</v>
      </c>
      <c r="D2743" s="1">
        <v>40984</v>
      </c>
      <c r="E2743" s="1">
        <v>40990</v>
      </c>
      <c r="F2743" t="s">
        <v>23</v>
      </c>
      <c r="G2743" t="s">
        <v>2181</v>
      </c>
      <c r="H2743" t="s">
        <v>2182</v>
      </c>
      <c r="I2743" t="s">
        <v>38</v>
      </c>
      <c r="J2743" t="s">
        <v>27</v>
      </c>
      <c r="K2743" t="s">
        <v>3829</v>
      </c>
      <c r="L2743" t="s">
        <v>3522</v>
      </c>
      <c r="M2743">
        <v>30318</v>
      </c>
      <c r="N2743" t="s">
        <v>3507</v>
      </c>
      <c r="O2743" t="s">
        <v>3282</v>
      </c>
      <c r="P2743" t="s">
        <v>32</v>
      </c>
      <c r="Q2743" t="s">
        <v>40</v>
      </c>
      <c r="R2743" t="s">
        <v>3283</v>
      </c>
      <c r="S2743">
        <v>2.74</v>
      </c>
      <c r="T2743">
        <v>1</v>
      </c>
      <c r="U2743">
        <v>0</v>
      </c>
      <c r="V2743">
        <v>0.73980000000000024</v>
      </c>
      <c r="W2743" t="s">
        <v>10948</v>
      </c>
      <c r="X2743" t="s">
        <v>10950</v>
      </c>
      <c r="Y2743">
        <v>3</v>
      </c>
      <c r="Z2743" t="s">
        <v>10953</v>
      </c>
      <c r="AA2743">
        <v>0.27000000000000007</v>
      </c>
    </row>
    <row r="2744" spans="1:27" x14ac:dyDescent="0.35">
      <c r="A2744">
        <v>508</v>
      </c>
      <c r="B2744" t="s">
        <v>5668</v>
      </c>
      <c r="C2744">
        <v>2012</v>
      </c>
      <c r="D2744" s="1">
        <v>40984</v>
      </c>
      <c r="E2744" s="1">
        <v>40990</v>
      </c>
      <c r="F2744" t="s">
        <v>23</v>
      </c>
      <c r="G2744" t="s">
        <v>2181</v>
      </c>
      <c r="H2744" t="s">
        <v>2182</v>
      </c>
      <c r="I2744" t="s">
        <v>38</v>
      </c>
      <c r="J2744" t="s">
        <v>27</v>
      </c>
      <c r="K2744" t="s">
        <v>3829</v>
      </c>
      <c r="L2744" t="s">
        <v>3522</v>
      </c>
      <c r="M2744">
        <v>30318</v>
      </c>
      <c r="N2744" t="s">
        <v>3507</v>
      </c>
      <c r="O2744" t="s">
        <v>3086</v>
      </c>
      <c r="P2744" t="s">
        <v>32</v>
      </c>
      <c r="Q2744" t="s">
        <v>40</v>
      </c>
      <c r="R2744" t="s">
        <v>3087</v>
      </c>
      <c r="S2744">
        <v>8.34</v>
      </c>
      <c r="T2744">
        <v>3</v>
      </c>
      <c r="U2744">
        <v>0</v>
      </c>
      <c r="V2744">
        <v>2.1683999999999997</v>
      </c>
      <c r="W2744" t="s">
        <v>10948</v>
      </c>
      <c r="X2744" t="s">
        <v>10950</v>
      </c>
      <c r="Y2744">
        <v>3</v>
      </c>
      <c r="Z2744" t="s">
        <v>10953</v>
      </c>
      <c r="AA2744">
        <v>0.25999999999999995</v>
      </c>
    </row>
    <row r="2745" spans="1:27" x14ac:dyDescent="0.35">
      <c r="A2745">
        <v>575</v>
      </c>
      <c r="B2745" t="s">
        <v>6031</v>
      </c>
      <c r="C2745">
        <v>2013</v>
      </c>
      <c r="D2745" s="1">
        <v>41582</v>
      </c>
      <c r="E2745" s="1">
        <v>41586</v>
      </c>
      <c r="F2745" t="s">
        <v>23</v>
      </c>
      <c r="G2745" t="s">
        <v>3565</v>
      </c>
      <c r="H2745" t="s">
        <v>3566</v>
      </c>
      <c r="I2745" t="s">
        <v>38</v>
      </c>
      <c r="J2745" t="s">
        <v>27</v>
      </c>
      <c r="K2745" t="s">
        <v>6032</v>
      </c>
      <c r="L2745" t="s">
        <v>3473</v>
      </c>
      <c r="M2745">
        <v>98270</v>
      </c>
      <c r="N2745" t="s">
        <v>30</v>
      </c>
      <c r="O2745" t="s">
        <v>2452</v>
      </c>
      <c r="P2745" t="s">
        <v>32</v>
      </c>
      <c r="Q2745" t="s">
        <v>40</v>
      </c>
      <c r="R2745" t="s">
        <v>2453</v>
      </c>
      <c r="S2745">
        <v>8.82</v>
      </c>
      <c r="T2745">
        <v>3</v>
      </c>
      <c r="U2745">
        <v>0</v>
      </c>
      <c r="V2745">
        <v>2.3814000000000002</v>
      </c>
      <c r="W2745" t="s">
        <v>10936</v>
      </c>
      <c r="X2745" t="s">
        <v>10940</v>
      </c>
      <c r="Y2745">
        <v>11</v>
      </c>
      <c r="Z2745" t="s">
        <v>10947</v>
      </c>
      <c r="AA2745">
        <v>0.27</v>
      </c>
    </row>
    <row r="2746" spans="1:27" x14ac:dyDescent="0.35">
      <c r="A2746">
        <v>626</v>
      </c>
      <c r="B2746" t="s">
        <v>4257</v>
      </c>
      <c r="C2746">
        <v>2012</v>
      </c>
      <c r="D2746" s="1">
        <v>41242</v>
      </c>
      <c r="E2746" s="1">
        <v>41246</v>
      </c>
      <c r="F2746" t="s">
        <v>23</v>
      </c>
      <c r="G2746" t="s">
        <v>4258</v>
      </c>
      <c r="H2746" t="s">
        <v>4259</v>
      </c>
      <c r="I2746" t="s">
        <v>26</v>
      </c>
      <c r="J2746" t="s">
        <v>27</v>
      </c>
      <c r="K2746" t="s">
        <v>4260</v>
      </c>
      <c r="L2746" t="s">
        <v>3478</v>
      </c>
      <c r="M2746">
        <v>48126</v>
      </c>
      <c r="N2746" t="s">
        <v>3479</v>
      </c>
      <c r="O2746" t="s">
        <v>3040</v>
      </c>
      <c r="P2746" t="s">
        <v>32</v>
      </c>
      <c r="Q2746" t="s">
        <v>40</v>
      </c>
      <c r="R2746" t="s">
        <v>3041</v>
      </c>
      <c r="S2746">
        <v>161.82</v>
      </c>
      <c r="T2746">
        <v>9</v>
      </c>
      <c r="U2746">
        <v>0</v>
      </c>
      <c r="V2746">
        <v>46.927799999999984</v>
      </c>
      <c r="W2746" t="s">
        <v>10948</v>
      </c>
      <c r="X2746" t="s">
        <v>10940</v>
      </c>
      <c r="Y2746">
        <v>11</v>
      </c>
      <c r="Z2746" t="s">
        <v>10947</v>
      </c>
      <c r="AA2746">
        <v>0.28999999999999992</v>
      </c>
    </row>
    <row r="2747" spans="1:27" x14ac:dyDescent="0.35">
      <c r="A2747">
        <v>752</v>
      </c>
      <c r="B2747" t="s">
        <v>5450</v>
      </c>
      <c r="C2747">
        <v>2014</v>
      </c>
      <c r="D2747" s="1">
        <v>41915</v>
      </c>
      <c r="E2747" s="1">
        <v>41919</v>
      </c>
      <c r="F2747" t="s">
        <v>23</v>
      </c>
      <c r="G2747" t="s">
        <v>2693</v>
      </c>
      <c r="H2747" t="s">
        <v>2694</v>
      </c>
      <c r="I2747" t="s">
        <v>38</v>
      </c>
      <c r="J2747" t="s">
        <v>27</v>
      </c>
      <c r="K2747" t="s">
        <v>3927</v>
      </c>
      <c r="L2747" t="s">
        <v>3478</v>
      </c>
      <c r="M2747">
        <v>48183</v>
      </c>
      <c r="N2747" t="s">
        <v>3479</v>
      </c>
      <c r="O2747" t="s">
        <v>5909</v>
      </c>
      <c r="P2747" t="s">
        <v>32</v>
      </c>
      <c r="Q2747" t="s">
        <v>40</v>
      </c>
      <c r="R2747" t="s">
        <v>5910</v>
      </c>
      <c r="S2747">
        <v>56.980000000000004</v>
      </c>
      <c r="T2747">
        <v>7</v>
      </c>
      <c r="U2747">
        <v>0</v>
      </c>
      <c r="V2747">
        <v>22.792000000000002</v>
      </c>
      <c r="W2747" t="s">
        <v>10939</v>
      </c>
      <c r="X2747" t="s">
        <v>10940</v>
      </c>
      <c r="Y2747">
        <v>10</v>
      </c>
      <c r="Z2747" t="s">
        <v>10945</v>
      </c>
      <c r="AA2747">
        <v>0.4</v>
      </c>
    </row>
    <row r="2748" spans="1:27" x14ac:dyDescent="0.35">
      <c r="A2748">
        <v>775</v>
      </c>
      <c r="B2748" t="s">
        <v>4655</v>
      </c>
      <c r="C2748">
        <v>2014</v>
      </c>
      <c r="D2748" s="1">
        <v>41670</v>
      </c>
      <c r="E2748" s="1">
        <v>41676</v>
      </c>
      <c r="F2748" t="s">
        <v>23</v>
      </c>
      <c r="G2748" t="s">
        <v>4656</v>
      </c>
      <c r="H2748" t="s">
        <v>4657</v>
      </c>
      <c r="I2748" t="s">
        <v>26</v>
      </c>
      <c r="J2748" t="s">
        <v>27</v>
      </c>
      <c r="K2748" t="s">
        <v>3677</v>
      </c>
      <c r="L2748" t="s">
        <v>3678</v>
      </c>
      <c r="M2748">
        <v>50315</v>
      </c>
      <c r="N2748" t="s">
        <v>3479</v>
      </c>
      <c r="O2748" t="s">
        <v>2102</v>
      </c>
      <c r="P2748" t="s">
        <v>32</v>
      </c>
      <c r="Q2748" t="s">
        <v>40</v>
      </c>
      <c r="R2748" t="s">
        <v>2103</v>
      </c>
      <c r="S2748">
        <v>40.299999999999997</v>
      </c>
      <c r="T2748">
        <v>2</v>
      </c>
      <c r="U2748">
        <v>0</v>
      </c>
      <c r="V2748">
        <v>10.881</v>
      </c>
      <c r="W2748" t="s">
        <v>10939</v>
      </c>
      <c r="X2748" t="s">
        <v>10950</v>
      </c>
      <c r="Y2748">
        <v>1</v>
      </c>
      <c r="Z2748" t="s">
        <v>10951</v>
      </c>
      <c r="AA2748">
        <v>0.27</v>
      </c>
    </row>
    <row r="2749" spans="1:27" x14ac:dyDescent="0.35">
      <c r="A2749">
        <v>853</v>
      </c>
      <c r="B2749" t="s">
        <v>6033</v>
      </c>
      <c r="C2749">
        <v>2013</v>
      </c>
      <c r="D2749" s="1">
        <v>41423</v>
      </c>
      <c r="E2749" s="1">
        <v>41430</v>
      </c>
      <c r="F2749" t="s">
        <v>23</v>
      </c>
      <c r="G2749" t="s">
        <v>5702</v>
      </c>
      <c r="H2749" t="s">
        <v>5703</v>
      </c>
      <c r="I2749" t="s">
        <v>38</v>
      </c>
      <c r="J2749" t="s">
        <v>27</v>
      </c>
      <c r="K2749" t="s">
        <v>3586</v>
      </c>
      <c r="L2749" t="s">
        <v>3557</v>
      </c>
      <c r="M2749">
        <v>39212</v>
      </c>
      <c r="N2749" t="s">
        <v>3507</v>
      </c>
      <c r="O2749" t="s">
        <v>532</v>
      </c>
      <c r="P2749" t="s">
        <v>32</v>
      </c>
      <c r="Q2749" t="s">
        <v>40</v>
      </c>
      <c r="R2749" t="s">
        <v>533</v>
      </c>
      <c r="S2749">
        <v>185.88</v>
      </c>
      <c r="T2749">
        <v>6</v>
      </c>
      <c r="U2749">
        <v>0</v>
      </c>
      <c r="V2749">
        <v>50.187599999999996</v>
      </c>
      <c r="W2749" t="s">
        <v>10936</v>
      </c>
      <c r="X2749" t="s">
        <v>10942</v>
      </c>
      <c r="Y2749">
        <v>5</v>
      </c>
      <c r="Z2749" t="s">
        <v>10952</v>
      </c>
      <c r="AA2749">
        <v>0.26999999999999996</v>
      </c>
    </row>
    <row r="2750" spans="1:27" x14ac:dyDescent="0.35">
      <c r="A2750">
        <v>928</v>
      </c>
      <c r="B2750" t="s">
        <v>6034</v>
      </c>
      <c r="C2750">
        <v>2012</v>
      </c>
      <c r="D2750" s="1">
        <v>41187</v>
      </c>
      <c r="E2750" s="1">
        <v>41191</v>
      </c>
      <c r="F2750" t="s">
        <v>23</v>
      </c>
      <c r="G2750" t="s">
        <v>6035</v>
      </c>
      <c r="H2750" t="s">
        <v>6036</v>
      </c>
      <c r="I2750" t="s">
        <v>127</v>
      </c>
      <c r="J2750" t="s">
        <v>27</v>
      </c>
      <c r="K2750" t="s">
        <v>3505</v>
      </c>
      <c r="L2750" t="s">
        <v>3506</v>
      </c>
      <c r="M2750">
        <v>22153</v>
      </c>
      <c r="N2750" t="s">
        <v>3507</v>
      </c>
      <c r="O2750" t="s">
        <v>2131</v>
      </c>
      <c r="P2750" t="s">
        <v>32</v>
      </c>
      <c r="Q2750" t="s">
        <v>40</v>
      </c>
      <c r="R2750" t="s">
        <v>2132</v>
      </c>
      <c r="S2750">
        <v>46.2</v>
      </c>
      <c r="T2750">
        <v>4</v>
      </c>
      <c r="U2750">
        <v>0</v>
      </c>
      <c r="V2750">
        <v>12.936</v>
      </c>
      <c r="W2750" t="s">
        <v>10948</v>
      </c>
      <c r="X2750" t="s">
        <v>10940</v>
      </c>
      <c r="Y2750">
        <v>10</v>
      </c>
      <c r="Z2750" t="s">
        <v>10945</v>
      </c>
      <c r="AA2750">
        <v>0.27999999999999997</v>
      </c>
    </row>
    <row r="2751" spans="1:27" x14ac:dyDescent="0.35">
      <c r="A2751">
        <v>990</v>
      </c>
      <c r="B2751" t="s">
        <v>5456</v>
      </c>
      <c r="C2751">
        <v>2014</v>
      </c>
      <c r="D2751" s="1">
        <v>41781</v>
      </c>
      <c r="E2751" s="1">
        <v>41786</v>
      </c>
      <c r="F2751" t="s">
        <v>23</v>
      </c>
      <c r="G2751" t="s">
        <v>2626</v>
      </c>
      <c r="H2751" t="s">
        <v>2627</v>
      </c>
      <c r="I2751" t="s">
        <v>26</v>
      </c>
      <c r="J2751" t="s">
        <v>27</v>
      </c>
      <c r="K2751" t="s">
        <v>4291</v>
      </c>
      <c r="L2751" t="s">
        <v>3741</v>
      </c>
      <c r="M2751">
        <v>13021</v>
      </c>
      <c r="N2751" t="s">
        <v>3728</v>
      </c>
      <c r="O2751" t="s">
        <v>3309</v>
      </c>
      <c r="P2751" t="s">
        <v>32</v>
      </c>
      <c r="Q2751" t="s">
        <v>40</v>
      </c>
      <c r="R2751" t="s">
        <v>3310</v>
      </c>
      <c r="S2751">
        <v>17.97</v>
      </c>
      <c r="T2751">
        <v>3</v>
      </c>
      <c r="U2751">
        <v>0</v>
      </c>
      <c r="V2751">
        <v>5.2112999999999996</v>
      </c>
      <c r="W2751" t="s">
        <v>10939</v>
      </c>
      <c r="X2751" t="s">
        <v>10942</v>
      </c>
      <c r="Y2751">
        <v>5</v>
      </c>
      <c r="Z2751" t="s">
        <v>10952</v>
      </c>
      <c r="AA2751">
        <v>0.28999999999999998</v>
      </c>
    </row>
    <row r="2752" spans="1:27" x14ac:dyDescent="0.35">
      <c r="A2752">
        <v>1001</v>
      </c>
      <c r="B2752" t="s">
        <v>6037</v>
      </c>
      <c r="C2752">
        <v>2013</v>
      </c>
      <c r="D2752" s="1">
        <v>41592</v>
      </c>
      <c r="E2752" s="1">
        <v>41596</v>
      </c>
      <c r="F2752" t="s">
        <v>23</v>
      </c>
      <c r="G2752" t="s">
        <v>1199</v>
      </c>
      <c r="H2752" t="s">
        <v>1200</v>
      </c>
      <c r="I2752" t="s">
        <v>127</v>
      </c>
      <c r="J2752" t="s">
        <v>27</v>
      </c>
      <c r="K2752" t="s">
        <v>4933</v>
      </c>
      <c r="L2752" t="s">
        <v>3473</v>
      </c>
      <c r="M2752">
        <v>98661</v>
      </c>
      <c r="N2752" t="s">
        <v>30</v>
      </c>
      <c r="O2752" t="s">
        <v>6038</v>
      </c>
      <c r="P2752" t="s">
        <v>32</v>
      </c>
      <c r="Q2752" t="s">
        <v>40</v>
      </c>
      <c r="R2752" t="s">
        <v>6039</v>
      </c>
      <c r="S2752">
        <v>44.02</v>
      </c>
      <c r="T2752">
        <v>2</v>
      </c>
      <c r="U2752">
        <v>0</v>
      </c>
      <c r="V2752">
        <v>11.4452</v>
      </c>
      <c r="W2752" t="s">
        <v>10936</v>
      </c>
      <c r="X2752" t="s">
        <v>10940</v>
      </c>
      <c r="Y2752">
        <v>11</v>
      </c>
      <c r="Z2752" t="s">
        <v>10947</v>
      </c>
      <c r="AA2752">
        <v>0.25999999999999995</v>
      </c>
    </row>
    <row r="2753" spans="1:27" x14ac:dyDescent="0.35">
      <c r="A2753">
        <v>1021</v>
      </c>
      <c r="B2753" t="s">
        <v>3753</v>
      </c>
      <c r="C2753">
        <v>2012</v>
      </c>
      <c r="D2753" s="1">
        <v>41026</v>
      </c>
      <c r="E2753" s="1">
        <v>41032</v>
      </c>
      <c r="F2753" t="s">
        <v>23</v>
      </c>
      <c r="G2753" t="s">
        <v>1853</v>
      </c>
      <c r="H2753" t="s">
        <v>1854</v>
      </c>
      <c r="I2753" t="s">
        <v>38</v>
      </c>
      <c r="J2753" t="s">
        <v>27</v>
      </c>
      <c r="K2753" t="s">
        <v>3473</v>
      </c>
      <c r="L2753" t="s">
        <v>3754</v>
      </c>
      <c r="M2753">
        <v>20016</v>
      </c>
      <c r="N2753" t="s">
        <v>3728</v>
      </c>
      <c r="O2753" t="s">
        <v>6040</v>
      </c>
      <c r="P2753" t="s">
        <v>32</v>
      </c>
      <c r="Q2753" t="s">
        <v>40</v>
      </c>
      <c r="R2753" t="s">
        <v>66</v>
      </c>
      <c r="S2753">
        <v>22.740000000000002</v>
      </c>
      <c r="T2753">
        <v>3</v>
      </c>
      <c r="U2753">
        <v>0</v>
      </c>
      <c r="V2753">
        <v>8.8686000000000007</v>
      </c>
      <c r="W2753" t="s">
        <v>10948</v>
      </c>
      <c r="X2753" t="s">
        <v>10942</v>
      </c>
      <c r="Y2753">
        <v>4</v>
      </c>
      <c r="Z2753" t="s">
        <v>10943</v>
      </c>
      <c r="AA2753">
        <v>0.39</v>
      </c>
    </row>
    <row r="2754" spans="1:27" x14ac:dyDescent="0.35">
      <c r="A2754">
        <v>1123</v>
      </c>
      <c r="B2754" t="s">
        <v>4279</v>
      </c>
      <c r="C2754">
        <v>2011</v>
      </c>
      <c r="D2754" s="1">
        <v>40564</v>
      </c>
      <c r="E2754" s="1">
        <v>40570</v>
      </c>
      <c r="F2754" t="s">
        <v>23</v>
      </c>
      <c r="G2754" t="s">
        <v>3891</v>
      </c>
      <c r="H2754" t="s">
        <v>3892</v>
      </c>
      <c r="I2754" t="s">
        <v>38</v>
      </c>
      <c r="J2754" t="s">
        <v>27</v>
      </c>
      <c r="K2754" t="s">
        <v>3873</v>
      </c>
      <c r="L2754" t="s">
        <v>3631</v>
      </c>
      <c r="M2754">
        <v>72401</v>
      </c>
      <c r="N2754" t="s">
        <v>3507</v>
      </c>
      <c r="O2754" t="s">
        <v>94</v>
      </c>
      <c r="P2754" t="s">
        <v>32</v>
      </c>
      <c r="Q2754" t="s">
        <v>40</v>
      </c>
      <c r="R2754" t="s">
        <v>95</v>
      </c>
      <c r="S2754">
        <v>22.959999999999997</v>
      </c>
      <c r="T2754">
        <v>7</v>
      </c>
      <c r="U2754">
        <v>0</v>
      </c>
      <c r="V2754">
        <v>6.6583999999999968</v>
      </c>
      <c r="W2754" t="s">
        <v>10944</v>
      </c>
      <c r="X2754" t="s">
        <v>10950</v>
      </c>
      <c r="Y2754">
        <v>1</v>
      </c>
      <c r="Z2754" t="s">
        <v>10951</v>
      </c>
      <c r="AA2754">
        <v>0.28999999999999987</v>
      </c>
    </row>
    <row r="2755" spans="1:27" x14ac:dyDescent="0.35">
      <c r="A2755">
        <v>1125</v>
      </c>
      <c r="B2755" t="s">
        <v>4279</v>
      </c>
      <c r="C2755">
        <v>2011</v>
      </c>
      <c r="D2755" s="1">
        <v>40564</v>
      </c>
      <c r="E2755" s="1">
        <v>40570</v>
      </c>
      <c r="F2755" t="s">
        <v>23</v>
      </c>
      <c r="G2755" t="s">
        <v>3891</v>
      </c>
      <c r="H2755" t="s">
        <v>3892</v>
      </c>
      <c r="I2755" t="s">
        <v>38</v>
      </c>
      <c r="J2755" t="s">
        <v>27</v>
      </c>
      <c r="K2755" t="s">
        <v>3873</v>
      </c>
      <c r="L2755" t="s">
        <v>3631</v>
      </c>
      <c r="M2755">
        <v>72401</v>
      </c>
      <c r="N2755" t="s">
        <v>3507</v>
      </c>
      <c r="O2755" t="s">
        <v>39</v>
      </c>
      <c r="P2755" t="s">
        <v>32</v>
      </c>
      <c r="Q2755" t="s">
        <v>40</v>
      </c>
      <c r="R2755" t="s">
        <v>41</v>
      </c>
      <c r="S2755">
        <v>6.63</v>
      </c>
      <c r="T2755">
        <v>3</v>
      </c>
      <c r="U2755">
        <v>0</v>
      </c>
      <c r="V2755">
        <v>1.7901</v>
      </c>
      <c r="W2755" t="s">
        <v>10944</v>
      </c>
      <c r="X2755" t="s">
        <v>10950</v>
      </c>
      <c r="Y2755">
        <v>1</v>
      </c>
      <c r="Z2755" t="s">
        <v>10951</v>
      </c>
      <c r="AA2755">
        <v>0.27</v>
      </c>
    </row>
    <row r="2756" spans="1:27" x14ac:dyDescent="0.35">
      <c r="A2756">
        <v>1128</v>
      </c>
      <c r="B2756" t="s">
        <v>6041</v>
      </c>
      <c r="C2756">
        <v>2012</v>
      </c>
      <c r="D2756" s="1">
        <v>40970</v>
      </c>
      <c r="E2756" s="1">
        <v>40975</v>
      </c>
      <c r="F2756" t="s">
        <v>23</v>
      </c>
      <c r="G2756" t="s">
        <v>6042</v>
      </c>
      <c r="H2756" t="s">
        <v>6043</v>
      </c>
      <c r="I2756" t="s">
        <v>127</v>
      </c>
      <c r="J2756" t="s">
        <v>27</v>
      </c>
      <c r="K2756" t="s">
        <v>3625</v>
      </c>
      <c r="L2756" t="s">
        <v>3626</v>
      </c>
      <c r="M2756">
        <v>47374</v>
      </c>
      <c r="N2756" t="s">
        <v>3479</v>
      </c>
      <c r="O2756" t="s">
        <v>1490</v>
      </c>
      <c r="P2756" t="s">
        <v>32</v>
      </c>
      <c r="Q2756" t="s">
        <v>40</v>
      </c>
      <c r="R2756" t="s">
        <v>1491</v>
      </c>
      <c r="S2756">
        <v>10.16</v>
      </c>
      <c r="T2756">
        <v>1</v>
      </c>
      <c r="U2756">
        <v>0</v>
      </c>
      <c r="V2756">
        <v>2.6416000000000004</v>
      </c>
      <c r="W2756" t="s">
        <v>10948</v>
      </c>
      <c r="X2756" t="s">
        <v>10950</v>
      </c>
      <c r="Y2756">
        <v>3</v>
      </c>
      <c r="Z2756" t="s">
        <v>10953</v>
      </c>
      <c r="AA2756">
        <v>0.26</v>
      </c>
    </row>
    <row r="2757" spans="1:27" x14ac:dyDescent="0.35">
      <c r="A2757">
        <v>1153</v>
      </c>
      <c r="B2757" t="s">
        <v>6044</v>
      </c>
      <c r="C2757">
        <v>2014</v>
      </c>
      <c r="D2757" s="1">
        <v>41640</v>
      </c>
      <c r="E2757" s="1">
        <v>41646</v>
      </c>
      <c r="F2757" t="s">
        <v>23</v>
      </c>
      <c r="G2757" t="s">
        <v>5130</v>
      </c>
      <c r="H2757" t="s">
        <v>5131</v>
      </c>
      <c r="I2757" t="s">
        <v>26</v>
      </c>
      <c r="J2757" t="s">
        <v>27</v>
      </c>
      <c r="K2757" t="s">
        <v>6045</v>
      </c>
      <c r="L2757" t="s">
        <v>3527</v>
      </c>
      <c r="M2757">
        <v>89502</v>
      </c>
      <c r="N2757" t="s">
        <v>30</v>
      </c>
      <c r="O2757" t="s">
        <v>2096</v>
      </c>
      <c r="P2757" t="s">
        <v>32</v>
      </c>
      <c r="Q2757" t="s">
        <v>40</v>
      </c>
      <c r="R2757" t="s">
        <v>2097</v>
      </c>
      <c r="S2757">
        <v>3.64</v>
      </c>
      <c r="T2757">
        <v>2</v>
      </c>
      <c r="U2757">
        <v>0</v>
      </c>
      <c r="V2757">
        <v>1.6379999999999999</v>
      </c>
      <c r="W2757" t="s">
        <v>10939</v>
      </c>
      <c r="X2757" t="s">
        <v>10950</v>
      </c>
      <c r="Y2757">
        <v>1</v>
      </c>
      <c r="Z2757" t="s">
        <v>10951</v>
      </c>
      <c r="AA2757">
        <v>0.44999999999999996</v>
      </c>
    </row>
    <row r="2758" spans="1:27" x14ac:dyDescent="0.35">
      <c r="A2758">
        <v>1182</v>
      </c>
      <c r="B2758" t="s">
        <v>4800</v>
      </c>
      <c r="C2758">
        <v>2011</v>
      </c>
      <c r="D2758" s="1">
        <v>40715</v>
      </c>
      <c r="E2758" s="1">
        <v>40719</v>
      </c>
      <c r="F2758" t="s">
        <v>23</v>
      </c>
      <c r="G2758" t="s">
        <v>2997</v>
      </c>
      <c r="H2758" t="s">
        <v>2998</v>
      </c>
      <c r="I2758" t="s">
        <v>38</v>
      </c>
      <c r="J2758" t="s">
        <v>27</v>
      </c>
      <c r="K2758" t="s">
        <v>2903</v>
      </c>
      <c r="L2758" t="s">
        <v>3901</v>
      </c>
      <c r="M2758">
        <v>8701</v>
      </c>
      <c r="N2758" t="s">
        <v>3728</v>
      </c>
      <c r="O2758" t="s">
        <v>3129</v>
      </c>
      <c r="P2758" t="s">
        <v>32</v>
      </c>
      <c r="Q2758" t="s">
        <v>40</v>
      </c>
      <c r="R2758" t="s">
        <v>3130</v>
      </c>
      <c r="S2758">
        <v>3.76</v>
      </c>
      <c r="T2758">
        <v>2</v>
      </c>
      <c r="U2758">
        <v>0</v>
      </c>
      <c r="V2758">
        <v>1.0903999999999998</v>
      </c>
      <c r="W2758" t="s">
        <v>10944</v>
      </c>
      <c r="X2758" t="s">
        <v>10942</v>
      </c>
      <c r="Y2758">
        <v>6</v>
      </c>
      <c r="Z2758" t="s">
        <v>10946</v>
      </c>
      <c r="AA2758">
        <v>0.28999999999999998</v>
      </c>
    </row>
    <row r="2759" spans="1:27" x14ac:dyDescent="0.35">
      <c r="A2759">
        <v>1240</v>
      </c>
      <c r="B2759" t="s">
        <v>5464</v>
      </c>
      <c r="C2759">
        <v>2011</v>
      </c>
      <c r="D2759" s="1">
        <v>40766</v>
      </c>
      <c r="E2759" s="1">
        <v>40770</v>
      </c>
      <c r="F2759" t="s">
        <v>23</v>
      </c>
      <c r="G2759" t="s">
        <v>3317</v>
      </c>
      <c r="H2759" t="s">
        <v>3318</v>
      </c>
      <c r="I2759" t="s">
        <v>38</v>
      </c>
      <c r="J2759" t="s">
        <v>27</v>
      </c>
      <c r="K2759" t="s">
        <v>3472</v>
      </c>
      <c r="L2759" t="s">
        <v>3473</v>
      </c>
      <c r="M2759">
        <v>98105</v>
      </c>
      <c r="N2759" t="s">
        <v>30</v>
      </c>
      <c r="O2759" t="s">
        <v>1562</v>
      </c>
      <c r="P2759" t="s">
        <v>32</v>
      </c>
      <c r="Q2759" t="s">
        <v>40</v>
      </c>
      <c r="R2759" t="s">
        <v>1563</v>
      </c>
      <c r="S2759">
        <v>40.97</v>
      </c>
      <c r="T2759">
        <v>1</v>
      </c>
      <c r="U2759">
        <v>0</v>
      </c>
      <c r="V2759">
        <v>10.652200000000001</v>
      </c>
      <c r="W2759" t="s">
        <v>10944</v>
      </c>
      <c r="X2759" t="s">
        <v>10937</v>
      </c>
      <c r="Y2759">
        <v>8</v>
      </c>
      <c r="Z2759" t="s">
        <v>10954</v>
      </c>
      <c r="AA2759">
        <v>0.26</v>
      </c>
    </row>
    <row r="2760" spans="1:27" x14ac:dyDescent="0.35">
      <c r="A2760">
        <v>1344</v>
      </c>
      <c r="B2760" t="s">
        <v>6046</v>
      </c>
      <c r="C2760">
        <v>2012</v>
      </c>
      <c r="D2760" s="1">
        <v>41057</v>
      </c>
      <c r="E2760" s="1">
        <v>41061</v>
      </c>
      <c r="F2760" t="s">
        <v>23</v>
      </c>
      <c r="G2760" t="s">
        <v>5363</v>
      </c>
      <c r="H2760" t="s">
        <v>5364</v>
      </c>
      <c r="I2760" t="s">
        <v>38</v>
      </c>
      <c r="J2760" t="s">
        <v>27</v>
      </c>
      <c r="K2760" t="s">
        <v>5529</v>
      </c>
      <c r="L2760" t="s">
        <v>3741</v>
      </c>
      <c r="M2760">
        <v>11520</v>
      </c>
      <c r="N2760" t="s">
        <v>3728</v>
      </c>
      <c r="O2760" t="s">
        <v>6047</v>
      </c>
      <c r="P2760" t="s">
        <v>32</v>
      </c>
      <c r="Q2760" t="s">
        <v>40</v>
      </c>
      <c r="R2760" t="s">
        <v>6048</v>
      </c>
      <c r="S2760">
        <v>47.82</v>
      </c>
      <c r="T2760">
        <v>3</v>
      </c>
      <c r="U2760">
        <v>0</v>
      </c>
      <c r="V2760">
        <v>14.345999999999995</v>
      </c>
      <c r="W2760" t="s">
        <v>10948</v>
      </c>
      <c r="X2760" t="s">
        <v>10942</v>
      </c>
      <c r="Y2760">
        <v>5</v>
      </c>
      <c r="Z2760" t="s">
        <v>10952</v>
      </c>
      <c r="AA2760">
        <v>0.29999999999999988</v>
      </c>
    </row>
    <row r="2761" spans="1:27" x14ac:dyDescent="0.35">
      <c r="A2761">
        <v>1348</v>
      </c>
      <c r="B2761" t="s">
        <v>6049</v>
      </c>
      <c r="C2761">
        <v>2011</v>
      </c>
      <c r="D2761" s="1">
        <v>40619</v>
      </c>
      <c r="E2761" s="1">
        <v>40626</v>
      </c>
      <c r="F2761" t="s">
        <v>23</v>
      </c>
      <c r="G2761" t="s">
        <v>36</v>
      </c>
      <c r="H2761" t="s">
        <v>37</v>
      </c>
      <c r="I2761" t="s">
        <v>38</v>
      </c>
      <c r="J2761" t="s">
        <v>27</v>
      </c>
      <c r="K2761" t="s">
        <v>4071</v>
      </c>
      <c r="L2761" t="s">
        <v>3642</v>
      </c>
      <c r="M2761">
        <v>55044</v>
      </c>
      <c r="N2761" t="s">
        <v>3479</v>
      </c>
      <c r="O2761" t="s">
        <v>197</v>
      </c>
      <c r="P2761" t="s">
        <v>32</v>
      </c>
      <c r="Q2761" t="s">
        <v>40</v>
      </c>
      <c r="R2761" t="s">
        <v>198</v>
      </c>
      <c r="S2761">
        <v>19.68</v>
      </c>
      <c r="T2761">
        <v>6</v>
      </c>
      <c r="U2761">
        <v>0</v>
      </c>
      <c r="V2761">
        <v>5.7071999999999976</v>
      </c>
      <c r="W2761" t="s">
        <v>10944</v>
      </c>
      <c r="X2761" t="s">
        <v>10950</v>
      </c>
      <c r="Y2761">
        <v>3</v>
      </c>
      <c r="Z2761" t="s">
        <v>10953</v>
      </c>
      <c r="AA2761">
        <v>0.28999999999999987</v>
      </c>
    </row>
    <row r="2762" spans="1:27" x14ac:dyDescent="0.35">
      <c r="A2762">
        <v>1475</v>
      </c>
      <c r="B2762" t="s">
        <v>6050</v>
      </c>
      <c r="C2762">
        <v>2013</v>
      </c>
      <c r="D2762" s="1">
        <v>41598</v>
      </c>
      <c r="E2762" s="1">
        <v>41604</v>
      </c>
      <c r="F2762" t="s">
        <v>23</v>
      </c>
      <c r="G2762" t="s">
        <v>1611</v>
      </c>
      <c r="H2762" t="s">
        <v>1612</v>
      </c>
      <c r="I2762" t="s">
        <v>127</v>
      </c>
      <c r="J2762" t="s">
        <v>27</v>
      </c>
      <c r="K2762" t="s">
        <v>4650</v>
      </c>
      <c r="L2762" t="s">
        <v>3741</v>
      </c>
      <c r="M2762">
        <v>14304</v>
      </c>
      <c r="N2762" t="s">
        <v>3728</v>
      </c>
      <c r="O2762" t="s">
        <v>6051</v>
      </c>
      <c r="P2762" t="s">
        <v>32</v>
      </c>
      <c r="Q2762" t="s">
        <v>40</v>
      </c>
      <c r="R2762" t="s">
        <v>6052</v>
      </c>
      <c r="S2762">
        <v>17.28</v>
      </c>
      <c r="T2762">
        <v>6</v>
      </c>
      <c r="U2762">
        <v>0</v>
      </c>
      <c r="V2762">
        <v>5.0111999999999997</v>
      </c>
      <c r="W2762" t="s">
        <v>10936</v>
      </c>
      <c r="X2762" t="s">
        <v>10940</v>
      </c>
      <c r="Y2762">
        <v>11</v>
      </c>
      <c r="Z2762" t="s">
        <v>10947</v>
      </c>
      <c r="AA2762">
        <v>0.28999999999999998</v>
      </c>
    </row>
    <row r="2763" spans="1:27" x14ac:dyDescent="0.35">
      <c r="A2763">
        <v>1555</v>
      </c>
      <c r="B2763" t="s">
        <v>6053</v>
      </c>
      <c r="C2763">
        <v>2012</v>
      </c>
      <c r="D2763" s="1">
        <v>40945</v>
      </c>
      <c r="E2763" s="1">
        <v>40952</v>
      </c>
      <c r="F2763" t="s">
        <v>23</v>
      </c>
      <c r="G2763" t="s">
        <v>1299</v>
      </c>
      <c r="H2763" t="s">
        <v>1300</v>
      </c>
      <c r="I2763" t="s">
        <v>26</v>
      </c>
      <c r="J2763" t="s">
        <v>27</v>
      </c>
      <c r="K2763" t="s">
        <v>5598</v>
      </c>
      <c r="L2763" t="s">
        <v>3473</v>
      </c>
      <c r="M2763">
        <v>98006</v>
      </c>
      <c r="N2763" t="s">
        <v>30</v>
      </c>
      <c r="O2763" t="s">
        <v>1740</v>
      </c>
      <c r="P2763" t="s">
        <v>32</v>
      </c>
      <c r="Q2763" t="s">
        <v>40</v>
      </c>
      <c r="R2763" t="s">
        <v>1741</v>
      </c>
      <c r="S2763">
        <v>5.28</v>
      </c>
      <c r="T2763">
        <v>3</v>
      </c>
      <c r="U2763">
        <v>0</v>
      </c>
      <c r="V2763">
        <v>1.5311999999999999</v>
      </c>
      <c r="W2763" t="s">
        <v>10948</v>
      </c>
      <c r="X2763" t="s">
        <v>10950</v>
      </c>
      <c r="Y2763">
        <v>2</v>
      </c>
      <c r="Z2763" t="s">
        <v>10955</v>
      </c>
      <c r="AA2763">
        <v>0.28999999999999998</v>
      </c>
    </row>
    <row r="2764" spans="1:27" x14ac:dyDescent="0.35">
      <c r="A2764">
        <v>1570</v>
      </c>
      <c r="B2764" t="s">
        <v>6054</v>
      </c>
      <c r="C2764">
        <v>2014</v>
      </c>
      <c r="D2764" s="1">
        <v>41970</v>
      </c>
      <c r="E2764" s="1">
        <v>41974</v>
      </c>
      <c r="F2764" t="s">
        <v>23</v>
      </c>
      <c r="G2764" t="s">
        <v>934</v>
      </c>
      <c r="H2764" t="s">
        <v>935</v>
      </c>
      <c r="I2764" t="s">
        <v>26</v>
      </c>
      <c r="J2764" t="s">
        <v>27</v>
      </c>
      <c r="K2764" t="s">
        <v>3829</v>
      </c>
      <c r="L2764" t="s">
        <v>3522</v>
      </c>
      <c r="M2764">
        <v>30318</v>
      </c>
      <c r="N2764" t="s">
        <v>3507</v>
      </c>
      <c r="O2764" t="s">
        <v>307</v>
      </c>
      <c r="P2764" t="s">
        <v>32</v>
      </c>
      <c r="Q2764" t="s">
        <v>40</v>
      </c>
      <c r="R2764" t="s">
        <v>308</v>
      </c>
      <c r="S2764">
        <v>12.84</v>
      </c>
      <c r="T2764">
        <v>3</v>
      </c>
      <c r="U2764">
        <v>0</v>
      </c>
      <c r="V2764">
        <v>3.7235999999999989</v>
      </c>
      <c r="W2764" t="s">
        <v>10939</v>
      </c>
      <c r="X2764" t="s">
        <v>10940</v>
      </c>
      <c r="Y2764">
        <v>11</v>
      </c>
      <c r="Z2764" t="s">
        <v>10947</v>
      </c>
      <c r="AA2764">
        <v>0.28999999999999992</v>
      </c>
    </row>
    <row r="2765" spans="1:27" x14ac:dyDescent="0.35">
      <c r="A2765">
        <v>1590</v>
      </c>
      <c r="B2765" t="s">
        <v>6055</v>
      </c>
      <c r="C2765">
        <v>2013</v>
      </c>
      <c r="D2765" s="1">
        <v>41407</v>
      </c>
      <c r="E2765" s="1">
        <v>41411</v>
      </c>
      <c r="F2765" t="s">
        <v>23</v>
      </c>
      <c r="G2765" t="s">
        <v>6014</v>
      </c>
      <c r="H2765" t="s">
        <v>6015</v>
      </c>
      <c r="I2765" t="s">
        <v>26</v>
      </c>
      <c r="J2765" t="s">
        <v>27</v>
      </c>
      <c r="K2765" t="s">
        <v>3649</v>
      </c>
      <c r="L2765" t="s">
        <v>3506</v>
      </c>
      <c r="M2765">
        <v>23464</v>
      </c>
      <c r="N2765" t="s">
        <v>3507</v>
      </c>
      <c r="O2765" t="s">
        <v>3282</v>
      </c>
      <c r="P2765" t="s">
        <v>32</v>
      </c>
      <c r="Q2765" t="s">
        <v>40</v>
      </c>
      <c r="R2765" t="s">
        <v>3283</v>
      </c>
      <c r="S2765">
        <v>10.96</v>
      </c>
      <c r="T2765">
        <v>4</v>
      </c>
      <c r="U2765">
        <v>0</v>
      </c>
      <c r="V2765">
        <v>2.9592000000000009</v>
      </c>
      <c r="W2765" t="s">
        <v>10936</v>
      </c>
      <c r="X2765" t="s">
        <v>10942</v>
      </c>
      <c r="Y2765">
        <v>5</v>
      </c>
      <c r="Z2765" t="s">
        <v>10952</v>
      </c>
      <c r="AA2765">
        <v>0.27000000000000007</v>
      </c>
    </row>
    <row r="2766" spans="1:27" x14ac:dyDescent="0.35">
      <c r="A2766">
        <v>1604</v>
      </c>
      <c r="B2766" t="s">
        <v>6056</v>
      </c>
      <c r="C2766">
        <v>2014</v>
      </c>
      <c r="D2766" s="1">
        <v>41974</v>
      </c>
      <c r="E2766" s="1">
        <v>41978</v>
      </c>
      <c r="F2766" t="s">
        <v>23</v>
      </c>
      <c r="G2766" t="s">
        <v>4188</v>
      </c>
      <c r="H2766" t="s">
        <v>4189</v>
      </c>
      <c r="I2766" t="s">
        <v>38</v>
      </c>
      <c r="J2766" t="s">
        <v>27</v>
      </c>
      <c r="K2766" t="s">
        <v>3821</v>
      </c>
      <c r="L2766" t="s">
        <v>3822</v>
      </c>
      <c r="M2766">
        <v>19711</v>
      </c>
      <c r="N2766" t="s">
        <v>3728</v>
      </c>
      <c r="O2766" t="s">
        <v>2579</v>
      </c>
      <c r="P2766" t="s">
        <v>32</v>
      </c>
      <c r="Q2766" t="s">
        <v>40</v>
      </c>
      <c r="R2766" t="s">
        <v>2580</v>
      </c>
      <c r="S2766">
        <v>155.94</v>
      </c>
      <c r="T2766">
        <v>6</v>
      </c>
      <c r="U2766">
        <v>0</v>
      </c>
      <c r="V2766">
        <v>45.222599999999993</v>
      </c>
      <c r="W2766" t="s">
        <v>10939</v>
      </c>
      <c r="X2766" t="s">
        <v>10940</v>
      </c>
      <c r="Y2766">
        <v>12</v>
      </c>
      <c r="Z2766" t="s">
        <v>10941</v>
      </c>
      <c r="AA2766">
        <v>0.28999999999999998</v>
      </c>
    </row>
    <row r="2767" spans="1:27" x14ac:dyDescent="0.35">
      <c r="A2767">
        <v>1618</v>
      </c>
      <c r="B2767" t="s">
        <v>6057</v>
      </c>
      <c r="C2767">
        <v>2012</v>
      </c>
      <c r="D2767" s="1">
        <v>41131</v>
      </c>
      <c r="E2767" s="1">
        <v>41137</v>
      </c>
      <c r="F2767" t="s">
        <v>23</v>
      </c>
      <c r="G2767" t="s">
        <v>2529</v>
      </c>
      <c r="H2767" t="s">
        <v>2530</v>
      </c>
      <c r="I2767" t="s">
        <v>127</v>
      </c>
      <c r="J2767" t="s">
        <v>27</v>
      </c>
      <c r="K2767" t="s">
        <v>4909</v>
      </c>
      <c r="L2767" t="s">
        <v>3642</v>
      </c>
      <c r="M2767">
        <v>55122</v>
      </c>
      <c r="N2767" t="s">
        <v>3479</v>
      </c>
      <c r="O2767" t="s">
        <v>2454</v>
      </c>
      <c r="P2767" t="s">
        <v>32</v>
      </c>
      <c r="Q2767" t="s">
        <v>40</v>
      </c>
      <c r="R2767" t="s">
        <v>2455</v>
      </c>
      <c r="S2767">
        <v>29.79</v>
      </c>
      <c r="T2767">
        <v>3</v>
      </c>
      <c r="U2767">
        <v>0</v>
      </c>
      <c r="V2767">
        <v>12.511800000000001</v>
      </c>
      <c r="W2767" t="s">
        <v>10948</v>
      </c>
      <c r="X2767" t="s">
        <v>10937</v>
      </c>
      <c r="Y2767">
        <v>8</v>
      </c>
      <c r="Z2767" t="s">
        <v>10954</v>
      </c>
      <c r="AA2767">
        <v>0.42000000000000004</v>
      </c>
    </row>
    <row r="2768" spans="1:27" x14ac:dyDescent="0.35">
      <c r="A2768">
        <v>1776</v>
      </c>
      <c r="B2768" t="s">
        <v>5714</v>
      </c>
      <c r="C2768">
        <v>2011</v>
      </c>
      <c r="D2768" s="1">
        <v>40661</v>
      </c>
      <c r="E2768" s="1">
        <v>40666</v>
      </c>
      <c r="F2768" t="s">
        <v>23</v>
      </c>
      <c r="G2768" t="s">
        <v>4776</v>
      </c>
      <c r="H2768" t="s">
        <v>4777</v>
      </c>
      <c r="I2768" t="s">
        <v>26</v>
      </c>
      <c r="J2768" t="s">
        <v>27</v>
      </c>
      <c r="K2768" t="s">
        <v>3997</v>
      </c>
      <c r="L2768" t="s">
        <v>3849</v>
      </c>
      <c r="M2768">
        <v>21215</v>
      </c>
      <c r="N2768" t="s">
        <v>3728</v>
      </c>
      <c r="O2768" t="s">
        <v>957</v>
      </c>
      <c r="P2768" t="s">
        <v>32</v>
      </c>
      <c r="Q2768" t="s">
        <v>40</v>
      </c>
      <c r="R2768" t="s">
        <v>958</v>
      </c>
      <c r="S2768">
        <v>5.34</v>
      </c>
      <c r="T2768">
        <v>2</v>
      </c>
      <c r="U2768">
        <v>0</v>
      </c>
      <c r="V2768">
        <v>1.4952000000000001</v>
      </c>
      <c r="W2768" t="s">
        <v>10944</v>
      </c>
      <c r="X2768" t="s">
        <v>10942</v>
      </c>
      <c r="Y2768">
        <v>4</v>
      </c>
      <c r="Z2768" t="s">
        <v>10943</v>
      </c>
      <c r="AA2768">
        <v>0.28000000000000003</v>
      </c>
    </row>
    <row r="2769" spans="1:27" x14ac:dyDescent="0.35">
      <c r="A2769">
        <v>1795</v>
      </c>
      <c r="B2769" t="s">
        <v>6058</v>
      </c>
      <c r="C2769">
        <v>2013</v>
      </c>
      <c r="D2769" s="1">
        <v>41523</v>
      </c>
      <c r="E2769" s="1">
        <v>41528</v>
      </c>
      <c r="F2769" t="s">
        <v>23</v>
      </c>
      <c r="G2769" t="s">
        <v>4167</v>
      </c>
      <c r="H2769" t="s">
        <v>4168</v>
      </c>
      <c r="I2769" t="s">
        <v>127</v>
      </c>
      <c r="J2769" t="s">
        <v>27</v>
      </c>
      <c r="K2769" t="s">
        <v>5152</v>
      </c>
      <c r="L2769" t="s">
        <v>4569</v>
      </c>
      <c r="M2769">
        <v>66062</v>
      </c>
      <c r="N2769" t="s">
        <v>3479</v>
      </c>
      <c r="O2769" t="s">
        <v>3209</v>
      </c>
      <c r="P2769" t="s">
        <v>32</v>
      </c>
      <c r="Q2769" t="s">
        <v>40</v>
      </c>
      <c r="R2769" t="s">
        <v>3210</v>
      </c>
      <c r="S2769">
        <v>107.94</v>
      </c>
      <c r="T2769">
        <v>3</v>
      </c>
      <c r="U2769">
        <v>0</v>
      </c>
      <c r="V2769">
        <v>26.984999999999992</v>
      </c>
      <c r="W2769" t="s">
        <v>10936</v>
      </c>
      <c r="X2769" t="s">
        <v>10937</v>
      </c>
      <c r="Y2769">
        <v>9</v>
      </c>
      <c r="Z2769" t="s">
        <v>10949</v>
      </c>
      <c r="AA2769">
        <v>0.24999999999999994</v>
      </c>
    </row>
    <row r="2770" spans="1:27" x14ac:dyDescent="0.35">
      <c r="A2770">
        <v>1918</v>
      </c>
      <c r="B2770" t="s">
        <v>6059</v>
      </c>
      <c r="C2770">
        <v>2012</v>
      </c>
      <c r="D2770" s="1">
        <v>41221</v>
      </c>
      <c r="E2770" s="1">
        <v>41227</v>
      </c>
      <c r="F2770" t="s">
        <v>23</v>
      </c>
      <c r="G2770" t="s">
        <v>2928</v>
      </c>
      <c r="H2770" t="s">
        <v>2929</v>
      </c>
      <c r="I2770" t="s">
        <v>38</v>
      </c>
      <c r="J2770" t="s">
        <v>27</v>
      </c>
      <c r="K2770" t="s">
        <v>3887</v>
      </c>
      <c r="L2770" t="s">
        <v>3785</v>
      </c>
      <c r="M2770">
        <v>2038</v>
      </c>
      <c r="N2770" t="s">
        <v>3728</v>
      </c>
      <c r="O2770" t="s">
        <v>393</v>
      </c>
      <c r="P2770" t="s">
        <v>32</v>
      </c>
      <c r="Q2770" t="s">
        <v>40</v>
      </c>
      <c r="R2770" t="s">
        <v>394</v>
      </c>
      <c r="S2770">
        <v>11.65</v>
      </c>
      <c r="T2770">
        <v>5</v>
      </c>
      <c r="U2770">
        <v>0</v>
      </c>
      <c r="V2770">
        <v>3.3784999999999989</v>
      </c>
      <c r="W2770" t="s">
        <v>10948</v>
      </c>
      <c r="X2770" t="s">
        <v>10940</v>
      </c>
      <c r="Y2770">
        <v>11</v>
      </c>
      <c r="Z2770" t="s">
        <v>10947</v>
      </c>
      <c r="AA2770">
        <v>0.28999999999999992</v>
      </c>
    </row>
    <row r="2771" spans="1:27" x14ac:dyDescent="0.35">
      <c r="A2771">
        <v>2006</v>
      </c>
      <c r="B2771" t="s">
        <v>5004</v>
      </c>
      <c r="C2771">
        <v>2011</v>
      </c>
      <c r="D2771" s="1">
        <v>40908</v>
      </c>
      <c r="E2771" s="1">
        <v>40912</v>
      </c>
      <c r="F2771" t="s">
        <v>23</v>
      </c>
      <c r="G2771" t="s">
        <v>2334</v>
      </c>
      <c r="H2771" t="s">
        <v>2335</v>
      </c>
      <c r="I2771" t="s">
        <v>26</v>
      </c>
      <c r="J2771" t="s">
        <v>27</v>
      </c>
      <c r="K2771" t="s">
        <v>3938</v>
      </c>
      <c r="L2771" t="s">
        <v>3501</v>
      </c>
      <c r="M2771">
        <v>65203</v>
      </c>
      <c r="N2771" t="s">
        <v>3479</v>
      </c>
      <c r="O2771" t="s">
        <v>2163</v>
      </c>
      <c r="P2771" t="s">
        <v>32</v>
      </c>
      <c r="Q2771" t="s">
        <v>40</v>
      </c>
      <c r="R2771" t="s">
        <v>2164</v>
      </c>
      <c r="S2771">
        <v>29.68</v>
      </c>
      <c r="T2771">
        <v>7</v>
      </c>
      <c r="U2771">
        <v>0</v>
      </c>
      <c r="V2771">
        <v>11.575199999999999</v>
      </c>
      <c r="W2771" t="s">
        <v>10944</v>
      </c>
      <c r="X2771" t="s">
        <v>10940</v>
      </c>
      <c r="Y2771">
        <v>12</v>
      </c>
      <c r="Z2771" t="s">
        <v>10941</v>
      </c>
      <c r="AA2771">
        <v>0.38999999999999996</v>
      </c>
    </row>
    <row r="2772" spans="1:27" x14ac:dyDescent="0.35">
      <c r="A2772">
        <v>2097</v>
      </c>
      <c r="B2772" t="s">
        <v>6060</v>
      </c>
      <c r="C2772">
        <v>2013</v>
      </c>
      <c r="D2772" s="1">
        <v>41410</v>
      </c>
      <c r="E2772" s="1">
        <v>41415</v>
      </c>
      <c r="F2772" t="s">
        <v>23</v>
      </c>
      <c r="G2772" t="s">
        <v>125</v>
      </c>
      <c r="H2772" t="s">
        <v>126</v>
      </c>
      <c r="I2772" t="s">
        <v>127</v>
      </c>
      <c r="J2772" t="s">
        <v>27</v>
      </c>
      <c r="K2772" t="s">
        <v>3586</v>
      </c>
      <c r="L2772" t="s">
        <v>3557</v>
      </c>
      <c r="M2772">
        <v>39212</v>
      </c>
      <c r="N2772" t="s">
        <v>3507</v>
      </c>
      <c r="O2772" t="s">
        <v>2440</v>
      </c>
      <c r="P2772" t="s">
        <v>32</v>
      </c>
      <c r="Q2772" t="s">
        <v>40</v>
      </c>
      <c r="R2772" t="s">
        <v>2441</v>
      </c>
      <c r="S2772">
        <v>91.96</v>
      </c>
      <c r="T2772">
        <v>4</v>
      </c>
      <c r="U2772">
        <v>0</v>
      </c>
      <c r="V2772">
        <v>25.748800000000003</v>
      </c>
      <c r="W2772" t="s">
        <v>10936</v>
      </c>
      <c r="X2772" t="s">
        <v>10942</v>
      </c>
      <c r="Y2772">
        <v>5</v>
      </c>
      <c r="Z2772" t="s">
        <v>10952</v>
      </c>
      <c r="AA2772">
        <v>0.28000000000000003</v>
      </c>
    </row>
    <row r="2773" spans="1:27" x14ac:dyDescent="0.35">
      <c r="A2773">
        <v>2098</v>
      </c>
      <c r="B2773" t="s">
        <v>6060</v>
      </c>
      <c r="C2773">
        <v>2013</v>
      </c>
      <c r="D2773" s="1">
        <v>41410</v>
      </c>
      <c r="E2773" s="1">
        <v>41415</v>
      </c>
      <c r="F2773" t="s">
        <v>23</v>
      </c>
      <c r="G2773" t="s">
        <v>125</v>
      </c>
      <c r="H2773" t="s">
        <v>126</v>
      </c>
      <c r="I2773" t="s">
        <v>127</v>
      </c>
      <c r="J2773" t="s">
        <v>27</v>
      </c>
      <c r="K2773" t="s">
        <v>3586</v>
      </c>
      <c r="L2773" t="s">
        <v>3557</v>
      </c>
      <c r="M2773">
        <v>39212</v>
      </c>
      <c r="N2773" t="s">
        <v>3507</v>
      </c>
      <c r="O2773" t="s">
        <v>3086</v>
      </c>
      <c r="P2773" t="s">
        <v>32</v>
      </c>
      <c r="Q2773" t="s">
        <v>40</v>
      </c>
      <c r="R2773" t="s">
        <v>3087</v>
      </c>
      <c r="S2773">
        <v>8.34</v>
      </c>
      <c r="T2773">
        <v>3</v>
      </c>
      <c r="U2773">
        <v>0</v>
      </c>
      <c r="V2773">
        <v>2.1683999999999997</v>
      </c>
      <c r="W2773" t="s">
        <v>10936</v>
      </c>
      <c r="X2773" t="s">
        <v>10942</v>
      </c>
      <c r="Y2773">
        <v>5</v>
      </c>
      <c r="Z2773" t="s">
        <v>10952</v>
      </c>
      <c r="AA2773">
        <v>0.25999999999999995</v>
      </c>
    </row>
    <row r="2774" spans="1:27" x14ac:dyDescent="0.35">
      <c r="A2774">
        <v>2198</v>
      </c>
      <c r="B2774" t="s">
        <v>6061</v>
      </c>
      <c r="C2774">
        <v>2011</v>
      </c>
      <c r="D2774" s="1">
        <v>40875</v>
      </c>
      <c r="E2774" s="1">
        <v>40881</v>
      </c>
      <c r="F2774" t="s">
        <v>23</v>
      </c>
      <c r="G2774" t="s">
        <v>6062</v>
      </c>
      <c r="H2774" t="s">
        <v>6063</v>
      </c>
      <c r="I2774" t="s">
        <v>38</v>
      </c>
      <c r="J2774" t="s">
        <v>27</v>
      </c>
      <c r="K2774" t="s">
        <v>3651</v>
      </c>
      <c r="L2774" t="s">
        <v>3594</v>
      </c>
      <c r="M2774">
        <v>36116</v>
      </c>
      <c r="N2774" t="s">
        <v>3507</v>
      </c>
      <c r="O2774" t="s">
        <v>6064</v>
      </c>
      <c r="P2774" t="s">
        <v>32</v>
      </c>
      <c r="Q2774" t="s">
        <v>40</v>
      </c>
      <c r="R2774" t="s">
        <v>6065</v>
      </c>
      <c r="S2774">
        <v>14.669999999999998</v>
      </c>
      <c r="T2774">
        <v>3</v>
      </c>
      <c r="U2774">
        <v>0</v>
      </c>
      <c r="V2774">
        <v>3.9609000000000001</v>
      </c>
      <c r="W2774" t="s">
        <v>10944</v>
      </c>
      <c r="X2774" t="s">
        <v>10940</v>
      </c>
      <c r="Y2774">
        <v>11</v>
      </c>
      <c r="Z2774" t="s">
        <v>10947</v>
      </c>
      <c r="AA2774">
        <v>0.27</v>
      </c>
    </row>
    <row r="2775" spans="1:27" x14ac:dyDescent="0.35">
      <c r="A2775">
        <v>2341</v>
      </c>
      <c r="B2775" t="s">
        <v>6066</v>
      </c>
      <c r="C2775">
        <v>2013</v>
      </c>
      <c r="D2775" s="1">
        <v>41589</v>
      </c>
      <c r="E2775" s="1">
        <v>41594</v>
      </c>
      <c r="F2775" t="s">
        <v>23</v>
      </c>
      <c r="G2775" t="s">
        <v>4939</v>
      </c>
      <c r="H2775" t="s">
        <v>4940</v>
      </c>
      <c r="I2775" t="s">
        <v>38</v>
      </c>
      <c r="J2775" t="s">
        <v>27</v>
      </c>
      <c r="K2775" t="s">
        <v>4081</v>
      </c>
      <c r="L2775" t="s">
        <v>3522</v>
      </c>
      <c r="M2775">
        <v>31088</v>
      </c>
      <c r="N2775" t="s">
        <v>3507</v>
      </c>
      <c r="O2775" t="s">
        <v>5987</v>
      </c>
      <c r="P2775" t="s">
        <v>32</v>
      </c>
      <c r="Q2775" t="s">
        <v>40</v>
      </c>
      <c r="R2775" t="s">
        <v>5988</v>
      </c>
      <c r="S2775">
        <v>41.86</v>
      </c>
      <c r="T2775">
        <v>7</v>
      </c>
      <c r="U2775">
        <v>0</v>
      </c>
      <c r="V2775">
        <v>10.465</v>
      </c>
      <c r="W2775" t="s">
        <v>10936</v>
      </c>
      <c r="X2775" t="s">
        <v>10940</v>
      </c>
      <c r="Y2775">
        <v>11</v>
      </c>
      <c r="Z2775" t="s">
        <v>10947</v>
      </c>
      <c r="AA2775">
        <v>0.25</v>
      </c>
    </row>
    <row r="2776" spans="1:27" x14ac:dyDescent="0.35">
      <c r="A2776">
        <v>2394</v>
      </c>
      <c r="B2776" t="s">
        <v>6067</v>
      </c>
      <c r="C2776">
        <v>2013</v>
      </c>
      <c r="D2776" s="1">
        <v>41351</v>
      </c>
      <c r="E2776" s="1">
        <v>41357</v>
      </c>
      <c r="F2776" t="s">
        <v>23</v>
      </c>
      <c r="G2776" t="s">
        <v>3216</v>
      </c>
      <c r="H2776" t="s">
        <v>3217</v>
      </c>
      <c r="I2776" t="s">
        <v>38</v>
      </c>
      <c r="J2776" t="s">
        <v>27</v>
      </c>
      <c r="K2776" t="s">
        <v>3811</v>
      </c>
      <c r="L2776" t="s">
        <v>3785</v>
      </c>
      <c r="M2776">
        <v>2148</v>
      </c>
      <c r="N2776" t="s">
        <v>3728</v>
      </c>
      <c r="O2776" t="s">
        <v>930</v>
      </c>
      <c r="P2776" t="s">
        <v>32</v>
      </c>
      <c r="Q2776" t="s">
        <v>40</v>
      </c>
      <c r="R2776" t="s">
        <v>931</v>
      </c>
      <c r="S2776">
        <v>39.68</v>
      </c>
      <c r="T2776">
        <v>2</v>
      </c>
      <c r="U2776">
        <v>0</v>
      </c>
      <c r="V2776">
        <v>10.316800000000001</v>
      </c>
      <c r="W2776" t="s">
        <v>10936</v>
      </c>
      <c r="X2776" t="s">
        <v>10950</v>
      </c>
      <c r="Y2776">
        <v>3</v>
      </c>
      <c r="Z2776" t="s">
        <v>10953</v>
      </c>
      <c r="AA2776">
        <v>0.26</v>
      </c>
    </row>
    <row r="2777" spans="1:27" x14ac:dyDescent="0.35">
      <c r="A2777">
        <v>2486</v>
      </c>
      <c r="B2777" t="s">
        <v>3561</v>
      </c>
      <c r="C2777">
        <v>2014</v>
      </c>
      <c r="D2777" s="1">
        <v>41880</v>
      </c>
      <c r="E2777" s="1">
        <v>41886</v>
      </c>
      <c r="F2777" t="s">
        <v>23</v>
      </c>
      <c r="G2777" t="s">
        <v>3562</v>
      </c>
      <c r="H2777" t="s">
        <v>3563</v>
      </c>
      <c r="I2777" t="s">
        <v>127</v>
      </c>
      <c r="J2777" t="s">
        <v>27</v>
      </c>
      <c r="K2777" t="s">
        <v>3472</v>
      </c>
      <c r="L2777" t="s">
        <v>3473</v>
      </c>
      <c r="M2777">
        <v>98105</v>
      </c>
      <c r="N2777" t="s">
        <v>30</v>
      </c>
      <c r="O2777" t="s">
        <v>3086</v>
      </c>
      <c r="P2777" t="s">
        <v>32</v>
      </c>
      <c r="Q2777" t="s">
        <v>40</v>
      </c>
      <c r="R2777" t="s">
        <v>3087</v>
      </c>
      <c r="S2777">
        <v>5.56</v>
      </c>
      <c r="T2777">
        <v>2</v>
      </c>
      <c r="U2777">
        <v>0</v>
      </c>
      <c r="V2777">
        <v>1.4455999999999998</v>
      </c>
      <c r="W2777" t="s">
        <v>10939</v>
      </c>
      <c r="X2777" t="s">
        <v>10937</v>
      </c>
      <c r="Y2777">
        <v>8</v>
      </c>
      <c r="Z2777" t="s">
        <v>10954</v>
      </c>
      <c r="AA2777">
        <v>0.25999999999999995</v>
      </c>
    </row>
    <row r="2778" spans="1:27" x14ac:dyDescent="0.35">
      <c r="A2778">
        <v>2619</v>
      </c>
      <c r="B2778" t="s">
        <v>5742</v>
      </c>
      <c r="C2778">
        <v>2014</v>
      </c>
      <c r="D2778" s="1">
        <v>41996</v>
      </c>
      <c r="E2778" s="1">
        <v>42000</v>
      </c>
      <c r="F2778" t="s">
        <v>23</v>
      </c>
      <c r="G2778" t="s">
        <v>5706</v>
      </c>
      <c r="H2778" t="s">
        <v>5707</v>
      </c>
      <c r="I2778" t="s">
        <v>26</v>
      </c>
      <c r="J2778" t="s">
        <v>27</v>
      </c>
      <c r="K2778" t="s">
        <v>5743</v>
      </c>
      <c r="L2778" t="s">
        <v>4965</v>
      </c>
      <c r="M2778">
        <v>88220</v>
      </c>
      <c r="N2778" t="s">
        <v>30</v>
      </c>
      <c r="O2778" t="s">
        <v>5904</v>
      </c>
      <c r="P2778" t="s">
        <v>32</v>
      </c>
      <c r="Q2778" t="s">
        <v>40</v>
      </c>
      <c r="R2778" t="s">
        <v>5905</v>
      </c>
      <c r="S2778">
        <v>4.17</v>
      </c>
      <c r="T2778">
        <v>3</v>
      </c>
      <c r="U2778">
        <v>0</v>
      </c>
      <c r="V2778">
        <v>1.0841999999999998</v>
      </c>
      <c r="W2778" t="s">
        <v>10939</v>
      </c>
      <c r="X2778" t="s">
        <v>10940</v>
      </c>
      <c r="Y2778">
        <v>12</v>
      </c>
      <c r="Z2778" t="s">
        <v>10941</v>
      </c>
      <c r="AA2778">
        <v>0.25999999999999995</v>
      </c>
    </row>
    <row r="2779" spans="1:27" x14ac:dyDescent="0.35">
      <c r="A2779">
        <v>2715</v>
      </c>
      <c r="B2779" t="s">
        <v>6068</v>
      </c>
      <c r="C2779">
        <v>2012</v>
      </c>
      <c r="D2779" s="1">
        <v>41244</v>
      </c>
      <c r="E2779" s="1">
        <v>41249</v>
      </c>
      <c r="F2779" t="s">
        <v>23</v>
      </c>
      <c r="G2779" t="s">
        <v>2729</v>
      </c>
      <c r="H2779" t="s">
        <v>2730</v>
      </c>
      <c r="I2779" t="s">
        <v>127</v>
      </c>
      <c r="J2779" t="s">
        <v>27</v>
      </c>
      <c r="K2779" t="s">
        <v>3472</v>
      </c>
      <c r="L2779" t="s">
        <v>3473</v>
      </c>
      <c r="M2779">
        <v>98105</v>
      </c>
      <c r="N2779" t="s">
        <v>30</v>
      </c>
      <c r="O2779" t="s">
        <v>2396</v>
      </c>
      <c r="P2779" t="s">
        <v>32</v>
      </c>
      <c r="Q2779" t="s">
        <v>40</v>
      </c>
      <c r="R2779" t="s">
        <v>1570</v>
      </c>
      <c r="S2779">
        <v>13.899999999999999</v>
      </c>
      <c r="T2779">
        <v>5</v>
      </c>
      <c r="U2779">
        <v>0</v>
      </c>
      <c r="V2779">
        <v>5.56</v>
      </c>
      <c r="W2779" t="s">
        <v>10948</v>
      </c>
      <c r="X2779" t="s">
        <v>10940</v>
      </c>
      <c r="Y2779">
        <v>12</v>
      </c>
      <c r="Z2779" t="s">
        <v>10941</v>
      </c>
      <c r="AA2779">
        <v>0.4</v>
      </c>
    </row>
    <row r="2780" spans="1:27" x14ac:dyDescent="0.35">
      <c r="A2780">
        <v>2730</v>
      </c>
      <c r="B2780" t="s">
        <v>5033</v>
      </c>
      <c r="C2780">
        <v>2014</v>
      </c>
      <c r="D2780" s="1">
        <v>41684</v>
      </c>
      <c r="E2780" s="1">
        <v>41690</v>
      </c>
      <c r="F2780" t="s">
        <v>23</v>
      </c>
      <c r="G2780" t="s">
        <v>5034</v>
      </c>
      <c r="H2780" t="s">
        <v>5035</v>
      </c>
      <c r="I2780" t="s">
        <v>38</v>
      </c>
      <c r="J2780" t="s">
        <v>27</v>
      </c>
      <c r="K2780" t="s">
        <v>3472</v>
      </c>
      <c r="L2780" t="s">
        <v>3473</v>
      </c>
      <c r="M2780">
        <v>98105</v>
      </c>
      <c r="N2780" t="s">
        <v>30</v>
      </c>
      <c r="O2780" t="s">
        <v>3193</v>
      </c>
      <c r="P2780" t="s">
        <v>32</v>
      </c>
      <c r="Q2780" t="s">
        <v>40</v>
      </c>
      <c r="R2780" t="s">
        <v>3194</v>
      </c>
      <c r="S2780">
        <v>6.63</v>
      </c>
      <c r="T2780">
        <v>3</v>
      </c>
      <c r="U2780">
        <v>0</v>
      </c>
      <c r="V2780">
        <v>1.7901</v>
      </c>
      <c r="W2780" t="s">
        <v>10939</v>
      </c>
      <c r="X2780" t="s">
        <v>10950</v>
      </c>
      <c r="Y2780">
        <v>2</v>
      </c>
      <c r="Z2780" t="s">
        <v>10955</v>
      </c>
      <c r="AA2780">
        <v>0.27</v>
      </c>
    </row>
    <row r="2781" spans="1:27" x14ac:dyDescent="0.35">
      <c r="A2781">
        <v>2734</v>
      </c>
      <c r="B2781" t="s">
        <v>4823</v>
      </c>
      <c r="C2781">
        <v>2011</v>
      </c>
      <c r="D2781" s="1">
        <v>40726</v>
      </c>
      <c r="E2781" s="1">
        <v>40730</v>
      </c>
      <c r="F2781" t="s">
        <v>23</v>
      </c>
      <c r="G2781" t="s">
        <v>310</v>
      </c>
      <c r="H2781" t="s">
        <v>311</v>
      </c>
      <c r="I2781" t="s">
        <v>38</v>
      </c>
      <c r="J2781" t="s">
        <v>27</v>
      </c>
      <c r="K2781" t="s">
        <v>3980</v>
      </c>
      <c r="L2781" t="s">
        <v>3901</v>
      </c>
      <c r="M2781">
        <v>7060</v>
      </c>
      <c r="N2781" t="s">
        <v>3728</v>
      </c>
      <c r="O2781" t="s">
        <v>5969</v>
      </c>
      <c r="P2781" t="s">
        <v>32</v>
      </c>
      <c r="Q2781" t="s">
        <v>40</v>
      </c>
      <c r="R2781" t="s">
        <v>5970</v>
      </c>
      <c r="S2781">
        <v>5.58</v>
      </c>
      <c r="T2781">
        <v>1</v>
      </c>
      <c r="U2781">
        <v>0</v>
      </c>
      <c r="V2781">
        <v>2.1762000000000001</v>
      </c>
      <c r="W2781" t="s">
        <v>10944</v>
      </c>
      <c r="X2781" t="s">
        <v>10937</v>
      </c>
      <c r="Y2781">
        <v>7</v>
      </c>
      <c r="Z2781" t="s">
        <v>10938</v>
      </c>
      <c r="AA2781">
        <v>0.39</v>
      </c>
    </row>
    <row r="2782" spans="1:27" x14ac:dyDescent="0.35">
      <c r="A2782">
        <v>2782</v>
      </c>
      <c r="B2782" t="s">
        <v>6069</v>
      </c>
      <c r="C2782">
        <v>2014</v>
      </c>
      <c r="D2782" s="1">
        <v>41964</v>
      </c>
      <c r="E2782" s="1">
        <v>41971</v>
      </c>
      <c r="F2782" t="s">
        <v>23</v>
      </c>
      <c r="G2782" t="s">
        <v>1319</v>
      </c>
      <c r="H2782" t="s">
        <v>1320</v>
      </c>
      <c r="I2782" t="s">
        <v>38</v>
      </c>
      <c r="J2782" t="s">
        <v>27</v>
      </c>
      <c r="K2782" t="s">
        <v>4071</v>
      </c>
      <c r="L2782" t="s">
        <v>3642</v>
      </c>
      <c r="M2782">
        <v>55044</v>
      </c>
      <c r="N2782" t="s">
        <v>3479</v>
      </c>
      <c r="O2782" t="s">
        <v>6020</v>
      </c>
      <c r="P2782" t="s">
        <v>32</v>
      </c>
      <c r="Q2782" t="s">
        <v>40</v>
      </c>
      <c r="R2782" t="s">
        <v>6021</v>
      </c>
      <c r="S2782">
        <v>22</v>
      </c>
      <c r="T2782">
        <v>10</v>
      </c>
      <c r="U2782">
        <v>0</v>
      </c>
      <c r="V2782">
        <v>9.6800000000000015</v>
      </c>
      <c r="W2782" t="s">
        <v>10939</v>
      </c>
      <c r="X2782" t="s">
        <v>10940</v>
      </c>
      <c r="Y2782">
        <v>11</v>
      </c>
      <c r="Z2782" t="s">
        <v>10947</v>
      </c>
      <c r="AA2782">
        <v>0.44000000000000006</v>
      </c>
    </row>
    <row r="2783" spans="1:27" x14ac:dyDescent="0.35">
      <c r="A2783">
        <v>2798</v>
      </c>
      <c r="B2783" t="s">
        <v>6070</v>
      </c>
      <c r="C2783">
        <v>2014</v>
      </c>
      <c r="D2783" s="1">
        <v>41933</v>
      </c>
      <c r="E2783" s="1">
        <v>41940</v>
      </c>
      <c r="F2783" t="s">
        <v>23</v>
      </c>
      <c r="G2783" t="s">
        <v>2516</v>
      </c>
      <c r="H2783" t="s">
        <v>2517</v>
      </c>
      <c r="I2783" t="s">
        <v>38</v>
      </c>
      <c r="J2783" t="s">
        <v>27</v>
      </c>
      <c r="K2783" t="s">
        <v>4595</v>
      </c>
      <c r="L2783" t="s">
        <v>3631</v>
      </c>
      <c r="M2783">
        <v>72209</v>
      </c>
      <c r="N2783" t="s">
        <v>3507</v>
      </c>
      <c r="O2783" t="s">
        <v>6071</v>
      </c>
      <c r="P2783" t="s">
        <v>32</v>
      </c>
      <c r="Q2783" t="s">
        <v>40</v>
      </c>
      <c r="R2783" t="s">
        <v>6072</v>
      </c>
      <c r="S2783">
        <v>13.36</v>
      </c>
      <c r="T2783">
        <v>4</v>
      </c>
      <c r="U2783">
        <v>0</v>
      </c>
      <c r="V2783">
        <v>4.1415999999999986</v>
      </c>
      <c r="W2783" t="s">
        <v>10939</v>
      </c>
      <c r="X2783" t="s">
        <v>10940</v>
      </c>
      <c r="Y2783">
        <v>10</v>
      </c>
      <c r="Z2783" t="s">
        <v>10945</v>
      </c>
      <c r="AA2783">
        <v>0.30999999999999989</v>
      </c>
    </row>
    <row r="2784" spans="1:27" x14ac:dyDescent="0.35">
      <c r="A2784">
        <v>2879</v>
      </c>
      <c r="B2784" t="s">
        <v>5038</v>
      </c>
      <c r="C2784">
        <v>2013</v>
      </c>
      <c r="D2784" s="1">
        <v>41289</v>
      </c>
      <c r="E2784" s="1">
        <v>41293</v>
      </c>
      <c r="F2784" t="s">
        <v>23</v>
      </c>
      <c r="G2784" t="s">
        <v>5039</v>
      </c>
      <c r="H2784" t="s">
        <v>5040</v>
      </c>
      <c r="I2784" t="s">
        <v>127</v>
      </c>
      <c r="J2784" t="s">
        <v>27</v>
      </c>
      <c r="K2784" t="s">
        <v>5041</v>
      </c>
      <c r="L2784" t="s">
        <v>3901</v>
      </c>
      <c r="M2784">
        <v>7090</v>
      </c>
      <c r="N2784" t="s">
        <v>3728</v>
      </c>
      <c r="O2784" t="s">
        <v>393</v>
      </c>
      <c r="P2784" t="s">
        <v>32</v>
      </c>
      <c r="Q2784" t="s">
        <v>40</v>
      </c>
      <c r="R2784" t="s">
        <v>394</v>
      </c>
      <c r="S2784">
        <v>4.66</v>
      </c>
      <c r="T2784">
        <v>2</v>
      </c>
      <c r="U2784">
        <v>0</v>
      </c>
      <c r="V2784">
        <v>1.3513999999999995</v>
      </c>
      <c r="W2784" t="s">
        <v>10936</v>
      </c>
      <c r="X2784" t="s">
        <v>10950</v>
      </c>
      <c r="Y2784">
        <v>1</v>
      </c>
      <c r="Z2784" t="s">
        <v>10951</v>
      </c>
      <c r="AA2784">
        <v>0.28999999999999987</v>
      </c>
    </row>
    <row r="2785" spans="1:27" x14ac:dyDescent="0.35">
      <c r="A2785">
        <v>2897</v>
      </c>
      <c r="B2785" t="s">
        <v>6073</v>
      </c>
      <c r="C2785">
        <v>2011</v>
      </c>
      <c r="D2785" s="1">
        <v>40632</v>
      </c>
      <c r="E2785" s="1">
        <v>40636</v>
      </c>
      <c r="F2785" t="s">
        <v>23</v>
      </c>
      <c r="G2785" t="s">
        <v>965</v>
      </c>
      <c r="H2785" t="s">
        <v>966</v>
      </c>
      <c r="I2785" t="s">
        <v>38</v>
      </c>
      <c r="J2785" t="s">
        <v>27</v>
      </c>
      <c r="K2785" t="s">
        <v>3013</v>
      </c>
      <c r="L2785" t="s">
        <v>3741</v>
      </c>
      <c r="M2785">
        <v>11561</v>
      </c>
      <c r="N2785" t="s">
        <v>3728</v>
      </c>
      <c r="O2785" t="s">
        <v>2454</v>
      </c>
      <c r="P2785" t="s">
        <v>32</v>
      </c>
      <c r="Q2785" t="s">
        <v>40</v>
      </c>
      <c r="R2785" t="s">
        <v>2455</v>
      </c>
      <c r="S2785">
        <v>49.65</v>
      </c>
      <c r="T2785">
        <v>5</v>
      </c>
      <c r="U2785">
        <v>0</v>
      </c>
      <c r="V2785">
        <v>20.853000000000002</v>
      </c>
      <c r="W2785" t="s">
        <v>10944</v>
      </c>
      <c r="X2785" t="s">
        <v>10950</v>
      </c>
      <c r="Y2785">
        <v>3</v>
      </c>
      <c r="Z2785" t="s">
        <v>10953</v>
      </c>
      <c r="AA2785">
        <v>0.42000000000000004</v>
      </c>
    </row>
    <row r="2786" spans="1:27" x14ac:dyDescent="0.35">
      <c r="A2786">
        <v>2913</v>
      </c>
      <c r="B2786" t="s">
        <v>6074</v>
      </c>
      <c r="C2786">
        <v>2011</v>
      </c>
      <c r="D2786" s="1">
        <v>40710</v>
      </c>
      <c r="E2786" s="1">
        <v>40715</v>
      </c>
      <c r="F2786" t="s">
        <v>23</v>
      </c>
      <c r="G2786" t="s">
        <v>3178</v>
      </c>
      <c r="H2786" t="s">
        <v>3179</v>
      </c>
      <c r="I2786" t="s">
        <v>38</v>
      </c>
      <c r="J2786" t="s">
        <v>27</v>
      </c>
      <c r="K2786" t="s">
        <v>4832</v>
      </c>
      <c r="L2786" t="s">
        <v>3741</v>
      </c>
      <c r="M2786">
        <v>11550</v>
      </c>
      <c r="N2786" t="s">
        <v>3728</v>
      </c>
      <c r="O2786" t="s">
        <v>5958</v>
      </c>
      <c r="P2786" t="s">
        <v>32</v>
      </c>
      <c r="Q2786" t="s">
        <v>40</v>
      </c>
      <c r="R2786" t="s">
        <v>5959</v>
      </c>
      <c r="S2786">
        <v>35</v>
      </c>
      <c r="T2786">
        <v>4</v>
      </c>
      <c r="U2786">
        <v>0</v>
      </c>
      <c r="V2786">
        <v>10.499999999999996</v>
      </c>
      <c r="W2786" t="s">
        <v>10944</v>
      </c>
      <c r="X2786" t="s">
        <v>10942</v>
      </c>
      <c r="Y2786">
        <v>6</v>
      </c>
      <c r="Z2786" t="s">
        <v>10946</v>
      </c>
      <c r="AA2786">
        <v>0.29999999999999988</v>
      </c>
    </row>
    <row r="2787" spans="1:27" x14ac:dyDescent="0.35">
      <c r="A2787">
        <v>2928</v>
      </c>
      <c r="B2787" t="s">
        <v>6075</v>
      </c>
      <c r="C2787">
        <v>2014</v>
      </c>
      <c r="D2787" s="1">
        <v>41795</v>
      </c>
      <c r="E2787" s="1">
        <v>41801</v>
      </c>
      <c r="F2787" t="s">
        <v>23</v>
      </c>
      <c r="G2787" t="s">
        <v>4293</v>
      </c>
      <c r="H2787" t="s">
        <v>4294</v>
      </c>
      <c r="I2787" t="s">
        <v>38</v>
      </c>
      <c r="J2787" t="s">
        <v>27</v>
      </c>
      <c r="K2787" t="s">
        <v>3189</v>
      </c>
      <c r="L2787" t="s">
        <v>3642</v>
      </c>
      <c r="M2787">
        <v>55124</v>
      </c>
      <c r="N2787" t="s">
        <v>3479</v>
      </c>
      <c r="O2787" t="s">
        <v>302</v>
      </c>
      <c r="P2787" t="s">
        <v>32</v>
      </c>
      <c r="Q2787" t="s">
        <v>40</v>
      </c>
      <c r="R2787" t="s">
        <v>303</v>
      </c>
      <c r="S2787">
        <v>8.64</v>
      </c>
      <c r="T2787">
        <v>3</v>
      </c>
      <c r="U2787">
        <v>0</v>
      </c>
      <c r="V2787">
        <v>2.5055999999999998</v>
      </c>
      <c r="W2787" t="s">
        <v>10939</v>
      </c>
      <c r="X2787" t="s">
        <v>10942</v>
      </c>
      <c r="Y2787">
        <v>6</v>
      </c>
      <c r="Z2787" t="s">
        <v>10946</v>
      </c>
      <c r="AA2787">
        <v>0.28999999999999998</v>
      </c>
    </row>
    <row r="2788" spans="1:27" x14ac:dyDescent="0.35">
      <c r="A2788">
        <v>3032</v>
      </c>
      <c r="B2788" t="s">
        <v>3832</v>
      </c>
      <c r="C2788">
        <v>2012</v>
      </c>
      <c r="D2788" s="1">
        <v>41173</v>
      </c>
      <c r="E2788" s="1">
        <v>41179</v>
      </c>
      <c r="F2788" t="s">
        <v>23</v>
      </c>
      <c r="G2788" t="s">
        <v>3833</v>
      </c>
      <c r="H2788" t="s">
        <v>3834</v>
      </c>
      <c r="I2788" t="s">
        <v>26</v>
      </c>
      <c r="J2788" t="s">
        <v>27</v>
      </c>
      <c r="K2788" t="s">
        <v>3835</v>
      </c>
      <c r="L2788" t="s">
        <v>3478</v>
      </c>
      <c r="M2788">
        <v>48146</v>
      </c>
      <c r="N2788" t="s">
        <v>3479</v>
      </c>
      <c r="O2788" t="s">
        <v>2579</v>
      </c>
      <c r="P2788" t="s">
        <v>32</v>
      </c>
      <c r="Q2788" t="s">
        <v>40</v>
      </c>
      <c r="R2788" t="s">
        <v>2580</v>
      </c>
      <c r="S2788">
        <v>25.99</v>
      </c>
      <c r="T2788">
        <v>1</v>
      </c>
      <c r="U2788">
        <v>0</v>
      </c>
      <c r="V2788">
        <v>7.5370999999999988</v>
      </c>
      <c r="W2788" t="s">
        <v>10948</v>
      </c>
      <c r="X2788" t="s">
        <v>10937</v>
      </c>
      <c r="Y2788">
        <v>9</v>
      </c>
      <c r="Z2788" t="s">
        <v>10949</v>
      </c>
      <c r="AA2788">
        <v>0.28999999999999998</v>
      </c>
    </row>
    <row r="2789" spans="1:27" x14ac:dyDescent="0.35">
      <c r="A2789">
        <v>3037</v>
      </c>
      <c r="B2789" t="s">
        <v>5042</v>
      </c>
      <c r="C2789">
        <v>2012</v>
      </c>
      <c r="D2789" s="1">
        <v>41071</v>
      </c>
      <c r="E2789" s="1">
        <v>41076</v>
      </c>
      <c r="F2789" t="s">
        <v>23</v>
      </c>
      <c r="G2789" t="s">
        <v>1762</v>
      </c>
      <c r="H2789" t="s">
        <v>1763</v>
      </c>
      <c r="I2789" t="s">
        <v>38</v>
      </c>
      <c r="J2789" t="s">
        <v>27</v>
      </c>
      <c r="K2789" t="s">
        <v>4414</v>
      </c>
      <c r="L2789" t="s">
        <v>3704</v>
      </c>
      <c r="M2789">
        <v>71203</v>
      </c>
      <c r="N2789" t="s">
        <v>3507</v>
      </c>
      <c r="O2789" t="s">
        <v>1316</v>
      </c>
      <c r="P2789" t="s">
        <v>32</v>
      </c>
      <c r="Q2789" t="s">
        <v>40</v>
      </c>
      <c r="R2789" t="s">
        <v>1317</v>
      </c>
      <c r="S2789">
        <v>56.3</v>
      </c>
      <c r="T2789">
        <v>2</v>
      </c>
      <c r="U2789">
        <v>0</v>
      </c>
      <c r="V2789">
        <v>15.764000000000003</v>
      </c>
      <c r="W2789" t="s">
        <v>10948</v>
      </c>
      <c r="X2789" t="s">
        <v>10942</v>
      </c>
      <c r="Y2789">
        <v>6</v>
      </c>
      <c r="Z2789" t="s">
        <v>10946</v>
      </c>
      <c r="AA2789">
        <v>0.28000000000000008</v>
      </c>
    </row>
    <row r="2790" spans="1:27" x14ac:dyDescent="0.35">
      <c r="A2790">
        <v>3073</v>
      </c>
      <c r="B2790" t="s">
        <v>5508</v>
      </c>
      <c r="C2790">
        <v>2011</v>
      </c>
      <c r="D2790" s="1">
        <v>40864</v>
      </c>
      <c r="E2790" s="1">
        <v>40869</v>
      </c>
      <c r="F2790" t="s">
        <v>23</v>
      </c>
      <c r="G2790" t="s">
        <v>1257</v>
      </c>
      <c r="H2790" t="s">
        <v>1258</v>
      </c>
      <c r="I2790" t="s">
        <v>26</v>
      </c>
      <c r="J2790" t="s">
        <v>27</v>
      </c>
      <c r="K2790" t="s">
        <v>3821</v>
      </c>
      <c r="L2790" t="s">
        <v>3822</v>
      </c>
      <c r="M2790">
        <v>19711</v>
      </c>
      <c r="N2790" t="s">
        <v>3728</v>
      </c>
      <c r="O2790" t="s">
        <v>2361</v>
      </c>
      <c r="P2790" t="s">
        <v>32</v>
      </c>
      <c r="Q2790" t="s">
        <v>40</v>
      </c>
      <c r="R2790" t="s">
        <v>2362</v>
      </c>
      <c r="S2790">
        <v>57.75</v>
      </c>
      <c r="T2790">
        <v>5</v>
      </c>
      <c r="U2790">
        <v>0</v>
      </c>
      <c r="V2790">
        <v>26.564999999999998</v>
      </c>
      <c r="W2790" t="s">
        <v>10944</v>
      </c>
      <c r="X2790" t="s">
        <v>10940</v>
      </c>
      <c r="Y2790">
        <v>11</v>
      </c>
      <c r="Z2790" t="s">
        <v>10947</v>
      </c>
      <c r="AA2790">
        <v>0.45999999999999996</v>
      </c>
    </row>
    <row r="2791" spans="1:27" x14ac:dyDescent="0.35">
      <c r="A2791">
        <v>3175</v>
      </c>
      <c r="B2791" t="s">
        <v>6076</v>
      </c>
      <c r="C2791">
        <v>2014</v>
      </c>
      <c r="D2791" s="1">
        <v>41955</v>
      </c>
      <c r="E2791" s="1">
        <v>41962</v>
      </c>
      <c r="F2791" t="s">
        <v>23</v>
      </c>
      <c r="G2791" t="s">
        <v>1390</v>
      </c>
      <c r="H2791" t="s">
        <v>1391</v>
      </c>
      <c r="I2791" t="s">
        <v>38</v>
      </c>
      <c r="J2791" t="s">
        <v>27</v>
      </c>
      <c r="K2791" t="s">
        <v>3477</v>
      </c>
      <c r="L2791" t="s">
        <v>3478</v>
      </c>
      <c r="M2791">
        <v>48227</v>
      </c>
      <c r="N2791" t="s">
        <v>3479</v>
      </c>
      <c r="O2791" t="s">
        <v>6010</v>
      </c>
      <c r="P2791" t="s">
        <v>32</v>
      </c>
      <c r="Q2791" t="s">
        <v>40</v>
      </c>
      <c r="R2791" t="s">
        <v>6011</v>
      </c>
      <c r="S2791">
        <v>181.86</v>
      </c>
      <c r="T2791">
        <v>7</v>
      </c>
      <c r="U2791">
        <v>0</v>
      </c>
      <c r="V2791">
        <v>50.9208</v>
      </c>
      <c r="W2791" t="s">
        <v>10939</v>
      </c>
      <c r="X2791" t="s">
        <v>10940</v>
      </c>
      <c r="Y2791">
        <v>11</v>
      </c>
      <c r="Z2791" t="s">
        <v>10947</v>
      </c>
      <c r="AA2791">
        <v>0.27999999999999997</v>
      </c>
    </row>
    <row r="2792" spans="1:27" x14ac:dyDescent="0.35">
      <c r="A2792">
        <v>3276</v>
      </c>
      <c r="B2792" t="s">
        <v>6077</v>
      </c>
      <c r="C2792">
        <v>2014</v>
      </c>
      <c r="D2792" s="1">
        <v>41946</v>
      </c>
      <c r="E2792" s="1">
        <v>41950</v>
      </c>
      <c r="F2792" t="s">
        <v>23</v>
      </c>
      <c r="G2792" t="s">
        <v>2802</v>
      </c>
      <c r="H2792" t="s">
        <v>2803</v>
      </c>
      <c r="I2792" t="s">
        <v>26</v>
      </c>
      <c r="J2792" t="s">
        <v>27</v>
      </c>
      <c r="K2792" t="s">
        <v>5058</v>
      </c>
      <c r="L2792" t="s">
        <v>4569</v>
      </c>
      <c r="M2792">
        <v>66212</v>
      </c>
      <c r="N2792" t="s">
        <v>3479</v>
      </c>
      <c r="O2792" t="s">
        <v>5918</v>
      </c>
      <c r="P2792" t="s">
        <v>32</v>
      </c>
      <c r="Q2792" t="s">
        <v>40</v>
      </c>
      <c r="R2792" t="s">
        <v>5919</v>
      </c>
      <c r="S2792">
        <v>27.78</v>
      </c>
      <c r="T2792">
        <v>6</v>
      </c>
      <c r="U2792">
        <v>0</v>
      </c>
      <c r="V2792">
        <v>9.1673999999999989</v>
      </c>
      <c r="W2792" t="s">
        <v>10939</v>
      </c>
      <c r="X2792" t="s">
        <v>10940</v>
      </c>
      <c r="Y2792">
        <v>11</v>
      </c>
      <c r="Z2792" t="s">
        <v>10947</v>
      </c>
      <c r="AA2792">
        <v>0.32999999999999996</v>
      </c>
    </row>
    <row r="2793" spans="1:27" x14ac:dyDescent="0.35">
      <c r="A2793">
        <v>3286</v>
      </c>
      <c r="B2793" t="s">
        <v>6078</v>
      </c>
      <c r="C2793">
        <v>2014</v>
      </c>
      <c r="D2793" s="1">
        <v>41691</v>
      </c>
      <c r="E2793" s="1">
        <v>41696</v>
      </c>
      <c r="F2793" t="s">
        <v>23</v>
      </c>
      <c r="G2793" t="s">
        <v>1304</v>
      </c>
      <c r="H2793" t="s">
        <v>1305</v>
      </c>
      <c r="I2793" t="s">
        <v>127</v>
      </c>
      <c r="J2793" t="s">
        <v>27</v>
      </c>
      <c r="K2793" t="s">
        <v>3539</v>
      </c>
      <c r="L2793" t="s">
        <v>3540</v>
      </c>
      <c r="M2793">
        <v>74403</v>
      </c>
      <c r="N2793" t="s">
        <v>3479</v>
      </c>
      <c r="O2793" t="s">
        <v>94</v>
      </c>
      <c r="P2793" t="s">
        <v>32</v>
      </c>
      <c r="Q2793" t="s">
        <v>40</v>
      </c>
      <c r="R2793" t="s">
        <v>95</v>
      </c>
      <c r="S2793">
        <v>6.56</v>
      </c>
      <c r="T2793">
        <v>2</v>
      </c>
      <c r="U2793">
        <v>0</v>
      </c>
      <c r="V2793">
        <v>1.9023999999999992</v>
      </c>
      <c r="W2793" t="s">
        <v>10939</v>
      </c>
      <c r="X2793" t="s">
        <v>10950</v>
      </c>
      <c r="Y2793">
        <v>2</v>
      </c>
      <c r="Z2793" t="s">
        <v>10955</v>
      </c>
      <c r="AA2793">
        <v>0.28999999999999987</v>
      </c>
    </row>
    <row r="2794" spans="1:27" x14ac:dyDescent="0.35">
      <c r="A2794">
        <v>3292</v>
      </c>
      <c r="B2794" t="s">
        <v>6079</v>
      </c>
      <c r="C2794">
        <v>2013</v>
      </c>
      <c r="D2794" s="1">
        <v>41578</v>
      </c>
      <c r="E2794" s="1">
        <v>41583</v>
      </c>
      <c r="F2794" t="s">
        <v>23</v>
      </c>
      <c r="G2794" t="s">
        <v>887</v>
      </c>
      <c r="H2794" t="s">
        <v>888</v>
      </c>
      <c r="I2794" t="s">
        <v>38</v>
      </c>
      <c r="J2794" t="s">
        <v>27</v>
      </c>
      <c r="K2794" t="s">
        <v>5940</v>
      </c>
      <c r="L2794" t="s">
        <v>3478</v>
      </c>
      <c r="M2794">
        <v>48310</v>
      </c>
      <c r="N2794" t="s">
        <v>3479</v>
      </c>
      <c r="O2794" t="s">
        <v>5990</v>
      </c>
      <c r="P2794" t="s">
        <v>32</v>
      </c>
      <c r="Q2794" t="s">
        <v>40</v>
      </c>
      <c r="R2794" t="s">
        <v>5991</v>
      </c>
      <c r="S2794">
        <v>11.68</v>
      </c>
      <c r="T2794">
        <v>2</v>
      </c>
      <c r="U2794">
        <v>0</v>
      </c>
      <c r="V2794">
        <v>3.5039999999999996</v>
      </c>
      <c r="W2794" t="s">
        <v>10936</v>
      </c>
      <c r="X2794" t="s">
        <v>10940</v>
      </c>
      <c r="Y2794">
        <v>10</v>
      </c>
      <c r="Z2794" t="s">
        <v>10945</v>
      </c>
      <c r="AA2794">
        <v>0.3</v>
      </c>
    </row>
    <row r="2795" spans="1:27" x14ac:dyDescent="0.35">
      <c r="A2795">
        <v>3402</v>
      </c>
      <c r="B2795" t="s">
        <v>4704</v>
      </c>
      <c r="C2795">
        <v>2011</v>
      </c>
      <c r="D2795" s="1">
        <v>40868</v>
      </c>
      <c r="E2795" s="1">
        <v>40873</v>
      </c>
      <c r="F2795" t="s">
        <v>23</v>
      </c>
      <c r="G2795" t="s">
        <v>2908</v>
      </c>
      <c r="H2795" t="s">
        <v>2909</v>
      </c>
      <c r="I2795" t="s">
        <v>26</v>
      </c>
      <c r="J2795" t="s">
        <v>27</v>
      </c>
      <c r="K2795" t="s">
        <v>3625</v>
      </c>
      <c r="L2795" t="s">
        <v>3603</v>
      </c>
      <c r="M2795">
        <v>40475</v>
      </c>
      <c r="N2795" t="s">
        <v>3507</v>
      </c>
      <c r="O2795" t="s">
        <v>1194</v>
      </c>
      <c r="P2795" t="s">
        <v>32</v>
      </c>
      <c r="Q2795" t="s">
        <v>40</v>
      </c>
      <c r="R2795" t="s">
        <v>1195</v>
      </c>
      <c r="S2795">
        <v>5.46</v>
      </c>
      <c r="T2795">
        <v>3</v>
      </c>
      <c r="U2795">
        <v>0</v>
      </c>
      <c r="V2795">
        <v>1.4742000000000002</v>
      </c>
      <c r="W2795" t="s">
        <v>10944</v>
      </c>
      <c r="X2795" t="s">
        <v>10940</v>
      </c>
      <c r="Y2795">
        <v>11</v>
      </c>
      <c r="Z2795" t="s">
        <v>10947</v>
      </c>
      <c r="AA2795">
        <v>0.27</v>
      </c>
    </row>
    <row r="2796" spans="1:27" x14ac:dyDescent="0.35">
      <c r="A2796">
        <v>3448</v>
      </c>
      <c r="B2796" t="s">
        <v>6080</v>
      </c>
      <c r="C2796">
        <v>2014</v>
      </c>
      <c r="D2796" s="1">
        <v>41802</v>
      </c>
      <c r="E2796" s="1">
        <v>41806</v>
      </c>
      <c r="F2796" t="s">
        <v>23</v>
      </c>
      <c r="G2796" t="s">
        <v>3562</v>
      </c>
      <c r="H2796" t="s">
        <v>3563</v>
      </c>
      <c r="I2796" t="s">
        <v>127</v>
      </c>
      <c r="J2796" t="s">
        <v>27</v>
      </c>
      <c r="K2796" t="s">
        <v>4291</v>
      </c>
      <c r="L2796" t="s">
        <v>3594</v>
      </c>
      <c r="M2796">
        <v>36830</v>
      </c>
      <c r="N2796" t="s">
        <v>3507</v>
      </c>
      <c r="O2796" t="s">
        <v>3129</v>
      </c>
      <c r="P2796" t="s">
        <v>32</v>
      </c>
      <c r="Q2796" t="s">
        <v>40</v>
      </c>
      <c r="R2796" t="s">
        <v>3130</v>
      </c>
      <c r="S2796">
        <v>3.76</v>
      </c>
      <c r="T2796">
        <v>2</v>
      </c>
      <c r="U2796">
        <v>0</v>
      </c>
      <c r="V2796">
        <v>1.0903999999999998</v>
      </c>
      <c r="W2796" t="s">
        <v>10939</v>
      </c>
      <c r="X2796" t="s">
        <v>10942</v>
      </c>
      <c r="Y2796">
        <v>6</v>
      </c>
      <c r="Z2796" t="s">
        <v>10946</v>
      </c>
      <c r="AA2796">
        <v>0.28999999999999998</v>
      </c>
    </row>
    <row r="2797" spans="1:27" x14ac:dyDescent="0.35">
      <c r="A2797">
        <v>3502</v>
      </c>
      <c r="B2797" t="s">
        <v>5063</v>
      </c>
      <c r="C2797">
        <v>2013</v>
      </c>
      <c r="D2797" s="1">
        <v>41547</v>
      </c>
      <c r="E2797" s="1">
        <v>41551</v>
      </c>
      <c r="F2797" t="s">
        <v>23</v>
      </c>
      <c r="G2797" t="s">
        <v>3334</v>
      </c>
      <c r="H2797" t="s">
        <v>3335</v>
      </c>
      <c r="I2797" t="s">
        <v>38</v>
      </c>
      <c r="J2797" t="s">
        <v>27</v>
      </c>
      <c r="K2797" t="s">
        <v>3593</v>
      </c>
      <c r="L2797" t="s">
        <v>3594</v>
      </c>
      <c r="M2797">
        <v>36608</v>
      </c>
      <c r="N2797" t="s">
        <v>3507</v>
      </c>
      <c r="O2797" t="s">
        <v>1187</v>
      </c>
      <c r="P2797" t="s">
        <v>32</v>
      </c>
      <c r="Q2797" t="s">
        <v>40</v>
      </c>
      <c r="R2797" t="s">
        <v>1188</v>
      </c>
      <c r="S2797">
        <v>25.919999999999998</v>
      </c>
      <c r="T2797">
        <v>9</v>
      </c>
      <c r="U2797">
        <v>0</v>
      </c>
      <c r="V2797">
        <v>7.7759999999999989</v>
      </c>
      <c r="W2797" t="s">
        <v>10936</v>
      </c>
      <c r="X2797" t="s">
        <v>10937</v>
      </c>
      <c r="Y2797">
        <v>9</v>
      </c>
      <c r="Z2797" t="s">
        <v>10949</v>
      </c>
      <c r="AA2797">
        <v>0.3</v>
      </c>
    </row>
    <row r="2798" spans="1:27" x14ac:dyDescent="0.35">
      <c r="A2798">
        <v>3531</v>
      </c>
      <c r="B2798" t="s">
        <v>6081</v>
      </c>
      <c r="C2798">
        <v>2013</v>
      </c>
      <c r="D2798" s="1">
        <v>41414</v>
      </c>
      <c r="E2798" s="1">
        <v>41418</v>
      </c>
      <c r="F2798" t="s">
        <v>23</v>
      </c>
      <c r="G2798" t="s">
        <v>1383</v>
      </c>
      <c r="H2798" t="s">
        <v>1384</v>
      </c>
      <c r="I2798" t="s">
        <v>26</v>
      </c>
      <c r="J2798" t="s">
        <v>27</v>
      </c>
      <c r="K2798" t="s">
        <v>3703</v>
      </c>
      <c r="L2798" t="s">
        <v>3626</v>
      </c>
      <c r="M2798">
        <v>47905</v>
      </c>
      <c r="N2798" t="s">
        <v>3479</v>
      </c>
      <c r="O2798" t="s">
        <v>1684</v>
      </c>
      <c r="P2798" t="s">
        <v>32</v>
      </c>
      <c r="Q2798" t="s">
        <v>40</v>
      </c>
      <c r="R2798" t="s">
        <v>1685</v>
      </c>
      <c r="S2798">
        <v>21.400000000000002</v>
      </c>
      <c r="T2798">
        <v>5</v>
      </c>
      <c r="U2798">
        <v>0</v>
      </c>
      <c r="V2798">
        <v>6.2059999999999977</v>
      </c>
      <c r="W2798" t="s">
        <v>10936</v>
      </c>
      <c r="X2798" t="s">
        <v>10942</v>
      </c>
      <c r="Y2798">
        <v>5</v>
      </c>
      <c r="Z2798" t="s">
        <v>10952</v>
      </c>
      <c r="AA2798">
        <v>0.28999999999999987</v>
      </c>
    </row>
    <row r="2799" spans="1:27" x14ac:dyDescent="0.35">
      <c r="A2799">
        <v>3574</v>
      </c>
      <c r="B2799" t="s">
        <v>6082</v>
      </c>
      <c r="C2799">
        <v>2014</v>
      </c>
      <c r="D2799" s="1">
        <v>41859</v>
      </c>
      <c r="E2799" s="1">
        <v>41864</v>
      </c>
      <c r="F2799" t="s">
        <v>23</v>
      </c>
      <c r="G2799" t="s">
        <v>2840</v>
      </c>
      <c r="H2799" t="s">
        <v>2841</v>
      </c>
      <c r="I2799" t="s">
        <v>38</v>
      </c>
      <c r="J2799" t="s">
        <v>27</v>
      </c>
      <c r="K2799" t="s">
        <v>3013</v>
      </c>
      <c r="L2799" t="s">
        <v>3741</v>
      </c>
      <c r="M2799">
        <v>11561</v>
      </c>
      <c r="N2799" t="s">
        <v>3728</v>
      </c>
      <c r="O2799" t="s">
        <v>110</v>
      </c>
      <c r="P2799" t="s">
        <v>32</v>
      </c>
      <c r="Q2799" t="s">
        <v>40</v>
      </c>
      <c r="R2799" t="s">
        <v>111</v>
      </c>
      <c r="S2799">
        <v>11.68</v>
      </c>
      <c r="T2799">
        <v>2</v>
      </c>
      <c r="U2799">
        <v>0</v>
      </c>
      <c r="V2799">
        <v>5.4895999999999994</v>
      </c>
      <c r="W2799" t="s">
        <v>10939</v>
      </c>
      <c r="X2799" t="s">
        <v>10937</v>
      </c>
      <c r="Y2799">
        <v>8</v>
      </c>
      <c r="Z2799" t="s">
        <v>10954</v>
      </c>
      <c r="AA2799">
        <v>0.47</v>
      </c>
    </row>
    <row r="2800" spans="1:27" x14ac:dyDescent="0.35">
      <c r="A2800">
        <v>3575</v>
      </c>
      <c r="B2800" t="s">
        <v>6082</v>
      </c>
      <c r="C2800">
        <v>2014</v>
      </c>
      <c r="D2800" s="1">
        <v>41859</v>
      </c>
      <c r="E2800" s="1">
        <v>41864</v>
      </c>
      <c r="F2800" t="s">
        <v>23</v>
      </c>
      <c r="G2800" t="s">
        <v>2840</v>
      </c>
      <c r="H2800" t="s">
        <v>2841</v>
      </c>
      <c r="I2800" t="s">
        <v>38</v>
      </c>
      <c r="J2800" t="s">
        <v>27</v>
      </c>
      <c r="K2800" t="s">
        <v>3013</v>
      </c>
      <c r="L2800" t="s">
        <v>3741</v>
      </c>
      <c r="M2800">
        <v>11561</v>
      </c>
      <c r="N2800" t="s">
        <v>3728</v>
      </c>
      <c r="O2800" t="s">
        <v>514</v>
      </c>
      <c r="P2800" t="s">
        <v>32</v>
      </c>
      <c r="Q2800" t="s">
        <v>40</v>
      </c>
      <c r="R2800" t="s">
        <v>66</v>
      </c>
      <c r="S2800">
        <v>104.80000000000001</v>
      </c>
      <c r="T2800">
        <v>10</v>
      </c>
      <c r="U2800">
        <v>0</v>
      </c>
      <c r="V2800">
        <v>26.200000000000003</v>
      </c>
      <c r="W2800" t="s">
        <v>10939</v>
      </c>
      <c r="X2800" t="s">
        <v>10937</v>
      </c>
      <c r="Y2800">
        <v>8</v>
      </c>
      <c r="Z2800" t="s">
        <v>10954</v>
      </c>
      <c r="AA2800">
        <v>0.25</v>
      </c>
    </row>
    <row r="2801" spans="1:27" x14ac:dyDescent="0.35">
      <c r="A2801">
        <v>3583</v>
      </c>
      <c r="B2801" t="s">
        <v>3589</v>
      </c>
      <c r="C2801">
        <v>2012</v>
      </c>
      <c r="D2801" s="1">
        <v>41253</v>
      </c>
      <c r="E2801" s="1">
        <v>41259</v>
      </c>
      <c r="F2801" t="s">
        <v>23</v>
      </c>
      <c r="G2801" t="s">
        <v>833</v>
      </c>
      <c r="H2801" t="s">
        <v>834</v>
      </c>
      <c r="I2801" t="s">
        <v>26</v>
      </c>
      <c r="J2801" t="s">
        <v>27</v>
      </c>
      <c r="K2801" t="s">
        <v>3586</v>
      </c>
      <c r="L2801" t="s">
        <v>3478</v>
      </c>
      <c r="M2801">
        <v>49201</v>
      </c>
      <c r="N2801" t="s">
        <v>3479</v>
      </c>
      <c r="O2801" t="s">
        <v>1187</v>
      </c>
      <c r="P2801" t="s">
        <v>32</v>
      </c>
      <c r="Q2801" t="s">
        <v>40</v>
      </c>
      <c r="R2801" t="s">
        <v>6083</v>
      </c>
      <c r="S2801">
        <v>3.9</v>
      </c>
      <c r="T2801">
        <v>2</v>
      </c>
      <c r="U2801">
        <v>0</v>
      </c>
      <c r="V2801">
        <v>1.5209999999999999</v>
      </c>
      <c r="W2801" t="s">
        <v>10948</v>
      </c>
      <c r="X2801" t="s">
        <v>10940</v>
      </c>
      <c r="Y2801">
        <v>12</v>
      </c>
      <c r="Z2801" t="s">
        <v>10941</v>
      </c>
      <c r="AA2801">
        <v>0.38999999999999996</v>
      </c>
    </row>
    <row r="2802" spans="1:27" x14ac:dyDescent="0.35">
      <c r="A2802">
        <v>3683</v>
      </c>
      <c r="B2802" t="s">
        <v>3847</v>
      </c>
      <c r="C2802">
        <v>2012</v>
      </c>
      <c r="D2802" s="1">
        <v>41099</v>
      </c>
      <c r="E2802" s="1">
        <v>41104</v>
      </c>
      <c r="F2802" t="s">
        <v>23</v>
      </c>
      <c r="G2802" t="s">
        <v>2457</v>
      </c>
      <c r="H2802" t="s">
        <v>2458</v>
      </c>
      <c r="I2802" t="s">
        <v>38</v>
      </c>
      <c r="J2802" t="s">
        <v>27</v>
      </c>
      <c r="K2802" t="s">
        <v>3848</v>
      </c>
      <c r="L2802" t="s">
        <v>3849</v>
      </c>
      <c r="M2802">
        <v>20735</v>
      </c>
      <c r="N2802" t="s">
        <v>3728</v>
      </c>
      <c r="O2802" t="s">
        <v>3343</v>
      </c>
      <c r="P2802" t="s">
        <v>32</v>
      </c>
      <c r="Q2802" t="s">
        <v>40</v>
      </c>
      <c r="R2802" t="s">
        <v>3344</v>
      </c>
      <c r="S2802">
        <v>79.36</v>
      </c>
      <c r="T2802">
        <v>4</v>
      </c>
      <c r="U2802">
        <v>0</v>
      </c>
      <c r="V2802">
        <v>32.537600000000005</v>
      </c>
      <c r="W2802" t="s">
        <v>10948</v>
      </c>
      <c r="X2802" t="s">
        <v>10937</v>
      </c>
      <c r="Y2802">
        <v>7</v>
      </c>
      <c r="Z2802" t="s">
        <v>10938</v>
      </c>
      <c r="AA2802">
        <v>0.41000000000000009</v>
      </c>
    </row>
    <row r="2803" spans="1:27" x14ac:dyDescent="0.35">
      <c r="A2803">
        <v>3703</v>
      </c>
      <c r="B2803" t="s">
        <v>3852</v>
      </c>
      <c r="C2803">
        <v>2012</v>
      </c>
      <c r="D2803" s="1">
        <v>41073</v>
      </c>
      <c r="E2803" s="1">
        <v>41079</v>
      </c>
      <c r="F2803" t="s">
        <v>23</v>
      </c>
      <c r="G2803" t="s">
        <v>2908</v>
      </c>
      <c r="H2803" t="s">
        <v>2909</v>
      </c>
      <c r="I2803" t="s">
        <v>26</v>
      </c>
      <c r="J2803" t="s">
        <v>27</v>
      </c>
      <c r="K2803" t="s">
        <v>3633</v>
      </c>
      <c r="L2803" t="s">
        <v>3594</v>
      </c>
      <c r="M2803">
        <v>35601</v>
      </c>
      <c r="N2803" t="s">
        <v>3507</v>
      </c>
      <c r="O2803" t="s">
        <v>673</v>
      </c>
      <c r="P2803" t="s">
        <v>32</v>
      </c>
      <c r="Q2803" t="s">
        <v>40</v>
      </c>
      <c r="R2803" t="s">
        <v>674</v>
      </c>
      <c r="S2803">
        <v>24.78</v>
      </c>
      <c r="T2803">
        <v>6</v>
      </c>
      <c r="U2803">
        <v>0</v>
      </c>
      <c r="V2803">
        <v>6.9384000000000006</v>
      </c>
      <c r="W2803" t="s">
        <v>10948</v>
      </c>
      <c r="X2803" t="s">
        <v>10942</v>
      </c>
      <c r="Y2803">
        <v>6</v>
      </c>
      <c r="Z2803" t="s">
        <v>10946</v>
      </c>
      <c r="AA2803">
        <v>0.28000000000000003</v>
      </c>
    </row>
    <row r="2804" spans="1:27" x14ac:dyDescent="0.35">
      <c r="A2804">
        <v>3720</v>
      </c>
      <c r="B2804" t="s">
        <v>6084</v>
      </c>
      <c r="C2804">
        <v>2013</v>
      </c>
      <c r="D2804" s="1">
        <v>41535</v>
      </c>
      <c r="E2804" s="1">
        <v>41541</v>
      </c>
      <c r="F2804" t="s">
        <v>23</v>
      </c>
      <c r="G2804" t="s">
        <v>4234</v>
      </c>
      <c r="H2804" t="s">
        <v>4235</v>
      </c>
      <c r="I2804" t="s">
        <v>26</v>
      </c>
      <c r="J2804" t="s">
        <v>27</v>
      </c>
      <c r="K2804" t="s">
        <v>3521</v>
      </c>
      <c r="L2804" t="s">
        <v>3626</v>
      </c>
      <c r="M2804">
        <v>47201</v>
      </c>
      <c r="N2804" t="s">
        <v>3479</v>
      </c>
      <c r="O2804" t="s">
        <v>5913</v>
      </c>
      <c r="P2804" t="s">
        <v>32</v>
      </c>
      <c r="Q2804" t="s">
        <v>40</v>
      </c>
      <c r="R2804" t="s">
        <v>5914</v>
      </c>
      <c r="S2804">
        <v>33.4</v>
      </c>
      <c r="T2804">
        <v>5</v>
      </c>
      <c r="U2804">
        <v>0</v>
      </c>
      <c r="V2804">
        <v>12.357999999999997</v>
      </c>
      <c r="W2804" t="s">
        <v>10936</v>
      </c>
      <c r="X2804" t="s">
        <v>10937</v>
      </c>
      <c r="Y2804">
        <v>9</v>
      </c>
      <c r="Z2804" t="s">
        <v>10949</v>
      </c>
      <c r="AA2804">
        <v>0.36999999999999994</v>
      </c>
    </row>
    <row r="2805" spans="1:27" x14ac:dyDescent="0.35">
      <c r="A2805">
        <v>3728</v>
      </c>
      <c r="B2805" t="s">
        <v>5767</v>
      </c>
      <c r="C2805">
        <v>2013</v>
      </c>
      <c r="D2805" s="1">
        <v>41431</v>
      </c>
      <c r="E2805" s="1">
        <v>41437</v>
      </c>
      <c r="F2805" t="s">
        <v>23</v>
      </c>
      <c r="G2805" t="s">
        <v>5768</v>
      </c>
      <c r="H2805" t="s">
        <v>5769</v>
      </c>
      <c r="I2805" t="s">
        <v>38</v>
      </c>
      <c r="J2805" t="s">
        <v>27</v>
      </c>
      <c r="K2805" t="s">
        <v>3821</v>
      </c>
      <c r="L2805" t="s">
        <v>3822</v>
      </c>
      <c r="M2805">
        <v>19711</v>
      </c>
      <c r="N2805" t="s">
        <v>3728</v>
      </c>
      <c r="O2805" t="s">
        <v>1065</v>
      </c>
      <c r="P2805" t="s">
        <v>32</v>
      </c>
      <c r="Q2805" t="s">
        <v>40</v>
      </c>
      <c r="R2805" t="s">
        <v>1066</v>
      </c>
      <c r="S2805">
        <v>11.16</v>
      </c>
      <c r="T2805">
        <v>2</v>
      </c>
      <c r="U2805">
        <v>0</v>
      </c>
      <c r="V2805">
        <v>2.7899999999999991</v>
      </c>
      <c r="W2805" t="s">
        <v>10936</v>
      </c>
      <c r="X2805" t="s">
        <v>10942</v>
      </c>
      <c r="Y2805">
        <v>6</v>
      </c>
      <c r="Z2805" t="s">
        <v>10946</v>
      </c>
      <c r="AA2805">
        <v>0.24999999999999992</v>
      </c>
    </row>
    <row r="2806" spans="1:27" x14ac:dyDescent="0.35">
      <c r="A2806">
        <v>3888</v>
      </c>
      <c r="B2806" t="s">
        <v>4838</v>
      </c>
      <c r="C2806">
        <v>2011</v>
      </c>
      <c r="D2806" s="1">
        <v>40696</v>
      </c>
      <c r="E2806" s="1">
        <v>40700</v>
      </c>
      <c r="F2806" t="s">
        <v>23</v>
      </c>
      <c r="G2806" t="s">
        <v>644</v>
      </c>
      <c r="H2806" t="s">
        <v>645</v>
      </c>
      <c r="I2806" t="s">
        <v>38</v>
      </c>
      <c r="J2806" t="s">
        <v>27</v>
      </c>
      <c r="K2806" t="s">
        <v>4108</v>
      </c>
      <c r="L2806" t="s">
        <v>3522</v>
      </c>
      <c r="M2806">
        <v>30076</v>
      </c>
      <c r="N2806" t="s">
        <v>3507</v>
      </c>
      <c r="O2806" t="s">
        <v>5924</v>
      </c>
      <c r="P2806" t="s">
        <v>32</v>
      </c>
      <c r="Q2806" t="s">
        <v>40</v>
      </c>
      <c r="R2806" t="s">
        <v>5925</v>
      </c>
      <c r="S2806">
        <v>8.56</v>
      </c>
      <c r="T2806">
        <v>2</v>
      </c>
      <c r="U2806">
        <v>0</v>
      </c>
      <c r="V2806">
        <v>2.6536</v>
      </c>
      <c r="W2806" t="s">
        <v>10944</v>
      </c>
      <c r="X2806" t="s">
        <v>10942</v>
      </c>
      <c r="Y2806">
        <v>6</v>
      </c>
      <c r="Z2806" t="s">
        <v>10946</v>
      </c>
      <c r="AA2806">
        <v>0.31</v>
      </c>
    </row>
    <row r="2807" spans="1:27" x14ac:dyDescent="0.35">
      <c r="A2807">
        <v>3956</v>
      </c>
      <c r="B2807" t="s">
        <v>5522</v>
      </c>
      <c r="C2807">
        <v>2011</v>
      </c>
      <c r="D2807" s="1">
        <v>40637</v>
      </c>
      <c r="E2807" s="1">
        <v>40642</v>
      </c>
      <c r="F2807" t="s">
        <v>23</v>
      </c>
      <c r="G2807" t="s">
        <v>2963</v>
      </c>
      <c r="H2807" t="s">
        <v>2964</v>
      </c>
      <c r="I2807" t="s">
        <v>38</v>
      </c>
      <c r="J2807" t="s">
        <v>27</v>
      </c>
      <c r="K2807" t="s">
        <v>3477</v>
      </c>
      <c r="L2807" t="s">
        <v>3478</v>
      </c>
      <c r="M2807">
        <v>48205</v>
      </c>
      <c r="N2807" t="s">
        <v>3479</v>
      </c>
      <c r="O2807" t="s">
        <v>5981</v>
      </c>
      <c r="P2807" t="s">
        <v>32</v>
      </c>
      <c r="Q2807" t="s">
        <v>40</v>
      </c>
      <c r="R2807" t="s">
        <v>5982</v>
      </c>
      <c r="S2807">
        <v>79.36</v>
      </c>
      <c r="T2807">
        <v>4</v>
      </c>
      <c r="U2807">
        <v>0</v>
      </c>
      <c r="V2807">
        <v>23.807999999999993</v>
      </c>
      <c r="W2807" t="s">
        <v>10944</v>
      </c>
      <c r="X2807" t="s">
        <v>10942</v>
      </c>
      <c r="Y2807">
        <v>4</v>
      </c>
      <c r="Z2807" t="s">
        <v>10943</v>
      </c>
      <c r="AA2807">
        <v>0.29999999999999993</v>
      </c>
    </row>
    <row r="2808" spans="1:27" x14ac:dyDescent="0.35">
      <c r="A2808">
        <v>3998</v>
      </c>
      <c r="B2808" t="s">
        <v>3857</v>
      </c>
      <c r="C2808">
        <v>2012</v>
      </c>
      <c r="D2808" s="1">
        <v>40976</v>
      </c>
      <c r="E2808" s="1">
        <v>40980</v>
      </c>
      <c r="F2808" t="s">
        <v>23</v>
      </c>
      <c r="G2808" t="s">
        <v>3858</v>
      </c>
      <c r="H2808" t="s">
        <v>3859</v>
      </c>
      <c r="I2808" t="s">
        <v>38</v>
      </c>
      <c r="J2808" t="s">
        <v>27</v>
      </c>
      <c r="K2808" t="s">
        <v>3860</v>
      </c>
      <c r="L2808" t="s">
        <v>3572</v>
      </c>
      <c r="M2808">
        <v>53142</v>
      </c>
      <c r="N2808" t="s">
        <v>3479</v>
      </c>
      <c r="O2808" t="s">
        <v>6085</v>
      </c>
      <c r="P2808" t="s">
        <v>32</v>
      </c>
      <c r="Q2808" t="s">
        <v>40</v>
      </c>
      <c r="R2808" t="s">
        <v>6086</v>
      </c>
      <c r="S2808">
        <v>14.98</v>
      </c>
      <c r="T2808">
        <v>1</v>
      </c>
      <c r="U2808">
        <v>0</v>
      </c>
      <c r="V2808">
        <v>4.4939999999999998</v>
      </c>
      <c r="W2808" t="s">
        <v>10948</v>
      </c>
      <c r="X2808" t="s">
        <v>10950</v>
      </c>
      <c r="Y2808">
        <v>3</v>
      </c>
      <c r="Z2808" t="s">
        <v>10953</v>
      </c>
      <c r="AA2808">
        <v>0.3</v>
      </c>
    </row>
    <row r="2809" spans="1:27" x14ac:dyDescent="0.35">
      <c r="A2809">
        <v>4006</v>
      </c>
      <c r="B2809" t="s">
        <v>5088</v>
      </c>
      <c r="C2809">
        <v>2012</v>
      </c>
      <c r="D2809" s="1">
        <v>41253</v>
      </c>
      <c r="E2809" s="1">
        <v>41259</v>
      </c>
      <c r="F2809" t="s">
        <v>23</v>
      </c>
      <c r="G2809" t="s">
        <v>1338</v>
      </c>
      <c r="H2809" t="s">
        <v>1339</v>
      </c>
      <c r="I2809" t="s">
        <v>38</v>
      </c>
      <c r="J2809" t="s">
        <v>27</v>
      </c>
      <c r="K2809" t="s">
        <v>4108</v>
      </c>
      <c r="L2809" t="s">
        <v>3522</v>
      </c>
      <c r="M2809">
        <v>30076</v>
      </c>
      <c r="N2809" t="s">
        <v>3507</v>
      </c>
      <c r="O2809" t="s">
        <v>3093</v>
      </c>
      <c r="P2809" t="s">
        <v>32</v>
      </c>
      <c r="Q2809" t="s">
        <v>40</v>
      </c>
      <c r="R2809" t="s">
        <v>66</v>
      </c>
      <c r="S2809">
        <v>1.78</v>
      </c>
      <c r="T2809">
        <v>1</v>
      </c>
      <c r="U2809">
        <v>0</v>
      </c>
      <c r="V2809">
        <v>0.49839999999999995</v>
      </c>
      <c r="W2809" t="s">
        <v>10948</v>
      </c>
      <c r="X2809" t="s">
        <v>10940</v>
      </c>
      <c r="Y2809">
        <v>12</v>
      </c>
      <c r="Z2809" t="s">
        <v>10941</v>
      </c>
      <c r="AA2809">
        <v>0.27999999999999997</v>
      </c>
    </row>
    <row r="2810" spans="1:27" x14ac:dyDescent="0.35">
      <c r="A2810">
        <v>4013</v>
      </c>
      <c r="B2810" t="s">
        <v>6087</v>
      </c>
      <c r="C2810">
        <v>2012</v>
      </c>
      <c r="D2810" s="1">
        <v>41265</v>
      </c>
      <c r="E2810" s="1">
        <v>41270</v>
      </c>
      <c r="F2810" t="s">
        <v>23</v>
      </c>
      <c r="G2810" t="s">
        <v>2729</v>
      </c>
      <c r="H2810" t="s">
        <v>2730</v>
      </c>
      <c r="I2810" t="s">
        <v>127</v>
      </c>
      <c r="J2810" t="s">
        <v>27</v>
      </c>
      <c r="K2810" t="s">
        <v>4760</v>
      </c>
      <c r="L2810" t="s">
        <v>3572</v>
      </c>
      <c r="M2810">
        <v>54880</v>
      </c>
      <c r="N2810" t="s">
        <v>3479</v>
      </c>
      <c r="O2810" t="s">
        <v>3115</v>
      </c>
      <c r="P2810" t="s">
        <v>32</v>
      </c>
      <c r="Q2810" t="s">
        <v>40</v>
      </c>
      <c r="R2810" t="s">
        <v>3116</v>
      </c>
      <c r="S2810">
        <v>17.12</v>
      </c>
      <c r="T2810">
        <v>4</v>
      </c>
      <c r="U2810">
        <v>0</v>
      </c>
      <c r="V2810">
        <v>4.9647999999999985</v>
      </c>
      <c r="W2810" t="s">
        <v>10948</v>
      </c>
      <c r="X2810" t="s">
        <v>10940</v>
      </c>
      <c r="Y2810">
        <v>12</v>
      </c>
      <c r="Z2810" t="s">
        <v>10941</v>
      </c>
      <c r="AA2810">
        <v>0.28999999999999992</v>
      </c>
    </row>
    <row r="2811" spans="1:27" x14ac:dyDescent="0.35">
      <c r="A2811">
        <v>4113</v>
      </c>
      <c r="B2811" t="s">
        <v>3882</v>
      </c>
      <c r="C2811">
        <v>2012</v>
      </c>
      <c r="D2811" s="1">
        <v>41268</v>
      </c>
      <c r="E2811" s="1">
        <v>41275</v>
      </c>
      <c r="F2811" t="s">
        <v>23</v>
      </c>
      <c r="G2811" t="s">
        <v>2034</v>
      </c>
      <c r="H2811" t="s">
        <v>2035</v>
      </c>
      <c r="I2811" t="s">
        <v>26</v>
      </c>
      <c r="J2811" t="s">
        <v>27</v>
      </c>
      <c r="K2811" t="s">
        <v>3477</v>
      </c>
      <c r="L2811" t="s">
        <v>3478</v>
      </c>
      <c r="M2811">
        <v>48227</v>
      </c>
      <c r="N2811" t="s">
        <v>3479</v>
      </c>
      <c r="O2811" t="s">
        <v>94</v>
      </c>
      <c r="P2811" t="s">
        <v>32</v>
      </c>
      <c r="Q2811" t="s">
        <v>40</v>
      </c>
      <c r="R2811" t="s">
        <v>95</v>
      </c>
      <c r="S2811">
        <v>3.28</v>
      </c>
      <c r="T2811">
        <v>1</v>
      </c>
      <c r="U2811">
        <v>0</v>
      </c>
      <c r="V2811">
        <v>0.9511999999999996</v>
      </c>
      <c r="W2811" t="s">
        <v>10948</v>
      </c>
      <c r="X2811" t="s">
        <v>10940</v>
      </c>
      <c r="Y2811">
        <v>12</v>
      </c>
      <c r="Z2811" t="s">
        <v>10941</v>
      </c>
      <c r="AA2811">
        <v>0.28999999999999987</v>
      </c>
    </row>
    <row r="2812" spans="1:27" x14ac:dyDescent="0.35">
      <c r="A2812">
        <v>4160</v>
      </c>
      <c r="B2812" t="s">
        <v>6088</v>
      </c>
      <c r="C2812">
        <v>2013</v>
      </c>
      <c r="D2812" s="1">
        <v>41381</v>
      </c>
      <c r="E2812" s="1">
        <v>41388</v>
      </c>
      <c r="F2812" t="s">
        <v>23</v>
      </c>
      <c r="G2812" t="s">
        <v>415</v>
      </c>
      <c r="H2812" t="s">
        <v>416</v>
      </c>
      <c r="I2812" t="s">
        <v>38</v>
      </c>
      <c r="J2812" t="s">
        <v>27</v>
      </c>
      <c r="K2812" t="s">
        <v>3521</v>
      </c>
      <c r="L2812" t="s">
        <v>3522</v>
      </c>
      <c r="M2812">
        <v>31907</v>
      </c>
      <c r="N2812" t="s">
        <v>3507</v>
      </c>
      <c r="O2812" t="s">
        <v>1684</v>
      </c>
      <c r="P2812" t="s">
        <v>32</v>
      </c>
      <c r="Q2812" t="s">
        <v>40</v>
      </c>
      <c r="R2812" t="s">
        <v>1685</v>
      </c>
      <c r="S2812">
        <v>12.84</v>
      </c>
      <c r="T2812">
        <v>3</v>
      </c>
      <c r="U2812">
        <v>0</v>
      </c>
      <c r="V2812">
        <v>3.7235999999999989</v>
      </c>
      <c r="W2812" t="s">
        <v>10936</v>
      </c>
      <c r="X2812" t="s">
        <v>10942</v>
      </c>
      <c r="Y2812">
        <v>4</v>
      </c>
      <c r="Z2812" t="s">
        <v>10943</v>
      </c>
      <c r="AA2812">
        <v>0.28999999999999992</v>
      </c>
    </row>
    <row r="2813" spans="1:27" x14ac:dyDescent="0.35">
      <c r="A2813">
        <v>4246</v>
      </c>
      <c r="B2813" t="s">
        <v>5530</v>
      </c>
      <c r="C2813">
        <v>2014</v>
      </c>
      <c r="D2813" s="1">
        <v>41972</v>
      </c>
      <c r="E2813" s="1">
        <v>41978</v>
      </c>
      <c r="F2813" t="s">
        <v>23</v>
      </c>
      <c r="G2813" t="s">
        <v>974</v>
      </c>
      <c r="H2813" t="s">
        <v>975</v>
      </c>
      <c r="I2813" t="s">
        <v>127</v>
      </c>
      <c r="J2813" t="s">
        <v>27</v>
      </c>
      <c r="K2813" t="s">
        <v>3997</v>
      </c>
      <c r="L2813" t="s">
        <v>3849</v>
      </c>
      <c r="M2813">
        <v>21215</v>
      </c>
      <c r="N2813" t="s">
        <v>3728</v>
      </c>
      <c r="O2813" t="s">
        <v>6089</v>
      </c>
      <c r="P2813" t="s">
        <v>32</v>
      </c>
      <c r="Q2813" t="s">
        <v>40</v>
      </c>
      <c r="R2813" t="s">
        <v>6090</v>
      </c>
      <c r="S2813">
        <v>1.64</v>
      </c>
      <c r="T2813">
        <v>1</v>
      </c>
      <c r="U2813">
        <v>0</v>
      </c>
      <c r="V2813">
        <v>0.73799999999999988</v>
      </c>
      <c r="W2813" t="s">
        <v>10939</v>
      </c>
      <c r="X2813" t="s">
        <v>10940</v>
      </c>
      <c r="Y2813">
        <v>11</v>
      </c>
      <c r="Z2813" t="s">
        <v>10947</v>
      </c>
      <c r="AA2813">
        <v>0.44999999999999996</v>
      </c>
    </row>
    <row r="2814" spans="1:27" x14ac:dyDescent="0.35">
      <c r="A2814">
        <v>4371</v>
      </c>
      <c r="B2814" t="s">
        <v>6091</v>
      </c>
      <c r="C2814">
        <v>2013</v>
      </c>
      <c r="D2814" s="1">
        <v>41584</v>
      </c>
      <c r="E2814" s="1">
        <v>41589</v>
      </c>
      <c r="F2814" t="s">
        <v>23</v>
      </c>
      <c r="G2814" t="s">
        <v>1061</v>
      </c>
      <c r="H2814" t="s">
        <v>1062</v>
      </c>
      <c r="I2814" t="s">
        <v>127</v>
      </c>
      <c r="J2814" t="s">
        <v>27</v>
      </c>
      <c r="K2814" t="s">
        <v>3993</v>
      </c>
      <c r="L2814" t="s">
        <v>3626</v>
      </c>
      <c r="M2814">
        <v>46226</v>
      </c>
      <c r="N2814" t="s">
        <v>3479</v>
      </c>
      <c r="O2814" t="s">
        <v>3343</v>
      </c>
      <c r="P2814" t="s">
        <v>32</v>
      </c>
      <c r="Q2814" t="s">
        <v>40</v>
      </c>
      <c r="R2814" t="s">
        <v>3344</v>
      </c>
      <c r="S2814">
        <v>39.68</v>
      </c>
      <c r="T2814">
        <v>2</v>
      </c>
      <c r="U2814">
        <v>0</v>
      </c>
      <c r="V2814">
        <v>16.268800000000002</v>
      </c>
      <c r="W2814" t="s">
        <v>10936</v>
      </c>
      <c r="X2814" t="s">
        <v>10940</v>
      </c>
      <c r="Y2814">
        <v>11</v>
      </c>
      <c r="Z2814" t="s">
        <v>10947</v>
      </c>
      <c r="AA2814">
        <v>0.41000000000000009</v>
      </c>
    </row>
    <row r="2815" spans="1:27" x14ac:dyDescent="0.35">
      <c r="A2815">
        <v>4443</v>
      </c>
      <c r="B2815" t="s">
        <v>5106</v>
      </c>
      <c r="C2815">
        <v>2013</v>
      </c>
      <c r="D2815" s="1">
        <v>41478</v>
      </c>
      <c r="E2815" s="1">
        <v>41482</v>
      </c>
      <c r="F2815" t="s">
        <v>23</v>
      </c>
      <c r="G2815" t="s">
        <v>2533</v>
      </c>
      <c r="H2815" t="s">
        <v>2534</v>
      </c>
      <c r="I2815" t="s">
        <v>38</v>
      </c>
      <c r="J2815" t="s">
        <v>27</v>
      </c>
      <c r="K2815" t="s">
        <v>5107</v>
      </c>
      <c r="L2815" t="s">
        <v>3478</v>
      </c>
      <c r="M2815">
        <v>48185</v>
      </c>
      <c r="N2815" t="s">
        <v>3479</v>
      </c>
      <c r="O2815" t="s">
        <v>6092</v>
      </c>
      <c r="P2815" t="s">
        <v>32</v>
      </c>
      <c r="Q2815" t="s">
        <v>40</v>
      </c>
      <c r="R2815" t="s">
        <v>6093</v>
      </c>
      <c r="S2815">
        <v>29.2</v>
      </c>
      <c r="T2815">
        <v>5</v>
      </c>
      <c r="U2815">
        <v>0</v>
      </c>
      <c r="V2815">
        <v>10.511999999999999</v>
      </c>
      <c r="W2815" t="s">
        <v>10936</v>
      </c>
      <c r="X2815" t="s">
        <v>10937</v>
      </c>
      <c r="Y2815">
        <v>7</v>
      </c>
      <c r="Z2815" t="s">
        <v>10938</v>
      </c>
      <c r="AA2815">
        <v>0.36</v>
      </c>
    </row>
    <row r="2816" spans="1:27" x14ac:dyDescent="0.35">
      <c r="A2816">
        <v>4516</v>
      </c>
      <c r="B2816" t="s">
        <v>6094</v>
      </c>
      <c r="C2816">
        <v>2014</v>
      </c>
      <c r="D2816" s="1">
        <v>41935</v>
      </c>
      <c r="E2816" s="1">
        <v>41939</v>
      </c>
      <c r="F2816" t="s">
        <v>23</v>
      </c>
      <c r="G2816" t="s">
        <v>235</v>
      </c>
      <c r="H2816" t="s">
        <v>236</v>
      </c>
      <c r="I2816" t="s">
        <v>127</v>
      </c>
      <c r="J2816" t="s">
        <v>27</v>
      </c>
      <c r="K2816" t="s">
        <v>3637</v>
      </c>
      <c r="L2816" t="s">
        <v>3540</v>
      </c>
      <c r="M2816">
        <v>74133</v>
      </c>
      <c r="N2816" t="s">
        <v>3479</v>
      </c>
      <c r="O2816" t="s">
        <v>2566</v>
      </c>
      <c r="P2816" t="s">
        <v>32</v>
      </c>
      <c r="Q2816" t="s">
        <v>40</v>
      </c>
      <c r="R2816" t="s">
        <v>2567</v>
      </c>
      <c r="S2816">
        <v>36.44</v>
      </c>
      <c r="T2816">
        <v>4</v>
      </c>
      <c r="U2816">
        <v>0</v>
      </c>
      <c r="V2816">
        <v>12.025199999999998</v>
      </c>
      <c r="W2816" t="s">
        <v>10939</v>
      </c>
      <c r="X2816" t="s">
        <v>10940</v>
      </c>
      <c r="Y2816">
        <v>10</v>
      </c>
      <c r="Z2816" t="s">
        <v>10945</v>
      </c>
      <c r="AA2816">
        <v>0.32999999999999996</v>
      </c>
    </row>
    <row r="2817" spans="1:27" x14ac:dyDescent="0.35">
      <c r="A2817">
        <v>4538</v>
      </c>
      <c r="B2817" t="s">
        <v>5539</v>
      </c>
      <c r="C2817">
        <v>2014</v>
      </c>
      <c r="D2817" s="1">
        <v>41829</v>
      </c>
      <c r="E2817" s="1">
        <v>41833</v>
      </c>
      <c r="F2817" t="s">
        <v>23</v>
      </c>
      <c r="G2817" t="s">
        <v>470</v>
      </c>
      <c r="H2817" t="s">
        <v>471</v>
      </c>
      <c r="I2817" t="s">
        <v>127</v>
      </c>
      <c r="J2817" t="s">
        <v>27</v>
      </c>
      <c r="K2817" t="s">
        <v>3472</v>
      </c>
      <c r="L2817" t="s">
        <v>3473</v>
      </c>
      <c r="M2817">
        <v>98115</v>
      </c>
      <c r="N2817" t="s">
        <v>30</v>
      </c>
      <c r="O2817" t="s">
        <v>6095</v>
      </c>
      <c r="P2817" t="s">
        <v>32</v>
      </c>
      <c r="Q2817" t="s">
        <v>40</v>
      </c>
      <c r="R2817" t="s">
        <v>6096</v>
      </c>
      <c r="S2817">
        <v>18.240000000000002</v>
      </c>
      <c r="T2817">
        <v>3</v>
      </c>
      <c r="U2817">
        <v>0</v>
      </c>
      <c r="V2817">
        <v>6.2015999999999991</v>
      </c>
      <c r="W2817" t="s">
        <v>10939</v>
      </c>
      <c r="X2817" t="s">
        <v>10937</v>
      </c>
      <c r="Y2817">
        <v>7</v>
      </c>
      <c r="Z2817" t="s">
        <v>10938</v>
      </c>
      <c r="AA2817">
        <v>0.33999999999999991</v>
      </c>
    </row>
    <row r="2818" spans="1:27" x14ac:dyDescent="0.35">
      <c r="A2818">
        <v>4539</v>
      </c>
      <c r="B2818" t="s">
        <v>5539</v>
      </c>
      <c r="C2818">
        <v>2014</v>
      </c>
      <c r="D2818" s="1">
        <v>41829</v>
      </c>
      <c r="E2818" s="1">
        <v>41833</v>
      </c>
      <c r="F2818" t="s">
        <v>23</v>
      </c>
      <c r="G2818" t="s">
        <v>470</v>
      </c>
      <c r="H2818" t="s">
        <v>471</v>
      </c>
      <c r="I2818" t="s">
        <v>127</v>
      </c>
      <c r="J2818" t="s">
        <v>27</v>
      </c>
      <c r="K2818" t="s">
        <v>3472</v>
      </c>
      <c r="L2818" t="s">
        <v>3473</v>
      </c>
      <c r="M2818">
        <v>98115</v>
      </c>
      <c r="N2818" t="s">
        <v>30</v>
      </c>
      <c r="O2818" t="s">
        <v>1579</v>
      </c>
      <c r="P2818" t="s">
        <v>32</v>
      </c>
      <c r="Q2818" t="s">
        <v>40</v>
      </c>
      <c r="R2818" t="s">
        <v>1580</v>
      </c>
      <c r="S2818">
        <v>13.12</v>
      </c>
      <c r="T2818">
        <v>4</v>
      </c>
      <c r="U2818">
        <v>0</v>
      </c>
      <c r="V2818">
        <v>4.3295999999999992</v>
      </c>
      <c r="W2818" t="s">
        <v>10939</v>
      </c>
      <c r="X2818" t="s">
        <v>10937</v>
      </c>
      <c r="Y2818">
        <v>7</v>
      </c>
      <c r="Z2818" t="s">
        <v>10938</v>
      </c>
      <c r="AA2818">
        <v>0.32999999999999996</v>
      </c>
    </row>
    <row r="2819" spans="1:27" x14ac:dyDescent="0.35">
      <c r="A2819">
        <v>4576</v>
      </c>
      <c r="B2819" t="s">
        <v>4725</v>
      </c>
      <c r="C2819">
        <v>2013</v>
      </c>
      <c r="D2819" s="1">
        <v>41621</v>
      </c>
      <c r="E2819" s="1">
        <v>41627</v>
      </c>
      <c r="F2819" t="s">
        <v>23</v>
      </c>
      <c r="G2819" t="s">
        <v>4726</v>
      </c>
      <c r="H2819" t="s">
        <v>4727</v>
      </c>
      <c r="I2819" t="s">
        <v>127</v>
      </c>
      <c r="J2819" t="s">
        <v>27</v>
      </c>
      <c r="K2819" t="s">
        <v>3586</v>
      </c>
      <c r="L2819" t="s">
        <v>3478</v>
      </c>
      <c r="M2819">
        <v>49201</v>
      </c>
      <c r="N2819" t="s">
        <v>3479</v>
      </c>
      <c r="O2819" t="s">
        <v>1410</v>
      </c>
      <c r="P2819" t="s">
        <v>32</v>
      </c>
      <c r="Q2819" t="s">
        <v>40</v>
      </c>
      <c r="R2819" t="s">
        <v>1411</v>
      </c>
      <c r="S2819">
        <v>13.899999999999999</v>
      </c>
      <c r="T2819">
        <v>5</v>
      </c>
      <c r="U2819">
        <v>0</v>
      </c>
      <c r="V2819">
        <v>3.6139999999999994</v>
      </c>
      <c r="W2819" t="s">
        <v>10936</v>
      </c>
      <c r="X2819" t="s">
        <v>10940</v>
      </c>
      <c r="Y2819">
        <v>12</v>
      </c>
      <c r="Z2819" t="s">
        <v>10941</v>
      </c>
      <c r="AA2819">
        <v>0.26</v>
      </c>
    </row>
    <row r="2820" spans="1:27" x14ac:dyDescent="0.35">
      <c r="A2820">
        <v>4718</v>
      </c>
      <c r="B2820" t="s">
        <v>6097</v>
      </c>
      <c r="C2820">
        <v>2012</v>
      </c>
      <c r="D2820" s="1">
        <v>41255</v>
      </c>
      <c r="E2820" s="1">
        <v>41260</v>
      </c>
      <c r="F2820" t="s">
        <v>23</v>
      </c>
      <c r="G2820" t="s">
        <v>1841</v>
      </c>
      <c r="H2820" t="s">
        <v>1842</v>
      </c>
      <c r="I2820" t="s">
        <v>38</v>
      </c>
      <c r="J2820" t="s">
        <v>27</v>
      </c>
      <c r="K2820" t="s">
        <v>3997</v>
      </c>
      <c r="L2820" t="s">
        <v>3849</v>
      </c>
      <c r="M2820">
        <v>21215</v>
      </c>
      <c r="N2820" t="s">
        <v>3728</v>
      </c>
      <c r="O2820" t="s">
        <v>3282</v>
      </c>
      <c r="P2820" t="s">
        <v>32</v>
      </c>
      <c r="Q2820" t="s">
        <v>40</v>
      </c>
      <c r="R2820" t="s">
        <v>3283</v>
      </c>
      <c r="S2820">
        <v>8.2200000000000006</v>
      </c>
      <c r="T2820">
        <v>3</v>
      </c>
      <c r="U2820">
        <v>0</v>
      </c>
      <c r="V2820">
        <v>2.2194000000000007</v>
      </c>
      <c r="W2820" t="s">
        <v>10948</v>
      </c>
      <c r="X2820" t="s">
        <v>10940</v>
      </c>
      <c r="Y2820">
        <v>12</v>
      </c>
      <c r="Z2820" t="s">
        <v>10941</v>
      </c>
      <c r="AA2820">
        <v>0.27000000000000007</v>
      </c>
    </row>
    <row r="2821" spans="1:27" x14ac:dyDescent="0.35">
      <c r="A2821">
        <v>4723</v>
      </c>
      <c r="B2821" t="s">
        <v>6098</v>
      </c>
      <c r="C2821">
        <v>2014</v>
      </c>
      <c r="D2821" s="1">
        <v>41884</v>
      </c>
      <c r="E2821" s="1">
        <v>41890</v>
      </c>
      <c r="F2821" t="s">
        <v>23</v>
      </c>
      <c r="G2821" t="s">
        <v>4316</v>
      </c>
      <c r="H2821" t="s">
        <v>4317</v>
      </c>
      <c r="I2821" t="s">
        <v>127</v>
      </c>
      <c r="J2821" t="s">
        <v>27</v>
      </c>
      <c r="K2821" t="s">
        <v>3472</v>
      </c>
      <c r="L2821" t="s">
        <v>3473</v>
      </c>
      <c r="M2821">
        <v>98103</v>
      </c>
      <c r="N2821" t="s">
        <v>30</v>
      </c>
      <c r="O2821" t="s">
        <v>6040</v>
      </c>
      <c r="P2821" t="s">
        <v>32</v>
      </c>
      <c r="Q2821" t="s">
        <v>40</v>
      </c>
      <c r="R2821" t="s">
        <v>66</v>
      </c>
      <c r="S2821">
        <v>7.58</v>
      </c>
      <c r="T2821">
        <v>1</v>
      </c>
      <c r="U2821">
        <v>0</v>
      </c>
      <c r="V2821">
        <v>2.9561999999999999</v>
      </c>
      <c r="W2821" t="s">
        <v>10939</v>
      </c>
      <c r="X2821" t="s">
        <v>10937</v>
      </c>
      <c r="Y2821">
        <v>9</v>
      </c>
      <c r="Z2821" t="s">
        <v>10949</v>
      </c>
      <c r="AA2821">
        <v>0.39</v>
      </c>
    </row>
    <row r="2822" spans="1:27" x14ac:dyDescent="0.35">
      <c r="A2822">
        <v>4742</v>
      </c>
      <c r="B2822" t="s">
        <v>6099</v>
      </c>
      <c r="C2822">
        <v>2014</v>
      </c>
      <c r="D2822" s="1">
        <v>41956</v>
      </c>
      <c r="E2822" s="1">
        <v>41960</v>
      </c>
      <c r="F2822" t="s">
        <v>23</v>
      </c>
      <c r="G2822" t="s">
        <v>3216</v>
      </c>
      <c r="H2822" t="s">
        <v>3217</v>
      </c>
      <c r="I2822" t="s">
        <v>38</v>
      </c>
      <c r="J2822" t="s">
        <v>27</v>
      </c>
      <c r="K2822" t="s">
        <v>3472</v>
      </c>
      <c r="L2822" t="s">
        <v>3473</v>
      </c>
      <c r="M2822">
        <v>98115</v>
      </c>
      <c r="N2822" t="s">
        <v>30</v>
      </c>
      <c r="O2822" t="s">
        <v>5952</v>
      </c>
      <c r="P2822" t="s">
        <v>32</v>
      </c>
      <c r="Q2822" t="s">
        <v>40</v>
      </c>
      <c r="R2822" t="s">
        <v>5953</v>
      </c>
      <c r="S2822">
        <v>9.2099999999999991</v>
      </c>
      <c r="T2822">
        <v>3</v>
      </c>
      <c r="U2822">
        <v>0</v>
      </c>
      <c r="V2822">
        <v>2.3025000000000002</v>
      </c>
      <c r="W2822" t="s">
        <v>10939</v>
      </c>
      <c r="X2822" t="s">
        <v>10940</v>
      </c>
      <c r="Y2822">
        <v>11</v>
      </c>
      <c r="Z2822" t="s">
        <v>10947</v>
      </c>
      <c r="AA2822">
        <v>0.25000000000000006</v>
      </c>
    </row>
    <row r="2823" spans="1:27" x14ac:dyDescent="0.35">
      <c r="A2823">
        <v>4829</v>
      </c>
      <c r="B2823" t="s">
        <v>5792</v>
      </c>
      <c r="C2823">
        <v>2011</v>
      </c>
      <c r="D2823" s="1">
        <v>40848</v>
      </c>
      <c r="E2823" s="1">
        <v>40855</v>
      </c>
      <c r="F2823" t="s">
        <v>23</v>
      </c>
      <c r="G2823" t="s">
        <v>1475</v>
      </c>
      <c r="H2823" t="s">
        <v>1476</v>
      </c>
      <c r="I2823" t="s">
        <v>26</v>
      </c>
      <c r="J2823" t="s">
        <v>27</v>
      </c>
      <c r="K2823" t="s">
        <v>3625</v>
      </c>
      <c r="L2823" t="s">
        <v>3603</v>
      </c>
      <c r="M2823">
        <v>40475</v>
      </c>
      <c r="N2823" t="s">
        <v>3507</v>
      </c>
      <c r="O2823" t="s">
        <v>3129</v>
      </c>
      <c r="P2823" t="s">
        <v>32</v>
      </c>
      <c r="Q2823" t="s">
        <v>40</v>
      </c>
      <c r="R2823" t="s">
        <v>3130</v>
      </c>
      <c r="S2823">
        <v>5.64</v>
      </c>
      <c r="T2823">
        <v>3</v>
      </c>
      <c r="U2823">
        <v>0</v>
      </c>
      <c r="V2823">
        <v>1.6355999999999997</v>
      </c>
      <c r="W2823" t="s">
        <v>10944</v>
      </c>
      <c r="X2823" t="s">
        <v>10940</v>
      </c>
      <c r="Y2823">
        <v>11</v>
      </c>
      <c r="Z2823" t="s">
        <v>10947</v>
      </c>
      <c r="AA2823">
        <v>0.28999999999999998</v>
      </c>
    </row>
    <row r="2824" spans="1:27" x14ac:dyDescent="0.35">
      <c r="A2824">
        <v>4850</v>
      </c>
      <c r="B2824" t="s">
        <v>5795</v>
      </c>
      <c r="C2824">
        <v>2011</v>
      </c>
      <c r="D2824" s="1">
        <v>40794</v>
      </c>
      <c r="E2824" s="1">
        <v>40800</v>
      </c>
      <c r="F2824" t="s">
        <v>23</v>
      </c>
      <c r="G2824" t="s">
        <v>3244</v>
      </c>
      <c r="H2824" t="s">
        <v>3245</v>
      </c>
      <c r="I2824" t="s">
        <v>38</v>
      </c>
      <c r="J2824" t="s">
        <v>27</v>
      </c>
      <c r="K2824" t="s">
        <v>5796</v>
      </c>
      <c r="L2824" t="s">
        <v>3473</v>
      </c>
      <c r="M2824">
        <v>99301</v>
      </c>
      <c r="N2824" t="s">
        <v>30</v>
      </c>
      <c r="O2824" t="s">
        <v>617</v>
      </c>
      <c r="P2824" t="s">
        <v>32</v>
      </c>
      <c r="Q2824" t="s">
        <v>40</v>
      </c>
      <c r="R2824" t="s">
        <v>618</v>
      </c>
      <c r="S2824">
        <v>5.88</v>
      </c>
      <c r="T2824">
        <v>2</v>
      </c>
      <c r="U2824">
        <v>0</v>
      </c>
      <c r="V2824">
        <v>2.6459999999999999</v>
      </c>
      <c r="W2824" t="s">
        <v>10944</v>
      </c>
      <c r="X2824" t="s">
        <v>10937</v>
      </c>
      <c r="Y2824">
        <v>9</v>
      </c>
      <c r="Z2824" t="s">
        <v>10949</v>
      </c>
      <c r="AA2824">
        <v>0.45</v>
      </c>
    </row>
    <row r="2825" spans="1:27" x14ac:dyDescent="0.35">
      <c r="A2825">
        <v>4852</v>
      </c>
      <c r="B2825" t="s">
        <v>5795</v>
      </c>
      <c r="C2825">
        <v>2011</v>
      </c>
      <c r="D2825" s="1">
        <v>40794</v>
      </c>
      <c r="E2825" s="1">
        <v>40800</v>
      </c>
      <c r="F2825" t="s">
        <v>23</v>
      </c>
      <c r="G2825" t="s">
        <v>3244</v>
      </c>
      <c r="H2825" t="s">
        <v>3245</v>
      </c>
      <c r="I2825" t="s">
        <v>38</v>
      </c>
      <c r="J2825" t="s">
        <v>27</v>
      </c>
      <c r="K2825" t="s">
        <v>5796</v>
      </c>
      <c r="L2825" t="s">
        <v>3473</v>
      </c>
      <c r="M2825">
        <v>99301</v>
      </c>
      <c r="N2825" t="s">
        <v>30</v>
      </c>
      <c r="O2825" t="s">
        <v>2620</v>
      </c>
      <c r="P2825" t="s">
        <v>32</v>
      </c>
      <c r="Q2825" t="s">
        <v>40</v>
      </c>
      <c r="R2825" t="s">
        <v>2621</v>
      </c>
      <c r="S2825">
        <v>303.83999999999997</v>
      </c>
      <c r="T2825">
        <v>8</v>
      </c>
      <c r="U2825">
        <v>0</v>
      </c>
      <c r="V2825">
        <v>91.151999999999958</v>
      </c>
      <c r="W2825" t="s">
        <v>10944</v>
      </c>
      <c r="X2825" t="s">
        <v>10937</v>
      </c>
      <c r="Y2825">
        <v>9</v>
      </c>
      <c r="Z2825" t="s">
        <v>10949</v>
      </c>
      <c r="AA2825">
        <v>0.29999999999999988</v>
      </c>
    </row>
    <row r="2826" spans="1:27" x14ac:dyDescent="0.35">
      <c r="A2826">
        <v>4891</v>
      </c>
      <c r="B2826" t="s">
        <v>5798</v>
      </c>
      <c r="C2826">
        <v>2013</v>
      </c>
      <c r="D2826" s="1">
        <v>41632</v>
      </c>
      <c r="E2826" s="1">
        <v>41639</v>
      </c>
      <c r="F2826" t="s">
        <v>23</v>
      </c>
      <c r="G2826" t="s">
        <v>205</v>
      </c>
      <c r="H2826" t="s">
        <v>206</v>
      </c>
      <c r="I2826" t="s">
        <v>26</v>
      </c>
      <c r="J2826" t="s">
        <v>27</v>
      </c>
      <c r="K2826" t="s">
        <v>3472</v>
      </c>
      <c r="L2826" t="s">
        <v>3473</v>
      </c>
      <c r="M2826">
        <v>98103</v>
      </c>
      <c r="N2826" t="s">
        <v>30</v>
      </c>
      <c r="O2826" t="s">
        <v>42</v>
      </c>
      <c r="P2826" t="s">
        <v>32</v>
      </c>
      <c r="Q2826" t="s">
        <v>40</v>
      </c>
      <c r="R2826" t="s">
        <v>43</v>
      </c>
      <c r="S2826">
        <v>8.82</v>
      </c>
      <c r="T2826">
        <v>3</v>
      </c>
      <c r="U2826">
        <v>0</v>
      </c>
      <c r="V2826">
        <v>2.5577999999999994</v>
      </c>
      <c r="W2826" t="s">
        <v>10936</v>
      </c>
      <c r="X2826" t="s">
        <v>10940</v>
      </c>
      <c r="Y2826">
        <v>12</v>
      </c>
      <c r="Z2826" t="s">
        <v>10941</v>
      </c>
      <c r="AA2826">
        <v>0.28999999999999992</v>
      </c>
    </row>
    <row r="2827" spans="1:27" x14ac:dyDescent="0.35">
      <c r="A2827">
        <v>4893</v>
      </c>
      <c r="B2827" t="s">
        <v>5798</v>
      </c>
      <c r="C2827">
        <v>2013</v>
      </c>
      <c r="D2827" s="1">
        <v>41632</v>
      </c>
      <c r="E2827" s="1">
        <v>41639</v>
      </c>
      <c r="F2827" t="s">
        <v>23</v>
      </c>
      <c r="G2827" t="s">
        <v>205</v>
      </c>
      <c r="H2827" t="s">
        <v>206</v>
      </c>
      <c r="I2827" t="s">
        <v>26</v>
      </c>
      <c r="J2827" t="s">
        <v>27</v>
      </c>
      <c r="K2827" t="s">
        <v>3472</v>
      </c>
      <c r="L2827" t="s">
        <v>3473</v>
      </c>
      <c r="M2827">
        <v>98103</v>
      </c>
      <c r="N2827" t="s">
        <v>30</v>
      </c>
      <c r="O2827" t="s">
        <v>3250</v>
      </c>
      <c r="P2827" t="s">
        <v>32</v>
      </c>
      <c r="Q2827" t="s">
        <v>40</v>
      </c>
      <c r="R2827" t="s">
        <v>3251</v>
      </c>
      <c r="S2827">
        <v>4.2</v>
      </c>
      <c r="T2827">
        <v>2</v>
      </c>
      <c r="U2827">
        <v>0</v>
      </c>
      <c r="V2827">
        <v>1.1760000000000002</v>
      </c>
      <c r="W2827" t="s">
        <v>10936</v>
      </c>
      <c r="X2827" t="s">
        <v>10940</v>
      </c>
      <c r="Y2827">
        <v>12</v>
      </c>
      <c r="Z2827" t="s">
        <v>10941</v>
      </c>
      <c r="AA2827">
        <v>0.28000000000000003</v>
      </c>
    </row>
    <row r="2828" spans="1:27" x14ac:dyDescent="0.35">
      <c r="A2828">
        <v>4932</v>
      </c>
      <c r="B2828" t="s">
        <v>6100</v>
      </c>
      <c r="C2828">
        <v>2014</v>
      </c>
      <c r="D2828" s="1">
        <v>41724</v>
      </c>
      <c r="E2828" s="1">
        <v>41729</v>
      </c>
      <c r="F2828" t="s">
        <v>23</v>
      </c>
      <c r="G2828" t="s">
        <v>1235</v>
      </c>
      <c r="H2828" t="s">
        <v>1236</v>
      </c>
      <c r="I2828" t="s">
        <v>26</v>
      </c>
      <c r="J2828" t="s">
        <v>27</v>
      </c>
      <c r="K2828" t="s">
        <v>3472</v>
      </c>
      <c r="L2828" t="s">
        <v>3473</v>
      </c>
      <c r="M2828">
        <v>98103</v>
      </c>
      <c r="N2828" t="s">
        <v>30</v>
      </c>
      <c r="O2828" t="s">
        <v>5922</v>
      </c>
      <c r="P2828" t="s">
        <v>32</v>
      </c>
      <c r="Q2828" t="s">
        <v>40</v>
      </c>
      <c r="R2828" t="s">
        <v>5923</v>
      </c>
      <c r="S2828">
        <v>23.1</v>
      </c>
      <c r="T2828">
        <v>2</v>
      </c>
      <c r="U2828">
        <v>0</v>
      </c>
      <c r="V2828">
        <v>6.93</v>
      </c>
      <c r="W2828" t="s">
        <v>10939</v>
      </c>
      <c r="X2828" t="s">
        <v>10950</v>
      </c>
      <c r="Y2828">
        <v>3</v>
      </c>
      <c r="Z2828" t="s">
        <v>10953</v>
      </c>
      <c r="AA2828">
        <v>0.3</v>
      </c>
    </row>
    <row r="2829" spans="1:27" x14ac:dyDescent="0.35">
      <c r="A2829">
        <v>4943</v>
      </c>
      <c r="B2829" t="s">
        <v>3917</v>
      </c>
      <c r="C2829">
        <v>2012</v>
      </c>
      <c r="D2829" s="1">
        <v>40945</v>
      </c>
      <c r="E2829" s="1">
        <v>40952</v>
      </c>
      <c r="F2829" t="s">
        <v>23</v>
      </c>
      <c r="G2829" t="s">
        <v>3918</v>
      </c>
      <c r="H2829" t="s">
        <v>3919</v>
      </c>
      <c r="I2829" t="s">
        <v>38</v>
      </c>
      <c r="J2829" t="s">
        <v>27</v>
      </c>
      <c r="K2829" t="s">
        <v>3920</v>
      </c>
      <c r="L2829" t="s">
        <v>3822</v>
      </c>
      <c r="M2829">
        <v>19805</v>
      </c>
      <c r="N2829" t="s">
        <v>3728</v>
      </c>
      <c r="O2829" t="s">
        <v>430</v>
      </c>
      <c r="P2829" t="s">
        <v>32</v>
      </c>
      <c r="Q2829" t="s">
        <v>40</v>
      </c>
      <c r="R2829" t="s">
        <v>431</v>
      </c>
      <c r="S2829">
        <v>5.68</v>
      </c>
      <c r="T2829">
        <v>2</v>
      </c>
      <c r="U2829">
        <v>0</v>
      </c>
      <c r="V2829">
        <v>1.7607999999999997</v>
      </c>
      <c r="W2829" t="s">
        <v>10948</v>
      </c>
      <c r="X2829" t="s">
        <v>10950</v>
      </c>
      <c r="Y2829">
        <v>2</v>
      </c>
      <c r="Z2829" t="s">
        <v>10955</v>
      </c>
      <c r="AA2829">
        <v>0.30999999999999994</v>
      </c>
    </row>
    <row r="2830" spans="1:27" x14ac:dyDescent="0.35">
      <c r="A2830">
        <v>5165</v>
      </c>
      <c r="B2830" t="s">
        <v>4348</v>
      </c>
      <c r="C2830">
        <v>2011</v>
      </c>
      <c r="D2830" s="1">
        <v>40857</v>
      </c>
      <c r="E2830" s="1">
        <v>40863</v>
      </c>
      <c r="F2830" t="s">
        <v>23</v>
      </c>
      <c r="G2830" t="s">
        <v>4349</v>
      </c>
      <c r="H2830" t="s">
        <v>4350</v>
      </c>
      <c r="I2830" t="s">
        <v>38</v>
      </c>
      <c r="J2830" t="s">
        <v>27</v>
      </c>
      <c r="K2830" t="s">
        <v>4351</v>
      </c>
      <c r="L2830" t="s">
        <v>3478</v>
      </c>
      <c r="M2830">
        <v>48640</v>
      </c>
      <c r="N2830" t="s">
        <v>3479</v>
      </c>
      <c r="O2830" t="s">
        <v>1187</v>
      </c>
      <c r="P2830" t="s">
        <v>32</v>
      </c>
      <c r="Q2830" t="s">
        <v>40</v>
      </c>
      <c r="R2830" t="s">
        <v>6083</v>
      </c>
      <c r="S2830">
        <v>3.9</v>
      </c>
      <c r="T2830">
        <v>2</v>
      </c>
      <c r="U2830">
        <v>0</v>
      </c>
      <c r="V2830">
        <v>1.5209999999999999</v>
      </c>
      <c r="W2830" t="s">
        <v>10944</v>
      </c>
      <c r="X2830" t="s">
        <v>10940</v>
      </c>
      <c r="Y2830">
        <v>11</v>
      </c>
      <c r="Z2830" t="s">
        <v>10947</v>
      </c>
      <c r="AA2830">
        <v>0.38999999999999996</v>
      </c>
    </row>
    <row r="2831" spans="1:27" x14ac:dyDescent="0.35">
      <c r="A2831">
        <v>5205</v>
      </c>
      <c r="B2831" t="s">
        <v>5806</v>
      </c>
      <c r="C2831">
        <v>2012</v>
      </c>
      <c r="D2831" s="1">
        <v>41164</v>
      </c>
      <c r="E2831" s="1">
        <v>41170</v>
      </c>
      <c r="F2831" t="s">
        <v>23</v>
      </c>
      <c r="G2831" t="s">
        <v>2394</v>
      </c>
      <c r="H2831" t="s">
        <v>2395</v>
      </c>
      <c r="I2831" t="s">
        <v>38</v>
      </c>
      <c r="J2831" t="s">
        <v>27</v>
      </c>
      <c r="K2831" t="s">
        <v>4291</v>
      </c>
      <c r="L2831" t="s">
        <v>3741</v>
      </c>
      <c r="M2831">
        <v>13021</v>
      </c>
      <c r="N2831" t="s">
        <v>3728</v>
      </c>
      <c r="O2831" t="s">
        <v>5918</v>
      </c>
      <c r="P2831" t="s">
        <v>32</v>
      </c>
      <c r="Q2831" t="s">
        <v>40</v>
      </c>
      <c r="R2831" t="s">
        <v>5919</v>
      </c>
      <c r="S2831">
        <v>9.26</v>
      </c>
      <c r="T2831">
        <v>2</v>
      </c>
      <c r="U2831">
        <v>0</v>
      </c>
      <c r="V2831">
        <v>3.0557999999999996</v>
      </c>
      <c r="W2831" t="s">
        <v>10948</v>
      </c>
      <c r="X2831" t="s">
        <v>10937</v>
      </c>
      <c r="Y2831">
        <v>9</v>
      </c>
      <c r="Z2831" t="s">
        <v>10949</v>
      </c>
      <c r="AA2831">
        <v>0.32999999999999996</v>
      </c>
    </row>
    <row r="2832" spans="1:27" x14ac:dyDescent="0.35">
      <c r="A2832">
        <v>5327</v>
      </c>
      <c r="B2832" t="s">
        <v>6101</v>
      </c>
      <c r="C2832">
        <v>2012</v>
      </c>
      <c r="D2832" s="1">
        <v>40925</v>
      </c>
      <c r="E2832" s="1">
        <v>40930</v>
      </c>
      <c r="F2832" t="s">
        <v>23</v>
      </c>
      <c r="G2832" t="s">
        <v>2157</v>
      </c>
      <c r="H2832" t="s">
        <v>2158</v>
      </c>
      <c r="I2832" t="s">
        <v>26</v>
      </c>
      <c r="J2832" t="s">
        <v>27</v>
      </c>
      <c r="K2832" t="s">
        <v>3993</v>
      </c>
      <c r="L2832" t="s">
        <v>3785</v>
      </c>
      <c r="M2832">
        <v>1841</v>
      </c>
      <c r="N2832" t="s">
        <v>3728</v>
      </c>
      <c r="O2832" t="s">
        <v>6102</v>
      </c>
      <c r="P2832" t="s">
        <v>32</v>
      </c>
      <c r="Q2832" t="s">
        <v>40</v>
      </c>
      <c r="R2832" t="s">
        <v>6103</v>
      </c>
      <c r="S2832">
        <v>6.68</v>
      </c>
      <c r="T2832">
        <v>2</v>
      </c>
      <c r="U2832">
        <v>0</v>
      </c>
      <c r="V2832">
        <v>2.0039999999999996</v>
      </c>
      <c r="W2832" t="s">
        <v>10948</v>
      </c>
      <c r="X2832" t="s">
        <v>10950</v>
      </c>
      <c r="Y2832">
        <v>1</v>
      </c>
      <c r="Z2832" t="s">
        <v>10951</v>
      </c>
      <c r="AA2832">
        <v>0.29999999999999993</v>
      </c>
    </row>
    <row r="2833" spans="1:27" x14ac:dyDescent="0.35">
      <c r="A2833">
        <v>5377</v>
      </c>
      <c r="B2833" t="s">
        <v>5139</v>
      </c>
      <c r="C2833">
        <v>2014</v>
      </c>
      <c r="D2833" s="1">
        <v>41787</v>
      </c>
      <c r="E2833" s="1">
        <v>41791</v>
      </c>
      <c r="F2833" t="s">
        <v>23</v>
      </c>
      <c r="G2833" t="s">
        <v>1383</v>
      </c>
      <c r="H2833" t="s">
        <v>1384</v>
      </c>
      <c r="I2833" t="s">
        <v>26</v>
      </c>
      <c r="J2833" t="s">
        <v>27</v>
      </c>
      <c r="K2833" t="s">
        <v>3472</v>
      </c>
      <c r="L2833" t="s">
        <v>3473</v>
      </c>
      <c r="M2833">
        <v>98103</v>
      </c>
      <c r="N2833" t="s">
        <v>30</v>
      </c>
      <c r="O2833" t="s">
        <v>514</v>
      </c>
      <c r="P2833" t="s">
        <v>32</v>
      </c>
      <c r="Q2833" t="s">
        <v>40</v>
      </c>
      <c r="R2833" t="s">
        <v>66</v>
      </c>
      <c r="S2833">
        <v>31.44</v>
      </c>
      <c r="T2833">
        <v>3</v>
      </c>
      <c r="U2833">
        <v>0</v>
      </c>
      <c r="V2833">
        <v>7.86</v>
      </c>
      <c r="W2833" t="s">
        <v>10939</v>
      </c>
      <c r="X2833" t="s">
        <v>10942</v>
      </c>
      <c r="Y2833">
        <v>5</v>
      </c>
      <c r="Z2833" t="s">
        <v>10952</v>
      </c>
      <c r="AA2833">
        <v>0.25</v>
      </c>
    </row>
    <row r="2834" spans="1:27" x14ac:dyDescent="0.35">
      <c r="A2834">
        <v>5425</v>
      </c>
      <c r="B2834" t="s">
        <v>6104</v>
      </c>
      <c r="C2834">
        <v>2014</v>
      </c>
      <c r="D2834" s="1">
        <v>41660</v>
      </c>
      <c r="E2834" s="1">
        <v>41666</v>
      </c>
      <c r="F2834" t="s">
        <v>23</v>
      </c>
      <c r="G2834" t="s">
        <v>1230</v>
      </c>
      <c r="H2834" t="s">
        <v>1231</v>
      </c>
      <c r="I2834" t="s">
        <v>38</v>
      </c>
      <c r="J2834" t="s">
        <v>27</v>
      </c>
      <c r="K2834" t="s">
        <v>4771</v>
      </c>
      <c r="L2834" t="s">
        <v>3727</v>
      </c>
      <c r="M2834">
        <v>6708</v>
      </c>
      <c r="N2834" t="s">
        <v>3728</v>
      </c>
      <c r="O2834" t="s">
        <v>2290</v>
      </c>
      <c r="P2834" t="s">
        <v>32</v>
      </c>
      <c r="Q2834" t="s">
        <v>40</v>
      </c>
      <c r="R2834" t="s">
        <v>2291</v>
      </c>
      <c r="S2834">
        <v>3.52</v>
      </c>
      <c r="T2834">
        <v>2</v>
      </c>
      <c r="U2834">
        <v>0</v>
      </c>
      <c r="V2834">
        <v>1.0207999999999999</v>
      </c>
      <c r="W2834" t="s">
        <v>10939</v>
      </c>
      <c r="X2834" t="s">
        <v>10950</v>
      </c>
      <c r="Y2834">
        <v>1</v>
      </c>
      <c r="Z2834" t="s">
        <v>10951</v>
      </c>
      <c r="AA2834">
        <v>0.28999999999999998</v>
      </c>
    </row>
    <row r="2835" spans="1:27" x14ac:dyDescent="0.35">
      <c r="A2835">
        <v>5558</v>
      </c>
      <c r="B2835" t="s">
        <v>5550</v>
      </c>
      <c r="C2835">
        <v>2012</v>
      </c>
      <c r="D2835" s="1">
        <v>41257</v>
      </c>
      <c r="E2835" s="1">
        <v>41261</v>
      </c>
      <c r="F2835" t="s">
        <v>23</v>
      </c>
      <c r="G2835" t="s">
        <v>833</v>
      </c>
      <c r="H2835" t="s">
        <v>834</v>
      </c>
      <c r="I2835" t="s">
        <v>26</v>
      </c>
      <c r="J2835" t="s">
        <v>27</v>
      </c>
      <c r="K2835" t="s">
        <v>3586</v>
      </c>
      <c r="L2835" t="s">
        <v>3557</v>
      </c>
      <c r="M2835">
        <v>39212</v>
      </c>
      <c r="N2835" t="s">
        <v>3507</v>
      </c>
      <c r="O2835" t="s">
        <v>1316</v>
      </c>
      <c r="P2835" t="s">
        <v>32</v>
      </c>
      <c r="Q2835" t="s">
        <v>40</v>
      </c>
      <c r="R2835" t="s">
        <v>1317</v>
      </c>
      <c r="S2835">
        <v>56.3</v>
      </c>
      <c r="T2835">
        <v>2</v>
      </c>
      <c r="U2835">
        <v>0</v>
      </c>
      <c r="V2835">
        <v>15.764000000000003</v>
      </c>
      <c r="W2835" t="s">
        <v>10948</v>
      </c>
      <c r="X2835" t="s">
        <v>10940</v>
      </c>
      <c r="Y2835">
        <v>12</v>
      </c>
      <c r="Z2835" t="s">
        <v>10941</v>
      </c>
      <c r="AA2835">
        <v>0.28000000000000008</v>
      </c>
    </row>
    <row r="2836" spans="1:27" x14ac:dyDescent="0.35">
      <c r="A2836">
        <v>5599</v>
      </c>
      <c r="B2836" t="s">
        <v>6105</v>
      </c>
      <c r="C2836">
        <v>2014</v>
      </c>
      <c r="D2836" s="1">
        <v>41684</v>
      </c>
      <c r="E2836" s="1">
        <v>41691</v>
      </c>
      <c r="F2836" t="s">
        <v>23</v>
      </c>
      <c r="G2836" t="s">
        <v>644</v>
      </c>
      <c r="H2836" t="s">
        <v>645</v>
      </c>
      <c r="I2836" t="s">
        <v>38</v>
      </c>
      <c r="J2836" t="s">
        <v>27</v>
      </c>
      <c r="K2836" t="s">
        <v>3997</v>
      </c>
      <c r="L2836" t="s">
        <v>3849</v>
      </c>
      <c r="M2836">
        <v>21215</v>
      </c>
      <c r="N2836" t="s">
        <v>3728</v>
      </c>
      <c r="O2836" t="s">
        <v>6106</v>
      </c>
      <c r="P2836" t="s">
        <v>32</v>
      </c>
      <c r="Q2836" t="s">
        <v>40</v>
      </c>
      <c r="R2836" t="s">
        <v>6107</v>
      </c>
      <c r="S2836">
        <v>10.709999999999999</v>
      </c>
      <c r="T2836">
        <v>3</v>
      </c>
      <c r="U2836">
        <v>0</v>
      </c>
      <c r="V2836">
        <v>2.7845999999999997</v>
      </c>
      <c r="W2836" t="s">
        <v>10939</v>
      </c>
      <c r="X2836" t="s">
        <v>10950</v>
      </c>
      <c r="Y2836">
        <v>2</v>
      </c>
      <c r="Z2836" t="s">
        <v>10955</v>
      </c>
      <c r="AA2836">
        <v>0.26</v>
      </c>
    </row>
    <row r="2837" spans="1:27" x14ac:dyDescent="0.35">
      <c r="A2837">
        <v>5621</v>
      </c>
      <c r="B2837" t="s">
        <v>4355</v>
      </c>
      <c r="C2837">
        <v>2013</v>
      </c>
      <c r="D2837" s="1">
        <v>41543</v>
      </c>
      <c r="E2837" s="1">
        <v>41548</v>
      </c>
      <c r="F2837" t="s">
        <v>23</v>
      </c>
      <c r="G2837" t="s">
        <v>4356</v>
      </c>
      <c r="H2837" t="s">
        <v>4357</v>
      </c>
      <c r="I2837" t="s">
        <v>26</v>
      </c>
      <c r="J2837" t="s">
        <v>27</v>
      </c>
      <c r="K2837" t="s">
        <v>4358</v>
      </c>
      <c r="L2837" t="s">
        <v>3572</v>
      </c>
      <c r="M2837">
        <v>54601</v>
      </c>
      <c r="N2837" t="s">
        <v>3479</v>
      </c>
      <c r="O2837" t="s">
        <v>894</v>
      </c>
      <c r="P2837" t="s">
        <v>32</v>
      </c>
      <c r="Q2837" t="s">
        <v>40</v>
      </c>
      <c r="R2837" t="s">
        <v>895</v>
      </c>
      <c r="S2837">
        <v>3.04</v>
      </c>
      <c r="T2837">
        <v>1</v>
      </c>
      <c r="U2837">
        <v>0</v>
      </c>
      <c r="V2837">
        <v>1.0335999999999999</v>
      </c>
      <c r="W2837" t="s">
        <v>10936</v>
      </c>
      <c r="X2837" t="s">
        <v>10937</v>
      </c>
      <c r="Y2837">
        <v>9</v>
      </c>
      <c r="Z2837" t="s">
        <v>10949</v>
      </c>
      <c r="AA2837">
        <v>0.33999999999999997</v>
      </c>
    </row>
    <row r="2838" spans="1:27" x14ac:dyDescent="0.35">
      <c r="A2838">
        <v>5691</v>
      </c>
      <c r="B2838" t="s">
        <v>4359</v>
      </c>
      <c r="C2838">
        <v>2012</v>
      </c>
      <c r="D2838" s="1">
        <v>41253</v>
      </c>
      <c r="E2838" s="1">
        <v>41259</v>
      </c>
      <c r="F2838" t="s">
        <v>23</v>
      </c>
      <c r="G2838" t="s">
        <v>2802</v>
      </c>
      <c r="H2838" t="s">
        <v>2803</v>
      </c>
      <c r="I2838" t="s">
        <v>26</v>
      </c>
      <c r="J2838" t="s">
        <v>27</v>
      </c>
      <c r="K2838" t="s">
        <v>3997</v>
      </c>
      <c r="L2838" t="s">
        <v>3849</v>
      </c>
      <c r="M2838">
        <v>21215</v>
      </c>
      <c r="N2838" t="s">
        <v>3728</v>
      </c>
      <c r="O2838" t="s">
        <v>894</v>
      </c>
      <c r="P2838" t="s">
        <v>32</v>
      </c>
      <c r="Q2838" t="s">
        <v>40</v>
      </c>
      <c r="R2838" t="s">
        <v>895</v>
      </c>
      <c r="S2838">
        <v>27.36</v>
      </c>
      <c r="T2838">
        <v>9</v>
      </c>
      <c r="U2838">
        <v>0</v>
      </c>
      <c r="V2838">
        <v>9.3023999999999987</v>
      </c>
      <c r="W2838" t="s">
        <v>10948</v>
      </c>
      <c r="X2838" t="s">
        <v>10940</v>
      </c>
      <c r="Y2838">
        <v>12</v>
      </c>
      <c r="Z2838" t="s">
        <v>10941</v>
      </c>
      <c r="AA2838">
        <v>0.33999999999999997</v>
      </c>
    </row>
    <row r="2839" spans="1:27" x14ac:dyDescent="0.35">
      <c r="A2839">
        <v>6040</v>
      </c>
      <c r="B2839" t="s">
        <v>5566</v>
      </c>
      <c r="C2839">
        <v>2013</v>
      </c>
      <c r="D2839" s="1">
        <v>41522</v>
      </c>
      <c r="E2839" s="1">
        <v>41526</v>
      </c>
      <c r="F2839" t="s">
        <v>23</v>
      </c>
      <c r="G2839" t="s">
        <v>1627</v>
      </c>
      <c r="H2839" t="s">
        <v>1628</v>
      </c>
      <c r="I2839" t="s">
        <v>38</v>
      </c>
      <c r="J2839" t="s">
        <v>27</v>
      </c>
      <c r="K2839" t="s">
        <v>4557</v>
      </c>
      <c r="L2839" t="s">
        <v>3603</v>
      </c>
      <c r="M2839">
        <v>40324</v>
      </c>
      <c r="N2839" t="s">
        <v>3507</v>
      </c>
      <c r="O2839" t="s">
        <v>3142</v>
      </c>
      <c r="P2839" t="s">
        <v>32</v>
      </c>
      <c r="Q2839" t="s">
        <v>40</v>
      </c>
      <c r="R2839" t="s">
        <v>3143</v>
      </c>
      <c r="S2839">
        <v>5.28</v>
      </c>
      <c r="T2839">
        <v>3</v>
      </c>
      <c r="U2839">
        <v>0</v>
      </c>
      <c r="V2839">
        <v>2.5343999999999998</v>
      </c>
      <c r="W2839" t="s">
        <v>10936</v>
      </c>
      <c r="X2839" t="s">
        <v>10937</v>
      </c>
      <c r="Y2839">
        <v>9</v>
      </c>
      <c r="Z2839" t="s">
        <v>10949</v>
      </c>
      <c r="AA2839">
        <v>0.47999999999999993</v>
      </c>
    </row>
    <row r="2840" spans="1:27" x14ac:dyDescent="0.35">
      <c r="A2840">
        <v>6051</v>
      </c>
      <c r="B2840" t="s">
        <v>6108</v>
      </c>
      <c r="C2840">
        <v>2012</v>
      </c>
      <c r="D2840" s="1">
        <v>41024</v>
      </c>
      <c r="E2840" s="1">
        <v>41029</v>
      </c>
      <c r="F2840" t="s">
        <v>23</v>
      </c>
      <c r="G2840" t="s">
        <v>3269</v>
      </c>
      <c r="H2840" t="s">
        <v>3270</v>
      </c>
      <c r="I2840" t="s">
        <v>38</v>
      </c>
      <c r="J2840" t="s">
        <v>27</v>
      </c>
      <c r="K2840" t="s">
        <v>3571</v>
      </c>
      <c r="L2840" t="s">
        <v>3572</v>
      </c>
      <c r="M2840">
        <v>53209</v>
      </c>
      <c r="N2840" t="s">
        <v>3479</v>
      </c>
      <c r="O2840" t="s">
        <v>2131</v>
      </c>
      <c r="P2840" t="s">
        <v>32</v>
      </c>
      <c r="Q2840" t="s">
        <v>40</v>
      </c>
      <c r="R2840" t="s">
        <v>2132</v>
      </c>
      <c r="S2840">
        <v>57.75</v>
      </c>
      <c r="T2840">
        <v>5</v>
      </c>
      <c r="U2840">
        <v>0</v>
      </c>
      <c r="V2840">
        <v>16.170000000000002</v>
      </c>
      <c r="W2840" t="s">
        <v>10948</v>
      </c>
      <c r="X2840" t="s">
        <v>10942</v>
      </c>
      <c r="Y2840">
        <v>4</v>
      </c>
      <c r="Z2840" t="s">
        <v>10943</v>
      </c>
      <c r="AA2840">
        <v>0.28000000000000003</v>
      </c>
    </row>
    <row r="2841" spans="1:27" x14ac:dyDescent="0.35">
      <c r="A2841">
        <v>6062</v>
      </c>
      <c r="B2841" t="s">
        <v>5836</v>
      </c>
      <c r="C2841">
        <v>2012</v>
      </c>
      <c r="D2841" s="1">
        <v>41009</v>
      </c>
      <c r="E2841" s="1">
        <v>41015</v>
      </c>
      <c r="F2841" t="s">
        <v>23</v>
      </c>
      <c r="G2841" t="s">
        <v>2094</v>
      </c>
      <c r="H2841" t="s">
        <v>2095</v>
      </c>
      <c r="I2841" t="s">
        <v>127</v>
      </c>
      <c r="J2841" t="s">
        <v>27</v>
      </c>
      <c r="K2841" t="s">
        <v>3689</v>
      </c>
      <c r="L2841" t="s">
        <v>3741</v>
      </c>
      <c r="M2841">
        <v>14609</v>
      </c>
      <c r="N2841" t="s">
        <v>3728</v>
      </c>
      <c r="O2841" t="s">
        <v>1487</v>
      </c>
      <c r="P2841" t="s">
        <v>32</v>
      </c>
      <c r="Q2841" t="s">
        <v>40</v>
      </c>
      <c r="R2841" t="s">
        <v>1488</v>
      </c>
      <c r="S2841">
        <v>14.669999999999998</v>
      </c>
      <c r="T2841">
        <v>3</v>
      </c>
      <c r="U2841">
        <v>0</v>
      </c>
      <c r="V2841">
        <v>6.0147000000000004</v>
      </c>
      <c r="W2841" t="s">
        <v>10948</v>
      </c>
      <c r="X2841" t="s">
        <v>10942</v>
      </c>
      <c r="Y2841">
        <v>4</v>
      </c>
      <c r="Z2841" t="s">
        <v>10943</v>
      </c>
      <c r="AA2841">
        <v>0.41000000000000009</v>
      </c>
    </row>
    <row r="2842" spans="1:27" x14ac:dyDescent="0.35">
      <c r="A2842">
        <v>6144</v>
      </c>
      <c r="B2842" t="s">
        <v>4858</v>
      </c>
      <c r="C2842">
        <v>2014</v>
      </c>
      <c r="D2842" s="1">
        <v>41830</v>
      </c>
      <c r="E2842" s="1">
        <v>41836</v>
      </c>
      <c r="F2842" t="s">
        <v>23</v>
      </c>
      <c r="G2842" t="s">
        <v>1413</v>
      </c>
      <c r="H2842" t="s">
        <v>1414</v>
      </c>
      <c r="I2842" t="s">
        <v>38</v>
      </c>
      <c r="J2842" t="s">
        <v>27</v>
      </c>
      <c r="K2842" t="s">
        <v>3726</v>
      </c>
      <c r="L2842" t="s">
        <v>3727</v>
      </c>
      <c r="M2842">
        <v>6040</v>
      </c>
      <c r="N2842" t="s">
        <v>3728</v>
      </c>
      <c r="O2842" t="s">
        <v>3343</v>
      </c>
      <c r="P2842" t="s">
        <v>32</v>
      </c>
      <c r="Q2842" t="s">
        <v>40</v>
      </c>
      <c r="R2842" t="s">
        <v>3344</v>
      </c>
      <c r="S2842">
        <v>119.03999999999999</v>
      </c>
      <c r="T2842">
        <v>6</v>
      </c>
      <c r="U2842">
        <v>0</v>
      </c>
      <c r="V2842">
        <v>48.806400000000011</v>
      </c>
      <c r="W2842" t="s">
        <v>10939</v>
      </c>
      <c r="X2842" t="s">
        <v>10937</v>
      </c>
      <c r="Y2842">
        <v>7</v>
      </c>
      <c r="Z2842" t="s">
        <v>10938</v>
      </c>
      <c r="AA2842">
        <v>0.41000000000000014</v>
      </c>
    </row>
    <row r="2843" spans="1:27" x14ac:dyDescent="0.35">
      <c r="A2843">
        <v>6231</v>
      </c>
      <c r="B2843" t="s">
        <v>6109</v>
      </c>
      <c r="C2843">
        <v>2014</v>
      </c>
      <c r="D2843" s="1">
        <v>41832</v>
      </c>
      <c r="E2843" s="1">
        <v>41838</v>
      </c>
      <c r="F2843" t="s">
        <v>23</v>
      </c>
      <c r="G2843" t="s">
        <v>3591</v>
      </c>
      <c r="H2843" t="s">
        <v>3592</v>
      </c>
      <c r="I2843" t="s">
        <v>38</v>
      </c>
      <c r="J2843" t="s">
        <v>27</v>
      </c>
      <c r="K2843" t="s">
        <v>6110</v>
      </c>
      <c r="L2843" t="s">
        <v>3678</v>
      </c>
      <c r="M2843">
        <v>50701</v>
      </c>
      <c r="N2843" t="s">
        <v>3479</v>
      </c>
      <c r="O2843" t="s">
        <v>6040</v>
      </c>
      <c r="P2843" t="s">
        <v>32</v>
      </c>
      <c r="Q2843" t="s">
        <v>40</v>
      </c>
      <c r="R2843" t="s">
        <v>66</v>
      </c>
      <c r="S2843">
        <v>30.32</v>
      </c>
      <c r="T2843">
        <v>4</v>
      </c>
      <c r="U2843">
        <v>0</v>
      </c>
      <c r="V2843">
        <v>11.8248</v>
      </c>
      <c r="W2843" t="s">
        <v>10939</v>
      </c>
      <c r="X2843" t="s">
        <v>10937</v>
      </c>
      <c r="Y2843">
        <v>7</v>
      </c>
      <c r="Z2843" t="s">
        <v>10938</v>
      </c>
      <c r="AA2843">
        <v>0.39</v>
      </c>
    </row>
    <row r="2844" spans="1:27" x14ac:dyDescent="0.35">
      <c r="A2844">
        <v>6245</v>
      </c>
      <c r="B2844" t="s">
        <v>5177</v>
      </c>
      <c r="C2844">
        <v>2012</v>
      </c>
      <c r="D2844" s="1">
        <v>41233</v>
      </c>
      <c r="E2844" s="1">
        <v>41238</v>
      </c>
      <c r="F2844" t="s">
        <v>23</v>
      </c>
      <c r="G2844" t="s">
        <v>3382</v>
      </c>
      <c r="H2844" t="s">
        <v>3383</v>
      </c>
      <c r="I2844" t="s">
        <v>127</v>
      </c>
      <c r="J2844" t="s">
        <v>27</v>
      </c>
      <c r="K2844" t="s">
        <v>3472</v>
      </c>
      <c r="L2844" t="s">
        <v>3473</v>
      </c>
      <c r="M2844">
        <v>98105</v>
      </c>
      <c r="N2844" t="s">
        <v>30</v>
      </c>
      <c r="O2844" t="s">
        <v>906</v>
      </c>
      <c r="P2844" t="s">
        <v>32</v>
      </c>
      <c r="Q2844" t="s">
        <v>40</v>
      </c>
      <c r="R2844" t="s">
        <v>907</v>
      </c>
      <c r="S2844">
        <v>119.03999999999999</v>
      </c>
      <c r="T2844">
        <v>6</v>
      </c>
      <c r="U2844">
        <v>0</v>
      </c>
      <c r="V2844">
        <v>30.950400000000002</v>
      </c>
      <c r="W2844" t="s">
        <v>10948</v>
      </c>
      <c r="X2844" t="s">
        <v>10940</v>
      </c>
      <c r="Y2844">
        <v>11</v>
      </c>
      <c r="Z2844" t="s">
        <v>10947</v>
      </c>
      <c r="AA2844">
        <v>0.26</v>
      </c>
    </row>
    <row r="2845" spans="1:27" x14ac:dyDescent="0.35">
      <c r="A2845">
        <v>6315</v>
      </c>
      <c r="B2845" t="s">
        <v>6111</v>
      </c>
      <c r="C2845">
        <v>2011</v>
      </c>
      <c r="D2845" s="1">
        <v>40871</v>
      </c>
      <c r="E2845" s="1">
        <v>40876</v>
      </c>
      <c r="F2845" t="s">
        <v>23</v>
      </c>
      <c r="G2845" t="s">
        <v>4738</v>
      </c>
      <c r="H2845" t="s">
        <v>4739</v>
      </c>
      <c r="I2845" t="s">
        <v>26</v>
      </c>
      <c r="J2845" t="s">
        <v>27</v>
      </c>
      <c r="K2845" t="s">
        <v>3586</v>
      </c>
      <c r="L2845" t="s">
        <v>3478</v>
      </c>
      <c r="M2845">
        <v>49201</v>
      </c>
      <c r="N2845" t="s">
        <v>3479</v>
      </c>
      <c r="O2845" t="s">
        <v>2620</v>
      </c>
      <c r="P2845" t="s">
        <v>32</v>
      </c>
      <c r="Q2845" t="s">
        <v>40</v>
      </c>
      <c r="R2845" t="s">
        <v>2621</v>
      </c>
      <c r="S2845">
        <v>151.91999999999999</v>
      </c>
      <c r="T2845">
        <v>4</v>
      </c>
      <c r="U2845">
        <v>0</v>
      </c>
      <c r="V2845">
        <v>45.575999999999979</v>
      </c>
      <c r="W2845" t="s">
        <v>10944</v>
      </c>
      <c r="X2845" t="s">
        <v>10940</v>
      </c>
      <c r="Y2845">
        <v>11</v>
      </c>
      <c r="Z2845" t="s">
        <v>10947</v>
      </c>
      <c r="AA2845">
        <v>0.29999999999999988</v>
      </c>
    </row>
    <row r="2846" spans="1:27" x14ac:dyDescent="0.35">
      <c r="A2846">
        <v>6332</v>
      </c>
      <c r="B2846" t="s">
        <v>5570</v>
      </c>
      <c r="C2846">
        <v>2011</v>
      </c>
      <c r="D2846" s="1">
        <v>40564</v>
      </c>
      <c r="E2846" s="1">
        <v>40570</v>
      </c>
      <c r="F2846" t="s">
        <v>23</v>
      </c>
      <c r="G2846" t="s">
        <v>131</v>
      </c>
      <c r="H2846" t="s">
        <v>132</v>
      </c>
      <c r="I2846" t="s">
        <v>38</v>
      </c>
      <c r="J2846" t="s">
        <v>27</v>
      </c>
      <c r="K2846" t="s">
        <v>5107</v>
      </c>
      <c r="L2846" t="s">
        <v>3478</v>
      </c>
      <c r="M2846">
        <v>48185</v>
      </c>
      <c r="N2846" t="s">
        <v>3479</v>
      </c>
      <c r="O2846" t="s">
        <v>50</v>
      </c>
      <c r="P2846" t="s">
        <v>32</v>
      </c>
      <c r="Q2846" t="s">
        <v>40</v>
      </c>
      <c r="R2846" t="s">
        <v>51</v>
      </c>
      <c r="S2846">
        <v>43.92</v>
      </c>
      <c r="T2846">
        <v>3</v>
      </c>
      <c r="U2846">
        <v>0</v>
      </c>
      <c r="V2846">
        <v>12.736799999999999</v>
      </c>
      <c r="W2846" t="s">
        <v>10944</v>
      </c>
      <c r="X2846" t="s">
        <v>10950</v>
      </c>
      <c r="Y2846">
        <v>1</v>
      </c>
      <c r="Z2846" t="s">
        <v>10951</v>
      </c>
      <c r="AA2846">
        <v>0.28999999999999998</v>
      </c>
    </row>
    <row r="2847" spans="1:27" x14ac:dyDescent="0.35">
      <c r="A2847">
        <v>6401</v>
      </c>
      <c r="B2847" t="s">
        <v>4742</v>
      </c>
      <c r="C2847">
        <v>2014</v>
      </c>
      <c r="D2847" s="1">
        <v>41858</v>
      </c>
      <c r="E2847" s="1">
        <v>41864</v>
      </c>
      <c r="F2847" t="s">
        <v>23</v>
      </c>
      <c r="G2847" t="s">
        <v>4743</v>
      </c>
      <c r="H2847" t="s">
        <v>4744</v>
      </c>
      <c r="I2847" t="s">
        <v>127</v>
      </c>
      <c r="J2847" t="s">
        <v>27</v>
      </c>
      <c r="K2847" t="s">
        <v>2773</v>
      </c>
      <c r="L2847" t="s">
        <v>4745</v>
      </c>
      <c r="M2847">
        <v>3301</v>
      </c>
      <c r="N2847" t="s">
        <v>3728</v>
      </c>
      <c r="O2847" t="s">
        <v>2620</v>
      </c>
      <c r="P2847" t="s">
        <v>32</v>
      </c>
      <c r="Q2847" t="s">
        <v>40</v>
      </c>
      <c r="R2847" t="s">
        <v>2621</v>
      </c>
      <c r="S2847">
        <v>227.88</v>
      </c>
      <c r="T2847">
        <v>6</v>
      </c>
      <c r="U2847">
        <v>0</v>
      </c>
      <c r="V2847">
        <v>68.363999999999976</v>
      </c>
      <c r="W2847" t="s">
        <v>10939</v>
      </c>
      <c r="X2847" t="s">
        <v>10937</v>
      </c>
      <c r="Y2847">
        <v>8</v>
      </c>
      <c r="Z2847" t="s">
        <v>10954</v>
      </c>
      <c r="AA2847">
        <v>0.29999999999999988</v>
      </c>
    </row>
    <row r="2848" spans="1:27" x14ac:dyDescent="0.35">
      <c r="A2848">
        <v>6421</v>
      </c>
      <c r="B2848" t="s">
        <v>4366</v>
      </c>
      <c r="C2848">
        <v>2013</v>
      </c>
      <c r="D2848" s="1">
        <v>41579</v>
      </c>
      <c r="E2848" s="1">
        <v>41584</v>
      </c>
      <c r="F2848" t="s">
        <v>23</v>
      </c>
      <c r="G2848" t="s">
        <v>2660</v>
      </c>
      <c r="H2848" t="s">
        <v>2661</v>
      </c>
      <c r="I2848" t="s">
        <v>26</v>
      </c>
      <c r="J2848" t="s">
        <v>27</v>
      </c>
      <c r="K2848" t="s">
        <v>3637</v>
      </c>
      <c r="L2848" t="s">
        <v>3540</v>
      </c>
      <c r="M2848">
        <v>74133</v>
      </c>
      <c r="N2848" t="s">
        <v>3479</v>
      </c>
      <c r="O2848" t="s">
        <v>673</v>
      </c>
      <c r="P2848" t="s">
        <v>32</v>
      </c>
      <c r="Q2848" t="s">
        <v>40</v>
      </c>
      <c r="R2848" t="s">
        <v>674</v>
      </c>
      <c r="S2848">
        <v>12.39</v>
      </c>
      <c r="T2848">
        <v>3</v>
      </c>
      <c r="U2848">
        <v>0</v>
      </c>
      <c r="V2848">
        <v>3.4692000000000003</v>
      </c>
      <c r="W2848" t="s">
        <v>10936</v>
      </c>
      <c r="X2848" t="s">
        <v>10940</v>
      </c>
      <c r="Y2848">
        <v>11</v>
      </c>
      <c r="Z2848" t="s">
        <v>10947</v>
      </c>
      <c r="AA2848">
        <v>0.28000000000000003</v>
      </c>
    </row>
    <row r="2849" spans="1:27" x14ac:dyDescent="0.35">
      <c r="A2849">
        <v>6452</v>
      </c>
      <c r="B2849" t="s">
        <v>6112</v>
      </c>
      <c r="C2849">
        <v>2012</v>
      </c>
      <c r="D2849" s="1">
        <v>41177</v>
      </c>
      <c r="E2849" s="1">
        <v>41181</v>
      </c>
      <c r="F2849" t="s">
        <v>23</v>
      </c>
      <c r="G2849" t="s">
        <v>4996</v>
      </c>
      <c r="H2849" t="s">
        <v>4997</v>
      </c>
      <c r="I2849" t="s">
        <v>38</v>
      </c>
      <c r="J2849" t="s">
        <v>27</v>
      </c>
      <c r="K2849" t="s">
        <v>4186</v>
      </c>
      <c r="L2849" t="s">
        <v>3727</v>
      </c>
      <c r="M2849">
        <v>6450</v>
      </c>
      <c r="N2849" t="s">
        <v>3728</v>
      </c>
      <c r="O2849" t="s">
        <v>699</v>
      </c>
      <c r="P2849" t="s">
        <v>32</v>
      </c>
      <c r="Q2849" t="s">
        <v>40</v>
      </c>
      <c r="R2849" t="s">
        <v>700</v>
      </c>
      <c r="S2849">
        <v>6.7</v>
      </c>
      <c r="T2849">
        <v>1</v>
      </c>
      <c r="U2849">
        <v>0</v>
      </c>
      <c r="V2849">
        <v>2.2109999999999994</v>
      </c>
      <c r="W2849" t="s">
        <v>10948</v>
      </c>
      <c r="X2849" t="s">
        <v>10937</v>
      </c>
      <c r="Y2849">
        <v>9</v>
      </c>
      <c r="Z2849" t="s">
        <v>10949</v>
      </c>
      <c r="AA2849">
        <v>0.3299999999999999</v>
      </c>
    </row>
    <row r="2850" spans="1:27" x14ac:dyDescent="0.35">
      <c r="A2850">
        <v>6532</v>
      </c>
      <c r="B2850" t="s">
        <v>5190</v>
      </c>
      <c r="C2850">
        <v>2014</v>
      </c>
      <c r="D2850" s="1">
        <v>41978</v>
      </c>
      <c r="E2850" s="1">
        <v>41982</v>
      </c>
      <c r="F2850" t="s">
        <v>23</v>
      </c>
      <c r="G2850" t="s">
        <v>3551</v>
      </c>
      <c r="H2850" t="s">
        <v>3552</v>
      </c>
      <c r="I2850" t="s">
        <v>38</v>
      </c>
      <c r="J2850" t="s">
        <v>27</v>
      </c>
      <c r="K2850" t="s">
        <v>3689</v>
      </c>
      <c r="L2850" t="s">
        <v>3642</v>
      </c>
      <c r="M2850">
        <v>55901</v>
      </c>
      <c r="N2850" t="s">
        <v>3479</v>
      </c>
      <c r="O2850" t="s">
        <v>1740</v>
      </c>
      <c r="P2850" t="s">
        <v>32</v>
      </c>
      <c r="Q2850" t="s">
        <v>40</v>
      </c>
      <c r="R2850" t="s">
        <v>1741</v>
      </c>
      <c r="S2850">
        <v>8.8000000000000007</v>
      </c>
      <c r="T2850">
        <v>5</v>
      </c>
      <c r="U2850">
        <v>0</v>
      </c>
      <c r="V2850">
        <v>2.5519999999999996</v>
      </c>
      <c r="W2850" t="s">
        <v>10939</v>
      </c>
      <c r="X2850" t="s">
        <v>10940</v>
      </c>
      <c r="Y2850">
        <v>12</v>
      </c>
      <c r="Z2850" t="s">
        <v>10941</v>
      </c>
      <c r="AA2850">
        <v>0.28999999999999992</v>
      </c>
    </row>
    <row r="2851" spans="1:27" x14ac:dyDescent="0.35">
      <c r="A2851">
        <v>6565</v>
      </c>
      <c r="B2851" t="s">
        <v>4368</v>
      </c>
      <c r="C2851">
        <v>2011</v>
      </c>
      <c r="D2851" s="1">
        <v>40670</v>
      </c>
      <c r="E2851" s="1">
        <v>40675</v>
      </c>
      <c r="F2851" t="s">
        <v>23</v>
      </c>
      <c r="G2851" t="s">
        <v>4293</v>
      </c>
      <c r="H2851" t="s">
        <v>4294</v>
      </c>
      <c r="I2851" t="s">
        <v>38</v>
      </c>
      <c r="J2851" t="s">
        <v>27</v>
      </c>
      <c r="K2851" t="s">
        <v>3993</v>
      </c>
      <c r="L2851" t="s">
        <v>3785</v>
      </c>
      <c r="M2851">
        <v>1841</v>
      </c>
      <c r="N2851" t="s">
        <v>3728</v>
      </c>
      <c r="O2851" t="s">
        <v>2149</v>
      </c>
      <c r="P2851" t="s">
        <v>32</v>
      </c>
      <c r="Q2851" t="s">
        <v>40</v>
      </c>
      <c r="R2851" t="s">
        <v>2150</v>
      </c>
      <c r="S2851">
        <v>8.64</v>
      </c>
      <c r="T2851">
        <v>3</v>
      </c>
      <c r="U2851">
        <v>0</v>
      </c>
      <c r="V2851">
        <v>2.5055999999999998</v>
      </c>
      <c r="W2851" t="s">
        <v>10944</v>
      </c>
      <c r="X2851" t="s">
        <v>10942</v>
      </c>
      <c r="Y2851">
        <v>5</v>
      </c>
      <c r="Z2851" t="s">
        <v>10952</v>
      </c>
      <c r="AA2851">
        <v>0.28999999999999998</v>
      </c>
    </row>
    <row r="2852" spans="1:27" x14ac:dyDescent="0.35">
      <c r="A2852">
        <v>6584</v>
      </c>
      <c r="B2852" t="s">
        <v>3983</v>
      </c>
      <c r="C2852">
        <v>2014</v>
      </c>
      <c r="D2852" s="1">
        <v>41842</v>
      </c>
      <c r="E2852" s="1">
        <v>41848</v>
      </c>
      <c r="F2852" t="s">
        <v>23</v>
      </c>
      <c r="G2852" t="s">
        <v>1027</v>
      </c>
      <c r="H2852" t="s">
        <v>1028</v>
      </c>
      <c r="I2852" t="s">
        <v>38</v>
      </c>
      <c r="J2852" t="s">
        <v>27</v>
      </c>
      <c r="K2852" t="s">
        <v>3984</v>
      </c>
      <c r="L2852" t="s">
        <v>3506</v>
      </c>
      <c r="M2852">
        <v>24153</v>
      </c>
      <c r="N2852" t="s">
        <v>3507</v>
      </c>
      <c r="O2852" t="s">
        <v>2542</v>
      </c>
      <c r="P2852" t="s">
        <v>32</v>
      </c>
      <c r="Q2852" t="s">
        <v>40</v>
      </c>
      <c r="R2852" t="s">
        <v>2543</v>
      </c>
      <c r="S2852">
        <v>101.94</v>
      </c>
      <c r="T2852">
        <v>6</v>
      </c>
      <c r="U2852">
        <v>0</v>
      </c>
      <c r="V2852">
        <v>29.562599999999986</v>
      </c>
      <c r="W2852" t="s">
        <v>10939</v>
      </c>
      <c r="X2852" t="s">
        <v>10937</v>
      </c>
      <c r="Y2852">
        <v>7</v>
      </c>
      <c r="Z2852" t="s">
        <v>10938</v>
      </c>
      <c r="AA2852">
        <v>0.28999999999999987</v>
      </c>
    </row>
    <row r="2853" spans="1:27" x14ac:dyDescent="0.35">
      <c r="A2853">
        <v>6587</v>
      </c>
      <c r="B2853" t="s">
        <v>3983</v>
      </c>
      <c r="C2853">
        <v>2014</v>
      </c>
      <c r="D2853" s="1">
        <v>41842</v>
      </c>
      <c r="E2853" s="1">
        <v>41848</v>
      </c>
      <c r="F2853" t="s">
        <v>23</v>
      </c>
      <c r="G2853" t="s">
        <v>1027</v>
      </c>
      <c r="H2853" t="s">
        <v>1028</v>
      </c>
      <c r="I2853" t="s">
        <v>38</v>
      </c>
      <c r="J2853" t="s">
        <v>27</v>
      </c>
      <c r="K2853" t="s">
        <v>3984</v>
      </c>
      <c r="L2853" t="s">
        <v>3506</v>
      </c>
      <c r="M2853">
        <v>24153</v>
      </c>
      <c r="N2853" t="s">
        <v>3507</v>
      </c>
      <c r="O2853" t="s">
        <v>197</v>
      </c>
      <c r="P2853" t="s">
        <v>32</v>
      </c>
      <c r="Q2853" t="s">
        <v>40</v>
      </c>
      <c r="R2853" t="s">
        <v>198</v>
      </c>
      <c r="S2853">
        <v>19.68</v>
      </c>
      <c r="T2853">
        <v>6</v>
      </c>
      <c r="U2853">
        <v>0</v>
      </c>
      <c r="V2853">
        <v>5.7071999999999976</v>
      </c>
      <c r="W2853" t="s">
        <v>10939</v>
      </c>
      <c r="X2853" t="s">
        <v>10937</v>
      </c>
      <c r="Y2853">
        <v>7</v>
      </c>
      <c r="Z2853" t="s">
        <v>10938</v>
      </c>
      <c r="AA2853">
        <v>0.28999999999999987</v>
      </c>
    </row>
    <row r="2854" spans="1:27" x14ac:dyDescent="0.35">
      <c r="A2854">
        <v>6595</v>
      </c>
      <c r="B2854" t="s">
        <v>6113</v>
      </c>
      <c r="C2854">
        <v>2012</v>
      </c>
      <c r="D2854" s="1">
        <v>41033</v>
      </c>
      <c r="E2854" s="1">
        <v>41040</v>
      </c>
      <c r="F2854" t="s">
        <v>23</v>
      </c>
      <c r="G2854" t="s">
        <v>6114</v>
      </c>
      <c r="H2854" t="s">
        <v>6115</v>
      </c>
      <c r="I2854" t="s">
        <v>26</v>
      </c>
      <c r="J2854" t="s">
        <v>27</v>
      </c>
      <c r="K2854" t="s">
        <v>3867</v>
      </c>
      <c r="L2854" t="s">
        <v>3626</v>
      </c>
      <c r="M2854">
        <v>46203</v>
      </c>
      <c r="N2854" t="s">
        <v>3479</v>
      </c>
      <c r="O2854" t="s">
        <v>1070</v>
      </c>
      <c r="P2854" t="s">
        <v>32</v>
      </c>
      <c r="Q2854" t="s">
        <v>40</v>
      </c>
      <c r="R2854" t="s">
        <v>1071</v>
      </c>
      <c r="S2854">
        <v>125.92999999999999</v>
      </c>
      <c r="T2854">
        <v>7</v>
      </c>
      <c r="U2854">
        <v>0</v>
      </c>
      <c r="V2854">
        <v>35.260400000000004</v>
      </c>
      <c r="W2854" t="s">
        <v>10948</v>
      </c>
      <c r="X2854" t="s">
        <v>10942</v>
      </c>
      <c r="Y2854">
        <v>5</v>
      </c>
      <c r="Z2854" t="s">
        <v>10952</v>
      </c>
      <c r="AA2854">
        <v>0.28000000000000003</v>
      </c>
    </row>
    <row r="2855" spans="1:27" x14ac:dyDescent="0.35">
      <c r="A2855">
        <v>6770</v>
      </c>
      <c r="B2855" t="s">
        <v>6116</v>
      </c>
      <c r="C2855">
        <v>2014</v>
      </c>
      <c r="D2855" s="1">
        <v>41902</v>
      </c>
      <c r="E2855" s="1">
        <v>41906</v>
      </c>
      <c r="F2855" t="s">
        <v>23</v>
      </c>
      <c r="G2855" t="s">
        <v>1304</v>
      </c>
      <c r="H2855" t="s">
        <v>1305</v>
      </c>
      <c r="I2855" t="s">
        <v>127</v>
      </c>
      <c r="J2855" t="s">
        <v>27</v>
      </c>
      <c r="K2855" t="s">
        <v>3521</v>
      </c>
      <c r="L2855" t="s">
        <v>3522</v>
      </c>
      <c r="M2855">
        <v>31907</v>
      </c>
      <c r="N2855" t="s">
        <v>3507</v>
      </c>
      <c r="O2855" t="s">
        <v>222</v>
      </c>
      <c r="P2855" t="s">
        <v>32</v>
      </c>
      <c r="Q2855" t="s">
        <v>40</v>
      </c>
      <c r="R2855" t="s">
        <v>223</v>
      </c>
      <c r="S2855">
        <v>35.4</v>
      </c>
      <c r="T2855">
        <v>5</v>
      </c>
      <c r="U2855">
        <v>0</v>
      </c>
      <c r="V2855">
        <v>13.452000000000002</v>
      </c>
      <c r="W2855" t="s">
        <v>10939</v>
      </c>
      <c r="X2855" t="s">
        <v>10937</v>
      </c>
      <c r="Y2855">
        <v>9</v>
      </c>
      <c r="Z2855" t="s">
        <v>10949</v>
      </c>
      <c r="AA2855">
        <v>0.38000000000000006</v>
      </c>
    </row>
    <row r="2856" spans="1:27" x14ac:dyDescent="0.35">
      <c r="A2856">
        <v>6830</v>
      </c>
      <c r="B2856" t="s">
        <v>3998</v>
      </c>
      <c r="C2856">
        <v>2013</v>
      </c>
      <c r="D2856" s="1">
        <v>41550</v>
      </c>
      <c r="E2856" s="1">
        <v>41557</v>
      </c>
      <c r="F2856" t="s">
        <v>23</v>
      </c>
      <c r="G2856" t="s">
        <v>3999</v>
      </c>
      <c r="H2856" t="s">
        <v>4000</v>
      </c>
      <c r="I2856" t="s">
        <v>26</v>
      </c>
      <c r="J2856" t="s">
        <v>27</v>
      </c>
      <c r="K2856" t="s">
        <v>3703</v>
      </c>
      <c r="L2856" t="s">
        <v>3626</v>
      </c>
      <c r="M2856">
        <v>47905</v>
      </c>
      <c r="N2856" t="s">
        <v>3479</v>
      </c>
      <c r="O2856" t="s">
        <v>5931</v>
      </c>
      <c r="P2856" t="s">
        <v>32</v>
      </c>
      <c r="Q2856" t="s">
        <v>40</v>
      </c>
      <c r="R2856" t="s">
        <v>5932</v>
      </c>
      <c r="S2856">
        <v>33.96</v>
      </c>
      <c r="T2856">
        <v>2</v>
      </c>
      <c r="U2856">
        <v>0</v>
      </c>
      <c r="V2856">
        <v>9.5088000000000008</v>
      </c>
      <c r="W2856" t="s">
        <v>10936</v>
      </c>
      <c r="X2856" t="s">
        <v>10940</v>
      </c>
      <c r="Y2856">
        <v>10</v>
      </c>
      <c r="Z2856" t="s">
        <v>10945</v>
      </c>
      <c r="AA2856">
        <v>0.28000000000000003</v>
      </c>
    </row>
    <row r="2857" spans="1:27" x14ac:dyDescent="0.35">
      <c r="A2857">
        <v>6838</v>
      </c>
      <c r="B2857" t="s">
        <v>6117</v>
      </c>
      <c r="C2857">
        <v>2012</v>
      </c>
      <c r="D2857" s="1">
        <v>41096</v>
      </c>
      <c r="E2857" s="1">
        <v>41102</v>
      </c>
      <c r="F2857" t="s">
        <v>23</v>
      </c>
      <c r="G2857" t="s">
        <v>6118</v>
      </c>
      <c r="H2857" t="s">
        <v>6119</v>
      </c>
      <c r="I2857" t="s">
        <v>26</v>
      </c>
      <c r="J2857" t="s">
        <v>27</v>
      </c>
      <c r="K2857" t="s">
        <v>4345</v>
      </c>
      <c r="L2857" t="s">
        <v>3901</v>
      </c>
      <c r="M2857">
        <v>8360</v>
      </c>
      <c r="N2857" t="s">
        <v>3728</v>
      </c>
      <c r="O2857" t="s">
        <v>1410</v>
      </c>
      <c r="P2857" t="s">
        <v>32</v>
      </c>
      <c r="Q2857" t="s">
        <v>40</v>
      </c>
      <c r="R2857" t="s">
        <v>1411</v>
      </c>
      <c r="S2857">
        <v>11.12</v>
      </c>
      <c r="T2857">
        <v>4</v>
      </c>
      <c r="U2857">
        <v>0</v>
      </c>
      <c r="V2857">
        <v>2.8911999999999995</v>
      </c>
      <c r="W2857" t="s">
        <v>10948</v>
      </c>
      <c r="X2857" t="s">
        <v>10937</v>
      </c>
      <c r="Y2857">
        <v>7</v>
      </c>
      <c r="Z2857" t="s">
        <v>10938</v>
      </c>
      <c r="AA2857">
        <v>0.25999999999999995</v>
      </c>
    </row>
    <row r="2858" spans="1:27" x14ac:dyDescent="0.35">
      <c r="A2858">
        <v>6892</v>
      </c>
      <c r="B2858" t="s">
        <v>4754</v>
      </c>
      <c r="C2858">
        <v>2014</v>
      </c>
      <c r="D2858" s="1">
        <v>41901</v>
      </c>
      <c r="E2858" s="1">
        <v>41905</v>
      </c>
      <c r="F2858" t="s">
        <v>23</v>
      </c>
      <c r="G2858" t="s">
        <v>852</v>
      </c>
      <c r="H2858" t="s">
        <v>853</v>
      </c>
      <c r="I2858" t="s">
        <v>26</v>
      </c>
      <c r="J2858" t="s">
        <v>27</v>
      </c>
      <c r="K2858" t="s">
        <v>3521</v>
      </c>
      <c r="L2858" t="s">
        <v>3522</v>
      </c>
      <c r="M2858">
        <v>31907</v>
      </c>
      <c r="N2858" t="s">
        <v>3507</v>
      </c>
      <c r="O2858" t="s">
        <v>2620</v>
      </c>
      <c r="P2858" t="s">
        <v>32</v>
      </c>
      <c r="Q2858" t="s">
        <v>40</v>
      </c>
      <c r="R2858" t="s">
        <v>2621</v>
      </c>
      <c r="S2858">
        <v>113.94</v>
      </c>
      <c r="T2858">
        <v>3</v>
      </c>
      <c r="U2858">
        <v>0</v>
      </c>
      <c r="V2858">
        <v>34.181999999999988</v>
      </c>
      <c r="W2858" t="s">
        <v>10939</v>
      </c>
      <c r="X2858" t="s">
        <v>10937</v>
      </c>
      <c r="Y2858">
        <v>9</v>
      </c>
      <c r="Z2858" t="s">
        <v>10949</v>
      </c>
      <c r="AA2858">
        <v>0.29999999999999988</v>
      </c>
    </row>
    <row r="2859" spans="1:27" x14ac:dyDescent="0.35">
      <c r="A2859">
        <v>6987</v>
      </c>
      <c r="B2859" t="s">
        <v>4868</v>
      </c>
      <c r="C2859">
        <v>2013</v>
      </c>
      <c r="D2859" s="1">
        <v>41519</v>
      </c>
      <c r="E2859" s="1">
        <v>41523</v>
      </c>
      <c r="F2859" t="s">
        <v>23</v>
      </c>
      <c r="G2859" t="s">
        <v>447</v>
      </c>
      <c r="H2859" t="s">
        <v>448</v>
      </c>
      <c r="I2859" t="s">
        <v>38</v>
      </c>
      <c r="J2859" t="s">
        <v>27</v>
      </c>
      <c r="K2859" t="s">
        <v>3477</v>
      </c>
      <c r="L2859" t="s">
        <v>3478</v>
      </c>
      <c r="M2859">
        <v>48227</v>
      </c>
      <c r="N2859" t="s">
        <v>3479</v>
      </c>
      <c r="O2859" t="s">
        <v>5987</v>
      </c>
      <c r="P2859" t="s">
        <v>32</v>
      </c>
      <c r="Q2859" t="s">
        <v>40</v>
      </c>
      <c r="R2859" t="s">
        <v>5988</v>
      </c>
      <c r="S2859">
        <v>11.96</v>
      </c>
      <c r="T2859">
        <v>2</v>
      </c>
      <c r="U2859">
        <v>0</v>
      </c>
      <c r="V2859">
        <v>2.99</v>
      </c>
      <c r="W2859" t="s">
        <v>10936</v>
      </c>
      <c r="X2859" t="s">
        <v>10937</v>
      </c>
      <c r="Y2859">
        <v>9</v>
      </c>
      <c r="Z2859" t="s">
        <v>10949</v>
      </c>
      <c r="AA2859">
        <v>0.25</v>
      </c>
    </row>
    <row r="2860" spans="1:27" x14ac:dyDescent="0.35">
      <c r="A2860">
        <v>7039</v>
      </c>
      <c r="B2860" t="s">
        <v>6120</v>
      </c>
      <c r="C2860">
        <v>2014</v>
      </c>
      <c r="D2860" s="1">
        <v>41905</v>
      </c>
      <c r="E2860" s="1">
        <v>41910</v>
      </c>
      <c r="F2860" t="s">
        <v>23</v>
      </c>
      <c r="G2860" t="s">
        <v>6121</v>
      </c>
      <c r="H2860" t="s">
        <v>6122</v>
      </c>
      <c r="I2860" t="s">
        <v>38</v>
      </c>
      <c r="J2860" t="s">
        <v>27</v>
      </c>
      <c r="K2860" t="s">
        <v>3772</v>
      </c>
      <c r="L2860" t="s">
        <v>3522</v>
      </c>
      <c r="M2860">
        <v>30080</v>
      </c>
      <c r="N2860" t="s">
        <v>3507</v>
      </c>
      <c r="O2860" t="s">
        <v>6123</v>
      </c>
      <c r="P2860" t="s">
        <v>32</v>
      </c>
      <c r="Q2860" t="s">
        <v>40</v>
      </c>
      <c r="R2860" t="s">
        <v>6124</v>
      </c>
      <c r="S2860">
        <v>17.940000000000001</v>
      </c>
      <c r="T2860">
        <v>3</v>
      </c>
      <c r="U2860">
        <v>0</v>
      </c>
      <c r="V2860">
        <v>6.4584000000000001</v>
      </c>
      <c r="W2860" t="s">
        <v>10939</v>
      </c>
      <c r="X2860" t="s">
        <v>10937</v>
      </c>
      <c r="Y2860">
        <v>9</v>
      </c>
      <c r="Z2860" t="s">
        <v>10949</v>
      </c>
      <c r="AA2860">
        <v>0.36</v>
      </c>
    </row>
    <row r="2861" spans="1:27" x14ac:dyDescent="0.35">
      <c r="A2861">
        <v>7093</v>
      </c>
      <c r="B2861" t="s">
        <v>6125</v>
      </c>
      <c r="C2861">
        <v>2012</v>
      </c>
      <c r="D2861" s="1">
        <v>40917</v>
      </c>
      <c r="E2861" s="1">
        <v>40921</v>
      </c>
      <c r="F2861" t="s">
        <v>23</v>
      </c>
      <c r="G2861" t="s">
        <v>6126</v>
      </c>
      <c r="H2861" t="s">
        <v>6127</v>
      </c>
      <c r="I2861" t="s">
        <v>38</v>
      </c>
      <c r="J2861" t="s">
        <v>27</v>
      </c>
      <c r="K2861" t="s">
        <v>3602</v>
      </c>
      <c r="L2861" t="s">
        <v>3603</v>
      </c>
      <c r="M2861">
        <v>42420</v>
      </c>
      <c r="N2861" t="s">
        <v>3507</v>
      </c>
      <c r="O2861" t="s">
        <v>1504</v>
      </c>
      <c r="P2861" t="s">
        <v>32</v>
      </c>
      <c r="Q2861" t="s">
        <v>40</v>
      </c>
      <c r="R2861" t="s">
        <v>1505</v>
      </c>
      <c r="S2861">
        <v>42.76</v>
      </c>
      <c r="T2861">
        <v>2</v>
      </c>
      <c r="U2861">
        <v>0</v>
      </c>
      <c r="V2861">
        <v>11.117599999999999</v>
      </c>
      <c r="W2861" t="s">
        <v>10948</v>
      </c>
      <c r="X2861" t="s">
        <v>10950</v>
      </c>
      <c r="Y2861">
        <v>1</v>
      </c>
      <c r="Z2861" t="s">
        <v>10951</v>
      </c>
      <c r="AA2861">
        <v>0.26</v>
      </c>
    </row>
    <row r="2862" spans="1:27" x14ac:dyDescent="0.35">
      <c r="A2862">
        <v>7257</v>
      </c>
      <c r="B2862" t="s">
        <v>4759</v>
      </c>
      <c r="C2862">
        <v>2013</v>
      </c>
      <c r="D2862" s="1">
        <v>41425</v>
      </c>
      <c r="E2862" s="1">
        <v>41430</v>
      </c>
      <c r="F2862" t="s">
        <v>23</v>
      </c>
      <c r="G2862" t="s">
        <v>3294</v>
      </c>
      <c r="H2862" t="s">
        <v>3295</v>
      </c>
      <c r="I2862" t="s">
        <v>127</v>
      </c>
      <c r="J2862" t="s">
        <v>27</v>
      </c>
      <c r="K2862" t="s">
        <v>4760</v>
      </c>
      <c r="L2862" t="s">
        <v>3572</v>
      </c>
      <c r="M2862">
        <v>54880</v>
      </c>
      <c r="N2862" t="s">
        <v>3479</v>
      </c>
      <c r="O2862" t="s">
        <v>1410</v>
      </c>
      <c r="P2862" t="s">
        <v>32</v>
      </c>
      <c r="Q2862" t="s">
        <v>40</v>
      </c>
      <c r="R2862" t="s">
        <v>1411</v>
      </c>
      <c r="S2862">
        <v>5.56</v>
      </c>
      <c r="T2862">
        <v>2</v>
      </c>
      <c r="U2862">
        <v>0</v>
      </c>
      <c r="V2862">
        <v>1.4455999999999998</v>
      </c>
      <c r="W2862" t="s">
        <v>10936</v>
      </c>
      <c r="X2862" t="s">
        <v>10942</v>
      </c>
      <c r="Y2862">
        <v>5</v>
      </c>
      <c r="Z2862" t="s">
        <v>10952</v>
      </c>
      <c r="AA2862">
        <v>0.25999999999999995</v>
      </c>
    </row>
    <row r="2863" spans="1:27" x14ac:dyDescent="0.35">
      <c r="A2863">
        <v>7259</v>
      </c>
      <c r="B2863" t="s">
        <v>4759</v>
      </c>
      <c r="C2863">
        <v>2013</v>
      </c>
      <c r="D2863" s="1">
        <v>41425</v>
      </c>
      <c r="E2863" s="1">
        <v>41430</v>
      </c>
      <c r="F2863" t="s">
        <v>23</v>
      </c>
      <c r="G2863" t="s">
        <v>3294</v>
      </c>
      <c r="H2863" t="s">
        <v>3295</v>
      </c>
      <c r="I2863" t="s">
        <v>127</v>
      </c>
      <c r="J2863" t="s">
        <v>27</v>
      </c>
      <c r="K2863" t="s">
        <v>4760</v>
      </c>
      <c r="L2863" t="s">
        <v>3572</v>
      </c>
      <c r="M2863">
        <v>54880</v>
      </c>
      <c r="N2863" t="s">
        <v>3479</v>
      </c>
      <c r="O2863" t="s">
        <v>178</v>
      </c>
      <c r="P2863" t="s">
        <v>32</v>
      </c>
      <c r="Q2863" t="s">
        <v>40</v>
      </c>
      <c r="R2863" t="s">
        <v>179</v>
      </c>
      <c r="S2863">
        <v>14.7</v>
      </c>
      <c r="T2863">
        <v>5</v>
      </c>
      <c r="U2863">
        <v>0</v>
      </c>
      <c r="V2863">
        <v>3.9690000000000003</v>
      </c>
      <c r="W2863" t="s">
        <v>10936</v>
      </c>
      <c r="X2863" t="s">
        <v>10942</v>
      </c>
      <c r="Y2863">
        <v>5</v>
      </c>
      <c r="Z2863" t="s">
        <v>10952</v>
      </c>
      <c r="AA2863">
        <v>0.27</v>
      </c>
    </row>
    <row r="2864" spans="1:27" x14ac:dyDescent="0.35">
      <c r="A2864">
        <v>7265</v>
      </c>
      <c r="B2864" t="s">
        <v>6128</v>
      </c>
      <c r="C2864">
        <v>2014</v>
      </c>
      <c r="D2864" s="1">
        <v>41804</v>
      </c>
      <c r="E2864" s="1">
        <v>41808</v>
      </c>
      <c r="F2864" t="s">
        <v>23</v>
      </c>
      <c r="G2864" t="s">
        <v>1560</v>
      </c>
      <c r="H2864" t="s">
        <v>1561</v>
      </c>
      <c r="I2864" t="s">
        <v>38</v>
      </c>
      <c r="J2864" t="s">
        <v>27</v>
      </c>
      <c r="K2864" t="s">
        <v>3505</v>
      </c>
      <c r="L2864" t="s">
        <v>3506</v>
      </c>
      <c r="M2864">
        <v>22153</v>
      </c>
      <c r="N2864" t="s">
        <v>3507</v>
      </c>
      <c r="O2864" t="s">
        <v>6010</v>
      </c>
      <c r="P2864" t="s">
        <v>32</v>
      </c>
      <c r="Q2864" t="s">
        <v>40</v>
      </c>
      <c r="R2864" t="s">
        <v>6011</v>
      </c>
      <c r="S2864">
        <v>181.86</v>
      </c>
      <c r="T2864">
        <v>7</v>
      </c>
      <c r="U2864">
        <v>0</v>
      </c>
      <c r="V2864">
        <v>50.9208</v>
      </c>
      <c r="W2864" t="s">
        <v>10939</v>
      </c>
      <c r="X2864" t="s">
        <v>10942</v>
      </c>
      <c r="Y2864">
        <v>6</v>
      </c>
      <c r="Z2864" t="s">
        <v>10946</v>
      </c>
      <c r="AA2864">
        <v>0.27999999999999997</v>
      </c>
    </row>
    <row r="2865" spans="1:27" x14ac:dyDescent="0.35">
      <c r="A2865">
        <v>7477</v>
      </c>
      <c r="B2865" t="s">
        <v>4387</v>
      </c>
      <c r="C2865">
        <v>2011</v>
      </c>
      <c r="D2865" s="1">
        <v>40550</v>
      </c>
      <c r="E2865" s="1">
        <v>40554</v>
      </c>
      <c r="F2865" t="s">
        <v>23</v>
      </c>
      <c r="G2865" t="s">
        <v>2817</v>
      </c>
      <c r="H2865" t="s">
        <v>2818</v>
      </c>
      <c r="I2865" t="s">
        <v>127</v>
      </c>
      <c r="J2865" t="s">
        <v>27</v>
      </c>
      <c r="K2865" t="s">
        <v>3602</v>
      </c>
      <c r="L2865" t="s">
        <v>3603</v>
      </c>
      <c r="M2865">
        <v>42420</v>
      </c>
      <c r="N2865" t="s">
        <v>3507</v>
      </c>
      <c r="O2865" t="s">
        <v>3282</v>
      </c>
      <c r="P2865" t="s">
        <v>32</v>
      </c>
      <c r="Q2865" t="s">
        <v>40</v>
      </c>
      <c r="R2865" t="s">
        <v>3283</v>
      </c>
      <c r="S2865">
        <v>5.48</v>
      </c>
      <c r="T2865">
        <v>2</v>
      </c>
      <c r="U2865">
        <v>0</v>
      </c>
      <c r="V2865">
        <v>1.4796000000000005</v>
      </c>
      <c r="W2865" t="s">
        <v>10944</v>
      </c>
      <c r="X2865" t="s">
        <v>10950</v>
      </c>
      <c r="Y2865">
        <v>1</v>
      </c>
      <c r="Z2865" t="s">
        <v>10951</v>
      </c>
      <c r="AA2865">
        <v>0.27000000000000007</v>
      </c>
    </row>
    <row r="2866" spans="1:27" x14ac:dyDescent="0.35">
      <c r="A2866">
        <v>7485</v>
      </c>
      <c r="B2866" t="s">
        <v>6129</v>
      </c>
      <c r="C2866">
        <v>2014</v>
      </c>
      <c r="D2866" s="1">
        <v>42002</v>
      </c>
      <c r="E2866" s="1">
        <v>42007</v>
      </c>
      <c r="F2866" t="s">
        <v>23</v>
      </c>
      <c r="G2866" t="s">
        <v>487</v>
      </c>
      <c r="H2866" t="s">
        <v>488</v>
      </c>
      <c r="I2866" t="s">
        <v>127</v>
      </c>
      <c r="J2866" t="s">
        <v>27</v>
      </c>
      <c r="K2866" t="s">
        <v>5783</v>
      </c>
      <c r="L2866" t="s">
        <v>5784</v>
      </c>
      <c r="M2866">
        <v>58103</v>
      </c>
      <c r="N2866" t="s">
        <v>3479</v>
      </c>
      <c r="O2866" t="s">
        <v>1167</v>
      </c>
      <c r="P2866" t="s">
        <v>32</v>
      </c>
      <c r="Q2866" t="s">
        <v>40</v>
      </c>
      <c r="R2866" t="s">
        <v>66</v>
      </c>
      <c r="S2866">
        <v>2.48</v>
      </c>
      <c r="T2866">
        <v>1</v>
      </c>
      <c r="U2866">
        <v>0</v>
      </c>
      <c r="V2866">
        <v>0.86799999999999988</v>
      </c>
      <c r="W2866" t="s">
        <v>10939</v>
      </c>
      <c r="X2866" t="s">
        <v>10940</v>
      </c>
      <c r="Y2866">
        <v>12</v>
      </c>
      <c r="Z2866" t="s">
        <v>10941</v>
      </c>
      <c r="AA2866">
        <v>0.35</v>
      </c>
    </row>
    <row r="2867" spans="1:27" x14ac:dyDescent="0.35">
      <c r="A2867">
        <v>7574</v>
      </c>
      <c r="B2867" t="s">
        <v>3664</v>
      </c>
      <c r="C2867">
        <v>2011</v>
      </c>
      <c r="D2867" s="1">
        <v>40837</v>
      </c>
      <c r="E2867" s="1">
        <v>40842</v>
      </c>
      <c r="F2867" t="s">
        <v>23</v>
      </c>
      <c r="G2867" t="s">
        <v>1172</v>
      </c>
      <c r="H2867" t="s">
        <v>1173</v>
      </c>
      <c r="I2867" t="s">
        <v>26</v>
      </c>
      <c r="J2867" t="s">
        <v>27</v>
      </c>
      <c r="K2867" t="s">
        <v>3665</v>
      </c>
      <c r="L2867" t="s">
        <v>3506</v>
      </c>
      <c r="M2867">
        <v>23602</v>
      </c>
      <c r="N2867" t="s">
        <v>3507</v>
      </c>
      <c r="O2867" t="s">
        <v>430</v>
      </c>
      <c r="P2867" t="s">
        <v>32</v>
      </c>
      <c r="Q2867" t="s">
        <v>40</v>
      </c>
      <c r="R2867" t="s">
        <v>431</v>
      </c>
      <c r="S2867">
        <v>2.84</v>
      </c>
      <c r="T2867">
        <v>1</v>
      </c>
      <c r="U2867">
        <v>0</v>
      </c>
      <c r="V2867">
        <v>0.88039999999999985</v>
      </c>
      <c r="W2867" t="s">
        <v>10944</v>
      </c>
      <c r="X2867" t="s">
        <v>10940</v>
      </c>
      <c r="Y2867">
        <v>10</v>
      </c>
      <c r="Z2867" t="s">
        <v>10945</v>
      </c>
      <c r="AA2867">
        <v>0.30999999999999994</v>
      </c>
    </row>
    <row r="2868" spans="1:27" x14ac:dyDescent="0.35">
      <c r="A2868">
        <v>7587</v>
      </c>
      <c r="B2868" t="s">
        <v>4767</v>
      </c>
      <c r="C2868">
        <v>2011</v>
      </c>
      <c r="D2868" s="1">
        <v>40623</v>
      </c>
      <c r="E2868" s="1">
        <v>40627</v>
      </c>
      <c r="F2868" t="s">
        <v>23</v>
      </c>
      <c r="G2868" t="s">
        <v>2000</v>
      </c>
      <c r="H2868" t="s">
        <v>2001</v>
      </c>
      <c r="I2868" t="s">
        <v>26</v>
      </c>
      <c r="J2868" t="s">
        <v>27</v>
      </c>
      <c r="K2868" t="s">
        <v>3505</v>
      </c>
      <c r="L2868" t="s">
        <v>3506</v>
      </c>
      <c r="M2868">
        <v>22153</v>
      </c>
      <c r="N2868" t="s">
        <v>3507</v>
      </c>
      <c r="O2868" t="s">
        <v>393</v>
      </c>
      <c r="P2868" t="s">
        <v>32</v>
      </c>
      <c r="Q2868" t="s">
        <v>40</v>
      </c>
      <c r="R2868" t="s">
        <v>394</v>
      </c>
      <c r="S2868">
        <v>9.32</v>
      </c>
      <c r="T2868">
        <v>4</v>
      </c>
      <c r="U2868">
        <v>0</v>
      </c>
      <c r="V2868">
        <v>2.702799999999999</v>
      </c>
      <c r="W2868" t="s">
        <v>10944</v>
      </c>
      <c r="X2868" t="s">
        <v>10950</v>
      </c>
      <c r="Y2868">
        <v>3</v>
      </c>
      <c r="Z2868" t="s">
        <v>10953</v>
      </c>
      <c r="AA2868">
        <v>0.28999999999999987</v>
      </c>
    </row>
    <row r="2869" spans="1:27" x14ac:dyDescent="0.35">
      <c r="A2869">
        <v>7638</v>
      </c>
      <c r="B2869" t="s">
        <v>4014</v>
      </c>
      <c r="C2869">
        <v>2014</v>
      </c>
      <c r="D2869" s="1">
        <v>41701</v>
      </c>
      <c r="E2869" s="1">
        <v>41707</v>
      </c>
      <c r="F2869" t="s">
        <v>23</v>
      </c>
      <c r="G2869" t="s">
        <v>4015</v>
      </c>
      <c r="H2869" t="s">
        <v>4016</v>
      </c>
      <c r="I2869" t="s">
        <v>26</v>
      </c>
      <c r="J2869" t="s">
        <v>27</v>
      </c>
      <c r="K2869" t="s">
        <v>3821</v>
      </c>
      <c r="L2869" t="s">
        <v>3822</v>
      </c>
      <c r="M2869">
        <v>19711</v>
      </c>
      <c r="N2869" t="s">
        <v>3728</v>
      </c>
      <c r="O2869" t="s">
        <v>229</v>
      </c>
      <c r="P2869" t="s">
        <v>32</v>
      </c>
      <c r="Q2869" t="s">
        <v>40</v>
      </c>
      <c r="R2869" t="s">
        <v>230</v>
      </c>
      <c r="S2869">
        <v>59.519999999999996</v>
      </c>
      <c r="T2869">
        <v>3</v>
      </c>
      <c r="U2869">
        <v>0</v>
      </c>
      <c r="V2869">
        <v>15.475200000000001</v>
      </c>
      <c r="W2869" t="s">
        <v>10939</v>
      </c>
      <c r="X2869" t="s">
        <v>10950</v>
      </c>
      <c r="Y2869">
        <v>3</v>
      </c>
      <c r="Z2869" t="s">
        <v>10953</v>
      </c>
      <c r="AA2869">
        <v>0.26</v>
      </c>
    </row>
    <row r="2870" spans="1:27" x14ac:dyDescent="0.35">
      <c r="A2870">
        <v>7654</v>
      </c>
      <c r="B2870" t="s">
        <v>6130</v>
      </c>
      <c r="C2870">
        <v>2012</v>
      </c>
      <c r="D2870" s="1">
        <v>40990</v>
      </c>
      <c r="E2870" s="1">
        <v>40995</v>
      </c>
      <c r="F2870" t="s">
        <v>23</v>
      </c>
      <c r="G2870" t="s">
        <v>1395</v>
      </c>
      <c r="H2870" t="s">
        <v>1396</v>
      </c>
      <c r="I2870" t="s">
        <v>26</v>
      </c>
      <c r="J2870" t="s">
        <v>27</v>
      </c>
      <c r="K2870" t="s">
        <v>4550</v>
      </c>
      <c r="L2870" t="s">
        <v>3594</v>
      </c>
      <c r="M2870">
        <v>35810</v>
      </c>
      <c r="N2870" t="s">
        <v>3507</v>
      </c>
      <c r="O2870" t="s">
        <v>6131</v>
      </c>
      <c r="P2870" t="s">
        <v>32</v>
      </c>
      <c r="Q2870" t="s">
        <v>40</v>
      </c>
      <c r="R2870" t="s">
        <v>6132</v>
      </c>
      <c r="S2870">
        <v>19.559999999999999</v>
      </c>
      <c r="T2870">
        <v>4</v>
      </c>
      <c r="U2870">
        <v>0</v>
      </c>
      <c r="V2870">
        <v>5.4768000000000008</v>
      </c>
      <c r="W2870" t="s">
        <v>10948</v>
      </c>
      <c r="X2870" t="s">
        <v>10950</v>
      </c>
      <c r="Y2870">
        <v>3</v>
      </c>
      <c r="Z2870" t="s">
        <v>10953</v>
      </c>
      <c r="AA2870">
        <v>0.28000000000000008</v>
      </c>
    </row>
    <row r="2871" spans="1:27" x14ac:dyDescent="0.35">
      <c r="A2871">
        <v>7707</v>
      </c>
      <c r="B2871" t="s">
        <v>3671</v>
      </c>
      <c r="C2871">
        <v>2013</v>
      </c>
      <c r="D2871" s="1">
        <v>41513</v>
      </c>
      <c r="E2871" s="1">
        <v>41520</v>
      </c>
      <c r="F2871" t="s">
        <v>23</v>
      </c>
      <c r="G2871" t="s">
        <v>3672</v>
      </c>
      <c r="H2871" t="s">
        <v>3673</v>
      </c>
      <c r="I2871" t="s">
        <v>38</v>
      </c>
      <c r="J2871" t="s">
        <v>27</v>
      </c>
      <c r="K2871" t="s">
        <v>3477</v>
      </c>
      <c r="L2871" t="s">
        <v>3478</v>
      </c>
      <c r="M2871">
        <v>48234</v>
      </c>
      <c r="N2871" t="s">
        <v>3479</v>
      </c>
      <c r="O2871" t="s">
        <v>2149</v>
      </c>
      <c r="P2871" t="s">
        <v>32</v>
      </c>
      <c r="Q2871" t="s">
        <v>40</v>
      </c>
      <c r="R2871" t="s">
        <v>2150</v>
      </c>
      <c r="S2871">
        <v>8.64</v>
      </c>
      <c r="T2871">
        <v>3</v>
      </c>
      <c r="U2871">
        <v>0</v>
      </c>
      <c r="V2871">
        <v>2.5055999999999998</v>
      </c>
      <c r="W2871" t="s">
        <v>10936</v>
      </c>
      <c r="X2871" t="s">
        <v>10937</v>
      </c>
      <c r="Y2871">
        <v>8</v>
      </c>
      <c r="Z2871" t="s">
        <v>10954</v>
      </c>
      <c r="AA2871">
        <v>0.28999999999999998</v>
      </c>
    </row>
    <row r="2872" spans="1:27" x14ac:dyDescent="0.35">
      <c r="A2872">
        <v>7708</v>
      </c>
      <c r="B2872" t="s">
        <v>6133</v>
      </c>
      <c r="C2872">
        <v>2014</v>
      </c>
      <c r="D2872" s="1">
        <v>41928</v>
      </c>
      <c r="E2872" s="1">
        <v>41932</v>
      </c>
      <c r="F2872" t="s">
        <v>23</v>
      </c>
      <c r="G2872" t="s">
        <v>6114</v>
      </c>
      <c r="H2872" t="s">
        <v>6115</v>
      </c>
      <c r="I2872" t="s">
        <v>26</v>
      </c>
      <c r="J2872" t="s">
        <v>27</v>
      </c>
      <c r="K2872" t="s">
        <v>3464</v>
      </c>
      <c r="L2872" t="s">
        <v>3465</v>
      </c>
      <c r="M2872">
        <v>84057</v>
      </c>
      <c r="N2872" t="s">
        <v>30</v>
      </c>
      <c r="O2872" t="s">
        <v>6092</v>
      </c>
      <c r="P2872" t="s">
        <v>32</v>
      </c>
      <c r="Q2872" t="s">
        <v>40</v>
      </c>
      <c r="R2872" t="s">
        <v>6093</v>
      </c>
      <c r="S2872">
        <v>11.68</v>
      </c>
      <c r="T2872">
        <v>2</v>
      </c>
      <c r="U2872">
        <v>0</v>
      </c>
      <c r="V2872">
        <v>4.2047999999999996</v>
      </c>
      <c r="W2872" t="s">
        <v>10939</v>
      </c>
      <c r="X2872" t="s">
        <v>10940</v>
      </c>
      <c r="Y2872">
        <v>10</v>
      </c>
      <c r="Z2872" t="s">
        <v>10945</v>
      </c>
      <c r="AA2872">
        <v>0.36</v>
      </c>
    </row>
    <row r="2873" spans="1:27" x14ac:dyDescent="0.35">
      <c r="A2873">
        <v>7735</v>
      </c>
      <c r="B2873" t="s">
        <v>6134</v>
      </c>
      <c r="C2873">
        <v>2014</v>
      </c>
      <c r="D2873" s="1">
        <v>41898</v>
      </c>
      <c r="E2873" s="1">
        <v>41903</v>
      </c>
      <c r="F2873" t="s">
        <v>23</v>
      </c>
      <c r="G2873" t="s">
        <v>2989</v>
      </c>
      <c r="H2873" t="s">
        <v>2990</v>
      </c>
      <c r="I2873" t="s">
        <v>38</v>
      </c>
      <c r="J2873" t="s">
        <v>27</v>
      </c>
      <c r="K2873" t="s">
        <v>3472</v>
      </c>
      <c r="L2873" t="s">
        <v>3473</v>
      </c>
      <c r="M2873">
        <v>98103</v>
      </c>
      <c r="N2873" t="s">
        <v>30</v>
      </c>
      <c r="O2873" t="s">
        <v>1749</v>
      </c>
      <c r="P2873" t="s">
        <v>32</v>
      </c>
      <c r="Q2873" t="s">
        <v>40</v>
      </c>
      <c r="R2873" t="s">
        <v>1750</v>
      </c>
      <c r="S2873">
        <v>12.419999999999998</v>
      </c>
      <c r="T2873">
        <v>3</v>
      </c>
      <c r="U2873">
        <v>0</v>
      </c>
      <c r="V2873">
        <v>5.2164000000000001</v>
      </c>
      <c r="W2873" t="s">
        <v>10939</v>
      </c>
      <c r="X2873" t="s">
        <v>10937</v>
      </c>
      <c r="Y2873">
        <v>9</v>
      </c>
      <c r="Z2873" t="s">
        <v>10949</v>
      </c>
      <c r="AA2873">
        <v>0.4200000000000001</v>
      </c>
    </row>
    <row r="2874" spans="1:27" x14ac:dyDescent="0.35">
      <c r="A2874">
        <v>7746</v>
      </c>
      <c r="B2874" t="s">
        <v>4768</v>
      </c>
      <c r="C2874">
        <v>2013</v>
      </c>
      <c r="D2874" s="1">
        <v>41443</v>
      </c>
      <c r="E2874" s="1">
        <v>41448</v>
      </c>
      <c r="F2874" t="s">
        <v>23</v>
      </c>
      <c r="G2874" t="s">
        <v>4769</v>
      </c>
      <c r="H2874" t="s">
        <v>4770</v>
      </c>
      <c r="I2874" t="s">
        <v>26</v>
      </c>
      <c r="J2874" t="s">
        <v>27</v>
      </c>
      <c r="K2874" t="s">
        <v>4771</v>
      </c>
      <c r="L2874" t="s">
        <v>3727</v>
      </c>
      <c r="M2874">
        <v>6708</v>
      </c>
      <c r="N2874" t="s">
        <v>3728</v>
      </c>
      <c r="O2874" t="s">
        <v>197</v>
      </c>
      <c r="P2874" t="s">
        <v>32</v>
      </c>
      <c r="Q2874" t="s">
        <v>40</v>
      </c>
      <c r="R2874" t="s">
        <v>198</v>
      </c>
      <c r="S2874">
        <v>9.84</v>
      </c>
      <c r="T2874">
        <v>3</v>
      </c>
      <c r="U2874">
        <v>0</v>
      </c>
      <c r="V2874">
        <v>2.8535999999999988</v>
      </c>
      <c r="W2874" t="s">
        <v>10936</v>
      </c>
      <c r="X2874" t="s">
        <v>10942</v>
      </c>
      <c r="Y2874">
        <v>6</v>
      </c>
      <c r="Z2874" t="s">
        <v>10946</v>
      </c>
      <c r="AA2874">
        <v>0.28999999999999987</v>
      </c>
    </row>
    <row r="2875" spans="1:27" x14ac:dyDescent="0.35">
      <c r="A2875">
        <v>7823</v>
      </c>
      <c r="B2875" t="s">
        <v>5215</v>
      </c>
      <c r="C2875">
        <v>2011</v>
      </c>
      <c r="D2875" s="1">
        <v>40781</v>
      </c>
      <c r="E2875" s="1">
        <v>40787</v>
      </c>
      <c r="F2875" t="s">
        <v>23</v>
      </c>
      <c r="G2875" t="s">
        <v>847</v>
      </c>
      <c r="H2875" t="s">
        <v>848</v>
      </c>
      <c r="I2875" t="s">
        <v>127</v>
      </c>
      <c r="J2875" t="s">
        <v>27</v>
      </c>
      <c r="K2875" t="s">
        <v>3821</v>
      </c>
      <c r="L2875" t="s">
        <v>3822</v>
      </c>
      <c r="M2875">
        <v>19711</v>
      </c>
      <c r="N2875" t="s">
        <v>3728</v>
      </c>
      <c r="O2875" t="s">
        <v>6051</v>
      </c>
      <c r="P2875" t="s">
        <v>32</v>
      </c>
      <c r="Q2875" t="s">
        <v>40</v>
      </c>
      <c r="R2875" t="s">
        <v>6052</v>
      </c>
      <c r="S2875">
        <v>8.64</v>
      </c>
      <c r="T2875">
        <v>3</v>
      </c>
      <c r="U2875">
        <v>0</v>
      </c>
      <c r="V2875">
        <v>2.5055999999999998</v>
      </c>
      <c r="W2875" t="s">
        <v>10944</v>
      </c>
      <c r="X2875" t="s">
        <v>10937</v>
      </c>
      <c r="Y2875">
        <v>8</v>
      </c>
      <c r="Z2875" t="s">
        <v>10954</v>
      </c>
      <c r="AA2875">
        <v>0.28999999999999998</v>
      </c>
    </row>
    <row r="2876" spans="1:27" x14ac:dyDescent="0.35">
      <c r="A2876">
        <v>7890</v>
      </c>
      <c r="B2876" t="s">
        <v>5219</v>
      </c>
      <c r="C2876">
        <v>2013</v>
      </c>
      <c r="D2876" s="1">
        <v>41634</v>
      </c>
      <c r="E2876" s="1">
        <v>41638</v>
      </c>
      <c r="F2876" t="s">
        <v>23</v>
      </c>
      <c r="G2876" t="s">
        <v>3269</v>
      </c>
      <c r="H2876" t="s">
        <v>3270</v>
      </c>
      <c r="I2876" t="s">
        <v>38</v>
      </c>
      <c r="J2876" t="s">
        <v>27</v>
      </c>
      <c r="K2876" t="s">
        <v>5082</v>
      </c>
      <c r="L2876" t="s">
        <v>3631</v>
      </c>
      <c r="M2876">
        <v>72701</v>
      </c>
      <c r="N2876" t="s">
        <v>3507</v>
      </c>
      <c r="O2876" t="s">
        <v>39</v>
      </c>
      <c r="P2876" t="s">
        <v>32</v>
      </c>
      <c r="Q2876" t="s">
        <v>40</v>
      </c>
      <c r="R2876" t="s">
        <v>41</v>
      </c>
      <c r="S2876">
        <v>19.89</v>
      </c>
      <c r="T2876">
        <v>9</v>
      </c>
      <c r="U2876">
        <v>0</v>
      </c>
      <c r="V2876">
        <v>5.3703000000000003</v>
      </c>
      <c r="W2876" t="s">
        <v>10936</v>
      </c>
      <c r="X2876" t="s">
        <v>10940</v>
      </c>
      <c r="Y2876">
        <v>12</v>
      </c>
      <c r="Z2876" t="s">
        <v>10941</v>
      </c>
      <c r="AA2876">
        <v>0.27</v>
      </c>
    </row>
    <row r="2877" spans="1:27" x14ac:dyDescent="0.35">
      <c r="A2877">
        <v>8147</v>
      </c>
      <c r="B2877" t="s">
        <v>6135</v>
      </c>
      <c r="C2877">
        <v>2011</v>
      </c>
      <c r="D2877" s="1">
        <v>40714</v>
      </c>
      <c r="E2877" s="1">
        <v>40721</v>
      </c>
      <c r="F2877" t="s">
        <v>23</v>
      </c>
      <c r="G2877" t="s">
        <v>5718</v>
      </c>
      <c r="H2877" t="s">
        <v>5719</v>
      </c>
      <c r="I2877" t="s">
        <v>38</v>
      </c>
      <c r="J2877" t="s">
        <v>27</v>
      </c>
      <c r="K2877" t="s">
        <v>3609</v>
      </c>
      <c r="L2877" t="s">
        <v>3540</v>
      </c>
      <c r="M2877">
        <v>73505</v>
      </c>
      <c r="N2877" t="s">
        <v>3479</v>
      </c>
      <c r="O2877" t="s">
        <v>3142</v>
      </c>
      <c r="P2877" t="s">
        <v>32</v>
      </c>
      <c r="Q2877" t="s">
        <v>40</v>
      </c>
      <c r="R2877" t="s">
        <v>3143</v>
      </c>
      <c r="S2877">
        <v>3.52</v>
      </c>
      <c r="T2877">
        <v>2</v>
      </c>
      <c r="U2877">
        <v>0</v>
      </c>
      <c r="V2877">
        <v>1.6896</v>
      </c>
      <c r="W2877" t="s">
        <v>10944</v>
      </c>
      <c r="X2877" t="s">
        <v>10942</v>
      </c>
      <c r="Y2877">
        <v>6</v>
      </c>
      <c r="Z2877" t="s">
        <v>10946</v>
      </c>
      <c r="AA2877">
        <v>0.48</v>
      </c>
    </row>
    <row r="2878" spans="1:27" x14ac:dyDescent="0.35">
      <c r="A2878">
        <v>8172</v>
      </c>
      <c r="B2878" t="s">
        <v>6136</v>
      </c>
      <c r="C2878">
        <v>2013</v>
      </c>
      <c r="D2878" s="1">
        <v>41319</v>
      </c>
      <c r="E2878" s="1">
        <v>41324</v>
      </c>
      <c r="F2878" t="s">
        <v>23</v>
      </c>
      <c r="G2878" t="s">
        <v>4403</v>
      </c>
      <c r="H2878" t="s">
        <v>4404</v>
      </c>
      <c r="I2878" t="s">
        <v>38</v>
      </c>
      <c r="J2878" t="s">
        <v>27</v>
      </c>
      <c r="K2878" t="s">
        <v>3586</v>
      </c>
      <c r="L2878" t="s">
        <v>3557</v>
      </c>
      <c r="M2878">
        <v>39212</v>
      </c>
      <c r="N2878" t="s">
        <v>3507</v>
      </c>
      <c r="O2878" t="s">
        <v>5993</v>
      </c>
      <c r="P2878" t="s">
        <v>32</v>
      </c>
      <c r="Q2878" t="s">
        <v>40</v>
      </c>
      <c r="R2878" t="s">
        <v>5994</v>
      </c>
      <c r="S2878">
        <v>264.18</v>
      </c>
      <c r="T2878">
        <v>7</v>
      </c>
      <c r="U2878">
        <v>0</v>
      </c>
      <c r="V2878">
        <v>68.686800000000005</v>
      </c>
      <c r="W2878" t="s">
        <v>10936</v>
      </c>
      <c r="X2878" t="s">
        <v>10950</v>
      </c>
      <c r="Y2878">
        <v>2</v>
      </c>
      <c r="Z2878" t="s">
        <v>10955</v>
      </c>
      <c r="AA2878">
        <v>0.26</v>
      </c>
    </row>
    <row r="2879" spans="1:27" x14ac:dyDescent="0.35">
      <c r="A2879">
        <v>8337</v>
      </c>
      <c r="B2879" t="s">
        <v>6137</v>
      </c>
      <c r="C2879">
        <v>2013</v>
      </c>
      <c r="D2879" s="1">
        <v>41458</v>
      </c>
      <c r="E2879" s="1">
        <v>41464</v>
      </c>
      <c r="F2879" t="s">
        <v>23</v>
      </c>
      <c r="G2879" t="s">
        <v>4212</v>
      </c>
      <c r="H2879" t="s">
        <v>4213</v>
      </c>
      <c r="I2879" t="s">
        <v>38</v>
      </c>
      <c r="J2879" t="s">
        <v>27</v>
      </c>
      <c r="K2879" t="s">
        <v>3768</v>
      </c>
      <c r="L2879" t="s">
        <v>3506</v>
      </c>
      <c r="M2879">
        <v>22204</v>
      </c>
      <c r="N2879" t="s">
        <v>3507</v>
      </c>
      <c r="O2879" t="s">
        <v>6138</v>
      </c>
      <c r="P2879" t="s">
        <v>32</v>
      </c>
      <c r="Q2879" t="s">
        <v>40</v>
      </c>
      <c r="R2879" t="s">
        <v>6139</v>
      </c>
      <c r="S2879">
        <v>7.7</v>
      </c>
      <c r="T2879">
        <v>2</v>
      </c>
      <c r="U2879">
        <v>0</v>
      </c>
      <c r="V2879">
        <v>3.157</v>
      </c>
      <c r="W2879" t="s">
        <v>10936</v>
      </c>
      <c r="X2879" t="s">
        <v>10937</v>
      </c>
      <c r="Y2879">
        <v>7</v>
      </c>
      <c r="Z2879" t="s">
        <v>10938</v>
      </c>
      <c r="AA2879">
        <v>0.41</v>
      </c>
    </row>
    <row r="2880" spans="1:27" x14ac:dyDescent="0.35">
      <c r="A2880">
        <v>8408</v>
      </c>
      <c r="B2880" t="s">
        <v>5243</v>
      </c>
      <c r="C2880">
        <v>2014</v>
      </c>
      <c r="D2880" s="1">
        <v>41829</v>
      </c>
      <c r="E2880" s="1">
        <v>41833</v>
      </c>
      <c r="F2880" t="s">
        <v>23</v>
      </c>
      <c r="G2880" t="s">
        <v>5244</v>
      </c>
      <c r="H2880" t="s">
        <v>5245</v>
      </c>
      <c r="I2880" t="s">
        <v>26</v>
      </c>
      <c r="J2880" t="s">
        <v>27</v>
      </c>
      <c r="K2880" t="s">
        <v>3821</v>
      </c>
      <c r="L2880" t="s">
        <v>3822</v>
      </c>
      <c r="M2880">
        <v>19711</v>
      </c>
      <c r="N2880" t="s">
        <v>3728</v>
      </c>
      <c r="O2880" t="s">
        <v>73</v>
      </c>
      <c r="P2880" t="s">
        <v>32</v>
      </c>
      <c r="Q2880" t="s">
        <v>40</v>
      </c>
      <c r="R2880" t="s">
        <v>74</v>
      </c>
      <c r="S2880">
        <v>28.91</v>
      </c>
      <c r="T2880">
        <v>7</v>
      </c>
      <c r="U2880">
        <v>0</v>
      </c>
      <c r="V2880">
        <v>8.6729999999999983</v>
      </c>
      <c r="W2880" t="s">
        <v>10939</v>
      </c>
      <c r="X2880" t="s">
        <v>10937</v>
      </c>
      <c r="Y2880">
        <v>7</v>
      </c>
      <c r="Z2880" t="s">
        <v>10938</v>
      </c>
      <c r="AA2880">
        <v>0.29999999999999993</v>
      </c>
    </row>
    <row r="2881" spans="1:27" x14ac:dyDescent="0.35">
      <c r="A2881">
        <v>8409</v>
      </c>
      <c r="B2881" t="s">
        <v>5243</v>
      </c>
      <c r="C2881">
        <v>2014</v>
      </c>
      <c r="D2881" s="1">
        <v>41829</v>
      </c>
      <c r="E2881" s="1">
        <v>41833</v>
      </c>
      <c r="F2881" t="s">
        <v>23</v>
      </c>
      <c r="G2881" t="s">
        <v>5244</v>
      </c>
      <c r="H2881" t="s">
        <v>5245</v>
      </c>
      <c r="I2881" t="s">
        <v>26</v>
      </c>
      <c r="J2881" t="s">
        <v>27</v>
      </c>
      <c r="K2881" t="s">
        <v>3821</v>
      </c>
      <c r="L2881" t="s">
        <v>3822</v>
      </c>
      <c r="M2881">
        <v>19711</v>
      </c>
      <c r="N2881" t="s">
        <v>3728</v>
      </c>
      <c r="O2881" t="s">
        <v>5976</v>
      </c>
      <c r="P2881" t="s">
        <v>32</v>
      </c>
      <c r="Q2881" t="s">
        <v>40</v>
      </c>
      <c r="R2881" t="s">
        <v>5977</v>
      </c>
      <c r="S2881">
        <v>174.95000000000002</v>
      </c>
      <c r="T2881">
        <v>5</v>
      </c>
      <c r="U2881">
        <v>0</v>
      </c>
      <c r="V2881">
        <v>45.487000000000002</v>
      </c>
      <c r="W2881" t="s">
        <v>10939</v>
      </c>
      <c r="X2881" t="s">
        <v>10937</v>
      </c>
      <c r="Y2881">
        <v>7</v>
      </c>
      <c r="Z2881" t="s">
        <v>10938</v>
      </c>
      <c r="AA2881">
        <v>0.26</v>
      </c>
    </row>
    <row r="2882" spans="1:27" x14ac:dyDescent="0.35">
      <c r="A2882">
        <v>8515</v>
      </c>
      <c r="B2882" t="s">
        <v>6140</v>
      </c>
      <c r="C2882">
        <v>2012</v>
      </c>
      <c r="D2882" s="1">
        <v>41142</v>
      </c>
      <c r="E2882" s="1">
        <v>41147</v>
      </c>
      <c r="F2882" t="s">
        <v>23</v>
      </c>
      <c r="G2882" t="s">
        <v>928</v>
      </c>
      <c r="H2882" t="s">
        <v>929</v>
      </c>
      <c r="I2882" t="s">
        <v>26</v>
      </c>
      <c r="J2882" t="s">
        <v>27</v>
      </c>
      <c r="K2882" t="s">
        <v>3879</v>
      </c>
      <c r="L2882" t="s">
        <v>3603</v>
      </c>
      <c r="M2882">
        <v>41042</v>
      </c>
      <c r="N2882" t="s">
        <v>3507</v>
      </c>
      <c r="O2882" t="s">
        <v>110</v>
      </c>
      <c r="P2882" t="s">
        <v>32</v>
      </c>
      <c r="Q2882" t="s">
        <v>40</v>
      </c>
      <c r="R2882" t="s">
        <v>111</v>
      </c>
      <c r="S2882">
        <v>17.52</v>
      </c>
      <c r="T2882">
        <v>3</v>
      </c>
      <c r="U2882">
        <v>0</v>
      </c>
      <c r="V2882">
        <v>8.2343999999999991</v>
      </c>
      <c r="W2882" t="s">
        <v>10948</v>
      </c>
      <c r="X2882" t="s">
        <v>10937</v>
      </c>
      <c r="Y2882">
        <v>8</v>
      </c>
      <c r="Z2882" t="s">
        <v>10954</v>
      </c>
      <c r="AA2882">
        <v>0.47</v>
      </c>
    </row>
    <row r="2883" spans="1:27" x14ac:dyDescent="0.35">
      <c r="A2883">
        <v>8516</v>
      </c>
      <c r="B2883" t="s">
        <v>6140</v>
      </c>
      <c r="C2883">
        <v>2012</v>
      </c>
      <c r="D2883" s="1">
        <v>41142</v>
      </c>
      <c r="E2883" s="1">
        <v>41147</v>
      </c>
      <c r="F2883" t="s">
        <v>23</v>
      </c>
      <c r="G2883" t="s">
        <v>928</v>
      </c>
      <c r="H2883" t="s">
        <v>929</v>
      </c>
      <c r="I2883" t="s">
        <v>26</v>
      </c>
      <c r="J2883" t="s">
        <v>27</v>
      </c>
      <c r="K2883" t="s">
        <v>3879</v>
      </c>
      <c r="L2883" t="s">
        <v>3603</v>
      </c>
      <c r="M2883">
        <v>41042</v>
      </c>
      <c r="N2883" t="s">
        <v>3507</v>
      </c>
      <c r="O2883" t="s">
        <v>2348</v>
      </c>
      <c r="P2883" t="s">
        <v>32</v>
      </c>
      <c r="Q2883" t="s">
        <v>40</v>
      </c>
      <c r="R2883" t="s">
        <v>2349</v>
      </c>
      <c r="S2883">
        <v>35.76</v>
      </c>
      <c r="T2883">
        <v>12</v>
      </c>
      <c r="U2883">
        <v>0</v>
      </c>
      <c r="V2883">
        <v>10.0128</v>
      </c>
      <c r="W2883" t="s">
        <v>10948</v>
      </c>
      <c r="X2883" t="s">
        <v>10937</v>
      </c>
      <c r="Y2883">
        <v>8</v>
      </c>
      <c r="Z2883" t="s">
        <v>10954</v>
      </c>
      <c r="AA2883">
        <v>0.28000000000000003</v>
      </c>
    </row>
    <row r="2884" spans="1:27" x14ac:dyDescent="0.35">
      <c r="A2884">
        <v>8726</v>
      </c>
      <c r="B2884" t="s">
        <v>6141</v>
      </c>
      <c r="C2884">
        <v>2014</v>
      </c>
      <c r="D2884" s="1">
        <v>41717</v>
      </c>
      <c r="E2884" s="1">
        <v>41722</v>
      </c>
      <c r="F2884" t="s">
        <v>23</v>
      </c>
      <c r="G2884" t="s">
        <v>2552</v>
      </c>
      <c r="H2884" t="s">
        <v>2553</v>
      </c>
      <c r="I2884" t="s">
        <v>38</v>
      </c>
      <c r="J2884" t="s">
        <v>27</v>
      </c>
      <c r="K2884" t="s">
        <v>3472</v>
      </c>
      <c r="L2884" t="s">
        <v>3473</v>
      </c>
      <c r="M2884">
        <v>98115</v>
      </c>
      <c r="N2884" t="s">
        <v>30</v>
      </c>
      <c r="O2884" t="s">
        <v>2361</v>
      </c>
      <c r="P2884" t="s">
        <v>32</v>
      </c>
      <c r="Q2884" t="s">
        <v>40</v>
      </c>
      <c r="R2884" t="s">
        <v>2362</v>
      </c>
      <c r="S2884">
        <v>46.2</v>
      </c>
      <c r="T2884">
        <v>4</v>
      </c>
      <c r="U2884">
        <v>0</v>
      </c>
      <c r="V2884">
        <v>21.251999999999999</v>
      </c>
      <c r="W2884" t="s">
        <v>10939</v>
      </c>
      <c r="X2884" t="s">
        <v>10950</v>
      </c>
      <c r="Y2884">
        <v>3</v>
      </c>
      <c r="Z2884" t="s">
        <v>10953</v>
      </c>
      <c r="AA2884">
        <v>0.45999999999999996</v>
      </c>
    </row>
    <row r="2885" spans="1:27" x14ac:dyDescent="0.35">
      <c r="A2885">
        <v>8798</v>
      </c>
      <c r="B2885" t="s">
        <v>6142</v>
      </c>
      <c r="C2885">
        <v>2013</v>
      </c>
      <c r="D2885" s="1">
        <v>41463</v>
      </c>
      <c r="E2885" s="1">
        <v>41469</v>
      </c>
      <c r="F2885" t="s">
        <v>23</v>
      </c>
      <c r="G2885" t="s">
        <v>2646</v>
      </c>
      <c r="H2885" t="s">
        <v>2647</v>
      </c>
      <c r="I2885" t="s">
        <v>38</v>
      </c>
      <c r="J2885" t="s">
        <v>27</v>
      </c>
      <c r="K2885" t="s">
        <v>3464</v>
      </c>
      <c r="L2885" t="s">
        <v>3465</v>
      </c>
      <c r="M2885">
        <v>84057</v>
      </c>
      <c r="N2885" t="s">
        <v>30</v>
      </c>
      <c r="O2885" t="s">
        <v>2440</v>
      </c>
      <c r="P2885" t="s">
        <v>32</v>
      </c>
      <c r="Q2885" t="s">
        <v>40</v>
      </c>
      <c r="R2885" t="s">
        <v>2441</v>
      </c>
      <c r="S2885">
        <v>45.98</v>
      </c>
      <c r="T2885">
        <v>2</v>
      </c>
      <c r="U2885">
        <v>0</v>
      </c>
      <c r="V2885">
        <v>12.874400000000001</v>
      </c>
      <c r="W2885" t="s">
        <v>10936</v>
      </c>
      <c r="X2885" t="s">
        <v>10937</v>
      </c>
      <c r="Y2885">
        <v>7</v>
      </c>
      <c r="Z2885" t="s">
        <v>10938</v>
      </c>
      <c r="AA2885">
        <v>0.28000000000000003</v>
      </c>
    </row>
    <row r="2886" spans="1:27" x14ac:dyDescent="0.35">
      <c r="A2886">
        <v>8813</v>
      </c>
      <c r="B2886" t="s">
        <v>6143</v>
      </c>
      <c r="C2886">
        <v>2013</v>
      </c>
      <c r="D2886" s="1">
        <v>41342</v>
      </c>
      <c r="E2886" s="1">
        <v>41347</v>
      </c>
      <c r="F2886" t="s">
        <v>23</v>
      </c>
      <c r="G2886" t="s">
        <v>3003</v>
      </c>
      <c r="H2886" t="s">
        <v>3004</v>
      </c>
      <c r="I2886" t="s">
        <v>26</v>
      </c>
      <c r="J2886" t="s">
        <v>27</v>
      </c>
      <c r="K2886" t="s">
        <v>3586</v>
      </c>
      <c r="L2886" t="s">
        <v>3478</v>
      </c>
      <c r="M2886">
        <v>49201</v>
      </c>
      <c r="N2886" t="s">
        <v>3479</v>
      </c>
      <c r="O2886" t="s">
        <v>1569</v>
      </c>
      <c r="P2886" t="s">
        <v>32</v>
      </c>
      <c r="Q2886" t="s">
        <v>40</v>
      </c>
      <c r="R2886" t="s">
        <v>1570</v>
      </c>
      <c r="S2886">
        <v>13.899999999999999</v>
      </c>
      <c r="T2886">
        <v>5</v>
      </c>
      <c r="U2886">
        <v>0</v>
      </c>
      <c r="V2886">
        <v>3.7529999999999997</v>
      </c>
      <c r="W2886" t="s">
        <v>10936</v>
      </c>
      <c r="X2886" t="s">
        <v>10950</v>
      </c>
      <c r="Y2886">
        <v>3</v>
      </c>
      <c r="Z2886" t="s">
        <v>10953</v>
      </c>
      <c r="AA2886">
        <v>0.27</v>
      </c>
    </row>
    <row r="2887" spans="1:27" x14ac:dyDescent="0.35">
      <c r="A2887">
        <v>8836</v>
      </c>
      <c r="B2887" t="s">
        <v>4779</v>
      </c>
      <c r="C2887">
        <v>2014</v>
      </c>
      <c r="D2887" s="1">
        <v>41907</v>
      </c>
      <c r="E2887" s="1">
        <v>41911</v>
      </c>
      <c r="F2887" t="s">
        <v>23</v>
      </c>
      <c r="G2887" t="s">
        <v>1493</v>
      </c>
      <c r="H2887" t="s">
        <v>1494</v>
      </c>
      <c r="I2887" t="s">
        <v>127</v>
      </c>
      <c r="J2887" t="s">
        <v>27</v>
      </c>
      <c r="K2887" t="s">
        <v>3907</v>
      </c>
      <c r="L2887" t="s">
        <v>3522</v>
      </c>
      <c r="M2887">
        <v>30328</v>
      </c>
      <c r="N2887" t="s">
        <v>3507</v>
      </c>
      <c r="O2887" t="s">
        <v>6106</v>
      </c>
      <c r="P2887" t="s">
        <v>32</v>
      </c>
      <c r="Q2887" t="s">
        <v>40</v>
      </c>
      <c r="R2887" t="s">
        <v>6107</v>
      </c>
      <c r="S2887">
        <v>14.28</v>
      </c>
      <c r="T2887">
        <v>4</v>
      </c>
      <c r="U2887">
        <v>0</v>
      </c>
      <c r="V2887">
        <v>3.7127999999999997</v>
      </c>
      <c r="W2887" t="s">
        <v>10939</v>
      </c>
      <c r="X2887" t="s">
        <v>10937</v>
      </c>
      <c r="Y2887">
        <v>9</v>
      </c>
      <c r="Z2887" t="s">
        <v>10949</v>
      </c>
      <c r="AA2887">
        <v>0.26</v>
      </c>
    </row>
    <row r="2888" spans="1:27" x14ac:dyDescent="0.35">
      <c r="A2888">
        <v>8837</v>
      </c>
      <c r="B2888" t="s">
        <v>4779</v>
      </c>
      <c r="C2888">
        <v>2014</v>
      </c>
      <c r="D2888" s="1">
        <v>41907</v>
      </c>
      <c r="E2888" s="1">
        <v>41911</v>
      </c>
      <c r="F2888" t="s">
        <v>23</v>
      </c>
      <c r="G2888" t="s">
        <v>1493</v>
      </c>
      <c r="H2888" t="s">
        <v>1494</v>
      </c>
      <c r="I2888" t="s">
        <v>127</v>
      </c>
      <c r="J2888" t="s">
        <v>27</v>
      </c>
      <c r="K2888" t="s">
        <v>3907</v>
      </c>
      <c r="L2888" t="s">
        <v>3522</v>
      </c>
      <c r="M2888">
        <v>30328</v>
      </c>
      <c r="N2888" t="s">
        <v>3507</v>
      </c>
      <c r="O2888" t="s">
        <v>2163</v>
      </c>
      <c r="P2888" t="s">
        <v>32</v>
      </c>
      <c r="Q2888" t="s">
        <v>40</v>
      </c>
      <c r="R2888" t="s">
        <v>2164</v>
      </c>
      <c r="S2888">
        <v>12.72</v>
      </c>
      <c r="T2888">
        <v>3</v>
      </c>
      <c r="U2888">
        <v>0</v>
      </c>
      <c r="V2888">
        <v>4.9607999999999999</v>
      </c>
      <c r="W2888" t="s">
        <v>10939</v>
      </c>
      <c r="X2888" t="s">
        <v>10937</v>
      </c>
      <c r="Y2888">
        <v>9</v>
      </c>
      <c r="Z2888" t="s">
        <v>10949</v>
      </c>
      <c r="AA2888">
        <v>0.38999999999999996</v>
      </c>
    </row>
    <row r="2889" spans="1:27" x14ac:dyDescent="0.35">
      <c r="A2889">
        <v>9083</v>
      </c>
      <c r="B2889" t="s">
        <v>6144</v>
      </c>
      <c r="C2889">
        <v>2014</v>
      </c>
      <c r="D2889" s="1">
        <v>41946</v>
      </c>
      <c r="E2889" s="1">
        <v>41950</v>
      </c>
      <c r="F2889" t="s">
        <v>23</v>
      </c>
      <c r="G2889" t="s">
        <v>4240</v>
      </c>
      <c r="H2889" t="s">
        <v>4241</v>
      </c>
      <c r="I2889" t="s">
        <v>38</v>
      </c>
      <c r="J2889" t="s">
        <v>27</v>
      </c>
      <c r="K2889" t="s">
        <v>3505</v>
      </c>
      <c r="L2889" t="s">
        <v>3506</v>
      </c>
      <c r="M2889">
        <v>22153</v>
      </c>
      <c r="N2889" t="s">
        <v>3507</v>
      </c>
      <c r="O2889" t="s">
        <v>1721</v>
      </c>
      <c r="P2889" t="s">
        <v>32</v>
      </c>
      <c r="Q2889" t="s">
        <v>40</v>
      </c>
      <c r="R2889" t="s">
        <v>1722</v>
      </c>
      <c r="S2889">
        <v>5.56</v>
      </c>
      <c r="T2889">
        <v>2</v>
      </c>
      <c r="U2889">
        <v>0</v>
      </c>
      <c r="V2889">
        <v>1.4455999999999998</v>
      </c>
      <c r="W2889" t="s">
        <v>10939</v>
      </c>
      <c r="X2889" t="s">
        <v>10940</v>
      </c>
      <c r="Y2889">
        <v>11</v>
      </c>
      <c r="Z2889" t="s">
        <v>10947</v>
      </c>
      <c r="AA2889">
        <v>0.25999999999999995</v>
      </c>
    </row>
    <row r="2890" spans="1:27" x14ac:dyDescent="0.35">
      <c r="A2890">
        <v>9127</v>
      </c>
      <c r="B2890" t="s">
        <v>6145</v>
      </c>
      <c r="C2890">
        <v>2012</v>
      </c>
      <c r="D2890" s="1">
        <v>41241</v>
      </c>
      <c r="E2890" s="1">
        <v>41246</v>
      </c>
      <c r="F2890" t="s">
        <v>23</v>
      </c>
      <c r="G2890" t="s">
        <v>1061</v>
      </c>
      <c r="H2890" t="s">
        <v>1062</v>
      </c>
      <c r="I2890" t="s">
        <v>127</v>
      </c>
      <c r="J2890" t="s">
        <v>27</v>
      </c>
      <c r="K2890" t="s">
        <v>5498</v>
      </c>
      <c r="L2890" t="s">
        <v>4965</v>
      </c>
      <c r="M2890">
        <v>88001</v>
      </c>
      <c r="N2890" t="s">
        <v>30</v>
      </c>
      <c r="O2890" t="s">
        <v>1749</v>
      </c>
      <c r="P2890" t="s">
        <v>32</v>
      </c>
      <c r="Q2890" t="s">
        <v>40</v>
      </c>
      <c r="R2890" t="s">
        <v>1750</v>
      </c>
      <c r="S2890">
        <v>8.2799999999999994</v>
      </c>
      <c r="T2890">
        <v>2</v>
      </c>
      <c r="U2890">
        <v>0</v>
      </c>
      <c r="V2890">
        <v>3.4775999999999998</v>
      </c>
      <c r="W2890" t="s">
        <v>10948</v>
      </c>
      <c r="X2890" t="s">
        <v>10940</v>
      </c>
      <c r="Y2890">
        <v>11</v>
      </c>
      <c r="Z2890" t="s">
        <v>10947</v>
      </c>
      <c r="AA2890">
        <v>0.42</v>
      </c>
    </row>
    <row r="2891" spans="1:27" x14ac:dyDescent="0.35">
      <c r="A2891">
        <v>9148</v>
      </c>
      <c r="B2891" t="s">
        <v>5270</v>
      </c>
      <c r="C2891">
        <v>2013</v>
      </c>
      <c r="D2891" s="1">
        <v>41297</v>
      </c>
      <c r="E2891" s="1">
        <v>41301</v>
      </c>
      <c r="F2891" t="s">
        <v>23</v>
      </c>
      <c r="G2891" t="s">
        <v>1913</v>
      </c>
      <c r="H2891" t="s">
        <v>1914</v>
      </c>
      <c r="I2891" t="s">
        <v>26</v>
      </c>
      <c r="J2891" t="s">
        <v>27</v>
      </c>
      <c r="K2891" t="s">
        <v>4059</v>
      </c>
      <c r="L2891" t="s">
        <v>4060</v>
      </c>
      <c r="M2891">
        <v>5408</v>
      </c>
      <c r="N2891" t="s">
        <v>3728</v>
      </c>
      <c r="O2891" t="s">
        <v>6146</v>
      </c>
      <c r="P2891" t="s">
        <v>32</v>
      </c>
      <c r="Q2891" t="s">
        <v>40</v>
      </c>
      <c r="R2891" t="s">
        <v>6147</v>
      </c>
      <c r="S2891">
        <v>8.0400000000000009</v>
      </c>
      <c r="T2891">
        <v>6</v>
      </c>
      <c r="U2891">
        <v>0</v>
      </c>
      <c r="V2891">
        <v>2.7336</v>
      </c>
      <c r="W2891" t="s">
        <v>10936</v>
      </c>
      <c r="X2891" t="s">
        <v>10950</v>
      </c>
      <c r="Y2891">
        <v>1</v>
      </c>
      <c r="Z2891" t="s">
        <v>10951</v>
      </c>
      <c r="AA2891">
        <v>0.33999999999999997</v>
      </c>
    </row>
    <row r="2892" spans="1:27" x14ac:dyDescent="0.35">
      <c r="A2892">
        <v>9306</v>
      </c>
      <c r="B2892" t="s">
        <v>6148</v>
      </c>
      <c r="C2892">
        <v>2012</v>
      </c>
      <c r="D2892" s="1">
        <v>41171</v>
      </c>
      <c r="E2892" s="1">
        <v>41176</v>
      </c>
      <c r="F2892" t="s">
        <v>23</v>
      </c>
      <c r="G2892" t="s">
        <v>877</v>
      </c>
      <c r="H2892" t="s">
        <v>878</v>
      </c>
      <c r="I2892" t="s">
        <v>127</v>
      </c>
      <c r="J2892" t="s">
        <v>27</v>
      </c>
      <c r="K2892" t="s">
        <v>5060</v>
      </c>
      <c r="L2892" t="s">
        <v>4965</v>
      </c>
      <c r="M2892">
        <v>87505</v>
      </c>
      <c r="N2892" t="s">
        <v>30</v>
      </c>
      <c r="O2892" t="s">
        <v>3154</v>
      </c>
      <c r="P2892" t="s">
        <v>32</v>
      </c>
      <c r="Q2892" t="s">
        <v>40</v>
      </c>
      <c r="R2892" t="s">
        <v>3155</v>
      </c>
      <c r="S2892">
        <v>8.4</v>
      </c>
      <c r="T2892">
        <v>5</v>
      </c>
      <c r="U2892">
        <v>0</v>
      </c>
      <c r="V2892">
        <v>2.1840000000000002</v>
      </c>
      <c r="W2892" t="s">
        <v>10948</v>
      </c>
      <c r="X2892" t="s">
        <v>10937</v>
      </c>
      <c r="Y2892">
        <v>9</v>
      </c>
      <c r="Z2892" t="s">
        <v>10949</v>
      </c>
      <c r="AA2892">
        <v>0.26</v>
      </c>
    </row>
    <row r="2893" spans="1:27" x14ac:dyDescent="0.35">
      <c r="A2893">
        <v>9356</v>
      </c>
      <c r="B2893" t="s">
        <v>6149</v>
      </c>
      <c r="C2893">
        <v>2012</v>
      </c>
      <c r="D2893" s="1">
        <v>41244</v>
      </c>
      <c r="E2893" s="1">
        <v>41248</v>
      </c>
      <c r="F2893" t="s">
        <v>23</v>
      </c>
      <c r="G2893" t="s">
        <v>1116</v>
      </c>
      <c r="H2893" t="s">
        <v>1117</v>
      </c>
      <c r="I2893" t="s">
        <v>127</v>
      </c>
      <c r="J2893" t="s">
        <v>27</v>
      </c>
      <c r="K2893" t="s">
        <v>3586</v>
      </c>
      <c r="L2893" t="s">
        <v>3478</v>
      </c>
      <c r="M2893">
        <v>49201</v>
      </c>
      <c r="N2893" t="s">
        <v>3479</v>
      </c>
      <c r="O2893" t="s">
        <v>48</v>
      </c>
      <c r="P2893" t="s">
        <v>32</v>
      </c>
      <c r="Q2893" t="s">
        <v>40</v>
      </c>
      <c r="R2893" t="s">
        <v>49</v>
      </c>
      <c r="S2893">
        <v>3.64</v>
      </c>
      <c r="T2893">
        <v>2</v>
      </c>
      <c r="U2893">
        <v>0</v>
      </c>
      <c r="V2893">
        <v>1.0192000000000001</v>
      </c>
      <c r="W2893" t="s">
        <v>10948</v>
      </c>
      <c r="X2893" t="s">
        <v>10940</v>
      </c>
      <c r="Y2893">
        <v>12</v>
      </c>
      <c r="Z2893" t="s">
        <v>10941</v>
      </c>
      <c r="AA2893">
        <v>0.28000000000000003</v>
      </c>
    </row>
    <row r="2894" spans="1:27" x14ac:dyDescent="0.35">
      <c r="A2894">
        <v>9427</v>
      </c>
      <c r="B2894" t="s">
        <v>6150</v>
      </c>
      <c r="C2894">
        <v>2013</v>
      </c>
      <c r="D2894" s="1">
        <v>41533</v>
      </c>
      <c r="E2894" s="1">
        <v>41538</v>
      </c>
      <c r="F2894" t="s">
        <v>23</v>
      </c>
      <c r="G2894" t="s">
        <v>5401</v>
      </c>
      <c r="H2894" t="s">
        <v>5402</v>
      </c>
      <c r="I2894" t="s">
        <v>38</v>
      </c>
      <c r="J2894" t="s">
        <v>27</v>
      </c>
      <c r="K2894" t="s">
        <v>3472</v>
      </c>
      <c r="L2894" t="s">
        <v>3473</v>
      </c>
      <c r="M2894">
        <v>98105</v>
      </c>
      <c r="N2894" t="s">
        <v>30</v>
      </c>
      <c r="O2894" t="s">
        <v>222</v>
      </c>
      <c r="P2894" t="s">
        <v>32</v>
      </c>
      <c r="Q2894" t="s">
        <v>40</v>
      </c>
      <c r="R2894" t="s">
        <v>223</v>
      </c>
      <c r="S2894">
        <v>35.4</v>
      </c>
      <c r="T2894">
        <v>5</v>
      </c>
      <c r="U2894">
        <v>0</v>
      </c>
      <c r="V2894">
        <v>13.452000000000002</v>
      </c>
      <c r="W2894" t="s">
        <v>10936</v>
      </c>
      <c r="X2894" t="s">
        <v>10937</v>
      </c>
      <c r="Y2894">
        <v>9</v>
      </c>
      <c r="Z2894" t="s">
        <v>10949</v>
      </c>
      <c r="AA2894">
        <v>0.38000000000000006</v>
      </c>
    </row>
    <row r="2895" spans="1:27" x14ac:dyDescent="0.35">
      <c r="A2895">
        <v>9490</v>
      </c>
      <c r="B2895" t="s">
        <v>6151</v>
      </c>
      <c r="C2895">
        <v>2013</v>
      </c>
      <c r="D2895" s="1">
        <v>41492</v>
      </c>
      <c r="E2895" s="1">
        <v>41498</v>
      </c>
      <c r="F2895" t="s">
        <v>23</v>
      </c>
      <c r="G2895" t="s">
        <v>5627</v>
      </c>
      <c r="H2895" t="s">
        <v>5628</v>
      </c>
      <c r="I2895" t="s">
        <v>26</v>
      </c>
      <c r="J2895" t="s">
        <v>27</v>
      </c>
      <c r="K2895" t="s">
        <v>4550</v>
      </c>
      <c r="L2895" t="s">
        <v>3594</v>
      </c>
      <c r="M2895">
        <v>35810</v>
      </c>
      <c r="N2895" t="s">
        <v>3507</v>
      </c>
      <c r="O2895" t="s">
        <v>6152</v>
      </c>
      <c r="P2895" t="s">
        <v>32</v>
      </c>
      <c r="Q2895" t="s">
        <v>40</v>
      </c>
      <c r="R2895" t="s">
        <v>6153</v>
      </c>
      <c r="S2895">
        <v>197.04999999999998</v>
      </c>
      <c r="T2895">
        <v>7</v>
      </c>
      <c r="U2895">
        <v>0</v>
      </c>
      <c r="V2895">
        <v>59.114999999999981</v>
      </c>
      <c r="W2895" t="s">
        <v>10936</v>
      </c>
      <c r="X2895" t="s">
        <v>10937</v>
      </c>
      <c r="Y2895">
        <v>8</v>
      </c>
      <c r="Z2895" t="s">
        <v>10954</v>
      </c>
      <c r="AA2895">
        <v>0.29999999999999993</v>
      </c>
    </row>
    <row r="2896" spans="1:27" x14ac:dyDescent="0.35">
      <c r="A2896">
        <v>9503</v>
      </c>
      <c r="B2896" t="s">
        <v>6154</v>
      </c>
      <c r="C2896">
        <v>2013</v>
      </c>
      <c r="D2896" s="1">
        <v>41387</v>
      </c>
      <c r="E2896" s="1">
        <v>41394</v>
      </c>
      <c r="F2896" t="s">
        <v>23</v>
      </c>
      <c r="G2896" t="s">
        <v>1724</v>
      </c>
      <c r="H2896" t="s">
        <v>1725</v>
      </c>
      <c r="I2896" t="s">
        <v>38</v>
      </c>
      <c r="J2896" t="s">
        <v>27</v>
      </c>
      <c r="K2896" t="s">
        <v>4717</v>
      </c>
      <c r="L2896" t="s">
        <v>3741</v>
      </c>
      <c r="M2896">
        <v>13440</v>
      </c>
      <c r="N2896" t="s">
        <v>3728</v>
      </c>
      <c r="O2896" t="s">
        <v>6106</v>
      </c>
      <c r="P2896" t="s">
        <v>32</v>
      </c>
      <c r="Q2896" t="s">
        <v>40</v>
      </c>
      <c r="R2896" t="s">
        <v>6107</v>
      </c>
      <c r="S2896">
        <v>32.129999999999995</v>
      </c>
      <c r="T2896">
        <v>9</v>
      </c>
      <c r="U2896">
        <v>0</v>
      </c>
      <c r="V2896">
        <v>8.3537999999999997</v>
      </c>
      <c r="W2896" t="s">
        <v>10936</v>
      </c>
      <c r="X2896" t="s">
        <v>10942</v>
      </c>
      <c r="Y2896">
        <v>4</v>
      </c>
      <c r="Z2896" t="s">
        <v>10943</v>
      </c>
      <c r="AA2896">
        <v>0.26</v>
      </c>
    </row>
    <row r="2897" spans="1:27" x14ac:dyDescent="0.35">
      <c r="A2897">
        <v>9504</v>
      </c>
      <c r="B2897" t="s">
        <v>6154</v>
      </c>
      <c r="C2897">
        <v>2013</v>
      </c>
      <c r="D2897" s="1">
        <v>41387</v>
      </c>
      <c r="E2897" s="1">
        <v>41394</v>
      </c>
      <c r="F2897" t="s">
        <v>23</v>
      </c>
      <c r="G2897" t="s">
        <v>1724</v>
      </c>
      <c r="H2897" t="s">
        <v>1725</v>
      </c>
      <c r="I2897" t="s">
        <v>38</v>
      </c>
      <c r="J2897" t="s">
        <v>27</v>
      </c>
      <c r="K2897" t="s">
        <v>4717</v>
      </c>
      <c r="L2897" t="s">
        <v>3741</v>
      </c>
      <c r="M2897">
        <v>13440</v>
      </c>
      <c r="N2897" t="s">
        <v>3728</v>
      </c>
      <c r="O2897" t="s">
        <v>217</v>
      </c>
      <c r="P2897" t="s">
        <v>32</v>
      </c>
      <c r="Q2897" t="s">
        <v>40</v>
      </c>
      <c r="R2897" t="s">
        <v>218</v>
      </c>
      <c r="S2897">
        <v>2.88</v>
      </c>
      <c r="T2897">
        <v>1</v>
      </c>
      <c r="U2897">
        <v>0</v>
      </c>
      <c r="V2897">
        <v>0.80640000000000001</v>
      </c>
      <c r="W2897" t="s">
        <v>10936</v>
      </c>
      <c r="X2897" t="s">
        <v>10942</v>
      </c>
      <c r="Y2897">
        <v>4</v>
      </c>
      <c r="Z2897" t="s">
        <v>10943</v>
      </c>
      <c r="AA2897">
        <v>0.28000000000000003</v>
      </c>
    </row>
    <row r="2898" spans="1:27" x14ac:dyDescent="0.35">
      <c r="A2898">
        <v>9641</v>
      </c>
      <c r="B2898" t="s">
        <v>5887</v>
      </c>
      <c r="C2898">
        <v>2011</v>
      </c>
      <c r="D2898" s="1">
        <v>40609</v>
      </c>
      <c r="E2898" s="1">
        <v>40614</v>
      </c>
      <c r="F2898" t="s">
        <v>23</v>
      </c>
      <c r="G2898" t="s">
        <v>5888</v>
      </c>
      <c r="H2898" t="s">
        <v>5889</v>
      </c>
      <c r="I2898" t="s">
        <v>26</v>
      </c>
      <c r="J2898" t="s">
        <v>27</v>
      </c>
      <c r="K2898" t="s">
        <v>3472</v>
      </c>
      <c r="L2898" t="s">
        <v>3473</v>
      </c>
      <c r="M2898">
        <v>98103</v>
      </c>
      <c r="N2898" t="s">
        <v>30</v>
      </c>
      <c r="O2898" t="s">
        <v>529</v>
      </c>
      <c r="P2898" t="s">
        <v>32</v>
      </c>
      <c r="Q2898" t="s">
        <v>40</v>
      </c>
      <c r="R2898" t="s">
        <v>530</v>
      </c>
      <c r="S2898">
        <v>20.65</v>
      </c>
      <c r="T2898">
        <v>5</v>
      </c>
      <c r="U2898">
        <v>0</v>
      </c>
      <c r="V2898">
        <v>9.4989999999999988</v>
      </c>
      <c r="W2898" t="s">
        <v>10944</v>
      </c>
      <c r="X2898" t="s">
        <v>10950</v>
      </c>
      <c r="Y2898">
        <v>3</v>
      </c>
      <c r="Z2898" t="s">
        <v>10953</v>
      </c>
      <c r="AA2898">
        <v>0.45999999999999996</v>
      </c>
    </row>
    <row r="2899" spans="1:27" x14ac:dyDescent="0.35">
      <c r="A2899">
        <v>9761</v>
      </c>
      <c r="B2899" t="s">
        <v>6155</v>
      </c>
      <c r="C2899">
        <v>2014</v>
      </c>
      <c r="D2899" s="1">
        <v>41948</v>
      </c>
      <c r="E2899" s="1">
        <v>41952</v>
      </c>
      <c r="F2899" t="s">
        <v>23</v>
      </c>
      <c r="G2899" t="s">
        <v>3377</v>
      </c>
      <c r="H2899" t="s">
        <v>3378</v>
      </c>
      <c r="I2899" t="s">
        <v>127</v>
      </c>
      <c r="J2899" t="s">
        <v>27</v>
      </c>
      <c r="K2899" t="s">
        <v>6156</v>
      </c>
      <c r="L2899" t="s">
        <v>3631</v>
      </c>
      <c r="M2899">
        <v>72762</v>
      </c>
      <c r="N2899" t="s">
        <v>3507</v>
      </c>
      <c r="O2899" t="s">
        <v>96</v>
      </c>
      <c r="P2899" t="s">
        <v>32</v>
      </c>
      <c r="Q2899" t="s">
        <v>40</v>
      </c>
      <c r="R2899" t="s">
        <v>97</v>
      </c>
      <c r="S2899">
        <v>4.3</v>
      </c>
      <c r="T2899">
        <v>2</v>
      </c>
      <c r="U2899">
        <v>0</v>
      </c>
      <c r="V2899">
        <v>1.4189999999999996</v>
      </c>
      <c r="W2899" t="s">
        <v>10939</v>
      </c>
      <c r="X2899" t="s">
        <v>10940</v>
      </c>
      <c r="Y2899">
        <v>11</v>
      </c>
      <c r="Z2899" t="s">
        <v>10947</v>
      </c>
      <c r="AA2899">
        <v>0.3299999999999999</v>
      </c>
    </row>
    <row r="2900" spans="1:27" x14ac:dyDescent="0.35">
      <c r="A2900">
        <v>9972</v>
      </c>
      <c r="B2900" t="s">
        <v>6157</v>
      </c>
      <c r="C2900">
        <v>2012</v>
      </c>
      <c r="D2900" s="1">
        <v>41088</v>
      </c>
      <c r="E2900" s="1">
        <v>41092</v>
      </c>
      <c r="F2900" t="s">
        <v>23</v>
      </c>
      <c r="G2900" t="s">
        <v>4296</v>
      </c>
      <c r="H2900" t="s">
        <v>4297</v>
      </c>
      <c r="I2900" t="s">
        <v>127</v>
      </c>
      <c r="J2900" t="s">
        <v>27</v>
      </c>
      <c r="K2900" t="s">
        <v>3772</v>
      </c>
      <c r="L2900" t="s">
        <v>3522</v>
      </c>
      <c r="M2900">
        <v>30080</v>
      </c>
      <c r="N2900" t="s">
        <v>3507</v>
      </c>
      <c r="O2900" t="s">
        <v>6152</v>
      </c>
      <c r="P2900" t="s">
        <v>32</v>
      </c>
      <c r="Q2900" t="s">
        <v>40</v>
      </c>
      <c r="R2900" t="s">
        <v>6153</v>
      </c>
      <c r="S2900">
        <v>140.75</v>
      </c>
      <c r="T2900">
        <v>5</v>
      </c>
      <c r="U2900">
        <v>0</v>
      </c>
      <c r="V2900">
        <v>42.22499999999998</v>
      </c>
      <c r="W2900" t="s">
        <v>10948</v>
      </c>
      <c r="X2900" t="s">
        <v>10942</v>
      </c>
      <c r="Y2900">
        <v>6</v>
      </c>
      <c r="Z2900" t="s">
        <v>10946</v>
      </c>
      <c r="AA2900">
        <v>0.29999999999999988</v>
      </c>
    </row>
    <row r="2901" spans="1:27" x14ac:dyDescent="0.35">
      <c r="A2901">
        <v>23</v>
      </c>
      <c r="B2901" t="s">
        <v>6016</v>
      </c>
      <c r="C2901">
        <v>2013</v>
      </c>
      <c r="D2901" s="1">
        <v>41618</v>
      </c>
      <c r="E2901" s="1">
        <v>41622</v>
      </c>
      <c r="F2901" t="s">
        <v>23</v>
      </c>
      <c r="G2901" t="s">
        <v>2129</v>
      </c>
      <c r="H2901" t="s">
        <v>2130</v>
      </c>
      <c r="I2901" t="s">
        <v>26</v>
      </c>
      <c r="J2901" t="s">
        <v>27</v>
      </c>
      <c r="K2901" t="s">
        <v>4641</v>
      </c>
      <c r="L2901" t="s">
        <v>4210</v>
      </c>
      <c r="M2901">
        <v>68025</v>
      </c>
      <c r="N2901" t="s">
        <v>3479</v>
      </c>
      <c r="O2901" t="s">
        <v>1582</v>
      </c>
      <c r="P2901" t="s">
        <v>32</v>
      </c>
      <c r="Q2901" t="s">
        <v>79</v>
      </c>
      <c r="R2901" t="s">
        <v>1583</v>
      </c>
      <c r="S2901">
        <v>60.339999999999996</v>
      </c>
      <c r="T2901">
        <v>7</v>
      </c>
      <c r="U2901">
        <v>0</v>
      </c>
      <c r="V2901">
        <v>15.688400000000001</v>
      </c>
      <c r="W2901" t="s">
        <v>10936</v>
      </c>
      <c r="X2901" t="s">
        <v>10940</v>
      </c>
      <c r="Y2901">
        <v>12</v>
      </c>
      <c r="Z2901" t="s">
        <v>10941</v>
      </c>
      <c r="AA2901">
        <v>0.26000000000000006</v>
      </c>
    </row>
    <row r="2902" spans="1:27" x14ac:dyDescent="0.35">
      <c r="A2902">
        <v>99</v>
      </c>
      <c r="B2902" t="s">
        <v>6158</v>
      </c>
      <c r="C2902">
        <v>2013</v>
      </c>
      <c r="D2902" s="1">
        <v>41524</v>
      </c>
      <c r="E2902" s="1">
        <v>41529</v>
      </c>
      <c r="F2902" t="s">
        <v>23</v>
      </c>
      <c r="G2902" t="s">
        <v>6159</v>
      </c>
      <c r="H2902" t="s">
        <v>6160</v>
      </c>
      <c r="I2902" t="s">
        <v>26</v>
      </c>
      <c r="J2902" t="s">
        <v>27</v>
      </c>
      <c r="K2902" t="s">
        <v>4446</v>
      </c>
      <c r="L2902" t="s">
        <v>3642</v>
      </c>
      <c r="M2902">
        <v>55106</v>
      </c>
      <c r="N2902" t="s">
        <v>3479</v>
      </c>
      <c r="O2902" t="s">
        <v>1380</v>
      </c>
      <c r="P2902" t="s">
        <v>32</v>
      </c>
      <c r="Q2902" t="s">
        <v>79</v>
      </c>
      <c r="R2902" t="s">
        <v>1381</v>
      </c>
      <c r="S2902">
        <v>77.88</v>
      </c>
      <c r="T2902">
        <v>6</v>
      </c>
      <c r="U2902">
        <v>0</v>
      </c>
      <c r="V2902">
        <v>22.585199999999993</v>
      </c>
      <c r="W2902" t="s">
        <v>10936</v>
      </c>
      <c r="X2902" t="s">
        <v>10937</v>
      </c>
      <c r="Y2902">
        <v>9</v>
      </c>
      <c r="Z2902" t="s">
        <v>10949</v>
      </c>
      <c r="AA2902">
        <v>0.28999999999999992</v>
      </c>
    </row>
    <row r="2903" spans="1:27" x14ac:dyDescent="0.35">
      <c r="A2903">
        <v>145</v>
      </c>
      <c r="B2903" t="s">
        <v>6161</v>
      </c>
      <c r="C2903">
        <v>2014</v>
      </c>
      <c r="D2903" s="1">
        <v>41996</v>
      </c>
      <c r="E2903" s="1">
        <v>42001</v>
      </c>
      <c r="F2903" t="s">
        <v>23</v>
      </c>
      <c r="G2903" t="s">
        <v>3071</v>
      </c>
      <c r="H2903" t="s">
        <v>3072</v>
      </c>
      <c r="I2903" t="s">
        <v>38</v>
      </c>
      <c r="J2903" t="s">
        <v>27</v>
      </c>
      <c r="K2903" t="s">
        <v>6162</v>
      </c>
      <c r="L2903" t="s">
        <v>3501</v>
      </c>
      <c r="M2903">
        <v>64055</v>
      </c>
      <c r="N2903" t="s">
        <v>3479</v>
      </c>
      <c r="O2903" t="s">
        <v>3288</v>
      </c>
      <c r="P2903" t="s">
        <v>32</v>
      </c>
      <c r="Q2903" t="s">
        <v>79</v>
      </c>
      <c r="R2903" t="s">
        <v>3289</v>
      </c>
      <c r="S2903">
        <v>839.43000000000006</v>
      </c>
      <c r="T2903">
        <v>3</v>
      </c>
      <c r="U2903">
        <v>0</v>
      </c>
      <c r="V2903">
        <v>218.25179999999997</v>
      </c>
      <c r="W2903" t="s">
        <v>10939</v>
      </c>
      <c r="X2903" t="s">
        <v>10940</v>
      </c>
      <c r="Y2903">
        <v>12</v>
      </c>
      <c r="Z2903" t="s">
        <v>10941</v>
      </c>
      <c r="AA2903">
        <v>0.25999999999999995</v>
      </c>
    </row>
    <row r="2904" spans="1:27" x14ac:dyDescent="0.35">
      <c r="A2904">
        <v>460</v>
      </c>
      <c r="B2904" t="s">
        <v>4920</v>
      </c>
      <c r="C2904">
        <v>2012</v>
      </c>
      <c r="D2904" s="1">
        <v>41258</v>
      </c>
      <c r="E2904" s="1">
        <v>41265</v>
      </c>
      <c r="F2904" t="s">
        <v>23</v>
      </c>
      <c r="G2904" t="s">
        <v>3162</v>
      </c>
      <c r="H2904" t="s">
        <v>3163</v>
      </c>
      <c r="I2904" t="s">
        <v>38</v>
      </c>
      <c r="J2904" t="s">
        <v>27</v>
      </c>
      <c r="K2904" t="s">
        <v>3472</v>
      </c>
      <c r="L2904" t="s">
        <v>3473</v>
      </c>
      <c r="M2904">
        <v>98115</v>
      </c>
      <c r="N2904" t="s">
        <v>30</v>
      </c>
      <c r="O2904" t="s">
        <v>6163</v>
      </c>
      <c r="P2904" t="s">
        <v>32</v>
      </c>
      <c r="Q2904" t="s">
        <v>79</v>
      </c>
      <c r="R2904" t="s">
        <v>6164</v>
      </c>
      <c r="S2904">
        <v>103.92</v>
      </c>
      <c r="T2904">
        <v>4</v>
      </c>
      <c r="U2904">
        <v>0</v>
      </c>
      <c r="V2904">
        <v>36.372</v>
      </c>
      <c r="W2904" t="s">
        <v>10948</v>
      </c>
      <c r="X2904" t="s">
        <v>10940</v>
      </c>
      <c r="Y2904">
        <v>12</v>
      </c>
      <c r="Z2904" t="s">
        <v>10941</v>
      </c>
      <c r="AA2904">
        <v>0.35</v>
      </c>
    </row>
    <row r="2905" spans="1:27" x14ac:dyDescent="0.35">
      <c r="A2905">
        <v>539</v>
      </c>
      <c r="B2905" t="s">
        <v>4253</v>
      </c>
      <c r="C2905">
        <v>2012</v>
      </c>
      <c r="D2905" s="1">
        <v>41250</v>
      </c>
      <c r="E2905" s="1">
        <v>41254</v>
      </c>
      <c r="F2905" t="s">
        <v>23</v>
      </c>
      <c r="G2905" t="s">
        <v>2433</v>
      </c>
      <c r="H2905" t="s">
        <v>2434</v>
      </c>
      <c r="I2905" t="s">
        <v>38</v>
      </c>
      <c r="J2905" t="s">
        <v>27</v>
      </c>
      <c r="K2905" t="s">
        <v>3602</v>
      </c>
      <c r="L2905" t="s">
        <v>3603</v>
      </c>
      <c r="M2905">
        <v>42420</v>
      </c>
      <c r="N2905" t="s">
        <v>3507</v>
      </c>
      <c r="O2905" t="s">
        <v>3271</v>
      </c>
      <c r="P2905" t="s">
        <v>32</v>
      </c>
      <c r="Q2905" t="s">
        <v>79</v>
      </c>
      <c r="R2905" t="s">
        <v>3272</v>
      </c>
      <c r="S2905">
        <v>152.94</v>
      </c>
      <c r="T2905">
        <v>3</v>
      </c>
      <c r="U2905">
        <v>0</v>
      </c>
      <c r="V2905">
        <v>41.293800000000005</v>
      </c>
      <c r="W2905" t="s">
        <v>10948</v>
      </c>
      <c r="X2905" t="s">
        <v>10940</v>
      </c>
      <c r="Y2905">
        <v>12</v>
      </c>
      <c r="Z2905" t="s">
        <v>10941</v>
      </c>
      <c r="AA2905">
        <v>0.27</v>
      </c>
    </row>
    <row r="2906" spans="1:27" x14ac:dyDescent="0.35">
      <c r="A2906">
        <v>628</v>
      </c>
      <c r="B2906" t="s">
        <v>6165</v>
      </c>
      <c r="C2906">
        <v>2014</v>
      </c>
      <c r="D2906" s="1">
        <v>41779</v>
      </c>
      <c r="E2906" s="1">
        <v>41783</v>
      </c>
      <c r="F2906" t="s">
        <v>23</v>
      </c>
      <c r="G2906" t="s">
        <v>264</v>
      </c>
      <c r="H2906" t="s">
        <v>265</v>
      </c>
      <c r="I2906" t="s">
        <v>38</v>
      </c>
      <c r="J2906" t="s">
        <v>27</v>
      </c>
      <c r="K2906" t="s">
        <v>3472</v>
      </c>
      <c r="L2906" t="s">
        <v>3473</v>
      </c>
      <c r="M2906">
        <v>98115</v>
      </c>
      <c r="N2906" t="s">
        <v>30</v>
      </c>
      <c r="O2906" t="s">
        <v>6166</v>
      </c>
      <c r="P2906" t="s">
        <v>32</v>
      </c>
      <c r="Q2906" t="s">
        <v>79</v>
      </c>
      <c r="R2906" t="s">
        <v>6167</v>
      </c>
      <c r="S2906">
        <v>97.16</v>
      </c>
      <c r="T2906">
        <v>2</v>
      </c>
      <c r="U2906">
        <v>0</v>
      </c>
      <c r="V2906">
        <v>28.176399999999987</v>
      </c>
      <c r="W2906" t="s">
        <v>10939</v>
      </c>
      <c r="X2906" t="s">
        <v>10942</v>
      </c>
      <c r="Y2906">
        <v>5</v>
      </c>
      <c r="Z2906" t="s">
        <v>10952</v>
      </c>
      <c r="AA2906">
        <v>0.28999999999999987</v>
      </c>
    </row>
    <row r="2907" spans="1:27" x14ac:dyDescent="0.35">
      <c r="A2907">
        <v>646</v>
      </c>
      <c r="B2907" t="s">
        <v>6168</v>
      </c>
      <c r="C2907">
        <v>2014</v>
      </c>
      <c r="D2907" s="1">
        <v>42004</v>
      </c>
      <c r="E2907" s="1">
        <v>42010</v>
      </c>
      <c r="F2907" t="s">
        <v>23</v>
      </c>
      <c r="G2907" t="s">
        <v>1757</v>
      </c>
      <c r="H2907" t="s">
        <v>1758</v>
      </c>
      <c r="I2907" t="s">
        <v>127</v>
      </c>
      <c r="J2907" t="s">
        <v>27</v>
      </c>
      <c r="K2907" t="s">
        <v>3521</v>
      </c>
      <c r="L2907" t="s">
        <v>3626</v>
      </c>
      <c r="M2907">
        <v>47201</v>
      </c>
      <c r="N2907" t="s">
        <v>3479</v>
      </c>
      <c r="O2907" t="s">
        <v>6169</v>
      </c>
      <c r="P2907" t="s">
        <v>32</v>
      </c>
      <c r="Q2907" t="s">
        <v>79</v>
      </c>
      <c r="R2907" t="s">
        <v>6170</v>
      </c>
      <c r="S2907">
        <v>209.3</v>
      </c>
      <c r="T2907">
        <v>2</v>
      </c>
      <c r="U2907">
        <v>0</v>
      </c>
      <c r="V2907">
        <v>56.510999999999996</v>
      </c>
      <c r="W2907" t="s">
        <v>10939</v>
      </c>
      <c r="X2907" t="s">
        <v>10940</v>
      </c>
      <c r="Y2907">
        <v>12</v>
      </c>
      <c r="Z2907" t="s">
        <v>10941</v>
      </c>
      <c r="AA2907">
        <v>0.26999999999999996</v>
      </c>
    </row>
    <row r="2908" spans="1:27" x14ac:dyDescent="0.35">
      <c r="A2908">
        <v>713</v>
      </c>
      <c r="B2908" t="s">
        <v>4653</v>
      </c>
      <c r="C2908">
        <v>2014</v>
      </c>
      <c r="D2908" s="1">
        <v>41779</v>
      </c>
      <c r="E2908" s="1">
        <v>41784</v>
      </c>
      <c r="F2908" t="s">
        <v>23</v>
      </c>
      <c r="G2908" t="s">
        <v>477</v>
      </c>
      <c r="H2908" t="s">
        <v>478</v>
      </c>
      <c r="I2908" t="s">
        <v>26</v>
      </c>
      <c r="J2908" t="s">
        <v>27</v>
      </c>
      <c r="K2908" t="s">
        <v>4654</v>
      </c>
      <c r="L2908" t="s">
        <v>3741</v>
      </c>
      <c r="M2908">
        <v>10550</v>
      </c>
      <c r="N2908" t="s">
        <v>3728</v>
      </c>
      <c r="O2908" t="s">
        <v>1400</v>
      </c>
      <c r="P2908" t="s">
        <v>32</v>
      </c>
      <c r="Q2908" t="s">
        <v>79</v>
      </c>
      <c r="R2908" t="s">
        <v>1401</v>
      </c>
      <c r="S2908">
        <v>281.34000000000003</v>
      </c>
      <c r="T2908">
        <v>6</v>
      </c>
      <c r="U2908">
        <v>0</v>
      </c>
      <c r="V2908">
        <v>109.72260000000001</v>
      </c>
      <c r="W2908" t="s">
        <v>10939</v>
      </c>
      <c r="X2908" t="s">
        <v>10942</v>
      </c>
      <c r="Y2908">
        <v>5</v>
      </c>
      <c r="Z2908" t="s">
        <v>10952</v>
      </c>
      <c r="AA2908">
        <v>0.39</v>
      </c>
    </row>
    <row r="2909" spans="1:27" x14ac:dyDescent="0.35">
      <c r="A2909">
        <v>929</v>
      </c>
      <c r="B2909" t="s">
        <v>6034</v>
      </c>
      <c r="C2909">
        <v>2012</v>
      </c>
      <c r="D2909" s="1">
        <v>41187</v>
      </c>
      <c r="E2909" s="1">
        <v>41191</v>
      </c>
      <c r="F2909" t="s">
        <v>23</v>
      </c>
      <c r="G2909" t="s">
        <v>6035</v>
      </c>
      <c r="H2909" t="s">
        <v>6036</v>
      </c>
      <c r="I2909" t="s">
        <v>127</v>
      </c>
      <c r="J2909" t="s">
        <v>27</v>
      </c>
      <c r="K2909" t="s">
        <v>3505</v>
      </c>
      <c r="L2909" t="s">
        <v>3506</v>
      </c>
      <c r="M2909">
        <v>22153</v>
      </c>
      <c r="N2909" t="s">
        <v>3507</v>
      </c>
      <c r="O2909" t="s">
        <v>2059</v>
      </c>
      <c r="P2909" t="s">
        <v>32</v>
      </c>
      <c r="Q2909" t="s">
        <v>79</v>
      </c>
      <c r="R2909" t="s">
        <v>2060</v>
      </c>
      <c r="S2909">
        <v>28.84</v>
      </c>
      <c r="T2909">
        <v>2</v>
      </c>
      <c r="U2909">
        <v>0</v>
      </c>
      <c r="V2909">
        <v>9.517199999999999</v>
      </c>
      <c r="W2909" t="s">
        <v>10948</v>
      </c>
      <c r="X2909" t="s">
        <v>10940</v>
      </c>
      <c r="Y2909">
        <v>10</v>
      </c>
      <c r="Z2909" t="s">
        <v>10945</v>
      </c>
      <c r="AA2909">
        <v>0.32999999999999996</v>
      </c>
    </row>
    <row r="2910" spans="1:27" x14ac:dyDescent="0.35">
      <c r="A2910">
        <v>1095</v>
      </c>
      <c r="B2910" t="s">
        <v>6171</v>
      </c>
      <c r="C2910">
        <v>2012</v>
      </c>
      <c r="D2910" s="1">
        <v>41270</v>
      </c>
      <c r="E2910" s="1">
        <v>41274</v>
      </c>
      <c r="F2910" t="s">
        <v>23</v>
      </c>
      <c r="G2910" t="s">
        <v>6172</v>
      </c>
      <c r="H2910" t="s">
        <v>6173</v>
      </c>
      <c r="I2910" t="s">
        <v>127</v>
      </c>
      <c r="J2910" t="s">
        <v>27</v>
      </c>
      <c r="K2910" t="s">
        <v>3848</v>
      </c>
      <c r="L2910" t="s">
        <v>3849</v>
      </c>
      <c r="M2910">
        <v>20735</v>
      </c>
      <c r="N2910" t="s">
        <v>3728</v>
      </c>
      <c r="O2910" t="s">
        <v>6174</v>
      </c>
      <c r="P2910" t="s">
        <v>32</v>
      </c>
      <c r="Q2910" t="s">
        <v>79</v>
      </c>
      <c r="R2910" t="s">
        <v>6175</v>
      </c>
      <c r="S2910">
        <v>355.96</v>
      </c>
      <c r="T2910">
        <v>2</v>
      </c>
      <c r="U2910">
        <v>0</v>
      </c>
      <c r="V2910">
        <v>103.22839999999997</v>
      </c>
      <c r="W2910" t="s">
        <v>10948</v>
      </c>
      <c r="X2910" t="s">
        <v>10940</v>
      </c>
      <c r="Y2910">
        <v>12</v>
      </c>
      <c r="Z2910" t="s">
        <v>10941</v>
      </c>
      <c r="AA2910">
        <v>0.28999999999999992</v>
      </c>
    </row>
    <row r="2911" spans="1:27" x14ac:dyDescent="0.35">
      <c r="A2911">
        <v>1160</v>
      </c>
      <c r="B2911" t="s">
        <v>6176</v>
      </c>
      <c r="C2911">
        <v>2014</v>
      </c>
      <c r="D2911" s="1">
        <v>41820</v>
      </c>
      <c r="E2911" s="1">
        <v>41825</v>
      </c>
      <c r="F2911" t="s">
        <v>23</v>
      </c>
      <c r="G2911" t="s">
        <v>1702</v>
      </c>
      <c r="H2911" t="s">
        <v>1703</v>
      </c>
      <c r="I2911" t="s">
        <v>38</v>
      </c>
      <c r="J2911" t="s">
        <v>27</v>
      </c>
      <c r="K2911" t="s">
        <v>3641</v>
      </c>
      <c r="L2911" t="s">
        <v>3642</v>
      </c>
      <c r="M2911">
        <v>55407</v>
      </c>
      <c r="N2911" t="s">
        <v>3479</v>
      </c>
      <c r="O2911" t="s">
        <v>3083</v>
      </c>
      <c r="P2911" t="s">
        <v>32</v>
      </c>
      <c r="Q2911" t="s">
        <v>79</v>
      </c>
      <c r="R2911" t="s">
        <v>3084</v>
      </c>
      <c r="S2911">
        <v>362.94</v>
      </c>
      <c r="T2911">
        <v>3</v>
      </c>
      <c r="U2911">
        <v>0</v>
      </c>
      <c r="V2911">
        <v>90.735000000000014</v>
      </c>
      <c r="W2911" t="s">
        <v>10939</v>
      </c>
      <c r="X2911" t="s">
        <v>10942</v>
      </c>
      <c r="Y2911">
        <v>6</v>
      </c>
      <c r="Z2911" t="s">
        <v>10946</v>
      </c>
      <c r="AA2911">
        <v>0.25000000000000006</v>
      </c>
    </row>
    <row r="2912" spans="1:27" x14ac:dyDescent="0.35">
      <c r="A2912">
        <v>1323</v>
      </c>
      <c r="B2912" t="s">
        <v>6177</v>
      </c>
      <c r="C2912">
        <v>2014</v>
      </c>
      <c r="D2912" s="1">
        <v>41702</v>
      </c>
      <c r="E2912" s="1">
        <v>41707</v>
      </c>
      <c r="F2912" t="s">
        <v>23</v>
      </c>
      <c r="G2912" t="s">
        <v>3261</v>
      </c>
      <c r="H2912" t="s">
        <v>3262</v>
      </c>
      <c r="I2912" t="s">
        <v>38</v>
      </c>
      <c r="J2912" t="s">
        <v>27</v>
      </c>
      <c r="K2912" t="s">
        <v>5388</v>
      </c>
      <c r="L2912" t="s">
        <v>3603</v>
      </c>
      <c r="M2912">
        <v>42071</v>
      </c>
      <c r="N2912" t="s">
        <v>3507</v>
      </c>
      <c r="O2912" t="s">
        <v>1796</v>
      </c>
      <c r="P2912" t="s">
        <v>32</v>
      </c>
      <c r="Q2912" t="s">
        <v>79</v>
      </c>
      <c r="R2912" t="s">
        <v>1797</v>
      </c>
      <c r="S2912">
        <v>72.8</v>
      </c>
      <c r="T2912">
        <v>5</v>
      </c>
      <c r="U2912">
        <v>0</v>
      </c>
      <c r="V2912">
        <v>19.656000000000002</v>
      </c>
      <c r="W2912" t="s">
        <v>10939</v>
      </c>
      <c r="X2912" t="s">
        <v>10950</v>
      </c>
      <c r="Y2912">
        <v>3</v>
      </c>
      <c r="Z2912" t="s">
        <v>10953</v>
      </c>
      <c r="AA2912">
        <v>0.27</v>
      </c>
    </row>
    <row r="2913" spans="1:27" x14ac:dyDescent="0.35">
      <c r="A2913">
        <v>1346</v>
      </c>
      <c r="B2913" t="s">
        <v>6049</v>
      </c>
      <c r="C2913">
        <v>2011</v>
      </c>
      <c r="D2913" s="1">
        <v>40619</v>
      </c>
      <c r="E2913" s="1">
        <v>40626</v>
      </c>
      <c r="F2913" t="s">
        <v>23</v>
      </c>
      <c r="G2913" t="s">
        <v>36</v>
      </c>
      <c r="H2913" t="s">
        <v>37</v>
      </c>
      <c r="I2913" t="s">
        <v>38</v>
      </c>
      <c r="J2913" t="s">
        <v>27</v>
      </c>
      <c r="K2913" t="s">
        <v>4071</v>
      </c>
      <c r="L2913" t="s">
        <v>3642</v>
      </c>
      <c r="M2913">
        <v>55044</v>
      </c>
      <c r="N2913" t="s">
        <v>3479</v>
      </c>
      <c r="O2913" t="s">
        <v>1400</v>
      </c>
      <c r="P2913" t="s">
        <v>32</v>
      </c>
      <c r="Q2913" t="s">
        <v>79</v>
      </c>
      <c r="R2913" t="s">
        <v>1401</v>
      </c>
      <c r="S2913">
        <v>93.78</v>
      </c>
      <c r="T2913">
        <v>2</v>
      </c>
      <c r="U2913">
        <v>0</v>
      </c>
      <c r="V2913">
        <v>36.574200000000005</v>
      </c>
      <c r="W2913" t="s">
        <v>10944</v>
      </c>
      <c r="X2913" t="s">
        <v>10950</v>
      </c>
      <c r="Y2913">
        <v>3</v>
      </c>
      <c r="Z2913" t="s">
        <v>10953</v>
      </c>
      <c r="AA2913">
        <v>0.39000000000000007</v>
      </c>
    </row>
    <row r="2914" spans="1:27" x14ac:dyDescent="0.35">
      <c r="A2914">
        <v>1537</v>
      </c>
      <c r="B2914" t="s">
        <v>5705</v>
      </c>
      <c r="C2914">
        <v>2013</v>
      </c>
      <c r="D2914" s="1">
        <v>41577</v>
      </c>
      <c r="E2914" s="1">
        <v>41581</v>
      </c>
      <c r="F2914" t="s">
        <v>23</v>
      </c>
      <c r="G2914" t="s">
        <v>5706</v>
      </c>
      <c r="H2914" t="s">
        <v>5707</v>
      </c>
      <c r="I2914" t="s">
        <v>26</v>
      </c>
      <c r="J2914" t="s">
        <v>27</v>
      </c>
      <c r="K2914" t="s">
        <v>5708</v>
      </c>
      <c r="L2914" t="s">
        <v>3901</v>
      </c>
      <c r="M2914">
        <v>8302</v>
      </c>
      <c r="N2914" t="s">
        <v>3728</v>
      </c>
      <c r="O2914" t="s">
        <v>1118</v>
      </c>
      <c r="P2914" t="s">
        <v>32</v>
      </c>
      <c r="Q2914" t="s">
        <v>79</v>
      </c>
      <c r="R2914" t="s">
        <v>1119</v>
      </c>
      <c r="S2914">
        <v>11.67</v>
      </c>
      <c r="T2914">
        <v>3</v>
      </c>
      <c r="U2914">
        <v>0</v>
      </c>
      <c r="V2914">
        <v>3.0342000000000002</v>
      </c>
      <c r="W2914" t="s">
        <v>10936</v>
      </c>
      <c r="X2914" t="s">
        <v>10940</v>
      </c>
      <c r="Y2914">
        <v>10</v>
      </c>
      <c r="Z2914" t="s">
        <v>10945</v>
      </c>
      <c r="AA2914">
        <v>0.26</v>
      </c>
    </row>
    <row r="2915" spans="1:27" x14ac:dyDescent="0.35">
      <c r="A2915">
        <v>2046</v>
      </c>
      <c r="B2915" t="s">
        <v>4675</v>
      </c>
      <c r="C2915">
        <v>2013</v>
      </c>
      <c r="D2915" s="1">
        <v>41473</v>
      </c>
      <c r="E2915" s="1">
        <v>41477</v>
      </c>
      <c r="F2915" t="s">
        <v>23</v>
      </c>
      <c r="G2915" t="s">
        <v>2746</v>
      </c>
      <c r="H2915" t="s">
        <v>2747</v>
      </c>
      <c r="I2915" t="s">
        <v>26</v>
      </c>
      <c r="J2915" t="s">
        <v>27</v>
      </c>
      <c r="K2915" t="s">
        <v>4054</v>
      </c>
      <c r="L2915" t="s">
        <v>3901</v>
      </c>
      <c r="M2915">
        <v>8861</v>
      </c>
      <c r="N2915" t="s">
        <v>3728</v>
      </c>
      <c r="O2915" t="s">
        <v>763</v>
      </c>
      <c r="P2915" t="s">
        <v>32</v>
      </c>
      <c r="Q2915" t="s">
        <v>79</v>
      </c>
      <c r="R2915" t="s">
        <v>764</v>
      </c>
      <c r="S2915">
        <v>162.63999999999999</v>
      </c>
      <c r="T2915">
        <v>2</v>
      </c>
      <c r="U2915">
        <v>0</v>
      </c>
      <c r="V2915">
        <v>45.539199999999994</v>
      </c>
      <c r="W2915" t="s">
        <v>10936</v>
      </c>
      <c r="X2915" t="s">
        <v>10937</v>
      </c>
      <c r="Y2915">
        <v>7</v>
      </c>
      <c r="Z2915" t="s">
        <v>10938</v>
      </c>
      <c r="AA2915">
        <v>0.27999999999999997</v>
      </c>
    </row>
    <row r="2916" spans="1:27" x14ac:dyDescent="0.35">
      <c r="A2916">
        <v>2193</v>
      </c>
      <c r="B2916" t="s">
        <v>5010</v>
      </c>
      <c r="C2916">
        <v>2013</v>
      </c>
      <c r="D2916" s="1">
        <v>41619</v>
      </c>
      <c r="E2916" s="1">
        <v>41626</v>
      </c>
      <c r="F2916" t="s">
        <v>23</v>
      </c>
      <c r="G2916" t="s">
        <v>415</v>
      </c>
      <c r="H2916" t="s">
        <v>416</v>
      </c>
      <c r="I2916" t="s">
        <v>38</v>
      </c>
      <c r="J2916" t="s">
        <v>27</v>
      </c>
      <c r="K2916" t="s">
        <v>3472</v>
      </c>
      <c r="L2916" t="s">
        <v>3473</v>
      </c>
      <c r="M2916">
        <v>98105</v>
      </c>
      <c r="N2916" t="s">
        <v>30</v>
      </c>
      <c r="O2916" t="s">
        <v>2061</v>
      </c>
      <c r="P2916" t="s">
        <v>32</v>
      </c>
      <c r="Q2916" t="s">
        <v>79</v>
      </c>
      <c r="R2916" t="s">
        <v>2062</v>
      </c>
      <c r="S2916">
        <v>65.34</v>
      </c>
      <c r="T2916">
        <v>3</v>
      </c>
      <c r="U2916">
        <v>0</v>
      </c>
      <c r="V2916">
        <v>22.869</v>
      </c>
      <c r="W2916" t="s">
        <v>10936</v>
      </c>
      <c r="X2916" t="s">
        <v>10940</v>
      </c>
      <c r="Y2916">
        <v>12</v>
      </c>
      <c r="Z2916" t="s">
        <v>10941</v>
      </c>
      <c r="AA2916">
        <v>0.35</v>
      </c>
    </row>
    <row r="2917" spans="1:27" x14ac:dyDescent="0.35">
      <c r="A2917">
        <v>2195</v>
      </c>
      <c r="B2917" t="s">
        <v>5010</v>
      </c>
      <c r="C2917">
        <v>2013</v>
      </c>
      <c r="D2917" s="1">
        <v>41619</v>
      </c>
      <c r="E2917" s="1">
        <v>41626</v>
      </c>
      <c r="F2917" t="s">
        <v>23</v>
      </c>
      <c r="G2917" t="s">
        <v>415</v>
      </c>
      <c r="H2917" t="s">
        <v>416</v>
      </c>
      <c r="I2917" t="s">
        <v>38</v>
      </c>
      <c r="J2917" t="s">
        <v>27</v>
      </c>
      <c r="K2917" t="s">
        <v>3472</v>
      </c>
      <c r="L2917" t="s">
        <v>3473</v>
      </c>
      <c r="M2917">
        <v>98105</v>
      </c>
      <c r="N2917" t="s">
        <v>30</v>
      </c>
      <c r="O2917" t="s">
        <v>548</v>
      </c>
      <c r="P2917" t="s">
        <v>32</v>
      </c>
      <c r="Q2917" t="s">
        <v>79</v>
      </c>
      <c r="R2917" t="s">
        <v>549</v>
      </c>
      <c r="S2917">
        <v>35.099999999999994</v>
      </c>
      <c r="T2917">
        <v>3</v>
      </c>
      <c r="U2917">
        <v>0</v>
      </c>
      <c r="V2917">
        <v>12.285</v>
      </c>
      <c r="W2917" t="s">
        <v>10936</v>
      </c>
      <c r="X2917" t="s">
        <v>10940</v>
      </c>
      <c r="Y2917">
        <v>12</v>
      </c>
      <c r="Z2917" t="s">
        <v>10941</v>
      </c>
      <c r="AA2917">
        <v>0.35000000000000003</v>
      </c>
    </row>
    <row r="2918" spans="1:27" x14ac:dyDescent="0.35">
      <c r="A2918">
        <v>2285</v>
      </c>
      <c r="B2918" t="s">
        <v>4815</v>
      </c>
      <c r="C2918">
        <v>2012</v>
      </c>
      <c r="D2918" s="1">
        <v>40973</v>
      </c>
      <c r="E2918" s="1">
        <v>40977</v>
      </c>
      <c r="F2918" t="s">
        <v>23</v>
      </c>
      <c r="G2918" t="s">
        <v>3565</v>
      </c>
      <c r="H2918" t="s">
        <v>3566</v>
      </c>
      <c r="I2918" t="s">
        <v>38</v>
      </c>
      <c r="J2918" t="s">
        <v>27</v>
      </c>
      <c r="K2918" t="s">
        <v>4816</v>
      </c>
      <c r="L2918" t="s">
        <v>3626</v>
      </c>
      <c r="M2918">
        <v>47362</v>
      </c>
      <c r="N2918" t="s">
        <v>3479</v>
      </c>
      <c r="O2918" t="s">
        <v>3321</v>
      </c>
      <c r="P2918" t="s">
        <v>32</v>
      </c>
      <c r="Q2918" t="s">
        <v>79</v>
      </c>
      <c r="R2918" t="s">
        <v>66</v>
      </c>
      <c r="S2918">
        <v>60.69</v>
      </c>
      <c r="T2918">
        <v>7</v>
      </c>
      <c r="U2918">
        <v>0</v>
      </c>
      <c r="V2918">
        <v>16.386300000000002</v>
      </c>
      <c r="W2918" t="s">
        <v>10948</v>
      </c>
      <c r="X2918" t="s">
        <v>10950</v>
      </c>
      <c r="Y2918">
        <v>3</v>
      </c>
      <c r="Z2918" t="s">
        <v>10953</v>
      </c>
      <c r="AA2918">
        <v>0.27</v>
      </c>
    </row>
    <row r="2919" spans="1:27" x14ac:dyDescent="0.35">
      <c r="A2919">
        <v>2287</v>
      </c>
      <c r="B2919" t="s">
        <v>6178</v>
      </c>
      <c r="C2919">
        <v>2014</v>
      </c>
      <c r="D2919" s="1">
        <v>41961</v>
      </c>
      <c r="E2919" s="1">
        <v>41967</v>
      </c>
      <c r="F2919" t="s">
        <v>23</v>
      </c>
      <c r="G2919" t="s">
        <v>3216</v>
      </c>
      <c r="H2919" t="s">
        <v>3217</v>
      </c>
      <c r="I2919" t="s">
        <v>38</v>
      </c>
      <c r="J2919" t="s">
        <v>27</v>
      </c>
      <c r="K2919" t="s">
        <v>3984</v>
      </c>
      <c r="L2919" t="s">
        <v>3506</v>
      </c>
      <c r="M2919">
        <v>24153</v>
      </c>
      <c r="N2919" t="s">
        <v>3507</v>
      </c>
      <c r="O2919" t="s">
        <v>6179</v>
      </c>
      <c r="P2919" t="s">
        <v>32</v>
      </c>
      <c r="Q2919" t="s">
        <v>79</v>
      </c>
      <c r="R2919" t="s">
        <v>6180</v>
      </c>
      <c r="S2919">
        <v>35.04</v>
      </c>
      <c r="T2919">
        <v>2</v>
      </c>
      <c r="U2919">
        <v>0</v>
      </c>
      <c r="V2919">
        <v>12.263999999999999</v>
      </c>
      <c r="W2919" t="s">
        <v>10939</v>
      </c>
      <c r="X2919" t="s">
        <v>10940</v>
      </c>
      <c r="Y2919">
        <v>11</v>
      </c>
      <c r="Z2919" t="s">
        <v>10947</v>
      </c>
      <c r="AA2919">
        <v>0.35</v>
      </c>
    </row>
    <row r="2920" spans="1:27" x14ac:dyDescent="0.35">
      <c r="A2920">
        <v>2315</v>
      </c>
      <c r="B2920" t="s">
        <v>4301</v>
      </c>
      <c r="C2920">
        <v>2014</v>
      </c>
      <c r="D2920" s="1">
        <v>41841</v>
      </c>
      <c r="E2920" s="1">
        <v>41846</v>
      </c>
      <c r="F2920" t="s">
        <v>23</v>
      </c>
      <c r="G2920" t="s">
        <v>356</v>
      </c>
      <c r="H2920" t="s">
        <v>357</v>
      </c>
      <c r="I2920" t="s">
        <v>26</v>
      </c>
      <c r="J2920" t="s">
        <v>27</v>
      </c>
      <c r="K2920" t="s">
        <v>4302</v>
      </c>
      <c r="L2920" t="s">
        <v>4025</v>
      </c>
      <c r="M2920">
        <v>57103</v>
      </c>
      <c r="N2920" t="s">
        <v>3479</v>
      </c>
      <c r="O2920" t="s">
        <v>6181</v>
      </c>
      <c r="P2920" t="s">
        <v>32</v>
      </c>
      <c r="Q2920" t="s">
        <v>79</v>
      </c>
      <c r="R2920" t="s">
        <v>6182</v>
      </c>
      <c r="S2920">
        <v>416.32</v>
      </c>
      <c r="T2920">
        <v>2</v>
      </c>
      <c r="U2920">
        <v>0</v>
      </c>
      <c r="V2920">
        <v>112.40640000000002</v>
      </c>
      <c r="W2920" t="s">
        <v>10939</v>
      </c>
      <c r="X2920" t="s">
        <v>10937</v>
      </c>
      <c r="Y2920">
        <v>7</v>
      </c>
      <c r="Z2920" t="s">
        <v>10938</v>
      </c>
      <c r="AA2920">
        <v>0.27000000000000007</v>
      </c>
    </row>
    <row r="2921" spans="1:27" x14ac:dyDescent="0.35">
      <c r="A2921">
        <v>2345</v>
      </c>
      <c r="B2921" t="s">
        <v>6183</v>
      </c>
      <c r="C2921">
        <v>2013</v>
      </c>
      <c r="D2921" s="1">
        <v>41327</v>
      </c>
      <c r="E2921" s="1">
        <v>41333</v>
      </c>
      <c r="F2921" t="s">
        <v>23</v>
      </c>
      <c r="G2921" t="s">
        <v>794</v>
      </c>
      <c r="H2921" t="s">
        <v>795</v>
      </c>
      <c r="I2921" t="s">
        <v>127</v>
      </c>
      <c r="J2921" t="s">
        <v>27</v>
      </c>
      <c r="K2921" t="s">
        <v>3571</v>
      </c>
      <c r="L2921" t="s">
        <v>3572</v>
      </c>
      <c r="M2921">
        <v>53209</v>
      </c>
      <c r="N2921" t="s">
        <v>3479</v>
      </c>
      <c r="O2921" t="s">
        <v>1574</v>
      </c>
      <c r="P2921" t="s">
        <v>32</v>
      </c>
      <c r="Q2921" t="s">
        <v>79</v>
      </c>
      <c r="R2921" t="s">
        <v>1575</v>
      </c>
      <c r="S2921">
        <v>490.32</v>
      </c>
      <c r="T2921">
        <v>9</v>
      </c>
      <c r="U2921">
        <v>0</v>
      </c>
      <c r="V2921">
        <v>137.28960000000004</v>
      </c>
      <c r="W2921" t="s">
        <v>10936</v>
      </c>
      <c r="X2921" t="s">
        <v>10950</v>
      </c>
      <c r="Y2921">
        <v>2</v>
      </c>
      <c r="Z2921" t="s">
        <v>10955</v>
      </c>
      <c r="AA2921">
        <v>0.28000000000000008</v>
      </c>
    </row>
    <row r="2922" spans="1:27" x14ac:dyDescent="0.35">
      <c r="A2922">
        <v>2365</v>
      </c>
      <c r="B2922" t="s">
        <v>5482</v>
      </c>
      <c r="C2922">
        <v>2013</v>
      </c>
      <c r="D2922" s="1">
        <v>41347</v>
      </c>
      <c r="E2922" s="1">
        <v>41352</v>
      </c>
      <c r="F2922" t="s">
        <v>23</v>
      </c>
      <c r="G2922" t="s">
        <v>1096</v>
      </c>
      <c r="H2922" t="s">
        <v>1097</v>
      </c>
      <c r="I2922" t="s">
        <v>127</v>
      </c>
      <c r="J2922" t="s">
        <v>27</v>
      </c>
      <c r="K2922" t="s">
        <v>4005</v>
      </c>
      <c r="L2922" t="s">
        <v>3506</v>
      </c>
      <c r="M2922">
        <v>22980</v>
      </c>
      <c r="N2922" t="s">
        <v>3507</v>
      </c>
      <c r="O2922" t="s">
        <v>6184</v>
      </c>
      <c r="P2922" t="s">
        <v>32</v>
      </c>
      <c r="Q2922" t="s">
        <v>79</v>
      </c>
      <c r="R2922" t="s">
        <v>6185</v>
      </c>
      <c r="S2922">
        <v>160.32</v>
      </c>
      <c r="T2922">
        <v>2</v>
      </c>
      <c r="U2922">
        <v>0</v>
      </c>
      <c r="V2922">
        <v>44.889600000000002</v>
      </c>
      <c r="W2922" t="s">
        <v>10936</v>
      </c>
      <c r="X2922" t="s">
        <v>10950</v>
      </c>
      <c r="Y2922">
        <v>3</v>
      </c>
      <c r="Z2922" t="s">
        <v>10953</v>
      </c>
      <c r="AA2922">
        <v>0.28000000000000003</v>
      </c>
    </row>
    <row r="2923" spans="1:27" x14ac:dyDescent="0.35">
      <c r="A2923">
        <v>2443</v>
      </c>
      <c r="B2923" t="s">
        <v>4817</v>
      </c>
      <c r="C2923">
        <v>2013</v>
      </c>
      <c r="D2923" s="1">
        <v>41417</v>
      </c>
      <c r="E2923" s="1">
        <v>41422</v>
      </c>
      <c r="F2923" t="s">
        <v>23</v>
      </c>
      <c r="G2923" t="s">
        <v>1799</v>
      </c>
      <c r="H2923" t="s">
        <v>1800</v>
      </c>
      <c r="I2923" t="s">
        <v>38</v>
      </c>
      <c r="J2923" t="s">
        <v>27</v>
      </c>
      <c r="K2923" t="s">
        <v>4818</v>
      </c>
      <c r="L2923" t="s">
        <v>3901</v>
      </c>
      <c r="M2923">
        <v>7055</v>
      </c>
      <c r="N2923" t="s">
        <v>3728</v>
      </c>
      <c r="O2923" t="s">
        <v>6186</v>
      </c>
      <c r="P2923" t="s">
        <v>32</v>
      </c>
      <c r="Q2923" t="s">
        <v>79</v>
      </c>
      <c r="R2923" t="s">
        <v>6187</v>
      </c>
      <c r="S2923">
        <v>662.84</v>
      </c>
      <c r="T2923">
        <v>4</v>
      </c>
      <c r="U2923">
        <v>0</v>
      </c>
      <c r="V2923">
        <v>172.33840000000004</v>
      </c>
      <c r="W2923" t="s">
        <v>10936</v>
      </c>
      <c r="X2923" t="s">
        <v>10942</v>
      </c>
      <c r="Y2923">
        <v>5</v>
      </c>
      <c r="Z2923" t="s">
        <v>10952</v>
      </c>
      <c r="AA2923">
        <v>0.26000000000000006</v>
      </c>
    </row>
    <row r="2924" spans="1:27" x14ac:dyDescent="0.35">
      <c r="A2924">
        <v>2460</v>
      </c>
      <c r="B2924" t="s">
        <v>6188</v>
      </c>
      <c r="C2924">
        <v>2014</v>
      </c>
      <c r="D2924" s="1">
        <v>41867</v>
      </c>
      <c r="E2924" s="1">
        <v>41873</v>
      </c>
      <c r="F2924" t="s">
        <v>23</v>
      </c>
      <c r="G2924" t="s">
        <v>317</v>
      </c>
      <c r="H2924" t="s">
        <v>318</v>
      </c>
      <c r="I2924" t="s">
        <v>38</v>
      </c>
      <c r="J2924" t="s">
        <v>27</v>
      </c>
      <c r="K2924" t="s">
        <v>3980</v>
      </c>
      <c r="L2924" t="s">
        <v>3901</v>
      </c>
      <c r="M2924">
        <v>7060</v>
      </c>
      <c r="N2924" t="s">
        <v>3728</v>
      </c>
      <c r="O2924" t="s">
        <v>3195</v>
      </c>
      <c r="P2924" t="s">
        <v>32</v>
      </c>
      <c r="Q2924" t="s">
        <v>79</v>
      </c>
      <c r="R2924" t="s">
        <v>3196</v>
      </c>
      <c r="S2924">
        <v>97.84</v>
      </c>
      <c r="T2924">
        <v>2</v>
      </c>
      <c r="U2924">
        <v>0</v>
      </c>
      <c r="V2924">
        <v>25.438400000000001</v>
      </c>
      <c r="W2924" t="s">
        <v>10939</v>
      </c>
      <c r="X2924" t="s">
        <v>10937</v>
      </c>
      <c r="Y2924">
        <v>8</v>
      </c>
      <c r="Z2924" t="s">
        <v>10954</v>
      </c>
      <c r="AA2924">
        <v>0.26</v>
      </c>
    </row>
    <row r="2925" spans="1:27" x14ac:dyDescent="0.35">
      <c r="A2925">
        <v>2521</v>
      </c>
      <c r="B2925" t="s">
        <v>4682</v>
      </c>
      <c r="C2925">
        <v>2013</v>
      </c>
      <c r="D2925" s="1">
        <v>41563</v>
      </c>
      <c r="E2925" s="1">
        <v>41569</v>
      </c>
      <c r="F2925" t="s">
        <v>23</v>
      </c>
      <c r="G2925" t="s">
        <v>744</v>
      </c>
      <c r="H2925" t="s">
        <v>745</v>
      </c>
      <c r="I2925" t="s">
        <v>127</v>
      </c>
      <c r="J2925" t="s">
        <v>27</v>
      </c>
      <c r="K2925" t="s">
        <v>4041</v>
      </c>
      <c r="L2925" t="s">
        <v>3540</v>
      </c>
      <c r="M2925">
        <v>73120</v>
      </c>
      <c r="N2925" t="s">
        <v>3479</v>
      </c>
      <c r="O2925" t="s">
        <v>1311</v>
      </c>
      <c r="P2925" t="s">
        <v>32</v>
      </c>
      <c r="Q2925" t="s">
        <v>79</v>
      </c>
      <c r="R2925" t="s">
        <v>1312</v>
      </c>
      <c r="S2925">
        <v>868.58999999999992</v>
      </c>
      <c r="T2925">
        <v>3</v>
      </c>
      <c r="U2925">
        <v>0</v>
      </c>
      <c r="V2925">
        <v>251.89109999999988</v>
      </c>
      <c r="W2925" t="s">
        <v>10936</v>
      </c>
      <c r="X2925" t="s">
        <v>10940</v>
      </c>
      <c r="Y2925">
        <v>10</v>
      </c>
      <c r="Z2925" t="s">
        <v>10945</v>
      </c>
      <c r="AA2925">
        <v>0.28999999999999987</v>
      </c>
    </row>
    <row r="2926" spans="1:27" x14ac:dyDescent="0.35">
      <c r="A2926">
        <v>2578</v>
      </c>
      <c r="B2926" t="s">
        <v>6189</v>
      </c>
      <c r="C2926">
        <v>2011</v>
      </c>
      <c r="D2926" s="1">
        <v>40869</v>
      </c>
      <c r="E2926" s="1">
        <v>40874</v>
      </c>
      <c r="F2926" t="s">
        <v>23</v>
      </c>
      <c r="G2926" t="s">
        <v>24</v>
      </c>
      <c r="H2926" t="s">
        <v>25</v>
      </c>
      <c r="I2926" t="s">
        <v>26</v>
      </c>
      <c r="J2926" t="s">
        <v>27</v>
      </c>
      <c r="K2926" t="s">
        <v>3521</v>
      </c>
      <c r="L2926" t="s">
        <v>3522</v>
      </c>
      <c r="M2926">
        <v>31907</v>
      </c>
      <c r="N2926" t="s">
        <v>3507</v>
      </c>
      <c r="O2926" t="s">
        <v>6190</v>
      </c>
      <c r="P2926" t="s">
        <v>32</v>
      </c>
      <c r="Q2926" t="s">
        <v>79</v>
      </c>
      <c r="R2926" t="s">
        <v>6191</v>
      </c>
      <c r="S2926">
        <v>675.12</v>
      </c>
      <c r="T2926">
        <v>3</v>
      </c>
      <c r="U2926">
        <v>0</v>
      </c>
      <c r="V2926">
        <v>290.30160000000001</v>
      </c>
      <c r="W2926" t="s">
        <v>10944</v>
      </c>
      <c r="X2926" t="s">
        <v>10940</v>
      </c>
      <c r="Y2926">
        <v>11</v>
      </c>
      <c r="Z2926" t="s">
        <v>10947</v>
      </c>
      <c r="AA2926">
        <v>0.43</v>
      </c>
    </row>
    <row r="2927" spans="1:27" x14ac:dyDescent="0.35">
      <c r="A2927">
        <v>3052</v>
      </c>
      <c r="B2927" t="s">
        <v>5506</v>
      </c>
      <c r="C2927">
        <v>2014</v>
      </c>
      <c r="D2927" s="1">
        <v>41919</v>
      </c>
      <c r="E2927" s="1">
        <v>41924</v>
      </c>
      <c r="F2927" t="s">
        <v>23</v>
      </c>
      <c r="G2927" t="s">
        <v>2014</v>
      </c>
      <c r="H2927" t="s">
        <v>2015</v>
      </c>
      <c r="I2927" t="s">
        <v>127</v>
      </c>
      <c r="J2927" t="s">
        <v>27</v>
      </c>
      <c r="K2927" t="s">
        <v>5507</v>
      </c>
      <c r="L2927" t="s">
        <v>3599</v>
      </c>
      <c r="M2927">
        <v>83642</v>
      </c>
      <c r="N2927" t="s">
        <v>30</v>
      </c>
      <c r="O2927" t="s">
        <v>6192</v>
      </c>
      <c r="P2927" t="s">
        <v>32</v>
      </c>
      <c r="Q2927" t="s">
        <v>79</v>
      </c>
      <c r="R2927" t="s">
        <v>6193</v>
      </c>
      <c r="S2927">
        <v>227.84</v>
      </c>
      <c r="T2927">
        <v>4</v>
      </c>
      <c r="U2927">
        <v>0</v>
      </c>
      <c r="V2927">
        <v>66.073599999999971</v>
      </c>
      <c r="W2927" t="s">
        <v>10939</v>
      </c>
      <c r="X2927" t="s">
        <v>10940</v>
      </c>
      <c r="Y2927">
        <v>10</v>
      </c>
      <c r="Z2927" t="s">
        <v>10945</v>
      </c>
      <c r="AA2927">
        <v>0.28999999999999987</v>
      </c>
    </row>
    <row r="2928" spans="1:27" x14ac:dyDescent="0.35">
      <c r="A2928">
        <v>3117</v>
      </c>
      <c r="B2928" t="s">
        <v>6194</v>
      </c>
      <c r="C2928">
        <v>2013</v>
      </c>
      <c r="D2928" s="1">
        <v>41510</v>
      </c>
      <c r="E2928" s="1">
        <v>41517</v>
      </c>
      <c r="F2928" t="s">
        <v>23</v>
      </c>
      <c r="G2928" t="s">
        <v>1894</v>
      </c>
      <c r="H2928" t="s">
        <v>1895</v>
      </c>
      <c r="I2928" t="s">
        <v>38</v>
      </c>
      <c r="J2928" t="s">
        <v>27</v>
      </c>
      <c r="K2928" t="s">
        <v>3472</v>
      </c>
      <c r="L2928" t="s">
        <v>3473</v>
      </c>
      <c r="M2928">
        <v>98105</v>
      </c>
      <c r="N2928" t="s">
        <v>30</v>
      </c>
      <c r="O2928" t="s">
        <v>1582</v>
      </c>
      <c r="P2928" t="s">
        <v>32</v>
      </c>
      <c r="Q2928" t="s">
        <v>79</v>
      </c>
      <c r="R2928" t="s">
        <v>1583</v>
      </c>
      <c r="S2928">
        <v>43.099999999999994</v>
      </c>
      <c r="T2928">
        <v>5</v>
      </c>
      <c r="U2928">
        <v>0</v>
      </c>
      <c r="V2928">
        <v>11.206</v>
      </c>
      <c r="W2928" t="s">
        <v>10936</v>
      </c>
      <c r="X2928" t="s">
        <v>10937</v>
      </c>
      <c r="Y2928">
        <v>8</v>
      </c>
      <c r="Z2928" t="s">
        <v>10954</v>
      </c>
      <c r="AA2928">
        <v>0.26</v>
      </c>
    </row>
    <row r="2929" spans="1:27" x14ac:dyDescent="0.35">
      <c r="A2929">
        <v>3213</v>
      </c>
      <c r="B2929" t="s">
        <v>6195</v>
      </c>
      <c r="C2929">
        <v>2011</v>
      </c>
      <c r="D2929" s="1">
        <v>40900</v>
      </c>
      <c r="E2929" s="1">
        <v>40905</v>
      </c>
      <c r="F2929" t="s">
        <v>23</v>
      </c>
      <c r="G2929" t="s">
        <v>3565</v>
      </c>
      <c r="H2929" t="s">
        <v>3566</v>
      </c>
      <c r="I2929" t="s">
        <v>38</v>
      </c>
      <c r="J2929" t="s">
        <v>27</v>
      </c>
      <c r="K2929" t="s">
        <v>3625</v>
      </c>
      <c r="L2929" t="s">
        <v>3626</v>
      </c>
      <c r="M2929">
        <v>47374</v>
      </c>
      <c r="N2929" t="s">
        <v>3479</v>
      </c>
      <c r="O2929" t="s">
        <v>3184</v>
      </c>
      <c r="P2929" t="s">
        <v>32</v>
      </c>
      <c r="Q2929" t="s">
        <v>79</v>
      </c>
      <c r="R2929" t="s">
        <v>3185</v>
      </c>
      <c r="S2929">
        <v>207.24</v>
      </c>
      <c r="T2929">
        <v>11</v>
      </c>
      <c r="U2929">
        <v>0</v>
      </c>
      <c r="V2929">
        <v>58.027200000000001</v>
      </c>
      <c r="W2929" t="s">
        <v>10944</v>
      </c>
      <c r="X2929" t="s">
        <v>10940</v>
      </c>
      <c r="Y2929">
        <v>12</v>
      </c>
      <c r="Z2929" t="s">
        <v>10941</v>
      </c>
      <c r="AA2929">
        <v>0.27999999999999997</v>
      </c>
    </row>
    <row r="2930" spans="1:27" x14ac:dyDescent="0.35">
      <c r="A2930">
        <v>3287</v>
      </c>
      <c r="B2930" t="s">
        <v>6078</v>
      </c>
      <c r="C2930">
        <v>2014</v>
      </c>
      <c r="D2930" s="1">
        <v>41691</v>
      </c>
      <c r="E2930" s="1">
        <v>41696</v>
      </c>
      <c r="F2930" t="s">
        <v>23</v>
      </c>
      <c r="G2930" t="s">
        <v>1304</v>
      </c>
      <c r="H2930" t="s">
        <v>1305</v>
      </c>
      <c r="I2930" t="s">
        <v>127</v>
      </c>
      <c r="J2930" t="s">
        <v>27</v>
      </c>
      <c r="K2930" t="s">
        <v>3539</v>
      </c>
      <c r="L2930" t="s">
        <v>3540</v>
      </c>
      <c r="M2930">
        <v>74403</v>
      </c>
      <c r="N2930" t="s">
        <v>3479</v>
      </c>
      <c r="O2930" t="s">
        <v>6196</v>
      </c>
      <c r="P2930" t="s">
        <v>32</v>
      </c>
      <c r="Q2930" t="s">
        <v>79</v>
      </c>
      <c r="R2930" t="s">
        <v>6197</v>
      </c>
      <c r="S2930">
        <v>13.11</v>
      </c>
      <c r="T2930">
        <v>3</v>
      </c>
      <c r="U2930">
        <v>0</v>
      </c>
      <c r="V2930">
        <v>3.4086000000000003</v>
      </c>
      <c r="W2930" t="s">
        <v>10939</v>
      </c>
      <c r="X2930" t="s">
        <v>10950</v>
      </c>
      <c r="Y2930">
        <v>2</v>
      </c>
      <c r="Z2930" t="s">
        <v>10955</v>
      </c>
      <c r="AA2930">
        <v>0.26</v>
      </c>
    </row>
    <row r="2931" spans="1:27" x14ac:dyDescent="0.35">
      <c r="A2931">
        <v>3466</v>
      </c>
      <c r="B2931" t="s">
        <v>3845</v>
      </c>
      <c r="C2931">
        <v>2012</v>
      </c>
      <c r="D2931" s="1">
        <v>41162</v>
      </c>
      <c r="E2931" s="1">
        <v>41166</v>
      </c>
      <c r="F2931" t="s">
        <v>23</v>
      </c>
      <c r="G2931" t="s">
        <v>205</v>
      </c>
      <c r="H2931" t="s">
        <v>206</v>
      </c>
      <c r="I2931" t="s">
        <v>26</v>
      </c>
      <c r="J2931" t="s">
        <v>27</v>
      </c>
      <c r="K2931" t="s">
        <v>3846</v>
      </c>
      <c r="L2931" t="s">
        <v>3785</v>
      </c>
      <c r="M2931">
        <v>2151</v>
      </c>
      <c r="N2931" t="s">
        <v>3728</v>
      </c>
      <c r="O2931" t="s">
        <v>1814</v>
      </c>
      <c r="P2931" t="s">
        <v>32</v>
      </c>
      <c r="Q2931" t="s">
        <v>79</v>
      </c>
      <c r="R2931" t="s">
        <v>1815</v>
      </c>
      <c r="S2931">
        <v>61.96</v>
      </c>
      <c r="T2931">
        <v>2</v>
      </c>
      <c r="U2931">
        <v>0</v>
      </c>
      <c r="V2931">
        <v>16.1096</v>
      </c>
      <c r="W2931" t="s">
        <v>10948</v>
      </c>
      <c r="X2931" t="s">
        <v>10937</v>
      </c>
      <c r="Y2931">
        <v>9</v>
      </c>
      <c r="Z2931" t="s">
        <v>10949</v>
      </c>
      <c r="AA2931">
        <v>0.26</v>
      </c>
    </row>
    <row r="2932" spans="1:27" x14ac:dyDescent="0.35">
      <c r="A2932">
        <v>3655</v>
      </c>
      <c r="B2932" t="s">
        <v>6198</v>
      </c>
      <c r="C2932">
        <v>2014</v>
      </c>
      <c r="D2932" s="1">
        <v>41883</v>
      </c>
      <c r="E2932" s="1">
        <v>41888</v>
      </c>
      <c r="F2932" t="s">
        <v>23</v>
      </c>
      <c r="G2932" t="s">
        <v>654</v>
      </c>
      <c r="H2932" t="s">
        <v>655</v>
      </c>
      <c r="I2932" t="s">
        <v>38</v>
      </c>
      <c r="J2932" t="s">
        <v>27</v>
      </c>
      <c r="K2932" t="s">
        <v>3993</v>
      </c>
      <c r="L2932" t="s">
        <v>3626</v>
      </c>
      <c r="M2932">
        <v>46226</v>
      </c>
      <c r="N2932" t="s">
        <v>3479</v>
      </c>
      <c r="O2932" t="s">
        <v>6199</v>
      </c>
      <c r="P2932" t="s">
        <v>32</v>
      </c>
      <c r="Q2932" t="s">
        <v>79</v>
      </c>
      <c r="R2932" t="s">
        <v>6200</v>
      </c>
      <c r="S2932">
        <v>638.73</v>
      </c>
      <c r="T2932">
        <v>9</v>
      </c>
      <c r="U2932">
        <v>0</v>
      </c>
      <c r="V2932">
        <v>166.06979999999999</v>
      </c>
      <c r="W2932" t="s">
        <v>10939</v>
      </c>
      <c r="X2932" t="s">
        <v>10937</v>
      </c>
      <c r="Y2932">
        <v>9</v>
      </c>
      <c r="Z2932" t="s">
        <v>10949</v>
      </c>
      <c r="AA2932">
        <v>0.25999999999999995</v>
      </c>
    </row>
    <row r="2933" spans="1:27" x14ac:dyDescent="0.35">
      <c r="A2933">
        <v>3697</v>
      </c>
      <c r="B2933" t="s">
        <v>6201</v>
      </c>
      <c r="C2933">
        <v>2013</v>
      </c>
      <c r="D2933" s="1">
        <v>41563</v>
      </c>
      <c r="E2933" s="1">
        <v>41568</v>
      </c>
      <c r="F2933" t="s">
        <v>23</v>
      </c>
      <c r="G2933" t="s">
        <v>4057</v>
      </c>
      <c r="H2933" t="s">
        <v>4058</v>
      </c>
      <c r="I2933" t="s">
        <v>26</v>
      </c>
      <c r="J2933" t="s">
        <v>27</v>
      </c>
      <c r="K2933" t="s">
        <v>3505</v>
      </c>
      <c r="L2933" t="s">
        <v>3506</v>
      </c>
      <c r="M2933">
        <v>22153</v>
      </c>
      <c r="N2933" t="s">
        <v>3507</v>
      </c>
      <c r="O2933" t="s">
        <v>2059</v>
      </c>
      <c r="P2933" t="s">
        <v>32</v>
      </c>
      <c r="Q2933" t="s">
        <v>79</v>
      </c>
      <c r="R2933" t="s">
        <v>2060</v>
      </c>
      <c r="S2933">
        <v>43.26</v>
      </c>
      <c r="T2933">
        <v>3</v>
      </c>
      <c r="U2933">
        <v>0</v>
      </c>
      <c r="V2933">
        <v>14.275799999999998</v>
      </c>
      <c r="W2933" t="s">
        <v>10936</v>
      </c>
      <c r="X2933" t="s">
        <v>10940</v>
      </c>
      <c r="Y2933">
        <v>10</v>
      </c>
      <c r="Z2933" t="s">
        <v>10945</v>
      </c>
      <c r="AA2933">
        <v>0.32999999999999996</v>
      </c>
    </row>
    <row r="2934" spans="1:27" x14ac:dyDescent="0.35">
      <c r="A2934">
        <v>3988</v>
      </c>
      <c r="B2934" t="s">
        <v>5775</v>
      </c>
      <c r="C2934">
        <v>2014</v>
      </c>
      <c r="D2934" s="1">
        <v>41738</v>
      </c>
      <c r="E2934" s="1">
        <v>41744</v>
      </c>
      <c r="F2934" t="s">
        <v>23</v>
      </c>
      <c r="G2934" t="s">
        <v>1493</v>
      </c>
      <c r="H2934" t="s">
        <v>1494</v>
      </c>
      <c r="I2934" t="s">
        <v>127</v>
      </c>
      <c r="J2934" t="s">
        <v>27</v>
      </c>
      <c r="K2934" t="s">
        <v>3980</v>
      </c>
      <c r="L2934" t="s">
        <v>3901</v>
      </c>
      <c r="M2934">
        <v>7060</v>
      </c>
      <c r="N2934" t="s">
        <v>3728</v>
      </c>
      <c r="O2934" t="s">
        <v>6202</v>
      </c>
      <c r="P2934" t="s">
        <v>32</v>
      </c>
      <c r="Q2934" t="s">
        <v>79</v>
      </c>
      <c r="R2934" t="s">
        <v>6203</v>
      </c>
      <c r="S2934">
        <v>41.95</v>
      </c>
      <c r="T2934">
        <v>5</v>
      </c>
      <c r="U2934">
        <v>0</v>
      </c>
      <c r="V2934">
        <v>10.487500000000001</v>
      </c>
      <c r="W2934" t="s">
        <v>10939</v>
      </c>
      <c r="X2934" t="s">
        <v>10942</v>
      </c>
      <c r="Y2934">
        <v>4</v>
      </c>
      <c r="Z2934" t="s">
        <v>10943</v>
      </c>
      <c r="AA2934">
        <v>0.25</v>
      </c>
    </row>
    <row r="2935" spans="1:27" x14ac:dyDescent="0.35">
      <c r="A2935">
        <v>4014</v>
      </c>
      <c r="B2935" t="s">
        <v>5091</v>
      </c>
      <c r="C2935">
        <v>2012</v>
      </c>
      <c r="D2935" s="1">
        <v>41144</v>
      </c>
      <c r="E2935" s="1">
        <v>41149</v>
      </c>
      <c r="F2935" t="s">
        <v>23</v>
      </c>
      <c r="G2935" t="s">
        <v>5034</v>
      </c>
      <c r="H2935" t="s">
        <v>5035</v>
      </c>
      <c r="I2935" t="s">
        <v>38</v>
      </c>
      <c r="J2935" t="s">
        <v>27</v>
      </c>
      <c r="K2935" t="s">
        <v>3829</v>
      </c>
      <c r="L2935" t="s">
        <v>3522</v>
      </c>
      <c r="M2935">
        <v>30318</v>
      </c>
      <c r="N2935" t="s">
        <v>3507</v>
      </c>
      <c r="O2935" t="s">
        <v>518</v>
      </c>
      <c r="P2935" t="s">
        <v>32</v>
      </c>
      <c r="Q2935" t="s">
        <v>79</v>
      </c>
      <c r="R2935" t="s">
        <v>519</v>
      </c>
      <c r="S2935">
        <v>542.93999999999994</v>
      </c>
      <c r="T2935">
        <v>3</v>
      </c>
      <c r="U2935">
        <v>0</v>
      </c>
      <c r="V2935">
        <v>152.02319999999997</v>
      </c>
      <c r="W2935" t="s">
        <v>10948</v>
      </c>
      <c r="X2935" t="s">
        <v>10937</v>
      </c>
      <c r="Y2935">
        <v>8</v>
      </c>
      <c r="Z2935" t="s">
        <v>10954</v>
      </c>
      <c r="AA2935">
        <v>0.27999999999999997</v>
      </c>
    </row>
    <row r="2936" spans="1:27" x14ac:dyDescent="0.35">
      <c r="A2936">
        <v>4020</v>
      </c>
      <c r="B2936" t="s">
        <v>5091</v>
      </c>
      <c r="C2936">
        <v>2012</v>
      </c>
      <c r="D2936" s="1">
        <v>41144</v>
      </c>
      <c r="E2936" s="1">
        <v>41149</v>
      </c>
      <c r="F2936" t="s">
        <v>23</v>
      </c>
      <c r="G2936" t="s">
        <v>5034</v>
      </c>
      <c r="H2936" t="s">
        <v>5035</v>
      </c>
      <c r="I2936" t="s">
        <v>38</v>
      </c>
      <c r="J2936" t="s">
        <v>27</v>
      </c>
      <c r="K2936" t="s">
        <v>3829</v>
      </c>
      <c r="L2936" t="s">
        <v>3522</v>
      </c>
      <c r="M2936">
        <v>30318</v>
      </c>
      <c r="N2936" t="s">
        <v>3507</v>
      </c>
      <c r="O2936" t="s">
        <v>1582</v>
      </c>
      <c r="P2936" t="s">
        <v>32</v>
      </c>
      <c r="Q2936" t="s">
        <v>79</v>
      </c>
      <c r="R2936" t="s">
        <v>1583</v>
      </c>
      <c r="S2936">
        <v>25.86</v>
      </c>
      <c r="T2936">
        <v>3</v>
      </c>
      <c r="U2936">
        <v>0</v>
      </c>
      <c r="V2936">
        <v>6.7236000000000002</v>
      </c>
      <c r="W2936" t="s">
        <v>10948</v>
      </c>
      <c r="X2936" t="s">
        <v>10937</v>
      </c>
      <c r="Y2936">
        <v>8</v>
      </c>
      <c r="Z2936" t="s">
        <v>10954</v>
      </c>
      <c r="AA2936">
        <v>0.26</v>
      </c>
    </row>
    <row r="2937" spans="1:27" x14ac:dyDescent="0.35">
      <c r="A2937">
        <v>4032</v>
      </c>
      <c r="B2937" t="s">
        <v>5092</v>
      </c>
      <c r="C2937">
        <v>2013</v>
      </c>
      <c r="D2937" s="1">
        <v>41544</v>
      </c>
      <c r="E2937" s="1">
        <v>41548</v>
      </c>
      <c r="F2937" t="s">
        <v>23</v>
      </c>
      <c r="G2937" t="s">
        <v>125</v>
      </c>
      <c r="H2937" t="s">
        <v>126</v>
      </c>
      <c r="I2937" t="s">
        <v>127</v>
      </c>
      <c r="J2937" t="s">
        <v>27</v>
      </c>
      <c r="K2937" t="s">
        <v>5093</v>
      </c>
      <c r="L2937" t="s">
        <v>3473</v>
      </c>
      <c r="M2937">
        <v>98042</v>
      </c>
      <c r="N2937" t="s">
        <v>30</v>
      </c>
      <c r="O2937" t="s">
        <v>3083</v>
      </c>
      <c r="P2937" t="s">
        <v>32</v>
      </c>
      <c r="Q2937" t="s">
        <v>79</v>
      </c>
      <c r="R2937" t="s">
        <v>6204</v>
      </c>
      <c r="S2937">
        <v>236.88</v>
      </c>
      <c r="T2937">
        <v>6</v>
      </c>
      <c r="U2937">
        <v>0</v>
      </c>
      <c r="V2937">
        <v>66.326400000000007</v>
      </c>
      <c r="W2937" t="s">
        <v>10936</v>
      </c>
      <c r="X2937" t="s">
        <v>10937</v>
      </c>
      <c r="Y2937">
        <v>9</v>
      </c>
      <c r="Z2937" t="s">
        <v>10949</v>
      </c>
      <c r="AA2937">
        <v>0.28000000000000003</v>
      </c>
    </row>
    <row r="2938" spans="1:27" x14ac:dyDescent="0.35">
      <c r="A2938">
        <v>4125</v>
      </c>
      <c r="B2938" t="s">
        <v>6205</v>
      </c>
      <c r="C2938">
        <v>2011</v>
      </c>
      <c r="D2938" s="1">
        <v>40674</v>
      </c>
      <c r="E2938" s="1">
        <v>40681</v>
      </c>
      <c r="F2938" t="s">
        <v>23</v>
      </c>
      <c r="G2938" t="s">
        <v>5858</v>
      </c>
      <c r="H2938" t="s">
        <v>5859</v>
      </c>
      <c r="I2938" t="s">
        <v>26</v>
      </c>
      <c r="J2938" t="s">
        <v>27</v>
      </c>
      <c r="K2938" t="s">
        <v>5385</v>
      </c>
      <c r="L2938" t="s">
        <v>3741</v>
      </c>
      <c r="M2938">
        <v>13601</v>
      </c>
      <c r="N2938" t="s">
        <v>3728</v>
      </c>
      <c r="O2938" t="s">
        <v>2306</v>
      </c>
      <c r="P2938" t="s">
        <v>32</v>
      </c>
      <c r="Q2938" t="s">
        <v>79</v>
      </c>
      <c r="R2938" t="s">
        <v>66</v>
      </c>
      <c r="S2938">
        <v>35.910000000000004</v>
      </c>
      <c r="T2938">
        <v>3</v>
      </c>
      <c r="U2938">
        <v>0</v>
      </c>
      <c r="V2938">
        <v>9.6956999999999987</v>
      </c>
      <c r="W2938" t="s">
        <v>10944</v>
      </c>
      <c r="X2938" t="s">
        <v>10942</v>
      </c>
      <c r="Y2938">
        <v>5</v>
      </c>
      <c r="Z2938" t="s">
        <v>10952</v>
      </c>
      <c r="AA2938">
        <v>0.26999999999999996</v>
      </c>
    </row>
    <row r="2939" spans="1:27" x14ac:dyDescent="0.35">
      <c r="A2939">
        <v>4130</v>
      </c>
      <c r="B2939" t="s">
        <v>6206</v>
      </c>
      <c r="C2939">
        <v>2012</v>
      </c>
      <c r="D2939" s="1">
        <v>40997</v>
      </c>
      <c r="E2939" s="1">
        <v>41003</v>
      </c>
      <c r="F2939" t="s">
        <v>23</v>
      </c>
      <c r="G2939" t="s">
        <v>776</v>
      </c>
      <c r="H2939" t="s">
        <v>777</v>
      </c>
      <c r="I2939" t="s">
        <v>38</v>
      </c>
      <c r="J2939" t="s">
        <v>27</v>
      </c>
      <c r="K2939" t="s">
        <v>3472</v>
      </c>
      <c r="L2939" t="s">
        <v>3473</v>
      </c>
      <c r="M2939">
        <v>98103</v>
      </c>
      <c r="N2939" t="s">
        <v>30</v>
      </c>
      <c r="O2939" t="s">
        <v>6207</v>
      </c>
      <c r="P2939" t="s">
        <v>32</v>
      </c>
      <c r="Q2939" t="s">
        <v>79</v>
      </c>
      <c r="R2939" t="s">
        <v>6208</v>
      </c>
      <c r="S2939">
        <v>73.28</v>
      </c>
      <c r="T2939">
        <v>4</v>
      </c>
      <c r="U2939">
        <v>0</v>
      </c>
      <c r="V2939">
        <v>21.251199999999997</v>
      </c>
      <c r="W2939" t="s">
        <v>10948</v>
      </c>
      <c r="X2939" t="s">
        <v>10950</v>
      </c>
      <c r="Y2939">
        <v>3</v>
      </c>
      <c r="Z2939" t="s">
        <v>10953</v>
      </c>
      <c r="AA2939">
        <v>0.28999999999999998</v>
      </c>
    </row>
    <row r="2940" spans="1:27" x14ac:dyDescent="0.35">
      <c r="A2940">
        <v>4263</v>
      </c>
      <c r="B2940" t="s">
        <v>6209</v>
      </c>
      <c r="C2940">
        <v>2014</v>
      </c>
      <c r="D2940" s="1">
        <v>41904</v>
      </c>
      <c r="E2940" s="1">
        <v>41908</v>
      </c>
      <c r="F2940" t="s">
        <v>23</v>
      </c>
      <c r="G2940" t="s">
        <v>909</v>
      </c>
      <c r="H2940" t="s">
        <v>910</v>
      </c>
      <c r="I2940" t="s">
        <v>38</v>
      </c>
      <c r="J2940" t="s">
        <v>27</v>
      </c>
      <c r="K2940" t="s">
        <v>3521</v>
      </c>
      <c r="L2940" t="s">
        <v>3522</v>
      </c>
      <c r="M2940">
        <v>31907</v>
      </c>
      <c r="N2940" t="s">
        <v>3507</v>
      </c>
      <c r="O2940" t="s">
        <v>1738</v>
      </c>
      <c r="P2940" t="s">
        <v>32</v>
      </c>
      <c r="Q2940" t="s">
        <v>79</v>
      </c>
      <c r="R2940" t="s">
        <v>1739</v>
      </c>
      <c r="S2940">
        <v>80.48</v>
      </c>
      <c r="T2940">
        <v>1</v>
      </c>
      <c r="U2940">
        <v>0</v>
      </c>
      <c r="V2940">
        <v>24.143999999999998</v>
      </c>
      <c r="W2940" t="s">
        <v>10939</v>
      </c>
      <c r="X2940" t="s">
        <v>10937</v>
      </c>
      <c r="Y2940">
        <v>9</v>
      </c>
      <c r="Z2940" t="s">
        <v>10949</v>
      </c>
      <c r="AA2940">
        <v>0.3</v>
      </c>
    </row>
    <row r="2941" spans="1:27" x14ac:dyDescent="0.35">
      <c r="A2941">
        <v>4314</v>
      </c>
      <c r="B2941" t="s">
        <v>6210</v>
      </c>
      <c r="C2941">
        <v>2011</v>
      </c>
      <c r="D2941" s="1">
        <v>40794</v>
      </c>
      <c r="E2941" s="1">
        <v>40798</v>
      </c>
      <c r="F2941" t="s">
        <v>23</v>
      </c>
      <c r="G2941" t="s">
        <v>2087</v>
      </c>
      <c r="H2941" t="s">
        <v>2088</v>
      </c>
      <c r="I2941" t="s">
        <v>26</v>
      </c>
      <c r="J2941" t="s">
        <v>27</v>
      </c>
      <c r="K2941" t="s">
        <v>3013</v>
      </c>
      <c r="L2941" t="s">
        <v>3741</v>
      </c>
      <c r="M2941">
        <v>11561</v>
      </c>
      <c r="N2941" t="s">
        <v>3728</v>
      </c>
      <c r="O2941" t="s">
        <v>6202</v>
      </c>
      <c r="P2941" t="s">
        <v>32</v>
      </c>
      <c r="Q2941" t="s">
        <v>79</v>
      </c>
      <c r="R2941" t="s">
        <v>6203</v>
      </c>
      <c r="S2941">
        <v>16.78</v>
      </c>
      <c r="T2941">
        <v>2</v>
      </c>
      <c r="U2941">
        <v>0</v>
      </c>
      <c r="V2941">
        <v>4.1950000000000003</v>
      </c>
      <c r="W2941" t="s">
        <v>10944</v>
      </c>
      <c r="X2941" t="s">
        <v>10937</v>
      </c>
      <c r="Y2941">
        <v>9</v>
      </c>
      <c r="Z2941" t="s">
        <v>10949</v>
      </c>
      <c r="AA2941">
        <v>0.25</v>
      </c>
    </row>
    <row r="2942" spans="1:27" x14ac:dyDescent="0.35">
      <c r="A2942">
        <v>4599</v>
      </c>
      <c r="B2942" t="s">
        <v>6211</v>
      </c>
      <c r="C2942">
        <v>2014</v>
      </c>
      <c r="D2942" s="1">
        <v>41880</v>
      </c>
      <c r="E2942" s="1">
        <v>41884</v>
      </c>
      <c r="F2942" t="s">
        <v>23</v>
      </c>
      <c r="G2942" t="s">
        <v>4726</v>
      </c>
      <c r="H2942" t="s">
        <v>4727</v>
      </c>
      <c r="I2942" t="s">
        <v>127</v>
      </c>
      <c r="J2942" t="s">
        <v>27</v>
      </c>
      <c r="K2942" t="s">
        <v>3571</v>
      </c>
      <c r="L2942" t="s">
        <v>3572</v>
      </c>
      <c r="M2942">
        <v>53209</v>
      </c>
      <c r="N2942" t="s">
        <v>3479</v>
      </c>
      <c r="O2942" t="s">
        <v>6207</v>
      </c>
      <c r="P2942" t="s">
        <v>32</v>
      </c>
      <c r="Q2942" t="s">
        <v>79</v>
      </c>
      <c r="R2942" t="s">
        <v>6208</v>
      </c>
      <c r="S2942">
        <v>91.6</v>
      </c>
      <c r="T2942">
        <v>5</v>
      </c>
      <c r="U2942">
        <v>0</v>
      </c>
      <c r="V2942">
        <v>26.563999999999997</v>
      </c>
      <c r="W2942" t="s">
        <v>10939</v>
      </c>
      <c r="X2942" t="s">
        <v>10937</v>
      </c>
      <c r="Y2942">
        <v>8</v>
      </c>
      <c r="Z2942" t="s">
        <v>10954</v>
      </c>
      <c r="AA2942">
        <v>0.28999999999999998</v>
      </c>
    </row>
    <row r="2943" spans="1:27" x14ac:dyDescent="0.35">
      <c r="A2943">
        <v>4779</v>
      </c>
      <c r="B2943" t="s">
        <v>6212</v>
      </c>
      <c r="C2943">
        <v>2014</v>
      </c>
      <c r="D2943" s="1">
        <v>41951</v>
      </c>
      <c r="E2943" s="1">
        <v>41955</v>
      </c>
      <c r="F2943" t="s">
        <v>23</v>
      </c>
      <c r="G2943" t="s">
        <v>2073</v>
      </c>
      <c r="H2943" t="s">
        <v>2074</v>
      </c>
      <c r="I2943" t="s">
        <v>38</v>
      </c>
      <c r="J2943" t="s">
        <v>27</v>
      </c>
      <c r="K2943" t="s">
        <v>3821</v>
      </c>
      <c r="L2943" t="s">
        <v>3822</v>
      </c>
      <c r="M2943">
        <v>19711</v>
      </c>
      <c r="N2943" t="s">
        <v>3728</v>
      </c>
      <c r="O2943" t="s">
        <v>2059</v>
      </c>
      <c r="P2943" t="s">
        <v>32</v>
      </c>
      <c r="Q2943" t="s">
        <v>79</v>
      </c>
      <c r="R2943" t="s">
        <v>2060</v>
      </c>
      <c r="S2943">
        <v>100.94</v>
      </c>
      <c r="T2943">
        <v>7</v>
      </c>
      <c r="U2943">
        <v>0</v>
      </c>
      <c r="V2943">
        <v>33.310199999999995</v>
      </c>
      <c r="W2943" t="s">
        <v>10939</v>
      </c>
      <c r="X2943" t="s">
        <v>10940</v>
      </c>
      <c r="Y2943">
        <v>11</v>
      </c>
      <c r="Z2943" t="s">
        <v>10947</v>
      </c>
      <c r="AA2943">
        <v>0.32999999999999996</v>
      </c>
    </row>
    <row r="2944" spans="1:27" x14ac:dyDescent="0.35">
      <c r="A2944">
        <v>4831</v>
      </c>
      <c r="B2944" t="s">
        <v>5793</v>
      </c>
      <c r="C2944">
        <v>2011</v>
      </c>
      <c r="D2944" s="1">
        <v>40854</v>
      </c>
      <c r="E2944" s="1">
        <v>40859</v>
      </c>
      <c r="F2944" t="s">
        <v>23</v>
      </c>
      <c r="G2944" t="s">
        <v>671</v>
      </c>
      <c r="H2944" t="s">
        <v>672</v>
      </c>
      <c r="I2944" t="s">
        <v>38</v>
      </c>
      <c r="J2944" t="s">
        <v>27</v>
      </c>
      <c r="K2944" t="s">
        <v>5794</v>
      </c>
      <c r="L2944" t="s">
        <v>3572</v>
      </c>
      <c r="M2944">
        <v>54401</v>
      </c>
      <c r="N2944" t="s">
        <v>3479</v>
      </c>
      <c r="O2944" t="s">
        <v>6213</v>
      </c>
      <c r="P2944" t="s">
        <v>32</v>
      </c>
      <c r="Q2944" t="s">
        <v>79</v>
      </c>
      <c r="R2944" t="s">
        <v>6214</v>
      </c>
      <c r="S2944">
        <v>245.88</v>
      </c>
      <c r="T2944">
        <v>6</v>
      </c>
      <c r="U2944">
        <v>0</v>
      </c>
      <c r="V2944">
        <v>68.846399999999988</v>
      </c>
      <c r="W2944" t="s">
        <v>10944</v>
      </c>
      <c r="X2944" t="s">
        <v>10940</v>
      </c>
      <c r="Y2944">
        <v>11</v>
      </c>
      <c r="Z2944" t="s">
        <v>10947</v>
      </c>
      <c r="AA2944">
        <v>0.27999999999999997</v>
      </c>
    </row>
    <row r="2945" spans="1:27" x14ac:dyDescent="0.35">
      <c r="A2945">
        <v>5027</v>
      </c>
      <c r="B2945" t="s">
        <v>4343</v>
      </c>
      <c r="C2945">
        <v>2014</v>
      </c>
      <c r="D2945" s="1">
        <v>41850</v>
      </c>
      <c r="E2945" s="1">
        <v>41855</v>
      </c>
      <c r="F2945" t="s">
        <v>23</v>
      </c>
      <c r="G2945" t="s">
        <v>2693</v>
      </c>
      <c r="H2945" t="s">
        <v>2694</v>
      </c>
      <c r="I2945" t="s">
        <v>38</v>
      </c>
      <c r="J2945" t="s">
        <v>27</v>
      </c>
      <c r="K2945" t="s">
        <v>4041</v>
      </c>
      <c r="L2945" t="s">
        <v>3540</v>
      </c>
      <c r="M2945">
        <v>73120</v>
      </c>
      <c r="N2945" t="s">
        <v>3479</v>
      </c>
      <c r="O2945" t="s">
        <v>6215</v>
      </c>
      <c r="P2945" t="s">
        <v>32</v>
      </c>
      <c r="Q2945" t="s">
        <v>79</v>
      </c>
      <c r="R2945" t="s">
        <v>6216</v>
      </c>
      <c r="S2945">
        <v>137.62</v>
      </c>
      <c r="T2945">
        <v>2</v>
      </c>
      <c r="U2945">
        <v>0</v>
      </c>
      <c r="V2945">
        <v>60.552800000000005</v>
      </c>
      <c r="W2945" t="s">
        <v>10939</v>
      </c>
      <c r="X2945" t="s">
        <v>10937</v>
      </c>
      <c r="Y2945">
        <v>7</v>
      </c>
      <c r="Z2945" t="s">
        <v>10938</v>
      </c>
      <c r="AA2945">
        <v>0.44</v>
      </c>
    </row>
    <row r="2946" spans="1:27" x14ac:dyDescent="0.35">
      <c r="A2946">
        <v>5034</v>
      </c>
      <c r="B2946" t="s">
        <v>4344</v>
      </c>
      <c r="C2946">
        <v>2013</v>
      </c>
      <c r="D2946" s="1">
        <v>41635</v>
      </c>
      <c r="E2946" s="1">
        <v>41642</v>
      </c>
      <c r="F2946" t="s">
        <v>23</v>
      </c>
      <c r="G2946" t="s">
        <v>3207</v>
      </c>
      <c r="H2946" t="s">
        <v>3208</v>
      </c>
      <c r="I2946" t="s">
        <v>26</v>
      </c>
      <c r="J2946" t="s">
        <v>27</v>
      </c>
      <c r="K2946" t="s">
        <v>4345</v>
      </c>
      <c r="L2946" t="s">
        <v>3901</v>
      </c>
      <c r="M2946">
        <v>8360</v>
      </c>
      <c r="N2946" t="s">
        <v>3728</v>
      </c>
      <c r="O2946" t="s">
        <v>462</v>
      </c>
      <c r="P2946" t="s">
        <v>32</v>
      </c>
      <c r="Q2946" t="s">
        <v>79</v>
      </c>
      <c r="R2946" t="s">
        <v>463</v>
      </c>
      <c r="S2946">
        <v>26.49</v>
      </c>
      <c r="T2946">
        <v>1</v>
      </c>
      <c r="U2946">
        <v>0</v>
      </c>
      <c r="V2946">
        <v>7.4172000000000011</v>
      </c>
      <c r="W2946" t="s">
        <v>10936</v>
      </c>
      <c r="X2946" t="s">
        <v>10940</v>
      </c>
      <c r="Y2946">
        <v>12</v>
      </c>
      <c r="Z2946" t="s">
        <v>10941</v>
      </c>
      <c r="AA2946">
        <v>0.28000000000000008</v>
      </c>
    </row>
    <row r="2947" spans="1:27" x14ac:dyDescent="0.35">
      <c r="A2947">
        <v>5364</v>
      </c>
      <c r="B2947" t="s">
        <v>5546</v>
      </c>
      <c r="C2947">
        <v>2013</v>
      </c>
      <c r="D2947" s="1">
        <v>41638</v>
      </c>
      <c r="E2947" s="1">
        <v>41642</v>
      </c>
      <c r="F2947" t="s">
        <v>23</v>
      </c>
      <c r="G2947" t="s">
        <v>3451</v>
      </c>
      <c r="H2947" t="s">
        <v>3452</v>
      </c>
      <c r="I2947" t="s">
        <v>38</v>
      </c>
      <c r="J2947" t="s">
        <v>27</v>
      </c>
      <c r="K2947" t="s">
        <v>4568</v>
      </c>
      <c r="L2947" t="s">
        <v>4569</v>
      </c>
      <c r="M2947">
        <v>67212</v>
      </c>
      <c r="N2947" t="s">
        <v>3479</v>
      </c>
      <c r="O2947" t="s">
        <v>6213</v>
      </c>
      <c r="P2947" t="s">
        <v>32</v>
      </c>
      <c r="Q2947" t="s">
        <v>79</v>
      </c>
      <c r="R2947" t="s">
        <v>6214</v>
      </c>
      <c r="S2947">
        <v>81.96</v>
      </c>
      <c r="T2947">
        <v>2</v>
      </c>
      <c r="U2947">
        <v>0</v>
      </c>
      <c r="V2947">
        <v>22.948799999999999</v>
      </c>
      <c r="W2947" t="s">
        <v>10936</v>
      </c>
      <c r="X2947" t="s">
        <v>10940</v>
      </c>
      <c r="Y2947">
        <v>12</v>
      </c>
      <c r="Z2947" t="s">
        <v>10941</v>
      </c>
      <c r="AA2947">
        <v>0.28000000000000003</v>
      </c>
    </row>
    <row r="2948" spans="1:27" x14ac:dyDescent="0.35">
      <c r="A2948">
        <v>5685</v>
      </c>
      <c r="B2948" t="s">
        <v>4855</v>
      </c>
      <c r="C2948">
        <v>2011</v>
      </c>
      <c r="D2948" s="1">
        <v>40635</v>
      </c>
      <c r="E2948" s="1">
        <v>40641</v>
      </c>
      <c r="F2948" t="s">
        <v>23</v>
      </c>
      <c r="G2948" t="s">
        <v>1128</v>
      </c>
      <c r="H2948" t="s">
        <v>1129</v>
      </c>
      <c r="I2948" t="s">
        <v>38</v>
      </c>
      <c r="J2948" t="s">
        <v>27</v>
      </c>
      <c r="K2948" t="s">
        <v>4787</v>
      </c>
      <c r="L2948" t="s">
        <v>3522</v>
      </c>
      <c r="M2948">
        <v>30605</v>
      </c>
      <c r="N2948" t="s">
        <v>3507</v>
      </c>
      <c r="O2948" t="s">
        <v>1814</v>
      </c>
      <c r="P2948" t="s">
        <v>32</v>
      </c>
      <c r="Q2948" t="s">
        <v>79</v>
      </c>
      <c r="R2948" t="s">
        <v>1815</v>
      </c>
      <c r="S2948">
        <v>154.9</v>
      </c>
      <c r="T2948">
        <v>5</v>
      </c>
      <c r="U2948">
        <v>0</v>
      </c>
      <c r="V2948">
        <v>40.274000000000001</v>
      </c>
      <c r="W2948" t="s">
        <v>10944</v>
      </c>
      <c r="X2948" t="s">
        <v>10942</v>
      </c>
      <c r="Y2948">
        <v>4</v>
      </c>
      <c r="Z2948" t="s">
        <v>10943</v>
      </c>
      <c r="AA2948">
        <v>0.26</v>
      </c>
    </row>
    <row r="2949" spans="1:27" x14ac:dyDescent="0.35">
      <c r="A2949">
        <v>5729</v>
      </c>
      <c r="B2949" t="s">
        <v>3952</v>
      </c>
      <c r="C2949">
        <v>2014</v>
      </c>
      <c r="D2949" s="1">
        <v>41982</v>
      </c>
      <c r="E2949" s="1">
        <v>41987</v>
      </c>
      <c r="F2949" t="s">
        <v>23</v>
      </c>
      <c r="G2949" t="s">
        <v>2005</v>
      </c>
      <c r="H2949" t="s">
        <v>2006</v>
      </c>
      <c r="I2949" t="s">
        <v>38</v>
      </c>
      <c r="J2949" t="s">
        <v>27</v>
      </c>
      <c r="K2949" t="s">
        <v>3953</v>
      </c>
      <c r="L2949" t="s">
        <v>3572</v>
      </c>
      <c r="M2949">
        <v>53711</v>
      </c>
      <c r="N2949" t="s">
        <v>3479</v>
      </c>
      <c r="O2949" t="s">
        <v>6217</v>
      </c>
      <c r="P2949" t="s">
        <v>32</v>
      </c>
      <c r="Q2949" t="s">
        <v>79</v>
      </c>
      <c r="R2949" t="s">
        <v>6218</v>
      </c>
      <c r="S2949">
        <v>1089.75</v>
      </c>
      <c r="T2949">
        <v>3</v>
      </c>
      <c r="U2949">
        <v>0</v>
      </c>
      <c r="V2949">
        <v>305.13000000000011</v>
      </c>
      <c r="W2949" t="s">
        <v>10939</v>
      </c>
      <c r="X2949" t="s">
        <v>10940</v>
      </c>
      <c r="Y2949">
        <v>12</v>
      </c>
      <c r="Z2949" t="s">
        <v>10941</v>
      </c>
      <c r="AA2949">
        <v>0.28000000000000008</v>
      </c>
    </row>
    <row r="2950" spans="1:27" x14ac:dyDescent="0.35">
      <c r="A2950">
        <v>5849</v>
      </c>
      <c r="B2950" t="s">
        <v>3959</v>
      </c>
      <c r="C2950">
        <v>2012</v>
      </c>
      <c r="D2950" s="1">
        <v>41223</v>
      </c>
      <c r="E2950" s="1">
        <v>41227</v>
      </c>
      <c r="F2950" t="s">
        <v>23</v>
      </c>
      <c r="G2950" t="s">
        <v>3960</v>
      </c>
      <c r="H2950" t="s">
        <v>3961</v>
      </c>
      <c r="I2950" t="s">
        <v>127</v>
      </c>
      <c r="J2950" t="s">
        <v>27</v>
      </c>
      <c r="K2950" t="s">
        <v>2823</v>
      </c>
      <c r="L2950" t="s">
        <v>3642</v>
      </c>
      <c r="M2950">
        <v>55113</v>
      </c>
      <c r="N2950" t="s">
        <v>3479</v>
      </c>
      <c r="O2950" t="s">
        <v>2336</v>
      </c>
      <c r="P2950" t="s">
        <v>32</v>
      </c>
      <c r="Q2950" t="s">
        <v>79</v>
      </c>
      <c r="R2950" t="s">
        <v>2337</v>
      </c>
      <c r="S2950">
        <v>715.64</v>
      </c>
      <c r="T2950">
        <v>2</v>
      </c>
      <c r="U2950">
        <v>0</v>
      </c>
      <c r="V2950">
        <v>178.90999999999997</v>
      </c>
      <c r="W2950" t="s">
        <v>10948</v>
      </c>
      <c r="X2950" t="s">
        <v>10940</v>
      </c>
      <c r="Y2950">
        <v>11</v>
      </c>
      <c r="Z2950" t="s">
        <v>10947</v>
      </c>
      <c r="AA2950">
        <v>0.24999999999999997</v>
      </c>
    </row>
    <row r="2951" spans="1:27" x14ac:dyDescent="0.35">
      <c r="A2951">
        <v>5879</v>
      </c>
      <c r="B2951" t="s">
        <v>6219</v>
      </c>
      <c r="C2951">
        <v>2011</v>
      </c>
      <c r="D2951" s="1">
        <v>40684</v>
      </c>
      <c r="E2951" s="1">
        <v>40689</v>
      </c>
      <c r="F2951" t="s">
        <v>23</v>
      </c>
      <c r="G2951" t="s">
        <v>2037</v>
      </c>
      <c r="H2951" t="s">
        <v>2038</v>
      </c>
      <c r="I2951" t="s">
        <v>127</v>
      </c>
      <c r="J2951" t="s">
        <v>27</v>
      </c>
      <c r="K2951" t="s">
        <v>3993</v>
      </c>
      <c r="L2951" t="s">
        <v>3785</v>
      </c>
      <c r="M2951">
        <v>1841</v>
      </c>
      <c r="N2951" t="s">
        <v>3728</v>
      </c>
      <c r="O2951" t="s">
        <v>6213</v>
      </c>
      <c r="P2951" t="s">
        <v>32</v>
      </c>
      <c r="Q2951" t="s">
        <v>79</v>
      </c>
      <c r="R2951" t="s">
        <v>6214</v>
      </c>
      <c r="S2951">
        <v>245.88</v>
      </c>
      <c r="T2951">
        <v>6</v>
      </c>
      <c r="U2951">
        <v>0</v>
      </c>
      <c r="V2951">
        <v>68.846399999999988</v>
      </c>
      <c r="W2951" t="s">
        <v>10944</v>
      </c>
      <c r="X2951" t="s">
        <v>10942</v>
      </c>
      <c r="Y2951">
        <v>5</v>
      </c>
      <c r="Z2951" t="s">
        <v>10952</v>
      </c>
      <c r="AA2951">
        <v>0.27999999999999997</v>
      </c>
    </row>
    <row r="2952" spans="1:27" x14ac:dyDescent="0.35">
      <c r="A2952">
        <v>6052</v>
      </c>
      <c r="B2952" t="s">
        <v>6108</v>
      </c>
      <c r="C2952">
        <v>2012</v>
      </c>
      <c r="D2952" s="1">
        <v>41024</v>
      </c>
      <c r="E2952" s="1">
        <v>41029</v>
      </c>
      <c r="F2952" t="s">
        <v>23</v>
      </c>
      <c r="G2952" t="s">
        <v>3269</v>
      </c>
      <c r="H2952" t="s">
        <v>3270</v>
      </c>
      <c r="I2952" t="s">
        <v>38</v>
      </c>
      <c r="J2952" t="s">
        <v>27</v>
      </c>
      <c r="K2952" t="s">
        <v>3571</v>
      </c>
      <c r="L2952" t="s">
        <v>3572</v>
      </c>
      <c r="M2952">
        <v>53209</v>
      </c>
      <c r="N2952" t="s">
        <v>3479</v>
      </c>
      <c r="O2952" t="s">
        <v>1574</v>
      </c>
      <c r="P2952" t="s">
        <v>32</v>
      </c>
      <c r="Q2952" t="s">
        <v>79</v>
      </c>
      <c r="R2952" t="s">
        <v>1575</v>
      </c>
      <c r="S2952">
        <v>272.39999999999998</v>
      </c>
      <c r="T2952">
        <v>5</v>
      </c>
      <c r="U2952">
        <v>0</v>
      </c>
      <c r="V2952">
        <v>76.27200000000002</v>
      </c>
      <c r="W2952" t="s">
        <v>10948</v>
      </c>
      <c r="X2952" t="s">
        <v>10942</v>
      </c>
      <c r="Y2952">
        <v>4</v>
      </c>
      <c r="Z2952" t="s">
        <v>10943</v>
      </c>
      <c r="AA2952">
        <v>0.28000000000000008</v>
      </c>
    </row>
    <row r="2953" spans="1:27" x14ac:dyDescent="0.35">
      <c r="A2953">
        <v>6250</v>
      </c>
      <c r="B2953" t="s">
        <v>5568</v>
      </c>
      <c r="C2953">
        <v>2014</v>
      </c>
      <c r="D2953" s="1">
        <v>41789</v>
      </c>
      <c r="E2953" s="1">
        <v>41795</v>
      </c>
      <c r="F2953" t="s">
        <v>23</v>
      </c>
      <c r="G2953" t="s">
        <v>1589</v>
      </c>
      <c r="H2953" t="s">
        <v>1590</v>
      </c>
      <c r="I2953" t="s">
        <v>38</v>
      </c>
      <c r="J2953" t="s">
        <v>27</v>
      </c>
      <c r="K2953" t="s">
        <v>3521</v>
      </c>
      <c r="L2953" t="s">
        <v>3626</v>
      </c>
      <c r="M2953">
        <v>47201</v>
      </c>
      <c r="N2953" t="s">
        <v>3479</v>
      </c>
      <c r="O2953" t="s">
        <v>6220</v>
      </c>
      <c r="P2953" t="s">
        <v>32</v>
      </c>
      <c r="Q2953" t="s">
        <v>79</v>
      </c>
      <c r="R2953" t="s">
        <v>6221</v>
      </c>
      <c r="S2953">
        <v>465.16</v>
      </c>
      <c r="T2953">
        <v>2</v>
      </c>
      <c r="U2953">
        <v>0</v>
      </c>
      <c r="V2953">
        <v>120.94159999999999</v>
      </c>
      <c r="W2953" t="s">
        <v>10939</v>
      </c>
      <c r="X2953" t="s">
        <v>10942</v>
      </c>
      <c r="Y2953">
        <v>5</v>
      </c>
      <c r="Z2953" t="s">
        <v>10952</v>
      </c>
      <c r="AA2953">
        <v>0.25999999999999995</v>
      </c>
    </row>
    <row r="2954" spans="1:27" x14ac:dyDescent="0.35">
      <c r="A2954">
        <v>6296</v>
      </c>
      <c r="B2954" t="s">
        <v>5838</v>
      </c>
      <c r="C2954">
        <v>2011</v>
      </c>
      <c r="D2954" s="1">
        <v>40905</v>
      </c>
      <c r="E2954" s="1">
        <v>40909</v>
      </c>
      <c r="F2954" t="s">
        <v>23</v>
      </c>
      <c r="G2954" t="s">
        <v>1180</v>
      </c>
      <c r="H2954" t="s">
        <v>1181</v>
      </c>
      <c r="I2954" t="s">
        <v>26</v>
      </c>
      <c r="J2954" t="s">
        <v>27</v>
      </c>
      <c r="K2954" t="s">
        <v>5839</v>
      </c>
      <c r="L2954" t="s">
        <v>3785</v>
      </c>
      <c r="M2954">
        <v>1915</v>
      </c>
      <c r="N2954" t="s">
        <v>3728</v>
      </c>
      <c r="O2954" t="s">
        <v>1311</v>
      </c>
      <c r="P2954" t="s">
        <v>32</v>
      </c>
      <c r="Q2954" t="s">
        <v>79</v>
      </c>
      <c r="R2954" t="s">
        <v>1312</v>
      </c>
      <c r="S2954">
        <v>1737.1799999999998</v>
      </c>
      <c r="T2954">
        <v>6</v>
      </c>
      <c r="U2954">
        <v>0</v>
      </c>
      <c r="V2954">
        <v>503.78219999999976</v>
      </c>
      <c r="W2954" t="s">
        <v>10944</v>
      </c>
      <c r="X2954" t="s">
        <v>10940</v>
      </c>
      <c r="Y2954">
        <v>12</v>
      </c>
      <c r="Z2954" t="s">
        <v>10941</v>
      </c>
      <c r="AA2954">
        <v>0.28999999999999987</v>
      </c>
    </row>
    <row r="2955" spans="1:27" x14ac:dyDescent="0.35">
      <c r="A2955">
        <v>6692</v>
      </c>
      <c r="B2955" t="s">
        <v>6222</v>
      </c>
      <c r="C2955">
        <v>2014</v>
      </c>
      <c r="D2955" s="1">
        <v>41852</v>
      </c>
      <c r="E2955" s="1">
        <v>41857</v>
      </c>
      <c r="F2955" t="s">
        <v>23</v>
      </c>
      <c r="G2955" t="s">
        <v>3302</v>
      </c>
      <c r="H2955" t="s">
        <v>3303</v>
      </c>
      <c r="I2955" t="s">
        <v>26</v>
      </c>
      <c r="J2955" t="s">
        <v>27</v>
      </c>
      <c r="K2955" t="s">
        <v>3571</v>
      </c>
      <c r="L2955" t="s">
        <v>3572</v>
      </c>
      <c r="M2955">
        <v>53209</v>
      </c>
      <c r="N2955" t="s">
        <v>3479</v>
      </c>
      <c r="O2955" t="s">
        <v>6163</v>
      </c>
      <c r="P2955" t="s">
        <v>32</v>
      </c>
      <c r="Q2955" t="s">
        <v>79</v>
      </c>
      <c r="R2955" t="s">
        <v>6164</v>
      </c>
      <c r="S2955">
        <v>155.88</v>
      </c>
      <c r="T2955">
        <v>6</v>
      </c>
      <c r="U2955">
        <v>0</v>
      </c>
      <c r="V2955">
        <v>54.558</v>
      </c>
      <c r="W2955" t="s">
        <v>10939</v>
      </c>
      <c r="X2955" t="s">
        <v>10937</v>
      </c>
      <c r="Y2955">
        <v>8</v>
      </c>
      <c r="Z2955" t="s">
        <v>10954</v>
      </c>
      <c r="AA2955">
        <v>0.35000000000000003</v>
      </c>
    </row>
    <row r="2956" spans="1:27" x14ac:dyDescent="0.35">
      <c r="A2956">
        <v>6996</v>
      </c>
      <c r="B2956" t="s">
        <v>6223</v>
      </c>
      <c r="C2956">
        <v>2012</v>
      </c>
      <c r="D2956" s="1">
        <v>41232</v>
      </c>
      <c r="E2956" s="1">
        <v>41239</v>
      </c>
      <c r="F2956" t="s">
        <v>23</v>
      </c>
      <c r="G2956" t="s">
        <v>2413</v>
      </c>
      <c r="H2956" t="s">
        <v>2414</v>
      </c>
      <c r="I2956" t="s">
        <v>26</v>
      </c>
      <c r="J2956" t="s">
        <v>27</v>
      </c>
      <c r="K2956" t="s">
        <v>3842</v>
      </c>
      <c r="L2956" t="s">
        <v>3527</v>
      </c>
      <c r="M2956">
        <v>89115</v>
      </c>
      <c r="N2956" t="s">
        <v>30</v>
      </c>
      <c r="O2956" t="s">
        <v>2447</v>
      </c>
      <c r="P2956" t="s">
        <v>32</v>
      </c>
      <c r="Q2956" t="s">
        <v>79</v>
      </c>
      <c r="R2956" t="s">
        <v>2448</v>
      </c>
      <c r="S2956">
        <v>31.08</v>
      </c>
      <c r="T2956">
        <v>4</v>
      </c>
      <c r="U2956">
        <v>0</v>
      </c>
      <c r="V2956">
        <v>8.3916000000000004</v>
      </c>
      <c r="W2956" t="s">
        <v>10948</v>
      </c>
      <c r="X2956" t="s">
        <v>10940</v>
      </c>
      <c r="Y2956">
        <v>11</v>
      </c>
      <c r="Z2956" t="s">
        <v>10947</v>
      </c>
      <c r="AA2956">
        <v>0.27</v>
      </c>
    </row>
    <row r="2957" spans="1:27" x14ac:dyDescent="0.35">
      <c r="A2957">
        <v>7065</v>
      </c>
      <c r="B2957" t="s">
        <v>6224</v>
      </c>
      <c r="C2957">
        <v>2014</v>
      </c>
      <c r="D2957" s="1">
        <v>41675</v>
      </c>
      <c r="E2957" s="1">
        <v>41680</v>
      </c>
      <c r="F2957" t="s">
        <v>23</v>
      </c>
      <c r="G2957" t="s">
        <v>2574</v>
      </c>
      <c r="H2957" t="s">
        <v>2575</v>
      </c>
      <c r="I2957" t="s">
        <v>38</v>
      </c>
      <c r="J2957" t="s">
        <v>27</v>
      </c>
      <c r="K2957" t="s">
        <v>3689</v>
      </c>
      <c r="L2957" t="s">
        <v>3741</v>
      </c>
      <c r="M2957">
        <v>14609</v>
      </c>
      <c r="N2957" t="s">
        <v>3728</v>
      </c>
      <c r="O2957" t="s">
        <v>751</v>
      </c>
      <c r="P2957" t="s">
        <v>32</v>
      </c>
      <c r="Q2957" t="s">
        <v>79</v>
      </c>
      <c r="R2957" t="s">
        <v>752</v>
      </c>
      <c r="S2957">
        <v>32.67</v>
      </c>
      <c r="T2957">
        <v>3</v>
      </c>
      <c r="U2957">
        <v>0</v>
      </c>
      <c r="V2957">
        <v>8.4942000000000011</v>
      </c>
      <c r="W2957" t="s">
        <v>10939</v>
      </c>
      <c r="X2957" t="s">
        <v>10950</v>
      </c>
      <c r="Y2957">
        <v>2</v>
      </c>
      <c r="Z2957" t="s">
        <v>10955</v>
      </c>
      <c r="AA2957">
        <v>0.26</v>
      </c>
    </row>
    <row r="2958" spans="1:27" x14ac:dyDescent="0.35">
      <c r="A2958">
        <v>7092</v>
      </c>
      <c r="B2958" t="s">
        <v>6125</v>
      </c>
      <c r="C2958">
        <v>2012</v>
      </c>
      <c r="D2958" s="1">
        <v>40917</v>
      </c>
      <c r="E2958" s="1">
        <v>40921</v>
      </c>
      <c r="F2958" t="s">
        <v>23</v>
      </c>
      <c r="G2958" t="s">
        <v>6126</v>
      </c>
      <c r="H2958" t="s">
        <v>6127</v>
      </c>
      <c r="I2958" t="s">
        <v>38</v>
      </c>
      <c r="J2958" t="s">
        <v>27</v>
      </c>
      <c r="K2958" t="s">
        <v>3602</v>
      </c>
      <c r="L2958" t="s">
        <v>3603</v>
      </c>
      <c r="M2958">
        <v>42420</v>
      </c>
      <c r="N2958" t="s">
        <v>3507</v>
      </c>
      <c r="O2958" t="s">
        <v>1574</v>
      </c>
      <c r="P2958" t="s">
        <v>32</v>
      </c>
      <c r="Q2958" t="s">
        <v>79</v>
      </c>
      <c r="R2958" t="s">
        <v>1575</v>
      </c>
      <c r="S2958">
        <v>163.44</v>
      </c>
      <c r="T2958">
        <v>3</v>
      </c>
      <c r="U2958">
        <v>0</v>
      </c>
      <c r="V2958">
        <v>45.763200000000012</v>
      </c>
      <c r="W2958" t="s">
        <v>10948</v>
      </c>
      <c r="X2958" t="s">
        <v>10950</v>
      </c>
      <c r="Y2958">
        <v>1</v>
      </c>
      <c r="Z2958" t="s">
        <v>10951</v>
      </c>
      <c r="AA2958">
        <v>0.28000000000000008</v>
      </c>
    </row>
    <row r="2959" spans="1:27" x14ac:dyDescent="0.35">
      <c r="A2959">
        <v>7149</v>
      </c>
      <c r="B2959" t="s">
        <v>6225</v>
      </c>
      <c r="C2959">
        <v>2013</v>
      </c>
      <c r="D2959" s="1">
        <v>41438</v>
      </c>
      <c r="E2959" s="1">
        <v>41443</v>
      </c>
      <c r="F2959" t="s">
        <v>23</v>
      </c>
      <c r="G2959" t="s">
        <v>882</v>
      </c>
      <c r="H2959" t="s">
        <v>883</v>
      </c>
      <c r="I2959" t="s">
        <v>38</v>
      </c>
      <c r="J2959" t="s">
        <v>27</v>
      </c>
      <c r="K2959" t="s">
        <v>3013</v>
      </c>
      <c r="L2959" t="s">
        <v>3741</v>
      </c>
      <c r="M2959">
        <v>11561</v>
      </c>
      <c r="N2959" t="s">
        <v>3728</v>
      </c>
      <c r="O2959" t="s">
        <v>6179</v>
      </c>
      <c r="P2959" t="s">
        <v>32</v>
      </c>
      <c r="Q2959" t="s">
        <v>79</v>
      </c>
      <c r="R2959" t="s">
        <v>6180</v>
      </c>
      <c r="S2959">
        <v>52.56</v>
      </c>
      <c r="T2959">
        <v>3</v>
      </c>
      <c r="U2959">
        <v>0</v>
      </c>
      <c r="V2959">
        <v>18.396000000000001</v>
      </c>
      <c r="W2959" t="s">
        <v>10936</v>
      </c>
      <c r="X2959" t="s">
        <v>10942</v>
      </c>
      <c r="Y2959">
        <v>6</v>
      </c>
      <c r="Z2959" t="s">
        <v>10946</v>
      </c>
      <c r="AA2959">
        <v>0.35</v>
      </c>
    </row>
    <row r="2960" spans="1:27" x14ac:dyDescent="0.35">
      <c r="A2960">
        <v>7254</v>
      </c>
      <c r="B2960" t="s">
        <v>4759</v>
      </c>
      <c r="C2960">
        <v>2013</v>
      </c>
      <c r="D2960" s="1">
        <v>41425</v>
      </c>
      <c r="E2960" s="1">
        <v>41430</v>
      </c>
      <c r="F2960" t="s">
        <v>23</v>
      </c>
      <c r="G2960" t="s">
        <v>3294</v>
      </c>
      <c r="H2960" t="s">
        <v>3295</v>
      </c>
      <c r="I2960" t="s">
        <v>127</v>
      </c>
      <c r="J2960" t="s">
        <v>27</v>
      </c>
      <c r="K2960" t="s">
        <v>4760</v>
      </c>
      <c r="L2960" t="s">
        <v>3572</v>
      </c>
      <c r="M2960">
        <v>54880</v>
      </c>
      <c r="N2960" t="s">
        <v>3479</v>
      </c>
      <c r="O2960" t="s">
        <v>2387</v>
      </c>
      <c r="P2960" t="s">
        <v>32</v>
      </c>
      <c r="Q2960" t="s">
        <v>79</v>
      </c>
      <c r="R2960" t="s">
        <v>2388</v>
      </c>
      <c r="S2960">
        <v>364.74</v>
      </c>
      <c r="T2960">
        <v>3</v>
      </c>
      <c r="U2960">
        <v>0</v>
      </c>
      <c r="V2960">
        <v>109.42199999999997</v>
      </c>
      <c r="W2960" t="s">
        <v>10936</v>
      </c>
      <c r="X2960" t="s">
        <v>10942</v>
      </c>
      <c r="Y2960">
        <v>5</v>
      </c>
      <c r="Z2960" t="s">
        <v>10952</v>
      </c>
      <c r="AA2960">
        <v>0.29999999999999993</v>
      </c>
    </row>
    <row r="2961" spans="1:27" x14ac:dyDescent="0.35">
      <c r="A2961">
        <v>7326</v>
      </c>
      <c r="B2961" t="s">
        <v>6226</v>
      </c>
      <c r="C2961">
        <v>2014</v>
      </c>
      <c r="D2961" s="1">
        <v>41954</v>
      </c>
      <c r="E2961" s="1">
        <v>41961</v>
      </c>
      <c r="F2961" t="s">
        <v>23</v>
      </c>
      <c r="G2961" t="s">
        <v>1452</v>
      </c>
      <c r="H2961" t="s">
        <v>1453</v>
      </c>
      <c r="I2961" t="s">
        <v>38</v>
      </c>
      <c r="J2961" t="s">
        <v>27</v>
      </c>
      <c r="K2961" t="s">
        <v>5796</v>
      </c>
      <c r="L2961" t="s">
        <v>3473</v>
      </c>
      <c r="M2961">
        <v>99301</v>
      </c>
      <c r="N2961" t="s">
        <v>30</v>
      </c>
      <c r="O2961" t="s">
        <v>6184</v>
      </c>
      <c r="P2961" t="s">
        <v>32</v>
      </c>
      <c r="Q2961" t="s">
        <v>79</v>
      </c>
      <c r="R2961" t="s">
        <v>6185</v>
      </c>
      <c r="S2961">
        <v>400.79999999999995</v>
      </c>
      <c r="T2961">
        <v>5</v>
      </c>
      <c r="U2961">
        <v>0</v>
      </c>
      <c r="V2961">
        <v>112.224</v>
      </c>
      <c r="W2961" t="s">
        <v>10939</v>
      </c>
      <c r="X2961" t="s">
        <v>10940</v>
      </c>
      <c r="Y2961">
        <v>11</v>
      </c>
      <c r="Z2961" t="s">
        <v>10947</v>
      </c>
      <c r="AA2961">
        <v>0.28000000000000003</v>
      </c>
    </row>
    <row r="2962" spans="1:27" x14ac:dyDescent="0.35">
      <c r="A2962">
        <v>7385</v>
      </c>
      <c r="B2962" t="s">
        <v>4874</v>
      </c>
      <c r="C2962">
        <v>2013</v>
      </c>
      <c r="D2962" s="1">
        <v>41531</v>
      </c>
      <c r="E2962" s="1">
        <v>41536</v>
      </c>
      <c r="F2962" t="s">
        <v>23</v>
      </c>
      <c r="G2962" t="s">
        <v>4875</v>
      </c>
      <c r="H2962" t="s">
        <v>4876</v>
      </c>
      <c r="I2962" t="s">
        <v>38</v>
      </c>
      <c r="J2962" t="s">
        <v>27</v>
      </c>
      <c r="K2962" t="s">
        <v>4209</v>
      </c>
      <c r="L2962" t="s">
        <v>4210</v>
      </c>
      <c r="M2962">
        <v>68104</v>
      </c>
      <c r="N2962" t="s">
        <v>3479</v>
      </c>
      <c r="O2962" t="s">
        <v>1067</v>
      </c>
      <c r="P2962" t="s">
        <v>32</v>
      </c>
      <c r="Q2962" t="s">
        <v>79</v>
      </c>
      <c r="R2962" t="s">
        <v>1068</v>
      </c>
      <c r="S2962">
        <v>378</v>
      </c>
      <c r="T2962">
        <v>2</v>
      </c>
      <c r="U2962">
        <v>0</v>
      </c>
      <c r="V2962">
        <v>136.07999999999998</v>
      </c>
      <c r="W2962" t="s">
        <v>10936</v>
      </c>
      <c r="X2962" t="s">
        <v>10937</v>
      </c>
      <c r="Y2962">
        <v>9</v>
      </c>
      <c r="Z2962" t="s">
        <v>10949</v>
      </c>
      <c r="AA2962">
        <v>0.35999999999999993</v>
      </c>
    </row>
    <row r="2963" spans="1:27" x14ac:dyDescent="0.35">
      <c r="A2963">
        <v>7432</v>
      </c>
      <c r="B2963" t="s">
        <v>6227</v>
      </c>
      <c r="C2963">
        <v>2011</v>
      </c>
      <c r="D2963" s="1">
        <v>40619</v>
      </c>
      <c r="E2963" s="1">
        <v>40623</v>
      </c>
      <c r="F2963" t="s">
        <v>23</v>
      </c>
      <c r="G2963" t="s">
        <v>6228</v>
      </c>
      <c r="H2963" t="s">
        <v>6229</v>
      </c>
      <c r="I2963" t="s">
        <v>26</v>
      </c>
      <c r="J2963" t="s">
        <v>27</v>
      </c>
      <c r="K2963" t="s">
        <v>3586</v>
      </c>
      <c r="L2963" t="s">
        <v>3557</v>
      </c>
      <c r="M2963">
        <v>39212</v>
      </c>
      <c r="N2963" t="s">
        <v>3507</v>
      </c>
      <c r="O2963" t="s">
        <v>751</v>
      </c>
      <c r="P2963" t="s">
        <v>32</v>
      </c>
      <c r="Q2963" t="s">
        <v>79</v>
      </c>
      <c r="R2963" t="s">
        <v>752</v>
      </c>
      <c r="S2963">
        <v>32.67</v>
      </c>
      <c r="T2963">
        <v>3</v>
      </c>
      <c r="U2963">
        <v>0</v>
      </c>
      <c r="V2963">
        <v>8.4942000000000011</v>
      </c>
      <c r="W2963" t="s">
        <v>10944</v>
      </c>
      <c r="X2963" t="s">
        <v>10950</v>
      </c>
      <c r="Y2963">
        <v>3</v>
      </c>
      <c r="Z2963" t="s">
        <v>10953</v>
      </c>
      <c r="AA2963">
        <v>0.26</v>
      </c>
    </row>
    <row r="2964" spans="1:27" x14ac:dyDescent="0.35">
      <c r="A2964">
        <v>7559</v>
      </c>
      <c r="B2964" t="s">
        <v>5600</v>
      </c>
      <c r="C2964">
        <v>2011</v>
      </c>
      <c r="D2964" s="1">
        <v>40848</v>
      </c>
      <c r="E2964" s="1">
        <v>40852</v>
      </c>
      <c r="F2964" t="s">
        <v>23</v>
      </c>
      <c r="G2964" t="s">
        <v>2832</v>
      </c>
      <c r="H2964" t="s">
        <v>2833</v>
      </c>
      <c r="I2964" t="s">
        <v>38</v>
      </c>
      <c r="J2964" t="s">
        <v>27</v>
      </c>
      <c r="K2964" t="s">
        <v>3013</v>
      </c>
      <c r="L2964" t="s">
        <v>3741</v>
      </c>
      <c r="M2964">
        <v>11561</v>
      </c>
      <c r="N2964" t="s">
        <v>3728</v>
      </c>
      <c r="O2964" t="s">
        <v>6174</v>
      </c>
      <c r="P2964" t="s">
        <v>32</v>
      </c>
      <c r="Q2964" t="s">
        <v>79</v>
      </c>
      <c r="R2964" t="s">
        <v>6175</v>
      </c>
      <c r="S2964">
        <v>533.93999999999994</v>
      </c>
      <c r="T2964">
        <v>3</v>
      </c>
      <c r="U2964">
        <v>0</v>
      </c>
      <c r="V2964">
        <v>154.84259999999995</v>
      </c>
      <c r="W2964" t="s">
        <v>10944</v>
      </c>
      <c r="X2964" t="s">
        <v>10940</v>
      </c>
      <c r="Y2964">
        <v>11</v>
      </c>
      <c r="Z2964" t="s">
        <v>10947</v>
      </c>
      <c r="AA2964">
        <v>0.28999999999999992</v>
      </c>
    </row>
    <row r="2965" spans="1:27" x14ac:dyDescent="0.35">
      <c r="A2965">
        <v>7624</v>
      </c>
      <c r="B2965" t="s">
        <v>6230</v>
      </c>
      <c r="C2965">
        <v>2011</v>
      </c>
      <c r="D2965" s="1">
        <v>40738</v>
      </c>
      <c r="E2965" s="1">
        <v>40744</v>
      </c>
      <c r="F2965" t="s">
        <v>23</v>
      </c>
      <c r="G2965" t="s">
        <v>5188</v>
      </c>
      <c r="H2965" t="s">
        <v>5189</v>
      </c>
      <c r="I2965" t="s">
        <v>127</v>
      </c>
      <c r="J2965" t="s">
        <v>27</v>
      </c>
      <c r="K2965" t="s">
        <v>3821</v>
      </c>
      <c r="L2965" t="s">
        <v>3822</v>
      </c>
      <c r="M2965">
        <v>19711</v>
      </c>
      <c r="N2965" t="s">
        <v>3728</v>
      </c>
      <c r="O2965" t="s">
        <v>3083</v>
      </c>
      <c r="P2965" t="s">
        <v>32</v>
      </c>
      <c r="Q2965" t="s">
        <v>79</v>
      </c>
      <c r="R2965" t="s">
        <v>6204</v>
      </c>
      <c r="S2965">
        <v>39.479999999999997</v>
      </c>
      <c r="T2965">
        <v>1</v>
      </c>
      <c r="U2965">
        <v>0</v>
      </c>
      <c r="V2965">
        <v>11.054400000000001</v>
      </c>
      <c r="W2965" t="s">
        <v>10944</v>
      </c>
      <c r="X2965" t="s">
        <v>10937</v>
      </c>
      <c r="Y2965">
        <v>7</v>
      </c>
      <c r="Z2965" t="s">
        <v>10938</v>
      </c>
      <c r="AA2965">
        <v>0.28000000000000003</v>
      </c>
    </row>
    <row r="2966" spans="1:27" x14ac:dyDescent="0.35">
      <c r="A2966">
        <v>7780</v>
      </c>
      <c r="B2966" t="s">
        <v>4882</v>
      </c>
      <c r="C2966">
        <v>2013</v>
      </c>
      <c r="D2966" s="1">
        <v>41383</v>
      </c>
      <c r="E2966" s="1">
        <v>41387</v>
      </c>
      <c r="F2966" t="s">
        <v>23</v>
      </c>
      <c r="G2966" t="s">
        <v>2905</v>
      </c>
      <c r="H2966" t="s">
        <v>2906</v>
      </c>
      <c r="I2966" t="s">
        <v>38</v>
      </c>
      <c r="J2966" t="s">
        <v>27</v>
      </c>
      <c r="K2966" t="s">
        <v>3621</v>
      </c>
      <c r="L2966" t="s">
        <v>3506</v>
      </c>
      <c r="M2966">
        <v>23320</v>
      </c>
      <c r="N2966" t="s">
        <v>3507</v>
      </c>
      <c r="O2966" t="s">
        <v>3271</v>
      </c>
      <c r="P2966" t="s">
        <v>32</v>
      </c>
      <c r="Q2966" t="s">
        <v>79</v>
      </c>
      <c r="R2966" t="s">
        <v>3272</v>
      </c>
      <c r="S2966">
        <v>203.92</v>
      </c>
      <c r="T2966">
        <v>4</v>
      </c>
      <c r="U2966">
        <v>0</v>
      </c>
      <c r="V2966">
        <v>55.058400000000006</v>
      </c>
      <c r="W2966" t="s">
        <v>10936</v>
      </c>
      <c r="X2966" t="s">
        <v>10942</v>
      </c>
      <c r="Y2966">
        <v>4</v>
      </c>
      <c r="Z2966" t="s">
        <v>10943</v>
      </c>
      <c r="AA2966">
        <v>0.27000000000000007</v>
      </c>
    </row>
    <row r="2967" spans="1:27" x14ac:dyDescent="0.35">
      <c r="A2967">
        <v>7855</v>
      </c>
      <c r="B2967" t="s">
        <v>5217</v>
      </c>
      <c r="C2967">
        <v>2014</v>
      </c>
      <c r="D2967" s="1">
        <v>41981</v>
      </c>
      <c r="E2967" s="1">
        <v>41986</v>
      </c>
      <c r="F2967" t="s">
        <v>23</v>
      </c>
      <c r="G2967" t="s">
        <v>1190</v>
      </c>
      <c r="H2967" t="s">
        <v>1191</v>
      </c>
      <c r="I2967" t="s">
        <v>38</v>
      </c>
      <c r="J2967" t="s">
        <v>27</v>
      </c>
      <c r="K2967" t="s">
        <v>3965</v>
      </c>
      <c r="L2967" t="s">
        <v>3557</v>
      </c>
      <c r="M2967">
        <v>39401</v>
      </c>
      <c r="N2967" t="s">
        <v>3507</v>
      </c>
      <c r="O2967" t="s">
        <v>6184</v>
      </c>
      <c r="P2967" t="s">
        <v>32</v>
      </c>
      <c r="Q2967" t="s">
        <v>79</v>
      </c>
      <c r="R2967" t="s">
        <v>6185</v>
      </c>
      <c r="S2967">
        <v>320.64</v>
      </c>
      <c r="T2967">
        <v>4</v>
      </c>
      <c r="U2967">
        <v>0</v>
      </c>
      <c r="V2967">
        <v>89.779200000000003</v>
      </c>
      <c r="W2967" t="s">
        <v>10939</v>
      </c>
      <c r="X2967" t="s">
        <v>10940</v>
      </c>
      <c r="Y2967">
        <v>12</v>
      </c>
      <c r="Z2967" t="s">
        <v>10941</v>
      </c>
      <c r="AA2967">
        <v>0.28000000000000003</v>
      </c>
    </row>
    <row r="2968" spans="1:27" x14ac:dyDescent="0.35">
      <c r="A2968">
        <v>8038</v>
      </c>
      <c r="B2968" t="s">
        <v>6231</v>
      </c>
      <c r="C2968">
        <v>2014</v>
      </c>
      <c r="D2968" s="1">
        <v>41831</v>
      </c>
      <c r="E2968" s="1">
        <v>41835</v>
      </c>
      <c r="F2968" t="s">
        <v>23</v>
      </c>
      <c r="G2968" t="s">
        <v>6232</v>
      </c>
      <c r="H2968" t="s">
        <v>6233</v>
      </c>
      <c r="I2968" t="s">
        <v>26</v>
      </c>
      <c r="J2968" t="s">
        <v>27</v>
      </c>
      <c r="K2968" t="s">
        <v>3521</v>
      </c>
      <c r="L2968" t="s">
        <v>3522</v>
      </c>
      <c r="M2968">
        <v>31907</v>
      </c>
      <c r="N2968" t="s">
        <v>3507</v>
      </c>
      <c r="O2968" t="s">
        <v>2639</v>
      </c>
      <c r="P2968" t="s">
        <v>32</v>
      </c>
      <c r="Q2968" t="s">
        <v>79</v>
      </c>
      <c r="R2968" t="s">
        <v>2640</v>
      </c>
      <c r="S2968">
        <v>41.910000000000004</v>
      </c>
      <c r="T2968">
        <v>3</v>
      </c>
      <c r="U2968">
        <v>0</v>
      </c>
      <c r="V2968">
        <v>10.896600000000003</v>
      </c>
      <c r="W2968" t="s">
        <v>10939</v>
      </c>
      <c r="X2968" t="s">
        <v>10937</v>
      </c>
      <c r="Y2968">
        <v>7</v>
      </c>
      <c r="Z2968" t="s">
        <v>10938</v>
      </c>
      <c r="AA2968">
        <v>0.26000000000000006</v>
      </c>
    </row>
    <row r="2969" spans="1:27" x14ac:dyDescent="0.35">
      <c r="A2969">
        <v>8146</v>
      </c>
      <c r="B2969" t="s">
        <v>6135</v>
      </c>
      <c r="C2969">
        <v>2011</v>
      </c>
      <c r="D2969" s="1">
        <v>40714</v>
      </c>
      <c r="E2969" s="1">
        <v>40721</v>
      </c>
      <c r="F2969" t="s">
        <v>23</v>
      </c>
      <c r="G2969" t="s">
        <v>5718</v>
      </c>
      <c r="H2969" t="s">
        <v>5719</v>
      </c>
      <c r="I2969" t="s">
        <v>38</v>
      </c>
      <c r="J2969" t="s">
        <v>27</v>
      </c>
      <c r="K2969" t="s">
        <v>3609</v>
      </c>
      <c r="L2969" t="s">
        <v>3540</v>
      </c>
      <c r="M2969">
        <v>73505</v>
      </c>
      <c r="N2969" t="s">
        <v>3479</v>
      </c>
      <c r="O2969" t="s">
        <v>6234</v>
      </c>
      <c r="P2969" t="s">
        <v>32</v>
      </c>
      <c r="Q2969" t="s">
        <v>79</v>
      </c>
      <c r="R2969" t="s">
        <v>6235</v>
      </c>
      <c r="S2969">
        <v>471.90000000000003</v>
      </c>
      <c r="T2969">
        <v>6</v>
      </c>
      <c r="U2969">
        <v>0</v>
      </c>
      <c r="V2969">
        <v>155.72699999999998</v>
      </c>
      <c r="W2969" t="s">
        <v>10944</v>
      </c>
      <c r="X2969" t="s">
        <v>10942</v>
      </c>
      <c r="Y2969">
        <v>6</v>
      </c>
      <c r="Z2969" t="s">
        <v>10946</v>
      </c>
      <c r="AA2969">
        <v>0.3299999999999999</v>
      </c>
    </row>
    <row r="2970" spans="1:27" x14ac:dyDescent="0.35">
      <c r="A2970">
        <v>8323</v>
      </c>
      <c r="B2970" t="s">
        <v>6236</v>
      </c>
      <c r="C2970">
        <v>2013</v>
      </c>
      <c r="D2970" s="1">
        <v>41598</v>
      </c>
      <c r="E2970" s="1">
        <v>41604</v>
      </c>
      <c r="F2970" t="s">
        <v>23</v>
      </c>
      <c r="G2970" t="s">
        <v>1944</v>
      </c>
      <c r="H2970" t="s">
        <v>1945</v>
      </c>
      <c r="I2970" t="s">
        <v>38</v>
      </c>
      <c r="J2970" t="s">
        <v>27</v>
      </c>
      <c r="K2970" t="s">
        <v>3013</v>
      </c>
      <c r="L2970" t="s">
        <v>3741</v>
      </c>
      <c r="M2970">
        <v>11561</v>
      </c>
      <c r="N2970" t="s">
        <v>3728</v>
      </c>
      <c r="O2970" t="s">
        <v>6196</v>
      </c>
      <c r="P2970" t="s">
        <v>32</v>
      </c>
      <c r="Q2970" t="s">
        <v>79</v>
      </c>
      <c r="R2970" t="s">
        <v>6197</v>
      </c>
      <c r="S2970">
        <v>8.74</v>
      </c>
      <c r="T2970">
        <v>2</v>
      </c>
      <c r="U2970">
        <v>0</v>
      </c>
      <c r="V2970">
        <v>2.2724000000000002</v>
      </c>
      <c r="W2970" t="s">
        <v>10936</v>
      </c>
      <c r="X2970" t="s">
        <v>10940</v>
      </c>
      <c r="Y2970">
        <v>11</v>
      </c>
      <c r="Z2970" t="s">
        <v>10947</v>
      </c>
      <c r="AA2970">
        <v>0.26</v>
      </c>
    </row>
    <row r="2971" spans="1:27" x14ac:dyDescent="0.35">
      <c r="A2971">
        <v>8389</v>
      </c>
      <c r="B2971" t="s">
        <v>6237</v>
      </c>
      <c r="C2971">
        <v>2011</v>
      </c>
      <c r="D2971" s="1">
        <v>40848</v>
      </c>
      <c r="E2971" s="1">
        <v>40852</v>
      </c>
      <c r="F2971" t="s">
        <v>23</v>
      </c>
      <c r="G2971" t="s">
        <v>6238</v>
      </c>
      <c r="H2971" t="s">
        <v>6239</v>
      </c>
      <c r="I2971" t="s">
        <v>26</v>
      </c>
      <c r="J2971" t="s">
        <v>27</v>
      </c>
      <c r="K2971" t="s">
        <v>5957</v>
      </c>
      <c r="L2971" t="s">
        <v>3901</v>
      </c>
      <c r="M2971">
        <v>7050</v>
      </c>
      <c r="N2971" t="s">
        <v>3728</v>
      </c>
      <c r="O2971" t="s">
        <v>2494</v>
      </c>
      <c r="P2971" t="s">
        <v>32</v>
      </c>
      <c r="Q2971" t="s">
        <v>79</v>
      </c>
      <c r="R2971" t="s">
        <v>2495</v>
      </c>
      <c r="S2971">
        <v>76.12</v>
      </c>
      <c r="T2971">
        <v>2</v>
      </c>
      <c r="U2971">
        <v>0</v>
      </c>
      <c r="V2971">
        <v>22.074799999999996</v>
      </c>
      <c r="W2971" t="s">
        <v>10944</v>
      </c>
      <c r="X2971" t="s">
        <v>10940</v>
      </c>
      <c r="Y2971">
        <v>11</v>
      </c>
      <c r="Z2971" t="s">
        <v>10947</v>
      </c>
      <c r="AA2971">
        <v>0.28999999999999992</v>
      </c>
    </row>
    <row r="2972" spans="1:27" x14ac:dyDescent="0.35">
      <c r="A2972">
        <v>8467</v>
      </c>
      <c r="B2972" t="s">
        <v>6240</v>
      </c>
      <c r="C2972">
        <v>2012</v>
      </c>
      <c r="D2972" s="1">
        <v>41008</v>
      </c>
      <c r="E2972" s="1">
        <v>41013</v>
      </c>
      <c r="F2972" t="s">
        <v>23</v>
      </c>
      <c r="G2972" t="s">
        <v>2516</v>
      </c>
      <c r="H2972" t="s">
        <v>2517</v>
      </c>
      <c r="I2972" t="s">
        <v>38</v>
      </c>
      <c r="J2972" t="s">
        <v>27</v>
      </c>
      <c r="K2972" t="s">
        <v>5455</v>
      </c>
      <c r="L2972" t="s">
        <v>3727</v>
      </c>
      <c r="M2972">
        <v>6360</v>
      </c>
      <c r="N2972" t="s">
        <v>3728</v>
      </c>
      <c r="O2972" t="s">
        <v>6241</v>
      </c>
      <c r="P2972" t="s">
        <v>32</v>
      </c>
      <c r="Q2972" t="s">
        <v>79</v>
      </c>
      <c r="R2972" t="s">
        <v>6242</v>
      </c>
      <c r="S2972">
        <v>370.14</v>
      </c>
      <c r="T2972">
        <v>3</v>
      </c>
      <c r="U2972">
        <v>0</v>
      </c>
      <c r="V2972">
        <v>144.3546</v>
      </c>
      <c r="W2972" t="s">
        <v>10948</v>
      </c>
      <c r="X2972" t="s">
        <v>10942</v>
      </c>
      <c r="Y2972">
        <v>4</v>
      </c>
      <c r="Z2972" t="s">
        <v>10943</v>
      </c>
      <c r="AA2972">
        <v>0.39</v>
      </c>
    </row>
    <row r="2973" spans="1:27" x14ac:dyDescent="0.35">
      <c r="A2973">
        <v>8757</v>
      </c>
      <c r="B2973" t="s">
        <v>5626</v>
      </c>
      <c r="C2973">
        <v>2013</v>
      </c>
      <c r="D2973" s="1">
        <v>41478</v>
      </c>
      <c r="E2973" s="1">
        <v>41482</v>
      </c>
      <c r="F2973" t="s">
        <v>23</v>
      </c>
      <c r="G2973" t="s">
        <v>5627</v>
      </c>
      <c r="H2973" t="s">
        <v>5628</v>
      </c>
      <c r="I2973" t="s">
        <v>26</v>
      </c>
      <c r="J2973" t="s">
        <v>27</v>
      </c>
      <c r="K2973" t="s">
        <v>3938</v>
      </c>
      <c r="L2973" t="s">
        <v>3849</v>
      </c>
      <c r="M2973">
        <v>21044</v>
      </c>
      <c r="N2973" t="s">
        <v>3728</v>
      </c>
      <c r="O2973" t="s">
        <v>3184</v>
      </c>
      <c r="P2973" t="s">
        <v>32</v>
      </c>
      <c r="Q2973" t="s">
        <v>79</v>
      </c>
      <c r="R2973" t="s">
        <v>3185</v>
      </c>
      <c r="S2973">
        <v>37.68</v>
      </c>
      <c r="T2973">
        <v>2</v>
      </c>
      <c r="U2973">
        <v>0</v>
      </c>
      <c r="V2973">
        <v>10.5504</v>
      </c>
      <c r="W2973" t="s">
        <v>10936</v>
      </c>
      <c r="X2973" t="s">
        <v>10937</v>
      </c>
      <c r="Y2973">
        <v>7</v>
      </c>
      <c r="Z2973" t="s">
        <v>10938</v>
      </c>
      <c r="AA2973">
        <v>0.27999999999999997</v>
      </c>
    </row>
    <row r="2974" spans="1:27" x14ac:dyDescent="0.35">
      <c r="A2974">
        <v>8864</v>
      </c>
      <c r="B2974" t="s">
        <v>5631</v>
      </c>
      <c r="C2974">
        <v>2012</v>
      </c>
      <c r="D2974" s="1">
        <v>41163</v>
      </c>
      <c r="E2974" s="1">
        <v>41170</v>
      </c>
      <c r="F2974" t="s">
        <v>23</v>
      </c>
      <c r="G2974" t="s">
        <v>1408</v>
      </c>
      <c r="H2974" t="s">
        <v>1409</v>
      </c>
      <c r="I2974" t="s">
        <v>127</v>
      </c>
      <c r="J2974" t="s">
        <v>27</v>
      </c>
      <c r="K2974" t="s">
        <v>4198</v>
      </c>
      <c r="L2974" t="s">
        <v>3901</v>
      </c>
      <c r="M2974">
        <v>7501</v>
      </c>
      <c r="N2974" t="s">
        <v>3728</v>
      </c>
      <c r="O2974" t="s">
        <v>6243</v>
      </c>
      <c r="P2974" t="s">
        <v>32</v>
      </c>
      <c r="Q2974" t="s">
        <v>79</v>
      </c>
      <c r="R2974" t="s">
        <v>6244</v>
      </c>
      <c r="S2974">
        <v>111.04</v>
      </c>
      <c r="T2974">
        <v>4</v>
      </c>
      <c r="U2974">
        <v>0</v>
      </c>
      <c r="V2974">
        <v>29.980800000000002</v>
      </c>
      <c r="W2974" t="s">
        <v>10948</v>
      </c>
      <c r="X2974" t="s">
        <v>10937</v>
      </c>
      <c r="Y2974">
        <v>9</v>
      </c>
      <c r="Z2974" t="s">
        <v>10949</v>
      </c>
      <c r="AA2974">
        <v>0.27</v>
      </c>
    </row>
    <row r="2975" spans="1:27" x14ac:dyDescent="0.35">
      <c r="A2975">
        <v>8866</v>
      </c>
      <c r="B2975" t="s">
        <v>6245</v>
      </c>
      <c r="C2975">
        <v>2012</v>
      </c>
      <c r="D2975" s="1">
        <v>41263</v>
      </c>
      <c r="E2975" s="1">
        <v>41269</v>
      </c>
      <c r="F2975" t="s">
        <v>23</v>
      </c>
      <c r="G2975" t="s">
        <v>823</v>
      </c>
      <c r="H2975" t="s">
        <v>824</v>
      </c>
      <c r="I2975" t="s">
        <v>38</v>
      </c>
      <c r="J2975" t="s">
        <v>27</v>
      </c>
      <c r="K2975" t="s">
        <v>3768</v>
      </c>
      <c r="L2975" t="s">
        <v>3506</v>
      </c>
      <c r="M2975">
        <v>22204</v>
      </c>
      <c r="N2975" t="s">
        <v>3507</v>
      </c>
      <c r="O2975" t="s">
        <v>6246</v>
      </c>
      <c r="P2975" t="s">
        <v>32</v>
      </c>
      <c r="Q2975" t="s">
        <v>79</v>
      </c>
      <c r="R2975" t="s">
        <v>6247</v>
      </c>
      <c r="S2975">
        <v>36.269999999999996</v>
      </c>
      <c r="T2975">
        <v>3</v>
      </c>
      <c r="U2975">
        <v>0</v>
      </c>
      <c r="V2975">
        <v>10.880999999999997</v>
      </c>
      <c r="W2975" t="s">
        <v>10948</v>
      </c>
      <c r="X2975" t="s">
        <v>10940</v>
      </c>
      <c r="Y2975">
        <v>12</v>
      </c>
      <c r="Z2975" t="s">
        <v>10941</v>
      </c>
      <c r="AA2975">
        <v>0.29999999999999993</v>
      </c>
    </row>
    <row r="2976" spans="1:27" x14ac:dyDescent="0.35">
      <c r="A2976">
        <v>9133</v>
      </c>
      <c r="B2976" t="s">
        <v>5640</v>
      </c>
      <c r="C2976">
        <v>2014</v>
      </c>
      <c r="D2976" s="1">
        <v>41788</v>
      </c>
      <c r="E2976" s="1">
        <v>41792</v>
      </c>
      <c r="F2976" t="s">
        <v>23</v>
      </c>
      <c r="G2976" t="s">
        <v>5641</v>
      </c>
      <c r="H2976" t="s">
        <v>5642</v>
      </c>
      <c r="I2976" t="s">
        <v>26</v>
      </c>
      <c r="J2976" t="s">
        <v>27</v>
      </c>
      <c r="K2976" t="s">
        <v>5643</v>
      </c>
      <c r="L2976" t="s">
        <v>3849</v>
      </c>
      <c r="M2976">
        <v>20707</v>
      </c>
      <c r="N2976" t="s">
        <v>3728</v>
      </c>
      <c r="O2976" t="s">
        <v>1363</v>
      </c>
      <c r="P2976" t="s">
        <v>32</v>
      </c>
      <c r="Q2976" t="s">
        <v>79</v>
      </c>
      <c r="R2976" t="s">
        <v>1364</v>
      </c>
      <c r="S2976">
        <v>125.13</v>
      </c>
      <c r="T2976">
        <v>3</v>
      </c>
      <c r="U2976">
        <v>0</v>
      </c>
      <c r="V2976">
        <v>36.287699999999987</v>
      </c>
      <c r="W2976" t="s">
        <v>10939</v>
      </c>
      <c r="X2976" t="s">
        <v>10942</v>
      </c>
      <c r="Y2976">
        <v>5</v>
      </c>
      <c r="Z2976" t="s">
        <v>10952</v>
      </c>
      <c r="AA2976">
        <v>0.28999999999999992</v>
      </c>
    </row>
    <row r="2977" spans="1:27" x14ac:dyDescent="0.35">
      <c r="A2977">
        <v>9145</v>
      </c>
      <c r="B2977" t="s">
        <v>6248</v>
      </c>
      <c r="C2977">
        <v>2014</v>
      </c>
      <c r="D2977" s="1">
        <v>41780</v>
      </c>
      <c r="E2977" s="1">
        <v>41786</v>
      </c>
      <c r="F2977" t="s">
        <v>23</v>
      </c>
      <c r="G2977" t="s">
        <v>2255</v>
      </c>
      <c r="H2977" t="s">
        <v>2256</v>
      </c>
      <c r="I2977" t="s">
        <v>38</v>
      </c>
      <c r="J2977" t="s">
        <v>27</v>
      </c>
      <c r="K2977" t="s">
        <v>3842</v>
      </c>
      <c r="L2977" t="s">
        <v>3527</v>
      </c>
      <c r="M2977">
        <v>89115</v>
      </c>
      <c r="N2977" t="s">
        <v>30</v>
      </c>
      <c r="O2977" t="s">
        <v>1380</v>
      </c>
      <c r="P2977" t="s">
        <v>32</v>
      </c>
      <c r="Q2977" t="s">
        <v>79</v>
      </c>
      <c r="R2977" t="s">
        <v>1381</v>
      </c>
      <c r="S2977">
        <v>64.900000000000006</v>
      </c>
      <c r="T2977">
        <v>5</v>
      </c>
      <c r="U2977">
        <v>0</v>
      </c>
      <c r="V2977">
        <v>18.820999999999994</v>
      </c>
      <c r="W2977" t="s">
        <v>10939</v>
      </c>
      <c r="X2977" t="s">
        <v>10942</v>
      </c>
      <c r="Y2977">
        <v>5</v>
      </c>
      <c r="Z2977" t="s">
        <v>10952</v>
      </c>
      <c r="AA2977">
        <v>0.28999999999999987</v>
      </c>
    </row>
    <row r="2978" spans="1:27" x14ac:dyDescent="0.35">
      <c r="A2978">
        <v>9157</v>
      </c>
      <c r="B2978" t="s">
        <v>5271</v>
      </c>
      <c r="C2978">
        <v>2011</v>
      </c>
      <c r="D2978" s="1">
        <v>40759</v>
      </c>
      <c r="E2978" s="1">
        <v>40763</v>
      </c>
      <c r="F2978" t="s">
        <v>23</v>
      </c>
      <c r="G2978" t="s">
        <v>582</v>
      </c>
      <c r="H2978" t="s">
        <v>583</v>
      </c>
      <c r="I2978" t="s">
        <v>26</v>
      </c>
      <c r="J2978" t="s">
        <v>27</v>
      </c>
      <c r="K2978" t="s">
        <v>4679</v>
      </c>
      <c r="L2978" t="s">
        <v>4680</v>
      </c>
      <c r="M2978">
        <v>4401</v>
      </c>
      <c r="N2978" t="s">
        <v>3728</v>
      </c>
      <c r="O2978" t="s">
        <v>3271</v>
      </c>
      <c r="P2978" t="s">
        <v>32</v>
      </c>
      <c r="Q2978" t="s">
        <v>79</v>
      </c>
      <c r="R2978" t="s">
        <v>3272</v>
      </c>
      <c r="S2978">
        <v>101.96</v>
      </c>
      <c r="T2978">
        <v>2</v>
      </c>
      <c r="U2978">
        <v>0</v>
      </c>
      <c r="V2978">
        <v>27.529200000000003</v>
      </c>
      <c r="W2978" t="s">
        <v>10944</v>
      </c>
      <c r="X2978" t="s">
        <v>10937</v>
      </c>
      <c r="Y2978">
        <v>8</v>
      </c>
      <c r="Z2978" t="s">
        <v>10954</v>
      </c>
      <c r="AA2978">
        <v>0.27000000000000007</v>
      </c>
    </row>
    <row r="2979" spans="1:27" x14ac:dyDescent="0.35">
      <c r="A2979">
        <v>9282</v>
      </c>
      <c r="B2979" t="s">
        <v>6249</v>
      </c>
      <c r="C2979">
        <v>2014</v>
      </c>
      <c r="D2979" s="1">
        <v>41894</v>
      </c>
      <c r="E2979" s="1">
        <v>41898</v>
      </c>
      <c r="F2979" t="s">
        <v>23</v>
      </c>
      <c r="G2979" t="s">
        <v>250</v>
      </c>
      <c r="H2979" t="s">
        <v>251</v>
      </c>
      <c r="I2979" t="s">
        <v>38</v>
      </c>
      <c r="J2979" t="s">
        <v>27</v>
      </c>
      <c r="K2979" t="s">
        <v>3625</v>
      </c>
      <c r="L2979" t="s">
        <v>3506</v>
      </c>
      <c r="M2979">
        <v>23223</v>
      </c>
      <c r="N2979" t="s">
        <v>3507</v>
      </c>
      <c r="O2979" t="s">
        <v>1860</v>
      </c>
      <c r="P2979" t="s">
        <v>32</v>
      </c>
      <c r="Q2979" t="s">
        <v>79</v>
      </c>
      <c r="R2979" t="s">
        <v>1861</v>
      </c>
      <c r="S2979">
        <v>67.900000000000006</v>
      </c>
      <c r="T2979">
        <v>5</v>
      </c>
      <c r="U2979">
        <v>0</v>
      </c>
      <c r="V2979">
        <v>20.369999999999997</v>
      </c>
      <c r="W2979" t="s">
        <v>10939</v>
      </c>
      <c r="X2979" t="s">
        <v>10937</v>
      </c>
      <c r="Y2979">
        <v>9</v>
      </c>
      <c r="Z2979" t="s">
        <v>10949</v>
      </c>
      <c r="AA2979">
        <v>0.29999999999999993</v>
      </c>
    </row>
    <row r="2980" spans="1:27" x14ac:dyDescent="0.35">
      <c r="A2980">
        <v>9389</v>
      </c>
      <c r="B2980" t="s">
        <v>6250</v>
      </c>
      <c r="C2980">
        <v>2014</v>
      </c>
      <c r="D2980" s="1">
        <v>41659</v>
      </c>
      <c r="E2980" s="1">
        <v>41663</v>
      </c>
      <c r="F2980" t="s">
        <v>23</v>
      </c>
      <c r="G2980" t="s">
        <v>2843</v>
      </c>
      <c r="H2980" t="s">
        <v>2844</v>
      </c>
      <c r="I2980" t="s">
        <v>38</v>
      </c>
      <c r="J2980" t="s">
        <v>27</v>
      </c>
      <c r="K2980" t="s">
        <v>4059</v>
      </c>
      <c r="L2980" t="s">
        <v>4060</v>
      </c>
      <c r="M2980">
        <v>5408</v>
      </c>
      <c r="N2980" t="s">
        <v>3728</v>
      </c>
      <c r="O2980" t="s">
        <v>518</v>
      </c>
      <c r="P2980" t="s">
        <v>32</v>
      </c>
      <c r="Q2980" t="s">
        <v>79</v>
      </c>
      <c r="R2980" t="s">
        <v>519</v>
      </c>
      <c r="S2980">
        <v>542.93999999999994</v>
      </c>
      <c r="T2980">
        <v>3</v>
      </c>
      <c r="U2980">
        <v>0</v>
      </c>
      <c r="V2980">
        <v>152.02319999999997</v>
      </c>
      <c r="W2980" t="s">
        <v>10939</v>
      </c>
      <c r="X2980" t="s">
        <v>10950</v>
      </c>
      <c r="Y2980">
        <v>1</v>
      </c>
      <c r="Z2980" t="s">
        <v>10951</v>
      </c>
      <c r="AA2980">
        <v>0.27999999999999997</v>
      </c>
    </row>
    <row r="2981" spans="1:27" x14ac:dyDescent="0.35">
      <c r="A2981">
        <v>9633</v>
      </c>
      <c r="B2981" t="s">
        <v>6251</v>
      </c>
      <c r="C2981">
        <v>2014</v>
      </c>
      <c r="D2981" s="1">
        <v>41684</v>
      </c>
      <c r="E2981" s="1">
        <v>41688</v>
      </c>
      <c r="F2981" t="s">
        <v>23</v>
      </c>
      <c r="G2981" t="s">
        <v>4134</v>
      </c>
      <c r="H2981" t="s">
        <v>4135</v>
      </c>
      <c r="I2981" t="s">
        <v>38</v>
      </c>
      <c r="J2981" t="s">
        <v>27</v>
      </c>
      <c r="K2981" t="s">
        <v>3641</v>
      </c>
      <c r="L2981" t="s">
        <v>3642</v>
      </c>
      <c r="M2981">
        <v>55407</v>
      </c>
      <c r="N2981" t="s">
        <v>3479</v>
      </c>
      <c r="O2981" t="s">
        <v>2082</v>
      </c>
      <c r="P2981" t="s">
        <v>32</v>
      </c>
      <c r="Q2981" t="s">
        <v>79</v>
      </c>
      <c r="R2981" t="s">
        <v>2083</v>
      </c>
      <c r="S2981">
        <v>90.64</v>
      </c>
      <c r="T2981">
        <v>8</v>
      </c>
      <c r="U2981">
        <v>0</v>
      </c>
      <c r="V2981">
        <v>38.975200000000008</v>
      </c>
      <c r="W2981" t="s">
        <v>10939</v>
      </c>
      <c r="X2981" t="s">
        <v>10950</v>
      </c>
      <c r="Y2981">
        <v>2</v>
      </c>
      <c r="Z2981" t="s">
        <v>10955</v>
      </c>
      <c r="AA2981">
        <v>0.4300000000000001</v>
      </c>
    </row>
    <row r="2982" spans="1:27" x14ac:dyDescent="0.35">
      <c r="A2982">
        <v>9763</v>
      </c>
      <c r="B2982" t="s">
        <v>5291</v>
      </c>
      <c r="C2982">
        <v>2011</v>
      </c>
      <c r="D2982" s="1">
        <v>40589</v>
      </c>
      <c r="E2982" s="1">
        <v>40593</v>
      </c>
      <c r="F2982" t="s">
        <v>23</v>
      </c>
      <c r="G2982" t="s">
        <v>582</v>
      </c>
      <c r="H2982" t="s">
        <v>583</v>
      </c>
      <c r="I2982" t="s">
        <v>26</v>
      </c>
      <c r="J2982" t="s">
        <v>27</v>
      </c>
      <c r="K2982" t="s">
        <v>3472</v>
      </c>
      <c r="L2982" t="s">
        <v>3473</v>
      </c>
      <c r="M2982">
        <v>98103</v>
      </c>
      <c r="N2982" t="s">
        <v>30</v>
      </c>
      <c r="O2982" t="s">
        <v>6213</v>
      </c>
      <c r="P2982" t="s">
        <v>32</v>
      </c>
      <c r="Q2982" t="s">
        <v>79</v>
      </c>
      <c r="R2982" t="s">
        <v>6214</v>
      </c>
      <c r="S2982">
        <v>81.96</v>
      </c>
      <c r="T2982">
        <v>2</v>
      </c>
      <c r="U2982">
        <v>0</v>
      </c>
      <c r="V2982">
        <v>22.948799999999999</v>
      </c>
      <c r="W2982" t="s">
        <v>10944</v>
      </c>
      <c r="X2982" t="s">
        <v>10950</v>
      </c>
      <c r="Y2982">
        <v>2</v>
      </c>
      <c r="Z2982" t="s">
        <v>10955</v>
      </c>
      <c r="AA2982">
        <v>0.28000000000000003</v>
      </c>
    </row>
    <row r="2983" spans="1:27" x14ac:dyDescent="0.35">
      <c r="A2983">
        <v>9970</v>
      </c>
      <c r="B2983" t="s">
        <v>6252</v>
      </c>
      <c r="C2983">
        <v>2014</v>
      </c>
      <c r="D2983" s="1">
        <v>41985</v>
      </c>
      <c r="E2983" s="1">
        <v>41991</v>
      </c>
      <c r="F2983" t="s">
        <v>23</v>
      </c>
      <c r="G2983" t="s">
        <v>1165</v>
      </c>
      <c r="H2983" t="s">
        <v>1166</v>
      </c>
      <c r="I2983" t="s">
        <v>38</v>
      </c>
      <c r="J2983" t="s">
        <v>27</v>
      </c>
      <c r="K2983" t="s">
        <v>3980</v>
      </c>
      <c r="L2983" t="s">
        <v>3901</v>
      </c>
      <c r="M2983">
        <v>7060</v>
      </c>
      <c r="N2983" t="s">
        <v>3728</v>
      </c>
      <c r="O2983" t="s">
        <v>1108</v>
      </c>
      <c r="P2983" t="s">
        <v>32</v>
      </c>
      <c r="Q2983" t="s">
        <v>79</v>
      </c>
      <c r="R2983" t="s">
        <v>1109</v>
      </c>
      <c r="S2983">
        <v>22.75</v>
      </c>
      <c r="T2983">
        <v>7</v>
      </c>
      <c r="U2983">
        <v>0</v>
      </c>
      <c r="V2983">
        <v>6.5974999999999993</v>
      </c>
      <c r="W2983" t="s">
        <v>10939</v>
      </c>
      <c r="X2983" t="s">
        <v>10940</v>
      </c>
      <c r="Y2983">
        <v>12</v>
      </c>
      <c r="Z2983" t="s">
        <v>10941</v>
      </c>
      <c r="AA2983">
        <v>0.28999999999999998</v>
      </c>
    </row>
    <row r="2984" spans="1:27" x14ac:dyDescent="0.35">
      <c r="A2984">
        <v>80</v>
      </c>
      <c r="B2984" t="s">
        <v>6253</v>
      </c>
      <c r="C2984">
        <v>2013</v>
      </c>
      <c r="D2984" s="1">
        <v>41438</v>
      </c>
      <c r="E2984" s="1">
        <v>41441</v>
      </c>
      <c r="F2984" t="s">
        <v>56</v>
      </c>
      <c r="G2984" t="s">
        <v>1438</v>
      </c>
      <c r="H2984" t="s">
        <v>1439</v>
      </c>
      <c r="I2984" t="s">
        <v>26</v>
      </c>
      <c r="J2984" t="s">
        <v>27</v>
      </c>
      <c r="K2984" t="s">
        <v>3633</v>
      </c>
      <c r="L2984" t="s">
        <v>3594</v>
      </c>
      <c r="M2984">
        <v>35601</v>
      </c>
      <c r="N2984" t="s">
        <v>3507</v>
      </c>
      <c r="O2984" t="s">
        <v>6181</v>
      </c>
      <c r="P2984" t="s">
        <v>32</v>
      </c>
      <c r="Q2984" t="s">
        <v>79</v>
      </c>
      <c r="R2984" t="s">
        <v>6182</v>
      </c>
      <c r="S2984">
        <v>208.16</v>
      </c>
      <c r="T2984">
        <v>1</v>
      </c>
      <c r="U2984">
        <v>0</v>
      </c>
      <c r="V2984">
        <v>56.20320000000001</v>
      </c>
      <c r="W2984" t="s">
        <v>10936</v>
      </c>
      <c r="X2984" t="s">
        <v>10942</v>
      </c>
      <c r="Y2984">
        <v>6</v>
      </c>
      <c r="Z2984" t="s">
        <v>10946</v>
      </c>
      <c r="AA2984">
        <v>0.27000000000000007</v>
      </c>
    </row>
    <row r="2985" spans="1:27" x14ac:dyDescent="0.35">
      <c r="A2985">
        <v>248</v>
      </c>
      <c r="B2985" t="s">
        <v>4070</v>
      </c>
      <c r="C2985">
        <v>2011</v>
      </c>
      <c r="D2985" s="1">
        <v>40695</v>
      </c>
      <c r="E2985" s="1">
        <v>40700</v>
      </c>
      <c r="F2985" t="s">
        <v>45</v>
      </c>
      <c r="G2985" t="s">
        <v>3076</v>
      </c>
      <c r="H2985" t="s">
        <v>3077</v>
      </c>
      <c r="I2985" t="s">
        <v>127</v>
      </c>
      <c r="J2985" t="s">
        <v>27</v>
      </c>
      <c r="K2985" t="s">
        <v>4071</v>
      </c>
      <c r="L2985" t="s">
        <v>3642</v>
      </c>
      <c r="M2985">
        <v>55044</v>
      </c>
      <c r="N2985" t="s">
        <v>3479</v>
      </c>
      <c r="O2985" t="s">
        <v>6254</v>
      </c>
      <c r="P2985" t="s">
        <v>32</v>
      </c>
      <c r="Q2985" t="s">
        <v>79</v>
      </c>
      <c r="R2985" t="s">
        <v>6255</v>
      </c>
      <c r="S2985">
        <v>1503.25</v>
      </c>
      <c r="T2985">
        <v>5</v>
      </c>
      <c r="U2985">
        <v>0</v>
      </c>
      <c r="V2985">
        <v>496.07249999999993</v>
      </c>
      <c r="W2985" t="s">
        <v>10944</v>
      </c>
      <c r="X2985" t="s">
        <v>10942</v>
      </c>
      <c r="Y2985">
        <v>6</v>
      </c>
      <c r="Z2985" t="s">
        <v>10946</v>
      </c>
      <c r="AA2985">
        <v>0.32999999999999996</v>
      </c>
    </row>
    <row r="2986" spans="1:27" x14ac:dyDescent="0.35">
      <c r="A2986">
        <v>360</v>
      </c>
      <c r="B2986" t="s">
        <v>6256</v>
      </c>
      <c r="C2986">
        <v>2014</v>
      </c>
      <c r="D2986" s="1">
        <v>41707</v>
      </c>
      <c r="E2986" s="1">
        <v>41710</v>
      </c>
      <c r="F2986" t="s">
        <v>56</v>
      </c>
      <c r="G2986" t="s">
        <v>5337</v>
      </c>
      <c r="H2986" t="s">
        <v>5338</v>
      </c>
      <c r="I2986" t="s">
        <v>26</v>
      </c>
      <c r="J2986" t="s">
        <v>27</v>
      </c>
      <c r="K2986" t="s">
        <v>3521</v>
      </c>
      <c r="L2986" t="s">
        <v>3522</v>
      </c>
      <c r="M2986">
        <v>31907</v>
      </c>
      <c r="N2986" t="s">
        <v>3507</v>
      </c>
      <c r="O2986" t="s">
        <v>6257</v>
      </c>
      <c r="P2986" t="s">
        <v>32</v>
      </c>
      <c r="Q2986" t="s">
        <v>79</v>
      </c>
      <c r="R2986" t="s">
        <v>6258</v>
      </c>
      <c r="S2986">
        <v>647.84</v>
      </c>
      <c r="T2986">
        <v>8</v>
      </c>
      <c r="U2986">
        <v>0</v>
      </c>
      <c r="V2986">
        <v>168.4384</v>
      </c>
      <c r="W2986" t="s">
        <v>10939</v>
      </c>
      <c r="X2986" t="s">
        <v>10950</v>
      </c>
      <c r="Y2986">
        <v>3</v>
      </c>
      <c r="Z2986" t="s">
        <v>10953</v>
      </c>
      <c r="AA2986">
        <v>0.26</v>
      </c>
    </row>
    <row r="2987" spans="1:27" x14ac:dyDescent="0.35">
      <c r="A2987">
        <v>674</v>
      </c>
      <c r="B2987" t="s">
        <v>4934</v>
      </c>
      <c r="C2987">
        <v>2014</v>
      </c>
      <c r="D2987" s="1">
        <v>41979</v>
      </c>
      <c r="E2987" s="1">
        <v>41982</v>
      </c>
      <c r="F2987" t="s">
        <v>56</v>
      </c>
      <c r="G2987" t="s">
        <v>4935</v>
      </c>
      <c r="H2987" t="s">
        <v>4936</v>
      </c>
      <c r="I2987" t="s">
        <v>38</v>
      </c>
      <c r="J2987" t="s">
        <v>27</v>
      </c>
      <c r="K2987" t="s">
        <v>3521</v>
      </c>
      <c r="L2987" t="s">
        <v>3626</v>
      </c>
      <c r="M2987">
        <v>47201</v>
      </c>
      <c r="N2987" t="s">
        <v>3479</v>
      </c>
      <c r="O2987" t="s">
        <v>282</v>
      </c>
      <c r="P2987" t="s">
        <v>32</v>
      </c>
      <c r="Q2987" t="s">
        <v>79</v>
      </c>
      <c r="R2987" t="s">
        <v>283</v>
      </c>
      <c r="S2987">
        <v>61.44</v>
      </c>
      <c r="T2987">
        <v>3</v>
      </c>
      <c r="U2987">
        <v>0</v>
      </c>
      <c r="V2987">
        <v>16.588799999999999</v>
      </c>
      <c r="W2987" t="s">
        <v>10939</v>
      </c>
      <c r="X2987" t="s">
        <v>10940</v>
      </c>
      <c r="Y2987">
        <v>12</v>
      </c>
      <c r="Z2987" t="s">
        <v>10941</v>
      </c>
      <c r="AA2987">
        <v>0.27</v>
      </c>
    </row>
    <row r="2988" spans="1:27" x14ac:dyDescent="0.35">
      <c r="A2988">
        <v>812</v>
      </c>
      <c r="B2988" t="s">
        <v>3490</v>
      </c>
      <c r="C2988">
        <v>2011</v>
      </c>
      <c r="D2988" s="1">
        <v>40829</v>
      </c>
      <c r="E2988" s="1">
        <v>40831</v>
      </c>
      <c r="F2988" t="s">
        <v>56</v>
      </c>
      <c r="G2988" t="s">
        <v>424</v>
      </c>
      <c r="H2988" t="s">
        <v>425</v>
      </c>
      <c r="I2988" t="s">
        <v>38</v>
      </c>
      <c r="J2988" t="s">
        <v>27</v>
      </c>
      <c r="K2988" t="s">
        <v>3491</v>
      </c>
      <c r="L2988" t="s">
        <v>3473</v>
      </c>
      <c r="M2988">
        <v>98026</v>
      </c>
      <c r="N2988" t="s">
        <v>30</v>
      </c>
      <c r="O2988" t="s">
        <v>237</v>
      </c>
      <c r="P2988" t="s">
        <v>32</v>
      </c>
      <c r="Q2988" t="s">
        <v>79</v>
      </c>
      <c r="R2988" t="s">
        <v>238</v>
      </c>
      <c r="S2988">
        <v>213.92</v>
      </c>
      <c r="T2988">
        <v>4</v>
      </c>
      <c r="U2988">
        <v>0</v>
      </c>
      <c r="V2988">
        <v>62.036799999999971</v>
      </c>
      <c r="W2988" t="s">
        <v>10944</v>
      </c>
      <c r="X2988" t="s">
        <v>10940</v>
      </c>
      <c r="Y2988">
        <v>10</v>
      </c>
      <c r="Z2988" t="s">
        <v>10945</v>
      </c>
      <c r="AA2988">
        <v>0.28999999999999987</v>
      </c>
    </row>
    <row r="2989" spans="1:27" x14ac:dyDescent="0.35">
      <c r="A2989">
        <v>831</v>
      </c>
      <c r="B2989" t="s">
        <v>4084</v>
      </c>
      <c r="C2989">
        <v>2014</v>
      </c>
      <c r="D2989" s="1">
        <v>41807</v>
      </c>
      <c r="E2989" s="1">
        <v>41812</v>
      </c>
      <c r="F2989" t="s">
        <v>45</v>
      </c>
      <c r="G2989" t="s">
        <v>828</v>
      </c>
      <c r="H2989" t="s">
        <v>829</v>
      </c>
      <c r="I2989" t="s">
        <v>38</v>
      </c>
      <c r="J2989" t="s">
        <v>27</v>
      </c>
      <c r="K2989" t="s">
        <v>3879</v>
      </c>
      <c r="L2989" t="s">
        <v>3603</v>
      </c>
      <c r="M2989">
        <v>41042</v>
      </c>
      <c r="N2989" t="s">
        <v>3507</v>
      </c>
      <c r="O2989" t="s">
        <v>6259</v>
      </c>
      <c r="P2989" t="s">
        <v>32</v>
      </c>
      <c r="Q2989" t="s">
        <v>79</v>
      </c>
      <c r="R2989" t="s">
        <v>6260</v>
      </c>
      <c r="S2989">
        <v>180.66</v>
      </c>
      <c r="T2989">
        <v>3</v>
      </c>
      <c r="U2989">
        <v>0</v>
      </c>
      <c r="V2989">
        <v>50.584800000000008</v>
      </c>
      <c r="W2989" t="s">
        <v>10939</v>
      </c>
      <c r="X2989" t="s">
        <v>10942</v>
      </c>
      <c r="Y2989">
        <v>6</v>
      </c>
      <c r="Z2989" t="s">
        <v>10946</v>
      </c>
      <c r="AA2989">
        <v>0.28000000000000003</v>
      </c>
    </row>
    <row r="2990" spans="1:27" x14ac:dyDescent="0.35">
      <c r="A2990">
        <v>1078</v>
      </c>
      <c r="B2990" t="s">
        <v>5683</v>
      </c>
      <c r="C2990">
        <v>2014</v>
      </c>
      <c r="D2990" s="1">
        <v>41906</v>
      </c>
      <c r="E2990" s="1">
        <v>41908</v>
      </c>
      <c r="F2990" t="s">
        <v>45</v>
      </c>
      <c r="G2990" t="s">
        <v>5684</v>
      </c>
      <c r="H2990" t="s">
        <v>5685</v>
      </c>
      <c r="I2990" t="s">
        <v>38</v>
      </c>
      <c r="J2990" t="s">
        <v>27</v>
      </c>
      <c r="K2990" t="s">
        <v>3472</v>
      </c>
      <c r="L2990" t="s">
        <v>3473</v>
      </c>
      <c r="M2990">
        <v>98105</v>
      </c>
      <c r="N2990" t="s">
        <v>30</v>
      </c>
      <c r="O2990" t="s">
        <v>6261</v>
      </c>
      <c r="P2990" t="s">
        <v>32</v>
      </c>
      <c r="Q2990" t="s">
        <v>79</v>
      </c>
      <c r="R2990" t="s">
        <v>6262</v>
      </c>
      <c r="S2990">
        <v>119.96</v>
      </c>
      <c r="T2990">
        <v>2</v>
      </c>
      <c r="U2990">
        <v>0</v>
      </c>
      <c r="V2990">
        <v>33.588800000000006</v>
      </c>
      <c r="W2990" t="s">
        <v>10939</v>
      </c>
      <c r="X2990" t="s">
        <v>10937</v>
      </c>
      <c r="Y2990">
        <v>9</v>
      </c>
      <c r="Z2990" t="s">
        <v>10949</v>
      </c>
      <c r="AA2990">
        <v>0.28000000000000008</v>
      </c>
    </row>
    <row r="2991" spans="1:27" x14ac:dyDescent="0.35">
      <c r="A2991">
        <v>1138</v>
      </c>
      <c r="B2991" t="s">
        <v>5902</v>
      </c>
      <c r="C2991">
        <v>2013</v>
      </c>
      <c r="D2991" s="1">
        <v>41591</v>
      </c>
      <c r="E2991" s="1">
        <v>41594</v>
      </c>
      <c r="F2991" t="s">
        <v>45</v>
      </c>
      <c r="G2991" t="s">
        <v>1172</v>
      </c>
      <c r="H2991" t="s">
        <v>1173</v>
      </c>
      <c r="I2991" t="s">
        <v>26</v>
      </c>
      <c r="J2991" t="s">
        <v>27</v>
      </c>
      <c r="K2991" t="s">
        <v>4438</v>
      </c>
      <c r="L2991" t="s">
        <v>3626</v>
      </c>
      <c r="M2991">
        <v>46350</v>
      </c>
      <c r="N2991" t="s">
        <v>3479</v>
      </c>
      <c r="O2991" t="s">
        <v>3184</v>
      </c>
      <c r="P2991" t="s">
        <v>32</v>
      </c>
      <c r="Q2991" t="s">
        <v>79</v>
      </c>
      <c r="R2991" t="s">
        <v>3185</v>
      </c>
      <c r="S2991">
        <v>37.68</v>
      </c>
      <c r="T2991">
        <v>2</v>
      </c>
      <c r="U2991">
        <v>0</v>
      </c>
      <c r="V2991">
        <v>10.5504</v>
      </c>
      <c r="W2991" t="s">
        <v>10936</v>
      </c>
      <c r="X2991" t="s">
        <v>10940</v>
      </c>
      <c r="Y2991">
        <v>11</v>
      </c>
      <c r="Z2991" t="s">
        <v>10947</v>
      </c>
      <c r="AA2991">
        <v>0.27999999999999997</v>
      </c>
    </row>
    <row r="2992" spans="1:27" x14ac:dyDescent="0.35">
      <c r="A2992">
        <v>1376</v>
      </c>
      <c r="B2992" t="s">
        <v>5701</v>
      </c>
      <c r="C2992">
        <v>2011</v>
      </c>
      <c r="D2992" s="1">
        <v>40759</v>
      </c>
      <c r="E2992" s="1">
        <v>40764</v>
      </c>
      <c r="F2992" t="s">
        <v>45</v>
      </c>
      <c r="G2992" t="s">
        <v>5702</v>
      </c>
      <c r="H2992" t="s">
        <v>5703</v>
      </c>
      <c r="I2992" t="s">
        <v>38</v>
      </c>
      <c r="J2992" t="s">
        <v>27</v>
      </c>
      <c r="K2992" t="s">
        <v>5704</v>
      </c>
      <c r="L2992" t="s">
        <v>3465</v>
      </c>
      <c r="M2992">
        <v>84062</v>
      </c>
      <c r="N2992" t="s">
        <v>30</v>
      </c>
      <c r="O2992" t="s">
        <v>6217</v>
      </c>
      <c r="P2992" t="s">
        <v>32</v>
      </c>
      <c r="Q2992" t="s">
        <v>79</v>
      </c>
      <c r="R2992" t="s">
        <v>6218</v>
      </c>
      <c r="S2992">
        <v>1089.75</v>
      </c>
      <c r="T2992">
        <v>3</v>
      </c>
      <c r="U2992">
        <v>0</v>
      </c>
      <c r="V2992">
        <v>305.13000000000011</v>
      </c>
      <c r="W2992" t="s">
        <v>10944</v>
      </c>
      <c r="X2992" t="s">
        <v>10937</v>
      </c>
      <c r="Y2992">
        <v>8</v>
      </c>
      <c r="Z2992" t="s">
        <v>10954</v>
      </c>
      <c r="AA2992">
        <v>0.28000000000000008</v>
      </c>
    </row>
    <row r="2993" spans="1:27" x14ac:dyDescent="0.35">
      <c r="A2993">
        <v>1837</v>
      </c>
      <c r="B2993" t="s">
        <v>6263</v>
      </c>
      <c r="C2993">
        <v>2014</v>
      </c>
      <c r="D2993" s="1">
        <v>41690</v>
      </c>
      <c r="E2993" s="1">
        <v>41692</v>
      </c>
      <c r="F2993" t="s">
        <v>45</v>
      </c>
      <c r="G2993" t="s">
        <v>3054</v>
      </c>
      <c r="H2993" t="s">
        <v>3055</v>
      </c>
      <c r="I2993" t="s">
        <v>26</v>
      </c>
      <c r="J2993" t="s">
        <v>27</v>
      </c>
      <c r="K2993" t="s">
        <v>4108</v>
      </c>
      <c r="L2993" t="s">
        <v>3522</v>
      </c>
      <c r="M2993">
        <v>30076</v>
      </c>
      <c r="N2993" t="s">
        <v>3507</v>
      </c>
      <c r="O2993" t="s">
        <v>6174</v>
      </c>
      <c r="P2993" t="s">
        <v>32</v>
      </c>
      <c r="Q2993" t="s">
        <v>79</v>
      </c>
      <c r="R2993" t="s">
        <v>6175</v>
      </c>
      <c r="S2993">
        <v>1245.8599999999999</v>
      </c>
      <c r="T2993">
        <v>7</v>
      </c>
      <c r="U2993">
        <v>0</v>
      </c>
      <c r="V2993">
        <v>361.29939999999988</v>
      </c>
      <c r="W2993" t="s">
        <v>10939</v>
      </c>
      <c r="X2993" t="s">
        <v>10950</v>
      </c>
      <c r="Y2993">
        <v>2</v>
      </c>
      <c r="Z2993" t="s">
        <v>10955</v>
      </c>
      <c r="AA2993">
        <v>0.28999999999999992</v>
      </c>
    </row>
    <row r="2994" spans="1:27" x14ac:dyDescent="0.35">
      <c r="A2994">
        <v>1859</v>
      </c>
      <c r="B2994" t="s">
        <v>4466</v>
      </c>
      <c r="C2994">
        <v>2012</v>
      </c>
      <c r="D2994" s="1">
        <v>41155</v>
      </c>
      <c r="E2994" s="1">
        <v>41157</v>
      </c>
      <c r="F2994" t="s">
        <v>56</v>
      </c>
      <c r="G2994" t="s">
        <v>295</v>
      </c>
      <c r="H2994" t="s">
        <v>296</v>
      </c>
      <c r="I2994" t="s">
        <v>26</v>
      </c>
      <c r="J2994" t="s">
        <v>27</v>
      </c>
      <c r="K2994" t="s">
        <v>4467</v>
      </c>
      <c r="L2994" t="s">
        <v>3727</v>
      </c>
      <c r="M2994">
        <v>6010</v>
      </c>
      <c r="N2994" t="s">
        <v>3728</v>
      </c>
      <c r="O2994" t="s">
        <v>6215</v>
      </c>
      <c r="P2994" t="s">
        <v>32</v>
      </c>
      <c r="Q2994" t="s">
        <v>79</v>
      </c>
      <c r="R2994" t="s">
        <v>6216</v>
      </c>
      <c r="S2994">
        <v>137.62</v>
      </c>
      <c r="T2994">
        <v>2</v>
      </c>
      <c r="U2994">
        <v>0</v>
      </c>
      <c r="V2994">
        <v>60.552800000000005</v>
      </c>
      <c r="W2994" t="s">
        <v>10948</v>
      </c>
      <c r="X2994" t="s">
        <v>10937</v>
      </c>
      <c r="Y2994">
        <v>9</v>
      </c>
      <c r="Z2994" t="s">
        <v>10949</v>
      </c>
      <c r="AA2994">
        <v>0.44</v>
      </c>
    </row>
    <row r="2995" spans="1:27" x14ac:dyDescent="0.35">
      <c r="A2995">
        <v>1960</v>
      </c>
      <c r="B2995" t="s">
        <v>4998</v>
      </c>
      <c r="C2995">
        <v>2014</v>
      </c>
      <c r="D2995" s="1">
        <v>41893</v>
      </c>
      <c r="E2995" s="1">
        <v>41898</v>
      </c>
      <c r="F2995" t="s">
        <v>45</v>
      </c>
      <c r="G2995" t="s">
        <v>176</v>
      </c>
      <c r="H2995" t="s">
        <v>177</v>
      </c>
      <c r="I2995" t="s">
        <v>38</v>
      </c>
      <c r="J2995" t="s">
        <v>27</v>
      </c>
      <c r="K2995" t="s">
        <v>3505</v>
      </c>
      <c r="L2995" t="s">
        <v>3501</v>
      </c>
      <c r="M2995">
        <v>65807</v>
      </c>
      <c r="N2995" t="s">
        <v>3479</v>
      </c>
      <c r="O2995" t="s">
        <v>2082</v>
      </c>
      <c r="P2995" t="s">
        <v>32</v>
      </c>
      <c r="Q2995" t="s">
        <v>79</v>
      </c>
      <c r="R2995" t="s">
        <v>2083</v>
      </c>
      <c r="S2995">
        <v>33.99</v>
      </c>
      <c r="T2995">
        <v>3</v>
      </c>
      <c r="U2995">
        <v>0</v>
      </c>
      <c r="V2995">
        <v>14.615700000000004</v>
      </c>
      <c r="W2995" t="s">
        <v>10939</v>
      </c>
      <c r="X2995" t="s">
        <v>10937</v>
      </c>
      <c r="Y2995">
        <v>9</v>
      </c>
      <c r="Z2995" t="s">
        <v>10949</v>
      </c>
      <c r="AA2995">
        <v>0.4300000000000001</v>
      </c>
    </row>
    <row r="2996" spans="1:27" x14ac:dyDescent="0.35">
      <c r="A2996">
        <v>1966</v>
      </c>
      <c r="B2996" t="s">
        <v>4998</v>
      </c>
      <c r="C2996">
        <v>2014</v>
      </c>
      <c r="D2996" s="1">
        <v>41893</v>
      </c>
      <c r="E2996" s="1">
        <v>41898</v>
      </c>
      <c r="F2996" t="s">
        <v>45</v>
      </c>
      <c r="G2996" t="s">
        <v>176</v>
      </c>
      <c r="H2996" t="s">
        <v>177</v>
      </c>
      <c r="I2996" t="s">
        <v>38</v>
      </c>
      <c r="J2996" t="s">
        <v>27</v>
      </c>
      <c r="K2996" t="s">
        <v>3505</v>
      </c>
      <c r="L2996" t="s">
        <v>3501</v>
      </c>
      <c r="M2996">
        <v>65807</v>
      </c>
      <c r="N2996" t="s">
        <v>3479</v>
      </c>
      <c r="O2996" t="s">
        <v>6246</v>
      </c>
      <c r="P2996" t="s">
        <v>32</v>
      </c>
      <c r="Q2996" t="s">
        <v>79</v>
      </c>
      <c r="R2996" t="s">
        <v>6247</v>
      </c>
      <c r="S2996">
        <v>24.18</v>
      </c>
      <c r="T2996">
        <v>2</v>
      </c>
      <c r="U2996">
        <v>0</v>
      </c>
      <c r="V2996">
        <v>7.2539999999999978</v>
      </c>
      <c r="W2996" t="s">
        <v>10939</v>
      </c>
      <c r="X2996" t="s">
        <v>10937</v>
      </c>
      <c r="Y2996">
        <v>9</v>
      </c>
      <c r="Z2996" t="s">
        <v>10949</v>
      </c>
      <c r="AA2996">
        <v>0.29999999999999993</v>
      </c>
    </row>
    <row r="2997" spans="1:27" x14ac:dyDescent="0.35">
      <c r="A2997">
        <v>2078</v>
      </c>
      <c r="B2997" t="s">
        <v>6264</v>
      </c>
      <c r="C2997">
        <v>2014</v>
      </c>
      <c r="D2997" s="1">
        <v>41895</v>
      </c>
      <c r="E2997" s="1">
        <v>41898</v>
      </c>
      <c r="F2997" t="s">
        <v>56</v>
      </c>
      <c r="G2997" t="s">
        <v>6062</v>
      </c>
      <c r="H2997" t="s">
        <v>6063</v>
      </c>
      <c r="I2997" t="s">
        <v>38</v>
      </c>
      <c r="J2997" t="s">
        <v>27</v>
      </c>
      <c r="K2997" t="s">
        <v>3997</v>
      </c>
      <c r="L2997" t="s">
        <v>3849</v>
      </c>
      <c r="M2997">
        <v>21215</v>
      </c>
      <c r="N2997" t="s">
        <v>3728</v>
      </c>
      <c r="O2997" t="s">
        <v>1380</v>
      </c>
      <c r="P2997" t="s">
        <v>32</v>
      </c>
      <c r="Q2997" t="s">
        <v>79</v>
      </c>
      <c r="R2997" t="s">
        <v>1381</v>
      </c>
      <c r="S2997">
        <v>90.86</v>
      </c>
      <c r="T2997">
        <v>7</v>
      </c>
      <c r="U2997">
        <v>0</v>
      </c>
      <c r="V2997">
        <v>26.349399999999992</v>
      </c>
      <c r="W2997" t="s">
        <v>10939</v>
      </c>
      <c r="X2997" t="s">
        <v>10937</v>
      </c>
      <c r="Y2997">
        <v>9</v>
      </c>
      <c r="Z2997" t="s">
        <v>10949</v>
      </c>
      <c r="AA2997">
        <v>0.28999999999999992</v>
      </c>
    </row>
    <row r="2998" spans="1:27" x14ac:dyDescent="0.35">
      <c r="A2998">
        <v>2130</v>
      </c>
      <c r="B2998" t="s">
        <v>5312</v>
      </c>
      <c r="C2998">
        <v>2011</v>
      </c>
      <c r="D2998" s="1">
        <v>40683</v>
      </c>
      <c r="E2998" s="1">
        <v>40685</v>
      </c>
      <c r="F2998" t="s">
        <v>45</v>
      </c>
      <c r="G2998" t="s">
        <v>4161</v>
      </c>
      <c r="H2998" t="s">
        <v>4162</v>
      </c>
      <c r="I2998" t="s">
        <v>26</v>
      </c>
      <c r="J2998" t="s">
        <v>27</v>
      </c>
      <c r="K2998" t="s">
        <v>4789</v>
      </c>
      <c r="L2998" t="s">
        <v>4745</v>
      </c>
      <c r="M2998">
        <v>3820</v>
      </c>
      <c r="N2998" t="s">
        <v>3728</v>
      </c>
      <c r="O2998" t="s">
        <v>6265</v>
      </c>
      <c r="P2998" t="s">
        <v>32</v>
      </c>
      <c r="Q2998" t="s">
        <v>79</v>
      </c>
      <c r="R2998" t="s">
        <v>6266</v>
      </c>
      <c r="S2998">
        <v>33.28</v>
      </c>
      <c r="T2998">
        <v>4</v>
      </c>
      <c r="U2998">
        <v>0</v>
      </c>
      <c r="V2998">
        <v>9.3184000000000005</v>
      </c>
      <c r="W2998" t="s">
        <v>10944</v>
      </c>
      <c r="X2998" t="s">
        <v>10942</v>
      </c>
      <c r="Y2998">
        <v>5</v>
      </c>
      <c r="Z2998" t="s">
        <v>10952</v>
      </c>
      <c r="AA2998">
        <v>0.28000000000000003</v>
      </c>
    </row>
    <row r="2999" spans="1:27" x14ac:dyDescent="0.35">
      <c r="A2999">
        <v>2320</v>
      </c>
      <c r="B2999" t="s">
        <v>6267</v>
      </c>
      <c r="C2999">
        <v>2012</v>
      </c>
      <c r="D2999" s="1">
        <v>41266</v>
      </c>
      <c r="E2999" s="1">
        <v>41269</v>
      </c>
      <c r="F2999" t="s">
        <v>56</v>
      </c>
      <c r="G2999" t="s">
        <v>2430</v>
      </c>
      <c r="H2999" t="s">
        <v>2431</v>
      </c>
      <c r="I2999" t="s">
        <v>38</v>
      </c>
      <c r="J2999" t="s">
        <v>27</v>
      </c>
      <c r="K2999" t="s">
        <v>3625</v>
      </c>
      <c r="L2999" t="s">
        <v>3506</v>
      </c>
      <c r="M2999">
        <v>23223</v>
      </c>
      <c r="N2999" t="s">
        <v>3507</v>
      </c>
      <c r="O2999" t="s">
        <v>6166</v>
      </c>
      <c r="P2999" t="s">
        <v>32</v>
      </c>
      <c r="Q2999" t="s">
        <v>79</v>
      </c>
      <c r="R2999" t="s">
        <v>6167</v>
      </c>
      <c r="S2999">
        <v>194.32</v>
      </c>
      <c r="T2999">
        <v>4</v>
      </c>
      <c r="U2999">
        <v>0</v>
      </c>
      <c r="V2999">
        <v>56.352799999999974</v>
      </c>
      <c r="W2999" t="s">
        <v>10948</v>
      </c>
      <c r="X2999" t="s">
        <v>10940</v>
      </c>
      <c r="Y2999">
        <v>12</v>
      </c>
      <c r="Z2999" t="s">
        <v>10941</v>
      </c>
      <c r="AA2999">
        <v>0.28999999999999987</v>
      </c>
    </row>
    <row r="3000" spans="1:27" x14ac:dyDescent="0.35">
      <c r="A3000">
        <v>2337</v>
      </c>
      <c r="B3000" t="s">
        <v>6268</v>
      </c>
      <c r="C3000">
        <v>2014</v>
      </c>
      <c r="D3000" s="1">
        <v>41984</v>
      </c>
      <c r="E3000" s="1">
        <v>41984</v>
      </c>
      <c r="F3000" t="s">
        <v>234</v>
      </c>
      <c r="G3000" t="s">
        <v>1341</v>
      </c>
      <c r="H3000" t="s">
        <v>1342</v>
      </c>
      <c r="I3000" t="s">
        <v>38</v>
      </c>
      <c r="J3000" t="s">
        <v>27</v>
      </c>
      <c r="K3000" t="s">
        <v>2910</v>
      </c>
      <c r="L3000" t="s">
        <v>3727</v>
      </c>
      <c r="M3000">
        <v>6824</v>
      </c>
      <c r="N3000" t="s">
        <v>3728</v>
      </c>
      <c r="O3000" t="s">
        <v>6269</v>
      </c>
      <c r="P3000" t="s">
        <v>32</v>
      </c>
      <c r="Q3000" t="s">
        <v>79</v>
      </c>
      <c r="R3000" t="s">
        <v>6270</v>
      </c>
      <c r="S3000">
        <v>426.78999999999996</v>
      </c>
      <c r="T3000">
        <v>7</v>
      </c>
      <c r="U3000">
        <v>0</v>
      </c>
      <c r="V3000">
        <v>123.76909999999995</v>
      </c>
      <c r="W3000" t="s">
        <v>10939</v>
      </c>
      <c r="X3000" t="s">
        <v>10940</v>
      </c>
      <c r="Y3000">
        <v>12</v>
      </c>
      <c r="Z3000" t="s">
        <v>10941</v>
      </c>
      <c r="AA3000">
        <v>0.28999999999999992</v>
      </c>
    </row>
    <row r="3001" spans="1:27" x14ac:dyDescent="0.35">
      <c r="A3001">
        <v>2436</v>
      </c>
      <c r="B3001" t="s">
        <v>6271</v>
      </c>
      <c r="C3001">
        <v>2012</v>
      </c>
      <c r="D3001" s="1">
        <v>41227</v>
      </c>
      <c r="E3001" s="1">
        <v>41230</v>
      </c>
      <c r="F3001" t="s">
        <v>56</v>
      </c>
      <c r="G3001" t="s">
        <v>2450</v>
      </c>
      <c r="H3001" t="s">
        <v>2451</v>
      </c>
      <c r="I3001" t="s">
        <v>26</v>
      </c>
      <c r="J3001" t="s">
        <v>27</v>
      </c>
      <c r="K3001" t="s">
        <v>3505</v>
      </c>
      <c r="L3001" t="s">
        <v>3506</v>
      </c>
      <c r="M3001">
        <v>22153</v>
      </c>
      <c r="N3001" t="s">
        <v>3507</v>
      </c>
      <c r="O3001" t="s">
        <v>1254</v>
      </c>
      <c r="P3001" t="s">
        <v>32</v>
      </c>
      <c r="Q3001" t="s">
        <v>79</v>
      </c>
      <c r="R3001" t="s">
        <v>1255</v>
      </c>
      <c r="S3001">
        <v>826.11</v>
      </c>
      <c r="T3001">
        <v>3</v>
      </c>
      <c r="U3001">
        <v>0</v>
      </c>
      <c r="V3001">
        <v>322.18290000000002</v>
      </c>
      <c r="W3001" t="s">
        <v>10948</v>
      </c>
      <c r="X3001" t="s">
        <v>10940</v>
      </c>
      <c r="Y3001">
        <v>11</v>
      </c>
      <c r="Z3001" t="s">
        <v>10947</v>
      </c>
      <c r="AA3001">
        <v>0.39</v>
      </c>
    </row>
    <row r="3002" spans="1:27" x14ac:dyDescent="0.35">
      <c r="A3002">
        <v>2791</v>
      </c>
      <c r="B3002" t="s">
        <v>6272</v>
      </c>
      <c r="C3002">
        <v>2011</v>
      </c>
      <c r="D3002" s="1">
        <v>40807</v>
      </c>
      <c r="E3002" s="1">
        <v>40808</v>
      </c>
      <c r="F3002" t="s">
        <v>56</v>
      </c>
      <c r="G3002" t="s">
        <v>4574</v>
      </c>
      <c r="H3002" t="s">
        <v>4575</v>
      </c>
      <c r="I3002" t="s">
        <v>26</v>
      </c>
      <c r="J3002" t="s">
        <v>27</v>
      </c>
      <c r="K3002" t="s">
        <v>4209</v>
      </c>
      <c r="L3002" t="s">
        <v>4210</v>
      </c>
      <c r="M3002">
        <v>68104</v>
      </c>
      <c r="N3002" t="s">
        <v>3479</v>
      </c>
      <c r="O3002" t="s">
        <v>1380</v>
      </c>
      <c r="P3002" t="s">
        <v>32</v>
      </c>
      <c r="Q3002" t="s">
        <v>79</v>
      </c>
      <c r="R3002" t="s">
        <v>1381</v>
      </c>
      <c r="S3002">
        <v>25.96</v>
      </c>
      <c r="T3002">
        <v>2</v>
      </c>
      <c r="U3002">
        <v>0</v>
      </c>
      <c r="V3002">
        <v>7.5283999999999978</v>
      </c>
      <c r="W3002" t="s">
        <v>10944</v>
      </c>
      <c r="X3002" t="s">
        <v>10937</v>
      </c>
      <c r="Y3002">
        <v>9</v>
      </c>
      <c r="Z3002" t="s">
        <v>10949</v>
      </c>
      <c r="AA3002">
        <v>0.28999999999999992</v>
      </c>
    </row>
    <row r="3003" spans="1:27" x14ac:dyDescent="0.35">
      <c r="A3003">
        <v>2792</v>
      </c>
      <c r="B3003" t="s">
        <v>6272</v>
      </c>
      <c r="C3003">
        <v>2011</v>
      </c>
      <c r="D3003" s="1">
        <v>40807</v>
      </c>
      <c r="E3003" s="1">
        <v>40808</v>
      </c>
      <c r="F3003" t="s">
        <v>56</v>
      </c>
      <c r="G3003" t="s">
        <v>4574</v>
      </c>
      <c r="H3003" t="s">
        <v>4575</v>
      </c>
      <c r="I3003" t="s">
        <v>26</v>
      </c>
      <c r="J3003" t="s">
        <v>27</v>
      </c>
      <c r="K3003" t="s">
        <v>4209</v>
      </c>
      <c r="L3003" t="s">
        <v>4210</v>
      </c>
      <c r="M3003">
        <v>68104</v>
      </c>
      <c r="N3003" t="s">
        <v>3479</v>
      </c>
      <c r="O3003" t="s">
        <v>6246</v>
      </c>
      <c r="P3003" t="s">
        <v>32</v>
      </c>
      <c r="Q3003" t="s">
        <v>79</v>
      </c>
      <c r="R3003" t="s">
        <v>6247</v>
      </c>
      <c r="S3003">
        <v>36.269999999999996</v>
      </c>
      <c r="T3003">
        <v>3</v>
      </c>
      <c r="U3003">
        <v>0</v>
      </c>
      <c r="V3003">
        <v>10.880999999999997</v>
      </c>
      <c r="W3003" t="s">
        <v>10944</v>
      </c>
      <c r="X3003" t="s">
        <v>10937</v>
      </c>
      <c r="Y3003">
        <v>9</v>
      </c>
      <c r="Z3003" t="s">
        <v>10949</v>
      </c>
      <c r="AA3003">
        <v>0.29999999999999993</v>
      </c>
    </row>
    <row r="3004" spans="1:27" x14ac:dyDescent="0.35">
      <c r="A3004">
        <v>2925</v>
      </c>
      <c r="B3004" t="s">
        <v>5384</v>
      </c>
      <c r="C3004">
        <v>2011</v>
      </c>
      <c r="D3004" s="1">
        <v>40788</v>
      </c>
      <c r="E3004" s="1">
        <v>40791</v>
      </c>
      <c r="F3004" t="s">
        <v>56</v>
      </c>
      <c r="G3004" t="s">
        <v>1015</v>
      </c>
      <c r="H3004" t="s">
        <v>1016</v>
      </c>
      <c r="I3004" t="s">
        <v>38</v>
      </c>
      <c r="J3004" t="s">
        <v>27</v>
      </c>
      <c r="K3004" t="s">
        <v>5385</v>
      </c>
      <c r="L3004" t="s">
        <v>3741</v>
      </c>
      <c r="M3004">
        <v>13601</v>
      </c>
      <c r="N3004" t="s">
        <v>3728</v>
      </c>
      <c r="O3004" t="s">
        <v>3197</v>
      </c>
      <c r="P3004" t="s">
        <v>32</v>
      </c>
      <c r="Q3004" t="s">
        <v>79</v>
      </c>
      <c r="R3004" t="s">
        <v>3198</v>
      </c>
      <c r="S3004">
        <v>19.899999999999999</v>
      </c>
      <c r="T3004">
        <v>1</v>
      </c>
      <c r="U3004">
        <v>0</v>
      </c>
      <c r="V3004">
        <v>8.9549999999999983</v>
      </c>
      <c r="W3004" t="s">
        <v>10944</v>
      </c>
      <c r="X3004" t="s">
        <v>10937</v>
      </c>
      <c r="Y3004">
        <v>9</v>
      </c>
      <c r="Z3004" t="s">
        <v>10949</v>
      </c>
      <c r="AA3004">
        <v>0.44999999999999996</v>
      </c>
    </row>
    <row r="3005" spans="1:27" x14ac:dyDescent="0.35">
      <c r="A3005">
        <v>4401</v>
      </c>
      <c r="B3005" t="s">
        <v>5403</v>
      </c>
      <c r="C3005">
        <v>2013</v>
      </c>
      <c r="D3005" s="1">
        <v>41351</v>
      </c>
      <c r="E3005" s="1">
        <v>41351</v>
      </c>
      <c r="F3005" t="s">
        <v>234</v>
      </c>
      <c r="G3005" t="s">
        <v>1697</v>
      </c>
      <c r="H3005" t="s">
        <v>1698</v>
      </c>
      <c r="I3005" t="s">
        <v>38</v>
      </c>
      <c r="J3005" t="s">
        <v>27</v>
      </c>
      <c r="K3005" t="s">
        <v>3938</v>
      </c>
      <c r="L3005" t="s">
        <v>3849</v>
      </c>
      <c r="M3005">
        <v>21044</v>
      </c>
      <c r="N3005" t="s">
        <v>3728</v>
      </c>
      <c r="O3005" t="s">
        <v>6254</v>
      </c>
      <c r="P3005" t="s">
        <v>32</v>
      </c>
      <c r="Q3005" t="s">
        <v>79</v>
      </c>
      <c r="R3005" t="s">
        <v>6255</v>
      </c>
      <c r="S3005">
        <v>901.94999999999993</v>
      </c>
      <c r="T3005">
        <v>3</v>
      </c>
      <c r="U3005">
        <v>0</v>
      </c>
      <c r="V3005">
        <v>297.64349999999996</v>
      </c>
      <c r="W3005" t="s">
        <v>10936</v>
      </c>
      <c r="X3005" t="s">
        <v>10950</v>
      </c>
      <c r="Y3005">
        <v>3</v>
      </c>
      <c r="Z3005" t="s">
        <v>10953</v>
      </c>
      <c r="AA3005">
        <v>0.32999999999999996</v>
      </c>
    </row>
    <row r="3006" spans="1:27" x14ac:dyDescent="0.35">
      <c r="A3006">
        <v>4423</v>
      </c>
      <c r="B3006" t="s">
        <v>3904</v>
      </c>
      <c r="C3006">
        <v>2014</v>
      </c>
      <c r="D3006" s="1">
        <v>41778</v>
      </c>
      <c r="E3006" s="1">
        <v>41779</v>
      </c>
      <c r="F3006" t="s">
        <v>56</v>
      </c>
      <c r="G3006" t="s">
        <v>3905</v>
      </c>
      <c r="H3006" t="s">
        <v>3906</v>
      </c>
      <c r="I3006" t="s">
        <v>26</v>
      </c>
      <c r="J3006" t="s">
        <v>27</v>
      </c>
      <c r="K3006" t="s">
        <v>3907</v>
      </c>
      <c r="L3006" t="s">
        <v>3522</v>
      </c>
      <c r="M3006">
        <v>30328</v>
      </c>
      <c r="N3006" t="s">
        <v>3507</v>
      </c>
      <c r="O3006" t="s">
        <v>1582</v>
      </c>
      <c r="P3006" t="s">
        <v>32</v>
      </c>
      <c r="Q3006" t="s">
        <v>79</v>
      </c>
      <c r="R3006" t="s">
        <v>1583</v>
      </c>
      <c r="S3006">
        <v>17.239999999999998</v>
      </c>
      <c r="T3006">
        <v>2</v>
      </c>
      <c r="U3006">
        <v>0</v>
      </c>
      <c r="V3006">
        <v>4.4824000000000002</v>
      </c>
      <c r="W3006" t="s">
        <v>10939</v>
      </c>
      <c r="X3006" t="s">
        <v>10942</v>
      </c>
      <c r="Y3006">
        <v>5</v>
      </c>
      <c r="Z3006" t="s">
        <v>10952</v>
      </c>
      <c r="AA3006">
        <v>0.26</v>
      </c>
    </row>
    <row r="3007" spans="1:27" x14ac:dyDescent="0.35">
      <c r="A3007">
        <v>5222</v>
      </c>
      <c r="B3007" t="s">
        <v>4566</v>
      </c>
      <c r="C3007">
        <v>2014</v>
      </c>
      <c r="D3007" s="1">
        <v>41778</v>
      </c>
      <c r="E3007" s="1">
        <v>41782</v>
      </c>
      <c r="F3007" t="s">
        <v>45</v>
      </c>
      <c r="G3007" t="s">
        <v>847</v>
      </c>
      <c r="H3007" t="s">
        <v>848</v>
      </c>
      <c r="I3007" t="s">
        <v>127</v>
      </c>
      <c r="J3007" t="s">
        <v>27</v>
      </c>
      <c r="K3007" t="s">
        <v>3505</v>
      </c>
      <c r="L3007" t="s">
        <v>3501</v>
      </c>
      <c r="M3007">
        <v>65807</v>
      </c>
      <c r="N3007" t="s">
        <v>3479</v>
      </c>
      <c r="O3007" t="s">
        <v>6273</v>
      </c>
      <c r="P3007" t="s">
        <v>32</v>
      </c>
      <c r="Q3007" t="s">
        <v>79</v>
      </c>
      <c r="R3007" t="s">
        <v>6274</v>
      </c>
      <c r="S3007">
        <v>706.86</v>
      </c>
      <c r="T3007">
        <v>7</v>
      </c>
      <c r="U3007">
        <v>0</v>
      </c>
      <c r="V3007">
        <v>197.92079999999999</v>
      </c>
      <c r="W3007" t="s">
        <v>10939</v>
      </c>
      <c r="X3007" t="s">
        <v>10942</v>
      </c>
      <c r="Y3007">
        <v>5</v>
      </c>
      <c r="Z3007" t="s">
        <v>10952</v>
      </c>
      <c r="AA3007">
        <v>0.27999999999999997</v>
      </c>
    </row>
    <row r="3008" spans="1:27" x14ac:dyDescent="0.35">
      <c r="A3008">
        <v>5236</v>
      </c>
      <c r="B3008" t="s">
        <v>6275</v>
      </c>
      <c r="C3008">
        <v>2013</v>
      </c>
      <c r="D3008" s="1">
        <v>41598</v>
      </c>
      <c r="E3008" s="1">
        <v>41601</v>
      </c>
      <c r="F3008" t="s">
        <v>56</v>
      </c>
      <c r="G3008" t="s">
        <v>457</v>
      </c>
      <c r="H3008" t="s">
        <v>458</v>
      </c>
      <c r="I3008" t="s">
        <v>26</v>
      </c>
      <c r="J3008" t="s">
        <v>27</v>
      </c>
      <c r="K3008" t="s">
        <v>3867</v>
      </c>
      <c r="L3008" t="s">
        <v>3626</v>
      </c>
      <c r="M3008">
        <v>46203</v>
      </c>
      <c r="N3008" t="s">
        <v>3479</v>
      </c>
      <c r="O3008" t="s">
        <v>6207</v>
      </c>
      <c r="P3008" t="s">
        <v>32</v>
      </c>
      <c r="Q3008" t="s">
        <v>79</v>
      </c>
      <c r="R3008" t="s">
        <v>6208</v>
      </c>
      <c r="S3008">
        <v>54.96</v>
      </c>
      <c r="T3008">
        <v>3</v>
      </c>
      <c r="U3008">
        <v>0</v>
      </c>
      <c r="V3008">
        <v>15.938399999999998</v>
      </c>
      <c r="W3008" t="s">
        <v>10936</v>
      </c>
      <c r="X3008" t="s">
        <v>10940</v>
      </c>
      <c r="Y3008">
        <v>11</v>
      </c>
      <c r="Z3008" t="s">
        <v>10947</v>
      </c>
      <c r="AA3008">
        <v>0.28999999999999998</v>
      </c>
    </row>
    <row r="3009" spans="1:27" x14ac:dyDescent="0.35">
      <c r="A3009">
        <v>5253</v>
      </c>
      <c r="B3009" t="s">
        <v>6276</v>
      </c>
      <c r="C3009">
        <v>2012</v>
      </c>
      <c r="D3009" s="1">
        <v>41212</v>
      </c>
      <c r="E3009" s="1">
        <v>41215</v>
      </c>
      <c r="F3009" t="s">
        <v>56</v>
      </c>
      <c r="G3009" t="s">
        <v>641</v>
      </c>
      <c r="H3009" t="s">
        <v>642</v>
      </c>
      <c r="I3009" t="s">
        <v>38</v>
      </c>
      <c r="J3009" t="s">
        <v>27</v>
      </c>
      <c r="K3009" t="s">
        <v>3649</v>
      </c>
      <c r="L3009" t="s">
        <v>3506</v>
      </c>
      <c r="M3009">
        <v>23464</v>
      </c>
      <c r="N3009" t="s">
        <v>3507</v>
      </c>
      <c r="O3009" t="s">
        <v>6269</v>
      </c>
      <c r="P3009" t="s">
        <v>32</v>
      </c>
      <c r="Q3009" t="s">
        <v>79</v>
      </c>
      <c r="R3009" t="s">
        <v>6270</v>
      </c>
      <c r="S3009">
        <v>182.91</v>
      </c>
      <c r="T3009">
        <v>3</v>
      </c>
      <c r="U3009">
        <v>0</v>
      </c>
      <c r="V3009">
        <v>53.043899999999979</v>
      </c>
      <c r="W3009" t="s">
        <v>10948</v>
      </c>
      <c r="X3009" t="s">
        <v>10940</v>
      </c>
      <c r="Y3009">
        <v>10</v>
      </c>
      <c r="Z3009" t="s">
        <v>10945</v>
      </c>
      <c r="AA3009">
        <v>0.28999999999999987</v>
      </c>
    </row>
    <row r="3010" spans="1:27" x14ac:dyDescent="0.35">
      <c r="A3010">
        <v>5268</v>
      </c>
      <c r="B3010" t="s">
        <v>6277</v>
      </c>
      <c r="C3010">
        <v>2014</v>
      </c>
      <c r="D3010" s="1">
        <v>41913</v>
      </c>
      <c r="E3010" s="1">
        <v>41916</v>
      </c>
      <c r="F3010" t="s">
        <v>56</v>
      </c>
      <c r="G3010" t="s">
        <v>6278</v>
      </c>
      <c r="H3010" t="s">
        <v>6279</v>
      </c>
      <c r="I3010" t="s">
        <v>26</v>
      </c>
      <c r="J3010" t="s">
        <v>27</v>
      </c>
      <c r="K3010" t="s">
        <v>3472</v>
      </c>
      <c r="L3010" t="s">
        <v>3473</v>
      </c>
      <c r="M3010">
        <v>98103</v>
      </c>
      <c r="N3010" t="s">
        <v>30</v>
      </c>
      <c r="O3010" t="s">
        <v>1118</v>
      </c>
      <c r="P3010" t="s">
        <v>32</v>
      </c>
      <c r="Q3010" t="s">
        <v>79</v>
      </c>
      <c r="R3010" t="s">
        <v>1119</v>
      </c>
      <c r="S3010">
        <v>3.89</v>
      </c>
      <c r="T3010">
        <v>1</v>
      </c>
      <c r="U3010">
        <v>0</v>
      </c>
      <c r="V3010">
        <v>1.0114000000000001</v>
      </c>
      <c r="W3010" t="s">
        <v>10939</v>
      </c>
      <c r="X3010" t="s">
        <v>10940</v>
      </c>
      <c r="Y3010">
        <v>10</v>
      </c>
      <c r="Z3010" t="s">
        <v>10945</v>
      </c>
      <c r="AA3010">
        <v>0.26</v>
      </c>
    </row>
    <row r="3011" spans="1:27" x14ac:dyDescent="0.35">
      <c r="A3011">
        <v>5865</v>
      </c>
      <c r="B3011" t="s">
        <v>4185</v>
      </c>
      <c r="C3011">
        <v>2011</v>
      </c>
      <c r="D3011" s="1">
        <v>40760</v>
      </c>
      <c r="E3011" s="1">
        <v>40762</v>
      </c>
      <c r="F3011" t="s">
        <v>45</v>
      </c>
      <c r="G3011" t="s">
        <v>867</v>
      </c>
      <c r="H3011" t="s">
        <v>868</v>
      </c>
      <c r="I3011" t="s">
        <v>26</v>
      </c>
      <c r="J3011" t="s">
        <v>27</v>
      </c>
      <c r="K3011" t="s">
        <v>4186</v>
      </c>
      <c r="L3011" t="s">
        <v>3727</v>
      </c>
      <c r="M3011">
        <v>6450</v>
      </c>
      <c r="N3011" t="s">
        <v>3728</v>
      </c>
      <c r="O3011" t="s">
        <v>462</v>
      </c>
      <c r="P3011" t="s">
        <v>32</v>
      </c>
      <c r="Q3011" t="s">
        <v>79</v>
      </c>
      <c r="R3011" t="s">
        <v>463</v>
      </c>
      <c r="S3011">
        <v>79.47</v>
      </c>
      <c r="T3011">
        <v>3</v>
      </c>
      <c r="U3011">
        <v>0</v>
      </c>
      <c r="V3011">
        <v>22.251600000000003</v>
      </c>
      <c r="W3011" t="s">
        <v>10944</v>
      </c>
      <c r="X3011" t="s">
        <v>10937</v>
      </c>
      <c r="Y3011">
        <v>8</v>
      </c>
      <c r="Z3011" t="s">
        <v>10954</v>
      </c>
      <c r="AA3011">
        <v>0.28000000000000003</v>
      </c>
    </row>
    <row r="3012" spans="1:27" x14ac:dyDescent="0.35">
      <c r="A3012">
        <v>5951</v>
      </c>
      <c r="B3012" t="s">
        <v>5164</v>
      </c>
      <c r="C3012">
        <v>2014</v>
      </c>
      <c r="D3012" s="1">
        <v>41704</v>
      </c>
      <c r="E3012" s="1">
        <v>41704</v>
      </c>
      <c r="F3012" t="s">
        <v>234</v>
      </c>
      <c r="G3012" t="s">
        <v>1913</v>
      </c>
      <c r="H3012" t="s">
        <v>1914</v>
      </c>
      <c r="I3012" t="s">
        <v>26</v>
      </c>
      <c r="J3012" t="s">
        <v>27</v>
      </c>
      <c r="K3012" t="s">
        <v>3556</v>
      </c>
      <c r="L3012" t="s">
        <v>3557</v>
      </c>
      <c r="M3012">
        <v>38671</v>
      </c>
      <c r="N3012" t="s">
        <v>3507</v>
      </c>
      <c r="O3012" t="s">
        <v>1043</v>
      </c>
      <c r="P3012" t="s">
        <v>32</v>
      </c>
      <c r="Q3012" t="s">
        <v>79</v>
      </c>
      <c r="R3012" t="s">
        <v>1044</v>
      </c>
      <c r="S3012">
        <v>262.24</v>
      </c>
      <c r="T3012">
        <v>2</v>
      </c>
      <c r="U3012">
        <v>0</v>
      </c>
      <c r="V3012">
        <v>78.671999999999997</v>
      </c>
      <c r="W3012" t="s">
        <v>10939</v>
      </c>
      <c r="X3012" t="s">
        <v>10950</v>
      </c>
      <c r="Y3012">
        <v>3</v>
      </c>
      <c r="Z3012" t="s">
        <v>10953</v>
      </c>
      <c r="AA3012">
        <v>0.3</v>
      </c>
    </row>
    <row r="3013" spans="1:27" x14ac:dyDescent="0.35">
      <c r="A3013">
        <v>6021</v>
      </c>
      <c r="B3013" t="s">
        <v>5165</v>
      </c>
      <c r="C3013">
        <v>2013</v>
      </c>
      <c r="D3013" s="1">
        <v>41500</v>
      </c>
      <c r="E3013" s="1">
        <v>41500</v>
      </c>
      <c r="F3013" t="s">
        <v>234</v>
      </c>
      <c r="G3013" t="s">
        <v>1319</v>
      </c>
      <c r="H3013" t="s">
        <v>1320</v>
      </c>
      <c r="I3013" t="s">
        <v>38</v>
      </c>
      <c r="J3013" t="s">
        <v>27</v>
      </c>
      <c r="K3013" t="s">
        <v>5166</v>
      </c>
      <c r="L3013" t="s">
        <v>3704</v>
      </c>
      <c r="M3013">
        <v>70065</v>
      </c>
      <c r="N3013" t="s">
        <v>3507</v>
      </c>
      <c r="O3013" t="s">
        <v>3321</v>
      </c>
      <c r="P3013" t="s">
        <v>32</v>
      </c>
      <c r="Q3013" t="s">
        <v>79</v>
      </c>
      <c r="R3013" t="s">
        <v>66</v>
      </c>
      <c r="S3013">
        <v>17.34</v>
      </c>
      <c r="T3013">
        <v>2</v>
      </c>
      <c r="U3013">
        <v>0</v>
      </c>
      <c r="V3013">
        <v>4.6818000000000008</v>
      </c>
      <c r="W3013" t="s">
        <v>10936</v>
      </c>
      <c r="X3013" t="s">
        <v>10937</v>
      </c>
      <c r="Y3013">
        <v>8</v>
      </c>
      <c r="Z3013" t="s">
        <v>10954</v>
      </c>
      <c r="AA3013">
        <v>0.27000000000000007</v>
      </c>
    </row>
    <row r="3014" spans="1:27" x14ac:dyDescent="0.35">
      <c r="A3014">
        <v>6214</v>
      </c>
      <c r="B3014" t="s">
        <v>6280</v>
      </c>
      <c r="C3014">
        <v>2014</v>
      </c>
      <c r="D3014" s="1">
        <v>41956</v>
      </c>
      <c r="E3014" s="1">
        <v>41960</v>
      </c>
      <c r="F3014" t="s">
        <v>45</v>
      </c>
      <c r="G3014" t="s">
        <v>2249</v>
      </c>
      <c r="H3014" t="s">
        <v>2250</v>
      </c>
      <c r="I3014" t="s">
        <v>38</v>
      </c>
      <c r="J3014" t="s">
        <v>27</v>
      </c>
      <c r="K3014" t="s">
        <v>5423</v>
      </c>
      <c r="L3014" t="s">
        <v>3473</v>
      </c>
      <c r="M3014">
        <v>98632</v>
      </c>
      <c r="N3014" t="s">
        <v>30</v>
      </c>
      <c r="O3014" t="s">
        <v>2494</v>
      </c>
      <c r="P3014" t="s">
        <v>32</v>
      </c>
      <c r="Q3014" t="s">
        <v>79</v>
      </c>
      <c r="R3014" t="s">
        <v>2495</v>
      </c>
      <c r="S3014">
        <v>76.12</v>
      </c>
      <c r="T3014">
        <v>2</v>
      </c>
      <c r="U3014">
        <v>0</v>
      </c>
      <c r="V3014">
        <v>22.074799999999996</v>
      </c>
      <c r="W3014" t="s">
        <v>10939</v>
      </c>
      <c r="X3014" t="s">
        <v>10940</v>
      </c>
      <c r="Y3014">
        <v>11</v>
      </c>
      <c r="Z3014" t="s">
        <v>10947</v>
      </c>
      <c r="AA3014">
        <v>0.28999999999999992</v>
      </c>
    </row>
    <row r="3015" spans="1:27" x14ac:dyDescent="0.35">
      <c r="A3015">
        <v>6633</v>
      </c>
      <c r="B3015" t="s">
        <v>6281</v>
      </c>
      <c r="C3015">
        <v>2013</v>
      </c>
      <c r="D3015" s="1">
        <v>41401</v>
      </c>
      <c r="E3015" s="1">
        <v>41403</v>
      </c>
      <c r="F3015" t="s">
        <v>45</v>
      </c>
      <c r="G3015" t="s">
        <v>4167</v>
      </c>
      <c r="H3015" t="s">
        <v>4168</v>
      </c>
      <c r="I3015" t="s">
        <v>127</v>
      </c>
      <c r="J3015" t="s">
        <v>27</v>
      </c>
      <c r="K3015" t="s">
        <v>3505</v>
      </c>
      <c r="L3015" t="s">
        <v>3501</v>
      </c>
      <c r="M3015">
        <v>65807</v>
      </c>
      <c r="N3015" t="s">
        <v>3479</v>
      </c>
      <c r="O3015" t="s">
        <v>1574</v>
      </c>
      <c r="P3015" t="s">
        <v>32</v>
      </c>
      <c r="Q3015" t="s">
        <v>79</v>
      </c>
      <c r="R3015" t="s">
        <v>1575</v>
      </c>
      <c r="S3015">
        <v>54.48</v>
      </c>
      <c r="T3015">
        <v>1</v>
      </c>
      <c r="U3015">
        <v>0</v>
      </c>
      <c r="V3015">
        <v>15.254400000000004</v>
      </c>
      <c r="W3015" t="s">
        <v>10936</v>
      </c>
      <c r="X3015" t="s">
        <v>10942</v>
      </c>
      <c r="Y3015">
        <v>5</v>
      </c>
      <c r="Z3015" t="s">
        <v>10952</v>
      </c>
      <c r="AA3015">
        <v>0.28000000000000008</v>
      </c>
    </row>
    <row r="3016" spans="1:27" x14ac:dyDescent="0.35">
      <c r="A3016">
        <v>6662</v>
      </c>
      <c r="B3016" t="s">
        <v>5978</v>
      </c>
      <c r="C3016">
        <v>2012</v>
      </c>
      <c r="D3016" s="1">
        <v>41129</v>
      </c>
      <c r="E3016" s="1">
        <v>41131</v>
      </c>
      <c r="F3016" t="s">
        <v>45</v>
      </c>
      <c r="G3016" t="s">
        <v>5477</v>
      </c>
      <c r="H3016" t="s">
        <v>5478</v>
      </c>
      <c r="I3016" t="s">
        <v>38</v>
      </c>
      <c r="J3016" t="s">
        <v>27</v>
      </c>
      <c r="K3016" t="s">
        <v>3993</v>
      </c>
      <c r="L3016" t="s">
        <v>3785</v>
      </c>
      <c r="M3016">
        <v>1841</v>
      </c>
      <c r="N3016" t="s">
        <v>3728</v>
      </c>
      <c r="O3016" t="s">
        <v>6192</v>
      </c>
      <c r="P3016" t="s">
        <v>32</v>
      </c>
      <c r="Q3016" t="s">
        <v>79</v>
      </c>
      <c r="R3016" t="s">
        <v>6193</v>
      </c>
      <c r="S3016">
        <v>113.92</v>
      </c>
      <c r="T3016">
        <v>2</v>
      </c>
      <c r="U3016">
        <v>0</v>
      </c>
      <c r="V3016">
        <v>33.036799999999985</v>
      </c>
      <c r="W3016" t="s">
        <v>10948</v>
      </c>
      <c r="X3016" t="s">
        <v>10937</v>
      </c>
      <c r="Y3016">
        <v>8</v>
      </c>
      <c r="Z3016" t="s">
        <v>10954</v>
      </c>
      <c r="AA3016">
        <v>0.28999999999999987</v>
      </c>
    </row>
    <row r="3017" spans="1:27" x14ac:dyDescent="0.35">
      <c r="A3017">
        <v>6677</v>
      </c>
      <c r="B3017" t="s">
        <v>3990</v>
      </c>
      <c r="C3017">
        <v>2012</v>
      </c>
      <c r="D3017" s="1">
        <v>41234</v>
      </c>
      <c r="E3017" s="1">
        <v>41236</v>
      </c>
      <c r="F3017" t="s">
        <v>45</v>
      </c>
      <c r="G3017" t="s">
        <v>3991</v>
      </c>
      <c r="H3017" t="s">
        <v>3992</v>
      </c>
      <c r="I3017" t="s">
        <v>38</v>
      </c>
      <c r="J3017" t="s">
        <v>27</v>
      </c>
      <c r="K3017" t="s">
        <v>3993</v>
      </c>
      <c r="L3017" t="s">
        <v>3626</v>
      </c>
      <c r="M3017">
        <v>46226</v>
      </c>
      <c r="N3017" t="s">
        <v>3479</v>
      </c>
      <c r="O3017" t="s">
        <v>1078</v>
      </c>
      <c r="P3017" t="s">
        <v>32</v>
      </c>
      <c r="Q3017" t="s">
        <v>79</v>
      </c>
      <c r="R3017" t="s">
        <v>1079</v>
      </c>
      <c r="S3017">
        <v>19.75</v>
      </c>
      <c r="T3017">
        <v>5</v>
      </c>
      <c r="U3017">
        <v>0</v>
      </c>
      <c r="V3017">
        <v>5.1350000000000007</v>
      </c>
      <c r="W3017" t="s">
        <v>10948</v>
      </c>
      <c r="X3017" t="s">
        <v>10940</v>
      </c>
      <c r="Y3017">
        <v>11</v>
      </c>
      <c r="Z3017" t="s">
        <v>10947</v>
      </c>
      <c r="AA3017">
        <v>0.26</v>
      </c>
    </row>
    <row r="3018" spans="1:27" x14ac:dyDescent="0.35">
      <c r="A3018">
        <v>6752</v>
      </c>
      <c r="B3018" t="s">
        <v>4197</v>
      </c>
      <c r="C3018">
        <v>2013</v>
      </c>
      <c r="D3018" s="1">
        <v>41454</v>
      </c>
      <c r="E3018" s="1">
        <v>41456</v>
      </c>
      <c r="F3018" t="s">
        <v>45</v>
      </c>
      <c r="G3018" t="s">
        <v>1531</v>
      </c>
      <c r="H3018" t="s">
        <v>1532</v>
      </c>
      <c r="I3018" t="s">
        <v>38</v>
      </c>
      <c r="J3018" t="s">
        <v>27</v>
      </c>
      <c r="K3018" t="s">
        <v>4198</v>
      </c>
      <c r="L3018" t="s">
        <v>3901</v>
      </c>
      <c r="M3018">
        <v>7501</v>
      </c>
      <c r="N3018" t="s">
        <v>3728</v>
      </c>
      <c r="O3018" t="s">
        <v>6196</v>
      </c>
      <c r="P3018" t="s">
        <v>32</v>
      </c>
      <c r="Q3018" t="s">
        <v>79</v>
      </c>
      <c r="R3018" t="s">
        <v>6197</v>
      </c>
      <c r="S3018">
        <v>8.74</v>
      </c>
      <c r="T3018">
        <v>2</v>
      </c>
      <c r="U3018">
        <v>0</v>
      </c>
      <c r="V3018">
        <v>2.2724000000000002</v>
      </c>
      <c r="W3018" t="s">
        <v>10936</v>
      </c>
      <c r="X3018" t="s">
        <v>10942</v>
      </c>
      <c r="Y3018">
        <v>6</v>
      </c>
      <c r="Z3018" t="s">
        <v>10946</v>
      </c>
      <c r="AA3018">
        <v>0.26</v>
      </c>
    </row>
    <row r="3019" spans="1:27" x14ac:dyDescent="0.35">
      <c r="A3019">
        <v>6755</v>
      </c>
      <c r="B3019" t="s">
        <v>4197</v>
      </c>
      <c r="C3019">
        <v>2013</v>
      </c>
      <c r="D3019" s="1">
        <v>41454</v>
      </c>
      <c r="E3019" s="1">
        <v>41456</v>
      </c>
      <c r="F3019" t="s">
        <v>45</v>
      </c>
      <c r="G3019" t="s">
        <v>1531</v>
      </c>
      <c r="H3019" t="s">
        <v>1532</v>
      </c>
      <c r="I3019" t="s">
        <v>38</v>
      </c>
      <c r="J3019" t="s">
        <v>27</v>
      </c>
      <c r="K3019" t="s">
        <v>4198</v>
      </c>
      <c r="L3019" t="s">
        <v>3901</v>
      </c>
      <c r="M3019">
        <v>7501</v>
      </c>
      <c r="N3019" t="s">
        <v>3728</v>
      </c>
      <c r="O3019" t="s">
        <v>6215</v>
      </c>
      <c r="P3019" t="s">
        <v>32</v>
      </c>
      <c r="Q3019" t="s">
        <v>79</v>
      </c>
      <c r="R3019" t="s">
        <v>6216</v>
      </c>
      <c r="S3019">
        <v>275.24</v>
      </c>
      <c r="T3019">
        <v>4</v>
      </c>
      <c r="U3019">
        <v>0</v>
      </c>
      <c r="V3019">
        <v>121.10560000000001</v>
      </c>
      <c r="W3019" t="s">
        <v>10936</v>
      </c>
      <c r="X3019" t="s">
        <v>10942</v>
      </c>
      <c r="Y3019">
        <v>6</v>
      </c>
      <c r="Z3019" t="s">
        <v>10946</v>
      </c>
      <c r="AA3019">
        <v>0.44</v>
      </c>
    </row>
    <row r="3020" spans="1:27" x14ac:dyDescent="0.35">
      <c r="A3020">
        <v>6991</v>
      </c>
      <c r="B3020" t="s">
        <v>4601</v>
      </c>
      <c r="C3020">
        <v>2012</v>
      </c>
      <c r="D3020" s="1">
        <v>41221</v>
      </c>
      <c r="E3020" s="1">
        <v>41226</v>
      </c>
      <c r="F3020" t="s">
        <v>45</v>
      </c>
      <c r="G3020" t="s">
        <v>4602</v>
      </c>
      <c r="H3020" t="s">
        <v>4603</v>
      </c>
      <c r="I3020" t="s">
        <v>38</v>
      </c>
      <c r="J3020" t="s">
        <v>27</v>
      </c>
      <c r="K3020" t="s">
        <v>4147</v>
      </c>
      <c r="L3020" t="s">
        <v>3506</v>
      </c>
      <c r="M3020">
        <v>23666</v>
      </c>
      <c r="N3020" t="s">
        <v>3507</v>
      </c>
      <c r="O3020" t="s">
        <v>6282</v>
      </c>
      <c r="P3020" t="s">
        <v>32</v>
      </c>
      <c r="Q3020" t="s">
        <v>79</v>
      </c>
      <c r="R3020" t="s">
        <v>6283</v>
      </c>
      <c r="S3020">
        <v>44.43</v>
      </c>
      <c r="T3020">
        <v>3</v>
      </c>
      <c r="U3020">
        <v>0</v>
      </c>
      <c r="V3020">
        <v>18.660600000000002</v>
      </c>
      <c r="W3020" t="s">
        <v>10948</v>
      </c>
      <c r="X3020" t="s">
        <v>10940</v>
      </c>
      <c r="Y3020">
        <v>11</v>
      </c>
      <c r="Z3020" t="s">
        <v>10947</v>
      </c>
      <c r="AA3020">
        <v>0.42000000000000004</v>
      </c>
    </row>
    <row r="3021" spans="1:27" x14ac:dyDescent="0.35">
      <c r="A3021">
        <v>7000</v>
      </c>
      <c r="B3021" t="s">
        <v>6284</v>
      </c>
      <c r="C3021">
        <v>2014</v>
      </c>
      <c r="D3021" s="1">
        <v>41786</v>
      </c>
      <c r="E3021" s="1">
        <v>41789</v>
      </c>
      <c r="F3021" t="s">
        <v>56</v>
      </c>
      <c r="G3021" t="s">
        <v>6285</v>
      </c>
      <c r="H3021" t="s">
        <v>6286</v>
      </c>
      <c r="I3021" t="s">
        <v>26</v>
      </c>
      <c r="J3021" t="s">
        <v>27</v>
      </c>
      <c r="K3021" t="s">
        <v>4099</v>
      </c>
      <c r="L3021" t="s">
        <v>3603</v>
      </c>
      <c r="M3021">
        <v>40214</v>
      </c>
      <c r="N3021" t="s">
        <v>3507</v>
      </c>
      <c r="O3021" t="s">
        <v>1771</v>
      </c>
      <c r="P3021" t="s">
        <v>32</v>
      </c>
      <c r="Q3021" t="s">
        <v>79</v>
      </c>
      <c r="R3021" t="s">
        <v>1772</v>
      </c>
      <c r="S3021">
        <v>208.44</v>
      </c>
      <c r="T3021">
        <v>3</v>
      </c>
      <c r="U3021">
        <v>0</v>
      </c>
      <c r="V3021">
        <v>62.531999999999982</v>
      </c>
      <c r="W3021" t="s">
        <v>10939</v>
      </c>
      <c r="X3021" t="s">
        <v>10942</v>
      </c>
      <c r="Y3021">
        <v>5</v>
      </c>
      <c r="Z3021" t="s">
        <v>10952</v>
      </c>
      <c r="AA3021">
        <v>0.29999999999999993</v>
      </c>
    </row>
    <row r="3022" spans="1:27" x14ac:dyDescent="0.35">
      <c r="A3022">
        <v>7015</v>
      </c>
      <c r="B3022" t="s">
        <v>4604</v>
      </c>
      <c r="C3022">
        <v>2011</v>
      </c>
      <c r="D3022" s="1">
        <v>40613</v>
      </c>
      <c r="E3022" s="1">
        <v>40615</v>
      </c>
      <c r="F3022" t="s">
        <v>45</v>
      </c>
      <c r="G3022" t="s">
        <v>1235</v>
      </c>
      <c r="H3022" t="s">
        <v>1236</v>
      </c>
      <c r="I3022" t="s">
        <v>26</v>
      </c>
      <c r="J3022" t="s">
        <v>27</v>
      </c>
      <c r="K3022" t="s">
        <v>3625</v>
      </c>
      <c r="L3022" t="s">
        <v>3603</v>
      </c>
      <c r="M3022">
        <v>40475</v>
      </c>
      <c r="N3022" t="s">
        <v>3507</v>
      </c>
      <c r="O3022" t="s">
        <v>3195</v>
      </c>
      <c r="P3022" t="s">
        <v>32</v>
      </c>
      <c r="Q3022" t="s">
        <v>79</v>
      </c>
      <c r="R3022" t="s">
        <v>3196</v>
      </c>
      <c r="S3022">
        <v>146.76</v>
      </c>
      <c r="T3022">
        <v>3</v>
      </c>
      <c r="U3022">
        <v>0</v>
      </c>
      <c r="V3022">
        <v>38.157600000000002</v>
      </c>
      <c r="W3022" t="s">
        <v>10944</v>
      </c>
      <c r="X3022" t="s">
        <v>10950</v>
      </c>
      <c r="Y3022">
        <v>3</v>
      </c>
      <c r="Z3022" t="s">
        <v>10953</v>
      </c>
      <c r="AA3022">
        <v>0.26</v>
      </c>
    </row>
    <row r="3023" spans="1:27" x14ac:dyDescent="0.35">
      <c r="A3023">
        <v>7232</v>
      </c>
      <c r="B3023" t="s">
        <v>6287</v>
      </c>
      <c r="C3023">
        <v>2014</v>
      </c>
      <c r="D3023" s="1">
        <v>41712</v>
      </c>
      <c r="E3023" s="1">
        <v>41714</v>
      </c>
      <c r="F3023" t="s">
        <v>56</v>
      </c>
      <c r="G3023" t="s">
        <v>3827</v>
      </c>
      <c r="H3023" t="s">
        <v>3828</v>
      </c>
      <c r="I3023" t="s">
        <v>38</v>
      </c>
      <c r="J3023" t="s">
        <v>27</v>
      </c>
      <c r="K3023" t="s">
        <v>2910</v>
      </c>
      <c r="L3023" t="s">
        <v>3727</v>
      </c>
      <c r="M3023">
        <v>6824</v>
      </c>
      <c r="N3023" t="s">
        <v>3728</v>
      </c>
      <c r="O3023" t="s">
        <v>6220</v>
      </c>
      <c r="P3023" t="s">
        <v>32</v>
      </c>
      <c r="Q3023" t="s">
        <v>79</v>
      </c>
      <c r="R3023" t="s">
        <v>6221</v>
      </c>
      <c r="S3023">
        <v>465.16</v>
      </c>
      <c r="T3023">
        <v>2</v>
      </c>
      <c r="U3023">
        <v>0</v>
      </c>
      <c r="V3023">
        <v>120.94159999999999</v>
      </c>
      <c r="W3023" t="s">
        <v>10939</v>
      </c>
      <c r="X3023" t="s">
        <v>10950</v>
      </c>
      <c r="Y3023">
        <v>3</v>
      </c>
      <c r="Z3023" t="s">
        <v>10953</v>
      </c>
      <c r="AA3023">
        <v>0.25999999999999995</v>
      </c>
    </row>
    <row r="3024" spans="1:27" x14ac:dyDescent="0.35">
      <c r="A3024">
        <v>7516</v>
      </c>
      <c r="B3024" t="s">
        <v>4010</v>
      </c>
      <c r="C3024">
        <v>2014</v>
      </c>
      <c r="D3024" s="1">
        <v>41983</v>
      </c>
      <c r="E3024" s="1">
        <v>41986</v>
      </c>
      <c r="F3024" t="s">
        <v>45</v>
      </c>
      <c r="G3024" t="s">
        <v>92</v>
      </c>
      <c r="H3024" t="s">
        <v>93</v>
      </c>
      <c r="I3024" t="s">
        <v>38</v>
      </c>
      <c r="J3024" t="s">
        <v>27</v>
      </c>
      <c r="K3024" t="s">
        <v>3625</v>
      </c>
      <c r="L3024" t="s">
        <v>3603</v>
      </c>
      <c r="M3024">
        <v>40475</v>
      </c>
      <c r="N3024" t="s">
        <v>3507</v>
      </c>
      <c r="O3024" t="s">
        <v>6288</v>
      </c>
      <c r="P3024" t="s">
        <v>32</v>
      </c>
      <c r="Q3024" t="s">
        <v>79</v>
      </c>
      <c r="R3024" t="s">
        <v>6289</v>
      </c>
      <c r="S3024">
        <v>214.89999999999998</v>
      </c>
      <c r="T3024">
        <v>5</v>
      </c>
      <c r="U3024">
        <v>0</v>
      </c>
      <c r="V3024">
        <v>62.32099999999997</v>
      </c>
      <c r="W3024" t="s">
        <v>10939</v>
      </c>
      <c r="X3024" t="s">
        <v>10940</v>
      </c>
      <c r="Y3024">
        <v>12</v>
      </c>
      <c r="Z3024" t="s">
        <v>10941</v>
      </c>
      <c r="AA3024">
        <v>0.28999999999999987</v>
      </c>
    </row>
    <row r="3025" spans="1:27" x14ac:dyDescent="0.35">
      <c r="A3025">
        <v>7580</v>
      </c>
      <c r="B3025" t="s">
        <v>5986</v>
      </c>
      <c r="C3025">
        <v>2012</v>
      </c>
      <c r="D3025" s="1">
        <v>41236</v>
      </c>
      <c r="E3025" s="1">
        <v>41240</v>
      </c>
      <c r="F3025" t="s">
        <v>45</v>
      </c>
      <c r="G3025" t="s">
        <v>264</v>
      </c>
      <c r="H3025" t="s">
        <v>265</v>
      </c>
      <c r="I3025" t="s">
        <v>38</v>
      </c>
      <c r="J3025" t="s">
        <v>27</v>
      </c>
      <c r="K3025" t="s">
        <v>4045</v>
      </c>
      <c r="L3025" t="s">
        <v>3901</v>
      </c>
      <c r="M3025">
        <v>7960</v>
      </c>
      <c r="N3025" t="s">
        <v>3728</v>
      </c>
      <c r="O3025" t="s">
        <v>1480</v>
      </c>
      <c r="P3025" t="s">
        <v>32</v>
      </c>
      <c r="Q3025" t="s">
        <v>79</v>
      </c>
      <c r="R3025" t="s">
        <v>1481</v>
      </c>
      <c r="S3025">
        <v>2625.12</v>
      </c>
      <c r="T3025">
        <v>8</v>
      </c>
      <c r="U3025">
        <v>0</v>
      </c>
      <c r="V3025">
        <v>735.03359999999998</v>
      </c>
      <c r="W3025" t="s">
        <v>10948</v>
      </c>
      <c r="X3025" t="s">
        <v>10940</v>
      </c>
      <c r="Y3025">
        <v>11</v>
      </c>
      <c r="Z3025" t="s">
        <v>10947</v>
      </c>
      <c r="AA3025">
        <v>0.28000000000000003</v>
      </c>
    </row>
    <row r="3026" spans="1:27" x14ac:dyDescent="0.35">
      <c r="A3026">
        <v>7690</v>
      </c>
      <c r="B3026" t="s">
        <v>3669</v>
      </c>
      <c r="C3026">
        <v>2014</v>
      </c>
      <c r="D3026" s="1">
        <v>41836</v>
      </c>
      <c r="E3026" s="1">
        <v>41838</v>
      </c>
      <c r="F3026" t="s">
        <v>56</v>
      </c>
      <c r="G3026" t="s">
        <v>867</v>
      </c>
      <c r="H3026" t="s">
        <v>868</v>
      </c>
      <c r="I3026" t="s">
        <v>26</v>
      </c>
      <c r="J3026" t="s">
        <v>27</v>
      </c>
      <c r="K3026" t="s">
        <v>3670</v>
      </c>
      <c r="L3026" t="s">
        <v>3506</v>
      </c>
      <c r="M3026">
        <v>23434</v>
      </c>
      <c r="N3026" t="s">
        <v>3507</v>
      </c>
      <c r="O3026" t="s">
        <v>6261</v>
      </c>
      <c r="P3026" t="s">
        <v>32</v>
      </c>
      <c r="Q3026" t="s">
        <v>79</v>
      </c>
      <c r="R3026" t="s">
        <v>6262</v>
      </c>
      <c r="S3026">
        <v>179.94</v>
      </c>
      <c r="T3026">
        <v>3</v>
      </c>
      <c r="U3026">
        <v>0</v>
      </c>
      <c r="V3026">
        <v>50.383200000000009</v>
      </c>
      <c r="W3026" t="s">
        <v>10939</v>
      </c>
      <c r="X3026" t="s">
        <v>10937</v>
      </c>
      <c r="Y3026">
        <v>7</v>
      </c>
      <c r="Z3026" t="s">
        <v>10938</v>
      </c>
      <c r="AA3026">
        <v>0.28000000000000008</v>
      </c>
    </row>
    <row r="3027" spans="1:27" x14ac:dyDescent="0.35">
      <c r="A3027">
        <v>7982</v>
      </c>
      <c r="B3027" t="s">
        <v>5431</v>
      </c>
      <c r="C3027">
        <v>2011</v>
      </c>
      <c r="D3027" s="1">
        <v>40796</v>
      </c>
      <c r="E3027" s="1">
        <v>40799</v>
      </c>
      <c r="F3027" t="s">
        <v>56</v>
      </c>
      <c r="G3027" t="s">
        <v>2983</v>
      </c>
      <c r="H3027" t="s">
        <v>2984</v>
      </c>
      <c r="I3027" t="s">
        <v>38</v>
      </c>
      <c r="J3027" t="s">
        <v>27</v>
      </c>
      <c r="K3027" t="s">
        <v>5432</v>
      </c>
      <c r="L3027" t="s">
        <v>3901</v>
      </c>
      <c r="M3027">
        <v>7011</v>
      </c>
      <c r="N3027" t="s">
        <v>3728</v>
      </c>
      <c r="O3027" t="s">
        <v>282</v>
      </c>
      <c r="P3027" t="s">
        <v>32</v>
      </c>
      <c r="Q3027" t="s">
        <v>79</v>
      </c>
      <c r="R3027" t="s">
        <v>283</v>
      </c>
      <c r="S3027">
        <v>81.92</v>
      </c>
      <c r="T3027">
        <v>4</v>
      </c>
      <c r="U3027">
        <v>0</v>
      </c>
      <c r="V3027">
        <v>22.118400000000001</v>
      </c>
      <c r="W3027" t="s">
        <v>10944</v>
      </c>
      <c r="X3027" t="s">
        <v>10937</v>
      </c>
      <c r="Y3027">
        <v>9</v>
      </c>
      <c r="Z3027" t="s">
        <v>10949</v>
      </c>
      <c r="AA3027">
        <v>0.27</v>
      </c>
    </row>
    <row r="3028" spans="1:27" x14ac:dyDescent="0.35">
      <c r="A3028">
        <v>8000</v>
      </c>
      <c r="B3028" t="s">
        <v>5347</v>
      </c>
      <c r="C3028">
        <v>2011</v>
      </c>
      <c r="D3028" s="1">
        <v>40667</v>
      </c>
      <c r="E3028" s="1">
        <v>40670</v>
      </c>
      <c r="F3028" t="s">
        <v>56</v>
      </c>
      <c r="G3028" t="s">
        <v>3899</v>
      </c>
      <c r="H3028" t="s">
        <v>3900</v>
      </c>
      <c r="I3028" t="s">
        <v>26</v>
      </c>
      <c r="J3028" t="s">
        <v>27</v>
      </c>
      <c r="K3028" t="s">
        <v>3472</v>
      </c>
      <c r="L3028" t="s">
        <v>3473</v>
      </c>
      <c r="M3028">
        <v>98105</v>
      </c>
      <c r="N3028" t="s">
        <v>30</v>
      </c>
      <c r="O3028" t="s">
        <v>2059</v>
      </c>
      <c r="P3028" t="s">
        <v>32</v>
      </c>
      <c r="Q3028" t="s">
        <v>79</v>
      </c>
      <c r="R3028" t="s">
        <v>2060</v>
      </c>
      <c r="S3028">
        <v>57.68</v>
      </c>
      <c r="T3028">
        <v>4</v>
      </c>
      <c r="U3028">
        <v>0</v>
      </c>
      <c r="V3028">
        <v>19.034399999999998</v>
      </c>
      <c r="W3028" t="s">
        <v>10944</v>
      </c>
      <c r="X3028" t="s">
        <v>10942</v>
      </c>
      <c r="Y3028">
        <v>5</v>
      </c>
      <c r="Z3028" t="s">
        <v>10952</v>
      </c>
      <c r="AA3028">
        <v>0.32999999999999996</v>
      </c>
    </row>
    <row r="3029" spans="1:27" x14ac:dyDescent="0.35">
      <c r="A3029">
        <v>8020</v>
      </c>
      <c r="B3029" t="s">
        <v>6290</v>
      </c>
      <c r="C3029">
        <v>2014</v>
      </c>
      <c r="D3029" s="1">
        <v>41946</v>
      </c>
      <c r="E3029" s="1">
        <v>41949</v>
      </c>
      <c r="F3029" t="s">
        <v>56</v>
      </c>
      <c r="G3029" t="s">
        <v>4033</v>
      </c>
      <c r="H3029" t="s">
        <v>4034</v>
      </c>
      <c r="I3029" t="s">
        <v>38</v>
      </c>
      <c r="J3029" t="s">
        <v>27</v>
      </c>
      <c r="K3029" t="s">
        <v>5008</v>
      </c>
      <c r="L3029" t="s">
        <v>3501</v>
      </c>
      <c r="M3029">
        <v>63116</v>
      </c>
      <c r="N3029" t="s">
        <v>3479</v>
      </c>
      <c r="O3029" t="s">
        <v>6202</v>
      </c>
      <c r="P3029" t="s">
        <v>32</v>
      </c>
      <c r="Q3029" t="s">
        <v>79</v>
      </c>
      <c r="R3029" t="s">
        <v>6203</v>
      </c>
      <c r="S3029">
        <v>83.9</v>
      </c>
      <c r="T3029">
        <v>10</v>
      </c>
      <c r="U3029">
        <v>0</v>
      </c>
      <c r="V3029">
        <v>20.975000000000001</v>
      </c>
      <c r="W3029" t="s">
        <v>10939</v>
      </c>
      <c r="X3029" t="s">
        <v>10940</v>
      </c>
      <c r="Y3029">
        <v>11</v>
      </c>
      <c r="Z3029" t="s">
        <v>10947</v>
      </c>
      <c r="AA3029">
        <v>0.25</v>
      </c>
    </row>
    <row r="3030" spans="1:27" x14ac:dyDescent="0.35">
      <c r="A3030">
        <v>8090</v>
      </c>
      <c r="B3030" t="s">
        <v>6291</v>
      </c>
      <c r="C3030">
        <v>2012</v>
      </c>
      <c r="D3030" s="1">
        <v>41128</v>
      </c>
      <c r="E3030" s="1">
        <v>41130</v>
      </c>
      <c r="F3030" t="s">
        <v>56</v>
      </c>
      <c r="G3030" t="s">
        <v>156</v>
      </c>
      <c r="H3030" t="s">
        <v>157</v>
      </c>
      <c r="I3030" t="s">
        <v>26</v>
      </c>
      <c r="J3030" t="s">
        <v>27</v>
      </c>
      <c r="K3030" t="s">
        <v>3997</v>
      </c>
      <c r="L3030" t="s">
        <v>3849</v>
      </c>
      <c r="M3030">
        <v>21215</v>
      </c>
      <c r="N3030" t="s">
        <v>3728</v>
      </c>
      <c r="O3030" t="s">
        <v>1582</v>
      </c>
      <c r="P3030" t="s">
        <v>32</v>
      </c>
      <c r="Q3030" t="s">
        <v>79</v>
      </c>
      <c r="R3030" t="s">
        <v>1583</v>
      </c>
      <c r="S3030">
        <v>77.58</v>
      </c>
      <c r="T3030">
        <v>9</v>
      </c>
      <c r="U3030">
        <v>0</v>
      </c>
      <c r="V3030">
        <v>20.1708</v>
      </c>
      <c r="W3030" t="s">
        <v>10948</v>
      </c>
      <c r="X3030" t="s">
        <v>10937</v>
      </c>
      <c r="Y3030">
        <v>8</v>
      </c>
      <c r="Z3030" t="s">
        <v>10954</v>
      </c>
      <c r="AA3030">
        <v>0.26</v>
      </c>
    </row>
    <row r="3031" spans="1:27" x14ac:dyDescent="0.35">
      <c r="A3031">
        <v>8395</v>
      </c>
      <c r="B3031" t="s">
        <v>4623</v>
      </c>
      <c r="C3031">
        <v>2013</v>
      </c>
      <c r="D3031" s="1">
        <v>41610</v>
      </c>
      <c r="E3031" s="1">
        <v>41615</v>
      </c>
      <c r="F3031" t="s">
        <v>45</v>
      </c>
      <c r="G3031" t="s">
        <v>3239</v>
      </c>
      <c r="H3031" t="s">
        <v>3240</v>
      </c>
      <c r="I3031" t="s">
        <v>38</v>
      </c>
      <c r="J3031" t="s">
        <v>27</v>
      </c>
      <c r="K3031" t="s">
        <v>3887</v>
      </c>
      <c r="L3031" t="s">
        <v>3785</v>
      </c>
      <c r="M3031">
        <v>2038</v>
      </c>
      <c r="N3031" t="s">
        <v>3728</v>
      </c>
      <c r="O3031" t="s">
        <v>6254</v>
      </c>
      <c r="P3031" t="s">
        <v>32</v>
      </c>
      <c r="Q3031" t="s">
        <v>79</v>
      </c>
      <c r="R3031" t="s">
        <v>6255</v>
      </c>
      <c r="S3031">
        <v>901.94999999999993</v>
      </c>
      <c r="T3031">
        <v>3</v>
      </c>
      <c r="U3031">
        <v>0</v>
      </c>
      <c r="V3031">
        <v>297.64349999999996</v>
      </c>
      <c r="W3031" t="s">
        <v>10936</v>
      </c>
      <c r="X3031" t="s">
        <v>10940</v>
      </c>
      <c r="Y3031">
        <v>12</v>
      </c>
      <c r="Z3031" t="s">
        <v>10941</v>
      </c>
      <c r="AA3031">
        <v>0.32999999999999996</v>
      </c>
    </row>
    <row r="3032" spans="1:27" x14ac:dyDescent="0.35">
      <c r="A3032">
        <v>8451</v>
      </c>
      <c r="B3032" t="s">
        <v>5348</v>
      </c>
      <c r="C3032">
        <v>2014</v>
      </c>
      <c r="D3032" s="1">
        <v>41936</v>
      </c>
      <c r="E3032" s="1">
        <v>41937</v>
      </c>
      <c r="F3032" t="s">
        <v>56</v>
      </c>
      <c r="G3032" t="s">
        <v>934</v>
      </c>
      <c r="H3032" t="s">
        <v>935</v>
      </c>
      <c r="I3032" t="s">
        <v>26</v>
      </c>
      <c r="J3032" t="s">
        <v>27</v>
      </c>
      <c r="K3032" t="s">
        <v>4140</v>
      </c>
      <c r="L3032" t="s">
        <v>3838</v>
      </c>
      <c r="M3032">
        <v>2920</v>
      </c>
      <c r="N3032" t="s">
        <v>3728</v>
      </c>
      <c r="O3032" t="s">
        <v>6292</v>
      </c>
      <c r="P3032" t="s">
        <v>32</v>
      </c>
      <c r="Q3032" t="s">
        <v>79</v>
      </c>
      <c r="R3032" t="s">
        <v>6293</v>
      </c>
      <c r="S3032">
        <v>2.2200000000000002</v>
      </c>
      <c r="T3032">
        <v>1</v>
      </c>
      <c r="U3032">
        <v>0</v>
      </c>
      <c r="V3032">
        <v>0.66599999999999993</v>
      </c>
      <c r="W3032" t="s">
        <v>10939</v>
      </c>
      <c r="X3032" t="s">
        <v>10940</v>
      </c>
      <c r="Y3032">
        <v>10</v>
      </c>
      <c r="Z3032" t="s">
        <v>10945</v>
      </c>
      <c r="AA3032">
        <v>0.29999999999999993</v>
      </c>
    </row>
    <row r="3033" spans="1:27" x14ac:dyDescent="0.35">
      <c r="A3033">
        <v>8658</v>
      </c>
      <c r="B3033" t="s">
        <v>5250</v>
      </c>
      <c r="C3033">
        <v>2011</v>
      </c>
      <c r="D3033" s="1">
        <v>40799</v>
      </c>
      <c r="E3033" s="1">
        <v>40799</v>
      </c>
      <c r="F3033" t="s">
        <v>234</v>
      </c>
      <c r="G3033" t="s">
        <v>4091</v>
      </c>
      <c r="H3033" t="s">
        <v>4092</v>
      </c>
      <c r="I3033" t="s">
        <v>38</v>
      </c>
      <c r="J3033" t="s">
        <v>27</v>
      </c>
      <c r="K3033" t="s">
        <v>3472</v>
      </c>
      <c r="L3033" t="s">
        <v>3473</v>
      </c>
      <c r="M3033">
        <v>98103</v>
      </c>
      <c r="N3033" t="s">
        <v>30</v>
      </c>
      <c r="O3033" t="s">
        <v>2082</v>
      </c>
      <c r="P3033" t="s">
        <v>32</v>
      </c>
      <c r="Q3033" t="s">
        <v>79</v>
      </c>
      <c r="R3033" t="s">
        <v>2083</v>
      </c>
      <c r="S3033">
        <v>22.66</v>
      </c>
      <c r="T3033">
        <v>2</v>
      </c>
      <c r="U3033">
        <v>0</v>
      </c>
      <c r="V3033">
        <v>9.743800000000002</v>
      </c>
      <c r="W3033" t="s">
        <v>10944</v>
      </c>
      <c r="X3033" t="s">
        <v>10937</v>
      </c>
      <c r="Y3033">
        <v>9</v>
      </c>
      <c r="Z3033" t="s">
        <v>10949</v>
      </c>
      <c r="AA3033">
        <v>0.4300000000000001</v>
      </c>
    </row>
    <row r="3034" spans="1:27" x14ac:dyDescent="0.35">
      <c r="A3034">
        <v>8681</v>
      </c>
      <c r="B3034" t="s">
        <v>6294</v>
      </c>
      <c r="C3034">
        <v>2013</v>
      </c>
      <c r="D3034" s="1">
        <v>41610</v>
      </c>
      <c r="E3034" s="1">
        <v>41612</v>
      </c>
      <c r="F3034" t="s">
        <v>45</v>
      </c>
      <c r="G3034" t="s">
        <v>482</v>
      </c>
      <c r="H3034" t="s">
        <v>483</v>
      </c>
      <c r="I3034" t="s">
        <v>26</v>
      </c>
      <c r="J3034" t="s">
        <v>27</v>
      </c>
      <c r="K3034" t="s">
        <v>3625</v>
      </c>
      <c r="L3034" t="s">
        <v>3506</v>
      </c>
      <c r="M3034">
        <v>23223</v>
      </c>
      <c r="N3034" t="s">
        <v>3507</v>
      </c>
      <c r="O3034" t="s">
        <v>6254</v>
      </c>
      <c r="P3034" t="s">
        <v>32</v>
      </c>
      <c r="Q3034" t="s">
        <v>79</v>
      </c>
      <c r="R3034" t="s">
        <v>6255</v>
      </c>
      <c r="S3034">
        <v>2104.5499999999997</v>
      </c>
      <c r="T3034">
        <v>7</v>
      </c>
      <c r="U3034">
        <v>0</v>
      </c>
      <c r="V3034">
        <v>694.50149999999985</v>
      </c>
      <c r="W3034" t="s">
        <v>10936</v>
      </c>
      <c r="X3034" t="s">
        <v>10940</v>
      </c>
      <c r="Y3034">
        <v>12</v>
      </c>
      <c r="Z3034" t="s">
        <v>10941</v>
      </c>
      <c r="AA3034">
        <v>0.32999999999999996</v>
      </c>
    </row>
    <row r="3035" spans="1:27" x14ac:dyDescent="0.35">
      <c r="A3035">
        <v>8891</v>
      </c>
      <c r="B3035" t="s">
        <v>4636</v>
      </c>
      <c r="C3035">
        <v>2013</v>
      </c>
      <c r="D3035" s="1">
        <v>41565</v>
      </c>
      <c r="E3035" s="1">
        <v>41569</v>
      </c>
      <c r="F3035" t="s">
        <v>45</v>
      </c>
      <c r="G3035" t="s">
        <v>1314</v>
      </c>
      <c r="H3035" t="s">
        <v>1315</v>
      </c>
      <c r="I3035" t="s">
        <v>127</v>
      </c>
      <c r="J3035" t="s">
        <v>27</v>
      </c>
      <c r="K3035" t="s">
        <v>3938</v>
      </c>
      <c r="L3035" t="s">
        <v>3501</v>
      </c>
      <c r="M3035">
        <v>65203</v>
      </c>
      <c r="N3035" t="s">
        <v>3479</v>
      </c>
      <c r="O3035" t="s">
        <v>1254</v>
      </c>
      <c r="P3035" t="s">
        <v>32</v>
      </c>
      <c r="Q3035" t="s">
        <v>79</v>
      </c>
      <c r="R3035" t="s">
        <v>1255</v>
      </c>
      <c r="S3035">
        <v>1927.5900000000001</v>
      </c>
      <c r="T3035">
        <v>7</v>
      </c>
      <c r="U3035">
        <v>0</v>
      </c>
      <c r="V3035">
        <v>751.76010000000008</v>
      </c>
      <c r="W3035" t="s">
        <v>10936</v>
      </c>
      <c r="X3035" t="s">
        <v>10940</v>
      </c>
      <c r="Y3035">
        <v>10</v>
      </c>
      <c r="Z3035" t="s">
        <v>10945</v>
      </c>
      <c r="AA3035">
        <v>0.39</v>
      </c>
    </row>
    <row r="3036" spans="1:27" x14ac:dyDescent="0.35">
      <c r="A3036">
        <v>9031</v>
      </c>
      <c r="B3036" t="s">
        <v>3694</v>
      </c>
      <c r="C3036">
        <v>2014</v>
      </c>
      <c r="D3036" s="1">
        <v>41884</v>
      </c>
      <c r="E3036" s="1">
        <v>41884</v>
      </c>
      <c r="F3036" t="s">
        <v>234</v>
      </c>
      <c r="G3036" t="s">
        <v>365</v>
      </c>
      <c r="H3036" t="s">
        <v>366</v>
      </c>
      <c r="I3036" t="s">
        <v>26</v>
      </c>
      <c r="J3036" t="s">
        <v>27</v>
      </c>
      <c r="K3036" t="s">
        <v>3472</v>
      </c>
      <c r="L3036" t="s">
        <v>3473</v>
      </c>
      <c r="M3036">
        <v>98103</v>
      </c>
      <c r="N3036" t="s">
        <v>30</v>
      </c>
      <c r="O3036" t="s">
        <v>6234</v>
      </c>
      <c r="P3036" t="s">
        <v>32</v>
      </c>
      <c r="Q3036" t="s">
        <v>79</v>
      </c>
      <c r="R3036" t="s">
        <v>6235</v>
      </c>
      <c r="S3036">
        <v>314.60000000000002</v>
      </c>
      <c r="T3036">
        <v>4</v>
      </c>
      <c r="U3036">
        <v>0</v>
      </c>
      <c r="V3036">
        <v>103.81799999999998</v>
      </c>
      <c r="W3036" t="s">
        <v>10939</v>
      </c>
      <c r="X3036" t="s">
        <v>10937</v>
      </c>
      <c r="Y3036">
        <v>9</v>
      </c>
      <c r="Z3036" t="s">
        <v>10949</v>
      </c>
      <c r="AA3036">
        <v>0.3299999999999999</v>
      </c>
    </row>
    <row r="3037" spans="1:27" x14ac:dyDescent="0.35">
      <c r="A3037">
        <v>9333</v>
      </c>
      <c r="B3037" t="s">
        <v>6295</v>
      </c>
      <c r="C3037">
        <v>2014</v>
      </c>
      <c r="D3037" s="1">
        <v>41894</v>
      </c>
      <c r="E3037" s="1">
        <v>41896</v>
      </c>
      <c r="F3037" t="s">
        <v>45</v>
      </c>
      <c r="G3037" t="s">
        <v>1465</v>
      </c>
      <c r="H3037" t="s">
        <v>1466</v>
      </c>
      <c r="I3037" t="s">
        <v>38</v>
      </c>
      <c r="J3037" t="s">
        <v>27</v>
      </c>
      <c r="K3037" t="s">
        <v>4557</v>
      </c>
      <c r="L3037" t="s">
        <v>3603</v>
      </c>
      <c r="M3037">
        <v>40324</v>
      </c>
      <c r="N3037" t="s">
        <v>3507</v>
      </c>
      <c r="O3037" t="s">
        <v>3195</v>
      </c>
      <c r="P3037" t="s">
        <v>32</v>
      </c>
      <c r="Q3037" t="s">
        <v>79</v>
      </c>
      <c r="R3037" t="s">
        <v>3196</v>
      </c>
      <c r="S3037">
        <v>195.68</v>
      </c>
      <c r="T3037">
        <v>4</v>
      </c>
      <c r="U3037">
        <v>0</v>
      </c>
      <c r="V3037">
        <v>50.876800000000003</v>
      </c>
      <c r="W3037" t="s">
        <v>10939</v>
      </c>
      <c r="X3037" t="s">
        <v>10937</v>
      </c>
      <c r="Y3037">
        <v>9</v>
      </c>
      <c r="Z3037" t="s">
        <v>10949</v>
      </c>
      <c r="AA3037">
        <v>0.26</v>
      </c>
    </row>
    <row r="3038" spans="1:27" x14ac:dyDescent="0.35">
      <c r="A3038">
        <v>9605</v>
      </c>
      <c r="B3038" t="s">
        <v>6296</v>
      </c>
      <c r="C3038">
        <v>2012</v>
      </c>
      <c r="D3038" s="1">
        <v>41215</v>
      </c>
      <c r="E3038" s="1">
        <v>41218</v>
      </c>
      <c r="F3038" t="s">
        <v>56</v>
      </c>
      <c r="G3038" t="s">
        <v>5677</v>
      </c>
      <c r="H3038" t="s">
        <v>5678</v>
      </c>
      <c r="I3038" t="s">
        <v>38</v>
      </c>
      <c r="J3038" t="s">
        <v>27</v>
      </c>
      <c r="K3038" t="s">
        <v>3621</v>
      </c>
      <c r="L3038" t="s">
        <v>3506</v>
      </c>
      <c r="M3038">
        <v>23320</v>
      </c>
      <c r="N3038" t="s">
        <v>3507</v>
      </c>
      <c r="O3038" t="s">
        <v>6297</v>
      </c>
      <c r="P3038" t="s">
        <v>32</v>
      </c>
      <c r="Q3038" t="s">
        <v>79</v>
      </c>
      <c r="R3038" t="s">
        <v>6298</v>
      </c>
      <c r="S3038">
        <v>197.72</v>
      </c>
      <c r="T3038">
        <v>4</v>
      </c>
      <c r="U3038">
        <v>0</v>
      </c>
      <c r="V3038">
        <v>55.36160000000001</v>
      </c>
      <c r="W3038" t="s">
        <v>10948</v>
      </c>
      <c r="X3038" t="s">
        <v>10940</v>
      </c>
      <c r="Y3038">
        <v>11</v>
      </c>
      <c r="Z3038" t="s">
        <v>10947</v>
      </c>
      <c r="AA3038">
        <v>0.28000000000000003</v>
      </c>
    </row>
    <row r="3039" spans="1:27" x14ac:dyDescent="0.35">
      <c r="A3039">
        <v>9614</v>
      </c>
      <c r="B3039" t="s">
        <v>5284</v>
      </c>
      <c r="C3039">
        <v>2011</v>
      </c>
      <c r="D3039" s="1">
        <v>40858</v>
      </c>
      <c r="E3039" s="1">
        <v>40860</v>
      </c>
      <c r="F3039" t="s">
        <v>56</v>
      </c>
      <c r="G3039" t="s">
        <v>3006</v>
      </c>
      <c r="H3039" t="s">
        <v>3007</v>
      </c>
      <c r="I3039" t="s">
        <v>26</v>
      </c>
      <c r="J3039" t="s">
        <v>27</v>
      </c>
      <c r="K3039" t="s">
        <v>3472</v>
      </c>
      <c r="L3039" t="s">
        <v>3473</v>
      </c>
      <c r="M3039">
        <v>98115</v>
      </c>
      <c r="N3039" t="s">
        <v>30</v>
      </c>
      <c r="O3039" t="s">
        <v>1196</v>
      </c>
      <c r="P3039" t="s">
        <v>32</v>
      </c>
      <c r="Q3039" t="s">
        <v>79</v>
      </c>
      <c r="R3039" t="s">
        <v>1197</v>
      </c>
      <c r="S3039">
        <v>22.98</v>
      </c>
      <c r="T3039">
        <v>1</v>
      </c>
      <c r="U3039">
        <v>0</v>
      </c>
      <c r="V3039">
        <v>6.8939999999999984</v>
      </c>
      <c r="W3039" t="s">
        <v>10944</v>
      </c>
      <c r="X3039" t="s">
        <v>10940</v>
      </c>
      <c r="Y3039">
        <v>11</v>
      </c>
      <c r="Z3039" t="s">
        <v>10947</v>
      </c>
      <c r="AA3039">
        <v>0.29999999999999993</v>
      </c>
    </row>
    <row r="3040" spans="1:27" x14ac:dyDescent="0.35">
      <c r="A3040">
        <v>9727</v>
      </c>
      <c r="B3040" t="s">
        <v>4644</v>
      </c>
      <c r="C3040">
        <v>2014</v>
      </c>
      <c r="D3040" s="1">
        <v>41976</v>
      </c>
      <c r="E3040" s="1">
        <v>41978</v>
      </c>
      <c r="F3040" t="s">
        <v>56</v>
      </c>
      <c r="G3040" t="s">
        <v>965</v>
      </c>
      <c r="H3040" t="s">
        <v>966</v>
      </c>
      <c r="I3040" t="s">
        <v>38</v>
      </c>
      <c r="J3040" t="s">
        <v>27</v>
      </c>
      <c r="K3040" t="s">
        <v>4114</v>
      </c>
      <c r="L3040" t="s">
        <v>3785</v>
      </c>
      <c r="M3040">
        <v>1852</v>
      </c>
      <c r="N3040" t="s">
        <v>3728</v>
      </c>
      <c r="O3040" t="s">
        <v>6213</v>
      </c>
      <c r="P3040" t="s">
        <v>32</v>
      </c>
      <c r="Q3040" t="s">
        <v>79</v>
      </c>
      <c r="R3040" t="s">
        <v>6214</v>
      </c>
      <c r="S3040">
        <v>286.85999999999996</v>
      </c>
      <c r="T3040">
        <v>7</v>
      </c>
      <c r="U3040">
        <v>0</v>
      </c>
      <c r="V3040">
        <v>80.320799999999991</v>
      </c>
      <c r="W3040" t="s">
        <v>10939</v>
      </c>
      <c r="X3040" t="s">
        <v>10940</v>
      </c>
      <c r="Y3040">
        <v>12</v>
      </c>
      <c r="Z3040" t="s">
        <v>10941</v>
      </c>
      <c r="AA3040">
        <v>0.28000000000000003</v>
      </c>
    </row>
    <row r="3041" spans="1:27" x14ac:dyDescent="0.35">
      <c r="A3041">
        <v>9949</v>
      </c>
      <c r="B3041" t="s">
        <v>4245</v>
      </c>
      <c r="C3041">
        <v>2014</v>
      </c>
      <c r="D3041" s="1">
        <v>41792</v>
      </c>
      <c r="E3041" s="1">
        <v>41794</v>
      </c>
      <c r="F3041" t="s">
        <v>45</v>
      </c>
      <c r="G3041" t="s">
        <v>2660</v>
      </c>
      <c r="H3041" t="s">
        <v>2661</v>
      </c>
      <c r="I3041" t="s">
        <v>26</v>
      </c>
      <c r="J3041" t="s">
        <v>27</v>
      </c>
      <c r="K3041" t="s">
        <v>3867</v>
      </c>
      <c r="L3041" t="s">
        <v>3626</v>
      </c>
      <c r="M3041">
        <v>46203</v>
      </c>
      <c r="N3041" t="s">
        <v>3479</v>
      </c>
      <c r="O3041" t="s">
        <v>6254</v>
      </c>
      <c r="P3041" t="s">
        <v>32</v>
      </c>
      <c r="Q3041" t="s">
        <v>79</v>
      </c>
      <c r="R3041" t="s">
        <v>6255</v>
      </c>
      <c r="S3041">
        <v>2405.1999999999998</v>
      </c>
      <c r="T3041">
        <v>8</v>
      </c>
      <c r="U3041">
        <v>0</v>
      </c>
      <c r="V3041">
        <v>793.71599999999989</v>
      </c>
      <c r="W3041" t="s">
        <v>10939</v>
      </c>
      <c r="X3041" t="s">
        <v>10942</v>
      </c>
      <c r="Y3041">
        <v>6</v>
      </c>
      <c r="Z3041" t="s">
        <v>10946</v>
      </c>
      <c r="AA3041">
        <v>0.32999999999999996</v>
      </c>
    </row>
    <row r="3042" spans="1:27" x14ac:dyDescent="0.35">
      <c r="A3042">
        <v>361</v>
      </c>
      <c r="B3042" t="s">
        <v>6256</v>
      </c>
      <c r="C3042">
        <v>2014</v>
      </c>
      <c r="D3042" s="1">
        <v>41707</v>
      </c>
      <c r="E3042" s="1">
        <v>41710</v>
      </c>
      <c r="F3042" t="s">
        <v>56</v>
      </c>
      <c r="G3042" t="s">
        <v>5337</v>
      </c>
      <c r="H3042" t="s">
        <v>5338</v>
      </c>
      <c r="I3042" t="s">
        <v>26</v>
      </c>
      <c r="J3042" t="s">
        <v>27</v>
      </c>
      <c r="K3042" t="s">
        <v>3521</v>
      </c>
      <c r="L3042" t="s">
        <v>3522</v>
      </c>
      <c r="M3042">
        <v>31907</v>
      </c>
      <c r="N3042" t="s">
        <v>3507</v>
      </c>
      <c r="O3042" t="s">
        <v>3117</v>
      </c>
      <c r="P3042" t="s">
        <v>32</v>
      </c>
      <c r="Q3042" t="s">
        <v>172</v>
      </c>
      <c r="R3042" t="s">
        <v>3118</v>
      </c>
      <c r="S3042">
        <v>20.7</v>
      </c>
      <c r="T3042">
        <v>2</v>
      </c>
      <c r="U3042">
        <v>0</v>
      </c>
      <c r="V3042">
        <v>9.9359999999999999</v>
      </c>
      <c r="W3042" t="s">
        <v>10939</v>
      </c>
      <c r="X3042" t="s">
        <v>10950</v>
      </c>
      <c r="Y3042">
        <v>3</v>
      </c>
      <c r="Z3042" t="s">
        <v>10953</v>
      </c>
      <c r="AA3042">
        <v>0.48000000000000004</v>
      </c>
    </row>
    <row r="3043" spans="1:27" x14ac:dyDescent="0.35">
      <c r="A3043">
        <v>446</v>
      </c>
      <c r="B3043" t="s">
        <v>4077</v>
      </c>
      <c r="C3043">
        <v>2013</v>
      </c>
      <c r="D3043" s="1">
        <v>41523</v>
      </c>
      <c r="E3043" s="1">
        <v>41525</v>
      </c>
      <c r="F3043" t="s">
        <v>45</v>
      </c>
      <c r="G3043" t="s">
        <v>2073</v>
      </c>
      <c r="H3043" t="s">
        <v>2074</v>
      </c>
      <c r="I3043" t="s">
        <v>38</v>
      </c>
      <c r="J3043" t="s">
        <v>27</v>
      </c>
      <c r="K3043" t="s">
        <v>3477</v>
      </c>
      <c r="L3043" t="s">
        <v>3478</v>
      </c>
      <c r="M3043">
        <v>48227</v>
      </c>
      <c r="N3043" t="s">
        <v>3479</v>
      </c>
      <c r="O3043" t="s">
        <v>6299</v>
      </c>
      <c r="P3043" t="s">
        <v>32</v>
      </c>
      <c r="Q3043" t="s">
        <v>172</v>
      </c>
      <c r="R3043" t="s">
        <v>6300</v>
      </c>
      <c r="S3043">
        <v>22.05</v>
      </c>
      <c r="T3043">
        <v>7</v>
      </c>
      <c r="U3043">
        <v>0</v>
      </c>
      <c r="V3043">
        <v>10.584</v>
      </c>
      <c r="W3043" t="s">
        <v>10936</v>
      </c>
      <c r="X3043" t="s">
        <v>10937</v>
      </c>
      <c r="Y3043">
        <v>9</v>
      </c>
      <c r="Z3043" t="s">
        <v>10949</v>
      </c>
      <c r="AA3043">
        <v>0.48</v>
      </c>
    </row>
    <row r="3044" spans="1:27" x14ac:dyDescent="0.35">
      <c r="A3044">
        <v>565</v>
      </c>
      <c r="B3044" t="s">
        <v>6301</v>
      </c>
      <c r="C3044">
        <v>2012</v>
      </c>
      <c r="D3044" s="1">
        <v>41250</v>
      </c>
      <c r="E3044" s="1">
        <v>41252</v>
      </c>
      <c r="F3044" t="s">
        <v>56</v>
      </c>
      <c r="G3044" t="s">
        <v>1230</v>
      </c>
      <c r="H3044" t="s">
        <v>1231</v>
      </c>
      <c r="I3044" t="s">
        <v>38</v>
      </c>
      <c r="J3044" t="s">
        <v>27</v>
      </c>
      <c r="K3044" t="s">
        <v>3472</v>
      </c>
      <c r="L3044" t="s">
        <v>3473</v>
      </c>
      <c r="M3044">
        <v>98105</v>
      </c>
      <c r="N3044" t="s">
        <v>30</v>
      </c>
      <c r="O3044" t="s">
        <v>6302</v>
      </c>
      <c r="P3044" t="s">
        <v>32</v>
      </c>
      <c r="Q3044" t="s">
        <v>172</v>
      </c>
      <c r="R3044" t="s">
        <v>6303</v>
      </c>
      <c r="S3044">
        <v>2.61</v>
      </c>
      <c r="T3044">
        <v>1</v>
      </c>
      <c r="U3044">
        <v>0</v>
      </c>
      <c r="V3044">
        <v>1.2005999999999999</v>
      </c>
      <c r="W3044" t="s">
        <v>10948</v>
      </c>
      <c r="X3044" t="s">
        <v>10940</v>
      </c>
      <c r="Y3044">
        <v>12</v>
      </c>
      <c r="Z3044" t="s">
        <v>10941</v>
      </c>
      <c r="AA3044">
        <v>0.45999999999999996</v>
      </c>
    </row>
    <row r="3045" spans="1:27" x14ac:dyDescent="0.35">
      <c r="A3045">
        <v>687</v>
      </c>
      <c r="B3045" t="s">
        <v>4937</v>
      </c>
      <c r="C3045">
        <v>2011</v>
      </c>
      <c r="D3045" s="1">
        <v>40729</v>
      </c>
      <c r="E3045" s="1">
        <v>40732</v>
      </c>
      <c r="F3045" t="s">
        <v>56</v>
      </c>
      <c r="G3045" t="s">
        <v>1452</v>
      </c>
      <c r="H3045" t="s">
        <v>1453</v>
      </c>
      <c r="I3045" t="s">
        <v>38</v>
      </c>
      <c r="J3045" t="s">
        <v>27</v>
      </c>
      <c r="K3045" t="s">
        <v>3586</v>
      </c>
      <c r="L3045" t="s">
        <v>3557</v>
      </c>
      <c r="M3045">
        <v>39212</v>
      </c>
      <c r="N3045" t="s">
        <v>3507</v>
      </c>
      <c r="O3045" t="s">
        <v>1553</v>
      </c>
      <c r="P3045" t="s">
        <v>32</v>
      </c>
      <c r="Q3045" t="s">
        <v>172</v>
      </c>
      <c r="R3045" t="s">
        <v>1554</v>
      </c>
      <c r="S3045">
        <v>14.62</v>
      </c>
      <c r="T3045">
        <v>2</v>
      </c>
      <c r="U3045">
        <v>0</v>
      </c>
      <c r="V3045">
        <v>6.8713999999999995</v>
      </c>
      <c r="W3045" t="s">
        <v>10944</v>
      </c>
      <c r="X3045" t="s">
        <v>10937</v>
      </c>
      <c r="Y3045">
        <v>7</v>
      </c>
      <c r="Z3045" t="s">
        <v>10938</v>
      </c>
      <c r="AA3045">
        <v>0.47</v>
      </c>
    </row>
    <row r="3046" spans="1:27" x14ac:dyDescent="0.35">
      <c r="A3046">
        <v>732</v>
      </c>
      <c r="B3046" t="s">
        <v>5676</v>
      </c>
      <c r="C3046">
        <v>2013</v>
      </c>
      <c r="D3046" s="1">
        <v>41612</v>
      </c>
      <c r="E3046" s="1">
        <v>41615</v>
      </c>
      <c r="F3046" t="s">
        <v>56</v>
      </c>
      <c r="G3046" t="s">
        <v>5677</v>
      </c>
      <c r="H3046" t="s">
        <v>5678</v>
      </c>
      <c r="I3046" t="s">
        <v>38</v>
      </c>
      <c r="J3046" t="s">
        <v>27</v>
      </c>
      <c r="K3046" t="s">
        <v>2834</v>
      </c>
      <c r="L3046" t="s">
        <v>3741</v>
      </c>
      <c r="M3046">
        <v>11572</v>
      </c>
      <c r="N3046" t="s">
        <v>3728</v>
      </c>
      <c r="O3046" t="s">
        <v>6299</v>
      </c>
      <c r="P3046" t="s">
        <v>32</v>
      </c>
      <c r="Q3046" t="s">
        <v>172</v>
      </c>
      <c r="R3046" t="s">
        <v>6300</v>
      </c>
      <c r="S3046">
        <v>6.3</v>
      </c>
      <c r="T3046">
        <v>2</v>
      </c>
      <c r="U3046">
        <v>0</v>
      </c>
      <c r="V3046">
        <v>3.024</v>
      </c>
      <c r="W3046" t="s">
        <v>10936</v>
      </c>
      <c r="X3046" t="s">
        <v>10940</v>
      </c>
      <c r="Y3046">
        <v>12</v>
      </c>
      <c r="Z3046" t="s">
        <v>10941</v>
      </c>
      <c r="AA3046">
        <v>0.48000000000000004</v>
      </c>
    </row>
    <row r="3047" spans="1:27" x14ac:dyDescent="0.35">
      <c r="A3047">
        <v>799</v>
      </c>
      <c r="B3047" t="s">
        <v>6304</v>
      </c>
      <c r="C3047">
        <v>2012</v>
      </c>
      <c r="D3047" s="1">
        <v>41267</v>
      </c>
      <c r="E3047" s="1">
        <v>41269</v>
      </c>
      <c r="F3047" t="s">
        <v>56</v>
      </c>
      <c r="G3047" t="s">
        <v>2196</v>
      </c>
      <c r="H3047" t="s">
        <v>2197</v>
      </c>
      <c r="I3047" t="s">
        <v>26</v>
      </c>
      <c r="J3047" t="s">
        <v>27</v>
      </c>
      <c r="K3047" t="s">
        <v>3689</v>
      </c>
      <c r="L3047" t="s">
        <v>3741</v>
      </c>
      <c r="M3047">
        <v>14609</v>
      </c>
      <c r="N3047" t="s">
        <v>3728</v>
      </c>
      <c r="O3047" t="s">
        <v>1058</v>
      </c>
      <c r="P3047" t="s">
        <v>32</v>
      </c>
      <c r="Q3047" t="s">
        <v>172</v>
      </c>
      <c r="R3047" t="s">
        <v>1059</v>
      </c>
      <c r="S3047">
        <v>21.560000000000002</v>
      </c>
      <c r="T3047">
        <v>7</v>
      </c>
      <c r="U3047">
        <v>0</v>
      </c>
      <c r="V3047">
        <v>10.348799999999999</v>
      </c>
      <c r="W3047" t="s">
        <v>10948</v>
      </c>
      <c r="X3047" t="s">
        <v>10940</v>
      </c>
      <c r="Y3047">
        <v>12</v>
      </c>
      <c r="Z3047" t="s">
        <v>10941</v>
      </c>
      <c r="AA3047">
        <v>0.47999999999999987</v>
      </c>
    </row>
    <row r="3048" spans="1:27" x14ac:dyDescent="0.35">
      <c r="A3048">
        <v>1553</v>
      </c>
      <c r="B3048" t="s">
        <v>6305</v>
      </c>
      <c r="C3048">
        <v>2011</v>
      </c>
      <c r="D3048" s="1">
        <v>40666</v>
      </c>
      <c r="E3048" s="1">
        <v>40668</v>
      </c>
      <c r="F3048" t="s">
        <v>56</v>
      </c>
      <c r="G3048" t="s">
        <v>6306</v>
      </c>
      <c r="H3048" t="s">
        <v>6307</v>
      </c>
      <c r="I3048" t="s">
        <v>127</v>
      </c>
      <c r="J3048" t="s">
        <v>27</v>
      </c>
      <c r="K3048" t="s">
        <v>5279</v>
      </c>
      <c r="L3048" t="s">
        <v>3572</v>
      </c>
      <c r="M3048">
        <v>54915</v>
      </c>
      <c r="N3048" t="s">
        <v>3479</v>
      </c>
      <c r="O3048" t="s">
        <v>668</v>
      </c>
      <c r="P3048" t="s">
        <v>32</v>
      </c>
      <c r="Q3048" t="s">
        <v>172</v>
      </c>
      <c r="R3048" t="s">
        <v>669</v>
      </c>
      <c r="S3048">
        <v>21.560000000000002</v>
      </c>
      <c r="T3048">
        <v>7</v>
      </c>
      <c r="U3048">
        <v>0</v>
      </c>
      <c r="V3048">
        <v>10.348799999999999</v>
      </c>
      <c r="W3048" t="s">
        <v>10944</v>
      </c>
      <c r="X3048" t="s">
        <v>10942</v>
      </c>
      <c r="Y3048">
        <v>5</v>
      </c>
      <c r="Z3048" t="s">
        <v>10952</v>
      </c>
      <c r="AA3048">
        <v>0.47999999999999987</v>
      </c>
    </row>
    <row r="3049" spans="1:27" x14ac:dyDescent="0.35">
      <c r="A3049">
        <v>1674</v>
      </c>
      <c r="B3049" t="s">
        <v>6308</v>
      </c>
      <c r="C3049">
        <v>2012</v>
      </c>
      <c r="D3049" s="1">
        <v>41254</v>
      </c>
      <c r="E3049" s="1">
        <v>41255</v>
      </c>
      <c r="F3049" t="s">
        <v>56</v>
      </c>
      <c r="G3049" t="s">
        <v>1632</v>
      </c>
      <c r="H3049" t="s">
        <v>1633</v>
      </c>
      <c r="I3049" t="s">
        <v>38</v>
      </c>
      <c r="J3049" t="s">
        <v>27</v>
      </c>
      <c r="K3049" t="s">
        <v>3670</v>
      </c>
      <c r="L3049" t="s">
        <v>3506</v>
      </c>
      <c r="M3049">
        <v>23434</v>
      </c>
      <c r="N3049" t="s">
        <v>3507</v>
      </c>
      <c r="O3049" t="s">
        <v>6309</v>
      </c>
      <c r="P3049" t="s">
        <v>32</v>
      </c>
      <c r="Q3049" t="s">
        <v>172</v>
      </c>
      <c r="R3049" t="s">
        <v>6310</v>
      </c>
      <c r="S3049">
        <v>196.62</v>
      </c>
      <c r="T3049">
        <v>2</v>
      </c>
      <c r="U3049">
        <v>0</v>
      </c>
      <c r="V3049">
        <v>96.343800000000002</v>
      </c>
      <c r="W3049" t="s">
        <v>10948</v>
      </c>
      <c r="X3049" t="s">
        <v>10940</v>
      </c>
      <c r="Y3049">
        <v>12</v>
      </c>
      <c r="Z3049" t="s">
        <v>10941</v>
      </c>
      <c r="AA3049">
        <v>0.49</v>
      </c>
    </row>
    <row r="3050" spans="1:27" x14ac:dyDescent="0.35">
      <c r="A3050">
        <v>1730</v>
      </c>
      <c r="B3050" t="s">
        <v>4989</v>
      </c>
      <c r="C3050">
        <v>2013</v>
      </c>
      <c r="D3050" s="1">
        <v>41312</v>
      </c>
      <c r="E3050" s="1">
        <v>41312</v>
      </c>
      <c r="F3050" t="s">
        <v>234</v>
      </c>
      <c r="G3050" t="s">
        <v>1995</v>
      </c>
      <c r="H3050" t="s">
        <v>1996</v>
      </c>
      <c r="I3050" t="s">
        <v>38</v>
      </c>
      <c r="J3050" t="s">
        <v>27</v>
      </c>
      <c r="K3050" t="s">
        <v>3505</v>
      </c>
      <c r="L3050" t="s">
        <v>3506</v>
      </c>
      <c r="M3050">
        <v>22153</v>
      </c>
      <c r="N3050" t="s">
        <v>3507</v>
      </c>
      <c r="O3050" t="s">
        <v>3168</v>
      </c>
      <c r="P3050" t="s">
        <v>32</v>
      </c>
      <c r="Q3050" t="s">
        <v>172</v>
      </c>
      <c r="R3050" t="s">
        <v>3169</v>
      </c>
      <c r="S3050">
        <v>7.83</v>
      </c>
      <c r="T3050">
        <v>3</v>
      </c>
      <c r="U3050">
        <v>0</v>
      </c>
      <c r="V3050">
        <v>3.6017999999999999</v>
      </c>
      <c r="W3050" t="s">
        <v>10936</v>
      </c>
      <c r="X3050" t="s">
        <v>10950</v>
      </c>
      <c r="Y3050">
        <v>2</v>
      </c>
      <c r="Z3050" t="s">
        <v>10955</v>
      </c>
      <c r="AA3050">
        <v>0.45999999999999996</v>
      </c>
    </row>
    <row r="3051" spans="1:27" x14ac:dyDescent="0.35">
      <c r="A3051">
        <v>1816</v>
      </c>
      <c r="B3051" t="s">
        <v>5917</v>
      </c>
      <c r="C3051">
        <v>2012</v>
      </c>
      <c r="D3051" s="1">
        <v>41064</v>
      </c>
      <c r="E3051" s="1">
        <v>41064</v>
      </c>
      <c r="F3051" t="s">
        <v>234</v>
      </c>
      <c r="G3051" t="s">
        <v>1333</v>
      </c>
      <c r="H3051" t="s">
        <v>1334</v>
      </c>
      <c r="I3051" t="s">
        <v>38</v>
      </c>
      <c r="J3051" t="s">
        <v>27</v>
      </c>
      <c r="K3051" t="s">
        <v>3472</v>
      </c>
      <c r="L3051" t="s">
        <v>3473</v>
      </c>
      <c r="M3051">
        <v>98105</v>
      </c>
      <c r="N3051" t="s">
        <v>30</v>
      </c>
      <c r="O3051" t="s">
        <v>6311</v>
      </c>
      <c r="P3051" t="s">
        <v>32</v>
      </c>
      <c r="Q3051" t="s">
        <v>172</v>
      </c>
      <c r="R3051" t="s">
        <v>6312</v>
      </c>
      <c r="S3051">
        <v>7.38</v>
      </c>
      <c r="T3051">
        <v>2</v>
      </c>
      <c r="U3051">
        <v>0</v>
      </c>
      <c r="V3051">
        <v>3.4685999999999999</v>
      </c>
      <c r="W3051" t="s">
        <v>10948</v>
      </c>
      <c r="X3051" t="s">
        <v>10942</v>
      </c>
      <c r="Y3051">
        <v>6</v>
      </c>
      <c r="Z3051" t="s">
        <v>10946</v>
      </c>
      <c r="AA3051">
        <v>0.47</v>
      </c>
    </row>
    <row r="3052" spans="1:27" x14ac:dyDescent="0.35">
      <c r="A3052">
        <v>1998</v>
      </c>
      <c r="B3052" t="s">
        <v>4480</v>
      </c>
      <c r="C3052">
        <v>2011</v>
      </c>
      <c r="D3052" s="1">
        <v>40581</v>
      </c>
      <c r="E3052" s="1">
        <v>40584</v>
      </c>
      <c r="F3052" t="s">
        <v>56</v>
      </c>
      <c r="G3052" t="s">
        <v>4481</v>
      </c>
      <c r="H3052" t="s">
        <v>4482</v>
      </c>
      <c r="I3052" t="s">
        <v>26</v>
      </c>
      <c r="J3052" t="s">
        <v>27</v>
      </c>
      <c r="K3052" t="s">
        <v>3621</v>
      </c>
      <c r="L3052" t="s">
        <v>3506</v>
      </c>
      <c r="M3052">
        <v>23320</v>
      </c>
      <c r="N3052" t="s">
        <v>3507</v>
      </c>
      <c r="O3052" t="s">
        <v>2178</v>
      </c>
      <c r="P3052" t="s">
        <v>32</v>
      </c>
      <c r="Q3052" t="s">
        <v>172</v>
      </c>
      <c r="R3052" t="s">
        <v>2179</v>
      </c>
      <c r="S3052">
        <v>15</v>
      </c>
      <c r="T3052">
        <v>4</v>
      </c>
      <c r="U3052">
        <v>0</v>
      </c>
      <c r="V3052">
        <v>7.1999999999999993</v>
      </c>
      <c r="W3052" t="s">
        <v>10944</v>
      </c>
      <c r="X3052" t="s">
        <v>10950</v>
      </c>
      <c r="Y3052">
        <v>2</v>
      </c>
      <c r="Z3052" t="s">
        <v>10955</v>
      </c>
      <c r="AA3052">
        <v>0.47999999999999993</v>
      </c>
    </row>
    <row r="3053" spans="1:27" x14ac:dyDescent="0.35">
      <c r="A3053">
        <v>2124</v>
      </c>
      <c r="B3053" t="s">
        <v>3797</v>
      </c>
      <c r="C3053">
        <v>2014</v>
      </c>
      <c r="D3053" s="1">
        <v>41905</v>
      </c>
      <c r="E3053" s="1">
        <v>41907</v>
      </c>
      <c r="F3053" t="s">
        <v>45</v>
      </c>
      <c r="G3053" t="s">
        <v>1876</v>
      </c>
      <c r="H3053" t="s">
        <v>1877</v>
      </c>
      <c r="I3053" t="s">
        <v>127</v>
      </c>
      <c r="J3053" t="s">
        <v>27</v>
      </c>
      <c r="K3053" t="s">
        <v>3764</v>
      </c>
      <c r="L3053" t="s">
        <v>3478</v>
      </c>
      <c r="M3053">
        <v>48911</v>
      </c>
      <c r="N3053" t="s">
        <v>3479</v>
      </c>
      <c r="O3053" t="s">
        <v>2510</v>
      </c>
      <c r="P3053" t="s">
        <v>32</v>
      </c>
      <c r="Q3053" t="s">
        <v>172</v>
      </c>
      <c r="R3053" t="s">
        <v>2511</v>
      </c>
      <c r="S3053">
        <v>27.72</v>
      </c>
      <c r="T3053">
        <v>9</v>
      </c>
      <c r="U3053">
        <v>0</v>
      </c>
      <c r="V3053">
        <v>13.3056</v>
      </c>
      <c r="W3053" t="s">
        <v>10939</v>
      </c>
      <c r="X3053" t="s">
        <v>10937</v>
      </c>
      <c r="Y3053">
        <v>9</v>
      </c>
      <c r="Z3053" t="s">
        <v>10949</v>
      </c>
      <c r="AA3053">
        <v>0.48000000000000004</v>
      </c>
    </row>
    <row r="3054" spans="1:27" x14ac:dyDescent="0.35">
      <c r="A3054">
        <v>2658</v>
      </c>
      <c r="B3054" t="s">
        <v>3817</v>
      </c>
      <c r="C3054">
        <v>2014</v>
      </c>
      <c r="D3054" s="1">
        <v>41900</v>
      </c>
      <c r="E3054" s="1">
        <v>41904</v>
      </c>
      <c r="F3054" t="s">
        <v>45</v>
      </c>
      <c r="G3054" t="s">
        <v>1769</v>
      </c>
      <c r="H3054" t="s">
        <v>1770</v>
      </c>
      <c r="I3054" t="s">
        <v>26</v>
      </c>
      <c r="J3054" t="s">
        <v>27</v>
      </c>
      <c r="K3054" t="s">
        <v>3517</v>
      </c>
      <c r="L3054" t="s">
        <v>3465</v>
      </c>
      <c r="M3054">
        <v>84604</v>
      </c>
      <c r="N3054" t="s">
        <v>30</v>
      </c>
      <c r="O3054" t="s">
        <v>6313</v>
      </c>
      <c r="P3054" t="s">
        <v>32</v>
      </c>
      <c r="Q3054" t="s">
        <v>172</v>
      </c>
      <c r="R3054" t="s">
        <v>6314</v>
      </c>
      <c r="S3054">
        <v>14.399999999999999</v>
      </c>
      <c r="T3054">
        <v>5</v>
      </c>
      <c r="U3054">
        <v>0</v>
      </c>
      <c r="V3054">
        <v>7.056</v>
      </c>
      <c r="W3054" t="s">
        <v>10939</v>
      </c>
      <c r="X3054" t="s">
        <v>10937</v>
      </c>
      <c r="Y3054">
        <v>9</v>
      </c>
      <c r="Z3054" t="s">
        <v>10949</v>
      </c>
      <c r="AA3054">
        <v>0.49000000000000005</v>
      </c>
    </row>
    <row r="3055" spans="1:27" x14ac:dyDescent="0.35">
      <c r="A3055">
        <v>3539</v>
      </c>
      <c r="B3055" t="s">
        <v>5763</v>
      </c>
      <c r="C3055">
        <v>2011</v>
      </c>
      <c r="D3055" s="1">
        <v>40672</v>
      </c>
      <c r="E3055" s="1">
        <v>40672</v>
      </c>
      <c r="F3055" t="s">
        <v>234</v>
      </c>
      <c r="G3055" t="s">
        <v>2618</v>
      </c>
      <c r="H3055" t="s">
        <v>2619</v>
      </c>
      <c r="I3055" t="s">
        <v>26</v>
      </c>
      <c r="J3055" t="s">
        <v>27</v>
      </c>
      <c r="K3055" t="s">
        <v>3602</v>
      </c>
      <c r="L3055" t="s">
        <v>3603</v>
      </c>
      <c r="M3055">
        <v>42420</v>
      </c>
      <c r="N3055" t="s">
        <v>3507</v>
      </c>
      <c r="O3055" t="s">
        <v>1712</v>
      </c>
      <c r="P3055" t="s">
        <v>32</v>
      </c>
      <c r="Q3055" t="s">
        <v>172</v>
      </c>
      <c r="R3055" t="s">
        <v>1713</v>
      </c>
      <c r="S3055">
        <v>9.4499999999999993</v>
      </c>
      <c r="T3055">
        <v>3</v>
      </c>
      <c r="U3055">
        <v>0</v>
      </c>
      <c r="V3055">
        <v>4.5359999999999996</v>
      </c>
      <c r="W3055" t="s">
        <v>10944</v>
      </c>
      <c r="X3055" t="s">
        <v>10942</v>
      </c>
      <c r="Y3055">
        <v>5</v>
      </c>
      <c r="Z3055" t="s">
        <v>10952</v>
      </c>
      <c r="AA3055">
        <v>0.48</v>
      </c>
    </row>
    <row r="3056" spans="1:27" x14ac:dyDescent="0.35">
      <c r="A3056">
        <v>3540</v>
      </c>
      <c r="B3056" t="s">
        <v>5763</v>
      </c>
      <c r="C3056">
        <v>2011</v>
      </c>
      <c r="D3056" s="1">
        <v>40672</v>
      </c>
      <c r="E3056" s="1">
        <v>40672</v>
      </c>
      <c r="F3056" t="s">
        <v>234</v>
      </c>
      <c r="G3056" t="s">
        <v>2618</v>
      </c>
      <c r="H3056" t="s">
        <v>2619</v>
      </c>
      <c r="I3056" t="s">
        <v>26</v>
      </c>
      <c r="J3056" t="s">
        <v>27</v>
      </c>
      <c r="K3056" t="s">
        <v>3602</v>
      </c>
      <c r="L3056" t="s">
        <v>3603</v>
      </c>
      <c r="M3056">
        <v>42420</v>
      </c>
      <c r="N3056" t="s">
        <v>3507</v>
      </c>
      <c r="O3056" t="s">
        <v>6315</v>
      </c>
      <c r="P3056" t="s">
        <v>32</v>
      </c>
      <c r="Q3056" t="s">
        <v>172</v>
      </c>
      <c r="R3056" t="s">
        <v>6316</v>
      </c>
      <c r="S3056">
        <v>20.65</v>
      </c>
      <c r="T3056">
        <v>5</v>
      </c>
      <c r="U3056">
        <v>0</v>
      </c>
      <c r="V3056">
        <v>9.4989999999999988</v>
      </c>
      <c r="W3056" t="s">
        <v>10944</v>
      </c>
      <c r="X3056" t="s">
        <v>10942</v>
      </c>
      <c r="Y3056">
        <v>5</v>
      </c>
      <c r="Z3056" t="s">
        <v>10952</v>
      </c>
      <c r="AA3056">
        <v>0.45999999999999996</v>
      </c>
    </row>
    <row r="3057" spans="1:27" x14ac:dyDescent="0.35">
      <c r="A3057">
        <v>3550</v>
      </c>
      <c r="B3057" t="s">
        <v>4127</v>
      </c>
      <c r="C3057">
        <v>2014</v>
      </c>
      <c r="D3057" s="1">
        <v>41943</v>
      </c>
      <c r="E3057" s="1">
        <v>41945</v>
      </c>
      <c r="F3057" t="s">
        <v>56</v>
      </c>
      <c r="G3057" t="s">
        <v>410</v>
      </c>
      <c r="H3057" t="s">
        <v>411</v>
      </c>
      <c r="I3057" t="s">
        <v>127</v>
      </c>
      <c r="J3057" t="s">
        <v>27</v>
      </c>
      <c r="K3057" t="s">
        <v>3625</v>
      </c>
      <c r="L3057" t="s">
        <v>3603</v>
      </c>
      <c r="M3057">
        <v>40475</v>
      </c>
      <c r="N3057" t="s">
        <v>3507</v>
      </c>
      <c r="O3057" t="s">
        <v>3324</v>
      </c>
      <c r="P3057" t="s">
        <v>32</v>
      </c>
      <c r="Q3057" t="s">
        <v>172</v>
      </c>
      <c r="R3057" t="s">
        <v>3325</v>
      </c>
      <c r="S3057">
        <v>30</v>
      </c>
      <c r="T3057">
        <v>8</v>
      </c>
      <c r="U3057">
        <v>0</v>
      </c>
      <c r="V3057">
        <v>14.399999999999999</v>
      </c>
      <c r="W3057" t="s">
        <v>10939</v>
      </c>
      <c r="X3057" t="s">
        <v>10940</v>
      </c>
      <c r="Y3057">
        <v>10</v>
      </c>
      <c r="Z3057" t="s">
        <v>10945</v>
      </c>
      <c r="AA3057">
        <v>0.47999999999999993</v>
      </c>
    </row>
    <row r="3058" spans="1:27" x14ac:dyDescent="0.35">
      <c r="A3058">
        <v>3813</v>
      </c>
      <c r="B3058" t="s">
        <v>6317</v>
      </c>
      <c r="C3058">
        <v>2014</v>
      </c>
      <c r="D3058" s="1">
        <v>41704</v>
      </c>
      <c r="E3058" s="1">
        <v>41704</v>
      </c>
      <c r="F3058" t="s">
        <v>234</v>
      </c>
      <c r="G3058" t="s">
        <v>2073</v>
      </c>
      <c r="H3058" t="s">
        <v>2074</v>
      </c>
      <c r="I3058" t="s">
        <v>38</v>
      </c>
      <c r="J3058" t="s">
        <v>27</v>
      </c>
      <c r="K3058" t="s">
        <v>3571</v>
      </c>
      <c r="L3058" t="s">
        <v>3572</v>
      </c>
      <c r="M3058">
        <v>53209</v>
      </c>
      <c r="N3058" t="s">
        <v>3479</v>
      </c>
      <c r="O3058" t="s">
        <v>6318</v>
      </c>
      <c r="P3058" t="s">
        <v>32</v>
      </c>
      <c r="Q3058" t="s">
        <v>172</v>
      </c>
      <c r="R3058" t="s">
        <v>6319</v>
      </c>
      <c r="S3058">
        <v>25.06</v>
      </c>
      <c r="T3058">
        <v>2</v>
      </c>
      <c r="U3058">
        <v>0</v>
      </c>
      <c r="V3058">
        <v>11.778199999999998</v>
      </c>
      <c r="W3058" t="s">
        <v>10939</v>
      </c>
      <c r="X3058" t="s">
        <v>10950</v>
      </c>
      <c r="Y3058">
        <v>3</v>
      </c>
      <c r="Z3058" t="s">
        <v>10953</v>
      </c>
      <c r="AA3058">
        <v>0.47</v>
      </c>
    </row>
    <row r="3059" spans="1:27" x14ac:dyDescent="0.35">
      <c r="A3059">
        <v>4123</v>
      </c>
      <c r="B3059" t="s">
        <v>6320</v>
      </c>
      <c r="C3059">
        <v>2014</v>
      </c>
      <c r="D3059" s="1">
        <v>41771</v>
      </c>
      <c r="E3059" s="1">
        <v>41772</v>
      </c>
      <c r="F3059" t="s">
        <v>234</v>
      </c>
      <c r="G3059" t="s">
        <v>1902</v>
      </c>
      <c r="H3059" t="s">
        <v>1903</v>
      </c>
      <c r="I3059" t="s">
        <v>38</v>
      </c>
      <c r="J3059" t="s">
        <v>27</v>
      </c>
      <c r="K3059" t="s">
        <v>3472</v>
      </c>
      <c r="L3059" t="s">
        <v>3473</v>
      </c>
      <c r="M3059">
        <v>98103</v>
      </c>
      <c r="N3059" t="s">
        <v>30</v>
      </c>
      <c r="O3059" t="s">
        <v>1252</v>
      </c>
      <c r="P3059" t="s">
        <v>32</v>
      </c>
      <c r="Q3059" t="s">
        <v>172</v>
      </c>
      <c r="R3059" t="s">
        <v>1253</v>
      </c>
      <c r="S3059">
        <v>37.589999999999996</v>
      </c>
      <c r="T3059">
        <v>3</v>
      </c>
      <c r="U3059">
        <v>0</v>
      </c>
      <c r="V3059">
        <v>17.667299999999997</v>
      </c>
      <c r="W3059" t="s">
        <v>10939</v>
      </c>
      <c r="X3059" t="s">
        <v>10942</v>
      </c>
      <c r="Y3059">
        <v>5</v>
      </c>
      <c r="Z3059" t="s">
        <v>10952</v>
      </c>
      <c r="AA3059">
        <v>0.47</v>
      </c>
    </row>
    <row r="3060" spans="1:27" x14ac:dyDescent="0.35">
      <c r="A3060">
        <v>4261</v>
      </c>
      <c r="B3060" t="s">
        <v>6321</v>
      </c>
      <c r="C3060">
        <v>2014</v>
      </c>
      <c r="D3060" s="1">
        <v>41928</v>
      </c>
      <c r="E3060" s="1">
        <v>41932</v>
      </c>
      <c r="F3060" t="s">
        <v>45</v>
      </c>
      <c r="G3060" t="s">
        <v>867</v>
      </c>
      <c r="H3060" t="s">
        <v>868</v>
      </c>
      <c r="I3060" t="s">
        <v>26</v>
      </c>
      <c r="J3060" t="s">
        <v>27</v>
      </c>
      <c r="K3060" t="s">
        <v>2910</v>
      </c>
      <c r="L3060" t="s">
        <v>3727</v>
      </c>
      <c r="M3060">
        <v>6824</v>
      </c>
      <c r="N3060" t="s">
        <v>3728</v>
      </c>
      <c r="O3060" t="s">
        <v>3168</v>
      </c>
      <c r="P3060" t="s">
        <v>32</v>
      </c>
      <c r="Q3060" t="s">
        <v>172</v>
      </c>
      <c r="R3060" t="s">
        <v>3169</v>
      </c>
      <c r="S3060">
        <v>13.049999999999999</v>
      </c>
      <c r="T3060">
        <v>5</v>
      </c>
      <c r="U3060">
        <v>0</v>
      </c>
      <c r="V3060">
        <v>6.0029999999999992</v>
      </c>
      <c r="W3060" t="s">
        <v>10939</v>
      </c>
      <c r="X3060" t="s">
        <v>10940</v>
      </c>
      <c r="Y3060">
        <v>10</v>
      </c>
      <c r="Z3060" t="s">
        <v>10945</v>
      </c>
      <c r="AA3060">
        <v>0.45999999999999996</v>
      </c>
    </row>
    <row r="3061" spans="1:27" x14ac:dyDescent="0.35">
      <c r="A3061">
        <v>4283</v>
      </c>
      <c r="B3061" t="s">
        <v>6322</v>
      </c>
      <c r="C3061">
        <v>2011</v>
      </c>
      <c r="D3061" s="1">
        <v>40897</v>
      </c>
      <c r="E3061" s="1">
        <v>40900</v>
      </c>
      <c r="F3061" t="s">
        <v>56</v>
      </c>
      <c r="G3061" t="s">
        <v>5487</v>
      </c>
      <c r="H3061" t="s">
        <v>5488</v>
      </c>
      <c r="I3061" t="s">
        <v>38</v>
      </c>
      <c r="J3061" t="s">
        <v>27</v>
      </c>
      <c r="K3061" t="s">
        <v>3867</v>
      </c>
      <c r="L3061" t="s">
        <v>3626</v>
      </c>
      <c r="M3061">
        <v>46203</v>
      </c>
      <c r="N3061" t="s">
        <v>3479</v>
      </c>
      <c r="O3061" t="s">
        <v>6323</v>
      </c>
      <c r="P3061" t="s">
        <v>32</v>
      </c>
      <c r="Q3061" t="s">
        <v>172</v>
      </c>
      <c r="R3061" t="s">
        <v>6324</v>
      </c>
      <c r="S3061">
        <v>3.69</v>
      </c>
      <c r="T3061">
        <v>1</v>
      </c>
      <c r="U3061">
        <v>0</v>
      </c>
      <c r="V3061">
        <v>1.7343</v>
      </c>
      <c r="W3061" t="s">
        <v>10944</v>
      </c>
      <c r="X3061" t="s">
        <v>10940</v>
      </c>
      <c r="Y3061">
        <v>12</v>
      </c>
      <c r="Z3061" t="s">
        <v>10941</v>
      </c>
      <c r="AA3061">
        <v>0.47</v>
      </c>
    </row>
    <row r="3062" spans="1:27" x14ac:dyDescent="0.35">
      <c r="A3062">
        <v>4551</v>
      </c>
      <c r="B3062" t="s">
        <v>6325</v>
      </c>
      <c r="C3062">
        <v>2014</v>
      </c>
      <c r="D3062" s="1">
        <v>41760</v>
      </c>
      <c r="E3062" s="1">
        <v>41762</v>
      </c>
      <c r="F3062" t="s">
        <v>56</v>
      </c>
      <c r="G3062" t="s">
        <v>575</v>
      </c>
      <c r="H3062" t="s">
        <v>576</v>
      </c>
      <c r="I3062" t="s">
        <v>38</v>
      </c>
      <c r="J3062" t="s">
        <v>27</v>
      </c>
      <c r="K3062" t="s">
        <v>3726</v>
      </c>
      <c r="L3062" t="s">
        <v>3727</v>
      </c>
      <c r="M3062">
        <v>6040</v>
      </c>
      <c r="N3062" t="s">
        <v>3728</v>
      </c>
      <c r="O3062" t="s">
        <v>6326</v>
      </c>
      <c r="P3062" t="s">
        <v>32</v>
      </c>
      <c r="Q3062" t="s">
        <v>172</v>
      </c>
      <c r="R3062" t="s">
        <v>6327</v>
      </c>
      <c r="S3062">
        <v>5.76</v>
      </c>
      <c r="T3062">
        <v>2</v>
      </c>
      <c r="U3062">
        <v>0</v>
      </c>
      <c r="V3062">
        <v>2.8224</v>
      </c>
      <c r="W3062" t="s">
        <v>10939</v>
      </c>
      <c r="X3062" t="s">
        <v>10942</v>
      </c>
      <c r="Y3062">
        <v>5</v>
      </c>
      <c r="Z3062" t="s">
        <v>10952</v>
      </c>
      <c r="AA3062">
        <v>0.49000000000000005</v>
      </c>
    </row>
    <row r="3063" spans="1:27" x14ac:dyDescent="0.35">
      <c r="A3063">
        <v>4706</v>
      </c>
      <c r="B3063" t="s">
        <v>5409</v>
      </c>
      <c r="C3063">
        <v>2013</v>
      </c>
      <c r="D3063" s="1">
        <v>41412</v>
      </c>
      <c r="E3063" s="1">
        <v>41413</v>
      </c>
      <c r="F3063" t="s">
        <v>56</v>
      </c>
      <c r="G3063" t="s">
        <v>1430</v>
      </c>
      <c r="H3063" t="s">
        <v>1431</v>
      </c>
      <c r="I3063" t="s">
        <v>38</v>
      </c>
      <c r="J3063" t="s">
        <v>27</v>
      </c>
      <c r="K3063" t="s">
        <v>4771</v>
      </c>
      <c r="L3063" t="s">
        <v>3727</v>
      </c>
      <c r="M3063">
        <v>6708</v>
      </c>
      <c r="N3063" t="s">
        <v>3728</v>
      </c>
      <c r="O3063" t="s">
        <v>6328</v>
      </c>
      <c r="P3063" t="s">
        <v>32</v>
      </c>
      <c r="Q3063" t="s">
        <v>172</v>
      </c>
      <c r="R3063" t="s">
        <v>6329</v>
      </c>
      <c r="S3063">
        <v>14.62</v>
      </c>
      <c r="T3063">
        <v>2</v>
      </c>
      <c r="U3063">
        <v>0</v>
      </c>
      <c r="V3063">
        <v>6.8713999999999995</v>
      </c>
      <c r="W3063" t="s">
        <v>10936</v>
      </c>
      <c r="X3063" t="s">
        <v>10942</v>
      </c>
      <c r="Y3063">
        <v>5</v>
      </c>
      <c r="Z3063" t="s">
        <v>10952</v>
      </c>
      <c r="AA3063">
        <v>0.47</v>
      </c>
    </row>
    <row r="3064" spans="1:27" x14ac:dyDescent="0.35">
      <c r="A3064">
        <v>4724</v>
      </c>
      <c r="B3064" t="s">
        <v>6330</v>
      </c>
      <c r="C3064">
        <v>2013</v>
      </c>
      <c r="D3064" s="1">
        <v>41417</v>
      </c>
      <c r="E3064" s="1">
        <v>41417</v>
      </c>
      <c r="F3064" t="s">
        <v>234</v>
      </c>
      <c r="G3064" t="s">
        <v>1230</v>
      </c>
      <c r="H3064" t="s">
        <v>1231</v>
      </c>
      <c r="I3064" t="s">
        <v>38</v>
      </c>
      <c r="J3064" t="s">
        <v>27</v>
      </c>
      <c r="K3064" t="s">
        <v>4787</v>
      </c>
      <c r="L3064" t="s">
        <v>3522</v>
      </c>
      <c r="M3064">
        <v>30605</v>
      </c>
      <c r="N3064" t="s">
        <v>3507</v>
      </c>
      <c r="O3064" t="s">
        <v>565</v>
      </c>
      <c r="P3064" t="s">
        <v>32</v>
      </c>
      <c r="Q3064" t="s">
        <v>172</v>
      </c>
      <c r="R3064" t="s">
        <v>566</v>
      </c>
      <c r="S3064">
        <v>14.73</v>
      </c>
      <c r="T3064">
        <v>3</v>
      </c>
      <c r="U3064">
        <v>0</v>
      </c>
      <c r="V3064">
        <v>7.2176999999999998</v>
      </c>
      <c r="W3064" t="s">
        <v>10936</v>
      </c>
      <c r="X3064" t="s">
        <v>10942</v>
      </c>
      <c r="Y3064">
        <v>5</v>
      </c>
      <c r="Z3064" t="s">
        <v>10952</v>
      </c>
      <c r="AA3064">
        <v>0.49</v>
      </c>
    </row>
    <row r="3065" spans="1:27" x14ac:dyDescent="0.35">
      <c r="A3065">
        <v>4777</v>
      </c>
      <c r="B3065" t="s">
        <v>6331</v>
      </c>
      <c r="C3065">
        <v>2013</v>
      </c>
      <c r="D3065" s="1">
        <v>41324</v>
      </c>
      <c r="E3065" s="1">
        <v>41328</v>
      </c>
      <c r="F3065" t="s">
        <v>45</v>
      </c>
      <c r="G3065" t="s">
        <v>2364</v>
      </c>
      <c r="H3065" t="s">
        <v>2365</v>
      </c>
      <c r="I3065" t="s">
        <v>26</v>
      </c>
      <c r="J3065" t="s">
        <v>27</v>
      </c>
      <c r="K3065" t="s">
        <v>3013</v>
      </c>
      <c r="L3065" t="s">
        <v>3741</v>
      </c>
      <c r="M3065">
        <v>11561</v>
      </c>
      <c r="N3065" t="s">
        <v>3728</v>
      </c>
      <c r="O3065" t="s">
        <v>992</v>
      </c>
      <c r="P3065" t="s">
        <v>32</v>
      </c>
      <c r="Q3065" t="s">
        <v>172</v>
      </c>
      <c r="R3065" t="s">
        <v>66</v>
      </c>
      <c r="S3065">
        <v>8.67</v>
      </c>
      <c r="T3065">
        <v>3</v>
      </c>
      <c r="U3065">
        <v>0</v>
      </c>
      <c r="V3065">
        <v>4.0749000000000004</v>
      </c>
      <c r="W3065" t="s">
        <v>10936</v>
      </c>
      <c r="X3065" t="s">
        <v>10950</v>
      </c>
      <c r="Y3065">
        <v>2</v>
      </c>
      <c r="Z3065" t="s">
        <v>10955</v>
      </c>
      <c r="AA3065">
        <v>0.47000000000000003</v>
      </c>
    </row>
    <row r="3066" spans="1:27" x14ac:dyDescent="0.35">
      <c r="A3066">
        <v>5476</v>
      </c>
      <c r="B3066" t="s">
        <v>5816</v>
      </c>
      <c r="C3066">
        <v>2014</v>
      </c>
      <c r="D3066" s="1">
        <v>41806</v>
      </c>
      <c r="E3066" s="1">
        <v>41809</v>
      </c>
      <c r="F3066" t="s">
        <v>56</v>
      </c>
      <c r="G3066" t="s">
        <v>5039</v>
      </c>
      <c r="H3066" t="s">
        <v>5040</v>
      </c>
      <c r="I3066" t="s">
        <v>127</v>
      </c>
      <c r="J3066" t="s">
        <v>27</v>
      </c>
      <c r="K3066" t="s">
        <v>5817</v>
      </c>
      <c r="L3066" t="s">
        <v>3642</v>
      </c>
      <c r="M3066">
        <v>55369</v>
      </c>
      <c r="N3066" t="s">
        <v>3479</v>
      </c>
      <c r="O3066" t="s">
        <v>3048</v>
      </c>
      <c r="P3066" t="s">
        <v>32</v>
      </c>
      <c r="Q3066" t="s">
        <v>172</v>
      </c>
      <c r="R3066" t="s">
        <v>3049</v>
      </c>
      <c r="S3066">
        <v>44.400000000000006</v>
      </c>
      <c r="T3066">
        <v>3</v>
      </c>
      <c r="U3066">
        <v>0</v>
      </c>
      <c r="V3066">
        <v>22.200000000000003</v>
      </c>
      <c r="W3066" t="s">
        <v>10939</v>
      </c>
      <c r="X3066" t="s">
        <v>10942</v>
      </c>
      <c r="Y3066">
        <v>6</v>
      </c>
      <c r="Z3066" t="s">
        <v>10946</v>
      </c>
      <c r="AA3066">
        <v>0.5</v>
      </c>
    </row>
    <row r="3067" spans="1:27" x14ac:dyDescent="0.35">
      <c r="A3067">
        <v>5819</v>
      </c>
      <c r="B3067" t="s">
        <v>4577</v>
      </c>
      <c r="C3067">
        <v>2011</v>
      </c>
      <c r="D3067" s="1">
        <v>40873</v>
      </c>
      <c r="E3067" s="1">
        <v>40873</v>
      </c>
      <c r="F3067" t="s">
        <v>234</v>
      </c>
      <c r="G3067" t="s">
        <v>624</v>
      </c>
      <c r="H3067" t="s">
        <v>625</v>
      </c>
      <c r="I3067" t="s">
        <v>38</v>
      </c>
      <c r="J3067" t="s">
        <v>27</v>
      </c>
      <c r="K3067" t="s">
        <v>4578</v>
      </c>
      <c r="L3067" t="s">
        <v>3741</v>
      </c>
      <c r="M3067">
        <v>13501</v>
      </c>
      <c r="N3067" t="s">
        <v>3728</v>
      </c>
      <c r="O3067" t="s">
        <v>3117</v>
      </c>
      <c r="P3067" t="s">
        <v>32</v>
      </c>
      <c r="Q3067" t="s">
        <v>172</v>
      </c>
      <c r="R3067" t="s">
        <v>3118</v>
      </c>
      <c r="S3067">
        <v>93.149999999999991</v>
      </c>
      <c r="T3067">
        <v>9</v>
      </c>
      <c r="U3067">
        <v>0</v>
      </c>
      <c r="V3067">
        <v>44.712000000000003</v>
      </c>
      <c r="W3067" t="s">
        <v>10944</v>
      </c>
      <c r="X3067" t="s">
        <v>10940</v>
      </c>
      <c r="Y3067">
        <v>11</v>
      </c>
      <c r="Z3067" t="s">
        <v>10947</v>
      </c>
      <c r="AA3067">
        <v>0.48000000000000009</v>
      </c>
    </row>
    <row r="3068" spans="1:27" x14ac:dyDescent="0.35">
      <c r="A3068">
        <v>5820</v>
      </c>
      <c r="B3068" t="s">
        <v>4577</v>
      </c>
      <c r="C3068">
        <v>2011</v>
      </c>
      <c r="D3068" s="1">
        <v>40873</v>
      </c>
      <c r="E3068" s="1">
        <v>40873</v>
      </c>
      <c r="F3068" t="s">
        <v>234</v>
      </c>
      <c r="G3068" t="s">
        <v>624</v>
      </c>
      <c r="H3068" t="s">
        <v>625</v>
      </c>
      <c r="I3068" t="s">
        <v>38</v>
      </c>
      <c r="J3068" t="s">
        <v>27</v>
      </c>
      <c r="K3068" t="s">
        <v>4578</v>
      </c>
      <c r="L3068" t="s">
        <v>3741</v>
      </c>
      <c r="M3068">
        <v>13501</v>
      </c>
      <c r="N3068" t="s">
        <v>3728</v>
      </c>
      <c r="O3068" t="s">
        <v>1719</v>
      </c>
      <c r="P3068" t="s">
        <v>32</v>
      </c>
      <c r="Q3068" t="s">
        <v>172</v>
      </c>
      <c r="R3068" t="s">
        <v>1720</v>
      </c>
      <c r="S3068">
        <v>11.52</v>
      </c>
      <c r="T3068">
        <v>4</v>
      </c>
      <c r="U3068">
        <v>0</v>
      </c>
      <c r="V3068">
        <v>5.6448</v>
      </c>
      <c r="W3068" t="s">
        <v>10944</v>
      </c>
      <c r="X3068" t="s">
        <v>10940</v>
      </c>
      <c r="Y3068">
        <v>11</v>
      </c>
      <c r="Z3068" t="s">
        <v>10947</v>
      </c>
      <c r="AA3068">
        <v>0.49000000000000005</v>
      </c>
    </row>
    <row r="3069" spans="1:27" x14ac:dyDescent="0.35">
      <c r="A3069">
        <v>6277</v>
      </c>
      <c r="B3069" t="s">
        <v>5178</v>
      </c>
      <c r="C3069">
        <v>2013</v>
      </c>
      <c r="D3069" s="1">
        <v>41473</v>
      </c>
      <c r="E3069" s="1">
        <v>41478</v>
      </c>
      <c r="F3069" t="s">
        <v>45</v>
      </c>
      <c r="G3069" t="s">
        <v>2533</v>
      </c>
      <c r="H3069" t="s">
        <v>2534</v>
      </c>
      <c r="I3069" t="s">
        <v>38</v>
      </c>
      <c r="J3069" t="s">
        <v>27</v>
      </c>
      <c r="K3069" t="s">
        <v>3472</v>
      </c>
      <c r="L3069" t="s">
        <v>3473</v>
      </c>
      <c r="M3069">
        <v>98105</v>
      </c>
      <c r="N3069" t="s">
        <v>30</v>
      </c>
      <c r="O3069" t="s">
        <v>2654</v>
      </c>
      <c r="P3069" t="s">
        <v>32</v>
      </c>
      <c r="Q3069" t="s">
        <v>172</v>
      </c>
      <c r="R3069" t="s">
        <v>2655</v>
      </c>
      <c r="S3069">
        <v>87.71</v>
      </c>
      <c r="T3069">
        <v>7</v>
      </c>
      <c r="U3069">
        <v>0</v>
      </c>
      <c r="V3069">
        <v>41.223699999999994</v>
      </c>
      <c r="W3069" t="s">
        <v>10936</v>
      </c>
      <c r="X3069" t="s">
        <v>10937</v>
      </c>
      <c r="Y3069">
        <v>7</v>
      </c>
      <c r="Z3069" t="s">
        <v>10938</v>
      </c>
      <c r="AA3069">
        <v>0.47</v>
      </c>
    </row>
    <row r="3070" spans="1:27" x14ac:dyDescent="0.35">
      <c r="A3070">
        <v>6464</v>
      </c>
      <c r="B3070" t="s">
        <v>4190</v>
      </c>
      <c r="C3070">
        <v>2014</v>
      </c>
      <c r="D3070" s="1">
        <v>41774</v>
      </c>
      <c r="E3070" s="1">
        <v>41777</v>
      </c>
      <c r="F3070" t="s">
        <v>56</v>
      </c>
      <c r="G3070" t="s">
        <v>1180</v>
      </c>
      <c r="H3070" t="s">
        <v>1181</v>
      </c>
      <c r="I3070" t="s">
        <v>26</v>
      </c>
      <c r="J3070" t="s">
        <v>27</v>
      </c>
      <c r="K3070" t="s">
        <v>3997</v>
      </c>
      <c r="L3070" t="s">
        <v>3849</v>
      </c>
      <c r="M3070">
        <v>21215</v>
      </c>
      <c r="N3070" t="s">
        <v>3728</v>
      </c>
      <c r="O3070" t="s">
        <v>3131</v>
      </c>
      <c r="P3070" t="s">
        <v>32</v>
      </c>
      <c r="Q3070" t="s">
        <v>172</v>
      </c>
      <c r="R3070" t="s">
        <v>3132</v>
      </c>
      <c r="S3070">
        <v>74</v>
      </c>
      <c r="T3070">
        <v>5</v>
      </c>
      <c r="U3070">
        <v>0</v>
      </c>
      <c r="V3070">
        <v>37</v>
      </c>
      <c r="W3070" t="s">
        <v>10939</v>
      </c>
      <c r="X3070" t="s">
        <v>10942</v>
      </c>
      <c r="Y3070">
        <v>5</v>
      </c>
      <c r="Z3070" t="s">
        <v>10952</v>
      </c>
      <c r="AA3070">
        <v>0.5</v>
      </c>
    </row>
    <row r="3071" spans="1:27" x14ac:dyDescent="0.35">
      <c r="A3071">
        <v>6668</v>
      </c>
      <c r="B3071" t="s">
        <v>5195</v>
      </c>
      <c r="C3071">
        <v>2014</v>
      </c>
      <c r="D3071" s="1">
        <v>41772</v>
      </c>
      <c r="E3071" s="1">
        <v>41774</v>
      </c>
      <c r="F3071" t="s">
        <v>45</v>
      </c>
      <c r="G3071" t="s">
        <v>4177</v>
      </c>
      <c r="H3071" t="s">
        <v>4178</v>
      </c>
      <c r="I3071" t="s">
        <v>38</v>
      </c>
      <c r="J3071" t="s">
        <v>27</v>
      </c>
      <c r="K3071" t="s">
        <v>4345</v>
      </c>
      <c r="L3071" t="s">
        <v>3901</v>
      </c>
      <c r="M3071">
        <v>8360</v>
      </c>
      <c r="N3071" t="s">
        <v>3728</v>
      </c>
      <c r="O3071" t="s">
        <v>1058</v>
      </c>
      <c r="P3071" t="s">
        <v>32</v>
      </c>
      <c r="Q3071" t="s">
        <v>172</v>
      </c>
      <c r="R3071" t="s">
        <v>1059</v>
      </c>
      <c r="S3071">
        <v>6.16</v>
      </c>
      <c r="T3071">
        <v>2</v>
      </c>
      <c r="U3071">
        <v>0</v>
      </c>
      <c r="V3071">
        <v>2.9567999999999999</v>
      </c>
      <c r="W3071" t="s">
        <v>10939</v>
      </c>
      <c r="X3071" t="s">
        <v>10942</v>
      </c>
      <c r="Y3071">
        <v>5</v>
      </c>
      <c r="Z3071" t="s">
        <v>10952</v>
      </c>
      <c r="AA3071">
        <v>0.48</v>
      </c>
    </row>
    <row r="3072" spans="1:27" x14ac:dyDescent="0.35">
      <c r="A3072">
        <v>6782</v>
      </c>
      <c r="B3072" t="s">
        <v>3996</v>
      </c>
      <c r="C3072">
        <v>2013</v>
      </c>
      <c r="D3072" s="1">
        <v>41521</v>
      </c>
      <c r="E3072" s="1">
        <v>41526</v>
      </c>
      <c r="F3072" t="s">
        <v>45</v>
      </c>
      <c r="G3072" t="s">
        <v>1729</v>
      </c>
      <c r="H3072" t="s">
        <v>1730</v>
      </c>
      <c r="I3072" t="s">
        <v>38</v>
      </c>
      <c r="J3072" t="s">
        <v>27</v>
      </c>
      <c r="K3072" t="s">
        <v>3997</v>
      </c>
      <c r="L3072" t="s">
        <v>3849</v>
      </c>
      <c r="M3072">
        <v>21215</v>
      </c>
      <c r="N3072" t="s">
        <v>3728</v>
      </c>
      <c r="O3072" t="s">
        <v>718</v>
      </c>
      <c r="P3072" t="s">
        <v>32</v>
      </c>
      <c r="Q3072" t="s">
        <v>172</v>
      </c>
      <c r="R3072" t="s">
        <v>719</v>
      </c>
      <c r="S3072">
        <v>58.48</v>
      </c>
      <c r="T3072">
        <v>8</v>
      </c>
      <c r="U3072">
        <v>0</v>
      </c>
      <c r="V3072">
        <v>27.485599999999998</v>
      </c>
      <c r="W3072" t="s">
        <v>10936</v>
      </c>
      <c r="X3072" t="s">
        <v>10937</v>
      </c>
      <c r="Y3072">
        <v>9</v>
      </c>
      <c r="Z3072" t="s">
        <v>10949</v>
      </c>
      <c r="AA3072">
        <v>0.47</v>
      </c>
    </row>
    <row r="3073" spans="1:27" x14ac:dyDescent="0.35">
      <c r="A3073">
        <v>6923</v>
      </c>
      <c r="B3073" t="s">
        <v>6332</v>
      </c>
      <c r="C3073">
        <v>2012</v>
      </c>
      <c r="D3073" s="1">
        <v>40984</v>
      </c>
      <c r="E3073" s="1">
        <v>40987</v>
      </c>
      <c r="F3073" t="s">
        <v>45</v>
      </c>
      <c r="G3073" t="s">
        <v>2963</v>
      </c>
      <c r="H3073" t="s">
        <v>2964</v>
      </c>
      <c r="I3073" t="s">
        <v>38</v>
      </c>
      <c r="J3073" t="s">
        <v>27</v>
      </c>
      <c r="K3073" t="s">
        <v>4291</v>
      </c>
      <c r="L3073" t="s">
        <v>3594</v>
      </c>
      <c r="M3073">
        <v>36830</v>
      </c>
      <c r="N3073" t="s">
        <v>3507</v>
      </c>
      <c r="O3073" t="s">
        <v>6309</v>
      </c>
      <c r="P3073" t="s">
        <v>32</v>
      </c>
      <c r="Q3073" t="s">
        <v>172</v>
      </c>
      <c r="R3073" t="s">
        <v>6310</v>
      </c>
      <c r="S3073">
        <v>491.55</v>
      </c>
      <c r="T3073">
        <v>5</v>
      </c>
      <c r="U3073">
        <v>0</v>
      </c>
      <c r="V3073">
        <v>240.8595</v>
      </c>
      <c r="W3073" t="s">
        <v>10948</v>
      </c>
      <c r="X3073" t="s">
        <v>10950</v>
      </c>
      <c r="Y3073">
        <v>3</v>
      </c>
      <c r="Z3073" t="s">
        <v>10953</v>
      </c>
      <c r="AA3073">
        <v>0.49</v>
      </c>
    </row>
    <row r="3074" spans="1:27" x14ac:dyDescent="0.35">
      <c r="A3074">
        <v>7520</v>
      </c>
      <c r="B3074" t="s">
        <v>4010</v>
      </c>
      <c r="C3074">
        <v>2014</v>
      </c>
      <c r="D3074" s="1">
        <v>41983</v>
      </c>
      <c r="E3074" s="1">
        <v>41986</v>
      </c>
      <c r="F3074" t="s">
        <v>45</v>
      </c>
      <c r="G3074" t="s">
        <v>92</v>
      </c>
      <c r="H3074" t="s">
        <v>93</v>
      </c>
      <c r="I3074" t="s">
        <v>38</v>
      </c>
      <c r="J3074" t="s">
        <v>27</v>
      </c>
      <c r="K3074" t="s">
        <v>3625</v>
      </c>
      <c r="L3074" t="s">
        <v>3603</v>
      </c>
      <c r="M3074">
        <v>40475</v>
      </c>
      <c r="N3074" t="s">
        <v>3507</v>
      </c>
      <c r="O3074" t="s">
        <v>6333</v>
      </c>
      <c r="P3074" t="s">
        <v>32</v>
      </c>
      <c r="Q3074" t="s">
        <v>172</v>
      </c>
      <c r="R3074" t="s">
        <v>6334</v>
      </c>
      <c r="S3074">
        <v>5.76</v>
      </c>
      <c r="T3074">
        <v>2</v>
      </c>
      <c r="U3074">
        <v>0</v>
      </c>
      <c r="V3074">
        <v>2.6495999999999995</v>
      </c>
      <c r="W3074" t="s">
        <v>10939</v>
      </c>
      <c r="X3074" t="s">
        <v>10940</v>
      </c>
      <c r="Y3074">
        <v>12</v>
      </c>
      <c r="Z3074" t="s">
        <v>10941</v>
      </c>
      <c r="AA3074">
        <v>0.45999999999999991</v>
      </c>
    </row>
    <row r="3075" spans="1:27" x14ac:dyDescent="0.35">
      <c r="A3075">
        <v>7926</v>
      </c>
      <c r="B3075" t="s">
        <v>6335</v>
      </c>
      <c r="C3075">
        <v>2013</v>
      </c>
      <c r="D3075" s="1">
        <v>41500</v>
      </c>
      <c r="E3075" s="1">
        <v>41503</v>
      </c>
      <c r="F3075" t="s">
        <v>56</v>
      </c>
      <c r="G3075" t="s">
        <v>2905</v>
      </c>
      <c r="H3075" t="s">
        <v>2906</v>
      </c>
      <c r="I3075" t="s">
        <v>38</v>
      </c>
      <c r="J3075" t="s">
        <v>27</v>
      </c>
      <c r="K3075" t="s">
        <v>3505</v>
      </c>
      <c r="L3075" t="s">
        <v>3506</v>
      </c>
      <c r="M3075">
        <v>22153</v>
      </c>
      <c r="N3075" t="s">
        <v>3507</v>
      </c>
      <c r="O3075" t="s">
        <v>400</v>
      </c>
      <c r="P3075" t="s">
        <v>32</v>
      </c>
      <c r="Q3075" t="s">
        <v>172</v>
      </c>
      <c r="R3075" t="s">
        <v>401</v>
      </c>
      <c r="S3075">
        <v>103.60000000000001</v>
      </c>
      <c r="T3075">
        <v>7</v>
      </c>
      <c r="U3075">
        <v>0</v>
      </c>
      <c r="V3075">
        <v>51.800000000000004</v>
      </c>
      <c r="W3075" t="s">
        <v>10936</v>
      </c>
      <c r="X3075" t="s">
        <v>10937</v>
      </c>
      <c r="Y3075">
        <v>8</v>
      </c>
      <c r="Z3075" t="s">
        <v>10954</v>
      </c>
      <c r="AA3075">
        <v>0.5</v>
      </c>
    </row>
    <row r="3076" spans="1:27" x14ac:dyDescent="0.35">
      <c r="A3076">
        <v>8463</v>
      </c>
      <c r="B3076" t="s">
        <v>6336</v>
      </c>
      <c r="C3076">
        <v>2012</v>
      </c>
      <c r="D3076" s="1">
        <v>41155</v>
      </c>
      <c r="E3076" s="1">
        <v>41159</v>
      </c>
      <c r="F3076" t="s">
        <v>45</v>
      </c>
      <c r="G3076" t="s">
        <v>6337</v>
      </c>
      <c r="H3076" t="s">
        <v>6338</v>
      </c>
      <c r="I3076" t="s">
        <v>38</v>
      </c>
      <c r="J3076" t="s">
        <v>27</v>
      </c>
      <c r="K3076" t="s">
        <v>6339</v>
      </c>
      <c r="L3076" t="s">
        <v>3478</v>
      </c>
      <c r="M3076">
        <v>49423</v>
      </c>
      <c r="N3076" t="s">
        <v>3479</v>
      </c>
      <c r="O3076" t="s">
        <v>3324</v>
      </c>
      <c r="P3076" t="s">
        <v>32</v>
      </c>
      <c r="Q3076" t="s">
        <v>172</v>
      </c>
      <c r="R3076" t="s">
        <v>3325</v>
      </c>
      <c r="S3076">
        <v>7.5</v>
      </c>
      <c r="T3076">
        <v>2</v>
      </c>
      <c r="U3076">
        <v>0</v>
      </c>
      <c r="V3076">
        <v>3.5999999999999996</v>
      </c>
      <c r="W3076" t="s">
        <v>10948</v>
      </c>
      <c r="X3076" t="s">
        <v>10937</v>
      </c>
      <c r="Y3076">
        <v>9</v>
      </c>
      <c r="Z3076" t="s">
        <v>10949</v>
      </c>
      <c r="AA3076">
        <v>0.47999999999999993</v>
      </c>
    </row>
    <row r="3077" spans="1:27" x14ac:dyDescent="0.35">
      <c r="A3077">
        <v>8535</v>
      </c>
      <c r="B3077" t="s">
        <v>6340</v>
      </c>
      <c r="C3077">
        <v>2012</v>
      </c>
      <c r="D3077" s="1">
        <v>40921</v>
      </c>
      <c r="E3077" s="1">
        <v>40923</v>
      </c>
      <c r="F3077" t="s">
        <v>45</v>
      </c>
      <c r="G3077" t="s">
        <v>6341</v>
      </c>
      <c r="H3077" t="s">
        <v>6342</v>
      </c>
      <c r="I3077" t="s">
        <v>26</v>
      </c>
      <c r="J3077" t="s">
        <v>27</v>
      </c>
      <c r="K3077" t="s">
        <v>3521</v>
      </c>
      <c r="L3077" t="s">
        <v>3522</v>
      </c>
      <c r="M3077">
        <v>31907</v>
      </c>
      <c r="N3077" t="s">
        <v>3507</v>
      </c>
      <c r="O3077" t="s">
        <v>2634</v>
      </c>
      <c r="P3077" t="s">
        <v>32</v>
      </c>
      <c r="Q3077" t="s">
        <v>172</v>
      </c>
      <c r="R3077" t="s">
        <v>2635</v>
      </c>
      <c r="S3077">
        <v>9.82</v>
      </c>
      <c r="T3077">
        <v>2</v>
      </c>
      <c r="U3077">
        <v>0</v>
      </c>
      <c r="V3077">
        <v>4.8117999999999999</v>
      </c>
      <c r="W3077" t="s">
        <v>10948</v>
      </c>
      <c r="X3077" t="s">
        <v>10950</v>
      </c>
      <c r="Y3077">
        <v>1</v>
      </c>
      <c r="Z3077" t="s">
        <v>10951</v>
      </c>
      <c r="AA3077">
        <v>0.49</v>
      </c>
    </row>
    <row r="3078" spans="1:27" x14ac:dyDescent="0.35">
      <c r="A3078">
        <v>8900</v>
      </c>
      <c r="B3078" t="s">
        <v>4639</v>
      </c>
      <c r="C3078">
        <v>2012</v>
      </c>
      <c r="D3078" s="1">
        <v>41128</v>
      </c>
      <c r="E3078" s="1">
        <v>41130</v>
      </c>
      <c r="F3078" t="s">
        <v>45</v>
      </c>
      <c r="G3078" t="s">
        <v>714</v>
      </c>
      <c r="H3078" t="s">
        <v>715</v>
      </c>
      <c r="I3078" t="s">
        <v>26</v>
      </c>
      <c r="J3078" t="s">
        <v>27</v>
      </c>
      <c r="K3078" t="s">
        <v>3505</v>
      </c>
      <c r="L3078" t="s">
        <v>3506</v>
      </c>
      <c r="M3078">
        <v>22153</v>
      </c>
      <c r="N3078" t="s">
        <v>3507</v>
      </c>
      <c r="O3078" t="s">
        <v>1252</v>
      </c>
      <c r="P3078" t="s">
        <v>32</v>
      </c>
      <c r="Q3078" t="s">
        <v>172</v>
      </c>
      <c r="R3078" t="s">
        <v>1253</v>
      </c>
      <c r="S3078">
        <v>25.06</v>
      </c>
      <c r="T3078">
        <v>2</v>
      </c>
      <c r="U3078">
        <v>0</v>
      </c>
      <c r="V3078">
        <v>11.778199999999998</v>
      </c>
      <c r="W3078" t="s">
        <v>10948</v>
      </c>
      <c r="X3078" t="s">
        <v>10937</v>
      </c>
      <c r="Y3078">
        <v>8</v>
      </c>
      <c r="Z3078" t="s">
        <v>10954</v>
      </c>
      <c r="AA3078">
        <v>0.47</v>
      </c>
    </row>
    <row r="3079" spans="1:27" x14ac:dyDescent="0.35">
      <c r="A3079">
        <v>9008</v>
      </c>
      <c r="B3079" t="s">
        <v>5351</v>
      </c>
      <c r="C3079">
        <v>2014</v>
      </c>
      <c r="D3079" s="1">
        <v>41962</v>
      </c>
      <c r="E3079" s="1">
        <v>41962</v>
      </c>
      <c r="F3079" t="s">
        <v>234</v>
      </c>
      <c r="G3079" t="s">
        <v>1826</v>
      </c>
      <c r="H3079" t="s">
        <v>1827</v>
      </c>
      <c r="I3079" t="s">
        <v>26</v>
      </c>
      <c r="J3079" t="s">
        <v>27</v>
      </c>
      <c r="K3079" t="s">
        <v>3571</v>
      </c>
      <c r="L3079" t="s">
        <v>3572</v>
      </c>
      <c r="M3079">
        <v>53209</v>
      </c>
      <c r="N3079" t="s">
        <v>3479</v>
      </c>
      <c r="O3079" t="s">
        <v>6323</v>
      </c>
      <c r="P3079" t="s">
        <v>32</v>
      </c>
      <c r="Q3079" t="s">
        <v>172</v>
      </c>
      <c r="R3079" t="s">
        <v>6324</v>
      </c>
      <c r="S3079">
        <v>7.38</v>
      </c>
      <c r="T3079">
        <v>2</v>
      </c>
      <c r="U3079">
        <v>0</v>
      </c>
      <c r="V3079">
        <v>3.4685999999999999</v>
      </c>
      <c r="W3079" t="s">
        <v>10939</v>
      </c>
      <c r="X3079" t="s">
        <v>10940</v>
      </c>
      <c r="Y3079">
        <v>11</v>
      </c>
      <c r="Z3079" t="s">
        <v>10947</v>
      </c>
      <c r="AA3079">
        <v>0.47</v>
      </c>
    </row>
    <row r="3080" spans="1:27" x14ac:dyDescent="0.35">
      <c r="A3080">
        <v>9221</v>
      </c>
      <c r="B3080" t="s">
        <v>3700</v>
      </c>
      <c r="C3080">
        <v>2014</v>
      </c>
      <c r="D3080" s="1">
        <v>41926</v>
      </c>
      <c r="E3080" s="1">
        <v>41927</v>
      </c>
      <c r="F3080" t="s">
        <v>56</v>
      </c>
      <c r="G3080" t="s">
        <v>3701</v>
      </c>
      <c r="H3080" t="s">
        <v>3702</v>
      </c>
      <c r="I3080" t="s">
        <v>38</v>
      </c>
      <c r="J3080" t="s">
        <v>27</v>
      </c>
      <c r="K3080" t="s">
        <v>3703</v>
      </c>
      <c r="L3080" t="s">
        <v>3704</v>
      </c>
      <c r="M3080">
        <v>70506</v>
      </c>
      <c r="N3080" t="s">
        <v>3507</v>
      </c>
      <c r="O3080" t="s">
        <v>2067</v>
      </c>
      <c r="P3080" t="s">
        <v>32</v>
      </c>
      <c r="Q3080" t="s">
        <v>172</v>
      </c>
      <c r="R3080" t="s">
        <v>2068</v>
      </c>
      <c r="S3080">
        <v>11.07</v>
      </c>
      <c r="T3080">
        <v>3</v>
      </c>
      <c r="U3080">
        <v>0</v>
      </c>
      <c r="V3080">
        <v>5.2028999999999996</v>
      </c>
      <c r="W3080" t="s">
        <v>10939</v>
      </c>
      <c r="X3080" t="s">
        <v>10940</v>
      </c>
      <c r="Y3080">
        <v>10</v>
      </c>
      <c r="Z3080" t="s">
        <v>10945</v>
      </c>
      <c r="AA3080">
        <v>0.47</v>
      </c>
    </row>
    <row r="3081" spans="1:27" x14ac:dyDescent="0.35">
      <c r="A3081">
        <v>9256</v>
      </c>
      <c r="B3081" t="s">
        <v>4231</v>
      </c>
      <c r="C3081">
        <v>2011</v>
      </c>
      <c r="D3081" s="1">
        <v>40586</v>
      </c>
      <c r="E3081" s="1">
        <v>40590</v>
      </c>
      <c r="F3081" t="s">
        <v>45</v>
      </c>
      <c r="G3081" t="s">
        <v>749</v>
      </c>
      <c r="H3081" t="s">
        <v>750</v>
      </c>
      <c r="I3081" t="s">
        <v>38</v>
      </c>
      <c r="J3081" t="s">
        <v>27</v>
      </c>
      <c r="K3081" t="s">
        <v>3938</v>
      </c>
      <c r="L3081" t="s">
        <v>3501</v>
      </c>
      <c r="M3081">
        <v>65203</v>
      </c>
      <c r="N3081" t="s">
        <v>3479</v>
      </c>
      <c r="O3081" t="s">
        <v>6343</v>
      </c>
      <c r="P3081" t="s">
        <v>32</v>
      </c>
      <c r="Q3081" t="s">
        <v>172</v>
      </c>
      <c r="R3081" t="s">
        <v>6344</v>
      </c>
      <c r="S3081">
        <v>14.940000000000001</v>
      </c>
      <c r="T3081">
        <v>3</v>
      </c>
      <c r="U3081">
        <v>0</v>
      </c>
      <c r="V3081">
        <v>6.8723999999999998</v>
      </c>
      <c r="W3081" t="s">
        <v>10944</v>
      </c>
      <c r="X3081" t="s">
        <v>10950</v>
      </c>
      <c r="Y3081">
        <v>2</v>
      </c>
      <c r="Z3081" t="s">
        <v>10955</v>
      </c>
      <c r="AA3081">
        <v>0.45999999999999996</v>
      </c>
    </row>
    <row r="3082" spans="1:27" x14ac:dyDescent="0.35">
      <c r="A3082">
        <v>9697</v>
      </c>
      <c r="B3082" t="s">
        <v>6345</v>
      </c>
      <c r="C3082">
        <v>2011</v>
      </c>
      <c r="D3082" s="1">
        <v>40704</v>
      </c>
      <c r="E3082" s="1">
        <v>40709</v>
      </c>
      <c r="F3082" t="s">
        <v>45</v>
      </c>
      <c r="G3082" t="s">
        <v>3596</v>
      </c>
      <c r="H3082" t="s">
        <v>3597</v>
      </c>
      <c r="I3082" t="s">
        <v>26</v>
      </c>
      <c r="J3082" t="s">
        <v>27</v>
      </c>
      <c r="K3082" t="s">
        <v>3477</v>
      </c>
      <c r="L3082" t="s">
        <v>3478</v>
      </c>
      <c r="M3082">
        <v>48234</v>
      </c>
      <c r="N3082" t="s">
        <v>3479</v>
      </c>
      <c r="O3082" t="s">
        <v>6309</v>
      </c>
      <c r="P3082" t="s">
        <v>32</v>
      </c>
      <c r="Q3082" t="s">
        <v>172</v>
      </c>
      <c r="R3082" t="s">
        <v>6310</v>
      </c>
      <c r="S3082">
        <v>491.55</v>
      </c>
      <c r="T3082">
        <v>5</v>
      </c>
      <c r="U3082">
        <v>0</v>
      </c>
      <c r="V3082">
        <v>240.8595</v>
      </c>
      <c r="W3082" t="s">
        <v>10944</v>
      </c>
      <c r="X3082" t="s">
        <v>10942</v>
      </c>
      <c r="Y3082">
        <v>6</v>
      </c>
      <c r="Z3082" t="s">
        <v>10946</v>
      </c>
      <c r="AA3082">
        <v>0.49</v>
      </c>
    </row>
    <row r="3083" spans="1:27" x14ac:dyDescent="0.35">
      <c r="A3083">
        <v>9754</v>
      </c>
      <c r="B3083" t="s">
        <v>3708</v>
      </c>
      <c r="C3083">
        <v>2014</v>
      </c>
      <c r="D3083" s="1">
        <v>41726</v>
      </c>
      <c r="E3083" s="1">
        <v>41728</v>
      </c>
      <c r="F3083" t="s">
        <v>45</v>
      </c>
      <c r="G3083" t="s">
        <v>1665</v>
      </c>
      <c r="H3083" t="s">
        <v>1666</v>
      </c>
      <c r="I3083" t="s">
        <v>38</v>
      </c>
      <c r="J3083" t="s">
        <v>27</v>
      </c>
      <c r="K3083" t="s">
        <v>3625</v>
      </c>
      <c r="L3083" t="s">
        <v>3506</v>
      </c>
      <c r="M3083">
        <v>23223</v>
      </c>
      <c r="N3083" t="s">
        <v>3507</v>
      </c>
      <c r="O3083" t="s">
        <v>6346</v>
      </c>
      <c r="P3083" t="s">
        <v>32</v>
      </c>
      <c r="Q3083" t="s">
        <v>172</v>
      </c>
      <c r="R3083" t="s">
        <v>6347</v>
      </c>
      <c r="S3083">
        <v>8.26</v>
      </c>
      <c r="T3083">
        <v>2</v>
      </c>
      <c r="U3083">
        <v>0</v>
      </c>
      <c r="V3083">
        <v>3.7995999999999999</v>
      </c>
      <c r="W3083" t="s">
        <v>10939</v>
      </c>
      <c r="X3083" t="s">
        <v>10950</v>
      </c>
      <c r="Y3083">
        <v>3</v>
      </c>
      <c r="Z3083" t="s">
        <v>10953</v>
      </c>
      <c r="AA3083">
        <v>0.46</v>
      </c>
    </row>
    <row r="3084" spans="1:27" x14ac:dyDescent="0.35">
      <c r="A3084">
        <v>51</v>
      </c>
      <c r="B3084" t="s">
        <v>4248</v>
      </c>
      <c r="C3084">
        <v>2012</v>
      </c>
      <c r="D3084" s="1">
        <v>41017</v>
      </c>
      <c r="E3084" s="1">
        <v>41021</v>
      </c>
      <c r="F3084" t="s">
        <v>23</v>
      </c>
      <c r="G3084" t="s">
        <v>1012</v>
      </c>
      <c r="H3084" t="s">
        <v>1013</v>
      </c>
      <c r="I3084" t="s">
        <v>38</v>
      </c>
      <c r="J3084" t="s">
        <v>27</v>
      </c>
      <c r="K3084" t="s">
        <v>4249</v>
      </c>
      <c r="L3084" t="s">
        <v>3626</v>
      </c>
      <c r="M3084">
        <v>47150</v>
      </c>
      <c r="N3084" t="s">
        <v>3479</v>
      </c>
      <c r="O3084" t="s">
        <v>1540</v>
      </c>
      <c r="P3084" t="s">
        <v>32</v>
      </c>
      <c r="Q3084" t="s">
        <v>172</v>
      </c>
      <c r="R3084" t="s">
        <v>1541</v>
      </c>
      <c r="S3084">
        <v>75.179999999999993</v>
      </c>
      <c r="T3084">
        <v>6</v>
      </c>
      <c r="U3084">
        <v>0</v>
      </c>
      <c r="V3084">
        <v>35.334599999999995</v>
      </c>
      <c r="W3084" t="s">
        <v>10948</v>
      </c>
      <c r="X3084" t="s">
        <v>10942</v>
      </c>
      <c r="Y3084">
        <v>4</v>
      </c>
      <c r="Z3084" t="s">
        <v>10943</v>
      </c>
      <c r="AA3084">
        <v>0.47</v>
      </c>
    </row>
    <row r="3085" spans="1:27" x14ac:dyDescent="0.35">
      <c r="A3085">
        <v>88</v>
      </c>
      <c r="B3085" t="s">
        <v>4914</v>
      </c>
      <c r="C3085">
        <v>2014</v>
      </c>
      <c r="D3085" s="1">
        <v>41939</v>
      </c>
      <c r="E3085" s="1">
        <v>41946</v>
      </c>
      <c r="F3085" t="s">
        <v>23</v>
      </c>
      <c r="G3085" t="s">
        <v>1560</v>
      </c>
      <c r="H3085" t="s">
        <v>1561</v>
      </c>
      <c r="I3085" t="s">
        <v>38</v>
      </c>
      <c r="J3085" t="s">
        <v>27</v>
      </c>
      <c r="K3085" t="s">
        <v>3689</v>
      </c>
      <c r="L3085" t="s">
        <v>3642</v>
      </c>
      <c r="M3085">
        <v>55901</v>
      </c>
      <c r="N3085" t="s">
        <v>3479</v>
      </c>
      <c r="O3085" t="s">
        <v>2510</v>
      </c>
      <c r="P3085" t="s">
        <v>32</v>
      </c>
      <c r="Q3085" t="s">
        <v>172</v>
      </c>
      <c r="R3085" t="s">
        <v>2511</v>
      </c>
      <c r="S3085">
        <v>6.16</v>
      </c>
      <c r="T3085">
        <v>2</v>
      </c>
      <c r="U3085">
        <v>0</v>
      </c>
      <c r="V3085">
        <v>2.9567999999999999</v>
      </c>
      <c r="W3085" t="s">
        <v>10939</v>
      </c>
      <c r="X3085" t="s">
        <v>10940</v>
      </c>
      <c r="Y3085">
        <v>10</v>
      </c>
      <c r="Z3085" t="s">
        <v>10945</v>
      </c>
      <c r="AA3085">
        <v>0.48</v>
      </c>
    </row>
    <row r="3086" spans="1:27" x14ac:dyDescent="0.35">
      <c r="A3086">
        <v>159</v>
      </c>
      <c r="B3086" t="s">
        <v>4790</v>
      </c>
      <c r="C3086">
        <v>2013</v>
      </c>
      <c r="D3086" s="1">
        <v>41599</v>
      </c>
      <c r="E3086" s="1">
        <v>41603</v>
      </c>
      <c r="F3086" t="s">
        <v>23</v>
      </c>
      <c r="G3086" t="s">
        <v>4033</v>
      </c>
      <c r="H3086" t="s">
        <v>4034</v>
      </c>
      <c r="I3086" t="s">
        <v>38</v>
      </c>
      <c r="J3086" t="s">
        <v>27</v>
      </c>
      <c r="K3086" t="s">
        <v>4791</v>
      </c>
      <c r="L3086" t="s">
        <v>3540</v>
      </c>
      <c r="M3086">
        <v>73034</v>
      </c>
      <c r="N3086" t="s">
        <v>3479</v>
      </c>
      <c r="O3086" t="s">
        <v>6328</v>
      </c>
      <c r="P3086" t="s">
        <v>32</v>
      </c>
      <c r="Q3086" t="s">
        <v>172</v>
      </c>
      <c r="R3086" t="s">
        <v>6329</v>
      </c>
      <c r="S3086">
        <v>14.62</v>
      </c>
      <c r="T3086">
        <v>2</v>
      </c>
      <c r="U3086">
        <v>0</v>
      </c>
      <c r="V3086">
        <v>6.8713999999999995</v>
      </c>
      <c r="W3086" t="s">
        <v>10936</v>
      </c>
      <c r="X3086" t="s">
        <v>10940</v>
      </c>
      <c r="Y3086">
        <v>11</v>
      </c>
      <c r="Z3086" t="s">
        <v>10947</v>
      </c>
      <c r="AA3086">
        <v>0.47</v>
      </c>
    </row>
    <row r="3087" spans="1:27" x14ac:dyDescent="0.35">
      <c r="A3087">
        <v>588</v>
      </c>
      <c r="B3087" t="s">
        <v>4254</v>
      </c>
      <c r="C3087">
        <v>2012</v>
      </c>
      <c r="D3087" s="1">
        <v>41093</v>
      </c>
      <c r="E3087" s="1">
        <v>41099</v>
      </c>
      <c r="F3087" t="s">
        <v>23</v>
      </c>
      <c r="G3087" t="s">
        <v>1294</v>
      </c>
      <c r="H3087" t="s">
        <v>1295</v>
      </c>
      <c r="I3087" t="s">
        <v>38</v>
      </c>
      <c r="J3087" t="s">
        <v>27</v>
      </c>
      <c r="K3087" t="s">
        <v>3625</v>
      </c>
      <c r="L3087" t="s">
        <v>3603</v>
      </c>
      <c r="M3087">
        <v>40475</v>
      </c>
      <c r="N3087" t="s">
        <v>3507</v>
      </c>
      <c r="O3087" t="s">
        <v>6309</v>
      </c>
      <c r="P3087" t="s">
        <v>32</v>
      </c>
      <c r="Q3087" t="s">
        <v>172</v>
      </c>
      <c r="R3087" t="s">
        <v>6310</v>
      </c>
      <c r="S3087">
        <v>294.93</v>
      </c>
      <c r="T3087">
        <v>3</v>
      </c>
      <c r="U3087">
        <v>0</v>
      </c>
      <c r="V3087">
        <v>144.51570000000001</v>
      </c>
      <c r="W3087" t="s">
        <v>10948</v>
      </c>
      <c r="X3087" t="s">
        <v>10937</v>
      </c>
      <c r="Y3087">
        <v>7</v>
      </c>
      <c r="Z3087" t="s">
        <v>10938</v>
      </c>
      <c r="AA3087">
        <v>0.49000000000000005</v>
      </c>
    </row>
    <row r="3088" spans="1:27" x14ac:dyDescent="0.35">
      <c r="A3088">
        <v>762</v>
      </c>
      <c r="B3088" t="s">
        <v>6348</v>
      </c>
      <c r="C3088">
        <v>2014</v>
      </c>
      <c r="D3088" s="1">
        <v>41947</v>
      </c>
      <c r="E3088" s="1">
        <v>41951</v>
      </c>
      <c r="F3088" t="s">
        <v>23</v>
      </c>
      <c r="G3088" t="s">
        <v>433</v>
      </c>
      <c r="H3088" t="s">
        <v>434</v>
      </c>
      <c r="I3088" t="s">
        <v>26</v>
      </c>
      <c r="J3088" t="s">
        <v>27</v>
      </c>
      <c r="K3088" t="s">
        <v>3829</v>
      </c>
      <c r="L3088" t="s">
        <v>3522</v>
      </c>
      <c r="M3088">
        <v>30318</v>
      </c>
      <c r="N3088" t="s">
        <v>3507</v>
      </c>
      <c r="O3088" t="s">
        <v>636</v>
      </c>
      <c r="P3088" t="s">
        <v>32</v>
      </c>
      <c r="Q3088" t="s">
        <v>172</v>
      </c>
      <c r="R3088" t="s">
        <v>637</v>
      </c>
      <c r="S3088">
        <v>12.39</v>
      </c>
      <c r="T3088">
        <v>3</v>
      </c>
      <c r="U3088">
        <v>0</v>
      </c>
      <c r="V3088">
        <v>5.6993999999999998</v>
      </c>
      <c r="W3088" t="s">
        <v>10939</v>
      </c>
      <c r="X3088" t="s">
        <v>10940</v>
      </c>
      <c r="Y3088">
        <v>11</v>
      </c>
      <c r="Z3088" t="s">
        <v>10947</v>
      </c>
      <c r="AA3088">
        <v>0.45999999999999996</v>
      </c>
    </row>
    <row r="3089" spans="1:27" x14ac:dyDescent="0.35">
      <c r="A3089">
        <v>824</v>
      </c>
      <c r="B3089" t="s">
        <v>4953</v>
      </c>
      <c r="C3089">
        <v>2014</v>
      </c>
      <c r="D3089" s="1">
        <v>41811</v>
      </c>
      <c r="E3089" s="1">
        <v>41818</v>
      </c>
      <c r="F3089" t="s">
        <v>23</v>
      </c>
      <c r="G3089" t="s">
        <v>2202</v>
      </c>
      <c r="H3089" t="s">
        <v>2203</v>
      </c>
      <c r="I3089" t="s">
        <v>38</v>
      </c>
      <c r="J3089" t="s">
        <v>27</v>
      </c>
      <c r="K3089" t="s">
        <v>4392</v>
      </c>
      <c r="L3089" t="s">
        <v>3901</v>
      </c>
      <c r="M3089">
        <v>7109</v>
      </c>
      <c r="N3089" t="s">
        <v>3728</v>
      </c>
      <c r="O3089" t="s">
        <v>2634</v>
      </c>
      <c r="P3089" t="s">
        <v>32</v>
      </c>
      <c r="Q3089" t="s">
        <v>172</v>
      </c>
      <c r="R3089" t="s">
        <v>2635</v>
      </c>
      <c r="S3089">
        <v>9.82</v>
      </c>
      <c r="T3089">
        <v>2</v>
      </c>
      <c r="U3089">
        <v>0</v>
      </c>
      <c r="V3089">
        <v>4.8117999999999999</v>
      </c>
      <c r="W3089" t="s">
        <v>10939</v>
      </c>
      <c r="X3089" t="s">
        <v>10942</v>
      </c>
      <c r="Y3089">
        <v>6</v>
      </c>
      <c r="Z3089" t="s">
        <v>10946</v>
      </c>
      <c r="AA3089">
        <v>0.49</v>
      </c>
    </row>
    <row r="3090" spans="1:27" x14ac:dyDescent="0.35">
      <c r="A3090">
        <v>866</v>
      </c>
      <c r="B3090" t="s">
        <v>5451</v>
      </c>
      <c r="C3090">
        <v>2011</v>
      </c>
      <c r="D3090" s="1">
        <v>40554</v>
      </c>
      <c r="E3090" s="1">
        <v>40559</v>
      </c>
      <c r="F3090" t="s">
        <v>23</v>
      </c>
      <c r="G3090" t="s">
        <v>1180</v>
      </c>
      <c r="H3090" t="s">
        <v>1181</v>
      </c>
      <c r="I3090" t="s">
        <v>26</v>
      </c>
      <c r="J3090" t="s">
        <v>27</v>
      </c>
      <c r="K3090" t="s">
        <v>3505</v>
      </c>
      <c r="L3090" t="s">
        <v>3506</v>
      </c>
      <c r="M3090">
        <v>22153</v>
      </c>
      <c r="N3090" t="s">
        <v>3507</v>
      </c>
      <c r="O3090" t="s">
        <v>996</v>
      </c>
      <c r="P3090" t="s">
        <v>32</v>
      </c>
      <c r="Q3090" t="s">
        <v>172</v>
      </c>
      <c r="R3090" t="s">
        <v>997</v>
      </c>
      <c r="S3090">
        <v>2.89</v>
      </c>
      <c r="T3090">
        <v>1</v>
      </c>
      <c r="U3090">
        <v>0</v>
      </c>
      <c r="V3090">
        <v>1.3583000000000001</v>
      </c>
      <c r="W3090" t="s">
        <v>10944</v>
      </c>
      <c r="X3090" t="s">
        <v>10950</v>
      </c>
      <c r="Y3090">
        <v>1</v>
      </c>
      <c r="Z3090" t="s">
        <v>10951</v>
      </c>
      <c r="AA3090">
        <v>0.47000000000000003</v>
      </c>
    </row>
    <row r="3091" spans="1:27" x14ac:dyDescent="0.35">
      <c r="A3091">
        <v>898</v>
      </c>
      <c r="B3091" t="s">
        <v>6349</v>
      </c>
      <c r="C3091">
        <v>2011</v>
      </c>
      <c r="D3091" s="1">
        <v>40795</v>
      </c>
      <c r="E3091" s="1">
        <v>40801</v>
      </c>
      <c r="F3091" t="s">
        <v>23</v>
      </c>
      <c r="G3091" t="s">
        <v>671</v>
      </c>
      <c r="H3091" t="s">
        <v>672</v>
      </c>
      <c r="I3091" t="s">
        <v>38</v>
      </c>
      <c r="J3091" t="s">
        <v>27</v>
      </c>
      <c r="K3091" t="s">
        <v>3477</v>
      </c>
      <c r="L3091" t="s">
        <v>3478</v>
      </c>
      <c r="M3091">
        <v>48227</v>
      </c>
      <c r="N3091" t="s">
        <v>3479</v>
      </c>
      <c r="O3091" t="s">
        <v>400</v>
      </c>
      <c r="P3091" t="s">
        <v>32</v>
      </c>
      <c r="Q3091" t="s">
        <v>172</v>
      </c>
      <c r="R3091" t="s">
        <v>401</v>
      </c>
      <c r="S3091">
        <v>103.60000000000001</v>
      </c>
      <c r="T3091">
        <v>7</v>
      </c>
      <c r="U3091">
        <v>0</v>
      </c>
      <c r="V3091">
        <v>51.800000000000004</v>
      </c>
      <c r="W3091" t="s">
        <v>10944</v>
      </c>
      <c r="X3091" t="s">
        <v>10937</v>
      </c>
      <c r="Y3091">
        <v>9</v>
      </c>
      <c r="Z3091" t="s">
        <v>10949</v>
      </c>
      <c r="AA3091">
        <v>0.5</v>
      </c>
    </row>
    <row r="3092" spans="1:27" x14ac:dyDescent="0.35">
      <c r="A3092">
        <v>1033</v>
      </c>
      <c r="B3092" t="s">
        <v>4276</v>
      </c>
      <c r="C3092">
        <v>2011</v>
      </c>
      <c r="D3092" s="1">
        <v>40735</v>
      </c>
      <c r="E3092" s="1">
        <v>40739</v>
      </c>
      <c r="F3092" t="s">
        <v>23</v>
      </c>
      <c r="G3092" t="s">
        <v>1022</v>
      </c>
      <c r="H3092" t="s">
        <v>1023</v>
      </c>
      <c r="I3092" t="s">
        <v>26</v>
      </c>
      <c r="J3092" t="s">
        <v>27</v>
      </c>
      <c r="K3092" t="s">
        <v>4277</v>
      </c>
      <c r="L3092" t="s">
        <v>3901</v>
      </c>
      <c r="M3092">
        <v>7601</v>
      </c>
      <c r="N3092" t="s">
        <v>3728</v>
      </c>
      <c r="O3092" t="s">
        <v>6313</v>
      </c>
      <c r="P3092" t="s">
        <v>32</v>
      </c>
      <c r="Q3092" t="s">
        <v>172</v>
      </c>
      <c r="R3092" t="s">
        <v>6314</v>
      </c>
      <c r="S3092">
        <v>14.399999999999999</v>
      </c>
      <c r="T3092">
        <v>5</v>
      </c>
      <c r="U3092">
        <v>0</v>
      </c>
      <c r="V3092">
        <v>7.056</v>
      </c>
      <c r="W3092" t="s">
        <v>10944</v>
      </c>
      <c r="X3092" t="s">
        <v>10937</v>
      </c>
      <c r="Y3092">
        <v>7</v>
      </c>
      <c r="Z3092" t="s">
        <v>10938</v>
      </c>
      <c r="AA3092">
        <v>0.49000000000000005</v>
      </c>
    </row>
    <row r="3093" spans="1:27" x14ac:dyDescent="0.35">
      <c r="A3093">
        <v>1312</v>
      </c>
      <c r="B3093" t="s">
        <v>6350</v>
      </c>
      <c r="C3093">
        <v>2013</v>
      </c>
      <c r="D3093" s="1">
        <v>41618</v>
      </c>
      <c r="E3093" s="1">
        <v>41622</v>
      </c>
      <c r="F3093" t="s">
        <v>23</v>
      </c>
      <c r="G3093" t="s">
        <v>4403</v>
      </c>
      <c r="H3093" t="s">
        <v>4404</v>
      </c>
      <c r="I3093" t="s">
        <v>38</v>
      </c>
      <c r="J3093" t="s">
        <v>27</v>
      </c>
      <c r="K3093" t="s">
        <v>3993</v>
      </c>
      <c r="L3093" t="s">
        <v>3785</v>
      </c>
      <c r="M3093">
        <v>1841</v>
      </c>
      <c r="N3093" t="s">
        <v>3728</v>
      </c>
      <c r="O3093" t="s">
        <v>1523</v>
      </c>
      <c r="P3093" t="s">
        <v>32</v>
      </c>
      <c r="Q3093" t="s">
        <v>172</v>
      </c>
      <c r="R3093" t="s">
        <v>1524</v>
      </c>
      <c r="S3093">
        <v>3.69</v>
      </c>
      <c r="T3093">
        <v>1</v>
      </c>
      <c r="U3093">
        <v>0</v>
      </c>
      <c r="V3093">
        <v>1.7343</v>
      </c>
      <c r="W3093" t="s">
        <v>10936</v>
      </c>
      <c r="X3093" t="s">
        <v>10940</v>
      </c>
      <c r="Y3093">
        <v>12</v>
      </c>
      <c r="Z3093" t="s">
        <v>10941</v>
      </c>
      <c r="AA3093">
        <v>0.47</v>
      </c>
    </row>
    <row r="3094" spans="1:27" x14ac:dyDescent="0.35">
      <c r="A3094">
        <v>1313</v>
      </c>
      <c r="B3094" t="s">
        <v>6350</v>
      </c>
      <c r="C3094">
        <v>2013</v>
      </c>
      <c r="D3094" s="1">
        <v>41618</v>
      </c>
      <c r="E3094" s="1">
        <v>41622</v>
      </c>
      <c r="F3094" t="s">
        <v>23</v>
      </c>
      <c r="G3094" t="s">
        <v>4403</v>
      </c>
      <c r="H3094" t="s">
        <v>4404</v>
      </c>
      <c r="I3094" t="s">
        <v>38</v>
      </c>
      <c r="J3094" t="s">
        <v>27</v>
      </c>
      <c r="K3094" t="s">
        <v>3993</v>
      </c>
      <c r="L3094" t="s">
        <v>3785</v>
      </c>
      <c r="M3094">
        <v>1841</v>
      </c>
      <c r="N3094" t="s">
        <v>3728</v>
      </c>
      <c r="O3094" t="s">
        <v>2091</v>
      </c>
      <c r="P3094" t="s">
        <v>32</v>
      </c>
      <c r="Q3094" t="s">
        <v>172</v>
      </c>
      <c r="R3094" t="s">
        <v>2092</v>
      </c>
      <c r="S3094">
        <v>122.12</v>
      </c>
      <c r="T3094">
        <v>4</v>
      </c>
      <c r="U3094">
        <v>0</v>
      </c>
      <c r="V3094">
        <v>56.175200000000004</v>
      </c>
      <c r="W3094" t="s">
        <v>10936</v>
      </c>
      <c r="X3094" t="s">
        <v>10940</v>
      </c>
      <c r="Y3094">
        <v>12</v>
      </c>
      <c r="Z3094" t="s">
        <v>10941</v>
      </c>
      <c r="AA3094">
        <v>0.46</v>
      </c>
    </row>
    <row r="3095" spans="1:27" x14ac:dyDescent="0.35">
      <c r="A3095">
        <v>1345</v>
      </c>
      <c r="B3095" t="s">
        <v>6046</v>
      </c>
      <c r="C3095">
        <v>2012</v>
      </c>
      <c r="D3095" s="1">
        <v>41057</v>
      </c>
      <c r="E3095" s="1">
        <v>41061</v>
      </c>
      <c r="F3095" t="s">
        <v>23</v>
      </c>
      <c r="G3095" t="s">
        <v>5363</v>
      </c>
      <c r="H3095" t="s">
        <v>5364</v>
      </c>
      <c r="I3095" t="s">
        <v>38</v>
      </c>
      <c r="J3095" t="s">
        <v>27</v>
      </c>
      <c r="K3095" t="s">
        <v>5529</v>
      </c>
      <c r="L3095" t="s">
        <v>3741</v>
      </c>
      <c r="M3095">
        <v>11520</v>
      </c>
      <c r="N3095" t="s">
        <v>3728</v>
      </c>
      <c r="O3095" t="s">
        <v>2523</v>
      </c>
      <c r="P3095" t="s">
        <v>32</v>
      </c>
      <c r="Q3095" t="s">
        <v>172</v>
      </c>
      <c r="R3095" t="s">
        <v>2524</v>
      </c>
      <c r="S3095">
        <v>13.049999999999999</v>
      </c>
      <c r="T3095">
        <v>5</v>
      </c>
      <c r="U3095">
        <v>0</v>
      </c>
      <c r="V3095">
        <v>6.0029999999999992</v>
      </c>
      <c r="W3095" t="s">
        <v>10948</v>
      </c>
      <c r="X3095" t="s">
        <v>10942</v>
      </c>
      <c r="Y3095">
        <v>5</v>
      </c>
      <c r="Z3095" t="s">
        <v>10952</v>
      </c>
      <c r="AA3095">
        <v>0.45999999999999996</v>
      </c>
    </row>
    <row r="3096" spans="1:27" x14ac:dyDescent="0.35">
      <c r="A3096">
        <v>1616</v>
      </c>
      <c r="B3096" t="s">
        <v>6057</v>
      </c>
      <c r="C3096">
        <v>2012</v>
      </c>
      <c r="D3096" s="1">
        <v>41131</v>
      </c>
      <c r="E3096" s="1">
        <v>41137</v>
      </c>
      <c r="F3096" t="s">
        <v>23</v>
      </c>
      <c r="G3096" t="s">
        <v>2529</v>
      </c>
      <c r="H3096" t="s">
        <v>2530</v>
      </c>
      <c r="I3096" t="s">
        <v>127</v>
      </c>
      <c r="J3096" t="s">
        <v>27</v>
      </c>
      <c r="K3096" t="s">
        <v>4909</v>
      </c>
      <c r="L3096" t="s">
        <v>3642</v>
      </c>
      <c r="M3096">
        <v>55122</v>
      </c>
      <c r="N3096" t="s">
        <v>3479</v>
      </c>
      <c r="O3096" t="s">
        <v>2178</v>
      </c>
      <c r="P3096" t="s">
        <v>32</v>
      </c>
      <c r="Q3096" t="s">
        <v>172</v>
      </c>
      <c r="R3096" t="s">
        <v>2179</v>
      </c>
      <c r="S3096">
        <v>3.75</v>
      </c>
      <c r="T3096">
        <v>1</v>
      </c>
      <c r="U3096">
        <v>0</v>
      </c>
      <c r="V3096">
        <v>1.7999999999999998</v>
      </c>
      <c r="W3096" t="s">
        <v>10948</v>
      </c>
      <c r="X3096" t="s">
        <v>10937</v>
      </c>
      <c r="Y3096">
        <v>8</v>
      </c>
      <c r="Z3096" t="s">
        <v>10954</v>
      </c>
      <c r="AA3096">
        <v>0.47999999999999993</v>
      </c>
    </row>
    <row r="3097" spans="1:27" x14ac:dyDescent="0.35">
      <c r="A3097">
        <v>1617</v>
      </c>
      <c r="B3097" t="s">
        <v>6057</v>
      </c>
      <c r="C3097">
        <v>2012</v>
      </c>
      <c r="D3097" s="1">
        <v>41131</v>
      </c>
      <c r="E3097" s="1">
        <v>41137</v>
      </c>
      <c r="F3097" t="s">
        <v>23</v>
      </c>
      <c r="G3097" t="s">
        <v>2529</v>
      </c>
      <c r="H3097" t="s">
        <v>2530</v>
      </c>
      <c r="I3097" t="s">
        <v>127</v>
      </c>
      <c r="J3097" t="s">
        <v>27</v>
      </c>
      <c r="K3097" t="s">
        <v>4909</v>
      </c>
      <c r="L3097" t="s">
        <v>3642</v>
      </c>
      <c r="M3097">
        <v>55122</v>
      </c>
      <c r="N3097" t="s">
        <v>3479</v>
      </c>
      <c r="O3097" t="s">
        <v>2316</v>
      </c>
      <c r="P3097" t="s">
        <v>32</v>
      </c>
      <c r="Q3097" t="s">
        <v>172</v>
      </c>
      <c r="R3097" t="s">
        <v>2317</v>
      </c>
      <c r="S3097">
        <v>41.4</v>
      </c>
      <c r="T3097">
        <v>4</v>
      </c>
      <c r="U3097">
        <v>0</v>
      </c>
      <c r="V3097">
        <v>19.872</v>
      </c>
      <c r="W3097" t="s">
        <v>10948</v>
      </c>
      <c r="X3097" t="s">
        <v>10937</v>
      </c>
      <c r="Y3097">
        <v>8</v>
      </c>
      <c r="Z3097" t="s">
        <v>10954</v>
      </c>
      <c r="AA3097">
        <v>0.48000000000000004</v>
      </c>
    </row>
    <row r="3098" spans="1:27" x14ac:dyDescent="0.35">
      <c r="A3098">
        <v>1622</v>
      </c>
      <c r="B3098" t="s">
        <v>4977</v>
      </c>
      <c r="C3098">
        <v>2014</v>
      </c>
      <c r="D3098" s="1">
        <v>41829</v>
      </c>
      <c r="E3098" s="1">
        <v>41836</v>
      </c>
      <c r="F3098" t="s">
        <v>23</v>
      </c>
      <c r="G3098" t="s">
        <v>4978</v>
      </c>
      <c r="H3098" t="s">
        <v>4979</v>
      </c>
      <c r="I3098" t="s">
        <v>38</v>
      </c>
      <c r="J3098" t="s">
        <v>27</v>
      </c>
      <c r="K3098" t="s">
        <v>4980</v>
      </c>
      <c r="L3098" t="s">
        <v>3473</v>
      </c>
      <c r="M3098">
        <v>98031</v>
      </c>
      <c r="N3098" t="s">
        <v>30</v>
      </c>
      <c r="O3098" t="s">
        <v>6309</v>
      </c>
      <c r="P3098" t="s">
        <v>32</v>
      </c>
      <c r="Q3098" t="s">
        <v>172</v>
      </c>
      <c r="R3098" t="s">
        <v>6310</v>
      </c>
      <c r="S3098">
        <v>786.48</v>
      </c>
      <c r="T3098">
        <v>8</v>
      </c>
      <c r="U3098">
        <v>0</v>
      </c>
      <c r="V3098">
        <v>385.37520000000001</v>
      </c>
      <c r="W3098" t="s">
        <v>10939</v>
      </c>
      <c r="X3098" t="s">
        <v>10937</v>
      </c>
      <c r="Y3098">
        <v>7</v>
      </c>
      <c r="Z3098" t="s">
        <v>10938</v>
      </c>
      <c r="AA3098">
        <v>0.49</v>
      </c>
    </row>
    <row r="3099" spans="1:27" x14ac:dyDescent="0.35">
      <c r="A3099">
        <v>1765</v>
      </c>
      <c r="B3099" t="s">
        <v>5467</v>
      </c>
      <c r="C3099">
        <v>2013</v>
      </c>
      <c r="D3099" s="1">
        <v>41491</v>
      </c>
      <c r="E3099" s="1">
        <v>41495</v>
      </c>
      <c r="F3099" t="s">
        <v>23</v>
      </c>
      <c r="G3099" t="s">
        <v>2970</v>
      </c>
      <c r="H3099" t="s">
        <v>2971</v>
      </c>
      <c r="I3099" t="s">
        <v>127</v>
      </c>
      <c r="J3099" t="s">
        <v>27</v>
      </c>
      <c r="K3099" t="s">
        <v>3670</v>
      </c>
      <c r="L3099" t="s">
        <v>3506</v>
      </c>
      <c r="M3099">
        <v>23434</v>
      </c>
      <c r="N3099" t="s">
        <v>3507</v>
      </c>
      <c r="O3099" t="s">
        <v>636</v>
      </c>
      <c r="P3099" t="s">
        <v>32</v>
      </c>
      <c r="Q3099" t="s">
        <v>172</v>
      </c>
      <c r="R3099" t="s">
        <v>637</v>
      </c>
      <c r="S3099">
        <v>4.13</v>
      </c>
      <c r="T3099">
        <v>1</v>
      </c>
      <c r="U3099">
        <v>0</v>
      </c>
      <c r="V3099">
        <v>1.8997999999999999</v>
      </c>
      <c r="W3099" t="s">
        <v>10936</v>
      </c>
      <c r="X3099" t="s">
        <v>10937</v>
      </c>
      <c r="Y3099">
        <v>8</v>
      </c>
      <c r="Z3099" t="s">
        <v>10954</v>
      </c>
      <c r="AA3099">
        <v>0.46</v>
      </c>
    </row>
    <row r="3100" spans="1:27" x14ac:dyDescent="0.35">
      <c r="A3100">
        <v>1767</v>
      </c>
      <c r="B3100" t="s">
        <v>5467</v>
      </c>
      <c r="C3100">
        <v>2013</v>
      </c>
      <c r="D3100" s="1">
        <v>41491</v>
      </c>
      <c r="E3100" s="1">
        <v>41495</v>
      </c>
      <c r="F3100" t="s">
        <v>23</v>
      </c>
      <c r="G3100" t="s">
        <v>2970</v>
      </c>
      <c r="H3100" t="s">
        <v>2971</v>
      </c>
      <c r="I3100" t="s">
        <v>127</v>
      </c>
      <c r="J3100" t="s">
        <v>27</v>
      </c>
      <c r="K3100" t="s">
        <v>3670</v>
      </c>
      <c r="L3100" t="s">
        <v>3506</v>
      </c>
      <c r="M3100">
        <v>23434</v>
      </c>
      <c r="N3100" t="s">
        <v>3507</v>
      </c>
      <c r="O3100" t="s">
        <v>3246</v>
      </c>
      <c r="P3100" t="s">
        <v>32</v>
      </c>
      <c r="Q3100" t="s">
        <v>172</v>
      </c>
      <c r="R3100" t="s">
        <v>3247</v>
      </c>
      <c r="S3100">
        <v>9.82</v>
      </c>
      <c r="T3100">
        <v>2</v>
      </c>
      <c r="U3100">
        <v>0</v>
      </c>
      <c r="V3100">
        <v>4.8117999999999999</v>
      </c>
      <c r="W3100" t="s">
        <v>10936</v>
      </c>
      <c r="X3100" t="s">
        <v>10937</v>
      </c>
      <c r="Y3100">
        <v>8</v>
      </c>
      <c r="Z3100" t="s">
        <v>10954</v>
      </c>
      <c r="AA3100">
        <v>0.49</v>
      </c>
    </row>
    <row r="3101" spans="1:27" x14ac:dyDescent="0.35">
      <c r="A3101">
        <v>1777</v>
      </c>
      <c r="B3101" t="s">
        <v>5714</v>
      </c>
      <c r="C3101">
        <v>2011</v>
      </c>
      <c r="D3101" s="1">
        <v>40661</v>
      </c>
      <c r="E3101" s="1">
        <v>40666</v>
      </c>
      <c r="F3101" t="s">
        <v>23</v>
      </c>
      <c r="G3101" t="s">
        <v>4776</v>
      </c>
      <c r="H3101" t="s">
        <v>4777</v>
      </c>
      <c r="I3101" t="s">
        <v>26</v>
      </c>
      <c r="J3101" t="s">
        <v>27</v>
      </c>
      <c r="K3101" t="s">
        <v>3997</v>
      </c>
      <c r="L3101" t="s">
        <v>3849</v>
      </c>
      <c r="M3101">
        <v>21215</v>
      </c>
      <c r="N3101" t="s">
        <v>3728</v>
      </c>
      <c r="O3101" t="s">
        <v>272</v>
      </c>
      <c r="P3101" t="s">
        <v>32</v>
      </c>
      <c r="Q3101" t="s">
        <v>172</v>
      </c>
      <c r="R3101" t="s">
        <v>273</v>
      </c>
      <c r="S3101">
        <v>3.15</v>
      </c>
      <c r="T3101">
        <v>1</v>
      </c>
      <c r="U3101">
        <v>0</v>
      </c>
      <c r="V3101">
        <v>1.512</v>
      </c>
      <c r="W3101" t="s">
        <v>10944</v>
      </c>
      <c r="X3101" t="s">
        <v>10942</v>
      </c>
      <c r="Y3101">
        <v>4</v>
      </c>
      <c r="Z3101" t="s">
        <v>10943</v>
      </c>
      <c r="AA3101">
        <v>0.48000000000000004</v>
      </c>
    </row>
    <row r="3102" spans="1:27" x14ac:dyDescent="0.35">
      <c r="A3102">
        <v>2038</v>
      </c>
      <c r="B3102" t="s">
        <v>6351</v>
      </c>
      <c r="C3102">
        <v>2012</v>
      </c>
      <c r="D3102" s="1">
        <v>40931</v>
      </c>
      <c r="E3102" s="1">
        <v>40935</v>
      </c>
      <c r="F3102" t="s">
        <v>23</v>
      </c>
      <c r="G3102" t="s">
        <v>1136</v>
      </c>
      <c r="H3102" t="s">
        <v>1137</v>
      </c>
      <c r="I3102" t="s">
        <v>127</v>
      </c>
      <c r="J3102" t="s">
        <v>27</v>
      </c>
      <c r="K3102" t="s">
        <v>6352</v>
      </c>
      <c r="L3102" t="s">
        <v>3747</v>
      </c>
      <c r="M3102">
        <v>59715</v>
      </c>
      <c r="N3102" t="s">
        <v>30</v>
      </c>
      <c r="O3102" t="s">
        <v>2383</v>
      </c>
      <c r="P3102" t="s">
        <v>32</v>
      </c>
      <c r="Q3102" t="s">
        <v>172</v>
      </c>
      <c r="R3102" t="s">
        <v>2384</v>
      </c>
      <c r="S3102">
        <v>14.62</v>
      </c>
      <c r="T3102">
        <v>2</v>
      </c>
      <c r="U3102">
        <v>0</v>
      </c>
      <c r="V3102">
        <v>6.8713999999999995</v>
      </c>
      <c r="W3102" t="s">
        <v>10948</v>
      </c>
      <c r="X3102" t="s">
        <v>10950</v>
      </c>
      <c r="Y3102">
        <v>1</v>
      </c>
      <c r="Z3102" t="s">
        <v>10951</v>
      </c>
      <c r="AA3102">
        <v>0.47</v>
      </c>
    </row>
    <row r="3103" spans="1:27" x14ac:dyDescent="0.35">
      <c r="A3103">
        <v>2314</v>
      </c>
      <c r="B3103" t="s">
        <v>4301</v>
      </c>
      <c r="C3103">
        <v>2014</v>
      </c>
      <c r="D3103" s="1">
        <v>41841</v>
      </c>
      <c r="E3103" s="1">
        <v>41846</v>
      </c>
      <c r="F3103" t="s">
        <v>23</v>
      </c>
      <c r="G3103" t="s">
        <v>356</v>
      </c>
      <c r="H3103" t="s">
        <v>357</v>
      </c>
      <c r="I3103" t="s">
        <v>26</v>
      </c>
      <c r="J3103" t="s">
        <v>27</v>
      </c>
      <c r="K3103" t="s">
        <v>4302</v>
      </c>
      <c r="L3103" t="s">
        <v>4025</v>
      </c>
      <c r="M3103">
        <v>57103</v>
      </c>
      <c r="N3103" t="s">
        <v>3479</v>
      </c>
      <c r="O3103" t="s">
        <v>718</v>
      </c>
      <c r="P3103" t="s">
        <v>32</v>
      </c>
      <c r="Q3103" t="s">
        <v>172</v>
      </c>
      <c r="R3103" t="s">
        <v>719</v>
      </c>
      <c r="S3103">
        <v>14.62</v>
      </c>
      <c r="T3103">
        <v>2</v>
      </c>
      <c r="U3103">
        <v>0</v>
      </c>
      <c r="V3103">
        <v>6.8713999999999995</v>
      </c>
      <c r="W3103" t="s">
        <v>10939</v>
      </c>
      <c r="X3103" t="s">
        <v>10937</v>
      </c>
      <c r="Y3103">
        <v>7</v>
      </c>
      <c r="Z3103" t="s">
        <v>10938</v>
      </c>
      <c r="AA3103">
        <v>0.47</v>
      </c>
    </row>
    <row r="3104" spans="1:27" x14ac:dyDescent="0.35">
      <c r="A3104">
        <v>2519</v>
      </c>
      <c r="B3104" t="s">
        <v>4682</v>
      </c>
      <c r="C3104">
        <v>2013</v>
      </c>
      <c r="D3104" s="1">
        <v>41563</v>
      </c>
      <c r="E3104" s="1">
        <v>41569</v>
      </c>
      <c r="F3104" t="s">
        <v>23</v>
      </c>
      <c r="G3104" t="s">
        <v>744</v>
      </c>
      <c r="H3104" t="s">
        <v>745</v>
      </c>
      <c r="I3104" t="s">
        <v>127</v>
      </c>
      <c r="J3104" t="s">
        <v>27</v>
      </c>
      <c r="K3104" t="s">
        <v>4041</v>
      </c>
      <c r="L3104" t="s">
        <v>3540</v>
      </c>
      <c r="M3104">
        <v>73120</v>
      </c>
      <c r="N3104" t="s">
        <v>3479</v>
      </c>
      <c r="O3104" t="s">
        <v>259</v>
      </c>
      <c r="P3104" t="s">
        <v>32</v>
      </c>
      <c r="Q3104" t="s">
        <v>172</v>
      </c>
      <c r="R3104" t="s">
        <v>260</v>
      </c>
      <c r="S3104">
        <v>20.16</v>
      </c>
      <c r="T3104">
        <v>7</v>
      </c>
      <c r="U3104">
        <v>0</v>
      </c>
      <c r="V3104">
        <v>9.8783999999999992</v>
      </c>
      <c r="W3104" t="s">
        <v>10936</v>
      </c>
      <c r="X3104" t="s">
        <v>10940</v>
      </c>
      <c r="Y3104">
        <v>10</v>
      </c>
      <c r="Z3104" t="s">
        <v>10945</v>
      </c>
      <c r="AA3104">
        <v>0.48999999999999994</v>
      </c>
    </row>
    <row r="3105" spans="1:27" x14ac:dyDescent="0.35">
      <c r="A3105">
        <v>2520</v>
      </c>
      <c r="B3105" t="s">
        <v>4682</v>
      </c>
      <c r="C3105">
        <v>2013</v>
      </c>
      <c r="D3105" s="1">
        <v>41563</v>
      </c>
      <c r="E3105" s="1">
        <v>41569</v>
      </c>
      <c r="F3105" t="s">
        <v>23</v>
      </c>
      <c r="G3105" t="s">
        <v>744</v>
      </c>
      <c r="H3105" t="s">
        <v>745</v>
      </c>
      <c r="I3105" t="s">
        <v>127</v>
      </c>
      <c r="J3105" t="s">
        <v>27</v>
      </c>
      <c r="K3105" t="s">
        <v>4041</v>
      </c>
      <c r="L3105" t="s">
        <v>3540</v>
      </c>
      <c r="M3105">
        <v>73120</v>
      </c>
      <c r="N3105" t="s">
        <v>3479</v>
      </c>
      <c r="O3105" t="s">
        <v>2634</v>
      </c>
      <c r="P3105" t="s">
        <v>32</v>
      </c>
      <c r="Q3105" t="s">
        <v>172</v>
      </c>
      <c r="R3105" t="s">
        <v>2635</v>
      </c>
      <c r="S3105">
        <v>29.46</v>
      </c>
      <c r="T3105">
        <v>6</v>
      </c>
      <c r="U3105">
        <v>0</v>
      </c>
      <c r="V3105">
        <v>14.4354</v>
      </c>
      <c r="W3105" t="s">
        <v>10936</v>
      </c>
      <c r="X3105" t="s">
        <v>10940</v>
      </c>
      <c r="Y3105">
        <v>10</v>
      </c>
      <c r="Z3105" t="s">
        <v>10945</v>
      </c>
      <c r="AA3105">
        <v>0.49</v>
      </c>
    </row>
    <row r="3106" spans="1:27" x14ac:dyDescent="0.35">
      <c r="A3106">
        <v>2545</v>
      </c>
      <c r="B3106" t="s">
        <v>3810</v>
      </c>
      <c r="C3106">
        <v>2013</v>
      </c>
      <c r="D3106" s="1">
        <v>41526</v>
      </c>
      <c r="E3106" s="1">
        <v>41532</v>
      </c>
      <c r="F3106" t="s">
        <v>23</v>
      </c>
      <c r="G3106" t="s">
        <v>1403</v>
      </c>
      <c r="H3106" t="s">
        <v>1404</v>
      </c>
      <c r="I3106" t="s">
        <v>127</v>
      </c>
      <c r="J3106" t="s">
        <v>27</v>
      </c>
      <c r="K3106" t="s">
        <v>3811</v>
      </c>
      <c r="L3106" t="s">
        <v>3785</v>
      </c>
      <c r="M3106">
        <v>2148</v>
      </c>
      <c r="N3106" t="s">
        <v>3728</v>
      </c>
      <c r="O3106" t="s">
        <v>2067</v>
      </c>
      <c r="P3106" t="s">
        <v>32</v>
      </c>
      <c r="Q3106" t="s">
        <v>172</v>
      </c>
      <c r="R3106" t="s">
        <v>2068</v>
      </c>
      <c r="S3106">
        <v>14.76</v>
      </c>
      <c r="T3106">
        <v>4</v>
      </c>
      <c r="U3106">
        <v>0</v>
      </c>
      <c r="V3106">
        <v>6.9371999999999998</v>
      </c>
      <c r="W3106" t="s">
        <v>10936</v>
      </c>
      <c r="X3106" t="s">
        <v>10937</v>
      </c>
      <c r="Y3106">
        <v>9</v>
      </c>
      <c r="Z3106" t="s">
        <v>10949</v>
      </c>
      <c r="AA3106">
        <v>0.47</v>
      </c>
    </row>
    <row r="3107" spans="1:27" x14ac:dyDescent="0.35">
      <c r="A3107">
        <v>2560</v>
      </c>
      <c r="B3107" t="s">
        <v>3814</v>
      </c>
      <c r="C3107">
        <v>2012</v>
      </c>
      <c r="D3107" s="1">
        <v>41060</v>
      </c>
      <c r="E3107" s="1">
        <v>41064</v>
      </c>
      <c r="F3107" t="s">
        <v>23</v>
      </c>
      <c r="G3107" t="s">
        <v>2394</v>
      </c>
      <c r="H3107" t="s">
        <v>2395</v>
      </c>
      <c r="I3107" t="s">
        <v>38</v>
      </c>
      <c r="J3107" t="s">
        <v>27</v>
      </c>
      <c r="K3107" t="s">
        <v>3464</v>
      </c>
      <c r="L3107" t="s">
        <v>3465</v>
      </c>
      <c r="M3107">
        <v>84057</v>
      </c>
      <c r="N3107" t="s">
        <v>30</v>
      </c>
      <c r="O3107" t="s">
        <v>2002</v>
      </c>
      <c r="P3107" t="s">
        <v>32</v>
      </c>
      <c r="Q3107" t="s">
        <v>172</v>
      </c>
      <c r="R3107" t="s">
        <v>2003</v>
      </c>
      <c r="S3107">
        <v>15.75</v>
      </c>
      <c r="T3107">
        <v>5</v>
      </c>
      <c r="U3107">
        <v>0</v>
      </c>
      <c r="V3107">
        <v>7.5600000000000005</v>
      </c>
      <c r="W3107" t="s">
        <v>10948</v>
      </c>
      <c r="X3107" t="s">
        <v>10942</v>
      </c>
      <c r="Y3107">
        <v>5</v>
      </c>
      <c r="Z3107" t="s">
        <v>10952</v>
      </c>
      <c r="AA3107">
        <v>0.48000000000000004</v>
      </c>
    </row>
    <row r="3108" spans="1:27" x14ac:dyDescent="0.35">
      <c r="A3108">
        <v>2622</v>
      </c>
      <c r="B3108" t="s">
        <v>5742</v>
      </c>
      <c r="C3108">
        <v>2014</v>
      </c>
      <c r="D3108" s="1">
        <v>41996</v>
      </c>
      <c r="E3108" s="1">
        <v>42000</v>
      </c>
      <c r="F3108" t="s">
        <v>23</v>
      </c>
      <c r="G3108" t="s">
        <v>5706</v>
      </c>
      <c r="H3108" t="s">
        <v>5707</v>
      </c>
      <c r="I3108" t="s">
        <v>26</v>
      </c>
      <c r="J3108" t="s">
        <v>27</v>
      </c>
      <c r="K3108" t="s">
        <v>5743</v>
      </c>
      <c r="L3108" t="s">
        <v>4965</v>
      </c>
      <c r="M3108">
        <v>88220</v>
      </c>
      <c r="N3108" t="s">
        <v>30</v>
      </c>
      <c r="O3108" t="s">
        <v>1523</v>
      </c>
      <c r="P3108" t="s">
        <v>32</v>
      </c>
      <c r="Q3108" t="s">
        <v>172</v>
      </c>
      <c r="R3108" t="s">
        <v>1524</v>
      </c>
      <c r="S3108">
        <v>18.45</v>
      </c>
      <c r="T3108">
        <v>5</v>
      </c>
      <c r="U3108">
        <v>0</v>
      </c>
      <c r="V3108">
        <v>8.6715</v>
      </c>
      <c r="W3108" t="s">
        <v>10939</v>
      </c>
      <c r="X3108" t="s">
        <v>10940</v>
      </c>
      <c r="Y3108">
        <v>12</v>
      </c>
      <c r="Z3108" t="s">
        <v>10941</v>
      </c>
      <c r="AA3108">
        <v>0.47000000000000003</v>
      </c>
    </row>
    <row r="3109" spans="1:27" x14ac:dyDescent="0.35">
      <c r="A3109">
        <v>2856</v>
      </c>
      <c r="B3109" t="s">
        <v>6353</v>
      </c>
      <c r="C3109">
        <v>2014</v>
      </c>
      <c r="D3109" s="1">
        <v>41846</v>
      </c>
      <c r="E3109" s="1">
        <v>41852</v>
      </c>
      <c r="F3109" t="s">
        <v>23</v>
      </c>
      <c r="G3109" t="s">
        <v>2260</v>
      </c>
      <c r="H3109" t="s">
        <v>2261</v>
      </c>
      <c r="I3109" t="s">
        <v>38</v>
      </c>
      <c r="J3109" t="s">
        <v>27</v>
      </c>
      <c r="K3109" t="s">
        <v>4302</v>
      </c>
      <c r="L3109" t="s">
        <v>4025</v>
      </c>
      <c r="M3109">
        <v>57103</v>
      </c>
      <c r="N3109" t="s">
        <v>3479</v>
      </c>
      <c r="O3109" t="s">
        <v>2070</v>
      </c>
      <c r="P3109" t="s">
        <v>32</v>
      </c>
      <c r="Q3109" t="s">
        <v>172</v>
      </c>
      <c r="R3109" t="s">
        <v>2071</v>
      </c>
      <c r="S3109">
        <v>20.23</v>
      </c>
      <c r="T3109">
        <v>7</v>
      </c>
      <c r="U3109">
        <v>0</v>
      </c>
      <c r="V3109">
        <v>9.5081000000000007</v>
      </c>
      <c r="W3109" t="s">
        <v>10939</v>
      </c>
      <c r="X3109" t="s">
        <v>10937</v>
      </c>
      <c r="Y3109">
        <v>7</v>
      </c>
      <c r="Z3109" t="s">
        <v>10938</v>
      </c>
      <c r="AA3109">
        <v>0.47000000000000003</v>
      </c>
    </row>
    <row r="3110" spans="1:27" x14ac:dyDescent="0.35">
      <c r="A3110">
        <v>2909</v>
      </c>
      <c r="B3110" t="s">
        <v>5753</v>
      </c>
      <c r="C3110">
        <v>2014</v>
      </c>
      <c r="D3110" s="1">
        <v>41947</v>
      </c>
      <c r="E3110" s="1">
        <v>41953</v>
      </c>
      <c r="F3110" t="s">
        <v>23</v>
      </c>
      <c r="G3110" t="s">
        <v>2832</v>
      </c>
      <c r="H3110" t="s">
        <v>2833</v>
      </c>
      <c r="I3110" t="s">
        <v>38</v>
      </c>
      <c r="J3110" t="s">
        <v>27</v>
      </c>
      <c r="K3110" t="s">
        <v>4909</v>
      </c>
      <c r="L3110" t="s">
        <v>3642</v>
      </c>
      <c r="M3110">
        <v>55122</v>
      </c>
      <c r="N3110" t="s">
        <v>3479</v>
      </c>
      <c r="O3110" t="s">
        <v>741</v>
      </c>
      <c r="P3110" t="s">
        <v>32</v>
      </c>
      <c r="Q3110" t="s">
        <v>172</v>
      </c>
      <c r="R3110" t="s">
        <v>742</v>
      </c>
      <c r="S3110">
        <v>14.940000000000001</v>
      </c>
      <c r="T3110">
        <v>3</v>
      </c>
      <c r="U3110">
        <v>0</v>
      </c>
      <c r="V3110">
        <v>6.8723999999999998</v>
      </c>
      <c r="W3110" t="s">
        <v>10939</v>
      </c>
      <c r="X3110" t="s">
        <v>10940</v>
      </c>
      <c r="Y3110">
        <v>11</v>
      </c>
      <c r="Z3110" t="s">
        <v>10947</v>
      </c>
      <c r="AA3110">
        <v>0.45999999999999996</v>
      </c>
    </row>
    <row r="3111" spans="1:27" x14ac:dyDescent="0.35">
      <c r="A3111">
        <v>2962</v>
      </c>
      <c r="B3111" t="s">
        <v>6354</v>
      </c>
      <c r="C3111">
        <v>2014</v>
      </c>
      <c r="D3111" s="1">
        <v>41756</v>
      </c>
      <c r="E3111" s="1">
        <v>41761</v>
      </c>
      <c r="F3111" t="s">
        <v>23</v>
      </c>
      <c r="G3111" t="s">
        <v>3960</v>
      </c>
      <c r="H3111" t="s">
        <v>3961</v>
      </c>
      <c r="I3111" t="s">
        <v>127</v>
      </c>
      <c r="J3111" t="s">
        <v>27</v>
      </c>
      <c r="K3111" t="s">
        <v>3472</v>
      </c>
      <c r="L3111" t="s">
        <v>3473</v>
      </c>
      <c r="M3111">
        <v>98115</v>
      </c>
      <c r="N3111" t="s">
        <v>30</v>
      </c>
      <c r="O3111" t="s">
        <v>3246</v>
      </c>
      <c r="P3111" t="s">
        <v>32</v>
      </c>
      <c r="Q3111" t="s">
        <v>172</v>
      </c>
      <c r="R3111" t="s">
        <v>3247</v>
      </c>
      <c r="S3111">
        <v>39.28</v>
      </c>
      <c r="T3111">
        <v>8</v>
      </c>
      <c r="U3111">
        <v>0</v>
      </c>
      <c r="V3111">
        <v>19.247199999999999</v>
      </c>
      <c r="W3111" t="s">
        <v>10939</v>
      </c>
      <c r="X3111" t="s">
        <v>10942</v>
      </c>
      <c r="Y3111">
        <v>4</v>
      </c>
      <c r="Z3111" t="s">
        <v>10943</v>
      </c>
      <c r="AA3111">
        <v>0.49</v>
      </c>
    </row>
    <row r="3112" spans="1:27" x14ac:dyDescent="0.35">
      <c r="A3112">
        <v>3150</v>
      </c>
      <c r="B3112" t="s">
        <v>6355</v>
      </c>
      <c r="C3112">
        <v>2011</v>
      </c>
      <c r="D3112" s="1">
        <v>40897</v>
      </c>
      <c r="E3112" s="1">
        <v>40902</v>
      </c>
      <c r="F3112" t="s">
        <v>23</v>
      </c>
      <c r="G3112" t="s">
        <v>1899</v>
      </c>
      <c r="H3112" t="s">
        <v>1900</v>
      </c>
      <c r="I3112" t="s">
        <v>38</v>
      </c>
      <c r="J3112" t="s">
        <v>27</v>
      </c>
      <c r="K3112" t="s">
        <v>3472</v>
      </c>
      <c r="L3112" t="s">
        <v>3473</v>
      </c>
      <c r="M3112">
        <v>98103</v>
      </c>
      <c r="N3112" t="s">
        <v>30</v>
      </c>
      <c r="O3112" t="s">
        <v>2316</v>
      </c>
      <c r="P3112" t="s">
        <v>32</v>
      </c>
      <c r="Q3112" t="s">
        <v>172</v>
      </c>
      <c r="R3112" t="s">
        <v>2317</v>
      </c>
      <c r="S3112">
        <v>31.049999999999997</v>
      </c>
      <c r="T3112">
        <v>3</v>
      </c>
      <c r="U3112">
        <v>0</v>
      </c>
      <c r="V3112">
        <v>14.904</v>
      </c>
      <c r="W3112" t="s">
        <v>10944</v>
      </c>
      <c r="X3112" t="s">
        <v>10940</v>
      </c>
      <c r="Y3112">
        <v>12</v>
      </c>
      <c r="Z3112" t="s">
        <v>10941</v>
      </c>
      <c r="AA3112">
        <v>0.48000000000000004</v>
      </c>
    </row>
    <row r="3113" spans="1:27" x14ac:dyDescent="0.35">
      <c r="A3113">
        <v>3586</v>
      </c>
      <c r="B3113" t="s">
        <v>3589</v>
      </c>
      <c r="C3113">
        <v>2012</v>
      </c>
      <c r="D3113" s="1">
        <v>41253</v>
      </c>
      <c r="E3113" s="1">
        <v>41259</v>
      </c>
      <c r="F3113" t="s">
        <v>23</v>
      </c>
      <c r="G3113" t="s">
        <v>833</v>
      </c>
      <c r="H3113" t="s">
        <v>834</v>
      </c>
      <c r="I3113" t="s">
        <v>26</v>
      </c>
      <c r="J3113" t="s">
        <v>27</v>
      </c>
      <c r="K3113" t="s">
        <v>3586</v>
      </c>
      <c r="L3113" t="s">
        <v>3478</v>
      </c>
      <c r="M3113">
        <v>49201</v>
      </c>
      <c r="N3113" t="s">
        <v>3479</v>
      </c>
      <c r="O3113" t="s">
        <v>3168</v>
      </c>
      <c r="P3113" t="s">
        <v>32</v>
      </c>
      <c r="Q3113" t="s">
        <v>172</v>
      </c>
      <c r="R3113" t="s">
        <v>3169</v>
      </c>
      <c r="S3113">
        <v>2.61</v>
      </c>
      <c r="T3113">
        <v>1</v>
      </c>
      <c r="U3113">
        <v>0</v>
      </c>
      <c r="V3113">
        <v>1.2005999999999999</v>
      </c>
      <c r="W3113" t="s">
        <v>10948</v>
      </c>
      <c r="X3113" t="s">
        <v>10940</v>
      </c>
      <c r="Y3113">
        <v>12</v>
      </c>
      <c r="Z3113" t="s">
        <v>10941</v>
      </c>
      <c r="AA3113">
        <v>0.45999999999999996</v>
      </c>
    </row>
    <row r="3114" spans="1:27" x14ac:dyDescent="0.35">
      <c r="A3114">
        <v>3681</v>
      </c>
      <c r="B3114" t="s">
        <v>3847</v>
      </c>
      <c r="C3114">
        <v>2012</v>
      </c>
      <c r="D3114" s="1">
        <v>41099</v>
      </c>
      <c r="E3114" s="1">
        <v>41104</v>
      </c>
      <c r="F3114" t="s">
        <v>23</v>
      </c>
      <c r="G3114" t="s">
        <v>2457</v>
      </c>
      <c r="H3114" t="s">
        <v>2458</v>
      </c>
      <c r="I3114" t="s">
        <v>38</v>
      </c>
      <c r="J3114" t="s">
        <v>27</v>
      </c>
      <c r="K3114" t="s">
        <v>3848</v>
      </c>
      <c r="L3114" t="s">
        <v>3849</v>
      </c>
      <c r="M3114">
        <v>20735</v>
      </c>
      <c r="N3114" t="s">
        <v>3728</v>
      </c>
      <c r="O3114" t="s">
        <v>6346</v>
      </c>
      <c r="P3114" t="s">
        <v>32</v>
      </c>
      <c r="Q3114" t="s">
        <v>172</v>
      </c>
      <c r="R3114" t="s">
        <v>6347</v>
      </c>
      <c r="S3114">
        <v>12.39</v>
      </c>
      <c r="T3114">
        <v>3</v>
      </c>
      <c r="U3114">
        <v>0</v>
      </c>
      <c r="V3114">
        <v>5.6993999999999998</v>
      </c>
      <c r="W3114" t="s">
        <v>10948</v>
      </c>
      <c r="X3114" t="s">
        <v>10937</v>
      </c>
      <c r="Y3114">
        <v>7</v>
      </c>
      <c r="Z3114" t="s">
        <v>10938</v>
      </c>
      <c r="AA3114">
        <v>0.45999999999999996</v>
      </c>
    </row>
    <row r="3115" spans="1:27" x14ac:dyDescent="0.35">
      <c r="A3115">
        <v>3729</v>
      </c>
      <c r="B3115" t="s">
        <v>5767</v>
      </c>
      <c r="C3115">
        <v>2013</v>
      </c>
      <c r="D3115" s="1">
        <v>41431</v>
      </c>
      <c r="E3115" s="1">
        <v>41437</v>
      </c>
      <c r="F3115" t="s">
        <v>23</v>
      </c>
      <c r="G3115" t="s">
        <v>5768</v>
      </c>
      <c r="H3115" t="s">
        <v>5769</v>
      </c>
      <c r="I3115" t="s">
        <v>38</v>
      </c>
      <c r="J3115" t="s">
        <v>27</v>
      </c>
      <c r="K3115" t="s">
        <v>3821</v>
      </c>
      <c r="L3115" t="s">
        <v>3822</v>
      </c>
      <c r="M3115">
        <v>19711</v>
      </c>
      <c r="N3115" t="s">
        <v>3728</v>
      </c>
      <c r="O3115" t="s">
        <v>2557</v>
      </c>
      <c r="P3115" t="s">
        <v>32</v>
      </c>
      <c r="Q3115" t="s">
        <v>172</v>
      </c>
      <c r="R3115" t="s">
        <v>2558</v>
      </c>
      <c r="S3115">
        <v>14.940000000000001</v>
      </c>
      <c r="T3115">
        <v>3</v>
      </c>
      <c r="U3115">
        <v>0</v>
      </c>
      <c r="V3115">
        <v>6.8723999999999998</v>
      </c>
      <c r="W3115" t="s">
        <v>10936</v>
      </c>
      <c r="X3115" t="s">
        <v>10942</v>
      </c>
      <c r="Y3115">
        <v>6</v>
      </c>
      <c r="Z3115" t="s">
        <v>10946</v>
      </c>
      <c r="AA3115">
        <v>0.45999999999999996</v>
      </c>
    </row>
    <row r="3116" spans="1:27" x14ac:dyDescent="0.35">
      <c r="A3116">
        <v>4015</v>
      </c>
      <c r="B3116" t="s">
        <v>5091</v>
      </c>
      <c r="C3116">
        <v>2012</v>
      </c>
      <c r="D3116" s="1">
        <v>41144</v>
      </c>
      <c r="E3116" s="1">
        <v>41149</v>
      </c>
      <c r="F3116" t="s">
        <v>23</v>
      </c>
      <c r="G3116" t="s">
        <v>5034</v>
      </c>
      <c r="H3116" t="s">
        <v>5035</v>
      </c>
      <c r="I3116" t="s">
        <v>38</v>
      </c>
      <c r="J3116" t="s">
        <v>27</v>
      </c>
      <c r="K3116" t="s">
        <v>3829</v>
      </c>
      <c r="L3116" t="s">
        <v>3522</v>
      </c>
      <c r="M3116">
        <v>30318</v>
      </c>
      <c r="N3116" t="s">
        <v>3507</v>
      </c>
      <c r="O3116" t="s">
        <v>1527</v>
      </c>
      <c r="P3116" t="s">
        <v>32</v>
      </c>
      <c r="Q3116" t="s">
        <v>172</v>
      </c>
      <c r="R3116" t="s">
        <v>1528</v>
      </c>
      <c r="S3116">
        <v>8.64</v>
      </c>
      <c r="T3116">
        <v>3</v>
      </c>
      <c r="U3116">
        <v>0</v>
      </c>
      <c r="V3116">
        <v>4.2336</v>
      </c>
      <c r="W3116" t="s">
        <v>10948</v>
      </c>
      <c r="X3116" t="s">
        <v>10937</v>
      </c>
      <c r="Y3116">
        <v>8</v>
      </c>
      <c r="Z3116" t="s">
        <v>10954</v>
      </c>
      <c r="AA3116">
        <v>0.49</v>
      </c>
    </row>
    <row r="3117" spans="1:27" x14ac:dyDescent="0.35">
      <c r="A3117">
        <v>4142</v>
      </c>
      <c r="B3117" t="s">
        <v>6356</v>
      </c>
      <c r="C3117">
        <v>2013</v>
      </c>
      <c r="D3117" s="1">
        <v>41439</v>
      </c>
      <c r="E3117" s="1">
        <v>41443</v>
      </c>
      <c r="F3117" t="s">
        <v>23</v>
      </c>
      <c r="G3117" t="s">
        <v>1653</v>
      </c>
      <c r="H3117" t="s">
        <v>1654</v>
      </c>
      <c r="I3117" t="s">
        <v>38</v>
      </c>
      <c r="J3117" t="s">
        <v>27</v>
      </c>
      <c r="K3117" t="s">
        <v>4568</v>
      </c>
      <c r="L3117" t="s">
        <v>4569</v>
      </c>
      <c r="M3117">
        <v>67212</v>
      </c>
      <c r="N3117" t="s">
        <v>3479</v>
      </c>
      <c r="O3117" t="s">
        <v>2586</v>
      </c>
      <c r="P3117" t="s">
        <v>32</v>
      </c>
      <c r="Q3117" t="s">
        <v>172</v>
      </c>
      <c r="R3117" t="s">
        <v>2587</v>
      </c>
      <c r="S3117">
        <v>18.899999999999999</v>
      </c>
      <c r="T3117">
        <v>3</v>
      </c>
      <c r="U3117">
        <v>0</v>
      </c>
      <c r="V3117">
        <v>8.6939999999999991</v>
      </c>
      <c r="W3117" t="s">
        <v>10936</v>
      </c>
      <c r="X3117" t="s">
        <v>10942</v>
      </c>
      <c r="Y3117">
        <v>6</v>
      </c>
      <c r="Z3117" t="s">
        <v>10946</v>
      </c>
      <c r="AA3117">
        <v>0.45999999999999996</v>
      </c>
    </row>
    <row r="3118" spans="1:27" x14ac:dyDescent="0.35">
      <c r="A3118">
        <v>4163</v>
      </c>
      <c r="B3118" t="s">
        <v>6357</v>
      </c>
      <c r="C3118">
        <v>2012</v>
      </c>
      <c r="D3118" s="1">
        <v>40982</v>
      </c>
      <c r="E3118" s="1">
        <v>40986</v>
      </c>
      <c r="F3118" t="s">
        <v>23</v>
      </c>
      <c r="G3118" t="s">
        <v>1390</v>
      </c>
      <c r="H3118" t="s">
        <v>1391</v>
      </c>
      <c r="I3118" t="s">
        <v>38</v>
      </c>
      <c r="J3118" t="s">
        <v>27</v>
      </c>
      <c r="K3118" t="s">
        <v>4789</v>
      </c>
      <c r="L3118" t="s">
        <v>4745</v>
      </c>
      <c r="M3118">
        <v>3820</v>
      </c>
      <c r="N3118" t="s">
        <v>3728</v>
      </c>
      <c r="O3118" t="s">
        <v>636</v>
      </c>
      <c r="P3118" t="s">
        <v>32</v>
      </c>
      <c r="Q3118" t="s">
        <v>172</v>
      </c>
      <c r="R3118" t="s">
        <v>637</v>
      </c>
      <c r="S3118">
        <v>16.52</v>
      </c>
      <c r="T3118">
        <v>4</v>
      </c>
      <c r="U3118">
        <v>0</v>
      </c>
      <c r="V3118">
        <v>7.5991999999999997</v>
      </c>
      <c r="W3118" t="s">
        <v>10948</v>
      </c>
      <c r="X3118" t="s">
        <v>10950</v>
      </c>
      <c r="Y3118">
        <v>3</v>
      </c>
      <c r="Z3118" t="s">
        <v>10953</v>
      </c>
      <c r="AA3118">
        <v>0.46</v>
      </c>
    </row>
    <row r="3119" spans="1:27" x14ac:dyDescent="0.35">
      <c r="A3119">
        <v>4372</v>
      </c>
      <c r="B3119" t="s">
        <v>6091</v>
      </c>
      <c r="C3119">
        <v>2013</v>
      </c>
      <c r="D3119" s="1">
        <v>41584</v>
      </c>
      <c r="E3119" s="1">
        <v>41589</v>
      </c>
      <c r="F3119" t="s">
        <v>23</v>
      </c>
      <c r="G3119" t="s">
        <v>1061</v>
      </c>
      <c r="H3119" t="s">
        <v>1062</v>
      </c>
      <c r="I3119" t="s">
        <v>127</v>
      </c>
      <c r="J3119" t="s">
        <v>27</v>
      </c>
      <c r="K3119" t="s">
        <v>3993</v>
      </c>
      <c r="L3119" t="s">
        <v>3626</v>
      </c>
      <c r="M3119">
        <v>46226</v>
      </c>
      <c r="N3119" t="s">
        <v>3479</v>
      </c>
      <c r="O3119" t="s">
        <v>2318</v>
      </c>
      <c r="P3119" t="s">
        <v>32</v>
      </c>
      <c r="Q3119" t="s">
        <v>172</v>
      </c>
      <c r="R3119" t="s">
        <v>2319</v>
      </c>
      <c r="S3119">
        <v>51.75</v>
      </c>
      <c r="T3119">
        <v>5</v>
      </c>
      <c r="U3119">
        <v>0</v>
      </c>
      <c r="V3119">
        <v>24.84</v>
      </c>
      <c r="W3119" t="s">
        <v>10936</v>
      </c>
      <c r="X3119" t="s">
        <v>10940</v>
      </c>
      <c r="Y3119">
        <v>11</v>
      </c>
      <c r="Z3119" t="s">
        <v>10947</v>
      </c>
      <c r="AA3119">
        <v>0.48</v>
      </c>
    </row>
    <row r="3120" spans="1:27" x14ac:dyDescent="0.35">
      <c r="A3120">
        <v>4741</v>
      </c>
      <c r="B3120" t="s">
        <v>6099</v>
      </c>
      <c r="C3120">
        <v>2014</v>
      </c>
      <c r="D3120" s="1">
        <v>41956</v>
      </c>
      <c r="E3120" s="1">
        <v>41960</v>
      </c>
      <c r="F3120" t="s">
        <v>23</v>
      </c>
      <c r="G3120" t="s">
        <v>3216</v>
      </c>
      <c r="H3120" t="s">
        <v>3217</v>
      </c>
      <c r="I3120" t="s">
        <v>38</v>
      </c>
      <c r="J3120" t="s">
        <v>27</v>
      </c>
      <c r="K3120" t="s">
        <v>3472</v>
      </c>
      <c r="L3120" t="s">
        <v>3473</v>
      </c>
      <c r="M3120">
        <v>98115</v>
      </c>
      <c r="N3120" t="s">
        <v>30</v>
      </c>
      <c r="O3120" t="s">
        <v>6343</v>
      </c>
      <c r="P3120" t="s">
        <v>32</v>
      </c>
      <c r="Q3120" t="s">
        <v>172</v>
      </c>
      <c r="R3120" t="s">
        <v>6344</v>
      </c>
      <c r="S3120">
        <v>9.9600000000000009</v>
      </c>
      <c r="T3120">
        <v>2</v>
      </c>
      <c r="U3120">
        <v>0</v>
      </c>
      <c r="V3120">
        <v>4.5815999999999999</v>
      </c>
      <c r="W3120" t="s">
        <v>10939</v>
      </c>
      <c r="X3120" t="s">
        <v>10940</v>
      </c>
      <c r="Y3120">
        <v>11</v>
      </c>
      <c r="Z3120" t="s">
        <v>10947</v>
      </c>
      <c r="AA3120">
        <v>0.45999999999999996</v>
      </c>
    </row>
    <row r="3121" spans="1:27" x14ac:dyDescent="0.35">
      <c r="A3121">
        <v>4869</v>
      </c>
      <c r="B3121" t="s">
        <v>5797</v>
      </c>
      <c r="C3121">
        <v>2014</v>
      </c>
      <c r="D3121" s="1">
        <v>41957</v>
      </c>
      <c r="E3121" s="1">
        <v>41962</v>
      </c>
      <c r="F3121" t="s">
        <v>23</v>
      </c>
      <c r="G3121" t="s">
        <v>386</v>
      </c>
      <c r="H3121" t="s">
        <v>387</v>
      </c>
      <c r="I3121" t="s">
        <v>38</v>
      </c>
      <c r="J3121" t="s">
        <v>27</v>
      </c>
      <c r="K3121" t="s">
        <v>3472</v>
      </c>
      <c r="L3121" t="s">
        <v>3473</v>
      </c>
      <c r="M3121">
        <v>98103</v>
      </c>
      <c r="N3121" t="s">
        <v>30</v>
      </c>
      <c r="O3121" t="s">
        <v>1719</v>
      </c>
      <c r="P3121" t="s">
        <v>32</v>
      </c>
      <c r="Q3121" t="s">
        <v>172</v>
      </c>
      <c r="R3121" t="s">
        <v>1720</v>
      </c>
      <c r="S3121">
        <v>8.64</v>
      </c>
      <c r="T3121">
        <v>3</v>
      </c>
      <c r="U3121">
        <v>0</v>
      </c>
      <c r="V3121">
        <v>4.2336</v>
      </c>
      <c r="W3121" t="s">
        <v>10939</v>
      </c>
      <c r="X3121" t="s">
        <v>10940</v>
      </c>
      <c r="Y3121">
        <v>11</v>
      </c>
      <c r="Z3121" t="s">
        <v>10947</v>
      </c>
      <c r="AA3121">
        <v>0.49</v>
      </c>
    </row>
    <row r="3122" spans="1:27" x14ac:dyDescent="0.35">
      <c r="A3122">
        <v>4948</v>
      </c>
      <c r="B3122" t="s">
        <v>6358</v>
      </c>
      <c r="C3122">
        <v>2011</v>
      </c>
      <c r="D3122" s="1">
        <v>40820</v>
      </c>
      <c r="E3122" s="1">
        <v>40825</v>
      </c>
      <c r="F3122" t="s">
        <v>23</v>
      </c>
      <c r="G3122" t="s">
        <v>6359</v>
      </c>
      <c r="H3122" t="s">
        <v>6360</v>
      </c>
      <c r="I3122" t="s">
        <v>38</v>
      </c>
      <c r="J3122" t="s">
        <v>27</v>
      </c>
      <c r="K3122" t="s">
        <v>3472</v>
      </c>
      <c r="L3122" t="s">
        <v>3473</v>
      </c>
      <c r="M3122">
        <v>98115</v>
      </c>
      <c r="N3122" t="s">
        <v>30</v>
      </c>
      <c r="O3122" t="s">
        <v>6328</v>
      </c>
      <c r="P3122" t="s">
        <v>32</v>
      </c>
      <c r="Q3122" t="s">
        <v>172</v>
      </c>
      <c r="R3122" t="s">
        <v>6329</v>
      </c>
      <c r="S3122">
        <v>29.24</v>
      </c>
      <c r="T3122">
        <v>4</v>
      </c>
      <c r="U3122">
        <v>0</v>
      </c>
      <c r="V3122">
        <v>13.742799999999999</v>
      </c>
      <c r="W3122" t="s">
        <v>10944</v>
      </c>
      <c r="X3122" t="s">
        <v>10940</v>
      </c>
      <c r="Y3122">
        <v>10</v>
      </c>
      <c r="Z3122" t="s">
        <v>10945</v>
      </c>
      <c r="AA3122">
        <v>0.47</v>
      </c>
    </row>
    <row r="3123" spans="1:27" x14ac:dyDescent="0.35">
      <c r="A3123">
        <v>5208</v>
      </c>
      <c r="B3123" t="s">
        <v>5806</v>
      </c>
      <c r="C3123">
        <v>2012</v>
      </c>
      <c r="D3123" s="1">
        <v>41164</v>
      </c>
      <c r="E3123" s="1">
        <v>41170</v>
      </c>
      <c r="F3123" t="s">
        <v>23</v>
      </c>
      <c r="G3123" t="s">
        <v>2394</v>
      </c>
      <c r="H3123" t="s">
        <v>2395</v>
      </c>
      <c r="I3123" t="s">
        <v>38</v>
      </c>
      <c r="J3123" t="s">
        <v>27</v>
      </c>
      <c r="K3123" t="s">
        <v>4291</v>
      </c>
      <c r="L3123" t="s">
        <v>3741</v>
      </c>
      <c r="M3123">
        <v>13021</v>
      </c>
      <c r="N3123" t="s">
        <v>3728</v>
      </c>
      <c r="O3123" t="s">
        <v>2316</v>
      </c>
      <c r="P3123" t="s">
        <v>32</v>
      </c>
      <c r="Q3123" t="s">
        <v>172</v>
      </c>
      <c r="R3123" t="s">
        <v>2317</v>
      </c>
      <c r="S3123">
        <v>20.7</v>
      </c>
      <c r="T3123">
        <v>2</v>
      </c>
      <c r="U3123">
        <v>0</v>
      </c>
      <c r="V3123">
        <v>9.9359999999999999</v>
      </c>
      <c r="W3123" t="s">
        <v>10948</v>
      </c>
      <c r="X3123" t="s">
        <v>10937</v>
      </c>
      <c r="Y3123">
        <v>9</v>
      </c>
      <c r="Z3123" t="s">
        <v>10949</v>
      </c>
      <c r="AA3123">
        <v>0.48000000000000004</v>
      </c>
    </row>
    <row r="3124" spans="1:27" x14ac:dyDescent="0.35">
      <c r="A3124">
        <v>5285</v>
      </c>
      <c r="B3124" t="s">
        <v>5809</v>
      </c>
      <c r="C3124">
        <v>2011</v>
      </c>
      <c r="D3124" s="1">
        <v>40632</v>
      </c>
      <c r="E3124" s="1">
        <v>40637</v>
      </c>
      <c r="F3124" t="s">
        <v>23</v>
      </c>
      <c r="G3124" t="s">
        <v>5810</v>
      </c>
      <c r="H3124" t="s">
        <v>5811</v>
      </c>
      <c r="I3124" t="s">
        <v>26</v>
      </c>
      <c r="J3124" t="s">
        <v>27</v>
      </c>
      <c r="K3124" t="s">
        <v>3472</v>
      </c>
      <c r="L3124" t="s">
        <v>3473</v>
      </c>
      <c r="M3124">
        <v>98105</v>
      </c>
      <c r="N3124" t="s">
        <v>30</v>
      </c>
      <c r="O3124" t="s">
        <v>3048</v>
      </c>
      <c r="P3124" t="s">
        <v>32</v>
      </c>
      <c r="Q3124" t="s">
        <v>172</v>
      </c>
      <c r="R3124" t="s">
        <v>3049</v>
      </c>
      <c r="S3124">
        <v>44.400000000000006</v>
      </c>
      <c r="T3124">
        <v>3</v>
      </c>
      <c r="U3124">
        <v>0</v>
      </c>
      <c r="V3124">
        <v>22.200000000000003</v>
      </c>
      <c r="W3124" t="s">
        <v>10944</v>
      </c>
      <c r="X3124" t="s">
        <v>10950</v>
      </c>
      <c r="Y3124">
        <v>3</v>
      </c>
      <c r="Z3124" t="s">
        <v>10953</v>
      </c>
      <c r="AA3124">
        <v>0.5</v>
      </c>
    </row>
    <row r="3125" spans="1:27" x14ac:dyDescent="0.35">
      <c r="A3125">
        <v>5295</v>
      </c>
      <c r="B3125" t="s">
        <v>6361</v>
      </c>
      <c r="C3125">
        <v>2014</v>
      </c>
      <c r="D3125" s="1">
        <v>41867</v>
      </c>
      <c r="E3125" s="1">
        <v>41871</v>
      </c>
      <c r="F3125" t="s">
        <v>23</v>
      </c>
      <c r="G3125" t="s">
        <v>2712</v>
      </c>
      <c r="H3125" t="s">
        <v>2713</v>
      </c>
      <c r="I3125" t="s">
        <v>26</v>
      </c>
      <c r="J3125" t="s">
        <v>27</v>
      </c>
      <c r="K3125" t="s">
        <v>2823</v>
      </c>
      <c r="L3125" t="s">
        <v>3642</v>
      </c>
      <c r="M3125">
        <v>55113</v>
      </c>
      <c r="N3125" t="s">
        <v>3479</v>
      </c>
      <c r="O3125" t="s">
        <v>879</v>
      </c>
      <c r="P3125" t="s">
        <v>32</v>
      </c>
      <c r="Q3125" t="s">
        <v>172</v>
      </c>
      <c r="R3125" t="s">
        <v>880</v>
      </c>
      <c r="S3125">
        <v>50.4</v>
      </c>
      <c r="T3125">
        <v>8</v>
      </c>
      <c r="U3125">
        <v>0</v>
      </c>
      <c r="V3125">
        <v>23.183999999999997</v>
      </c>
      <c r="W3125" t="s">
        <v>10939</v>
      </c>
      <c r="X3125" t="s">
        <v>10937</v>
      </c>
      <c r="Y3125">
        <v>8</v>
      </c>
      <c r="Z3125" t="s">
        <v>10954</v>
      </c>
      <c r="AA3125">
        <v>0.45999999999999996</v>
      </c>
    </row>
    <row r="3126" spans="1:27" x14ac:dyDescent="0.35">
      <c r="A3126">
        <v>5303</v>
      </c>
      <c r="B3126" t="s">
        <v>3614</v>
      </c>
      <c r="C3126">
        <v>2013</v>
      </c>
      <c r="D3126" s="1">
        <v>41425</v>
      </c>
      <c r="E3126" s="1">
        <v>41429</v>
      </c>
      <c r="F3126" t="s">
        <v>23</v>
      </c>
      <c r="G3126" t="s">
        <v>1536</v>
      </c>
      <c r="H3126" t="s">
        <v>1537</v>
      </c>
      <c r="I3126" t="s">
        <v>26</v>
      </c>
      <c r="J3126" t="s">
        <v>27</v>
      </c>
      <c r="K3126" t="s">
        <v>3505</v>
      </c>
      <c r="L3126" t="s">
        <v>3506</v>
      </c>
      <c r="M3126">
        <v>22153</v>
      </c>
      <c r="N3126" t="s">
        <v>3507</v>
      </c>
      <c r="O3126" t="s">
        <v>405</v>
      </c>
      <c r="P3126" t="s">
        <v>32</v>
      </c>
      <c r="Q3126" t="s">
        <v>172</v>
      </c>
      <c r="R3126" t="s">
        <v>406</v>
      </c>
      <c r="S3126">
        <v>62.099999999999994</v>
      </c>
      <c r="T3126">
        <v>6</v>
      </c>
      <c r="U3126">
        <v>0</v>
      </c>
      <c r="V3126">
        <v>29.808</v>
      </c>
      <c r="W3126" t="s">
        <v>10936</v>
      </c>
      <c r="X3126" t="s">
        <v>10942</v>
      </c>
      <c r="Y3126">
        <v>5</v>
      </c>
      <c r="Z3126" t="s">
        <v>10952</v>
      </c>
      <c r="AA3126">
        <v>0.48000000000000004</v>
      </c>
    </row>
    <row r="3127" spans="1:27" x14ac:dyDescent="0.35">
      <c r="A3127">
        <v>5368</v>
      </c>
      <c r="B3127" t="s">
        <v>5814</v>
      </c>
      <c r="C3127">
        <v>2014</v>
      </c>
      <c r="D3127" s="1">
        <v>41801</v>
      </c>
      <c r="E3127" s="1">
        <v>41806</v>
      </c>
      <c r="F3127" t="s">
        <v>23</v>
      </c>
      <c r="G3127" t="s">
        <v>504</v>
      </c>
      <c r="H3127" t="s">
        <v>505</v>
      </c>
      <c r="I3127" t="s">
        <v>38</v>
      </c>
      <c r="J3127" t="s">
        <v>27</v>
      </c>
      <c r="K3127" t="s">
        <v>3472</v>
      </c>
      <c r="L3127" t="s">
        <v>3473</v>
      </c>
      <c r="M3127">
        <v>98103</v>
      </c>
      <c r="N3127" t="s">
        <v>30</v>
      </c>
      <c r="O3127" t="s">
        <v>2331</v>
      </c>
      <c r="P3127" t="s">
        <v>32</v>
      </c>
      <c r="Q3127" t="s">
        <v>172</v>
      </c>
      <c r="R3127" t="s">
        <v>2332</v>
      </c>
      <c r="S3127">
        <v>11.56</v>
      </c>
      <c r="T3127">
        <v>4</v>
      </c>
      <c r="U3127">
        <v>0</v>
      </c>
      <c r="V3127">
        <v>5.4332000000000003</v>
      </c>
      <c r="W3127" t="s">
        <v>10939</v>
      </c>
      <c r="X3127" t="s">
        <v>10942</v>
      </c>
      <c r="Y3127">
        <v>6</v>
      </c>
      <c r="Z3127" t="s">
        <v>10946</v>
      </c>
      <c r="AA3127">
        <v>0.47000000000000003</v>
      </c>
    </row>
    <row r="3128" spans="1:27" x14ac:dyDescent="0.35">
      <c r="A3128">
        <v>5392</v>
      </c>
      <c r="B3128" t="s">
        <v>3944</v>
      </c>
      <c r="C3128">
        <v>2011</v>
      </c>
      <c r="D3128" s="1">
        <v>40866</v>
      </c>
      <c r="E3128" s="1">
        <v>40872</v>
      </c>
      <c r="F3128" t="s">
        <v>23</v>
      </c>
      <c r="G3128" t="s">
        <v>2105</v>
      </c>
      <c r="H3128" t="s">
        <v>2106</v>
      </c>
      <c r="I3128" t="s">
        <v>26</v>
      </c>
      <c r="J3128" t="s">
        <v>27</v>
      </c>
      <c r="K3128" t="s">
        <v>3920</v>
      </c>
      <c r="L3128" t="s">
        <v>3822</v>
      </c>
      <c r="M3128">
        <v>19805</v>
      </c>
      <c r="N3128" t="s">
        <v>3728</v>
      </c>
      <c r="O3128" t="s">
        <v>2178</v>
      </c>
      <c r="P3128" t="s">
        <v>32</v>
      </c>
      <c r="Q3128" t="s">
        <v>172</v>
      </c>
      <c r="R3128" t="s">
        <v>2179</v>
      </c>
      <c r="S3128">
        <v>22.5</v>
      </c>
      <c r="T3128">
        <v>6</v>
      </c>
      <c r="U3128">
        <v>0</v>
      </c>
      <c r="V3128">
        <v>10.799999999999999</v>
      </c>
      <c r="W3128" t="s">
        <v>10944</v>
      </c>
      <c r="X3128" t="s">
        <v>10940</v>
      </c>
      <c r="Y3128">
        <v>11</v>
      </c>
      <c r="Z3128" t="s">
        <v>10947</v>
      </c>
      <c r="AA3128">
        <v>0.47999999999999993</v>
      </c>
    </row>
    <row r="3129" spans="1:27" x14ac:dyDescent="0.35">
      <c r="A3129">
        <v>5393</v>
      </c>
      <c r="B3129" t="s">
        <v>3944</v>
      </c>
      <c r="C3129">
        <v>2011</v>
      </c>
      <c r="D3129" s="1">
        <v>40866</v>
      </c>
      <c r="E3129" s="1">
        <v>40872</v>
      </c>
      <c r="F3129" t="s">
        <v>23</v>
      </c>
      <c r="G3129" t="s">
        <v>2105</v>
      </c>
      <c r="H3129" t="s">
        <v>2106</v>
      </c>
      <c r="I3129" t="s">
        <v>26</v>
      </c>
      <c r="J3129" t="s">
        <v>27</v>
      </c>
      <c r="K3129" t="s">
        <v>3920</v>
      </c>
      <c r="L3129" t="s">
        <v>3822</v>
      </c>
      <c r="M3129">
        <v>19805</v>
      </c>
      <c r="N3129" t="s">
        <v>3728</v>
      </c>
      <c r="O3129" t="s">
        <v>2023</v>
      </c>
      <c r="P3129" t="s">
        <v>32</v>
      </c>
      <c r="Q3129" t="s">
        <v>172</v>
      </c>
      <c r="R3129" t="s">
        <v>2024</v>
      </c>
      <c r="S3129">
        <v>9.9600000000000009</v>
      </c>
      <c r="T3129">
        <v>2</v>
      </c>
      <c r="U3129">
        <v>0</v>
      </c>
      <c r="V3129">
        <v>4.5815999999999999</v>
      </c>
      <c r="W3129" t="s">
        <v>10944</v>
      </c>
      <c r="X3129" t="s">
        <v>10940</v>
      </c>
      <c r="Y3129">
        <v>11</v>
      </c>
      <c r="Z3129" t="s">
        <v>10947</v>
      </c>
      <c r="AA3129">
        <v>0.45999999999999996</v>
      </c>
    </row>
    <row r="3130" spans="1:27" x14ac:dyDescent="0.35">
      <c r="A3130">
        <v>5561</v>
      </c>
      <c r="B3130" t="s">
        <v>5819</v>
      </c>
      <c r="C3130">
        <v>2012</v>
      </c>
      <c r="D3130" s="1">
        <v>41249</v>
      </c>
      <c r="E3130" s="1">
        <v>41253</v>
      </c>
      <c r="F3130" t="s">
        <v>23</v>
      </c>
      <c r="G3130" t="s">
        <v>3918</v>
      </c>
      <c r="H3130" t="s">
        <v>3919</v>
      </c>
      <c r="I3130" t="s">
        <v>38</v>
      </c>
      <c r="J3130" t="s">
        <v>27</v>
      </c>
      <c r="K3130" t="s">
        <v>3526</v>
      </c>
      <c r="L3130" t="s">
        <v>3527</v>
      </c>
      <c r="M3130">
        <v>89031</v>
      </c>
      <c r="N3130" t="s">
        <v>30</v>
      </c>
      <c r="O3130" t="s">
        <v>6343</v>
      </c>
      <c r="P3130" t="s">
        <v>32</v>
      </c>
      <c r="Q3130" t="s">
        <v>172</v>
      </c>
      <c r="R3130" t="s">
        <v>6344</v>
      </c>
      <c r="S3130">
        <v>14.940000000000001</v>
      </c>
      <c r="T3130">
        <v>3</v>
      </c>
      <c r="U3130">
        <v>0</v>
      </c>
      <c r="V3130">
        <v>6.8723999999999998</v>
      </c>
      <c r="W3130" t="s">
        <v>10948</v>
      </c>
      <c r="X3130" t="s">
        <v>10940</v>
      </c>
      <c r="Y3130">
        <v>12</v>
      </c>
      <c r="Z3130" t="s">
        <v>10941</v>
      </c>
      <c r="AA3130">
        <v>0.45999999999999996</v>
      </c>
    </row>
    <row r="3131" spans="1:27" x14ac:dyDescent="0.35">
      <c r="A3131">
        <v>5668</v>
      </c>
      <c r="B3131" t="s">
        <v>5159</v>
      </c>
      <c r="C3131">
        <v>2013</v>
      </c>
      <c r="D3131" s="1">
        <v>41437</v>
      </c>
      <c r="E3131" s="1">
        <v>41441</v>
      </c>
      <c r="F3131" t="s">
        <v>23</v>
      </c>
      <c r="G3131" t="s">
        <v>2791</v>
      </c>
      <c r="H3131" t="s">
        <v>2792</v>
      </c>
      <c r="I3131" t="s">
        <v>38</v>
      </c>
      <c r="J3131" t="s">
        <v>27</v>
      </c>
      <c r="K3131" t="s">
        <v>3472</v>
      </c>
      <c r="L3131" t="s">
        <v>3473</v>
      </c>
      <c r="M3131">
        <v>98103</v>
      </c>
      <c r="N3131" t="s">
        <v>30</v>
      </c>
      <c r="O3131" t="s">
        <v>718</v>
      </c>
      <c r="P3131" t="s">
        <v>32</v>
      </c>
      <c r="Q3131" t="s">
        <v>172</v>
      </c>
      <c r="R3131" t="s">
        <v>719</v>
      </c>
      <c r="S3131">
        <v>14.62</v>
      </c>
      <c r="T3131">
        <v>2</v>
      </c>
      <c r="U3131">
        <v>0</v>
      </c>
      <c r="V3131">
        <v>6.8713999999999995</v>
      </c>
      <c r="W3131" t="s">
        <v>10936</v>
      </c>
      <c r="X3131" t="s">
        <v>10942</v>
      </c>
      <c r="Y3131">
        <v>6</v>
      </c>
      <c r="Z3131" t="s">
        <v>10946</v>
      </c>
      <c r="AA3131">
        <v>0.47</v>
      </c>
    </row>
    <row r="3132" spans="1:27" x14ac:dyDescent="0.35">
      <c r="A3132">
        <v>5730</v>
      </c>
      <c r="B3132" t="s">
        <v>3952</v>
      </c>
      <c r="C3132">
        <v>2014</v>
      </c>
      <c r="D3132" s="1">
        <v>41982</v>
      </c>
      <c r="E3132" s="1">
        <v>41987</v>
      </c>
      <c r="F3132" t="s">
        <v>23</v>
      </c>
      <c r="G3132" t="s">
        <v>2005</v>
      </c>
      <c r="H3132" t="s">
        <v>2006</v>
      </c>
      <c r="I3132" t="s">
        <v>38</v>
      </c>
      <c r="J3132" t="s">
        <v>27</v>
      </c>
      <c r="K3132" t="s">
        <v>3953</v>
      </c>
      <c r="L3132" t="s">
        <v>3572</v>
      </c>
      <c r="M3132">
        <v>53711</v>
      </c>
      <c r="N3132" t="s">
        <v>3479</v>
      </c>
      <c r="O3132" t="s">
        <v>3051</v>
      </c>
      <c r="P3132" t="s">
        <v>32</v>
      </c>
      <c r="Q3132" t="s">
        <v>172</v>
      </c>
      <c r="R3132" t="s">
        <v>3052</v>
      </c>
      <c r="S3132">
        <v>61.06</v>
      </c>
      <c r="T3132">
        <v>2</v>
      </c>
      <c r="U3132">
        <v>0</v>
      </c>
      <c r="V3132">
        <v>28.087600000000002</v>
      </c>
      <c r="W3132" t="s">
        <v>10939</v>
      </c>
      <c r="X3132" t="s">
        <v>10940</v>
      </c>
      <c r="Y3132">
        <v>12</v>
      </c>
      <c r="Z3132" t="s">
        <v>10941</v>
      </c>
      <c r="AA3132">
        <v>0.46</v>
      </c>
    </row>
    <row r="3133" spans="1:27" x14ac:dyDescent="0.35">
      <c r="A3133">
        <v>5769</v>
      </c>
      <c r="B3133" t="s">
        <v>6362</v>
      </c>
      <c r="C3133">
        <v>2012</v>
      </c>
      <c r="D3133" s="1">
        <v>40964</v>
      </c>
      <c r="E3133" s="1">
        <v>40969</v>
      </c>
      <c r="F3133" t="s">
        <v>23</v>
      </c>
      <c r="G3133" t="s">
        <v>5099</v>
      </c>
      <c r="H3133" t="s">
        <v>5100</v>
      </c>
      <c r="I3133" t="s">
        <v>38</v>
      </c>
      <c r="J3133" t="s">
        <v>27</v>
      </c>
      <c r="K3133" t="s">
        <v>5725</v>
      </c>
      <c r="L3133" t="s">
        <v>3785</v>
      </c>
      <c r="M3133">
        <v>1453</v>
      </c>
      <c r="N3133" t="s">
        <v>3728</v>
      </c>
      <c r="O3133" t="s">
        <v>1712</v>
      </c>
      <c r="P3133" t="s">
        <v>32</v>
      </c>
      <c r="Q3133" t="s">
        <v>172</v>
      </c>
      <c r="R3133" t="s">
        <v>1713</v>
      </c>
      <c r="S3133">
        <v>3.15</v>
      </c>
      <c r="T3133">
        <v>1</v>
      </c>
      <c r="U3133">
        <v>0</v>
      </c>
      <c r="V3133">
        <v>1.512</v>
      </c>
      <c r="W3133" t="s">
        <v>10948</v>
      </c>
      <c r="X3133" t="s">
        <v>10950</v>
      </c>
      <c r="Y3133">
        <v>2</v>
      </c>
      <c r="Z3133" t="s">
        <v>10955</v>
      </c>
      <c r="AA3133">
        <v>0.48000000000000004</v>
      </c>
    </row>
    <row r="3134" spans="1:27" x14ac:dyDescent="0.35">
      <c r="A3134">
        <v>5928</v>
      </c>
      <c r="B3134" t="s">
        <v>5561</v>
      </c>
      <c r="C3134">
        <v>2011</v>
      </c>
      <c r="D3134" s="1">
        <v>40827</v>
      </c>
      <c r="E3134" s="1">
        <v>40831</v>
      </c>
      <c r="F3134" t="s">
        <v>23</v>
      </c>
      <c r="G3134" t="s">
        <v>4015</v>
      </c>
      <c r="H3134" t="s">
        <v>4016</v>
      </c>
      <c r="I3134" t="s">
        <v>26</v>
      </c>
      <c r="J3134" t="s">
        <v>27</v>
      </c>
      <c r="K3134" t="s">
        <v>5082</v>
      </c>
      <c r="L3134" t="s">
        <v>3631</v>
      </c>
      <c r="M3134">
        <v>72701</v>
      </c>
      <c r="N3134" t="s">
        <v>3507</v>
      </c>
      <c r="O3134" t="s">
        <v>694</v>
      </c>
      <c r="P3134" t="s">
        <v>32</v>
      </c>
      <c r="Q3134" t="s">
        <v>172</v>
      </c>
      <c r="R3134" t="s">
        <v>695</v>
      </c>
      <c r="S3134">
        <v>7.31</v>
      </c>
      <c r="T3134">
        <v>1</v>
      </c>
      <c r="U3134">
        <v>0</v>
      </c>
      <c r="V3134">
        <v>3.4356999999999998</v>
      </c>
      <c r="W3134" t="s">
        <v>10944</v>
      </c>
      <c r="X3134" t="s">
        <v>10940</v>
      </c>
      <c r="Y3134">
        <v>10</v>
      </c>
      <c r="Z3134" t="s">
        <v>10945</v>
      </c>
      <c r="AA3134">
        <v>0.47</v>
      </c>
    </row>
    <row r="3135" spans="1:27" x14ac:dyDescent="0.35">
      <c r="A3135">
        <v>6262</v>
      </c>
      <c r="B3135" t="s">
        <v>6363</v>
      </c>
      <c r="C3135">
        <v>2014</v>
      </c>
      <c r="D3135" s="1">
        <v>41844</v>
      </c>
      <c r="E3135" s="1">
        <v>41848</v>
      </c>
      <c r="F3135" t="s">
        <v>23</v>
      </c>
      <c r="G3135" t="s">
        <v>1819</v>
      </c>
      <c r="H3135" t="s">
        <v>1820</v>
      </c>
      <c r="I3135" t="s">
        <v>26</v>
      </c>
      <c r="J3135" t="s">
        <v>27</v>
      </c>
      <c r="K3135" t="s">
        <v>3013</v>
      </c>
      <c r="L3135" t="s">
        <v>3741</v>
      </c>
      <c r="M3135">
        <v>11561</v>
      </c>
      <c r="N3135" t="s">
        <v>3728</v>
      </c>
      <c r="O3135" t="s">
        <v>3117</v>
      </c>
      <c r="P3135" t="s">
        <v>32</v>
      </c>
      <c r="Q3135" t="s">
        <v>172</v>
      </c>
      <c r="R3135" t="s">
        <v>3118</v>
      </c>
      <c r="S3135">
        <v>41.4</v>
      </c>
      <c r="T3135">
        <v>4</v>
      </c>
      <c r="U3135">
        <v>0</v>
      </c>
      <c r="V3135">
        <v>19.872</v>
      </c>
      <c r="W3135" t="s">
        <v>10939</v>
      </c>
      <c r="X3135" t="s">
        <v>10937</v>
      </c>
      <c r="Y3135">
        <v>7</v>
      </c>
      <c r="Z3135" t="s">
        <v>10938</v>
      </c>
      <c r="AA3135">
        <v>0.48000000000000004</v>
      </c>
    </row>
    <row r="3136" spans="1:27" x14ac:dyDescent="0.35">
      <c r="A3136">
        <v>6316</v>
      </c>
      <c r="B3136" t="s">
        <v>6111</v>
      </c>
      <c r="C3136">
        <v>2011</v>
      </c>
      <c r="D3136" s="1">
        <v>40871</v>
      </c>
      <c r="E3136" s="1">
        <v>40876</v>
      </c>
      <c r="F3136" t="s">
        <v>23</v>
      </c>
      <c r="G3136" t="s">
        <v>4738</v>
      </c>
      <c r="H3136" t="s">
        <v>4739</v>
      </c>
      <c r="I3136" t="s">
        <v>26</v>
      </c>
      <c r="J3136" t="s">
        <v>27</v>
      </c>
      <c r="K3136" t="s">
        <v>3586</v>
      </c>
      <c r="L3136" t="s">
        <v>3478</v>
      </c>
      <c r="M3136">
        <v>49201</v>
      </c>
      <c r="N3136" t="s">
        <v>3479</v>
      </c>
      <c r="O3136" t="s">
        <v>6309</v>
      </c>
      <c r="P3136" t="s">
        <v>32</v>
      </c>
      <c r="Q3136" t="s">
        <v>172</v>
      </c>
      <c r="R3136" t="s">
        <v>6310</v>
      </c>
      <c r="S3136">
        <v>196.62</v>
      </c>
      <c r="T3136">
        <v>2</v>
      </c>
      <c r="U3136">
        <v>0</v>
      </c>
      <c r="V3136">
        <v>96.343800000000002</v>
      </c>
      <c r="W3136" t="s">
        <v>10944</v>
      </c>
      <c r="X3136" t="s">
        <v>10940</v>
      </c>
      <c r="Y3136">
        <v>11</v>
      </c>
      <c r="Z3136" t="s">
        <v>10947</v>
      </c>
      <c r="AA3136">
        <v>0.49</v>
      </c>
    </row>
    <row r="3137" spans="1:27" x14ac:dyDescent="0.35">
      <c r="A3137">
        <v>6400</v>
      </c>
      <c r="B3137" t="s">
        <v>4742</v>
      </c>
      <c r="C3137">
        <v>2014</v>
      </c>
      <c r="D3137" s="1">
        <v>41858</v>
      </c>
      <c r="E3137" s="1">
        <v>41864</v>
      </c>
      <c r="F3137" t="s">
        <v>23</v>
      </c>
      <c r="G3137" t="s">
        <v>4743</v>
      </c>
      <c r="H3137" t="s">
        <v>4744</v>
      </c>
      <c r="I3137" t="s">
        <v>127</v>
      </c>
      <c r="J3137" t="s">
        <v>27</v>
      </c>
      <c r="K3137" t="s">
        <v>2773</v>
      </c>
      <c r="L3137" t="s">
        <v>4745</v>
      </c>
      <c r="M3137">
        <v>3301</v>
      </c>
      <c r="N3137" t="s">
        <v>3728</v>
      </c>
      <c r="O3137" t="s">
        <v>668</v>
      </c>
      <c r="P3137" t="s">
        <v>32</v>
      </c>
      <c r="Q3137" t="s">
        <v>172</v>
      </c>
      <c r="R3137" t="s">
        <v>669</v>
      </c>
      <c r="S3137">
        <v>24.64</v>
      </c>
      <c r="T3137">
        <v>8</v>
      </c>
      <c r="U3137">
        <v>0</v>
      </c>
      <c r="V3137">
        <v>11.827199999999999</v>
      </c>
      <c r="W3137" t="s">
        <v>10939</v>
      </c>
      <c r="X3137" t="s">
        <v>10937</v>
      </c>
      <c r="Y3137">
        <v>8</v>
      </c>
      <c r="Z3137" t="s">
        <v>10954</v>
      </c>
      <c r="AA3137">
        <v>0.48</v>
      </c>
    </row>
    <row r="3138" spans="1:27" x14ac:dyDescent="0.35">
      <c r="A3138">
        <v>6603</v>
      </c>
      <c r="B3138" t="s">
        <v>4369</v>
      </c>
      <c r="C3138">
        <v>2011</v>
      </c>
      <c r="D3138" s="1">
        <v>40879</v>
      </c>
      <c r="E3138" s="1">
        <v>40884</v>
      </c>
      <c r="F3138" t="s">
        <v>23</v>
      </c>
      <c r="G3138" t="s">
        <v>3120</v>
      </c>
      <c r="H3138" t="s">
        <v>3121</v>
      </c>
      <c r="I3138" t="s">
        <v>26</v>
      </c>
      <c r="J3138" t="s">
        <v>27</v>
      </c>
      <c r="K3138" t="s">
        <v>3848</v>
      </c>
      <c r="L3138" t="s">
        <v>3849</v>
      </c>
      <c r="M3138">
        <v>20735</v>
      </c>
      <c r="N3138" t="s">
        <v>3728</v>
      </c>
      <c r="O3138" t="s">
        <v>6302</v>
      </c>
      <c r="P3138" t="s">
        <v>32</v>
      </c>
      <c r="Q3138" t="s">
        <v>172</v>
      </c>
      <c r="R3138" t="s">
        <v>6303</v>
      </c>
      <c r="S3138">
        <v>15.66</v>
      </c>
      <c r="T3138">
        <v>6</v>
      </c>
      <c r="U3138">
        <v>0</v>
      </c>
      <c r="V3138">
        <v>7.2035999999999998</v>
      </c>
      <c r="W3138" t="s">
        <v>10944</v>
      </c>
      <c r="X3138" t="s">
        <v>10940</v>
      </c>
      <c r="Y3138">
        <v>12</v>
      </c>
      <c r="Z3138" t="s">
        <v>10941</v>
      </c>
      <c r="AA3138">
        <v>0.45999999999999996</v>
      </c>
    </row>
    <row r="3139" spans="1:27" x14ac:dyDescent="0.35">
      <c r="A3139">
        <v>6643</v>
      </c>
      <c r="B3139" t="s">
        <v>5194</v>
      </c>
      <c r="C3139">
        <v>2014</v>
      </c>
      <c r="D3139" s="1">
        <v>41857</v>
      </c>
      <c r="E3139" s="1">
        <v>41861</v>
      </c>
      <c r="F3139" t="s">
        <v>23</v>
      </c>
      <c r="G3139" t="s">
        <v>766</v>
      </c>
      <c r="H3139" t="s">
        <v>767</v>
      </c>
      <c r="I3139" t="s">
        <v>38</v>
      </c>
      <c r="J3139" t="s">
        <v>27</v>
      </c>
      <c r="K3139" t="s">
        <v>3867</v>
      </c>
      <c r="L3139" t="s">
        <v>3626</v>
      </c>
      <c r="M3139">
        <v>46203</v>
      </c>
      <c r="N3139" t="s">
        <v>3479</v>
      </c>
      <c r="O3139" t="s">
        <v>171</v>
      </c>
      <c r="P3139" t="s">
        <v>32</v>
      </c>
      <c r="Q3139" t="s">
        <v>172</v>
      </c>
      <c r="R3139" t="s">
        <v>173</v>
      </c>
      <c r="S3139">
        <v>133.20000000000002</v>
      </c>
      <c r="T3139">
        <v>9</v>
      </c>
      <c r="U3139">
        <v>0</v>
      </c>
      <c r="V3139">
        <v>66.600000000000009</v>
      </c>
      <c r="W3139" t="s">
        <v>10939</v>
      </c>
      <c r="X3139" t="s">
        <v>10937</v>
      </c>
      <c r="Y3139">
        <v>8</v>
      </c>
      <c r="Z3139" t="s">
        <v>10954</v>
      </c>
      <c r="AA3139">
        <v>0.5</v>
      </c>
    </row>
    <row r="3140" spans="1:27" x14ac:dyDescent="0.35">
      <c r="A3140">
        <v>6708</v>
      </c>
      <c r="B3140" t="s">
        <v>6364</v>
      </c>
      <c r="C3140">
        <v>2011</v>
      </c>
      <c r="D3140" s="1">
        <v>40646</v>
      </c>
      <c r="E3140" s="1">
        <v>40651</v>
      </c>
      <c r="F3140" t="s">
        <v>23</v>
      </c>
      <c r="G3140" t="s">
        <v>516</v>
      </c>
      <c r="H3140" t="s">
        <v>517</v>
      </c>
      <c r="I3140" t="s">
        <v>127</v>
      </c>
      <c r="J3140" t="s">
        <v>27</v>
      </c>
      <c r="K3140" t="s">
        <v>3997</v>
      </c>
      <c r="L3140" t="s">
        <v>3849</v>
      </c>
      <c r="M3140">
        <v>21215</v>
      </c>
      <c r="N3140" t="s">
        <v>3728</v>
      </c>
      <c r="O3140" t="s">
        <v>6365</v>
      </c>
      <c r="P3140" t="s">
        <v>32</v>
      </c>
      <c r="Q3140" t="s">
        <v>172</v>
      </c>
      <c r="R3140" t="s">
        <v>6366</v>
      </c>
      <c r="S3140">
        <v>7.83</v>
      </c>
      <c r="T3140">
        <v>3</v>
      </c>
      <c r="U3140">
        <v>0</v>
      </c>
      <c r="V3140">
        <v>3.6017999999999999</v>
      </c>
      <c r="W3140" t="s">
        <v>10944</v>
      </c>
      <c r="X3140" t="s">
        <v>10942</v>
      </c>
      <c r="Y3140">
        <v>4</v>
      </c>
      <c r="Z3140" t="s">
        <v>10943</v>
      </c>
      <c r="AA3140">
        <v>0.45999999999999996</v>
      </c>
    </row>
    <row r="3141" spans="1:27" x14ac:dyDescent="0.35">
      <c r="A3141">
        <v>6726</v>
      </c>
      <c r="B3141" t="s">
        <v>6367</v>
      </c>
      <c r="C3141">
        <v>2013</v>
      </c>
      <c r="D3141" s="1">
        <v>41530</v>
      </c>
      <c r="E3141" s="1">
        <v>41534</v>
      </c>
      <c r="F3141" t="s">
        <v>23</v>
      </c>
      <c r="G3141" t="s">
        <v>3565</v>
      </c>
      <c r="H3141" t="s">
        <v>3566</v>
      </c>
      <c r="I3141" t="s">
        <v>38</v>
      </c>
      <c r="J3141" t="s">
        <v>27</v>
      </c>
      <c r="K3141" t="s">
        <v>3472</v>
      </c>
      <c r="L3141" t="s">
        <v>3473</v>
      </c>
      <c r="M3141">
        <v>98103</v>
      </c>
      <c r="N3141" t="s">
        <v>30</v>
      </c>
      <c r="O3141" t="s">
        <v>6323</v>
      </c>
      <c r="P3141" t="s">
        <v>32</v>
      </c>
      <c r="Q3141" t="s">
        <v>172</v>
      </c>
      <c r="R3141" t="s">
        <v>6324</v>
      </c>
      <c r="S3141">
        <v>11.07</v>
      </c>
      <c r="T3141">
        <v>3</v>
      </c>
      <c r="U3141">
        <v>0</v>
      </c>
      <c r="V3141">
        <v>5.2028999999999996</v>
      </c>
      <c r="W3141" t="s">
        <v>10936</v>
      </c>
      <c r="X3141" t="s">
        <v>10937</v>
      </c>
      <c r="Y3141">
        <v>9</v>
      </c>
      <c r="Z3141" t="s">
        <v>10949</v>
      </c>
      <c r="AA3141">
        <v>0.47</v>
      </c>
    </row>
    <row r="3142" spans="1:27" x14ac:dyDescent="0.35">
      <c r="A3142">
        <v>6876</v>
      </c>
      <c r="B3142" t="s">
        <v>3654</v>
      </c>
      <c r="C3142">
        <v>2013</v>
      </c>
      <c r="D3142" s="1">
        <v>41523</v>
      </c>
      <c r="E3142" s="1">
        <v>41528</v>
      </c>
      <c r="F3142" t="s">
        <v>23</v>
      </c>
      <c r="G3142" t="s">
        <v>1724</v>
      </c>
      <c r="H3142" t="s">
        <v>1725</v>
      </c>
      <c r="I3142" t="s">
        <v>38</v>
      </c>
      <c r="J3142" t="s">
        <v>27</v>
      </c>
      <c r="K3142" t="s">
        <v>3621</v>
      </c>
      <c r="L3142" t="s">
        <v>3506</v>
      </c>
      <c r="M3142">
        <v>23320</v>
      </c>
      <c r="N3142" t="s">
        <v>3507</v>
      </c>
      <c r="O3142" t="s">
        <v>1252</v>
      </c>
      <c r="P3142" t="s">
        <v>32</v>
      </c>
      <c r="Q3142" t="s">
        <v>172</v>
      </c>
      <c r="R3142" t="s">
        <v>1253</v>
      </c>
      <c r="S3142">
        <v>25.06</v>
      </c>
      <c r="T3142">
        <v>2</v>
      </c>
      <c r="U3142">
        <v>0</v>
      </c>
      <c r="V3142">
        <v>11.778199999999998</v>
      </c>
      <c r="W3142" t="s">
        <v>10936</v>
      </c>
      <c r="X3142" t="s">
        <v>10937</v>
      </c>
      <c r="Y3142">
        <v>9</v>
      </c>
      <c r="Z3142" t="s">
        <v>10949</v>
      </c>
      <c r="AA3142">
        <v>0.47</v>
      </c>
    </row>
    <row r="3143" spans="1:27" x14ac:dyDescent="0.35">
      <c r="A3143">
        <v>7157</v>
      </c>
      <c r="B3143" t="s">
        <v>6368</v>
      </c>
      <c r="C3143">
        <v>2014</v>
      </c>
      <c r="D3143" s="1">
        <v>41759</v>
      </c>
      <c r="E3143" s="1">
        <v>41764</v>
      </c>
      <c r="F3143" t="s">
        <v>23</v>
      </c>
      <c r="G3143" t="s">
        <v>909</v>
      </c>
      <c r="H3143" t="s">
        <v>910</v>
      </c>
      <c r="I3143" t="s">
        <v>38</v>
      </c>
      <c r="J3143" t="s">
        <v>27</v>
      </c>
      <c r="K3143" t="s">
        <v>5957</v>
      </c>
      <c r="L3143" t="s">
        <v>3901</v>
      </c>
      <c r="M3143">
        <v>7050</v>
      </c>
      <c r="N3143" t="s">
        <v>3728</v>
      </c>
      <c r="O3143" t="s">
        <v>6369</v>
      </c>
      <c r="P3143" t="s">
        <v>32</v>
      </c>
      <c r="Q3143" t="s">
        <v>172</v>
      </c>
      <c r="R3143" t="s">
        <v>6370</v>
      </c>
      <c r="S3143">
        <v>4.91</v>
      </c>
      <c r="T3143">
        <v>1</v>
      </c>
      <c r="U3143">
        <v>0</v>
      </c>
      <c r="V3143">
        <v>2.4058999999999999</v>
      </c>
      <c r="W3143" t="s">
        <v>10939</v>
      </c>
      <c r="X3143" t="s">
        <v>10942</v>
      </c>
      <c r="Y3143">
        <v>4</v>
      </c>
      <c r="Z3143" t="s">
        <v>10943</v>
      </c>
      <c r="AA3143">
        <v>0.49</v>
      </c>
    </row>
    <row r="3144" spans="1:27" x14ac:dyDescent="0.35">
      <c r="A3144">
        <v>7342</v>
      </c>
      <c r="B3144" t="s">
        <v>4386</v>
      </c>
      <c r="C3144">
        <v>2011</v>
      </c>
      <c r="D3144" s="1">
        <v>40750</v>
      </c>
      <c r="E3144" s="1">
        <v>40756</v>
      </c>
      <c r="F3144" t="s">
        <v>23</v>
      </c>
      <c r="G3144" t="s">
        <v>1637</v>
      </c>
      <c r="H3144" t="s">
        <v>1638</v>
      </c>
      <c r="I3144" t="s">
        <v>38</v>
      </c>
      <c r="J3144" t="s">
        <v>27</v>
      </c>
      <c r="K3144" t="s">
        <v>3829</v>
      </c>
      <c r="L3144" t="s">
        <v>3522</v>
      </c>
      <c r="M3144">
        <v>30318</v>
      </c>
      <c r="N3144" t="s">
        <v>3507</v>
      </c>
      <c r="O3144" t="s">
        <v>1540</v>
      </c>
      <c r="P3144" t="s">
        <v>32</v>
      </c>
      <c r="Q3144" t="s">
        <v>172</v>
      </c>
      <c r="R3144" t="s">
        <v>1541</v>
      </c>
      <c r="S3144">
        <v>162.88999999999999</v>
      </c>
      <c r="T3144">
        <v>13</v>
      </c>
      <c r="U3144">
        <v>0</v>
      </c>
      <c r="V3144">
        <v>76.558299999999988</v>
      </c>
      <c r="W3144" t="s">
        <v>10944</v>
      </c>
      <c r="X3144" t="s">
        <v>10937</v>
      </c>
      <c r="Y3144">
        <v>7</v>
      </c>
      <c r="Z3144" t="s">
        <v>10938</v>
      </c>
      <c r="AA3144">
        <v>0.47</v>
      </c>
    </row>
    <row r="3145" spans="1:27" x14ac:dyDescent="0.35">
      <c r="A3145">
        <v>7381</v>
      </c>
      <c r="B3145" t="s">
        <v>4874</v>
      </c>
      <c r="C3145">
        <v>2013</v>
      </c>
      <c r="D3145" s="1">
        <v>41531</v>
      </c>
      <c r="E3145" s="1">
        <v>41536</v>
      </c>
      <c r="F3145" t="s">
        <v>23</v>
      </c>
      <c r="G3145" t="s">
        <v>4875</v>
      </c>
      <c r="H3145" t="s">
        <v>4876</v>
      </c>
      <c r="I3145" t="s">
        <v>38</v>
      </c>
      <c r="J3145" t="s">
        <v>27</v>
      </c>
      <c r="K3145" t="s">
        <v>4209</v>
      </c>
      <c r="L3145" t="s">
        <v>4210</v>
      </c>
      <c r="M3145">
        <v>68104</v>
      </c>
      <c r="N3145" t="s">
        <v>3479</v>
      </c>
      <c r="O3145" t="s">
        <v>259</v>
      </c>
      <c r="P3145" t="s">
        <v>32</v>
      </c>
      <c r="Q3145" t="s">
        <v>172</v>
      </c>
      <c r="R3145" t="s">
        <v>260</v>
      </c>
      <c r="S3145">
        <v>14.399999999999999</v>
      </c>
      <c r="T3145">
        <v>5</v>
      </c>
      <c r="U3145">
        <v>0</v>
      </c>
      <c r="V3145">
        <v>7.056</v>
      </c>
      <c r="W3145" t="s">
        <v>10936</v>
      </c>
      <c r="X3145" t="s">
        <v>10937</v>
      </c>
      <c r="Y3145">
        <v>9</v>
      </c>
      <c r="Z3145" t="s">
        <v>10949</v>
      </c>
      <c r="AA3145">
        <v>0.49000000000000005</v>
      </c>
    </row>
    <row r="3146" spans="1:27" x14ac:dyDescent="0.35">
      <c r="A3146">
        <v>7585</v>
      </c>
      <c r="B3146" t="s">
        <v>4767</v>
      </c>
      <c r="C3146">
        <v>2011</v>
      </c>
      <c r="D3146" s="1">
        <v>40623</v>
      </c>
      <c r="E3146" s="1">
        <v>40627</v>
      </c>
      <c r="F3146" t="s">
        <v>23</v>
      </c>
      <c r="G3146" t="s">
        <v>2000</v>
      </c>
      <c r="H3146" t="s">
        <v>2001</v>
      </c>
      <c r="I3146" t="s">
        <v>26</v>
      </c>
      <c r="J3146" t="s">
        <v>27</v>
      </c>
      <c r="K3146" t="s">
        <v>3505</v>
      </c>
      <c r="L3146" t="s">
        <v>3506</v>
      </c>
      <c r="M3146">
        <v>22153</v>
      </c>
      <c r="N3146" t="s">
        <v>3507</v>
      </c>
      <c r="O3146" t="s">
        <v>6333</v>
      </c>
      <c r="P3146" t="s">
        <v>32</v>
      </c>
      <c r="Q3146" t="s">
        <v>172</v>
      </c>
      <c r="R3146" t="s">
        <v>6334</v>
      </c>
      <c r="S3146">
        <v>14.399999999999999</v>
      </c>
      <c r="T3146">
        <v>5</v>
      </c>
      <c r="U3146">
        <v>0</v>
      </c>
      <c r="V3146">
        <v>6.6239999999999988</v>
      </c>
      <c r="W3146" t="s">
        <v>10944</v>
      </c>
      <c r="X3146" t="s">
        <v>10950</v>
      </c>
      <c r="Y3146">
        <v>3</v>
      </c>
      <c r="Z3146" t="s">
        <v>10953</v>
      </c>
      <c r="AA3146">
        <v>0.45999999999999996</v>
      </c>
    </row>
    <row r="3147" spans="1:27" x14ac:dyDescent="0.35">
      <c r="A3147">
        <v>7838</v>
      </c>
      <c r="B3147" t="s">
        <v>5216</v>
      </c>
      <c r="C3147">
        <v>2012</v>
      </c>
      <c r="D3147" s="1">
        <v>41177</v>
      </c>
      <c r="E3147" s="1">
        <v>41182</v>
      </c>
      <c r="F3147" t="s">
        <v>23</v>
      </c>
      <c r="G3147" t="s">
        <v>1784</v>
      </c>
      <c r="H3147" t="s">
        <v>1785</v>
      </c>
      <c r="I3147" t="s">
        <v>26</v>
      </c>
      <c r="J3147" t="s">
        <v>27</v>
      </c>
      <c r="K3147" t="s">
        <v>3472</v>
      </c>
      <c r="L3147" t="s">
        <v>3473</v>
      </c>
      <c r="M3147">
        <v>98103</v>
      </c>
      <c r="N3147" t="s">
        <v>30</v>
      </c>
      <c r="O3147" t="s">
        <v>6371</v>
      </c>
      <c r="P3147" t="s">
        <v>32</v>
      </c>
      <c r="Q3147" t="s">
        <v>172</v>
      </c>
      <c r="R3147" t="s">
        <v>6372</v>
      </c>
      <c r="S3147">
        <v>12.6</v>
      </c>
      <c r="T3147">
        <v>2</v>
      </c>
      <c r="U3147">
        <v>0</v>
      </c>
      <c r="V3147">
        <v>5.7959999999999994</v>
      </c>
      <c r="W3147" t="s">
        <v>10948</v>
      </c>
      <c r="X3147" t="s">
        <v>10937</v>
      </c>
      <c r="Y3147">
        <v>9</v>
      </c>
      <c r="Z3147" t="s">
        <v>10949</v>
      </c>
      <c r="AA3147">
        <v>0.45999999999999996</v>
      </c>
    </row>
    <row r="3148" spans="1:27" x14ac:dyDescent="0.35">
      <c r="A3148">
        <v>7988</v>
      </c>
      <c r="B3148" t="s">
        <v>5223</v>
      </c>
      <c r="C3148">
        <v>2013</v>
      </c>
      <c r="D3148" s="1">
        <v>41510</v>
      </c>
      <c r="E3148" s="1">
        <v>41516</v>
      </c>
      <c r="F3148" t="s">
        <v>23</v>
      </c>
      <c r="G3148" t="s">
        <v>1116</v>
      </c>
      <c r="H3148" t="s">
        <v>1117</v>
      </c>
      <c r="I3148" t="s">
        <v>127</v>
      </c>
      <c r="J3148" t="s">
        <v>27</v>
      </c>
      <c r="K3148" t="s">
        <v>5224</v>
      </c>
      <c r="L3148" t="s">
        <v>3572</v>
      </c>
      <c r="M3148">
        <v>53081</v>
      </c>
      <c r="N3148" t="s">
        <v>3479</v>
      </c>
      <c r="O3148" t="s">
        <v>6371</v>
      </c>
      <c r="P3148" t="s">
        <v>32</v>
      </c>
      <c r="Q3148" t="s">
        <v>172</v>
      </c>
      <c r="R3148" t="s">
        <v>6372</v>
      </c>
      <c r="S3148">
        <v>25.2</v>
      </c>
      <c r="T3148">
        <v>4</v>
      </c>
      <c r="U3148">
        <v>0</v>
      </c>
      <c r="V3148">
        <v>11.591999999999999</v>
      </c>
      <c r="W3148" t="s">
        <v>10936</v>
      </c>
      <c r="X3148" t="s">
        <v>10937</v>
      </c>
      <c r="Y3148">
        <v>8</v>
      </c>
      <c r="Z3148" t="s">
        <v>10954</v>
      </c>
      <c r="AA3148">
        <v>0.45999999999999996</v>
      </c>
    </row>
    <row r="3149" spans="1:27" x14ac:dyDescent="0.35">
      <c r="A3149">
        <v>7989</v>
      </c>
      <c r="B3149" t="s">
        <v>5223</v>
      </c>
      <c r="C3149">
        <v>2013</v>
      </c>
      <c r="D3149" s="1">
        <v>41510</v>
      </c>
      <c r="E3149" s="1">
        <v>41516</v>
      </c>
      <c r="F3149" t="s">
        <v>23</v>
      </c>
      <c r="G3149" t="s">
        <v>1116</v>
      </c>
      <c r="H3149" t="s">
        <v>1117</v>
      </c>
      <c r="I3149" t="s">
        <v>127</v>
      </c>
      <c r="J3149" t="s">
        <v>27</v>
      </c>
      <c r="K3149" t="s">
        <v>5224</v>
      </c>
      <c r="L3149" t="s">
        <v>3572</v>
      </c>
      <c r="M3149">
        <v>53081</v>
      </c>
      <c r="N3149" t="s">
        <v>3479</v>
      </c>
      <c r="O3149" t="s">
        <v>6318</v>
      </c>
      <c r="P3149" t="s">
        <v>32</v>
      </c>
      <c r="Q3149" t="s">
        <v>172</v>
      </c>
      <c r="R3149" t="s">
        <v>6319</v>
      </c>
      <c r="S3149">
        <v>37.589999999999996</v>
      </c>
      <c r="T3149">
        <v>3</v>
      </c>
      <c r="U3149">
        <v>0</v>
      </c>
      <c r="V3149">
        <v>17.667299999999997</v>
      </c>
      <c r="W3149" t="s">
        <v>10936</v>
      </c>
      <c r="X3149" t="s">
        <v>10937</v>
      </c>
      <c r="Y3149">
        <v>8</v>
      </c>
      <c r="Z3149" t="s">
        <v>10954</v>
      </c>
      <c r="AA3149">
        <v>0.47</v>
      </c>
    </row>
    <row r="3150" spans="1:27" x14ac:dyDescent="0.35">
      <c r="A3150">
        <v>8580</v>
      </c>
      <c r="B3150" t="s">
        <v>6373</v>
      </c>
      <c r="C3150">
        <v>2013</v>
      </c>
      <c r="D3150" s="1">
        <v>41636</v>
      </c>
      <c r="E3150" s="1">
        <v>41642</v>
      </c>
      <c r="F3150" t="s">
        <v>23</v>
      </c>
      <c r="G3150" t="s">
        <v>2840</v>
      </c>
      <c r="H3150" t="s">
        <v>2841</v>
      </c>
      <c r="I3150" t="s">
        <v>38</v>
      </c>
      <c r="J3150" t="s">
        <v>27</v>
      </c>
      <c r="K3150" t="s">
        <v>4099</v>
      </c>
      <c r="L3150" t="s">
        <v>3603</v>
      </c>
      <c r="M3150">
        <v>40214</v>
      </c>
      <c r="N3150" t="s">
        <v>3507</v>
      </c>
      <c r="O3150" t="s">
        <v>6365</v>
      </c>
      <c r="P3150" t="s">
        <v>32</v>
      </c>
      <c r="Q3150" t="s">
        <v>172</v>
      </c>
      <c r="R3150" t="s">
        <v>6366</v>
      </c>
      <c r="S3150">
        <v>2.61</v>
      </c>
      <c r="T3150">
        <v>1</v>
      </c>
      <c r="U3150">
        <v>0</v>
      </c>
      <c r="V3150">
        <v>1.2005999999999999</v>
      </c>
      <c r="W3150" t="s">
        <v>10936</v>
      </c>
      <c r="X3150" t="s">
        <v>10940</v>
      </c>
      <c r="Y3150">
        <v>12</v>
      </c>
      <c r="Z3150" t="s">
        <v>10941</v>
      </c>
      <c r="AA3150">
        <v>0.45999999999999996</v>
      </c>
    </row>
    <row r="3151" spans="1:27" x14ac:dyDescent="0.35">
      <c r="A3151">
        <v>8615</v>
      </c>
      <c r="B3151" t="s">
        <v>6374</v>
      </c>
      <c r="C3151">
        <v>2013</v>
      </c>
      <c r="D3151" s="1">
        <v>41528</v>
      </c>
      <c r="E3151" s="1">
        <v>41532</v>
      </c>
      <c r="F3151" t="s">
        <v>23</v>
      </c>
      <c r="G3151" t="s">
        <v>6375</v>
      </c>
      <c r="H3151" t="s">
        <v>6376</v>
      </c>
      <c r="I3151" t="s">
        <v>38</v>
      </c>
      <c r="J3151" t="s">
        <v>27</v>
      </c>
      <c r="K3151" t="s">
        <v>3491</v>
      </c>
      <c r="L3151" t="s">
        <v>3473</v>
      </c>
      <c r="M3151">
        <v>98026</v>
      </c>
      <c r="N3151" t="s">
        <v>30</v>
      </c>
      <c r="O3151" t="s">
        <v>6323</v>
      </c>
      <c r="P3151" t="s">
        <v>32</v>
      </c>
      <c r="Q3151" t="s">
        <v>172</v>
      </c>
      <c r="R3151" t="s">
        <v>6324</v>
      </c>
      <c r="S3151">
        <v>7.38</v>
      </c>
      <c r="T3151">
        <v>2</v>
      </c>
      <c r="U3151">
        <v>0</v>
      </c>
      <c r="V3151">
        <v>3.4685999999999999</v>
      </c>
      <c r="W3151" t="s">
        <v>10936</v>
      </c>
      <c r="X3151" t="s">
        <v>10937</v>
      </c>
      <c r="Y3151">
        <v>9</v>
      </c>
      <c r="Z3151" t="s">
        <v>10949</v>
      </c>
      <c r="AA3151">
        <v>0.47</v>
      </c>
    </row>
    <row r="3152" spans="1:27" x14ac:dyDescent="0.35">
      <c r="A3152">
        <v>8838</v>
      </c>
      <c r="B3152" t="s">
        <v>4779</v>
      </c>
      <c r="C3152">
        <v>2014</v>
      </c>
      <c r="D3152" s="1">
        <v>41907</v>
      </c>
      <c r="E3152" s="1">
        <v>41911</v>
      </c>
      <c r="F3152" t="s">
        <v>23</v>
      </c>
      <c r="G3152" t="s">
        <v>1493</v>
      </c>
      <c r="H3152" t="s">
        <v>1494</v>
      </c>
      <c r="I3152" t="s">
        <v>127</v>
      </c>
      <c r="J3152" t="s">
        <v>27</v>
      </c>
      <c r="K3152" t="s">
        <v>3907</v>
      </c>
      <c r="L3152" t="s">
        <v>3522</v>
      </c>
      <c r="M3152">
        <v>30328</v>
      </c>
      <c r="N3152" t="s">
        <v>3507</v>
      </c>
      <c r="O3152" t="s">
        <v>2002</v>
      </c>
      <c r="P3152" t="s">
        <v>32</v>
      </c>
      <c r="Q3152" t="s">
        <v>172</v>
      </c>
      <c r="R3152" t="s">
        <v>2003</v>
      </c>
      <c r="S3152">
        <v>15.75</v>
      </c>
      <c r="T3152">
        <v>5</v>
      </c>
      <c r="U3152">
        <v>0</v>
      </c>
      <c r="V3152">
        <v>7.5600000000000005</v>
      </c>
      <c r="W3152" t="s">
        <v>10939</v>
      </c>
      <c r="X3152" t="s">
        <v>10937</v>
      </c>
      <c r="Y3152">
        <v>9</v>
      </c>
      <c r="Z3152" t="s">
        <v>10949</v>
      </c>
      <c r="AA3152">
        <v>0.48000000000000004</v>
      </c>
    </row>
    <row r="3153" spans="1:27" x14ac:dyDescent="0.35">
      <c r="A3153">
        <v>8861</v>
      </c>
      <c r="B3153" t="s">
        <v>5631</v>
      </c>
      <c r="C3153">
        <v>2012</v>
      </c>
      <c r="D3153" s="1">
        <v>41163</v>
      </c>
      <c r="E3153" s="1">
        <v>41170</v>
      </c>
      <c r="F3153" t="s">
        <v>23</v>
      </c>
      <c r="G3153" t="s">
        <v>1408</v>
      </c>
      <c r="H3153" t="s">
        <v>1409</v>
      </c>
      <c r="I3153" t="s">
        <v>127</v>
      </c>
      <c r="J3153" t="s">
        <v>27</v>
      </c>
      <c r="K3153" t="s">
        <v>4198</v>
      </c>
      <c r="L3153" t="s">
        <v>3901</v>
      </c>
      <c r="M3153">
        <v>7501</v>
      </c>
      <c r="N3153" t="s">
        <v>3728</v>
      </c>
      <c r="O3153" t="s">
        <v>2318</v>
      </c>
      <c r="P3153" t="s">
        <v>32</v>
      </c>
      <c r="Q3153" t="s">
        <v>172</v>
      </c>
      <c r="R3153" t="s">
        <v>2319</v>
      </c>
      <c r="S3153">
        <v>31.049999999999997</v>
      </c>
      <c r="T3153">
        <v>3</v>
      </c>
      <c r="U3153">
        <v>0</v>
      </c>
      <c r="V3153">
        <v>14.904</v>
      </c>
      <c r="W3153" t="s">
        <v>10948</v>
      </c>
      <c r="X3153" t="s">
        <v>10937</v>
      </c>
      <c r="Y3153">
        <v>9</v>
      </c>
      <c r="Z3153" t="s">
        <v>10949</v>
      </c>
      <c r="AA3153">
        <v>0.48000000000000004</v>
      </c>
    </row>
    <row r="3154" spans="1:27" x14ac:dyDescent="0.35">
      <c r="A3154">
        <v>8910</v>
      </c>
      <c r="B3154" t="s">
        <v>6377</v>
      </c>
      <c r="C3154">
        <v>2014</v>
      </c>
      <c r="D3154" s="1">
        <v>41941</v>
      </c>
      <c r="E3154" s="1">
        <v>41945</v>
      </c>
      <c r="F3154" t="s">
        <v>23</v>
      </c>
      <c r="G3154" t="s">
        <v>2898</v>
      </c>
      <c r="H3154" t="s">
        <v>2899</v>
      </c>
      <c r="I3154" t="s">
        <v>38</v>
      </c>
      <c r="J3154" t="s">
        <v>27</v>
      </c>
      <c r="K3154" t="s">
        <v>3784</v>
      </c>
      <c r="L3154" t="s">
        <v>3785</v>
      </c>
      <c r="M3154">
        <v>2149</v>
      </c>
      <c r="N3154" t="s">
        <v>3728</v>
      </c>
      <c r="O3154" t="s">
        <v>6328</v>
      </c>
      <c r="P3154" t="s">
        <v>32</v>
      </c>
      <c r="Q3154" t="s">
        <v>172</v>
      </c>
      <c r="R3154" t="s">
        <v>6329</v>
      </c>
      <c r="S3154">
        <v>21.93</v>
      </c>
      <c r="T3154">
        <v>3</v>
      </c>
      <c r="U3154">
        <v>0</v>
      </c>
      <c r="V3154">
        <v>10.307099999999998</v>
      </c>
      <c r="W3154" t="s">
        <v>10939</v>
      </c>
      <c r="X3154" t="s">
        <v>10940</v>
      </c>
      <c r="Y3154">
        <v>10</v>
      </c>
      <c r="Z3154" t="s">
        <v>10945</v>
      </c>
      <c r="AA3154">
        <v>0.46999999999999992</v>
      </c>
    </row>
    <row r="3155" spans="1:27" x14ac:dyDescent="0.35">
      <c r="A3155">
        <v>9097</v>
      </c>
      <c r="B3155" t="s">
        <v>4896</v>
      </c>
      <c r="C3155">
        <v>2012</v>
      </c>
      <c r="D3155" s="1">
        <v>41061</v>
      </c>
      <c r="E3155" s="1">
        <v>41065</v>
      </c>
      <c r="F3155" t="s">
        <v>23</v>
      </c>
      <c r="G3155" t="s">
        <v>654</v>
      </c>
      <c r="H3155" t="s">
        <v>655</v>
      </c>
      <c r="I3155" t="s">
        <v>38</v>
      </c>
      <c r="J3155" t="s">
        <v>27</v>
      </c>
      <c r="K3155" t="s">
        <v>3477</v>
      </c>
      <c r="L3155" t="s">
        <v>3478</v>
      </c>
      <c r="M3155">
        <v>48227</v>
      </c>
      <c r="N3155" t="s">
        <v>3479</v>
      </c>
      <c r="O3155" t="s">
        <v>6378</v>
      </c>
      <c r="P3155" t="s">
        <v>32</v>
      </c>
      <c r="Q3155" t="s">
        <v>172</v>
      </c>
      <c r="R3155" t="s">
        <v>6379</v>
      </c>
      <c r="S3155">
        <v>28.91</v>
      </c>
      <c r="T3155">
        <v>7</v>
      </c>
      <c r="U3155">
        <v>0</v>
      </c>
      <c r="V3155">
        <v>13.2986</v>
      </c>
      <c r="W3155" t="s">
        <v>10948</v>
      </c>
      <c r="X3155" t="s">
        <v>10942</v>
      </c>
      <c r="Y3155">
        <v>6</v>
      </c>
      <c r="Z3155" t="s">
        <v>10946</v>
      </c>
      <c r="AA3155">
        <v>0.46</v>
      </c>
    </row>
    <row r="3156" spans="1:27" x14ac:dyDescent="0.35">
      <c r="A3156">
        <v>9446</v>
      </c>
      <c r="B3156" t="s">
        <v>6380</v>
      </c>
      <c r="C3156">
        <v>2012</v>
      </c>
      <c r="D3156" s="1">
        <v>41058</v>
      </c>
      <c r="E3156" s="1">
        <v>41063</v>
      </c>
      <c r="F3156" t="s">
        <v>23</v>
      </c>
      <c r="G3156" t="s">
        <v>5363</v>
      </c>
      <c r="H3156" t="s">
        <v>5364</v>
      </c>
      <c r="I3156" t="s">
        <v>38</v>
      </c>
      <c r="J3156" t="s">
        <v>27</v>
      </c>
      <c r="K3156" t="s">
        <v>3867</v>
      </c>
      <c r="L3156" t="s">
        <v>3626</v>
      </c>
      <c r="M3156">
        <v>46203</v>
      </c>
      <c r="N3156" t="s">
        <v>3479</v>
      </c>
      <c r="O3156" t="s">
        <v>636</v>
      </c>
      <c r="P3156" t="s">
        <v>32</v>
      </c>
      <c r="Q3156" t="s">
        <v>172</v>
      </c>
      <c r="R3156" t="s">
        <v>637</v>
      </c>
      <c r="S3156">
        <v>12.39</v>
      </c>
      <c r="T3156">
        <v>3</v>
      </c>
      <c r="U3156">
        <v>0</v>
      </c>
      <c r="V3156">
        <v>5.6993999999999998</v>
      </c>
      <c r="W3156" t="s">
        <v>10948</v>
      </c>
      <c r="X3156" t="s">
        <v>10942</v>
      </c>
      <c r="Y3156">
        <v>5</v>
      </c>
      <c r="Z3156" t="s">
        <v>10952</v>
      </c>
      <c r="AA3156">
        <v>0.45999999999999996</v>
      </c>
    </row>
    <row r="3157" spans="1:27" x14ac:dyDescent="0.35">
      <c r="A3157">
        <v>9449</v>
      </c>
      <c r="B3157" t="s">
        <v>6381</v>
      </c>
      <c r="C3157">
        <v>2013</v>
      </c>
      <c r="D3157" s="1">
        <v>41535</v>
      </c>
      <c r="E3157" s="1">
        <v>41541</v>
      </c>
      <c r="F3157" t="s">
        <v>23</v>
      </c>
      <c r="G3157" t="s">
        <v>1757</v>
      </c>
      <c r="H3157" t="s">
        <v>1758</v>
      </c>
      <c r="I3157" t="s">
        <v>127</v>
      </c>
      <c r="J3157" t="s">
        <v>27</v>
      </c>
      <c r="K3157" t="s">
        <v>5101</v>
      </c>
      <c r="L3157" t="s">
        <v>3473</v>
      </c>
      <c r="M3157">
        <v>98052</v>
      </c>
      <c r="N3157" t="s">
        <v>30</v>
      </c>
      <c r="O3157" t="s">
        <v>668</v>
      </c>
      <c r="P3157" t="s">
        <v>32</v>
      </c>
      <c r="Q3157" t="s">
        <v>172</v>
      </c>
      <c r="R3157" t="s">
        <v>669</v>
      </c>
      <c r="S3157">
        <v>12.32</v>
      </c>
      <c r="T3157">
        <v>4</v>
      </c>
      <c r="U3157">
        <v>0</v>
      </c>
      <c r="V3157">
        <v>5.9135999999999997</v>
      </c>
      <c r="W3157" t="s">
        <v>10936</v>
      </c>
      <c r="X3157" t="s">
        <v>10937</v>
      </c>
      <c r="Y3157">
        <v>9</v>
      </c>
      <c r="Z3157" t="s">
        <v>10949</v>
      </c>
      <c r="AA3157">
        <v>0.48</v>
      </c>
    </row>
    <row r="3158" spans="1:27" x14ac:dyDescent="0.35">
      <c r="A3158">
        <v>9465</v>
      </c>
      <c r="B3158" t="s">
        <v>6382</v>
      </c>
      <c r="C3158">
        <v>2011</v>
      </c>
      <c r="D3158" s="1">
        <v>40898</v>
      </c>
      <c r="E3158" s="1">
        <v>40902</v>
      </c>
      <c r="F3158" t="s">
        <v>23</v>
      </c>
      <c r="G3158" t="s">
        <v>5512</v>
      </c>
      <c r="H3158" t="s">
        <v>5513</v>
      </c>
      <c r="I3158" t="s">
        <v>38</v>
      </c>
      <c r="J3158" t="s">
        <v>27</v>
      </c>
      <c r="K3158" t="s">
        <v>3821</v>
      </c>
      <c r="L3158" t="s">
        <v>3822</v>
      </c>
      <c r="M3158">
        <v>19711</v>
      </c>
      <c r="N3158" t="s">
        <v>3728</v>
      </c>
      <c r="O3158" t="s">
        <v>6333</v>
      </c>
      <c r="P3158" t="s">
        <v>32</v>
      </c>
      <c r="Q3158" t="s">
        <v>172</v>
      </c>
      <c r="R3158" t="s">
        <v>6334</v>
      </c>
      <c r="S3158">
        <v>17.28</v>
      </c>
      <c r="T3158">
        <v>6</v>
      </c>
      <c r="U3158">
        <v>0</v>
      </c>
      <c r="V3158">
        <v>7.9487999999999985</v>
      </c>
      <c r="W3158" t="s">
        <v>10944</v>
      </c>
      <c r="X3158" t="s">
        <v>10940</v>
      </c>
      <c r="Y3158">
        <v>12</v>
      </c>
      <c r="Z3158" t="s">
        <v>10941</v>
      </c>
      <c r="AA3158">
        <v>0.45999999999999991</v>
      </c>
    </row>
    <row r="3159" spans="1:27" x14ac:dyDescent="0.35">
      <c r="A3159">
        <v>9670</v>
      </c>
      <c r="B3159" t="s">
        <v>6383</v>
      </c>
      <c r="C3159">
        <v>2014</v>
      </c>
      <c r="D3159" s="1">
        <v>41732</v>
      </c>
      <c r="E3159" s="1">
        <v>41736</v>
      </c>
      <c r="F3159" t="s">
        <v>23</v>
      </c>
      <c r="G3159" t="s">
        <v>6384</v>
      </c>
      <c r="H3159" t="s">
        <v>6385</v>
      </c>
      <c r="I3159" t="s">
        <v>38</v>
      </c>
      <c r="J3159" t="s">
        <v>27</v>
      </c>
      <c r="K3159" t="s">
        <v>3633</v>
      </c>
      <c r="L3159" t="s">
        <v>3594</v>
      </c>
      <c r="M3159">
        <v>35601</v>
      </c>
      <c r="N3159" t="s">
        <v>3507</v>
      </c>
      <c r="O3159" t="s">
        <v>2023</v>
      </c>
      <c r="P3159" t="s">
        <v>32</v>
      </c>
      <c r="Q3159" t="s">
        <v>172</v>
      </c>
      <c r="R3159" t="s">
        <v>2024</v>
      </c>
      <c r="S3159">
        <v>14.940000000000001</v>
      </c>
      <c r="T3159">
        <v>3</v>
      </c>
      <c r="U3159">
        <v>0</v>
      </c>
      <c r="V3159">
        <v>6.8723999999999998</v>
      </c>
      <c r="W3159" t="s">
        <v>10939</v>
      </c>
      <c r="X3159" t="s">
        <v>10942</v>
      </c>
      <c r="Y3159">
        <v>4</v>
      </c>
      <c r="Z3159" t="s">
        <v>10943</v>
      </c>
      <c r="AA3159">
        <v>0.45999999999999996</v>
      </c>
    </row>
    <row r="3160" spans="1:27" x14ac:dyDescent="0.35">
      <c r="A3160">
        <v>9744</v>
      </c>
      <c r="B3160" t="s">
        <v>6386</v>
      </c>
      <c r="C3160">
        <v>2013</v>
      </c>
      <c r="D3160" s="1">
        <v>41442</v>
      </c>
      <c r="E3160" s="1">
        <v>41448</v>
      </c>
      <c r="F3160" t="s">
        <v>23</v>
      </c>
      <c r="G3160" t="s">
        <v>5746</v>
      </c>
      <c r="H3160" t="s">
        <v>5747</v>
      </c>
      <c r="I3160" t="s">
        <v>38</v>
      </c>
      <c r="J3160" t="s">
        <v>27</v>
      </c>
      <c r="K3160" t="s">
        <v>3821</v>
      </c>
      <c r="L3160" t="s">
        <v>3822</v>
      </c>
      <c r="M3160">
        <v>19711</v>
      </c>
      <c r="N3160" t="s">
        <v>3728</v>
      </c>
      <c r="O3160" t="s">
        <v>1712</v>
      </c>
      <c r="P3160" t="s">
        <v>32</v>
      </c>
      <c r="Q3160" t="s">
        <v>172</v>
      </c>
      <c r="R3160" t="s">
        <v>1713</v>
      </c>
      <c r="S3160">
        <v>9.4499999999999993</v>
      </c>
      <c r="T3160">
        <v>3</v>
      </c>
      <c r="U3160">
        <v>0</v>
      </c>
      <c r="V3160">
        <v>4.5359999999999996</v>
      </c>
      <c r="W3160" t="s">
        <v>10936</v>
      </c>
      <c r="X3160" t="s">
        <v>10942</v>
      </c>
      <c r="Y3160">
        <v>6</v>
      </c>
      <c r="Z3160" t="s">
        <v>10946</v>
      </c>
      <c r="AA3160">
        <v>0.48</v>
      </c>
    </row>
    <row r="3161" spans="1:27" x14ac:dyDescent="0.35">
      <c r="A3161">
        <v>9985</v>
      </c>
      <c r="B3161" t="s">
        <v>6387</v>
      </c>
      <c r="C3161">
        <v>2012</v>
      </c>
      <c r="D3161" s="1">
        <v>41046</v>
      </c>
      <c r="E3161" s="1">
        <v>41052</v>
      </c>
      <c r="F3161" t="s">
        <v>23</v>
      </c>
      <c r="G3161" t="s">
        <v>1002</v>
      </c>
      <c r="H3161" t="s">
        <v>1003</v>
      </c>
      <c r="I3161" t="s">
        <v>38</v>
      </c>
      <c r="J3161" t="s">
        <v>27</v>
      </c>
      <c r="K3161" t="s">
        <v>3013</v>
      </c>
      <c r="L3161" t="s">
        <v>3741</v>
      </c>
      <c r="M3161">
        <v>11561</v>
      </c>
      <c r="N3161" t="s">
        <v>3728</v>
      </c>
      <c r="O3161" t="s">
        <v>2002</v>
      </c>
      <c r="P3161" t="s">
        <v>32</v>
      </c>
      <c r="Q3161" t="s">
        <v>172</v>
      </c>
      <c r="R3161" t="s">
        <v>2003</v>
      </c>
      <c r="S3161">
        <v>31.5</v>
      </c>
      <c r="T3161">
        <v>10</v>
      </c>
      <c r="U3161">
        <v>0</v>
      </c>
      <c r="V3161">
        <v>15.120000000000001</v>
      </c>
      <c r="W3161" t="s">
        <v>10948</v>
      </c>
      <c r="X3161" t="s">
        <v>10942</v>
      </c>
      <c r="Y3161">
        <v>5</v>
      </c>
      <c r="Z3161" t="s">
        <v>10952</v>
      </c>
      <c r="AA3161">
        <v>0.48000000000000004</v>
      </c>
    </row>
    <row r="3162" spans="1:27" x14ac:dyDescent="0.35">
      <c r="A3162">
        <v>123</v>
      </c>
      <c r="B3162" t="s">
        <v>4409</v>
      </c>
      <c r="C3162">
        <v>2013</v>
      </c>
      <c r="D3162" s="1">
        <v>41438</v>
      </c>
      <c r="E3162" s="1">
        <v>41441</v>
      </c>
      <c r="F3162" t="s">
        <v>56</v>
      </c>
      <c r="G3162" t="s">
        <v>551</v>
      </c>
      <c r="H3162" t="s">
        <v>552</v>
      </c>
      <c r="I3162" t="s">
        <v>38</v>
      </c>
      <c r="J3162" t="s">
        <v>27</v>
      </c>
      <c r="K3162" t="s">
        <v>3920</v>
      </c>
      <c r="L3162" t="s">
        <v>3822</v>
      </c>
      <c r="M3162">
        <v>19805</v>
      </c>
      <c r="N3162" t="s">
        <v>3728</v>
      </c>
      <c r="O3162" t="s">
        <v>3266</v>
      </c>
      <c r="P3162" t="s">
        <v>32</v>
      </c>
      <c r="Q3162" t="s">
        <v>146</v>
      </c>
      <c r="R3162" t="s">
        <v>3267</v>
      </c>
      <c r="S3162">
        <v>115.02</v>
      </c>
      <c r="T3162">
        <v>9</v>
      </c>
      <c r="U3162">
        <v>0</v>
      </c>
      <c r="V3162">
        <v>51.758999999999993</v>
      </c>
      <c r="W3162" t="s">
        <v>10936</v>
      </c>
      <c r="X3162" t="s">
        <v>10942</v>
      </c>
      <c r="Y3162">
        <v>6</v>
      </c>
      <c r="Z3162" t="s">
        <v>10946</v>
      </c>
      <c r="AA3162">
        <v>0.44999999999999996</v>
      </c>
    </row>
    <row r="3163" spans="1:27" x14ac:dyDescent="0.35">
      <c r="A3163">
        <v>163</v>
      </c>
      <c r="B3163" t="s">
        <v>6388</v>
      </c>
      <c r="C3163">
        <v>2013</v>
      </c>
      <c r="D3163" s="1">
        <v>41595</v>
      </c>
      <c r="E3163" s="1">
        <v>41599</v>
      </c>
      <c r="F3163" t="s">
        <v>23</v>
      </c>
      <c r="G3163" t="s">
        <v>1844</v>
      </c>
      <c r="H3163" t="s">
        <v>1845</v>
      </c>
      <c r="I3163" t="s">
        <v>38</v>
      </c>
      <c r="J3163" t="s">
        <v>27</v>
      </c>
      <c r="K3163" t="s">
        <v>5743</v>
      </c>
      <c r="L3163" t="s">
        <v>4965</v>
      </c>
      <c r="M3163">
        <v>88220</v>
      </c>
      <c r="N3163" t="s">
        <v>30</v>
      </c>
      <c r="O3163" t="s">
        <v>3248</v>
      </c>
      <c r="P3163" t="s">
        <v>32</v>
      </c>
      <c r="Q3163" t="s">
        <v>146</v>
      </c>
      <c r="R3163" t="s">
        <v>66</v>
      </c>
      <c r="S3163">
        <v>28.4</v>
      </c>
      <c r="T3163">
        <v>5</v>
      </c>
      <c r="U3163">
        <v>0</v>
      </c>
      <c r="V3163">
        <v>13.347999999999997</v>
      </c>
      <c r="W3163" t="s">
        <v>10936</v>
      </c>
      <c r="X3163" t="s">
        <v>10940</v>
      </c>
      <c r="Y3163">
        <v>11</v>
      </c>
      <c r="Z3163" t="s">
        <v>10947</v>
      </c>
      <c r="AA3163">
        <v>0.46999999999999992</v>
      </c>
    </row>
    <row r="3164" spans="1:27" x14ac:dyDescent="0.35">
      <c r="A3164">
        <v>493</v>
      </c>
      <c r="B3164" t="s">
        <v>5667</v>
      </c>
      <c r="C3164">
        <v>2011</v>
      </c>
      <c r="D3164" s="1">
        <v>40800</v>
      </c>
      <c r="E3164" s="1">
        <v>40805</v>
      </c>
      <c r="F3164" t="s">
        <v>23</v>
      </c>
      <c r="G3164" t="s">
        <v>2569</v>
      </c>
      <c r="H3164" t="s">
        <v>2570</v>
      </c>
      <c r="I3164" t="s">
        <v>38</v>
      </c>
      <c r="J3164" t="s">
        <v>27</v>
      </c>
      <c r="K3164" t="s">
        <v>3689</v>
      </c>
      <c r="L3164" t="s">
        <v>3741</v>
      </c>
      <c r="M3164">
        <v>14609</v>
      </c>
      <c r="N3164" t="s">
        <v>3728</v>
      </c>
      <c r="O3164" t="s">
        <v>6389</v>
      </c>
      <c r="P3164" t="s">
        <v>32</v>
      </c>
      <c r="Q3164" t="s">
        <v>146</v>
      </c>
      <c r="R3164" t="s">
        <v>6390</v>
      </c>
      <c r="S3164">
        <v>11.07</v>
      </c>
      <c r="T3164">
        <v>3</v>
      </c>
      <c r="U3164">
        <v>0</v>
      </c>
      <c r="V3164">
        <v>5.0921999999999992</v>
      </c>
      <c r="W3164" t="s">
        <v>10944</v>
      </c>
      <c r="X3164" t="s">
        <v>10937</v>
      </c>
      <c r="Y3164">
        <v>9</v>
      </c>
      <c r="Z3164" t="s">
        <v>10949</v>
      </c>
      <c r="AA3164">
        <v>0.45999999999999991</v>
      </c>
    </row>
    <row r="3165" spans="1:27" x14ac:dyDescent="0.35">
      <c r="A3165">
        <v>496</v>
      </c>
      <c r="B3165" t="s">
        <v>6391</v>
      </c>
      <c r="C3165">
        <v>2012</v>
      </c>
      <c r="D3165" s="1">
        <v>41270</v>
      </c>
      <c r="E3165" s="1">
        <v>41274</v>
      </c>
      <c r="F3165" t="s">
        <v>23</v>
      </c>
      <c r="G3165" t="s">
        <v>3347</v>
      </c>
      <c r="H3165" t="s">
        <v>3348</v>
      </c>
      <c r="I3165" t="s">
        <v>38</v>
      </c>
      <c r="J3165" t="s">
        <v>27</v>
      </c>
      <c r="K3165" t="s">
        <v>5082</v>
      </c>
      <c r="L3165" t="s">
        <v>3631</v>
      </c>
      <c r="M3165">
        <v>72701</v>
      </c>
      <c r="N3165" t="s">
        <v>3507</v>
      </c>
      <c r="O3165" t="s">
        <v>1828</v>
      </c>
      <c r="P3165" t="s">
        <v>32</v>
      </c>
      <c r="Q3165" t="s">
        <v>146</v>
      </c>
      <c r="R3165" t="s">
        <v>1829</v>
      </c>
      <c r="S3165">
        <v>105.42</v>
      </c>
      <c r="T3165">
        <v>2</v>
      </c>
      <c r="U3165">
        <v>0</v>
      </c>
      <c r="V3165">
        <v>51.655799999999999</v>
      </c>
      <c r="W3165" t="s">
        <v>10948</v>
      </c>
      <c r="X3165" t="s">
        <v>10940</v>
      </c>
      <c r="Y3165">
        <v>12</v>
      </c>
      <c r="Z3165" t="s">
        <v>10941</v>
      </c>
      <c r="AA3165">
        <v>0.49</v>
      </c>
    </row>
    <row r="3166" spans="1:27" x14ac:dyDescent="0.35">
      <c r="A3166">
        <v>764</v>
      </c>
      <c r="B3166" t="s">
        <v>4944</v>
      </c>
      <c r="C3166">
        <v>2011</v>
      </c>
      <c r="D3166" s="1">
        <v>40557</v>
      </c>
      <c r="E3166" s="1">
        <v>40559</v>
      </c>
      <c r="F3166" t="s">
        <v>45</v>
      </c>
      <c r="G3166" t="s">
        <v>1375</v>
      </c>
      <c r="H3166" t="s">
        <v>1376</v>
      </c>
      <c r="I3166" t="s">
        <v>26</v>
      </c>
      <c r="J3166" t="s">
        <v>27</v>
      </c>
      <c r="K3166" t="s">
        <v>4945</v>
      </c>
      <c r="L3166" t="s">
        <v>3704</v>
      </c>
      <c r="M3166">
        <v>71111</v>
      </c>
      <c r="N3166" t="s">
        <v>3507</v>
      </c>
      <c r="O3166" t="s">
        <v>3248</v>
      </c>
      <c r="P3166" t="s">
        <v>32</v>
      </c>
      <c r="Q3166" t="s">
        <v>146</v>
      </c>
      <c r="R3166" t="s">
        <v>66</v>
      </c>
      <c r="S3166">
        <v>11.36</v>
      </c>
      <c r="T3166">
        <v>2</v>
      </c>
      <c r="U3166">
        <v>0</v>
      </c>
      <c r="V3166">
        <v>5.3391999999999991</v>
      </c>
      <c r="W3166" t="s">
        <v>10944</v>
      </c>
      <c r="X3166" t="s">
        <v>10950</v>
      </c>
      <c r="Y3166">
        <v>1</v>
      </c>
      <c r="Z3166" t="s">
        <v>10951</v>
      </c>
      <c r="AA3166">
        <v>0.46999999999999992</v>
      </c>
    </row>
    <row r="3167" spans="1:27" x14ac:dyDescent="0.35">
      <c r="A3167">
        <v>765</v>
      </c>
      <c r="B3167" t="s">
        <v>4944</v>
      </c>
      <c r="C3167">
        <v>2011</v>
      </c>
      <c r="D3167" s="1">
        <v>40557</v>
      </c>
      <c r="E3167" s="1">
        <v>40559</v>
      </c>
      <c r="F3167" t="s">
        <v>45</v>
      </c>
      <c r="G3167" t="s">
        <v>1375</v>
      </c>
      <c r="H3167" t="s">
        <v>1376</v>
      </c>
      <c r="I3167" t="s">
        <v>26</v>
      </c>
      <c r="J3167" t="s">
        <v>27</v>
      </c>
      <c r="K3167" t="s">
        <v>4945</v>
      </c>
      <c r="L3167" t="s">
        <v>3704</v>
      </c>
      <c r="M3167">
        <v>71111</v>
      </c>
      <c r="N3167" t="s">
        <v>3507</v>
      </c>
      <c r="O3167" t="s">
        <v>6392</v>
      </c>
      <c r="P3167" t="s">
        <v>32</v>
      </c>
      <c r="Q3167" t="s">
        <v>146</v>
      </c>
      <c r="R3167" t="s">
        <v>6393</v>
      </c>
      <c r="S3167">
        <v>50.94</v>
      </c>
      <c r="T3167">
        <v>3</v>
      </c>
      <c r="U3167">
        <v>0</v>
      </c>
      <c r="V3167">
        <v>25.47</v>
      </c>
      <c r="W3167" t="s">
        <v>10944</v>
      </c>
      <c r="X3167" t="s">
        <v>10950</v>
      </c>
      <c r="Y3167">
        <v>1</v>
      </c>
      <c r="Z3167" t="s">
        <v>10951</v>
      </c>
      <c r="AA3167">
        <v>0.5</v>
      </c>
    </row>
    <row r="3168" spans="1:27" x14ac:dyDescent="0.35">
      <c r="A3168">
        <v>786</v>
      </c>
      <c r="B3168" t="s">
        <v>6394</v>
      </c>
      <c r="C3168">
        <v>2012</v>
      </c>
      <c r="D3168" s="1">
        <v>41052</v>
      </c>
      <c r="E3168" s="1">
        <v>41057</v>
      </c>
      <c r="F3168" t="s">
        <v>23</v>
      </c>
      <c r="G3168" t="s">
        <v>1485</v>
      </c>
      <c r="H3168" t="s">
        <v>1486</v>
      </c>
      <c r="I3168" t="s">
        <v>26</v>
      </c>
      <c r="J3168" t="s">
        <v>27</v>
      </c>
      <c r="K3168" t="s">
        <v>3938</v>
      </c>
      <c r="L3168" t="s">
        <v>4067</v>
      </c>
      <c r="M3168">
        <v>29203</v>
      </c>
      <c r="N3168" t="s">
        <v>3507</v>
      </c>
      <c r="O3168" t="s">
        <v>1280</v>
      </c>
      <c r="P3168" t="s">
        <v>32</v>
      </c>
      <c r="Q3168" t="s">
        <v>146</v>
      </c>
      <c r="R3168" t="s">
        <v>1281</v>
      </c>
      <c r="S3168">
        <v>186.69</v>
      </c>
      <c r="T3168">
        <v>3</v>
      </c>
      <c r="U3168">
        <v>0</v>
      </c>
      <c r="V3168">
        <v>87.744299999999981</v>
      </c>
      <c r="W3168" t="s">
        <v>10948</v>
      </c>
      <c r="X3168" t="s">
        <v>10942</v>
      </c>
      <c r="Y3168">
        <v>5</v>
      </c>
      <c r="Z3168" t="s">
        <v>10952</v>
      </c>
      <c r="AA3168">
        <v>0.46999999999999992</v>
      </c>
    </row>
    <row r="3169" spans="1:27" x14ac:dyDescent="0.35">
      <c r="A3169">
        <v>829</v>
      </c>
      <c r="B3169" t="s">
        <v>6395</v>
      </c>
      <c r="C3169">
        <v>2014</v>
      </c>
      <c r="D3169" s="1">
        <v>41873</v>
      </c>
      <c r="E3169" s="1">
        <v>41880</v>
      </c>
      <c r="F3169" t="s">
        <v>23</v>
      </c>
      <c r="G3169" t="s">
        <v>1853</v>
      </c>
      <c r="H3169" t="s">
        <v>1854</v>
      </c>
      <c r="I3169" t="s">
        <v>38</v>
      </c>
      <c r="J3169" t="s">
        <v>27</v>
      </c>
      <c r="K3169" t="s">
        <v>4071</v>
      </c>
      <c r="L3169" t="s">
        <v>3642</v>
      </c>
      <c r="M3169">
        <v>55044</v>
      </c>
      <c r="N3169" t="s">
        <v>3479</v>
      </c>
      <c r="O3169" t="s">
        <v>1816</v>
      </c>
      <c r="P3169" t="s">
        <v>32</v>
      </c>
      <c r="Q3169" t="s">
        <v>146</v>
      </c>
      <c r="R3169" t="s">
        <v>1817</v>
      </c>
      <c r="S3169">
        <v>15.28</v>
      </c>
      <c r="T3169">
        <v>2</v>
      </c>
      <c r="U3169">
        <v>0</v>
      </c>
      <c r="V3169">
        <v>7.4871999999999996</v>
      </c>
      <c r="W3169" t="s">
        <v>10939</v>
      </c>
      <c r="X3169" t="s">
        <v>10937</v>
      </c>
      <c r="Y3169">
        <v>8</v>
      </c>
      <c r="Z3169" t="s">
        <v>10954</v>
      </c>
      <c r="AA3169">
        <v>0.49</v>
      </c>
    </row>
    <row r="3170" spans="1:27" x14ac:dyDescent="0.35">
      <c r="A3170">
        <v>997</v>
      </c>
      <c r="B3170" t="s">
        <v>5457</v>
      </c>
      <c r="C3170">
        <v>2012</v>
      </c>
      <c r="D3170" s="1">
        <v>41210</v>
      </c>
      <c r="E3170" s="1">
        <v>41216</v>
      </c>
      <c r="F3170" t="s">
        <v>23</v>
      </c>
      <c r="G3170" t="s">
        <v>1128</v>
      </c>
      <c r="H3170" t="s">
        <v>1129</v>
      </c>
      <c r="I3170" t="s">
        <v>38</v>
      </c>
      <c r="J3170" t="s">
        <v>27</v>
      </c>
      <c r="K3170" t="s">
        <v>3602</v>
      </c>
      <c r="L3170" t="s">
        <v>3603</v>
      </c>
      <c r="M3170">
        <v>42420</v>
      </c>
      <c r="N3170" t="s">
        <v>3507</v>
      </c>
      <c r="O3170" t="s">
        <v>1152</v>
      </c>
      <c r="P3170" t="s">
        <v>32</v>
      </c>
      <c r="Q3170" t="s">
        <v>146</v>
      </c>
      <c r="R3170" t="s">
        <v>1153</v>
      </c>
      <c r="S3170">
        <v>10.67</v>
      </c>
      <c r="T3170">
        <v>1</v>
      </c>
      <c r="U3170">
        <v>0</v>
      </c>
      <c r="V3170">
        <v>4.9081999999999999</v>
      </c>
      <c r="W3170" t="s">
        <v>10948</v>
      </c>
      <c r="X3170" t="s">
        <v>10940</v>
      </c>
      <c r="Y3170">
        <v>10</v>
      </c>
      <c r="Z3170" t="s">
        <v>10945</v>
      </c>
      <c r="AA3170">
        <v>0.46</v>
      </c>
    </row>
    <row r="3171" spans="1:27" x14ac:dyDescent="0.35">
      <c r="A3171">
        <v>1121</v>
      </c>
      <c r="B3171" t="s">
        <v>4968</v>
      </c>
      <c r="C3171">
        <v>2012</v>
      </c>
      <c r="D3171" s="1">
        <v>41156</v>
      </c>
      <c r="E3171" s="1">
        <v>41160</v>
      </c>
      <c r="F3171" t="s">
        <v>23</v>
      </c>
      <c r="G3171" t="s">
        <v>3216</v>
      </c>
      <c r="H3171" t="s">
        <v>3217</v>
      </c>
      <c r="I3171" t="s">
        <v>38</v>
      </c>
      <c r="J3171" t="s">
        <v>27</v>
      </c>
      <c r="K3171" t="s">
        <v>4108</v>
      </c>
      <c r="L3171" t="s">
        <v>3522</v>
      </c>
      <c r="M3171">
        <v>30076</v>
      </c>
      <c r="N3171" t="s">
        <v>3507</v>
      </c>
      <c r="O3171" t="s">
        <v>1816</v>
      </c>
      <c r="P3171" t="s">
        <v>32</v>
      </c>
      <c r="Q3171" t="s">
        <v>146</v>
      </c>
      <c r="R3171" t="s">
        <v>1817</v>
      </c>
      <c r="S3171">
        <v>15.28</v>
      </c>
      <c r="T3171">
        <v>2</v>
      </c>
      <c r="U3171">
        <v>0</v>
      </c>
      <c r="V3171">
        <v>7.4871999999999996</v>
      </c>
      <c r="W3171" t="s">
        <v>10948</v>
      </c>
      <c r="X3171" t="s">
        <v>10937</v>
      </c>
      <c r="Y3171">
        <v>9</v>
      </c>
      <c r="Z3171" t="s">
        <v>10949</v>
      </c>
      <c r="AA3171">
        <v>0.49</v>
      </c>
    </row>
    <row r="3172" spans="1:27" x14ac:dyDescent="0.35">
      <c r="A3172">
        <v>1126</v>
      </c>
      <c r="B3172" t="s">
        <v>4279</v>
      </c>
      <c r="C3172">
        <v>2011</v>
      </c>
      <c r="D3172" s="1">
        <v>40564</v>
      </c>
      <c r="E3172" s="1">
        <v>40570</v>
      </c>
      <c r="F3172" t="s">
        <v>23</v>
      </c>
      <c r="G3172" t="s">
        <v>3891</v>
      </c>
      <c r="H3172" t="s">
        <v>3892</v>
      </c>
      <c r="I3172" t="s">
        <v>38</v>
      </c>
      <c r="J3172" t="s">
        <v>27</v>
      </c>
      <c r="K3172" t="s">
        <v>3873</v>
      </c>
      <c r="L3172" t="s">
        <v>3631</v>
      </c>
      <c r="M3172">
        <v>72401</v>
      </c>
      <c r="N3172" t="s">
        <v>3507</v>
      </c>
      <c r="O3172" t="s">
        <v>1731</v>
      </c>
      <c r="P3172" t="s">
        <v>32</v>
      </c>
      <c r="Q3172" t="s">
        <v>146</v>
      </c>
      <c r="R3172" t="s">
        <v>66</v>
      </c>
      <c r="S3172">
        <v>23.34</v>
      </c>
      <c r="T3172">
        <v>3</v>
      </c>
      <c r="U3172">
        <v>0</v>
      </c>
      <c r="V3172">
        <v>10.969799999999999</v>
      </c>
      <c r="W3172" t="s">
        <v>10944</v>
      </c>
      <c r="X3172" t="s">
        <v>10950</v>
      </c>
      <c r="Y3172">
        <v>1</v>
      </c>
      <c r="Z3172" t="s">
        <v>10951</v>
      </c>
      <c r="AA3172">
        <v>0.47</v>
      </c>
    </row>
    <row r="3173" spans="1:27" x14ac:dyDescent="0.35">
      <c r="A3173">
        <v>1129</v>
      </c>
      <c r="B3173" t="s">
        <v>6041</v>
      </c>
      <c r="C3173">
        <v>2012</v>
      </c>
      <c r="D3173" s="1">
        <v>40970</v>
      </c>
      <c r="E3173" s="1">
        <v>40975</v>
      </c>
      <c r="F3173" t="s">
        <v>23</v>
      </c>
      <c r="G3173" t="s">
        <v>6042</v>
      </c>
      <c r="H3173" t="s">
        <v>6043</v>
      </c>
      <c r="I3173" t="s">
        <v>127</v>
      </c>
      <c r="J3173" t="s">
        <v>27</v>
      </c>
      <c r="K3173" t="s">
        <v>3625</v>
      </c>
      <c r="L3173" t="s">
        <v>3626</v>
      </c>
      <c r="M3173">
        <v>47374</v>
      </c>
      <c r="N3173" t="s">
        <v>3479</v>
      </c>
      <c r="O3173" t="s">
        <v>6392</v>
      </c>
      <c r="P3173" t="s">
        <v>32</v>
      </c>
      <c r="Q3173" t="s">
        <v>146</v>
      </c>
      <c r="R3173" t="s">
        <v>6393</v>
      </c>
      <c r="S3173">
        <v>101.88</v>
      </c>
      <c r="T3173">
        <v>6</v>
      </c>
      <c r="U3173">
        <v>0</v>
      </c>
      <c r="V3173">
        <v>50.94</v>
      </c>
      <c r="W3173" t="s">
        <v>10948</v>
      </c>
      <c r="X3173" t="s">
        <v>10950</v>
      </c>
      <c r="Y3173">
        <v>3</v>
      </c>
      <c r="Z3173" t="s">
        <v>10953</v>
      </c>
      <c r="AA3173">
        <v>0.5</v>
      </c>
    </row>
    <row r="3174" spans="1:27" x14ac:dyDescent="0.35">
      <c r="A3174">
        <v>1132</v>
      </c>
      <c r="B3174" t="s">
        <v>3504</v>
      </c>
      <c r="C3174">
        <v>2013</v>
      </c>
      <c r="D3174" s="1">
        <v>41377</v>
      </c>
      <c r="E3174" s="1">
        <v>41381</v>
      </c>
      <c r="F3174" t="s">
        <v>23</v>
      </c>
      <c r="G3174" t="s">
        <v>1762</v>
      </c>
      <c r="H3174" t="s">
        <v>1763</v>
      </c>
      <c r="I3174" t="s">
        <v>38</v>
      </c>
      <c r="J3174" t="s">
        <v>27</v>
      </c>
      <c r="K3174" t="s">
        <v>3505</v>
      </c>
      <c r="L3174" t="s">
        <v>3506</v>
      </c>
      <c r="M3174">
        <v>22153</v>
      </c>
      <c r="N3174" t="s">
        <v>3507</v>
      </c>
      <c r="O3174" t="s">
        <v>3266</v>
      </c>
      <c r="P3174" t="s">
        <v>32</v>
      </c>
      <c r="Q3174" t="s">
        <v>146</v>
      </c>
      <c r="R3174" t="s">
        <v>3267</v>
      </c>
      <c r="S3174">
        <v>63.9</v>
      </c>
      <c r="T3174">
        <v>5</v>
      </c>
      <c r="U3174">
        <v>0</v>
      </c>
      <c r="V3174">
        <v>28.754999999999995</v>
      </c>
      <c r="W3174" t="s">
        <v>10936</v>
      </c>
      <c r="X3174" t="s">
        <v>10942</v>
      </c>
      <c r="Y3174">
        <v>4</v>
      </c>
      <c r="Z3174" t="s">
        <v>10943</v>
      </c>
      <c r="AA3174">
        <v>0.44999999999999996</v>
      </c>
    </row>
    <row r="3175" spans="1:27" x14ac:dyDescent="0.35">
      <c r="A3175">
        <v>1137</v>
      </c>
      <c r="B3175" t="s">
        <v>5902</v>
      </c>
      <c r="C3175">
        <v>2013</v>
      </c>
      <c r="D3175" s="1">
        <v>41591</v>
      </c>
      <c r="E3175" s="1">
        <v>41594</v>
      </c>
      <c r="F3175" t="s">
        <v>45</v>
      </c>
      <c r="G3175" t="s">
        <v>1172</v>
      </c>
      <c r="H3175" t="s">
        <v>1173</v>
      </c>
      <c r="I3175" t="s">
        <v>26</v>
      </c>
      <c r="J3175" t="s">
        <v>27</v>
      </c>
      <c r="K3175" t="s">
        <v>4438</v>
      </c>
      <c r="L3175" t="s">
        <v>3626</v>
      </c>
      <c r="M3175">
        <v>46350</v>
      </c>
      <c r="N3175" t="s">
        <v>3479</v>
      </c>
      <c r="O3175" t="s">
        <v>6396</v>
      </c>
      <c r="P3175" t="s">
        <v>32</v>
      </c>
      <c r="Q3175" t="s">
        <v>146</v>
      </c>
      <c r="R3175" t="s">
        <v>6397</v>
      </c>
      <c r="S3175">
        <v>287.52</v>
      </c>
      <c r="T3175">
        <v>8</v>
      </c>
      <c r="U3175">
        <v>0</v>
      </c>
      <c r="V3175">
        <v>129.38399999999999</v>
      </c>
      <c r="W3175" t="s">
        <v>10936</v>
      </c>
      <c r="X3175" t="s">
        <v>10940</v>
      </c>
      <c r="Y3175">
        <v>11</v>
      </c>
      <c r="Z3175" t="s">
        <v>10947</v>
      </c>
      <c r="AA3175">
        <v>0.44999999999999996</v>
      </c>
    </row>
    <row r="3176" spans="1:27" x14ac:dyDescent="0.35">
      <c r="A3176">
        <v>1233</v>
      </c>
      <c r="B3176" t="s">
        <v>5903</v>
      </c>
      <c r="C3176">
        <v>2012</v>
      </c>
      <c r="D3176" s="1">
        <v>41213</v>
      </c>
      <c r="E3176" s="1">
        <v>41215</v>
      </c>
      <c r="F3176" t="s">
        <v>45</v>
      </c>
      <c r="G3176" t="s">
        <v>909</v>
      </c>
      <c r="H3176" t="s">
        <v>910</v>
      </c>
      <c r="I3176" t="s">
        <v>38</v>
      </c>
      <c r="J3176" t="s">
        <v>27</v>
      </c>
      <c r="K3176" t="s">
        <v>4609</v>
      </c>
      <c r="L3176" t="s">
        <v>3741</v>
      </c>
      <c r="M3176">
        <v>14215</v>
      </c>
      <c r="N3176" t="s">
        <v>3728</v>
      </c>
      <c r="O3176" t="s">
        <v>6398</v>
      </c>
      <c r="P3176" t="s">
        <v>32</v>
      </c>
      <c r="Q3176" t="s">
        <v>146</v>
      </c>
      <c r="R3176" t="s">
        <v>6399</v>
      </c>
      <c r="S3176">
        <v>79.959999999999994</v>
      </c>
      <c r="T3176">
        <v>2</v>
      </c>
      <c r="U3176">
        <v>0</v>
      </c>
      <c r="V3176">
        <v>35.981999999999992</v>
      </c>
      <c r="W3176" t="s">
        <v>10948</v>
      </c>
      <c r="X3176" t="s">
        <v>10940</v>
      </c>
      <c r="Y3176">
        <v>10</v>
      </c>
      <c r="Z3176" t="s">
        <v>10945</v>
      </c>
      <c r="AA3176">
        <v>0.44999999999999996</v>
      </c>
    </row>
    <row r="3177" spans="1:27" x14ac:dyDescent="0.35">
      <c r="A3177">
        <v>1245</v>
      </c>
      <c r="B3177" t="s">
        <v>6400</v>
      </c>
      <c r="C3177">
        <v>2014</v>
      </c>
      <c r="D3177" s="1">
        <v>41774</v>
      </c>
      <c r="E3177" s="1">
        <v>41781</v>
      </c>
      <c r="F3177" t="s">
        <v>23</v>
      </c>
      <c r="G3177" t="s">
        <v>3239</v>
      </c>
      <c r="H3177" t="s">
        <v>3240</v>
      </c>
      <c r="I3177" t="s">
        <v>38</v>
      </c>
      <c r="J3177" t="s">
        <v>27</v>
      </c>
      <c r="K3177" t="s">
        <v>5317</v>
      </c>
      <c r="L3177" t="s">
        <v>3557</v>
      </c>
      <c r="M3177">
        <v>39503</v>
      </c>
      <c r="N3177" t="s">
        <v>3507</v>
      </c>
      <c r="O3177" t="s">
        <v>6401</v>
      </c>
      <c r="P3177" t="s">
        <v>32</v>
      </c>
      <c r="Q3177" t="s">
        <v>146</v>
      </c>
      <c r="R3177" t="s">
        <v>6402</v>
      </c>
      <c r="S3177">
        <v>48.69</v>
      </c>
      <c r="T3177">
        <v>9</v>
      </c>
      <c r="U3177">
        <v>0</v>
      </c>
      <c r="V3177">
        <v>23.8581</v>
      </c>
      <c r="W3177" t="s">
        <v>10939</v>
      </c>
      <c r="X3177" t="s">
        <v>10942</v>
      </c>
      <c r="Y3177">
        <v>5</v>
      </c>
      <c r="Z3177" t="s">
        <v>10952</v>
      </c>
      <c r="AA3177">
        <v>0.49000000000000005</v>
      </c>
    </row>
    <row r="3178" spans="1:27" x14ac:dyDescent="0.35">
      <c r="A3178">
        <v>1388</v>
      </c>
      <c r="B3178" t="s">
        <v>3771</v>
      </c>
      <c r="C3178">
        <v>2013</v>
      </c>
      <c r="D3178" s="1">
        <v>41310</v>
      </c>
      <c r="E3178" s="1">
        <v>41310</v>
      </c>
      <c r="F3178" t="s">
        <v>234</v>
      </c>
      <c r="G3178" t="s">
        <v>847</v>
      </c>
      <c r="H3178" t="s">
        <v>848</v>
      </c>
      <c r="I3178" t="s">
        <v>127</v>
      </c>
      <c r="J3178" t="s">
        <v>27</v>
      </c>
      <c r="K3178" t="s">
        <v>3772</v>
      </c>
      <c r="L3178" t="s">
        <v>3522</v>
      </c>
      <c r="M3178">
        <v>30080</v>
      </c>
      <c r="N3178" t="s">
        <v>3507</v>
      </c>
      <c r="O3178" t="s">
        <v>3212</v>
      </c>
      <c r="P3178" t="s">
        <v>32</v>
      </c>
      <c r="Q3178" t="s">
        <v>146</v>
      </c>
      <c r="R3178" t="s">
        <v>3213</v>
      </c>
      <c r="S3178">
        <v>167.96</v>
      </c>
      <c r="T3178">
        <v>2</v>
      </c>
      <c r="U3178">
        <v>0</v>
      </c>
      <c r="V3178">
        <v>78.941199999999995</v>
      </c>
      <c r="W3178" t="s">
        <v>10936</v>
      </c>
      <c r="X3178" t="s">
        <v>10950</v>
      </c>
      <c r="Y3178">
        <v>2</v>
      </c>
      <c r="Z3178" t="s">
        <v>10955</v>
      </c>
      <c r="AA3178">
        <v>0.47</v>
      </c>
    </row>
    <row r="3179" spans="1:27" x14ac:dyDescent="0.35">
      <c r="A3179">
        <v>1402</v>
      </c>
      <c r="B3179" t="s">
        <v>4670</v>
      </c>
      <c r="C3179">
        <v>2013</v>
      </c>
      <c r="D3179" s="1">
        <v>41580</v>
      </c>
      <c r="E3179" s="1">
        <v>41584</v>
      </c>
      <c r="F3179" t="s">
        <v>23</v>
      </c>
      <c r="G3179" t="s">
        <v>3377</v>
      </c>
      <c r="H3179" t="s">
        <v>3378</v>
      </c>
      <c r="I3179" t="s">
        <v>127</v>
      </c>
      <c r="J3179" t="s">
        <v>27</v>
      </c>
      <c r="K3179" t="s">
        <v>3984</v>
      </c>
      <c r="L3179" t="s">
        <v>3506</v>
      </c>
      <c r="M3179">
        <v>24153</v>
      </c>
      <c r="N3179" t="s">
        <v>3507</v>
      </c>
      <c r="O3179" t="s">
        <v>2099</v>
      </c>
      <c r="P3179" t="s">
        <v>32</v>
      </c>
      <c r="Q3179" t="s">
        <v>146</v>
      </c>
      <c r="R3179" t="s">
        <v>2100</v>
      </c>
      <c r="S3179">
        <v>251.79000000000002</v>
      </c>
      <c r="T3179">
        <v>3</v>
      </c>
      <c r="U3179">
        <v>0</v>
      </c>
      <c r="V3179">
        <v>118.34129999999999</v>
      </c>
      <c r="W3179" t="s">
        <v>10936</v>
      </c>
      <c r="X3179" t="s">
        <v>10940</v>
      </c>
      <c r="Y3179">
        <v>11</v>
      </c>
      <c r="Z3179" t="s">
        <v>10947</v>
      </c>
      <c r="AA3179">
        <v>0.46999999999999992</v>
      </c>
    </row>
    <row r="3180" spans="1:27" x14ac:dyDescent="0.35">
      <c r="A3180">
        <v>1853</v>
      </c>
      <c r="B3180" t="s">
        <v>4991</v>
      </c>
      <c r="C3180">
        <v>2012</v>
      </c>
      <c r="D3180" s="1">
        <v>41110</v>
      </c>
      <c r="E3180" s="1">
        <v>41115</v>
      </c>
      <c r="F3180" t="s">
        <v>45</v>
      </c>
      <c r="G3180" t="s">
        <v>4992</v>
      </c>
      <c r="H3180" t="s">
        <v>4993</v>
      </c>
      <c r="I3180" t="s">
        <v>38</v>
      </c>
      <c r="J3180" t="s">
        <v>27</v>
      </c>
      <c r="K3180" t="s">
        <v>4994</v>
      </c>
      <c r="L3180" t="s">
        <v>3626</v>
      </c>
      <c r="M3180">
        <v>46614</v>
      </c>
      <c r="N3180" t="s">
        <v>3479</v>
      </c>
      <c r="O3180" t="s">
        <v>395</v>
      </c>
      <c r="P3180" t="s">
        <v>32</v>
      </c>
      <c r="Q3180" t="s">
        <v>146</v>
      </c>
      <c r="R3180" t="s">
        <v>396</v>
      </c>
      <c r="S3180">
        <v>106.75</v>
      </c>
      <c r="T3180">
        <v>7</v>
      </c>
      <c r="U3180">
        <v>0</v>
      </c>
      <c r="V3180">
        <v>49.10499999999999</v>
      </c>
      <c r="W3180" t="s">
        <v>10948</v>
      </c>
      <c r="X3180" t="s">
        <v>10937</v>
      </c>
      <c r="Y3180">
        <v>7</v>
      </c>
      <c r="Z3180" t="s">
        <v>10938</v>
      </c>
      <c r="AA3180">
        <v>0.45999999999999991</v>
      </c>
    </row>
    <row r="3181" spans="1:27" x14ac:dyDescent="0.35">
      <c r="A3181">
        <v>1990</v>
      </c>
      <c r="B3181" t="s">
        <v>3547</v>
      </c>
      <c r="C3181">
        <v>2012</v>
      </c>
      <c r="D3181" s="1">
        <v>41222</v>
      </c>
      <c r="E3181" s="1">
        <v>41226</v>
      </c>
      <c r="F3181" t="s">
        <v>23</v>
      </c>
      <c r="G3181" t="s">
        <v>2637</v>
      </c>
      <c r="H3181" t="s">
        <v>2638</v>
      </c>
      <c r="I3181" t="s">
        <v>38</v>
      </c>
      <c r="J3181" t="s">
        <v>27</v>
      </c>
      <c r="K3181" t="s">
        <v>3505</v>
      </c>
      <c r="L3181" t="s">
        <v>3501</v>
      </c>
      <c r="M3181">
        <v>65807</v>
      </c>
      <c r="N3181" t="s">
        <v>3479</v>
      </c>
      <c r="O3181" t="s">
        <v>6403</v>
      </c>
      <c r="P3181" t="s">
        <v>32</v>
      </c>
      <c r="Q3181" t="s">
        <v>146</v>
      </c>
      <c r="R3181" t="s">
        <v>1030</v>
      </c>
      <c r="S3181">
        <v>26.22</v>
      </c>
      <c r="T3181">
        <v>3</v>
      </c>
      <c r="U3181">
        <v>0</v>
      </c>
      <c r="V3181">
        <v>12.323399999999999</v>
      </c>
      <c r="W3181" t="s">
        <v>10948</v>
      </c>
      <c r="X3181" t="s">
        <v>10940</v>
      </c>
      <c r="Y3181">
        <v>11</v>
      </c>
      <c r="Z3181" t="s">
        <v>10947</v>
      </c>
      <c r="AA3181">
        <v>0.47</v>
      </c>
    </row>
    <row r="3182" spans="1:27" x14ac:dyDescent="0.35">
      <c r="A3182">
        <v>2188</v>
      </c>
      <c r="B3182" t="s">
        <v>4811</v>
      </c>
      <c r="C3182">
        <v>2014</v>
      </c>
      <c r="D3182" s="1">
        <v>41862</v>
      </c>
      <c r="E3182" s="1">
        <v>41867</v>
      </c>
      <c r="F3182" t="s">
        <v>23</v>
      </c>
      <c r="G3182" t="s">
        <v>3918</v>
      </c>
      <c r="H3182" t="s">
        <v>3919</v>
      </c>
      <c r="I3182" t="s">
        <v>38</v>
      </c>
      <c r="J3182" t="s">
        <v>27</v>
      </c>
      <c r="K3182" t="s">
        <v>3521</v>
      </c>
      <c r="L3182" t="s">
        <v>3626</v>
      </c>
      <c r="M3182">
        <v>47201</v>
      </c>
      <c r="N3182" t="s">
        <v>3479</v>
      </c>
      <c r="O3182" t="s">
        <v>3287</v>
      </c>
      <c r="P3182" t="s">
        <v>32</v>
      </c>
      <c r="Q3182" t="s">
        <v>146</v>
      </c>
      <c r="R3182" t="s">
        <v>66</v>
      </c>
      <c r="S3182">
        <v>70.08</v>
      </c>
      <c r="T3182">
        <v>6</v>
      </c>
      <c r="U3182">
        <v>0</v>
      </c>
      <c r="V3182">
        <v>35.04</v>
      </c>
      <c r="W3182" t="s">
        <v>10939</v>
      </c>
      <c r="X3182" t="s">
        <v>10937</v>
      </c>
      <c r="Y3182">
        <v>8</v>
      </c>
      <c r="Z3182" t="s">
        <v>10954</v>
      </c>
      <c r="AA3182">
        <v>0.5</v>
      </c>
    </row>
    <row r="3183" spans="1:27" x14ac:dyDescent="0.35">
      <c r="A3183">
        <v>2336</v>
      </c>
      <c r="B3183" t="s">
        <v>6268</v>
      </c>
      <c r="C3183">
        <v>2014</v>
      </c>
      <c r="D3183" s="1">
        <v>41984</v>
      </c>
      <c r="E3183" s="1">
        <v>41984</v>
      </c>
      <c r="F3183" t="s">
        <v>234</v>
      </c>
      <c r="G3183" t="s">
        <v>1341</v>
      </c>
      <c r="H3183" t="s">
        <v>1342</v>
      </c>
      <c r="I3183" t="s">
        <v>38</v>
      </c>
      <c r="J3183" t="s">
        <v>27</v>
      </c>
      <c r="K3183" t="s">
        <v>2910</v>
      </c>
      <c r="L3183" t="s">
        <v>3727</v>
      </c>
      <c r="M3183">
        <v>6824</v>
      </c>
      <c r="N3183" t="s">
        <v>3728</v>
      </c>
      <c r="O3183" t="s">
        <v>2075</v>
      </c>
      <c r="P3183" t="s">
        <v>32</v>
      </c>
      <c r="Q3183" t="s">
        <v>146</v>
      </c>
      <c r="R3183" t="s">
        <v>2076</v>
      </c>
      <c r="S3183">
        <v>10.86</v>
      </c>
      <c r="T3183">
        <v>3</v>
      </c>
      <c r="U3183">
        <v>0</v>
      </c>
      <c r="V3183">
        <v>5.1042000000000005</v>
      </c>
      <c r="W3183" t="s">
        <v>10939</v>
      </c>
      <c r="X3183" t="s">
        <v>10940</v>
      </c>
      <c r="Y3183">
        <v>12</v>
      </c>
      <c r="Z3183" t="s">
        <v>10941</v>
      </c>
      <c r="AA3183">
        <v>0.47000000000000008</v>
      </c>
    </row>
    <row r="3184" spans="1:27" x14ac:dyDescent="0.35">
      <c r="A3184">
        <v>2403</v>
      </c>
      <c r="B3184" t="s">
        <v>5734</v>
      </c>
      <c r="C3184">
        <v>2014</v>
      </c>
      <c r="D3184" s="1">
        <v>41731</v>
      </c>
      <c r="E3184" s="1">
        <v>41734</v>
      </c>
      <c r="F3184" t="s">
        <v>45</v>
      </c>
      <c r="G3184" t="s">
        <v>2637</v>
      </c>
      <c r="H3184" t="s">
        <v>2638</v>
      </c>
      <c r="I3184" t="s">
        <v>38</v>
      </c>
      <c r="J3184" t="s">
        <v>27</v>
      </c>
      <c r="K3184" t="s">
        <v>3505</v>
      </c>
      <c r="L3184" t="s">
        <v>3501</v>
      </c>
      <c r="M3184">
        <v>65807</v>
      </c>
      <c r="N3184" t="s">
        <v>3479</v>
      </c>
      <c r="O3184" t="s">
        <v>3248</v>
      </c>
      <c r="P3184" t="s">
        <v>32</v>
      </c>
      <c r="Q3184" t="s">
        <v>146</v>
      </c>
      <c r="R3184" t="s">
        <v>66</v>
      </c>
      <c r="S3184">
        <v>28.4</v>
      </c>
      <c r="T3184">
        <v>5</v>
      </c>
      <c r="U3184">
        <v>0</v>
      </c>
      <c r="V3184">
        <v>13.347999999999997</v>
      </c>
      <c r="W3184" t="s">
        <v>10939</v>
      </c>
      <c r="X3184" t="s">
        <v>10942</v>
      </c>
      <c r="Y3184">
        <v>4</v>
      </c>
      <c r="Z3184" t="s">
        <v>10943</v>
      </c>
      <c r="AA3184">
        <v>0.46999999999999992</v>
      </c>
    </row>
    <row r="3185" spans="1:27" x14ac:dyDescent="0.35">
      <c r="A3185">
        <v>2435</v>
      </c>
      <c r="B3185" t="s">
        <v>6271</v>
      </c>
      <c r="C3185">
        <v>2012</v>
      </c>
      <c r="D3185" s="1">
        <v>41227</v>
      </c>
      <c r="E3185" s="1">
        <v>41230</v>
      </c>
      <c r="F3185" t="s">
        <v>56</v>
      </c>
      <c r="G3185" t="s">
        <v>2450</v>
      </c>
      <c r="H3185" t="s">
        <v>2451</v>
      </c>
      <c r="I3185" t="s">
        <v>26</v>
      </c>
      <c r="J3185" t="s">
        <v>27</v>
      </c>
      <c r="K3185" t="s">
        <v>3505</v>
      </c>
      <c r="L3185" t="s">
        <v>3506</v>
      </c>
      <c r="M3185">
        <v>22153</v>
      </c>
      <c r="N3185" t="s">
        <v>3507</v>
      </c>
      <c r="O3185" t="s">
        <v>6392</v>
      </c>
      <c r="P3185" t="s">
        <v>32</v>
      </c>
      <c r="Q3185" t="s">
        <v>146</v>
      </c>
      <c r="R3185" t="s">
        <v>6393</v>
      </c>
      <c r="S3185">
        <v>33.96</v>
      </c>
      <c r="T3185">
        <v>2</v>
      </c>
      <c r="U3185">
        <v>0</v>
      </c>
      <c r="V3185">
        <v>16.98</v>
      </c>
      <c r="W3185" t="s">
        <v>10948</v>
      </c>
      <c r="X3185" t="s">
        <v>10940</v>
      </c>
      <c r="Y3185">
        <v>11</v>
      </c>
      <c r="Z3185" t="s">
        <v>10947</v>
      </c>
      <c r="AA3185">
        <v>0.5</v>
      </c>
    </row>
    <row r="3186" spans="1:27" x14ac:dyDescent="0.35">
      <c r="A3186">
        <v>2445</v>
      </c>
      <c r="B3186" t="s">
        <v>4817</v>
      </c>
      <c r="C3186">
        <v>2013</v>
      </c>
      <c r="D3186" s="1">
        <v>41417</v>
      </c>
      <c r="E3186" s="1">
        <v>41422</v>
      </c>
      <c r="F3186" t="s">
        <v>23</v>
      </c>
      <c r="G3186" t="s">
        <v>1799</v>
      </c>
      <c r="H3186" t="s">
        <v>1800</v>
      </c>
      <c r="I3186" t="s">
        <v>38</v>
      </c>
      <c r="J3186" t="s">
        <v>27</v>
      </c>
      <c r="K3186" t="s">
        <v>4818</v>
      </c>
      <c r="L3186" t="s">
        <v>3901</v>
      </c>
      <c r="M3186">
        <v>7055</v>
      </c>
      <c r="N3186" t="s">
        <v>3728</v>
      </c>
      <c r="O3186" t="s">
        <v>2077</v>
      </c>
      <c r="P3186" t="s">
        <v>32</v>
      </c>
      <c r="Q3186" t="s">
        <v>146</v>
      </c>
      <c r="R3186" t="s">
        <v>2078</v>
      </c>
      <c r="S3186">
        <v>26.880000000000003</v>
      </c>
      <c r="T3186">
        <v>6</v>
      </c>
      <c r="U3186">
        <v>0</v>
      </c>
      <c r="V3186">
        <v>12.902400000000002</v>
      </c>
      <c r="W3186" t="s">
        <v>10936</v>
      </c>
      <c r="X3186" t="s">
        <v>10942</v>
      </c>
      <c r="Y3186">
        <v>5</v>
      </c>
      <c r="Z3186" t="s">
        <v>10952</v>
      </c>
      <c r="AA3186">
        <v>0.48000000000000004</v>
      </c>
    </row>
    <row r="3187" spans="1:27" x14ac:dyDescent="0.35">
      <c r="A3187">
        <v>2575</v>
      </c>
      <c r="B3187" t="s">
        <v>6189</v>
      </c>
      <c r="C3187">
        <v>2011</v>
      </c>
      <c r="D3187" s="1">
        <v>40869</v>
      </c>
      <c r="E3187" s="1">
        <v>40874</v>
      </c>
      <c r="F3187" t="s">
        <v>23</v>
      </c>
      <c r="G3187" t="s">
        <v>24</v>
      </c>
      <c r="H3187" t="s">
        <v>25</v>
      </c>
      <c r="I3187" t="s">
        <v>26</v>
      </c>
      <c r="J3187" t="s">
        <v>27</v>
      </c>
      <c r="K3187" t="s">
        <v>3521</v>
      </c>
      <c r="L3187" t="s">
        <v>3522</v>
      </c>
      <c r="M3187">
        <v>31907</v>
      </c>
      <c r="N3187" t="s">
        <v>3507</v>
      </c>
      <c r="O3187" t="s">
        <v>6401</v>
      </c>
      <c r="P3187" t="s">
        <v>32</v>
      </c>
      <c r="Q3187" t="s">
        <v>146</v>
      </c>
      <c r="R3187" t="s">
        <v>6402</v>
      </c>
      <c r="S3187">
        <v>16.23</v>
      </c>
      <c r="T3187">
        <v>3</v>
      </c>
      <c r="U3187">
        <v>0</v>
      </c>
      <c r="V3187">
        <v>7.9527000000000001</v>
      </c>
      <c r="W3187" t="s">
        <v>10944</v>
      </c>
      <c r="X3187" t="s">
        <v>10940</v>
      </c>
      <c r="Y3187">
        <v>11</v>
      </c>
      <c r="Z3187" t="s">
        <v>10947</v>
      </c>
      <c r="AA3187">
        <v>0.49</v>
      </c>
    </row>
    <row r="3188" spans="1:27" x14ac:dyDescent="0.35">
      <c r="A3188">
        <v>2577</v>
      </c>
      <c r="B3188" t="s">
        <v>6189</v>
      </c>
      <c r="C3188">
        <v>2011</v>
      </c>
      <c r="D3188" s="1">
        <v>40869</v>
      </c>
      <c r="E3188" s="1">
        <v>40874</v>
      </c>
      <c r="F3188" t="s">
        <v>23</v>
      </c>
      <c r="G3188" t="s">
        <v>24</v>
      </c>
      <c r="H3188" t="s">
        <v>25</v>
      </c>
      <c r="I3188" t="s">
        <v>26</v>
      </c>
      <c r="J3188" t="s">
        <v>27</v>
      </c>
      <c r="K3188" t="s">
        <v>3521</v>
      </c>
      <c r="L3188" t="s">
        <v>3522</v>
      </c>
      <c r="M3188">
        <v>31907</v>
      </c>
      <c r="N3188" t="s">
        <v>3507</v>
      </c>
      <c r="O3188" t="s">
        <v>3248</v>
      </c>
      <c r="P3188" t="s">
        <v>32</v>
      </c>
      <c r="Q3188" t="s">
        <v>146</v>
      </c>
      <c r="R3188" t="s">
        <v>66</v>
      </c>
      <c r="S3188">
        <v>11.36</v>
      </c>
      <c r="T3188">
        <v>2</v>
      </c>
      <c r="U3188">
        <v>0</v>
      </c>
      <c r="V3188">
        <v>5.3391999999999991</v>
      </c>
      <c r="W3188" t="s">
        <v>10944</v>
      </c>
      <c r="X3188" t="s">
        <v>10940</v>
      </c>
      <c r="Y3188">
        <v>11</v>
      </c>
      <c r="Z3188" t="s">
        <v>10947</v>
      </c>
      <c r="AA3188">
        <v>0.46999999999999992</v>
      </c>
    </row>
    <row r="3189" spans="1:27" x14ac:dyDescent="0.35">
      <c r="A3189">
        <v>2595</v>
      </c>
      <c r="B3189" t="s">
        <v>4690</v>
      </c>
      <c r="C3189">
        <v>2014</v>
      </c>
      <c r="D3189" s="1">
        <v>41773</v>
      </c>
      <c r="E3189" s="1">
        <v>41777</v>
      </c>
      <c r="F3189" t="s">
        <v>23</v>
      </c>
      <c r="G3189" t="s">
        <v>4574</v>
      </c>
      <c r="H3189" t="s">
        <v>4575</v>
      </c>
      <c r="I3189" t="s">
        <v>26</v>
      </c>
      <c r="J3189" t="s">
        <v>27</v>
      </c>
      <c r="K3189" t="s">
        <v>3521</v>
      </c>
      <c r="L3189" t="s">
        <v>3626</v>
      </c>
      <c r="M3189">
        <v>47201</v>
      </c>
      <c r="N3189" t="s">
        <v>3479</v>
      </c>
      <c r="O3189" t="s">
        <v>145</v>
      </c>
      <c r="P3189" t="s">
        <v>32</v>
      </c>
      <c r="Q3189" t="s">
        <v>146</v>
      </c>
      <c r="R3189" t="s">
        <v>147</v>
      </c>
      <c r="S3189">
        <v>180.96</v>
      </c>
      <c r="T3189">
        <v>2</v>
      </c>
      <c r="U3189">
        <v>0</v>
      </c>
      <c r="V3189">
        <v>81.432000000000002</v>
      </c>
      <c r="W3189" t="s">
        <v>10939</v>
      </c>
      <c r="X3189" t="s">
        <v>10942</v>
      </c>
      <c r="Y3189">
        <v>5</v>
      </c>
      <c r="Z3189" t="s">
        <v>10952</v>
      </c>
      <c r="AA3189">
        <v>0.45</v>
      </c>
    </row>
    <row r="3190" spans="1:27" x14ac:dyDescent="0.35">
      <c r="A3190">
        <v>2878</v>
      </c>
      <c r="B3190" t="s">
        <v>5038</v>
      </c>
      <c r="C3190">
        <v>2013</v>
      </c>
      <c r="D3190" s="1">
        <v>41289</v>
      </c>
      <c r="E3190" s="1">
        <v>41293</v>
      </c>
      <c r="F3190" t="s">
        <v>23</v>
      </c>
      <c r="G3190" t="s">
        <v>5039</v>
      </c>
      <c r="H3190" t="s">
        <v>5040</v>
      </c>
      <c r="I3190" t="s">
        <v>127</v>
      </c>
      <c r="J3190" t="s">
        <v>27</v>
      </c>
      <c r="K3190" t="s">
        <v>5041</v>
      </c>
      <c r="L3190" t="s">
        <v>3901</v>
      </c>
      <c r="M3190">
        <v>7090</v>
      </c>
      <c r="N3190" t="s">
        <v>3728</v>
      </c>
      <c r="O3190" t="s">
        <v>6404</v>
      </c>
      <c r="P3190" t="s">
        <v>32</v>
      </c>
      <c r="Q3190" t="s">
        <v>146</v>
      </c>
      <c r="R3190" t="s">
        <v>6405</v>
      </c>
      <c r="S3190">
        <v>52.34</v>
      </c>
      <c r="T3190">
        <v>2</v>
      </c>
      <c r="U3190">
        <v>0</v>
      </c>
      <c r="V3190">
        <v>24.599800000000002</v>
      </c>
      <c r="W3190" t="s">
        <v>10936</v>
      </c>
      <c r="X3190" t="s">
        <v>10950</v>
      </c>
      <c r="Y3190">
        <v>1</v>
      </c>
      <c r="Z3190" t="s">
        <v>10951</v>
      </c>
      <c r="AA3190">
        <v>0.47000000000000003</v>
      </c>
    </row>
    <row r="3191" spans="1:27" x14ac:dyDescent="0.35">
      <c r="A3191">
        <v>2912</v>
      </c>
      <c r="B3191" t="s">
        <v>6074</v>
      </c>
      <c r="C3191">
        <v>2011</v>
      </c>
      <c r="D3191" s="1">
        <v>40710</v>
      </c>
      <c r="E3191" s="1">
        <v>40715</v>
      </c>
      <c r="F3191" t="s">
        <v>23</v>
      </c>
      <c r="G3191" t="s">
        <v>3178</v>
      </c>
      <c r="H3191" t="s">
        <v>3179</v>
      </c>
      <c r="I3191" t="s">
        <v>38</v>
      </c>
      <c r="J3191" t="s">
        <v>27</v>
      </c>
      <c r="K3191" t="s">
        <v>4832</v>
      </c>
      <c r="L3191" t="s">
        <v>3741</v>
      </c>
      <c r="M3191">
        <v>11550</v>
      </c>
      <c r="N3191" t="s">
        <v>3728</v>
      </c>
      <c r="O3191" t="s">
        <v>6406</v>
      </c>
      <c r="P3191" t="s">
        <v>32</v>
      </c>
      <c r="Q3191" t="s">
        <v>146</v>
      </c>
      <c r="R3191" t="s">
        <v>66</v>
      </c>
      <c r="S3191">
        <v>41.4</v>
      </c>
      <c r="T3191">
        <v>5</v>
      </c>
      <c r="U3191">
        <v>0</v>
      </c>
      <c r="V3191">
        <v>19.457999999999998</v>
      </c>
      <c r="W3191" t="s">
        <v>10944</v>
      </c>
      <c r="X3191" t="s">
        <v>10942</v>
      </c>
      <c r="Y3191">
        <v>6</v>
      </c>
      <c r="Z3191" t="s">
        <v>10946</v>
      </c>
      <c r="AA3191">
        <v>0.47</v>
      </c>
    </row>
    <row r="3192" spans="1:27" x14ac:dyDescent="0.35">
      <c r="A3192">
        <v>2936</v>
      </c>
      <c r="B3192" t="s">
        <v>6407</v>
      </c>
      <c r="C3192">
        <v>2013</v>
      </c>
      <c r="D3192" s="1">
        <v>41615</v>
      </c>
      <c r="E3192" s="1">
        <v>41621</v>
      </c>
      <c r="F3192" t="s">
        <v>23</v>
      </c>
      <c r="G3192" t="s">
        <v>1853</v>
      </c>
      <c r="H3192" t="s">
        <v>1854</v>
      </c>
      <c r="I3192" t="s">
        <v>38</v>
      </c>
      <c r="J3192" t="s">
        <v>27</v>
      </c>
      <c r="K3192" t="s">
        <v>3472</v>
      </c>
      <c r="L3192" t="s">
        <v>3473</v>
      </c>
      <c r="M3192">
        <v>98105</v>
      </c>
      <c r="N3192" t="s">
        <v>30</v>
      </c>
      <c r="O3192" t="s">
        <v>6408</v>
      </c>
      <c r="P3192" t="s">
        <v>32</v>
      </c>
      <c r="Q3192" t="s">
        <v>146</v>
      </c>
      <c r="R3192" t="s">
        <v>6409</v>
      </c>
      <c r="S3192">
        <v>35.89</v>
      </c>
      <c r="T3192">
        <v>1</v>
      </c>
      <c r="U3192">
        <v>0</v>
      </c>
      <c r="V3192">
        <v>16.150499999999997</v>
      </c>
      <c r="W3192" t="s">
        <v>10936</v>
      </c>
      <c r="X3192" t="s">
        <v>10940</v>
      </c>
      <c r="Y3192">
        <v>12</v>
      </c>
      <c r="Z3192" t="s">
        <v>10941</v>
      </c>
      <c r="AA3192">
        <v>0.4499999999999999</v>
      </c>
    </row>
    <row r="3193" spans="1:27" x14ac:dyDescent="0.35">
      <c r="A3193">
        <v>3114</v>
      </c>
      <c r="B3193" t="s">
        <v>6194</v>
      </c>
      <c r="C3193">
        <v>2013</v>
      </c>
      <c r="D3193" s="1">
        <v>41510</v>
      </c>
      <c r="E3193" s="1">
        <v>41517</v>
      </c>
      <c r="F3193" t="s">
        <v>23</v>
      </c>
      <c r="G3193" t="s">
        <v>1894</v>
      </c>
      <c r="H3193" t="s">
        <v>1895</v>
      </c>
      <c r="I3193" t="s">
        <v>38</v>
      </c>
      <c r="J3193" t="s">
        <v>27</v>
      </c>
      <c r="K3193" t="s">
        <v>3472</v>
      </c>
      <c r="L3193" t="s">
        <v>3473</v>
      </c>
      <c r="M3193">
        <v>98105</v>
      </c>
      <c r="N3193" t="s">
        <v>30</v>
      </c>
      <c r="O3193" t="s">
        <v>6410</v>
      </c>
      <c r="P3193" t="s">
        <v>32</v>
      </c>
      <c r="Q3193" t="s">
        <v>146</v>
      </c>
      <c r="R3193" t="s">
        <v>6411</v>
      </c>
      <c r="S3193">
        <v>135.9</v>
      </c>
      <c r="T3193">
        <v>5</v>
      </c>
      <c r="U3193">
        <v>0</v>
      </c>
      <c r="V3193">
        <v>63.872999999999998</v>
      </c>
      <c r="W3193" t="s">
        <v>10936</v>
      </c>
      <c r="X3193" t="s">
        <v>10937</v>
      </c>
      <c r="Y3193">
        <v>8</v>
      </c>
      <c r="Z3193" t="s">
        <v>10954</v>
      </c>
      <c r="AA3193">
        <v>0.47</v>
      </c>
    </row>
    <row r="3194" spans="1:27" x14ac:dyDescent="0.35">
      <c r="A3194">
        <v>3221</v>
      </c>
      <c r="B3194" t="s">
        <v>5049</v>
      </c>
      <c r="C3194">
        <v>2012</v>
      </c>
      <c r="D3194" s="1">
        <v>41184</v>
      </c>
      <c r="E3194" s="1">
        <v>41190</v>
      </c>
      <c r="F3194" t="s">
        <v>23</v>
      </c>
      <c r="G3194" t="s">
        <v>5050</v>
      </c>
      <c r="H3194" t="s">
        <v>5051</v>
      </c>
      <c r="I3194" t="s">
        <v>26</v>
      </c>
      <c r="J3194" t="s">
        <v>27</v>
      </c>
      <c r="K3194" t="s">
        <v>2903</v>
      </c>
      <c r="L3194" t="s">
        <v>3901</v>
      </c>
      <c r="M3194">
        <v>8701</v>
      </c>
      <c r="N3194" t="s">
        <v>3728</v>
      </c>
      <c r="O3194" t="s">
        <v>3266</v>
      </c>
      <c r="P3194" t="s">
        <v>32</v>
      </c>
      <c r="Q3194" t="s">
        <v>146</v>
      </c>
      <c r="R3194" t="s">
        <v>3267</v>
      </c>
      <c r="S3194">
        <v>51.12</v>
      </c>
      <c r="T3194">
        <v>4</v>
      </c>
      <c r="U3194">
        <v>0</v>
      </c>
      <c r="V3194">
        <v>23.003999999999998</v>
      </c>
      <c r="W3194" t="s">
        <v>10948</v>
      </c>
      <c r="X3194" t="s">
        <v>10940</v>
      </c>
      <c r="Y3194">
        <v>10</v>
      </c>
      <c r="Z3194" t="s">
        <v>10945</v>
      </c>
      <c r="AA3194">
        <v>0.44999999999999996</v>
      </c>
    </row>
    <row r="3195" spans="1:27" x14ac:dyDescent="0.35">
      <c r="A3195">
        <v>3696</v>
      </c>
      <c r="B3195" t="s">
        <v>6201</v>
      </c>
      <c r="C3195">
        <v>2013</v>
      </c>
      <c r="D3195" s="1">
        <v>41563</v>
      </c>
      <c r="E3195" s="1">
        <v>41568</v>
      </c>
      <c r="F3195" t="s">
        <v>23</v>
      </c>
      <c r="G3195" t="s">
        <v>4057</v>
      </c>
      <c r="H3195" t="s">
        <v>4058</v>
      </c>
      <c r="I3195" t="s">
        <v>26</v>
      </c>
      <c r="J3195" t="s">
        <v>27</v>
      </c>
      <c r="K3195" t="s">
        <v>3505</v>
      </c>
      <c r="L3195" t="s">
        <v>3506</v>
      </c>
      <c r="M3195">
        <v>22153</v>
      </c>
      <c r="N3195" t="s">
        <v>3507</v>
      </c>
      <c r="O3195" t="s">
        <v>3104</v>
      </c>
      <c r="P3195" t="s">
        <v>32</v>
      </c>
      <c r="Q3195" t="s">
        <v>146</v>
      </c>
      <c r="R3195" t="s">
        <v>3105</v>
      </c>
      <c r="S3195">
        <v>66.539999999999992</v>
      </c>
      <c r="T3195">
        <v>6</v>
      </c>
      <c r="U3195">
        <v>0</v>
      </c>
      <c r="V3195">
        <v>32.604599999999998</v>
      </c>
      <c r="W3195" t="s">
        <v>10936</v>
      </c>
      <c r="X3195" t="s">
        <v>10940</v>
      </c>
      <c r="Y3195">
        <v>10</v>
      </c>
      <c r="Z3195" t="s">
        <v>10945</v>
      </c>
      <c r="AA3195">
        <v>0.49000000000000005</v>
      </c>
    </row>
    <row r="3196" spans="1:27" x14ac:dyDescent="0.35">
      <c r="A3196">
        <v>4216</v>
      </c>
      <c r="B3196" t="s">
        <v>6412</v>
      </c>
      <c r="C3196">
        <v>2011</v>
      </c>
      <c r="D3196" s="1">
        <v>40877</v>
      </c>
      <c r="E3196" s="1">
        <v>40881</v>
      </c>
      <c r="F3196" t="s">
        <v>23</v>
      </c>
      <c r="G3196" t="s">
        <v>2808</v>
      </c>
      <c r="H3196" t="s">
        <v>2809</v>
      </c>
      <c r="I3196" t="s">
        <v>38</v>
      </c>
      <c r="J3196" t="s">
        <v>27</v>
      </c>
      <c r="K3196" t="s">
        <v>4654</v>
      </c>
      <c r="L3196" t="s">
        <v>3741</v>
      </c>
      <c r="M3196">
        <v>10550</v>
      </c>
      <c r="N3196" t="s">
        <v>3728</v>
      </c>
      <c r="O3196" t="s">
        <v>6413</v>
      </c>
      <c r="P3196" t="s">
        <v>32</v>
      </c>
      <c r="Q3196" t="s">
        <v>146</v>
      </c>
      <c r="R3196" t="s">
        <v>6414</v>
      </c>
      <c r="S3196">
        <v>62.28</v>
      </c>
      <c r="T3196">
        <v>4</v>
      </c>
      <c r="U3196">
        <v>0</v>
      </c>
      <c r="V3196">
        <v>29.271599999999999</v>
      </c>
      <c r="W3196" t="s">
        <v>10944</v>
      </c>
      <c r="X3196" t="s">
        <v>10940</v>
      </c>
      <c r="Y3196">
        <v>11</v>
      </c>
      <c r="Z3196" t="s">
        <v>10947</v>
      </c>
      <c r="AA3196">
        <v>0.47</v>
      </c>
    </row>
    <row r="3197" spans="1:27" x14ac:dyDescent="0.35">
      <c r="A3197">
        <v>4379</v>
      </c>
      <c r="B3197" t="s">
        <v>6415</v>
      </c>
      <c r="C3197">
        <v>2012</v>
      </c>
      <c r="D3197" s="1">
        <v>41243</v>
      </c>
      <c r="E3197" s="1">
        <v>41245</v>
      </c>
      <c r="F3197" t="s">
        <v>45</v>
      </c>
      <c r="G3197" t="s">
        <v>235</v>
      </c>
      <c r="H3197" t="s">
        <v>236</v>
      </c>
      <c r="I3197" t="s">
        <v>127</v>
      </c>
      <c r="J3197" t="s">
        <v>27</v>
      </c>
      <c r="K3197" t="s">
        <v>3602</v>
      </c>
      <c r="L3197" t="s">
        <v>3603</v>
      </c>
      <c r="M3197">
        <v>42420</v>
      </c>
      <c r="N3197" t="s">
        <v>3507</v>
      </c>
      <c r="O3197" t="s">
        <v>1029</v>
      </c>
      <c r="P3197" t="s">
        <v>32</v>
      </c>
      <c r="Q3197" t="s">
        <v>146</v>
      </c>
      <c r="R3197" t="s">
        <v>1030</v>
      </c>
      <c r="S3197">
        <v>17.48</v>
      </c>
      <c r="T3197">
        <v>2</v>
      </c>
      <c r="U3197">
        <v>0</v>
      </c>
      <c r="V3197">
        <v>8.2156000000000002</v>
      </c>
      <c r="W3197" t="s">
        <v>10948</v>
      </c>
      <c r="X3197" t="s">
        <v>10940</v>
      </c>
      <c r="Y3197">
        <v>11</v>
      </c>
      <c r="Z3197" t="s">
        <v>10947</v>
      </c>
      <c r="AA3197">
        <v>0.47000000000000003</v>
      </c>
    </row>
    <row r="3198" spans="1:27" x14ac:dyDescent="0.35">
      <c r="A3198">
        <v>4380</v>
      </c>
      <c r="B3198" t="s">
        <v>6415</v>
      </c>
      <c r="C3198">
        <v>2012</v>
      </c>
      <c r="D3198" s="1">
        <v>41243</v>
      </c>
      <c r="E3198" s="1">
        <v>41245</v>
      </c>
      <c r="F3198" t="s">
        <v>45</v>
      </c>
      <c r="G3198" t="s">
        <v>235</v>
      </c>
      <c r="H3198" t="s">
        <v>236</v>
      </c>
      <c r="I3198" t="s">
        <v>127</v>
      </c>
      <c r="J3198" t="s">
        <v>27</v>
      </c>
      <c r="K3198" t="s">
        <v>3602</v>
      </c>
      <c r="L3198" t="s">
        <v>3603</v>
      </c>
      <c r="M3198">
        <v>42420</v>
      </c>
      <c r="N3198" t="s">
        <v>3507</v>
      </c>
      <c r="O3198" t="s">
        <v>6396</v>
      </c>
      <c r="P3198" t="s">
        <v>32</v>
      </c>
      <c r="Q3198" t="s">
        <v>146</v>
      </c>
      <c r="R3198" t="s">
        <v>6397</v>
      </c>
      <c r="S3198">
        <v>71.88</v>
      </c>
      <c r="T3198">
        <v>2</v>
      </c>
      <c r="U3198">
        <v>0</v>
      </c>
      <c r="V3198">
        <v>32.345999999999997</v>
      </c>
      <c r="W3198" t="s">
        <v>10948</v>
      </c>
      <c r="X3198" t="s">
        <v>10940</v>
      </c>
      <c r="Y3198">
        <v>11</v>
      </c>
      <c r="Z3198" t="s">
        <v>10947</v>
      </c>
      <c r="AA3198">
        <v>0.44999999999999996</v>
      </c>
    </row>
    <row r="3199" spans="1:27" x14ac:dyDescent="0.35">
      <c r="A3199">
        <v>4400</v>
      </c>
      <c r="B3199" t="s">
        <v>5403</v>
      </c>
      <c r="C3199">
        <v>2013</v>
      </c>
      <c r="D3199" s="1">
        <v>41351</v>
      </c>
      <c r="E3199" s="1">
        <v>41351</v>
      </c>
      <c r="F3199" t="s">
        <v>234</v>
      </c>
      <c r="G3199" t="s">
        <v>1697</v>
      </c>
      <c r="H3199" t="s">
        <v>1698</v>
      </c>
      <c r="I3199" t="s">
        <v>38</v>
      </c>
      <c r="J3199" t="s">
        <v>27</v>
      </c>
      <c r="K3199" t="s">
        <v>3938</v>
      </c>
      <c r="L3199" t="s">
        <v>3849</v>
      </c>
      <c r="M3199">
        <v>21044</v>
      </c>
      <c r="N3199" t="s">
        <v>3728</v>
      </c>
      <c r="O3199" t="s">
        <v>6398</v>
      </c>
      <c r="P3199" t="s">
        <v>32</v>
      </c>
      <c r="Q3199" t="s">
        <v>146</v>
      </c>
      <c r="R3199" t="s">
        <v>6399</v>
      </c>
      <c r="S3199">
        <v>199.89999999999998</v>
      </c>
      <c r="T3199">
        <v>5</v>
      </c>
      <c r="U3199">
        <v>0</v>
      </c>
      <c r="V3199">
        <v>89.954999999999984</v>
      </c>
      <c r="W3199" t="s">
        <v>10936</v>
      </c>
      <c r="X3199" t="s">
        <v>10950</v>
      </c>
      <c r="Y3199">
        <v>3</v>
      </c>
      <c r="Z3199" t="s">
        <v>10953</v>
      </c>
      <c r="AA3199">
        <v>0.44999999999999996</v>
      </c>
    </row>
    <row r="3200" spans="1:27" x14ac:dyDescent="0.35">
      <c r="A3200">
        <v>4445</v>
      </c>
      <c r="B3200" t="s">
        <v>5785</v>
      </c>
      <c r="C3200">
        <v>2011</v>
      </c>
      <c r="D3200" s="1">
        <v>40863</v>
      </c>
      <c r="E3200" s="1">
        <v>40868</v>
      </c>
      <c r="F3200" t="s">
        <v>23</v>
      </c>
      <c r="G3200" t="s">
        <v>267</v>
      </c>
      <c r="H3200" t="s">
        <v>268</v>
      </c>
      <c r="I3200" t="s">
        <v>127</v>
      </c>
      <c r="J3200" t="s">
        <v>27</v>
      </c>
      <c r="K3200" t="s">
        <v>4534</v>
      </c>
      <c r="L3200" t="s">
        <v>3626</v>
      </c>
      <c r="M3200">
        <v>47401</v>
      </c>
      <c r="N3200" t="s">
        <v>3479</v>
      </c>
      <c r="O3200" t="s">
        <v>1732</v>
      </c>
      <c r="P3200" t="s">
        <v>32</v>
      </c>
      <c r="Q3200" t="s">
        <v>146</v>
      </c>
      <c r="R3200" t="s">
        <v>1733</v>
      </c>
      <c r="S3200">
        <v>78.349999999999994</v>
      </c>
      <c r="T3200">
        <v>5</v>
      </c>
      <c r="U3200">
        <v>0</v>
      </c>
      <c r="V3200">
        <v>36.824499999999993</v>
      </c>
      <c r="W3200" t="s">
        <v>10944</v>
      </c>
      <c r="X3200" t="s">
        <v>10940</v>
      </c>
      <c r="Y3200">
        <v>11</v>
      </c>
      <c r="Z3200" t="s">
        <v>10947</v>
      </c>
      <c r="AA3200">
        <v>0.47</v>
      </c>
    </row>
    <row r="3201" spans="1:27" x14ac:dyDescent="0.35">
      <c r="A3201">
        <v>4543</v>
      </c>
      <c r="B3201" t="s">
        <v>6416</v>
      </c>
      <c r="C3201">
        <v>2014</v>
      </c>
      <c r="D3201" s="1">
        <v>41729</v>
      </c>
      <c r="E3201" s="1">
        <v>41730</v>
      </c>
      <c r="F3201" t="s">
        <v>56</v>
      </c>
      <c r="G3201" t="s">
        <v>4850</v>
      </c>
      <c r="H3201" t="s">
        <v>4851</v>
      </c>
      <c r="I3201" t="s">
        <v>38</v>
      </c>
      <c r="J3201" t="s">
        <v>27</v>
      </c>
      <c r="K3201" t="s">
        <v>4041</v>
      </c>
      <c r="L3201" t="s">
        <v>3540</v>
      </c>
      <c r="M3201">
        <v>73120</v>
      </c>
      <c r="N3201" t="s">
        <v>3479</v>
      </c>
      <c r="O3201" t="s">
        <v>6417</v>
      </c>
      <c r="P3201" t="s">
        <v>32</v>
      </c>
      <c r="Q3201" t="s">
        <v>146</v>
      </c>
      <c r="R3201" t="s">
        <v>6418</v>
      </c>
      <c r="S3201">
        <v>325.86</v>
      </c>
      <c r="T3201">
        <v>2</v>
      </c>
      <c r="U3201">
        <v>0</v>
      </c>
      <c r="V3201">
        <v>149.8956</v>
      </c>
      <c r="W3201" t="s">
        <v>10939</v>
      </c>
      <c r="X3201" t="s">
        <v>10950</v>
      </c>
      <c r="Y3201">
        <v>3</v>
      </c>
      <c r="Z3201" t="s">
        <v>10953</v>
      </c>
      <c r="AA3201">
        <v>0.45999999999999996</v>
      </c>
    </row>
    <row r="3202" spans="1:27" x14ac:dyDescent="0.35">
      <c r="A3202">
        <v>4601</v>
      </c>
      <c r="B3202" t="s">
        <v>4334</v>
      </c>
      <c r="C3202">
        <v>2012</v>
      </c>
      <c r="D3202" s="1">
        <v>41106</v>
      </c>
      <c r="E3202" s="1">
        <v>41110</v>
      </c>
      <c r="F3202" t="s">
        <v>23</v>
      </c>
      <c r="G3202" t="s">
        <v>2540</v>
      </c>
      <c r="H3202" t="s">
        <v>2541</v>
      </c>
      <c r="I3202" t="s">
        <v>127</v>
      </c>
      <c r="J3202" t="s">
        <v>27</v>
      </c>
      <c r="K3202" t="s">
        <v>3997</v>
      </c>
      <c r="L3202" t="s">
        <v>3849</v>
      </c>
      <c r="M3202">
        <v>21215</v>
      </c>
      <c r="N3202" t="s">
        <v>3728</v>
      </c>
      <c r="O3202" t="s">
        <v>395</v>
      </c>
      <c r="P3202" t="s">
        <v>32</v>
      </c>
      <c r="Q3202" t="s">
        <v>146</v>
      </c>
      <c r="R3202" t="s">
        <v>396</v>
      </c>
      <c r="S3202">
        <v>137.25</v>
      </c>
      <c r="T3202">
        <v>9</v>
      </c>
      <c r="U3202">
        <v>0</v>
      </c>
      <c r="V3202">
        <v>63.134999999999991</v>
      </c>
      <c r="W3202" t="s">
        <v>10948</v>
      </c>
      <c r="X3202" t="s">
        <v>10937</v>
      </c>
      <c r="Y3202">
        <v>7</v>
      </c>
      <c r="Z3202" t="s">
        <v>10938</v>
      </c>
      <c r="AA3202">
        <v>0.45999999999999991</v>
      </c>
    </row>
    <row r="3203" spans="1:27" x14ac:dyDescent="0.35">
      <c r="A3203">
        <v>4641</v>
      </c>
      <c r="B3203" t="s">
        <v>3910</v>
      </c>
      <c r="C3203">
        <v>2013</v>
      </c>
      <c r="D3203" s="1">
        <v>41529</v>
      </c>
      <c r="E3203" s="1">
        <v>41534</v>
      </c>
      <c r="F3203" t="s">
        <v>23</v>
      </c>
      <c r="G3203" t="s">
        <v>1939</v>
      </c>
      <c r="H3203" t="s">
        <v>1940</v>
      </c>
      <c r="I3203" t="s">
        <v>38</v>
      </c>
      <c r="J3203" t="s">
        <v>27</v>
      </c>
      <c r="K3203" t="s">
        <v>3665</v>
      </c>
      <c r="L3203" t="s">
        <v>3506</v>
      </c>
      <c r="M3203">
        <v>23602</v>
      </c>
      <c r="N3203" t="s">
        <v>3507</v>
      </c>
      <c r="O3203" t="s">
        <v>3104</v>
      </c>
      <c r="P3203" t="s">
        <v>32</v>
      </c>
      <c r="Q3203" t="s">
        <v>146</v>
      </c>
      <c r="R3203" t="s">
        <v>3105</v>
      </c>
      <c r="S3203">
        <v>11.09</v>
      </c>
      <c r="T3203">
        <v>1</v>
      </c>
      <c r="U3203">
        <v>0</v>
      </c>
      <c r="V3203">
        <v>5.4340999999999999</v>
      </c>
      <c r="W3203" t="s">
        <v>10936</v>
      </c>
      <c r="X3203" t="s">
        <v>10937</v>
      </c>
      <c r="Y3203">
        <v>9</v>
      </c>
      <c r="Z3203" t="s">
        <v>10949</v>
      </c>
      <c r="AA3203">
        <v>0.49</v>
      </c>
    </row>
    <row r="3204" spans="1:27" x14ac:dyDescent="0.35">
      <c r="A3204">
        <v>4880</v>
      </c>
      <c r="B3204" t="s">
        <v>4157</v>
      </c>
      <c r="C3204">
        <v>2014</v>
      </c>
      <c r="D3204" s="1">
        <v>41946</v>
      </c>
      <c r="E3204" s="1">
        <v>41949</v>
      </c>
      <c r="F3204" t="s">
        <v>45</v>
      </c>
      <c r="G3204" t="s">
        <v>4158</v>
      </c>
      <c r="H3204" t="s">
        <v>4159</v>
      </c>
      <c r="I3204" t="s">
        <v>26</v>
      </c>
      <c r="J3204" t="s">
        <v>27</v>
      </c>
      <c r="K3204" t="s">
        <v>3602</v>
      </c>
      <c r="L3204" t="s">
        <v>3603</v>
      </c>
      <c r="M3204">
        <v>42420</v>
      </c>
      <c r="N3204" t="s">
        <v>3507</v>
      </c>
      <c r="O3204" t="s">
        <v>6419</v>
      </c>
      <c r="P3204" t="s">
        <v>32</v>
      </c>
      <c r="Q3204" t="s">
        <v>146</v>
      </c>
      <c r="R3204" t="s">
        <v>6420</v>
      </c>
      <c r="S3204">
        <v>5.32</v>
      </c>
      <c r="T3204">
        <v>2</v>
      </c>
      <c r="U3204">
        <v>0</v>
      </c>
      <c r="V3204">
        <v>2.6068000000000002</v>
      </c>
      <c r="W3204" t="s">
        <v>10939</v>
      </c>
      <c r="X3204" t="s">
        <v>10940</v>
      </c>
      <c r="Y3204">
        <v>11</v>
      </c>
      <c r="Z3204" t="s">
        <v>10947</v>
      </c>
      <c r="AA3204">
        <v>0.49</v>
      </c>
    </row>
    <row r="3205" spans="1:27" x14ac:dyDescent="0.35">
      <c r="A3205">
        <v>4896</v>
      </c>
      <c r="B3205" t="s">
        <v>5798</v>
      </c>
      <c r="C3205">
        <v>2013</v>
      </c>
      <c r="D3205" s="1">
        <v>41632</v>
      </c>
      <c r="E3205" s="1">
        <v>41639</v>
      </c>
      <c r="F3205" t="s">
        <v>23</v>
      </c>
      <c r="G3205" t="s">
        <v>205</v>
      </c>
      <c r="H3205" t="s">
        <v>206</v>
      </c>
      <c r="I3205" t="s">
        <v>26</v>
      </c>
      <c r="J3205" t="s">
        <v>27</v>
      </c>
      <c r="K3205" t="s">
        <v>3472</v>
      </c>
      <c r="L3205" t="s">
        <v>3473</v>
      </c>
      <c r="M3205">
        <v>98103</v>
      </c>
      <c r="N3205" t="s">
        <v>30</v>
      </c>
      <c r="O3205" t="s">
        <v>6421</v>
      </c>
      <c r="P3205" t="s">
        <v>32</v>
      </c>
      <c r="Q3205" t="s">
        <v>146</v>
      </c>
      <c r="R3205" t="s">
        <v>66</v>
      </c>
      <c r="S3205">
        <v>61.96</v>
      </c>
      <c r="T3205">
        <v>2</v>
      </c>
      <c r="U3205">
        <v>0</v>
      </c>
      <c r="V3205">
        <v>30.360399999999998</v>
      </c>
      <c r="W3205" t="s">
        <v>10936</v>
      </c>
      <c r="X3205" t="s">
        <v>10940</v>
      </c>
      <c r="Y3205">
        <v>12</v>
      </c>
      <c r="Z3205" t="s">
        <v>10941</v>
      </c>
      <c r="AA3205">
        <v>0.49</v>
      </c>
    </row>
    <row r="3206" spans="1:27" x14ac:dyDescent="0.35">
      <c r="A3206">
        <v>5071</v>
      </c>
      <c r="B3206" t="s">
        <v>3926</v>
      </c>
      <c r="C3206">
        <v>2011</v>
      </c>
      <c r="D3206" s="1">
        <v>40763</v>
      </c>
      <c r="E3206" s="1">
        <v>40767</v>
      </c>
      <c r="F3206" t="s">
        <v>23</v>
      </c>
      <c r="G3206" t="s">
        <v>1116</v>
      </c>
      <c r="H3206" t="s">
        <v>1117</v>
      </c>
      <c r="I3206" t="s">
        <v>127</v>
      </c>
      <c r="J3206" t="s">
        <v>27</v>
      </c>
      <c r="K3206" t="s">
        <v>3927</v>
      </c>
      <c r="L3206" t="s">
        <v>3478</v>
      </c>
      <c r="M3206">
        <v>48183</v>
      </c>
      <c r="N3206" t="s">
        <v>3479</v>
      </c>
      <c r="O3206" t="s">
        <v>3266</v>
      </c>
      <c r="P3206" t="s">
        <v>32</v>
      </c>
      <c r="Q3206" t="s">
        <v>146</v>
      </c>
      <c r="R3206" t="s">
        <v>3267</v>
      </c>
      <c r="S3206">
        <v>38.339999999999996</v>
      </c>
      <c r="T3206">
        <v>3</v>
      </c>
      <c r="U3206">
        <v>0</v>
      </c>
      <c r="V3206">
        <v>17.253</v>
      </c>
      <c r="W3206" t="s">
        <v>10944</v>
      </c>
      <c r="X3206" t="s">
        <v>10937</v>
      </c>
      <c r="Y3206">
        <v>8</v>
      </c>
      <c r="Z3206" t="s">
        <v>10954</v>
      </c>
      <c r="AA3206">
        <v>0.45000000000000007</v>
      </c>
    </row>
    <row r="3207" spans="1:27" x14ac:dyDescent="0.35">
      <c r="A3207">
        <v>5139</v>
      </c>
      <c r="B3207" t="s">
        <v>6422</v>
      </c>
      <c r="C3207">
        <v>2014</v>
      </c>
      <c r="D3207" s="1">
        <v>41912</v>
      </c>
      <c r="E3207" s="1">
        <v>41918</v>
      </c>
      <c r="F3207" t="s">
        <v>23</v>
      </c>
      <c r="G3207" t="s">
        <v>447</v>
      </c>
      <c r="H3207" t="s">
        <v>448</v>
      </c>
      <c r="I3207" t="s">
        <v>38</v>
      </c>
      <c r="J3207" t="s">
        <v>27</v>
      </c>
      <c r="K3207" t="s">
        <v>4654</v>
      </c>
      <c r="L3207" t="s">
        <v>3741</v>
      </c>
      <c r="M3207">
        <v>10550</v>
      </c>
      <c r="N3207" t="s">
        <v>3728</v>
      </c>
      <c r="O3207" t="s">
        <v>1731</v>
      </c>
      <c r="P3207" t="s">
        <v>32</v>
      </c>
      <c r="Q3207" t="s">
        <v>146</v>
      </c>
      <c r="R3207" t="s">
        <v>66</v>
      </c>
      <c r="S3207">
        <v>23.34</v>
      </c>
      <c r="T3207">
        <v>3</v>
      </c>
      <c r="U3207">
        <v>0</v>
      </c>
      <c r="V3207">
        <v>10.969799999999999</v>
      </c>
      <c r="W3207" t="s">
        <v>10939</v>
      </c>
      <c r="X3207" t="s">
        <v>10937</v>
      </c>
      <c r="Y3207">
        <v>9</v>
      </c>
      <c r="Z3207" t="s">
        <v>10949</v>
      </c>
      <c r="AA3207">
        <v>0.47</v>
      </c>
    </row>
    <row r="3208" spans="1:27" x14ac:dyDescent="0.35">
      <c r="A3208">
        <v>5197</v>
      </c>
      <c r="B3208" t="s">
        <v>6423</v>
      </c>
      <c r="C3208">
        <v>2011</v>
      </c>
      <c r="D3208" s="1">
        <v>40673</v>
      </c>
      <c r="E3208" s="1">
        <v>40678</v>
      </c>
      <c r="F3208" t="s">
        <v>23</v>
      </c>
      <c r="G3208" t="s">
        <v>805</v>
      </c>
      <c r="H3208" t="s">
        <v>806</v>
      </c>
      <c r="I3208" t="s">
        <v>38</v>
      </c>
      <c r="J3208" t="s">
        <v>27</v>
      </c>
      <c r="K3208" t="s">
        <v>4980</v>
      </c>
      <c r="L3208" t="s">
        <v>3473</v>
      </c>
      <c r="M3208">
        <v>98031</v>
      </c>
      <c r="N3208" t="s">
        <v>30</v>
      </c>
      <c r="O3208" t="s">
        <v>1828</v>
      </c>
      <c r="P3208" t="s">
        <v>32</v>
      </c>
      <c r="Q3208" t="s">
        <v>146</v>
      </c>
      <c r="R3208" t="s">
        <v>1829</v>
      </c>
      <c r="S3208">
        <v>158.13</v>
      </c>
      <c r="T3208">
        <v>3</v>
      </c>
      <c r="U3208">
        <v>0</v>
      </c>
      <c r="V3208">
        <v>77.483699999999999</v>
      </c>
      <c r="W3208" t="s">
        <v>10944</v>
      </c>
      <c r="X3208" t="s">
        <v>10942</v>
      </c>
      <c r="Y3208">
        <v>5</v>
      </c>
      <c r="Z3208" t="s">
        <v>10952</v>
      </c>
      <c r="AA3208">
        <v>0.49</v>
      </c>
    </row>
    <row r="3209" spans="1:27" x14ac:dyDescent="0.35">
      <c r="A3209">
        <v>5210</v>
      </c>
      <c r="B3209" t="s">
        <v>5806</v>
      </c>
      <c r="C3209">
        <v>2012</v>
      </c>
      <c r="D3209" s="1">
        <v>41164</v>
      </c>
      <c r="E3209" s="1">
        <v>41170</v>
      </c>
      <c r="F3209" t="s">
        <v>23</v>
      </c>
      <c r="G3209" t="s">
        <v>2394</v>
      </c>
      <c r="H3209" t="s">
        <v>2395</v>
      </c>
      <c r="I3209" t="s">
        <v>38</v>
      </c>
      <c r="J3209" t="s">
        <v>27</v>
      </c>
      <c r="K3209" t="s">
        <v>4291</v>
      </c>
      <c r="L3209" t="s">
        <v>3741</v>
      </c>
      <c r="M3209">
        <v>13021</v>
      </c>
      <c r="N3209" t="s">
        <v>3728</v>
      </c>
      <c r="O3209" t="s">
        <v>6410</v>
      </c>
      <c r="P3209" t="s">
        <v>32</v>
      </c>
      <c r="Q3209" t="s">
        <v>146</v>
      </c>
      <c r="R3209" t="s">
        <v>6411</v>
      </c>
      <c r="S3209">
        <v>27.18</v>
      </c>
      <c r="T3209">
        <v>1</v>
      </c>
      <c r="U3209">
        <v>0</v>
      </c>
      <c r="V3209">
        <v>12.7746</v>
      </c>
      <c r="W3209" t="s">
        <v>10948</v>
      </c>
      <c r="X3209" t="s">
        <v>10937</v>
      </c>
      <c r="Y3209">
        <v>9</v>
      </c>
      <c r="Z3209" t="s">
        <v>10949</v>
      </c>
      <c r="AA3209">
        <v>0.47</v>
      </c>
    </row>
    <row r="3210" spans="1:27" x14ac:dyDescent="0.35">
      <c r="A3210">
        <v>5217</v>
      </c>
      <c r="B3210" t="s">
        <v>6424</v>
      </c>
      <c r="C3210">
        <v>2014</v>
      </c>
      <c r="D3210" s="1">
        <v>41892</v>
      </c>
      <c r="E3210" s="1">
        <v>41898</v>
      </c>
      <c r="F3210" t="s">
        <v>23</v>
      </c>
      <c r="G3210" t="s">
        <v>587</v>
      </c>
      <c r="H3210" t="s">
        <v>588</v>
      </c>
      <c r="I3210" t="s">
        <v>38</v>
      </c>
      <c r="J3210" t="s">
        <v>27</v>
      </c>
      <c r="K3210" t="s">
        <v>2823</v>
      </c>
      <c r="L3210" t="s">
        <v>3478</v>
      </c>
      <c r="M3210">
        <v>48066</v>
      </c>
      <c r="N3210" t="s">
        <v>3479</v>
      </c>
      <c r="O3210" t="s">
        <v>1029</v>
      </c>
      <c r="P3210" t="s">
        <v>32</v>
      </c>
      <c r="Q3210" t="s">
        <v>146</v>
      </c>
      <c r="R3210" t="s">
        <v>1030</v>
      </c>
      <c r="S3210">
        <v>17.48</v>
      </c>
      <c r="T3210">
        <v>2</v>
      </c>
      <c r="U3210">
        <v>0</v>
      </c>
      <c r="V3210">
        <v>8.2156000000000002</v>
      </c>
      <c r="W3210" t="s">
        <v>10939</v>
      </c>
      <c r="X3210" t="s">
        <v>10937</v>
      </c>
      <c r="Y3210">
        <v>9</v>
      </c>
      <c r="Z3210" t="s">
        <v>10949</v>
      </c>
      <c r="AA3210">
        <v>0.47000000000000003</v>
      </c>
    </row>
    <row r="3211" spans="1:27" x14ac:dyDescent="0.35">
      <c r="A3211">
        <v>5340</v>
      </c>
      <c r="B3211" t="s">
        <v>5135</v>
      </c>
      <c r="C3211">
        <v>2012</v>
      </c>
      <c r="D3211" s="1">
        <v>41222</v>
      </c>
      <c r="E3211" s="1">
        <v>41227</v>
      </c>
      <c r="F3211" t="s">
        <v>45</v>
      </c>
      <c r="G3211" t="s">
        <v>1002</v>
      </c>
      <c r="H3211" t="s">
        <v>1003</v>
      </c>
      <c r="I3211" t="s">
        <v>38</v>
      </c>
      <c r="J3211" t="s">
        <v>27</v>
      </c>
      <c r="K3211" t="s">
        <v>2834</v>
      </c>
      <c r="L3211" t="s">
        <v>3741</v>
      </c>
      <c r="M3211">
        <v>11572</v>
      </c>
      <c r="N3211" t="s">
        <v>3728</v>
      </c>
      <c r="O3211" t="s">
        <v>1863</v>
      </c>
      <c r="P3211" t="s">
        <v>32</v>
      </c>
      <c r="Q3211" t="s">
        <v>146</v>
      </c>
      <c r="R3211" t="s">
        <v>1864</v>
      </c>
      <c r="S3211">
        <v>12.24</v>
      </c>
      <c r="T3211">
        <v>6</v>
      </c>
      <c r="U3211">
        <v>0</v>
      </c>
      <c r="V3211">
        <v>5.7527999999999988</v>
      </c>
      <c r="W3211" t="s">
        <v>10948</v>
      </c>
      <c r="X3211" t="s">
        <v>10940</v>
      </c>
      <c r="Y3211">
        <v>11</v>
      </c>
      <c r="Z3211" t="s">
        <v>10947</v>
      </c>
      <c r="AA3211">
        <v>0.46999999999999992</v>
      </c>
    </row>
    <row r="3212" spans="1:27" x14ac:dyDescent="0.35">
      <c r="A3212">
        <v>5508</v>
      </c>
      <c r="B3212" t="s">
        <v>6425</v>
      </c>
      <c r="C3212">
        <v>2013</v>
      </c>
      <c r="D3212" s="1">
        <v>41373</v>
      </c>
      <c r="E3212" s="1">
        <v>41379</v>
      </c>
      <c r="F3212" t="s">
        <v>23</v>
      </c>
      <c r="G3212" t="s">
        <v>1906</v>
      </c>
      <c r="H3212" t="s">
        <v>1907</v>
      </c>
      <c r="I3212" t="s">
        <v>38</v>
      </c>
      <c r="J3212" t="s">
        <v>27</v>
      </c>
      <c r="K3212" t="s">
        <v>3772</v>
      </c>
      <c r="L3212" t="s">
        <v>3522</v>
      </c>
      <c r="M3212">
        <v>30080</v>
      </c>
      <c r="N3212" t="s">
        <v>3507</v>
      </c>
      <c r="O3212" t="s">
        <v>2077</v>
      </c>
      <c r="P3212" t="s">
        <v>32</v>
      </c>
      <c r="Q3212" t="s">
        <v>146</v>
      </c>
      <c r="R3212" t="s">
        <v>2078</v>
      </c>
      <c r="S3212">
        <v>17.920000000000002</v>
      </c>
      <c r="T3212">
        <v>4</v>
      </c>
      <c r="U3212">
        <v>0</v>
      </c>
      <c r="V3212">
        <v>8.6016000000000012</v>
      </c>
      <c r="W3212" t="s">
        <v>10936</v>
      </c>
      <c r="X3212" t="s">
        <v>10942</v>
      </c>
      <c r="Y3212">
        <v>4</v>
      </c>
      <c r="Z3212" t="s">
        <v>10943</v>
      </c>
      <c r="AA3212">
        <v>0.48000000000000004</v>
      </c>
    </row>
    <row r="3213" spans="1:27" x14ac:dyDescent="0.35">
      <c r="A3213">
        <v>5644</v>
      </c>
      <c r="B3213" t="s">
        <v>6426</v>
      </c>
      <c r="C3213">
        <v>2012</v>
      </c>
      <c r="D3213" s="1">
        <v>41044</v>
      </c>
      <c r="E3213" s="1">
        <v>41049</v>
      </c>
      <c r="F3213" t="s">
        <v>45</v>
      </c>
      <c r="G3213" t="s">
        <v>1536</v>
      </c>
      <c r="H3213" t="s">
        <v>1537</v>
      </c>
      <c r="I3213" t="s">
        <v>26</v>
      </c>
      <c r="J3213" t="s">
        <v>27</v>
      </c>
      <c r="K3213" t="s">
        <v>4108</v>
      </c>
      <c r="L3213" t="s">
        <v>3522</v>
      </c>
      <c r="M3213">
        <v>30076</v>
      </c>
      <c r="N3213" t="s">
        <v>3507</v>
      </c>
      <c r="O3213" t="s">
        <v>6427</v>
      </c>
      <c r="P3213" t="s">
        <v>32</v>
      </c>
      <c r="Q3213" t="s">
        <v>146</v>
      </c>
      <c r="R3213" t="s">
        <v>6428</v>
      </c>
      <c r="S3213">
        <v>17.940000000000001</v>
      </c>
      <c r="T3213">
        <v>3</v>
      </c>
      <c r="U3213">
        <v>0</v>
      </c>
      <c r="V3213">
        <v>8.7906000000000013</v>
      </c>
      <c r="W3213" t="s">
        <v>10948</v>
      </c>
      <c r="X3213" t="s">
        <v>10942</v>
      </c>
      <c r="Y3213">
        <v>5</v>
      </c>
      <c r="Z3213" t="s">
        <v>10952</v>
      </c>
      <c r="AA3213">
        <v>0.49000000000000005</v>
      </c>
    </row>
    <row r="3214" spans="1:27" x14ac:dyDescent="0.35">
      <c r="A3214">
        <v>5718</v>
      </c>
      <c r="B3214" t="s">
        <v>4573</v>
      </c>
      <c r="C3214">
        <v>2012</v>
      </c>
      <c r="D3214" s="1">
        <v>41191</v>
      </c>
      <c r="E3214" s="1">
        <v>41194</v>
      </c>
      <c r="F3214" t="s">
        <v>45</v>
      </c>
      <c r="G3214" t="s">
        <v>4574</v>
      </c>
      <c r="H3214" t="s">
        <v>4575</v>
      </c>
      <c r="I3214" t="s">
        <v>26</v>
      </c>
      <c r="J3214" t="s">
        <v>27</v>
      </c>
      <c r="K3214" t="s">
        <v>4576</v>
      </c>
      <c r="L3214" t="s">
        <v>3478</v>
      </c>
      <c r="M3214">
        <v>48104</v>
      </c>
      <c r="N3214" t="s">
        <v>3479</v>
      </c>
      <c r="O3214" t="s">
        <v>6406</v>
      </c>
      <c r="P3214" t="s">
        <v>32</v>
      </c>
      <c r="Q3214" t="s">
        <v>146</v>
      </c>
      <c r="R3214" t="s">
        <v>66</v>
      </c>
      <c r="S3214">
        <v>57.959999999999994</v>
      </c>
      <c r="T3214">
        <v>7</v>
      </c>
      <c r="U3214">
        <v>0</v>
      </c>
      <c r="V3214">
        <v>27.241199999999996</v>
      </c>
      <c r="W3214" t="s">
        <v>10948</v>
      </c>
      <c r="X3214" t="s">
        <v>10940</v>
      </c>
      <c r="Y3214">
        <v>10</v>
      </c>
      <c r="Z3214" t="s">
        <v>10945</v>
      </c>
      <c r="AA3214">
        <v>0.47</v>
      </c>
    </row>
    <row r="3215" spans="1:27" x14ac:dyDescent="0.35">
      <c r="A3215">
        <v>5949</v>
      </c>
      <c r="B3215" t="s">
        <v>5164</v>
      </c>
      <c r="C3215">
        <v>2014</v>
      </c>
      <c r="D3215" s="1">
        <v>41704</v>
      </c>
      <c r="E3215" s="1">
        <v>41704</v>
      </c>
      <c r="F3215" t="s">
        <v>234</v>
      </c>
      <c r="G3215" t="s">
        <v>1913</v>
      </c>
      <c r="H3215" t="s">
        <v>1914</v>
      </c>
      <c r="I3215" t="s">
        <v>26</v>
      </c>
      <c r="J3215" t="s">
        <v>27</v>
      </c>
      <c r="K3215" t="s">
        <v>3556</v>
      </c>
      <c r="L3215" t="s">
        <v>3557</v>
      </c>
      <c r="M3215">
        <v>38671</v>
      </c>
      <c r="N3215" t="s">
        <v>3507</v>
      </c>
      <c r="O3215" t="s">
        <v>1152</v>
      </c>
      <c r="P3215" t="s">
        <v>32</v>
      </c>
      <c r="Q3215" t="s">
        <v>146</v>
      </c>
      <c r="R3215" t="s">
        <v>1153</v>
      </c>
      <c r="S3215">
        <v>42.68</v>
      </c>
      <c r="T3215">
        <v>4</v>
      </c>
      <c r="U3215">
        <v>0</v>
      </c>
      <c r="V3215">
        <v>19.6328</v>
      </c>
      <c r="W3215" t="s">
        <v>10939</v>
      </c>
      <c r="X3215" t="s">
        <v>10950</v>
      </c>
      <c r="Y3215">
        <v>3</v>
      </c>
      <c r="Z3215" t="s">
        <v>10953</v>
      </c>
      <c r="AA3215">
        <v>0.46</v>
      </c>
    </row>
    <row r="3216" spans="1:27" x14ac:dyDescent="0.35">
      <c r="A3216">
        <v>6158</v>
      </c>
      <c r="B3216" t="s">
        <v>5173</v>
      </c>
      <c r="C3216">
        <v>2013</v>
      </c>
      <c r="D3216" s="1">
        <v>41490</v>
      </c>
      <c r="E3216" s="1">
        <v>41492</v>
      </c>
      <c r="F3216" t="s">
        <v>45</v>
      </c>
      <c r="G3216" t="s">
        <v>3394</v>
      </c>
      <c r="H3216" t="s">
        <v>3395</v>
      </c>
      <c r="I3216" t="s">
        <v>38</v>
      </c>
      <c r="J3216" t="s">
        <v>27</v>
      </c>
      <c r="K3216" t="s">
        <v>3637</v>
      </c>
      <c r="L3216" t="s">
        <v>3540</v>
      </c>
      <c r="M3216">
        <v>74133</v>
      </c>
      <c r="N3216" t="s">
        <v>3479</v>
      </c>
      <c r="O3216" t="s">
        <v>6410</v>
      </c>
      <c r="P3216" t="s">
        <v>32</v>
      </c>
      <c r="Q3216" t="s">
        <v>146</v>
      </c>
      <c r="R3216" t="s">
        <v>6411</v>
      </c>
      <c r="S3216">
        <v>81.539999999999992</v>
      </c>
      <c r="T3216">
        <v>3</v>
      </c>
      <c r="U3216">
        <v>0</v>
      </c>
      <c r="V3216">
        <v>38.323799999999999</v>
      </c>
      <c r="W3216" t="s">
        <v>10936</v>
      </c>
      <c r="X3216" t="s">
        <v>10937</v>
      </c>
      <c r="Y3216">
        <v>8</v>
      </c>
      <c r="Z3216" t="s">
        <v>10954</v>
      </c>
      <c r="AA3216">
        <v>0.47000000000000003</v>
      </c>
    </row>
    <row r="3217" spans="1:27" x14ac:dyDescent="0.35">
      <c r="A3217">
        <v>6178</v>
      </c>
      <c r="B3217" t="s">
        <v>4363</v>
      </c>
      <c r="C3217">
        <v>2012</v>
      </c>
      <c r="D3217" s="1">
        <v>41173</v>
      </c>
      <c r="E3217" s="1">
        <v>41178</v>
      </c>
      <c r="F3217" t="s">
        <v>23</v>
      </c>
      <c r="G3217" t="s">
        <v>4364</v>
      </c>
      <c r="H3217" t="s">
        <v>4365</v>
      </c>
      <c r="I3217" t="s">
        <v>38</v>
      </c>
      <c r="J3217" t="s">
        <v>27</v>
      </c>
      <c r="K3217" t="s">
        <v>3938</v>
      </c>
      <c r="L3217" t="s">
        <v>4067</v>
      </c>
      <c r="M3217">
        <v>29203</v>
      </c>
      <c r="N3217" t="s">
        <v>3507</v>
      </c>
      <c r="O3217" t="s">
        <v>207</v>
      </c>
      <c r="P3217" t="s">
        <v>32</v>
      </c>
      <c r="Q3217" t="s">
        <v>146</v>
      </c>
      <c r="R3217" t="s">
        <v>208</v>
      </c>
      <c r="S3217">
        <v>121.96</v>
      </c>
      <c r="T3217">
        <v>2</v>
      </c>
      <c r="U3217">
        <v>0</v>
      </c>
      <c r="V3217">
        <v>57.32119999999999</v>
      </c>
      <c r="W3217" t="s">
        <v>10948</v>
      </c>
      <c r="X3217" t="s">
        <v>10937</v>
      </c>
      <c r="Y3217">
        <v>9</v>
      </c>
      <c r="Z3217" t="s">
        <v>10949</v>
      </c>
      <c r="AA3217">
        <v>0.46999999999999992</v>
      </c>
    </row>
    <row r="3218" spans="1:27" x14ac:dyDescent="0.35">
      <c r="A3218">
        <v>6323</v>
      </c>
      <c r="B3218" t="s">
        <v>6429</v>
      </c>
      <c r="C3218">
        <v>2011</v>
      </c>
      <c r="D3218" s="1">
        <v>40697</v>
      </c>
      <c r="E3218" s="1">
        <v>40701</v>
      </c>
      <c r="F3218" t="s">
        <v>45</v>
      </c>
      <c r="G3218" t="s">
        <v>948</v>
      </c>
      <c r="H3218" t="s">
        <v>949</v>
      </c>
      <c r="I3218" t="s">
        <v>127</v>
      </c>
      <c r="J3218" t="s">
        <v>27</v>
      </c>
      <c r="K3218" t="s">
        <v>4351</v>
      </c>
      <c r="L3218" t="s">
        <v>3478</v>
      </c>
      <c r="M3218">
        <v>48640</v>
      </c>
      <c r="N3218" t="s">
        <v>3479</v>
      </c>
      <c r="O3218" t="s">
        <v>1816</v>
      </c>
      <c r="P3218" t="s">
        <v>32</v>
      </c>
      <c r="Q3218" t="s">
        <v>146</v>
      </c>
      <c r="R3218" t="s">
        <v>1817</v>
      </c>
      <c r="S3218">
        <v>15.28</v>
      </c>
      <c r="T3218">
        <v>2</v>
      </c>
      <c r="U3218">
        <v>0</v>
      </c>
      <c r="V3218">
        <v>7.4871999999999996</v>
      </c>
      <c r="W3218" t="s">
        <v>10944</v>
      </c>
      <c r="X3218" t="s">
        <v>10942</v>
      </c>
      <c r="Y3218">
        <v>6</v>
      </c>
      <c r="Z3218" t="s">
        <v>10946</v>
      </c>
      <c r="AA3218">
        <v>0.49</v>
      </c>
    </row>
    <row r="3219" spans="1:27" x14ac:dyDescent="0.35">
      <c r="A3219">
        <v>6390</v>
      </c>
      <c r="B3219" t="s">
        <v>6430</v>
      </c>
      <c r="C3219">
        <v>2012</v>
      </c>
      <c r="D3219" s="1">
        <v>40946</v>
      </c>
      <c r="E3219" s="1">
        <v>40950</v>
      </c>
      <c r="F3219" t="s">
        <v>23</v>
      </c>
      <c r="G3219" t="s">
        <v>2343</v>
      </c>
      <c r="H3219" t="s">
        <v>2344</v>
      </c>
      <c r="I3219" t="s">
        <v>26</v>
      </c>
      <c r="J3219" t="s">
        <v>27</v>
      </c>
      <c r="K3219" t="s">
        <v>3505</v>
      </c>
      <c r="L3219" t="s">
        <v>3506</v>
      </c>
      <c r="M3219">
        <v>22153</v>
      </c>
      <c r="N3219" t="s">
        <v>3507</v>
      </c>
      <c r="O3219" t="s">
        <v>1280</v>
      </c>
      <c r="P3219" t="s">
        <v>32</v>
      </c>
      <c r="Q3219" t="s">
        <v>146</v>
      </c>
      <c r="R3219" t="s">
        <v>1281</v>
      </c>
      <c r="S3219">
        <v>311.14999999999998</v>
      </c>
      <c r="T3219">
        <v>5</v>
      </c>
      <c r="U3219">
        <v>0</v>
      </c>
      <c r="V3219">
        <v>146.24049999999997</v>
      </c>
      <c r="W3219" t="s">
        <v>10948</v>
      </c>
      <c r="X3219" t="s">
        <v>10950</v>
      </c>
      <c r="Y3219">
        <v>2</v>
      </c>
      <c r="Z3219" t="s">
        <v>10955</v>
      </c>
      <c r="AA3219">
        <v>0.46999999999999992</v>
      </c>
    </row>
    <row r="3220" spans="1:27" x14ac:dyDescent="0.35">
      <c r="A3220">
        <v>6665</v>
      </c>
      <c r="B3220" t="s">
        <v>3648</v>
      </c>
      <c r="C3220">
        <v>2014</v>
      </c>
      <c r="D3220" s="1">
        <v>41939</v>
      </c>
      <c r="E3220" s="1">
        <v>41945</v>
      </c>
      <c r="F3220" t="s">
        <v>23</v>
      </c>
      <c r="G3220" t="s">
        <v>403</v>
      </c>
      <c r="H3220" t="s">
        <v>404</v>
      </c>
      <c r="I3220" t="s">
        <v>38</v>
      </c>
      <c r="J3220" t="s">
        <v>27</v>
      </c>
      <c r="K3220" t="s">
        <v>3649</v>
      </c>
      <c r="L3220" t="s">
        <v>3506</v>
      </c>
      <c r="M3220">
        <v>23464</v>
      </c>
      <c r="N3220" t="s">
        <v>3507</v>
      </c>
      <c r="O3220" t="s">
        <v>6396</v>
      </c>
      <c r="P3220" t="s">
        <v>32</v>
      </c>
      <c r="Q3220" t="s">
        <v>146</v>
      </c>
      <c r="R3220" t="s">
        <v>6397</v>
      </c>
      <c r="S3220">
        <v>251.57999999999998</v>
      </c>
      <c r="T3220">
        <v>7</v>
      </c>
      <c r="U3220">
        <v>0</v>
      </c>
      <c r="V3220">
        <v>113.21099999999998</v>
      </c>
      <c r="W3220" t="s">
        <v>10939</v>
      </c>
      <c r="X3220" t="s">
        <v>10940</v>
      </c>
      <c r="Y3220">
        <v>10</v>
      </c>
      <c r="Z3220" t="s">
        <v>10945</v>
      </c>
      <c r="AA3220">
        <v>0.44999999999999996</v>
      </c>
    </row>
    <row r="3221" spans="1:27" x14ac:dyDescent="0.35">
      <c r="A3221">
        <v>6824</v>
      </c>
      <c r="B3221" t="s">
        <v>3650</v>
      </c>
      <c r="C3221">
        <v>2012</v>
      </c>
      <c r="D3221" s="1">
        <v>41115</v>
      </c>
      <c r="E3221" s="1">
        <v>41119</v>
      </c>
      <c r="F3221" t="s">
        <v>23</v>
      </c>
      <c r="G3221" t="s">
        <v>897</v>
      </c>
      <c r="H3221" t="s">
        <v>898</v>
      </c>
      <c r="I3221" t="s">
        <v>26</v>
      </c>
      <c r="J3221" t="s">
        <v>27</v>
      </c>
      <c r="K3221" t="s">
        <v>3651</v>
      </c>
      <c r="L3221" t="s">
        <v>3594</v>
      </c>
      <c r="M3221">
        <v>36116</v>
      </c>
      <c r="N3221" t="s">
        <v>3507</v>
      </c>
      <c r="O3221" t="s">
        <v>2031</v>
      </c>
      <c r="P3221" t="s">
        <v>32</v>
      </c>
      <c r="Q3221" t="s">
        <v>146</v>
      </c>
      <c r="R3221" t="s">
        <v>2032</v>
      </c>
      <c r="S3221">
        <v>98.46</v>
      </c>
      <c r="T3221">
        <v>9</v>
      </c>
      <c r="U3221">
        <v>0</v>
      </c>
      <c r="V3221">
        <v>49.23</v>
      </c>
      <c r="W3221" t="s">
        <v>10948</v>
      </c>
      <c r="X3221" t="s">
        <v>10937</v>
      </c>
      <c r="Y3221">
        <v>7</v>
      </c>
      <c r="Z3221" t="s">
        <v>10938</v>
      </c>
      <c r="AA3221">
        <v>0.5</v>
      </c>
    </row>
    <row r="3222" spans="1:27" x14ac:dyDescent="0.35">
      <c r="A3222">
        <v>6857</v>
      </c>
      <c r="B3222" t="s">
        <v>4594</v>
      </c>
      <c r="C3222">
        <v>2014</v>
      </c>
      <c r="D3222" s="1">
        <v>41997</v>
      </c>
      <c r="E3222" s="1">
        <v>42002</v>
      </c>
      <c r="F3222" t="s">
        <v>45</v>
      </c>
      <c r="G3222" t="s">
        <v>802</v>
      </c>
      <c r="H3222" t="s">
        <v>803</v>
      </c>
      <c r="I3222" t="s">
        <v>26</v>
      </c>
      <c r="J3222" t="s">
        <v>27</v>
      </c>
      <c r="K3222" t="s">
        <v>4595</v>
      </c>
      <c r="L3222" t="s">
        <v>3631</v>
      </c>
      <c r="M3222">
        <v>72209</v>
      </c>
      <c r="N3222" t="s">
        <v>3507</v>
      </c>
      <c r="O3222" t="s">
        <v>207</v>
      </c>
      <c r="P3222" t="s">
        <v>32</v>
      </c>
      <c r="Q3222" t="s">
        <v>146</v>
      </c>
      <c r="R3222" t="s">
        <v>208</v>
      </c>
      <c r="S3222">
        <v>182.94</v>
      </c>
      <c r="T3222">
        <v>3</v>
      </c>
      <c r="U3222">
        <v>0</v>
      </c>
      <c r="V3222">
        <v>85.981799999999993</v>
      </c>
      <c r="W3222" t="s">
        <v>10939</v>
      </c>
      <c r="X3222" t="s">
        <v>10940</v>
      </c>
      <c r="Y3222">
        <v>12</v>
      </c>
      <c r="Z3222" t="s">
        <v>10941</v>
      </c>
      <c r="AA3222">
        <v>0.47</v>
      </c>
    </row>
    <row r="3223" spans="1:27" x14ac:dyDescent="0.35">
      <c r="A3223">
        <v>6924</v>
      </c>
      <c r="B3223" t="s">
        <v>6332</v>
      </c>
      <c r="C3223">
        <v>2012</v>
      </c>
      <c r="D3223" s="1">
        <v>40984</v>
      </c>
      <c r="E3223" s="1">
        <v>40987</v>
      </c>
      <c r="F3223" t="s">
        <v>45</v>
      </c>
      <c r="G3223" t="s">
        <v>2963</v>
      </c>
      <c r="H3223" t="s">
        <v>2964</v>
      </c>
      <c r="I3223" t="s">
        <v>38</v>
      </c>
      <c r="J3223" t="s">
        <v>27</v>
      </c>
      <c r="K3223" t="s">
        <v>4291</v>
      </c>
      <c r="L3223" t="s">
        <v>3594</v>
      </c>
      <c r="M3223">
        <v>36830</v>
      </c>
      <c r="N3223" t="s">
        <v>3507</v>
      </c>
      <c r="O3223" t="s">
        <v>6389</v>
      </c>
      <c r="P3223" t="s">
        <v>32</v>
      </c>
      <c r="Q3223" t="s">
        <v>146</v>
      </c>
      <c r="R3223" t="s">
        <v>6390</v>
      </c>
      <c r="S3223">
        <v>7.38</v>
      </c>
      <c r="T3223">
        <v>2</v>
      </c>
      <c r="U3223">
        <v>0</v>
      </c>
      <c r="V3223">
        <v>3.3947999999999996</v>
      </c>
      <c r="W3223" t="s">
        <v>10948</v>
      </c>
      <c r="X3223" t="s">
        <v>10950</v>
      </c>
      <c r="Y3223">
        <v>3</v>
      </c>
      <c r="Z3223" t="s">
        <v>10953</v>
      </c>
      <c r="AA3223">
        <v>0.45999999999999996</v>
      </c>
    </row>
    <row r="3224" spans="1:27" x14ac:dyDescent="0.35">
      <c r="A3224">
        <v>6963</v>
      </c>
      <c r="B3224" t="s">
        <v>5200</v>
      </c>
      <c r="C3224">
        <v>2013</v>
      </c>
      <c r="D3224" s="1">
        <v>41472</v>
      </c>
      <c r="E3224" s="1">
        <v>41476</v>
      </c>
      <c r="F3224" t="s">
        <v>45</v>
      </c>
      <c r="G3224" t="s">
        <v>482</v>
      </c>
      <c r="H3224" t="s">
        <v>483</v>
      </c>
      <c r="I3224" t="s">
        <v>26</v>
      </c>
      <c r="J3224" t="s">
        <v>27</v>
      </c>
      <c r="K3224" t="s">
        <v>3938</v>
      </c>
      <c r="L3224" t="s">
        <v>4067</v>
      </c>
      <c r="M3224">
        <v>29203</v>
      </c>
      <c r="N3224" t="s">
        <v>3507</v>
      </c>
      <c r="O3224" t="s">
        <v>1863</v>
      </c>
      <c r="P3224" t="s">
        <v>32</v>
      </c>
      <c r="Q3224" t="s">
        <v>146</v>
      </c>
      <c r="R3224" t="s">
        <v>1864</v>
      </c>
      <c r="S3224">
        <v>10.199999999999999</v>
      </c>
      <c r="T3224">
        <v>5</v>
      </c>
      <c r="U3224">
        <v>0</v>
      </c>
      <c r="V3224">
        <v>4.7939999999999996</v>
      </c>
      <c r="W3224" t="s">
        <v>10936</v>
      </c>
      <c r="X3224" t="s">
        <v>10937</v>
      </c>
      <c r="Y3224">
        <v>7</v>
      </c>
      <c r="Z3224" t="s">
        <v>10938</v>
      </c>
      <c r="AA3224">
        <v>0.47</v>
      </c>
    </row>
    <row r="3225" spans="1:27" x14ac:dyDescent="0.35">
      <c r="A3225">
        <v>7077</v>
      </c>
      <c r="B3225" t="s">
        <v>6431</v>
      </c>
      <c r="C3225">
        <v>2013</v>
      </c>
      <c r="D3225" s="1">
        <v>41407</v>
      </c>
      <c r="E3225" s="1">
        <v>41412</v>
      </c>
      <c r="F3225" t="s">
        <v>23</v>
      </c>
      <c r="G3225" t="s">
        <v>556</v>
      </c>
      <c r="H3225" t="s">
        <v>557</v>
      </c>
      <c r="I3225" t="s">
        <v>38</v>
      </c>
      <c r="J3225" t="s">
        <v>27</v>
      </c>
      <c r="K3225" t="s">
        <v>3472</v>
      </c>
      <c r="L3225" t="s">
        <v>3473</v>
      </c>
      <c r="M3225">
        <v>98105</v>
      </c>
      <c r="N3225" t="s">
        <v>30</v>
      </c>
      <c r="O3225" t="s">
        <v>6432</v>
      </c>
      <c r="P3225" t="s">
        <v>32</v>
      </c>
      <c r="Q3225" t="s">
        <v>146</v>
      </c>
      <c r="R3225" t="s">
        <v>6433</v>
      </c>
      <c r="S3225">
        <v>54.900000000000006</v>
      </c>
      <c r="T3225">
        <v>5</v>
      </c>
      <c r="U3225">
        <v>0</v>
      </c>
      <c r="V3225">
        <v>26.901000000000003</v>
      </c>
      <c r="W3225" t="s">
        <v>10936</v>
      </c>
      <c r="X3225" t="s">
        <v>10942</v>
      </c>
      <c r="Y3225">
        <v>5</v>
      </c>
      <c r="Z3225" t="s">
        <v>10952</v>
      </c>
      <c r="AA3225">
        <v>0.49</v>
      </c>
    </row>
    <row r="3226" spans="1:27" x14ac:dyDescent="0.35">
      <c r="A3226">
        <v>7164</v>
      </c>
      <c r="B3226" t="s">
        <v>6434</v>
      </c>
      <c r="C3226">
        <v>2011</v>
      </c>
      <c r="D3226" s="1">
        <v>40655</v>
      </c>
      <c r="E3226" s="1">
        <v>40657</v>
      </c>
      <c r="F3226" t="s">
        <v>45</v>
      </c>
      <c r="G3226" t="s">
        <v>1101</v>
      </c>
      <c r="H3226" t="s">
        <v>1102</v>
      </c>
      <c r="I3226" t="s">
        <v>26</v>
      </c>
      <c r="J3226" t="s">
        <v>27</v>
      </c>
      <c r="K3226" t="s">
        <v>4913</v>
      </c>
      <c r="L3226" t="s">
        <v>3741</v>
      </c>
      <c r="M3226">
        <v>12180</v>
      </c>
      <c r="N3226" t="s">
        <v>3728</v>
      </c>
      <c r="O3226" t="s">
        <v>6421</v>
      </c>
      <c r="P3226" t="s">
        <v>32</v>
      </c>
      <c r="Q3226" t="s">
        <v>146</v>
      </c>
      <c r="R3226" t="s">
        <v>66</v>
      </c>
      <c r="S3226">
        <v>247.84</v>
      </c>
      <c r="T3226">
        <v>8</v>
      </c>
      <c r="U3226">
        <v>0</v>
      </c>
      <c r="V3226">
        <v>121.44159999999999</v>
      </c>
      <c r="W3226" t="s">
        <v>10944</v>
      </c>
      <c r="X3226" t="s">
        <v>10942</v>
      </c>
      <c r="Y3226">
        <v>4</v>
      </c>
      <c r="Z3226" t="s">
        <v>10943</v>
      </c>
      <c r="AA3226">
        <v>0.49</v>
      </c>
    </row>
    <row r="3227" spans="1:27" x14ac:dyDescent="0.35">
      <c r="A3227">
        <v>7505</v>
      </c>
      <c r="B3227" t="s">
        <v>6435</v>
      </c>
      <c r="C3227">
        <v>2013</v>
      </c>
      <c r="D3227" s="1">
        <v>41305</v>
      </c>
      <c r="E3227" s="1">
        <v>41309</v>
      </c>
      <c r="F3227" t="s">
        <v>45</v>
      </c>
      <c r="G3227" t="s">
        <v>1378</v>
      </c>
      <c r="H3227" t="s">
        <v>1379</v>
      </c>
      <c r="I3227" t="s">
        <v>26</v>
      </c>
      <c r="J3227" t="s">
        <v>27</v>
      </c>
      <c r="K3227" t="s">
        <v>6436</v>
      </c>
      <c r="L3227" t="s">
        <v>3901</v>
      </c>
      <c r="M3227">
        <v>8401</v>
      </c>
      <c r="N3227" t="s">
        <v>3728</v>
      </c>
      <c r="O3227" t="s">
        <v>3287</v>
      </c>
      <c r="P3227" t="s">
        <v>32</v>
      </c>
      <c r="Q3227" t="s">
        <v>146</v>
      </c>
      <c r="R3227" t="s">
        <v>66</v>
      </c>
      <c r="S3227">
        <v>23.36</v>
      </c>
      <c r="T3227">
        <v>2</v>
      </c>
      <c r="U3227">
        <v>0</v>
      </c>
      <c r="V3227">
        <v>11.68</v>
      </c>
      <c r="W3227" t="s">
        <v>10936</v>
      </c>
      <c r="X3227" t="s">
        <v>10950</v>
      </c>
      <c r="Y3227">
        <v>1</v>
      </c>
      <c r="Z3227" t="s">
        <v>10951</v>
      </c>
      <c r="AA3227">
        <v>0.5</v>
      </c>
    </row>
    <row r="3228" spans="1:27" x14ac:dyDescent="0.35">
      <c r="A3228">
        <v>7639</v>
      </c>
      <c r="B3228" t="s">
        <v>4014</v>
      </c>
      <c r="C3228">
        <v>2014</v>
      </c>
      <c r="D3228" s="1">
        <v>41701</v>
      </c>
      <c r="E3228" s="1">
        <v>41707</v>
      </c>
      <c r="F3228" t="s">
        <v>23</v>
      </c>
      <c r="G3228" t="s">
        <v>4015</v>
      </c>
      <c r="H3228" t="s">
        <v>4016</v>
      </c>
      <c r="I3228" t="s">
        <v>26</v>
      </c>
      <c r="J3228" t="s">
        <v>27</v>
      </c>
      <c r="K3228" t="s">
        <v>3821</v>
      </c>
      <c r="L3228" t="s">
        <v>3822</v>
      </c>
      <c r="M3228">
        <v>19711</v>
      </c>
      <c r="N3228" t="s">
        <v>3728</v>
      </c>
      <c r="O3228" t="s">
        <v>6406</v>
      </c>
      <c r="P3228" t="s">
        <v>32</v>
      </c>
      <c r="Q3228" t="s">
        <v>146</v>
      </c>
      <c r="R3228" t="s">
        <v>66</v>
      </c>
      <c r="S3228">
        <v>57.959999999999994</v>
      </c>
      <c r="T3228">
        <v>7</v>
      </c>
      <c r="U3228">
        <v>0</v>
      </c>
      <c r="V3228">
        <v>27.241199999999996</v>
      </c>
      <c r="W3228" t="s">
        <v>10939</v>
      </c>
      <c r="X3228" t="s">
        <v>10950</v>
      </c>
      <c r="Y3228">
        <v>3</v>
      </c>
      <c r="Z3228" t="s">
        <v>10953</v>
      </c>
      <c r="AA3228">
        <v>0.47</v>
      </c>
    </row>
    <row r="3229" spans="1:27" x14ac:dyDescent="0.35">
      <c r="A3229">
        <v>7764</v>
      </c>
      <c r="B3229" t="s">
        <v>6437</v>
      </c>
      <c r="C3229">
        <v>2012</v>
      </c>
      <c r="D3229" s="1">
        <v>40942</v>
      </c>
      <c r="E3229" s="1">
        <v>40946</v>
      </c>
      <c r="F3229" t="s">
        <v>23</v>
      </c>
      <c r="G3229" t="s">
        <v>3305</v>
      </c>
      <c r="H3229" t="s">
        <v>3306</v>
      </c>
      <c r="I3229" t="s">
        <v>38</v>
      </c>
      <c r="J3229" t="s">
        <v>27</v>
      </c>
      <c r="K3229" t="s">
        <v>3521</v>
      </c>
      <c r="L3229" t="s">
        <v>3522</v>
      </c>
      <c r="M3229">
        <v>31907</v>
      </c>
      <c r="N3229" t="s">
        <v>3507</v>
      </c>
      <c r="O3229" t="s">
        <v>6406</v>
      </c>
      <c r="P3229" t="s">
        <v>32</v>
      </c>
      <c r="Q3229" t="s">
        <v>146</v>
      </c>
      <c r="R3229" t="s">
        <v>66</v>
      </c>
      <c r="S3229">
        <v>74.52</v>
      </c>
      <c r="T3229">
        <v>9</v>
      </c>
      <c r="U3229">
        <v>0</v>
      </c>
      <c r="V3229">
        <v>35.024399999999993</v>
      </c>
      <c r="W3229" t="s">
        <v>10948</v>
      </c>
      <c r="X3229" t="s">
        <v>10950</v>
      </c>
      <c r="Y3229">
        <v>2</v>
      </c>
      <c r="Z3229" t="s">
        <v>10955</v>
      </c>
      <c r="AA3229">
        <v>0.46999999999999992</v>
      </c>
    </row>
    <row r="3230" spans="1:27" x14ac:dyDescent="0.35">
      <c r="A3230">
        <v>7840</v>
      </c>
      <c r="B3230" t="s">
        <v>3676</v>
      </c>
      <c r="C3230">
        <v>2011</v>
      </c>
      <c r="D3230" s="1">
        <v>40630</v>
      </c>
      <c r="E3230" s="1">
        <v>40635</v>
      </c>
      <c r="F3230" t="s">
        <v>23</v>
      </c>
      <c r="G3230" t="s">
        <v>3089</v>
      </c>
      <c r="H3230" t="s">
        <v>3090</v>
      </c>
      <c r="I3230" t="s">
        <v>38</v>
      </c>
      <c r="J3230" t="s">
        <v>27</v>
      </c>
      <c r="K3230" t="s">
        <v>3677</v>
      </c>
      <c r="L3230" t="s">
        <v>3678</v>
      </c>
      <c r="M3230">
        <v>50315</v>
      </c>
      <c r="N3230" t="s">
        <v>3479</v>
      </c>
      <c r="O3230" t="s">
        <v>1863</v>
      </c>
      <c r="P3230" t="s">
        <v>32</v>
      </c>
      <c r="Q3230" t="s">
        <v>146</v>
      </c>
      <c r="R3230" t="s">
        <v>1864</v>
      </c>
      <c r="S3230">
        <v>6.12</v>
      </c>
      <c r="T3230">
        <v>3</v>
      </c>
      <c r="U3230">
        <v>0</v>
      </c>
      <c r="V3230">
        <v>2.8763999999999994</v>
      </c>
      <c r="W3230" t="s">
        <v>10944</v>
      </c>
      <c r="X3230" t="s">
        <v>10950</v>
      </c>
      <c r="Y3230">
        <v>3</v>
      </c>
      <c r="Z3230" t="s">
        <v>10953</v>
      </c>
      <c r="AA3230">
        <v>0.46999999999999992</v>
      </c>
    </row>
    <row r="3231" spans="1:27" x14ac:dyDescent="0.35">
      <c r="A3231">
        <v>8296</v>
      </c>
      <c r="B3231" t="s">
        <v>5238</v>
      </c>
      <c r="C3231">
        <v>2013</v>
      </c>
      <c r="D3231" s="1">
        <v>41425</v>
      </c>
      <c r="E3231" s="1">
        <v>41429</v>
      </c>
      <c r="F3231" t="s">
        <v>23</v>
      </c>
      <c r="G3231" t="s">
        <v>1960</v>
      </c>
      <c r="H3231" t="s">
        <v>1961</v>
      </c>
      <c r="I3231" t="s">
        <v>26</v>
      </c>
      <c r="J3231" t="s">
        <v>27</v>
      </c>
      <c r="K3231" t="s">
        <v>3768</v>
      </c>
      <c r="L3231" t="s">
        <v>3506</v>
      </c>
      <c r="M3231">
        <v>22204</v>
      </c>
      <c r="N3231" t="s">
        <v>3507</v>
      </c>
      <c r="O3231" t="s">
        <v>2576</v>
      </c>
      <c r="P3231" t="s">
        <v>32</v>
      </c>
      <c r="Q3231" t="s">
        <v>146</v>
      </c>
      <c r="R3231" t="s">
        <v>2577</v>
      </c>
      <c r="S3231">
        <v>26.55</v>
      </c>
      <c r="T3231">
        <v>9</v>
      </c>
      <c r="U3231">
        <v>0</v>
      </c>
      <c r="V3231">
        <v>12.744</v>
      </c>
      <c r="W3231" t="s">
        <v>10936</v>
      </c>
      <c r="X3231" t="s">
        <v>10942</v>
      </c>
      <c r="Y3231">
        <v>5</v>
      </c>
      <c r="Z3231" t="s">
        <v>10952</v>
      </c>
      <c r="AA3231">
        <v>0.48</v>
      </c>
    </row>
    <row r="3232" spans="1:27" x14ac:dyDescent="0.35">
      <c r="A3232">
        <v>8301</v>
      </c>
      <c r="B3232" t="s">
        <v>6438</v>
      </c>
      <c r="C3232">
        <v>2012</v>
      </c>
      <c r="D3232" s="1">
        <v>41019</v>
      </c>
      <c r="E3232" s="1">
        <v>41023</v>
      </c>
      <c r="F3232" t="s">
        <v>23</v>
      </c>
      <c r="G3232" t="s">
        <v>403</v>
      </c>
      <c r="H3232" t="s">
        <v>404</v>
      </c>
      <c r="I3232" t="s">
        <v>38</v>
      </c>
      <c r="J3232" t="s">
        <v>27</v>
      </c>
      <c r="K3232" t="s">
        <v>3477</v>
      </c>
      <c r="L3232" t="s">
        <v>3478</v>
      </c>
      <c r="M3232">
        <v>48234</v>
      </c>
      <c r="N3232" t="s">
        <v>3479</v>
      </c>
      <c r="O3232" t="s">
        <v>145</v>
      </c>
      <c r="P3232" t="s">
        <v>32</v>
      </c>
      <c r="Q3232" t="s">
        <v>146</v>
      </c>
      <c r="R3232" t="s">
        <v>147</v>
      </c>
      <c r="S3232">
        <v>180.96</v>
      </c>
      <c r="T3232">
        <v>2</v>
      </c>
      <c r="U3232">
        <v>0</v>
      </c>
      <c r="V3232">
        <v>81.432000000000002</v>
      </c>
      <c r="W3232" t="s">
        <v>10948</v>
      </c>
      <c r="X3232" t="s">
        <v>10942</v>
      </c>
      <c r="Y3232">
        <v>4</v>
      </c>
      <c r="Z3232" t="s">
        <v>10943</v>
      </c>
      <c r="AA3232">
        <v>0.45</v>
      </c>
    </row>
    <row r="3233" spans="1:27" x14ac:dyDescent="0.35">
      <c r="A3233">
        <v>8591</v>
      </c>
      <c r="B3233" t="s">
        <v>6439</v>
      </c>
      <c r="C3233">
        <v>2014</v>
      </c>
      <c r="D3233" s="1">
        <v>41912</v>
      </c>
      <c r="E3233" s="1">
        <v>41914</v>
      </c>
      <c r="F3233" t="s">
        <v>56</v>
      </c>
      <c r="G3233" t="s">
        <v>1185</v>
      </c>
      <c r="H3233" t="s">
        <v>1186</v>
      </c>
      <c r="I3233" t="s">
        <v>26</v>
      </c>
      <c r="J3233" t="s">
        <v>27</v>
      </c>
      <c r="K3233" t="s">
        <v>4832</v>
      </c>
      <c r="L3233" t="s">
        <v>3741</v>
      </c>
      <c r="M3233">
        <v>11550</v>
      </c>
      <c r="N3233" t="s">
        <v>3728</v>
      </c>
      <c r="O3233" t="s">
        <v>6419</v>
      </c>
      <c r="P3233" t="s">
        <v>32</v>
      </c>
      <c r="Q3233" t="s">
        <v>146</v>
      </c>
      <c r="R3233" t="s">
        <v>6420</v>
      </c>
      <c r="S3233">
        <v>7.98</v>
      </c>
      <c r="T3233">
        <v>3</v>
      </c>
      <c r="U3233">
        <v>0</v>
      </c>
      <c r="V3233">
        <v>3.9102000000000006</v>
      </c>
      <c r="W3233" t="s">
        <v>10939</v>
      </c>
      <c r="X3233" t="s">
        <v>10937</v>
      </c>
      <c r="Y3233">
        <v>9</v>
      </c>
      <c r="Z3233" t="s">
        <v>10949</v>
      </c>
      <c r="AA3233">
        <v>0.49000000000000005</v>
      </c>
    </row>
    <row r="3234" spans="1:27" x14ac:dyDescent="0.35">
      <c r="A3234">
        <v>8762</v>
      </c>
      <c r="B3234" t="s">
        <v>6440</v>
      </c>
      <c r="C3234">
        <v>2013</v>
      </c>
      <c r="D3234" s="1">
        <v>41305</v>
      </c>
      <c r="E3234" s="1">
        <v>41311</v>
      </c>
      <c r="F3234" t="s">
        <v>23</v>
      </c>
      <c r="G3234" t="s">
        <v>516</v>
      </c>
      <c r="H3234" t="s">
        <v>517</v>
      </c>
      <c r="I3234" t="s">
        <v>127</v>
      </c>
      <c r="J3234" t="s">
        <v>27</v>
      </c>
      <c r="K3234" t="s">
        <v>3829</v>
      </c>
      <c r="L3234" t="s">
        <v>3522</v>
      </c>
      <c r="M3234">
        <v>30318</v>
      </c>
      <c r="N3234" t="s">
        <v>3507</v>
      </c>
      <c r="O3234" t="s">
        <v>1732</v>
      </c>
      <c r="P3234" t="s">
        <v>32</v>
      </c>
      <c r="Q3234" t="s">
        <v>146</v>
      </c>
      <c r="R3234" t="s">
        <v>1733</v>
      </c>
      <c r="S3234">
        <v>125.36</v>
      </c>
      <c r="T3234">
        <v>8</v>
      </c>
      <c r="U3234">
        <v>0</v>
      </c>
      <c r="V3234">
        <v>58.919199999999989</v>
      </c>
      <c r="W3234" t="s">
        <v>10936</v>
      </c>
      <c r="X3234" t="s">
        <v>10950</v>
      </c>
      <c r="Y3234">
        <v>1</v>
      </c>
      <c r="Z3234" t="s">
        <v>10951</v>
      </c>
      <c r="AA3234">
        <v>0.46999999999999992</v>
      </c>
    </row>
    <row r="3235" spans="1:27" x14ac:dyDescent="0.35">
      <c r="A3235">
        <v>8818</v>
      </c>
      <c r="B3235" t="s">
        <v>4631</v>
      </c>
      <c r="C3235">
        <v>2012</v>
      </c>
      <c r="D3235" s="1">
        <v>41236</v>
      </c>
      <c r="E3235" s="1">
        <v>41238</v>
      </c>
      <c r="F3235" t="s">
        <v>45</v>
      </c>
      <c r="G3235" t="s">
        <v>4632</v>
      </c>
      <c r="H3235" t="s">
        <v>4633</v>
      </c>
      <c r="I3235" t="s">
        <v>38</v>
      </c>
      <c r="J3235" t="s">
        <v>27</v>
      </c>
      <c r="K3235" t="s">
        <v>3920</v>
      </c>
      <c r="L3235" t="s">
        <v>3822</v>
      </c>
      <c r="M3235">
        <v>19805</v>
      </c>
      <c r="N3235" t="s">
        <v>3728</v>
      </c>
      <c r="O3235" t="s">
        <v>6406</v>
      </c>
      <c r="P3235" t="s">
        <v>32</v>
      </c>
      <c r="Q3235" t="s">
        <v>146</v>
      </c>
      <c r="R3235" t="s">
        <v>66</v>
      </c>
      <c r="S3235">
        <v>16.559999999999999</v>
      </c>
      <c r="T3235">
        <v>2</v>
      </c>
      <c r="U3235">
        <v>0</v>
      </c>
      <c r="V3235">
        <v>7.783199999999999</v>
      </c>
      <c r="W3235" t="s">
        <v>10948</v>
      </c>
      <c r="X3235" t="s">
        <v>10940</v>
      </c>
      <c r="Y3235">
        <v>11</v>
      </c>
      <c r="Z3235" t="s">
        <v>10947</v>
      </c>
      <c r="AA3235">
        <v>0.47</v>
      </c>
    </row>
    <row r="3236" spans="1:27" x14ac:dyDescent="0.35">
      <c r="A3236">
        <v>9070</v>
      </c>
      <c r="B3236" t="s">
        <v>6441</v>
      </c>
      <c r="C3236">
        <v>2013</v>
      </c>
      <c r="D3236" s="1">
        <v>41520</v>
      </c>
      <c r="E3236" s="1">
        <v>41523</v>
      </c>
      <c r="F3236" t="s">
        <v>45</v>
      </c>
      <c r="G3236" t="s">
        <v>3229</v>
      </c>
      <c r="H3236" t="s">
        <v>3230</v>
      </c>
      <c r="I3236" t="s">
        <v>38</v>
      </c>
      <c r="J3236" t="s">
        <v>27</v>
      </c>
      <c r="K3236" t="s">
        <v>3677</v>
      </c>
      <c r="L3236" t="s">
        <v>3473</v>
      </c>
      <c r="M3236">
        <v>98198</v>
      </c>
      <c r="N3236" t="s">
        <v>30</v>
      </c>
      <c r="O3236" t="s">
        <v>1742</v>
      </c>
      <c r="P3236" t="s">
        <v>32</v>
      </c>
      <c r="Q3236" t="s">
        <v>146</v>
      </c>
      <c r="R3236" t="s">
        <v>1743</v>
      </c>
      <c r="S3236">
        <v>65.94</v>
      </c>
      <c r="T3236">
        <v>3</v>
      </c>
      <c r="U3236">
        <v>0</v>
      </c>
      <c r="V3236">
        <v>30.991800000000001</v>
      </c>
      <c r="W3236" t="s">
        <v>10936</v>
      </c>
      <c r="X3236" t="s">
        <v>10937</v>
      </c>
      <c r="Y3236">
        <v>9</v>
      </c>
      <c r="Z3236" t="s">
        <v>10949</v>
      </c>
      <c r="AA3236">
        <v>0.47000000000000003</v>
      </c>
    </row>
    <row r="3237" spans="1:27" x14ac:dyDescent="0.35">
      <c r="A3237">
        <v>9073</v>
      </c>
      <c r="B3237" t="s">
        <v>5267</v>
      </c>
      <c r="C3237">
        <v>2013</v>
      </c>
      <c r="D3237" s="1">
        <v>41522</v>
      </c>
      <c r="E3237" s="1">
        <v>41526</v>
      </c>
      <c r="F3237" t="s">
        <v>23</v>
      </c>
      <c r="G3237" t="s">
        <v>2958</v>
      </c>
      <c r="H3237" t="s">
        <v>2959</v>
      </c>
      <c r="I3237" t="s">
        <v>38</v>
      </c>
      <c r="J3237" t="s">
        <v>27</v>
      </c>
      <c r="K3237" t="s">
        <v>3505</v>
      </c>
      <c r="L3237" t="s">
        <v>3501</v>
      </c>
      <c r="M3237">
        <v>65807</v>
      </c>
      <c r="N3237" t="s">
        <v>3479</v>
      </c>
      <c r="O3237" t="s">
        <v>6406</v>
      </c>
      <c r="P3237" t="s">
        <v>32</v>
      </c>
      <c r="Q3237" t="s">
        <v>146</v>
      </c>
      <c r="R3237" t="s">
        <v>66</v>
      </c>
      <c r="S3237">
        <v>16.559999999999999</v>
      </c>
      <c r="T3237">
        <v>2</v>
      </c>
      <c r="U3237">
        <v>0</v>
      </c>
      <c r="V3237">
        <v>7.783199999999999</v>
      </c>
      <c r="W3237" t="s">
        <v>10936</v>
      </c>
      <c r="X3237" t="s">
        <v>10937</v>
      </c>
      <c r="Y3237">
        <v>9</v>
      </c>
      <c r="Z3237" t="s">
        <v>10949</v>
      </c>
      <c r="AA3237">
        <v>0.47</v>
      </c>
    </row>
    <row r="3238" spans="1:27" x14ac:dyDescent="0.35">
      <c r="A3238">
        <v>9111</v>
      </c>
      <c r="B3238" t="s">
        <v>5269</v>
      </c>
      <c r="C3238">
        <v>2011</v>
      </c>
      <c r="D3238" s="1">
        <v>40829</v>
      </c>
      <c r="E3238" s="1">
        <v>40831</v>
      </c>
      <c r="F3238" t="s">
        <v>56</v>
      </c>
      <c r="G3238" t="s">
        <v>1061</v>
      </c>
      <c r="H3238" t="s">
        <v>1062</v>
      </c>
      <c r="I3238" t="s">
        <v>127</v>
      </c>
      <c r="J3238" t="s">
        <v>27</v>
      </c>
      <c r="K3238" t="s">
        <v>3625</v>
      </c>
      <c r="L3238" t="s">
        <v>3506</v>
      </c>
      <c r="M3238">
        <v>23223</v>
      </c>
      <c r="N3238" t="s">
        <v>3507</v>
      </c>
      <c r="O3238" t="s">
        <v>1007</v>
      </c>
      <c r="P3238" t="s">
        <v>32</v>
      </c>
      <c r="Q3238" t="s">
        <v>146</v>
      </c>
      <c r="R3238" t="s">
        <v>1008</v>
      </c>
      <c r="S3238">
        <v>36.4</v>
      </c>
      <c r="T3238">
        <v>5</v>
      </c>
      <c r="U3238">
        <v>0</v>
      </c>
      <c r="V3238">
        <v>17.472000000000001</v>
      </c>
      <c r="W3238" t="s">
        <v>10944</v>
      </c>
      <c r="X3238" t="s">
        <v>10940</v>
      </c>
      <c r="Y3238">
        <v>10</v>
      </c>
      <c r="Z3238" t="s">
        <v>10945</v>
      </c>
      <c r="AA3238">
        <v>0.48000000000000004</v>
      </c>
    </row>
    <row r="3239" spans="1:27" x14ac:dyDescent="0.35">
      <c r="A3239">
        <v>9210</v>
      </c>
      <c r="B3239" t="s">
        <v>6442</v>
      </c>
      <c r="C3239">
        <v>2014</v>
      </c>
      <c r="D3239" s="1">
        <v>41985</v>
      </c>
      <c r="E3239" s="1">
        <v>41988</v>
      </c>
      <c r="F3239" t="s">
        <v>45</v>
      </c>
      <c r="G3239" t="s">
        <v>6443</v>
      </c>
      <c r="H3239" t="s">
        <v>6444</v>
      </c>
      <c r="I3239" t="s">
        <v>127</v>
      </c>
      <c r="J3239" t="s">
        <v>27</v>
      </c>
      <c r="K3239" t="s">
        <v>4059</v>
      </c>
      <c r="L3239" t="s">
        <v>3678</v>
      </c>
      <c r="M3239">
        <v>52601</v>
      </c>
      <c r="N3239" t="s">
        <v>3479</v>
      </c>
      <c r="O3239" t="s">
        <v>1007</v>
      </c>
      <c r="P3239" t="s">
        <v>32</v>
      </c>
      <c r="Q3239" t="s">
        <v>146</v>
      </c>
      <c r="R3239" t="s">
        <v>1008</v>
      </c>
      <c r="S3239">
        <v>7.28</v>
      </c>
      <c r="T3239">
        <v>1</v>
      </c>
      <c r="U3239">
        <v>0</v>
      </c>
      <c r="V3239">
        <v>3.4944000000000002</v>
      </c>
      <c r="W3239" t="s">
        <v>10939</v>
      </c>
      <c r="X3239" t="s">
        <v>10940</v>
      </c>
      <c r="Y3239">
        <v>12</v>
      </c>
      <c r="Z3239" t="s">
        <v>10941</v>
      </c>
      <c r="AA3239">
        <v>0.48</v>
      </c>
    </row>
    <row r="3240" spans="1:27" x14ac:dyDescent="0.35">
      <c r="A3240">
        <v>9218</v>
      </c>
      <c r="B3240" t="s">
        <v>6445</v>
      </c>
      <c r="C3240">
        <v>2014</v>
      </c>
      <c r="D3240" s="1">
        <v>41958</v>
      </c>
      <c r="E3240" s="1">
        <v>41961</v>
      </c>
      <c r="F3240" t="s">
        <v>56</v>
      </c>
      <c r="G3240" t="s">
        <v>5594</v>
      </c>
      <c r="H3240" t="s">
        <v>5595</v>
      </c>
      <c r="I3240" t="s">
        <v>127</v>
      </c>
      <c r="J3240" t="s">
        <v>27</v>
      </c>
      <c r="K3240" t="s">
        <v>3641</v>
      </c>
      <c r="L3240" t="s">
        <v>3642</v>
      </c>
      <c r="M3240">
        <v>55407</v>
      </c>
      <c r="N3240" t="s">
        <v>3479</v>
      </c>
      <c r="O3240" t="s">
        <v>1816</v>
      </c>
      <c r="P3240" t="s">
        <v>32</v>
      </c>
      <c r="Q3240" t="s">
        <v>146</v>
      </c>
      <c r="R3240" t="s">
        <v>1817</v>
      </c>
      <c r="S3240">
        <v>15.28</v>
      </c>
      <c r="T3240">
        <v>2</v>
      </c>
      <c r="U3240">
        <v>0</v>
      </c>
      <c r="V3240">
        <v>7.4871999999999996</v>
      </c>
      <c r="W3240" t="s">
        <v>10939</v>
      </c>
      <c r="X3240" t="s">
        <v>10940</v>
      </c>
      <c r="Y3240">
        <v>11</v>
      </c>
      <c r="Z3240" t="s">
        <v>10947</v>
      </c>
      <c r="AA3240">
        <v>0.49</v>
      </c>
    </row>
    <row r="3241" spans="1:27" x14ac:dyDescent="0.35">
      <c r="A3241">
        <v>9390</v>
      </c>
      <c r="B3241" t="s">
        <v>6250</v>
      </c>
      <c r="C3241">
        <v>2014</v>
      </c>
      <c r="D3241" s="1">
        <v>41659</v>
      </c>
      <c r="E3241" s="1">
        <v>41663</v>
      </c>
      <c r="F3241" t="s">
        <v>23</v>
      </c>
      <c r="G3241" t="s">
        <v>2843</v>
      </c>
      <c r="H3241" t="s">
        <v>2844</v>
      </c>
      <c r="I3241" t="s">
        <v>38</v>
      </c>
      <c r="J3241" t="s">
        <v>27</v>
      </c>
      <c r="K3241" t="s">
        <v>4059</v>
      </c>
      <c r="L3241" t="s">
        <v>4060</v>
      </c>
      <c r="M3241">
        <v>5408</v>
      </c>
      <c r="N3241" t="s">
        <v>3728</v>
      </c>
      <c r="O3241" t="s">
        <v>1863</v>
      </c>
      <c r="P3241" t="s">
        <v>32</v>
      </c>
      <c r="Q3241" t="s">
        <v>146</v>
      </c>
      <c r="R3241" t="s">
        <v>1864</v>
      </c>
      <c r="S3241">
        <v>2.04</v>
      </c>
      <c r="T3241">
        <v>1</v>
      </c>
      <c r="U3241">
        <v>0</v>
      </c>
      <c r="V3241">
        <v>0.95879999999999987</v>
      </c>
      <c r="W3241" t="s">
        <v>10939</v>
      </c>
      <c r="X3241" t="s">
        <v>10950</v>
      </c>
      <c r="Y3241">
        <v>1</v>
      </c>
      <c r="Z3241" t="s">
        <v>10951</v>
      </c>
      <c r="AA3241">
        <v>0.46999999999999992</v>
      </c>
    </row>
    <row r="3242" spans="1:27" x14ac:dyDescent="0.35">
      <c r="A3242">
        <v>9401</v>
      </c>
      <c r="B3242" t="s">
        <v>6446</v>
      </c>
      <c r="C3242">
        <v>2012</v>
      </c>
      <c r="D3242" s="1">
        <v>41168</v>
      </c>
      <c r="E3242" s="1">
        <v>41173</v>
      </c>
      <c r="F3242" t="s">
        <v>23</v>
      </c>
      <c r="G3242" t="s">
        <v>2430</v>
      </c>
      <c r="H3242" t="s">
        <v>2431</v>
      </c>
      <c r="I3242" t="s">
        <v>38</v>
      </c>
      <c r="J3242" t="s">
        <v>27</v>
      </c>
      <c r="K3242" t="s">
        <v>3665</v>
      </c>
      <c r="L3242" t="s">
        <v>3506</v>
      </c>
      <c r="M3242">
        <v>23602</v>
      </c>
      <c r="N3242" t="s">
        <v>3507</v>
      </c>
      <c r="O3242" t="s">
        <v>1731</v>
      </c>
      <c r="P3242" t="s">
        <v>32</v>
      </c>
      <c r="Q3242" t="s">
        <v>146</v>
      </c>
      <c r="R3242" t="s">
        <v>66</v>
      </c>
      <c r="S3242">
        <v>31.12</v>
      </c>
      <c r="T3242">
        <v>4</v>
      </c>
      <c r="U3242">
        <v>0</v>
      </c>
      <c r="V3242">
        <v>14.6264</v>
      </c>
      <c r="W3242" t="s">
        <v>10948</v>
      </c>
      <c r="X3242" t="s">
        <v>10937</v>
      </c>
      <c r="Y3242">
        <v>9</v>
      </c>
      <c r="Z3242" t="s">
        <v>10949</v>
      </c>
      <c r="AA3242">
        <v>0.47</v>
      </c>
    </row>
    <row r="3243" spans="1:27" x14ac:dyDescent="0.35">
      <c r="A3243">
        <v>9677</v>
      </c>
      <c r="B3243" t="s">
        <v>6447</v>
      </c>
      <c r="C3243">
        <v>2011</v>
      </c>
      <c r="D3243" s="1">
        <v>40875</v>
      </c>
      <c r="E3243" s="1">
        <v>40880</v>
      </c>
      <c r="F3243" t="s">
        <v>23</v>
      </c>
      <c r="G3243" t="s">
        <v>1265</v>
      </c>
      <c r="H3243" t="s">
        <v>1266</v>
      </c>
      <c r="I3243" t="s">
        <v>26</v>
      </c>
      <c r="J3243" t="s">
        <v>27</v>
      </c>
      <c r="K3243" t="s">
        <v>3625</v>
      </c>
      <c r="L3243" t="s">
        <v>3626</v>
      </c>
      <c r="M3243">
        <v>47374</v>
      </c>
      <c r="N3243" t="s">
        <v>3479</v>
      </c>
      <c r="O3243" t="s">
        <v>1152</v>
      </c>
      <c r="P3243" t="s">
        <v>32</v>
      </c>
      <c r="Q3243" t="s">
        <v>146</v>
      </c>
      <c r="R3243" t="s">
        <v>1153</v>
      </c>
      <c r="S3243">
        <v>64.02</v>
      </c>
      <c r="T3243">
        <v>6</v>
      </c>
      <c r="U3243">
        <v>0</v>
      </c>
      <c r="V3243">
        <v>29.449199999999998</v>
      </c>
      <c r="W3243" t="s">
        <v>10944</v>
      </c>
      <c r="X3243" t="s">
        <v>10940</v>
      </c>
      <c r="Y3243">
        <v>11</v>
      </c>
      <c r="Z3243" t="s">
        <v>10947</v>
      </c>
      <c r="AA3243">
        <v>0.45999999999999996</v>
      </c>
    </row>
    <row r="3244" spans="1:27" x14ac:dyDescent="0.35">
      <c r="A3244">
        <v>9967</v>
      </c>
      <c r="B3244" t="s">
        <v>5359</v>
      </c>
      <c r="C3244">
        <v>2013</v>
      </c>
      <c r="D3244" s="1">
        <v>41614</v>
      </c>
      <c r="E3244" s="1">
        <v>41619</v>
      </c>
      <c r="F3244" t="s">
        <v>45</v>
      </c>
      <c r="G3244" t="s">
        <v>5244</v>
      </c>
      <c r="H3244" t="s">
        <v>5245</v>
      </c>
      <c r="I3244" t="s">
        <v>26</v>
      </c>
      <c r="J3244" t="s">
        <v>27</v>
      </c>
      <c r="K3244" t="s">
        <v>3821</v>
      </c>
      <c r="L3244" t="s">
        <v>3822</v>
      </c>
      <c r="M3244">
        <v>19711</v>
      </c>
      <c r="N3244" t="s">
        <v>3728</v>
      </c>
      <c r="O3244" t="s">
        <v>1732</v>
      </c>
      <c r="P3244" t="s">
        <v>32</v>
      </c>
      <c r="Q3244" t="s">
        <v>146</v>
      </c>
      <c r="R3244" t="s">
        <v>1733</v>
      </c>
      <c r="S3244">
        <v>109.69</v>
      </c>
      <c r="T3244">
        <v>7</v>
      </c>
      <c r="U3244">
        <v>0</v>
      </c>
      <c r="V3244">
        <v>51.554299999999991</v>
      </c>
      <c r="W3244" t="s">
        <v>10936</v>
      </c>
      <c r="X3244" t="s">
        <v>10940</v>
      </c>
      <c r="Y3244">
        <v>12</v>
      </c>
      <c r="Z3244" t="s">
        <v>10941</v>
      </c>
      <c r="AA3244">
        <v>0.46999999999999992</v>
      </c>
    </row>
    <row r="3245" spans="1:27" x14ac:dyDescent="0.35">
      <c r="A3245">
        <v>210</v>
      </c>
      <c r="B3245" t="s">
        <v>4792</v>
      </c>
      <c r="C3245">
        <v>2014</v>
      </c>
      <c r="D3245" s="1">
        <v>41975</v>
      </c>
      <c r="E3245" s="1">
        <v>41981</v>
      </c>
      <c r="F3245" t="s">
        <v>23</v>
      </c>
      <c r="G3245" t="s">
        <v>3162</v>
      </c>
      <c r="H3245" t="s">
        <v>3163</v>
      </c>
      <c r="I3245" t="s">
        <v>38</v>
      </c>
      <c r="J3245" t="s">
        <v>27</v>
      </c>
      <c r="K3245" t="s">
        <v>4793</v>
      </c>
      <c r="L3245" t="s">
        <v>3478</v>
      </c>
      <c r="M3245">
        <v>48601</v>
      </c>
      <c r="N3245" t="s">
        <v>3479</v>
      </c>
      <c r="O3245" t="s">
        <v>98</v>
      </c>
      <c r="P3245" t="s">
        <v>32</v>
      </c>
      <c r="Q3245" t="s">
        <v>65</v>
      </c>
      <c r="R3245" t="s">
        <v>99</v>
      </c>
      <c r="S3245">
        <v>52.29</v>
      </c>
      <c r="T3245">
        <v>9</v>
      </c>
      <c r="U3245">
        <v>0</v>
      </c>
      <c r="V3245">
        <v>16.209899999999998</v>
      </c>
      <c r="W3245" t="s">
        <v>10939</v>
      </c>
      <c r="X3245" t="s">
        <v>10940</v>
      </c>
      <c r="Y3245">
        <v>12</v>
      </c>
      <c r="Z3245" t="s">
        <v>10941</v>
      </c>
      <c r="AA3245">
        <v>0.30999999999999994</v>
      </c>
    </row>
    <row r="3246" spans="1:27" x14ac:dyDescent="0.35">
      <c r="A3246">
        <v>268</v>
      </c>
      <c r="B3246" t="s">
        <v>6448</v>
      </c>
      <c r="C3246">
        <v>2013</v>
      </c>
      <c r="D3246" s="1">
        <v>41296</v>
      </c>
      <c r="E3246" s="1">
        <v>41302</v>
      </c>
      <c r="F3246" t="s">
        <v>23</v>
      </c>
      <c r="G3246" t="s">
        <v>1560</v>
      </c>
      <c r="H3246" t="s">
        <v>1561</v>
      </c>
      <c r="I3246" t="s">
        <v>38</v>
      </c>
      <c r="J3246" t="s">
        <v>27</v>
      </c>
      <c r="K3246" t="s">
        <v>4045</v>
      </c>
      <c r="L3246" t="s">
        <v>3901</v>
      </c>
      <c r="M3246">
        <v>7960</v>
      </c>
      <c r="N3246" t="s">
        <v>3728</v>
      </c>
      <c r="O3246" t="s">
        <v>6449</v>
      </c>
      <c r="P3246" t="s">
        <v>32</v>
      </c>
      <c r="Q3246" t="s">
        <v>65</v>
      </c>
      <c r="R3246" t="s">
        <v>6450</v>
      </c>
      <c r="S3246">
        <v>7.5600000000000005</v>
      </c>
      <c r="T3246">
        <v>6</v>
      </c>
      <c r="U3246">
        <v>0</v>
      </c>
      <c r="V3246">
        <v>0.3024</v>
      </c>
      <c r="W3246" t="s">
        <v>10936</v>
      </c>
      <c r="X3246" t="s">
        <v>10950</v>
      </c>
      <c r="Y3246">
        <v>1</v>
      </c>
      <c r="Z3246" t="s">
        <v>10951</v>
      </c>
      <c r="AA3246">
        <v>0.04</v>
      </c>
    </row>
    <row r="3247" spans="1:27" x14ac:dyDescent="0.35">
      <c r="A3247">
        <v>340</v>
      </c>
      <c r="B3247" t="s">
        <v>6451</v>
      </c>
      <c r="C3247">
        <v>2012</v>
      </c>
      <c r="D3247" s="1">
        <v>41082</v>
      </c>
      <c r="E3247" s="1">
        <v>41086</v>
      </c>
      <c r="F3247" t="s">
        <v>45</v>
      </c>
      <c r="G3247" t="s">
        <v>2214</v>
      </c>
      <c r="H3247" t="s">
        <v>2215</v>
      </c>
      <c r="I3247" t="s">
        <v>38</v>
      </c>
      <c r="J3247" t="s">
        <v>27</v>
      </c>
      <c r="K3247" t="s">
        <v>6452</v>
      </c>
      <c r="L3247" t="s">
        <v>3465</v>
      </c>
      <c r="M3247">
        <v>84041</v>
      </c>
      <c r="N3247" t="s">
        <v>30</v>
      </c>
      <c r="O3247" t="s">
        <v>3232</v>
      </c>
      <c r="P3247" t="s">
        <v>32</v>
      </c>
      <c r="Q3247" t="s">
        <v>65</v>
      </c>
      <c r="R3247" t="s">
        <v>3233</v>
      </c>
      <c r="S3247">
        <v>4.96</v>
      </c>
      <c r="T3247">
        <v>4</v>
      </c>
      <c r="U3247">
        <v>0</v>
      </c>
      <c r="V3247">
        <v>2.3311999999999999</v>
      </c>
      <c r="W3247" t="s">
        <v>10948</v>
      </c>
      <c r="X3247" t="s">
        <v>10942</v>
      </c>
      <c r="Y3247">
        <v>6</v>
      </c>
      <c r="Z3247" t="s">
        <v>10946</v>
      </c>
      <c r="AA3247">
        <v>0.47</v>
      </c>
    </row>
    <row r="3248" spans="1:27" x14ac:dyDescent="0.35">
      <c r="A3248">
        <v>526</v>
      </c>
      <c r="B3248" t="s">
        <v>6453</v>
      </c>
      <c r="C3248">
        <v>2012</v>
      </c>
      <c r="D3248" s="1">
        <v>41269</v>
      </c>
      <c r="E3248" s="1">
        <v>41276</v>
      </c>
      <c r="F3248" t="s">
        <v>23</v>
      </c>
      <c r="G3248" t="s">
        <v>1762</v>
      </c>
      <c r="H3248" t="s">
        <v>1763</v>
      </c>
      <c r="I3248" t="s">
        <v>38</v>
      </c>
      <c r="J3248" t="s">
        <v>27</v>
      </c>
      <c r="K3248" t="s">
        <v>3993</v>
      </c>
      <c r="L3248" t="s">
        <v>3785</v>
      </c>
      <c r="M3248">
        <v>1841</v>
      </c>
      <c r="N3248" t="s">
        <v>3728</v>
      </c>
      <c r="O3248" t="s">
        <v>6454</v>
      </c>
      <c r="P3248" t="s">
        <v>32</v>
      </c>
      <c r="Q3248" t="s">
        <v>65</v>
      </c>
      <c r="R3248" t="s">
        <v>66</v>
      </c>
      <c r="S3248">
        <v>22.200000000000003</v>
      </c>
      <c r="T3248">
        <v>5</v>
      </c>
      <c r="U3248">
        <v>0</v>
      </c>
      <c r="V3248">
        <v>10.434000000000001</v>
      </c>
      <c r="W3248" t="s">
        <v>10948</v>
      </c>
      <c r="X3248" t="s">
        <v>10940</v>
      </c>
      <c r="Y3248">
        <v>12</v>
      </c>
      <c r="Z3248" t="s">
        <v>10941</v>
      </c>
      <c r="AA3248">
        <v>0.47</v>
      </c>
    </row>
    <row r="3249" spans="1:27" x14ac:dyDescent="0.35">
      <c r="A3249">
        <v>564</v>
      </c>
      <c r="B3249" t="s">
        <v>6301</v>
      </c>
      <c r="C3249">
        <v>2012</v>
      </c>
      <c r="D3249" s="1">
        <v>41250</v>
      </c>
      <c r="E3249" s="1">
        <v>41252</v>
      </c>
      <c r="F3249" t="s">
        <v>56</v>
      </c>
      <c r="G3249" t="s">
        <v>1230</v>
      </c>
      <c r="H3249" t="s">
        <v>1231</v>
      </c>
      <c r="I3249" t="s">
        <v>38</v>
      </c>
      <c r="J3249" t="s">
        <v>27</v>
      </c>
      <c r="K3249" t="s">
        <v>3472</v>
      </c>
      <c r="L3249" t="s">
        <v>3473</v>
      </c>
      <c r="M3249">
        <v>98105</v>
      </c>
      <c r="N3249" t="s">
        <v>30</v>
      </c>
      <c r="O3249" t="s">
        <v>1405</v>
      </c>
      <c r="P3249" t="s">
        <v>32</v>
      </c>
      <c r="Q3249" t="s">
        <v>65</v>
      </c>
      <c r="R3249" t="s">
        <v>1406</v>
      </c>
      <c r="S3249">
        <v>3.96</v>
      </c>
      <c r="T3249">
        <v>2</v>
      </c>
      <c r="U3249">
        <v>0</v>
      </c>
      <c r="V3249">
        <v>0</v>
      </c>
      <c r="W3249" t="s">
        <v>10948</v>
      </c>
      <c r="X3249" t="s">
        <v>10940</v>
      </c>
      <c r="Y3249">
        <v>12</v>
      </c>
      <c r="Z3249" t="s">
        <v>10941</v>
      </c>
      <c r="AA3249">
        <v>0</v>
      </c>
    </row>
    <row r="3250" spans="1:27" x14ac:dyDescent="0.35">
      <c r="A3250">
        <v>665</v>
      </c>
      <c r="B3250" t="s">
        <v>6455</v>
      </c>
      <c r="C3250">
        <v>2013</v>
      </c>
      <c r="D3250" s="1">
        <v>41583</v>
      </c>
      <c r="E3250" s="1">
        <v>41583</v>
      </c>
      <c r="F3250" t="s">
        <v>234</v>
      </c>
      <c r="G3250" t="s">
        <v>3043</v>
      </c>
      <c r="H3250" t="s">
        <v>3044</v>
      </c>
      <c r="I3250" t="s">
        <v>38</v>
      </c>
      <c r="J3250" t="s">
        <v>27</v>
      </c>
      <c r="K3250" t="s">
        <v>4099</v>
      </c>
      <c r="L3250" t="s">
        <v>3603</v>
      </c>
      <c r="M3250">
        <v>40214</v>
      </c>
      <c r="N3250" t="s">
        <v>3507</v>
      </c>
      <c r="O3250" t="s">
        <v>2171</v>
      </c>
      <c r="P3250" t="s">
        <v>32</v>
      </c>
      <c r="Q3250" t="s">
        <v>65</v>
      </c>
      <c r="R3250" t="s">
        <v>2172</v>
      </c>
      <c r="S3250">
        <v>10.74</v>
      </c>
      <c r="T3250">
        <v>3</v>
      </c>
      <c r="U3250">
        <v>0</v>
      </c>
      <c r="V3250">
        <v>5.2625999999999999</v>
      </c>
      <c r="W3250" t="s">
        <v>10936</v>
      </c>
      <c r="X3250" t="s">
        <v>10940</v>
      </c>
      <c r="Y3250">
        <v>11</v>
      </c>
      <c r="Z3250" t="s">
        <v>10947</v>
      </c>
      <c r="AA3250">
        <v>0.49</v>
      </c>
    </row>
    <row r="3251" spans="1:27" x14ac:dyDescent="0.35">
      <c r="A3251">
        <v>827</v>
      </c>
      <c r="B3251" t="s">
        <v>6395</v>
      </c>
      <c r="C3251">
        <v>2014</v>
      </c>
      <c r="D3251" s="1">
        <v>41873</v>
      </c>
      <c r="E3251" s="1">
        <v>41880</v>
      </c>
      <c r="F3251" t="s">
        <v>23</v>
      </c>
      <c r="G3251" t="s">
        <v>1853</v>
      </c>
      <c r="H3251" t="s">
        <v>1854</v>
      </c>
      <c r="I3251" t="s">
        <v>38</v>
      </c>
      <c r="J3251" t="s">
        <v>27</v>
      </c>
      <c r="K3251" t="s">
        <v>4071</v>
      </c>
      <c r="L3251" t="s">
        <v>3642</v>
      </c>
      <c r="M3251">
        <v>55044</v>
      </c>
      <c r="N3251" t="s">
        <v>3479</v>
      </c>
      <c r="O3251" t="s">
        <v>621</v>
      </c>
      <c r="P3251" t="s">
        <v>32</v>
      </c>
      <c r="Q3251" t="s">
        <v>65</v>
      </c>
      <c r="R3251" t="s">
        <v>622</v>
      </c>
      <c r="S3251">
        <v>35</v>
      </c>
      <c r="T3251">
        <v>7</v>
      </c>
      <c r="U3251">
        <v>0</v>
      </c>
      <c r="V3251">
        <v>16.8</v>
      </c>
      <c r="W3251" t="s">
        <v>10939</v>
      </c>
      <c r="X3251" t="s">
        <v>10937</v>
      </c>
      <c r="Y3251">
        <v>8</v>
      </c>
      <c r="Z3251" t="s">
        <v>10954</v>
      </c>
      <c r="AA3251">
        <v>0.48000000000000004</v>
      </c>
    </row>
    <row r="3252" spans="1:27" x14ac:dyDescent="0.35">
      <c r="A3252">
        <v>860</v>
      </c>
      <c r="B3252" t="s">
        <v>6456</v>
      </c>
      <c r="C3252">
        <v>2014</v>
      </c>
      <c r="D3252" s="1">
        <v>41740</v>
      </c>
      <c r="E3252" s="1">
        <v>41745</v>
      </c>
      <c r="F3252" t="s">
        <v>23</v>
      </c>
      <c r="G3252" t="s">
        <v>3409</v>
      </c>
      <c r="H3252" t="s">
        <v>3410</v>
      </c>
      <c r="I3252" t="s">
        <v>127</v>
      </c>
      <c r="J3252" t="s">
        <v>27</v>
      </c>
      <c r="K3252" t="s">
        <v>6457</v>
      </c>
      <c r="L3252" t="s">
        <v>3901</v>
      </c>
      <c r="M3252">
        <v>8901</v>
      </c>
      <c r="N3252" t="s">
        <v>3728</v>
      </c>
      <c r="O3252" t="s">
        <v>938</v>
      </c>
      <c r="P3252" t="s">
        <v>32</v>
      </c>
      <c r="Q3252" t="s">
        <v>65</v>
      </c>
      <c r="R3252" t="s">
        <v>939</v>
      </c>
      <c r="S3252">
        <v>7.16</v>
      </c>
      <c r="T3252">
        <v>2</v>
      </c>
      <c r="U3252">
        <v>0</v>
      </c>
      <c r="V3252">
        <v>3.58</v>
      </c>
      <c r="W3252" t="s">
        <v>10939</v>
      </c>
      <c r="X3252" t="s">
        <v>10942</v>
      </c>
      <c r="Y3252">
        <v>4</v>
      </c>
      <c r="Z3252" t="s">
        <v>10943</v>
      </c>
      <c r="AA3252">
        <v>0.5</v>
      </c>
    </row>
    <row r="3253" spans="1:27" x14ac:dyDescent="0.35">
      <c r="A3253">
        <v>1148</v>
      </c>
      <c r="B3253" t="s">
        <v>3761</v>
      </c>
      <c r="C3253">
        <v>2012</v>
      </c>
      <c r="D3253" s="1">
        <v>41003</v>
      </c>
      <c r="E3253" s="1">
        <v>41003</v>
      </c>
      <c r="F3253" t="s">
        <v>234</v>
      </c>
      <c r="G3253" t="s">
        <v>3762</v>
      </c>
      <c r="H3253" t="s">
        <v>3763</v>
      </c>
      <c r="I3253" t="s">
        <v>38</v>
      </c>
      <c r="J3253" t="s">
        <v>27</v>
      </c>
      <c r="K3253" t="s">
        <v>3764</v>
      </c>
      <c r="L3253" t="s">
        <v>3478</v>
      </c>
      <c r="M3253">
        <v>48911</v>
      </c>
      <c r="N3253" t="s">
        <v>3479</v>
      </c>
      <c r="O3253" t="s">
        <v>6458</v>
      </c>
      <c r="P3253" t="s">
        <v>32</v>
      </c>
      <c r="Q3253" t="s">
        <v>65</v>
      </c>
      <c r="R3253" t="s">
        <v>66</v>
      </c>
      <c r="S3253">
        <v>5.84</v>
      </c>
      <c r="T3253">
        <v>2</v>
      </c>
      <c r="U3253">
        <v>0</v>
      </c>
      <c r="V3253">
        <v>2.6279999999999997</v>
      </c>
      <c r="W3253" t="s">
        <v>10948</v>
      </c>
      <c r="X3253" t="s">
        <v>10942</v>
      </c>
      <c r="Y3253">
        <v>4</v>
      </c>
      <c r="Z3253" t="s">
        <v>10943</v>
      </c>
      <c r="AA3253">
        <v>0.44999999999999996</v>
      </c>
    </row>
    <row r="3254" spans="1:27" x14ac:dyDescent="0.35">
      <c r="A3254">
        <v>1241</v>
      </c>
      <c r="B3254" t="s">
        <v>5464</v>
      </c>
      <c r="C3254">
        <v>2011</v>
      </c>
      <c r="D3254" s="1">
        <v>40766</v>
      </c>
      <c r="E3254" s="1">
        <v>40770</v>
      </c>
      <c r="F3254" t="s">
        <v>23</v>
      </c>
      <c r="G3254" t="s">
        <v>3317</v>
      </c>
      <c r="H3254" t="s">
        <v>3318</v>
      </c>
      <c r="I3254" t="s">
        <v>38</v>
      </c>
      <c r="J3254" t="s">
        <v>27</v>
      </c>
      <c r="K3254" t="s">
        <v>3472</v>
      </c>
      <c r="L3254" t="s">
        <v>3473</v>
      </c>
      <c r="M3254">
        <v>98105</v>
      </c>
      <c r="N3254" t="s">
        <v>30</v>
      </c>
      <c r="O3254" t="s">
        <v>1262</v>
      </c>
      <c r="P3254" t="s">
        <v>32</v>
      </c>
      <c r="Q3254" t="s">
        <v>65</v>
      </c>
      <c r="R3254" t="s">
        <v>1263</v>
      </c>
      <c r="S3254">
        <v>22.96</v>
      </c>
      <c r="T3254">
        <v>2</v>
      </c>
      <c r="U3254">
        <v>0</v>
      </c>
      <c r="V3254">
        <v>10.7912</v>
      </c>
      <c r="W3254" t="s">
        <v>10944</v>
      </c>
      <c r="X3254" t="s">
        <v>10937</v>
      </c>
      <c r="Y3254">
        <v>8</v>
      </c>
      <c r="Z3254" t="s">
        <v>10954</v>
      </c>
      <c r="AA3254">
        <v>0.47</v>
      </c>
    </row>
    <row r="3255" spans="1:27" x14ac:dyDescent="0.35">
      <c r="A3255">
        <v>1385</v>
      </c>
      <c r="B3255" t="s">
        <v>3771</v>
      </c>
      <c r="C3255">
        <v>2013</v>
      </c>
      <c r="D3255" s="1">
        <v>41310</v>
      </c>
      <c r="E3255" s="1">
        <v>41310</v>
      </c>
      <c r="F3255" t="s">
        <v>234</v>
      </c>
      <c r="G3255" t="s">
        <v>847</v>
      </c>
      <c r="H3255" t="s">
        <v>848</v>
      </c>
      <c r="I3255" t="s">
        <v>127</v>
      </c>
      <c r="J3255" t="s">
        <v>27</v>
      </c>
      <c r="K3255" t="s">
        <v>3772</v>
      </c>
      <c r="L3255" t="s">
        <v>3522</v>
      </c>
      <c r="M3255">
        <v>30080</v>
      </c>
      <c r="N3255" t="s">
        <v>3507</v>
      </c>
      <c r="O3255" t="s">
        <v>2154</v>
      </c>
      <c r="P3255" t="s">
        <v>32</v>
      </c>
      <c r="Q3255" t="s">
        <v>65</v>
      </c>
      <c r="R3255" t="s">
        <v>2155</v>
      </c>
      <c r="S3255">
        <v>9.4499999999999993</v>
      </c>
      <c r="T3255">
        <v>5</v>
      </c>
      <c r="U3255">
        <v>0</v>
      </c>
      <c r="V3255">
        <v>0.18900000000000028</v>
      </c>
      <c r="W3255" t="s">
        <v>10936</v>
      </c>
      <c r="X3255" t="s">
        <v>10950</v>
      </c>
      <c r="Y3255">
        <v>2</v>
      </c>
      <c r="Z3255" t="s">
        <v>10955</v>
      </c>
      <c r="AA3255">
        <v>2.0000000000000032E-2</v>
      </c>
    </row>
    <row r="3256" spans="1:27" x14ac:dyDescent="0.35">
      <c r="A3256">
        <v>1529</v>
      </c>
      <c r="B3256" t="s">
        <v>6459</v>
      </c>
      <c r="C3256">
        <v>2012</v>
      </c>
      <c r="D3256" s="1">
        <v>41220</v>
      </c>
      <c r="E3256" s="1">
        <v>41223</v>
      </c>
      <c r="F3256" t="s">
        <v>45</v>
      </c>
      <c r="G3256" t="s">
        <v>1073</v>
      </c>
      <c r="H3256" t="s">
        <v>1074</v>
      </c>
      <c r="I3256" t="s">
        <v>26</v>
      </c>
      <c r="J3256" t="s">
        <v>27</v>
      </c>
      <c r="K3256" t="s">
        <v>3821</v>
      </c>
      <c r="L3256" t="s">
        <v>3822</v>
      </c>
      <c r="M3256">
        <v>19711</v>
      </c>
      <c r="N3256" t="s">
        <v>3728</v>
      </c>
      <c r="O3256" t="s">
        <v>6460</v>
      </c>
      <c r="P3256" t="s">
        <v>32</v>
      </c>
      <c r="Q3256" t="s">
        <v>65</v>
      </c>
      <c r="R3256" t="s">
        <v>6461</v>
      </c>
      <c r="S3256">
        <v>26.18</v>
      </c>
      <c r="T3256">
        <v>7</v>
      </c>
      <c r="U3256">
        <v>0</v>
      </c>
      <c r="V3256">
        <v>0.5236000000000014</v>
      </c>
      <c r="W3256" t="s">
        <v>10948</v>
      </c>
      <c r="X3256" t="s">
        <v>10940</v>
      </c>
      <c r="Y3256">
        <v>11</v>
      </c>
      <c r="Z3256" t="s">
        <v>10947</v>
      </c>
      <c r="AA3256">
        <v>2.0000000000000052E-2</v>
      </c>
    </row>
    <row r="3257" spans="1:27" x14ac:dyDescent="0.35">
      <c r="A3257">
        <v>1655</v>
      </c>
      <c r="B3257" t="s">
        <v>4981</v>
      </c>
      <c r="C3257">
        <v>2014</v>
      </c>
      <c r="D3257" s="1">
        <v>41962</v>
      </c>
      <c r="E3257" s="1">
        <v>41965</v>
      </c>
      <c r="F3257" t="s">
        <v>56</v>
      </c>
      <c r="G3257" t="s">
        <v>4982</v>
      </c>
      <c r="H3257" t="s">
        <v>4983</v>
      </c>
      <c r="I3257" t="s">
        <v>38</v>
      </c>
      <c r="J3257" t="s">
        <v>27</v>
      </c>
      <c r="K3257" t="s">
        <v>3472</v>
      </c>
      <c r="L3257" t="s">
        <v>3473</v>
      </c>
      <c r="M3257">
        <v>98105</v>
      </c>
      <c r="N3257" t="s">
        <v>30</v>
      </c>
      <c r="O3257" t="s">
        <v>1868</v>
      </c>
      <c r="P3257" t="s">
        <v>32</v>
      </c>
      <c r="Q3257" t="s">
        <v>65</v>
      </c>
      <c r="R3257" t="s">
        <v>1869</v>
      </c>
      <c r="S3257">
        <v>2.96</v>
      </c>
      <c r="T3257">
        <v>2</v>
      </c>
      <c r="U3257">
        <v>0</v>
      </c>
      <c r="V3257">
        <v>1.4207999999999998</v>
      </c>
      <c r="W3257" t="s">
        <v>10939</v>
      </c>
      <c r="X3257" t="s">
        <v>10940</v>
      </c>
      <c r="Y3257">
        <v>11</v>
      </c>
      <c r="Z3257" t="s">
        <v>10947</v>
      </c>
      <c r="AA3257">
        <v>0.47999999999999993</v>
      </c>
    </row>
    <row r="3258" spans="1:27" x14ac:dyDescent="0.35">
      <c r="A3258">
        <v>2376</v>
      </c>
      <c r="B3258" t="s">
        <v>6462</v>
      </c>
      <c r="C3258">
        <v>2014</v>
      </c>
      <c r="D3258" s="1">
        <v>41664</v>
      </c>
      <c r="E3258" s="1">
        <v>41670</v>
      </c>
      <c r="F3258" t="s">
        <v>23</v>
      </c>
      <c r="G3258" t="s">
        <v>3551</v>
      </c>
      <c r="H3258" t="s">
        <v>3552</v>
      </c>
      <c r="I3258" t="s">
        <v>38</v>
      </c>
      <c r="J3258" t="s">
        <v>27</v>
      </c>
      <c r="K3258" t="s">
        <v>3772</v>
      </c>
      <c r="L3258" t="s">
        <v>3522</v>
      </c>
      <c r="M3258">
        <v>30080</v>
      </c>
      <c r="N3258" t="s">
        <v>3507</v>
      </c>
      <c r="O3258" t="s">
        <v>2154</v>
      </c>
      <c r="P3258" t="s">
        <v>32</v>
      </c>
      <c r="Q3258" t="s">
        <v>65</v>
      </c>
      <c r="R3258" t="s">
        <v>2155</v>
      </c>
      <c r="S3258">
        <v>5.67</v>
      </c>
      <c r="T3258">
        <v>3</v>
      </c>
      <c r="U3258">
        <v>0</v>
      </c>
      <c r="V3258">
        <v>0.11340000000000017</v>
      </c>
      <c r="W3258" t="s">
        <v>10939</v>
      </c>
      <c r="X3258" t="s">
        <v>10950</v>
      </c>
      <c r="Y3258">
        <v>1</v>
      </c>
      <c r="Z3258" t="s">
        <v>10951</v>
      </c>
      <c r="AA3258">
        <v>2.0000000000000028E-2</v>
      </c>
    </row>
    <row r="3259" spans="1:27" x14ac:dyDescent="0.35">
      <c r="A3259">
        <v>2533</v>
      </c>
      <c r="B3259" t="s">
        <v>5026</v>
      </c>
      <c r="C3259">
        <v>2011</v>
      </c>
      <c r="D3259" s="1">
        <v>40772</v>
      </c>
      <c r="E3259" s="1">
        <v>40776</v>
      </c>
      <c r="F3259" t="s">
        <v>23</v>
      </c>
      <c r="G3259" t="s">
        <v>1955</v>
      </c>
      <c r="H3259" t="s">
        <v>1956</v>
      </c>
      <c r="I3259" t="s">
        <v>26</v>
      </c>
      <c r="J3259" t="s">
        <v>27</v>
      </c>
      <c r="K3259" t="s">
        <v>4595</v>
      </c>
      <c r="L3259" t="s">
        <v>3631</v>
      </c>
      <c r="M3259">
        <v>72209</v>
      </c>
      <c r="N3259" t="s">
        <v>3507</v>
      </c>
      <c r="O3259" t="s">
        <v>3182</v>
      </c>
      <c r="P3259" t="s">
        <v>32</v>
      </c>
      <c r="Q3259" t="s">
        <v>65</v>
      </c>
      <c r="R3259" t="s">
        <v>3183</v>
      </c>
      <c r="S3259">
        <v>12.67</v>
      </c>
      <c r="T3259">
        <v>7</v>
      </c>
      <c r="U3259">
        <v>0</v>
      </c>
      <c r="V3259">
        <v>4.5611999999999995</v>
      </c>
      <c r="W3259" t="s">
        <v>10944</v>
      </c>
      <c r="X3259" t="s">
        <v>10937</v>
      </c>
      <c r="Y3259">
        <v>8</v>
      </c>
      <c r="Z3259" t="s">
        <v>10954</v>
      </c>
      <c r="AA3259">
        <v>0.36</v>
      </c>
    </row>
    <row r="3260" spans="1:27" x14ac:dyDescent="0.35">
      <c r="A3260">
        <v>2807</v>
      </c>
      <c r="B3260" t="s">
        <v>3823</v>
      </c>
      <c r="C3260">
        <v>2012</v>
      </c>
      <c r="D3260" s="1">
        <v>41115</v>
      </c>
      <c r="E3260" s="1">
        <v>41117</v>
      </c>
      <c r="F3260" t="s">
        <v>45</v>
      </c>
      <c r="G3260" t="s">
        <v>3701</v>
      </c>
      <c r="H3260" t="s">
        <v>3702</v>
      </c>
      <c r="I3260" t="s">
        <v>38</v>
      </c>
      <c r="J3260" t="s">
        <v>27</v>
      </c>
      <c r="K3260" t="s">
        <v>3472</v>
      </c>
      <c r="L3260" t="s">
        <v>3473</v>
      </c>
      <c r="M3260">
        <v>98115</v>
      </c>
      <c r="N3260" t="s">
        <v>30</v>
      </c>
      <c r="O3260" t="s">
        <v>6463</v>
      </c>
      <c r="P3260" t="s">
        <v>32</v>
      </c>
      <c r="Q3260" t="s">
        <v>65</v>
      </c>
      <c r="R3260" t="s">
        <v>6464</v>
      </c>
      <c r="S3260">
        <v>9.42</v>
      </c>
      <c r="T3260">
        <v>2</v>
      </c>
      <c r="U3260">
        <v>0</v>
      </c>
      <c r="V3260">
        <v>0.47100000000000009</v>
      </c>
      <c r="W3260" t="s">
        <v>10948</v>
      </c>
      <c r="X3260" t="s">
        <v>10937</v>
      </c>
      <c r="Y3260">
        <v>7</v>
      </c>
      <c r="Z3260" t="s">
        <v>10938</v>
      </c>
      <c r="AA3260">
        <v>5.000000000000001E-2</v>
      </c>
    </row>
    <row r="3261" spans="1:27" x14ac:dyDescent="0.35">
      <c r="A3261">
        <v>2910</v>
      </c>
      <c r="B3261" t="s">
        <v>6465</v>
      </c>
      <c r="C3261">
        <v>2014</v>
      </c>
      <c r="D3261" s="1">
        <v>41690</v>
      </c>
      <c r="E3261" s="1">
        <v>41694</v>
      </c>
      <c r="F3261" t="s">
        <v>23</v>
      </c>
      <c r="G3261" t="s">
        <v>4188</v>
      </c>
      <c r="H3261" t="s">
        <v>4189</v>
      </c>
      <c r="I3261" t="s">
        <v>38</v>
      </c>
      <c r="J3261" t="s">
        <v>27</v>
      </c>
      <c r="K3261" t="s">
        <v>3472</v>
      </c>
      <c r="L3261" t="s">
        <v>3473</v>
      </c>
      <c r="M3261">
        <v>98103</v>
      </c>
      <c r="N3261" t="s">
        <v>30</v>
      </c>
      <c r="O3261" t="s">
        <v>6460</v>
      </c>
      <c r="P3261" t="s">
        <v>32</v>
      </c>
      <c r="Q3261" t="s">
        <v>65</v>
      </c>
      <c r="R3261" t="s">
        <v>6461</v>
      </c>
      <c r="S3261">
        <v>11.22</v>
      </c>
      <c r="T3261">
        <v>3</v>
      </c>
      <c r="U3261">
        <v>0</v>
      </c>
      <c r="V3261">
        <v>0.2244000000000006</v>
      </c>
      <c r="W3261" t="s">
        <v>10939</v>
      </c>
      <c r="X3261" t="s">
        <v>10950</v>
      </c>
      <c r="Y3261">
        <v>2</v>
      </c>
      <c r="Z3261" t="s">
        <v>10955</v>
      </c>
      <c r="AA3261">
        <v>2.0000000000000052E-2</v>
      </c>
    </row>
    <row r="3262" spans="1:27" x14ac:dyDescent="0.35">
      <c r="A3262">
        <v>2924</v>
      </c>
      <c r="B3262" t="s">
        <v>6466</v>
      </c>
      <c r="C3262">
        <v>2011</v>
      </c>
      <c r="D3262" s="1">
        <v>40722</v>
      </c>
      <c r="E3262" s="1">
        <v>40728</v>
      </c>
      <c r="F3262" t="s">
        <v>23</v>
      </c>
      <c r="G3262" t="s">
        <v>2334</v>
      </c>
      <c r="H3262" t="s">
        <v>2335</v>
      </c>
      <c r="I3262" t="s">
        <v>26</v>
      </c>
      <c r="J3262" t="s">
        <v>27</v>
      </c>
      <c r="K3262" t="s">
        <v>3477</v>
      </c>
      <c r="L3262" t="s">
        <v>3478</v>
      </c>
      <c r="M3262">
        <v>48234</v>
      </c>
      <c r="N3262" t="s">
        <v>3479</v>
      </c>
      <c r="O3262" t="s">
        <v>2421</v>
      </c>
      <c r="P3262" t="s">
        <v>32</v>
      </c>
      <c r="Q3262" t="s">
        <v>65</v>
      </c>
      <c r="R3262" t="s">
        <v>66</v>
      </c>
      <c r="S3262">
        <v>6.08</v>
      </c>
      <c r="T3262">
        <v>1</v>
      </c>
      <c r="U3262">
        <v>0</v>
      </c>
      <c r="V3262">
        <v>3.04</v>
      </c>
      <c r="W3262" t="s">
        <v>10944</v>
      </c>
      <c r="X3262" t="s">
        <v>10942</v>
      </c>
      <c r="Y3262">
        <v>6</v>
      </c>
      <c r="Z3262" t="s">
        <v>10946</v>
      </c>
      <c r="AA3262">
        <v>0.5</v>
      </c>
    </row>
    <row r="3263" spans="1:27" x14ac:dyDescent="0.35">
      <c r="A3263">
        <v>3020</v>
      </c>
      <c r="B3263" t="s">
        <v>5504</v>
      </c>
      <c r="C3263">
        <v>2012</v>
      </c>
      <c r="D3263" s="1">
        <v>41221</v>
      </c>
      <c r="E3263" s="1">
        <v>41227</v>
      </c>
      <c r="F3263" t="s">
        <v>23</v>
      </c>
      <c r="G3263" t="s">
        <v>664</v>
      </c>
      <c r="H3263" t="s">
        <v>665</v>
      </c>
      <c r="I3263" t="s">
        <v>38</v>
      </c>
      <c r="J3263" t="s">
        <v>27</v>
      </c>
      <c r="K3263" t="s">
        <v>5505</v>
      </c>
      <c r="L3263" t="s">
        <v>3465</v>
      </c>
      <c r="M3263">
        <v>84084</v>
      </c>
      <c r="N3263" t="s">
        <v>30</v>
      </c>
      <c r="O3263" t="s">
        <v>6467</v>
      </c>
      <c r="P3263" t="s">
        <v>32</v>
      </c>
      <c r="Q3263" t="s">
        <v>65</v>
      </c>
      <c r="R3263" t="s">
        <v>6468</v>
      </c>
      <c r="S3263">
        <v>5.04</v>
      </c>
      <c r="T3263">
        <v>3</v>
      </c>
      <c r="U3263">
        <v>0</v>
      </c>
      <c r="V3263">
        <v>0.20159999999999978</v>
      </c>
      <c r="W3263" t="s">
        <v>10948</v>
      </c>
      <c r="X3263" t="s">
        <v>10940</v>
      </c>
      <c r="Y3263">
        <v>11</v>
      </c>
      <c r="Z3263" t="s">
        <v>10947</v>
      </c>
      <c r="AA3263">
        <v>3.9999999999999959E-2</v>
      </c>
    </row>
    <row r="3264" spans="1:27" x14ac:dyDescent="0.35">
      <c r="A3264">
        <v>3196</v>
      </c>
      <c r="B3264" t="s">
        <v>6469</v>
      </c>
      <c r="C3264">
        <v>2013</v>
      </c>
      <c r="D3264" s="1">
        <v>41495</v>
      </c>
      <c r="E3264" s="1">
        <v>41500</v>
      </c>
      <c r="F3264" t="s">
        <v>23</v>
      </c>
      <c r="G3264" t="s">
        <v>1418</v>
      </c>
      <c r="H3264" t="s">
        <v>1419</v>
      </c>
      <c r="I3264" t="s">
        <v>127</v>
      </c>
      <c r="J3264" t="s">
        <v>27</v>
      </c>
      <c r="K3264" t="s">
        <v>3586</v>
      </c>
      <c r="L3264" t="s">
        <v>3557</v>
      </c>
      <c r="M3264">
        <v>39212</v>
      </c>
      <c r="N3264" t="s">
        <v>3507</v>
      </c>
      <c r="O3264" t="s">
        <v>6470</v>
      </c>
      <c r="P3264" t="s">
        <v>32</v>
      </c>
      <c r="Q3264" t="s">
        <v>65</v>
      </c>
      <c r="R3264" t="s">
        <v>6471</v>
      </c>
      <c r="S3264">
        <v>23.34</v>
      </c>
      <c r="T3264">
        <v>3</v>
      </c>
      <c r="U3264">
        <v>0</v>
      </c>
      <c r="V3264">
        <v>0.23339999999999961</v>
      </c>
      <c r="W3264" t="s">
        <v>10936</v>
      </c>
      <c r="X3264" t="s">
        <v>10937</v>
      </c>
      <c r="Y3264">
        <v>8</v>
      </c>
      <c r="Z3264" t="s">
        <v>10954</v>
      </c>
      <c r="AA3264">
        <v>9.9999999999999829E-3</v>
      </c>
    </row>
    <row r="3265" spans="1:27" x14ac:dyDescent="0.35">
      <c r="A3265">
        <v>3251</v>
      </c>
      <c r="B3265" t="s">
        <v>6472</v>
      </c>
      <c r="C3265">
        <v>2013</v>
      </c>
      <c r="D3265" s="1">
        <v>41632</v>
      </c>
      <c r="E3265" s="1">
        <v>41638</v>
      </c>
      <c r="F3265" t="s">
        <v>23</v>
      </c>
      <c r="G3265" t="s">
        <v>2746</v>
      </c>
      <c r="H3265" t="s">
        <v>2747</v>
      </c>
      <c r="I3265" t="s">
        <v>26</v>
      </c>
      <c r="J3265" t="s">
        <v>27</v>
      </c>
      <c r="K3265" t="s">
        <v>4907</v>
      </c>
      <c r="L3265" t="s">
        <v>3478</v>
      </c>
      <c r="M3265">
        <v>49505</v>
      </c>
      <c r="N3265" t="s">
        <v>3479</v>
      </c>
      <c r="O3265" t="s">
        <v>572</v>
      </c>
      <c r="P3265" t="s">
        <v>32</v>
      </c>
      <c r="Q3265" t="s">
        <v>65</v>
      </c>
      <c r="R3265" t="s">
        <v>573</v>
      </c>
      <c r="S3265">
        <v>24.849999999999998</v>
      </c>
      <c r="T3265">
        <v>7</v>
      </c>
      <c r="U3265">
        <v>0</v>
      </c>
      <c r="V3265">
        <v>11.679499999999999</v>
      </c>
      <c r="W3265" t="s">
        <v>10936</v>
      </c>
      <c r="X3265" t="s">
        <v>10940</v>
      </c>
      <c r="Y3265">
        <v>12</v>
      </c>
      <c r="Z3265" t="s">
        <v>10941</v>
      </c>
      <c r="AA3265">
        <v>0.47000000000000003</v>
      </c>
    </row>
    <row r="3266" spans="1:27" x14ac:dyDescent="0.35">
      <c r="A3266">
        <v>3271</v>
      </c>
      <c r="B3266" t="s">
        <v>5053</v>
      </c>
      <c r="C3266">
        <v>2011</v>
      </c>
      <c r="D3266" s="1">
        <v>40739</v>
      </c>
      <c r="E3266" s="1">
        <v>40743</v>
      </c>
      <c r="F3266" t="s">
        <v>23</v>
      </c>
      <c r="G3266" t="s">
        <v>1299</v>
      </c>
      <c r="H3266" t="s">
        <v>1300</v>
      </c>
      <c r="I3266" t="s">
        <v>26</v>
      </c>
      <c r="J3266" t="s">
        <v>27</v>
      </c>
      <c r="K3266" t="s">
        <v>4302</v>
      </c>
      <c r="L3266" t="s">
        <v>4025</v>
      </c>
      <c r="M3266">
        <v>57103</v>
      </c>
      <c r="N3266" t="s">
        <v>3479</v>
      </c>
      <c r="O3266" t="s">
        <v>3165</v>
      </c>
      <c r="P3266" t="s">
        <v>32</v>
      </c>
      <c r="Q3266" t="s">
        <v>65</v>
      </c>
      <c r="R3266" t="s">
        <v>3166</v>
      </c>
      <c r="S3266">
        <v>6.5400000000000009</v>
      </c>
      <c r="T3266">
        <v>3</v>
      </c>
      <c r="U3266">
        <v>0</v>
      </c>
      <c r="V3266">
        <v>2.6814000000000004</v>
      </c>
      <c r="W3266" t="s">
        <v>10944</v>
      </c>
      <c r="X3266" t="s">
        <v>10937</v>
      </c>
      <c r="Y3266">
        <v>7</v>
      </c>
      <c r="Z3266" t="s">
        <v>10938</v>
      </c>
      <c r="AA3266">
        <v>0.41000000000000003</v>
      </c>
    </row>
    <row r="3267" spans="1:27" x14ac:dyDescent="0.35">
      <c r="A3267">
        <v>3275</v>
      </c>
      <c r="B3267" t="s">
        <v>6077</v>
      </c>
      <c r="C3267">
        <v>2014</v>
      </c>
      <c r="D3267" s="1">
        <v>41946</v>
      </c>
      <c r="E3267" s="1">
        <v>41950</v>
      </c>
      <c r="F3267" t="s">
        <v>23</v>
      </c>
      <c r="G3267" t="s">
        <v>2802</v>
      </c>
      <c r="H3267" t="s">
        <v>2803</v>
      </c>
      <c r="I3267" t="s">
        <v>26</v>
      </c>
      <c r="J3267" t="s">
        <v>27</v>
      </c>
      <c r="K3267" t="s">
        <v>5058</v>
      </c>
      <c r="L3267" t="s">
        <v>4569</v>
      </c>
      <c r="M3267">
        <v>66212</v>
      </c>
      <c r="N3267" t="s">
        <v>3479</v>
      </c>
      <c r="O3267" t="s">
        <v>2421</v>
      </c>
      <c r="P3267" t="s">
        <v>32</v>
      </c>
      <c r="Q3267" t="s">
        <v>65</v>
      </c>
      <c r="R3267" t="s">
        <v>66</v>
      </c>
      <c r="S3267">
        <v>18.240000000000002</v>
      </c>
      <c r="T3267">
        <v>3</v>
      </c>
      <c r="U3267">
        <v>0</v>
      </c>
      <c r="V3267">
        <v>9.120000000000001</v>
      </c>
      <c r="W3267" t="s">
        <v>10939</v>
      </c>
      <c r="X3267" t="s">
        <v>10940</v>
      </c>
      <c r="Y3267">
        <v>11</v>
      </c>
      <c r="Z3267" t="s">
        <v>10947</v>
      </c>
      <c r="AA3267">
        <v>0.5</v>
      </c>
    </row>
    <row r="3268" spans="1:27" x14ac:dyDescent="0.35">
      <c r="A3268">
        <v>3346</v>
      </c>
      <c r="B3268" t="s">
        <v>4511</v>
      </c>
      <c r="C3268">
        <v>2013</v>
      </c>
      <c r="D3268" s="1">
        <v>41514</v>
      </c>
      <c r="E3268" s="1">
        <v>41519</v>
      </c>
      <c r="F3268" t="s">
        <v>45</v>
      </c>
      <c r="G3268" t="s">
        <v>4512</v>
      </c>
      <c r="H3268" t="s">
        <v>4513</v>
      </c>
      <c r="I3268" t="s">
        <v>38</v>
      </c>
      <c r="J3268" t="s">
        <v>27</v>
      </c>
      <c r="K3268" t="s">
        <v>4514</v>
      </c>
      <c r="L3268" t="s">
        <v>3785</v>
      </c>
      <c r="M3268">
        <v>2169</v>
      </c>
      <c r="N3268" t="s">
        <v>3728</v>
      </c>
      <c r="O3268" t="s">
        <v>6458</v>
      </c>
      <c r="P3268" t="s">
        <v>32</v>
      </c>
      <c r="Q3268" t="s">
        <v>65</v>
      </c>
      <c r="R3268" t="s">
        <v>66</v>
      </c>
      <c r="S3268">
        <v>11.68</v>
      </c>
      <c r="T3268">
        <v>4</v>
      </c>
      <c r="U3268">
        <v>0</v>
      </c>
      <c r="V3268">
        <v>5.2559999999999993</v>
      </c>
      <c r="W3268" t="s">
        <v>10936</v>
      </c>
      <c r="X3268" t="s">
        <v>10937</v>
      </c>
      <c r="Y3268">
        <v>8</v>
      </c>
      <c r="Z3268" t="s">
        <v>10954</v>
      </c>
      <c r="AA3268">
        <v>0.44999999999999996</v>
      </c>
    </row>
    <row r="3269" spans="1:27" x14ac:dyDescent="0.35">
      <c r="A3269">
        <v>3416</v>
      </c>
      <c r="B3269" t="s">
        <v>6473</v>
      </c>
      <c r="C3269">
        <v>2013</v>
      </c>
      <c r="D3269" s="1">
        <v>41520</v>
      </c>
      <c r="E3269" s="1">
        <v>41520</v>
      </c>
      <c r="F3269" t="s">
        <v>234</v>
      </c>
      <c r="G3269" t="s">
        <v>1653</v>
      </c>
      <c r="H3269" t="s">
        <v>1654</v>
      </c>
      <c r="I3269" t="s">
        <v>38</v>
      </c>
      <c r="J3269" t="s">
        <v>27</v>
      </c>
      <c r="K3269" t="s">
        <v>3953</v>
      </c>
      <c r="L3269" t="s">
        <v>3572</v>
      </c>
      <c r="M3269">
        <v>53711</v>
      </c>
      <c r="N3269" t="s">
        <v>3479</v>
      </c>
      <c r="O3269" t="s">
        <v>3182</v>
      </c>
      <c r="P3269" t="s">
        <v>32</v>
      </c>
      <c r="Q3269" t="s">
        <v>65</v>
      </c>
      <c r="R3269" t="s">
        <v>3183</v>
      </c>
      <c r="S3269">
        <v>1.81</v>
      </c>
      <c r="T3269">
        <v>1</v>
      </c>
      <c r="U3269">
        <v>0</v>
      </c>
      <c r="V3269">
        <v>0.65159999999999996</v>
      </c>
      <c r="W3269" t="s">
        <v>10936</v>
      </c>
      <c r="X3269" t="s">
        <v>10937</v>
      </c>
      <c r="Y3269">
        <v>9</v>
      </c>
      <c r="Z3269" t="s">
        <v>10949</v>
      </c>
      <c r="AA3269">
        <v>0.36</v>
      </c>
    </row>
    <row r="3270" spans="1:27" x14ac:dyDescent="0.35">
      <c r="A3270">
        <v>3678</v>
      </c>
      <c r="B3270" t="s">
        <v>3847</v>
      </c>
      <c r="C3270">
        <v>2012</v>
      </c>
      <c r="D3270" s="1">
        <v>41099</v>
      </c>
      <c r="E3270" s="1">
        <v>41104</v>
      </c>
      <c r="F3270" t="s">
        <v>23</v>
      </c>
      <c r="G3270" t="s">
        <v>2457</v>
      </c>
      <c r="H3270" t="s">
        <v>2458</v>
      </c>
      <c r="I3270" t="s">
        <v>38</v>
      </c>
      <c r="J3270" t="s">
        <v>27</v>
      </c>
      <c r="K3270" t="s">
        <v>3848</v>
      </c>
      <c r="L3270" t="s">
        <v>3849</v>
      </c>
      <c r="M3270">
        <v>20735</v>
      </c>
      <c r="N3270" t="s">
        <v>3728</v>
      </c>
      <c r="O3270" t="s">
        <v>746</v>
      </c>
      <c r="P3270" t="s">
        <v>32</v>
      </c>
      <c r="Q3270" t="s">
        <v>65</v>
      </c>
      <c r="R3270" t="s">
        <v>747</v>
      </c>
      <c r="S3270">
        <v>15.8</v>
      </c>
      <c r="T3270">
        <v>4</v>
      </c>
      <c r="U3270">
        <v>0</v>
      </c>
      <c r="V3270">
        <v>5.0559999999999992</v>
      </c>
      <c r="W3270" t="s">
        <v>10948</v>
      </c>
      <c r="X3270" t="s">
        <v>10937</v>
      </c>
      <c r="Y3270">
        <v>7</v>
      </c>
      <c r="Z3270" t="s">
        <v>10938</v>
      </c>
      <c r="AA3270">
        <v>0.31999999999999995</v>
      </c>
    </row>
    <row r="3271" spans="1:27" x14ac:dyDescent="0.35">
      <c r="A3271">
        <v>3717</v>
      </c>
      <c r="B3271" t="s">
        <v>6474</v>
      </c>
      <c r="C3271">
        <v>2014</v>
      </c>
      <c r="D3271" s="1">
        <v>41789</v>
      </c>
      <c r="E3271" s="1">
        <v>41793</v>
      </c>
      <c r="F3271" t="s">
        <v>23</v>
      </c>
      <c r="G3271" t="s">
        <v>1858</v>
      </c>
      <c r="H3271" t="s">
        <v>1859</v>
      </c>
      <c r="I3271" t="s">
        <v>127</v>
      </c>
      <c r="J3271" t="s">
        <v>27</v>
      </c>
      <c r="K3271" t="s">
        <v>4209</v>
      </c>
      <c r="L3271" t="s">
        <v>4210</v>
      </c>
      <c r="M3271">
        <v>68104</v>
      </c>
      <c r="N3271" t="s">
        <v>3479</v>
      </c>
      <c r="O3271" t="s">
        <v>6463</v>
      </c>
      <c r="P3271" t="s">
        <v>32</v>
      </c>
      <c r="Q3271" t="s">
        <v>65</v>
      </c>
      <c r="R3271" t="s">
        <v>6464</v>
      </c>
      <c r="S3271">
        <v>23.55</v>
      </c>
      <c r="T3271">
        <v>5</v>
      </c>
      <c r="U3271">
        <v>0</v>
      </c>
      <c r="V3271">
        <v>1.1775000000000002</v>
      </c>
      <c r="W3271" t="s">
        <v>10939</v>
      </c>
      <c r="X3271" t="s">
        <v>10942</v>
      </c>
      <c r="Y3271">
        <v>5</v>
      </c>
      <c r="Z3271" t="s">
        <v>10952</v>
      </c>
      <c r="AA3271">
        <v>5.000000000000001E-2</v>
      </c>
    </row>
    <row r="3272" spans="1:27" x14ac:dyDescent="0.35">
      <c r="A3272">
        <v>3745</v>
      </c>
      <c r="B3272" t="s">
        <v>6475</v>
      </c>
      <c r="C3272">
        <v>2011</v>
      </c>
      <c r="D3272" s="1">
        <v>40840</v>
      </c>
      <c r="E3272" s="1">
        <v>40840</v>
      </c>
      <c r="F3272" t="s">
        <v>234</v>
      </c>
      <c r="G3272" t="s">
        <v>415</v>
      </c>
      <c r="H3272" t="s">
        <v>416</v>
      </c>
      <c r="I3272" t="s">
        <v>38</v>
      </c>
      <c r="J3272" t="s">
        <v>27</v>
      </c>
      <c r="K3272" t="s">
        <v>6476</v>
      </c>
      <c r="L3272" t="s">
        <v>4067</v>
      </c>
      <c r="M3272">
        <v>29730</v>
      </c>
      <c r="N3272" t="s">
        <v>3507</v>
      </c>
      <c r="O3272" t="s">
        <v>746</v>
      </c>
      <c r="P3272" t="s">
        <v>32</v>
      </c>
      <c r="Q3272" t="s">
        <v>65</v>
      </c>
      <c r="R3272" t="s">
        <v>747</v>
      </c>
      <c r="S3272">
        <v>11.850000000000001</v>
      </c>
      <c r="T3272">
        <v>3</v>
      </c>
      <c r="U3272">
        <v>0</v>
      </c>
      <c r="V3272">
        <v>3.7919999999999994</v>
      </c>
      <c r="W3272" t="s">
        <v>10944</v>
      </c>
      <c r="X3272" t="s">
        <v>10940</v>
      </c>
      <c r="Y3272">
        <v>10</v>
      </c>
      <c r="Z3272" t="s">
        <v>10945</v>
      </c>
      <c r="AA3272">
        <v>0.3199999999999999</v>
      </c>
    </row>
    <row r="3273" spans="1:27" x14ac:dyDescent="0.35">
      <c r="A3273">
        <v>3790</v>
      </c>
      <c r="B3273" t="s">
        <v>6477</v>
      </c>
      <c r="C3273">
        <v>2013</v>
      </c>
      <c r="D3273" s="1">
        <v>41382</v>
      </c>
      <c r="E3273" s="1">
        <v>41386</v>
      </c>
      <c r="F3273" t="s">
        <v>23</v>
      </c>
      <c r="G3273" t="s">
        <v>4499</v>
      </c>
      <c r="H3273" t="s">
        <v>4500</v>
      </c>
      <c r="I3273" t="s">
        <v>127</v>
      </c>
      <c r="J3273" t="s">
        <v>27</v>
      </c>
      <c r="K3273" t="s">
        <v>4209</v>
      </c>
      <c r="L3273" t="s">
        <v>4210</v>
      </c>
      <c r="M3273">
        <v>68104</v>
      </c>
      <c r="N3273" t="s">
        <v>3479</v>
      </c>
      <c r="O3273" t="s">
        <v>98</v>
      </c>
      <c r="P3273" t="s">
        <v>32</v>
      </c>
      <c r="Q3273" t="s">
        <v>65</v>
      </c>
      <c r="R3273" t="s">
        <v>99</v>
      </c>
      <c r="S3273">
        <v>29.049999999999997</v>
      </c>
      <c r="T3273">
        <v>5</v>
      </c>
      <c r="U3273">
        <v>0</v>
      </c>
      <c r="V3273">
        <v>9.0054999999999996</v>
      </c>
      <c r="W3273" t="s">
        <v>10936</v>
      </c>
      <c r="X3273" t="s">
        <v>10942</v>
      </c>
      <c r="Y3273">
        <v>4</v>
      </c>
      <c r="Z3273" t="s">
        <v>10943</v>
      </c>
      <c r="AA3273">
        <v>0.31</v>
      </c>
    </row>
    <row r="3274" spans="1:27" x14ac:dyDescent="0.35">
      <c r="A3274">
        <v>3978</v>
      </c>
      <c r="B3274" t="s">
        <v>6478</v>
      </c>
      <c r="C3274">
        <v>2014</v>
      </c>
      <c r="D3274" s="1">
        <v>41915</v>
      </c>
      <c r="E3274" s="1">
        <v>41920</v>
      </c>
      <c r="F3274" t="s">
        <v>23</v>
      </c>
      <c r="G3274" t="s">
        <v>2037</v>
      </c>
      <c r="H3274" t="s">
        <v>2038</v>
      </c>
      <c r="I3274" t="s">
        <v>127</v>
      </c>
      <c r="J3274" t="s">
        <v>27</v>
      </c>
      <c r="K3274" t="s">
        <v>3472</v>
      </c>
      <c r="L3274" t="s">
        <v>3473</v>
      </c>
      <c r="M3274">
        <v>98105</v>
      </c>
      <c r="N3274" t="s">
        <v>30</v>
      </c>
      <c r="O3274" t="s">
        <v>3290</v>
      </c>
      <c r="P3274" t="s">
        <v>32</v>
      </c>
      <c r="Q3274" t="s">
        <v>65</v>
      </c>
      <c r="R3274" t="s">
        <v>66</v>
      </c>
      <c r="S3274">
        <v>8.94</v>
      </c>
      <c r="T3274">
        <v>3</v>
      </c>
      <c r="U3274">
        <v>0</v>
      </c>
      <c r="V3274">
        <v>4.1123999999999992</v>
      </c>
      <c r="W3274" t="s">
        <v>10939</v>
      </c>
      <c r="X3274" t="s">
        <v>10940</v>
      </c>
      <c r="Y3274">
        <v>10</v>
      </c>
      <c r="Z3274" t="s">
        <v>10945</v>
      </c>
      <c r="AA3274">
        <v>0.45999999999999991</v>
      </c>
    </row>
    <row r="3275" spans="1:27" x14ac:dyDescent="0.35">
      <c r="A3275">
        <v>4078</v>
      </c>
      <c r="B3275" t="s">
        <v>6479</v>
      </c>
      <c r="C3275">
        <v>2012</v>
      </c>
      <c r="D3275" s="1">
        <v>41262</v>
      </c>
      <c r="E3275" s="1">
        <v>41264</v>
      </c>
      <c r="F3275" t="s">
        <v>45</v>
      </c>
      <c r="G3275" t="s">
        <v>920</v>
      </c>
      <c r="H3275" t="s">
        <v>921</v>
      </c>
      <c r="I3275" t="s">
        <v>26</v>
      </c>
      <c r="J3275" t="s">
        <v>27</v>
      </c>
      <c r="K3275" t="s">
        <v>4209</v>
      </c>
      <c r="L3275" t="s">
        <v>4210</v>
      </c>
      <c r="M3275">
        <v>68104</v>
      </c>
      <c r="N3275" t="s">
        <v>3479</v>
      </c>
      <c r="O3275" t="s">
        <v>6449</v>
      </c>
      <c r="P3275" t="s">
        <v>32</v>
      </c>
      <c r="Q3275" t="s">
        <v>65</v>
      </c>
      <c r="R3275" t="s">
        <v>6450</v>
      </c>
      <c r="S3275">
        <v>5.04</v>
      </c>
      <c r="T3275">
        <v>4</v>
      </c>
      <c r="U3275">
        <v>0</v>
      </c>
      <c r="V3275">
        <v>0.2016</v>
      </c>
      <c r="W3275" t="s">
        <v>10948</v>
      </c>
      <c r="X3275" t="s">
        <v>10940</v>
      </c>
      <c r="Y3275">
        <v>12</v>
      </c>
      <c r="Z3275" t="s">
        <v>10941</v>
      </c>
      <c r="AA3275">
        <v>0.04</v>
      </c>
    </row>
    <row r="3276" spans="1:27" x14ac:dyDescent="0.35">
      <c r="A3276">
        <v>4134</v>
      </c>
      <c r="B3276" t="s">
        <v>3885</v>
      </c>
      <c r="C3276">
        <v>2011</v>
      </c>
      <c r="D3276" s="1">
        <v>40794</v>
      </c>
      <c r="E3276" s="1">
        <v>40799</v>
      </c>
      <c r="F3276" t="s">
        <v>23</v>
      </c>
      <c r="G3276" t="s">
        <v>386</v>
      </c>
      <c r="H3276" t="s">
        <v>387</v>
      </c>
      <c r="I3276" t="s">
        <v>38</v>
      </c>
      <c r="J3276" t="s">
        <v>27</v>
      </c>
      <c r="K3276" t="s">
        <v>3621</v>
      </c>
      <c r="L3276" t="s">
        <v>3506</v>
      </c>
      <c r="M3276">
        <v>23320</v>
      </c>
      <c r="N3276" t="s">
        <v>3507</v>
      </c>
      <c r="O3276" t="s">
        <v>621</v>
      </c>
      <c r="P3276" t="s">
        <v>32</v>
      </c>
      <c r="Q3276" t="s">
        <v>65</v>
      </c>
      <c r="R3276" t="s">
        <v>622</v>
      </c>
      <c r="S3276">
        <v>45</v>
      </c>
      <c r="T3276">
        <v>9</v>
      </c>
      <c r="U3276">
        <v>0</v>
      </c>
      <c r="V3276">
        <v>21.599999999999998</v>
      </c>
      <c r="W3276" t="s">
        <v>10944</v>
      </c>
      <c r="X3276" t="s">
        <v>10937</v>
      </c>
      <c r="Y3276">
        <v>9</v>
      </c>
      <c r="Z3276" t="s">
        <v>10949</v>
      </c>
      <c r="AA3276">
        <v>0.47999999999999993</v>
      </c>
    </row>
    <row r="3277" spans="1:27" x14ac:dyDescent="0.35">
      <c r="A3277">
        <v>4138</v>
      </c>
      <c r="B3277" t="s">
        <v>6480</v>
      </c>
      <c r="C3277">
        <v>2014</v>
      </c>
      <c r="D3277" s="1">
        <v>41963</v>
      </c>
      <c r="E3277" s="1">
        <v>41967</v>
      </c>
      <c r="F3277" t="s">
        <v>23</v>
      </c>
      <c r="G3277" t="s">
        <v>225</v>
      </c>
      <c r="H3277" t="s">
        <v>226</v>
      </c>
      <c r="I3277" t="s">
        <v>38</v>
      </c>
      <c r="J3277" t="s">
        <v>27</v>
      </c>
      <c r="K3277" t="s">
        <v>4510</v>
      </c>
      <c r="L3277" t="s">
        <v>3506</v>
      </c>
      <c r="M3277">
        <v>22304</v>
      </c>
      <c r="N3277" t="s">
        <v>3507</v>
      </c>
      <c r="O3277" t="s">
        <v>938</v>
      </c>
      <c r="P3277" t="s">
        <v>32</v>
      </c>
      <c r="Q3277" t="s">
        <v>65</v>
      </c>
      <c r="R3277" t="s">
        <v>939</v>
      </c>
      <c r="S3277">
        <v>25.060000000000002</v>
      </c>
      <c r="T3277">
        <v>7</v>
      </c>
      <c r="U3277">
        <v>0</v>
      </c>
      <c r="V3277">
        <v>12.530000000000001</v>
      </c>
      <c r="W3277" t="s">
        <v>10939</v>
      </c>
      <c r="X3277" t="s">
        <v>10940</v>
      </c>
      <c r="Y3277">
        <v>11</v>
      </c>
      <c r="Z3277" t="s">
        <v>10947</v>
      </c>
      <c r="AA3277">
        <v>0.5</v>
      </c>
    </row>
    <row r="3278" spans="1:27" x14ac:dyDescent="0.35">
      <c r="A3278">
        <v>4227</v>
      </c>
      <c r="B3278" t="s">
        <v>6481</v>
      </c>
      <c r="C3278">
        <v>2014</v>
      </c>
      <c r="D3278" s="1">
        <v>41955</v>
      </c>
      <c r="E3278" s="1">
        <v>41960</v>
      </c>
      <c r="F3278" t="s">
        <v>23</v>
      </c>
      <c r="G3278" t="s">
        <v>149</v>
      </c>
      <c r="H3278" t="s">
        <v>150</v>
      </c>
      <c r="I3278" t="s">
        <v>38</v>
      </c>
      <c r="J3278" t="s">
        <v>27</v>
      </c>
      <c r="K3278" t="s">
        <v>6018</v>
      </c>
      <c r="L3278" t="s">
        <v>3678</v>
      </c>
      <c r="M3278">
        <v>50322</v>
      </c>
      <c r="N3278" t="s">
        <v>3479</v>
      </c>
      <c r="O3278" t="s">
        <v>1262</v>
      </c>
      <c r="P3278" t="s">
        <v>32</v>
      </c>
      <c r="Q3278" t="s">
        <v>65</v>
      </c>
      <c r="R3278" t="s">
        <v>1263</v>
      </c>
      <c r="S3278">
        <v>45.92</v>
      </c>
      <c r="T3278">
        <v>4</v>
      </c>
      <c r="U3278">
        <v>0</v>
      </c>
      <c r="V3278">
        <v>21.5824</v>
      </c>
      <c r="W3278" t="s">
        <v>10939</v>
      </c>
      <c r="X3278" t="s">
        <v>10940</v>
      </c>
      <c r="Y3278">
        <v>11</v>
      </c>
      <c r="Z3278" t="s">
        <v>10947</v>
      </c>
      <c r="AA3278">
        <v>0.47</v>
      </c>
    </row>
    <row r="3279" spans="1:27" x14ac:dyDescent="0.35">
      <c r="A3279">
        <v>4366</v>
      </c>
      <c r="B3279" t="s">
        <v>5782</v>
      </c>
      <c r="C3279">
        <v>2014</v>
      </c>
      <c r="D3279" s="1">
        <v>41780</v>
      </c>
      <c r="E3279" s="1">
        <v>41782</v>
      </c>
      <c r="F3279" t="s">
        <v>45</v>
      </c>
      <c r="G3279" t="s">
        <v>3762</v>
      </c>
      <c r="H3279" t="s">
        <v>3763</v>
      </c>
      <c r="I3279" t="s">
        <v>38</v>
      </c>
      <c r="J3279" t="s">
        <v>27</v>
      </c>
      <c r="K3279" t="s">
        <v>5783</v>
      </c>
      <c r="L3279" t="s">
        <v>5784</v>
      </c>
      <c r="M3279">
        <v>58103</v>
      </c>
      <c r="N3279" t="s">
        <v>3479</v>
      </c>
      <c r="O3279" t="s">
        <v>2521</v>
      </c>
      <c r="P3279" t="s">
        <v>32</v>
      </c>
      <c r="Q3279" t="s">
        <v>65</v>
      </c>
      <c r="R3279" t="s">
        <v>66</v>
      </c>
      <c r="S3279">
        <v>7.41</v>
      </c>
      <c r="T3279">
        <v>3</v>
      </c>
      <c r="U3279">
        <v>0</v>
      </c>
      <c r="V3279">
        <v>3.4827000000000004</v>
      </c>
      <c r="W3279" t="s">
        <v>10939</v>
      </c>
      <c r="X3279" t="s">
        <v>10942</v>
      </c>
      <c r="Y3279">
        <v>5</v>
      </c>
      <c r="Z3279" t="s">
        <v>10952</v>
      </c>
      <c r="AA3279">
        <v>0.47000000000000003</v>
      </c>
    </row>
    <row r="3280" spans="1:27" x14ac:dyDescent="0.35">
      <c r="A3280">
        <v>4431</v>
      </c>
      <c r="B3280" t="s">
        <v>3601</v>
      </c>
      <c r="C3280">
        <v>2013</v>
      </c>
      <c r="D3280" s="1">
        <v>41582</v>
      </c>
      <c r="E3280" s="1">
        <v>41587</v>
      </c>
      <c r="F3280" t="s">
        <v>45</v>
      </c>
      <c r="G3280" t="s">
        <v>415</v>
      </c>
      <c r="H3280" t="s">
        <v>416</v>
      </c>
      <c r="I3280" t="s">
        <v>38</v>
      </c>
      <c r="J3280" t="s">
        <v>27</v>
      </c>
      <c r="K3280" t="s">
        <v>3602</v>
      </c>
      <c r="L3280" t="s">
        <v>3603</v>
      </c>
      <c r="M3280">
        <v>42420</v>
      </c>
      <c r="N3280" t="s">
        <v>3507</v>
      </c>
      <c r="O3280" t="s">
        <v>621</v>
      </c>
      <c r="P3280" t="s">
        <v>32</v>
      </c>
      <c r="Q3280" t="s">
        <v>65</v>
      </c>
      <c r="R3280" t="s">
        <v>622</v>
      </c>
      <c r="S3280">
        <v>20</v>
      </c>
      <c r="T3280">
        <v>4</v>
      </c>
      <c r="U3280">
        <v>0</v>
      </c>
      <c r="V3280">
        <v>9.6</v>
      </c>
      <c r="W3280" t="s">
        <v>10936</v>
      </c>
      <c r="X3280" t="s">
        <v>10940</v>
      </c>
      <c r="Y3280">
        <v>11</v>
      </c>
      <c r="Z3280" t="s">
        <v>10947</v>
      </c>
      <c r="AA3280">
        <v>0.48</v>
      </c>
    </row>
    <row r="3281" spans="1:27" x14ac:dyDescent="0.35">
      <c r="A3281">
        <v>4556</v>
      </c>
      <c r="B3281" t="s">
        <v>5786</v>
      </c>
      <c r="C3281">
        <v>2012</v>
      </c>
      <c r="D3281" s="1">
        <v>40991</v>
      </c>
      <c r="E3281" s="1">
        <v>40994</v>
      </c>
      <c r="F3281" t="s">
        <v>56</v>
      </c>
      <c r="G3281" t="s">
        <v>1637</v>
      </c>
      <c r="H3281" t="s">
        <v>1638</v>
      </c>
      <c r="I3281" t="s">
        <v>38</v>
      </c>
      <c r="J3281" t="s">
        <v>27</v>
      </c>
      <c r="K3281" t="s">
        <v>3879</v>
      </c>
      <c r="L3281" t="s">
        <v>4067</v>
      </c>
      <c r="M3281">
        <v>29501</v>
      </c>
      <c r="N3281" t="s">
        <v>3507</v>
      </c>
      <c r="O3281" t="s">
        <v>3258</v>
      </c>
      <c r="P3281" t="s">
        <v>32</v>
      </c>
      <c r="Q3281" t="s">
        <v>65</v>
      </c>
      <c r="R3281" t="s">
        <v>66</v>
      </c>
      <c r="S3281">
        <v>31.56</v>
      </c>
      <c r="T3281">
        <v>4</v>
      </c>
      <c r="U3281">
        <v>0</v>
      </c>
      <c r="V3281">
        <v>14.201999999999998</v>
      </c>
      <c r="W3281" t="s">
        <v>10948</v>
      </c>
      <c r="X3281" t="s">
        <v>10950</v>
      </c>
      <c r="Y3281">
        <v>3</v>
      </c>
      <c r="Z3281" t="s">
        <v>10953</v>
      </c>
      <c r="AA3281">
        <v>0.44999999999999996</v>
      </c>
    </row>
    <row r="3282" spans="1:27" x14ac:dyDescent="0.35">
      <c r="A3282">
        <v>4602</v>
      </c>
      <c r="B3282" t="s">
        <v>4334</v>
      </c>
      <c r="C3282">
        <v>2012</v>
      </c>
      <c r="D3282" s="1">
        <v>41106</v>
      </c>
      <c r="E3282" s="1">
        <v>41110</v>
      </c>
      <c r="F3282" t="s">
        <v>23</v>
      </c>
      <c r="G3282" t="s">
        <v>2540</v>
      </c>
      <c r="H3282" t="s">
        <v>2541</v>
      </c>
      <c r="I3282" t="s">
        <v>127</v>
      </c>
      <c r="J3282" t="s">
        <v>27</v>
      </c>
      <c r="K3282" t="s">
        <v>3997</v>
      </c>
      <c r="L3282" t="s">
        <v>3849</v>
      </c>
      <c r="M3282">
        <v>21215</v>
      </c>
      <c r="N3282" t="s">
        <v>3728</v>
      </c>
      <c r="O3282" t="s">
        <v>2111</v>
      </c>
      <c r="P3282" t="s">
        <v>32</v>
      </c>
      <c r="Q3282" t="s">
        <v>65</v>
      </c>
      <c r="R3282" t="s">
        <v>2112</v>
      </c>
      <c r="S3282">
        <v>11.52</v>
      </c>
      <c r="T3282">
        <v>4</v>
      </c>
      <c r="U3282">
        <v>0</v>
      </c>
      <c r="V3282">
        <v>5.4143999999999997</v>
      </c>
      <c r="W3282" t="s">
        <v>10948</v>
      </c>
      <c r="X3282" t="s">
        <v>10937</v>
      </c>
      <c r="Y3282">
        <v>7</v>
      </c>
      <c r="Z3282" t="s">
        <v>10938</v>
      </c>
      <c r="AA3282">
        <v>0.47</v>
      </c>
    </row>
    <row r="3283" spans="1:27" x14ac:dyDescent="0.35">
      <c r="A3283">
        <v>4682</v>
      </c>
      <c r="B3283" t="s">
        <v>6482</v>
      </c>
      <c r="C3283">
        <v>2013</v>
      </c>
      <c r="D3283" s="1">
        <v>41470</v>
      </c>
      <c r="E3283" s="1">
        <v>41474</v>
      </c>
      <c r="F3283" t="s">
        <v>45</v>
      </c>
      <c r="G3283" t="s">
        <v>2895</v>
      </c>
      <c r="H3283" t="s">
        <v>2896</v>
      </c>
      <c r="I3283" t="s">
        <v>38</v>
      </c>
      <c r="J3283" t="s">
        <v>27</v>
      </c>
      <c r="K3283" t="s">
        <v>4291</v>
      </c>
      <c r="L3283" t="s">
        <v>3741</v>
      </c>
      <c r="M3283">
        <v>13021</v>
      </c>
      <c r="N3283" t="s">
        <v>3728</v>
      </c>
      <c r="O3283" t="s">
        <v>6483</v>
      </c>
      <c r="P3283" t="s">
        <v>32</v>
      </c>
      <c r="Q3283" t="s">
        <v>65</v>
      </c>
      <c r="R3283" t="s">
        <v>6484</v>
      </c>
      <c r="S3283">
        <v>29.61</v>
      </c>
      <c r="T3283">
        <v>9</v>
      </c>
      <c r="U3283">
        <v>0</v>
      </c>
      <c r="V3283">
        <v>13.324499999999999</v>
      </c>
      <c r="W3283" t="s">
        <v>10936</v>
      </c>
      <c r="X3283" t="s">
        <v>10937</v>
      </c>
      <c r="Y3283">
        <v>7</v>
      </c>
      <c r="Z3283" t="s">
        <v>10938</v>
      </c>
      <c r="AA3283">
        <v>0.44999999999999996</v>
      </c>
    </row>
    <row r="3284" spans="1:27" x14ac:dyDescent="0.35">
      <c r="A3284">
        <v>4744</v>
      </c>
      <c r="B3284" t="s">
        <v>5791</v>
      </c>
      <c r="C3284">
        <v>2014</v>
      </c>
      <c r="D3284" s="1">
        <v>41704</v>
      </c>
      <c r="E3284" s="1">
        <v>41704</v>
      </c>
      <c r="F3284" t="s">
        <v>234</v>
      </c>
      <c r="G3284" t="s">
        <v>1687</v>
      </c>
      <c r="H3284" t="s">
        <v>1688</v>
      </c>
      <c r="I3284" t="s">
        <v>38</v>
      </c>
      <c r="J3284" t="s">
        <v>27</v>
      </c>
      <c r="K3284" t="s">
        <v>3689</v>
      </c>
      <c r="L3284" t="s">
        <v>3642</v>
      </c>
      <c r="M3284">
        <v>55901</v>
      </c>
      <c r="N3284" t="s">
        <v>3479</v>
      </c>
      <c r="O3284" t="s">
        <v>746</v>
      </c>
      <c r="P3284" t="s">
        <v>32</v>
      </c>
      <c r="Q3284" t="s">
        <v>65</v>
      </c>
      <c r="R3284" t="s">
        <v>747</v>
      </c>
      <c r="S3284">
        <v>7.9</v>
      </c>
      <c r="T3284">
        <v>2</v>
      </c>
      <c r="U3284">
        <v>0</v>
      </c>
      <c r="V3284">
        <v>2.5279999999999996</v>
      </c>
      <c r="W3284" t="s">
        <v>10939</v>
      </c>
      <c r="X3284" t="s">
        <v>10950</v>
      </c>
      <c r="Y3284">
        <v>3</v>
      </c>
      <c r="Z3284" t="s">
        <v>10953</v>
      </c>
      <c r="AA3284">
        <v>0.31999999999999995</v>
      </c>
    </row>
    <row r="3285" spans="1:27" x14ac:dyDescent="0.35">
      <c r="A3285">
        <v>4844</v>
      </c>
      <c r="B3285" t="s">
        <v>6485</v>
      </c>
      <c r="C3285">
        <v>2013</v>
      </c>
      <c r="D3285" s="1">
        <v>41586</v>
      </c>
      <c r="E3285" s="1">
        <v>41588</v>
      </c>
      <c r="F3285" t="s">
        <v>56</v>
      </c>
      <c r="G3285" t="s">
        <v>1288</v>
      </c>
      <c r="H3285" t="s">
        <v>1289</v>
      </c>
      <c r="I3285" t="s">
        <v>38</v>
      </c>
      <c r="J3285" t="s">
        <v>27</v>
      </c>
      <c r="K3285" t="s">
        <v>2903</v>
      </c>
      <c r="L3285" t="s">
        <v>3901</v>
      </c>
      <c r="M3285">
        <v>8701</v>
      </c>
      <c r="N3285" t="s">
        <v>3728</v>
      </c>
      <c r="O3285" t="s">
        <v>6460</v>
      </c>
      <c r="P3285" t="s">
        <v>32</v>
      </c>
      <c r="Q3285" t="s">
        <v>65</v>
      </c>
      <c r="R3285" t="s">
        <v>6461</v>
      </c>
      <c r="S3285">
        <v>14.96</v>
      </c>
      <c r="T3285">
        <v>4</v>
      </c>
      <c r="U3285">
        <v>0</v>
      </c>
      <c r="V3285">
        <v>0.2992000000000008</v>
      </c>
      <c r="W3285" t="s">
        <v>10936</v>
      </c>
      <c r="X3285" t="s">
        <v>10940</v>
      </c>
      <c r="Y3285">
        <v>11</v>
      </c>
      <c r="Z3285" t="s">
        <v>10947</v>
      </c>
      <c r="AA3285">
        <v>2.0000000000000052E-2</v>
      </c>
    </row>
    <row r="3286" spans="1:27" x14ac:dyDescent="0.35">
      <c r="A3286">
        <v>4923</v>
      </c>
      <c r="B3286" t="s">
        <v>4549</v>
      </c>
      <c r="C3286">
        <v>2014</v>
      </c>
      <c r="D3286" s="1">
        <v>41999</v>
      </c>
      <c r="E3286" s="1">
        <v>42003</v>
      </c>
      <c r="F3286" t="s">
        <v>45</v>
      </c>
      <c r="G3286" t="s">
        <v>3940</v>
      </c>
      <c r="H3286" t="s">
        <v>3941</v>
      </c>
      <c r="I3286" t="s">
        <v>127</v>
      </c>
      <c r="J3286" t="s">
        <v>27</v>
      </c>
      <c r="K3286" t="s">
        <v>4550</v>
      </c>
      <c r="L3286" t="s">
        <v>3594</v>
      </c>
      <c r="M3286">
        <v>35810</v>
      </c>
      <c r="N3286" t="s">
        <v>3507</v>
      </c>
      <c r="O3286" t="s">
        <v>3218</v>
      </c>
      <c r="P3286" t="s">
        <v>32</v>
      </c>
      <c r="Q3286" t="s">
        <v>65</v>
      </c>
      <c r="R3286" t="s">
        <v>3219</v>
      </c>
      <c r="S3286">
        <v>3.62</v>
      </c>
      <c r="T3286">
        <v>2</v>
      </c>
      <c r="U3286">
        <v>0</v>
      </c>
      <c r="V3286">
        <v>1.1945999999999999</v>
      </c>
      <c r="W3286" t="s">
        <v>10939</v>
      </c>
      <c r="X3286" t="s">
        <v>10940</v>
      </c>
      <c r="Y3286">
        <v>12</v>
      </c>
      <c r="Z3286" t="s">
        <v>10941</v>
      </c>
      <c r="AA3286">
        <v>0.32999999999999996</v>
      </c>
    </row>
    <row r="3287" spans="1:27" x14ac:dyDescent="0.35">
      <c r="A3287">
        <v>5118</v>
      </c>
      <c r="B3287" t="s">
        <v>3930</v>
      </c>
      <c r="C3287">
        <v>2012</v>
      </c>
      <c r="D3287" s="1">
        <v>41178</v>
      </c>
      <c r="E3287" s="1">
        <v>41185</v>
      </c>
      <c r="F3287" t="s">
        <v>23</v>
      </c>
      <c r="G3287" t="s">
        <v>2989</v>
      </c>
      <c r="H3287" t="s">
        <v>2990</v>
      </c>
      <c r="I3287" t="s">
        <v>38</v>
      </c>
      <c r="J3287" t="s">
        <v>27</v>
      </c>
      <c r="K3287" t="s">
        <v>2834</v>
      </c>
      <c r="L3287" t="s">
        <v>3741</v>
      </c>
      <c r="M3287">
        <v>11572</v>
      </c>
      <c r="N3287" t="s">
        <v>3728</v>
      </c>
      <c r="O3287" t="s">
        <v>1262</v>
      </c>
      <c r="P3287" t="s">
        <v>32</v>
      </c>
      <c r="Q3287" t="s">
        <v>65</v>
      </c>
      <c r="R3287" t="s">
        <v>1263</v>
      </c>
      <c r="S3287">
        <v>34.44</v>
      </c>
      <c r="T3287">
        <v>3</v>
      </c>
      <c r="U3287">
        <v>0</v>
      </c>
      <c r="V3287">
        <v>16.186799999999998</v>
      </c>
      <c r="W3287" t="s">
        <v>10948</v>
      </c>
      <c r="X3287" t="s">
        <v>10937</v>
      </c>
      <c r="Y3287">
        <v>9</v>
      </c>
      <c r="Z3287" t="s">
        <v>10949</v>
      </c>
      <c r="AA3287">
        <v>0.47</v>
      </c>
    </row>
    <row r="3288" spans="1:27" x14ac:dyDescent="0.35">
      <c r="A3288">
        <v>5136</v>
      </c>
      <c r="B3288" t="s">
        <v>6486</v>
      </c>
      <c r="C3288">
        <v>2013</v>
      </c>
      <c r="D3288" s="1">
        <v>41571</v>
      </c>
      <c r="E3288" s="1">
        <v>41576</v>
      </c>
      <c r="F3288" t="s">
        <v>23</v>
      </c>
      <c r="G3288" t="s">
        <v>1577</v>
      </c>
      <c r="H3288" t="s">
        <v>1578</v>
      </c>
      <c r="I3288" t="s">
        <v>127</v>
      </c>
      <c r="J3288" t="s">
        <v>27</v>
      </c>
      <c r="K3288" t="s">
        <v>3472</v>
      </c>
      <c r="L3288" t="s">
        <v>3473</v>
      </c>
      <c r="M3288">
        <v>98103</v>
      </c>
      <c r="N3288" t="s">
        <v>30</v>
      </c>
      <c r="O3288" t="s">
        <v>3029</v>
      </c>
      <c r="P3288" t="s">
        <v>32</v>
      </c>
      <c r="Q3288" t="s">
        <v>65</v>
      </c>
      <c r="R3288" t="s">
        <v>3030</v>
      </c>
      <c r="S3288">
        <v>17.05</v>
      </c>
      <c r="T3288">
        <v>5</v>
      </c>
      <c r="U3288">
        <v>0</v>
      </c>
      <c r="V3288">
        <v>8.1840000000000011</v>
      </c>
      <c r="W3288" t="s">
        <v>10936</v>
      </c>
      <c r="X3288" t="s">
        <v>10940</v>
      </c>
      <c r="Y3288">
        <v>10</v>
      </c>
      <c r="Z3288" t="s">
        <v>10945</v>
      </c>
      <c r="AA3288">
        <v>0.48000000000000004</v>
      </c>
    </row>
    <row r="3289" spans="1:27" x14ac:dyDescent="0.35">
      <c r="A3289">
        <v>5207</v>
      </c>
      <c r="B3289" t="s">
        <v>5806</v>
      </c>
      <c r="C3289">
        <v>2012</v>
      </c>
      <c r="D3289" s="1">
        <v>41164</v>
      </c>
      <c r="E3289" s="1">
        <v>41170</v>
      </c>
      <c r="F3289" t="s">
        <v>23</v>
      </c>
      <c r="G3289" t="s">
        <v>2394</v>
      </c>
      <c r="H3289" t="s">
        <v>2395</v>
      </c>
      <c r="I3289" t="s">
        <v>38</v>
      </c>
      <c r="J3289" t="s">
        <v>27</v>
      </c>
      <c r="K3289" t="s">
        <v>4291</v>
      </c>
      <c r="L3289" t="s">
        <v>3741</v>
      </c>
      <c r="M3289">
        <v>13021</v>
      </c>
      <c r="N3289" t="s">
        <v>3728</v>
      </c>
      <c r="O3289" t="s">
        <v>3232</v>
      </c>
      <c r="P3289" t="s">
        <v>32</v>
      </c>
      <c r="Q3289" t="s">
        <v>65</v>
      </c>
      <c r="R3289" t="s">
        <v>3233</v>
      </c>
      <c r="S3289">
        <v>1.24</v>
      </c>
      <c r="T3289">
        <v>1</v>
      </c>
      <c r="U3289">
        <v>0</v>
      </c>
      <c r="V3289">
        <v>0.58279999999999998</v>
      </c>
      <c r="W3289" t="s">
        <v>10948</v>
      </c>
      <c r="X3289" t="s">
        <v>10937</v>
      </c>
      <c r="Y3289">
        <v>9</v>
      </c>
      <c r="Z3289" t="s">
        <v>10949</v>
      </c>
      <c r="AA3289">
        <v>0.47</v>
      </c>
    </row>
    <row r="3290" spans="1:27" x14ac:dyDescent="0.35">
      <c r="A3290">
        <v>5457</v>
      </c>
      <c r="B3290" t="s">
        <v>5549</v>
      </c>
      <c r="C3290">
        <v>2014</v>
      </c>
      <c r="D3290" s="1">
        <v>42003</v>
      </c>
      <c r="E3290" s="1">
        <v>42007</v>
      </c>
      <c r="F3290" t="s">
        <v>23</v>
      </c>
      <c r="G3290" t="s">
        <v>2403</v>
      </c>
      <c r="H3290" t="s">
        <v>2404</v>
      </c>
      <c r="I3290" t="s">
        <v>38</v>
      </c>
      <c r="J3290" t="s">
        <v>27</v>
      </c>
      <c r="K3290" t="s">
        <v>3491</v>
      </c>
      <c r="L3290" t="s">
        <v>3473</v>
      </c>
      <c r="M3290">
        <v>98026</v>
      </c>
      <c r="N3290" t="s">
        <v>30</v>
      </c>
      <c r="O3290" t="s">
        <v>6487</v>
      </c>
      <c r="P3290" t="s">
        <v>32</v>
      </c>
      <c r="Q3290" t="s">
        <v>65</v>
      </c>
      <c r="R3290" t="s">
        <v>6488</v>
      </c>
      <c r="S3290">
        <v>19.600000000000001</v>
      </c>
      <c r="T3290">
        <v>5</v>
      </c>
      <c r="U3290">
        <v>0</v>
      </c>
      <c r="V3290">
        <v>9.6039999999999992</v>
      </c>
      <c r="W3290" t="s">
        <v>10939</v>
      </c>
      <c r="X3290" t="s">
        <v>10940</v>
      </c>
      <c r="Y3290">
        <v>12</v>
      </c>
      <c r="Z3290" t="s">
        <v>10941</v>
      </c>
      <c r="AA3290">
        <v>0.48999999999999994</v>
      </c>
    </row>
    <row r="3291" spans="1:27" x14ac:dyDescent="0.35">
      <c r="A3291">
        <v>5679</v>
      </c>
      <c r="B3291" t="s">
        <v>6489</v>
      </c>
      <c r="C3291">
        <v>2013</v>
      </c>
      <c r="D3291" s="1">
        <v>41484</v>
      </c>
      <c r="E3291" s="1">
        <v>41490</v>
      </c>
      <c r="F3291" t="s">
        <v>23</v>
      </c>
      <c r="G3291" t="s">
        <v>1977</v>
      </c>
      <c r="H3291" t="s">
        <v>1978</v>
      </c>
      <c r="I3291" t="s">
        <v>127</v>
      </c>
      <c r="J3291" t="s">
        <v>27</v>
      </c>
      <c r="K3291" t="s">
        <v>6339</v>
      </c>
      <c r="L3291" t="s">
        <v>3478</v>
      </c>
      <c r="M3291">
        <v>49423</v>
      </c>
      <c r="N3291" t="s">
        <v>3479</v>
      </c>
      <c r="O3291" t="s">
        <v>6458</v>
      </c>
      <c r="P3291" t="s">
        <v>32</v>
      </c>
      <c r="Q3291" t="s">
        <v>65</v>
      </c>
      <c r="R3291" t="s">
        <v>66</v>
      </c>
      <c r="S3291">
        <v>20.439999999999998</v>
      </c>
      <c r="T3291">
        <v>7</v>
      </c>
      <c r="U3291">
        <v>0</v>
      </c>
      <c r="V3291">
        <v>9.1979999999999986</v>
      </c>
      <c r="W3291" t="s">
        <v>10936</v>
      </c>
      <c r="X3291" t="s">
        <v>10937</v>
      </c>
      <c r="Y3291">
        <v>7</v>
      </c>
      <c r="Z3291" t="s">
        <v>10938</v>
      </c>
      <c r="AA3291">
        <v>0.44999999999999996</v>
      </c>
    </row>
    <row r="3292" spans="1:27" x14ac:dyDescent="0.35">
      <c r="A3292">
        <v>6027</v>
      </c>
      <c r="B3292" t="s">
        <v>6490</v>
      </c>
      <c r="C3292">
        <v>2014</v>
      </c>
      <c r="D3292" s="1">
        <v>41694</v>
      </c>
      <c r="E3292" s="1">
        <v>41701</v>
      </c>
      <c r="F3292" t="s">
        <v>23</v>
      </c>
      <c r="G3292" t="s">
        <v>5517</v>
      </c>
      <c r="H3292" t="s">
        <v>5518</v>
      </c>
      <c r="I3292" t="s">
        <v>26</v>
      </c>
      <c r="J3292" t="s">
        <v>27</v>
      </c>
      <c r="K3292" t="s">
        <v>3472</v>
      </c>
      <c r="L3292" t="s">
        <v>3473</v>
      </c>
      <c r="M3292">
        <v>98115</v>
      </c>
      <c r="N3292" t="s">
        <v>30</v>
      </c>
      <c r="O3292" t="s">
        <v>6467</v>
      </c>
      <c r="P3292" t="s">
        <v>32</v>
      </c>
      <c r="Q3292" t="s">
        <v>65</v>
      </c>
      <c r="R3292" t="s">
        <v>6468</v>
      </c>
      <c r="S3292">
        <v>8.4</v>
      </c>
      <c r="T3292">
        <v>5</v>
      </c>
      <c r="U3292">
        <v>0</v>
      </c>
      <c r="V3292">
        <v>0.33599999999999963</v>
      </c>
      <c r="W3292" t="s">
        <v>10939</v>
      </c>
      <c r="X3292" t="s">
        <v>10950</v>
      </c>
      <c r="Y3292">
        <v>2</v>
      </c>
      <c r="Z3292" t="s">
        <v>10955</v>
      </c>
      <c r="AA3292">
        <v>3.9999999999999952E-2</v>
      </c>
    </row>
    <row r="3293" spans="1:27" x14ac:dyDescent="0.35">
      <c r="A3293">
        <v>6131</v>
      </c>
      <c r="B3293" t="s">
        <v>5170</v>
      </c>
      <c r="C3293">
        <v>2014</v>
      </c>
      <c r="D3293" s="1">
        <v>41725</v>
      </c>
      <c r="E3293" s="1">
        <v>41732</v>
      </c>
      <c r="F3293" t="s">
        <v>23</v>
      </c>
      <c r="G3293" t="s">
        <v>5171</v>
      </c>
      <c r="H3293" t="s">
        <v>5172</v>
      </c>
      <c r="I3293" t="s">
        <v>127</v>
      </c>
      <c r="J3293" t="s">
        <v>27</v>
      </c>
      <c r="K3293" t="s">
        <v>3649</v>
      </c>
      <c r="L3293" t="s">
        <v>3506</v>
      </c>
      <c r="M3293">
        <v>23464</v>
      </c>
      <c r="N3293" t="s">
        <v>3507</v>
      </c>
      <c r="O3293" t="s">
        <v>6491</v>
      </c>
      <c r="P3293" t="s">
        <v>32</v>
      </c>
      <c r="Q3293" t="s">
        <v>65</v>
      </c>
      <c r="R3293" t="s">
        <v>66</v>
      </c>
      <c r="S3293">
        <v>3.76</v>
      </c>
      <c r="T3293">
        <v>2</v>
      </c>
      <c r="U3293">
        <v>0</v>
      </c>
      <c r="V3293">
        <v>1.3159999999999998</v>
      </c>
      <c r="W3293" t="s">
        <v>10939</v>
      </c>
      <c r="X3293" t="s">
        <v>10950</v>
      </c>
      <c r="Y3293">
        <v>3</v>
      </c>
      <c r="Z3293" t="s">
        <v>10953</v>
      </c>
      <c r="AA3293">
        <v>0.35</v>
      </c>
    </row>
    <row r="3294" spans="1:27" x14ac:dyDescent="0.35">
      <c r="A3294">
        <v>6213</v>
      </c>
      <c r="B3294" t="s">
        <v>6280</v>
      </c>
      <c r="C3294">
        <v>2014</v>
      </c>
      <c r="D3294" s="1">
        <v>41956</v>
      </c>
      <c r="E3294" s="1">
        <v>41960</v>
      </c>
      <c r="F3294" t="s">
        <v>45</v>
      </c>
      <c r="G3294" t="s">
        <v>2249</v>
      </c>
      <c r="H3294" t="s">
        <v>2250</v>
      </c>
      <c r="I3294" t="s">
        <v>38</v>
      </c>
      <c r="J3294" t="s">
        <v>27</v>
      </c>
      <c r="K3294" t="s">
        <v>5423</v>
      </c>
      <c r="L3294" t="s">
        <v>3473</v>
      </c>
      <c r="M3294">
        <v>98632</v>
      </c>
      <c r="N3294" t="s">
        <v>30</v>
      </c>
      <c r="O3294" t="s">
        <v>2421</v>
      </c>
      <c r="P3294" t="s">
        <v>32</v>
      </c>
      <c r="Q3294" t="s">
        <v>65</v>
      </c>
      <c r="R3294" t="s">
        <v>66</v>
      </c>
      <c r="S3294">
        <v>18.240000000000002</v>
      </c>
      <c r="T3294">
        <v>3</v>
      </c>
      <c r="U3294">
        <v>0</v>
      </c>
      <c r="V3294">
        <v>9.120000000000001</v>
      </c>
      <c r="W3294" t="s">
        <v>10939</v>
      </c>
      <c r="X3294" t="s">
        <v>10940</v>
      </c>
      <c r="Y3294">
        <v>11</v>
      </c>
      <c r="Z3294" t="s">
        <v>10947</v>
      </c>
      <c r="AA3294">
        <v>0.5</v>
      </c>
    </row>
    <row r="3295" spans="1:27" x14ac:dyDescent="0.35">
      <c r="A3295">
        <v>6717</v>
      </c>
      <c r="B3295" t="s">
        <v>5580</v>
      </c>
      <c r="C3295">
        <v>2013</v>
      </c>
      <c r="D3295" s="1">
        <v>41373</v>
      </c>
      <c r="E3295" s="1">
        <v>41380</v>
      </c>
      <c r="F3295" t="s">
        <v>23</v>
      </c>
      <c r="G3295" t="s">
        <v>4316</v>
      </c>
      <c r="H3295" t="s">
        <v>4317</v>
      </c>
      <c r="I3295" t="s">
        <v>127</v>
      </c>
      <c r="J3295" t="s">
        <v>27</v>
      </c>
      <c r="K3295" t="s">
        <v>5031</v>
      </c>
      <c r="L3295" t="s">
        <v>3631</v>
      </c>
      <c r="M3295">
        <v>71901</v>
      </c>
      <c r="N3295" t="s">
        <v>3507</v>
      </c>
      <c r="O3295" t="s">
        <v>621</v>
      </c>
      <c r="P3295" t="s">
        <v>32</v>
      </c>
      <c r="Q3295" t="s">
        <v>65</v>
      </c>
      <c r="R3295" t="s">
        <v>622</v>
      </c>
      <c r="S3295">
        <v>30</v>
      </c>
      <c r="T3295">
        <v>6</v>
      </c>
      <c r="U3295">
        <v>0</v>
      </c>
      <c r="V3295">
        <v>14.399999999999999</v>
      </c>
      <c r="W3295" t="s">
        <v>10936</v>
      </c>
      <c r="X3295" t="s">
        <v>10942</v>
      </c>
      <c r="Y3295">
        <v>4</v>
      </c>
      <c r="Z3295" t="s">
        <v>10943</v>
      </c>
      <c r="AA3295">
        <v>0.47999999999999993</v>
      </c>
    </row>
    <row r="3296" spans="1:27" x14ac:dyDescent="0.35">
      <c r="A3296">
        <v>6724</v>
      </c>
      <c r="B3296" t="s">
        <v>6492</v>
      </c>
      <c r="C3296">
        <v>2014</v>
      </c>
      <c r="D3296" s="1">
        <v>41887</v>
      </c>
      <c r="E3296" s="1">
        <v>41889</v>
      </c>
      <c r="F3296" t="s">
        <v>45</v>
      </c>
      <c r="G3296" t="s">
        <v>2811</v>
      </c>
      <c r="H3296" t="s">
        <v>2812</v>
      </c>
      <c r="I3296" t="s">
        <v>38</v>
      </c>
      <c r="J3296" t="s">
        <v>27</v>
      </c>
      <c r="K3296" t="s">
        <v>5565</v>
      </c>
      <c r="L3296" t="s">
        <v>4745</v>
      </c>
      <c r="M3296">
        <v>3060</v>
      </c>
      <c r="N3296" t="s">
        <v>3728</v>
      </c>
      <c r="O3296" t="s">
        <v>2521</v>
      </c>
      <c r="P3296" t="s">
        <v>32</v>
      </c>
      <c r="Q3296" t="s">
        <v>65</v>
      </c>
      <c r="R3296" t="s">
        <v>66</v>
      </c>
      <c r="S3296">
        <v>14.82</v>
      </c>
      <c r="T3296">
        <v>6</v>
      </c>
      <c r="U3296">
        <v>0</v>
      </c>
      <c r="V3296">
        <v>6.9654000000000007</v>
      </c>
      <c r="W3296" t="s">
        <v>10939</v>
      </c>
      <c r="X3296" t="s">
        <v>10937</v>
      </c>
      <c r="Y3296">
        <v>9</v>
      </c>
      <c r="Z3296" t="s">
        <v>10949</v>
      </c>
      <c r="AA3296">
        <v>0.47000000000000003</v>
      </c>
    </row>
    <row r="3297" spans="1:27" x14ac:dyDescent="0.35">
      <c r="A3297">
        <v>6725</v>
      </c>
      <c r="B3297" t="s">
        <v>6367</v>
      </c>
      <c r="C3297">
        <v>2013</v>
      </c>
      <c r="D3297" s="1">
        <v>41530</v>
      </c>
      <c r="E3297" s="1">
        <v>41534</v>
      </c>
      <c r="F3297" t="s">
        <v>23</v>
      </c>
      <c r="G3297" t="s">
        <v>3565</v>
      </c>
      <c r="H3297" t="s">
        <v>3566</v>
      </c>
      <c r="I3297" t="s">
        <v>38</v>
      </c>
      <c r="J3297" t="s">
        <v>27</v>
      </c>
      <c r="K3297" t="s">
        <v>3472</v>
      </c>
      <c r="L3297" t="s">
        <v>3473</v>
      </c>
      <c r="M3297">
        <v>98103</v>
      </c>
      <c r="N3297" t="s">
        <v>30</v>
      </c>
      <c r="O3297" t="s">
        <v>3073</v>
      </c>
      <c r="P3297" t="s">
        <v>32</v>
      </c>
      <c r="Q3297" t="s">
        <v>65</v>
      </c>
      <c r="R3297" t="s">
        <v>3074</v>
      </c>
      <c r="S3297">
        <v>10.47</v>
      </c>
      <c r="T3297">
        <v>3</v>
      </c>
      <c r="U3297">
        <v>0</v>
      </c>
      <c r="V3297">
        <v>4.8162000000000003</v>
      </c>
      <c r="W3297" t="s">
        <v>10936</v>
      </c>
      <c r="X3297" t="s">
        <v>10937</v>
      </c>
      <c r="Y3297">
        <v>9</v>
      </c>
      <c r="Z3297" t="s">
        <v>10949</v>
      </c>
      <c r="AA3297">
        <v>0.46</v>
      </c>
    </row>
    <row r="3298" spans="1:27" x14ac:dyDescent="0.35">
      <c r="A3298">
        <v>6817</v>
      </c>
      <c r="B3298" t="s">
        <v>5582</v>
      </c>
      <c r="C3298">
        <v>2011</v>
      </c>
      <c r="D3298" s="1">
        <v>40711</v>
      </c>
      <c r="E3298" s="1">
        <v>40715</v>
      </c>
      <c r="F3298" t="s">
        <v>23</v>
      </c>
      <c r="G3298" t="s">
        <v>2779</v>
      </c>
      <c r="H3298" t="s">
        <v>2780</v>
      </c>
      <c r="I3298" t="s">
        <v>38</v>
      </c>
      <c r="J3298" t="s">
        <v>27</v>
      </c>
      <c r="K3298" t="s">
        <v>3472</v>
      </c>
      <c r="L3298" t="s">
        <v>3473</v>
      </c>
      <c r="M3298">
        <v>98105</v>
      </c>
      <c r="N3298" t="s">
        <v>30</v>
      </c>
      <c r="O3298" t="s">
        <v>938</v>
      </c>
      <c r="P3298" t="s">
        <v>32</v>
      </c>
      <c r="Q3298" t="s">
        <v>65</v>
      </c>
      <c r="R3298" t="s">
        <v>939</v>
      </c>
      <c r="S3298">
        <v>17.899999999999999</v>
      </c>
      <c r="T3298">
        <v>5</v>
      </c>
      <c r="U3298">
        <v>0</v>
      </c>
      <c r="V3298">
        <v>8.9499999999999993</v>
      </c>
      <c r="W3298" t="s">
        <v>10944</v>
      </c>
      <c r="X3298" t="s">
        <v>10942</v>
      </c>
      <c r="Y3298">
        <v>6</v>
      </c>
      <c r="Z3298" t="s">
        <v>10946</v>
      </c>
      <c r="AA3298">
        <v>0.5</v>
      </c>
    </row>
    <row r="3299" spans="1:27" x14ac:dyDescent="0.35">
      <c r="A3299">
        <v>6843</v>
      </c>
      <c r="B3299" t="s">
        <v>4378</v>
      </c>
      <c r="C3299">
        <v>2013</v>
      </c>
      <c r="D3299" s="1">
        <v>41530</v>
      </c>
      <c r="E3299" s="1">
        <v>41535</v>
      </c>
      <c r="F3299" t="s">
        <v>23</v>
      </c>
      <c r="G3299" t="s">
        <v>1934</v>
      </c>
      <c r="H3299" t="s">
        <v>1935</v>
      </c>
      <c r="I3299" t="s">
        <v>26</v>
      </c>
      <c r="J3299" t="s">
        <v>27</v>
      </c>
      <c r="K3299" t="s">
        <v>3505</v>
      </c>
      <c r="L3299" t="s">
        <v>3506</v>
      </c>
      <c r="M3299">
        <v>22153</v>
      </c>
      <c r="N3299" t="s">
        <v>3507</v>
      </c>
      <c r="O3299" t="s">
        <v>64</v>
      </c>
      <c r="P3299" t="s">
        <v>32</v>
      </c>
      <c r="Q3299" t="s">
        <v>65</v>
      </c>
      <c r="R3299" t="s">
        <v>66</v>
      </c>
      <c r="S3299">
        <v>11.34</v>
      </c>
      <c r="T3299">
        <v>3</v>
      </c>
      <c r="U3299">
        <v>0</v>
      </c>
      <c r="V3299">
        <v>5.2164000000000001</v>
      </c>
      <c r="W3299" t="s">
        <v>10936</v>
      </c>
      <c r="X3299" t="s">
        <v>10937</v>
      </c>
      <c r="Y3299">
        <v>9</v>
      </c>
      <c r="Z3299" t="s">
        <v>10949</v>
      </c>
      <c r="AA3299">
        <v>0.46</v>
      </c>
    </row>
    <row r="3300" spans="1:27" x14ac:dyDescent="0.35">
      <c r="A3300">
        <v>7480</v>
      </c>
      <c r="B3300" t="s">
        <v>4387</v>
      </c>
      <c r="C3300">
        <v>2011</v>
      </c>
      <c r="D3300" s="1">
        <v>40550</v>
      </c>
      <c r="E3300" s="1">
        <v>40554</v>
      </c>
      <c r="F3300" t="s">
        <v>23</v>
      </c>
      <c r="G3300" t="s">
        <v>2817</v>
      </c>
      <c r="H3300" t="s">
        <v>2818</v>
      </c>
      <c r="I3300" t="s">
        <v>127</v>
      </c>
      <c r="J3300" t="s">
        <v>27</v>
      </c>
      <c r="K3300" t="s">
        <v>3602</v>
      </c>
      <c r="L3300" t="s">
        <v>3603</v>
      </c>
      <c r="M3300">
        <v>42420</v>
      </c>
      <c r="N3300" t="s">
        <v>3507</v>
      </c>
      <c r="O3300" t="s">
        <v>6470</v>
      </c>
      <c r="P3300" t="s">
        <v>32</v>
      </c>
      <c r="Q3300" t="s">
        <v>65</v>
      </c>
      <c r="R3300" t="s">
        <v>6471</v>
      </c>
      <c r="S3300">
        <v>31.12</v>
      </c>
      <c r="T3300">
        <v>4</v>
      </c>
      <c r="U3300">
        <v>0</v>
      </c>
      <c r="V3300">
        <v>0.31119999999999948</v>
      </c>
      <c r="W3300" t="s">
        <v>10944</v>
      </c>
      <c r="X3300" t="s">
        <v>10950</v>
      </c>
      <c r="Y3300">
        <v>1</v>
      </c>
      <c r="Z3300" t="s">
        <v>10951</v>
      </c>
      <c r="AA3300">
        <v>9.9999999999999829E-3</v>
      </c>
    </row>
    <row r="3301" spans="1:27" x14ac:dyDescent="0.35">
      <c r="A3301">
        <v>7613</v>
      </c>
      <c r="B3301" t="s">
        <v>5989</v>
      </c>
      <c r="C3301">
        <v>2012</v>
      </c>
      <c r="D3301" s="1">
        <v>40947</v>
      </c>
      <c r="E3301" s="1">
        <v>40950</v>
      </c>
      <c r="F3301" t="s">
        <v>56</v>
      </c>
      <c r="G3301" t="s">
        <v>1190</v>
      </c>
      <c r="H3301" t="s">
        <v>1191</v>
      </c>
      <c r="I3301" t="s">
        <v>38</v>
      </c>
      <c r="J3301" t="s">
        <v>27</v>
      </c>
      <c r="K3301" t="s">
        <v>4762</v>
      </c>
      <c r="L3301" t="s">
        <v>4569</v>
      </c>
      <c r="M3301">
        <v>67846</v>
      </c>
      <c r="N3301" t="s">
        <v>3479</v>
      </c>
      <c r="O3301" t="s">
        <v>98</v>
      </c>
      <c r="P3301" t="s">
        <v>32</v>
      </c>
      <c r="Q3301" t="s">
        <v>65</v>
      </c>
      <c r="R3301" t="s">
        <v>99</v>
      </c>
      <c r="S3301">
        <v>5.81</v>
      </c>
      <c r="T3301">
        <v>1</v>
      </c>
      <c r="U3301">
        <v>0</v>
      </c>
      <c r="V3301">
        <v>1.8010999999999999</v>
      </c>
      <c r="W3301" t="s">
        <v>10948</v>
      </c>
      <c r="X3301" t="s">
        <v>10950</v>
      </c>
      <c r="Y3301">
        <v>2</v>
      </c>
      <c r="Z3301" t="s">
        <v>10955</v>
      </c>
      <c r="AA3301">
        <v>0.31</v>
      </c>
    </row>
    <row r="3302" spans="1:27" x14ac:dyDescent="0.35">
      <c r="A3302">
        <v>7701</v>
      </c>
      <c r="B3302" t="s">
        <v>4022</v>
      </c>
      <c r="C3302">
        <v>2014</v>
      </c>
      <c r="D3302" s="1">
        <v>41988</v>
      </c>
      <c r="E3302" s="1">
        <v>41992</v>
      </c>
      <c r="F3302" t="s">
        <v>23</v>
      </c>
      <c r="G3302" t="s">
        <v>516</v>
      </c>
      <c r="H3302" t="s">
        <v>517</v>
      </c>
      <c r="I3302" t="s">
        <v>127</v>
      </c>
      <c r="J3302" t="s">
        <v>27</v>
      </c>
      <c r="K3302" t="s">
        <v>3993</v>
      </c>
      <c r="L3302" t="s">
        <v>3785</v>
      </c>
      <c r="M3302">
        <v>1841</v>
      </c>
      <c r="N3302" t="s">
        <v>3728</v>
      </c>
      <c r="O3302" t="s">
        <v>2111</v>
      </c>
      <c r="P3302" t="s">
        <v>32</v>
      </c>
      <c r="Q3302" t="s">
        <v>65</v>
      </c>
      <c r="R3302" t="s">
        <v>2112</v>
      </c>
      <c r="S3302">
        <v>17.28</v>
      </c>
      <c r="T3302">
        <v>6</v>
      </c>
      <c r="U3302">
        <v>0</v>
      </c>
      <c r="V3302">
        <v>8.121599999999999</v>
      </c>
      <c r="W3302" t="s">
        <v>10939</v>
      </c>
      <c r="X3302" t="s">
        <v>10940</v>
      </c>
      <c r="Y3302">
        <v>12</v>
      </c>
      <c r="Z3302" t="s">
        <v>10941</v>
      </c>
      <c r="AA3302">
        <v>0.46999999999999992</v>
      </c>
    </row>
    <row r="3303" spans="1:27" x14ac:dyDescent="0.35">
      <c r="A3303">
        <v>7748</v>
      </c>
      <c r="B3303" t="s">
        <v>6493</v>
      </c>
      <c r="C3303">
        <v>2012</v>
      </c>
      <c r="D3303" s="1">
        <v>41060</v>
      </c>
      <c r="E3303" s="1">
        <v>41062</v>
      </c>
      <c r="F3303" t="s">
        <v>45</v>
      </c>
      <c r="G3303" t="s">
        <v>1136</v>
      </c>
      <c r="H3303" t="s">
        <v>1137</v>
      </c>
      <c r="I3303" t="s">
        <v>127</v>
      </c>
      <c r="J3303" t="s">
        <v>27</v>
      </c>
      <c r="K3303" t="s">
        <v>3013</v>
      </c>
      <c r="L3303" t="s">
        <v>3741</v>
      </c>
      <c r="M3303">
        <v>11561</v>
      </c>
      <c r="N3303" t="s">
        <v>3728</v>
      </c>
      <c r="O3303" t="s">
        <v>6449</v>
      </c>
      <c r="P3303" t="s">
        <v>32</v>
      </c>
      <c r="Q3303" t="s">
        <v>65</v>
      </c>
      <c r="R3303" t="s">
        <v>6450</v>
      </c>
      <c r="S3303">
        <v>7.5600000000000005</v>
      </c>
      <c r="T3303">
        <v>6</v>
      </c>
      <c r="U3303">
        <v>0</v>
      </c>
      <c r="V3303">
        <v>0.3024</v>
      </c>
      <c r="W3303" t="s">
        <v>10948</v>
      </c>
      <c r="X3303" t="s">
        <v>10942</v>
      </c>
      <c r="Y3303">
        <v>5</v>
      </c>
      <c r="Z3303" t="s">
        <v>10952</v>
      </c>
      <c r="AA3303">
        <v>0.04</v>
      </c>
    </row>
    <row r="3304" spans="1:27" x14ac:dyDescent="0.35">
      <c r="A3304">
        <v>8007</v>
      </c>
      <c r="B3304" t="s">
        <v>6494</v>
      </c>
      <c r="C3304">
        <v>2013</v>
      </c>
      <c r="D3304" s="1">
        <v>41555</v>
      </c>
      <c r="E3304" s="1">
        <v>41559</v>
      </c>
      <c r="F3304" t="s">
        <v>23</v>
      </c>
      <c r="G3304" t="s">
        <v>87</v>
      </c>
      <c r="H3304" t="s">
        <v>88</v>
      </c>
      <c r="I3304" t="s">
        <v>38</v>
      </c>
      <c r="J3304" t="s">
        <v>27</v>
      </c>
      <c r="K3304" t="s">
        <v>6032</v>
      </c>
      <c r="L3304" t="s">
        <v>3473</v>
      </c>
      <c r="M3304">
        <v>98270</v>
      </c>
      <c r="N3304" t="s">
        <v>30</v>
      </c>
      <c r="O3304" t="s">
        <v>6470</v>
      </c>
      <c r="P3304" t="s">
        <v>32</v>
      </c>
      <c r="Q3304" t="s">
        <v>65</v>
      </c>
      <c r="R3304" t="s">
        <v>6471</v>
      </c>
      <c r="S3304">
        <v>93.36</v>
      </c>
      <c r="T3304">
        <v>12</v>
      </c>
      <c r="U3304">
        <v>0</v>
      </c>
      <c r="V3304">
        <v>0.93359999999999843</v>
      </c>
      <c r="W3304" t="s">
        <v>10936</v>
      </c>
      <c r="X3304" t="s">
        <v>10940</v>
      </c>
      <c r="Y3304">
        <v>10</v>
      </c>
      <c r="Z3304" t="s">
        <v>10945</v>
      </c>
      <c r="AA3304">
        <v>9.9999999999999829E-3</v>
      </c>
    </row>
    <row r="3305" spans="1:27" x14ac:dyDescent="0.35">
      <c r="A3305">
        <v>8423</v>
      </c>
      <c r="B3305" t="s">
        <v>4032</v>
      </c>
      <c r="C3305">
        <v>2014</v>
      </c>
      <c r="D3305" s="1">
        <v>41925</v>
      </c>
      <c r="E3305" s="1">
        <v>41929</v>
      </c>
      <c r="F3305" t="s">
        <v>23</v>
      </c>
      <c r="G3305" t="s">
        <v>4033</v>
      </c>
      <c r="H3305" t="s">
        <v>4034</v>
      </c>
      <c r="I3305" t="s">
        <v>38</v>
      </c>
      <c r="J3305" t="s">
        <v>27</v>
      </c>
      <c r="K3305" t="s">
        <v>2903</v>
      </c>
      <c r="L3305" t="s">
        <v>3901</v>
      </c>
      <c r="M3305">
        <v>8701</v>
      </c>
      <c r="N3305" t="s">
        <v>3728</v>
      </c>
      <c r="O3305" t="s">
        <v>2171</v>
      </c>
      <c r="P3305" t="s">
        <v>32</v>
      </c>
      <c r="Q3305" t="s">
        <v>65</v>
      </c>
      <c r="R3305" t="s">
        <v>2172</v>
      </c>
      <c r="S3305">
        <v>17.899999999999999</v>
      </c>
      <c r="T3305">
        <v>5</v>
      </c>
      <c r="U3305">
        <v>0</v>
      </c>
      <c r="V3305">
        <v>8.7710000000000008</v>
      </c>
      <c r="W3305" t="s">
        <v>10939</v>
      </c>
      <c r="X3305" t="s">
        <v>10940</v>
      </c>
      <c r="Y3305">
        <v>10</v>
      </c>
      <c r="Z3305" t="s">
        <v>10945</v>
      </c>
      <c r="AA3305">
        <v>0.4900000000000001</v>
      </c>
    </row>
    <row r="3306" spans="1:27" x14ac:dyDescent="0.35">
      <c r="A3306">
        <v>8651</v>
      </c>
      <c r="B3306" t="s">
        <v>5250</v>
      </c>
      <c r="C3306">
        <v>2011</v>
      </c>
      <c r="D3306" s="1">
        <v>40799</v>
      </c>
      <c r="E3306" s="1">
        <v>40799</v>
      </c>
      <c r="F3306" t="s">
        <v>234</v>
      </c>
      <c r="G3306" t="s">
        <v>4091</v>
      </c>
      <c r="H3306" t="s">
        <v>4092</v>
      </c>
      <c r="I3306" t="s">
        <v>38</v>
      </c>
      <c r="J3306" t="s">
        <v>27</v>
      </c>
      <c r="K3306" t="s">
        <v>3472</v>
      </c>
      <c r="L3306" t="s">
        <v>3473</v>
      </c>
      <c r="M3306">
        <v>98103</v>
      </c>
      <c r="N3306" t="s">
        <v>30</v>
      </c>
      <c r="O3306" t="s">
        <v>6495</v>
      </c>
      <c r="P3306" t="s">
        <v>32</v>
      </c>
      <c r="Q3306" t="s">
        <v>65</v>
      </c>
      <c r="R3306" t="s">
        <v>6496</v>
      </c>
      <c r="S3306">
        <v>5.6999999999999993</v>
      </c>
      <c r="T3306">
        <v>5</v>
      </c>
      <c r="U3306">
        <v>0</v>
      </c>
      <c r="V3306">
        <v>2.6789999999999998</v>
      </c>
      <c r="W3306" t="s">
        <v>10944</v>
      </c>
      <c r="X3306" t="s">
        <v>10937</v>
      </c>
      <c r="Y3306">
        <v>9</v>
      </c>
      <c r="Z3306" t="s">
        <v>10949</v>
      </c>
      <c r="AA3306">
        <v>0.47000000000000003</v>
      </c>
    </row>
    <row r="3307" spans="1:27" x14ac:dyDescent="0.35">
      <c r="A3307">
        <v>8706</v>
      </c>
      <c r="B3307" t="s">
        <v>6497</v>
      </c>
      <c r="C3307">
        <v>2011</v>
      </c>
      <c r="D3307" s="1">
        <v>40817</v>
      </c>
      <c r="E3307" s="1">
        <v>40821</v>
      </c>
      <c r="F3307" t="s">
        <v>23</v>
      </c>
      <c r="G3307" t="s">
        <v>4781</v>
      </c>
      <c r="H3307" t="s">
        <v>4782</v>
      </c>
      <c r="I3307" t="s">
        <v>127</v>
      </c>
      <c r="J3307" t="s">
        <v>27</v>
      </c>
      <c r="K3307" t="s">
        <v>6045</v>
      </c>
      <c r="L3307" t="s">
        <v>3527</v>
      </c>
      <c r="M3307">
        <v>89502</v>
      </c>
      <c r="N3307" t="s">
        <v>30</v>
      </c>
      <c r="O3307" t="s">
        <v>6498</v>
      </c>
      <c r="P3307" t="s">
        <v>32</v>
      </c>
      <c r="Q3307" t="s">
        <v>65</v>
      </c>
      <c r="R3307" t="s">
        <v>6499</v>
      </c>
      <c r="S3307">
        <v>4.71</v>
      </c>
      <c r="T3307">
        <v>1</v>
      </c>
      <c r="U3307">
        <v>0</v>
      </c>
      <c r="V3307">
        <v>0</v>
      </c>
      <c r="W3307" t="s">
        <v>10944</v>
      </c>
      <c r="X3307" t="s">
        <v>10940</v>
      </c>
      <c r="Y3307">
        <v>10</v>
      </c>
      <c r="Z3307" t="s">
        <v>10945</v>
      </c>
      <c r="AA3307">
        <v>0</v>
      </c>
    </row>
    <row r="3308" spans="1:27" x14ac:dyDescent="0.35">
      <c r="A3308">
        <v>9334</v>
      </c>
      <c r="B3308" t="s">
        <v>6295</v>
      </c>
      <c r="C3308">
        <v>2014</v>
      </c>
      <c r="D3308" s="1">
        <v>41894</v>
      </c>
      <c r="E3308" s="1">
        <v>41896</v>
      </c>
      <c r="F3308" t="s">
        <v>45</v>
      </c>
      <c r="G3308" t="s">
        <v>1465</v>
      </c>
      <c r="H3308" t="s">
        <v>1466</v>
      </c>
      <c r="I3308" t="s">
        <v>38</v>
      </c>
      <c r="J3308" t="s">
        <v>27</v>
      </c>
      <c r="K3308" t="s">
        <v>4557</v>
      </c>
      <c r="L3308" t="s">
        <v>3603</v>
      </c>
      <c r="M3308">
        <v>40324</v>
      </c>
      <c r="N3308" t="s">
        <v>3507</v>
      </c>
      <c r="O3308" t="s">
        <v>572</v>
      </c>
      <c r="P3308" t="s">
        <v>32</v>
      </c>
      <c r="Q3308" t="s">
        <v>65</v>
      </c>
      <c r="R3308" t="s">
        <v>573</v>
      </c>
      <c r="S3308">
        <v>14.2</v>
      </c>
      <c r="T3308">
        <v>4</v>
      </c>
      <c r="U3308">
        <v>0</v>
      </c>
      <c r="V3308">
        <v>6.6739999999999995</v>
      </c>
      <c r="W3308" t="s">
        <v>10939</v>
      </c>
      <c r="X3308" t="s">
        <v>10937</v>
      </c>
      <c r="Y3308">
        <v>9</v>
      </c>
      <c r="Z3308" t="s">
        <v>10949</v>
      </c>
      <c r="AA3308">
        <v>0.47</v>
      </c>
    </row>
    <row r="3309" spans="1:27" x14ac:dyDescent="0.35">
      <c r="A3309">
        <v>9363</v>
      </c>
      <c r="B3309" t="s">
        <v>5644</v>
      </c>
      <c r="C3309">
        <v>2014</v>
      </c>
      <c r="D3309" s="1">
        <v>41720</v>
      </c>
      <c r="E3309" s="1">
        <v>41724</v>
      </c>
      <c r="F3309" t="s">
        <v>23</v>
      </c>
      <c r="G3309" t="s">
        <v>235</v>
      </c>
      <c r="H3309" t="s">
        <v>236</v>
      </c>
      <c r="I3309" t="s">
        <v>127</v>
      </c>
      <c r="J3309" t="s">
        <v>27</v>
      </c>
      <c r="K3309" t="s">
        <v>3472</v>
      </c>
      <c r="L3309" t="s">
        <v>3473</v>
      </c>
      <c r="M3309">
        <v>98105</v>
      </c>
      <c r="N3309" t="s">
        <v>30</v>
      </c>
      <c r="O3309" t="s">
        <v>3144</v>
      </c>
      <c r="P3309" t="s">
        <v>32</v>
      </c>
      <c r="Q3309" t="s">
        <v>65</v>
      </c>
      <c r="R3309" t="s">
        <v>3145</v>
      </c>
      <c r="S3309">
        <v>13.020000000000001</v>
      </c>
      <c r="T3309">
        <v>7</v>
      </c>
      <c r="U3309">
        <v>0</v>
      </c>
      <c r="V3309">
        <v>0.3906000000000005</v>
      </c>
      <c r="W3309" t="s">
        <v>10939</v>
      </c>
      <c r="X3309" t="s">
        <v>10950</v>
      </c>
      <c r="Y3309">
        <v>3</v>
      </c>
      <c r="Z3309" t="s">
        <v>10953</v>
      </c>
      <c r="AA3309">
        <v>3.0000000000000037E-2</v>
      </c>
    </row>
    <row r="3310" spans="1:27" x14ac:dyDescent="0.35">
      <c r="A3310">
        <v>9488</v>
      </c>
      <c r="B3310" t="s">
        <v>6500</v>
      </c>
      <c r="C3310">
        <v>2014</v>
      </c>
      <c r="D3310" s="1">
        <v>41985</v>
      </c>
      <c r="E3310" s="1">
        <v>41987</v>
      </c>
      <c r="F3310" t="s">
        <v>56</v>
      </c>
      <c r="G3310" t="s">
        <v>1826</v>
      </c>
      <c r="H3310" t="s">
        <v>1827</v>
      </c>
      <c r="I3310" t="s">
        <v>26</v>
      </c>
      <c r="J3310" t="s">
        <v>27</v>
      </c>
      <c r="K3310" t="s">
        <v>4198</v>
      </c>
      <c r="L3310" t="s">
        <v>3901</v>
      </c>
      <c r="M3310">
        <v>7501</v>
      </c>
      <c r="N3310" t="s">
        <v>3728</v>
      </c>
      <c r="O3310" t="s">
        <v>133</v>
      </c>
      <c r="P3310" t="s">
        <v>32</v>
      </c>
      <c r="Q3310" t="s">
        <v>65</v>
      </c>
      <c r="R3310" t="s">
        <v>134</v>
      </c>
      <c r="S3310">
        <v>6.5400000000000009</v>
      </c>
      <c r="T3310">
        <v>3</v>
      </c>
      <c r="U3310">
        <v>0</v>
      </c>
      <c r="V3310">
        <v>2.1581999999999999</v>
      </c>
      <c r="W3310" t="s">
        <v>10939</v>
      </c>
      <c r="X3310" t="s">
        <v>10940</v>
      </c>
      <c r="Y3310">
        <v>12</v>
      </c>
      <c r="Z3310" t="s">
        <v>10941</v>
      </c>
      <c r="AA3310">
        <v>0.32999999999999996</v>
      </c>
    </row>
    <row r="3311" spans="1:27" x14ac:dyDescent="0.35">
      <c r="A3311">
        <v>9612</v>
      </c>
      <c r="B3311" t="s">
        <v>6501</v>
      </c>
      <c r="C3311">
        <v>2014</v>
      </c>
      <c r="D3311" s="1">
        <v>41937</v>
      </c>
      <c r="E3311" s="1">
        <v>41943</v>
      </c>
      <c r="F3311" t="s">
        <v>23</v>
      </c>
      <c r="G3311" t="s">
        <v>680</v>
      </c>
      <c r="H3311" t="s">
        <v>681</v>
      </c>
      <c r="I3311" t="s">
        <v>38</v>
      </c>
      <c r="J3311" t="s">
        <v>27</v>
      </c>
      <c r="K3311" t="s">
        <v>3586</v>
      </c>
      <c r="L3311" t="s">
        <v>3557</v>
      </c>
      <c r="M3311">
        <v>39212</v>
      </c>
      <c r="N3311" t="s">
        <v>3507</v>
      </c>
      <c r="O3311" t="s">
        <v>6458</v>
      </c>
      <c r="P3311" t="s">
        <v>32</v>
      </c>
      <c r="Q3311" t="s">
        <v>65</v>
      </c>
      <c r="R3311" t="s">
        <v>66</v>
      </c>
      <c r="S3311">
        <v>11.68</v>
      </c>
      <c r="T3311">
        <v>4</v>
      </c>
      <c r="U3311">
        <v>0</v>
      </c>
      <c r="V3311">
        <v>5.2559999999999993</v>
      </c>
      <c r="W3311" t="s">
        <v>10939</v>
      </c>
      <c r="X3311" t="s">
        <v>10940</v>
      </c>
      <c r="Y3311">
        <v>10</v>
      </c>
      <c r="Z3311" t="s">
        <v>10945</v>
      </c>
      <c r="AA3311">
        <v>0.44999999999999996</v>
      </c>
    </row>
    <row r="3312" spans="1:27" x14ac:dyDescent="0.35">
      <c r="A3312">
        <v>9860</v>
      </c>
      <c r="B3312" t="s">
        <v>4783</v>
      </c>
      <c r="C3312">
        <v>2014</v>
      </c>
      <c r="D3312" s="1">
        <v>41654</v>
      </c>
      <c r="E3312" s="1">
        <v>41660</v>
      </c>
      <c r="F3312" t="s">
        <v>23</v>
      </c>
      <c r="G3312" t="s">
        <v>3922</v>
      </c>
      <c r="H3312" t="s">
        <v>3923</v>
      </c>
      <c r="I3312" t="s">
        <v>127</v>
      </c>
      <c r="J3312" t="s">
        <v>27</v>
      </c>
      <c r="K3312" t="s">
        <v>3625</v>
      </c>
      <c r="L3312" t="s">
        <v>3626</v>
      </c>
      <c r="M3312">
        <v>47374</v>
      </c>
      <c r="N3312" t="s">
        <v>3479</v>
      </c>
      <c r="O3312" t="s">
        <v>6449</v>
      </c>
      <c r="P3312" t="s">
        <v>32</v>
      </c>
      <c r="Q3312" t="s">
        <v>65</v>
      </c>
      <c r="R3312" t="s">
        <v>6450</v>
      </c>
      <c r="S3312">
        <v>2.52</v>
      </c>
      <c r="T3312">
        <v>2</v>
      </c>
      <c r="U3312">
        <v>0</v>
      </c>
      <c r="V3312">
        <v>0.1008</v>
      </c>
      <c r="W3312" t="s">
        <v>10939</v>
      </c>
      <c r="X3312" t="s">
        <v>10950</v>
      </c>
      <c r="Y3312">
        <v>1</v>
      </c>
      <c r="Z3312" t="s">
        <v>10951</v>
      </c>
      <c r="AA3312">
        <v>0.04</v>
      </c>
    </row>
    <row r="3313" spans="1:27" x14ac:dyDescent="0.35">
      <c r="A3313">
        <v>9887</v>
      </c>
      <c r="B3313" t="s">
        <v>6502</v>
      </c>
      <c r="C3313">
        <v>2011</v>
      </c>
      <c r="D3313" s="1">
        <v>40567</v>
      </c>
      <c r="E3313" s="1">
        <v>40571</v>
      </c>
      <c r="F3313" t="s">
        <v>23</v>
      </c>
      <c r="G3313" t="s">
        <v>1661</v>
      </c>
      <c r="H3313" t="s">
        <v>1662</v>
      </c>
      <c r="I3313" t="s">
        <v>38</v>
      </c>
      <c r="J3313" t="s">
        <v>27</v>
      </c>
      <c r="K3313" t="s">
        <v>3703</v>
      </c>
      <c r="L3313" t="s">
        <v>3626</v>
      </c>
      <c r="M3313">
        <v>47905</v>
      </c>
      <c r="N3313" t="s">
        <v>3479</v>
      </c>
      <c r="O3313" t="s">
        <v>1405</v>
      </c>
      <c r="P3313" t="s">
        <v>32</v>
      </c>
      <c r="Q3313" t="s">
        <v>65</v>
      </c>
      <c r="R3313" t="s">
        <v>1406</v>
      </c>
      <c r="S3313">
        <v>5.9399999999999995</v>
      </c>
      <c r="T3313">
        <v>3</v>
      </c>
      <c r="U3313">
        <v>0</v>
      </c>
      <c r="V3313">
        <v>0</v>
      </c>
      <c r="W3313" t="s">
        <v>10944</v>
      </c>
      <c r="X3313" t="s">
        <v>10950</v>
      </c>
      <c r="Y3313">
        <v>1</v>
      </c>
      <c r="Z3313" t="s">
        <v>10951</v>
      </c>
      <c r="AA3313">
        <v>0</v>
      </c>
    </row>
    <row r="3314" spans="1:27" x14ac:dyDescent="0.35">
      <c r="A3314">
        <v>368</v>
      </c>
      <c r="B3314" t="s">
        <v>3723</v>
      </c>
      <c r="C3314">
        <v>2013</v>
      </c>
      <c r="D3314" s="1">
        <v>41569</v>
      </c>
      <c r="E3314" s="1">
        <v>41569</v>
      </c>
      <c r="F3314" t="s">
        <v>234</v>
      </c>
      <c r="G3314" t="s">
        <v>3724</v>
      </c>
      <c r="H3314" t="s">
        <v>3725</v>
      </c>
      <c r="I3314" t="s">
        <v>26</v>
      </c>
      <c r="J3314" t="s">
        <v>27</v>
      </c>
      <c r="K3314" t="s">
        <v>3726</v>
      </c>
      <c r="L3314" t="s">
        <v>3727</v>
      </c>
      <c r="M3314">
        <v>6040</v>
      </c>
      <c r="N3314" t="s">
        <v>3728</v>
      </c>
      <c r="O3314" t="s">
        <v>1373</v>
      </c>
      <c r="P3314" t="s">
        <v>32</v>
      </c>
      <c r="Q3314" t="s">
        <v>113</v>
      </c>
      <c r="R3314" t="s">
        <v>66</v>
      </c>
      <c r="S3314">
        <v>7.36</v>
      </c>
      <c r="T3314">
        <v>2</v>
      </c>
      <c r="U3314">
        <v>0</v>
      </c>
      <c r="V3314">
        <v>0.14719999999999978</v>
      </c>
      <c r="W3314" t="s">
        <v>10936</v>
      </c>
      <c r="X3314" t="s">
        <v>10940</v>
      </c>
      <c r="Y3314">
        <v>10</v>
      </c>
      <c r="Z3314" t="s">
        <v>10945</v>
      </c>
      <c r="AA3314">
        <v>1.9999999999999969E-2</v>
      </c>
    </row>
    <row r="3315" spans="1:27" x14ac:dyDescent="0.35">
      <c r="A3315">
        <v>398</v>
      </c>
      <c r="B3315" t="s">
        <v>6503</v>
      </c>
      <c r="C3315">
        <v>2012</v>
      </c>
      <c r="D3315" s="1">
        <v>41213</v>
      </c>
      <c r="E3315" s="1">
        <v>41217</v>
      </c>
      <c r="F3315" t="s">
        <v>23</v>
      </c>
      <c r="G3315" t="s">
        <v>5590</v>
      </c>
      <c r="H3315" t="s">
        <v>5591</v>
      </c>
      <c r="I3315" t="s">
        <v>127</v>
      </c>
      <c r="J3315" t="s">
        <v>27</v>
      </c>
      <c r="K3315" t="s">
        <v>3586</v>
      </c>
      <c r="L3315" t="s">
        <v>3478</v>
      </c>
      <c r="M3315">
        <v>49201</v>
      </c>
      <c r="N3315" t="s">
        <v>3479</v>
      </c>
      <c r="O3315" t="s">
        <v>1835</v>
      </c>
      <c r="P3315" t="s">
        <v>32</v>
      </c>
      <c r="Q3315" t="s">
        <v>113</v>
      </c>
      <c r="R3315" t="s">
        <v>1836</v>
      </c>
      <c r="S3315">
        <v>70.12</v>
      </c>
      <c r="T3315">
        <v>4</v>
      </c>
      <c r="U3315">
        <v>0</v>
      </c>
      <c r="V3315">
        <v>21.035999999999994</v>
      </c>
      <c r="W3315" t="s">
        <v>10948</v>
      </c>
      <c r="X3315" t="s">
        <v>10940</v>
      </c>
      <c r="Y3315">
        <v>10</v>
      </c>
      <c r="Z3315" t="s">
        <v>10945</v>
      </c>
      <c r="AA3315">
        <v>0.29999999999999988</v>
      </c>
    </row>
    <row r="3316" spans="1:27" x14ac:dyDescent="0.35">
      <c r="A3316">
        <v>828</v>
      </c>
      <c r="B3316" t="s">
        <v>6395</v>
      </c>
      <c r="C3316">
        <v>2014</v>
      </c>
      <c r="D3316" s="1">
        <v>41873</v>
      </c>
      <c r="E3316" s="1">
        <v>41880</v>
      </c>
      <c r="F3316" t="s">
        <v>23</v>
      </c>
      <c r="G3316" t="s">
        <v>1853</v>
      </c>
      <c r="H3316" t="s">
        <v>1854</v>
      </c>
      <c r="I3316" t="s">
        <v>38</v>
      </c>
      <c r="J3316" t="s">
        <v>27</v>
      </c>
      <c r="K3316" t="s">
        <v>4071</v>
      </c>
      <c r="L3316" t="s">
        <v>3642</v>
      </c>
      <c r="M3316">
        <v>55044</v>
      </c>
      <c r="N3316" t="s">
        <v>3479</v>
      </c>
      <c r="O3316" t="s">
        <v>6504</v>
      </c>
      <c r="P3316" t="s">
        <v>32</v>
      </c>
      <c r="Q3316" t="s">
        <v>113</v>
      </c>
      <c r="R3316" t="s">
        <v>6505</v>
      </c>
      <c r="S3316">
        <v>37.24</v>
      </c>
      <c r="T3316">
        <v>4</v>
      </c>
      <c r="U3316">
        <v>0</v>
      </c>
      <c r="V3316">
        <v>10.799599999999998</v>
      </c>
      <c r="W3316" t="s">
        <v>10939</v>
      </c>
      <c r="X3316" t="s">
        <v>10937</v>
      </c>
      <c r="Y3316">
        <v>8</v>
      </c>
      <c r="Z3316" t="s">
        <v>10954</v>
      </c>
      <c r="AA3316">
        <v>0.28999999999999992</v>
      </c>
    </row>
    <row r="3317" spans="1:27" x14ac:dyDescent="0.35">
      <c r="A3317">
        <v>1176</v>
      </c>
      <c r="B3317" t="s">
        <v>6506</v>
      </c>
      <c r="C3317">
        <v>2013</v>
      </c>
      <c r="D3317" s="1">
        <v>41516</v>
      </c>
      <c r="E3317" s="1">
        <v>41521</v>
      </c>
      <c r="F3317" t="s">
        <v>23</v>
      </c>
      <c r="G3317" t="s">
        <v>1096</v>
      </c>
      <c r="H3317" t="s">
        <v>1097</v>
      </c>
      <c r="I3317" t="s">
        <v>127</v>
      </c>
      <c r="J3317" t="s">
        <v>27</v>
      </c>
      <c r="K3317" t="s">
        <v>2773</v>
      </c>
      <c r="L3317" t="s">
        <v>4745</v>
      </c>
      <c r="M3317">
        <v>3301</v>
      </c>
      <c r="N3317" t="s">
        <v>3728</v>
      </c>
      <c r="O3317" t="s">
        <v>6504</v>
      </c>
      <c r="P3317" t="s">
        <v>32</v>
      </c>
      <c r="Q3317" t="s">
        <v>113</v>
      </c>
      <c r="R3317" t="s">
        <v>6505</v>
      </c>
      <c r="S3317">
        <v>27.93</v>
      </c>
      <c r="T3317">
        <v>3</v>
      </c>
      <c r="U3317">
        <v>0</v>
      </c>
      <c r="V3317">
        <v>8.0996999999999986</v>
      </c>
      <c r="W3317" t="s">
        <v>10936</v>
      </c>
      <c r="X3317" t="s">
        <v>10937</v>
      </c>
      <c r="Y3317">
        <v>8</v>
      </c>
      <c r="Z3317" t="s">
        <v>10954</v>
      </c>
      <c r="AA3317">
        <v>0.28999999999999992</v>
      </c>
    </row>
    <row r="3318" spans="1:27" x14ac:dyDescent="0.35">
      <c r="A3318">
        <v>1433</v>
      </c>
      <c r="B3318" t="s">
        <v>4087</v>
      </c>
      <c r="C3318">
        <v>2011</v>
      </c>
      <c r="D3318" s="1">
        <v>40896</v>
      </c>
      <c r="E3318" s="1">
        <v>40898</v>
      </c>
      <c r="F3318" t="s">
        <v>45</v>
      </c>
      <c r="G3318" t="s">
        <v>2583</v>
      </c>
      <c r="H3318" t="s">
        <v>2584</v>
      </c>
      <c r="I3318" t="s">
        <v>38</v>
      </c>
      <c r="J3318" t="s">
        <v>27</v>
      </c>
      <c r="K3318" t="s">
        <v>3879</v>
      </c>
      <c r="L3318" t="s">
        <v>3594</v>
      </c>
      <c r="M3318">
        <v>35630</v>
      </c>
      <c r="N3318" t="s">
        <v>3507</v>
      </c>
      <c r="O3318" t="s">
        <v>6507</v>
      </c>
      <c r="P3318" t="s">
        <v>32</v>
      </c>
      <c r="Q3318" t="s">
        <v>113</v>
      </c>
      <c r="R3318" t="s">
        <v>6508</v>
      </c>
      <c r="S3318">
        <v>7.27</v>
      </c>
      <c r="T3318">
        <v>1</v>
      </c>
      <c r="U3318">
        <v>0</v>
      </c>
      <c r="V3318">
        <v>1.9629000000000003</v>
      </c>
      <c r="W3318" t="s">
        <v>10944</v>
      </c>
      <c r="X3318" t="s">
        <v>10940</v>
      </c>
      <c r="Y3318">
        <v>12</v>
      </c>
      <c r="Z3318" t="s">
        <v>10941</v>
      </c>
      <c r="AA3318">
        <v>0.27000000000000007</v>
      </c>
    </row>
    <row r="3319" spans="1:27" x14ac:dyDescent="0.35">
      <c r="A3319">
        <v>1764</v>
      </c>
      <c r="B3319" t="s">
        <v>5467</v>
      </c>
      <c r="C3319">
        <v>2013</v>
      </c>
      <c r="D3319" s="1">
        <v>41491</v>
      </c>
      <c r="E3319" s="1">
        <v>41495</v>
      </c>
      <c r="F3319" t="s">
        <v>23</v>
      </c>
      <c r="G3319" t="s">
        <v>2970</v>
      </c>
      <c r="H3319" t="s">
        <v>2971</v>
      </c>
      <c r="I3319" t="s">
        <v>127</v>
      </c>
      <c r="J3319" t="s">
        <v>27</v>
      </c>
      <c r="K3319" t="s">
        <v>3670</v>
      </c>
      <c r="L3319" t="s">
        <v>3506</v>
      </c>
      <c r="M3319">
        <v>23434</v>
      </c>
      <c r="N3319" t="s">
        <v>3507</v>
      </c>
      <c r="O3319" t="s">
        <v>1835</v>
      </c>
      <c r="P3319" t="s">
        <v>32</v>
      </c>
      <c r="Q3319" t="s">
        <v>113</v>
      </c>
      <c r="R3319" t="s">
        <v>1836</v>
      </c>
      <c r="S3319">
        <v>35.06</v>
      </c>
      <c r="T3319">
        <v>2</v>
      </c>
      <c r="U3319">
        <v>0</v>
      </c>
      <c r="V3319">
        <v>10.517999999999997</v>
      </c>
      <c r="W3319" t="s">
        <v>10936</v>
      </c>
      <c r="X3319" t="s">
        <v>10937</v>
      </c>
      <c r="Y3319">
        <v>8</v>
      </c>
      <c r="Z3319" t="s">
        <v>10954</v>
      </c>
      <c r="AA3319">
        <v>0.29999999999999988</v>
      </c>
    </row>
    <row r="3320" spans="1:27" x14ac:dyDescent="0.35">
      <c r="A3320">
        <v>1968</v>
      </c>
      <c r="B3320" t="s">
        <v>4807</v>
      </c>
      <c r="C3320">
        <v>2014</v>
      </c>
      <c r="D3320" s="1">
        <v>41995</v>
      </c>
      <c r="E3320" s="1">
        <v>42002</v>
      </c>
      <c r="F3320" t="s">
        <v>23</v>
      </c>
      <c r="G3320" t="s">
        <v>4808</v>
      </c>
      <c r="H3320" t="s">
        <v>4809</v>
      </c>
      <c r="I3320" t="s">
        <v>38</v>
      </c>
      <c r="J3320" t="s">
        <v>27</v>
      </c>
      <c r="K3320" t="s">
        <v>4198</v>
      </c>
      <c r="L3320" t="s">
        <v>3901</v>
      </c>
      <c r="M3320">
        <v>7501</v>
      </c>
      <c r="N3320" t="s">
        <v>3728</v>
      </c>
      <c r="O3320" t="s">
        <v>3337</v>
      </c>
      <c r="P3320" t="s">
        <v>32</v>
      </c>
      <c r="Q3320" t="s">
        <v>113</v>
      </c>
      <c r="R3320" t="s">
        <v>3338</v>
      </c>
      <c r="S3320">
        <v>69.5</v>
      </c>
      <c r="T3320">
        <v>5</v>
      </c>
      <c r="U3320">
        <v>0</v>
      </c>
      <c r="V3320">
        <v>20.154999999999994</v>
      </c>
      <c r="W3320" t="s">
        <v>10939</v>
      </c>
      <c r="X3320" t="s">
        <v>10940</v>
      </c>
      <c r="Y3320">
        <v>12</v>
      </c>
      <c r="Z3320" t="s">
        <v>10941</v>
      </c>
      <c r="AA3320">
        <v>0.28999999999999992</v>
      </c>
    </row>
    <row r="3321" spans="1:27" x14ac:dyDescent="0.35">
      <c r="A3321">
        <v>2094</v>
      </c>
      <c r="B3321" t="s">
        <v>6509</v>
      </c>
      <c r="C3321">
        <v>2012</v>
      </c>
      <c r="D3321" s="1">
        <v>41012</v>
      </c>
      <c r="E3321" s="1">
        <v>41014</v>
      </c>
      <c r="F3321" t="s">
        <v>45</v>
      </c>
      <c r="G3321" t="s">
        <v>3127</v>
      </c>
      <c r="H3321" t="s">
        <v>3128</v>
      </c>
      <c r="I3321" t="s">
        <v>38</v>
      </c>
      <c r="J3321" t="s">
        <v>27</v>
      </c>
      <c r="K3321" t="s">
        <v>4964</v>
      </c>
      <c r="L3321" t="s">
        <v>4965</v>
      </c>
      <c r="M3321">
        <v>87401</v>
      </c>
      <c r="N3321" t="s">
        <v>30</v>
      </c>
      <c r="O3321" t="s">
        <v>986</v>
      </c>
      <c r="P3321" t="s">
        <v>32</v>
      </c>
      <c r="Q3321" t="s">
        <v>113</v>
      </c>
      <c r="R3321" t="s">
        <v>987</v>
      </c>
      <c r="S3321">
        <v>12.88</v>
      </c>
      <c r="T3321">
        <v>1</v>
      </c>
      <c r="U3321">
        <v>0</v>
      </c>
      <c r="V3321">
        <v>0.38640000000000008</v>
      </c>
      <c r="W3321" t="s">
        <v>10948</v>
      </c>
      <c r="X3321" t="s">
        <v>10942</v>
      </c>
      <c r="Y3321">
        <v>4</v>
      </c>
      <c r="Z3321" t="s">
        <v>10943</v>
      </c>
      <c r="AA3321">
        <v>3.0000000000000006E-2</v>
      </c>
    </row>
    <row r="3322" spans="1:27" x14ac:dyDescent="0.35">
      <c r="A3322">
        <v>2141</v>
      </c>
      <c r="B3322" t="s">
        <v>6510</v>
      </c>
      <c r="C3322">
        <v>2011</v>
      </c>
      <c r="D3322" s="1">
        <v>40700</v>
      </c>
      <c r="E3322" s="1">
        <v>40705</v>
      </c>
      <c r="F3322" t="s">
        <v>23</v>
      </c>
      <c r="G3322" t="s">
        <v>6511</v>
      </c>
      <c r="H3322" t="s">
        <v>6512</v>
      </c>
      <c r="I3322" t="s">
        <v>26</v>
      </c>
      <c r="J3322" t="s">
        <v>27</v>
      </c>
      <c r="K3322" t="s">
        <v>3013</v>
      </c>
      <c r="L3322" t="s">
        <v>3741</v>
      </c>
      <c r="M3322">
        <v>11561</v>
      </c>
      <c r="N3322" t="s">
        <v>3728</v>
      </c>
      <c r="O3322" t="s">
        <v>1778</v>
      </c>
      <c r="P3322" t="s">
        <v>32</v>
      </c>
      <c r="Q3322" t="s">
        <v>113</v>
      </c>
      <c r="R3322" t="s">
        <v>1779</v>
      </c>
      <c r="S3322">
        <v>17.14</v>
      </c>
      <c r="T3322">
        <v>2</v>
      </c>
      <c r="U3322">
        <v>0</v>
      </c>
      <c r="V3322">
        <v>4.4564000000000004</v>
      </c>
      <c r="W3322" t="s">
        <v>10944</v>
      </c>
      <c r="X3322" t="s">
        <v>10942</v>
      </c>
      <c r="Y3322">
        <v>6</v>
      </c>
      <c r="Z3322" t="s">
        <v>10946</v>
      </c>
      <c r="AA3322">
        <v>0.26</v>
      </c>
    </row>
    <row r="3323" spans="1:27" x14ac:dyDescent="0.35">
      <c r="A3323">
        <v>2238</v>
      </c>
      <c r="B3323" t="s">
        <v>6513</v>
      </c>
      <c r="C3323">
        <v>2013</v>
      </c>
      <c r="D3323" s="1">
        <v>41471</v>
      </c>
      <c r="E3323" s="1">
        <v>41477</v>
      </c>
      <c r="F3323" t="s">
        <v>23</v>
      </c>
      <c r="G3323" t="s">
        <v>629</v>
      </c>
      <c r="H3323" t="s">
        <v>630</v>
      </c>
      <c r="I3323" t="s">
        <v>127</v>
      </c>
      <c r="J3323" t="s">
        <v>27</v>
      </c>
      <c r="K3323" t="s">
        <v>3517</v>
      </c>
      <c r="L3323" t="s">
        <v>3465</v>
      </c>
      <c r="M3323">
        <v>84604</v>
      </c>
      <c r="N3323" t="s">
        <v>30</v>
      </c>
      <c r="O3323" t="s">
        <v>1076</v>
      </c>
      <c r="P3323" t="s">
        <v>32</v>
      </c>
      <c r="Q3323" t="s">
        <v>113</v>
      </c>
      <c r="R3323" t="s">
        <v>1077</v>
      </c>
      <c r="S3323">
        <v>44.400000000000006</v>
      </c>
      <c r="T3323">
        <v>5</v>
      </c>
      <c r="U3323">
        <v>0</v>
      </c>
      <c r="V3323">
        <v>12.432000000000002</v>
      </c>
      <c r="W3323" t="s">
        <v>10936</v>
      </c>
      <c r="X3323" t="s">
        <v>10937</v>
      </c>
      <c r="Y3323">
        <v>7</v>
      </c>
      <c r="Z3323" t="s">
        <v>10938</v>
      </c>
      <c r="AA3323">
        <v>0.28000000000000003</v>
      </c>
    </row>
    <row r="3324" spans="1:27" x14ac:dyDescent="0.35">
      <c r="A3324">
        <v>2706</v>
      </c>
      <c r="B3324" t="s">
        <v>6514</v>
      </c>
      <c r="C3324">
        <v>2014</v>
      </c>
      <c r="D3324" s="1">
        <v>41807</v>
      </c>
      <c r="E3324" s="1">
        <v>41812</v>
      </c>
      <c r="F3324" t="s">
        <v>23</v>
      </c>
      <c r="G3324" t="s">
        <v>1577</v>
      </c>
      <c r="H3324" t="s">
        <v>1578</v>
      </c>
      <c r="I3324" t="s">
        <v>127</v>
      </c>
      <c r="J3324" t="s">
        <v>27</v>
      </c>
      <c r="K3324" t="s">
        <v>5743</v>
      </c>
      <c r="L3324" t="s">
        <v>4965</v>
      </c>
      <c r="M3324">
        <v>88220</v>
      </c>
      <c r="N3324" t="s">
        <v>30</v>
      </c>
      <c r="O3324" t="s">
        <v>3064</v>
      </c>
      <c r="P3324" t="s">
        <v>32</v>
      </c>
      <c r="Q3324" t="s">
        <v>113</v>
      </c>
      <c r="R3324" t="s">
        <v>3065</v>
      </c>
      <c r="S3324">
        <v>16.68</v>
      </c>
      <c r="T3324">
        <v>2</v>
      </c>
      <c r="U3324">
        <v>0</v>
      </c>
      <c r="V3324">
        <v>4.3368000000000002</v>
      </c>
      <c r="W3324" t="s">
        <v>10939</v>
      </c>
      <c r="X3324" t="s">
        <v>10942</v>
      </c>
      <c r="Y3324">
        <v>6</v>
      </c>
      <c r="Z3324" t="s">
        <v>10946</v>
      </c>
      <c r="AA3324">
        <v>0.26</v>
      </c>
    </row>
    <row r="3325" spans="1:27" x14ac:dyDescent="0.35">
      <c r="A3325">
        <v>2740</v>
      </c>
      <c r="B3325" t="s">
        <v>5036</v>
      </c>
      <c r="C3325">
        <v>2014</v>
      </c>
      <c r="D3325" s="1">
        <v>41746</v>
      </c>
      <c r="E3325" s="1">
        <v>41748</v>
      </c>
      <c r="F3325" t="s">
        <v>56</v>
      </c>
      <c r="G3325" t="s">
        <v>1960</v>
      </c>
      <c r="H3325" t="s">
        <v>1961</v>
      </c>
      <c r="I3325" t="s">
        <v>26</v>
      </c>
      <c r="J3325" t="s">
        <v>27</v>
      </c>
      <c r="K3325" t="s">
        <v>5037</v>
      </c>
      <c r="L3325" t="s">
        <v>3594</v>
      </c>
      <c r="M3325">
        <v>35244</v>
      </c>
      <c r="N3325" t="s">
        <v>3507</v>
      </c>
      <c r="O3325" t="s">
        <v>2445</v>
      </c>
      <c r="P3325" t="s">
        <v>32</v>
      </c>
      <c r="Q3325" t="s">
        <v>113</v>
      </c>
      <c r="R3325" t="s">
        <v>2446</v>
      </c>
      <c r="S3325">
        <v>477.24</v>
      </c>
      <c r="T3325">
        <v>4</v>
      </c>
      <c r="U3325">
        <v>0</v>
      </c>
      <c r="V3325">
        <v>9.5448000000000093</v>
      </c>
      <c r="W3325" t="s">
        <v>10939</v>
      </c>
      <c r="X3325" t="s">
        <v>10942</v>
      </c>
      <c r="Y3325">
        <v>4</v>
      </c>
      <c r="Z3325" t="s">
        <v>10943</v>
      </c>
      <c r="AA3325">
        <v>2.0000000000000018E-2</v>
      </c>
    </row>
    <row r="3326" spans="1:27" x14ac:dyDescent="0.35">
      <c r="A3326">
        <v>2882</v>
      </c>
      <c r="B3326" t="s">
        <v>6515</v>
      </c>
      <c r="C3326">
        <v>2013</v>
      </c>
      <c r="D3326" s="1">
        <v>41537</v>
      </c>
      <c r="E3326" s="1">
        <v>41541</v>
      </c>
      <c r="F3326" t="s">
        <v>45</v>
      </c>
      <c r="G3326" t="s">
        <v>3738</v>
      </c>
      <c r="H3326" t="s">
        <v>3739</v>
      </c>
      <c r="I3326" t="s">
        <v>127</v>
      </c>
      <c r="J3326" t="s">
        <v>27</v>
      </c>
      <c r="K3326" t="s">
        <v>5957</v>
      </c>
      <c r="L3326" t="s">
        <v>3901</v>
      </c>
      <c r="M3326">
        <v>7050</v>
      </c>
      <c r="N3326" t="s">
        <v>3728</v>
      </c>
      <c r="O3326" t="s">
        <v>6504</v>
      </c>
      <c r="P3326" t="s">
        <v>32</v>
      </c>
      <c r="Q3326" t="s">
        <v>113</v>
      </c>
      <c r="R3326" t="s">
        <v>6505</v>
      </c>
      <c r="S3326">
        <v>27.93</v>
      </c>
      <c r="T3326">
        <v>3</v>
      </c>
      <c r="U3326">
        <v>0</v>
      </c>
      <c r="V3326">
        <v>8.0996999999999986</v>
      </c>
      <c r="W3326" t="s">
        <v>10936</v>
      </c>
      <c r="X3326" t="s">
        <v>10937</v>
      </c>
      <c r="Y3326">
        <v>9</v>
      </c>
      <c r="Z3326" t="s">
        <v>10949</v>
      </c>
      <c r="AA3326">
        <v>0.28999999999999992</v>
      </c>
    </row>
    <row r="3327" spans="1:27" x14ac:dyDescent="0.35">
      <c r="A3327">
        <v>3102</v>
      </c>
      <c r="B3327" t="s">
        <v>3836</v>
      </c>
      <c r="C3327">
        <v>2014</v>
      </c>
      <c r="D3327" s="1">
        <v>41996</v>
      </c>
      <c r="E3327" s="1">
        <v>42001</v>
      </c>
      <c r="F3327" t="s">
        <v>45</v>
      </c>
      <c r="G3327" t="s">
        <v>1351</v>
      </c>
      <c r="H3327" t="s">
        <v>1352</v>
      </c>
      <c r="I3327" t="s">
        <v>26</v>
      </c>
      <c r="J3327" t="s">
        <v>27</v>
      </c>
      <c r="K3327" t="s">
        <v>3837</v>
      </c>
      <c r="L3327" t="s">
        <v>3838</v>
      </c>
      <c r="M3327">
        <v>2908</v>
      </c>
      <c r="N3327" t="s">
        <v>3728</v>
      </c>
      <c r="O3327" t="s">
        <v>936</v>
      </c>
      <c r="P3327" t="s">
        <v>32</v>
      </c>
      <c r="Q3327" t="s">
        <v>113</v>
      </c>
      <c r="R3327" t="s">
        <v>937</v>
      </c>
      <c r="S3327">
        <v>695.16</v>
      </c>
      <c r="T3327">
        <v>6</v>
      </c>
      <c r="U3327">
        <v>0</v>
      </c>
      <c r="V3327">
        <v>34.757999999999953</v>
      </c>
      <c r="W3327" t="s">
        <v>10939</v>
      </c>
      <c r="X3327" t="s">
        <v>10940</v>
      </c>
      <c r="Y3327">
        <v>12</v>
      </c>
      <c r="Z3327" t="s">
        <v>10941</v>
      </c>
      <c r="AA3327">
        <v>4.9999999999999933E-2</v>
      </c>
    </row>
    <row r="3328" spans="1:27" x14ac:dyDescent="0.35">
      <c r="A3328">
        <v>3118</v>
      </c>
      <c r="B3328" t="s">
        <v>6194</v>
      </c>
      <c r="C3328">
        <v>2013</v>
      </c>
      <c r="D3328" s="1">
        <v>41510</v>
      </c>
      <c r="E3328" s="1">
        <v>41517</v>
      </c>
      <c r="F3328" t="s">
        <v>23</v>
      </c>
      <c r="G3328" t="s">
        <v>1894</v>
      </c>
      <c r="H3328" t="s">
        <v>1895</v>
      </c>
      <c r="I3328" t="s">
        <v>38</v>
      </c>
      <c r="J3328" t="s">
        <v>27</v>
      </c>
      <c r="K3328" t="s">
        <v>3472</v>
      </c>
      <c r="L3328" t="s">
        <v>3473</v>
      </c>
      <c r="M3328">
        <v>98105</v>
      </c>
      <c r="N3328" t="s">
        <v>30</v>
      </c>
      <c r="O3328" t="s">
        <v>2560</v>
      </c>
      <c r="P3328" t="s">
        <v>32</v>
      </c>
      <c r="Q3328" t="s">
        <v>113</v>
      </c>
      <c r="R3328" t="s">
        <v>2561</v>
      </c>
      <c r="S3328">
        <v>15.88</v>
      </c>
      <c r="T3328">
        <v>4</v>
      </c>
      <c r="U3328">
        <v>0</v>
      </c>
      <c r="V3328">
        <v>0.15879999999999939</v>
      </c>
      <c r="W3328" t="s">
        <v>10936</v>
      </c>
      <c r="X3328" t="s">
        <v>10937</v>
      </c>
      <c r="Y3328">
        <v>8</v>
      </c>
      <c r="Z3328" t="s">
        <v>10954</v>
      </c>
      <c r="AA3328">
        <v>9.9999999999999603E-3</v>
      </c>
    </row>
    <row r="3329" spans="1:27" x14ac:dyDescent="0.35">
      <c r="A3329">
        <v>3281</v>
      </c>
      <c r="B3329" t="s">
        <v>4509</v>
      </c>
      <c r="C3329">
        <v>2011</v>
      </c>
      <c r="D3329" s="1">
        <v>40638</v>
      </c>
      <c r="E3329" s="1">
        <v>40642</v>
      </c>
      <c r="F3329" t="s">
        <v>45</v>
      </c>
      <c r="G3329" t="s">
        <v>2406</v>
      </c>
      <c r="H3329" t="s">
        <v>2407</v>
      </c>
      <c r="I3329" t="s">
        <v>26</v>
      </c>
      <c r="J3329" t="s">
        <v>27</v>
      </c>
      <c r="K3329" t="s">
        <v>4510</v>
      </c>
      <c r="L3329" t="s">
        <v>3506</v>
      </c>
      <c r="M3329">
        <v>22304</v>
      </c>
      <c r="N3329" t="s">
        <v>3507</v>
      </c>
      <c r="O3329" t="s">
        <v>6516</v>
      </c>
      <c r="P3329" t="s">
        <v>32</v>
      </c>
      <c r="Q3329" t="s">
        <v>113</v>
      </c>
      <c r="R3329" t="s">
        <v>6517</v>
      </c>
      <c r="S3329">
        <v>4164.0499999999993</v>
      </c>
      <c r="T3329">
        <v>5</v>
      </c>
      <c r="U3329">
        <v>0</v>
      </c>
      <c r="V3329">
        <v>83.281000000000063</v>
      </c>
      <c r="W3329" t="s">
        <v>10944</v>
      </c>
      <c r="X3329" t="s">
        <v>10942</v>
      </c>
      <c r="Y3329">
        <v>4</v>
      </c>
      <c r="Z3329" t="s">
        <v>10943</v>
      </c>
      <c r="AA3329">
        <v>2.0000000000000018E-2</v>
      </c>
    </row>
    <row r="3330" spans="1:27" x14ac:dyDescent="0.35">
      <c r="A3330">
        <v>3548</v>
      </c>
      <c r="B3330" t="s">
        <v>4127</v>
      </c>
      <c r="C3330">
        <v>2014</v>
      </c>
      <c r="D3330" s="1">
        <v>41943</v>
      </c>
      <c r="E3330" s="1">
        <v>41945</v>
      </c>
      <c r="F3330" t="s">
        <v>56</v>
      </c>
      <c r="G3330" t="s">
        <v>410</v>
      </c>
      <c r="H3330" t="s">
        <v>411</v>
      </c>
      <c r="I3330" t="s">
        <v>127</v>
      </c>
      <c r="J3330" t="s">
        <v>27</v>
      </c>
      <c r="K3330" t="s">
        <v>3625</v>
      </c>
      <c r="L3330" t="s">
        <v>3603</v>
      </c>
      <c r="M3330">
        <v>40475</v>
      </c>
      <c r="N3330" t="s">
        <v>3507</v>
      </c>
      <c r="O3330" t="s">
        <v>1835</v>
      </c>
      <c r="P3330" t="s">
        <v>32</v>
      </c>
      <c r="Q3330" t="s">
        <v>113</v>
      </c>
      <c r="R3330" t="s">
        <v>1836</v>
      </c>
      <c r="S3330">
        <v>35.06</v>
      </c>
      <c r="T3330">
        <v>2</v>
      </c>
      <c r="U3330">
        <v>0</v>
      </c>
      <c r="V3330">
        <v>10.517999999999997</v>
      </c>
      <c r="W3330" t="s">
        <v>10939</v>
      </c>
      <c r="X3330" t="s">
        <v>10940</v>
      </c>
      <c r="Y3330">
        <v>10</v>
      </c>
      <c r="Z3330" t="s">
        <v>10945</v>
      </c>
      <c r="AA3330">
        <v>0.29999999999999988</v>
      </c>
    </row>
    <row r="3331" spans="1:27" x14ac:dyDescent="0.35">
      <c r="A3331">
        <v>3589</v>
      </c>
      <c r="B3331" t="s">
        <v>6518</v>
      </c>
      <c r="C3331">
        <v>2014</v>
      </c>
      <c r="D3331" s="1">
        <v>41993</v>
      </c>
      <c r="E3331" s="1">
        <v>41995</v>
      </c>
      <c r="F3331" t="s">
        <v>56</v>
      </c>
      <c r="G3331" t="s">
        <v>6519</v>
      </c>
      <c r="H3331" t="s">
        <v>6520</v>
      </c>
      <c r="I3331" t="s">
        <v>38</v>
      </c>
      <c r="J3331" t="s">
        <v>27</v>
      </c>
      <c r="K3331" t="s">
        <v>3703</v>
      </c>
      <c r="L3331" t="s">
        <v>3704</v>
      </c>
      <c r="M3331">
        <v>70506</v>
      </c>
      <c r="N3331" t="s">
        <v>3507</v>
      </c>
      <c r="O3331" t="s">
        <v>6516</v>
      </c>
      <c r="P3331" t="s">
        <v>32</v>
      </c>
      <c r="Q3331" t="s">
        <v>113</v>
      </c>
      <c r="R3331" t="s">
        <v>6517</v>
      </c>
      <c r="S3331">
        <v>1665.62</v>
      </c>
      <c r="T3331">
        <v>2</v>
      </c>
      <c r="U3331">
        <v>0</v>
      </c>
      <c r="V3331">
        <v>33.312400000000025</v>
      </c>
      <c r="W3331" t="s">
        <v>10939</v>
      </c>
      <c r="X3331" t="s">
        <v>10940</v>
      </c>
      <c r="Y3331">
        <v>12</v>
      </c>
      <c r="Z3331" t="s">
        <v>10941</v>
      </c>
      <c r="AA3331">
        <v>2.0000000000000018E-2</v>
      </c>
    </row>
    <row r="3332" spans="1:27" x14ac:dyDescent="0.35">
      <c r="A3332">
        <v>3718</v>
      </c>
      <c r="B3332" t="s">
        <v>5076</v>
      </c>
      <c r="C3332">
        <v>2013</v>
      </c>
      <c r="D3332" s="1">
        <v>41537</v>
      </c>
      <c r="E3332" s="1">
        <v>41541</v>
      </c>
      <c r="F3332" t="s">
        <v>23</v>
      </c>
      <c r="G3332" t="s">
        <v>3551</v>
      </c>
      <c r="H3332" t="s">
        <v>3552</v>
      </c>
      <c r="I3332" t="s">
        <v>38</v>
      </c>
      <c r="J3332" t="s">
        <v>27</v>
      </c>
      <c r="K3332" t="s">
        <v>3521</v>
      </c>
      <c r="L3332" t="s">
        <v>3522</v>
      </c>
      <c r="M3332">
        <v>31907</v>
      </c>
      <c r="N3332" t="s">
        <v>3507</v>
      </c>
      <c r="O3332" t="s">
        <v>6521</v>
      </c>
      <c r="P3332" t="s">
        <v>32</v>
      </c>
      <c r="Q3332" t="s">
        <v>113</v>
      </c>
      <c r="R3332" t="s">
        <v>6522</v>
      </c>
      <c r="S3332">
        <v>5.04</v>
      </c>
      <c r="T3332">
        <v>2</v>
      </c>
      <c r="U3332">
        <v>0</v>
      </c>
      <c r="V3332">
        <v>0.15120000000000022</v>
      </c>
      <c r="W3332" t="s">
        <v>10936</v>
      </c>
      <c r="X3332" t="s">
        <v>10937</v>
      </c>
      <c r="Y3332">
        <v>9</v>
      </c>
      <c r="Z3332" t="s">
        <v>10949</v>
      </c>
      <c r="AA3332">
        <v>3.0000000000000044E-2</v>
      </c>
    </row>
    <row r="3333" spans="1:27" x14ac:dyDescent="0.35">
      <c r="A3333">
        <v>3944</v>
      </c>
      <c r="B3333" t="s">
        <v>6523</v>
      </c>
      <c r="C3333">
        <v>2013</v>
      </c>
      <c r="D3333" s="1">
        <v>41449</v>
      </c>
      <c r="E3333" s="1">
        <v>41456</v>
      </c>
      <c r="F3333" t="s">
        <v>23</v>
      </c>
      <c r="G3333" t="s">
        <v>6524</v>
      </c>
      <c r="H3333" t="s">
        <v>6525</v>
      </c>
      <c r="I3333" t="s">
        <v>38</v>
      </c>
      <c r="J3333" t="s">
        <v>27</v>
      </c>
      <c r="K3333" t="s">
        <v>4609</v>
      </c>
      <c r="L3333" t="s">
        <v>3741</v>
      </c>
      <c r="M3333">
        <v>14215</v>
      </c>
      <c r="N3333" t="s">
        <v>3728</v>
      </c>
      <c r="O3333" t="s">
        <v>2445</v>
      </c>
      <c r="P3333" t="s">
        <v>32</v>
      </c>
      <c r="Q3333" t="s">
        <v>113</v>
      </c>
      <c r="R3333" t="s">
        <v>2446</v>
      </c>
      <c r="S3333">
        <v>835.17000000000007</v>
      </c>
      <c r="T3333">
        <v>7</v>
      </c>
      <c r="U3333">
        <v>0</v>
      </c>
      <c r="V3333">
        <v>16.703400000000016</v>
      </c>
      <c r="W3333" t="s">
        <v>10936</v>
      </c>
      <c r="X3333" t="s">
        <v>10942</v>
      </c>
      <c r="Y3333">
        <v>6</v>
      </c>
      <c r="Z3333" t="s">
        <v>10946</v>
      </c>
      <c r="AA3333">
        <v>2.0000000000000018E-2</v>
      </c>
    </row>
    <row r="3334" spans="1:27" x14ac:dyDescent="0.35">
      <c r="A3334">
        <v>4598</v>
      </c>
      <c r="B3334" t="s">
        <v>6211</v>
      </c>
      <c r="C3334">
        <v>2014</v>
      </c>
      <c r="D3334" s="1">
        <v>41880</v>
      </c>
      <c r="E3334" s="1">
        <v>41884</v>
      </c>
      <c r="F3334" t="s">
        <v>23</v>
      </c>
      <c r="G3334" t="s">
        <v>4726</v>
      </c>
      <c r="H3334" t="s">
        <v>4727</v>
      </c>
      <c r="I3334" t="s">
        <v>127</v>
      </c>
      <c r="J3334" t="s">
        <v>27</v>
      </c>
      <c r="K3334" t="s">
        <v>3571</v>
      </c>
      <c r="L3334" t="s">
        <v>3572</v>
      </c>
      <c r="M3334">
        <v>53209</v>
      </c>
      <c r="N3334" t="s">
        <v>3479</v>
      </c>
      <c r="O3334" t="s">
        <v>6507</v>
      </c>
      <c r="P3334" t="s">
        <v>32</v>
      </c>
      <c r="Q3334" t="s">
        <v>113</v>
      </c>
      <c r="R3334" t="s">
        <v>6508</v>
      </c>
      <c r="S3334">
        <v>21.81</v>
      </c>
      <c r="T3334">
        <v>3</v>
      </c>
      <c r="U3334">
        <v>0</v>
      </c>
      <c r="V3334">
        <v>5.8887000000000009</v>
      </c>
      <c r="W3334" t="s">
        <v>10939</v>
      </c>
      <c r="X3334" t="s">
        <v>10937</v>
      </c>
      <c r="Y3334">
        <v>8</v>
      </c>
      <c r="Z3334" t="s">
        <v>10954</v>
      </c>
      <c r="AA3334">
        <v>0.27000000000000007</v>
      </c>
    </row>
    <row r="3335" spans="1:27" x14ac:dyDescent="0.35">
      <c r="A3335">
        <v>4650</v>
      </c>
      <c r="B3335" t="s">
        <v>6526</v>
      </c>
      <c r="C3335">
        <v>2014</v>
      </c>
      <c r="D3335" s="1">
        <v>41774</v>
      </c>
      <c r="E3335" s="1">
        <v>41779</v>
      </c>
      <c r="F3335" t="s">
        <v>23</v>
      </c>
      <c r="G3335" t="s">
        <v>2129</v>
      </c>
      <c r="H3335" t="s">
        <v>2130</v>
      </c>
      <c r="I3335" t="s">
        <v>26</v>
      </c>
      <c r="J3335" t="s">
        <v>27</v>
      </c>
      <c r="K3335" t="s">
        <v>3472</v>
      </c>
      <c r="L3335" t="s">
        <v>3473</v>
      </c>
      <c r="M3335">
        <v>98103</v>
      </c>
      <c r="N3335" t="s">
        <v>30</v>
      </c>
      <c r="O3335" t="s">
        <v>986</v>
      </c>
      <c r="P3335" t="s">
        <v>32</v>
      </c>
      <c r="Q3335" t="s">
        <v>113</v>
      </c>
      <c r="R3335" t="s">
        <v>987</v>
      </c>
      <c r="S3335">
        <v>64.400000000000006</v>
      </c>
      <c r="T3335">
        <v>5</v>
      </c>
      <c r="U3335">
        <v>0</v>
      </c>
      <c r="V3335">
        <v>1.9320000000000004</v>
      </c>
      <c r="W3335" t="s">
        <v>10939</v>
      </c>
      <c r="X3335" t="s">
        <v>10942</v>
      </c>
      <c r="Y3335">
        <v>5</v>
      </c>
      <c r="Z3335" t="s">
        <v>10952</v>
      </c>
      <c r="AA3335">
        <v>3.0000000000000002E-2</v>
      </c>
    </row>
    <row r="3336" spans="1:27" x14ac:dyDescent="0.35">
      <c r="A3336">
        <v>4705</v>
      </c>
      <c r="B3336" t="s">
        <v>5409</v>
      </c>
      <c r="C3336">
        <v>2013</v>
      </c>
      <c r="D3336" s="1">
        <v>41412</v>
      </c>
      <c r="E3336" s="1">
        <v>41413</v>
      </c>
      <c r="F3336" t="s">
        <v>56</v>
      </c>
      <c r="G3336" t="s">
        <v>1430</v>
      </c>
      <c r="H3336" t="s">
        <v>1431</v>
      </c>
      <c r="I3336" t="s">
        <v>38</v>
      </c>
      <c r="J3336" t="s">
        <v>27</v>
      </c>
      <c r="K3336" t="s">
        <v>4771</v>
      </c>
      <c r="L3336" t="s">
        <v>3727</v>
      </c>
      <c r="M3336">
        <v>6708</v>
      </c>
      <c r="N3336" t="s">
        <v>3728</v>
      </c>
      <c r="O3336" t="s">
        <v>6504</v>
      </c>
      <c r="P3336" t="s">
        <v>32</v>
      </c>
      <c r="Q3336" t="s">
        <v>113</v>
      </c>
      <c r="R3336" t="s">
        <v>6505</v>
      </c>
      <c r="S3336">
        <v>65.17</v>
      </c>
      <c r="T3336">
        <v>7</v>
      </c>
      <c r="U3336">
        <v>0</v>
      </c>
      <c r="V3336">
        <v>18.899299999999997</v>
      </c>
      <c r="W3336" t="s">
        <v>10936</v>
      </c>
      <c r="X3336" t="s">
        <v>10942</v>
      </c>
      <c r="Y3336">
        <v>5</v>
      </c>
      <c r="Z3336" t="s">
        <v>10952</v>
      </c>
      <c r="AA3336">
        <v>0.28999999999999992</v>
      </c>
    </row>
    <row r="3337" spans="1:27" x14ac:dyDescent="0.35">
      <c r="A3337">
        <v>4743</v>
      </c>
      <c r="B3337" t="s">
        <v>6099</v>
      </c>
      <c r="C3337">
        <v>2014</v>
      </c>
      <c r="D3337" s="1">
        <v>41956</v>
      </c>
      <c r="E3337" s="1">
        <v>41960</v>
      </c>
      <c r="F3337" t="s">
        <v>23</v>
      </c>
      <c r="G3337" t="s">
        <v>3216</v>
      </c>
      <c r="H3337" t="s">
        <v>3217</v>
      </c>
      <c r="I3337" t="s">
        <v>38</v>
      </c>
      <c r="J3337" t="s">
        <v>27</v>
      </c>
      <c r="K3337" t="s">
        <v>3472</v>
      </c>
      <c r="L3337" t="s">
        <v>3473</v>
      </c>
      <c r="M3337">
        <v>98115</v>
      </c>
      <c r="N3337" t="s">
        <v>30</v>
      </c>
      <c r="O3337" t="s">
        <v>6504</v>
      </c>
      <c r="P3337" t="s">
        <v>32</v>
      </c>
      <c r="Q3337" t="s">
        <v>113</v>
      </c>
      <c r="R3337" t="s">
        <v>6505</v>
      </c>
      <c r="S3337">
        <v>27.93</v>
      </c>
      <c r="T3337">
        <v>3</v>
      </c>
      <c r="U3337">
        <v>0</v>
      </c>
      <c r="V3337">
        <v>8.0996999999999986</v>
      </c>
      <c r="W3337" t="s">
        <v>10939</v>
      </c>
      <c r="X3337" t="s">
        <v>10940</v>
      </c>
      <c r="Y3337">
        <v>11</v>
      </c>
      <c r="Z3337" t="s">
        <v>10947</v>
      </c>
      <c r="AA3337">
        <v>0.28999999999999992</v>
      </c>
    </row>
    <row r="3338" spans="1:27" x14ac:dyDescent="0.35">
      <c r="A3338">
        <v>4778</v>
      </c>
      <c r="B3338" t="s">
        <v>6331</v>
      </c>
      <c r="C3338">
        <v>2013</v>
      </c>
      <c r="D3338" s="1">
        <v>41324</v>
      </c>
      <c r="E3338" s="1">
        <v>41328</v>
      </c>
      <c r="F3338" t="s">
        <v>45</v>
      </c>
      <c r="G3338" t="s">
        <v>2364</v>
      </c>
      <c r="H3338" t="s">
        <v>2365</v>
      </c>
      <c r="I3338" t="s">
        <v>26</v>
      </c>
      <c r="J3338" t="s">
        <v>27</v>
      </c>
      <c r="K3338" t="s">
        <v>3013</v>
      </c>
      <c r="L3338" t="s">
        <v>3741</v>
      </c>
      <c r="M3338">
        <v>11561</v>
      </c>
      <c r="N3338" t="s">
        <v>3728</v>
      </c>
      <c r="O3338" t="s">
        <v>1778</v>
      </c>
      <c r="P3338" t="s">
        <v>32</v>
      </c>
      <c r="Q3338" t="s">
        <v>113</v>
      </c>
      <c r="R3338" t="s">
        <v>1779</v>
      </c>
      <c r="S3338">
        <v>25.71</v>
      </c>
      <c r="T3338">
        <v>3</v>
      </c>
      <c r="U3338">
        <v>0</v>
      </c>
      <c r="V3338">
        <v>6.6846000000000005</v>
      </c>
      <c r="W3338" t="s">
        <v>10936</v>
      </c>
      <c r="X3338" t="s">
        <v>10950</v>
      </c>
      <c r="Y3338">
        <v>2</v>
      </c>
      <c r="Z3338" t="s">
        <v>10955</v>
      </c>
      <c r="AA3338">
        <v>0.26</v>
      </c>
    </row>
    <row r="3339" spans="1:27" x14ac:dyDescent="0.35">
      <c r="A3339">
        <v>5002</v>
      </c>
      <c r="B3339" t="s">
        <v>6527</v>
      </c>
      <c r="C3339">
        <v>2013</v>
      </c>
      <c r="D3339" s="1">
        <v>41419</v>
      </c>
      <c r="E3339" s="1">
        <v>41419</v>
      </c>
      <c r="F3339" t="s">
        <v>234</v>
      </c>
      <c r="G3339" t="s">
        <v>2094</v>
      </c>
      <c r="H3339" t="s">
        <v>2095</v>
      </c>
      <c r="I3339" t="s">
        <v>127</v>
      </c>
      <c r="J3339" t="s">
        <v>27</v>
      </c>
      <c r="K3339" t="s">
        <v>3665</v>
      </c>
      <c r="L3339" t="s">
        <v>3506</v>
      </c>
      <c r="M3339">
        <v>23602</v>
      </c>
      <c r="N3339" t="s">
        <v>3507</v>
      </c>
      <c r="O3339" t="s">
        <v>3337</v>
      </c>
      <c r="P3339" t="s">
        <v>32</v>
      </c>
      <c r="Q3339" t="s">
        <v>113</v>
      </c>
      <c r="R3339" t="s">
        <v>3338</v>
      </c>
      <c r="S3339">
        <v>69.5</v>
      </c>
      <c r="T3339">
        <v>5</v>
      </c>
      <c r="U3339">
        <v>0</v>
      </c>
      <c r="V3339">
        <v>20.154999999999994</v>
      </c>
      <c r="W3339" t="s">
        <v>10936</v>
      </c>
      <c r="X3339" t="s">
        <v>10942</v>
      </c>
      <c r="Y3339">
        <v>5</v>
      </c>
      <c r="Z3339" t="s">
        <v>10952</v>
      </c>
      <c r="AA3339">
        <v>0.28999999999999992</v>
      </c>
    </row>
    <row r="3340" spans="1:27" x14ac:dyDescent="0.35">
      <c r="A3340">
        <v>5242</v>
      </c>
      <c r="B3340" t="s">
        <v>6528</v>
      </c>
      <c r="C3340">
        <v>2013</v>
      </c>
      <c r="D3340" s="1">
        <v>41541</v>
      </c>
      <c r="E3340" s="1">
        <v>41544</v>
      </c>
      <c r="F3340" t="s">
        <v>45</v>
      </c>
      <c r="G3340" t="s">
        <v>1658</v>
      </c>
      <c r="H3340" t="s">
        <v>1659</v>
      </c>
      <c r="I3340" t="s">
        <v>26</v>
      </c>
      <c r="J3340" t="s">
        <v>27</v>
      </c>
      <c r="K3340" t="s">
        <v>3472</v>
      </c>
      <c r="L3340" t="s">
        <v>3473</v>
      </c>
      <c r="M3340">
        <v>98115</v>
      </c>
      <c r="N3340" t="s">
        <v>30</v>
      </c>
      <c r="O3340" t="s">
        <v>3319</v>
      </c>
      <c r="P3340" t="s">
        <v>32</v>
      </c>
      <c r="Q3340" t="s">
        <v>113</v>
      </c>
      <c r="R3340" t="s">
        <v>3320</v>
      </c>
      <c r="S3340">
        <v>13.68</v>
      </c>
      <c r="T3340">
        <v>2</v>
      </c>
      <c r="U3340">
        <v>0</v>
      </c>
      <c r="V3340">
        <v>3.6936</v>
      </c>
      <c r="W3340" t="s">
        <v>10936</v>
      </c>
      <c r="X3340" t="s">
        <v>10937</v>
      </c>
      <c r="Y3340">
        <v>9</v>
      </c>
      <c r="Z3340" t="s">
        <v>10949</v>
      </c>
      <c r="AA3340">
        <v>0.27</v>
      </c>
    </row>
    <row r="3341" spans="1:27" x14ac:dyDescent="0.35">
      <c r="A3341">
        <v>5449</v>
      </c>
      <c r="B3341" t="s">
        <v>5149</v>
      </c>
      <c r="C3341">
        <v>2011</v>
      </c>
      <c r="D3341" s="1">
        <v>40798</v>
      </c>
      <c r="E3341" s="1">
        <v>40805</v>
      </c>
      <c r="F3341" t="s">
        <v>23</v>
      </c>
      <c r="G3341" t="s">
        <v>5150</v>
      </c>
      <c r="H3341" t="s">
        <v>5151</v>
      </c>
      <c r="I3341" t="s">
        <v>127</v>
      </c>
      <c r="J3341" t="s">
        <v>27</v>
      </c>
      <c r="K3341" t="s">
        <v>5152</v>
      </c>
      <c r="L3341" t="s">
        <v>4569</v>
      </c>
      <c r="M3341">
        <v>66062</v>
      </c>
      <c r="N3341" t="s">
        <v>3479</v>
      </c>
      <c r="O3341" t="s">
        <v>2445</v>
      </c>
      <c r="P3341" t="s">
        <v>32</v>
      </c>
      <c r="Q3341" t="s">
        <v>113</v>
      </c>
      <c r="R3341" t="s">
        <v>2446</v>
      </c>
      <c r="S3341">
        <v>357.93</v>
      </c>
      <c r="T3341">
        <v>3</v>
      </c>
      <c r="U3341">
        <v>0</v>
      </c>
      <c r="V3341">
        <v>7.158600000000007</v>
      </c>
      <c r="W3341" t="s">
        <v>10944</v>
      </c>
      <c r="X3341" t="s">
        <v>10937</v>
      </c>
      <c r="Y3341">
        <v>9</v>
      </c>
      <c r="Z3341" t="s">
        <v>10949</v>
      </c>
      <c r="AA3341">
        <v>2.0000000000000018E-2</v>
      </c>
    </row>
    <row r="3342" spans="1:27" x14ac:dyDescent="0.35">
      <c r="A3342">
        <v>5453</v>
      </c>
      <c r="B3342" t="s">
        <v>6529</v>
      </c>
      <c r="C3342">
        <v>2013</v>
      </c>
      <c r="D3342" s="1">
        <v>41478</v>
      </c>
      <c r="E3342" s="1">
        <v>41485</v>
      </c>
      <c r="F3342" t="s">
        <v>23</v>
      </c>
      <c r="G3342" t="s">
        <v>3562</v>
      </c>
      <c r="H3342" t="s">
        <v>3563</v>
      </c>
      <c r="I3342" t="s">
        <v>127</v>
      </c>
      <c r="J3342" t="s">
        <v>27</v>
      </c>
      <c r="K3342" t="s">
        <v>5980</v>
      </c>
      <c r="L3342" t="s">
        <v>3527</v>
      </c>
      <c r="M3342">
        <v>89431</v>
      </c>
      <c r="N3342" t="s">
        <v>30</v>
      </c>
      <c r="O3342" t="s">
        <v>6530</v>
      </c>
      <c r="P3342" t="s">
        <v>32</v>
      </c>
      <c r="Q3342" t="s">
        <v>113</v>
      </c>
      <c r="R3342" t="s">
        <v>6531</v>
      </c>
      <c r="S3342">
        <v>86.199999999999989</v>
      </c>
      <c r="T3342">
        <v>5</v>
      </c>
      <c r="U3342">
        <v>0</v>
      </c>
      <c r="V3342">
        <v>24.997999999999987</v>
      </c>
      <c r="W3342" t="s">
        <v>10936</v>
      </c>
      <c r="X3342" t="s">
        <v>10937</v>
      </c>
      <c r="Y3342">
        <v>7</v>
      </c>
      <c r="Z3342" t="s">
        <v>10938</v>
      </c>
      <c r="AA3342">
        <v>0.28999999999999987</v>
      </c>
    </row>
    <row r="3343" spans="1:27" x14ac:dyDescent="0.35">
      <c r="A3343">
        <v>5598</v>
      </c>
      <c r="B3343" t="s">
        <v>6105</v>
      </c>
      <c r="C3343">
        <v>2014</v>
      </c>
      <c r="D3343" s="1">
        <v>41684</v>
      </c>
      <c r="E3343" s="1">
        <v>41691</v>
      </c>
      <c r="F3343" t="s">
        <v>23</v>
      </c>
      <c r="G3343" t="s">
        <v>644</v>
      </c>
      <c r="H3343" t="s">
        <v>645</v>
      </c>
      <c r="I3343" t="s">
        <v>38</v>
      </c>
      <c r="J3343" t="s">
        <v>27</v>
      </c>
      <c r="K3343" t="s">
        <v>3997</v>
      </c>
      <c r="L3343" t="s">
        <v>3849</v>
      </c>
      <c r="M3343">
        <v>21215</v>
      </c>
      <c r="N3343" t="s">
        <v>3728</v>
      </c>
      <c r="O3343" t="s">
        <v>3064</v>
      </c>
      <c r="P3343" t="s">
        <v>32</v>
      </c>
      <c r="Q3343" t="s">
        <v>113</v>
      </c>
      <c r="R3343" t="s">
        <v>3065</v>
      </c>
      <c r="S3343">
        <v>25.02</v>
      </c>
      <c r="T3343">
        <v>3</v>
      </c>
      <c r="U3343">
        <v>0</v>
      </c>
      <c r="V3343">
        <v>6.5052000000000003</v>
      </c>
      <c r="W3343" t="s">
        <v>10939</v>
      </c>
      <c r="X3343" t="s">
        <v>10950</v>
      </c>
      <c r="Y3343">
        <v>2</v>
      </c>
      <c r="Z3343" t="s">
        <v>10955</v>
      </c>
      <c r="AA3343">
        <v>0.26</v>
      </c>
    </row>
    <row r="3344" spans="1:27" x14ac:dyDescent="0.35">
      <c r="A3344">
        <v>5706</v>
      </c>
      <c r="B3344" t="s">
        <v>6532</v>
      </c>
      <c r="C3344">
        <v>2011</v>
      </c>
      <c r="D3344" s="1">
        <v>40850</v>
      </c>
      <c r="E3344" s="1">
        <v>40855</v>
      </c>
      <c r="F3344" t="s">
        <v>23</v>
      </c>
      <c r="G3344" t="s">
        <v>4091</v>
      </c>
      <c r="H3344" t="s">
        <v>4092</v>
      </c>
      <c r="I3344" t="s">
        <v>38</v>
      </c>
      <c r="J3344" t="s">
        <v>27</v>
      </c>
      <c r="K3344" t="s">
        <v>2910</v>
      </c>
      <c r="L3344" t="s">
        <v>3727</v>
      </c>
      <c r="M3344">
        <v>6824</v>
      </c>
      <c r="N3344" t="s">
        <v>3728</v>
      </c>
      <c r="O3344" t="s">
        <v>474</v>
      </c>
      <c r="P3344" t="s">
        <v>32</v>
      </c>
      <c r="Q3344" t="s">
        <v>113</v>
      </c>
      <c r="R3344" t="s">
        <v>475</v>
      </c>
      <c r="S3344">
        <v>11.64</v>
      </c>
      <c r="T3344">
        <v>3</v>
      </c>
      <c r="U3344">
        <v>0</v>
      </c>
      <c r="V3344">
        <v>3.3755999999999986</v>
      </c>
      <c r="W3344" t="s">
        <v>10944</v>
      </c>
      <c r="X3344" t="s">
        <v>10940</v>
      </c>
      <c r="Y3344">
        <v>11</v>
      </c>
      <c r="Z3344" t="s">
        <v>10947</v>
      </c>
      <c r="AA3344">
        <v>0.28999999999999987</v>
      </c>
    </row>
    <row r="3345" spans="1:27" x14ac:dyDescent="0.35">
      <c r="A3345">
        <v>5734</v>
      </c>
      <c r="B3345" t="s">
        <v>3956</v>
      </c>
      <c r="C3345">
        <v>2014</v>
      </c>
      <c r="D3345" s="1">
        <v>41820</v>
      </c>
      <c r="E3345" s="1">
        <v>41823</v>
      </c>
      <c r="F3345" t="s">
        <v>56</v>
      </c>
      <c r="G3345" t="s">
        <v>2865</v>
      </c>
      <c r="H3345" t="s">
        <v>2866</v>
      </c>
      <c r="I3345" t="s">
        <v>26</v>
      </c>
      <c r="J3345" t="s">
        <v>27</v>
      </c>
      <c r="K3345" t="s">
        <v>3957</v>
      </c>
      <c r="L3345" t="s">
        <v>3727</v>
      </c>
      <c r="M3345">
        <v>6460</v>
      </c>
      <c r="N3345" t="s">
        <v>3728</v>
      </c>
      <c r="O3345" t="s">
        <v>1469</v>
      </c>
      <c r="P3345" t="s">
        <v>32</v>
      </c>
      <c r="Q3345" t="s">
        <v>113</v>
      </c>
      <c r="R3345" t="s">
        <v>1470</v>
      </c>
      <c r="S3345">
        <v>30.69</v>
      </c>
      <c r="T3345">
        <v>3</v>
      </c>
      <c r="U3345">
        <v>0</v>
      </c>
      <c r="V3345">
        <v>7.9794000000000018</v>
      </c>
      <c r="W3345" t="s">
        <v>10939</v>
      </c>
      <c r="X3345" t="s">
        <v>10942</v>
      </c>
      <c r="Y3345">
        <v>6</v>
      </c>
      <c r="Z3345" t="s">
        <v>10946</v>
      </c>
      <c r="AA3345">
        <v>0.26000000000000006</v>
      </c>
    </row>
    <row r="3346" spans="1:27" x14ac:dyDescent="0.35">
      <c r="A3346">
        <v>5913</v>
      </c>
      <c r="B3346" t="s">
        <v>6533</v>
      </c>
      <c r="C3346">
        <v>2011</v>
      </c>
      <c r="D3346" s="1">
        <v>40779</v>
      </c>
      <c r="E3346" s="1">
        <v>40781</v>
      </c>
      <c r="F3346" t="s">
        <v>45</v>
      </c>
      <c r="G3346" t="s">
        <v>1804</v>
      </c>
      <c r="H3346" t="s">
        <v>1805</v>
      </c>
      <c r="I3346" t="s">
        <v>26</v>
      </c>
      <c r="J3346" t="s">
        <v>27</v>
      </c>
      <c r="K3346" t="s">
        <v>6534</v>
      </c>
      <c r="L3346" t="s">
        <v>3603</v>
      </c>
      <c r="M3346">
        <v>42301</v>
      </c>
      <c r="N3346" t="s">
        <v>3507</v>
      </c>
      <c r="O3346" t="s">
        <v>6535</v>
      </c>
      <c r="P3346" t="s">
        <v>32</v>
      </c>
      <c r="Q3346" t="s">
        <v>113</v>
      </c>
      <c r="R3346" t="s">
        <v>6536</v>
      </c>
      <c r="S3346">
        <v>25.5</v>
      </c>
      <c r="T3346">
        <v>3</v>
      </c>
      <c r="U3346">
        <v>0</v>
      </c>
      <c r="V3346">
        <v>6.63</v>
      </c>
      <c r="W3346" t="s">
        <v>10944</v>
      </c>
      <c r="X3346" t="s">
        <v>10937</v>
      </c>
      <c r="Y3346">
        <v>8</v>
      </c>
      <c r="Z3346" t="s">
        <v>10954</v>
      </c>
      <c r="AA3346">
        <v>0.26</v>
      </c>
    </row>
    <row r="3347" spans="1:27" x14ac:dyDescent="0.35">
      <c r="A3347">
        <v>6244</v>
      </c>
      <c r="B3347" t="s">
        <v>6537</v>
      </c>
      <c r="C3347">
        <v>2013</v>
      </c>
      <c r="D3347" s="1">
        <v>41603</v>
      </c>
      <c r="E3347" s="1">
        <v>41607</v>
      </c>
      <c r="F3347" t="s">
        <v>23</v>
      </c>
      <c r="G3347" t="s">
        <v>2700</v>
      </c>
      <c r="H3347" t="s">
        <v>2701</v>
      </c>
      <c r="I3347" t="s">
        <v>127</v>
      </c>
      <c r="J3347" t="s">
        <v>27</v>
      </c>
      <c r="K3347" t="s">
        <v>5598</v>
      </c>
      <c r="L3347" t="s">
        <v>3473</v>
      </c>
      <c r="M3347">
        <v>98006</v>
      </c>
      <c r="N3347" t="s">
        <v>30</v>
      </c>
      <c r="O3347" t="s">
        <v>112</v>
      </c>
      <c r="P3347" t="s">
        <v>32</v>
      </c>
      <c r="Q3347" t="s">
        <v>113</v>
      </c>
      <c r="R3347" t="s">
        <v>114</v>
      </c>
      <c r="S3347">
        <v>25.349999999999998</v>
      </c>
      <c r="T3347">
        <v>3</v>
      </c>
      <c r="U3347">
        <v>0</v>
      </c>
      <c r="V3347">
        <v>7.6049999999999978</v>
      </c>
      <c r="W3347" t="s">
        <v>10936</v>
      </c>
      <c r="X3347" t="s">
        <v>10940</v>
      </c>
      <c r="Y3347">
        <v>11</v>
      </c>
      <c r="Z3347" t="s">
        <v>10947</v>
      </c>
      <c r="AA3347">
        <v>0.29999999999999993</v>
      </c>
    </row>
    <row r="3348" spans="1:27" x14ac:dyDescent="0.35">
      <c r="A3348">
        <v>6419</v>
      </c>
      <c r="B3348" t="s">
        <v>4366</v>
      </c>
      <c r="C3348">
        <v>2013</v>
      </c>
      <c r="D3348" s="1">
        <v>41579</v>
      </c>
      <c r="E3348" s="1">
        <v>41584</v>
      </c>
      <c r="F3348" t="s">
        <v>23</v>
      </c>
      <c r="G3348" t="s">
        <v>2660</v>
      </c>
      <c r="H3348" t="s">
        <v>2661</v>
      </c>
      <c r="I3348" t="s">
        <v>26</v>
      </c>
      <c r="J3348" t="s">
        <v>27</v>
      </c>
      <c r="K3348" t="s">
        <v>3637</v>
      </c>
      <c r="L3348" t="s">
        <v>3540</v>
      </c>
      <c r="M3348">
        <v>74133</v>
      </c>
      <c r="N3348" t="s">
        <v>3479</v>
      </c>
      <c r="O3348" t="s">
        <v>2506</v>
      </c>
      <c r="P3348" t="s">
        <v>32</v>
      </c>
      <c r="Q3348" t="s">
        <v>113</v>
      </c>
      <c r="R3348" t="s">
        <v>2507</v>
      </c>
      <c r="S3348">
        <v>21.96</v>
      </c>
      <c r="T3348">
        <v>2</v>
      </c>
      <c r="U3348">
        <v>0</v>
      </c>
      <c r="V3348">
        <v>6.1488000000000014</v>
      </c>
      <c r="W3348" t="s">
        <v>10936</v>
      </c>
      <c r="X3348" t="s">
        <v>10940</v>
      </c>
      <c r="Y3348">
        <v>11</v>
      </c>
      <c r="Z3348" t="s">
        <v>10947</v>
      </c>
      <c r="AA3348">
        <v>0.28000000000000003</v>
      </c>
    </row>
    <row r="3349" spans="1:27" x14ac:dyDescent="0.35">
      <c r="A3349">
        <v>6590</v>
      </c>
      <c r="B3349" t="s">
        <v>3983</v>
      </c>
      <c r="C3349">
        <v>2014</v>
      </c>
      <c r="D3349" s="1">
        <v>41842</v>
      </c>
      <c r="E3349" s="1">
        <v>41848</v>
      </c>
      <c r="F3349" t="s">
        <v>23</v>
      </c>
      <c r="G3349" t="s">
        <v>1027</v>
      </c>
      <c r="H3349" t="s">
        <v>1028</v>
      </c>
      <c r="I3349" t="s">
        <v>38</v>
      </c>
      <c r="J3349" t="s">
        <v>27</v>
      </c>
      <c r="K3349" t="s">
        <v>3984</v>
      </c>
      <c r="L3349" t="s">
        <v>3506</v>
      </c>
      <c r="M3349">
        <v>24153</v>
      </c>
      <c r="N3349" t="s">
        <v>3507</v>
      </c>
      <c r="O3349" t="s">
        <v>936</v>
      </c>
      <c r="P3349" t="s">
        <v>32</v>
      </c>
      <c r="Q3349" t="s">
        <v>113</v>
      </c>
      <c r="R3349" t="s">
        <v>937</v>
      </c>
      <c r="S3349">
        <v>231.72</v>
      </c>
      <c r="T3349">
        <v>2</v>
      </c>
      <c r="U3349">
        <v>0</v>
      </c>
      <c r="V3349">
        <v>11.585999999999984</v>
      </c>
      <c r="W3349" t="s">
        <v>10939</v>
      </c>
      <c r="X3349" t="s">
        <v>10937</v>
      </c>
      <c r="Y3349">
        <v>7</v>
      </c>
      <c r="Z3349" t="s">
        <v>10938</v>
      </c>
      <c r="AA3349">
        <v>4.9999999999999933E-2</v>
      </c>
    </row>
    <row r="3350" spans="1:27" x14ac:dyDescent="0.35">
      <c r="A3350">
        <v>6621</v>
      </c>
      <c r="B3350" t="s">
        <v>3987</v>
      </c>
      <c r="C3350">
        <v>2014</v>
      </c>
      <c r="D3350" s="1">
        <v>41653</v>
      </c>
      <c r="E3350" s="1">
        <v>41658</v>
      </c>
      <c r="F3350" t="s">
        <v>45</v>
      </c>
      <c r="G3350" t="s">
        <v>3988</v>
      </c>
      <c r="H3350" t="s">
        <v>3989</v>
      </c>
      <c r="I3350" t="s">
        <v>26</v>
      </c>
      <c r="J3350" t="s">
        <v>27</v>
      </c>
      <c r="K3350" t="s">
        <v>3505</v>
      </c>
      <c r="L3350" t="s">
        <v>3501</v>
      </c>
      <c r="M3350">
        <v>65807</v>
      </c>
      <c r="N3350" t="s">
        <v>3479</v>
      </c>
      <c r="O3350" t="s">
        <v>6516</v>
      </c>
      <c r="P3350" t="s">
        <v>32</v>
      </c>
      <c r="Q3350" t="s">
        <v>113</v>
      </c>
      <c r="R3350" t="s">
        <v>6517</v>
      </c>
      <c r="S3350">
        <v>4164.0499999999993</v>
      </c>
      <c r="T3350">
        <v>5</v>
      </c>
      <c r="U3350">
        <v>0</v>
      </c>
      <c r="V3350">
        <v>83.281000000000063</v>
      </c>
      <c r="W3350" t="s">
        <v>10939</v>
      </c>
      <c r="X3350" t="s">
        <v>10950</v>
      </c>
      <c r="Y3350">
        <v>1</v>
      </c>
      <c r="Z3350" t="s">
        <v>10951</v>
      </c>
      <c r="AA3350">
        <v>2.0000000000000018E-2</v>
      </c>
    </row>
    <row r="3351" spans="1:27" x14ac:dyDescent="0.35">
      <c r="A3351">
        <v>6669</v>
      </c>
      <c r="B3351" t="s">
        <v>5195</v>
      </c>
      <c r="C3351">
        <v>2014</v>
      </c>
      <c r="D3351" s="1">
        <v>41772</v>
      </c>
      <c r="E3351" s="1">
        <v>41774</v>
      </c>
      <c r="F3351" t="s">
        <v>45</v>
      </c>
      <c r="G3351" t="s">
        <v>4177</v>
      </c>
      <c r="H3351" t="s">
        <v>4178</v>
      </c>
      <c r="I3351" t="s">
        <v>38</v>
      </c>
      <c r="J3351" t="s">
        <v>27</v>
      </c>
      <c r="K3351" t="s">
        <v>4345</v>
      </c>
      <c r="L3351" t="s">
        <v>3901</v>
      </c>
      <c r="M3351">
        <v>8360</v>
      </c>
      <c r="N3351" t="s">
        <v>3728</v>
      </c>
      <c r="O3351" t="s">
        <v>6535</v>
      </c>
      <c r="P3351" t="s">
        <v>32</v>
      </c>
      <c r="Q3351" t="s">
        <v>113</v>
      </c>
      <c r="R3351" t="s">
        <v>6536</v>
      </c>
      <c r="S3351">
        <v>17</v>
      </c>
      <c r="T3351">
        <v>2</v>
      </c>
      <c r="U3351">
        <v>0</v>
      </c>
      <c r="V3351">
        <v>4.42</v>
      </c>
      <c r="W3351" t="s">
        <v>10939</v>
      </c>
      <c r="X3351" t="s">
        <v>10942</v>
      </c>
      <c r="Y3351">
        <v>5</v>
      </c>
      <c r="Z3351" t="s">
        <v>10952</v>
      </c>
      <c r="AA3351">
        <v>0.26</v>
      </c>
    </row>
    <row r="3352" spans="1:27" x14ac:dyDescent="0.35">
      <c r="A3352">
        <v>6896</v>
      </c>
      <c r="B3352" t="s">
        <v>4754</v>
      </c>
      <c r="C3352">
        <v>2014</v>
      </c>
      <c r="D3352" s="1">
        <v>41901</v>
      </c>
      <c r="E3352" s="1">
        <v>41905</v>
      </c>
      <c r="F3352" t="s">
        <v>23</v>
      </c>
      <c r="G3352" t="s">
        <v>852</v>
      </c>
      <c r="H3352" t="s">
        <v>853</v>
      </c>
      <c r="I3352" t="s">
        <v>26</v>
      </c>
      <c r="J3352" t="s">
        <v>27</v>
      </c>
      <c r="K3352" t="s">
        <v>3521</v>
      </c>
      <c r="L3352" t="s">
        <v>3522</v>
      </c>
      <c r="M3352">
        <v>31907</v>
      </c>
      <c r="N3352" t="s">
        <v>3507</v>
      </c>
      <c r="O3352" t="s">
        <v>6530</v>
      </c>
      <c r="P3352" t="s">
        <v>32</v>
      </c>
      <c r="Q3352" t="s">
        <v>113</v>
      </c>
      <c r="R3352" t="s">
        <v>6531</v>
      </c>
      <c r="S3352">
        <v>34.479999999999997</v>
      </c>
      <c r="T3352">
        <v>2</v>
      </c>
      <c r="U3352">
        <v>0</v>
      </c>
      <c r="V3352">
        <v>9.9991999999999948</v>
      </c>
      <c r="W3352" t="s">
        <v>10939</v>
      </c>
      <c r="X3352" t="s">
        <v>10937</v>
      </c>
      <c r="Y3352">
        <v>9</v>
      </c>
      <c r="Z3352" t="s">
        <v>10949</v>
      </c>
      <c r="AA3352">
        <v>0.28999999999999987</v>
      </c>
    </row>
    <row r="3353" spans="1:27" x14ac:dyDescent="0.35">
      <c r="A3353">
        <v>6919</v>
      </c>
      <c r="B3353" t="s">
        <v>6538</v>
      </c>
      <c r="C3353">
        <v>2013</v>
      </c>
      <c r="D3353" s="1">
        <v>41381</v>
      </c>
      <c r="E3353" s="1">
        <v>41383</v>
      </c>
      <c r="F3353" t="s">
        <v>45</v>
      </c>
      <c r="G3353" t="s">
        <v>5265</v>
      </c>
      <c r="H3353" t="s">
        <v>5266</v>
      </c>
      <c r="I3353" t="s">
        <v>38</v>
      </c>
      <c r="J3353" t="s">
        <v>27</v>
      </c>
      <c r="K3353" t="s">
        <v>3472</v>
      </c>
      <c r="L3353" t="s">
        <v>3473</v>
      </c>
      <c r="M3353">
        <v>98115</v>
      </c>
      <c r="N3353" t="s">
        <v>30</v>
      </c>
      <c r="O3353" t="s">
        <v>6539</v>
      </c>
      <c r="P3353" t="s">
        <v>32</v>
      </c>
      <c r="Q3353" t="s">
        <v>113</v>
      </c>
      <c r="R3353" t="s">
        <v>6540</v>
      </c>
      <c r="S3353">
        <v>28.799999999999997</v>
      </c>
      <c r="T3353">
        <v>3</v>
      </c>
      <c r="U3353">
        <v>0</v>
      </c>
      <c r="V3353">
        <v>0.86400000000000077</v>
      </c>
      <c r="W3353" t="s">
        <v>10936</v>
      </c>
      <c r="X3353" t="s">
        <v>10942</v>
      </c>
      <c r="Y3353">
        <v>4</v>
      </c>
      <c r="Z3353" t="s">
        <v>10943</v>
      </c>
      <c r="AA3353">
        <v>3.000000000000003E-2</v>
      </c>
    </row>
    <row r="3354" spans="1:27" x14ac:dyDescent="0.35">
      <c r="A3354">
        <v>7001</v>
      </c>
      <c r="B3354" t="s">
        <v>6284</v>
      </c>
      <c r="C3354">
        <v>2014</v>
      </c>
      <c r="D3354" s="1">
        <v>41786</v>
      </c>
      <c r="E3354" s="1">
        <v>41789</v>
      </c>
      <c r="F3354" t="s">
        <v>56</v>
      </c>
      <c r="G3354" t="s">
        <v>6285</v>
      </c>
      <c r="H3354" t="s">
        <v>6286</v>
      </c>
      <c r="I3354" t="s">
        <v>26</v>
      </c>
      <c r="J3354" t="s">
        <v>27</v>
      </c>
      <c r="K3354" t="s">
        <v>4099</v>
      </c>
      <c r="L3354" t="s">
        <v>3603</v>
      </c>
      <c r="M3354">
        <v>40214</v>
      </c>
      <c r="N3354" t="s">
        <v>3507</v>
      </c>
      <c r="O3354" t="s">
        <v>986</v>
      </c>
      <c r="P3354" t="s">
        <v>32</v>
      </c>
      <c r="Q3354" t="s">
        <v>113</v>
      </c>
      <c r="R3354" t="s">
        <v>987</v>
      </c>
      <c r="S3354">
        <v>25.76</v>
      </c>
      <c r="T3354">
        <v>2</v>
      </c>
      <c r="U3354">
        <v>0</v>
      </c>
      <c r="V3354">
        <v>0.77280000000000015</v>
      </c>
      <c r="W3354" t="s">
        <v>10939</v>
      </c>
      <c r="X3354" t="s">
        <v>10942</v>
      </c>
      <c r="Y3354">
        <v>5</v>
      </c>
      <c r="Z3354" t="s">
        <v>10952</v>
      </c>
      <c r="AA3354">
        <v>3.0000000000000006E-2</v>
      </c>
    </row>
    <row r="3355" spans="1:27" x14ac:dyDescent="0.35">
      <c r="A3355">
        <v>7383</v>
      </c>
      <c r="B3355" t="s">
        <v>4874</v>
      </c>
      <c r="C3355">
        <v>2013</v>
      </c>
      <c r="D3355" s="1">
        <v>41531</v>
      </c>
      <c r="E3355" s="1">
        <v>41536</v>
      </c>
      <c r="F3355" t="s">
        <v>23</v>
      </c>
      <c r="G3355" t="s">
        <v>4875</v>
      </c>
      <c r="H3355" t="s">
        <v>4876</v>
      </c>
      <c r="I3355" t="s">
        <v>38</v>
      </c>
      <c r="J3355" t="s">
        <v>27</v>
      </c>
      <c r="K3355" t="s">
        <v>4209</v>
      </c>
      <c r="L3355" t="s">
        <v>4210</v>
      </c>
      <c r="M3355">
        <v>68104</v>
      </c>
      <c r="N3355" t="s">
        <v>3479</v>
      </c>
      <c r="O3355" t="s">
        <v>112</v>
      </c>
      <c r="P3355" t="s">
        <v>32</v>
      </c>
      <c r="Q3355" t="s">
        <v>113</v>
      </c>
      <c r="R3355" t="s">
        <v>114</v>
      </c>
      <c r="S3355">
        <v>16.899999999999999</v>
      </c>
      <c r="T3355">
        <v>2</v>
      </c>
      <c r="U3355">
        <v>0</v>
      </c>
      <c r="V3355">
        <v>5.0699999999999985</v>
      </c>
      <c r="W3355" t="s">
        <v>10936</v>
      </c>
      <c r="X3355" t="s">
        <v>10937</v>
      </c>
      <c r="Y3355">
        <v>9</v>
      </c>
      <c r="Z3355" t="s">
        <v>10949</v>
      </c>
      <c r="AA3355">
        <v>0.29999999999999993</v>
      </c>
    </row>
    <row r="3356" spans="1:27" x14ac:dyDescent="0.35">
      <c r="A3356">
        <v>7700</v>
      </c>
      <c r="B3356" t="s">
        <v>4022</v>
      </c>
      <c r="C3356">
        <v>2014</v>
      </c>
      <c r="D3356" s="1">
        <v>41988</v>
      </c>
      <c r="E3356" s="1">
        <v>41992</v>
      </c>
      <c r="F3356" t="s">
        <v>23</v>
      </c>
      <c r="G3356" t="s">
        <v>516</v>
      </c>
      <c r="H3356" t="s">
        <v>517</v>
      </c>
      <c r="I3356" t="s">
        <v>127</v>
      </c>
      <c r="J3356" t="s">
        <v>27</v>
      </c>
      <c r="K3356" t="s">
        <v>3993</v>
      </c>
      <c r="L3356" t="s">
        <v>3785</v>
      </c>
      <c r="M3356">
        <v>1841</v>
      </c>
      <c r="N3356" t="s">
        <v>3728</v>
      </c>
      <c r="O3356" t="s">
        <v>1778</v>
      </c>
      <c r="P3356" t="s">
        <v>32</v>
      </c>
      <c r="Q3356" t="s">
        <v>113</v>
      </c>
      <c r="R3356" t="s">
        <v>1779</v>
      </c>
      <c r="S3356">
        <v>25.71</v>
      </c>
      <c r="T3356">
        <v>3</v>
      </c>
      <c r="U3356">
        <v>0</v>
      </c>
      <c r="V3356">
        <v>6.6846000000000005</v>
      </c>
      <c r="W3356" t="s">
        <v>10939</v>
      </c>
      <c r="X3356" t="s">
        <v>10940</v>
      </c>
      <c r="Y3356">
        <v>12</v>
      </c>
      <c r="Z3356" t="s">
        <v>10941</v>
      </c>
      <c r="AA3356">
        <v>0.26</v>
      </c>
    </row>
    <row r="3357" spans="1:27" x14ac:dyDescent="0.35">
      <c r="A3357">
        <v>8428</v>
      </c>
      <c r="B3357" t="s">
        <v>6541</v>
      </c>
      <c r="C3357">
        <v>2014</v>
      </c>
      <c r="D3357" s="1">
        <v>41967</v>
      </c>
      <c r="E3357" s="1">
        <v>41969</v>
      </c>
      <c r="F3357" t="s">
        <v>56</v>
      </c>
      <c r="G3357" t="s">
        <v>6542</v>
      </c>
      <c r="H3357" t="s">
        <v>6543</v>
      </c>
      <c r="I3357" t="s">
        <v>38</v>
      </c>
      <c r="J3357" t="s">
        <v>27</v>
      </c>
      <c r="K3357" t="s">
        <v>2823</v>
      </c>
      <c r="L3357" t="s">
        <v>3478</v>
      </c>
      <c r="M3357">
        <v>48066</v>
      </c>
      <c r="N3357" t="s">
        <v>3479</v>
      </c>
      <c r="O3357" t="s">
        <v>6544</v>
      </c>
      <c r="P3357" t="s">
        <v>32</v>
      </c>
      <c r="Q3357" t="s">
        <v>113</v>
      </c>
      <c r="R3357" t="s">
        <v>66</v>
      </c>
      <c r="S3357">
        <v>4.3600000000000003</v>
      </c>
      <c r="T3357">
        <v>2</v>
      </c>
      <c r="U3357">
        <v>0</v>
      </c>
      <c r="V3357">
        <v>0.17439999999999944</v>
      </c>
      <c r="W3357" t="s">
        <v>10939</v>
      </c>
      <c r="X3357" t="s">
        <v>10940</v>
      </c>
      <c r="Y3357">
        <v>11</v>
      </c>
      <c r="Z3357" t="s">
        <v>10947</v>
      </c>
      <c r="AA3357">
        <v>3.9999999999999869E-2</v>
      </c>
    </row>
    <row r="3358" spans="1:27" x14ac:dyDescent="0.35">
      <c r="A3358">
        <v>8499</v>
      </c>
      <c r="B3358" t="s">
        <v>5246</v>
      </c>
      <c r="C3358">
        <v>2011</v>
      </c>
      <c r="D3358" s="1">
        <v>40607</v>
      </c>
      <c r="E3358" s="1">
        <v>40610</v>
      </c>
      <c r="F3358" t="s">
        <v>45</v>
      </c>
      <c r="G3358" t="s">
        <v>4975</v>
      </c>
      <c r="H3358" t="s">
        <v>4976</v>
      </c>
      <c r="I3358" t="s">
        <v>38</v>
      </c>
      <c r="J3358" t="s">
        <v>27</v>
      </c>
      <c r="K3358" t="s">
        <v>3758</v>
      </c>
      <c r="L3358" t="s">
        <v>3741</v>
      </c>
      <c r="M3358">
        <v>10701</v>
      </c>
      <c r="N3358" t="s">
        <v>3728</v>
      </c>
      <c r="O3358" t="s">
        <v>6504</v>
      </c>
      <c r="P3358" t="s">
        <v>32</v>
      </c>
      <c r="Q3358" t="s">
        <v>113</v>
      </c>
      <c r="R3358" t="s">
        <v>6505</v>
      </c>
      <c r="S3358">
        <v>18.62</v>
      </c>
      <c r="T3358">
        <v>2</v>
      </c>
      <c r="U3358">
        <v>0</v>
      </c>
      <c r="V3358">
        <v>5.399799999999999</v>
      </c>
      <c r="W3358" t="s">
        <v>10944</v>
      </c>
      <c r="X3358" t="s">
        <v>10950</v>
      </c>
      <c r="Y3358">
        <v>3</v>
      </c>
      <c r="Z3358" t="s">
        <v>10953</v>
      </c>
      <c r="AA3358">
        <v>0.28999999999999992</v>
      </c>
    </row>
    <row r="3359" spans="1:27" x14ac:dyDescent="0.35">
      <c r="A3359">
        <v>8653</v>
      </c>
      <c r="B3359" t="s">
        <v>5250</v>
      </c>
      <c r="C3359">
        <v>2011</v>
      </c>
      <c r="D3359" s="1">
        <v>40799</v>
      </c>
      <c r="E3359" s="1">
        <v>40799</v>
      </c>
      <c r="F3359" t="s">
        <v>234</v>
      </c>
      <c r="G3359" t="s">
        <v>4091</v>
      </c>
      <c r="H3359" t="s">
        <v>4092</v>
      </c>
      <c r="I3359" t="s">
        <v>38</v>
      </c>
      <c r="J3359" t="s">
        <v>27</v>
      </c>
      <c r="K3359" t="s">
        <v>3472</v>
      </c>
      <c r="L3359" t="s">
        <v>3473</v>
      </c>
      <c r="M3359">
        <v>98103</v>
      </c>
      <c r="N3359" t="s">
        <v>30</v>
      </c>
      <c r="O3359" t="s">
        <v>2159</v>
      </c>
      <c r="P3359" t="s">
        <v>32</v>
      </c>
      <c r="Q3359" t="s">
        <v>113</v>
      </c>
      <c r="R3359" t="s">
        <v>2160</v>
      </c>
      <c r="S3359">
        <v>7.3</v>
      </c>
      <c r="T3359">
        <v>2</v>
      </c>
      <c r="U3359">
        <v>0</v>
      </c>
      <c r="V3359">
        <v>2.1899999999999995</v>
      </c>
      <c r="W3359" t="s">
        <v>10944</v>
      </c>
      <c r="X3359" t="s">
        <v>10937</v>
      </c>
      <c r="Y3359">
        <v>9</v>
      </c>
      <c r="Z3359" t="s">
        <v>10949</v>
      </c>
      <c r="AA3359">
        <v>0.29999999999999993</v>
      </c>
    </row>
    <row r="3360" spans="1:27" x14ac:dyDescent="0.35">
      <c r="A3360">
        <v>8682</v>
      </c>
      <c r="B3360" t="s">
        <v>6294</v>
      </c>
      <c r="C3360">
        <v>2013</v>
      </c>
      <c r="D3360" s="1">
        <v>41610</v>
      </c>
      <c r="E3360" s="1">
        <v>41612</v>
      </c>
      <c r="F3360" t="s">
        <v>45</v>
      </c>
      <c r="G3360" t="s">
        <v>482</v>
      </c>
      <c r="H3360" t="s">
        <v>483</v>
      </c>
      <c r="I3360" t="s">
        <v>26</v>
      </c>
      <c r="J3360" t="s">
        <v>27</v>
      </c>
      <c r="K3360" t="s">
        <v>3625</v>
      </c>
      <c r="L3360" t="s">
        <v>3506</v>
      </c>
      <c r="M3360">
        <v>23223</v>
      </c>
      <c r="N3360" t="s">
        <v>3507</v>
      </c>
      <c r="O3360" t="s">
        <v>2475</v>
      </c>
      <c r="P3360" t="s">
        <v>32</v>
      </c>
      <c r="Q3360" t="s">
        <v>113</v>
      </c>
      <c r="R3360" t="s">
        <v>2476</v>
      </c>
      <c r="S3360">
        <v>40.700000000000003</v>
      </c>
      <c r="T3360">
        <v>5</v>
      </c>
      <c r="U3360">
        <v>0</v>
      </c>
      <c r="V3360">
        <v>11.802999999999999</v>
      </c>
      <c r="W3360" t="s">
        <v>10936</v>
      </c>
      <c r="X3360" t="s">
        <v>10940</v>
      </c>
      <c r="Y3360">
        <v>12</v>
      </c>
      <c r="Z3360" t="s">
        <v>10941</v>
      </c>
      <c r="AA3360">
        <v>0.28999999999999998</v>
      </c>
    </row>
    <row r="3361" spans="1:27" x14ac:dyDescent="0.35">
      <c r="A3361">
        <v>8732</v>
      </c>
      <c r="B3361" t="s">
        <v>6545</v>
      </c>
      <c r="C3361">
        <v>2012</v>
      </c>
      <c r="D3361" s="1">
        <v>41121</v>
      </c>
      <c r="E3361" s="1">
        <v>41127</v>
      </c>
      <c r="F3361" t="s">
        <v>23</v>
      </c>
      <c r="G3361" t="s">
        <v>4356</v>
      </c>
      <c r="H3361" t="s">
        <v>4357</v>
      </c>
      <c r="I3361" t="s">
        <v>26</v>
      </c>
      <c r="J3361" t="s">
        <v>27</v>
      </c>
      <c r="K3361" t="s">
        <v>5008</v>
      </c>
      <c r="L3361" t="s">
        <v>3501</v>
      </c>
      <c r="M3361">
        <v>63116</v>
      </c>
      <c r="N3361" t="s">
        <v>3479</v>
      </c>
      <c r="O3361" t="s">
        <v>1835</v>
      </c>
      <c r="P3361" t="s">
        <v>32</v>
      </c>
      <c r="Q3361" t="s">
        <v>113</v>
      </c>
      <c r="R3361" t="s">
        <v>1836</v>
      </c>
      <c r="S3361">
        <v>52.59</v>
      </c>
      <c r="T3361">
        <v>3</v>
      </c>
      <c r="U3361">
        <v>0</v>
      </c>
      <c r="V3361">
        <v>15.776999999999996</v>
      </c>
      <c r="W3361" t="s">
        <v>10948</v>
      </c>
      <c r="X3361" t="s">
        <v>10937</v>
      </c>
      <c r="Y3361">
        <v>7</v>
      </c>
      <c r="Z3361" t="s">
        <v>10938</v>
      </c>
      <c r="AA3361">
        <v>0.29999999999999988</v>
      </c>
    </row>
    <row r="3362" spans="1:27" x14ac:dyDescent="0.35">
      <c r="A3362">
        <v>9261</v>
      </c>
      <c r="B3362" t="s">
        <v>6546</v>
      </c>
      <c r="C3362">
        <v>2014</v>
      </c>
      <c r="D3362" s="1">
        <v>41955</v>
      </c>
      <c r="E3362" s="1">
        <v>41958</v>
      </c>
      <c r="F3362" t="s">
        <v>45</v>
      </c>
      <c r="G3362" t="s">
        <v>2808</v>
      </c>
      <c r="H3362" t="s">
        <v>2809</v>
      </c>
      <c r="I3362" t="s">
        <v>38</v>
      </c>
      <c r="J3362" t="s">
        <v>27</v>
      </c>
      <c r="K3362" t="s">
        <v>6547</v>
      </c>
      <c r="L3362" t="s">
        <v>4025</v>
      </c>
      <c r="M3362">
        <v>57401</v>
      </c>
      <c r="N3362" t="s">
        <v>3479</v>
      </c>
      <c r="O3362" t="s">
        <v>6535</v>
      </c>
      <c r="P3362" t="s">
        <v>32</v>
      </c>
      <c r="Q3362" t="s">
        <v>113</v>
      </c>
      <c r="R3362" t="s">
        <v>6536</v>
      </c>
      <c r="S3362">
        <v>25.5</v>
      </c>
      <c r="T3362">
        <v>3</v>
      </c>
      <c r="U3362">
        <v>0</v>
      </c>
      <c r="V3362">
        <v>6.63</v>
      </c>
      <c r="W3362" t="s">
        <v>10939</v>
      </c>
      <c r="X3362" t="s">
        <v>10940</v>
      </c>
      <c r="Y3362">
        <v>11</v>
      </c>
      <c r="Z3362" t="s">
        <v>10947</v>
      </c>
      <c r="AA3362">
        <v>0.26</v>
      </c>
    </row>
    <row r="3363" spans="1:27" x14ac:dyDescent="0.35">
      <c r="A3363">
        <v>9375</v>
      </c>
      <c r="B3363" t="s">
        <v>6548</v>
      </c>
      <c r="C3363">
        <v>2013</v>
      </c>
      <c r="D3363" s="1">
        <v>41431</v>
      </c>
      <c r="E3363" s="1">
        <v>41435</v>
      </c>
      <c r="F3363" t="s">
        <v>23</v>
      </c>
      <c r="G3363" t="s">
        <v>6023</v>
      </c>
      <c r="H3363" t="s">
        <v>6024</v>
      </c>
      <c r="I3363" t="s">
        <v>26</v>
      </c>
      <c r="J3363" t="s">
        <v>27</v>
      </c>
      <c r="K3363" t="s">
        <v>3472</v>
      </c>
      <c r="L3363" t="s">
        <v>3473</v>
      </c>
      <c r="M3363">
        <v>98105</v>
      </c>
      <c r="N3363" t="s">
        <v>30</v>
      </c>
      <c r="O3363" t="s">
        <v>1469</v>
      </c>
      <c r="P3363" t="s">
        <v>32</v>
      </c>
      <c r="Q3363" t="s">
        <v>113</v>
      </c>
      <c r="R3363" t="s">
        <v>1470</v>
      </c>
      <c r="S3363">
        <v>61.38</v>
      </c>
      <c r="T3363">
        <v>6</v>
      </c>
      <c r="U3363">
        <v>0</v>
      </c>
      <c r="V3363">
        <v>15.958800000000004</v>
      </c>
      <c r="W3363" t="s">
        <v>10936</v>
      </c>
      <c r="X3363" t="s">
        <v>10942</v>
      </c>
      <c r="Y3363">
        <v>6</v>
      </c>
      <c r="Z3363" t="s">
        <v>10946</v>
      </c>
      <c r="AA3363">
        <v>0.26000000000000006</v>
      </c>
    </row>
    <row r="3364" spans="1:27" x14ac:dyDescent="0.35">
      <c r="A3364">
        <v>9603</v>
      </c>
      <c r="B3364" t="s">
        <v>6549</v>
      </c>
      <c r="C3364">
        <v>2011</v>
      </c>
      <c r="D3364" s="1">
        <v>40682</v>
      </c>
      <c r="E3364" s="1">
        <v>40685</v>
      </c>
      <c r="F3364" t="s">
        <v>56</v>
      </c>
      <c r="G3364" t="s">
        <v>6027</v>
      </c>
      <c r="H3364" t="s">
        <v>6028</v>
      </c>
      <c r="I3364" t="s">
        <v>38</v>
      </c>
      <c r="J3364" t="s">
        <v>27</v>
      </c>
      <c r="K3364" t="s">
        <v>3649</v>
      </c>
      <c r="L3364" t="s">
        <v>3506</v>
      </c>
      <c r="M3364">
        <v>23464</v>
      </c>
      <c r="N3364" t="s">
        <v>3507</v>
      </c>
      <c r="O3364" t="s">
        <v>3319</v>
      </c>
      <c r="P3364" t="s">
        <v>32</v>
      </c>
      <c r="Q3364" t="s">
        <v>113</v>
      </c>
      <c r="R3364" t="s">
        <v>3320</v>
      </c>
      <c r="S3364">
        <v>34.200000000000003</v>
      </c>
      <c r="T3364">
        <v>5</v>
      </c>
      <c r="U3364">
        <v>0</v>
      </c>
      <c r="V3364">
        <v>9.234</v>
      </c>
      <c r="W3364" t="s">
        <v>10944</v>
      </c>
      <c r="X3364" t="s">
        <v>10942</v>
      </c>
      <c r="Y3364">
        <v>5</v>
      </c>
      <c r="Z3364" t="s">
        <v>10952</v>
      </c>
      <c r="AA3364">
        <v>0.26999999999999996</v>
      </c>
    </row>
    <row r="3365" spans="1:27" x14ac:dyDescent="0.35">
      <c r="A3365">
        <v>9729</v>
      </c>
      <c r="B3365" t="s">
        <v>4644</v>
      </c>
      <c r="C3365">
        <v>2014</v>
      </c>
      <c r="D3365" s="1">
        <v>41976</v>
      </c>
      <c r="E3365" s="1">
        <v>41978</v>
      </c>
      <c r="F3365" t="s">
        <v>56</v>
      </c>
      <c r="G3365" t="s">
        <v>965</v>
      </c>
      <c r="H3365" t="s">
        <v>966</v>
      </c>
      <c r="I3365" t="s">
        <v>38</v>
      </c>
      <c r="J3365" t="s">
        <v>27</v>
      </c>
      <c r="K3365" t="s">
        <v>4114</v>
      </c>
      <c r="L3365" t="s">
        <v>3785</v>
      </c>
      <c r="M3365">
        <v>1852</v>
      </c>
      <c r="N3365" t="s">
        <v>3728</v>
      </c>
      <c r="O3365" t="s">
        <v>6544</v>
      </c>
      <c r="P3365" t="s">
        <v>32</v>
      </c>
      <c r="Q3365" t="s">
        <v>113</v>
      </c>
      <c r="R3365" t="s">
        <v>66</v>
      </c>
      <c r="S3365">
        <v>4.3600000000000003</v>
      </c>
      <c r="T3365">
        <v>2</v>
      </c>
      <c r="U3365">
        <v>0</v>
      </c>
      <c r="V3365">
        <v>0.17439999999999944</v>
      </c>
      <c r="W3365" t="s">
        <v>10939</v>
      </c>
      <c r="X3365" t="s">
        <v>10940</v>
      </c>
      <c r="Y3365">
        <v>12</v>
      </c>
      <c r="Z3365" t="s">
        <v>10941</v>
      </c>
      <c r="AA3365">
        <v>3.9999999999999869E-2</v>
      </c>
    </row>
    <row r="3366" spans="1:27" x14ac:dyDescent="0.35">
      <c r="A3366">
        <v>9764</v>
      </c>
      <c r="B3366" t="s">
        <v>5291</v>
      </c>
      <c r="C3366">
        <v>2011</v>
      </c>
      <c r="D3366" s="1">
        <v>40589</v>
      </c>
      <c r="E3366" s="1">
        <v>40593</v>
      </c>
      <c r="F3366" t="s">
        <v>23</v>
      </c>
      <c r="G3366" t="s">
        <v>582</v>
      </c>
      <c r="H3366" t="s">
        <v>583</v>
      </c>
      <c r="I3366" t="s">
        <v>26</v>
      </c>
      <c r="J3366" t="s">
        <v>27</v>
      </c>
      <c r="K3366" t="s">
        <v>3472</v>
      </c>
      <c r="L3366" t="s">
        <v>3473</v>
      </c>
      <c r="M3366">
        <v>98103</v>
      </c>
      <c r="N3366" t="s">
        <v>30</v>
      </c>
      <c r="O3366" t="s">
        <v>2445</v>
      </c>
      <c r="P3366" t="s">
        <v>32</v>
      </c>
      <c r="Q3366" t="s">
        <v>113</v>
      </c>
      <c r="R3366" t="s">
        <v>2446</v>
      </c>
      <c r="S3366">
        <v>238.62</v>
      </c>
      <c r="T3366">
        <v>2</v>
      </c>
      <c r="U3366">
        <v>0</v>
      </c>
      <c r="V3366">
        <v>4.7724000000000046</v>
      </c>
      <c r="W3366" t="s">
        <v>10944</v>
      </c>
      <c r="X3366" t="s">
        <v>10950</v>
      </c>
      <c r="Y3366">
        <v>2</v>
      </c>
      <c r="Z3366" t="s">
        <v>10955</v>
      </c>
      <c r="AA3366">
        <v>2.0000000000000018E-2</v>
      </c>
    </row>
    <row r="3367" spans="1:27" x14ac:dyDescent="0.35">
      <c r="A3367">
        <v>9959</v>
      </c>
      <c r="B3367" t="s">
        <v>6550</v>
      </c>
      <c r="C3367">
        <v>2011</v>
      </c>
      <c r="D3367" s="1">
        <v>40858</v>
      </c>
      <c r="E3367" s="1">
        <v>40864</v>
      </c>
      <c r="F3367" t="s">
        <v>23</v>
      </c>
      <c r="G3367" t="s">
        <v>3562</v>
      </c>
      <c r="H3367" t="s">
        <v>3563</v>
      </c>
      <c r="I3367" t="s">
        <v>127</v>
      </c>
      <c r="J3367" t="s">
        <v>27</v>
      </c>
      <c r="K3367" t="s">
        <v>3740</v>
      </c>
      <c r="L3367" t="s">
        <v>3741</v>
      </c>
      <c r="M3367">
        <v>10801</v>
      </c>
      <c r="N3367" t="s">
        <v>3728</v>
      </c>
      <c r="O3367" t="s">
        <v>2159</v>
      </c>
      <c r="P3367" t="s">
        <v>32</v>
      </c>
      <c r="Q3367" t="s">
        <v>113</v>
      </c>
      <c r="R3367" t="s">
        <v>2160</v>
      </c>
      <c r="S3367">
        <v>7.3</v>
      </c>
      <c r="T3367">
        <v>2</v>
      </c>
      <c r="U3367">
        <v>0</v>
      </c>
      <c r="V3367">
        <v>2.1899999999999995</v>
      </c>
      <c r="W3367" t="s">
        <v>10944</v>
      </c>
      <c r="X3367" t="s">
        <v>10940</v>
      </c>
      <c r="Y3367">
        <v>11</v>
      </c>
      <c r="Z3367" t="s">
        <v>10947</v>
      </c>
      <c r="AA3367">
        <v>0.29999999999999993</v>
      </c>
    </row>
    <row r="3368" spans="1:27" x14ac:dyDescent="0.35">
      <c r="A3368">
        <v>9986</v>
      </c>
      <c r="B3368" t="s">
        <v>6387</v>
      </c>
      <c r="C3368">
        <v>2012</v>
      </c>
      <c r="D3368" s="1">
        <v>41046</v>
      </c>
      <c r="E3368" s="1">
        <v>41052</v>
      </c>
      <c r="F3368" t="s">
        <v>23</v>
      </c>
      <c r="G3368" t="s">
        <v>1002</v>
      </c>
      <c r="H3368" t="s">
        <v>1003</v>
      </c>
      <c r="I3368" t="s">
        <v>38</v>
      </c>
      <c r="J3368" t="s">
        <v>27</v>
      </c>
      <c r="K3368" t="s">
        <v>3013</v>
      </c>
      <c r="L3368" t="s">
        <v>3741</v>
      </c>
      <c r="M3368">
        <v>11561</v>
      </c>
      <c r="N3368" t="s">
        <v>3728</v>
      </c>
      <c r="O3368" t="s">
        <v>3337</v>
      </c>
      <c r="P3368" t="s">
        <v>32</v>
      </c>
      <c r="Q3368" t="s">
        <v>113</v>
      </c>
      <c r="R3368" t="s">
        <v>3338</v>
      </c>
      <c r="S3368">
        <v>55.6</v>
      </c>
      <c r="T3368">
        <v>4</v>
      </c>
      <c r="U3368">
        <v>0</v>
      </c>
      <c r="V3368">
        <v>16.123999999999995</v>
      </c>
      <c r="W3368" t="s">
        <v>10948</v>
      </c>
      <c r="X3368" t="s">
        <v>10942</v>
      </c>
      <c r="Y3368">
        <v>5</v>
      </c>
      <c r="Z3368" t="s">
        <v>10952</v>
      </c>
      <c r="AA3368">
        <v>0.28999999999999992</v>
      </c>
    </row>
    <row r="3369" spans="1:27" x14ac:dyDescent="0.35">
      <c r="A3369">
        <v>46</v>
      </c>
      <c r="B3369" t="s">
        <v>4908</v>
      </c>
      <c r="C3369">
        <v>2013</v>
      </c>
      <c r="D3369" s="1">
        <v>41345</v>
      </c>
      <c r="E3369" s="1">
        <v>41347</v>
      </c>
      <c r="F3369" t="s">
        <v>56</v>
      </c>
      <c r="G3369" t="s">
        <v>3120</v>
      </c>
      <c r="H3369" t="s">
        <v>3121</v>
      </c>
      <c r="I3369" t="s">
        <v>26</v>
      </c>
      <c r="J3369" t="s">
        <v>27</v>
      </c>
      <c r="K3369" t="s">
        <v>4909</v>
      </c>
      <c r="L3369" t="s">
        <v>3642</v>
      </c>
      <c r="M3369">
        <v>55122</v>
      </c>
      <c r="N3369" t="s">
        <v>3479</v>
      </c>
      <c r="O3369" t="s">
        <v>6551</v>
      </c>
      <c r="P3369" t="s">
        <v>32</v>
      </c>
      <c r="Q3369" t="s">
        <v>6552</v>
      </c>
      <c r="R3369" t="s">
        <v>6553</v>
      </c>
      <c r="S3369">
        <v>17.46</v>
      </c>
      <c r="T3369">
        <v>2</v>
      </c>
      <c r="U3369">
        <v>0</v>
      </c>
      <c r="V3369">
        <v>8.2061999999999991</v>
      </c>
      <c r="W3369" t="s">
        <v>10936</v>
      </c>
      <c r="X3369" t="s">
        <v>10950</v>
      </c>
      <c r="Y3369">
        <v>3</v>
      </c>
      <c r="Z3369" t="s">
        <v>10953</v>
      </c>
      <c r="AA3369">
        <v>0.46999999999999992</v>
      </c>
    </row>
    <row r="3370" spans="1:27" x14ac:dyDescent="0.35">
      <c r="A3370">
        <v>81</v>
      </c>
      <c r="B3370" t="s">
        <v>6253</v>
      </c>
      <c r="C3370">
        <v>2013</v>
      </c>
      <c r="D3370" s="1">
        <v>41438</v>
      </c>
      <c r="E3370" s="1">
        <v>41441</v>
      </c>
      <c r="F3370" t="s">
        <v>56</v>
      </c>
      <c r="G3370" t="s">
        <v>1438</v>
      </c>
      <c r="H3370" t="s">
        <v>1439</v>
      </c>
      <c r="I3370" t="s">
        <v>26</v>
      </c>
      <c r="J3370" t="s">
        <v>27</v>
      </c>
      <c r="K3370" t="s">
        <v>3633</v>
      </c>
      <c r="L3370" t="s">
        <v>3594</v>
      </c>
      <c r="M3370">
        <v>35601</v>
      </c>
      <c r="N3370" t="s">
        <v>3507</v>
      </c>
      <c r="O3370" t="s">
        <v>6554</v>
      </c>
      <c r="P3370" t="s">
        <v>32</v>
      </c>
      <c r="Q3370" t="s">
        <v>6552</v>
      </c>
      <c r="R3370" t="s">
        <v>6555</v>
      </c>
      <c r="S3370">
        <v>16.740000000000002</v>
      </c>
      <c r="T3370">
        <v>3</v>
      </c>
      <c r="U3370">
        <v>0</v>
      </c>
      <c r="V3370">
        <v>8.0351999999999997</v>
      </c>
      <c r="W3370" t="s">
        <v>10936</v>
      </c>
      <c r="X3370" t="s">
        <v>10942</v>
      </c>
      <c r="Y3370">
        <v>6</v>
      </c>
      <c r="Z3370" t="s">
        <v>10946</v>
      </c>
      <c r="AA3370">
        <v>0.47999999999999993</v>
      </c>
    </row>
    <row r="3371" spans="1:27" x14ac:dyDescent="0.35">
      <c r="A3371">
        <v>95</v>
      </c>
      <c r="B3371" t="s">
        <v>5362</v>
      </c>
      <c r="C3371">
        <v>2012</v>
      </c>
      <c r="D3371" s="1">
        <v>40939</v>
      </c>
      <c r="E3371" s="1">
        <v>40944</v>
      </c>
      <c r="F3371" t="s">
        <v>45</v>
      </c>
      <c r="G3371" t="s">
        <v>5363</v>
      </c>
      <c r="H3371" t="s">
        <v>5364</v>
      </c>
      <c r="I3371" t="s">
        <v>38</v>
      </c>
      <c r="J3371" t="s">
        <v>27</v>
      </c>
      <c r="K3371" t="s">
        <v>3641</v>
      </c>
      <c r="L3371" t="s">
        <v>3642</v>
      </c>
      <c r="M3371">
        <v>55407</v>
      </c>
      <c r="N3371" t="s">
        <v>3479</v>
      </c>
      <c r="O3371" t="s">
        <v>6556</v>
      </c>
      <c r="P3371" t="s">
        <v>32</v>
      </c>
      <c r="Q3371" t="s">
        <v>6552</v>
      </c>
      <c r="R3371" t="s">
        <v>6557</v>
      </c>
      <c r="S3371">
        <v>32.96</v>
      </c>
      <c r="T3371">
        <v>2</v>
      </c>
      <c r="U3371">
        <v>0</v>
      </c>
      <c r="V3371">
        <v>16.150400000000001</v>
      </c>
      <c r="W3371" t="s">
        <v>10948</v>
      </c>
      <c r="X3371" t="s">
        <v>10950</v>
      </c>
      <c r="Y3371">
        <v>1</v>
      </c>
      <c r="Z3371" t="s">
        <v>10951</v>
      </c>
      <c r="AA3371">
        <v>0.49000000000000005</v>
      </c>
    </row>
    <row r="3372" spans="1:27" x14ac:dyDescent="0.35">
      <c r="A3372">
        <v>121</v>
      </c>
      <c r="B3372" t="s">
        <v>4409</v>
      </c>
      <c r="C3372">
        <v>2013</v>
      </c>
      <c r="D3372" s="1">
        <v>41438</v>
      </c>
      <c r="E3372" s="1">
        <v>41441</v>
      </c>
      <c r="F3372" t="s">
        <v>56</v>
      </c>
      <c r="G3372" t="s">
        <v>551</v>
      </c>
      <c r="H3372" t="s">
        <v>552</v>
      </c>
      <c r="I3372" t="s">
        <v>38</v>
      </c>
      <c r="J3372" t="s">
        <v>27</v>
      </c>
      <c r="K3372" t="s">
        <v>3920</v>
      </c>
      <c r="L3372" t="s">
        <v>3822</v>
      </c>
      <c r="M3372">
        <v>19805</v>
      </c>
      <c r="N3372" t="s">
        <v>3728</v>
      </c>
      <c r="O3372" t="s">
        <v>6558</v>
      </c>
      <c r="P3372" t="s">
        <v>32</v>
      </c>
      <c r="Q3372" t="s">
        <v>6552</v>
      </c>
      <c r="R3372" t="s">
        <v>6559</v>
      </c>
      <c r="S3372">
        <v>30.84</v>
      </c>
      <c r="T3372">
        <v>4</v>
      </c>
      <c r="U3372">
        <v>0</v>
      </c>
      <c r="V3372">
        <v>13.878</v>
      </c>
      <c r="W3372" t="s">
        <v>10936</v>
      </c>
      <c r="X3372" t="s">
        <v>10942</v>
      </c>
      <c r="Y3372">
        <v>6</v>
      </c>
      <c r="Z3372" t="s">
        <v>10946</v>
      </c>
      <c r="AA3372">
        <v>0.45</v>
      </c>
    </row>
    <row r="3373" spans="1:27" x14ac:dyDescent="0.35">
      <c r="A3373">
        <v>367</v>
      </c>
      <c r="B3373" t="s">
        <v>3723</v>
      </c>
      <c r="C3373">
        <v>2013</v>
      </c>
      <c r="D3373" s="1">
        <v>41569</v>
      </c>
      <c r="E3373" s="1">
        <v>41569</v>
      </c>
      <c r="F3373" t="s">
        <v>234</v>
      </c>
      <c r="G3373" t="s">
        <v>3724</v>
      </c>
      <c r="H3373" t="s">
        <v>3725</v>
      </c>
      <c r="I3373" t="s">
        <v>26</v>
      </c>
      <c r="J3373" t="s">
        <v>27</v>
      </c>
      <c r="K3373" t="s">
        <v>3726</v>
      </c>
      <c r="L3373" t="s">
        <v>3727</v>
      </c>
      <c r="M3373">
        <v>6040</v>
      </c>
      <c r="N3373" t="s">
        <v>3728</v>
      </c>
      <c r="O3373" t="s">
        <v>6560</v>
      </c>
      <c r="P3373" t="s">
        <v>32</v>
      </c>
      <c r="Q3373" t="s">
        <v>6552</v>
      </c>
      <c r="R3373" t="s">
        <v>6561</v>
      </c>
      <c r="S3373">
        <v>23.2</v>
      </c>
      <c r="T3373">
        <v>4</v>
      </c>
      <c r="U3373">
        <v>0</v>
      </c>
      <c r="V3373">
        <v>10.44</v>
      </c>
      <c r="W3373" t="s">
        <v>10936</v>
      </c>
      <c r="X3373" t="s">
        <v>10940</v>
      </c>
      <c r="Y3373">
        <v>10</v>
      </c>
      <c r="Z3373" t="s">
        <v>10945</v>
      </c>
      <c r="AA3373">
        <v>0.45</v>
      </c>
    </row>
    <row r="3374" spans="1:27" x14ac:dyDescent="0.35">
      <c r="A3374">
        <v>427</v>
      </c>
      <c r="B3374" t="s">
        <v>5298</v>
      </c>
      <c r="C3374">
        <v>2014</v>
      </c>
      <c r="D3374" s="1">
        <v>41967</v>
      </c>
      <c r="E3374" s="1">
        <v>41970</v>
      </c>
      <c r="F3374" t="s">
        <v>45</v>
      </c>
      <c r="G3374" t="s">
        <v>838</v>
      </c>
      <c r="H3374" t="s">
        <v>839</v>
      </c>
      <c r="I3374" t="s">
        <v>26</v>
      </c>
      <c r="J3374" t="s">
        <v>27</v>
      </c>
      <c r="K3374" t="s">
        <v>5299</v>
      </c>
      <c r="L3374" t="s">
        <v>3478</v>
      </c>
      <c r="M3374">
        <v>48187</v>
      </c>
      <c r="N3374" t="s">
        <v>3479</v>
      </c>
      <c r="O3374" t="s">
        <v>6562</v>
      </c>
      <c r="P3374" t="s">
        <v>32</v>
      </c>
      <c r="Q3374" t="s">
        <v>6552</v>
      </c>
      <c r="R3374" t="s">
        <v>6563</v>
      </c>
      <c r="S3374">
        <v>287.92</v>
      </c>
      <c r="T3374">
        <v>8</v>
      </c>
      <c r="U3374">
        <v>0</v>
      </c>
      <c r="V3374">
        <v>138.20160000000001</v>
      </c>
      <c r="W3374" t="s">
        <v>10939</v>
      </c>
      <c r="X3374" t="s">
        <v>10940</v>
      </c>
      <c r="Y3374">
        <v>11</v>
      </c>
      <c r="Z3374" t="s">
        <v>10947</v>
      </c>
      <c r="AA3374">
        <v>0.48000000000000004</v>
      </c>
    </row>
    <row r="3375" spans="1:27" x14ac:dyDescent="0.35">
      <c r="A3375">
        <v>535</v>
      </c>
      <c r="B3375" t="s">
        <v>4422</v>
      </c>
      <c r="C3375">
        <v>2013</v>
      </c>
      <c r="D3375" s="1">
        <v>41424</v>
      </c>
      <c r="E3375" s="1">
        <v>41427</v>
      </c>
      <c r="F3375" t="s">
        <v>45</v>
      </c>
      <c r="G3375" t="s">
        <v>220</v>
      </c>
      <c r="H3375" t="s">
        <v>221</v>
      </c>
      <c r="I3375" t="s">
        <v>38</v>
      </c>
      <c r="J3375" t="s">
        <v>27</v>
      </c>
      <c r="K3375" t="s">
        <v>3651</v>
      </c>
      <c r="L3375" t="s">
        <v>3594</v>
      </c>
      <c r="M3375">
        <v>36116</v>
      </c>
      <c r="N3375" t="s">
        <v>3507</v>
      </c>
      <c r="O3375" t="s">
        <v>6564</v>
      </c>
      <c r="P3375" t="s">
        <v>32</v>
      </c>
      <c r="Q3375" t="s">
        <v>6552</v>
      </c>
      <c r="R3375" t="s">
        <v>6565</v>
      </c>
      <c r="S3375">
        <v>22.75</v>
      </c>
      <c r="T3375">
        <v>5</v>
      </c>
      <c r="U3375">
        <v>0</v>
      </c>
      <c r="V3375">
        <v>11.375</v>
      </c>
      <c r="W3375" t="s">
        <v>10936</v>
      </c>
      <c r="X3375" t="s">
        <v>10942</v>
      </c>
      <c r="Y3375">
        <v>5</v>
      </c>
      <c r="Z3375" t="s">
        <v>10952</v>
      </c>
      <c r="AA3375">
        <v>0.5</v>
      </c>
    </row>
    <row r="3376" spans="1:27" x14ac:dyDescent="0.35">
      <c r="A3376">
        <v>767</v>
      </c>
      <c r="B3376" t="s">
        <v>4944</v>
      </c>
      <c r="C3376">
        <v>2011</v>
      </c>
      <c r="D3376" s="1">
        <v>40557</v>
      </c>
      <c r="E3376" s="1">
        <v>40559</v>
      </c>
      <c r="F3376" t="s">
        <v>45</v>
      </c>
      <c r="G3376" t="s">
        <v>1375</v>
      </c>
      <c r="H3376" t="s">
        <v>1376</v>
      </c>
      <c r="I3376" t="s">
        <v>26</v>
      </c>
      <c r="J3376" t="s">
        <v>27</v>
      </c>
      <c r="K3376" t="s">
        <v>4945</v>
      </c>
      <c r="L3376" t="s">
        <v>3704</v>
      </c>
      <c r="M3376">
        <v>71111</v>
      </c>
      <c r="N3376" t="s">
        <v>3507</v>
      </c>
      <c r="O3376" t="s">
        <v>6566</v>
      </c>
      <c r="P3376" t="s">
        <v>32</v>
      </c>
      <c r="Q3376" t="s">
        <v>6552</v>
      </c>
      <c r="R3376" t="s">
        <v>66</v>
      </c>
      <c r="S3376">
        <v>5.64</v>
      </c>
      <c r="T3376">
        <v>3</v>
      </c>
      <c r="U3376">
        <v>0</v>
      </c>
      <c r="V3376">
        <v>2.7071999999999994</v>
      </c>
      <c r="W3376" t="s">
        <v>10944</v>
      </c>
      <c r="X3376" t="s">
        <v>10950</v>
      </c>
      <c r="Y3376">
        <v>1</v>
      </c>
      <c r="Z3376" t="s">
        <v>10951</v>
      </c>
      <c r="AA3376">
        <v>0.47999999999999993</v>
      </c>
    </row>
    <row r="3377" spans="1:27" x14ac:dyDescent="0.35">
      <c r="A3377">
        <v>1141</v>
      </c>
      <c r="B3377" t="s">
        <v>5902</v>
      </c>
      <c r="C3377">
        <v>2013</v>
      </c>
      <c r="D3377" s="1">
        <v>41591</v>
      </c>
      <c r="E3377" s="1">
        <v>41594</v>
      </c>
      <c r="F3377" t="s">
        <v>45</v>
      </c>
      <c r="G3377" t="s">
        <v>1172</v>
      </c>
      <c r="H3377" t="s">
        <v>1173</v>
      </c>
      <c r="I3377" t="s">
        <v>26</v>
      </c>
      <c r="J3377" t="s">
        <v>27</v>
      </c>
      <c r="K3377" t="s">
        <v>4438</v>
      </c>
      <c r="L3377" t="s">
        <v>3626</v>
      </c>
      <c r="M3377">
        <v>46350</v>
      </c>
      <c r="N3377" t="s">
        <v>3479</v>
      </c>
      <c r="O3377" t="s">
        <v>6567</v>
      </c>
      <c r="P3377" t="s">
        <v>32</v>
      </c>
      <c r="Q3377" t="s">
        <v>6552</v>
      </c>
      <c r="R3377" t="s">
        <v>6568</v>
      </c>
      <c r="S3377">
        <v>17.38</v>
      </c>
      <c r="T3377">
        <v>2</v>
      </c>
      <c r="U3377">
        <v>0</v>
      </c>
      <c r="V3377">
        <v>8.69</v>
      </c>
      <c r="W3377" t="s">
        <v>10936</v>
      </c>
      <c r="X3377" t="s">
        <v>10940</v>
      </c>
      <c r="Y3377">
        <v>11</v>
      </c>
      <c r="Z3377" t="s">
        <v>10947</v>
      </c>
      <c r="AA3377">
        <v>0.5</v>
      </c>
    </row>
    <row r="3378" spans="1:27" x14ac:dyDescent="0.35">
      <c r="A3378">
        <v>1149</v>
      </c>
      <c r="B3378" t="s">
        <v>3761</v>
      </c>
      <c r="C3378">
        <v>2012</v>
      </c>
      <c r="D3378" s="1">
        <v>41003</v>
      </c>
      <c r="E3378" s="1">
        <v>41003</v>
      </c>
      <c r="F3378" t="s">
        <v>234</v>
      </c>
      <c r="G3378" t="s">
        <v>3762</v>
      </c>
      <c r="H3378" t="s">
        <v>3763</v>
      </c>
      <c r="I3378" t="s">
        <v>38</v>
      </c>
      <c r="J3378" t="s">
        <v>27</v>
      </c>
      <c r="K3378" t="s">
        <v>3764</v>
      </c>
      <c r="L3378" t="s">
        <v>3478</v>
      </c>
      <c r="M3378">
        <v>48911</v>
      </c>
      <c r="N3378" t="s">
        <v>3479</v>
      </c>
      <c r="O3378" t="s">
        <v>6569</v>
      </c>
      <c r="P3378" t="s">
        <v>32</v>
      </c>
      <c r="Q3378" t="s">
        <v>6552</v>
      </c>
      <c r="R3378" t="s">
        <v>6570</v>
      </c>
      <c r="S3378">
        <v>12.76</v>
      </c>
      <c r="T3378">
        <v>2</v>
      </c>
      <c r="U3378">
        <v>0</v>
      </c>
      <c r="V3378">
        <v>5.8695999999999993</v>
      </c>
      <c r="W3378" t="s">
        <v>10948</v>
      </c>
      <c r="X3378" t="s">
        <v>10942</v>
      </c>
      <c r="Y3378">
        <v>4</v>
      </c>
      <c r="Z3378" t="s">
        <v>10943</v>
      </c>
      <c r="AA3378">
        <v>0.45999999999999996</v>
      </c>
    </row>
    <row r="3379" spans="1:27" x14ac:dyDescent="0.35">
      <c r="A3379">
        <v>1157</v>
      </c>
      <c r="B3379" t="s">
        <v>3510</v>
      </c>
      <c r="C3379">
        <v>2011</v>
      </c>
      <c r="D3379" s="1">
        <v>40897</v>
      </c>
      <c r="E3379" s="1">
        <v>40898</v>
      </c>
      <c r="F3379" t="s">
        <v>56</v>
      </c>
      <c r="G3379" t="s">
        <v>3403</v>
      </c>
      <c r="H3379" t="s">
        <v>3404</v>
      </c>
      <c r="I3379" t="s">
        <v>127</v>
      </c>
      <c r="J3379" t="s">
        <v>27</v>
      </c>
      <c r="K3379" t="s">
        <v>3511</v>
      </c>
      <c r="L3379" t="s">
        <v>3506</v>
      </c>
      <c r="M3379">
        <v>22801</v>
      </c>
      <c r="N3379" t="s">
        <v>3507</v>
      </c>
      <c r="O3379" t="s">
        <v>6571</v>
      </c>
      <c r="P3379" t="s">
        <v>32</v>
      </c>
      <c r="Q3379" t="s">
        <v>6552</v>
      </c>
      <c r="R3379" t="s">
        <v>6572</v>
      </c>
      <c r="S3379">
        <v>62.31</v>
      </c>
      <c r="T3379">
        <v>3</v>
      </c>
      <c r="U3379">
        <v>0</v>
      </c>
      <c r="V3379">
        <v>29.285699999999999</v>
      </c>
      <c r="W3379" t="s">
        <v>10944</v>
      </c>
      <c r="X3379" t="s">
        <v>10940</v>
      </c>
      <c r="Y3379">
        <v>12</v>
      </c>
      <c r="Z3379" t="s">
        <v>10941</v>
      </c>
      <c r="AA3379">
        <v>0.47</v>
      </c>
    </row>
    <row r="3380" spans="1:27" x14ac:dyDescent="0.35">
      <c r="A3380">
        <v>1432</v>
      </c>
      <c r="B3380" t="s">
        <v>4087</v>
      </c>
      <c r="C3380">
        <v>2011</v>
      </c>
      <c r="D3380" s="1">
        <v>40896</v>
      </c>
      <c r="E3380" s="1">
        <v>40898</v>
      </c>
      <c r="F3380" t="s">
        <v>45</v>
      </c>
      <c r="G3380" t="s">
        <v>2583</v>
      </c>
      <c r="H3380" t="s">
        <v>2584</v>
      </c>
      <c r="I3380" t="s">
        <v>38</v>
      </c>
      <c r="J3380" t="s">
        <v>27</v>
      </c>
      <c r="K3380" t="s">
        <v>3879</v>
      </c>
      <c r="L3380" t="s">
        <v>3594</v>
      </c>
      <c r="M3380">
        <v>35630</v>
      </c>
      <c r="N3380" t="s">
        <v>3507</v>
      </c>
      <c r="O3380" t="s">
        <v>6573</v>
      </c>
      <c r="P3380" t="s">
        <v>32</v>
      </c>
      <c r="Q3380" t="s">
        <v>6552</v>
      </c>
      <c r="R3380" t="s">
        <v>6574</v>
      </c>
      <c r="S3380">
        <v>152.76</v>
      </c>
      <c r="T3380">
        <v>6</v>
      </c>
      <c r="U3380">
        <v>0</v>
      </c>
      <c r="V3380">
        <v>74.852400000000003</v>
      </c>
      <c r="W3380" t="s">
        <v>10944</v>
      </c>
      <c r="X3380" t="s">
        <v>10940</v>
      </c>
      <c r="Y3380">
        <v>12</v>
      </c>
      <c r="Z3380" t="s">
        <v>10941</v>
      </c>
      <c r="AA3380">
        <v>0.49000000000000005</v>
      </c>
    </row>
    <row r="3381" spans="1:27" x14ac:dyDescent="0.35">
      <c r="A3381">
        <v>1440</v>
      </c>
      <c r="B3381" t="s">
        <v>6575</v>
      </c>
      <c r="C3381">
        <v>2014</v>
      </c>
      <c r="D3381" s="1">
        <v>41742</v>
      </c>
      <c r="E3381" s="1">
        <v>41745</v>
      </c>
      <c r="F3381" t="s">
        <v>45</v>
      </c>
      <c r="G3381" t="s">
        <v>504</v>
      </c>
      <c r="H3381" t="s">
        <v>505</v>
      </c>
      <c r="I3381" t="s">
        <v>38</v>
      </c>
      <c r="J3381" t="s">
        <v>27</v>
      </c>
      <c r="K3381" t="s">
        <v>3837</v>
      </c>
      <c r="L3381" t="s">
        <v>3838</v>
      </c>
      <c r="M3381">
        <v>2908</v>
      </c>
      <c r="N3381" t="s">
        <v>3728</v>
      </c>
      <c r="O3381" t="s">
        <v>6576</v>
      </c>
      <c r="P3381" t="s">
        <v>32</v>
      </c>
      <c r="Q3381" t="s">
        <v>6552</v>
      </c>
      <c r="R3381" t="s">
        <v>6577</v>
      </c>
      <c r="S3381">
        <v>29.700000000000003</v>
      </c>
      <c r="T3381">
        <v>5</v>
      </c>
      <c r="U3381">
        <v>0</v>
      </c>
      <c r="V3381">
        <v>13.365</v>
      </c>
      <c r="W3381" t="s">
        <v>10939</v>
      </c>
      <c r="X3381" t="s">
        <v>10942</v>
      </c>
      <c r="Y3381">
        <v>4</v>
      </c>
      <c r="Z3381" t="s">
        <v>10943</v>
      </c>
      <c r="AA3381">
        <v>0.44999999999999996</v>
      </c>
    </row>
    <row r="3382" spans="1:27" x14ac:dyDescent="0.35">
      <c r="A3382">
        <v>1453</v>
      </c>
      <c r="B3382" t="s">
        <v>3775</v>
      </c>
      <c r="C3382">
        <v>2013</v>
      </c>
      <c r="D3382" s="1">
        <v>41605</v>
      </c>
      <c r="E3382" s="1">
        <v>41608</v>
      </c>
      <c r="F3382" t="s">
        <v>56</v>
      </c>
      <c r="G3382" t="s">
        <v>3776</v>
      </c>
      <c r="H3382" t="s">
        <v>3777</v>
      </c>
      <c r="I3382" t="s">
        <v>26</v>
      </c>
      <c r="J3382" t="s">
        <v>27</v>
      </c>
      <c r="K3382" t="s">
        <v>3593</v>
      </c>
      <c r="L3382" t="s">
        <v>3594</v>
      </c>
      <c r="M3382">
        <v>36608</v>
      </c>
      <c r="N3382" t="s">
        <v>3507</v>
      </c>
      <c r="O3382" t="s">
        <v>6578</v>
      </c>
      <c r="P3382" t="s">
        <v>32</v>
      </c>
      <c r="Q3382" t="s">
        <v>6552</v>
      </c>
      <c r="R3382" t="s">
        <v>6579</v>
      </c>
      <c r="S3382">
        <v>91.679999999999993</v>
      </c>
      <c r="T3382">
        <v>3</v>
      </c>
      <c r="U3382">
        <v>0</v>
      </c>
      <c r="V3382">
        <v>45.839999999999996</v>
      </c>
      <c r="W3382" t="s">
        <v>10936</v>
      </c>
      <c r="X3382" t="s">
        <v>10940</v>
      </c>
      <c r="Y3382">
        <v>11</v>
      </c>
      <c r="Z3382" t="s">
        <v>10947</v>
      </c>
      <c r="AA3382">
        <v>0.5</v>
      </c>
    </row>
    <row r="3383" spans="1:27" x14ac:dyDescent="0.35">
      <c r="A3383">
        <v>1454</v>
      </c>
      <c r="B3383" t="s">
        <v>3775</v>
      </c>
      <c r="C3383">
        <v>2013</v>
      </c>
      <c r="D3383" s="1">
        <v>41605</v>
      </c>
      <c r="E3383" s="1">
        <v>41608</v>
      </c>
      <c r="F3383" t="s">
        <v>56</v>
      </c>
      <c r="G3383" t="s">
        <v>3776</v>
      </c>
      <c r="H3383" t="s">
        <v>3777</v>
      </c>
      <c r="I3383" t="s">
        <v>26</v>
      </c>
      <c r="J3383" t="s">
        <v>27</v>
      </c>
      <c r="K3383" t="s">
        <v>3593</v>
      </c>
      <c r="L3383" t="s">
        <v>3594</v>
      </c>
      <c r="M3383">
        <v>36608</v>
      </c>
      <c r="N3383" t="s">
        <v>3507</v>
      </c>
      <c r="O3383" t="s">
        <v>6580</v>
      </c>
      <c r="P3383" t="s">
        <v>32</v>
      </c>
      <c r="Q3383" t="s">
        <v>6552</v>
      </c>
      <c r="R3383" t="s">
        <v>6581</v>
      </c>
      <c r="S3383">
        <v>33.75</v>
      </c>
      <c r="T3383">
        <v>5</v>
      </c>
      <c r="U3383">
        <v>0</v>
      </c>
      <c r="V3383">
        <v>16.875</v>
      </c>
      <c r="W3383" t="s">
        <v>10936</v>
      </c>
      <c r="X3383" t="s">
        <v>10940</v>
      </c>
      <c r="Y3383">
        <v>11</v>
      </c>
      <c r="Z3383" t="s">
        <v>10947</v>
      </c>
      <c r="AA3383">
        <v>0.5</v>
      </c>
    </row>
    <row r="3384" spans="1:27" x14ac:dyDescent="0.35">
      <c r="A3384">
        <v>1509</v>
      </c>
      <c r="B3384" t="s">
        <v>6582</v>
      </c>
      <c r="C3384">
        <v>2014</v>
      </c>
      <c r="D3384" s="1">
        <v>41984</v>
      </c>
      <c r="E3384" s="1">
        <v>41984</v>
      </c>
      <c r="F3384" t="s">
        <v>234</v>
      </c>
      <c r="G3384" t="s">
        <v>974</v>
      </c>
      <c r="H3384" t="s">
        <v>975</v>
      </c>
      <c r="I3384" t="s">
        <v>127</v>
      </c>
      <c r="J3384" t="s">
        <v>27</v>
      </c>
      <c r="K3384" t="s">
        <v>4209</v>
      </c>
      <c r="L3384" t="s">
        <v>4210</v>
      </c>
      <c r="M3384">
        <v>68104</v>
      </c>
      <c r="N3384" t="s">
        <v>3479</v>
      </c>
      <c r="O3384" t="s">
        <v>6583</v>
      </c>
      <c r="P3384" t="s">
        <v>32</v>
      </c>
      <c r="Q3384" t="s">
        <v>6552</v>
      </c>
      <c r="R3384" t="s">
        <v>6584</v>
      </c>
      <c r="S3384">
        <v>34.5</v>
      </c>
      <c r="T3384">
        <v>3</v>
      </c>
      <c r="U3384">
        <v>0</v>
      </c>
      <c r="V3384">
        <v>15.524999999999999</v>
      </c>
      <c r="W3384" t="s">
        <v>10939</v>
      </c>
      <c r="X3384" t="s">
        <v>10940</v>
      </c>
      <c r="Y3384">
        <v>12</v>
      </c>
      <c r="Z3384" t="s">
        <v>10941</v>
      </c>
      <c r="AA3384">
        <v>0.44999999999999996</v>
      </c>
    </row>
    <row r="3385" spans="1:27" x14ac:dyDescent="0.35">
      <c r="A3385">
        <v>1541</v>
      </c>
      <c r="B3385" t="s">
        <v>3783</v>
      </c>
      <c r="C3385">
        <v>2014</v>
      </c>
      <c r="D3385" s="1">
        <v>41898</v>
      </c>
      <c r="E3385" s="1">
        <v>41900</v>
      </c>
      <c r="F3385" t="s">
        <v>45</v>
      </c>
      <c r="G3385" t="s">
        <v>2229</v>
      </c>
      <c r="H3385" t="s">
        <v>2230</v>
      </c>
      <c r="I3385" t="s">
        <v>38</v>
      </c>
      <c r="J3385" t="s">
        <v>27</v>
      </c>
      <c r="K3385" t="s">
        <v>3784</v>
      </c>
      <c r="L3385" t="s">
        <v>3785</v>
      </c>
      <c r="M3385">
        <v>2149</v>
      </c>
      <c r="N3385" t="s">
        <v>3728</v>
      </c>
      <c r="O3385" t="s">
        <v>6585</v>
      </c>
      <c r="P3385" t="s">
        <v>32</v>
      </c>
      <c r="Q3385" t="s">
        <v>6552</v>
      </c>
      <c r="R3385" t="s">
        <v>6586</v>
      </c>
      <c r="S3385">
        <v>242.48000000000002</v>
      </c>
      <c r="T3385">
        <v>7</v>
      </c>
      <c r="U3385">
        <v>0</v>
      </c>
      <c r="V3385">
        <v>116.39039999999999</v>
      </c>
      <c r="W3385" t="s">
        <v>10939</v>
      </c>
      <c r="X3385" t="s">
        <v>10937</v>
      </c>
      <c r="Y3385">
        <v>9</v>
      </c>
      <c r="Z3385" t="s">
        <v>10949</v>
      </c>
      <c r="AA3385">
        <v>0.47999999999999993</v>
      </c>
    </row>
    <row r="3386" spans="1:27" x14ac:dyDescent="0.35">
      <c r="A3386">
        <v>1696</v>
      </c>
      <c r="B3386" t="s">
        <v>4453</v>
      </c>
      <c r="C3386">
        <v>2012</v>
      </c>
      <c r="D3386" s="1">
        <v>41177</v>
      </c>
      <c r="E3386" s="1">
        <v>41180</v>
      </c>
      <c r="F3386" t="s">
        <v>45</v>
      </c>
      <c r="G3386" t="s">
        <v>4454</v>
      </c>
      <c r="H3386" t="s">
        <v>4455</v>
      </c>
      <c r="I3386" t="s">
        <v>127</v>
      </c>
      <c r="J3386" t="s">
        <v>27</v>
      </c>
      <c r="K3386" t="s">
        <v>4456</v>
      </c>
      <c r="L3386" t="s">
        <v>3901</v>
      </c>
      <c r="M3386">
        <v>7002</v>
      </c>
      <c r="N3386" t="s">
        <v>3728</v>
      </c>
      <c r="O3386" t="s">
        <v>6587</v>
      </c>
      <c r="P3386" t="s">
        <v>32</v>
      </c>
      <c r="Q3386" t="s">
        <v>6552</v>
      </c>
      <c r="R3386" t="s">
        <v>6588</v>
      </c>
      <c r="S3386">
        <v>14.46</v>
      </c>
      <c r="T3386">
        <v>3</v>
      </c>
      <c r="U3386">
        <v>0</v>
      </c>
      <c r="V3386">
        <v>7.0853999999999999</v>
      </c>
      <c r="W3386" t="s">
        <v>10948</v>
      </c>
      <c r="X3386" t="s">
        <v>10937</v>
      </c>
      <c r="Y3386">
        <v>9</v>
      </c>
      <c r="Z3386" t="s">
        <v>10949</v>
      </c>
      <c r="AA3386">
        <v>0.49</v>
      </c>
    </row>
    <row r="3387" spans="1:27" x14ac:dyDescent="0.35">
      <c r="A3387">
        <v>1897</v>
      </c>
      <c r="B3387" t="s">
        <v>6589</v>
      </c>
      <c r="C3387">
        <v>2014</v>
      </c>
      <c r="D3387" s="1">
        <v>41916</v>
      </c>
      <c r="E3387" s="1">
        <v>41919</v>
      </c>
      <c r="F3387" t="s">
        <v>56</v>
      </c>
      <c r="G3387" t="s">
        <v>6519</v>
      </c>
      <c r="H3387" t="s">
        <v>6520</v>
      </c>
      <c r="I3387" t="s">
        <v>38</v>
      </c>
      <c r="J3387" t="s">
        <v>27</v>
      </c>
      <c r="K3387" t="s">
        <v>3641</v>
      </c>
      <c r="L3387" t="s">
        <v>3642</v>
      </c>
      <c r="M3387">
        <v>55407</v>
      </c>
      <c r="N3387" t="s">
        <v>3479</v>
      </c>
      <c r="O3387" t="s">
        <v>6590</v>
      </c>
      <c r="P3387" t="s">
        <v>32</v>
      </c>
      <c r="Q3387" t="s">
        <v>6552</v>
      </c>
      <c r="R3387" t="s">
        <v>6591</v>
      </c>
      <c r="S3387">
        <v>1793.98</v>
      </c>
      <c r="T3387">
        <v>2</v>
      </c>
      <c r="U3387">
        <v>0</v>
      </c>
      <c r="V3387">
        <v>843.17059999999992</v>
      </c>
      <c r="W3387" t="s">
        <v>10939</v>
      </c>
      <c r="X3387" t="s">
        <v>10940</v>
      </c>
      <c r="Y3387">
        <v>10</v>
      </c>
      <c r="Z3387" t="s">
        <v>10945</v>
      </c>
      <c r="AA3387">
        <v>0.47</v>
      </c>
    </row>
    <row r="3388" spans="1:27" x14ac:dyDescent="0.35">
      <c r="A3388">
        <v>1959</v>
      </c>
      <c r="B3388" t="s">
        <v>4998</v>
      </c>
      <c r="C3388">
        <v>2014</v>
      </c>
      <c r="D3388" s="1">
        <v>41893</v>
      </c>
      <c r="E3388" s="1">
        <v>41898</v>
      </c>
      <c r="F3388" t="s">
        <v>45</v>
      </c>
      <c r="G3388" t="s">
        <v>176</v>
      </c>
      <c r="H3388" t="s">
        <v>177</v>
      </c>
      <c r="I3388" t="s">
        <v>38</v>
      </c>
      <c r="J3388" t="s">
        <v>27</v>
      </c>
      <c r="K3388" t="s">
        <v>3505</v>
      </c>
      <c r="L3388" t="s">
        <v>3501</v>
      </c>
      <c r="M3388">
        <v>65807</v>
      </c>
      <c r="N3388" t="s">
        <v>3479</v>
      </c>
      <c r="O3388" t="s">
        <v>6592</v>
      </c>
      <c r="P3388" t="s">
        <v>32</v>
      </c>
      <c r="Q3388" t="s">
        <v>6552</v>
      </c>
      <c r="R3388" t="s">
        <v>6593</v>
      </c>
      <c r="S3388">
        <v>16.200000000000003</v>
      </c>
      <c r="T3388">
        <v>3</v>
      </c>
      <c r="U3388">
        <v>0</v>
      </c>
      <c r="V3388">
        <v>7.7759999999999998</v>
      </c>
      <c r="W3388" t="s">
        <v>10939</v>
      </c>
      <c r="X3388" t="s">
        <v>10937</v>
      </c>
      <c r="Y3388">
        <v>9</v>
      </c>
      <c r="Z3388" t="s">
        <v>10949</v>
      </c>
      <c r="AA3388">
        <v>0.47999999999999993</v>
      </c>
    </row>
    <row r="3389" spans="1:27" x14ac:dyDescent="0.35">
      <c r="A3389">
        <v>1963</v>
      </c>
      <c r="B3389" t="s">
        <v>4998</v>
      </c>
      <c r="C3389">
        <v>2014</v>
      </c>
      <c r="D3389" s="1">
        <v>41893</v>
      </c>
      <c r="E3389" s="1">
        <v>41898</v>
      </c>
      <c r="F3389" t="s">
        <v>45</v>
      </c>
      <c r="G3389" t="s">
        <v>176</v>
      </c>
      <c r="H3389" t="s">
        <v>177</v>
      </c>
      <c r="I3389" t="s">
        <v>38</v>
      </c>
      <c r="J3389" t="s">
        <v>27</v>
      </c>
      <c r="K3389" t="s">
        <v>3505</v>
      </c>
      <c r="L3389" t="s">
        <v>3501</v>
      </c>
      <c r="M3389">
        <v>65807</v>
      </c>
      <c r="N3389" t="s">
        <v>3479</v>
      </c>
      <c r="O3389" t="s">
        <v>6594</v>
      </c>
      <c r="P3389" t="s">
        <v>32</v>
      </c>
      <c r="Q3389" t="s">
        <v>6552</v>
      </c>
      <c r="R3389" t="s">
        <v>6595</v>
      </c>
      <c r="S3389">
        <v>13.71</v>
      </c>
      <c r="T3389">
        <v>3</v>
      </c>
      <c r="U3389">
        <v>0</v>
      </c>
      <c r="V3389">
        <v>6.5808</v>
      </c>
      <c r="W3389" t="s">
        <v>10939</v>
      </c>
      <c r="X3389" t="s">
        <v>10937</v>
      </c>
      <c r="Y3389">
        <v>9</v>
      </c>
      <c r="Z3389" t="s">
        <v>10949</v>
      </c>
      <c r="AA3389">
        <v>0.48</v>
      </c>
    </row>
    <row r="3390" spans="1:27" x14ac:dyDescent="0.35">
      <c r="A3390">
        <v>1982</v>
      </c>
      <c r="B3390" t="s">
        <v>6596</v>
      </c>
      <c r="C3390">
        <v>2012</v>
      </c>
      <c r="D3390" s="1">
        <v>41257</v>
      </c>
      <c r="E3390" s="1">
        <v>41259</v>
      </c>
      <c r="F3390" t="s">
        <v>45</v>
      </c>
      <c r="G3390" t="s">
        <v>280</v>
      </c>
      <c r="H3390" t="s">
        <v>281</v>
      </c>
      <c r="I3390" t="s">
        <v>26</v>
      </c>
      <c r="J3390" t="s">
        <v>27</v>
      </c>
      <c r="K3390" t="s">
        <v>3521</v>
      </c>
      <c r="L3390" t="s">
        <v>3522</v>
      </c>
      <c r="M3390">
        <v>31907</v>
      </c>
      <c r="N3390" t="s">
        <v>3507</v>
      </c>
      <c r="O3390" t="s">
        <v>6566</v>
      </c>
      <c r="P3390" t="s">
        <v>32</v>
      </c>
      <c r="Q3390" t="s">
        <v>6552</v>
      </c>
      <c r="R3390" t="s">
        <v>66</v>
      </c>
      <c r="S3390">
        <v>3.76</v>
      </c>
      <c r="T3390">
        <v>2</v>
      </c>
      <c r="U3390">
        <v>0</v>
      </c>
      <c r="V3390">
        <v>1.8047999999999997</v>
      </c>
      <c r="W3390" t="s">
        <v>10948</v>
      </c>
      <c r="X3390" t="s">
        <v>10940</v>
      </c>
      <c r="Y3390">
        <v>12</v>
      </c>
      <c r="Z3390" t="s">
        <v>10941</v>
      </c>
      <c r="AA3390">
        <v>0.48</v>
      </c>
    </row>
    <row r="3391" spans="1:27" x14ac:dyDescent="0.35">
      <c r="A3391">
        <v>2023</v>
      </c>
      <c r="B3391" t="s">
        <v>4102</v>
      </c>
      <c r="C3391">
        <v>2013</v>
      </c>
      <c r="D3391" s="1">
        <v>41537</v>
      </c>
      <c r="E3391" s="1">
        <v>41539</v>
      </c>
      <c r="F3391" t="s">
        <v>56</v>
      </c>
      <c r="G3391" t="s">
        <v>629</v>
      </c>
      <c r="H3391" t="s">
        <v>630</v>
      </c>
      <c r="I3391" t="s">
        <v>127</v>
      </c>
      <c r="J3391" t="s">
        <v>27</v>
      </c>
      <c r="K3391" t="s">
        <v>3837</v>
      </c>
      <c r="L3391" t="s">
        <v>3838</v>
      </c>
      <c r="M3391">
        <v>2908</v>
      </c>
      <c r="N3391" t="s">
        <v>3728</v>
      </c>
      <c r="O3391" t="s">
        <v>6597</v>
      </c>
      <c r="P3391" t="s">
        <v>32</v>
      </c>
      <c r="Q3391" t="s">
        <v>6552</v>
      </c>
      <c r="R3391" t="s">
        <v>6598</v>
      </c>
      <c r="S3391">
        <v>49.53</v>
      </c>
      <c r="T3391">
        <v>3</v>
      </c>
      <c r="U3391">
        <v>0</v>
      </c>
      <c r="V3391">
        <v>23.774400000000004</v>
      </c>
      <c r="W3391" t="s">
        <v>10936</v>
      </c>
      <c r="X3391" t="s">
        <v>10937</v>
      </c>
      <c r="Y3391">
        <v>9</v>
      </c>
      <c r="Z3391" t="s">
        <v>10949</v>
      </c>
      <c r="AA3391">
        <v>0.48000000000000004</v>
      </c>
    </row>
    <row r="3392" spans="1:27" x14ac:dyDescent="0.35">
      <c r="A3392">
        <v>2211</v>
      </c>
      <c r="B3392" t="s">
        <v>4485</v>
      </c>
      <c r="C3392">
        <v>2011</v>
      </c>
      <c r="D3392" s="1">
        <v>40861</v>
      </c>
      <c r="E3392" s="1">
        <v>40863</v>
      </c>
      <c r="F3392" t="s">
        <v>45</v>
      </c>
      <c r="G3392" t="s">
        <v>1589</v>
      </c>
      <c r="H3392" t="s">
        <v>1590</v>
      </c>
      <c r="I3392" t="s">
        <v>38</v>
      </c>
      <c r="J3392" t="s">
        <v>27</v>
      </c>
      <c r="K3392" t="s">
        <v>2910</v>
      </c>
      <c r="L3392" t="s">
        <v>3727</v>
      </c>
      <c r="M3392">
        <v>6824</v>
      </c>
      <c r="N3392" t="s">
        <v>3728</v>
      </c>
      <c r="O3392" t="s">
        <v>6599</v>
      </c>
      <c r="P3392" t="s">
        <v>32</v>
      </c>
      <c r="Q3392" t="s">
        <v>6552</v>
      </c>
      <c r="R3392" t="s">
        <v>6600</v>
      </c>
      <c r="S3392">
        <v>43.8</v>
      </c>
      <c r="T3392">
        <v>10</v>
      </c>
      <c r="U3392">
        <v>0</v>
      </c>
      <c r="V3392">
        <v>21.023999999999997</v>
      </c>
      <c r="W3392" t="s">
        <v>10944</v>
      </c>
      <c r="X3392" t="s">
        <v>10940</v>
      </c>
      <c r="Y3392">
        <v>11</v>
      </c>
      <c r="Z3392" t="s">
        <v>10947</v>
      </c>
      <c r="AA3392">
        <v>0.48</v>
      </c>
    </row>
    <row r="3393" spans="1:27" x14ac:dyDescent="0.35">
      <c r="A3393">
        <v>2266</v>
      </c>
      <c r="B3393" t="s">
        <v>5012</v>
      </c>
      <c r="C3393">
        <v>2013</v>
      </c>
      <c r="D3393" s="1">
        <v>41593</v>
      </c>
      <c r="E3393" s="1">
        <v>41595</v>
      </c>
      <c r="F3393" t="s">
        <v>45</v>
      </c>
      <c r="G3393" t="s">
        <v>4947</v>
      </c>
      <c r="H3393" t="s">
        <v>4948</v>
      </c>
      <c r="I3393" t="s">
        <v>38</v>
      </c>
      <c r="J3393" t="s">
        <v>27</v>
      </c>
      <c r="K3393" t="s">
        <v>3829</v>
      </c>
      <c r="L3393" t="s">
        <v>3522</v>
      </c>
      <c r="M3393">
        <v>30318</v>
      </c>
      <c r="N3393" t="s">
        <v>3507</v>
      </c>
      <c r="O3393" t="s">
        <v>6601</v>
      </c>
      <c r="P3393" t="s">
        <v>32</v>
      </c>
      <c r="Q3393" t="s">
        <v>6552</v>
      </c>
      <c r="R3393" t="s">
        <v>6602</v>
      </c>
      <c r="S3393">
        <v>8.26</v>
      </c>
      <c r="T3393">
        <v>2</v>
      </c>
      <c r="U3393">
        <v>0</v>
      </c>
      <c r="V3393">
        <v>3.8822000000000001</v>
      </c>
      <c r="W3393" t="s">
        <v>10936</v>
      </c>
      <c r="X3393" t="s">
        <v>10940</v>
      </c>
      <c r="Y3393">
        <v>11</v>
      </c>
      <c r="Z3393" t="s">
        <v>10947</v>
      </c>
      <c r="AA3393">
        <v>0.47000000000000003</v>
      </c>
    </row>
    <row r="3394" spans="1:27" x14ac:dyDescent="0.35">
      <c r="A3394">
        <v>2322</v>
      </c>
      <c r="B3394" t="s">
        <v>6603</v>
      </c>
      <c r="C3394">
        <v>2012</v>
      </c>
      <c r="D3394" s="1">
        <v>41274</v>
      </c>
      <c r="E3394" s="1">
        <v>41277</v>
      </c>
      <c r="F3394" t="s">
        <v>45</v>
      </c>
      <c r="G3394" t="s">
        <v>2026</v>
      </c>
      <c r="H3394" t="s">
        <v>2027</v>
      </c>
      <c r="I3394" t="s">
        <v>26</v>
      </c>
      <c r="J3394" t="s">
        <v>27</v>
      </c>
      <c r="K3394" t="s">
        <v>3602</v>
      </c>
      <c r="L3394" t="s">
        <v>3603</v>
      </c>
      <c r="M3394">
        <v>42420</v>
      </c>
      <c r="N3394" t="s">
        <v>3507</v>
      </c>
      <c r="O3394" t="s">
        <v>6604</v>
      </c>
      <c r="P3394" t="s">
        <v>32</v>
      </c>
      <c r="Q3394" t="s">
        <v>6552</v>
      </c>
      <c r="R3394" t="s">
        <v>6605</v>
      </c>
      <c r="S3394">
        <v>94.74</v>
      </c>
      <c r="T3394">
        <v>3</v>
      </c>
      <c r="U3394">
        <v>0</v>
      </c>
      <c r="V3394">
        <v>44.527799999999992</v>
      </c>
      <c r="W3394" t="s">
        <v>10948</v>
      </c>
      <c r="X3394" t="s">
        <v>10940</v>
      </c>
      <c r="Y3394">
        <v>12</v>
      </c>
      <c r="Z3394" t="s">
        <v>10941</v>
      </c>
      <c r="AA3394">
        <v>0.46999999999999992</v>
      </c>
    </row>
    <row r="3395" spans="1:27" x14ac:dyDescent="0.35">
      <c r="A3395">
        <v>2323</v>
      </c>
      <c r="B3395" t="s">
        <v>6603</v>
      </c>
      <c r="C3395">
        <v>2012</v>
      </c>
      <c r="D3395" s="1">
        <v>41274</v>
      </c>
      <c r="E3395" s="1">
        <v>41277</v>
      </c>
      <c r="F3395" t="s">
        <v>45</v>
      </c>
      <c r="G3395" t="s">
        <v>2026</v>
      </c>
      <c r="H3395" t="s">
        <v>2027</v>
      </c>
      <c r="I3395" t="s">
        <v>26</v>
      </c>
      <c r="J3395" t="s">
        <v>27</v>
      </c>
      <c r="K3395" t="s">
        <v>3602</v>
      </c>
      <c r="L3395" t="s">
        <v>3603</v>
      </c>
      <c r="M3395">
        <v>42420</v>
      </c>
      <c r="N3395" t="s">
        <v>3507</v>
      </c>
      <c r="O3395" t="s">
        <v>6606</v>
      </c>
      <c r="P3395" t="s">
        <v>32</v>
      </c>
      <c r="Q3395" t="s">
        <v>6552</v>
      </c>
      <c r="R3395" t="s">
        <v>6607</v>
      </c>
      <c r="S3395">
        <v>60.64</v>
      </c>
      <c r="T3395">
        <v>4</v>
      </c>
      <c r="U3395">
        <v>0</v>
      </c>
      <c r="V3395">
        <v>27.894399999999997</v>
      </c>
      <c r="W3395" t="s">
        <v>10948</v>
      </c>
      <c r="X3395" t="s">
        <v>10940</v>
      </c>
      <c r="Y3395">
        <v>12</v>
      </c>
      <c r="Z3395" t="s">
        <v>10941</v>
      </c>
      <c r="AA3395">
        <v>0.45999999999999996</v>
      </c>
    </row>
    <row r="3396" spans="1:27" x14ac:dyDescent="0.35">
      <c r="A3396">
        <v>2324</v>
      </c>
      <c r="B3396" t="s">
        <v>6603</v>
      </c>
      <c r="C3396">
        <v>2012</v>
      </c>
      <c r="D3396" s="1">
        <v>41274</v>
      </c>
      <c r="E3396" s="1">
        <v>41277</v>
      </c>
      <c r="F3396" t="s">
        <v>45</v>
      </c>
      <c r="G3396" t="s">
        <v>2026</v>
      </c>
      <c r="H3396" t="s">
        <v>2027</v>
      </c>
      <c r="I3396" t="s">
        <v>26</v>
      </c>
      <c r="J3396" t="s">
        <v>27</v>
      </c>
      <c r="K3396" t="s">
        <v>3602</v>
      </c>
      <c r="L3396" t="s">
        <v>3603</v>
      </c>
      <c r="M3396">
        <v>42420</v>
      </c>
      <c r="N3396" t="s">
        <v>3507</v>
      </c>
      <c r="O3396" t="s">
        <v>6608</v>
      </c>
      <c r="P3396" t="s">
        <v>32</v>
      </c>
      <c r="Q3396" t="s">
        <v>6552</v>
      </c>
      <c r="R3396" t="s">
        <v>6609</v>
      </c>
      <c r="S3396">
        <v>76.3</v>
      </c>
      <c r="T3396">
        <v>5</v>
      </c>
      <c r="U3396">
        <v>0</v>
      </c>
      <c r="V3396">
        <v>38.15</v>
      </c>
      <c r="W3396" t="s">
        <v>10948</v>
      </c>
      <c r="X3396" t="s">
        <v>10940</v>
      </c>
      <c r="Y3396">
        <v>12</v>
      </c>
      <c r="Z3396" t="s">
        <v>10941</v>
      </c>
      <c r="AA3396">
        <v>0.5</v>
      </c>
    </row>
    <row r="3397" spans="1:27" x14ac:dyDescent="0.35">
      <c r="A3397">
        <v>2325</v>
      </c>
      <c r="B3397" t="s">
        <v>6603</v>
      </c>
      <c r="C3397">
        <v>2012</v>
      </c>
      <c r="D3397" s="1">
        <v>41274</v>
      </c>
      <c r="E3397" s="1">
        <v>41277</v>
      </c>
      <c r="F3397" t="s">
        <v>45</v>
      </c>
      <c r="G3397" t="s">
        <v>2026</v>
      </c>
      <c r="H3397" t="s">
        <v>2027</v>
      </c>
      <c r="I3397" t="s">
        <v>26</v>
      </c>
      <c r="J3397" t="s">
        <v>27</v>
      </c>
      <c r="K3397" t="s">
        <v>3602</v>
      </c>
      <c r="L3397" t="s">
        <v>3603</v>
      </c>
      <c r="M3397">
        <v>42420</v>
      </c>
      <c r="N3397" t="s">
        <v>3507</v>
      </c>
      <c r="O3397" t="s">
        <v>6610</v>
      </c>
      <c r="P3397" t="s">
        <v>32</v>
      </c>
      <c r="Q3397" t="s">
        <v>6552</v>
      </c>
      <c r="R3397" t="s">
        <v>6611</v>
      </c>
      <c r="S3397">
        <v>364.79999999999995</v>
      </c>
      <c r="T3397">
        <v>12</v>
      </c>
      <c r="U3397">
        <v>0</v>
      </c>
      <c r="V3397">
        <v>167.80799999999999</v>
      </c>
      <c r="W3397" t="s">
        <v>10948</v>
      </c>
      <c r="X3397" t="s">
        <v>10940</v>
      </c>
      <c r="Y3397">
        <v>12</v>
      </c>
      <c r="Z3397" t="s">
        <v>10941</v>
      </c>
      <c r="AA3397">
        <v>0.46</v>
      </c>
    </row>
    <row r="3398" spans="1:27" x14ac:dyDescent="0.35">
      <c r="A3398">
        <v>2594</v>
      </c>
      <c r="B3398" t="s">
        <v>4488</v>
      </c>
      <c r="C3398">
        <v>2014</v>
      </c>
      <c r="D3398" s="1">
        <v>41968</v>
      </c>
      <c r="E3398" s="1">
        <v>41970</v>
      </c>
      <c r="F3398" t="s">
        <v>45</v>
      </c>
      <c r="G3398" t="s">
        <v>477</v>
      </c>
      <c r="H3398" t="s">
        <v>478</v>
      </c>
      <c r="I3398" t="s">
        <v>26</v>
      </c>
      <c r="J3398" t="s">
        <v>27</v>
      </c>
      <c r="K3398" t="s">
        <v>4489</v>
      </c>
      <c r="L3398" t="s">
        <v>4067</v>
      </c>
      <c r="M3398">
        <v>29483</v>
      </c>
      <c r="N3398" t="s">
        <v>3507</v>
      </c>
      <c r="O3398" t="s">
        <v>6612</v>
      </c>
      <c r="P3398" t="s">
        <v>32</v>
      </c>
      <c r="Q3398" t="s">
        <v>6552</v>
      </c>
      <c r="R3398" t="s">
        <v>6613</v>
      </c>
      <c r="S3398">
        <v>327.84</v>
      </c>
      <c r="T3398">
        <v>8</v>
      </c>
      <c r="U3398">
        <v>0</v>
      </c>
      <c r="V3398">
        <v>157.36319999999998</v>
      </c>
      <c r="W3398" t="s">
        <v>10939</v>
      </c>
      <c r="X3398" t="s">
        <v>10940</v>
      </c>
      <c r="Y3398">
        <v>11</v>
      </c>
      <c r="Z3398" t="s">
        <v>10947</v>
      </c>
      <c r="AA3398">
        <v>0.48</v>
      </c>
    </row>
    <row r="3399" spans="1:27" x14ac:dyDescent="0.35">
      <c r="A3399">
        <v>2647</v>
      </c>
      <c r="B3399" t="s">
        <v>4492</v>
      </c>
      <c r="C3399">
        <v>2011</v>
      </c>
      <c r="D3399" s="1">
        <v>40793</v>
      </c>
      <c r="E3399" s="1">
        <v>40798</v>
      </c>
      <c r="F3399" t="s">
        <v>45</v>
      </c>
      <c r="G3399" t="s">
        <v>892</v>
      </c>
      <c r="H3399" t="s">
        <v>893</v>
      </c>
      <c r="I3399" t="s">
        <v>38</v>
      </c>
      <c r="J3399" t="s">
        <v>27</v>
      </c>
      <c r="K3399" t="s">
        <v>3637</v>
      </c>
      <c r="L3399" t="s">
        <v>3540</v>
      </c>
      <c r="M3399">
        <v>74133</v>
      </c>
      <c r="N3399" t="s">
        <v>3479</v>
      </c>
      <c r="O3399" t="s">
        <v>6614</v>
      </c>
      <c r="P3399" t="s">
        <v>32</v>
      </c>
      <c r="Q3399" t="s">
        <v>6552</v>
      </c>
      <c r="R3399" t="s">
        <v>6615</v>
      </c>
      <c r="S3399">
        <v>42.81</v>
      </c>
      <c r="T3399">
        <v>3</v>
      </c>
      <c r="U3399">
        <v>0</v>
      </c>
      <c r="V3399">
        <v>20.120699999999999</v>
      </c>
      <c r="W3399" t="s">
        <v>10944</v>
      </c>
      <c r="X3399" t="s">
        <v>10937</v>
      </c>
      <c r="Y3399">
        <v>9</v>
      </c>
      <c r="Z3399" t="s">
        <v>10949</v>
      </c>
      <c r="AA3399">
        <v>0.47</v>
      </c>
    </row>
    <row r="3400" spans="1:27" x14ac:dyDescent="0.35">
      <c r="A3400">
        <v>2663</v>
      </c>
      <c r="B3400" t="s">
        <v>6616</v>
      </c>
      <c r="C3400">
        <v>2014</v>
      </c>
      <c r="D3400" s="1">
        <v>41744</v>
      </c>
      <c r="E3400" s="1">
        <v>41745</v>
      </c>
      <c r="F3400" t="s">
        <v>56</v>
      </c>
      <c r="G3400" t="s">
        <v>5296</v>
      </c>
      <c r="H3400" t="s">
        <v>5297</v>
      </c>
      <c r="I3400" t="s">
        <v>127</v>
      </c>
      <c r="J3400" t="s">
        <v>27</v>
      </c>
      <c r="K3400" t="s">
        <v>3505</v>
      </c>
      <c r="L3400" t="s">
        <v>3501</v>
      </c>
      <c r="M3400">
        <v>65807</v>
      </c>
      <c r="N3400" t="s">
        <v>3479</v>
      </c>
      <c r="O3400" t="s">
        <v>6599</v>
      </c>
      <c r="P3400" t="s">
        <v>32</v>
      </c>
      <c r="Q3400" t="s">
        <v>6552</v>
      </c>
      <c r="R3400" t="s">
        <v>6600</v>
      </c>
      <c r="S3400">
        <v>8.76</v>
      </c>
      <c r="T3400">
        <v>2</v>
      </c>
      <c r="U3400">
        <v>0</v>
      </c>
      <c r="V3400">
        <v>4.2047999999999996</v>
      </c>
      <c r="W3400" t="s">
        <v>10939</v>
      </c>
      <c r="X3400" t="s">
        <v>10942</v>
      </c>
      <c r="Y3400">
        <v>4</v>
      </c>
      <c r="Z3400" t="s">
        <v>10943</v>
      </c>
      <c r="AA3400">
        <v>0.48</v>
      </c>
    </row>
    <row r="3401" spans="1:27" x14ac:dyDescent="0.35">
      <c r="A3401">
        <v>2835</v>
      </c>
      <c r="B3401" t="s">
        <v>5929</v>
      </c>
      <c r="C3401">
        <v>2014</v>
      </c>
      <c r="D3401" s="1">
        <v>41666</v>
      </c>
      <c r="E3401" s="1">
        <v>41671</v>
      </c>
      <c r="F3401" t="s">
        <v>45</v>
      </c>
      <c r="G3401" t="s">
        <v>3976</v>
      </c>
      <c r="H3401" t="s">
        <v>3977</v>
      </c>
      <c r="I3401" t="s">
        <v>26</v>
      </c>
      <c r="J3401" t="s">
        <v>27</v>
      </c>
      <c r="K3401" t="s">
        <v>5037</v>
      </c>
      <c r="L3401" t="s">
        <v>3594</v>
      </c>
      <c r="M3401">
        <v>35244</v>
      </c>
      <c r="N3401" t="s">
        <v>3507</v>
      </c>
      <c r="O3401" t="s">
        <v>6617</v>
      </c>
      <c r="P3401" t="s">
        <v>32</v>
      </c>
      <c r="Q3401" t="s">
        <v>6552</v>
      </c>
      <c r="R3401" t="s">
        <v>6618</v>
      </c>
      <c r="S3401">
        <v>7.16</v>
      </c>
      <c r="T3401">
        <v>2</v>
      </c>
      <c r="U3401">
        <v>0</v>
      </c>
      <c r="V3401">
        <v>3.4367999999999999</v>
      </c>
      <c r="W3401" t="s">
        <v>10939</v>
      </c>
      <c r="X3401" t="s">
        <v>10950</v>
      </c>
      <c r="Y3401">
        <v>1</v>
      </c>
      <c r="Z3401" t="s">
        <v>10951</v>
      </c>
      <c r="AA3401">
        <v>0.48</v>
      </c>
    </row>
    <row r="3402" spans="1:27" x14ac:dyDescent="0.35">
      <c r="A3402">
        <v>2881</v>
      </c>
      <c r="B3402" t="s">
        <v>6515</v>
      </c>
      <c r="C3402">
        <v>2013</v>
      </c>
      <c r="D3402" s="1">
        <v>41537</v>
      </c>
      <c r="E3402" s="1">
        <v>41541</v>
      </c>
      <c r="F3402" t="s">
        <v>45</v>
      </c>
      <c r="G3402" t="s">
        <v>3738</v>
      </c>
      <c r="H3402" t="s">
        <v>3739</v>
      </c>
      <c r="I3402" t="s">
        <v>127</v>
      </c>
      <c r="J3402" t="s">
        <v>27</v>
      </c>
      <c r="K3402" t="s">
        <v>5957</v>
      </c>
      <c r="L3402" t="s">
        <v>3901</v>
      </c>
      <c r="M3402">
        <v>7050</v>
      </c>
      <c r="N3402" t="s">
        <v>3728</v>
      </c>
      <c r="O3402" t="s">
        <v>6619</v>
      </c>
      <c r="P3402" t="s">
        <v>32</v>
      </c>
      <c r="Q3402" t="s">
        <v>6552</v>
      </c>
      <c r="R3402" t="s">
        <v>6620</v>
      </c>
      <c r="S3402">
        <v>25.44</v>
      </c>
      <c r="T3402">
        <v>6</v>
      </c>
      <c r="U3402">
        <v>0</v>
      </c>
      <c r="V3402">
        <v>12.72</v>
      </c>
      <c r="W3402" t="s">
        <v>10936</v>
      </c>
      <c r="X3402" t="s">
        <v>10937</v>
      </c>
      <c r="Y3402">
        <v>9</v>
      </c>
      <c r="Z3402" t="s">
        <v>10949</v>
      </c>
      <c r="AA3402">
        <v>0.5</v>
      </c>
    </row>
    <row r="3403" spans="1:27" x14ac:dyDescent="0.35">
      <c r="A3403">
        <v>2892</v>
      </c>
      <c r="B3403" t="s">
        <v>4117</v>
      </c>
      <c r="C3403">
        <v>2011</v>
      </c>
      <c r="D3403" s="1">
        <v>40662</v>
      </c>
      <c r="E3403" s="1">
        <v>40664</v>
      </c>
      <c r="F3403" t="s">
        <v>45</v>
      </c>
      <c r="G3403" t="s">
        <v>4118</v>
      </c>
      <c r="H3403" t="s">
        <v>4119</v>
      </c>
      <c r="I3403" t="s">
        <v>38</v>
      </c>
      <c r="J3403" t="s">
        <v>27</v>
      </c>
      <c r="K3403" t="s">
        <v>4120</v>
      </c>
      <c r="L3403" t="s">
        <v>3704</v>
      </c>
      <c r="M3403">
        <v>70601</v>
      </c>
      <c r="N3403" t="s">
        <v>3507</v>
      </c>
      <c r="O3403" t="s">
        <v>6621</v>
      </c>
      <c r="P3403" t="s">
        <v>32</v>
      </c>
      <c r="Q3403" t="s">
        <v>6552</v>
      </c>
      <c r="R3403" t="s">
        <v>6622</v>
      </c>
      <c r="S3403">
        <v>17.940000000000001</v>
      </c>
      <c r="T3403">
        <v>3</v>
      </c>
      <c r="U3403">
        <v>0</v>
      </c>
      <c r="V3403">
        <v>8.6112000000000002</v>
      </c>
      <c r="W3403" t="s">
        <v>10944</v>
      </c>
      <c r="X3403" t="s">
        <v>10942</v>
      </c>
      <c r="Y3403">
        <v>4</v>
      </c>
      <c r="Z3403" t="s">
        <v>10943</v>
      </c>
      <c r="AA3403">
        <v>0.48</v>
      </c>
    </row>
    <row r="3404" spans="1:27" x14ac:dyDescent="0.35">
      <c r="A3404">
        <v>2916</v>
      </c>
      <c r="B3404" t="s">
        <v>4493</v>
      </c>
      <c r="C3404">
        <v>2012</v>
      </c>
      <c r="D3404" s="1">
        <v>41194</v>
      </c>
      <c r="E3404" s="1">
        <v>41199</v>
      </c>
      <c r="F3404" t="s">
        <v>45</v>
      </c>
      <c r="G3404" t="s">
        <v>2832</v>
      </c>
      <c r="H3404" t="s">
        <v>2833</v>
      </c>
      <c r="I3404" t="s">
        <v>38</v>
      </c>
      <c r="J3404" t="s">
        <v>27</v>
      </c>
      <c r="K3404" t="s">
        <v>3684</v>
      </c>
      <c r="L3404" t="s">
        <v>3626</v>
      </c>
      <c r="M3404">
        <v>46060</v>
      </c>
      <c r="N3404" t="s">
        <v>3479</v>
      </c>
      <c r="O3404" t="s">
        <v>6623</v>
      </c>
      <c r="P3404" t="s">
        <v>32</v>
      </c>
      <c r="Q3404" t="s">
        <v>6552</v>
      </c>
      <c r="R3404" t="s">
        <v>6624</v>
      </c>
      <c r="S3404">
        <v>12.56</v>
      </c>
      <c r="T3404">
        <v>2</v>
      </c>
      <c r="U3404">
        <v>0</v>
      </c>
      <c r="V3404">
        <v>5.6519999999999992</v>
      </c>
      <c r="W3404" t="s">
        <v>10948</v>
      </c>
      <c r="X3404" t="s">
        <v>10940</v>
      </c>
      <c r="Y3404">
        <v>10</v>
      </c>
      <c r="Z3404" t="s">
        <v>10945</v>
      </c>
      <c r="AA3404">
        <v>0.4499999999999999</v>
      </c>
    </row>
    <row r="3405" spans="1:27" x14ac:dyDescent="0.35">
      <c r="A3405">
        <v>3055</v>
      </c>
      <c r="B3405" t="s">
        <v>4498</v>
      </c>
      <c r="C3405">
        <v>2013</v>
      </c>
      <c r="D3405" s="1">
        <v>41374</v>
      </c>
      <c r="E3405" s="1">
        <v>41379</v>
      </c>
      <c r="F3405" t="s">
        <v>45</v>
      </c>
      <c r="G3405" t="s">
        <v>4499</v>
      </c>
      <c r="H3405" t="s">
        <v>4500</v>
      </c>
      <c r="I3405" t="s">
        <v>127</v>
      </c>
      <c r="J3405" t="s">
        <v>27</v>
      </c>
      <c r="K3405" t="s">
        <v>3477</v>
      </c>
      <c r="L3405" t="s">
        <v>3478</v>
      </c>
      <c r="M3405">
        <v>48227</v>
      </c>
      <c r="N3405" t="s">
        <v>3479</v>
      </c>
      <c r="O3405" t="s">
        <v>6625</v>
      </c>
      <c r="P3405" t="s">
        <v>32</v>
      </c>
      <c r="Q3405" t="s">
        <v>6552</v>
      </c>
      <c r="R3405" t="s">
        <v>6626</v>
      </c>
      <c r="S3405">
        <v>5.28</v>
      </c>
      <c r="T3405">
        <v>2</v>
      </c>
      <c r="U3405">
        <v>0</v>
      </c>
      <c r="V3405">
        <v>2.4287999999999998</v>
      </c>
      <c r="W3405" t="s">
        <v>10936</v>
      </c>
      <c r="X3405" t="s">
        <v>10942</v>
      </c>
      <c r="Y3405">
        <v>4</v>
      </c>
      <c r="Z3405" t="s">
        <v>10943</v>
      </c>
      <c r="AA3405">
        <v>0.45999999999999996</v>
      </c>
    </row>
    <row r="3406" spans="1:27" x14ac:dyDescent="0.35">
      <c r="A3406">
        <v>3171</v>
      </c>
      <c r="B3406" t="s">
        <v>6627</v>
      </c>
      <c r="C3406">
        <v>2014</v>
      </c>
      <c r="D3406" s="1">
        <v>41995</v>
      </c>
      <c r="E3406" s="1">
        <v>42000</v>
      </c>
      <c r="F3406" t="s">
        <v>45</v>
      </c>
      <c r="G3406" t="s">
        <v>2073</v>
      </c>
      <c r="H3406" t="s">
        <v>2074</v>
      </c>
      <c r="I3406" t="s">
        <v>38</v>
      </c>
      <c r="J3406" t="s">
        <v>27</v>
      </c>
      <c r="K3406" t="s">
        <v>3938</v>
      </c>
      <c r="L3406" t="s">
        <v>4067</v>
      </c>
      <c r="M3406">
        <v>29203</v>
      </c>
      <c r="N3406" t="s">
        <v>3507</v>
      </c>
      <c r="O3406" t="s">
        <v>6628</v>
      </c>
      <c r="P3406" t="s">
        <v>32</v>
      </c>
      <c r="Q3406" t="s">
        <v>6552</v>
      </c>
      <c r="R3406" t="s">
        <v>6629</v>
      </c>
      <c r="S3406">
        <v>23.88</v>
      </c>
      <c r="T3406">
        <v>6</v>
      </c>
      <c r="U3406">
        <v>0</v>
      </c>
      <c r="V3406">
        <v>11.223600000000001</v>
      </c>
      <c r="W3406" t="s">
        <v>10939</v>
      </c>
      <c r="X3406" t="s">
        <v>10940</v>
      </c>
      <c r="Y3406">
        <v>12</v>
      </c>
      <c r="Z3406" t="s">
        <v>10941</v>
      </c>
      <c r="AA3406">
        <v>0.47000000000000008</v>
      </c>
    </row>
    <row r="3407" spans="1:27" x14ac:dyDescent="0.35">
      <c r="A3407">
        <v>3182</v>
      </c>
      <c r="B3407" t="s">
        <v>5048</v>
      </c>
      <c r="C3407">
        <v>2014</v>
      </c>
      <c r="D3407" s="1">
        <v>41953</v>
      </c>
      <c r="E3407" s="1">
        <v>41956</v>
      </c>
      <c r="F3407" t="s">
        <v>45</v>
      </c>
      <c r="G3407" t="s">
        <v>4574</v>
      </c>
      <c r="H3407" t="s">
        <v>4575</v>
      </c>
      <c r="I3407" t="s">
        <v>26</v>
      </c>
      <c r="J3407" t="s">
        <v>27</v>
      </c>
      <c r="K3407" t="s">
        <v>3938</v>
      </c>
      <c r="L3407" t="s">
        <v>3849</v>
      </c>
      <c r="M3407">
        <v>21044</v>
      </c>
      <c r="N3407" t="s">
        <v>3728</v>
      </c>
      <c r="O3407" t="s">
        <v>6630</v>
      </c>
      <c r="P3407" t="s">
        <v>32</v>
      </c>
      <c r="Q3407" t="s">
        <v>6552</v>
      </c>
      <c r="R3407" t="s">
        <v>6631</v>
      </c>
      <c r="S3407">
        <v>9.64</v>
      </c>
      <c r="T3407">
        <v>2</v>
      </c>
      <c r="U3407">
        <v>0</v>
      </c>
      <c r="V3407">
        <v>4.4344000000000001</v>
      </c>
      <c r="W3407" t="s">
        <v>10939</v>
      </c>
      <c r="X3407" t="s">
        <v>10940</v>
      </c>
      <c r="Y3407">
        <v>11</v>
      </c>
      <c r="Z3407" t="s">
        <v>10947</v>
      </c>
      <c r="AA3407">
        <v>0.45999999999999996</v>
      </c>
    </row>
    <row r="3408" spans="1:27" x14ac:dyDescent="0.35">
      <c r="A3408">
        <v>3347</v>
      </c>
      <c r="B3408" t="s">
        <v>4511</v>
      </c>
      <c r="C3408">
        <v>2013</v>
      </c>
      <c r="D3408" s="1">
        <v>41514</v>
      </c>
      <c r="E3408" s="1">
        <v>41519</v>
      </c>
      <c r="F3408" t="s">
        <v>45</v>
      </c>
      <c r="G3408" t="s">
        <v>4512</v>
      </c>
      <c r="H3408" t="s">
        <v>4513</v>
      </c>
      <c r="I3408" t="s">
        <v>38</v>
      </c>
      <c r="J3408" t="s">
        <v>27</v>
      </c>
      <c r="K3408" t="s">
        <v>4514</v>
      </c>
      <c r="L3408" t="s">
        <v>3785</v>
      </c>
      <c r="M3408">
        <v>2169</v>
      </c>
      <c r="N3408" t="s">
        <v>3728</v>
      </c>
      <c r="O3408" t="s">
        <v>6632</v>
      </c>
      <c r="P3408" t="s">
        <v>32</v>
      </c>
      <c r="Q3408" t="s">
        <v>6552</v>
      </c>
      <c r="R3408" t="s">
        <v>6633</v>
      </c>
      <c r="S3408">
        <v>29</v>
      </c>
      <c r="T3408">
        <v>5</v>
      </c>
      <c r="U3408">
        <v>0</v>
      </c>
      <c r="V3408">
        <v>13.919999999999998</v>
      </c>
      <c r="W3408" t="s">
        <v>10936</v>
      </c>
      <c r="X3408" t="s">
        <v>10937</v>
      </c>
      <c r="Y3408">
        <v>8</v>
      </c>
      <c r="Z3408" t="s">
        <v>10954</v>
      </c>
      <c r="AA3408">
        <v>0.47999999999999993</v>
      </c>
    </row>
    <row r="3409" spans="1:27" x14ac:dyDescent="0.35">
      <c r="A3409">
        <v>3417</v>
      </c>
      <c r="B3409" t="s">
        <v>6473</v>
      </c>
      <c r="C3409">
        <v>2013</v>
      </c>
      <c r="D3409" s="1">
        <v>41520</v>
      </c>
      <c r="E3409" s="1">
        <v>41520</v>
      </c>
      <c r="F3409" t="s">
        <v>234</v>
      </c>
      <c r="G3409" t="s">
        <v>1653</v>
      </c>
      <c r="H3409" t="s">
        <v>1654</v>
      </c>
      <c r="I3409" t="s">
        <v>38</v>
      </c>
      <c r="J3409" t="s">
        <v>27</v>
      </c>
      <c r="K3409" t="s">
        <v>3953</v>
      </c>
      <c r="L3409" t="s">
        <v>3572</v>
      </c>
      <c r="M3409">
        <v>53711</v>
      </c>
      <c r="N3409" t="s">
        <v>3479</v>
      </c>
      <c r="O3409" t="s">
        <v>6601</v>
      </c>
      <c r="P3409" t="s">
        <v>32</v>
      </c>
      <c r="Q3409" t="s">
        <v>6552</v>
      </c>
      <c r="R3409" t="s">
        <v>6602</v>
      </c>
      <c r="S3409">
        <v>8.26</v>
      </c>
      <c r="T3409">
        <v>2</v>
      </c>
      <c r="U3409">
        <v>0</v>
      </c>
      <c r="V3409">
        <v>3.8822000000000001</v>
      </c>
      <c r="W3409" t="s">
        <v>10936</v>
      </c>
      <c r="X3409" t="s">
        <v>10937</v>
      </c>
      <c r="Y3409">
        <v>9</v>
      </c>
      <c r="Z3409" t="s">
        <v>10949</v>
      </c>
      <c r="AA3409">
        <v>0.47000000000000003</v>
      </c>
    </row>
    <row r="3410" spans="1:27" x14ac:dyDescent="0.35">
      <c r="A3410">
        <v>3454</v>
      </c>
      <c r="B3410" t="s">
        <v>6634</v>
      </c>
      <c r="C3410">
        <v>2012</v>
      </c>
      <c r="D3410" s="1">
        <v>40968</v>
      </c>
      <c r="E3410" s="1">
        <v>40970</v>
      </c>
      <c r="F3410" t="s">
        <v>45</v>
      </c>
      <c r="G3410" t="s">
        <v>5779</v>
      </c>
      <c r="H3410" t="s">
        <v>5780</v>
      </c>
      <c r="I3410" t="s">
        <v>38</v>
      </c>
      <c r="J3410" t="s">
        <v>27</v>
      </c>
      <c r="K3410" t="s">
        <v>4971</v>
      </c>
      <c r="L3410" t="s">
        <v>3522</v>
      </c>
      <c r="M3410">
        <v>31204</v>
      </c>
      <c r="N3410" t="s">
        <v>3507</v>
      </c>
      <c r="O3410" t="s">
        <v>6635</v>
      </c>
      <c r="P3410" t="s">
        <v>32</v>
      </c>
      <c r="Q3410" t="s">
        <v>6552</v>
      </c>
      <c r="R3410" t="s">
        <v>6636</v>
      </c>
      <c r="S3410">
        <v>58.72</v>
      </c>
      <c r="T3410">
        <v>4</v>
      </c>
      <c r="U3410">
        <v>0</v>
      </c>
      <c r="V3410">
        <v>27.011199999999999</v>
      </c>
      <c r="W3410" t="s">
        <v>10948</v>
      </c>
      <c r="X3410" t="s">
        <v>10950</v>
      </c>
      <c r="Y3410">
        <v>2</v>
      </c>
      <c r="Z3410" t="s">
        <v>10955</v>
      </c>
      <c r="AA3410">
        <v>0.45999999999999996</v>
      </c>
    </row>
    <row r="3411" spans="1:27" x14ac:dyDescent="0.35">
      <c r="A3411">
        <v>3477</v>
      </c>
      <c r="B3411" t="s">
        <v>5057</v>
      </c>
      <c r="C3411">
        <v>2013</v>
      </c>
      <c r="D3411" s="1">
        <v>41606</v>
      </c>
      <c r="E3411" s="1">
        <v>41609</v>
      </c>
      <c r="F3411" t="s">
        <v>56</v>
      </c>
      <c r="G3411" t="s">
        <v>2334</v>
      </c>
      <c r="H3411" t="s">
        <v>2335</v>
      </c>
      <c r="I3411" t="s">
        <v>26</v>
      </c>
      <c r="J3411" t="s">
        <v>27</v>
      </c>
      <c r="K3411" t="s">
        <v>5058</v>
      </c>
      <c r="L3411" t="s">
        <v>4569</v>
      </c>
      <c r="M3411">
        <v>66212</v>
      </c>
      <c r="N3411" t="s">
        <v>3479</v>
      </c>
      <c r="O3411" t="s">
        <v>6610</v>
      </c>
      <c r="P3411" t="s">
        <v>32</v>
      </c>
      <c r="Q3411" t="s">
        <v>6552</v>
      </c>
      <c r="R3411" t="s">
        <v>6611</v>
      </c>
      <c r="S3411">
        <v>152</v>
      </c>
      <c r="T3411">
        <v>5</v>
      </c>
      <c r="U3411">
        <v>0</v>
      </c>
      <c r="V3411">
        <v>69.919999999999987</v>
      </c>
      <c r="W3411" t="s">
        <v>10936</v>
      </c>
      <c r="X3411" t="s">
        <v>10940</v>
      </c>
      <c r="Y3411">
        <v>11</v>
      </c>
      <c r="Z3411" t="s">
        <v>10947</v>
      </c>
      <c r="AA3411">
        <v>0.45999999999999991</v>
      </c>
    </row>
    <row r="3412" spans="1:27" x14ac:dyDescent="0.35">
      <c r="A3412">
        <v>3528</v>
      </c>
      <c r="B3412" t="s">
        <v>4522</v>
      </c>
      <c r="C3412">
        <v>2014</v>
      </c>
      <c r="D3412" s="1">
        <v>41984</v>
      </c>
      <c r="E3412" s="1">
        <v>41989</v>
      </c>
      <c r="F3412" t="s">
        <v>45</v>
      </c>
      <c r="G3412" t="s">
        <v>4523</v>
      </c>
      <c r="H3412" t="s">
        <v>4524</v>
      </c>
      <c r="I3412" t="s">
        <v>127</v>
      </c>
      <c r="J3412" t="s">
        <v>27</v>
      </c>
      <c r="K3412" t="s">
        <v>3586</v>
      </c>
      <c r="L3412" t="s">
        <v>3557</v>
      </c>
      <c r="M3412">
        <v>39212</v>
      </c>
      <c r="N3412" t="s">
        <v>3507</v>
      </c>
      <c r="O3412" t="s">
        <v>6637</v>
      </c>
      <c r="P3412" t="s">
        <v>32</v>
      </c>
      <c r="Q3412" t="s">
        <v>6552</v>
      </c>
      <c r="R3412" t="s">
        <v>6638</v>
      </c>
      <c r="S3412">
        <v>45.84</v>
      </c>
      <c r="T3412">
        <v>8</v>
      </c>
      <c r="U3412">
        <v>0</v>
      </c>
      <c r="V3412">
        <v>22.0032</v>
      </c>
      <c r="W3412" t="s">
        <v>10939</v>
      </c>
      <c r="X3412" t="s">
        <v>10940</v>
      </c>
      <c r="Y3412">
        <v>12</v>
      </c>
      <c r="Z3412" t="s">
        <v>10941</v>
      </c>
      <c r="AA3412">
        <v>0.48</v>
      </c>
    </row>
    <row r="3413" spans="1:27" x14ac:dyDescent="0.35">
      <c r="A3413">
        <v>3653</v>
      </c>
      <c r="B3413" t="s">
        <v>5066</v>
      </c>
      <c r="C3413">
        <v>2014</v>
      </c>
      <c r="D3413" s="1">
        <v>41983</v>
      </c>
      <c r="E3413" s="1">
        <v>41985</v>
      </c>
      <c r="F3413" t="s">
        <v>45</v>
      </c>
      <c r="G3413" t="s">
        <v>4808</v>
      </c>
      <c r="H3413" t="s">
        <v>4809</v>
      </c>
      <c r="I3413" t="s">
        <v>38</v>
      </c>
      <c r="J3413" t="s">
        <v>27</v>
      </c>
      <c r="K3413" t="s">
        <v>3477</v>
      </c>
      <c r="L3413" t="s">
        <v>3478</v>
      </c>
      <c r="M3413">
        <v>48234</v>
      </c>
      <c r="N3413" t="s">
        <v>3479</v>
      </c>
      <c r="O3413" t="s">
        <v>6639</v>
      </c>
      <c r="P3413" t="s">
        <v>32</v>
      </c>
      <c r="Q3413" t="s">
        <v>6552</v>
      </c>
      <c r="R3413" t="s">
        <v>6640</v>
      </c>
      <c r="S3413">
        <v>33.72</v>
      </c>
      <c r="T3413">
        <v>4</v>
      </c>
      <c r="U3413">
        <v>0</v>
      </c>
      <c r="V3413">
        <v>15.511199999999999</v>
      </c>
      <c r="W3413" t="s">
        <v>10939</v>
      </c>
      <c r="X3413" t="s">
        <v>10940</v>
      </c>
      <c r="Y3413">
        <v>12</v>
      </c>
      <c r="Z3413" t="s">
        <v>10941</v>
      </c>
      <c r="AA3413">
        <v>0.45999999999999996</v>
      </c>
    </row>
    <row r="3414" spans="1:27" x14ac:dyDescent="0.35">
      <c r="A3414">
        <v>3738</v>
      </c>
      <c r="B3414" t="s">
        <v>4530</v>
      </c>
      <c r="C3414">
        <v>2013</v>
      </c>
      <c r="D3414" s="1">
        <v>41351</v>
      </c>
      <c r="E3414" s="1">
        <v>41351</v>
      </c>
      <c r="F3414" t="s">
        <v>234</v>
      </c>
      <c r="G3414" t="s">
        <v>2811</v>
      </c>
      <c r="H3414" t="s">
        <v>2812</v>
      </c>
      <c r="I3414" t="s">
        <v>38</v>
      </c>
      <c r="J3414" t="s">
        <v>27</v>
      </c>
      <c r="K3414" t="s">
        <v>3821</v>
      </c>
      <c r="L3414" t="s">
        <v>3822</v>
      </c>
      <c r="M3414">
        <v>19711</v>
      </c>
      <c r="N3414" t="s">
        <v>3728</v>
      </c>
      <c r="O3414" t="s">
        <v>6641</v>
      </c>
      <c r="P3414" t="s">
        <v>32</v>
      </c>
      <c r="Q3414" t="s">
        <v>6552</v>
      </c>
      <c r="R3414" t="s">
        <v>6642</v>
      </c>
      <c r="S3414">
        <v>32.54</v>
      </c>
      <c r="T3414">
        <v>2</v>
      </c>
      <c r="U3414">
        <v>0</v>
      </c>
      <c r="V3414">
        <v>15.944599999999998</v>
      </c>
      <c r="W3414" t="s">
        <v>10936</v>
      </c>
      <c r="X3414" t="s">
        <v>10950</v>
      </c>
      <c r="Y3414">
        <v>3</v>
      </c>
      <c r="Z3414" t="s">
        <v>10953</v>
      </c>
      <c r="AA3414">
        <v>0.48999999999999994</v>
      </c>
    </row>
    <row r="3415" spans="1:27" x14ac:dyDescent="0.35">
      <c r="A3415">
        <v>3764</v>
      </c>
      <c r="B3415" t="s">
        <v>3853</v>
      </c>
      <c r="C3415">
        <v>2013</v>
      </c>
      <c r="D3415" s="1">
        <v>41500</v>
      </c>
      <c r="E3415" s="1">
        <v>41505</v>
      </c>
      <c r="F3415" t="s">
        <v>45</v>
      </c>
      <c r="G3415" t="s">
        <v>1949</v>
      </c>
      <c r="H3415" t="s">
        <v>1950</v>
      </c>
      <c r="I3415" t="s">
        <v>26</v>
      </c>
      <c r="J3415" t="s">
        <v>27</v>
      </c>
      <c r="K3415" t="s">
        <v>3854</v>
      </c>
      <c r="L3415" t="s">
        <v>3572</v>
      </c>
      <c r="M3415">
        <v>53214</v>
      </c>
      <c r="N3415" t="s">
        <v>3479</v>
      </c>
      <c r="O3415" t="s">
        <v>6643</v>
      </c>
      <c r="P3415" t="s">
        <v>32</v>
      </c>
      <c r="Q3415" t="s">
        <v>6552</v>
      </c>
      <c r="R3415" t="s">
        <v>6644</v>
      </c>
      <c r="S3415">
        <v>8.52</v>
      </c>
      <c r="T3415">
        <v>3</v>
      </c>
      <c r="U3415">
        <v>0</v>
      </c>
      <c r="V3415">
        <v>4.1747999999999994</v>
      </c>
      <c r="W3415" t="s">
        <v>10936</v>
      </c>
      <c r="X3415" t="s">
        <v>10937</v>
      </c>
      <c r="Y3415">
        <v>8</v>
      </c>
      <c r="Z3415" t="s">
        <v>10954</v>
      </c>
      <c r="AA3415">
        <v>0.48999999999999994</v>
      </c>
    </row>
    <row r="3416" spans="1:27" x14ac:dyDescent="0.35">
      <c r="A3416">
        <v>3849</v>
      </c>
      <c r="B3416" t="s">
        <v>5081</v>
      </c>
      <c r="C3416">
        <v>2014</v>
      </c>
      <c r="D3416" s="1">
        <v>41905</v>
      </c>
      <c r="E3416" s="1">
        <v>41906</v>
      </c>
      <c r="F3416" t="s">
        <v>56</v>
      </c>
      <c r="G3416" t="s">
        <v>828</v>
      </c>
      <c r="H3416" t="s">
        <v>829</v>
      </c>
      <c r="I3416" t="s">
        <v>38</v>
      </c>
      <c r="J3416" t="s">
        <v>27</v>
      </c>
      <c r="K3416" t="s">
        <v>5082</v>
      </c>
      <c r="L3416" t="s">
        <v>3631</v>
      </c>
      <c r="M3416">
        <v>72701</v>
      </c>
      <c r="N3416" t="s">
        <v>3507</v>
      </c>
      <c r="O3416" t="s">
        <v>6645</v>
      </c>
      <c r="P3416" t="s">
        <v>32</v>
      </c>
      <c r="Q3416" t="s">
        <v>6552</v>
      </c>
      <c r="R3416" t="s">
        <v>6646</v>
      </c>
      <c r="S3416">
        <v>691.96</v>
      </c>
      <c r="T3416">
        <v>4</v>
      </c>
      <c r="U3416">
        <v>0</v>
      </c>
      <c r="V3416">
        <v>318.30160000000001</v>
      </c>
      <c r="W3416" t="s">
        <v>10939</v>
      </c>
      <c r="X3416" t="s">
        <v>10937</v>
      </c>
      <c r="Y3416">
        <v>9</v>
      </c>
      <c r="Z3416" t="s">
        <v>10949</v>
      </c>
      <c r="AA3416">
        <v>0.45999999999999996</v>
      </c>
    </row>
    <row r="3417" spans="1:27" x14ac:dyDescent="0.35">
      <c r="A3417">
        <v>4077</v>
      </c>
      <c r="B3417" t="s">
        <v>6479</v>
      </c>
      <c r="C3417">
        <v>2012</v>
      </c>
      <c r="D3417" s="1">
        <v>41262</v>
      </c>
      <c r="E3417" s="1">
        <v>41264</v>
      </c>
      <c r="F3417" t="s">
        <v>45</v>
      </c>
      <c r="G3417" t="s">
        <v>920</v>
      </c>
      <c r="H3417" t="s">
        <v>921</v>
      </c>
      <c r="I3417" t="s">
        <v>26</v>
      </c>
      <c r="J3417" t="s">
        <v>27</v>
      </c>
      <c r="K3417" t="s">
        <v>4209</v>
      </c>
      <c r="L3417" t="s">
        <v>4210</v>
      </c>
      <c r="M3417">
        <v>68104</v>
      </c>
      <c r="N3417" t="s">
        <v>3479</v>
      </c>
      <c r="O3417" t="s">
        <v>6647</v>
      </c>
      <c r="P3417" t="s">
        <v>32</v>
      </c>
      <c r="Q3417" t="s">
        <v>6552</v>
      </c>
      <c r="R3417" t="s">
        <v>6648</v>
      </c>
      <c r="S3417">
        <v>7.04</v>
      </c>
      <c r="T3417">
        <v>2</v>
      </c>
      <c r="U3417">
        <v>0</v>
      </c>
      <c r="V3417">
        <v>3.3087999999999997</v>
      </c>
      <c r="W3417" t="s">
        <v>10948</v>
      </c>
      <c r="X3417" t="s">
        <v>10940</v>
      </c>
      <c r="Y3417">
        <v>12</v>
      </c>
      <c r="Z3417" t="s">
        <v>10941</v>
      </c>
      <c r="AA3417">
        <v>0.47</v>
      </c>
    </row>
    <row r="3418" spans="1:27" x14ac:dyDescent="0.35">
      <c r="A3418">
        <v>4173</v>
      </c>
      <c r="B3418" t="s">
        <v>6649</v>
      </c>
      <c r="C3418">
        <v>2013</v>
      </c>
      <c r="D3418" s="1">
        <v>41457</v>
      </c>
      <c r="E3418" s="1">
        <v>41457</v>
      </c>
      <c r="F3418" t="s">
        <v>234</v>
      </c>
      <c r="G3418" t="s">
        <v>2574</v>
      </c>
      <c r="H3418" t="s">
        <v>2575</v>
      </c>
      <c r="I3418" t="s">
        <v>38</v>
      </c>
      <c r="J3418" t="s">
        <v>27</v>
      </c>
      <c r="K3418" t="s">
        <v>3938</v>
      </c>
      <c r="L3418" t="s">
        <v>4067</v>
      </c>
      <c r="M3418">
        <v>29203</v>
      </c>
      <c r="N3418" t="s">
        <v>3507</v>
      </c>
      <c r="O3418" t="s">
        <v>6650</v>
      </c>
      <c r="P3418" t="s">
        <v>32</v>
      </c>
      <c r="Q3418" t="s">
        <v>6552</v>
      </c>
      <c r="R3418" t="s">
        <v>6651</v>
      </c>
      <c r="S3418">
        <v>14.2</v>
      </c>
      <c r="T3418">
        <v>2</v>
      </c>
      <c r="U3418">
        <v>0</v>
      </c>
      <c r="V3418">
        <v>6.5319999999999991</v>
      </c>
      <c r="W3418" t="s">
        <v>10936</v>
      </c>
      <c r="X3418" t="s">
        <v>10937</v>
      </c>
      <c r="Y3418">
        <v>7</v>
      </c>
      <c r="Z3418" t="s">
        <v>10938</v>
      </c>
      <c r="AA3418">
        <v>0.45999999999999996</v>
      </c>
    </row>
    <row r="3419" spans="1:27" x14ac:dyDescent="0.35">
      <c r="A3419">
        <v>4175</v>
      </c>
      <c r="B3419" t="s">
        <v>6649</v>
      </c>
      <c r="C3419">
        <v>2013</v>
      </c>
      <c r="D3419" s="1">
        <v>41457</v>
      </c>
      <c r="E3419" s="1">
        <v>41457</v>
      </c>
      <c r="F3419" t="s">
        <v>234</v>
      </c>
      <c r="G3419" t="s">
        <v>2574</v>
      </c>
      <c r="H3419" t="s">
        <v>2575</v>
      </c>
      <c r="I3419" t="s">
        <v>38</v>
      </c>
      <c r="J3419" t="s">
        <v>27</v>
      </c>
      <c r="K3419" t="s">
        <v>3938</v>
      </c>
      <c r="L3419" t="s">
        <v>4067</v>
      </c>
      <c r="M3419">
        <v>29203</v>
      </c>
      <c r="N3419" t="s">
        <v>3507</v>
      </c>
      <c r="O3419" t="s">
        <v>6652</v>
      </c>
      <c r="P3419" t="s">
        <v>32</v>
      </c>
      <c r="Q3419" t="s">
        <v>6552</v>
      </c>
      <c r="R3419" t="s">
        <v>6653</v>
      </c>
      <c r="S3419">
        <v>58.34</v>
      </c>
      <c r="T3419">
        <v>2</v>
      </c>
      <c r="U3419">
        <v>0</v>
      </c>
      <c r="V3419">
        <v>28.0032</v>
      </c>
      <c r="W3419" t="s">
        <v>10936</v>
      </c>
      <c r="X3419" t="s">
        <v>10937</v>
      </c>
      <c r="Y3419">
        <v>7</v>
      </c>
      <c r="Z3419" t="s">
        <v>10938</v>
      </c>
      <c r="AA3419">
        <v>0.48</v>
      </c>
    </row>
    <row r="3420" spans="1:27" x14ac:dyDescent="0.35">
      <c r="A3420">
        <v>4207</v>
      </c>
      <c r="B3420" t="s">
        <v>4139</v>
      </c>
      <c r="C3420">
        <v>2011</v>
      </c>
      <c r="D3420" s="1">
        <v>40847</v>
      </c>
      <c r="E3420" s="1">
        <v>40849</v>
      </c>
      <c r="F3420" t="s">
        <v>45</v>
      </c>
      <c r="G3420" t="s">
        <v>1027</v>
      </c>
      <c r="H3420" t="s">
        <v>1028</v>
      </c>
      <c r="I3420" t="s">
        <v>38</v>
      </c>
      <c r="J3420" t="s">
        <v>27</v>
      </c>
      <c r="K3420" t="s">
        <v>4140</v>
      </c>
      <c r="L3420" t="s">
        <v>3838</v>
      </c>
      <c r="M3420">
        <v>2920</v>
      </c>
      <c r="N3420" t="s">
        <v>3728</v>
      </c>
      <c r="O3420" t="s">
        <v>6654</v>
      </c>
      <c r="P3420" t="s">
        <v>32</v>
      </c>
      <c r="Q3420" t="s">
        <v>6552</v>
      </c>
      <c r="R3420" t="s">
        <v>6655</v>
      </c>
      <c r="S3420">
        <v>34.08</v>
      </c>
      <c r="T3420">
        <v>2</v>
      </c>
      <c r="U3420">
        <v>0</v>
      </c>
      <c r="V3420">
        <v>15.676799999999997</v>
      </c>
      <c r="W3420" t="s">
        <v>10944</v>
      </c>
      <c r="X3420" t="s">
        <v>10940</v>
      </c>
      <c r="Y3420">
        <v>10</v>
      </c>
      <c r="Z3420" t="s">
        <v>10945</v>
      </c>
      <c r="AA3420">
        <v>0.45999999999999991</v>
      </c>
    </row>
    <row r="3421" spans="1:27" x14ac:dyDescent="0.35">
      <c r="A3421">
        <v>4249</v>
      </c>
      <c r="B3421" t="s">
        <v>4143</v>
      </c>
      <c r="C3421">
        <v>2013</v>
      </c>
      <c r="D3421" s="1">
        <v>41610</v>
      </c>
      <c r="E3421" s="1">
        <v>41614</v>
      </c>
      <c r="F3421" t="s">
        <v>45</v>
      </c>
      <c r="G3421" t="s">
        <v>2478</v>
      </c>
      <c r="H3421" t="s">
        <v>2479</v>
      </c>
      <c r="I3421" t="s">
        <v>38</v>
      </c>
      <c r="J3421" t="s">
        <v>27</v>
      </c>
      <c r="K3421" t="s">
        <v>2910</v>
      </c>
      <c r="L3421" t="s">
        <v>3727</v>
      </c>
      <c r="M3421">
        <v>6824</v>
      </c>
      <c r="N3421" t="s">
        <v>3728</v>
      </c>
      <c r="O3421" t="s">
        <v>6635</v>
      </c>
      <c r="P3421" t="s">
        <v>32</v>
      </c>
      <c r="Q3421" t="s">
        <v>6552</v>
      </c>
      <c r="R3421" t="s">
        <v>6636</v>
      </c>
      <c r="S3421">
        <v>88.08</v>
      </c>
      <c r="T3421">
        <v>6</v>
      </c>
      <c r="U3421">
        <v>0</v>
      </c>
      <c r="V3421">
        <v>40.516799999999996</v>
      </c>
      <c r="W3421" t="s">
        <v>10936</v>
      </c>
      <c r="X3421" t="s">
        <v>10940</v>
      </c>
      <c r="Y3421">
        <v>12</v>
      </c>
      <c r="Z3421" t="s">
        <v>10941</v>
      </c>
      <c r="AA3421">
        <v>0.45999999999999996</v>
      </c>
    </row>
    <row r="3422" spans="1:27" x14ac:dyDescent="0.35">
      <c r="A3422">
        <v>4284</v>
      </c>
      <c r="B3422" t="s">
        <v>6322</v>
      </c>
      <c r="C3422">
        <v>2011</v>
      </c>
      <c r="D3422" s="1">
        <v>40897</v>
      </c>
      <c r="E3422" s="1">
        <v>40900</v>
      </c>
      <c r="F3422" t="s">
        <v>56</v>
      </c>
      <c r="G3422" t="s">
        <v>5487</v>
      </c>
      <c r="H3422" t="s">
        <v>5488</v>
      </c>
      <c r="I3422" t="s">
        <v>38</v>
      </c>
      <c r="J3422" t="s">
        <v>27</v>
      </c>
      <c r="K3422" t="s">
        <v>3867</v>
      </c>
      <c r="L3422" t="s">
        <v>3626</v>
      </c>
      <c r="M3422">
        <v>46203</v>
      </c>
      <c r="N3422" t="s">
        <v>3479</v>
      </c>
      <c r="O3422" t="s">
        <v>6656</v>
      </c>
      <c r="P3422" t="s">
        <v>32</v>
      </c>
      <c r="Q3422" t="s">
        <v>6552</v>
      </c>
      <c r="R3422" t="s">
        <v>6657</v>
      </c>
      <c r="S3422">
        <v>1103.97</v>
      </c>
      <c r="T3422">
        <v>3</v>
      </c>
      <c r="U3422">
        <v>0</v>
      </c>
      <c r="V3422">
        <v>496.78649999999993</v>
      </c>
      <c r="W3422" t="s">
        <v>10944</v>
      </c>
      <c r="X3422" t="s">
        <v>10940</v>
      </c>
      <c r="Y3422">
        <v>12</v>
      </c>
      <c r="Z3422" t="s">
        <v>10941</v>
      </c>
      <c r="AA3422">
        <v>0.44999999999999996</v>
      </c>
    </row>
    <row r="3423" spans="1:27" x14ac:dyDescent="0.35">
      <c r="A3423">
        <v>4418</v>
      </c>
      <c r="B3423" t="s">
        <v>6658</v>
      </c>
      <c r="C3423">
        <v>2014</v>
      </c>
      <c r="D3423" s="1">
        <v>41739</v>
      </c>
      <c r="E3423" s="1">
        <v>41742</v>
      </c>
      <c r="F3423" t="s">
        <v>45</v>
      </c>
      <c r="G3423" t="s">
        <v>2214</v>
      </c>
      <c r="H3423" t="s">
        <v>2215</v>
      </c>
      <c r="I3423" t="s">
        <v>38</v>
      </c>
      <c r="J3423" t="s">
        <v>27</v>
      </c>
      <c r="K3423" t="s">
        <v>3477</v>
      </c>
      <c r="L3423" t="s">
        <v>3478</v>
      </c>
      <c r="M3423">
        <v>48205</v>
      </c>
      <c r="N3423" t="s">
        <v>3479</v>
      </c>
      <c r="O3423" t="s">
        <v>6659</v>
      </c>
      <c r="P3423" t="s">
        <v>32</v>
      </c>
      <c r="Q3423" t="s">
        <v>6552</v>
      </c>
      <c r="R3423" t="s">
        <v>6660</v>
      </c>
      <c r="S3423">
        <v>478.24</v>
      </c>
      <c r="T3423">
        <v>8</v>
      </c>
      <c r="U3423">
        <v>0</v>
      </c>
      <c r="V3423">
        <v>219.99039999999997</v>
      </c>
      <c r="W3423" t="s">
        <v>10939</v>
      </c>
      <c r="X3423" t="s">
        <v>10942</v>
      </c>
      <c r="Y3423">
        <v>4</v>
      </c>
      <c r="Z3423" t="s">
        <v>10943</v>
      </c>
      <c r="AA3423">
        <v>0.45999999999999991</v>
      </c>
    </row>
    <row r="3424" spans="1:27" x14ac:dyDescent="0.35">
      <c r="A3424">
        <v>4426</v>
      </c>
      <c r="B3424" t="s">
        <v>3904</v>
      </c>
      <c r="C3424">
        <v>2014</v>
      </c>
      <c r="D3424" s="1">
        <v>41778</v>
      </c>
      <c r="E3424" s="1">
        <v>41779</v>
      </c>
      <c r="F3424" t="s">
        <v>56</v>
      </c>
      <c r="G3424" t="s">
        <v>3905</v>
      </c>
      <c r="H3424" t="s">
        <v>3906</v>
      </c>
      <c r="I3424" t="s">
        <v>26</v>
      </c>
      <c r="J3424" t="s">
        <v>27</v>
      </c>
      <c r="K3424" t="s">
        <v>3907</v>
      </c>
      <c r="L3424" t="s">
        <v>3522</v>
      </c>
      <c r="M3424">
        <v>30328</v>
      </c>
      <c r="N3424" t="s">
        <v>3507</v>
      </c>
      <c r="O3424" t="s">
        <v>6661</v>
      </c>
      <c r="P3424" t="s">
        <v>32</v>
      </c>
      <c r="Q3424" t="s">
        <v>6552</v>
      </c>
      <c r="R3424" t="s">
        <v>6662</v>
      </c>
      <c r="S3424">
        <v>113.94</v>
      </c>
      <c r="T3424">
        <v>6</v>
      </c>
      <c r="U3424">
        <v>0</v>
      </c>
      <c r="V3424">
        <v>54.691199999999995</v>
      </c>
      <c r="W3424" t="s">
        <v>10939</v>
      </c>
      <c r="X3424" t="s">
        <v>10942</v>
      </c>
      <c r="Y3424">
        <v>5</v>
      </c>
      <c r="Z3424" t="s">
        <v>10952</v>
      </c>
      <c r="AA3424">
        <v>0.48</v>
      </c>
    </row>
    <row r="3425" spans="1:27" x14ac:dyDescent="0.35">
      <c r="A3425">
        <v>4555</v>
      </c>
      <c r="B3425" t="s">
        <v>6663</v>
      </c>
      <c r="C3425">
        <v>2013</v>
      </c>
      <c r="D3425" s="1">
        <v>41332</v>
      </c>
      <c r="E3425" s="1">
        <v>41335</v>
      </c>
      <c r="F3425" t="s">
        <v>45</v>
      </c>
      <c r="G3425" t="s">
        <v>2047</v>
      </c>
      <c r="H3425" t="s">
        <v>2048</v>
      </c>
      <c r="I3425" t="s">
        <v>38</v>
      </c>
      <c r="J3425" t="s">
        <v>27</v>
      </c>
      <c r="K3425" t="s">
        <v>4358</v>
      </c>
      <c r="L3425" t="s">
        <v>3572</v>
      </c>
      <c r="M3425">
        <v>54601</v>
      </c>
      <c r="N3425" t="s">
        <v>3479</v>
      </c>
      <c r="O3425" t="s">
        <v>6664</v>
      </c>
      <c r="P3425" t="s">
        <v>32</v>
      </c>
      <c r="Q3425" t="s">
        <v>6552</v>
      </c>
      <c r="R3425" t="s">
        <v>6665</v>
      </c>
      <c r="S3425">
        <v>56.820000000000007</v>
      </c>
      <c r="T3425">
        <v>3</v>
      </c>
      <c r="U3425">
        <v>0</v>
      </c>
      <c r="V3425">
        <v>28.410000000000004</v>
      </c>
      <c r="W3425" t="s">
        <v>10936</v>
      </c>
      <c r="X3425" t="s">
        <v>10950</v>
      </c>
      <c r="Y3425">
        <v>2</v>
      </c>
      <c r="Z3425" t="s">
        <v>10955</v>
      </c>
      <c r="AA3425">
        <v>0.5</v>
      </c>
    </row>
    <row r="3426" spans="1:27" x14ac:dyDescent="0.35">
      <c r="A3426">
        <v>4572</v>
      </c>
      <c r="B3426" t="s">
        <v>5960</v>
      </c>
      <c r="C3426">
        <v>2012</v>
      </c>
      <c r="D3426" s="1">
        <v>41054</v>
      </c>
      <c r="E3426" s="1">
        <v>41056</v>
      </c>
      <c r="F3426" t="s">
        <v>45</v>
      </c>
      <c r="G3426" t="s">
        <v>1889</v>
      </c>
      <c r="H3426" t="s">
        <v>1890</v>
      </c>
      <c r="I3426" t="s">
        <v>127</v>
      </c>
      <c r="J3426" t="s">
        <v>27</v>
      </c>
      <c r="K3426" t="s">
        <v>4568</v>
      </c>
      <c r="L3426" t="s">
        <v>4569</v>
      </c>
      <c r="M3426">
        <v>67212</v>
      </c>
      <c r="N3426" t="s">
        <v>3479</v>
      </c>
      <c r="O3426" t="s">
        <v>6666</v>
      </c>
      <c r="P3426" t="s">
        <v>32</v>
      </c>
      <c r="Q3426" t="s">
        <v>6552</v>
      </c>
      <c r="R3426" t="s">
        <v>6667</v>
      </c>
      <c r="S3426">
        <v>127.96</v>
      </c>
      <c r="T3426">
        <v>2</v>
      </c>
      <c r="U3426">
        <v>0</v>
      </c>
      <c r="V3426">
        <v>60.141199999999998</v>
      </c>
      <c r="W3426" t="s">
        <v>10948</v>
      </c>
      <c r="X3426" t="s">
        <v>10942</v>
      </c>
      <c r="Y3426">
        <v>5</v>
      </c>
      <c r="Z3426" t="s">
        <v>10952</v>
      </c>
      <c r="AA3426">
        <v>0.47000000000000003</v>
      </c>
    </row>
    <row r="3427" spans="1:27" x14ac:dyDescent="0.35">
      <c r="A3427">
        <v>4612</v>
      </c>
      <c r="B3427" t="s">
        <v>6668</v>
      </c>
      <c r="C3427">
        <v>2013</v>
      </c>
      <c r="D3427" s="1">
        <v>41298</v>
      </c>
      <c r="E3427" s="1">
        <v>41300</v>
      </c>
      <c r="F3427" t="s">
        <v>45</v>
      </c>
      <c r="G3427" t="s">
        <v>928</v>
      </c>
      <c r="H3427" t="s">
        <v>929</v>
      </c>
      <c r="I3427" t="s">
        <v>26</v>
      </c>
      <c r="J3427" t="s">
        <v>27</v>
      </c>
      <c r="K3427" t="s">
        <v>5317</v>
      </c>
      <c r="L3427" t="s">
        <v>3557</v>
      </c>
      <c r="M3427">
        <v>39503</v>
      </c>
      <c r="N3427" t="s">
        <v>3507</v>
      </c>
      <c r="O3427" t="s">
        <v>6669</v>
      </c>
      <c r="P3427" t="s">
        <v>32</v>
      </c>
      <c r="Q3427" t="s">
        <v>6552</v>
      </c>
      <c r="R3427" t="s">
        <v>6670</v>
      </c>
      <c r="S3427">
        <v>31.36</v>
      </c>
      <c r="T3427">
        <v>4</v>
      </c>
      <c r="U3427">
        <v>0</v>
      </c>
      <c r="V3427">
        <v>15.68</v>
      </c>
      <c r="W3427" t="s">
        <v>10936</v>
      </c>
      <c r="X3427" t="s">
        <v>10950</v>
      </c>
      <c r="Y3427">
        <v>1</v>
      </c>
      <c r="Z3427" t="s">
        <v>10951</v>
      </c>
      <c r="AA3427">
        <v>0.5</v>
      </c>
    </row>
    <row r="3428" spans="1:27" x14ac:dyDescent="0.35">
      <c r="A3428">
        <v>4695</v>
      </c>
      <c r="B3428" t="s">
        <v>4150</v>
      </c>
      <c r="C3428">
        <v>2012</v>
      </c>
      <c r="D3428" s="1">
        <v>41260</v>
      </c>
      <c r="E3428" s="1">
        <v>41260</v>
      </c>
      <c r="F3428" t="s">
        <v>234</v>
      </c>
      <c r="G3428" t="s">
        <v>92</v>
      </c>
      <c r="H3428" t="s">
        <v>93</v>
      </c>
      <c r="I3428" t="s">
        <v>38</v>
      </c>
      <c r="J3428" t="s">
        <v>27</v>
      </c>
      <c r="K3428" t="s">
        <v>3477</v>
      </c>
      <c r="L3428" t="s">
        <v>3478</v>
      </c>
      <c r="M3428">
        <v>48205</v>
      </c>
      <c r="N3428" t="s">
        <v>3479</v>
      </c>
      <c r="O3428" t="s">
        <v>6671</v>
      </c>
      <c r="P3428" t="s">
        <v>32</v>
      </c>
      <c r="Q3428" t="s">
        <v>6552</v>
      </c>
      <c r="R3428" t="s">
        <v>6672</v>
      </c>
      <c r="S3428">
        <v>29.52</v>
      </c>
      <c r="T3428">
        <v>4</v>
      </c>
      <c r="U3428">
        <v>0</v>
      </c>
      <c r="V3428">
        <v>14.4648</v>
      </c>
      <c r="W3428" t="s">
        <v>10948</v>
      </c>
      <c r="X3428" t="s">
        <v>10940</v>
      </c>
      <c r="Y3428">
        <v>12</v>
      </c>
      <c r="Z3428" t="s">
        <v>10941</v>
      </c>
      <c r="AA3428">
        <v>0.49</v>
      </c>
    </row>
    <row r="3429" spans="1:27" x14ac:dyDescent="0.35">
      <c r="A3429">
        <v>4746</v>
      </c>
      <c r="B3429" t="s">
        <v>5791</v>
      </c>
      <c r="C3429">
        <v>2014</v>
      </c>
      <c r="D3429" s="1">
        <v>41704</v>
      </c>
      <c r="E3429" s="1">
        <v>41704</v>
      </c>
      <c r="F3429" t="s">
        <v>234</v>
      </c>
      <c r="G3429" t="s">
        <v>1687</v>
      </c>
      <c r="H3429" t="s">
        <v>1688</v>
      </c>
      <c r="I3429" t="s">
        <v>38</v>
      </c>
      <c r="J3429" t="s">
        <v>27</v>
      </c>
      <c r="K3429" t="s">
        <v>3689</v>
      </c>
      <c r="L3429" t="s">
        <v>3642</v>
      </c>
      <c r="M3429">
        <v>55901</v>
      </c>
      <c r="N3429" t="s">
        <v>3479</v>
      </c>
      <c r="O3429" t="s">
        <v>6673</v>
      </c>
      <c r="P3429" t="s">
        <v>32</v>
      </c>
      <c r="Q3429" t="s">
        <v>6552</v>
      </c>
      <c r="R3429" t="s">
        <v>6674</v>
      </c>
      <c r="S3429">
        <v>127.96</v>
      </c>
      <c r="T3429">
        <v>2</v>
      </c>
      <c r="U3429">
        <v>0</v>
      </c>
      <c r="V3429">
        <v>62.700400000000002</v>
      </c>
      <c r="W3429" t="s">
        <v>10939</v>
      </c>
      <c r="X3429" t="s">
        <v>10950</v>
      </c>
      <c r="Y3429">
        <v>3</v>
      </c>
      <c r="Z3429" t="s">
        <v>10953</v>
      </c>
      <c r="AA3429">
        <v>0.49000000000000005</v>
      </c>
    </row>
    <row r="3430" spans="1:27" x14ac:dyDescent="0.35">
      <c r="A3430">
        <v>4747</v>
      </c>
      <c r="B3430" t="s">
        <v>5791</v>
      </c>
      <c r="C3430">
        <v>2014</v>
      </c>
      <c r="D3430" s="1">
        <v>41704</v>
      </c>
      <c r="E3430" s="1">
        <v>41704</v>
      </c>
      <c r="F3430" t="s">
        <v>234</v>
      </c>
      <c r="G3430" t="s">
        <v>1687</v>
      </c>
      <c r="H3430" t="s">
        <v>1688</v>
      </c>
      <c r="I3430" t="s">
        <v>38</v>
      </c>
      <c r="J3430" t="s">
        <v>27</v>
      </c>
      <c r="K3430" t="s">
        <v>3689</v>
      </c>
      <c r="L3430" t="s">
        <v>3642</v>
      </c>
      <c r="M3430">
        <v>55901</v>
      </c>
      <c r="N3430" t="s">
        <v>3479</v>
      </c>
      <c r="O3430" t="s">
        <v>6675</v>
      </c>
      <c r="P3430" t="s">
        <v>32</v>
      </c>
      <c r="Q3430" t="s">
        <v>6552</v>
      </c>
      <c r="R3430" t="s">
        <v>6676</v>
      </c>
      <c r="S3430">
        <v>18.690000000000001</v>
      </c>
      <c r="T3430">
        <v>3</v>
      </c>
      <c r="U3430">
        <v>0</v>
      </c>
      <c r="V3430">
        <v>9.158100000000001</v>
      </c>
      <c r="W3430" t="s">
        <v>10939</v>
      </c>
      <c r="X3430" t="s">
        <v>10950</v>
      </c>
      <c r="Y3430">
        <v>3</v>
      </c>
      <c r="Z3430" t="s">
        <v>10953</v>
      </c>
      <c r="AA3430">
        <v>0.49000000000000005</v>
      </c>
    </row>
    <row r="3431" spans="1:27" x14ac:dyDescent="0.35">
      <c r="A3431">
        <v>4906</v>
      </c>
      <c r="B3431" t="s">
        <v>5799</v>
      </c>
      <c r="C3431">
        <v>2011</v>
      </c>
      <c r="D3431" s="1">
        <v>40830</v>
      </c>
      <c r="E3431" s="1">
        <v>40832</v>
      </c>
      <c r="F3431" t="s">
        <v>45</v>
      </c>
      <c r="G3431" t="s">
        <v>3948</v>
      </c>
      <c r="H3431" t="s">
        <v>3949</v>
      </c>
      <c r="I3431" t="s">
        <v>26</v>
      </c>
      <c r="J3431" t="s">
        <v>27</v>
      </c>
      <c r="K3431" t="s">
        <v>2773</v>
      </c>
      <c r="L3431" t="s">
        <v>4745</v>
      </c>
      <c r="M3431">
        <v>3301</v>
      </c>
      <c r="N3431" t="s">
        <v>3728</v>
      </c>
      <c r="O3431" t="s">
        <v>6637</v>
      </c>
      <c r="P3431" t="s">
        <v>32</v>
      </c>
      <c r="Q3431" t="s">
        <v>6552</v>
      </c>
      <c r="R3431" t="s">
        <v>6638</v>
      </c>
      <c r="S3431">
        <v>22.92</v>
      </c>
      <c r="T3431">
        <v>4</v>
      </c>
      <c r="U3431">
        <v>0</v>
      </c>
      <c r="V3431">
        <v>11.0016</v>
      </c>
      <c r="W3431" t="s">
        <v>10944</v>
      </c>
      <c r="X3431" t="s">
        <v>10940</v>
      </c>
      <c r="Y3431">
        <v>10</v>
      </c>
      <c r="Z3431" t="s">
        <v>10945</v>
      </c>
      <c r="AA3431">
        <v>0.48</v>
      </c>
    </row>
    <row r="3432" spans="1:27" x14ac:dyDescent="0.35">
      <c r="A3432">
        <v>5041</v>
      </c>
      <c r="B3432" t="s">
        <v>4553</v>
      </c>
      <c r="C3432">
        <v>2012</v>
      </c>
      <c r="D3432" s="1">
        <v>41101</v>
      </c>
      <c r="E3432" s="1">
        <v>41102</v>
      </c>
      <c r="F3432" t="s">
        <v>56</v>
      </c>
      <c r="G3432" t="s">
        <v>116</v>
      </c>
      <c r="H3432" t="s">
        <v>117</v>
      </c>
      <c r="I3432" t="s">
        <v>26</v>
      </c>
      <c r="J3432" t="s">
        <v>27</v>
      </c>
      <c r="K3432" t="s">
        <v>3920</v>
      </c>
      <c r="L3432" t="s">
        <v>3822</v>
      </c>
      <c r="M3432">
        <v>19805</v>
      </c>
      <c r="N3432" t="s">
        <v>3728</v>
      </c>
      <c r="O3432" t="s">
        <v>6604</v>
      </c>
      <c r="P3432" t="s">
        <v>32</v>
      </c>
      <c r="Q3432" t="s">
        <v>6552</v>
      </c>
      <c r="R3432" t="s">
        <v>6605</v>
      </c>
      <c r="S3432">
        <v>221.06</v>
      </c>
      <c r="T3432">
        <v>7</v>
      </c>
      <c r="U3432">
        <v>0</v>
      </c>
      <c r="V3432">
        <v>103.89819999999997</v>
      </c>
      <c r="W3432" t="s">
        <v>10948</v>
      </c>
      <c r="X3432" t="s">
        <v>10937</v>
      </c>
      <c r="Y3432">
        <v>7</v>
      </c>
      <c r="Z3432" t="s">
        <v>10938</v>
      </c>
      <c r="AA3432">
        <v>0.46999999999999986</v>
      </c>
    </row>
    <row r="3433" spans="1:27" x14ac:dyDescent="0.35">
      <c r="A3433">
        <v>5155</v>
      </c>
      <c r="B3433" t="s">
        <v>5410</v>
      </c>
      <c r="C3433">
        <v>2012</v>
      </c>
      <c r="D3433" s="1">
        <v>41128</v>
      </c>
      <c r="E3433" s="1">
        <v>41129</v>
      </c>
      <c r="F3433" t="s">
        <v>56</v>
      </c>
      <c r="G3433" t="s">
        <v>1676</v>
      </c>
      <c r="H3433" t="s">
        <v>1677</v>
      </c>
      <c r="I3433" t="s">
        <v>38</v>
      </c>
      <c r="J3433" t="s">
        <v>27</v>
      </c>
      <c r="K3433" t="s">
        <v>5411</v>
      </c>
      <c r="L3433" t="s">
        <v>3501</v>
      </c>
      <c r="M3433">
        <v>63122</v>
      </c>
      <c r="N3433" t="s">
        <v>3479</v>
      </c>
      <c r="O3433" t="s">
        <v>6650</v>
      </c>
      <c r="P3433" t="s">
        <v>32</v>
      </c>
      <c r="Q3433" t="s">
        <v>6552</v>
      </c>
      <c r="R3433" t="s">
        <v>6651</v>
      </c>
      <c r="S3433">
        <v>28.4</v>
      </c>
      <c r="T3433">
        <v>4</v>
      </c>
      <c r="U3433">
        <v>0</v>
      </c>
      <c r="V3433">
        <v>13.063999999999998</v>
      </c>
      <c r="W3433" t="s">
        <v>10948</v>
      </c>
      <c r="X3433" t="s">
        <v>10937</v>
      </c>
      <c r="Y3433">
        <v>8</v>
      </c>
      <c r="Z3433" t="s">
        <v>10954</v>
      </c>
      <c r="AA3433">
        <v>0.45999999999999996</v>
      </c>
    </row>
    <row r="3434" spans="1:27" x14ac:dyDescent="0.35">
      <c r="A3434">
        <v>5183</v>
      </c>
      <c r="B3434" t="s">
        <v>6677</v>
      </c>
      <c r="C3434">
        <v>2014</v>
      </c>
      <c r="D3434" s="1">
        <v>41895</v>
      </c>
      <c r="E3434" s="1">
        <v>41898</v>
      </c>
      <c r="F3434" t="s">
        <v>56</v>
      </c>
      <c r="G3434" t="s">
        <v>1955</v>
      </c>
      <c r="H3434" t="s">
        <v>1956</v>
      </c>
      <c r="I3434" t="s">
        <v>26</v>
      </c>
      <c r="J3434" t="s">
        <v>27</v>
      </c>
      <c r="K3434" t="s">
        <v>5399</v>
      </c>
      <c r="L3434" t="s">
        <v>3838</v>
      </c>
      <c r="M3434">
        <v>2895</v>
      </c>
      <c r="N3434" t="s">
        <v>3728</v>
      </c>
      <c r="O3434" t="s">
        <v>6608</v>
      </c>
      <c r="P3434" t="s">
        <v>32</v>
      </c>
      <c r="Q3434" t="s">
        <v>6552</v>
      </c>
      <c r="R3434" t="s">
        <v>6609</v>
      </c>
      <c r="S3434">
        <v>45.78</v>
      </c>
      <c r="T3434">
        <v>3</v>
      </c>
      <c r="U3434">
        <v>0</v>
      </c>
      <c r="V3434">
        <v>22.89</v>
      </c>
      <c r="W3434" t="s">
        <v>10939</v>
      </c>
      <c r="X3434" t="s">
        <v>10937</v>
      </c>
      <c r="Y3434">
        <v>9</v>
      </c>
      <c r="Z3434" t="s">
        <v>10949</v>
      </c>
      <c r="AA3434">
        <v>0.5</v>
      </c>
    </row>
    <row r="3435" spans="1:27" x14ac:dyDescent="0.35">
      <c r="A3435">
        <v>5185</v>
      </c>
      <c r="B3435" t="s">
        <v>5805</v>
      </c>
      <c r="C3435">
        <v>2014</v>
      </c>
      <c r="D3435" s="1">
        <v>41907</v>
      </c>
      <c r="E3435" s="1">
        <v>41910</v>
      </c>
      <c r="F3435" t="s">
        <v>56</v>
      </c>
      <c r="G3435" t="s">
        <v>5133</v>
      </c>
      <c r="H3435" t="s">
        <v>5134</v>
      </c>
      <c r="I3435" t="s">
        <v>38</v>
      </c>
      <c r="J3435" t="s">
        <v>27</v>
      </c>
      <c r="K3435" t="s">
        <v>3521</v>
      </c>
      <c r="L3435" t="s">
        <v>3522</v>
      </c>
      <c r="M3435">
        <v>31907</v>
      </c>
      <c r="N3435" t="s">
        <v>3507</v>
      </c>
      <c r="O3435" t="s">
        <v>6678</v>
      </c>
      <c r="P3435" t="s">
        <v>32</v>
      </c>
      <c r="Q3435" t="s">
        <v>6552</v>
      </c>
      <c r="R3435" t="s">
        <v>6679</v>
      </c>
      <c r="S3435">
        <v>38.71</v>
      </c>
      <c r="T3435">
        <v>7</v>
      </c>
      <c r="U3435">
        <v>0</v>
      </c>
      <c r="V3435">
        <v>17.8066</v>
      </c>
      <c r="W3435" t="s">
        <v>10939</v>
      </c>
      <c r="X3435" t="s">
        <v>10937</v>
      </c>
      <c r="Y3435">
        <v>9</v>
      </c>
      <c r="Z3435" t="s">
        <v>10949</v>
      </c>
      <c r="AA3435">
        <v>0.45999999999999996</v>
      </c>
    </row>
    <row r="3436" spans="1:27" x14ac:dyDescent="0.35">
      <c r="A3436">
        <v>5196</v>
      </c>
      <c r="B3436" t="s">
        <v>5327</v>
      </c>
      <c r="C3436">
        <v>2011</v>
      </c>
      <c r="D3436" s="1">
        <v>40875</v>
      </c>
      <c r="E3436" s="1">
        <v>40878</v>
      </c>
      <c r="F3436" t="s">
        <v>45</v>
      </c>
      <c r="G3436" t="s">
        <v>1375</v>
      </c>
      <c r="H3436" t="s">
        <v>1376</v>
      </c>
      <c r="I3436" t="s">
        <v>26</v>
      </c>
      <c r="J3436" t="s">
        <v>27</v>
      </c>
      <c r="K3436" t="s">
        <v>3938</v>
      </c>
      <c r="L3436" t="s">
        <v>4067</v>
      </c>
      <c r="M3436">
        <v>29203</v>
      </c>
      <c r="N3436" t="s">
        <v>3507</v>
      </c>
      <c r="O3436" t="s">
        <v>6680</v>
      </c>
      <c r="P3436" t="s">
        <v>32</v>
      </c>
      <c r="Q3436" t="s">
        <v>6552</v>
      </c>
      <c r="R3436" t="s">
        <v>6681</v>
      </c>
      <c r="S3436">
        <v>45.660000000000004</v>
      </c>
      <c r="T3436">
        <v>3</v>
      </c>
      <c r="U3436">
        <v>0</v>
      </c>
      <c r="V3436">
        <v>22.3734</v>
      </c>
      <c r="W3436" t="s">
        <v>10944</v>
      </c>
      <c r="X3436" t="s">
        <v>10940</v>
      </c>
      <c r="Y3436">
        <v>11</v>
      </c>
      <c r="Z3436" t="s">
        <v>10947</v>
      </c>
      <c r="AA3436">
        <v>0.49</v>
      </c>
    </row>
    <row r="3437" spans="1:27" x14ac:dyDescent="0.35">
      <c r="A3437">
        <v>5224</v>
      </c>
      <c r="B3437" t="s">
        <v>4566</v>
      </c>
      <c r="C3437">
        <v>2014</v>
      </c>
      <c r="D3437" s="1">
        <v>41778</v>
      </c>
      <c r="E3437" s="1">
        <v>41782</v>
      </c>
      <c r="F3437" t="s">
        <v>45</v>
      </c>
      <c r="G3437" t="s">
        <v>847</v>
      </c>
      <c r="H3437" t="s">
        <v>848</v>
      </c>
      <c r="I3437" t="s">
        <v>127</v>
      </c>
      <c r="J3437" t="s">
        <v>27</v>
      </c>
      <c r="K3437" t="s">
        <v>3505</v>
      </c>
      <c r="L3437" t="s">
        <v>3501</v>
      </c>
      <c r="M3437">
        <v>65807</v>
      </c>
      <c r="N3437" t="s">
        <v>3479</v>
      </c>
      <c r="O3437" t="s">
        <v>6682</v>
      </c>
      <c r="P3437" t="s">
        <v>32</v>
      </c>
      <c r="Q3437" t="s">
        <v>6552</v>
      </c>
      <c r="R3437" t="s">
        <v>6683</v>
      </c>
      <c r="S3437">
        <v>43.19</v>
      </c>
      <c r="T3437">
        <v>7</v>
      </c>
      <c r="U3437">
        <v>0</v>
      </c>
      <c r="V3437">
        <v>20.731199999999998</v>
      </c>
      <c r="W3437" t="s">
        <v>10939</v>
      </c>
      <c r="X3437" t="s">
        <v>10942</v>
      </c>
      <c r="Y3437">
        <v>5</v>
      </c>
      <c r="Z3437" t="s">
        <v>10952</v>
      </c>
      <c r="AA3437">
        <v>0.48</v>
      </c>
    </row>
    <row r="3438" spans="1:27" x14ac:dyDescent="0.35">
      <c r="A3438">
        <v>5244</v>
      </c>
      <c r="B3438" t="s">
        <v>6684</v>
      </c>
      <c r="C3438">
        <v>2013</v>
      </c>
      <c r="D3438" s="1">
        <v>41481</v>
      </c>
      <c r="E3438" s="1">
        <v>41482</v>
      </c>
      <c r="F3438" t="s">
        <v>56</v>
      </c>
      <c r="G3438" t="s">
        <v>3377</v>
      </c>
      <c r="H3438" t="s">
        <v>3378</v>
      </c>
      <c r="I3438" t="s">
        <v>127</v>
      </c>
      <c r="J3438" t="s">
        <v>27</v>
      </c>
      <c r="K3438" t="s">
        <v>3768</v>
      </c>
      <c r="L3438" t="s">
        <v>3506</v>
      </c>
      <c r="M3438">
        <v>22204</v>
      </c>
      <c r="N3438" t="s">
        <v>3507</v>
      </c>
      <c r="O3438" t="s">
        <v>6685</v>
      </c>
      <c r="P3438" t="s">
        <v>32</v>
      </c>
      <c r="Q3438" t="s">
        <v>6552</v>
      </c>
      <c r="R3438" t="s">
        <v>6686</v>
      </c>
      <c r="S3438">
        <v>10.44</v>
      </c>
      <c r="T3438">
        <v>1</v>
      </c>
      <c r="U3438">
        <v>0</v>
      </c>
      <c r="V3438">
        <v>4.8023999999999996</v>
      </c>
      <c r="W3438" t="s">
        <v>10936</v>
      </c>
      <c r="X3438" t="s">
        <v>10937</v>
      </c>
      <c r="Y3438">
        <v>7</v>
      </c>
      <c r="Z3438" t="s">
        <v>10938</v>
      </c>
      <c r="AA3438">
        <v>0.45999999999999996</v>
      </c>
    </row>
    <row r="3439" spans="1:27" x14ac:dyDescent="0.35">
      <c r="A3439">
        <v>5354</v>
      </c>
      <c r="B3439" t="s">
        <v>6687</v>
      </c>
      <c r="C3439">
        <v>2013</v>
      </c>
      <c r="D3439" s="1">
        <v>41521</v>
      </c>
      <c r="E3439" s="1">
        <v>41524</v>
      </c>
      <c r="F3439" t="s">
        <v>56</v>
      </c>
      <c r="G3439" t="s">
        <v>2169</v>
      </c>
      <c r="H3439" t="s">
        <v>2170</v>
      </c>
      <c r="I3439" t="s">
        <v>26</v>
      </c>
      <c r="J3439" t="s">
        <v>27</v>
      </c>
      <c r="K3439" t="s">
        <v>4414</v>
      </c>
      <c r="L3439" t="s">
        <v>3704</v>
      </c>
      <c r="M3439">
        <v>71203</v>
      </c>
      <c r="N3439" t="s">
        <v>3507</v>
      </c>
      <c r="O3439" t="s">
        <v>6688</v>
      </c>
      <c r="P3439" t="s">
        <v>32</v>
      </c>
      <c r="Q3439" t="s">
        <v>6552</v>
      </c>
      <c r="R3439" t="s">
        <v>6689</v>
      </c>
      <c r="S3439">
        <v>87.28</v>
      </c>
      <c r="T3439">
        <v>8</v>
      </c>
      <c r="U3439">
        <v>0</v>
      </c>
      <c r="V3439">
        <v>41.021599999999999</v>
      </c>
      <c r="W3439" t="s">
        <v>10936</v>
      </c>
      <c r="X3439" t="s">
        <v>10937</v>
      </c>
      <c r="Y3439">
        <v>9</v>
      </c>
      <c r="Z3439" t="s">
        <v>10949</v>
      </c>
      <c r="AA3439">
        <v>0.47</v>
      </c>
    </row>
    <row r="3440" spans="1:27" x14ac:dyDescent="0.35">
      <c r="A3440">
        <v>5418</v>
      </c>
      <c r="B3440" t="s">
        <v>6690</v>
      </c>
      <c r="C3440">
        <v>2011</v>
      </c>
      <c r="D3440" s="1">
        <v>40822</v>
      </c>
      <c r="E3440" s="1">
        <v>40824</v>
      </c>
      <c r="F3440" t="s">
        <v>45</v>
      </c>
      <c r="G3440" t="s">
        <v>1245</v>
      </c>
      <c r="H3440" t="s">
        <v>1246</v>
      </c>
      <c r="I3440" t="s">
        <v>26</v>
      </c>
      <c r="J3440" t="s">
        <v>27</v>
      </c>
      <c r="K3440" t="s">
        <v>4209</v>
      </c>
      <c r="L3440" t="s">
        <v>4210</v>
      </c>
      <c r="M3440">
        <v>68104</v>
      </c>
      <c r="N3440" t="s">
        <v>3479</v>
      </c>
      <c r="O3440" t="s">
        <v>6691</v>
      </c>
      <c r="P3440" t="s">
        <v>32</v>
      </c>
      <c r="Q3440" t="s">
        <v>6552</v>
      </c>
      <c r="R3440" t="s">
        <v>6692</v>
      </c>
      <c r="S3440">
        <v>15.36</v>
      </c>
      <c r="T3440">
        <v>2</v>
      </c>
      <c r="U3440">
        <v>0</v>
      </c>
      <c r="V3440">
        <v>7.68</v>
      </c>
      <c r="W3440" t="s">
        <v>10944</v>
      </c>
      <c r="X3440" t="s">
        <v>10940</v>
      </c>
      <c r="Y3440">
        <v>10</v>
      </c>
      <c r="Z3440" t="s">
        <v>10945</v>
      </c>
      <c r="AA3440">
        <v>0.5</v>
      </c>
    </row>
    <row r="3441" spans="1:27" x14ac:dyDescent="0.35">
      <c r="A3441">
        <v>5536</v>
      </c>
      <c r="B3441" t="s">
        <v>5156</v>
      </c>
      <c r="C3441">
        <v>2013</v>
      </c>
      <c r="D3441" s="1">
        <v>41432</v>
      </c>
      <c r="E3441" s="1">
        <v>41433</v>
      </c>
      <c r="F3441" t="s">
        <v>56</v>
      </c>
      <c r="G3441" t="s">
        <v>1272</v>
      </c>
      <c r="H3441" t="s">
        <v>1273</v>
      </c>
      <c r="I3441" t="s">
        <v>38</v>
      </c>
      <c r="J3441" t="s">
        <v>27</v>
      </c>
      <c r="K3441" t="s">
        <v>4595</v>
      </c>
      <c r="L3441" t="s">
        <v>3631</v>
      </c>
      <c r="M3441">
        <v>72209</v>
      </c>
      <c r="N3441" t="s">
        <v>3507</v>
      </c>
      <c r="O3441" t="s">
        <v>6693</v>
      </c>
      <c r="P3441" t="s">
        <v>32</v>
      </c>
      <c r="Q3441" t="s">
        <v>6552</v>
      </c>
      <c r="R3441" t="s">
        <v>6694</v>
      </c>
      <c r="S3441">
        <v>64.14</v>
      </c>
      <c r="T3441">
        <v>3</v>
      </c>
      <c r="U3441">
        <v>0</v>
      </c>
      <c r="V3441">
        <v>30.787199999999999</v>
      </c>
      <c r="W3441" t="s">
        <v>10936</v>
      </c>
      <c r="X3441" t="s">
        <v>10942</v>
      </c>
      <c r="Y3441">
        <v>6</v>
      </c>
      <c r="Z3441" t="s">
        <v>10946</v>
      </c>
      <c r="AA3441">
        <v>0.48</v>
      </c>
    </row>
    <row r="3442" spans="1:27" x14ac:dyDescent="0.35">
      <c r="A3442">
        <v>5537</v>
      </c>
      <c r="B3442" t="s">
        <v>5156</v>
      </c>
      <c r="C3442">
        <v>2013</v>
      </c>
      <c r="D3442" s="1">
        <v>41432</v>
      </c>
      <c r="E3442" s="1">
        <v>41433</v>
      </c>
      <c r="F3442" t="s">
        <v>56</v>
      </c>
      <c r="G3442" t="s">
        <v>1272</v>
      </c>
      <c r="H3442" t="s">
        <v>1273</v>
      </c>
      <c r="I3442" t="s">
        <v>38</v>
      </c>
      <c r="J3442" t="s">
        <v>27</v>
      </c>
      <c r="K3442" t="s">
        <v>4595</v>
      </c>
      <c r="L3442" t="s">
        <v>3631</v>
      </c>
      <c r="M3442">
        <v>72209</v>
      </c>
      <c r="N3442" t="s">
        <v>3507</v>
      </c>
      <c r="O3442" t="s">
        <v>6695</v>
      </c>
      <c r="P3442" t="s">
        <v>32</v>
      </c>
      <c r="Q3442" t="s">
        <v>6552</v>
      </c>
      <c r="R3442" t="s">
        <v>6696</v>
      </c>
      <c r="S3442">
        <v>11.67</v>
      </c>
      <c r="T3442">
        <v>3</v>
      </c>
      <c r="U3442">
        <v>0</v>
      </c>
      <c r="V3442">
        <v>5.6015999999999995</v>
      </c>
      <c r="W3442" t="s">
        <v>10936</v>
      </c>
      <c r="X3442" t="s">
        <v>10942</v>
      </c>
      <c r="Y3442">
        <v>6</v>
      </c>
      <c r="Z3442" t="s">
        <v>10946</v>
      </c>
      <c r="AA3442">
        <v>0.48</v>
      </c>
    </row>
    <row r="3443" spans="1:27" x14ac:dyDescent="0.35">
      <c r="A3443">
        <v>5562</v>
      </c>
      <c r="B3443" t="s">
        <v>3947</v>
      </c>
      <c r="C3443">
        <v>2014</v>
      </c>
      <c r="D3443" s="1">
        <v>41730</v>
      </c>
      <c r="E3443" s="1">
        <v>41732</v>
      </c>
      <c r="F3443" t="s">
        <v>45</v>
      </c>
      <c r="G3443" t="s">
        <v>3948</v>
      </c>
      <c r="H3443" t="s">
        <v>3949</v>
      </c>
      <c r="I3443" t="s">
        <v>26</v>
      </c>
      <c r="J3443" t="s">
        <v>27</v>
      </c>
      <c r="K3443" t="s">
        <v>3829</v>
      </c>
      <c r="L3443" t="s">
        <v>3522</v>
      </c>
      <c r="M3443">
        <v>30318</v>
      </c>
      <c r="N3443" t="s">
        <v>3507</v>
      </c>
      <c r="O3443" t="s">
        <v>6697</v>
      </c>
      <c r="P3443" t="s">
        <v>32</v>
      </c>
      <c r="Q3443" t="s">
        <v>6552</v>
      </c>
      <c r="R3443" t="s">
        <v>6698</v>
      </c>
      <c r="S3443">
        <v>34.54</v>
      </c>
      <c r="T3443">
        <v>1</v>
      </c>
      <c r="U3443">
        <v>0</v>
      </c>
      <c r="V3443">
        <v>17.27</v>
      </c>
      <c r="W3443" t="s">
        <v>10939</v>
      </c>
      <c r="X3443" t="s">
        <v>10942</v>
      </c>
      <c r="Y3443">
        <v>4</v>
      </c>
      <c r="Z3443" t="s">
        <v>10943</v>
      </c>
      <c r="AA3443">
        <v>0.5</v>
      </c>
    </row>
    <row r="3444" spans="1:27" x14ac:dyDescent="0.35">
      <c r="A3444">
        <v>5564</v>
      </c>
      <c r="B3444" t="s">
        <v>3947</v>
      </c>
      <c r="C3444">
        <v>2014</v>
      </c>
      <c r="D3444" s="1">
        <v>41730</v>
      </c>
      <c r="E3444" s="1">
        <v>41732</v>
      </c>
      <c r="F3444" t="s">
        <v>45</v>
      </c>
      <c r="G3444" t="s">
        <v>3948</v>
      </c>
      <c r="H3444" t="s">
        <v>3949</v>
      </c>
      <c r="I3444" t="s">
        <v>26</v>
      </c>
      <c r="J3444" t="s">
        <v>27</v>
      </c>
      <c r="K3444" t="s">
        <v>3829</v>
      </c>
      <c r="L3444" t="s">
        <v>3522</v>
      </c>
      <c r="M3444">
        <v>30318</v>
      </c>
      <c r="N3444" t="s">
        <v>3507</v>
      </c>
      <c r="O3444" t="s">
        <v>6699</v>
      </c>
      <c r="P3444" t="s">
        <v>32</v>
      </c>
      <c r="Q3444" t="s">
        <v>6552</v>
      </c>
      <c r="R3444" t="s">
        <v>6700</v>
      </c>
      <c r="S3444">
        <v>64.12</v>
      </c>
      <c r="T3444">
        <v>4</v>
      </c>
      <c r="U3444">
        <v>0</v>
      </c>
      <c r="V3444">
        <v>30.7776</v>
      </c>
      <c r="W3444" t="s">
        <v>10939</v>
      </c>
      <c r="X3444" t="s">
        <v>10942</v>
      </c>
      <c r="Y3444">
        <v>4</v>
      </c>
      <c r="Z3444" t="s">
        <v>10943</v>
      </c>
      <c r="AA3444">
        <v>0.48</v>
      </c>
    </row>
    <row r="3445" spans="1:27" x14ac:dyDescent="0.35">
      <c r="A3445">
        <v>5593</v>
      </c>
      <c r="B3445" t="s">
        <v>4182</v>
      </c>
      <c r="C3445">
        <v>2011</v>
      </c>
      <c r="D3445" s="1">
        <v>40829</v>
      </c>
      <c r="E3445" s="1">
        <v>40834</v>
      </c>
      <c r="F3445" t="s">
        <v>45</v>
      </c>
      <c r="G3445" t="s">
        <v>582</v>
      </c>
      <c r="H3445" t="s">
        <v>583</v>
      </c>
      <c r="I3445" t="s">
        <v>26</v>
      </c>
      <c r="J3445" t="s">
        <v>27</v>
      </c>
      <c r="K3445" t="s">
        <v>2903</v>
      </c>
      <c r="L3445" t="s">
        <v>3901</v>
      </c>
      <c r="M3445">
        <v>8701</v>
      </c>
      <c r="N3445" t="s">
        <v>3728</v>
      </c>
      <c r="O3445" t="s">
        <v>6664</v>
      </c>
      <c r="P3445" t="s">
        <v>32</v>
      </c>
      <c r="Q3445" t="s">
        <v>6552</v>
      </c>
      <c r="R3445" t="s">
        <v>6665</v>
      </c>
      <c r="S3445">
        <v>18.940000000000001</v>
      </c>
      <c r="T3445">
        <v>1</v>
      </c>
      <c r="U3445">
        <v>0</v>
      </c>
      <c r="V3445">
        <v>9.4700000000000006</v>
      </c>
      <c r="W3445" t="s">
        <v>10944</v>
      </c>
      <c r="X3445" t="s">
        <v>10940</v>
      </c>
      <c r="Y3445">
        <v>10</v>
      </c>
      <c r="Z3445" t="s">
        <v>10945</v>
      </c>
      <c r="AA3445">
        <v>0.5</v>
      </c>
    </row>
    <row r="3446" spans="1:27" x14ac:dyDescent="0.35">
      <c r="A3446">
        <v>5635</v>
      </c>
      <c r="B3446" t="s">
        <v>6701</v>
      </c>
      <c r="C3446">
        <v>2012</v>
      </c>
      <c r="D3446" s="1">
        <v>41248</v>
      </c>
      <c r="E3446" s="1">
        <v>41249</v>
      </c>
      <c r="F3446" t="s">
        <v>56</v>
      </c>
      <c r="G3446" t="s">
        <v>4523</v>
      </c>
      <c r="H3446" t="s">
        <v>4524</v>
      </c>
      <c r="I3446" t="s">
        <v>127</v>
      </c>
      <c r="J3446" t="s">
        <v>27</v>
      </c>
      <c r="K3446" t="s">
        <v>4576</v>
      </c>
      <c r="L3446" t="s">
        <v>3478</v>
      </c>
      <c r="M3446">
        <v>48104</v>
      </c>
      <c r="N3446" t="s">
        <v>3479</v>
      </c>
      <c r="O3446" t="s">
        <v>6578</v>
      </c>
      <c r="P3446" t="s">
        <v>32</v>
      </c>
      <c r="Q3446" t="s">
        <v>6552</v>
      </c>
      <c r="R3446" t="s">
        <v>6579</v>
      </c>
      <c r="S3446">
        <v>152.79999999999998</v>
      </c>
      <c r="T3446">
        <v>5</v>
      </c>
      <c r="U3446">
        <v>0</v>
      </c>
      <c r="V3446">
        <v>76.399999999999991</v>
      </c>
      <c r="W3446" t="s">
        <v>10948</v>
      </c>
      <c r="X3446" t="s">
        <v>10940</v>
      </c>
      <c r="Y3446">
        <v>12</v>
      </c>
      <c r="Z3446" t="s">
        <v>10941</v>
      </c>
      <c r="AA3446">
        <v>0.5</v>
      </c>
    </row>
    <row r="3447" spans="1:27" x14ac:dyDescent="0.35">
      <c r="A3447">
        <v>5874</v>
      </c>
      <c r="B3447" t="s">
        <v>6702</v>
      </c>
      <c r="C3447">
        <v>2014</v>
      </c>
      <c r="D3447" s="1">
        <v>41795</v>
      </c>
      <c r="E3447" s="1">
        <v>41795</v>
      </c>
      <c r="F3447" t="s">
        <v>234</v>
      </c>
      <c r="G3447" t="s">
        <v>1876</v>
      </c>
      <c r="H3447" t="s">
        <v>1877</v>
      </c>
      <c r="I3447" t="s">
        <v>127</v>
      </c>
      <c r="J3447" t="s">
        <v>27</v>
      </c>
      <c r="K3447" t="s">
        <v>3873</v>
      </c>
      <c r="L3447" t="s">
        <v>3631</v>
      </c>
      <c r="M3447">
        <v>72401</v>
      </c>
      <c r="N3447" t="s">
        <v>3507</v>
      </c>
      <c r="O3447" t="s">
        <v>6703</v>
      </c>
      <c r="P3447" t="s">
        <v>32</v>
      </c>
      <c r="Q3447" t="s">
        <v>6552</v>
      </c>
      <c r="R3447" t="s">
        <v>6704</v>
      </c>
      <c r="S3447">
        <v>108.08</v>
      </c>
      <c r="T3447">
        <v>7</v>
      </c>
      <c r="U3447">
        <v>0</v>
      </c>
      <c r="V3447">
        <v>54.04</v>
      </c>
      <c r="W3447" t="s">
        <v>10939</v>
      </c>
      <c r="X3447" t="s">
        <v>10942</v>
      </c>
      <c r="Y3447">
        <v>6</v>
      </c>
      <c r="Z3447" t="s">
        <v>10946</v>
      </c>
      <c r="AA3447">
        <v>0.5</v>
      </c>
    </row>
    <row r="3448" spans="1:27" x14ac:dyDescent="0.35">
      <c r="A3448">
        <v>5875</v>
      </c>
      <c r="B3448" t="s">
        <v>6702</v>
      </c>
      <c r="C3448">
        <v>2014</v>
      </c>
      <c r="D3448" s="1">
        <v>41795</v>
      </c>
      <c r="E3448" s="1">
        <v>41795</v>
      </c>
      <c r="F3448" t="s">
        <v>234</v>
      </c>
      <c r="G3448" t="s">
        <v>1876</v>
      </c>
      <c r="H3448" t="s">
        <v>1877</v>
      </c>
      <c r="I3448" t="s">
        <v>127</v>
      </c>
      <c r="J3448" t="s">
        <v>27</v>
      </c>
      <c r="K3448" t="s">
        <v>3873</v>
      </c>
      <c r="L3448" t="s">
        <v>3631</v>
      </c>
      <c r="M3448">
        <v>72401</v>
      </c>
      <c r="N3448" t="s">
        <v>3507</v>
      </c>
      <c r="O3448" t="s">
        <v>6705</v>
      </c>
      <c r="P3448" t="s">
        <v>32</v>
      </c>
      <c r="Q3448" t="s">
        <v>6552</v>
      </c>
      <c r="R3448" t="s">
        <v>6706</v>
      </c>
      <c r="S3448">
        <v>9.5400000000000009</v>
      </c>
      <c r="T3448">
        <v>3</v>
      </c>
      <c r="U3448">
        <v>0</v>
      </c>
      <c r="V3448">
        <v>4.3883999999999999</v>
      </c>
      <c r="W3448" t="s">
        <v>10939</v>
      </c>
      <c r="X3448" t="s">
        <v>10942</v>
      </c>
      <c r="Y3448">
        <v>6</v>
      </c>
      <c r="Z3448" t="s">
        <v>10946</v>
      </c>
      <c r="AA3448">
        <v>0.45999999999999996</v>
      </c>
    </row>
    <row r="3449" spans="1:27" x14ac:dyDescent="0.35">
      <c r="A3449">
        <v>5890</v>
      </c>
      <c r="B3449" t="s">
        <v>6707</v>
      </c>
      <c r="C3449">
        <v>2013</v>
      </c>
      <c r="D3449" s="1">
        <v>41379</v>
      </c>
      <c r="E3449" s="1">
        <v>41382</v>
      </c>
      <c r="F3449" t="s">
        <v>56</v>
      </c>
      <c r="G3449" t="s">
        <v>556</v>
      </c>
      <c r="H3449" t="s">
        <v>557</v>
      </c>
      <c r="I3449" t="s">
        <v>38</v>
      </c>
      <c r="J3449" t="s">
        <v>27</v>
      </c>
      <c r="K3449" t="s">
        <v>3997</v>
      </c>
      <c r="L3449" t="s">
        <v>3849</v>
      </c>
      <c r="M3449">
        <v>21215</v>
      </c>
      <c r="N3449" t="s">
        <v>3728</v>
      </c>
      <c r="O3449" t="s">
        <v>6708</v>
      </c>
      <c r="P3449" t="s">
        <v>32</v>
      </c>
      <c r="Q3449" t="s">
        <v>6552</v>
      </c>
      <c r="R3449" t="s">
        <v>6709</v>
      </c>
      <c r="S3449">
        <v>25.06</v>
      </c>
      <c r="T3449">
        <v>2</v>
      </c>
      <c r="U3449">
        <v>0</v>
      </c>
      <c r="V3449">
        <v>11.778199999999998</v>
      </c>
      <c r="W3449" t="s">
        <v>10936</v>
      </c>
      <c r="X3449" t="s">
        <v>10942</v>
      </c>
      <c r="Y3449">
        <v>4</v>
      </c>
      <c r="Z3449" t="s">
        <v>10943</v>
      </c>
      <c r="AA3449">
        <v>0.47</v>
      </c>
    </row>
    <row r="3450" spans="1:27" x14ac:dyDescent="0.35">
      <c r="A3450">
        <v>5948</v>
      </c>
      <c r="B3450" t="s">
        <v>6710</v>
      </c>
      <c r="C3450">
        <v>2012</v>
      </c>
      <c r="D3450" s="1">
        <v>41166</v>
      </c>
      <c r="E3450" s="1">
        <v>41170</v>
      </c>
      <c r="F3450" t="s">
        <v>45</v>
      </c>
      <c r="G3450" t="s">
        <v>4167</v>
      </c>
      <c r="H3450" t="s">
        <v>4168</v>
      </c>
      <c r="I3450" t="s">
        <v>127</v>
      </c>
      <c r="J3450" t="s">
        <v>27</v>
      </c>
      <c r="K3450" t="s">
        <v>3677</v>
      </c>
      <c r="L3450" t="s">
        <v>3678</v>
      </c>
      <c r="M3450">
        <v>50315</v>
      </c>
      <c r="N3450" t="s">
        <v>3479</v>
      </c>
      <c r="O3450" t="s">
        <v>6711</v>
      </c>
      <c r="P3450" t="s">
        <v>32</v>
      </c>
      <c r="Q3450" t="s">
        <v>6552</v>
      </c>
      <c r="R3450" t="s">
        <v>6712</v>
      </c>
      <c r="S3450">
        <v>25.9</v>
      </c>
      <c r="T3450">
        <v>5</v>
      </c>
      <c r="U3450">
        <v>0</v>
      </c>
      <c r="V3450">
        <v>12.690999999999999</v>
      </c>
      <c r="W3450" t="s">
        <v>10948</v>
      </c>
      <c r="X3450" t="s">
        <v>10937</v>
      </c>
      <c r="Y3450">
        <v>9</v>
      </c>
      <c r="Z3450" t="s">
        <v>10949</v>
      </c>
      <c r="AA3450">
        <v>0.49</v>
      </c>
    </row>
    <row r="3451" spans="1:27" x14ac:dyDescent="0.35">
      <c r="A3451">
        <v>5952</v>
      </c>
      <c r="B3451" t="s">
        <v>5164</v>
      </c>
      <c r="C3451">
        <v>2014</v>
      </c>
      <c r="D3451" s="1">
        <v>41704</v>
      </c>
      <c r="E3451" s="1">
        <v>41704</v>
      </c>
      <c r="F3451" t="s">
        <v>234</v>
      </c>
      <c r="G3451" t="s">
        <v>1913</v>
      </c>
      <c r="H3451" t="s">
        <v>1914</v>
      </c>
      <c r="I3451" t="s">
        <v>26</v>
      </c>
      <c r="J3451" t="s">
        <v>27</v>
      </c>
      <c r="K3451" t="s">
        <v>3556</v>
      </c>
      <c r="L3451" t="s">
        <v>3557</v>
      </c>
      <c r="M3451">
        <v>38671</v>
      </c>
      <c r="N3451" t="s">
        <v>3507</v>
      </c>
      <c r="O3451" t="s">
        <v>6713</v>
      </c>
      <c r="P3451" t="s">
        <v>32</v>
      </c>
      <c r="Q3451" t="s">
        <v>6552</v>
      </c>
      <c r="R3451" t="s">
        <v>6714</v>
      </c>
      <c r="S3451">
        <v>234.36</v>
      </c>
      <c r="T3451">
        <v>6</v>
      </c>
      <c r="U3451">
        <v>0</v>
      </c>
      <c r="V3451">
        <v>112.49279999999999</v>
      </c>
      <c r="W3451" t="s">
        <v>10939</v>
      </c>
      <c r="X3451" t="s">
        <v>10950</v>
      </c>
      <c r="Y3451">
        <v>3</v>
      </c>
      <c r="Z3451" t="s">
        <v>10953</v>
      </c>
      <c r="AA3451">
        <v>0.47999999999999993</v>
      </c>
    </row>
    <row r="3452" spans="1:27" x14ac:dyDescent="0.35">
      <c r="A3452">
        <v>6260</v>
      </c>
      <c r="B3452" t="s">
        <v>6715</v>
      </c>
      <c r="C3452">
        <v>2012</v>
      </c>
      <c r="D3452" s="1">
        <v>41134</v>
      </c>
      <c r="E3452" s="1">
        <v>41138</v>
      </c>
      <c r="F3452" t="s">
        <v>45</v>
      </c>
      <c r="G3452" t="s">
        <v>1050</v>
      </c>
      <c r="H3452" t="s">
        <v>1051</v>
      </c>
      <c r="I3452" t="s">
        <v>38</v>
      </c>
      <c r="J3452" t="s">
        <v>27</v>
      </c>
      <c r="K3452" t="s">
        <v>3625</v>
      </c>
      <c r="L3452" t="s">
        <v>3626</v>
      </c>
      <c r="M3452">
        <v>47374</v>
      </c>
      <c r="N3452" t="s">
        <v>3479</v>
      </c>
      <c r="O3452" t="s">
        <v>6643</v>
      </c>
      <c r="P3452" t="s">
        <v>32</v>
      </c>
      <c r="Q3452" t="s">
        <v>6552</v>
      </c>
      <c r="R3452" t="s">
        <v>6644</v>
      </c>
      <c r="S3452">
        <v>11.36</v>
      </c>
      <c r="T3452">
        <v>4</v>
      </c>
      <c r="U3452">
        <v>0</v>
      </c>
      <c r="V3452">
        <v>5.5663999999999998</v>
      </c>
      <c r="W3452" t="s">
        <v>10948</v>
      </c>
      <c r="X3452" t="s">
        <v>10937</v>
      </c>
      <c r="Y3452">
        <v>8</v>
      </c>
      <c r="Z3452" t="s">
        <v>10954</v>
      </c>
      <c r="AA3452">
        <v>0.49</v>
      </c>
    </row>
    <row r="3453" spans="1:27" x14ac:dyDescent="0.35">
      <c r="A3453">
        <v>6265</v>
      </c>
      <c r="B3453" t="s">
        <v>6716</v>
      </c>
      <c r="C3453">
        <v>2013</v>
      </c>
      <c r="D3453" s="1">
        <v>41554</v>
      </c>
      <c r="E3453" s="1">
        <v>41554</v>
      </c>
      <c r="F3453" t="s">
        <v>234</v>
      </c>
      <c r="G3453" t="s">
        <v>1202</v>
      </c>
      <c r="H3453" t="s">
        <v>1203</v>
      </c>
      <c r="I3453" t="s">
        <v>38</v>
      </c>
      <c r="J3453" t="s">
        <v>27</v>
      </c>
      <c r="K3453" t="s">
        <v>3637</v>
      </c>
      <c r="L3453" t="s">
        <v>3540</v>
      </c>
      <c r="M3453">
        <v>74133</v>
      </c>
      <c r="N3453" t="s">
        <v>3479</v>
      </c>
      <c r="O3453" t="s">
        <v>6717</v>
      </c>
      <c r="P3453" t="s">
        <v>32</v>
      </c>
      <c r="Q3453" t="s">
        <v>6552</v>
      </c>
      <c r="R3453" t="s">
        <v>6718</v>
      </c>
      <c r="S3453">
        <v>28.849999999999998</v>
      </c>
      <c r="T3453">
        <v>5</v>
      </c>
      <c r="U3453">
        <v>0</v>
      </c>
      <c r="V3453">
        <v>14.424999999999999</v>
      </c>
      <c r="W3453" t="s">
        <v>10936</v>
      </c>
      <c r="X3453" t="s">
        <v>10940</v>
      </c>
      <c r="Y3453">
        <v>10</v>
      </c>
      <c r="Z3453" t="s">
        <v>10945</v>
      </c>
      <c r="AA3453">
        <v>0.5</v>
      </c>
    </row>
    <row r="3454" spans="1:27" x14ac:dyDescent="0.35">
      <c r="A3454">
        <v>6269</v>
      </c>
      <c r="B3454" t="s">
        <v>4586</v>
      </c>
      <c r="C3454">
        <v>2012</v>
      </c>
      <c r="D3454" s="1">
        <v>41183</v>
      </c>
      <c r="E3454" s="1">
        <v>41186</v>
      </c>
      <c r="F3454" t="s">
        <v>45</v>
      </c>
      <c r="G3454" t="s">
        <v>1478</v>
      </c>
      <c r="H3454" t="s">
        <v>1479</v>
      </c>
      <c r="I3454" t="s">
        <v>127</v>
      </c>
      <c r="J3454" t="s">
        <v>27</v>
      </c>
      <c r="K3454" t="s">
        <v>4587</v>
      </c>
      <c r="L3454" t="s">
        <v>3785</v>
      </c>
      <c r="M3454">
        <v>2138</v>
      </c>
      <c r="N3454" t="s">
        <v>3728</v>
      </c>
      <c r="O3454" t="s">
        <v>6719</v>
      </c>
      <c r="P3454" t="s">
        <v>32</v>
      </c>
      <c r="Q3454" t="s">
        <v>6552</v>
      </c>
      <c r="R3454" t="s">
        <v>6720</v>
      </c>
      <c r="S3454">
        <v>22.450000000000003</v>
      </c>
      <c r="T3454">
        <v>5</v>
      </c>
      <c r="U3454">
        <v>0</v>
      </c>
      <c r="V3454">
        <v>10.327</v>
      </c>
      <c r="W3454" t="s">
        <v>10948</v>
      </c>
      <c r="X3454" t="s">
        <v>10940</v>
      </c>
      <c r="Y3454">
        <v>10</v>
      </c>
      <c r="Z3454" t="s">
        <v>10945</v>
      </c>
      <c r="AA3454">
        <v>0.45999999999999996</v>
      </c>
    </row>
    <row r="3455" spans="1:27" x14ac:dyDescent="0.35">
      <c r="A3455">
        <v>6344</v>
      </c>
      <c r="B3455" t="s">
        <v>4590</v>
      </c>
      <c r="C3455">
        <v>2012</v>
      </c>
      <c r="D3455" s="1">
        <v>40975</v>
      </c>
      <c r="E3455" s="1">
        <v>40978</v>
      </c>
      <c r="F3455" t="s">
        <v>56</v>
      </c>
      <c r="G3455" t="s">
        <v>3294</v>
      </c>
      <c r="H3455" t="s">
        <v>3295</v>
      </c>
      <c r="I3455" t="s">
        <v>127</v>
      </c>
      <c r="J3455" t="s">
        <v>27</v>
      </c>
      <c r="K3455" t="s">
        <v>3821</v>
      </c>
      <c r="L3455" t="s">
        <v>3822</v>
      </c>
      <c r="M3455">
        <v>19711</v>
      </c>
      <c r="N3455" t="s">
        <v>3728</v>
      </c>
      <c r="O3455" t="s">
        <v>6680</v>
      </c>
      <c r="P3455" t="s">
        <v>32</v>
      </c>
      <c r="Q3455" t="s">
        <v>6552</v>
      </c>
      <c r="R3455" t="s">
        <v>6681</v>
      </c>
      <c r="S3455">
        <v>30.44</v>
      </c>
      <c r="T3455">
        <v>2</v>
      </c>
      <c r="U3455">
        <v>0</v>
      </c>
      <c r="V3455">
        <v>14.9156</v>
      </c>
      <c r="W3455" t="s">
        <v>10948</v>
      </c>
      <c r="X3455" t="s">
        <v>10950</v>
      </c>
      <c r="Y3455">
        <v>3</v>
      </c>
      <c r="Z3455" t="s">
        <v>10953</v>
      </c>
      <c r="AA3455">
        <v>0.49</v>
      </c>
    </row>
    <row r="3456" spans="1:27" x14ac:dyDescent="0.35">
      <c r="A3456">
        <v>6345</v>
      </c>
      <c r="B3456" t="s">
        <v>4590</v>
      </c>
      <c r="C3456">
        <v>2012</v>
      </c>
      <c r="D3456" s="1">
        <v>40975</v>
      </c>
      <c r="E3456" s="1">
        <v>40978</v>
      </c>
      <c r="F3456" t="s">
        <v>56</v>
      </c>
      <c r="G3456" t="s">
        <v>3294</v>
      </c>
      <c r="H3456" t="s">
        <v>3295</v>
      </c>
      <c r="I3456" t="s">
        <v>127</v>
      </c>
      <c r="J3456" t="s">
        <v>27</v>
      </c>
      <c r="K3456" t="s">
        <v>3821</v>
      </c>
      <c r="L3456" t="s">
        <v>3822</v>
      </c>
      <c r="M3456">
        <v>19711</v>
      </c>
      <c r="N3456" t="s">
        <v>3728</v>
      </c>
      <c r="O3456" t="s">
        <v>6585</v>
      </c>
      <c r="P3456" t="s">
        <v>32</v>
      </c>
      <c r="Q3456" t="s">
        <v>6552</v>
      </c>
      <c r="R3456" t="s">
        <v>6586</v>
      </c>
      <c r="S3456">
        <v>69.28</v>
      </c>
      <c r="T3456">
        <v>2</v>
      </c>
      <c r="U3456">
        <v>0</v>
      </c>
      <c r="V3456">
        <v>33.254399999999997</v>
      </c>
      <c r="W3456" t="s">
        <v>10948</v>
      </c>
      <c r="X3456" t="s">
        <v>10950</v>
      </c>
      <c r="Y3456">
        <v>3</v>
      </c>
      <c r="Z3456" t="s">
        <v>10953</v>
      </c>
      <c r="AA3456">
        <v>0.47999999999999993</v>
      </c>
    </row>
    <row r="3457" spans="1:27" x14ac:dyDescent="0.35">
      <c r="A3457">
        <v>6403</v>
      </c>
      <c r="B3457" t="s">
        <v>3972</v>
      </c>
      <c r="C3457">
        <v>2014</v>
      </c>
      <c r="D3457" s="1">
        <v>41790</v>
      </c>
      <c r="E3457" s="1">
        <v>41791</v>
      </c>
      <c r="F3457" t="s">
        <v>56</v>
      </c>
      <c r="G3457" t="s">
        <v>1294</v>
      </c>
      <c r="H3457" t="s">
        <v>1295</v>
      </c>
      <c r="I3457" t="s">
        <v>38</v>
      </c>
      <c r="J3457" t="s">
        <v>27</v>
      </c>
      <c r="K3457" t="s">
        <v>3703</v>
      </c>
      <c r="L3457" t="s">
        <v>3704</v>
      </c>
      <c r="M3457">
        <v>70506</v>
      </c>
      <c r="N3457" t="s">
        <v>3507</v>
      </c>
      <c r="O3457" t="s">
        <v>6695</v>
      </c>
      <c r="P3457" t="s">
        <v>32</v>
      </c>
      <c r="Q3457" t="s">
        <v>6552</v>
      </c>
      <c r="R3457" t="s">
        <v>6696</v>
      </c>
      <c r="S3457">
        <v>3.89</v>
      </c>
      <c r="T3457">
        <v>1</v>
      </c>
      <c r="U3457">
        <v>0</v>
      </c>
      <c r="V3457">
        <v>1.8672</v>
      </c>
      <c r="W3457" t="s">
        <v>10939</v>
      </c>
      <c r="X3457" t="s">
        <v>10942</v>
      </c>
      <c r="Y3457">
        <v>5</v>
      </c>
      <c r="Z3457" t="s">
        <v>10952</v>
      </c>
      <c r="AA3457">
        <v>0.48</v>
      </c>
    </row>
    <row r="3458" spans="1:27" x14ac:dyDescent="0.35">
      <c r="A3458">
        <v>6521</v>
      </c>
      <c r="B3458" t="s">
        <v>4193</v>
      </c>
      <c r="C3458">
        <v>2014</v>
      </c>
      <c r="D3458" s="1">
        <v>41656</v>
      </c>
      <c r="E3458" s="1">
        <v>41658</v>
      </c>
      <c r="F3458" t="s">
        <v>45</v>
      </c>
      <c r="G3458" t="s">
        <v>1158</v>
      </c>
      <c r="H3458" t="s">
        <v>1159</v>
      </c>
      <c r="I3458" t="s">
        <v>38</v>
      </c>
      <c r="J3458" t="s">
        <v>27</v>
      </c>
      <c r="K3458" t="s">
        <v>3586</v>
      </c>
      <c r="L3458" t="s">
        <v>3478</v>
      </c>
      <c r="M3458">
        <v>49201</v>
      </c>
      <c r="N3458" t="s">
        <v>3479</v>
      </c>
      <c r="O3458" t="s">
        <v>6721</v>
      </c>
      <c r="P3458" t="s">
        <v>32</v>
      </c>
      <c r="Q3458" t="s">
        <v>6552</v>
      </c>
      <c r="R3458" t="s">
        <v>6722</v>
      </c>
      <c r="S3458">
        <v>5443.96</v>
      </c>
      <c r="T3458">
        <v>4</v>
      </c>
      <c r="U3458">
        <v>0</v>
      </c>
      <c r="V3458">
        <v>2504.2215999999999</v>
      </c>
      <c r="W3458" t="s">
        <v>10939</v>
      </c>
      <c r="X3458" t="s">
        <v>10950</v>
      </c>
      <c r="Y3458">
        <v>1</v>
      </c>
      <c r="Z3458" t="s">
        <v>10951</v>
      </c>
      <c r="AA3458">
        <v>0.45999999999999996</v>
      </c>
    </row>
    <row r="3459" spans="1:27" x14ac:dyDescent="0.35">
      <c r="A3459">
        <v>6663</v>
      </c>
      <c r="B3459" t="s">
        <v>5978</v>
      </c>
      <c r="C3459">
        <v>2012</v>
      </c>
      <c r="D3459" s="1">
        <v>41129</v>
      </c>
      <c r="E3459" s="1">
        <v>41131</v>
      </c>
      <c r="F3459" t="s">
        <v>45</v>
      </c>
      <c r="G3459" t="s">
        <v>5477</v>
      </c>
      <c r="H3459" t="s">
        <v>5478</v>
      </c>
      <c r="I3459" t="s">
        <v>38</v>
      </c>
      <c r="J3459" t="s">
        <v>27</v>
      </c>
      <c r="K3459" t="s">
        <v>3993</v>
      </c>
      <c r="L3459" t="s">
        <v>3785</v>
      </c>
      <c r="M3459">
        <v>1841</v>
      </c>
      <c r="N3459" t="s">
        <v>3728</v>
      </c>
      <c r="O3459" t="s">
        <v>6666</v>
      </c>
      <c r="P3459" t="s">
        <v>32</v>
      </c>
      <c r="Q3459" t="s">
        <v>6552</v>
      </c>
      <c r="R3459" t="s">
        <v>6667</v>
      </c>
      <c r="S3459">
        <v>447.85999999999996</v>
      </c>
      <c r="T3459">
        <v>7</v>
      </c>
      <c r="U3459">
        <v>0</v>
      </c>
      <c r="V3459">
        <v>210.49419999999998</v>
      </c>
      <c r="W3459" t="s">
        <v>10948</v>
      </c>
      <c r="X3459" t="s">
        <v>10937</v>
      </c>
      <c r="Y3459">
        <v>8</v>
      </c>
      <c r="Z3459" t="s">
        <v>10954</v>
      </c>
      <c r="AA3459">
        <v>0.47</v>
      </c>
    </row>
    <row r="3460" spans="1:27" x14ac:dyDescent="0.35">
      <c r="A3460">
        <v>6683</v>
      </c>
      <c r="B3460" t="s">
        <v>6723</v>
      </c>
      <c r="C3460">
        <v>2014</v>
      </c>
      <c r="D3460" s="1">
        <v>41641</v>
      </c>
      <c r="E3460" s="1">
        <v>41642</v>
      </c>
      <c r="F3460" t="s">
        <v>56</v>
      </c>
      <c r="G3460" t="s">
        <v>2080</v>
      </c>
      <c r="H3460" t="s">
        <v>2081</v>
      </c>
      <c r="I3460" t="s">
        <v>127</v>
      </c>
      <c r="J3460" t="s">
        <v>27</v>
      </c>
      <c r="K3460" t="s">
        <v>3887</v>
      </c>
      <c r="L3460" t="s">
        <v>3572</v>
      </c>
      <c r="M3460">
        <v>53132</v>
      </c>
      <c r="N3460" t="s">
        <v>3479</v>
      </c>
      <c r="O3460" t="s">
        <v>6724</v>
      </c>
      <c r="P3460" t="s">
        <v>32</v>
      </c>
      <c r="Q3460" t="s">
        <v>6552</v>
      </c>
      <c r="R3460" t="s">
        <v>6725</v>
      </c>
      <c r="S3460">
        <v>3.6</v>
      </c>
      <c r="T3460">
        <v>2</v>
      </c>
      <c r="U3460">
        <v>0</v>
      </c>
      <c r="V3460">
        <v>1.728</v>
      </c>
      <c r="W3460" t="s">
        <v>10939</v>
      </c>
      <c r="X3460" t="s">
        <v>10950</v>
      </c>
      <c r="Y3460">
        <v>1</v>
      </c>
      <c r="Z3460" t="s">
        <v>10951</v>
      </c>
      <c r="AA3460">
        <v>0.48</v>
      </c>
    </row>
    <row r="3461" spans="1:27" x14ac:dyDescent="0.35">
      <c r="A3461">
        <v>6693</v>
      </c>
      <c r="B3461" t="s">
        <v>6726</v>
      </c>
      <c r="C3461">
        <v>2014</v>
      </c>
      <c r="D3461" s="1">
        <v>41863</v>
      </c>
      <c r="E3461" s="1">
        <v>41865</v>
      </c>
      <c r="F3461" t="s">
        <v>45</v>
      </c>
      <c r="G3461" t="s">
        <v>4018</v>
      </c>
      <c r="H3461" t="s">
        <v>4019</v>
      </c>
      <c r="I3461" t="s">
        <v>127</v>
      </c>
      <c r="J3461" t="s">
        <v>27</v>
      </c>
      <c r="K3461" t="s">
        <v>4120</v>
      </c>
      <c r="L3461" t="s">
        <v>3704</v>
      </c>
      <c r="M3461">
        <v>70601</v>
      </c>
      <c r="N3461" t="s">
        <v>3507</v>
      </c>
      <c r="O3461" t="s">
        <v>6727</v>
      </c>
      <c r="P3461" t="s">
        <v>32</v>
      </c>
      <c r="Q3461" t="s">
        <v>6552</v>
      </c>
      <c r="R3461" t="s">
        <v>6728</v>
      </c>
      <c r="S3461">
        <v>477.51</v>
      </c>
      <c r="T3461">
        <v>11</v>
      </c>
      <c r="U3461">
        <v>0</v>
      </c>
      <c r="V3461">
        <v>219.65459999999999</v>
      </c>
      <c r="W3461" t="s">
        <v>10939</v>
      </c>
      <c r="X3461" t="s">
        <v>10937</v>
      </c>
      <c r="Y3461">
        <v>8</v>
      </c>
      <c r="Z3461" t="s">
        <v>10954</v>
      </c>
      <c r="AA3461">
        <v>0.45999999999999996</v>
      </c>
    </row>
    <row r="3462" spans="1:27" x14ac:dyDescent="0.35">
      <c r="A3462">
        <v>6754</v>
      </c>
      <c r="B3462" t="s">
        <v>4197</v>
      </c>
      <c r="C3462">
        <v>2013</v>
      </c>
      <c r="D3462" s="1">
        <v>41454</v>
      </c>
      <c r="E3462" s="1">
        <v>41456</v>
      </c>
      <c r="F3462" t="s">
        <v>45</v>
      </c>
      <c r="G3462" t="s">
        <v>1531</v>
      </c>
      <c r="H3462" t="s">
        <v>1532</v>
      </c>
      <c r="I3462" t="s">
        <v>38</v>
      </c>
      <c r="J3462" t="s">
        <v>27</v>
      </c>
      <c r="K3462" t="s">
        <v>4198</v>
      </c>
      <c r="L3462" t="s">
        <v>3901</v>
      </c>
      <c r="M3462">
        <v>7501</v>
      </c>
      <c r="N3462" t="s">
        <v>3728</v>
      </c>
      <c r="O3462" t="s">
        <v>6628</v>
      </c>
      <c r="P3462" t="s">
        <v>32</v>
      </c>
      <c r="Q3462" t="s">
        <v>6552</v>
      </c>
      <c r="R3462" t="s">
        <v>6629</v>
      </c>
      <c r="S3462">
        <v>7.96</v>
      </c>
      <c r="T3462">
        <v>2</v>
      </c>
      <c r="U3462">
        <v>0</v>
      </c>
      <c r="V3462">
        <v>3.7412000000000001</v>
      </c>
      <c r="W3462" t="s">
        <v>10936</v>
      </c>
      <c r="X3462" t="s">
        <v>10942</v>
      </c>
      <c r="Y3462">
        <v>6</v>
      </c>
      <c r="Z3462" t="s">
        <v>10946</v>
      </c>
      <c r="AA3462">
        <v>0.47000000000000003</v>
      </c>
    </row>
    <row r="3463" spans="1:27" x14ac:dyDescent="0.35">
      <c r="A3463">
        <v>6781</v>
      </c>
      <c r="B3463" t="s">
        <v>3996</v>
      </c>
      <c r="C3463">
        <v>2013</v>
      </c>
      <c r="D3463" s="1">
        <v>41521</v>
      </c>
      <c r="E3463" s="1">
        <v>41526</v>
      </c>
      <c r="F3463" t="s">
        <v>45</v>
      </c>
      <c r="G3463" t="s">
        <v>1729</v>
      </c>
      <c r="H3463" t="s">
        <v>1730</v>
      </c>
      <c r="I3463" t="s">
        <v>38</v>
      </c>
      <c r="J3463" t="s">
        <v>27</v>
      </c>
      <c r="K3463" t="s">
        <v>3997</v>
      </c>
      <c r="L3463" t="s">
        <v>3849</v>
      </c>
      <c r="M3463">
        <v>21215</v>
      </c>
      <c r="N3463" t="s">
        <v>3728</v>
      </c>
      <c r="O3463" t="s">
        <v>6569</v>
      </c>
      <c r="P3463" t="s">
        <v>32</v>
      </c>
      <c r="Q3463" t="s">
        <v>6552</v>
      </c>
      <c r="R3463" t="s">
        <v>6570</v>
      </c>
      <c r="S3463">
        <v>12.76</v>
      </c>
      <c r="T3463">
        <v>2</v>
      </c>
      <c r="U3463">
        <v>0</v>
      </c>
      <c r="V3463">
        <v>5.8695999999999993</v>
      </c>
      <c r="W3463" t="s">
        <v>10936</v>
      </c>
      <c r="X3463" t="s">
        <v>10937</v>
      </c>
      <c r="Y3463">
        <v>9</v>
      </c>
      <c r="Z3463" t="s">
        <v>10949</v>
      </c>
      <c r="AA3463">
        <v>0.45999999999999996</v>
      </c>
    </row>
    <row r="3464" spans="1:27" x14ac:dyDescent="0.35">
      <c r="A3464">
        <v>6793</v>
      </c>
      <c r="B3464" t="s">
        <v>6729</v>
      </c>
      <c r="C3464">
        <v>2011</v>
      </c>
      <c r="D3464" s="1">
        <v>40770</v>
      </c>
      <c r="E3464" s="1">
        <v>40773</v>
      </c>
      <c r="F3464" t="s">
        <v>56</v>
      </c>
      <c r="G3464" t="s">
        <v>3216</v>
      </c>
      <c r="H3464" t="s">
        <v>3217</v>
      </c>
      <c r="I3464" t="s">
        <v>38</v>
      </c>
      <c r="J3464" t="s">
        <v>27</v>
      </c>
      <c r="K3464" t="s">
        <v>2910</v>
      </c>
      <c r="L3464" t="s">
        <v>3727</v>
      </c>
      <c r="M3464">
        <v>6824</v>
      </c>
      <c r="N3464" t="s">
        <v>3728</v>
      </c>
      <c r="O3464" t="s">
        <v>6730</v>
      </c>
      <c r="P3464" t="s">
        <v>32</v>
      </c>
      <c r="Q3464" t="s">
        <v>6552</v>
      </c>
      <c r="R3464" t="s">
        <v>6731</v>
      </c>
      <c r="S3464">
        <v>62.94</v>
      </c>
      <c r="T3464">
        <v>3</v>
      </c>
      <c r="U3464">
        <v>0</v>
      </c>
      <c r="V3464">
        <v>30.211199999999998</v>
      </c>
      <c r="W3464" t="s">
        <v>10944</v>
      </c>
      <c r="X3464" t="s">
        <v>10937</v>
      </c>
      <c r="Y3464">
        <v>8</v>
      </c>
      <c r="Z3464" t="s">
        <v>10954</v>
      </c>
      <c r="AA3464">
        <v>0.48</v>
      </c>
    </row>
    <row r="3465" spans="1:27" x14ac:dyDescent="0.35">
      <c r="A3465">
        <v>6907</v>
      </c>
      <c r="B3465" t="s">
        <v>6732</v>
      </c>
      <c r="C3465">
        <v>2014</v>
      </c>
      <c r="D3465" s="1">
        <v>41780</v>
      </c>
      <c r="E3465" s="1">
        <v>41780</v>
      </c>
      <c r="F3465" t="s">
        <v>234</v>
      </c>
      <c r="G3465" t="s">
        <v>5112</v>
      </c>
      <c r="H3465" t="s">
        <v>5113</v>
      </c>
      <c r="I3465" t="s">
        <v>26</v>
      </c>
      <c r="J3465" t="s">
        <v>27</v>
      </c>
      <c r="K3465" t="s">
        <v>3927</v>
      </c>
      <c r="L3465" t="s">
        <v>3478</v>
      </c>
      <c r="M3465">
        <v>48183</v>
      </c>
      <c r="N3465" t="s">
        <v>3479</v>
      </c>
      <c r="O3465" t="s">
        <v>6733</v>
      </c>
      <c r="P3465" t="s">
        <v>32</v>
      </c>
      <c r="Q3465" t="s">
        <v>6552</v>
      </c>
      <c r="R3465" t="s">
        <v>6734</v>
      </c>
      <c r="S3465">
        <v>41.28</v>
      </c>
      <c r="T3465">
        <v>2</v>
      </c>
      <c r="U3465">
        <v>0</v>
      </c>
      <c r="V3465">
        <v>19.814399999999999</v>
      </c>
      <c r="W3465" t="s">
        <v>10939</v>
      </c>
      <c r="X3465" t="s">
        <v>10942</v>
      </c>
      <c r="Y3465">
        <v>5</v>
      </c>
      <c r="Z3465" t="s">
        <v>10952</v>
      </c>
      <c r="AA3465">
        <v>0.48</v>
      </c>
    </row>
    <row r="3466" spans="1:27" x14ac:dyDescent="0.35">
      <c r="A3466">
        <v>6965</v>
      </c>
      <c r="B3466" t="s">
        <v>5200</v>
      </c>
      <c r="C3466">
        <v>2013</v>
      </c>
      <c r="D3466" s="1">
        <v>41472</v>
      </c>
      <c r="E3466" s="1">
        <v>41476</v>
      </c>
      <c r="F3466" t="s">
        <v>45</v>
      </c>
      <c r="G3466" t="s">
        <v>482</v>
      </c>
      <c r="H3466" t="s">
        <v>483</v>
      </c>
      <c r="I3466" t="s">
        <v>26</v>
      </c>
      <c r="J3466" t="s">
        <v>27</v>
      </c>
      <c r="K3466" t="s">
        <v>3938</v>
      </c>
      <c r="L3466" t="s">
        <v>4067</v>
      </c>
      <c r="M3466">
        <v>29203</v>
      </c>
      <c r="N3466" t="s">
        <v>3507</v>
      </c>
      <c r="O3466" t="s">
        <v>6630</v>
      </c>
      <c r="P3466" t="s">
        <v>32</v>
      </c>
      <c r="Q3466" t="s">
        <v>6552</v>
      </c>
      <c r="R3466" t="s">
        <v>6631</v>
      </c>
      <c r="S3466">
        <v>24.1</v>
      </c>
      <c r="T3466">
        <v>5</v>
      </c>
      <c r="U3466">
        <v>0</v>
      </c>
      <c r="V3466">
        <v>11.086</v>
      </c>
      <c r="W3466" t="s">
        <v>10936</v>
      </c>
      <c r="X3466" t="s">
        <v>10937</v>
      </c>
      <c r="Y3466">
        <v>7</v>
      </c>
      <c r="Z3466" t="s">
        <v>10938</v>
      </c>
      <c r="AA3466">
        <v>0.45999999999999996</v>
      </c>
    </row>
    <row r="3467" spans="1:27" x14ac:dyDescent="0.35">
      <c r="A3467">
        <v>6967</v>
      </c>
      <c r="B3467" t="s">
        <v>5200</v>
      </c>
      <c r="C3467">
        <v>2013</v>
      </c>
      <c r="D3467" s="1">
        <v>41472</v>
      </c>
      <c r="E3467" s="1">
        <v>41476</v>
      </c>
      <c r="F3467" t="s">
        <v>45</v>
      </c>
      <c r="G3467" t="s">
        <v>482</v>
      </c>
      <c r="H3467" t="s">
        <v>483</v>
      </c>
      <c r="I3467" t="s">
        <v>26</v>
      </c>
      <c r="J3467" t="s">
        <v>27</v>
      </c>
      <c r="K3467" t="s">
        <v>3938</v>
      </c>
      <c r="L3467" t="s">
        <v>4067</v>
      </c>
      <c r="M3467">
        <v>29203</v>
      </c>
      <c r="N3467" t="s">
        <v>3507</v>
      </c>
      <c r="O3467" t="s">
        <v>6735</v>
      </c>
      <c r="P3467" t="s">
        <v>32</v>
      </c>
      <c r="Q3467" t="s">
        <v>6552</v>
      </c>
      <c r="R3467" t="s">
        <v>6736</v>
      </c>
      <c r="S3467">
        <v>6.46</v>
      </c>
      <c r="T3467">
        <v>2</v>
      </c>
      <c r="U3467">
        <v>0</v>
      </c>
      <c r="V3467">
        <v>3.1654</v>
      </c>
      <c r="W3467" t="s">
        <v>10936</v>
      </c>
      <c r="X3467" t="s">
        <v>10937</v>
      </c>
      <c r="Y3467">
        <v>7</v>
      </c>
      <c r="Z3467" t="s">
        <v>10938</v>
      </c>
      <c r="AA3467">
        <v>0.49</v>
      </c>
    </row>
    <row r="3468" spans="1:27" x14ac:dyDescent="0.35">
      <c r="A3468">
        <v>7156</v>
      </c>
      <c r="B3468" t="s">
        <v>5426</v>
      </c>
      <c r="C3468">
        <v>2012</v>
      </c>
      <c r="D3468" s="1">
        <v>41268</v>
      </c>
      <c r="E3468" s="1">
        <v>41270</v>
      </c>
      <c r="F3468" t="s">
        <v>45</v>
      </c>
      <c r="G3468" t="s">
        <v>3871</v>
      </c>
      <c r="H3468" t="s">
        <v>3872</v>
      </c>
      <c r="I3468" t="s">
        <v>38</v>
      </c>
      <c r="J3468" t="s">
        <v>27</v>
      </c>
      <c r="K3468" t="s">
        <v>3521</v>
      </c>
      <c r="L3468" t="s">
        <v>3522</v>
      </c>
      <c r="M3468">
        <v>31907</v>
      </c>
      <c r="N3468" t="s">
        <v>3507</v>
      </c>
      <c r="O3468" t="s">
        <v>6604</v>
      </c>
      <c r="P3468" t="s">
        <v>32</v>
      </c>
      <c r="Q3468" t="s">
        <v>6552</v>
      </c>
      <c r="R3468" t="s">
        <v>6605</v>
      </c>
      <c r="S3468">
        <v>157.89999999999998</v>
      </c>
      <c r="T3468">
        <v>5</v>
      </c>
      <c r="U3468">
        <v>0</v>
      </c>
      <c r="V3468">
        <v>74.212999999999994</v>
      </c>
      <c r="W3468" t="s">
        <v>10948</v>
      </c>
      <c r="X3468" t="s">
        <v>10940</v>
      </c>
      <c r="Y3468">
        <v>12</v>
      </c>
      <c r="Z3468" t="s">
        <v>10941</v>
      </c>
      <c r="AA3468">
        <v>0.47000000000000003</v>
      </c>
    </row>
    <row r="3469" spans="1:27" x14ac:dyDescent="0.35">
      <c r="A3469">
        <v>7195</v>
      </c>
      <c r="B3469" t="s">
        <v>5847</v>
      </c>
      <c r="C3469">
        <v>2013</v>
      </c>
      <c r="D3469" s="1">
        <v>41317</v>
      </c>
      <c r="E3469" s="1">
        <v>41319</v>
      </c>
      <c r="F3469" t="s">
        <v>56</v>
      </c>
      <c r="G3469" t="s">
        <v>3495</v>
      </c>
      <c r="H3469" t="s">
        <v>3496</v>
      </c>
      <c r="I3469" t="s">
        <v>38</v>
      </c>
      <c r="J3469" t="s">
        <v>27</v>
      </c>
      <c r="K3469" t="s">
        <v>3829</v>
      </c>
      <c r="L3469" t="s">
        <v>3522</v>
      </c>
      <c r="M3469">
        <v>30318</v>
      </c>
      <c r="N3469" t="s">
        <v>3507</v>
      </c>
      <c r="O3469" t="s">
        <v>6737</v>
      </c>
      <c r="P3469" t="s">
        <v>32</v>
      </c>
      <c r="Q3469" t="s">
        <v>6552</v>
      </c>
      <c r="R3469" t="s">
        <v>6738</v>
      </c>
      <c r="S3469">
        <v>15.92</v>
      </c>
      <c r="T3469">
        <v>4</v>
      </c>
      <c r="U3469">
        <v>0</v>
      </c>
      <c r="V3469">
        <v>7.4824000000000002</v>
      </c>
      <c r="W3469" t="s">
        <v>10936</v>
      </c>
      <c r="X3469" t="s">
        <v>10950</v>
      </c>
      <c r="Y3469">
        <v>2</v>
      </c>
      <c r="Z3469" t="s">
        <v>10955</v>
      </c>
      <c r="AA3469">
        <v>0.47000000000000003</v>
      </c>
    </row>
    <row r="3470" spans="1:27" x14ac:dyDescent="0.35">
      <c r="A3470">
        <v>7231</v>
      </c>
      <c r="B3470" t="s">
        <v>6287</v>
      </c>
      <c r="C3470">
        <v>2014</v>
      </c>
      <c r="D3470" s="1">
        <v>41712</v>
      </c>
      <c r="E3470" s="1">
        <v>41714</v>
      </c>
      <c r="F3470" t="s">
        <v>56</v>
      </c>
      <c r="G3470" t="s">
        <v>3827</v>
      </c>
      <c r="H3470" t="s">
        <v>3828</v>
      </c>
      <c r="I3470" t="s">
        <v>38</v>
      </c>
      <c r="J3470" t="s">
        <v>27</v>
      </c>
      <c r="K3470" t="s">
        <v>2910</v>
      </c>
      <c r="L3470" t="s">
        <v>3727</v>
      </c>
      <c r="M3470">
        <v>6824</v>
      </c>
      <c r="N3470" t="s">
        <v>3728</v>
      </c>
      <c r="O3470" t="s">
        <v>6703</v>
      </c>
      <c r="P3470" t="s">
        <v>32</v>
      </c>
      <c r="Q3470" t="s">
        <v>6552</v>
      </c>
      <c r="R3470" t="s">
        <v>6704</v>
      </c>
      <c r="S3470">
        <v>30.88</v>
      </c>
      <c r="T3470">
        <v>2</v>
      </c>
      <c r="U3470">
        <v>0</v>
      </c>
      <c r="V3470">
        <v>15.44</v>
      </c>
      <c r="W3470" t="s">
        <v>10939</v>
      </c>
      <c r="X3470" t="s">
        <v>10950</v>
      </c>
      <c r="Y3470">
        <v>3</v>
      </c>
      <c r="Z3470" t="s">
        <v>10953</v>
      </c>
      <c r="AA3470">
        <v>0.5</v>
      </c>
    </row>
    <row r="3471" spans="1:27" x14ac:dyDescent="0.35">
      <c r="A3471">
        <v>7356</v>
      </c>
      <c r="B3471" t="s">
        <v>6739</v>
      </c>
      <c r="C3471">
        <v>2012</v>
      </c>
      <c r="D3471" s="1">
        <v>41274</v>
      </c>
      <c r="E3471" s="1">
        <v>41276</v>
      </c>
      <c r="F3471" t="s">
        <v>45</v>
      </c>
      <c r="G3471" t="s">
        <v>1536</v>
      </c>
      <c r="H3471" t="s">
        <v>1537</v>
      </c>
      <c r="I3471" t="s">
        <v>26</v>
      </c>
      <c r="J3471" t="s">
        <v>27</v>
      </c>
      <c r="K3471" t="s">
        <v>3477</v>
      </c>
      <c r="L3471" t="s">
        <v>3478</v>
      </c>
      <c r="M3471">
        <v>48205</v>
      </c>
      <c r="N3471" t="s">
        <v>3479</v>
      </c>
      <c r="O3471" t="s">
        <v>6740</v>
      </c>
      <c r="P3471" t="s">
        <v>32</v>
      </c>
      <c r="Q3471" t="s">
        <v>6552</v>
      </c>
      <c r="R3471" t="s">
        <v>6741</v>
      </c>
      <c r="S3471">
        <v>116.4</v>
      </c>
      <c r="T3471">
        <v>8</v>
      </c>
      <c r="U3471">
        <v>0</v>
      </c>
      <c r="V3471">
        <v>52.379999999999995</v>
      </c>
      <c r="W3471" t="s">
        <v>10948</v>
      </c>
      <c r="X3471" t="s">
        <v>10940</v>
      </c>
      <c r="Y3471">
        <v>12</v>
      </c>
      <c r="Z3471" t="s">
        <v>10941</v>
      </c>
      <c r="AA3471">
        <v>0.44999999999999996</v>
      </c>
    </row>
    <row r="3472" spans="1:27" x14ac:dyDescent="0.35">
      <c r="A3472">
        <v>7458</v>
      </c>
      <c r="B3472" t="s">
        <v>4004</v>
      </c>
      <c r="C3472">
        <v>2012</v>
      </c>
      <c r="D3472" s="1">
        <v>41015</v>
      </c>
      <c r="E3472" s="1">
        <v>41017</v>
      </c>
      <c r="F3472" t="s">
        <v>56</v>
      </c>
      <c r="G3472" t="s">
        <v>1333</v>
      </c>
      <c r="H3472" t="s">
        <v>1334</v>
      </c>
      <c r="I3472" t="s">
        <v>38</v>
      </c>
      <c r="J3472" t="s">
        <v>27</v>
      </c>
      <c r="K3472" t="s">
        <v>4005</v>
      </c>
      <c r="L3472" t="s">
        <v>3506</v>
      </c>
      <c r="M3472">
        <v>22980</v>
      </c>
      <c r="N3472" t="s">
        <v>3507</v>
      </c>
      <c r="O3472" t="s">
        <v>6742</v>
      </c>
      <c r="P3472" t="s">
        <v>32</v>
      </c>
      <c r="Q3472" t="s">
        <v>6552</v>
      </c>
      <c r="R3472" t="s">
        <v>6743</v>
      </c>
      <c r="S3472">
        <v>9.14</v>
      </c>
      <c r="T3472">
        <v>1</v>
      </c>
      <c r="U3472">
        <v>0</v>
      </c>
      <c r="V3472">
        <v>4.57</v>
      </c>
      <c r="W3472" t="s">
        <v>10948</v>
      </c>
      <c r="X3472" t="s">
        <v>10942</v>
      </c>
      <c r="Y3472">
        <v>4</v>
      </c>
      <c r="Z3472" t="s">
        <v>10943</v>
      </c>
      <c r="AA3472">
        <v>0.5</v>
      </c>
    </row>
    <row r="3473" spans="1:27" x14ac:dyDescent="0.35">
      <c r="A3473">
        <v>7515</v>
      </c>
      <c r="B3473" t="s">
        <v>4010</v>
      </c>
      <c r="C3473">
        <v>2014</v>
      </c>
      <c r="D3473" s="1">
        <v>41983</v>
      </c>
      <c r="E3473" s="1">
        <v>41986</v>
      </c>
      <c r="F3473" t="s">
        <v>45</v>
      </c>
      <c r="G3473" t="s">
        <v>92</v>
      </c>
      <c r="H3473" t="s">
        <v>93</v>
      </c>
      <c r="I3473" t="s">
        <v>38</v>
      </c>
      <c r="J3473" t="s">
        <v>27</v>
      </c>
      <c r="K3473" t="s">
        <v>3625</v>
      </c>
      <c r="L3473" t="s">
        <v>3603</v>
      </c>
      <c r="M3473">
        <v>40475</v>
      </c>
      <c r="N3473" t="s">
        <v>3507</v>
      </c>
      <c r="O3473" t="s">
        <v>6635</v>
      </c>
      <c r="P3473" t="s">
        <v>32</v>
      </c>
      <c r="Q3473" t="s">
        <v>6552</v>
      </c>
      <c r="R3473" t="s">
        <v>6636</v>
      </c>
      <c r="S3473">
        <v>29.36</v>
      </c>
      <c r="T3473">
        <v>2</v>
      </c>
      <c r="U3473">
        <v>0</v>
      </c>
      <c r="V3473">
        <v>13.505599999999999</v>
      </c>
      <c r="W3473" t="s">
        <v>10939</v>
      </c>
      <c r="X3473" t="s">
        <v>10940</v>
      </c>
      <c r="Y3473">
        <v>12</v>
      </c>
      <c r="Z3473" t="s">
        <v>10941</v>
      </c>
      <c r="AA3473">
        <v>0.45999999999999996</v>
      </c>
    </row>
    <row r="3474" spans="1:27" x14ac:dyDescent="0.35">
      <c r="A3474">
        <v>7517</v>
      </c>
      <c r="B3474" t="s">
        <v>4010</v>
      </c>
      <c r="C3474">
        <v>2014</v>
      </c>
      <c r="D3474" s="1">
        <v>41983</v>
      </c>
      <c r="E3474" s="1">
        <v>41986</v>
      </c>
      <c r="F3474" t="s">
        <v>45</v>
      </c>
      <c r="G3474" t="s">
        <v>92</v>
      </c>
      <c r="H3474" t="s">
        <v>93</v>
      </c>
      <c r="I3474" t="s">
        <v>38</v>
      </c>
      <c r="J3474" t="s">
        <v>27</v>
      </c>
      <c r="K3474" t="s">
        <v>3625</v>
      </c>
      <c r="L3474" t="s">
        <v>3603</v>
      </c>
      <c r="M3474">
        <v>40475</v>
      </c>
      <c r="N3474" t="s">
        <v>3507</v>
      </c>
      <c r="O3474" t="s">
        <v>6737</v>
      </c>
      <c r="P3474" t="s">
        <v>32</v>
      </c>
      <c r="Q3474" t="s">
        <v>6552</v>
      </c>
      <c r="R3474" t="s">
        <v>6738</v>
      </c>
      <c r="S3474">
        <v>15.92</v>
      </c>
      <c r="T3474">
        <v>4</v>
      </c>
      <c r="U3474">
        <v>0</v>
      </c>
      <c r="V3474">
        <v>7.4824000000000002</v>
      </c>
      <c r="W3474" t="s">
        <v>10939</v>
      </c>
      <c r="X3474" t="s">
        <v>10940</v>
      </c>
      <c r="Y3474">
        <v>12</v>
      </c>
      <c r="Z3474" t="s">
        <v>10941</v>
      </c>
      <c r="AA3474">
        <v>0.47000000000000003</v>
      </c>
    </row>
    <row r="3475" spans="1:27" x14ac:dyDescent="0.35">
      <c r="A3475">
        <v>7634</v>
      </c>
      <c r="B3475" t="s">
        <v>4211</v>
      </c>
      <c r="C3475">
        <v>2014</v>
      </c>
      <c r="D3475" s="1">
        <v>42003</v>
      </c>
      <c r="E3475" s="1">
        <v>42006</v>
      </c>
      <c r="F3475" t="s">
        <v>45</v>
      </c>
      <c r="G3475" t="s">
        <v>4212</v>
      </c>
      <c r="H3475" t="s">
        <v>4213</v>
      </c>
      <c r="I3475" t="s">
        <v>38</v>
      </c>
      <c r="J3475" t="s">
        <v>27</v>
      </c>
      <c r="K3475" t="s">
        <v>4099</v>
      </c>
      <c r="L3475" t="s">
        <v>3603</v>
      </c>
      <c r="M3475">
        <v>40214</v>
      </c>
      <c r="N3475" t="s">
        <v>3507</v>
      </c>
      <c r="O3475" t="s">
        <v>6708</v>
      </c>
      <c r="P3475" t="s">
        <v>32</v>
      </c>
      <c r="Q3475" t="s">
        <v>6552</v>
      </c>
      <c r="R3475" t="s">
        <v>6709</v>
      </c>
      <c r="S3475">
        <v>12.53</v>
      </c>
      <c r="T3475">
        <v>1</v>
      </c>
      <c r="U3475">
        <v>0</v>
      </c>
      <c r="V3475">
        <v>5.8890999999999991</v>
      </c>
      <c r="W3475" t="s">
        <v>10939</v>
      </c>
      <c r="X3475" t="s">
        <v>10940</v>
      </c>
      <c r="Y3475">
        <v>12</v>
      </c>
      <c r="Z3475" t="s">
        <v>10941</v>
      </c>
      <c r="AA3475">
        <v>0.47</v>
      </c>
    </row>
    <row r="3476" spans="1:27" x14ac:dyDescent="0.35">
      <c r="A3476">
        <v>7684</v>
      </c>
      <c r="B3476" t="s">
        <v>6744</v>
      </c>
      <c r="C3476">
        <v>2012</v>
      </c>
      <c r="D3476" s="1">
        <v>41027</v>
      </c>
      <c r="E3476" s="1">
        <v>41030</v>
      </c>
      <c r="F3476" t="s">
        <v>56</v>
      </c>
      <c r="G3476" t="s">
        <v>3738</v>
      </c>
      <c r="H3476" t="s">
        <v>3739</v>
      </c>
      <c r="I3476" t="s">
        <v>127</v>
      </c>
      <c r="J3476" t="s">
        <v>27</v>
      </c>
      <c r="K3476" t="s">
        <v>4351</v>
      </c>
      <c r="L3476" t="s">
        <v>3478</v>
      </c>
      <c r="M3476">
        <v>48640</v>
      </c>
      <c r="N3476" t="s">
        <v>3479</v>
      </c>
      <c r="O3476" t="s">
        <v>6745</v>
      </c>
      <c r="P3476" t="s">
        <v>32</v>
      </c>
      <c r="Q3476" t="s">
        <v>6552</v>
      </c>
      <c r="R3476" t="s">
        <v>6746</v>
      </c>
      <c r="S3476">
        <v>3812.9700000000003</v>
      </c>
      <c r="T3476">
        <v>3</v>
      </c>
      <c r="U3476">
        <v>0</v>
      </c>
      <c r="V3476">
        <v>1906.4850000000001</v>
      </c>
      <c r="W3476" t="s">
        <v>10948</v>
      </c>
      <c r="X3476" t="s">
        <v>10942</v>
      </c>
      <c r="Y3476">
        <v>4</v>
      </c>
      <c r="Z3476" t="s">
        <v>10943</v>
      </c>
      <c r="AA3476">
        <v>0.5</v>
      </c>
    </row>
    <row r="3477" spans="1:27" x14ac:dyDescent="0.35">
      <c r="A3477">
        <v>7843</v>
      </c>
      <c r="B3477" t="s">
        <v>6747</v>
      </c>
      <c r="C3477">
        <v>2011</v>
      </c>
      <c r="D3477" s="1">
        <v>40652</v>
      </c>
      <c r="E3477" s="1">
        <v>40656</v>
      </c>
      <c r="F3477" t="s">
        <v>45</v>
      </c>
      <c r="G3477" t="s">
        <v>1123</v>
      </c>
      <c r="H3477" t="s">
        <v>1124</v>
      </c>
      <c r="I3477" t="s">
        <v>38</v>
      </c>
      <c r="J3477" t="s">
        <v>27</v>
      </c>
      <c r="K3477" t="s">
        <v>3768</v>
      </c>
      <c r="L3477" t="s">
        <v>3506</v>
      </c>
      <c r="M3477">
        <v>22204</v>
      </c>
      <c r="N3477" t="s">
        <v>3507</v>
      </c>
      <c r="O3477" t="s">
        <v>6748</v>
      </c>
      <c r="P3477" t="s">
        <v>32</v>
      </c>
      <c r="Q3477" t="s">
        <v>6552</v>
      </c>
      <c r="R3477" t="s">
        <v>6749</v>
      </c>
      <c r="S3477">
        <v>58.050000000000004</v>
      </c>
      <c r="T3477">
        <v>3</v>
      </c>
      <c r="U3477">
        <v>0</v>
      </c>
      <c r="V3477">
        <v>26.702999999999999</v>
      </c>
      <c r="W3477" t="s">
        <v>10944</v>
      </c>
      <c r="X3477" t="s">
        <v>10942</v>
      </c>
      <c r="Y3477">
        <v>4</v>
      </c>
      <c r="Z3477" t="s">
        <v>10943</v>
      </c>
      <c r="AA3477">
        <v>0.45999999999999996</v>
      </c>
    </row>
    <row r="3478" spans="1:27" x14ac:dyDescent="0.35">
      <c r="A3478">
        <v>7925</v>
      </c>
      <c r="B3478" t="s">
        <v>6335</v>
      </c>
      <c r="C3478">
        <v>2013</v>
      </c>
      <c r="D3478" s="1">
        <v>41500</v>
      </c>
      <c r="E3478" s="1">
        <v>41503</v>
      </c>
      <c r="F3478" t="s">
        <v>56</v>
      </c>
      <c r="G3478" t="s">
        <v>2905</v>
      </c>
      <c r="H3478" t="s">
        <v>2906</v>
      </c>
      <c r="I3478" t="s">
        <v>38</v>
      </c>
      <c r="J3478" t="s">
        <v>27</v>
      </c>
      <c r="K3478" t="s">
        <v>3505</v>
      </c>
      <c r="L3478" t="s">
        <v>3506</v>
      </c>
      <c r="M3478">
        <v>22153</v>
      </c>
      <c r="N3478" t="s">
        <v>3507</v>
      </c>
      <c r="O3478" t="s">
        <v>6554</v>
      </c>
      <c r="P3478" t="s">
        <v>32</v>
      </c>
      <c r="Q3478" t="s">
        <v>6552</v>
      </c>
      <c r="R3478" t="s">
        <v>6555</v>
      </c>
      <c r="S3478">
        <v>22.32</v>
      </c>
      <c r="T3478">
        <v>4</v>
      </c>
      <c r="U3478">
        <v>0</v>
      </c>
      <c r="V3478">
        <v>10.7136</v>
      </c>
      <c r="W3478" t="s">
        <v>10936</v>
      </c>
      <c r="X3478" t="s">
        <v>10937</v>
      </c>
      <c r="Y3478">
        <v>8</v>
      </c>
      <c r="Z3478" t="s">
        <v>10954</v>
      </c>
      <c r="AA3478">
        <v>0.48</v>
      </c>
    </row>
    <row r="3479" spans="1:27" x14ac:dyDescent="0.35">
      <c r="A3479">
        <v>8037</v>
      </c>
      <c r="B3479" t="s">
        <v>6750</v>
      </c>
      <c r="C3479">
        <v>2012</v>
      </c>
      <c r="D3479" s="1">
        <v>41172</v>
      </c>
      <c r="E3479" s="1">
        <v>41174</v>
      </c>
      <c r="F3479" t="s">
        <v>56</v>
      </c>
      <c r="G3479" t="s">
        <v>4875</v>
      </c>
      <c r="H3479" t="s">
        <v>4876</v>
      </c>
      <c r="I3479" t="s">
        <v>38</v>
      </c>
      <c r="J3479" t="s">
        <v>27</v>
      </c>
      <c r="K3479" t="s">
        <v>3993</v>
      </c>
      <c r="L3479" t="s">
        <v>3785</v>
      </c>
      <c r="M3479">
        <v>1841</v>
      </c>
      <c r="N3479" t="s">
        <v>3728</v>
      </c>
      <c r="O3479" t="s">
        <v>6623</v>
      </c>
      <c r="P3479" t="s">
        <v>32</v>
      </c>
      <c r="Q3479" t="s">
        <v>6552</v>
      </c>
      <c r="R3479" t="s">
        <v>6624</v>
      </c>
      <c r="S3479">
        <v>37.68</v>
      </c>
      <c r="T3479">
        <v>6</v>
      </c>
      <c r="U3479">
        <v>0</v>
      </c>
      <c r="V3479">
        <v>16.955999999999996</v>
      </c>
      <c r="W3479" t="s">
        <v>10948</v>
      </c>
      <c r="X3479" t="s">
        <v>10937</v>
      </c>
      <c r="Y3479">
        <v>9</v>
      </c>
      <c r="Z3479" t="s">
        <v>10949</v>
      </c>
      <c r="AA3479">
        <v>0.4499999999999999</v>
      </c>
    </row>
    <row r="3480" spans="1:27" x14ac:dyDescent="0.35">
      <c r="A3480">
        <v>8150</v>
      </c>
      <c r="B3480" t="s">
        <v>4023</v>
      </c>
      <c r="C3480">
        <v>2011</v>
      </c>
      <c r="D3480" s="1">
        <v>40570</v>
      </c>
      <c r="E3480" s="1">
        <v>40573</v>
      </c>
      <c r="F3480" t="s">
        <v>56</v>
      </c>
      <c r="G3480" t="s">
        <v>3976</v>
      </c>
      <c r="H3480" t="s">
        <v>3977</v>
      </c>
      <c r="I3480" t="s">
        <v>26</v>
      </c>
      <c r="J3480" t="s">
        <v>27</v>
      </c>
      <c r="K3480" t="s">
        <v>4024</v>
      </c>
      <c r="L3480" t="s">
        <v>4025</v>
      </c>
      <c r="M3480">
        <v>57701</v>
      </c>
      <c r="N3480" t="s">
        <v>3479</v>
      </c>
      <c r="O3480" t="s">
        <v>6751</v>
      </c>
      <c r="P3480" t="s">
        <v>32</v>
      </c>
      <c r="Q3480" t="s">
        <v>6552</v>
      </c>
      <c r="R3480" t="s">
        <v>6752</v>
      </c>
      <c r="S3480">
        <v>10.68</v>
      </c>
      <c r="T3480">
        <v>2</v>
      </c>
      <c r="U3480">
        <v>0</v>
      </c>
      <c r="V3480">
        <v>5.0195999999999996</v>
      </c>
      <c r="W3480" t="s">
        <v>10944</v>
      </c>
      <c r="X3480" t="s">
        <v>10950</v>
      </c>
      <c r="Y3480">
        <v>1</v>
      </c>
      <c r="Z3480" t="s">
        <v>10951</v>
      </c>
      <c r="AA3480">
        <v>0.47</v>
      </c>
    </row>
    <row r="3481" spans="1:27" x14ac:dyDescent="0.35">
      <c r="A3481">
        <v>8190</v>
      </c>
      <c r="B3481" t="s">
        <v>6753</v>
      </c>
      <c r="C3481">
        <v>2012</v>
      </c>
      <c r="D3481" s="1">
        <v>41184</v>
      </c>
      <c r="E3481" s="1">
        <v>41187</v>
      </c>
      <c r="F3481" t="s">
        <v>45</v>
      </c>
      <c r="G3481" t="s">
        <v>1637</v>
      </c>
      <c r="H3481" t="s">
        <v>1638</v>
      </c>
      <c r="I3481" t="s">
        <v>38</v>
      </c>
      <c r="J3481" t="s">
        <v>27</v>
      </c>
      <c r="K3481" t="s">
        <v>4281</v>
      </c>
      <c r="L3481" t="s">
        <v>3849</v>
      </c>
      <c r="M3481">
        <v>20852</v>
      </c>
      <c r="N3481" t="s">
        <v>3728</v>
      </c>
      <c r="O3481" t="s">
        <v>6671</v>
      </c>
      <c r="P3481" t="s">
        <v>32</v>
      </c>
      <c r="Q3481" t="s">
        <v>6552</v>
      </c>
      <c r="R3481" t="s">
        <v>6672</v>
      </c>
      <c r="S3481">
        <v>7.38</v>
      </c>
      <c r="T3481">
        <v>1</v>
      </c>
      <c r="U3481">
        <v>0</v>
      </c>
      <c r="V3481">
        <v>3.6162000000000001</v>
      </c>
      <c r="W3481" t="s">
        <v>10948</v>
      </c>
      <c r="X3481" t="s">
        <v>10940</v>
      </c>
      <c r="Y3481">
        <v>10</v>
      </c>
      <c r="Z3481" t="s">
        <v>10945</v>
      </c>
      <c r="AA3481">
        <v>0.49</v>
      </c>
    </row>
    <row r="3482" spans="1:27" x14ac:dyDescent="0.35">
      <c r="A3482">
        <v>8261</v>
      </c>
      <c r="B3482" t="s">
        <v>5861</v>
      </c>
      <c r="C3482">
        <v>2013</v>
      </c>
      <c r="D3482" s="1">
        <v>41452</v>
      </c>
      <c r="E3482" s="1">
        <v>41452</v>
      </c>
      <c r="F3482" t="s">
        <v>234</v>
      </c>
      <c r="G3482" t="s">
        <v>1408</v>
      </c>
      <c r="H3482" t="s">
        <v>1409</v>
      </c>
      <c r="I3482" t="s">
        <v>127</v>
      </c>
      <c r="J3482" t="s">
        <v>27</v>
      </c>
      <c r="K3482" t="s">
        <v>2823</v>
      </c>
      <c r="L3482" t="s">
        <v>3478</v>
      </c>
      <c r="M3482">
        <v>48066</v>
      </c>
      <c r="N3482" t="s">
        <v>3479</v>
      </c>
      <c r="O3482" t="s">
        <v>6754</v>
      </c>
      <c r="P3482" t="s">
        <v>32</v>
      </c>
      <c r="Q3482" t="s">
        <v>6552</v>
      </c>
      <c r="R3482" t="s">
        <v>6755</v>
      </c>
      <c r="S3482">
        <v>8.02</v>
      </c>
      <c r="T3482">
        <v>1</v>
      </c>
      <c r="U3482">
        <v>0</v>
      </c>
      <c r="V3482">
        <v>3.7693999999999992</v>
      </c>
      <c r="W3482" t="s">
        <v>10936</v>
      </c>
      <c r="X3482" t="s">
        <v>10942</v>
      </c>
      <c r="Y3482">
        <v>6</v>
      </c>
      <c r="Z3482" t="s">
        <v>10946</v>
      </c>
      <c r="AA3482">
        <v>0.46999999999999992</v>
      </c>
    </row>
    <row r="3483" spans="1:27" x14ac:dyDescent="0.35">
      <c r="A3483">
        <v>8335</v>
      </c>
      <c r="B3483" t="s">
        <v>4223</v>
      </c>
      <c r="C3483">
        <v>2013</v>
      </c>
      <c r="D3483" s="1">
        <v>41343</v>
      </c>
      <c r="E3483" s="1">
        <v>41346</v>
      </c>
      <c r="F3483" t="s">
        <v>56</v>
      </c>
      <c r="G3483" t="s">
        <v>1425</v>
      </c>
      <c r="H3483" t="s">
        <v>1426</v>
      </c>
      <c r="I3483" t="s">
        <v>38</v>
      </c>
      <c r="J3483" t="s">
        <v>27</v>
      </c>
      <c r="K3483" t="s">
        <v>4224</v>
      </c>
      <c r="L3483" t="s">
        <v>3785</v>
      </c>
      <c r="M3483">
        <v>1810</v>
      </c>
      <c r="N3483" t="s">
        <v>3728</v>
      </c>
      <c r="O3483" t="s">
        <v>6756</v>
      </c>
      <c r="P3483" t="s">
        <v>32</v>
      </c>
      <c r="Q3483" t="s">
        <v>6552</v>
      </c>
      <c r="R3483" t="s">
        <v>6757</v>
      </c>
      <c r="S3483">
        <v>51.8</v>
      </c>
      <c r="T3483">
        <v>4</v>
      </c>
      <c r="U3483">
        <v>0</v>
      </c>
      <c r="V3483">
        <v>23.309999999999995</v>
      </c>
      <c r="W3483" t="s">
        <v>10936</v>
      </c>
      <c r="X3483" t="s">
        <v>10950</v>
      </c>
      <c r="Y3483">
        <v>3</v>
      </c>
      <c r="Z3483" t="s">
        <v>10953</v>
      </c>
      <c r="AA3483">
        <v>0.44999999999999996</v>
      </c>
    </row>
    <row r="3484" spans="1:27" x14ac:dyDescent="0.35">
      <c r="A3484">
        <v>8336</v>
      </c>
      <c r="B3484" t="s">
        <v>6758</v>
      </c>
      <c r="C3484">
        <v>2014</v>
      </c>
      <c r="D3484" s="1">
        <v>41773</v>
      </c>
      <c r="E3484" s="1">
        <v>41778</v>
      </c>
      <c r="F3484" t="s">
        <v>45</v>
      </c>
      <c r="G3484" t="s">
        <v>1136</v>
      </c>
      <c r="H3484" t="s">
        <v>1137</v>
      </c>
      <c r="I3484" t="s">
        <v>127</v>
      </c>
      <c r="J3484" t="s">
        <v>27</v>
      </c>
      <c r="K3484" t="s">
        <v>3821</v>
      </c>
      <c r="L3484" t="s">
        <v>3822</v>
      </c>
      <c r="M3484">
        <v>19711</v>
      </c>
      <c r="N3484" t="s">
        <v>3728</v>
      </c>
      <c r="O3484" t="s">
        <v>6759</v>
      </c>
      <c r="P3484" t="s">
        <v>32</v>
      </c>
      <c r="Q3484" t="s">
        <v>6552</v>
      </c>
      <c r="R3484" t="s">
        <v>6760</v>
      </c>
      <c r="S3484">
        <v>299.52</v>
      </c>
      <c r="T3484">
        <v>9</v>
      </c>
      <c r="U3484">
        <v>0</v>
      </c>
      <c r="V3484">
        <v>149.76</v>
      </c>
      <c r="W3484" t="s">
        <v>10939</v>
      </c>
      <c r="X3484" t="s">
        <v>10942</v>
      </c>
      <c r="Y3484">
        <v>5</v>
      </c>
      <c r="Z3484" t="s">
        <v>10952</v>
      </c>
      <c r="AA3484">
        <v>0.5</v>
      </c>
    </row>
    <row r="3485" spans="1:27" x14ac:dyDescent="0.35">
      <c r="A3485">
        <v>8490</v>
      </c>
      <c r="B3485" t="s">
        <v>4035</v>
      </c>
      <c r="C3485">
        <v>2013</v>
      </c>
      <c r="D3485" s="1">
        <v>41307</v>
      </c>
      <c r="E3485" s="1">
        <v>41309</v>
      </c>
      <c r="F3485" t="s">
        <v>45</v>
      </c>
      <c r="G3485" t="s">
        <v>2791</v>
      </c>
      <c r="H3485" t="s">
        <v>2792</v>
      </c>
      <c r="I3485" t="s">
        <v>38</v>
      </c>
      <c r="J3485" t="s">
        <v>27</v>
      </c>
      <c r="K3485" t="s">
        <v>3768</v>
      </c>
      <c r="L3485" t="s">
        <v>3506</v>
      </c>
      <c r="M3485">
        <v>22204</v>
      </c>
      <c r="N3485" t="s">
        <v>3507</v>
      </c>
      <c r="O3485" t="s">
        <v>6564</v>
      </c>
      <c r="P3485" t="s">
        <v>32</v>
      </c>
      <c r="Q3485" t="s">
        <v>6552</v>
      </c>
      <c r="R3485" t="s">
        <v>6565</v>
      </c>
      <c r="S3485">
        <v>36.4</v>
      </c>
      <c r="T3485">
        <v>8</v>
      </c>
      <c r="U3485">
        <v>0</v>
      </c>
      <c r="V3485">
        <v>18.2</v>
      </c>
      <c r="W3485" t="s">
        <v>10936</v>
      </c>
      <c r="X3485" t="s">
        <v>10950</v>
      </c>
      <c r="Y3485">
        <v>2</v>
      </c>
      <c r="Z3485" t="s">
        <v>10955</v>
      </c>
      <c r="AA3485">
        <v>0.5</v>
      </c>
    </row>
    <row r="3486" spans="1:27" x14ac:dyDescent="0.35">
      <c r="A3486">
        <v>8511</v>
      </c>
      <c r="B3486" t="s">
        <v>4626</v>
      </c>
      <c r="C3486">
        <v>2012</v>
      </c>
      <c r="D3486" s="1">
        <v>41254</v>
      </c>
      <c r="E3486" s="1">
        <v>41257</v>
      </c>
      <c r="F3486" t="s">
        <v>56</v>
      </c>
      <c r="G3486" t="s">
        <v>4177</v>
      </c>
      <c r="H3486" t="s">
        <v>4178</v>
      </c>
      <c r="I3486" t="s">
        <v>38</v>
      </c>
      <c r="J3486" t="s">
        <v>27</v>
      </c>
      <c r="K3486" t="s">
        <v>3477</v>
      </c>
      <c r="L3486" t="s">
        <v>3478</v>
      </c>
      <c r="M3486">
        <v>48205</v>
      </c>
      <c r="N3486" t="s">
        <v>3479</v>
      </c>
      <c r="O3486" t="s">
        <v>6583</v>
      </c>
      <c r="P3486" t="s">
        <v>32</v>
      </c>
      <c r="Q3486" t="s">
        <v>6552</v>
      </c>
      <c r="R3486" t="s">
        <v>6584</v>
      </c>
      <c r="S3486">
        <v>23</v>
      </c>
      <c r="T3486">
        <v>2</v>
      </c>
      <c r="U3486">
        <v>0</v>
      </c>
      <c r="V3486">
        <v>10.35</v>
      </c>
      <c r="W3486" t="s">
        <v>10948</v>
      </c>
      <c r="X3486" t="s">
        <v>10940</v>
      </c>
      <c r="Y3486">
        <v>12</v>
      </c>
      <c r="Z3486" t="s">
        <v>10941</v>
      </c>
      <c r="AA3486">
        <v>0.45</v>
      </c>
    </row>
    <row r="3487" spans="1:27" x14ac:dyDescent="0.35">
      <c r="A3487">
        <v>8596</v>
      </c>
      <c r="B3487" t="s">
        <v>6761</v>
      </c>
      <c r="C3487">
        <v>2011</v>
      </c>
      <c r="D3487" s="1">
        <v>40668</v>
      </c>
      <c r="E3487" s="1">
        <v>40670</v>
      </c>
      <c r="F3487" t="s">
        <v>56</v>
      </c>
      <c r="G3487" t="s">
        <v>5162</v>
      </c>
      <c r="H3487" t="s">
        <v>5163</v>
      </c>
      <c r="I3487" t="s">
        <v>26</v>
      </c>
      <c r="J3487" t="s">
        <v>27</v>
      </c>
      <c r="K3487" t="s">
        <v>3768</v>
      </c>
      <c r="L3487" t="s">
        <v>3506</v>
      </c>
      <c r="M3487">
        <v>22204</v>
      </c>
      <c r="N3487" t="s">
        <v>3507</v>
      </c>
      <c r="O3487" t="s">
        <v>6576</v>
      </c>
      <c r="P3487" t="s">
        <v>32</v>
      </c>
      <c r="Q3487" t="s">
        <v>6552</v>
      </c>
      <c r="R3487" t="s">
        <v>6577</v>
      </c>
      <c r="S3487">
        <v>11.88</v>
      </c>
      <c r="T3487">
        <v>2</v>
      </c>
      <c r="U3487">
        <v>0</v>
      </c>
      <c r="V3487">
        <v>5.3460000000000001</v>
      </c>
      <c r="W3487" t="s">
        <v>10944</v>
      </c>
      <c r="X3487" t="s">
        <v>10942</v>
      </c>
      <c r="Y3487">
        <v>5</v>
      </c>
      <c r="Z3487" t="s">
        <v>10952</v>
      </c>
      <c r="AA3487">
        <v>0.44999999999999996</v>
      </c>
    </row>
    <row r="3488" spans="1:27" x14ac:dyDescent="0.35">
      <c r="A3488">
        <v>8640</v>
      </c>
      <c r="B3488" t="s">
        <v>6762</v>
      </c>
      <c r="C3488">
        <v>2011</v>
      </c>
      <c r="D3488" s="1">
        <v>40890</v>
      </c>
      <c r="E3488" s="1">
        <v>40892</v>
      </c>
      <c r="F3488" t="s">
        <v>45</v>
      </c>
      <c r="G3488" t="s">
        <v>6285</v>
      </c>
      <c r="H3488" t="s">
        <v>6286</v>
      </c>
      <c r="I3488" t="s">
        <v>26</v>
      </c>
      <c r="J3488" t="s">
        <v>27</v>
      </c>
      <c r="K3488" t="s">
        <v>3602</v>
      </c>
      <c r="L3488" t="s">
        <v>3603</v>
      </c>
      <c r="M3488">
        <v>42420</v>
      </c>
      <c r="N3488" t="s">
        <v>3507</v>
      </c>
      <c r="O3488" t="s">
        <v>6601</v>
      </c>
      <c r="P3488" t="s">
        <v>32</v>
      </c>
      <c r="Q3488" t="s">
        <v>6552</v>
      </c>
      <c r="R3488" t="s">
        <v>6602</v>
      </c>
      <c r="S3488">
        <v>12.39</v>
      </c>
      <c r="T3488">
        <v>3</v>
      </c>
      <c r="U3488">
        <v>0</v>
      </c>
      <c r="V3488">
        <v>5.8232999999999997</v>
      </c>
      <c r="W3488" t="s">
        <v>10944</v>
      </c>
      <c r="X3488" t="s">
        <v>10940</v>
      </c>
      <c r="Y3488">
        <v>12</v>
      </c>
      <c r="Z3488" t="s">
        <v>10941</v>
      </c>
      <c r="AA3488">
        <v>0.47</v>
      </c>
    </row>
    <row r="3489" spans="1:27" x14ac:dyDescent="0.35">
      <c r="A3489">
        <v>8742</v>
      </c>
      <c r="B3489" t="s">
        <v>6763</v>
      </c>
      <c r="C3489">
        <v>2012</v>
      </c>
      <c r="D3489" s="1">
        <v>41222</v>
      </c>
      <c r="E3489" s="1">
        <v>41222</v>
      </c>
      <c r="F3489" t="s">
        <v>234</v>
      </c>
      <c r="G3489" t="s">
        <v>6764</v>
      </c>
      <c r="H3489" t="s">
        <v>6765</v>
      </c>
      <c r="I3489" t="s">
        <v>127</v>
      </c>
      <c r="J3489" t="s">
        <v>27</v>
      </c>
      <c r="K3489" t="s">
        <v>3993</v>
      </c>
      <c r="L3489" t="s">
        <v>3626</v>
      </c>
      <c r="M3489">
        <v>46226</v>
      </c>
      <c r="N3489" t="s">
        <v>3479</v>
      </c>
      <c r="O3489" t="s">
        <v>6617</v>
      </c>
      <c r="P3489" t="s">
        <v>32</v>
      </c>
      <c r="Q3489" t="s">
        <v>6552</v>
      </c>
      <c r="R3489" t="s">
        <v>6618</v>
      </c>
      <c r="S3489">
        <v>10.74</v>
      </c>
      <c r="T3489">
        <v>3</v>
      </c>
      <c r="U3489">
        <v>0</v>
      </c>
      <c r="V3489">
        <v>5.1551999999999998</v>
      </c>
      <c r="W3489" t="s">
        <v>10948</v>
      </c>
      <c r="X3489" t="s">
        <v>10940</v>
      </c>
      <c r="Y3489">
        <v>11</v>
      </c>
      <c r="Z3489" t="s">
        <v>10947</v>
      </c>
      <c r="AA3489">
        <v>0.48</v>
      </c>
    </row>
    <row r="3490" spans="1:27" x14ac:dyDescent="0.35">
      <c r="A3490">
        <v>8979</v>
      </c>
      <c r="B3490" t="s">
        <v>6766</v>
      </c>
      <c r="C3490">
        <v>2011</v>
      </c>
      <c r="D3490" s="1">
        <v>40850</v>
      </c>
      <c r="E3490" s="1">
        <v>40852</v>
      </c>
      <c r="F3490" t="s">
        <v>45</v>
      </c>
      <c r="G3490" t="s">
        <v>1790</v>
      </c>
      <c r="H3490" t="s">
        <v>1791</v>
      </c>
      <c r="I3490" t="s">
        <v>26</v>
      </c>
      <c r="J3490" t="s">
        <v>27</v>
      </c>
      <c r="K3490" t="s">
        <v>5957</v>
      </c>
      <c r="L3490" t="s">
        <v>3901</v>
      </c>
      <c r="M3490">
        <v>7050</v>
      </c>
      <c r="N3490" t="s">
        <v>3728</v>
      </c>
      <c r="O3490" t="s">
        <v>6767</v>
      </c>
      <c r="P3490" t="s">
        <v>32</v>
      </c>
      <c r="Q3490" t="s">
        <v>6552</v>
      </c>
      <c r="R3490" t="s">
        <v>6768</v>
      </c>
      <c r="S3490">
        <v>5.76</v>
      </c>
      <c r="T3490">
        <v>2</v>
      </c>
      <c r="U3490">
        <v>0</v>
      </c>
      <c r="V3490">
        <v>2.8224</v>
      </c>
      <c r="W3490" t="s">
        <v>10944</v>
      </c>
      <c r="X3490" t="s">
        <v>10940</v>
      </c>
      <c r="Y3490">
        <v>11</v>
      </c>
      <c r="Z3490" t="s">
        <v>10947</v>
      </c>
      <c r="AA3490">
        <v>0.49000000000000005</v>
      </c>
    </row>
    <row r="3491" spans="1:27" x14ac:dyDescent="0.35">
      <c r="A3491">
        <v>9114</v>
      </c>
      <c r="B3491" t="s">
        <v>5269</v>
      </c>
      <c r="C3491">
        <v>2011</v>
      </c>
      <c r="D3491" s="1">
        <v>40829</v>
      </c>
      <c r="E3491" s="1">
        <v>40831</v>
      </c>
      <c r="F3491" t="s">
        <v>56</v>
      </c>
      <c r="G3491" t="s">
        <v>1061</v>
      </c>
      <c r="H3491" t="s">
        <v>1062</v>
      </c>
      <c r="I3491" t="s">
        <v>127</v>
      </c>
      <c r="J3491" t="s">
        <v>27</v>
      </c>
      <c r="K3491" t="s">
        <v>3625</v>
      </c>
      <c r="L3491" t="s">
        <v>3506</v>
      </c>
      <c r="M3491">
        <v>23223</v>
      </c>
      <c r="N3491" t="s">
        <v>3507</v>
      </c>
      <c r="O3491" t="s">
        <v>6769</v>
      </c>
      <c r="P3491" t="s">
        <v>32</v>
      </c>
      <c r="Q3491" t="s">
        <v>6552</v>
      </c>
      <c r="R3491" t="s">
        <v>6770</v>
      </c>
      <c r="S3491">
        <v>15.18</v>
      </c>
      <c r="T3491">
        <v>3</v>
      </c>
      <c r="U3491">
        <v>0</v>
      </c>
      <c r="V3491">
        <v>7.1345999999999989</v>
      </c>
      <c r="W3491" t="s">
        <v>10944</v>
      </c>
      <c r="X3491" t="s">
        <v>10940</v>
      </c>
      <c r="Y3491">
        <v>10</v>
      </c>
      <c r="Z3491" t="s">
        <v>10945</v>
      </c>
      <c r="AA3491">
        <v>0.46999999999999992</v>
      </c>
    </row>
    <row r="3492" spans="1:27" x14ac:dyDescent="0.35">
      <c r="A3492">
        <v>9202</v>
      </c>
      <c r="B3492" t="s">
        <v>4053</v>
      </c>
      <c r="C3492">
        <v>2013</v>
      </c>
      <c r="D3492" s="1">
        <v>41565</v>
      </c>
      <c r="E3492" s="1">
        <v>41568</v>
      </c>
      <c r="F3492" t="s">
        <v>56</v>
      </c>
      <c r="G3492" t="s">
        <v>3148</v>
      </c>
      <c r="H3492" t="s">
        <v>3149</v>
      </c>
      <c r="I3492" t="s">
        <v>38</v>
      </c>
      <c r="J3492" t="s">
        <v>27</v>
      </c>
      <c r="K3492" t="s">
        <v>4054</v>
      </c>
      <c r="L3492" t="s">
        <v>3901</v>
      </c>
      <c r="M3492">
        <v>8861</v>
      </c>
      <c r="N3492" t="s">
        <v>3728</v>
      </c>
      <c r="O3492" t="s">
        <v>6771</v>
      </c>
      <c r="P3492" t="s">
        <v>32</v>
      </c>
      <c r="Q3492" t="s">
        <v>6552</v>
      </c>
      <c r="R3492" t="s">
        <v>6772</v>
      </c>
      <c r="S3492">
        <v>315.98</v>
      </c>
      <c r="T3492">
        <v>1</v>
      </c>
      <c r="U3492">
        <v>0</v>
      </c>
      <c r="V3492">
        <v>148.51060000000001</v>
      </c>
      <c r="W3492" t="s">
        <v>10936</v>
      </c>
      <c r="X3492" t="s">
        <v>10940</v>
      </c>
      <c r="Y3492">
        <v>10</v>
      </c>
      <c r="Z3492" t="s">
        <v>10945</v>
      </c>
      <c r="AA3492">
        <v>0.47000000000000003</v>
      </c>
    </row>
    <row r="3493" spans="1:27" x14ac:dyDescent="0.35">
      <c r="A3493">
        <v>9211</v>
      </c>
      <c r="B3493" t="s">
        <v>6442</v>
      </c>
      <c r="C3493">
        <v>2014</v>
      </c>
      <c r="D3493" s="1">
        <v>41985</v>
      </c>
      <c r="E3493" s="1">
        <v>41988</v>
      </c>
      <c r="F3493" t="s">
        <v>45</v>
      </c>
      <c r="G3493" t="s">
        <v>6443</v>
      </c>
      <c r="H3493" t="s">
        <v>6444</v>
      </c>
      <c r="I3493" t="s">
        <v>127</v>
      </c>
      <c r="J3493" t="s">
        <v>27</v>
      </c>
      <c r="K3493" t="s">
        <v>4059</v>
      </c>
      <c r="L3493" t="s">
        <v>3678</v>
      </c>
      <c r="M3493">
        <v>52601</v>
      </c>
      <c r="N3493" t="s">
        <v>3479</v>
      </c>
      <c r="O3493" t="s">
        <v>6724</v>
      </c>
      <c r="P3493" t="s">
        <v>32</v>
      </c>
      <c r="Q3493" t="s">
        <v>6552</v>
      </c>
      <c r="R3493" t="s">
        <v>6725</v>
      </c>
      <c r="S3493">
        <v>5.4</v>
      </c>
      <c r="T3493">
        <v>3</v>
      </c>
      <c r="U3493">
        <v>0</v>
      </c>
      <c r="V3493">
        <v>2.5920000000000001</v>
      </c>
      <c r="W3493" t="s">
        <v>10939</v>
      </c>
      <c r="X3493" t="s">
        <v>10940</v>
      </c>
      <c r="Y3493">
        <v>12</v>
      </c>
      <c r="Z3493" t="s">
        <v>10941</v>
      </c>
      <c r="AA3493">
        <v>0.48</v>
      </c>
    </row>
    <row r="3494" spans="1:27" x14ac:dyDescent="0.35">
      <c r="A3494">
        <v>9257</v>
      </c>
      <c r="B3494" t="s">
        <v>4231</v>
      </c>
      <c r="C3494">
        <v>2011</v>
      </c>
      <c r="D3494" s="1">
        <v>40586</v>
      </c>
      <c r="E3494" s="1">
        <v>40590</v>
      </c>
      <c r="F3494" t="s">
        <v>45</v>
      </c>
      <c r="G3494" t="s">
        <v>749</v>
      </c>
      <c r="H3494" t="s">
        <v>750</v>
      </c>
      <c r="I3494" t="s">
        <v>38</v>
      </c>
      <c r="J3494" t="s">
        <v>27</v>
      </c>
      <c r="K3494" t="s">
        <v>3938</v>
      </c>
      <c r="L3494" t="s">
        <v>3501</v>
      </c>
      <c r="M3494">
        <v>65203</v>
      </c>
      <c r="N3494" t="s">
        <v>3479</v>
      </c>
      <c r="O3494" t="s">
        <v>6630</v>
      </c>
      <c r="P3494" t="s">
        <v>32</v>
      </c>
      <c r="Q3494" t="s">
        <v>6552</v>
      </c>
      <c r="R3494" t="s">
        <v>6631</v>
      </c>
      <c r="S3494">
        <v>9.64</v>
      </c>
      <c r="T3494">
        <v>2</v>
      </c>
      <c r="U3494">
        <v>0</v>
      </c>
      <c r="V3494">
        <v>4.4344000000000001</v>
      </c>
      <c r="W3494" t="s">
        <v>10944</v>
      </c>
      <c r="X3494" t="s">
        <v>10950</v>
      </c>
      <c r="Y3494">
        <v>2</v>
      </c>
      <c r="Z3494" t="s">
        <v>10955</v>
      </c>
      <c r="AA3494">
        <v>0.45999999999999996</v>
      </c>
    </row>
    <row r="3495" spans="1:27" x14ac:dyDescent="0.35">
      <c r="A3495">
        <v>9259</v>
      </c>
      <c r="B3495" t="s">
        <v>4231</v>
      </c>
      <c r="C3495">
        <v>2011</v>
      </c>
      <c r="D3495" s="1">
        <v>40586</v>
      </c>
      <c r="E3495" s="1">
        <v>40590</v>
      </c>
      <c r="F3495" t="s">
        <v>45</v>
      </c>
      <c r="G3495" t="s">
        <v>749</v>
      </c>
      <c r="H3495" t="s">
        <v>750</v>
      </c>
      <c r="I3495" t="s">
        <v>38</v>
      </c>
      <c r="J3495" t="s">
        <v>27</v>
      </c>
      <c r="K3495" t="s">
        <v>3938</v>
      </c>
      <c r="L3495" t="s">
        <v>3501</v>
      </c>
      <c r="M3495">
        <v>65203</v>
      </c>
      <c r="N3495" t="s">
        <v>3479</v>
      </c>
      <c r="O3495" t="s">
        <v>6717</v>
      </c>
      <c r="P3495" t="s">
        <v>32</v>
      </c>
      <c r="Q3495" t="s">
        <v>6552</v>
      </c>
      <c r="R3495" t="s">
        <v>6773</v>
      </c>
      <c r="S3495">
        <v>51.900000000000006</v>
      </c>
      <c r="T3495">
        <v>3</v>
      </c>
      <c r="U3495">
        <v>0</v>
      </c>
      <c r="V3495">
        <v>24.393000000000001</v>
      </c>
      <c r="W3495" t="s">
        <v>10944</v>
      </c>
      <c r="X3495" t="s">
        <v>10950</v>
      </c>
      <c r="Y3495">
        <v>2</v>
      </c>
      <c r="Z3495" t="s">
        <v>10955</v>
      </c>
      <c r="AA3495">
        <v>0.47</v>
      </c>
    </row>
    <row r="3496" spans="1:27" x14ac:dyDescent="0.35">
      <c r="A3496">
        <v>9292</v>
      </c>
      <c r="B3496" t="s">
        <v>6009</v>
      </c>
      <c r="C3496">
        <v>2011</v>
      </c>
      <c r="D3496" s="1">
        <v>40809</v>
      </c>
      <c r="E3496" s="1">
        <v>40811</v>
      </c>
      <c r="F3496" t="s">
        <v>56</v>
      </c>
      <c r="G3496" t="s">
        <v>641</v>
      </c>
      <c r="H3496" t="s">
        <v>642</v>
      </c>
      <c r="I3496" t="s">
        <v>38</v>
      </c>
      <c r="J3496" t="s">
        <v>27</v>
      </c>
      <c r="K3496" t="s">
        <v>4789</v>
      </c>
      <c r="L3496" t="s">
        <v>3822</v>
      </c>
      <c r="M3496">
        <v>19901</v>
      </c>
      <c r="N3496" t="s">
        <v>3728</v>
      </c>
      <c r="O3496" t="s">
        <v>6583</v>
      </c>
      <c r="P3496" t="s">
        <v>32</v>
      </c>
      <c r="Q3496" t="s">
        <v>6552</v>
      </c>
      <c r="R3496" t="s">
        <v>6584</v>
      </c>
      <c r="S3496">
        <v>34.5</v>
      </c>
      <c r="T3496">
        <v>3</v>
      </c>
      <c r="U3496">
        <v>0</v>
      </c>
      <c r="V3496">
        <v>15.524999999999999</v>
      </c>
      <c r="W3496" t="s">
        <v>10944</v>
      </c>
      <c r="X3496" t="s">
        <v>10937</v>
      </c>
      <c r="Y3496">
        <v>9</v>
      </c>
      <c r="Z3496" t="s">
        <v>10949</v>
      </c>
      <c r="AA3496">
        <v>0.44999999999999996</v>
      </c>
    </row>
    <row r="3497" spans="1:27" x14ac:dyDescent="0.35">
      <c r="A3497">
        <v>9294</v>
      </c>
      <c r="B3497" t="s">
        <v>6774</v>
      </c>
      <c r="C3497">
        <v>2014</v>
      </c>
      <c r="D3497" s="1">
        <v>41961</v>
      </c>
      <c r="E3497" s="1">
        <v>41965</v>
      </c>
      <c r="F3497" t="s">
        <v>45</v>
      </c>
      <c r="G3497" t="s">
        <v>1086</v>
      </c>
      <c r="H3497" t="s">
        <v>1087</v>
      </c>
      <c r="I3497" t="s">
        <v>38</v>
      </c>
      <c r="J3497" t="s">
        <v>27</v>
      </c>
      <c r="K3497" t="s">
        <v>6775</v>
      </c>
      <c r="L3497" t="s">
        <v>3849</v>
      </c>
      <c r="M3497">
        <v>21740</v>
      </c>
      <c r="N3497" t="s">
        <v>3728</v>
      </c>
      <c r="O3497" t="s">
        <v>6776</v>
      </c>
      <c r="P3497" t="s">
        <v>32</v>
      </c>
      <c r="Q3497" t="s">
        <v>6552</v>
      </c>
      <c r="R3497" t="s">
        <v>6777</v>
      </c>
      <c r="S3497">
        <v>43.8</v>
      </c>
      <c r="T3497">
        <v>6</v>
      </c>
      <c r="U3497">
        <v>0</v>
      </c>
      <c r="V3497">
        <v>20.585999999999999</v>
      </c>
      <c r="W3497" t="s">
        <v>10939</v>
      </c>
      <c r="X3497" t="s">
        <v>10940</v>
      </c>
      <c r="Y3497">
        <v>11</v>
      </c>
      <c r="Z3497" t="s">
        <v>10947</v>
      </c>
      <c r="AA3497">
        <v>0.47</v>
      </c>
    </row>
    <row r="3498" spans="1:27" x14ac:dyDescent="0.35">
      <c r="A3498">
        <v>9493</v>
      </c>
      <c r="B3498" t="s">
        <v>6778</v>
      </c>
      <c r="C3498">
        <v>2014</v>
      </c>
      <c r="D3498" s="1">
        <v>41951</v>
      </c>
      <c r="E3498" s="1">
        <v>41951</v>
      </c>
      <c r="F3498" t="s">
        <v>234</v>
      </c>
      <c r="G3498" t="s">
        <v>1968</v>
      </c>
      <c r="H3498" t="s">
        <v>1969</v>
      </c>
      <c r="I3498" t="s">
        <v>38</v>
      </c>
      <c r="J3498" t="s">
        <v>27</v>
      </c>
      <c r="K3498" t="s">
        <v>4041</v>
      </c>
      <c r="L3498" t="s">
        <v>3540</v>
      </c>
      <c r="M3498">
        <v>73120</v>
      </c>
      <c r="N3498" t="s">
        <v>3479</v>
      </c>
      <c r="O3498" t="s">
        <v>6619</v>
      </c>
      <c r="P3498" t="s">
        <v>32</v>
      </c>
      <c r="Q3498" t="s">
        <v>6552</v>
      </c>
      <c r="R3498" t="s">
        <v>6620</v>
      </c>
      <c r="S3498">
        <v>38.160000000000004</v>
      </c>
      <c r="T3498">
        <v>9</v>
      </c>
      <c r="U3498">
        <v>0</v>
      </c>
      <c r="V3498">
        <v>19.080000000000002</v>
      </c>
      <c r="W3498" t="s">
        <v>10939</v>
      </c>
      <c r="X3498" t="s">
        <v>10940</v>
      </c>
      <c r="Y3498">
        <v>11</v>
      </c>
      <c r="Z3498" t="s">
        <v>10947</v>
      </c>
      <c r="AA3498">
        <v>0.5</v>
      </c>
    </row>
    <row r="3499" spans="1:27" x14ac:dyDescent="0.35">
      <c r="A3499">
        <v>9508</v>
      </c>
      <c r="B3499" t="s">
        <v>5885</v>
      </c>
      <c r="C3499">
        <v>2011</v>
      </c>
      <c r="D3499" s="1">
        <v>40638</v>
      </c>
      <c r="E3499" s="1">
        <v>40640</v>
      </c>
      <c r="F3499" t="s">
        <v>45</v>
      </c>
      <c r="G3499" t="s">
        <v>1844</v>
      </c>
      <c r="H3499" t="s">
        <v>1845</v>
      </c>
      <c r="I3499" t="s">
        <v>38</v>
      </c>
      <c r="J3499" t="s">
        <v>27</v>
      </c>
      <c r="K3499" t="s">
        <v>4323</v>
      </c>
      <c r="L3499" t="s">
        <v>3478</v>
      </c>
      <c r="M3499">
        <v>48127</v>
      </c>
      <c r="N3499" t="s">
        <v>3479</v>
      </c>
      <c r="O3499" t="s">
        <v>6779</v>
      </c>
      <c r="P3499" t="s">
        <v>32</v>
      </c>
      <c r="Q3499" t="s">
        <v>6552</v>
      </c>
      <c r="R3499" t="s">
        <v>6780</v>
      </c>
      <c r="S3499">
        <v>40.199999999999996</v>
      </c>
      <c r="T3499">
        <v>5</v>
      </c>
      <c r="U3499">
        <v>0</v>
      </c>
      <c r="V3499">
        <v>18.089999999999996</v>
      </c>
      <c r="W3499" t="s">
        <v>10944</v>
      </c>
      <c r="X3499" t="s">
        <v>10942</v>
      </c>
      <c r="Y3499">
        <v>4</v>
      </c>
      <c r="Z3499" t="s">
        <v>10943</v>
      </c>
      <c r="AA3499">
        <v>0.44999999999999996</v>
      </c>
    </row>
    <row r="3500" spans="1:27" x14ac:dyDescent="0.35">
      <c r="A3500">
        <v>9755</v>
      </c>
      <c r="B3500" t="s">
        <v>3708</v>
      </c>
      <c r="C3500">
        <v>2014</v>
      </c>
      <c r="D3500" s="1">
        <v>41726</v>
      </c>
      <c r="E3500" s="1">
        <v>41728</v>
      </c>
      <c r="F3500" t="s">
        <v>45</v>
      </c>
      <c r="G3500" t="s">
        <v>1665</v>
      </c>
      <c r="H3500" t="s">
        <v>1666</v>
      </c>
      <c r="I3500" t="s">
        <v>38</v>
      </c>
      <c r="J3500" t="s">
        <v>27</v>
      </c>
      <c r="K3500" t="s">
        <v>3625</v>
      </c>
      <c r="L3500" t="s">
        <v>3506</v>
      </c>
      <c r="M3500">
        <v>23223</v>
      </c>
      <c r="N3500" t="s">
        <v>3507</v>
      </c>
      <c r="O3500" t="s">
        <v>6781</v>
      </c>
      <c r="P3500" t="s">
        <v>32</v>
      </c>
      <c r="Q3500" t="s">
        <v>6552</v>
      </c>
      <c r="R3500" t="s">
        <v>6782</v>
      </c>
      <c r="S3500">
        <v>17.760000000000002</v>
      </c>
      <c r="T3500">
        <v>2</v>
      </c>
      <c r="U3500">
        <v>0</v>
      </c>
      <c r="V3500">
        <v>8.8800000000000008</v>
      </c>
      <c r="W3500" t="s">
        <v>10939</v>
      </c>
      <c r="X3500" t="s">
        <v>10950</v>
      </c>
      <c r="Y3500">
        <v>3</v>
      </c>
      <c r="Z3500" t="s">
        <v>10953</v>
      </c>
      <c r="AA3500">
        <v>0.5</v>
      </c>
    </row>
    <row r="3501" spans="1:27" x14ac:dyDescent="0.35">
      <c r="A3501">
        <v>9815</v>
      </c>
      <c r="B3501" t="s">
        <v>6012</v>
      </c>
      <c r="C3501">
        <v>2013</v>
      </c>
      <c r="D3501" s="1">
        <v>41606</v>
      </c>
      <c r="E3501" s="1">
        <v>41609</v>
      </c>
      <c r="F3501" t="s">
        <v>56</v>
      </c>
      <c r="G3501" t="s">
        <v>250</v>
      </c>
      <c r="H3501" t="s">
        <v>251</v>
      </c>
      <c r="I3501" t="s">
        <v>38</v>
      </c>
      <c r="J3501" t="s">
        <v>27</v>
      </c>
      <c r="K3501" t="s">
        <v>5275</v>
      </c>
      <c r="L3501" t="s">
        <v>3901</v>
      </c>
      <c r="M3501">
        <v>7017</v>
      </c>
      <c r="N3501" t="s">
        <v>3728</v>
      </c>
      <c r="O3501" t="s">
        <v>6783</v>
      </c>
      <c r="P3501" t="s">
        <v>32</v>
      </c>
      <c r="Q3501" t="s">
        <v>6552</v>
      </c>
      <c r="R3501" t="s">
        <v>6784</v>
      </c>
      <c r="S3501">
        <v>79.95</v>
      </c>
      <c r="T3501">
        <v>5</v>
      </c>
      <c r="U3501">
        <v>0</v>
      </c>
      <c r="V3501">
        <v>38.376000000000005</v>
      </c>
      <c r="W3501" t="s">
        <v>10936</v>
      </c>
      <c r="X3501" t="s">
        <v>10940</v>
      </c>
      <c r="Y3501">
        <v>11</v>
      </c>
      <c r="Z3501" t="s">
        <v>10947</v>
      </c>
      <c r="AA3501">
        <v>0.48000000000000004</v>
      </c>
    </row>
    <row r="3502" spans="1:27" x14ac:dyDescent="0.35">
      <c r="A3502">
        <v>9882</v>
      </c>
      <c r="B3502" t="s">
        <v>5292</v>
      </c>
      <c r="C3502">
        <v>2011</v>
      </c>
      <c r="D3502" s="1">
        <v>40767</v>
      </c>
      <c r="E3502" s="1">
        <v>40768</v>
      </c>
      <c r="F3502" t="s">
        <v>56</v>
      </c>
      <c r="G3502" t="s">
        <v>1333</v>
      </c>
      <c r="H3502" t="s">
        <v>1334</v>
      </c>
      <c r="I3502" t="s">
        <v>38</v>
      </c>
      <c r="J3502" t="s">
        <v>27</v>
      </c>
      <c r="K3502" t="s">
        <v>5293</v>
      </c>
      <c r="L3502" t="s">
        <v>3522</v>
      </c>
      <c r="M3502">
        <v>30188</v>
      </c>
      <c r="N3502" t="s">
        <v>3507</v>
      </c>
      <c r="O3502" t="s">
        <v>6785</v>
      </c>
      <c r="P3502" t="s">
        <v>32</v>
      </c>
      <c r="Q3502" t="s">
        <v>6552</v>
      </c>
      <c r="R3502" t="s">
        <v>6786</v>
      </c>
      <c r="S3502">
        <v>14.04</v>
      </c>
      <c r="T3502">
        <v>3</v>
      </c>
      <c r="U3502">
        <v>0</v>
      </c>
      <c r="V3502">
        <v>6.7392000000000003</v>
      </c>
      <c r="W3502" t="s">
        <v>10944</v>
      </c>
      <c r="X3502" t="s">
        <v>10937</v>
      </c>
      <c r="Y3502">
        <v>8</v>
      </c>
      <c r="Z3502" t="s">
        <v>10954</v>
      </c>
      <c r="AA3502">
        <v>0.48000000000000004</v>
      </c>
    </row>
    <row r="3503" spans="1:27" x14ac:dyDescent="0.35">
      <c r="A3503">
        <v>9952</v>
      </c>
      <c r="B3503" t="s">
        <v>4245</v>
      </c>
      <c r="C3503">
        <v>2014</v>
      </c>
      <c r="D3503" s="1">
        <v>41792</v>
      </c>
      <c r="E3503" s="1">
        <v>41794</v>
      </c>
      <c r="F3503" t="s">
        <v>45</v>
      </c>
      <c r="G3503" t="s">
        <v>2660</v>
      </c>
      <c r="H3503" t="s">
        <v>2661</v>
      </c>
      <c r="I3503" t="s">
        <v>26</v>
      </c>
      <c r="J3503" t="s">
        <v>27</v>
      </c>
      <c r="K3503" t="s">
        <v>3867</v>
      </c>
      <c r="L3503" t="s">
        <v>3626</v>
      </c>
      <c r="M3503">
        <v>46203</v>
      </c>
      <c r="N3503" t="s">
        <v>3479</v>
      </c>
      <c r="O3503" t="s">
        <v>6567</v>
      </c>
      <c r="P3503" t="s">
        <v>32</v>
      </c>
      <c r="Q3503" t="s">
        <v>6552</v>
      </c>
      <c r="R3503" t="s">
        <v>6568</v>
      </c>
      <c r="S3503">
        <v>17.38</v>
      </c>
      <c r="T3503">
        <v>2</v>
      </c>
      <c r="U3503">
        <v>0</v>
      </c>
      <c r="V3503">
        <v>8.69</v>
      </c>
      <c r="W3503" t="s">
        <v>10939</v>
      </c>
      <c r="X3503" t="s">
        <v>10942</v>
      </c>
      <c r="Y3503">
        <v>6</v>
      </c>
      <c r="Z3503" t="s">
        <v>10946</v>
      </c>
      <c r="AA3503">
        <v>0.5</v>
      </c>
    </row>
    <row r="3504" spans="1:27" x14ac:dyDescent="0.35">
      <c r="A3504">
        <v>50</v>
      </c>
      <c r="B3504" t="s">
        <v>4248</v>
      </c>
      <c r="C3504">
        <v>2012</v>
      </c>
      <c r="D3504" s="1">
        <v>41017</v>
      </c>
      <c r="E3504" s="1">
        <v>41021</v>
      </c>
      <c r="F3504" t="s">
        <v>23</v>
      </c>
      <c r="G3504" t="s">
        <v>1012</v>
      </c>
      <c r="H3504" t="s">
        <v>1013</v>
      </c>
      <c r="I3504" t="s">
        <v>38</v>
      </c>
      <c r="J3504" t="s">
        <v>27</v>
      </c>
      <c r="K3504" t="s">
        <v>4249</v>
      </c>
      <c r="L3504" t="s">
        <v>3626</v>
      </c>
      <c r="M3504">
        <v>47150</v>
      </c>
      <c r="N3504" t="s">
        <v>3479</v>
      </c>
      <c r="O3504" t="s">
        <v>6787</v>
      </c>
      <c r="P3504" t="s">
        <v>32</v>
      </c>
      <c r="Q3504" t="s">
        <v>6552</v>
      </c>
      <c r="R3504" t="s">
        <v>6788</v>
      </c>
      <c r="S3504">
        <v>38.22</v>
      </c>
      <c r="T3504">
        <v>6</v>
      </c>
      <c r="U3504">
        <v>0</v>
      </c>
      <c r="V3504">
        <v>17.9634</v>
      </c>
      <c r="W3504" t="s">
        <v>10948</v>
      </c>
      <c r="X3504" t="s">
        <v>10942</v>
      </c>
      <c r="Y3504">
        <v>4</v>
      </c>
      <c r="Z3504" t="s">
        <v>10943</v>
      </c>
      <c r="AA3504">
        <v>0.47000000000000003</v>
      </c>
    </row>
    <row r="3505" spans="1:27" x14ac:dyDescent="0.35">
      <c r="A3505">
        <v>113</v>
      </c>
      <c r="B3505" t="s">
        <v>6017</v>
      </c>
      <c r="C3505">
        <v>2013</v>
      </c>
      <c r="D3505" s="1">
        <v>41582</v>
      </c>
      <c r="E3505" s="1">
        <v>41589</v>
      </c>
      <c r="F3505" t="s">
        <v>23</v>
      </c>
      <c r="G3505" t="s">
        <v>181</v>
      </c>
      <c r="H3505" t="s">
        <v>182</v>
      </c>
      <c r="I3505" t="s">
        <v>38</v>
      </c>
      <c r="J3505" t="s">
        <v>27</v>
      </c>
      <c r="K3505" t="s">
        <v>6018</v>
      </c>
      <c r="L3505" t="s">
        <v>3678</v>
      </c>
      <c r="M3505">
        <v>50322</v>
      </c>
      <c r="N3505" t="s">
        <v>3479</v>
      </c>
      <c r="O3505" t="s">
        <v>6789</v>
      </c>
      <c r="P3505" t="s">
        <v>32</v>
      </c>
      <c r="Q3505" t="s">
        <v>6552</v>
      </c>
      <c r="R3505" t="s">
        <v>6790</v>
      </c>
      <c r="S3505">
        <v>27.240000000000002</v>
      </c>
      <c r="T3505">
        <v>6</v>
      </c>
      <c r="U3505">
        <v>0</v>
      </c>
      <c r="V3505">
        <v>13.3476</v>
      </c>
      <c r="W3505" t="s">
        <v>10936</v>
      </c>
      <c r="X3505" t="s">
        <v>10940</v>
      </c>
      <c r="Y3505">
        <v>11</v>
      </c>
      <c r="Z3505" t="s">
        <v>10947</v>
      </c>
      <c r="AA3505">
        <v>0.48999999999999994</v>
      </c>
    </row>
    <row r="3506" spans="1:27" x14ac:dyDescent="0.35">
      <c r="A3506">
        <v>151</v>
      </c>
      <c r="B3506" t="s">
        <v>4252</v>
      </c>
      <c r="C3506">
        <v>2013</v>
      </c>
      <c r="D3506" s="1">
        <v>41614</v>
      </c>
      <c r="E3506" s="1">
        <v>41618</v>
      </c>
      <c r="F3506" t="s">
        <v>23</v>
      </c>
      <c r="G3506" t="s">
        <v>3107</v>
      </c>
      <c r="H3506" t="s">
        <v>3108</v>
      </c>
      <c r="I3506" t="s">
        <v>26</v>
      </c>
      <c r="J3506" t="s">
        <v>27</v>
      </c>
      <c r="K3506" t="s">
        <v>3887</v>
      </c>
      <c r="L3506" t="s">
        <v>3572</v>
      </c>
      <c r="M3506">
        <v>53132</v>
      </c>
      <c r="N3506" t="s">
        <v>3479</v>
      </c>
      <c r="O3506" t="s">
        <v>6791</v>
      </c>
      <c r="P3506" t="s">
        <v>32</v>
      </c>
      <c r="Q3506" t="s">
        <v>6552</v>
      </c>
      <c r="R3506" t="s">
        <v>6792</v>
      </c>
      <c r="S3506">
        <v>171.55</v>
      </c>
      <c r="T3506">
        <v>5</v>
      </c>
      <c r="U3506">
        <v>0</v>
      </c>
      <c r="V3506">
        <v>80.628500000000003</v>
      </c>
      <c r="W3506" t="s">
        <v>10936</v>
      </c>
      <c r="X3506" t="s">
        <v>10940</v>
      </c>
      <c r="Y3506">
        <v>12</v>
      </c>
      <c r="Z3506" t="s">
        <v>10941</v>
      </c>
      <c r="AA3506">
        <v>0.47</v>
      </c>
    </row>
    <row r="3507" spans="1:27" x14ac:dyDescent="0.35">
      <c r="A3507">
        <v>186</v>
      </c>
      <c r="B3507" t="s">
        <v>6793</v>
      </c>
      <c r="C3507">
        <v>2013</v>
      </c>
      <c r="D3507" s="1">
        <v>41607</v>
      </c>
      <c r="E3507" s="1">
        <v>41611</v>
      </c>
      <c r="F3507" t="s">
        <v>23</v>
      </c>
      <c r="G3507" t="s">
        <v>6794</v>
      </c>
      <c r="H3507" t="s">
        <v>6795</v>
      </c>
      <c r="I3507" t="s">
        <v>38</v>
      </c>
      <c r="J3507" t="s">
        <v>27</v>
      </c>
      <c r="K3507" t="s">
        <v>2910</v>
      </c>
      <c r="L3507" t="s">
        <v>3727</v>
      </c>
      <c r="M3507">
        <v>6824</v>
      </c>
      <c r="N3507" t="s">
        <v>3728</v>
      </c>
      <c r="O3507" t="s">
        <v>6617</v>
      </c>
      <c r="P3507" t="s">
        <v>32</v>
      </c>
      <c r="Q3507" t="s">
        <v>6552</v>
      </c>
      <c r="R3507" t="s">
        <v>6618</v>
      </c>
      <c r="S3507">
        <v>7.16</v>
      </c>
      <c r="T3507">
        <v>2</v>
      </c>
      <c r="U3507">
        <v>0</v>
      </c>
      <c r="V3507">
        <v>3.4367999999999999</v>
      </c>
      <c r="W3507" t="s">
        <v>10936</v>
      </c>
      <c r="X3507" t="s">
        <v>10940</v>
      </c>
      <c r="Y3507">
        <v>11</v>
      </c>
      <c r="Z3507" t="s">
        <v>10947</v>
      </c>
      <c r="AA3507">
        <v>0.48</v>
      </c>
    </row>
    <row r="3508" spans="1:27" x14ac:dyDescent="0.35">
      <c r="A3508">
        <v>209</v>
      </c>
      <c r="B3508" t="s">
        <v>4792</v>
      </c>
      <c r="C3508">
        <v>2014</v>
      </c>
      <c r="D3508" s="1">
        <v>41975</v>
      </c>
      <c r="E3508" s="1">
        <v>41981</v>
      </c>
      <c r="F3508" t="s">
        <v>23</v>
      </c>
      <c r="G3508" t="s">
        <v>3162</v>
      </c>
      <c r="H3508" t="s">
        <v>3163</v>
      </c>
      <c r="I3508" t="s">
        <v>38</v>
      </c>
      <c r="J3508" t="s">
        <v>27</v>
      </c>
      <c r="K3508" t="s">
        <v>4793</v>
      </c>
      <c r="L3508" t="s">
        <v>3478</v>
      </c>
      <c r="M3508">
        <v>48601</v>
      </c>
      <c r="N3508" t="s">
        <v>3479</v>
      </c>
      <c r="O3508" t="s">
        <v>6737</v>
      </c>
      <c r="P3508" t="s">
        <v>32</v>
      </c>
      <c r="Q3508" t="s">
        <v>6552</v>
      </c>
      <c r="R3508" t="s">
        <v>6738</v>
      </c>
      <c r="S3508">
        <v>15.92</v>
      </c>
      <c r="T3508">
        <v>4</v>
      </c>
      <c r="U3508">
        <v>0</v>
      </c>
      <c r="V3508">
        <v>7.4824000000000002</v>
      </c>
      <c r="W3508" t="s">
        <v>10939</v>
      </c>
      <c r="X3508" t="s">
        <v>10940</v>
      </c>
      <c r="Y3508">
        <v>12</v>
      </c>
      <c r="Z3508" t="s">
        <v>10941</v>
      </c>
      <c r="AA3508">
        <v>0.47000000000000003</v>
      </c>
    </row>
    <row r="3509" spans="1:27" x14ac:dyDescent="0.35">
      <c r="A3509">
        <v>303</v>
      </c>
      <c r="B3509" t="s">
        <v>5444</v>
      </c>
      <c r="C3509">
        <v>2013</v>
      </c>
      <c r="D3509" s="1">
        <v>41576</v>
      </c>
      <c r="E3509" s="1">
        <v>41582</v>
      </c>
      <c r="F3509" t="s">
        <v>23</v>
      </c>
      <c r="G3509" t="s">
        <v>482</v>
      </c>
      <c r="H3509" t="s">
        <v>483</v>
      </c>
      <c r="I3509" t="s">
        <v>26</v>
      </c>
      <c r="J3509" t="s">
        <v>27</v>
      </c>
      <c r="K3509" t="s">
        <v>4392</v>
      </c>
      <c r="L3509" t="s">
        <v>3901</v>
      </c>
      <c r="M3509">
        <v>7109</v>
      </c>
      <c r="N3509" t="s">
        <v>3728</v>
      </c>
      <c r="O3509" t="s">
        <v>6796</v>
      </c>
      <c r="P3509" t="s">
        <v>32</v>
      </c>
      <c r="Q3509" t="s">
        <v>6552</v>
      </c>
      <c r="R3509" t="s">
        <v>6797</v>
      </c>
      <c r="S3509">
        <v>14.28</v>
      </c>
      <c r="T3509">
        <v>1</v>
      </c>
      <c r="U3509">
        <v>0</v>
      </c>
      <c r="V3509">
        <v>6.5687999999999995</v>
      </c>
      <c r="W3509" t="s">
        <v>10936</v>
      </c>
      <c r="X3509" t="s">
        <v>10940</v>
      </c>
      <c r="Y3509">
        <v>10</v>
      </c>
      <c r="Z3509" t="s">
        <v>10945</v>
      </c>
      <c r="AA3509">
        <v>0.45999999999999996</v>
      </c>
    </row>
    <row r="3510" spans="1:27" x14ac:dyDescent="0.35">
      <c r="A3510">
        <v>307</v>
      </c>
      <c r="B3510" t="s">
        <v>6025</v>
      </c>
      <c r="C3510">
        <v>2011</v>
      </c>
      <c r="D3510" s="1">
        <v>40695</v>
      </c>
      <c r="E3510" s="1">
        <v>40700</v>
      </c>
      <c r="F3510" t="s">
        <v>23</v>
      </c>
      <c r="G3510" t="s">
        <v>4229</v>
      </c>
      <c r="H3510" t="s">
        <v>4230</v>
      </c>
      <c r="I3510" t="s">
        <v>127</v>
      </c>
      <c r="J3510" t="s">
        <v>27</v>
      </c>
      <c r="K3510" t="s">
        <v>2903</v>
      </c>
      <c r="L3510" t="s">
        <v>3901</v>
      </c>
      <c r="M3510">
        <v>8701</v>
      </c>
      <c r="N3510" t="s">
        <v>3728</v>
      </c>
      <c r="O3510" t="s">
        <v>6606</v>
      </c>
      <c r="P3510" t="s">
        <v>32</v>
      </c>
      <c r="Q3510" t="s">
        <v>6552</v>
      </c>
      <c r="R3510" t="s">
        <v>6607</v>
      </c>
      <c r="S3510">
        <v>45.480000000000004</v>
      </c>
      <c r="T3510">
        <v>3</v>
      </c>
      <c r="U3510">
        <v>0</v>
      </c>
      <c r="V3510">
        <v>20.9208</v>
      </c>
      <c r="W3510" t="s">
        <v>10944</v>
      </c>
      <c r="X3510" t="s">
        <v>10942</v>
      </c>
      <c r="Y3510">
        <v>6</v>
      </c>
      <c r="Z3510" t="s">
        <v>10946</v>
      </c>
      <c r="AA3510">
        <v>0.45999999999999996</v>
      </c>
    </row>
    <row r="3511" spans="1:27" x14ac:dyDescent="0.35">
      <c r="A3511">
        <v>510</v>
      </c>
      <c r="B3511" t="s">
        <v>5668</v>
      </c>
      <c r="C3511">
        <v>2012</v>
      </c>
      <c r="D3511" s="1">
        <v>40984</v>
      </c>
      <c r="E3511" s="1">
        <v>40990</v>
      </c>
      <c r="F3511" t="s">
        <v>23</v>
      </c>
      <c r="G3511" t="s">
        <v>2181</v>
      </c>
      <c r="H3511" t="s">
        <v>2182</v>
      </c>
      <c r="I3511" t="s">
        <v>38</v>
      </c>
      <c r="J3511" t="s">
        <v>27</v>
      </c>
      <c r="K3511" t="s">
        <v>3829</v>
      </c>
      <c r="L3511" t="s">
        <v>3522</v>
      </c>
      <c r="M3511">
        <v>30318</v>
      </c>
      <c r="N3511" t="s">
        <v>3507</v>
      </c>
      <c r="O3511" t="s">
        <v>6745</v>
      </c>
      <c r="P3511" t="s">
        <v>32</v>
      </c>
      <c r="Q3511" t="s">
        <v>6552</v>
      </c>
      <c r="R3511" t="s">
        <v>6746</v>
      </c>
      <c r="S3511">
        <v>6354.95</v>
      </c>
      <c r="T3511">
        <v>5</v>
      </c>
      <c r="U3511">
        <v>0</v>
      </c>
      <c r="V3511">
        <v>3177.4749999999999</v>
      </c>
      <c r="W3511" t="s">
        <v>10948</v>
      </c>
      <c r="X3511" t="s">
        <v>10950</v>
      </c>
      <c r="Y3511">
        <v>3</v>
      </c>
      <c r="Z3511" t="s">
        <v>10953</v>
      </c>
      <c r="AA3511">
        <v>0.5</v>
      </c>
    </row>
    <row r="3512" spans="1:27" x14ac:dyDescent="0.35">
      <c r="A3512">
        <v>750</v>
      </c>
      <c r="B3512" t="s">
        <v>5450</v>
      </c>
      <c r="C3512">
        <v>2014</v>
      </c>
      <c r="D3512" s="1">
        <v>41915</v>
      </c>
      <c r="E3512" s="1">
        <v>41919</v>
      </c>
      <c r="F3512" t="s">
        <v>23</v>
      </c>
      <c r="G3512" t="s">
        <v>2693</v>
      </c>
      <c r="H3512" t="s">
        <v>2694</v>
      </c>
      <c r="I3512" t="s">
        <v>38</v>
      </c>
      <c r="J3512" t="s">
        <v>27</v>
      </c>
      <c r="K3512" t="s">
        <v>3927</v>
      </c>
      <c r="L3512" t="s">
        <v>3478</v>
      </c>
      <c r="M3512">
        <v>48183</v>
      </c>
      <c r="N3512" t="s">
        <v>3479</v>
      </c>
      <c r="O3512" t="s">
        <v>6748</v>
      </c>
      <c r="P3512" t="s">
        <v>32</v>
      </c>
      <c r="Q3512" t="s">
        <v>6552</v>
      </c>
      <c r="R3512" t="s">
        <v>6749</v>
      </c>
      <c r="S3512">
        <v>58.050000000000004</v>
      </c>
      <c r="T3512">
        <v>3</v>
      </c>
      <c r="U3512">
        <v>0</v>
      </c>
      <c r="V3512">
        <v>26.702999999999999</v>
      </c>
      <c r="W3512" t="s">
        <v>10939</v>
      </c>
      <c r="X3512" t="s">
        <v>10940</v>
      </c>
      <c r="Y3512">
        <v>10</v>
      </c>
      <c r="Z3512" t="s">
        <v>10945</v>
      </c>
      <c r="AA3512">
        <v>0.45999999999999996</v>
      </c>
    </row>
    <row r="3513" spans="1:27" x14ac:dyDescent="0.35">
      <c r="A3513">
        <v>753</v>
      </c>
      <c r="B3513" t="s">
        <v>5450</v>
      </c>
      <c r="C3513">
        <v>2014</v>
      </c>
      <c r="D3513" s="1">
        <v>41915</v>
      </c>
      <c r="E3513" s="1">
        <v>41919</v>
      </c>
      <c r="F3513" t="s">
        <v>23</v>
      </c>
      <c r="G3513" t="s">
        <v>2693</v>
      </c>
      <c r="H3513" t="s">
        <v>2694</v>
      </c>
      <c r="I3513" t="s">
        <v>38</v>
      </c>
      <c r="J3513" t="s">
        <v>27</v>
      </c>
      <c r="K3513" t="s">
        <v>3927</v>
      </c>
      <c r="L3513" t="s">
        <v>3478</v>
      </c>
      <c r="M3513">
        <v>48183</v>
      </c>
      <c r="N3513" t="s">
        <v>3479</v>
      </c>
      <c r="O3513" t="s">
        <v>6767</v>
      </c>
      <c r="P3513" t="s">
        <v>32</v>
      </c>
      <c r="Q3513" t="s">
        <v>6552</v>
      </c>
      <c r="R3513" t="s">
        <v>6768</v>
      </c>
      <c r="S3513">
        <v>2.88</v>
      </c>
      <c r="T3513">
        <v>1</v>
      </c>
      <c r="U3513">
        <v>0</v>
      </c>
      <c r="V3513">
        <v>1.4112</v>
      </c>
      <c r="W3513" t="s">
        <v>10939</v>
      </c>
      <c r="X3513" t="s">
        <v>10940</v>
      </c>
      <c r="Y3513">
        <v>10</v>
      </c>
      <c r="Z3513" t="s">
        <v>10945</v>
      </c>
      <c r="AA3513">
        <v>0.49000000000000005</v>
      </c>
    </row>
    <row r="3514" spans="1:27" x14ac:dyDescent="0.35">
      <c r="A3514">
        <v>771</v>
      </c>
      <c r="B3514" t="s">
        <v>4655</v>
      </c>
      <c r="C3514">
        <v>2014</v>
      </c>
      <c r="D3514" s="1">
        <v>41670</v>
      </c>
      <c r="E3514" s="1">
        <v>41676</v>
      </c>
      <c r="F3514" t="s">
        <v>23</v>
      </c>
      <c r="G3514" t="s">
        <v>4656</v>
      </c>
      <c r="H3514" t="s">
        <v>4657</v>
      </c>
      <c r="I3514" t="s">
        <v>26</v>
      </c>
      <c r="J3514" t="s">
        <v>27</v>
      </c>
      <c r="K3514" t="s">
        <v>3677</v>
      </c>
      <c r="L3514" t="s">
        <v>3678</v>
      </c>
      <c r="M3514">
        <v>50315</v>
      </c>
      <c r="N3514" t="s">
        <v>3479</v>
      </c>
      <c r="O3514" t="s">
        <v>6742</v>
      </c>
      <c r="P3514" t="s">
        <v>32</v>
      </c>
      <c r="Q3514" t="s">
        <v>6552</v>
      </c>
      <c r="R3514" t="s">
        <v>6743</v>
      </c>
      <c r="S3514">
        <v>18.28</v>
      </c>
      <c r="T3514">
        <v>2</v>
      </c>
      <c r="U3514">
        <v>0</v>
      </c>
      <c r="V3514">
        <v>9.14</v>
      </c>
      <c r="W3514" t="s">
        <v>10939</v>
      </c>
      <c r="X3514" t="s">
        <v>10950</v>
      </c>
      <c r="Y3514">
        <v>1</v>
      </c>
      <c r="Z3514" t="s">
        <v>10951</v>
      </c>
      <c r="AA3514">
        <v>0.5</v>
      </c>
    </row>
    <row r="3515" spans="1:27" x14ac:dyDescent="0.35">
      <c r="A3515">
        <v>773</v>
      </c>
      <c r="B3515" t="s">
        <v>4655</v>
      </c>
      <c r="C3515">
        <v>2014</v>
      </c>
      <c r="D3515" s="1">
        <v>41670</v>
      </c>
      <c r="E3515" s="1">
        <v>41676</v>
      </c>
      <c r="F3515" t="s">
        <v>23</v>
      </c>
      <c r="G3515" t="s">
        <v>4656</v>
      </c>
      <c r="H3515" t="s">
        <v>4657</v>
      </c>
      <c r="I3515" t="s">
        <v>26</v>
      </c>
      <c r="J3515" t="s">
        <v>27</v>
      </c>
      <c r="K3515" t="s">
        <v>3677</v>
      </c>
      <c r="L3515" t="s">
        <v>3678</v>
      </c>
      <c r="M3515">
        <v>50315</v>
      </c>
      <c r="N3515" t="s">
        <v>3479</v>
      </c>
      <c r="O3515" t="s">
        <v>6798</v>
      </c>
      <c r="P3515" t="s">
        <v>32</v>
      </c>
      <c r="Q3515" t="s">
        <v>6552</v>
      </c>
      <c r="R3515" t="s">
        <v>6799</v>
      </c>
      <c r="S3515">
        <v>32.35</v>
      </c>
      <c r="T3515">
        <v>5</v>
      </c>
      <c r="U3515">
        <v>0</v>
      </c>
      <c r="V3515">
        <v>16.175000000000001</v>
      </c>
      <c r="W3515" t="s">
        <v>10939</v>
      </c>
      <c r="X3515" t="s">
        <v>10950</v>
      </c>
      <c r="Y3515">
        <v>1</v>
      </c>
      <c r="Z3515" t="s">
        <v>10951</v>
      </c>
      <c r="AA3515">
        <v>0.5</v>
      </c>
    </row>
    <row r="3516" spans="1:27" x14ac:dyDescent="0.35">
      <c r="A3516">
        <v>774</v>
      </c>
      <c r="B3516" t="s">
        <v>4655</v>
      </c>
      <c r="C3516">
        <v>2014</v>
      </c>
      <c r="D3516" s="1">
        <v>41670</v>
      </c>
      <c r="E3516" s="1">
        <v>41676</v>
      </c>
      <c r="F3516" t="s">
        <v>23</v>
      </c>
      <c r="G3516" t="s">
        <v>4656</v>
      </c>
      <c r="H3516" t="s">
        <v>4657</v>
      </c>
      <c r="I3516" t="s">
        <v>26</v>
      </c>
      <c r="J3516" t="s">
        <v>27</v>
      </c>
      <c r="K3516" t="s">
        <v>3677</v>
      </c>
      <c r="L3516" t="s">
        <v>3678</v>
      </c>
      <c r="M3516">
        <v>50315</v>
      </c>
      <c r="N3516" t="s">
        <v>3479</v>
      </c>
      <c r="O3516" t="s">
        <v>6558</v>
      </c>
      <c r="P3516" t="s">
        <v>32</v>
      </c>
      <c r="Q3516" t="s">
        <v>6552</v>
      </c>
      <c r="R3516" t="s">
        <v>6559</v>
      </c>
      <c r="S3516">
        <v>7.71</v>
      </c>
      <c r="T3516">
        <v>1</v>
      </c>
      <c r="U3516">
        <v>0</v>
      </c>
      <c r="V3516">
        <v>3.4695</v>
      </c>
      <c r="W3516" t="s">
        <v>10939</v>
      </c>
      <c r="X3516" t="s">
        <v>10950</v>
      </c>
      <c r="Y3516">
        <v>1</v>
      </c>
      <c r="Z3516" t="s">
        <v>10951</v>
      </c>
      <c r="AA3516">
        <v>0.45</v>
      </c>
    </row>
    <row r="3517" spans="1:27" x14ac:dyDescent="0.35">
      <c r="A3517">
        <v>789</v>
      </c>
      <c r="B3517" t="s">
        <v>4266</v>
      </c>
      <c r="C3517">
        <v>2012</v>
      </c>
      <c r="D3517" s="1">
        <v>41086</v>
      </c>
      <c r="E3517" s="1">
        <v>41090</v>
      </c>
      <c r="F3517" t="s">
        <v>23</v>
      </c>
      <c r="G3517" t="s">
        <v>2898</v>
      </c>
      <c r="H3517" t="s">
        <v>2899</v>
      </c>
      <c r="I3517" t="s">
        <v>38</v>
      </c>
      <c r="J3517" t="s">
        <v>27</v>
      </c>
      <c r="K3517" t="s">
        <v>3625</v>
      </c>
      <c r="L3517" t="s">
        <v>3506</v>
      </c>
      <c r="M3517">
        <v>23223</v>
      </c>
      <c r="N3517" t="s">
        <v>3507</v>
      </c>
      <c r="O3517" t="s">
        <v>6562</v>
      </c>
      <c r="P3517" t="s">
        <v>32</v>
      </c>
      <c r="Q3517" t="s">
        <v>6552</v>
      </c>
      <c r="R3517" t="s">
        <v>6563</v>
      </c>
      <c r="S3517">
        <v>143.96</v>
      </c>
      <c r="T3517">
        <v>4</v>
      </c>
      <c r="U3517">
        <v>0</v>
      </c>
      <c r="V3517">
        <v>69.100800000000007</v>
      </c>
      <c r="W3517" t="s">
        <v>10948</v>
      </c>
      <c r="X3517" t="s">
        <v>10942</v>
      </c>
      <c r="Y3517">
        <v>6</v>
      </c>
      <c r="Z3517" t="s">
        <v>10946</v>
      </c>
      <c r="AA3517">
        <v>0.48000000000000004</v>
      </c>
    </row>
    <row r="3518" spans="1:27" x14ac:dyDescent="0.35">
      <c r="A3518">
        <v>791</v>
      </c>
      <c r="B3518" t="s">
        <v>4266</v>
      </c>
      <c r="C3518">
        <v>2012</v>
      </c>
      <c r="D3518" s="1">
        <v>41086</v>
      </c>
      <c r="E3518" s="1">
        <v>41090</v>
      </c>
      <c r="F3518" t="s">
        <v>23</v>
      </c>
      <c r="G3518" t="s">
        <v>2898</v>
      </c>
      <c r="H3518" t="s">
        <v>2899</v>
      </c>
      <c r="I3518" t="s">
        <v>38</v>
      </c>
      <c r="J3518" t="s">
        <v>27</v>
      </c>
      <c r="K3518" t="s">
        <v>3625</v>
      </c>
      <c r="L3518" t="s">
        <v>3506</v>
      </c>
      <c r="M3518">
        <v>23223</v>
      </c>
      <c r="N3518" t="s">
        <v>3507</v>
      </c>
      <c r="O3518" t="s">
        <v>6800</v>
      </c>
      <c r="P3518" t="s">
        <v>32</v>
      </c>
      <c r="Q3518" t="s">
        <v>6552</v>
      </c>
      <c r="R3518" t="s">
        <v>6801</v>
      </c>
      <c r="S3518">
        <v>43.04</v>
      </c>
      <c r="T3518">
        <v>8</v>
      </c>
      <c r="U3518">
        <v>0</v>
      </c>
      <c r="V3518">
        <v>21.089600000000001</v>
      </c>
      <c r="W3518" t="s">
        <v>10948</v>
      </c>
      <c r="X3518" t="s">
        <v>10942</v>
      </c>
      <c r="Y3518">
        <v>6</v>
      </c>
      <c r="Z3518" t="s">
        <v>10946</v>
      </c>
      <c r="AA3518">
        <v>0.49000000000000005</v>
      </c>
    </row>
    <row r="3519" spans="1:27" x14ac:dyDescent="0.35">
      <c r="A3519">
        <v>796</v>
      </c>
      <c r="B3519" t="s">
        <v>6802</v>
      </c>
      <c r="C3519">
        <v>2014</v>
      </c>
      <c r="D3519" s="1">
        <v>41904</v>
      </c>
      <c r="E3519" s="1">
        <v>41909</v>
      </c>
      <c r="F3519" t="s">
        <v>23</v>
      </c>
      <c r="G3519" t="s">
        <v>6803</v>
      </c>
      <c r="H3519" t="s">
        <v>6804</v>
      </c>
      <c r="I3519" t="s">
        <v>38</v>
      </c>
      <c r="J3519" t="s">
        <v>27</v>
      </c>
      <c r="K3519" t="s">
        <v>3689</v>
      </c>
      <c r="L3519" t="s">
        <v>3642</v>
      </c>
      <c r="M3519">
        <v>55901</v>
      </c>
      <c r="N3519" t="s">
        <v>3479</v>
      </c>
      <c r="O3519" t="s">
        <v>6767</v>
      </c>
      <c r="P3519" t="s">
        <v>32</v>
      </c>
      <c r="Q3519" t="s">
        <v>6552</v>
      </c>
      <c r="R3519" t="s">
        <v>6768</v>
      </c>
      <c r="S3519">
        <v>20.16</v>
      </c>
      <c r="T3519">
        <v>7</v>
      </c>
      <c r="U3519">
        <v>0</v>
      </c>
      <c r="V3519">
        <v>9.8783999999999992</v>
      </c>
      <c r="W3519" t="s">
        <v>10939</v>
      </c>
      <c r="X3519" t="s">
        <v>10937</v>
      </c>
      <c r="Y3519">
        <v>9</v>
      </c>
      <c r="Z3519" t="s">
        <v>10949</v>
      </c>
      <c r="AA3519">
        <v>0.48999999999999994</v>
      </c>
    </row>
    <row r="3520" spans="1:27" x14ac:dyDescent="0.35">
      <c r="A3520">
        <v>888</v>
      </c>
      <c r="B3520" t="s">
        <v>6805</v>
      </c>
      <c r="C3520">
        <v>2014</v>
      </c>
      <c r="D3520" s="1">
        <v>41927</v>
      </c>
      <c r="E3520" s="1">
        <v>41932</v>
      </c>
      <c r="F3520" t="s">
        <v>23</v>
      </c>
      <c r="G3520" t="s">
        <v>5461</v>
      </c>
      <c r="H3520" t="s">
        <v>5462</v>
      </c>
      <c r="I3520" t="s">
        <v>127</v>
      </c>
      <c r="J3520" t="s">
        <v>27</v>
      </c>
      <c r="K3520" t="s">
        <v>3938</v>
      </c>
      <c r="L3520" t="s">
        <v>3849</v>
      </c>
      <c r="M3520">
        <v>21044</v>
      </c>
      <c r="N3520" t="s">
        <v>3728</v>
      </c>
      <c r="O3520" t="s">
        <v>6806</v>
      </c>
      <c r="P3520" t="s">
        <v>32</v>
      </c>
      <c r="Q3520" t="s">
        <v>6552</v>
      </c>
      <c r="R3520" t="s">
        <v>6807</v>
      </c>
      <c r="S3520">
        <v>37.659999999999997</v>
      </c>
      <c r="T3520">
        <v>7</v>
      </c>
      <c r="U3520">
        <v>0</v>
      </c>
      <c r="V3520">
        <v>18.453400000000002</v>
      </c>
      <c r="W3520" t="s">
        <v>10939</v>
      </c>
      <c r="X3520" t="s">
        <v>10940</v>
      </c>
      <c r="Y3520">
        <v>10</v>
      </c>
      <c r="Z3520" t="s">
        <v>10945</v>
      </c>
      <c r="AA3520">
        <v>0.4900000000000001</v>
      </c>
    </row>
    <row r="3521" spans="1:27" x14ac:dyDescent="0.35">
      <c r="A3521">
        <v>962</v>
      </c>
      <c r="B3521" t="s">
        <v>6808</v>
      </c>
      <c r="C3521">
        <v>2012</v>
      </c>
      <c r="D3521" s="1">
        <v>41240</v>
      </c>
      <c r="E3521" s="1">
        <v>41244</v>
      </c>
      <c r="F3521" t="s">
        <v>23</v>
      </c>
      <c r="G3521" t="s">
        <v>614</v>
      </c>
      <c r="H3521" t="s">
        <v>615</v>
      </c>
      <c r="I3521" t="s">
        <v>127</v>
      </c>
      <c r="J3521" t="s">
        <v>27</v>
      </c>
      <c r="K3521" t="s">
        <v>5082</v>
      </c>
      <c r="L3521" t="s">
        <v>3631</v>
      </c>
      <c r="M3521">
        <v>72701</v>
      </c>
      <c r="N3521" t="s">
        <v>3507</v>
      </c>
      <c r="O3521" t="s">
        <v>6809</v>
      </c>
      <c r="P3521" t="s">
        <v>32</v>
      </c>
      <c r="Q3521" t="s">
        <v>6552</v>
      </c>
      <c r="R3521" t="s">
        <v>6810</v>
      </c>
      <c r="S3521">
        <v>6.24</v>
      </c>
      <c r="T3521">
        <v>2</v>
      </c>
      <c r="U3521">
        <v>0</v>
      </c>
      <c r="V3521">
        <v>3.0575999999999999</v>
      </c>
      <c r="W3521" t="s">
        <v>10948</v>
      </c>
      <c r="X3521" t="s">
        <v>10940</v>
      </c>
      <c r="Y3521">
        <v>11</v>
      </c>
      <c r="Z3521" t="s">
        <v>10947</v>
      </c>
      <c r="AA3521">
        <v>0.48999999999999994</v>
      </c>
    </row>
    <row r="3522" spans="1:27" x14ac:dyDescent="0.35">
      <c r="A3522">
        <v>995</v>
      </c>
      <c r="B3522" t="s">
        <v>4663</v>
      </c>
      <c r="C3522">
        <v>2011</v>
      </c>
      <c r="D3522" s="1">
        <v>40684</v>
      </c>
      <c r="E3522" s="1">
        <v>40688</v>
      </c>
      <c r="F3522" t="s">
        <v>23</v>
      </c>
      <c r="G3522" t="s">
        <v>4664</v>
      </c>
      <c r="H3522" t="s">
        <v>4665</v>
      </c>
      <c r="I3522" t="s">
        <v>26</v>
      </c>
      <c r="J3522" t="s">
        <v>27</v>
      </c>
      <c r="K3522" t="s">
        <v>3649</v>
      </c>
      <c r="L3522" t="s">
        <v>3506</v>
      </c>
      <c r="M3522">
        <v>23464</v>
      </c>
      <c r="N3522" t="s">
        <v>3507</v>
      </c>
      <c r="O3522" t="s">
        <v>6811</v>
      </c>
      <c r="P3522" t="s">
        <v>32</v>
      </c>
      <c r="Q3522" t="s">
        <v>6552</v>
      </c>
      <c r="R3522" t="s">
        <v>6812</v>
      </c>
      <c r="S3522">
        <v>2715.9300000000003</v>
      </c>
      <c r="T3522">
        <v>7</v>
      </c>
      <c r="U3522">
        <v>0</v>
      </c>
      <c r="V3522">
        <v>1276.4871000000001</v>
      </c>
      <c r="W3522" t="s">
        <v>10944</v>
      </c>
      <c r="X3522" t="s">
        <v>10942</v>
      </c>
      <c r="Y3522">
        <v>5</v>
      </c>
      <c r="Z3522" t="s">
        <v>10952</v>
      </c>
      <c r="AA3522">
        <v>0.47</v>
      </c>
    </row>
    <row r="3523" spans="1:27" x14ac:dyDescent="0.35">
      <c r="A3523">
        <v>1161</v>
      </c>
      <c r="B3523" t="s">
        <v>6176</v>
      </c>
      <c r="C3523">
        <v>2014</v>
      </c>
      <c r="D3523" s="1">
        <v>41820</v>
      </c>
      <c r="E3523" s="1">
        <v>41825</v>
      </c>
      <c r="F3523" t="s">
        <v>23</v>
      </c>
      <c r="G3523" t="s">
        <v>1702</v>
      </c>
      <c r="H3523" t="s">
        <v>1703</v>
      </c>
      <c r="I3523" t="s">
        <v>38</v>
      </c>
      <c r="J3523" t="s">
        <v>27</v>
      </c>
      <c r="K3523" t="s">
        <v>3641</v>
      </c>
      <c r="L3523" t="s">
        <v>3642</v>
      </c>
      <c r="M3523">
        <v>55407</v>
      </c>
      <c r="N3523" t="s">
        <v>3479</v>
      </c>
      <c r="O3523" t="s">
        <v>6717</v>
      </c>
      <c r="P3523" t="s">
        <v>32</v>
      </c>
      <c r="Q3523" t="s">
        <v>6552</v>
      </c>
      <c r="R3523" t="s">
        <v>6718</v>
      </c>
      <c r="S3523">
        <v>11.54</v>
      </c>
      <c r="T3523">
        <v>2</v>
      </c>
      <c r="U3523">
        <v>0</v>
      </c>
      <c r="V3523">
        <v>5.77</v>
      </c>
      <c r="W3523" t="s">
        <v>10939</v>
      </c>
      <c r="X3523" t="s">
        <v>10942</v>
      </c>
      <c r="Y3523">
        <v>6</v>
      </c>
      <c r="Z3523" t="s">
        <v>10946</v>
      </c>
      <c r="AA3523">
        <v>0.5</v>
      </c>
    </row>
    <row r="3524" spans="1:27" x14ac:dyDescent="0.35">
      <c r="A3524">
        <v>1166</v>
      </c>
      <c r="B3524" t="s">
        <v>6813</v>
      </c>
      <c r="C3524">
        <v>2011</v>
      </c>
      <c r="D3524" s="1">
        <v>40667</v>
      </c>
      <c r="E3524" s="1">
        <v>40671</v>
      </c>
      <c r="F3524" t="s">
        <v>23</v>
      </c>
      <c r="G3524" t="s">
        <v>3686</v>
      </c>
      <c r="H3524" t="s">
        <v>3687</v>
      </c>
      <c r="I3524" t="s">
        <v>38</v>
      </c>
      <c r="J3524" t="s">
        <v>27</v>
      </c>
      <c r="K3524" t="s">
        <v>3586</v>
      </c>
      <c r="L3524" t="s">
        <v>3478</v>
      </c>
      <c r="M3524">
        <v>49201</v>
      </c>
      <c r="N3524" t="s">
        <v>3479</v>
      </c>
      <c r="O3524" t="s">
        <v>6814</v>
      </c>
      <c r="P3524" t="s">
        <v>32</v>
      </c>
      <c r="Q3524" t="s">
        <v>6552</v>
      </c>
      <c r="R3524" t="s">
        <v>6815</v>
      </c>
      <c r="S3524">
        <v>46.8</v>
      </c>
      <c r="T3524">
        <v>4</v>
      </c>
      <c r="U3524">
        <v>0</v>
      </c>
      <c r="V3524">
        <v>21.059999999999995</v>
      </c>
      <c r="W3524" t="s">
        <v>10944</v>
      </c>
      <c r="X3524" t="s">
        <v>10942</v>
      </c>
      <c r="Y3524">
        <v>5</v>
      </c>
      <c r="Z3524" t="s">
        <v>10952</v>
      </c>
      <c r="AA3524">
        <v>0.4499999999999999</v>
      </c>
    </row>
    <row r="3525" spans="1:27" x14ac:dyDescent="0.35">
      <c r="A3525">
        <v>1349</v>
      </c>
      <c r="B3525" t="s">
        <v>6049</v>
      </c>
      <c r="C3525">
        <v>2011</v>
      </c>
      <c r="D3525" s="1">
        <v>40619</v>
      </c>
      <c r="E3525" s="1">
        <v>40626</v>
      </c>
      <c r="F3525" t="s">
        <v>23</v>
      </c>
      <c r="G3525" t="s">
        <v>36</v>
      </c>
      <c r="H3525" t="s">
        <v>37</v>
      </c>
      <c r="I3525" t="s">
        <v>38</v>
      </c>
      <c r="J3525" t="s">
        <v>27</v>
      </c>
      <c r="K3525" t="s">
        <v>4071</v>
      </c>
      <c r="L3525" t="s">
        <v>3642</v>
      </c>
      <c r="M3525">
        <v>55044</v>
      </c>
      <c r="N3525" t="s">
        <v>3479</v>
      </c>
      <c r="O3525" t="s">
        <v>6751</v>
      </c>
      <c r="P3525" t="s">
        <v>32</v>
      </c>
      <c r="Q3525" t="s">
        <v>6552</v>
      </c>
      <c r="R3525" t="s">
        <v>6752</v>
      </c>
      <c r="S3525">
        <v>53.4</v>
      </c>
      <c r="T3525">
        <v>10</v>
      </c>
      <c r="U3525">
        <v>0</v>
      </c>
      <c r="V3525">
        <v>25.097999999999999</v>
      </c>
      <c r="W3525" t="s">
        <v>10944</v>
      </c>
      <c r="X3525" t="s">
        <v>10950</v>
      </c>
      <c r="Y3525">
        <v>3</v>
      </c>
      <c r="Z3525" t="s">
        <v>10953</v>
      </c>
      <c r="AA3525">
        <v>0.47</v>
      </c>
    </row>
    <row r="3526" spans="1:27" x14ac:dyDescent="0.35">
      <c r="A3526">
        <v>1350</v>
      </c>
      <c r="B3526" t="s">
        <v>6049</v>
      </c>
      <c r="C3526">
        <v>2011</v>
      </c>
      <c r="D3526" s="1">
        <v>40619</v>
      </c>
      <c r="E3526" s="1">
        <v>40626</v>
      </c>
      <c r="F3526" t="s">
        <v>23</v>
      </c>
      <c r="G3526" t="s">
        <v>36</v>
      </c>
      <c r="H3526" t="s">
        <v>37</v>
      </c>
      <c r="I3526" t="s">
        <v>38</v>
      </c>
      <c r="J3526" t="s">
        <v>27</v>
      </c>
      <c r="K3526" t="s">
        <v>4071</v>
      </c>
      <c r="L3526" t="s">
        <v>3642</v>
      </c>
      <c r="M3526">
        <v>55044</v>
      </c>
      <c r="N3526" t="s">
        <v>3479</v>
      </c>
      <c r="O3526" t="s">
        <v>6621</v>
      </c>
      <c r="P3526" t="s">
        <v>32</v>
      </c>
      <c r="Q3526" t="s">
        <v>6552</v>
      </c>
      <c r="R3526" t="s">
        <v>6622</v>
      </c>
      <c r="S3526">
        <v>35.880000000000003</v>
      </c>
      <c r="T3526">
        <v>6</v>
      </c>
      <c r="U3526">
        <v>0</v>
      </c>
      <c r="V3526">
        <v>17.2224</v>
      </c>
      <c r="W3526" t="s">
        <v>10944</v>
      </c>
      <c r="X3526" t="s">
        <v>10950</v>
      </c>
      <c r="Y3526">
        <v>3</v>
      </c>
      <c r="Z3526" t="s">
        <v>10953</v>
      </c>
      <c r="AA3526">
        <v>0.48</v>
      </c>
    </row>
    <row r="3527" spans="1:27" x14ac:dyDescent="0.35">
      <c r="A3527">
        <v>1456</v>
      </c>
      <c r="B3527" t="s">
        <v>3520</v>
      </c>
      <c r="C3527">
        <v>2014</v>
      </c>
      <c r="D3527" s="1">
        <v>41803</v>
      </c>
      <c r="E3527" s="1">
        <v>41810</v>
      </c>
      <c r="F3527" t="s">
        <v>23</v>
      </c>
      <c r="G3527" t="s">
        <v>2817</v>
      </c>
      <c r="H3527" t="s">
        <v>2818</v>
      </c>
      <c r="I3527" t="s">
        <v>127</v>
      </c>
      <c r="J3527" t="s">
        <v>27</v>
      </c>
      <c r="K3527" t="s">
        <v>3521</v>
      </c>
      <c r="L3527" t="s">
        <v>3522</v>
      </c>
      <c r="M3527">
        <v>31907</v>
      </c>
      <c r="N3527" t="s">
        <v>3507</v>
      </c>
      <c r="O3527" t="s">
        <v>6610</v>
      </c>
      <c r="P3527" t="s">
        <v>32</v>
      </c>
      <c r="Q3527" t="s">
        <v>6552</v>
      </c>
      <c r="R3527" t="s">
        <v>6611</v>
      </c>
      <c r="S3527">
        <v>91.199999999999989</v>
      </c>
      <c r="T3527">
        <v>3</v>
      </c>
      <c r="U3527">
        <v>0</v>
      </c>
      <c r="V3527">
        <v>41.951999999999998</v>
      </c>
      <c r="W3527" t="s">
        <v>10939</v>
      </c>
      <c r="X3527" t="s">
        <v>10942</v>
      </c>
      <c r="Y3527">
        <v>6</v>
      </c>
      <c r="Z3527" t="s">
        <v>10946</v>
      </c>
      <c r="AA3527">
        <v>0.46</v>
      </c>
    </row>
    <row r="3528" spans="1:27" x14ac:dyDescent="0.35">
      <c r="A3528">
        <v>1458</v>
      </c>
      <c r="B3528" t="s">
        <v>6816</v>
      </c>
      <c r="C3528">
        <v>2012</v>
      </c>
      <c r="D3528" s="1">
        <v>41138</v>
      </c>
      <c r="E3528" s="1">
        <v>41142</v>
      </c>
      <c r="F3528" t="s">
        <v>23</v>
      </c>
      <c r="G3528" t="s">
        <v>1309</v>
      </c>
      <c r="H3528" t="s">
        <v>1310</v>
      </c>
      <c r="I3528" t="s">
        <v>26</v>
      </c>
      <c r="J3528" t="s">
        <v>27</v>
      </c>
      <c r="K3528" t="s">
        <v>4736</v>
      </c>
      <c r="L3528" t="s">
        <v>3785</v>
      </c>
      <c r="M3528">
        <v>2740</v>
      </c>
      <c r="N3528" t="s">
        <v>3728</v>
      </c>
      <c r="O3528" t="s">
        <v>6560</v>
      </c>
      <c r="P3528" t="s">
        <v>32</v>
      </c>
      <c r="Q3528" t="s">
        <v>6552</v>
      </c>
      <c r="R3528" t="s">
        <v>6561</v>
      </c>
      <c r="S3528">
        <v>52.199999999999996</v>
      </c>
      <c r="T3528">
        <v>9</v>
      </c>
      <c r="U3528">
        <v>0</v>
      </c>
      <c r="V3528">
        <v>23.49</v>
      </c>
      <c r="W3528" t="s">
        <v>10948</v>
      </c>
      <c r="X3528" t="s">
        <v>10937</v>
      </c>
      <c r="Y3528">
        <v>8</v>
      </c>
      <c r="Z3528" t="s">
        <v>10954</v>
      </c>
      <c r="AA3528">
        <v>0.45</v>
      </c>
    </row>
    <row r="3529" spans="1:27" x14ac:dyDescent="0.35">
      <c r="A3529">
        <v>1470</v>
      </c>
      <c r="B3529" t="s">
        <v>4282</v>
      </c>
      <c r="C3529">
        <v>2014</v>
      </c>
      <c r="D3529" s="1">
        <v>41983</v>
      </c>
      <c r="E3529" s="1">
        <v>41987</v>
      </c>
      <c r="F3529" t="s">
        <v>23</v>
      </c>
      <c r="G3529" t="s">
        <v>2343</v>
      </c>
      <c r="H3529" t="s">
        <v>2344</v>
      </c>
      <c r="I3529" t="s">
        <v>26</v>
      </c>
      <c r="J3529" t="s">
        <v>27</v>
      </c>
      <c r="K3529" t="s">
        <v>3477</v>
      </c>
      <c r="L3529" t="s">
        <v>3478</v>
      </c>
      <c r="M3529">
        <v>48234</v>
      </c>
      <c r="N3529" t="s">
        <v>3479</v>
      </c>
      <c r="O3529" t="s">
        <v>6571</v>
      </c>
      <c r="P3529" t="s">
        <v>32</v>
      </c>
      <c r="Q3529" t="s">
        <v>6552</v>
      </c>
      <c r="R3529" t="s">
        <v>6572</v>
      </c>
      <c r="S3529">
        <v>41.54</v>
      </c>
      <c r="T3529">
        <v>2</v>
      </c>
      <c r="U3529">
        <v>0</v>
      </c>
      <c r="V3529">
        <v>19.523799999999998</v>
      </c>
      <c r="W3529" t="s">
        <v>10939</v>
      </c>
      <c r="X3529" t="s">
        <v>10940</v>
      </c>
      <c r="Y3529">
        <v>12</v>
      </c>
      <c r="Z3529" t="s">
        <v>10941</v>
      </c>
      <c r="AA3529">
        <v>0.47</v>
      </c>
    </row>
    <row r="3530" spans="1:27" x14ac:dyDescent="0.35">
      <c r="A3530">
        <v>1554</v>
      </c>
      <c r="B3530" t="s">
        <v>6817</v>
      </c>
      <c r="C3530">
        <v>2014</v>
      </c>
      <c r="D3530" s="1">
        <v>41929</v>
      </c>
      <c r="E3530" s="1">
        <v>41934</v>
      </c>
      <c r="F3530" t="s">
        <v>23</v>
      </c>
      <c r="G3530" t="s">
        <v>6818</v>
      </c>
      <c r="H3530" t="s">
        <v>6819</v>
      </c>
      <c r="I3530" t="s">
        <v>38</v>
      </c>
      <c r="J3530" t="s">
        <v>27</v>
      </c>
      <c r="K3530" t="s">
        <v>3625</v>
      </c>
      <c r="L3530" t="s">
        <v>3603</v>
      </c>
      <c r="M3530">
        <v>40475</v>
      </c>
      <c r="N3530" t="s">
        <v>3507</v>
      </c>
      <c r="O3530" t="s">
        <v>6820</v>
      </c>
      <c r="P3530" t="s">
        <v>32</v>
      </c>
      <c r="Q3530" t="s">
        <v>6552</v>
      </c>
      <c r="R3530" t="s">
        <v>6821</v>
      </c>
      <c r="S3530">
        <v>124.75</v>
      </c>
      <c r="T3530">
        <v>5</v>
      </c>
      <c r="U3530">
        <v>0</v>
      </c>
      <c r="V3530">
        <v>57.384999999999991</v>
      </c>
      <c r="W3530" t="s">
        <v>10939</v>
      </c>
      <c r="X3530" t="s">
        <v>10940</v>
      </c>
      <c r="Y3530">
        <v>10</v>
      </c>
      <c r="Z3530" t="s">
        <v>10945</v>
      </c>
      <c r="AA3530">
        <v>0.45999999999999991</v>
      </c>
    </row>
    <row r="3531" spans="1:27" x14ac:dyDescent="0.35">
      <c r="A3531">
        <v>1640</v>
      </c>
      <c r="B3531" t="s">
        <v>5466</v>
      </c>
      <c r="C3531">
        <v>2013</v>
      </c>
      <c r="D3531" s="1">
        <v>41421</v>
      </c>
      <c r="E3531" s="1">
        <v>41427</v>
      </c>
      <c r="F3531" t="s">
        <v>23</v>
      </c>
      <c r="G3531" t="s">
        <v>5055</v>
      </c>
      <c r="H3531" t="s">
        <v>5056</v>
      </c>
      <c r="I3531" t="s">
        <v>38</v>
      </c>
      <c r="J3531" t="s">
        <v>27</v>
      </c>
      <c r="K3531" t="s">
        <v>3473</v>
      </c>
      <c r="L3531" t="s">
        <v>3754</v>
      </c>
      <c r="M3531">
        <v>20016</v>
      </c>
      <c r="N3531" t="s">
        <v>3728</v>
      </c>
      <c r="O3531" t="s">
        <v>6630</v>
      </c>
      <c r="P3531" t="s">
        <v>32</v>
      </c>
      <c r="Q3531" t="s">
        <v>6552</v>
      </c>
      <c r="R3531" t="s">
        <v>6631</v>
      </c>
      <c r="S3531">
        <v>9.64</v>
      </c>
      <c r="T3531">
        <v>2</v>
      </c>
      <c r="U3531">
        <v>0</v>
      </c>
      <c r="V3531">
        <v>4.4344000000000001</v>
      </c>
      <c r="W3531" t="s">
        <v>10936</v>
      </c>
      <c r="X3531" t="s">
        <v>10942</v>
      </c>
      <c r="Y3531">
        <v>5</v>
      </c>
      <c r="Z3531" t="s">
        <v>10952</v>
      </c>
      <c r="AA3531">
        <v>0.45999999999999996</v>
      </c>
    </row>
    <row r="3532" spans="1:27" x14ac:dyDescent="0.35">
      <c r="A3532">
        <v>1692</v>
      </c>
      <c r="B3532" t="s">
        <v>6822</v>
      </c>
      <c r="C3532">
        <v>2014</v>
      </c>
      <c r="D3532" s="1">
        <v>41983</v>
      </c>
      <c r="E3532" s="1">
        <v>41989</v>
      </c>
      <c r="F3532" t="s">
        <v>23</v>
      </c>
      <c r="G3532" t="s">
        <v>1729</v>
      </c>
      <c r="H3532" t="s">
        <v>1730</v>
      </c>
      <c r="I3532" t="s">
        <v>38</v>
      </c>
      <c r="J3532" t="s">
        <v>27</v>
      </c>
      <c r="K3532" t="s">
        <v>3867</v>
      </c>
      <c r="L3532" t="s">
        <v>3626</v>
      </c>
      <c r="M3532">
        <v>46203</v>
      </c>
      <c r="N3532" t="s">
        <v>3479</v>
      </c>
      <c r="O3532" t="s">
        <v>6823</v>
      </c>
      <c r="P3532" t="s">
        <v>32</v>
      </c>
      <c r="Q3532" t="s">
        <v>6552</v>
      </c>
      <c r="R3532" t="s">
        <v>6824</v>
      </c>
      <c r="S3532">
        <v>10.4</v>
      </c>
      <c r="T3532">
        <v>5</v>
      </c>
      <c r="U3532">
        <v>0</v>
      </c>
      <c r="V3532">
        <v>5.0960000000000001</v>
      </c>
      <c r="W3532" t="s">
        <v>10939</v>
      </c>
      <c r="X3532" t="s">
        <v>10940</v>
      </c>
      <c r="Y3532">
        <v>12</v>
      </c>
      <c r="Z3532" t="s">
        <v>10941</v>
      </c>
      <c r="AA3532">
        <v>0.49</v>
      </c>
    </row>
    <row r="3533" spans="1:27" x14ac:dyDescent="0.35">
      <c r="A3533">
        <v>1774</v>
      </c>
      <c r="B3533" t="s">
        <v>5714</v>
      </c>
      <c r="C3533">
        <v>2011</v>
      </c>
      <c r="D3533" s="1">
        <v>40661</v>
      </c>
      <c r="E3533" s="1">
        <v>40666</v>
      </c>
      <c r="F3533" t="s">
        <v>23</v>
      </c>
      <c r="G3533" t="s">
        <v>4776</v>
      </c>
      <c r="H3533" t="s">
        <v>4777</v>
      </c>
      <c r="I3533" t="s">
        <v>26</v>
      </c>
      <c r="J3533" t="s">
        <v>27</v>
      </c>
      <c r="K3533" t="s">
        <v>3997</v>
      </c>
      <c r="L3533" t="s">
        <v>3849</v>
      </c>
      <c r="M3533">
        <v>21215</v>
      </c>
      <c r="N3533" t="s">
        <v>3728</v>
      </c>
      <c r="O3533" t="s">
        <v>6825</v>
      </c>
      <c r="P3533" t="s">
        <v>32</v>
      </c>
      <c r="Q3533" t="s">
        <v>6552</v>
      </c>
      <c r="R3533" t="s">
        <v>6826</v>
      </c>
      <c r="S3533">
        <v>20.86</v>
      </c>
      <c r="T3533">
        <v>2</v>
      </c>
      <c r="U3533">
        <v>0</v>
      </c>
      <c r="V3533">
        <v>9.3869999999999987</v>
      </c>
      <c r="W3533" t="s">
        <v>10944</v>
      </c>
      <c r="X3533" t="s">
        <v>10942</v>
      </c>
      <c r="Y3533">
        <v>4</v>
      </c>
      <c r="Z3533" t="s">
        <v>10943</v>
      </c>
      <c r="AA3533">
        <v>0.44999999999999996</v>
      </c>
    </row>
    <row r="3534" spans="1:27" x14ac:dyDescent="0.35">
      <c r="A3534">
        <v>1783</v>
      </c>
      <c r="B3534" t="s">
        <v>6827</v>
      </c>
      <c r="C3534">
        <v>2012</v>
      </c>
      <c r="D3534" s="1">
        <v>41099</v>
      </c>
      <c r="E3534" s="1">
        <v>41103</v>
      </c>
      <c r="F3534" t="s">
        <v>23</v>
      </c>
      <c r="G3534" t="s">
        <v>1913</v>
      </c>
      <c r="H3534" t="s">
        <v>1914</v>
      </c>
      <c r="I3534" t="s">
        <v>26</v>
      </c>
      <c r="J3534" t="s">
        <v>27</v>
      </c>
      <c r="K3534" t="s">
        <v>3887</v>
      </c>
      <c r="L3534" t="s">
        <v>3785</v>
      </c>
      <c r="M3534">
        <v>2038</v>
      </c>
      <c r="N3534" t="s">
        <v>3728</v>
      </c>
      <c r="O3534" t="s">
        <v>6612</v>
      </c>
      <c r="P3534" t="s">
        <v>32</v>
      </c>
      <c r="Q3534" t="s">
        <v>6552</v>
      </c>
      <c r="R3534" t="s">
        <v>6613</v>
      </c>
      <c r="S3534">
        <v>122.94</v>
      </c>
      <c r="T3534">
        <v>3</v>
      </c>
      <c r="U3534">
        <v>0</v>
      </c>
      <c r="V3534">
        <v>59.011199999999988</v>
      </c>
      <c r="W3534" t="s">
        <v>10948</v>
      </c>
      <c r="X3534" t="s">
        <v>10937</v>
      </c>
      <c r="Y3534">
        <v>7</v>
      </c>
      <c r="Z3534" t="s">
        <v>10938</v>
      </c>
      <c r="AA3534">
        <v>0.47999999999999993</v>
      </c>
    </row>
    <row r="3535" spans="1:27" x14ac:dyDescent="0.35">
      <c r="A3535">
        <v>1786</v>
      </c>
      <c r="B3535" t="s">
        <v>4671</v>
      </c>
      <c r="C3535">
        <v>2014</v>
      </c>
      <c r="D3535" s="1">
        <v>41905</v>
      </c>
      <c r="E3535" s="1">
        <v>41909</v>
      </c>
      <c r="F3535" t="s">
        <v>23</v>
      </c>
      <c r="G3535" t="s">
        <v>3948</v>
      </c>
      <c r="H3535" t="s">
        <v>3949</v>
      </c>
      <c r="I3535" t="s">
        <v>26</v>
      </c>
      <c r="J3535" t="s">
        <v>27</v>
      </c>
      <c r="K3535" t="s">
        <v>3571</v>
      </c>
      <c r="L3535" t="s">
        <v>3572</v>
      </c>
      <c r="M3535">
        <v>53209</v>
      </c>
      <c r="N3535" t="s">
        <v>3479</v>
      </c>
      <c r="O3535" t="s">
        <v>6828</v>
      </c>
      <c r="P3535" t="s">
        <v>32</v>
      </c>
      <c r="Q3535" t="s">
        <v>6552</v>
      </c>
      <c r="R3535" t="s">
        <v>6829</v>
      </c>
      <c r="S3535">
        <v>33.04</v>
      </c>
      <c r="T3535">
        <v>8</v>
      </c>
      <c r="U3535">
        <v>0</v>
      </c>
      <c r="V3535">
        <v>15.5288</v>
      </c>
      <c r="W3535" t="s">
        <v>10939</v>
      </c>
      <c r="X3535" t="s">
        <v>10937</v>
      </c>
      <c r="Y3535">
        <v>9</v>
      </c>
      <c r="Z3535" t="s">
        <v>10949</v>
      </c>
      <c r="AA3535">
        <v>0.47000000000000003</v>
      </c>
    </row>
    <row r="3536" spans="1:27" x14ac:dyDescent="0.35">
      <c r="A3536">
        <v>1988</v>
      </c>
      <c r="B3536" t="s">
        <v>3547</v>
      </c>
      <c r="C3536">
        <v>2012</v>
      </c>
      <c r="D3536" s="1">
        <v>41222</v>
      </c>
      <c r="E3536" s="1">
        <v>41226</v>
      </c>
      <c r="F3536" t="s">
        <v>23</v>
      </c>
      <c r="G3536" t="s">
        <v>2637</v>
      </c>
      <c r="H3536" t="s">
        <v>2638</v>
      </c>
      <c r="I3536" t="s">
        <v>38</v>
      </c>
      <c r="J3536" t="s">
        <v>27</v>
      </c>
      <c r="K3536" t="s">
        <v>3505</v>
      </c>
      <c r="L3536" t="s">
        <v>3501</v>
      </c>
      <c r="M3536">
        <v>65807</v>
      </c>
      <c r="N3536" t="s">
        <v>3479</v>
      </c>
      <c r="O3536" t="s">
        <v>6830</v>
      </c>
      <c r="P3536" t="s">
        <v>32</v>
      </c>
      <c r="Q3536" t="s">
        <v>6552</v>
      </c>
      <c r="R3536" t="s">
        <v>6831</v>
      </c>
      <c r="S3536">
        <v>17.22</v>
      </c>
      <c r="T3536">
        <v>3</v>
      </c>
      <c r="U3536">
        <v>0</v>
      </c>
      <c r="V3536">
        <v>7.9212000000000007</v>
      </c>
      <c r="W3536" t="s">
        <v>10948</v>
      </c>
      <c r="X3536" t="s">
        <v>10940</v>
      </c>
      <c r="Y3536">
        <v>11</v>
      </c>
      <c r="Z3536" t="s">
        <v>10947</v>
      </c>
      <c r="AA3536">
        <v>0.46000000000000008</v>
      </c>
    </row>
    <row r="3537" spans="1:27" x14ac:dyDescent="0.35">
      <c r="A3537">
        <v>2029</v>
      </c>
      <c r="B3537" t="s">
        <v>5722</v>
      </c>
      <c r="C3537">
        <v>2012</v>
      </c>
      <c r="D3537" s="1">
        <v>41239</v>
      </c>
      <c r="E3537" s="1">
        <v>41243</v>
      </c>
      <c r="F3537" t="s">
        <v>23</v>
      </c>
      <c r="G3537" t="s">
        <v>5723</v>
      </c>
      <c r="H3537" t="s">
        <v>5724</v>
      </c>
      <c r="I3537" t="s">
        <v>26</v>
      </c>
      <c r="J3537" t="s">
        <v>27</v>
      </c>
      <c r="K3537" t="s">
        <v>5725</v>
      </c>
      <c r="L3537" t="s">
        <v>3785</v>
      </c>
      <c r="M3537">
        <v>1453</v>
      </c>
      <c r="N3537" t="s">
        <v>3728</v>
      </c>
      <c r="O3537" t="s">
        <v>6832</v>
      </c>
      <c r="P3537" t="s">
        <v>32</v>
      </c>
      <c r="Q3537" t="s">
        <v>6552</v>
      </c>
      <c r="R3537" t="s">
        <v>6833</v>
      </c>
      <c r="S3537">
        <v>14.73</v>
      </c>
      <c r="T3537">
        <v>3</v>
      </c>
      <c r="U3537">
        <v>0</v>
      </c>
      <c r="V3537">
        <v>6.9230999999999998</v>
      </c>
      <c r="W3537" t="s">
        <v>10948</v>
      </c>
      <c r="X3537" t="s">
        <v>10940</v>
      </c>
      <c r="Y3537">
        <v>11</v>
      </c>
      <c r="Z3537" t="s">
        <v>10947</v>
      </c>
      <c r="AA3537">
        <v>0.47</v>
      </c>
    </row>
    <row r="3538" spans="1:27" x14ac:dyDescent="0.35">
      <c r="A3538">
        <v>2031</v>
      </c>
      <c r="B3538" t="s">
        <v>5722</v>
      </c>
      <c r="C3538">
        <v>2012</v>
      </c>
      <c r="D3538" s="1">
        <v>41239</v>
      </c>
      <c r="E3538" s="1">
        <v>41243</v>
      </c>
      <c r="F3538" t="s">
        <v>23</v>
      </c>
      <c r="G3538" t="s">
        <v>5723</v>
      </c>
      <c r="H3538" t="s">
        <v>5724</v>
      </c>
      <c r="I3538" t="s">
        <v>26</v>
      </c>
      <c r="J3538" t="s">
        <v>27</v>
      </c>
      <c r="K3538" t="s">
        <v>5725</v>
      </c>
      <c r="L3538" t="s">
        <v>3785</v>
      </c>
      <c r="M3538">
        <v>1453</v>
      </c>
      <c r="N3538" t="s">
        <v>3728</v>
      </c>
      <c r="O3538" t="s">
        <v>6608</v>
      </c>
      <c r="P3538" t="s">
        <v>32</v>
      </c>
      <c r="Q3538" t="s">
        <v>6552</v>
      </c>
      <c r="R3538" t="s">
        <v>6609</v>
      </c>
      <c r="S3538">
        <v>61.04</v>
      </c>
      <c r="T3538">
        <v>4</v>
      </c>
      <c r="U3538">
        <v>0</v>
      </c>
      <c r="V3538">
        <v>30.52</v>
      </c>
      <c r="W3538" t="s">
        <v>10948</v>
      </c>
      <c r="X3538" t="s">
        <v>10940</v>
      </c>
      <c r="Y3538">
        <v>11</v>
      </c>
      <c r="Z3538" t="s">
        <v>10947</v>
      </c>
      <c r="AA3538">
        <v>0.5</v>
      </c>
    </row>
    <row r="3539" spans="1:27" x14ac:dyDescent="0.35">
      <c r="A3539">
        <v>2035</v>
      </c>
      <c r="B3539" t="s">
        <v>4292</v>
      </c>
      <c r="C3539">
        <v>2014</v>
      </c>
      <c r="D3539" s="1">
        <v>41908</v>
      </c>
      <c r="E3539" s="1">
        <v>41912</v>
      </c>
      <c r="F3539" t="s">
        <v>23</v>
      </c>
      <c r="G3539" t="s">
        <v>4293</v>
      </c>
      <c r="H3539" t="s">
        <v>4294</v>
      </c>
      <c r="I3539" t="s">
        <v>38</v>
      </c>
      <c r="J3539" t="s">
        <v>27</v>
      </c>
      <c r="K3539" t="s">
        <v>3689</v>
      </c>
      <c r="L3539" t="s">
        <v>3642</v>
      </c>
      <c r="M3539">
        <v>55901</v>
      </c>
      <c r="N3539" t="s">
        <v>3479</v>
      </c>
      <c r="O3539" t="s">
        <v>6828</v>
      </c>
      <c r="P3539" t="s">
        <v>32</v>
      </c>
      <c r="Q3539" t="s">
        <v>6552</v>
      </c>
      <c r="R3539" t="s">
        <v>6829</v>
      </c>
      <c r="S3539">
        <v>8.26</v>
      </c>
      <c r="T3539">
        <v>2</v>
      </c>
      <c r="U3539">
        <v>0</v>
      </c>
      <c r="V3539">
        <v>3.8822000000000001</v>
      </c>
      <c r="W3539" t="s">
        <v>10939</v>
      </c>
      <c r="X3539" t="s">
        <v>10937</v>
      </c>
      <c r="Y3539">
        <v>9</v>
      </c>
      <c r="Z3539" t="s">
        <v>10949</v>
      </c>
      <c r="AA3539">
        <v>0.47000000000000003</v>
      </c>
    </row>
    <row r="3540" spans="1:27" x14ac:dyDescent="0.35">
      <c r="A3540">
        <v>2091</v>
      </c>
      <c r="B3540" t="s">
        <v>6834</v>
      </c>
      <c r="C3540">
        <v>2014</v>
      </c>
      <c r="D3540" s="1">
        <v>41836</v>
      </c>
      <c r="E3540" s="1">
        <v>41840</v>
      </c>
      <c r="F3540" t="s">
        <v>23</v>
      </c>
      <c r="G3540" t="s">
        <v>5535</v>
      </c>
      <c r="H3540" t="s">
        <v>5536</v>
      </c>
      <c r="I3540" t="s">
        <v>38</v>
      </c>
      <c r="J3540" t="s">
        <v>27</v>
      </c>
      <c r="K3540" t="s">
        <v>3920</v>
      </c>
      <c r="L3540" t="s">
        <v>3822</v>
      </c>
      <c r="M3540">
        <v>19805</v>
      </c>
      <c r="N3540" t="s">
        <v>3728</v>
      </c>
      <c r="O3540" t="s">
        <v>6835</v>
      </c>
      <c r="P3540" t="s">
        <v>32</v>
      </c>
      <c r="Q3540" t="s">
        <v>6552</v>
      </c>
      <c r="R3540" t="s">
        <v>6836</v>
      </c>
      <c r="S3540">
        <v>26.549999999999997</v>
      </c>
      <c r="T3540">
        <v>3</v>
      </c>
      <c r="U3540">
        <v>0</v>
      </c>
      <c r="V3540">
        <v>13.009499999999999</v>
      </c>
      <c r="W3540" t="s">
        <v>10939</v>
      </c>
      <c r="X3540" t="s">
        <v>10937</v>
      </c>
      <c r="Y3540">
        <v>7</v>
      </c>
      <c r="Z3540" t="s">
        <v>10938</v>
      </c>
      <c r="AA3540">
        <v>0.49000000000000005</v>
      </c>
    </row>
    <row r="3541" spans="1:27" x14ac:dyDescent="0.35">
      <c r="A3541">
        <v>2096</v>
      </c>
      <c r="B3541" t="s">
        <v>6060</v>
      </c>
      <c r="C3541">
        <v>2013</v>
      </c>
      <c r="D3541" s="1">
        <v>41410</v>
      </c>
      <c r="E3541" s="1">
        <v>41415</v>
      </c>
      <c r="F3541" t="s">
        <v>23</v>
      </c>
      <c r="G3541" t="s">
        <v>125</v>
      </c>
      <c r="H3541" t="s">
        <v>126</v>
      </c>
      <c r="I3541" t="s">
        <v>127</v>
      </c>
      <c r="J3541" t="s">
        <v>27</v>
      </c>
      <c r="K3541" t="s">
        <v>3586</v>
      </c>
      <c r="L3541" t="s">
        <v>3557</v>
      </c>
      <c r="M3541">
        <v>39212</v>
      </c>
      <c r="N3541" t="s">
        <v>3507</v>
      </c>
      <c r="O3541" t="s">
        <v>6666</v>
      </c>
      <c r="P3541" t="s">
        <v>32</v>
      </c>
      <c r="Q3541" t="s">
        <v>6552</v>
      </c>
      <c r="R3541" t="s">
        <v>6667</v>
      </c>
      <c r="S3541">
        <v>511.84</v>
      </c>
      <c r="T3541">
        <v>8</v>
      </c>
      <c r="U3541">
        <v>0</v>
      </c>
      <c r="V3541">
        <v>240.56479999999999</v>
      </c>
      <c r="W3541" t="s">
        <v>10936</v>
      </c>
      <c r="X3541" t="s">
        <v>10942</v>
      </c>
      <c r="Y3541">
        <v>5</v>
      </c>
      <c r="Z3541" t="s">
        <v>10952</v>
      </c>
      <c r="AA3541">
        <v>0.47000000000000003</v>
      </c>
    </row>
    <row r="3542" spans="1:27" x14ac:dyDescent="0.35">
      <c r="A3542">
        <v>2301</v>
      </c>
      <c r="B3542" t="s">
        <v>6837</v>
      </c>
      <c r="C3542">
        <v>2011</v>
      </c>
      <c r="D3542" s="1">
        <v>40861</v>
      </c>
      <c r="E3542" s="1">
        <v>40865</v>
      </c>
      <c r="F3542" t="s">
        <v>23</v>
      </c>
      <c r="G3542" t="s">
        <v>2808</v>
      </c>
      <c r="H3542" t="s">
        <v>2809</v>
      </c>
      <c r="I3542" t="s">
        <v>38</v>
      </c>
      <c r="J3542" t="s">
        <v>27</v>
      </c>
      <c r="K3542" t="s">
        <v>4351</v>
      </c>
      <c r="L3542" t="s">
        <v>3478</v>
      </c>
      <c r="M3542">
        <v>48640</v>
      </c>
      <c r="N3542" t="s">
        <v>3479</v>
      </c>
      <c r="O3542" t="s">
        <v>6619</v>
      </c>
      <c r="P3542" t="s">
        <v>32</v>
      </c>
      <c r="Q3542" t="s">
        <v>6552</v>
      </c>
      <c r="R3542" t="s">
        <v>6620</v>
      </c>
      <c r="S3542">
        <v>12.72</v>
      </c>
      <c r="T3542">
        <v>3</v>
      </c>
      <c r="U3542">
        <v>0</v>
      </c>
      <c r="V3542">
        <v>6.36</v>
      </c>
      <c r="W3542" t="s">
        <v>10944</v>
      </c>
      <c r="X3542" t="s">
        <v>10940</v>
      </c>
      <c r="Y3542">
        <v>11</v>
      </c>
      <c r="Z3542" t="s">
        <v>10947</v>
      </c>
      <c r="AA3542">
        <v>0.5</v>
      </c>
    </row>
    <row r="3543" spans="1:27" x14ac:dyDescent="0.35">
      <c r="A3543">
        <v>2302</v>
      </c>
      <c r="B3543" t="s">
        <v>6837</v>
      </c>
      <c r="C3543">
        <v>2011</v>
      </c>
      <c r="D3543" s="1">
        <v>40861</v>
      </c>
      <c r="E3543" s="1">
        <v>40865</v>
      </c>
      <c r="F3543" t="s">
        <v>23</v>
      </c>
      <c r="G3543" t="s">
        <v>2808</v>
      </c>
      <c r="H3543" t="s">
        <v>2809</v>
      </c>
      <c r="I3543" t="s">
        <v>38</v>
      </c>
      <c r="J3543" t="s">
        <v>27</v>
      </c>
      <c r="K3543" t="s">
        <v>4351</v>
      </c>
      <c r="L3543" t="s">
        <v>3478</v>
      </c>
      <c r="M3543">
        <v>48640</v>
      </c>
      <c r="N3543" t="s">
        <v>3479</v>
      </c>
      <c r="O3543" t="s">
        <v>6767</v>
      </c>
      <c r="P3543" t="s">
        <v>32</v>
      </c>
      <c r="Q3543" t="s">
        <v>6552</v>
      </c>
      <c r="R3543" t="s">
        <v>6768</v>
      </c>
      <c r="S3543">
        <v>11.52</v>
      </c>
      <c r="T3543">
        <v>4</v>
      </c>
      <c r="U3543">
        <v>0</v>
      </c>
      <c r="V3543">
        <v>5.6448</v>
      </c>
      <c r="W3543" t="s">
        <v>10944</v>
      </c>
      <c r="X3543" t="s">
        <v>10940</v>
      </c>
      <c r="Y3543">
        <v>11</v>
      </c>
      <c r="Z3543" t="s">
        <v>10947</v>
      </c>
      <c r="AA3543">
        <v>0.49000000000000005</v>
      </c>
    </row>
    <row r="3544" spans="1:27" x14ac:dyDescent="0.35">
      <c r="A3544">
        <v>2316</v>
      </c>
      <c r="B3544" t="s">
        <v>4301</v>
      </c>
      <c r="C3544">
        <v>2014</v>
      </c>
      <c r="D3544" s="1">
        <v>41841</v>
      </c>
      <c r="E3544" s="1">
        <v>41846</v>
      </c>
      <c r="F3544" t="s">
        <v>23</v>
      </c>
      <c r="G3544" t="s">
        <v>356</v>
      </c>
      <c r="H3544" t="s">
        <v>357</v>
      </c>
      <c r="I3544" t="s">
        <v>26</v>
      </c>
      <c r="J3544" t="s">
        <v>27</v>
      </c>
      <c r="K3544" t="s">
        <v>4302</v>
      </c>
      <c r="L3544" t="s">
        <v>4025</v>
      </c>
      <c r="M3544">
        <v>57103</v>
      </c>
      <c r="N3544" t="s">
        <v>3479</v>
      </c>
      <c r="O3544" t="s">
        <v>6838</v>
      </c>
      <c r="P3544" t="s">
        <v>32</v>
      </c>
      <c r="Q3544" t="s">
        <v>6552</v>
      </c>
      <c r="R3544" t="s">
        <v>6839</v>
      </c>
      <c r="S3544">
        <v>43</v>
      </c>
      <c r="T3544">
        <v>5</v>
      </c>
      <c r="U3544">
        <v>0</v>
      </c>
      <c r="V3544">
        <v>20.21</v>
      </c>
      <c r="W3544" t="s">
        <v>10939</v>
      </c>
      <c r="X3544" t="s">
        <v>10937</v>
      </c>
      <c r="Y3544">
        <v>7</v>
      </c>
      <c r="Z3544" t="s">
        <v>10938</v>
      </c>
      <c r="AA3544">
        <v>0.47000000000000003</v>
      </c>
    </row>
    <row r="3545" spans="1:27" x14ac:dyDescent="0.35">
      <c r="A3545">
        <v>2318</v>
      </c>
      <c r="B3545" t="s">
        <v>4301</v>
      </c>
      <c r="C3545">
        <v>2014</v>
      </c>
      <c r="D3545" s="1">
        <v>41841</v>
      </c>
      <c r="E3545" s="1">
        <v>41846</v>
      </c>
      <c r="F3545" t="s">
        <v>23</v>
      </c>
      <c r="G3545" t="s">
        <v>356</v>
      </c>
      <c r="H3545" t="s">
        <v>357</v>
      </c>
      <c r="I3545" t="s">
        <v>26</v>
      </c>
      <c r="J3545" t="s">
        <v>27</v>
      </c>
      <c r="K3545" t="s">
        <v>4302</v>
      </c>
      <c r="L3545" t="s">
        <v>4025</v>
      </c>
      <c r="M3545">
        <v>57103</v>
      </c>
      <c r="N3545" t="s">
        <v>3479</v>
      </c>
      <c r="O3545" t="s">
        <v>6567</v>
      </c>
      <c r="P3545" t="s">
        <v>32</v>
      </c>
      <c r="Q3545" t="s">
        <v>6552</v>
      </c>
      <c r="R3545" t="s">
        <v>6568</v>
      </c>
      <c r="S3545">
        <v>60.83</v>
      </c>
      <c r="T3545">
        <v>7</v>
      </c>
      <c r="U3545">
        <v>0</v>
      </c>
      <c r="V3545">
        <v>30.414999999999999</v>
      </c>
      <c r="W3545" t="s">
        <v>10939</v>
      </c>
      <c r="X3545" t="s">
        <v>10937</v>
      </c>
      <c r="Y3545">
        <v>7</v>
      </c>
      <c r="Z3545" t="s">
        <v>10938</v>
      </c>
      <c r="AA3545">
        <v>0.5</v>
      </c>
    </row>
    <row r="3546" spans="1:27" x14ac:dyDescent="0.35">
      <c r="A3546">
        <v>2366</v>
      </c>
      <c r="B3546" t="s">
        <v>5482</v>
      </c>
      <c r="C3546">
        <v>2013</v>
      </c>
      <c r="D3546" s="1">
        <v>41347</v>
      </c>
      <c r="E3546" s="1">
        <v>41352</v>
      </c>
      <c r="F3546" t="s">
        <v>23</v>
      </c>
      <c r="G3546" t="s">
        <v>1096</v>
      </c>
      <c r="H3546" t="s">
        <v>1097</v>
      </c>
      <c r="I3546" t="s">
        <v>127</v>
      </c>
      <c r="J3546" t="s">
        <v>27</v>
      </c>
      <c r="K3546" t="s">
        <v>4005</v>
      </c>
      <c r="L3546" t="s">
        <v>3506</v>
      </c>
      <c r="M3546">
        <v>22980</v>
      </c>
      <c r="N3546" t="s">
        <v>3507</v>
      </c>
      <c r="O3546" t="s">
        <v>6583</v>
      </c>
      <c r="P3546" t="s">
        <v>32</v>
      </c>
      <c r="Q3546" t="s">
        <v>6552</v>
      </c>
      <c r="R3546" t="s">
        <v>6584</v>
      </c>
      <c r="S3546">
        <v>46</v>
      </c>
      <c r="T3546">
        <v>4</v>
      </c>
      <c r="U3546">
        <v>0</v>
      </c>
      <c r="V3546">
        <v>20.7</v>
      </c>
      <c r="W3546" t="s">
        <v>10936</v>
      </c>
      <c r="X3546" t="s">
        <v>10950</v>
      </c>
      <c r="Y3546">
        <v>3</v>
      </c>
      <c r="Z3546" t="s">
        <v>10953</v>
      </c>
      <c r="AA3546">
        <v>0.45</v>
      </c>
    </row>
    <row r="3547" spans="1:27" x14ac:dyDescent="0.35">
      <c r="A3547">
        <v>2524</v>
      </c>
      <c r="B3547" t="s">
        <v>4682</v>
      </c>
      <c r="C3547">
        <v>2013</v>
      </c>
      <c r="D3547" s="1">
        <v>41563</v>
      </c>
      <c r="E3547" s="1">
        <v>41569</v>
      </c>
      <c r="F3547" t="s">
        <v>23</v>
      </c>
      <c r="G3547" t="s">
        <v>744</v>
      </c>
      <c r="H3547" t="s">
        <v>745</v>
      </c>
      <c r="I3547" t="s">
        <v>127</v>
      </c>
      <c r="J3547" t="s">
        <v>27</v>
      </c>
      <c r="K3547" t="s">
        <v>4041</v>
      </c>
      <c r="L3547" t="s">
        <v>3540</v>
      </c>
      <c r="M3547">
        <v>73120</v>
      </c>
      <c r="N3547" t="s">
        <v>3479</v>
      </c>
      <c r="O3547" t="s">
        <v>6610</v>
      </c>
      <c r="P3547" t="s">
        <v>32</v>
      </c>
      <c r="Q3547" t="s">
        <v>6552</v>
      </c>
      <c r="R3547" t="s">
        <v>6611</v>
      </c>
      <c r="S3547">
        <v>121.6</v>
      </c>
      <c r="T3547">
        <v>4</v>
      </c>
      <c r="U3547">
        <v>0</v>
      </c>
      <c r="V3547">
        <v>55.935999999999993</v>
      </c>
      <c r="W3547" t="s">
        <v>10936</v>
      </c>
      <c r="X3547" t="s">
        <v>10940</v>
      </c>
      <c r="Y3547">
        <v>10</v>
      </c>
      <c r="Z3547" t="s">
        <v>10945</v>
      </c>
      <c r="AA3547">
        <v>0.45999999999999996</v>
      </c>
    </row>
    <row r="3548" spans="1:27" x14ac:dyDescent="0.35">
      <c r="A3548">
        <v>2532</v>
      </c>
      <c r="B3548" t="s">
        <v>5026</v>
      </c>
      <c r="C3548">
        <v>2011</v>
      </c>
      <c r="D3548" s="1">
        <v>40772</v>
      </c>
      <c r="E3548" s="1">
        <v>40776</v>
      </c>
      <c r="F3548" t="s">
        <v>23</v>
      </c>
      <c r="G3548" t="s">
        <v>1955</v>
      </c>
      <c r="H3548" t="s">
        <v>1956</v>
      </c>
      <c r="I3548" t="s">
        <v>26</v>
      </c>
      <c r="J3548" t="s">
        <v>27</v>
      </c>
      <c r="K3548" t="s">
        <v>4595</v>
      </c>
      <c r="L3548" t="s">
        <v>3631</v>
      </c>
      <c r="M3548">
        <v>72209</v>
      </c>
      <c r="N3548" t="s">
        <v>3507</v>
      </c>
      <c r="O3548" t="s">
        <v>6719</v>
      </c>
      <c r="P3548" t="s">
        <v>32</v>
      </c>
      <c r="Q3548" t="s">
        <v>6552</v>
      </c>
      <c r="R3548" t="s">
        <v>6720</v>
      </c>
      <c r="S3548">
        <v>17.96</v>
      </c>
      <c r="T3548">
        <v>4</v>
      </c>
      <c r="U3548">
        <v>0</v>
      </c>
      <c r="V3548">
        <v>8.2615999999999996</v>
      </c>
      <c r="W3548" t="s">
        <v>10944</v>
      </c>
      <c r="X3548" t="s">
        <v>10937</v>
      </c>
      <c r="Y3548">
        <v>8</v>
      </c>
      <c r="Z3548" t="s">
        <v>10954</v>
      </c>
      <c r="AA3548">
        <v>0.45999999999999996</v>
      </c>
    </row>
    <row r="3549" spans="1:27" x14ac:dyDescent="0.35">
      <c r="A3549">
        <v>2553</v>
      </c>
      <c r="B3549" t="s">
        <v>5486</v>
      </c>
      <c r="C3549">
        <v>2014</v>
      </c>
      <c r="D3549" s="1">
        <v>41963</v>
      </c>
      <c r="E3549" s="1">
        <v>41967</v>
      </c>
      <c r="F3549" t="s">
        <v>23</v>
      </c>
      <c r="G3549" t="s">
        <v>5487</v>
      </c>
      <c r="H3549" t="s">
        <v>5488</v>
      </c>
      <c r="I3549" t="s">
        <v>38</v>
      </c>
      <c r="J3549" t="s">
        <v>27</v>
      </c>
      <c r="K3549" t="s">
        <v>3602</v>
      </c>
      <c r="L3549" t="s">
        <v>3603</v>
      </c>
      <c r="M3549">
        <v>42420</v>
      </c>
      <c r="N3549" t="s">
        <v>3507</v>
      </c>
      <c r="O3549" t="s">
        <v>6840</v>
      </c>
      <c r="P3549" t="s">
        <v>32</v>
      </c>
      <c r="Q3549" t="s">
        <v>6552</v>
      </c>
      <c r="R3549" t="s">
        <v>6841</v>
      </c>
      <c r="S3549">
        <v>21.96</v>
      </c>
      <c r="T3549">
        <v>2</v>
      </c>
      <c r="U3549">
        <v>0</v>
      </c>
      <c r="V3549">
        <v>10.760400000000001</v>
      </c>
      <c r="W3549" t="s">
        <v>10939</v>
      </c>
      <c r="X3549" t="s">
        <v>10940</v>
      </c>
      <c r="Y3549">
        <v>11</v>
      </c>
      <c r="Z3549" t="s">
        <v>10947</v>
      </c>
      <c r="AA3549">
        <v>0.49</v>
      </c>
    </row>
    <row r="3550" spans="1:27" x14ac:dyDescent="0.35">
      <c r="A3550">
        <v>2576</v>
      </c>
      <c r="B3550" t="s">
        <v>6189</v>
      </c>
      <c r="C3550">
        <v>2011</v>
      </c>
      <c r="D3550" s="1">
        <v>40869</v>
      </c>
      <c r="E3550" s="1">
        <v>40874</v>
      </c>
      <c r="F3550" t="s">
        <v>23</v>
      </c>
      <c r="G3550" t="s">
        <v>24</v>
      </c>
      <c r="H3550" t="s">
        <v>25</v>
      </c>
      <c r="I3550" t="s">
        <v>26</v>
      </c>
      <c r="J3550" t="s">
        <v>27</v>
      </c>
      <c r="K3550" t="s">
        <v>3521</v>
      </c>
      <c r="L3550" t="s">
        <v>3522</v>
      </c>
      <c r="M3550">
        <v>31907</v>
      </c>
      <c r="N3550" t="s">
        <v>3507</v>
      </c>
      <c r="O3550" t="s">
        <v>6673</v>
      </c>
      <c r="P3550" t="s">
        <v>32</v>
      </c>
      <c r="Q3550" t="s">
        <v>6552</v>
      </c>
      <c r="R3550" t="s">
        <v>6674</v>
      </c>
      <c r="S3550">
        <v>319.89999999999998</v>
      </c>
      <c r="T3550">
        <v>5</v>
      </c>
      <c r="U3550">
        <v>0</v>
      </c>
      <c r="V3550">
        <v>156.751</v>
      </c>
      <c r="W3550" t="s">
        <v>10944</v>
      </c>
      <c r="X3550" t="s">
        <v>10940</v>
      </c>
      <c r="Y3550">
        <v>11</v>
      </c>
      <c r="Z3550" t="s">
        <v>10947</v>
      </c>
      <c r="AA3550">
        <v>0.49000000000000005</v>
      </c>
    </row>
    <row r="3551" spans="1:27" x14ac:dyDescent="0.35">
      <c r="A3551">
        <v>2596</v>
      </c>
      <c r="B3551" t="s">
        <v>4690</v>
      </c>
      <c r="C3551">
        <v>2014</v>
      </c>
      <c r="D3551" s="1">
        <v>41773</v>
      </c>
      <c r="E3551" s="1">
        <v>41777</v>
      </c>
      <c r="F3551" t="s">
        <v>23</v>
      </c>
      <c r="G3551" t="s">
        <v>4574</v>
      </c>
      <c r="H3551" t="s">
        <v>4575</v>
      </c>
      <c r="I3551" t="s">
        <v>26</v>
      </c>
      <c r="J3551" t="s">
        <v>27</v>
      </c>
      <c r="K3551" t="s">
        <v>3521</v>
      </c>
      <c r="L3551" t="s">
        <v>3626</v>
      </c>
      <c r="M3551">
        <v>47201</v>
      </c>
      <c r="N3551" t="s">
        <v>3479</v>
      </c>
      <c r="O3551" t="s">
        <v>6756</v>
      </c>
      <c r="P3551" t="s">
        <v>32</v>
      </c>
      <c r="Q3551" t="s">
        <v>6552</v>
      </c>
      <c r="R3551" t="s">
        <v>6842</v>
      </c>
      <c r="S3551">
        <v>914.97</v>
      </c>
      <c r="T3551">
        <v>3</v>
      </c>
      <c r="U3551">
        <v>0</v>
      </c>
      <c r="V3551">
        <v>411.73649999999998</v>
      </c>
      <c r="W3551" t="s">
        <v>10939</v>
      </c>
      <c r="X3551" t="s">
        <v>10942</v>
      </c>
      <c r="Y3551">
        <v>5</v>
      </c>
      <c r="Z3551" t="s">
        <v>10952</v>
      </c>
      <c r="AA3551">
        <v>0.44999999999999996</v>
      </c>
    </row>
    <row r="3552" spans="1:27" x14ac:dyDescent="0.35">
      <c r="A3552">
        <v>2680</v>
      </c>
      <c r="B3552" t="s">
        <v>4693</v>
      </c>
      <c r="C3552">
        <v>2014</v>
      </c>
      <c r="D3552" s="1">
        <v>41661</v>
      </c>
      <c r="E3552" s="1">
        <v>41667</v>
      </c>
      <c r="F3552" t="s">
        <v>23</v>
      </c>
      <c r="G3552" t="s">
        <v>3940</v>
      </c>
      <c r="H3552" t="s">
        <v>3941</v>
      </c>
      <c r="I3552" t="s">
        <v>127</v>
      </c>
      <c r="J3552" t="s">
        <v>27</v>
      </c>
      <c r="K3552" t="s">
        <v>3586</v>
      </c>
      <c r="L3552" t="s">
        <v>3478</v>
      </c>
      <c r="M3552">
        <v>49201</v>
      </c>
      <c r="N3552" t="s">
        <v>3479</v>
      </c>
      <c r="O3552" t="s">
        <v>6767</v>
      </c>
      <c r="P3552" t="s">
        <v>32</v>
      </c>
      <c r="Q3552" t="s">
        <v>6552</v>
      </c>
      <c r="R3552" t="s">
        <v>6768</v>
      </c>
      <c r="S3552">
        <v>14.399999999999999</v>
      </c>
      <c r="T3552">
        <v>5</v>
      </c>
      <c r="U3552">
        <v>0</v>
      </c>
      <c r="V3552">
        <v>7.056</v>
      </c>
      <c r="W3552" t="s">
        <v>10939</v>
      </c>
      <c r="X3552" t="s">
        <v>10950</v>
      </c>
      <c r="Y3552">
        <v>1</v>
      </c>
      <c r="Z3552" t="s">
        <v>10951</v>
      </c>
      <c r="AA3552">
        <v>0.49000000000000005</v>
      </c>
    </row>
    <row r="3553" spans="1:27" x14ac:dyDescent="0.35">
      <c r="A3553">
        <v>2682</v>
      </c>
      <c r="B3553" t="s">
        <v>4693</v>
      </c>
      <c r="C3553">
        <v>2014</v>
      </c>
      <c r="D3553" s="1">
        <v>41661</v>
      </c>
      <c r="E3553" s="1">
        <v>41667</v>
      </c>
      <c r="F3553" t="s">
        <v>23</v>
      </c>
      <c r="G3553" t="s">
        <v>3940</v>
      </c>
      <c r="H3553" t="s">
        <v>3941</v>
      </c>
      <c r="I3553" t="s">
        <v>127</v>
      </c>
      <c r="J3553" t="s">
        <v>27</v>
      </c>
      <c r="K3553" t="s">
        <v>3586</v>
      </c>
      <c r="L3553" t="s">
        <v>3478</v>
      </c>
      <c r="M3553">
        <v>49201</v>
      </c>
      <c r="N3553" t="s">
        <v>3479</v>
      </c>
      <c r="O3553" t="s">
        <v>6843</v>
      </c>
      <c r="P3553" t="s">
        <v>32</v>
      </c>
      <c r="Q3553" t="s">
        <v>6552</v>
      </c>
      <c r="R3553" t="s">
        <v>6844</v>
      </c>
      <c r="S3553">
        <v>89.52</v>
      </c>
      <c r="T3553">
        <v>4</v>
      </c>
      <c r="U3553">
        <v>0</v>
      </c>
      <c r="V3553">
        <v>42.074399999999997</v>
      </c>
      <c r="W3553" t="s">
        <v>10939</v>
      </c>
      <c r="X3553" t="s">
        <v>10950</v>
      </c>
      <c r="Y3553">
        <v>1</v>
      </c>
      <c r="Z3553" t="s">
        <v>10951</v>
      </c>
      <c r="AA3553">
        <v>0.47</v>
      </c>
    </row>
    <row r="3554" spans="1:27" x14ac:dyDescent="0.35">
      <c r="A3554">
        <v>2774</v>
      </c>
      <c r="B3554" t="s">
        <v>6845</v>
      </c>
      <c r="C3554">
        <v>2013</v>
      </c>
      <c r="D3554" s="1">
        <v>41601</v>
      </c>
      <c r="E3554" s="1">
        <v>41605</v>
      </c>
      <c r="F3554" t="s">
        <v>23</v>
      </c>
      <c r="G3554" t="s">
        <v>1128</v>
      </c>
      <c r="H3554" t="s">
        <v>1129</v>
      </c>
      <c r="I3554" t="s">
        <v>38</v>
      </c>
      <c r="J3554" t="s">
        <v>27</v>
      </c>
      <c r="K3554" t="s">
        <v>3477</v>
      </c>
      <c r="L3554" t="s">
        <v>3478</v>
      </c>
      <c r="M3554">
        <v>48205</v>
      </c>
      <c r="N3554" t="s">
        <v>3479</v>
      </c>
      <c r="O3554" t="s">
        <v>6556</v>
      </c>
      <c r="P3554" t="s">
        <v>32</v>
      </c>
      <c r="Q3554" t="s">
        <v>6552</v>
      </c>
      <c r="R3554" t="s">
        <v>6557</v>
      </c>
      <c r="S3554">
        <v>49.44</v>
      </c>
      <c r="T3554">
        <v>3</v>
      </c>
      <c r="U3554">
        <v>0</v>
      </c>
      <c r="V3554">
        <v>24.2256</v>
      </c>
      <c r="W3554" t="s">
        <v>10936</v>
      </c>
      <c r="X3554" t="s">
        <v>10940</v>
      </c>
      <c r="Y3554">
        <v>11</v>
      </c>
      <c r="Z3554" t="s">
        <v>10947</v>
      </c>
      <c r="AA3554">
        <v>0.49000000000000005</v>
      </c>
    </row>
    <row r="3555" spans="1:27" x14ac:dyDescent="0.35">
      <c r="A3555">
        <v>2800</v>
      </c>
      <c r="B3555" t="s">
        <v>6070</v>
      </c>
      <c r="C3555">
        <v>2014</v>
      </c>
      <c r="D3555" s="1">
        <v>41933</v>
      </c>
      <c r="E3555" s="1">
        <v>41940</v>
      </c>
      <c r="F3555" t="s">
        <v>23</v>
      </c>
      <c r="G3555" t="s">
        <v>2516</v>
      </c>
      <c r="H3555" t="s">
        <v>2517</v>
      </c>
      <c r="I3555" t="s">
        <v>38</v>
      </c>
      <c r="J3555" t="s">
        <v>27</v>
      </c>
      <c r="K3555" t="s">
        <v>4595</v>
      </c>
      <c r="L3555" t="s">
        <v>3631</v>
      </c>
      <c r="M3555">
        <v>72209</v>
      </c>
      <c r="N3555" t="s">
        <v>3507</v>
      </c>
      <c r="O3555" t="s">
        <v>6652</v>
      </c>
      <c r="P3555" t="s">
        <v>32</v>
      </c>
      <c r="Q3555" t="s">
        <v>6552</v>
      </c>
      <c r="R3555" t="s">
        <v>6653</v>
      </c>
      <c r="S3555">
        <v>145.85000000000002</v>
      </c>
      <c r="T3555">
        <v>5</v>
      </c>
      <c r="U3555">
        <v>0</v>
      </c>
      <c r="V3555">
        <v>70.007999999999996</v>
      </c>
      <c r="W3555" t="s">
        <v>10939</v>
      </c>
      <c r="X3555" t="s">
        <v>10940</v>
      </c>
      <c r="Y3555">
        <v>10</v>
      </c>
      <c r="Z3555" t="s">
        <v>10945</v>
      </c>
      <c r="AA3555">
        <v>0.47999999999999987</v>
      </c>
    </row>
    <row r="3556" spans="1:27" x14ac:dyDescent="0.35">
      <c r="A3556">
        <v>2816</v>
      </c>
      <c r="B3556" t="s">
        <v>4314</v>
      </c>
      <c r="C3556">
        <v>2012</v>
      </c>
      <c r="D3556" s="1">
        <v>41153</v>
      </c>
      <c r="E3556" s="1">
        <v>41160</v>
      </c>
      <c r="F3556" t="s">
        <v>23</v>
      </c>
      <c r="G3556" t="s">
        <v>4018</v>
      </c>
      <c r="H3556" t="s">
        <v>4019</v>
      </c>
      <c r="I3556" t="s">
        <v>127</v>
      </c>
      <c r="J3556" t="s">
        <v>27</v>
      </c>
      <c r="K3556" t="s">
        <v>3887</v>
      </c>
      <c r="L3556" t="s">
        <v>3785</v>
      </c>
      <c r="M3556">
        <v>2038</v>
      </c>
      <c r="N3556" t="s">
        <v>3728</v>
      </c>
      <c r="O3556" t="s">
        <v>6846</v>
      </c>
      <c r="P3556" t="s">
        <v>32</v>
      </c>
      <c r="Q3556" t="s">
        <v>6552</v>
      </c>
      <c r="R3556" t="s">
        <v>6847</v>
      </c>
      <c r="S3556">
        <v>114.60000000000001</v>
      </c>
      <c r="T3556">
        <v>5</v>
      </c>
      <c r="U3556">
        <v>0</v>
      </c>
      <c r="V3556">
        <v>51.57</v>
      </c>
      <c r="W3556" t="s">
        <v>10948</v>
      </c>
      <c r="X3556" t="s">
        <v>10937</v>
      </c>
      <c r="Y3556">
        <v>9</v>
      </c>
      <c r="Z3556" t="s">
        <v>10949</v>
      </c>
      <c r="AA3556">
        <v>0.44999999999999996</v>
      </c>
    </row>
    <row r="3557" spans="1:27" x14ac:dyDescent="0.35">
      <c r="A3557">
        <v>2849</v>
      </c>
      <c r="B3557" t="s">
        <v>5499</v>
      </c>
      <c r="C3557">
        <v>2014</v>
      </c>
      <c r="D3557" s="1">
        <v>41738</v>
      </c>
      <c r="E3557" s="1">
        <v>41745</v>
      </c>
      <c r="F3557" t="s">
        <v>23</v>
      </c>
      <c r="G3557" t="s">
        <v>1790</v>
      </c>
      <c r="H3557" t="s">
        <v>1791</v>
      </c>
      <c r="I3557" t="s">
        <v>26</v>
      </c>
      <c r="J3557" t="s">
        <v>27</v>
      </c>
      <c r="K3557" t="s">
        <v>4108</v>
      </c>
      <c r="L3557" t="s">
        <v>3522</v>
      </c>
      <c r="M3557">
        <v>30076</v>
      </c>
      <c r="N3557" t="s">
        <v>3507</v>
      </c>
      <c r="O3557" t="s">
        <v>6590</v>
      </c>
      <c r="P3557" t="s">
        <v>32</v>
      </c>
      <c r="Q3557" t="s">
        <v>6552</v>
      </c>
      <c r="R3557" t="s">
        <v>6591</v>
      </c>
      <c r="S3557">
        <v>2690.9700000000003</v>
      </c>
      <c r="T3557">
        <v>3</v>
      </c>
      <c r="U3557">
        <v>0</v>
      </c>
      <c r="V3557">
        <v>1264.7558999999999</v>
      </c>
      <c r="W3557" t="s">
        <v>10939</v>
      </c>
      <c r="X3557" t="s">
        <v>10942</v>
      </c>
      <c r="Y3557">
        <v>4</v>
      </c>
      <c r="Z3557" t="s">
        <v>10943</v>
      </c>
      <c r="AA3557">
        <v>0.46999999999999992</v>
      </c>
    </row>
    <row r="3558" spans="1:27" x14ac:dyDescent="0.35">
      <c r="A3558">
        <v>2974</v>
      </c>
      <c r="B3558" t="s">
        <v>6848</v>
      </c>
      <c r="C3558">
        <v>2014</v>
      </c>
      <c r="D3558" s="1">
        <v>41990</v>
      </c>
      <c r="E3558" s="1">
        <v>41994</v>
      </c>
      <c r="F3558" t="s">
        <v>23</v>
      </c>
      <c r="G3558" t="s">
        <v>989</v>
      </c>
      <c r="H3558" t="s">
        <v>990</v>
      </c>
      <c r="I3558" t="s">
        <v>38</v>
      </c>
      <c r="J3558" t="s">
        <v>27</v>
      </c>
      <c r="K3558" t="s">
        <v>3637</v>
      </c>
      <c r="L3558" t="s">
        <v>3540</v>
      </c>
      <c r="M3558">
        <v>74133</v>
      </c>
      <c r="N3558" t="s">
        <v>3479</v>
      </c>
      <c r="O3558" t="s">
        <v>6849</v>
      </c>
      <c r="P3558" t="s">
        <v>32</v>
      </c>
      <c r="Q3558" t="s">
        <v>6552</v>
      </c>
      <c r="R3558" t="s">
        <v>6850</v>
      </c>
      <c r="S3558">
        <v>10.8</v>
      </c>
      <c r="T3558">
        <v>5</v>
      </c>
      <c r="U3558">
        <v>0</v>
      </c>
      <c r="V3558">
        <v>5.1839999999999993</v>
      </c>
      <c r="W3558" t="s">
        <v>10939</v>
      </c>
      <c r="X3558" t="s">
        <v>10940</v>
      </c>
      <c r="Y3558">
        <v>12</v>
      </c>
      <c r="Z3558" t="s">
        <v>10941</v>
      </c>
      <c r="AA3558">
        <v>0.47999999999999993</v>
      </c>
    </row>
    <row r="3559" spans="1:27" x14ac:dyDescent="0.35">
      <c r="A3559">
        <v>2994</v>
      </c>
      <c r="B3559" t="s">
        <v>6851</v>
      </c>
      <c r="C3559">
        <v>2014</v>
      </c>
      <c r="D3559" s="1">
        <v>41710</v>
      </c>
      <c r="E3559" s="1">
        <v>41716</v>
      </c>
      <c r="F3559" t="s">
        <v>23</v>
      </c>
      <c r="G3559" t="s">
        <v>2646</v>
      </c>
      <c r="H3559" t="s">
        <v>2647</v>
      </c>
      <c r="I3559" t="s">
        <v>38</v>
      </c>
      <c r="J3559" t="s">
        <v>27</v>
      </c>
      <c r="K3559" t="s">
        <v>3477</v>
      </c>
      <c r="L3559" t="s">
        <v>3478</v>
      </c>
      <c r="M3559">
        <v>48227</v>
      </c>
      <c r="N3559" t="s">
        <v>3479</v>
      </c>
      <c r="O3559" t="s">
        <v>6852</v>
      </c>
      <c r="P3559" t="s">
        <v>32</v>
      </c>
      <c r="Q3559" t="s">
        <v>6552</v>
      </c>
      <c r="R3559" t="s">
        <v>6853</v>
      </c>
      <c r="S3559">
        <v>895.92</v>
      </c>
      <c r="T3559">
        <v>4</v>
      </c>
      <c r="U3559">
        <v>0</v>
      </c>
      <c r="V3559">
        <v>421.08239999999995</v>
      </c>
      <c r="W3559" t="s">
        <v>10939</v>
      </c>
      <c r="X3559" t="s">
        <v>10950</v>
      </c>
      <c r="Y3559">
        <v>3</v>
      </c>
      <c r="Z3559" t="s">
        <v>10953</v>
      </c>
      <c r="AA3559">
        <v>0.47</v>
      </c>
    </row>
    <row r="3560" spans="1:27" x14ac:dyDescent="0.35">
      <c r="A3560">
        <v>3003</v>
      </c>
      <c r="B3560" t="s">
        <v>6854</v>
      </c>
      <c r="C3560">
        <v>2012</v>
      </c>
      <c r="D3560" s="1">
        <v>41095</v>
      </c>
      <c r="E3560" s="1">
        <v>41100</v>
      </c>
      <c r="F3560" t="s">
        <v>23</v>
      </c>
      <c r="G3560" t="s">
        <v>6855</v>
      </c>
      <c r="H3560" t="s">
        <v>6856</v>
      </c>
      <c r="I3560" t="s">
        <v>127</v>
      </c>
      <c r="J3560" t="s">
        <v>27</v>
      </c>
      <c r="K3560" t="s">
        <v>5940</v>
      </c>
      <c r="L3560" t="s">
        <v>3478</v>
      </c>
      <c r="M3560">
        <v>48310</v>
      </c>
      <c r="N3560" t="s">
        <v>3479</v>
      </c>
      <c r="O3560" t="s">
        <v>6857</v>
      </c>
      <c r="P3560" t="s">
        <v>32</v>
      </c>
      <c r="Q3560" t="s">
        <v>6552</v>
      </c>
      <c r="R3560" t="s">
        <v>6858</v>
      </c>
      <c r="S3560">
        <v>19</v>
      </c>
      <c r="T3560">
        <v>5</v>
      </c>
      <c r="U3560">
        <v>0</v>
      </c>
      <c r="V3560">
        <v>8.93</v>
      </c>
      <c r="W3560" t="s">
        <v>10948</v>
      </c>
      <c r="X3560" t="s">
        <v>10937</v>
      </c>
      <c r="Y3560">
        <v>7</v>
      </c>
      <c r="Z3560" t="s">
        <v>10938</v>
      </c>
      <c r="AA3560">
        <v>0.47</v>
      </c>
    </row>
    <row r="3561" spans="1:27" x14ac:dyDescent="0.35">
      <c r="A3561">
        <v>3006</v>
      </c>
      <c r="B3561" t="s">
        <v>6859</v>
      </c>
      <c r="C3561">
        <v>2011</v>
      </c>
      <c r="D3561" s="1">
        <v>40680</v>
      </c>
      <c r="E3561" s="1">
        <v>40684</v>
      </c>
      <c r="F3561" t="s">
        <v>23</v>
      </c>
      <c r="G3561" t="s">
        <v>6042</v>
      </c>
      <c r="H3561" t="s">
        <v>6043</v>
      </c>
      <c r="I3561" t="s">
        <v>127</v>
      </c>
      <c r="J3561" t="s">
        <v>27</v>
      </c>
      <c r="K3561" t="s">
        <v>4052</v>
      </c>
      <c r="L3561" t="s">
        <v>3572</v>
      </c>
      <c r="M3561">
        <v>54703</v>
      </c>
      <c r="N3561" t="s">
        <v>3479</v>
      </c>
      <c r="O3561" t="s">
        <v>6578</v>
      </c>
      <c r="P3561" t="s">
        <v>32</v>
      </c>
      <c r="Q3561" t="s">
        <v>6552</v>
      </c>
      <c r="R3561" t="s">
        <v>6579</v>
      </c>
      <c r="S3561">
        <v>91.679999999999993</v>
      </c>
      <c r="T3561">
        <v>3</v>
      </c>
      <c r="U3561">
        <v>0</v>
      </c>
      <c r="V3561">
        <v>45.839999999999996</v>
      </c>
      <c r="W3561" t="s">
        <v>10944</v>
      </c>
      <c r="X3561" t="s">
        <v>10942</v>
      </c>
      <c r="Y3561">
        <v>5</v>
      </c>
      <c r="Z3561" t="s">
        <v>10952</v>
      </c>
      <c r="AA3561">
        <v>0.5</v>
      </c>
    </row>
    <row r="3562" spans="1:27" x14ac:dyDescent="0.35">
      <c r="A3562">
        <v>3036</v>
      </c>
      <c r="B3562" t="s">
        <v>5042</v>
      </c>
      <c r="C3562">
        <v>2012</v>
      </c>
      <c r="D3562" s="1">
        <v>41071</v>
      </c>
      <c r="E3562" s="1">
        <v>41076</v>
      </c>
      <c r="F3562" t="s">
        <v>23</v>
      </c>
      <c r="G3562" t="s">
        <v>1762</v>
      </c>
      <c r="H3562" t="s">
        <v>1763</v>
      </c>
      <c r="I3562" t="s">
        <v>38</v>
      </c>
      <c r="J3562" t="s">
        <v>27</v>
      </c>
      <c r="K3562" t="s">
        <v>4414</v>
      </c>
      <c r="L3562" t="s">
        <v>3704</v>
      </c>
      <c r="M3562">
        <v>71203</v>
      </c>
      <c r="N3562" t="s">
        <v>3507</v>
      </c>
      <c r="O3562" t="s">
        <v>6860</v>
      </c>
      <c r="P3562" t="s">
        <v>32</v>
      </c>
      <c r="Q3562" t="s">
        <v>6552</v>
      </c>
      <c r="R3562" t="s">
        <v>6861</v>
      </c>
      <c r="S3562">
        <v>36.26</v>
      </c>
      <c r="T3562">
        <v>7</v>
      </c>
      <c r="U3562">
        <v>0</v>
      </c>
      <c r="V3562">
        <v>16.679599999999997</v>
      </c>
      <c r="W3562" t="s">
        <v>10948</v>
      </c>
      <c r="X3562" t="s">
        <v>10942</v>
      </c>
      <c r="Y3562">
        <v>6</v>
      </c>
      <c r="Z3562" t="s">
        <v>10946</v>
      </c>
      <c r="AA3562">
        <v>0.45999999999999996</v>
      </c>
    </row>
    <row r="3563" spans="1:27" x14ac:dyDescent="0.35">
      <c r="A3563">
        <v>3082</v>
      </c>
      <c r="B3563" t="s">
        <v>4697</v>
      </c>
      <c r="C3563">
        <v>2014</v>
      </c>
      <c r="D3563" s="1">
        <v>41787</v>
      </c>
      <c r="E3563" s="1">
        <v>41793</v>
      </c>
      <c r="F3563" t="s">
        <v>23</v>
      </c>
      <c r="G3563" t="s">
        <v>3076</v>
      </c>
      <c r="H3563" t="s">
        <v>3077</v>
      </c>
      <c r="I3563" t="s">
        <v>127</v>
      </c>
      <c r="J3563" t="s">
        <v>27</v>
      </c>
      <c r="K3563" t="s">
        <v>4099</v>
      </c>
      <c r="L3563" t="s">
        <v>3603</v>
      </c>
      <c r="M3563">
        <v>40214</v>
      </c>
      <c r="N3563" t="s">
        <v>3507</v>
      </c>
      <c r="O3563" t="s">
        <v>6652</v>
      </c>
      <c r="P3563" t="s">
        <v>32</v>
      </c>
      <c r="Q3563" t="s">
        <v>6552</v>
      </c>
      <c r="R3563" t="s">
        <v>6653</v>
      </c>
      <c r="S3563">
        <v>58.34</v>
      </c>
      <c r="T3563">
        <v>2</v>
      </c>
      <c r="U3563">
        <v>0</v>
      </c>
      <c r="V3563">
        <v>28.0032</v>
      </c>
      <c r="W3563" t="s">
        <v>10939</v>
      </c>
      <c r="X3563" t="s">
        <v>10942</v>
      </c>
      <c r="Y3563">
        <v>5</v>
      </c>
      <c r="Z3563" t="s">
        <v>10952</v>
      </c>
      <c r="AA3563">
        <v>0.48</v>
      </c>
    </row>
    <row r="3564" spans="1:27" x14ac:dyDescent="0.35">
      <c r="A3564">
        <v>3091</v>
      </c>
      <c r="B3564" t="s">
        <v>4827</v>
      </c>
      <c r="C3564">
        <v>2013</v>
      </c>
      <c r="D3564" s="1">
        <v>41337</v>
      </c>
      <c r="E3564" s="1">
        <v>41342</v>
      </c>
      <c r="F3564" t="s">
        <v>23</v>
      </c>
      <c r="G3564" t="s">
        <v>1190</v>
      </c>
      <c r="H3564" t="s">
        <v>1191</v>
      </c>
      <c r="I3564" t="s">
        <v>38</v>
      </c>
      <c r="J3564" t="s">
        <v>27</v>
      </c>
      <c r="K3564" t="s">
        <v>3821</v>
      </c>
      <c r="L3564" t="s">
        <v>3822</v>
      </c>
      <c r="M3564">
        <v>19711</v>
      </c>
      <c r="N3564" t="s">
        <v>3728</v>
      </c>
      <c r="O3564" t="s">
        <v>6673</v>
      </c>
      <c r="P3564" t="s">
        <v>32</v>
      </c>
      <c r="Q3564" t="s">
        <v>6552</v>
      </c>
      <c r="R3564" t="s">
        <v>6674</v>
      </c>
      <c r="S3564">
        <v>447.85999999999996</v>
      </c>
      <c r="T3564">
        <v>7</v>
      </c>
      <c r="U3564">
        <v>0</v>
      </c>
      <c r="V3564">
        <v>219.45140000000001</v>
      </c>
      <c r="W3564" t="s">
        <v>10936</v>
      </c>
      <c r="X3564" t="s">
        <v>10950</v>
      </c>
      <c r="Y3564">
        <v>3</v>
      </c>
      <c r="Z3564" t="s">
        <v>10953</v>
      </c>
      <c r="AA3564">
        <v>0.49000000000000005</v>
      </c>
    </row>
    <row r="3565" spans="1:27" x14ac:dyDescent="0.35">
      <c r="A3565">
        <v>3155</v>
      </c>
      <c r="B3565" t="s">
        <v>6862</v>
      </c>
      <c r="C3565">
        <v>2014</v>
      </c>
      <c r="D3565" s="1">
        <v>41841</v>
      </c>
      <c r="E3565" s="1">
        <v>41845</v>
      </c>
      <c r="F3565" t="s">
        <v>23</v>
      </c>
      <c r="G3565" t="s">
        <v>920</v>
      </c>
      <c r="H3565" t="s">
        <v>921</v>
      </c>
      <c r="I3565" t="s">
        <v>26</v>
      </c>
      <c r="J3565" t="s">
        <v>27</v>
      </c>
      <c r="K3565" t="s">
        <v>5817</v>
      </c>
      <c r="L3565" t="s">
        <v>3642</v>
      </c>
      <c r="M3565">
        <v>55369</v>
      </c>
      <c r="N3565" t="s">
        <v>3479</v>
      </c>
      <c r="O3565" t="s">
        <v>6656</v>
      </c>
      <c r="P3565" t="s">
        <v>32</v>
      </c>
      <c r="Q3565" t="s">
        <v>6552</v>
      </c>
      <c r="R3565" t="s">
        <v>6657</v>
      </c>
      <c r="S3565">
        <v>735.98</v>
      </c>
      <c r="T3565">
        <v>2</v>
      </c>
      <c r="U3565">
        <v>0</v>
      </c>
      <c r="V3565">
        <v>331.19099999999997</v>
      </c>
      <c r="W3565" t="s">
        <v>10939</v>
      </c>
      <c r="X3565" t="s">
        <v>10937</v>
      </c>
      <c r="Y3565">
        <v>7</v>
      </c>
      <c r="Z3565" t="s">
        <v>10938</v>
      </c>
      <c r="AA3565">
        <v>0.44999999999999996</v>
      </c>
    </row>
    <row r="3566" spans="1:27" x14ac:dyDescent="0.35">
      <c r="A3566">
        <v>3356</v>
      </c>
      <c r="B3566" t="s">
        <v>4703</v>
      </c>
      <c r="C3566">
        <v>2011</v>
      </c>
      <c r="D3566" s="1">
        <v>40743</v>
      </c>
      <c r="E3566" s="1">
        <v>40748</v>
      </c>
      <c r="F3566" t="s">
        <v>23</v>
      </c>
      <c r="G3566" t="s">
        <v>3157</v>
      </c>
      <c r="H3566" t="s">
        <v>3158</v>
      </c>
      <c r="I3566" t="s">
        <v>26</v>
      </c>
      <c r="J3566" t="s">
        <v>27</v>
      </c>
      <c r="K3566" t="s">
        <v>4467</v>
      </c>
      <c r="L3566" t="s">
        <v>3727</v>
      </c>
      <c r="M3566">
        <v>6010</v>
      </c>
      <c r="N3566" t="s">
        <v>3728</v>
      </c>
      <c r="O3566" t="s">
        <v>6685</v>
      </c>
      <c r="P3566" t="s">
        <v>32</v>
      </c>
      <c r="Q3566" t="s">
        <v>6552</v>
      </c>
      <c r="R3566" t="s">
        <v>6686</v>
      </c>
      <c r="S3566">
        <v>20.88</v>
      </c>
      <c r="T3566">
        <v>2</v>
      </c>
      <c r="U3566">
        <v>0</v>
      </c>
      <c r="V3566">
        <v>9.6047999999999991</v>
      </c>
      <c r="W3566" t="s">
        <v>10944</v>
      </c>
      <c r="X3566" t="s">
        <v>10937</v>
      </c>
      <c r="Y3566">
        <v>7</v>
      </c>
      <c r="Z3566" t="s">
        <v>10938</v>
      </c>
      <c r="AA3566">
        <v>0.45999999999999996</v>
      </c>
    </row>
    <row r="3567" spans="1:27" x14ac:dyDescent="0.35">
      <c r="A3567">
        <v>3357</v>
      </c>
      <c r="B3567" t="s">
        <v>4703</v>
      </c>
      <c r="C3567">
        <v>2011</v>
      </c>
      <c r="D3567" s="1">
        <v>40743</v>
      </c>
      <c r="E3567" s="1">
        <v>40748</v>
      </c>
      <c r="F3567" t="s">
        <v>23</v>
      </c>
      <c r="G3567" t="s">
        <v>3157</v>
      </c>
      <c r="H3567" t="s">
        <v>3158</v>
      </c>
      <c r="I3567" t="s">
        <v>26</v>
      </c>
      <c r="J3567" t="s">
        <v>27</v>
      </c>
      <c r="K3567" t="s">
        <v>4467</v>
      </c>
      <c r="L3567" t="s">
        <v>3727</v>
      </c>
      <c r="M3567">
        <v>6010</v>
      </c>
      <c r="N3567" t="s">
        <v>3728</v>
      </c>
      <c r="O3567" t="s">
        <v>6863</v>
      </c>
      <c r="P3567" t="s">
        <v>32</v>
      </c>
      <c r="Q3567" t="s">
        <v>6552</v>
      </c>
      <c r="R3567" t="s">
        <v>6864</v>
      </c>
      <c r="S3567">
        <v>3.81</v>
      </c>
      <c r="T3567">
        <v>1</v>
      </c>
      <c r="U3567">
        <v>0</v>
      </c>
      <c r="V3567">
        <v>1.8288</v>
      </c>
      <c r="W3567" t="s">
        <v>10944</v>
      </c>
      <c r="X3567" t="s">
        <v>10937</v>
      </c>
      <c r="Y3567">
        <v>7</v>
      </c>
      <c r="Z3567" t="s">
        <v>10938</v>
      </c>
      <c r="AA3567">
        <v>0.48</v>
      </c>
    </row>
    <row r="3568" spans="1:27" x14ac:dyDescent="0.35">
      <c r="A3568">
        <v>3364</v>
      </c>
      <c r="B3568" t="s">
        <v>6865</v>
      </c>
      <c r="C3568">
        <v>2012</v>
      </c>
      <c r="D3568" s="1">
        <v>41256</v>
      </c>
      <c r="E3568" s="1">
        <v>41263</v>
      </c>
      <c r="F3568" t="s">
        <v>23</v>
      </c>
      <c r="G3568" t="s">
        <v>5039</v>
      </c>
      <c r="H3568" t="s">
        <v>5040</v>
      </c>
      <c r="I3568" t="s">
        <v>127</v>
      </c>
      <c r="J3568" t="s">
        <v>27</v>
      </c>
      <c r="K3568" t="s">
        <v>3846</v>
      </c>
      <c r="L3568" t="s">
        <v>3785</v>
      </c>
      <c r="M3568">
        <v>2151</v>
      </c>
      <c r="N3568" t="s">
        <v>3728</v>
      </c>
      <c r="O3568" t="s">
        <v>6664</v>
      </c>
      <c r="P3568" t="s">
        <v>32</v>
      </c>
      <c r="Q3568" t="s">
        <v>6552</v>
      </c>
      <c r="R3568" t="s">
        <v>6665</v>
      </c>
      <c r="S3568">
        <v>37.880000000000003</v>
      </c>
      <c r="T3568">
        <v>2</v>
      </c>
      <c r="U3568">
        <v>0</v>
      </c>
      <c r="V3568">
        <v>18.940000000000001</v>
      </c>
      <c r="W3568" t="s">
        <v>10948</v>
      </c>
      <c r="X3568" t="s">
        <v>10940</v>
      </c>
      <c r="Y3568">
        <v>12</v>
      </c>
      <c r="Z3568" t="s">
        <v>10941</v>
      </c>
      <c r="AA3568">
        <v>0.5</v>
      </c>
    </row>
    <row r="3569" spans="1:27" x14ac:dyDescent="0.35">
      <c r="A3569">
        <v>3397</v>
      </c>
      <c r="B3569" t="s">
        <v>5761</v>
      </c>
      <c r="C3569">
        <v>2014</v>
      </c>
      <c r="D3569" s="1">
        <v>41822</v>
      </c>
      <c r="E3569" s="1">
        <v>41829</v>
      </c>
      <c r="F3569" t="s">
        <v>23</v>
      </c>
      <c r="G3569" t="s">
        <v>1493</v>
      </c>
      <c r="H3569" t="s">
        <v>1494</v>
      </c>
      <c r="I3569" t="s">
        <v>127</v>
      </c>
      <c r="J3569" t="s">
        <v>27</v>
      </c>
      <c r="K3569" t="s">
        <v>3867</v>
      </c>
      <c r="L3569" t="s">
        <v>3626</v>
      </c>
      <c r="M3569">
        <v>46203</v>
      </c>
      <c r="N3569" t="s">
        <v>3479</v>
      </c>
      <c r="O3569" t="s">
        <v>6866</v>
      </c>
      <c r="P3569" t="s">
        <v>32</v>
      </c>
      <c r="Q3569" t="s">
        <v>6552</v>
      </c>
      <c r="R3569" t="s">
        <v>6867</v>
      </c>
      <c r="S3569">
        <v>169.99</v>
      </c>
      <c r="T3569">
        <v>1</v>
      </c>
      <c r="U3569">
        <v>0</v>
      </c>
      <c r="V3569">
        <v>78.195399999999992</v>
      </c>
      <c r="W3569" t="s">
        <v>10939</v>
      </c>
      <c r="X3569" t="s">
        <v>10937</v>
      </c>
      <c r="Y3569">
        <v>7</v>
      </c>
      <c r="Z3569" t="s">
        <v>10938</v>
      </c>
      <c r="AA3569">
        <v>0.45999999999999991</v>
      </c>
    </row>
    <row r="3570" spans="1:27" x14ac:dyDescent="0.35">
      <c r="A3570">
        <v>3426</v>
      </c>
      <c r="B3570" t="s">
        <v>4320</v>
      </c>
      <c r="C3570">
        <v>2012</v>
      </c>
      <c r="D3570" s="1">
        <v>41176</v>
      </c>
      <c r="E3570" s="1">
        <v>41180</v>
      </c>
      <c r="F3570" t="s">
        <v>23</v>
      </c>
      <c r="G3570" t="s">
        <v>1081</v>
      </c>
      <c r="H3570" t="s">
        <v>1082</v>
      </c>
      <c r="I3570" t="s">
        <v>127</v>
      </c>
      <c r="J3570" t="s">
        <v>27</v>
      </c>
      <c r="K3570" t="s">
        <v>4321</v>
      </c>
      <c r="L3570" t="s">
        <v>3678</v>
      </c>
      <c r="M3570">
        <v>52001</v>
      </c>
      <c r="N3570" t="s">
        <v>3479</v>
      </c>
      <c r="O3570" t="s">
        <v>6868</v>
      </c>
      <c r="P3570" t="s">
        <v>32</v>
      </c>
      <c r="Q3570" t="s">
        <v>6552</v>
      </c>
      <c r="R3570" t="s">
        <v>6869</v>
      </c>
      <c r="S3570">
        <v>15.24</v>
      </c>
      <c r="T3570">
        <v>4</v>
      </c>
      <c r="U3570">
        <v>0</v>
      </c>
      <c r="V3570">
        <v>6.8579999999999988</v>
      </c>
      <c r="W3570" t="s">
        <v>10948</v>
      </c>
      <c r="X3570" t="s">
        <v>10937</v>
      </c>
      <c r="Y3570">
        <v>9</v>
      </c>
      <c r="Z3570" t="s">
        <v>10949</v>
      </c>
      <c r="AA3570">
        <v>0.4499999999999999</v>
      </c>
    </row>
    <row r="3571" spans="1:27" x14ac:dyDescent="0.35">
      <c r="A3571">
        <v>3486</v>
      </c>
      <c r="B3571" t="s">
        <v>6870</v>
      </c>
      <c r="C3571">
        <v>2013</v>
      </c>
      <c r="D3571" s="1">
        <v>41569</v>
      </c>
      <c r="E3571" s="1">
        <v>41574</v>
      </c>
      <c r="F3571" t="s">
        <v>23</v>
      </c>
      <c r="G3571" t="s">
        <v>4776</v>
      </c>
      <c r="H3571" t="s">
        <v>4777</v>
      </c>
      <c r="I3571" t="s">
        <v>26</v>
      </c>
      <c r="J3571" t="s">
        <v>27</v>
      </c>
      <c r="K3571" t="s">
        <v>3821</v>
      </c>
      <c r="L3571" t="s">
        <v>3822</v>
      </c>
      <c r="M3571">
        <v>19711</v>
      </c>
      <c r="N3571" t="s">
        <v>3728</v>
      </c>
      <c r="O3571" t="s">
        <v>6871</v>
      </c>
      <c r="P3571" t="s">
        <v>32</v>
      </c>
      <c r="Q3571" t="s">
        <v>6552</v>
      </c>
      <c r="R3571" t="s">
        <v>6872</v>
      </c>
      <c r="S3571">
        <v>7.92</v>
      </c>
      <c r="T3571">
        <v>4</v>
      </c>
      <c r="U3571">
        <v>0</v>
      </c>
      <c r="V3571">
        <v>3.5640000000000001</v>
      </c>
      <c r="W3571" t="s">
        <v>10936</v>
      </c>
      <c r="X3571" t="s">
        <v>10940</v>
      </c>
      <c r="Y3571">
        <v>10</v>
      </c>
      <c r="Z3571" t="s">
        <v>10945</v>
      </c>
      <c r="AA3571">
        <v>0.45</v>
      </c>
    </row>
    <row r="3572" spans="1:27" x14ac:dyDescent="0.35">
      <c r="A3572">
        <v>3501</v>
      </c>
      <c r="B3572" t="s">
        <v>5063</v>
      </c>
      <c r="C3572">
        <v>2013</v>
      </c>
      <c r="D3572" s="1">
        <v>41547</v>
      </c>
      <c r="E3572" s="1">
        <v>41551</v>
      </c>
      <c r="F3572" t="s">
        <v>23</v>
      </c>
      <c r="G3572" t="s">
        <v>3334</v>
      </c>
      <c r="H3572" t="s">
        <v>3335</v>
      </c>
      <c r="I3572" t="s">
        <v>38</v>
      </c>
      <c r="J3572" t="s">
        <v>27</v>
      </c>
      <c r="K3572" t="s">
        <v>3593</v>
      </c>
      <c r="L3572" t="s">
        <v>3594</v>
      </c>
      <c r="M3572">
        <v>36608</v>
      </c>
      <c r="N3572" t="s">
        <v>3507</v>
      </c>
      <c r="O3572" t="s">
        <v>6730</v>
      </c>
      <c r="P3572" t="s">
        <v>32</v>
      </c>
      <c r="Q3572" t="s">
        <v>6552</v>
      </c>
      <c r="R3572" t="s">
        <v>6731</v>
      </c>
      <c r="S3572">
        <v>62.94</v>
      </c>
      <c r="T3572">
        <v>3</v>
      </c>
      <c r="U3572">
        <v>0</v>
      </c>
      <c r="V3572">
        <v>30.211199999999998</v>
      </c>
      <c r="W3572" t="s">
        <v>10936</v>
      </c>
      <c r="X3572" t="s">
        <v>10937</v>
      </c>
      <c r="Y3572">
        <v>9</v>
      </c>
      <c r="Z3572" t="s">
        <v>10949</v>
      </c>
      <c r="AA3572">
        <v>0.48</v>
      </c>
    </row>
    <row r="3573" spans="1:27" x14ac:dyDescent="0.35">
      <c r="A3573">
        <v>3567</v>
      </c>
      <c r="B3573" t="s">
        <v>6873</v>
      </c>
      <c r="C3573">
        <v>2014</v>
      </c>
      <c r="D3573" s="1">
        <v>41890</v>
      </c>
      <c r="E3573" s="1">
        <v>41897</v>
      </c>
      <c r="F3573" t="s">
        <v>23</v>
      </c>
      <c r="G3573" t="s">
        <v>3498</v>
      </c>
      <c r="H3573" t="s">
        <v>3499</v>
      </c>
      <c r="I3573" t="s">
        <v>127</v>
      </c>
      <c r="J3573" t="s">
        <v>27</v>
      </c>
      <c r="K3573" t="s">
        <v>6162</v>
      </c>
      <c r="L3573" t="s">
        <v>3501</v>
      </c>
      <c r="M3573">
        <v>64055</v>
      </c>
      <c r="N3573" t="s">
        <v>3479</v>
      </c>
      <c r="O3573" t="s">
        <v>6874</v>
      </c>
      <c r="P3573" t="s">
        <v>32</v>
      </c>
      <c r="Q3573" t="s">
        <v>6552</v>
      </c>
      <c r="R3573" t="s">
        <v>6875</v>
      </c>
      <c r="S3573">
        <v>1577.94</v>
      </c>
      <c r="T3573">
        <v>3</v>
      </c>
      <c r="U3573">
        <v>0</v>
      </c>
      <c r="V3573">
        <v>757.41120000000001</v>
      </c>
      <c r="W3573" t="s">
        <v>10939</v>
      </c>
      <c r="X3573" t="s">
        <v>10937</v>
      </c>
      <c r="Y3573">
        <v>9</v>
      </c>
      <c r="Z3573" t="s">
        <v>10949</v>
      </c>
      <c r="AA3573">
        <v>0.48</v>
      </c>
    </row>
    <row r="3574" spans="1:27" x14ac:dyDescent="0.35">
      <c r="A3574">
        <v>3590</v>
      </c>
      <c r="B3574" t="s">
        <v>5766</v>
      </c>
      <c r="C3574">
        <v>2014</v>
      </c>
      <c r="D3574" s="1">
        <v>41968</v>
      </c>
      <c r="E3574" s="1">
        <v>41974</v>
      </c>
      <c r="F3574" t="s">
        <v>23</v>
      </c>
      <c r="G3574" t="s">
        <v>1199</v>
      </c>
      <c r="H3574" t="s">
        <v>1200</v>
      </c>
      <c r="I3574" t="s">
        <v>127</v>
      </c>
      <c r="J3574" t="s">
        <v>27</v>
      </c>
      <c r="K3574" t="s">
        <v>3625</v>
      </c>
      <c r="L3574" t="s">
        <v>3603</v>
      </c>
      <c r="M3574">
        <v>40475</v>
      </c>
      <c r="N3574" t="s">
        <v>3507</v>
      </c>
      <c r="O3574" t="s">
        <v>6767</v>
      </c>
      <c r="P3574" t="s">
        <v>32</v>
      </c>
      <c r="Q3574" t="s">
        <v>6552</v>
      </c>
      <c r="R3574" t="s">
        <v>6768</v>
      </c>
      <c r="S3574">
        <v>2.88</v>
      </c>
      <c r="T3574">
        <v>1</v>
      </c>
      <c r="U3574">
        <v>0</v>
      </c>
      <c r="V3574">
        <v>1.4112</v>
      </c>
      <c r="W3574" t="s">
        <v>10939</v>
      </c>
      <c r="X3574" t="s">
        <v>10940</v>
      </c>
      <c r="Y3574">
        <v>11</v>
      </c>
      <c r="Z3574" t="s">
        <v>10947</v>
      </c>
      <c r="AA3574">
        <v>0.49000000000000005</v>
      </c>
    </row>
    <row r="3575" spans="1:27" x14ac:dyDescent="0.35">
      <c r="A3575">
        <v>3624</v>
      </c>
      <c r="B3575" t="s">
        <v>5511</v>
      </c>
      <c r="C3575">
        <v>2011</v>
      </c>
      <c r="D3575" s="1">
        <v>40800</v>
      </c>
      <c r="E3575" s="1">
        <v>40805</v>
      </c>
      <c r="F3575" t="s">
        <v>23</v>
      </c>
      <c r="G3575" t="s">
        <v>5512</v>
      </c>
      <c r="H3575" t="s">
        <v>5513</v>
      </c>
      <c r="I3575" t="s">
        <v>38</v>
      </c>
      <c r="J3575" t="s">
        <v>27</v>
      </c>
      <c r="K3575" t="s">
        <v>4971</v>
      </c>
      <c r="L3575" t="s">
        <v>3522</v>
      </c>
      <c r="M3575">
        <v>31204</v>
      </c>
      <c r="N3575" t="s">
        <v>3507</v>
      </c>
      <c r="O3575" t="s">
        <v>6617</v>
      </c>
      <c r="P3575" t="s">
        <v>32</v>
      </c>
      <c r="Q3575" t="s">
        <v>6552</v>
      </c>
      <c r="R3575" t="s">
        <v>6618</v>
      </c>
      <c r="S3575">
        <v>7.16</v>
      </c>
      <c r="T3575">
        <v>2</v>
      </c>
      <c r="U3575">
        <v>0</v>
      </c>
      <c r="V3575">
        <v>3.4367999999999999</v>
      </c>
      <c r="W3575" t="s">
        <v>10944</v>
      </c>
      <c r="X3575" t="s">
        <v>10937</v>
      </c>
      <c r="Y3575">
        <v>9</v>
      </c>
      <c r="Z3575" t="s">
        <v>10949</v>
      </c>
      <c r="AA3575">
        <v>0.48</v>
      </c>
    </row>
    <row r="3576" spans="1:27" x14ac:dyDescent="0.35">
      <c r="A3576">
        <v>3682</v>
      </c>
      <c r="B3576" t="s">
        <v>3847</v>
      </c>
      <c r="C3576">
        <v>2012</v>
      </c>
      <c r="D3576" s="1">
        <v>41099</v>
      </c>
      <c r="E3576" s="1">
        <v>41104</v>
      </c>
      <c r="F3576" t="s">
        <v>23</v>
      </c>
      <c r="G3576" t="s">
        <v>2457</v>
      </c>
      <c r="H3576" t="s">
        <v>2458</v>
      </c>
      <c r="I3576" t="s">
        <v>38</v>
      </c>
      <c r="J3576" t="s">
        <v>27</v>
      </c>
      <c r="K3576" t="s">
        <v>3848</v>
      </c>
      <c r="L3576" t="s">
        <v>3849</v>
      </c>
      <c r="M3576">
        <v>20735</v>
      </c>
      <c r="N3576" t="s">
        <v>3728</v>
      </c>
      <c r="O3576" t="s">
        <v>6876</v>
      </c>
      <c r="P3576" t="s">
        <v>32</v>
      </c>
      <c r="Q3576" t="s">
        <v>6552</v>
      </c>
      <c r="R3576" t="s">
        <v>6877</v>
      </c>
      <c r="S3576">
        <v>84.09</v>
      </c>
      <c r="T3576">
        <v>3</v>
      </c>
      <c r="U3576">
        <v>0</v>
      </c>
      <c r="V3576">
        <v>42.045000000000002</v>
      </c>
      <c r="W3576" t="s">
        <v>10948</v>
      </c>
      <c r="X3576" t="s">
        <v>10937</v>
      </c>
      <c r="Y3576">
        <v>7</v>
      </c>
      <c r="Z3576" t="s">
        <v>10938</v>
      </c>
      <c r="AA3576">
        <v>0.5</v>
      </c>
    </row>
    <row r="3577" spans="1:27" x14ac:dyDescent="0.35">
      <c r="A3577">
        <v>3684</v>
      </c>
      <c r="B3577" t="s">
        <v>3847</v>
      </c>
      <c r="C3577">
        <v>2012</v>
      </c>
      <c r="D3577" s="1">
        <v>41099</v>
      </c>
      <c r="E3577" s="1">
        <v>41104</v>
      </c>
      <c r="F3577" t="s">
        <v>23</v>
      </c>
      <c r="G3577" t="s">
        <v>2457</v>
      </c>
      <c r="H3577" t="s">
        <v>2458</v>
      </c>
      <c r="I3577" t="s">
        <v>38</v>
      </c>
      <c r="J3577" t="s">
        <v>27</v>
      </c>
      <c r="K3577" t="s">
        <v>3848</v>
      </c>
      <c r="L3577" t="s">
        <v>3849</v>
      </c>
      <c r="M3577">
        <v>20735</v>
      </c>
      <c r="N3577" t="s">
        <v>3728</v>
      </c>
      <c r="O3577" t="s">
        <v>6654</v>
      </c>
      <c r="P3577" t="s">
        <v>32</v>
      </c>
      <c r="Q3577" t="s">
        <v>6552</v>
      </c>
      <c r="R3577" t="s">
        <v>6655</v>
      </c>
      <c r="S3577">
        <v>153.35999999999999</v>
      </c>
      <c r="T3577">
        <v>9</v>
      </c>
      <c r="U3577">
        <v>0</v>
      </c>
      <c r="V3577">
        <v>70.545599999999979</v>
      </c>
      <c r="W3577" t="s">
        <v>10948</v>
      </c>
      <c r="X3577" t="s">
        <v>10937</v>
      </c>
      <c r="Y3577">
        <v>7</v>
      </c>
      <c r="Z3577" t="s">
        <v>10938</v>
      </c>
      <c r="AA3577">
        <v>0.45999999999999991</v>
      </c>
    </row>
    <row r="3578" spans="1:27" x14ac:dyDescent="0.35">
      <c r="A3578">
        <v>3685</v>
      </c>
      <c r="B3578" t="s">
        <v>3847</v>
      </c>
      <c r="C3578">
        <v>2012</v>
      </c>
      <c r="D3578" s="1">
        <v>41099</v>
      </c>
      <c r="E3578" s="1">
        <v>41104</v>
      </c>
      <c r="F3578" t="s">
        <v>23</v>
      </c>
      <c r="G3578" t="s">
        <v>2457</v>
      </c>
      <c r="H3578" t="s">
        <v>2458</v>
      </c>
      <c r="I3578" t="s">
        <v>38</v>
      </c>
      <c r="J3578" t="s">
        <v>27</v>
      </c>
      <c r="K3578" t="s">
        <v>3848</v>
      </c>
      <c r="L3578" t="s">
        <v>3849</v>
      </c>
      <c r="M3578">
        <v>20735</v>
      </c>
      <c r="N3578" t="s">
        <v>3728</v>
      </c>
      <c r="O3578" t="s">
        <v>6878</v>
      </c>
      <c r="P3578" t="s">
        <v>32</v>
      </c>
      <c r="Q3578" t="s">
        <v>6552</v>
      </c>
      <c r="R3578" t="s">
        <v>6879</v>
      </c>
      <c r="S3578">
        <v>43.68</v>
      </c>
      <c r="T3578">
        <v>6</v>
      </c>
      <c r="U3578">
        <v>0</v>
      </c>
      <c r="V3578">
        <v>21.403200000000002</v>
      </c>
      <c r="W3578" t="s">
        <v>10948</v>
      </c>
      <c r="X3578" t="s">
        <v>10937</v>
      </c>
      <c r="Y3578">
        <v>7</v>
      </c>
      <c r="Z3578" t="s">
        <v>10938</v>
      </c>
      <c r="AA3578">
        <v>0.49000000000000005</v>
      </c>
    </row>
    <row r="3579" spans="1:27" x14ac:dyDescent="0.35">
      <c r="A3579">
        <v>3695</v>
      </c>
      <c r="B3579" t="s">
        <v>6201</v>
      </c>
      <c r="C3579">
        <v>2013</v>
      </c>
      <c r="D3579" s="1">
        <v>41563</v>
      </c>
      <c r="E3579" s="1">
        <v>41568</v>
      </c>
      <c r="F3579" t="s">
        <v>23</v>
      </c>
      <c r="G3579" t="s">
        <v>4057</v>
      </c>
      <c r="H3579" t="s">
        <v>4058</v>
      </c>
      <c r="I3579" t="s">
        <v>26</v>
      </c>
      <c r="J3579" t="s">
        <v>27</v>
      </c>
      <c r="K3579" t="s">
        <v>3505</v>
      </c>
      <c r="L3579" t="s">
        <v>3506</v>
      </c>
      <c r="M3579">
        <v>22153</v>
      </c>
      <c r="N3579" t="s">
        <v>3507</v>
      </c>
      <c r="O3579" t="s">
        <v>6759</v>
      </c>
      <c r="P3579" t="s">
        <v>32</v>
      </c>
      <c r="Q3579" t="s">
        <v>6552</v>
      </c>
      <c r="R3579" t="s">
        <v>6760</v>
      </c>
      <c r="S3579">
        <v>232.96</v>
      </c>
      <c r="T3579">
        <v>7</v>
      </c>
      <c r="U3579">
        <v>0</v>
      </c>
      <c r="V3579">
        <v>116.48</v>
      </c>
      <c r="W3579" t="s">
        <v>10936</v>
      </c>
      <c r="X3579" t="s">
        <v>10940</v>
      </c>
      <c r="Y3579">
        <v>10</v>
      </c>
      <c r="Z3579" t="s">
        <v>10945</v>
      </c>
      <c r="AA3579">
        <v>0.5</v>
      </c>
    </row>
    <row r="3580" spans="1:27" x14ac:dyDescent="0.35">
      <c r="A3580">
        <v>3704</v>
      </c>
      <c r="B3580" t="s">
        <v>3852</v>
      </c>
      <c r="C3580">
        <v>2012</v>
      </c>
      <c r="D3580" s="1">
        <v>41073</v>
      </c>
      <c r="E3580" s="1">
        <v>41079</v>
      </c>
      <c r="F3580" t="s">
        <v>23</v>
      </c>
      <c r="G3580" t="s">
        <v>2908</v>
      </c>
      <c r="H3580" t="s">
        <v>2909</v>
      </c>
      <c r="I3580" t="s">
        <v>26</v>
      </c>
      <c r="J3580" t="s">
        <v>27</v>
      </c>
      <c r="K3580" t="s">
        <v>3633</v>
      </c>
      <c r="L3580" t="s">
        <v>3594</v>
      </c>
      <c r="M3580">
        <v>35601</v>
      </c>
      <c r="N3580" t="s">
        <v>3507</v>
      </c>
      <c r="O3580" t="s">
        <v>6880</v>
      </c>
      <c r="P3580" t="s">
        <v>32</v>
      </c>
      <c r="Q3580" t="s">
        <v>6552</v>
      </c>
      <c r="R3580" t="s">
        <v>6881</v>
      </c>
      <c r="S3580">
        <v>19.14</v>
      </c>
      <c r="T3580">
        <v>3</v>
      </c>
      <c r="U3580">
        <v>0</v>
      </c>
      <c r="V3580">
        <v>8.8043999999999993</v>
      </c>
      <c r="W3580" t="s">
        <v>10948</v>
      </c>
      <c r="X3580" t="s">
        <v>10942</v>
      </c>
      <c r="Y3580">
        <v>6</v>
      </c>
      <c r="Z3580" t="s">
        <v>10946</v>
      </c>
      <c r="AA3580">
        <v>0.45999999999999996</v>
      </c>
    </row>
    <row r="3581" spans="1:27" x14ac:dyDescent="0.35">
      <c r="A3581">
        <v>3722</v>
      </c>
      <c r="B3581" t="s">
        <v>5519</v>
      </c>
      <c r="C3581">
        <v>2013</v>
      </c>
      <c r="D3581" s="1">
        <v>41629</v>
      </c>
      <c r="E3581" s="1">
        <v>41633</v>
      </c>
      <c r="F3581" t="s">
        <v>23</v>
      </c>
      <c r="G3581" t="s">
        <v>1577</v>
      </c>
      <c r="H3581" t="s">
        <v>1578</v>
      </c>
      <c r="I3581" t="s">
        <v>127</v>
      </c>
      <c r="J3581" t="s">
        <v>27</v>
      </c>
      <c r="K3581" t="s">
        <v>3586</v>
      </c>
      <c r="L3581" t="s">
        <v>3557</v>
      </c>
      <c r="M3581">
        <v>39212</v>
      </c>
      <c r="N3581" t="s">
        <v>3507</v>
      </c>
      <c r="O3581" t="s">
        <v>6558</v>
      </c>
      <c r="P3581" t="s">
        <v>32</v>
      </c>
      <c r="Q3581" t="s">
        <v>6552</v>
      </c>
      <c r="R3581" t="s">
        <v>6559</v>
      </c>
      <c r="S3581">
        <v>15.42</v>
      </c>
      <c r="T3581">
        <v>2</v>
      </c>
      <c r="U3581">
        <v>0</v>
      </c>
      <c r="V3581">
        <v>6.9390000000000001</v>
      </c>
      <c r="W3581" t="s">
        <v>10936</v>
      </c>
      <c r="X3581" t="s">
        <v>10940</v>
      </c>
      <c r="Y3581">
        <v>12</v>
      </c>
      <c r="Z3581" t="s">
        <v>10941</v>
      </c>
      <c r="AA3581">
        <v>0.45</v>
      </c>
    </row>
    <row r="3582" spans="1:27" x14ac:dyDescent="0.35">
      <c r="A3582">
        <v>3734</v>
      </c>
      <c r="B3582" t="s">
        <v>4707</v>
      </c>
      <c r="C3582">
        <v>2012</v>
      </c>
      <c r="D3582" s="1">
        <v>41170</v>
      </c>
      <c r="E3582" s="1">
        <v>41175</v>
      </c>
      <c r="F3582" t="s">
        <v>23</v>
      </c>
      <c r="G3582" t="s">
        <v>3443</v>
      </c>
      <c r="H3582" t="s">
        <v>3444</v>
      </c>
      <c r="I3582" t="s">
        <v>26</v>
      </c>
      <c r="J3582" t="s">
        <v>27</v>
      </c>
      <c r="K3582" t="s">
        <v>3848</v>
      </c>
      <c r="L3582" t="s">
        <v>3849</v>
      </c>
      <c r="M3582">
        <v>20735</v>
      </c>
      <c r="N3582" t="s">
        <v>3728</v>
      </c>
      <c r="O3582" t="s">
        <v>6641</v>
      </c>
      <c r="P3582" t="s">
        <v>32</v>
      </c>
      <c r="Q3582" t="s">
        <v>6552</v>
      </c>
      <c r="R3582" t="s">
        <v>6642</v>
      </c>
      <c r="S3582">
        <v>65.08</v>
      </c>
      <c r="T3582">
        <v>4</v>
      </c>
      <c r="U3582">
        <v>0</v>
      </c>
      <c r="V3582">
        <v>31.889199999999995</v>
      </c>
      <c r="W3582" t="s">
        <v>10948</v>
      </c>
      <c r="X3582" t="s">
        <v>10937</v>
      </c>
      <c r="Y3582">
        <v>9</v>
      </c>
      <c r="Z3582" t="s">
        <v>10949</v>
      </c>
      <c r="AA3582">
        <v>0.48999999999999994</v>
      </c>
    </row>
    <row r="3583" spans="1:27" x14ac:dyDescent="0.35">
      <c r="A3583">
        <v>3833</v>
      </c>
      <c r="B3583" t="s">
        <v>5520</v>
      </c>
      <c r="C3583">
        <v>2012</v>
      </c>
      <c r="D3583" s="1">
        <v>41227</v>
      </c>
      <c r="E3583" s="1">
        <v>41232</v>
      </c>
      <c r="F3583" t="s">
        <v>23</v>
      </c>
      <c r="G3583" t="s">
        <v>161</v>
      </c>
      <c r="H3583" t="s">
        <v>162</v>
      </c>
      <c r="I3583" t="s">
        <v>38</v>
      </c>
      <c r="J3583" t="s">
        <v>27</v>
      </c>
      <c r="K3583" t="s">
        <v>4789</v>
      </c>
      <c r="L3583" t="s">
        <v>3822</v>
      </c>
      <c r="M3583">
        <v>19901</v>
      </c>
      <c r="N3583" t="s">
        <v>3728</v>
      </c>
      <c r="O3583" t="s">
        <v>6882</v>
      </c>
      <c r="P3583" t="s">
        <v>32</v>
      </c>
      <c r="Q3583" t="s">
        <v>6552</v>
      </c>
      <c r="R3583" t="s">
        <v>6883</v>
      </c>
      <c r="S3583">
        <v>19.96</v>
      </c>
      <c r="T3583">
        <v>2</v>
      </c>
      <c r="U3583">
        <v>0</v>
      </c>
      <c r="V3583">
        <v>9.3811999999999998</v>
      </c>
      <c r="W3583" t="s">
        <v>10948</v>
      </c>
      <c r="X3583" t="s">
        <v>10940</v>
      </c>
      <c r="Y3583">
        <v>11</v>
      </c>
      <c r="Z3583" t="s">
        <v>10947</v>
      </c>
      <c r="AA3583">
        <v>0.47</v>
      </c>
    </row>
    <row r="3584" spans="1:27" x14ac:dyDescent="0.35">
      <c r="A3584">
        <v>3921</v>
      </c>
      <c r="B3584" t="s">
        <v>5774</v>
      </c>
      <c r="C3584">
        <v>2012</v>
      </c>
      <c r="D3584" s="1">
        <v>41244</v>
      </c>
      <c r="E3584" s="1">
        <v>41250</v>
      </c>
      <c r="F3584" t="s">
        <v>23</v>
      </c>
      <c r="G3584" t="s">
        <v>833</v>
      </c>
      <c r="H3584" t="s">
        <v>834</v>
      </c>
      <c r="I3584" t="s">
        <v>26</v>
      </c>
      <c r="J3584" t="s">
        <v>27</v>
      </c>
      <c r="K3584" t="s">
        <v>3621</v>
      </c>
      <c r="L3584" t="s">
        <v>3506</v>
      </c>
      <c r="M3584">
        <v>23320</v>
      </c>
      <c r="N3584" t="s">
        <v>3507</v>
      </c>
      <c r="O3584" t="s">
        <v>6783</v>
      </c>
      <c r="P3584" t="s">
        <v>32</v>
      </c>
      <c r="Q3584" t="s">
        <v>6552</v>
      </c>
      <c r="R3584" t="s">
        <v>6784</v>
      </c>
      <c r="S3584">
        <v>63.96</v>
      </c>
      <c r="T3584">
        <v>4</v>
      </c>
      <c r="U3584">
        <v>0</v>
      </c>
      <c r="V3584">
        <v>30.700800000000001</v>
      </c>
      <c r="W3584" t="s">
        <v>10948</v>
      </c>
      <c r="X3584" t="s">
        <v>10940</v>
      </c>
      <c r="Y3584">
        <v>12</v>
      </c>
      <c r="Z3584" t="s">
        <v>10941</v>
      </c>
      <c r="AA3584">
        <v>0.48</v>
      </c>
    </row>
    <row r="3585" spans="1:27" x14ac:dyDescent="0.35">
      <c r="A3585">
        <v>3961</v>
      </c>
      <c r="B3585" t="s">
        <v>4714</v>
      </c>
      <c r="C3585">
        <v>2012</v>
      </c>
      <c r="D3585" s="1">
        <v>41201</v>
      </c>
      <c r="E3585" s="1">
        <v>41206</v>
      </c>
      <c r="F3585" t="s">
        <v>23</v>
      </c>
      <c r="G3585" t="s">
        <v>3054</v>
      </c>
      <c r="H3585" t="s">
        <v>3055</v>
      </c>
      <c r="I3585" t="s">
        <v>26</v>
      </c>
      <c r="J3585" t="s">
        <v>27</v>
      </c>
      <c r="K3585" t="s">
        <v>3477</v>
      </c>
      <c r="L3585" t="s">
        <v>3478</v>
      </c>
      <c r="M3585">
        <v>48227</v>
      </c>
      <c r="N3585" t="s">
        <v>3479</v>
      </c>
      <c r="O3585" t="s">
        <v>6880</v>
      </c>
      <c r="P3585" t="s">
        <v>32</v>
      </c>
      <c r="Q3585" t="s">
        <v>6552</v>
      </c>
      <c r="R3585" t="s">
        <v>6881</v>
      </c>
      <c r="S3585">
        <v>38.28</v>
      </c>
      <c r="T3585">
        <v>6</v>
      </c>
      <c r="U3585">
        <v>0</v>
      </c>
      <c r="V3585">
        <v>17.608799999999999</v>
      </c>
      <c r="W3585" t="s">
        <v>10948</v>
      </c>
      <c r="X3585" t="s">
        <v>10940</v>
      </c>
      <c r="Y3585">
        <v>10</v>
      </c>
      <c r="Z3585" t="s">
        <v>10945</v>
      </c>
      <c r="AA3585">
        <v>0.45999999999999996</v>
      </c>
    </row>
    <row r="3586" spans="1:27" x14ac:dyDescent="0.35">
      <c r="A3586">
        <v>4099</v>
      </c>
      <c r="B3586" t="s">
        <v>5776</v>
      </c>
      <c r="C3586">
        <v>2011</v>
      </c>
      <c r="D3586" s="1">
        <v>40809</v>
      </c>
      <c r="E3586" s="1">
        <v>40814</v>
      </c>
      <c r="F3586" t="s">
        <v>23</v>
      </c>
      <c r="G3586" t="s">
        <v>664</v>
      </c>
      <c r="H3586" t="s">
        <v>665</v>
      </c>
      <c r="I3586" t="s">
        <v>38</v>
      </c>
      <c r="J3586" t="s">
        <v>27</v>
      </c>
      <c r="K3586" t="s">
        <v>3641</v>
      </c>
      <c r="L3586" t="s">
        <v>3642</v>
      </c>
      <c r="M3586">
        <v>55407</v>
      </c>
      <c r="N3586" t="s">
        <v>3479</v>
      </c>
      <c r="O3586" t="s">
        <v>6884</v>
      </c>
      <c r="P3586" t="s">
        <v>32</v>
      </c>
      <c r="Q3586" t="s">
        <v>6552</v>
      </c>
      <c r="R3586" t="s">
        <v>6885</v>
      </c>
      <c r="S3586">
        <v>9449.9500000000007</v>
      </c>
      <c r="T3586">
        <v>5</v>
      </c>
      <c r="U3586">
        <v>0</v>
      </c>
      <c r="V3586">
        <v>4630.4755000000005</v>
      </c>
      <c r="W3586" t="s">
        <v>10944</v>
      </c>
      <c r="X3586" t="s">
        <v>10937</v>
      </c>
      <c r="Y3586">
        <v>9</v>
      </c>
      <c r="Z3586" t="s">
        <v>10949</v>
      </c>
      <c r="AA3586">
        <v>0.49</v>
      </c>
    </row>
    <row r="3587" spans="1:27" x14ac:dyDescent="0.35">
      <c r="A3587">
        <v>4100</v>
      </c>
      <c r="B3587" t="s">
        <v>5776</v>
      </c>
      <c r="C3587">
        <v>2011</v>
      </c>
      <c r="D3587" s="1">
        <v>40809</v>
      </c>
      <c r="E3587" s="1">
        <v>40814</v>
      </c>
      <c r="F3587" t="s">
        <v>23</v>
      </c>
      <c r="G3587" t="s">
        <v>664</v>
      </c>
      <c r="H3587" t="s">
        <v>665</v>
      </c>
      <c r="I3587" t="s">
        <v>38</v>
      </c>
      <c r="J3587" t="s">
        <v>27</v>
      </c>
      <c r="K3587" t="s">
        <v>3641</v>
      </c>
      <c r="L3587" t="s">
        <v>3642</v>
      </c>
      <c r="M3587">
        <v>55407</v>
      </c>
      <c r="N3587" t="s">
        <v>3479</v>
      </c>
      <c r="O3587" t="s">
        <v>6798</v>
      </c>
      <c r="P3587" t="s">
        <v>32</v>
      </c>
      <c r="Q3587" t="s">
        <v>6552</v>
      </c>
      <c r="R3587" t="s">
        <v>6799</v>
      </c>
      <c r="S3587">
        <v>12.94</v>
      </c>
      <c r="T3587">
        <v>2</v>
      </c>
      <c r="U3587">
        <v>0</v>
      </c>
      <c r="V3587">
        <v>6.47</v>
      </c>
      <c r="W3587" t="s">
        <v>10944</v>
      </c>
      <c r="X3587" t="s">
        <v>10937</v>
      </c>
      <c r="Y3587">
        <v>9</v>
      </c>
      <c r="Z3587" t="s">
        <v>10949</v>
      </c>
      <c r="AA3587">
        <v>0.5</v>
      </c>
    </row>
    <row r="3588" spans="1:27" x14ac:dyDescent="0.35">
      <c r="A3588">
        <v>4143</v>
      </c>
      <c r="B3588" t="s">
        <v>6886</v>
      </c>
      <c r="C3588">
        <v>2011</v>
      </c>
      <c r="D3588" s="1">
        <v>40682</v>
      </c>
      <c r="E3588" s="1">
        <v>40686</v>
      </c>
      <c r="F3588" t="s">
        <v>23</v>
      </c>
      <c r="G3588" t="s">
        <v>6337</v>
      </c>
      <c r="H3588" t="s">
        <v>6338</v>
      </c>
      <c r="I3588" t="s">
        <v>38</v>
      </c>
      <c r="J3588" t="s">
        <v>27</v>
      </c>
      <c r="K3588" t="s">
        <v>4351</v>
      </c>
      <c r="L3588" t="s">
        <v>3478</v>
      </c>
      <c r="M3588">
        <v>48640</v>
      </c>
      <c r="N3588" t="s">
        <v>3479</v>
      </c>
      <c r="O3588" t="s">
        <v>6880</v>
      </c>
      <c r="P3588" t="s">
        <v>32</v>
      </c>
      <c r="Q3588" t="s">
        <v>6552</v>
      </c>
      <c r="R3588" t="s">
        <v>6881</v>
      </c>
      <c r="S3588">
        <v>57.42</v>
      </c>
      <c r="T3588">
        <v>9</v>
      </c>
      <c r="U3588">
        <v>0</v>
      </c>
      <c r="V3588">
        <v>26.413199999999996</v>
      </c>
      <c r="W3588" t="s">
        <v>10944</v>
      </c>
      <c r="X3588" t="s">
        <v>10942</v>
      </c>
      <c r="Y3588">
        <v>5</v>
      </c>
      <c r="Z3588" t="s">
        <v>10952</v>
      </c>
      <c r="AA3588">
        <v>0.45999999999999991</v>
      </c>
    </row>
    <row r="3589" spans="1:27" x14ac:dyDescent="0.35">
      <c r="A3589">
        <v>4164</v>
      </c>
      <c r="B3589" t="s">
        <v>6357</v>
      </c>
      <c r="C3589">
        <v>2012</v>
      </c>
      <c r="D3589" s="1">
        <v>40982</v>
      </c>
      <c r="E3589" s="1">
        <v>40986</v>
      </c>
      <c r="F3589" t="s">
        <v>23</v>
      </c>
      <c r="G3589" t="s">
        <v>1390</v>
      </c>
      <c r="H3589" t="s">
        <v>1391</v>
      </c>
      <c r="I3589" t="s">
        <v>38</v>
      </c>
      <c r="J3589" t="s">
        <v>27</v>
      </c>
      <c r="K3589" t="s">
        <v>4789</v>
      </c>
      <c r="L3589" t="s">
        <v>4745</v>
      </c>
      <c r="M3589">
        <v>3820</v>
      </c>
      <c r="N3589" t="s">
        <v>3728</v>
      </c>
      <c r="O3589" t="s">
        <v>6852</v>
      </c>
      <c r="P3589" t="s">
        <v>32</v>
      </c>
      <c r="Q3589" t="s">
        <v>6552</v>
      </c>
      <c r="R3589" t="s">
        <v>6853</v>
      </c>
      <c r="S3589">
        <v>671.93999999999994</v>
      </c>
      <c r="T3589">
        <v>3</v>
      </c>
      <c r="U3589">
        <v>0</v>
      </c>
      <c r="V3589">
        <v>315.81179999999995</v>
      </c>
      <c r="W3589" t="s">
        <v>10948</v>
      </c>
      <c r="X3589" t="s">
        <v>10950</v>
      </c>
      <c r="Y3589">
        <v>3</v>
      </c>
      <c r="Z3589" t="s">
        <v>10953</v>
      </c>
      <c r="AA3589">
        <v>0.47</v>
      </c>
    </row>
    <row r="3590" spans="1:27" x14ac:dyDescent="0.35">
      <c r="A3590">
        <v>4215</v>
      </c>
      <c r="B3590" t="s">
        <v>6887</v>
      </c>
      <c r="C3590">
        <v>2013</v>
      </c>
      <c r="D3590" s="1">
        <v>41338</v>
      </c>
      <c r="E3590" s="1">
        <v>41342</v>
      </c>
      <c r="F3590" t="s">
        <v>23</v>
      </c>
      <c r="G3590" t="s">
        <v>2255</v>
      </c>
      <c r="H3590" t="s">
        <v>2256</v>
      </c>
      <c r="I3590" t="s">
        <v>38</v>
      </c>
      <c r="J3590" t="s">
        <v>27</v>
      </c>
      <c r="K3590" t="s">
        <v>4311</v>
      </c>
      <c r="L3590" t="s">
        <v>3626</v>
      </c>
      <c r="M3590">
        <v>46544</v>
      </c>
      <c r="N3590" t="s">
        <v>3479</v>
      </c>
      <c r="O3590" t="s">
        <v>6888</v>
      </c>
      <c r="P3590" t="s">
        <v>32</v>
      </c>
      <c r="Q3590" t="s">
        <v>6552</v>
      </c>
      <c r="R3590" t="s">
        <v>6889</v>
      </c>
      <c r="S3590">
        <v>128.39999999999998</v>
      </c>
      <c r="T3590">
        <v>3</v>
      </c>
      <c r="U3590">
        <v>0</v>
      </c>
      <c r="V3590">
        <v>64.199999999999989</v>
      </c>
      <c r="W3590" t="s">
        <v>10936</v>
      </c>
      <c r="X3590" t="s">
        <v>10950</v>
      </c>
      <c r="Y3590">
        <v>3</v>
      </c>
      <c r="Z3590" t="s">
        <v>10953</v>
      </c>
      <c r="AA3590">
        <v>0.5</v>
      </c>
    </row>
    <row r="3591" spans="1:27" x14ac:dyDescent="0.35">
      <c r="A3591">
        <v>4280</v>
      </c>
      <c r="B3591" t="s">
        <v>3898</v>
      </c>
      <c r="C3591">
        <v>2013</v>
      </c>
      <c r="D3591" s="1">
        <v>41381</v>
      </c>
      <c r="E3591" s="1">
        <v>41385</v>
      </c>
      <c r="F3591" t="s">
        <v>23</v>
      </c>
      <c r="G3591" t="s">
        <v>3899</v>
      </c>
      <c r="H3591" t="s">
        <v>3900</v>
      </c>
      <c r="I3591" t="s">
        <v>26</v>
      </c>
      <c r="J3591" t="s">
        <v>27</v>
      </c>
      <c r="K3591" t="s">
        <v>2903</v>
      </c>
      <c r="L3591" t="s">
        <v>3901</v>
      </c>
      <c r="M3591">
        <v>8701</v>
      </c>
      <c r="N3591" t="s">
        <v>3728</v>
      </c>
      <c r="O3591" t="s">
        <v>6769</v>
      </c>
      <c r="P3591" t="s">
        <v>32</v>
      </c>
      <c r="Q3591" t="s">
        <v>6552</v>
      </c>
      <c r="R3591" t="s">
        <v>6770</v>
      </c>
      <c r="S3591">
        <v>25.299999999999997</v>
      </c>
      <c r="T3591">
        <v>5</v>
      </c>
      <c r="U3591">
        <v>0</v>
      </c>
      <c r="V3591">
        <v>11.890999999999998</v>
      </c>
      <c r="W3591" t="s">
        <v>10936</v>
      </c>
      <c r="X3591" t="s">
        <v>10942</v>
      </c>
      <c r="Y3591">
        <v>4</v>
      </c>
      <c r="Z3591" t="s">
        <v>10943</v>
      </c>
      <c r="AA3591">
        <v>0.47</v>
      </c>
    </row>
    <row r="3592" spans="1:27" x14ac:dyDescent="0.35">
      <c r="A3592">
        <v>4370</v>
      </c>
      <c r="B3592" t="s">
        <v>6091</v>
      </c>
      <c r="C3592">
        <v>2013</v>
      </c>
      <c r="D3592" s="1">
        <v>41584</v>
      </c>
      <c r="E3592" s="1">
        <v>41589</v>
      </c>
      <c r="F3592" t="s">
        <v>23</v>
      </c>
      <c r="G3592" t="s">
        <v>1061</v>
      </c>
      <c r="H3592" t="s">
        <v>1062</v>
      </c>
      <c r="I3592" t="s">
        <v>127</v>
      </c>
      <c r="J3592" t="s">
        <v>27</v>
      </c>
      <c r="K3592" t="s">
        <v>3993</v>
      </c>
      <c r="L3592" t="s">
        <v>3626</v>
      </c>
      <c r="M3592">
        <v>46226</v>
      </c>
      <c r="N3592" t="s">
        <v>3479</v>
      </c>
      <c r="O3592" t="s">
        <v>6730</v>
      </c>
      <c r="P3592" t="s">
        <v>32</v>
      </c>
      <c r="Q3592" t="s">
        <v>6552</v>
      </c>
      <c r="R3592" t="s">
        <v>6731</v>
      </c>
      <c r="S3592">
        <v>104.9</v>
      </c>
      <c r="T3592">
        <v>5</v>
      </c>
      <c r="U3592">
        <v>0</v>
      </c>
      <c r="V3592">
        <v>50.351999999999997</v>
      </c>
      <c r="W3592" t="s">
        <v>10936</v>
      </c>
      <c r="X3592" t="s">
        <v>10940</v>
      </c>
      <c r="Y3592">
        <v>11</v>
      </c>
      <c r="Z3592" t="s">
        <v>10947</v>
      </c>
      <c r="AA3592">
        <v>0.47999999999999993</v>
      </c>
    </row>
    <row r="3593" spans="1:27" x14ac:dyDescent="0.35">
      <c r="A3593">
        <v>4409</v>
      </c>
      <c r="B3593" t="s">
        <v>6890</v>
      </c>
      <c r="C3593">
        <v>2013</v>
      </c>
      <c r="D3593" s="1">
        <v>41599</v>
      </c>
      <c r="E3593" s="1">
        <v>41604</v>
      </c>
      <c r="F3593" t="s">
        <v>23</v>
      </c>
      <c r="G3593" t="s">
        <v>6118</v>
      </c>
      <c r="H3593" t="s">
        <v>6119</v>
      </c>
      <c r="I3593" t="s">
        <v>26</v>
      </c>
      <c r="J3593" t="s">
        <v>27</v>
      </c>
      <c r="K3593" t="s">
        <v>3521</v>
      </c>
      <c r="L3593" t="s">
        <v>3626</v>
      </c>
      <c r="M3593">
        <v>47201</v>
      </c>
      <c r="N3593" t="s">
        <v>3479</v>
      </c>
      <c r="O3593" t="s">
        <v>6832</v>
      </c>
      <c r="P3593" t="s">
        <v>32</v>
      </c>
      <c r="Q3593" t="s">
        <v>6552</v>
      </c>
      <c r="R3593" t="s">
        <v>6833</v>
      </c>
      <c r="S3593">
        <v>4.91</v>
      </c>
      <c r="T3593">
        <v>1</v>
      </c>
      <c r="U3593">
        <v>0</v>
      </c>
      <c r="V3593">
        <v>2.3077000000000001</v>
      </c>
      <c r="W3593" t="s">
        <v>10936</v>
      </c>
      <c r="X3593" t="s">
        <v>10940</v>
      </c>
      <c r="Y3593">
        <v>11</v>
      </c>
      <c r="Z3593" t="s">
        <v>10947</v>
      </c>
      <c r="AA3593">
        <v>0.47000000000000003</v>
      </c>
    </row>
    <row r="3594" spans="1:27" x14ac:dyDescent="0.35">
      <c r="A3594">
        <v>4415</v>
      </c>
      <c r="B3594" t="s">
        <v>6891</v>
      </c>
      <c r="C3594">
        <v>2014</v>
      </c>
      <c r="D3594" s="1">
        <v>41871</v>
      </c>
      <c r="E3594" s="1">
        <v>41875</v>
      </c>
      <c r="F3594" t="s">
        <v>23</v>
      </c>
      <c r="G3594" t="s">
        <v>295</v>
      </c>
      <c r="H3594" t="s">
        <v>296</v>
      </c>
      <c r="I3594" t="s">
        <v>26</v>
      </c>
      <c r="J3594" t="s">
        <v>27</v>
      </c>
      <c r="K3594" t="s">
        <v>3993</v>
      </c>
      <c r="L3594" t="s">
        <v>3785</v>
      </c>
      <c r="M3594">
        <v>1841</v>
      </c>
      <c r="N3594" t="s">
        <v>3728</v>
      </c>
      <c r="O3594" t="s">
        <v>6811</v>
      </c>
      <c r="P3594" t="s">
        <v>32</v>
      </c>
      <c r="Q3594" t="s">
        <v>6552</v>
      </c>
      <c r="R3594" t="s">
        <v>6812</v>
      </c>
      <c r="S3594">
        <v>387.99</v>
      </c>
      <c r="T3594">
        <v>1</v>
      </c>
      <c r="U3594">
        <v>0</v>
      </c>
      <c r="V3594">
        <v>182.3553</v>
      </c>
      <c r="W3594" t="s">
        <v>10939</v>
      </c>
      <c r="X3594" t="s">
        <v>10937</v>
      </c>
      <c r="Y3594">
        <v>8</v>
      </c>
      <c r="Z3594" t="s">
        <v>10954</v>
      </c>
      <c r="AA3594">
        <v>0.47</v>
      </c>
    </row>
    <row r="3595" spans="1:27" x14ac:dyDescent="0.35">
      <c r="A3595">
        <v>4447</v>
      </c>
      <c r="B3595" t="s">
        <v>5785</v>
      </c>
      <c r="C3595">
        <v>2011</v>
      </c>
      <c r="D3595" s="1">
        <v>40863</v>
      </c>
      <c r="E3595" s="1">
        <v>40868</v>
      </c>
      <c r="F3595" t="s">
        <v>23</v>
      </c>
      <c r="G3595" t="s">
        <v>267</v>
      </c>
      <c r="H3595" t="s">
        <v>268</v>
      </c>
      <c r="I3595" t="s">
        <v>127</v>
      </c>
      <c r="J3595" t="s">
        <v>27</v>
      </c>
      <c r="K3595" t="s">
        <v>4534</v>
      </c>
      <c r="L3595" t="s">
        <v>3626</v>
      </c>
      <c r="M3595">
        <v>47401</v>
      </c>
      <c r="N3595" t="s">
        <v>3479</v>
      </c>
      <c r="O3595" t="s">
        <v>6878</v>
      </c>
      <c r="P3595" t="s">
        <v>32</v>
      </c>
      <c r="Q3595" t="s">
        <v>6552</v>
      </c>
      <c r="R3595" t="s">
        <v>6879</v>
      </c>
      <c r="S3595">
        <v>29.12</v>
      </c>
      <c r="T3595">
        <v>4</v>
      </c>
      <c r="U3595">
        <v>0</v>
      </c>
      <c r="V3595">
        <v>14.268800000000001</v>
      </c>
      <c r="W3595" t="s">
        <v>10944</v>
      </c>
      <c r="X3595" t="s">
        <v>10940</v>
      </c>
      <c r="Y3595">
        <v>11</v>
      </c>
      <c r="Z3595" t="s">
        <v>10947</v>
      </c>
      <c r="AA3595">
        <v>0.49</v>
      </c>
    </row>
    <row r="3596" spans="1:27" x14ac:dyDescent="0.35">
      <c r="A3596">
        <v>4512</v>
      </c>
      <c r="B3596" t="s">
        <v>5537</v>
      </c>
      <c r="C3596">
        <v>2013</v>
      </c>
      <c r="D3596" s="1">
        <v>41589</v>
      </c>
      <c r="E3596" s="1">
        <v>41593</v>
      </c>
      <c r="F3596" t="s">
        <v>23</v>
      </c>
      <c r="G3596" t="s">
        <v>2802</v>
      </c>
      <c r="H3596" t="s">
        <v>2803</v>
      </c>
      <c r="I3596" t="s">
        <v>26</v>
      </c>
      <c r="J3596" t="s">
        <v>27</v>
      </c>
      <c r="K3596" t="s">
        <v>3505</v>
      </c>
      <c r="L3596" t="s">
        <v>3501</v>
      </c>
      <c r="M3596">
        <v>65807</v>
      </c>
      <c r="N3596" t="s">
        <v>3479</v>
      </c>
      <c r="O3596" t="s">
        <v>6612</v>
      </c>
      <c r="P3596" t="s">
        <v>32</v>
      </c>
      <c r="Q3596" t="s">
        <v>6552</v>
      </c>
      <c r="R3596" t="s">
        <v>6613</v>
      </c>
      <c r="S3596">
        <v>81.96</v>
      </c>
      <c r="T3596">
        <v>2</v>
      </c>
      <c r="U3596">
        <v>0</v>
      </c>
      <c r="V3596">
        <v>39.340799999999994</v>
      </c>
      <c r="W3596" t="s">
        <v>10936</v>
      </c>
      <c r="X3596" t="s">
        <v>10940</v>
      </c>
      <c r="Y3596">
        <v>11</v>
      </c>
      <c r="Z3596" t="s">
        <v>10947</v>
      </c>
      <c r="AA3596">
        <v>0.48</v>
      </c>
    </row>
    <row r="3597" spans="1:27" x14ac:dyDescent="0.35">
      <c r="A3597">
        <v>4579</v>
      </c>
      <c r="B3597" t="s">
        <v>6892</v>
      </c>
      <c r="C3597">
        <v>2012</v>
      </c>
      <c r="D3597" s="1">
        <v>41069</v>
      </c>
      <c r="E3597" s="1">
        <v>41075</v>
      </c>
      <c r="F3597" t="s">
        <v>23</v>
      </c>
      <c r="G3597" t="s">
        <v>6764</v>
      </c>
      <c r="H3597" t="s">
        <v>6765</v>
      </c>
      <c r="I3597" t="s">
        <v>127</v>
      </c>
      <c r="J3597" t="s">
        <v>27</v>
      </c>
      <c r="K3597" t="s">
        <v>4147</v>
      </c>
      <c r="L3597" t="s">
        <v>3506</v>
      </c>
      <c r="M3597">
        <v>23666</v>
      </c>
      <c r="N3597" t="s">
        <v>3507</v>
      </c>
      <c r="O3597" t="s">
        <v>6893</v>
      </c>
      <c r="P3597" t="s">
        <v>32</v>
      </c>
      <c r="Q3597" t="s">
        <v>6552</v>
      </c>
      <c r="R3597" t="s">
        <v>6894</v>
      </c>
      <c r="S3597">
        <v>113.10000000000001</v>
      </c>
      <c r="T3597">
        <v>3</v>
      </c>
      <c r="U3597">
        <v>0</v>
      </c>
      <c r="V3597">
        <v>56.550000000000004</v>
      </c>
      <c r="W3597" t="s">
        <v>10948</v>
      </c>
      <c r="X3597" t="s">
        <v>10942</v>
      </c>
      <c r="Y3597">
        <v>6</v>
      </c>
      <c r="Z3597" t="s">
        <v>10946</v>
      </c>
      <c r="AA3597">
        <v>0.5</v>
      </c>
    </row>
    <row r="3598" spans="1:27" x14ac:dyDescent="0.35">
      <c r="A3598">
        <v>4736</v>
      </c>
      <c r="B3598" t="s">
        <v>5119</v>
      </c>
      <c r="C3598">
        <v>2012</v>
      </c>
      <c r="D3598" s="1">
        <v>41073</v>
      </c>
      <c r="E3598" s="1">
        <v>41079</v>
      </c>
      <c r="F3598" t="s">
        <v>23</v>
      </c>
      <c r="G3598" t="s">
        <v>3403</v>
      </c>
      <c r="H3598" t="s">
        <v>3404</v>
      </c>
      <c r="I3598" t="s">
        <v>127</v>
      </c>
      <c r="J3598" t="s">
        <v>27</v>
      </c>
      <c r="K3598" t="s">
        <v>5120</v>
      </c>
      <c r="L3598" t="s">
        <v>4680</v>
      </c>
      <c r="M3598">
        <v>4240</v>
      </c>
      <c r="N3598" t="s">
        <v>3728</v>
      </c>
      <c r="O3598" t="s">
        <v>6601</v>
      </c>
      <c r="P3598" t="s">
        <v>32</v>
      </c>
      <c r="Q3598" t="s">
        <v>6552</v>
      </c>
      <c r="R3598" t="s">
        <v>6602</v>
      </c>
      <c r="S3598">
        <v>8.26</v>
      </c>
      <c r="T3598">
        <v>2</v>
      </c>
      <c r="U3598">
        <v>0</v>
      </c>
      <c r="V3598">
        <v>3.8822000000000001</v>
      </c>
      <c r="W3598" t="s">
        <v>10948</v>
      </c>
      <c r="X3598" t="s">
        <v>10942</v>
      </c>
      <c r="Y3598">
        <v>6</v>
      </c>
      <c r="Z3598" t="s">
        <v>10946</v>
      </c>
      <c r="AA3598">
        <v>0.47000000000000003</v>
      </c>
    </row>
    <row r="3599" spans="1:27" x14ac:dyDescent="0.35">
      <c r="A3599">
        <v>4737</v>
      </c>
      <c r="B3599" t="s">
        <v>5119</v>
      </c>
      <c r="C3599">
        <v>2012</v>
      </c>
      <c r="D3599" s="1">
        <v>41073</v>
      </c>
      <c r="E3599" s="1">
        <v>41079</v>
      </c>
      <c r="F3599" t="s">
        <v>23</v>
      </c>
      <c r="G3599" t="s">
        <v>3403</v>
      </c>
      <c r="H3599" t="s">
        <v>3404</v>
      </c>
      <c r="I3599" t="s">
        <v>127</v>
      </c>
      <c r="J3599" t="s">
        <v>27</v>
      </c>
      <c r="K3599" t="s">
        <v>5120</v>
      </c>
      <c r="L3599" t="s">
        <v>4680</v>
      </c>
      <c r="M3599">
        <v>4240</v>
      </c>
      <c r="N3599" t="s">
        <v>3728</v>
      </c>
      <c r="O3599" t="s">
        <v>6895</v>
      </c>
      <c r="P3599" t="s">
        <v>32</v>
      </c>
      <c r="Q3599" t="s">
        <v>6552</v>
      </c>
      <c r="R3599" t="s">
        <v>6896</v>
      </c>
      <c r="S3599">
        <v>29.84</v>
      </c>
      <c r="T3599">
        <v>2</v>
      </c>
      <c r="U3599">
        <v>0</v>
      </c>
      <c r="V3599">
        <v>13.427999999999997</v>
      </c>
      <c r="W3599" t="s">
        <v>10948</v>
      </c>
      <c r="X3599" t="s">
        <v>10942</v>
      </c>
      <c r="Y3599">
        <v>6</v>
      </c>
      <c r="Z3599" t="s">
        <v>10946</v>
      </c>
      <c r="AA3599">
        <v>0.4499999999999999</v>
      </c>
    </row>
    <row r="3600" spans="1:27" x14ac:dyDescent="0.35">
      <c r="A3600">
        <v>4796</v>
      </c>
      <c r="B3600" t="s">
        <v>6897</v>
      </c>
      <c r="C3600">
        <v>2012</v>
      </c>
      <c r="D3600" s="1">
        <v>41134</v>
      </c>
      <c r="E3600" s="1">
        <v>41138</v>
      </c>
      <c r="F3600" t="s">
        <v>23</v>
      </c>
      <c r="G3600" t="s">
        <v>1272</v>
      </c>
      <c r="H3600" t="s">
        <v>1273</v>
      </c>
      <c r="I3600" t="s">
        <v>38</v>
      </c>
      <c r="J3600" t="s">
        <v>27</v>
      </c>
      <c r="K3600" t="s">
        <v>4163</v>
      </c>
      <c r="L3600" t="s">
        <v>3522</v>
      </c>
      <c r="M3600">
        <v>30062</v>
      </c>
      <c r="N3600" t="s">
        <v>3507</v>
      </c>
      <c r="O3600" t="s">
        <v>6566</v>
      </c>
      <c r="P3600" t="s">
        <v>32</v>
      </c>
      <c r="Q3600" t="s">
        <v>6552</v>
      </c>
      <c r="R3600" t="s">
        <v>66</v>
      </c>
      <c r="S3600">
        <v>5.64</v>
      </c>
      <c r="T3600">
        <v>3</v>
      </c>
      <c r="U3600">
        <v>0</v>
      </c>
      <c r="V3600">
        <v>2.7071999999999994</v>
      </c>
      <c r="W3600" t="s">
        <v>10948</v>
      </c>
      <c r="X3600" t="s">
        <v>10937</v>
      </c>
      <c r="Y3600">
        <v>8</v>
      </c>
      <c r="Z3600" t="s">
        <v>10954</v>
      </c>
      <c r="AA3600">
        <v>0.47999999999999993</v>
      </c>
    </row>
    <row r="3601" spans="1:27" x14ac:dyDescent="0.35">
      <c r="A3601">
        <v>4820</v>
      </c>
      <c r="B3601" t="s">
        <v>6898</v>
      </c>
      <c r="C3601">
        <v>2014</v>
      </c>
      <c r="D3601" s="1">
        <v>41799</v>
      </c>
      <c r="E3601" s="1">
        <v>41805</v>
      </c>
      <c r="F3601" t="s">
        <v>23</v>
      </c>
      <c r="G3601" t="s">
        <v>2935</v>
      </c>
      <c r="H3601" t="s">
        <v>2936</v>
      </c>
      <c r="I3601" t="s">
        <v>38</v>
      </c>
      <c r="J3601" t="s">
        <v>27</v>
      </c>
      <c r="K3601" t="s">
        <v>5455</v>
      </c>
      <c r="L3601" t="s">
        <v>3727</v>
      </c>
      <c r="M3601">
        <v>6360</v>
      </c>
      <c r="N3601" t="s">
        <v>3728</v>
      </c>
      <c r="O3601" t="s">
        <v>6711</v>
      </c>
      <c r="P3601" t="s">
        <v>32</v>
      </c>
      <c r="Q3601" t="s">
        <v>6552</v>
      </c>
      <c r="R3601" t="s">
        <v>6712</v>
      </c>
      <c r="S3601">
        <v>10.36</v>
      </c>
      <c r="T3601">
        <v>2</v>
      </c>
      <c r="U3601">
        <v>0</v>
      </c>
      <c r="V3601">
        <v>5.0763999999999996</v>
      </c>
      <c r="W3601" t="s">
        <v>10939</v>
      </c>
      <c r="X3601" t="s">
        <v>10942</v>
      </c>
      <c r="Y3601">
        <v>6</v>
      </c>
      <c r="Z3601" t="s">
        <v>10946</v>
      </c>
      <c r="AA3601">
        <v>0.49</v>
      </c>
    </row>
    <row r="3602" spans="1:27" x14ac:dyDescent="0.35">
      <c r="A3602">
        <v>4834</v>
      </c>
      <c r="B3602" t="s">
        <v>5793</v>
      </c>
      <c r="C3602">
        <v>2011</v>
      </c>
      <c r="D3602" s="1">
        <v>40854</v>
      </c>
      <c r="E3602" s="1">
        <v>40859</v>
      </c>
      <c r="F3602" t="s">
        <v>23</v>
      </c>
      <c r="G3602" t="s">
        <v>671</v>
      </c>
      <c r="H3602" t="s">
        <v>672</v>
      </c>
      <c r="I3602" t="s">
        <v>38</v>
      </c>
      <c r="J3602" t="s">
        <v>27</v>
      </c>
      <c r="K3602" t="s">
        <v>5794</v>
      </c>
      <c r="L3602" t="s">
        <v>3572</v>
      </c>
      <c r="M3602">
        <v>54401</v>
      </c>
      <c r="N3602" t="s">
        <v>3479</v>
      </c>
      <c r="O3602" t="s">
        <v>6601</v>
      </c>
      <c r="P3602" t="s">
        <v>32</v>
      </c>
      <c r="Q3602" t="s">
        <v>6552</v>
      </c>
      <c r="R3602" t="s">
        <v>6602</v>
      </c>
      <c r="S3602">
        <v>12.39</v>
      </c>
      <c r="T3602">
        <v>3</v>
      </c>
      <c r="U3602">
        <v>0</v>
      </c>
      <c r="V3602">
        <v>5.8232999999999997</v>
      </c>
      <c r="W3602" t="s">
        <v>10944</v>
      </c>
      <c r="X3602" t="s">
        <v>10940</v>
      </c>
      <c r="Y3602">
        <v>11</v>
      </c>
      <c r="Z3602" t="s">
        <v>10947</v>
      </c>
      <c r="AA3602">
        <v>0.47</v>
      </c>
    </row>
    <row r="3603" spans="1:27" x14ac:dyDescent="0.35">
      <c r="A3603">
        <v>4861</v>
      </c>
      <c r="B3603" t="s">
        <v>6899</v>
      </c>
      <c r="C3603">
        <v>2013</v>
      </c>
      <c r="D3603" s="1">
        <v>41627</v>
      </c>
      <c r="E3603" s="1">
        <v>41633</v>
      </c>
      <c r="F3603" t="s">
        <v>23</v>
      </c>
      <c r="G3603" t="s">
        <v>57</v>
      </c>
      <c r="H3603" t="s">
        <v>58</v>
      </c>
      <c r="I3603" t="s">
        <v>26</v>
      </c>
      <c r="J3603" t="s">
        <v>27</v>
      </c>
      <c r="K3603" t="s">
        <v>4045</v>
      </c>
      <c r="L3603" t="s">
        <v>3901</v>
      </c>
      <c r="M3603">
        <v>7960</v>
      </c>
      <c r="N3603" t="s">
        <v>3728</v>
      </c>
      <c r="O3603" t="s">
        <v>6590</v>
      </c>
      <c r="P3603" t="s">
        <v>32</v>
      </c>
      <c r="Q3603" t="s">
        <v>6552</v>
      </c>
      <c r="R3603" t="s">
        <v>6591</v>
      </c>
      <c r="S3603">
        <v>1793.98</v>
      </c>
      <c r="T3603">
        <v>2</v>
      </c>
      <c r="U3603">
        <v>0</v>
      </c>
      <c r="V3603">
        <v>843.17059999999992</v>
      </c>
      <c r="W3603" t="s">
        <v>10936</v>
      </c>
      <c r="X3603" t="s">
        <v>10940</v>
      </c>
      <c r="Y3603">
        <v>12</v>
      </c>
      <c r="Z3603" t="s">
        <v>10941</v>
      </c>
      <c r="AA3603">
        <v>0.47</v>
      </c>
    </row>
    <row r="3604" spans="1:27" x14ac:dyDescent="0.35">
      <c r="A3604">
        <v>4937</v>
      </c>
      <c r="B3604" t="s">
        <v>6900</v>
      </c>
      <c r="C3604">
        <v>2014</v>
      </c>
      <c r="D3604" s="1">
        <v>41646</v>
      </c>
      <c r="E3604" s="1">
        <v>41653</v>
      </c>
      <c r="F3604" t="s">
        <v>23</v>
      </c>
      <c r="G3604" t="s">
        <v>2080</v>
      </c>
      <c r="H3604" t="s">
        <v>2081</v>
      </c>
      <c r="I3604" t="s">
        <v>127</v>
      </c>
      <c r="J3604" t="s">
        <v>27</v>
      </c>
      <c r="K3604" t="s">
        <v>4385</v>
      </c>
      <c r="L3604" t="s">
        <v>3594</v>
      </c>
      <c r="M3604">
        <v>35401</v>
      </c>
      <c r="N3604" t="s">
        <v>3507</v>
      </c>
      <c r="O3604" t="s">
        <v>6630</v>
      </c>
      <c r="P3604" t="s">
        <v>32</v>
      </c>
      <c r="Q3604" t="s">
        <v>6552</v>
      </c>
      <c r="R3604" t="s">
        <v>6631</v>
      </c>
      <c r="S3604">
        <v>33.74</v>
      </c>
      <c r="T3604">
        <v>7</v>
      </c>
      <c r="U3604">
        <v>0</v>
      </c>
      <c r="V3604">
        <v>15.5204</v>
      </c>
      <c r="W3604" t="s">
        <v>10939</v>
      </c>
      <c r="X3604" t="s">
        <v>10950</v>
      </c>
      <c r="Y3604">
        <v>1</v>
      </c>
      <c r="Z3604" t="s">
        <v>10951</v>
      </c>
      <c r="AA3604">
        <v>0.45999999999999996</v>
      </c>
    </row>
    <row r="3605" spans="1:27" x14ac:dyDescent="0.35">
      <c r="A3605">
        <v>5025</v>
      </c>
      <c r="B3605" t="s">
        <v>4343</v>
      </c>
      <c r="C3605">
        <v>2014</v>
      </c>
      <c r="D3605" s="1">
        <v>41850</v>
      </c>
      <c r="E3605" s="1">
        <v>41855</v>
      </c>
      <c r="F3605" t="s">
        <v>23</v>
      </c>
      <c r="G3605" t="s">
        <v>2693</v>
      </c>
      <c r="H3605" t="s">
        <v>2694</v>
      </c>
      <c r="I3605" t="s">
        <v>38</v>
      </c>
      <c r="J3605" t="s">
        <v>27</v>
      </c>
      <c r="K3605" t="s">
        <v>4041</v>
      </c>
      <c r="L3605" t="s">
        <v>3540</v>
      </c>
      <c r="M3605">
        <v>73120</v>
      </c>
      <c r="N3605" t="s">
        <v>3479</v>
      </c>
      <c r="O3605" t="s">
        <v>6901</v>
      </c>
      <c r="P3605" t="s">
        <v>32</v>
      </c>
      <c r="Q3605" t="s">
        <v>6552</v>
      </c>
      <c r="R3605" t="s">
        <v>6902</v>
      </c>
      <c r="S3605">
        <v>33.479999999999997</v>
      </c>
      <c r="T3605">
        <v>2</v>
      </c>
      <c r="U3605">
        <v>0</v>
      </c>
      <c r="V3605">
        <v>16.405199999999997</v>
      </c>
      <c r="W3605" t="s">
        <v>10939</v>
      </c>
      <c r="X3605" t="s">
        <v>10937</v>
      </c>
      <c r="Y3605">
        <v>7</v>
      </c>
      <c r="Z3605" t="s">
        <v>10938</v>
      </c>
      <c r="AA3605">
        <v>0.48999999999999994</v>
      </c>
    </row>
    <row r="3606" spans="1:27" x14ac:dyDescent="0.35">
      <c r="A3606">
        <v>5062</v>
      </c>
      <c r="B3606" t="s">
        <v>4848</v>
      </c>
      <c r="C3606">
        <v>2012</v>
      </c>
      <c r="D3606" s="1">
        <v>41037</v>
      </c>
      <c r="E3606" s="1">
        <v>41041</v>
      </c>
      <c r="F3606" t="s">
        <v>23</v>
      </c>
      <c r="G3606" t="s">
        <v>2832</v>
      </c>
      <c r="H3606" t="s">
        <v>2833</v>
      </c>
      <c r="I3606" t="s">
        <v>38</v>
      </c>
      <c r="J3606" t="s">
        <v>27</v>
      </c>
      <c r="K3606" t="s">
        <v>3641</v>
      </c>
      <c r="L3606" t="s">
        <v>3642</v>
      </c>
      <c r="M3606">
        <v>55407</v>
      </c>
      <c r="N3606" t="s">
        <v>3479</v>
      </c>
      <c r="O3606" t="s">
        <v>6903</v>
      </c>
      <c r="P3606" t="s">
        <v>32</v>
      </c>
      <c r="Q3606" t="s">
        <v>6552</v>
      </c>
      <c r="R3606" t="s">
        <v>6904</v>
      </c>
      <c r="S3606">
        <v>43.98</v>
      </c>
      <c r="T3606">
        <v>2</v>
      </c>
      <c r="U3606">
        <v>0</v>
      </c>
      <c r="V3606">
        <v>21.99</v>
      </c>
      <c r="W3606" t="s">
        <v>10948</v>
      </c>
      <c r="X3606" t="s">
        <v>10942</v>
      </c>
      <c r="Y3606">
        <v>5</v>
      </c>
      <c r="Z3606" t="s">
        <v>10952</v>
      </c>
      <c r="AA3606">
        <v>0.5</v>
      </c>
    </row>
    <row r="3607" spans="1:27" x14ac:dyDescent="0.35">
      <c r="A3607">
        <v>5079</v>
      </c>
      <c r="B3607" t="s">
        <v>6905</v>
      </c>
      <c r="C3607">
        <v>2014</v>
      </c>
      <c r="D3607" s="1">
        <v>41955</v>
      </c>
      <c r="E3607" s="1">
        <v>41961</v>
      </c>
      <c r="F3607" t="s">
        <v>23</v>
      </c>
      <c r="G3607" t="s">
        <v>659</v>
      </c>
      <c r="H3607" t="s">
        <v>660</v>
      </c>
      <c r="I3607" t="s">
        <v>127</v>
      </c>
      <c r="J3607" t="s">
        <v>27</v>
      </c>
      <c r="K3607" t="s">
        <v>3571</v>
      </c>
      <c r="L3607" t="s">
        <v>3572</v>
      </c>
      <c r="M3607">
        <v>53209</v>
      </c>
      <c r="N3607" t="s">
        <v>3479</v>
      </c>
      <c r="O3607" t="s">
        <v>6906</v>
      </c>
      <c r="P3607" t="s">
        <v>32</v>
      </c>
      <c r="Q3607" t="s">
        <v>6552</v>
      </c>
      <c r="R3607" t="s">
        <v>6907</v>
      </c>
      <c r="S3607">
        <v>18.240000000000002</v>
      </c>
      <c r="T3607">
        <v>3</v>
      </c>
      <c r="U3607">
        <v>0</v>
      </c>
      <c r="V3607">
        <v>8.5727999999999991</v>
      </c>
      <c r="W3607" t="s">
        <v>10939</v>
      </c>
      <c r="X3607" t="s">
        <v>10940</v>
      </c>
      <c r="Y3607">
        <v>11</v>
      </c>
      <c r="Z3607" t="s">
        <v>10947</v>
      </c>
      <c r="AA3607">
        <v>0.46999999999999992</v>
      </c>
    </row>
    <row r="3608" spans="1:27" x14ac:dyDescent="0.35">
      <c r="A3608">
        <v>5349</v>
      </c>
      <c r="B3608" t="s">
        <v>6908</v>
      </c>
      <c r="C3608">
        <v>2012</v>
      </c>
      <c r="D3608" s="1">
        <v>40912</v>
      </c>
      <c r="E3608" s="1">
        <v>40918</v>
      </c>
      <c r="F3608" t="s">
        <v>23</v>
      </c>
      <c r="G3608" t="s">
        <v>1375</v>
      </c>
      <c r="H3608" t="s">
        <v>1376</v>
      </c>
      <c r="I3608" t="s">
        <v>26</v>
      </c>
      <c r="J3608" t="s">
        <v>27</v>
      </c>
      <c r="K3608" t="s">
        <v>5871</v>
      </c>
      <c r="L3608" t="s">
        <v>3642</v>
      </c>
      <c r="M3608">
        <v>55125</v>
      </c>
      <c r="N3608" t="s">
        <v>3479</v>
      </c>
      <c r="O3608" t="s">
        <v>6909</v>
      </c>
      <c r="P3608" t="s">
        <v>32</v>
      </c>
      <c r="Q3608" t="s">
        <v>6552</v>
      </c>
      <c r="R3608" t="s">
        <v>6910</v>
      </c>
      <c r="S3608">
        <v>32.339999999999996</v>
      </c>
      <c r="T3608">
        <v>3</v>
      </c>
      <c r="U3608">
        <v>0</v>
      </c>
      <c r="V3608">
        <v>15.523199999999999</v>
      </c>
      <c r="W3608" t="s">
        <v>10948</v>
      </c>
      <c r="X3608" t="s">
        <v>10950</v>
      </c>
      <c r="Y3608">
        <v>1</v>
      </c>
      <c r="Z3608" t="s">
        <v>10951</v>
      </c>
      <c r="AA3608">
        <v>0.48000000000000004</v>
      </c>
    </row>
    <row r="3609" spans="1:27" x14ac:dyDescent="0.35">
      <c r="A3609">
        <v>5387</v>
      </c>
      <c r="B3609" t="s">
        <v>6911</v>
      </c>
      <c r="C3609">
        <v>2014</v>
      </c>
      <c r="D3609" s="1">
        <v>41711</v>
      </c>
      <c r="E3609" s="1">
        <v>41716</v>
      </c>
      <c r="F3609" t="s">
        <v>23</v>
      </c>
      <c r="G3609" t="s">
        <v>749</v>
      </c>
      <c r="H3609" t="s">
        <v>750</v>
      </c>
      <c r="I3609" t="s">
        <v>38</v>
      </c>
      <c r="J3609" t="s">
        <v>27</v>
      </c>
      <c r="K3609" t="s">
        <v>6912</v>
      </c>
      <c r="L3609" t="s">
        <v>3631</v>
      </c>
      <c r="M3609">
        <v>72756</v>
      </c>
      <c r="N3609" t="s">
        <v>3507</v>
      </c>
      <c r="O3609" t="s">
        <v>6719</v>
      </c>
      <c r="P3609" t="s">
        <v>32</v>
      </c>
      <c r="Q3609" t="s">
        <v>6552</v>
      </c>
      <c r="R3609" t="s">
        <v>6720</v>
      </c>
      <c r="S3609">
        <v>40.410000000000004</v>
      </c>
      <c r="T3609">
        <v>9</v>
      </c>
      <c r="U3609">
        <v>0</v>
      </c>
      <c r="V3609">
        <v>18.5886</v>
      </c>
      <c r="W3609" t="s">
        <v>10939</v>
      </c>
      <c r="X3609" t="s">
        <v>10950</v>
      </c>
      <c r="Y3609">
        <v>3</v>
      </c>
      <c r="Z3609" t="s">
        <v>10953</v>
      </c>
      <c r="AA3609">
        <v>0.45999999999999996</v>
      </c>
    </row>
    <row r="3610" spans="1:27" x14ac:dyDescent="0.35">
      <c r="A3610">
        <v>5394</v>
      </c>
      <c r="B3610" t="s">
        <v>3944</v>
      </c>
      <c r="C3610">
        <v>2011</v>
      </c>
      <c r="D3610" s="1">
        <v>40866</v>
      </c>
      <c r="E3610" s="1">
        <v>40872</v>
      </c>
      <c r="F3610" t="s">
        <v>23</v>
      </c>
      <c r="G3610" t="s">
        <v>2105</v>
      </c>
      <c r="H3610" t="s">
        <v>2106</v>
      </c>
      <c r="I3610" t="s">
        <v>26</v>
      </c>
      <c r="J3610" t="s">
        <v>27</v>
      </c>
      <c r="K3610" t="s">
        <v>3920</v>
      </c>
      <c r="L3610" t="s">
        <v>3822</v>
      </c>
      <c r="M3610">
        <v>19805</v>
      </c>
      <c r="N3610" t="s">
        <v>3728</v>
      </c>
      <c r="O3610" t="s">
        <v>6913</v>
      </c>
      <c r="P3610" t="s">
        <v>32</v>
      </c>
      <c r="Q3610" t="s">
        <v>6552</v>
      </c>
      <c r="R3610" t="s">
        <v>6914</v>
      </c>
      <c r="S3610">
        <v>213.08</v>
      </c>
      <c r="T3610">
        <v>7</v>
      </c>
      <c r="U3610">
        <v>0</v>
      </c>
      <c r="V3610">
        <v>102.2784</v>
      </c>
      <c r="W3610" t="s">
        <v>10944</v>
      </c>
      <c r="X3610" t="s">
        <v>10940</v>
      </c>
      <c r="Y3610">
        <v>11</v>
      </c>
      <c r="Z3610" t="s">
        <v>10947</v>
      </c>
      <c r="AA3610">
        <v>0.48</v>
      </c>
    </row>
    <row r="3611" spans="1:27" x14ac:dyDescent="0.35">
      <c r="A3611">
        <v>5451</v>
      </c>
      <c r="B3611" t="s">
        <v>5149</v>
      </c>
      <c r="C3611">
        <v>2011</v>
      </c>
      <c r="D3611" s="1">
        <v>40798</v>
      </c>
      <c r="E3611" s="1">
        <v>40805</v>
      </c>
      <c r="F3611" t="s">
        <v>23</v>
      </c>
      <c r="G3611" t="s">
        <v>5150</v>
      </c>
      <c r="H3611" t="s">
        <v>5151</v>
      </c>
      <c r="I3611" t="s">
        <v>127</v>
      </c>
      <c r="J3611" t="s">
        <v>27</v>
      </c>
      <c r="K3611" t="s">
        <v>5152</v>
      </c>
      <c r="L3611" t="s">
        <v>4569</v>
      </c>
      <c r="M3611">
        <v>66062</v>
      </c>
      <c r="N3611" t="s">
        <v>3479</v>
      </c>
      <c r="O3611" t="s">
        <v>6915</v>
      </c>
      <c r="P3611" t="s">
        <v>32</v>
      </c>
      <c r="Q3611" t="s">
        <v>6552</v>
      </c>
      <c r="R3611" t="s">
        <v>6916</v>
      </c>
      <c r="S3611">
        <v>331.96</v>
      </c>
      <c r="T3611">
        <v>2</v>
      </c>
      <c r="U3611">
        <v>0</v>
      </c>
      <c r="V3611">
        <v>149.38199999999998</v>
      </c>
      <c r="W3611" t="s">
        <v>10944</v>
      </c>
      <c r="X3611" t="s">
        <v>10937</v>
      </c>
      <c r="Y3611">
        <v>9</v>
      </c>
      <c r="Z3611" t="s">
        <v>10949</v>
      </c>
      <c r="AA3611">
        <v>0.44999999999999996</v>
      </c>
    </row>
    <row r="3612" spans="1:27" x14ac:dyDescent="0.35">
      <c r="A3612">
        <v>5479</v>
      </c>
      <c r="B3612" t="s">
        <v>6917</v>
      </c>
      <c r="C3612">
        <v>2013</v>
      </c>
      <c r="D3612" s="1">
        <v>41599</v>
      </c>
      <c r="E3612" s="1">
        <v>41603</v>
      </c>
      <c r="F3612" t="s">
        <v>23</v>
      </c>
      <c r="G3612" t="s">
        <v>2478</v>
      </c>
      <c r="H3612" t="s">
        <v>2479</v>
      </c>
      <c r="I3612" t="s">
        <v>38</v>
      </c>
      <c r="J3612" t="s">
        <v>27</v>
      </c>
      <c r="K3612" t="s">
        <v>3821</v>
      </c>
      <c r="L3612" t="s">
        <v>3822</v>
      </c>
      <c r="M3612">
        <v>19711</v>
      </c>
      <c r="N3612" t="s">
        <v>3728</v>
      </c>
      <c r="O3612" t="s">
        <v>6918</v>
      </c>
      <c r="P3612" t="s">
        <v>32</v>
      </c>
      <c r="Q3612" t="s">
        <v>6552</v>
      </c>
      <c r="R3612" t="s">
        <v>6919</v>
      </c>
      <c r="S3612">
        <v>128.39999999999998</v>
      </c>
      <c r="T3612">
        <v>3</v>
      </c>
      <c r="U3612">
        <v>0</v>
      </c>
      <c r="V3612">
        <v>62.915999999999997</v>
      </c>
      <c r="W3612" t="s">
        <v>10936</v>
      </c>
      <c r="X3612" t="s">
        <v>10940</v>
      </c>
      <c r="Y3612">
        <v>11</v>
      </c>
      <c r="Z3612" t="s">
        <v>10947</v>
      </c>
      <c r="AA3612">
        <v>0.49000000000000005</v>
      </c>
    </row>
    <row r="3613" spans="1:27" x14ac:dyDescent="0.35">
      <c r="A3613">
        <v>5539</v>
      </c>
      <c r="B3613" t="s">
        <v>6920</v>
      </c>
      <c r="C3613">
        <v>2012</v>
      </c>
      <c r="D3613" s="1">
        <v>41012</v>
      </c>
      <c r="E3613" s="1">
        <v>41019</v>
      </c>
      <c r="F3613" t="s">
        <v>23</v>
      </c>
      <c r="G3613" t="s">
        <v>1653</v>
      </c>
      <c r="H3613" t="s">
        <v>1654</v>
      </c>
      <c r="I3613" t="s">
        <v>38</v>
      </c>
      <c r="J3613" t="s">
        <v>27</v>
      </c>
      <c r="K3613" t="s">
        <v>6921</v>
      </c>
      <c r="L3613" t="s">
        <v>4210</v>
      </c>
      <c r="M3613">
        <v>68701</v>
      </c>
      <c r="N3613" t="s">
        <v>3479</v>
      </c>
      <c r="O3613" t="s">
        <v>6922</v>
      </c>
      <c r="P3613" t="s">
        <v>32</v>
      </c>
      <c r="Q3613" t="s">
        <v>6552</v>
      </c>
      <c r="R3613" t="s">
        <v>6923</v>
      </c>
      <c r="S3613">
        <v>17.43</v>
      </c>
      <c r="T3613">
        <v>3</v>
      </c>
      <c r="U3613">
        <v>0</v>
      </c>
      <c r="V3613">
        <v>8.0177999999999994</v>
      </c>
      <c r="W3613" t="s">
        <v>10948</v>
      </c>
      <c r="X3613" t="s">
        <v>10942</v>
      </c>
      <c r="Y3613">
        <v>4</v>
      </c>
      <c r="Z3613" t="s">
        <v>10943</v>
      </c>
      <c r="AA3613">
        <v>0.45999999999999996</v>
      </c>
    </row>
    <row r="3614" spans="1:27" x14ac:dyDescent="0.35">
      <c r="A3614">
        <v>5597</v>
      </c>
      <c r="B3614" t="s">
        <v>6924</v>
      </c>
      <c r="C3614">
        <v>2012</v>
      </c>
      <c r="D3614" s="1">
        <v>41177</v>
      </c>
      <c r="E3614" s="1">
        <v>41181</v>
      </c>
      <c r="F3614" t="s">
        <v>23</v>
      </c>
      <c r="G3614" t="s">
        <v>634</v>
      </c>
      <c r="H3614" t="s">
        <v>635</v>
      </c>
      <c r="I3614" t="s">
        <v>38</v>
      </c>
      <c r="J3614" t="s">
        <v>27</v>
      </c>
      <c r="K3614" t="s">
        <v>2773</v>
      </c>
      <c r="L3614" t="s">
        <v>4745</v>
      </c>
      <c r="M3614">
        <v>3301</v>
      </c>
      <c r="N3614" t="s">
        <v>3728</v>
      </c>
      <c r="O3614" t="s">
        <v>6791</v>
      </c>
      <c r="P3614" t="s">
        <v>32</v>
      </c>
      <c r="Q3614" t="s">
        <v>6552</v>
      </c>
      <c r="R3614" t="s">
        <v>6792</v>
      </c>
      <c r="S3614">
        <v>68.62</v>
      </c>
      <c r="T3614">
        <v>2</v>
      </c>
      <c r="U3614">
        <v>0</v>
      </c>
      <c r="V3614">
        <v>32.251400000000004</v>
      </c>
      <c r="W3614" t="s">
        <v>10948</v>
      </c>
      <c r="X3614" t="s">
        <v>10937</v>
      </c>
      <c r="Y3614">
        <v>9</v>
      </c>
      <c r="Z3614" t="s">
        <v>10949</v>
      </c>
      <c r="AA3614">
        <v>0.47000000000000003</v>
      </c>
    </row>
    <row r="3615" spans="1:27" x14ac:dyDescent="0.35">
      <c r="A3615">
        <v>5633</v>
      </c>
      <c r="B3615" t="s">
        <v>3618</v>
      </c>
      <c r="C3615">
        <v>2011</v>
      </c>
      <c r="D3615" s="1">
        <v>40586</v>
      </c>
      <c r="E3615" s="1">
        <v>40590</v>
      </c>
      <c r="F3615" t="s">
        <v>23</v>
      </c>
      <c r="G3615" t="s">
        <v>3619</v>
      </c>
      <c r="H3615" t="s">
        <v>3620</v>
      </c>
      <c r="I3615" t="s">
        <v>38</v>
      </c>
      <c r="J3615" t="s">
        <v>27</v>
      </c>
      <c r="K3615" t="s">
        <v>3621</v>
      </c>
      <c r="L3615" t="s">
        <v>3506</v>
      </c>
      <c r="M3615">
        <v>23320</v>
      </c>
      <c r="N3615" t="s">
        <v>3507</v>
      </c>
      <c r="O3615" t="s">
        <v>6551</v>
      </c>
      <c r="P3615" t="s">
        <v>32</v>
      </c>
      <c r="Q3615" t="s">
        <v>6552</v>
      </c>
      <c r="R3615" t="s">
        <v>6553</v>
      </c>
      <c r="S3615">
        <v>17.46</v>
      </c>
      <c r="T3615">
        <v>2</v>
      </c>
      <c r="U3615">
        <v>0</v>
      </c>
      <c r="V3615">
        <v>8.2061999999999991</v>
      </c>
      <c r="W3615" t="s">
        <v>10944</v>
      </c>
      <c r="X3615" t="s">
        <v>10950</v>
      </c>
      <c r="Y3615">
        <v>2</v>
      </c>
      <c r="Z3615" t="s">
        <v>10955</v>
      </c>
      <c r="AA3615">
        <v>0.46999999999999992</v>
      </c>
    </row>
    <row r="3616" spans="1:27" x14ac:dyDescent="0.35">
      <c r="A3616">
        <v>5681</v>
      </c>
      <c r="B3616" t="s">
        <v>6925</v>
      </c>
      <c r="C3616">
        <v>2013</v>
      </c>
      <c r="D3616" s="1">
        <v>41542</v>
      </c>
      <c r="E3616" s="1">
        <v>41548</v>
      </c>
      <c r="F3616" t="s">
        <v>23</v>
      </c>
      <c r="G3616" t="s">
        <v>599</v>
      </c>
      <c r="H3616" t="s">
        <v>600</v>
      </c>
      <c r="I3616" t="s">
        <v>38</v>
      </c>
      <c r="J3616" t="s">
        <v>27</v>
      </c>
      <c r="K3616" t="s">
        <v>3706</v>
      </c>
      <c r="L3616" t="s">
        <v>3540</v>
      </c>
      <c r="M3616">
        <v>74012</v>
      </c>
      <c r="N3616" t="s">
        <v>3479</v>
      </c>
      <c r="O3616" t="s">
        <v>6880</v>
      </c>
      <c r="P3616" t="s">
        <v>32</v>
      </c>
      <c r="Q3616" t="s">
        <v>6552</v>
      </c>
      <c r="R3616" t="s">
        <v>6881</v>
      </c>
      <c r="S3616">
        <v>6.38</v>
      </c>
      <c r="T3616">
        <v>1</v>
      </c>
      <c r="U3616">
        <v>0</v>
      </c>
      <c r="V3616">
        <v>2.9347999999999996</v>
      </c>
      <c r="W3616" t="s">
        <v>10936</v>
      </c>
      <c r="X3616" t="s">
        <v>10937</v>
      </c>
      <c r="Y3616">
        <v>9</v>
      </c>
      <c r="Z3616" t="s">
        <v>10949</v>
      </c>
      <c r="AA3616">
        <v>0.45999999999999996</v>
      </c>
    </row>
    <row r="3617" spans="1:27" x14ac:dyDescent="0.35">
      <c r="A3617">
        <v>5852</v>
      </c>
      <c r="B3617" t="s">
        <v>3959</v>
      </c>
      <c r="C3617">
        <v>2012</v>
      </c>
      <c r="D3617" s="1">
        <v>41223</v>
      </c>
      <c r="E3617" s="1">
        <v>41227</v>
      </c>
      <c r="F3617" t="s">
        <v>23</v>
      </c>
      <c r="G3617" t="s">
        <v>3960</v>
      </c>
      <c r="H3617" t="s">
        <v>3961</v>
      </c>
      <c r="I3617" t="s">
        <v>127</v>
      </c>
      <c r="J3617" t="s">
        <v>27</v>
      </c>
      <c r="K3617" t="s">
        <v>2823</v>
      </c>
      <c r="L3617" t="s">
        <v>3642</v>
      </c>
      <c r="M3617">
        <v>55113</v>
      </c>
      <c r="N3617" t="s">
        <v>3479</v>
      </c>
      <c r="O3617" t="s">
        <v>6926</v>
      </c>
      <c r="P3617" t="s">
        <v>32</v>
      </c>
      <c r="Q3617" t="s">
        <v>6552</v>
      </c>
      <c r="R3617" t="s">
        <v>6927</v>
      </c>
      <c r="S3617">
        <v>74.760000000000005</v>
      </c>
      <c r="T3617">
        <v>3</v>
      </c>
      <c r="U3617">
        <v>0</v>
      </c>
      <c r="V3617">
        <v>34.389600000000002</v>
      </c>
      <c r="W3617" t="s">
        <v>10948</v>
      </c>
      <c r="X3617" t="s">
        <v>10940</v>
      </c>
      <c r="Y3617">
        <v>11</v>
      </c>
      <c r="Z3617" t="s">
        <v>10947</v>
      </c>
      <c r="AA3617">
        <v>0.45999999999999996</v>
      </c>
    </row>
    <row r="3618" spans="1:27" x14ac:dyDescent="0.35">
      <c r="A3618">
        <v>5854</v>
      </c>
      <c r="B3618" t="s">
        <v>6928</v>
      </c>
      <c r="C3618">
        <v>2011</v>
      </c>
      <c r="D3618" s="1">
        <v>40796</v>
      </c>
      <c r="E3618" s="1">
        <v>40800</v>
      </c>
      <c r="F3618" t="s">
        <v>23</v>
      </c>
      <c r="G3618" t="s">
        <v>5307</v>
      </c>
      <c r="H3618" t="s">
        <v>5308</v>
      </c>
      <c r="I3618" t="s">
        <v>127</v>
      </c>
      <c r="J3618" t="s">
        <v>27</v>
      </c>
      <c r="K3618" t="s">
        <v>3649</v>
      </c>
      <c r="L3618" t="s">
        <v>3506</v>
      </c>
      <c r="M3618">
        <v>23464</v>
      </c>
      <c r="N3618" t="s">
        <v>3507</v>
      </c>
      <c r="O3618" t="s">
        <v>6587</v>
      </c>
      <c r="P3618" t="s">
        <v>32</v>
      </c>
      <c r="Q3618" t="s">
        <v>6552</v>
      </c>
      <c r="R3618" t="s">
        <v>6588</v>
      </c>
      <c r="S3618">
        <v>9.64</v>
      </c>
      <c r="T3618">
        <v>2</v>
      </c>
      <c r="U3618">
        <v>0</v>
      </c>
      <c r="V3618">
        <v>4.7236000000000002</v>
      </c>
      <c r="W3618" t="s">
        <v>10944</v>
      </c>
      <c r="X3618" t="s">
        <v>10937</v>
      </c>
      <c r="Y3618">
        <v>9</v>
      </c>
      <c r="Z3618" t="s">
        <v>10949</v>
      </c>
      <c r="AA3618">
        <v>0.49</v>
      </c>
    </row>
    <row r="3619" spans="1:27" x14ac:dyDescent="0.35">
      <c r="A3619">
        <v>5877</v>
      </c>
      <c r="B3619" t="s">
        <v>6219</v>
      </c>
      <c r="C3619">
        <v>2011</v>
      </c>
      <c r="D3619" s="1">
        <v>40684</v>
      </c>
      <c r="E3619" s="1">
        <v>40689</v>
      </c>
      <c r="F3619" t="s">
        <v>23</v>
      </c>
      <c r="G3619" t="s">
        <v>2037</v>
      </c>
      <c r="H3619" t="s">
        <v>2038</v>
      </c>
      <c r="I3619" t="s">
        <v>127</v>
      </c>
      <c r="J3619" t="s">
        <v>27</v>
      </c>
      <c r="K3619" t="s">
        <v>3993</v>
      </c>
      <c r="L3619" t="s">
        <v>3785</v>
      </c>
      <c r="M3619">
        <v>1841</v>
      </c>
      <c r="N3619" t="s">
        <v>3728</v>
      </c>
      <c r="O3619" t="s">
        <v>6673</v>
      </c>
      <c r="P3619" t="s">
        <v>32</v>
      </c>
      <c r="Q3619" t="s">
        <v>6552</v>
      </c>
      <c r="R3619" t="s">
        <v>6674</v>
      </c>
      <c r="S3619">
        <v>447.85999999999996</v>
      </c>
      <c r="T3619">
        <v>7</v>
      </c>
      <c r="U3619">
        <v>0</v>
      </c>
      <c r="V3619">
        <v>219.45140000000001</v>
      </c>
      <c r="W3619" t="s">
        <v>10944</v>
      </c>
      <c r="X3619" t="s">
        <v>10942</v>
      </c>
      <c r="Y3619">
        <v>5</v>
      </c>
      <c r="Z3619" t="s">
        <v>10952</v>
      </c>
      <c r="AA3619">
        <v>0.49000000000000005</v>
      </c>
    </row>
    <row r="3620" spans="1:27" x14ac:dyDescent="0.35">
      <c r="A3620">
        <v>5894</v>
      </c>
      <c r="B3620" t="s">
        <v>6929</v>
      </c>
      <c r="C3620">
        <v>2014</v>
      </c>
      <c r="D3620" s="1">
        <v>41893</v>
      </c>
      <c r="E3620" s="1">
        <v>41897</v>
      </c>
      <c r="F3620" t="s">
        <v>23</v>
      </c>
      <c r="G3620" t="s">
        <v>1465</v>
      </c>
      <c r="H3620" t="s">
        <v>1466</v>
      </c>
      <c r="I3620" t="s">
        <v>38</v>
      </c>
      <c r="J3620" t="s">
        <v>27</v>
      </c>
      <c r="K3620" t="s">
        <v>3829</v>
      </c>
      <c r="L3620" t="s">
        <v>3522</v>
      </c>
      <c r="M3620">
        <v>30318</v>
      </c>
      <c r="N3620" t="s">
        <v>3507</v>
      </c>
      <c r="O3620" t="s">
        <v>6930</v>
      </c>
      <c r="P3620" t="s">
        <v>32</v>
      </c>
      <c r="Q3620" t="s">
        <v>6552</v>
      </c>
      <c r="R3620" t="s">
        <v>6931</v>
      </c>
      <c r="S3620">
        <v>2.78</v>
      </c>
      <c r="T3620">
        <v>1</v>
      </c>
      <c r="U3620">
        <v>0</v>
      </c>
      <c r="V3620">
        <v>1.3621999999999999</v>
      </c>
      <c r="W3620" t="s">
        <v>10939</v>
      </c>
      <c r="X3620" t="s">
        <v>10937</v>
      </c>
      <c r="Y3620">
        <v>9</v>
      </c>
      <c r="Z3620" t="s">
        <v>10949</v>
      </c>
      <c r="AA3620">
        <v>0.49</v>
      </c>
    </row>
    <row r="3621" spans="1:27" x14ac:dyDescent="0.35">
      <c r="A3621">
        <v>5980</v>
      </c>
      <c r="B3621" t="s">
        <v>3636</v>
      </c>
      <c r="C3621">
        <v>2011</v>
      </c>
      <c r="D3621" s="1">
        <v>40793</v>
      </c>
      <c r="E3621" s="1">
        <v>40799</v>
      </c>
      <c r="F3621" t="s">
        <v>23</v>
      </c>
      <c r="G3621" t="s">
        <v>857</v>
      </c>
      <c r="H3621" t="s">
        <v>858</v>
      </c>
      <c r="I3621" t="s">
        <v>127</v>
      </c>
      <c r="J3621" t="s">
        <v>27</v>
      </c>
      <c r="K3621" t="s">
        <v>3637</v>
      </c>
      <c r="L3621" t="s">
        <v>3540</v>
      </c>
      <c r="M3621">
        <v>74133</v>
      </c>
      <c r="N3621" t="s">
        <v>3479</v>
      </c>
      <c r="O3621" t="s">
        <v>6699</v>
      </c>
      <c r="P3621" t="s">
        <v>32</v>
      </c>
      <c r="Q3621" t="s">
        <v>6552</v>
      </c>
      <c r="R3621" t="s">
        <v>6700</v>
      </c>
      <c r="S3621">
        <v>32.06</v>
      </c>
      <c r="T3621">
        <v>2</v>
      </c>
      <c r="U3621">
        <v>0</v>
      </c>
      <c r="V3621">
        <v>15.3888</v>
      </c>
      <c r="W3621" t="s">
        <v>10944</v>
      </c>
      <c r="X3621" t="s">
        <v>10937</v>
      </c>
      <c r="Y3621">
        <v>9</v>
      </c>
      <c r="Z3621" t="s">
        <v>10949</v>
      </c>
      <c r="AA3621">
        <v>0.48</v>
      </c>
    </row>
    <row r="3622" spans="1:27" x14ac:dyDescent="0.35">
      <c r="A3622">
        <v>5986</v>
      </c>
      <c r="B3622" t="s">
        <v>3962</v>
      </c>
      <c r="C3622">
        <v>2013</v>
      </c>
      <c r="D3622" s="1">
        <v>41475</v>
      </c>
      <c r="E3622" s="1">
        <v>41481</v>
      </c>
      <c r="F3622" t="s">
        <v>23</v>
      </c>
      <c r="G3622" t="s">
        <v>3963</v>
      </c>
      <c r="H3622" t="s">
        <v>3964</v>
      </c>
      <c r="I3622" t="s">
        <v>38</v>
      </c>
      <c r="J3622" t="s">
        <v>27</v>
      </c>
      <c r="K3622" t="s">
        <v>3965</v>
      </c>
      <c r="L3622" t="s">
        <v>3557</v>
      </c>
      <c r="M3622">
        <v>39401</v>
      </c>
      <c r="N3622" t="s">
        <v>3507</v>
      </c>
      <c r="O3622" t="s">
        <v>6932</v>
      </c>
      <c r="P3622" t="s">
        <v>32</v>
      </c>
      <c r="Q3622" t="s">
        <v>6552</v>
      </c>
      <c r="R3622" t="s">
        <v>6933</v>
      </c>
      <c r="S3622">
        <v>77.56</v>
      </c>
      <c r="T3622">
        <v>2</v>
      </c>
      <c r="U3622">
        <v>0</v>
      </c>
      <c r="V3622">
        <v>35.677599999999998</v>
      </c>
      <c r="W3622" t="s">
        <v>10936</v>
      </c>
      <c r="X3622" t="s">
        <v>10937</v>
      </c>
      <c r="Y3622">
        <v>7</v>
      </c>
      <c r="Z3622" t="s">
        <v>10938</v>
      </c>
      <c r="AA3622">
        <v>0.45999999999999996</v>
      </c>
    </row>
    <row r="3623" spans="1:27" x14ac:dyDescent="0.35">
      <c r="A3623">
        <v>5989</v>
      </c>
      <c r="B3623" t="s">
        <v>3962</v>
      </c>
      <c r="C3623">
        <v>2013</v>
      </c>
      <c r="D3623" s="1">
        <v>41475</v>
      </c>
      <c r="E3623" s="1">
        <v>41481</v>
      </c>
      <c r="F3623" t="s">
        <v>23</v>
      </c>
      <c r="G3623" t="s">
        <v>3963</v>
      </c>
      <c r="H3623" t="s">
        <v>3964</v>
      </c>
      <c r="I3623" t="s">
        <v>38</v>
      </c>
      <c r="J3623" t="s">
        <v>27</v>
      </c>
      <c r="K3623" t="s">
        <v>3965</v>
      </c>
      <c r="L3623" t="s">
        <v>3557</v>
      </c>
      <c r="M3623">
        <v>39401</v>
      </c>
      <c r="N3623" t="s">
        <v>3507</v>
      </c>
      <c r="O3623" t="s">
        <v>6838</v>
      </c>
      <c r="P3623" t="s">
        <v>32</v>
      </c>
      <c r="Q3623" t="s">
        <v>6552</v>
      </c>
      <c r="R3623" t="s">
        <v>6839</v>
      </c>
      <c r="S3623">
        <v>8.6</v>
      </c>
      <c r="T3623">
        <v>1</v>
      </c>
      <c r="U3623">
        <v>0</v>
      </c>
      <c r="V3623">
        <v>4.0419999999999998</v>
      </c>
      <c r="W3623" t="s">
        <v>10936</v>
      </c>
      <c r="X3623" t="s">
        <v>10937</v>
      </c>
      <c r="Y3623">
        <v>7</v>
      </c>
      <c r="Z3623" t="s">
        <v>10938</v>
      </c>
      <c r="AA3623">
        <v>0.47</v>
      </c>
    </row>
    <row r="3624" spans="1:27" x14ac:dyDescent="0.35">
      <c r="A3624">
        <v>6038</v>
      </c>
      <c r="B3624" t="s">
        <v>5566</v>
      </c>
      <c r="C3624">
        <v>2013</v>
      </c>
      <c r="D3624" s="1">
        <v>41522</v>
      </c>
      <c r="E3624" s="1">
        <v>41526</v>
      </c>
      <c r="F3624" t="s">
        <v>23</v>
      </c>
      <c r="G3624" t="s">
        <v>1627</v>
      </c>
      <c r="H3624" t="s">
        <v>1628</v>
      </c>
      <c r="I3624" t="s">
        <v>38</v>
      </c>
      <c r="J3624" t="s">
        <v>27</v>
      </c>
      <c r="K3624" t="s">
        <v>4557</v>
      </c>
      <c r="L3624" t="s">
        <v>3603</v>
      </c>
      <c r="M3624">
        <v>40324</v>
      </c>
      <c r="N3624" t="s">
        <v>3507</v>
      </c>
      <c r="O3624" t="s">
        <v>6661</v>
      </c>
      <c r="P3624" t="s">
        <v>32</v>
      </c>
      <c r="Q3624" t="s">
        <v>6552</v>
      </c>
      <c r="R3624" t="s">
        <v>6662</v>
      </c>
      <c r="S3624">
        <v>113.94</v>
      </c>
      <c r="T3624">
        <v>6</v>
      </c>
      <c r="U3624">
        <v>0</v>
      </c>
      <c r="V3624">
        <v>54.691199999999995</v>
      </c>
      <c r="W3624" t="s">
        <v>10936</v>
      </c>
      <c r="X3624" t="s">
        <v>10937</v>
      </c>
      <c r="Y3624">
        <v>9</v>
      </c>
      <c r="Z3624" t="s">
        <v>10949</v>
      </c>
      <c r="AA3624">
        <v>0.48</v>
      </c>
    </row>
    <row r="3625" spans="1:27" x14ac:dyDescent="0.35">
      <c r="A3625">
        <v>6173</v>
      </c>
      <c r="B3625" t="s">
        <v>5174</v>
      </c>
      <c r="C3625">
        <v>2011</v>
      </c>
      <c r="D3625" s="1">
        <v>40757</v>
      </c>
      <c r="E3625" s="1">
        <v>40763</v>
      </c>
      <c r="F3625" t="s">
        <v>23</v>
      </c>
      <c r="G3625" t="s">
        <v>2014</v>
      </c>
      <c r="H3625" t="s">
        <v>2015</v>
      </c>
      <c r="I3625" t="s">
        <v>127</v>
      </c>
      <c r="J3625" t="s">
        <v>27</v>
      </c>
      <c r="K3625" t="s">
        <v>3505</v>
      </c>
      <c r="L3625" t="s">
        <v>3501</v>
      </c>
      <c r="M3625">
        <v>65807</v>
      </c>
      <c r="N3625" t="s">
        <v>3479</v>
      </c>
      <c r="O3625" t="s">
        <v>6751</v>
      </c>
      <c r="P3625" t="s">
        <v>32</v>
      </c>
      <c r="Q3625" t="s">
        <v>6552</v>
      </c>
      <c r="R3625" t="s">
        <v>6752</v>
      </c>
      <c r="S3625">
        <v>26.7</v>
      </c>
      <c r="T3625">
        <v>5</v>
      </c>
      <c r="U3625">
        <v>0</v>
      </c>
      <c r="V3625">
        <v>12.548999999999999</v>
      </c>
      <c r="W3625" t="s">
        <v>10944</v>
      </c>
      <c r="X3625" t="s">
        <v>10937</v>
      </c>
      <c r="Y3625">
        <v>8</v>
      </c>
      <c r="Z3625" t="s">
        <v>10954</v>
      </c>
      <c r="AA3625">
        <v>0.47</v>
      </c>
    </row>
    <row r="3626" spans="1:27" x14ac:dyDescent="0.35">
      <c r="A3626">
        <v>6183</v>
      </c>
      <c r="B3626" t="s">
        <v>4363</v>
      </c>
      <c r="C3626">
        <v>2012</v>
      </c>
      <c r="D3626" s="1">
        <v>41173</v>
      </c>
      <c r="E3626" s="1">
        <v>41178</v>
      </c>
      <c r="F3626" t="s">
        <v>23</v>
      </c>
      <c r="G3626" t="s">
        <v>4364</v>
      </c>
      <c r="H3626" t="s">
        <v>4365</v>
      </c>
      <c r="I3626" t="s">
        <v>38</v>
      </c>
      <c r="J3626" t="s">
        <v>27</v>
      </c>
      <c r="K3626" t="s">
        <v>3938</v>
      </c>
      <c r="L3626" t="s">
        <v>4067</v>
      </c>
      <c r="M3626">
        <v>29203</v>
      </c>
      <c r="N3626" t="s">
        <v>3507</v>
      </c>
      <c r="O3626" t="s">
        <v>6776</v>
      </c>
      <c r="P3626" t="s">
        <v>32</v>
      </c>
      <c r="Q3626" t="s">
        <v>6552</v>
      </c>
      <c r="R3626" t="s">
        <v>6777</v>
      </c>
      <c r="S3626">
        <v>14.6</v>
      </c>
      <c r="T3626">
        <v>2</v>
      </c>
      <c r="U3626">
        <v>0</v>
      </c>
      <c r="V3626">
        <v>6.8619999999999992</v>
      </c>
      <c r="W3626" t="s">
        <v>10948</v>
      </c>
      <c r="X3626" t="s">
        <v>10937</v>
      </c>
      <c r="Y3626">
        <v>9</v>
      </c>
      <c r="Z3626" t="s">
        <v>10949</v>
      </c>
      <c r="AA3626">
        <v>0.47</v>
      </c>
    </row>
    <row r="3627" spans="1:27" x14ac:dyDescent="0.35">
      <c r="A3627">
        <v>6248</v>
      </c>
      <c r="B3627" t="s">
        <v>5568</v>
      </c>
      <c r="C3627">
        <v>2014</v>
      </c>
      <c r="D3627" s="1">
        <v>41789</v>
      </c>
      <c r="E3627" s="1">
        <v>41795</v>
      </c>
      <c r="F3627" t="s">
        <v>23</v>
      </c>
      <c r="G3627" t="s">
        <v>1589</v>
      </c>
      <c r="H3627" t="s">
        <v>1590</v>
      </c>
      <c r="I3627" t="s">
        <v>38</v>
      </c>
      <c r="J3627" t="s">
        <v>27</v>
      </c>
      <c r="K3627" t="s">
        <v>3521</v>
      </c>
      <c r="L3627" t="s">
        <v>3626</v>
      </c>
      <c r="M3627">
        <v>47201</v>
      </c>
      <c r="N3627" t="s">
        <v>3479</v>
      </c>
      <c r="O3627" t="s">
        <v>6727</v>
      </c>
      <c r="P3627" t="s">
        <v>32</v>
      </c>
      <c r="Q3627" t="s">
        <v>6552</v>
      </c>
      <c r="R3627" t="s">
        <v>6728</v>
      </c>
      <c r="S3627">
        <v>43.41</v>
      </c>
      <c r="T3627">
        <v>1</v>
      </c>
      <c r="U3627">
        <v>0</v>
      </c>
      <c r="V3627">
        <v>19.968599999999999</v>
      </c>
      <c r="W3627" t="s">
        <v>10939</v>
      </c>
      <c r="X3627" t="s">
        <v>10942</v>
      </c>
      <c r="Y3627">
        <v>5</v>
      </c>
      <c r="Z3627" t="s">
        <v>10952</v>
      </c>
      <c r="AA3627">
        <v>0.46</v>
      </c>
    </row>
    <row r="3628" spans="1:27" x14ac:dyDescent="0.35">
      <c r="A3628">
        <v>6264</v>
      </c>
      <c r="B3628" t="s">
        <v>6934</v>
      </c>
      <c r="C3628">
        <v>2014</v>
      </c>
      <c r="D3628" s="1">
        <v>41765</v>
      </c>
      <c r="E3628" s="1">
        <v>41770</v>
      </c>
      <c r="F3628" t="s">
        <v>23</v>
      </c>
      <c r="G3628" t="s">
        <v>897</v>
      </c>
      <c r="H3628" t="s">
        <v>898</v>
      </c>
      <c r="I3628" t="s">
        <v>26</v>
      </c>
      <c r="J3628" t="s">
        <v>27</v>
      </c>
      <c r="K3628" t="s">
        <v>3521</v>
      </c>
      <c r="L3628" t="s">
        <v>3522</v>
      </c>
      <c r="M3628">
        <v>31907</v>
      </c>
      <c r="N3628" t="s">
        <v>3507</v>
      </c>
      <c r="O3628" t="s">
        <v>6583</v>
      </c>
      <c r="P3628" t="s">
        <v>32</v>
      </c>
      <c r="Q3628" t="s">
        <v>6552</v>
      </c>
      <c r="R3628" t="s">
        <v>6584</v>
      </c>
      <c r="S3628">
        <v>34.5</v>
      </c>
      <c r="T3628">
        <v>3</v>
      </c>
      <c r="U3628">
        <v>0</v>
      </c>
      <c r="V3628">
        <v>15.524999999999999</v>
      </c>
      <c r="W3628" t="s">
        <v>10939</v>
      </c>
      <c r="X3628" t="s">
        <v>10942</v>
      </c>
      <c r="Y3628">
        <v>5</v>
      </c>
      <c r="Z3628" t="s">
        <v>10952</v>
      </c>
      <c r="AA3628">
        <v>0.44999999999999996</v>
      </c>
    </row>
    <row r="3629" spans="1:27" x14ac:dyDescent="0.35">
      <c r="A3629">
        <v>6329</v>
      </c>
      <c r="B3629" t="s">
        <v>5570</v>
      </c>
      <c r="C3629">
        <v>2011</v>
      </c>
      <c r="D3629" s="1">
        <v>40564</v>
      </c>
      <c r="E3629" s="1">
        <v>40570</v>
      </c>
      <c r="F3629" t="s">
        <v>23</v>
      </c>
      <c r="G3629" t="s">
        <v>131</v>
      </c>
      <c r="H3629" t="s">
        <v>132</v>
      </c>
      <c r="I3629" t="s">
        <v>38</v>
      </c>
      <c r="J3629" t="s">
        <v>27</v>
      </c>
      <c r="K3629" t="s">
        <v>5107</v>
      </c>
      <c r="L3629" t="s">
        <v>3478</v>
      </c>
      <c r="M3629">
        <v>48185</v>
      </c>
      <c r="N3629" t="s">
        <v>3479</v>
      </c>
      <c r="O3629" t="s">
        <v>6935</v>
      </c>
      <c r="P3629" t="s">
        <v>32</v>
      </c>
      <c r="Q3629" t="s">
        <v>6552</v>
      </c>
      <c r="R3629" t="s">
        <v>6936</v>
      </c>
      <c r="S3629">
        <v>19.05</v>
      </c>
      <c r="T3629">
        <v>5</v>
      </c>
      <c r="U3629">
        <v>0</v>
      </c>
      <c r="V3629">
        <v>8.9534999999999982</v>
      </c>
      <c r="W3629" t="s">
        <v>10944</v>
      </c>
      <c r="X3629" t="s">
        <v>10950</v>
      </c>
      <c r="Y3629">
        <v>1</v>
      </c>
      <c r="Z3629" t="s">
        <v>10951</v>
      </c>
      <c r="AA3629">
        <v>0.46999999999999986</v>
      </c>
    </row>
    <row r="3630" spans="1:27" x14ac:dyDescent="0.35">
      <c r="A3630">
        <v>6334</v>
      </c>
      <c r="B3630" t="s">
        <v>5570</v>
      </c>
      <c r="C3630">
        <v>2011</v>
      </c>
      <c r="D3630" s="1">
        <v>40564</v>
      </c>
      <c r="E3630" s="1">
        <v>40570</v>
      </c>
      <c r="F3630" t="s">
        <v>23</v>
      </c>
      <c r="G3630" t="s">
        <v>131</v>
      </c>
      <c r="H3630" t="s">
        <v>132</v>
      </c>
      <c r="I3630" t="s">
        <v>38</v>
      </c>
      <c r="J3630" t="s">
        <v>27</v>
      </c>
      <c r="K3630" t="s">
        <v>5107</v>
      </c>
      <c r="L3630" t="s">
        <v>3478</v>
      </c>
      <c r="M3630">
        <v>48185</v>
      </c>
      <c r="N3630" t="s">
        <v>3479</v>
      </c>
      <c r="O3630" t="s">
        <v>6576</v>
      </c>
      <c r="P3630" t="s">
        <v>32</v>
      </c>
      <c r="Q3630" t="s">
        <v>6552</v>
      </c>
      <c r="R3630" t="s">
        <v>6577</v>
      </c>
      <c r="S3630">
        <v>29.700000000000003</v>
      </c>
      <c r="T3630">
        <v>5</v>
      </c>
      <c r="U3630">
        <v>0</v>
      </c>
      <c r="V3630">
        <v>13.365</v>
      </c>
      <c r="W3630" t="s">
        <v>10944</v>
      </c>
      <c r="X3630" t="s">
        <v>10950</v>
      </c>
      <c r="Y3630">
        <v>1</v>
      </c>
      <c r="Z3630" t="s">
        <v>10951</v>
      </c>
      <c r="AA3630">
        <v>0.44999999999999996</v>
      </c>
    </row>
    <row r="3631" spans="1:27" x14ac:dyDescent="0.35">
      <c r="A3631">
        <v>6413</v>
      </c>
      <c r="B3631" t="s">
        <v>5184</v>
      </c>
      <c r="C3631">
        <v>2014</v>
      </c>
      <c r="D3631" s="1">
        <v>41869</v>
      </c>
      <c r="E3631" s="1">
        <v>41875</v>
      </c>
      <c r="F3631" t="s">
        <v>23</v>
      </c>
      <c r="G3631" t="s">
        <v>2108</v>
      </c>
      <c r="H3631" t="s">
        <v>2109</v>
      </c>
      <c r="I3631" t="s">
        <v>127</v>
      </c>
      <c r="J3631" t="s">
        <v>27</v>
      </c>
      <c r="K3631" t="s">
        <v>4099</v>
      </c>
      <c r="L3631" t="s">
        <v>3603</v>
      </c>
      <c r="M3631">
        <v>40214</v>
      </c>
      <c r="N3631" t="s">
        <v>3507</v>
      </c>
      <c r="O3631" t="s">
        <v>6791</v>
      </c>
      <c r="P3631" t="s">
        <v>32</v>
      </c>
      <c r="Q3631" t="s">
        <v>6552</v>
      </c>
      <c r="R3631" t="s">
        <v>6792</v>
      </c>
      <c r="S3631">
        <v>102.93</v>
      </c>
      <c r="T3631">
        <v>3</v>
      </c>
      <c r="U3631">
        <v>0</v>
      </c>
      <c r="V3631">
        <v>48.377100000000006</v>
      </c>
      <c r="W3631" t="s">
        <v>10939</v>
      </c>
      <c r="X3631" t="s">
        <v>10937</v>
      </c>
      <c r="Y3631">
        <v>8</v>
      </c>
      <c r="Z3631" t="s">
        <v>10954</v>
      </c>
      <c r="AA3631">
        <v>0.47000000000000003</v>
      </c>
    </row>
    <row r="3632" spans="1:27" x14ac:dyDescent="0.35">
      <c r="A3632">
        <v>6450</v>
      </c>
      <c r="B3632" t="s">
        <v>6112</v>
      </c>
      <c r="C3632">
        <v>2012</v>
      </c>
      <c r="D3632" s="1">
        <v>41177</v>
      </c>
      <c r="E3632" s="1">
        <v>41181</v>
      </c>
      <c r="F3632" t="s">
        <v>23</v>
      </c>
      <c r="G3632" t="s">
        <v>4996</v>
      </c>
      <c r="H3632" t="s">
        <v>4997</v>
      </c>
      <c r="I3632" t="s">
        <v>38</v>
      </c>
      <c r="J3632" t="s">
        <v>27</v>
      </c>
      <c r="K3632" t="s">
        <v>4186</v>
      </c>
      <c r="L3632" t="s">
        <v>3727</v>
      </c>
      <c r="M3632">
        <v>6450</v>
      </c>
      <c r="N3632" t="s">
        <v>3728</v>
      </c>
      <c r="O3632" t="s">
        <v>6937</v>
      </c>
      <c r="P3632" t="s">
        <v>32</v>
      </c>
      <c r="Q3632" t="s">
        <v>6552</v>
      </c>
      <c r="R3632" t="s">
        <v>6938</v>
      </c>
      <c r="S3632">
        <v>10.76</v>
      </c>
      <c r="T3632">
        <v>2</v>
      </c>
      <c r="U3632">
        <v>0</v>
      </c>
      <c r="V3632">
        <v>5.1647999999999996</v>
      </c>
      <c r="W3632" t="s">
        <v>10948</v>
      </c>
      <c r="X3632" t="s">
        <v>10937</v>
      </c>
      <c r="Y3632">
        <v>9</v>
      </c>
      <c r="Z3632" t="s">
        <v>10949</v>
      </c>
      <c r="AA3632">
        <v>0.48</v>
      </c>
    </row>
    <row r="3633" spans="1:27" x14ac:dyDescent="0.35">
      <c r="A3633">
        <v>6499</v>
      </c>
      <c r="B3633" t="s">
        <v>5187</v>
      </c>
      <c r="C3633">
        <v>2012</v>
      </c>
      <c r="D3633" s="1">
        <v>41114</v>
      </c>
      <c r="E3633" s="1">
        <v>41118</v>
      </c>
      <c r="F3633" t="s">
        <v>23</v>
      </c>
      <c r="G3633" t="s">
        <v>5188</v>
      </c>
      <c r="H3633" t="s">
        <v>5189</v>
      </c>
      <c r="I3633" t="s">
        <v>127</v>
      </c>
      <c r="J3633" t="s">
        <v>27</v>
      </c>
      <c r="K3633" t="s">
        <v>4099</v>
      </c>
      <c r="L3633" t="s">
        <v>3603</v>
      </c>
      <c r="M3633">
        <v>40214</v>
      </c>
      <c r="N3633" t="s">
        <v>3507</v>
      </c>
      <c r="O3633" t="s">
        <v>6939</v>
      </c>
      <c r="P3633" t="s">
        <v>32</v>
      </c>
      <c r="Q3633" t="s">
        <v>6552</v>
      </c>
      <c r="R3633" t="s">
        <v>6940</v>
      </c>
      <c r="S3633">
        <v>135.09</v>
      </c>
      <c r="T3633">
        <v>9</v>
      </c>
      <c r="U3633">
        <v>0</v>
      </c>
      <c r="V3633">
        <v>62.14139999999999</v>
      </c>
      <c r="W3633" t="s">
        <v>10948</v>
      </c>
      <c r="X3633" t="s">
        <v>10937</v>
      </c>
      <c r="Y3633">
        <v>7</v>
      </c>
      <c r="Z3633" t="s">
        <v>10938</v>
      </c>
      <c r="AA3633">
        <v>0.45999999999999991</v>
      </c>
    </row>
    <row r="3634" spans="1:27" x14ac:dyDescent="0.35">
      <c r="A3634">
        <v>6501</v>
      </c>
      <c r="B3634" t="s">
        <v>5187</v>
      </c>
      <c r="C3634">
        <v>2012</v>
      </c>
      <c r="D3634" s="1">
        <v>41114</v>
      </c>
      <c r="E3634" s="1">
        <v>41118</v>
      </c>
      <c r="F3634" t="s">
        <v>23</v>
      </c>
      <c r="G3634" t="s">
        <v>5188</v>
      </c>
      <c r="H3634" t="s">
        <v>5189</v>
      </c>
      <c r="I3634" t="s">
        <v>127</v>
      </c>
      <c r="J3634" t="s">
        <v>27</v>
      </c>
      <c r="K3634" t="s">
        <v>4099</v>
      </c>
      <c r="L3634" t="s">
        <v>3603</v>
      </c>
      <c r="M3634">
        <v>40214</v>
      </c>
      <c r="N3634" t="s">
        <v>3507</v>
      </c>
      <c r="O3634" t="s">
        <v>6939</v>
      </c>
      <c r="P3634" t="s">
        <v>32</v>
      </c>
      <c r="Q3634" t="s">
        <v>6552</v>
      </c>
      <c r="R3634" t="s">
        <v>6940</v>
      </c>
      <c r="S3634">
        <v>90.06</v>
      </c>
      <c r="T3634">
        <v>6</v>
      </c>
      <c r="U3634">
        <v>0</v>
      </c>
      <c r="V3634">
        <v>41.427599999999991</v>
      </c>
      <c r="W3634" t="s">
        <v>10948</v>
      </c>
      <c r="X3634" t="s">
        <v>10937</v>
      </c>
      <c r="Y3634">
        <v>7</v>
      </c>
      <c r="Z3634" t="s">
        <v>10938</v>
      </c>
      <c r="AA3634">
        <v>0.45999999999999991</v>
      </c>
    </row>
    <row r="3635" spans="1:27" x14ac:dyDescent="0.35">
      <c r="A3635">
        <v>6563</v>
      </c>
      <c r="B3635" t="s">
        <v>4368</v>
      </c>
      <c r="C3635">
        <v>2011</v>
      </c>
      <c r="D3635" s="1">
        <v>40670</v>
      </c>
      <c r="E3635" s="1">
        <v>40675</v>
      </c>
      <c r="F3635" t="s">
        <v>23</v>
      </c>
      <c r="G3635" t="s">
        <v>4293</v>
      </c>
      <c r="H3635" t="s">
        <v>4294</v>
      </c>
      <c r="I3635" t="s">
        <v>38</v>
      </c>
      <c r="J3635" t="s">
        <v>27</v>
      </c>
      <c r="K3635" t="s">
        <v>3993</v>
      </c>
      <c r="L3635" t="s">
        <v>3785</v>
      </c>
      <c r="M3635">
        <v>1841</v>
      </c>
      <c r="N3635" t="s">
        <v>3728</v>
      </c>
      <c r="O3635" t="s">
        <v>6806</v>
      </c>
      <c r="P3635" t="s">
        <v>32</v>
      </c>
      <c r="Q3635" t="s">
        <v>6552</v>
      </c>
      <c r="R3635" t="s">
        <v>6807</v>
      </c>
      <c r="S3635">
        <v>16.14</v>
      </c>
      <c r="T3635">
        <v>3</v>
      </c>
      <c r="U3635">
        <v>0</v>
      </c>
      <c r="V3635">
        <v>7.9085999999999999</v>
      </c>
      <c r="W3635" t="s">
        <v>10944</v>
      </c>
      <c r="X3635" t="s">
        <v>10942</v>
      </c>
      <c r="Y3635">
        <v>5</v>
      </c>
      <c r="Z3635" t="s">
        <v>10952</v>
      </c>
      <c r="AA3635">
        <v>0.49</v>
      </c>
    </row>
    <row r="3636" spans="1:27" x14ac:dyDescent="0.35">
      <c r="A3636">
        <v>6589</v>
      </c>
      <c r="B3636" t="s">
        <v>3983</v>
      </c>
      <c r="C3636">
        <v>2014</v>
      </c>
      <c r="D3636" s="1">
        <v>41842</v>
      </c>
      <c r="E3636" s="1">
        <v>41848</v>
      </c>
      <c r="F3636" t="s">
        <v>23</v>
      </c>
      <c r="G3636" t="s">
        <v>1027</v>
      </c>
      <c r="H3636" t="s">
        <v>1028</v>
      </c>
      <c r="I3636" t="s">
        <v>38</v>
      </c>
      <c r="J3636" t="s">
        <v>27</v>
      </c>
      <c r="K3636" t="s">
        <v>3984</v>
      </c>
      <c r="L3636" t="s">
        <v>3506</v>
      </c>
      <c r="M3636">
        <v>24153</v>
      </c>
      <c r="N3636" t="s">
        <v>3507</v>
      </c>
      <c r="O3636" t="s">
        <v>6941</v>
      </c>
      <c r="P3636" t="s">
        <v>32</v>
      </c>
      <c r="Q3636" t="s">
        <v>6552</v>
      </c>
      <c r="R3636" t="s">
        <v>6942</v>
      </c>
      <c r="S3636">
        <v>14.940000000000001</v>
      </c>
      <c r="T3636">
        <v>3</v>
      </c>
      <c r="U3636">
        <v>0</v>
      </c>
      <c r="V3636">
        <v>7.1712000000000007</v>
      </c>
      <c r="W3636" t="s">
        <v>10939</v>
      </c>
      <c r="X3636" t="s">
        <v>10937</v>
      </c>
      <c r="Y3636">
        <v>7</v>
      </c>
      <c r="Z3636" t="s">
        <v>10938</v>
      </c>
      <c r="AA3636">
        <v>0.48</v>
      </c>
    </row>
    <row r="3637" spans="1:27" x14ac:dyDescent="0.35">
      <c r="A3637">
        <v>6613</v>
      </c>
      <c r="B3637" t="s">
        <v>4370</v>
      </c>
      <c r="C3637">
        <v>2012</v>
      </c>
      <c r="D3637" s="1">
        <v>41020</v>
      </c>
      <c r="E3637" s="1">
        <v>41027</v>
      </c>
      <c r="F3637" t="s">
        <v>23</v>
      </c>
      <c r="G3637" t="s">
        <v>4371</v>
      </c>
      <c r="H3637" t="s">
        <v>4372</v>
      </c>
      <c r="I3637" t="s">
        <v>38</v>
      </c>
      <c r="J3637" t="s">
        <v>27</v>
      </c>
      <c r="K3637" t="s">
        <v>4099</v>
      </c>
      <c r="L3637" t="s">
        <v>3603</v>
      </c>
      <c r="M3637">
        <v>40214</v>
      </c>
      <c r="N3637" t="s">
        <v>3507</v>
      </c>
      <c r="O3637" t="s">
        <v>6650</v>
      </c>
      <c r="P3637" t="s">
        <v>32</v>
      </c>
      <c r="Q3637" t="s">
        <v>6552</v>
      </c>
      <c r="R3637" t="s">
        <v>6651</v>
      </c>
      <c r="S3637">
        <v>21.299999999999997</v>
      </c>
      <c r="T3637">
        <v>3</v>
      </c>
      <c r="U3637">
        <v>0</v>
      </c>
      <c r="V3637">
        <v>9.7979999999999983</v>
      </c>
      <c r="W3637" t="s">
        <v>10948</v>
      </c>
      <c r="X3637" t="s">
        <v>10942</v>
      </c>
      <c r="Y3637">
        <v>4</v>
      </c>
      <c r="Z3637" t="s">
        <v>10943</v>
      </c>
      <c r="AA3637">
        <v>0.45999999999999996</v>
      </c>
    </row>
    <row r="3638" spans="1:27" x14ac:dyDescent="0.35">
      <c r="A3638">
        <v>6641</v>
      </c>
      <c r="B3638" t="s">
        <v>5194</v>
      </c>
      <c r="C3638">
        <v>2014</v>
      </c>
      <c r="D3638" s="1">
        <v>41857</v>
      </c>
      <c r="E3638" s="1">
        <v>41861</v>
      </c>
      <c r="F3638" t="s">
        <v>23</v>
      </c>
      <c r="G3638" t="s">
        <v>766</v>
      </c>
      <c r="H3638" t="s">
        <v>767</v>
      </c>
      <c r="I3638" t="s">
        <v>38</v>
      </c>
      <c r="J3638" t="s">
        <v>27</v>
      </c>
      <c r="K3638" t="s">
        <v>3867</v>
      </c>
      <c r="L3638" t="s">
        <v>3626</v>
      </c>
      <c r="M3638">
        <v>46203</v>
      </c>
      <c r="N3638" t="s">
        <v>3479</v>
      </c>
      <c r="O3638" t="s">
        <v>6730</v>
      </c>
      <c r="P3638" t="s">
        <v>32</v>
      </c>
      <c r="Q3638" t="s">
        <v>6552</v>
      </c>
      <c r="R3638" t="s">
        <v>6731</v>
      </c>
      <c r="S3638">
        <v>125.88</v>
      </c>
      <c r="T3638">
        <v>6</v>
      </c>
      <c r="U3638">
        <v>0</v>
      </c>
      <c r="V3638">
        <v>60.422399999999996</v>
      </c>
      <c r="W3638" t="s">
        <v>10939</v>
      </c>
      <c r="X3638" t="s">
        <v>10937</v>
      </c>
      <c r="Y3638">
        <v>8</v>
      </c>
      <c r="Z3638" t="s">
        <v>10954</v>
      </c>
      <c r="AA3638">
        <v>0.48</v>
      </c>
    </row>
    <row r="3639" spans="1:27" x14ac:dyDescent="0.35">
      <c r="A3639">
        <v>6671</v>
      </c>
      <c r="B3639" t="s">
        <v>6943</v>
      </c>
      <c r="C3639">
        <v>2014</v>
      </c>
      <c r="D3639" s="1">
        <v>41785</v>
      </c>
      <c r="E3639" s="1">
        <v>41789</v>
      </c>
      <c r="F3639" t="s">
        <v>23</v>
      </c>
      <c r="G3639" t="s">
        <v>3940</v>
      </c>
      <c r="H3639" t="s">
        <v>3941</v>
      </c>
      <c r="I3639" t="s">
        <v>127</v>
      </c>
      <c r="J3639" t="s">
        <v>27</v>
      </c>
      <c r="K3639" t="s">
        <v>3521</v>
      </c>
      <c r="L3639" t="s">
        <v>3522</v>
      </c>
      <c r="M3639">
        <v>31907</v>
      </c>
      <c r="N3639" t="s">
        <v>3507</v>
      </c>
      <c r="O3639" t="s">
        <v>6895</v>
      </c>
      <c r="P3639" t="s">
        <v>32</v>
      </c>
      <c r="Q3639" t="s">
        <v>6552</v>
      </c>
      <c r="R3639" t="s">
        <v>6896</v>
      </c>
      <c r="S3639">
        <v>29.84</v>
      </c>
      <c r="T3639">
        <v>2</v>
      </c>
      <c r="U3639">
        <v>0</v>
      </c>
      <c r="V3639">
        <v>13.427999999999997</v>
      </c>
      <c r="W3639" t="s">
        <v>10939</v>
      </c>
      <c r="X3639" t="s">
        <v>10942</v>
      </c>
      <c r="Y3639">
        <v>5</v>
      </c>
      <c r="Z3639" t="s">
        <v>10952</v>
      </c>
      <c r="AA3639">
        <v>0.4499999999999999</v>
      </c>
    </row>
    <row r="3640" spans="1:27" x14ac:dyDescent="0.35">
      <c r="A3640">
        <v>6691</v>
      </c>
      <c r="B3640" t="s">
        <v>6222</v>
      </c>
      <c r="C3640">
        <v>2014</v>
      </c>
      <c r="D3640" s="1">
        <v>41852</v>
      </c>
      <c r="E3640" s="1">
        <v>41857</v>
      </c>
      <c r="F3640" t="s">
        <v>23</v>
      </c>
      <c r="G3640" t="s">
        <v>3302</v>
      </c>
      <c r="H3640" t="s">
        <v>3303</v>
      </c>
      <c r="I3640" t="s">
        <v>26</v>
      </c>
      <c r="J3640" t="s">
        <v>27</v>
      </c>
      <c r="K3640" t="s">
        <v>3571</v>
      </c>
      <c r="L3640" t="s">
        <v>3572</v>
      </c>
      <c r="M3640">
        <v>53209</v>
      </c>
      <c r="N3640" t="s">
        <v>3479</v>
      </c>
      <c r="O3640" t="s">
        <v>6599</v>
      </c>
      <c r="P3640" t="s">
        <v>32</v>
      </c>
      <c r="Q3640" t="s">
        <v>6552</v>
      </c>
      <c r="R3640" t="s">
        <v>6600</v>
      </c>
      <c r="S3640">
        <v>17.52</v>
      </c>
      <c r="T3640">
        <v>4</v>
      </c>
      <c r="U3640">
        <v>0</v>
      </c>
      <c r="V3640">
        <v>8.4095999999999993</v>
      </c>
      <c r="W3640" t="s">
        <v>10939</v>
      </c>
      <c r="X3640" t="s">
        <v>10937</v>
      </c>
      <c r="Y3640">
        <v>8</v>
      </c>
      <c r="Z3640" t="s">
        <v>10954</v>
      </c>
      <c r="AA3640">
        <v>0.48</v>
      </c>
    </row>
    <row r="3641" spans="1:27" x14ac:dyDescent="0.35">
      <c r="A3641">
        <v>6769</v>
      </c>
      <c r="B3641" t="s">
        <v>6944</v>
      </c>
      <c r="C3641">
        <v>2011</v>
      </c>
      <c r="D3641" s="1">
        <v>40767</v>
      </c>
      <c r="E3641" s="1">
        <v>40771</v>
      </c>
      <c r="F3641" t="s">
        <v>23</v>
      </c>
      <c r="G3641" t="s">
        <v>2443</v>
      </c>
      <c r="H3641" t="s">
        <v>2444</v>
      </c>
      <c r="I3641" t="s">
        <v>26</v>
      </c>
      <c r="J3641" t="s">
        <v>27</v>
      </c>
      <c r="K3641" t="s">
        <v>2903</v>
      </c>
      <c r="L3641" t="s">
        <v>3901</v>
      </c>
      <c r="M3641">
        <v>8701</v>
      </c>
      <c r="N3641" t="s">
        <v>3728</v>
      </c>
      <c r="O3641" t="s">
        <v>6876</v>
      </c>
      <c r="P3641" t="s">
        <v>32</v>
      </c>
      <c r="Q3641" t="s">
        <v>6552</v>
      </c>
      <c r="R3641" t="s">
        <v>6877</v>
      </c>
      <c r="S3641">
        <v>196.21</v>
      </c>
      <c r="T3641">
        <v>7</v>
      </c>
      <c r="U3641">
        <v>0</v>
      </c>
      <c r="V3641">
        <v>98.105000000000004</v>
      </c>
      <c r="W3641" t="s">
        <v>10944</v>
      </c>
      <c r="X3641" t="s">
        <v>10937</v>
      </c>
      <c r="Y3641">
        <v>8</v>
      </c>
      <c r="Z3641" t="s">
        <v>10954</v>
      </c>
      <c r="AA3641">
        <v>0.5</v>
      </c>
    </row>
    <row r="3642" spans="1:27" x14ac:dyDescent="0.35">
      <c r="A3642">
        <v>6828</v>
      </c>
      <c r="B3642" t="s">
        <v>3998</v>
      </c>
      <c r="C3642">
        <v>2013</v>
      </c>
      <c r="D3642" s="1">
        <v>41550</v>
      </c>
      <c r="E3642" s="1">
        <v>41557</v>
      </c>
      <c r="F3642" t="s">
        <v>23</v>
      </c>
      <c r="G3642" t="s">
        <v>3999</v>
      </c>
      <c r="H3642" t="s">
        <v>4000</v>
      </c>
      <c r="I3642" t="s">
        <v>26</v>
      </c>
      <c r="J3642" t="s">
        <v>27</v>
      </c>
      <c r="K3642" t="s">
        <v>3703</v>
      </c>
      <c r="L3642" t="s">
        <v>3626</v>
      </c>
      <c r="M3642">
        <v>47905</v>
      </c>
      <c r="N3642" t="s">
        <v>3479</v>
      </c>
      <c r="O3642" t="s">
        <v>6656</v>
      </c>
      <c r="P3642" t="s">
        <v>32</v>
      </c>
      <c r="Q3642" t="s">
        <v>6552</v>
      </c>
      <c r="R3642" t="s">
        <v>6657</v>
      </c>
      <c r="S3642">
        <v>735.98</v>
      </c>
      <c r="T3642">
        <v>2</v>
      </c>
      <c r="U3642">
        <v>0</v>
      </c>
      <c r="V3642">
        <v>331.19099999999997</v>
      </c>
      <c r="W3642" t="s">
        <v>10936</v>
      </c>
      <c r="X3642" t="s">
        <v>10940</v>
      </c>
      <c r="Y3642">
        <v>10</v>
      </c>
      <c r="Z3642" t="s">
        <v>10945</v>
      </c>
      <c r="AA3642">
        <v>0.44999999999999996</v>
      </c>
    </row>
    <row r="3643" spans="1:27" x14ac:dyDescent="0.35">
      <c r="A3643">
        <v>6829</v>
      </c>
      <c r="B3643" t="s">
        <v>3998</v>
      </c>
      <c r="C3643">
        <v>2013</v>
      </c>
      <c r="D3643" s="1">
        <v>41550</v>
      </c>
      <c r="E3643" s="1">
        <v>41557</v>
      </c>
      <c r="F3643" t="s">
        <v>23</v>
      </c>
      <c r="G3643" t="s">
        <v>3999</v>
      </c>
      <c r="H3643" t="s">
        <v>4000</v>
      </c>
      <c r="I3643" t="s">
        <v>26</v>
      </c>
      <c r="J3643" t="s">
        <v>27</v>
      </c>
      <c r="K3643" t="s">
        <v>3703</v>
      </c>
      <c r="L3643" t="s">
        <v>3626</v>
      </c>
      <c r="M3643">
        <v>47905</v>
      </c>
      <c r="N3643" t="s">
        <v>3479</v>
      </c>
      <c r="O3643" t="s">
        <v>6945</v>
      </c>
      <c r="P3643" t="s">
        <v>32</v>
      </c>
      <c r="Q3643" t="s">
        <v>6552</v>
      </c>
      <c r="R3643" t="s">
        <v>6946</v>
      </c>
      <c r="S3643">
        <v>34.370000000000005</v>
      </c>
      <c r="T3643">
        <v>7</v>
      </c>
      <c r="U3643">
        <v>0</v>
      </c>
      <c r="V3643">
        <v>16.8413</v>
      </c>
      <c r="W3643" t="s">
        <v>10936</v>
      </c>
      <c r="X3643" t="s">
        <v>10940</v>
      </c>
      <c r="Y3643">
        <v>10</v>
      </c>
      <c r="Z3643" t="s">
        <v>10945</v>
      </c>
      <c r="AA3643">
        <v>0.48999999999999994</v>
      </c>
    </row>
    <row r="3644" spans="1:27" x14ac:dyDescent="0.35">
      <c r="A3644">
        <v>6852</v>
      </c>
      <c r="B3644" t="s">
        <v>4001</v>
      </c>
      <c r="C3644">
        <v>2013</v>
      </c>
      <c r="D3644" s="1">
        <v>41282</v>
      </c>
      <c r="E3644" s="1">
        <v>41286</v>
      </c>
      <c r="F3644" t="s">
        <v>23</v>
      </c>
      <c r="G3644" t="s">
        <v>1475</v>
      </c>
      <c r="H3644" t="s">
        <v>1476</v>
      </c>
      <c r="I3644" t="s">
        <v>26</v>
      </c>
      <c r="J3644" t="s">
        <v>27</v>
      </c>
      <c r="K3644" t="s">
        <v>3887</v>
      </c>
      <c r="L3644" t="s">
        <v>3572</v>
      </c>
      <c r="M3644">
        <v>53132</v>
      </c>
      <c r="N3644" t="s">
        <v>3479</v>
      </c>
      <c r="O3644" t="s">
        <v>6947</v>
      </c>
      <c r="P3644" t="s">
        <v>32</v>
      </c>
      <c r="Q3644" t="s">
        <v>6552</v>
      </c>
      <c r="R3644" t="s">
        <v>6948</v>
      </c>
      <c r="S3644">
        <v>106.05</v>
      </c>
      <c r="T3644">
        <v>7</v>
      </c>
      <c r="U3644">
        <v>0</v>
      </c>
      <c r="V3644">
        <v>49.843499999999999</v>
      </c>
      <c r="W3644" t="s">
        <v>10936</v>
      </c>
      <c r="X3644" t="s">
        <v>10950</v>
      </c>
      <c r="Y3644">
        <v>1</v>
      </c>
      <c r="Z3644" t="s">
        <v>10951</v>
      </c>
      <c r="AA3644">
        <v>0.47000000000000003</v>
      </c>
    </row>
    <row r="3645" spans="1:27" x14ac:dyDescent="0.35">
      <c r="A3645">
        <v>6945</v>
      </c>
      <c r="B3645" t="s">
        <v>6949</v>
      </c>
      <c r="C3645">
        <v>2011</v>
      </c>
      <c r="D3645" s="1">
        <v>40809</v>
      </c>
      <c r="E3645" s="1">
        <v>40813</v>
      </c>
      <c r="F3645" t="s">
        <v>23</v>
      </c>
      <c r="G3645" t="s">
        <v>6950</v>
      </c>
      <c r="H3645" t="s">
        <v>6951</v>
      </c>
      <c r="I3645" t="s">
        <v>26</v>
      </c>
      <c r="J3645" t="s">
        <v>27</v>
      </c>
      <c r="K3645" t="s">
        <v>3821</v>
      </c>
      <c r="L3645" t="s">
        <v>3822</v>
      </c>
      <c r="M3645">
        <v>19711</v>
      </c>
      <c r="N3645" t="s">
        <v>3728</v>
      </c>
      <c r="O3645" t="s">
        <v>6930</v>
      </c>
      <c r="P3645" t="s">
        <v>32</v>
      </c>
      <c r="Q3645" t="s">
        <v>6552</v>
      </c>
      <c r="R3645" t="s">
        <v>6931</v>
      </c>
      <c r="S3645">
        <v>11.12</v>
      </c>
      <c r="T3645">
        <v>4</v>
      </c>
      <c r="U3645">
        <v>0</v>
      </c>
      <c r="V3645">
        <v>5.4487999999999994</v>
      </c>
      <c r="W3645" t="s">
        <v>10944</v>
      </c>
      <c r="X3645" t="s">
        <v>10937</v>
      </c>
      <c r="Y3645">
        <v>9</v>
      </c>
      <c r="Z3645" t="s">
        <v>10949</v>
      </c>
      <c r="AA3645">
        <v>0.49</v>
      </c>
    </row>
    <row r="3646" spans="1:27" x14ac:dyDescent="0.35">
      <c r="A3646">
        <v>6957</v>
      </c>
      <c r="B3646" t="s">
        <v>5585</v>
      </c>
      <c r="C3646">
        <v>2013</v>
      </c>
      <c r="D3646" s="1">
        <v>41470</v>
      </c>
      <c r="E3646" s="1">
        <v>41475</v>
      </c>
      <c r="F3646" t="s">
        <v>23</v>
      </c>
      <c r="G3646" t="s">
        <v>5586</v>
      </c>
      <c r="H3646" t="s">
        <v>5587</v>
      </c>
      <c r="I3646" t="s">
        <v>38</v>
      </c>
      <c r="J3646" t="s">
        <v>27</v>
      </c>
      <c r="K3646" t="s">
        <v>3521</v>
      </c>
      <c r="L3646" t="s">
        <v>3522</v>
      </c>
      <c r="M3646">
        <v>31907</v>
      </c>
      <c r="N3646" t="s">
        <v>3507</v>
      </c>
      <c r="O3646" t="s">
        <v>6952</v>
      </c>
      <c r="P3646" t="s">
        <v>32</v>
      </c>
      <c r="Q3646" t="s">
        <v>6552</v>
      </c>
      <c r="R3646" t="s">
        <v>6953</v>
      </c>
      <c r="S3646">
        <v>36.4</v>
      </c>
      <c r="T3646">
        <v>5</v>
      </c>
      <c r="U3646">
        <v>0</v>
      </c>
      <c r="V3646">
        <v>17.107999999999997</v>
      </c>
      <c r="W3646" t="s">
        <v>10936</v>
      </c>
      <c r="X3646" t="s">
        <v>10937</v>
      </c>
      <c r="Y3646">
        <v>7</v>
      </c>
      <c r="Z3646" t="s">
        <v>10938</v>
      </c>
      <c r="AA3646">
        <v>0.46999999999999992</v>
      </c>
    </row>
    <row r="3647" spans="1:27" x14ac:dyDescent="0.35">
      <c r="A3647">
        <v>6983</v>
      </c>
      <c r="B3647" t="s">
        <v>4868</v>
      </c>
      <c r="C3647">
        <v>2013</v>
      </c>
      <c r="D3647" s="1">
        <v>41519</v>
      </c>
      <c r="E3647" s="1">
        <v>41523</v>
      </c>
      <c r="F3647" t="s">
        <v>23</v>
      </c>
      <c r="G3647" t="s">
        <v>447</v>
      </c>
      <c r="H3647" t="s">
        <v>448</v>
      </c>
      <c r="I3647" t="s">
        <v>38</v>
      </c>
      <c r="J3647" t="s">
        <v>27</v>
      </c>
      <c r="K3647" t="s">
        <v>3477</v>
      </c>
      <c r="L3647" t="s">
        <v>3478</v>
      </c>
      <c r="M3647">
        <v>48227</v>
      </c>
      <c r="N3647" t="s">
        <v>3479</v>
      </c>
      <c r="O3647" t="s">
        <v>6630</v>
      </c>
      <c r="P3647" t="s">
        <v>32</v>
      </c>
      <c r="Q3647" t="s">
        <v>6552</v>
      </c>
      <c r="R3647" t="s">
        <v>6631</v>
      </c>
      <c r="S3647">
        <v>24.1</v>
      </c>
      <c r="T3647">
        <v>5</v>
      </c>
      <c r="U3647">
        <v>0</v>
      </c>
      <c r="V3647">
        <v>11.086</v>
      </c>
      <c r="W3647" t="s">
        <v>10936</v>
      </c>
      <c r="X3647" t="s">
        <v>10937</v>
      </c>
      <c r="Y3647">
        <v>9</v>
      </c>
      <c r="Z3647" t="s">
        <v>10949</v>
      </c>
      <c r="AA3647">
        <v>0.45999999999999996</v>
      </c>
    </row>
    <row r="3648" spans="1:27" x14ac:dyDescent="0.35">
      <c r="A3648">
        <v>6986</v>
      </c>
      <c r="B3648" t="s">
        <v>4868</v>
      </c>
      <c r="C3648">
        <v>2013</v>
      </c>
      <c r="D3648" s="1">
        <v>41519</v>
      </c>
      <c r="E3648" s="1">
        <v>41523</v>
      </c>
      <c r="F3648" t="s">
        <v>23</v>
      </c>
      <c r="G3648" t="s">
        <v>447</v>
      </c>
      <c r="H3648" t="s">
        <v>448</v>
      </c>
      <c r="I3648" t="s">
        <v>38</v>
      </c>
      <c r="J3648" t="s">
        <v>27</v>
      </c>
      <c r="K3648" t="s">
        <v>3477</v>
      </c>
      <c r="L3648" t="s">
        <v>3478</v>
      </c>
      <c r="M3648">
        <v>48227</v>
      </c>
      <c r="N3648" t="s">
        <v>3479</v>
      </c>
      <c r="O3648" t="s">
        <v>6671</v>
      </c>
      <c r="P3648" t="s">
        <v>32</v>
      </c>
      <c r="Q3648" t="s">
        <v>6552</v>
      </c>
      <c r="R3648" t="s">
        <v>6672</v>
      </c>
      <c r="S3648">
        <v>29.52</v>
      </c>
      <c r="T3648">
        <v>4</v>
      </c>
      <c r="U3648">
        <v>0</v>
      </c>
      <c r="V3648">
        <v>14.4648</v>
      </c>
      <c r="W3648" t="s">
        <v>10936</v>
      </c>
      <c r="X3648" t="s">
        <v>10937</v>
      </c>
      <c r="Y3648">
        <v>9</v>
      </c>
      <c r="Z3648" t="s">
        <v>10949</v>
      </c>
      <c r="AA3648">
        <v>0.49</v>
      </c>
    </row>
    <row r="3649" spans="1:27" x14ac:dyDescent="0.35">
      <c r="A3649">
        <v>6988</v>
      </c>
      <c r="B3649" t="s">
        <v>4868</v>
      </c>
      <c r="C3649">
        <v>2013</v>
      </c>
      <c r="D3649" s="1">
        <v>41519</v>
      </c>
      <c r="E3649" s="1">
        <v>41523</v>
      </c>
      <c r="F3649" t="s">
        <v>23</v>
      </c>
      <c r="G3649" t="s">
        <v>447</v>
      </c>
      <c r="H3649" t="s">
        <v>448</v>
      </c>
      <c r="I3649" t="s">
        <v>38</v>
      </c>
      <c r="J3649" t="s">
        <v>27</v>
      </c>
      <c r="K3649" t="s">
        <v>3477</v>
      </c>
      <c r="L3649" t="s">
        <v>3478</v>
      </c>
      <c r="M3649">
        <v>48227</v>
      </c>
      <c r="N3649" t="s">
        <v>3479</v>
      </c>
      <c r="O3649" t="s">
        <v>6954</v>
      </c>
      <c r="P3649" t="s">
        <v>32</v>
      </c>
      <c r="Q3649" t="s">
        <v>6552</v>
      </c>
      <c r="R3649" t="s">
        <v>6955</v>
      </c>
      <c r="S3649">
        <v>26.400000000000002</v>
      </c>
      <c r="T3649">
        <v>5</v>
      </c>
      <c r="U3649">
        <v>0</v>
      </c>
      <c r="V3649">
        <v>12.672000000000001</v>
      </c>
      <c r="W3649" t="s">
        <v>10936</v>
      </c>
      <c r="X3649" t="s">
        <v>10937</v>
      </c>
      <c r="Y3649">
        <v>9</v>
      </c>
      <c r="Z3649" t="s">
        <v>10949</v>
      </c>
      <c r="AA3649">
        <v>0.48</v>
      </c>
    </row>
    <row r="3650" spans="1:27" x14ac:dyDescent="0.35">
      <c r="A3650">
        <v>7163</v>
      </c>
      <c r="B3650" t="s">
        <v>6956</v>
      </c>
      <c r="C3650">
        <v>2011</v>
      </c>
      <c r="D3650" s="1">
        <v>40728</v>
      </c>
      <c r="E3650" s="1">
        <v>40733</v>
      </c>
      <c r="F3650" t="s">
        <v>23</v>
      </c>
      <c r="G3650" t="s">
        <v>1894</v>
      </c>
      <c r="H3650" t="s">
        <v>1895</v>
      </c>
      <c r="I3650" t="s">
        <v>38</v>
      </c>
      <c r="J3650" t="s">
        <v>27</v>
      </c>
      <c r="K3650" t="s">
        <v>3625</v>
      </c>
      <c r="L3650" t="s">
        <v>3506</v>
      </c>
      <c r="M3650">
        <v>23223</v>
      </c>
      <c r="N3650" t="s">
        <v>3507</v>
      </c>
      <c r="O3650" t="s">
        <v>6809</v>
      </c>
      <c r="P3650" t="s">
        <v>32</v>
      </c>
      <c r="Q3650" t="s">
        <v>6552</v>
      </c>
      <c r="R3650" t="s">
        <v>6810</v>
      </c>
      <c r="S3650">
        <v>15.600000000000001</v>
      </c>
      <c r="T3650">
        <v>5</v>
      </c>
      <c r="U3650">
        <v>0</v>
      </c>
      <c r="V3650">
        <v>7.6440000000000001</v>
      </c>
      <c r="W3650" t="s">
        <v>10944</v>
      </c>
      <c r="X3650" t="s">
        <v>10937</v>
      </c>
      <c r="Y3650">
        <v>7</v>
      </c>
      <c r="Z3650" t="s">
        <v>10938</v>
      </c>
      <c r="AA3650">
        <v>0.49</v>
      </c>
    </row>
    <row r="3651" spans="1:27" x14ac:dyDescent="0.35">
      <c r="A3651">
        <v>7281</v>
      </c>
      <c r="B3651" t="s">
        <v>6957</v>
      </c>
      <c r="C3651">
        <v>2012</v>
      </c>
      <c r="D3651" s="1">
        <v>40960</v>
      </c>
      <c r="E3651" s="1">
        <v>40966</v>
      </c>
      <c r="F3651" t="s">
        <v>23</v>
      </c>
      <c r="G3651" t="s">
        <v>4632</v>
      </c>
      <c r="H3651" t="s">
        <v>4633</v>
      </c>
      <c r="I3651" t="s">
        <v>38</v>
      </c>
      <c r="J3651" t="s">
        <v>27</v>
      </c>
      <c r="K3651" t="s">
        <v>3938</v>
      </c>
      <c r="L3651" t="s">
        <v>3849</v>
      </c>
      <c r="M3651">
        <v>21044</v>
      </c>
      <c r="N3651" t="s">
        <v>3728</v>
      </c>
      <c r="O3651" t="s">
        <v>6745</v>
      </c>
      <c r="P3651" t="s">
        <v>32</v>
      </c>
      <c r="Q3651" t="s">
        <v>6552</v>
      </c>
      <c r="R3651" t="s">
        <v>6746</v>
      </c>
      <c r="S3651">
        <v>2541.98</v>
      </c>
      <c r="T3651">
        <v>2</v>
      </c>
      <c r="U3651">
        <v>0</v>
      </c>
      <c r="V3651">
        <v>1270.99</v>
      </c>
      <c r="W3651" t="s">
        <v>10948</v>
      </c>
      <c r="X3651" t="s">
        <v>10950</v>
      </c>
      <c r="Y3651">
        <v>2</v>
      </c>
      <c r="Z3651" t="s">
        <v>10955</v>
      </c>
      <c r="AA3651">
        <v>0.5</v>
      </c>
    </row>
    <row r="3652" spans="1:27" x14ac:dyDescent="0.35">
      <c r="A3652">
        <v>7311</v>
      </c>
      <c r="B3652" t="s">
        <v>6958</v>
      </c>
      <c r="C3652">
        <v>2012</v>
      </c>
      <c r="D3652" s="1">
        <v>41131</v>
      </c>
      <c r="E3652" s="1">
        <v>41135</v>
      </c>
      <c r="F3652" t="s">
        <v>23</v>
      </c>
      <c r="G3652" t="s">
        <v>504</v>
      </c>
      <c r="H3652" t="s">
        <v>505</v>
      </c>
      <c r="I3652" t="s">
        <v>38</v>
      </c>
      <c r="J3652" t="s">
        <v>27</v>
      </c>
      <c r="K3652" t="s">
        <v>3477</v>
      </c>
      <c r="L3652" t="s">
        <v>3478</v>
      </c>
      <c r="M3652">
        <v>48227</v>
      </c>
      <c r="N3652" t="s">
        <v>3479</v>
      </c>
      <c r="O3652" t="s">
        <v>6756</v>
      </c>
      <c r="P3652" t="s">
        <v>32</v>
      </c>
      <c r="Q3652" t="s">
        <v>6552</v>
      </c>
      <c r="R3652" t="s">
        <v>6757</v>
      </c>
      <c r="S3652">
        <v>64.75</v>
      </c>
      <c r="T3652">
        <v>5</v>
      </c>
      <c r="U3652">
        <v>0</v>
      </c>
      <c r="V3652">
        <v>29.137499999999996</v>
      </c>
      <c r="W3652" t="s">
        <v>10948</v>
      </c>
      <c r="X3652" t="s">
        <v>10937</v>
      </c>
      <c r="Y3652">
        <v>8</v>
      </c>
      <c r="Z3652" t="s">
        <v>10954</v>
      </c>
      <c r="AA3652">
        <v>0.44999999999999996</v>
      </c>
    </row>
    <row r="3653" spans="1:27" x14ac:dyDescent="0.35">
      <c r="A3653">
        <v>7350</v>
      </c>
      <c r="B3653" t="s">
        <v>6959</v>
      </c>
      <c r="C3653">
        <v>2014</v>
      </c>
      <c r="D3653" s="1">
        <v>41934</v>
      </c>
      <c r="E3653" s="1">
        <v>41940</v>
      </c>
      <c r="F3653" t="s">
        <v>23</v>
      </c>
      <c r="G3653" t="s">
        <v>295</v>
      </c>
      <c r="H3653" t="s">
        <v>296</v>
      </c>
      <c r="I3653" t="s">
        <v>26</v>
      </c>
      <c r="J3653" t="s">
        <v>27</v>
      </c>
      <c r="K3653" t="s">
        <v>3571</v>
      </c>
      <c r="L3653" t="s">
        <v>3572</v>
      </c>
      <c r="M3653">
        <v>53209</v>
      </c>
      <c r="N3653" t="s">
        <v>3479</v>
      </c>
      <c r="O3653" t="s">
        <v>6798</v>
      </c>
      <c r="P3653" t="s">
        <v>32</v>
      </c>
      <c r="Q3653" t="s">
        <v>6552</v>
      </c>
      <c r="R3653" t="s">
        <v>6799</v>
      </c>
      <c r="S3653">
        <v>38.82</v>
      </c>
      <c r="T3653">
        <v>6</v>
      </c>
      <c r="U3653">
        <v>0</v>
      </c>
      <c r="V3653">
        <v>19.41</v>
      </c>
      <c r="W3653" t="s">
        <v>10939</v>
      </c>
      <c r="X3653" t="s">
        <v>10940</v>
      </c>
      <c r="Y3653">
        <v>10</v>
      </c>
      <c r="Z3653" t="s">
        <v>10945</v>
      </c>
      <c r="AA3653">
        <v>0.5</v>
      </c>
    </row>
    <row r="3654" spans="1:27" x14ac:dyDescent="0.35">
      <c r="A3654">
        <v>7351</v>
      </c>
      <c r="B3654" t="s">
        <v>6959</v>
      </c>
      <c r="C3654">
        <v>2014</v>
      </c>
      <c r="D3654" s="1">
        <v>41934</v>
      </c>
      <c r="E3654" s="1">
        <v>41940</v>
      </c>
      <c r="F3654" t="s">
        <v>23</v>
      </c>
      <c r="G3654" t="s">
        <v>295</v>
      </c>
      <c r="H3654" t="s">
        <v>296</v>
      </c>
      <c r="I3654" t="s">
        <v>26</v>
      </c>
      <c r="J3654" t="s">
        <v>27</v>
      </c>
      <c r="K3654" t="s">
        <v>3571</v>
      </c>
      <c r="L3654" t="s">
        <v>3572</v>
      </c>
      <c r="M3654">
        <v>53209</v>
      </c>
      <c r="N3654" t="s">
        <v>3479</v>
      </c>
      <c r="O3654" t="s">
        <v>6599</v>
      </c>
      <c r="P3654" t="s">
        <v>32</v>
      </c>
      <c r="Q3654" t="s">
        <v>6552</v>
      </c>
      <c r="R3654" t="s">
        <v>6600</v>
      </c>
      <c r="S3654">
        <v>21.9</v>
      </c>
      <c r="T3654">
        <v>5</v>
      </c>
      <c r="U3654">
        <v>0</v>
      </c>
      <c r="V3654">
        <v>10.511999999999999</v>
      </c>
      <c r="W3654" t="s">
        <v>10939</v>
      </c>
      <c r="X3654" t="s">
        <v>10940</v>
      </c>
      <c r="Y3654">
        <v>10</v>
      </c>
      <c r="Z3654" t="s">
        <v>10945</v>
      </c>
      <c r="AA3654">
        <v>0.48</v>
      </c>
    </row>
    <row r="3655" spans="1:27" x14ac:dyDescent="0.35">
      <c r="A3655">
        <v>7428</v>
      </c>
      <c r="B3655" t="s">
        <v>6227</v>
      </c>
      <c r="C3655">
        <v>2011</v>
      </c>
      <c r="D3655" s="1">
        <v>40619</v>
      </c>
      <c r="E3655" s="1">
        <v>40623</v>
      </c>
      <c r="F3655" t="s">
        <v>23</v>
      </c>
      <c r="G3655" t="s">
        <v>6228</v>
      </c>
      <c r="H3655" t="s">
        <v>6229</v>
      </c>
      <c r="I3655" t="s">
        <v>26</v>
      </c>
      <c r="J3655" t="s">
        <v>27</v>
      </c>
      <c r="K3655" t="s">
        <v>3586</v>
      </c>
      <c r="L3655" t="s">
        <v>3557</v>
      </c>
      <c r="M3655">
        <v>39212</v>
      </c>
      <c r="N3655" t="s">
        <v>3507</v>
      </c>
      <c r="O3655" t="s">
        <v>6935</v>
      </c>
      <c r="P3655" t="s">
        <v>32</v>
      </c>
      <c r="Q3655" t="s">
        <v>6552</v>
      </c>
      <c r="R3655" t="s">
        <v>6936</v>
      </c>
      <c r="S3655">
        <v>11.43</v>
      </c>
      <c r="T3655">
        <v>3</v>
      </c>
      <c r="U3655">
        <v>0</v>
      </c>
      <c r="V3655">
        <v>5.3720999999999997</v>
      </c>
      <c r="W3655" t="s">
        <v>10944</v>
      </c>
      <c r="X3655" t="s">
        <v>10950</v>
      </c>
      <c r="Y3655">
        <v>3</v>
      </c>
      <c r="Z3655" t="s">
        <v>10953</v>
      </c>
      <c r="AA3655">
        <v>0.47</v>
      </c>
    </row>
    <row r="3656" spans="1:27" x14ac:dyDescent="0.35">
      <c r="A3656">
        <v>7429</v>
      </c>
      <c r="B3656" t="s">
        <v>6227</v>
      </c>
      <c r="C3656">
        <v>2011</v>
      </c>
      <c r="D3656" s="1">
        <v>40619</v>
      </c>
      <c r="E3656" s="1">
        <v>40623</v>
      </c>
      <c r="F3656" t="s">
        <v>23</v>
      </c>
      <c r="G3656" t="s">
        <v>6228</v>
      </c>
      <c r="H3656" t="s">
        <v>6229</v>
      </c>
      <c r="I3656" t="s">
        <v>26</v>
      </c>
      <c r="J3656" t="s">
        <v>27</v>
      </c>
      <c r="K3656" t="s">
        <v>3586</v>
      </c>
      <c r="L3656" t="s">
        <v>3557</v>
      </c>
      <c r="M3656">
        <v>39212</v>
      </c>
      <c r="N3656" t="s">
        <v>3507</v>
      </c>
      <c r="O3656" t="s">
        <v>6680</v>
      </c>
      <c r="P3656" t="s">
        <v>32</v>
      </c>
      <c r="Q3656" t="s">
        <v>6552</v>
      </c>
      <c r="R3656" t="s">
        <v>6681</v>
      </c>
      <c r="S3656">
        <v>30.44</v>
      </c>
      <c r="T3656">
        <v>2</v>
      </c>
      <c r="U3656">
        <v>0</v>
      </c>
      <c r="V3656">
        <v>14.9156</v>
      </c>
      <c r="W3656" t="s">
        <v>10944</v>
      </c>
      <c r="X3656" t="s">
        <v>10950</v>
      </c>
      <c r="Y3656">
        <v>3</v>
      </c>
      <c r="Z3656" t="s">
        <v>10953</v>
      </c>
      <c r="AA3656">
        <v>0.49</v>
      </c>
    </row>
    <row r="3657" spans="1:27" x14ac:dyDescent="0.35">
      <c r="A3657">
        <v>7476</v>
      </c>
      <c r="B3657" t="s">
        <v>4387</v>
      </c>
      <c r="C3657">
        <v>2011</v>
      </c>
      <c r="D3657" s="1">
        <v>40550</v>
      </c>
      <c r="E3657" s="1">
        <v>40554</v>
      </c>
      <c r="F3657" t="s">
        <v>23</v>
      </c>
      <c r="G3657" t="s">
        <v>2817</v>
      </c>
      <c r="H3657" t="s">
        <v>2818</v>
      </c>
      <c r="I3657" t="s">
        <v>127</v>
      </c>
      <c r="J3657" t="s">
        <v>27</v>
      </c>
      <c r="K3657" t="s">
        <v>3602</v>
      </c>
      <c r="L3657" t="s">
        <v>3603</v>
      </c>
      <c r="M3657">
        <v>42420</v>
      </c>
      <c r="N3657" t="s">
        <v>3507</v>
      </c>
      <c r="O3657" t="s">
        <v>6756</v>
      </c>
      <c r="P3657" t="s">
        <v>32</v>
      </c>
      <c r="Q3657" t="s">
        <v>6552</v>
      </c>
      <c r="R3657" t="s">
        <v>6842</v>
      </c>
      <c r="S3657">
        <v>609.98</v>
      </c>
      <c r="T3657">
        <v>2</v>
      </c>
      <c r="U3657">
        <v>0</v>
      </c>
      <c r="V3657">
        <v>274.49099999999999</v>
      </c>
      <c r="W3657" t="s">
        <v>10944</v>
      </c>
      <c r="X3657" t="s">
        <v>10950</v>
      </c>
      <c r="Y3657">
        <v>1</v>
      </c>
      <c r="Z3657" t="s">
        <v>10951</v>
      </c>
      <c r="AA3657">
        <v>0.44999999999999996</v>
      </c>
    </row>
    <row r="3658" spans="1:27" x14ac:dyDescent="0.35">
      <c r="A3658">
        <v>7486</v>
      </c>
      <c r="B3658" t="s">
        <v>6129</v>
      </c>
      <c r="C3658">
        <v>2014</v>
      </c>
      <c r="D3658" s="1">
        <v>42002</v>
      </c>
      <c r="E3658" s="1">
        <v>42007</v>
      </c>
      <c r="F3658" t="s">
        <v>23</v>
      </c>
      <c r="G3658" t="s">
        <v>487</v>
      </c>
      <c r="H3658" t="s">
        <v>488</v>
      </c>
      <c r="I3658" t="s">
        <v>127</v>
      </c>
      <c r="J3658" t="s">
        <v>27</v>
      </c>
      <c r="K3658" t="s">
        <v>5783</v>
      </c>
      <c r="L3658" t="s">
        <v>5784</v>
      </c>
      <c r="M3658">
        <v>58103</v>
      </c>
      <c r="N3658" t="s">
        <v>3479</v>
      </c>
      <c r="O3658" t="s">
        <v>6711</v>
      </c>
      <c r="P3658" t="s">
        <v>32</v>
      </c>
      <c r="Q3658" t="s">
        <v>6552</v>
      </c>
      <c r="R3658" t="s">
        <v>6712</v>
      </c>
      <c r="S3658">
        <v>25.9</v>
      </c>
      <c r="T3658">
        <v>5</v>
      </c>
      <c r="U3658">
        <v>0</v>
      </c>
      <c r="V3658">
        <v>12.690999999999999</v>
      </c>
      <c r="W3658" t="s">
        <v>10939</v>
      </c>
      <c r="X3658" t="s">
        <v>10940</v>
      </c>
      <c r="Y3658">
        <v>12</v>
      </c>
      <c r="Z3658" t="s">
        <v>10941</v>
      </c>
      <c r="AA3658">
        <v>0.49</v>
      </c>
    </row>
    <row r="3659" spans="1:27" x14ac:dyDescent="0.35">
      <c r="A3659">
        <v>7558</v>
      </c>
      <c r="B3659" t="s">
        <v>6960</v>
      </c>
      <c r="C3659">
        <v>2014</v>
      </c>
      <c r="D3659" s="1">
        <v>41971</v>
      </c>
      <c r="E3659" s="1">
        <v>41976</v>
      </c>
      <c r="F3659" t="s">
        <v>23</v>
      </c>
      <c r="G3659" t="s">
        <v>1984</v>
      </c>
      <c r="H3659" t="s">
        <v>1985</v>
      </c>
      <c r="I3659" t="s">
        <v>26</v>
      </c>
      <c r="J3659" t="s">
        <v>27</v>
      </c>
      <c r="K3659" t="s">
        <v>3521</v>
      </c>
      <c r="L3659" t="s">
        <v>3626</v>
      </c>
      <c r="M3659">
        <v>47201</v>
      </c>
      <c r="N3659" t="s">
        <v>3479</v>
      </c>
      <c r="O3659" t="s">
        <v>6915</v>
      </c>
      <c r="P3659" t="s">
        <v>32</v>
      </c>
      <c r="Q3659" t="s">
        <v>6552</v>
      </c>
      <c r="R3659" t="s">
        <v>6916</v>
      </c>
      <c r="S3659">
        <v>497.93999999999994</v>
      </c>
      <c r="T3659">
        <v>3</v>
      </c>
      <c r="U3659">
        <v>0</v>
      </c>
      <c r="V3659">
        <v>224.07299999999998</v>
      </c>
      <c r="W3659" t="s">
        <v>10939</v>
      </c>
      <c r="X3659" t="s">
        <v>10940</v>
      </c>
      <c r="Y3659">
        <v>11</v>
      </c>
      <c r="Z3659" t="s">
        <v>10947</v>
      </c>
      <c r="AA3659">
        <v>0.45</v>
      </c>
    </row>
    <row r="3660" spans="1:27" x14ac:dyDescent="0.35">
      <c r="A3660">
        <v>7588</v>
      </c>
      <c r="B3660" t="s">
        <v>4767</v>
      </c>
      <c r="C3660">
        <v>2011</v>
      </c>
      <c r="D3660" s="1">
        <v>40623</v>
      </c>
      <c r="E3660" s="1">
        <v>40627</v>
      </c>
      <c r="F3660" t="s">
        <v>23</v>
      </c>
      <c r="G3660" t="s">
        <v>2000</v>
      </c>
      <c r="H3660" t="s">
        <v>2001</v>
      </c>
      <c r="I3660" t="s">
        <v>26</v>
      </c>
      <c r="J3660" t="s">
        <v>27</v>
      </c>
      <c r="K3660" t="s">
        <v>3505</v>
      </c>
      <c r="L3660" t="s">
        <v>3506</v>
      </c>
      <c r="M3660">
        <v>22153</v>
      </c>
      <c r="N3660" t="s">
        <v>3507</v>
      </c>
      <c r="O3660" t="s">
        <v>6612</v>
      </c>
      <c r="P3660" t="s">
        <v>32</v>
      </c>
      <c r="Q3660" t="s">
        <v>6552</v>
      </c>
      <c r="R3660" t="s">
        <v>6613</v>
      </c>
      <c r="S3660">
        <v>122.94</v>
      </c>
      <c r="T3660">
        <v>3</v>
      </c>
      <c r="U3660">
        <v>0</v>
      </c>
      <c r="V3660">
        <v>59.011199999999988</v>
      </c>
      <c r="W3660" t="s">
        <v>10944</v>
      </c>
      <c r="X3660" t="s">
        <v>10950</v>
      </c>
      <c r="Y3660">
        <v>3</v>
      </c>
      <c r="Z3660" t="s">
        <v>10953</v>
      </c>
      <c r="AA3660">
        <v>0.47999999999999993</v>
      </c>
    </row>
    <row r="3661" spans="1:27" x14ac:dyDescent="0.35">
      <c r="A3661">
        <v>7595</v>
      </c>
      <c r="B3661" t="s">
        <v>6961</v>
      </c>
      <c r="C3661">
        <v>2014</v>
      </c>
      <c r="D3661" s="1">
        <v>41750</v>
      </c>
      <c r="E3661" s="1">
        <v>41754</v>
      </c>
      <c r="F3661" t="s">
        <v>23</v>
      </c>
      <c r="G3661" t="s">
        <v>3089</v>
      </c>
      <c r="H3661" t="s">
        <v>3090</v>
      </c>
      <c r="I3661" t="s">
        <v>38</v>
      </c>
      <c r="J3661" t="s">
        <v>27</v>
      </c>
      <c r="K3661" t="s">
        <v>3477</v>
      </c>
      <c r="L3661" t="s">
        <v>3478</v>
      </c>
      <c r="M3661">
        <v>48234</v>
      </c>
      <c r="N3661" t="s">
        <v>3479</v>
      </c>
      <c r="O3661" t="s">
        <v>6730</v>
      </c>
      <c r="P3661" t="s">
        <v>32</v>
      </c>
      <c r="Q3661" t="s">
        <v>6552</v>
      </c>
      <c r="R3661" t="s">
        <v>6731</v>
      </c>
      <c r="S3661">
        <v>146.86000000000001</v>
      </c>
      <c r="T3661">
        <v>7</v>
      </c>
      <c r="U3661">
        <v>0</v>
      </c>
      <c r="V3661">
        <v>70.492799999999988</v>
      </c>
      <c r="W3661" t="s">
        <v>10939</v>
      </c>
      <c r="X3661" t="s">
        <v>10942</v>
      </c>
      <c r="Y3661">
        <v>4</v>
      </c>
      <c r="Z3661" t="s">
        <v>10943</v>
      </c>
      <c r="AA3661">
        <v>0.47999999999999987</v>
      </c>
    </row>
    <row r="3662" spans="1:27" x14ac:dyDescent="0.35">
      <c r="A3662">
        <v>7596</v>
      </c>
      <c r="B3662" t="s">
        <v>6961</v>
      </c>
      <c r="C3662">
        <v>2014</v>
      </c>
      <c r="D3662" s="1">
        <v>41750</v>
      </c>
      <c r="E3662" s="1">
        <v>41754</v>
      </c>
      <c r="F3662" t="s">
        <v>23</v>
      </c>
      <c r="G3662" t="s">
        <v>3089</v>
      </c>
      <c r="H3662" t="s">
        <v>3090</v>
      </c>
      <c r="I3662" t="s">
        <v>38</v>
      </c>
      <c r="J3662" t="s">
        <v>27</v>
      </c>
      <c r="K3662" t="s">
        <v>3477</v>
      </c>
      <c r="L3662" t="s">
        <v>3478</v>
      </c>
      <c r="M3662">
        <v>48234</v>
      </c>
      <c r="N3662" t="s">
        <v>3479</v>
      </c>
      <c r="O3662" t="s">
        <v>6742</v>
      </c>
      <c r="P3662" t="s">
        <v>32</v>
      </c>
      <c r="Q3662" t="s">
        <v>6552</v>
      </c>
      <c r="R3662" t="s">
        <v>6743</v>
      </c>
      <c r="S3662">
        <v>36.56</v>
      </c>
      <c r="T3662">
        <v>4</v>
      </c>
      <c r="U3662">
        <v>0</v>
      </c>
      <c r="V3662">
        <v>18.28</v>
      </c>
      <c r="W3662" t="s">
        <v>10939</v>
      </c>
      <c r="X3662" t="s">
        <v>10942</v>
      </c>
      <c r="Y3662">
        <v>4</v>
      </c>
      <c r="Z3662" t="s">
        <v>10943</v>
      </c>
      <c r="AA3662">
        <v>0.5</v>
      </c>
    </row>
    <row r="3663" spans="1:27" x14ac:dyDescent="0.35">
      <c r="A3663">
        <v>7660</v>
      </c>
      <c r="B3663" t="s">
        <v>6962</v>
      </c>
      <c r="C3663">
        <v>2014</v>
      </c>
      <c r="D3663" s="1">
        <v>41792</v>
      </c>
      <c r="E3663" s="1">
        <v>41796</v>
      </c>
      <c r="F3663" t="s">
        <v>23</v>
      </c>
      <c r="G3663" t="s">
        <v>561</v>
      </c>
      <c r="H3663" t="s">
        <v>562</v>
      </c>
      <c r="I3663" t="s">
        <v>26</v>
      </c>
      <c r="J3663" t="s">
        <v>27</v>
      </c>
      <c r="K3663" t="s">
        <v>4641</v>
      </c>
      <c r="L3663" t="s">
        <v>4210</v>
      </c>
      <c r="M3663">
        <v>68025</v>
      </c>
      <c r="N3663" t="s">
        <v>3479</v>
      </c>
      <c r="O3663" t="s">
        <v>6909</v>
      </c>
      <c r="P3663" t="s">
        <v>32</v>
      </c>
      <c r="Q3663" t="s">
        <v>6552</v>
      </c>
      <c r="R3663" t="s">
        <v>6910</v>
      </c>
      <c r="S3663">
        <v>53.9</v>
      </c>
      <c r="T3663">
        <v>5</v>
      </c>
      <c r="U3663">
        <v>0</v>
      </c>
      <c r="V3663">
        <v>25.871999999999996</v>
      </c>
      <c r="W3663" t="s">
        <v>10939</v>
      </c>
      <c r="X3663" t="s">
        <v>10942</v>
      </c>
      <c r="Y3663">
        <v>6</v>
      </c>
      <c r="Z3663" t="s">
        <v>10946</v>
      </c>
      <c r="AA3663">
        <v>0.47999999999999993</v>
      </c>
    </row>
    <row r="3664" spans="1:27" x14ac:dyDescent="0.35">
      <c r="A3664">
        <v>7666</v>
      </c>
      <c r="B3664" t="s">
        <v>4017</v>
      </c>
      <c r="C3664">
        <v>2013</v>
      </c>
      <c r="D3664" s="1">
        <v>41552</v>
      </c>
      <c r="E3664" s="1">
        <v>41556</v>
      </c>
      <c r="F3664" t="s">
        <v>23</v>
      </c>
      <c r="G3664" t="s">
        <v>4018</v>
      </c>
      <c r="H3664" t="s">
        <v>4019</v>
      </c>
      <c r="I3664" t="s">
        <v>127</v>
      </c>
      <c r="J3664" t="s">
        <v>27</v>
      </c>
      <c r="K3664" t="s">
        <v>3837</v>
      </c>
      <c r="L3664" t="s">
        <v>3838</v>
      </c>
      <c r="M3664">
        <v>2908</v>
      </c>
      <c r="N3664" t="s">
        <v>3728</v>
      </c>
      <c r="O3664" t="s">
        <v>6610</v>
      </c>
      <c r="P3664" t="s">
        <v>32</v>
      </c>
      <c r="Q3664" t="s">
        <v>6552</v>
      </c>
      <c r="R3664" t="s">
        <v>6611</v>
      </c>
      <c r="S3664">
        <v>30.4</v>
      </c>
      <c r="T3664">
        <v>1</v>
      </c>
      <c r="U3664">
        <v>0</v>
      </c>
      <c r="V3664">
        <v>13.983999999999998</v>
      </c>
      <c r="W3664" t="s">
        <v>10936</v>
      </c>
      <c r="X3664" t="s">
        <v>10940</v>
      </c>
      <c r="Y3664">
        <v>10</v>
      </c>
      <c r="Z3664" t="s">
        <v>10945</v>
      </c>
      <c r="AA3664">
        <v>0.45999999999999996</v>
      </c>
    </row>
    <row r="3665" spans="1:27" x14ac:dyDescent="0.35">
      <c r="A3665">
        <v>7688</v>
      </c>
      <c r="B3665" t="s">
        <v>3668</v>
      </c>
      <c r="C3665">
        <v>2013</v>
      </c>
      <c r="D3665" s="1">
        <v>41604</v>
      </c>
      <c r="E3665" s="1">
        <v>41608</v>
      </c>
      <c r="F3665" t="s">
        <v>23</v>
      </c>
      <c r="G3665" t="s">
        <v>3207</v>
      </c>
      <c r="H3665" t="s">
        <v>3208</v>
      </c>
      <c r="I3665" t="s">
        <v>26</v>
      </c>
      <c r="J3665" t="s">
        <v>27</v>
      </c>
      <c r="K3665" t="s">
        <v>3586</v>
      </c>
      <c r="L3665" t="s">
        <v>3478</v>
      </c>
      <c r="M3665">
        <v>49201</v>
      </c>
      <c r="N3665" t="s">
        <v>3479</v>
      </c>
      <c r="O3665" t="s">
        <v>6963</v>
      </c>
      <c r="P3665" t="s">
        <v>32</v>
      </c>
      <c r="Q3665" t="s">
        <v>6552</v>
      </c>
      <c r="R3665" t="s">
        <v>6964</v>
      </c>
      <c r="S3665">
        <v>17.3</v>
      </c>
      <c r="T3665">
        <v>1</v>
      </c>
      <c r="U3665">
        <v>0</v>
      </c>
      <c r="V3665">
        <v>8.3040000000000003</v>
      </c>
      <c r="W3665" t="s">
        <v>10936</v>
      </c>
      <c r="X3665" t="s">
        <v>10940</v>
      </c>
      <c r="Y3665">
        <v>11</v>
      </c>
      <c r="Z3665" t="s">
        <v>10947</v>
      </c>
      <c r="AA3665">
        <v>0.48</v>
      </c>
    </row>
    <row r="3666" spans="1:27" x14ac:dyDescent="0.35">
      <c r="A3666">
        <v>7744</v>
      </c>
      <c r="B3666" t="s">
        <v>4768</v>
      </c>
      <c r="C3666">
        <v>2013</v>
      </c>
      <c r="D3666" s="1">
        <v>41443</v>
      </c>
      <c r="E3666" s="1">
        <v>41448</v>
      </c>
      <c r="F3666" t="s">
        <v>23</v>
      </c>
      <c r="G3666" t="s">
        <v>4769</v>
      </c>
      <c r="H3666" t="s">
        <v>4770</v>
      </c>
      <c r="I3666" t="s">
        <v>26</v>
      </c>
      <c r="J3666" t="s">
        <v>27</v>
      </c>
      <c r="K3666" t="s">
        <v>4771</v>
      </c>
      <c r="L3666" t="s">
        <v>3727</v>
      </c>
      <c r="M3666">
        <v>6708</v>
      </c>
      <c r="N3666" t="s">
        <v>3728</v>
      </c>
      <c r="O3666" t="s">
        <v>6628</v>
      </c>
      <c r="P3666" t="s">
        <v>32</v>
      </c>
      <c r="Q3666" t="s">
        <v>6552</v>
      </c>
      <c r="R3666" t="s">
        <v>6629</v>
      </c>
      <c r="S3666">
        <v>7.96</v>
      </c>
      <c r="T3666">
        <v>2</v>
      </c>
      <c r="U3666">
        <v>0</v>
      </c>
      <c r="V3666">
        <v>3.7412000000000001</v>
      </c>
      <c r="W3666" t="s">
        <v>10936</v>
      </c>
      <c r="X3666" t="s">
        <v>10942</v>
      </c>
      <c r="Y3666">
        <v>6</v>
      </c>
      <c r="Z3666" t="s">
        <v>10946</v>
      </c>
      <c r="AA3666">
        <v>0.47000000000000003</v>
      </c>
    </row>
    <row r="3667" spans="1:27" x14ac:dyDescent="0.35">
      <c r="A3667">
        <v>7751</v>
      </c>
      <c r="B3667" t="s">
        <v>4881</v>
      </c>
      <c r="C3667">
        <v>2012</v>
      </c>
      <c r="D3667" s="1">
        <v>41078</v>
      </c>
      <c r="E3667" s="1">
        <v>41084</v>
      </c>
      <c r="F3667" t="s">
        <v>23</v>
      </c>
      <c r="G3667" t="s">
        <v>1899</v>
      </c>
      <c r="H3667" t="s">
        <v>1900</v>
      </c>
      <c r="I3667" t="s">
        <v>38</v>
      </c>
      <c r="J3667" t="s">
        <v>27</v>
      </c>
      <c r="K3667" t="s">
        <v>3768</v>
      </c>
      <c r="L3667" t="s">
        <v>3506</v>
      </c>
      <c r="M3667">
        <v>22204</v>
      </c>
      <c r="N3667" t="s">
        <v>3507</v>
      </c>
      <c r="O3667" t="s">
        <v>6963</v>
      </c>
      <c r="P3667" t="s">
        <v>32</v>
      </c>
      <c r="Q3667" t="s">
        <v>6552</v>
      </c>
      <c r="R3667" t="s">
        <v>6964</v>
      </c>
      <c r="S3667">
        <v>34.6</v>
      </c>
      <c r="T3667">
        <v>2</v>
      </c>
      <c r="U3667">
        <v>0</v>
      </c>
      <c r="V3667">
        <v>16.608000000000001</v>
      </c>
      <c r="W3667" t="s">
        <v>10948</v>
      </c>
      <c r="X3667" t="s">
        <v>10942</v>
      </c>
      <c r="Y3667">
        <v>6</v>
      </c>
      <c r="Z3667" t="s">
        <v>10946</v>
      </c>
      <c r="AA3667">
        <v>0.48</v>
      </c>
    </row>
    <row r="3668" spans="1:27" x14ac:dyDescent="0.35">
      <c r="A3668">
        <v>7753</v>
      </c>
      <c r="B3668" t="s">
        <v>4881</v>
      </c>
      <c r="C3668">
        <v>2012</v>
      </c>
      <c r="D3668" s="1">
        <v>41078</v>
      </c>
      <c r="E3668" s="1">
        <v>41084</v>
      </c>
      <c r="F3668" t="s">
        <v>23</v>
      </c>
      <c r="G3668" t="s">
        <v>1899</v>
      </c>
      <c r="H3668" t="s">
        <v>1900</v>
      </c>
      <c r="I3668" t="s">
        <v>38</v>
      </c>
      <c r="J3668" t="s">
        <v>27</v>
      </c>
      <c r="K3668" t="s">
        <v>3768</v>
      </c>
      <c r="L3668" t="s">
        <v>3506</v>
      </c>
      <c r="M3668">
        <v>22204</v>
      </c>
      <c r="N3668" t="s">
        <v>3507</v>
      </c>
      <c r="O3668" t="s">
        <v>6597</v>
      </c>
      <c r="P3668" t="s">
        <v>32</v>
      </c>
      <c r="Q3668" t="s">
        <v>6552</v>
      </c>
      <c r="R3668" t="s">
        <v>6598</v>
      </c>
      <c r="S3668">
        <v>33.020000000000003</v>
      </c>
      <c r="T3668">
        <v>2</v>
      </c>
      <c r="U3668">
        <v>0</v>
      </c>
      <c r="V3668">
        <v>15.849600000000002</v>
      </c>
      <c r="W3668" t="s">
        <v>10948</v>
      </c>
      <c r="X3668" t="s">
        <v>10942</v>
      </c>
      <c r="Y3668">
        <v>6</v>
      </c>
      <c r="Z3668" t="s">
        <v>10946</v>
      </c>
      <c r="AA3668">
        <v>0.48000000000000004</v>
      </c>
    </row>
    <row r="3669" spans="1:27" x14ac:dyDescent="0.35">
      <c r="A3669">
        <v>7797</v>
      </c>
      <c r="B3669" t="s">
        <v>6965</v>
      </c>
      <c r="C3669">
        <v>2012</v>
      </c>
      <c r="D3669" s="1">
        <v>41184</v>
      </c>
      <c r="E3669" s="1">
        <v>41188</v>
      </c>
      <c r="F3669" t="s">
        <v>23</v>
      </c>
      <c r="G3669" t="s">
        <v>3486</v>
      </c>
      <c r="H3669" t="s">
        <v>3487</v>
      </c>
      <c r="I3669" t="s">
        <v>26</v>
      </c>
      <c r="J3669" t="s">
        <v>27</v>
      </c>
      <c r="K3669" t="s">
        <v>5235</v>
      </c>
      <c r="L3669" t="s">
        <v>3727</v>
      </c>
      <c r="M3669">
        <v>6457</v>
      </c>
      <c r="N3669" t="s">
        <v>3728</v>
      </c>
      <c r="O3669" t="s">
        <v>6806</v>
      </c>
      <c r="P3669" t="s">
        <v>32</v>
      </c>
      <c r="Q3669" t="s">
        <v>6552</v>
      </c>
      <c r="R3669" t="s">
        <v>6807</v>
      </c>
      <c r="S3669">
        <v>26.9</v>
      </c>
      <c r="T3669">
        <v>5</v>
      </c>
      <c r="U3669">
        <v>0</v>
      </c>
      <c r="V3669">
        <v>13.181000000000001</v>
      </c>
      <c r="W3669" t="s">
        <v>10948</v>
      </c>
      <c r="X3669" t="s">
        <v>10940</v>
      </c>
      <c r="Y3669">
        <v>10</v>
      </c>
      <c r="Z3669" t="s">
        <v>10945</v>
      </c>
      <c r="AA3669">
        <v>0.49000000000000005</v>
      </c>
    </row>
    <row r="3670" spans="1:27" x14ac:dyDescent="0.35">
      <c r="A3670">
        <v>7895</v>
      </c>
      <c r="B3670" t="s">
        <v>6966</v>
      </c>
      <c r="C3670">
        <v>2014</v>
      </c>
      <c r="D3670" s="1">
        <v>41812</v>
      </c>
      <c r="E3670" s="1">
        <v>41816</v>
      </c>
      <c r="F3670" t="s">
        <v>23</v>
      </c>
      <c r="G3670" t="s">
        <v>2094</v>
      </c>
      <c r="H3670" t="s">
        <v>2095</v>
      </c>
      <c r="I3670" t="s">
        <v>127</v>
      </c>
      <c r="J3670" t="s">
        <v>27</v>
      </c>
      <c r="K3670" t="s">
        <v>6967</v>
      </c>
      <c r="L3670" t="s">
        <v>6968</v>
      </c>
      <c r="M3670">
        <v>26003</v>
      </c>
      <c r="N3670" t="s">
        <v>3728</v>
      </c>
      <c r="O3670" t="s">
        <v>6556</v>
      </c>
      <c r="P3670" t="s">
        <v>32</v>
      </c>
      <c r="Q3670" t="s">
        <v>6552</v>
      </c>
      <c r="R3670" t="s">
        <v>6557</v>
      </c>
      <c r="S3670">
        <v>82.4</v>
      </c>
      <c r="T3670">
        <v>5</v>
      </c>
      <c r="U3670">
        <v>0</v>
      </c>
      <c r="V3670">
        <v>40.376000000000005</v>
      </c>
      <c r="W3670" t="s">
        <v>10939</v>
      </c>
      <c r="X3670" t="s">
        <v>10942</v>
      </c>
      <c r="Y3670">
        <v>6</v>
      </c>
      <c r="Z3670" t="s">
        <v>10946</v>
      </c>
      <c r="AA3670">
        <v>0.49000000000000005</v>
      </c>
    </row>
    <row r="3671" spans="1:27" x14ac:dyDescent="0.35">
      <c r="A3671">
        <v>7896</v>
      </c>
      <c r="B3671" t="s">
        <v>6966</v>
      </c>
      <c r="C3671">
        <v>2014</v>
      </c>
      <c r="D3671" s="1">
        <v>41812</v>
      </c>
      <c r="E3671" s="1">
        <v>41816</v>
      </c>
      <c r="F3671" t="s">
        <v>23</v>
      </c>
      <c r="G3671" t="s">
        <v>2094</v>
      </c>
      <c r="H3671" t="s">
        <v>2095</v>
      </c>
      <c r="I3671" t="s">
        <v>127</v>
      </c>
      <c r="J3671" t="s">
        <v>27</v>
      </c>
      <c r="K3671" t="s">
        <v>6967</v>
      </c>
      <c r="L3671" t="s">
        <v>6968</v>
      </c>
      <c r="M3671">
        <v>26003</v>
      </c>
      <c r="N3671" t="s">
        <v>3728</v>
      </c>
      <c r="O3671" t="s">
        <v>6809</v>
      </c>
      <c r="P3671" t="s">
        <v>32</v>
      </c>
      <c r="Q3671" t="s">
        <v>6552</v>
      </c>
      <c r="R3671" t="s">
        <v>6810</v>
      </c>
      <c r="S3671">
        <v>6.24</v>
      </c>
      <c r="T3671">
        <v>2</v>
      </c>
      <c r="U3671">
        <v>0</v>
      </c>
      <c r="V3671">
        <v>3.0575999999999999</v>
      </c>
      <c r="W3671" t="s">
        <v>10939</v>
      </c>
      <c r="X3671" t="s">
        <v>10942</v>
      </c>
      <c r="Y3671">
        <v>6</v>
      </c>
      <c r="Z3671" t="s">
        <v>10946</v>
      </c>
      <c r="AA3671">
        <v>0.48999999999999994</v>
      </c>
    </row>
    <row r="3672" spans="1:27" x14ac:dyDescent="0.35">
      <c r="A3672">
        <v>7922</v>
      </c>
      <c r="B3672" t="s">
        <v>6969</v>
      </c>
      <c r="C3672">
        <v>2014</v>
      </c>
      <c r="D3672" s="1">
        <v>41712</v>
      </c>
      <c r="E3672" s="1">
        <v>41716</v>
      </c>
      <c r="F3672" t="s">
        <v>23</v>
      </c>
      <c r="G3672" t="s">
        <v>587</v>
      </c>
      <c r="H3672" t="s">
        <v>588</v>
      </c>
      <c r="I3672" t="s">
        <v>38</v>
      </c>
      <c r="J3672" t="s">
        <v>27</v>
      </c>
      <c r="K3672" t="s">
        <v>3938</v>
      </c>
      <c r="L3672" t="s">
        <v>3849</v>
      </c>
      <c r="M3672">
        <v>21044</v>
      </c>
      <c r="N3672" t="s">
        <v>3728</v>
      </c>
      <c r="O3672" t="s">
        <v>6713</v>
      </c>
      <c r="P3672" t="s">
        <v>32</v>
      </c>
      <c r="Q3672" t="s">
        <v>6552</v>
      </c>
      <c r="R3672" t="s">
        <v>6970</v>
      </c>
      <c r="S3672">
        <v>174.3</v>
      </c>
      <c r="T3672">
        <v>3</v>
      </c>
      <c r="U3672">
        <v>0</v>
      </c>
      <c r="V3672">
        <v>81.920999999999992</v>
      </c>
      <c r="W3672" t="s">
        <v>10939</v>
      </c>
      <c r="X3672" t="s">
        <v>10950</v>
      </c>
      <c r="Y3672">
        <v>3</v>
      </c>
      <c r="Z3672" t="s">
        <v>10953</v>
      </c>
      <c r="AA3672">
        <v>0.46999999999999992</v>
      </c>
    </row>
    <row r="3673" spans="1:27" x14ac:dyDescent="0.35">
      <c r="A3673">
        <v>7955</v>
      </c>
      <c r="B3673" t="s">
        <v>5854</v>
      </c>
      <c r="C3673">
        <v>2011</v>
      </c>
      <c r="D3673" s="1">
        <v>40634</v>
      </c>
      <c r="E3673" s="1">
        <v>40639</v>
      </c>
      <c r="F3673" t="s">
        <v>23</v>
      </c>
      <c r="G3673" t="s">
        <v>4285</v>
      </c>
      <c r="H3673" t="s">
        <v>4286</v>
      </c>
      <c r="I3673" t="s">
        <v>26</v>
      </c>
      <c r="J3673" t="s">
        <v>27</v>
      </c>
      <c r="K3673" t="s">
        <v>3846</v>
      </c>
      <c r="L3673" t="s">
        <v>3785</v>
      </c>
      <c r="M3673">
        <v>2151</v>
      </c>
      <c r="N3673" t="s">
        <v>3728</v>
      </c>
      <c r="O3673" t="s">
        <v>6809</v>
      </c>
      <c r="P3673" t="s">
        <v>32</v>
      </c>
      <c r="Q3673" t="s">
        <v>6552</v>
      </c>
      <c r="R3673" t="s">
        <v>6810</v>
      </c>
      <c r="S3673">
        <v>6.24</v>
      </c>
      <c r="T3673">
        <v>2</v>
      </c>
      <c r="U3673">
        <v>0</v>
      </c>
      <c r="V3673">
        <v>3.0575999999999999</v>
      </c>
      <c r="W3673" t="s">
        <v>10944</v>
      </c>
      <c r="X3673" t="s">
        <v>10942</v>
      </c>
      <c r="Y3673">
        <v>4</v>
      </c>
      <c r="Z3673" t="s">
        <v>10943</v>
      </c>
      <c r="AA3673">
        <v>0.48999999999999994</v>
      </c>
    </row>
    <row r="3674" spans="1:27" x14ac:dyDescent="0.35">
      <c r="A3674">
        <v>8078</v>
      </c>
      <c r="B3674" t="s">
        <v>5229</v>
      </c>
      <c r="C3674">
        <v>2012</v>
      </c>
      <c r="D3674" s="1">
        <v>41083</v>
      </c>
      <c r="E3674" s="1">
        <v>41089</v>
      </c>
      <c r="F3674" t="s">
        <v>23</v>
      </c>
      <c r="G3674" t="s">
        <v>4161</v>
      </c>
      <c r="H3674" t="s">
        <v>4162</v>
      </c>
      <c r="I3674" t="s">
        <v>26</v>
      </c>
      <c r="J3674" t="s">
        <v>27</v>
      </c>
      <c r="K3674" t="s">
        <v>5230</v>
      </c>
      <c r="L3674" t="s">
        <v>3522</v>
      </c>
      <c r="M3674">
        <v>30344</v>
      </c>
      <c r="N3674" t="s">
        <v>3507</v>
      </c>
      <c r="O3674" t="s">
        <v>6915</v>
      </c>
      <c r="P3674" t="s">
        <v>32</v>
      </c>
      <c r="Q3674" t="s">
        <v>6552</v>
      </c>
      <c r="R3674" t="s">
        <v>6916</v>
      </c>
      <c r="S3674">
        <v>165.98</v>
      </c>
      <c r="T3674">
        <v>1</v>
      </c>
      <c r="U3674">
        <v>0</v>
      </c>
      <c r="V3674">
        <v>74.690999999999988</v>
      </c>
      <c r="W3674" t="s">
        <v>10948</v>
      </c>
      <c r="X3674" t="s">
        <v>10942</v>
      </c>
      <c r="Y3674">
        <v>6</v>
      </c>
      <c r="Z3674" t="s">
        <v>10946</v>
      </c>
      <c r="AA3674">
        <v>0.44999999999999996</v>
      </c>
    </row>
    <row r="3675" spans="1:27" x14ac:dyDescent="0.35">
      <c r="A3675">
        <v>8307</v>
      </c>
      <c r="B3675" t="s">
        <v>6971</v>
      </c>
      <c r="C3675">
        <v>2013</v>
      </c>
      <c r="D3675" s="1">
        <v>41498</v>
      </c>
      <c r="E3675" s="1">
        <v>41503</v>
      </c>
      <c r="F3675" t="s">
        <v>23</v>
      </c>
      <c r="G3675" t="s">
        <v>398</v>
      </c>
      <c r="H3675" t="s">
        <v>399</v>
      </c>
      <c r="I3675" t="s">
        <v>127</v>
      </c>
      <c r="J3675" t="s">
        <v>27</v>
      </c>
      <c r="K3675" t="s">
        <v>3637</v>
      </c>
      <c r="L3675" t="s">
        <v>3540</v>
      </c>
      <c r="M3675">
        <v>74133</v>
      </c>
      <c r="N3675" t="s">
        <v>3479</v>
      </c>
      <c r="O3675" t="s">
        <v>6972</v>
      </c>
      <c r="P3675" t="s">
        <v>32</v>
      </c>
      <c r="Q3675" t="s">
        <v>6552</v>
      </c>
      <c r="R3675" t="s">
        <v>6973</v>
      </c>
      <c r="S3675">
        <v>41.86</v>
      </c>
      <c r="T3675">
        <v>7</v>
      </c>
      <c r="U3675">
        <v>0</v>
      </c>
      <c r="V3675">
        <v>19.255600000000001</v>
      </c>
      <c r="W3675" t="s">
        <v>10936</v>
      </c>
      <c r="X3675" t="s">
        <v>10937</v>
      </c>
      <c r="Y3675">
        <v>8</v>
      </c>
      <c r="Z3675" t="s">
        <v>10954</v>
      </c>
      <c r="AA3675">
        <v>0.46</v>
      </c>
    </row>
    <row r="3676" spans="1:27" x14ac:dyDescent="0.35">
      <c r="A3676">
        <v>8308</v>
      </c>
      <c r="B3676" t="s">
        <v>6971</v>
      </c>
      <c r="C3676">
        <v>2013</v>
      </c>
      <c r="D3676" s="1">
        <v>41498</v>
      </c>
      <c r="E3676" s="1">
        <v>41503</v>
      </c>
      <c r="F3676" t="s">
        <v>23</v>
      </c>
      <c r="G3676" t="s">
        <v>398</v>
      </c>
      <c r="H3676" t="s">
        <v>399</v>
      </c>
      <c r="I3676" t="s">
        <v>127</v>
      </c>
      <c r="J3676" t="s">
        <v>27</v>
      </c>
      <c r="K3676" t="s">
        <v>3637</v>
      </c>
      <c r="L3676" t="s">
        <v>3540</v>
      </c>
      <c r="M3676">
        <v>74133</v>
      </c>
      <c r="N3676" t="s">
        <v>3479</v>
      </c>
      <c r="O3676" t="s">
        <v>6932</v>
      </c>
      <c r="P3676" t="s">
        <v>32</v>
      </c>
      <c r="Q3676" t="s">
        <v>6552</v>
      </c>
      <c r="R3676" t="s">
        <v>6933</v>
      </c>
      <c r="S3676">
        <v>77.56</v>
      </c>
      <c r="T3676">
        <v>2</v>
      </c>
      <c r="U3676">
        <v>0</v>
      </c>
      <c r="V3676">
        <v>35.677599999999998</v>
      </c>
      <c r="W3676" t="s">
        <v>10936</v>
      </c>
      <c r="X3676" t="s">
        <v>10937</v>
      </c>
      <c r="Y3676">
        <v>8</v>
      </c>
      <c r="Z3676" t="s">
        <v>10954</v>
      </c>
      <c r="AA3676">
        <v>0.45999999999999996</v>
      </c>
    </row>
    <row r="3677" spans="1:27" x14ac:dyDescent="0.35">
      <c r="A3677">
        <v>8461</v>
      </c>
      <c r="B3677" t="s">
        <v>5867</v>
      </c>
      <c r="C3677">
        <v>2011</v>
      </c>
      <c r="D3677" s="1">
        <v>40785</v>
      </c>
      <c r="E3677" s="1">
        <v>40790</v>
      </c>
      <c r="F3677" t="s">
        <v>23</v>
      </c>
      <c r="G3677" t="s">
        <v>264</v>
      </c>
      <c r="H3677" t="s">
        <v>265</v>
      </c>
      <c r="I3677" t="s">
        <v>38</v>
      </c>
      <c r="J3677" t="s">
        <v>27</v>
      </c>
      <c r="K3677" t="s">
        <v>4467</v>
      </c>
      <c r="L3677" t="s">
        <v>3727</v>
      </c>
      <c r="M3677">
        <v>6010</v>
      </c>
      <c r="N3677" t="s">
        <v>3728</v>
      </c>
      <c r="O3677" t="s">
        <v>6769</v>
      </c>
      <c r="P3677" t="s">
        <v>32</v>
      </c>
      <c r="Q3677" t="s">
        <v>6552</v>
      </c>
      <c r="R3677" t="s">
        <v>6770</v>
      </c>
      <c r="S3677">
        <v>25.299999999999997</v>
      </c>
      <c r="T3677">
        <v>5</v>
      </c>
      <c r="U3677">
        <v>0</v>
      </c>
      <c r="V3677">
        <v>11.890999999999998</v>
      </c>
      <c r="W3677" t="s">
        <v>10944</v>
      </c>
      <c r="X3677" t="s">
        <v>10937</v>
      </c>
      <c r="Y3677">
        <v>8</v>
      </c>
      <c r="Z3677" t="s">
        <v>10954</v>
      </c>
      <c r="AA3677">
        <v>0.47</v>
      </c>
    </row>
    <row r="3678" spans="1:27" x14ac:dyDescent="0.35">
      <c r="A3678">
        <v>8484</v>
      </c>
      <c r="B3678" t="s">
        <v>6974</v>
      </c>
      <c r="C3678">
        <v>2013</v>
      </c>
      <c r="D3678" s="1">
        <v>41538</v>
      </c>
      <c r="E3678" s="1">
        <v>41542</v>
      </c>
      <c r="F3678" t="s">
        <v>23</v>
      </c>
      <c r="G3678" t="s">
        <v>6975</v>
      </c>
      <c r="H3678" t="s">
        <v>6976</v>
      </c>
      <c r="I3678" t="s">
        <v>38</v>
      </c>
      <c r="J3678" t="s">
        <v>27</v>
      </c>
      <c r="K3678" t="s">
        <v>4907</v>
      </c>
      <c r="L3678" t="s">
        <v>3478</v>
      </c>
      <c r="M3678">
        <v>49505</v>
      </c>
      <c r="N3678" t="s">
        <v>3479</v>
      </c>
      <c r="O3678" t="s">
        <v>6901</v>
      </c>
      <c r="P3678" t="s">
        <v>32</v>
      </c>
      <c r="Q3678" t="s">
        <v>6552</v>
      </c>
      <c r="R3678" t="s">
        <v>6902</v>
      </c>
      <c r="S3678">
        <v>83.699999999999989</v>
      </c>
      <c r="T3678">
        <v>5</v>
      </c>
      <c r="U3678">
        <v>0</v>
      </c>
      <c r="V3678">
        <v>41.012999999999991</v>
      </c>
      <c r="W3678" t="s">
        <v>10936</v>
      </c>
      <c r="X3678" t="s">
        <v>10937</v>
      </c>
      <c r="Y3678">
        <v>9</v>
      </c>
      <c r="Z3678" t="s">
        <v>10949</v>
      </c>
      <c r="AA3678">
        <v>0.48999999999999994</v>
      </c>
    </row>
    <row r="3679" spans="1:27" x14ac:dyDescent="0.35">
      <c r="A3679">
        <v>8547</v>
      </c>
      <c r="B3679" t="s">
        <v>5622</v>
      </c>
      <c r="C3679">
        <v>2013</v>
      </c>
      <c r="D3679" s="1">
        <v>41361</v>
      </c>
      <c r="E3679" s="1">
        <v>41365</v>
      </c>
      <c r="F3679" t="s">
        <v>23</v>
      </c>
      <c r="G3679" t="s">
        <v>2424</v>
      </c>
      <c r="H3679" t="s">
        <v>2425</v>
      </c>
      <c r="I3679" t="s">
        <v>26</v>
      </c>
      <c r="J3679" t="s">
        <v>27</v>
      </c>
      <c r="K3679" t="s">
        <v>3521</v>
      </c>
      <c r="L3679" t="s">
        <v>3522</v>
      </c>
      <c r="M3679">
        <v>31907</v>
      </c>
      <c r="N3679" t="s">
        <v>3507</v>
      </c>
      <c r="O3679" t="s">
        <v>6641</v>
      </c>
      <c r="P3679" t="s">
        <v>32</v>
      </c>
      <c r="Q3679" t="s">
        <v>6552</v>
      </c>
      <c r="R3679" t="s">
        <v>6642</v>
      </c>
      <c r="S3679">
        <v>32.54</v>
      </c>
      <c r="T3679">
        <v>2</v>
      </c>
      <c r="U3679">
        <v>0</v>
      </c>
      <c r="V3679">
        <v>15.944599999999998</v>
      </c>
      <c r="W3679" t="s">
        <v>10936</v>
      </c>
      <c r="X3679" t="s">
        <v>10950</v>
      </c>
      <c r="Y3679">
        <v>3</v>
      </c>
      <c r="Z3679" t="s">
        <v>10953</v>
      </c>
      <c r="AA3679">
        <v>0.48999999999999994</v>
      </c>
    </row>
    <row r="3680" spans="1:27" x14ac:dyDescent="0.35">
      <c r="A3680">
        <v>8760</v>
      </c>
      <c r="B3680" t="s">
        <v>5626</v>
      </c>
      <c r="C3680">
        <v>2013</v>
      </c>
      <c r="D3680" s="1">
        <v>41478</v>
      </c>
      <c r="E3680" s="1">
        <v>41482</v>
      </c>
      <c r="F3680" t="s">
        <v>23</v>
      </c>
      <c r="G3680" t="s">
        <v>5627</v>
      </c>
      <c r="H3680" t="s">
        <v>5628</v>
      </c>
      <c r="I3680" t="s">
        <v>26</v>
      </c>
      <c r="J3680" t="s">
        <v>27</v>
      </c>
      <c r="K3680" t="s">
        <v>3938</v>
      </c>
      <c r="L3680" t="s">
        <v>3849</v>
      </c>
      <c r="M3680">
        <v>21044</v>
      </c>
      <c r="N3680" t="s">
        <v>3728</v>
      </c>
      <c r="O3680" t="s">
        <v>6724</v>
      </c>
      <c r="P3680" t="s">
        <v>32</v>
      </c>
      <c r="Q3680" t="s">
        <v>6552</v>
      </c>
      <c r="R3680" t="s">
        <v>6725</v>
      </c>
      <c r="S3680">
        <v>5.4</v>
      </c>
      <c r="T3680">
        <v>3</v>
      </c>
      <c r="U3680">
        <v>0</v>
      </c>
      <c r="V3680">
        <v>2.5920000000000001</v>
      </c>
      <c r="W3680" t="s">
        <v>10936</v>
      </c>
      <c r="X3680" t="s">
        <v>10937</v>
      </c>
      <c r="Y3680">
        <v>7</v>
      </c>
      <c r="Z3680" t="s">
        <v>10938</v>
      </c>
      <c r="AA3680">
        <v>0.48</v>
      </c>
    </row>
    <row r="3681" spans="1:27" x14ac:dyDescent="0.35">
      <c r="A3681">
        <v>8761</v>
      </c>
      <c r="B3681" t="s">
        <v>6440</v>
      </c>
      <c r="C3681">
        <v>2013</v>
      </c>
      <c r="D3681" s="1">
        <v>41305</v>
      </c>
      <c r="E3681" s="1">
        <v>41311</v>
      </c>
      <c r="F3681" t="s">
        <v>23</v>
      </c>
      <c r="G3681" t="s">
        <v>516</v>
      </c>
      <c r="H3681" t="s">
        <v>517</v>
      </c>
      <c r="I3681" t="s">
        <v>127</v>
      </c>
      <c r="J3681" t="s">
        <v>27</v>
      </c>
      <c r="K3681" t="s">
        <v>3829</v>
      </c>
      <c r="L3681" t="s">
        <v>3522</v>
      </c>
      <c r="M3681">
        <v>30318</v>
      </c>
      <c r="N3681" t="s">
        <v>3507</v>
      </c>
      <c r="O3681" t="s">
        <v>6745</v>
      </c>
      <c r="P3681" t="s">
        <v>32</v>
      </c>
      <c r="Q3681" t="s">
        <v>6552</v>
      </c>
      <c r="R3681" t="s">
        <v>6746</v>
      </c>
      <c r="S3681">
        <v>1270.99</v>
      </c>
      <c r="T3681">
        <v>1</v>
      </c>
      <c r="U3681">
        <v>0</v>
      </c>
      <c r="V3681">
        <v>635.495</v>
      </c>
      <c r="W3681" t="s">
        <v>10936</v>
      </c>
      <c r="X3681" t="s">
        <v>10950</v>
      </c>
      <c r="Y3681">
        <v>1</v>
      </c>
      <c r="Z3681" t="s">
        <v>10951</v>
      </c>
      <c r="AA3681">
        <v>0.5</v>
      </c>
    </row>
    <row r="3682" spans="1:27" x14ac:dyDescent="0.35">
      <c r="A3682">
        <v>8791</v>
      </c>
      <c r="B3682" t="s">
        <v>6977</v>
      </c>
      <c r="C3682">
        <v>2012</v>
      </c>
      <c r="D3682" s="1">
        <v>41158</v>
      </c>
      <c r="E3682" s="1">
        <v>41164</v>
      </c>
      <c r="F3682" t="s">
        <v>23</v>
      </c>
      <c r="G3682" t="s">
        <v>6978</v>
      </c>
      <c r="H3682" t="s">
        <v>6979</v>
      </c>
      <c r="I3682" t="s">
        <v>26</v>
      </c>
      <c r="J3682" t="s">
        <v>27</v>
      </c>
      <c r="K3682" t="s">
        <v>3625</v>
      </c>
      <c r="L3682" t="s">
        <v>3506</v>
      </c>
      <c r="M3682">
        <v>23223</v>
      </c>
      <c r="N3682" t="s">
        <v>3507</v>
      </c>
      <c r="O3682" t="s">
        <v>6860</v>
      </c>
      <c r="P3682" t="s">
        <v>32</v>
      </c>
      <c r="Q3682" t="s">
        <v>6552</v>
      </c>
      <c r="R3682" t="s">
        <v>6861</v>
      </c>
      <c r="S3682">
        <v>46.62</v>
      </c>
      <c r="T3682">
        <v>9</v>
      </c>
      <c r="U3682">
        <v>0</v>
      </c>
      <c r="V3682">
        <v>21.445199999999996</v>
      </c>
      <c r="W3682" t="s">
        <v>10948</v>
      </c>
      <c r="X3682" t="s">
        <v>10937</v>
      </c>
      <c r="Y3682">
        <v>9</v>
      </c>
      <c r="Z3682" t="s">
        <v>10949</v>
      </c>
      <c r="AA3682">
        <v>0.45999999999999996</v>
      </c>
    </row>
    <row r="3683" spans="1:27" x14ac:dyDescent="0.35">
      <c r="A3683">
        <v>8863</v>
      </c>
      <c r="B3683" t="s">
        <v>5631</v>
      </c>
      <c r="C3683">
        <v>2012</v>
      </c>
      <c r="D3683" s="1">
        <v>41163</v>
      </c>
      <c r="E3683" s="1">
        <v>41170</v>
      </c>
      <c r="F3683" t="s">
        <v>23</v>
      </c>
      <c r="G3683" t="s">
        <v>1408</v>
      </c>
      <c r="H3683" t="s">
        <v>1409</v>
      </c>
      <c r="I3683" t="s">
        <v>127</v>
      </c>
      <c r="J3683" t="s">
        <v>27</v>
      </c>
      <c r="K3683" t="s">
        <v>4198</v>
      </c>
      <c r="L3683" t="s">
        <v>3901</v>
      </c>
      <c r="M3683">
        <v>7501</v>
      </c>
      <c r="N3683" t="s">
        <v>3728</v>
      </c>
      <c r="O3683" t="s">
        <v>6980</v>
      </c>
      <c r="P3683" t="s">
        <v>32</v>
      </c>
      <c r="Q3683" t="s">
        <v>6552</v>
      </c>
      <c r="R3683" t="s">
        <v>6981</v>
      </c>
      <c r="S3683">
        <v>209.6</v>
      </c>
      <c r="T3683">
        <v>4</v>
      </c>
      <c r="U3683">
        <v>0</v>
      </c>
      <c r="V3683">
        <v>96.415999999999997</v>
      </c>
      <c r="W3683" t="s">
        <v>10948</v>
      </c>
      <c r="X3683" t="s">
        <v>10937</v>
      </c>
      <c r="Y3683">
        <v>9</v>
      </c>
      <c r="Z3683" t="s">
        <v>10949</v>
      </c>
      <c r="AA3683">
        <v>0.46</v>
      </c>
    </row>
    <row r="3684" spans="1:27" x14ac:dyDescent="0.35">
      <c r="A3684">
        <v>8948</v>
      </c>
      <c r="B3684" t="s">
        <v>6982</v>
      </c>
      <c r="C3684">
        <v>2014</v>
      </c>
      <c r="D3684" s="1">
        <v>41998</v>
      </c>
      <c r="E3684" s="1">
        <v>42002</v>
      </c>
      <c r="F3684" t="s">
        <v>23</v>
      </c>
      <c r="G3684" t="s">
        <v>2272</v>
      </c>
      <c r="H3684" t="s">
        <v>2273</v>
      </c>
      <c r="I3684" t="s">
        <v>26</v>
      </c>
      <c r="J3684" t="s">
        <v>27</v>
      </c>
      <c r="K3684" t="s">
        <v>4736</v>
      </c>
      <c r="L3684" t="s">
        <v>3785</v>
      </c>
      <c r="M3684">
        <v>2740</v>
      </c>
      <c r="N3684" t="s">
        <v>3728</v>
      </c>
      <c r="O3684" t="s">
        <v>6983</v>
      </c>
      <c r="P3684" t="s">
        <v>32</v>
      </c>
      <c r="Q3684" t="s">
        <v>6552</v>
      </c>
      <c r="R3684" t="s">
        <v>6984</v>
      </c>
      <c r="S3684">
        <v>12.3</v>
      </c>
      <c r="T3684">
        <v>5</v>
      </c>
      <c r="U3684">
        <v>0</v>
      </c>
      <c r="V3684">
        <v>6.15</v>
      </c>
      <c r="W3684" t="s">
        <v>10939</v>
      </c>
      <c r="X3684" t="s">
        <v>10940</v>
      </c>
      <c r="Y3684">
        <v>12</v>
      </c>
      <c r="Z3684" t="s">
        <v>10941</v>
      </c>
      <c r="AA3684">
        <v>0.5</v>
      </c>
    </row>
    <row r="3685" spans="1:27" x14ac:dyDescent="0.35">
      <c r="A3685">
        <v>9011</v>
      </c>
      <c r="B3685" t="s">
        <v>6985</v>
      </c>
      <c r="C3685">
        <v>2014</v>
      </c>
      <c r="D3685" s="1">
        <v>41779</v>
      </c>
      <c r="E3685" s="1">
        <v>41783</v>
      </c>
      <c r="F3685" t="s">
        <v>23</v>
      </c>
      <c r="G3685" t="s">
        <v>4481</v>
      </c>
      <c r="H3685" t="s">
        <v>4482</v>
      </c>
      <c r="I3685" t="s">
        <v>26</v>
      </c>
      <c r="J3685" t="s">
        <v>27</v>
      </c>
      <c r="K3685" t="s">
        <v>4550</v>
      </c>
      <c r="L3685" t="s">
        <v>3594</v>
      </c>
      <c r="M3685">
        <v>35810</v>
      </c>
      <c r="N3685" t="s">
        <v>3507</v>
      </c>
      <c r="O3685" t="s">
        <v>6986</v>
      </c>
      <c r="P3685" t="s">
        <v>32</v>
      </c>
      <c r="Q3685" t="s">
        <v>6552</v>
      </c>
      <c r="R3685" t="s">
        <v>6987</v>
      </c>
      <c r="S3685">
        <v>26.16</v>
      </c>
      <c r="T3685">
        <v>4</v>
      </c>
      <c r="U3685">
        <v>0</v>
      </c>
      <c r="V3685">
        <v>12.8184</v>
      </c>
      <c r="W3685" t="s">
        <v>10939</v>
      </c>
      <c r="X3685" t="s">
        <v>10942</v>
      </c>
      <c r="Y3685">
        <v>5</v>
      </c>
      <c r="Z3685" t="s">
        <v>10952</v>
      </c>
      <c r="AA3685">
        <v>0.49</v>
      </c>
    </row>
    <row r="3686" spans="1:27" x14ac:dyDescent="0.35">
      <c r="A3686">
        <v>9034</v>
      </c>
      <c r="B3686" t="s">
        <v>6988</v>
      </c>
      <c r="C3686">
        <v>2011</v>
      </c>
      <c r="D3686" s="1">
        <v>40788</v>
      </c>
      <c r="E3686" s="1">
        <v>40793</v>
      </c>
      <c r="F3686" t="s">
        <v>23</v>
      </c>
      <c r="G3686" t="s">
        <v>664</v>
      </c>
      <c r="H3686" t="s">
        <v>665</v>
      </c>
      <c r="I3686" t="s">
        <v>38</v>
      </c>
      <c r="J3686" t="s">
        <v>27</v>
      </c>
      <c r="K3686" t="s">
        <v>5082</v>
      </c>
      <c r="L3686" t="s">
        <v>3631</v>
      </c>
      <c r="M3686">
        <v>72701</v>
      </c>
      <c r="N3686" t="s">
        <v>3507</v>
      </c>
      <c r="O3686" t="s">
        <v>6590</v>
      </c>
      <c r="P3686" t="s">
        <v>32</v>
      </c>
      <c r="Q3686" t="s">
        <v>6552</v>
      </c>
      <c r="R3686" t="s">
        <v>6591</v>
      </c>
      <c r="S3686">
        <v>1793.98</v>
      </c>
      <c r="T3686">
        <v>2</v>
      </c>
      <c r="U3686">
        <v>0</v>
      </c>
      <c r="V3686">
        <v>843.17059999999992</v>
      </c>
      <c r="W3686" t="s">
        <v>10944</v>
      </c>
      <c r="X3686" t="s">
        <v>10937</v>
      </c>
      <c r="Y3686">
        <v>9</v>
      </c>
      <c r="Z3686" t="s">
        <v>10949</v>
      </c>
      <c r="AA3686">
        <v>0.47</v>
      </c>
    </row>
    <row r="3687" spans="1:27" x14ac:dyDescent="0.35">
      <c r="A3687">
        <v>9040</v>
      </c>
      <c r="B3687" t="s">
        <v>6989</v>
      </c>
      <c r="C3687">
        <v>2013</v>
      </c>
      <c r="D3687" s="1">
        <v>41626</v>
      </c>
      <c r="E3687" s="1">
        <v>41630</v>
      </c>
      <c r="F3687" t="s">
        <v>23</v>
      </c>
      <c r="G3687" t="s">
        <v>5487</v>
      </c>
      <c r="H3687" t="s">
        <v>5488</v>
      </c>
      <c r="I3687" t="s">
        <v>38</v>
      </c>
      <c r="J3687" t="s">
        <v>27</v>
      </c>
      <c r="K3687" t="s">
        <v>3477</v>
      </c>
      <c r="L3687" t="s">
        <v>3478</v>
      </c>
      <c r="M3687">
        <v>48205</v>
      </c>
      <c r="N3687" t="s">
        <v>3479</v>
      </c>
      <c r="O3687" t="s">
        <v>6990</v>
      </c>
      <c r="P3687" t="s">
        <v>32</v>
      </c>
      <c r="Q3687" t="s">
        <v>6552</v>
      </c>
      <c r="R3687" t="s">
        <v>6991</v>
      </c>
      <c r="S3687">
        <v>9892.74</v>
      </c>
      <c r="T3687">
        <v>13</v>
      </c>
      <c r="U3687">
        <v>0</v>
      </c>
      <c r="V3687">
        <v>4946.37</v>
      </c>
      <c r="W3687" t="s">
        <v>10936</v>
      </c>
      <c r="X3687" t="s">
        <v>10940</v>
      </c>
      <c r="Y3687">
        <v>12</v>
      </c>
      <c r="Z3687" t="s">
        <v>10941</v>
      </c>
      <c r="AA3687">
        <v>0.5</v>
      </c>
    </row>
    <row r="3688" spans="1:27" x14ac:dyDescent="0.35">
      <c r="A3688">
        <v>9080</v>
      </c>
      <c r="B3688" t="s">
        <v>5639</v>
      </c>
      <c r="C3688">
        <v>2013</v>
      </c>
      <c r="D3688" s="1">
        <v>41321</v>
      </c>
      <c r="E3688" s="1">
        <v>41328</v>
      </c>
      <c r="F3688" t="s">
        <v>23</v>
      </c>
      <c r="G3688" t="s">
        <v>2240</v>
      </c>
      <c r="H3688" t="s">
        <v>2241</v>
      </c>
      <c r="I3688" t="s">
        <v>38</v>
      </c>
      <c r="J3688" t="s">
        <v>27</v>
      </c>
      <c r="K3688" t="s">
        <v>3602</v>
      </c>
      <c r="L3688" t="s">
        <v>3603</v>
      </c>
      <c r="M3688">
        <v>42420</v>
      </c>
      <c r="N3688" t="s">
        <v>3507</v>
      </c>
      <c r="O3688" t="s">
        <v>6560</v>
      </c>
      <c r="P3688" t="s">
        <v>32</v>
      </c>
      <c r="Q3688" t="s">
        <v>6552</v>
      </c>
      <c r="R3688" t="s">
        <v>6561</v>
      </c>
      <c r="S3688">
        <v>5.8</v>
      </c>
      <c r="T3688">
        <v>1</v>
      </c>
      <c r="U3688">
        <v>0</v>
      </c>
      <c r="V3688">
        <v>2.61</v>
      </c>
      <c r="W3688" t="s">
        <v>10936</v>
      </c>
      <c r="X3688" t="s">
        <v>10950</v>
      </c>
      <c r="Y3688">
        <v>2</v>
      </c>
      <c r="Z3688" t="s">
        <v>10955</v>
      </c>
      <c r="AA3688">
        <v>0.45</v>
      </c>
    </row>
    <row r="3689" spans="1:27" x14ac:dyDescent="0.35">
      <c r="A3689">
        <v>9095</v>
      </c>
      <c r="B3689" t="s">
        <v>4896</v>
      </c>
      <c r="C3689">
        <v>2012</v>
      </c>
      <c r="D3689" s="1">
        <v>41061</v>
      </c>
      <c r="E3689" s="1">
        <v>41065</v>
      </c>
      <c r="F3689" t="s">
        <v>23</v>
      </c>
      <c r="G3689" t="s">
        <v>654</v>
      </c>
      <c r="H3689" t="s">
        <v>655</v>
      </c>
      <c r="I3689" t="s">
        <v>38</v>
      </c>
      <c r="J3689" t="s">
        <v>27</v>
      </c>
      <c r="K3689" t="s">
        <v>3477</v>
      </c>
      <c r="L3689" t="s">
        <v>3478</v>
      </c>
      <c r="M3689">
        <v>48227</v>
      </c>
      <c r="N3689" t="s">
        <v>3479</v>
      </c>
      <c r="O3689" t="s">
        <v>6992</v>
      </c>
      <c r="P3689" t="s">
        <v>32</v>
      </c>
      <c r="Q3689" t="s">
        <v>6552</v>
      </c>
      <c r="R3689" t="s">
        <v>6993</v>
      </c>
      <c r="S3689">
        <v>403.68</v>
      </c>
      <c r="T3689">
        <v>6</v>
      </c>
      <c r="U3689">
        <v>0</v>
      </c>
      <c r="V3689">
        <v>181.65599999999998</v>
      </c>
      <c r="W3689" t="s">
        <v>10948</v>
      </c>
      <c r="X3689" t="s">
        <v>10942</v>
      </c>
      <c r="Y3689">
        <v>6</v>
      </c>
      <c r="Z3689" t="s">
        <v>10946</v>
      </c>
      <c r="AA3689">
        <v>0.44999999999999996</v>
      </c>
    </row>
    <row r="3690" spans="1:27" x14ac:dyDescent="0.35">
      <c r="A3690">
        <v>9150</v>
      </c>
      <c r="B3690" t="s">
        <v>6994</v>
      </c>
      <c r="C3690">
        <v>2011</v>
      </c>
      <c r="D3690" s="1">
        <v>40695</v>
      </c>
      <c r="E3690" s="1">
        <v>40700</v>
      </c>
      <c r="F3690" t="s">
        <v>23</v>
      </c>
      <c r="G3690" t="s">
        <v>4057</v>
      </c>
      <c r="H3690" t="s">
        <v>4058</v>
      </c>
      <c r="I3690" t="s">
        <v>26</v>
      </c>
      <c r="J3690" t="s">
        <v>27</v>
      </c>
      <c r="K3690" t="s">
        <v>3477</v>
      </c>
      <c r="L3690" t="s">
        <v>3478</v>
      </c>
      <c r="M3690">
        <v>48234</v>
      </c>
      <c r="N3690" t="s">
        <v>3479</v>
      </c>
      <c r="O3690" t="s">
        <v>6585</v>
      </c>
      <c r="P3690" t="s">
        <v>32</v>
      </c>
      <c r="Q3690" t="s">
        <v>6552</v>
      </c>
      <c r="R3690" t="s">
        <v>6586</v>
      </c>
      <c r="S3690">
        <v>138.56</v>
      </c>
      <c r="T3690">
        <v>4</v>
      </c>
      <c r="U3690">
        <v>0</v>
      </c>
      <c r="V3690">
        <v>66.508799999999994</v>
      </c>
      <c r="W3690" t="s">
        <v>10944</v>
      </c>
      <c r="X3690" t="s">
        <v>10942</v>
      </c>
      <c r="Y3690">
        <v>6</v>
      </c>
      <c r="Z3690" t="s">
        <v>10946</v>
      </c>
      <c r="AA3690">
        <v>0.47999999999999993</v>
      </c>
    </row>
    <row r="3691" spans="1:27" x14ac:dyDescent="0.35">
      <c r="A3691">
        <v>9251</v>
      </c>
      <c r="B3691" t="s">
        <v>6995</v>
      </c>
      <c r="C3691">
        <v>2013</v>
      </c>
      <c r="D3691" s="1">
        <v>41611</v>
      </c>
      <c r="E3691" s="1">
        <v>41615</v>
      </c>
      <c r="F3691" t="s">
        <v>23</v>
      </c>
      <c r="G3691" t="s">
        <v>300</v>
      </c>
      <c r="H3691" t="s">
        <v>301</v>
      </c>
      <c r="I3691" t="s">
        <v>26</v>
      </c>
      <c r="J3691" t="s">
        <v>27</v>
      </c>
      <c r="K3691" t="s">
        <v>5443</v>
      </c>
      <c r="L3691" t="s">
        <v>3678</v>
      </c>
      <c r="M3691">
        <v>52302</v>
      </c>
      <c r="N3691" t="s">
        <v>3479</v>
      </c>
      <c r="O3691" t="s">
        <v>6996</v>
      </c>
      <c r="P3691" t="s">
        <v>32</v>
      </c>
      <c r="Q3691" t="s">
        <v>6552</v>
      </c>
      <c r="R3691" t="s">
        <v>6997</v>
      </c>
      <c r="S3691">
        <v>115.84</v>
      </c>
      <c r="T3691">
        <v>8</v>
      </c>
      <c r="U3691">
        <v>0</v>
      </c>
      <c r="V3691">
        <v>54.444800000000001</v>
      </c>
      <c r="W3691" t="s">
        <v>10936</v>
      </c>
      <c r="X3691" t="s">
        <v>10940</v>
      </c>
      <c r="Y3691">
        <v>12</v>
      </c>
      <c r="Z3691" t="s">
        <v>10941</v>
      </c>
      <c r="AA3691">
        <v>0.47</v>
      </c>
    </row>
    <row r="3692" spans="1:27" x14ac:dyDescent="0.35">
      <c r="A3692">
        <v>9274</v>
      </c>
      <c r="B3692" t="s">
        <v>6998</v>
      </c>
      <c r="C3692">
        <v>2014</v>
      </c>
      <c r="D3692" s="1">
        <v>41885</v>
      </c>
      <c r="E3692" s="1">
        <v>41889</v>
      </c>
      <c r="F3692" t="s">
        <v>23</v>
      </c>
      <c r="G3692" t="s">
        <v>2419</v>
      </c>
      <c r="H3692" t="s">
        <v>2420</v>
      </c>
      <c r="I3692" t="s">
        <v>38</v>
      </c>
      <c r="J3692" t="s">
        <v>27</v>
      </c>
      <c r="K3692" t="s">
        <v>3602</v>
      </c>
      <c r="L3692" t="s">
        <v>3603</v>
      </c>
      <c r="M3692">
        <v>42420</v>
      </c>
      <c r="N3692" t="s">
        <v>3507</v>
      </c>
      <c r="O3692" t="s">
        <v>6874</v>
      </c>
      <c r="P3692" t="s">
        <v>32</v>
      </c>
      <c r="Q3692" t="s">
        <v>6552</v>
      </c>
      <c r="R3692" t="s">
        <v>6875</v>
      </c>
      <c r="S3692">
        <v>1577.94</v>
      </c>
      <c r="T3692">
        <v>3</v>
      </c>
      <c r="U3692">
        <v>0</v>
      </c>
      <c r="V3692">
        <v>757.41120000000001</v>
      </c>
      <c r="W3692" t="s">
        <v>10939</v>
      </c>
      <c r="X3692" t="s">
        <v>10937</v>
      </c>
      <c r="Y3692">
        <v>9</v>
      </c>
      <c r="Z3692" t="s">
        <v>10949</v>
      </c>
      <c r="AA3692">
        <v>0.48</v>
      </c>
    </row>
    <row r="3693" spans="1:27" x14ac:dyDescent="0.35">
      <c r="A3693">
        <v>9495</v>
      </c>
      <c r="B3693" t="s">
        <v>3705</v>
      </c>
      <c r="C3693">
        <v>2013</v>
      </c>
      <c r="D3693" s="1">
        <v>41277</v>
      </c>
      <c r="E3693" s="1">
        <v>41282</v>
      </c>
      <c r="F3693" t="s">
        <v>23</v>
      </c>
      <c r="G3693" t="s">
        <v>2712</v>
      </c>
      <c r="H3693" t="s">
        <v>2713</v>
      </c>
      <c r="I3693" t="s">
        <v>26</v>
      </c>
      <c r="J3693" t="s">
        <v>27</v>
      </c>
      <c r="K3693" t="s">
        <v>3706</v>
      </c>
      <c r="L3693" t="s">
        <v>3540</v>
      </c>
      <c r="M3693">
        <v>74012</v>
      </c>
      <c r="N3693" t="s">
        <v>3479</v>
      </c>
      <c r="O3693" t="s">
        <v>6576</v>
      </c>
      <c r="P3693" t="s">
        <v>32</v>
      </c>
      <c r="Q3693" t="s">
        <v>6552</v>
      </c>
      <c r="R3693" t="s">
        <v>6577</v>
      </c>
      <c r="S3693">
        <v>11.88</v>
      </c>
      <c r="T3693">
        <v>2</v>
      </c>
      <c r="U3693">
        <v>0</v>
      </c>
      <c r="V3693">
        <v>5.3460000000000001</v>
      </c>
      <c r="W3693" t="s">
        <v>10936</v>
      </c>
      <c r="X3693" t="s">
        <v>10950</v>
      </c>
      <c r="Y3693">
        <v>1</v>
      </c>
      <c r="Z3693" t="s">
        <v>10951</v>
      </c>
      <c r="AA3693">
        <v>0.44999999999999996</v>
      </c>
    </row>
    <row r="3694" spans="1:27" x14ac:dyDescent="0.35">
      <c r="A3694">
        <v>9628</v>
      </c>
      <c r="B3694" t="s">
        <v>6999</v>
      </c>
      <c r="C3694">
        <v>2011</v>
      </c>
      <c r="D3694" s="1">
        <v>40870</v>
      </c>
      <c r="E3694" s="1">
        <v>40874</v>
      </c>
      <c r="F3694" t="s">
        <v>23</v>
      </c>
      <c r="G3694" t="s">
        <v>7000</v>
      </c>
      <c r="H3694" t="s">
        <v>7001</v>
      </c>
      <c r="I3694" t="s">
        <v>38</v>
      </c>
      <c r="J3694" t="s">
        <v>27</v>
      </c>
      <c r="K3694" t="s">
        <v>3477</v>
      </c>
      <c r="L3694" t="s">
        <v>3478</v>
      </c>
      <c r="M3694">
        <v>48227</v>
      </c>
      <c r="N3694" t="s">
        <v>3479</v>
      </c>
      <c r="O3694" t="s">
        <v>7002</v>
      </c>
      <c r="P3694" t="s">
        <v>32</v>
      </c>
      <c r="Q3694" t="s">
        <v>6552</v>
      </c>
      <c r="R3694" t="s">
        <v>7003</v>
      </c>
      <c r="S3694">
        <v>14.669999999999998</v>
      </c>
      <c r="T3694">
        <v>3</v>
      </c>
      <c r="U3694">
        <v>0</v>
      </c>
      <c r="V3694">
        <v>6.7481999999999989</v>
      </c>
      <c r="W3694" t="s">
        <v>10944</v>
      </c>
      <c r="X3694" t="s">
        <v>10940</v>
      </c>
      <c r="Y3694">
        <v>11</v>
      </c>
      <c r="Z3694" t="s">
        <v>10947</v>
      </c>
      <c r="AA3694">
        <v>0.45999999999999996</v>
      </c>
    </row>
    <row r="3695" spans="1:27" x14ac:dyDescent="0.35">
      <c r="A3695">
        <v>9704</v>
      </c>
      <c r="B3695" t="s">
        <v>7004</v>
      </c>
      <c r="C3695">
        <v>2014</v>
      </c>
      <c r="D3695" s="1">
        <v>41852</v>
      </c>
      <c r="E3695" s="1">
        <v>41856</v>
      </c>
      <c r="F3695" t="s">
        <v>23</v>
      </c>
      <c r="G3695" t="s">
        <v>2976</v>
      </c>
      <c r="H3695" t="s">
        <v>2977</v>
      </c>
      <c r="I3695" t="s">
        <v>127</v>
      </c>
      <c r="J3695" t="s">
        <v>27</v>
      </c>
      <c r="K3695" t="s">
        <v>3920</v>
      </c>
      <c r="L3695" t="s">
        <v>3822</v>
      </c>
      <c r="M3695">
        <v>19805</v>
      </c>
      <c r="N3695" t="s">
        <v>3728</v>
      </c>
      <c r="O3695" t="s">
        <v>6866</v>
      </c>
      <c r="P3695" t="s">
        <v>32</v>
      </c>
      <c r="Q3695" t="s">
        <v>6552</v>
      </c>
      <c r="R3695" t="s">
        <v>6867</v>
      </c>
      <c r="S3695">
        <v>849.95</v>
      </c>
      <c r="T3695">
        <v>5</v>
      </c>
      <c r="U3695">
        <v>0</v>
      </c>
      <c r="V3695">
        <v>390.97699999999998</v>
      </c>
      <c r="W3695" t="s">
        <v>10939</v>
      </c>
      <c r="X3695" t="s">
        <v>10937</v>
      </c>
      <c r="Y3695">
        <v>8</v>
      </c>
      <c r="Z3695" t="s">
        <v>10954</v>
      </c>
      <c r="AA3695">
        <v>0.45999999999999996</v>
      </c>
    </row>
    <row r="3696" spans="1:27" x14ac:dyDescent="0.35">
      <c r="A3696">
        <v>9705</v>
      </c>
      <c r="B3696" t="s">
        <v>7004</v>
      </c>
      <c r="C3696">
        <v>2014</v>
      </c>
      <c r="D3696" s="1">
        <v>41852</v>
      </c>
      <c r="E3696" s="1">
        <v>41856</v>
      </c>
      <c r="F3696" t="s">
        <v>23</v>
      </c>
      <c r="G3696" t="s">
        <v>2976</v>
      </c>
      <c r="H3696" t="s">
        <v>2977</v>
      </c>
      <c r="I3696" t="s">
        <v>127</v>
      </c>
      <c r="J3696" t="s">
        <v>27</v>
      </c>
      <c r="K3696" t="s">
        <v>3920</v>
      </c>
      <c r="L3696" t="s">
        <v>3822</v>
      </c>
      <c r="M3696">
        <v>19805</v>
      </c>
      <c r="N3696" t="s">
        <v>3728</v>
      </c>
      <c r="O3696" t="s">
        <v>7005</v>
      </c>
      <c r="P3696" t="s">
        <v>32</v>
      </c>
      <c r="Q3696" t="s">
        <v>6552</v>
      </c>
      <c r="R3696" t="s">
        <v>7006</v>
      </c>
      <c r="S3696">
        <v>11.01</v>
      </c>
      <c r="T3696">
        <v>3</v>
      </c>
      <c r="U3696">
        <v>0</v>
      </c>
      <c r="V3696">
        <v>5.3948999999999998</v>
      </c>
      <c r="W3696" t="s">
        <v>10939</v>
      </c>
      <c r="X3696" t="s">
        <v>10937</v>
      </c>
      <c r="Y3696">
        <v>8</v>
      </c>
      <c r="Z3696" t="s">
        <v>10954</v>
      </c>
      <c r="AA3696">
        <v>0.49</v>
      </c>
    </row>
    <row r="3697" spans="1:27" x14ac:dyDescent="0.35">
      <c r="A3697">
        <v>9735</v>
      </c>
      <c r="B3697" t="s">
        <v>4406</v>
      </c>
      <c r="C3697">
        <v>2011</v>
      </c>
      <c r="D3697" s="1">
        <v>40775</v>
      </c>
      <c r="E3697" s="1">
        <v>40780</v>
      </c>
      <c r="F3697" t="s">
        <v>23</v>
      </c>
      <c r="G3697" t="s">
        <v>2272</v>
      </c>
      <c r="H3697" t="s">
        <v>2273</v>
      </c>
      <c r="I3697" t="s">
        <v>26</v>
      </c>
      <c r="J3697" t="s">
        <v>27</v>
      </c>
      <c r="K3697" t="s">
        <v>4147</v>
      </c>
      <c r="L3697" t="s">
        <v>3506</v>
      </c>
      <c r="M3697">
        <v>23666</v>
      </c>
      <c r="N3697" t="s">
        <v>3507</v>
      </c>
      <c r="O3697" t="s">
        <v>6590</v>
      </c>
      <c r="P3697" t="s">
        <v>32</v>
      </c>
      <c r="Q3697" t="s">
        <v>6552</v>
      </c>
      <c r="R3697" t="s">
        <v>6591</v>
      </c>
      <c r="S3697">
        <v>896.99</v>
      </c>
      <c r="T3697">
        <v>1</v>
      </c>
      <c r="U3697">
        <v>0</v>
      </c>
      <c r="V3697">
        <v>421.58529999999996</v>
      </c>
      <c r="W3697" t="s">
        <v>10944</v>
      </c>
      <c r="X3697" t="s">
        <v>10937</v>
      </c>
      <c r="Y3697">
        <v>8</v>
      </c>
      <c r="Z3697" t="s">
        <v>10954</v>
      </c>
      <c r="AA3697">
        <v>0.47</v>
      </c>
    </row>
    <row r="3698" spans="1:27" x14ac:dyDescent="0.35">
      <c r="A3698">
        <v>9766</v>
      </c>
      <c r="B3698" t="s">
        <v>7007</v>
      </c>
      <c r="C3698">
        <v>2014</v>
      </c>
      <c r="D3698" s="1">
        <v>41699</v>
      </c>
      <c r="E3698" s="1">
        <v>41705</v>
      </c>
      <c r="F3698" t="s">
        <v>23</v>
      </c>
      <c r="G3698" t="s">
        <v>960</v>
      </c>
      <c r="H3698" t="s">
        <v>961</v>
      </c>
      <c r="I3698" t="s">
        <v>38</v>
      </c>
      <c r="J3698" t="s">
        <v>27</v>
      </c>
      <c r="K3698" t="s">
        <v>5235</v>
      </c>
      <c r="L3698" t="s">
        <v>3727</v>
      </c>
      <c r="M3698">
        <v>6457</v>
      </c>
      <c r="N3698" t="s">
        <v>3728</v>
      </c>
      <c r="O3698" t="s">
        <v>7008</v>
      </c>
      <c r="P3698" t="s">
        <v>32</v>
      </c>
      <c r="Q3698" t="s">
        <v>6552</v>
      </c>
      <c r="R3698" t="s">
        <v>7009</v>
      </c>
      <c r="S3698">
        <v>9.84</v>
      </c>
      <c r="T3698">
        <v>2</v>
      </c>
      <c r="U3698">
        <v>0</v>
      </c>
      <c r="V3698">
        <v>4.7231999999999994</v>
      </c>
      <c r="W3698" t="s">
        <v>10939</v>
      </c>
      <c r="X3698" t="s">
        <v>10950</v>
      </c>
      <c r="Y3698">
        <v>3</v>
      </c>
      <c r="Z3698" t="s">
        <v>10953</v>
      </c>
      <c r="AA3698">
        <v>0.47999999999999993</v>
      </c>
    </row>
    <row r="3699" spans="1:27" x14ac:dyDescent="0.35">
      <c r="A3699">
        <v>9768</v>
      </c>
      <c r="B3699" t="s">
        <v>7010</v>
      </c>
      <c r="C3699">
        <v>2014</v>
      </c>
      <c r="D3699" s="1">
        <v>41983</v>
      </c>
      <c r="E3699" s="1">
        <v>41989</v>
      </c>
      <c r="F3699" t="s">
        <v>23</v>
      </c>
      <c r="G3699" t="s">
        <v>2733</v>
      </c>
      <c r="H3699" t="s">
        <v>2734</v>
      </c>
      <c r="I3699" t="s">
        <v>38</v>
      </c>
      <c r="J3699" t="s">
        <v>27</v>
      </c>
      <c r="K3699" t="s">
        <v>4907</v>
      </c>
      <c r="L3699" t="s">
        <v>3478</v>
      </c>
      <c r="M3699">
        <v>49505</v>
      </c>
      <c r="N3699" t="s">
        <v>3479</v>
      </c>
      <c r="O3699" t="s">
        <v>6840</v>
      </c>
      <c r="P3699" t="s">
        <v>32</v>
      </c>
      <c r="Q3699" t="s">
        <v>6552</v>
      </c>
      <c r="R3699" t="s">
        <v>6841</v>
      </c>
      <c r="S3699">
        <v>54.900000000000006</v>
      </c>
      <c r="T3699">
        <v>5</v>
      </c>
      <c r="U3699">
        <v>0</v>
      </c>
      <c r="V3699">
        <v>26.901000000000003</v>
      </c>
      <c r="W3699" t="s">
        <v>10939</v>
      </c>
      <c r="X3699" t="s">
        <v>10940</v>
      </c>
      <c r="Y3699">
        <v>12</v>
      </c>
      <c r="Z3699" t="s">
        <v>10941</v>
      </c>
      <c r="AA3699">
        <v>0.49</v>
      </c>
    </row>
    <row r="3700" spans="1:27" x14ac:dyDescent="0.35">
      <c r="A3700">
        <v>9786</v>
      </c>
      <c r="B3700" t="s">
        <v>7011</v>
      </c>
      <c r="C3700">
        <v>2012</v>
      </c>
      <c r="D3700" s="1">
        <v>41038</v>
      </c>
      <c r="E3700" s="1">
        <v>41042</v>
      </c>
      <c r="F3700" t="s">
        <v>23</v>
      </c>
      <c r="G3700" t="s">
        <v>4188</v>
      </c>
      <c r="H3700" t="s">
        <v>4189</v>
      </c>
      <c r="I3700" t="s">
        <v>38</v>
      </c>
      <c r="J3700" t="s">
        <v>27</v>
      </c>
      <c r="K3700" t="s">
        <v>4099</v>
      </c>
      <c r="L3700" t="s">
        <v>3603</v>
      </c>
      <c r="M3700">
        <v>40214</v>
      </c>
      <c r="N3700" t="s">
        <v>3507</v>
      </c>
      <c r="O3700" t="s">
        <v>6641</v>
      </c>
      <c r="P3700" t="s">
        <v>32</v>
      </c>
      <c r="Q3700" t="s">
        <v>6552</v>
      </c>
      <c r="R3700" t="s">
        <v>6642</v>
      </c>
      <c r="S3700">
        <v>48.81</v>
      </c>
      <c r="T3700">
        <v>3</v>
      </c>
      <c r="U3700">
        <v>0</v>
      </c>
      <c r="V3700">
        <v>23.916899999999998</v>
      </c>
      <c r="W3700" t="s">
        <v>10948</v>
      </c>
      <c r="X3700" t="s">
        <v>10942</v>
      </c>
      <c r="Y3700">
        <v>5</v>
      </c>
      <c r="Z3700" t="s">
        <v>10952</v>
      </c>
      <c r="AA3700">
        <v>0.48999999999999994</v>
      </c>
    </row>
    <row r="3701" spans="1:27" x14ac:dyDescent="0.35">
      <c r="A3701">
        <v>9912</v>
      </c>
      <c r="B3701" t="s">
        <v>7012</v>
      </c>
      <c r="C3701">
        <v>2011</v>
      </c>
      <c r="D3701" s="1">
        <v>40638</v>
      </c>
      <c r="E3701" s="1">
        <v>40642</v>
      </c>
      <c r="F3701" t="s">
        <v>23</v>
      </c>
      <c r="G3701" t="s">
        <v>1383</v>
      </c>
      <c r="H3701" t="s">
        <v>1384</v>
      </c>
      <c r="I3701" t="s">
        <v>26</v>
      </c>
      <c r="J3701" t="s">
        <v>27</v>
      </c>
      <c r="K3701" t="s">
        <v>3625</v>
      </c>
      <c r="L3701" t="s">
        <v>3603</v>
      </c>
      <c r="M3701">
        <v>40475</v>
      </c>
      <c r="N3701" t="s">
        <v>3507</v>
      </c>
      <c r="O3701" t="s">
        <v>6556</v>
      </c>
      <c r="P3701" t="s">
        <v>32</v>
      </c>
      <c r="Q3701" t="s">
        <v>6552</v>
      </c>
      <c r="R3701" t="s">
        <v>6557</v>
      </c>
      <c r="S3701">
        <v>115.36</v>
      </c>
      <c r="T3701">
        <v>7</v>
      </c>
      <c r="U3701">
        <v>0</v>
      </c>
      <c r="V3701">
        <v>56.526400000000002</v>
      </c>
      <c r="W3701" t="s">
        <v>10944</v>
      </c>
      <c r="X3701" t="s">
        <v>10942</v>
      </c>
      <c r="Y3701">
        <v>4</v>
      </c>
      <c r="Z3701" t="s">
        <v>10943</v>
      </c>
      <c r="AA3701">
        <v>0.49000000000000005</v>
      </c>
    </row>
    <row r="3702" spans="1:27" x14ac:dyDescent="0.35">
      <c r="A3702">
        <v>9937</v>
      </c>
      <c r="B3702" t="s">
        <v>7013</v>
      </c>
      <c r="C3702">
        <v>2014</v>
      </c>
      <c r="D3702" s="1">
        <v>41815</v>
      </c>
      <c r="E3702" s="1">
        <v>41819</v>
      </c>
      <c r="F3702" t="s">
        <v>23</v>
      </c>
      <c r="G3702" t="s">
        <v>904</v>
      </c>
      <c r="H3702" t="s">
        <v>905</v>
      </c>
      <c r="I3702" t="s">
        <v>38</v>
      </c>
      <c r="J3702" t="s">
        <v>27</v>
      </c>
      <c r="K3702" t="s">
        <v>4140</v>
      </c>
      <c r="L3702" t="s">
        <v>3838</v>
      </c>
      <c r="M3702">
        <v>2920</v>
      </c>
      <c r="N3702" t="s">
        <v>3728</v>
      </c>
      <c r="O3702" t="s">
        <v>6791</v>
      </c>
      <c r="P3702" t="s">
        <v>32</v>
      </c>
      <c r="Q3702" t="s">
        <v>6552</v>
      </c>
      <c r="R3702" t="s">
        <v>6792</v>
      </c>
      <c r="S3702">
        <v>102.93</v>
      </c>
      <c r="T3702">
        <v>3</v>
      </c>
      <c r="U3702">
        <v>0</v>
      </c>
      <c r="V3702">
        <v>48.377100000000006</v>
      </c>
      <c r="W3702" t="s">
        <v>10939</v>
      </c>
      <c r="X3702" t="s">
        <v>10942</v>
      </c>
      <c r="Y3702">
        <v>6</v>
      </c>
      <c r="Z3702" t="s">
        <v>10946</v>
      </c>
      <c r="AA3702">
        <v>0.47000000000000003</v>
      </c>
    </row>
    <row r="3703" spans="1:27" x14ac:dyDescent="0.35">
      <c r="A3703">
        <v>9968</v>
      </c>
      <c r="B3703" t="s">
        <v>6252</v>
      </c>
      <c r="C3703">
        <v>2014</v>
      </c>
      <c r="D3703" s="1">
        <v>41985</v>
      </c>
      <c r="E3703" s="1">
        <v>41991</v>
      </c>
      <c r="F3703" t="s">
        <v>23</v>
      </c>
      <c r="G3703" t="s">
        <v>1165</v>
      </c>
      <c r="H3703" t="s">
        <v>1166</v>
      </c>
      <c r="I3703" t="s">
        <v>38</v>
      </c>
      <c r="J3703" t="s">
        <v>27</v>
      </c>
      <c r="K3703" t="s">
        <v>3980</v>
      </c>
      <c r="L3703" t="s">
        <v>3901</v>
      </c>
      <c r="M3703">
        <v>7060</v>
      </c>
      <c r="N3703" t="s">
        <v>3728</v>
      </c>
      <c r="O3703" t="s">
        <v>6779</v>
      </c>
      <c r="P3703" t="s">
        <v>32</v>
      </c>
      <c r="Q3703" t="s">
        <v>6552</v>
      </c>
      <c r="R3703" t="s">
        <v>6780</v>
      </c>
      <c r="S3703">
        <v>40.199999999999996</v>
      </c>
      <c r="T3703">
        <v>5</v>
      </c>
      <c r="U3703">
        <v>0</v>
      </c>
      <c r="V3703">
        <v>18.089999999999996</v>
      </c>
      <c r="W3703" t="s">
        <v>10939</v>
      </c>
      <c r="X3703" t="s">
        <v>10940</v>
      </c>
      <c r="Y3703">
        <v>12</v>
      </c>
      <c r="Z3703" t="s">
        <v>10941</v>
      </c>
      <c r="AA3703">
        <v>0.44999999999999996</v>
      </c>
    </row>
    <row r="3704" spans="1:27" x14ac:dyDescent="0.35">
      <c r="A3704">
        <v>9969</v>
      </c>
      <c r="B3704" t="s">
        <v>6252</v>
      </c>
      <c r="C3704">
        <v>2014</v>
      </c>
      <c r="D3704" s="1">
        <v>41985</v>
      </c>
      <c r="E3704" s="1">
        <v>41991</v>
      </c>
      <c r="F3704" t="s">
        <v>23</v>
      </c>
      <c r="G3704" t="s">
        <v>1165</v>
      </c>
      <c r="H3704" t="s">
        <v>1166</v>
      </c>
      <c r="I3704" t="s">
        <v>38</v>
      </c>
      <c r="J3704" t="s">
        <v>27</v>
      </c>
      <c r="K3704" t="s">
        <v>3980</v>
      </c>
      <c r="L3704" t="s">
        <v>3901</v>
      </c>
      <c r="M3704">
        <v>7060</v>
      </c>
      <c r="N3704" t="s">
        <v>3728</v>
      </c>
      <c r="O3704" t="s">
        <v>6656</v>
      </c>
      <c r="P3704" t="s">
        <v>32</v>
      </c>
      <c r="Q3704" t="s">
        <v>6552</v>
      </c>
      <c r="R3704" t="s">
        <v>6657</v>
      </c>
      <c r="S3704">
        <v>735.98</v>
      </c>
      <c r="T3704">
        <v>2</v>
      </c>
      <c r="U3704">
        <v>0</v>
      </c>
      <c r="V3704">
        <v>331.19099999999997</v>
      </c>
      <c r="W3704" t="s">
        <v>10939</v>
      </c>
      <c r="X3704" t="s">
        <v>10940</v>
      </c>
      <c r="Y3704">
        <v>12</v>
      </c>
      <c r="Z3704" t="s">
        <v>10941</v>
      </c>
      <c r="AA3704">
        <v>0.44999999999999996</v>
      </c>
    </row>
    <row r="3705" spans="1:27" x14ac:dyDescent="0.35">
      <c r="A3705">
        <v>9971</v>
      </c>
      <c r="B3705" t="s">
        <v>6157</v>
      </c>
      <c r="C3705">
        <v>2012</v>
      </c>
      <c r="D3705" s="1">
        <v>41088</v>
      </c>
      <c r="E3705" s="1">
        <v>41092</v>
      </c>
      <c r="F3705" t="s">
        <v>23</v>
      </c>
      <c r="G3705" t="s">
        <v>4296</v>
      </c>
      <c r="H3705" t="s">
        <v>4297</v>
      </c>
      <c r="I3705" t="s">
        <v>127</v>
      </c>
      <c r="J3705" t="s">
        <v>27</v>
      </c>
      <c r="K3705" t="s">
        <v>3772</v>
      </c>
      <c r="L3705" t="s">
        <v>3522</v>
      </c>
      <c r="M3705">
        <v>30080</v>
      </c>
      <c r="N3705" t="s">
        <v>3507</v>
      </c>
      <c r="O3705" t="s">
        <v>6659</v>
      </c>
      <c r="P3705" t="s">
        <v>32</v>
      </c>
      <c r="Q3705" t="s">
        <v>6552</v>
      </c>
      <c r="R3705" t="s">
        <v>6660</v>
      </c>
      <c r="S3705">
        <v>119.56</v>
      </c>
      <c r="T3705">
        <v>2</v>
      </c>
      <c r="U3705">
        <v>0</v>
      </c>
      <c r="V3705">
        <v>54.997599999999991</v>
      </c>
      <c r="W3705" t="s">
        <v>10948</v>
      </c>
      <c r="X3705" t="s">
        <v>10942</v>
      </c>
      <c r="Y3705">
        <v>6</v>
      </c>
      <c r="Z3705" t="s">
        <v>10946</v>
      </c>
      <c r="AA3705">
        <v>0.45999999999999991</v>
      </c>
    </row>
    <row r="3706" spans="1:27" x14ac:dyDescent="0.35">
      <c r="A3706">
        <v>57</v>
      </c>
      <c r="B3706" t="s">
        <v>4912</v>
      </c>
      <c r="C3706">
        <v>2013</v>
      </c>
      <c r="D3706" s="1">
        <v>41443</v>
      </c>
      <c r="E3706" s="1">
        <v>41444</v>
      </c>
      <c r="F3706" t="s">
        <v>56</v>
      </c>
      <c r="G3706" t="s">
        <v>4512</v>
      </c>
      <c r="H3706" t="s">
        <v>4513</v>
      </c>
      <c r="I3706" t="s">
        <v>38</v>
      </c>
      <c r="J3706" t="s">
        <v>27</v>
      </c>
      <c r="K3706" t="s">
        <v>4913</v>
      </c>
      <c r="L3706" t="s">
        <v>3741</v>
      </c>
      <c r="M3706">
        <v>12180</v>
      </c>
      <c r="N3706" t="s">
        <v>3728</v>
      </c>
      <c r="O3706" t="s">
        <v>7014</v>
      </c>
      <c r="P3706" t="s">
        <v>32</v>
      </c>
      <c r="Q3706" t="s">
        <v>53</v>
      </c>
      <c r="R3706" t="s">
        <v>7015</v>
      </c>
      <c r="S3706">
        <v>32.400000000000006</v>
      </c>
      <c r="T3706">
        <v>5</v>
      </c>
      <c r="U3706">
        <v>0</v>
      </c>
      <c r="V3706">
        <v>15.552000000000001</v>
      </c>
      <c r="W3706" t="s">
        <v>10936</v>
      </c>
      <c r="X3706" t="s">
        <v>10942</v>
      </c>
      <c r="Y3706">
        <v>6</v>
      </c>
      <c r="Z3706" t="s">
        <v>10946</v>
      </c>
      <c r="AA3706">
        <v>0.48</v>
      </c>
    </row>
    <row r="3707" spans="1:27" x14ac:dyDescent="0.35">
      <c r="A3707">
        <v>59</v>
      </c>
      <c r="B3707" t="s">
        <v>4912</v>
      </c>
      <c r="C3707">
        <v>2013</v>
      </c>
      <c r="D3707" s="1">
        <v>41443</v>
      </c>
      <c r="E3707" s="1">
        <v>41444</v>
      </c>
      <c r="F3707" t="s">
        <v>56</v>
      </c>
      <c r="G3707" t="s">
        <v>4512</v>
      </c>
      <c r="H3707" t="s">
        <v>4513</v>
      </c>
      <c r="I3707" t="s">
        <v>38</v>
      </c>
      <c r="J3707" t="s">
        <v>27</v>
      </c>
      <c r="K3707" t="s">
        <v>4913</v>
      </c>
      <c r="L3707" t="s">
        <v>3741</v>
      </c>
      <c r="M3707">
        <v>12180</v>
      </c>
      <c r="N3707" t="s">
        <v>3728</v>
      </c>
      <c r="O3707" t="s">
        <v>7016</v>
      </c>
      <c r="P3707" t="s">
        <v>32</v>
      </c>
      <c r="Q3707" t="s">
        <v>53</v>
      </c>
      <c r="R3707" t="s">
        <v>7017</v>
      </c>
      <c r="S3707">
        <v>14.56</v>
      </c>
      <c r="T3707">
        <v>2</v>
      </c>
      <c r="U3707">
        <v>0</v>
      </c>
      <c r="V3707">
        <v>6.9888000000000003</v>
      </c>
      <c r="W3707" t="s">
        <v>10936</v>
      </c>
      <c r="X3707" t="s">
        <v>10942</v>
      </c>
      <c r="Y3707">
        <v>6</v>
      </c>
      <c r="Z3707" t="s">
        <v>10946</v>
      </c>
      <c r="AA3707">
        <v>0.48</v>
      </c>
    </row>
    <row r="3708" spans="1:27" x14ac:dyDescent="0.35">
      <c r="A3708">
        <v>70</v>
      </c>
      <c r="B3708" t="s">
        <v>7018</v>
      </c>
      <c r="C3708">
        <v>2013</v>
      </c>
      <c r="D3708" s="1">
        <v>41430</v>
      </c>
      <c r="E3708" s="1">
        <v>41432</v>
      </c>
      <c r="F3708" t="s">
        <v>56</v>
      </c>
      <c r="G3708" t="s">
        <v>1369</v>
      </c>
      <c r="H3708" t="s">
        <v>1370</v>
      </c>
      <c r="I3708" t="s">
        <v>38</v>
      </c>
      <c r="J3708" t="s">
        <v>27</v>
      </c>
      <c r="K3708" t="s">
        <v>3505</v>
      </c>
      <c r="L3708" t="s">
        <v>3506</v>
      </c>
      <c r="M3708">
        <v>22153</v>
      </c>
      <c r="N3708" t="s">
        <v>3507</v>
      </c>
      <c r="O3708" t="s">
        <v>128</v>
      </c>
      <c r="P3708" t="s">
        <v>32</v>
      </c>
      <c r="Q3708" t="s">
        <v>53</v>
      </c>
      <c r="R3708" t="s">
        <v>129</v>
      </c>
      <c r="S3708">
        <v>75.88</v>
      </c>
      <c r="T3708">
        <v>2</v>
      </c>
      <c r="U3708">
        <v>0</v>
      </c>
      <c r="V3708">
        <v>35.663599999999995</v>
      </c>
      <c r="W3708" t="s">
        <v>10936</v>
      </c>
      <c r="X3708" t="s">
        <v>10942</v>
      </c>
      <c r="Y3708">
        <v>6</v>
      </c>
      <c r="Z3708" t="s">
        <v>10946</v>
      </c>
      <c r="AA3708">
        <v>0.47</v>
      </c>
    </row>
    <row r="3709" spans="1:27" x14ac:dyDescent="0.35">
      <c r="A3709">
        <v>72</v>
      </c>
      <c r="B3709" t="s">
        <v>7019</v>
      </c>
      <c r="C3709">
        <v>2014</v>
      </c>
      <c r="D3709" s="1">
        <v>41897</v>
      </c>
      <c r="E3709" s="1">
        <v>41900</v>
      </c>
      <c r="F3709" t="s">
        <v>45</v>
      </c>
      <c r="G3709" t="s">
        <v>649</v>
      </c>
      <c r="H3709" t="s">
        <v>650</v>
      </c>
      <c r="I3709" t="s">
        <v>38</v>
      </c>
      <c r="J3709" t="s">
        <v>27</v>
      </c>
      <c r="K3709" t="s">
        <v>3586</v>
      </c>
      <c r="L3709" t="s">
        <v>3478</v>
      </c>
      <c r="M3709">
        <v>49201</v>
      </c>
      <c r="N3709" t="s">
        <v>3479</v>
      </c>
      <c r="O3709" t="s">
        <v>1335</v>
      </c>
      <c r="P3709" t="s">
        <v>32</v>
      </c>
      <c r="Q3709" t="s">
        <v>53</v>
      </c>
      <c r="R3709" t="s">
        <v>1336</v>
      </c>
      <c r="S3709">
        <v>19.049999999999997</v>
      </c>
      <c r="T3709">
        <v>3</v>
      </c>
      <c r="U3709">
        <v>0</v>
      </c>
      <c r="V3709">
        <v>8.7629999999999999</v>
      </c>
      <c r="W3709" t="s">
        <v>10939</v>
      </c>
      <c r="X3709" t="s">
        <v>10937</v>
      </c>
      <c r="Y3709">
        <v>9</v>
      </c>
      <c r="Z3709" t="s">
        <v>10949</v>
      </c>
      <c r="AA3709">
        <v>0.46000000000000008</v>
      </c>
    </row>
    <row r="3710" spans="1:27" x14ac:dyDescent="0.35">
      <c r="A3710">
        <v>93</v>
      </c>
      <c r="B3710" t="s">
        <v>5362</v>
      </c>
      <c r="C3710">
        <v>2012</v>
      </c>
      <c r="D3710" s="1">
        <v>40939</v>
      </c>
      <c r="E3710" s="1">
        <v>40944</v>
      </c>
      <c r="F3710" t="s">
        <v>45</v>
      </c>
      <c r="G3710" t="s">
        <v>5363</v>
      </c>
      <c r="H3710" t="s">
        <v>5364</v>
      </c>
      <c r="I3710" t="s">
        <v>38</v>
      </c>
      <c r="J3710" t="s">
        <v>27</v>
      </c>
      <c r="K3710" t="s">
        <v>3641</v>
      </c>
      <c r="L3710" t="s">
        <v>3642</v>
      </c>
      <c r="M3710">
        <v>55407</v>
      </c>
      <c r="N3710" t="s">
        <v>3479</v>
      </c>
      <c r="O3710" t="s">
        <v>7020</v>
      </c>
      <c r="P3710" t="s">
        <v>32</v>
      </c>
      <c r="Q3710" t="s">
        <v>53</v>
      </c>
      <c r="R3710" t="s">
        <v>7021</v>
      </c>
      <c r="S3710">
        <v>12.96</v>
      </c>
      <c r="T3710">
        <v>2</v>
      </c>
      <c r="U3710">
        <v>0</v>
      </c>
      <c r="V3710">
        <v>6.2208000000000006</v>
      </c>
      <c r="W3710" t="s">
        <v>10948</v>
      </c>
      <c r="X3710" t="s">
        <v>10950</v>
      </c>
      <c r="Y3710">
        <v>1</v>
      </c>
      <c r="Z3710" t="s">
        <v>10951</v>
      </c>
      <c r="AA3710">
        <v>0.48000000000000004</v>
      </c>
    </row>
    <row r="3711" spans="1:27" x14ac:dyDescent="0.35">
      <c r="A3711">
        <v>103</v>
      </c>
      <c r="B3711" t="s">
        <v>7022</v>
      </c>
      <c r="C3711">
        <v>2013</v>
      </c>
      <c r="D3711" s="1">
        <v>41610</v>
      </c>
      <c r="E3711" s="1">
        <v>41613</v>
      </c>
      <c r="F3711" t="s">
        <v>45</v>
      </c>
      <c r="G3711" t="s">
        <v>1697</v>
      </c>
      <c r="H3711" t="s">
        <v>1698</v>
      </c>
      <c r="I3711" t="s">
        <v>38</v>
      </c>
      <c r="J3711" t="s">
        <v>27</v>
      </c>
      <c r="K3711" t="s">
        <v>3689</v>
      </c>
      <c r="L3711" t="s">
        <v>3642</v>
      </c>
      <c r="M3711">
        <v>55901</v>
      </c>
      <c r="N3711" t="s">
        <v>3479</v>
      </c>
      <c r="O3711" t="s">
        <v>2051</v>
      </c>
      <c r="P3711" t="s">
        <v>32</v>
      </c>
      <c r="Q3711" t="s">
        <v>53</v>
      </c>
      <c r="R3711" t="s">
        <v>2052</v>
      </c>
      <c r="S3711">
        <v>23.92</v>
      </c>
      <c r="T3711">
        <v>4</v>
      </c>
      <c r="U3711">
        <v>0</v>
      </c>
      <c r="V3711">
        <v>11.720800000000001</v>
      </c>
      <c r="W3711" t="s">
        <v>10936</v>
      </c>
      <c r="X3711" t="s">
        <v>10940</v>
      </c>
      <c r="Y3711">
        <v>12</v>
      </c>
      <c r="Z3711" t="s">
        <v>10941</v>
      </c>
      <c r="AA3711">
        <v>0.49</v>
      </c>
    </row>
    <row r="3712" spans="1:27" x14ac:dyDescent="0.35">
      <c r="A3712">
        <v>247</v>
      </c>
      <c r="B3712" t="s">
        <v>4070</v>
      </c>
      <c r="C3712">
        <v>2011</v>
      </c>
      <c r="D3712" s="1">
        <v>40695</v>
      </c>
      <c r="E3712" s="1">
        <v>40700</v>
      </c>
      <c r="F3712" t="s">
        <v>45</v>
      </c>
      <c r="G3712" t="s">
        <v>3076</v>
      </c>
      <c r="H3712" t="s">
        <v>3077</v>
      </c>
      <c r="I3712" t="s">
        <v>127</v>
      </c>
      <c r="J3712" t="s">
        <v>27</v>
      </c>
      <c r="K3712" t="s">
        <v>4071</v>
      </c>
      <c r="L3712" t="s">
        <v>3642</v>
      </c>
      <c r="M3712">
        <v>55044</v>
      </c>
      <c r="N3712" t="s">
        <v>3479</v>
      </c>
      <c r="O3712" t="s">
        <v>1873</v>
      </c>
      <c r="P3712" t="s">
        <v>32</v>
      </c>
      <c r="Q3712" t="s">
        <v>53</v>
      </c>
      <c r="R3712" t="s">
        <v>1874</v>
      </c>
      <c r="S3712">
        <v>47.88</v>
      </c>
      <c r="T3712">
        <v>6</v>
      </c>
      <c r="U3712">
        <v>0</v>
      </c>
      <c r="V3712">
        <v>23.94</v>
      </c>
      <c r="W3712" t="s">
        <v>10944</v>
      </c>
      <c r="X3712" t="s">
        <v>10942</v>
      </c>
      <c r="Y3712">
        <v>6</v>
      </c>
      <c r="Z3712" t="s">
        <v>10946</v>
      </c>
      <c r="AA3712">
        <v>0.5</v>
      </c>
    </row>
    <row r="3713" spans="1:27" x14ac:dyDescent="0.35">
      <c r="A3713">
        <v>249</v>
      </c>
      <c r="B3713" t="s">
        <v>4070</v>
      </c>
      <c r="C3713">
        <v>2011</v>
      </c>
      <c r="D3713" s="1">
        <v>40695</v>
      </c>
      <c r="E3713" s="1">
        <v>40700</v>
      </c>
      <c r="F3713" t="s">
        <v>45</v>
      </c>
      <c r="G3713" t="s">
        <v>3076</v>
      </c>
      <c r="H3713" t="s">
        <v>3077</v>
      </c>
      <c r="I3713" t="s">
        <v>127</v>
      </c>
      <c r="J3713" t="s">
        <v>27</v>
      </c>
      <c r="K3713" t="s">
        <v>4071</v>
      </c>
      <c r="L3713" t="s">
        <v>3642</v>
      </c>
      <c r="M3713">
        <v>55044</v>
      </c>
      <c r="N3713" t="s">
        <v>3479</v>
      </c>
      <c r="O3713" t="s">
        <v>7023</v>
      </c>
      <c r="P3713" t="s">
        <v>32</v>
      </c>
      <c r="Q3713" t="s">
        <v>53</v>
      </c>
      <c r="R3713" t="s">
        <v>7024</v>
      </c>
      <c r="S3713">
        <v>25.92</v>
      </c>
      <c r="T3713">
        <v>4</v>
      </c>
      <c r="U3713">
        <v>0</v>
      </c>
      <c r="V3713">
        <v>12.441600000000001</v>
      </c>
      <c r="W3713" t="s">
        <v>10944</v>
      </c>
      <c r="X3713" t="s">
        <v>10942</v>
      </c>
      <c r="Y3713">
        <v>6</v>
      </c>
      <c r="Z3713" t="s">
        <v>10946</v>
      </c>
      <c r="AA3713">
        <v>0.48000000000000004</v>
      </c>
    </row>
    <row r="3714" spans="1:27" x14ac:dyDescent="0.35">
      <c r="A3714">
        <v>299</v>
      </c>
      <c r="B3714" t="s">
        <v>5444</v>
      </c>
      <c r="C3714">
        <v>2013</v>
      </c>
      <c r="D3714" s="1">
        <v>41576</v>
      </c>
      <c r="E3714" s="1">
        <v>41582</v>
      </c>
      <c r="F3714" t="s">
        <v>23</v>
      </c>
      <c r="G3714" t="s">
        <v>482</v>
      </c>
      <c r="H3714" t="s">
        <v>483</v>
      </c>
      <c r="I3714" t="s">
        <v>26</v>
      </c>
      <c r="J3714" t="s">
        <v>27</v>
      </c>
      <c r="K3714" t="s">
        <v>4392</v>
      </c>
      <c r="L3714" t="s">
        <v>3901</v>
      </c>
      <c r="M3714">
        <v>7109</v>
      </c>
      <c r="N3714" t="s">
        <v>3728</v>
      </c>
      <c r="O3714" t="s">
        <v>419</v>
      </c>
      <c r="P3714" t="s">
        <v>32</v>
      </c>
      <c r="Q3714" t="s">
        <v>53</v>
      </c>
      <c r="R3714" t="s">
        <v>420</v>
      </c>
      <c r="S3714">
        <v>32.400000000000006</v>
      </c>
      <c r="T3714">
        <v>5</v>
      </c>
      <c r="U3714">
        <v>0</v>
      </c>
      <c r="V3714">
        <v>15.552000000000001</v>
      </c>
      <c r="W3714" t="s">
        <v>10936</v>
      </c>
      <c r="X3714" t="s">
        <v>10940</v>
      </c>
      <c r="Y3714">
        <v>10</v>
      </c>
      <c r="Z3714" t="s">
        <v>10945</v>
      </c>
      <c r="AA3714">
        <v>0.48</v>
      </c>
    </row>
    <row r="3715" spans="1:27" x14ac:dyDescent="0.35">
      <c r="A3715">
        <v>301</v>
      </c>
      <c r="B3715" t="s">
        <v>5444</v>
      </c>
      <c r="C3715">
        <v>2013</v>
      </c>
      <c r="D3715" s="1">
        <v>41576</v>
      </c>
      <c r="E3715" s="1">
        <v>41582</v>
      </c>
      <c r="F3715" t="s">
        <v>23</v>
      </c>
      <c r="G3715" t="s">
        <v>482</v>
      </c>
      <c r="H3715" t="s">
        <v>483</v>
      </c>
      <c r="I3715" t="s">
        <v>26</v>
      </c>
      <c r="J3715" t="s">
        <v>27</v>
      </c>
      <c r="K3715" t="s">
        <v>4392</v>
      </c>
      <c r="L3715" t="s">
        <v>3901</v>
      </c>
      <c r="M3715">
        <v>7109</v>
      </c>
      <c r="N3715" t="s">
        <v>3728</v>
      </c>
      <c r="O3715" t="s">
        <v>7025</v>
      </c>
      <c r="P3715" t="s">
        <v>32</v>
      </c>
      <c r="Q3715" t="s">
        <v>53</v>
      </c>
      <c r="R3715" t="s">
        <v>7026</v>
      </c>
      <c r="S3715">
        <v>56.91</v>
      </c>
      <c r="T3715">
        <v>3</v>
      </c>
      <c r="U3715">
        <v>0</v>
      </c>
      <c r="V3715">
        <v>27.316799999999997</v>
      </c>
      <c r="W3715" t="s">
        <v>10936</v>
      </c>
      <c r="X3715" t="s">
        <v>10940</v>
      </c>
      <c r="Y3715">
        <v>10</v>
      </c>
      <c r="Z3715" t="s">
        <v>10945</v>
      </c>
      <c r="AA3715">
        <v>0.48</v>
      </c>
    </row>
    <row r="3716" spans="1:27" x14ac:dyDescent="0.35">
      <c r="A3716">
        <v>348</v>
      </c>
      <c r="B3716" t="s">
        <v>6026</v>
      </c>
      <c r="C3716">
        <v>2014</v>
      </c>
      <c r="D3716" s="1">
        <v>41829</v>
      </c>
      <c r="E3716" s="1">
        <v>41833</v>
      </c>
      <c r="F3716" t="s">
        <v>23</v>
      </c>
      <c r="G3716" t="s">
        <v>6027</v>
      </c>
      <c r="H3716" t="s">
        <v>6028</v>
      </c>
      <c r="I3716" t="s">
        <v>38</v>
      </c>
      <c r="J3716" t="s">
        <v>27</v>
      </c>
      <c r="K3716" t="s">
        <v>4114</v>
      </c>
      <c r="L3716" t="s">
        <v>3785</v>
      </c>
      <c r="M3716">
        <v>1852</v>
      </c>
      <c r="N3716" t="s">
        <v>3728</v>
      </c>
      <c r="O3716" t="s">
        <v>7027</v>
      </c>
      <c r="P3716" t="s">
        <v>32</v>
      </c>
      <c r="Q3716" t="s">
        <v>53</v>
      </c>
      <c r="R3716" t="s">
        <v>66</v>
      </c>
      <c r="S3716">
        <v>24.56</v>
      </c>
      <c r="T3716">
        <v>2</v>
      </c>
      <c r="U3716">
        <v>0</v>
      </c>
      <c r="V3716">
        <v>11.543199999999999</v>
      </c>
      <c r="W3716" t="s">
        <v>10939</v>
      </c>
      <c r="X3716" t="s">
        <v>10937</v>
      </c>
      <c r="Y3716">
        <v>7</v>
      </c>
      <c r="Z3716" t="s">
        <v>10938</v>
      </c>
      <c r="AA3716">
        <v>0.47</v>
      </c>
    </row>
    <row r="3717" spans="1:27" x14ac:dyDescent="0.35">
      <c r="A3717">
        <v>397</v>
      </c>
      <c r="B3717" t="s">
        <v>5663</v>
      </c>
      <c r="C3717">
        <v>2014</v>
      </c>
      <c r="D3717" s="1">
        <v>41930</v>
      </c>
      <c r="E3717" s="1">
        <v>41932</v>
      </c>
      <c r="F3717" t="s">
        <v>45</v>
      </c>
      <c r="G3717" t="s">
        <v>852</v>
      </c>
      <c r="H3717" t="s">
        <v>853</v>
      </c>
      <c r="I3717" t="s">
        <v>26</v>
      </c>
      <c r="J3717" t="s">
        <v>27</v>
      </c>
      <c r="K3717" t="s">
        <v>3978</v>
      </c>
      <c r="L3717" t="s">
        <v>3838</v>
      </c>
      <c r="M3717">
        <v>2886</v>
      </c>
      <c r="N3717" t="s">
        <v>3728</v>
      </c>
      <c r="O3717" t="s">
        <v>7028</v>
      </c>
      <c r="P3717" t="s">
        <v>32</v>
      </c>
      <c r="Q3717" t="s">
        <v>53</v>
      </c>
      <c r="R3717" t="s">
        <v>7029</v>
      </c>
      <c r="S3717">
        <v>12.96</v>
      </c>
      <c r="T3717">
        <v>2</v>
      </c>
      <c r="U3717">
        <v>0</v>
      </c>
      <c r="V3717">
        <v>6.2208000000000006</v>
      </c>
      <c r="W3717" t="s">
        <v>10939</v>
      </c>
      <c r="X3717" t="s">
        <v>10940</v>
      </c>
      <c r="Y3717">
        <v>10</v>
      </c>
      <c r="Z3717" t="s">
        <v>10945</v>
      </c>
      <c r="AA3717">
        <v>0.48000000000000004</v>
      </c>
    </row>
    <row r="3718" spans="1:27" x14ac:dyDescent="0.35">
      <c r="A3718">
        <v>415</v>
      </c>
      <c r="B3718" t="s">
        <v>7030</v>
      </c>
      <c r="C3718">
        <v>2014</v>
      </c>
      <c r="D3718" s="1">
        <v>41947</v>
      </c>
      <c r="E3718" s="1">
        <v>41951</v>
      </c>
      <c r="F3718" t="s">
        <v>23</v>
      </c>
      <c r="G3718" t="s">
        <v>6285</v>
      </c>
      <c r="H3718" t="s">
        <v>6286</v>
      </c>
      <c r="I3718" t="s">
        <v>26</v>
      </c>
      <c r="J3718" t="s">
        <v>27</v>
      </c>
      <c r="K3718" t="s">
        <v>3472</v>
      </c>
      <c r="L3718" t="s">
        <v>3473</v>
      </c>
      <c r="M3718">
        <v>98105</v>
      </c>
      <c r="N3718" t="s">
        <v>30</v>
      </c>
      <c r="O3718" t="s">
        <v>2016</v>
      </c>
      <c r="P3718" t="s">
        <v>32</v>
      </c>
      <c r="Q3718" t="s">
        <v>53</v>
      </c>
      <c r="R3718" t="s">
        <v>2017</v>
      </c>
      <c r="S3718">
        <v>139.86000000000001</v>
      </c>
      <c r="T3718">
        <v>7</v>
      </c>
      <c r="U3718">
        <v>0</v>
      </c>
      <c r="V3718">
        <v>65.734199999999987</v>
      </c>
      <c r="W3718" t="s">
        <v>10939</v>
      </c>
      <c r="X3718" t="s">
        <v>10940</v>
      </c>
      <c r="Y3718">
        <v>11</v>
      </c>
      <c r="Z3718" t="s">
        <v>10947</v>
      </c>
      <c r="AA3718">
        <v>0.46999999999999986</v>
      </c>
    </row>
    <row r="3719" spans="1:27" x14ac:dyDescent="0.35">
      <c r="A3719">
        <v>419</v>
      </c>
      <c r="B3719" t="s">
        <v>7031</v>
      </c>
      <c r="C3719">
        <v>2014</v>
      </c>
      <c r="D3719" s="1">
        <v>41950</v>
      </c>
      <c r="E3719" s="1">
        <v>41954</v>
      </c>
      <c r="F3719" t="s">
        <v>23</v>
      </c>
      <c r="G3719" t="s">
        <v>5337</v>
      </c>
      <c r="H3719" t="s">
        <v>5338</v>
      </c>
      <c r="I3719" t="s">
        <v>26</v>
      </c>
      <c r="J3719" t="s">
        <v>27</v>
      </c>
      <c r="K3719" t="s">
        <v>3625</v>
      </c>
      <c r="L3719" t="s">
        <v>3603</v>
      </c>
      <c r="M3719">
        <v>40475</v>
      </c>
      <c r="N3719" t="s">
        <v>3507</v>
      </c>
      <c r="O3719" t="s">
        <v>2366</v>
      </c>
      <c r="P3719" t="s">
        <v>32</v>
      </c>
      <c r="Q3719" t="s">
        <v>53</v>
      </c>
      <c r="R3719" t="s">
        <v>2367</v>
      </c>
      <c r="S3719">
        <v>5.78</v>
      </c>
      <c r="T3719">
        <v>1</v>
      </c>
      <c r="U3719">
        <v>0</v>
      </c>
      <c r="V3719">
        <v>2.8322000000000003</v>
      </c>
      <c r="W3719" t="s">
        <v>10939</v>
      </c>
      <c r="X3719" t="s">
        <v>10940</v>
      </c>
      <c r="Y3719">
        <v>11</v>
      </c>
      <c r="Z3719" t="s">
        <v>10947</v>
      </c>
      <c r="AA3719">
        <v>0.49000000000000005</v>
      </c>
    </row>
    <row r="3720" spans="1:27" x14ac:dyDescent="0.35">
      <c r="A3720">
        <v>444</v>
      </c>
      <c r="B3720" t="s">
        <v>4077</v>
      </c>
      <c r="C3720">
        <v>2013</v>
      </c>
      <c r="D3720" s="1">
        <v>41523</v>
      </c>
      <c r="E3720" s="1">
        <v>41525</v>
      </c>
      <c r="F3720" t="s">
        <v>45</v>
      </c>
      <c r="G3720" t="s">
        <v>2073</v>
      </c>
      <c r="H3720" t="s">
        <v>2074</v>
      </c>
      <c r="I3720" t="s">
        <v>38</v>
      </c>
      <c r="J3720" t="s">
        <v>27</v>
      </c>
      <c r="K3720" t="s">
        <v>3477</v>
      </c>
      <c r="L3720" t="s">
        <v>3478</v>
      </c>
      <c r="M3720">
        <v>48227</v>
      </c>
      <c r="N3720" t="s">
        <v>3479</v>
      </c>
      <c r="O3720" t="s">
        <v>3373</v>
      </c>
      <c r="P3720" t="s">
        <v>32</v>
      </c>
      <c r="Q3720" t="s">
        <v>53</v>
      </c>
      <c r="R3720" t="s">
        <v>3374</v>
      </c>
      <c r="S3720">
        <v>91.36</v>
      </c>
      <c r="T3720">
        <v>4</v>
      </c>
      <c r="U3720">
        <v>0</v>
      </c>
      <c r="V3720">
        <v>42.025599999999997</v>
      </c>
      <c r="W3720" t="s">
        <v>10936</v>
      </c>
      <c r="X3720" t="s">
        <v>10937</v>
      </c>
      <c r="Y3720">
        <v>9</v>
      </c>
      <c r="Z3720" t="s">
        <v>10949</v>
      </c>
      <c r="AA3720">
        <v>0.45999999999999996</v>
      </c>
    </row>
    <row r="3721" spans="1:27" x14ac:dyDescent="0.35">
      <c r="A3721">
        <v>471</v>
      </c>
      <c r="B3721" t="s">
        <v>7032</v>
      </c>
      <c r="C3721">
        <v>2012</v>
      </c>
      <c r="D3721" s="1">
        <v>41263</v>
      </c>
      <c r="E3721" s="1">
        <v>41267</v>
      </c>
      <c r="F3721" t="s">
        <v>23</v>
      </c>
      <c r="G3721" t="s">
        <v>2497</v>
      </c>
      <c r="H3721" t="s">
        <v>2498</v>
      </c>
      <c r="I3721" t="s">
        <v>26</v>
      </c>
      <c r="J3721" t="s">
        <v>27</v>
      </c>
      <c r="K3721" t="s">
        <v>7033</v>
      </c>
      <c r="L3721" t="s">
        <v>3741</v>
      </c>
      <c r="M3721">
        <v>11757</v>
      </c>
      <c r="N3721" t="s">
        <v>3728</v>
      </c>
      <c r="O3721" t="s">
        <v>825</v>
      </c>
      <c r="P3721" t="s">
        <v>32</v>
      </c>
      <c r="Q3721" t="s">
        <v>53</v>
      </c>
      <c r="R3721" t="s">
        <v>826</v>
      </c>
      <c r="S3721">
        <v>55.48</v>
      </c>
      <c r="T3721">
        <v>1</v>
      </c>
      <c r="U3721">
        <v>0</v>
      </c>
      <c r="V3721">
        <v>26.630399999999998</v>
      </c>
      <c r="W3721" t="s">
        <v>10948</v>
      </c>
      <c r="X3721" t="s">
        <v>10940</v>
      </c>
      <c r="Y3721">
        <v>12</v>
      </c>
      <c r="Z3721" t="s">
        <v>10941</v>
      </c>
      <c r="AA3721">
        <v>0.48</v>
      </c>
    </row>
    <row r="3722" spans="1:27" x14ac:dyDescent="0.35">
      <c r="A3722">
        <v>518</v>
      </c>
      <c r="B3722" t="s">
        <v>3745</v>
      </c>
      <c r="C3722">
        <v>2014</v>
      </c>
      <c r="D3722" s="1">
        <v>41662</v>
      </c>
      <c r="E3722" s="1">
        <v>41667</v>
      </c>
      <c r="F3722" t="s">
        <v>23</v>
      </c>
      <c r="G3722" t="s">
        <v>2438</v>
      </c>
      <c r="H3722" t="s">
        <v>2439</v>
      </c>
      <c r="I3722" t="s">
        <v>127</v>
      </c>
      <c r="J3722" t="s">
        <v>27</v>
      </c>
      <c r="K3722" t="s">
        <v>3746</v>
      </c>
      <c r="L3722" t="s">
        <v>3747</v>
      </c>
      <c r="M3722">
        <v>59405</v>
      </c>
      <c r="N3722" t="s">
        <v>30</v>
      </c>
      <c r="O3722" t="s">
        <v>2615</v>
      </c>
      <c r="P3722" t="s">
        <v>32</v>
      </c>
      <c r="Q3722" t="s">
        <v>53</v>
      </c>
      <c r="R3722" t="s">
        <v>2616</v>
      </c>
      <c r="S3722">
        <v>11.96</v>
      </c>
      <c r="T3722">
        <v>2</v>
      </c>
      <c r="U3722">
        <v>0</v>
      </c>
      <c r="V3722">
        <v>5.3819999999999997</v>
      </c>
      <c r="W3722" t="s">
        <v>10939</v>
      </c>
      <c r="X3722" t="s">
        <v>10950</v>
      </c>
      <c r="Y3722">
        <v>1</v>
      </c>
      <c r="Z3722" t="s">
        <v>10951</v>
      </c>
      <c r="AA3722">
        <v>0.44999999999999996</v>
      </c>
    </row>
    <row r="3723" spans="1:27" x14ac:dyDescent="0.35">
      <c r="A3723">
        <v>567</v>
      </c>
      <c r="B3723" t="s">
        <v>7034</v>
      </c>
      <c r="C3723">
        <v>2014</v>
      </c>
      <c r="D3723" s="1">
        <v>41914</v>
      </c>
      <c r="E3723" s="1">
        <v>41921</v>
      </c>
      <c r="F3723" t="s">
        <v>23</v>
      </c>
      <c r="G3723" t="s">
        <v>3712</v>
      </c>
      <c r="H3723" t="s">
        <v>3713</v>
      </c>
      <c r="I3723" t="s">
        <v>26</v>
      </c>
      <c r="J3723" t="s">
        <v>27</v>
      </c>
      <c r="K3723" t="s">
        <v>3472</v>
      </c>
      <c r="L3723" t="s">
        <v>3473</v>
      </c>
      <c r="M3723">
        <v>98105</v>
      </c>
      <c r="N3723" t="s">
        <v>30</v>
      </c>
      <c r="O3723" t="s">
        <v>1499</v>
      </c>
      <c r="P3723" t="s">
        <v>32</v>
      </c>
      <c r="Q3723" t="s">
        <v>53</v>
      </c>
      <c r="R3723" t="s">
        <v>1500</v>
      </c>
      <c r="S3723">
        <v>91.84</v>
      </c>
      <c r="T3723">
        <v>8</v>
      </c>
      <c r="U3723">
        <v>0</v>
      </c>
      <c r="V3723">
        <v>45.001600000000003</v>
      </c>
      <c r="W3723" t="s">
        <v>10939</v>
      </c>
      <c r="X3723" t="s">
        <v>10940</v>
      </c>
      <c r="Y3723">
        <v>10</v>
      </c>
      <c r="Z3723" t="s">
        <v>10945</v>
      </c>
      <c r="AA3723">
        <v>0.49</v>
      </c>
    </row>
    <row r="3724" spans="1:27" x14ac:dyDescent="0.35">
      <c r="A3724">
        <v>569</v>
      </c>
      <c r="B3724" t="s">
        <v>7034</v>
      </c>
      <c r="C3724">
        <v>2014</v>
      </c>
      <c r="D3724" s="1">
        <v>41914</v>
      </c>
      <c r="E3724" s="1">
        <v>41921</v>
      </c>
      <c r="F3724" t="s">
        <v>23</v>
      </c>
      <c r="G3724" t="s">
        <v>3712</v>
      </c>
      <c r="H3724" t="s">
        <v>3713</v>
      </c>
      <c r="I3724" t="s">
        <v>26</v>
      </c>
      <c r="J3724" t="s">
        <v>27</v>
      </c>
      <c r="K3724" t="s">
        <v>3472</v>
      </c>
      <c r="L3724" t="s">
        <v>3473</v>
      </c>
      <c r="M3724">
        <v>98105</v>
      </c>
      <c r="N3724" t="s">
        <v>30</v>
      </c>
      <c r="O3724" t="s">
        <v>287</v>
      </c>
      <c r="P3724" t="s">
        <v>32</v>
      </c>
      <c r="Q3724" t="s">
        <v>53</v>
      </c>
      <c r="R3724" t="s">
        <v>288</v>
      </c>
      <c r="S3724">
        <v>19.440000000000001</v>
      </c>
      <c r="T3724">
        <v>3</v>
      </c>
      <c r="U3724">
        <v>0</v>
      </c>
      <c r="V3724">
        <v>9.3312000000000008</v>
      </c>
      <c r="W3724" t="s">
        <v>10939</v>
      </c>
      <c r="X3724" t="s">
        <v>10940</v>
      </c>
      <c r="Y3724">
        <v>10</v>
      </c>
      <c r="Z3724" t="s">
        <v>10945</v>
      </c>
      <c r="AA3724">
        <v>0.48000000000000004</v>
      </c>
    </row>
    <row r="3725" spans="1:27" x14ac:dyDescent="0.35">
      <c r="A3725">
        <v>645</v>
      </c>
      <c r="B3725" t="s">
        <v>7035</v>
      </c>
      <c r="C3725">
        <v>2014</v>
      </c>
      <c r="D3725" s="1">
        <v>41842</v>
      </c>
      <c r="E3725" s="1">
        <v>41846</v>
      </c>
      <c r="F3725" t="s">
        <v>23</v>
      </c>
      <c r="G3725" t="s">
        <v>3658</v>
      </c>
      <c r="H3725" t="s">
        <v>3659</v>
      </c>
      <c r="I3725" t="s">
        <v>127</v>
      </c>
      <c r="J3725" t="s">
        <v>27</v>
      </c>
      <c r="K3725" t="s">
        <v>3980</v>
      </c>
      <c r="L3725" t="s">
        <v>3901</v>
      </c>
      <c r="M3725">
        <v>7060</v>
      </c>
      <c r="N3725" t="s">
        <v>3728</v>
      </c>
      <c r="O3725" t="s">
        <v>7036</v>
      </c>
      <c r="P3725" t="s">
        <v>32</v>
      </c>
      <c r="Q3725" t="s">
        <v>53</v>
      </c>
      <c r="R3725" t="s">
        <v>7037</v>
      </c>
      <c r="S3725">
        <v>6.48</v>
      </c>
      <c r="T3725">
        <v>1</v>
      </c>
      <c r="U3725">
        <v>0</v>
      </c>
      <c r="V3725">
        <v>3.1752000000000002</v>
      </c>
      <c r="W3725" t="s">
        <v>10939</v>
      </c>
      <c r="X3725" t="s">
        <v>10937</v>
      </c>
      <c r="Y3725">
        <v>7</v>
      </c>
      <c r="Z3725" t="s">
        <v>10938</v>
      </c>
      <c r="AA3725">
        <v>0.49</v>
      </c>
    </row>
    <row r="3726" spans="1:27" x14ac:dyDescent="0.35">
      <c r="A3726">
        <v>675</v>
      </c>
      <c r="B3726" t="s">
        <v>4934</v>
      </c>
      <c r="C3726">
        <v>2014</v>
      </c>
      <c r="D3726" s="1">
        <v>41979</v>
      </c>
      <c r="E3726" s="1">
        <v>41982</v>
      </c>
      <c r="F3726" t="s">
        <v>56</v>
      </c>
      <c r="G3726" t="s">
        <v>4935</v>
      </c>
      <c r="H3726" t="s">
        <v>4936</v>
      </c>
      <c r="I3726" t="s">
        <v>38</v>
      </c>
      <c r="J3726" t="s">
        <v>27</v>
      </c>
      <c r="K3726" t="s">
        <v>3521</v>
      </c>
      <c r="L3726" t="s">
        <v>3626</v>
      </c>
      <c r="M3726">
        <v>47201</v>
      </c>
      <c r="N3726" t="s">
        <v>3479</v>
      </c>
      <c r="O3726" t="s">
        <v>1883</v>
      </c>
      <c r="P3726" t="s">
        <v>32</v>
      </c>
      <c r="Q3726" t="s">
        <v>53</v>
      </c>
      <c r="R3726" t="s">
        <v>1884</v>
      </c>
      <c r="S3726">
        <v>38.9</v>
      </c>
      <c r="T3726">
        <v>5</v>
      </c>
      <c r="U3726">
        <v>0</v>
      </c>
      <c r="V3726">
        <v>17.504999999999995</v>
      </c>
      <c r="W3726" t="s">
        <v>10939</v>
      </c>
      <c r="X3726" t="s">
        <v>10940</v>
      </c>
      <c r="Y3726">
        <v>12</v>
      </c>
      <c r="Z3726" t="s">
        <v>10941</v>
      </c>
      <c r="AA3726">
        <v>0.4499999999999999</v>
      </c>
    </row>
    <row r="3727" spans="1:27" x14ac:dyDescent="0.35">
      <c r="A3727">
        <v>688</v>
      </c>
      <c r="B3727" t="s">
        <v>4937</v>
      </c>
      <c r="C3727">
        <v>2011</v>
      </c>
      <c r="D3727" s="1">
        <v>40729</v>
      </c>
      <c r="E3727" s="1">
        <v>40732</v>
      </c>
      <c r="F3727" t="s">
        <v>56</v>
      </c>
      <c r="G3727" t="s">
        <v>1452</v>
      </c>
      <c r="H3727" t="s">
        <v>1453</v>
      </c>
      <c r="I3727" t="s">
        <v>38</v>
      </c>
      <c r="J3727" t="s">
        <v>27</v>
      </c>
      <c r="K3727" t="s">
        <v>3586</v>
      </c>
      <c r="L3727" t="s">
        <v>3557</v>
      </c>
      <c r="M3727">
        <v>39212</v>
      </c>
      <c r="N3727" t="s">
        <v>3507</v>
      </c>
      <c r="O3727" t="s">
        <v>701</v>
      </c>
      <c r="P3727" t="s">
        <v>32</v>
      </c>
      <c r="Q3727" t="s">
        <v>53</v>
      </c>
      <c r="R3727" t="s">
        <v>702</v>
      </c>
      <c r="S3727">
        <v>19.440000000000001</v>
      </c>
      <c r="T3727">
        <v>3</v>
      </c>
      <c r="U3727">
        <v>0</v>
      </c>
      <c r="V3727">
        <v>9.3312000000000008</v>
      </c>
      <c r="W3727" t="s">
        <v>10944</v>
      </c>
      <c r="X3727" t="s">
        <v>10937</v>
      </c>
      <c r="Y3727">
        <v>7</v>
      </c>
      <c r="Z3727" t="s">
        <v>10938</v>
      </c>
      <c r="AA3727">
        <v>0.48000000000000004</v>
      </c>
    </row>
    <row r="3728" spans="1:27" x14ac:dyDescent="0.35">
      <c r="A3728">
        <v>728</v>
      </c>
      <c r="B3728" t="s">
        <v>5676</v>
      </c>
      <c r="C3728">
        <v>2013</v>
      </c>
      <c r="D3728" s="1">
        <v>41612</v>
      </c>
      <c r="E3728" s="1">
        <v>41615</v>
      </c>
      <c r="F3728" t="s">
        <v>56</v>
      </c>
      <c r="G3728" t="s">
        <v>5677</v>
      </c>
      <c r="H3728" t="s">
        <v>5678</v>
      </c>
      <c r="I3728" t="s">
        <v>38</v>
      </c>
      <c r="J3728" t="s">
        <v>27</v>
      </c>
      <c r="K3728" t="s">
        <v>2834</v>
      </c>
      <c r="L3728" t="s">
        <v>3741</v>
      </c>
      <c r="M3728">
        <v>11572</v>
      </c>
      <c r="N3728" t="s">
        <v>3728</v>
      </c>
      <c r="O3728" t="s">
        <v>7038</v>
      </c>
      <c r="P3728" t="s">
        <v>32</v>
      </c>
      <c r="Q3728" t="s">
        <v>53</v>
      </c>
      <c r="R3728" t="s">
        <v>7039</v>
      </c>
      <c r="S3728">
        <v>182.72</v>
      </c>
      <c r="T3728">
        <v>8</v>
      </c>
      <c r="U3728">
        <v>0</v>
      </c>
      <c r="V3728">
        <v>84.051199999999994</v>
      </c>
      <c r="W3728" t="s">
        <v>10936</v>
      </c>
      <c r="X3728" t="s">
        <v>10940</v>
      </c>
      <c r="Y3728">
        <v>12</v>
      </c>
      <c r="Z3728" t="s">
        <v>10941</v>
      </c>
      <c r="AA3728">
        <v>0.45999999999999996</v>
      </c>
    </row>
    <row r="3729" spans="1:27" x14ac:dyDescent="0.35">
      <c r="A3729">
        <v>760</v>
      </c>
      <c r="B3729" t="s">
        <v>7040</v>
      </c>
      <c r="C3729">
        <v>2014</v>
      </c>
      <c r="D3729" s="1">
        <v>41901</v>
      </c>
      <c r="E3729" s="1">
        <v>41905</v>
      </c>
      <c r="F3729" t="s">
        <v>23</v>
      </c>
      <c r="G3729" t="s">
        <v>7041</v>
      </c>
      <c r="H3729" t="s">
        <v>7042</v>
      </c>
      <c r="I3729" t="s">
        <v>26</v>
      </c>
      <c r="J3729" t="s">
        <v>27</v>
      </c>
      <c r="K3729" t="s">
        <v>4927</v>
      </c>
      <c r="L3729" t="s">
        <v>3572</v>
      </c>
      <c r="M3729">
        <v>54302</v>
      </c>
      <c r="N3729" t="s">
        <v>3479</v>
      </c>
      <c r="O3729" t="s">
        <v>52</v>
      </c>
      <c r="P3729" t="s">
        <v>32</v>
      </c>
      <c r="Q3729" t="s">
        <v>53</v>
      </c>
      <c r="R3729" t="s">
        <v>54</v>
      </c>
      <c r="S3729">
        <v>22.72</v>
      </c>
      <c r="T3729">
        <v>4</v>
      </c>
      <c r="U3729">
        <v>0</v>
      </c>
      <c r="V3729">
        <v>10.223999999999998</v>
      </c>
      <c r="W3729" t="s">
        <v>10939</v>
      </c>
      <c r="X3729" t="s">
        <v>10937</v>
      </c>
      <c r="Y3729">
        <v>9</v>
      </c>
      <c r="Z3729" t="s">
        <v>10949</v>
      </c>
      <c r="AA3729">
        <v>0.44999999999999996</v>
      </c>
    </row>
    <row r="3730" spans="1:27" x14ac:dyDescent="0.35">
      <c r="A3730">
        <v>797</v>
      </c>
      <c r="B3730" t="s">
        <v>6304</v>
      </c>
      <c r="C3730">
        <v>2012</v>
      </c>
      <c r="D3730" s="1">
        <v>41267</v>
      </c>
      <c r="E3730" s="1">
        <v>41269</v>
      </c>
      <c r="F3730" t="s">
        <v>56</v>
      </c>
      <c r="G3730" t="s">
        <v>2196</v>
      </c>
      <c r="H3730" t="s">
        <v>2197</v>
      </c>
      <c r="I3730" t="s">
        <v>26</v>
      </c>
      <c r="J3730" t="s">
        <v>27</v>
      </c>
      <c r="K3730" t="s">
        <v>3689</v>
      </c>
      <c r="L3730" t="s">
        <v>3741</v>
      </c>
      <c r="M3730">
        <v>14609</v>
      </c>
      <c r="N3730" t="s">
        <v>3728</v>
      </c>
      <c r="O3730" t="s">
        <v>1427</v>
      </c>
      <c r="P3730" t="s">
        <v>32</v>
      </c>
      <c r="Q3730" t="s">
        <v>53</v>
      </c>
      <c r="R3730" t="s">
        <v>1428</v>
      </c>
      <c r="S3730">
        <v>132.79</v>
      </c>
      <c r="T3730">
        <v>7</v>
      </c>
      <c r="U3730">
        <v>0</v>
      </c>
      <c r="V3730">
        <v>63.739199999999997</v>
      </c>
      <c r="W3730" t="s">
        <v>10948</v>
      </c>
      <c r="X3730" t="s">
        <v>10940</v>
      </c>
      <c r="Y3730">
        <v>12</v>
      </c>
      <c r="Z3730" t="s">
        <v>10941</v>
      </c>
      <c r="AA3730">
        <v>0.48</v>
      </c>
    </row>
    <row r="3731" spans="1:27" x14ac:dyDescent="0.35">
      <c r="A3731">
        <v>798</v>
      </c>
      <c r="B3731" t="s">
        <v>6304</v>
      </c>
      <c r="C3731">
        <v>2012</v>
      </c>
      <c r="D3731" s="1">
        <v>41267</v>
      </c>
      <c r="E3731" s="1">
        <v>41269</v>
      </c>
      <c r="F3731" t="s">
        <v>56</v>
      </c>
      <c r="G3731" t="s">
        <v>2196</v>
      </c>
      <c r="H3731" t="s">
        <v>2197</v>
      </c>
      <c r="I3731" t="s">
        <v>26</v>
      </c>
      <c r="J3731" t="s">
        <v>27</v>
      </c>
      <c r="K3731" t="s">
        <v>3689</v>
      </c>
      <c r="L3731" t="s">
        <v>3741</v>
      </c>
      <c r="M3731">
        <v>14609</v>
      </c>
      <c r="N3731" t="s">
        <v>3728</v>
      </c>
      <c r="O3731" t="s">
        <v>2473</v>
      </c>
      <c r="P3731" t="s">
        <v>32</v>
      </c>
      <c r="Q3731" t="s">
        <v>53</v>
      </c>
      <c r="R3731" t="s">
        <v>2474</v>
      </c>
      <c r="S3731">
        <v>12.96</v>
      </c>
      <c r="T3731">
        <v>2</v>
      </c>
      <c r="U3731">
        <v>0</v>
      </c>
      <c r="V3731">
        <v>6.2208000000000006</v>
      </c>
      <c r="W3731" t="s">
        <v>10948</v>
      </c>
      <c r="X3731" t="s">
        <v>10940</v>
      </c>
      <c r="Y3731">
        <v>12</v>
      </c>
      <c r="Z3731" t="s">
        <v>10941</v>
      </c>
      <c r="AA3731">
        <v>0.48000000000000004</v>
      </c>
    </row>
    <row r="3732" spans="1:27" x14ac:dyDescent="0.35">
      <c r="A3732">
        <v>804</v>
      </c>
      <c r="B3732" t="s">
        <v>7043</v>
      </c>
      <c r="C3732">
        <v>2013</v>
      </c>
      <c r="D3732" s="1">
        <v>41346</v>
      </c>
      <c r="E3732" s="1">
        <v>41351</v>
      </c>
      <c r="F3732" t="s">
        <v>23</v>
      </c>
      <c r="G3732" t="s">
        <v>1073</v>
      </c>
      <c r="H3732" t="s">
        <v>1074</v>
      </c>
      <c r="I3732" t="s">
        <v>26</v>
      </c>
      <c r="J3732" t="s">
        <v>27</v>
      </c>
      <c r="K3732" t="s">
        <v>4414</v>
      </c>
      <c r="L3732" t="s">
        <v>3704</v>
      </c>
      <c r="M3732">
        <v>71203</v>
      </c>
      <c r="N3732" t="s">
        <v>3507</v>
      </c>
      <c r="O3732" t="s">
        <v>3454</v>
      </c>
      <c r="P3732" t="s">
        <v>32</v>
      </c>
      <c r="Q3732" t="s">
        <v>53</v>
      </c>
      <c r="R3732" t="s">
        <v>3455</v>
      </c>
      <c r="S3732">
        <v>12.96</v>
      </c>
      <c r="T3732">
        <v>2</v>
      </c>
      <c r="U3732">
        <v>0</v>
      </c>
      <c r="V3732">
        <v>6.2208000000000006</v>
      </c>
      <c r="W3732" t="s">
        <v>10936</v>
      </c>
      <c r="X3732" t="s">
        <v>10950</v>
      </c>
      <c r="Y3732">
        <v>3</v>
      </c>
      <c r="Z3732" t="s">
        <v>10953</v>
      </c>
      <c r="AA3732">
        <v>0.48000000000000004</v>
      </c>
    </row>
    <row r="3733" spans="1:27" x14ac:dyDescent="0.35">
      <c r="A3733">
        <v>816</v>
      </c>
      <c r="B3733" t="s">
        <v>7044</v>
      </c>
      <c r="C3733">
        <v>2012</v>
      </c>
      <c r="D3733" s="1">
        <v>40988</v>
      </c>
      <c r="E3733" s="1">
        <v>40991</v>
      </c>
      <c r="F3733" t="s">
        <v>56</v>
      </c>
      <c r="G3733" t="s">
        <v>2630</v>
      </c>
      <c r="H3733" t="s">
        <v>2631</v>
      </c>
      <c r="I3733" t="s">
        <v>26</v>
      </c>
      <c r="J3733" t="s">
        <v>27</v>
      </c>
      <c r="K3733" t="s">
        <v>3571</v>
      </c>
      <c r="L3733" t="s">
        <v>3572</v>
      </c>
      <c r="M3733">
        <v>53209</v>
      </c>
      <c r="N3733" t="s">
        <v>3479</v>
      </c>
      <c r="O3733" t="s">
        <v>7023</v>
      </c>
      <c r="P3733" t="s">
        <v>32</v>
      </c>
      <c r="Q3733" t="s">
        <v>53</v>
      </c>
      <c r="R3733" t="s">
        <v>7024</v>
      </c>
      <c r="S3733">
        <v>51.84</v>
      </c>
      <c r="T3733">
        <v>8</v>
      </c>
      <c r="U3733">
        <v>0</v>
      </c>
      <c r="V3733">
        <v>24.883200000000002</v>
      </c>
      <c r="W3733" t="s">
        <v>10948</v>
      </c>
      <c r="X3733" t="s">
        <v>10950</v>
      </c>
      <c r="Y3733">
        <v>3</v>
      </c>
      <c r="Z3733" t="s">
        <v>10953</v>
      </c>
      <c r="AA3733">
        <v>0.48000000000000004</v>
      </c>
    </row>
    <row r="3734" spans="1:27" x14ac:dyDescent="0.35">
      <c r="A3734">
        <v>859</v>
      </c>
      <c r="B3734" t="s">
        <v>6456</v>
      </c>
      <c r="C3734">
        <v>2014</v>
      </c>
      <c r="D3734" s="1">
        <v>41740</v>
      </c>
      <c r="E3734" s="1">
        <v>41745</v>
      </c>
      <c r="F3734" t="s">
        <v>23</v>
      </c>
      <c r="G3734" t="s">
        <v>3409</v>
      </c>
      <c r="H3734" t="s">
        <v>3410</v>
      </c>
      <c r="I3734" t="s">
        <v>127</v>
      </c>
      <c r="J3734" t="s">
        <v>27</v>
      </c>
      <c r="K3734" t="s">
        <v>6457</v>
      </c>
      <c r="L3734" t="s">
        <v>3901</v>
      </c>
      <c r="M3734">
        <v>8901</v>
      </c>
      <c r="N3734" t="s">
        <v>3728</v>
      </c>
      <c r="O3734" t="s">
        <v>2328</v>
      </c>
      <c r="P3734" t="s">
        <v>32</v>
      </c>
      <c r="Q3734" t="s">
        <v>53</v>
      </c>
      <c r="R3734" t="s">
        <v>2329</v>
      </c>
      <c r="S3734">
        <v>7.61</v>
      </c>
      <c r="T3734">
        <v>1</v>
      </c>
      <c r="U3734">
        <v>0</v>
      </c>
      <c r="V3734">
        <v>3.5766999999999998</v>
      </c>
      <c r="W3734" t="s">
        <v>10939</v>
      </c>
      <c r="X3734" t="s">
        <v>10942</v>
      </c>
      <c r="Y3734">
        <v>4</v>
      </c>
      <c r="Z3734" t="s">
        <v>10943</v>
      </c>
      <c r="AA3734">
        <v>0.47</v>
      </c>
    </row>
    <row r="3735" spans="1:27" x14ac:dyDescent="0.35">
      <c r="A3735">
        <v>872</v>
      </c>
      <c r="B3735" t="s">
        <v>7045</v>
      </c>
      <c r="C3735">
        <v>2012</v>
      </c>
      <c r="D3735" s="1">
        <v>41201</v>
      </c>
      <c r="E3735" s="1">
        <v>41202</v>
      </c>
      <c r="F3735" t="s">
        <v>56</v>
      </c>
      <c r="G3735" t="s">
        <v>649</v>
      </c>
      <c r="H3735" t="s">
        <v>650</v>
      </c>
      <c r="I3735" t="s">
        <v>38</v>
      </c>
      <c r="J3735" t="s">
        <v>27</v>
      </c>
      <c r="K3735" t="s">
        <v>2773</v>
      </c>
      <c r="L3735" t="s">
        <v>4745</v>
      </c>
      <c r="M3735">
        <v>3301</v>
      </c>
      <c r="N3735" t="s">
        <v>3728</v>
      </c>
      <c r="O3735" t="s">
        <v>7046</v>
      </c>
      <c r="P3735" t="s">
        <v>32</v>
      </c>
      <c r="Q3735" t="s">
        <v>53</v>
      </c>
      <c r="R3735" t="s">
        <v>7047</v>
      </c>
      <c r="S3735">
        <v>34.44</v>
      </c>
      <c r="T3735">
        <v>3</v>
      </c>
      <c r="U3735">
        <v>0</v>
      </c>
      <c r="V3735">
        <v>17.22</v>
      </c>
      <c r="W3735" t="s">
        <v>10948</v>
      </c>
      <c r="X3735" t="s">
        <v>10940</v>
      </c>
      <c r="Y3735">
        <v>10</v>
      </c>
      <c r="Z3735" t="s">
        <v>10945</v>
      </c>
      <c r="AA3735">
        <v>0.5</v>
      </c>
    </row>
    <row r="3736" spans="1:27" x14ac:dyDescent="0.35">
      <c r="A3736">
        <v>892</v>
      </c>
      <c r="B3736" t="s">
        <v>4432</v>
      </c>
      <c r="C3736">
        <v>2014</v>
      </c>
      <c r="D3736" s="1">
        <v>41817</v>
      </c>
      <c r="E3736" s="1">
        <v>41818</v>
      </c>
      <c r="F3736" t="s">
        <v>56</v>
      </c>
      <c r="G3736" t="s">
        <v>4336</v>
      </c>
      <c r="H3736" t="s">
        <v>4337</v>
      </c>
      <c r="I3736" t="s">
        <v>127</v>
      </c>
      <c r="J3736" t="s">
        <v>27</v>
      </c>
      <c r="K3736" t="s">
        <v>3477</v>
      </c>
      <c r="L3736" t="s">
        <v>3478</v>
      </c>
      <c r="M3736">
        <v>48227</v>
      </c>
      <c r="N3736" t="s">
        <v>3479</v>
      </c>
      <c r="O3736" t="s">
        <v>7048</v>
      </c>
      <c r="P3736" t="s">
        <v>32</v>
      </c>
      <c r="Q3736" t="s">
        <v>53</v>
      </c>
      <c r="R3736" t="s">
        <v>7049</v>
      </c>
      <c r="S3736">
        <v>4.54</v>
      </c>
      <c r="T3736">
        <v>1</v>
      </c>
      <c r="U3736">
        <v>0</v>
      </c>
      <c r="V3736">
        <v>2.0429999999999997</v>
      </c>
      <c r="W3736" t="s">
        <v>10939</v>
      </c>
      <c r="X3736" t="s">
        <v>10942</v>
      </c>
      <c r="Y3736">
        <v>6</v>
      </c>
      <c r="Z3736" t="s">
        <v>10946</v>
      </c>
      <c r="AA3736">
        <v>0.44999999999999996</v>
      </c>
    </row>
    <row r="3737" spans="1:27" x14ac:dyDescent="0.35">
      <c r="A3737">
        <v>899</v>
      </c>
      <c r="B3737" t="s">
        <v>7050</v>
      </c>
      <c r="C3737">
        <v>2014</v>
      </c>
      <c r="D3737" s="1">
        <v>41942</v>
      </c>
      <c r="E3737" s="1">
        <v>41944</v>
      </c>
      <c r="F3737" t="s">
        <v>45</v>
      </c>
      <c r="G3737" t="s">
        <v>108</v>
      </c>
      <c r="H3737" t="s">
        <v>109</v>
      </c>
      <c r="I3737" t="s">
        <v>26</v>
      </c>
      <c r="J3737" t="s">
        <v>27</v>
      </c>
      <c r="K3737" t="s">
        <v>4291</v>
      </c>
      <c r="L3737" t="s">
        <v>3741</v>
      </c>
      <c r="M3737">
        <v>13021</v>
      </c>
      <c r="N3737" t="s">
        <v>3728</v>
      </c>
      <c r="O3737" t="s">
        <v>1707</v>
      </c>
      <c r="P3737" t="s">
        <v>32</v>
      </c>
      <c r="Q3737" t="s">
        <v>53</v>
      </c>
      <c r="R3737" t="s">
        <v>1708</v>
      </c>
      <c r="S3737">
        <v>46.96</v>
      </c>
      <c r="T3737">
        <v>8</v>
      </c>
      <c r="U3737">
        <v>0</v>
      </c>
      <c r="V3737">
        <v>22.540800000000001</v>
      </c>
      <c r="W3737" t="s">
        <v>10939</v>
      </c>
      <c r="X3737" t="s">
        <v>10940</v>
      </c>
      <c r="Y3737">
        <v>10</v>
      </c>
      <c r="Z3737" t="s">
        <v>10945</v>
      </c>
      <c r="AA3737">
        <v>0.48</v>
      </c>
    </row>
    <row r="3738" spans="1:27" x14ac:dyDescent="0.35">
      <c r="A3738">
        <v>944</v>
      </c>
      <c r="B3738" t="s">
        <v>5681</v>
      </c>
      <c r="C3738">
        <v>2012</v>
      </c>
      <c r="D3738" s="1">
        <v>41058</v>
      </c>
      <c r="E3738" s="1">
        <v>41063</v>
      </c>
      <c r="F3738" t="s">
        <v>23</v>
      </c>
      <c r="G3738" t="s">
        <v>2205</v>
      </c>
      <c r="H3738" t="s">
        <v>2206</v>
      </c>
      <c r="I3738" t="s">
        <v>38</v>
      </c>
      <c r="J3738" t="s">
        <v>27</v>
      </c>
      <c r="K3738" t="s">
        <v>3472</v>
      </c>
      <c r="L3738" t="s">
        <v>3473</v>
      </c>
      <c r="M3738">
        <v>98105</v>
      </c>
      <c r="N3738" t="s">
        <v>30</v>
      </c>
      <c r="O3738" t="s">
        <v>1754</v>
      </c>
      <c r="P3738" t="s">
        <v>32</v>
      </c>
      <c r="Q3738" t="s">
        <v>53</v>
      </c>
      <c r="R3738" t="s">
        <v>1755</v>
      </c>
      <c r="S3738">
        <v>32.400000000000006</v>
      </c>
      <c r="T3738">
        <v>5</v>
      </c>
      <c r="U3738">
        <v>0</v>
      </c>
      <c r="V3738">
        <v>15.552000000000001</v>
      </c>
      <c r="W3738" t="s">
        <v>10948</v>
      </c>
      <c r="X3738" t="s">
        <v>10942</v>
      </c>
      <c r="Y3738">
        <v>5</v>
      </c>
      <c r="Z3738" t="s">
        <v>10952</v>
      </c>
      <c r="AA3738">
        <v>0.48</v>
      </c>
    </row>
    <row r="3739" spans="1:27" x14ac:dyDescent="0.35">
      <c r="A3739">
        <v>980</v>
      </c>
      <c r="B3739" t="s">
        <v>7051</v>
      </c>
      <c r="C3739">
        <v>2012</v>
      </c>
      <c r="D3739" s="1">
        <v>41252</v>
      </c>
      <c r="E3739" s="1">
        <v>41255</v>
      </c>
      <c r="F3739" t="s">
        <v>56</v>
      </c>
      <c r="G3739" t="s">
        <v>6023</v>
      </c>
      <c r="H3739" t="s">
        <v>6024</v>
      </c>
      <c r="I3739" t="s">
        <v>26</v>
      </c>
      <c r="J3739" t="s">
        <v>27</v>
      </c>
      <c r="K3739" t="s">
        <v>3521</v>
      </c>
      <c r="L3739" t="s">
        <v>3626</v>
      </c>
      <c r="M3739">
        <v>47201</v>
      </c>
      <c r="N3739" t="s">
        <v>3479</v>
      </c>
      <c r="O3739" t="s">
        <v>7052</v>
      </c>
      <c r="P3739" t="s">
        <v>32</v>
      </c>
      <c r="Q3739" t="s">
        <v>53</v>
      </c>
      <c r="R3739" t="s">
        <v>7053</v>
      </c>
      <c r="S3739">
        <v>34.019999999999996</v>
      </c>
      <c r="T3739">
        <v>3</v>
      </c>
      <c r="U3739">
        <v>0</v>
      </c>
      <c r="V3739">
        <v>16.669799999999999</v>
      </c>
      <c r="W3739" t="s">
        <v>10948</v>
      </c>
      <c r="X3739" t="s">
        <v>10940</v>
      </c>
      <c r="Y3739">
        <v>12</v>
      </c>
      <c r="Z3739" t="s">
        <v>10941</v>
      </c>
      <c r="AA3739">
        <v>0.49</v>
      </c>
    </row>
    <row r="3740" spans="1:27" x14ac:dyDescent="0.35">
      <c r="A3740">
        <v>1009</v>
      </c>
      <c r="B3740" t="s">
        <v>7054</v>
      </c>
      <c r="C3740">
        <v>2014</v>
      </c>
      <c r="D3740" s="1">
        <v>42000</v>
      </c>
      <c r="E3740" s="1">
        <v>42006</v>
      </c>
      <c r="F3740" t="s">
        <v>23</v>
      </c>
      <c r="G3740" t="s">
        <v>1831</v>
      </c>
      <c r="H3740" t="s">
        <v>1832</v>
      </c>
      <c r="I3740" t="s">
        <v>38</v>
      </c>
      <c r="J3740" t="s">
        <v>27</v>
      </c>
      <c r="K3740" t="s">
        <v>4059</v>
      </c>
      <c r="L3740" t="s">
        <v>3678</v>
      </c>
      <c r="M3740">
        <v>52601</v>
      </c>
      <c r="N3740" t="s">
        <v>3479</v>
      </c>
      <c r="O3740" t="s">
        <v>2009</v>
      </c>
      <c r="P3740" t="s">
        <v>32</v>
      </c>
      <c r="Q3740" t="s">
        <v>53</v>
      </c>
      <c r="R3740" t="s">
        <v>2010</v>
      </c>
      <c r="S3740">
        <v>44.75</v>
      </c>
      <c r="T3740">
        <v>5</v>
      </c>
      <c r="U3740">
        <v>0</v>
      </c>
      <c r="V3740">
        <v>20.584999999999994</v>
      </c>
      <c r="W3740" t="s">
        <v>10939</v>
      </c>
      <c r="X3740" t="s">
        <v>10940</v>
      </c>
      <c r="Y3740">
        <v>12</v>
      </c>
      <c r="Z3740" t="s">
        <v>10941</v>
      </c>
      <c r="AA3740">
        <v>0.45999999999999985</v>
      </c>
    </row>
    <row r="3741" spans="1:27" x14ac:dyDescent="0.35">
      <c r="A3741">
        <v>1029</v>
      </c>
      <c r="B3741" t="s">
        <v>4276</v>
      </c>
      <c r="C3741">
        <v>2011</v>
      </c>
      <c r="D3741" s="1">
        <v>40735</v>
      </c>
      <c r="E3741" s="1">
        <v>40739</v>
      </c>
      <c r="F3741" t="s">
        <v>23</v>
      </c>
      <c r="G3741" t="s">
        <v>1022</v>
      </c>
      <c r="H3741" t="s">
        <v>1023</v>
      </c>
      <c r="I3741" t="s">
        <v>26</v>
      </c>
      <c r="J3741" t="s">
        <v>27</v>
      </c>
      <c r="K3741" t="s">
        <v>4277</v>
      </c>
      <c r="L3741" t="s">
        <v>3901</v>
      </c>
      <c r="M3741">
        <v>7601</v>
      </c>
      <c r="N3741" t="s">
        <v>3728</v>
      </c>
      <c r="O3741" t="s">
        <v>7055</v>
      </c>
      <c r="P3741" t="s">
        <v>32</v>
      </c>
      <c r="Q3741" t="s">
        <v>53</v>
      </c>
      <c r="R3741" t="s">
        <v>66</v>
      </c>
      <c r="S3741">
        <v>177.2</v>
      </c>
      <c r="T3741">
        <v>5</v>
      </c>
      <c r="U3741">
        <v>0</v>
      </c>
      <c r="V3741">
        <v>83.283999999999992</v>
      </c>
      <c r="W3741" t="s">
        <v>10944</v>
      </c>
      <c r="X3741" t="s">
        <v>10937</v>
      </c>
      <c r="Y3741">
        <v>7</v>
      </c>
      <c r="Z3741" t="s">
        <v>10938</v>
      </c>
      <c r="AA3741">
        <v>0.47</v>
      </c>
    </row>
    <row r="3742" spans="1:27" x14ac:dyDescent="0.35">
      <c r="A3742">
        <v>1081</v>
      </c>
      <c r="B3742" t="s">
        <v>4278</v>
      </c>
      <c r="C3742">
        <v>2012</v>
      </c>
      <c r="D3742" s="1">
        <v>41242</v>
      </c>
      <c r="E3742" s="1">
        <v>41247</v>
      </c>
      <c r="F3742" t="s">
        <v>23</v>
      </c>
      <c r="G3742" t="s">
        <v>816</v>
      </c>
      <c r="H3742" t="s">
        <v>817</v>
      </c>
      <c r="I3742" t="s">
        <v>26</v>
      </c>
      <c r="J3742" t="s">
        <v>27</v>
      </c>
      <c r="K3742" t="s">
        <v>3477</v>
      </c>
      <c r="L3742" t="s">
        <v>3478</v>
      </c>
      <c r="M3742">
        <v>48227</v>
      </c>
      <c r="N3742" t="s">
        <v>3479</v>
      </c>
      <c r="O3742" t="s">
        <v>7056</v>
      </c>
      <c r="P3742" t="s">
        <v>32</v>
      </c>
      <c r="Q3742" t="s">
        <v>53</v>
      </c>
      <c r="R3742" t="s">
        <v>66</v>
      </c>
      <c r="S3742">
        <v>19.920000000000002</v>
      </c>
      <c r="T3742">
        <v>4</v>
      </c>
      <c r="U3742">
        <v>0</v>
      </c>
      <c r="V3742">
        <v>9.3624000000000009</v>
      </c>
      <c r="W3742" t="s">
        <v>10948</v>
      </c>
      <c r="X3742" t="s">
        <v>10940</v>
      </c>
      <c r="Y3742">
        <v>11</v>
      </c>
      <c r="Z3742" t="s">
        <v>10947</v>
      </c>
      <c r="AA3742">
        <v>0.47000000000000003</v>
      </c>
    </row>
    <row r="3743" spans="1:27" x14ac:dyDescent="0.35">
      <c r="A3743">
        <v>1084</v>
      </c>
      <c r="B3743" t="s">
        <v>3757</v>
      </c>
      <c r="C3743">
        <v>2013</v>
      </c>
      <c r="D3743" s="1">
        <v>41335</v>
      </c>
      <c r="E3743" s="1">
        <v>41339</v>
      </c>
      <c r="F3743" t="s">
        <v>23</v>
      </c>
      <c r="G3743" t="s">
        <v>1369</v>
      </c>
      <c r="H3743" t="s">
        <v>1370</v>
      </c>
      <c r="I3743" t="s">
        <v>38</v>
      </c>
      <c r="J3743" t="s">
        <v>27</v>
      </c>
      <c r="K3743" t="s">
        <v>3758</v>
      </c>
      <c r="L3743" t="s">
        <v>3741</v>
      </c>
      <c r="M3743">
        <v>10701</v>
      </c>
      <c r="N3743" t="s">
        <v>3728</v>
      </c>
      <c r="O3743" t="s">
        <v>1160</v>
      </c>
      <c r="P3743" t="s">
        <v>32</v>
      </c>
      <c r="Q3743" t="s">
        <v>53</v>
      </c>
      <c r="R3743" t="s">
        <v>66</v>
      </c>
      <c r="S3743">
        <v>26.38</v>
      </c>
      <c r="T3743">
        <v>1</v>
      </c>
      <c r="U3743">
        <v>0</v>
      </c>
      <c r="V3743">
        <v>12.134799999999998</v>
      </c>
      <c r="W3743" t="s">
        <v>10936</v>
      </c>
      <c r="X3743" t="s">
        <v>10950</v>
      </c>
      <c r="Y3743">
        <v>3</v>
      </c>
      <c r="Z3743" t="s">
        <v>10953</v>
      </c>
      <c r="AA3743">
        <v>0.45999999999999996</v>
      </c>
    </row>
    <row r="3744" spans="1:27" x14ac:dyDescent="0.35">
      <c r="A3744">
        <v>1087</v>
      </c>
      <c r="B3744" t="s">
        <v>7057</v>
      </c>
      <c r="C3744">
        <v>2013</v>
      </c>
      <c r="D3744" s="1">
        <v>41499</v>
      </c>
      <c r="E3744" s="1">
        <v>41499</v>
      </c>
      <c r="F3744" t="s">
        <v>234</v>
      </c>
      <c r="G3744" t="s">
        <v>1665</v>
      </c>
      <c r="H3744" t="s">
        <v>1666</v>
      </c>
      <c r="I3744" t="s">
        <v>38</v>
      </c>
      <c r="J3744" t="s">
        <v>27</v>
      </c>
      <c r="K3744" t="s">
        <v>3677</v>
      </c>
      <c r="L3744" t="s">
        <v>3678</v>
      </c>
      <c r="M3744">
        <v>50315</v>
      </c>
      <c r="N3744" t="s">
        <v>3479</v>
      </c>
      <c r="O3744" t="s">
        <v>7058</v>
      </c>
      <c r="P3744" t="s">
        <v>32</v>
      </c>
      <c r="Q3744" t="s">
        <v>53</v>
      </c>
      <c r="R3744" t="s">
        <v>7059</v>
      </c>
      <c r="S3744">
        <v>6.48</v>
      </c>
      <c r="T3744">
        <v>1</v>
      </c>
      <c r="U3744">
        <v>0</v>
      </c>
      <c r="V3744">
        <v>3.1104000000000003</v>
      </c>
      <c r="W3744" t="s">
        <v>10936</v>
      </c>
      <c r="X3744" t="s">
        <v>10937</v>
      </c>
      <c r="Y3744">
        <v>8</v>
      </c>
      <c r="Z3744" t="s">
        <v>10954</v>
      </c>
      <c r="AA3744">
        <v>0.48000000000000004</v>
      </c>
    </row>
    <row r="3745" spans="1:27" x14ac:dyDescent="0.35">
      <c r="A3745">
        <v>1094</v>
      </c>
      <c r="B3745" t="s">
        <v>6171</v>
      </c>
      <c r="C3745">
        <v>2012</v>
      </c>
      <c r="D3745" s="1">
        <v>41270</v>
      </c>
      <c r="E3745" s="1">
        <v>41274</v>
      </c>
      <c r="F3745" t="s">
        <v>23</v>
      </c>
      <c r="G3745" t="s">
        <v>6172</v>
      </c>
      <c r="H3745" t="s">
        <v>6173</v>
      </c>
      <c r="I3745" t="s">
        <v>127</v>
      </c>
      <c r="J3745" t="s">
        <v>27</v>
      </c>
      <c r="K3745" t="s">
        <v>3848</v>
      </c>
      <c r="L3745" t="s">
        <v>3849</v>
      </c>
      <c r="M3745">
        <v>20735</v>
      </c>
      <c r="N3745" t="s">
        <v>3728</v>
      </c>
      <c r="O3745" t="s">
        <v>7060</v>
      </c>
      <c r="P3745" t="s">
        <v>32</v>
      </c>
      <c r="Q3745" t="s">
        <v>53</v>
      </c>
      <c r="R3745" t="s">
        <v>7061</v>
      </c>
      <c r="S3745">
        <v>28.900000000000002</v>
      </c>
      <c r="T3745">
        <v>5</v>
      </c>
      <c r="U3745">
        <v>0</v>
      </c>
      <c r="V3745">
        <v>14.161000000000001</v>
      </c>
      <c r="W3745" t="s">
        <v>10948</v>
      </c>
      <c r="X3745" t="s">
        <v>10940</v>
      </c>
      <c r="Y3745">
        <v>12</v>
      </c>
      <c r="Z3745" t="s">
        <v>10941</v>
      </c>
      <c r="AA3745">
        <v>0.49</v>
      </c>
    </row>
    <row r="3746" spans="1:27" x14ac:dyDescent="0.35">
      <c r="A3746">
        <v>1118</v>
      </c>
      <c r="B3746" t="s">
        <v>4968</v>
      </c>
      <c r="C3746">
        <v>2012</v>
      </c>
      <c r="D3746" s="1">
        <v>41156</v>
      </c>
      <c r="E3746" s="1">
        <v>41160</v>
      </c>
      <c r="F3746" t="s">
        <v>23</v>
      </c>
      <c r="G3746" t="s">
        <v>3216</v>
      </c>
      <c r="H3746" t="s">
        <v>3217</v>
      </c>
      <c r="I3746" t="s">
        <v>38</v>
      </c>
      <c r="J3746" t="s">
        <v>27</v>
      </c>
      <c r="K3746" t="s">
        <v>4108</v>
      </c>
      <c r="L3746" t="s">
        <v>3522</v>
      </c>
      <c r="M3746">
        <v>30076</v>
      </c>
      <c r="N3746" t="s">
        <v>3507</v>
      </c>
      <c r="O3746" t="s">
        <v>726</v>
      </c>
      <c r="P3746" t="s">
        <v>32</v>
      </c>
      <c r="Q3746" t="s">
        <v>53</v>
      </c>
      <c r="R3746" t="s">
        <v>727</v>
      </c>
      <c r="S3746">
        <v>279.89999999999998</v>
      </c>
      <c r="T3746">
        <v>5</v>
      </c>
      <c r="U3746">
        <v>0</v>
      </c>
      <c r="V3746">
        <v>137.15100000000001</v>
      </c>
      <c r="W3746" t="s">
        <v>10948</v>
      </c>
      <c r="X3746" t="s">
        <v>10937</v>
      </c>
      <c r="Y3746">
        <v>9</v>
      </c>
      <c r="Z3746" t="s">
        <v>10949</v>
      </c>
      <c r="AA3746">
        <v>0.4900000000000001</v>
      </c>
    </row>
    <row r="3747" spans="1:27" x14ac:dyDescent="0.35">
      <c r="A3747">
        <v>1120</v>
      </c>
      <c r="B3747" t="s">
        <v>4968</v>
      </c>
      <c r="C3747">
        <v>2012</v>
      </c>
      <c r="D3747" s="1">
        <v>41156</v>
      </c>
      <c r="E3747" s="1">
        <v>41160</v>
      </c>
      <c r="F3747" t="s">
        <v>23</v>
      </c>
      <c r="G3747" t="s">
        <v>3216</v>
      </c>
      <c r="H3747" t="s">
        <v>3217</v>
      </c>
      <c r="I3747" t="s">
        <v>38</v>
      </c>
      <c r="J3747" t="s">
        <v>27</v>
      </c>
      <c r="K3747" t="s">
        <v>4108</v>
      </c>
      <c r="L3747" t="s">
        <v>3522</v>
      </c>
      <c r="M3747">
        <v>30076</v>
      </c>
      <c r="N3747" t="s">
        <v>3507</v>
      </c>
      <c r="O3747" t="s">
        <v>3456</v>
      </c>
      <c r="P3747" t="s">
        <v>32</v>
      </c>
      <c r="Q3747" t="s">
        <v>53</v>
      </c>
      <c r="R3747" t="s">
        <v>3457</v>
      </c>
      <c r="S3747">
        <v>4.3600000000000003</v>
      </c>
      <c r="T3747">
        <v>2</v>
      </c>
      <c r="U3747">
        <v>0</v>
      </c>
      <c r="V3747">
        <v>2.0491999999999999</v>
      </c>
      <c r="W3747" t="s">
        <v>10948</v>
      </c>
      <c r="X3747" t="s">
        <v>10937</v>
      </c>
      <c r="Y3747">
        <v>9</v>
      </c>
      <c r="Z3747" t="s">
        <v>10949</v>
      </c>
      <c r="AA3747">
        <v>0.46999999999999992</v>
      </c>
    </row>
    <row r="3748" spans="1:27" x14ac:dyDescent="0.35">
      <c r="A3748">
        <v>1131</v>
      </c>
      <c r="B3748" t="s">
        <v>3504</v>
      </c>
      <c r="C3748">
        <v>2013</v>
      </c>
      <c r="D3748" s="1">
        <v>41377</v>
      </c>
      <c r="E3748" s="1">
        <v>41381</v>
      </c>
      <c r="F3748" t="s">
        <v>23</v>
      </c>
      <c r="G3748" t="s">
        <v>1762</v>
      </c>
      <c r="H3748" t="s">
        <v>1763</v>
      </c>
      <c r="I3748" t="s">
        <v>38</v>
      </c>
      <c r="J3748" t="s">
        <v>27</v>
      </c>
      <c r="K3748" t="s">
        <v>3505</v>
      </c>
      <c r="L3748" t="s">
        <v>3506</v>
      </c>
      <c r="M3748">
        <v>22153</v>
      </c>
      <c r="N3748" t="s">
        <v>3507</v>
      </c>
      <c r="O3748" t="s">
        <v>2605</v>
      </c>
      <c r="P3748" t="s">
        <v>32</v>
      </c>
      <c r="Q3748" t="s">
        <v>53</v>
      </c>
      <c r="R3748" t="s">
        <v>2606</v>
      </c>
      <c r="S3748">
        <v>40.99</v>
      </c>
      <c r="T3748">
        <v>1</v>
      </c>
      <c r="U3748">
        <v>0</v>
      </c>
      <c r="V3748">
        <v>20.085100000000001</v>
      </c>
      <c r="W3748" t="s">
        <v>10936</v>
      </c>
      <c r="X3748" t="s">
        <v>10942</v>
      </c>
      <c r="Y3748">
        <v>4</v>
      </c>
      <c r="Z3748" t="s">
        <v>10943</v>
      </c>
      <c r="AA3748">
        <v>0.49</v>
      </c>
    </row>
    <row r="3749" spans="1:27" x14ac:dyDescent="0.35">
      <c r="A3749">
        <v>1139</v>
      </c>
      <c r="B3749" t="s">
        <v>5902</v>
      </c>
      <c r="C3749">
        <v>2013</v>
      </c>
      <c r="D3749" s="1">
        <v>41591</v>
      </c>
      <c r="E3749" s="1">
        <v>41594</v>
      </c>
      <c r="F3749" t="s">
        <v>45</v>
      </c>
      <c r="G3749" t="s">
        <v>1172</v>
      </c>
      <c r="H3749" t="s">
        <v>1173</v>
      </c>
      <c r="I3749" t="s">
        <v>26</v>
      </c>
      <c r="J3749" t="s">
        <v>27</v>
      </c>
      <c r="K3749" t="s">
        <v>4438</v>
      </c>
      <c r="L3749" t="s">
        <v>3626</v>
      </c>
      <c r="M3749">
        <v>46350</v>
      </c>
      <c r="N3749" t="s">
        <v>3479</v>
      </c>
      <c r="O3749" t="s">
        <v>7062</v>
      </c>
      <c r="P3749" t="s">
        <v>32</v>
      </c>
      <c r="Q3749" t="s">
        <v>53</v>
      </c>
      <c r="R3749" t="s">
        <v>7063</v>
      </c>
      <c r="S3749">
        <v>19.98</v>
      </c>
      <c r="T3749">
        <v>2</v>
      </c>
      <c r="U3749">
        <v>0</v>
      </c>
      <c r="V3749">
        <v>8.9909999999999997</v>
      </c>
      <c r="W3749" t="s">
        <v>10936</v>
      </c>
      <c r="X3749" t="s">
        <v>10940</v>
      </c>
      <c r="Y3749">
        <v>11</v>
      </c>
      <c r="Z3749" t="s">
        <v>10947</v>
      </c>
      <c r="AA3749">
        <v>0.44999999999999996</v>
      </c>
    </row>
    <row r="3750" spans="1:27" x14ac:dyDescent="0.35">
      <c r="A3750">
        <v>1172</v>
      </c>
      <c r="B3750" t="s">
        <v>7064</v>
      </c>
      <c r="C3750">
        <v>2011</v>
      </c>
      <c r="D3750" s="1">
        <v>40612</v>
      </c>
      <c r="E3750" s="1">
        <v>40616</v>
      </c>
      <c r="F3750" t="s">
        <v>23</v>
      </c>
      <c r="G3750" t="s">
        <v>2552</v>
      </c>
      <c r="H3750" t="s">
        <v>2553</v>
      </c>
      <c r="I3750" t="s">
        <v>38</v>
      </c>
      <c r="J3750" t="s">
        <v>27</v>
      </c>
      <c r="K3750" t="s">
        <v>7065</v>
      </c>
      <c r="L3750" t="s">
        <v>3478</v>
      </c>
      <c r="M3750">
        <v>48073</v>
      </c>
      <c r="N3750" t="s">
        <v>3479</v>
      </c>
      <c r="O3750" t="s">
        <v>7066</v>
      </c>
      <c r="P3750" t="s">
        <v>32</v>
      </c>
      <c r="Q3750" t="s">
        <v>53</v>
      </c>
      <c r="R3750" t="s">
        <v>7067</v>
      </c>
      <c r="S3750">
        <v>22.38</v>
      </c>
      <c r="T3750">
        <v>2</v>
      </c>
      <c r="U3750">
        <v>0</v>
      </c>
      <c r="V3750">
        <v>10.7424</v>
      </c>
      <c r="W3750" t="s">
        <v>10944</v>
      </c>
      <c r="X3750" t="s">
        <v>10950</v>
      </c>
      <c r="Y3750">
        <v>3</v>
      </c>
      <c r="Z3750" t="s">
        <v>10953</v>
      </c>
      <c r="AA3750">
        <v>0.48000000000000004</v>
      </c>
    </row>
    <row r="3751" spans="1:27" x14ac:dyDescent="0.35">
      <c r="A3751">
        <v>1187</v>
      </c>
      <c r="B3751" t="s">
        <v>5688</v>
      </c>
      <c r="C3751">
        <v>2011</v>
      </c>
      <c r="D3751" s="1">
        <v>40871</v>
      </c>
      <c r="E3751" s="1">
        <v>40877</v>
      </c>
      <c r="F3751" t="s">
        <v>23</v>
      </c>
      <c r="G3751" t="s">
        <v>5689</v>
      </c>
      <c r="H3751" t="s">
        <v>5690</v>
      </c>
      <c r="I3751" t="s">
        <v>26</v>
      </c>
      <c r="J3751" t="s">
        <v>27</v>
      </c>
      <c r="K3751" t="s">
        <v>3472</v>
      </c>
      <c r="L3751" t="s">
        <v>3473</v>
      </c>
      <c r="M3751">
        <v>98103</v>
      </c>
      <c r="N3751" t="s">
        <v>30</v>
      </c>
      <c r="O3751" t="s">
        <v>3384</v>
      </c>
      <c r="P3751" t="s">
        <v>32</v>
      </c>
      <c r="Q3751" t="s">
        <v>53</v>
      </c>
      <c r="R3751" t="s">
        <v>3385</v>
      </c>
      <c r="S3751">
        <v>25.92</v>
      </c>
      <c r="T3751">
        <v>4</v>
      </c>
      <c r="U3751">
        <v>0</v>
      </c>
      <c r="V3751">
        <v>12.441600000000001</v>
      </c>
      <c r="W3751" t="s">
        <v>10944</v>
      </c>
      <c r="X3751" t="s">
        <v>10940</v>
      </c>
      <c r="Y3751">
        <v>11</v>
      </c>
      <c r="Z3751" t="s">
        <v>10947</v>
      </c>
      <c r="AA3751">
        <v>0.48000000000000004</v>
      </c>
    </row>
    <row r="3752" spans="1:27" x14ac:dyDescent="0.35">
      <c r="A3752">
        <v>1270</v>
      </c>
      <c r="B3752" t="s">
        <v>7068</v>
      </c>
      <c r="C3752">
        <v>2014</v>
      </c>
      <c r="D3752" s="1">
        <v>41795</v>
      </c>
      <c r="E3752" s="1">
        <v>41799</v>
      </c>
      <c r="F3752" t="s">
        <v>23</v>
      </c>
      <c r="G3752" t="s">
        <v>6542</v>
      </c>
      <c r="H3752" t="s">
        <v>6543</v>
      </c>
      <c r="I3752" t="s">
        <v>38</v>
      </c>
      <c r="J3752" t="s">
        <v>27</v>
      </c>
      <c r="K3752" t="s">
        <v>3879</v>
      </c>
      <c r="L3752" t="s">
        <v>3594</v>
      </c>
      <c r="M3752">
        <v>35630</v>
      </c>
      <c r="N3752" t="s">
        <v>3507</v>
      </c>
      <c r="O3752" t="s">
        <v>940</v>
      </c>
      <c r="P3752" t="s">
        <v>32</v>
      </c>
      <c r="Q3752" t="s">
        <v>53</v>
      </c>
      <c r="R3752" t="s">
        <v>941</v>
      </c>
      <c r="S3752">
        <v>12.48</v>
      </c>
      <c r="T3752">
        <v>2</v>
      </c>
      <c r="U3752">
        <v>0</v>
      </c>
      <c r="V3752">
        <v>5.6159999999999997</v>
      </c>
      <c r="W3752" t="s">
        <v>10939</v>
      </c>
      <c r="X3752" t="s">
        <v>10942</v>
      </c>
      <c r="Y3752">
        <v>6</v>
      </c>
      <c r="Z3752" t="s">
        <v>10946</v>
      </c>
      <c r="AA3752">
        <v>0.44999999999999996</v>
      </c>
    </row>
    <row r="3753" spans="1:27" x14ac:dyDescent="0.35">
      <c r="A3753">
        <v>1328</v>
      </c>
      <c r="B3753" t="s">
        <v>7069</v>
      </c>
      <c r="C3753">
        <v>2013</v>
      </c>
      <c r="D3753" s="1">
        <v>41364</v>
      </c>
      <c r="E3753" s="1">
        <v>41366</v>
      </c>
      <c r="F3753" t="s">
        <v>56</v>
      </c>
      <c r="G3753" t="s">
        <v>3988</v>
      </c>
      <c r="H3753" t="s">
        <v>3989</v>
      </c>
      <c r="I3753" t="s">
        <v>26</v>
      </c>
      <c r="J3753" t="s">
        <v>27</v>
      </c>
      <c r="K3753" t="s">
        <v>5455</v>
      </c>
      <c r="L3753" t="s">
        <v>3727</v>
      </c>
      <c r="M3753">
        <v>6360</v>
      </c>
      <c r="N3753" t="s">
        <v>3728</v>
      </c>
      <c r="O3753" t="s">
        <v>7052</v>
      </c>
      <c r="P3753" t="s">
        <v>32</v>
      </c>
      <c r="Q3753" t="s">
        <v>53</v>
      </c>
      <c r="R3753" t="s">
        <v>7053</v>
      </c>
      <c r="S3753">
        <v>11.34</v>
      </c>
      <c r="T3753">
        <v>1</v>
      </c>
      <c r="U3753">
        <v>0</v>
      </c>
      <c r="V3753">
        <v>5.5565999999999995</v>
      </c>
      <c r="W3753" t="s">
        <v>10936</v>
      </c>
      <c r="X3753" t="s">
        <v>10950</v>
      </c>
      <c r="Y3753">
        <v>3</v>
      </c>
      <c r="Z3753" t="s">
        <v>10953</v>
      </c>
      <c r="AA3753">
        <v>0.49</v>
      </c>
    </row>
    <row r="3754" spans="1:27" x14ac:dyDescent="0.35">
      <c r="A3754">
        <v>1347</v>
      </c>
      <c r="B3754" t="s">
        <v>6049</v>
      </c>
      <c r="C3754">
        <v>2011</v>
      </c>
      <c r="D3754" s="1">
        <v>40619</v>
      </c>
      <c r="E3754" s="1">
        <v>40626</v>
      </c>
      <c r="F3754" t="s">
        <v>23</v>
      </c>
      <c r="G3754" t="s">
        <v>36</v>
      </c>
      <c r="H3754" t="s">
        <v>37</v>
      </c>
      <c r="I3754" t="s">
        <v>38</v>
      </c>
      <c r="J3754" t="s">
        <v>27</v>
      </c>
      <c r="K3754" t="s">
        <v>4071</v>
      </c>
      <c r="L3754" t="s">
        <v>3642</v>
      </c>
      <c r="M3754">
        <v>55044</v>
      </c>
      <c r="N3754" t="s">
        <v>3479</v>
      </c>
      <c r="O3754" t="s">
        <v>7070</v>
      </c>
      <c r="P3754" t="s">
        <v>32</v>
      </c>
      <c r="Q3754" t="s">
        <v>53</v>
      </c>
      <c r="R3754" t="s">
        <v>7071</v>
      </c>
      <c r="S3754">
        <v>47.18</v>
      </c>
      <c r="T3754">
        <v>7</v>
      </c>
      <c r="U3754">
        <v>0</v>
      </c>
      <c r="V3754">
        <v>23.59</v>
      </c>
      <c r="W3754" t="s">
        <v>10944</v>
      </c>
      <c r="X3754" t="s">
        <v>10950</v>
      </c>
      <c r="Y3754">
        <v>3</v>
      </c>
      <c r="Z3754" t="s">
        <v>10953</v>
      </c>
      <c r="AA3754">
        <v>0.5</v>
      </c>
    </row>
    <row r="3755" spans="1:27" x14ac:dyDescent="0.35">
      <c r="A3755">
        <v>1358</v>
      </c>
      <c r="B3755" t="s">
        <v>7072</v>
      </c>
      <c r="C3755">
        <v>2013</v>
      </c>
      <c r="D3755" s="1">
        <v>41400</v>
      </c>
      <c r="E3755" s="1">
        <v>41402</v>
      </c>
      <c r="F3755" t="s">
        <v>56</v>
      </c>
      <c r="G3755" t="s">
        <v>1944</v>
      </c>
      <c r="H3755" t="s">
        <v>1945</v>
      </c>
      <c r="I3755" t="s">
        <v>38</v>
      </c>
      <c r="J3755" t="s">
        <v>27</v>
      </c>
      <c r="K3755" t="s">
        <v>4099</v>
      </c>
      <c r="L3755" t="s">
        <v>3603</v>
      </c>
      <c r="M3755">
        <v>40214</v>
      </c>
      <c r="N3755" t="s">
        <v>3507</v>
      </c>
      <c r="O3755" t="s">
        <v>962</v>
      </c>
      <c r="P3755" t="s">
        <v>32</v>
      </c>
      <c r="Q3755" t="s">
        <v>53</v>
      </c>
      <c r="R3755" t="s">
        <v>963</v>
      </c>
      <c r="S3755">
        <v>79.14</v>
      </c>
      <c r="T3755">
        <v>3</v>
      </c>
      <c r="U3755">
        <v>0</v>
      </c>
      <c r="V3755">
        <v>36.404399999999995</v>
      </c>
      <c r="W3755" t="s">
        <v>10936</v>
      </c>
      <c r="X3755" t="s">
        <v>10942</v>
      </c>
      <c r="Y3755">
        <v>5</v>
      </c>
      <c r="Z3755" t="s">
        <v>10952</v>
      </c>
      <c r="AA3755">
        <v>0.45999999999999996</v>
      </c>
    </row>
    <row r="3756" spans="1:27" x14ac:dyDescent="0.35">
      <c r="A3756">
        <v>1377</v>
      </c>
      <c r="B3756" t="s">
        <v>5701</v>
      </c>
      <c r="C3756">
        <v>2011</v>
      </c>
      <c r="D3756" s="1">
        <v>40759</v>
      </c>
      <c r="E3756" s="1">
        <v>40764</v>
      </c>
      <c r="F3756" t="s">
        <v>45</v>
      </c>
      <c r="G3756" t="s">
        <v>5702</v>
      </c>
      <c r="H3756" t="s">
        <v>5703</v>
      </c>
      <c r="I3756" t="s">
        <v>38</v>
      </c>
      <c r="J3756" t="s">
        <v>27</v>
      </c>
      <c r="K3756" t="s">
        <v>5704</v>
      </c>
      <c r="L3756" t="s">
        <v>3465</v>
      </c>
      <c r="M3756">
        <v>84062</v>
      </c>
      <c r="N3756" t="s">
        <v>30</v>
      </c>
      <c r="O3756" t="s">
        <v>2518</v>
      </c>
      <c r="P3756" t="s">
        <v>32</v>
      </c>
      <c r="Q3756" t="s">
        <v>53</v>
      </c>
      <c r="R3756" t="s">
        <v>2519</v>
      </c>
      <c r="S3756">
        <v>447.84</v>
      </c>
      <c r="T3756">
        <v>8</v>
      </c>
      <c r="U3756">
        <v>0</v>
      </c>
      <c r="V3756">
        <v>219.44159999999999</v>
      </c>
      <c r="W3756" t="s">
        <v>10944</v>
      </c>
      <c r="X3756" t="s">
        <v>10937</v>
      </c>
      <c r="Y3756">
        <v>8</v>
      </c>
      <c r="Z3756" t="s">
        <v>10954</v>
      </c>
      <c r="AA3756">
        <v>0.49</v>
      </c>
    </row>
    <row r="3757" spans="1:27" x14ac:dyDescent="0.35">
      <c r="A3757">
        <v>1384</v>
      </c>
      <c r="B3757" t="s">
        <v>3771</v>
      </c>
      <c r="C3757">
        <v>2013</v>
      </c>
      <c r="D3757" s="1">
        <v>41310</v>
      </c>
      <c r="E3757" s="1">
        <v>41310</v>
      </c>
      <c r="F3757" t="s">
        <v>234</v>
      </c>
      <c r="G3757" t="s">
        <v>847</v>
      </c>
      <c r="H3757" t="s">
        <v>848</v>
      </c>
      <c r="I3757" t="s">
        <v>127</v>
      </c>
      <c r="J3757" t="s">
        <v>27</v>
      </c>
      <c r="K3757" t="s">
        <v>3772</v>
      </c>
      <c r="L3757" t="s">
        <v>3522</v>
      </c>
      <c r="M3757">
        <v>30080</v>
      </c>
      <c r="N3757" t="s">
        <v>3507</v>
      </c>
      <c r="O3757" t="s">
        <v>3391</v>
      </c>
      <c r="P3757" t="s">
        <v>32</v>
      </c>
      <c r="Q3757" t="s">
        <v>53</v>
      </c>
      <c r="R3757" t="s">
        <v>3392</v>
      </c>
      <c r="S3757">
        <v>348.84</v>
      </c>
      <c r="T3757">
        <v>9</v>
      </c>
      <c r="U3757">
        <v>0</v>
      </c>
      <c r="V3757">
        <v>170.9316</v>
      </c>
      <c r="W3757" t="s">
        <v>10936</v>
      </c>
      <c r="X3757" t="s">
        <v>10950</v>
      </c>
      <c r="Y3757">
        <v>2</v>
      </c>
      <c r="Z3757" t="s">
        <v>10955</v>
      </c>
      <c r="AA3757">
        <v>0.49000000000000005</v>
      </c>
    </row>
    <row r="3758" spans="1:27" x14ac:dyDescent="0.35">
      <c r="A3758">
        <v>1391</v>
      </c>
      <c r="B3758" t="s">
        <v>3771</v>
      </c>
      <c r="C3758">
        <v>2013</v>
      </c>
      <c r="D3758" s="1">
        <v>41310</v>
      </c>
      <c r="E3758" s="1">
        <v>41310</v>
      </c>
      <c r="F3758" t="s">
        <v>234</v>
      </c>
      <c r="G3758" t="s">
        <v>847</v>
      </c>
      <c r="H3758" t="s">
        <v>848</v>
      </c>
      <c r="I3758" t="s">
        <v>127</v>
      </c>
      <c r="J3758" t="s">
        <v>27</v>
      </c>
      <c r="K3758" t="s">
        <v>3772</v>
      </c>
      <c r="L3758" t="s">
        <v>3522</v>
      </c>
      <c r="M3758">
        <v>30080</v>
      </c>
      <c r="N3758" t="s">
        <v>3507</v>
      </c>
      <c r="O3758" t="s">
        <v>1004</v>
      </c>
      <c r="P3758" t="s">
        <v>32</v>
      </c>
      <c r="Q3758" t="s">
        <v>53</v>
      </c>
      <c r="R3758" t="s">
        <v>1005</v>
      </c>
      <c r="S3758">
        <v>122.97</v>
      </c>
      <c r="T3758">
        <v>3</v>
      </c>
      <c r="U3758">
        <v>0</v>
      </c>
      <c r="V3758">
        <v>60.255300000000005</v>
      </c>
      <c r="W3758" t="s">
        <v>10936</v>
      </c>
      <c r="X3758" t="s">
        <v>10950</v>
      </c>
      <c r="Y3758">
        <v>2</v>
      </c>
      <c r="Z3758" t="s">
        <v>10955</v>
      </c>
      <c r="AA3758">
        <v>0.49000000000000005</v>
      </c>
    </row>
    <row r="3759" spans="1:27" x14ac:dyDescent="0.35">
      <c r="A3759">
        <v>1393</v>
      </c>
      <c r="B3759" t="s">
        <v>3771</v>
      </c>
      <c r="C3759">
        <v>2013</v>
      </c>
      <c r="D3759" s="1">
        <v>41310</v>
      </c>
      <c r="E3759" s="1">
        <v>41310</v>
      </c>
      <c r="F3759" t="s">
        <v>234</v>
      </c>
      <c r="G3759" t="s">
        <v>847</v>
      </c>
      <c r="H3759" t="s">
        <v>848</v>
      </c>
      <c r="I3759" t="s">
        <v>127</v>
      </c>
      <c r="J3759" t="s">
        <v>27</v>
      </c>
      <c r="K3759" t="s">
        <v>3772</v>
      </c>
      <c r="L3759" t="s">
        <v>3522</v>
      </c>
      <c r="M3759">
        <v>30080</v>
      </c>
      <c r="N3759" t="s">
        <v>3507</v>
      </c>
      <c r="O3759" t="s">
        <v>969</v>
      </c>
      <c r="P3759" t="s">
        <v>32</v>
      </c>
      <c r="Q3759" t="s">
        <v>53</v>
      </c>
      <c r="R3759" t="s">
        <v>970</v>
      </c>
      <c r="S3759">
        <v>342.37</v>
      </c>
      <c r="T3759">
        <v>7</v>
      </c>
      <c r="U3759">
        <v>0</v>
      </c>
      <c r="V3759">
        <v>160.91389999999998</v>
      </c>
      <c r="W3759" t="s">
        <v>10936</v>
      </c>
      <c r="X3759" t="s">
        <v>10950</v>
      </c>
      <c r="Y3759">
        <v>2</v>
      </c>
      <c r="Z3759" t="s">
        <v>10955</v>
      </c>
      <c r="AA3759">
        <v>0.47</v>
      </c>
    </row>
    <row r="3760" spans="1:27" x14ac:dyDescent="0.35">
      <c r="A3760">
        <v>1435</v>
      </c>
      <c r="B3760" t="s">
        <v>7073</v>
      </c>
      <c r="C3760">
        <v>2013</v>
      </c>
      <c r="D3760" s="1">
        <v>41635</v>
      </c>
      <c r="E3760" s="1">
        <v>41639</v>
      </c>
      <c r="F3760" t="s">
        <v>23</v>
      </c>
      <c r="G3760" t="s">
        <v>215</v>
      </c>
      <c r="H3760" t="s">
        <v>216</v>
      </c>
      <c r="I3760" t="s">
        <v>38</v>
      </c>
      <c r="J3760" t="s">
        <v>27</v>
      </c>
      <c r="K3760" t="s">
        <v>3472</v>
      </c>
      <c r="L3760" t="s">
        <v>3473</v>
      </c>
      <c r="M3760">
        <v>98105</v>
      </c>
      <c r="N3760" t="s">
        <v>30</v>
      </c>
      <c r="O3760" t="s">
        <v>7074</v>
      </c>
      <c r="P3760" t="s">
        <v>32</v>
      </c>
      <c r="Q3760" t="s">
        <v>53</v>
      </c>
      <c r="R3760" t="s">
        <v>7075</v>
      </c>
      <c r="S3760">
        <v>33.9</v>
      </c>
      <c r="T3760">
        <v>5</v>
      </c>
      <c r="U3760">
        <v>0</v>
      </c>
      <c r="V3760">
        <v>15.593999999999999</v>
      </c>
      <c r="W3760" t="s">
        <v>10936</v>
      </c>
      <c r="X3760" t="s">
        <v>10940</v>
      </c>
      <c r="Y3760">
        <v>12</v>
      </c>
      <c r="Z3760" t="s">
        <v>10941</v>
      </c>
      <c r="AA3760">
        <v>0.46</v>
      </c>
    </row>
    <row r="3761" spans="1:27" x14ac:dyDescent="0.35">
      <c r="A3761">
        <v>1441</v>
      </c>
      <c r="B3761" t="s">
        <v>6575</v>
      </c>
      <c r="C3761">
        <v>2014</v>
      </c>
      <c r="D3761" s="1">
        <v>41742</v>
      </c>
      <c r="E3761" s="1">
        <v>41745</v>
      </c>
      <c r="F3761" t="s">
        <v>45</v>
      </c>
      <c r="G3761" t="s">
        <v>504</v>
      </c>
      <c r="H3761" t="s">
        <v>505</v>
      </c>
      <c r="I3761" t="s">
        <v>38</v>
      </c>
      <c r="J3761" t="s">
        <v>27</v>
      </c>
      <c r="K3761" t="s">
        <v>3837</v>
      </c>
      <c r="L3761" t="s">
        <v>3838</v>
      </c>
      <c r="M3761">
        <v>2908</v>
      </c>
      <c r="N3761" t="s">
        <v>3728</v>
      </c>
      <c r="O3761" t="s">
        <v>7076</v>
      </c>
      <c r="P3761" t="s">
        <v>32</v>
      </c>
      <c r="Q3761" t="s">
        <v>53</v>
      </c>
      <c r="R3761" t="s">
        <v>7077</v>
      </c>
      <c r="S3761">
        <v>39.96</v>
      </c>
      <c r="T3761">
        <v>4</v>
      </c>
      <c r="U3761">
        <v>0</v>
      </c>
      <c r="V3761">
        <v>17.981999999999999</v>
      </c>
      <c r="W3761" t="s">
        <v>10939</v>
      </c>
      <c r="X3761" t="s">
        <v>10942</v>
      </c>
      <c r="Y3761">
        <v>4</v>
      </c>
      <c r="Z3761" t="s">
        <v>10943</v>
      </c>
      <c r="AA3761">
        <v>0.44999999999999996</v>
      </c>
    </row>
    <row r="3762" spans="1:27" x14ac:dyDescent="0.35">
      <c r="A3762">
        <v>1443</v>
      </c>
      <c r="B3762" t="s">
        <v>7078</v>
      </c>
      <c r="C3762">
        <v>2014</v>
      </c>
      <c r="D3762" s="1">
        <v>41857</v>
      </c>
      <c r="E3762" s="1">
        <v>41860</v>
      </c>
      <c r="F3762" t="s">
        <v>56</v>
      </c>
      <c r="G3762" t="s">
        <v>300</v>
      </c>
      <c r="H3762" t="s">
        <v>301</v>
      </c>
      <c r="I3762" t="s">
        <v>26</v>
      </c>
      <c r="J3762" t="s">
        <v>27</v>
      </c>
      <c r="K3762" t="s">
        <v>3625</v>
      </c>
      <c r="L3762" t="s">
        <v>3603</v>
      </c>
      <c r="M3762">
        <v>40475</v>
      </c>
      <c r="N3762" t="s">
        <v>3507</v>
      </c>
      <c r="O3762" t="s">
        <v>231</v>
      </c>
      <c r="P3762" t="s">
        <v>32</v>
      </c>
      <c r="Q3762" t="s">
        <v>53</v>
      </c>
      <c r="R3762" t="s">
        <v>232</v>
      </c>
      <c r="S3762">
        <v>13.76</v>
      </c>
      <c r="T3762">
        <v>2</v>
      </c>
      <c r="U3762">
        <v>0</v>
      </c>
      <c r="V3762">
        <v>6.3295999999999992</v>
      </c>
      <c r="W3762" t="s">
        <v>10939</v>
      </c>
      <c r="X3762" t="s">
        <v>10937</v>
      </c>
      <c r="Y3762">
        <v>8</v>
      </c>
      <c r="Z3762" t="s">
        <v>10954</v>
      </c>
      <c r="AA3762">
        <v>0.45999999999999996</v>
      </c>
    </row>
    <row r="3763" spans="1:27" x14ac:dyDescent="0.35">
      <c r="A3763">
        <v>1452</v>
      </c>
      <c r="B3763" t="s">
        <v>3775</v>
      </c>
      <c r="C3763">
        <v>2013</v>
      </c>
      <c r="D3763" s="1">
        <v>41605</v>
      </c>
      <c r="E3763" s="1">
        <v>41608</v>
      </c>
      <c r="F3763" t="s">
        <v>56</v>
      </c>
      <c r="G3763" t="s">
        <v>3776</v>
      </c>
      <c r="H3763" t="s">
        <v>3777</v>
      </c>
      <c r="I3763" t="s">
        <v>26</v>
      </c>
      <c r="J3763" t="s">
        <v>27</v>
      </c>
      <c r="K3763" t="s">
        <v>3593</v>
      </c>
      <c r="L3763" t="s">
        <v>3594</v>
      </c>
      <c r="M3763">
        <v>36608</v>
      </c>
      <c r="N3763" t="s">
        <v>3507</v>
      </c>
      <c r="O3763" t="s">
        <v>7079</v>
      </c>
      <c r="P3763" t="s">
        <v>32</v>
      </c>
      <c r="Q3763" t="s">
        <v>53</v>
      </c>
      <c r="R3763" t="s">
        <v>66</v>
      </c>
      <c r="S3763">
        <v>70.98</v>
      </c>
      <c r="T3763">
        <v>7</v>
      </c>
      <c r="U3763">
        <v>0</v>
      </c>
      <c r="V3763">
        <v>34.780200000000001</v>
      </c>
      <c r="W3763" t="s">
        <v>10936</v>
      </c>
      <c r="X3763" t="s">
        <v>10940</v>
      </c>
      <c r="Y3763">
        <v>11</v>
      </c>
      <c r="Z3763" t="s">
        <v>10947</v>
      </c>
      <c r="AA3763">
        <v>0.49</v>
      </c>
    </row>
    <row r="3764" spans="1:27" x14ac:dyDescent="0.35">
      <c r="A3764">
        <v>1471</v>
      </c>
      <c r="B3764" t="s">
        <v>4282</v>
      </c>
      <c r="C3764">
        <v>2014</v>
      </c>
      <c r="D3764" s="1">
        <v>41983</v>
      </c>
      <c r="E3764" s="1">
        <v>41987</v>
      </c>
      <c r="F3764" t="s">
        <v>23</v>
      </c>
      <c r="G3764" t="s">
        <v>2343</v>
      </c>
      <c r="H3764" t="s">
        <v>2344</v>
      </c>
      <c r="I3764" t="s">
        <v>26</v>
      </c>
      <c r="J3764" t="s">
        <v>27</v>
      </c>
      <c r="K3764" t="s">
        <v>3477</v>
      </c>
      <c r="L3764" t="s">
        <v>3478</v>
      </c>
      <c r="M3764">
        <v>48234</v>
      </c>
      <c r="N3764" t="s">
        <v>3479</v>
      </c>
      <c r="O3764" t="s">
        <v>3417</v>
      </c>
      <c r="P3764" t="s">
        <v>32</v>
      </c>
      <c r="Q3764" t="s">
        <v>53</v>
      </c>
      <c r="R3764" t="s">
        <v>3418</v>
      </c>
      <c r="S3764">
        <v>12.96</v>
      </c>
      <c r="T3764">
        <v>2</v>
      </c>
      <c r="U3764">
        <v>0</v>
      </c>
      <c r="V3764">
        <v>6.2208000000000006</v>
      </c>
      <c r="W3764" t="s">
        <v>10939</v>
      </c>
      <c r="X3764" t="s">
        <v>10940</v>
      </c>
      <c r="Y3764">
        <v>12</v>
      </c>
      <c r="Z3764" t="s">
        <v>10941</v>
      </c>
      <c r="AA3764">
        <v>0.48000000000000004</v>
      </c>
    </row>
    <row r="3765" spans="1:27" x14ac:dyDescent="0.35">
      <c r="A3765">
        <v>1530</v>
      </c>
      <c r="B3765" t="s">
        <v>6459</v>
      </c>
      <c r="C3765">
        <v>2012</v>
      </c>
      <c r="D3765" s="1">
        <v>41220</v>
      </c>
      <c r="E3765" s="1">
        <v>41223</v>
      </c>
      <c r="F3765" t="s">
        <v>45</v>
      </c>
      <c r="G3765" t="s">
        <v>1073</v>
      </c>
      <c r="H3765" t="s">
        <v>1074</v>
      </c>
      <c r="I3765" t="s">
        <v>26</v>
      </c>
      <c r="J3765" t="s">
        <v>27</v>
      </c>
      <c r="K3765" t="s">
        <v>3821</v>
      </c>
      <c r="L3765" t="s">
        <v>3822</v>
      </c>
      <c r="M3765">
        <v>19711</v>
      </c>
      <c r="N3765" t="s">
        <v>3728</v>
      </c>
      <c r="O3765" t="s">
        <v>7080</v>
      </c>
      <c r="P3765" t="s">
        <v>32</v>
      </c>
      <c r="Q3765" t="s">
        <v>53</v>
      </c>
      <c r="R3765" t="s">
        <v>7081</v>
      </c>
      <c r="S3765">
        <v>7.3</v>
      </c>
      <c r="T3765">
        <v>2</v>
      </c>
      <c r="U3765">
        <v>0</v>
      </c>
      <c r="V3765">
        <v>3.4309999999999996</v>
      </c>
      <c r="W3765" t="s">
        <v>10948</v>
      </c>
      <c r="X3765" t="s">
        <v>10940</v>
      </c>
      <c r="Y3765">
        <v>11</v>
      </c>
      <c r="Z3765" t="s">
        <v>10947</v>
      </c>
      <c r="AA3765">
        <v>0.47</v>
      </c>
    </row>
    <row r="3766" spans="1:27" x14ac:dyDescent="0.35">
      <c r="A3766">
        <v>1578</v>
      </c>
      <c r="B3766" t="s">
        <v>7082</v>
      </c>
      <c r="C3766">
        <v>2013</v>
      </c>
      <c r="D3766" s="1">
        <v>41418</v>
      </c>
      <c r="E3766" s="1">
        <v>41422</v>
      </c>
      <c r="F3766" t="s">
        <v>23</v>
      </c>
      <c r="G3766" t="s">
        <v>1403</v>
      </c>
      <c r="H3766" t="s">
        <v>1404</v>
      </c>
      <c r="I3766" t="s">
        <v>127</v>
      </c>
      <c r="J3766" t="s">
        <v>27</v>
      </c>
      <c r="K3766" t="s">
        <v>3879</v>
      </c>
      <c r="L3766" t="s">
        <v>3594</v>
      </c>
      <c r="M3766">
        <v>35630</v>
      </c>
      <c r="N3766" t="s">
        <v>3507</v>
      </c>
      <c r="O3766" t="s">
        <v>242</v>
      </c>
      <c r="P3766" t="s">
        <v>32</v>
      </c>
      <c r="Q3766" t="s">
        <v>53</v>
      </c>
      <c r="R3766" t="s">
        <v>243</v>
      </c>
      <c r="S3766">
        <v>4.9800000000000004</v>
      </c>
      <c r="T3766">
        <v>1</v>
      </c>
      <c r="U3766">
        <v>0</v>
      </c>
      <c r="V3766">
        <v>2.4402000000000004</v>
      </c>
      <c r="W3766" t="s">
        <v>10936</v>
      </c>
      <c r="X3766" t="s">
        <v>10942</v>
      </c>
      <c r="Y3766">
        <v>5</v>
      </c>
      <c r="Z3766" t="s">
        <v>10952</v>
      </c>
      <c r="AA3766">
        <v>0.49000000000000005</v>
      </c>
    </row>
    <row r="3767" spans="1:27" x14ac:dyDescent="0.35">
      <c r="A3767">
        <v>1639</v>
      </c>
      <c r="B3767" t="s">
        <v>5466</v>
      </c>
      <c r="C3767">
        <v>2013</v>
      </c>
      <c r="D3767" s="1">
        <v>41421</v>
      </c>
      <c r="E3767" s="1">
        <v>41427</v>
      </c>
      <c r="F3767" t="s">
        <v>23</v>
      </c>
      <c r="G3767" t="s">
        <v>5055</v>
      </c>
      <c r="H3767" t="s">
        <v>5056</v>
      </c>
      <c r="I3767" t="s">
        <v>38</v>
      </c>
      <c r="J3767" t="s">
        <v>27</v>
      </c>
      <c r="K3767" t="s">
        <v>3473</v>
      </c>
      <c r="L3767" t="s">
        <v>3754</v>
      </c>
      <c r="M3767">
        <v>20016</v>
      </c>
      <c r="N3767" t="s">
        <v>3728</v>
      </c>
      <c r="O3767" t="s">
        <v>651</v>
      </c>
      <c r="P3767" t="s">
        <v>32</v>
      </c>
      <c r="Q3767" t="s">
        <v>53</v>
      </c>
      <c r="R3767" t="s">
        <v>652</v>
      </c>
      <c r="S3767">
        <v>19.440000000000001</v>
      </c>
      <c r="T3767">
        <v>3</v>
      </c>
      <c r="U3767">
        <v>0</v>
      </c>
      <c r="V3767">
        <v>9.3312000000000008</v>
      </c>
      <c r="W3767" t="s">
        <v>10936</v>
      </c>
      <c r="X3767" t="s">
        <v>10942</v>
      </c>
      <c r="Y3767">
        <v>5</v>
      </c>
      <c r="Z3767" t="s">
        <v>10952</v>
      </c>
      <c r="AA3767">
        <v>0.48000000000000004</v>
      </c>
    </row>
    <row r="3768" spans="1:27" x14ac:dyDescent="0.35">
      <c r="A3768">
        <v>1641</v>
      </c>
      <c r="B3768" t="s">
        <v>5466</v>
      </c>
      <c r="C3768">
        <v>2013</v>
      </c>
      <c r="D3768" s="1">
        <v>41421</v>
      </c>
      <c r="E3768" s="1">
        <v>41427</v>
      </c>
      <c r="F3768" t="s">
        <v>23</v>
      </c>
      <c r="G3768" t="s">
        <v>5055</v>
      </c>
      <c r="H3768" t="s">
        <v>5056</v>
      </c>
      <c r="I3768" t="s">
        <v>38</v>
      </c>
      <c r="J3768" t="s">
        <v>27</v>
      </c>
      <c r="K3768" t="s">
        <v>3473</v>
      </c>
      <c r="L3768" t="s">
        <v>3754</v>
      </c>
      <c r="M3768">
        <v>20016</v>
      </c>
      <c r="N3768" t="s">
        <v>3728</v>
      </c>
      <c r="O3768" t="s">
        <v>1335</v>
      </c>
      <c r="P3768" t="s">
        <v>32</v>
      </c>
      <c r="Q3768" t="s">
        <v>53</v>
      </c>
      <c r="R3768" t="s">
        <v>1336</v>
      </c>
      <c r="S3768">
        <v>12.7</v>
      </c>
      <c r="T3768">
        <v>2</v>
      </c>
      <c r="U3768">
        <v>0</v>
      </c>
      <c r="V3768">
        <v>5.8419999999999996</v>
      </c>
      <c r="W3768" t="s">
        <v>10936</v>
      </c>
      <c r="X3768" t="s">
        <v>10942</v>
      </c>
      <c r="Y3768">
        <v>5</v>
      </c>
      <c r="Z3768" t="s">
        <v>10952</v>
      </c>
      <c r="AA3768">
        <v>0.46</v>
      </c>
    </row>
    <row r="3769" spans="1:27" x14ac:dyDescent="0.35">
      <c r="A3769">
        <v>1646</v>
      </c>
      <c r="B3769" t="s">
        <v>3786</v>
      </c>
      <c r="C3769">
        <v>2012</v>
      </c>
      <c r="D3769" s="1">
        <v>40987</v>
      </c>
      <c r="E3769" s="1">
        <v>40988</v>
      </c>
      <c r="F3769" t="s">
        <v>56</v>
      </c>
      <c r="G3769" t="s">
        <v>1185</v>
      </c>
      <c r="H3769" t="s">
        <v>1186</v>
      </c>
      <c r="I3769" t="s">
        <v>26</v>
      </c>
      <c r="J3769" t="s">
        <v>27</v>
      </c>
      <c r="K3769" t="s">
        <v>3472</v>
      </c>
      <c r="L3769" t="s">
        <v>3473</v>
      </c>
      <c r="M3769">
        <v>98115</v>
      </c>
      <c r="N3769" t="s">
        <v>30</v>
      </c>
      <c r="O3769" t="s">
        <v>140</v>
      </c>
      <c r="P3769" t="s">
        <v>32</v>
      </c>
      <c r="Q3769" t="s">
        <v>53</v>
      </c>
      <c r="R3769" t="s">
        <v>141</v>
      </c>
      <c r="S3769">
        <v>209.7</v>
      </c>
      <c r="T3769">
        <v>2</v>
      </c>
      <c r="U3769">
        <v>0</v>
      </c>
      <c r="V3769">
        <v>100.65599999999999</v>
      </c>
      <c r="W3769" t="s">
        <v>10948</v>
      </c>
      <c r="X3769" t="s">
        <v>10950</v>
      </c>
      <c r="Y3769">
        <v>3</v>
      </c>
      <c r="Z3769" t="s">
        <v>10953</v>
      </c>
      <c r="AA3769">
        <v>0.48</v>
      </c>
    </row>
    <row r="3770" spans="1:27" x14ac:dyDescent="0.35">
      <c r="A3770">
        <v>1691</v>
      </c>
      <c r="B3770" t="s">
        <v>6822</v>
      </c>
      <c r="C3770">
        <v>2014</v>
      </c>
      <c r="D3770" s="1">
        <v>41983</v>
      </c>
      <c r="E3770" s="1">
        <v>41989</v>
      </c>
      <c r="F3770" t="s">
        <v>23</v>
      </c>
      <c r="G3770" t="s">
        <v>1729</v>
      </c>
      <c r="H3770" t="s">
        <v>1730</v>
      </c>
      <c r="I3770" t="s">
        <v>38</v>
      </c>
      <c r="J3770" t="s">
        <v>27</v>
      </c>
      <c r="K3770" t="s">
        <v>3867</v>
      </c>
      <c r="L3770" t="s">
        <v>3626</v>
      </c>
      <c r="M3770">
        <v>46203</v>
      </c>
      <c r="N3770" t="s">
        <v>3479</v>
      </c>
      <c r="O3770" t="s">
        <v>626</v>
      </c>
      <c r="P3770" t="s">
        <v>32</v>
      </c>
      <c r="Q3770" t="s">
        <v>53</v>
      </c>
      <c r="R3770" t="s">
        <v>627</v>
      </c>
      <c r="S3770">
        <v>33.450000000000003</v>
      </c>
      <c r="T3770">
        <v>5</v>
      </c>
      <c r="U3770">
        <v>0</v>
      </c>
      <c r="V3770">
        <v>15.387</v>
      </c>
      <c r="W3770" t="s">
        <v>10939</v>
      </c>
      <c r="X3770" t="s">
        <v>10940</v>
      </c>
      <c r="Y3770">
        <v>12</v>
      </c>
      <c r="Z3770" t="s">
        <v>10941</v>
      </c>
      <c r="AA3770">
        <v>0.45999999999999996</v>
      </c>
    </row>
    <row r="3771" spans="1:27" x14ac:dyDescent="0.35">
      <c r="A3771">
        <v>1782</v>
      </c>
      <c r="B3771" t="s">
        <v>6827</v>
      </c>
      <c r="C3771">
        <v>2012</v>
      </c>
      <c r="D3771" s="1">
        <v>41099</v>
      </c>
      <c r="E3771" s="1">
        <v>41103</v>
      </c>
      <c r="F3771" t="s">
        <v>23</v>
      </c>
      <c r="G3771" t="s">
        <v>1913</v>
      </c>
      <c r="H3771" t="s">
        <v>1914</v>
      </c>
      <c r="I3771" t="s">
        <v>26</v>
      </c>
      <c r="J3771" t="s">
        <v>27</v>
      </c>
      <c r="K3771" t="s">
        <v>3887</v>
      </c>
      <c r="L3771" t="s">
        <v>3785</v>
      </c>
      <c r="M3771">
        <v>2038</v>
      </c>
      <c r="N3771" t="s">
        <v>3728</v>
      </c>
      <c r="O3771" t="s">
        <v>2135</v>
      </c>
      <c r="P3771" t="s">
        <v>32</v>
      </c>
      <c r="Q3771" t="s">
        <v>53</v>
      </c>
      <c r="R3771" t="s">
        <v>2136</v>
      </c>
      <c r="S3771">
        <v>6.58</v>
      </c>
      <c r="T3771">
        <v>2</v>
      </c>
      <c r="U3771">
        <v>0</v>
      </c>
      <c r="V3771">
        <v>3.0267999999999997</v>
      </c>
      <c r="W3771" t="s">
        <v>10948</v>
      </c>
      <c r="X3771" t="s">
        <v>10937</v>
      </c>
      <c r="Y3771">
        <v>7</v>
      </c>
      <c r="Z3771" t="s">
        <v>10938</v>
      </c>
      <c r="AA3771">
        <v>0.45999999999999996</v>
      </c>
    </row>
    <row r="3772" spans="1:27" x14ac:dyDescent="0.35">
      <c r="A3772">
        <v>1784</v>
      </c>
      <c r="B3772" t="s">
        <v>4671</v>
      </c>
      <c r="C3772">
        <v>2014</v>
      </c>
      <c r="D3772" s="1">
        <v>41905</v>
      </c>
      <c r="E3772" s="1">
        <v>41909</v>
      </c>
      <c r="F3772" t="s">
        <v>23</v>
      </c>
      <c r="G3772" t="s">
        <v>3948</v>
      </c>
      <c r="H3772" t="s">
        <v>3949</v>
      </c>
      <c r="I3772" t="s">
        <v>26</v>
      </c>
      <c r="J3772" t="s">
        <v>27</v>
      </c>
      <c r="K3772" t="s">
        <v>3571</v>
      </c>
      <c r="L3772" t="s">
        <v>3572</v>
      </c>
      <c r="M3772">
        <v>53209</v>
      </c>
      <c r="N3772" t="s">
        <v>3479</v>
      </c>
      <c r="O3772" t="s">
        <v>2042</v>
      </c>
      <c r="P3772" t="s">
        <v>32</v>
      </c>
      <c r="Q3772" t="s">
        <v>53</v>
      </c>
      <c r="R3772" t="s">
        <v>2043</v>
      </c>
      <c r="S3772">
        <v>219.84</v>
      </c>
      <c r="T3772">
        <v>4</v>
      </c>
      <c r="U3772">
        <v>0</v>
      </c>
      <c r="V3772">
        <v>107.7216</v>
      </c>
      <c r="W3772" t="s">
        <v>10939</v>
      </c>
      <c r="X3772" t="s">
        <v>10937</v>
      </c>
      <c r="Y3772">
        <v>9</v>
      </c>
      <c r="Z3772" t="s">
        <v>10949</v>
      </c>
      <c r="AA3772">
        <v>0.49</v>
      </c>
    </row>
    <row r="3773" spans="1:27" x14ac:dyDescent="0.35">
      <c r="A3773">
        <v>1829</v>
      </c>
      <c r="B3773" t="s">
        <v>7083</v>
      </c>
      <c r="C3773">
        <v>2012</v>
      </c>
      <c r="D3773" s="1">
        <v>41103</v>
      </c>
      <c r="E3773" s="1">
        <v>41105</v>
      </c>
      <c r="F3773" t="s">
        <v>45</v>
      </c>
      <c r="G3773" t="s">
        <v>4481</v>
      </c>
      <c r="H3773" t="s">
        <v>4482</v>
      </c>
      <c r="I3773" t="s">
        <v>26</v>
      </c>
      <c r="J3773" t="s">
        <v>27</v>
      </c>
      <c r="K3773" t="s">
        <v>4971</v>
      </c>
      <c r="L3773" t="s">
        <v>3522</v>
      </c>
      <c r="M3773">
        <v>31204</v>
      </c>
      <c r="N3773" t="s">
        <v>3507</v>
      </c>
      <c r="O3773" t="s">
        <v>1222</v>
      </c>
      <c r="P3773" t="s">
        <v>32</v>
      </c>
      <c r="Q3773" t="s">
        <v>53</v>
      </c>
      <c r="R3773" t="s">
        <v>1223</v>
      </c>
      <c r="S3773">
        <v>38.880000000000003</v>
      </c>
      <c r="T3773">
        <v>6</v>
      </c>
      <c r="U3773">
        <v>0</v>
      </c>
      <c r="V3773">
        <v>18.662400000000002</v>
      </c>
      <c r="W3773" t="s">
        <v>10948</v>
      </c>
      <c r="X3773" t="s">
        <v>10937</v>
      </c>
      <c r="Y3773">
        <v>7</v>
      </c>
      <c r="Z3773" t="s">
        <v>10938</v>
      </c>
      <c r="AA3773">
        <v>0.48000000000000004</v>
      </c>
    </row>
    <row r="3774" spans="1:27" x14ac:dyDescent="0.35">
      <c r="A3774">
        <v>1846</v>
      </c>
      <c r="B3774" t="s">
        <v>5306</v>
      </c>
      <c r="C3774">
        <v>2014</v>
      </c>
      <c r="D3774" s="1">
        <v>41652</v>
      </c>
      <c r="E3774" s="1">
        <v>41657</v>
      </c>
      <c r="F3774" t="s">
        <v>45</v>
      </c>
      <c r="G3774" t="s">
        <v>5307</v>
      </c>
      <c r="H3774" t="s">
        <v>5308</v>
      </c>
      <c r="I3774" t="s">
        <v>127</v>
      </c>
      <c r="J3774" t="s">
        <v>27</v>
      </c>
      <c r="K3774" t="s">
        <v>3473</v>
      </c>
      <c r="L3774" t="s">
        <v>3754</v>
      </c>
      <c r="M3774">
        <v>20016</v>
      </c>
      <c r="N3774" t="s">
        <v>3728</v>
      </c>
      <c r="O3774" t="s">
        <v>3352</v>
      </c>
      <c r="P3774" t="s">
        <v>32</v>
      </c>
      <c r="Q3774" t="s">
        <v>53</v>
      </c>
      <c r="R3774" t="s">
        <v>3353</v>
      </c>
      <c r="S3774">
        <v>40.08</v>
      </c>
      <c r="T3774">
        <v>6</v>
      </c>
      <c r="U3774">
        <v>0</v>
      </c>
      <c r="V3774">
        <v>19.238399999999999</v>
      </c>
      <c r="W3774" t="s">
        <v>10939</v>
      </c>
      <c r="X3774" t="s">
        <v>10950</v>
      </c>
      <c r="Y3774">
        <v>1</v>
      </c>
      <c r="Z3774" t="s">
        <v>10951</v>
      </c>
      <c r="AA3774">
        <v>0.48</v>
      </c>
    </row>
    <row r="3775" spans="1:27" x14ac:dyDescent="0.35">
      <c r="A3775">
        <v>1852</v>
      </c>
      <c r="B3775" t="s">
        <v>4991</v>
      </c>
      <c r="C3775">
        <v>2012</v>
      </c>
      <c r="D3775" s="1">
        <v>41110</v>
      </c>
      <c r="E3775" s="1">
        <v>41115</v>
      </c>
      <c r="F3775" t="s">
        <v>45</v>
      </c>
      <c r="G3775" t="s">
        <v>4992</v>
      </c>
      <c r="H3775" t="s">
        <v>4993</v>
      </c>
      <c r="I3775" t="s">
        <v>38</v>
      </c>
      <c r="J3775" t="s">
        <v>27</v>
      </c>
      <c r="K3775" t="s">
        <v>4994</v>
      </c>
      <c r="L3775" t="s">
        <v>3626</v>
      </c>
      <c r="M3775">
        <v>46614</v>
      </c>
      <c r="N3775" t="s">
        <v>3479</v>
      </c>
      <c r="O3775" t="s">
        <v>2089</v>
      </c>
      <c r="P3775" t="s">
        <v>32</v>
      </c>
      <c r="Q3775" t="s">
        <v>53</v>
      </c>
      <c r="R3775" t="s">
        <v>2090</v>
      </c>
      <c r="S3775">
        <v>26.400000000000002</v>
      </c>
      <c r="T3775">
        <v>5</v>
      </c>
      <c r="U3775">
        <v>0</v>
      </c>
      <c r="V3775">
        <v>11.879999999999999</v>
      </c>
      <c r="W3775" t="s">
        <v>10948</v>
      </c>
      <c r="X3775" t="s">
        <v>10937</v>
      </c>
      <c r="Y3775">
        <v>7</v>
      </c>
      <c r="Z3775" t="s">
        <v>10938</v>
      </c>
      <c r="AA3775">
        <v>0.4499999999999999</v>
      </c>
    </row>
    <row r="3776" spans="1:27" x14ac:dyDescent="0.35">
      <c r="A3776">
        <v>1854</v>
      </c>
      <c r="B3776" t="s">
        <v>4991</v>
      </c>
      <c r="C3776">
        <v>2012</v>
      </c>
      <c r="D3776" s="1">
        <v>41110</v>
      </c>
      <c r="E3776" s="1">
        <v>41115</v>
      </c>
      <c r="F3776" t="s">
        <v>45</v>
      </c>
      <c r="G3776" t="s">
        <v>4992</v>
      </c>
      <c r="H3776" t="s">
        <v>4993</v>
      </c>
      <c r="I3776" t="s">
        <v>38</v>
      </c>
      <c r="J3776" t="s">
        <v>27</v>
      </c>
      <c r="K3776" t="s">
        <v>4994</v>
      </c>
      <c r="L3776" t="s">
        <v>3626</v>
      </c>
      <c r="M3776">
        <v>46614</v>
      </c>
      <c r="N3776" t="s">
        <v>3479</v>
      </c>
      <c r="O3776" t="s">
        <v>1714</v>
      </c>
      <c r="P3776" t="s">
        <v>32</v>
      </c>
      <c r="Q3776" t="s">
        <v>53</v>
      </c>
      <c r="R3776" t="s">
        <v>1715</v>
      </c>
      <c r="S3776">
        <v>97.82</v>
      </c>
      <c r="T3776">
        <v>2</v>
      </c>
      <c r="U3776">
        <v>0</v>
      </c>
      <c r="V3776">
        <v>45.975399999999993</v>
      </c>
      <c r="W3776" t="s">
        <v>10948</v>
      </c>
      <c r="X3776" t="s">
        <v>10937</v>
      </c>
      <c r="Y3776">
        <v>7</v>
      </c>
      <c r="Z3776" t="s">
        <v>10938</v>
      </c>
      <c r="AA3776">
        <v>0.47</v>
      </c>
    </row>
    <row r="3777" spans="1:27" x14ac:dyDescent="0.35">
      <c r="A3777">
        <v>1870</v>
      </c>
      <c r="B3777" t="s">
        <v>7084</v>
      </c>
      <c r="C3777">
        <v>2013</v>
      </c>
      <c r="D3777" s="1">
        <v>41513</v>
      </c>
      <c r="E3777" s="1">
        <v>41516</v>
      </c>
      <c r="F3777" t="s">
        <v>45</v>
      </c>
      <c r="G3777" t="s">
        <v>326</v>
      </c>
      <c r="H3777" t="s">
        <v>327</v>
      </c>
      <c r="I3777" t="s">
        <v>38</v>
      </c>
      <c r="J3777" t="s">
        <v>27</v>
      </c>
      <c r="K3777" t="s">
        <v>3472</v>
      </c>
      <c r="L3777" t="s">
        <v>3473</v>
      </c>
      <c r="M3777">
        <v>98103</v>
      </c>
      <c r="N3777" t="s">
        <v>30</v>
      </c>
      <c r="O3777" t="s">
        <v>1222</v>
      </c>
      <c r="P3777" t="s">
        <v>32</v>
      </c>
      <c r="Q3777" t="s">
        <v>53</v>
      </c>
      <c r="R3777" t="s">
        <v>1223</v>
      </c>
      <c r="S3777">
        <v>6.48</v>
      </c>
      <c r="T3777">
        <v>1</v>
      </c>
      <c r="U3777">
        <v>0</v>
      </c>
      <c r="V3777">
        <v>3.1104000000000003</v>
      </c>
      <c r="W3777" t="s">
        <v>10936</v>
      </c>
      <c r="X3777" t="s">
        <v>10937</v>
      </c>
      <c r="Y3777">
        <v>8</v>
      </c>
      <c r="Z3777" t="s">
        <v>10954</v>
      </c>
      <c r="AA3777">
        <v>0.48000000000000004</v>
      </c>
    </row>
    <row r="3778" spans="1:27" x14ac:dyDescent="0.35">
      <c r="A3778">
        <v>1929</v>
      </c>
      <c r="B3778" t="s">
        <v>5721</v>
      </c>
      <c r="C3778">
        <v>2014</v>
      </c>
      <c r="D3778" s="1">
        <v>41715</v>
      </c>
      <c r="E3778" s="1">
        <v>41717</v>
      </c>
      <c r="F3778" t="s">
        <v>45</v>
      </c>
      <c r="G3778" t="s">
        <v>4582</v>
      </c>
      <c r="H3778" t="s">
        <v>4583</v>
      </c>
      <c r="I3778" t="s">
        <v>127</v>
      </c>
      <c r="J3778" t="s">
        <v>27</v>
      </c>
      <c r="K3778" t="s">
        <v>3472</v>
      </c>
      <c r="L3778" t="s">
        <v>3473</v>
      </c>
      <c r="M3778">
        <v>98105</v>
      </c>
      <c r="N3778" t="s">
        <v>30</v>
      </c>
      <c r="O3778" t="s">
        <v>7085</v>
      </c>
      <c r="P3778" t="s">
        <v>32</v>
      </c>
      <c r="Q3778" t="s">
        <v>53</v>
      </c>
      <c r="R3778" t="s">
        <v>7086</v>
      </c>
      <c r="S3778">
        <v>6.48</v>
      </c>
      <c r="T3778">
        <v>1</v>
      </c>
      <c r="U3778">
        <v>0</v>
      </c>
      <c r="V3778">
        <v>3.1104000000000003</v>
      </c>
      <c r="W3778" t="s">
        <v>10939</v>
      </c>
      <c r="X3778" t="s">
        <v>10950</v>
      </c>
      <c r="Y3778">
        <v>3</v>
      </c>
      <c r="Z3778" t="s">
        <v>10953</v>
      </c>
      <c r="AA3778">
        <v>0.48000000000000004</v>
      </c>
    </row>
    <row r="3779" spans="1:27" x14ac:dyDescent="0.35">
      <c r="A3779">
        <v>1964</v>
      </c>
      <c r="B3779" t="s">
        <v>4998</v>
      </c>
      <c r="C3779">
        <v>2014</v>
      </c>
      <c r="D3779" s="1">
        <v>41893</v>
      </c>
      <c r="E3779" s="1">
        <v>41898</v>
      </c>
      <c r="F3779" t="s">
        <v>45</v>
      </c>
      <c r="G3779" t="s">
        <v>176</v>
      </c>
      <c r="H3779" t="s">
        <v>177</v>
      </c>
      <c r="I3779" t="s">
        <v>38</v>
      </c>
      <c r="J3779" t="s">
        <v>27</v>
      </c>
      <c r="K3779" t="s">
        <v>3505</v>
      </c>
      <c r="L3779" t="s">
        <v>3501</v>
      </c>
      <c r="M3779">
        <v>65807</v>
      </c>
      <c r="N3779" t="s">
        <v>3479</v>
      </c>
      <c r="O3779" t="s">
        <v>3439</v>
      </c>
      <c r="P3779" t="s">
        <v>32</v>
      </c>
      <c r="Q3779" t="s">
        <v>53</v>
      </c>
      <c r="R3779" t="s">
        <v>3440</v>
      </c>
      <c r="S3779">
        <v>24.900000000000002</v>
      </c>
      <c r="T3779">
        <v>5</v>
      </c>
      <c r="U3779">
        <v>0</v>
      </c>
      <c r="V3779">
        <v>11.703000000000001</v>
      </c>
      <c r="W3779" t="s">
        <v>10939</v>
      </c>
      <c r="X3779" t="s">
        <v>10937</v>
      </c>
      <c r="Y3779">
        <v>9</v>
      </c>
      <c r="Z3779" t="s">
        <v>10949</v>
      </c>
      <c r="AA3779">
        <v>0.47000000000000003</v>
      </c>
    </row>
    <row r="3780" spans="1:27" x14ac:dyDescent="0.35">
      <c r="A3780">
        <v>1969</v>
      </c>
      <c r="B3780" t="s">
        <v>4807</v>
      </c>
      <c r="C3780">
        <v>2014</v>
      </c>
      <c r="D3780" s="1">
        <v>41995</v>
      </c>
      <c r="E3780" s="1">
        <v>42002</v>
      </c>
      <c r="F3780" t="s">
        <v>23</v>
      </c>
      <c r="G3780" t="s">
        <v>4808</v>
      </c>
      <c r="H3780" t="s">
        <v>4809</v>
      </c>
      <c r="I3780" t="s">
        <v>38</v>
      </c>
      <c r="J3780" t="s">
        <v>27</v>
      </c>
      <c r="K3780" t="s">
        <v>4198</v>
      </c>
      <c r="L3780" t="s">
        <v>3901</v>
      </c>
      <c r="M3780">
        <v>7501</v>
      </c>
      <c r="N3780" t="s">
        <v>3728</v>
      </c>
      <c r="O3780" t="s">
        <v>983</v>
      </c>
      <c r="P3780" t="s">
        <v>32</v>
      </c>
      <c r="Q3780" t="s">
        <v>53</v>
      </c>
      <c r="R3780" t="s">
        <v>984</v>
      </c>
      <c r="S3780">
        <v>166.44</v>
      </c>
      <c r="T3780">
        <v>3</v>
      </c>
      <c r="U3780">
        <v>0</v>
      </c>
      <c r="V3780">
        <v>79.891199999999998</v>
      </c>
      <c r="W3780" t="s">
        <v>10939</v>
      </c>
      <c r="X3780" t="s">
        <v>10940</v>
      </c>
      <c r="Y3780">
        <v>12</v>
      </c>
      <c r="Z3780" t="s">
        <v>10941</v>
      </c>
      <c r="AA3780">
        <v>0.48</v>
      </c>
    </row>
    <row r="3781" spans="1:27" x14ac:dyDescent="0.35">
      <c r="A3781">
        <v>1991</v>
      </c>
      <c r="B3781" t="s">
        <v>3547</v>
      </c>
      <c r="C3781">
        <v>2012</v>
      </c>
      <c r="D3781" s="1">
        <v>41222</v>
      </c>
      <c r="E3781" s="1">
        <v>41226</v>
      </c>
      <c r="F3781" t="s">
        <v>23</v>
      </c>
      <c r="G3781" t="s">
        <v>2637</v>
      </c>
      <c r="H3781" t="s">
        <v>2638</v>
      </c>
      <c r="I3781" t="s">
        <v>38</v>
      </c>
      <c r="J3781" t="s">
        <v>27</v>
      </c>
      <c r="K3781" t="s">
        <v>3505</v>
      </c>
      <c r="L3781" t="s">
        <v>3501</v>
      </c>
      <c r="M3781">
        <v>65807</v>
      </c>
      <c r="N3781" t="s">
        <v>3479</v>
      </c>
      <c r="O3781" t="s">
        <v>7087</v>
      </c>
      <c r="P3781" t="s">
        <v>32</v>
      </c>
      <c r="Q3781" t="s">
        <v>53</v>
      </c>
      <c r="R3781" t="s">
        <v>7088</v>
      </c>
      <c r="S3781">
        <v>17.34</v>
      </c>
      <c r="T3781">
        <v>3</v>
      </c>
      <c r="U3781">
        <v>0</v>
      </c>
      <c r="V3781">
        <v>8.4966000000000008</v>
      </c>
      <c r="W3781" t="s">
        <v>10948</v>
      </c>
      <c r="X3781" t="s">
        <v>10940</v>
      </c>
      <c r="Y3781">
        <v>11</v>
      </c>
      <c r="Z3781" t="s">
        <v>10947</v>
      </c>
      <c r="AA3781">
        <v>0.49000000000000005</v>
      </c>
    </row>
    <row r="3782" spans="1:27" x14ac:dyDescent="0.35">
      <c r="A3782">
        <v>2015</v>
      </c>
      <c r="B3782" t="s">
        <v>4290</v>
      </c>
      <c r="C3782">
        <v>2013</v>
      </c>
      <c r="D3782" s="1">
        <v>41536</v>
      </c>
      <c r="E3782" s="1">
        <v>41541</v>
      </c>
      <c r="F3782" t="s">
        <v>23</v>
      </c>
      <c r="G3782" t="s">
        <v>1027</v>
      </c>
      <c r="H3782" t="s">
        <v>1028</v>
      </c>
      <c r="I3782" t="s">
        <v>38</v>
      </c>
      <c r="J3782" t="s">
        <v>27</v>
      </c>
      <c r="K3782" t="s">
        <v>4291</v>
      </c>
      <c r="L3782" t="s">
        <v>3594</v>
      </c>
      <c r="M3782">
        <v>36830</v>
      </c>
      <c r="N3782" t="s">
        <v>3507</v>
      </c>
      <c r="O3782" t="s">
        <v>7089</v>
      </c>
      <c r="P3782" t="s">
        <v>32</v>
      </c>
      <c r="Q3782" t="s">
        <v>53</v>
      </c>
      <c r="R3782" t="s">
        <v>7090</v>
      </c>
      <c r="S3782">
        <v>13.08</v>
      </c>
      <c r="T3782">
        <v>2</v>
      </c>
      <c r="U3782">
        <v>0</v>
      </c>
      <c r="V3782">
        <v>6.0167999999999999</v>
      </c>
      <c r="W3782" t="s">
        <v>10936</v>
      </c>
      <c r="X3782" t="s">
        <v>10937</v>
      </c>
      <c r="Y3782">
        <v>9</v>
      </c>
      <c r="Z3782" t="s">
        <v>10949</v>
      </c>
      <c r="AA3782">
        <v>0.45999999999999996</v>
      </c>
    </row>
    <row r="3783" spans="1:27" x14ac:dyDescent="0.35">
      <c r="A3783">
        <v>2022</v>
      </c>
      <c r="B3783" t="s">
        <v>4102</v>
      </c>
      <c r="C3783">
        <v>2013</v>
      </c>
      <c r="D3783" s="1">
        <v>41537</v>
      </c>
      <c r="E3783" s="1">
        <v>41539</v>
      </c>
      <c r="F3783" t="s">
        <v>56</v>
      </c>
      <c r="G3783" t="s">
        <v>629</v>
      </c>
      <c r="H3783" t="s">
        <v>630</v>
      </c>
      <c r="I3783" t="s">
        <v>127</v>
      </c>
      <c r="J3783" t="s">
        <v>27</v>
      </c>
      <c r="K3783" t="s">
        <v>3837</v>
      </c>
      <c r="L3783" t="s">
        <v>3838</v>
      </c>
      <c r="M3783">
        <v>2908</v>
      </c>
      <c r="N3783" t="s">
        <v>3728</v>
      </c>
      <c r="O3783" t="s">
        <v>52</v>
      </c>
      <c r="P3783" t="s">
        <v>32</v>
      </c>
      <c r="Q3783" t="s">
        <v>53</v>
      </c>
      <c r="R3783" t="s">
        <v>54</v>
      </c>
      <c r="S3783">
        <v>17.04</v>
      </c>
      <c r="T3783">
        <v>3</v>
      </c>
      <c r="U3783">
        <v>0</v>
      </c>
      <c r="V3783">
        <v>7.6679999999999993</v>
      </c>
      <c r="W3783" t="s">
        <v>10936</v>
      </c>
      <c r="X3783" t="s">
        <v>10937</v>
      </c>
      <c r="Y3783">
        <v>9</v>
      </c>
      <c r="Z3783" t="s">
        <v>10949</v>
      </c>
      <c r="AA3783">
        <v>0.44999999999999996</v>
      </c>
    </row>
    <row r="3784" spans="1:27" x14ac:dyDescent="0.35">
      <c r="A3784">
        <v>2032</v>
      </c>
      <c r="B3784" t="s">
        <v>5722</v>
      </c>
      <c r="C3784">
        <v>2012</v>
      </c>
      <c r="D3784" s="1">
        <v>41239</v>
      </c>
      <c r="E3784" s="1">
        <v>41243</v>
      </c>
      <c r="F3784" t="s">
        <v>23</v>
      </c>
      <c r="G3784" t="s">
        <v>5723</v>
      </c>
      <c r="H3784" t="s">
        <v>5724</v>
      </c>
      <c r="I3784" t="s">
        <v>26</v>
      </c>
      <c r="J3784" t="s">
        <v>27</v>
      </c>
      <c r="K3784" t="s">
        <v>5725</v>
      </c>
      <c r="L3784" t="s">
        <v>3785</v>
      </c>
      <c r="M3784">
        <v>1453</v>
      </c>
      <c r="N3784" t="s">
        <v>3728</v>
      </c>
      <c r="O3784" t="s">
        <v>7080</v>
      </c>
      <c r="P3784" t="s">
        <v>32</v>
      </c>
      <c r="Q3784" t="s">
        <v>53</v>
      </c>
      <c r="R3784" t="s">
        <v>7081</v>
      </c>
      <c r="S3784">
        <v>10.95</v>
      </c>
      <c r="T3784">
        <v>3</v>
      </c>
      <c r="U3784">
        <v>0</v>
      </c>
      <c r="V3784">
        <v>5.1464999999999996</v>
      </c>
      <c r="W3784" t="s">
        <v>10948</v>
      </c>
      <c r="X3784" t="s">
        <v>10940</v>
      </c>
      <c r="Y3784">
        <v>11</v>
      </c>
      <c r="Z3784" t="s">
        <v>10947</v>
      </c>
      <c r="AA3784">
        <v>0.47</v>
      </c>
    </row>
    <row r="3785" spans="1:27" x14ac:dyDescent="0.35">
      <c r="A3785">
        <v>2037</v>
      </c>
      <c r="B3785" t="s">
        <v>6351</v>
      </c>
      <c r="C3785">
        <v>2012</v>
      </c>
      <c r="D3785" s="1">
        <v>40931</v>
      </c>
      <c r="E3785" s="1">
        <v>40935</v>
      </c>
      <c r="F3785" t="s">
        <v>23</v>
      </c>
      <c r="G3785" t="s">
        <v>1136</v>
      </c>
      <c r="H3785" t="s">
        <v>1137</v>
      </c>
      <c r="I3785" t="s">
        <v>127</v>
      </c>
      <c r="J3785" t="s">
        <v>27</v>
      </c>
      <c r="K3785" t="s">
        <v>6352</v>
      </c>
      <c r="L3785" t="s">
        <v>3747</v>
      </c>
      <c r="M3785">
        <v>59715</v>
      </c>
      <c r="N3785" t="s">
        <v>30</v>
      </c>
      <c r="O3785" t="s">
        <v>166</v>
      </c>
      <c r="P3785" t="s">
        <v>32</v>
      </c>
      <c r="Q3785" t="s">
        <v>53</v>
      </c>
      <c r="R3785" t="s">
        <v>167</v>
      </c>
      <c r="S3785">
        <v>29.04</v>
      </c>
      <c r="T3785">
        <v>3</v>
      </c>
      <c r="U3785">
        <v>0</v>
      </c>
      <c r="V3785">
        <v>13.9392</v>
      </c>
      <c r="W3785" t="s">
        <v>10948</v>
      </c>
      <c r="X3785" t="s">
        <v>10950</v>
      </c>
      <c r="Y3785">
        <v>1</v>
      </c>
      <c r="Z3785" t="s">
        <v>10951</v>
      </c>
      <c r="AA3785">
        <v>0.48</v>
      </c>
    </row>
    <row r="3786" spans="1:27" x14ac:dyDescent="0.35">
      <c r="A3786">
        <v>2048</v>
      </c>
      <c r="B3786" t="s">
        <v>4675</v>
      </c>
      <c r="C3786">
        <v>2013</v>
      </c>
      <c r="D3786" s="1">
        <v>41473</v>
      </c>
      <c r="E3786" s="1">
        <v>41477</v>
      </c>
      <c r="F3786" t="s">
        <v>23</v>
      </c>
      <c r="G3786" t="s">
        <v>2746</v>
      </c>
      <c r="H3786" t="s">
        <v>2747</v>
      </c>
      <c r="I3786" t="s">
        <v>26</v>
      </c>
      <c r="J3786" t="s">
        <v>27</v>
      </c>
      <c r="K3786" t="s">
        <v>4054</v>
      </c>
      <c r="L3786" t="s">
        <v>3901</v>
      </c>
      <c r="M3786">
        <v>8861</v>
      </c>
      <c r="N3786" t="s">
        <v>3728</v>
      </c>
      <c r="O3786" t="s">
        <v>825</v>
      </c>
      <c r="P3786" t="s">
        <v>32</v>
      </c>
      <c r="Q3786" t="s">
        <v>53</v>
      </c>
      <c r="R3786" t="s">
        <v>826</v>
      </c>
      <c r="S3786">
        <v>55.48</v>
      </c>
      <c r="T3786">
        <v>1</v>
      </c>
      <c r="U3786">
        <v>0</v>
      </c>
      <c r="V3786">
        <v>26.630399999999998</v>
      </c>
      <c r="W3786" t="s">
        <v>10936</v>
      </c>
      <c r="X3786" t="s">
        <v>10937</v>
      </c>
      <c r="Y3786">
        <v>7</v>
      </c>
      <c r="Z3786" t="s">
        <v>10938</v>
      </c>
      <c r="AA3786">
        <v>0.48</v>
      </c>
    </row>
    <row r="3787" spans="1:27" x14ac:dyDescent="0.35">
      <c r="A3787">
        <v>2077</v>
      </c>
      <c r="B3787" t="s">
        <v>6264</v>
      </c>
      <c r="C3787">
        <v>2014</v>
      </c>
      <c r="D3787" s="1">
        <v>41895</v>
      </c>
      <c r="E3787" s="1">
        <v>41898</v>
      </c>
      <c r="F3787" t="s">
        <v>56</v>
      </c>
      <c r="G3787" t="s">
        <v>6062</v>
      </c>
      <c r="H3787" t="s">
        <v>6063</v>
      </c>
      <c r="I3787" t="s">
        <v>38</v>
      </c>
      <c r="J3787" t="s">
        <v>27</v>
      </c>
      <c r="K3787" t="s">
        <v>3997</v>
      </c>
      <c r="L3787" t="s">
        <v>3849</v>
      </c>
      <c r="M3787">
        <v>21215</v>
      </c>
      <c r="N3787" t="s">
        <v>3728</v>
      </c>
      <c r="O3787" t="s">
        <v>1873</v>
      </c>
      <c r="P3787" t="s">
        <v>32</v>
      </c>
      <c r="Q3787" t="s">
        <v>53</v>
      </c>
      <c r="R3787" t="s">
        <v>1874</v>
      </c>
      <c r="S3787">
        <v>39.900000000000006</v>
      </c>
      <c r="T3787">
        <v>5</v>
      </c>
      <c r="U3787">
        <v>0</v>
      </c>
      <c r="V3787">
        <v>19.950000000000003</v>
      </c>
      <c r="W3787" t="s">
        <v>10939</v>
      </c>
      <c r="X3787" t="s">
        <v>10937</v>
      </c>
      <c r="Y3787">
        <v>9</v>
      </c>
      <c r="Z3787" t="s">
        <v>10949</v>
      </c>
      <c r="AA3787">
        <v>0.5</v>
      </c>
    </row>
    <row r="3788" spans="1:27" x14ac:dyDescent="0.35">
      <c r="A3788">
        <v>2079</v>
      </c>
      <c r="B3788" t="s">
        <v>6264</v>
      </c>
      <c r="C3788">
        <v>2014</v>
      </c>
      <c r="D3788" s="1">
        <v>41895</v>
      </c>
      <c r="E3788" s="1">
        <v>41898</v>
      </c>
      <c r="F3788" t="s">
        <v>56</v>
      </c>
      <c r="G3788" t="s">
        <v>6062</v>
      </c>
      <c r="H3788" t="s">
        <v>6063</v>
      </c>
      <c r="I3788" t="s">
        <v>38</v>
      </c>
      <c r="J3788" t="s">
        <v>27</v>
      </c>
      <c r="K3788" t="s">
        <v>3997</v>
      </c>
      <c r="L3788" t="s">
        <v>3849</v>
      </c>
      <c r="M3788">
        <v>21215</v>
      </c>
      <c r="N3788" t="s">
        <v>3728</v>
      </c>
      <c r="O3788" t="s">
        <v>7025</v>
      </c>
      <c r="P3788" t="s">
        <v>32</v>
      </c>
      <c r="Q3788" t="s">
        <v>53</v>
      </c>
      <c r="R3788" t="s">
        <v>7026</v>
      </c>
      <c r="S3788">
        <v>94.85</v>
      </c>
      <c r="T3788">
        <v>5</v>
      </c>
      <c r="U3788">
        <v>0</v>
      </c>
      <c r="V3788">
        <v>45.527999999999992</v>
      </c>
      <c r="W3788" t="s">
        <v>10939</v>
      </c>
      <c r="X3788" t="s">
        <v>10937</v>
      </c>
      <c r="Y3788">
        <v>9</v>
      </c>
      <c r="Z3788" t="s">
        <v>10949</v>
      </c>
      <c r="AA3788">
        <v>0.47999999999999993</v>
      </c>
    </row>
    <row r="3789" spans="1:27" x14ac:dyDescent="0.35">
      <c r="A3789">
        <v>2119</v>
      </c>
      <c r="B3789" t="s">
        <v>7091</v>
      </c>
      <c r="C3789">
        <v>2014</v>
      </c>
      <c r="D3789" s="1">
        <v>41743</v>
      </c>
      <c r="E3789" s="1">
        <v>41745</v>
      </c>
      <c r="F3789" t="s">
        <v>56</v>
      </c>
      <c r="G3789" t="s">
        <v>2334</v>
      </c>
      <c r="H3789" t="s">
        <v>2335</v>
      </c>
      <c r="I3789" t="s">
        <v>26</v>
      </c>
      <c r="J3789" t="s">
        <v>27</v>
      </c>
      <c r="K3789" t="s">
        <v>3472</v>
      </c>
      <c r="L3789" t="s">
        <v>3473</v>
      </c>
      <c r="M3789">
        <v>98105</v>
      </c>
      <c r="N3789" t="s">
        <v>30</v>
      </c>
      <c r="O3789" t="s">
        <v>3357</v>
      </c>
      <c r="P3789" t="s">
        <v>32</v>
      </c>
      <c r="Q3789" t="s">
        <v>53</v>
      </c>
      <c r="R3789" t="s">
        <v>3358</v>
      </c>
      <c r="S3789">
        <v>5.28</v>
      </c>
      <c r="T3789">
        <v>1</v>
      </c>
      <c r="U3789">
        <v>0</v>
      </c>
      <c r="V3789">
        <v>2.3759999999999999</v>
      </c>
      <c r="W3789" t="s">
        <v>10939</v>
      </c>
      <c r="X3789" t="s">
        <v>10942</v>
      </c>
      <c r="Y3789">
        <v>4</v>
      </c>
      <c r="Z3789" t="s">
        <v>10943</v>
      </c>
      <c r="AA3789">
        <v>0.44999999999999996</v>
      </c>
    </row>
    <row r="3790" spans="1:27" x14ac:dyDescent="0.35">
      <c r="A3790">
        <v>2153</v>
      </c>
      <c r="B3790" t="s">
        <v>7092</v>
      </c>
      <c r="C3790">
        <v>2012</v>
      </c>
      <c r="D3790" s="1">
        <v>41235</v>
      </c>
      <c r="E3790" s="1">
        <v>41239</v>
      </c>
      <c r="F3790" t="s">
        <v>23</v>
      </c>
      <c r="G3790" t="s">
        <v>1158</v>
      </c>
      <c r="H3790" t="s">
        <v>1159</v>
      </c>
      <c r="I3790" t="s">
        <v>38</v>
      </c>
      <c r="J3790" t="s">
        <v>27</v>
      </c>
      <c r="K3790" t="s">
        <v>4514</v>
      </c>
      <c r="L3790" t="s">
        <v>3785</v>
      </c>
      <c r="M3790">
        <v>2169</v>
      </c>
      <c r="N3790" t="s">
        <v>3728</v>
      </c>
      <c r="O3790" t="s">
        <v>3439</v>
      </c>
      <c r="P3790" t="s">
        <v>32</v>
      </c>
      <c r="Q3790" t="s">
        <v>53</v>
      </c>
      <c r="R3790" t="s">
        <v>3440</v>
      </c>
      <c r="S3790">
        <v>14.940000000000001</v>
      </c>
      <c r="T3790">
        <v>3</v>
      </c>
      <c r="U3790">
        <v>0</v>
      </c>
      <c r="V3790">
        <v>7.0218000000000007</v>
      </c>
      <c r="W3790" t="s">
        <v>10948</v>
      </c>
      <c r="X3790" t="s">
        <v>10940</v>
      </c>
      <c r="Y3790">
        <v>11</v>
      </c>
      <c r="Z3790" t="s">
        <v>10947</v>
      </c>
      <c r="AA3790">
        <v>0.47000000000000003</v>
      </c>
    </row>
    <row r="3791" spans="1:27" x14ac:dyDescent="0.35">
      <c r="A3791">
        <v>2176</v>
      </c>
      <c r="B3791" t="s">
        <v>7093</v>
      </c>
      <c r="C3791">
        <v>2013</v>
      </c>
      <c r="D3791" s="1">
        <v>41563</v>
      </c>
      <c r="E3791" s="1">
        <v>41569</v>
      </c>
      <c r="F3791" t="s">
        <v>23</v>
      </c>
      <c r="G3791" t="s">
        <v>5354</v>
      </c>
      <c r="H3791" t="s">
        <v>5355</v>
      </c>
      <c r="I3791" t="s">
        <v>127</v>
      </c>
      <c r="J3791" t="s">
        <v>27</v>
      </c>
      <c r="K3791" t="s">
        <v>7094</v>
      </c>
      <c r="L3791" t="s">
        <v>3465</v>
      </c>
      <c r="M3791">
        <v>84106</v>
      </c>
      <c r="N3791" t="s">
        <v>30</v>
      </c>
      <c r="O3791" t="s">
        <v>3435</v>
      </c>
      <c r="P3791" t="s">
        <v>32</v>
      </c>
      <c r="Q3791" t="s">
        <v>53</v>
      </c>
      <c r="R3791" t="s">
        <v>3436</v>
      </c>
      <c r="S3791">
        <v>45.68</v>
      </c>
      <c r="T3791">
        <v>2</v>
      </c>
      <c r="U3791">
        <v>0</v>
      </c>
      <c r="V3791">
        <v>21.012799999999999</v>
      </c>
      <c r="W3791" t="s">
        <v>10936</v>
      </c>
      <c r="X3791" t="s">
        <v>10940</v>
      </c>
      <c r="Y3791">
        <v>10</v>
      </c>
      <c r="Z3791" t="s">
        <v>10945</v>
      </c>
      <c r="AA3791">
        <v>0.45999999999999996</v>
      </c>
    </row>
    <row r="3792" spans="1:27" x14ac:dyDescent="0.35">
      <c r="A3792">
        <v>2177</v>
      </c>
      <c r="B3792" t="s">
        <v>7093</v>
      </c>
      <c r="C3792">
        <v>2013</v>
      </c>
      <c r="D3792" s="1">
        <v>41563</v>
      </c>
      <c r="E3792" s="1">
        <v>41569</v>
      </c>
      <c r="F3792" t="s">
        <v>23</v>
      </c>
      <c r="G3792" t="s">
        <v>5354</v>
      </c>
      <c r="H3792" t="s">
        <v>5355</v>
      </c>
      <c r="I3792" t="s">
        <v>127</v>
      </c>
      <c r="J3792" t="s">
        <v>27</v>
      </c>
      <c r="K3792" t="s">
        <v>7094</v>
      </c>
      <c r="L3792" t="s">
        <v>3465</v>
      </c>
      <c r="M3792">
        <v>84106</v>
      </c>
      <c r="N3792" t="s">
        <v>30</v>
      </c>
      <c r="O3792" t="s">
        <v>2044</v>
      </c>
      <c r="P3792" t="s">
        <v>32</v>
      </c>
      <c r="Q3792" t="s">
        <v>53</v>
      </c>
      <c r="R3792" t="s">
        <v>2045</v>
      </c>
      <c r="S3792">
        <v>60.12</v>
      </c>
      <c r="T3792">
        <v>9</v>
      </c>
      <c r="U3792">
        <v>0</v>
      </c>
      <c r="V3792">
        <v>28.857599999999998</v>
      </c>
      <c r="W3792" t="s">
        <v>10936</v>
      </c>
      <c r="X3792" t="s">
        <v>10940</v>
      </c>
      <c r="Y3792">
        <v>10</v>
      </c>
      <c r="Z3792" t="s">
        <v>10945</v>
      </c>
      <c r="AA3792">
        <v>0.48</v>
      </c>
    </row>
    <row r="3793" spans="1:27" x14ac:dyDescent="0.35">
      <c r="A3793">
        <v>2179</v>
      </c>
      <c r="B3793" t="s">
        <v>7093</v>
      </c>
      <c r="C3793">
        <v>2013</v>
      </c>
      <c r="D3793" s="1">
        <v>41563</v>
      </c>
      <c r="E3793" s="1">
        <v>41569</v>
      </c>
      <c r="F3793" t="s">
        <v>23</v>
      </c>
      <c r="G3793" t="s">
        <v>5354</v>
      </c>
      <c r="H3793" t="s">
        <v>5355</v>
      </c>
      <c r="I3793" t="s">
        <v>127</v>
      </c>
      <c r="J3793" t="s">
        <v>27</v>
      </c>
      <c r="K3793" t="s">
        <v>7094</v>
      </c>
      <c r="L3793" t="s">
        <v>3465</v>
      </c>
      <c r="M3793">
        <v>84106</v>
      </c>
      <c r="N3793" t="s">
        <v>30</v>
      </c>
      <c r="O3793" t="s">
        <v>2009</v>
      </c>
      <c r="P3793" t="s">
        <v>32</v>
      </c>
      <c r="Q3793" t="s">
        <v>53</v>
      </c>
      <c r="R3793" t="s">
        <v>2010</v>
      </c>
      <c r="S3793">
        <v>71.599999999999994</v>
      </c>
      <c r="T3793">
        <v>8</v>
      </c>
      <c r="U3793">
        <v>0</v>
      </c>
      <c r="V3793">
        <v>32.935999999999993</v>
      </c>
      <c r="W3793" t="s">
        <v>10936</v>
      </c>
      <c r="X3793" t="s">
        <v>10940</v>
      </c>
      <c r="Y3793">
        <v>10</v>
      </c>
      <c r="Z3793" t="s">
        <v>10945</v>
      </c>
      <c r="AA3793">
        <v>0.45999999999999991</v>
      </c>
    </row>
    <row r="3794" spans="1:27" x14ac:dyDescent="0.35">
      <c r="A3794">
        <v>2194</v>
      </c>
      <c r="B3794" t="s">
        <v>5010</v>
      </c>
      <c r="C3794">
        <v>2013</v>
      </c>
      <c r="D3794" s="1">
        <v>41619</v>
      </c>
      <c r="E3794" s="1">
        <v>41626</v>
      </c>
      <c r="F3794" t="s">
        <v>23</v>
      </c>
      <c r="G3794" t="s">
        <v>415</v>
      </c>
      <c r="H3794" t="s">
        <v>416</v>
      </c>
      <c r="I3794" t="s">
        <v>38</v>
      </c>
      <c r="J3794" t="s">
        <v>27</v>
      </c>
      <c r="K3794" t="s">
        <v>3472</v>
      </c>
      <c r="L3794" t="s">
        <v>3473</v>
      </c>
      <c r="M3794">
        <v>98105</v>
      </c>
      <c r="N3794" t="s">
        <v>30</v>
      </c>
      <c r="O3794" t="s">
        <v>7095</v>
      </c>
      <c r="P3794" t="s">
        <v>32</v>
      </c>
      <c r="Q3794" t="s">
        <v>53</v>
      </c>
      <c r="R3794" t="s">
        <v>7096</v>
      </c>
      <c r="S3794">
        <v>123.92</v>
      </c>
      <c r="T3794">
        <v>4</v>
      </c>
      <c r="U3794">
        <v>0</v>
      </c>
      <c r="V3794">
        <v>55.763999999999996</v>
      </c>
      <c r="W3794" t="s">
        <v>10936</v>
      </c>
      <c r="X3794" t="s">
        <v>10940</v>
      </c>
      <c r="Y3794">
        <v>12</v>
      </c>
      <c r="Z3794" t="s">
        <v>10941</v>
      </c>
      <c r="AA3794">
        <v>0.44999999999999996</v>
      </c>
    </row>
    <row r="3795" spans="1:27" x14ac:dyDescent="0.35">
      <c r="A3795">
        <v>2265</v>
      </c>
      <c r="B3795" t="s">
        <v>5012</v>
      </c>
      <c r="C3795">
        <v>2013</v>
      </c>
      <c r="D3795" s="1">
        <v>41593</v>
      </c>
      <c r="E3795" s="1">
        <v>41595</v>
      </c>
      <c r="F3795" t="s">
        <v>45</v>
      </c>
      <c r="G3795" t="s">
        <v>4947</v>
      </c>
      <c r="H3795" t="s">
        <v>4948</v>
      </c>
      <c r="I3795" t="s">
        <v>38</v>
      </c>
      <c r="J3795" t="s">
        <v>27</v>
      </c>
      <c r="K3795" t="s">
        <v>3829</v>
      </c>
      <c r="L3795" t="s">
        <v>3522</v>
      </c>
      <c r="M3795">
        <v>30318</v>
      </c>
      <c r="N3795" t="s">
        <v>3507</v>
      </c>
      <c r="O3795" t="s">
        <v>3357</v>
      </c>
      <c r="P3795" t="s">
        <v>32</v>
      </c>
      <c r="Q3795" t="s">
        <v>53</v>
      </c>
      <c r="R3795" t="s">
        <v>3358</v>
      </c>
      <c r="S3795">
        <v>5.28</v>
      </c>
      <c r="T3795">
        <v>1</v>
      </c>
      <c r="U3795">
        <v>0</v>
      </c>
      <c r="V3795">
        <v>2.3759999999999999</v>
      </c>
      <c r="W3795" t="s">
        <v>10936</v>
      </c>
      <c r="X3795" t="s">
        <v>10940</v>
      </c>
      <c r="Y3795">
        <v>11</v>
      </c>
      <c r="Z3795" t="s">
        <v>10947</v>
      </c>
      <c r="AA3795">
        <v>0.44999999999999996</v>
      </c>
    </row>
    <row r="3796" spans="1:27" x14ac:dyDescent="0.35">
      <c r="A3796">
        <v>2268</v>
      </c>
      <c r="B3796" t="s">
        <v>7097</v>
      </c>
      <c r="C3796">
        <v>2014</v>
      </c>
      <c r="D3796" s="1">
        <v>41900</v>
      </c>
      <c r="E3796" s="1">
        <v>41900</v>
      </c>
      <c r="F3796" t="s">
        <v>234</v>
      </c>
      <c r="G3796" t="s">
        <v>5527</v>
      </c>
      <c r="H3796" t="s">
        <v>5528</v>
      </c>
      <c r="I3796" t="s">
        <v>38</v>
      </c>
      <c r="J3796" t="s">
        <v>27</v>
      </c>
      <c r="K3796" t="s">
        <v>3472</v>
      </c>
      <c r="L3796" t="s">
        <v>3473</v>
      </c>
      <c r="M3796">
        <v>98115</v>
      </c>
      <c r="N3796" t="s">
        <v>30</v>
      </c>
      <c r="O3796" t="s">
        <v>7098</v>
      </c>
      <c r="P3796" t="s">
        <v>32</v>
      </c>
      <c r="Q3796" t="s">
        <v>53</v>
      </c>
      <c r="R3796" t="s">
        <v>7099</v>
      </c>
      <c r="S3796">
        <v>12.96</v>
      </c>
      <c r="T3796">
        <v>2</v>
      </c>
      <c r="U3796">
        <v>0</v>
      </c>
      <c r="V3796">
        <v>6.3504000000000005</v>
      </c>
      <c r="W3796" t="s">
        <v>10939</v>
      </c>
      <c r="X3796" t="s">
        <v>10937</v>
      </c>
      <c r="Y3796">
        <v>9</v>
      </c>
      <c r="Z3796" t="s">
        <v>10949</v>
      </c>
      <c r="AA3796">
        <v>0.49</v>
      </c>
    </row>
    <row r="3797" spans="1:27" x14ac:dyDescent="0.35">
      <c r="A3797">
        <v>2269</v>
      </c>
      <c r="B3797" t="s">
        <v>7100</v>
      </c>
      <c r="C3797">
        <v>2014</v>
      </c>
      <c r="D3797" s="1">
        <v>41994</v>
      </c>
      <c r="E3797" s="1">
        <v>42000</v>
      </c>
      <c r="F3797" t="s">
        <v>23</v>
      </c>
      <c r="G3797" t="s">
        <v>1812</v>
      </c>
      <c r="H3797" t="s">
        <v>1813</v>
      </c>
      <c r="I3797" t="s">
        <v>26</v>
      </c>
      <c r="J3797" t="s">
        <v>27</v>
      </c>
      <c r="K3797" t="s">
        <v>3689</v>
      </c>
      <c r="L3797" t="s">
        <v>3741</v>
      </c>
      <c r="M3797">
        <v>14609</v>
      </c>
      <c r="N3797" t="s">
        <v>3728</v>
      </c>
      <c r="O3797" t="s">
        <v>3398</v>
      </c>
      <c r="P3797" t="s">
        <v>32</v>
      </c>
      <c r="Q3797" t="s">
        <v>53</v>
      </c>
      <c r="R3797" t="s">
        <v>3399</v>
      </c>
      <c r="S3797">
        <v>6.48</v>
      </c>
      <c r="T3797">
        <v>1</v>
      </c>
      <c r="U3797">
        <v>0</v>
      </c>
      <c r="V3797">
        <v>3.1104000000000003</v>
      </c>
      <c r="W3797" t="s">
        <v>10939</v>
      </c>
      <c r="X3797" t="s">
        <v>10940</v>
      </c>
      <c r="Y3797">
        <v>12</v>
      </c>
      <c r="Z3797" t="s">
        <v>10941</v>
      </c>
      <c r="AA3797">
        <v>0.48000000000000004</v>
      </c>
    </row>
    <row r="3798" spans="1:27" x14ac:dyDescent="0.35">
      <c r="A3798">
        <v>2283</v>
      </c>
      <c r="B3798" t="s">
        <v>7101</v>
      </c>
      <c r="C3798">
        <v>2013</v>
      </c>
      <c r="D3798" s="1">
        <v>41521</v>
      </c>
      <c r="E3798" s="1">
        <v>41523</v>
      </c>
      <c r="F3798" t="s">
        <v>56</v>
      </c>
      <c r="G3798" t="s">
        <v>1235</v>
      </c>
      <c r="H3798" t="s">
        <v>1236</v>
      </c>
      <c r="I3798" t="s">
        <v>26</v>
      </c>
      <c r="J3798" t="s">
        <v>27</v>
      </c>
      <c r="K3798" t="s">
        <v>5235</v>
      </c>
      <c r="L3798" t="s">
        <v>3727</v>
      </c>
      <c r="M3798">
        <v>6457</v>
      </c>
      <c r="N3798" t="s">
        <v>3728</v>
      </c>
      <c r="O3798" t="s">
        <v>231</v>
      </c>
      <c r="P3798" t="s">
        <v>32</v>
      </c>
      <c r="Q3798" t="s">
        <v>53</v>
      </c>
      <c r="R3798" t="s">
        <v>232</v>
      </c>
      <c r="S3798">
        <v>48.16</v>
      </c>
      <c r="T3798">
        <v>7</v>
      </c>
      <c r="U3798">
        <v>0</v>
      </c>
      <c r="V3798">
        <v>22.153599999999997</v>
      </c>
      <c r="W3798" t="s">
        <v>10936</v>
      </c>
      <c r="X3798" t="s">
        <v>10937</v>
      </c>
      <c r="Y3798">
        <v>9</v>
      </c>
      <c r="Z3798" t="s">
        <v>10949</v>
      </c>
      <c r="AA3798">
        <v>0.45999999999999996</v>
      </c>
    </row>
    <row r="3799" spans="1:27" x14ac:dyDescent="0.35">
      <c r="A3799">
        <v>2293</v>
      </c>
      <c r="B3799" t="s">
        <v>4681</v>
      </c>
      <c r="C3799">
        <v>2012</v>
      </c>
      <c r="D3799" s="1">
        <v>41019</v>
      </c>
      <c r="E3799" s="1">
        <v>41024</v>
      </c>
      <c r="F3799" t="s">
        <v>23</v>
      </c>
      <c r="G3799" t="s">
        <v>1949</v>
      </c>
      <c r="H3799" t="s">
        <v>1950</v>
      </c>
      <c r="I3799" t="s">
        <v>26</v>
      </c>
      <c r="J3799" t="s">
        <v>27</v>
      </c>
      <c r="K3799" t="s">
        <v>3521</v>
      </c>
      <c r="L3799" t="s">
        <v>3522</v>
      </c>
      <c r="M3799">
        <v>31907</v>
      </c>
      <c r="N3799" t="s">
        <v>3507</v>
      </c>
      <c r="O3799" t="s">
        <v>2465</v>
      </c>
      <c r="P3799" t="s">
        <v>32</v>
      </c>
      <c r="Q3799" t="s">
        <v>53</v>
      </c>
      <c r="R3799" t="s">
        <v>2466</v>
      </c>
      <c r="S3799">
        <v>12.96</v>
      </c>
      <c r="T3799">
        <v>2</v>
      </c>
      <c r="U3799">
        <v>0</v>
      </c>
      <c r="V3799">
        <v>6.2208000000000006</v>
      </c>
      <c r="W3799" t="s">
        <v>10948</v>
      </c>
      <c r="X3799" t="s">
        <v>10942</v>
      </c>
      <c r="Y3799">
        <v>4</v>
      </c>
      <c r="Z3799" t="s">
        <v>10943</v>
      </c>
      <c r="AA3799">
        <v>0.48000000000000004</v>
      </c>
    </row>
    <row r="3800" spans="1:27" x14ac:dyDescent="0.35">
      <c r="A3800">
        <v>2305</v>
      </c>
      <c r="B3800" t="s">
        <v>4107</v>
      </c>
      <c r="C3800">
        <v>2014</v>
      </c>
      <c r="D3800" s="1">
        <v>41900</v>
      </c>
      <c r="E3800" s="1">
        <v>41905</v>
      </c>
      <c r="F3800" t="s">
        <v>45</v>
      </c>
      <c r="G3800" t="s">
        <v>721</v>
      </c>
      <c r="H3800" t="s">
        <v>722</v>
      </c>
      <c r="I3800" t="s">
        <v>127</v>
      </c>
      <c r="J3800" t="s">
        <v>27</v>
      </c>
      <c r="K3800" t="s">
        <v>4108</v>
      </c>
      <c r="L3800" t="s">
        <v>3522</v>
      </c>
      <c r="M3800">
        <v>30076</v>
      </c>
      <c r="N3800" t="s">
        <v>3507</v>
      </c>
      <c r="O3800" t="s">
        <v>7055</v>
      </c>
      <c r="P3800" t="s">
        <v>32</v>
      </c>
      <c r="Q3800" t="s">
        <v>53</v>
      </c>
      <c r="R3800" t="s">
        <v>66</v>
      </c>
      <c r="S3800">
        <v>106.32</v>
      </c>
      <c r="T3800">
        <v>3</v>
      </c>
      <c r="U3800">
        <v>0</v>
      </c>
      <c r="V3800">
        <v>49.970399999999991</v>
      </c>
      <c r="W3800" t="s">
        <v>10939</v>
      </c>
      <c r="X3800" t="s">
        <v>10937</v>
      </c>
      <c r="Y3800">
        <v>9</v>
      </c>
      <c r="Z3800" t="s">
        <v>10949</v>
      </c>
      <c r="AA3800">
        <v>0.46999999999999992</v>
      </c>
    </row>
    <row r="3801" spans="1:27" x14ac:dyDescent="0.35">
      <c r="A3801">
        <v>2333</v>
      </c>
      <c r="B3801" t="s">
        <v>7102</v>
      </c>
      <c r="C3801">
        <v>2014</v>
      </c>
      <c r="D3801" s="1">
        <v>41720</v>
      </c>
      <c r="E3801" s="1">
        <v>41724</v>
      </c>
      <c r="F3801" t="s">
        <v>23</v>
      </c>
      <c r="G3801" t="s">
        <v>176</v>
      </c>
      <c r="H3801" t="s">
        <v>177</v>
      </c>
      <c r="I3801" t="s">
        <v>38</v>
      </c>
      <c r="J3801" t="s">
        <v>27</v>
      </c>
      <c r="K3801" t="s">
        <v>3703</v>
      </c>
      <c r="L3801" t="s">
        <v>3626</v>
      </c>
      <c r="M3801">
        <v>47905</v>
      </c>
      <c r="N3801" t="s">
        <v>3479</v>
      </c>
      <c r="O3801" t="s">
        <v>825</v>
      </c>
      <c r="P3801" t="s">
        <v>32</v>
      </c>
      <c r="Q3801" t="s">
        <v>53</v>
      </c>
      <c r="R3801" t="s">
        <v>826</v>
      </c>
      <c r="S3801">
        <v>277.39999999999998</v>
      </c>
      <c r="T3801">
        <v>5</v>
      </c>
      <c r="U3801">
        <v>0</v>
      </c>
      <c r="V3801">
        <v>133.15199999999999</v>
      </c>
      <c r="W3801" t="s">
        <v>10939</v>
      </c>
      <c r="X3801" t="s">
        <v>10950</v>
      </c>
      <c r="Y3801">
        <v>3</v>
      </c>
      <c r="Z3801" t="s">
        <v>10953</v>
      </c>
      <c r="AA3801">
        <v>0.48</v>
      </c>
    </row>
    <row r="3802" spans="1:27" x14ac:dyDescent="0.35">
      <c r="A3802">
        <v>2334</v>
      </c>
      <c r="B3802" t="s">
        <v>7102</v>
      </c>
      <c r="C3802">
        <v>2014</v>
      </c>
      <c r="D3802" s="1">
        <v>41720</v>
      </c>
      <c r="E3802" s="1">
        <v>41724</v>
      </c>
      <c r="F3802" t="s">
        <v>23</v>
      </c>
      <c r="G3802" t="s">
        <v>176</v>
      </c>
      <c r="H3802" t="s">
        <v>177</v>
      </c>
      <c r="I3802" t="s">
        <v>38</v>
      </c>
      <c r="J3802" t="s">
        <v>27</v>
      </c>
      <c r="K3802" t="s">
        <v>3703</v>
      </c>
      <c r="L3802" t="s">
        <v>3626</v>
      </c>
      <c r="M3802">
        <v>47905</v>
      </c>
      <c r="N3802" t="s">
        <v>3479</v>
      </c>
      <c r="O3802" t="s">
        <v>778</v>
      </c>
      <c r="P3802" t="s">
        <v>32</v>
      </c>
      <c r="Q3802" t="s">
        <v>53</v>
      </c>
      <c r="R3802" t="s">
        <v>779</v>
      </c>
      <c r="S3802">
        <v>5.78</v>
      </c>
      <c r="T3802">
        <v>1</v>
      </c>
      <c r="U3802">
        <v>0</v>
      </c>
      <c r="V3802">
        <v>2.8322000000000003</v>
      </c>
      <c r="W3802" t="s">
        <v>10939</v>
      </c>
      <c r="X3802" t="s">
        <v>10950</v>
      </c>
      <c r="Y3802">
        <v>3</v>
      </c>
      <c r="Z3802" t="s">
        <v>10953</v>
      </c>
      <c r="AA3802">
        <v>0.49000000000000005</v>
      </c>
    </row>
    <row r="3803" spans="1:27" x14ac:dyDescent="0.35">
      <c r="A3803">
        <v>2368</v>
      </c>
      <c r="B3803" t="s">
        <v>7103</v>
      </c>
      <c r="C3803">
        <v>2014</v>
      </c>
      <c r="D3803" s="1">
        <v>41681</v>
      </c>
      <c r="E3803" s="1">
        <v>41684</v>
      </c>
      <c r="F3803" t="s">
        <v>56</v>
      </c>
      <c r="G3803" t="s">
        <v>7104</v>
      </c>
      <c r="H3803" t="s">
        <v>7105</v>
      </c>
      <c r="I3803" t="s">
        <v>38</v>
      </c>
      <c r="J3803" t="s">
        <v>27</v>
      </c>
      <c r="K3803" t="s">
        <v>3848</v>
      </c>
      <c r="L3803" t="s">
        <v>3849</v>
      </c>
      <c r="M3803">
        <v>20735</v>
      </c>
      <c r="N3803" t="s">
        <v>3728</v>
      </c>
      <c r="O3803" t="s">
        <v>2376</v>
      </c>
      <c r="P3803" t="s">
        <v>32</v>
      </c>
      <c r="Q3803" t="s">
        <v>53</v>
      </c>
      <c r="R3803" t="s">
        <v>2377</v>
      </c>
      <c r="S3803">
        <v>23.12</v>
      </c>
      <c r="T3803">
        <v>4</v>
      </c>
      <c r="U3803">
        <v>0</v>
      </c>
      <c r="V3803">
        <v>11.328800000000001</v>
      </c>
      <c r="W3803" t="s">
        <v>10939</v>
      </c>
      <c r="X3803" t="s">
        <v>10950</v>
      </c>
      <c r="Y3803">
        <v>2</v>
      </c>
      <c r="Z3803" t="s">
        <v>10955</v>
      </c>
      <c r="AA3803">
        <v>0.49000000000000005</v>
      </c>
    </row>
    <row r="3804" spans="1:27" x14ac:dyDescent="0.35">
      <c r="A3804">
        <v>2461</v>
      </c>
      <c r="B3804" t="s">
        <v>7106</v>
      </c>
      <c r="C3804">
        <v>2012</v>
      </c>
      <c r="D3804" s="1">
        <v>41101</v>
      </c>
      <c r="E3804" s="1">
        <v>41103</v>
      </c>
      <c r="F3804" t="s">
        <v>45</v>
      </c>
      <c r="G3804" t="s">
        <v>3827</v>
      </c>
      <c r="H3804" t="s">
        <v>3828</v>
      </c>
      <c r="I3804" t="s">
        <v>38</v>
      </c>
      <c r="J3804" t="s">
        <v>27</v>
      </c>
      <c r="K3804" t="s">
        <v>3472</v>
      </c>
      <c r="L3804" t="s">
        <v>3473</v>
      </c>
      <c r="M3804">
        <v>98115</v>
      </c>
      <c r="N3804" t="s">
        <v>30</v>
      </c>
      <c r="O3804" t="s">
        <v>7062</v>
      </c>
      <c r="P3804" t="s">
        <v>32</v>
      </c>
      <c r="Q3804" t="s">
        <v>53</v>
      </c>
      <c r="R3804" t="s">
        <v>7063</v>
      </c>
      <c r="S3804">
        <v>29.97</v>
      </c>
      <c r="T3804">
        <v>3</v>
      </c>
      <c r="U3804">
        <v>0</v>
      </c>
      <c r="V3804">
        <v>13.486499999999999</v>
      </c>
      <c r="W3804" t="s">
        <v>10948</v>
      </c>
      <c r="X3804" t="s">
        <v>10937</v>
      </c>
      <c r="Y3804">
        <v>7</v>
      </c>
      <c r="Z3804" t="s">
        <v>10938</v>
      </c>
      <c r="AA3804">
        <v>0.45</v>
      </c>
    </row>
    <row r="3805" spans="1:27" x14ac:dyDescent="0.35">
      <c r="A3805">
        <v>2467</v>
      </c>
      <c r="B3805" t="s">
        <v>5736</v>
      </c>
      <c r="C3805">
        <v>2014</v>
      </c>
      <c r="D3805" s="1">
        <v>41764</v>
      </c>
      <c r="E3805" s="1">
        <v>41768</v>
      </c>
      <c r="F3805" t="s">
        <v>23</v>
      </c>
      <c r="G3805" t="s">
        <v>2372</v>
      </c>
      <c r="H3805" t="s">
        <v>2373</v>
      </c>
      <c r="I3805" t="s">
        <v>38</v>
      </c>
      <c r="J3805" t="s">
        <v>27</v>
      </c>
      <c r="K3805" t="s">
        <v>3665</v>
      </c>
      <c r="L3805" t="s">
        <v>3506</v>
      </c>
      <c r="M3805">
        <v>23602</v>
      </c>
      <c r="N3805" t="s">
        <v>3507</v>
      </c>
      <c r="O3805" t="s">
        <v>3413</v>
      </c>
      <c r="P3805" t="s">
        <v>32</v>
      </c>
      <c r="Q3805" t="s">
        <v>53</v>
      </c>
      <c r="R3805" t="s">
        <v>3414</v>
      </c>
      <c r="S3805">
        <v>9.11</v>
      </c>
      <c r="T3805">
        <v>1</v>
      </c>
      <c r="U3805">
        <v>0</v>
      </c>
      <c r="V3805">
        <v>4.099499999999999</v>
      </c>
      <c r="W3805" t="s">
        <v>10939</v>
      </c>
      <c r="X3805" t="s">
        <v>10942</v>
      </c>
      <c r="Y3805">
        <v>5</v>
      </c>
      <c r="Z3805" t="s">
        <v>10952</v>
      </c>
      <c r="AA3805">
        <v>0.4499999999999999</v>
      </c>
    </row>
    <row r="3806" spans="1:27" x14ac:dyDescent="0.35">
      <c r="A3806">
        <v>2469</v>
      </c>
      <c r="B3806" t="s">
        <v>5736</v>
      </c>
      <c r="C3806">
        <v>2014</v>
      </c>
      <c r="D3806" s="1">
        <v>41764</v>
      </c>
      <c r="E3806" s="1">
        <v>41768</v>
      </c>
      <c r="F3806" t="s">
        <v>23</v>
      </c>
      <c r="G3806" t="s">
        <v>2372</v>
      </c>
      <c r="H3806" t="s">
        <v>2373</v>
      </c>
      <c r="I3806" t="s">
        <v>38</v>
      </c>
      <c r="J3806" t="s">
        <v>27</v>
      </c>
      <c r="K3806" t="s">
        <v>3665</v>
      </c>
      <c r="L3806" t="s">
        <v>3506</v>
      </c>
      <c r="M3806">
        <v>23602</v>
      </c>
      <c r="N3806" t="s">
        <v>3507</v>
      </c>
      <c r="O3806" t="s">
        <v>689</v>
      </c>
      <c r="P3806" t="s">
        <v>32</v>
      </c>
      <c r="Q3806" t="s">
        <v>53</v>
      </c>
      <c r="R3806" t="s">
        <v>690</v>
      </c>
      <c r="S3806">
        <v>32.400000000000006</v>
      </c>
      <c r="T3806">
        <v>5</v>
      </c>
      <c r="U3806">
        <v>0</v>
      </c>
      <c r="V3806">
        <v>15.552000000000001</v>
      </c>
      <c r="W3806" t="s">
        <v>10939</v>
      </c>
      <c r="X3806" t="s">
        <v>10942</v>
      </c>
      <c r="Y3806">
        <v>5</v>
      </c>
      <c r="Z3806" t="s">
        <v>10952</v>
      </c>
      <c r="AA3806">
        <v>0.48</v>
      </c>
    </row>
    <row r="3807" spans="1:27" x14ac:dyDescent="0.35">
      <c r="A3807">
        <v>2489</v>
      </c>
      <c r="B3807" t="s">
        <v>5740</v>
      </c>
      <c r="C3807">
        <v>2012</v>
      </c>
      <c r="D3807" s="1">
        <v>40910</v>
      </c>
      <c r="E3807" s="1">
        <v>40912</v>
      </c>
      <c r="F3807" t="s">
        <v>45</v>
      </c>
      <c r="G3807" t="s">
        <v>1913</v>
      </c>
      <c r="H3807" t="s">
        <v>1914</v>
      </c>
      <c r="I3807" t="s">
        <v>26</v>
      </c>
      <c r="J3807" t="s">
        <v>27</v>
      </c>
      <c r="K3807" t="s">
        <v>3821</v>
      </c>
      <c r="L3807" t="s">
        <v>3822</v>
      </c>
      <c r="M3807">
        <v>19711</v>
      </c>
      <c r="N3807" t="s">
        <v>3728</v>
      </c>
      <c r="O3807" t="s">
        <v>1017</v>
      </c>
      <c r="P3807" t="s">
        <v>32</v>
      </c>
      <c r="Q3807" t="s">
        <v>53</v>
      </c>
      <c r="R3807" t="s">
        <v>1018</v>
      </c>
      <c r="S3807">
        <v>20.04</v>
      </c>
      <c r="T3807">
        <v>3</v>
      </c>
      <c r="U3807">
        <v>0</v>
      </c>
      <c r="V3807">
        <v>9.6191999999999993</v>
      </c>
      <c r="W3807" t="s">
        <v>10948</v>
      </c>
      <c r="X3807" t="s">
        <v>10950</v>
      </c>
      <c r="Y3807">
        <v>1</v>
      </c>
      <c r="Z3807" t="s">
        <v>10951</v>
      </c>
      <c r="AA3807">
        <v>0.48</v>
      </c>
    </row>
    <row r="3808" spans="1:27" x14ac:dyDescent="0.35">
      <c r="A3808">
        <v>2522</v>
      </c>
      <c r="B3808" t="s">
        <v>4682</v>
      </c>
      <c r="C3808">
        <v>2013</v>
      </c>
      <c r="D3808" s="1">
        <v>41563</v>
      </c>
      <c r="E3808" s="1">
        <v>41569</v>
      </c>
      <c r="F3808" t="s">
        <v>23</v>
      </c>
      <c r="G3808" t="s">
        <v>744</v>
      </c>
      <c r="H3808" t="s">
        <v>745</v>
      </c>
      <c r="I3808" t="s">
        <v>127</v>
      </c>
      <c r="J3808" t="s">
        <v>27</v>
      </c>
      <c r="K3808" t="s">
        <v>4041</v>
      </c>
      <c r="L3808" t="s">
        <v>3540</v>
      </c>
      <c r="M3808">
        <v>73120</v>
      </c>
      <c r="N3808" t="s">
        <v>3479</v>
      </c>
      <c r="O3808" t="s">
        <v>7020</v>
      </c>
      <c r="P3808" t="s">
        <v>32</v>
      </c>
      <c r="Q3808" t="s">
        <v>53</v>
      </c>
      <c r="R3808" t="s">
        <v>7021</v>
      </c>
      <c r="S3808">
        <v>12.96</v>
      </c>
      <c r="T3808">
        <v>2</v>
      </c>
      <c r="U3808">
        <v>0</v>
      </c>
      <c r="V3808">
        <v>6.2208000000000006</v>
      </c>
      <c r="W3808" t="s">
        <v>10936</v>
      </c>
      <c r="X3808" t="s">
        <v>10940</v>
      </c>
      <c r="Y3808">
        <v>10</v>
      </c>
      <c r="Z3808" t="s">
        <v>10945</v>
      </c>
      <c r="AA3808">
        <v>0.48000000000000004</v>
      </c>
    </row>
    <row r="3809" spans="1:27" x14ac:dyDescent="0.35">
      <c r="A3809">
        <v>2531</v>
      </c>
      <c r="B3809" t="s">
        <v>5026</v>
      </c>
      <c r="C3809">
        <v>2011</v>
      </c>
      <c r="D3809" s="1">
        <v>40772</v>
      </c>
      <c r="E3809" s="1">
        <v>40776</v>
      </c>
      <c r="F3809" t="s">
        <v>23</v>
      </c>
      <c r="G3809" t="s">
        <v>1955</v>
      </c>
      <c r="H3809" t="s">
        <v>1956</v>
      </c>
      <c r="I3809" t="s">
        <v>26</v>
      </c>
      <c r="J3809" t="s">
        <v>27</v>
      </c>
      <c r="K3809" t="s">
        <v>4595</v>
      </c>
      <c r="L3809" t="s">
        <v>3631</v>
      </c>
      <c r="M3809">
        <v>72209</v>
      </c>
      <c r="N3809" t="s">
        <v>3507</v>
      </c>
      <c r="O3809" t="s">
        <v>183</v>
      </c>
      <c r="P3809" t="s">
        <v>32</v>
      </c>
      <c r="Q3809" t="s">
        <v>53</v>
      </c>
      <c r="R3809" t="s">
        <v>184</v>
      </c>
      <c r="S3809">
        <v>114.2</v>
      </c>
      <c r="T3809">
        <v>5</v>
      </c>
      <c r="U3809">
        <v>0</v>
      </c>
      <c r="V3809">
        <v>52.531999999999996</v>
      </c>
      <c r="W3809" t="s">
        <v>10944</v>
      </c>
      <c r="X3809" t="s">
        <v>10937</v>
      </c>
      <c r="Y3809">
        <v>8</v>
      </c>
      <c r="Z3809" t="s">
        <v>10954</v>
      </c>
      <c r="AA3809">
        <v>0.45999999999999996</v>
      </c>
    </row>
    <row r="3810" spans="1:27" x14ac:dyDescent="0.35">
      <c r="A3810">
        <v>2554</v>
      </c>
      <c r="B3810" t="s">
        <v>7107</v>
      </c>
      <c r="C3810">
        <v>2013</v>
      </c>
      <c r="D3810" s="1">
        <v>41532</v>
      </c>
      <c r="E3810" s="1">
        <v>41536</v>
      </c>
      <c r="F3810" t="s">
        <v>23</v>
      </c>
      <c r="G3810" t="s">
        <v>4207</v>
      </c>
      <c r="H3810" t="s">
        <v>4208</v>
      </c>
      <c r="I3810" t="s">
        <v>127</v>
      </c>
      <c r="J3810" t="s">
        <v>27</v>
      </c>
      <c r="K3810" t="s">
        <v>3938</v>
      </c>
      <c r="L3810" t="s">
        <v>4067</v>
      </c>
      <c r="M3810">
        <v>29203</v>
      </c>
      <c r="N3810" t="s">
        <v>3507</v>
      </c>
      <c r="O3810" t="s">
        <v>7058</v>
      </c>
      <c r="P3810" t="s">
        <v>32</v>
      </c>
      <c r="Q3810" t="s">
        <v>53</v>
      </c>
      <c r="R3810" t="s">
        <v>7059</v>
      </c>
      <c r="S3810">
        <v>25.92</v>
      </c>
      <c r="T3810">
        <v>4</v>
      </c>
      <c r="U3810">
        <v>0</v>
      </c>
      <c r="V3810">
        <v>12.441600000000001</v>
      </c>
      <c r="W3810" t="s">
        <v>10936</v>
      </c>
      <c r="X3810" t="s">
        <v>10937</v>
      </c>
      <c r="Y3810">
        <v>9</v>
      </c>
      <c r="Z3810" t="s">
        <v>10949</v>
      </c>
      <c r="AA3810">
        <v>0.48000000000000004</v>
      </c>
    </row>
    <row r="3811" spans="1:27" x14ac:dyDescent="0.35">
      <c r="A3811">
        <v>2581</v>
      </c>
      <c r="B3811" t="s">
        <v>4685</v>
      </c>
      <c r="C3811">
        <v>2011</v>
      </c>
      <c r="D3811" s="1">
        <v>40570</v>
      </c>
      <c r="E3811" s="1">
        <v>40575</v>
      </c>
      <c r="F3811" t="s">
        <v>23</v>
      </c>
      <c r="G3811" t="s">
        <v>3738</v>
      </c>
      <c r="H3811" t="s">
        <v>3739</v>
      </c>
      <c r="I3811" t="s">
        <v>127</v>
      </c>
      <c r="J3811" t="s">
        <v>27</v>
      </c>
      <c r="K3811" t="s">
        <v>4510</v>
      </c>
      <c r="L3811" t="s">
        <v>3506</v>
      </c>
      <c r="M3811">
        <v>22304</v>
      </c>
      <c r="N3811" t="s">
        <v>3507</v>
      </c>
      <c r="O3811" t="s">
        <v>1225</v>
      </c>
      <c r="P3811" t="s">
        <v>32</v>
      </c>
      <c r="Q3811" t="s">
        <v>53</v>
      </c>
      <c r="R3811" t="s">
        <v>1226</v>
      </c>
      <c r="S3811">
        <v>19.440000000000001</v>
      </c>
      <c r="T3811">
        <v>3</v>
      </c>
      <c r="U3811">
        <v>0</v>
      </c>
      <c r="V3811">
        <v>9.3312000000000008</v>
      </c>
      <c r="W3811" t="s">
        <v>10944</v>
      </c>
      <c r="X3811" t="s">
        <v>10950</v>
      </c>
      <c r="Y3811">
        <v>1</v>
      </c>
      <c r="Z3811" t="s">
        <v>10951</v>
      </c>
      <c r="AA3811">
        <v>0.48000000000000004</v>
      </c>
    </row>
    <row r="3812" spans="1:27" x14ac:dyDescent="0.35">
      <c r="A3812">
        <v>2582</v>
      </c>
      <c r="B3812" t="s">
        <v>4685</v>
      </c>
      <c r="C3812">
        <v>2011</v>
      </c>
      <c r="D3812" s="1">
        <v>40570</v>
      </c>
      <c r="E3812" s="1">
        <v>40575</v>
      </c>
      <c r="F3812" t="s">
        <v>23</v>
      </c>
      <c r="G3812" t="s">
        <v>3738</v>
      </c>
      <c r="H3812" t="s">
        <v>3739</v>
      </c>
      <c r="I3812" t="s">
        <v>127</v>
      </c>
      <c r="J3812" t="s">
        <v>27</v>
      </c>
      <c r="K3812" t="s">
        <v>4510</v>
      </c>
      <c r="L3812" t="s">
        <v>3506</v>
      </c>
      <c r="M3812">
        <v>22304</v>
      </c>
      <c r="N3812" t="s">
        <v>3507</v>
      </c>
      <c r="O3812" t="s">
        <v>247</v>
      </c>
      <c r="P3812" t="s">
        <v>32</v>
      </c>
      <c r="Q3812" t="s">
        <v>53</v>
      </c>
      <c r="R3812" t="s">
        <v>248</v>
      </c>
      <c r="S3812">
        <v>16.68</v>
      </c>
      <c r="T3812">
        <v>2</v>
      </c>
      <c r="U3812">
        <v>0</v>
      </c>
      <c r="V3812">
        <v>8.34</v>
      </c>
      <c r="W3812" t="s">
        <v>10944</v>
      </c>
      <c r="X3812" t="s">
        <v>10950</v>
      </c>
      <c r="Y3812">
        <v>1</v>
      </c>
      <c r="Z3812" t="s">
        <v>10951</v>
      </c>
      <c r="AA3812">
        <v>0.5</v>
      </c>
    </row>
    <row r="3813" spans="1:27" x14ac:dyDescent="0.35">
      <c r="A3813">
        <v>2599</v>
      </c>
      <c r="B3813" t="s">
        <v>4690</v>
      </c>
      <c r="C3813">
        <v>2014</v>
      </c>
      <c r="D3813" s="1">
        <v>41773</v>
      </c>
      <c r="E3813" s="1">
        <v>41777</v>
      </c>
      <c r="F3813" t="s">
        <v>23</v>
      </c>
      <c r="G3813" t="s">
        <v>4574</v>
      </c>
      <c r="H3813" t="s">
        <v>4575</v>
      </c>
      <c r="I3813" t="s">
        <v>26</v>
      </c>
      <c r="J3813" t="s">
        <v>27</v>
      </c>
      <c r="K3813" t="s">
        <v>3521</v>
      </c>
      <c r="L3813" t="s">
        <v>3626</v>
      </c>
      <c r="M3813">
        <v>47201</v>
      </c>
      <c r="N3813" t="s">
        <v>3479</v>
      </c>
      <c r="O3813" t="s">
        <v>7108</v>
      </c>
      <c r="P3813" t="s">
        <v>32</v>
      </c>
      <c r="Q3813" t="s">
        <v>53</v>
      </c>
      <c r="R3813" t="s">
        <v>7109</v>
      </c>
      <c r="S3813">
        <v>14.940000000000001</v>
      </c>
      <c r="T3813">
        <v>3</v>
      </c>
      <c r="U3813">
        <v>0</v>
      </c>
      <c r="V3813">
        <v>7.3206000000000007</v>
      </c>
      <c r="W3813" t="s">
        <v>10939</v>
      </c>
      <c r="X3813" t="s">
        <v>10942</v>
      </c>
      <c r="Y3813">
        <v>5</v>
      </c>
      <c r="Z3813" t="s">
        <v>10952</v>
      </c>
      <c r="AA3813">
        <v>0.49</v>
      </c>
    </row>
    <row r="3814" spans="1:27" x14ac:dyDescent="0.35">
      <c r="A3814">
        <v>2623</v>
      </c>
      <c r="B3814" t="s">
        <v>7110</v>
      </c>
      <c r="C3814">
        <v>2011</v>
      </c>
      <c r="D3814" s="1">
        <v>40880</v>
      </c>
      <c r="E3814" s="1">
        <v>40883</v>
      </c>
      <c r="F3814" t="s">
        <v>45</v>
      </c>
      <c r="G3814" t="s">
        <v>1265</v>
      </c>
      <c r="H3814" t="s">
        <v>1266</v>
      </c>
      <c r="I3814" t="s">
        <v>26</v>
      </c>
      <c r="J3814" t="s">
        <v>27</v>
      </c>
      <c r="K3814" t="s">
        <v>5008</v>
      </c>
      <c r="L3814" t="s">
        <v>3501</v>
      </c>
      <c r="M3814">
        <v>63116</v>
      </c>
      <c r="N3814" t="s">
        <v>3479</v>
      </c>
      <c r="O3814" t="s">
        <v>7085</v>
      </c>
      <c r="P3814" t="s">
        <v>32</v>
      </c>
      <c r="Q3814" t="s">
        <v>53</v>
      </c>
      <c r="R3814" t="s">
        <v>7086</v>
      </c>
      <c r="S3814">
        <v>25.92</v>
      </c>
      <c r="T3814">
        <v>4</v>
      </c>
      <c r="U3814">
        <v>0</v>
      </c>
      <c r="V3814">
        <v>12.441600000000001</v>
      </c>
      <c r="W3814" t="s">
        <v>10944</v>
      </c>
      <c r="X3814" t="s">
        <v>10940</v>
      </c>
      <c r="Y3814">
        <v>12</v>
      </c>
      <c r="Z3814" t="s">
        <v>10941</v>
      </c>
      <c r="AA3814">
        <v>0.48000000000000004</v>
      </c>
    </row>
    <row r="3815" spans="1:27" x14ac:dyDescent="0.35">
      <c r="A3815">
        <v>2631</v>
      </c>
      <c r="B3815" t="s">
        <v>7111</v>
      </c>
      <c r="C3815">
        <v>2012</v>
      </c>
      <c r="D3815" s="1">
        <v>41162</v>
      </c>
      <c r="E3815" s="1">
        <v>41167</v>
      </c>
      <c r="F3815" t="s">
        <v>23</v>
      </c>
      <c r="G3815" t="s">
        <v>4975</v>
      </c>
      <c r="H3815" t="s">
        <v>4976</v>
      </c>
      <c r="I3815" t="s">
        <v>38</v>
      </c>
      <c r="J3815" t="s">
        <v>27</v>
      </c>
      <c r="K3815" t="s">
        <v>3637</v>
      </c>
      <c r="L3815" t="s">
        <v>3540</v>
      </c>
      <c r="M3815">
        <v>74133</v>
      </c>
      <c r="N3815" t="s">
        <v>3479</v>
      </c>
      <c r="O3815" t="s">
        <v>69</v>
      </c>
      <c r="P3815" t="s">
        <v>32</v>
      </c>
      <c r="Q3815" t="s">
        <v>53</v>
      </c>
      <c r="R3815" t="s">
        <v>70</v>
      </c>
      <c r="S3815">
        <v>14.940000000000001</v>
      </c>
      <c r="T3815">
        <v>3</v>
      </c>
      <c r="U3815">
        <v>0</v>
      </c>
      <c r="V3815">
        <v>7.0218000000000007</v>
      </c>
      <c r="W3815" t="s">
        <v>10948</v>
      </c>
      <c r="X3815" t="s">
        <v>10937</v>
      </c>
      <c r="Y3815">
        <v>9</v>
      </c>
      <c r="Z3815" t="s">
        <v>10949</v>
      </c>
      <c r="AA3815">
        <v>0.47000000000000003</v>
      </c>
    </row>
    <row r="3816" spans="1:27" x14ac:dyDescent="0.35">
      <c r="A3816">
        <v>2648</v>
      </c>
      <c r="B3816" t="s">
        <v>4492</v>
      </c>
      <c r="C3816">
        <v>2011</v>
      </c>
      <c r="D3816" s="1">
        <v>40793</v>
      </c>
      <c r="E3816" s="1">
        <v>40798</v>
      </c>
      <c r="F3816" t="s">
        <v>45</v>
      </c>
      <c r="G3816" t="s">
        <v>892</v>
      </c>
      <c r="H3816" t="s">
        <v>893</v>
      </c>
      <c r="I3816" t="s">
        <v>38</v>
      </c>
      <c r="J3816" t="s">
        <v>27</v>
      </c>
      <c r="K3816" t="s">
        <v>3637</v>
      </c>
      <c r="L3816" t="s">
        <v>3540</v>
      </c>
      <c r="M3816">
        <v>74133</v>
      </c>
      <c r="N3816" t="s">
        <v>3479</v>
      </c>
      <c r="O3816" t="s">
        <v>509</v>
      </c>
      <c r="P3816" t="s">
        <v>32</v>
      </c>
      <c r="Q3816" t="s">
        <v>53</v>
      </c>
      <c r="R3816" t="s">
        <v>510</v>
      </c>
      <c r="S3816">
        <v>12.96</v>
      </c>
      <c r="T3816">
        <v>2</v>
      </c>
      <c r="U3816">
        <v>0</v>
      </c>
      <c r="V3816">
        <v>6.2208000000000006</v>
      </c>
      <c r="W3816" t="s">
        <v>10944</v>
      </c>
      <c r="X3816" t="s">
        <v>10937</v>
      </c>
      <c r="Y3816">
        <v>9</v>
      </c>
      <c r="Z3816" t="s">
        <v>10949</v>
      </c>
      <c r="AA3816">
        <v>0.48000000000000004</v>
      </c>
    </row>
    <row r="3817" spans="1:27" x14ac:dyDescent="0.35">
      <c r="A3817">
        <v>2654</v>
      </c>
      <c r="B3817" t="s">
        <v>3817</v>
      </c>
      <c r="C3817">
        <v>2014</v>
      </c>
      <c r="D3817" s="1">
        <v>41900</v>
      </c>
      <c r="E3817" s="1">
        <v>41904</v>
      </c>
      <c r="F3817" t="s">
        <v>45</v>
      </c>
      <c r="G3817" t="s">
        <v>1769</v>
      </c>
      <c r="H3817" t="s">
        <v>1770</v>
      </c>
      <c r="I3817" t="s">
        <v>26</v>
      </c>
      <c r="J3817" t="s">
        <v>27</v>
      </c>
      <c r="K3817" t="s">
        <v>3517</v>
      </c>
      <c r="L3817" t="s">
        <v>3465</v>
      </c>
      <c r="M3817">
        <v>84604</v>
      </c>
      <c r="N3817" t="s">
        <v>30</v>
      </c>
      <c r="O3817" t="s">
        <v>1878</v>
      </c>
      <c r="P3817" t="s">
        <v>32</v>
      </c>
      <c r="Q3817" t="s">
        <v>53</v>
      </c>
      <c r="R3817" t="s">
        <v>1879</v>
      </c>
      <c r="S3817">
        <v>164.88</v>
      </c>
      <c r="T3817">
        <v>3</v>
      </c>
      <c r="U3817">
        <v>0</v>
      </c>
      <c r="V3817">
        <v>80.791200000000003</v>
      </c>
      <c r="W3817" t="s">
        <v>10939</v>
      </c>
      <c r="X3817" t="s">
        <v>10937</v>
      </c>
      <c r="Y3817">
        <v>9</v>
      </c>
      <c r="Z3817" t="s">
        <v>10949</v>
      </c>
      <c r="AA3817">
        <v>0.49000000000000005</v>
      </c>
    </row>
    <row r="3818" spans="1:27" x14ac:dyDescent="0.35">
      <c r="A3818">
        <v>2671</v>
      </c>
      <c r="B3818" t="s">
        <v>4111</v>
      </c>
      <c r="C3818">
        <v>2011</v>
      </c>
      <c r="D3818" s="1">
        <v>40795</v>
      </c>
      <c r="E3818" s="1">
        <v>40798</v>
      </c>
      <c r="F3818" t="s">
        <v>45</v>
      </c>
      <c r="G3818" t="s">
        <v>4112</v>
      </c>
      <c r="H3818" t="s">
        <v>4113</v>
      </c>
      <c r="I3818" t="s">
        <v>26</v>
      </c>
      <c r="J3818" t="s">
        <v>27</v>
      </c>
      <c r="K3818" t="s">
        <v>4114</v>
      </c>
      <c r="L3818" t="s">
        <v>3785</v>
      </c>
      <c r="M3818">
        <v>1852</v>
      </c>
      <c r="N3818" t="s">
        <v>3728</v>
      </c>
      <c r="O3818" t="s">
        <v>983</v>
      </c>
      <c r="P3818" t="s">
        <v>32</v>
      </c>
      <c r="Q3818" t="s">
        <v>53</v>
      </c>
      <c r="R3818" t="s">
        <v>984</v>
      </c>
      <c r="S3818">
        <v>166.44</v>
      </c>
      <c r="T3818">
        <v>3</v>
      </c>
      <c r="U3818">
        <v>0</v>
      </c>
      <c r="V3818">
        <v>79.891199999999998</v>
      </c>
      <c r="W3818" t="s">
        <v>10944</v>
      </c>
      <c r="X3818" t="s">
        <v>10937</v>
      </c>
      <c r="Y3818">
        <v>9</v>
      </c>
      <c r="Z3818" t="s">
        <v>10949</v>
      </c>
      <c r="AA3818">
        <v>0.48</v>
      </c>
    </row>
    <row r="3819" spans="1:27" x14ac:dyDescent="0.35">
      <c r="A3819">
        <v>2673</v>
      </c>
      <c r="B3819" t="s">
        <v>4111</v>
      </c>
      <c r="C3819">
        <v>2011</v>
      </c>
      <c r="D3819" s="1">
        <v>40795</v>
      </c>
      <c r="E3819" s="1">
        <v>40798</v>
      </c>
      <c r="F3819" t="s">
        <v>45</v>
      </c>
      <c r="G3819" t="s">
        <v>4112</v>
      </c>
      <c r="H3819" t="s">
        <v>4113</v>
      </c>
      <c r="I3819" t="s">
        <v>26</v>
      </c>
      <c r="J3819" t="s">
        <v>27</v>
      </c>
      <c r="K3819" t="s">
        <v>4114</v>
      </c>
      <c r="L3819" t="s">
        <v>3785</v>
      </c>
      <c r="M3819">
        <v>1852</v>
      </c>
      <c r="N3819" t="s">
        <v>3728</v>
      </c>
      <c r="O3819" t="s">
        <v>7112</v>
      </c>
      <c r="P3819" t="s">
        <v>32</v>
      </c>
      <c r="Q3819" t="s">
        <v>53</v>
      </c>
      <c r="R3819" t="s">
        <v>7113</v>
      </c>
      <c r="S3819">
        <v>26.2</v>
      </c>
      <c r="T3819">
        <v>2</v>
      </c>
      <c r="U3819">
        <v>0</v>
      </c>
      <c r="V3819">
        <v>12.837999999999999</v>
      </c>
      <c r="W3819" t="s">
        <v>10944</v>
      </c>
      <c r="X3819" t="s">
        <v>10937</v>
      </c>
      <c r="Y3819">
        <v>9</v>
      </c>
      <c r="Z3819" t="s">
        <v>10949</v>
      </c>
      <c r="AA3819">
        <v>0.49</v>
      </c>
    </row>
    <row r="3820" spans="1:27" x14ac:dyDescent="0.35">
      <c r="A3820">
        <v>2704</v>
      </c>
      <c r="B3820" t="s">
        <v>7114</v>
      </c>
      <c r="C3820">
        <v>2011</v>
      </c>
      <c r="D3820" s="1">
        <v>40687</v>
      </c>
      <c r="E3820" s="1">
        <v>40693</v>
      </c>
      <c r="F3820" t="s">
        <v>23</v>
      </c>
      <c r="G3820" t="s">
        <v>4091</v>
      </c>
      <c r="H3820" t="s">
        <v>4092</v>
      </c>
      <c r="I3820" t="s">
        <v>38</v>
      </c>
      <c r="J3820" t="s">
        <v>27</v>
      </c>
      <c r="K3820" t="s">
        <v>3997</v>
      </c>
      <c r="L3820" t="s">
        <v>3849</v>
      </c>
      <c r="M3820">
        <v>21215</v>
      </c>
      <c r="N3820" t="s">
        <v>3728</v>
      </c>
      <c r="O3820" t="s">
        <v>2410</v>
      </c>
      <c r="P3820" t="s">
        <v>32</v>
      </c>
      <c r="Q3820" t="s">
        <v>53</v>
      </c>
      <c r="R3820" t="s">
        <v>2411</v>
      </c>
      <c r="S3820">
        <v>116.28</v>
      </c>
      <c r="T3820">
        <v>3</v>
      </c>
      <c r="U3820">
        <v>0</v>
      </c>
      <c r="V3820">
        <v>56.977199999999996</v>
      </c>
      <c r="W3820" t="s">
        <v>10944</v>
      </c>
      <c r="X3820" t="s">
        <v>10942</v>
      </c>
      <c r="Y3820">
        <v>5</v>
      </c>
      <c r="Z3820" t="s">
        <v>10952</v>
      </c>
      <c r="AA3820">
        <v>0.48999999999999994</v>
      </c>
    </row>
    <row r="3821" spans="1:27" x14ac:dyDescent="0.35">
      <c r="A3821">
        <v>2707</v>
      </c>
      <c r="B3821" t="s">
        <v>6514</v>
      </c>
      <c r="C3821">
        <v>2014</v>
      </c>
      <c r="D3821" s="1">
        <v>41807</v>
      </c>
      <c r="E3821" s="1">
        <v>41812</v>
      </c>
      <c r="F3821" t="s">
        <v>23</v>
      </c>
      <c r="G3821" t="s">
        <v>1577</v>
      </c>
      <c r="H3821" t="s">
        <v>1578</v>
      </c>
      <c r="I3821" t="s">
        <v>127</v>
      </c>
      <c r="J3821" t="s">
        <v>27</v>
      </c>
      <c r="K3821" t="s">
        <v>5743</v>
      </c>
      <c r="L3821" t="s">
        <v>4965</v>
      </c>
      <c r="M3821">
        <v>88220</v>
      </c>
      <c r="N3821" t="s">
        <v>30</v>
      </c>
      <c r="O3821" t="s">
        <v>7115</v>
      </c>
      <c r="P3821" t="s">
        <v>32</v>
      </c>
      <c r="Q3821" t="s">
        <v>53</v>
      </c>
      <c r="R3821" t="s">
        <v>7116</v>
      </c>
      <c r="S3821">
        <v>19.440000000000001</v>
      </c>
      <c r="T3821">
        <v>3</v>
      </c>
      <c r="U3821">
        <v>0</v>
      </c>
      <c r="V3821">
        <v>9.3312000000000008</v>
      </c>
      <c r="W3821" t="s">
        <v>10939</v>
      </c>
      <c r="X3821" t="s">
        <v>10942</v>
      </c>
      <c r="Y3821">
        <v>6</v>
      </c>
      <c r="Z3821" t="s">
        <v>10946</v>
      </c>
      <c r="AA3821">
        <v>0.48000000000000004</v>
      </c>
    </row>
    <row r="3822" spans="1:27" x14ac:dyDescent="0.35">
      <c r="A3822">
        <v>2708</v>
      </c>
      <c r="B3822" t="s">
        <v>6514</v>
      </c>
      <c r="C3822">
        <v>2014</v>
      </c>
      <c r="D3822" s="1">
        <v>41807</v>
      </c>
      <c r="E3822" s="1">
        <v>41812</v>
      </c>
      <c r="F3822" t="s">
        <v>23</v>
      </c>
      <c r="G3822" t="s">
        <v>1577</v>
      </c>
      <c r="H3822" t="s">
        <v>1578</v>
      </c>
      <c r="I3822" t="s">
        <v>127</v>
      </c>
      <c r="J3822" t="s">
        <v>27</v>
      </c>
      <c r="K3822" t="s">
        <v>5743</v>
      </c>
      <c r="L3822" t="s">
        <v>4965</v>
      </c>
      <c r="M3822">
        <v>88220</v>
      </c>
      <c r="N3822" t="s">
        <v>30</v>
      </c>
      <c r="O3822" t="s">
        <v>7117</v>
      </c>
      <c r="P3822" t="s">
        <v>32</v>
      </c>
      <c r="Q3822" t="s">
        <v>53</v>
      </c>
      <c r="R3822" t="s">
        <v>7118</v>
      </c>
      <c r="S3822">
        <v>192.16</v>
      </c>
      <c r="T3822">
        <v>4</v>
      </c>
      <c r="U3822">
        <v>0</v>
      </c>
      <c r="V3822">
        <v>92.236799999999988</v>
      </c>
      <c r="W3822" t="s">
        <v>10939</v>
      </c>
      <c r="X3822" t="s">
        <v>10942</v>
      </c>
      <c r="Y3822">
        <v>6</v>
      </c>
      <c r="Z3822" t="s">
        <v>10946</v>
      </c>
      <c r="AA3822">
        <v>0.47999999999999993</v>
      </c>
    </row>
    <row r="3823" spans="1:27" x14ac:dyDescent="0.35">
      <c r="A3823">
        <v>2735</v>
      </c>
      <c r="B3823" t="s">
        <v>7119</v>
      </c>
      <c r="C3823">
        <v>2012</v>
      </c>
      <c r="D3823" s="1">
        <v>40960</v>
      </c>
      <c r="E3823" s="1">
        <v>40962</v>
      </c>
      <c r="F3823" t="s">
        <v>45</v>
      </c>
      <c r="G3823" t="s">
        <v>305</v>
      </c>
      <c r="H3823" t="s">
        <v>306</v>
      </c>
      <c r="I3823" t="s">
        <v>38</v>
      </c>
      <c r="J3823" t="s">
        <v>27</v>
      </c>
      <c r="K3823" t="s">
        <v>5498</v>
      </c>
      <c r="L3823" t="s">
        <v>4965</v>
      </c>
      <c r="M3823">
        <v>88001</v>
      </c>
      <c r="N3823" t="s">
        <v>30</v>
      </c>
      <c r="O3823" t="s">
        <v>7027</v>
      </c>
      <c r="P3823" t="s">
        <v>32</v>
      </c>
      <c r="Q3823" t="s">
        <v>53</v>
      </c>
      <c r="R3823" t="s">
        <v>66</v>
      </c>
      <c r="S3823">
        <v>49.12</v>
      </c>
      <c r="T3823">
        <v>4</v>
      </c>
      <c r="U3823">
        <v>0</v>
      </c>
      <c r="V3823">
        <v>23.086399999999998</v>
      </c>
      <c r="W3823" t="s">
        <v>10948</v>
      </c>
      <c r="X3823" t="s">
        <v>10950</v>
      </c>
      <c r="Y3823">
        <v>2</v>
      </c>
      <c r="Z3823" t="s">
        <v>10955</v>
      </c>
      <c r="AA3823">
        <v>0.47</v>
      </c>
    </row>
    <row r="3824" spans="1:27" x14ac:dyDescent="0.35">
      <c r="A3824">
        <v>2737</v>
      </c>
      <c r="B3824" t="s">
        <v>3820</v>
      </c>
      <c r="C3824">
        <v>2012</v>
      </c>
      <c r="D3824" s="1">
        <v>41226</v>
      </c>
      <c r="E3824" s="1">
        <v>41232</v>
      </c>
      <c r="F3824" t="s">
        <v>23</v>
      </c>
      <c r="G3824" t="s">
        <v>2214</v>
      </c>
      <c r="H3824" t="s">
        <v>2215</v>
      </c>
      <c r="I3824" t="s">
        <v>38</v>
      </c>
      <c r="J3824" t="s">
        <v>27</v>
      </c>
      <c r="K3824" t="s">
        <v>3821</v>
      </c>
      <c r="L3824" t="s">
        <v>3822</v>
      </c>
      <c r="M3824">
        <v>19711</v>
      </c>
      <c r="N3824" t="s">
        <v>3728</v>
      </c>
      <c r="O3824" t="s">
        <v>7120</v>
      </c>
      <c r="P3824" t="s">
        <v>32</v>
      </c>
      <c r="Q3824" t="s">
        <v>53</v>
      </c>
      <c r="R3824" t="s">
        <v>7121</v>
      </c>
      <c r="S3824">
        <v>42.28</v>
      </c>
      <c r="T3824">
        <v>7</v>
      </c>
      <c r="U3824">
        <v>0</v>
      </c>
      <c r="V3824">
        <v>19.871600000000001</v>
      </c>
      <c r="W3824" t="s">
        <v>10948</v>
      </c>
      <c r="X3824" t="s">
        <v>10940</v>
      </c>
      <c r="Y3824">
        <v>11</v>
      </c>
      <c r="Z3824" t="s">
        <v>10947</v>
      </c>
      <c r="AA3824">
        <v>0.47000000000000003</v>
      </c>
    </row>
    <row r="3825" spans="1:27" x14ac:dyDescent="0.35">
      <c r="A3825">
        <v>2761</v>
      </c>
      <c r="B3825" t="s">
        <v>7122</v>
      </c>
      <c r="C3825">
        <v>2011</v>
      </c>
      <c r="D3825" s="1">
        <v>40689</v>
      </c>
      <c r="E3825" s="1">
        <v>40692</v>
      </c>
      <c r="F3825" t="s">
        <v>56</v>
      </c>
      <c r="G3825" t="s">
        <v>5039</v>
      </c>
      <c r="H3825" t="s">
        <v>5040</v>
      </c>
      <c r="I3825" t="s">
        <v>127</v>
      </c>
      <c r="J3825" t="s">
        <v>27</v>
      </c>
      <c r="K3825" t="s">
        <v>5388</v>
      </c>
      <c r="L3825" t="s">
        <v>3465</v>
      </c>
      <c r="M3825">
        <v>84107</v>
      </c>
      <c r="N3825" t="s">
        <v>30</v>
      </c>
      <c r="O3825" t="s">
        <v>166</v>
      </c>
      <c r="P3825" t="s">
        <v>32</v>
      </c>
      <c r="Q3825" t="s">
        <v>53</v>
      </c>
      <c r="R3825" t="s">
        <v>167</v>
      </c>
      <c r="S3825">
        <v>48.4</v>
      </c>
      <c r="T3825">
        <v>5</v>
      </c>
      <c r="U3825">
        <v>0</v>
      </c>
      <c r="V3825">
        <v>23.231999999999999</v>
      </c>
      <c r="W3825" t="s">
        <v>10944</v>
      </c>
      <c r="X3825" t="s">
        <v>10942</v>
      </c>
      <c r="Y3825">
        <v>5</v>
      </c>
      <c r="Z3825" t="s">
        <v>10952</v>
      </c>
      <c r="AA3825">
        <v>0.48</v>
      </c>
    </row>
    <row r="3826" spans="1:27" x14ac:dyDescent="0.35">
      <c r="A3826">
        <v>2793</v>
      </c>
      <c r="B3826" t="s">
        <v>6272</v>
      </c>
      <c r="C3826">
        <v>2011</v>
      </c>
      <c r="D3826" s="1">
        <v>40807</v>
      </c>
      <c r="E3826" s="1">
        <v>40808</v>
      </c>
      <c r="F3826" t="s">
        <v>56</v>
      </c>
      <c r="G3826" t="s">
        <v>4574</v>
      </c>
      <c r="H3826" t="s">
        <v>4575</v>
      </c>
      <c r="I3826" t="s">
        <v>26</v>
      </c>
      <c r="J3826" t="s">
        <v>27</v>
      </c>
      <c r="K3826" t="s">
        <v>4209</v>
      </c>
      <c r="L3826" t="s">
        <v>4210</v>
      </c>
      <c r="M3826">
        <v>68104</v>
      </c>
      <c r="N3826" t="s">
        <v>3479</v>
      </c>
      <c r="O3826" t="s">
        <v>7058</v>
      </c>
      <c r="P3826" t="s">
        <v>32</v>
      </c>
      <c r="Q3826" t="s">
        <v>53</v>
      </c>
      <c r="R3826" t="s">
        <v>7059</v>
      </c>
      <c r="S3826">
        <v>6.48</v>
      </c>
      <c r="T3826">
        <v>1</v>
      </c>
      <c r="U3826">
        <v>0</v>
      </c>
      <c r="V3826">
        <v>3.1104000000000003</v>
      </c>
      <c r="W3826" t="s">
        <v>10944</v>
      </c>
      <c r="X3826" t="s">
        <v>10937</v>
      </c>
      <c r="Y3826">
        <v>9</v>
      </c>
      <c r="Z3826" t="s">
        <v>10949</v>
      </c>
      <c r="AA3826">
        <v>0.48000000000000004</v>
      </c>
    </row>
    <row r="3827" spans="1:27" x14ac:dyDescent="0.35">
      <c r="A3827">
        <v>2799</v>
      </c>
      <c r="B3827" t="s">
        <v>6070</v>
      </c>
      <c r="C3827">
        <v>2014</v>
      </c>
      <c r="D3827" s="1">
        <v>41933</v>
      </c>
      <c r="E3827" s="1">
        <v>41940</v>
      </c>
      <c r="F3827" t="s">
        <v>23</v>
      </c>
      <c r="G3827" t="s">
        <v>2516</v>
      </c>
      <c r="H3827" t="s">
        <v>2517</v>
      </c>
      <c r="I3827" t="s">
        <v>38</v>
      </c>
      <c r="J3827" t="s">
        <v>27</v>
      </c>
      <c r="K3827" t="s">
        <v>4595</v>
      </c>
      <c r="L3827" t="s">
        <v>3631</v>
      </c>
      <c r="M3827">
        <v>72209</v>
      </c>
      <c r="N3827" t="s">
        <v>3507</v>
      </c>
      <c r="O3827" t="s">
        <v>1848</v>
      </c>
      <c r="P3827" t="s">
        <v>32</v>
      </c>
      <c r="Q3827" t="s">
        <v>53</v>
      </c>
      <c r="R3827" t="s">
        <v>1849</v>
      </c>
      <c r="S3827">
        <v>39.96</v>
      </c>
      <c r="T3827">
        <v>2</v>
      </c>
      <c r="U3827">
        <v>0</v>
      </c>
      <c r="V3827">
        <v>18.781199999999998</v>
      </c>
      <c r="W3827" t="s">
        <v>10939</v>
      </c>
      <c r="X3827" t="s">
        <v>10940</v>
      </c>
      <c r="Y3827">
        <v>10</v>
      </c>
      <c r="Z3827" t="s">
        <v>10945</v>
      </c>
      <c r="AA3827">
        <v>0.47</v>
      </c>
    </row>
    <row r="3828" spans="1:27" x14ac:dyDescent="0.35">
      <c r="A3828">
        <v>2808</v>
      </c>
      <c r="B3828" t="s">
        <v>3823</v>
      </c>
      <c r="C3828">
        <v>2012</v>
      </c>
      <c r="D3828" s="1">
        <v>41115</v>
      </c>
      <c r="E3828" s="1">
        <v>41117</v>
      </c>
      <c r="F3828" t="s">
        <v>45</v>
      </c>
      <c r="G3828" t="s">
        <v>3701</v>
      </c>
      <c r="H3828" t="s">
        <v>3702</v>
      </c>
      <c r="I3828" t="s">
        <v>38</v>
      </c>
      <c r="J3828" t="s">
        <v>27</v>
      </c>
      <c r="K3828" t="s">
        <v>3472</v>
      </c>
      <c r="L3828" t="s">
        <v>3473</v>
      </c>
      <c r="M3828">
        <v>98115</v>
      </c>
      <c r="N3828" t="s">
        <v>30</v>
      </c>
      <c r="O3828" t="s">
        <v>212</v>
      </c>
      <c r="P3828" t="s">
        <v>32</v>
      </c>
      <c r="Q3828" t="s">
        <v>53</v>
      </c>
      <c r="R3828" t="s">
        <v>213</v>
      </c>
      <c r="S3828">
        <v>12.96</v>
      </c>
      <c r="T3828">
        <v>2</v>
      </c>
      <c r="U3828">
        <v>0</v>
      </c>
      <c r="V3828">
        <v>6.2208000000000006</v>
      </c>
      <c r="W3828" t="s">
        <v>10948</v>
      </c>
      <c r="X3828" t="s">
        <v>10937</v>
      </c>
      <c r="Y3828">
        <v>7</v>
      </c>
      <c r="Z3828" t="s">
        <v>10938</v>
      </c>
      <c r="AA3828">
        <v>0.48000000000000004</v>
      </c>
    </row>
    <row r="3829" spans="1:27" x14ac:dyDescent="0.35">
      <c r="A3829">
        <v>2811</v>
      </c>
      <c r="B3829" t="s">
        <v>3570</v>
      </c>
      <c r="C3829">
        <v>2012</v>
      </c>
      <c r="D3829" s="1">
        <v>41229</v>
      </c>
      <c r="E3829" s="1">
        <v>41231</v>
      </c>
      <c r="F3829" t="s">
        <v>45</v>
      </c>
      <c r="G3829" t="s">
        <v>2117</v>
      </c>
      <c r="H3829" t="s">
        <v>2118</v>
      </c>
      <c r="I3829" t="s">
        <v>127</v>
      </c>
      <c r="J3829" t="s">
        <v>27</v>
      </c>
      <c r="K3829" t="s">
        <v>3571</v>
      </c>
      <c r="L3829" t="s">
        <v>3572</v>
      </c>
      <c r="M3829">
        <v>53209</v>
      </c>
      <c r="N3829" t="s">
        <v>3479</v>
      </c>
      <c r="O3829" t="s">
        <v>2016</v>
      </c>
      <c r="P3829" t="s">
        <v>32</v>
      </c>
      <c r="Q3829" t="s">
        <v>53</v>
      </c>
      <c r="R3829" t="s">
        <v>2017</v>
      </c>
      <c r="S3829">
        <v>179.82</v>
      </c>
      <c r="T3829">
        <v>9</v>
      </c>
      <c r="U3829">
        <v>0</v>
      </c>
      <c r="V3829">
        <v>84.5154</v>
      </c>
      <c r="W3829" t="s">
        <v>10948</v>
      </c>
      <c r="X3829" t="s">
        <v>10940</v>
      </c>
      <c r="Y3829">
        <v>11</v>
      </c>
      <c r="Z3829" t="s">
        <v>10947</v>
      </c>
      <c r="AA3829">
        <v>0.47000000000000003</v>
      </c>
    </row>
    <row r="3830" spans="1:27" x14ac:dyDescent="0.35">
      <c r="A3830">
        <v>2852</v>
      </c>
      <c r="B3830" t="s">
        <v>7123</v>
      </c>
      <c r="C3830">
        <v>2014</v>
      </c>
      <c r="D3830" s="1">
        <v>41991</v>
      </c>
      <c r="E3830" s="1">
        <v>41996</v>
      </c>
      <c r="F3830" t="s">
        <v>23</v>
      </c>
      <c r="G3830" t="s">
        <v>470</v>
      </c>
      <c r="H3830" t="s">
        <v>471</v>
      </c>
      <c r="I3830" t="s">
        <v>127</v>
      </c>
      <c r="J3830" t="s">
        <v>27</v>
      </c>
      <c r="K3830" t="s">
        <v>3521</v>
      </c>
      <c r="L3830" t="s">
        <v>3626</v>
      </c>
      <c r="M3830">
        <v>47201</v>
      </c>
      <c r="N3830" t="s">
        <v>3479</v>
      </c>
      <c r="O3830" t="s">
        <v>1291</v>
      </c>
      <c r="P3830" t="s">
        <v>32</v>
      </c>
      <c r="Q3830" t="s">
        <v>53</v>
      </c>
      <c r="R3830" t="s">
        <v>1292</v>
      </c>
      <c r="S3830">
        <v>28.16</v>
      </c>
      <c r="T3830">
        <v>4</v>
      </c>
      <c r="U3830">
        <v>0</v>
      </c>
      <c r="V3830">
        <v>13.235199999999999</v>
      </c>
      <c r="W3830" t="s">
        <v>10939</v>
      </c>
      <c r="X3830" t="s">
        <v>10940</v>
      </c>
      <c r="Y3830">
        <v>12</v>
      </c>
      <c r="Z3830" t="s">
        <v>10941</v>
      </c>
      <c r="AA3830">
        <v>0.47</v>
      </c>
    </row>
    <row r="3831" spans="1:27" x14ac:dyDescent="0.35">
      <c r="A3831">
        <v>2862</v>
      </c>
      <c r="B3831" t="s">
        <v>3826</v>
      </c>
      <c r="C3831">
        <v>2014</v>
      </c>
      <c r="D3831" s="1">
        <v>41779</v>
      </c>
      <c r="E3831" s="1">
        <v>41783</v>
      </c>
      <c r="F3831" t="s">
        <v>23</v>
      </c>
      <c r="G3831" t="s">
        <v>3827</v>
      </c>
      <c r="H3831" t="s">
        <v>3828</v>
      </c>
      <c r="I3831" t="s">
        <v>38</v>
      </c>
      <c r="J3831" t="s">
        <v>27</v>
      </c>
      <c r="K3831" t="s">
        <v>3829</v>
      </c>
      <c r="L3831" t="s">
        <v>3522</v>
      </c>
      <c r="M3831">
        <v>30318</v>
      </c>
      <c r="N3831" t="s">
        <v>3507</v>
      </c>
      <c r="O3831" t="s">
        <v>2605</v>
      </c>
      <c r="P3831" t="s">
        <v>32</v>
      </c>
      <c r="Q3831" t="s">
        <v>53</v>
      </c>
      <c r="R3831" t="s">
        <v>2606</v>
      </c>
      <c r="S3831">
        <v>286.93</v>
      </c>
      <c r="T3831">
        <v>7</v>
      </c>
      <c r="U3831">
        <v>0</v>
      </c>
      <c r="V3831">
        <v>140.59569999999999</v>
      </c>
      <c r="W3831" t="s">
        <v>10939</v>
      </c>
      <c r="X3831" t="s">
        <v>10942</v>
      </c>
      <c r="Y3831">
        <v>5</v>
      </c>
      <c r="Z3831" t="s">
        <v>10952</v>
      </c>
      <c r="AA3831">
        <v>0.49</v>
      </c>
    </row>
    <row r="3832" spans="1:27" x14ac:dyDescent="0.35">
      <c r="A3832">
        <v>2890</v>
      </c>
      <c r="B3832" t="s">
        <v>7124</v>
      </c>
      <c r="C3832">
        <v>2014</v>
      </c>
      <c r="D3832" s="1">
        <v>41946</v>
      </c>
      <c r="E3832" s="1">
        <v>41950</v>
      </c>
      <c r="F3832" t="s">
        <v>23</v>
      </c>
      <c r="G3832" t="s">
        <v>3443</v>
      </c>
      <c r="H3832" t="s">
        <v>3444</v>
      </c>
      <c r="I3832" t="s">
        <v>26</v>
      </c>
      <c r="J3832" t="s">
        <v>27</v>
      </c>
      <c r="K3832" t="s">
        <v>3472</v>
      </c>
      <c r="L3832" t="s">
        <v>3473</v>
      </c>
      <c r="M3832">
        <v>98105</v>
      </c>
      <c r="N3832" t="s">
        <v>30</v>
      </c>
      <c r="O3832" t="s">
        <v>7125</v>
      </c>
      <c r="P3832" t="s">
        <v>32</v>
      </c>
      <c r="Q3832" t="s">
        <v>53</v>
      </c>
      <c r="R3832" t="s">
        <v>7126</v>
      </c>
      <c r="S3832">
        <v>23.849999999999998</v>
      </c>
      <c r="T3832">
        <v>5</v>
      </c>
      <c r="U3832">
        <v>0</v>
      </c>
      <c r="V3832">
        <v>10.732499999999998</v>
      </c>
      <c r="W3832" t="s">
        <v>10939</v>
      </c>
      <c r="X3832" t="s">
        <v>10940</v>
      </c>
      <c r="Y3832">
        <v>11</v>
      </c>
      <c r="Z3832" t="s">
        <v>10947</v>
      </c>
      <c r="AA3832">
        <v>0.44999999999999996</v>
      </c>
    </row>
    <row r="3833" spans="1:27" x14ac:dyDescent="0.35">
      <c r="A3833">
        <v>2893</v>
      </c>
      <c r="B3833" t="s">
        <v>4694</v>
      </c>
      <c r="C3833">
        <v>2014</v>
      </c>
      <c r="D3833" s="1">
        <v>41936</v>
      </c>
      <c r="E3833" s="1">
        <v>41942</v>
      </c>
      <c r="F3833" t="s">
        <v>23</v>
      </c>
      <c r="G3833" t="s">
        <v>433</v>
      </c>
      <c r="H3833" t="s">
        <v>434</v>
      </c>
      <c r="I3833" t="s">
        <v>26</v>
      </c>
      <c r="J3833" t="s">
        <v>27</v>
      </c>
      <c r="K3833" t="s">
        <v>3689</v>
      </c>
      <c r="L3833" t="s">
        <v>3741</v>
      </c>
      <c r="M3833">
        <v>14609</v>
      </c>
      <c r="N3833" t="s">
        <v>3728</v>
      </c>
      <c r="O3833" t="s">
        <v>7127</v>
      </c>
      <c r="P3833" t="s">
        <v>32</v>
      </c>
      <c r="Q3833" t="s">
        <v>53</v>
      </c>
      <c r="R3833" t="s">
        <v>7128</v>
      </c>
      <c r="S3833">
        <v>11.56</v>
      </c>
      <c r="T3833">
        <v>2</v>
      </c>
      <c r="U3833">
        <v>0</v>
      </c>
      <c r="V3833">
        <v>5.6644000000000005</v>
      </c>
      <c r="W3833" t="s">
        <v>10939</v>
      </c>
      <c r="X3833" t="s">
        <v>10940</v>
      </c>
      <c r="Y3833">
        <v>10</v>
      </c>
      <c r="Z3833" t="s">
        <v>10945</v>
      </c>
      <c r="AA3833">
        <v>0.49000000000000005</v>
      </c>
    </row>
    <row r="3834" spans="1:27" x14ac:dyDescent="0.35">
      <c r="A3834">
        <v>2894</v>
      </c>
      <c r="B3834" t="s">
        <v>4694</v>
      </c>
      <c r="C3834">
        <v>2014</v>
      </c>
      <c r="D3834" s="1">
        <v>41936</v>
      </c>
      <c r="E3834" s="1">
        <v>41942</v>
      </c>
      <c r="F3834" t="s">
        <v>23</v>
      </c>
      <c r="G3834" t="s">
        <v>433</v>
      </c>
      <c r="H3834" t="s">
        <v>434</v>
      </c>
      <c r="I3834" t="s">
        <v>26</v>
      </c>
      <c r="J3834" t="s">
        <v>27</v>
      </c>
      <c r="K3834" t="s">
        <v>3689</v>
      </c>
      <c r="L3834" t="s">
        <v>3741</v>
      </c>
      <c r="M3834">
        <v>14609</v>
      </c>
      <c r="N3834" t="s">
        <v>3728</v>
      </c>
      <c r="O3834" t="s">
        <v>3357</v>
      </c>
      <c r="P3834" t="s">
        <v>32</v>
      </c>
      <c r="Q3834" t="s">
        <v>53</v>
      </c>
      <c r="R3834" t="s">
        <v>3358</v>
      </c>
      <c r="S3834">
        <v>26.400000000000002</v>
      </c>
      <c r="T3834">
        <v>5</v>
      </c>
      <c r="U3834">
        <v>0</v>
      </c>
      <c r="V3834">
        <v>11.879999999999999</v>
      </c>
      <c r="W3834" t="s">
        <v>10939</v>
      </c>
      <c r="X3834" t="s">
        <v>10940</v>
      </c>
      <c r="Y3834">
        <v>10</v>
      </c>
      <c r="Z3834" t="s">
        <v>10945</v>
      </c>
      <c r="AA3834">
        <v>0.4499999999999999</v>
      </c>
    </row>
    <row r="3835" spans="1:27" x14ac:dyDescent="0.35">
      <c r="A3835">
        <v>2902</v>
      </c>
      <c r="B3835" t="s">
        <v>7129</v>
      </c>
      <c r="C3835">
        <v>2014</v>
      </c>
      <c r="D3835" s="1">
        <v>41894</v>
      </c>
      <c r="E3835" s="1">
        <v>41898</v>
      </c>
      <c r="F3835" t="s">
        <v>23</v>
      </c>
      <c r="G3835" t="s">
        <v>3278</v>
      </c>
      <c r="H3835" t="s">
        <v>3279</v>
      </c>
      <c r="I3835" t="s">
        <v>127</v>
      </c>
      <c r="J3835" t="s">
        <v>27</v>
      </c>
      <c r="K3835" t="s">
        <v>3521</v>
      </c>
      <c r="L3835" t="s">
        <v>3522</v>
      </c>
      <c r="M3835">
        <v>31907</v>
      </c>
      <c r="N3835" t="s">
        <v>3507</v>
      </c>
      <c r="O3835" t="s">
        <v>7130</v>
      </c>
      <c r="P3835" t="s">
        <v>32</v>
      </c>
      <c r="Q3835" t="s">
        <v>53</v>
      </c>
      <c r="R3835" t="s">
        <v>7131</v>
      </c>
      <c r="S3835">
        <v>184.66</v>
      </c>
      <c r="T3835">
        <v>7</v>
      </c>
      <c r="U3835">
        <v>0</v>
      </c>
      <c r="V3835">
        <v>84.943599999999989</v>
      </c>
      <c r="W3835" t="s">
        <v>10939</v>
      </c>
      <c r="X3835" t="s">
        <v>10937</v>
      </c>
      <c r="Y3835">
        <v>9</v>
      </c>
      <c r="Z3835" t="s">
        <v>10949</v>
      </c>
      <c r="AA3835">
        <v>0.45999999999999996</v>
      </c>
    </row>
    <row r="3836" spans="1:27" x14ac:dyDescent="0.35">
      <c r="A3836">
        <v>2907</v>
      </c>
      <c r="B3836" t="s">
        <v>5753</v>
      </c>
      <c r="C3836">
        <v>2014</v>
      </c>
      <c r="D3836" s="1">
        <v>41947</v>
      </c>
      <c r="E3836" s="1">
        <v>41953</v>
      </c>
      <c r="F3836" t="s">
        <v>23</v>
      </c>
      <c r="G3836" t="s">
        <v>2832</v>
      </c>
      <c r="H3836" t="s">
        <v>2833</v>
      </c>
      <c r="I3836" t="s">
        <v>38</v>
      </c>
      <c r="J3836" t="s">
        <v>27</v>
      </c>
      <c r="K3836" t="s">
        <v>4909</v>
      </c>
      <c r="L3836" t="s">
        <v>3642</v>
      </c>
      <c r="M3836">
        <v>55122</v>
      </c>
      <c r="N3836" t="s">
        <v>3479</v>
      </c>
      <c r="O3836" t="s">
        <v>1457</v>
      </c>
      <c r="P3836" t="s">
        <v>32</v>
      </c>
      <c r="Q3836" t="s">
        <v>53</v>
      </c>
      <c r="R3836" t="s">
        <v>1458</v>
      </c>
      <c r="S3836">
        <v>8.56</v>
      </c>
      <c r="T3836">
        <v>2</v>
      </c>
      <c r="U3836">
        <v>0</v>
      </c>
      <c r="V3836">
        <v>3.8519999999999994</v>
      </c>
      <c r="W3836" t="s">
        <v>10939</v>
      </c>
      <c r="X3836" t="s">
        <v>10940</v>
      </c>
      <c r="Y3836">
        <v>11</v>
      </c>
      <c r="Z3836" t="s">
        <v>10947</v>
      </c>
      <c r="AA3836">
        <v>0.4499999999999999</v>
      </c>
    </row>
    <row r="3837" spans="1:27" x14ac:dyDescent="0.35">
      <c r="A3837">
        <v>2938</v>
      </c>
      <c r="B3837" t="s">
        <v>6407</v>
      </c>
      <c r="C3837">
        <v>2013</v>
      </c>
      <c r="D3837" s="1">
        <v>41615</v>
      </c>
      <c r="E3837" s="1">
        <v>41621</v>
      </c>
      <c r="F3837" t="s">
        <v>23</v>
      </c>
      <c r="G3837" t="s">
        <v>1853</v>
      </c>
      <c r="H3837" t="s">
        <v>1854</v>
      </c>
      <c r="I3837" t="s">
        <v>38</v>
      </c>
      <c r="J3837" t="s">
        <v>27</v>
      </c>
      <c r="K3837" t="s">
        <v>3472</v>
      </c>
      <c r="L3837" t="s">
        <v>3473</v>
      </c>
      <c r="M3837">
        <v>98105</v>
      </c>
      <c r="N3837" t="s">
        <v>30</v>
      </c>
      <c r="O3837" t="s">
        <v>1855</v>
      </c>
      <c r="P3837" t="s">
        <v>32</v>
      </c>
      <c r="Q3837" t="s">
        <v>53</v>
      </c>
      <c r="R3837" t="s">
        <v>1856</v>
      </c>
      <c r="S3837">
        <v>248.07999999999998</v>
      </c>
      <c r="T3837">
        <v>7</v>
      </c>
      <c r="U3837">
        <v>0</v>
      </c>
      <c r="V3837">
        <v>116.59759999999997</v>
      </c>
      <c r="W3837" t="s">
        <v>10936</v>
      </c>
      <c r="X3837" t="s">
        <v>10940</v>
      </c>
      <c r="Y3837">
        <v>12</v>
      </c>
      <c r="Z3837" t="s">
        <v>10941</v>
      </c>
      <c r="AA3837">
        <v>0.46999999999999992</v>
      </c>
    </row>
    <row r="3838" spans="1:27" x14ac:dyDescent="0.35">
      <c r="A3838">
        <v>2939</v>
      </c>
      <c r="B3838" t="s">
        <v>6407</v>
      </c>
      <c r="C3838">
        <v>2013</v>
      </c>
      <c r="D3838" s="1">
        <v>41615</v>
      </c>
      <c r="E3838" s="1">
        <v>41621</v>
      </c>
      <c r="F3838" t="s">
        <v>23</v>
      </c>
      <c r="G3838" t="s">
        <v>1853</v>
      </c>
      <c r="H3838" t="s">
        <v>1854</v>
      </c>
      <c r="I3838" t="s">
        <v>38</v>
      </c>
      <c r="J3838" t="s">
        <v>27</v>
      </c>
      <c r="K3838" t="s">
        <v>3472</v>
      </c>
      <c r="L3838" t="s">
        <v>3473</v>
      </c>
      <c r="M3838">
        <v>98105</v>
      </c>
      <c r="N3838" t="s">
        <v>30</v>
      </c>
      <c r="O3838" t="s">
        <v>128</v>
      </c>
      <c r="P3838" t="s">
        <v>32</v>
      </c>
      <c r="Q3838" t="s">
        <v>53</v>
      </c>
      <c r="R3838" t="s">
        <v>129</v>
      </c>
      <c r="S3838">
        <v>189.7</v>
      </c>
      <c r="T3838">
        <v>5</v>
      </c>
      <c r="U3838">
        <v>0</v>
      </c>
      <c r="V3838">
        <v>89.158999999999992</v>
      </c>
      <c r="W3838" t="s">
        <v>10936</v>
      </c>
      <c r="X3838" t="s">
        <v>10940</v>
      </c>
      <c r="Y3838">
        <v>12</v>
      </c>
      <c r="Z3838" t="s">
        <v>10941</v>
      </c>
      <c r="AA3838">
        <v>0.47</v>
      </c>
    </row>
    <row r="3839" spans="1:27" x14ac:dyDescent="0.35">
      <c r="A3839">
        <v>2961</v>
      </c>
      <c r="B3839" t="s">
        <v>6354</v>
      </c>
      <c r="C3839">
        <v>2014</v>
      </c>
      <c r="D3839" s="1">
        <v>41756</v>
      </c>
      <c r="E3839" s="1">
        <v>41761</v>
      </c>
      <c r="F3839" t="s">
        <v>23</v>
      </c>
      <c r="G3839" t="s">
        <v>3960</v>
      </c>
      <c r="H3839" t="s">
        <v>3961</v>
      </c>
      <c r="I3839" t="s">
        <v>127</v>
      </c>
      <c r="J3839" t="s">
        <v>27</v>
      </c>
      <c r="K3839" t="s">
        <v>3472</v>
      </c>
      <c r="L3839" t="s">
        <v>3473</v>
      </c>
      <c r="M3839">
        <v>98115</v>
      </c>
      <c r="N3839" t="s">
        <v>30</v>
      </c>
      <c r="O3839" t="s">
        <v>7074</v>
      </c>
      <c r="P3839" t="s">
        <v>32</v>
      </c>
      <c r="Q3839" t="s">
        <v>53</v>
      </c>
      <c r="R3839" t="s">
        <v>7075</v>
      </c>
      <c r="S3839">
        <v>20.34</v>
      </c>
      <c r="T3839">
        <v>3</v>
      </c>
      <c r="U3839">
        <v>0</v>
      </c>
      <c r="V3839">
        <v>9.3563999999999989</v>
      </c>
      <c r="W3839" t="s">
        <v>10939</v>
      </c>
      <c r="X3839" t="s">
        <v>10942</v>
      </c>
      <c r="Y3839">
        <v>4</v>
      </c>
      <c r="Z3839" t="s">
        <v>10943</v>
      </c>
      <c r="AA3839">
        <v>0.45999999999999996</v>
      </c>
    </row>
    <row r="3840" spans="1:27" x14ac:dyDescent="0.35">
      <c r="A3840">
        <v>2987</v>
      </c>
      <c r="B3840" t="s">
        <v>5501</v>
      </c>
      <c r="C3840">
        <v>2013</v>
      </c>
      <c r="D3840" s="1">
        <v>41420</v>
      </c>
      <c r="E3840" s="1">
        <v>41425</v>
      </c>
      <c r="F3840" t="s">
        <v>23</v>
      </c>
      <c r="G3840" t="s">
        <v>2868</v>
      </c>
      <c r="H3840" t="s">
        <v>2869</v>
      </c>
      <c r="I3840" t="s">
        <v>127</v>
      </c>
      <c r="J3840" t="s">
        <v>27</v>
      </c>
      <c r="K3840" t="s">
        <v>3521</v>
      </c>
      <c r="L3840" t="s">
        <v>3522</v>
      </c>
      <c r="M3840">
        <v>31907</v>
      </c>
      <c r="N3840" t="s">
        <v>3507</v>
      </c>
      <c r="O3840" t="s">
        <v>166</v>
      </c>
      <c r="P3840" t="s">
        <v>32</v>
      </c>
      <c r="Q3840" t="s">
        <v>53</v>
      </c>
      <c r="R3840" t="s">
        <v>167</v>
      </c>
      <c r="S3840">
        <v>19.36</v>
      </c>
      <c r="T3840">
        <v>2</v>
      </c>
      <c r="U3840">
        <v>0</v>
      </c>
      <c r="V3840">
        <v>9.2927999999999997</v>
      </c>
      <c r="W3840" t="s">
        <v>10936</v>
      </c>
      <c r="X3840" t="s">
        <v>10942</v>
      </c>
      <c r="Y3840">
        <v>5</v>
      </c>
      <c r="Z3840" t="s">
        <v>10952</v>
      </c>
      <c r="AA3840">
        <v>0.48</v>
      </c>
    </row>
    <row r="3841" spans="1:27" x14ac:dyDescent="0.35">
      <c r="A3841">
        <v>3021</v>
      </c>
      <c r="B3841" t="s">
        <v>5504</v>
      </c>
      <c r="C3841">
        <v>2012</v>
      </c>
      <c r="D3841" s="1">
        <v>41221</v>
      </c>
      <c r="E3841" s="1">
        <v>41227</v>
      </c>
      <c r="F3841" t="s">
        <v>23</v>
      </c>
      <c r="G3841" t="s">
        <v>664</v>
      </c>
      <c r="H3841" t="s">
        <v>665</v>
      </c>
      <c r="I3841" t="s">
        <v>38</v>
      </c>
      <c r="J3841" t="s">
        <v>27</v>
      </c>
      <c r="K3841" t="s">
        <v>5505</v>
      </c>
      <c r="L3841" t="s">
        <v>3465</v>
      </c>
      <c r="M3841">
        <v>84084</v>
      </c>
      <c r="N3841" t="s">
        <v>30</v>
      </c>
      <c r="O3841" t="s">
        <v>7095</v>
      </c>
      <c r="P3841" t="s">
        <v>32</v>
      </c>
      <c r="Q3841" t="s">
        <v>53</v>
      </c>
      <c r="R3841" t="s">
        <v>7096</v>
      </c>
      <c r="S3841">
        <v>92.94</v>
      </c>
      <c r="T3841">
        <v>3</v>
      </c>
      <c r="U3841">
        <v>0</v>
      </c>
      <c r="V3841">
        <v>41.822999999999993</v>
      </c>
      <c r="W3841" t="s">
        <v>10948</v>
      </c>
      <c r="X3841" t="s">
        <v>10940</v>
      </c>
      <c r="Y3841">
        <v>11</v>
      </c>
      <c r="Z3841" t="s">
        <v>10947</v>
      </c>
      <c r="AA3841">
        <v>0.44999999999999996</v>
      </c>
    </row>
    <row r="3842" spans="1:27" x14ac:dyDescent="0.35">
      <c r="A3842">
        <v>3038</v>
      </c>
      <c r="B3842" t="s">
        <v>5042</v>
      </c>
      <c r="C3842">
        <v>2012</v>
      </c>
      <c r="D3842" s="1">
        <v>41071</v>
      </c>
      <c r="E3842" s="1">
        <v>41076</v>
      </c>
      <c r="F3842" t="s">
        <v>23</v>
      </c>
      <c r="G3842" t="s">
        <v>1762</v>
      </c>
      <c r="H3842" t="s">
        <v>1763</v>
      </c>
      <c r="I3842" t="s">
        <v>38</v>
      </c>
      <c r="J3842" t="s">
        <v>27</v>
      </c>
      <c r="K3842" t="s">
        <v>4414</v>
      </c>
      <c r="L3842" t="s">
        <v>3704</v>
      </c>
      <c r="M3842">
        <v>71203</v>
      </c>
      <c r="N3842" t="s">
        <v>3507</v>
      </c>
      <c r="O3842" t="s">
        <v>287</v>
      </c>
      <c r="P3842" t="s">
        <v>32</v>
      </c>
      <c r="Q3842" t="s">
        <v>53</v>
      </c>
      <c r="R3842" t="s">
        <v>288</v>
      </c>
      <c r="S3842">
        <v>32.400000000000006</v>
      </c>
      <c r="T3842">
        <v>5</v>
      </c>
      <c r="U3842">
        <v>0</v>
      </c>
      <c r="V3842">
        <v>15.552000000000001</v>
      </c>
      <c r="W3842" t="s">
        <v>10948</v>
      </c>
      <c r="X3842" t="s">
        <v>10942</v>
      </c>
      <c r="Y3842">
        <v>6</v>
      </c>
      <c r="Z3842" t="s">
        <v>10946</v>
      </c>
      <c r="AA3842">
        <v>0.48</v>
      </c>
    </row>
    <row r="3843" spans="1:27" x14ac:dyDescent="0.35">
      <c r="A3843">
        <v>3047</v>
      </c>
      <c r="B3843" t="s">
        <v>5933</v>
      </c>
      <c r="C3843">
        <v>2014</v>
      </c>
      <c r="D3843" s="1">
        <v>41950</v>
      </c>
      <c r="E3843" s="1">
        <v>41954</v>
      </c>
      <c r="F3843" t="s">
        <v>45</v>
      </c>
      <c r="G3843" t="s">
        <v>1757</v>
      </c>
      <c r="H3843" t="s">
        <v>1758</v>
      </c>
      <c r="I3843" t="s">
        <v>127</v>
      </c>
      <c r="J3843" t="s">
        <v>27</v>
      </c>
      <c r="K3843" t="s">
        <v>3641</v>
      </c>
      <c r="L3843" t="s">
        <v>3642</v>
      </c>
      <c r="M3843">
        <v>55407</v>
      </c>
      <c r="N3843" t="s">
        <v>3479</v>
      </c>
      <c r="O3843" t="s">
        <v>1160</v>
      </c>
      <c r="P3843" t="s">
        <v>32</v>
      </c>
      <c r="Q3843" t="s">
        <v>53</v>
      </c>
      <c r="R3843" t="s">
        <v>66</v>
      </c>
      <c r="S3843">
        <v>26.38</v>
      </c>
      <c r="T3843">
        <v>1</v>
      </c>
      <c r="U3843">
        <v>0</v>
      </c>
      <c r="V3843">
        <v>12.134799999999998</v>
      </c>
      <c r="W3843" t="s">
        <v>10939</v>
      </c>
      <c r="X3843" t="s">
        <v>10940</v>
      </c>
      <c r="Y3843">
        <v>11</v>
      </c>
      <c r="Z3843" t="s">
        <v>10947</v>
      </c>
      <c r="AA3843">
        <v>0.45999999999999996</v>
      </c>
    </row>
    <row r="3844" spans="1:27" x14ac:dyDescent="0.35">
      <c r="A3844">
        <v>3053</v>
      </c>
      <c r="B3844" t="s">
        <v>5506</v>
      </c>
      <c r="C3844">
        <v>2014</v>
      </c>
      <c r="D3844" s="1">
        <v>41919</v>
      </c>
      <c r="E3844" s="1">
        <v>41924</v>
      </c>
      <c r="F3844" t="s">
        <v>23</v>
      </c>
      <c r="G3844" t="s">
        <v>2014</v>
      </c>
      <c r="H3844" t="s">
        <v>2015</v>
      </c>
      <c r="I3844" t="s">
        <v>127</v>
      </c>
      <c r="J3844" t="s">
        <v>27</v>
      </c>
      <c r="K3844" t="s">
        <v>5507</v>
      </c>
      <c r="L3844" t="s">
        <v>3599</v>
      </c>
      <c r="M3844">
        <v>83642</v>
      </c>
      <c r="N3844" t="s">
        <v>30</v>
      </c>
      <c r="O3844" t="s">
        <v>7132</v>
      </c>
      <c r="P3844" t="s">
        <v>32</v>
      </c>
      <c r="Q3844" t="s">
        <v>53</v>
      </c>
      <c r="R3844" t="s">
        <v>7133</v>
      </c>
      <c r="S3844">
        <v>37.94</v>
      </c>
      <c r="T3844">
        <v>2</v>
      </c>
      <c r="U3844">
        <v>0</v>
      </c>
      <c r="V3844">
        <v>18.211199999999998</v>
      </c>
      <c r="W3844" t="s">
        <v>10939</v>
      </c>
      <c r="X3844" t="s">
        <v>10940</v>
      </c>
      <c r="Y3844">
        <v>10</v>
      </c>
      <c r="Z3844" t="s">
        <v>10945</v>
      </c>
      <c r="AA3844">
        <v>0.48</v>
      </c>
    </row>
    <row r="3845" spans="1:27" x14ac:dyDescent="0.35">
      <c r="A3845">
        <v>3068</v>
      </c>
      <c r="B3845" t="s">
        <v>5045</v>
      </c>
      <c r="C3845">
        <v>2014</v>
      </c>
      <c r="D3845" s="1">
        <v>41712</v>
      </c>
      <c r="E3845" s="1">
        <v>41717</v>
      </c>
      <c r="F3845" t="s">
        <v>45</v>
      </c>
      <c r="G3845" t="s">
        <v>3639</v>
      </c>
      <c r="H3845" t="s">
        <v>3640</v>
      </c>
      <c r="I3845" t="s">
        <v>127</v>
      </c>
      <c r="J3845" t="s">
        <v>27</v>
      </c>
      <c r="K3845" t="s">
        <v>5024</v>
      </c>
      <c r="L3845" t="s">
        <v>4965</v>
      </c>
      <c r="M3845">
        <v>87105</v>
      </c>
      <c r="N3845" t="s">
        <v>30</v>
      </c>
      <c r="O3845" t="s">
        <v>7134</v>
      </c>
      <c r="P3845" t="s">
        <v>32</v>
      </c>
      <c r="Q3845" t="s">
        <v>53</v>
      </c>
      <c r="R3845" t="s">
        <v>7135</v>
      </c>
      <c r="S3845">
        <v>45.36</v>
      </c>
      <c r="T3845">
        <v>7</v>
      </c>
      <c r="U3845">
        <v>0</v>
      </c>
      <c r="V3845">
        <v>21.772800000000004</v>
      </c>
      <c r="W3845" t="s">
        <v>10939</v>
      </c>
      <c r="X3845" t="s">
        <v>10950</v>
      </c>
      <c r="Y3845">
        <v>3</v>
      </c>
      <c r="Z3845" t="s">
        <v>10953</v>
      </c>
      <c r="AA3845">
        <v>0.48000000000000009</v>
      </c>
    </row>
    <row r="3846" spans="1:27" x14ac:dyDescent="0.35">
      <c r="A3846">
        <v>3069</v>
      </c>
      <c r="B3846" t="s">
        <v>5045</v>
      </c>
      <c r="C3846">
        <v>2014</v>
      </c>
      <c r="D3846" s="1">
        <v>41712</v>
      </c>
      <c r="E3846" s="1">
        <v>41717</v>
      </c>
      <c r="F3846" t="s">
        <v>45</v>
      </c>
      <c r="G3846" t="s">
        <v>3639</v>
      </c>
      <c r="H3846" t="s">
        <v>3640</v>
      </c>
      <c r="I3846" t="s">
        <v>127</v>
      </c>
      <c r="J3846" t="s">
        <v>27</v>
      </c>
      <c r="K3846" t="s">
        <v>5024</v>
      </c>
      <c r="L3846" t="s">
        <v>4965</v>
      </c>
      <c r="M3846">
        <v>87105</v>
      </c>
      <c r="N3846" t="s">
        <v>30</v>
      </c>
      <c r="O3846" t="s">
        <v>7117</v>
      </c>
      <c r="P3846" t="s">
        <v>32</v>
      </c>
      <c r="Q3846" t="s">
        <v>53</v>
      </c>
      <c r="R3846" t="s">
        <v>7118</v>
      </c>
      <c r="S3846">
        <v>288.24</v>
      </c>
      <c r="T3846">
        <v>6</v>
      </c>
      <c r="U3846">
        <v>0</v>
      </c>
      <c r="V3846">
        <v>138.35519999999997</v>
      </c>
      <c r="W3846" t="s">
        <v>10939</v>
      </c>
      <c r="X3846" t="s">
        <v>10950</v>
      </c>
      <c r="Y3846">
        <v>3</v>
      </c>
      <c r="Z3846" t="s">
        <v>10953</v>
      </c>
      <c r="AA3846">
        <v>0.47999999999999987</v>
      </c>
    </row>
    <row r="3847" spans="1:27" x14ac:dyDescent="0.35">
      <c r="A3847">
        <v>3093</v>
      </c>
      <c r="B3847" t="s">
        <v>4827</v>
      </c>
      <c r="C3847">
        <v>2013</v>
      </c>
      <c r="D3847" s="1">
        <v>41337</v>
      </c>
      <c r="E3847" s="1">
        <v>41342</v>
      </c>
      <c r="F3847" t="s">
        <v>23</v>
      </c>
      <c r="G3847" t="s">
        <v>1190</v>
      </c>
      <c r="H3847" t="s">
        <v>1191</v>
      </c>
      <c r="I3847" t="s">
        <v>38</v>
      </c>
      <c r="J3847" t="s">
        <v>27</v>
      </c>
      <c r="K3847" t="s">
        <v>3821</v>
      </c>
      <c r="L3847" t="s">
        <v>3822</v>
      </c>
      <c r="M3847">
        <v>19711</v>
      </c>
      <c r="N3847" t="s">
        <v>3728</v>
      </c>
      <c r="O3847" t="s">
        <v>192</v>
      </c>
      <c r="P3847" t="s">
        <v>32</v>
      </c>
      <c r="Q3847" t="s">
        <v>53</v>
      </c>
      <c r="R3847" t="s">
        <v>193</v>
      </c>
      <c r="S3847">
        <v>166.44</v>
      </c>
      <c r="T3847">
        <v>3</v>
      </c>
      <c r="U3847">
        <v>0</v>
      </c>
      <c r="V3847">
        <v>79.891199999999998</v>
      </c>
      <c r="W3847" t="s">
        <v>10936</v>
      </c>
      <c r="X3847" t="s">
        <v>10950</v>
      </c>
      <c r="Y3847">
        <v>3</v>
      </c>
      <c r="Z3847" t="s">
        <v>10953</v>
      </c>
      <c r="AA3847">
        <v>0.48</v>
      </c>
    </row>
    <row r="3848" spans="1:27" x14ac:dyDescent="0.35">
      <c r="A3848">
        <v>3108</v>
      </c>
      <c r="B3848" t="s">
        <v>5759</v>
      </c>
      <c r="C3848">
        <v>2013</v>
      </c>
      <c r="D3848" s="1">
        <v>41473</v>
      </c>
      <c r="E3848" s="1">
        <v>41478</v>
      </c>
      <c r="F3848" t="s">
        <v>23</v>
      </c>
      <c r="G3848" t="s">
        <v>3672</v>
      </c>
      <c r="H3848" t="s">
        <v>3673</v>
      </c>
      <c r="I3848" t="s">
        <v>38</v>
      </c>
      <c r="J3848" t="s">
        <v>27</v>
      </c>
      <c r="K3848" t="s">
        <v>3505</v>
      </c>
      <c r="L3848" t="s">
        <v>3501</v>
      </c>
      <c r="M3848">
        <v>65807</v>
      </c>
      <c r="N3848" t="s">
        <v>3479</v>
      </c>
      <c r="O3848" t="s">
        <v>2408</v>
      </c>
      <c r="P3848" t="s">
        <v>32</v>
      </c>
      <c r="Q3848" t="s">
        <v>53</v>
      </c>
      <c r="R3848" t="s">
        <v>2409</v>
      </c>
      <c r="S3848">
        <v>21.93</v>
      </c>
      <c r="T3848">
        <v>3</v>
      </c>
      <c r="U3848">
        <v>0</v>
      </c>
      <c r="V3848">
        <v>10.087799999999998</v>
      </c>
      <c r="W3848" t="s">
        <v>10936</v>
      </c>
      <c r="X3848" t="s">
        <v>10937</v>
      </c>
      <c r="Y3848">
        <v>7</v>
      </c>
      <c r="Z3848" t="s">
        <v>10938</v>
      </c>
      <c r="AA3848">
        <v>0.45999999999999991</v>
      </c>
    </row>
    <row r="3849" spans="1:27" x14ac:dyDescent="0.35">
      <c r="A3849">
        <v>3110</v>
      </c>
      <c r="B3849" t="s">
        <v>5759</v>
      </c>
      <c r="C3849">
        <v>2013</v>
      </c>
      <c r="D3849" s="1">
        <v>41473</v>
      </c>
      <c r="E3849" s="1">
        <v>41478</v>
      </c>
      <c r="F3849" t="s">
        <v>23</v>
      </c>
      <c r="G3849" t="s">
        <v>3672</v>
      </c>
      <c r="H3849" t="s">
        <v>3673</v>
      </c>
      <c r="I3849" t="s">
        <v>38</v>
      </c>
      <c r="J3849" t="s">
        <v>27</v>
      </c>
      <c r="K3849" t="s">
        <v>3505</v>
      </c>
      <c r="L3849" t="s">
        <v>3501</v>
      </c>
      <c r="M3849">
        <v>65807</v>
      </c>
      <c r="N3849" t="s">
        <v>3479</v>
      </c>
      <c r="O3849" t="s">
        <v>3364</v>
      </c>
      <c r="P3849" t="s">
        <v>32</v>
      </c>
      <c r="Q3849" t="s">
        <v>53</v>
      </c>
      <c r="R3849" t="s">
        <v>3365</v>
      </c>
      <c r="S3849">
        <v>7.64</v>
      </c>
      <c r="T3849">
        <v>1</v>
      </c>
      <c r="U3849">
        <v>0</v>
      </c>
      <c r="V3849">
        <v>3.7435999999999998</v>
      </c>
      <c r="W3849" t="s">
        <v>10936</v>
      </c>
      <c r="X3849" t="s">
        <v>10937</v>
      </c>
      <c r="Y3849">
        <v>7</v>
      </c>
      <c r="Z3849" t="s">
        <v>10938</v>
      </c>
      <c r="AA3849">
        <v>0.49</v>
      </c>
    </row>
    <row r="3850" spans="1:27" x14ac:dyDescent="0.35">
      <c r="A3850">
        <v>3111</v>
      </c>
      <c r="B3850" t="s">
        <v>5759</v>
      </c>
      <c r="C3850">
        <v>2013</v>
      </c>
      <c r="D3850" s="1">
        <v>41473</v>
      </c>
      <c r="E3850" s="1">
        <v>41478</v>
      </c>
      <c r="F3850" t="s">
        <v>23</v>
      </c>
      <c r="G3850" t="s">
        <v>3672</v>
      </c>
      <c r="H3850" t="s">
        <v>3673</v>
      </c>
      <c r="I3850" t="s">
        <v>38</v>
      </c>
      <c r="J3850" t="s">
        <v>27</v>
      </c>
      <c r="K3850" t="s">
        <v>3505</v>
      </c>
      <c r="L3850" t="s">
        <v>3501</v>
      </c>
      <c r="M3850">
        <v>65807</v>
      </c>
      <c r="N3850" t="s">
        <v>3479</v>
      </c>
      <c r="O3850" t="s">
        <v>7036</v>
      </c>
      <c r="P3850" t="s">
        <v>32</v>
      </c>
      <c r="Q3850" t="s">
        <v>53</v>
      </c>
      <c r="R3850" t="s">
        <v>7037</v>
      </c>
      <c r="S3850">
        <v>51.84</v>
      </c>
      <c r="T3850">
        <v>8</v>
      </c>
      <c r="U3850">
        <v>0</v>
      </c>
      <c r="V3850">
        <v>25.401600000000002</v>
      </c>
      <c r="W3850" t="s">
        <v>10936</v>
      </c>
      <c r="X3850" t="s">
        <v>10937</v>
      </c>
      <c r="Y3850">
        <v>7</v>
      </c>
      <c r="Z3850" t="s">
        <v>10938</v>
      </c>
      <c r="AA3850">
        <v>0.49</v>
      </c>
    </row>
    <row r="3851" spans="1:27" x14ac:dyDescent="0.35">
      <c r="A3851">
        <v>3115</v>
      </c>
      <c r="B3851" t="s">
        <v>6194</v>
      </c>
      <c r="C3851">
        <v>2013</v>
      </c>
      <c r="D3851" s="1">
        <v>41510</v>
      </c>
      <c r="E3851" s="1">
        <v>41517</v>
      </c>
      <c r="F3851" t="s">
        <v>23</v>
      </c>
      <c r="G3851" t="s">
        <v>1894</v>
      </c>
      <c r="H3851" t="s">
        <v>1895</v>
      </c>
      <c r="I3851" t="s">
        <v>38</v>
      </c>
      <c r="J3851" t="s">
        <v>27</v>
      </c>
      <c r="K3851" t="s">
        <v>3472</v>
      </c>
      <c r="L3851" t="s">
        <v>3473</v>
      </c>
      <c r="M3851">
        <v>98105</v>
      </c>
      <c r="N3851" t="s">
        <v>30</v>
      </c>
      <c r="O3851" t="s">
        <v>7087</v>
      </c>
      <c r="P3851" t="s">
        <v>32</v>
      </c>
      <c r="Q3851" t="s">
        <v>53</v>
      </c>
      <c r="R3851" t="s">
        <v>7088</v>
      </c>
      <c r="S3851">
        <v>34.68</v>
      </c>
      <c r="T3851">
        <v>6</v>
      </c>
      <c r="U3851">
        <v>0</v>
      </c>
      <c r="V3851">
        <v>16.993200000000002</v>
      </c>
      <c r="W3851" t="s">
        <v>10936</v>
      </c>
      <c r="X3851" t="s">
        <v>10937</v>
      </c>
      <c r="Y3851">
        <v>8</v>
      </c>
      <c r="Z3851" t="s">
        <v>10954</v>
      </c>
      <c r="AA3851">
        <v>0.49000000000000005</v>
      </c>
    </row>
    <row r="3852" spans="1:27" x14ac:dyDescent="0.35">
      <c r="A3852">
        <v>3220</v>
      </c>
      <c r="B3852" t="s">
        <v>5049</v>
      </c>
      <c r="C3852">
        <v>2012</v>
      </c>
      <c r="D3852" s="1">
        <v>41184</v>
      </c>
      <c r="E3852" s="1">
        <v>41190</v>
      </c>
      <c r="F3852" t="s">
        <v>23</v>
      </c>
      <c r="G3852" t="s">
        <v>5050</v>
      </c>
      <c r="H3852" t="s">
        <v>5051</v>
      </c>
      <c r="I3852" t="s">
        <v>26</v>
      </c>
      <c r="J3852" t="s">
        <v>27</v>
      </c>
      <c r="K3852" t="s">
        <v>2903</v>
      </c>
      <c r="L3852" t="s">
        <v>3901</v>
      </c>
      <c r="M3852">
        <v>8701</v>
      </c>
      <c r="N3852" t="s">
        <v>3728</v>
      </c>
      <c r="O3852" t="s">
        <v>7132</v>
      </c>
      <c r="P3852" t="s">
        <v>32</v>
      </c>
      <c r="Q3852" t="s">
        <v>53</v>
      </c>
      <c r="R3852" t="s">
        <v>7133</v>
      </c>
      <c r="S3852">
        <v>94.85</v>
      </c>
      <c r="T3852">
        <v>5</v>
      </c>
      <c r="U3852">
        <v>0</v>
      </c>
      <c r="V3852">
        <v>45.527999999999992</v>
      </c>
      <c r="W3852" t="s">
        <v>10948</v>
      </c>
      <c r="X3852" t="s">
        <v>10940</v>
      </c>
      <c r="Y3852">
        <v>10</v>
      </c>
      <c r="Z3852" t="s">
        <v>10945</v>
      </c>
      <c r="AA3852">
        <v>0.47999999999999993</v>
      </c>
    </row>
    <row r="3853" spans="1:27" x14ac:dyDescent="0.35">
      <c r="A3853">
        <v>3279</v>
      </c>
      <c r="B3853" t="s">
        <v>4509</v>
      </c>
      <c r="C3853">
        <v>2011</v>
      </c>
      <c r="D3853" s="1">
        <v>40638</v>
      </c>
      <c r="E3853" s="1">
        <v>40642</v>
      </c>
      <c r="F3853" t="s">
        <v>45</v>
      </c>
      <c r="G3853" t="s">
        <v>2406</v>
      </c>
      <c r="H3853" t="s">
        <v>2407</v>
      </c>
      <c r="I3853" t="s">
        <v>26</v>
      </c>
      <c r="J3853" t="s">
        <v>27</v>
      </c>
      <c r="K3853" t="s">
        <v>4510</v>
      </c>
      <c r="L3853" t="s">
        <v>3506</v>
      </c>
      <c r="M3853">
        <v>22304</v>
      </c>
      <c r="N3853" t="s">
        <v>3507</v>
      </c>
      <c r="O3853" t="s">
        <v>7136</v>
      </c>
      <c r="P3853" t="s">
        <v>32</v>
      </c>
      <c r="Q3853" t="s">
        <v>53</v>
      </c>
      <c r="R3853" t="s">
        <v>7137</v>
      </c>
      <c r="S3853">
        <v>12.96</v>
      </c>
      <c r="T3853">
        <v>2</v>
      </c>
      <c r="U3853">
        <v>0</v>
      </c>
      <c r="V3853">
        <v>6.3504000000000005</v>
      </c>
      <c r="W3853" t="s">
        <v>10944</v>
      </c>
      <c r="X3853" t="s">
        <v>10942</v>
      </c>
      <c r="Y3853">
        <v>4</v>
      </c>
      <c r="Z3853" t="s">
        <v>10943</v>
      </c>
      <c r="AA3853">
        <v>0.49</v>
      </c>
    </row>
    <row r="3854" spans="1:27" x14ac:dyDescent="0.35">
      <c r="A3854">
        <v>3342</v>
      </c>
      <c r="B3854" t="s">
        <v>4511</v>
      </c>
      <c r="C3854">
        <v>2013</v>
      </c>
      <c r="D3854" s="1">
        <v>41514</v>
      </c>
      <c r="E3854" s="1">
        <v>41519</v>
      </c>
      <c r="F3854" t="s">
        <v>45</v>
      </c>
      <c r="G3854" t="s">
        <v>4512</v>
      </c>
      <c r="H3854" t="s">
        <v>4513</v>
      </c>
      <c r="I3854" t="s">
        <v>38</v>
      </c>
      <c r="J3854" t="s">
        <v>27</v>
      </c>
      <c r="K3854" t="s">
        <v>4514</v>
      </c>
      <c r="L3854" t="s">
        <v>3785</v>
      </c>
      <c r="M3854">
        <v>2169</v>
      </c>
      <c r="N3854" t="s">
        <v>3728</v>
      </c>
      <c r="O3854" t="s">
        <v>479</v>
      </c>
      <c r="P3854" t="s">
        <v>32</v>
      </c>
      <c r="Q3854" t="s">
        <v>53</v>
      </c>
      <c r="R3854" t="s">
        <v>480</v>
      </c>
      <c r="S3854">
        <v>122.97</v>
      </c>
      <c r="T3854">
        <v>3</v>
      </c>
      <c r="U3854">
        <v>0</v>
      </c>
      <c r="V3854">
        <v>60.255300000000005</v>
      </c>
      <c r="W3854" t="s">
        <v>10936</v>
      </c>
      <c r="X3854" t="s">
        <v>10937</v>
      </c>
      <c r="Y3854">
        <v>8</v>
      </c>
      <c r="Z3854" t="s">
        <v>10954</v>
      </c>
      <c r="AA3854">
        <v>0.49000000000000005</v>
      </c>
    </row>
    <row r="3855" spans="1:27" x14ac:dyDescent="0.35">
      <c r="A3855">
        <v>3345</v>
      </c>
      <c r="B3855" t="s">
        <v>4511</v>
      </c>
      <c r="C3855">
        <v>2013</v>
      </c>
      <c r="D3855" s="1">
        <v>41514</v>
      </c>
      <c r="E3855" s="1">
        <v>41519</v>
      </c>
      <c r="F3855" t="s">
        <v>45</v>
      </c>
      <c r="G3855" t="s">
        <v>4512</v>
      </c>
      <c r="H3855" t="s">
        <v>4513</v>
      </c>
      <c r="I3855" t="s">
        <v>38</v>
      </c>
      <c r="J3855" t="s">
        <v>27</v>
      </c>
      <c r="K3855" t="s">
        <v>4514</v>
      </c>
      <c r="L3855" t="s">
        <v>3785</v>
      </c>
      <c r="M3855">
        <v>2169</v>
      </c>
      <c r="N3855" t="s">
        <v>3728</v>
      </c>
      <c r="O3855" t="s">
        <v>7138</v>
      </c>
      <c r="P3855" t="s">
        <v>32</v>
      </c>
      <c r="Q3855" t="s">
        <v>53</v>
      </c>
      <c r="R3855" t="s">
        <v>7139</v>
      </c>
      <c r="S3855">
        <v>81.540000000000006</v>
      </c>
      <c r="T3855">
        <v>9</v>
      </c>
      <c r="U3855">
        <v>0</v>
      </c>
      <c r="V3855">
        <v>36.692999999999998</v>
      </c>
      <c r="W3855" t="s">
        <v>10936</v>
      </c>
      <c r="X3855" t="s">
        <v>10937</v>
      </c>
      <c r="Y3855">
        <v>8</v>
      </c>
      <c r="Z3855" t="s">
        <v>10954</v>
      </c>
      <c r="AA3855">
        <v>0.44999999999999996</v>
      </c>
    </row>
    <row r="3856" spans="1:27" x14ac:dyDescent="0.35">
      <c r="A3856">
        <v>3363</v>
      </c>
      <c r="B3856" t="s">
        <v>6865</v>
      </c>
      <c r="C3856">
        <v>2012</v>
      </c>
      <c r="D3856" s="1">
        <v>41256</v>
      </c>
      <c r="E3856" s="1">
        <v>41263</v>
      </c>
      <c r="F3856" t="s">
        <v>23</v>
      </c>
      <c r="G3856" t="s">
        <v>5039</v>
      </c>
      <c r="H3856" t="s">
        <v>5040</v>
      </c>
      <c r="I3856" t="s">
        <v>127</v>
      </c>
      <c r="J3856" t="s">
        <v>27</v>
      </c>
      <c r="K3856" t="s">
        <v>3846</v>
      </c>
      <c r="L3856" t="s">
        <v>3785</v>
      </c>
      <c r="M3856">
        <v>2151</v>
      </c>
      <c r="N3856" t="s">
        <v>3728</v>
      </c>
      <c r="O3856" t="s">
        <v>287</v>
      </c>
      <c r="P3856" t="s">
        <v>32</v>
      </c>
      <c r="Q3856" t="s">
        <v>53</v>
      </c>
      <c r="R3856" t="s">
        <v>288</v>
      </c>
      <c r="S3856">
        <v>19.440000000000001</v>
      </c>
      <c r="T3856">
        <v>3</v>
      </c>
      <c r="U3856">
        <v>0</v>
      </c>
      <c r="V3856">
        <v>9.3312000000000008</v>
      </c>
      <c r="W3856" t="s">
        <v>10948</v>
      </c>
      <c r="X3856" t="s">
        <v>10940</v>
      </c>
      <c r="Y3856">
        <v>12</v>
      </c>
      <c r="Z3856" t="s">
        <v>10941</v>
      </c>
      <c r="AA3856">
        <v>0.48000000000000004</v>
      </c>
    </row>
    <row r="3857" spans="1:27" x14ac:dyDescent="0.35">
      <c r="A3857">
        <v>3398</v>
      </c>
      <c r="B3857" t="s">
        <v>5761</v>
      </c>
      <c r="C3857">
        <v>2014</v>
      </c>
      <c r="D3857" s="1">
        <v>41822</v>
      </c>
      <c r="E3857" s="1">
        <v>41829</v>
      </c>
      <c r="F3857" t="s">
        <v>23</v>
      </c>
      <c r="G3857" t="s">
        <v>1493</v>
      </c>
      <c r="H3857" t="s">
        <v>1494</v>
      </c>
      <c r="I3857" t="s">
        <v>127</v>
      </c>
      <c r="J3857" t="s">
        <v>27</v>
      </c>
      <c r="K3857" t="s">
        <v>3867</v>
      </c>
      <c r="L3857" t="s">
        <v>3626</v>
      </c>
      <c r="M3857">
        <v>46203</v>
      </c>
      <c r="N3857" t="s">
        <v>3479</v>
      </c>
      <c r="O3857" t="s">
        <v>407</v>
      </c>
      <c r="P3857" t="s">
        <v>32</v>
      </c>
      <c r="Q3857" t="s">
        <v>53</v>
      </c>
      <c r="R3857" t="s">
        <v>408</v>
      </c>
      <c r="S3857">
        <v>25.92</v>
      </c>
      <c r="T3857">
        <v>4</v>
      </c>
      <c r="U3857">
        <v>0</v>
      </c>
      <c r="V3857">
        <v>12.441600000000001</v>
      </c>
      <c r="W3857" t="s">
        <v>10939</v>
      </c>
      <c r="X3857" t="s">
        <v>10937</v>
      </c>
      <c r="Y3857">
        <v>7</v>
      </c>
      <c r="Z3857" t="s">
        <v>10938</v>
      </c>
      <c r="AA3857">
        <v>0.48000000000000004</v>
      </c>
    </row>
    <row r="3858" spans="1:27" x14ac:dyDescent="0.35">
      <c r="A3858">
        <v>3400</v>
      </c>
      <c r="B3858" t="s">
        <v>4704</v>
      </c>
      <c r="C3858">
        <v>2011</v>
      </c>
      <c r="D3858" s="1">
        <v>40868</v>
      </c>
      <c r="E3858" s="1">
        <v>40873</v>
      </c>
      <c r="F3858" t="s">
        <v>23</v>
      </c>
      <c r="G3858" t="s">
        <v>2908</v>
      </c>
      <c r="H3858" t="s">
        <v>2909</v>
      </c>
      <c r="I3858" t="s">
        <v>26</v>
      </c>
      <c r="J3858" t="s">
        <v>27</v>
      </c>
      <c r="K3858" t="s">
        <v>3625</v>
      </c>
      <c r="L3858" t="s">
        <v>3603</v>
      </c>
      <c r="M3858">
        <v>40475</v>
      </c>
      <c r="N3858" t="s">
        <v>3507</v>
      </c>
      <c r="O3858" t="s">
        <v>140</v>
      </c>
      <c r="P3858" t="s">
        <v>32</v>
      </c>
      <c r="Q3858" t="s">
        <v>53</v>
      </c>
      <c r="R3858" t="s">
        <v>141</v>
      </c>
      <c r="S3858">
        <v>629.09999999999991</v>
      </c>
      <c r="T3858">
        <v>6</v>
      </c>
      <c r="U3858">
        <v>0</v>
      </c>
      <c r="V3858">
        <v>301.96799999999996</v>
      </c>
      <c r="W3858" t="s">
        <v>10944</v>
      </c>
      <c r="X3858" t="s">
        <v>10940</v>
      </c>
      <c r="Y3858">
        <v>11</v>
      </c>
      <c r="Z3858" t="s">
        <v>10947</v>
      </c>
      <c r="AA3858">
        <v>0.48</v>
      </c>
    </row>
    <row r="3859" spans="1:27" x14ac:dyDescent="0.35">
      <c r="A3859">
        <v>3468</v>
      </c>
      <c r="B3859" t="s">
        <v>3845</v>
      </c>
      <c r="C3859">
        <v>2012</v>
      </c>
      <c r="D3859" s="1">
        <v>41162</v>
      </c>
      <c r="E3859" s="1">
        <v>41166</v>
      </c>
      <c r="F3859" t="s">
        <v>23</v>
      </c>
      <c r="G3859" t="s">
        <v>205</v>
      </c>
      <c r="H3859" t="s">
        <v>206</v>
      </c>
      <c r="I3859" t="s">
        <v>26</v>
      </c>
      <c r="J3859" t="s">
        <v>27</v>
      </c>
      <c r="K3859" t="s">
        <v>3846</v>
      </c>
      <c r="L3859" t="s">
        <v>3785</v>
      </c>
      <c r="M3859">
        <v>2151</v>
      </c>
      <c r="N3859" t="s">
        <v>3728</v>
      </c>
      <c r="O3859" t="s">
        <v>2526</v>
      </c>
      <c r="P3859" t="s">
        <v>32</v>
      </c>
      <c r="Q3859" t="s">
        <v>53</v>
      </c>
      <c r="R3859" t="s">
        <v>2527</v>
      </c>
      <c r="S3859">
        <v>278.82</v>
      </c>
      <c r="T3859">
        <v>9</v>
      </c>
      <c r="U3859">
        <v>0</v>
      </c>
      <c r="V3859">
        <v>125.46899999999999</v>
      </c>
      <c r="W3859" t="s">
        <v>10948</v>
      </c>
      <c r="X3859" t="s">
        <v>10937</v>
      </c>
      <c r="Y3859">
        <v>9</v>
      </c>
      <c r="Z3859" t="s">
        <v>10949</v>
      </c>
      <c r="AA3859">
        <v>0.45</v>
      </c>
    </row>
    <row r="3860" spans="1:27" x14ac:dyDescent="0.35">
      <c r="A3860">
        <v>3522</v>
      </c>
      <c r="B3860" t="s">
        <v>4519</v>
      </c>
      <c r="C3860">
        <v>2013</v>
      </c>
      <c r="D3860" s="1">
        <v>41600</v>
      </c>
      <c r="E3860" s="1">
        <v>41604</v>
      </c>
      <c r="F3860" t="s">
        <v>45</v>
      </c>
      <c r="G3860" t="s">
        <v>1790</v>
      </c>
      <c r="H3860" t="s">
        <v>1791</v>
      </c>
      <c r="I3860" t="s">
        <v>26</v>
      </c>
      <c r="J3860" t="s">
        <v>27</v>
      </c>
      <c r="K3860" t="s">
        <v>3677</v>
      </c>
      <c r="L3860" t="s">
        <v>3678</v>
      </c>
      <c r="M3860">
        <v>50315</v>
      </c>
      <c r="N3860" t="s">
        <v>3479</v>
      </c>
      <c r="O3860" t="s">
        <v>2366</v>
      </c>
      <c r="P3860" t="s">
        <v>32</v>
      </c>
      <c r="Q3860" t="s">
        <v>53</v>
      </c>
      <c r="R3860" t="s">
        <v>2367</v>
      </c>
      <c r="S3860">
        <v>40.46</v>
      </c>
      <c r="T3860">
        <v>7</v>
      </c>
      <c r="U3860">
        <v>0</v>
      </c>
      <c r="V3860">
        <v>19.825400000000002</v>
      </c>
      <c r="W3860" t="s">
        <v>10936</v>
      </c>
      <c r="X3860" t="s">
        <v>10940</v>
      </c>
      <c r="Y3860">
        <v>11</v>
      </c>
      <c r="Z3860" t="s">
        <v>10947</v>
      </c>
      <c r="AA3860">
        <v>0.49000000000000005</v>
      </c>
    </row>
    <row r="3861" spans="1:27" x14ac:dyDescent="0.35">
      <c r="A3861">
        <v>3541</v>
      </c>
      <c r="B3861" t="s">
        <v>5763</v>
      </c>
      <c r="C3861">
        <v>2011</v>
      </c>
      <c r="D3861" s="1">
        <v>40672</v>
      </c>
      <c r="E3861" s="1">
        <v>40672</v>
      </c>
      <c r="F3861" t="s">
        <v>234</v>
      </c>
      <c r="G3861" t="s">
        <v>2618</v>
      </c>
      <c r="H3861" t="s">
        <v>2619</v>
      </c>
      <c r="I3861" t="s">
        <v>26</v>
      </c>
      <c r="J3861" t="s">
        <v>27</v>
      </c>
      <c r="K3861" t="s">
        <v>3602</v>
      </c>
      <c r="L3861" t="s">
        <v>3603</v>
      </c>
      <c r="M3861">
        <v>42420</v>
      </c>
      <c r="N3861" t="s">
        <v>3507</v>
      </c>
      <c r="O3861" t="s">
        <v>651</v>
      </c>
      <c r="P3861" t="s">
        <v>32</v>
      </c>
      <c r="Q3861" t="s">
        <v>53</v>
      </c>
      <c r="R3861" t="s">
        <v>652</v>
      </c>
      <c r="S3861">
        <v>45.36</v>
      </c>
      <c r="T3861">
        <v>7</v>
      </c>
      <c r="U3861">
        <v>0</v>
      </c>
      <c r="V3861">
        <v>21.772800000000004</v>
      </c>
      <c r="W3861" t="s">
        <v>10944</v>
      </c>
      <c r="X3861" t="s">
        <v>10942</v>
      </c>
      <c r="Y3861">
        <v>5</v>
      </c>
      <c r="Z3861" t="s">
        <v>10952</v>
      </c>
      <c r="AA3861">
        <v>0.48000000000000009</v>
      </c>
    </row>
    <row r="3862" spans="1:27" x14ac:dyDescent="0.35">
      <c r="A3862">
        <v>3580</v>
      </c>
      <c r="B3862" t="s">
        <v>3585</v>
      </c>
      <c r="C3862">
        <v>2013</v>
      </c>
      <c r="D3862" s="1">
        <v>41481</v>
      </c>
      <c r="E3862" s="1">
        <v>41485</v>
      </c>
      <c r="F3862" t="s">
        <v>23</v>
      </c>
      <c r="G3862" t="s">
        <v>2138</v>
      </c>
      <c r="H3862" t="s">
        <v>2139</v>
      </c>
      <c r="I3862" t="s">
        <v>38</v>
      </c>
      <c r="J3862" t="s">
        <v>27</v>
      </c>
      <c r="K3862" t="s">
        <v>3586</v>
      </c>
      <c r="L3862" t="s">
        <v>3557</v>
      </c>
      <c r="M3862">
        <v>39212</v>
      </c>
      <c r="N3862" t="s">
        <v>3507</v>
      </c>
      <c r="O3862" t="s">
        <v>7112</v>
      </c>
      <c r="P3862" t="s">
        <v>32</v>
      </c>
      <c r="Q3862" t="s">
        <v>53</v>
      </c>
      <c r="R3862" t="s">
        <v>7113</v>
      </c>
      <c r="S3862">
        <v>65.5</v>
      </c>
      <c r="T3862">
        <v>5</v>
      </c>
      <c r="U3862">
        <v>0</v>
      </c>
      <c r="V3862">
        <v>32.094999999999999</v>
      </c>
      <c r="W3862" t="s">
        <v>10936</v>
      </c>
      <c r="X3862" t="s">
        <v>10937</v>
      </c>
      <c r="Y3862">
        <v>7</v>
      </c>
      <c r="Z3862" t="s">
        <v>10938</v>
      </c>
      <c r="AA3862">
        <v>0.49</v>
      </c>
    </row>
    <row r="3863" spans="1:27" x14ac:dyDescent="0.35">
      <c r="A3863">
        <v>3582</v>
      </c>
      <c r="B3863" t="s">
        <v>7140</v>
      </c>
      <c r="C3863">
        <v>2014</v>
      </c>
      <c r="D3863" s="1">
        <v>41914</v>
      </c>
      <c r="E3863" s="1">
        <v>41920</v>
      </c>
      <c r="F3863" t="s">
        <v>23</v>
      </c>
      <c r="G3863" t="s">
        <v>3470</v>
      </c>
      <c r="H3863" t="s">
        <v>3471</v>
      </c>
      <c r="I3863" t="s">
        <v>38</v>
      </c>
      <c r="J3863" t="s">
        <v>27</v>
      </c>
      <c r="K3863" t="s">
        <v>4641</v>
      </c>
      <c r="L3863" t="s">
        <v>4210</v>
      </c>
      <c r="M3863">
        <v>68025</v>
      </c>
      <c r="N3863" t="s">
        <v>3479</v>
      </c>
      <c r="O3863" t="s">
        <v>1807</v>
      </c>
      <c r="P3863" t="s">
        <v>32</v>
      </c>
      <c r="Q3863" t="s">
        <v>53</v>
      </c>
      <c r="R3863" t="s">
        <v>1808</v>
      </c>
      <c r="S3863">
        <v>104.85</v>
      </c>
      <c r="T3863">
        <v>1</v>
      </c>
      <c r="U3863">
        <v>0</v>
      </c>
      <c r="V3863">
        <v>50.327999999999996</v>
      </c>
      <c r="W3863" t="s">
        <v>10939</v>
      </c>
      <c r="X3863" t="s">
        <v>10940</v>
      </c>
      <c r="Y3863">
        <v>10</v>
      </c>
      <c r="Z3863" t="s">
        <v>10945</v>
      </c>
      <c r="AA3863">
        <v>0.48</v>
      </c>
    </row>
    <row r="3864" spans="1:27" x14ac:dyDescent="0.35">
      <c r="A3864">
        <v>3604</v>
      </c>
      <c r="B3864" t="s">
        <v>5510</v>
      </c>
      <c r="C3864">
        <v>2014</v>
      </c>
      <c r="D3864" s="1">
        <v>41873</v>
      </c>
      <c r="E3864" s="1">
        <v>41879</v>
      </c>
      <c r="F3864" t="s">
        <v>23</v>
      </c>
      <c r="G3864" t="s">
        <v>4336</v>
      </c>
      <c r="H3864" t="s">
        <v>4337</v>
      </c>
      <c r="I3864" t="s">
        <v>127</v>
      </c>
      <c r="J3864" t="s">
        <v>27</v>
      </c>
      <c r="K3864" t="s">
        <v>3938</v>
      </c>
      <c r="L3864" t="s">
        <v>3849</v>
      </c>
      <c r="M3864">
        <v>21044</v>
      </c>
      <c r="N3864" t="s">
        <v>3728</v>
      </c>
      <c r="O3864" t="s">
        <v>1004</v>
      </c>
      <c r="P3864" t="s">
        <v>32</v>
      </c>
      <c r="Q3864" t="s">
        <v>53</v>
      </c>
      <c r="R3864" t="s">
        <v>2547</v>
      </c>
      <c r="S3864">
        <v>277.39999999999998</v>
      </c>
      <c r="T3864">
        <v>5</v>
      </c>
      <c r="U3864">
        <v>0</v>
      </c>
      <c r="V3864">
        <v>133.15199999999999</v>
      </c>
      <c r="W3864" t="s">
        <v>10939</v>
      </c>
      <c r="X3864" t="s">
        <v>10937</v>
      </c>
      <c r="Y3864">
        <v>8</v>
      </c>
      <c r="Z3864" t="s">
        <v>10954</v>
      </c>
      <c r="AA3864">
        <v>0.48</v>
      </c>
    </row>
    <row r="3865" spans="1:27" x14ac:dyDescent="0.35">
      <c r="A3865">
        <v>3654</v>
      </c>
      <c r="B3865" t="s">
        <v>5066</v>
      </c>
      <c r="C3865">
        <v>2014</v>
      </c>
      <c r="D3865" s="1">
        <v>41983</v>
      </c>
      <c r="E3865" s="1">
        <v>41985</v>
      </c>
      <c r="F3865" t="s">
        <v>45</v>
      </c>
      <c r="G3865" t="s">
        <v>4808</v>
      </c>
      <c r="H3865" t="s">
        <v>4809</v>
      </c>
      <c r="I3865" t="s">
        <v>38</v>
      </c>
      <c r="J3865" t="s">
        <v>27</v>
      </c>
      <c r="K3865" t="s">
        <v>3477</v>
      </c>
      <c r="L3865" t="s">
        <v>3478</v>
      </c>
      <c r="M3865">
        <v>48234</v>
      </c>
      <c r="N3865" t="s">
        <v>3479</v>
      </c>
      <c r="O3865" t="s">
        <v>7056</v>
      </c>
      <c r="P3865" t="s">
        <v>32</v>
      </c>
      <c r="Q3865" t="s">
        <v>53</v>
      </c>
      <c r="R3865" t="s">
        <v>66</v>
      </c>
      <c r="S3865">
        <v>14.940000000000001</v>
      </c>
      <c r="T3865">
        <v>3</v>
      </c>
      <c r="U3865">
        <v>0</v>
      </c>
      <c r="V3865">
        <v>7.0218000000000007</v>
      </c>
      <c r="W3865" t="s">
        <v>10939</v>
      </c>
      <c r="X3865" t="s">
        <v>10940</v>
      </c>
      <c r="Y3865">
        <v>12</v>
      </c>
      <c r="Z3865" t="s">
        <v>10941</v>
      </c>
      <c r="AA3865">
        <v>0.47000000000000003</v>
      </c>
    </row>
    <row r="3866" spans="1:27" x14ac:dyDescent="0.35">
      <c r="A3866">
        <v>3664</v>
      </c>
      <c r="B3866" t="s">
        <v>5069</v>
      </c>
      <c r="C3866">
        <v>2014</v>
      </c>
      <c r="D3866" s="1">
        <v>41824</v>
      </c>
      <c r="E3866" s="1">
        <v>41830</v>
      </c>
      <c r="F3866" t="s">
        <v>23</v>
      </c>
      <c r="G3866" t="s">
        <v>1199</v>
      </c>
      <c r="H3866" t="s">
        <v>1200</v>
      </c>
      <c r="I3866" t="s">
        <v>127</v>
      </c>
      <c r="J3866" t="s">
        <v>27</v>
      </c>
      <c r="K3866" t="s">
        <v>4514</v>
      </c>
      <c r="L3866" t="s">
        <v>3785</v>
      </c>
      <c r="M3866">
        <v>2169</v>
      </c>
      <c r="N3866" t="s">
        <v>3728</v>
      </c>
      <c r="O3866" t="s">
        <v>726</v>
      </c>
      <c r="P3866" t="s">
        <v>32</v>
      </c>
      <c r="Q3866" t="s">
        <v>53</v>
      </c>
      <c r="R3866" t="s">
        <v>1539</v>
      </c>
      <c r="S3866">
        <v>24.56</v>
      </c>
      <c r="T3866">
        <v>2</v>
      </c>
      <c r="U3866">
        <v>0</v>
      </c>
      <c r="V3866">
        <v>11.543199999999999</v>
      </c>
      <c r="W3866" t="s">
        <v>10939</v>
      </c>
      <c r="X3866" t="s">
        <v>10937</v>
      </c>
      <c r="Y3866">
        <v>7</v>
      </c>
      <c r="Z3866" t="s">
        <v>10938</v>
      </c>
      <c r="AA3866">
        <v>0.47</v>
      </c>
    </row>
    <row r="3867" spans="1:27" x14ac:dyDescent="0.35">
      <c r="A3867">
        <v>3706</v>
      </c>
      <c r="B3867" t="s">
        <v>3852</v>
      </c>
      <c r="C3867">
        <v>2012</v>
      </c>
      <c r="D3867" s="1">
        <v>41073</v>
      </c>
      <c r="E3867" s="1">
        <v>41079</v>
      </c>
      <c r="F3867" t="s">
        <v>23</v>
      </c>
      <c r="G3867" t="s">
        <v>2908</v>
      </c>
      <c r="H3867" t="s">
        <v>2909</v>
      </c>
      <c r="I3867" t="s">
        <v>26</v>
      </c>
      <c r="J3867" t="s">
        <v>27</v>
      </c>
      <c r="K3867" t="s">
        <v>3633</v>
      </c>
      <c r="L3867" t="s">
        <v>3594</v>
      </c>
      <c r="M3867">
        <v>35601</v>
      </c>
      <c r="N3867" t="s">
        <v>3507</v>
      </c>
      <c r="O3867" t="s">
        <v>269</v>
      </c>
      <c r="P3867" t="s">
        <v>32</v>
      </c>
      <c r="Q3867" t="s">
        <v>53</v>
      </c>
      <c r="R3867" t="s">
        <v>270</v>
      </c>
      <c r="S3867">
        <v>32.400000000000006</v>
      </c>
      <c r="T3867">
        <v>5</v>
      </c>
      <c r="U3867">
        <v>0</v>
      </c>
      <c r="V3867">
        <v>15.552000000000001</v>
      </c>
      <c r="W3867" t="s">
        <v>10948</v>
      </c>
      <c r="X3867" t="s">
        <v>10942</v>
      </c>
      <c r="Y3867">
        <v>6</v>
      </c>
      <c r="Z3867" t="s">
        <v>10946</v>
      </c>
      <c r="AA3867">
        <v>0.48</v>
      </c>
    </row>
    <row r="3868" spans="1:27" x14ac:dyDescent="0.35">
      <c r="A3868">
        <v>3715</v>
      </c>
      <c r="B3868" t="s">
        <v>7141</v>
      </c>
      <c r="C3868">
        <v>2011</v>
      </c>
      <c r="D3868" s="1">
        <v>40885</v>
      </c>
      <c r="E3868" s="1">
        <v>40887</v>
      </c>
      <c r="F3868" t="s">
        <v>45</v>
      </c>
      <c r="G3868" t="s">
        <v>3802</v>
      </c>
      <c r="H3868" t="s">
        <v>3803</v>
      </c>
      <c r="I3868" t="s">
        <v>38</v>
      </c>
      <c r="J3868" t="s">
        <v>27</v>
      </c>
      <c r="K3868" t="s">
        <v>5372</v>
      </c>
      <c r="L3868" t="s">
        <v>3473</v>
      </c>
      <c r="M3868">
        <v>98502</v>
      </c>
      <c r="N3868" t="s">
        <v>30</v>
      </c>
      <c r="O3868" t="s">
        <v>7038</v>
      </c>
      <c r="P3868" t="s">
        <v>32</v>
      </c>
      <c r="Q3868" t="s">
        <v>53</v>
      </c>
      <c r="R3868" t="s">
        <v>7039</v>
      </c>
      <c r="S3868">
        <v>45.68</v>
      </c>
      <c r="T3868">
        <v>2</v>
      </c>
      <c r="U3868">
        <v>0</v>
      </c>
      <c r="V3868">
        <v>21.012799999999999</v>
      </c>
      <c r="W3868" t="s">
        <v>10944</v>
      </c>
      <c r="X3868" t="s">
        <v>10940</v>
      </c>
      <c r="Y3868">
        <v>12</v>
      </c>
      <c r="Z3868" t="s">
        <v>10941</v>
      </c>
      <c r="AA3868">
        <v>0.45999999999999996</v>
      </c>
    </row>
    <row r="3869" spans="1:27" x14ac:dyDescent="0.35">
      <c r="A3869">
        <v>3762</v>
      </c>
      <c r="B3869" t="s">
        <v>7142</v>
      </c>
      <c r="C3869">
        <v>2014</v>
      </c>
      <c r="D3869" s="1">
        <v>41772</v>
      </c>
      <c r="E3869" s="1">
        <v>41777</v>
      </c>
      <c r="F3869" t="s">
        <v>23</v>
      </c>
      <c r="G3869" t="s">
        <v>3178</v>
      </c>
      <c r="H3869" t="s">
        <v>3179</v>
      </c>
      <c r="I3869" t="s">
        <v>38</v>
      </c>
      <c r="J3869" t="s">
        <v>27</v>
      </c>
      <c r="K3869" t="s">
        <v>3784</v>
      </c>
      <c r="L3869" t="s">
        <v>3785</v>
      </c>
      <c r="M3869">
        <v>2149</v>
      </c>
      <c r="N3869" t="s">
        <v>3728</v>
      </c>
      <c r="O3869" t="s">
        <v>981</v>
      </c>
      <c r="P3869" t="s">
        <v>32</v>
      </c>
      <c r="Q3869" t="s">
        <v>53</v>
      </c>
      <c r="R3869" t="s">
        <v>1558</v>
      </c>
      <c r="S3869">
        <v>87.6</v>
      </c>
      <c r="T3869">
        <v>5</v>
      </c>
      <c r="U3869">
        <v>0</v>
      </c>
      <c r="V3869">
        <v>42.047999999999995</v>
      </c>
      <c r="W3869" t="s">
        <v>10939</v>
      </c>
      <c r="X3869" t="s">
        <v>10942</v>
      </c>
      <c r="Y3869">
        <v>5</v>
      </c>
      <c r="Z3869" t="s">
        <v>10952</v>
      </c>
      <c r="AA3869">
        <v>0.48</v>
      </c>
    </row>
    <row r="3870" spans="1:27" x14ac:dyDescent="0.35">
      <c r="A3870">
        <v>3851</v>
      </c>
      <c r="B3870" t="s">
        <v>7143</v>
      </c>
      <c r="C3870">
        <v>2012</v>
      </c>
      <c r="D3870" s="1">
        <v>41247</v>
      </c>
      <c r="E3870" s="1">
        <v>41252</v>
      </c>
      <c r="F3870" t="s">
        <v>23</v>
      </c>
      <c r="G3870" t="s">
        <v>7144</v>
      </c>
      <c r="H3870" t="s">
        <v>7145</v>
      </c>
      <c r="I3870" t="s">
        <v>26</v>
      </c>
      <c r="J3870" t="s">
        <v>27</v>
      </c>
      <c r="K3870" t="s">
        <v>3505</v>
      </c>
      <c r="L3870" t="s">
        <v>3501</v>
      </c>
      <c r="M3870">
        <v>65807</v>
      </c>
      <c r="N3870" t="s">
        <v>3479</v>
      </c>
      <c r="O3870" t="s">
        <v>726</v>
      </c>
      <c r="P3870" t="s">
        <v>32</v>
      </c>
      <c r="Q3870" t="s">
        <v>53</v>
      </c>
      <c r="R3870" t="s">
        <v>1539</v>
      </c>
      <c r="S3870">
        <v>85.96</v>
      </c>
      <c r="T3870">
        <v>7</v>
      </c>
      <c r="U3870">
        <v>0</v>
      </c>
      <c r="V3870">
        <v>40.401199999999996</v>
      </c>
      <c r="W3870" t="s">
        <v>10948</v>
      </c>
      <c r="X3870" t="s">
        <v>10940</v>
      </c>
      <c r="Y3870">
        <v>12</v>
      </c>
      <c r="Z3870" t="s">
        <v>10941</v>
      </c>
      <c r="AA3870">
        <v>0.47</v>
      </c>
    </row>
    <row r="3871" spans="1:27" x14ac:dyDescent="0.35">
      <c r="A3871">
        <v>3954</v>
      </c>
      <c r="B3871" t="s">
        <v>7146</v>
      </c>
      <c r="C3871">
        <v>2014</v>
      </c>
      <c r="D3871" s="1">
        <v>41655</v>
      </c>
      <c r="E3871" s="1">
        <v>41659</v>
      </c>
      <c r="F3871" t="s">
        <v>23</v>
      </c>
      <c r="G3871" t="s">
        <v>664</v>
      </c>
      <c r="H3871" t="s">
        <v>665</v>
      </c>
      <c r="I3871" t="s">
        <v>38</v>
      </c>
      <c r="J3871" t="s">
        <v>27</v>
      </c>
      <c r="K3871" t="s">
        <v>4514</v>
      </c>
      <c r="L3871" t="s">
        <v>3785</v>
      </c>
      <c r="M3871">
        <v>2169</v>
      </c>
      <c r="N3871" t="s">
        <v>3728</v>
      </c>
      <c r="O3871" t="s">
        <v>1335</v>
      </c>
      <c r="P3871" t="s">
        <v>32</v>
      </c>
      <c r="Q3871" t="s">
        <v>53</v>
      </c>
      <c r="R3871" t="s">
        <v>1336</v>
      </c>
      <c r="S3871">
        <v>12.7</v>
      </c>
      <c r="T3871">
        <v>2</v>
      </c>
      <c r="U3871">
        <v>0</v>
      </c>
      <c r="V3871">
        <v>5.8419999999999996</v>
      </c>
      <c r="W3871" t="s">
        <v>10939</v>
      </c>
      <c r="X3871" t="s">
        <v>10950</v>
      </c>
      <c r="Y3871">
        <v>1</v>
      </c>
      <c r="Z3871" t="s">
        <v>10951</v>
      </c>
      <c r="AA3871">
        <v>0.46</v>
      </c>
    </row>
    <row r="3872" spans="1:27" x14ac:dyDescent="0.35">
      <c r="A3872">
        <v>4007</v>
      </c>
      <c r="B3872" t="s">
        <v>5088</v>
      </c>
      <c r="C3872">
        <v>2012</v>
      </c>
      <c r="D3872" s="1">
        <v>41253</v>
      </c>
      <c r="E3872" s="1">
        <v>41259</v>
      </c>
      <c r="F3872" t="s">
        <v>23</v>
      </c>
      <c r="G3872" t="s">
        <v>1338</v>
      </c>
      <c r="H3872" t="s">
        <v>1339</v>
      </c>
      <c r="I3872" t="s">
        <v>38</v>
      </c>
      <c r="J3872" t="s">
        <v>27</v>
      </c>
      <c r="K3872" t="s">
        <v>4108</v>
      </c>
      <c r="L3872" t="s">
        <v>3522</v>
      </c>
      <c r="M3872">
        <v>30076</v>
      </c>
      <c r="N3872" t="s">
        <v>3507</v>
      </c>
      <c r="O3872" t="s">
        <v>753</v>
      </c>
      <c r="P3872" t="s">
        <v>32</v>
      </c>
      <c r="Q3872" t="s">
        <v>53</v>
      </c>
      <c r="R3872" t="s">
        <v>754</v>
      </c>
      <c r="S3872">
        <v>25.92</v>
      </c>
      <c r="T3872">
        <v>4</v>
      </c>
      <c r="U3872">
        <v>0</v>
      </c>
      <c r="V3872">
        <v>12.441600000000001</v>
      </c>
      <c r="W3872" t="s">
        <v>10948</v>
      </c>
      <c r="X3872" t="s">
        <v>10940</v>
      </c>
      <c r="Y3872">
        <v>12</v>
      </c>
      <c r="Z3872" t="s">
        <v>10941</v>
      </c>
      <c r="AA3872">
        <v>0.48000000000000004</v>
      </c>
    </row>
    <row r="3873" spans="1:27" x14ac:dyDescent="0.35">
      <c r="A3873">
        <v>4016</v>
      </c>
      <c r="B3873" t="s">
        <v>5091</v>
      </c>
      <c r="C3873">
        <v>2012</v>
      </c>
      <c r="D3873" s="1">
        <v>41144</v>
      </c>
      <c r="E3873" s="1">
        <v>41149</v>
      </c>
      <c r="F3873" t="s">
        <v>23</v>
      </c>
      <c r="G3873" t="s">
        <v>5034</v>
      </c>
      <c r="H3873" t="s">
        <v>5035</v>
      </c>
      <c r="I3873" t="s">
        <v>38</v>
      </c>
      <c r="J3873" t="s">
        <v>27</v>
      </c>
      <c r="K3873" t="s">
        <v>3829</v>
      </c>
      <c r="L3873" t="s">
        <v>3522</v>
      </c>
      <c r="M3873">
        <v>30318</v>
      </c>
      <c r="N3873" t="s">
        <v>3507</v>
      </c>
      <c r="O3873" t="s">
        <v>2410</v>
      </c>
      <c r="P3873" t="s">
        <v>32</v>
      </c>
      <c r="Q3873" t="s">
        <v>53</v>
      </c>
      <c r="R3873" t="s">
        <v>2411</v>
      </c>
      <c r="S3873">
        <v>193.79999999999998</v>
      </c>
      <c r="T3873">
        <v>5</v>
      </c>
      <c r="U3873">
        <v>0</v>
      </c>
      <c r="V3873">
        <v>94.962000000000003</v>
      </c>
      <c r="W3873" t="s">
        <v>10948</v>
      </c>
      <c r="X3873" t="s">
        <v>10937</v>
      </c>
      <c r="Y3873">
        <v>8</v>
      </c>
      <c r="Z3873" t="s">
        <v>10954</v>
      </c>
      <c r="AA3873">
        <v>0.49000000000000005</v>
      </c>
    </row>
    <row r="3874" spans="1:27" x14ac:dyDescent="0.35">
      <c r="A3874">
        <v>4017</v>
      </c>
      <c r="B3874" t="s">
        <v>5091</v>
      </c>
      <c r="C3874">
        <v>2012</v>
      </c>
      <c r="D3874" s="1">
        <v>41144</v>
      </c>
      <c r="E3874" s="1">
        <v>41149</v>
      </c>
      <c r="F3874" t="s">
        <v>23</v>
      </c>
      <c r="G3874" t="s">
        <v>5034</v>
      </c>
      <c r="H3874" t="s">
        <v>5035</v>
      </c>
      <c r="I3874" t="s">
        <v>38</v>
      </c>
      <c r="J3874" t="s">
        <v>27</v>
      </c>
      <c r="K3874" t="s">
        <v>3829</v>
      </c>
      <c r="L3874" t="s">
        <v>3522</v>
      </c>
      <c r="M3874">
        <v>30318</v>
      </c>
      <c r="N3874" t="s">
        <v>3507</v>
      </c>
      <c r="O3874" t="s">
        <v>2294</v>
      </c>
      <c r="P3874" t="s">
        <v>32</v>
      </c>
      <c r="Q3874" t="s">
        <v>53</v>
      </c>
      <c r="R3874" t="s">
        <v>2295</v>
      </c>
      <c r="S3874">
        <v>21.400000000000002</v>
      </c>
      <c r="T3874">
        <v>5</v>
      </c>
      <c r="U3874">
        <v>0</v>
      </c>
      <c r="V3874">
        <v>9.629999999999999</v>
      </c>
      <c r="W3874" t="s">
        <v>10948</v>
      </c>
      <c r="X3874" t="s">
        <v>10937</v>
      </c>
      <c r="Y3874">
        <v>8</v>
      </c>
      <c r="Z3874" t="s">
        <v>10954</v>
      </c>
      <c r="AA3874">
        <v>0.4499999999999999</v>
      </c>
    </row>
    <row r="3875" spans="1:27" x14ac:dyDescent="0.35">
      <c r="A3875">
        <v>4018</v>
      </c>
      <c r="B3875" t="s">
        <v>5091</v>
      </c>
      <c r="C3875">
        <v>2012</v>
      </c>
      <c r="D3875" s="1">
        <v>41144</v>
      </c>
      <c r="E3875" s="1">
        <v>41149</v>
      </c>
      <c r="F3875" t="s">
        <v>23</v>
      </c>
      <c r="G3875" t="s">
        <v>5034</v>
      </c>
      <c r="H3875" t="s">
        <v>5035</v>
      </c>
      <c r="I3875" t="s">
        <v>38</v>
      </c>
      <c r="J3875" t="s">
        <v>27</v>
      </c>
      <c r="K3875" t="s">
        <v>3829</v>
      </c>
      <c r="L3875" t="s">
        <v>3522</v>
      </c>
      <c r="M3875">
        <v>30318</v>
      </c>
      <c r="N3875" t="s">
        <v>3507</v>
      </c>
      <c r="O3875" t="s">
        <v>7147</v>
      </c>
      <c r="P3875" t="s">
        <v>32</v>
      </c>
      <c r="Q3875" t="s">
        <v>53</v>
      </c>
      <c r="R3875" t="s">
        <v>7148</v>
      </c>
      <c r="S3875">
        <v>97.88</v>
      </c>
      <c r="T3875">
        <v>2</v>
      </c>
      <c r="U3875">
        <v>0</v>
      </c>
      <c r="V3875">
        <v>48.94</v>
      </c>
      <c r="W3875" t="s">
        <v>10948</v>
      </c>
      <c r="X3875" t="s">
        <v>10937</v>
      </c>
      <c r="Y3875">
        <v>8</v>
      </c>
      <c r="Z3875" t="s">
        <v>10954</v>
      </c>
      <c r="AA3875">
        <v>0.5</v>
      </c>
    </row>
    <row r="3876" spans="1:27" x14ac:dyDescent="0.35">
      <c r="A3876">
        <v>4033</v>
      </c>
      <c r="B3876" t="s">
        <v>5092</v>
      </c>
      <c r="C3876">
        <v>2013</v>
      </c>
      <c r="D3876" s="1">
        <v>41544</v>
      </c>
      <c r="E3876" s="1">
        <v>41548</v>
      </c>
      <c r="F3876" t="s">
        <v>23</v>
      </c>
      <c r="G3876" t="s">
        <v>125</v>
      </c>
      <c r="H3876" t="s">
        <v>126</v>
      </c>
      <c r="I3876" t="s">
        <v>127</v>
      </c>
      <c r="J3876" t="s">
        <v>27</v>
      </c>
      <c r="K3876" t="s">
        <v>5093</v>
      </c>
      <c r="L3876" t="s">
        <v>3473</v>
      </c>
      <c r="M3876">
        <v>98042</v>
      </c>
      <c r="N3876" t="s">
        <v>30</v>
      </c>
      <c r="O3876" t="s">
        <v>2051</v>
      </c>
      <c r="P3876" t="s">
        <v>32</v>
      </c>
      <c r="Q3876" t="s">
        <v>53</v>
      </c>
      <c r="R3876" t="s">
        <v>2052</v>
      </c>
      <c r="S3876">
        <v>29.900000000000002</v>
      </c>
      <c r="T3876">
        <v>5</v>
      </c>
      <c r="U3876">
        <v>0</v>
      </c>
      <c r="V3876">
        <v>14.651</v>
      </c>
      <c r="W3876" t="s">
        <v>10936</v>
      </c>
      <c r="X3876" t="s">
        <v>10937</v>
      </c>
      <c r="Y3876">
        <v>9</v>
      </c>
      <c r="Z3876" t="s">
        <v>10949</v>
      </c>
      <c r="AA3876">
        <v>0.48999999999999994</v>
      </c>
    </row>
    <row r="3877" spans="1:27" x14ac:dyDescent="0.35">
      <c r="A3877">
        <v>4079</v>
      </c>
      <c r="B3877" t="s">
        <v>6479</v>
      </c>
      <c r="C3877">
        <v>2012</v>
      </c>
      <c r="D3877" s="1">
        <v>41262</v>
      </c>
      <c r="E3877" s="1">
        <v>41264</v>
      </c>
      <c r="F3877" t="s">
        <v>45</v>
      </c>
      <c r="G3877" t="s">
        <v>920</v>
      </c>
      <c r="H3877" t="s">
        <v>921</v>
      </c>
      <c r="I3877" t="s">
        <v>26</v>
      </c>
      <c r="J3877" t="s">
        <v>27</v>
      </c>
      <c r="K3877" t="s">
        <v>4209</v>
      </c>
      <c r="L3877" t="s">
        <v>4210</v>
      </c>
      <c r="M3877">
        <v>68104</v>
      </c>
      <c r="N3877" t="s">
        <v>3479</v>
      </c>
      <c r="O3877" t="s">
        <v>3391</v>
      </c>
      <c r="P3877" t="s">
        <v>32</v>
      </c>
      <c r="Q3877" t="s">
        <v>53</v>
      </c>
      <c r="R3877" t="s">
        <v>3392</v>
      </c>
      <c r="S3877">
        <v>116.28</v>
      </c>
      <c r="T3877">
        <v>3</v>
      </c>
      <c r="U3877">
        <v>0</v>
      </c>
      <c r="V3877">
        <v>56.977199999999996</v>
      </c>
      <c r="W3877" t="s">
        <v>10948</v>
      </c>
      <c r="X3877" t="s">
        <v>10940</v>
      </c>
      <c r="Y3877">
        <v>12</v>
      </c>
      <c r="Z3877" t="s">
        <v>10941</v>
      </c>
      <c r="AA3877">
        <v>0.48999999999999994</v>
      </c>
    </row>
    <row r="3878" spans="1:27" x14ac:dyDescent="0.35">
      <c r="A3878">
        <v>4097</v>
      </c>
      <c r="B3878" t="s">
        <v>5776</v>
      </c>
      <c r="C3878">
        <v>2011</v>
      </c>
      <c r="D3878" s="1">
        <v>40809</v>
      </c>
      <c r="E3878" s="1">
        <v>40814</v>
      </c>
      <c r="F3878" t="s">
        <v>23</v>
      </c>
      <c r="G3878" t="s">
        <v>664</v>
      </c>
      <c r="H3878" t="s">
        <v>665</v>
      </c>
      <c r="I3878" t="s">
        <v>38</v>
      </c>
      <c r="J3878" t="s">
        <v>27</v>
      </c>
      <c r="K3878" t="s">
        <v>3641</v>
      </c>
      <c r="L3878" t="s">
        <v>3642</v>
      </c>
      <c r="M3878">
        <v>55407</v>
      </c>
      <c r="N3878" t="s">
        <v>3479</v>
      </c>
      <c r="O3878" t="s">
        <v>2589</v>
      </c>
      <c r="P3878" t="s">
        <v>32</v>
      </c>
      <c r="Q3878" t="s">
        <v>53</v>
      </c>
      <c r="R3878" t="s">
        <v>2590</v>
      </c>
      <c r="S3878">
        <v>32.400000000000006</v>
      </c>
      <c r="T3878">
        <v>5</v>
      </c>
      <c r="U3878">
        <v>0</v>
      </c>
      <c r="V3878">
        <v>15.552000000000001</v>
      </c>
      <c r="W3878" t="s">
        <v>10944</v>
      </c>
      <c r="X3878" t="s">
        <v>10937</v>
      </c>
      <c r="Y3878">
        <v>9</v>
      </c>
      <c r="Z3878" t="s">
        <v>10949</v>
      </c>
      <c r="AA3878">
        <v>0.48</v>
      </c>
    </row>
    <row r="3879" spans="1:27" x14ac:dyDescent="0.35">
      <c r="A3879">
        <v>4112</v>
      </c>
      <c r="B3879" t="s">
        <v>3882</v>
      </c>
      <c r="C3879">
        <v>2012</v>
      </c>
      <c r="D3879" s="1">
        <v>41268</v>
      </c>
      <c r="E3879" s="1">
        <v>41275</v>
      </c>
      <c r="F3879" t="s">
        <v>23</v>
      </c>
      <c r="G3879" t="s">
        <v>2034</v>
      </c>
      <c r="H3879" t="s">
        <v>2035</v>
      </c>
      <c r="I3879" t="s">
        <v>26</v>
      </c>
      <c r="J3879" t="s">
        <v>27</v>
      </c>
      <c r="K3879" t="s">
        <v>3477</v>
      </c>
      <c r="L3879" t="s">
        <v>3478</v>
      </c>
      <c r="M3879">
        <v>48227</v>
      </c>
      <c r="N3879" t="s">
        <v>3479</v>
      </c>
      <c r="O3879" t="s">
        <v>7087</v>
      </c>
      <c r="P3879" t="s">
        <v>32</v>
      </c>
      <c r="Q3879" t="s">
        <v>53</v>
      </c>
      <c r="R3879" t="s">
        <v>7088</v>
      </c>
      <c r="S3879">
        <v>17.34</v>
      </c>
      <c r="T3879">
        <v>3</v>
      </c>
      <c r="U3879">
        <v>0</v>
      </c>
      <c r="V3879">
        <v>8.4966000000000008</v>
      </c>
      <c r="W3879" t="s">
        <v>10948</v>
      </c>
      <c r="X3879" t="s">
        <v>10940</v>
      </c>
      <c r="Y3879">
        <v>12</v>
      </c>
      <c r="Z3879" t="s">
        <v>10941</v>
      </c>
      <c r="AA3879">
        <v>0.49000000000000005</v>
      </c>
    </row>
    <row r="3880" spans="1:27" x14ac:dyDescent="0.35">
      <c r="A3880">
        <v>4122</v>
      </c>
      <c r="B3880" t="s">
        <v>6320</v>
      </c>
      <c r="C3880">
        <v>2014</v>
      </c>
      <c r="D3880" s="1">
        <v>41771</v>
      </c>
      <c r="E3880" s="1">
        <v>41772</v>
      </c>
      <c r="F3880" t="s">
        <v>234</v>
      </c>
      <c r="G3880" t="s">
        <v>1902</v>
      </c>
      <c r="H3880" t="s">
        <v>1903</v>
      </c>
      <c r="I3880" t="s">
        <v>38</v>
      </c>
      <c r="J3880" t="s">
        <v>27</v>
      </c>
      <c r="K3880" t="s">
        <v>3472</v>
      </c>
      <c r="L3880" t="s">
        <v>3473</v>
      </c>
      <c r="M3880">
        <v>98103</v>
      </c>
      <c r="N3880" t="s">
        <v>30</v>
      </c>
      <c r="O3880" t="s">
        <v>940</v>
      </c>
      <c r="P3880" t="s">
        <v>32</v>
      </c>
      <c r="Q3880" t="s">
        <v>53</v>
      </c>
      <c r="R3880" t="s">
        <v>941</v>
      </c>
      <c r="S3880">
        <v>37.44</v>
      </c>
      <c r="T3880">
        <v>6</v>
      </c>
      <c r="U3880">
        <v>0</v>
      </c>
      <c r="V3880">
        <v>16.847999999999999</v>
      </c>
      <c r="W3880" t="s">
        <v>10939</v>
      </c>
      <c r="X3880" t="s">
        <v>10942</v>
      </c>
      <c r="Y3880">
        <v>5</v>
      </c>
      <c r="Z3880" t="s">
        <v>10952</v>
      </c>
      <c r="AA3880">
        <v>0.45</v>
      </c>
    </row>
    <row r="3881" spans="1:27" x14ac:dyDescent="0.35">
      <c r="A3881">
        <v>4167</v>
      </c>
      <c r="B3881" t="s">
        <v>7149</v>
      </c>
      <c r="C3881">
        <v>2012</v>
      </c>
      <c r="D3881" s="1">
        <v>40976</v>
      </c>
      <c r="E3881" s="1">
        <v>40981</v>
      </c>
      <c r="F3881" t="s">
        <v>23</v>
      </c>
      <c r="G3881" t="s">
        <v>1035</v>
      </c>
      <c r="H3881" t="s">
        <v>1036</v>
      </c>
      <c r="I3881" t="s">
        <v>26</v>
      </c>
      <c r="J3881" t="s">
        <v>27</v>
      </c>
      <c r="K3881" t="s">
        <v>3013</v>
      </c>
      <c r="L3881" t="s">
        <v>3741</v>
      </c>
      <c r="M3881">
        <v>11561</v>
      </c>
      <c r="N3881" t="s">
        <v>3728</v>
      </c>
      <c r="O3881" t="s">
        <v>1145</v>
      </c>
      <c r="P3881" t="s">
        <v>32</v>
      </c>
      <c r="Q3881" t="s">
        <v>53</v>
      </c>
      <c r="R3881" t="s">
        <v>1146</v>
      </c>
      <c r="S3881">
        <v>19.440000000000001</v>
      </c>
      <c r="T3881">
        <v>3</v>
      </c>
      <c r="U3881">
        <v>0</v>
      </c>
      <c r="V3881">
        <v>9.3312000000000008</v>
      </c>
      <c r="W3881" t="s">
        <v>10948</v>
      </c>
      <c r="X3881" t="s">
        <v>10950</v>
      </c>
      <c r="Y3881">
        <v>3</v>
      </c>
      <c r="Z3881" t="s">
        <v>10953</v>
      </c>
      <c r="AA3881">
        <v>0.48000000000000004</v>
      </c>
    </row>
    <row r="3882" spans="1:27" x14ac:dyDescent="0.35">
      <c r="A3882">
        <v>4174</v>
      </c>
      <c r="B3882" t="s">
        <v>6649</v>
      </c>
      <c r="C3882">
        <v>2013</v>
      </c>
      <c r="D3882" s="1">
        <v>41457</v>
      </c>
      <c r="E3882" s="1">
        <v>41457</v>
      </c>
      <c r="F3882" t="s">
        <v>234</v>
      </c>
      <c r="G3882" t="s">
        <v>2574</v>
      </c>
      <c r="H3882" t="s">
        <v>2575</v>
      </c>
      <c r="I3882" t="s">
        <v>38</v>
      </c>
      <c r="J3882" t="s">
        <v>27</v>
      </c>
      <c r="K3882" t="s">
        <v>3938</v>
      </c>
      <c r="L3882" t="s">
        <v>4067</v>
      </c>
      <c r="M3882">
        <v>29203</v>
      </c>
      <c r="N3882" t="s">
        <v>3507</v>
      </c>
      <c r="O3882" t="s">
        <v>7150</v>
      </c>
      <c r="P3882" t="s">
        <v>32</v>
      </c>
      <c r="Q3882" t="s">
        <v>53</v>
      </c>
      <c r="R3882" t="s">
        <v>7151</v>
      </c>
      <c r="S3882">
        <v>12.96</v>
      </c>
      <c r="T3882">
        <v>2</v>
      </c>
      <c r="U3882">
        <v>0</v>
      </c>
      <c r="V3882">
        <v>6.2208000000000006</v>
      </c>
      <c r="W3882" t="s">
        <v>10936</v>
      </c>
      <c r="X3882" t="s">
        <v>10937</v>
      </c>
      <c r="Y3882">
        <v>7</v>
      </c>
      <c r="Z3882" t="s">
        <v>10938</v>
      </c>
      <c r="AA3882">
        <v>0.48000000000000004</v>
      </c>
    </row>
    <row r="3883" spans="1:27" x14ac:dyDescent="0.35">
      <c r="A3883">
        <v>4178</v>
      </c>
      <c r="B3883" t="s">
        <v>4715</v>
      </c>
      <c r="C3883">
        <v>2011</v>
      </c>
      <c r="D3883" s="1">
        <v>40640</v>
      </c>
      <c r="E3883" s="1">
        <v>40645</v>
      </c>
      <c r="F3883" t="s">
        <v>23</v>
      </c>
      <c r="G3883" t="s">
        <v>477</v>
      </c>
      <c r="H3883" t="s">
        <v>478</v>
      </c>
      <c r="I3883" t="s">
        <v>26</v>
      </c>
      <c r="J3883" t="s">
        <v>27</v>
      </c>
      <c r="K3883" t="s">
        <v>3938</v>
      </c>
      <c r="L3883" t="s">
        <v>4067</v>
      </c>
      <c r="M3883">
        <v>29203</v>
      </c>
      <c r="N3883" t="s">
        <v>3507</v>
      </c>
      <c r="O3883" t="s">
        <v>2605</v>
      </c>
      <c r="P3883" t="s">
        <v>32</v>
      </c>
      <c r="Q3883" t="s">
        <v>53</v>
      </c>
      <c r="R3883" t="s">
        <v>2606</v>
      </c>
      <c r="S3883">
        <v>122.97</v>
      </c>
      <c r="T3883">
        <v>3</v>
      </c>
      <c r="U3883">
        <v>0</v>
      </c>
      <c r="V3883">
        <v>60.255300000000005</v>
      </c>
      <c r="W3883" t="s">
        <v>10944</v>
      </c>
      <c r="X3883" t="s">
        <v>10942</v>
      </c>
      <c r="Y3883">
        <v>4</v>
      </c>
      <c r="Z3883" t="s">
        <v>10943</v>
      </c>
      <c r="AA3883">
        <v>0.49000000000000005</v>
      </c>
    </row>
    <row r="3884" spans="1:27" x14ac:dyDescent="0.35">
      <c r="A3884">
        <v>4190</v>
      </c>
      <c r="B3884" t="s">
        <v>7152</v>
      </c>
      <c r="C3884">
        <v>2013</v>
      </c>
      <c r="D3884" s="1">
        <v>41544</v>
      </c>
      <c r="E3884" s="1">
        <v>41549</v>
      </c>
      <c r="F3884" t="s">
        <v>45</v>
      </c>
      <c r="G3884" t="s">
        <v>2443</v>
      </c>
      <c r="H3884" t="s">
        <v>2444</v>
      </c>
      <c r="I3884" t="s">
        <v>26</v>
      </c>
      <c r="J3884" t="s">
        <v>27</v>
      </c>
      <c r="K3884" t="s">
        <v>7153</v>
      </c>
      <c r="L3884" t="s">
        <v>3678</v>
      </c>
      <c r="M3884">
        <v>52240</v>
      </c>
      <c r="N3884" t="s">
        <v>3479</v>
      </c>
      <c r="O3884" t="s">
        <v>925</v>
      </c>
      <c r="P3884" t="s">
        <v>32</v>
      </c>
      <c r="Q3884" t="s">
        <v>53</v>
      </c>
      <c r="R3884" t="s">
        <v>926</v>
      </c>
      <c r="S3884">
        <v>9.99</v>
      </c>
      <c r="T3884">
        <v>1</v>
      </c>
      <c r="U3884">
        <v>0</v>
      </c>
      <c r="V3884">
        <v>4.4954999999999998</v>
      </c>
      <c r="W3884" t="s">
        <v>10936</v>
      </c>
      <c r="X3884" t="s">
        <v>10937</v>
      </c>
      <c r="Y3884">
        <v>9</v>
      </c>
      <c r="Z3884" t="s">
        <v>10949</v>
      </c>
      <c r="AA3884">
        <v>0.44999999999999996</v>
      </c>
    </row>
    <row r="3885" spans="1:27" x14ac:dyDescent="0.35">
      <c r="A3885">
        <v>4205</v>
      </c>
      <c r="B3885" t="s">
        <v>4139</v>
      </c>
      <c r="C3885">
        <v>2011</v>
      </c>
      <c r="D3885" s="1">
        <v>40847</v>
      </c>
      <c r="E3885" s="1">
        <v>40849</v>
      </c>
      <c r="F3885" t="s">
        <v>45</v>
      </c>
      <c r="G3885" t="s">
        <v>1027</v>
      </c>
      <c r="H3885" t="s">
        <v>1028</v>
      </c>
      <c r="I3885" t="s">
        <v>38</v>
      </c>
      <c r="J3885" t="s">
        <v>27</v>
      </c>
      <c r="K3885" t="s">
        <v>4140</v>
      </c>
      <c r="L3885" t="s">
        <v>3838</v>
      </c>
      <c r="M3885">
        <v>2920</v>
      </c>
      <c r="N3885" t="s">
        <v>3728</v>
      </c>
      <c r="O3885" t="s">
        <v>472</v>
      </c>
      <c r="P3885" t="s">
        <v>32</v>
      </c>
      <c r="Q3885" t="s">
        <v>53</v>
      </c>
      <c r="R3885" t="s">
        <v>7154</v>
      </c>
      <c r="S3885">
        <v>10.16</v>
      </c>
      <c r="T3885">
        <v>2</v>
      </c>
      <c r="U3885">
        <v>0</v>
      </c>
      <c r="V3885">
        <v>4.7751999999999999</v>
      </c>
      <c r="W3885" t="s">
        <v>10944</v>
      </c>
      <c r="X3885" t="s">
        <v>10940</v>
      </c>
      <c r="Y3885">
        <v>10</v>
      </c>
      <c r="Z3885" t="s">
        <v>10945</v>
      </c>
      <c r="AA3885">
        <v>0.47</v>
      </c>
    </row>
    <row r="3886" spans="1:27" x14ac:dyDescent="0.35">
      <c r="A3886">
        <v>4212</v>
      </c>
      <c r="B3886" t="s">
        <v>5944</v>
      </c>
      <c r="C3886">
        <v>2011</v>
      </c>
      <c r="D3886" s="1">
        <v>40668</v>
      </c>
      <c r="E3886" s="1">
        <v>40672</v>
      </c>
      <c r="F3886" t="s">
        <v>45</v>
      </c>
      <c r="G3886" t="s">
        <v>5945</v>
      </c>
      <c r="H3886" t="s">
        <v>5946</v>
      </c>
      <c r="I3886" t="s">
        <v>38</v>
      </c>
      <c r="J3886" t="s">
        <v>27</v>
      </c>
      <c r="K3886" t="s">
        <v>3625</v>
      </c>
      <c r="L3886" t="s">
        <v>3603</v>
      </c>
      <c r="M3886">
        <v>40475</v>
      </c>
      <c r="N3886" t="s">
        <v>3507</v>
      </c>
      <c r="O3886" t="s">
        <v>227</v>
      </c>
      <c r="P3886" t="s">
        <v>32</v>
      </c>
      <c r="Q3886" t="s">
        <v>53</v>
      </c>
      <c r="R3886" t="s">
        <v>228</v>
      </c>
      <c r="S3886">
        <v>9.42</v>
      </c>
      <c r="T3886">
        <v>3</v>
      </c>
      <c r="U3886">
        <v>0</v>
      </c>
      <c r="V3886">
        <v>4.238999999999999</v>
      </c>
      <c r="W3886" t="s">
        <v>10944</v>
      </c>
      <c r="X3886" t="s">
        <v>10942</v>
      </c>
      <c r="Y3886">
        <v>5</v>
      </c>
      <c r="Z3886" t="s">
        <v>10952</v>
      </c>
      <c r="AA3886">
        <v>0.4499999999999999</v>
      </c>
    </row>
    <row r="3887" spans="1:27" x14ac:dyDescent="0.35">
      <c r="A3887">
        <v>4214</v>
      </c>
      <c r="B3887" t="s">
        <v>5944</v>
      </c>
      <c r="C3887">
        <v>2011</v>
      </c>
      <c r="D3887" s="1">
        <v>40668</v>
      </c>
      <c r="E3887" s="1">
        <v>40672</v>
      </c>
      <c r="F3887" t="s">
        <v>45</v>
      </c>
      <c r="G3887" t="s">
        <v>5945</v>
      </c>
      <c r="H3887" t="s">
        <v>5946</v>
      </c>
      <c r="I3887" t="s">
        <v>38</v>
      </c>
      <c r="J3887" t="s">
        <v>27</v>
      </c>
      <c r="K3887" t="s">
        <v>3625</v>
      </c>
      <c r="L3887" t="s">
        <v>3603</v>
      </c>
      <c r="M3887">
        <v>40475</v>
      </c>
      <c r="N3887" t="s">
        <v>3507</v>
      </c>
      <c r="O3887" t="s">
        <v>619</v>
      </c>
      <c r="P3887" t="s">
        <v>32</v>
      </c>
      <c r="Q3887" t="s">
        <v>53</v>
      </c>
      <c r="R3887" t="s">
        <v>620</v>
      </c>
      <c r="S3887">
        <v>24.56</v>
      </c>
      <c r="T3887">
        <v>2</v>
      </c>
      <c r="U3887">
        <v>0</v>
      </c>
      <c r="V3887">
        <v>11.543199999999999</v>
      </c>
      <c r="W3887" t="s">
        <v>10944</v>
      </c>
      <c r="X3887" t="s">
        <v>10942</v>
      </c>
      <c r="Y3887">
        <v>5</v>
      </c>
      <c r="Z3887" t="s">
        <v>10952</v>
      </c>
      <c r="AA3887">
        <v>0.47</v>
      </c>
    </row>
    <row r="3888" spans="1:27" x14ac:dyDescent="0.35">
      <c r="A3888">
        <v>4220</v>
      </c>
      <c r="B3888" t="s">
        <v>3895</v>
      </c>
      <c r="C3888">
        <v>2014</v>
      </c>
      <c r="D3888" s="1">
        <v>41802</v>
      </c>
      <c r="E3888" s="1">
        <v>41804</v>
      </c>
      <c r="F3888" t="s">
        <v>45</v>
      </c>
      <c r="G3888" t="s">
        <v>892</v>
      </c>
      <c r="H3888" t="s">
        <v>893</v>
      </c>
      <c r="I3888" t="s">
        <v>38</v>
      </c>
      <c r="J3888" t="s">
        <v>27</v>
      </c>
      <c r="K3888" t="s">
        <v>3472</v>
      </c>
      <c r="L3888" t="s">
        <v>3473</v>
      </c>
      <c r="M3888">
        <v>98103</v>
      </c>
      <c r="N3888" t="s">
        <v>30</v>
      </c>
      <c r="O3888" t="s">
        <v>7025</v>
      </c>
      <c r="P3888" t="s">
        <v>32</v>
      </c>
      <c r="Q3888" t="s">
        <v>53</v>
      </c>
      <c r="R3888" t="s">
        <v>7026</v>
      </c>
      <c r="S3888">
        <v>37.94</v>
      </c>
      <c r="T3888">
        <v>2</v>
      </c>
      <c r="U3888">
        <v>0</v>
      </c>
      <c r="V3888">
        <v>18.211199999999998</v>
      </c>
      <c r="W3888" t="s">
        <v>10939</v>
      </c>
      <c r="X3888" t="s">
        <v>10942</v>
      </c>
      <c r="Y3888">
        <v>6</v>
      </c>
      <c r="Z3888" t="s">
        <v>10946</v>
      </c>
      <c r="AA3888">
        <v>0.48</v>
      </c>
    </row>
    <row r="3889" spans="1:27" x14ac:dyDescent="0.35">
      <c r="A3889">
        <v>4229</v>
      </c>
      <c r="B3889" t="s">
        <v>7155</v>
      </c>
      <c r="C3889">
        <v>2013</v>
      </c>
      <c r="D3889" s="1">
        <v>41358</v>
      </c>
      <c r="E3889" s="1">
        <v>41360</v>
      </c>
      <c r="F3889" t="s">
        <v>56</v>
      </c>
      <c r="G3889" t="s">
        <v>6014</v>
      </c>
      <c r="H3889" t="s">
        <v>6015</v>
      </c>
      <c r="I3889" t="s">
        <v>26</v>
      </c>
      <c r="J3889" t="s">
        <v>27</v>
      </c>
      <c r="K3889" t="s">
        <v>3625</v>
      </c>
      <c r="L3889" t="s">
        <v>3626</v>
      </c>
      <c r="M3889">
        <v>47374</v>
      </c>
      <c r="N3889" t="s">
        <v>3479</v>
      </c>
      <c r="O3889" t="s">
        <v>7156</v>
      </c>
      <c r="P3889" t="s">
        <v>32</v>
      </c>
      <c r="Q3889" t="s">
        <v>53</v>
      </c>
      <c r="R3889" t="s">
        <v>7157</v>
      </c>
      <c r="S3889">
        <v>22.48</v>
      </c>
      <c r="T3889">
        <v>1</v>
      </c>
      <c r="U3889">
        <v>0</v>
      </c>
      <c r="V3889">
        <v>10.3408</v>
      </c>
      <c r="W3889" t="s">
        <v>10936</v>
      </c>
      <c r="X3889" t="s">
        <v>10950</v>
      </c>
      <c r="Y3889">
        <v>3</v>
      </c>
      <c r="Z3889" t="s">
        <v>10953</v>
      </c>
      <c r="AA3889">
        <v>0.45999999999999996</v>
      </c>
    </row>
    <row r="3890" spans="1:27" x14ac:dyDescent="0.35">
      <c r="A3890">
        <v>4240</v>
      </c>
      <c r="B3890" t="s">
        <v>7158</v>
      </c>
      <c r="C3890">
        <v>2014</v>
      </c>
      <c r="D3890" s="1">
        <v>42003</v>
      </c>
      <c r="E3890" s="1">
        <v>42009</v>
      </c>
      <c r="F3890" t="s">
        <v>23</v>
      </c>
      <c r="G3890" t="s">
        <v>6023</v>
      </c>
      <c r="H3890" t="s">
        <v>6024</v>
      </c>
      <c r="I3890" t="s">
        <v>26</v>
      </c>
      <c r="J3890" t="s">
        <v>27</v>
      </c>
      <c r="K3890" t="s">
        <v>4907</v>
      </c>
      <c r="L3890" t="s">
        <v>3478</v>
      </c>
      <c r="M3890">
        <v>49505</v>
      </c>
      <c r="N3890" t="s">
        <v>3479</v>
      </c>
      <c r="O3890" t="s">
        <v>1807</v>
      </c>
      <c r="P3890" t="s">
        <v>32</v>
      </c>
      <c r="Q3890" t="s">
        <v>53</v>
      </c>
      <c r="R3890" t="s">
        <v>1808</v>
      </c>
      <c r="S3890">
        <v>209.7</v>
      </c>
      <c r="T3890">
        <v>2</v>
      </c>
      <c r="U3890">
        <v>0</v>
      </c>
      <c r="V3890">
        <v>100.65599999999999</v>
      </c>
      <c r="W3890" t="s">
        <v>10939</v>
      </c>
      <c r="X3890" t="s">
        <v>10940</v>
      </c>
      <c r="Y3890">
        <v>12</v>
      </c>
      <c r="Z3890" t="s">
        <v>10941</v>
      </c>
      <c r="AA3890">
        <v>0.48</v>
      </c>
    </row>
    <row r="3891" spans="1:27" x14ac:dyDescent="0.35">
      <c r="A3891">
        <v>4244</v>
      </c>
      <c r="B3891" t="s">
        <v>4540</v>
      </c>
      <c r="C3891">
        <v>2013</v>
      </c>
      <c r="D3891" s="1">
        <v>41369</v>
      </c>
      <c r="E3891" s="1">
        <v>41370</v>
      </c>
      <c r="F3891" t="s">
        <v>56</v>
      </c>
      <c r="G3891" t="s">
        <v>2817</v>
      </c>
      <c r="H3891" t="s">
        <v>2818</v>
      </c>
      <c r="I3891" t="s">
        <v>127</v>
      </c>
      <c r="J3891" t="s">
        <v>27</v>
      </c>
      <c r="K3891" t="s">
        <v>3505</v>
      </c>
      <c r="L3891" t="s">
        <v>3506</v>
      </c>
      <c r="M3891">
        <v>22153</v>
      </c>
      <c r="N3891" t="s">
        <v>3507</v>
      </c>
      <c r="O3891" t="s">
        <v>506</v>
      </c>
      <c r="P3891" t="s">
        <v>32</v>
      </c>
      <c r="Q3891" t="s">
        <v>53</v>
      </c>
      <c r="R3891" t="s">
        <v>507</v>
      </c>
      <c r="S3891">
        <v>27.81</v>
      </c>
      <c r="T3891">
        <v>3</v>
      </c>
      <c r="U3891">
        <v>0</v>
      </c>
      <c r="V3891">
        <v>13.070699999999999</v>
      </c>
      <c r="W3891" t="s">
        <v>10936</v>
      </c>
      <c r="X3891" t="s">
        <v>10942</v>
      </c>
      <c r="Y3891">
        <v>4</v>
      </c>
      <c r="Z3891" t="s">
        <v>10943</v>
      </c>
      <c r="AA3891">
        <v>0.47</v>
      </c>
    </row>
    <row r="3892" spans="1:27" x14ac:dyDescent="0.35">
      <c r="A3892">
        <v>4328</v>
      </c>
      <c r="B3892" t="s">
        <v>5951</v>
      </c>
      <c r="C3892">
        <v>2013</v>
      </c>
      <c r="D3892" s="1">
        <v>41299</v>
      </c>
      <c r="E3892" s="1">
        <v>41301</v>
      </c>
      <c r="F3892" t="s">
        <v>56</v>
      </c>
      <c r="G3892" t="s">
        <v>3905</v>
      </c>
      <c r="H3892" t="s">
        <v>3906</v>
      </c>
      <c r="I3892" t="s">
        <v>26</v>
      </c>
      <c r="J3892" t="s">
        <v>27</v>
      </c>
      <c r="K3892" t="s">
        <v>3980</v>
      </c>
      <c r="L3892" t="s">
        <v>3901</v>
      </c>
      <c r="M3892">
        <v>7060</v>
      </c>
      <c r="N3892" t="s">
        <v>3728</v>
      </c>
      <c r="O3892" t="s">
        <v>7159</v>
      </c>
      <c r="P3892" t="s">
        <v>32</v>
      </c>
      <c r="Q3892" t="s">
        <v>53</v>
      </c>
      <c r="R3892" t="s">
        <v>7160</v>
      </c>
      <c r="S3892">
        <v>18</v>
      </c>
      <c r="T3892">
        <v>5</v>
      </c>
      <c r="U3892">
        <v>0</v>
      </c>
      <c r="V3892">
        <v>8.2799999999999994</v>
      </c>
      <c r="W3892" t="s">
        <v>10936</v>
      </c>
      <c r="X3892" t="s">
        <v>10950</v>
      </c>
      <c r="Y3892">
        <v>1</v>
      </c>
      <c r="Z3892" t="s">
        <v>10951</v>
      </c>
      <c r="AA3892">
        <v>0.45999999999999996</v>
      </c>
    </row>
    <row r="3893" spans="1:27" x14ac:dyDescent="0.35">
      <c r="A3893">
        <v>4361</v>
      </c>
      <c r="B3893" t="s">
        <v>7161</v>
      </c>
      <c r="C3893">
        <v>2013</v>
      </c>
      <c r="D3893" s="1">
        <v>41416</v>
      </c>
      <c r="E3893" s="1">
        <v>41418</v>
      </c>
      <c r="F3893" t="s">
        <v>56</v>
      </c>
      <c r="G3893" t="s">
        <v>4769</v>
      </c>
      <c r="H3893" t="s">
        <v>4770</v>
      </c>
      <c r="I3893" t="s">
        <v>26</v>
      </c>
      <c r="J3893" t="s">
        <v>27</v>
      </c>
      <c r="K3893" t="s">
        <v>3978</v>
      </c>
      <c r="L3893" t="s">
        <v>3838</v>
      </c>
      <c r="M3893">
        <v>2886</v>
      </c>
      <c r="N3893" t="s">
        <v>3728</v>
      </c>
      <c r="O3893" t="s">
        <v>7162</v>
      </c>
      <c r="P3893" t="s">
        <v>32</v>
      </c>
      <c r="Q3893" t="s">
        <v>53</v>
      </c>
      <c r="R3893" t="s">
        <v>66</v>
      </c>
      <c r="S3893">
        <v>111.96</v>
      </c>
      <c r="T3893">
        <v>2</v>
      </c>
      <c r="U3893">
        <v>0</v>
      </c>
      <c r="V3893">
        <v>54.860399999999998</v>
      </c>
      <c r="W3893" t="s">
        <v>10936</v>
      </c>
      <c r="X3893" t="s">
        <v>10942</v>
      </c>
      <c r="Y3893">
        <v>5</v>
      </c>
      <c r="Z3893" t="s">
        <v>10952</v>
      </c>
      <c r="AA3893">
        <v>0.49</v>
      </c>
    </row>
    <row r="3894" spans="1:27" x14ac:dyDescent="0.35">
      <c r="A3894">
        <v>4407</v>
      </c>
      <c r="B3894" t="s">
        <v>6890</v>
      </c>
      <c r="C3894">
        <v>2013</v>
      </c>
      <c r="D3894" s="1">
        <v>41599</v>
      </c>
      <c r="E3894" s="1">
        <v>41604</v>
      </c>
      <c r="F3894" t="s">
        <v>23</v>
      </c>
      <c r="G3894" t="s">
        <v>6118</v>
      </c>
      <c r="H3894" t="s">
        <v>6119</v>
      </c>
      <c r="I3894" t="s">
        <v>26</v>
      </c>
      <c r="J3894" t="s">
        <v>27</v>
      </c>
      <c r="K3894" t="s">
        <v>3521</v>
      </c>
      <c r="L3894" t="s">
        <v>3626</v>
      </c>
      <c r="M3894">
        <v>47201</v>
      </c>
      <c r="N3894" t="s">
        <v>3479</v>
      </c>
      <c r="O3894" t="s">
        <v>7048</v>
      </c>
      <c r="P3894" t="s">
        <v>32</v>
      </c>
      <c r="Q3894" t="s">
        <v>53</v>
      </c>
      <c r="R3894" t="s">
        <v>7049</v>
      </c>
      <c r="S3894">
        <v>9.08</v>
      </c>
      <c r="T3894">
        <v>2</v>
      </c>
      <c r="U3894">
        <v>0</v>
      </c>
      <c r="V3894">
        <v>4.0859999999999994</v>
      </c>
      <c r="W3894" t="s">
        <v>10936</v>
      </c>
      <c r="X3894" t="s">
        <v>10940</v>
      </c>
      <c r="Y3894">
        <v>11</v>
      </c>
      <c r="Z3894" t="s">
        <v>10947</v>
      </c>
      <c r="AA3894">
        <v>0.44999999999999996</v>
      </c>
    </row>
    <row r="3895" spans="1:27" x14ac:dyDescent="0.35">
      <c r="A3895">
        <v>4408</v>
      </c>
      <c r="B3895" t="s">
        <v>6890</v>
      </c>
      <c r="C3895">
        <v>2013</v>
      </c>
      <c r="D3895" s="1">
        <v>41599</v>
      </c>
      <c r="E3895" s="1">
        <v>41604</v>
      </c>
      <c r="F3895" t="s">
        <v>23</v>
      </c>
      <c r="G3895" t="s">
        <v>6118</v>
      </c>
      <c r="H3895" t="s">
        <v>6119</v>
      </c>
      <c r="I3895" t="s">
        <v>26</v>
      </c>
      <c r="J3895" t="s">
        <v>27</v>
      </c>
      <c r="K3895" t="s">
        <v>3521</v>
      </c>
      <c r="L3895" t="s">
        <v>3626</v>
      </c>
      <c r="M3895">
        <v>47201</v>
      </c>
      <c r="N3895" t="s">
        <v>3479</v>
      </c>
      <c r="O3895" t="s">
        <v>2608</v>
      </c>
      <c r="P3895" t="s">
        <v>32</v>
      </c>
      <c r="Q3895" t="s">
        <v>53</v>
      </c>
      <c r="R3895" t="s">
        <v>2609</v>
      </c>
      <c r="S3895">
        <v>314.54999999999995</v>
      </c>
      <c r="T3895">
        <v>3</v>
      </c>
      <c r="U3895">
        <v>0</v>
      </c>
      <c r="V3895">
        <v>150.98399999999998</v>
      </c>
      <c r="W3895" t="s">
        <v>10936</v>
      </c>
      <c r="X3895" t="s">
        <v>10940</v>
      </c>
      <c r="Y3895">
        <v>11</v>
      </c>
      <c r="Z3895" t="s">
        <v>10947</v>
      </c>
      <c r="AA3895">
        <v>0.48</v>
      </c>
    </row>
    <row r="3896" spans="1:27" x14ac:dyDescent="0.35">
      <c r="A3896">
        <v>4428</v>
      </c>
      <c r="B3896" t="s">
        <v>7163</v>
      </c>
      <c r="C3896">
        <v>2014</v>
      </c>
      <c r="D3896" s="1">
        <v>41905</v>
      </c>
      <c r="E3896" s="1">
        <v>41911</v>
      </c>
      <c r="F3896" t="s">
        <v>23</v>
      </c>
      <c r="G3896" t="s">
        <v>604</v>
      </c>
      <c r="H3896" t="s">
        <v>605</v>
      </c>
      <c r="I3896" t="s">
        <v>26</v>
      </c>
      <c r="J3896" t="s">
        <v>27</v>
      </c>
      <c r="K3896" t="s">
        <v>5024</v>
      </c>
      <c r="L3896" t="s">
        <v>4965</v>
      </c>
      <c r="M3896">
        <v>87105</v>
      </c>
      <c r="N3896" t="s">
        <v>30</v>
      </c>
      <c r="O3896" t="s">
        <v>7138</v>
      </c>
      <c r="P3896" t="s">
        <v>32</v>
      </c>
      <c r="Q3896" t="s">
        <v>53</v>
      </c>
      <c r="R3896" t="s">
        <v>7139</v>
      </c>
      <c r="S3896">
        <v>27.18</v>
      </c>
      <c r="T3896">
        <v>3</v>
      </c>
      <c r="U3896">
        <v>0</v>
      </c>
      <c r="V3896">
        <v>12.231</v>
      </c>
      <c r="W3896" t="s">
        <v>10939</v>
      </c>
      <c r="X3896" t="s">
        <v>10937</v>
      </c>
      <c r="Y3896">
        <v>9</v>
      </c>
      <c r="Z3896" t="s">
        <v>10949</v>
      </c>
      <c r="AA3896">
        <v>0.45</v>
      </c>
    </row>
    <row r="3897" spans="1:27" x14ac:dyDescent="0.35">
      <c r="A3897">
        <v>4444</v>
      </c>
      <c r="B3897" t="s">
        <v>5106</v>
      </c>
      <c r="C3897">
        <v>2013</v>
      </c>
      <c r="D3897" s="1">
        <v>41478</v>
      </c>
      <c r="E3897" s="1">
        <v>41482</v>
      </c>
      <c r="F3897" t="s">
        <v>23</v>
      </c>
      <c r="G3897" t="s">
        <v>2533</v>
      </c>
      <c r="H3897" t="s">
        <v>2534</v>
      </c>
      <c r="I3897" t="s">
        <v>38</v>
      </c>
      <c r="J3897" t="s">
        <v>27</v>
      </c>
      <c r="K3897" t="s">
        <v>5107</v>
      </c>
      <c r="L3897" t="s">
        <v>3478</v>
      </c>
      <c r="M3897">
        <v>48185</v>
      </c>
      <c r="N3897" t="s">
        <v>3479</v>
      </c>
      <c r="O3897" t="s">
        <v>2374</v>
      </c>
      <c r="P3897" t="s">
        <v>32</v>
      </c>
      <c r="Q3897" t="s">
        <v>53</v>
      </c>
      <c r="R3897" t="s">
        <v>2375</v>
      </c>
      <c r="S3897">
        <v>32.400000000000006</v>
      </c>
      <c r="T3897">
        <v>5</v>
      </c>
      <c r="U3897">
        <v>0</v>
      </c>
      <c r="V3897">
        <v>15.552000000000001</v>
      </c>
      <c r="W3897" t="s">
        <v>10936</v>
      </c>
      <c r="X3897" t="s">
        <v>10937</v>
      </c>
      <c r="Y3897">
        <v>7</v>
      </c>
      <c r="Z3897" t="s">
        <v>10938</v>
      </c>
      <c r="AA3897">
        <v>0.48</v>
      </c>
    </row>
    <row r="3898" spans="1:27" x14ac:dyDescent="0.35">
      <c r="A3898">
        <v>4446</v>
      </c>
      <c r="B3898" t="s">
        <v>5785</v>
      </c>
      <c r="C3898">
        <v>2011</v>
      </c>
      <c r="D3898" s="1">
        <v>40863</v>
      </c>
      <c r="E3898" s="1">
        <v>40868</v>
      </c>
      <c r="F3898" t="s">
        <v>23</v>
      </c>
      <c r="G3898" t="s">
        <v>267</v>
      </c>
      <c r="H3898" t="s">
        <v>268</v>
      </c>
      <c r="I3898" t="s">
        <v>127</v>
      </c>
      <c r="J3898" t="s">
        <v>27</v>
      </c>
      <c r="K3898" t="s">
        <v>4534</v>
      </c>
      <c r="L3898" t="s">
        <v>3626</v>
      </c>
      <c r="M3898">
        <v>47401</v>
      </c>
      <c r="N3898" t="s">
        <v>3479</v>
      </c>
      <c r="O3898" t="s">
        <v>7164</v>
      </c>
      <c r="P3898" t="s">
        <v>32</v>
      </c>
      <c r="Q3898" t="s">
        <v>53</v>
      </c>
      <c r="R3898" t="s">
        <v>7165</v>
      </c>
      <c r="S3898">
        <v>31.68</v>
      </c>
      <c r="T3898">
        <v>6</v>
      </c>
      <c r="U3898">
        <v>0</v>
      </c>
      <c r="V3898">
        <v>14.256</v>
      </c>
      <c r="W3898" t="s">
        <v>10944</v>
      </c>
      <c r="X3898" t="s">
        <v>10940</v>
      </c>
      <c r="Y3898">
        <v>11</v>
      </c>
      <c r="Z3898" t="s">
        <v>10947</v>
      </c>
      <c r="AA3898">
        <v>0.45</v>
      </c>
    </row>
    <row r="3899" spans="1:27" x14ac:dyDescent="0.35">
      <c r="A3899">
        <v>4517</v>
      </c>
      <c r="B3899" t="s">
        <v>7166</v>
      </c>
      <c r="C3899">
        <v>2013</v>
      </c>
      <c r="D3899" s="1">
        <v>41533</v>
      </c>
      <c r="E3899" s="1">
        <v>41538</v>
      </c>
      <c r="F3899" t="s">
        <v>23</v>
      </c>
      <c r="G3899" t="s">
        <v>4935</v>
      </c>
      <c r="H3899" t="s">
        <v>4936</v>
      </c>
      <c r="I3899" t="s">
        <v>38</v>
      </c>
      <c r="J3899" t="s">
        <v>27</v>
      </c>
      <c r="K3899" t="s">
        <v>3472</v>
      </c>
      <c r="L3899" t="s">
        <v>3473</v>
      </c>
      <c r="M3899">
        <v>98105</v>
      </c>
      <c r="N3899" t="s">
        <v>30</v>
      </c>
      <c r="O3899" t="s">
        <v>7167</v>
      </c>
      <c r="P3899" t="s">
        <v>32</v>
      </c>
      <c r="Q3899" t="s">
        <v>53</v>
      </c>
      <c r="R3899" t="s">
        <v>7168</v>
      </c>
      <c r="S3899">
        <v>21.400000000000002</v>
      </c>
      <c r="T3899">
        <v>5</v>
      </c>
      <c r="U3899">
        <v>0</v>
      </c>
      <c r="V3899">
        <v>10.058</v>
      </c>
      <c r="W3899" t="s">
        <v>10936</v>
      </c>
      <c r="X3899" t="s">
        <v>10937</v>
      </c>
      <c r="Y3899">
        <v>9</v>
      </c>
      <c r="Z3899" t="s">
        <v>10949</v>
      </c>
      <c r="AA3899">
        <v>0.46999999999999992</v>
      </c>
    </row>
    <row r="3900" spans="1:27" x14ac:dyDescent="0.35">
      <c r="A3900">
        <v>4527</v>
      </c>
      <c r="B3900" t="s">
        <v>4716</v>
      </c>
      <c r="C3900">
        <v>2014</v>
      </c>
      <c r="D3900" s="1">
        <v>41838</v>
      </c>
      <c r="E3900" s="1">
        <v>41844</v>
      </c>
      <c r="F3900" t="s">
        <v>23</v>
      </c>
      <c r="G3900" t="s">
        <v>2211</v>
      </c>
      <c r="H3900" t="s">
        <v>2212</v>
      </c>
      <c r="I3900" t="s">
        <v>127</v>
      </c>
      <c r="J3900" t="s">
        <v>27</v>
      </c>
      <c r="K3900" t="s">
        <v>4717</v>
      </c>
      <c r="L3900" t="s">
        <v>3741</v>
      </c>
      <c r="M3900">
        <v>13440</v>
      </c>
      <c r="N3900" t="s">
        <v>3728</v>
      </c>
      <c r="O3900" t="s">
        <v>3447</v>
      </c>
      <c r="P3900" t="s">
        <v>32</v>
      </c>
      <c r="Q3900" t="s">
        <v>53</v>
      </c>
      <c r="R3900" t="s">
        <v>3448</v>
      </c>
      <c r="S3900">
        <v>99.9</v>
      </c>
      <c r="T3900">
        <v>5</v>
      </c>
      <c r="U3900">
        <v>0</v>
      </c>
      <c r="V3900">
        <v>47.952000000000005</v>
      </c>
      <c r="W3900" t="s">
        <v>10939</v>
      </c>
      <c r="X3900" t="s">
        <v>10937</v>
      </c>
      <c r="Y3900">
        <v>7</v>
      </c>
      <c r="Z3900" t="s">
        <v>10938</v>
      </c>
      <c r="AA3900">
        <v>0.48000000000000004</v>
      </c>
    </row>
    <row r="3901" spans="1:27" x14ac:dyDescent="0.35">
      <c r="A3901">
        <v>4610</v>
      </c>
      <c r="B3901" t="s">
        <v>4841</v>
      </c>
      <c r="C3901">
        <v>2012</v>
      </c>
      <c r="D3901" s="1">
        <v>41057</v>
      </c>
      <c r="E3901" s="1">
        <v>41062</v>
      </c>
      <c r="F3901" t="s">
        <v>23</v>
      </c>
      <c r="G3901" t="s">
        <v>1894</v>
      </c>
      <c r="H3901" t="s">
        <v>1895</v>
      </c>
      <c r="I3901" t="s">
        <v>38</v>
      </c>
      <c r="J3901" t="s">
        <v>27</v>
      </c>
      <c r="K3901" t="s">
        <v>3689</v>
      </c>
      <c r="L3901" t="s">
        <v>3741</v>
      </c>
      <c r="M3901">
        <v>14609</v>
      </c>
      <c r="N3901" t="s">
        <v>3728</v>
      </c>
      <c r="O3901" t="s">
        <v>7169</v>
      </c>
      <c r="P3901" t="s">
        <v>32</v>
      </c>
      <c r="Q3901" t="s">
        <v>53</v>
      </c>
      <c r="R3901" t="s">
        <v>7170</v>
      </c>
      <c r="S3901">
        <v>45.36</v>
      </c>
      <c r="T3901">
        <v>7</v>
      </c>
      <c r="U3901">
        <v>0</v>
      </c>
      <c r="V3901">
        <v>21.772800000000004</v>
      </c>
      <c r="W3901" t="s">
        <v>10948</v>
      </c>
      <c r="X3901" t="s">
        <v>10942</v>
      </c>
      <c r="Y3901">
        <v>5</v>
      </c>
      <c r="Z3901" t="s">
        <v>10952</v>
      </c>
      <c r="AA3901">
        <v>0.48000000000000009</v>
      </c>
    </row>
    <row r="3902" spans="1:27" x14ac:dyDescent="0.35">
      <c r="A3902">
        <v>4647</v>
      </c>
      <c r="B3902" t="s">
        <v>7171</v>
      </c>
      <c r="C3902">
        <v>2011</v>
      </c>
      <c r="D3902" s="1">
        <v>40693</v>
      </c>
      <c r="E3902" s="1">
        <v>40699</v>
      </c>
      <c r="F3902" t="s">
        <v>23</v>
      </c>
      <c r="G3902" t="s">
        <v>3712</v>
      </c>
      <c r="H3902" t="s">
        <v>3713</v>
      </c>
      <c r="I3902" t="s">
        <v>26</v>
      </c>
      <c r="J3902" t="s">
        <v>27</v>
      </c>
      <c r="K3902" t="s">
        <v>3625</v>
      </c>
      <c r="L3902" t="s">
        <v>3506</v>
      </c>
      <c r="M3902">
        <v>23223</v>
      </c>
      <c r="N3902" t="s">
        <v>3507</v>
      </c>
      <c r="O3902" t="s">
        <v>7048</v>
      </c>
      <c r="P3902" t="s">
        <v>32</v>
      </c>
      <c r="Q3902" t="s">
        <v>53</v>
      </c>
      <c r="R3902" t="s">
        <v>7049</v>
      </c>
      <c r="S3902">
        <v>13.620000000000001</v>
      </c>
      <c r="T3902">
        <v>3</v>
      </c>
      <c r="U3902">
        <v>0</v>
      </c>
      <c r="V3902">
        <v>6.1289999999999996</v>
      </c>
      <c r="W3902" t="s">
        <v>10944</v>
      </c>
      <c r="X3902" t="s">
        <v>10942</v>
      </c>
      <c r="Y3902">
        <v>5</v>
      </c>
      <c r="Z3902" t="s">
        <v>10952</v>
      </c>
      <c r="AA3902">
        <v>0.44999999999999996</v>
      </c>
    </row>
    <row r="3903" spans="1:27" x14ac:dyDescent="0.35">
      <c r="A3903">
        <v>4649</v>
      </c>
      <c r="B3903" t="s">
        <v>6526</v>
      </c>
      <c r="C3903">
        <v>2014</v>
      </c>
      <c r="D3903" s="1">
        <v>41774</v>
      </c>
      <c r="E3903" s="1">
        <v>41779</v>
      </c>
      <c r="F3903" t="s">
        <v>23</v>
      </c>
      <c r="G3903" t="s">
        <v>2129</v>
      </c>
      <c r="H3903" t="s">
        <v>2130</v>
      </c>
      <c r="I3903" t="s">
        <v>26</v>
      </c>
      <c r="J3903" t="s">
        <v>27</v>
      </c>
      <c r="K3903" t="s">
        <v>3472</v>
      </c>
      <c r="L3903" t="s">
        <v>3473</v>
      </c>
      <c r="M3903">
        <v>98103</v>
      </c>
      <c r="N3903" t="s">
        <v>30</v>
      </c>
      <c r="O3903" t="s">
        <v>2176</v>
      </c>
      <c r="P3903" t="s">
        <v>32</v>
      </c>
      <c r="Q3903" t="s">
        <v>53</v>
      </c>
      <c r="R3903" t="s">
        <v>2177</v>
      </c>
      <c r="S3903">
        <v>440.18999999999994</v>
      </c>
      <c r="T3903">
        <v>9</v>
      </c>
      <c r="U3903">
        <v>0</v>
      </c>
      <c r="V3903">
        <v>206.88929999999996</v>
      </c>
      <c r="W3903" t="s">
        <v>10939</v>
      </c>
      <c r="X3903" t="s">
        <v>10942</v>
      </c>
      <c r="Y3903">
        <v>5</v>
      </c>
      <c r="Z3903" t="s">
        <v>10952</v>
      </c>
      <c r="AA3903">
        <v>0.47</v>
      </c>
    </row>
    <row r="3904" spans="1:27" x14ac:dyDescent="0.35">
      <c r="A3904">
        <v>4653</v>
      </c>
      <c r="B3904" t="s">
        <v>5790</v>
      </c>
      <c r="C3904">
        <v>2014</v>
      </c>
      <c r="D3904" s="1">
        <v>41688</v>
      </c>
      <c r="E3904" s="1">
        <v>41694</v>
      </c>
      <c r="F3904" t="s">
        <v>23</v>
      </c>
      <c r="G3904" t="s">
        <v>257</v>
      </c>
      <c r="H3904" t="s">
        <v>258</v>
      </c>
      <c r="I3904" t="s">
        <v>127</v>
      </c>
      <c r="J3904" t="s">
        <v>27</v>
      </c>
      <c r="K3904" t="s">
        <v>4054</v>
      </c>
      <c r="L3904" t="s">
        <v>3901</v>
      </c>
      <c r="M3904">
        <v>8861</v>
      </c>
      <c r="N3904" t="s">
        <v>3728</v>
      </c>
      <c r="O3904" t="s">
        <v>661</v>
      </c>
      <c r="P3904" t="s">
        <v>32</v>
      </c>
      <c r="Q3904" t="s">
        <v>53</v>
      </c>
      <c r="R3904" t="s">
        <v>662</v>
      </c>
      <c r="S3904">
        <v>11.76</v>
      </c>
      <c r="T3904">
        <v>2</v>
      </c>
      <c r="U3904">
        <v>0</v>
      </c>
      <c r="V3904">
        <v>5.7623999999999995</v>
      </c>
      <c r="W3904" t="s">
        <v>10939</v>
      </c>
      <c r="X3904" t="s">
        <v>10950</v>
      </c>
      <c r="Y3904">
        <v>2</v>
      </c>
      <c r="Z3904" t="s">
        <v>10955</v>
      </c>
      <c r="AA3904">
        <v>0.49</v>
      </c>
    </row>
    <row r="3905" spans="1:27" x14ac:dyDescent="0.35">
      <c r="A3905">
        <v>4750</v>
      </c>
      <c r="B3905" t="s">
        <v>7172</v>
      </c>
      <c r="C3905">
        <v>2013</v>
      </c>
      <c r="D3905" s="1">
        <v>41633</v>
      </c>
      <c r="E3905" s="1">
        <v>41634</v>
      </c>
      <c r="F3905" t="s">
        <v>56</v>
      </c>
      <c r="G3905" t="s">
        <v>4656</v>
      </c>
      <c r="H3905" t="s">
        <v>4657</v>
      </c>
      <c r="I3905" t="s">
        <v>26</v>
      </c>
      <c r="J3905" t="s">
        <v>27</v>
      </c>
      <c r="K3905" t="s">
        <v>3472</v>
      </c>
      <c r="L3905" t="s">
        <v>3473</v>
      </c>
      <c r="M3905">
        <v>98103</v>
      </c>
      <c r="N3905" t="s">
        <v>30</v>
      </c>
      <c r="O3905" t="s">
        <v>859</v>
      </c>
      <c r="P3905" t="s">
        <v>32</v>
      </c>
      <c r="Q3905" t="s">
        <v>53</v>
      </c>
      <c r="R3905" t="s">
        <v>860</v>
      </c>
      <c r="S3905">
        <v>33.4</v>
      </c>
      <c r="T3905">
        <v>5</v>
      </c>
      <c r="U3905">
        <v>0</v>
      </c>
      <c r="V3905">
        <v>16.032</v>
      </c>
      <c r="W3905" t="s">
        <v>10936</v>
      </c>
      <c r="X3905" t="s">
        <v>10940</v>
      </c>
      <c r="Y3905">
        <v>12</v>
      </c>
      <c r="Z3905" t="s">
        <v>10941</v>
      </c>
      <c r="AA3905">
        <v>0.48000000000000004</v>
      </c>
    </row>
    <row r="3906" spans="1:27" x14ac:dyDescent="0.35">
      <c r="A3906">
        <v>4784</v>
      </c>
      <c r="B3906" t="s">
        <v>7173</v>
      </c>
      <c r="C3906">
        <v>2014</v>
      </c>
      <c r="D3906" s="1">
        <v>41668</v>
      </c>
      <c r="E3906" s="1">
        <v>41672</v>
      </c>
      <c r="F3906" t="s">
        <v>23</v>
      </c>
      <c r="G3906" t="s">
        <v>4364</v>
      </c>
      <c r="H3906" t="s">
        <v>4365</v>
      </c>
      <c r="I3906" t="s">
        <v>38</v>
      </c>
      <c r="J3906" t="s">
        <v>27</v>
      </c>
      <c r="K3906" t="s">
        <v>4568</v>
      </c>
      <c r="L3906" t="s">
        <v>4569</v>
      </c>
      <c r="M3906">
        <v>67212</v>
      </c>
      <c r="N3906" t="s">
        <v>3479</v>
      </c>
      <c r="O3906" t="s">
        <v>2518</v>
      </c>
      <c r="P3906" t="s">
        <v>32</v>
      </c>
      <c r="Q3906" t="s">
        <v>53</v>
      </c>
      <c r="R3906" t="s">
        <v>2519</v>
      </c>
      <c r="S3906">
        <v>279.89999999999998</v>
      </c>
      <c r="T3906">
        <v>5</v>
      </c>
      <c r="U3906">
        <v>0</v>
      </c>
      <c r="V3906">
        <v>137.15100000000001</v>
      </c>
      <c r="W3906" t="s">
        <v>10939</v>
      </c>
      <c r="X3906" t="s">
        <v>10950</v>
      </c>
      <c r="Y3906">
        <v>1</v>
      </c>
      <c r="Z3906" t="s">
        <v>10951</v>
      </c>
      <c r="AA3906">
        <v>0.4900000000000001</v>
      </c>
    </row>
    <row r="3907" spans="1:27" x14ac:dyDescent="0.35">
      <c r="A3907">
        <v>4810</v>
      </c>
      <c r="B3907" t="s">
        <v>4546</v>
      </c>
      <c r="C3907">
        <v>2012</v>
      </c>
      <c r="D3907" s="1">
        <v>41270</v>
      </c>
      <c r="E3907" s="1">
        <v>41273</v>
      </c>
      <c r="F3907" t="s">
        <v>56</v>
      </c>
      <c r="G3907" t="s">
        <v>2895</v>
      </c>
      <c r="H3907" t="s">
        <v>2896</v>
      </c>
      <c r="I3907" t="s">
        <v>38</v>
      </c>
      <c r="J3907" t="s">
        <v>27</v>
      </c>
      <c r="K3907" t="s">
        <v>4052</v>
      </c>
      <c r="L3907" t="s">
        <v>3572</v>
      </c>
      <c r="M3907">
        <v>54703</v>
      </c>
      <c r="N3907" t="s">
        <v>3479</v>
      </c>
      <c r="O3907" t="s">
        <v>2176</v>
      </c>
      <c r="P3907" t="s">
        <v>32</v>
      </c>
      <c r="Q3907" t="s">
        <v>53</v>
      </c>
      <c r="R3907" t="s">
        <v>2177</v>
      </c>
      <c r="S3907">
        <v>195.64</v>
      </c>
      <c r="T3907">
        <v>4</v>
      </c>
      <c r="U3907">
        <v>0</v>
      </c>
      <c r="V3907">
        <v>91.950799999999987</v>
      </c>
      <c r="W3907" t="s">
        <v>10948</v>
      </c>
      <c r="X3907" t="s">
        <v>10940</v>
      </c>
      <c r="Y3907">
        <v>12</v>
      </c>
      <c r="Z3907" t="s">
        <v>10941</v>
      </c>
      <c r="AA3907">
        <v>0.47</v>
      </c>
    </row>
    <row r="3908" spans="1:27" x14ac:dyDescent="0.35">
      <c r="A3908">
        <v>4886</v>
      </c>
      <c r="B3908" t="s">
        <v>7174</v>
      </c>
      <c r="C3908">
        <v>2011</v>
      </c>
      <c r="D3908" s="1">
        <v>40893</v>
      </c>
      <c r="E3908" s="1">
        <v>40897</v>
      </c>
      <c r="F3908" t="s">
        <v>23</v>
      </c>
      <c r="G3908" t="s">
        <v>4356</v>
      </c>
      <c r="H3908" t="s">
        <v>4357</v>
      </c>
      <c r="I3908" t="s">
        <v>26</v>
      </c>
      <c r="J3908" t="s">
        <v>27</v>
      </c>
      <c r="K3908" t="s">
        <v>3477</v>
      </c>
      <c r="L3908" t="s">
        <v>3478</v>
      </c>
      <c r="M3908">
        <v>48227</v>
      </c>
      <c r="N3908" t="s">
        <v>3479</v>
      </c>
      <c r="O3908" t="s">
        <v>183</v>
      </c>
      <c r="P3908" t="s">
        <v>32</v>
      </c>
      <c r="Q3908" t="s">
        <v>53</v>
      </c>
      <c r="R3908" t="s">
        <v>184</v>
      </c>
      <c r="S3908">
        <v>114.2</v>
      </c>
      <c r="T3908">
        <v>5</v>
      </c>
      <c r="U3908">
        <v>0</v>
      </c>
      <c r="V3908">
        <v>52.531999999999996</v>
      </c>
      <c r="W3908" t="s">
        <v>10944</v>
      </c>
      <c r="X3908" t="s">
        <v>10940</v>
      </c>
      <c r="Y3908">
        <v>12</v>
      </c>
      <c r="Z3908" t="s">
        <v>10941</v>
      </c>
      <c r="AA3908">
        <v>0.45999999999999996</v>
      </c>
    </row>
    <row r="3909" spans="1:27" x14ac:dyDescent="0.35">
      <c r="A3909">
        <v>4892</v>
      </c>
      <c r="B3909" t="s">
        <v>5798</v>
      </c>
      <c r="C3909">
        <v>2013</v>
      </c>
      <c r="D3909" s="1">
        <v>41632</v>
      </c>
      <c r="E3909" s="1">
        <v>41639</v>
      </c>
      <c r="F3909" t="s">
        <v>23</v>
      </c>
      <c r="G3909" t="s">
        <v>205</v>
      </c>
      <c r="H3909" t="s">
        <v>206</v>
      </c>
      <c r="I3909" t="s">
        <v>26</v>
      </c>
      <c r="J3909" t="s">
        <v>27</v>
      </c>
      <c r="K3909" t="s">
        <v>3472</v>
      </c>
      <c r="L3909" t="s">
        <v>3473</v>
      </c>
      <c r="M3909">
        <v>98103</v>
      </c>
      <c r="N3909" t="s">
        <v>30</v>
      </c>
      <c r="O3909" t="s">
        <v>7132</v>
      </c>
      <c r="P3909" t="s">
        <v>32</v>
      </c>
      <c r="Q3909" t="s">
        <v>53</v>
      </c>
      <c r="R3909" t="s">
        <v>7133</v>
      </c>
      <c r="S3909">
        <v>37.94</v>
      </c>
      <c r="T3909">
        <v>2</v>
      </c>
      <c r="U3909">
        <v>0</v>
      </c>
      <c r="V3909">
        <v>18.211199999999998</v>
      </c>
      <c r="W3909" t="s">
        <v>10936</v>
      </c>
      <c r="X3909" t="s">
        <v>10940</v>
      </c>
      <c r="Y3909">
        <v>12</v>
      </c>
      <c r="Z3909" t="s">
        <v>10941</v>
      </c>
      <c r="AA3909">
        <v>0.48</v>
      </c>
    </row>
    <row r="3910" spans="1:27" x14ac:dyDescent="0.35">
      <c r="A3910">
        <v>4895</v>
      </c>
      <c r="B3910" t="s">
        <v>5798</v>
      </c>
      <c r="C3910">
        <v>2013</v>
      </c>
      <c r="D3910" s="1">
        <v>41632</v>
      </c>
      <c r="E3910" s="1">
        <v>41639</v>
      </c>
      <c r="F3910" t="s">
        <v>23</v>
      </c>
      <c r="G3910" t="s">
        <v>205</v>
      </c>
      <c r="H3910" t="s">
        <v>206</v>
      </c>
      <c r="I3910" t="s">
        <v>26</v>
      </c>
      <c r="J3910" t="s">
        <v>27</v>
      </c>
      <c r="K3910" t="s">
        <v>3472</v>
      </c>
      <c r="L3910" t="s">
        <v>3473</v>
      </c>
      <c r="M3910">
        <v>98103</v>
      </c>
      <c r="N3910" t="s">
        <v>30</v>
      </c>
      <c r="O3910" t="s">
        <v>2353</v>
      </c>
      <c r="P3910" t="s">
        <v>32</v>
      </c>
      <c r="Q3910" t="s">
        <v>53</v>
      </c>
      <c r="R3910" t="s">
        <v>2354</v>
      </c>
      <c r="S3910">
        <v>47.9</v>
      </c>
      <c r="T3910">
        <v>1</v>
      </c>
      <c r="U3910">
        <v>0</v>
      </c>
      <c r="V3910">
        <v>22.991999999999997</v>
      </c>
      <c r="W3910" t="s">
        <v>10936</v>
      </c>
      <c r="X3910" t="s">
        <v>10940</v>
      </c>
      <c r="Y3910">
        <v>12</v>
      </c>
      <c r="Z3910" t="s">
        <v>10941</v>
      </c>
      <c r="AA3910">
        <v>0.48</v>
      </c>
    </row>
    <row r="3911" spans="1:27" x14ac:dyDescent="0.35">
      <c r="A3911">
        <v>4922</v>
      </c>
      <c r="B3911" t="s">
        <v>4549</v>
      </c>
      <c r="C3911">
        <v>2014</v>
      </c>
      <c r="D3911" s="1">
        <v>41999</v>
      </c>
      <c r="E3911" s="1">
        <v>42003</v>
      </c>
      <c r="F3911" t="s">
        <v>45</v>
      </c>
      <c r="G3911" t="s">
        <v>3940</v>
      </c>
      <c r="H3911" t="s">
        <v>3941</v>
      </c>
      <c r="I3911" t="s">
        <v>127</v>
      </c>
      <c r="J3911" t="s">
        <v>27</v>
      </c>
      <c r="K3911" t="s">
        <v>4550</v>
      </c>
      <c r="L3911" t="s">
        <v>3594</v>
      </c>
      <c r="M3911">
        <v>35810</v>
      </c>
      <c r="N3911" t="s">
        <v>3507</v>
      </c>
      <c r="O3911" t="s">
        <v>3400</v>
      </c>
      <c r="P3911" t="s">
        <v>32</v>
      </c>
      <c r="Q3911" t="s">
        <v>53</v>
      </c>
      <c r="R3911" t="s">
        <v>3401</v>
      </c>
      <c r="S3911">
        <v>96.08</v>
      </c>
      <c r="T3911">
        <v>2</v>
      </c>
      <c r="U3911">
        <v>0</v>
      </c>
      <c r="V3911">
        <v>46.118399999999994</v>
      </c>
      <c r="W3911" t="s">
        <v>10939</v>
      </c>
      <c r="X3911" t="s">
        <v>10940</v>
      </c>
      <c r="Y3911">
        <v>12</v>
      </c>
      <c r="Z3911" t="s">
        <v>10941</v>
      </c>
      <c r="AA3911">
        <v>0.47999999999999993</v>
      </c>
    </row>
    <row r="3912" spans="1:27" x14ac:dyDescent="0.35">
      <c r="A3912">
        <v>4924</v>
      </c>
      <c r="B3912" t="s">
        <v>4549</v>
      </c>
      <c r="C3912">
        <v>2014</v>
      </c>
      <c r="D3912" s="1">
        <v>41999</v>
      </c>
      <c r="E3912" s="1">
        <v>42003</v>
      </c>
      <c r="F3912" t="s">
        <v>45</v>
      </c>
      <c r="G3912" t="s">
        <v>3940</v>
      </c>
      <c r="H3912" t="s">
        <v>3941</v>
      </c>
      <c r="I3912" t="s">
        <v>127</v>
      </c>
      <c r="J3912" t="s">
        <v>27</v>
      </c>
      <c r="K3912" t="s">
        <v>4550</v>
      </c>
      <c r="L3912" t="s">
        <v>3594</v>
      </c>
      <c r="M3912">
        <v>35810</v>
      </c>
      <c r="N3912" t="s">
        <v>3507</v>
      </c>
      <c r="O3912" t="s">
        <v>1807</v>
      </c>
      <c r="P3912" t="s">
        <v>32</v>
      </c>
      <c r="Q3912" t="s">
        <v>53</v>
      </c>
      <c r="R3912" t="s">
        <v>1808</v>
      </c>
      <c r="S3912">
        <v>629.09999999999991</v>
      </c>
      <c r="T3912">
        <v>6</v>
      </c>
      <c r="U3912">
        <v>0</v>
      </c>
      <c r="V3912">
        <v>301.96799999999996</v>
      </c>
      <c r="W3912" t="s">
        <v>10939</v>
      </c>
      <c r="X3912" t="s">
        <v>10940</v>
      </c>
      <c r="Y3912">
        <v>12</v>
      </c>
      <c r="Z3912" t="s">
        <v>10941</v>
      </c>
      <c r="AA3912">
        <v>0.48</v>
      </c>
    </row>
    <row r="3913" spans="1:27" x14ac:dyDescent="0.35">
      <c r="A3913">
        <v>4928</v>
      </c>
      <c r="B3913" t="s">
        <v>4338</v>
      </c>
      <c r="C3913">
        <v>2014</v>
      </c>
      <c r="D3913" s="1">
        <v>41975</v>
      </c>
      <c r="E3913" s="1">
        <v>41980</v>
      </c>
      <c r="F3913" t="s">
        <v>23</v>
      </c>
      <c r="G3913" t="s">
        <v>2438</v>
      </c>
      <c r="H3913" t="s">
        <v>2439</v>
      </c>
      <c r="I3913" t="s">
        <v>127</v>
      </c>
      <c r="J3913" t="s">
        <v>27</v>
      </c>
      <c r="K3913" t="s">
        <v>2910</v>
      </c>
      <c r="L3913" t="s">
        <v>3727</v>
      </c>
      <c r="M3913">
        <v>6824</v>
      </c>
      <c r="N3913" t="s">
        <v>3728</v>
      </c>
      <c r="O3913" t="s">
        <v>7085</v>
      </c>
      <c r="P3913" t="s">
        <v>32</v>
      </c>
      <c r="Q3913" t="s">
        <v>53</v>
      </c>
      <c r="R3913" t="s">
        <v>7086</v>
      </c>
      <c r="S3913">
        <v>19.440000000000001</v>
      </c>
      <c r="T3913">
        <v>3</v>
      </c>
      <c r="U3913">
        <v>0</v>
      </c>
      <c r="V3913">
        <v>9.3312000000000008</v>
      </c>
      <c r="W3913" t="s">
        <v>10939</v>
      </c>
      <c r="X3913" t="s">
        <v>10940</v>
      </c>
      <c r="Y3913">
        <v>12</v>
      </c>
      <c r="Z3913" t="s">
        <v>10941</v>
      </c>
      <c r="AA3913">
        <v>0.48000000000000004</v>
      </c>
    </row>
    <row r="3914" spans="1:27" x14ac:dyDescent="0.35">
      <c r="A3914">
        <v>4952</v>
      </c>
      <c r="B3914" t="s">
        <v>7175</v>
      </c>
      <c r="C3914">
        <v>2012</v>
      </c>
      <c r="D3914" s="1">
        <v>41069</v>
      </c>
      <c r="E3914" s="1">
        <v>41073</v>
      </c>
      <c r="F3914" t="s">
        <v>23</v>
      </c>
      <c r="G3914" t="s">
        <v>3201</v>
      </c>
      <c r="H3914" t="s">
        <v>3202</v>
      </c>
      <c r="I3914" t="s">
        <v>38</v>
      </c>
      <c r="J3914" t="s">
        <v>27</v>
      </c>
      <c r="K3914" t="s">
        <v>7065</v>
      </c>
      <c r="L3914" t="s">
        <v>3478</v>
      </c>
      <c r="M3914">
        <v>48073</v>
      </c>
      <c r="N3914" t="s">
        <v>3479</v>
      </c>
      <c r="O3914" t="s">
        <v>701</v>
      </c>
      <c r="P3914" t="s">
        <v>32</v>
      </c>
      <c r="Q3914" t="s">
        <v>53</v>
      </c>
      <c r="R3914" t="s">
        <v>702</v>
      </c>
      <c r="S3914">
        <v>12.96</v>
      </c>
      <c r="T3914">
        <v>2</v>
      </c>
      <c r="U3914">
        <v>0</v>
      </c>
      <c r="V3914">
        <v>6.2208000000000006</v>
      </c>
      <c r="W3914" t="s">
        <v>10948</v>
      </c>
      <c r="X3914" t="s">
        <v>10942</v>
      </c>
      <c r="Y3914">
        <v>6</v>
      </c>
      <c r="Z3914" t="s">
        <v>10946</v>
      </c>
      <c r="AA3914">
        <v>0.48000000000000004</v>
      </c>
    </row>
    <row r="3915" spans="1:27" x14ac:dyDescent="0.35">
      <c r="A3915">
        <v>4956</v>
      </c>
      <c r="B3915" t="s">
        <v>5326</v>
      </c>
      <c r="C3915">
        <v>2011</v>
      </c>
      <c r="D3915" s="1">
        <v>40703</v>
      </c>
      <c r="E3915" s="1">
        <v>40707</v>
      </c>
      <c r="F3915" t="s">
        <v>45</v>
      </c>
      <c r="G3915" t="s">
        <v>1616</v>
      </c>
      <c r="H3915" t="s">
        <v>1617</v>
      </c>
      <c r="I3915" t="s">
        <v>26</v>
      </c>
      <c r="J3915" t="s">
        <v>27</v>
      </c>
      <c r="K3915" t="s">
        <v>3526</v>
      </c>
      <c r="L3915" t="s">
        <v>3527</v>
      </c>
      <c r="M3915">
        <v>89031</v>
      </c>
      <c r="N3915" t="s">
        <v>30</v>
      </c>
      <c r="O3915" t="s">
        <v>962</v>
      </c>
      <c r="P3915" t="s">
        <v>32</v>
      </c>
      <c r="Q3915" t="s">
        <v>53</v>
      </c>
      <c r="R3915" t="s">
        <v>963</v>
      </c>
      <c r="S3915">
        <v>79.14</v>
      </c>
      <c r="T3915">
        <v>3</v>
      </c>
      <c r="U3915">
        <v>0</v>
      </c>
      <c r="V3915">
        <v>36.404399999999995</v>
      </c>
      <c r="W3915" t="s">
        <v>10944</v>
      </c>
      <c r="X3915" t="s">
        <v>10942</v>
      </c>
      <c r="Y3915">
        <v>6</v>
      </c>
      <c r="Z3915" t="s">
        <v>10946</v>
      </c>
      <c r="AA3915">
        <v>0.45999999999999996</v>
      </c>
    </row>
    <row r="3916" spans="1:27" x14ac:dyDescent="0.35">
      <c r="A3916">
        <v>4968</v>
      </c>
      <c r="B3916" t="s">
        <v>4166</v>
      </c>
      <c r="C3916">
        <v>2012</v>
      </c>
      <c r="D3916" s="1">
        <v>41123</v>
      </c>
      <c r="E3916" s="1">
        <v>41126</v>
      </c>
      <c r="F3916" t="s">
        <v>45</v>
      </c>
      <c r="G3916" t="s">
        <v>4167</v>
      </c>
      <c r="H3916" t="s">
        <v>4168</v>
      </c>
      <c r="I3916" t="s">
        <v>127</v>
      </c>
      <c r="J3916" t="s">
        <v>27</v>
      </c>
      <c r="K3916" t="s">
        <v>3837</v>
      </c>
      <c r="L3916" t="s">
        <v>3838</v>
      </c>
      <c r="M3916">
        <v>2908</v>
      </c>
      <c r="N3916" t="s">
        <v>3728</v>
      </c>
      <c r="O3916" t="s">
        <v>2613</v>
      </c>
      <c r="P3916" t="s">
        <v>32</v>
      </c>
      <c r="Q3916" t="s">
        <v>53</v>
      </c>
      <c r="R3916" t="s">
        <v>2614</v>
      </c>
      <c r="S3916">
        <v>8.4</v>
      </c>
      <c r="T3916">
        <v>2</v>
      </c>
      <c r="U3916">
        <v>0</v>
      </c>
      <c r="V3916">
        <v>4.1159999999999997</v>
      </c>
      <c r="W3916" t="s">
        <v>10948</v>
      </c>
      <c r="X3916" t="s">
        <v>10937</v>
      </c>
      <c r="Y3916">
        <v>8</v>
      </c>
      <c r="Z3916" t="s">
        <v>10954</v>
      </c>
      <c r="AA3916">
        <v>0.48999999999999994</v>
      </c>
    </row>
    <row r="3917" spans="1:27" x14ac:dyDescent="0.35">
      <c r="A3917">
        <v>5003</v>
      </c>
      <c r="B3917" t="s">
        <v>6527</v>
      </c>
      <c r="C3917">
        <v>2013</v>
      </c>
      <c r="D3917" s="1">
        <v>41419</v>
      </c>
      <c r="E3917" s="1">
        <v>41419</v>
      </c>
      <c r="F3917" t="s">
        <v>234</v>
      </c>
      <c r="G3917" t="s">
        <v>2094</v>
      </c>
      <c r="H3917" t="s">
        <v>2095</v>
      </c>
      <c r="I3917" t="s">
        <v>127</v>
      </c>
      <c r="J3917" t="s">
        <v>27</v>
      </c>
      <c r="K3917" t="s">
        <v>3665</v>
      </c>
      <c r="L3917" t="s">
        <v>3506</v>
      </c>
      <c r="M3917">
        <v>23602</v>
      </c>
      <c r="N3917" t="s">
        <v>3507</v>
      </c>
      <c r="O3917" t="s">
        <v>2353</v>
      </c>
      <c r="P3917" t="s">
        <v>32</v>
      </c>
      <c r="Q3917" t="s">
        <v>53</v>
      </c>
      <c r="R3917" t="s">
        <v>2354</v>
      </c>
      <c r="S3917">
        <v>191.6</v>
      </c>
      <c r="T3917">
        <v>4</v>
      </c>
      <c r="U3917">
        <v>0</v>
      </c>
      <c r="V3917">
        <v>91.967999999999989</v>
      </c>
      <c r="W3917" t="s">
        <v>10936</v>
      </c>
      <c r="X3917" t="s">
        <v>10942</v>
      </c>
      <c r="Y3917">
        <v>5</v>
      </c>
      <c r="Z3917" t="s">
        <v>10952</v>
      </c>
      <c r="AA3917">
        <v>0.48</v>
      </c>
    </row>
    <row r="3918" spans="1:27" x14ac:dyDescent="0.35">
      <c r="A3918">
        <v>5051</v>
      </c>
      <c r="B3918" t="s">
        <v>7176</v>
      </c>
      <c r="C3918">
        <v>2012</v>
      </c>
      <c r="D3918" s="1">
        <v>41170</v>
      </c>
      <c r="E3918" s="1">
        <v>41176</v>
      </c>
      <c r="F3918" t="s">
        <v>23</v>
      </c>
      <c r="G3918" t="s">
        <v>1096</v>
      </c>
      <c r="H3918" t="s">
        <v>1097</v>
      </c>
      <c r="I3918" t="s">
        <v>127</v>
      </c>
      <c r="J3918" t="s">
        <v>27</v>
      </c>
      <c r="K3918" t="s">
        <v>3677</v>
      </c>
      <c r="L3918" t="s">
        <v>3473</v>
      </c>
      <c r="M3918">
        <v>98198</v>
      </c>
      <c r="N3918" t="s">
        <v>30</v>
      </c>
      <c r="O3918" t="s">
        <v>506</v>
      </c>
      <c r="P3918" t="s">
        <v>32</v>
      </c>
      <c r="Q3918" t="s">
        <v>53</v>
      </c>
      <c r="R3918" t="s">
        <v>507</v>
      </c>
      <c r="S3918">
        <v>18.54</v>
      </c>
      <c r="T3918">
        <v>2</v>
      </c>
      <c r="U3918">
        <v>0</v>
      </c>
      <c r="V3918">
        <v>8.7137999999999991</v>
      </c>
      <c r="W3918" t="s">
        <v>10948</v>
      </c>
      <c r="X3918" t="s">
        <v>10937</v>
      </c>
      <c r="Y3918">
        <v>9</v>
      </c>
      <c r="Z3918" t="s">
        <v>10949</v>
      </c>
      <c r="AA3918">
        <v>0.47</v>
      </c>
    </row>
    <row r="3919" spans="1:27" x14ac:dyDescent="0.35">
      <c r="A3919">
        <v>5053</v>
      </c>
      <c r="B3919" t="s">
        <v>7177</v>
      </c>
      <c r="C3919">
        <v>2014</v>
      </c>
      <c r="D3919" s="1">
        <v>41779</v>
      </c>
      <c r="E3919" s="1">
        <v>41779</v>
      </c>
      <c r="F3919" t="s">
        <v>234</v>
      </c>
      <c r="G3919" t="s">
        <v>5512</v>
      </c>
      <c r="H3919" t="s">
        <v>5513</v>
      </c>
      <c r="I3919" t="s">
        <v>38</v>
      </c>
      <c r="J3919" t="s">
        <v>27</v>
      </c>
      <c r="K3919" t="s">
        <v>3829</v>
      </c>
      <c r="L3919" t="s">
        <v>3522</v>
      </c>
      <c r="M3919">
        <v>30318</v>
      </c>
      <c r="N3919" t="s">
        <v>3507</v>
      </c>
      <c r="O3919" t="s">
        <v>1714</v>
      </c>
      <c r="P3919" t="s">
        <v>32</v>
      </c>
      <c r="Q3919" t="s">
        <v>53</v>
      </c>
      <c r="R3919" t="s">
        <v>1715</v>
      </c>
      <c r="S3919">
        <v>195.64</v>
      </c>
      <c r="T3919">
        <v>4</v>
      </c>
      <c r="U3919">
        <v>0</v>
      </c>
      <c r="V3919">
        <v>91.950799999999987</v>
      </c>
      <c r="W3919" t="s">
        <v>10939</v>
      </c>
      <c r="X3919" t="s">
        <v>10942</v>
      </c>
      <c r="Y3919">
        <v>5</v>
      </c>
      <c r="Z3919" t="s">
        <v>10952</v>
      </c>
      <c r="AA3919">
        <v>0.47</v>
      </c>
    </row>
    <row r="3920" spans="1:27" x14ac:dyDescent="0.35">
      <c r="A3920">
        <v>5085</v>
      </c>
      <c r="B3920" t="s">
        <v>7178</v>
      </c>
      <c r="C3920">
        <v>2013</v>
      </c>
      <c r="D3920" s="1">
        <v>41432</v>
      </c>
      <c r="E3920" s="1">
        <v>41435</v>
      </c>
      <c r="F3920" t="s">
        <v>45</v>
      </c>
      <c r="G3920" t="s">
        <v>1141</v>
      </c>
      <c r="H3920" t="s">
        <v>1142</v>
      </c>
      <c r="I3920" t="s">
        <v>26</v>
      </c>
      <c r="J3920" t="s">
        <v>27</v>
      </c>
      <c r="K3920" t="s">
        <v>4114</v>
      </c>
      <c r="L3920" t="s">
        <v>3785</v>
      </c>
      <c r="M3920">
        <v>1852</v>
      </c>
      <c r="N3920" t="s">
        <v>3728</v>
      </c>
      <c r="O3920" t="s">
        <v>7130</v>
      </c>
      <c r="P3920" t="s">
        <v>32</v>
      </c>
      <c r="Q3920" t="s">
        <v>53</v>
      </c>
      <c r="R3920" t="s">
        <v>7131</v>
      </c>
      <c r="S3920">
        <v>105.52</v>
      </c>
      <c r="T3920">
        <v>4</v>
      </c>
      <c r="U3920">
        <v>0</v>
      </c>
      <c r="V3920">
        <v>48.539199999999994</v>
      </c>
      <c r="W3920" t="s">
        <v>10936</v>
      </c>
      <c r="X3920" t="s">
        <v>10942</v>
      </c>
      <c r="Y3920">
        <v>6</v>
      </c>
      <c r="Z3920" t="s">
        <v>10946</v>
      </c>
      <c r="AA3920">
        <v>0.45999999999999996</v>
      </c>
    </row>
    <row r="3921" spans="1:27" x14ac:dyDescent="0.35">
      <c r="A3921">
        <v>5123</v>
      </c>
      <c r="B3921" t="s">
        <v>5126</v>
      </c>
      <c r="C3921">
        <v>2011</v>
      </c>
      <c r="D3921" s="1">
        <v>40637</v>
      </c>
      <c r="E3921" s="1">
        <v>40641</v>
      </c>
      <c r="F3921" t="s">
        <v>23</v>
      </c>
      <c r="G3921" t="s">
        <v>2129</v>
      </c>
      <c r="H3921" t="s">
        <v>2130</v>
      </c>
      <c r="I3921" t="s">
        <v>26</v>
      </c>
      <c r="J3921" t="s">
        <v>27</v>
      </c>
      <c r="K3921" t="s">
        <v>3703</v>
      </c>
      <c r="L3921" t="s">
        <v>3704</v>
      </c>
      <c r="M3921">
        <v>70506</v>
      </c>
      <c r="N3921" t="s">
        <v>3507</v>
      </c>
      <c r="O3921" t="s">
        <v>7179</v>
      </c>
      <c r="P3921" t="s">
        <v>32</v>
      </c>
      <c r="Q3921" t="s">
        <v>53</v>
      </c>
      <c r="R3921" t="s">
        <v>7180</v>
      </c>
      <c r="S3921">
        <v>19.440000000000001</v>
      </c>
      <c r="T3921">
        <v>3</v>
      </c>
      <c r="U3921">
        <v>0</v>
      </c>
      <c r="V3921">
        <v>9.3312000000000008</v>
      </c>
      <c r="W3921" t="s">
        <v>10944</v>
      </c>
      <c r="X3921" t="s">
        <v>10942</v>
      </c>
      <c r="Y3921">
        <v>4</v>
      </c>
      <c r="Z3921" t="s">
        <v>10943</v>
      </c>
      <c r="AA3921">
        <v>0.48000000000000004</v>
      </c>
    </row>
    <row r="3922" spans="1:27" x14ac:dyDescent="0.35">
      <c r="A3922">
        <v>5124</v>
      </c>
      <c r="B3922" t="s">
        <v>5126</v>
      </c>
      <c r="C3922">
        <v>2011</v>
      </c>
      <c r="D3922" s="1">
        <v>40637</v>
      </c>
      <c r="E3922" s="1">
        <v>40641</v>
      </c>
      <c r="F3922" t="s">
        <v>23</v>
      </c>
      <c r="G3922" t="s">
        <v>2129</v>
      </c>
      <c r="H3922" t="s">
        <v>2130</v>
      </c>
      <c r="I3922" t="s">
        <v>26</v>
      </c>
      <c r="J3922" t="s">
        <v>27</v>
      </c>
      <c r="K3922" t="s">
        <v>3703</v>
      </c>
      <c r="L3922" t="s">
        <v>3704</v>
      </c>
      <c r="M3922">
        <v>70506</v>
      </c>
      <c r="N3922" t="s">
        <v>3507</v>
      </c>
      <c r="O3922" t="s">
        <v>472</v>
      </c>
      <c r="P3922" t="s">
        <v>32</v>
      </c>
      <c r="Q3922" t="s">
        <v>53</v>
      </c>
      <c r="R3922" t="s">
        <v>473</v>
      </c>
      <c r="S3922">
        <v>12.96</v>
      </c>
      <c r="T3922">
        <v>2</v>
      </c>
      <c r="U3922">
        <v>0</v>
      </c>
      <c r="V3922">
        <v>6.3504000000000005</v>
      </c>
      <c r="W3922" t="s">
        <v>10944</v>
      </c>
      <c r="X3922" t="s">
        <v>10942</v>
      </c>
      <c r="Y3922">
        <v>4</v>
      </c>
      <c r="Z3922" t="s">
        <v>10943</v>
      </c>
      <c r="AA3922">
        <v>0.49</v>
      </c>
    </row>
    <row r="3923" spans="1:27" x14ac:dyDescent="0.35">
      <c r="A3923">
        <v>5140</v>
      </c>
      <c r="B3923" t="s">
        <v>6422</v>
      </c>
      <c r="C3923">
        <v>2014</v>
      </c>
      <c r="D3923" s="1">
        <v>41912</v>
      </c>
      <c r="E3923" s="1">
        <v>41918</v>
      </c>
      <c r="F3923" t="s">
        <v>23</v>
      </c>
      <c r="G3923" t="s">
        <v>447</v>
      </c>
      <c r="H3923" t="s">
        <v>448</v>
      </c>
      <c r="I3923" t="s">
        <v>38</v>
      </c>
      <c r="J3923" t="s">
        <v>27</v>
      </c>
      <c r="K3923" t="s">
        <v>4654</v>
      </c>
      <c r="L3923" t="s">
        <v>3741</v>
      </c>
      <c r="M3923">
        <v>10550</v>
      </c>
      <c r="N3923" t="s">
        <v>3728</v>
      </c>
      <c r="O3923" t="s">
        <v>7181</v>
      </c>
      <c r="P3923" t="s">
        <v>32</v>
      </c>
      <c r="Q3923" t="s">
        <v>53</v>
      </c>
      <c r="R3923" t="s">
        <v>7182</v>
      </c>
      <c r="S3923">
        <v>51.550000000000004</v>
      </c>
      <c r="T3923">
        <v>5</v>
      </c>
      <c r="U3923">
        <v>0</v>
      </c>
      <c r="V3923">
        <v>24.2285</v>
      </c>
      <c r="W3923" t="s">
        <v>10939</v>
      </c>
      <c r="X3923" t="s">
        <v>10937</v>
      </c>
      <c r="Y3923">
        <v>9</v>
      </c>
      <c r="Z3923" t="s">
        <v>10949</v>
      </c>
      <c r="AA3923">
        <v>0.47</v>
      </c>
    </row>
    <row r="3924" spans="1:27" x14ac:dyDescent="0.35">
      <c r="A3924">
        <v>5166</v>
      </c>
      <c r="B3924" t="s">
        <v>4348</v>
      </c>
      <c r="C3924">
        <v>2011</v>
      </c>
      <c r="D3924" s="1">
        <v>40857</v>
      </c>
      <c r="E3924" s="1">
        <v>40863</v>
      </c>
      <c r="F3924" t="s">
        <v>23</v>
      </c>
      <c r="G3924" t="s">
        <v>4349</v>
      </c>
      <c r="H3924" t="s">
        <v>4350</v>
      </c>
      <c r="I3924" t="s">
        <v>38</v>
      </c>
      <c r="J3924" t="s">
        <v>27</v>
      </c>
      <c r="K3924" t="s">
        <v>4351</v>
      </c>
      <c r="L3924" t="s">
        <v>3478</v>
      </c>
      <c r="M3924">
        <v>48640</v>
      </c>
      <c r="N3924" t="s">
        <v>3479</v>
      </c>
      <c r="O3924" t="s">
        <v>7183</v>
      </c>
      <c r="P3924" t="s">
        <v>32</v>
      </c>
      <c r="Q3924" t="s">
        <v>53</v>
      </c>
      <c r="R3924" t="s">
        <v>7184</v>
      </c>
      <c r="S3924">
        <v>12.84</v>
      </c>
      <c r="T3924">
        <v>3</v>
      </c>
      <c r="U3924">
        <v>0</v>
      </c>
      <c r="V3924">
        <v>5.7779999999999987</v>
      </c>
      <c r="W3924" t="s">
        <v>10944</v>
      </c>
      <c r="X3924" t="s">
        <v>10940</v>
      </c>
      <c r="Y3924">
        <v>11</v>
      </c>
      <c r="Z3924" t="s">
        <v>10947</v>
      </c>
      <c r="AA3924">
        <v>0.4499999999999999</v>
      </c>
    </row>
    <row r="3925" spans="1:27" x14ac:dyDescent="0.35">
      <c r="A3925">
        <v>5167</v>
      </c>
      <c r="B3925" t="s">
        <v>4348</v>
      </c>
      <c r="C3925">
        <v>2011</v>
      </c>
      <c r="D3925" s="1">
        <v>40857</v>
      </c>
      <c r="E3925" s="1">
        <v>40863</v>
      </c>
      <c r="F3925" t="s">
        <v>23</v>
      </c>
      <c r="G3925" t="s">
        <v>4349</v>
      </c>
      <c r="H3925" t="s">
        <v>4350</v>
      </c>
      <c r="I3925" t="s">
        <v>38</v>
      </c>
      <c r="J3925" t="s">
        <v>27</v>
      </c>
      <c r="K3925" t="s">
        <v>4351</v>
      </c>
      <c r="L3925" t="s">
        <v>3478</v>
      </c>
      <c r="M3925">
        <v>48640</v>
      </c>
      <c r="N3925" t="s">
        <v>3479</v>
      </c>
      <c r="O3925" t="s">
        <v>3357</v>
      </c>
      <c r="P3925" t="s">
        <v>32</v>
      </c>
      <c r="Q3925" t="s">
        <v>53</v>
      </c>
      <c r="R3925" t="s">
        <v>3358</v>
      </c>
      <c r="S3925">
        <v>15.84</v>
      </c>
      <c r="T3925">
        <v>3</v>
      </c>
      <c r="U3925">
        <v>0</v>
      </c>
      <c r="V3925">
        <v>7.1280000000000001</v>
      </c>
      <c r="W3925" t="s">
        <v>10944</v>
      </c>
      <c r="X3925" t="s">
        <v>10940</v>
      </c>
      <c r="Y3925">
        <v>11</v>
      </c>
      <c r="Z3925" t="s">
        <v>10947</v>
      </c>
      <c r="AA3925">
        <v>0.45</v>
      </c>
    </row>
    <row r="3926" spans="1:27" x14ac:dyDescent="0.35">
      <c r="A3926">
        <v>5172</v>
      </c>
      <c r="B3926" t="s">
        <v>4173</v>
      </c>
      <c r="C3926">
        <v>2013</v>
      </c>
      <c r="D3926" s="1">
        <v>41422</v>
      </c>
      <c r="E3926" s="1">
        <v>41424</v>
      </c>
      <c r="F3926" t="s">
        <v>45</v>
      </c>
      <c r="G3926" t="s">
        <v>1022</v>
      </c>
      <c r="H3926" t="s">
        <v>1023</v>
      </c>
      <c r="I3926" t="s">
        <v>26</v>
      </c>
      <c r="J3926" t="s">
        <v>27</v>
      </c>
      <c r="K3926" t="s">
        <v>3477</v>
      </c>
      <c r="L3926" t="s">
        <v>3478</v>
      </c>
      <c r="M3926">
        <v>48205</v>
      </c>
      <c r="N3926" t="s">
        <v>3479</v>
      </c>
      <c r="O3926" t="s">
        <v>7185</v>
      </c>
      <c r="P3926" t="s">
        <v>32</v>
      </c>
      <c r="Q3926" t="s">
        <v>53</v>
      </c>
      <c r="R3926" t="s">
        <v>7186</v>
      </c>
      <c r="S3926">
        <v>144.12</v>
      </c>
      <c r="T3926">
        <v>3</v>
      </c>
      <c r="U3926">
        <v>0</v>
      </c>
      <c r="V3926">
        <v>69.177599999999984</v>
      </c>
      <c r="W3926" t="s">
        <v>10936</v>
      </c>
      <c r="X3926" t="s">
        <v>10942</v>
      </c>
      <c r="Y3926">
        <v>5</v>
      </c>
      <c r="Z3926" t="s">
        <v>10952</v>
      </c>
      <c r="AA3926">
        <v>0.47999999999999987</v>
      </c>
    </row>
    <row r="3927" spans="1:27" x14ac:dyDescent="0.35">
      <c r="A3927">
        <v>5173</v>
      </c>
      <c r="B3927" t="s">
        <v>4173</v>
      </c>
      <c r="C3927">
        <v>2013</v>
      </c>
      <c r="D3927" s="1">
        <v>41422</v>
      </c>
      <c r="E3927" s="1">
        <v>41424</v>
      </c>
      <c r="F3927" t="s">
        <v>45</v>
      </c>
      <c r="G3927" t="s">
        <v>1022</v>
      </c>
      <c r="H3927" t="s">
        <v>1023</v>
      </c>
      <c r="I3927" t="s">
        <v>26</v>
      </c>
      <c r="J3927" t="s">
        <v>27</v>
      </c>
      <c r="K3927" t="s">
        <v>3477</v>
      </c>
      <c r="L3927" t="s">
        <v>3478</v>
      </c>
      <c r="M3927">
        <v>48205</v>
      </c>
      <c r="N3927" t="s">
        <v>3479</v>
      </c>
      <c r="O3927" t="s">
        <v>1807</v>
      </c>
      <c r="P3927" t="s">
        <v>32</v>
      </c>
      <c r="Q3927" t="s">
        <v>53</v>
      </c>
      <c r="R3927" t="s">
        <v>1808</v>
      </c>
      <c r="S3927">
        <v>314.54999999999995</v>
      </c>
      <c r="T3927">
        <v>3</v>
      </c>
      <c r="U3927">
        <v>0</v>
      </c>
      <c r="V3927">
        <v>150.98399999999998</v>
      </c>
      <c r="W3927" t="s">
        <v>10936</v>
      </c>
      <c r="X3927" t="s">
        <v>10942</v>
      </c>
      <c r="Y3927">
        <v>5</v>
      </c>
      <c r="Z3927" t="s">
        <v>10952</v>
      </c>
      <c r="AA3927">
        <v>0.48</v>
      </c>
    </row>
    <row r="3928" spans="1:27" x14ac:dyDescent="0.35">
      <c r="A3928">
        <v>5182</v>
      </c>
      <c r="B3928" t="s">
        <v>6677</v>
      </c>
      <c r="C3928">
        <v>2014</v>
      </c>
      <c r="D3928" s="1">
        <v>41895</v>
      </c>
      <c r="E3928" s="1">
        <v>41898</v>
      </c>
      <c r="F3928" t="s">
        <v>56</v>
      </c>
      <c r="G3928" t="s">
        <v>1955</v>
      </c>
      <c r="H3928" t="s">
        <v>1956</v>
      </c>
      <c r="I3928" t="s">
        <v>26</v>
      </c>
      <c r="J3928" t="s">
        <v>27</v>
      </c>
      <c r="K3928" t="s">
        <v>5399</v>
      </c>
      <c r="L3928" t="s">
        <v>3838</v>
      </c>
      <c r="M3928">
        <v>2895</v>
      </c>
      <c r="N3928" t="s">
        <v>3728</v>
      </c>
      <c r="O3928" t="s">
        <v>7179</v>
      </c>
      <c r="P3928" t="s">
        <v>32</v>
      </c>
      <c r="Q3928" t="s">
        <v>53</v>
      </c>
      <c r="R3928" t="s">
        <v>7180</v>
      </c>
      <c r="S3928">
        <v>45.36</v>
      </c>
      <c r="T3928">
        <v>7</v>
      </c>
      <c r="U3928">
        <v>0</v>
      </c>
      <c r="V3928">
        <v>21.772800000000004</v>
      </c>
      <c r="W3928" t="s">
        <v>10939</v>
      </c>
      <c r="X3928" t="s">
        <v>10937</v>
      </c>
      <c r="Y3928">
        <v>9</v>
      </c>
      <c r="Z3928" t="s">
        <v>10949</v>
      </c>
      <c r="AA3928">
        <v>0.48000000000000009</v>
      </c>
    </row>
    <row r="3929" spans="1:27" x14ac:dyDescent="0.35">
      <c r="A3929">
        <v>5194</v>
      </c>
      <c r="B3929" t="s">
        <v>5327</v>
      </c>
      <c r="C3929">
        <v>2011</v>
      </c>
      <c r="D3929" s="1">
        <v>40875</v>
      </c>
      <c r="E3929" s="1">
        <v>40878</v>
      </c>
      <c r="F3929" t="s">
        <v>45</v>
      </c>
      <c r="G3929" t="s">
        <v>1375</v>
      </c>
      <c r="H3929" t="s">
        <v>1376</v>
      </c>
      <c r="I3929" t="s">
        <v>26</v>
      </c>
      <c r="J3929" t="s">
        <v>27</v>
      </c>
      <c r="K3929" t="s">
        <v>3938</v>
      </c>
      <c r="L3929" t="s">
        <v>4067</v>
      </c>
      <c r="M3929">
        <v>29203</v>
      </c>
      <c r="N3929" t="s">
        <v>3507</v>
      </c>
      <c r="O3929" t="s">
        <v>619</v>
      </c>
      <c r="P3929" t="s">
        <v>32</v>
      </c>
      <c r="Q3929" t="s">
        <v>53</v>
      </c>
      <c r="R3929" t="s">
        <v>620</v>
      </c>
      <c r="S3929">
        <v>85.96</v>
      </c>
      <c r="T3929">
        <v>7</v>
      </c>
      <c r="U3929">
        <v>0</v>
      </c>
      <c r="V3929">
        <v>40.401199999999996</v>
      </c>
      <c r="W3929" t="s">
        <v>10944</v>
      </c>
      <c r="X3929" t="s">
        <v>10940</v>
      </c>
      <c r="Y3929">
        <v>11</v>
      </c>
      <c r="Z3929" t="s">
        <v>10947</v>
      </c>
      <c r="AA3929">
        <v>0.47</v>
      </c>
    </row>
    <row r="3930" spans="1:27" x14ac:dyDescent="0.35">
      <c r="A3930">
        <v>5209</v>
      </c>
      <c r="B3930" t="s">
        <v>5806</v>
      </c>
      <c r="C3930">
        <v>2012</v>
      </c>
      <c r="D3930" s="1">
        <v>41164</v>
      </c>
      <c r="E3930" s="1">
        <v>41170</v>
      </c>
      <c r="F3930" t="s">
        <v>23</v>
      </c>
      <c r="G3930" t="s">
        <v>2394</v>
      </c>
      <c r="H3930" t="s">
        <v>2395</v>
      </c>
      <c r="I3930" t="s">
        <v>38</v>
      </c>
      <c r="J3930" t="s">
        <v>27</v>
      </c>
      <c r="K3930" t="s">
        <v>4291</v>
      </c>
      <c r="L3930" t="s">
        <v>3741</v>
      </c>
      <c r="M3930">
        <v>13021</v>
      </c>
      <c r="N3930" t="s">
        <v>3728</v>
      </c>
      <c r="O3930" t="s">
        <v>2376</v>
      </c>
      <c r="P3930" t="s">
        <v>32</v>
      </c>
      <c r="Q3930" t="s">
        <v>53</v>
      </c>
      <c r="R3930" t="s">
        <v>2377</v>
      </c>
      <c r="S3930">
        <v>28.900000000000002</v>
      </c>
      <c r="T3930">
        <v>5</v>
      </c>
      <c r="U3930">
        <v>0</v>
      </c>
      <c r="V3930">
        <v>14.161000000000001</v>
      </c>
      <c r="W3930" t="s">
        <v>10948</v>
      </c>
      <c r="X3930" t="s">
        <v>10937</v>
      </c>
      <c r="Y3930">
        <v>9</v>
      </c>
      <c r="Z3930" t="s">
        <v>10949</v>
      </c>
      <c r="AA3930">
        <v>0.49</v>
      </c>
    </row>
    <row r="3931" spans="1:27" x14ac:dyDescent="0.35">
      <c r="A3931">
        <v>5252</v>
      </c>
      <c r="B3931" t="s">
        <v>5128</v>
      </c>
      <c r="C3931">
        <v>2013</v>
      </c>
      <c r="D3931" s="1">
        <v>41621</v>
      </c>
      <c r="E3931" s="1">
        <v>41627</v>
      </c>
      <c r="F3931" t="s">
        <v>23</v>
      </c>
      <c r="G3931" t="s">
        <v>1968</v>
      </c>
      <c r="H3931" t="s">
        <v>1969</v>
      </c>
      <c r="I3931" t="s">
        <v>38</v>
      </c>
      <c r="J3931" t="s">
        <v>27</v>
      </c>
      <c r="K3931" t="s">
        <v>3521</v>
      </c>
      <c r="L3931" t="s">
        <v>3522</v>
      </c>
      <c r="M3931">
        <v>31907</v>
      </c>
      <c r="N3931" t="s">
        <v>3507</v>
      </c>
      <c r="O3931" t="s">
        <v>1896</v>
      </c>
      <c r="P3931" t="s">
        <v>32</v>
      </c>
      <c r="Q3931" t="s">
        <v>53</v>
      </c>
      <c r="R3931" t="s">
        <v>1897</v>
      </c>
      <c r="S3931">
        <v>49.12</v>
      </c>
      <c r="T3931">
        <v>4</v>
      </c>
      <c r="U3931">
        <v>0</v>
      </c>
      <c r="V3931">
        <v>23.086399999999998</v>
      </c>
      <c r="W3931" t="s">
        <v>10936</v>
      </c>
      <c r="X3931" t="s">
        <v>10940</v>
      </c>
      <c r="Y3931">
        <v>12</v>
      </c>
      <c r="Z3931" t="s">
        <v>10941</v>
      </c>
      <c r="AA3931">
        <v>0.47</v>
      </c>
    </row>
    <row r="3932" spans="1:27" x14ac:dyDescent="0.35">
      <c r="A3932">
        <v>5257</v>
      </c>
      <c r="B3932" t="s">
        <v>7187</v>
      </c>
      <c r="C3932">
        <v>2013</v>
      </c>
      <c r="D3932" s="1">
        <v>41495</v>
      </c>
      <c r="E3932" s="1">
        <v>41501</v>
      </c>
      <c r="F3932" t="s">
        <v>23</v>
      </c>
      <c r="G3932" t="s">
        <v>326</v>
      </c>
      <c r="H3932" t="s">
        <v>327</v>
      </c>
      <c r="I3932" t="s">
        <v>38</v>
      </c>
      <c r="J3932" t="s">
        <v>27</v>
      </c>
      <c r="K3932" t="s">
        <v>4041</v>
      </c>
      <c r="L3932" t="s">
        <v>3540</v>
      </c>
      <c r="M3932">
        <v>73120</v>
      </c>
      <c r="N3932" t="s">
        <v>3479</v>
      </c>
      <c r="O3932" t="s">
        <v>7164</v>
      </c>
      <c r="P3932" t="s">
        <v>32</v>
      </c>
      <c r="Q3932" t="s">
        <v>53</v>
      </c>
      <c r="R3932" t="s">
        <v>7165</v>
      </c>
      <c r="S3932">
        <v>10.56</v>
      </c>
      <c r="T3932">
        <v>2</v>
      </c>
      <c r="U3932">
        <v>0</v>
      </c>
      <c r="V3932">
        <v>4.7519999999999998</v>
      </c>
      <c r="W3932" t="s">
        <v>10936</v>
      </c>
      <c r="X3932" t="s">
        <v>10937</v>
      </c>
      <c r="Y3932">
        <v>8</v>
      </c>
      <c r="Z3932" t="s">
        <v>10954</v>
      </c>
      <c r="AA3932">
        <v>0.44999999999999996</v>
      </c>
    </row>
    <row r="3933" spans="1:27" x14ac:dyDescent="0.35">
      <c r="A3933">
        <v>5266</v>
      </c>
      <c r="B3933" t="s">
        <v>6277</v>
      </c>
      <c r="C3933">
        <v>2014</v>
      </c>
      <c r="D3933" s="1">
        <v>41913</v>
      </c>
      <c r="E3933" s="1">
        <v>41916</v>
      </c>
      <c r="F3933" t="s">
        <v>56</v>
      </c>
      <c r="G3933" t="s">
        <v>6278</v>
      </c>
      <c r="H3933" t="s">
        <v>6279</v>
      </c>
      <c r="I3933" t="s">
        <v>26</v>
      </c>
      <c r="J3933" t="s">
        <v>27</v>
      </c>
      <c r="K3933" t="s">
        <v>3472</v>
      </c>
      <c r="L3933" t="s">
        <v>3473</v>
      </c>
      <c r="M3933">
        <v>98103</v>
      </c>
      <c r="N3933" t="s">
        <v>30</v>
      </c>
      <c r="O3933" t="s">
        <v>661</v>
      </c>
      <c r="P3933" t="s">
        <v>32</v>
      </c>
      <c r="Q3933" t="s">
        <v>53</v>
      </c>
      <c r="R3933" t="s">
        <v>662</v>
      </c>
      <c r="S3933">
        <v>11.76</v>
      </c>
      <c r="T3933">
        <v>2</v>
      </c>
      <c r="U3933">
        <v>0</v>
      </c>
      <c r="V3933">
        <v>5.7623999999999995</v>
      </c>
      <c r="W3933" t="s">
        <v>10939</v>
      </c>
      <c r="X3933" t="s">
        <v>10940</v>
      </c>
      <c r="Y3933">
        <v>10</v>
      </c>
      <c r="Z3933" t="s">
        <v>10945</v>
      </c>
      <c r="AA3933">
        <v>0.49</v>
      </c>
    </row>
    <row r="3934" spans="1:27" x14ac:dyDescent="0.35">
      <c r="A3934">
        <v>5267</v>
      </c>
      <c r="B3934" t="s">
        <v>6277</v>
      </c>
      <c r="C3934">
        <v>2014</v>
      </c>
      <c r="D3934" s="1">
        <v>41913</v>
      </c>
      <c r="E3934" s="1">
        <v>41916</v>
      </c>
      <c r="F3934" t="s">
        <v>56</v>
      </c>
      <c r="G3934" t="s">
        <v>6278</v>
      </c>
      <c r="H3934" t="s">
        <v>6279</v>
      </c>
      <c r="I3934" t="s">
        <v>26</v>
      </c>
      <c r="J3934" t="s">
        <v>27</v>
      </c>
      <c r="K3934" t="s">
        <v>3472</v>
      </c>
      <c r="L3934" t="s">
        <v>3473</v>
      </c>
      <c r="M3934">
        <v>98103</v>
      </c>
      <c r="N3934" t="s">
        <v>30</v>
      </c>
      <c r="O3934" t="s">
        <v>7188</v>
      </c>
      <c r="P3934" t="s">
        <v>32</v>
      </c>
      <c r="Q3934" t="s">
        <v>53</v>
      </c>
      <c r="R3934" t="s">
        <v>7189</v>
      </c>
      <c r="S3934">
        <v>167.94</v>
      </c>
      <c r="T3934">
        <v>3</v>
      </c>
      <c r="U3934">
        <v>0</v>
      </c>
      <c r="V3934">
        <v>82.290599999999998</v>
      </c>
      <c r="W3934" t="s">
        <v>10939</v>
      </c>
      <c r="X3934" t="s">
        <v>10940</v>
      </c>
      <c r="Y3934">
        <v>10</v>
      </c>
      <c r="Z3934" t="s">
        <v>10945</v>
      </c>
      <c r="AA3934">
        <v>0.49</v>
      </c>
    </row>
    <row r="3935" spans="1:27" x14ac:dyDescent="0.35">
      <c r="A3935">
        <v>5279</v>
      </c>
      <c r="B3935" t="s">
        <v>7190</v>
      </c>
      <c r="C3935">
        <v>2011</v>
      </c>
      <c r="D3935" s="1">
        <v>40884</v>
      </c>
      <c r="E3935" s="1">
        <v>40890</v>
      </c>
      <c r="F3935" t="s">
        <v>23</v>
      </c>
      <c r="G3935" t="s">
        <v>1831</v>
      </c>
      <c r="H3935" t="s">
        <v>1832</v>
      </c>
      <c r="I3935" t="s">
        <v>38</v>
      </c>
      <c r="J3935" t="s">
        <v>27</v>
      </c>
      <c r="K3935" t="s">
        <v>3649</v>
      </c>
      <c r="L3935" t="s">
        <v>3506</v>
      </c>
      <c r="M3935">
        <v>23464</v>
      </c>
      <c r="N3935" t="s">
        <v>3507</v>
      </c>
      <c r="O3935" t="s">
        <v>962</v>
      </c>
      <c r="P3935" t="s">
        <v>32</v>
      </c>
      <c r="Q3935" t="s">
        <v>53</v>
      </c>
      <c r="R3935" t="s">
        <v>963</v>
      </c>
      <c r="S3935">
        <v>105.52</v>
      </c>
      <c r="T3935">
        <v>4</v>
      </c>
      <c r="U3935">
        <v>0</v>
      </c>
      <c r="V3935">
        <v>48.539199999999994</v>
      </c>
      <c r="W3935" t="s">
        <v>10944</v>
      </c>
      <c r="X3935" t="s">
        <v>10940</v>
      </c>
      <c r="Y3935">
        <v>12</v>
      </c>
      <c r="Z3935" t="s">
        <v>10941</v>
      </c>
      <c r="AA3935">
        <v>0.45999999999999996</v>
      </c>
    </row>
    <row r="3936" spans="1:27" x14ac:dyDescent="0.35">
      <c r="A3936">
        <v>5283</v>
      </c>
      <c r="B3936" t="s">
        <v>5544</v>
      </c>
      <c r="C3936">
        <v>2012</v>
      </c>
      <c r="D3936" s="1">
        <v>41157</v>
      </c>
      <c r="E3936" s="1">
        <v>41162</v>
      </c>
      <c r="F3936" t="s">
        <v>23</v>
      </c>
      <c r="G3936" t="s">
        <v>391</v>
      </c>
      <c r="H3936" t="s">
        <v>392</v>
      </c>
      <c r="I3936" t="s">
        <v>26</v>
      </c>
      <c r="J3936" t="s">
        <v>27</v>
      </c>
      <c r="K3936" t="s">
        <v>3689</v>
      </c>
      <c r="L3936" t="s">
        <v>3642</v>
      </c>
      <c r="M3936">
        <v>55901</v>
      </c>
      <c r="N3936" t="s">
        <v>3479</v>
      </c>
      <c r="O3936" t="s">
        <v>726</v>
      </c>
      <c r="P3936" t="s">
        <v>32</v>
      </c>
      <c r="Q3936" t="s">
        <v>53</v>
      </c>
      <c r="R3936" t="s">
        <v>1539</v>
      </c>
      <c r="S3936">
        <v>36.839999999999996</v>
      </c>
      <c r="T3936">
        <v>3</v>
      </c>
      <c r="U3936">
        <v>0</v>
      </c>
      <c r="V3936">
        <v>17.314799999999998</v>
      </c>
      <c r="W3936" t="s">
        <v>10948</v>
      </c>
      <c r="X3936" t="s">
        <v>10937</v>
      </c>
      <c r="Y3936">
        <v>9</v>
      </c>
      <c r="Z3936" t="s">
        <v>10949</v>
      </c>
      <c r="AA3936">
        <v>0.47</v>
      </c>
    </row>
    <row r="3937" spans="1:27" x14ac:dyDescent="0.35">
      <c r="A3937">
        <v>5324</v>
      </c>
      <c r="B3937" t="s">
        <v>7191</v>
      </c>
      <c r="C3937">
        <v>2014</v>
      </c>
      <c r="D3937" s="1">
        <v>41901</v>
      </c>
      <c r="E3937" s="1">
        <v>41906</v>
      </c>
      <c r="F3937" t="s">
        <v>45</v>
      </c>
      <c r="G3937" t="s">
        <v>2394</v>
      </c>
      <c r="H3937" t="s">
        <v>2395</v>
      </c>
      <c r="I3937" t="s">
        <v>38</v>
      </c>
      <c r="J3937" t="s">
        <v>27</v>
      </c>
      <c r="K3937" t="s">
        <v>7192</v>
      </c>
      <c r="L3937" t="s">
        <v>4210</v>
      </c>
      <c r="M3937">
        <v>68801</v>
      </c>
      <c r="N3937" t="s">
        <v>3479</v>
      </c>
      <c r="O3937" t="s">
        <v>1873</v>
      </c>
      <c r="P3937" t="s">
        <v>32</v>
      </c>
      <c r="Q3937" t="s">
        <v>53</v>
      </c>
      <c r="R3937" t="s">
        <v>1874</v>
      </c>
      <c r="S3937">
        <v>15.96</v>
      </c>
      <c r="T3937">
        <v>2</v>
      </c>
      <c r="U3937">
        <v>0</v>
      </c>
      <c r="V3937">
        <v>7.98</v>
      </c>
      <c r="W3937" t="s">
        <v>10939</v>
      </c>
      <c r="X3937" t="s">
        <v>10937</v>
      </c>
      <c r="Y3937">
        <v>9</v>
      </c>
      <c r="Z3937" t="s">
        <v>10949</v>
      </c>
      <c r="AA3937">
        <v>0.5</v>
      </c>
    </row>
    <row r="3938" spans="1:27" x14ac:dyDescent="0.35">
      <c r="A3938">
        <v>5335</v>
      </c>
      <c r="B3938" t="s">
        <v>5545</v>
      </c>
      <c r="C3938">
        <v>2011</v>
      </c>
      <c r="D3938" s="1">
        <v>40781</v>
      </c>
      <c r="E3938" s="1">
        <v>40787</v>
      </c>
      <c r="F3938" t="s">
        <v>23</v>
      </c>
      <c r="G3938" t="s">
        <v>5363</v>
      </c>
      <c r="H3938" t="s">
        <v>5364</v>
      </c>
      <c r="I3938" t="s">
        <v>38</v>
      </c>
      <c r="J3938" t="s">
        <v>27</v>
      </c>
      <c r="K3938" t="s">
        <v>3821</v>
      </c>
      <c r="L3938" t="s">
        <v>3822</v>
      </c>
      <c r="M3938">
        <v>19711</v>
      </c>
      <c r="N3938" t="s">
        <v>3728</v>
      </c>
      <c r="O3938" t="s">
        <v>7087</v>
      </c>
      <c r="P3938" t="s">
        <v>32</v>
      </c>
      <c r="Q3938" t="s">
        <v>53</v>
      </c>
      <c r="R3938" t="s">
        <v>7088</v>
      </c>
      <c r="S3938">
        <v>17.34</v>
      </c>
      <c r="T3938">
        <v>3</v>
      </c>
      <c r="U3938">
        <v>0</v>
      </c>
      <c r="V3938">
        <v>8.4966000000000008</v>
      </c>
      <c r="W3938" t="s">
        <v>10944</v>
      </c>
      <c r="X3938" t="s">
        <v>10937</v>
      </c>
      <c r="Y3938">
        <v>8</v>
      </c>
      <c r="Z3938" t="s">
        <v>10954</v>
      </c>
      <c r="AA3938">
        <v>0.49000000000000005</v>
      </c>
    </row>
    <row r="3939" spans="1:27" x14ac:dyDescent="0.35">
      <c r="A3939">
        <v>5336</v>
      </c>
      <c r="B3939" t="s">
        <v>5545</v>
      </c>
      <c r="C3939">
        <v>2011</v>
      </c>
      <c r="D3939" s="1">
        <v>40781</v>
      </c>
      <c r="E3939" s="1">
        <v>40787</v>
      </c>
      <c r="F3939" t="s">
        <v>23</v>
      </c>
      <c r="G3939" t="s">
        <v>5363</v>
      </c>
      <c r="H3939" t="s">
        <v>5364</v>
      </c>
      <c r="I3939" t="s">
        <v>38</v>
      </c>
      <c r="J3939" t="s">
        <v>27</v>
      </c>
      <c r="K3939" t="s">
        <v>3821</v>
      </c>
      <c r="L3939" t="s">
        <v>3822</v>
      </c>
      <c r="M3939">
        <v>19711</v>
      </c>
      <c r="N3939" t="s">
        <v>3728</v>
      </c>
      <c r="O3939" t="s">
        <v>7193</v>
      </c>
      <c r="P3939" t="s">
        <v>32</v>
      </c>
      <c r="Q3939" t="s">
        <v>53</v>
      </c>
      <c r="R3939" t="s">
        <v>7194</v>
      </c>
      <c r="S3939">
        <v>3.38</v>
      </c>
      <c r="T3939">
        <v>1</v>
      </c>
      <c r="U3939">
        <v>0</v>
      </c>
      <c r="V3939">
        <v>1.5547999999999997</v>
      </c>
      <c r="W3939" t="s">
        <v>10944</v>
      </c>
      <c r="X3939" t="s">
        <v>10937</v>
      </c>
      <c r="Y3939">
        <v>8</v>
      </c>
      <c r="Z3939" t="s">
        <v>10954</v>
      </c>
      <c r="AA3939">
        <v>0.45999999999999996</v>
      </c>
    </row>
    <row r="3940" spans="1:27" x14ac:dyDescent="0.35">
      <c r="A3940">
        <v>5350</v>
      </c>
      <c r="B3940" t="s">
        <v>6908</v>
      </c>
      <c r="C3940">
        <v>2012</v>
      </c>
      <c r="D3940" s="1">
        <v>40912</v>
      </c>
      <c r="E3940" s="1">
        <v>40918</v>
      </c>
      <c r="F3940" t="s">
        <v>23</v>
      </c>
      <c r="G3940" t="s">
        <v>1375</v>
      </c>
      <c r="H3940" t="s">
        <v>1376</v>
      </c>
      <c r="I3940" t="s">
        <v>26</v>
      </c>
      <c r="J3940" t="s">
        <v>27</v>
      </c>
      <c r="K3940" t="s">
        <v>5871</v>
      </c>
      <c r="L3940" t="s">
        <v>3642</v>
      </c>
      <c r="M3940">
        <v>55125</v>
      </c>
      <c r="N3940" t="s">
        <v>3479</v>
      </c>
      <c r="O3940" t="s">
        <v>1873</v>
      </c>
      <c r="P3940" t="s">
        <v>32</v>
      </c>
      <c r="Q3940" t="s">
        <v>53</v>
      </c>
      <c r="R3940" t="s">
        <v>1874</v>
      </c>
      <c r="S3940">
        <v>39.900000000000006</v>
      </c>
      <c r="T3940">
        <v>5</v>
      </c>
      <c r="U3940">
        <v>0</v>
      </c>
      <c r="V3940">
        <v>19.950000000000003</v>
      </c>
      <c r="W3940" t="s">
        <v>10948</v>
      </c>
      <c r="X3940" t="s">
        <v>10950</v>
      </c>
      <c r="Y3940">
        <v>1</v>
      </c>
      <c r="Z3940" t="s">
        <v>10951</v>
      </c>
      <c r="AA3940">
        <v>0.5</v>
      </c>
    </row>
    <row r="3941" spans="1:27" x14ac:dyDescent="0.35">
      <c r="A3941">
        <v>5396</v>
      </c>
      <c r="B3941" t="s">
        <v>7195</v>
      </c>
      <c r="C3941">
        <v>2011</v>
      </c>
      <c r="D3941" s="1">
        <v>40865</v>
      </c>
      <c r="E3941" s="1">
        <v>40868</v>
      </c>
      <c r="F3941" t="s">
        <v>45</v>
      </c>
      <c r="G3941" t="s">
        <v>2626</v>
      </c>
      <c r="H3941" t="s">
        <v>2627</v>
      </c>
      <c r="I3941" t="s">
        <v>26</v>
      </c>
      <c r="J3941" t="s">
        <v>27</v>
      </c>
      <c r="K3941" t="s">
        <v>3517</v>
      </c>
      <c r="L3941" t="s">
        <v>3465</v>
      </c>
      <c r="M3941">
        <v>84604</v>
      </c>
      <c r="N3941" t="s">
        <v>30</v>
      </c>
      <c r="O3941" t="s">
        <v>227</v>
      </c>
      <c r="P3941" t="s">
        <v>32</v>
      </c>
      <c r="Q3941" t="s">
        <v>53</v>
      </c>
      <c r="R3941" t="s">
        <v>228</v>
      </c>
      <c r="S3941">
        <v>21.98</v>
      </c>
      <c r="T3941">
        <v>7</v>
      </c>
      <c r="U3941">
        <v>0</v>
      </c>
      <c r="V3941">
        <v>9.8909999999999982</v>
      </c>
      <c r="W3941" t="s">
        <v>10944</v>
      </c>
      <c r="X3941" t="s">
        <v>10940</v>
      </c>
      <c r="Y3941">
        <v>11</v>
      </c>
      <c r="Z3941" t="s">
        <v>10947</v>
      </c>
      <c r="AA3941">
        <v>0.4499999999999999</v>
      </c>
    </row>
    <row r="3942" spans="1:27" x14ac:dyDescent="0.35">
      <c r="A3942">
        <v>5424</v>
      </c>
      <c r="B3942" t="s">
        <v>7196</v>
      </c>
      <c r="C3942">
        <v>2014</v>
      </c>
      <c r="D3942" s="1">
        <v>41947</v>
      </c>
      <c r="E3942" s="1">
        <v>41949</v>
      </c>
      <c r="F3942" t="s">
        <v>45</v>
      </c>
      <c r="G3942" t="s">
        <v>2450</v>
      </c>
      <c r="H3942" t="s">
        <v>2451</v>
      </c>
      <c r="I3942" t="s">
        <v>26</v>
      </c>
      <c r="J3942" t="s">
        <v>27</v>
      </c>
      <c r="K3942" t="s">
        <v>3625</v>
      </c>
      <c r="L3942" t="s">
        <v>3603</v>
      </c>
      <c r="M3942">
        <v>40475</v>
      </c>
      <c r="N3942" t="s">
        <v>3507</v>
      </c>
      <c r="O3942" t="s">
        <v>7197</v>
      </c>
      <c r="P3942" t="s">
        <v>32</v>
      </c>
      <c r="Q3942" t="s">
        <v>53</v>
      </c>
      <c r="R3942" t="s">
        <v>7198</v>
      </c>
      <c r="S3942">
        <v>26.400000000000002</v>
      </c>
      <c r="T3942">
        <v>5</v>
      </c>
      <c r="U3942">
        <v>0</v>
      </c>
      <c r="V3942">
        <v>11.879999999999999</v>
      </c>
      <c r="W3942" t="s">
        <v>10939</v>
      </c>
      <c r="X3942" t="s">
        <v>10940</v>
      </c>
      <c r="Y3942">
        <v>11</v>
      </c>
      <c r="Z3942" t="s">
        <v>10947</v>
      </c>
      <c r="AA3942">
        <v>0.4499999999999999</v>
      </c>
    </row>
    <row r="3943" spans="1:27" x14ac:dyDescent="0.35">
      <c r="A3943">
        <v>5478</v>
      </c>
      <c r="B3943" t="s">
        <v>5816</v>
      </c>
      <c r="C3943">
        <v>2014</v>
      </c>
      <c r="D3943" s="1">
        <v>41806</v>
      </c>
      <c r="E3943" s="1">
        <v>41809</v>
      </c>
      <c r="F3943" t="s">
        <v>56</v>
      </c>
      <c r="G3943" t="s">
        <v>5039</v>
      </c>
      <c r="H3943" t="s">
        <v>5040</v>
      </c>
      <c r="I3943" t="s">
        <v>127</v>
      </c>
      <c r="J3943" t="s">
        <v>27</v>
      </c>
      <c r="K3943" t="s">
        <v>5817</v>
      </c>
      <c r="L3943" t="s">
        <v>3642</v>
      </c>
      <c r="M3943">
        <v>55369</v>
      </c>
      <c r="N3943" t="s">
        <v>3479</v>
      </c>
      <c r="O3943" t="s">
        <v>1792</v>
      </c>
      <c r="P3943" t="s">
        <v>32</v>
      </c>
      <c r="Q3943" t="s">
        <v>53</v>
      </c>
      <c r="R3943" t="s">
        <v>1802</v>
      </c>
      <c r="S3943">
        <v>17.940000000000001</v>
      </c>
      <c r="T3943">
        <v>3</v>
      </c>
      <c r="U3943">
        <v>0</v>
      </c>
      <c r="V3943">
        <v>8.7906000000000013</v>
      </c>
      <c r="W3943" t="s">
        <v>10939</v>
      </c>
      <c r="X3943" t="s">
        <v>10942</v>
      </c>
      <c r="Y3943">
        <v>6</v>
      </c>
      <c r="Z3943" t="s">
        <v>10946</v>
      </c>
      <c r="AA3943">
        <v>0.49000000000000005</v>
      </c>
    </row>
    <row r="3944" spans="1:27" x14ac:dyDescent="0.35">
      <c r="A3944">
        <v>5535</v>
      </c>
      <c r="B3944" t="s">
        <v>5156</v>
      </c>
      <c r="C3944">
        <v>2013</v>
      </c>
      <c r="D3944" s="1">
        <v>41432</v>
      </c>
      <c r="E3944" s="1">
        <v>41433</v>
      </c>
      <c r="F3944" t="s">
        <v>56</v>
      </c>
      <c r="G3944" t="s">
        <v>1272</v>
      </c>
      <c r="H3944" t="s">
        <v>1273</v>
      </c>
      <c r="I3944" t="s">
        <v>38</v>
      </c>
      <c r="J3944" t="s">
        <v>27</v>
      </c>
      <c r="K3944" t="s">
        <v>4595</v>
      </c>
      <c r="L3944" t="s">
        <v>3631</v>
      </c>
      <c r="M3944">
        <v>72209</v>
      </c>
      <c r="N3944" t="s">
        <v>3507</v>
      </c>
      <c r="O3944" t="s">
        <v>2016</v>
      </c>
      <c r="P3944" t="s">
        <v>32</v>
      </c>
      <c r="Q3944" t="s">
        <v>53</v>
      </c>
      <c r="R3944" t="s">
        <v>2017</v>
      </c>
      <c r="S3944">
        <v>59.94</v>
      </c>
      <c r="T3944">
        <v>3</v>
      </c>
      <c r="U3944">
        <v>0</v>
      </c>
      <c r="V3944">
        <v>28.171799999999998</v>
      </c>
      <c r="W3944" t="s">
        <v>10936</v>
      </c>
      <c r="X3944" t="s">
        <v>10942</v>
      </c>
      <c r="Y3944">
        <v>6</v>
      </c>
      <c r="Z3944" t="s">
        <v>10946</v>
      </c>
      <c r="AA3944">
        <v>0.47</v>
      </c>
    </row>
    <row r="3945" spans="1:27" x14ac:dyDescent="0.35">
      <c r="A3945">
        <v>5538</v>
      </c>
      <c r="B3945" t="s">
        <v>5156</v>
      </c>
      <c r="C3945">
        <v>2013</v>
      </c>
      <c r="D3945" s="1">
        <v>41432</v>
      </c>
      <c r="E3945" s="1">
        <v>41433</v>
      </c>
      <c r="F3945" t="s">
        <v>56</v>
      </c>
      <c r="G3945" t="s">
        <v>1272</v>
      </c>
      <c r="H3945" t="s">
        <v>1273</v>
      </c>
      <c r="I3945" t="s">
        <v>38</v>
      </c>
      <c r="J3945" t="s">
        <v>27</v>
      </c>
      <c r="K3945" t="s">
        <v>4595</v>
      </c>
      <c r="L3945" t="s">
        <v>3631</v>
      </c>
      <c r="M3945">
        <v>72209</v>
      </c>
      <c r="N3945" t="s">
        <v>3507</v>
      </c>
      <c r="O3945" t="s">
        <v>7134</v>
      </c>
      <c r="P3945" t="s">
        <v>32</v>
      </c>
      <c r="Q3945" t="s">
        <v>53</v>
      </c>
      <c r="R3945" t="s">
        <v>7135</v>
      </c>
      <c r="S3945">
        <v>12.96</v>
      </c>
      <c r="T3945">
        <v>2</v>
      </c>
      <c r="U3945">
        <v>0</v>
      </c>
      <c r="V3945">
        <v>6.2208000000000006</v>
      </c>
      <c r="W3945" t="s">
        <v>10936</v>
      </c>
      <c r="X3945" t="s">
        <v>10942</v>
      </c>
      <c r="Y3945">
        <v>6</v>
      </c>
      <c r="Z3945" t="s">
        <v>10946</v>
      </c>
      <c r="AA3945">
        <v>0.48000000000000004</v>
      </c>
    </row>
    <row r="3946" spans="1:27" x14ac:dyDescent="0.35">
      <c r="A3946">
        <v>5559</v>
      </c>
      <c r="B3946" t="s">
        <v>5819</v>
      </c>
      <c r="C3946">
        <v>2012</v>
      </c>
      <c r="D3946" s="1">
        <v>41249</v>
      </c>
      <c r="E3946" s="1">
        <v>41253</v>
      </c>
      <c r="F3946" t="s">
        <v>23</v>
      </c>
      <c r="G3946" t="s">
        <v>3918</v>
      </c>
      <c r="H3946" t="s">
        <v>3919</v>
      </c>
      <c r="I3946" t="s">
        <v>38</v>
      </c>
      <c r="J3946" t="s">
        <v>27</v>
      </c>
      <c r="K3946" t="s">
        <v>3526</v>
      </c>
      <c r="L3946" t="s">
        <v>3527</v>
      </c>
      <c r="M3946">
        <v>89031</v>
      </c>
      <c r="N3946" t="s">
        <v>30</v>
      </c>
      <c r="O3946" t="s">
        <v>7199</v>
      </c>
      <c r="P3946" t="s">
        <v>32</v>
      </c>
      <c r="Q3946" t="s">
        <v>53</v>
      </c>
      <c r="R3946" t="s">
        <v>7200</v>
      </c>
      <c r="S3946">
        <v>6.48</v>
      </c>
      <c r="T3946">
        <v>1</v>
      </c>
      <c r="U3946">
        <v>0</v>
      </c>
      <c r="V3946">
        <v>3.1104000000000003</v>
      </c>
      <c r="W3946" t="s">
        <v>10948</v>
      </c>
      <c r="X3946" t="s">
        <v>10940</v>
      </c>
      <c r="Y3946">
        <v>12</v>
      </c>
      <c r="Z3946" t="s">
        <v>10941</v>
      </c>
      <c r="AA3946">
        <v>0.48000000000000004</v>
      </c>
    </row>
    <row r="3947" spans="1:27" x14ac:dyDescent="0.35">
      <c r="A3947">
        <v>5648</v>
      </c>
      <c r="B3947" t="s">
        <v>7201</v>
      </c>
      <c r="C3947">
        <v>2014</v>
      </c>
      <c r="D3947" s="1">
        <v>41946</v>
      </c>
      <c r="E3947" s="1">
        <v>41951</v>
      </c>
      <c r="F3947" t="s">
        <v>23</v>
      </c>
      <c r="G3947" t="s">
        <v>587</v>
      </c>
      <c r="H3947" t="s">
        <v>588</v>
      </c>
      <c r="I3947" t="s">
        <v>38</v>
      </c>
      <c r="J3947" t="s">
        <v>27</v>
      </c>
      <c r="K3947" t="s">
        <v>7094</v>
      </c>
      <c r="L3947" t="s">
        <v>3465</v>
      </c>
      <c r="M3947">
        <v>84106</v>
      </c>
      <c r="N3947" t="s">
        <v>30</v>
      </c>
      <c r="O3947" t="s">
        <v>3384</v>
      </c>
      <c r="P3947" t="s">
        <v>32</v>
      </c>
      <c r="Q3947" t="s">
        <v>53</v>
      </c>
      <c r="R3947" t="s">
        <v>3385</v>
      </c>
      <c r="S3947">
        <v>19.440000000000001</v>
      </c>
      <c r="T3947">
        <v>3</v>
      </c>
      <c r="U3947">
        <v>0</v>
      </c>
      <c r="V3947">
        <v>9.3312000000000008</v>
      </c>
      <c r="W3947" t="s">
        <v>10939</v>
      </c>
      <c r="X3947" t="s">
        <v>10940</v>
      </c>
      <c r="Y3947">
        <v>11</v>
      </c>
      <c r="Z3947" t="s">
        <v>10947</v>
      </c>
      <c r="AA3947">
        <v>0.48000000000000004</v>
      </c>
    </row>
    <row r="3948" spans="1:27" x14ac:dyDescent="0.35">
      <c r="A3948">
        <v>5675</v>
      </c>
      <c r="B3948" t="s">
        <v>7202</v>
      </c>
      <c r="C3948">
        <v>2013</v>
      </c>
      <c r="D3948" s="1">
        <v>41296</v>
      </c>
      <c r="E3948" s="1">
        <v>41301</v>
      </c>
      <c r="F3948" t="s">
        <v>23</v>
      </c>
      <c r="G3948" t="s">
        <v>3244</v>
      </c>
      <c r="H3948" t="s">
        <v>3245</v>
      </c>
      <c r="I3948" t="s">
        <v>38</v>
      </c>
      <c r="J3948" t="s">
        <v>27</v>
      </c>
      <c r="K3948" t="s">
        <v>3472</v>
      </c>
      <c r="L3948" t="s">
        <v>3473</v>
      </c>
      <c r="M3948">
        <v>98105</v>
      </c>
      <c r="N3948" t="s">
        <v>30</v>
      </c>
      <c r="O3948" t="s">
        <v>3454</v>
      </c>
      <c r="P3948" t="s">
        <v>32</v>
      </c>
      <c r="Q3948" t="s">
        <v>53</v>
      </c>
      <c r="R3948" t="s">
        <v>3455</v>
      </c>
      <c r="S3948">
        <v>12.96</v>
      </c>
      <c r="T3948">
        <v>2</v>
      </c>
      <c r="U3948">
        <v>0</v>
      </c>
      <c r="V3948">
        <v>6.2208000000000006</v>
      </c>
      <c r="W3948" t="s">
        <v>10936</v>
      </c>
      <c r="X3948" t="s">
        <v>10950</v>
      </c>
      <c r="Y3948">
        <v>1</v>
      </c>
      <c r="Z3948" t="s">
        <v>10951</v>
      </c>
      <c r="AA3948">
        <v>0.48000000000000004</v>
      </c>
    </row>
    <row r="3949" spans="1:27" x14ac:dyDescent="0.35">
      <c r="A3949">
        <v>5680</v>
      </c>
      <c r="B3949" t="s">
        <v>6489</v>
      </c>
      <c r="C3949">
        <v>2013</v>
      </c>
      <c r="D3949" s="1">
        <v>41484</v>
      </c>
      <c r="E3949" s="1">
        <v>41490</v>
      </c>
      <c r="F3949" t="s">
        <v>23</v>
      </c>
      <c r="G3949" t="s">
        <v>1977</v>
      </c>
      <c r="H3949" t="s">
        <v>1978</v>
      </c>
      <c r="I3949" t="s">
        <v>127</v>
      </c>
      <c r="J3949" t="s">
        <v>27</v>
      </c>
      <c r="K3949" t="s">
        <v>6339</v>
      </c>
      <c r="L3949" t="s">
        <v>3478</v>
      </c>
      <c r="M3949">
        <v>49423</v>
      </c>
      <c r="N3949" t="s">
        <v>3479</v>
      </c>
      <c r="O3949" t="s">
        <v>7203</v>
      </c>
      <c r="P3949" t="s">
        <v>32</v>
      </c>
      <c r="Q3949" t="s">
        <v>53</v>
      </c>
      <c r="R3949" t="s">
        <v>7204</v>
      </c>
      <c r="S3949">
        <v>109.92</v>
      </c>
      <c r="T3949">
        <v>2</v>
      </c>
      <c r="U3949">
        <v>0</v>
      </c>
      <c r="V3949">
        <v>53.860799999999998</v>
      </c>
      <c r="W3949" t="s">
        <v>10936</v>
      </c>
      <c r="X3949" t="s">
        <v>10937</v>
      </c>
      <c r="Y3949">
        <v>7</v>
      </c>
      <c r="Z3949" t="s">
        <v>10938</v>
      </c>
      <c r="AA3949">
        <v>0.49</v>
      </c>
    </row>
    <row r="3950" spans="1:27" x14ac:dyDescent="0.35">
      <c r="A3950">
        <v>5682</v>
      </c>
      <c r="B3950" t="s">
        <v>6925</v>
      </c>
      <c r="C3950">
        <v>2013</v>
      </c>
      <c r="D3950" s="1">
        <v>41542</v>
      </c>
      <c r="E3950" s="1">
        <v>41548</v>
      </c>
      <c r="F3950" t="s">
        <v>23</v>
      </c>
      <c r="G3950" t="s">
        <v>599</v>
      </c>
      <c r="H3950" t="s">
        <v>600</v>
      </c>
      <c r="I3950" t="s">
        <v>38</v>
      </c>
      <c r="J3950" t="s">
        <v>27</v>
      </c>
      <c r="K3950" t="s">
        <v>3706</v>
      </c>
      <c r="L3950" t="s">
        <v>3540</v>
      </c>
      <c r="M3950">
        <v>74012</v>
      </c>
      <c r="N3950" t="s">
        <v>3479</v>
      </c>
      <c r="O3950" t="s">
        <v>7014</v>
      </c>
      <c r="P3950" t="s">
        <v>32</v>
      </c>
      <c r="Q3950" t="s">
        <v>53</v>
      </c>
      <c r="R3950" t="s">
        <v>7015</v>
      </c>
      <c r="S3950">
        <v>6.48</v>
      </c>
      <c r="T3950">
        <v>1</v>
      </c>
      <c r="U3950">
        <v>0</v>
      </c>
      <c r="V3950">
        <v>3.1104000000000003</v>
      </c>
      <c r="W3950" t="s">
        <v>10936</v>
      </c>
      <c r="X3950" t="s">
        <v>10937</v>
      </c>
      <c r="Y3950">
        <v>9</v>
      </c>
      <c r="Z3950" t="s">
        <v>10949</v>
      </c>
      <c r="AA3950">
        <v>0.48000000000000004</v>
      </c>
    </row>
    <row r="3951" spans="1:27" x14ac:dyDescent="0.35">
      <c r="A3951">
        <v>5683</v>
      </c>
      <c r="B3951" t="s">
        <v>4855</v>
      </c>
      <c r="C3951">
        <v>2011</v>
      </c>
      <c r="D3951" s="1">
        <v>40635</v>
      </c>
      <c r="E3951" s="1">
        <v>40641</v>
      </c>
      <c r="F3951" t="s">
        <v>23</v>
      </c>
      <c r="G3951" t="s">
        <v>1128</v>
      </c>
      <c r="H3951" t="s">
        <v>1129</v>
      </c>
      <c r="I3951" t="s">
        <v>38</v>
      </c>
      <c r="J3951" t="s">
        <v>27</v>
      </c>
      <c r="K3951" t="s">
        <v>4787</v>
      </c>
      <c r="L3951" t="s">
        <v>3522</v>
      </c>
      <c r="M3951">
        <v>30605</v>
      </c>
      <c r="N3951" t="s">
        <v>3507</v>
      </c>
      <c r="O3951" t="s">
        <v>7205</v>
      </c>
      <c r="P3951" t="s">
        <v>32</v>
      </c>
      <c r="Q3951" t="s">
        <v>53</v>
      </c>
      <c r="R3951" t="s">
        <v>7206</v>
      </c>
      <c r="S3951">
        <v>15.84</v>
      </c>
      <c r="T3951">
        <v>3</v>
      </c>
      <c r="U3951">
        <v>0</v>
      </c>
      <c r="V3951">
        <v>7.1280000000000001</v>
      </c>
      <c r="W3951" t="s">
        <v>10944</v>
      </c>
      <c r="X3951" t="s">
        <v>10942</v>
      </c>
      <c r="Y3951">
        <v>4</v>
      </c>
      <c r="Z3951" t="s">
        <v>10943</v>
      </c>
      <c r="AA3951">
        <v>0.45</v>
      </c>
    </row>
    <row r="3952" spans="1:27" x14ac:dyDescent="0.35">
      <c r="A3952">
        <v>5692</v>
      </c>
      <c r="B3952" t="s">
        <v>4359</v>
      </c>
      <c r="C3952">
        <v>2012</v>
      </c>
      <c r="D3952" s="1">
        <v>41253</v>
      </c>
      <c r="E3952" s="1">
        <v>41259</v>
      </c>
      <c r="F3952" t="s">
        <v>23</v>
      </c>
      <c r="G3952" t="s">
        <v>2802</v>
      </c>
      <c r="H3952" t="s">
        <v>2803</v>
      </c>
      <c r="I3952" t="s">
        <v>26</v>
      </c>
      <c r="J3952" t="s">
        <v>27</v>
      </c>
      <c r="K3952" t="s">
        <v>3997</v>
      </c>
      <c r="L3952" t="s">
        <v>3849</v>
      </c>
      <c r="M3952">
        <v>21215</v>
      </c>
      <c r="N3952" t="s">
        <v>3728</v>
      </c>
      <c r="O3952" t="s">
        <v>2009</v>
      </c>
      <c r="P3952" t="s">
        <v>32</v>
      </c>
      <c r="Q3952" t="s">
        <v>53</v>
      </c>
      <c r="R3952" t="s">
        <v>2010</v>
      </c>
      <c r="S3952">
        <v>44.75</v>
      </c>
      <c r="T3952">
        <v>5</v>
      </c>
      <c r="U3952">
        <v>0</v>
      </c>
      <c r="V3952">
        <v>20.584999999999994</v>
      </c>
      <c r="W3952" t="s">
        <v>10948</v>
      </c>
      <c r="X3952" t="s">
        <v>10940</v>
      </c>
      <c r="Y3952">
        <v>12</v>
      </c>
      <c r="Z3952" t="s">
        <v>10941</v>
      </c>
      <c r="AA3952">
        <v>0.45999999999999985</v>
      </c>
    </row>
    <row r="3953" spans="1:27" x14ac:dyDescent="0.35">
      <c r="A3953">
        <v>5694</v>
      </c>
      <c r="B3953" t="s">
        <v>4359</v>
      </c>
      <c r="C3953">
        <v>2012</v>
      </c>
      <c r="D3953" s="1">
        <v>41253</v>
      </c>
      <c r="E3953" s="1">
        <v>41259</v>
      </c>
      <c r="F3953" t="s">
        <v>23</v>
      </c>
      <c r="G3953" t="s">
        <v>2802</v>
      </c>
      <c r="H3953" t="s">
        <v>2803</v>
      </c>
      <c r="I3953" t="s">
        <v>26</v>
      </c>
      <c r="J3953" t="s">
        <v>27</v>
      </c>
      <c r="K3953" t="s">
        <v>3997</v>
      </c>
      <c r="L3953" t="s">
        <v>3849</v>
      </c>
      <c r="M3953">
        <v>21215</v>
      </c>
      <c r="N3953" t="s">
        <v>3728</v>
      </c>
      <c r="O3953" t="s">
        <v>1113</v>
      </c>
      <c r="P3953" t="s">
        <v>32</v>
      </c>
      <c r="Q3953" t="s">
        <v>53</v>
      </c>
      <c r="R3953" t="s">
        <v>1114</v>
      </c>
      <c r="S3953">
        <v>26.400000000000002</v>
      </c>
      <c r="T3953">
        <v>5</v>
      </c>
      <c r="U3953">
        <v>0</v>
      </c>
      <c r="V3953">
        <v>12.672000000000001</v>
      </c>
      <c r="W3953" t="s">
        <v>10948</v>
      </c>
      <c r="X3953" t="s">
        <v>10940</v>
      </c>
      <c r="Y3953">
        <v>12</v>
      </c>
      <c r="Z3953" t="s">
        <v>10941</v>
      </c>
      <c r="AA3953">
        <v>0.48</v>
      </c>
    </row>
    <row r="3954" spans="1:27" x14ac:dyDescent="0.35">
      <c r="A3954">
        <v>5732</v>
      </c>
      <c r="B3954" t="s">
        <v>3952</v>
      </c>
      <c r="C3954">
        <v>2014</v>
      </c>
      <c r="D3954" s="1">
        <v>41982</v>
      </c>
      <c r="E3954" s="1">
        <v>41987</v>
      </c>
      <c r="F3954" t="s">
        <v>23</v>
      </c>
      <c r="G3954" t="s">
        <v>2005</v>
      </c>
      <c r="H3954" t="s">
        <v>2006</v>
      </c>
      <c r="I3954" t="s">
        <v>38</v>
      </c>
      <c r="J3954" t="s">
        <v>27</v>
      </c>
      <c r="K3954" t="s">
        <v>3953</v>
      </c>
      <c r="L3954" t="s">
        <v>3572</v>
      </c>
      <c r="M3954">
        <v>53711</v>
      </c>
      <c r="N3954" t="s">
        <v>3479</v>
      </c>
      <c r="O3954" t="s">
        <v>231</v>
      </c>
      <c r="P3954" t="s">
        <v>32</v>
      </c>
      <c r="Q3954" t="s">
        <v>53</v>
      </c>
      <c r="R3954" t="s">
        <v>232</v>
      </c>
      <c r="S3954">
        <v>27.52</v>
      </c>
      <c r="T3954">
        <v>4</v>
      </c>
      <c r="U3954">
        <v>0</v>
      </c>
      <c r="V3954">
        <v>12.659199999999998</v>
      </c>
      <c r="W3954" t="s">
        <v>10939</v>
      </c>
      <c r="X3954" t="s">
        <v>10940</v>
      </c>
      <c r="Y3954">
        <v>12</v>
      </c>
      <c r="Z3954" t="s">
        <v>10941</v>
      </c>
      <c r="AA3954">
        <v>0.45999999999999996</v>
      </c>
    </row>
    <row r="3955" spans="1:27" x14ac:dyDescent="0.35">
      <c r="A3955">
        <v>5770</v>
      </c>
      <c r="B3955" t="s">
        <v>6362</v>
      </c>
      <c r="C3955">
        <v>2012</v>
      </c>
      <c r="D3955" s="1">
        <v>40964</v>
      </c>
      <c r="E3955" s="1">
        <v>40969</v>
      </c>
      <c r="F3955" t="s">
        <v>23</v>
      </c>
      <c r="G3955" t="s">
        <v>5099</v>
      </c>
      <c r="H3955" t="s">
        <v>5100</v>
      </c>
      <c r="I3955" t="s">
        <v>38</v>
      </c>
      <c r="J3955" t="s">
        <v>27</v>
      </c>
      <c r="K3955" t="s">
        <v>5725</v>
      </c>
      <c r="L3955" t="s">
        <v>3785</v>
      </c>
      <c r="M3955">
        <v>1453</v>
      </c>
      <c r="N3955" t="s">
        <v>3728</v>
      </c>
      <c r="O3955" t="s">
        <v>52</v>
      </c>
      <c r="P3955" t="s">
        <v>32</v>
      </c>
      <c r="Q3955" t="s">
        <v>53</v>
      </c>
      <c r="R3955" t="s">
        <v>54</v>
      </c>
      <c r="S3955">
        <v>22.72</v>
      </c>
      <c r="T3955">
        <v>4</v>
      </c>
      <c r="U3955">
        <v>0</v>
      </c>
      <c r="V3955">
        <v>10.223999999999998</v>
      </c>
      <c r="W3955" t="s">
        <v>10948</v>
      </c>
      <c r="X3955" t="s">
        <v>10950</v>
      </c>
      <c r="Y3955">
        <v>2</v>
      </c>
      <c r="Z3955" t="s">
        <v>10955</v>
      </c>
      <c r="AA3955">
        <v>0.44999999999999996</v>
      </c>
    </row>
    <row r="3956" spans="1:27" x14ac:dyDescent="0.35">
      <c r="A3956">
        <v>5840</v>
      </c>
      <c r="B3956" t="s">
        <v>5330</v>
      </c>
      <c r="C3956">
        <v>2012</v>
      </c>
      <c r="D3956" s="1">
        <v>41174</v>
      </c>
      <c r="E3956" s="1">
        <v>41178</v>
      </c>
      <c r="F3956" t="s">
        <v>45</v>
      </c>
      <c r="G3956" t="s">
        <v>5331</v>
      </c>
      <c r="H3956" t="s">
        <v>5332</v>
      </c>
      <c r="I3956" t="s">
        <v>127</v>
      </c>
      <c r="J3956" t="s">
        <v>27</v>
      </c>
      <c r="K3956" t="s">
        <v>3768</v>
      </c>
      <c r="L3956" t="s">
        <v>3506</v>
      </c>
      <c r="M3956">
        <v>22204</v>
      </c>
      <c r="N3956" t="s">
        <v>3507</v>
      </c>
      <c r="O3956" t="s">
        <v>7085</v>
      </c>
      <c r="P3956" t="s">
        <v>32</v>
      </c>
      <c r="Q3956" t="s">
        <v>53</v>
      </c>
      <c r="R3956" t="s">
        <v>7086</v>
      </c>
      <c r="S3956">
        <v>32.400000000000006</v>
      </c>
      <c r="T3956">
        <v>5</v>
      </c>
      <c r="U3956">
        <v>0</v>
      </c>
      <c r="V3956">
        <v>15.552000000000001</v>
      </c>
      <c r="W3956" t="s">
        <v>10948</v>
      </c>
      <c r="X3956" t="s">
        <v>10937</v>
      </c>
      <c r="Y3956">
        <v>9</v>
      </c>
      <c r="Z3956" t="s">
        <v>10949</v>
      </c>
      <c r="AA3956">
        <v>0.48</v>
      </c>
    </row>
    <row r="3957" spans="1:27" x14ac:dyDescent="0.35">
      <c r="A3957">
        <v>5862</v>
      </c>
      <c r="B3957" t="s">
        <v>5968</v>
      </c>
      <c r="C3957">
        <v>2013</v>
      </c>
      <c r="D3957" s="1">
        <v>41396</v>
      </c>
      <c r="E3957" s="1">
        <v>41399</v>
      </c>
      <c r="F3957" t="s">
        <v>45</v>
      </c>
      <c r="G3957" t="s">
        <v>5650</v>
      </c>
      <c r="H3957" t="s">
        <v>5651</v>
      </c>
      <c r="I3957" t="s">
        <v>38</v>
      </c>
      <c r="J3957" t="s">
        <v>27</v>
      </c>
      <c r="K3957" t="s">
        <v>4595</v>
      </c>
      <c r="L3957" t="s">
        <v>3631</v>
      </c>
      <c r="M3957">
        <v>72209</v>
      </c>
      <c r="N3957" t="s">
        <v>3507</v>
      </c>
      <c r="O3957" t="s">
        <v>596</v>
      </c>
      <c r="P3957" t="s">
        <v>32</v>
      </c>
      <c r="Q3957" t="s">
        <v>53</v>
      </c>
      <c r="R3957" t="s">
        <v>597</v>
      </c>
      <c r="S3957">
        <v>109.92</v>
      </c>
      <c r="T3957">
        <v>2</v>
      </c>
      <c r="U3957">
        <v>0</v>
      </c>
      <c r="V3957">
        <v>53.860799999999998</v>
      </c>
      <c r="W3957" t="s">
        <v>10936</v>
      </c>
      <c r="X3957" t="s">
        <v>10942</v>
      </c>
      <c r="Y3957">
        <v>5</v>
      </c>
      <c r="Z3957" t="s">
        <v>10952</v>
      </c>
      <c r="AA3957">
        <v>0.49</v>
      </c>
    </row>
    <row r="3958" spans="1:27" x14ac:dyDescent="0.35">
      <c r="A3958">
        <v>5863</v>
      </c>
      <c r="B3958" t="s">
        <v>5968</v>
      </c>
      <c r="C3958">
        <v>2013</v>
      </c>
      <c r="D3958" s="1">
        <v>41396</v>
      </c>
      <c r="E3958" s="1">
        <v>41399</v>
      </c>
      <c r="F3958" t="s">
        <v>45</v>
      </c>
      <c r="G3958" t="s">
        <v>5650</v>
      </c>
      <c r="H3958" t="s">
        <v>5651</v>
      </c>
      <c r="I3958" t="s">
        <v>38</v>
      </c>
      <c r="J3958" t="s">
        <v>27</v>
      </c>
      <c r="K3958" t="s">
        <v>4595</v>
      </c>
      <c r="L3958" t="s">
        <v>3631</v>
      </c>
      <c r="M3958">
        <v>72209</v>
      </c>
      <c r="N3958" t="s">
        <v>3507</v>
      </c>
      <c r="O3958" t="s">
        <v>7207</v>
      </c>
      <c r="P3958" t="s">
        <v>32</v>
      </c>
      <c r="Q3958" t="s">
        <v>53</v>
      </c>
      <c r="R3958" t="s">
        <v>7208</v>
      </c>
      <c r="S3958">
        <v>19.440000000000001</v>
      </c>
      <c r="T3958">
        <v>3</v>
      </c>
      <c r="U3958">
        <v>0</v>
      </c>
      <c r="V3958">
        <v>9.3312000000000008</v>
      </c>
      <c r="W3958" t="s">
        <v>10936</v>
      </c>
      <c r="X3958" t="s">
        <v>10942</v>
      </c>
      <c r="Y3958">
        <v>5</v>
      </c>
      <c r="Z3958" t="s">
        <v>10952</v>
      </c>
      <c r="AA3958">
        <v>0.48000000000000004</v>
      </c>
    </row>
    <row r="3959" spans="1:27" x14ac:dyDescent="0.35">
      <c r="A3959">
        <v>5878</v>
      </c>
      <c r="B3959" t="s">
        <v>6219</v>
      </c>
      <c r="C3959">
        <v>2011</v>
      </c>
      <c r="D3959" s="1">
        <v>40684</v>
      </c>
      <c r="E3959" s="1">
        <v>40689</v>
      </c>
      <c r="F3959" t="s">
        <v>23</v>
      </c>
      <c r="G3959" t="s">
        <v>2037</v>
      </c>
      <c r="H3959" t="s">
        <v>2038</v>
      </c>
      <c r="I3959" t="s">
        <v>127</v>
      </c>
      <c r="J3959" t="s">
        <v>27</v>
      </c>
      <c r="K3959" t="s">
        <v>3993</v>
      </c>
      <c r="L3959" t="s">
        <v>3785</v>
      </c>
      <c r="M3959">
        <v>1841</v>
      </c>
      <c r="N3959" t="s">
        <v>3728</v>
      </c>
      <c r="O3959" t="s">
        <v>1792</v>
      </c>
      <c r="P3959" t="s">
        <v>32</v>
      </c>
      <c r="Q3959" t="s">
        <v>53</v>
      </c>
      <c r="R3959" t="s">
        <v>1802</v>
      </c>
      <c r="S3959">
        <v>17.940000000000001</v>
      </c>
      <c r="T3959">
        <v>3</v>
      </c>
      <c r="U3959">
        <v>0</v>
      </c>
      <c r="V3959">
        <v>8.7906000000000013</v>
      </c>
      <c r="W3959" t="s">
        <v>10944</v>
      </c>
      <c r="X3959" t="s">
        <v>10942</v>
      </c>
      <c r="Y3959">
        <v>5</v>
      </c>
      <c r="Z3959" t="s">
        <v>10952</v>
      </c>
      <c r="AA3959">
        <v>0.49000000000000005</v>
      </c>
    </row>
    <row r="3960" spans="1:27" x14ac:dyDescent="0.35">
      <c r="A3960">
        <v>5889</v>
      </c>
      <c r="B3960" t="s">
        <v>7209</v>
      </c>
      <c r="C3960">
        <v>2012</v>
      </c>
      <c r="D3960" s="1">
        <v>41036</v>
      </c>
      <c r="E3960" s="1">
        <v>41041</v>
      </c>
      <c r="F3960" t="s">
        <v>23</v>
      </c>
      <c r="G3960" t="s">
        <v>1341</v>
      </c>
      <c r="H3960" t="s">
        <v>1342</v>
      </c>
      <c r="I3960" t="s">
        <v>38</v>
      </c>
      <c r="J3960" t="s">
        <v>27</v>
      </c>
      <c r="K3960" t="s">
        <v>6534</v>
      </c>
      <c r="L3960" t="s">
        <v>3603</v>
      </c>
      <c r="M3960">
        <v>42301</v>
      </c>
      <c r="N3960" t="s">
        <v>3507</v>
      </c>
      <c r="O3960" t="s">
        <v>7210</v>
      </c>
      <c r="P3960" t="s">
        <v>32</v>
      </c>
      <c r="Q3960" t="s">
        <v>53</v>
      </c>
      <c r="R3960" t="s">
        <v>7211</v>
      </c>
      <c r="S3960">
        <v>45.68</v>
      </c>
      <c r="T3960">
        <v>2</v>
      </c>
      <c r="U3960">
        <v>0</v>
      </c>
      <c r="V3960">
        <v>21.012799999999999</v>
      </c>
      <c r="W3960" t="s">
        <v>10948</v>
      </c>
      <c r="X3960" t="s">
        <v>10942</v>
      </c>
      <c r="Y3960">
        <v>5</v>
      </c>
      <c r="Z3960" t="s">
        <v>10952</v>
      </c>
      <c r="AA3960">
        <v>0.45999999999999996</v>
      </c>
    </row>
    <row r="3961" spans="1:27" x14ac:dyDescent="0.35">
      <c r="A3961">
        <v>5977</v>
      </c>
      <c r="B3961" t="s">
        <v>5835</v>
      </c>
      <c r="C3961">
        <v>2014</v>
      </c>
      <c r="D3961" s="1">
        <v>41834</v>
      </c>
      <c r="E3961" s="1">
        <v>41838</v>
      </c>
      <c r="F3961" t="s">
        <v>23</v>
      </c>
      <c r="G3961" t="s">
        <v>4112</v>
      </c>
      <c r="H3961" t="s">
        <v>4113</v>
      </c>
      <c r="I3961" t="s">
        <v>26</v>
      </c>
      <c r="J3961" t="s">
        <v>27</v>
      </c>
      <c r="K3961" t="s">
        <v>5058</v>
      </c>
      <c r="L3961" t="s">
        <v>4569</v>
      </c>
      <c r="M3961">
        <v>66212</v>
      </c>
      <c r="N3961" t="s">
        <v>3479</v>
      </c>
      <c r="O3961" t="s">
        <v>7074</v>
      </c>
      <c r="P3961" t="s">
        <v>32</v>
      </c>
      <c r="Q3961" t="s">
        <v>53</v>
      </c>
      <c r="R3961" t="s">
        <v>7075</v>
      </c>
      <c r="S3961">
        <v>13.56</v>
      </c>
      <c r="T3961">
        <v>2</v>
      </c>
      <c r="U3961">
        <v>0</v>
      </c>
      <c r="V3961">
        <v>6.2375999999999996</v>
      </c>
      <c r="W3961" t="s">
        <v>10939</v>
      </c>
      <c r="X3961" t="s">
        <v>10937</v>
      </c>
      <c r="Y3961">
        <v>7</v>
      </c>
      <c r="Z3961" t="s">
        <v>10938</v>
      </c>
      <c r="AA3961">
        <v>0.45999999999999996</v>
      </c>
    </row>
    <row r="3962" spans="1:27" x14ac:dyDescent="0.35">
      <c r="A3962">
        <v>5988</v>
      </c>
      <c r="B3962" t="s">
        <v>3962</v>
      </c>
      <c r="C3962">
        <v>2013</v>
      </c>
      <c r="D3962" s="1">
        <v>41475</v>
      </c>
      <c r="E3962" s="1">
        <v>41481</v>
      </c>
      <c r="F3962" t="s">
        <v>23</v>
      </c>
      <c r="G3962" t="s">
        <v>3963</v>
      </c>
      <c r="H3962" t="s">
        <v>3964</v>
      </c>
      <c r="I3962" t="s">
        <v>38</v>
      </c>
      <c r="J3962" t="s">
        <v>27</v>
      </c>
      <c r="K3962" t="s">
        <v>3965</v>
      </c>
      <c r="L3962" t="s">
        <v>3557</v>
      </c>
      <c r="M3962">
        <v>39401</v>
      </c>
      <c r="N3962" t="s">
        <v>3507</v>
      </c>
      <c r="O3962" t="s">
        <v>1787</v>
      </c>
      <c r="P3962" t="s">
        <v>32</v>
      </c>
      <c r="Q3962" t="s">
        <v>53</v>
      </c>
      <c r="R3962" t="s">
        <v>1788</v>
      </c>
      <c r="S3962">
        <v>245.94</v>
      </c>
      <c r="T3962">
        <v>6</v>
      </c>
      <c r="U3962">
        <v>0</v>
      </c>
      <c r="V3962">
        <v>120.51060000000001</v>
      </c>
      <c r="W3962" t="s">
        <v>10936</v>
      </c>
      <c r="X3962" t="s">
        <v>10937</v>
      </c>
      <c r="Y3962">
        <v>7</v>
      </c>
      <c r="Z3962" t="s">
        <v>10938</v>
      </c>
      <c r="AA3962">
        <v>0.49000000000000005</v>
      </c>
    </row>
    <row r="3963" spans="1:27" x14ac:dyDescent="0.35">
      <c r="A3963">
        <v>6000</v>
      </c>
      <c r="B3963" t="s">
        <v>7212</v>
      </c>
      <c r="C3963">
        <v>2011</v>
      </c>
      <c r="D3963" s="1">
        <v>40887</v>
      </c>
      <c r="E3963" s="1">
        <v>40891</v>
      </c>
      <c r="F3963" t="s">
        <v>23</v>
      </c>
      <c r="G3963" t="s">
        <v>1784</v>
      </c>
      <c r="H3963" t="s">
        <v>1785</v>
      </c>
      <c r="I3963" t="s">
        <v>26</v>
      </c>
      <c r="J3963" t="s">
        <v>27</v>
      </c>
      <c r="K3963" t="s">
        <v>7213</v>
      </c>
      <c r="L3963" t="s">
        <v>3599</v>
      </c>
      <c r="M3963">
        <v>83605</v>
      </c>
      <c r="N3963" t="s">
        <v>30</v>
      </c>
      <c r="O3963" t="s">
        <v>1222</v>
      </c>
      <c r="P3963" t="s">
        <v>32</v>
      </c>
      <c r="Q3963" t="s">
        <v>53</v>
      </c>
      <c r="R3963" t="s">
        <v>1223</v>
      </c>
      <c r="S3963">
        <v>25.92</v>
      </c>
      <c r="T3963">
        <v>4</v>
      </c>
      <c r="U3963">
        <v>0</v>
      </c>
      <c r="V3963">
        <v>12.441600000000001</v>
      </c>
      <c r="W3963" t="s">
        <v>10944</v>
      </c>
      <c r="X3963" t="s">
        <v>10940</v>
      </c>
      <c r="Y3963">
        <v>12</v>
      </c>
      <c r="Z3963" t="s">
        <v>10941</v>
      </c>
      <c r="AA3963">
        <v>0.48000000000000004</v>
      </c>
    </row>
    <row r="3964" spans="1:27" x14ac:dyDescent="0.35">
      <c r="A3964">
        <v>6001</v>
      </c>
      <c r="B3964" t="s">
        <v>7212</v>
      </c>
      <c r="C3964">
        <v>2011</v>
      </c>
      <c r="D3964" s="1">
        <v>40887</v>
      </c>
      <c r="E3964" s="1">
        <v>40891</v>
      </c>
      <c r="F3964" t="s">
        <v>23</v>
      </c>
      <c r="G3964" t="s">
        <v>1784</v>
      </c>
      <c r="H3964" t="s">
        <v>1785</v>
      </c>
      <c r="I3964" t="s">
        <v>26</v>
      </c>
      <c r="J3964" t="s">
        <v>27</v>
      </c>
      <c r="K3964" t="s">
        <v>7213</v>
      </c>
      <c r="L3964" t="s">
        <v>3599</v>
      </c>
      <c r="M3964">
        <v>83605</v>
      </c>
      <c r="N3964" t="s">
        <v>30</v>
      </c>
      <c r="O3964" t="s">
        <v>3373</v>
      </c>
      <c r="P3964" t="s">
        <v>32</v>
      </c>
      <c r="Q3964" t="s">
        <v>53</v>
      </c>
      <c r="R3964" t="s">
        <v>3374</v>
      </c>
      <c r="S3964">
        <v>91.36</v>
      </c>
      <c r="T3964">
        <v>4</v>
      </c>
      <c r="U3964">
        <v>0</v>
      </c>
      <c r="V3964">
        <v>42.025599999999997</v>
      </c>
      <c r="W3964" t="s">
        <v>10944</v>
      </c>
      <c r="X3964" t="s">
        <v>10940</v>
      </c>
      <c r="Y3964">
        <v>12</v>
      </c>
      <c r="Z3964" t="s">
        <v>10941</v>
      </c>
      <c r="AA3964">
        <v>0.45999999999999996</v>
      </c>
    </row>
    <row r="3965" spans="1:27" x14ac:dyDescent="0.35">
      <c r="A3965">
        <v>6089</v>
      </c>
      <c r="B3965" t="s">
        <v>7214</v>
      </c>
      <c r="C3965">
        <v>2012</v>
      </c>
      <c r="D3965" s="1">
        <v>41073</v>
      </c>
      <c r="E3965" s="1">
        <v>41077</v>
      </c>
      <c r="F3965" t="s">
        <v>23</v>
      </c>
      <c r="G3965" t="s">
        <v>6118</v>
      </c>
      <c r="H3965" t="s">
        <v>6119</v>
      </c>
      <c r="I3965" t="s">
        <v>26</v>
      </c>
      <c r="J3965" t="s">
        <v>27</v>
      </c>
      <c r="K3965" t="s">
        <v>4108</v>
      </c>
      <c r="L3965" t="s">
        <v>3522</v>
      </c>
      <c r="M3965">
        <v>30076</v>
      </c>
      <c r="N3965" t="s">
        <v>3507</v>
      </c>
      <c r="O3965" t="s">
        <v>3361</v>
      </c>
      <c r="P3965" t="s">
        <v>32</v>
      </c>
      <c r="Q3965" t="s">
        <v>53</v>
      </c>
      <c r="R3965" t="s">
        <v>3362</v>
      </c>
      <c r="S3965">
        <v>6.48</v>
      </c>
      <c r="T3965">
        <v>1</v>
      </c>
      <c r="U3965">
        <v>0</v>
      </c>
      <c r="V3965">
        <v>3.1104000000000003</v>
      </c>
      <c r="W3965" t="s">
        <v>10948</v>
      </c>
      <c r="X3965" t="s">
        <v>10942</v>
      </c>
      <c r="Y3965">
        <v>6</v>
      </c>
      <c r="Z3965" t="s">
        <v>10946</v>
      </c>
      <c r="AA3965">
        <v>0.48000000000000004</v>
      </c>
    </row>
    <row r="3966" spans="1:27" x14ac:dyDescent="0.35">
      <c r="A3966">
        <v>6141</v>
      </c>
      <c r="B3966" t="s">
        <v>4858</v>
      </c>
      <c r="C3966">
        <v>2014</v>
      </c>
      <c r="D3966" s="1">
        <v>41830</v>
      </c>
      <c r="E3966" s="1">
        <v>41836</v>
      </c>
      <c r="F3966" t="s">
        <v>23</v>
      </c>
      <c r="G3966" t="s">
        <v>1413</v>
      </c>
      <c r="H3966" t="s">
        <v>1414</v>
      </c>
      <c r="I3966" t="s">
        <v>38</v>
      </c>
      <c r="J3966" t="s">
        <v>27</v>
      </c>
      <c r="K3966" t="s">
        <v>3726</v>
      </c>
      <c r="L3966" t="s">
        <v>3727</v>
      </c>
      <c r="M3966">
        <v>6040</v>
      </c>
      <c r="N3966" t="s">
        <v>3728</v>
      </c>
      <c r="O3966" t="s">
        <v>596</v>
      </c>
      <c r="P3966" t="s">
        <v>32</v>
      </c>
      <c r="Q3966" t="s">
        <v>53</v>
      </c>
      <c r="R3966" t="s">
        <v>597</v>
      </c>
      <c r="S3966">
        <v>274.8</v>
      </c>
      <c r="T3966">
        <v>5</v>
      </c>
      <c r="U3966">
        <v>0</v>
      </c>
      <c r="V3966">
        <v>134.65199999999999</v>
      </c>
      <c r="W3966" t="s">
        <v>10939</v>
      </c>
      <c r="X3966" t="s">
        <v>10937</v>
      </c>
      <c r="Y3966">
        <v>7</v>
      </c>
      <c r="Z3966" t="s">
        <v>10938</v>
      </c>
      <c r="AA3966">
        <v>0.48999999999999994</v>
      </c>
    </row>
    <row r="3967" spans="1:27" x14ac:dyDescent="0.35">
      <c r="A3967">
        <v>6145</v>
      </c>
      <c r="B3967" t="s">
        <v>7215</v>
      </c>
      <c r="C3967">
        <v>2014</v>
      </c>
      <c r="D3967" s="1">
        <v>41818</v>
      </c>
      <c r="E3967" s="1">
        <v>41822</v>
      </c>
      <c r="F3967" t="s">
        <v>23</v>
      </c>
      <c r="G3967" t="s">
        <v>1853</v>
      </c>
      <c r="H3967" t="s">
        <v>1854</v>
      </c>
      <c r="I3967" t="s">
        <v>38</v>
      </c>
      <c r="J3967" t="s">
        <v>27</v>
      </c>
      <c r="K3967" t="s">
        <v>4209</v>
      </c>
      <c r="L3967" t="s">
        <v>4210</v>
      </c>
      <c r="M3967">
        <v>68104</v>
      </c>
      <c r="N3967" t="s">
        <v>3479</v>
      </c>
      <c r="O3967" t="s">
        <v>626</v>
      </c>
      <c r="P3967" t="s">
        <v>32</v>
      </c>
      <c r="Q3967" t="s">
        <v>53</v>
      </c>
      <c r="R3967" t="s">
        <v>627</v>
      </c>
      <c r="S3967">
        <v>20.07</v>
      </c>
      <c r="T3967">
        <v>3</v>
      </c>
      <c r="U3967">
        <v>0</v>
      </c>
      <c r="V3967">
        <v>9.2321999999999989</v>
      </c>
      <c r="W3967" t="s">
        <v>10939</v>
      </c>
      <c r="X3967" t="s">
        <v>10942</v>
      </c>
      <c r="Y3967">
        <v>6</v>
      </c>
      <c r="Z3967" t="s">
        <v>10946</v>
      </c>
      <c r="AA3967">
        <v>0.45999999999999991</v>
      </c>
    </row>
    <row r="3968" spans="1:27" x14ac:dyDescent="0.35">
      <c r="A3968">
        <v>6170</v>
      </c>
      <c r="B3968" t="s">
        <v>7216</v>
      </c>
      <c r="C3968">
        <v>2011</v>
      </c>
      <c r="D3968" s="1">
        <v>40782</v>
      </c>
      <c r="E3968" s="1">
        <v>40785</v>
      </c>
      <c r="F3968" t="s">
        <v>45</v>
      </c>
      <c r="G3968" t="s">
        <v>1724</v>
      </c>
      <c r="H3968" t="s">
        <v>1725</v>
      </c>
      <c r="I3968" t="s">
        <v>38</v>
      </c>
      <c r="J3968" t="s">
        <v>27</v>
      </c>
      <c r="K3968" t="s">
        <v>3505</v>
      </c>
      <c r="L3968" t="s">
        <v>3506</v>
      </c>
      <c r="M3968">
        <v>22153</v>
      </c>
      <c r="N3968" t="s">
        <v>3507</v>
      </c>
      <c r="O3968" t="s">
        <v>859</v>
      </c>
      <c r="P3968" t="s">
        <v>32</v>
      </c>
      <c r="Q3968" t="s">
        <v>53</v>
      </c>
      <c r="R3968" t="s">
        <v>860</v>
      </c>
      <c r="S3968">
        <v>13.36</v>
      </c>
      <c r="T3968">
        <v>2</v>
      </c>
      <c r="U3968">
        <v>0</v>
      </c>
      <c r="V3968">
        <v>6.4127999999999998</v>
      </c>
      <c r="W3968" t="s">
        <v>10944</v>
      </c>
      <c r="X3968" t="s">
        <v>10937</v>
      </c>
      <c r="Y3968">
        <v>8</v>
      </c>
      <c r="Z3968" t="s">
        <v>10954</v>
      </c>
      <c r="AA3968">
        <v>0.48</v>
      </c>
    </row>
    <row r="3969" spans="1:27" x14ac:dyDescent="0.35">
      <c r="A3969">
        <v>6179</v>
      </c>
      <c r="B3969" t="s">
        <v>4363</v>
      </c>
      <c r="C3969">
        <v>2012</v>
      </c>
      <c r="D3969" s="1">
        <v>41173</v>
      </c>
      <c r="E3969" s="1">
        <v>41178</v>
      </c>
      <c r="F3969" t="s">
        <v>23</v>
      </c>
      <c r="G3969" t="s">
        <v>4364</v>
      </c>
      <c r="H3969" t="s">
        <v>4365</v>
      </c>
      <c r="I3969" t="s">
        <v>38</v>
      </c>
      <c r="J3969" t="s">
        <v>27</v>
      </c>
      <c r="K3969" t="s">
        <v>3938</v>
      </c>
      <c r="L3969" t="s">
        <v>4067</v>
      </c>
      <c r="M3969">
        <v>29203</v>
      </c>
      <c r="N3969" t="s">
        <v>3507</v>
      </c>
      <c r="O3969" t="s">
        <v>7217</v>
      </c>
      <c r="P3969" t="s">
        <v>32</v>
      </c>
      <c r="Q3969" t="s">
        <v>53</v>
      </c>
      <c r="R3969" t="s">
        <v>7218</v>
      </c>
      <c r="S3969">
        <v>23.92</v>
      </c>
      <c r="T3969">
        <v>4</v>
      </c>
      <c r="U3969">
        <v>0</v>
      </c>
      <c r="V3969">
        <v>11.720800000000001</v>
      </c>
      <c r="W3969" t="s">
        <v>10948</v>
      </c>
      <c r="X3969" t="s">
        <v>10937</v>
      </c>
      <c r="Y3969">
        <v>9</v>
      </c>
      <c r="Z3969" t="s">
        <v>10949</v>
      </c>
      <c r="AA3969">
        <v>0.49</v>
      </c>
    </row>
    <row r="3970" spans="1:27" x14ac:dyDescent="0.35">
      <c r="A3970">
        <v>6198</v>
      </c>
      <c r="B3970" t="s">
        <v>4863</v>
      </c>
      <c r="C3970">
        <v>2012</v>
      </c>
      <c r="D3970" s="1">
        <v>41226</v>
      </c>
      <c r="E3970" s="1">
        <v>41230</v>
      </c>
      <c r="F3970" t="s">
        <v>23</v>
      </c>
      <c r="G3970" t="s">
        <v>2725</v>
      </c>
      <c r="H3970" t="s">
        <v>2726</v>
      </c>
      <c r="I3970" t="s">
        <v>38</v>
      </c>
      <c r="J3970" t="s">
        <v>27</v>
      </c>
      <c r="K3970" t="s">
        <v>3521</v>
      </c>
      <c r="L3970" t="s">
        <v>3626</v>
      </c>
      <c r="M3970">
        <v>47201</v>
      </c>
      <c r="N3970" t="s">
        <v>3479</v>
      </c>
      <c r="O3970" t="s">
        <v>3413</v>
      </c>
      <c r="P3970" t="s">
        <v>32</v>
      </c>
      <c r="Q3970" t="s">
        <v>53</v>
      </c>
      <c r="R3970" t="s">
        <v>3414</v>
      </c>
      <c r="S3970">
        <v>63.769999999999996</v>
      </c>
      <c r="T3970">
        <v>7</v>
      </c>
      <c r="U3970">
        <v>0</v>
      </c>
      <c r="V3970">
        <v>28.696499999999993</v>
      </c>
      <c r="W3970" t="s">
        <v>10948</v>
      </c>
      <c r="X3970" t="s">
        <v>10940</v>
      </c>
      <c r="Y3970">
        <v>11</v>
      </c>
      <c r="Z3970" t="s">
        <v>10947</v>
      </c>
      <c r="AA3970">
        <v>0.4499999999999999</v>
      </c>
    </row>
    <row r="3971" spans="1:27" x14ac:dyDescent="0.35">
      <c r="A3971">
        <v>6200</v>
      </c>
      <c r="B3971" t="s">
        <v>4863</v>
      </c>
      <c r="C3971">
        <v>2012</v>
      </c>
      <c r="D3971" s="1">
        <v>41226</v>
      </c>
      <c r="E3971" s="1">
        <v>41230</v>
      </c>
      <c r="F3971" t="s">
        <v>23</v>
      </c>
      <c r="G3971" t="s">
        <v>2725</v>
      </c>
      <c r="H3971" t="s">
        <v>2726</v>
      </c>
      <c r="I3971" t="s">
        <v>38</v>
      </c>
      <c r="J3971" t="s">
        <v>27</v>
      </c>
      <c r="K3971" t="s">
        <v>3521</v>
      </c>
      <c r="L3971" t="s">
        <v>3626</v>
      </c>
      <c r="M3971">
        <v>47201</v>
      </c>
      <c r="N3971" t="s">
        <v>3479</v>
      </c>
      <c r="O3971" t="s">
        <v>7185</v>
      </c>
      <c r="P3971" t="s">
        <v>32</v>
      </c>
      <c r="Q3971" t="s">
        <v>53</v>
      </c>
      <c r="R3971" t="s">
        <v>7186</v>
      </c>
      <c r="S3971">
        <v>96.08</v>
      </c>
      <c r="T3971">
        <v>2</v>
      </c>
      <c r="U3971">
        <v>0</v>
      </c>
      <c r="V3971">
        <v>46.118399999999994</v>
      </c>
      <c r="W3971" t="s">
        <v>10948</v>
      </c>
      <c r="X3971" t="s">
        <v>10940</v>
      </c>
      <c r="Y3971">
        <v>11</v>
      </c>
      <c r="Z3971" t="s">
        <v>10947</v>
      </c>
      <c r="AA3971">
        <v>0.47999999999999993</v>
      </c>
    </row>
    <row r="3972" spans="1:27" x14ac:dyDescent="0.35">
      <c r="A3972">
        <v>6233</v>
      </c>
      <c r="B3972" t="s">
        <v>7219</v>
      </c>
      <c r="C3972">
        <v>2014</v>
      </c>
      <c r="D3972" s="1">
        <v>41894</v>
      </c>
      <c r="E3972" s="1">
        <v>41894</v>
      </c>
      <c r="F3972" t="s">
        <v>234</v>
      </c>
      <c r="G3972" t="s">
        <v>5260</v>
      </c>
      <c r="H3972" t="s">
        <v>5261</v>
      </c>
      <c r="I3972" t="s">
        <v>38</v>
      </c>
      <c r="J3972" t="s">
        <v>27</v>
      </c>
      <c r="K3972" t="s">
        <v>3472</v>
      </c>
      <c r="L3972" t="s">
        <v>3473</v>
      </c>
      <c r="M3972">
        <v>98105</v>
      </c>
      <c r="N3972" t="s">
        <v>30</v>
      </c>
      <c r="O3972" t="s">
        <v>59</v>
      </c>
      <c r="P3972" t="s">
        <v>32</v>
      </c>
      <c r="Q3972" t="s">
        <v>53</v>
      </c>
      <c r="R3972" t="s">
        <v>60</v>
      </c>
      <c r="S3972">
        <v>19.440000000000001</v>
      </c>
      <c r="T3972">
        <v>3</v>
      </c>
      <c r="U3972">
        <v>0</v>
      </c>
      <c r="V3972">
        <v>9.3312000000000008</v>
      </c>
      <c r="W3972" t="s">
        <v>10939</v>
      </c>
      <c r="X3972" t="s">
        <v>10937</v>
      </c>
      <c r="Y3972">
        <v>9</v>
      </c>
      <c r="Z3972" t="s">
        <v>10949</v>
      </c>
      <c r="AA3972">
        <v>0.48000000000000004</v>
      </c>
    </row>
    <row r="3973" spans="1:27" x14ac:dyDescent="0.35">
      <c r="A3973">
        <v>6234</v>
      </c>
      <c r="B3973" t="s">
        <v>7219</v>
      </c>
      <c r="C3973">
        <v>2014</v>
      </c>
      <c r="D3973" s="1">
        <v>41894</v>
      </c>
      <c r="E3973" s="1">
        <v>41894</v>
      </c>
      <c r="F3973" t="s">
        <v>234</v>
      </c>
      <c r="G3973" t="s">
        <v>5260</v>
      </c>
      <c r="H3973" t="s">
        <v>5261</v>
      </c>
      <c r="I3973" t="s">
        <v>38</v>
      </c>
      <c r="J3973" t="s">
        <v>27</v>
      </c>
      <c r="K3973" t="s">
        <v>3472</v>
      </c>
      <c r="L3973" t="s">
        <v>3473</v>
      </c>
      <c r="M3973">
        <v>98105</v>
      </c>
      <c r="N3973" t="s">
        <v>30</v>
      </c>
      <c r="O3973" t="s">
        <v>1754</v>
      </c>
      <c r="P3973" t="s">
        <v>32</v>
      </c>
      <c r="Q3973" t="s">
        <v>53</v>
      </c>
      <c r="R3973" t="s">
        <v>1755</v>
      </c>
      <c r="S3973">
        <v>71.28</v>
      </c>
      <c r="T3973">
        <v>11</v>
      </c>
      <c r="U3973">
        <v>0</v>
      </c>
      <c r="V3973">
        <v>34.214400000000005</v>
      </c>
      <c r="W3973" t="s">
        <v>10939</v>
      </c>
      <c r="X3973" t="s">
        <v>10937</v>
      </c>
      <c r="Y3973">
        <v>9</v>
      </c>
      <c r="Z3973" t="s">
        <v>10949</v>
      </c>
      <c r="AA3973">
        <v>0.48000000000000004</v>
      </c>
    </row>
    <row r="3974" spans="1:27" x14ac:dyDescent="0.35">
      <c r="A3974">
        <v>6251</v>
      </c>
      <c r="B3974" t="s">
        <v>5568</v>
      </c>
      <c r="C3974">
        <v>2014</v>
      </c>
      <c r="D3974" s="1">
        <v>41789</v>
      </c>
      <c r="E3974" s="1">
        <v>41795</v>
      </c>
      <c r="F3974" t="s">
        <v>23</v>
      </c>
      <c r="G3974" t="s">
        <v>1589</v>
      </c>
      <c r="H3974" t="s">
        <v>1590</v>
      </c>
      <c r="I3974" t="s">
        <v>38</v>
      </c>
      <c r="J3974" t="s">
        <v>27</v>
      </c>
      <c r="K3974" t="s">
        <v>3521</v>
      </c>
      <c r="L3974" t="s">
        <v>3626</v>
      </c>
      <c r="M3974">
        <v>47201</v>
      </c>
      <c r="N3974" t="s">
        <v>3479</v>
      </c>
      <c r="O3974" t="s">
        <v>1873</v>
      </c>
      <c r="P3974" t="s">
        <v>32</v>
      </c>
      <c r="Q3974" t="s">
        <v>53</v>
      </c>
      <c r="R3974" t="s">
        <v>1874</v>
      </c>
      <c r="S3974">
        <v>7.98</v>
      </c>
      <c r="T3974">
        <v>1</v>
      </c>
      <c r="U3974">
        <v>0</v>
      </c>
      <c r="V3974">
        <v>3.99</v>
      </c>
      <c r="W3974" t="s">
        <v>10939</v>
      </c>
      <c r="X3974" t="s">
        <v>10942</v>
      </c>
      <c r="Y3974">
        <v>5</v>
      </c>
      <c r="Z3974" t="s">
        <v>10952</v>
      </c>
      <c r="AA3974">
        <v>0.5</v>
      </c>
    </row>
    <row r="3975" spans="1:27" x14ac:dyDescent="0.35">
      <c r="A3975">
        <v>6253</v>
      </c>
      <c r="B3975" t="s">
        <v>4581</v>
      </c>
      <c r="C3975">
        <v>2011</v>
      </c>
      <c r="D3975" s="1">
        <v>40640</v>
      </c>
      <c r="E3975" s="1">
        <v>40640</v>
      </c>
      <c r="F3975" t="s">
        <v>234</v>
      </c>
      <c r="G3975" t="s">
        <v>4582</v>
      </c>
      <c r="H3975" t="s">
        <v>4583</v>
      </c>
      <c r="I3975" t="s">
        <v>127</v>
      </c>
      <c r="J3975" t="s">
        <v>27</v>
      </c>
      <c r="K3975" t="s">
        <v>4163</v>
      </c>
      <c r="L3975" t="s">
        <v>3522</v>
      </c>
      <c r="M3975">
        <v>30062</v>
      </c>
      <c r="N3975" t="s">
        <v>3507</v>
      </c>
      <c r="O3975" t="s">
        <v>407</v>
      </c>
      <c r="P3975" t="s">
        <v>32</v>
      </c>
      <c r="Q3975" t="s">
        <v>53</v>
      </c>
      <c r="R3975" t="s">
        <v>408</v>
      </c>
      <c r="S3975">
        <v>58.320000000000007</v>
      </c>
      <c r="T3975">
        <v>9</v>
      </c>
      <c r="U3975">
        <v>0</v>
      </c>
      <c r="V3975">
        <v>27.993600000000001</v>
      </c>
      <c r="W3975" t="s">
        <v>10944</v>
      </c>
      <c r="X3975" t="s">
        <v>10942</v>
      </c>
      <c r="Y3975">
        <v>4</v>
      </c>
      <c r="Z3975" t="s">
        <v>10943</v>
      </c>
      <c r="AA3975">
        <v>0.47999999999999993</v>
      </c>
    </row>
    <row r="3976" spans="1:27" x14ac:dyDescent="0.35">
      <c r="A3976">
        <v>6298</v>
      </c>
      <c r="B3976" t="s">
        <v>5838</v>
      </c>
      <c r="C3976">
        <v>2011</v>
      </c>
      <c r="D3976" s="1">
        <v>40905</v>
      </c>
      <c r="E3976" s="1">
        <v>40909</v>
      </c>
      <c r="F3976" t="s">
        <v>23</v>
      </c>
      <c r="G3976" t="s">
        <v>1180</v>
      </c>
      <c r="H3976" t="s">
        <v>1181</v>
      </c>
      <c r="I3976" t="s">
        <v>26</v>
      </c>
      <c r="J3976" t="s">
        <v>27</v>
      </c>
      <c r="K3976" t="s">
        <v>5839</v>
      </c>
      <c r="L3976" t="s">
        <v>3785</v>
      </c>
      <c r="M3976">
        <v>1915</v>
      </c>
      <c r="N3976" t="s">
        <v>3728</v>
      </c>
      <c r="O3976" t="s">
        <v>7220</v>
      </c>
      <c r="P3976" t="s">
        <v>32</v>
      </c>
      <c r="Q3976" t="s">
        <v>53</v>
      </c>
      <c r="R3976" t="s">
        <v>7221</v>
      </c>
      <c r="S3976">
        <v>141.76</v>
      </c>
      <c r="T3976">
        <v>4</v>
      </c>
      <c r="U3976">
        <v>0</v>
      </c>
      <c r="V3976">
        <v>66.627199999999988</v>
      </c>
      <c r="W3976" t="s">
        <v>10944</v>
      </c>
      <c r="X3976" t="s">
        <v>10940</v>
      </c>
      <c r="Y3976">
        <v>12</v>
      </c>
      <c r="Z3976" t="s">
        <v>10941</v>
      </c>
      <c r="AA3976">
        <v>0.46999999999999992</v>
      </c>
    </row>
    <row r="3977" spans="1:27" x14ac:dyDescent="0.35">
      <c r="A3977">
        <v>6317</v>
      </c>
      <c r="B3977" t="s">
        <v>6111</v>
      </c>
      <c r="C3977">
        <v>2011</v>
      </c>
      <c r="D3977" s="1">
        <v>40871</v>
      </c>
      <c r="E3977" s="1">
        <v>40876</v>
      </c>
      <c r="F3977" t="s">
        <v>23</v>
      </c>
      <c r="G3977" t="s">
        <v>4738</v>
      </c>
      <c r="H3977" t="s">
        <v>4739</v>
      </c>
      <c r="I3977" t="s">
        <v>26</v>
      </c>
      <c r="J3977" t="s">
        <v>27</v>
      </c>
      <c r="K3977" t="s">
        <v>3586</v>
      </c>
      <c r="L3977" t="s">
        <v>3478</v>
      </c>
      <c r="M3977">
        <v>49201</v>
      </c>
      <c r="N3977" t="s">
        <v>3479</v>
      </c>
      <c r="O3977" t="s">
        <v>7117</v>
      </c>
      <c r="P3977" t="s">
        <v>32</v>
      </c>
      <c r="Q3977" t="s">
        <v>53</v>
      </c>
      <c r="R3977" t="s">
        <v>7118</v>
      </c>
      <c r="S3977">
        <v>144.12</v>
      </c>
      <c r="T3977">
        <v>3</v>
      </c>
      <c r="U3977">
        <v>0</v>
      </c>
      <c r="V3977">
        <v>69.177599999999984</v>
      </c>
      <c r="W3977" t="s">
        <v>10944</v>
      </c>
      <c r="X3977" t="s">
        <v>10940</v>
      </c>
      <c r="Y3977">
        <v>11</v>
      </c>
      <c r="Z3977" t="s">
        <v>10947</v>
      </c>
      <c r="AA3977">
        <v>0.47999999999999987</v>
      </c>
    </row>
    <row r="3978" spans="1:27" x14ac:dyDescent="0.35">
      <c r="A3978">
        <v>6318</v>
      </c>
      <c r="B3978" t="s">
        <v>6111</v>
      </c>
      <c r="C3978">
        <v>2011</v>
      </c>
      <c r="D3978" s="1">
        <v>40871</v>
      </c>
      <c r="E3978" s="1">
        <v>40876</v>
      </c>
      <c r="F3978" t="s">
        <v>23</v>
      </c>
      <c r="G3978" t="s">
        <v>4738</v>
      </c>
      <c r="H3978" t="s">
        <v>4739</v>
      </c>
      <c r="I3978" t="s">
        <v>26</v>
      </c>
      <c r="J3978" t="s">
        <v>27</v>
      </c>
      <c r="K3978" t="s">
        <v>3586</v>
      </c>
      <c r="L3978" t="s">
        <v>3478</v>
      </c>
      <c r="M3978">
        <v>49201</v>
      </c>
      <c r="N3978" t="s">
        <v>3479</v>
      </c>
      <c r="O3978" t="s">
        <v>1873</v>
      </c>
      <c r="P3978" t="s">
        <v>32</v>
      </c>
      <c r="Q3978" t="s">
        <v>53</v>
      </c>
      <c r="R3978" t="s">
        <v>1874</v>
      </c>
      <c r="S3978">
        <v>15.96</v>
      </c>
      <c r="T3978">
        <v>2</v>
      </c>
      <c r="U3978">
        <v>0</v>
      </c>
      <c r="V3978">
        <v>7.98</v>
      </c>
      <c r="W3978" t="s">
        <v>10944</v>
      </c>
      <c r="X3978" t="s">
        <v>10940</v>
      </c>
      <c r="Y3978">
        <v>11</v>
      </c>
      <c r="Z3978" t="s">
        <v>10947</v>
      </c>
      <c r="AA3978">
        <v>0.5</v>
      </c>
    </row>
    <row r="3979" spans="1:27" x14ac:dyDescent="0.35">
      <c r="A3979">
        <v>6358</v>
      </c>
      <c r="B3979" t="s">
        <v>7222</v>
      </c>
      <c r="C3979">
        <v>2014</v>
      </c>
      <c r="D3979" s="1">
        <v>41663</v>
      </c>
      <c r="E3979" s="1">
        <v>41668</v>
      </c>
      <c r="F3979" t="s">
        <v>23</v>
      </c>
      <c r="G3979" t="s">
        <v>1375</v>
      </c>
      <c r="H3979" t="s">
        <v>1376</v>
      </c>
      <c r="I3979" t="s">
        <v>26</v>
      </c>
      <c r="J3979" t="s">
        <v>27</v>
      </c>
      <c r="K3979" t="s">
        <v>3472</v>
      </c>
      <c r="L3979" t="s">
        <v>3473</v>
      </c>
      <c r="M3979">
        <v>98103</v>
      </c>
      <c r="N3979" t="s">
        <v>30</v>
      </c>
      <c r="O3979" t="s">
        <v>7223</v>
      </c>
      <c r="P3979" t="s">
        <v>32</v>
      </c>
      <c r="Q3979" t="s">
        <v>53</v>
      </c>
      <c r="R3979" t="s">
        <v>7224</v>
      </c>
      <c r="S3979">
        <v>25.92</v>
      </c>
      <c r="T3979">
        <v>4</v>
      </c>
      <c r="U3979">
        <v>0</v>
      </c>
      <c r="V3979">
        <v>12.441600000000001</v>
      </c>
      <c r="W3979" t="s">
        <v>10939</v>
      </c>
      <c r="X3979" t="s">
        <v>10950</v>
      </c>
      <c r="Y3979">
        <v>1</v>
      </c>
      <c r="Z3979" t="s">
        <v>10951</v>
      </c>
      <c r="AA3979">
        <v>0.48000000000000004</v>
      </c>
    </row>
    <row r="3980" spans="1:27" x14ac:dyDescent="0.35">
      <c r="A3980">
        <v>6359</v>
      </c>
      <c r="B3980" t="s">
        <v>7222</v>
      </c>
      <c r="C3980">
        <v>2014</v>
      </c>
      <c r="D3980" s="1">
        <v>41663</v>
      </c>
      <c r="E3980" s="1">
        <v>41668</v>
      </c>
      <c r="F3980" t="s">
        <v>23</v>
      </c>
      <c r="G3980" t="s">
        <v>1375</v>
      </c>
      <c r="H3980" t="s">
        <v>1376</v>
      </c>
      <c r="I3980" t="s">
        <v>26</v>
      </c>
      <c r="J3980" t="s">
        <v>27</v>
      </c>
      <c r="K3980" t="s">
        <v>3472</v>
      </c>
      <c r="L3980" t="s">
        <v>3473</v>
      </c>
      <c r="M3980">
        <v>98103</v>
      </c>
      <c r="N3980" t="s">
        <v>30</v>
      </c>
      <c r="O3980" t="s">
        <v>2374</v>
      </c>
      <c r="P3980" t="s">
        <v>32</v>
      </c>
      <c r="Q3980" t="s">
        <v>53</v>
      </c>
      <c r="R3980" t="s">
        <v>2375</v>
      </c>
      <c r="S3980">
        <v>6.48</v>
      </c>
      <c r="T3980">
        <v>1</v>
      </c>
      <c r="U3980">
        <v>0</v>
      </c>
      <c r="V3980">
        <v>3.1104000000000003</v>
      </c>
      <c r="W3980" t="s">
        <v>10939</v>
      </c>
      <c r="X3980" t="s">
        <v>10950</v>
      </c>
      <c r="Y3980">
        <v>1</v>
      </c>
      <c r="Z3980" t="s">
        <v>10951</v>
      </c>
      <c r="AA3980">
        <v>0.48000000000000004</v>
      </c>
    </row>
    <row r="3981" spans="1:27" x14ac:dyDescent="0.35">
      <c r="A3981">
        <v>6365</v>
      </c>
      <c r="B3981" t="s">
        <v>7225</v>
      </c>
      <c r="C3981">
        <v>2014</v>
      </c>
      <c r="D3981" s="1">
        <v>41965</v>
      </c>
      <c r="E3981" s="1">
        <v>41969</v>
      </c>
      <c r="F3981" t="s">
        <v>23</v>
      </c>
      <c r="G3981" t="s">
        <v>3178</v>
      </c>
      <c r="H3981" t="s">
        <v>3179</v>
      </c>
      <c r="I3981" t="s">
        <v>38</v>
      </c>
      <c r="J3981" t="s">
        <v>27</v>
      </c>
      <c r="K3981" t="s">
        <v>7226</v>
      </c>
      <c r="L3981" t="s">
        <v>3473</v>
      </c>
      <c r="M3981">
        <v>98059</v>
      </c>
      <c r="N3981" t="s">
        <v>30</v>
      </c>
      <c r="O3981" t="s">
        <v>7179</v>
      </c>
      <c r="P3981" t="s">
        <v>32</v>
      </c>
      <c r="Q3981" t="s">
        <v>53</v>
      </c>
      <c r="R3981" t="s">
        <v>7180</v>
      </c>
      <c r="S3981">
        <v>51.84</v>
      </c>
      <c r="T3981">
        <v>8</v>
      </c>
      <c r="U3981">
        <v>0</v>
      </c>
      <c r="V3981">
        <v>24.883200000000002</v>
      </c>
      <c r="W3981" t="s">
        <v>10939</v>
      </c>
      <c r="X3981" t="s">
        <v>10940</v>
      </c>
      <c r="Y3981">
        <v>11</v>
      </c>
      <c r="Z3981" t="s">
        <v>10947</v>
      </c>
      <c r="AA3981">
        <v>0.48000000000000004</v>
      </c>
    </row>
    <row r="3982" spans="1:27" x14ac:dyDescent="0.35">
      <c r="A3982">
        <v>6388</v>
      </c>
      <c r="B3982" t="s">
        <v>5840</v>
      </c>
      <c r="C3982">
        <v>2011</v>
      </c>
      <c r="D3982" s="1">
        <v>40574</v>
      </c>
      <c r="E3982" s="1">
        <v>40579</v>
      </c>
      <c r="F3982" t="s">
        <v>23</v>
      </c>
      <c r="G3982" t="s">
        <v>592</v>
      </c>
      <c r="H3982" t="s">
        <v>593</v>
      </c>
      <c r="I3982" t="s">
        <v>38</v>
      </c>
      <c r="J3982" t="s">
        <v>27</v>
      </c>
      <c r="K3982" t="s">
        <v>3477</v>
      </c>
      <c r="L3982" t="s">
        <v>3478</v>
      </c>
      <c r="M3982">
        <v>48234</v>
      </c>
      <c r="N3982" t="s">
        <v>3479</v>
      </c>
      <c r="O3982" t="s">
        <v>3368</v>
      </c>
      <c r="P3982" t="s">
        <v>32</v>
      </c>
      <c r="Q3982" t="s">
        <v>53</v>
      </c>
      <c r="R3982" t="s">
        <v>3369</v>
      </c>
      <c r="S3982">
        <v>10.56</v>
      </c>
      <c r="T3982">
        <v>2</v>
      </c>
      <c r="U3982">
        <v>0</v>
      </c>
      <c r="V3982">
        <v>4.7519999999999998</v>
      </c>
      <c r="W3982" t="s">
        <v>10944</v>
      </c>
      <c r="X3982" t="s">
        <v>10950</v>
      </c>
      <c r="Y3982">
        <v>1</v>
      </c>
      <c r="Z3982" t="s">
        <v>10951</v>
      </c>
      <c r="AA3982">
        <v>0.44999999999999996</v>
      </c>
    </row>
    <row r="3983" spans="1:27" x14ac:dyDescent="0.35">
      <c r="A3983">
        <v>6391</v>
      </c>
      <c r="B3983" t="s">
        <v>6430</v>
      </c>
      <c r="C3983">
        <v>2012</v>
      </c>
      <c r="D3983" s="1">
        <v>40946</v>
      </c>
      <c r="E3983" s="1">
        <v>40950</v>
      </c>
      <c r="F3983" t="s">
        <v>23</v>
      </c>
      <c r="G3983" t="s">
        <v>2343</v>
      </c>
      <c r="H3983" t="s">
        <v>2344</v>
      </c>
      <c r="I3983" t="s">
        <v>26</v>
      </c>
      <c r="J3983" t="s">
        <v>27</v>
      </c>
      <c r="K3983" t="s">
        <v>3505</v>
      </c>
      <c r="L3983" t="s">
        <v>3506</v>
      </c>
      <c r="M3983">
        <v>22153</v>
      </c>
      <c r="N3983" t="s">
        <v>3507</v>
      </c>
      <c r="O3983" t="s">
        <v>7136</v>
      </c>
      <c r="P3983" t="s">
        <v>32</v>
      </c>
      <c r="Q3983" t="s">
        <v>53</v>
      </c>
      <c r="R3983" t="s">
        <v>7137</v>
      </c>
      <c r="S3983">
        <v>12.96</v>
      </c>
      <c r="T3983">
        <v>2</v>
      </c>
      <c r="U3983">
        <v>0</v>
      </c>
      <c r="V3983">
        <v>6.3504000000000005</v>
      </c>
      <c r="W3983" t="s">
        <v>10948</v>
      </c>
      <c r="X3983" t="s">
        <v>10950</v>
      </c>
      <c r="Y3983">
        <v>2</v>
      </c>
      <c r="Z3983" t="s">
        <v>10955</v>
      </c>
      <c r="AA3983">
        <v>0.49</v>
      </c>
    </row>
    <row r="3984" spans="1:27" x14ac:dyDescent="0.35">
      <c r="A3984">
        <v>6425</v>
      </c>
      <c r="B3984" t="s">
        <v>7227</v>
      </c>
      <c r="C3984">
        <v>2014</v>
      </c>
      <c r="D3984" s="1">
        <v>41871</v>
      </c>
      <c r="E3984" s="1">
        <v>41876</v>
      </c>
      <c r="F3984" t="s">
        <v>23</v>
      </c>
      <c r="G3984" t="s">
        <v>4396</v>
      </c>
      <c r="H3984" t="s">
        <v>4397</v>
      </c>
      <c r="I3984" t="s">
        <v>38</v>
      </c>
      <c r="J3984" t="s">
        <v>27</v>
      </c>
      <c r="K3984" t="s">
        <v>3993</v>
      </c>
      <c r="L3984" t="s">
        <v>3785</v>
      </c>
      <c r="M3984">
        <v>1841</v>
      </c>
      <c r="N3984" t="s">
        <v>3728</v>
      </c>
      <c r="O3984" t="s">
        <v>103</v>
      </c>
      <c r="P3984" t="s">
        <v>32</v>
      </c>
      <c r="Q3984" t="s">
        <v>53</v>
      </c>
      <c r="R3984" t="s">
        <v>104</v>
      </c>
      <c r="S3984">
        <v>19.440000000000001</v>
      </c>
      <c r="T3984">
        <v>3</v>
      </c>
      <c r="U3984">
        <v>0</v>
      </c>
      <c r="V3984">
        <v>9.3312000000000008</v>
      </c>
      <c r="W3984" t="s">
        <v>10939</v>
      </c>
      <c r="X3984" t="s">
        <v>10937</v>
      </c>
      <c r="Y3984">
        <v>8</v>
      </c>
      <c r="Z3984" t="s">
        <v>10954</v>
      </c>
      <c r="AA3984">
        <v>0.48000000000000004</v>
      </c>
    </row>
    <row r="3985" spans="1:27" x14ac:dyDescent="0.35">
      <c r="A3985">
        <v>6451</v>
      </c>
      <c r="B3985" t="s">
        <v>6112</v>
      </c>
      <c r="C3985">
        <v>2012</v>
      </c>
      <c r="D3985" s="1">
        <v>41177</v>
      </c>
      <c r="E3985" s="1">
        <v>41181</v>
      </c>
      <c r="F3985" t="s">
        <v>23</v>
      </c>
      <c r="G3985" t="s">
        <v>4996</v>
      </c>
      <c r="H3985" t="s">
        <v>4997</v>
      </c>
      <c r="I3985" t="s">
        <v>38</v>
      </c>
      <c r="J3985" t="s">
        <v>27</v>
      </c>
      <c r="K3985" t="s">
        <v>4186</v>
      </c>
      <c r="L3985" t="s">
        <v>3727</v>
      </c>
      <c r="M3985">
        <v>6450</v>
      </c>
      <c r="N3985" t="s">
        <v>3728</v>
      </c>
      <c r="O3985" t="s">
        <v>3373</v>
      </c>
      <c r="P3985" t="s">
        <v>32</v>
      </c>
      <c r="Q3985" t="s">
        <v>53</v>
      </c>
      <c r="R3985" t="s">
        <v>3374</v>
      </c>
      <c r="S3985">
        <v>45.68</v>
      </c>
      <c r="T3985">
        <v>2</v>
      </c>
      <c r="U3985">
        <v>0</v>
      </c>
      <c r="V3985">
        <v>21.012799999999999</v>
      </c>
      <c r="W3985" t="s">
        <v>10948</v>
      </c>
      <c r="X3985" t="s">
        <v>10937</v>
      </c>
      <c r="Y3985">
        <v>9</v>
      </c>
      <c r="Z3985" t="s">
        <v>10949</v>
      </c>
      <c r="AA3985">
        <v>0.45999999999999996</v>
      </c>
    </row>
    <row r="3986" spans="1:27" x14ac:dyDescent="0.35">
      <c r="A3986">
        <v>6523</v>
      </c>
      <c r="B3986" t="s">
        <v>4193</v>
      </c>
      <c r="C3986">
        <v>2014</v>
      </c>
      <c r="D3986" s="1">
        <v>41656</v>
      </c>
      <c r="E3986" s="1">
        <v>41658</v>
      </c>
      <c r="F3986" t="s">
        <v>45</v>
      </c>
      <c r="G3986" t="s">
        <v>1158</v>
      </c>
      <c r="H3986" t="s">
        <v>1159</v>
      </c>
      <c r="I3986" t="s">
        <v>38</v>
      </c>
      <c r="J3986" t="s">
        <v>27</v>
      </c>
      <c r="K3986" t="s">
        <v>3586</v>
      </c>
      <c r="L3986" t="s">
        <v>3478</v>
      </c>
      <c r="M3986">
        <v>49201</v>
      </c>
      <c r="N3986" t="s">
        <v>3479</v>
      </c>
      <c r="O3986" t="s">
        <v>869</v>
      </c>
      <c r="P3986" t="s">
        <v>32</v>
      </c>
      <c r="Q3986" t="s">
        <v>53</v>
      </c>
      <c r="R3986" t="s">
        <v>870</v>
      </c>
      <c r="S3986">
        <v>56.07</v>
      </c>
      <c r="T3986">
        <v>7</v>
      </c>
      <c r="U3986">
        <v>0</v>
      </c>
      <c r="V3986">
        <v>25.231499999999997</v>
      </c>
      <c r="W3986" t="s">
        <v>10939</v>
      </c>
      <c r="X3986" t="s">
        <v>10950</v>
      </c>
      <c r="Y3986">
        <v>1</v>
      </c>
      <c r="Z3986" t="s">
        <v>10951</v>
      </c>
      <c r="AA3986">
        <v>0.44999999999999996</v>
      </c>
    </row>
    <row r="3987" spans="1:27" x14ac:dyDescent="0.35">
      <c r="A3987">
        <v>6541</v>
      </c>
      <c r="B3987" t="s">
        <v>5418</v>
      </c>
      <c r="C3987">
        <v>2014</v>
      </c>
      <c r="D3987" s="1">
        <v>41960</v>
      </c>
      <c r="E3987" s="1">
        <v>41963</v>
      </c>
      <c r="F3987" t="s">
        <v>56</v>
      </c>
      <c r="G3987" t="s">
        <v>1341</v>
      </c>
      <c r="H3987" t="s">
        <v>1342</v>
      </c>
      <c r="I3987" t="s">
        <v>38</v>
      </c>
      <c r="J3987" t="s">
        <v>27</v>
      </c>
      <c r="K3987" t="s">
        <v>3472</v>
      </c>
      <c r="L3987" t="s">
        <v>3473</v>
      </c>
      <c r="M3987">
        <v>98103</v>
      </c>
      <c r="N3987" t="s">
        <v>30</v>
      </c>
      <c r="O3987" t="s">
        <v>619</v>
      </c>
      <c r="P3987" t="s">
        <v>32</v>
      </c>
      <c r="Q3987" t="s">
        <v>53</v>
      </c>
      <c r="R3987" t="s">
        <v>620</v>
      </c>
      <c r="S3987">
        <v>73.679999999999993</v>
      </c>
      <c r="T3987">
        <v>6</v>
      </c>
      <c r="U3987">
        <v>0</v>
      </c>
      <c r="V3987">
        <v>34.629599999999996</v>
      </c>
      <c r="W3987" t="s">
        <v>10939</v>
      </c>
      <c r="X3987" t="s">
        <v>10940</v>
      </c>
      <c r="Y3987">
        <v>11</v>
      </c>
      <c r="Z3987" t="s">
        <v>10947</v>
      </c>
      <c r="AA3987">
        <v>0.47</v>
      </c>
    </row>
    <row r="3988" spans="1:27" x14ac:dyDescent="0.35">
      <c r="A3988">
        <v>6573</v>
      </c>
      <c r="B3988" t="s">
        <v>7228</v>
      </c>
      <c r="C3988">
        <v>2013</v>
      </c>
      <c r="D3988" s="1">
        <v>41405</v>
      </c>
      <c r="E3988" s="1">
        <v>41411</v>
      </c>
      <c r="F3988" t="s">
        <v>23</v>
      </c>
      <c r="G3988" t="s">
        <v>2326</v>
      </c>
      <c r="H3988" t="s">
        <v>2327</v>
      </c>
      <c r="I3988" t="s">
        <v>38</v>
      </c>
      <c r="J3988" t="s">
        <v>27</v>
      </c>
      <c r="K3988" t="s">
        <v>3472</v>
      </c>
      <c r="L3988" t="s">
        <v>3473</v>
      </c>
      <c r="M3988">
        <v>98105</v>
      </c>
      <c r="N3988" t="s">
        <v>30</v>
      </c>
      <c r="O3988" t="s">
        <v>3426</v>
      </c>
      <c r="P3988" t="s">
        <v>32</v>
      </c>
      <c r="Q3988" t="s">
        <v>53</v>
      </c>
      <c r="R3988" t="s">
        <v>3427</v>
      </c>
      <c r="S3988">
        <v>11.96</v>
      </c>
      <c r="T3988">
        <v>2</v>
      </c>
      <c r="U3988">
        <v>0</v>
      </c>
      <c r="V3988">
        <v>5.8604000000000003</v>
      </c>
      <c r="W3988" t="s">
        <v>10936</v>
      </c>
      <c r="X3988" t="s">
        <v>10942</v>
      </c>
      <c r="Y3988">
        <v>5</v>
      </c>
      <c r="Z3988" t="s">
        <v>10952</v>
      </c>
      <c r="AA3988">
        <v>0.49</v>
      </c>
    </row>
    <row r="3989" spans="1:27" x14ac:dyDescent="0.35">
      <c r="A3989">
        <v>6580</v>
      </c>
      <c r="B3989" t="s">
        <v>5419</v>
      </c>
      <c r="C3989">
        <v>2013</v>
      </c>
      <c r="D3989" s="1">
        <v>41570</v>
      </c>
      <c r="E3989" s="1">
        <v>41570</v>
      </c>
      <c r="F3989" t="s">
        <v>234</v>
      </c>
      <c r="G3989" t="s">
        <v>2666</v>
      </c>
      <c r="H3989" t="s">
        <v>2667</v>
      </c>
      <c r="I3989" t="s">
        <v>38</v>
      </c>
      <c r="J3989" t="s">
        <v>27</v>
      </c>
      <c r="K3989" t="s">
        <v>3472</v>
      </c>
      <c r="L3989" t="s">
        <v>3473</v>
      </c>
      <c r="M3989">
        <v>98105</v>
      </c>
      <c r="N3989" t="s">
        <v>30</v>
      </c>
      <c r="O3989" t="s">
        <v>2044</v>
      </c>
      <c r="P3989" t="s">
        <v>32</v>
      </c>
      <c r="Q3989" t="s">
        <v>53</v>
      </c>
      <c r="R3989" t="s">
        <v>2045</v>
      </c>
      <c r="S3989">
        <v>6.68</v>
      </c>
      <c r="T3989">
        <v>1</v>
      </c>
      <c r="U3989">
        <v>0</v>
      </c>
      <c r="V3989">
        <v>3.2063999999999999</v>
      </c>
      <c r="W3989" t="s">
        <v>10936</v>
      </c>
      <c r="X3989" t="s">
        <v>10940</v>
      </c>
      <c r="Y3989">
        <v>10</v>
      </c>
      <c r="Z3989" t="s">
        <v>10945</v>
      </c>
      <c r="AA3989">
        <v>0.48</v>
      </c>
    </row>
    <row r="3990" spans="1:27" x14ac:dyDescent="0.35">
      <c r="A3990">
        <v>6601</v>
      </c>
      <c r="B3990" t="s">
        <v>4369</v>
      </c>
      <c r="C3990">
        <v>2011</v>
      </c>
      <c r="D3990" s="1">
        <v>40879</v>
      </c>
      <c r="E3990" s="1">
        <v>40884</v>
      </c>
      <c r="F3990" t="s">
        <v>23</v>
      </c>
      <c r="G3990" t="s">
        <v>3120</v>
      </c>
      <c r="H3990" t="s">
        <v>3121</v>
      </c>
      <c r="I3990" t="s">
        <v>26</v>
      </c>
      <c r="J3990" t="s">
        <v>27</v>
      </c>
      <c r="K3990" t="s">
        <v>3848</v>
      </c>
      <c r="L3990" t="s">
        <v>3849</v>
      </c>
      <c r="M3990">
        <v>20735</v>
      </c>
      <c r="N3990" t="s">
        <v>3728</v>
      </c>
      <c r="O3990" t="s">
        <v>501</v>
      </c>
      <c r="P3990" t="s">
        <v>32</v>
      </c>
      <c r="Q3990" t="s">
        <v>53</v>
      </c>
      <c r="R3990" t="s">
        <v>502</v>
      </c>
      <c r="S3990">
        <v>146.82</v>
      </c>
      <c r="T3990">
        <v>3</v>
      </c>
      <c r="U3990">
        <v>0</v>
      </c>
      <c r="V3990">
        <v>73.41</v>
      </c>
      <c r="W3990" t="s">
        <v>10944</v>
      </c>
      <c r="X3990" t="s">
        <v>10940</v>
      </c>
      <c r="Y3990">
        <v>12</v>
      </c>
      <c r="Z3990" t="s">
        <v>10941</v>
      </c>
      <c r="AA3990">
        <v>0.5</v>
      </c>
    </row>
    <row r="3991" spans="1:27" x14ac:dyDescent="0.35">
      <c r="A3991">
        <v>6619</v>
      </c>
      <c r="B3991" t="s">
        <v>3987</v>
      </c>
      <c r="C3991">
        <v>2014</v>
      </c>
      <c r="D3991" s="1">
        <v>41653</v>
      </c>
      <c r="E3991" s="1">
        <v>41658</v>
      </c>
      <c r="F3991" t="s">
        <v>45</v>
      </c>
      <c r="G3991" t="s">
        <v>3988</v>
      </c>
      <c r="H3991" t="s">
        <v>3989</v>
      </c>
      <c r="I3991" t="s">
        <v>26</v>
      </c>
      <c r="J3991" t="s">
        <v>27</v>
      </c>
      <c r="K3991" t="s">
        <v>3505</v>
      </c>
      <c r="L3991" t="s">
        <v>3501</v>
      </c>
      <c r="M3991">
        <v>65807</v>
      </c>
      <c r="N3991" t="s">
        <v>3479</v>
      </c>
      <c r="O3991" t="s">
        <v>689</v>
      </c>
      <c r="P3991" t="s">
        <v>32</v>
      </c>
      <c r="Q3991" t="s">
        <v>53</v>
      </c>
      <c r="R3991" t="s">
        <v>690</v>
      </c>
      <c r="S3991">
        <v>32.400000000000006</v>
      </c>
      <c r="T3991">
        <v>5</v>
      </c>
      <c r="U3991">
        <v>0</v>
      </c>
      <c r="V3991">
        <v>15.552000000000001</v>
      </c>
      <c r="W3991" t="s">
        <v>10939</v>
      </c>
      <c r="X3991" t="s">
        <v>10950</v>
      </c>
      <c r="Y3991">
        <v>1</v>
      </c>
      <c r="Z3991" t="s">
        <v>10951</v>
      </c>
      <c r="AA3991">
        <v>0.48</v>
      </c>
    </row>
    <row r="3992" spans="1:27" x14ac:dyDescent="0.35">
      <c r="A3992">
        <v>6628</v>
      </c>
      <c r="B3992" t="s">
        <v>7229</v>
      </c>
      <c r="C3992">
        <v>2011</v>
      </c>
      <c r="D3992" s="1">
        <v>40686</v>
      </c>
      <c r="E3992" s="1">
        <v>40690</v>
      </c>
      <c r="F3992" t="s">
        <v>23</v>
      </c>
      <c r="G3992" t="s">
        <v>4996</v>
      </c>
      <c r="H3992" t="s">
        <v>4997</v>
      </c>
      <c r="I3992" t="s">
        <v>38</v>
      </c>
      <c r="J3992" t="s">
        <v>27</v>
      </c>
      <c r="K3992" t="s">
        <v>5598</v>
      </c>
      <c r="L3992" t="s">
        <v>3473</v>
      </c>
      <c r="M3992">
        <v>98006</v>
      </c>
      <c r="N3992" t="s">
        <v>30</v>
      </c>
      <c r="O3992" t="s">
        <v>7020</v>
      </c>
      <c r="P3992" t="s">
        <v>32</v>
      </c>
      <c r="Q3992" t="s">
        <v>53</v>
      </c>
      <c r="R3992" t="s">
        <v>7021</v>
      </c>
      <c r="S3992">
        <v>12.96</v>
      </c>
      <c r="T3992">
        <v>2</v>
      </c>
      <c r="U3992">
        <v>0</v>
      </c>
      <c r="V3992">
        <v>6.2208000000000006</v>
      </c>
      <c r="W3992" t="s">
        <v>10944</v>
      </c>
      <c r="X3992" t="s">
        <v>10942</v>
      </c>
      <c r="Y3992">
        <v>5</v>
      </c>
      <c r="Z3992" t="s">
        <v>10952</v>
      </c>
      <c r="AA3992">
        <v>0.48000000000000004</v>
      </c>
    </row>
    <row r="3993" spans="1:27" x14ac:dyDescent="0.35">
      <c r="A3993">
        <v>6681</v>
      </c>
      <c r="B3993" t="s">
        <v>5843</v>
      </c>
      <c r="C3993">
        <v>2014</v>
      </c>
      <c r="D3993" s="1">
        <v>41885</v>
      </c>
      <c r="E3993" s="1">
        <v>41890</v>
      </c>
      <c r="F3993" t="s">
        <v>45</v>
      </c>
      <c r="G3993" t="s">
        <v>4512</v>
      </c>
      <c r="H3993" t="s">
        <v>4513</v>
      </c>
      <c r="I3993" t="s">
        <v>38</v>
      </c>
      <c r="J3993" t="s">
        <v>27</v>
      </c>
      <c r="K3993" t="s">
        <v>4186</v>
      </c>
      <c r="L3993" t="s">
        <v>3727</v>
      </c>
      <c r="M3993">
        <v>6450</v>
      </c>
      <c r="N3993" t="s">
        <v>3728</v>
      </c>
      <c r="O3993" t="s">
        <v>2016</v>
      </c>
      <c r="P3993" t="s">
        <v>32</v>
      </c>
      <c r="Q3993" t="s">
        <v>53</v>
      </c>
      <c r="R3993" t="s">
        <v>2017</v>
      </c>
      <c r="S3993">
        <v>79.92</v>
      </c>
      <c r="T3993">
        <v>4</v>
      </c>
      <c r="U3993">
        <v>0</v>
      </c>
      <c r="V3993">
        <v>37.562399999999997</v>
      </c>
      <c r="W3993" t="s">
        <v>10939</v>
      </c>
      <c r="X3993" t="s">
        <v>10937</v>
      </c>
      <c r="Y3993">
        <v>9</v>
      </c>
      <c r="Z3993" t="s">
        <v>10949</v>
      </c>
      <c r="AA3993">
        <v>0.47</v>
      </c>
    </row>
    <row r="3994" spans="1:27" x14ac:dyDescent="0.35">
      <c r="A3994">
        <v>6682</v>
      </c>
      <c r="B3994" t="s">
        <v>5843</v>
      </c>
      <c r="C3994">
        <v>2014</v>
      </c>
      <c r="D3994" s="1">
        <v>41885</v>
      </c>
      <c r="E3994" s="1">
        <v>41890</v>
      </c>
      <c r="F3994" t="s">
        <v>45</v>
      </c>
      <c r="G3994" t="s">
        <v>4512</v>
      </c>
      <c r="H3994" t="s">
        <v>4513</v>
      </c>
      <c r="I3994" t="s">
        <v>38</v>
      </c>
      <c r="J3994" t="s">
        <v>27</v>
      </c>
      <c r="K3994" t="s">
        <v>4186</v>
      </c>
      <c r="L3994" t="s">
        <v>3727</v>
      </c>
      <c r="M3994">
        <v>6450</v>
      </c>
      <c r="N3994" t="s">
        <v>3728</v>
      </c>
      <c r="O3994" t="s">
        <v>7147</v>
      </c>
      <c r="P3994" t="s">
        <v>32</v>
      </c>
      <c r="Q3994" t="s">
        <v>53</v>
      </c>
      <c r="R3994" t="s">
        <v>7148</v>
      </c>
      <c r="S3994">
        <v>146.82</v>
      </c>
      <c r="T3994">
        <v>3</v>
      </c>
      <c r="U3994">
        <v>0</v>
      </c>
      <c r="V3994">
        <v>73.41</v>
      </c>
      <c r="W3994" t="s">
        <v>10939</v>
      </c>
      <c r="X3994" t="s">
        <v>10937</v>
      </c>
      <c r="Y3994">
        <v>9</v>
      </c>
      <c r="Z3994" t="s">
        <v>10949</v>
      </c>
      <c r="AA3994">
        <v>0.5</v>
      </c>
    </row>
    <row r="3995" spans="1:27" x14ac:dyDescent="0.35">
      <c r="A3995">
        <v>6694</v>
      </c>
      <c r="B3995" t="s">
        <v>7230</v>
      </c>
      <c r="C3995">
        <v>2014</v>
      </c>
      <c r="D3995" s="1">
        <v>41913</v>
      </c>
      <c r="E3995" s="1">
        <v>41915</v>
      </c>
      <c r="F3995" t="s">
        <v>45</v>
      </c>
      <c r="G3995" t="s">
        <v>1288</v>
      </c>
      <c r="H3995" t="s">
        <v>1289</v>
      </c>
      <c r="I3995" t="s">
        <v>38</v>
      </c>
      <c r="J3995" t="s">
        <v>27</v>
      </c>
      <c r="K3995" t="s">
        <v>3997</v>
      </c>
      <c r="L3995" t="s">
        <v>3849</v>
      </c>
      <c r="M3995">
        <v>21215</v>
      </c>
      <c r="N3995" t="s">
        <v>3728</v>
      </c>
      <c r="O3995" t="s">
        <v>1878</v>
      </c>
      <c r="P3995" t="s">
        <v>32</v>
      </c>
      <c r="Q3995" t="s">
        <v>53</v>
      </c>
      <c r="R3995" t="s">
        <v>1879</v>
      </c>
      <c r="S3995">
        <v>164.88</v>
      </c>
      <c r="T3995">
        <v>3</v>
      </c>
      <c r="U3995">
        <v>0</v>
      </c>
      <c r="V3995">
        <v>80.791200000000003</v>
      </c>
      <c r="W3995" t="s">
        <v>10939</v>
      </c>
      <c r="X3995" t="s">
        <v>10940</v>
      </c>
      <c r="Y3995">
        <v>10</v>
      </c>
      <c r="Z3995" t="s">
        <v>10945</v>
      </c>
      <c r="AA3995">
        <v>0.49000000000000005</v>
      </c>
    </row>
    <row r="3996" spans="1:27" x14ac:dyDescent="0.35">
      <c r="A3996">
        <v>6718</v>
      </c>
      <c r="B3996" t="s">
        <v>5580</v>
      </c>
      <c r="C3996">
        <v>2013</v>
      </c>
      <c r="D3996" s="1">
        <v>41373</v>
      </c>
      <c r="E3996" s="1">
        <v>41380</v>
      </c>
      <c r="F3996" t="s">
        <v>23</v>
      </c>
      <c r="G3996" t="s">
        <v>4316</v>
      </c>
      <c r="H3996" t="s">
        <v>4317</v>
      </c>
      <c r="I3996" t="s">
        <v>127</v>
      </c>
      <c r="J3996" t="s">
        <v>27</v>
      </c>
      <c r="K3996" t="s">
        <v>5031</v>
      </c>
      <c r="L3996" t="s">
        <v>3631</v>
      </c>
      <c r="M3996">
        <v>71901</v>
      </c>
      <c r="N3996" t="s">
        <v>3507</v>
      </c>
      <c r="O3996" t="s">
        <v>7036</v>
      </c>
      <c r="P3996" t="s">
        <v>32</v>
      </c>
      <c r="Q3996" t="s">
        <v>53</v>
      </c>
      <c r="R3996" t="s">
        <v>7037</v>
      </c>
      <c r="S3996">
        <v>25.92</v>
      </c>
      <c r="T3996">
        <v>4</v>
      </c>
      <c r="U3996">
        <v>0</v>
      </c>
      <c r="V3996">
        <v>12.700800000000001</v>
      </c>
      <c r="W3996" t="s">
        <v>10936</v>
      </c>
      <c r="X3996" t="s">
        <v>10942</v>
      </c>
      <c r="Y3996">
        <v>4</v>
      </c>
      <c r="Z3996" t="s">
        <v>10943</v>
      </c>
      <c r="AA3996">
        <v>0.49</v>
      </c>
    </row>
    <row r="3997" spans="1:27" x14ac:dyDescent="0.35">
      <c r="A3997">
        <v>6728</v>
      </c>
      <c r="B3997" t="s">
        <v>7231</v>
      </c>
      <c r="C3997">
        <v>2014</v>
      </c>
      <c r="D3997" s="1">
        <v>41862</v>
      </c>
      <c r="E3997" s="1">
        <v>41867</v>
      </c>
      <c r="F3997" t="s">
        <v>45</v>
      </c>
      <c r="G3997" t="s">
        <v>4356</v>
      </c>
      <c r="H3997" t="s">
        <v>4357</v>
      </c>
      <c r="I3997" t="s">
        <v>26</v>
      </c>
      <c r="J3997" t="s">
        <v>27</v>
      </c>
      <c r="K3997" t="s">
        <v>3625</v>
      </c>
      <c r="L3997" t="s">
        <v>3626</v>
      </c>
      <c r="M3997">
        <v>47374</v>
      </c>
      <c r="N3997" t="s">
        <v>3479</v>
      </c>
      <c r="O3997" t="s">
        <v>7220</v>
      </c>
      <c r="P3997" t="s">
        <v>32</v>
      </c>
      <c r="Q3997" t="s">
        <v>53</v>
      </c>
      <c r="R3997" t="s">
        <v>7221</v>
      </c>
      <c r="S3997">
        <v>177.2</v>
      </c>
      <c r="T3997">
        <v>5</v>
      </c>
      <c r="U3997">
        <v>0</v>
      </c>
      <c r="V3997">
        <v>83.283999999999992</v>
      </c>
      <c r="W3997" t="s">
        <v>10939</v>
      </c>
      <c r="X3997" t="s">
        <v>10937</v>
      </c>
      <c r="Y3997">
        <v>8</v>
      </c>
      <c r="Z3997" t="s">
        <v>10954</v>
      </c>
      <c r="AA3997">
        <v>0.47</v>
      </c>
    </row>
    <row r="3998" spans="1:27" x14ac:dyDescent="0.35">
      <c r="A3998">
        <v>6744</v>
      </c>
      <c r="B3998" t="s">
        <v>7232</v>
      </c>
      <c r="C3998">
        <v>2012</v>
      </c>
      <c r="D3998" s="1">
        <v>40955</v>
      </c>
      <c r="E3998" s="1">
        <v>40959</v>
      </c>
      <c r="F3998" t="s">
        <v>23</v>
      </c>
      <c r="G3998" t="s">
        <v>391</v>
      </c>
      <c r="H3998" t="s">
        <v>392</v>
      </c>
      <c r="I3998" t="s">
        <v>26</v>
      </c>
      <c r="J3998" t="s">
        <v>27</v>
      </c>
      <c r="K3998" t="s">
        <v>4789</v>
      </c>
      <c r="L3998" t="s">
        <v>4745</v>
      </c>
      <c r="M3998">
        <v>3820</v>
      </c>
      <c r="N3998" t="s">
        <v>3728</v>
      </c>
      <c r="O3998" t="s">
        <v>388</v>
      </c>
      <c r="P3998" t="s">
        <v>32</v>
      </c>
      <c r="Q3998" t="s">
        <v>53</v>
      </c>
      <c r="R3998" t="s">
        <v>389</v>
      </c>
      <c r="S3998">
        <v>35.880000000000003</v>
      </c>
      <c r="T3998">
        <v>6</v>
      </c>
      <c r="U3998">
        <v>0</v>
      </c>
      <c r="V3998">
        <v>16.146000000000001</v>
      </c>
      <c r="W3998" t="s">
        <v>10948</v>
      </c>
      <c r="X3998" t="s">
        <v>10950</v>
      </c>
      <c r="Y3998">
        <v>2</v>
      </c>
      <c r="Z3998" t="s">
        <v>10955</v>
      </c>
      <c r="AA3998">
        <v>0.45</v>
      </c>
    </row>
    <row r="3999" spans="1:27" x14ac:dyDescent="0.35">
      <c r="A3999">
        <v>6753</v>
      </c>
      <c r="B3999" t="s">
        <v>4197</v>
      </c>
      <c r="C3999">
        <v>2013</v>
      </c>
      <c r="D3999" s="1">
        <v>41454</v>
      </c>
      <c r="E3999" s="1">
        <v>41456</v>
      </c>
      <c r="F3999" t="s">
        <v>45</v>
      </c>
      <c r="G3999" t="s">
        <v>1531</v>
      </c>
      <c r="H3999" t="s">
        <v>1532</v>
      </c>
      <c r="I3999" t="s">
        <v>38</v>
      </c>
      <c r="J3999" t="s">
        <v>27</v>
      </c>
      <c r="K3999" t="s">
        <v>4198</v>
      </c>
      <c r="L3999" t="s">
        <v>3901</v>
      </c>
      <c r="M3999">
        <v>7501</v>
      </c>
      <c r="N3999" t="s">
        <v>3728</v>
      </c>
      <c r="O3999" t="s">
        <v>2526</v>
      </c>
      <c r="P3999" t="s">
        <v>32</v>
      </c>
      <c r="Q3999" t="s">
        <v>53</v>
      </c>
      <c r="R3999" t="s">
        <v>2527</v>
      </c>
      <c r="S3999">
        <v>61.96</v>
      </c>
      <c r="T3999">
        <v>2</v>
      </c>
      <c r="U3999">
        <v>0</v>
      </c>
      <c r="V3999">
        <v>27.881999999999998</v>
      </c>
      <c r="W3999" t="s">
        <v>10936</v>
      </c>
      <c r="X3999" t="s">
        <v>10942</v>
      </c>
      <c r="Y3999">
        <v>6</v>
      </c>
      <c r="Z3999" t="s">
        <v>10946</v>
      </c>
      <c r="AA3999">
        <v>0.44999999999999996</v>
      </c>
    </row>
    <row r="4000" spans="1:27" x14ac:dyDescent="0.35">
      <c r="A4000">
        <v>6789</v>
      </c>
      <c r="B4000" t="s">
        <v>5581</v>
      </c>
      <c r="C4000">
        <v>2012</v>
      </c>
      <c r="D4000" s="1">
        <v>41165</v>
      </c>
      <c r="E4000" s="1">
        <v>41172</v>
      </c>
      <c r="F4000" t="s">
        <v>23</v>
      </c>
      <c r="G4000" t="s">
        <v>1202</v>
      </c>
      <c r="H4000" t="s">
        <v>1203</v>
      </c>
      <c r="I4000" t="s">
        <v>38</v>
      </c>
      <c r="J4000" t="s">
        <v>27</v>
      </c>
      <c r="K4000" t="s">
        <v>3829</v>
      </c>
      <c r="L4000" t="s">
        <v>3522</v>
      </c>
      <c r="M4000">
        <v>30318</v>
      </c>
      <c r="N4000" t="s">
        <v>3507</v>
      </c>
      <c r="O4000" t="s">
        <v>7076</v>
      </c>
      <c r="P4000" t="s">
        <v>32</v>
      </c>
      <c r="Q4000" t="s">
        <v>53</v>
      </c>
      <c r="R4000" t="s">
        <v>7077</v>
      </c>
      <c r="S4000">
        <v>69.930000000000007</v>
      </c>
      <c r="T4000">
        <v>7</v>
      </c>
      <c r="U4000">
        <v>0</v>
      </c>
      <c r="V4000">
        <v>31.468499999999999</v>
      </c>
      <c r="W4000" t="s">
        <v>10948</v>
      </c>
      <c r="X4000" t="s">
        <v>10937</v>
      </c>
      <c r="Y4000">
        <v>9</v>
      </c>
      <c r="Z4000" t="s">
        <v>10949</v>
      </c>
      <c r="AA4000">
        <v>0.44999999999999996</v>
      </c>
    </row>
    <row r="4001" spans="1:27" x14ac:dyDescent="0.35">
      <c r="A4001">
        <v>6806</v>
      </c>
      <c r="B4001" t="s">
        <v>7233</v>
      </c>
      <c r="C4001">
        <v>2011</v>
      </c>
      <c r="D4001" s="1">
        <v>40869</v>
      </c>
      <c r="E4001" s="1">
        <v>40872</v>
      </c>
      <c r="F4001" t="s">
        <v>56</v>
      </c>
      <c r="G4001" t="s">
        <v>4985</v>
      </c>
      <c r="H4001" t="s">
        <v>4986</v>
      </c>
      <c r="I4001" t="s">
        <v>26</v>
      </c>
      <c r="J4001" t="s">
        <v>27</v>
      </c>
      <c r="K4001" t="s">
        <v>3829</v>
      </c>
      <c r="L4001" t="s">
        <v>3522</v>
      </c>
      <c r="M4001">
        <v>30318</v>
      </c>
      <c r="N4001" t="s">
        <v>3507</v>
      </c>
      <c r="O4001" t="s">
        <v>7108</v>
      </c>
      <c r="P4001" t="s">
        <v>32</v>
      </c>
      <c r="Q4001" t="s">
        <v>53</v>
      </c>
      <c r="R4001" t="s">
        <v>7109</v>
      </c>
      <c r="S4001">
        <v>9.9600000000000009</v>
      </c>
      <c r="T4001">
        <v>2</v>
      </c>
      <c r="U4001">
        <v>0</v>
      </c>
      <c r="V4001">
        <v>4.8804000000000007</v>
      </c>
      <c r="W4001" t="s">
        <v>10944</v>
      </c>
      <c r="X4001" t="s">
        <v>10940</v>
      </c>
      <c r="Y4001">
        <v>11</v>
      </c>
      <c r="Z4001" t="s">
        <v>10947</v>
      </c>
      <c r="AA4001">
        <v>0.49000000000000005</v>
      </c>
    </row>
    <row r="4002" spans="1:27" x14ac:dyDescent="0.35">
      <c r="A4002">
        <v>6856</v>
      </c>
      <c r="B4002" t="s">
        <v>4594</v>
      </c>
      <c r="C4002">
        <v>2014</v>
      </c>
      <c r="D4002" s="1">
        <v>41997</v>
      </c>
      <c r="E4002" s="1">
        <v>42002</v>
      </c>
      <c r="F4002" t="s">
        <v>45</v>
      </c>
      <c r="G4002" t="s">
        <v>802</v>
      </c>
      <c r="H4002" t="s">
        <v>803</v>
      </c>
      <c r="I4002" t="s">
        <v>26</v>
      </c>
      <c r="J4002" t="s">
        <v>27</v>
      </c>
      <c r="K4002" t="s">
        <v>4595</v>
      </c>
      <c r="L4002" t="s">
        <v>3631</v>
      </c>
      <c r="M4002">
        <v>72209</v>
      </c>
      <c r="N4002" t="s">
        <v>3507</v>
      </c>
      <c r="O4002" t="s">
        <v>7156</v>
      </c>
      <c r="P4002" t="s">
        <v>32</v>
      </c>
      <c r="Q4002" t="s">
        <v>53</v>
      </c>
      <c r="R4002" t="s">
        <v>7157</v>
      </c>
      <c r="S4002">
        <v>44.96</v>
      </c>
      <c r="T4002">
        <v>2</v>
      </c>
      <c r="U4002">
        <v>0</v>
      </c>
      <c r="V4002">
        <v>20.6816</v>
      </c>
      <c r="W4002" t="s">
        <v>10939</v>
      </c>
      <c r="X4002" t="s">
        <v>10940</v>
      </c>
      <c r="Y4002">
        <v>12</v>
      </c>
      <c r="Z4002" t="s">
        <v>10941</v>
      </c>
      <c r="AA4002">
        <v>0.45999999999999996</v>
      </c>
    </row>
    <row r="4003" spans="1:27" x14ac:dyDescent="0.35">
      <c r="A4003">
        <v>6873</v>
      </c>
      <c r="B4003" t="s">
        <v>7234</v>
      </c>
      <c r="C4003">
        <v>2012</v>
      </c>
      <c r="D4003" s="1">
        <v>41259</v>
      </c>
      <c r="E4003" s="1">
        <v>41262</v>
      </c>
      <c r="F4003" t="s">
        <v>56</v>
      </c>
      <c r="G4003" t="s">
        <v>3071</v>
      </c>
      <c r="H4003" t="s">
        <v>3072</v>
      </c>
      <c r="I4003" t="s">
        <v>38</v>
      </c>
      <c r="J4003" t="s">
        <v>27</v>
      </c>
      <c r="K4003" t="s">
        <v>3472</v>
      </c>
      <c r="L4003" t="s">
        <v>3473</v>
      </c>
      <c r="M4003">
        <v>98105</v>
      </c>
      <c r="N4003" t="s">
        <v>30</v>
      </c>
      <c r="O4003" t="s">
        <v>7235</v>
      </c>
      <c r="P4003" t="s">
        <v>32</v>
      </c>
      <c r="Q4003" t="s">
        <v>53</v>
      </c>
      <c r="R4003" t="s">
        <v>7236</v>
      </c>
      <c r="S4003">
        <v>4.9800000000000004</v>
      </c>
      <c r="T4003">
        <v>1</v>
      </c>
      <c r="U4003">
        <v>0</v>
      </c>
      <c r="V4003">
        <v>2.3406000000000002</v>
      </c>
      <c r="W4003" t="s">
        <v>10948</v>
      </c>
      <c r="X4003" t="s">
        <v>10940</v>
      </c>
      <c r="Y4003">
        <v>12</v>
      </c>
      <c r="Z4003" t="s">
        <v>10941</v>
      </c>
      <c r="AA4003">
        <v>0.47000000000000003</v>
      </c>
    </row>
    <row r="4004" spans="1:27" x14ac:dyDescent="0.35">
      <c r="A4004">
        <v>6881</v>
      </c>
      <c r="B4004" t="s">
        <v>3657</v>
      </c>
      <c r="C4004">
        <v>2012</v>
      </c>
      <c r="D4004" s="1">
        <v>41244</v>
      </c>
      <c r="E4004" s="1">
        <v>41248</v>
      </c>
      <c r="F4004" t="s">
        <v>45</v>
      </c>
      <c r="G4004" t="s">
        <v>3658</v>
      </c>
      <c r="H4004" t="s">
        <v>3659</v>
      </c>
      <c r="I4004" t="s">
        <v>127</v>
      </c>
      <c r="J4004" t="s">
        <v>27</v>
      </c>
      <c r="K4004" t="s">
        <v>3472</v>
      </c>
      <c r="L4004" t="s">
        <v>3473</v>
      </c>
      <c r="M4004">
        <v>98105</v>
      </c>
      <c r="N4004" t="s">
        <v>30</v>
      </c>
      <c r="O4004" t="s">
        <v>7169</v>
      </c>
      <c r="P4004" t="s">
        <v>32</v>
      </c>
      <c r="Q4004" t="s">
        <v>53</v>
      </c>
      <c r="R4004" t="s">
        <v>7170</v>
      </c>
      <c r="S4004">
        <v>32.400000000000006</v>
      </c>
      <c r="T4004">
        <v>5</v>
      </c>
      <c r="U4004">
        <v>0</v>
      </c>
      <c r="V4004">
        <v>15.552000000000001</v>
      </c>
      <c r="W4004" t="s">
        <v>10948</v>
      </c>
      <c r="X4004" t="s">
        <v>10940</v>
      </c>
      <c r="Y4004">
        <v>12</v>
      </c>
      <c r="Z4004" t="s">
        <v>10941</v>
      </c>
      <c r="AA4004">
        <v>0.48</v>
      </c>
    </row>
    <row r="4005" spans="1:27" x14ac:dyDescent="0.35">
      <c r="A4005">
        <v>6884</v>
      </c>
      <c r="B4005" t="s">
        <v>3657</v>
      </c>
      <c r="C4005">
        <v>2012</v>
      </c>
      <c r="D4005" s="1">
        <v>41244</v>
      </c>
      <c r="E4005" s="1">
        <v>41248</v>
      </c>
      <c r="F4005" t="s">
        <v>45</v>
      </c>
      <c r="G4005" t="s">
        <v>3658</v>
      </c>
      <c r="H4005" t="s">
        <v>3659</v>
      </c>
      <c r="I4005" t="s">
        <v>127</v>
      </c>
      <c r="J4005" t="s">
        <v>27</v>
      </c>
      <c r="K4005" t="s">
        <v>3472</v>
      </c>
      <c r="L4005" t="s">
        <v>3473</v>
      </c>
      <c r="M4005">
        <v>98105</v>
      </c>
      <c r="N4005" t="s">
        <v>30</v>
      </c>
      <c r="O4005" t="s">
        <v>3373</v>
      </c>
      <c r="P4005" t="s">
        <v>32</v>
      </c>
      <c r="Q4005" t="s">
        <v>53</v>
      </c>
      <c r="R4005" t="s">
        <v>3374</v>
      </c>
      <c r="S4005">
        <v>114.2</v>
      </c>
      <c r="T4005">
        <v>5</v>
      </c>
      <c r="U4005">
        <v>0</v>
      </c>
      <c r="V4005">
        <v>52.531999999999996</v>
      </c>
      <c r="W4005" t="s">
        <v>10948</v>
      </c>
      <c r="X4005" t="s">
        <v>10940</v>
      </c>
      <c r="Y4005">
        <v>12</v>
      </c>
      <c r="Z4005" t="s">
        <v>10941</v>
      </c>
      <c r="AA4005">
        <v>0.45999999999999996</v>
      </c>
    </row>
    <row r="4006" spans="1:27" x14ac:dyDescent="0.35">
      <c r="A4006">
        <v>6891</v>
      </c>
      <c r="B4006" t="s">
        <v>4754</v>
      </c>
      <c r="C4006">
        <v>2014</v>
      </c>
      <c r="D4006" s="1">
        <v>41901</v>
      </c>
      <c r="E4006" s="1">
        <v>41905</v>
      </c>
      <c r="F4006" t="s">
        <v>23</v>
      </c>
      <c r="G4006" t="s">
        <v>852</v>
      </c>
      <c r="H4006" t="s">
        <v>853</v>
      </c>
      <c r="I4006" t="s">
        <v>26</v>
      </c>
      <c r="J4006" t="s">
        <v>27</v>
      </c>
      <c r="K4006" t="s">
        <v>3521</v>
      </c>
      <c r="L4006" t="s">
        <v>3522</v>
      </c>
      <c r="M4006">
        <v>31907</v>
      </c>
      <c r="N4006" t="s">
        <v>3507</v>
      </c>
      <c r="O4006" t="s">
        <v>7237</v>
      </c>
      <c r="P4006" t="s">
        <v>32</v>
      </c>
      <c r="Q4006" t="s">
        <v>53</v>
      </c>
      <c r="R4006" t="s">
        <v>7238</v>
      </c>
      <c r="S4006">
        <v>50.96</v>
      </c>
      <c r="T4006">
        <v>7</v>
      </c>
      <c r="U4006">
        <v>0</v>
      </c>
      <c r="V4006">
        <v>24.460800000000003</v>
      </c>
      <c r="W4006" t="s">
        <v>10939</v>
      </c>
      <c r="X4006" t="s">
        <v>10937</v>
      </c>
      <c r="Y4006">
        <v>9</v>
      </c>
      <c r="Z4006" t="s">
        <v>10949</v>
      </c>
      <c r="AA4006">
        <v>0.48000000000000004</v>
      </c>
    </row>
    <row r="4007" spans="1:27" x14ac:dyDescent="0.35">
      <c r="A4007">
        <v>6893</v>
      </c>
      <c r="B4007" t="s">
        <v>4754</v>
      </c>
      <c r="C4007">
        <v>2014</v>
      </c>
      <c r="D4007" s="1">
        <v>41901</v>
      </c>
      <c r="E4007" s="1">
        <v>41905</v>
      </c>
      <c r="F4007" t="s">
        <v>23</v>
      </c>
      <c r="G4007" t="s">
        <v>852</v>
      </c>
      <c r="H4007" t="s">
        <v>853</v>
      </c>
      <c r="I4007" t="s">
        <v>26</v>
      </c>
      <c r="J4007" t="s">
        <v>27</v>
      </c>
      <c r="K4007" t="s">
        <v>3521</v>
      </c>
      <c r="L4007" t="s">
        <v>3522</v>
      </c>
      <c r="M4007">
        <v>31907</v>
      </c>
      <c r="N4007" t="s">
        <v>3507</v>
      </c>
      <c r="O4007" t="s">
        <v>1145</v>
      </c>
      <c r="P4007" t="s">
        <v>32</v>
      </c>
      <c r="Q4007" t="s">
        <v>53</v>
      </c>
      <c r="R4007" t="s">
        <v>1146</v>
      </c>
      <c r="S4007">
        <v>25.92</v>
      </c>
      <c r="T4007">
        <v>4</v>
      </c>
      <c r="U4007">
        <v>0</v>
      </c>
      <c r="V4007">
        <v>12.441600000000001</v>
      </c>
      <c r="W4007" t="s">
        <v>10939</v>
      </c>
      <c r="X4007" t="s">
        <v>10937</v>
      </c>
      <c r="Y4007">
        <v>9</v>
      </c>
      <c r="Z4007" t="s">
        <v>10949</v>
      </c>
      <c r="AA4007">
        <v>0.48000000000000004</v>
      </c>
    </row>
    <row r="4008" spans="1:27" x14ac:dyDescent="0.35">
      <c r="A4008">
        <v>6897</v>
      </c>
      <c r="B4008" t="s">
        <v>4754</v>
      </c>
      <c r="C4008">
        <v>2014</v>
      </c>
      <c r="D4008" s="1">
        <v>41901</v>
      </c>
      <c r="E4008" s="1">
        <v>41905</v>
      </c>
      <c r="F4008" t="s">
        <v>23</v>
      </c>
      <c r="G4008" t="s">
        <v>852</v>
      </c>
      <c r="H4008" t="s">
        <v>853</v>
      </c>
      <c r="I4008" t="s">
        <v>26</v>
      </c>
      <c r="J4008" t="s">
        <v>27</v>
      </c>
      <c r="K4008" t="s">
        <v>3521</v>
      </c>
      <c r="L4008" t="s">
        <v>3522</v>
      </c>
      <c r="M4008">
        <v>31907</v>
      </c>
      <c r="N4008" t="s">
        <v>3507</v>
      </c>
      <c r="O4008" t="s">
        <v>2176</v>
      </c>
      <c r="P4008" t="s">
        <v>32</v>
      </c>
      <c r="Q4008" t="s">
        <v>53</v>
      </c>
      <c r="R4008" t="s">
        <v>2177</v>
      </c>
      <c r="S4008">
        <v>244.54999999999998</v>
      </c>
      <c r="T4008">
        <v>5</v>
      </c>
      <c r="U4008">
        <v>0</v>
      </c>
      <c r="V4008">
        <v>114.93849999999998</v>
      </c>
      <c r="W4008" t="s">
        <v>10939</v>
      </c>
      <c r="X4008" t="s">
        <v>10937</v>
      </c>
      <c r="Y4008">
        <v>9</v>
      </c>
      <c r="Z4008" t="s">
        <v>10949</v>
      </c>
      <c r="AA4008">
        <v>0.46999999999999992</v>
      </c>
    </row>
    <row r="4009" spans="1:27" x14ac:dyDescent="0.35">
      <c r="A4009">
        <v>6968</v>
      </c>
      <c r="B4009" t="s">
        <v>5200</v>
      </c>
      <c r="C4009">
        <v>2013</v>
      </c>
      <c r="D4009" s="1">
        <v>41472</v>
      </c>
      <c r="E4009" s="1">
        <v>41476</v>
      </c>
      <c r="F4009" t="s">
        <v>45</v>
      </c>
      <c r="G4009" t="s">
        <v>482</v>
      </c>
      <c r="H4009" t="s">
        <v>483</v>
      </c>
      <c r="I4009" t="s">
        <v>26</v>
      </c>
      <c r="J4009" t="s">
        <v>27</v>
      </c>
      <c r="K4009" t="s">
        <v>3938</v>
      </c>
      <c r="L4009" t="s">
        <v>4067</v>
      </c>
      <c r="M4009">
        <v>29203</v>
      </c>
      <c r="N4009" t="s">
        <v>3507</v>
      </c>
      <c r="O4009" t="s">
        <v>7239</v>
      </c>
      <c r="P4009" t="s">
        <v>32</v>
      </c>
      <c r="Q4009" t="s">
        <v>53</v>
      </c>
      <c r="R4009" t="s">
        <v>7240</v>
      </c>
      <c r="S4009">
        <v>60.12</v>
      </c>
      <c r="T4009">
        <v>9</v>
      </c>
      <c r="U4009">
        <v>0</v>
      </c>
      <c r="V4009">
        <v>28.857599999999998</v>
      </c>
      <c r="W4009" t="s">
        <v>10936</v>
      </c>
      <c r="X4009" t="s">
        <v>10937</v>
      </c>
      <c r="Y4009">
        <v>7</v>
      </c>
      <c r="Z4009" t="s">
        <v>10938</v>
      </c>
      <c r="AA4009">
        <v>0.48</v>
      </c>
    </row>
    <row r="4010" spans="1:27" x14ac:dyDescent="0.35">
      <c r="A4010">
        <v>6979</v>
      </c>
      <c r="B4010" t="s">
        <v>7241</v>
      </c>
      <c r="C4010">
        <v>2014</v>
      </c>
      <c r="D4010" s="1">
        <v>41969</v>
      </c>
      <c r="E4010" s="1">
        <v>41973</v>
      </c>
      <c r="F4010" t="s">
        <v>45</v>
      </c>
      <c r="G4010" t="s">
        <v>3406</v>
      </c>
      <c r="H4010" t="s">
        <v>3407</v>
      </c>
      <c r="I4010" t="s">
        <v>38</v>
      </c>
      <c r="J4010" t="s">
        <v>27</v>
      </c>
      <c r="K4010" t="s">
        <v>3829</v>
      </c>
      <c r="L4010" t="s">
        <v>3522</v>
      </c>
      <c r="M4010">
        <v>30318</v>
      </c>
      <c r="N4010" t="s">
        <v>3507</v>
      </c>
      <c r="O4010" t="s">
        <v>1182</v>
      </c>
      <c r="P4010" t="s">
        <v>32</v>
      </c>
      <c r="Q4010" t="s">
        <v>53</v>
      </c>
      <c r="R4010" t="s">
        <v>1183</v>
      </c>
      <c r="S4010">
        <v>48.87</v>
      </c>
      <c r="T4010">
        <v>9</v>
      </c>
      <c r="U4010">
        <v>0</v>
      </c>
      <c r="V4010">
        <v>23.946299999999997</v>
      </c>
      <c r="W4010" t="s">
        <v>10939</v>
      </c>
      <c r="X4010" t="s">
        <v>10940</v>
      </c>
      <c r="Y4010">
        <v>11</v>
      </c>
      <c r="Z4010" t="s">
        <v>10947</v>
      </c>
      <c r="AA4010">
        <v>0.49</v>
      </c>
    </row>
    <row r="4011" spans="1:27" x14ac:dyDescent="0.35">
      <c r="A4011">
        <v>7018</v>
      </c>
      <c r="B4011" t="s">
        <v>4604</v>
      </c>
      <c r="C4011">
        <v>2011</v>
      </c>
      <c r="D4011" s="1">
        <v>40613</v>
      </c>
      <c r="E4011" s="1">
        <v>40615</v>
      </c>
      <c r="F4011" t="s">
        <v>45</v>
      </c>
      <c r="G4011" t="s">
        <v>1235</v>
      </c>
      <c r="H4011" t="s">
        <v>1236</v>
      </c>
      <c r="I4011" t="s">
        <v>26</v>
      </c>
      <c r="J4011" t="s">
        <v>27</v>
      </c>
      <c r="K4011" t="s">
        <v>3625</v>
      </c>
      <c r="L4011" t="s">
        <v>3603</v>
      </c>
      <c r="M4011">
        <v>40475</v>
      </c>
      <c r="N4011" t="s">
        <v>3507</v>
      </c>
      <c r="O4011" t="s">
        <v>7242</v>
      </c>
      <c r="P4011" t="s">
        <v>32</v>
      </c>
      <c r="Q4011" t="s">
        <v>53</v>
      </c>
      <c r="R4011" t="s">
        <v>7243</v>
      </c>
      <c r="S4011">
        <v>14.940000000000001</v>
      </c>
      <c r="T4011">
        <v>3</v>
      </c>
      <c r="U4011">
        <v>0</v>
      </c>
      <c r="V4011">
        <v>7.0218000000000007</v>
      </c>
      <c r="W4011" t="s">
        <v>10944</v>
      </c>
      <c r="X4011" t="s">
        <v>10950</v>
      </c>
      <c r="Y4011">
        <v>3</v>
      </c>
      <c r="Z4011" t="s">
        <v>10953</v>
      </c>
      <c r="AA4011">
        <v>0.47000000000000003</v>
      </c>
    </row>
    <row r="4012" spans="1:27" x14ac:dyDescent="0.35">
      <c r="A4012">
        <v>7029</v>
      </c>
      <c r="B4012" t="s">
        <v>7244</v>
      </c>
      <c r="C4012">
        <v>2013</v>
      </c>
      <c r="D4012" s="1">
        <v>41629</v>
      </c>
      <c r="E4012" s="1">
        <v>41632</v>
      </c>
      <c r="F4012" t="s">
        <v>45</v>
      </c>
      <c r="G4012" t="s">
        <v>739</v>
      </c>
      <c r="H4012" t="s">
        <v>740</v>
      </c>
      <c r="I4012" t="s">
        <v>38</v>
      </c>
      <c r="J4012" t="s">
        <v>27</v>
      </c>
      <c r="K4012" t="s">
        <v>4641</v>
      </c>
      <c r="L4012" t="s">
        <v>4210</v>
      </c>
      <c r="M4012">
        <v>68025</v>
      </c>
      <c r="N4012" t="s">
        <v>3479</v>
      </c>
      <c r="O4012" t="s">
        <v>7074</v>
      </c>
      <c r="P4012" t="s">
        <v>32</v>
      </c>
      <c r="Q4012" t="s">
        <v>53</v>
      </c>
      <c r="R4012" t="s">
        <v>7075</v>
      </c>
      <c r="S4012">
        <v>33.9</v>
      </c>
      <c r="T4012">
        <v>5</v>
      </c>
      <c r="U4012">
        <v>0</v>
      </c>
      <c r="V4012">
        <v>15.593999999999999</v>
      </c>
      <c r="W4012" t="s">
        <v>10936</v>
      </c>
      <c r="X4012" t="s">
        <v>10940</v>
      </c>
      <c r="Y4012">
        <v>12</v>
      </c>
      <c r="Z4012" t="s">
        <v>10941</v>
      </c>
      <c r="AA4012">
        <v>0.46</v>
      </c>
    </row>
    <row r="4013" spans="1:27" x14ac:dyDescent="0.35">
      <c r="A4013">
        <v>7038</v>
      </c>
      <c r="B4013" t="s">
        <v>6120</v>
      </c>
      <c r="C4013">
        <v>2014</v>
      </c>
      <c r="D4013" s="1">
        <v>41905</v>
      </c>
      <c r="E4013" s="1">
        <v>41910</v>
      </c>
      <c r="F4013" t="s">
        <v>23</v>
      </c>
      <c r="G4013" t="s">
        <v>6121</v>
      </c>
      <c r="H4013" t="s">
        <v>6122</v>
      </c>
      <c r="I4013" t="s">
        <v>38</v>
      </c>
      <c r="J4013" t="s">
        <v>27</v>
      </c>
      <c r="K4013" t="s">
        <v>3772</v>
      </c>
      <c r="L4013" t="s">
        <v>3522</v>
      </c>
      <c r="M4013">
        <v>30080</v>
      </c>
      <c r="N4013" t="s">
        <v>3507</v>
      </c>
      <c r="O4013" t="s">
        <v>7169</v>
      </c>
      <c r="P4013" t="s">
        <v>32</v>
      </c>
      <c r="Q4013" t="s">
        <v>53</v>
      </c>
      <c r="R4013" t="s">
        <v>7170</v>
      </c>
      <c r="S4013">
        <v>12.96</v>
      </c>
      <c r="T4013">
        <v>2</v>
      </c>
      <c r="U4013">
        <v>0</v>
      </c>
      <c r="V4013">
        <v>6.2208000000000006</v>
      </c>
      <c r="W4013" t="s">
        <v>10939</v>
      </c>
      <c r="X4013" t="s">
        <v>10937</v>
      </c>
      <c r="Y4013">
        <v>9</v>
      </c>
      <c r="Z4013" t="s">
        <v>10949</v>
      </c>
      <c r="AA4013">
        <v>0.48000000000000004</v>
      </c>
    </row>
    <row r="4014" spans="1:27" x14ac:dyDescent="0.35">
      <c r="A4014">
        <v>7091</v>
      </c>
      <c r="B4014" t="s">
        <v>6125</v>
      </c>
      <c r="C4014">
        <v>2012</v>
      </c>
      <c r="D4014" s="1">
        <v>40917</v>
      </c>
      <c r="E4014" s="1">
        <v>40921</v>
      </c>
      <c r="F4014" t="s">
        <v>23</v>
      </c>
      <c r="G4014" t="s">
        <v>6126</v>
      </c>
      <c r="H4014" t="s">
        <v>6127</v>
      </c>
      <c r="I4014" t="s">
        <v>38</v>
      </c>
      <c r="J4014" t="s">
        <v>27</v>
      </c>
      <c r="K4014" t="s">
        <v>3602</v>
      </c>
      <c r="L4014" t="s">
        <v>3603</v>
      </c>
      <c r="M4014">
        <v>42420</v>
      </c>
      <c r="N4014" t="s">
        <v>3507</v>
      </c>
      <c r="O4014" t="s">
        <v>7055</v>
      </c>
      <c r="P4014" t="s">
        <v>32</v>
      </c>
      <c r="Q4014" t="s">
        <v>53</v>
      </c>
      <c r="R4014" t="s">
        <v>66</v>
      </c>
      <c r="S4014">
        <v>106.32</v>
      </c>
      <c r="T4014">
        <v>3</v>
      </c>
      <c r="U4014">
        <v>0</v>
      </c>
      <c r="V4014">
        <v>49.970399999999991</v>
      </c>
      <c r="W4014" t="s">
        <v>10948</v>
      </c>
      <c r="X4014" t="s">
        <v>10950</v>
      </c>
      <c r="Y4014">
        <v>1</v>
      </c>
      <c r="Z4014" t="s">
        <v>10951</v>
      </c>
      <c r="AA4014">
        <v>0.46999999999999992</v>
      </c>
    </row>
    <row r="4015" spans="1:27" x14ac:dyDescent="0.35">
      <c r="A4015">
        <v>7094</v>
      </c>
      <c r="B4015" t="s">
        <v>6125</v>
      </c>
      <c r="C4015">
        <v>2012</v>
      </c>
      <c r="D4015" s="1">
        <v>40917</v>
      </c>
      <c r="E4015" s="1">
        <v>40921</v>
      </c>
      <c r="F4015" t="s">
        <v>23</v>
      </c>
      <c r="G4015" t="s">
        <v>6126</v>
      </c>
      <c r="H4015" t="s">
        <v>6127</v>
      </c>
      <c r="I4015" t="s">
        <v>38</v>
      </c>
      <c r="J4015" t="s">
        <v>27</v>
      </c>
      <c r="K4015" t="s">
        <v>3602</v>
      </c>
      <c r="L4015" t="s">
        <v>3603</v>
      </c>
      <c r="M4015">
        <v>42420</v>
      </c>
      <c r="N4015" t="s">
        <v>3507</v>
      </c>
      <c r="O4015" t="s">
        <v>7181</v>
      </c>
      <c r="P4015" t="s">
        <v>32</v>
      </c>
      <c r="Q4015" t="s">
        <v>53</v>
      </c>
      <c r="R4015" t="s">
        <v>7182</v>
      </c>
      <c r="S4015">
        <v>51.550000000000004</v>
      </c>
      <c r="T4015">
        <v>5</v>
      </c>
      <c r="U4015">
        <v>0</v>
      </c>
      <c r="V4015">
        <v>24.2285</v>
      </c>
      <c r="W4015" t="s">
        <v>10948</v>
      </c>
      <c r="X4015" t="s">
        <v>10950</v>
      </c>
      <c r="Y4015">
        <v>1</v>
      </c>
      <c r="Z4015" t="s">
        <v>10951</v>
      </c>
      <c r="AA4015">
        <v>0.47</v>
      </c>
    </row>
    <row r="4016" spans="1:27" x14ac:dyDescent="0.35">
      <c r="A4016">
        <v>7117</v>
      </c>
      <c r="B4016" t="s">
        <v>7245</v>
      </c>
      <c r="C4016">
        <v>2011</v>
      </c>
      <c r="D4016" s="1">
        <v>40834</v>
      </c>
      <c r="E4016" s="1">
        <v>40839</v>
      </c>
      <c r="F4016" t="s">
        <v>45</v>
      </c>
      <c r="G4016" t="s">
        <v>2516</v>
      </c>
      <c r="H4016" t="s">
        <v>2517</v>
      </c>
      <c r="I4016" t="s">
        <v>38</v>
      </c>
      <c r="J4016" t="s">
        <v>27</v>
      </c>
      <c r="K4016" t="s">
        <v>3472</v>
      </c>
      <c r="L4016" t="s">
        <v>3473</v>
      </c>
      <c r="M4016">
        <v>98103</v>
      </c>
      <c r="N4016" t="s">
        <v>30</v>
      </c>
      <c r="O4016" t="s">
        <v>830</v>
      </c>
      <c r="P4016" t="s">
        <v>32</v>
      </c>
      <c r="Q4016" t="s">
        <v>53</v>
      </c>
      <c r="R4016" t="s">
        <v>831</v>
      </c>
      <c r="S4016">
        <v>61.96</v>
      </c>
      <c r="T4016">
        <v>2</v>
      </c>
      <c r="U4016">
        <v>0</v>
      </c>
      <c r="V4016">
        <v>27.881999999999998</v>
      </c>
      <c r="W4016" t="s">
        <v>10944</v>
      </c>
      <c r="X4016" t="s">
        <v>10940</v>
      </c>
      <c r="Y4016">
        <v>10</v>
      </c>
      <c r="Z4016" t="s">
        <v>10945</v>
      </c>
      <c r="AA4016">
        <v>0.44999999999999996</v>
      </c>
    </row>
    <row r="4017" spans="1:27" x14ac:dyDescent="0.35">
      <c r="A4017">
        <v>7122</v>
      </c>
      <c r="B4017" t="s">
        <v>4003</v>
      </c>
      <c r="C4017">
        <v>2014</v>
      </c>
      <c r="D4017" s="1">
        <v>41975</v>
      </c>
      <c r="E4017" s="1">
        <v>41982</v>
      </c>
      <c r="F4017" t="s">
        <v>23</v>
      </c>
      <c r="G4017" t="s">
        <v>872</v>
      </c>
      <c r="H4017" t="s">
        <v>873</v>
      </c>
      <c r="I4017" t="s">
        <v>38</v>
      </c>
      <c r="J4017" t="s">
        <v>27</v>
      </c>
      <c r="K4017" t="s">
        <v>3472</v>
      </c>
      <c r="L4017" t="s">
        <v>3473</v>
      </c>
      <c r="M4017">
        <v>98105</v>
      </c>
      <c r="N4017" t="s">
        <v>30</v>
      </c>
      <c r="O4017" t="s">
        <v>854</v>
      </c>
      <c r="P4017" t="s">
        <v>32</v>
      </c>
      <c r="Q4017" t="s">
        <v>53</v>
      </c>
      <c r="R4017" t="s">
        <v>855</v>
      </c>
      <c r="S4017">
        <v>41.86</v>
      </c>
      <c r="T4017">
        <v>7</v>
      </c>
      <c r="U4017">
        <v>0</v>
      </c>
      <c r="V4017">
        <v>18.837</v>
      </c>
      <c r="W4017" t="s">
        <v>10939</v>
      </c>
      <c r="X4017" t="s">
        <v>10940</v>
      </c>
      <c r="Y4017">
        <v>12</v>
      </c>
      <c r="Z4017" t="s">
        <v>10941</v>
      </c>
      <c r="AA4017">
        <v>0.45</v>
      </c>
    </row>
    <row r="4018" spans="1:27" x14ac:dyDescent="0.35">
      <c r="A4018">
        <v>7126</v>
      </c>
      <c r="B4018" t="s">
        <v>5983</v>
      </c>
      <c r="C4018">
        <v>2013</v>
      </c>
      <c r="D4018" s="1">
        <v>41545</v>
      </c>
      <c r="E4018" s="1">
        <v>41547</v>
      </c>
      <c r="F4018" t="s">
        <v>45</v>
      </c>
      <c r="G4018" t="s">
        <v>317</v>
      </c>
      <c r="H4018" t="s">
        <v>318</v>
      </c>
      <c r="I4018" t="s">
        <v>38</v>
      </c>
      <c r="J4018" t="s">
        <v>27</v>
      </c>
      <c r="K4018" t="s">
        <v>3829</v>
      </c>
      <c r="L4018" t="s">
        <v>3522</v>
      </c>
      <c r="M4018">
        <v>30318</v>
      </c>
      <c r="N4018" t="s">
        <v>3507</v>
      </c>
      <c r="O4018" t="s">
        <v>3426</v>
      </c>
      <c r="P4018" t="s">
        <v>32</v>
      </c>
      <c r="Q4018" t="s">
        <v>53</v>
      </c>
      <c r="R4018" t="s">
        <v>3427</v>
      </c>
      <c r="S4018">
        <v>17.940000000000001</v>
      </c>
      <c r="T4018">
        <v>3</v>
      </c>
      <c r="U4018">
        <v>0</v>
      </c>
      <c r="V4018">
        <v>8.7906000000000013</v>
      </c>
      <c r="W4018" t="s">
        <v>10936</v>
      </c>
      <c r="X4018" t="s">
        <v>10937</v>
      </c>
      <c r="Y4018">
        <v>9</v>
      </c>
      <c r="Z4018" t="s">
        <v>10949</v>
      </c>
      <c r="AA4018">
        <v>0.49000000000000005</v>
      </c>
    </row>
    <row r="4019" spans="1:27" x14ac:dyDescent="0.35">
      <c r="A4019">
        <v>7128</v>
      </c>
      <c r="B4019" t="s">
        <v>5588</v>
      </c>
      <c r="C4019">
        <v>2013</v>
      </c>
      <c r="D4019" s="1">
        <v>41593</v>
      </c>
      <c r="E4019" s="1">
        <v>41599</v>
      </c>
      <c r="F4019" t="s">
        <v>23</v>
      </c>
      <c r="G4019" t="s">
        <v>1015</v>
      </c>
      <c r="H4019" t="s">
        <v>1016</v>
      </c>
      <c r="I4019" t="s">
        <v>38</v>
      </c>
      <c r="J4019" t="s">
        <v>27</v>
      </c>
      <c r="K4019" t="s">
        <v>3821</v>
      </c>
      <c r="L4019" t="s">
        <v>3822</v>
      </c>
      <c r="M4019">
        <v>19711</v>
      </c>
      <c r="N4019" t="s">
        <v>3728</v>
      </c>
      <c r="O4019" t="s">
        <v>2135</v>
      </c>
      <c r="P4019" t="s">
        <v>32</v>
      </c>
      <c r="Q4019" t="s">
        <v>53</v>
      </c>
      <c r="R4019" t="s">
        <v>2136</v>
      </c>
      <c r="S4019">
        <v>16.45</v>
      </c>
      <c r="T4019">
        <v>5</v>
      </c>
      <c r="U4019">
        <v>0</v>
      </c>
      <c r="V4019">
        <v>7.5669999999999993</v>
      </c>
      <c r="W4019" t="s">
        <v>10936</v>
      </c>
      <c r="X4019" t="s">
        <v>10940</v>
      </c>
      <c r="Y4019">
        <v>11</v>
      </c>
      <c r="Z4019" t="s">
        <v>10947</v>
      </c>
      <c r="AA4019">
        <v>0.45999999999999996</v>
      </c>
    </row>
    <row r="4020" spans="1:27" x14ac:dyDescent="0.35">
      <c r="A4020">
        <v>7148</v>
      </c>
      <c r="B4020" t="s">
        <v>6225</v>
      </c>
      <c r="C4020">
        <v>2013</v>
      </c>
      <c r="D4020" s="1">
        <v>41438</v>
      </c>
      <c r="E4020" s="1">
        <v>41443</v>
      </c>
      <c r="F4020" t="s">
        <v>23</v>
      </c>
      <c r="G4020" t="s">
        <v>882</v>
      </c>
      <c r="H4020" t="s">
        <v>883</v>
      </c>
      <c r="I4020" t="s">
        <v>38</v>
      </c>
      <c r="J4020" t="s">
        <v>27</v>
      </c>
      <c r="K4020" t="s">
        <v>3013</v>
      </c>
      <c r="L4020" t="s">
        <v>3741</v>
      </c>
      <c r="M4020">
        <v>11561</v>
      </c>
      <c r="N4020" t="s">
        <v>3728</v>
      </c>
      <c r="O4020" t="s">
        <v>3420</v>
      </c>
      <c r="P4020" t="s">
        <v>32</v>
      </c>
      <c r="Q4020" t="s">
        <v>53</v>
      </c>
      <c r="R4020" t="s">
        <v>3421</v>
      </c>
      <c r="S4020">
        <v>92.94</v>
      </c>
      <c r="T4020">
        <v>3</v>
      </c>
      <c r="U4020">
        <v>0</v>
      </c>
      <c r="V4020">
        <v>41.822999999999993</v>
      </c>
      <c r="W4020" t="s">
        <v>10936</v>
      </c>
      <c r="X4020" t="s">
        <v>10942</v>
      </c>
      <c r="Y4020">
        <v>6</v>
      </c>
      <c r="Z4020" t="s">
        <v>10946</v>
      </c>
      <c r="AA4020">
        <v>0.44999999999999996</v>
      </c>
    </row>
    <row r="4021" spans="1:27" x14ac:dyDescent="0.35">
      <c r="A4021">
        <v>7162</v>
      </c>
      <c r="B4021" t="s">
        <v>6956</v>
      </c>
      <c r="C4021">
        <v>2011</v>
      </c>
      <c r="D4021" s="1">
        <v>40728</v>
      </c>
      <c r="E4021" s="1">
        <v>40733</v>
      </c>
      <c r="F4021" t="s">
        <v>23</v>
      </c>
      <c r="G4021" t="s">
        <v>1894</v>
      </c>
      <c r="H4021" t="s">
        <v>1895</v>
      </c>
      <c r="I4021" t="s">
        <v>38</v>
      </c>
      <c r="J4021" t="s">
        <v>27</v>
      </c>
      <c r="K4021" t="s">
        <v>3625</v>
      </c>
      <c r="L4021" t="s">
        <v>3506</v>
      </c>
      <c r="M4021">
        <v>23223</v>
      </c>
      <c r="N4021" t="s">
        <v>3507</v>
      </c>
      <c r="O4021" t="s">
        <v>1694</v>
      </c>
      <c r="P4021" t="s">
        <v>32</v>
      </c>
      <c r="Q4021" t="s">
        <v>53</v>
      </c>
      <c r="R4021" t="s">
        <v>1695</v>
      </c>
      <c r="S4021">
        <v>21.84</v>
      </c>
      <c r="T4021">
        <v>3</v>
      </c>
      <c r="U4021">
        <v>0</v>
      </c>
      <c r="V4021">
        <v>10.92</v>
      </c>
      <c r="W4021" t="s">
        <v>10944</v>
      </c>
      <c r="X4021" t="s">
        <v>10937</v>
      </c>
      <c r="Y4021">
        <v>7</v>
      </c>
      <c r="Z4021" t="s">
        <v>10938</v>
      </c>
      <c r="AA4021">
        <v>0.5</v>
      </c>
    </row>
    <row r="4022" spans="1:27" x14ac:dyDescent="0.35">
      <c r="A4022">
        <v>7211</v>
      </c>
      <c r="B4022" t="s">
        <v>7246</v>
      </c>
      <c r="C4022">
        <v>2013</v>
      </c>
      <c r="D4022" s="1">
        <v>41428</v>
      </c>
      <c r="E4022" s="1">
        <v>41432</v>
      </c>
      <c r="F4022" t="s">
        <v>23</v>
      </c>
      <c r="G4022" t="s">
        <v>205</v>
      </c>
      <c r="H4022" t="s">
        <v>206</v>
      </c>
      <c r="I4022" t="s">
        <v>26</v>
      </c>
      <c r="J4022" t="s">
        <v>27</v>
      </c>
      <c r="K4022" t="s">
        <v>3472</v>
      </c>
      <c r="L4022" t="s">
        <v>3473</v>
      </c>
      <c r="M4022">
        <v>98115</v>
      </c>
      <c r="N4022" t="s">
        <v>30</v>
      </c>
      <c r="O4022" t="s">
        <v>7247</v>
      </c>
      <c r="P4022" t="s">
        <v>32</v>
      </c>
      <c r="Q4022" t="s">
        <v>53</v>
      </c>
      <c r="R4022" t="s">
        <v>7248</v>
      </c>
      <c r="S4022">
        <v>30.18</v>
      </c>
      <c r="T4022">
        <v>3</v>
      </c>
      <c r="U4022">
        <v>0</v>
      </c>
      <c r="V4022">
        <v>13.8828</v>
      </c>
      <c r="W4022" t="s">
        <v>10936</v>
      </c>
      <c r="X4022" t="s">
        <v>10942</v>
      </c>
      <c r="Y4022">
        <v>6</v>
      </c>
      <c r="Z4022" t="s">
        <v>10946</v>
      </c>
      <c r="AA4022">
        <v>0.45999999999999996</v>
      </c>
    </row>
    <row r="4023" spans="1:27" x14ac:dyDescent="0.35">
      <c r="A4023">
        <v>7216</v>
      </c>
      <c r="B4023" t="s">
        <v>5985</v>
      </c>
      <c r="C4023">
        <v>2012</v>
      </c>
      <c r="D4023" s="1">
        <v>41179</v>
      </c>
      <c r="E4023" s="1">
        <v>41182</v>
      </c>
      <c r="F4023" t="s">
        <v>45</v>
      </c>
      <c r="G4023" t="s">
        <v>2660</v>
      </c>
      <c r="H4023" t="s">
        <v>2661</v>
      </c>
      <c r="I4023" t="s">
        <v>26</v>
      </c>
      <c r="J4023" t="s">
        <v>27</v>
      </c>
      <c r="K4023" t="s">
        <v>3477</v>
      </c>
      <c r="L4023" t="s">
        <v>3478</v>
      </c>
      <c r="M4023">
        <v>48205</v>
      </c>
      <c r="N4023" t="s">
        <v>3479</v>
      </c>
      <c r="O4023" t="s">
        <v>1442</v>
      </c>
      <c r="P4023" t="s">
        <v>32</v>
      </c>
      <c r="Q4023" t="s">
        <v>53</v>
      </c>
      <c r="R4023" t="s">
        <v>1443</v>
      </c>
      <c r="S4023">
        <v>25.92</v>
      </c>
      <c r="T4023">
        <v>4</v>
      </c>
      <c r="U4023">
        <v>0</v>
      </c>
      <c r="V4023">
        <v>12.441600000000001</v>
      </c>
      <c r="W4023" t="s">
        <v>10948</v>
      </c>
      <c r="X4023" t="s">
        <v>10937</v>
      </c>
      <c r="Y4023">
        <v>9</v>
      </c>
      <c r="Z4023" t="s">
        <v>10949</v>
      </c>
      <c r="AA4023">
        <v>0.48000000000000004</v>
      </c>
    </row>
    <row r="4024" spans="1:27" x14ac:dyDescent="0.35">
      <c r="A4024">
        <v>7233</v>
      </c>
      <c r="B4024" t="s">
        <v>6287</v>
      </c>
      <c r="C4024">
        <v>2014</v>
      </c>
      <c r="D4024" s="1">
        <v>41712</v>
      </c>
      <c r="E4024" s="1">
        <v>41714</v>
      </c>
      <c r="F4024" t="s">
        <v>56</v>
      </c>
      <c r="G4024" t="s">
        <v>3827</v>
      </c>
      <c r="H4024" t="s">
        <v>3828</v>
      </c>
      <c r="I4024" t="s">
        <v>38</v>
      </c>
      <c r="J4024" t="s">
        <v>27</v>
      </c>
      <c r="K4024" t="s">
        <v>2910</v>
      </c>
      <c r="L4024" t="s">
        <v>3727</v>
      </c>
      <c r="M4024">
        <v>6824</v>
      </c>
      <c r="N4024" t="s">
        <v>3728</v>
      </c>
      <c r="O4024" t="s">
        <v>7074</v>
      </c>
      <c r="P4024" t="s">
        <v>32</v>
      </c>
      <c r="Q4024" t="s">
        <v>53</v>
      </c>
      <c r="R4024" t="s">
        <v>7075</v>
      </c>
      <c r="S4024">
        <v>27.12</v>
      </c>
      <c r="T4024">
        <v>4</v>
      </c>
      <c r="U4024">
        <v>0</v>
      </c>
      <c r="V4024">
        <v>12.475199999999999</v>
      </c>
      <c r="W4024" t="s">
        <v>10939</v>
      </c>
      <c r="X4024" t="s">
        <v>10950</v>
      </c>
      <c r="Y4024">
        <v>3</v>
      </c>
      <c r="Z4024" t="s">
        <v>10953</v>
      </c>
      <c r="AA4024">
        <v>0.45999999999999996</v>
      </c>
    </row>
    <row r="4025" spans="1:27" x14ac:dyDescent="0.35">
      <c r="A4025">
        <v>7253</v>
      </c>
      <c r="B4025" t="s">
        <v>7249</v>
      </c>
      <c r="C4025">
        <v>2013</v>
      </c>
      <c r="D4025" s="1">
        <v>41530</v>
      </c>
      <c r="E4025" s="1">
        <v>41536</v>
      </c>
      <c r="F4025" t="s">
        <v>23</v>
      </c>
      <c r="G4025" t="s">
        <v>4356</v>
      </c>
      <c r="H4025" t="s">
        <v>4357</v>
      </c>
      <c r="I4025" t="s">
        <v>26</v>
      </c>
      <c r="J4025" t="s">
        <v>27</v>
      </c>
      <c r="K4025" t="s">
        <v>2823</v>
      </c>
      <c r="L4025" t="s">
        <v>3478</v>
      </c>
      <c r="M4025">
        <v>48066</v>
      </c>
      <c r="N4025" t="s">
        <v>3479</v>
      </c>
      <c r="O4025" t="s">
        <v>1045</v>
      </c>
      <c r="P4025" t="s">
        <v>32</v>
      </c>
      <c r="Q4025" t="s">
        <v>53</v>
      </c>
      <c r="R4025" t="s">
        <v>1046</v>
      </c>
      <c r="S4025">
        <v>68.52</v>
      </c>
      <c r="T4025">
        <v>3</v>
      </c>
      <c r="U4025">
        <v>0</v>
      </c>
      <c r="V4025">
        <v>31.519199999999998</v>
      </c>
      <c r="W4025" t="s">
        <v>10936</v>
      </c>
      <c r="X4025" t="s">
        <v>10937</v>
      </c>
      <c r="Y4025">
        <v>9</v>
      </c>
      <c r="Z4025" t="s">
        <v>10949</v>
      </c>
      <c r="AA4025">
        <v>0.46</v>
      </c>
    </row>
    <row r="4026" spans="1:27" x14ac:dyDescent="0.35">
      <c r="A4026">
        <v>7258</v>
      </c>
      <c r="B4026" t="s">
        <v>4759</v>
      </c>
      <c r="C4026">
        <v>2013</v>
      </c>
      <c r="D4026" s="1">
        <v>41425</v>
      </c>
      <c r="E4026" s="1">
        <v>41430</v>
      </c>
      <c r="F4026" t="s">
        <v>23</v>
      </c>
      <c r="G4026" t="s">
        <v>3294</v>
      </c>
      <c r="H4026" t="s">
        <v>3295</v>
      </c>
      <c r="I4026" t="s">
        <v>127</v>
      </c>
      <c r="J4026" t="s">
        <v>27</v>
      </c>
      <c r="K4026" t="s">
        <v>4760</v>
      </c>
      <c r="L4026" t="s">
        <v>3572</v>
      </c>
      <c r="M4026">
        <v>54880</v>
      </c>
      <c r="N4026" t="s">
        <v>3479</v>
      </c>
      <c r="O4026" t="s">
        <v>1807</v>
      </c>
      <c r="P4026" t="s">
        <v>32</v>
      </c>
      <c r="Q4026" t="s">
        <v>53</v>
      </c>
      <c r="R4026" t="s">
        <v>1808</v>
      </c>
      <c r="S4026">
        <v>629.09999999999991</v>
      </c>
      <c r="T4026">
        <v>6</v>
      </c>
      <c r="U4026">
        <v>0</v>
      </c>
      <c r="V4026">
        <v>301.96799999999996</v>
      </c>
      <c r="W4026" t="s">
        <v>10936</v>
      </c>
      <c r="X4026" t="s">
        <v>10942</v>
      </c>
      <c r="Y4026">
        <v>5</v>
      </c>
      <c r="Z4026" t="s">
        <v>10952</v>
      </c>
      <c r="AA4026">
        <v>0.48</v>
      </c>
    </row>
    <row r="4027" spans="1:27" x14ac:dyDescent="0.35">
      <c r="A4027">
        <v>7260</v>
      </c>
      <c r="B4027" t="s">
        <v>4759</v>
      </c>
      <c r="C4027">
        <v>2013</v>
      </c>
      <c r="D4027" s="1">
        <v>41425</v>
      </c>
      <c r="E4027" s="1">
        <v>41430</v>
      </c>
      <c r="F4027" t="s">
        <v>23</v>
      </c>
      <c r="G4027" t="s">
        <v>3294</v>
      </c>
      <c r="H4027" t="s">
        <v>3295</v>
      </c>
      <c r="I4027" t="s">
        <v>127</v>
      </c>
      <c r="J4027" t="s">
        <v>27</v>
      </c>
      <c r="K4027" t="s">
        <v>4760</v>
      </c>
      <c r="L4027" t="s">
        <v>3572</v>
      </c>
      <c r="M4027">
        <v>54880</v>
      </c>
      <c r="N4027" t="s">
        <v>3479</v>
      </c>
      <c r="O4027" t="s">
        <v>2589</v>
      </c>
      <c r="P4027" t="s">
        <v>32</v>
      </c>
      <c r="Q4027" t="s">
        <v>53</v>
      </c>
      <c r="R4027" t="s">
        <v>2590</v>
      </c>
      <c r="S4027">
        <v>45.36</v>
      </c>
      <c r="T4027">
        <v>7</v>
      </c>
      <c r="U4027">
        <v>0</v>
      </c>
      <c r="V4027">
        <v>21.772800000000004</v>
      </c>
      <c r="W4027" t="s">
        <v>10936</v>
      </c>
      <c r="X4027" t="s">
        <v>10942</v>
      </c>
      <c r="Y4027">
        <v>5</v>
      </c>
      <c r="Z4027" t="s">
        <v>10952</v>
      </c>
      <c r="AA4027">
        <v>0.48000000000000009</v>
      </c>
    </row>
    <row r="4028" spans="1:27" x14ac:dyDescent="0.35">
      <c r="A4028">
        <v>7384</v>
      </c>
      <c r="B4028" t="s">
        <v>4874</v>
      </c>
      <c r="C4028">
        <v>2013</v>
      </c>
      <c r="D4028" s="1">
        <v>41531</v>
      </c>
      <c r="E4028" s="1">
        <v>41536</v>
      </c>
      <c r="F4028" t="s">
        <v>23</v>
      </c>
      <c r="G4028" t="s">
        <v>4875</v>
      </c>
      <c r="H4028" t="s">
        <v>4876</v>
      </c>
      <c r="I4028" t="s">
        <v>38</v>
      </c>
      <c r="J4028" t="s">
        <v>27</v>
      </c>
      <c r="K4028" t="s">
        <v>4209</v>
      </c>
      <c r="L4028" t="s">
        <v>4210</v>
      </c>
      <c r="M4028">
        <v>68104</v>
      </c>
      <c r="N4028" t="s">
        <v>3479</v>
      </c>
      <c r="O4028" t="s">
        <v>1707</v>
      </c>
      <c r="P4028" t="s">
        <v>32</v>
      </c>
      <c r="Q4028" t="s">
        <v>53</v>
      </c>
      <c r="R4028" t="s">
        <v>1708</v>
      </c>
      <c r="S4028">
        <v>17.61</v>
      </c>
      <c r="T4028">
        <v>3</v>
      </c>
      <c r="U4028">
        <v>0</v>
      </c>
      <c r="V4028">
        <v>8.4527999999999999</v>
      </c>
      <c r="W4028" t="s">
        <v>10936</v>
      </c>
      <c r="X4028" t="s">
        <v>10937</v>
      </c>
      <c r="Y4028">
        <v>9</v>
      </c>
      <c r="Z4028" t="s">
        <v>10949</v>
      </c>
      <c r="AA4028">
        <v>0.48</v>
      </c>
    </row>
    <row r="4029" spans="1:27" x14ac:dyDescent="0.35">
      <c r="A4029">
        <v>7386</v>
      </c>
      <c r="B4029" t="s">
        <v>4874</v>
      </c>
      <c r="C4029">
        <v>2013</v>
      </c>
      <c r="D4029" s="1">
        <v>41531</v>
      </c>
      <c r="E4029" s="1">
        <v>41536</v>
      </c>
      <c r="F4029" t="s">
        <v>23</v>
      </c>
      <c r="G4029" t="s">
        <v>4875</v>
      </c>
      <c r="H4029" t="s">
        <v>4876</v>
      </c>
      <c r="I4029" t="s">
        <v>38</v>
      </c>
      <c r="J4029" t="s">
        <v>27</v>
      </c>
      <c r="K4029" t="s">
        <v>4209</v>
      </c>
      <c r="L4029" t="s">
        <v>4210</v>
      </c>
      <c r="M4029">
        <v>68104</v>
      </c>
      <c r="N4029" t="s">
        <v>3479</v>
      </c>
      <c r="O4029" t="s">
        <v>661</v>
      </c>
      <c r="P4029" t="s">
        <v>32</v>
      </c>
      <c r="Q4029" t="s">
        <v>53</v>
      </c>
      <c r="R4029" t="s">
        <v>662</v>
      </c>
      <c r="S4029">
        <v>17.64</v>
      </c>
      <c r="T4029">
        <v>3</v>
      </c>
      <c r="U4029">
        <v>0</v>
      </c>
      <c r="V4029">
        <v>8.6435999999999993</v>
      </c>
      <c r="W4029" t="s">
        <v>10936</v>
      </c>
      <c r="X4029" t="s">
        <v>10937</v>
      </c>
      <c r="Y4029">
        <v>9</v>
      </c>
      <c r="Z4029" t="s">
        <v>10949</v>
      </c>
      <c r="AA4029">
        <v>0.48999999999999994</v>
      </c>
    </row>
    <row r="4030" spans="1:27" x14ac:dyDescent="0.35">
      <c r="A4030">
        <v>7402</v>
      </c>
      <c r="B4030" t="s">
        <v>5599</v>
      </c>
      <c r="C4030">
        <v>2013</v>
      </c>
      <c r="D4030" s="1">
        <v>41526</v>
      </c>
      <c r="E4030" s="1">
        <v>41531</v>
      </c>
      <c r="F4030" t="s">
        <v>23</v>
      </c>
      <c r="G4030" t="s">
        <v>2202</v>
      </c>
      <c r="H4030" t="s">
        <v>2203</v>
      </c>
      <c r="I4030" t="s">
        <v>38</v>
      </c>
      <c r="J4030" t="s">
        <v>27</v>
      </c>
      <c r="K4030" t="s">
        <v>3472</v>
      </c>
      <c r="L4030" t="s">
        <v>3473</v>
      </c>
      <c r="M4030">
        <v>98103</v>
      </c>
      <c r="N4030" t="s">
        <v>30</v>
      </c>
      <c r="O4030" t="s">
        <v>2356</v>
      </c>
      <c r="P4030" t="s">
        <v>32</v>
      </c>
      <c r="Q4030" t="s">
        <v>53</v>
      </c>
      <c r="R4030" t="s">
        <v>2357</v>
      </c>
      <c r="S4030">
        <v>30.87</v>
      </c>
      <c r="T4030">
        <v>7</v>
      </c>
      <c r="U4030">
        <v>0</v>
      </c>
      <c r="V4030">
        <v>14.200199999999999</v>
      </c>
      <c r="W4030" t="s">
        <v>10936</v>
      </c>
      <c r="X4030" t="s">
        <v>10937</v>
      </c>
      <c r="Y4030">
        <v>9</v>
      </c>
      <c r="Z4030" t="s">
        <v>10949</v>
      </c>
      <c r="AA4030">
        <v>0.45999999999999996</v>
      </c>
    </row>
    <row r="4031" spans="1:27" x14ac:dyDescent="0.35">
      <c r="A4031">
        <v>7430</v>
      </c>
      <c r="B4031" t="s">
        <v>6227</v>
      </c>
      <c r="C4031">
        <v>2011</v>
      </c>
      <c r="D4031" s="1">
        <v>40619</v>
      </c>
      <c r="E4031" s="1">
        <v>40623</v>
      </c>
      <c r="F4031" t="s">
        <v>23</v>
      </c>
      <c r="G4031" t="s">
        <v>6228</v>
      </c>
      <c r="H4031" t="s">
        <v>6229</v>
      </c>
      <c r="I4031" t="s">
        <v>26</v>
      </c>
      <c r="J4031" t="s">
        <v>27</v>
      </c>
      <c r="K4031" t="s">
        <v>3586</v>
      </c>
      <c r="L4031" t="s">
        <v>3557</v>
      </c>
      <c r="M4031">
        <v>39212</v>
      </c>
      <c r="N4031" t="s">
        <v>3507</v>
      </c>
      <c r="O4031" t="s">
        <v>7136</v>
      </c>
      <c r="P4031" t="s">
        <v>32</v>
      </c>
      <c r="Q4031" t="s">
        <v>53</v>
      </c>
      <c r="R4031" t="s">
        <v>7137</v>
      </c>
      <c r="S4031">
        <v>12.96</v>
      </c>
      <c r="T4031">
        <v>2</v>
      </c>
      <c r="U4031">
        <v>0</v>
      </c>
      <c r="V4031">
        <v>6.3504000000000005</v>
      </c>
      <c r="W4031" t="s">
        <v>10944</v>
      </c>
      <c r="X4031" t="s">
        <v>10950</v>
      </c>
      <c r="Y4031">
        <v>3</v>
      </c>
      <c r="Z4031" t="s">
        <v>10953</v>
      </c>
      <c r="AA4031">
        <v>0.49</v>
      </c>
    </row>
    <row r="4032" spans="1:27" x14ac:dyDescent="0.35">
      <c r="A4032">
        <v>7431</v>
      </c>
      <c r="B4032" t="s">
        <v>6227</v>
      </c>
      <c r="C4032">
        <v>2011</v>
      </c>
      <c r="D4032" s="1">
        <v>40619</v>
      </c>
      <c r="E4032" s="1">
        <v>40623</v>
      </c>
      <c r="F4032" t="s">
        <v>23</v>
      </c>
      <c r="G4032" t="s">
        <v>6228</v>
      </c>
      <c r="H4032" t="s">
        <v>6229</v>
      </c>
      <c r="I4032" t="s">
        <v>26</v>
      </c>
      <c r="J4032" t="s">
        <v>27</v>
      </c>
      <c r="K4032" t="s">
        <v>3586</v>
      </c>
      <c r="L4032" t="s">
        <v>3557</v>
      </c>
      <c r="M4032">
        <v>39212</v>
      </c>
      <c r="N4032" t="s">
        <v>3507</v>
      </c>
      <c r="O4032" t="s">
        <v>1103</v>
      </c>
      <c r="P4032" t="s">
        <v>32</v>
      </c>
      <c r="Q4032" t="s">
        <v>53</v>
      </c>
      <c r="R4032" t="s">
        <v>1104</v>
      </c>
      <c r="S4032">
        <v>16</v>
      </c>
      <c r="T4032">
        <v>4</v>
      </c>
      <c r="U4032">
        <v>0</v>
      </c>
      <c r="V4032">
        <v>7.68</v>
      </c>
      <c r="W4032" t="s">
        <v>10944</v>
      </c>
      <c r="X4032" t="s">
        <v>10950</v>
      </c>
      <c r="Y4032">
        <v>3</v>
      </c>
      <c r="Z4032" t="s">
        <v>10953</v>
      </c>
      <c r="AA4032">
        <v>0.48</v>
      </c>
    </row>
    <row r="4033" spans="1:27" x14ac:dyDescent="0.35">
      <c r="A4033">
        <v>7481</v>
      </c>
      <c r="B4033" t="s">
        <v>4387</v>
      </c>
      <c r="C4033">
        <v>2011</v>
      </c>
      <c r="D4033" s="1">
        <v>40550</v>
      </c>
      <c r="E4033" s="1">
        <v>40554</v>
      </c>
      <c r="F4033" t="s">
        <v>23</v>
      </c>
      <c r="G4033" t="s">
        <v>2817</v>
      </c>
      <c r="H4033" t="s">
        <v>2818</v>
      </c>
      <c r="I4033" t="s">
        <v>127</v>
      </c>
      <c r="J4033" t="s">
        <v>27</v>
      </c>
      <c r="K4033" t="s">
        <v>3602</v>
      </c>
      <c r="L4033" t="s">
        <v>3603</v>
      </c>
      <c r="M4033">
        <v>42420</v>
      </c>
      <c r="N4033" t="s">
        <v>3507</v>
      </c>
      <c r="O4033" t="s">
        <v>7250</v>
      </c>
      <c r="P4033" t="s">
        <v>32</v>
      </c>
      <c r="Q4033" t="s">
        <v>53</v>
      </c>
      <c r="R4033" t="s">
        <v>7251</v>
      </c>
      <c r="S4033">
        <v>6.54</v>
      </c>
      <c r="T4033">
        <v>1</v>
      </c>
      <c r="U4033">
        <v>0</v>
      </c>
      <c r="V4033">
        <v>3.0084</v>
      </c>
      <c r="W4033" t="s">
        <v>10944</v>
      </c>
      <c r="X4033" t="s">
        <v>10950</v>
      </c>
      <c r="Y4033">
        <v>1</v>
      </c>
      <c r="Z4033" t="s">
        <v>10951</v>
      </c>
      <c r="AA4033">
        <v>0.45999999999999996</v>
      </c>
    </row>
    <row r="4034" spans="1:27" x14ac:dyDescent="0.35">
      <c r="A4034">
        <v>7487</v>
      </c>
      <c r="B4034" t="s">
        <v>5209</v>
      </c>
      <c r="C4034">
        <v>2012</v>
      </c>
      <c r="D4034" s="1">
        <v>41262</v>
      </c>
      <c r="E4034" s="1">
        <v>41267</v>
      </c>
      <c r="F4034" t="s">
        <v>45</v>
      </c>
      <c r="G4034" t="s">
        <v>5210</v>
      </c>
      <c r="H4034" t="s">
        <v>5211</v>
      </c>
      <c r="I4034" t="s">
        <v>127</v>
      </c>
      <c r="J4034" t="s">
        <v>27</v>
      </c>
      <c r="K4034" t="s">
        <v>4789</v>
      </c>
      <c r="L4034" t="s">
        <v>4745</v>
      </c>
      <c r="M4034">
        <v>3820</v>
      </c>
      <c r="N4034" t="s">
        <v>3728</v>
      </c>
      <c r="O4034" t="s">
        <v>2397</v>
      </c>
      <c r="P4034" t="s">
        <v>32</v>
      </c>
      <c r="Q4034" t="s">
        <v>53</v>
      </c>
      <c r="R4034" t="s">
        <v>2398</v>
      </c>
      <c r="S4034">
        <v>29.900000000000002</v>
      </c>
      <c r="T4034">
        <v>5</v>
      </c>
      <c r="U4034">
        <v>0</v>
      </c>
      <c r="V4034">
        <v>14.651</v>
      </c>
      <c r="W4034" t="s">
        <v>10948</v>
      </c>
      <c r="X4034" t="s">
        <v>10940</v>
      </c>
      <c r="Y4034">
        <v>12</v>
      </c>
      <c r="Z4034" t="s">
        <v>10941</v>
      </c>
      <c r="AA4034">
        <v>0.48999999999999994</v>
      </c>
    </row>
    <row r="4035" spans="1:27" x14ac:dyDescent="0.35">
      <c r="A4035">
        <v>7557</v>
      </c>
      <c r="B4035" t="s">
        <v>6960</v>
      </c>
      <c r="C4035">
        <v>2014</v>
      </c>
      <c r="D4035" s="1">
        <v>41971</v>
      </c>
      <c r="E4035" s="1">
        <v>41976</v>
      </c>
      <c r="F4035" t="s">
        <v>23</v>
      </c>
      <c r="G4035" t="s">
        <v>1984</v>
      </c>
      <c r="H4035" t="s">
        <v>1985</v>
      </c>
      <c r="I4035" t="s">
        <v>26</v>
      </c>
      <c r="J4035" t="s">
        <v>27</v>
      </c>
      <c r="K4035" t="s">
        <v>3521</v>
      </c>
      <c r="L4035" t="s">
        <v>3626</v>
      </c>
      <c r="M4035">
        <v>47201</v>
      </c>
      <c r="N4035" t="s">
        <v>3479</v>
      </c>
      <c r="O4035" t="s">
        <v>962</v>
      </c>
      <c r="P4035" t="s">
        <v>32</v>
      </c>
      <c r="Q4035" t="s">
        <v>53</v>
      </c>
      <c r="R4035" t="s">
        <v>963</v>
      </c>
      <c r="S4035">
        <v>158.28</v>
      </c>
      <c r="T4035">
        <v>6</v>
      </c>
      <c r="U4035">
        <v>0</v>
      </c>
      <c r="V4035">
        <v>72.808799999999991</v>
      </c>
      <c r="W4035" t="s">
        <v>10939</v>
      </c>
      <c r="X4035" t="s">
        <v>10940</v>
      </c>
      <c r="Y4035">
        <v>11</v>
      </c>
      <c r="Z4035" t="s">
        <v>10947</v>
      </c>
      <c r="AA4035">
        <v>0.45999999999999996</v>
      </c>
    </row>
    <row r="4036" spans="1:27" x14ac:dyDescent="0.35">
      <c r="A4036">
        <v>7560</v>
      </c>
      <c r="B4036" t="s">
        <v>5600</v>
      </c>
      <c r="C4036">
        <v>2011</v>
      </c>
      <c r="D4036" s="1">
        <v>40848</v>
      </c>
      <c r="E4036" s="1">
        <v>40852</v>
      </c>
      <c r="F4036" t="s">
        <v>23</v>
      </c>
      <c r="G4036" t="s">
        <v>2832</v>
      </c>
      <c r="H4036" t="s">
        <v>2833</v>
      </c>
      <c r="I4036" t="s">
        <v>38</v>
      </c>
      <c r="J4036" t="s">
        <v>27</v>
      </c>
      <c r="K4036" t="s">
        <v>3013</v>
      </c>
      <c r="L4036" t="s">
        <v>3741</v>
      </c>
      <c r="M4036">
        <v>11561</v>
      </c>
      <c r="N4036" t="s">
        <v>3728</v>
      </c>
      <c r="O4036" t="s">
        <v>2518</v>
      </c>
      <c r="P4036" t="s">
        <v>32</v>
      </c>
      <c r="Q4036" t="s">
        <v>53</v>
      </c>
      <c r="R4036" t="s">
        <v>2519</v>
      </c>
      <c r="S4036">
        <v>167.94</v>
      </c>
      <c r="T4036">
        <v>3</v>
      </c>
      <c r="U4036">
        <v>0</v>
      </c>
      <c r="V4036">
        <v>82.290599999999998</v>
      </c>
      <c r="W4036" t="s">
        <v>10944</v>
      </c>
      <c r="X4036" t="s">
        <v>10940</v>
      </c>
      <c r="Y4036">
        <v>11</v>
      </c>
      <c r="Z4036" t="s">
        <v>10947</v>
      </c>
      <c r="AA4036">
        <v>0.49</v>
      </c>
    </row>
    <row r="4037" spans="1:27" x14ac:dyDescent="0.35">
      <c r="A4037">
        <v>7586</v>
      </c>
      <c r="B4037" t="s">
        <v>4767</v>
      </c>
      <c r="C4037">
        <v>2011</v>
      </c>
      <c r="D4037" s="1">
        <v>40623</v>
      </c>
      <c r="E4037" s="1">
        <v>40627</v>
      </c>
      <c r="F4037" t="s">
        <v>23</v>
      </c>
      <c r="G4037" t="s">
        <v>2000</v>
      </c>
      <c r="H4037" t="s">
        <v>2001</v>
      </c>
      <c r="I4037" t="s">
        <v>26</v>
      </c>
      <c r="J4037" t="s">
        <v>27</v>
      </c>
      <c r="K4037" t="s">
        <v>3505</v>
      </c>
      <c r="L4037" t="s">
        <v>3506</v>
      </c>
      <c r="M4037">
        <v>22153</v>
      </c>
      <c r="N4037" t="s">
        <v>3507</v>
      </c>
      <c r="O4037" t="s">
        <v>479</v>
      </c>
      <c r="P4037" t="s">
        <v>32</v>
      </c>
      <c r="Q4037" t="s">
        <v>53</v>
      </c>
      <c r="R4037" t="s">
        <v>480</v>
      </c>
      <c r="S4037">
        <v>122.97</v>
      </c>
      <c r="T4037">
        <v>3</v>
      </c>
      <c r="U4037">
        <v>0</v>
      </c>
      <c r="V4037">
        <v>60.255300000000005</v>
      </c>
      <c r="W4037" t="s">
        <v>10944</v>
      </c>
      <c r="X4037" t="s">
        <v>10950</v>
      </c>
      <c r="Y4037">
        <v>3</v>
      </c>
      <c r="Z4037" t="s">
        <v>10953</v>
      </c>
      <c r="AA4037">
        <v>0.49000000000000005</v>
      </c>
    </row>
    <row r="4038" spans="1:27" x14ac:dyDescent="0.35">
      <c r="A4038">
        <v>7604</v>
      </c>
      <c r="B4038" t="s">
        <v>7252</v>
      </c>
      <c r="C4038">
        <v>2013</v>
      </c>
      <c r="D4038" s="1">
        <v>41464</v>
      </c>
      <c r="E4038" s="1">
        <v>41468</v>
      </c>
      <c r="F4038" t="s">
        <v>23</v>
      </c>
      <c r="G4038" t="s">
        <v>6950</v>
      </c>
      <c r="H4038" t="s">
        <v>6951</v>
      </c>
      <c r="I4038" t="s">
        <v>26</v>
      </c>
      <c r="J4038" t="s">
        <v>27</v>
      </c>
      <c r="K4038" t="s">
        <v>3837</v>
      </c>
      <c r="L4038" t="s">
        <v>3838</v>
      </c>
      <c r="M4038">
        <v>2908</v>
      </c>
      <c r="N4038" t="s">
        <v>3728</v>
      </c>
      <c r="O4038" t="s">
        <v>1444</v>
      </c>
      <c r="P4038" t="s">
        <v>32</v>
      </c>
      <c r="Q4038" t="s">
        <v>53</v>
      </c>
      <c r="R4038" t="s">
        <v>1445</v>
      </c>
      <c r="S4038">
        <v>12.96</v>
      </c>
      <c r="T4038">
        <v>2</v>
      </c>
      <c r="U4038">
        <v>0</v>
      </c>
      <c r="V4038">
        <v>6.2208000000000006</v>
      </c>
      <c r="W4038" t="s">
        <v>10936</v>
      </c>
      <c r="X4038" t="s">
        <v>10937</v>
      </c>
      <c r="Y4038">
        <v>7</v>
      </c>
      <c r="Z4038" t="s">
        <v>10938</v>
      </c>
      <c r="AA4038">
        <v>0.48000000000000004</v>
      </c>
    </row>
    <row r="4039" spans="1:27" x14ac:dyDescent="0.35">
      <c r="A4039">
        <v>7612</v>
      </c>
      <c r="B4039" t="s">
        <v>5989</v>
      </c>
      <c r="C4039">
        <v>2012</v>
      </c>
      <c r="D4039" s="1">
        <v>40947</v>
      </c>
      <c r="E4039" s="1">
        <v>40950</v>
      </c>
      <c r="F4039" t="s">
        <v>56</v>
      </c>
      <c r="G4039" t="s">
        <v>1190</v>
      </c>
      <c r="H4039" t="s">
        <v>1191</v>
      </c>
      <c r="I4039" t="s">
        <v>38</v>
      </c>
      <c r="J4039" t="s">
        <v>27</v>
      </c>
      <c r="K4039" t="s">
        <v>4762</v>
      </c>
      <c r="L4039" t="s">
        <v>4569</v>
      </c>
      <c r="M4039">
        <v>67846</v>
      </c>
      <c r="N4039" t="s">
        <v>3479</v>
      </c>
      <c r="O4039" t="s">
        <v>7125</v>
      </c>
      <c r="P4039" t="s">
        <v>32</v>
      </c>
      <c r="Q4039" t="s">
        <v>53</v>
      </c>
      <c r="R4039" t="s">
        <v>7126</v>
      </c>
      <c r="S4039">
        <v>9.5399999999999991</v>
      </c>
      <c r="T4039">
        <v>2</v>
      </c>
      <c r="U4039">
        <v>0</v>
      </c>
      <c r="V4039">
        <v>4.2929999999999993</v>
      </c>
      <c r="W4039" t="s">
        <v>10948</v>
      </c>
      <c r="X4039" t="s">
        <v>10950</v>
      </c>
      <c r="Y4039">
        <v>2</v>
      </c>
      <c r="Z4039" t="s">
        <v>10955</v>
      </c>
      <c r="AA4039">
        <v>0.44999999999999996</v>
      </c>
    </row>
    <row r="4040" spans="1:27" x14ac:dyDescent="0.35">
      <c r="A4040">
        <v>7617</v>
      </c>
      <c r="B4040" t="s">
        <v>7253</v>
      </c>
      <c r="C4040">
        <v>2013</v>
      </c>
      <c r="D4040" s="1">
        <v>41619</v>
      </c>
      <c r="E4040" s="1">
        <v>41625</v>
      </c>
      <c r="F4040" t="s">
        <v>23</v>
      </c>
      <c r="G4040" t="s">
        <v>5650</v>
      </c>
      <c r="H4040" t="s">
        <v>5651</v>
      </c>
      <c r="I4040" t="s">
        <v>38</v>
      </c>
      <c r="J4040" t="s">
        <v>27</v>
      </c>
      <c r="K4040" t="s">
        <v>5385</v>
      </c>
      <c r="L4040" t="s">
        <v>3741</v>
      </c>
      <c r="M4040">
        <v>13601</v>
      </c>
      <c r="N4040" t="s">
        <v>3728</v>
      </c>
      <c r="O4040" t="s">
        <v>506</v>
      </c>
      <c r="P4040" t="s">
        <v>32</v>
      </c>
      <c r="Q4040" t="s">
        <v>53</v>
      </c>
      <c r="R4040" t="s">
        <v>507</v>
      </c>
      <c r="S4040">
        <v>18.54</v>
      </c>
      <c r="T4040">
        <v>2</v>
      </c>
      <c r="U4040">
        <v>0</v>
      </c>
      <c r="V4040">
        <v>8.7137999999999991</v>
      </c>
      <c r="W4040" t="s">
        <v>10936</v>
      </c>
      <c r="X4040" t="s">
        <v>10940</v>
      </c>
      <c r="Y4040">
        <v>12</v>
      </c>
      <c r="Z4040" t="s">
        <v>10941</v>
      </c>
      <c r="AA4040">
        <v>0.47</v>
      </c>
    </row>
    <row r="4041" spans="1:27" x14ac:dyDescent="0.35">
      <c r="A4041">
        <v>7641</v>
      </c>
      <c r="B4041" t="s">
        <v>4014</v>
      </c>
      <c r="C4041">
        <v>2014</v>
      </c>
      <c r="D4041" s="1">
        <v>41701</v>
      </c>
      <c r="E4041" s="1">
        <v>41707</v>
      </c>
      <c r="F4041" t="s">
        <v>23</v>
      </c>
      <c r="G4041" t="s">
        <v>4015</v>
      </c>
      <c r="H4041" t="s">
        <v>4016</v>
      </c>
      <c r="I4041" t="s">
        <v>26</v>
      </c>
      <c r="J4041" t="s">
        <v>27</v>
      </c>
      <c r="K4041" t="s">
        <v>3821</v>
      </c>
      <c r="L4041" t="s">
        <v>3822</v>
      </c>
      <c r="M4041">
        <v>19711</v>
      </c>
      <c r="N4041" t="s">
        <v>3728</v>
      </c>
      <c r="O4041" t="s">
        <v>542</v>
      </c>
      <c r="P4041" t="s">
        <v>32</v>
      </c>
      <c r="Q4041" t="s">
        <v>53</v>
      </c>
      <c r="R4041" t="s">
        <v>66</v>
      </c>
      <c r="S4041">
        <v>68.039999999999992</v>
      </c>
      <c r="T4041">
        <v>6</v>
      </c>
      <c r="U4041">
        <v>0</v>
      </c>
      <c r="V4041">
        <v>33.339599999999997</v>
      </c>
      <c r="W4041" t="s">
        <v>10939</v>
      </c>
      <c r="X4041" t="s">
        <v>10950</v>
      </c>
      <c r="Y4041">
        <v>3</v>
      </c>
      <c r="Z4041" t="s">
        <v>10953</v>
      </c>
      <c r="AA4041">
        <v>0.49</v>
      </c>
    </row>
    <row r="4042" spans="1:27" x14ac:dyDescent="0.35">
      <c r="A4042">
        <v>7656</v>
      </c>
      <c r="B4042" t="s">
        <v>5429</v>
      </c>
      <c r="C4042">
        <v>2012</v>
      </c>
      <c r="D4042" s="1">
        <v>41243</v>
      </c>
      <c r="E4042" s="1">
        <v>41245</v>
      </c>
      <c r="F4042" t="s">
        <v>45</v>
      </c>
      <c r="G4042" t="s">
        <v>823</v>
      </c>
      <c r="H4042" t="s">
        <v>824</v>
      </c>
      <c r="I4042" t="s">
        <v>38</v>
      </c>
      <c r="J4042" t="s">
        <v>27</v>
      </c>
      <c r="K4042" t="s">
        <v>3842</v>
      </c>
      <c r="L4042" t="s">
        <v>3527</v>
      </c>
      <c r="M4042">
        <v>89115</v>
      </c>
      <c r="N4042" t="s">
        <v>30</v>
      </c>
      <c r="O4042" t="s">
        <v>1145</v>
      </c>
      <c r="P4042" t="s">
        <v>32</v>
      </c>
      <c r="Q4042" t="s">
        <v>53</v>
      </c>
      <c r="R4042" t="s">
        <v>1146</v>
      </c>
      <c r="S4042">
        <v>25.92</v>
      </c>
      <c r="T4042">
        <v>4</v>
      </c>
      <c r="U4042">
        <v>0</v>
      </c>
      <c r="V4042">
        <v>12.441600000000001</v>
      </c>
      <c r="W4042" t="s">
        <v>10948</v>
      </c>
      <c r="X4042" t="s">
        <v>10940</v>
      </c>
      <c r="Y4042">
        <v>11</v>
      </c>
      <c r="Z4042" t="s">
        <v>10947</v>
      </c>
      <c r="AA4042">
        <v>0.48000000000000004</v>
      </c>
    </row>
    <row r="4043" spans="1:27" x14ac:dyDescent="0.35">
      <c r="A4043">
        <v>7669</v>
      </c>
      <c r="B4043" t="s">
        <v>4020</v>
      </c>
      <c r="C4043">
        <v>2012</v>
      </c>
      <c r="D4043" s="1">
        <v>41240</v>
      </c>
      <c r="E4043" s="1">
        <v>41242</v>
      </c>
      <c r="F4043" t="s">
        <v>45</v>
      </c>
      <c r="G4043" t="s">
        <v>1116</v>
      </c>
      <c r="H4043" t="s">
        <v>1117</v>
      </c>
      <c r="I4043" t="s">
        <v>127</v>
      </c>
      <c r="J4043" t="s">
        <v>27</v>
      </c>
      <c r="K4043" t="s">
        <v>3784</v>
      </c>
      <c r="L4043" t="s">
        <v>3785</v>
      </c>
      <c r="M4043">
        <v>2149</v>
      </c>
      <c r="N4043" t="s">
        <v>3728</v>
      </c>
      <c r="O4043" t="s">
        <v>706</v>
      </c>
      <c r="P4043" t="s">
        <v>32</v>
      </c>
      <c r="Q4043" t="s">
        <v>53</v>
      </c>
      <c r="R4043" t="s">
        <v>707</v>
      </c>
      <c r="S4043">
        <v>40.08</v>
      </c>
      <c r="T4043">
        <v>6</v>
      </c>
      <c r="U4043">
        <v>0</v>
      </c>
      <c r="V4043">
        <v>19.238399999999999</v>
      </c>
      <c r="W4043" t="s">
        <v>10948</v>
      </c>
      <c r="X4043" t="s">
        <v>10940</v>
      </c>
      <c r="Y4043">
        <v>11</v>
      </c>
      <c r="Z4043" t="s">
        <v>10947</v>
      </c>
      <c r="AA4043">
        <v>0.48</v>
      </c>
    </row>
    <row r="4044" spans="1:27" x14ac:dyDescent="0.35">
      <c r="A4044">
        <v>7670</v>
      </c>
      <c r="B4044" t="s">
        <v>4020</v>
      </c>
      <c r="C4044">
        <v>2012</v>
      </c>
      <c r="D4044" s="1">
        <v>41240</v>
      </c>
      <c r="E4044" s="1">
        <v>41242</v>
      </c>
      <c r="F4044" t="s">
        <v>45</v>
      </c>
      <c r="G4044" t="s">
        <v>1116</v>
      </c>
      <c r="H4044" t="s">
        <v>1117</v>
      </c>
      <c r="I4044" t="s">
        <v>127</v>
      </c>
      <c r="J4044" t="s">
        <v>27</v>
      </c>
      <c r="K4044" t="s">
        <v>3784</v>
      </c>
      <c r="L4044" t="s">
        <v>3785</v>
      </c>
      <c r="M4044">
        <v>2149</v>
      </c>
      <c r="N4044" t="s">
        <v>3728</v>
      </c>
      <c r="O4044" t="s">
        <v>1848</v>
      </c>
      <c r="P4044" t="s">
        <v>32</v>
      </c>
      <c r="Q4044" t="s">
        <v>53</v>
      </c>
      <c r="R4044" t="s">
        <v>1849</v>
      </c>
      <c r="S4044">
        <v>59.94</v>
      </c>
      <c r="T4044">
        <v>3</v>
      </c>
      <c r="U4044">
        <v>0</v>
      </c>
      <c r="V4044">
        <v>28.171799999999998</v>
      </c>
      <c r="W4044" t="s">
        <v>10948</v>
      </c>
      <c r="X4044" t="s">
        <v>10940</v>
      </c>
      <c r="Y4044">
        <v>11</v>
      </c>
      <c r="Z4044" t="s">
        <v>10947</v>
      </c>
      <c r="AA4044">
        <v>0.47</v>
      </c>
    </row>
    <row r="4045" spans="1:27" x14ac:dyDescent="0.35">
      <c r="A4045">
        <v>7674</v>
      </c>
      <c r="B4045" t="s">
        <v>4020</v>
      </c>
      <c r="C4045">
        <v>2012</v>
      </c>
      <c r="D4045" s="1">
        <v>41240</v>
      </c>
      <c r="E4045" s="1">
        <v>41242</v>
      </c>
      <c r="F4045" t="s">
        <v>45</v>
      </c>
      <c r="G4045" t="s">
        <v>1116</v>
      </c>
      <c r="H4045" t="s">
        <v>1117</v>
      </c>
      <c r="I4045" t="s">
        <v>127</v>
      </c>
      <c r="J4045" t="s">
        <v>27</v>
      </c>
      <c r="K4045" t="s">
        <v>3784</v>
      </c>
      <c r="L4045" t="s">
        <v>3785</v>
      </c>
      <c r="M4045">
        <v>2149</v>
      </c>
      <c r="N4045" t="s">
        <v>3728</v>
      </c>
      <c r="O4045" t="s">
        <v>7254</v>
      </c>
      <c r="P4045" t="s">
        <v>32</v>
      </c>
      <c r="Q4045" t="s">
        <v>53</v>
      </c>
      <c r="R4045" t="s">
        <v>7255</v>
      </c>
      <c r="S4045">
        <v>154.9</v>
      </c>
      <c r="T4045">
        <v>5</v>
      </c>
      <c r="U4045">
        <v>0</v>
      </c>
      <c r="V4045">
        <v>69.704999999999998</v>
      </c>
      <c r="W4045" t="s">
        <v>10948</v>
      </c>
      <c r="X4045" t="s">
        <v>10940</v>
      </c>
      <c r="Y4045">
        <v>11</v>
      </c>
      <c r="Z4045" t="s">
        <v>10947</v>
      </c>
      <c r="AA4045">
        <v>0.44999999999999996</v>
      </c>
    </row>
    <row r="4046" spans="1:27" x14ac:dyDescent="0.35">
      <c r="A4046">
        <v>7678</v>
      </c>
      <c r="B4046" t="s">
        <v>4021</v>
      </c>
      <c r="C4046">
        <v>2011</v>
      </c>
      <c r="D4046" s="1">
        <v>40908</v>
      </c>
      <c r="E4046" s="1">
        <v>40915</v>
      </c>
      <c r="F4046" t="s">
        <v>23</v>
      </c>
      <c r="G4046" t="s">
        <v>3377</v>
      </c>
      <c r="H4046" t="s">
        <v>3378</v>
      </c>
      <c r="I4046" t="s">
        <v>127</v>
      </c>
      <c r="J4046" t="s">
        <v>27</v>
      </c>
      <c r="K4046" t="s">
        <v>3837</v>
      </c>
      <c r="L4046" t="s">
        <v>3838</v>
      </c>
      <c r="M4046">
        <v>2908</v>
      </c>
      <c r="N4046" t="s">
        <v>3728</v>
      </c>
      <c r="O4046" t="s">
        <v>2176</v>
      </c>
      <c r="P4046" t="s">
        <v>32</v>
      </c>
      <c r="Q4046" t="s">
        <v>53</v>
      </c>
      <c r="R4046" t="s">
        <v>2177</v>
      </c>
      <c r="S4046">
        <v>195.64</v>
      </c>
      <c r="T4046">
        <v>4</v>
      </c>
      <c r="U4046">
        <v>0</v>
      </c>
      <c r="V4046">
        <v>91.950799999999987</v>
      </c>
      <c r="W4046" t="s">
        <v>10944</v>
      </c>
      <c r="X4046" t="s">
        <v>10940</v>
      </c>
      <c r="Y4046">
        <v>12</v>
      </c>
      <c r="Z4046" t="s">
        <v>10941</v>
      </c>
      <c r="AA4046">
        <v>0.47</v>
      </c>
    </row>
    <row r="4047" spans="1:27" x14ac:dyDescent="0.35">
      <c r="A4047">
        <v>7679</v>
      </c>
      <c r="B4047" t="s">
        <v>4021</v>
      </c>
      <c r="C4047">
        <v>2011</v>
      </c>
      <c r="D4047" s="1">
        <v>40908</v>
      </c>
      <c r="E4047" s="1">
        <v>40915</v>
      </c>
      <c r="F4047" t="s">
        <v>23</v>
      </c>
      <c r="G4047" t="s">
        <v>3377</v>
      </c>
      <c r="H4047" t="s">
        <v>3378</v>
      </c>
      <c r="I4047" t="s">
        <v>127</v>
      </c>
      <c r="J4047" t="s">
        <v>27</v>
      </c>
      <c r="K4047" t="s">
        <v>3837</v>
      </c>
      <c r="L4047" t="s">
        <v>3838</v>
      </c>
      <c r="M4047">
        <v>2908</v>
      </c>
      <c r="N4047" t="s">
        <v>3728</v>
      </c>
      <c r="O4047" t="s">
        <v>3439</v>
      </c>
      <c r="P4047" t="s">
        <v>32</v>
      </c>
      <c r="Q4047" t="s">
        <v>53</v>
      </c>
      <c r="R4047" t="s">
        <v>3440</v>
      </c>
      <c r="S4047">
        <v>14.940000000000001</v>
      </c>
      <c r="T4047">
        <v>3</v>
      </c>
      <c r="U4047">
        <v>0</v>
      </c>
      <c r="V4047">
        <v>7.0218000000000007</v>
      </c>
      <c r="W4047" t="s">
        <v>10944</v>
      </c>
      <c r="X4047" t="s">
        <v>10940</v>
      </c>
      <c r="Y4047">
        <v>12</v>
      </c>
      <c r="Z4047" t="s">
        <v>10941</v>
      </c>
      <c r="AA4047">
        <v>0.47000000000000003</v>
      </c>
    </row>
    <row r="4048" spans="1:27" x14ac:dyDescent="0.35">
      <c r="A4048">
        <v>7692</v>
      </c>
      <c r="B4048" t="s">
        <v>3669</v>
      </c>
      <c r="C4048">
        <v>2014</v>
      </c>
      <c r="D4048" s="1">
        <v>41836</v>
      </c>
      <c r="E4048" s="1">
        <v>41838</v>
      </c>
      <c r="F4048" t="s">
        <v>56</v>
      </c>
      <c r="G4048" t="s">
        <v>867</v>
      </c>
      <c r="H4048" t="s">
        <v>868</v>
      </c>
      <c r="I4048" t="s">
        <v>26</v>
      </c>
      <c r="J4048" t="s">
        <v>27</v>
      </c>
      <c r="K4048" t="s">
        <v>3670</v>
      </c>
      <c r="L4048" t="s">
        <v>3506</v>
      </c>
      <c r="M4048">
        <v>23434</v>
      </c>
      <c r="N4048" t="s">
        <v>3507</v>
      </c>
      <c r="O4048" t="s">
        <v>7020</v>
      </c>
      <c r="P4048" t="s">
        <v>32</v>
      </c>
      <c r="Q4048" t="s">
        <v>53</v>
      </c>
      <c r="R4048" t="s">
        <v>7021</v>
      </c>
      <c r="S4048">
        <v>12.96</v>
      </c>
      <c r="T4048">
        <v>2</v>
      </c>
      <c r="U4048">
        <v>0</v>
      </c>
      <c r="V4048">
        <v>6.2208000000000006</v>
      </c>
      <c r="W4048" t="s">
        <v>10939</v>
      </c>
      <c r="X4048" t="s">
        <v>10937</v>
      </c>
      <c r="Y4048">
        <v>7</v>
      </c>
      <c r="Z4048" t="s">
        <v>10938</v>
      </c>
      <c r="AA4048">
        <v>0.48000000000000004</v>
      </c>
    </row>
    <row r="4049" spans="1:27" x14ac:dyDescent="0.35">
      <c r="A4049">
        <v>7703</v>
      </c>
      <c r="B4049" t="s">
        <v>3671</v>
      </c>
      <c r="C4049">
        <v>2013</v>
      </c>
      <c r="D4049" s="1">
        <v>41513</v>
      </c>
      <c r="E4049" s="1">
        <v>41520</v>
      </c>
      <c r="F4049" t="s">
        <v>23</v>
      </c>
      <c r="G4049" t="s">
        <v>3672</v>
      </c>
      <c r="H4049" t="s">
        <v>3673</v>
      </c>
      <c r="I4049" t="s">
        <v>38</v>
      </c>
      <c r="J4049" t="s">
        <v>27</v>
      </c>
      <c r="K4049" t="s">
        <v>3477</v>
      </c>
      <c r="L4049" t="s">
        <v>3478</v>
      </c>
      <c r="M4049">
        <v>48234</v>
      </c>
      <c r="N4049" t="s">
        <v>3479</v>
      </c>
      <c r="O4049" t="s">
        <v>7060</v>
      </c>
      <c r="P4049" t="s">
        <v>32</v>
      </c>
      <c r="Q4049" t="s">
        <v>53</v>
      </c>
      <c r="R4049" t="s">
        <v>7061</v>
      </c>
      <c r="S4049">
        <v>11.56</v>
      </c>
      <c r="T4049">
        <v>2</v>
      </c>
      <c r="U4049">
        <v>0</v>
      </c>
      <c r="V4049">
        <v>5.6644000000000005</v>
      </c>
      <c r="W4049" t="s">
        <v>10936</v>
      </c>
      <c r="X4049" t="s">
        <v>10937</v>
      </c>
      <c r="Y4049">
        <v>8</v>
      </c>
      <c r="Z4049" t="s">
        <v>10954</v>
      </c>
      <c r="AA4049">
        <v>0.49000000000000005</v>
      </c>
    </row>
    <row r="4050" spans="1:27" x14ac:dyDescent="0.35">
      <c r="A4050">
        <v>7736</v>
      </c>
      <c r="B4050" t="s">
        <v>7256</v>
      </c>
      <c r="C4050">
        <v>2013</v>
      </c>
      <c r="D4050" s="1">
        <v>41509</v>
      </c>
      <c r="E4050" s="1">
        <v>41513</v>
      </c>
      <c r="F4050" t="s">
        <v>23</v>
      </c>
      <c r="G4050" t="s">
        <v>6238</v>
      </c>
      <c r="H4050" t="s">
        <v>6239</v>
      </c>
      <c r="I4050" t="s">
        <v>26</v>
      </c>
      <c r="J4050" t="s">
        <v>27</v>
      </c>
      <c r="K4050" t="s">
        <v>3472</v>
      </c>
      <c r="L4050" t="s">
        <v>3473</v>
      </c>
      <c r="M4050">
        <v>98105</v>
      </c>
      <c r="N4050" t="s">
        <v>30</v>
      </c>
      <c r="O4050" t="s">
        <v>3361</v>
      </c>
      <c r="P4050" t="s">
        <v>32</v>
      </c>
      <c r="Q4050" t="s">
        <v>53</v>
      </c>
      <c r="R4050" t="s">
        <v>3362</v>
      </c>
      <c r="S4050">
        <v>19.440000000000001</v>
      </c>
      <c r="T4050">
        <v>3</v>
      </c>
      <c r="U4050">
        <v>0</v>
      </c>
      <c r="V4050">
        <v>9.3312000000000008</v>
      </c>
      <c r="W4050" t="s">
        <v>10936</v>
      </c>
      <c r="X4050" t="s">
        <v>10937</v>
      </c>
      <c r="Y4050">
        <v>8</v>
      </c>
      <c r="Z4050" t="s">
        <v>10954</v>
      </c>
      <c r="AA4050">
        <v>0.48000000000000004</v>
      </c>
    </row>
    <row r="4051" spans="1:27" x14ac:dyDescent="0.35">
      <c r="A4051">
        <v>7794</v>
      </c>
      <c r="B4051" t="s">
        <v>7257</v>
      </c>
      <c r="C4051">
        <v>2012</v>
      </c>
      <c r="D4051" s="1">
        <v>41255</v>
      </c>
      <c r="E4051" s="1">
        <v>41258</v>
      </c>
      <c r="F4051" t="s">
        <v>45</v>
      </c>
      <c r="G4051" t="s">
        <v>482</v>
      </c>
      <c r="H4051" t="s">
        <v>483</v>
      </c>
      <c r="I4051" t="s">
        <v>26</v>
      </c>
      <c r="J4051" t="s">
        <v>27</v>
      </c>
      <c r="K4051" t="s">
        <v>3842</v>
      </c>
      <c r="L4051" t="s">
        <v>3527</v>
      </c>
      <c r="M4051">
        <v>89115</v>
      </c>
      <c r="N4051" t="s">
        <v>30</v>
      </c>
      <c r="O4051" t="s">
        <v>1285</v>
      </c>
      <c r="P4051" t="s">
        <v>32</v>
      </c>
      <c r="Q4051" t="s">
        <v>53</v>
      </c>
      <c r="R4051" t="s">
        <v>1286</v>
      </c>
      <c r="S4051">
        <v>32.400000000000006</v>
      </c>
      <c r="T4051">
        <v>5</v>
      </c>
      <c r="U4051">
        <v>0</v>
      </c>
      <c r="V4051">
        <v>15.876000000000001</v>
      </c>
      <c r="W4051" t="s">
        <v>10948</v>
      </c>
      <c r="X4051" t="s">
        <v>10940</v>
      </c>
      <c r="Y4051">
        <v>12</v>
      </c>
      <c r="Z4051" t="s">
        <v>10941</v>
      </c>
      <c r="AA4051">
        <v>0.48999999999999994</v>
      </c>
    </row>
    <row r="4052" spans="1:27" x14ac:dyDescent="0.35">
      <c r="A4052">
        <v>7795</v>
      </c>
      <c r="B4052" t="s">
        <v>7257</v>
      </c>
      <c r="C4052">
        <v>2012</v>
      </c>
      <c r="D4052" s="1">
        <v>41255</v>
      </c>
      <c r="E4052" s="1">
        <v>41258</v>
      </c>
      <c r="F4052" t="s">
        <v>45</v>
      </c>
      <c r="G4052" t="s">
        <v>482</v>
      </c>
      <c r="H4052" t="s">
        <v>483</v>
      </c>
      <c r="I4052" t="s">
        <v>26</v>
      </c>
      <c r="J4052" t="s">
        <v>27</v>
      </c>
      <c r="K4052" t="s">
        <v>3842</v>
      </c>
      <c r="L4052" t="s">
        <v>3527</v>
      </c>
      <c r="M4052">
        <v>89115</v>
      </c>
      <c r="N4052" t="s">
        <v>30</v>
      </c>
      <c r="O4052" t="s">
        <v>52</v>
      </c>
      <c r="P4052" t="s">
        <v>32</v>
      </c>
      <c r="Q4052" t="s">
        <v>53</v>
      </c>
      <c r="R4052" t="s">
        <v>2134</v>
      </c>
      <c r="S4052">
        <v>97.88</v>
      </c>
      <c r="T4052">
        <v>2</v>
      </c>
      <c r="U4052">
        <v>0</v>
      </c>
      <c r="V4052">
        <v>48.94</v>
      </c>
      <c r="W4052" t="s">
        <v>10948</v>
      </c>
      <c r="X4052" t="s">
        <v>10940</v>
      </c>
      <c r="Y4052">
        <v>12</v>
      </c>
      <c r="Z4052" t="s">
        <v>10941</v>
      </c>
      <c r="AA4052">
        <v>0.5</v>
      </c>
    </row>
    <row r="4053" spans="1:27" x14ac:dyDescent="0.35">
      <c r="A4053">
        <v>7811</v>
      </c>
      <c r="B4053" t="s">
        <v>5430</v>
      </c>
      <c r="C4053">
        <v>2013</v>
      </c>
      <c r="D4053" s="1">
        <v>41319</v>
      </c>
      <c r="E4053" s="1">
        <v>41320</v>
      </c>
      <c r="F4053" t="s">
        <v>56</v>
      </c>
      <c r="G4053" t="s">
        <v>3470</v>
      </c>
      <c r="H4053" t="s">
        <v>3471</v>
      </c>
      <c r="I4053" t="s">
        <v>38</v>
      </c>
      <c r="J4053" t="s">
        <v>27</v>
      </c>
      <c r="K4053" t="s">
        <v>3848</v>
      </c>
      <c r="L4053" t="s">
        <v>3849</v>
      </c>
      <c r="M4053">
        <v>20735</v>
      </c>
      <c r="N4053" t="s">
        <v>3728</v>
      </c>
      <c r="O4053" t="s">
        <v>7125</v>
      </c>
      <c r="P4053" t="s">
        <v>32</v>
      </c>
      <c r="Q4053" t="s">
        <v>53</v>
      </c>
      <c r="R4053" t="s">
        <v>7126</v>
      </c>
      <c r="S4053">
        <v>4.7699999999999996</v>
      </c>
      <c r="T4053">
        <v>1</v>
      </c>
      <c r="U4053">
        <v>0</v>
      </c>
      <c r="V4053">
        <v>2.1464999999999996</v>
      </c>
      <c r="W4053" t="s">
        <v>10936</v>
      </c>
      <c r="X4053" t="s">
        <v>10950</v>
      </c>
      <c r="Y4053">
        <v>2</v>
      </c>
      <c r="Z4053" t="s">
        <v>10955</v>
      </c>
      <c r="AA4053">
        <v>0.44999999999999996</v>
      </c>
    </row>
    <row r="4054" spans="1:27" x14ac:dyDescent="0.35">
      <c r="A4054">
        <v>7818</v>
      </c>
      <c r="B4054" t="s">
        <v>5992</v>
      </c>
      <c r="C4054">
        <v>2013</v>
      </c>
      <c r="D4054" s="1">
        <v>41569</v>
      </c>
      <c r="E4054" s="1">
        <v>41574</v>
      </c>
      <c r="F4054" t="s">
        <v>45</v>
      </c>
      <c r="G4054" t="s">
        <v>2080</v>
      </c>
      <c r="H4054" t="s">
        <v>2081</v>
      </c>
      <c r="I4054" t="s">
        <v>127</v>
      </c>
      <c r="J4054" t="s">
        <v>27</v>
      </c>
      <c r="K4054" t="s">
        <v>3526</v>
      </c>
      <c r="L4054" t="s">
        <v>3527</v>
      </c>
      <c r="M4054">
        <v>89031</v>
      </c>
      <c r="N4054" t="s">
        <v>30</v>
      </c>
      <c r="O4054" t="s">
        <v>7217</v>
      </c>
      <c r="P4054" t="s">
        <v>32</v>
      </c>
      <c r="Q4054" t="s">
        <v>53</v>
      </c>
      <c r="R4054" t="s">
        <v>7218</v>
      </c>
      <c r="S4054">
        <v>35.880000000000003</v>
      </c>
      <c r="T4054">
        <v>6</v>
      </c>
      <c r="U4054">
        <v>0</v>
      </c>
      <c r="V4054">
        <v>17.581200000000003</v>
      </c>
      <c r="W4054" t="s">
        <v>10936</v>
      </c>
      <c r="X4054" t="s">
        <v>10940</v>
      </c>
      <c r="Y4054">
        <v>10</v>
      </c>
      <c r="Z4054" t="s">
        <v>10945</v>
      </c>
      <c r="AA4054">
        <v>0.49000000000000005</v>
      </c>
    </row>
    <row r="4055" spans="1:27" x14ac:dyDescent="0.35">
      <c r="A4055">
        <v>7844</v>
      </c>
      <c r="B4055" t="s">
        <v>6747</v>
      </c>
      <c r="C4055">
        <v>2011</v>
      </c>
      <c r="D4055" s="1">
        <v>40652</v>
      </c>
      <c r="E4055" s="1">
        <v>40656</v>
      </c>
      <c r="F4055" t="s">
        <v>45</v>
      </c>
      <c r="G4055" t="s">
        <v>1123</v>
      </c>
      <c r="H4055" t="s">
        <v>1124</v>
      </c>
      <c r="I4055" t="s">
        <v>38</v>
      </c>
      <c r="J4055" t="s">
        <v>27</v>
      </c>
      <c r="K4055" t="s">
        <v>3768</v>
      </c>
      <c r="L4055" t="s">
        <v>3506</v>
      </c>
      <c r="M4055">
        <v>22204</v>
      </c>
      <c r="N4055" t="s">
        <v>3507</v>
      </c>
      <c r="O4055" t="s">
        <v>7014</v>
      </c>
      <c r="P4055" t="s">
        <v>32</v>
      </c>
      <c r="Q4055" t="s">
        <v>53</v>
      </c>
      <c r="R4055" t="s">
        <v>7015</v>
      </c>
      <c r="S4055">
        <v>71.28</v>
      </c>
      <c r="T4055">
        <v>11</v>
      </c>
      <c r="U4055">
        <v>0</v>
      </c>
      <c r="V4055">
        <v>34.214400000000005</v>
      </c>
      <c r="W4055" t="s">
        <v>10944</v>
      </c>
      <c r="X4055" t="s">
        <v>10942</v>
      </c>
      <c r="Y4055">
        <v>4</v>
      </c>
      <c r="Z4055" t="s">
        <v>10943</v>
      </c>
      <c r="AA4055">
        <v>0.48000000000000004</v>
      </c>
    </row>
    <row r="4056" spans="1:27" x14ac:dyDescent="0.35">
      <c r="A4056">
        <v>7846</v>
      </c>
      <c r="B4056" t="s">
        <v>4883</v>
      </c>
      <c r="C4056">
        <v>2012</v>
      </c>
      <c r="D4056" s="1">
        <v>41179</v>
      </c>
      <c r="E4056" s="1">
        <v>41184</v>
      </c>
      <c r="F4056" t="s">
        <v>23</v>
      </c>
      <c r="G4056" t="s">
        <v>2381</v>
      </c>
      <c r="H4056" t="s">
        <v>2382</v>
      </c>
      <c r="I4056" t="s">
        <v>38</v>
      </c>
      <c r="J4056" t="s">
        <v>27</v>
      </c>
      <c r="K4056" t="s">
        <v>3768</v>
      </c>
      <c r="L4056" t="s">
        <v>3506</v>
      </c>
      <c r="M4056">
        <v>22204</v>
      </c>
      <c r="N4056" t="s">
        <v>3507</v>
      </c>
      <c r="O4056" t="s">
        <v>7095</v>
      </c>
      <c r="P4056" t="s">
        <v>32</v>
      </c>
      <c r="Q4056" t="s">
        <v>53</v>
      </c>
      <c r="R4056" t="s">
        <v>7096</v>
      </c>
      <c r="S4056">
        <v>154.9</v>
      </c>
      <c r="T4056">
        <v>5</v>
      </c>
      <c r="U4056">
        <v>0</v>
      </c>
      <c r="V4056">
        <v>69.704999999999998</v>
      </c>
      <c r="W4056" t="s">
        <v>10948</v>
      </c>
      <c r="X4056" t="s">
        <v>10937</v>
      </c>
      <c r="Y4056">
        <v>9</v>
      </c>
      <c r="Z4056" t="s">
        <v>10949</v>
      </c>
      <c r="AA4056">
        <v>0.44999999999999996</v>
      </c>
    </row>
    <row r="4057" spans="1:27" x14ac:dyDescent="0.35">
      <c r="A4057">
        <v>7868</v>
      </c>
      <c r="B4057" t="s">
        <v>7258</v>
      </c>
      <c r="C4057">
        <v>2011</v>
      </c>
      <c r="D4057" s="1">
        <v>40866</v>
      </c>
      <c r="E4057" s="1">
        <v>40871</v>
      </c>
      <c r="F4057" t="s">
        <v>45</v>
      </c>
      <c r="G4057" t="s">
        <v>5182</v>
      </c>
      <c r="H4057" t="s">
        <v>5183</v>
      </c>
      <c r="I4057" t="s">
        <v>127</v>
      </c>
      <c r="J4057" t="s">
        <v>27</v>
      </c>
      <c r="K4057" t="s">
        <v>7094</v>
      </c>
      <c r="L4057" t="s">
        <v>3465</v>
      </c>
      <c r="M4057">
        <v>84106</v>
      </c>
      <c r="N4057" t="s">
        <v>30</v>
      </c>
      <c r="O4057" t="s">
        <v>1004</v>
      </c>
      <c r="P4057" t="s">
        <v>32</v>
      </c>
      <c r="Q4057" t="s">
        <v>53</v>
      </c>
      <c r="R4057" t="s">
        <v>2547</v>
      </c>
      <c r="S4057">
        <v>166.44</v>
      </c>
      <c r="T4057">
        <v>3</v>
      </c>
      <c r="U4057">
        <v>0</v>
      </c>
      <c r="V4057">
        <v>79.891199999999998</v>
      </c>
      <c r="W4057" t="s">
        <v>10944</v>
      </c>
      <c r="X4057" t="s">
        <v>10940</v>
      </c>
      <c r="Y4057">
        <v>11</v>
      </c>
      <c r="Z4057" t="s">
        <v>10947</v>
      </c>
      <c r="AA4057">
        <v>0.48</v>
      </c>
    </row>
    <row r="4058" spans="1:27" x14ac:dyDescent="0.35">
      <c r="A4058">
        <v>7893</v>
      </c>
      <c r="B4058" t="s">
        <v>5219</v>
      </c>
      <c r="C4058">
        <v>2013</v>
      </c>
      <c r="D4058" s="1">
        <v>41634</v>
      </c>
      <c r="E4058" s="1">
        <v>41638</v>
      </c>
      <c r="F4058" t="s">
        <v>23</v>
      </c>
      <c r="G4058" t="s">
        <v>3269</v>
      </c>
      <c r="H4058" t="s">
        <v>3270</v>
      </c>
      <c r="I4058" t="s">
        <v>38</v>
      </c>
      <c r="J4058" t="s">
        <v>27</v>
      </c>
      <c r="K4058" t="s">
        <v>5082</v>
      </c>
      <c r="L4058" t="s">
        <v>3631</v>
      </c>
      <c r="M4058">
        <v>72701</v>
      </c>
      <c r="N4058" t="s">
        <v>3507</v>
      </c>
      <c r="O4058" t="s">
        <v>7220</v>
      </c>
      <c r="P4058" t="s">
        <v>32</v>
      </c>
      <c r="Q4058" t="s">
        <v>53</v>
      </c>
      <c r="R4058" t="s">
        <v>7221</v>
      </c>
      <c r="S4058">
        <v>106.32</v>
      </c>
      <c r="T4058">
        <v>3</v>
      </c>
      <c r="U4058">
        <v>0</v>
      </c>
      <c r="V4058">
        <v>49.970399999999991</v>
      </c>
      <c r="W4058" t="s">
        <v>10936</v>
      </c>
      <c r="X4058" t="s">
        <v>10940</v>
      </c>
      <c r="Y4058">
        <v>12</v>
      </c>
      <c r="Z4058" t="s">
        <v>10941</v>
      </c>
      <c r="AA4058">
        <v>0.46999999999999992</v>
      </c>
    </row>
    <row r="4059" spans="1:27" x14ac:dyDescent="0.35">
      <c r="A4059">
        <v>7897</v>
      </c>
      <c r="B4059" t="s">
        <v>6966</v>
      </c>
      <c r="C4059">
        <v>2014</v>
      </c>
      <c r="D4059" s="1">
        <v>41812</v>
      </c>
      <c r="E4059" s="1">
        <v>41816</v>
      </c>
      <c r="F4059" t="s">
        <v>23</v>
      </c>
      <c r="G4059" t="s">
        <v>2094</v>
      </c>
      <c r="H4059" t="s">
        <v>2095</v>
      </c>
      <c r="I4059" t="s">
        <v>127</v>
      </c>
      <c r="J4059" t="s">
        <v>27</v>
      </c>
      <c r="K4059" t="s">
        <v>6967</v>
      </c>
      <c r="L4059" t="s">
        <v>6968</v>
      </c>
      <c r="M4059">
        <v>26003</v>
      </c>
      <c r="N4059" t="s">
        <v>3728</v>
      </c>
      <c r="O4059" t="s">
        <v>726</v>
      </c>
      <c r="P4059" t="s">
        <v>32</v>
      </c>
      <c r="Q4059" t="s">
        <v>53</v>
      </c>
      <c r="R4059" t="s">
        <v>727</v>
      </c>
      <c r="S4059">
        <v>447.84</v>
      </c>
      <c r="T4059">
        <v>8</v>
      </c>
      <c r="U4059">
        <v>0</v>
      </c>
      <c r="V4059">
        <v>219.44159999999999</v>
      </c>
      <c r="W4059" t="s">
        <v>10939</v>
      </c>
      <c r="X4059" t="s">
        <v>10942</v>
      </c>
      <c r="Y4059">
        <v>6</v>
      </c>
      <c r="Z4059" t="s">
        <v>10946</v>
      </c>
      <c r="AA4059">
        <v>0.49</v>
      </c>
    </row>
    <row r="4060" spans="1:27" x14ac:dyDescent="0.35">
      <c r="A4060">
        <v>8009</v>
      </c>
      <c r="B4060" t="s">
        <v>4388</v>
      </c>
      <c r="C4060">
        <v>2012</v>
      </c>
      <c r="D4060" s="1">
        <v>41230</v>
      </c>
      <c r="E4060" s="1">
        <v>41237</v>
      </c>
      <c r="F4060" t="s">
        <v>23</v>
      </c>
      <c r="G4060" t="s">
        <v>1627</v>
      </c>
      <c r="H4060" t="s">
        <v>1628</v>
      </c>
      <c r="I4060" t="s">
        <v>38</v>
      </c>
      <c r="J4060" t="s">
        <v>27</v>
      </c>
      <c r="K4060" t="s">
        <v>4041</v>
      </c>
      <c r="L4060" t="s">
        <v>3540</v>
      </c>
      <c r="M4060">
        <v>73120</v>
      </c>
      <c r="N4060" t="s">
        <v>3479</v>
      </c>
      <c r="O4060" t="s">
        <v>7055</v>
      </c>
      <c r="P4060" t="s">
        <v>32</v>
      </c>
      <c r="Q4060" t="s">
        <v>53</v>
      </c>
      <c r="R4060" t="s">
        <v>66</v>
      </c>
      <c r="S4060">
        <v>106.32</v>
      </c>
      <c r="T4060">
        <v>3</v>
      </c>
      <c r="U4060">
        <v>0</v>
      </c>
      <c r="V4060">
        <v>49.970399999999991</v>
      </c>
      <c r="W4060" t="s">
        <v>10948</v>
      </c>
      <c r="X4060" t="s">
        <v>10940</v>
      </c>
      <c r="Y4060">
        <v>11</v>
      </c>
      <c r="Z4060" t="s">
        <v>10947</v>
      </c>
      <c r="AA4060">
        <v>0.46999999999999992</v>
      </c>
    </row>
    <row r="4061" spans="1:27" x14ac:dyDescent="0.35">
      <c r="A4061">
        <v>8021</v>
      </c>
      <c r="B4061" t="s">
        <v>6290</v>
      </c>
      <c r="C4061">
        <v>2014</v>
      </c>
      <c r="D4061" s="1">
        <v>41946</v>
      </c>
      <c r="E4061" s="1">
        <v>41949</v>
      </c>
      <c r="F4061" t="s">
        <v>56</v>
      </c>
      <c r="G4061" t="s">
        <v>4033</v>
      </c>
      <c r="H4061" t="s">
        <v>4034</v>
      </c>
      <c r="I4061" t="s">
        <v>38</v>
      </c>
      <c r="J4061" t="s">
        <v>27</v>
      </c>
      <c r="K4061" t="s">
        <v>5008</v>
      </c>
      <c r="L4061" t="s">
        <v>3501</v>
      </c>
      <c r="M4061">
        <v>63116</v>
      </c>
      <c r="N4061" t="s">
        <v>3479</v>
      </c>
      <c r="O4061" t="s">
        <v>661</v>
      </c>
      <c r="P4061" t="s">
        <v>32</v>
      </c>
      <c r="Q4061" t="s">
        <v>53</v>
      </c>
      <c r="R4061" t="s">
        <v>662</v>
      </c>
      <c r="S4061">
        <v>11.76</v>
      </c>
      <c r="T4061">
        <v>2</v>
      </c>
      <c r="U4061">
        <v>0</v>
      </c>
      <c r="V4061">
        <v>5.7623999999999995</v>
      </c>
      <c r="W4061" t="s">
        <v>10939</v>
      </c>
      <c r="X4061" t="s">
        <v>10940</v>
      </c>
      <c r="Y4061">
        <v>11</v>
      </c>
      <c r="Z4061" t="s">
        <v>10947</v>
      </c>
      <c r="AA4061">
        <v>0.49</v>
      </c>
    </row>
    <row r="4062" spans="1:27" x14ac:dyDescent="0.35">
      <c r="A4062">
        <v>8061</v>
      </c>
      <c r="B4062" t="s">
        <v>7259</v>
      </c>
      <c r="C4062">
        <v>2012</v>
      </c>
      <c r="D4062" s="1">
        <v>41172</v>
      </c>
      <c r="E4062" s="1">
        <v>41178</v>
      </c>
      <c r="F4062" t="s">
        <v>23</v>
      </c>
      <c r="G4062" t="s">
        <v>3999</v>
      </c>
      <c r="H4062" t="s">
        <v>4000</v>
      </c>
      <c r="I4062" t="s">
        <v>26</v>
      </c>
      <c r="J4062" t="s">
        <v>27</v>
      </c>
      <c r="K4062" t="s">
        <v>3013</v>
      </c>
      <c r="L4062" t="s">
        <v>3741</v>
      </c>
      <c r="M4062">
        <v>11561</v>
      </c>
      <c r="N4062" t="s">
        <v>3728</v>
      </c>
      <c r="O4062" t="s">
        <v>726</v>
      </c>
      <c r="P4062" t="s">
        <v>32</v>
      </c>
      <c r="Q4062" t="s">
        <v>53</v>
      </c>
      <c r="R4062" t="s">
        <v>1539</v>
      </c>
      <c r="S4062">
        <v>61.4</v>
      </c>
      <c r="T4062">
        <v>5</v>
      </c>
      <c r="U4062">
        <v>0</v>
      </c>
      <c r="V4062">
        <v>28.857999999999997</v>
      </c>
      <c r="W4062" t="s">
        <v>10948</v>
      </c>
      <c r="X4062" t="s">
        <v>10937</v>
      </c>
      <c r="Y4062">
        <v>9</v>
      </c>
      <c r="Z4062" t="s">
        <v>10949</v>
      </c>
      <c r="AA4062">
        <v>0.47</v>
      </c>
    </row>
    <row r="4063" spans="1:27" x14ac:dyDescent="0.35">
      <c r="A4063">
        <v>8065</v>
      </c>
      <c r="B4063" t="s">
        <v>4618</v>
      </c>
      <c r="C4063">
        <v>2013</v>
      </c>
      <c r="D4063" s="1">
        <v>41586</v>
      </c>
      <c r="E4063" s="1">
        <v>41588</v>
      </c>
      <c r="F4063" t="s">
        <v>56</v>
      </c>
      <c r="G4063" t="s">
        <v>2733</v>
      </c>
      <c r="H4063" t="s">
        <v>2734</v>
      </c>
      <c r="I4063" t="s">
        <v>38</v>
      </c>
      <c r="J4063" t="s">
        <v>27</v>
      </c>
      <c r="K4063" t="s">
        <v>3689</v>
      </c>
      <c r="L4063" t="s">
        <v>3741</v>
      </c>
      <c r="M4063">
        <v>14609</v>
      </c>
      <c r="N4063" t="s">
        <v>3728</v>
      </c>
      <c r="O4063" t="s">
        <v>689</v>
      </c>
      <c r="P4063" t="s">
        <v>32</v>
      </c>
      <c r="Q4063" t="s">
        <v>53</v>
      </c>
      <c r="R4063" t="s">
        <v>690</v>
      </c>
      <c r="S4063">
        <v>12.96</v>
      </c>
      <c r="T4063">
        <v>2</v>
      </c>
      <c r="U4063">
        <v>0</v>
      </c>
      <c r="V4063">
        <v>6.2208000000000006</v>
      </c>
      <c r="W4063" t="s">
        <v>10936</v>
      </c>
      <c r="X4063" t="s">
        <v>10940</v>
      </c>
      <c r="Y4063">
        <v>11</v>
      </c>
      <c r="Z4063" t="s">
        <v>10947</v>
      </c>
      <c r="AA4063">
        <v>0.48000000000000004</v>
      </c>
    </row>
    <row r="4064" spans="1:27" x14ac:dyDescent="0.35">
      <c r="A4064">
        <v>8095</v>
      </c>
      <c r="B4064" t="s">
        <v>5233</v>
      </c>
      <c r="C4064">
        <v>2014</v>
      </c>
      <c r="D4064" s="1">
        <v>41848</v>
      </c>
      <c r="E4064" s="1">
        <v>41853</v>
      </c>
      <c r="F4064" t="s">
        <v>45</v>
      </c>
      <c r="G4064" t="s">
        <v>2533</v>
      </c>
      <c r="H4064" t="s">
        <v>2534</v>
      </c>
      <c r="I4064" t="s">
        <v>38</v>
      </c>
      <c r="J4064" t="s">
        <v>27</v>
      </c>
      <c r="K4064" t="s">
        <v>3472</v>
      </c>
      <c r="L4064" t="s">
        <v>3473</v>
      </c>
      <c r="M4064">
        <v>98115</v>
      </c>
      <c r="N4064" t="s">
        <v>30</v>
      </c>
      <c r="O4064" t="s">
        <v>3379</v>
      </c>
      <c r="P4064" t="s">
        <v>32</v>
      </c>
      <c r="Q4064" t="s">
        <v>53</v>
      </c>
      <c r="R4064" t="s">
        <v>3380</v>
      </c>
      <c r="S4064">
        <v>26.2</v>
      </c>
      <c r="T4064">
        <v>4</v>
      </c>
      <c r="U4064">
        <v>0</v>
      </c>
      <c r="V4064">
        <v>12.052</v>
      </c>
      <c r="W4064" t="s">
        <v>10939</v>
      </c>
      <c r="X4064" t="s">
        <v>10937</v>
      </c>
      <c r="Y4064">
        <v>7</v>
      </c>
      <c r="Z4064" t="s">
        <v>10938</v>
      </c>
      <c r="AA4064">
        <v>0.46</v>
      </c>
    </row>
    <row r="4065" spans="1:27" x14ac:dyDescent="0.35">
      <c r="A4065">
        <v>8096</v>
      </c>
      <c r="B4065" t="s">
        <v>5233</v>
      </c>
      <c r="C4065">
        <v>2014</v>
      </c>
      <c r="D4065" s="1">
        <v>41848</v>
      </c>
      <c r="E4065" s="1">
        <v>41853</v>
      </c>
      <c r="F4065" t="s">
        <v>45</v>
      </c>
      <c r="G4065" t="s">
        <v>2533</v>
      </c>
      <c r="H4065" t="s">
        <v>2534</v>
      </c>
      <c r="I4065" t="s">
        <v>38</v>
      </c>
      <c r="J4065" t="s">
        <v>27</v>
      </c>
      <c r="K4065" t="s">
        <v>3472</v>
      </c>
      <c r="L4065" t="s">
        <v>3473</v>
      </c>
      <c r="M4065">
        <v>98115</v>
      </c>
      <c r="N4065" t="s">
        <v>30</v>
      </c>
      <c r="O4065" t="s">
        <v>3398</v>
      </c>
      <c r="P4065" t="s">
        <v>32</v>
      </c>
      <c r="Q4065" t="s">
        <v>53</v>
      </c>
      <c r="R4065" t="s">
        <v>3399</v>
      </c>
      <c r="S4065">
        <v>12.96</v>
      </c>
      <c r="T4065">
        <v>2</v>
      </c>
      <c r="U4065">
        <v>0</v>
      </c>
      <c r="V4065">
        <v>6.2208000000000006</v>
      </c>
      <c r="W4065" t="s">
        <v>10939</v>
      </c>
      <c r="X4065" t="s">
        <v>10937</v>
      </c>
      <c r="Y4065">
        <v>7</v>
      </c>
      <c r="Z4065" t="s">
        <v>10938</v>
      </c>
      <c r="AA4065">
        <v>0.48000000000000004</v>
      </c>
    </row>
    <row r="4066" spans="1:27" x14ac:dyDescent="0.35">
      <c r="A4066">
        <v>8099</v>
      </c>
      <c r="B4066" t="s">
        <v>5856</v>
      </c>
      <c r="C4066">
        <v>2014</v>
      </c>
      <c r="D4066" s="1">
        <v>42002</v>
      </c>
      <c r="E4066" s="1">
        <v>42006</v>
      </c>
      <c r="F4066" t="s">
        <v>23</v>
      </c>
      <c r="G4066" t="s">
        <v>5382</v>
      </c>
      <c r="H4066" t="s">
        <v>5383</v>
      </c>
      <c r="I4066" t="s">
        <v>38</v>
      </c>
      <c r="J4066" t="s">
        <v>27</v>
      </c>
      <c r="K4066" t="s">
        <v>5024</v>
      </c>
      <c r="L4066" t="s">
        <v>4965</v>
      </c>
      <c r="M4066">
        <v>87105</v>
      </c>
      <c r="N4066" t="s">
        <v>30</v>
      </c>
      <c r="O4066" t="s">
        <v>2400</v>
      </c>
      <c r="P4066" t="s">
        <v>32</v>
      </c>
      <c r="Q4066" t="s">
        <v>53</v>
      </c>
      <c r="R4066" t="s">
        <v>2401</v>
      </c>
      <c r="S4066">
        <v>4.28</v>
      </c>
      <c r="T4066">
        <v>1</v>
      </c>
      <c r="U4066">
        <v>0</v>
      </c>
      <c r="V4066">
        <v>1.9259999999999997</v>
      </c>
      <c r="W4066" t="s">
        <v>10939</v>
      </c>
      <c r="X4066" t="s">
        <v>10940</v>
      </c>
      <c r="Y4066">
        <v>12</v>
      </c>
      <c r="Z4066" t="s">
        <v>10941</v>
      </c>
      <c r="AA4066">
        <v>0.4499999999999999</v>
      </c>
    </row>
    <row r="4067" spans="1:27" x14ac:dyDescent="0.35">
      <c r="A4067">
        <v>8148</v>
      </c>
      <c r="B4067" t="s">
        <v>7260</v>
      </c>
      <c r="C4067">
        <v>2014</v>
      </c>
      <c r="D4067" s="1">
        <v>41800</v>
      </c>
      <c r="E4067" s="1">
        <v>41805</v>
      </c>
      <c r="F4067" t="s">
        <v>23</v>
      </c>
      <c r="G4067" t="s">
        <v>5133</v>
      </c>
      <c r="H4067" t="s">
        <v>5134</v>
      </c>
      <c r="I4067" t="s">
        <v>38</v>
      </c>
      <c r="J4067" t="s">
        <v>27</v>
      </c>
      <c r="K4067" t="s">
        <v>3984</v>
      </c>
      <c r="L4067" t="s">
        <v>3506</v>
      </c>
      <c r="M4067">
        <v>24153</v>
      </c>
      <c r="N4067" t="s">
        <v>3507</v>
      </c>
      <c r="O4067" t="s">
        <v>7027</v>
      </c>
      <c r="P4067" t="s">
        <v>32</v>
      </c>
      <c r="Q4067" t="s">
        <v>53</v>
      </c>
      <c r="R4067" t="s">
        <v>66</v>
      </c>
      <c r="S4067">
        <v>49.12</v>
      </c>
      <c r="T4067">
        <v>4</v>
      </c>
      <c r="U4067">
        <v>0</v>
      </c>
      <c r="V4067">
        <v>23.086399999999998</v>
      </c>
      <c r="W4067" t="s">
        <v>10939</v>
      </c>
      <c r="X4067" t="s">
        <v>10942</v>
      </c>
      <c r="Y4067">
        <v>6</v>
      </c>
      <c r="Z4067" t="s">
        <v>10946</v>
      </c>
      <c r="AA4067">
        <v>0.47</v>
      </c>
    </row>
    <row r="4068" spans="1:27" x14ac:dyDescent="0.35">
      <c r="A4068">
        <v>8153</v>
      </c>
      <c r="B4068" t="s">
        <v>4026</v>
      </c>
      <c r="C4068">
        <v>2014</v>
      </c>
      <c r="D4068" s="1">
        <v>41722</v>
      </c>
      <c r="E4068" s="1">
        <v>41724</v>
      </c>
      <c r="F4068" t="s">
        <v>56</v>
      </c>
      <c r="G4068" t="s">
        <v>2260</v>
      </c>
      <c r="H4068" t="s">
        <v>2261</v>
      </c>
      <c r="I4068" t="s">
        <v>38</v>
      </c>
      <c r="J4068" t="s">
        <v>27</v>
      </c>
      <c r="K4068" t="s">
        <v>3472</v>
      </c>
      <c r="L4068" t="s">
        <v>3473</v>
      </c>
      <c r="M4068">
        <v>98115</v>
      </c>
      <c r="N4068" t="s">
        <v>30</v>
      </c>
      <c r="O4068" t="s">
        <v>859</v>
      </c>
      <c r="P4068" t="s">
        <v>32</v>
      </c>
      <c r="Q4068" t="s">
        <v>53</v>
      </c>
      <c r="R4068" t="s">
        <v>860</v>
      </c>
      <c r="S4068">
        <v>20.04</v>
      </c>
      <c r="T4068">
        <v>3</v>
      </c>
      <c r="U4068">
        <v>0</v>
      </c>
      <c r="V4068">
        <v>9.6191999999999993</v>
      </c>
      <c r="W4068" t="s">
        <v>10939</v>
      </c>
      <c r="X4068" t="s">
        <v>10950</v>
      </c>
      <c r="Y4068">
        <v>3</v>
      </c>
      <c r="Z4068" t="s">
        <v>10953</v>
      </c>
      <c r="AA4068">
        <v>0.48</v>
      </c>
    </row>
    <row r="4069" spans="1:27" x14ac:dyDescent="0.35">
      <c r="A4069">
        <v>8156</v>
      </c>
      <c r="B4069" t="s">
        <v>5234</v>
      </c>
      <c r="C4069">
        <v>2014</v>
      </c>
      <c r="D4069" s="1">
        <v>41719</v>
      </c>
      <c r="E4069" s="1">
        <v>41723</v>
      </c>
      <c r="F4069" t="s">
        <v>23</v>
      </c>
      <c r="G4069" t="s">
        <v>2326</v>
      </c>
      <c r="H4069" t="s">
        <v>2327</v>
      </c>
      <c r="I4069" t="s">
        <v>38</v>
      </c>
      <c r="J4069" t="s">
        <v>27</v>
      </c>
      <c r="K4069" t="s">
        <v>5235</v>
      </c>
      <c r="L4069" t="s">
        <v>3727</v>
      </c>
      <c r="M4069">
        <v>6457</v>
      </c>
      <c r="N4069" t="s">
        <v>3728</v>
      </c>
      <c r="O4069" t="s">
        <v>7095</v>
      </c>
      <c r="P4069" t="s">
        <v>32</v>
      </c>
      <c r="Q4069" t="s">
        <v>53</v>
      </c>
      <c r="R4069" t="s">
        <v>7096</v>
      </c>
      <c r="S4069">
        <v>61.96</v>
      </c>
      <c r="T4069">
        <v>2</v>
      </c>
      <c r="U4069">
        <v>0</v>
      </c>
      <c r="V4069">
        <v>27.881999999999998</v>
      </c>
      <c r="W4069" t="s">
        <v>10939</v>
      </c>
      <c r="X4069" t="s">
        <v>10950</v>
      </c>
      <c r="Y4069">
        <v>3</v>
      </c>
      <c r="Z4069" t="s">
        <v>10953</v>
      </c>
      <c r="AA4069">
        <v>0.44999999999999996</v>
      </c>
    </row>
    <row r="4070" spans="1:27" x14ac:dyDescent="0.35">
      <c r="A4070">
        <v>8189</v>
      </c>
      <c r="B4070" t="s">
        <v>6753</v>
      </c>
      <c r="C4070">
        <v>2012</v>
      </c>
      <c r="D4070" s="1">
        <v>41184</v>
      </c>
      <c r="E4070" s="1">
        <v>41187</v>
      </c>
      <c r="F4070" t="s">
        <v>45</v>
      </c>
      <c r="G4070" t="s">
        <v>1637</v>
      </c>
      <c r="H4070" t="s">
        <v>1638</v>
      </c>
      <c r="I4070" t="s">
        <v>38</v>
      </c>
      <c r="J4070" t="s">
        <v>27</v>
      </c>
      <c r="K4070" t="s">
        <v>4281</v>
      </c>
      <c r="L4070" t="s">
        <v>3849</v>
      </c>
      <c r="M4070">
        <v>20852</v>
      </c>
      <c r="N4070" t="s">
        <v>3728</v>
      </c>
      <c r="O4070" t="s">
        <v>3361</v>
      </c>
      <c r="P4070" t="s">
        <v>32</v>
      </c>
      <c r="Q4070" t="s">
        <v>53</v>
      </c>
      <c r="R4070" t="s">
        <v>3362</v>
      </c>
      <c r="S4070">
        <v>19.440000000000001</v>
      </c>
      <c r="T4070">
        <v>3</v>
      </c>
      <c r="U4070">
        <v>0</v>
      </c>
      <c r="V4070">
        <v>9.3312000000000008</v>
      </c>
      <c r="W4070" t="s">
        <v>10948</v>
      </c>
      <c r="X4070" t="s">
        <v>10940</v>
      </c>
      <c r="Y4070">
        <v>10</v>
      </c>
      <c r="Z4070" t="s">
        <v>10945</v>
      </c>
      <c r="AA4070">
        <v>0.48000000000000004</v>
      </c>
    </row>
    <row r="4071" spans="1:27" x14ac:dyDescent="0.35">
      <c r="A4071">
        <v>8226</v>
      </c>
      <c r="B4071" t="s">
        <v>7261</v>
      </c>
      <c r="C4071">
        <v>2014</v>
      </c>
      <c r="D4071" s="1">
        <v>41945</v>
      </c>
      <c r="E4071" s="1">
        <v>41948</v>
      </c>
      <c r="F4071" t="s">
        <v>45</v>
      </c>
      <c r="G4071" t="s">
        <v>2983</v>
      </c>
      <c r="H4071" t="s">
        <v>2984</v>
      </c>
      <c r="I4071" t="s">
        <v>38</v>
      </c>
      <c r="J4071" t="s">
        <v>27</v>
      </c>
      <c r="K4071" t="s">
        <v>3784</v>
      </c>
      <c r="L4071" t="s">
        <v>3785</v>
      </c>
      <c r="M4071">
        <v>2149</v>
      </c>
      <c r="N4071" t="s">
        <v>3728</v>
      </c>
      <c r="O4071" t="s">
        <v>7025</v>
      </c>
      <c r="P4071" t="s">
        <v>32</v>
      </c>
      <c r="Q4071" t="s">
        <v>53</v>
      </c>
      <c r="R4071" t="s">
        <v>7026</v>
      </c>
      <c r="S4071">
        <v>189.7</v>
      </c>
      <c r="T4071">
        <v>10</v>
      </c>
      <c r="U4071">
        <v>0</v>
      </c>
      <c r="V4071">
        <v>91.055999999999983</v>
      </c>
      <c r="W4071" t="s">
        <v>10939</v>
      </c>
      <c r="X4071" t="s">
        <v>10940</v>
      </c>
      <c r="Y4071">
        <v>11</v>
      </c>
      <c r="Z4071" t="s">
        <v>10947</v>
      </c>
      <c r="AA4071">
        <v>0.47999999999999993</v>
      </c>
    </row>
    <row r="4072" spans="1:27" x14ac:dyDescent="0.35">
      <c r="A4072">
        <v>8227</v>
      </c>
      <c r="B4072" t="s">
        <v>7261</v>
      </c>
      <c r="C4072">
        <v>2014</v>
      </c>
      <c r="D4072" s="1">
        <v>41945</v>
      </c>
      <c r="E4072" s="1">
        <v>41948</v>
      </c>
      <c r="F4072" t="s">
        <v>45</v>
      </c>
      <c r="G4072" t="s">
        <v>2983</v>
      </c>
      <c r="H4072" t="s">
        <v>2984</v>
      </c>
      <c r="I4072" t="s">
        <v>38</v>
      </c>
      <c r="J4072" t="s">
        <v>27</v>
      </c>
      <c r="K4072" t="s">
        <v>3784</v>
      </c>
      <c r="L4072" t="s">
        <v>3785</v>
      </c>
      <c r="M4072">
        <v>2149</v>
      </c>
      <c r="N4072" t="s">
        <v>3728</v>
      </c>
      <c r="O4072" t="s">
        <v>1787</v>
      </c>
      <c r="P4072" t="s">
        <v>32</v>
      </c>
      <c r="Q4072" t="s">
        <v>53</v>
      </c>
      <c r="R4072" t="s">
        <v>1788</v>
      </c>
      <c r="S4072">
        <v>40.99</v>
      </c>
      <c r="T4072">
        <v>1</v>
      </c>
      <c r="U4072">
        <v>0</v>
      </c>
      <c r="V4072">
        <v>20.085100000000001</v>
      </c>
      <c r="W4072" t="s">
        <v>10939</v>
      </c>
      <c r="X4072" t="s">
        <v>10940</v>
      </c>
      <c r="Y4072">
        <v>11</v>
      </c>
      <c r="Z4072" t="s">
        <v>10947</v>
      </c>
      <c r="AA4072">
        <v>0.49</v>
      </c>
    </row>
    <row r="4073" spans="1:27" x14ac:dyDescent="0.35">
      <c r="A4073">
        <v>8255</v>
      </c>
      <c r="B4073" t="s">
        <v>4031</v>
      </c>
      <c r="C4073">
        <v>2014</v>
      </c>
      <c r="D4073" s="1">
        <v>41864</v>
      </c>
      <c r="E4073" s="1">
        <v>41871</v>
      </c>
      <c r="F4073" t="s">
        <v>23</v>
      </c>
      <c r="G4073" t="s">
        <v>3858</v>
      </c>
      <c r="H4073" t="s">
        <v>3859</v>
      </c>
      <c r="I4073" t="s">
        <v>38</v>
      </c>
      <c r="J4073" t="s">
        <v>27</v>
      </c>
      <c r="K4073" t="s">
        <v>3472</v>
      </c>
      <c r="L4073" t="s">
        <v>3473</v>
      </c>
      <c r="M4073">
        <v>98103</v>
      </c>
      <c r="N4073" t="s">
        <v>30</v>
      </c>
      <c r="O4073" t="s">
        <v>7262</v>
      </c>
      <c r="P4073" t="s">
        <v>32</v>
      </c>
      <c r="Q4073" t="s">
        <v>53</v>
      </c>
      <c r="R4073" t="s">
        <v>7263</v>
      </c>
      <c r="S4073">
        <v>192.16</v>
      </c>
      <c r="T4073">
        <v>4</v>
      </c>
      <c r="U4073">
        <v>0</v>
      </c>
      <c r="V4073">
        <v>92.236799999999988</v>
      </c>
      <c r="W4073" t="s">
        <v>10939</v>
      </c>
      <c r="X4073" t="s">
        <v>10937</v>
      </c>
      <c r="Y4073">
        <v>8</v>
      </c>
      <c r="Z4073" t="s">
        <v>10954</v>
      </c>
      <c r="AA4073">
        <v>0.47999999999999993</v>
      </c>
    </row>
    <row r="4074" spans="1:27" x14ac:dyDescent="0.35">
      <c r="A4074">
        <v>8260</v>
      </c>
      <c r="B4074" t="s">
        <v>5861</v>
      </c>
      <c r="C4074">
        <v>2013</v>
      </c>
      <c r="D4074" s="1">
        <v>41452</v>
      </c>
      <c r="E4074" s="1">
        <v>41452</v>
      </c>
      <c r="F4074" t="s">
        <v>234</v>
      </c>
      <c r="G4074" t="s">
        <v>1408</v>
      </c>
      <c r="H4074" t="s">
        <v>1409</v>
      </c>
      <c r="I4074" t="s">
        <v>127</v>
      </c>
      <c r="J4074" t="s">
        <v>27</v>
      </c>
      <c r="K4074" t="s">
        <v>2823</v>
      </c>
      <c r="L4074" t="s">
        <v>3478</v>
      </c>
      <c r="M4074">
        <v>48066</v>
      </c>
      <c r="N4074" t="s">
        <v>3479</v>
      </c>
      <c r="O4074" t="s">
        <v>1004</v>
      </c>
      <c r="P4074" t="s">
        <v>32</v>
      </c>
      <c r="Q4074" t="s">
        <v>53</v>
      </c>
      <c r="R4074" t="s">
        <v>1005</v>
      </c>
      <c r="S4074">
        <v>368.91</v>
      </c>
      <c r="T4074">
        <v>9</v>
      </c>
      <c r="U4074">
        <v>0</v>
      </c>
      <c r="V4074">
        <v>180.76590000000002</v>
      </c>
      <c r="W4074" t="s">
        <v>10936</v>
      </c>
      <c r="X4074" t="s">
        <v>10942</v>
      </c>
      <c r="Y4074">
        <v>6</v>
      </c>
      <c r="Z4074" t="s">
        <v>10946</v>
      </c>
      <c r="AA4074">
        <v>0.49</v>
      </c>
    </row>
    <row r="4075" spans="1:27" x14ac:dyDescent="0.35">
      <c r="A4075">
        <v>8263</v>
      </c>
      <c r="B4075" t="s">
        <v>7264</v>
      </c>
      <c r="C4075">
        <v>2013</v>
      </c>
      <c r="D4075" s="1">
        <v>41624</v>
      </c>
      <c r="E4075" s="1">
        <v>41628</v>
      </c>
      <c r="F4075" t="s">
        <v>23</v>
      </c>
      <c r="G4075" t="s">
        <v>3578</v>
      </c>
      <c r="H4075" t="s">
        <v>3579</v>
      </c>
      <c r="I4075" t="s">
        <v>127</v>
      </c>
      <c r="J4075" t="s">
        <v>27</v>
      </c>
      <c r="K4075" t="s">
        <v>5082</v>
      </c>
      <c r="L4075" t="s">
        <v>3631</v>
      </c>
      <c r="M4075">
        <v>72701</v>
      </c>
      <c r="N4075" t="s">
        <v>3507</v>
      </c>
      <c r="O4075" t="s">
        <v>7028</v>
      </c>
      <c r="P4075" t="s">
        <v>32</v>
      </c>
      <c r="Q4075" t="s">
        <v>53</v>
      </c>
      <c r="R4075" t="s">
        <v>7029</v>
      </c>
      <c r="S4075">
        <v>19.440000000000001</v>
      </c>
      <c r="T4075">
        <v>3</v>
      </c>
      <c r="U4075">
        <v>0</v>
      </c>
      <c r="V4075">
        <v>9.3312000000000008</v>
      </c>
      <c r="W4075" t="s">
        <v>10936</v>
      </c>
      <c r="X4075" t="s">
        <v>10940</v>
      </c>
      <c r="Y4075">
        <v>12</v>
      </c>
      <c r="Z4075" t="s">
        <v>10941</v>
      </c>
      <c r="AA4075">
        <v>0.48000000000000004</v>
      </c>
    </row>
    <row r="4076" spans="1:27" x14ac:dyDescent="0.35">
      <c r="A4076">
        <v>8306</v>
      </c>
      <c r="B4076" t="s">
        <v>6971</v>
      </c>
      <c r="C4076">
        <v>2013</v>
      </c>
      <c r="D4076" s="1">
        <v>41498</v>
      </c>
      <c r="E4076" s="1">
        <v>41503</v>
      </c>
      <c r="F4076" t="s">
        <v>23</v>
      </c>
      <c r="G4076" t="s">
        <v>398</v>
      </c>
      <c r="H4076" t="s">
        <v>399</v>
      </c>
      <c r="I4076" t="s">
        <v>127</v>
      </c>
      <c r="J4076" t="s">
        <v>27</v>
      </c>
      <c r="K4076" t="s">
        <v>3637</v>
      </c>
      <c r="L4076" t="s">
        <v>3540</v>
      </c>
      <c r="M4076">
        <v>74133</v>
      </c>
      <c r="N4076" t="s">
        <v>3479</v>
      </c>
      <c r="O4076" t="s">
        <v>3361</v>
      </c>
      <c r="P4076" t="s">
        <v>32</v>
      </c>
      <c r="Q4076" t="s">
        <v>53</v>
      </c>
      <c r="R4076" t="s">
        <v>3362</v>
      </c>
      <c r="S4076">
        <v>32.400000000000006</v>
      </c>
      <c r="T4076">
        <v>5</v>
      </c>
      <c r="U4076">
        <v>0</v>
      </c>
      <c r="V4076">
        <v>15.552000000000001</v>
      </c>
      <c r="W4076" t="s">
        <v>10936</v>
      </c>
      <c r="X4076" t="s">
        <v>10937</v>
      </c>
      <c r="Y4076">
        <v>8</v>
      </c>
      <c r="Z4076" t="s">
        <v>10954</v>
      </c>
      <c r="AA4076">
        <v>0.48</v>
      </c>
    </row>
    <row r="4077" spans="1:27" x14ac:dyDescent="0.35">
      <c r="A4077">
        <v>8324</v>
      </c>
      <c r="B4077" t="s">
        <v>6236</v>
      </c>
      <c r="C4077">
        <v>2013</v>
      </c>
      <c r="D4077" s="1">
        <v>41598</v>
      </c>
      <c r="E4077" s="1">
        <v>41604</v>
      </c>
      <c r="F4077" t="s">
        <v>23</v>
      </c>
      <c r="G4077" t="s">
        <v>1944</v>
      </c>
      <c r="H4077" t="s">
        <v>1945</v>
      </c>
      <c r="I4077" t="s">
        <v>38</v>
      </c>
      <c r="J4077" t="s">
        <v>27</v>
      </c>
      <c r="K4077" t="s">
        <v>3013</v>
      </c>
      <c r="L4077" t="s">
        <v>3741</v>
      </c>
      <c r="M4077">
        <v>11561</v>
      </c>
      <c r="N4077" t="s">
        <v>3728</v>
      </c>
      <c r="O4077" t="s">
        <v>2009</v>
      </c>
      <c r="P4077" t="s">
        <v>32</v>
      </c>
      <c r="Q4077" t="s">
        <v>53</v>
      </c>
      <c r="R4077" t="s">
        <v>2010</v>
      </c>
      <c r="S4077">
        <v>44.75</v>
      </c>
      <c r="T4077">
        <v>5</v>
      </c>
      <c r="U4077">
        <v>0</v>
      </c>
      <c r="V4077">
        <v>20.584999999999994</v>
      </c>
      <c r="W4077" t="s">
        <v>10936</v>
      </c>
      <c r="X4077" t="s">
        <v>10940</v>
      </c>
      <c r="Y4077">
        <v>11</v>
      </c>
      <c r="Z4077" t="s">
        <v>10947</v>
      </c>
      <c r="AA4077">
        <v>0.45999999999999985</v>
      </c>
    </row>
    <row r="4078" spans="1:27" x14ac:dyDescent="0.35">
      <c r="A4078">
        <v>8329</v>
      </c>
      <c r="B4078" t="s">
        <v>7265</v>
      </c>
      <c r="C4078">
        <v>2014</v>
      </c>
      <c r="D4078" s="1">
        <v>41919</v>
      </c>
      <c r="E4078" s="1">
        <v>41924</v>
      </c>
      <c r="F4078" t="s">
        <v>23</v>
      </c>
      <c r="G4078" t="s">
        <v>131</v>
      </c>
      <c r="H4078" t="s">
        <v>132</v>
      </c>
      <c r="I4078" t="s">
        <v>38</v>
      </c>
      <c r="J4078" t="s">
        <v>27</v>
      </c>
      <c r="K4078" t="s">
        <v>4392</v>
      </c>
      <c r="L4078" t="s">
        <v>3901</v>
      </c>
      <c r="M4078">
        <v>7109</v>
      </c>
      <c r="N4078" t="s">
        <v>3728</v>
      </c>
      <c r="O4078" t="s">
        <v>3445</v>
      </c>
      <c r="P4078" t="s">
        <v>32</v>
      </c>
      <c r="Q4078" t="s">
        <v>53</v>
      </c>
      <c r="R4078" t="s">
        <v>3446</v>
      </c>
      <c r="S4078">
        <v>143.69999999999999</v>
      </c>
      <c r="T4078">
        <v>3</v>
      </c>
      <c r="U4078">
        <v>0</v>
      </c>
      <c r="V4078">
        <v>68.975999999999999</v>
      </c>
      <c r="W4078" t="s">
        <v>10939</v>
      </c>
      <c r="X4078" t="s">
        <v>10940</v>
      </c>
      <c r="Y4078">
        <v>10</v>
      </c>
      <c r="Z4078" t="s">
        <v>10945</v>
      </c>
      <c r="AA4078">
        <v>0.48000000000000004</v>
      </c>
    </row>
    <row r="4079" spans="1:27" x14ac:dyDescent="0.35">
      <c r="A4079">
        <v>8330</v>
      </c>
      <c r="B4079" t="s">
        <v>7265</v>
      </c>
      <c r="C4079">
        <v>2014</v>
      </c>
      <c r="D4079" s="1">
        <v>41919</v>
      </c>
      <c r="E4079" s="1">
        <v>41924</v>
      </c>
      <c r="F4079" t="s">
        <v>23</v>
      </c>
      <c r="G4079" t="s">
        <v>131</v>
      </c>
      <c r="H4079" t="s">
        <v>132</v>
      </c>
      <c r="I4079" t="s">
        <v>38</v>
      </c>
      <c r="J4079" t="s">
        <v>27</v>
      </c>
      <c r="K4079" t="s">
        <v>4392</v>
      </c>
      <c r="L4079" t="s">
        <v>3901</v>
      </c>
      <c r="M4079">
        <v>7109</v>
      </c>
      <c r="N4079" t="s">
        <v>3728</v>
      </c>
      <c r="O4079" t="s">
        <v>2589</v>
      </c>
      <c r="P4079" t="s">
        <v>32</v>
      </c>
      <c r="Q4079" t="s">
        <v>53</v>
      </c>
      <c r="R4079" t="s">
        <v>2590</v>
      </c>
      <c r="S4079">
        <v>6.48</v>
      </c>
      <c r="T4079">
        <v>1</v>
      </c>
      <c r="U4079">
        <v>0</v>
      </c>
      <c r="V4079">
        <v>3.1104000000000003</v>
      </c>
      <c r="W4079" t="s">
        <v>10939</v>
      </c>
      <c r="X4079" t="s">
        <v>10940</v>
      </c>
      <c r="Y4079">
        <v>10</v>
      </c>
      <c r="Z4079" t="s">
        <v>10945</v>
      </c>
      <c r="AA4079">
        <v>0.48000000000000004</v>
      </c>
    </row>
    <row r="4080" spans="1:27" x14ac:dyDescent="0.35">
      <c r="A4080">
        <v>8334</v>
      </c>
      <c r="B4080" t="s">
        <v>4223</v>
      </c>
      <c r="C4080">
        <v>2013</v>
      </c>
      <c r="D4080" s="1">
        <v>41343</v>
      </c>
      <c r="E4080" s="1">
        <v>41346</v>
      </c>
      <c r="F4080" t="s">
        <v>56</v>
      </c>
      <c r="G4080" t="s">
        <v>1425</v>
      </c>
      <c r="H4080" t="s">
        <v>1426</v>
      </c>
      <c r="I4080" t="s">
        <v>38</v>
      </c>
      <c r="J4080" t="s">
        <v>27</v>
      </c>
      <c r="K4080" t="s">
        <v>4224</v>
      </c>
      <c r="L4080" t="s">
        <v>3785</v>
      </c>
      <c r="M4080">
        <v>1810</v>
      </c>
      <c r="N4080" t="s">
        <v>3728</v>
      </c>
      <c r="O4080" t="s">
        <v>7217</v>
      </c>
      <c r="P4080" t="s">
        <v>32</v>
      </c>
      <c r="Q4080" t="s">
        <v>53</v>
      </c>
      <c r="R4080" t="s">
        <v>7218</v>
      </c>
      <c r="S4080">
        <v>17.940000000000001</v>
      </c>
      <c r="T4080">
        <v>3</v>
      </c>
      <c r="U4080">
        <v>0</v>
      </c>
      <c r="V4080">
        <v>8.7906000000000013</v>
      </c>
      <c r="W4080" t="s">
        <v>10936</v>
      </c>
      <c r="X4080" t="s">
        <v>10950</v>
      </c>
      <c r="Y4080">
        <v>3</v>
      </c>
      <c r="Z4080" t="s">
        <v>10953</v>
      </c>
      <c r="AA4080">
        <v>0.49000000000000005</v>
      </c>
    </row>
    <row r="4081" spans="1:27" x14ac:dyDescent="0.35">
      <c r="A4081">
        <v>8338</v>
      </c>
      <c r="B4081" t="s">
        <v>5239</v>
      </c>
      <c r="C4081">
        <v>2011</v>
      </c>
      <c r="D4081" s="1">
        <v>40904</v>
      </c>
      <c r="E4081" s="1">
        <v>40911</v>
      </c>
      <c r="F4081" t="s">
        <v>23</v>
      </c>
      <c r="G4081" t="s">
        <v>3999</v>
      </c>
      <c r="H4081" t="s">
        <v>4000</v>
      </c>
      <c r="I4081" t="s">
        <v>26</v>
      </c>
      <c r="J4081" t="s">
        <v>27</v>
      </c>
      <c r="K4081" t="s">
        <v>3633</v>
      </c>
      <c r="L4081" t="s">
        <v>3594</v>
      </c>
      <c r="M4081">
        <v>35601</v>
      </c>
      <c r="N4081" t="s">
        <v>3507</v>
      </c>
      <c r="O4081" t="s">
        <v>1343</v>
      </c>
      <c r="P4081" t="s">
        <v>32</v>
      </c>
      <c r="Q4081" t="s">
        <v>53</v>
      </c>
      <c r="R4081" t="s">
        <v>1344</v>
      </c>
      <c r="S4081">
        <v>23.92</v>
      </c>
      <c r="T4081">
        <v>4</v>
      </c>
      <c r="U4081">
        <v>0</v>
      </c>
      <c r="V4081">
        <v>11.720800000000001</v>
      </c>
      <c r="W4081" t="s">
        <v>10944</v>
      </c>
      <c r="X4081" t="s">
        <v>10940</v>
      </c>
      <c r="Y4081">
        <v>12</v>
      </c>
      <c r="Z4081" t="s">
        <v>10941</v>
      </c>
      <c r="AA4081">
        <v>0.49</v>
      </c>
    </row>
    <row r="4082" spans="1:27" x14ac:dyDescent="0.35">
      <c r="A4082">
        <v>8341</v>
      </c>
      <c r="B4082" t="s">
        <v>7266</v>
      </c>
      <c r="C4082">
        <v>2011</v>
      </c>
      <c r="D4082" s="1">
        <v>40861</v>
      </c>
      <c r="E4082" s="1">
        <v>40867</v>
      </c>
      <c r="F4082" t="s">
        <v>23</v>
      </c>
      <c r="G4082" t="s">
        <v>1341</v>
      </c>
      <c r="H4082" t="s">
        <v>1342</v>
      </c>
      <c r="I4082" t="s">
        <v>38</v>
      </c>
      <c r="J4082" t="s">
        <v>27</v>
      </c>
      <c r="K4082" t="s">
        <v>3621</v>
      </c>
      <c r="L4082" t="s">
        <v>3506</v>
      </c>
      <c r="M4082">
        <v>23320</v>
      </c>
      <c r="N4082" t="s">
        <v>3507</v>
      </c>
      <c r="O4082" t="s">
        <v>2374</v>
      </c>
      <c r="P4082" t="s">
        <v>32</v>
      </c>
      <c r="Q4082" t="s">
        <v>53</v>
      </c>
      <c r="R4082" t="s">
        <v>2375</v>
      </c>
      <c r="S4082">
        <v>32.400000000000006</v>
      </c>
      <c r="T4082">
        <v>5</v>
      </c>
      <c r="U4082">
        <v>0</v>
      </c>
      <c r="V4082">
        <v>15.552000000000001</v>
      </c>
      <c r="W4082" t="s">
        <v>10944</v>
      </c>
      <c r="X4082" t="s">
        <v>10940</v>
      </c>
      <c r="Y4082">
        <v>11</v>
      </c>
      <c r="Z4082" t="s">
        <v>10947</v>
      </c>
      <c r="AA4082">
        <v>0.48</v>
      </c>
    </row>
    <row r="4083" spans="1:27" x14ac:dyDescent="0.35">
      <c r="A4083">
        <v>8351</v>
      </c>
      <c r="B4083" t="s">
        <v>4772</v>
      </c>
      <c r="C4083">
        <v>2012</v>
      </c>
      <c r="D4083" s="1">
        <v>41029</v>
      </c>
      <c r="E4083" s="1">
        <v>41033</v>
      </c>
      <c r="F4083" t="s">
        <v>23</v>
      </c>
      <c r="G4083" t="s">
        <v>2603</v>
      </c>
      <c r="H4083" t="s">
        <v>2604</v>
      </c>
      <c r="I4083" t="s">
        <v>26</v>
      </c>
      <c r="J4083" t="s">
        <v>27</v>
      </c>
      <c r="K4083" t="s">
        <v>3993</v>
      </c>
      <c r="L4083" t="s">
        <v>3785</v>
      </c>
      <c r="M4083">
        <v>1841</v>
      </c>
      <c r="N4083" t="s">
        <v>3728</v>
      </c>
      <c r="O4083" t="s">
        <v>651</v>
      </c>
      <c r="P4083" t="s">
        <v>32</v>
      </c>
      <c r="Q4083" t="s">
        <v>53</v>
      </c>
      <c r="R4083" t="s">
        <v>652</v>
      </c>
      <c r="S4083">
        <v>6.48</v>
      </c>
      <c r="T4083">
        <v>1</v>
      </c>
      <c r="U4083">
        <v>0</v>
      </c>
      <c r="V4083">
        <v>3.1104000000000003</v>
      </c>
      <c r="W4083" t="s">
        <v>10948</v>
      </c>
      <c r="X4083" t="s">
        <v>10942</v>
      </c>
      <c r="Y4083">
        <v>4</v>
      </c>
      <c r="Z4083" t="s">
        <v>10943</v>
      </c>
      <c r="AA4083">
        <v>0.48000000000000004</v>
      </c>
    </row>
    <row r="4084" spans="1:27" x14ac:dyDescent="0.35">
      <c r="A4084">
        <v>8385</v>
      </c>
      <c r="B4084" t="s">
        <v>5241</v>
      </c>
      <c r="C4084">
        <v>2013</v>
      </c>
      <c r="D4084" s="1">
        <v>41605</v>
      </c>
      <c r="E4084" s="1">
        <v>41607</v>
      </c>
      <c r="F4084" t="s">
        <v>56</v>
      </c>
      <c r="G4084" t="s">
        <v>744</v>
      </c>
      <c r="H4084" t="s">
        <v>745</v>
      </c>
      <c r="I4084" t="s">
        <v>127</v>
      </c>
      <c r="J4084" t="s">
        <v>27</v>
      </c>
      <c r="K4084" t="s">
        <v>5242</v>
      </c>
      <c r="L4084" t="s">
        <v>3727</v>
      </c>
      <c r="M4084">
        <v>6484</v>
      </c>
      <c r="N4084" t="s">
        <v>3728</v>
      </c>
      <c r="O4084" t="s">
        <v>1017</v>
      </c>
      <c r="P4084" t="s">
        <v>32</v>
      </c>
      <c r="Q4084" t="s">
        <v>53</v>
      </c>
      <c r="R4084" t="s">
        <v>1018</v>
      </c>
      <c r="S4084">
        <v>13.36</v>
      </c>
      <c r="T4084">
        <v>2</v>
      </c>
      <c r="U4084">
        <v>0</v>
      </c>
      <c r="V4084">
        <v>6.4127999999999998</v>
      </c>
      <c r="W4084" t="s">
        <v>10936</v>
      </c>
      <c r="X4084" t="s">
        <v>10940</v>
      </c>
      <c r="Y4084">
        <v>11</v>
      </c>
      <c r="Z4084" t="s">
        <v>10947</v>
      </c>
      <c r="AA4084">
        <v>0.48</v>
      </c>
    </row>
    <row r="4085" spans="1:27" x14ac:dyDescent="0.35">
      <c r="A4085">
        <v>8416</v>
      </c>
      <c r="B4085" t="s">
        <v>7267</v>
      </c>
      <c r="C4085">
        <v>2014</v>
      </c>
      <c r="D4085" s="1">
        <v>41736</v>
      </c>
      <c r="E4085" s="1">
        <v>41742</v>
      </c>
      <c r="F4085" t="s">
        <v>23</v>
      </c>
      <c r="G4085" t="s">
        <v>2970</v>
      </c>
      <c r="H4085" t="s">
        <v>2971</v>
      </c>
      <c r="I4085" t="s">
        <v>127</v>
      </c>
      <c r="J4085" t="s">
        <v>27</v>
      </c>
      <c r="K4085" t="s">
        <v>5443</v>
      </c>
      <c r="L4085" t="s">
        <v>3678</v>
      </c>
      <c r="M4085">
        <v>52302</v>
      </c>
      <c r="N4085" t="s">
        <v>3479</v>
      </c>
      <c r="O4085" t="s">
        <v>7055</v>
      </c>
      <c r="P4085" t="s">
        <v>32</v>
      </c>
      <c r="Q4085" t="s">
        <v>53</v>
      </c>
      <c r="R4085" t="s">
        <v>66</v>
      </c>
      <c r="S4085">
        <v>106.32</v>
      </c>
      <c r="T4085">
        <v>3</v>
      </c>
      <c r="U4085">
        <v>0</v>
      </c>
      <c r="V4085">
        <v>49.970399999999991</v>
      </c>
      <c r="W4085" t="s">
        <v>10939</v>
      </c>
      <c r="X4085" t="s">
        <v>10942</v>
      </c>
      <c r="Y4085">
        <v>4</v>
      </c>
      <c r="Z4085" t="s">
        <v>10943</v>
      </c>
      <c r="AA4085">
        <v>0.46999999999999992</v>
      </c>
    </row>
    <row r="4086" spans="1:27" x14ac:dyDescent="0.35">
      <c r="A4086">
        <v>8450</v>
      </c>
      <c r="B4086" t="s">
        <v>5348</v>
      </c>
      <c r="C4086">
        <v>2014</v>
      </c>
      <c r="D4086" s="1">
        <v>41936</v>
      </c>
      <c r="E4086" s="1">
        <v>41937</v>
      </c>
      <c r="F4086" t="s">
        <v>56</v>
      </c>
      <c r="G4086" t="s">
        <v>934</v>
      </c>
      <c r="H4086" t="s">
        <v>935</v>
      </c>
      <c r="I4086" t="s">
        <v>26</v>
      </c>
      <c r="J4086" t="s">
        <v>27</v>
      </c>
      <c r="K4086" t="s">
        <v>4140</v>
      </c>
      <c r="L4086" t="s">
        <v>3838</v>
      </c>
      <c r="M4086">
        <v>2920</v>
      </c>
      <c r="N4086" t="s">
        <v>3728</v>
      </c>
      <c r="O4086" t="s">
        <v>1182</v>
      </c>
      <c r="P4086" t="s">
        <v>32</v>
      </c>
      <c r="Q4086" t="s">
        <v>53</v>
      </c>
      <c r="R4086" t="s">
        <v>1183</v>
      </c>
      <c r="S4086">
        <v>43.44</v>
      </c>
      <c r="T4086">
        <v>8</v>
      </c>
      <c r="U4086">
        <v>0</v>
      </c>
      <c r="V4086">
        <v>21.285599999999999</v>
      </c>
      <c r="W4086" t="s">
        <v>10939</v>
      </c>
      <c r="X4086" t="s">
        <v>10940</v>
      </c>
      <c r="Y4086">
        <v>10</v>
      </c>
      <c r="Z4086" t="s">
        <v>10945</v>
      </c>
      <c r="AA4086">
        <v>0.49</v>
      </c>
    </row>
    <row r="4087" spans="1:27" x14ac:dyDescent="0.35">
      <c r="A4087">
        <v>8501</v>
      </c>
      <c r="B4087" t="s">
        <v>5246</v>
      </c>
      <c r="C4087">
        <v>2011</v>
      </c>
      <c r="D4087" s="1">
        <v>40607</v>
      </c>
      <c r="E4087" s="1">
        <v>40610</v>
      </c>
      <c r="F4087" t="s">
        <v>45</v>
      </c>
      <c r="G4087" t="s">
        <v>4975</v>
      </c>
      <c r="H4087" t="s">
        <v>4976</v>
      </c>
      <c r="I4087" t="s">
        <v>38</v>
      </c>
      <c r="J4087" t="s">
        <v>27</v>
      </c>
      <c r="K4087" t="s">
        <v>3758</v>
      </c>
      <c r="L4087" t="s">
        <v>3741</v>
      </c>
      <c r="M4087">
        <v>10701</v>
      </c>
      <c r="N4087" t="s">
        <v>3728</v>
      </c>
      <c r="O4087" t="s">
        <v>1891</v>
      </c>
      <c r="P4087" t="s">
        <v>32</v>
      </c>
      <c r="Q4087" t="s">
        <v>53</v>
      </c>
      <c r="R4087" t="s">
        <v>1892</v>
      </c>
      <c r="S4087">
        <v>97.82</v>
      </c>
      <c r="T4087">
        <v>2</v>
      </c>
      <c r="U4087">
        <v>0</v>
      </c>
      <c r="V4087">
        <v>45.975399999999993</v>
      </c>
      <c r="W4087" t="s">
        <v>10944</v>
      </c>
      <c r="X4087" t="s">
        <v>10950</v>
      </c>
      <c r="Y4087">
        <v>3</v>
      </c>
      <c r="Z4087" t="s">
        <v>10953</v>
      </c>
      <c r="AA4087">
        <v>0.47</v>
      </c>
    </row>
    <row r="4088" spans="1:27" x14ac:dyDescent="0.35">
      <c r="A4088">
        <v>8531</v>
      </c>
      <c r="B4088" t="s">
        <v>4400</v>
      </c>
      <c r="C4088">
        <v>2013</v>
      </c>
      <c r="D4088" s="1">
        <v>41609</v>
      </c>
      <c r="E4088" s="1">
        <v>41615</v>
      </c>
      <c r="F4088" t="s">
        <v>23</v>
      </c>
      <c r="G4088" t="s">
        <v>2403</v>
      </c>
      <c r="H4088" t="s">
        <v>2404</v>
      </c>
      <c r="I4088" t="s">
        <v>38</v>
      </c>
      <c r="J4088" t="s">
        <v>27</v>
      </c>
      <c r="K4088" t="s">
        <v>3477</v>
      </c>
      <c r="L4088" t="s">
        <v>3478</v>
      </c>
      <c r="M4088">
        <v>48227</v>
      </c>
      <c r="N4088" t="s">
        <v>3479</v>
      </c>
      <c r="O4088" t="s">
        <v>247</v>
      </c>
      <c r="P4088" t="s">
        <v>32</v>
      </c>
      <c r="Q4088" t="s">
        <v>53</v>
      </c>
      <c r="R4088" t="s">
        <v>248</v>
      </c>
      <c r="S4088">
        <v>33.36</v>
      </c>
      <c r="T4088">
        <v>4</v>
      </c>
      <c r="U4088">
        <v>0</v>
      </c>
      <c r="V4088">
        <v>16.68</v>
      </c>
      <c r="W4088" t="s">
        <v>10936</v>
      </c>
      <c r="X4088" t="s">
        <v>10940</v>
      </c>
      <c r="Y4088">
        <v>12</v>
      </c>
      <c r="Z4088" t="s">
        <v>10941</v>
      </c>
      <c r="AA4088">
        <v>0.5</v>
      </c>
    </row>
    <row r="4089" spans="1:27" x14ac:dyDescent="0.35">
      <c r="A4089">
        <v>8532</v>
      </c>
      <c r="B4089" t="s">
        <v>4400</v>
      </c>
      <c r="C4089">
        <v>2013</v>
      </c>
      <c r="D4089" s="1">
        <v>41609</v>
      </c>
      <c r="E4089" s="1">
        <v>41615</v>
      </c>
      <c r="F4089" t="s">
        <v>23</v>
      </c>
      <c r="G4089" t="s">
        <v>2403</v>
      </c>
      <c r="H4089" t="s">
        <v>2404</v>
      </c>
      <c r="I4089" t="s">
        <v>38</v>
      </c>
      <c r="J4089" t="s">
        <v>27</v>
      </c>
      <c r="K4089" t="s">
        <v>3477</v>
      </c>
      <c r="L4089" t="s">
        <v>3478</v>
      </c>
      <c r="M4089">
        <v>48227</v>
      </c>
      <c r="N4089" t="s">
        <v>3479</v>
      </c>
      <c r="O4089" t="s">
        <v>231</v>
      </c>
      <c r="P4089" t="s">
        <v>32</v>
      </c>
      <c r="Q4089" t="s">
        <v>53</v>
      </c>
      <c r="R4089" t="s">
        <v>232</v>
      </c>
      <c r="S4089">
        <v>13.76</v>
      </c>
      <c r="T4089">
        <v>2</v>
      </c>
      <c r="U4089">
        <v>0</v>
      </c>
      <c r="V4089">
        <v>6.3295999999999992</v>
      </c>
      <c r="W4089" t="s">
        <v>10936</v>
      </c>
      <c r="X4089" t="s">
        <v>10940</v>
      </c>
      <c r="Y4089">
        <v>12</v>
      </c>
      <c r="Z4089" t="s">
        <v>10941</v>
      </c>
      <c r="AA4089">
        <v>0.45999999999999996</v>
      </c>
    </row>
    <row r="4090" spans="1:27" x14ac:dyDescent="0.35">
      <c r="A4090">
        <v>8597</v>
      </c>
      <c r="B4090" t="s">
        <v>6761</v>
      </c>
      <c r="C4090">
        <v>2011</v>
      </c>
      <c r="D4090" s="1">
        <v>40668</v>
      </c>
      <c r="E4090" s="1">
        <v>40670</v>
      </c>
      <c r="F4090" t="s">
        <v>56</v>
      </c>
      <c r="G4090" t="s">
        <v>5162</v>
      </c>
      <c r="H4090" t="s">
        <v>5163</v>
      </c>
      <c r="I4090" t="s">
        <v>26</v>
      </c>
      <c r="J4090" t="s">
        <v>27</v>
      </c>
      <c r="K4090" t="s">
        <v>3768</v>
      </c>
      <c r="L4090" t="s">
        <v>3506</v>
      </c>
      <c r="M4090">
        <v>22204</v>
      </c>
      <c r="N4090" t="s">
        <v>3507</v>
      </c>
      <c r="O4090" t="s">
        <v>7055</v>
      </c>
      <c r="P4090" t="s">
        <v>32</v>
      </c>
      <c r="Q4090" t="s">
        <v>53</v>
      </c>
      <c r="R4090" t="s">
        <v>66</v>
      </c>
      <c r="S4090">
        <v>35.44</v>
      </c>
      <c r="T4090">
        <v>1</v>
      </c>
      <c r="U4090">
        <v>0</v>
      </c>
      <c r="V4090">
        <v>16.656799999999997</v>
      </c>
      <c r="W4090" t="s">
        <v>10944</v>
      </c>
      <c r="X4090" t="s">
        <v>10942</v>
      </c>
      <c r="Y4090">
        <v>5</v>
      </c>
      <c r="Z4090" t="s">
        <v>10952</v>
      </c>
      <c r="AA4090">
        <v>0.46999999999999992</v>
      </c>
    </row>
    <row r="4091" spans="1:27" x14ac:dyDescent="0.35">
      <c r="A4091">
        <v>8617</v>
      </c>
      <c r="B4091" t="s">
        <v>6374</v>
      </c>
      <c r="C4091">
        <v>2013</v>
      </c>
      <c r="D4091" s="1">
        <v>41528</v>
      </c>
      <c r="E4091" s="1">
        <v>41532</v>
      </c>
      <c r="F4091" t="s">
        <v>23</v>
      </c>
      <c r="G4091" t="s">
        <v>6375</v>
      </c>
      <c r="H4091" t="s">
        <v>6376</v>
      </c>
      <c r="I4091" t="s">
        <v>38</v>
      </c>
      <c r="J4091" t="s">
        <v>27</v>
      </c>
      <c r="K4091" t="s">
        <v>3491</v>
      </c>
      <c r="L4091" t="s">
        <v>3473</v>
      </c>
      <c r="M4091">
        <v>98026</v>
      </c>
      <c r="N4091" t="s">
        <v>30</v>
      </c>
      <c r="O4091" t="s">
        <v>2605</v>
      </c>
      <c r="P4091" t="s">
        <v>32</v>
      </c>
      <c r="Q4091" t="s">
        <v>53</v>
      </c>
      <c r="R4091" t="s">
        <v>2606</v>
      </c>
      <c r="S4091">
        <v>81.98</v>
      </c>
      <c r="T4091">
        <v>2</v>
      </c>
      <c r="U4091">
        <v>0</v>
      </c>
      <c r="V4091">
        <v>40.170200000000001</v>
      </c>
      <c r="W4091" t="s">
        <v>10936</v>
      </c>
      <c r="X4091" t="s">
        <v>10937</v>
      </c>
      <c r="Y4091">
        <v>9</v>
      </c>
      <c r="Z4091" t="s">
        <v>10949</v>
      </c>
      <c r="AA4091">
        <v>0.49</v>
      </c>
    </row>
    <row r="4092" spans="1:27" x14ac:dyDescent="0.35">
      <c r="A4092">
        <v>8657</v>
      </c>
      <c r="B4092" t="s">
        <v>5250</v>
      </c>
      <c r="C4092">
        <v>2011</v>
      </c>
      <c r="D4092" s="1">
        <v>40799</v>
      </c>
      <c r="E4092" s="1">
        <v>40799</v>
      </c>
      <c r="F4092" t="s">
        <v>234</v>
      </c>
      <c r="G4092" t="s">
        <v>4091</v>
      </c>
      <c r="H4092" t="s">
        <v>4092</v>
      </c>
      <c r="I4092" t="s">
        <v>38</v>
      </c>
      <c r="J4092" t="s">
        <v>27</v>
      </c>
      <c r="K4092" t="s">
        <v>3472</v>
      </c>
      <c r="L4092" t="s">
        <v>3473</v>
      </c>
      <c r="M4092">
        <v>98103</v>
      </c>
      <c r="N4092" t="s">
        <v>30</v>
      </c>
      <c r="O4092" t="s">
        <v>501</v>
      </c>
      <c r="P4092" t="s">
        <v>32</v>
      </c>
      <c r="Q4092" t="s">
        <v>53</v>
      </c>
      <c r="R4092" t="s">
        <v>502</v>
      </c>
      <c r="S4092">
        <v>48.94</v>
      </c>
      <c r="T4092">
        <v>1</v>
      </c>
      <c r="U4092">
        <v>0</v>
      </c>
      <c r="V4092">
        <v>24.47</v>
      </c>
      <c r="W4092" t="s">
        <v>10944</v>
      </c>
      <c r="X4092" t="s">
        <v>10937</v>
      </c>
      <c r="Y4092">
        <v>9</v>
      </c>
      <c r="Z4092" t="s">
        <v>10949</v>
      </c>
      <c r="AA4092">
        <v>0.5</v>
      </c>
    </row>
    <row r="4093" spans="1:27" x14ac:dyDescent="0.35">
      <c r="A4093">
        <v>8695</v>
      </c>
      <c r="B4093" t="s">
        <v>7268</v>
      </c>
      <c r="C4093">
        <v>2011</v>
      </c>
      <c r="D4093" s="1">
        <v>40778</v>
      </c>
      <c r="E4093" s="1">
        <v>40783</v>
      </c>
      <c r="F4093" t="s">
        <v>45</v>
      </c>
      <c r="G4093" t="s">
        <v>4229</v>
      </c>
      <c r="H4093" t="s">
        <v>4230</v>
      </c>
      <c r="I4093" t="s">
        <v>127</v>
      </c>
      <c r="J4093" t="s">
        <v>27</v>
      </c>
      <c r="K4093" t="s">
        <v>4907</v>
      </c>
      <c r="L4093" t="s">
        <v>3478</v>
      </c>
      <c r="M4093">
        <v>49505</v>
      </c>
      <c r="N4093" t="s">
        <v>3479</v>
      </c>
      <c r="O4093" t="s">
        <v>7036</v>
      </c>
      <c r="P4093" t="s">
        <v>32</v>
      </c>
      <c r="Q4093" t="s">
        <v>53</v>
      </c>
      <c r="R4093" t="s">
        <v>7037</v>
      </c>
      <c r="S4093">
        <v>19.440000000000001</v>
      </c>
      <c r="T4093">
        <v>3</v>
      </c>
      <c r="U4093">
        <v>0</v>
      </c>
      <c r="V4093">
        <v>9.5256000000000007</v>
      </c>
      <c r="W4093" t="s">
        <v>10944</v>
      </c>
      <c r="X4093" t="s">
        <v>10937</v>
      </c>
      <c r="Y4093">
        <v>8</v>
      </c>
      <c r="Z4093" t="s">
        <v>10954</v>
      </c>
      <c r="AA4093">
        <v>0.49</v>
      </c>
    </row>
    <row r="4094" spans="1:27" x14ac:dyDescent="0.35">
      <c r="A4094">
        <v>8733</v>
      </c>
      <c r="B4094" t="s">
        <v>5252</v>
      </c>
      <c r="C4094">
        <v>2014</v>
      </c>
      <c r="D4094" s="1">
        <v>41818</v>
      </c>
      <c r="E4094" s="1">
        <v>41820</v>
      </c>
      <c r="F4094" t="s">
        <v>45</v>
      </c>
      <c r="G4094" t="s">
        <v>300</v>
      </c>
      <c r="H4094" t="s">
        <v>301</v>
      </c>
      <c r="I4094" t="s">
        <v>26</v>
      </c>
      <c r="J4094" t="s">
        <v>27</v>
      </c>
      <c r="K4094" t="s">
        <v>3472</v>
      </c>
      <c r="L4094" t="s">
        <v>3473</v>
      </c>
      <c r="M4094">
        <v>98105</v>
      </c>
      <c r="N4094" t="s">
        <v>30</v>
      </c>
      <c r="O4094" t="s">
        <v>1145</v>
      </c>
      <c r="P4094" t="s">
        <v>32</v>
      </c>
      <c r="Q4094" t="s">
        <v>53</v>
      </c>
      <c r="R4094" t="s">
        <v>1146</v>
      </c>
      <c r="S4094">
        <v>19.440000000000001</v>
      </c>
      <c r="T4094">
        <v>3</v>
      </c>
      <c r="U4094">
        <v>0</v>
      </c>
      <c r="V4094">
        <v>9.3312000000000008</v>
      </c>
      <c r="W4094" t="s">
        <v>10939</v>
      </c>
      <c r="X4094" t="s">
        <v>10942</v>
      </c>
      <c r="Y4094">
        <v>6</v>
      </c>
      <c r="Z4094" t="s">
        <v>10946</v>
      </c>
      <c r="AA4094">
        <v>0.48000000000000004</v>
      </c>
    </row>
    <row r="4095" spans="1:27" x14ac:dyDescent="0.35">
      <c r="A4095">
        <v>8746</v>
      </c>
      <c r="B4095" t="s">
        <v>5997</v>
      </c>
      <c r="C4095">
        <v>2012</v>
      </c>
      <c r="D4095" s="1">
        <v>41235</v>
      </c>
      <c r="E4095" s="1">
        <v>41238</v>
      </c>
      <c r="F4095" t="s">
        <v>45</v>
      </c>
      <c r="G4095" t="s">
        <v>5998</v>
      </c>
      <c r="H4095" t="s">
        <v>5999</v>
      </c>
      <c r="I4095" t="s">
        <v>127</v>
      </c>
      <c r="J4095" t="s">
        <v>27</v>
      </c>
      <c r="K4095" t="s">
        <v>4587</v>
      </c>
      <c r="L4095" t="s">
        <v>3785</v>
      </c>
      <c r="M4095">
        <v>2138</v>
      </c>
      <c r="N4095" t="s">
        <v>3728</v>
      </c>
      <c r="O4095" t="s">
        <v>7269</v>
      </c>
      <c r="P4095" t="s">
        <v>32</v>
      </c>
      <c r="Q4095" t="s">
        <v>53</v>
      </c>
      <c r="R4095" t="s">
        <v>7270</v>
      </c>
      <c r="S4095">
        <v>59.94</v>
      </c>
      <c r="T4095">
        <v>3</v>
      </c>
      <c r="U4095">
        <v>0</v>
      </c>
      <c r="V4095">
        <v>28.171799999999998</v>
      </c>
      <c r="W4095" t="s">
        <v>10948</v>
      </c>
      <c r="X4095" t="s">
        <v>10940</v>
      </c>
      <c r="Y4095">
        <v>11</v>
      </c>
      <c r="Z4095" t="s">
        <v>10947</v>
      </c>
      <c r="AA4095">
        <v>0.47</v>
      </c>
    </row>
    <row r="4096" spans="1:27" x14ac:dyDescent="0.35">
      <c r="A4096">
        <v>8758</v>
      </c>
      <c r="B4096" t="s">
        <v>5626</v>
      </c>
      <c r="C4096">
        <v>2013</v>
      </c>
      <c r="D4096" s="1">
        <v>41478</v>
      </c>
      <c r="E4096" s="1">
        <v>41482</v>
      </c>
      <c r="F4096" t="s">
        <v>23</v>
      </c>
      <c r="G4096" t="s">
        <v>5627</v>
      </c>
      <c r="H4096" t="s">
        <v>5628</v>
      </c>
      <c r="I4096" t="s">
        <v>26</v>
      </c>
      <c r="J4096" t="s">
        <v>27</v>
      </c>
      <c r="K4096" t="s">
        <v>3938</v>
      </c>
      <c r="L4096" t="s">
        <v>3849</v>
      </c>
      <c r="M4096">
        <v>21044</v>
      </c>
      <c r="N4096" t="s">
        <v>3728</v>
      </c>
      <c r="O4096" t="s">
        <v>723</v>
      </c>
      <c r="P4096" t="s">
        <v>32</v>
      </c>
      <c r="Q4096" t="s">
        <v>53</v>
      </c>
      <c r="R4096" t="s">
        <v>724</v>
      </c>
      <c r="S4096">
        <v>51.84</v>
      </c>
      <c r="T4096">
        <v>8</v>
      </c>
      <c r="U4096">
        <v>0</v>
      </c>
      <c r="V4096">
        <v>24.883200000000002</v>
      </c>
      <c r="W4096" t="s">
        <v>10936</v>
      </c>
      <c r="X4096" t="s">
        <v>10937</v>
      </c>
      <c r="Y4096">
        <v>7</v>
      </c>
      <c r="Z4096" t="s">
        <v>10938</v>
      </c>
      <c r="AA4096">
        <v>0.48000000000000004</v>
      </c>
    </row>
    <row r="4097" spans="1:27" x14ac:dyDescent="0.35">
      <c r="A4097">
        <v>8797</v>
      </c>
      <c r="B4097" t="s">
        <v>6142</v>
      </c>
      <c r="C4097">
        <v>2013</v>
      </c>
      <c r="D4097" s="1">
        <v>41463</v>
      </c>
      <c r="E4097" s="1">
        <v>41469</v>
      </c>
      <c r="F4097" t="s">
        <v>23</v>
      </c>
      <c r="G4097" t="s">
        <v>2646</v>
      </c>
      <c r="H4097" t="s">
        <v>2647</v>
      </c>
      <c r="I4097" t="s">
        <v>38</v>
      </c>
      <c r="J4097" t="s">
        <v>27</v>
      </c>
      <c r="K4097" t="s">
        <v>3464</v>
      </c>
      <c r="L4097" t="s">
        <v>3465</v>
      </c>
      <c r="M4097">
        <v>84057</v>
      </c>
      <c r="N4097" t="s">
        <v>30</v>
      </c>
      <c r="O4097" t="s">
        <v>407</v>
      </c>
      <c r="P4097" t="s">
        <v>32</v>
      </c>
      <c r="Q4097" t="s">
        <v>53</v>
      </c>
      <c r="R4097" t="s">
        <v>408</v>
      </c>
      <c r="S4097">
        <v>12.96</v>
      </c>
      <c r="T4097">
        <v>2</v>
      </c>
      <c r="U4097">
        <v>0</v>
      </c>
      <c r="V4097">
        <v>6.2208000000000006</v>
      </c>
      <c r="W4097" t="s">
        <v>10936</v>
      </c>
      <c r="X4097" t="s">
        <v>10937</v>
      </c>
      <c r="Y4097">
        <v>7</v>
      </c>
      <c r="Z4097" t="s">
        <v>10938</v>
      </c>
      <c r="AA4097">
        <v>0.48000000000000004</v>
      </c>
    </row>
    <row r="4098" spans="1:27" x14ac:dyDescent="0.35">
      <c r="A4098">
        <v>8816</v>
      </c>
      <c r="B4098" t="s">
        <v>4631</v>
      </c>
      <c r="C4098">
        <v>2012</v>
      </c>
      <c r="D4098" s="1">
        <v>41236</v>
      </c>
      <c r="E4098" s="1">
        <v>41238</v>
      </c>
      <c r="F4098" t="s">
        <v>45</v>
      </c>
      <c r="G4098" t="s">
        <v>4632</v>
      </c>
      <c r="H4098" t="s">
        <v>4633</v>
      </c>
      <c r="I4098" t="s">
        <v>38</v>
      </c>
      <c r="J4098" t="s">
        <v>27</v>
      </c>
      <c r="K4098" t="s">
        <v>3920</v>
      </c>
      <c r="L4098" t="s">
        <v>3822</v>
      </c>
      <c r="M4098">
        <v>19805</v>
      </c>
      <c r="N4098" t="s">
        <v>3728</v>
      </c>
      <c r="O4098" t="s">
        <v>7271</v>
      </c>
      <c r="P4098" t="s">
        <v>32</v>
      </c>
      <c r="Q4098" t="s">
        <v>53</v>
      </c>
      <c r="R4098" t="s">
        <v>7272</v>
      </c>
      <c r="S4098">
        <v>44.099999999999994</v>
      </c>
      <c r="T4098">
        <v>6</v>
      </c>
      <c r="U4098">
        <v>0</v>
      </c>
      <c r="V4098">
        <v>20.726999999999997</v>
      </c>
      <c r="W4098" t="s">
        <v>10948</v>
      </c>
      <c r="X4098" t="s">
        <v>10940</v>
      </c>
      <c r="Y4098">
        <v>11</v>
      </c>
      <c r="Z4098" t="s">
        <v>10947</v>
      </c>
      <c r="AA4098">
        <v>0.47</v>
      </c>
    </row>
    <row r="4099" spans="1:27" x14ac:dyDescent="0.35">
      <c r="A4099">
        <v>8819</v>
      </c>
      <c r="B4099" t="s">
        <v>4631</v>
      </c>
      <c r="C4099">
        <v>2012</v>
      </c>
      <c r="D4099" s="1">
        <v>41236</v>
      </c>
      <c r="E4099" s="1">
        <v>41238</v>
      </c>
      <c r="F4099" t="s">
        <v>45</v>
      </c>
      <c r="G4099" t="s">
        <v>4632</v>
      </c>
      <c r="H4099" t="s">
        <v>4633</v>
      </c>
      <c r="I4099" t="s">
        <v>38</v>
      </c>
      <c r="J4099" t="s">
        <v>27</v>
      </c>
      <c r="K4099" t="s">
        <v>3920</v>
      </c>
      <c r="L4099" t="s">
        <v>3822</v>
      </c>
      <c r="M4099">
        <v>19805</v>
      </c>
      <c r="N4099" t="s">
        <v>3728</v>
      </c>
      <c r="O4099" t="s">
        <v>407</v>
      </c>
      <c r="P4099" t="s">
        <v>32</v>
      </c>
      <c r="Q4099" t="s">
        <v>53</v>
      </c>
      <c r="R4099" t="s">
        <v>408</v>
      </c>
      <c r="S4099">
        <v>38.880000000000003</v>
      </c>
      <c r="T4099">
        <v>6</v>
      </c>
      <c r="U4099">
        <v>0</v>
      </c>
      <c r="V4099">
        <v>18.662400000000002</v>
      </c>
      <c r="W4099" t="s">
        <v>10948</v>
      </c>
      <c r="X4099" t="s">
        <v>10940</v>
      </c>
      <c r="Y4099">
        <v>11</v>
      </c>
      <c r="Z4099" t="s">
        <v>10947</v>
      </c>
      <c r="AA4099">
        <v>0.48000000000000004</v>
      </c>
    </row>
    <row r="4100" spans="1:27" x14ac:dyDescent="0.35">
      <c r="A4100">
        <v>8829</v>
      </c>
      <c r="B4100" t="s">
        <v>7273</v>
      </c>
      <c r="C4100">
        <v>2012</v>
      </c>
      <c r="D4100" s="1">
        <v>41065</v>
      </c>
      <c r="E4100" s="1">
        <v>41069</v>
      </c>
      <c r="F4100" t="s">
        <v>23</v>
      </c>
      <c r="G4100" t="s">
        <v>3207</v>
      </c>
      <c r="H4100" t="s">
        <v>3208</v>
      </c>
      <c r="I4100" t="s">
        <v>26</v>
      </c>
      <c r="J4100" t="s">
        <v>27</v>
      </c>
      <c r="K4100" t="s">
        <v>5202</v>
      </c>
      <c r="L4100" t="s">
        <v>3501</v>
      </c>
      <c r="M4100">
        <v>63301</v>
      </c>
      <c r="N4100" t="s">
        <v>3479</v>
      </c>
      <c r="O4100" t="s">
        <v>2089</v>
      </c>
      <c r="P4100" t="s">
        <v>32</v>
      </c>
      <c r="Q4100" t="s">
        <v>53</v>
      </c>
      <c r="R4100" t="s">
        <v>2090</v>
      </c>
      <c r="S4100">
        <v>10.56</v>
      </c>
      <c r="T4100">
        <v>2</v>
      </c>
      <c r="U4100">
        <v>0</v>
      </c>
      <c r="V4100">
        <v>4.7519999999999998</v>
      </c>
      <c r="W4100" t="s">
        <v>10948</v>
      </c>
      <c r="X4100" t="s">
        <v>10942</v>
      </c>
      <c r="Y4100">
        <v>6</v>
      </c>
      <c r="Z4100" t="s">
        <v>10946</v>
      </c>
      <c r="AA4100">
        <v>0.44999999999999996</v>
      </c>
    </row>
    <row r="4101" spans="1:27" x14ac:dyDescent="0.35">
      <c r="A4101">
        <v>8865</v>
      </c>
      <c r="B4101" t="s">
        <v>5631</v>
      </c>
      <c r="C4101">
        <v>2012</v>
      </c>
      <c r="D4101" s="1">
        <v>41163</v>
      </c>
      <c r="E4101" s="1">
        <v>41170</v>
      </c>
      <c r="F4101" t="s">
        <v>23</v>
      </c>
      <c r="G4101" t="s">
        <v>1408</v>
      </c>
      <c r="H4101" t="s">
        <v>1409</v>
      </c>
      <c r="I4101" t="s">
        <v>127</v>
      </c>
      <c r="J4101" t="s">
        <v>27</v>
      </c>
      <c r="K4101" t="s">
        <v>4198</v>
      </c>
      <c r="L4101" t="s">
        <v>3901</v>
      </c>
      <c r="M4101">
        <v>7501</v>
      </c>
      <c r="N4101" t="s">
        <v>3728</v>
      </c>
      <c r="O4101" t="s">
        <v>7274</v>
      </c>
      <c r="P4101" t="s">
        <v>32</v>
      </c>
      <c r="Q4101" t="s">
        <v>53</v>
      </c>
      <c r="R4101" t="s">
        <v>7275</v>
      </c>
      <c r="S4101">
        <v>38.880000000000003</v>
      </c>
      <c r="T4101">
        <v>6</v>
      </c>
      <c r="U4101">
        <v>0</v>
      </c>
      <c r="V4101">
        <v>18.662400000000002</v>
      </c>
      <c r="W4101" t="s">
        <v>10948</v>
      </c>
      <c r="X4101" t="s">
        <v>10937</v>
      </c>
      <c r="Y4101">
        <v>9</v>
      </c>
      <c r="Z4101" t="s">
        <v>10949</v>
      </c>
      <c r="AA4101">
        <v>0.48000000000000004</v>
      </c>
    </row>
    <row r="4102" spans="1:27" x14ac:dyDescent="0.35">
      <c r="A4102">
        <v>8947</v>
      </c>
      <c r="B4102" t="s">
        <v>6982</v>
      </c>
      <c r="C4102">
        <v>2014</v>
      </c>
      <c r="D4102" s="1">
        <v>41998</v>
      </c>
      <c r="E4102" s="1">
        <v>42002</v>
      </c>
      <c r="F4102" t="s">
        <v>23</v>
      </c>
      <c r="G4102" t="s">
        <v>2272</v>
      </c>
      <c r="H4102" t="s">
        <v>2273</v>
      </c>
      <c r="I4102" t="s">
        <v>26</v>
      </c>
      <c r="J4102" t="s">
        <v>27</v>
      </c>
      <c r="K4102" t="s">
        <v>4736</v>
      </c>
      <c r="L4102" t="s">
        <v>3785</v>
      </c>
      <c r="M4102">
        <v>2740</v>
      </c>
      <c r="N4102" t="s">
        <v>3728</v>
      </c>
      <c r="O4102" t="s">
        <v>7085</v>
      </c>
      <c r="P4102" t="s">
        <v>32</v>
      </c>
      <c r="Q4102" t="s">
        <v>53</v>
      </c>
      <c r="R4102" t="s">
        <v>7086</v>
      </c>
      <c r="S4102">
        <v>19.440000000000001</v>
      </c>
      <c r="T4102">
        <v>3</v>
      </c>
      <c r="U4102">
        <v>0</v>
      </c>
      <c r="V4102">
        <v>9.3312000000000008</v>
      </c>
      <c r="W4102" t="s">
        <v>10939</v>
      </c>
      <c r="X4102" t="s">
        <v>10940</v>
      </c>
      <c r="Y4102">
        <v>12</v>
      </c>
      <c r="Z4102" t="s">
        <v>10941</v>
      </c>
      <c r="AA4102">
        <v>0.48000000000000004</v>
      </c>
    </row>
    <row r="4103" spans="1:27" x14ac:dyDescent="0.35">
      <c r="A4103">
        <v>9003</v>
      </c>
      <c r="B4103" t="s">
        <v>5256</v>
      </c>
      <c r="C4103">
        <v>2011</v>
      </c>
      <c r="D4103" s="1">
        <v>40879</v>
      </c>
      <c r="E4103" s="1">
        <v>40886</v>
      </c>
      <c r="F4103" t="s">
        <v>23</v>
      </c>
      <c r="G4103" t="s">
        <v>356</v>
      </c>
      <c r="H4103" t="s">
        <v>357</v>
      </c>
      <c r="I4103" t="s">
        <v>26</v>
      </c>
      <c r="J4103" t="s">
        <v>27</v>
      </c>
      <c r="K4103" t="s">
        <v>3907</v>
      </c>
      <c r="L4103" t="s">
        <v>3522</v>
      </c>
      <c r="M4103">
        <v>30328</v>
      </c>
      <c r="N4103" t="s">
        <v>3507</v>
      </c>
      <c r="O4103" t="s">
        <v>472</v>
      </c>
      <c r="P4103" t="s">
        <v>32</v>
      </c>
      <c r="Q4103" t="s">
        <v>53</v>
      </c>
      <c r="R4103" t="s">
        <v>7154</v>
      </c>
      <c r="S4103">
        <v>15.24</v>
      </c>
      <c r="T4103">
        <v>3</v>
      </c>
      <c r="U4103">
        <v>0</v>
      </c>
      <c r="V4103">
        <v>7.1627999999999998</v>
      </c>
      <c r="W4103" t="s">
        <v>10944</v>
      </c>
      <c r="X4103" t="s">
        <v>10940</v>
      </c>
      <c r="Y4103">
        <v>12</v>
      </c>
      <c r="Z4103" t="s">
        <v>10941</v>
      </c>
      <c r="AA4103">
        <v>0.47</v>
      </c>
    </row>
    <row r="4104" spans="1:27" x14ac:dyDescent="0.35">
      <c r="A4104">
        <v>9018</v>
      </c>
      <c r="B4104" t="s">
        <v>7276</v>
      </c>
      <c r="C4104">
        <v>2013</v>
      </c>
      <c r="D4104" s="1">
        <v>41360</v>
      </c>
      <c r="E4104" s="1">
        <v>41362</v>
      </c>
      <c r="F4104" t="s">
        <v>45</v>
      </c>
      <c r="G4104" t="s">
        <v>164</v>
      </c>
      <c r="H4104" t="s">
        <v>165</v>
      </c>
      <c r="I4104" t="s">
        <v>38</v>
      </c>
      <c r="J4104" t="s">
        <v>27</v>
      </c>
      <c r="K4104" t="s">
        <v>5414</v>
      </c>
      <c r="L4104" t="s">
        <v>3599</v>
      </c>
      <c r="M4104">
        <v>83201</v>
      </c>
      <c r="N4104" t="s">
        <v>30</v>
      </c>
      <c r="O4104" t="s">
        <v>661</v>
      </c>
      <c r="P4104" t="s">
        <v>32</v>
      </c>
      <c r="Q4104" t="s">
        <v>53</v>
      </c>
      <c r="R4104" t="s">
        <v>662</v>
      </c>
      <c r="S4104">
        <v>17.64</v>
      </c>
      <c r="T4104">
        <v>3</v>
      </c>
      <c r="U4104">
        <v>0</v>
      </c>
      <c r="V4104">
        <v>8.6435999999999993</v>
      </c>
      <c r="W4104" t="s">
        <v>10936</v>
      </c>
      <c r="X4104" t="s">
        <v>10950</v>
      </c>
      <c r="Y4104">
        <v>3</v>
      </c>
      <c r="Z4104" t="s">
        <v>10953</v>
      </c>
      <c r="AA4104">
        <v>0.48999999999999994</v>
      </c>
    </row>
    <row r="4105" spans="1:27" x14ac:dyDescent="0.35">
      <c r="A4105">
        <v>9085</v>
      </c>
      <c r="B4105" t="s">
        <v>5876</v>
      </c>
      <c r="C4105">
        <v>2012</v>
      </c>
      <c r="D4105" s="1">
        <v>40945</v>
      </c>
      <c r="E4105" s="1">
        <v>40947</v>
      </c>
      <c r="F4105" t="s">
        <v>56</v>
      </c>
      <c r="G4105" t="s">
        <v>2750</v>
      </c>
      <c r="H4105" t="s">
        <v>2751</v>
      </c>
      <c r="I4105" t="s">
        <v>26</v>
      </c>
      <c r="J4105" t="s">
        <v>27</v>
      </c>
      <c r="K4105" t="s">
        <v>3670</v>
      </c>
      <c r="L4105" t="s">
        <v>3506</v>
      </c>
      <c r="M4105">
        <v>23434</v>
      </c>
      <c r="N4105" t="s">
        <v>3507</v>
      </c>
      <c r="O4105" t="s">
        <v>388</v>
      </c>
      <c r="P4105" t="s">
        <v>32</v>
      </c>
      <c r="Q4105" t="s">
        <v>53</v>
      </c>
      <c r="R4105" t="s">
        <v>389</v>
      </c>
      <c r="S4105">
        <v>29.900000000000002</v>
      </c>
      <c r="T4105">
        <v>5</v>
      </c>
      <c r="U4105">
        <v>0</v>
      </c>
      <c r="V4105">
        <v>13.454999999999998</v>
      </c>
      <c r="W4105" t="s">
        <v>10948</v>
      </c>
      <c r="X4105" t="s">
        <v>10950</v>
      </c>
      <c r="Y4105">
        <v>2</v>
      </c>
      <c r="Z4105" t="s">
        <v>10955</v>
      </c>
      <c r="AA4105">
        <v>0.4499999999999999</v>
      </c>
    </row>
    <row r="4106" spans="1:27" x14ac:dyDescent="0.35">
      <c r="A4106">
        <v>9098</v>
      </c>
      <c r="B4106" t="s">
        <v>7277</v>
      </c>
      <c r="C4106">
        <v>2011</v>
      </c>
      <c r="D4106" s="1">
        <v>40645</v>
      </c>
      <c r="E4106" s="1">
        <v>40650</v>
      </c>
      <c r="F4106" t="s">
        <v>23</v>
      </c>
      <c r="G4106" t="s">
        <v>644</v>
      </c>
      <c r="H4106" t="s">
        <v>645</v>
      </c>
      <c r="I4106" t="s">
        <v>38</v>
      </c>
      <c r="J4106" t="s">
        <v>27</v>
      </c>
      <c r="K4106" t="s">
        <v>4534</v>
      </c>
      <c r="L4106" t="s">
        <v>3626</v>
      </c>
      <c r="M4106">
        <v>47401</v>
      </c>
      <c r="N4106" t="s">
        <v>3479</v>
      </c>
      <c r="O4106" t="s">
        <v>1444</v>
      </c>
      <c r="P4106" t="s">
        <v>32</v>
      </c>
      <c r="Q4106" t="s">
        <v>53</v>
      </c>
      <c r="R4106" t="s">
        <v>1445</v>
      </c>
      <c r="S4106">
        <v>32.400000000000006</v>
      </c>
      <c r="T4106">
        <v>5</v>
      </c>
      <c r="U4106">
        <v>0</v>
      </c>
      <c r="V4106">
        <v>15.552000000000001</v>
      </c>
      <c r="W4106" t="s">
        <v>10944</v>
      </c>
      <c r="X4106" t="s">
        <v>10942</v>
      </c>
      <c r="Y4106">
        <v>4</v>
      </c>
      <c r="Z4106" t="s">
        <v>10943</v>
      </c>
      <c r="AA4106">
        <v>0.48</v>
      </c>
    </row>
    <row r="4107" spans="1:27" x14ac:dyDescent="0.35">
      <c r="A4107">
        <v>9156</v>
      </c>
      <c r="B4107" t="s">
        <v>7278</v>
      </c>
      <c r="C4107">
        <v>2011</v>
      </c>
      <c r="D4107" s="1">
        <v>40567</v>
      </c>
      <c r="E4107" s="1">
        <v>40572</v>
      </c>
      <c r="F4107" t="s">
        <v>23</v>
      </c>
      <c r="G4107" t="s">
        <v>2280</v>
      </c>
      <c r="H4107" t="s">
        <v>2281</v>
      </c>
      <c r="I4107" t="s">
        <v>38</v>
      </c>
      <c r="J4107" t="s">
        <v>27</v>
      </c>
      <c r="K4107" t="s">
        <v>3842</v>
      </c>
      <c r="L4107" t="s">
        <v>3527</v>
      </c>
      <c r="M4107">
        <v>89115</v>
      </c>
      <c r="N4107" t="s">
        <v>30</v>
      </c>
      <c r="O4107" t="s">
        <v>3352</v>
      </c>
      <c r="P4107" t="s">
        <v>32</v>
      </c>
      <c r="Q4107" t="s">
        <v>53</v>
      </c>
      <c r="R4107" t="s">
        <v>3353</v>
      </c>
      <c r="S4107">
        <v>40.08</v>
      </c>
      <c r="T4107">
        <v>6</v>
      </c>
      <c r="U4107">
        <v>0</v>
      </c>
      <c r="V4107">
        <v>19.238399999999999</v>
      </c>
      <c r="W4107" t="s">
        <v>10944</v>
      </c>
      <c r="X4107" t="s">
        <v>10950</v>
      </c>
      <c r="Y4107">
        <v>1</v>
      </c>
      <c r="Z4107" t="s">
        <v>10951</v>
      </c>
      <c r="AA4107">
        <v>0.48</v>
      </c>
    </row>
    <row r="4108" spans="1:27" x14ac:dyDescent="0.35">
      <c r="A4108">
        <v>9158</v>
      </c>
      <c r="B4108" t="s">
        <v>5271</v>
      </c>
      <c r="C4108">
        <v>2011</v>
      </c>
      <c r="D4108" s="1">
        <v>40759</v>
      </c>
      <c r="E4108" s="1">
        <v>40763</v>
      </c>
      <c r="F4108" t="s">
        <v>23</v>
      </c>
      <c r="G4108" t="s">
        <v>582</v>
      </c>
      <c r="H4108" t="s">
        <v>583</v>
      </c>
      <c r="I4108" t="s">
        <v>26</v>
      </c>
      <c r="J4108" t="s">
        <v>27</v>
      </c>
      <c r="K4108" t="s">
        <v>4679</v>
      </c>
      <c r="L4108" t="s">
        <v>4680</v>
      </c>
      <c r="M4108">
        <v>4401</v>
      </c>
      <c r="N4108" t="s">
        <v>3728</v>
      </c>
      <c r="O4108" t="s">
        <v>3447</v>
      </c>
      <c r="P4108" t="s">
        <v>32</v>
      </c>
      <c r="Q4108" t="s">
        <v>53</v>
      </c>
      <c r="R4108" t="s">
        <v>3448</v>
      </c>
      <c r="S4108">
        <v>259.74</v>
      </c>
      <c r="T4108">
        <v>13</v>
      </c>
      <c r="U4108">
        <v>0</v>
      </c>
      <c r="V4108">
        <v>124.6752</v>
      </c>
      <c r="W4108" t="s">
        <v>10944</v>
      </c>
      <c r="X4108" t="s">
        <v>10937</v>
      </c>
      <c r="Y4108">
        <v>8</v>
      </c>
      <c r="Z4108" t="s">
        <v>10954</v>
      </c>
      <c r="AA4108">
        <v>0.48</v>
      </c>
    </row>
    <row r="4109" spans="1:27" x14ac:dyDescent="0.35">
      <c r="A4109">
        <v>9169</v>
      </c>
      <c r="B4109" t="s">
        <v>7279</v>
      </c>
      <c r="C4109">
        <v>2013</v>
      </c>
      <c r="D4109" s="1">
        <v>41349</v>
      </c>
      <c r="E4109" s="1">
        <v>41353</v>
      </c>
      <c r="F4109" t="s">
        <v>23</v>
      </c>
      <c r="G4109" t="s">
        <v>3409</v>
      </c>
      <c r="H4109" t="s">
        <v>3410</v>
      </c>
      <c r="I4109" t="s">
        <v>127</v>
      </c>
      <c r="J4109" t="s">
        <v>27</v>
      </c>
      <c r="K4109" t="s">
        <v>3586</v>
      </c>
      <c r="L4109" t="s">
        <v>3557</v>
      </c>
      <c r="M4109">
        <v>39212</v>
      </c>
      <c r="N4109" t="s">
        <v>3507</v>
      </c>
      <c r="O4109" t="s">
        <v>7038</v>
      </c>
      <c r="P4109" t="s">
        <v>32</v>
      </c>
      <c r="Q4109" t="s">
        <v>53</v>
      </c>
      <c r="R4109" t="s">
        <v>7039</v>
      </c>
      <c r="S4109">
        <v>319.76</v>
      </c>
      <c r="T4109">
        <v>14</v>
      </c>
      <c r="U4109">
        <v>0</v>
      </c>
      <c r="V4109">
        <v>147.08959999999999</v>
      </c>
      <c r="W4109" t="s">
        <v>10936</v>
      </c>
      <c r="X4109" t="s">
        <v>10950</v>
      </c>
      <c r="Y4109">
        <v>3</v>
      </c>
      <c r="Z4109" t="s">
        <v>10953</v>
      </c>
      <c r="AA4109">
        <v>0.45999999999999996</v>
      </c>
    </row>
    <row r="4110" spans="1:27" x14ac:dyDescent="0.35">
      <c r="A4110">
        <v>9170</v>
      </c>
      <c r="B4110" t="s">
        <v>7279</v>
      </c>
      <c r="C4110">
        <v>2013</v>
      </c>
      <c r="D4110" s="1">
        <v>41349</v>
      </c>
      <c r="E4110" s="1">
        <v>41353</v>
      </c>
      <c r="F4110" t="s">
        <v>23</v>
      </c>
      <c r="G4110" t="s">
        <v>3409</v>
      </c>
      <c r="H4110" t="s">
        <v>3410</v>
      </c>
      <c r="I4110" t="s">
        <v>127</v>
      </c>
      <c r="J4110" t="s">
        <v>27</v>
      </c>
      <c r="K4110" t="s">
        <v>3586</v>
      </c>
      <c r="L4110" t="s">
        <v>3557</v>
      </c>
      <c r="M4110">
        <v>39212</v>
      </c>
      <c r="N4110" t="s">
        <v>3507</v>
      </c>
      <c r="O4110" t="s">
        <v>7038</v>
      </c>
      <c r="P4110" t="s">
        <v>32</v>
      </c>
      <c r="Q4110" t="s">
        <v>53</v>
      </c>
      <c r="R4110" t="s">
        <v>7039</v>
      </c>
      <c r="S4110">
        <v>45.68</v>
      </c>
      <c r="T4110">
        <v>2</v>
      </c>
      <c r="U4110">
        <v>0</v>
      </c>
      <c r="V4110">
        <v>21.012799999999999</v>
      </c>
      <c r="W4110" t="s">
        <v>10936</v>
      </c>
      <c r="X4110" t="s">
        <v>10950</v>
      </c>
      <c r="Y4110">
        <v>3</v>
      </c>
      <c r="Z4110" t="s">
        <v>10953</v>
      </c>
      <c r="AA4110">
        <v>0.45999999999999996</v>
      </c>
    </row>
    <row r="4111" spans="1:27" x14ac:dyDescent="0.35">
      <c r="A4111">
        <v>9176</v>
      </c>
      <c r="B4111" t="s">
        <v>7280</v>
      </c>
      <c r="C4111">
        <v>2014</v>
      </c>
      <c r="D4111" s="1">
        <v>41803</v>
      </c>
      <c r="E4111" s="1">
        <v>41805</v>
      </c>
      <c r="F4111" t="s">
        <v>45</v>
      </c>
      <c r="G4111" t="s">
        <v>634</v>
      </c>
      <c r="H4111" t="s">
        <v>635</v>
      </c>
      <c r="I4111" t="s">
        <v>38</v>
      </c>
      <c r="J4111" t="s">
        <v>27</v>
      </c>
      <c r="K4111" t="s">
        <v>4980</v>
      </c>
      <c r="L4111" t="s">
        <v>3473</v>
      </c>
      <c r="M4111">
        <v>98031</v>
      </c>
      <c r="N4111" t="s">
        <v>30</v>
      </c>
      <c r="O4111" t="s">
        <v>911</v>
      </c>
      <c r="P4111" t="s">
        <v>32</v>
      </c>
      <c r="Q4111" t="s">
        <v>53</v>
      </c>
      <c r="R4111" t="s">
        <v>912</v>
      </c>
      <c r="S4111">
        <v>19.440000000000001</v>
      </c>
      <c r="T4111">
        <v>3</v>
      </c>
      <c r="U4111">
        <v>0</v>
      </c>
      <c r="V4111">
        <v>9.3312000000000008</v>
      </c>
      <c r="W4111" t="s">
        <v>10939</v>
      </c>
      <c r="X4111" t="s">
        <v>10942</v>
      </c>
      <c r="Y4111">
        <v>6</v>
      </c>
      <c r="Z4111" t="s">
        <v>10946</v>
      </c>
      <c r="AA4111">
        <v>0.48000000000000004</v>
      </c>
    </row>
    <row r="4112" spans="1:27" x14ac:dyDescent="0.35">
      <c r="A4112">
        <v>9207</v>
      </c>
      <c r="B4112" t="s">
        <v>6003</v>
      </c>
      <c r="C4112">
        <v>2013</v>
      </c>
      <c r="D4112" s="1">
        <v>41386</v>
      </c>
      <c r="E4112" s="1">
        <v>41386</v>
      </c>
      <c r="F4112" t="s">
        <v>234</v>
      </c>
      <c r="G4112" t="s">
        <v>2457</v>
      </c>
      <c r="H4112" t="s">
        <v>2458</v>
      </c>
      <c r="I4112" t="s">
        <v>38</v>
      </c>
      <c r="J4112" t="s">
        <v>27</v>
      </c>
      <c r="K4112" t="s">
        <v>3957</v>
      </c>
      <c r="L4112" t="s">
        <v>3727</v>
      </c>
      <c r="M4112">
        <v>6460</v>
      </c>
      <c r="N4112" t="s">
        <v>3728</v>
      </c>
      <c r="O4112" t="s">
        <v>7179</v>
      </c>
      <c r="P4112" t="s">
        <v>32</v>
      </c>
      <c r="Q4112" t="s">
        <v>53</v>
      </c>
      <c r="R4112" t="s">
        <v>7180</v>
      </c>
      <c r="S4112">
        <v>51.84</v>
      </c>
      <c r="T4112">
        <v>8</v>
      </c>
      <c r="U4112">
        <v>0</v>
      </c>
      <c r="V4112">
        <v>24.883200000000002</v>
      </c>
      <c r="W4112" t="s">
        <v>10936</v>
      </c>
      <c r="X4112" t="s">
        <v>10942</v>
      </c>
      <c r="Y4112">
        <v>4</v>
      </c>
      <c r="Z4112" t="s">
        <v>10943</v>
      </c>
      <c r="AA4112">
        <v>0.48000000000000004</v>
      </c>
    </row>
    <row r="4113" spans="1:27" x14ac:dyDescent="0.35">
      <c r="A4113">
        <v>9223</v>
      </c>
      <c r="B4113" t="s">
        <v>3700</v>
      </c>
      <c r="C4113">
        <v>2014</v>
      </c>
      <c r="D4113" s="1">
        <v>41926</v>
      </c>
      <c r="E4113" s="1">
        <v>41927</v>
      </c>
      <c r="F4113" t="s">
        <v>56</v>
      </c>
      <c r="G4113" t="s">
        <v>3701</v>
      </c>
      <c r="H4113" t="s">
        <v>3702</v>
      </c>
      <c r="I4113" t="s">
        <v>38</v>
      </c>
      <c r="J4113" t="s">
        <v>27</v>
      </c>
      <c r="K4113" t="s">
        <v>3703</v>
      </c>
      <c r="L4113" t="s">
        <v>3704</v>
      </c>
      <c r="M4113">
        <v>70506</v>
      </c>
      <c r="N4113" t="s">
        <v>3507</v>
      </c>
      <c r="O4113" t="s">
        <v>1278</v>
      </c>
      <c r="P4113" t="s">
        <v>32</v>
      </c>
      <c r="Q4113" t="s">
        <v>53</v>
      </c>
      <c r="R4113" t="s">
        <v>1279</v>
      </c>
      <c r="S4113">
        <v>25.92</v>
      </c>
      <c r="T4113">
        <v>4</v>
      </c>
      <c r="U4113">
        <v>0</v>
      </c>
      <c r="V4113">
        <v>12.441600000000001</v>
      </c>
      <c r="W4113" t="s">
        <v>10939</v>
      </c>
      <c r="X4113" t="s">
        <v>10940</v>
      </c>
      <c r="Y4113">
        <v>10</v>
      </c>
      <c r="Z4113" t="s">
        <v>10945</v>
      </c>
      <c r="AA4113">
        <v>0.48000000000000004</v>
      </c>
    </row>
    <row r="4114" spans="1:27" x14ac:dyDescent="0.35">
      <c r="A4114">
        <v>9254</v>
      </c>
      <c r="B4114" t="s">
        <v>5272</v>
      </c>
      <c r="C4114">
        <v>2014</v>
      </c>
      <c r="D4114" s="1">
        <v>41906</v>
      </c>
      <c r="E4114" s="1">
        <v>41908</v>
      </c>
      <c r="F4114" t="s">
        <v>45</v>
      </c>
      <c r="G4114" t="s">
        <v>4396</v>
      </c>
      <c r="H4114" t="s">
        <v>4397</v>
      </c>
      <c r="I4114" t="s">
        <v>38</v>
      </c>
      <c r="J4114" t="s">
        <v>27</v>
      </c>
      <c r="K4114" t="s">
        <v>5273</v>
      </c>
      <c r="L4114" t="s">
        <v>3631</v>
      </c>
      <c r="M4114">
        <v>71603</v>
      </c>
      <c r="N4114" t="s">
        <v>3507</v>
      </c>
      <c r="O4114" t="s">
        <v>59</v>
      </c>
      <c r="P4114" t="s">
        <v>32</v>
      </c>
      <c r="Q4114" t="s">
        <v>53</v>
      </c>
      <c r="R4114" t="s">
        <v>60</v>
      </c>
      <c r="S4114">
        <v>12.96</v>
      </c>
      <c r="T4114">
        <v>2</v>
      </c>
      <c r="U4114">
        <v>0</v>
      </c>
      <c r="V4114">
        <v>6.2208000000000006</v>
      </c>
      <c r="W4114" t="s">
        <v>10939</v>
      </c>
      <c r="X4114" t="s">
        <v>10937</v>
      </c>
      <c r="Y4114">
        <v>9</v>
      </c>
      <c r="Z4114" t="s">
        <v>10949</v>
      </c>
      <c r="AA4114">
        <v>0.48000000000000004</v>
      </c>
    </row>
    <row r="4115" spans="1:27" x14ac:dyDescent="0.35">
      <c r="A4115">
        <v>9269</v>
      </c>
      <c r="B4115" t="s">
        <v>7281</v>
      </c>
      <c r="C4115">
        <v>2012</v>
      </c>
      <c r="D4115" s="1">
        <v>41177</v>
      </c>
      <c r="E4115" s="1">
        <v>41177</v>
      </c>
      <c r="F4115" t="s">
        <v>234</v>
      </c>
      <c r="G4115" t="s">
        <v>680</v>
      </c>
      <c r="H4115" t="s">
        <v>681</v>
      </c>
      <c r="I4115" t="s">
        <v>38</v>
      </c>
      <c r="J4115" t="s">
        <v>27</v>
      </c>
      <c r="K4115" t="s">
        <v>5529</v>
      </c>
      <c r="L4115" t="s">
        <v>3741</v>
      </c>
      <c r="M4115">
        <v>11520</v>
      </c>
      <c r="N4115" t="s">
        <v>3728</v>
      </c>
      <c r="O4115" t="s">
        <v>1218</v>
      </c>
      <c r="P4115" t="s">
        <v>32</v>
      </c>
      <c r="Q4115" t="s">
        <v>53</v>
      </c>
      <c r="R4115" t="s">
        <v>1219</v>
      </c>
      <c r="S4115">
        <v>20.04</v>
      </c>
      <c r="T4115">
        <v>3</v>
      </c>
      <c r="U4115">
        <v>0</v>
      </c>
      <c r="V4115">
        <v>9.6191999999999993</v>
      </c>
      <c r="W4115" t="s">
        <v>10948</v>
      </c>
      <c r="X4115" t="s">
        <v>10937</v>
      </c>
      <c r="Y4115">
        <v>9</v>
      </c>
      <c r="Z4115" t="s">
        <v>10949</v>
      </c>
      <c r="AA4115">
        <v>0.48</v>
      </c>
    </row>
    <row r="4116" spans="1:27" x14ac:dyDescent="0.35">
      <c r="A4116">
        <v>9355</v>
      </c>
      <c r="B4116" t="s">
        <v>6149</v>
      </c>
      <c r="C4116">
        <v>2012</v>
      </c>
      <c r="D4116" s="1">
        <v>41244</v>
      </c>
      <c r="E4116" s="1">
        <v>41248</v>
      </c>
      <c r="F4116" t="s">
        <v>23</v>
      </c>
      <c r="G4116" t="s">
        <v>1116</v>
      </c>
      <c r="H4116" t="s">
        <v>1117</v>
      </c>
      <c r="I4116" t="s">
        <v>127</v>
      </c>
      <c r="J4116" t="s">
        <v>27</v>
      </c>
      <c r="K4116" t="s">
        <v>3586</v>
      </c>
      <c r="L4116" t="s">
        <v>3478</v>
      </c>
      <c r="M4116">
        <v>49201</v>
      </c>
      <c r="N4116" t="s">
        <v>3479</v>
      </c>
      <c r="O4116" t="s">
        <v>7282</v>
      </c>
      <c r="P4116" t="s">
        <v>32</v>
      </c>
      <c r="Q4116" t="s">
        <v>53</v>
      </c>
      <c r="R4116" t="s">
        <v>7283</v>
      </c>
      <c r="S4116">
        <v>19.440000000000001</v>
      </c>
      <c r="T4116">
        <v>3</v>
      </c>
      <c r="U4116">
        <v>0</v>
      </c>
      <c r="V4116">
        <v>9.3312000000000008</v>
      </c>
      <c r="W4116" t="s">
        <v>10948</v>
      </c>
      <c r="X4116" t="s">
        <v>10940</v>
      </c>
      <c r="Y4116">
        <v>12</v>
      </c>
      <c r="Z4116" t="s">
        <v>10941</v>
      </c>
      <c r="AA4116">
        <v>0.48000000000000004</v>
      </c>
    </row>
    <row r="4117" spans="1:27" x14ac:dyDescent="0.35">
      <c r="A4117">
        <v>9357</v>
      </c>
      <c r="B4117" t="s">
        <v>6149</v>
      </c>
      <c r="C4117">
        <v>2012</v>
      </c>
      <c r="D4117" s="1">
        <v>41244</v>
      </c>
      <c r="E4117" s="1">
        <v>41248</v>
      </c>
      <c r="F4117" t="s">
        <v>23</v>
      </c>
      <c r="G4117" t="s">
        <v>1116</v>
      </c>
      <c r="H4117" t="s">
        <v>1117</v>
      </c>
      <c r="I4117" t="s">
        <v>127</v>
      </c>
      <c r="J4117" t="s">
        <v>27</v>
      </c>
      <c r="K4117" t="s">
        <v>3586</v>
      </c>
      <c r="L4117" t="s">
        <v>3478</v>
      </c>
      <c r="M4117">
        <v>49201</v>
      </c>
      <c r="N4117" t="s">
        <v>3479</v>
      </c>
      <c r="O4117" t="s">
        <v>506</v>
      </c>
      <c r="P4117" t="s">
        <v>32</v>
      </c>
      <c r="Q4117" t="s">
        <v>53</v>
      </c>
      <c r="R4117" t="s">
        <v>507</v>
      </c>
      <c r="S4117">
        <v>18.54</v>
      </c>
      <c r="T4117">
        <v>2</v>
      </c>
      <c r="U4117">
        <v>0</v>
      </c>
      <c r="V4117">
        <v>8.7137999999999991</v>
      </c>
      <c r="W4117" t="s">
        <v>10948</v>
      </c>
      <c r="X4117" t="s">
        <v>10940</v>
      </c>
      <c r="Y4117">
        <v>12</v>
      </c>
      <c r="Z4117" t="s">
        <v>10941</v>
      </c>
      <c r="AA4117">
        <v>0.47</v>
      </c>
    </row>
    <row r="4118" spans="1:27" x14ac:dyDescent="0.35">
      <c r="A4118">
        <v>9366</v>
      </c>
      <c r="B4118" t="s">
        <v>7284</v>
      </c>
      <c r="C4118">
        <v>2011</v>
      </c>
      <c r="D4118" s="1">
        <v>40777</v>
      </c>
      <c r="E4118" s="1">
        <v>40780</v>
      </c>
      <c r="F4118" t="s">
        <v>56</v>
      </c>
      <c r="G4118" t="s">
        <v>5260</v>
      </c>
      <c r="H4118" t="s">
        <v>5261</v>
      </c>
      <c r="I4118" t="s">
        <v>38</v>
      </c>
      <c r="J4118" t="s">
        <v>27</v>
      </c>
      <c r="K4118" t="s">
        <v>5202</v>
      </c>
      <c r="L4118" t="s">
        <v>3501</v>
      </c>
      <c r="M4118">
        <v>63301</v>
      </c>
      <c r="N4118" t="s">
        <v>3479</v>
      </c>
      <c r="O4118" t="s">
        <v>1392</v>
      </c>
      <c r="P4118" t="s">
        <v>32</v>
      </c>
      <c r="Q4118" t="s">
        <v>53</v>
      </c>
      <c r="R4118" t="s">
        <v>1393</v>
      </c>
      <c r="S4118">
        <v>11.56</v>
      </c>
      <c r="T4118">
        <v>2</v>
      </c>
      <c r="U4118">
        <v>0</v>
      </c>
      <c r="V4118">
        <v>5.6644000000000005</v>
      </c>
      <c r="W4118" t="s">
        <v>10944</v>
      </c>
      <c r="X4118" t="s">
        <v>10937</v>
      </c>
      <c r="Y4118">
        <v>8</v>
      </c>
      <c r="Z4118" t="s">
        <v>10954</v>
      </c>
      <c r="AA4118">
        <v>0.49000000000000005</v>
      </c>
    </row>
    <row r="4119" spans="1:27" x14ac:dyDescent="0.35">
      <c r="A4119">
        <v>9369</v>
      </c>
      <c r="B4119" t="s">
        <v>7285</v>
      </c>
      <c r="C4119">
        <v>2013</v>
      </c>
      <c r="D4119" s="1">
        <v>41372</v>
      </c>
      <c r="E4119" s="1">
        <v>41374</v>
      </c>
      <c r="F4119" t="s">
        <v>56</v>
      </c>
      <c r="G4119" t="s">
        <v>4721</v>
      </c>
      <c r="H4119" t="s">
        <v>4722</v>
      </c>
      <c r="I4119" t="s">
        <v>26</v>
      </c>
      <c r="J4119" t="s">
        <v>27</v>
      </c>
      <c r="K4119" t="s">
        <v>2903</v>
      </c>
      <c r="L4119" t="s">
        <v>3901</v>
      </c>
      <c r="M4119">
        <v>8701</v>
      </c>
      <c r="N4119" t="s">
        <v>3728</v>
      </c>
      <c r="O4119" t="s">
        <v>7025</v>
      </c>
      <c r="P4119" t="s">
        <v>32</v>
      </c>
      <c r="Q4119" t="s">
        <v>53</v>
      </c>
      <c r="R4119" t="s">
        <v>7026</v>
      </c>
      <c r="S4119">
        <v>37.94</v>
      </c>
      <c r="T4119">
        <v>2</v>
      </c>
      <c r="U4119">
        <v>0</v>
      </c>
      <c r="V4119">
        <v>18.211199999999998</v>
      </c>
      <c r="W4119" t="s">
        <v>10936</v>
      </c>
      <c r="X4119" t="s">
        <v>10942</v>
      </c>
      <c r="Y4119">
        <v>4</v>
      </c>
      <c r="Z4119" t="s">
        <v>10943</v>
      </c>
      <c r="AA4119">
        <v>0.48</v>
      </c>
    </row>
    <row r="4120" spans="1:27" x14ac:dyDescent="0.35">
      <c r="A4120">
        <v>9387</v>
      </c>
      <c r="B4120" t="s">
        <v>6250</v>
      </c>
      <c r="C4120">
        <v>2014</v>
      </c>
      <c r="D4120" s="1">
        <v>41659</v>
      </c>
      <c r="E4120" s="1">
        <v>41663</v>
      </c>
      <c r="F4120" t="s">
        <v>23</v>
      </c>
      <c r="G4120" t="s">
        <v>2843</v>
      </c>
      <c r="H4120" t="s">
        <v>2844</v>
      </c>
      <c r="I4120" t="s">
        <v>38</v>
      </c>
      <c r="J4120" t="s">
        <v>27</v>
      </c>
      <c r="K4120" t="s">
        <v>4059</v>
      </c>
      <c r="L4120" t="s">
        <v>4060</v>
      </c>
      <c r="M4120">
        <v>5408</v>
      </c>
      <c r="N4120" t="s">
        <v>3728</v>
      </c>
      <c r="O4120" t="s">
        <v>2016</v>
      </c>
      <c r="P4120" t="s">
        <v>32</v>
      </c>
      <c r="Q4120" t="s">
        <v>53</v>
      </c>
      <c r="R4120" t="s">
        <v>2017</v>
      </c>
      <c r="S4120">
        <v>79.92</v>
      </c>
      <c r="T4120">
        <v>4</v>
      </c>
      <c r="U4120">
        <v>0</v>
      </c>
      <c r="V4120">
        <v>37.562399999999997</v>
      </c>
      <c r="W4120" t="s">
        <v>10939</v>
      </c>
      <c r="X4120" t="s">
        <v>10950</v>
      </c>
      <c r="Y4120">
        <v>1</v>
      </c>
      <c r="Z4120" t="s">
        <v>10951</v>
      </c>
      <c r="AA4120">
        <v>0.47</v>
      </c>
    </row>
    <row r="4121" spans="1:27" x14ac:dyDescent="0.35">
      <c r="A4121">
        <v>9388</v>
      </c>
      <c r="B4121" t="s">
        <v>6250</v>
      </c>
      <c r="C4121">
        <v>2014</v>
      </c>
      <c r="D4121" s="1">
        <v>41659</v>
      </c>
      <c r="E4121" s="1">
        <v>41663</v>
      </c>
      <c r="F4121" t="s">
        <v>23</v>
      </c>
      <c r="G4121" t="s">
        <v>2843</v>
      </c>
      <c r="H4121" t="s">
        <v>2844</v>
      </c>
      <c r="I4121" t="s">
        <v>38</v>
      </c>
      <c r="J4121" t="s">
        <v>27</v>
      </c>
      <c r="K4121" t="s">
        <v>4059</v>
      </c>
      <c r="L4121" t="s">
        <v>4060</v>
      </c>
      <c r="M4121">
        <v>5408</v>
      </c>
      <c r="N4121" t="s">
        <v>3728</v>
      </c>
      <c r="O4121" t="s">
        <v>726</v>
      </c>
      <c r="P4121" t="s">
        <v>32</v>
      </c>
      <c r="Q4121" t="s">
        <v>53</v>
      </c>
      <c r="R4121" t="s">
        <v>1539</v>
      </c>
      <c r="S4121">
        <v>12.28</v>
      </c>
      <c r="T4121">
        <v>1</v>
      </c>
      <c r="U4121">
        <v>0</v>
      </c>
      <c r="V4121">
        <v>5.7715999999999994</v>
      </c>
      <c r="W4121" t="s">
        <v>10939</v>
      </c>
      <c r="X4121" t="s">
        <v>10950</v>
      </c>
      <c r="Y4121">
        <v>1</v>
      </c>
      <c r="Z4121" t="s">
        <v>10951</v>
      </c>
      <c r="AA4121">
        <v>0.47</v>
      </c>
    </row>
    <row r="4122" spans="1:27" x14ac:dyDescent="0.35">
      <c r="A4122">
        <v>9416</v>
      </c>
      <c r="B4122" t="s">
        <v>5645</v>
      </c>
      <c r="C4122">
        <v>2012</v>
      </c>
      <c r="D4122" s="1">
        <v>41200</v>
      </c>
      <c r="E4122" s="1">
        <v>41204</v>
      </c>
      <c r="F4122" t="s">
        <v>23</v>
      </c>
      <c r="G4122" t="s">
        <v>5512</v>
      </c>
      <c r="H4122" t="s">
        <v>5513</v>
      </c>
      <c r="I4122" t="s">
        <v>38</v>
      </c>
      <c r="J4122" t="s">
        <v>27</v>
      </c>
      <c r="K4122" t="s">
        <v>3472</v>
      </c>
      <c r="L4122" t="s">
        <v>3473</v>
      </c>
      <c r="M4122">
        <v>98115</v>
      </c>
      <c r="N4122" t="s">
        <v>30</v>
      </c>
      <c r="O4122" t="s">
        <v>2397</v>
      </c>
      <c r="P4122" t="s">
        <v>32</v>
      </c>
      <c r="Q4122" t="s">
        <v>53</v>
      </c>
      <c r="R4122" t="s">
        <v>2398</v>
      </c>
      <c r="S4122">
        <v>17.940000000000001</v>
      </c>
      <c r="T4122">
        <v>3</v>
      </c>
      <c r="U4122">
        <v>0</v>
      </c>
      <c r="V4122">
        <v>8.7906000000000013</v>
      </c>
      <c r="W4122" t="s">
        <v>10948</v>
      </c>
      <c r="X4122" t="s">
        <v>10940</v>
      </c>
      <c r="Y4122">
        <v>10</v>
      </c>
      <c r="Z4122" t="s">
        <v>10945</v>
      </c>
      <c r="AA4122">
        <v>0.49000000000000005</v>
      </c>
    </row>
    <row r="4123" spans="1:27" x14ac:dyDescent="0.35">
      <c r="A4123">
        <v>9447</v>
      </c>
      <c r="B4123" t="s">
        <v>7286</v>
      </c>
      <c r="C4123">
        <v>2013</v>
      </c>
      <c r="D4123" s="1">
        <v>41540</v>
      </c>
      <c r="E4123" s="1">
        <v>41546</v>
      </c>
      <c r="F4123" t="s">
        <v>23</v>
      </c>
      <c r="G4123" t="s">
        <v>7287</v>
      </c>
      <c r="H4123" t="s">
        <v>7288</v>
      </c>
      <c r="I4123" t="s">
        <v>38</v>
      </c>
      <c r="J4123" t="s">
        <v>27</v>
      </c>
      <c r="K4123" t="s">
        <v>3993</v>
      </c>
      <c r="L4123" t="s">
        <v>3626</v>
      </c>
      <c r="M4123">
        <v>46226</v>
      </c>
      <c r="N4123" t="s">
        <v>3479</v>
      </c>
      <c r="O4123" t="s">
        <v>783</v>
      </c>
      <c r="P4123" t="s">
        <v>32</v>
      </c>
      <c r="Q4123" t="s">
        <v>53</v>
      </c>
      <c r="R4123" t="s">
        <v>784</v>
      </c>
      <c r="S4123">
        <v>35.880000000000003</v>
      </c>
      <c r="T4123">
        <v>6</v>
      </c>
      <c r="U4123">
        <v>0</v>
      </c>
      <c r="V4123">
        <v>16.146000000000001</v>
      </c>
      <c r="W4123" t="s">
        <v>10936</v>
      </c>
      <c r="X4123" t="s">
        <v>10937</v>
      </c>
      <c r="Y4123">
        <v>9</v>
      </c>
      <c r="Z4123" t="s">
        <v>10949</v>
      </c>
      <c r="AA4123">
        <v>0.45</v>
      </c>
    </row>
    <row r="4124" spans="1:27" x14ac:dyDescent="0.35">
      <c r="A4124">
        <v>9498</v>
      </c>
      <c r="B4124" t="s">
        <v>7289</v>
      </c>
      <c r="C4124">
        <v>2014</v>
      </c>
      <c r="D4124" s="1">
        <v>41949</v>
      </c>
      <c r="E4124" s="1">
        <v>41951</v>
      </c>
      <c r="F4124" t="s">
        <v>56</v>
      </c>
      <c r="G4124" t="s">
        <v>1096</v>
      </c>
      <c r="H4124" t="s">
        <v>1097</v>
      </c>
      <c r="I4124" t="s">
        <v>127</v>
      </c>
      <c r="J4124" t="s">
        <v>27</v>
      </c>
      <c r="K4124" t="s">
        <v>4136</v>
      </c>
      <c r="L4124" t="s">
        <v>3626</v>
      </c>
      <c r="M4124">
        <v>46142</v>
      </c>
      <c r="N4124" t="s">
        <v>3479</v>
      </c>
      <c r="O4124" t="s">
        <v>2356</v>
      </c>
      <c r="P4124" t="s">
        <v>32</v>
      </c>
      <c r="Q4124" t="s">
        <v>53</v>
      </c>
      <c r="R4124" t="s">
        <v>2357</v>
      </c>
      <c r="S4124">
        <v>4.41</v>
      </c>
      <c r="T4124">
        <v>1</v>
      </c>
      <c r="U4124">
        <v>0</v>
      </c>
      <c r="V4124">
        <v>2.0286</v>
      </c>
      <c r="W4124" t="s">
        <v>10939</v>
      </c>
      <c r="X4124" t="s">
        <v>10940</v>
      </c>
      <c r="Y4124">
        <v>11</v>
      </c>
      <c r="Z4124" t="s">
        <v>10947</v>
      </c>
      <c r="AA4124">
        <v>0.45999999999999996</v>
      </c>
    </row>
    <row r="4125" spans="1:27" x14ac:dyDescent="0.35">
      <c r="A4125">
        <v>9499</v>
      </c>
      <c r="B4125" t="s">
        <v>7289</v>
      </c>
      <c r="C4125">
        <v>2014</v>
      </c>
      <c r="D4125" s="1">
        <v>41949</v>
      </c>
      <c r="E4125" s="1">
        <v>41951</v>
      </c>
      <c r="F4125" t="s">
        <v>56</v>
      </c>
      <c r="G4125" t="s">
        <v>1096</v>
      </c>
      <c r="H4125" t="s">
        <v>1097</v>
      </c>
      <c r="I4125" t="s">
        <v>127</v>
      </c>
      <c r="J4125" t="s">
        <v>27</v>
      </c>
      <c r="K4125" t="s">
        <v>4136</v>
      </c>
      <c r="L4125" t="s">
        <v>3626</v>
      </c>
      <c r="M4125">
        <v>46142</v>
      </c>
      <c r="N4125" t="s">
        <v>3479</v>
      </c>
      <c r="O4125" t="s">
        <v>7162</v>
      </c>
      <c r="P4125" t="s">
        <v>32</v>
      </c>
      <c r="Q4125" t="s">
        <v>53</v>
      </c>
      <c r="R4125" t="s">
        <v>66</v>
      </c>
      <c r="S4125">
        <v>167.94</v>
      </c>
      <c r="T4125">
        <v>3</v>
      </c>
      <c r="U4125">
        <v>0</v>
      </c>
      <c r="V4125">
        <v>82.290599999999998</v>
      </c>
      <c r="W4125" t="s">
        <v>10939</v>
      </c>
      <c r="X4125" t="s">
        <v>10940</v>
      </c>
      <c r="Y4125">
        <v>11</v>
      </c>
      <c r="Z4125" t="s">
        <v>10947</v>
      </c>
      <c r="AA4125">
        <v>0.49</v>
      </c>
    </row>
    <row r="4126" spans="1:27" x14ac:dyDescent="0.35">
      <c r="A4126">
        <v>9500</v>
      </c>
      <c r="B4126" t="s">
        <v>7289</v>
      </c>
      <c r="C4126">
        <v>2014</v>
      </c>
      <c r="D4126" s="1">
        <v>41949</v>
      </c>
      <c r="E4126" s="1">
        <v>41951</v>
      </c>
      <c r="F4126" t="s">
        <v>56</v>
      </c>
      <c r="G4126" t="s">
        <v>1096</v>
      </c>
      <c r="H4126" t="s">
        <v>1097</v>
      </c>
      <c r="I4126" t="s">
        <v>127</v>
      </c>
      <c r="J4126" t="s">
        <v>27</v>
      </c>
      <c r="K4126" t="s">
        <v>4136</v>
      </c>
      <c r="L4126" t="s">
        <v>3626</v>
      </c>
      <c r="M4126">
        <v>46142</v>
      </c>
      <c r="N4126" t="s">
        <v>3479</v>
      </c>
      <c r="O4126" t="s">
        <v>7074</v>
      </c>
      <c r="P4126" t="s">
        <v>32</v>
      </c>
      <c r="Q4126" t="s">
        <v>53</v>
      </c>
      <c r="R4126" t="s">
        <v>7075</v>
      </c>
      <c r="S4126">
        <v>67.8</v>
      </c>
      <c r="T4126">
        <v>10</v>
      </c>
      <c r="U4126">
        <v>0</v>
      </c>
      <c r="V4126">
        <v>31.187999999999999</v>
      </c>
      <c r="W4126" t="s">
        <v>10939</v>
      </c>
      <c r="X4126" t="s">
        <v>10940</v>
      </c>
      <c r="Y4126">
        <v>11</v>
      </c>
      <c r="Z4126" t="s">
        <v>10947</v>
      </c>
      <c r="AA4126">
        <v>0.46</v>
      </c>
    </row>
    <row r="4127" spans="1:27" x14ac:dyDescent="0.35">
      <c r="A4127">
        <v>9531</v>
      </c>
      <c r="B4127" t="s">
        <v>7290</v>
      </c>
      <c r="C4127">
        <v>2014</v>
      </c>
      <c r="D4127" s="1">
        <v>41829</v>
      </c>
      <c r="E4127" s="1">
        <v>41833</v>
      </c>
      <c r="F4127" t="s">
        <v>23</v>
      </c>
      <c r="G4127" t="s">
        <v>7291</v>
      </c>
      <c r="H4127" t="s">
        <v>7292</v>
      </c>
      <c r="I4127" t="s">
        <v>127</v>
      </c>
      <c r="J4127" t="s">
        <v>27</v>
      </c>
      <c r="K4127" t="s">
        <v>3472</v>
      </c>
      <c r="L4127" t="s">
        <v>3473</v>
      </c>
      <c r="M4127">
        <v>98103</v>
      </c>
      <c r="N4127" t="s">
        <v>30</v>
      </c>
      <c r="O4127" t="s">
        <v>1160</v>
      </c>
      <c r="P4127" t="s">
        <v>32</v>
      </c>
      <c r="Q4127" t="s">
        <v>53</v>
      </c>
      <c r="R4127" t="s">
        <v>66</v>
      </c>
      <c r="S4127">
        <v>52.76</v>
      </c>
      <c r="T4127">
        <v>2</v>
      </c>
      <c r="U4127">
        <v>0</v>
      </c>
      <c r="V4127">
        <v>24.269599999999997</v>
      </c>
      <c r="W4127" t="s">
        <v>10939</v>
      </c>
      <c r="X4127" t="s">
        <v>10937</v>
      </c>
      <c r="Y4127">
        <v>7</v>
      </c>
      <c r="Z4127" t="s">
        <v>10938</v>
      </c>
      <c r="AA4127">
        <v>0.45999999999999996</v>
      </c>
    </row>
    <row r="4128" spans="1:27" x14ac:dyDescent="0.35">
      <c r="A4128">
        <v>9539</v>
      </c>
      <c r="B4128" t="s">
        <v>7293</v>
      </c>
      <c r="C4128">
        <v>2014</v>
      </c>
      <c r="D4128" s="1">
        <v>41890</v>
      </c>
      <c r="E4128" s="1">
        <v>41892</v>
      </c>
      <c r="F4128" t="s">
        <v>56</v>
      </c>
      <c r="G4128" t="s">
        <v>4947</v>
      </c>
      <c r="H4128" t="s">
        <v>4948</v>
      </c>
      <c r="I4128" t="s">
        <v>38</v>
      </c>
      <c r="J4128" t="s">
        <v>27</v>
      </c>
      <c r="K4128" t="s">
        <v>3837</v>
      </c>
      <c r="L4128" t="s">
        <v>3838</v>
      </c>
      <c r="M4128">
        <v>2908</v>
      </c>
      <c r="N4128" t="s">
        <v>3728</v>
      </c>
      <c r="O4128" t="s">
        <v>7193</v>
      </c>
      <c r="P4128" t="s">
        <v>32</v>
      </c>
      <c r="Q4128" t="s">
        <v>53</v>
      </c>
      <c r="R4128" t="s">
        <v>7194</v>
      </c>
      <c r="S4128">
        <v>16.899999999999999</v>
      </c>
      <c r="T4128">
        <v>5</v>
      </c>
      <c r="U4128">
        <v>0</v>
      </c>
      <c r="V4128">
        <v>7.7739999999999991</v>
      </c>
      <c r="W4128" t="s">
        <v>10939</v>
      </c>
      <c r="X4128" t="s">
        <v>10937</v>
      </c>
      <c r="Y4128">
        <v>9</v>
      </c>
      <c r="Z4128" t="s">
        <v>10949</v>
      </c>
      <c r="AA4128">
        <v>0.45999999999999996</v>
      </c>
    </row>
    <row r="4129" spans="1:27" x14ac:dyDescent="0.35">
      <c r="A4129">
        <v>9540</v>
      </c>
      <c r="B4129" t="s">
        <v>7293</v>
      </c>
      <c r="C4129">
        <v>2014</v>
      </c>
      <c r="D4129" s="1">
        <v>41890</v>
      </c>
      <c r="E4129" s="1">
        <v>41892</v>
      </c>
      <c r="F4129" t="s">
        <v>56</v>
      </c>
      <c r="G4129" t="s">
        <v>4947</v>
      </c>
      <c r="H4129" t="s">
        <v>4948</v>
      </c>
      <c r="I4129" t="s">
        <v>38</v>
      </c>
      <c r="J4129" t="s">
        <v>27</v>
      </c>
      <c r="K4129" t="s">
        <v>3837</v>
      </c>
      <c r="L4129" t="s">
        <v>3838</v>
      </c>
      <c r="M4129">
        <v>2908</v>
      </c>
      <c r="N4129" t="s">
        <v>3728</v>
      </c>
      <c r="O4129" t="s">
        <v>2016</v>
      </c>
      <c r="P4129" t="s">
        <v>32</v>
      </c>
      <c r="Q4129" t="s">
        <v>53</v>
      </c>
      <c r="R4129" t="s">
        <v>2017</v>
      </c>
      <c r="S4129">
        <v>39.96</v>
      </c>
      <c r="T4129">
        <v>2</v>
      </c>
      <c r="U4129">
        <v>0</v>
      </c>
      <c r="V4129">
        <v>18.781199999999998</v>
      </c>
      <c r="W4129" t="s">
        <v>10939</v>
      </c>
      <c r="X4129" t="s">
        <v>10937</v>
      </c>
      <c r="Y4129">
        <v>9</v>
      </c>
      <c r="Z4129" t="s">
        <v>10949</v>
      </c>
      <c r="AA4129">
        <v>0.47</v>
      </c>
    </row>
    <row r="4130" spans="1:27" x14ac:dyDescent="0.35">
      <c r="A4130">
        <v>9547</v>
      </c>
      <c r="B4130" t="s">
        <v>5280</v>
      </c>
      <c r="C4130">
        <v>2011</v>
      </c>
      <c r="D4130" s="1">
        <v>40845</v>
      </c>
      <c r="E4130" s="1">
        <v>40849</v>
      </c>
      <c r="F4130" t="s">
        <v>23</v>
      </c>
      <c r="G4130" t="s">
        <v>5281</v>
      </c>
      <c r="H4130" t="s">
        <v>5282</v>
      </c>
      <c r="I4130" t="s">
        <v>26</v>
      </c>
      <c r="J4130" t="s">
        <v>27</v>
      </c>
      <c r="K4130" t="s">
        <v>3521</v>
      </c>
      <c r="L4130" t="s">
        <v>3626</v>
      </c>
      <c r="M4130">
        <v>47201</v>
      </c>
      <c r="N4130" t="s">
        <v>3479</v>
      </c>
      <c r="O4130" t="s">
        <v>128</v>
      </c>
      <c r="P4130" t="s">
        <v>32</v>
      </c>
      <c r="Q4130" t="s">
        <v>53</v>
      </c>
      <c r="R4130" t="s">
        <v>129</v>
      </c>
      <c r="S4130">
        <v>75.88</v>
      </c>
      <c r="T4130">
        <v>2</v>
      </c>
      <c r="U4130">
        <v>0</v>
      </c>
      <c r="V4130">
        <v>35.663599999999995</v>
      </c>
      <c r="W4130" t="s">
        <v>10944</v>
      </c>
      <c r="X4130" t="s">
        <v>10940</v>
      </c>
      <c r="Y4130">
        <v>10</v>
      </c>
      <c r="Z4130" t="s">
        <v>10945</v>
      </c>
      <c r="AA4130">
        <v>0.47</v>
      </c>
    </row>
    <row r="4131" spans="1:27" x14ac:dyDescent="0.35">
      <c r="A4131">
        <v>9557</v>
      </c>
      <c r="B4131" t="s">
        <v>7294</v>
      </c>
      <c r="C4131">
        <v>2012</v>
      </c>
      <c r="D4131" s="1">
        <v>41246</v>
      </c>
      <c r="E4131" s="1">
        <v>41248</v>
      </c>
      <c r="F4131" t="s">
        <v>45</v>
      </c>
      <c r="G4131" t="s">
        <v>5590</v>
      </c>
      <c r="H4131" t="s">
        <v>5591</v>
      </c>
      <c r="I4131" t="s">
        <v>127</v>
      </c>
      <c r="J4131" t="s">
        <v>27</v>
      </c>
      <c r="K4131" t="s">
        <v>2773</v>
      </c>
      <c r="L4131" t="s">
        <v>4745</v>
      </c>
      <c r="M4131">
        <v>3301</v>
      </c>
      <c r="N4131" t="s">
        <v>3728</v>
      </c>
      <c r="O4131" t="s">
        <v>7130</v>
      </c>
      <c r="P4131" t="s">
        <v>32</v>
      </c>
      <c r="Q4131" t="s">
        <v>53</v>
      </c>
      <c r="R4131" t="s">
        <v>7131</v>
      </c>
      <c r="S4131">
        <v>184.66</v>
      </c>
      <c r="T4131">
        <v>7</v>
      </c>
      <c r="U4131">
        <v>0</v>
      </c>
      <c r="V4131">
        <v>84.943599999999989</v>
      </c>
      <c r="W4131" t="s">
        <v>10948</v>
      </c>
      <c r="X4131" t="s">
        <v>10940</v>
      </c>
      <c r="Y4131">
        <v>12</v>
      </c>
      <c r="Z4131" t="s">
        <v>10941</v>
      </c>
      <c r="AA4131">
        <v>0.45999999999999996</v>
      </c>
    </row>
    <row r="4132" spans="1:27" x14ac:dyDescent="0.35">
      <c r="A4132">
        <v>9602</v>
      </c>
      <c r="B4132" t="s">
        <v>7295</v>
      </c>
      <c r="C4132">
        <v>2013</v>
      </c>
      <c r="D4132" s="1">
        <v>41522</v>
      </c>
      <c r="E4132" s="1">
        <v>41527</v>
      </c>
      <c r="F4132" t="s">
        <v>23</v>
      </c>
      <c r="G4132" t="s">
        <v>2005</v>
      </c>
      <c r="H4132" t="s">
        <v>2006</v>
      </c>
      <c r="I4132" t="s">
        <v>38</v>
      </c>
      <c r="J4132" t="s">
        <v>27</v>
      </c>
      <c r="K4132" t="s">
        <v>3873</v>
      </c>
      <c r="L4132" t="s">
        <v>3631</v>
      </c>
      <c r="M4132">
        <v>72401</v>
      </c>
      <c r="N4132" t="s">
        <v>3507</v>
      </c>
      <c r="O4132" t="s">
        <v>3445</v>
      </c>
      <c r="P4132" t="s">
        <v>32</v>
      </c>
      <c r="Q4132" t="s">
        <v>53</v>
      </c>
      <c r="R4132" t="s">
        <v>3446</v>
      </c>
      <c r="S4132">
        <v>239.5</v>
      </c>
      <c r="T4132">
        <v>5</v>
      </c>
      <c r="U4132">
        <v>0</v>
      </c>
      <c r="V4132">
        <v>114.95999999999998</v>
      </c>
      <c r="W4132" t="s">
        <v>10936</v>
      </c>
      <c r="X4132" t="s">
        <v>10937</v>
      </c>
      <c r="Y4132">
        <v>9</v>
      </c>
      <c r="Z4132" t="s">
        <v>10949</v>
      </c>
      <c r="AA4132">
        <v>0.47999999999999993</v>
      </c>
    </row>
    <row r="4133" spans="1:27" x14ac:dyDescent="0.35">
      <c r="A4133">
        <v>9689</v>
      </c>
      <c r="B4133" t="s">
        <v>4903</v>
      </c>
      <c r="C4133">
        <v>2014</v>
      </c>
      <c r="D4133" s="1">
        <v>41811</v>
      </c>
      <c r="E4133" s="1">
        <v>41818</v>
      </c>
      <c r="F4133" t="s">
        <v>23</v>
      </c>
      <c r="G4133" t="s">
        <v>1560</v>
      </c>
      <c r="H4133" t="s">
        <v>1561</v>
      </c>
      <c r="I4133" t="s">
        <v>38</v>
      </c>
      <c r="J4133" t="s">
        <v>27</v>
      </c>
      <c r="K4133" t="s">
        <v>3625</v>
      </c>
      <c r="L4133" t="s">
        <v>3506</v>
      </c>
      <c r="M4133">
        <v>23223</v>
      </c>
      <c r="N4133" t="s">
        <v>3507</v>
      </c>
      <c r="O4133" t="s">
        <v>7134</v>
      </c>
      <c r="P4133" t="s">
        <v>32</v>
      </c>
      <c r="Q4133" t="s">
        <v>53</v>
      </c>
      <c r="R4133" t="s">
        <v>7135</v>
      </c>
      <c r="S4133">
        <v>32.400000000000006</v>
      </c>
      <c r="T4133">
        <v>5</v>
      </c>
      <c r="U4133">
        <v>0</v>
      </c>
      <c r="V4133">
        <v>15.552000000000001</v>
      </c>
      <c r="W4133" t="s">
        <v>10939</v>
      </c>
      <c r="X4133" t="s">
        <v>10942</v>
      </c>
      <c r="Y4133">
        <v>6</v>
      </c>
      <c r="Z4133" t="s">
        <v>10946</v>
      </c>
      <c r="AA4133">
        <v>0.48</v>
      </c>
    </row>
    <row r="4134" spans="1:27" x14ac:dyDescent="0.35">
      <c r="A4134">
        <v>9703</v>
      </c>
      <c r="B4134" t="s">
        <v>7004</v>
      </c>
      <c r="C4134">
        <v>2014</v>
      </c>
      <c r="D4134" s="1">
        <v>41852</v>
      </c>
      <c r="E4134" s="1">
        <v>41856</v>
      </c>
      <c r="F4134" t="s">
        <v>23</v>
      </c>
      <c r="G4134" t="s">
        <v>2976</v>
      </c>
      <c r="H4134" t="s">
        <v>2977</v>
      </c>
      <c r="I4134" t="s">
        <v>127</v>
      </c>
      <c r="J4134" t="s">
        <v>27</v>
      </c>
      <c r="K4134" t="s">
        <v>3920</v>
      </c>
      <c r="L4134" t="s">
        <v>3822</v>
      </c>
      <c r="M4134">
        <v>19805</v>
      </c>
      <c r="N4134" t="s">
        <v>3728</v>
      </c>
      <c r="O4134" t="s">
        <v>7296</v>
      </c>
      <c r="P4134" t="s">
        <v>32</v>
      </c>
      <c r="Q4134" t="s">
        <v>53</v>
      </c>
      <c r="R4134" t="s">
        <v>7297</v>
      </c>
      <c r="S4134">
        <v>11.54</v>
      </c>
      <c r="T4134">
        <v>1</v>
      </c>
      <c r="U4134">
        <v>0</v>
      </c>
      <c r="V4134">
        <v>5.5391999999999992</v>
      </c>
      <c r="W4134" t="s">
        <v>10939</v>
      </c>
      <c r="X4134" t="s">
        <v>10937</v>
      </c>
      <c r="Y4134">
        <v>8</v>
      </c>
      <c r="Z4134" t="s">
        <v>10954</v>
      </c>
      <c r="AA4134">
        <v>0.48</v>
      </c>
    </row>
    <row r="4135" spans="1:27" x14ac:dyDescent="0.35">
      <c r="A4135">
        <v>9734</v>
      </c>
      <c r="B4135" t="s">
        <v>4406</v>
      </c>
      <c r="C4135">
        <v>2011</v>
      </c>
      <c r="D4135" s="1">
        <v>40775</v>
      </c>
      <c r="E4135" s="1">
        <v>40780</v>
      </c>
      <c r="F4135" t="s">
        <v>23</v>
      </c>
      <c r="G4135" t="s">
        <v>2272</v>
      </c>
      <c r="H4135" t="s">
        <v>2273</v>
      </c>
      <c r="I4135" t="s">
        <v>26</v>
      </c>
      <c r="J4135" t="s">
        <v>27</v>
      </c>
      <c r="K4135" t="s">
        <v>4147</v>
      </c>
      <c r="L4135" t="s">
        <v>3506</v>
      </c>
      <c r="M4135">
        <v>23666</v>
      </c>
      <c r="N4135" t="s">
        <v>3507</v>
      </c>
      <c r="O4135" t="s">
        <v>7247</v>
      </c>
      <c r="P4135" t="s">
        <v>32</v>
      </c>
      <c r="Q4135" t="s">
        <v>53</v>
      </c>
      <c r="R4135" t="s">
        <v>7248</v>
      </c>
      <c r="S4135">
        <v>20.12</v>
      </c>
      <c r="T4135">
        <v>2</v>
      </c>
      <c r="U4135">
        <v>0</v>
      </c>
      <c r="V4135">
        <v>9.2552000000000003</v>
      </c>
      <c r="W4135" t="s">
        <v>10944</v>
      </c>
      <c r="X4135" t="s">
        <v>10937</v>
      </c>
      <c r="Y4135">
        <v>8</v>
      </c>
      <c r="Z4135" t="s">
        <v>10954</v>
      </c>
      <c r="AA4135">
        <v>0.46</v>
      </c>
    </row>
    <row r="4136" spans="1:27" x14ac:dyDescent="0.35">
      <c r="A4136">
        <v>9759</v>
      </c>
      <c r="B4136" t="s">
        <v>3708</v>
      </c>
      <c r="C4136">
        <v>2014</v>
      </c>
      <c r="D4136" s="1">
        <v>41726</v>
      </c>
      <c r="E4136" s="1">
        <v>41728</v>
      </c>
      <c r="F4136" t="s">
        <v>45</v>
      </c>
      <c r="G4136" t="s">
        <v>1665</v>
      </c>
      <c r="H4136" t="s">
        <v>1666</v>
      </c>
      <c r="I4136" t="s">
        <v>38</v>
      </c>
      <c r="J4136" t="s">
        <v>27</v>
      </c>
      <c r="K4136" t="s">
        <v>3625</v>
      </c>
      <c r="L4136" t="s">
        <v>3506</v>
      </c>
      <c r="M4136">
        <v>23223</v>
      </c>
      <c r="N4136" t="s">
        <v>3507</v>
      </c>
      <c r="O4136" t="s">
        <v>2356</v>
      </c>
      <c r="P4136" t="s">
        <v>32</v>
      </c>
      <c r="Q4136" t="s">
        <v>53</v>
      </c>
      <c r="R4136" t="s">
        <v>2357</v>
      </c>
      <c r="S4136">
        <v>17.64</v>
      </c>
      <c r="T4136">
        <v>4</v>
      </c>
      <c r="U4136">
        <v>0</v>
      </c>
      <c r="V4136">
        <v>8.1143999999999998</v>
      </c>
      <c r="W4136" t="s">
        <v>10939</v>
      </c>
      <c r="X4136" t="s">
        <v>10950</v>
      </c>
      <c r="Y4136">
        <v>3</v>
      </c>
      <c r="Z4136" t="s">
        <v>10953</v>
      </c>
      <c r="AA4136">
        <v>0.45999999999999996</v>
      </c>
    </row>
    <row r="4137" spans="1:27" x14ac:dyDescent="0.35">
      <c r="A4137">
        <v>9767</v>
      </c>
      <c r="B4137" t="s">
        <v>7007</v>
      </c>
      <c r="C4137">
        <v>2014</v>
      </c>
      <c r="D4137" s="1">
        <v>41699</v>
      </c>
      <c r="E4137" s="1">
        <v>41705</v>
      </c>
      <c r="F4137" t="s">
        <v>23</v>
      </c>
      <c r="G4137" t="s">
        <v>960</v>
      </c>
      <c r="H4137" t="s">
        <v>961</v>
      </c>
      <c r="I4137" t="s">
        <v>38</v>
      </c>
      <c r="J4137" t="s">
        <v>27</v>
      </c>
      <c r="K4137" t="s">
        <v>5235</v>
      </c>
      <c r="L4137" t="s">
        <v>3727</v>
      </c>
      <c r="M4137">
        <v>6457</v>
      </c>
      <c r="N4137" t="s">
        <v>3728</v>
      </c>
      <c r="O4137" t="s">
        <v>1883</v>
      </c>
      <c r="P4137" t="s">
        <v>32</v>
      </c>
      <c r="Q4137" t="s">
        <v>53</v>
      </c>
      <c r="R4137" t="s">
        <v>1884</v>
      </c>
      <c r="S4137">
        <v>7.78</v>
      </c>
      <c r="T4137">
        <v>1</v>
      </c>
      <c r="U4137">
        <v>0</v>
      </c>
      <c r="V4137">
        <v>3.5009999999999994</v>
      </c>
      <c r="W4137" t="s">
        <v>10939</v>
      </c>
      <c r="X4137" t="s">
        <v>10950</v>
      </c>
      <c r="Y4137">
        <v>3</v>
      </c>
      <c r="Z4137" t="s">
        <v>10953</v>
      </c>
      <c r="AA4137">
        <v>0.4499999999999999</v>
      </c>
    </row>
    <row r="4138" spans="1:27" x14ac:dyDescent="0.35">
      <c r="A4138">
        <v>9783</v>
      </c>
      <c r="B4138" t="s">
        <v>5356</v>
      </c>
      <c r="C4138">
        <v>2012</v>
      </c>
      <c r="D4138" s="1">
        <v>41060</v>
      </c>
      <c r="E4138" s="1">
        <v>41062</v>
      </c>
      <c r="F4138" t="s">
        <v>45</v>
      </c>
      <c r="G4138" t="s">
        <v>356</v>
      </c>
      <c r="H4138" t="s">
        <v>357</v>
      </c>
      <c r="I4138" t="s">
        <v>26</v>
      </c>
      <c r="J4138" t="s">
        <v>27</v>
      </c>
      <c r="K4138" t="s">
        <v>4198</v>
      </c>
      <c r="L4138" t="s">
        <v>3901</v>
      </c>
      <c r="M4138">
        <v>7501</v>
      </c>
      <c r="N4138" t="s">
        <v>3728</v>
      </c>
      <c r="O4138" t="s">
        <v>7203</v>
      </c>
      <c r="P4138" t="s">
        <v>32</v>
      </c>
      <c r="Q4138" t="s">
        <v>53</v>
      </c>
      <c r="R4138" t="s">
        <v>7204</v>
      </c>
      <c r="S4138">
        <v>274.8</v>
      </c>
      <c r="T4138">
        <v>5</v>
      </c>
      <c r="U4138">
        <v>0</v>
      </c>
      <c r="V4138">
        <v>134.65199999999999</v>
      </c>
      <c r="W4138" t="s">
        <v>10948</v>
      </c>
      <c r="X4138" t="s">
        <v>10942</v>
      </c>
      <c r="Y4138">
        <v>5</v>
      </c>
      <c r="Z4138" t="s">
        <v>10952</v>
      </c>
      <c r="AA4138">
        <v>0.48999999999999994</v>
      </c>
    </row>
    <row r="4139" spans="1:27" x14ac:dyDescent="0.35">
      <c r="A4139">
        <v>9812</v>
      </c>
      <c r="B4139" t="s">
        <v>6012</v>
      </c>
      <c r="C4139">
        <v>2013</v>
      </c>
      <c r="D4139" s="1">
        <v>41606</v>
      </c>
      <c r="E4139" s="1">
        <v>41609</v>
      </c>
      <c r="F4139" t="s">
        <v>56</v>
      </c>
      <c r="G4139" t="s">
        <v>250</v>
      </c>
      <c r="H4139" t="s">
        <v>251</v>
      </c>
      <c r="I4139" t="s">
        <v>38</v>
      </c>
      <c r="J4139" t="s">
        <v>27</v>
      </c>
      <c r="K4139" t="s">
        <v>5275</v>
      </c>
      <c r="L4139" t="s">
        <v>3901</v>
      </c>
      <c r="M4139">
        <v>7017</v>
      </c>
      <c r="N4139" t="s">
        <v>3728</v>
      </c>
      <c r="O4139" t="s">
        <v>7115</v>
      </c>
      <c r="P4139" t="s">
        <v>32</v>
      </c>
      <c r="Q4139" t="s">
        <v>53</v>
      </c>
      <c r="R4139" t="s">
        <v>7116</v>
      </c>
      <c r="S4139">
        <v>25.92</v>
      </c>
      <c r="T4139">
        <v>4</v>
      </c>
      <c r="U4139">
        <v>0</v>
      </c>
      <c r="V4139">
        <v>12.441600000000001</v>
      </c>
      <c r="W4139" t="s">
        <v>10936</v>
      </c>
      <c r="X4139" t="s">
        <v>10940</v>
      </c>
      <c r="Y4139">
        <v>11</v>
      </c>
      <c r="Z4139" t="s">
        <v>10947</v>
      </c>
      <c r="AA4139">
        <v>0.48000000000000004</v>
      </c>
    </row>
    <row r="4140" spans="1:27" x14ac:dyDescent="0.35">
      <c r="A4140">
        <v>9814</v>
      </c>
      <c r="B4140" t="s">
        <v>6012</v>
      </c>
      <c r="C4140">
        <v>2013</v>
      </c>
      <c r="D4140" s="1">
        <v>41606</v>
      </c>
      <c r="E4140" s="1">
        <v>41609</v>
      </c>
      <c r="F4140" t="s">
        <v>56</v>
      </c>
      <c r="G4140" t="s">
        <v>250</v>
      </c>
      <c r="H4140" t="s">
        <v>251</v>
      </c>
      <c r="I4140" t="s">
        <v>38</v>
      </c>
      <c r="J4140" t="s">
        <v>27</v>
      </c>
      <c r="K4140" t="s">
        <v>5275</v>
      </c>
      <c r="L4140" t="s">
        <v>3901</v>
      </c>
      <c r="M4140">
        <v>7017</v>
      </c>
      <c r="N4140" t="s">
        <v>3728</v>
      </c>
      <c r="O4140" t="s">
        <v>2605</v>
      </c>
      <c r="P4140" t="s">
        <v>32</v>
      </c>
      <c r="Q4140" t="s">
        <v>53</v>
      </c>
      <c r="R4140" t="s">
        <v>2606</v>
      </c>
      <c r="S4140">
        <v>204.95000000000002</v>
      </c>
      <c r="T4140">
        <v>5</v>
      </c>
      <c r="U4140">
        <v>0</v>
      </c>
      <c r="V4140">
        <v>100.4255</v>
      </c>
      <c r="W4140" t="s">
        <v>10936</v>
      </c>
      <c r="X4140" t="s">
        <v>10940</v>
      </c>
      <c r="Y4140">
        <v>11</v>
      </c>
      <c r="Z4140" t="s">
        <v>10947</v>
      </c>
      <c r="AA4140">
        <v>0.48999999999999994</v>
      </c>
    </row>
    <row r="4141" spans="1:27" x14ac:dyDescent="0.35">
      <c r="A4141">
        <v>9857</v>
      </c>
      <c r="B4141" t="s">
        <v>7298</v>
      </c>
      <c r="C4141">
        <v>2011</v>
      </c>
      <c r="D4141" s="1">
        <v>40853</v>
      </c>
      <c r="E4141" s="1">
        <v>40858</v>
      </c>
      <c r="F4141" t="s">
        <v>23</v>
      </c>
      <c r="G4141" t="s">
        <v>1155</v>
      </c>
      <c r="H4141" t="s">
        <v>1156</v>
      </c>
      <c r="I4141" t="s">
        <v>38</v>
      </c>
      <c r="J4141" t="s">
        <v>27</v>
      </c>
      <c r="K4141" t="s">
        <v>3521</v>
      </c>
      <c r="L4141" t="s">
        <v>3522</v>
      </c>
      <c r="M4141">
        <v>31907</v>
      </c>
      <c r="N4141" t="s">
        <v>3507</v>
      </c>
      <c r="O4141" t="s">
        <v>7016</v>
      </c>
      <c r="P4141" t="s">
        <v>32</v>
      </c>
      <c r="Q4141" t="s">
        <v>53</v>
      </c>
      <c r="R4141" t="s">
        <v>7017</v>
      </c>
      <c r="S4141">
        <v>43.68</v>
      </c>
      <c r="T4141">
        <v>6</v>
      </c>
      <c r="U4141">
        <v>0</v>
      </c>
      <c r="V4141">
        <v>20.9664</v>
      </c>
      <c r="W4141" t="s">
        <v>10944</v>
      </c>
      <c r="X4141" t="s">
        <v>10940</v>
      </c>
      <c r="Y4141">
        <v>11</v>
      </c>
      <c r="Z4141" t="s">
        <v>10947</v>
      </c>
      <c r="AA4141">
        <v>0.48</v>
      </c>
    </row>
    <row r="4142" spans="1:27" x14ac:dyDescent="0.35">
      <c r="A4142">
        <v>9864</v>
      </c>
      <c r="B4142" t="s">
        <v>4783</v>
      </c>
      <c r="C4142">
        <v>2014</v>
      </c>
      <c r="D4142" s="1">
        <v>41654</v>
      </c>
      <c r="E4142" s="1">
        <v>41660</v>
      </c>
      <c r="F4142" t="s">
        <v>23</v>
      </c>
      <c r="G4142" t="s">
        <v>3922</v>
      </c>
      <c r="H4142" t="s">
        <v>3923</v>
      </c>
      <c r="I4142" t="s">
        <v>127</v>
      </c>
      <c r="J4142" t="s">
        <v>27</v>
      </c>
      <c r="K4142" t="s">
        <v>3625</v>
      </c>
      <c r="L4142" t="s">
        <v>3626</v>
      </c>
      <c r="M4142">
        <v>47374</v>
      </c>
      <c r="N4142" t="s">
        <v>3479</v>
      </c>
      <c r="O4142" t="s">
        <v>7052</v>
      </c>
      <c r="P4142" t="s">
        <v>32</v>
      </c>
      <c r="Q4142" t="s">
        <v>53</v>
      </c>
      <c r="R4142" t="s">
        <v>7053</v>
      </c>
      <c r="S4142">
        <v>11.34</v>
      </c>
      <c r="T4142">
        <v>1</v>
      </c>
      <c r="U4142">
        <v>0</v>
      </c>
      <c r="V4142">
        <v>5.5565999999999995</v>
      </c>
      <c r="W4142" t="s">
        <v>10939</v>
      </c>
      <c r="X4142" t="s">
        <v>10950</v>
      </c>
      <c r="Y4142">
        <v>1</v>
      </c>
      <c r="Z4142" t="s">
        <v>10951</v>
      </c>
      <c r="AA4142">
        <v>0.49</v>
      </c>
    </row>
    <row r="4143" spans="1:27" x14ac:dyDescent="0.35">
      <c r="A4143">
        <v>9891</v>
      </c>
      <c r="B4143" t="s">
        <v>4244</v>
      </c>
      <c r="C4143">
        <v>2013</v>
      </c>
      <c r="D4143" s="1">
        <v>41481</v>
      </c>
      <c r="E4143" s="1">
        <v>41484</v>
      </c>
      <c r="F4143" t="s">
        <v>45</v>
      </c>
      <c r="G4143" t="s">
        <v>1784</v>
      </c>
      <c r="H4143" t="s">
        <v>1785</v>
      </c>
      <c r="I4143" t="s">
        <v>26</v>
      </c>
      <c r="J4143" t="s">
        <v>27</v>
      </c>
      <c r="K4143" t="s">
        <v>3571</v>
      </c>
      <c r="L4143" t="s">
        <v>3572</v>
      </c>
      <c r="M4143">
        <v>53209</v>
      </c>
      <c r="N4143" t="s">
        <v>3479</v>
      </c>
      <c r="O4143" t="s">
        <v>7181</v>
      </c>
      <c r="P4143" t="s">
        <v>32</v>
      </c>
      <c r="Q4143" t="s">
        <v>53</v>
      </c>
      <c r="R4143" t="s">
        <v>7182</v>
      </c>
      <c r="S4143">
        <v>20.62</v>
      </c>
      <c r="T4143">
        <v>2</v>
      </c>
      <c r="U4143">
        <v>0</v>
      </c>
      <c r="V4143">
        <v>9.6913999999999998</v>
      </c>
      <c r="W4143" t="s">
        <v>10936</v>
      </c>
      <c r="X4143" t="s">
        <v>10937</v>
      </c>
      <c r="Y4143">
        <v>7</v>
      </c>
      <c r="Z4143" t="s">
        <v>10938</v>
      </c>
      <c r="AA4143">
        <v>0.47</v>
      </c>
    </row>
    <row r="4144" spans="1:27" x14ac:dyDescent="0.35">
      <c r="A4144">
        <v>9915</v>
      </c>
      <c r="B4144" t="s">
        <v>5442</v>
      </c>
      <c r="C4144">
        <v>2014</v>
      </c>
      <c r="D4144" s="1">
        <v>41669</v>
      </c>
      <c r="E4144" s="1">
        <v>41671</v>
      </c>
      <c r="F4144" t="s">
        <v>45</v>
      </c>
      <c r="G4144" t="s">
        <v>2394</v>
      </c>
      <c r="H4144" t="s">
        <v>2395</v>
      </c>
      <c r="I4144" t="s">
        <v>38</v>
      </c>
      <c r="J4144" t="s">
        <v>27</v>
      </c>
      <c r="K4144" t="s">
        <v>5443</v>
      </c>
      <c r="L4144" t="s">
        <v>3678</v>
      </c>
      <c r="M4144">
        <v>52302</v>
      </c>
      <c r="N4144" t="s">
        <v>3479</v>
      </c>
      <c r="O4144" t="s">
        <v>1145</v>
      </c>
      <c r="P4144" t="s">
        <v>32</v>
      </c>
      <c r="Q4144" t="s">
        <v>53</v>
      </c>
      <c r="R4144" t="s">
        <v>1146</v>
      </c>
      <c r="S4144">
        <v>12.96</v>
      </c>
      <c r="T4144">
        <v>2</v>
      </c>
      <c r="U4144">
        <v>0</v>
      </c>
      <c r="V4144">
        <v>6.2208000000000006</v>
      </c>
      <c r="W4144" t="s">
        <v>10939</v>
      </c>
      <c r="X4144" t="s">
        <v>10950</v>
      </c>
      <c r="Y4144">
        <v>1</v>
      </c>
      <c r="Z4144" t="s">
        <v>10951</v>
      </c>
      <c r="AA4144">
        <v>0.48000000000000004</v>
      </c>
    </row>
    <row r="4145" spans="1:27" x14ac:dyDescent="0.35">
      <c r="A4145">
        <v>9916</v>
      </c>
      <c r="B4145" t="s">
        <v>5442</v>
      </c>
      <c r="C4145">
        <v>2014</v>
      </c>
      <c r="D4145" s="1">
        <v>41669</v>
      </c>
      <c r="E4145" s="1">
        <v>41671</v>
      </c>
      <c r="F4145" t="s">
        <v>45</v>
      </c>
      <c r="G4145" t="s">
        <v>2394</v>
      </c>
      <c r="H4145" t="s">
        <v>2395</v>
      </c>
      <c r="I4145" t="s">
        <v>38</v>
      </c>
      <c r="J4145" t="s">
        <v>27</v>
      </c>
      <c r="K4145" t="s">
        <v>5443</v>
      </c>
      <c r="L4145" t="s">
        <v>3678</v>
      </c>
      <c r="M4145">
        <v>52302</v>
      </c>
      <c r="N4145" t="s">
        <v>3479</v>
      </c>
      <c r="O4145" t="s">
        <v>1427</v>
      </c>
      <c r="P4145" t="s">
        <v>32</v>
      </c>
      <c r="Q4145" t="s">
        <v>53</v>
      </c>
      <c r="R4145" t="s">
        <v>1428</v>
      </c>
      <c r="S4145">
        <v>94.85</v>
      </c>
      <c r="T4145">
        <v>5</v>
      </c>
      <c r="U4145">
        <v>0</v>
      </c>
      <c r="V4145">
        <v>45.527999999999992</v>
      </c>
      <c r="W4145" t="s">
        <v>10939</v>
      </c>
      <c r="X4145" t="s">
        <v>10950</v>
      </c>
      <c r="Y4145">
        <v>1</v>
      </c>
      <c r="Z4145" t="s">
        <v>10951</v>
      </c>
      <c r="AA4145">
        <v>0.47999999999999993</v>
      </c>
    </row>
    <row r="4146" spans="1:27" x14ac:dyDescent="0.35">
      <c r="A4146">
        <v>9957</v>
      </c>
      <c r="B4146" t="s">
        <v>6550</v>
      </c>
      <c r="C4146">
        <v>2011</v>
      </c>
      <c r="D4146" s="1">
        <v>40858</v>
      </c>
      <c r="E4146" s="1">
        <v>40864</v>
      </c>
      <c r="F4146" t="s">
        <v>23</v>
      </c>
      <c r="G4146" t="s">
        <v>3562</v>
      </c>
      <c r="H4146" t="s">
        <v>3563</v>
      </c>
      <c r="I4146" t="s">
        <v>127</v>
      </c>
      <c r="J4146" t="s">
        <v>27</v>
      </c>
      <c r="K4146" t="s">
        <v>3740</v>
      </c>
      <c r="L4146" t="s">
        <v>3741</v>
      </c>
      <c r="M4146">
        <v>10801</v>
      </c>
      <c r="N4146" t="s">
        <v>3728</v>
      </c>
      <c r="O4146" t="s">
        <v>506</v>
      </c>
      <c r="P4146" t="s">
        <v>32</v>
      </c>
      <c r="Q4146" t="s">
        <v>53</v>
      </c>
      <c r="R4146" t="s">
        <v>507</v>
      </c>
      <c r="S4146">
        <v>46.349999999999994</v>
      </c>
      <c r="T4146">
        <v>5</v>
      </c>
      <c r="U4146">
        <v>0</v>
      </c>
      <c r="V4146">
        <v>21.784499999999998</v>
      </c>
      <c r="W4146" t="s">
        <v>10944</v>
      </c>
      <c r="X4146" t="s">
        <v>10940</v>
      </c>
      <c r="Y4146">
        <v>11</v>
      </c>
      <c r="Z4146" t="s">
        <v>10947</v>
      </c>
      <c r="AA4146">
        <v>0.47000000000000003</v>
      </c>
    </row>
    <row r="4147" spans="1:27" x14ac:dyDescent="0.35">
      <c r="A4147">
        <v>9958</v>
      </c>
      <c r="B4147" t="s">
        <v>6550</v>
      </c>
      <c r="C4147">
        <v>2011</v>
      </c>
      <c r="D4147" s="1">
        <v>40858</v>
      </c>
      <c r="E4147" s="1">
        <v>40864</v>
      </c>
      <c r="F4147" t="s">
        <v>23</v>
      </c>
      <c r="G4147" t="s">
        <v>3562</v>
      </c>
      <c r="H4147" t="s">
        <v>3563</v>
      </c>
      <c r="I4147" t="s">
        <v>127</v>
      </c>
      <c r="J4147" t="s">
        <v>27</v>
      </c>
      <c r="K4147" t="s">
        <v>3740</v>
      </c>
      <c r="L4147" t="s">
        <v>3741</v>
      </c>
      <c r="M4147">
        <v>10801</v>
      </c>
      <c r="N4147" t="s">
        <v>3728</v>
      </c>
      <c r="O4147" t="s">
        <v>7188</v>
      </c>
      <c r="P4147" t="s">
        <v>32</v>
      </c>
      <c r="Q4147" t="s">
        <v>53</v>
      </c>
      <c r="R4147" t="s">
        <v>7189</v>
      </c>
      <c r="S4147">
        <v>223.92</v>
      </c>
      <c r="T4147">
        <v>4</v>
      </c>
      <c r="U4147">
        <v>0</v>
      </c>
      <c r="V4147">
        <v>109.7208</v>
      </c>
      <c r="W4147" t="s">
        <v>10944</v>
      </c>
      <c r="X4147" t="s">
        <v>10940</v>
      </c>
      <c r="Y4147">
        <v>11</v>
      </c>
      <c r="Z4147" t="s">
        <v>10947</v>
      </c>
      <c r="AA4147">
        <v>0.49</v>
      </c>
    </row>
    <row r="4148" spans="1:27" x14ac:dyDescent="0.35">
      <c r="A4148">
        <v>9966</v>
      </c>
      <c r="B4148" t="s">
        <v>5359</v>
      </c>
      <c r="C4148">
        <v>2013</v>
      </c>
      <c r="D4148" s="1">
        <v>41614</v>
      </c>
      <c r="E4148" s="1">
        <v>41619</v>
      </c>
      <c r="F4148" t="s">
        <v>45</v>
      </c>
      <c r="G4148" t="s">
        <v>5244</v>
      </c>
      <c r="H4148" t="s">
        <v>5245</v>
      </c>
      <c r="I4148" t="s">
        <v>26</v>
      </c>
      <c r="J4148" t="s">
        <v>27</v>
      </c>
      <c r="K4148" t="s">
        <v>3821</v>
      </c>
      <c r="L4148" t="s">
        <v>3822</v>
      </c>
      <c r="M4148">
        <v>19711</v>
      </c>
      <c r="N4148" t="s">
        <v>3728</v>
      </c>
      <c r="O4148" t="s">
        <v>7056</v>
      </c>
      <c r="P4148" t="s">
        <v>32</v>
      </c>
      <c r="Q4148" t="s">
        <v>53</v>
      </c>
      <c r="R4148" t="s">
        <v>66</v>
      </c>
      <c r="S4148">
        <v>4.9800000000000004</v>
      </c>
      <c r="T4148">
        <v>1</v>
      </c>
      <c r="U4148">
        <v>0</v>
      </c>
      <c r="V4148">
        <v>2.3406000000000002</v>
      </c>
      <c r="W4148" t="s">
        <v>10936</v>
      </c>
      <c r="X4148" t="s">
        <v>10940</v>
      </c>
      <c r="Y4148">
        <v>12</v>
      </c>
      <c r="Z4148" t="s">
        <v>10941</v>
      </c>
      <c r="AA4148">
        <v>0.47000000000000003</v>
      </c>
    </row>
    <row r="4149" spans="1:27" x14ac:dyDescent="0.35">
      <c r="A4149">
        <v>9983</v>
      </c>
      <c r="B4149" t="s">
        <v>4906</v>
      </c>
      <c r="C4149">
        <v>2013</v>
      </c>
      <c r="D4149" s="1">
        <v>41540</v>
      </c>
      <c r="E4149" s="1">
        <v>41546</v>
      </c>
      <c r="F4149" t="s">
        <v>23</v>
      </c>
      <c r="G4149" t="s">
        <v>4870</v>
      </c>
      <c r="H4149" t="s">
        <v>4871</v>
      </c>
      <c r="I4149" t="s">
        <v>38</v>
      </c>
      <c r="J4149" t="s">
        <v>27</v>
      </c>
      <c r="K4149" t="s">
        <v>4907</v>
      </c>
      <c r="L4149" t="s">
        <v>3478</v>
      </c>
      <c r="M4149">
        <v>49505</v>
      </c>
      <c r="N4149" t="s">
        <v>3479</v>
      </c>
      <c r="O4149" t="s">
        <v>472</v>
      </c>
      <c r="P4149" t="s">
        <v>32</v>
      </c>
      <c r="Q4149" t="s">
        <v>53</v>
      </c>
      <c r="R4149" t="s">
        <v>7154</v>
      </c>
      <c r="S4149">
        <v>35.56</v>
      </c>
      <c r="T4149">
        <v>7</v>
      </c>
      <c r="U4149">
        <v>0</v>
      </c>
      <c r="V4149">
        <v>16.713200000000001</v>
      </c>
      <c r="W4149" t="s">
        <v>10936</v>
      </c>
      <c r="X4149" t="s">
        <v>10937</v>
      </c>
      <c r="Y4149">
        <v>9</v>
      </c>
      <c r="Z4149" t="s">
        <v>10949</v>
      </c>
      <c r="AA4149">
        <v>0.47</v>
      </c>
    </row>
    <row r="4150" spans="1:27" x14ac:dyDescent="0.35">
      <c r="A4150">
        <v>664</v>
      </c>
      <c r="B4150" t="s">
        <v>7299</v>
      </c>
      <c r="C4150">
        <v>2013</v>
      </c>
      <c r="D4150" s="1">
        <v>41360</v>
      </c>
      <c r="E4150" s="1">
        <v>41364</v>
      </c>
      <c r="F4150" t="s">
        <v>23</v>
      </c>
      <c r="G4150" t="s">
        <v>5635</v>
      </c>
      <c r="H4150" t="s">
        <v>5636</v>
      </c>
      <c r="I4150" t="s">
        <v>26</v>
      </c>
      <c r="J4150" t="s">
        <v>27</v>
      </c>
      <c r="K4150" t="s">
        <v>7300</v>
      </c>
      <c r="L4150" t="s">
        <v>3741</v>
      </c>
      <c r="M4150">
        <v>10011</v>
      </c>
      <c r="N4150" t="s">
        <v>3728</v>
      </c>
      <c r="O4150" t="s">
        <v>5659</v>
      </c>
      <c r="P4150" t="s">
        <v>32</v>
      </c>
      <c r="Q4150" t="s">
        <v>33</v>
      </c>
      <c r="R4150" t="s">
        <v>5660</v>
      </c>
      <c r="S4150">
        <v>459.95</v>
      </c>
      <c r="T4150">
        <v>5</v>
      </c>
      <c r="U4150">
        <v>0</v>
      </c>
      <c r="V4150">
        <v>18.397999999999968</v>
      </c>
      <c r="W4150" t="s">
        <v>10936</v>
      </c>
      <c r="X4150" t="s">
        <v>10950</v>
      </c>
      <c r="Y4150">
        <v>3</v>
      </c>
      <c r="Z4150" t="s">
        <v>10953</v>
      </c>
      <c r="AA4150">
        <v>3.9999999999999931E-2</v>
      </c>
    </row>
    <row r="4151" spans="1:27" x14ac:dyDescent="0.35">
      <c r="A4151">
        <v>965</v>
      </c>
      <c r="B4151" t="s">
        <v>7301</v>
      </c>
      <c r="C4151">
        <v>2014</v>
      </c>
      <c r="D4151" s="1">
        <v>41739</v>
      </c>
      <c r="E4151" s="1">
        <v>41741</v>
      </c>
      <c r="F4151" t="s">
        <v>56</v>
      </c>
      <c r="G4151" t="s">
        <v>2537</v>
      </c>
      <c r="H4151" t="s">
        <v>2538</v>
      </c>
      <c r="I4151" t="s">
        <v>127</v>
      </c>
      <c r="J4151" t="s">
        <v>27</v>
      </c>
      <c r="K4151" t="s">
        <v>7300</v>
      </c>
      <c r="L4151" t="s">
        <v>3741</v>
      </c>
      <c r="M4151">
        <v>10011</v>
      </c>
      <c r="N4151" t="s">
        <v>3728</v>
      </c>
      <c r="O4151" t="s">
        <v>6369</v>
      </c>
      <c r="P4151" t="s">
        <v>32</v>
      </c>
      <c r="Q4151" t="s">
        <v>172</v>
      </c>
      <c r="R4151" t="s">
        <v>6370</v>
      </c>
      <c r="S4151">
        <v>9.82</v>
      </c>
      <c r="T4151">
        <v>2</v>
      </c>
      <c r="U4151">
        <v>0</v>
      </c>
      <c r="V4151">
        <v>4.8117999999999999</v>
      </c>
      <c r="W4151" t="s">
        <v>10939</v>
      </c>
      <c r="X4151" t="s">
        <v>10942</v>
      </c>
      <c r="Y4151">
        <v>4</v>
      </c>
      <c r="Z4151" t="s">
        <v>10943</v>
      </c>
      <c r="AA4151">
        <v>0.49</v>
      </c>
    </row>
    <row r="4152" spans="1:27" x14ac:dyDescent="0.35">
      <c r="A4152">
        <v>966</v>
      </c>
      <c r="B4152" t="s">
        <v>7301</v>
      </c>
      <c r="C4152">
        <v>2014</v>
      </c>
      <c r="D4152" s="1">
        <v>41739</v>
      </c>
      <c r="E4152" s="1">
        <v>41741</v>
      </c>
      <c r="F4152" t="s">
        <v>56</v>
      </c>
      <c r="G4152" t="s">
        <v>2537</v>
      </c>
      <c r="H4152" t="s">
        <v>2538</v>
      </c>
      <c r="I4152" t="s">
        <v>127</v>
      </c>
      <c r="J4152" t="s">
        <v>27</v>
      </c>
      <c r="K4152" t="s">
        <v>7300</v>
      </c>
      <c r="L4152" t="s">
        <v>3741</v>
      </c>
      <c r="M4152">
        <v>10011</v>
      </c>
      <c r="N4152" t="s">
        <v>3728</v>
      </c>
      <c r="O4152" t="s">
        <v>3016</v>
      </c>
      <c r="P4152" t="s">
        <v>32</v>
      </c>
      <c r="Q4152" t="s">
        <v>40</v>
      </c>
      <c r="R4152" t="s">
        <v>3017</v>
      </c>
      <c r="S4152">
        <v>35.97</v>
      </c>
      <c r="T4152">
        <v>3</v>
      </c>
      <c r="U4152">
        <v>0</v>
      </c>
      <c r="V4152">
        <v>9.7118999999999982</v>
      </c>
      <c r="W4152" t="s">
        <v>10939</v>
      </c>
      <c r="X4152" t="s">
        <v>10942</v>
      </c>
      <c r="Y4152">
        <v>4</v>
      </c>
      <c r="Z4152" t="s">
        <v>10943</v>
      </c>
      <c r="AA4152">
        <v>0.26999999999999996</v>
      </c>
    </row>
    <row r="4153" spans="1:27" x14ac:dyDescent="0.35">
      <c r="A4153">
        <v>967</v>
      </c>
      <c r="B4153" t="s">
        <v>7301</v>
      </c>
      <c r="C4153">
        <v>2014</v>
      </c>
      <c r="D4153" s="1">
        <v>41739</v>
      </c>
      <c r="E4153" s="1">
        <v>41741</v>
      </c>
      <c r="F4153" t="s">
        <v>56</v>
      </c>
      <c r="G4153" t="s">
        <v>2537</v>
      </c>
      <c r="H4153" t="s">
        <v>2538</v>
      </c>
      <c r="I4153" t="s">
        <v>127</v>
      </c>
      <c r="J4153" t="s">
        <v>27</v>
      </c>
      <c r="K4153" t="s">
        <v>7300</v>
      </c>
      <c r="L4153" t="s">
        <v>3741</v>
      </c>
      <c r="M4153">
        <v>10011</v>
      </c>
      <c r="N4153" t="s">
        <v>3728</v>
      </c>
      <c r="O4153" t="s">
        <v>7223</v>
      </c>
      <c r="P4153" t="s">
        <v>32</v>
      </c>
      <c r="Q4153" t="s">
        <v>53</v>
      </c>
      <c r="R4153" t="s">
        <v>7224</v>
      </c>
      <c r="S4153">
        <v>12.96</v>
      </c>
      <c r="T4153">
        <v>2</v>
      </c>
      <c r="U4153">
        <v>0</v>
      </c>
      <c r="V4153">
        <v>6.2208000000000006</v>
      </c>
      <c r="W4153" t="s">
        <v>10939</v>
      </c>
      <c r="X4153" t="s">
        <v>10942</v>
      </c>
      <c r="Y4153">
        <v>4</v>
      </c>
      <c r="Z4153" t="s">
        <v>10943</v>
      </c>
      <c r="AA4153">
        <v>0.48000000000000004</v>
      </c>
    </row>
    <row r="4154" spans="1:27" x14ac:dyDescent="0.35">
      <c r="A4154">
        <v>968</v>
      </c>
      <c r="B4154" t="s">
        <v>7301</v>
      </c>
      <c r="C4154">
        <v>2014</v>
      </c>
      <c r="D4154" s="1">
        <v>41739</v>
      </c>
      <c r="E4154" s="1">
        <v>41741</v>
      </c>
      <c r="F4154" t="s">
        <v>56</v>
      </c>
      <c r="G4154" t="s">
        <v>2537</v>
      </c>
      <c r="H4154" t="s">
        <v>2538</v>
      </c>
      <c r="I4154" t="s">
        <v>127</v>
      </c>
      <c r="J4154" t="s">
        <v>27</v>
      </c>
      <c r="K4154" t="s">
        <v>7300</v>
      </c>
      <c r="L4154" t="s">
        <v>3741</v>
      </c>
      <c r="M4154">
        <v>10011</v>
      </c>
      <c r="N4154" t="s">
        <v>3728</v>
      </c>
      <c r="O4154" t="s">
        <v>7302</v>
      </c>
      <c r="P4154" t="s">
        <v>32</v>
      </c>
      <c r="Q4154" t="s">
        <v>53</v>
      </c>
      <c r="R4154" t="s">
        <v>7303</v>
      </c>
      <c r="S4154">
        <v>191.6</v>
      </c>
      <c r="T4154">
        <v>4</v>
      </c>
      <c r="U4154">
        <v>0</v>
      </c>
      <c r="V4154">
        <v>91.967999999999989</v>
      </c>
      <c r="W4154" t="s">
        <v>10939</v>
      </c>
      <c r="X4154" t="s">
        <v>10942</v>
      </c>
      <c r="Y4154">
        <v>4</v>
      </c>
      <c r="Z4154" t="s">
        <v>10943</v>
      </c>
      <c r="AA4154">
        <v>0.48</v>
      </c>
    </row>
    <row r="4155" spans="1:27" x14ac:dyDescent="0.35">
      <c r="A4155">
        <v>969</v>
      </c>
      <c r="B4155" t="s">
        <v>7301</v>
      </c>
      <c r="C4155">
        <v>2014</v>
      </c>
      <c r="D4155" s="1">
        <v>41739</v>
      </c>
      <c r="E4155" s="1">
        <v>41741</v>
      </c>
      <c r="F4155" t="s">
        <v>56</v>
      </c>
      <c r="G4155" t="s">
        <v>2537</v>
      </c>
      <c r="H4155" t="s">
        <v>2538</v>
      </c>
      <c r="I4155" t="s">
        <v>127</v>
      </c>
      <c r="J4155" t="s">
        <v>27</v>
      </c>
      <c r="K4155" t="s">
        <v>7300</v>
      </c>
      <c r="L4155" t="s">
        <v>3741</v>
      </c>
      <c r="M4155">
        <v>10011</v>
      </c>
      <c r="N4155" t="s">
        <v>3728</v>
      </c>
      <c r="O4155" t="s">
        <v>1719</v>
      </c>
      <c r="P4155" t="s">
        <v>32</v>
      </c>
      <c r="Q4155" t="s">
        <v>172</v>
      </c>
      <c r="R4155" t="s">
        <v>1720</v>
      </c>
      <c r="S4155">
        <v>8.64</v>
      </c>
      <c r="T4155">
        <v>3</v>
      </c>
      <c r="U4155">
        <v>0</v>
      </c>
      <c r="V4155">
        <v>4.2336</v>
      </c>
      <c r="W4155" t="s">
        <v>10939</v>
      </c>
      <c r="X4155" t="s">
        <v>10942</v>
      </c>
      <c r="Y4155">
        <v>4</v>
      </c>
      <c r="Z4155" t="s">
        <v>10943</v>
      </c>
      <c r="AA4155">
        <v>0.49</v>
      </c>
    </row>
    <row r="4156" spans="1:27" x14ac:dyDescent="0.35">
      <c r="A4156">
        <v>970</v>
      </c>
      <c r="B4156" t="s">
        <v>7301</v>
      </c>
      <c r="C4156">
        <v>2014</v>
      </c>
      <c r="D4156" s="1">
        <v>41739</v>
      </c>
      <c r="E4156" s="1">
        <v>41741</v>
      </c>
      <c r="F4156" t="s">
        <v>56</v>
      </c>
      <c r="G4156" t="s">
        <v>2537</v>
      </c>
      <c r="H4156" t="s">
        <v>2538</v>
      </c>
      <c r="I4156" t="s">
        <v>127</v>
      </c>
      <c r="J4156" t="s">
        <v>27</v>
      </c>
      <c r="K4156" t="s">
        <v>7300</v>
      </c>
      <c r="L4156" t="s">
        <v>3741</v>
      </c>
      <c r="M4156">
        <v>10011</v>
      </c>
      <c r="N4156" t="s">
        <v>3728</v>
      </c>
      <c r="O4156" t="s">
        <v>5729</v>
      </c>
      <c r="P4156" t="s">
        <v>32</v>
      </c>
      <c r="Q4156" t="s">
        <v>33</v>
      </c>
      <c r="R4156" t="s">
        <v>5730</v>
      </c>
      <c r="S4156">
        <v>501.81000000000006</v>
      </c>
      <c r="T4156">
        <v>3</v>
      </c>
      <c r="U4156">
        <v>0</v>
      </c>
      <c r="V4156">
        <v>0</v>
      </c>
      <c r="W4156" t="s">
        <v>10939</v>
      </c>
      <c r="X4156" t="s">
        <v>10942</v>
      </c>
      <c r="Y4156">
        <v>4</v>
      </c>
      <c r="Z4156" t="s">
        <v>10943</v>
      </c>
      <c r="AA4156">
        <v>0</v>
      </c>
    </row>
    <row r="4157" spans="1:27" x14ac:dyDescent="0.35">
      <c r="A4157">
        <v>1020</v>
      </c>
      <c r="B4157" t="s">
        <v>7304</v>
      </c>
      <c r="C4157">
        <v>2012</v>
      </c>
      <c r="D4157" s="1">
        <v>41096</v>
      </c>
      <c r="E4157" s="1">
        <v>41100</v>
      </c>
      <c r="F4157" t="s">
        <v>23</v>
      </c>
      <c r="G4157" t="s">
        <v>2802</v>
      </c>
      <c r="H4157" t="s">
        <v>2803</v>
      </c>
      <c r="I4157" t="s">
        <v>26</v>
      </c>
      <c r="J4157" t="s">
        <v>27</v>
      </c>
      <c r="K4157" t="s">
        <v>7300</v>
      </c>
      <c r="L4157" t="s">
        <v>3741</v>
      </c>
      <c r="M4157">
        <v>10011</v>
      </c>
      <c r="N4157" t="s">
        <v>3728</v>
      </c>
      <c r="O4157" t="s">
        <v>1306</v>
      </c>
      <c r="P4157" t="s">
        <v>32</v>
      </c>
      <c r="Q4157" t="s">
        <v>33</v>
      </c>
      <c r="R4157" t="s">
        <v>1307</v>
      </c>
      <c r="S4157">
        <v>601.65</v>
      </c>
      <c r="T4157">
        <v>5</v>
      </c>
      <c r="U4157">
        <v>0</v>
      </c>
      <c r="V4157">
        <v>156.42899999999997</v>
      </c>
      <c r="W4157" t="s">
        <v>10948</v>
      </c>
      <c r="X4157" t="s">
        <v>10937</v>
      </c>
      <c r="Y4157">
        <v>7</v>
      </c>
      <c r="Z4157" t="s">
        <v>10938</v>
      </c>
      <c r="AA4157">
        <v>0.25999999999999995</v>
      </c>
    </row>
    <row r="4158" spans="1:27" x14ac:dyDescent="0.35">
      <c r="A4158">
        <v>1340</v>
      </c>
      <c r="B4158" t="s">
        <v>7305</v>
      </c>
      <c r="C4158">
        <v>2014</v>
      </c>
      <c r="D4158" s="1">
        <v>41730</v>
      </c>
      <c r="E4158" s="1">
        <v>41732</v>
      </c>
      <c r="F4158" t="s">
        <v>45</v>
      </c>
      <c r="G4158" t="s">
        <v>1543</v>
      </c>
      <c r="H4158" t="s">
        <v>1544</v>
      </c>
      <c r="I4158" t="s">
        <v>38</v>
      </c>
      <c r="J4158" t="s">
        <v>27</v>
      </c>
      <c r="K4158" t="s">
        <v>7300</v>
      </c>
      <c r="L4158" t="s">
        <v>3741</v>
      </c>
      <c r="M4158">
        <v>10011</v>
      </c>
      <c r="N4158" t="s">
        <v>3728</v>
      </c>
      <c r="O4158" t="s">
        <v>1169</v>
      </c>
      <c r="P4158" t="s">
        <v>32</v>
      </c>
      <c r="Q4158" t="s">
        <v>53</v>
      </c>
      <c r="R4158" t="s">
        <v>1170</v>
      </c>
      <c r="S4158">
        <v>75.040000000000006</v>
      </c>
      <c r="T4158">
        <v>8</v>
      </c>
      <c r="U4158">
        <v>0</v>
      </c>
      <c r="V4158">
        <v>36.019200000000005</v>
      </c>
      <c r="W4158" t="s">
        <v>10939</v>
      </c>
      <c r="X4158" t="s">
        <v>10942</v>
      </c>
      <c r="Y4158">
        <v>4</v>
      </c>
      <c r="Z4158" t="s">
        <v>10943</v>
      </c>
      <c r="AA4158">
        <v>0.48000000000000004</v>
      </c>
    </row>
    <row r="4159" spans="1:27" x14ac:dyDescent="0.35">
      <c r="A4159">
        <v>1579</v>
      </c>
      <c r="B4159" t="s">
        <v>7306</v>
      </c>
      <c r="C4159">
        <v>2013</v>
      </c>
      <c r="D4159" s="1">
        <v>41332</v>
      </c>
      <c r="E4159" s="1">
        <v>41335</v>
      </c>
      <c r="F4159" t="s">
        <v>56</v>
      </c>
      <c r="G4159" t="s">
        <v>3340</v>
      </c>
      <c r="H4159" t="s">
        <v>3341</v>
      </c>
      <c r="I4159" t="s">
        <v>38</v>
      </c>
      <c r="J4159" t="s">
        <v>27</v>
      </c>
      <c r="K4159" t="s">
        <v>7300</v>
      </c>
      <c r="L4159" t="s">
        <v>3741</v>
      </c>
      <c r="M4159">
        <v>10011</v>
      </c>
      <c r="N4159" t="s">
        <v>3728</v>
      </c>
      <c r="O4159" t="s">
        <v>6192</v>
      </c>
      <c r="P4159" t="s">
        <v>32</v>
      </c>
      <c r="Q4159" t="s">
        <v>79</v>
      </c>
      <c r="R4159" t="s">
        <v>6193</v>
      </c>
      <c r="S4159">
        <v>170.88</v>
      </c>
      <c r="T4159">
        <v>3</v>
      </c>
      <c r="U4159">
        <v>0</v>
      </c>
      <c r="V4159">
        <v>49.555199999999978</v>
      </c>
      <c r="W4159" t="s">
        <v>10936</v>
      </c>
      <c r="X4159" t="s">
        <v>10950</v>
      </c>
      <c r="Y4159">
        <v>2</v>
      </c>
      <c r="Z4159" t="s">
        <v>10955</v>
      </c>
      <c r="AA4159">
        <v>0.28999999999999987</v>
      </c>
    </row>
    <row r="4160" spans="1:27" x14ac:dyDescent="0.35">
      <c r="A4160">
        <v>1619</v>
      </c>
      <c r="B4160" t="s">
        <v>7307</v>
      </c>
      <c r="C4160">
        <v>2013</v>
      </c>
      <c r="D4160" s="1">
        <v>41528</v>
      </c>
      <c r="E4160" s="1">
        <v>41532</v>
      </c>
      <c r="F4160" t="s">
        <v>45</v>
      </c>
      <c r="G4160" t="s">
        <v>4207</v>
      </c>
      <c r="H4160" t="s">
        <v>4208</v>
      </c>
      <c r="I4160" t="s">
        <v>127</v>
      </c>
      <c r="J4160" t="s">
        <v>27</v>
      </c>
      <c r="K4160" t="s">
        <v>7300</v>
      </c>
      <c r="L4160" t="s">
        <v>3741</v>
      </c>
      <c r="M4160">
        <v>10011</v>
      </c>
      <c r="N4160" t="s">
        <v>3728</v>
      </c>
      <c r="O4160" t="s">
        <v>2143</v>
      </c>
      <c r="P4160" t="s">
        <v>32</v>
      </c>
      <c r="Q4160" t="s">
        <v>33</v>
      </c>
      <c r="R4160" t="s">
        <v>2144</v>
      </c>
      <c r="S4160">
        <v>59.48</v>
      </c>
      <c r="T4160">
        <v>2</v>
      </c>
      <c r="U4160">
        <v>0</v>
      </c>
      <c r="V4160">
        <v>8.9220000000000041</v>
      </c>
      <c r="W4160" t="s">
        <v>10936</v>
      </c>
      <c r="X4160" t="s">
        <v>10937</v>
      </c>
      <c r="Y4160">
        <v>9</v>
      </c>
      <c r="Z4160" t="s">
        <v>10949</v>
      </c>
      <c r="AA4160">
        <v>0.15000000000000008</v>
      </c>
    </row>
    <row r="4161" spans="1:27" x14ac:dyDescent="0.35">
      <c r="A4161">
        <v>1620</v>
      </c>
      <c r="B4161" t="s">
        <v>7307</v>
      </c>
      <c r="C4161">
        <v>2013</v>
      </c>
      <c r="D4161" s="1">
        <v>41528</v>
      </c>
      <c r="E4161" s="1">
        <v>41532</v>
      </c>
      <c r="F4161" t="s">
        <v>45</v>
      </c>
      <c r="G4161" t="s">
        <v>4207</v>
      </c>
      <c r="H4161" t="s">
        <v>4208</v>
      </c>
      <c r="I4161" t="s">
        <v>127</v>
      </c>
      <c r="J4161" t="s">
        <v>27</v>
      </c>
      <c r="K4161" t="s">
        <v>7300</v>
      </c>
      <c r="L4161" t="s">
        <v>3741</v>
      </c>
      <c r="M4161">
        <v>10011</v>
      </c>
      <c r="N4161" t="s">
        <v>3728</v>
      </c>
      <c r="O4161" t="s">
        <v>626</v>
      </c>
      <c r="P4161" t="s">
        <v>32</v>
      </c>
      <c r="Q4161" t="s">
        <v>53</v>
      </c>
      <c r="R4161" t="s">
        <v>627</v>
      </c>
      <c r="S4161">
        <v>6.69</v>
      </c>
      <c r="T4161">
        <v>1</v>
      </c>
      <c r="U4161">
        <v>0</v>
      </c>
      <c r="V4161">
        <v>3.0773999999999999</v>
      </c>
      <c r="W4161" t="s">
        <v>10936</v>
      </c>
      <c r="X4161" t="s">
        <v>10937</v>
      </c>
      <c r="Y4161">
        <v>9</v>
      </c>
      <c r="Z4161" t="s">
        <v>10949</v>
      </c>
      <c r="AA4161">
        <v>0.45999999999999996</v>
      </c>
    </row>
    <row r="4162" spans="1:27" x14ac:dyDescent="0.35">
      <c r="A4162">
        <v>1627</v>
      </c>
      <c r="B4162" t="s">
        <v>7308</v>
      </c>
      <c r="C4162">
        <v>2012</v>
      </c>
      <c r="D4162" s="1">
        <v>41229</v>
      </c>
      <c r="E4162" s="1">
        <v>41235</v>
      </c>
      <c r="F4162" t="s">
        <v>23</v>
      </c>
      <c r="G4162" t="s">
        <v>3960</v>
      </c>
      <c r="H4162" t="s">
        <v>3961</v>
      </c>
      <c r="I4162" t="s">
        <v>127</v>
      </c>
      <c r="J4162" t="s">
        <v>27</v>
      </c>
      <c r="K4162" t="s">
        <v>7300</v>
      </c>
      <c r="L4162" t="s">
        <v>3741</v>
      </c>
      <c r="M4162">
        <v>10011</v>
      </c>
      <c r="N4162" t="s">
        <v>3728</v>
      </c>
      <c r="O4162" t="s">
        <v>6169</v>
      </c>
      <c r="P4162" t="s">
        <v>32</v>
      </c>
      <c r="Q4162" t="s">
        <v>79</v>
      </c>
      <c r="R4162" t="s">
        <v>6170</v>
      </c>
      <c r="S4162">
        <v>523.25</v>
      </c>
      <c r="T4162">
        <v>5</v>
      </c>
      <c r="U4162">
        <v>0</v>
      </c>
      <c r="V4162">
        <v>141.27749999999997</v>
      </c>
      <c r="W4162" t="s">
        <v>10948</v>
      </c>
      <c r="X4162" t="s">
        <v>10940</v>
      </c>
      <c r="Y4162">
        <v>11</v>
      </c>
      <c r="Z4162" t="s">
        <v>10947</v>
      </c>
      <c r="AA4162">
        <v>0.26999999999999996</v>
      </c>
    </row>
    <row r="4163" spans="1:27" x14ac:dyDescent="0.35">
      <c r="A4163">
        <v>1717</v>
      </c>
      <c r="B4163" t="s">
        <v>7309</v>
      </c>
      <c r="C4163">
        <v>2013</v>
      </c>
      <c r="D4163" s="1">
        <v>41414</v>
      </c>
      <c r="E4163" s="1">
        <v>41419</v>
      </c>
      <c r="F4163" t="s">
        <v>23</v>
      </c>
      <c r="G4163" t="s">
        <v>36</v>
      </c>
      <c r="H4163" t="s">
        <v>37</v>
      </c>
      <c r="I4163" t="s">
        <v>38</v>
      </c>
      <c r="J4163" t="s">
        <v>27</v>
      </c>
      <c r="K4163" t="s">
        <v>7300</v>
      </c>
      <c r="L4163" t="s">
        <v>3741</v>
      </c>
      <c r="M4163">
        <v>10011</v>
      </c>
      <c r="N4163" t="s">
        <v>3728</v>
      </c>
      <c r="O4163" t="s">
        <v>6166</v>
      </c>
      <c r="P4163" t="s">
        <v>32</v>
      </c>
      <c r="Q4163" t="s">
        <v>79</v>
      </c>
      <c r="R4163" t="s">
        <v>6167</v>
      </c>
      <c r="S4163">
        <v>242.89999999999998</v>
      </c>
      <c r="T4163">
        <v>5</v>
      </c>
      <c r="U4163">
        <v>0</v>
      </c>
      <c r="V4163">
        <v>70.440999999999974</v>
      </c>
      <c r="W4163" t="s">
        <v>10936</v>
      </c>
      <c r="X4163" t="s">
        <v>10942</v>
      </c>
      <c r="Y4163">
        <v>5</v>
      </c>
      <c r="Z4163" t="s">
        <v>10952</v>
      </c>
      <c r="AA4163">
        <v>0.28999999999999992</v>
      </c>
    </row>
    <row r="4164" spans="1:27" x14ac:dyDescent="0.35">
      <c r="A4164">
        <v>1718</v>
      </c>
      <c r="B4164" t="s">
        <v>7309</v>
      </c>
      <c r="C4164">
        <v>2013</v>
      </c>
      <c r="D4164" s="1">
        <v>41414</v>
      </c>
      <c r="E4164" s="1">
        <v>41419</v>
      </c>
      <c r="F4164" t="s">
        <v>23</v>
      </c>
      <c r="G4164" t="s">
        <v>36</v>
      </c>
      <c r="H4164" t="s">
        <v>37</v>
      </c>
      <c r="I4164" t="s">
        <v>38</v>
      </c>
      <c r="J4164" t="s">
        <v>27</v>
      </c>
      <c r="K4164" t="s">
        <v>7300</v>
      </c>
      <c r="L4164" t="s">
        <v>3741</v>
      </c>
      <c r="M4164">
        <v>10011</v>
      </c>
      <c r="N4164" t="s">
        <v>3728</v>
      </c>
      <c r="O4164" t="s">
        <v>5771</v>
      </c>
      <c r="P4164" t="s">
        <v>32</v>
      </c>
      <c r="Q4164" t="s">
        <v>33</v>
      </c>
      <c r="R4164" t="s">
        <v>5772</v>
      </c>
      <c r="S4164">
        <v>454.90000000000003</v>
      </c>
      <c r="T4164">
        <v>5</v>
      </c>
      <c r="U4164">
        <v>0</v>
      </c>
      <c r="V4164">
        <v>0</v>
      </c>
      <c r="W4164" t="s">
        <v>10936</v>
      </c>
      <c r="X4164" t="s">
        <v>10942</v>
      </c>
      <c r="Y4164">
        <v>5</v>
      </c>
      <c r="Z4164" t="s">
        <v>10952</v>
      </c>
      <c r="AA4164">
        <v>0</v>
      </c>
    </row>
    <row r="4165" spans="1:27" x14ac:dyDescent="0.35">
      <c r="A4165">
        <v>1781</v>
      </c>
      <c r="B4165" t="s">
        <v>7310</v>
      </c>
      <c r="C4165">
        <v>2013</v>
      </c>
      <c r="D4165" s="1">
        <v>41590</v>
      </c>
      <c r="E4165" s="1">
        <v>41595</v>
      </c>
      <c r="F4165" t="s">
        <v>23</v>
      </c>
      <c r="G4165" t="s">
        <v>6375</v>
      </c>
      <c r="H4165" t="s">
        <v>6376</v>
      </c>
      <c r="I4165" t="s">
        <v>38</v>
      </c>
      <c r="J4165" t="s">
        <v>27</v>
      </c>
      <c r="K4165" t="s">
        <v>7300</v>
      </c>
      <c r="L4165" t="s">
        <v>3741</v>
      </c>
      <c r="M4165">
        <v>10011</v>
      </c>
      <c r="N4165" t="s">
        <v>3728</v>
      </c>
      <c r="O4165" t="s">
        <v>5661</v>
      </c>
      <c r="P4165" t="s">
        <v>32</v>
      </c>
      <c r="Q4165" t="s">
        <v>33</v>
      </c>
      <c r="R4165" t="s">
        <v>5662</v>
      </c>
      <c r="S4165">
        <v>83.36</v>
      </c>
      <c r="T4165">
        <v>1</v>
      </c>
      <c r="U4165">
        <v>0</v>
      </c>
      <c r="V4165">
        <v>20.840000000000003</v>
      </c>
      <c r="W4165" t="s">
        <v>10936</v>
      </c>
      <c r="X4165" t="s">
        <v>10940</v>
      </c>
      <c r="Y4165">
        <v>11</v>
      </c>
      <c r="Z4165" t="s">
        <v>10947</v>
      </c>
      <c r="AA4165">
        <v>0.25000000000000006</v>
      </c>
    </row>
    <row r="4166" spans="1:27" x14ac:dyDescent="0.35">
      <c r="A4166">
        <v>1791</v>
      </c>
      <c r="B4166" t="s">
        <v>7311</v>
      </c>
      <c r="C4166">
        <v>2011</v>
      </c>
      <c r="D4166" s="1">
        <v>40816</v>
      </c>
      <c r="E4166" s="1">
        <v>40820</v>
      </c>
      <c r="F4166" t="s">
        <v>23</v>
      </c>
      <c r="G4166" t="s">
        <v>2725</v>
      </c>
      <c r="H4166" t="s">
        <v>2726</v>
      </c>
      <c r="I4166" t="s">
        <v>38</v>
      </c>
      <c r="J4166" t="s">
        <v>27</v>
      </c>
      <c r="K4166" t="s">
        <v>7300</v>
      </c>
      <c r="L4166" t="s">
        <v>3741</v>
      </c>
      <c r="M4166">
        <v>10011</v>
      </c>
      <c r="N4166" t="s">
        <v>3728</v>
      </c>
      <c r="O4166" t="s">
        <v>412</v>
      </c>
      <c r="P4166" t="s">
        <v>32</v>
      </c>
      <c r="Q4166" t="s">
        <v>53</v>
      </c>
      <c r="R4166" t="s">
        <v>413</v>
      </c>
      <c r="S4166">
        <v>48.94</v>
      </c>
      <c r="T4166">
        <v>1</v>
      </c>
      <c r="U4166">
        <v>0</v>
      </c>
      <c r="V4166">
        <v>24.47</v>
      </c>
      <c r="W4166" t="s">
        <v>10944</v>
      </c>
      <c r="X4166" t="s">
        <v>10937</v>
      </c>
      <c r="Y4166">
        <v>9</v>
      </c>
      <c r="Z4166" t="s">
        <v>10949</v>
      </c>
      <c r="AA4166">
        <v>0.5</v>
      </c>
    </row>
    <row r="4167" spans="1:27" x14ac:dyDescent="0.35">
      <c r="A4167">
        <v>1881</v>
      </c>
      <c r="B4167" t="s">
        <v>7312</v>
      </c>
      <c r="C4167">
        <v>2012</v>
      </c>
      <c r="D4167" s="1">
        <v>40973</v>
      </c>
      <c r="E4167" s="1">
        <v>40973</v>
      </c>
      <c r="F4167" t="s">
        <v>234</v>
      </c>
      <c r="G4167" t="s">
        <v>2859</v>
      </c>
      <c r="H4167" t="s">
        <v>2860</v>
      </c>
      <c r="I4167" t="s">
        <v>38</v>
      </c>
      <c r="J4167" t="s">
        <v>27</v>
      </c>
      <c r="K4167" t="s">
        <v>7300</v>
      </c>
      <c r="L4167" t="s">
        <v>3741</v>
      </c>
      <c r="M4167">
        <v>10011</v>
      </c>
      <c r="N4167" t="s">
        <v>3728</v>
      </c>
      <c r="O4167" t="s">
        <v>2127</v>
      </c>
      <c r="P4167" t="s">
        <v>32</v>
      </c>
      <c r="Q4167" t="s">
        <v>146</v>
      </c>
      <c r="R4167" t="s">
        <v>66</v>
      </c>
      <c r="S4167">
        <v>29.339999999999996</v>
      </c>
      <c r="T4167">
        <v>3</v>
      </c>
      <c r="U4167">
        <v>0</v>
      </c>
      <c r="V4167">
        <v>14.669999999999998</v>
      </c>
      <c r="W4167" t="s">
        <v>10948</v>
      </c>
      <c r="X4167" t="s">
        <v>10950</v>
      </c>
      <c r="Y4167">
        <v>3</v>
      </c>
      <c r="Z4167" t="s">
        <v>10953</v>
      </c>
      <c r="AA4167">
        <v>0.5</v>
      </c>
    </row>
    <row r="4168" spans="1:27" x14ac:dyDescent="0.35">
      <c r="A4168">
        <v>1883</v>
      </c>
      <c r="B4168" t="s">
        <v>7312</v>
      </c>
      <c r="C4168">
        <v>2012</v>
      </c>
      <c r="D4168" s="1">
        <v>40973</v>
      </c>
      <c r="E4168" s="1">
        <v>40973</v>
      </c>
      <c r="F4168" t="s">
        <v>234</v>
      </c>
      <c r="G4168" t="s">
        <v>2859</v>
      </c>
      <c r="H4168" t="s">
        <v>2860</v>
      </c>
      <c r="I4168" t="s">
        <v>38</v>
      </c>
      <c r="J4168" t="s">
        <v>27</v>
      </c>
      <c r="K4168" t="s">
        <v>7300</v>
      </c>
      <c r="L4168" t="s">
        <v>3741</v>
      </c>
      <c r="M4168">
        <v>10011</v>
      </c>
      <c r="N4168" t="s">
        <v>3728</v>
      </c>
      <c r="O4168" t="s">
        <v>5755</v>
      </c>
      <c r="P4168" t="s">
        <v>32</v>
      </c>
      <c r="Q4168" t="s">
        <v>33</v>
      </c>
      <c r="R4168" t="s">
        <v>5756</v>
      </c>
      <c r="S4168">
        <v>563.4</v>
      </c>
      <c r="T4168">
        <v>4</v>
      </c>
      <c r="U4168">
        <v>0</v>
      </c>
      <c r="V4168">
        <v>67.608000000000004</v>
      </c>
      <c r="W4168" t="s">
        <v>10948</v>
      </c>
      <c r="X4168" t="s">
        <v>10950</v>
      </c>
      <c r="Y4168">
        <v>3</v>
      </c>
      <c r="Z4168" t="s">
        <v>10953</v>
      </c>
      <c r="AA4168">
        <v>0.12000000000000001</v>
      </c>
    </row>
    <row r="4169" spans="1:27" x14ac:dyDescent="0.35">
      <c r="A4169">
        <v>2133</v>
      </c>
      <c r="B4169" t="s">
        <v>7313</v>
      </c>
      <c r="C4169">
        <v>2012</v>
      </c>
      <c r="D4169" s="1">
        <v>41233</v>
      </c>
      <c r="E4169" s="1">
        <v>41239</v>
      </c>
      <c r="F4169" t="s">
        <v>23</v>
      </c>
      <c r="G4169" t="s">
        <v>3340</v>
      </c>
      <c r="H4169" t="s">
        <v>3341</v>
      </c>
      <c r="I4169" t="s">
        <v>38</v>
      </c>
      <c r="J4169" t="s">
        <v>27</v>
      </c>
      <c r="K4169" t="s">
        <v>7300</v>
      </c>
      <c r="L4169" t="s">
        <v>3741</v>
      </c>
      <c r="M4169">
        <v>10011</v>
      </c>
      <c r="N4169" t="s">
        <v>3728</v>
      </c>
      <c r="O4169" t="s">
        <v>3379</v>
      </c>
      <c r="P4169" t="s">
        <v>32</v>
      </c>
      <c r="Q4169" t="s">
        <v>53</v>
      </c>
      <c r="R4169" t="s">
        <v>3380</v>
      </c>
      <c r="S4169">
        <v>19.649999999999999</v>
      </c>
      <c r="T4169">
        <v>3</v>
      </c>
      <c r="U4169">
        <v>0</v>
      </c>
      <c r="V4169">
        <v>9.0389999999999997</v>
      </c>
      <c r="W4169" t="s">
        <v>10948</v>
      </c>
      <c r="X4169" t="s">
        <v>10940</v>
      </c>
      <c r="Y4169">
        <v>11</v>
      </c>
      <c r="Z4169" t="s">
        <v>10947</v>
      </c>
      <c r="AA4169">
        <v>0.46</v>
      </c>
    </row>
    <row r="4170" spans="1:27" x14ac:dyDescent="0.35">
      <c r="A4170">
        <v>2296</v>
      </c>
      <c r="B4170" t="s">
        <v>7314</v>
      </c>
      <c r="C4170">
        <v>2012</v>
      </c>
      <c r="D4170" s="1">
        <v>41214</v>
      </c>
      <c r="E4170" s="1">
        <v>41218</v>
      </c>
      <c r="F4170" t="s">
        <v>23</v>
      </c>
      <c r="G4170" t="s">
        <v>5702</v>
      </c>
      <c r="H4170" t="s">
        <v>5703</v>
      </c>
      <c r="I4170" t="s">
        <v>38</v>
      </c>
      <c r="J4170" t="s">
        <v>27</v>
      </c>
      <c r="K4170" t="s">
        <v>7300</v>
      </c>
      <c r="L4170" t="s">
        <v>3741</v>
      </c>
      <c r="M4170">
        <v>10011</v>
      </c>
      <c r="N4170" t="s">
        <v>3728</v>
      </c>
      <c r="O4170" t="s">
        <v>7193</v>
      </c>
      <c r="P4170" t="s">
        <v>32</v>
      </c>
      <c r="Q4170" t="s">
        <v>53</v>
      </c>
      <c r="R4170" t="s">
        <v>7194</v>
      </c>
      <c r="S4170">
        <v>13.52</v>
      </c>
      <c r="T4170">
        <v>4</v>
      </c>
      <c r="U4170">
        <v>0</v>
      </c>
      <c r="V4170">
        <v>6.219199999999999</v>
      </c>
      <c r="W4170" t="s">
        <v>10948</v>
      </c>
      <c r="X4170" t="s">
        <v>10940</v>
      </c>
      <c r="Y4170">
        <v>11</v>
      </c>
      <c r="Z4170" t="s">
        <v>10947</v>
      </c>
      <c r="AA4170">
        <v>0.45999999999999996</v>
      </c>
    </row>
    <row r="4171" spans="1:27" x14ac:dyDescent="0.35">
      <c r="A4171">
        <v>2451</v>
      </c>
      <c r="B4171" t="s">
        <v>7315</v>
      </c>
      <c r="C4171">
        <v>2014</v>
      </c>
      <c r="D4171" s="1">
        <v>41716</v>
      </c>
      <c r="E4171" s="1">
        <v>41721</v>
      </c>
      <c r="F4171" t="s">
        <v>45</v>
      </c>
      <c r="G4171" t="s">
        <v>5477</v>
      </c>
      <c r="H4171" t="s">
        <v>5478</v>
      </c>
      <c r="I4171" t="s">
        <v>38</v>
      </c>
      <c r="J4171" t="s">
        <v>27</v>
      </c>
      <c r="K4171" t="s">
        <v>7300</v>
      </c>
      <c r="L4171" t="s">
        <v>3741</v>
      </c>
      <c r="M4171">
        <v>10011</v>
      </c>
      <c r="N4171" t="s">
        <v>3728</v>
      </c>
      <c r="O4171" t="s">
        <v>594</v>
      </c>
      <c r="P4171" t="s">
        <v>32</v>
      </c>
      <c r="Q4171" t="s">
        <v>172</v>
      </c>
      <c r="R4171" t="s">
        <v>595</v>
      </c>
      <c r="S4171">
        <v>18.75</v>
      </c>
      <c r="T4171">
        <v>5</v>
      </c>
      <c r="U4171">
        <v>0</v>
      </c>
      <c r="V4171">
        <v>9</v>
      </c>
      <c r="W4171" t="s">
        <v>10939</v>
      </c>
      <c r="X4171" t="s">
        <v>10950</v>
      </c>
      <c r="Y4171">
        <v>3</v>
      </c>
      <c r="Z4171" t="s">
        <v>10953</v>
      </c>
      <c r="AA4171">
        <v>0.48</v>
      </c>
    </row>
    <row r="4172" spans="1:27" x14ac:dyDescent="0.35">
      <c r="A4172">
        <v>2456</v>
      </c>
      <c r="B4172" t="s">
        <v>7315</v>
      </c>
      <c r="C4172">
        <v>2014</v>
      </c>
      <c r="D4172" s="1">
        <v>41716</v>
      </c>
      <c r="E4172" s="1">
        <v>41721</v>
      </c>
      <c r="F4172" t="s">
        <v>45</v>
      </c>
      <c r="G4172" t="s">
        <v>5477</v>
      </c>
      <c r="H4172" t="s">
        <v>5478</v>
      </c>
      <c r="I4172" t="s">
        <v>38</v>
      </c>
      <c r="J4172" t="s">
        <v>27</v>
      </c>
      <c r="K4172" t="s">
        <v>7300</v>
      </c>
      <c r="L4172" t="s">
        <v>3741</v>
      </c>
      <c r="M4172">
        <v>10011</v>
      </c>
      <c r="N4172" t="s">
        <v>3728</v>
      </c>
      <c r="O4172" t="s">
        <v>5750</v>
      </c>
      <c r="P4172" t="s">
        <v>32</v>
      </c>
      <c r="Q4172" t="s">
        <v>33</v>
      </c>
      <c r="R4172" t="s">
        <v>5751</v>
      </c>
      <c r="S4172">
        <v>107.44</v>
      </c>
      <c r="T4172">
        <v>8</v>
      </c>
      <c r="U4172">
        <v>0</v>
      </c>
      <c r="V4172">
        <v>27.934399999999997</v>
      </c>
      <c r="W4172" t="s">
        <v>10939</v>
      </c>
      <c r="X4172" t="s">
        <v>10950</v>
      </c>
      <c r="Y4172">
        <v>3</v>
      </c>
      <c r="Z4172" t="s">
        <v>10953</v>
      </c>
      <c r="AA4172">
        <v>0.25999999999999995</v>
      </c>
    </row>
    <row r="4173" spans="1:27" x14ac:dyDescent="0.35">
      <c r="A4173">
        <v>2457</v>
      </c>
      <c r="B4173" t="s">
        <v>7315</v>
      </c>
      <c r="C4173">
        <v>2014</v>
      </c>
      <c r="D4173" s="1">
        <v>41716</v>
      </c>
      <c r="E4173" s="1">
        <v>41721</v>
      </c>
      <c r="F4173" t="s">
        <v>45</v>
      </c>
      <c r="G4173" t="s">
        <v>5477</v>
      </c>
      <c r="H4173" t="s">
        <v>5478</v>
      </c>
      <c r="I4173" t="s">
        <v>38</v>
      </c>
      <c r="J4173" t="s">
        <v>27</v>
      </c>
      <c r="K4173" t="s">
        <v>7300</v>
      </c>
      <c r="L4173" t="s">
        <v>3741</v>
      </c>
      <c r="M4173">
        <v>10011</v>
      </c>
      <c r="N4173" t="s">
        <v>3728</v>
      </c>
      <c r="O4173" t="s">
        <v>718</v>
      </c>
      <c r="P4173" t="s">
        <v>32</v>
      </c>
      <c r="Q4173" t="s">
        <v>172</v>
      </c>
      <c r="R4173" t="s">
        <v>719</v>
      </c>
      <c r="S4173">
        <v>7.31</v>
      </c>
      <c r="T4173">
        <v>1</v>
      </c>
      <c r="U4173">
        <v>0</v>
      </c>
      <c r="V4173">
        <v>3.4356999999999998</v>
      </c>
      <c r="W4173" t="s">
        <v>10939</v>
      </c>
      <c r="X4173" t="s">
        <v>10950</v>
      </c>
      <c r="Y4173">
        <v>3</v>
      </c>
      <c r="Z4173" t="s">
        <v>10953</v>
      </c>
      <c r="AA4173">
        <v>0.47</v>
      </c>
    </row>
    <row r="4174" spans="1:27" x14ac:dyDescent="0.35">
      <c r="A4174">
        <v>2458</v>
      </c>
      <c r="B4174" t="s">
        <v>7315</v>
      </c>
      <c r="C4174">
        <v>2014</v>
      </c>
      <c r="D4174" s="1">
        <v>41716</v>
      </c>
      <c r="E4174" s="1">
        <v>41721</v>
      </c>
      <c r="F4174" t="s">
        <v>45</v>
      </c>
      <c r="G4174" t="s">
        <v>5477</v>
      </c>
      <c r="H4174" t="s">
        <v>5478</v>
      </c>
      <c r="I4174" t="s">
        <v>38</v>
      </c>
      <c r="J4174" t="s">
        <v>27</v>
      </c>
      <c r="K4174" t="s">
        <v>7300</v>
      </c>
      <c r="L4174" t="s">
        <v>3741</v>
      </c>
      <c r="M4174">
        <v>10011</v>
      </c>
      <c r="N4174" t="s">
        <v>3728</v>
      </c>
      <c r="O4174" t="s">
        <v>5942</v>
      </c>
      <c r="P4174" t="s">
        <v>32</v>
      </c>
      <c r="Q4174" t="s">
        <v>40</v>
      </c>
      <c r="R4174" t="s">
        <v>5943</v>
      </c>
      <c r="S4174">
        <v>59.099999999999994</v>
      </c>
      <c r="T4174">
        <v>6</v>
      </c>
      <c r="U4174">
        <v>0</v>
      </c>
      <c r="V4174">
        <v>22.458000000000002</v>
      </c>
      <c r="W4174" t="s">
        <v>10939</v>
      </c>
      <c r="X4174" t="s">
        <v>10950</v>
      </c>
      <c r="Y4174">
        <v>3</v>
      </c>
      <c r="Z4174" t="s">
        <v>10953</v>
      </c>
      <c r="AA4174">
        <v>0.38000000000000006</v>
      </c>
    </row>
    <row r="4175" spans="1:27" x14ac:dyDescent="0.35">
      <c r="A4175">
        <v>2459</v>
      </c>
      <c r="B4175" t="s">
        <v>7315</v>
      </c>
      <c r="C4175">
        <v>2014</v>
      </c>
      <c r="D4175" s="1">
        <v>41716</v>
      </c>
      <c r="E4175" s="1">
        <v>41721</v>
      </c>
      <c r="F4175" t="s">
        <v>45</v>
      </c>
      <c r="G4175" t="s">
        <v>5477</v>
      </c>
      <c r="H4175" t="s">
        <v>5478</v>
      </c>
      <c r="I4175" t="s">
        <v>38</v>
      </c>
      <c r="J4175" t="s">
        <v>27</v>
      </c>
      <c r="K4175" t="s">
        <v>7300</v>
      </c>
      <c r="L4175" t="s">
        <v>3741</v>
      </c>
      <c r="M4175">
        <v>10011</v>
      </c>
      <c r="N4175" t="s">
        <v>3728</v>
      </c>
      <c r="O4175" t="s">
        <v>2311</v>
      </c>
      <c r="P4175" t="s">
        <v>32</v>
      </c>
      <c r="Q4175" t="s">
        <v>33</v>
      </c>
      <c r="R4175" t="s">
        <v>2312</v>
      </c>
      <c r="S4175">
        <v>46.53</v>
      </c>
      <c r="T4175">
        <v>3</v>
      </c>
      <c r="U4175">
        <v>0</v>
      </c>
      <c r="V4175">
        <v>12.097800000000001</v>
      </c>
      <c r="W4175" t="s">
        <v>10939</v>
      </c>
      <c r="X4175" t="s">
        <v>10950</v>
      </c>
      <c r="Y4175">
        <v>3</v>
      </c>
      <c r="Z4175" t="s">
        <v>10953</v>
      </c>
      <c r="AA4175">
        <v>0.26</v>
      </c>
    </row>
    <row r="4176" spans="1:27" x14ac:dyDescent="0.35">
      <c r="A4176">
        <v>2479</v>
      </c>
      <c r="B4176" t="s">
        <v>7316</v>
      </c>
      <c r="C4176">
        <v>2011</v>
      </c>
      <c r="D4176" s="1">
        <v>40799</v>
      </c>
      <c r="E4176" s="1">
        <v>40805</v>
      </c>
      <c r="F4176" t="s">
        <v>23</v>
      </c>
      <c r="G4176" t="s">
        <v>6542</v>
      </c>
      <c r="H4176" t="s">
        <v>6543</v>
      </c>
      <c r="I4176" t="s">
        <v>38</v>
      </c>
      <c r="J4176" t="s">
        <v>27</v>
      </c>
      <c r="K4176" t="s">
        <v>7300</v>
      </c>
      <c r="L4176" t="s">
        <v>3741</v>
      </c>
      <c r="M4176">
        <v>10011</v>
      </c>
      <c r="N4176" t="s">
        <v>3728</v>
      </c>
      <c r="O4176" t="s">
        <v>1194</v>
      </c>
      <c r="P4176" t="s">
        <v>32</v>
      </c>
      <c r="Q4176" t="s">
        <v>40</v>
      </c>
      <c r="R4176" t="s">
        <v>1195</v>
      </c>
      <c r="S4176">
        <v>5.46</v>
      </c>
      <c r="T4176">
        <v>3</v>
      </c>
      <c r="U4176">
        <v>0</v>
      </c>
      <c r="V4176">
        <v>1.4742000000000002</v>
      </c>
      <c r="W4176" t="s">
        <v>10944</v>
      </c>
      <c r="X4176" t="s">
        <v>10937</v>
      </c>
      <c r="Y4176">
        <v>9</v>
      </c>
      <c r="Z4176" t="s">
        <v>10949</v>
      </c>
      <c r="AA4176">
        <v>0.27</v>
      </c>
    </row>
    <row r="4177" spans="1:27" x14ac:dyDescent="0.35">
      <c r="A4177">
        <v>2569</v>
      </c>
      <c r="B4177" t="s">
        <v>7317</v>
      </c>
      <c r="C4177">
        <v>2014</v>
      </c>
      <c r="D4177" s="1">
        <v>41890</v>
      </c>
      <c r="E4177" s="1">
        <v>41894</v>
      </c>
      <c r="F4177" t="s">
        <v>23</v>
      </c>
      <c r="G4177" t="s">
        <v>2087</v>
      </c>
      <c r="H4177" t="s">
        <v>2088</v>
      </c>
      <c r="I4177" t="s">
        <v>26</v>
      </c>
      <c r="J4177" t="s">
        <v>27</v>
      </c>
      <c r="K4177" t="s">
        <v>7300</v>
      </c>
      <c r="L4177" t="s">
        <v>3741</v>
      </c>
      <c r="M4177">
        <v>10011</v>
      </c>
      <c r="N4177" t="s">
        <v>3728</v>
      </c>
      <c r="O4177" t="s">
        <v>5831</v>
      </c>
      <c r="P4177" t="s">
        <v>32</v>
      </c>
      <c r="Q4177" t="s">
        <v>33</v>
      </c>
      <c r="R4177" t="s">
        <v>5832</v>
      </c>
      <c r="S4177">
        <v>478.08</v>
      </c>
      <c r="T4177">
        <v>8</v>
      </c>
      <c r="U4177">
        <v>0</v>
      </c>
      <c r="V4177">
        <v>133.86240000000004</v>
      </c>
      <c r="W4177" t="s">
        <v>10939</v>
      </c>
      <c r="X4177" t="s">
        <v>10937</v>
      </c>
      <c r="Y4177">
        <v>9</v>
      </c>
      <c r="Z4177" t="s">
        <v>10949</v>
      </c>
      <c r="AA4177">
        <v>0.28000000000000008</v>
      </c>
    </row>
    <row r="4178" spans="1:27" x14ac:dyDescent="0.35">
      <c r="A4178">
        <v>3005</v>
      </c>
      <c r="B4178" t="s">
        <v>7318</v>
      </c>
      <c r="C4178">
        <v>2013</v>
      </c>
      <c r="D4178" s="1">
        <v>41526</v>
      </c>
      <c r="E4178" s="1">
        <v>41528</v>
      </c>
      <c r="F4178" t="s">
        <v>56</v>
      </c>
      <c r="G4178" t="s">
        <v>5331</v>
      </c>
      <c r="H4178" t="s">
        <v>5332</v>
      </c>
      <c r="I4178" t="s">
        <v>127</v>
      </c>
      <c r="J4178" t="s">
        <v>27</v>
      </c>
      <c r="K4178" t="s">
        <v>7300</v>
      </c>
      <c r="L4178" t="s">
        <v>3741</v>
      </c>
      <c r="M4178">
        <v>10011</v>
      </c>
      <c r="N4178" t="s">
        <v>3728</v>
      </c>
      <c r="O4178" t="s">
        <v>7319</v>
      </c>
      <c r="P4178" t="s">
        <v>32</v>
      </c>
      <c r="Q4178" t="s">
        <v>79</v>
      </c>
      <c r="R4178" t="s">
        <v>7320</v>
      </c>
      <c r="S4178">
        <v>207.48</v>
      </c>
      <c r="T4178">
        <v>1</v>
      </c>
      <c r="U4178">
        <v>0</v>
      </c>
      <c r="V4178">
        <v>62.243999999999971</v>
      </c>
      <c r="W4178" t="s">
        <v>10936</v>
      </c>
      <c r="X4178" t="s">
        <v>10937</v>
      </c>
      <c r="Y4178">
        <v>9</v>
      </c>
      <c r="Z4178" t="s">
        <v>10949</v>
      </c>
      <c r="AA4178">
        <v>0.29999999999999988</v>
      </c>
    </row>
    <row r="4179" spans="1:27" x14ac:dyDescent="0.35">
      <c r="A4179">
        <v>3026</v>
      </c>
      <c r="B4179" t="s">
        <v>7321</v>
      </c>
      <c r="C4179">
        <v>2012</v>
      </c>
      <c r="D4179" s="1">
        <v>41221</v>
      </c>
      <c r="E4179" s="1">
        <v>41226</v>
      </c>
      <c r="F4179" t="s">
        <v>23</v>
      </c>
      <c r="G4179" t="s">
        <v>6519</v>
      </c>
      <c r="H4179" t="s">
        <v>6520</v>
      </c>
      <c r="I4179" t="s">
        <v>38</v>
      </c>
      <c r="J4179" t="s">
        <v>27</v>
      </c>
      <c r="K4179" t="s">
        <v>7300</v>
      </c>
      <c r="L4179" t="s">
        <v>3741</v>
      </c>
      <c r="M4179">
        <v>10011</v>
      </c>
      <c r="N4179" t="s">
        <v>3728</v>
      </c>
      <c r="O4179" t="s">
        <v>2615</v>
      </c>
      <c r="P4179" t="s">
        <v>32</v>
      </c>
      <c r="Q4179" t="s">
        <v>53</v>
      </c>
      <c r="R4179" t="s">
        <v>2616</v>
      </c>
      <c r="S4179">
        <v>17.940000000000001</v>
      </c>
      <c r="T4179">
        <v>3</v>
      </c>
      <c r="U4179">
        <v>0</v>
      </c>
      <c r="V4179">
        <v>8.0730000000000004</v>
      </c>
      <c r="W4179" t="s">
        <v>10948</v>
      </c>
      <c r="X4179" t="s">
        <v>10940</v>
      </c>
      <c r="Y4179">
        <v>11</v>
      </c>
      <c r="Z4179" t="s">
        <v>10947</v>
      </c>
      <c r="AA4179">
        <v>0.45</v>
      </c>
    </row>
    <row r="4180" spans="1:27" x14ac:dyDescent="0.35">
      <c r="A4180">
        <v>3128</v>
      </c>
      <c r="B4180" t="s">
        <v>7322</v>
      </c>
      <c r="C4180">
        <v>2014</v>
      </c>
      <c r="D4180" s="1">
        <v>41915</v>
      </c>
      <c r="E4180" s="1">
        <v>41919</v>
      </c>
      <c r="F4180" t="s">
        <v>23</v>
      </c>
      <c r="G4180" t="s">
        <v>1531</v>
      </c>
      <c r="H4180" t="s">
        <v>1532</v>
      </c>
      <c r="I4180" t="s">
        <v>38</v>
      </c>
      <c r="J4180" t="s">
        <v>27</v>
      </c>
      <c r="K4180" t="s">
        <v>7300</v>
      </c>
      <c r="L4180" t="s">
        <v>3741</v>
      </c>
      <c r="M4180">
        <v>10011</v>
      </c>
      <c r="N4180" t="s">
        <v>3728</v>
      </c>
      <c r="O4180" t="s">
        <v>1896</v>
      </c>
      <c r="P4180" t="s">
        <v>32</v>
      </c>
      <c r="Q4180" t="s">
        <v>53</v>
      </c>
      <c r="R4180" t="s">
        <v>1897</v>
      </c>
      <c r="S4180">
        <v>49.12</v>
      </c>
      <c r="T4180">
        <v>4</v>
      </c>
      <c r="U4180">
        <v>0</v>
      </c>
      <c r="V4180">
        <v>23.086399999999998</v>
      </c>
      <c r="W4180" t="s">
        <v>10939</v>
      </c>
      <c r="X4180" t="s">
        <v>10940</v>
      </c>
      <c r="Y4180">
        <v>10</v>
      </c>
      <c r="Z4180" t="s">
        <v>10945</v>
      </c>
      <c r="AA4180">
        <v>0.47</v>
      </c>
    </row>
    <row r="4181" spans="1:27" x14ac:dyDescent="0.35">
      <c r="A4181">
        <v>3181</v>
      </c>
      <c r="B4181" t="s">
        <v>7323</v>
      </c>
      <c r="C4181">
        <v>2014</v>
      </c>
      <c r="D4181" s="1">
        <v>41979</v>
      </c>
      <c r="E4181" s="1">
        <v>41985</v>
      </c>
      <c r="F4181" t="s">
        <v>23</v>
      </c>
      <c r="G4181" t="s">
        <v>920</v>
      </c>
      <c r="H4181" t="s">
        <v>921</v>
      </c>
      <c r="I4181" t="s">
        <v>26</v>
      </c>
      <c r="J4181" t="s">
        <v>27</v>
      </c>
      <c r="K4181" t="s">
        <v>7300</v>
      </c>
      <c r="L4181" t="s">
        <v>3741</v>
      </c>
      <c r="M4181">
        <v>10011</v>
      </c>
      <c r="N4181" t="s">
        <v>3728</v>
      </c>
      <c r="O4181" t="s">
        <v>3271</v>
      </c>
      <c r="P4181" t="s">
        <v>32</v>
      </c>
      <c r="Q4181" t="s">
        <v>79</v>
      </c>
      <c r="R4181" t="s">
        <v>3272</v>
      </c>
      <c r="S4181">
        <v>254.89999999999998</v>
      </c>
      <c r="T4181">
        <v>5</v>
      </c>
      <c r="U4181">
        <v>0</v>
      </c>
      <c r="V4181">
        <v>68.823000000000008</v>
      </c>
      <c r="W4181" t="s">
        <v>10939</v>
      </c>
      <c r="X4181" t="s">
        <v>10940</v>
      </c>
      <c r="Y4181">
        <v>12</v>
      </c>
      <c r="Z4181" t="s">
        <v>10941</v>
      </c>
      <c r="AA4181">
        <v>0.27000000000000007</v>
      </c>
    </row>
    <row r="4182" spans="1:27" x14ac:dyDescent="0.35">
      <c r="A4182">
        <v>3443</v>
      </c>
      <c r="B4182" t="s">
        <v>7324</v>
      </c>
      <c r="C4182">
        <v>2014</v>
      </c>
      <c r="D4182" s="1">
        <v>41963</v>
      </c>
      <c r="E4182" s="1">
        <v>41967</v>
      </c>
      <c r="F4182" t="s">
        <v>23</v>
      </c>
      <c r="G4182" t="s">
        <v>1548</v>
      </c>
      <c r="H4182" t="s">
        <v>1549</v>
      </c>
      <c r="I4182" t="s">
        <v>26</v>
      </c>
      <c r="J4182" t="s">
        <v>27</v>
      </c>
      <c r="K4182" t="s">
        <v>7300</v>
      </c>
      <c r="L4182" t="s">
        <v>3741</v>
      </c>
      <c r="M4182">
        <v>10011</v>
      </c>
      <c r="N4182" t="s">
        <v>3728</v>
      </c>
      <c r="O4182" t="s">
        <v>1587</v>
      </c>
      <c r="P4182" t="s">
        <v>32</v>
      </c>
      <c r="Q4182" t="s">
        <v>146</v>
      </c>
      <c r="R4182" t="s">
        <v>66</v>
      </c>
      <c r="S4182">
        <v>16.740000000000002</v>
      </c>
      <c r="T4182">
        <v>3</v>
      </c>
      <c r="U4182">
        <v>0</v>
      </c>
      <c r="V4182">
        <v>8.370000000000001</v>
      </c>
      <c r="W4182" t="s">
        <v>10939</v>
      </c>
      <c r="X4182" t="s">
        <v>10940</v>
      </c>
      <c r="Y4182">
        <v>11</v>
      </c>
      <c r="Z4182" t="s">
        <v>10947</v>
      </c>
      <c r="AA4182">
        <v>0.5</v>
      </c>
    </row>
    <row r="4183" spans="1:27" x14ac:dyDescent="0.35">
      <c r="A4183">
        <v>3444</v>
      </c>
      <c r="B4183" t="s">
        <v>7324</v>
      </c>
      <c r="C4183">
        <v>2014</v>
      </c>
      <c r="D4183" s="1">
        <v>41963</v>
      </c>
      <c r="E4183" s="1">
        <v>41967</v>
      </c>
      <c r="F4183" t="s">
        <v>23</v>
      </c>
      <c r="G4183" t="s">
        <v>1548</v>
      </c>
      <c r="H4183" t="s">
        <v>1549</v>
      </c>
      <c r="I4183" t="s">
        <v>26</v>
      </c>
      <c r="J4183" t="s">
        <v>27</v>
      </c>
      <c r="K4183" t="s">
        <v>7300</v>
      </c>
      <c r="L4183" t="s">
        <v>3741</v>
      </c>
      <c r="M4183">
        <v>10011</v>
      </c>
      <c r="N4183" t="s">
        <v>3728</v>
      </c>
      <c r="O4183" t="s">
        <v>2336</v>
      </c>
      <c r="P4183" t="s">
        <v>32</v>
      </c>
      <c r="Q4183" t="s">
        <v>79</v>
      </c>
      <c r="R4183" t="s">
        <v>2337</v>
      </c>
      <c r="S4183">
        <v>2504.7399999999998</v>
      </c>
      <c r="T4183">
        <v>7</v>
      </c>
      <c r="U4183">
        <v>0</v>
      </c>
      <c r="V4183">
        <v>626.18499999999995</v>
      </c>
      <c r="W4183" t="s">
        <v>10939</v>
      </c>
      <c r="X4183" t="s">
        <v>10940</v>
      </c>
      <c r="Y4183">
        <v>11</v>
      </c>
      <c r="Z4183" t="s">
        <v>10947</v>
      </c>
      <c r="AA4183">
        <v>0.25</v>
      </c>
    </row>
    <row r="4184" spans="1:27" x14ac:dyDescent="0.35">
      <c r="A4184">
        <v>3735</v>
      </c>
      <c r="B4184" t="s">
        <v>7325</v>
      </c>
      <c r="C4184">
        <v>2014</v>
      </c>
      <c r="D4184" s="1">
        <v>41705</v>
      </c>
      <c r="E4184" s="1">
        <v>41710</v>
      </c>
      <c r="F4184" t="s">
        <v>45</v>
      </c>
      <c r="G4184" t="s">
        <v>7326</v>
      </c>
      <c r="H4184" t="s">
        <v>7327</v>
      </c>
      <c r="I4184" t="s">
        <v>38</v>
      </c>
      <c r="J4184" t="s">
        <v>27</v>
      </c>
      <c r="K4184" t="s">
        <v>7300</v>
      </c>
      <c r="L4184" t="s">
        <v>3741</v>
      </c>
      <c r="M4184">
        <v>10011</v>
      </c>
      <c r="N4184" t="s">
        <v>3728</v>
      </c>
      <c r="O4184" t="s">
        <v>158</v>
      </c>
      <c r="P4184" t="s">
        <v>32</v>
      </c>
      <c r="Q4184" t="s">
        <v>53</v>
      </c>
      <c r="R4184" t="s">
        <v>159</v>
      </c>
      <c r="S4184">
        <v>26.38</v>
      </c>
      <c r="T4184">
        <v>1</v>
      </c>
      <c r="U4184">
        <v>0</v>
      </c>
      <c r="V4184">
        <v>12.134799999999998</v>
      </c>
      <c r="W4184" t="s">
        <v>10939</v>
      </c>
      <c r="X4184" t="s">
        <v>10950</v>
      </c>
      <c r="Y4184">
        <v>3</v>
      </c>
      <c r="Z4184" t="s">
        <v>10953</v>
      </c>
      <c r="AA4184">
        <v>0.45999999999999996</v>
      </c>
    </row>
    <row r="4185" spans="1:27" x14ac:dyDescent="0.35">
      <c r="A4185">
        <v>3742</v>
      </c>
      <c r="B4185" t="s">
        <v>7328</v>
      </c>
      <c r="C4185">
        <v>2013</v>
      </c>
      <c r="D4185" s="1">
        <v>41289</v>
      </c>
      <c r="E4185" s="1">
        <v>41295</v>
      </c>
      <c r="F4185" t="s">
        <v>23</v>
      </c>
      <c r="G4185" t="s">
        <v>149</v>
      </c>
      <c r="H4185" t="s">
        <v>150</v>
      </c>
      <c r="I4185" t="s">
        <v>38</v>
      </c>
      <c r="J4185" t="s">
        <v>27</v>
      </c>
      <c r="K4185" t="s">
        <v>7300</v>
      </c>
      <c r="L4185" t="s">
        <v>3741</v>
      </c>
      <c r="M4185">
        <v>10011</v>
      </c>
      <c r="N4185" t="s">
        <v>3728</v>
      </c>
      <c r="O4185" t="s">
        <v>7329</v>
      </c>
      <c r="P4185" t="s">
        <v>32</v>
      </c>
      <c r="Q4185" t="s">
        <v>146</v>
      </c>
      <c r="R4185" t="s">
        <v>7330</v>
      </c>
      <c r="S4185">
        <v>16.52</v>
      </c>
      <c r="T4185">
        <v>4</v>
      </c>
      <c r="U4185">
        <v>0</v>
      </c>
      <c r="V4185">
        <v>7.5991999999999997</v>
      </c>
      <c r="W4185" t="s">
        <v>10936</v>
      </c>
      <c r="X4185" t="s">
        <v>10950</v>
      </c>
      <c r="Y4185">
        <v>1</v>
      </c>
      <c r="Z4185" t="s">
        <v>10951</v>
      </c>
      <c r="AA4185">
        <v>0.46</v>
      </c>
    </row>
    <row r="4186" spans="1:27" x14ac:dyDescent="0.35">
      <c r="A4186">
        <v>3743</v>
      </c>
      <c r="B4186" t="s">
        <v>7328</v>
      </c>
      <c r="C4186">
        <v>2013</v>
      </c>
      <c r="D4186" s="1">
        <v>41289</v>
      </c>
      <c r="E4186" s="1">
        <v>41295</v>
      </c>
      <c r="F4186" t="s">
        <v>23</v>
      </c>
      <c r="G4186" t="s">
        <v>149</v>
      </c>
      <c r="H4186" t="s">
        <v>150</v>
      </c>
      <c r="I4186" t="s">
        <v>38</v>
      </c>
      <c r="J4186" t="s">
        <v>27</v>
      </c>
      <c r="K4186" t="s">
        <v>7300</v>
      </c>
      <c r="L4186" t="s">
        <v>3741</v>
      </c>
      <c r="M4186">
        <v>10011</v>
      </c>
      <c r="N4186" t="s">
        <v>3728</v>
      </c>
      <c r="O4186" t="s">
        <v>1017</v>
      </c>
      <c r="P4186" t="s">
        <v>32</v>
      </c>
      <c r="Q4186" t="s">
        <v>53</v>
      </c>
      <c r="R4186" t="s">
        <v>1018</v>
      </c>
      <c r="S4186">
        <v>60.12</v>
      </c>
      <c r="T4186">
        <v>9</v>
      </c>
      <c r="U4186">
        <v>0</v>
      </c>
      <c r="V4186">
        <v>28.857599999999998</v>
      </c>
      <c r="W4186" t="s">
        <v>10936</v>
      </c>
      <c r="X4186" t="s">
        <v>10950</v>
      </c>
      <c r="Y4186">
        <v>1</v>
      </c>
      <c r="Z4186" t="s">
        <v>10951</v>
      </c>
      <c r="AA4186">
        <v>0.48</v>
      </c>
    </row>
    <row r="4187" spans="1:27" x14ac:dyDescent="0.35">
      <c r="A4187">
        <v>3824</v>
      </c>
      <c r="B4187" t="s">
        <v>7331</v>
      </c>
      <c r="C4187">
        <v>2012</v>
      </c>
      <c r="D4187" s="1">
        <v>41166</v>
      </c>
      <c r="E4187" s="1">
        <v>41170</v>
      </c>
      <c r="F4187" t="s">
        <v>23</v>
      </c>
      <c r="G4187" t="s">
        <v>6126</v>
      </c>
      <c r="H4187" t="s">
        <v>6127</v>
      </c>
      <c r="I4187" t="s">
        <v>38</v>
      </c>
      <c r="J4187" t="s">
        <v>27</v>
      </c>
      <c r="K4187" t="s">
        <v>7300</v>
      </c>
      <c r="L4187" t="s">
        <v>3741</v>
      </c>
      <c r="M4187">
        <v>10011</v>
      </c>
      <c r="N4187" t="s">
        <v>3728</v>
      </c>
      <c r="O4187" t="s">
        <v>768</v>
      </c>
      <c r="P4187" t="s">
        <v>32</v>
      </c>
      <c r="Q4187" t="s">
        <v>33</v>
      </c>
      <c r="R4187" t="s">
        <v>769</v>
      </c>
      <c r="S4187">
        <v>991.19999999999993</v>
      </c>
      <c r="T4187">
        <v>6</v>
      </c>
      <c r="U4187">
        <v>0</v>
      </c>
      <c r="V4187">
        <v>257.71199999999999</v>
      </c>
      <c r="W4187" t="s">
        <v>10948</v>
      </c>
      <c r="X4187" t="s">
        <v>10937</v>
      </c>
      <c r="Y4187">
        <v>9</v>
      </c>
      <c r="Z4187" t="s">
        <v>10949</v>
      </c>
      <c r="AA4187">
        <v>0.26</v>
      </c>
    </row>
    <row r="4188" spans="1:27" x14ac:dyDescent="0.35">
      <c r="A4188">
        <v>4108</v>
      </c>
      <c r="B4188" t="s">
        <v>7332</v>
      </c>
      <c r="C4188">
        <v>2012</v>
      </c>
      <c r="D4188" s="1">
        <v>41159</v>
      </c>
      <c r="E4188" s="1">
        <v>41159</v>
      </c>
      <c r="F4188" t="s">
        <v>234</v>
      </c>
      <c r="G4188" t="s">
        <v>3244</v>
      </c>
      <c r="H4188" t="s">
        <v>3245</v>
      </c>
      <c r="I4188" t="s">
        <v>38</v>
      </c>
      <c r="J4188" t="s">
        <v>27</v>
      </c>
      <c r="K4188" t="s">
        <v>7300</v>
      </c>
      <c r="L4188" t="s">
        <v>3741</v>
      </c>
      <c r="M4188">
        <v>10011</v>
      </c>
      <c r="N4188" t="s">
        <v>3728</v>
      </c>
      <c r="O4188" t="s">
        <v>1744</v>
      </c>
      <c r="P4188" t="s">
        <v>32</v>
      </c>
      <c r="Q4188" t="s">
        <v>33</v>
      </c>
      <c r="R4188" t="s">
        <v>1745</v>
      </c>
      <c r="S4188">
        <v>13.96</v>
      </c>
      <c r="T4188">
        <v>2</v>
      </c>
      <c r="U4188">
        <v>0</v>
      </c>
      <c r="V4188">
        <v>0.27919999999999945</v>
      </c>
      <c r="W4188" t="s">
        <v>10948</v>
      </c>
      <c r="X4188" t="s">
        <v>10937</v>
      </c>
      <c r="Y4188">
        <v>9</v>
      </c>
      <c r="Z4188" t="s">
        <v>10949</v>
      </c>
      <c r="AA4188">
        <v>1.9999999999999959E-2</v>
      </c>
    </row>
    <row r="4189" spans="1:27" x14ac:dyDescent="0.35">
      <c r="A4189">
        <v>4281</v>
      </c>
      <c r="B4189" t="s">
        <v>7333</v>
      </c>
      <c r="C4189">
        <v>2011</v>
      </c>
      <c r="D4189" s="1">
        <v>40861</v>
      </c>
      <c r="E4189" s="1">
        <v>40865</v>
      </c>
      <c r="F4189" t="s">
        <v>23</v>
      </c>
      <c r="G4189" t="s">
        <v>1478</v>
      </c>
      <c r="H4189" t="s">
        <v>1479</v>
      </c>
      <c r="I4189" t="s">
        <v>127</v>
      </c>
      <c r="J4189" t="s">
        <v>27</v>
      </c>
      <c r="K4189" t="s">
        <v>7300</v>
      </c>
      <c r="L4189" t="s">
        <v>3741</v>
      </c>
      <c r="M4189">
        <v>10011</v>
      </c>
      <c r="N4189" t="s">
        <v>3728</v>
      </c>
      <c r="O4189" t="s">
        <v>7334</v>
      </c>
      <c r="P4189" t="s">
        <v>32</v>
      </c>
      <c r="Q4189" t="s">
        <v>53</v>
      </c>
      <c r="R4189" t="s">
        <v>7335</v>
      </c>
      <c r="S4189">
        <v>11.36</v>
      </c>
      <c r="T4189">
        <v>2</v>
      </c>
      <c r="U4189">
        <v>0</v>
      </c>
      <c r="V4189">
        <v>5.2255999999999991</v>
      </c>
      <c r="W4189" t="s">
        <v>10944</v>
      </c>
      <c r="X4189" t="s">
        <v>10940</v>
      </c>
      <c r="Y4189">
        <v>11</v>
      </c>
      <c r="Z4189" t="s">
        <v>10947</v>
      </c>
      <c r="AA4189">
        <v>0.45999999999999996</v>
      </c>
    </row>
    <row r="4190" spans="1:27" x14ac:dyDescent="0.35">
      <c r="A4190">
        <v>4329</v>
      </c>
      <c r="B4190" t="s">
        <v>7336</v>
      </c>
      <c r="C4190">
        <v>2014</v>
      </c>
      <c r="D4190" s="1">
        <v>41731</v>
      </c>
      <c r="E4190" s="1">
        <v>41737</v>
      </c>
      <c r="F4190" t="s">
        <v>23</v>
      </c>
      <c r="G4190" t="s">
        <v>5512</v>
      </c>
      <c r="H4190" t="s">
        <v>5513</v>
      </c>
      <c r="I4190" t="s">
        <v>38</v>
      </c>
      <c r="J4190" t="s">
        <v>27</v>
      </c>
      <c r="K4190" t="s">
        <v>7300</v>
      </c>
      <c r="L4190" t="s">
        <v>3741</v>
      </c>
      <c r="M4190">
        <v>10011</v>
      </c>
      <c r="N4190" t="s">
        <v>3728</v>
      </c>
      <c r="O4190" t="s">
        <v>7125</v>
      </c>
      <c r="P4190" t="s">
        <v>32</v>
      </c>
      <c r="Q4190" t="s">
        <v>53</v>
      </c>
      <c r="R4190" t="s">
        <v>7126</v>
      </c>
      <c r="S4190">
        <v>42.929999999999993</v>
      </c>
      <c r="T4190">
        <v>9</v>
      </c>
      <c r="U4190">
        <v>0</v>
      </c>
      <c r="V4190">
        <v>19.318499999999997</v>
      </c>
      <c r="W4190" t="s">
        <v>10939</v>
      </c>
      <c r="X4190" t="s">
        <v>10942</v>
      </c>
      <c r="Y4190">
        <v>4</v>
      </c>
      <c r="Z4190" t="s">
        <v>10943</v>
      </c>
      <c r="AA4190">
        <v>0.45</v>
      </c>
    </row>
    <row r="4191" spans="1:27" x14ac:dyDescent="0.35">
      <c r="A4191">
        <v>4627</v>
      </c>
      <c r="B4191" t="s">
        <v>7337</v>
      </c>
      <c r="C4191">
        <v>2013</v>
      </c>
      <c r="D4191" s="1">
        <v>41592</v>
      </c>
      <c r="E4191" s="1">
        <v>41597</v>
      </c>
      <c r="F4191" t="s">
        <v>23</v>
      </c>
      <c r="G4191" t="s">
        <v>2364</v>
      </c>
      <c r="H4191" t="s">
        <v>2365</v>
      </c>
      <c r="I4191" t="s">
        <v>26</v>
      </c>
      <c r="J4191" t="s">
        <v>27</v>
      </c>
      <c r="K4191" t="s">
        <v>7300</v>
      </c>
      <c r="L4191" t="s">
        <v>3741</v>
      </c>
      <c r="M4191">
        <v>10011</v>
      </c>
      <c r="N4191" t="s">
        <v>3728</v>
      </c>
      <c r="O4191" t="s">
        <v>2311</v>
      </c>
      <c r="P4191" t="s">
        <v>32</v>
      </c>
      <c r="Q4191" t="s">
        <v>33</v>
      </c>
      <c r="R4191" t="s">
        <v>2312</v>
      </c>
      <c r="S4191">
        <v>77.55</v>
      </c>
      <c r="T4191">
        <v>5</v>
      </c>
      <c r="U4191">
        <v>0</v>
      </c>
      <c r="V4191">
        <v>20.163000000000004</v>
      </c>
      <c r="W4191" t="s">
        <v>10936</v>
      </c>
      <c r="X4191" t="s">
        <v>10940</v>
      </c>
      <c r="Y4191">
        <v>11</v>
      </c>
      <c r="Z4191" t="s">
        <v>10947</v>
      </c>
      <c r="AA4191">
        <v>0.26000000000000006</v>
      </c>
    </row>
    <row r="4192" spans="1:27" x14ac:dyDescent="0.35">
      <c r="A4192">
        <v>4628</v>
      </c>
      <c r="B4192" t="s">
        <v>7337</v>
      </c>
      <c r="C4192">
        <v>2013</v>
      </c>
      <c r="D4192" s="1">
        <v>41592</v>
      </c>
      <c r="E4192" s="1">
        <v>41597</v>
      </c>
      <c r="F4192" t="s">
        <v>23</v>
      </c>
      <c r="G4192" t="s">
        <v>2364</v>
      </c>
      <c r="H4192" t="s">
        <v>2365</v>
      </c>
      <c r="I4192" t="s">
        <v>26</v>
      </c>
      <c r="J4192" t="s">
        <v>27</v>
      </c>
      <c r="K4192" t="s">
        <v>7300</v>
      </c>
      <c r="L4192" t="s">
        <v>3741</v>
      </c>
      <c r="M4192">
        <v>10011</v>
      </c>
      <c r="N4192" t="s">
        <v>3728</v>
      </c>
      <c r="O4192" t="s">
        <v>1833</v>
      </c>
      <c r="P4192" t="s">
        <v>32</v>
      </c>
      <c r="Q4192" t="s">
        <v>33</v>
      </c>
      <c r="R4192" t="s">
        <v>1834</v>
      </c>
      <c r="S4192">
        <v>24.88</v>
      </c>
      <c r="T4192">
        <v>2</v>
      </c>
      <c r="U4192">
        <v>0</v>
      </c>
      <c r="V4192">
        <v>6.9664000000000001</v>
      </c>
      <c r="W4192" t="s">
        <v>10936</v>
      </c>
      <c r="X4192" t="s">
        <v>10940</v>
      </c>
      <c r="Y4192">
        <v>11</v>
      </c>
      <c r="Z4192" t="s">
        <v>10947</v>
      </c>
      <c r="AA4192">
        <v>0.28000000000000003</v>
      </c>
    </row>
    <row r="4193" spans="1:27" x14ac:dyDescent="0.35">
      <c r="A4193">
        <v>4629</v>
      </c>
      <c r="B4193" t="s">
        <v>7337</v>
      </c>
      <c r="C4193">
        <v>2013</v>
      </c>
      <c r="D4193" s="1">
        <v>41592</v>
      </c>
      <c r="E4193" s="1">
        <v>41597</v>
      </c>
      <c r="F4193" t="s">
        <v>23</v>
      </c>
      <c r="G4193" t="s">
        <v>2364</v>
      </c>
      <c r="H4193" t="s">
        <v>2365</v>
      </c>
      <c r="I4193" t="s">
        <v>26</v>
      </c>
      <c r="J4193" t="s">
        <v>27</v>
      </c>
      <c r="K4193" t="s">
        <v>7300</v>
      </c>
      <c r="L4193" t="s">
        <v>3741</v>
      </c>
      <c r="M4193">
        <v>10011</v>
      </c>
      <c r="N4193" t="s">
        <v>3728</v>
      </c>
      <c r="O4193" t="s">
        <v>1316</v>
      </c>
      <c r="P4193" t="s">
        <v>32</v>
      </c>
      <c r="Q4193" t="s">
        <v>40</v>
      </c>
      <c r="R4193" t="s">
        <v>1317</v>
      </c>
      <c r="S4193">
        <v>140.75</v>
      </c>
      <c r="T4193">
        <v>5</v>
      </c>
      <c r="U4193">
        <v>0</v>
      </c>
      <c r="V4193">
        <v>39.410000000000011</v>
      </c>
      <c r="W4193" t="s">
        <v>10936</v>
      </c>
      <c r="X4193" t="s">
        <v>10940</v>
      </c>
      <c r="Y4193">
        <v>11</v>
      </c>
      <c r="Z4193" t="s">
        <v>10947</v>
      </c>
      <c r="AA4193">
        <v>0.28000000000000008</v>
      </c>
    </row>
    <row r="4194" spans="1:27" x14ac:dyDescent="0.35">
      <c r="A4194">
        <v>4630</v>
      </c>
      <c r="B4194" t="s">
        <v>7337</v>
      </c>
      <c r="C4194">
        <v>2013</v>
      </c>
      <c r="D4194" s="1">
        <v>41592</v>
      </c>
      <c r="E4194" s="1">
        <v>41597</v>
      </c>
      <c r="F4194" t="s">
        <v>23</v>
      </c>
      <c r="G4194" t="s">
        <v>2364</v>
      </c>
      <c r="H4194" t="s">
        <v>2365</v>
      </c>
      <c r="I4194" t="s">
        <v>26</v>
      </c>
      <c r="J4194" t="s">
        <v>27</v>
      </c>
      <c r="K4194" t="s">
        <v>7300</v>
      </c>
      <c r="L4194" t="s">
        <v>3741</v>
      </c>
      <c r="M4194">
        <v>10011</v>
      </c>
      <c r="N4194" t="s">
        <v>3728</v>
      </c>
      <c r="O4194" t="s">
        <v>844</v>
      </c>
      <c r="P4194" t="s">
        <v>32</v>
      </c>
      <c r="Q4194" t="s">
        <v>33</v>
      </c>
      <c r="R4194" t="s">
        <v>845</v>
      </c>
      <c r="S4194">
        <v>36.630000000000003</v>
      </c>
      <c r="T4194">
        <v>3</v>
      </c>
      <c r="U4194">
        <v>0</v>
      </c>
      <c r="V4194">
        <v>9.8901000000000039</v>
      </c>
      <c r="W4194" t="s">
        <v>10936</v>
      </c>
      <c r="X4194" t="s">
        <v>10940</v>
      </c>
      <c r="Y4194">
        <v>11</v>
      </c>
      <c r="Z4194" t="s">
        <v>10947</v>
      </c>
      <c r="AA4194">
        <v>0.27000000000000007</v>
      </c>
    </row>
    <row r="4195" spans="1:27" x14ac:dyDescent="0.35">
      <c r="A4195">
        <v>4794</v>
      </c>
      <c r="B4195" t="s">
        <v>7338</v>
      </c>
      <c r="C4195">
        <v>2012</v>
      </c>
      <c r="D4195" s="1">
        <v>41089</v>
      </c>
      <c r="E4195" s="1">
        <v>41094</v>
      </c>
      <c r="F4195" t="s">
        <v>23</v>
      </c>
      <c r="G4195" t="s">
        <v>2184</v>
      </c>
      <c r="H4195" t="s">
        <v>2185</v>
      </c>
      <c r="I4195" t="s">
        <v>38</v>
      </c>
      <c r="J4195" t="s">
        <v>27</v>
      </c>
      <c r="K4195" t="s">
        <v>7300</v>
      </c>
      <c r="L4195" t="s">
        <v>3741</v>
      </c>
      <c r="M4195">
        <v>10011</v>
      </c>
      <c r="N4195" t="s">
        <v>3728</v>
      </c>
      <c r="O4195" t="s">
        <v>940</v>
      </c>
      <c r="P4195" t="s">
        <v>32</v>
      </c>
      <c r="Q4195" t="s">
        <v>53</v>
      </c>
      <c r="R4195" t="s">
        <v>941</v>
      </c>
      <c r="S4195">
        <v>24.96</v>
      </c>
      <c r="T4195">
        <v>4</v>
      </c>
      <c r="U4195">
        <v>0</v>
      </c>
      <c r="V4195">
        <v>11.231999999999999</v>
      </c>
      <c r="W4195" t="s">
        <v>10948</v>
      </c>
      <c r="X4195" t="s">
        <v>10942</v>
      </c>
      <c r="Y4195">
        <v>6</v>
      </c>
      <c r="Z4195" t="s">
        <v>10946</v>
      </c>
      <c r="AA4195">
        <v>0.44999999999999996</v>
      </c>
    </row>
    <row r="4196" spans="1:27" x14ac:dyDescent="0.35">
      <c r="A4196">
        <v>5021</v>
      </c>
      <c r="B4196" t="s">
        <v>7339</v>
      </c>
      <c r="C4196">
        <v>2014</v>
      </c>
      <c r="D4196" s="1">
        <v>41722</v>
      </c>
      <c r="E4196" s="1">
        <v>41724</v>
      </c>
      <c r="F4196" t="s">
        <v>45</v>
      </c>
      <c r="G4196" t="s">
        <v>3006</v>
      </c>
      <c r="H4196" t="s">
        <v>3007</v>
      </c>
      <c r="I4196" t="s">
        <v>26</v>
      </c>
      <c r="J4196" t="s">
        <v>27</v>
      </c>
      <c r="K4196" t="s">
        <v>7300</v>
      </c>
      <c r="L4196" t="s">
        <v>3741</v>
      </c>
      <c r="M4196">
        <v>10011</v>
      </c>
      <c r="N4196" t="s">
        <v>3728</v>
      </c>
      <c r="O4196" t="s">
        <v>936</v>
      </c>
      <c r="P4196" t="s">
        <v>32</v>
      </c>
      <c r="Q4196" t="s">
        <v>113</v>
      </c>
      <c r="R4196" t="s">
        <v>937</v>
      </c>
      <c r="S4196">
        <v>347.58</v>
      </c>
      <c r="T4196">
        <v>3</v>
      </c>
      <c r="U4196">
        <v>0</v>
      </c>
      <c r="V4196">
        <v>17.378999999999976</v>
      </c>
      <c r="W4196" t="s">
        <v>10939</v>
      </c>
      <c r="X4196" t="s">
        <v>10950</v>
      </c>
      <c r="Y4196">
        <v>3</v>
      </c>
      <c r="Z4196" t="s">
        <v>10953</v>
      </c>
      <c r="AA4196">
        <v>4.9999999999999933E-2</v>
      </c>
    </row>
    <row r="4197" spans="1:27" x14ac:dyDescent="0.35">
      <c r="A4197">
        <v>5154</v>
      </c>
      <c r="B4197" t="s">
        <v>7340</v>
      </c>
      <c r="C4197">
        <v>2011</v>
      </c>
      <c r="D4197" s="1">
        <v>40724</v>
      </c>
      <c r="E4197" s="1">
        <v>40730</v>
      </c>
      <c r="F4197" t="s">
        <v>23</v>
      </c>
      <c r="G4197" t="s">
        <v>7341</v>
      </c>
      <c r="H4197" t="s">
        <v>7342</v>
      </c>
      <c r="I4197" t="s">
        <v>38</v>
      </c>
      <c r="J4197" t="s">
        <v>27</v>
      </c>
      <c r="K4197" t="s">
        <v>7300</v>
      </c>
      <c r="L4197" t="s">
        <v>3741</v>
      </c>
      <c r="M4197">
        <v>10011</v>
      </c>
      <c r="N4197" t="s">
        <v>3728</v>
      </c>
      <c r="O4197" t="s">
        <v>6020</v>
      </c>
      <c r="P4197" t="s">
        <v>32</v>
      </c>
      <c r="Q4197" t="s">
        <v>40</v>
      </c>
      <c r="R4197" t="s">
        <v>6021</v>
      </c>
      <c r="S4197">
        <v>6.6000000000000005</v>
      </c>
      <c r="T4197">
        <v>3</v>
      </c>
      <c r="U4197">
        <v>0</v>
      </c>
      <c r="V4197">
        <v>2.9040000000000008</v>
      </c>
      <c r="W4197" t="s">
        <v>10944</v>
      </c>
      <c r="X4197" t="s">
        <v>10942</v>
      </c>
      <c r="Y4197">
        <v>6</v>
      </c>
      <c r="Z4197" t="s">
        <v>10946</v>
      </c>
      <c r="AA4197">
        <v>0.44000000000000011</v>
      </c>
    </row>
    <row r="4198" spans="1:27" x14ac:dyDescent="0.35">
      <c r="A4198">
        <v>5219</v>
      </c>
      <c r="B4198" t="s">
        <v>7343</v>
      </c>
      <c r="C4198">
        <v>2014</v>
      </c>
      <c r="D4198" s="1">
        <v>41801</v>
      </c>
      <c r="E4198" s="1">
        <v>41805</v>
      </c>
      <c r="F4198" t="s">
        <v>23</v>
      </c>
      <c r="G4198" t="s">
        <v>5109</v>
      </c>
      <c r="H4198" t="s">
        <v>5110</v>
      </c>
      <c r="I4198" t="s">
        <v>26</v>
      </c>
      <c r="J4198" t="s">
        <v>27</v>
      </c>
      <c r="K4198" t="s">
        <v>7300</v>
      </c>
      <c r="L4198" t="s">
        <v>3741</v>
      </c>
      <c r="M4198">
        <v>10011</v>
      </c>
      <c r="N4198" t="s">
        <v>3728</v>
      </c>
      <c r="O4198" t="s">
        <v>292</v>
      </c>
      <c r="P4198" t="s">
        <v>32</v>
      </c>
      <c r="Q4198" t="s">
        <v>40</v>
      </c>
      <c r="R4198" t="s">
        <v>293</v>
      </c>
      <c r="S4198">
        <v>8.4</v>
      </c>
      <c r="T4198">
        <v>5</v>
      </c>
      <c r="U4198">
        <v>0</v>
      </c>
      <c r="V4198">
        <v>4.2</v>
      </c>
      <c r="W4198" t="s">
        <v>10939</v>
      </c>
      <c r="X4198" t="s">
        <v>10942</v>
      </c>
      <c r="Y4198">
        <v>6</v>
      </c>
      <c r="Z4198" t="s">
        <v>10946</v>
      </c>
      <c r="AA4198">
        <v>0.5</v>
      </c>
    </row>
    <row r="4199" spans="1:27" x14ac:dyDescent="0.35">
      <c r="A4199">
        <v>5333</v>
      </c>
      <c r="B4199" t="s">
        <v>7344</v>
      </c>
      <c r="C4199">
        <v>2013</v>
      </c>
      <c r="D4199" s="1">
        <v>41522</v>
      </c>
      <c r="E4199" s="1">
        <v>41526</v>
      </c>
      <c r="F4199" t="s">
        <v>23</v>
      </c>
      <c r="G4199" t="s">
        <v>3089</v>
      </c>
      <c r="H4199" t="s">
        <v>3090</v>
      </c>
      <c r="I4199" t="s">
        <v>38</v>
      </c>
      <c r="J4199" t="s">
        <v>27</v>
      </c>
      <c r="K4199" t="s">
        <v>7300</v>
      </c>
      <c r="L4199" t="s">
        <v>3741</v>
      </c>
      <c r="M4199">
        <v>10011</v>
      </c>
      <c r="N4199" t="s">
        <v>3728</v>
      </c>
      <c r="O4199" t="s">
        <v>716</v>
      </c>
      <c r="P4199" t="s">
        <v>32</v>
      </c>
      <c r="Q4199" t="s">
        <v>113</v>
      </c>
      <c r="R4199" t="s">
        <v>717</v>
      </c>
      <c r="S4199">
        <v>22.72</v>
      </c>
      <c r="T4199">
        <v>4</v>
      </c>
      <c r="U4199">
        <v>0</v>
      </c>
      <c r="V4199">
        <v>6.5887999999999991</v>
      </c>
      <c r="W4199" t="s">
        <v>10936</v>
      </c>
      <c r="X4199" t="s">
        <v>10937</v>
      </c>
      <c r="Y4199">
        <v>9</v>
      </c>
      <c r="Z4199" t="s">
        <v>10949</v>
      </c>
      <c r="AA4199">
        <v>0.28999999999999998</v>
      </c>
    </row>
    <row r="4200" spans="1:27" x14ac:dyDescent="0.35">
      <c r="A4200">
        <v>5585</v>
      </c>
      <c r="B4200" t="s">
        <v>7345</v>
      </c>
      <c r="C4200">
        <v>2014</v>
      </c>
      <c r="D4200" s="1">
        <v>41974</v>
      </c>
      <c r="E4200" s="1">
        <v>41978</v>
      </c>
      <c r="F4200" t="s">
        <v>23</v>
      </c>
      <c r="G4200" t="s">
        <v>6855</v>
      </c>
      <c r="H4200" t="s">
        <v>6856</v>
      </c>
      <c r="I4200" t="s">
        <v>127</v>
      </c>
      <c r="J4200" t="s">
        <v>27</v>
      </c>
      <c r="K4200" t="s">
        <v>7300</v>
      </c>
      <c r="L4200" t="s">
        <v>3741</v>
      </c>
      <c r="M4200">
        <v>10011</v>
      </c>
      <c r="N4200" t="s">
        <v>3728</v>
      </c>
      <c r="O4200" t="s">
        <v>7346</v>
      </c>
      <c r="P4200" t="s">
        <v>32</v>
      </c>
      <c r="Q4200" t="s">
        <v>33</v>
      </c>
      <c r="R4200" t="s">
        <v>7347</v>
      </c>
      <c r="S4200">
        <v>83.56</v>
      </c>
      <c r="T4200">
        <v>4</v>
      </c>
      <c r="U4200">
        <v>0</v>
      </c>
      <c r="V4200">
        <v>1.6711999999999989</v>
      </c>
      <c r="W4200" t="s">
        <v>10939</v>
      </c>
      <c r="X4200" t="s">
        <v>10940</v>
      </c>
      <c r="Y4200">
        <v>12</v>
      </c>
      <c r="Z4200" t="s">
        <v>10941</v>
      </c>
      <c r="AA4200">
        <v>1.9999999999999987E-2</v>
      </c>
    </row>
    <row r="4201" spans="1:27" x14ac:dyDescent="0.35">
      <c r="A4201">
        <v>5587</v>
      </c>
      <c r="B4201" t="s">
        <v>7345</v>
      </c>
      <c r="C4201">
        <v>2014</v>
      </c>
      <c r="D4201" s="1">
        <v>41974</v>
      </c>
      <c r="E4201" s="1">
        <v>41978</v>
      </c>
      <c r="F4201" t="s">
        <v>23</v>
      </c>
      <c r="G4201" t="s">
        <v>6855</v>
      </c>
      <c r="H4201" t="s">
        <v>6856</v>
      </c>
      <c r="I4201" t="s">
        <v>127</v>
      </c>
      <c r="J4201" t="s">
        <v>27</v>
      </c>
      <c r="K4201" t="s">
        <v>7300</v>
      </c>
      <c r="L4201" t="s">
        <v>3741</v>
      </c>
      <c r="M4201">
        <v>10011</v>
      </c>
      <c r="N4201" t="s">
        <v>3728</v>
      </c>
      <c r="O4201" t="s">
        <v>1269</v>
      </c>
      <c r="P4201" t="s">
        <v>32</v>
      </c>
      <c r="Q4201" t="s">
        <v>33</v>
      </c>
      <c r="R4201" t="s">
        <v>1270</v>
      </c>
      <c r="S4201">
        <v>269.49</v>
      </c>
      <c r="T4201">
        <v>3</v>
      </c>
      <c r="U4201">
        <v>0</v>
      </c>
      <c r="V4201">
        <v>5.3897999999999939</v>
      </c>
      <c r="W4201" t="s">
        <v>10939</v>
      </c>
      <c r="X4201" t="s">
        <v>10940</v>
      </c>
      <c r="Y4201">
        <v>12</v>
      </c>
      <c r="Z4201" t="s">
        <v>10941</v>
      </c>
      <c r="AA4201">
        <v>1.9999999999999976E-2</v>
      </c>
    </row>
    <row r="4202" spans="1:27" x14ac:dyDescent="0.35">
      <c r="A4202">
        <v>5614</v>
      </c>
      <c r="B4202" t="s">
        <v>7348</v>
      </c>
      <c r="C4202">
        <v>2013</v>
      </c>
      <c r="D4202" s="1">
        <v>41307</v>
      </c>
      <c r="E4202" s="1">
        <v>41312</v>
      </c>
      <c r="F4202" t="s">
        <v>23</v>
      </c>
      <c r="G4202" t="s">
        <v>5487</v>
      </c>
      <c r="H4202" t="s">
        <v>5488</v>
      </c>
      <c r="I4202" t="s">
        <v>38</v>
      </c>
      <c r="J4202" t="s">
        <v>27</v>
      </c>
      <c r="K4202" t="s">
        <v>7300</v>
      </c>
      <c r="L4202" t="s">
        <v>3741</v>
      </c>
      <c r="M4202">
        <v>10011</v>
      </c>
      <c r="N4202" t="s">
        <v>3728</v>
      </c>
      <c r="O4202" t="s">
        <v>5827</v>
      </c>
      <c r="P4202" t="s">
        <v>32</v>
      </c>
      <c r="Q4202" t="s">
        <v>33</v>
      </c>
      <c r="R4202" t="s">
        <v>5828</v>
      </c>
      <c r="S4202">
        <v>117.96</v>
      </c>
      <c r="T4202">
        <v>2</v>
      </c>
      <c r="U4202">
        <v>0</v>
      </c>
      <c r="V4202">
        <v>5.8979999999999961</v>
      </c>
      <c r="W4202" t="s">
        <v>10936</v>
      </c>
      <c r="X4202" t="s">
        <v>10950</v>
      </c>
      <c r="Y4202">
        <v>2</v>
      </c>
      <c r="Z4202" t="s">
        <v>10955</v>
      </c>
      <c r="AA4202">
        <v>4.9999999999999968E-2</v>
      </c>
    </row>
    <row r="4203" spans="1:27" x14ac:dyDescent="0.35">
      <c r="A4203">
        <v>5796</v>
      </c>
      <c r="B4203" t="s">
        <v>7349</v>
      </c>
      <c r="C4203">
        <v>2011</v>
      </c>
      <c r="D4203" s="1">
        <v>40815</v>
      </c>
      <c r="E4203" s="1">
        <v>40819</v>
      </c>
      <c r="F4203" t="s">
        <v>45</v>
      </c>
      <c r="G4203" t="s">
        <v>1603</v>
      </c>
      <c r="H4203" t="s">
        <v>1604</v>
      </c>
      <c r="I4203" t="s">
        <v>38</v>
      </c>
      <c r="J4203" t="s">
        <v>27</v>
      </c>
      <c r="K4203" t="s">
        <v>7300</v>
      </c>
      <c r="L4203" t="s">
        <v>3741</v>
      </c>
      <c r="M4203">
        <v>10011</v>
      </c>
      <c r="N4203" t="s">
        <v>3728</v>
      </c>
      <c r="O4203" t="s">
        <v>484</v>
      </c>
      <c r="P4203" t="s">
        <v>32</v>
      </c>
      <c r="Q4203" t="s">
        <v>33</v>
      </c>
      <c r="R4203" t="s">
        <v>485</v>
      </c>
      <c r="S4203">
        <v>1395.54</v>
      </c>
      <c r="T4203">
        <v>9</v>
      </c>
      <c r="U4203">
        <v>0</v>
      </c>
      <c r="V4203">
        <v>362.84040000000005</v>
      </c>
      <c r="W4203" t="s">
        <v>10944</v>
      </c>
      <c r="X4203" t="s">
        <v>10937</v>
      </c>
      <c r="Y4203">
        <v>9</v>
      </c>
      <c r="Z4203" t="s">
        <v>10949</v>
      </c>
      <c r="AA4203">
        <v>0.26000000000000006</v>
      </c>
    </row>
    <row r="4204" spans="1:27" x14ac:dyDescent="0.35">
      <c r="A4204">
        <v>5798</v>
      </c>
      <c r="B4204" t="s">
        <v>7349</v>
      </c>
      <c r="C4204">
        <v>2011</v>
      </c>
      <c r="D4204" s="1">
        <v>40815</v>
      </c>
      <c r="E4204" s="1">
        <v>40819</v>
      </c>
      <c r="F4204" t="s">
        <v>45</v>
      </c>
      <c r="G4204" t="s">
        <v>1603</v>
      </c>
      <c r="H4204" t="s">
        <v>1604</v>
      </c>
      <c r="I4204" t="s">
        <v>38</v>
      </c>
      <c r="J4204" t="s">
        <v>27</v>
      </c>
      <c r="K4204" t="s">
        <v>7300</v>
      </c>
      <c r="L4204" t="s">
        <v>3741</v>
      </c>
      <c r="M4204">
        <v>10011</v>
      </c>
      <c r="N4204" t="s">
        <v>3728</v>
      </c>
      <c r="O4204" t="s">
        <v>589</v>
      </c>
      <c r="P4204" t="s">
        <v>32</v>
      </c>
      <c r="Q4204" t="s">
        <v>172</v>
      </c>
      <c r="R4204" t="s">
        <v>590</v>
      </c>
      <c r="S4204">
        <v>18.899999999999999</v>
      </c>
      <c r="T4204">
        <v>3</v>
      </c>
      <c r="U4204">
        <v>0</v>
      </c>
      <c r="V4204">
        <v>8.6939999999999991</v>
      </c>
      <c r="W4204" t="s">
        <v>10944</v>
      </c>
      <c r="X4204" t="s">
        <v>10937</v>
      </c>
      <c r="Y4204">
        <v>9</v>
      </c>
      <c r="Z4204" t="s">
        <v>10949</v>
      </c>
      <c r="AA4204">
        <v>0.45999999999999996</v>
      </c>
    </row>
    <row r="4205" spans="1:27" x14ac:dyDescent="0.35">
      <c r="A4205">
        <v>5799</v>
      </c>
      <c r="B4205" t="s">
        <v>7349</v>
      </c>
      <c r="C4205">
        <v>2011</v>
      </c>
      <c r="D4205" s="1">
        <v>40815</v>
      </c>
      <c r="E4205" s="1">
        <v>40819</v>
      </c>
      <c r="F4205" t="s">
        <v>45</v>
      </c>
      <c r="G4205" t="s">
        <v>1603</v>
      </c>
      <c r="H4205" t="s">
        <v>1604</v>
      </c>
      <c r="I4205" t="s">
        <v>38</v>
      </c>
      <c r="J4205" t="s">
        <v>27</v>
      </c>
      <c r="K4205" t="s">
        <v>7300</v>
      </c>
      <c r="L4205" t="s">
        <v>3741</v>
      </c>
      <c r="M4205">
        <v>10011</v>
      </c>
      <c r="N4205" t="s">
        <v>3728</v>
      </c>
      <c r="O4205" t="s">
        <v>3391</v>
      </c>
      <c r="P4205" t="s">
        <v>32</v>
      </c>
      <c r="Q4205" t="s">
        <v>53</v>
      </c>
      <c r="R4205" t="s">
        <v>3392</v>
      </c>
      <c r="S4205">
        <v>77.52</v>
      </c>
      <c r="T4205">
        <v>2</v>
      </c>
      <c r="U4205">
        <v>0</v>
      </c>
      <c r="V4205">
        <v>37.9848</v>
      </c>
      <c r="W4205" t="s">
        <v>10944</v>
      </c>
      <c r="X4205" t="s">
        <v>10937</v>
      </c>
      <c r="Y4205">
        <v>9</v>
      </c>
      <c r="Z4205" t="s">
        <v>10949</v>
      </c>
      <c r="AA4205">
        <v>0.49000000000000005</v>
      </c>
    </row>
    <row r="4206" spans="1:27" x14ac:dyDescent="0.35">
      <c r="A4206">
        <v>5880</v>
      </c>
      <c r="B4206" t="s">
        <v>7350</v>
      </c>
      <c r="C4206">
        <v>2013</v>
      </c>
      <c r="D4206" s="1">
        <v>41523</v>
      </c>
      <c r="E4206" s="1">
        <v>41529</v>
      </c>
      <c r="F4206" t="s">
        <v>23</v>
      </c>
      <c r="G4206" t="s">
        <v>164</v>
      </c>
      <c r="H4206" t="s">
        <v>165</v>
      </c>
      <c r="I4206" t="s">
        <v>38</v>
      </c>
      <c r="J4206" t="s">
        <v>27</v>
      </c>
      <c r="K4206" t="s">
        <v>7300</v>
      </c>
      <c r="L4206" t="s">
        <v>3741</v>
      </c>
      <c r="M4206">
        <v>10011</v>
      </c>
      <c r="N4206" t="s">
        <v>3728</v>
      </c>
      <c r="O4206" t="s">
        <v>7117</v>
      </c>
      <c r="P4206" t="s">
        <v>32</v>
      </c>
      <c r="Q4206" t="s">
        <v>53</v>
      </c>
      <c r="R4206" t="s">
        <v>7118</v>
      </c>
      <c r="S4206">
        <v>192.16</v>
      </c>
      <c r="T4206">
        <v>4</v>
      </c>
      <c r="U4206">
        <v>0</v>
      </c>
      <c r="V4206">
        <v>92.236799999999988</v>
      </c>
      <c r="W4206" t="s">
        <v>10936</v>
      </c>
      <c r="X4206" t="s">
        <v>10937</v>
      </c>
      <c r="Y4206">
        <v>9</v>
      </c>
      <c r="Z4206" t="s">
        <v>10949</v>
      </c>
      <c r="AA4206">
        <v>0.47999999999999993</v>
      </c>
    </row>
    <row r="4207" spans="1:27" x14ac:dyDescent="0.35">
      <c r="A4207">
        <v>5974</v>
      </c>
      <c r="B4207" t="s">
        <v>7351</v>
      </c>
      <c r="C4207">
        <v>2012</v>
      </c>
      <c r="D4207" s="1">
        <v>41268</v>
      </c>
      <c r="E4207" s="1">
        <v>41272</v>
      </c>
      <c r="F4207" t="s">
        <v>23</v>
      </c>
      <c r="G4207" t="s">
        <v>2152</v>
      </c>
      <c r="H4207" t="s">
        <v>2153</v>
      </c>
      <c r="I4207" t="s">
        <v>127</v>
      </c>
      <c r="J4207" t="s">
        <v>27</v>
      </c>
      <c r="K4207" t="s">
        <v>7300</v>
      </c>
      <c r="L4207" t="s">
        <v>3741</v>
      </c>
      <c r="M4207">
        <v>10011</v>
      </c>
      <c r="N4207" t="s">
        <v>3728</v>
      </c>
      <c r="O4207" t="s">
        <v>7319</v>
      </c>
      <c r="P4207" t="s">
        <v>32</v>
      </c>
      <c r="Q4207" t="s">
        <v>79</v>
      </c>
      <c r="R4207" t="s">
        <v>7320</v>
      </c>
      <c r="S4207">
        <v>414.96</v>
      </c>
      <c r="T4207">
        <v>2</v>
      </c>
      <c r="U4207">
        <v>0</v>
      </c>
      <c r="V4207">
        <v>124.48799999999994</v>
      </c>
      <c r="W4207" t="s">
        <v>10948</v>
      </c>
      <c r="X4207" t="s">
        <v>10940</v>
      </c>
      <c r="Y4207">
        <v>12</v>
      </c>
      <c r="Z4207" t="s">
        <v>10941</v>
      </c>
      <c r="AA4207">
        <v>0.29999999999999988</v>
      </c>
    </row>
    <row r="4208" spans="1:27" x14ac:dyDescent="0.35">
      <c r="A4208">
        <v>6033</v>
      </c>
      <c r="B4208" t="s">
        <v>7352</v>
      </c>
      <c r="C4208">
        <v>2014</v>
      </c>
      <c r="D4208" s="1">
        <v>41753</v>
      </c>
      <c r="E4208" s="1">
        <v>41755</v>
      </c>
      <c r="F4208" t="s">
        <v>56</v>
      </c>
      <c r="G4208" t="s">
        <v>6027</v>
      </c>
      <c r="H4208" t="s">
        <v>6028</v>
      </c>
      <c r="I4208" t="s">
        <v>38</v>
      </c>
      <c r="J4208" t="s">
        <v>27</v>
      </c>
      <c r="K4208" t="s">
        <v>7300</v>
      </c>
      <c r="L4208" t="s">
        <v>3741</v>
      </c>
      <c r="M4208">
        <v>10011</v>
      </c>
      <c r="N4208" t="s">
        <v>3728</v>
      </c>
      <c r="O4208" t="s">
        <v>2506</v>
      </c>
      <c r="P4208" t="s">
        <v>32</v>
      </c>
      <c r="Q4208" t="s">
        <v>113</v>
      </c>
      <c r="R4208" t="s">
        <v>2507</v>
      </c>
      <c r="S4208">
        <v>54.900000000000006</v>
      </c>
      <c r="T4208">
        <v>5</v>
      </c>
      <c r="U4208">
        <v>0</v>
      </c>
      <c r="V4208">
        <v>15.372000000000003</v>
      </c>
      <c r="W4208" t="s">
        <v>10939</v>
      </c>
      <c r="X4208" t="s">
        <v>10942</v>
      </c>
      <c r="Y4208">
        <v>4</v>
      </c>
      <c r="Z4208" t="s">
        <v>10943</v>
      </c>
      <c r="AA4208">
        <v>0.28000000000000003</v>
      </c>
    </row>
    <row r="4209" spans="1:27" x14ac:dyDescent="0.35">
      <c r="A4209">
        <v>6079</v>
      </c>
      <c r="B4209" t="s">
        <v>7353</v>
      </c>
      <c r="C4209">
        <v>2013</v>
      </c>
      <c r="D4209" s="1">
        <v>41519</v>
      </c>
      <c r="E4209" s="1">
        <v>41525</v>
      </c>
      <c r="F4209" t="s">
        <v>23</v>
      </c>
      <c r="G4209" t="s">
        <v>1906</v>
      </c>
      <c r="H4209" t="s">
        <v>1907</v>
      </c>
      <c r="I4209" t="s">
        <v>38</v>
      </c>
      <c r="J4209" t="s">
        <v>27</v>
      </c>
      <c r="K4209" t="s">
        <v>7300</v>
      </c>
      <c r="L4209" t="s">
        <v>3741</v>
      </c>
      <c r="M4209">
        <v>10011</v>
      </c>
      <c r="N4209" t="s">
        <v>3728</v>
      </c>
      <c r="O4209" t="s">
        <v>2159</v>
      </c>
      <c r="P4209" t="s">
        <v>32</v>
      </c>
      <c r="Q4209" t="s">
        <v>113</v>
      </c>
      <c r="R4209" t="s">
        <v>2160</v>
      </c>
      <c r="S4209">
        <v>10.95</v>
      </c>
      <c r="T4209">
        <v>3</v>
      </c>
      <c r="U4209">
        <v>0</v>
      </c>
      <c r="V4209">
        <v>3.2849999999999993</v>
      </c>
      <c r="W4209" t="s">
        <v>10936</v>
      </c>
      <c r="X4209" t="s">
        <v>10937</v>
      </c>
      <c r="Y4209">
        <v>9</v>
      </c>
      <c r="Z4209" t="s">
        <v>10949</v>
      </c>
      <c r="AA4209">
        <v>0.29999999999999993</v>
      </c>
    </row>
    <row r="4210" spans="1:27" x14ac:dyDescent="0.35">
      <c r="A4210">
        <v>6118</v>
      </c>
      <c r="B4210" t="s">
        <v>7354</v>
      </c>
      <c r="C4210">
        <v>2013</v>
      </c>
      <c r="D4210" s="1">
        <v>41592</v>
      </c>
      <c r="E4210" s="1">
        <v>41598</v>
      </c>
      <c r="F4210" t="s">
        <v>23</v>
      </c>
      <c r="G4210" t="s">
        <v>1418</v>
      </c>
      <c r="H4210" t="s">
        <v>1419</v>
      </c>
      <c r="I4210" t="s">
        <v>127</v>
      </c>
      <c r="J4210" t="s">
        <v>27</v>
      </c>
      <c r="K4210" t="s">
        <v>7300</v>
      </c>
      <c r="L4210" t="s">
        <v>3741</v>
      </c>
      <c r="M4210">
        <v>10011</v>
      </c>
      <c r="N4210" t="s">
        <v>3728</v>
      </c>
      <c r="O4210" t="s">
        <v>2023</v>
      </c>
      <c r="P4210" t="s">
        <v>32</v>
      </c>
      <c r="Q4210" t="s">
        <v>172</v>
      </c>
      <c r="R4210" t="s">
        <v>2024</v>
      </c>
      <c r="S4210">
        <v>14.940000000000001</v>
      </c>
      <c r="T4210">
        <v>3</v>
      </c>
      <c r="U4210">
        <v>0</v>
      </c>
      <c r="V4210">
        <v>6.8723999999999998</v>
      </c>
      <c r="W4210" t="s">
        <v>10936</v>
      </c>
      <c r="X4210" t="s">
        <v>10940</v>
      </c>
      <c r="Y4210">
        <v>11</v>
      </c>
      <c r="Z4210" t="s">
        <v>10947</v>
      </c>
      <c r="AA4210">
        <v>0.45999999999999996</v>
      </c>
    </row>
    <row r="4211" spans="1:27" x14ac:dyDescent="0.35">
      <c r="A4211">
        <v>6335</v>
      </c>
      <c r="B4211" t="s">
        <v>7355</v>
      </c>
      <c r="C4211">
        <v>2011</v>
      </c>
      <c r="D4211" s="1">
        <v>40735</v>
      </c>
      <c r="E4211" s="1">
        <v>40739</v>
      </c>
      <c r="F4211" t="s">
        <v>23</v>
      </c>
      <c r="G4211" t="s">
        <v>4134</v>
      </c>
      <c r="H4211" t="s">
        <v>4135</v>
      </c>
      <c r="I4211" t="s">
        <v>38</v>
      </c>
      <c r="J4211" t="s">
        <v>27</v>
      </c>
      <c r="K4211" t="s">
        <v>7300</v>
      </c>
      <c r="L4211" t="s">
        <v>3741</v>
      </c>
      <c r="M4211">
        <v>10011</v>
      </c>
      <c r="N4211" t="s">
        <v>3728</v>
      </c>
      <c r="O4211" t="s">
        <v>726</v>
      </c>
      <c r="P4211" t="s">
        <v>32</v>
      </c>
      <c r="Q4211" t="s">
        <v>53</v>
      </c>
      <c r="R4211" t="s">
        <v>1539</v>
      </c>
      <c r="S4211">
        <v>49.12</v>
      </c>
      <c r="T4211">
        <v>4</v>
      </c>
      <c r="U4211">
        <v>0</v>
      </c>
      <c r="V4211">
        <v>23.086399999999998</v>
      </c>
      <c r="W4211" t="s">
        <v>10944</v>
      </c>
      <c r="X4211" t="s">
        <v>10937</v>
      </c>
      <c r="Y4211">
        <v>7</v>
      </c>
      <c r="Z4211" t="s">
        <v>10938</v>
      </c>
      <c r="AA4211">
        <v>0.47</v>
      </c>
    </row>
    <row r="4212" spans="1:27" x14ac:dyDescent="0.35">
      <c r="A4212">
        <v>6354</v>
      </c>
      <c r="B4212" t="s">
        <v>7356</v>
      </c>
      <c r="C4212">
        <v>2012</v>
      </c>
      <c r="D4212" s="1">
        <v>41158</v>
      </c>
      <c r="E4212" s="1">
        <v>41164</v>
      </c>
      <c r="F4212" t="s">
        <v>23</v>
      </c>
      <c r="G4212" t="s">
        <v>4234</v>
      </c>
      <c r="H4212" t="s">
        <v>4235</v>
      </c>
      <c r="I4212" t="s">
        <v>26</v>
      </c>
      <c r="J4212" t="s">
        <v>27</v>
      </c>
      <c r="K4212" t="s">
        <v>7300</v>
      </c>
      <c r="L4212" t="s">
        <v>3741</v>
      </c>
      <c r="M4212">
        <v>10011</v>
      </c>
      <c r="N4212" t="s">
        <v>3728</v>
      </c>
      <c r="O4212" t="s">
        <v>6202</v>
      </c>
      <c r="P4212" t="s">
        <v>32</v>
      </c>
      <c r="Q4212" t="s">
        <v>79</v>
      </c>
      <c r="R4212" t="s">
        <v>6203</v>
      </c>
      <c r="S4212">
        <v>8.39</v>
      </c>
      <c r="T4212">
        <v>1</v>
      </c>
      <c r="U4212">
        <v>0</v>
      </c>
      <c r="V4212">
        <v>2.0975000000000001</v>
      </c>
      <c r="W4212" t="s">
        <v>10948</v>
      </c>
      <c r="X4212" t="s">
        <v>10937</v>
      </c>
      <c r="Y4212">
        <v>9</v>
      </c>
      <c r="Z4212" t="s">
        <v>10949</v>
      </c>
      <c r="AA4212">
        <v>0.25</v>
      </c>
    </row>
    <row r="4213" spans="1:27" x14ac:dyDescent="0.35">
      <c r="A4213">
        <v>6392</v>
      </c>
      <c r="B4213" t="s">
        <v>7357</v>
      </c>
      <c r="C4213">
        <v>2013</v>
      </c>
      <c r="D4213" s="1">
        <v>41623</v>
      </c>
      <c r="E4213" s="1">
        <v>41628</v>
      </c>
      <c r="F4213" t="s">
        <v>23</v>
      </c>
      <c r="G4213" t="s">
        <v>2073</v>
      </c>
      <c r="H4213" t="s">
        <v>2074</v>
      </c>
      <c r="I4213" t="s">
        <v>38</v>
      </c>
      <c r="J4213" t="s">
        <v>27</v>
      </c>
      <c r="K4213" t="s">
        <v>7300</v>
      </c>
      <c r="L4213" t="s">
        <v>3741</v>
      </c>
      <c r="M4213">
        <v>10011</v>
      </c>
      <c r="N4213" t="s">
        <v>3728</v>
      </c>
      <c r="O4213" t="s">
        <v>2408</v>
      </c>
      <c r="P4213" t="s">
        <v>32</v>
      </c>
      <c r="Q4213" t="s">
        <v>53</v>
      </c>
      <c r="R4213" t="s">
        <v>2409</v>
      </c>
      <c r="S4213">
        <v>14.62</v>
      </c>
      <c r="T4213">
        <v>2</v>
      </c>
      <c r="U4213">
        <v>0</v>
      </c>
      <c r="V4213">
        <v>6.7251999999999992</v>
      </c>
      <c r="W4213" t="s">
        <v>10936</v>
      </c>
      <c r="X4213" t="s">
        <v>10940</v>
      </c>
      <c r="Y4213">
        <v>12</v>
      </c>
      <c r="Z4213" t="s">
        <v>10941</v>
      </c>
      <c r="AA4213">
        <v>0.45999999999999996</v>
      </c>
    </row>
    <row r="4214" spans="1:27" x14ac:dyDescent="0.35">
      <c r="A4214">
        <v>6393</v>
      </c>
      <c r="B4214" t="s">
        <v>7357</v>
      </c>
      <c r="C4214">
        <v>2013</v>
      </c>
      <c r="D4214" s="1">
        <v>41623</v>
      </c>
      <c r="E4214" s="1">
        <v>41628</v>
      </c>
      <c r="F4214" t="s">
        <v>23</v>
      </c>
      <c r="G4214" t="s">
        <v>2073</v>
      </c>
      <c r="H4214" t="s">
        <v>2074</v>
      </c>
      <c r="I4214" t="s">
        <v>38</v>
      </c>
      <c r="J4214" t="s">
        <v>27</v>
      </c>
      <c r="K4214" t="s">
        <v>7300</v>
      </c>
      <c r="L4214" t="s">
        <v>3741</v>
      </c>
      <c r="M4214">
        <v>10011</v>
      </c>
      <c r="N4214" t="s">
        <v>3728</v>
      </c>
      <c r="O4214" t="s">
        <v>1527</v>
      </c>
      <c r="P4214" t="s">
        <v>32</v>
      </c>
      <c r="Q4214" t="s">
        <v>172</v>
      </c>
      <c r="R4214" t="s">
        <v>1528</v>
      </c>
      <c r="S4214">
        <v>5.76</v>
      </c>
      <c r="T4214">
        <v>2</v>
      </c>
      <c r="U4214">
        <v>0</v>
      </c>
      <c r="V4214">
        <v>2.8224</v>
      </c>
      <c r="W4214" t="s">
        <v>10936</v>
      </c>
      <c r="X4214" t="s">
        <v>10940</v>
      </c>
      <c r="Y4214">
        <v>12</v>
      </c>
      <c r="Z4214" t="s">
        <v>10941</v>
      </c>
      <c r="AA4214">
        <v>0.49000000000000005</v>
      </c>
    </row>
    <row r="4215" spans="1:27" x14ac:dyDescent="0.35">
      <c r="A4215">
        <v>6394</v>
      </c>
      <c r="B4215" t="s">
        <v>7357</v>
      </c>
      <c r="C4215">
        <v>2013</v>
      </c>
      <c r="D4215" s="1">
        <v>41623</v>
      </c>
      <c r="E4215" s="1">
        <v>41628</v>
      </c>
      <c r="F4215" t="s">
        <v>23</v>
      </c>
      <c r="G4215" t="s">
        <v>2073</v>
      </c>
      <c r="H4215" t="s">
        <v>2074</v>
      </c>
      <c r="I4215" t="s">
        <v>38</v>
      </c>
      <c r="J4215" t="s">
        <v>27</v>
      </c>
      <c r="K4215" t="s">
        <v>7300</v>
      </c>
      <c r="L4215" t="s">
        <v>3741</v>
      </c>
      <c r="M4215">
        <v>10011</v>
      </c>
      <c r="N4215" t="s">
        <v>3728</v>
      </c>
      <c r="O4215" t="s">
        <v>2171</v>
      </c>
      <c r="P4215" t="s">
        <v>32</v>
      </c>
      <c r="Q4215" t="s">
        <v>65</v>
      </c>
      <c r="R4215" t="s">
        <v>2172</v>
      </c>
      <c r="S4215">
        <v>21.48</v>
      </c>
      <c r="T4215">
        <v>6</v>
      </c>
      <c r="U4215">
        <v>0</v>
      </c>
      <c r="V4215">
        <v>10.5252</v>
      </c>
      <c r="W4215" t="s">
        <v>10936</v>
      </c>
      <c r="X4215" t="s">
        <v>10940</v>
      </c>
      <c r="Y4215">
        <v>12</v>
      </c>
      <c r="Z4215" t="s">
        <v>10941</v>
      </c>
      <c r="AA4215">
        <v>0.49</v>
      </c>
    </row>
    <row r="4216" spans="1:27" x14ac:dyDescent="0.35">
      <c r="A4216">
        <v>6396</v>
      </c>
      <c r="B4216" t="s">
        <v>7357</v>
      </c>
      <c r="C4216">
        <v>2013</v>
      </c>
      <c r="D4216" s="1">
        <v>41623</v>
      </c>
      <c r="E4216" s="1">
        <v>41628</v>
      </c>
      <c r="F4216" t="s">
        <v>23</v>
      </c>
      <c r="G4216" t="s">
        <v>2073</v>
      </c>
      <c r="H4216" t="s">
        <v>2074</v>
      </c>
      <c r="I4216" t="s">
        <v>38</v>
      </c>
      <c r="J4216" t="s">
        <v>27</v>
      </c>
      <c r="K4216" t="s">
        <v>7300</v>
      </c>
      <c r="L4216" t="s">
        <v>3741</v>
      </c>
      <c r="M4216">
        <v>10011</v>
      </c>
      <c r="N4216" t="s">
        <v>3728</v>
      </c>
      <c r="O4216" t="s">
        <v>3172</v>
      </c>
      <c r="P4216" t="s">
        <v>32</v>
      </c>
      <c r="Q4216" t="s">
        <v>33</v>
      </c>
      <c r="R4216" t="s">
        <v>3173</v>
      </c>
      <c r="S4216">
        <v>17.149999999999999</v>
      </c>
      <c r="T4216">
        <v>1</v>
      </c>
      <c r="U4216">
        <v>0</v>
      </c>
      <c r="V4216">
        <v>4.6304999999999996</v>
      </c>
      <c r="W4216" t="s">
        <v>10936</v>
      </c>
      <c r="X4216" t="s">
        <v>10940</v>
      </c>
      <c r="Y4216">
        <v>12</v>
      </c>
      <c r="Z4216" t="s">
        <v>10941</v>
      </c>
      <c r="AA4216">
        <v>0.27</v>
      </c>
    </row>
    <row r="4217" spans="1:27" x14ac:dyDescent="0.35">
      <c r="A4217">
        <v>6486</v>
      </c>
      <c r="B4217" t="s">
        <v>7358</v>
      </c>
      <c r="C4217">
        <v>2014</v>
      </c>
      <c r="D4217" s="1">
        <v>41794</v>
      </c>
      <c r="E4217" s="1">
        <v>41800</v>
      </c>
      <c r="F4217" t="s">
        <v>23</v>
      </c>
      <c r="G4217" t="s">
        <v>994</v>
      </c>
      <c r="H4217" t="s">
        <v>995</v>
      </c>
      <c r="I4217" t="s">
        <v>26</v>
      </c>
      <c r="J4217" t="s">
        <v>27</v>
      </c>
      <c r="K4217" t="s">
        <v>7300</v>
      </c>
      <c r="L4217" t="s">
        <v>3741</v>
      </c>
      <c r="M4217">
        <v>10011</v>
      </c>
      <c r="N4217" t="s">
        <v>3728</v>
      </c>
      <c r="O4217" t="s">
        <v>7052</v>
      </c>
      <c r="P4217" t="s">
        <v>32</v>
      </c>
      <c r="Q4217" t="s">
        <v>53</v>
      </c>
      <c r="R4217" t="s">
        <v>7053</v>
      </c>
      <c r="S4217">
        <v>45.36</v>
      </c>
      <c r="T4217">
        <v>4</v>
      </c>
      <c r="U4217">
        <v>0</v>
      </c>
      <c r="V4217">
        <v>22.226399999999998</v>
      </c>
      <c r="W4217" t="s">
        <v>10939</v>
      </c>
      <c r="X4217" t="s">
        <v>10942</v>
      </c>
      <c r="Y4217">
        <v>6</v>
      </c>
      <c r="Z4217" t="s">
        <v>10946</v>
      </c>
      <c r="AA4217">
        <v>0.49</v>
      </c>
    </row>
    <row r="4218" spans="1:27" x14ac:dyDescent="0.35">
      <c r="A4218">
        <v>6490</v>
      </c>
      <c r="B4218" t="s">
        <v>7359</v>
      </c>
      <c r="C4218">
        <v>2014</v>
      </c>
      <c r="D4218" s="1">
        <v>41902</v>
      </c>
      <c r="E4218" s="1">
        <v>41907</v>
      </c>
      <c r="F4218" t="s">
        <v>23</v>
      </c>
      <c r="G4218" t="s">
        <v>734</v>
      </c>
      <c r="H4218" t="s">
        <v>735</v>
      </c>
      <c r="I4218" t="s">
        <v>38</v>
      </c>
      <c r="J4218" t="s">
        <v>27</v>
      </c>
      <c r="K4218" t="s">
        <v>7300</v>
      </c>
      <c r="L4218" t="s">
        <v>3741</v>
      </c>
      <c r="M4218">
        <v>10011</v>
      </c>
      <c r="N4218" t="s">
        <v>3728</v>
      </c>
      <c r="O4218" t="s">
        <v>212</v>
      </c>
      <c r="P4218" t="s">
        <v>32</v>
      </c>
      <c r="Q4218" t="s">
        <v>53</v>
      </c>
      <c r="R4218" t="s">
        <v>213</v>
      </c>
      <c r="S4218">
        <v>32.400000000000006</v>
      </c>
      <c r="T4218">
        <v>5</v>
      </c>
      <c r="U4218">
        <v>0</v>
      </c>
      <c r="V4218">
        <v>15.552000000000001</v>
      </c>
      <c r="W4218" t="s">
        <v>10939</v>
      </c>
      <c r="X4218" t="s">
        <v>10937</v>
      </c>
      <c r="Y4218">
        <v>9</v>
      </c>
      <c r="Z4218" t="s">
        <v>10949</v>
      </c>
      <c r="AA4218">
        <v>0.48</v>
      </c>
    </row>
    <row r="4219" spans="1:27" x14ac:dyDescent="0.35">
      <c r="A4219">
        <v>6505</v>
      </c>
      <c r="B4219" t="s">
        <v>7360</v>
      </c>
      <c r="C4219">
        <v>2014</v>
      </c>
      <c r="D4219" s="1">
        <v>41961</v>
      </c>
      <c r="E4219" s="1">
        <v>41966</v>
      </c>
      <c r="F4219" t="s">
        <v>45</v>
      </c>
      <c r="G4219" t="s">
        <v>1299</v>
      </c>
      <c r="H4219" t="s">
        <v>1300</v>
      </c>
      <c r="I4219" t="s">
        <v>26</v>
      </c>
      <c r="J4219" t="s">
        <v>27</v>
      </c>
      <c r="K4219" t="s">
        <v>7300</v>
      </c>
      <c r="L4219" t="s">
        <v>3741</v>
      </c>
      <c r="M4219">
        <v>10011</v>
      </c>
      <c r="N4219" t="s">
        <v>3728</v>
      </c>
      <c r="O4219" t="s">
        <v>5710</v>
      </c>
      <c r="P4219" t="s">
        <v>32</v>
      </c>
      <c r="Q4219" t="s">
        <v>33</v>
      </c>
      <c r="R4219" t="s">
        <v>5711</v>
      </c>
      <c r="S4219">
        <v>1247.6399999999999</v>
      </c>
      <c r="T4219">
        <v>3</v>
      </c>
      <c r="U4219">
        <v>0</v>
      </c>
      <c r="V4219">
        <v>349.33919999999995</v>
      </c>
      <c r="W4219" t="s">
        <v>10939</v>
      </c>
      <c r="X4219" t="s">
        <v>10940</v>
      </c>
      <c r="Y4219">
        <v>11</v>
      </c>
      <c r="Z4219" t="s">
        <v>10947</v>
      </c>
      <c r="AA4219">
        <v>0.27999999999999997</v>
      </c>
    </row>
    <row r="4220" spans="1:27" x14ac:dyDescent="0.35">
      <c r="A4220">
        <v>6638</v>
      </c>
      <c r="B4220" t="s">
        <v>7361</v>
      </c>
      <c r="C4220">
        <v>2014</v>
      </c>
      <c r="D4220" s="1">
        <v>41971</v>
      </c>
      <c r="E4220" s="1">
        <v>41974</v>
      </c>
      <c r="F4220" t="s">
        <v>45</v>
      </c>
      <c r="G4220" t="s">
        <v>4091</v>
      </c>
      <c r="H4220" t="s">
        <v>4092</v>
      </c>
      <c r="I4220" t="s">
        <v>38</v>
      </c>
      <c r="J4220" t="s">
        <v>27</v>
      </c>
      <c r="K4220" t="s">
        <v>7300</v>
      </c>
      <c r="L4220" t="s">
        <v>3741</v>
      </c>
      <c r="M4220">
        <v>10011</v>
      </c>
      <c r="N4220" t="s">
        <v>3728</v>
      </c>
      <c r="O4220" t="s">
        <v>393</v>
      </c>
      <c r="P4220" t="s">
        <v>32</v>
      </c>
      <c r="Q4220" t="s">
        <v>40</v>
      </c>
      <c r="R4220" t="s">
        <v>394</v>
      </c>
      <c r="S4220">
        <v>6.99</v>
      </c>
      <c r="T4220">
        <v>3</v>
      </c>
      <c r="U4220">
        <v>0</v>
      </c>
      <c r="V4220">
        <v>2.027099999999999</v>
      </c>
      <c r="W4220" t="s">
        <v>10939</v>
      </c>
      <c r="X4220" t="s">
        <v>10940</v>
      </c>
      <c r="Y4220">
        <v>11</v>
      </c>
      <c r="Z4220" t="s">
        <v>10947</v>
      </c>
      <c r="AA4220">
        <v>0.28999999999999987</v>
      </c>
    </row>
    <row r="4221" spans="1:27" x14ac:dyDescent="0.35">
      <c r="A4221">
        <v>6922</v>
      </c>
      <c r="B4221" t="s">
        <v>7362</v>
      </c>
      <c r="C4221">
        <v>2014</v>
      </c>
      <c r="D4221" s="1">
        <v>41734</v>
      </c>
      <c r="E4221" s="1">
        <v>41740</v>
      </c>
      <c r="F4221" t="s">
        <v>23</v>
      </c>
      <c r="G4221" t="s">
        <v>3403</v>
      </c>
      <c r="H4221" t="s">
        <v>3404</v>
      </c>
      <c r="I4221" t="s">
        <v>127</v>
      </c>
      <c r="J4221" t="s">
        <v>27</v>
      </c>
      <c r="K4221" t="s">
        <v>7300</v>
      </c>
      <c r="L4221" t="s">
        <v>3741</v>
      </c>
      <c r="M4221">
        <v>10011</v>
      </c>
      <c r="N4221" t="s">
        <v>3728</v>
      </c>
      <c r="O4221" t="s">
        <v>6392</v>
      </c>
      <c r="P4221" t="s">
        <v>32</v>
      </c>
      <c r="Q4221" t="s">
        <v>146</v>
      </c>
      <c r="R4221" t="s">
        <v>6393</v>
      </c>
      <c r="S4221">
        <v>16.98</v>
      </c>
      <c r="T4221">
        <v>1</v>
      </c>
      <c r="U4221">
        <v>0</v>
      </c>
      <c r="V4221">
        <v>8.49</v>
      </c>
      <c r="W4221" t="s">
        <v>10939</v>
      </c>
      <c r="X4221" t="s">
        <v>10942</v>
      </c>
      <c r="Y4221">
        <v>4</v>
      </c>
      <c r="Z4221" t="s">
        <v>10943</v>
      </c>
      <c r="AA4221">
        <v>0.5</v>
      </c>
    </row>
    <row r="4222" spans="1:27" x14ac:dyDescent="0.35">
      <c r="A4222">
        <v>7028</v>
      </c>
      <c r="B4222" t="s">
        <v>7363</v>
      </c>
      <c r="C4222">
        <v>2014</v>
      </c>
      <c r="D4222" s="1">
        <v>41669</v>
      </c>
      <c r="E4222" s="1">
        <v>41676</v>
      </c>
      <c r="F4222" t="s">
        <v>23</v>
      </c>
      <c r="G4222" t="s">
        <v>1128</v>
      </c>
      <c r="H4222" t="s">
        <v>1129</v>
      </c>
      <c r="I4222" t="s">
        <v>38</v>
      </c>
      <c r="J4222" t="s">
        <v>27</v>
      </c>
      <c r="K4222" t="s">
        <v>7300</v>
      </c>
      <c r="L4222" t="s">
        <v>3741</v>
      </c>
      <c r="M4222">
        <v>10011</v>
      </c>
      <c r="N4222" t="s">
        <v>3728</v>
      </c>
      <c r="O4222" t="s">
        <v>3168</v>
      </c>
      <c r="P4222" t="s">
        <v>32</v>
      </c>
      <c r="Q4222" t="s">
        <v>172</v>
      </c>
      <c r="R4222" t="s">
        <v>3169</v>
      </c>
      <c r="S4222">
        <v>5.22</v>
      </c>
      <c r="T4222">
        <v>2</v>
      </c>
      <c r="U4222">
        <v>0</v>
      </c>
      <c r="V4222">
        <v>2.4011999999999998</v>
      </c>
      <c r="W4222" t="s">
        <v>10939</v>
      </c>
      <c r="X4222" t="s">
        <v>10950</v>
      </c>
      <c r="Y4222">
        <v>1</v>
      </c>
      <c r="Z4222" t="s">
        <v>10951</v>
      </c>
      <c r="AA4222">
        <v>0.45999999999999996</v>
      </c>
    </row>
    <row r="4223" spans="1:27" x14ac:dyDescent="0.35">
      <c r="A4223">
        <v>7030</v>
      </c>
      <c r="B4223" t="s">
        <v>7364</v>
      </c>
      <c r="C4223">
        <v>2013</v>
      </c>
      <c r="D4223" s="1">
        <v>41590</v>
      </c>
      <c r="E4223" s="1">
        <v>41595</v>
      </c>
      <c r="F4223" t="s">
        <v>23</v>
      </c>
      <c r="G4223" t="s">
        <v>1960</v>
      </c>
      <c r="H4223" t="s">
        <v>1961</v>
      </c>
      <c r="I4223" t="s">
        <v>26</v>
      </c>
      <c r="J4223" t="s">
        <v>27</v>
      </c>
      <c r="K4223" t="s">
        <v>7300</v>
      </c>
      <c r="L4223" t="s">
        <v>3741</v>
      </c>
      <c r="M4223">
        <v>10011</v>
      </c>
      <c r="N4223" t="s">
        <v>3728</v>
      </c>
      <c r="O4223" t="s">
        <v>5894</v>
      </c>
      <c r="P4223" t="s">
        <v>32</v>
      </c>
      <c r="Q4223" t="s">
        <v>33</v>
      </c>
      <c r="R4223" t="s">
        <v>66</v>
      </c>
      <c r="S4223">
        <v>28.14</v>
      </c>
      <c r="T4223">
        <v>3</v>
      </c>
      <c r="U4223">
        <v>0</v>
      </c>
      <c r="V4223">
        <v>7.8792000000000009</v>
      </c>
      <c r="W4223" t="s">
        <v>10936</v>
      </c>
      <c r="X4223" t="s">
        <v>10940</v>
      </c>
      <c r="Y4223">
        <v>11</v>
      </c>
      <c r="Z4223" t="s">
        <v>10947</v>
      </c>
      <c r="AA4223">
        <v>0.28000000000000003</v>
      </c>
    </row>
    <row r="4224" spans="1:27" x14ac:dyDescent="0.35">
      <c r="A4224">
        <v>7032</v>
      </c>
      <c r="B4224" t="s">
        <v>7364</v>
      </c>
      <c r="C4224">
        <v>2013</v>
      </c>
      <c r="D4224" s="1">
        <v>41590</v>
      </c>
      <c r="E4224" s="1">
        <v>41595</v>
      </c>
      <c r="F4224" t="s">
        <v>23</v>
      </c>
      <c r="G4224" t="s">
        <v>1960</v>
      </c>
      <c r="H4224" t="s">
        <v>1961</v>
      </c>
      <c r="I4224" t="s">
        <v>26</v>
      </c>
      <c r="J4224" t="s">
        <v>27</v>
      </c>
      <c r="K4224" t="s">
        <v>7300</v>
      </c>
      <c r="L4224" t="s">
        <v>3741</v>
      </c>
      <c r="M4224">
        <v>10011</v>
      </c>
      <c r="N4224" t="s">
        <v>3728</v>
      </c>
      <c r="O4224" t="s">
        <v>532</v>
      </c>
      <c r="P4224" t="s">
        <v>32</v>
      </c>
      <c r="Q4224" t="s">
        <v>40</v>
      </c>
      <c r="R4224" t="s">
        <v>533</v>
      </c>
      <c r="S4224">
        <v>92.94</v>
      </c>
      <c r="T4224">
        <v>3</v>
      </c>
      <c r="U4224">
        <v>0</v>
      </c>
      <c r="V4224">
        <v>25.093799999999998</v>
      </c>
      <c r="W4224" t="s">
        <v>10936</v>
      </c>
      <c r="X4224" t="s">
        <v>10940</v>
      </c>
      <c r="Y4224">
        <v>11</v>
      </c>
      <c r="Z4224" t="s">
        <v>10947</v>
      </c>
      <c r="AA4224">
        <v>0.26999999999999996</v>
      </c>
    </row>
    <row r="4225" spans="1:27" x14ac:dyDescent="0.35">
      <c r="A4225">
        <v>7099</v>
      </c>
      <c r="B4225" t="s">
        <v>7365</v>
      </c>
      <c r="C4225">
        <v>2014</v>
      </c>
      <c r="D4225" s="1">
        <v>41950</v>
      </c>
      <c r="E4225" s="1">
        <v>41954</v>
      </c>
      <c r="F4225" t="s">
        <v>23</v>
      </c>
      <c r="G4225" t="s">
        <v>7366</v>
      </c>
      <c r="H4225" t="s">
        <v>7367</v>
      </c>
      <c r="I4225" t="s">
        <v>38</v>
      </c>
      <c r="J4225" t="s">
        <v>27</v>
      </c>
      <c r="K4225" t="s">
        <v>7300</v>
      </c>
      <c r="L4225" t="s">
        <v>3741</v>
      </c>
      <c r="M4225">
        <v>10011</v>
      </c>
      <c r="N4225" t="s">
        <v>3728</v>
      </c>
      <c r="O4225" t="s">
        <v>7220</v>
      </c>
      <c r="P4225" t="s">
        <v>32</v>
      </c>
      <c r="Q4225" t="s">
        <v>53</v>
      </c>
      <c r="R4225" t="s">
        <v>7221</v>
      </c>
      <c r="S4225">
        <v>318.95999999999998</v>
      </c>
      <c r="T4225">
        <v>9</v>
      </c>
      <c r="U4225">
        <v>0</v>
      </c>
      <c r="V4225">
        <v>149.91119999999998</v>
      </c>
      <c r="W4225" t="s">
        <v>10939</v>
      </c>
      <c r="X4225" t="s">
        <v>10940</v>
      </c>
      <c r="Y4225">
        <v>11</v>
      </c>
      <c r="Z4225" t="s">
        <v>10947</v>
      </c>
      <c r="AA4225">
        <v>0.47</v>
      </c>
    </row>
    <row r="4226" spans="1:27" x14ac:dyDescent="0.35">
      <c r="A4226">
        <v>7235</v>
      </c>
      <c r="B4226" t="s">
        <v>7368</v>
      </c>
      <c r="C4226">
        <v>2013</v>
      </c>
      <c r="D4226" s="1">
        <v>41342</v>
      </c>
      <c r="E4226" s="1">
        <v>41346</v>
      </c>
      <c r="F4226" t="s">
        <v>23</v>
      </c>
      <c r="G4226" t="s">
        <v>4364</v>
      </c>
      <c r="H4226" t="s">
        <v>4365</v>
      </c>
      <c r="I4226" t="s">
        <v>38</v>
      </c>
      <c r="J4226" t="s">
        <v>27</v>
      </c>
      <c r="K4226" t="s">
        <v>7300</v>
      </c>
      <c r="L4226" t="s">
        <v>3741</v>
      </c>
      <c r="M4226">
        <v>10011</v>
      </c>
      <c r="N4226" t="s">
        <v>3728</v>
      </c>
      <c r="O4226" t="s">
        <v>7036</v>
      </c>
      <c r="P4226" t="s">
        <v>32</v>
      </c>
      <c r="Q4226" t="s">
        <v>53</v>
      </c>
      <c r="R4226" t="s">
        <v>7037</v>
      </c>
      <c r="S4226">
        <v>12.96</v>
      </c>
      <c r="T4226">
        <v>2</v>
      </c>
      <c r="U4226">
        <v>0</v>
      </c>
      <c r="V4226">
        <v>6.3504000000000005</v>
      </c>
      <c r="W4226" t="s">
        <v>10936</v>
      </c>
      <c r="X4226" t="s">
        <v>10950</v>
      </c>
      <c r="Y4226">
        <v>3</v>
      </c>
      <c r="Z4226" t="s">
        <v>10953</v>
      </c>
      <c r="AA4226">
        <v>0.49</v>
      </c>
    </row>
    <row r="4227" spans="1:27" x14ac:dyDescent="0.35">
      <c r="A4227">
        <v>7403</v>
      </c>
      <c r="B4227" t="s">
        <v>7369</v>
      </c>
      <c r="C4227">
        <v>2014</v>
      </c>
      <c r="D4227" s="1">
        <v>41858</v>
      </c>
      <c r="E4227" s="1">
        <v>41862</v>
      </c>
      <c r="F4227" t="s">
        <v>23</v>
      </c>
      <c r="G4227" t="s">
        <v>2462</v>
      </c>
      <c r="H4227" t="s">
        <v>2463</v>
      </c>
      <c r="I4227" t="s">
        <v>38</v>
      </c>
      <c r="J4227" t="s">
        <v>27</v>
      </c>
      <c r="K4227" t="s">
        <v>7300</v>
      </c>
      <c r="L4227" t="s">
        <v>3741</v>
      </c>
      <c r="M4227">
        <v>10011</v>
      </c>
      <c r="N4227" t="s">
        <v>3728</v>
      </c>
      <c r="O4227" t="s">
        <v>1835</v>
      </c>
      <c r="P4227" t="s">
        <v>32</v>
      </c>
      <c r="Q4227" t="s">
        <v>113</v>
      </c>
      <c r="R4227" t="s">
        <v>1836</v>
      </c>
      <c r="S4227">
        <v>70.12</v>
      </c>
      <c r="T4227">
        <v>4</v>
      </c>
      <c r="U4227">
        <v>0</v>
      </c>
      <c r="V4227">
        <v>21.035999999999994</v>
      </c>
      <c r="W4227" t="s">
        <v>10939</v>
      </c>
      <c r="X4227" t="s">
        <v>10937</v>
      </c>
      <c r="Y4227">
        <v>8</v>
      </c>
      <c r="Z4227" t="s">
        <v>10954</v>
      </c>
      <c r="AA4227">
        <v>0.29999999999999988</v>
      </c>
    </row>
    <row r="4228" spans="1:27" x14ac:dyDescent="0.35">
      <c r="A4228">
        <v>7469</v>
      </c>
      <c r="B4228" t="s">
        <v>7370</v>
      </c>
      <c r="C4228">
        <v>2011</v>
      </c>
      <c r="D4228" s="1">
        <v>40801</v>
      </c>
      <c r="E4228" s="1">
        <v>40806</v>
      </c>
      <c r="F4228" t="s">
        <v>23</v>
      </c>
      <c r="G4228" t="s">
        <v>1702</v>
      </c>
      <c r="H4228" t="s">
        <v>1703</v>
      </c>
      <c r="I4228" t="s">
        <v>38</v>
      </c>
      <c r="J4228" t="s">
        <v>27</v>
      </c>
      <c r="K4228" t="s">
        <v>7300</v>
      </c>
      <c r="L4228" t="s">
        <v>3741</v>
      </c>
      <c r="M4228">
        <v>10011</v>
      </c>
      <c r="N4228" t="s">
        <v>3728</v>
      </c>
      <c r="O4228" t="s">
        <v>7056</v>
      </c>
      <c r="P4228" t="s">
        <v>32</v>
      </c>
      <c r="Q4228" t="s">
        <v>53</v>
      </c>
      <c r="R4228" t="s">
        <v>66</v>
      </c>
      <c r="S4228">
        <v>14.940000000000001</v>
      </c>
      <c r="T4228">
        <v>3</v>
      </c>
      <c r="U4228">
        <v>0</v>
      </c>
      <c r="V4228">
        <v>7.0218000000000007</v>
      </c>
      <c r="W4228" t="s">
        <v>10944</v>
      </c>
      <c r="X4228" t="s">
        <v>10937</v>
      </c>
      <c r="Y4228">
        <v>9</v>
      </c>
      <c r="Z4228" t="s">
        <v>10949</v>
      </c>
      <c r="AA4228">
        <v>0.47000000000000003</v>
      </c>
    </row>
    <row r="4229" spans="1:27" x14ac:dyDescent="0.35">
      <c r="A4229">
        <v>8191</v>
      </c>
      <c r="B4229" t="s">
        <v>7371</v>
      </c>
      <c r="C4229">
        <v>2014</v>
      </c>
      <c r="D4229" s="1">
        <v>41961</v>
      </c>
      <c r="E4229" s="1">
        <v>41965</v>
      </c>
      <c r="F4229" t="s">
        <v>23</v>
      </c>
      <c r="G4229" t="s">
        <v>499</v>
      </c>
      <c r="H4229" t="s">
        <v>500</v>
      </c>
      <c r="I4229" t="s">
        <v>38</v>
      </c>
      <c r="J4229" t="s">
        <v>27</v>
      </c>
      <c r="K4229" t="s">
        <v>7300</v>
      </c>
      <c r="L4229" t="s">
        <v>3741</v>
      </c>
      <c r="M4229">
        <v>10011</v>
      </c>
      <c r="N4229" t="s">
        <v>3728</v>
      </c>
      <c r="O4229" t="s">
        <v>1449</v>
      </c>
      <c r="P4229" t="s">
        <v>32</v>
      </c>
      <c r="Q4229" t="s">
        <v>53</v>
      </c>
      <c r="R4229" t="s">
        <v>1450</v>
      </c>
      <c r="S4229">
        <v>38.880000000000003</v>
      </c>
      <c r="T4229">
        <v>6</v>
      </c>
      <c r="U4229">
        <v>0</v>
      </c>
      <c r="V4229">
        <v>18.662400000000002</v>
      </c>
      <c r="W4229" t="s">
        <v>10939</v>
      </c>
      <c r="X4229" t="s">
        <v>10940</v>
      </c>
      <c r="Y4229">
        <v>11</v>
      </c>
      <c r="Z4229" t="s">
        <v>10947</v>
      </c>
      <c r="AA4229">
        <v>0.48000000000000004</v>
      </c>
    </row>
    <row r="4230" spans="1:27" x14ac:dyDescent="0.35">
      <c r="A4230">
        <v>8627</v>
      </c>
      <c r="B4230" t="s">
        <v>7372</v>
      </c>
      <c r="C4230">
        <v>2012</v>
      </c>
      <c r="D4230" s="1">
        <v>41159</v>
      </c>
      <c r="E4230" s="1">
        <v>41164</v>
      </c>
      <c r="F4230" t="s">
        <v>23</v>
      </c>
      <c r="G4230" t="s">
        <v>6978</v>
      </c>
      <c r="H4230" t="s">
        <v>6979</v>
      </c>
      <c r="I4230" t="s">
        <v>26</v>
      </c>
      <c r="J4230" t="s">
        <v>27</v>
      </c>
      <c r="K4230" t="s">
        <v>7300</v>
      </c>
      <c r="L4230" t="s">
        <v>3741</v>
      </c>
      <c r="M4230">
        <v>10011</v>
      </c>
      <c r="N4230" t="s">
        <v>3728</v>
      </c>
      <c r="O4230" t="s">
        <v>1846</v>
      </c>
      <c r="P4230" t="s">
        <v>32</v>
      </c>
      <c r="Q4230" t="s">
        <v>33</v>
      </c>
      <c r="R4230" t="s">
        <v>1847</v>
      </c>
      <c r="S4230">
        <v>70.260000000000005</v>
      </c>
      <c r="T4230">
        <v>3</v>
      </c>
      <c r="U4230">
        <v>0</v>
      </c>
      <c r="V4230">
        <v>18.970199999999998</v>
      </c>
      <c r="W4230" t="s">
        <v>10948</v>
      </c>
      <c r="X4230" t="s">
        <v>10937</v>
      </c>
      <c r="Y4230">
        <v>9</v>
      </c>
      <c r="Z4230" t="s">
        <v>10949</v>
      </c>
      <c r="AA4230">
        <v>0.26999999999999996</v>
      </c>
    </row>
    <row r="4231" spans="1:27" x14ac:dyDescent="0.35">
      <c r="A4231">
        <v>8631</v>
      </c>
      <c r="B4231" t="s">
        <v>7372</v>
      </c>
      <c r="C4231">
        <v>2012</v>
      </c>
      <c r="D4231" s="1">
        <v>41159</v>
      </c>
      <c r="E4231" s="1">
        <v>41164</v>
      </c>
      <c r="F4231" t="s">
        <v>23</v>
      </c>
      <c r="G4231" t="s">
        <v>6978</v>
      </c>
      <c r="H4231" t="s">
        <v>6979</v>
      </c>
      <c r="I4231" t="s">
        <v>26</v>
      </c>
      <c r="J4231" t="s">
        <v>27</v>
      </c>
      <c r="K4231" t="s">
        <v>7300</v>
      </c>
      <c r="L4231" t="s">
        <v>3741</v>
      </c>
      <c r="M4231">
        <v>10011</v>
      </c>
      <c r="N4231" t="s">
        <v>3728</v>
      </c>
      <c r="O4231" t="s">
        <v>3218</v>
      </c>
      <c r="P4231" t="s">
        <v>32</v>
      </c>
      <c r="Q4231" t="s">
        <v>65</v>
      </c>
      <c r="R4231" t="s">
        <v>3219</v>
      </c>
      <c r="S4231">
        <v>7.24</v>
      </c>
      <c r="T4231">
        <v>4</v>
      </c>
      <c r="U4231">
        <v>0</v>
      </c>
      <c r="V4231">
        <v>2.3891999999999998</v>
      </c>
      <c r="W4231" t="s">
        <v>10948</v>
      </c>
      <c r="X4231" t="s">
        <v>10937</v>
      </c>
      <c r="Y4231">
        <v>9</v>
      </c>
      <c r="Z4231" t="s">
        <v>10949</v>
      </c>
      <c r="AA4231">
        <v>0.32999999999999996</v>
      </c>
    </row>
    <row r="4232" spans="1:27" x14ac:dyDescent="0.35">
      <c r="A4232">
        <v>8853</v>
      </c>
      <c r="B4232" t="s">
        <v>7373</v>
      </c>
      <c r="C4232">
        <v>2011</v>
      </c>
      <c r="D4232" s="1">
        <v>40824</v>
      </c>
      <c r="E4232" s="1">
        <v>40829</v>
      </c>
      <c r="F4232" t="s">
        <v>45</v>
      </c>
      <c r="G4232" t="s">
        <v>1624</v>
      </c>
      <c r="H4232" t="s">
        <v>1625</v>
      </c>
      <c r="I4232" t="s">
        <v>38</v>
      </c>
      <c r="J4232" t="s">
        <v>27</v>
      </c>
      <c r="K4232" t="s">
        <v>7300</v>
      </c>
      <c r="L4232" t="s">
        <v>3741</v>
      </c>
      <c r="M4232">
        <v>10011</v>
      </c>
      <c r="N4232" t="s">
        <v>3728</v>
      </c>
      <c r="O4232" t="s">
        <v>7254</v>
      </c>
      <c r="P4232" t="s">
        <v>32</v>
      </c>
      <c r="Q4232" t="s">
        <v>53</v>
      </c>
      <c r="R4232" t="s">
        <v>7255</v>
      </c>
      <c r="S4232">
        <v>123.92</v>
      </c>
      <c r="T4232">
        <v>4</v>
      </c>
      <c r="U4232">
        <v>0</v>
      </c>
      <c r="V4232">
        <v>55.763999999999996</v>
      </c>
      <c r="W4232" t="s">
        <v>10944</v>
      </c>
      <c r="X4232" t="s">
        <v>10940</v>
      </c>
      <c r="Y4232">
        <v>10</v>
      </c>
      <c r="Z4232" t="s">
        <v>10945</v>
      </c>
      <c r="AA4232">
        <v>0.44999999999999996</v>
      </c>
    </row>
    <row r="4233" spans="1:27" x14ac:dyDescent="0.35">
      <c r="A4233">
        <v>9050</v>
      </c>
      <c r="B4233" t="s">
        <v>7374</v>
      </c>
      <c r="C4233">
        <v>2011</v>
      </c>
      <c r="D4233" s="1">
        <v>40807</v>
      </c>
      <c r="E4233" s="1">
        <v>40811</v>
      </c>
      <c r="F4233" t="s">
        <v>23</v>
      </c>
      <c r="G4233" t="s">
        <v>3537</v>
      </c>
      <c r="H4233" t="s">
        <v>3538</v>
      </c>
      <c r="I4233" t="s">
        <v>127</v>
      </c>
      <c r="J4233" t="s">
        <v>27</v>
      </c>
      <c r="K4233" t="s">
        <v>7300</v>
      </c>
      <c r="L4233" t="s">
        <v>3741</v>
      </c>
      <c r="M4233">
        <v>10011</v>
      </c>
      <c r="N4233" t="s">
        <v>3728</v>
      </c>
      <c r="O4233" t="s">
        <v>6038</v>
      </c>
      <c r="P4233" t="s">
        <v>32</v>
      </c>
      <c r="Q4233" t="s">
        <v>40</v>
      </c>
      <c r="R4233" t="s">
        <v>6039</v>
      </c>
      <c r="S4233">
        <v>66.03</v>
      </c>
      <c r="T4233">
        <v>3</v>
      </c>
      <c r="U4233">
        <v>0</v>
      </c>
      <c r="V4233">
        <v>17.1678</v>
      </c>
      <c r="W4233" t="s">
        <v>10944</v>
      </c>
      <c r="X4233" t="s">
        <v>10937</v>
      </c>
      <c r="Y4233">
        <v>9</v>
      </c>
      <c r="Z4233" t="s">
        <v>10949</v>
      </c>
      <c r="AA4233">
        <v>0.26</v>
      </c>
    </row>
    <row r="4234" spans="1:27" x14ac:dyDescent="0.35">
      <c r="A4234">
        <v>9204</v>
      </c>
      <c r="B4234" t="s">
        <v>7375</v>
      </c>
      <c r="C4234">
        <v>2013</v>
      </c>
      <c r="D4234" s="1">
        <v>41578</v>
      </c>
      <c r="E4234" s="1">
        <v>41582</v>
      </c>
      <c r="F4234" t="s">
        <v>23</v>
      </c>
      <c r="G4234" t="s">
        <v>205</v>
      </c>
      <c r="H4234" t="s">
        <v>206</v>
      </c>
      <c r="I4234" t="s">
        <v>26</v>
      </c>
      <c r="J4234" t="s">
        <v>27</v>
      </c>
      <c r="K4234" t="s">
        <v>7300</v>
      </c>
      <c r="L4234" t="s">
        <v>3741</v>
      </c>
      <c r="M4234">
        <v>10011</v>
      </c>
      <c r="N4234" t="s">
        <v>3728</v>
      </c>
      <c r="O4234" t="s">
        <v>2440</v>
      </c>
      <c r="P4234" t="s">
        <v>32</v>
      </c>
      <c r="Q4234" t="s">
        <v>40</v>
      </c>
      <c r="R4234" t="s">
        <v>2441</v>
      </c>
      <c r="S4234">
        <v>114.94999999999999</v>
      </c>
      <c r="T4234">
        <v>5</v>
      </c>
      <c r="U4234">
        <v>0</v>
      </c>
      <c r="V4234">
        <v>32.186000000000007</v>
      </c>
      <c r="W4234" t="s">
        <v>10936</v>
      </c>
      <c r="X4234" t="s">
        <v>10940</v>
      </c>
      <c r="Y4234">
        <v>10</v>
      </c>
      <c r="Z4234" t="s">
        <v>10945</v>
      </c>
      <c r="AA4234">
        <v>0.28000000000000008</v>
      </c>
    </row>
    <row r="4235" spans="1:27" x14ac:dyDescent="0.35">
      <c r="A4235">
        <v>9397</v>
      </c>
      <c r="B4235" t="s">
        <v>7376</v>
      </c>
      <c r="C4235">
        <v>2011</v>
      </c>
      <c r="D4235" s="1">
        <v>40806</v>
      </c>
      <c r="E4235" s="1">
        <v>40809</v>
      </c>
      <c r="F4235" t="s">
        <v>56</v>
      </c>
      <c r="G4235" t="s">
        <v>4900</v>
      </c>
      <c r="H4235" t="s">
        <v>4901</v>
      </c>
      <c r="I4235" t="s">
        <v>38</v>
      </c>
      <c r="J4235" t="s">
        <v>27</v>
      </c>
      <c r="K4235" t="s">
        <v>7300</v>
      </c>
      <c r="L4235" t="s">
        <v>3741</v>
      </c>
      <c r="M4235">
        <v>10011</v>
      </c>
      <c r="N4235" t="s">
        <v>3728</v>
      </c>
      <c r="O4235" t="s">
        <v>1540</v>
      </c>
      <c r="P4235" t="s">
        <v>32</v>
      </c>
      <c r="Q4235" t="s">
        <v>172</v>
      </c>
      <c r="R4235" t="s">
        <v>1541</v>
      </c>
      <c r="S4235">
        <v>75.179999999999993</v>
      </c>
      <c r="T4235">
        <v>6</v>
      </c>
      <c r="U4235">
        <v>0</v>
      </c>
      <c r="V4235">
        <v>35.334599999999995</v>
      </c>
      <c r="W4235" t="s">
        <v>10944</v>
      </c>
      <c r="X4235" t="s">
        <v>10937</v>
      </c>
      <c r="Y4235">
        <v>9</v>
      </c>
      <c r="Z4235" t="s">
        <v>10949</v>
      </c>
      <c r="AA4235">
        <v>0.47</v>
      </c>
    </row>
    <row r="4236" spans="1:27" x14ac:dyDescent="0.35">
      <c r="A4236">
        <v>9398</v>
      </c>
      <c r="B4236" t="s">
        <v>7376</v>
      </c>
      <c r="C4236">
        <v>2011</v>
      </c>
      <c r="D4236" s="1">
        <v>40806</v>
      </c>
      <c r="E4236" s="1">
        <v>40809</v>
      </c>
      <c r="F4236" t="s">
        <v>56</v>
      </c>
      <c r="G4236" t="s">
        <v>4900</v>
      </c>
      <c r="H4236" t="s">
        <v>4901</v>
      </c>
      <c r="I4236" t="s">
        <v>38</v>
      </c>
      <c r="J4236" t="s">
        <v>27</v>
      </c>
      <c r="K4236" t="s">
        <v>7300</v>
      </c>
      <c r="L4236" t="s">
        <v>3741</v>
      </c>
      <c r="M4236">
        <v>10011</v>
      </c>
      <c r="N4236" t="s">
        <v>3728</v>
      </c>
      <c r="O4236" t="s">
        <v>1814</v>
      </c>
      <c r="P4236" t="s">
        <v>32</v>
      </c>
      <c r="Q4236" t="s">
        <v>79</v>
      </c>
      <c r="R4236" t="s">
        <v>1815</v>
      </c>
      <c r="S4236">
        <v>30.98</v>
      </c>
      <c r="T4236">
        <v>1</v>
      </c>
      <c r="U4236">
        <v>0</v>
      </c>
      <c r="V4236">
        <v>8.0548000000000002</v>
      </c>
      <c r="W4236" t="s">
        <v>10944</v>
      </c>
      <c r="X4236" t="s">
        <v>10937</v>
      </c>
      <c r="Y4236">
        <v>9</v>
      </c>
      <c r="Z4236" t="s">
        <v>10949</v>
      </c>
      <c r="AA4236">
        <v>0.26</v>
      </c>
    </row>
    <row r="4237" spans="1:27" x14ac:dyDescent="0.35">
      <c r="A4237">
        <v>9534</v>
      </c>
      <c r="B4237" t="s">
        <v>7377</v>
      </c>
      <c r="C4237">
        <v>2013</v>
      </c>
      <c r="D4237" s="1">
        <v>41575</v>
      </c>
      <c r="E4237" s="1">
        <v>41579</v>
      </c>
      <c r="F4237" t="s">
        <v>23</v>
      </c>
      <c r="G4237" t="s">
        <v>1242</v>
      </c>
      <c r="H4237" t="s">
        <v>1243</v>
      </c>
      <c r="I4237" t="s">
        <v>38</v>
      </c>
      <c r="J4237" t="s">
        <v>27</v>
      </c>
      <c r="K4237" t="s">
        <v>7300</v>
      </c>
      <c r="L4237" t="s">
        <v>3741</v>
      </c>
      <c r="M4237">
        <v>10011</v>
      </c>
      <c r="N4237" t="s">
        <v>3728</v>
      </c>
      <c r="O4237" t="s">
        <v>98</v>
      </c>
      <c r="P4237" t="s">
        <v>32</v>
      </c>
      <c r="Q4237" t="s">
        <v>65</v>
      </c>
      <c r="R4237" t="s">
        <v>99</v>
      </c>
      <c r="S4237">
        <v>40.669999999999995</v>
      </c>
      <c r="T4237">
        <v>7</v>
      </c>
      <c r="U4237">
        <v>0</v>
      </c>
      <c r="V4237">
        <v>12.607699999999999</v>
      </c>
      <c r="W4237" t="s">
        <v>10936</v>
      </c>
      <c r="X4237" t="s">
        <v>10940</v>
      </c>
      <c r="Y4237">
        <v>10</v>
      </c>
      <c r="Z4237" t="s">
        <v>10945</v>
      </c>
      <c r="AA4237">
        <v>0.31000000000000005</v>
      </c>
    </row>
    <row r="4238" spans="1:27" x14ac:dyDescent="0.35">
      <c r="A4238">
        <v>9535</v>
      </c>
      <c r="B4238" t="s">
        <v>7377</v>
      </c>
      <c r="C4238">
        <v>2013</v>
      </c>
      <c r="D4238" s="1">
        <v>41575</v>
      </c>
      <c r="E4238" s="1">
        <v>41579</v>
      </c>
      <c r="F4238" t="s">
        <v>23</v>
      </c>
      <c r="G4238" t="s">
        <v>1242</v>
      </c>
      <c r="H4238" t="s">
        <v>1243</v>
      </c>
      <c r="I4238" t="s">
        <v>38</v>
      </c>
      <c r="J4238" t="s">
        <v>27</v>
      </c>
      <c r="K4238" t="s">
        <v>7300</v>
      </c>
      <c r="L4238" t="s">
        <v>3741</v>
      </c>
      <c r="M4238">
        <v>10011</v>
      </c>
      <c r="N4238" t="s">
        <v>3728</v>
      </c>
      <c r="O4238" t="s">
        <v>2459</v>
      </c>
      <c r="P4238" t="s">
        <v>32</v>
      </c>
      <c r="Q4238" t="s">
        <v>33</v>
      </c>
      <c r="R4238" t="s">
        <v>2460</v>
      </c>
      <c r="S4238">
        <v>33.479999999999997</v>
      </c>
      <c r="T4238">
        <v>2</v>
      </c>
      <c r="U4238">
        <v>0</v>
      </c>
      <c r="V4238">
        <v>1.3391999999999982</v>
      </c>
      <c r="W4238" t="s">
        <v>10936</v>
      </c>
      <c r="X4238" t="s">
        <v>10940</v>
      </c>
      <c r="Y4238">
        <v>10</v>
      </c>
      <c r="Z4238" t="s">
        <v>10945</v>
      </c>
      <c r="AA4238">
        <v>3.9999999999999952E-2</v>
      </c>
    </row>
    <row r="4239" spans="1:27" x14ac:dyDescent="0.35">
      <c r="A4239">
        <v>617</v>
      </c>
      <c r="B4239" t="s">
        <v>7378</v>
      </c>
      <c r="C4239">
        <v>2014</v>
      </c>
      <c r="D4239" s="1">
        <v>41870</v>
      </c>
      <c r="E4239" s="1">
        <v>41875</v>
      </c>
      <c r="F4239" t="s">
        <v>45</v>
      </c>
      <c r="G4239" t="s">
        <v>4738</v>
      </c>
      <c r="H4239" t="s">
        <v>4739</v>
      </c>
      <c r="I4239" t="s">
        <v>26</v>
      </c>
      <c r="J4239" t="s">
        <v>27</v>
      </c>
      <c r="K4239" t="s">
        <v>7300</v>
      </c>
      <c r="L4239" t="s">
        <v>3741</v>
      </c>
      <c r="M4239">
        <v>10011</v>
      </c>
      <c r="N4239" t="s">
        <v>3728</v>
      </c>
      <c r="O4239" t="s">
        <v>5574</v>
      </c>
      <c r="P4239" t="s">
        <v>329</v>
      </c>
      <c r="Q4239" t="s">
        <v>330</v>
      </c>
      <c r="R4239" t="s">
        <v>5575</v>
      </c>
      <c r="S4239">
        <v>40.479999999999997</v>
      </c>
      <c r="T4239">
        <v>2</v>
      </c>
      <c r="U4239">
        <v>0</v>
      </c>
      <c r="V4239">
        <v>15.787199999999999</v>
      </c>
      <c r="W4239" t="s">
        <v>10939</v>
      </c>
      <c r="X4239" t="s">
        <v>10937</v>
      </c>
      <c r="Y4239">
        <v>8</v>
      </c>
      <c r="Z4239" t="s">
        <v>10954</v>
      </c>
      <c r="AA4239">
        <v>0.39</v>
      </c>
    </row>
    <row r="4240" spans="1:27" x14ac:dyDescent="0.35">
      <c r="A4240">
        <v>618</v>
      </c>
      <c r="B4240" t="s">
        <v>7378</v>
      </c>
      <c r="C4240">
        <v>2014</v>
      </c>
      <c r="D4240" s="1">
        <v>41870</v>
      </c>
      <c r="E4240" s="1">
        <v>41875</v>
      </c>
      <c r="F4240" t="s">
        <v>45</v>
      </c>
      <c r="G4240" t="s">
        <v>4738</v>
      </c>
      <c r="H4240" t="s">
        <v>4739</v>
      </c>
      <c r="I4240" t="s">
        <v>26</v>
      </c>
      <c r="J4240" t="s">
        <v>27</v>
      </c>
      <c r="K4240" t="s">
        <v>7300</v>
      </c>
      <c r="L4240" t="s">
        <v>3741</v>
      </c>
      <c r="M4240">
        <v>10011</v>
      </c>
      <c r="N4240" t="s">
        <v>3728</v>
      </c>
      <c r="O4240" t="s">
        <v>440</v>
      </c>
      <c r="P4240" t="s">
        <v>329</v>
      </c>
      <c r="Q4240" t="s">
        <v>330</v>
      </c>
      <c r="R4240" t="s">
        <v>441</v>
      </c>
      <c r="S4240">
        <v>9.94</v>
      </c>
      <c r="T4240">
        <v>2</v>
      </c>
      <c r="U4240">
        <v>0</v>
      </c>
      <c r="V4240">
        <v>3.0813999999999995</v>
      </c>
      <c r="W4240" t="s">
        <v>10939</v>
      </c>
      <c r="X4240" t="s">
        <v>10937</v>
      </c>
      <c r="Y4240">
        <v>8</v>
      </c>
      <c r="Z4240" t="s">
        <v>10954</v>
      </c>
      <c r="AA4240">
        <v>0.30999999999999994</v>
      </c>
    </row>
    <row r="4241" spans="1:27" x14ac:dyDescent="0.35">
      <c r="A4241">
        <v>620</v>
      </c>
      <c r="B4241" t="s">
        <v>7378</v>
      </c>
      <c r="C4241">
        <v>2014</v>
      </c>
      <c r="D4241" s="1">
        <v>41870</v>
      </c>
      <c r="E4241" s="1">
        <v>41875</v>
      </c>
      <c r="F4241" t="s">
        <v>45</v>
      </c>
      <c r="G4241" t="s">
        <v>4738</v>
      </c>
      <c r="H4241" t="s">
        <v>4739</v>
      </c>
      <c r="I4241" t="s">
        <v>26</v>
      </c>
      <c r="J4241" t="s">
        <v>27</v>
      </c>
      <c r="K4241" t="s">
        <v>7300</v>
      </c>
      <c r="L4241" t="s">
        <v>3741</v>
      </c>
      <c r="M4241">
        <v>10011</v>
      </c>
      <c r="N4241" t="s">
        <v>3728</v>
      </c>
      <c r="O4241" t="s">
        <v>4861</v>
      </c>
      <c r="P4241" t="s">
        <v>313</v>
      </c>
      <c r="Q4241" t="s">
        <v>4411</v>
      </c>
      <c r="R4241" t="s">
        <v>4862</v>
      </c>
      <c r="S4241">
        <v>37.909999999999997</v>
      </c>
      <c r="T4241">
        <v>1</v>
      </c>
      <c r="U4241">
        <v>0</v>
      </c>
      <c r="V4241">
        <v>10.993899999999996</v>
      </c>
      <c r="W4241" t="s">
        <v>10939</v>
      </c>
      <c r="X4241" t="s">
        <v>10937</v>
      </c>
      <c r="Y4241">
        <v>8</v>
      </c>
      <c r="Z4241" t="s">
        <v>10954</v>
      </c>
      <c r="AA4241">
        <v>0.28999999999999992</v>
      </c>
    </row>
    <row r="4242" spans="1:27" x14ac:dyDescent="0.35">
      <c r="A4242">
        <v>621</v>
      </c>
      <c r="B4242" t="s">
        <v>7378</v>
      </c>
      <c r="C4242">
        <v>2014</v>
      </c>
      <c r="D4242" s="1">
        <v>41870</v>
      </c>
      <c r="E4242" s="1">
        <v>41875</v>
      </c>
      <c r="F4242" t="s">
        <v>45</v>
      </c>
      <c r="G4242" t="s">
        <v>4738</v>
      </c>
      <c r="H4242" t="s">
        <v>4739</v>
      </c>
      <c r="I4242" t="s">
        <v>26</v>
      </c>
      <c r="J4242" t="s">
        <v>27</v>
      </c>
      <c r="K4242" t="s">
        <v>7300</v>
      </c>
      <c r="L4242" t="s">
        <v>3741</v>
      </c>
      <c r="M4242">
        <v>10011</v>
      </c>
      <c r="N4242" t="s">
        <v>3728</v>
      </c>
      <c r="O4242" t="s">
        <v>7379</v>
      </c>
      <c r="P4242" t="s">
        <v>329</v>
      </c>
      <c r="Q4242" t="s">
        <v>330</v>
      </c>
      <c r="R4242" t="s">
        <v>7380</v>
      </c>
      <c r="S4242">
        <v>88.02</v>
      </c>
      <c r="T4242">
        <v>3</v>
      </c>
      <c r="U4242">
        <v>0</v>
      </c>
      <c r="V4242">
        <v>27.286199999999994</v>
      </c>
      <c r="W4242" t="s">
        <v>10939</v>
      </c>
      <c r="X4242" t="s">
        <v>10937</v>
      </c>
      <c r="Y4242">
        <v>8</v>
      </c>
      <c r="Z4242" t="s">
        <v>10954</v>
      </c>
      <c r="AA4242">
        <v>0.30999999999999994</v>
      </c>
    </row>
    <row r="4243" spans="1:27" x14ac:dyDescent="0.35">
      <c r="A4243">
        <v>975</v>
      </c>
      <c r="B4243" t="s">
        <v>7381</v>
      </c>
      <c r="C4243">
        <v>2014</v>
      </c>
      <c r="D4243" s="1">
        <v>41918</v>
      </c>
      <c r="E4243" s="1">
        <v>41921</v>
      </c>
      <c r="F4243" t="s">
        <v>45</v>
      </c>
      <c r="G4243" t="s">
        <v>4454</v>
      </c>
      <c r="H4243" t="s">
        <v>4455</v>
      </c>
      <c r="I4243" t="s">
        <v>127</v>
      </c>
      <c r="J4243" t="s">
        <v>27</v>
      </c>
      <c r="K4243" t="s">
        <v>7300</v>
      </c>
      <c r="L4243" t="s">
        <v>3741</v>
      </c>
      <c r="M4243">
        <v>10011</v>
      </c>
      <c r="N4243" t="s">
        <v>3728</v>
      </c>
      <c r="O4243" t="s">
        <v>4447</v>
      </c>
      <c r="P4243" t="s">
        <v>313</v>
      </c>
      <c r="Q4243" t="s">
        <v>4411</v>
      </c>
      <c r="R4243" t="s">
        <v>4448</v>
      </c>
      <c r="S4243">
        <v>160.92999999999998</v>
      </c>
      <c r="T4243">
        <v>7</v>
      </c>
      <c r="U4243">
        <v>0</v>
      </c>
      <c r="V4243">
        <v>3.2186000000000092</v>
      </c>
      <c r="W4243" t="s">
        <v>10939</v>
      </c>
      <c r="X4243" t="s">
        <v>10940</v>
      </c>
      <c r="Y4243">
        <v>10</v>
      </c>
      <c r="Z4243" t="s">
        <v>10945</v>
      </c>
      <c r="AA4243">
        <v>2.0000000000000059E-2</v>
      </c>
    </row>
    <row r="4244" spans="1:27" x14ac:dyDescent="0.35">
      <c r="A4244">
        <v>1017</v>
      </c>
      <c r="B4244" t="s">
        <v>7304</v>
      </c>
      <c r="C4244">
        <v>2012</v>
      </c>
      <c r="D4244" s="1">
        <v>41096</v>
      </c>
      <c r="E4244" s="1">
        <v>41100</v>
      </c>
      <c r="F4244" t="s">
        <v>23</v>
      </c>
      <c r="G4244" t="s">
        <v>2802</v>
      </c>
      <c r="H4244" t="s">
        <v>2803</v>
      </c>
      <c r="I4244" t="s">
        <v>26</v>
      </c>
      <c r="J4244" t="s">
        <v>27</v>
      </c>
      <c r="K4244" t="s">
        <v>7300</v>
      </c>
      <c r="L4244" t="s">
        <v>3741</v>
      </c>
      <c r="M4244">
        <v>10011</v>
      </c>
      <c r="N4244" t="s">
        <v>3728</v>
      </c>
      <c r="O4244" t="s">
        <v>2924</v>
      </c>
      <c r="P4244" t="s">
        <v>329</v>
      </c>
      <c r="Q4244" t="s">
        <v>330</v>
      </c>
      <c r="R4244" t="s">
        <v>2925</v>
      </c>
      <c r="S4244">
        <v>13.96</v>
      </c>
      <c r="T4244">
        <v>2</v>
      </c>
      <c r="U4244">
        <v>0</v>
      </c>
      <c r="V4244">
        <v>6.7008000000000001</v>
      </c>
      <c r="W4244" t="s">
        <v>10948</v>
      </c>
      <c r="X4244" t="s">
        <v>10937</v>
      </c>
      <c r="Y4244">
        <v>7</v>
      </c>
      <c r="Z4244" t="s">
        <v>10938</v>
      </c>
      <c r="AA4244">
        <v>0.48</v>
      </c>
    </row>
    <row r="4245" spans="1:27" x14ac:dyDescent="0.35">
      <c r="A4245">
        <v>1018</v>
      </c>
      <c r="B4245" t="s">
        <v>7304</v>
      </c>
      <c r="C4245">
        <v>2012</v>
      </c>
      <c r="D4245" s="1">
        <v>41096</v>
      </c>
      <c r="E4245" s="1">
        <v>41100</v>
      </c>
      <c r="F4245" t="s">
        <v>23</v>
      </c>
      <c r="G4245" t="s">
        <v>2802</v>
      </c>
      <c r="H4245" t="s">
        <v>2803</v>
      </c>
      <c r="I4245" t="s">
        <v>26</v>
      </c>
      <c r="J4245" t="s">
        <v>27</v>
      </c>
      <c r="K4245" t="s">
        <v>7300</v>
      </c>
      <c r="L4245" t="s">
        <v>3741</v>
      </c>
      <c r="M4245">
        <v>10011</v>
      </c>
      <c r="N4245" t="s">
        <v>3728</v>
      </c>
      <c r="O4245" t="s">
        <v>809</v>
      </c>
      <c r="P4245" t="s">
        <v>329</v>
      </c>
      <c r="Q4245" t="s">
        <v>330</v>
      </c>
      <c r="R4245" t="s">
        <v>810</v>
      </c>
      <c r="S4245">
        <v>155.82</v>
      </c>
      <c r="T4245">
        <v>3</v>
      </c>
      <c r="U4245">
        <v>0</v>
      </c>
      <c r="V4245">
        <v>63.886200000000002</v>
      </c>
      <c r="W4245" t="s">
        <v>10948</v>
      </c>
      <c r="X4245" t="s">
        <v>10937</v>
      </c>
      <c r="Y4245">
        <v>7</v>
      </c>
      <c r="Z4245" t="s">
        <v>10938</v>
      </c>
      <c r="AA4245">
        <v>0.41000000000000003</v>
      </c>
    </row>
    <row r="4246" spans="1:27" x14ac:dyDescent="0.35">
      <c r="A4246">
        <v>1019</v>
      </c>
      <c r="B4246" t="s">
        <v>7304</v>
      </c>
      <c r="C4246">
        <v>2012</v>
      </c>
      <c r="D4246" s="1">
        <v>41096</v>
      </c>
      <c r="E4246" s="1">
        <v>41100</v>
      </c>
      <c r="F4246" t="s">
        <v>23</v>
      </c>
      <c r="G4246" t="s">
        <v>2802</v>
      </c>
      <c r="H4246" t="s">
        <v>2803</v>
      </c>
      <c r="I4246" t="s">
        <v>26</v>
      </c>
      <c r="J4246" t="s">
        <v>27</v>
      </c>
      <c r="K4246" t="s">
        <v>7300</v>
      </c>
      <c r="L4246" t="s">
        <v>3741</v>
      </c>
      <c r="M4246">
        <v>10011</v>
      </c>
      <c r="N4246" t="s">
        <v>3728</v>
      </c>
      <c r="O4246" t="s">
        <v>7382</v>
      </c>
      <c r="P4246" t="s">
        <v>313</v>
      </c>
      <c r="Q4246" t="s">
        <v>4411</v>
      </c>
      <c r="R4246" t="s">
        <v>7383</v>
      </c>
      <c r="S4246">
        <v>124.94999999999999</v>
      </c>
      <c r="T4246">
        <v>5</v>
      </c>
      <c r="U4246">
        <v>0</v>
      </c>
      <c r="V4246">
        <v>2.4990000000000023</v>
      </c>
      <c r="W4246" t="s">
        <v>10948</v>
      </c>
      <c r="X4246" t="s">
        <v>10937</v>
      </c>
      <c r="Y4246">
        <v>7</v>
      </c>
      <c r="Z4246" t="s">
        <v>10938</v>
      </c>
      <c r="AA4246">
        <v>2.0000000000000021E-2</v>
      </c>
    </row>
    <row r="4247" spans="1:27" x14ac:dyDescent="0.35">
      <c r="A4247">
        <v>1338</v>
      </c>
      <c r="B4247" t="s">
        <v>7305</v>
      </c>
      <c r="C4247">
        <v>2014</v>
      </c>
      <c r="D4247" s="1">
        <v>41730</v>
      </c>
      <c r="E4247" s="1">
        <v>41732</v>
      </c>
      <c r="F4247" t="s">
        <v>45</v>
      </c>
      <c r="G4247" t="s">
        <v>1543</v>
      </c>
      <c r="H4247" t="s">
        <v>1544</v>
      </c>
      <c r="I4247" t="s">
        <v>38</v>
      </c>
      <c r="J4247" t="s">
        <v>27</v>
      </c>
      <c r="K4247" t="s">
        <v>7300</v>
      </c>
      <c r="L4247" t="s">
        <v>3741</v>
      </c>
      <c r="M4247">
        <v>10011</v>
      </c>
      <c r="N4247" t="s">
        <v>3728</v>
      </c>
      <c r="O4247" t="s">
        <v>496</v>
      </c>
      <c r="P4247" t="s">
        <v>329</v>
      </c>
      <c r="Q4247" t="s">
        <v>330</v>
      </c>
      <c r="R4247" t="s">
        <v>497</v>
      </c>
      <c r="S4247">
        <v>29.78</v>
      </c>
      <c r="T4247">
        <v>2</v>
      </c>
      <c r="U4247">
        <v>0</v>
      </c>
      <c r="V4247">
        <v>8.0406000000000013</v>
      </c>
      <c r="W4247" t="s">
        <v>10939</v>
      </c>
      <c r="X4247" t="s">
        <v>10942</v>
      </c>
      <c r="Y4247">
        <v>4</v>
      </c>
      <c r="Z4247" t="s">
        <v>10943</v>
      </c>
      <c r="AA4247">
        <v>0.27</v>
      </c>
    </row>
    <row r="4248" spans="1:27" x14ac:dyDescent="0.35">
      <c r="A4248">
        <v>1339</v>
      </c>
      <c r="B4248" t="s">
        <v>7305</v>
      </c>
      <c r="C4248">
        <v>2014</v>
      </c>
      <c r="D4248" s="1">
        <v>41730</v>
      </c>
      <c r="E4248" s="1">
        <v>41732</v>
      </c>
      <c r="F4248" t="s">
        <v>45</v>
      </c>
      <c r="G4248" t="s">
        <v>1543</v>
      </c>
      <c r="H4248" t="s">
        <v>1544</v>
      </c>
      <c r="I4248" t="s">
        <v>38</v>
      </c>
      <c r="J4248" t="s">
        <v>27</v>
      </c>
      <c r="K4248" t="s">
        <v>7300</v>
      </c>
      <c r="L4248" t="s">
        <v>3741</v>
      </c>
      <c r="M4248">
        <v>10011</v>
      </c>
      <c r="N4248" t="s">
        <v>3728</v>
      </c>
      <c r="O4248" t="s">
        <v>7384</v>
      </c>
      <c r="P4248" t="s">
        <v>313</v>
      </c>
      <c r="Q4248" t="s">
        <v>4411</v>
      </c>
      <c r="R4248" t="s">
        <v>7385</v>
      </c>
      <c r="S4248">
        <v>677.58</v>
      </c>
      <c r="T4248">
        <v>3</v>
      </c>
      <c r="U4248">
        <v>0</v>
      </c>
      <c r="V4248">
        <v>176.17080000000001</v>
      </c>
      <c r="W4248" t="s">
        <v>10939</v>
      </c>
      <c r="X4248" t="s">
        <v>10942</v>
      </c>
      <c r="Y4248">
        <v>4</v>
      </c>
      <c r="Z4248" t="s">
        <v>10943</v>
      </c>
      <c r="AA4248">
        <v>0.26</v>
      </c>
    </row>
    <row r="4249" spans="1:27" x14ac:dyDescent="0.35">
      <c r="A4249">
        <v>1597</v>
      </c>
      <c r="B4249" t="s">
        <v>7386</v>
      </c>
      <c r="C4249">
        <v>2014</v>
      </c>
      <c r="D4249" s="1">
        <v>41929</v>
      </c>
      <c r="E4249" s="1">
        <v>41931</v>
      </c>
      <c r="F4249" t="s">
        <v>56</v>
      </c>
      <c r="G4249" t="s">
        <v>452</v>
      </c>
      <c r="H4249" t="s">
        <v>453</v>
      </c>
      <c r="I4249" t="s">
        <v>26</v>
      </c>
      <c r="J4249" t="s">
        <v>27</v>
      </c>
      <c r="K4249" t="s">
        <v>7300</v>
      </c>
      <c r="L4249" t="s">
        <v>3741</v>
      </c>
      <c r="M4249">
        <v>10011</v>
      </c>
      <c r="N4249" t="s">
        <v>3728</v>
      </c>
      <c r="O4249" t="s">
        <v>5349</v>
      </c>
      <c r="P4249" t="s">
        <v>329</v>
      </c>
      <c r="Q4249" t="s">
        <v>330</v>
      </c>
      <c r="R4249" t="s">
        <v>5350</v>
      </c>
      <c r="S4249">
        <v>547.30000000000007</v>
      </c>
      <c r="T4249">
        <v>13</v>
      </c>
      <c r="U4249">
        <v>0</v>
      </c>
      <c r="V4249">
        <v>175.13599999999997</v>
      </c>
      <c r="W4249" t="s">
        <v>10939</v>
      </c>
      <c r="X4249" t="s">
        <v>10940</v>
      </c>
      <c r="Y4249">
        <v>10</v>
      </c>
      <c r="Z4249" t="s">
        <v>10945</v>
      </c>
      <c r="AA4249">
        <v>0.3199999999999999</v>
      </c>
    </row>
    <row r="4250" spans="1:27" x14ac:dyDescent="0.35">
      <c r="A4250">
        <v>1719</v>
      </c>
      <c r="B4250" t="s">
        <v>7309</v>
      </c>
      <c r="C4250">
        <v>2013</v>
      </c>
      <c r="D4250" s="1">
        <v>41414</v>
      </c>
      <c r="E4250" s="1">
        <v>41419</v>
      </c>
      <c r="F4250" t="s">
        <v>23</v>
      </c>
      <c r="G4250" t="s">
        <v>36</v>
      </c>
      <c r="H4250" t="s">
        <v>37</v>
      </c>
      <c r="I4250" t="s">
        <v>38</v>
      </c>
      <c r="J4250" t="s">
        <v>27</v>
      </c>
      <c r="K4250" t="s">
        <v>7300</v>
      </c>
      <c r="L4250" t="s">
        <v>3741</v>
      </c>
      <c r="M4250">
        <v>10011</v>
      </c>
      <c r="N4250" t="s">
        <v>3728</v>
      </c>
      <c r="O4250" t="s">
        <v>5541</v>
      </c>
      <c r="P4250" t="s">
        <v>329</v>
      </c>
      <c r="Q4250" t="s">
        <v>330</v>
      </c>
      <c r="R4250" t="s">
        <v>5542</v>
      </c>
      <c r="S4250">
        <v>35.92</v>
      </c>
      <c r="T4250">
        <v>4</v>
      </c>
      <c r="U4250">
        <v>0</v>
      </c>
      <c r="V4250">
        <v>15.086400000000001</v>
      </c>
      <c r="W4250" t="s">
        <v>10936</v>
      </c>
      <c r="X4250" t="s">
        <v>10942</v>
      </c>
      <c r="Y4250">
        <v>5</v>
      </c>
      <c r="Z4250" t="s">
        <v>10952</v>
      </c>
      <c r="AA4250">
        <v>0.42</v>
      </c>
    </row>
    <row r="4251" spans="1:27" x14ac:dyDescent="0.35">
      <c r="A4251">
        <v>1720</v>
      </c>
      <c r="B4251" t="s">
        <v>7309</v>
      </c>
      <c r="C4251">
        <v>2013</v>
      </c>
      <c r="D4251" s="1">
        <v>41414</v>
      </c>
      <c r="E4251" s="1">
        <v>41419</v>
      </c>
      <c r="F4251" t="s">
        <v>23</v>
      </c>
      <c r="G4251" t="s">
        <v>36</v>
      </c>
      <c r="H4251" t="s">
        <v>37</v>
      </c>
      <c r="I4251" t="s">
        <v>38</v>
      </c>
      <c r="J4251" t="s">
        <v>27</v>
      </c>
      <c r="K4251" t="s">
        <v>7300</v>
      </c>
      <c r="L4251" t="s">
        <v>3741</v>
      </c>
      <c r="M4251">
        <v>10011</v>
      </c>
      <c r="N4251" t="s">
        <v>3728</v>
      </c>
      <c r="O4251" t="s">
        <v>440</v>
      </c>
      <c r="P4251" t="s">
        <v>329</v>
      </c>
      <c r="Q4251" t="s">
        <v>330</v>
      </c>
      <c r="R4251" t="s">
        <v>441</v>
      </c>
      <c r="S4251">
        <v>39.76</v>
      </c>
      <c r="T4251">
        <v>8</v>
      </c>
      <c r="U4251">
        <v>0</v>
      </c>
      <c r="V4251">
        <v>12.325599999999998</v>
      </c>
      <c r="W4251" t="s">
        <v>10936</v>
      </c>
      <c r="X4251" t="s">
        <v>10942</v>
      </c>
      <c r="Y4251">
        <v>5</v>
      </c>
      <c r="Z4251" t="s">
        <v>10952</v>
      </c>
      <c r="AA4251">
        <v>0.30999999999999994</v>
      </c>
    </row>
    <row r="4252" spans="1:27" x14ac:dyDescent="0.35">
      <c r="A4252">
        <v>1780</v>
      </c>
      <c r="B4252" t="s">
        <v>7310</v>
      </c>
      <c r="C4252">
        <v>2013</v>
      </c>
      <c r="D4252" s="1">
        <v>41590</v>
      </c>
      <c r="E4252" s="1">
        <v>41595</v>
      </c>
      <c r="F4252" t="s">
        <v>23</v>
      </c>
      <c r="G4252" t="s">
        <v>6375</v>
      </c>
      <c r="H4252" t="s">
        <v>6376</v>
      </c>
      <c r="I4252" t="s">
        <v>38</v>
      </c>
      <c r="J4252" t="s">
        <v>27</v>
      </c>
      <c r="K4252" t="s">
        <v>7300</v>
      </c>
      <c r="L4252" t="s">
        <v>3741</v>
      </c>
      <c r="M4252">
        <v>10011</v>
      </c>
      <c r="N4252" t="s">
        <v>3728</v>
      </c>
      <c r="O4252" t="s">
        <v>1639</v>
      </c>
      <c r="P4252" t="s">
        <v>313</v>
      </c>
      <c r="Q4252" t="s">
        <v>314</v>
      </c>
      <c r="R4252" t="s">
        <v>1640</v>
      </c>
      <c r="S4252">
        <v>59.97</v>
      </c>
      <c r="T4252">
        <v>3</v>
      </c>
      <c r="U4252">
        <v>0</v>
      </c>
      <c r="V4252">
        <v>14.992499999999996</v>
      </c>
      <c r="W4252" t="s">
        <v>10936</v>
      </c>
      <c r="X4252" t="s">
        <v>10940</v>
      </c>
      <c r="Y4252">
        <v>11</v>
      </c>
      <c r="Z4252" t="s">
        <v>10947</v>
      </c>
      <c r="AA4252">
        <v>0.24999999999999994</v>
      </c>
    </row>
    <row r="4253" spans="1:27" x14ac:dyDescent="0.35">
      <c r="A4253">
        <v>2297</v>
      </c>
      <c r="B4253" t="s">
        <v>7314</v>
      </c>
      <c r="C4253">
        <v>2012</v>
      </c>
      <c r="D4253" s="1">
        <v>41214</v>
      </c>
      <c r="E4253" s="1">
        <v>41218</v>
      </c>
      <c r="F4253" t="s">
        <v>23</v>
      </c>
      <c r="G4253" t="s">
        <v>5702</v>
      </c>
      <c r="H4253" t="s">
        <v>5703</v>
      </c>
      <c r="I4253" t="s">
        <v>38</v>
      </c>
      <c r="J4253" t="s">
        <v>27</v>
      </c>
      <c r="K4253" t="s">
        <v>7300</v>
      </c>
      <c r="L4253" t="s">
        <v>3741</v>
      </c>
      <c r="M4253">
        <v>10011</v>
      </c>
      <c r="N4253" t="s">
        <v>3728</v>
      </c>
      <c r="O4253" t="s">
        <v>809</v>
      </c>
      <c r="P4253" t="s">
        <v>329</v>
      </c>
      <c r="Q4253" t="s">
        <v>330</v>
      </c>
      <c r="R4253" t="s">
        <v>810</v>
      </c>
      <c r="S4253">
        <v>259.7</v>
      </c>
      <c r="T4253">
        <v>5</v>
      </c>
      <c r="U4253">
        <v>0</v>
      </c>
      <c r="V4253">
        <v>106.477</v>
      </c>
      <c r="W4253" t="s">
        <v>10948</v>
      </c>
      <c r="X4253" t="s">
        <v>10940</v>
      </c>
      <c r="Y4253">
        <v>11</v>
      </c>
      <c r="Z4253" t="s">
        <v>10947</v>
      </c>
      <c r="AA4253">
        <v>0.41000000000000003</v>
      </c>
    </row>
    <row r="4254" spans="1:27" x14ac:dyDescent="0.35">
      <c r="A4254">
        <v>2298</v>
      </c>
      <c r="B4254" t="s">
        <v>7314</v>
      </c>
      <c r="C4254">
        <v>2012</v>
      </c>
      <c r="D4254" s="1">
        <v>41214</v>
      </c>
      <c r="E4254" s="1">
        <v>41218</v>
      </c>
      <c r="F4254" t="s">
        <v>23</v>
      </c>
      <c r="G4254" t="s">
        <v>5702</v>
      </c>
      <c r="H4254" t="s">
        <v>5703</v>
      </c>
      <c r="I4254" t="s">
        <v>38</v>
      </c>
      <c r="J4254" t="s">
        <v>27</v>
      </c>
      <c r="K4254" t="s">
        <v>7300</v>
      </c>
      <c r="L4254" t="s">
        <v>3741</v>
      </c>
      <c r="M4254">
        <v>10011</v>
      </c>
      <c r="N4254" t="s">
        <v>3728</v>
      </c>
      <c r="O4254" t="s">
        <v>4551</v>
      </c>
      <c r="P4254" t="s">
        <v>313</v>
      </c>
      <c r="Q4254" t="s">
        <v>4411</v>
      </c>
      <c r="R4254" t="s">
        <v>4552</v>
      </c>
      <c r="S4254">
        <v>42.95</v>
      </c>
      <c r="T4254">
        <v>1</v>
      </c>
      <c r="U4254">
        <v>0</v>
      </c>
      <c r="V4254">
        <v>1.2884999999999991</v>
      </c>
      <c r="W4254" t="s">
        <v>10948</v>
      </c>
      <c r="X4254" t="s">
        <v>10940</v>
      </c>
      <c r="Y4254">
        <v>11</v>
      </c>
      <c r="Z4254" t="s">
        <v>10947</v>
      </c>
      <c r="AA4254">
        <v>2.9999999999999978E-2</v>
      </c>
    </row>
    <row r="4255" spans="1:27" x14ac:dyDescent="0.35">
      <c r="A4255">
        <v>2299</v>
      </c>
      <c r="B4255" t="s">
        <v>7314</v>
      </c>
      <c r="C4255">
        <v>2012</v>
      </c>
      <c r="D4255" s="1">
        <v>41214</v>
      </c>
      <c r="E4255" s="1">
        <v>41218</v>
      </c>
      <c r="F4255" t="s">
        <v>23</v>
      </c>
      <c r="G4255" t="s">
        <v>5702</v>
      </c>
      <c r="H4255" t="s">
        <v>5703</v>
      </c>
      <c r="I4255" t="s">
        <v>38</v>
      </c>
      <c r="J4255" t="s">
        <v>27</v>
      </c>
      <c r="K4255" t="s">
        <v>7300</v>
      </c>
      <c r="L4255" t="s">
        <v>3741</v>
      </c>
      <c r="M4255">
        <v>10011</v>
      </c>
      <c r="N4255" t="s">
        <v>3728</v>
      </c>
      <c r="O4255" t="s">
        <v>1655</v>
      </c>
      <c r="P4255" t="s">
        <v>313</v>
      </c>
      <c r="Q4255" t="s">
        <v>314</v>
      </c>
      <c r="R4255" t="s">
        <v>1656</v>
      </c>
      <c r="S4255">
        <v>1399.93</v>
      </c>
      <c r="T4255">
        <v>7</v>
      </c>
      <c r="U4255">
        <v>0</v>
      </c>
      <c r="V4255">
        <v>601.96990000000005</v>
      </c>
      <c r="W4255" t="s">
        <v>10948</v>
      </c>
      <c r="X4255" t="s">
        <v>10940</v>
      </c>
      <c r="Y4255">
        <v>11</v>
      </c>
      <c r="Z4255" t="s">
        <v>10947</v>
      </c>
      <c r="AA4255">
        <v>0.43</v>
      </c>
    </row>
    <row r="4256" spans="1:27" x14ac:dyDescent="0.35">
      <c r="A4256">
        <v>2300</v>
      </c>
      <c r="B4256" t="s">
        <v>7314</v>
      </c>
      <c r="C4256">
        <v>2012</v>
      </c>
      <c r="D4256" s="1">
        <v>41214</v>
      </c>
      <c r="E4256" s="1">
        <v>41218</v>
      </c>
      <c r="F4256" t="s">
        <v>23</v>
      </c>
      <c r="G4256" t="s">
        <v>5702</v>
      </c>
      <c r="H4256" t="s">
        <v>5703</v>
      </c>
      <c r="I4256" t="s">
        <v>38</v>
      </c>
      <c r="J4256" t="s">
        <v>27</v>
      </c>
      <c r="K4256" t="s">
        <v>7300</v>
      </c>
      <c r="L4256" t="s">
        <v>3741</v>
      </c>
      <c r="M4256">
        <v>10011</v>
      </c>
      <c r="N4256" t="s">
        <v>3728</v>
      </c>
      <c r="O4256" t="s">
        <v>7387</v>
      </c>
      <c r="P4256" t="s">
        <v>313</v>
      </c>
      <c r="Q4256" t="s">
        <v>4411</v>
      </c>
      <c r="R4256" t="s">
        <v>7388</v>
      </c>
      <c r="S4256">
        <v>503.96</v>
      </c>
      <c r="T4256">
        <v>4</v>
      </c>
      <c r="U4256">
        <v>0</v>
      </c>
      <c r="V4256">
        <v>125.99000000000001</v>
      </c>
      <c r="W4256" t="s">
        <v>10948</v>
      </c>
      <c r="X4256" t="s">
        <v>10940</v>
      </c>
      <c r="Y4256">
        <v>11</v>
      </c>
      <c r="Z4256" t="s">
        <v>10947</v>
      </c>
      <c r="AA4256">
        <v>0.25000000000000006</v>
      </c>
    </row>
    <row r="4257" spans="1:27" x14ac:dyDescent="0.35">
      <c r="A4257">
        <v>2452</v>
      </c>
      <c r="B4257" t="s">
        <v>7315</v>
      </c>
      <c r="C4257">
        <v>2014</v>
      </c>
      <c r="D4257" s="1">
        <v>41716</v>
      </c>
      <c r="E4257" s="1">
        <v>41721</v>
      </c>
      <c r="F4257" t="s">
        <v>45</v>
      </c>
      <c r="G4257" t="s">
        <v>5477</v>
      </c>
      <c r="H4257" t="s">
        <v>5478</v>
      </c>
      <c r="I4257" t="s">
        <v>38</v>
      </c>
      <c r="J4257" t="s">
        <v>27</v>
      </c>
      <c r="K4257" t="s">
        <v>7300</v>
      </c>
      <c r="L4257" t="s">
        <v>3741</v>
      </c>
      <c r="M4257">
        <v>10011</v>
      </c>
      <c r="N4257" t="s">
        <v>3728</v>
      </c>
      <c r="O4257" t="s">
        <v>7389</v>
      </c>
      <c r="P4257" t="s">
        <v>313</v>
      </c>
      <c r="Q4257" t="s">
        <v>4411</v>
      </c>
      <c r="R4257" t="s">
        <v>7390</v>
      </c>
      <c r="S4257">
        <v>119.69999999999999</v>
      </c>
      <c r="T4257">
        <v>6</v>
      </c>
      <c r="U4257">
        <v>0</v>
      </c>
      <c r="V4257">
        <v>31.121999999999996</v>
      </c>
      <c r="W4257" t="s">
        <v>10939</v>
      </c>
      <c r="X4257" t="s">
        <v>10950</v>
      </c>
      <c r="Y4257">
        <v>3</v>
      </c>
      <c r="Z4257" t="s">
        <v>10953</v>
      </c>
      <c r="AA4257">
        <v>0.26</v>
      </c>
    </row>
    <row r="4258" spans="1:27" x14ac:dyDescent="0.35">
      <c r="A4258">
        <v>2454</v>
      </c>
      <c r="B4258" t="s">
        <v>7315</v>
      </c>
      <c r="C4258">
        <v>2014</v>
      </c>
      <c r="D4258" s="1">
        <v>41716</v>
      </c>
      <c r="E4258" s="1">
        <v>41721</v>
      </c>
      <c r="F4258" t="s">
        <v>45</v>
      </c>
      <c r="G4258" t="s">
        <v>5477</v>
      </c>
      <c r="H4258" t="s">
        <v>5478</v>
      </c>
      <c r="I4258" t="s">
        <v>38</v>
      </c>
      <c r="J4258" t="s">
        <v>27</v>
      </c>
      <c r="K4258" t="s">
        <v>7300</v>
      </c>
      <c r="L4258" t="s">
        <v>3741</v>
      </c>
      <c r="M4258">
        <v>10011</v>
      </c>
      <c r="N4258" t="s">
        <v>3728</v>
      </c>
      <c r="O4258" t="s">
        <v>842</v>
      </c>
      <c r="P4258" t="s">
        <v>313</v>
      </c>
      <c r="Q4258" t="s">
        <v>314</v>
      </c>
      <c r="R4258" t="s">
        <v>843</v>
      </c>
      <c r="S4258">
        <v>57.06</v>
      </c>
      <c r="T4258">
        <v>3</v>
      </c>
      <c r="U4258">
        <v>0</v>
      </c>
      <c r="V4258">
        <v>18.2592</v>
      </c>
      <c r="W4258" t="s">
        <v>10939</v>
      </c>
      <c r="X4258" t="s">
        <v>10950</v>
      </c>
      <c r="Y4258">
        <v>3</v>
      </c>
      <c r="Z4258" t="s">
        <v>10953</v>
      </c>
      <c r="AA4258">
        <v>0.32</v>
      </c>
    </row>
    <row r="4259" spans="1:27" x14ac:dyDescent="0.35">
      <c r="A4259">
        <v>2455</v>
      </c>
      <c r="B4259" t="s">
        <v>7315</v>
      </c>
      <c r="C4259">
        <v>2014</v>
      </c>
      <c r="D4259" s="1">
        <v>41716</v>
      </c>
      <c r="E4259" s="1">
        <v>41721</v>
      </c>
      <c r="F4259" t="s">
        <v>45</v>
      </c>
      <c r="G4259" t="s">
        <v>5477</v>
      </c>
      <c r="H4259" t="s">
        <v>5478</v>
      </c>
      <c r="I4259" t="s">
        <v>38</v>
      </c>
      <c r="J4259" t="s">
        <v>27</v>
      </c>
      <c r="K4259" t="s">
        <v>7300</v>
      </c>
      <c r="L4259" t="s">
        <v>3741</v>
      </c>
      <c r="M4259">
        <v>10011</v>
      </c>
      <c r="N4259" t="s">
        <v>3728</v>
      </c>
      <c r="O4259" t="s">
        <v>631</v>
      </c>
      <c r="P4259" t="s">
        <v>313</v>
      </c>
      <c r="Q4259" t="s">
        <v>314</v>
      </c>
      <c r="R4259" t="s">
        <v>632</v>
      </c>
      <c r="S4259">
        <v>71.599999999999994</v>
      </c>
      <c r="T4259">
        <v>8</v>
      </c>
      <c r="U4259">
        <v>0</v>
      </c>
      <c r="V4259">
        <v>13.603999999999992</v>
      </c>
      <c r="W4259" t="s">
        <v>10939</v>
      </c>
      <c r="X4259" t="s">
        <v>10950</v>
      </c>
      <c r="Y4259">
        <v>3</v>
      </c>
      <c r="Z4259" t="s">
        <v>10953</v>
      </c>
      <c r="AA4259">
        <v>0.18999999999999989</v>
      </c>
    </row>
    <row r="4260" spans="1:27" x14ac:dyDescent="0.35">
      <c r="A4260">
        <v>3179</v>
      </c>
      <c r="B4260" t="s">
        <v>7323</v>
      </c>
      <c r="C4260">
        <v>2014</v>
      </c>
      <c r="D4260" s="1">
        <v>41979</v>
      </c>
      <c r="E4260" s="1">
        <v>41985</v>
      </c>
      <c r="F4260" t="s">
        <v>23</v>
      </c>
      <c r="G4260" t="s">
        <v>920</v>
      </c>
      <c r="H4260" t="s">
        <v>921</v>
      </c>
      <c r="I4260" t="s">
        <v>26</v>
      </c>
      <c r="J4260" t="s">
        <v>27</v>
      </c>
      <c r="K4260" t="s">
        <v>7300</v>
      </c>
      <c r="L4260" t="s">
        <v>3741</v>
      </c>
      <c r="M4260">
        <v>10011</v>
      </c>
      <c r="N4260" t="s">
        <v>3728</v>
      </c>
      <c r="O4260" t="s">
        <v>1192</v>
      </c>
      <c r="P4260" t="s">
        <v>329</v>
      </c>
      <c r="Q4260" t="s">
        <v>330</v>
      </c>
      <c r="R4260" t="s">
        <v>1193</v>
      </c>
      <c r="S4260">
        <v>20.94</v>
      </c>
      <c r="T4260">
        <v>3</v>
      </c>
      <c r="U4260">
        <v>0</v>
      </c>
      <c r="V4260">
        <v>6.0725999999999987</v>
      </c>
      <c r="W4260" t="s">
        <v>10939</v>
      </c>
      <c r="X4260" t="s">
        <v>10940</v>
      </c>
      <c r="Y4260">
        <v>12</v>
      </c>
      <c r="Z4260" t="s">
        <v>10941</v>
      </c>
      <c r="AA4260">
        <v>0.28999999999999992</v>
      </c>
    </row>
    <row r="4261" spans="1:27" x14ac:dyDescent="0.35">
      <c r="A4261">
        <v>3180</v>
      </c>
      <c r="B4261" t="s">
        <v>7323</v>
      </c>
      <c r="C4261">
        <v>2014</v>
      </c>
      <c r="D4261" s="1">
        <v>41979</v>
      </c>
      <c r="E4261" s="1">
        <v>41985</v>
      </c>
      <c r="F4261" t="s">
        <v>23</v>
      </c>
      <c r="G4261" t="s">
        <v>920</v>
      </c>
      <c r="H4261" t="s">
        <v>921</v>
      </c>
      <c r="I4261" t="s">
        <v>26</v>
      </c>
      <c r="J4261" t="s">
        <v>27</v>
      </c>
      <c r="K4261" t="s">
        <v>7300</v>
      </c>
      <c r="L4261" t="s">
        <v>3741</v>
      </c>
      <c r="M4261">
        <v>10011</v>
      </c>
      <c r="N4261" t="s">
        <v>3728</v>
      </c>
      <c r="O4261" t="s">
        <v>7379</v>
      </c>
      <c r="P4261" t="s">
        <v>329</v>
      </c>
      <c r="Q4261" t="s">
        <v>330</v>
      </c>
      <c r="R4261" t="s">
        <v>7380</v>
      </c>
      <c r="S4261">
        <v>58.68</v>
      </c>
      <c r="T4261">
        <v>2</v>
      </c>
      <c r="U4261">
        <v>0</v>
      </c>
      <c r="V4261">
        <v>18.190799999999996</v>
      </c>
      <c r="W4261" t="s">
        <v>10939</v>
      </c>
      <c r="X4261" t="s">
        <v>10940</v>
      </c>
      <c r="Y4261">
        <v>12</v>
      </c>
      <c r="Z4261" t="s">
        <v>10941</v>
      </c>
      <c r="AA4261">
        <v>0.30999999999999994</v>
      </c>
    </row>
    <row r="4262" spans="1:27" x14ac:dyDescent="0.35">
      <c r="A4262">
        <v>3736</v>
      </c>
      <c r="B4262" t="s">
        <v>7325</v>
      </c>
      <c r="C4262">
        <v>2014</v>
      </c>
      <c r="D4262" s="1">
        <v>41705</v>
      </c>
      <c r="E4262" s="1">
        <v>41710</v>
      </c>
      <c r="F4262" t="s">
        <v>45</v>
      </c>
      <c r="G4262" t="s">
        <v>7326</v>
      </c>
      <c r="H4262" t="s">
        <v>7327</v>
      </c>
      <c r="I4262" t="s">
        <v>38</v>
      </c>
      <c r="J4262" t="s">
        <v>27</v>
      </c>
      <c r="K4262" t="s">
        <v>7300</v>
      </c>
      <c r="L4262" t="s">
        <v>3741</v>
      </c>
      <c r="M4262">
        <v>10011</v>
      </c>
      <c r="N4262" t="s">
        <v>3728</v>
      </c>
      <c r="O4262" t="s">
        <v>524</v>
      </c>
      <c r="P4262" t="s">
        <v>329</v>
      </c>
      <c r="Q4262" t="s">
        <v>330</v>
      </c>
      <c r="R4262" t="s">
        <v>525</v>
      </c>
      <c r="S4262">
        <v>71.97</v>
      </c>
      <c r="T4262">
        <v>3</v>
      </c>
      <c r="U4262">
        <v>0</v>
      </c>
      <c r="V4262">
        <v>16.553099999999993</v>
      </c>
      <c r="W4262" t="s">
        <v>10939</v>
      </c>
      <c r="X4262" t="s">
        <v>10950</v>
      </c>
      <c r="Y4262">
        <v>3</v>
      </c>
      <c r="Z4262" t="s">
        <v>10953</v>
      </c>
      <c r="AA4262">
        <v>0.22999999999999993</v>
      </c>
    </row>
    <row r="4263" spans="1:27" x14ac:dyDescent="0.35">
      <c r="A4263">
        <v>4050</v>
      </c>
      <c r="B4263" t="s">
        <v>7391</v>
      </c>
      <c r="C4263">
        <v>2014</v>
      </c>
      <c r="D4263" s="1">
        <v>41815</v>
      </c>
      <c r="E4263" s="1">
        <v>41817</v>
      </c>
      <c r="F4263" t="s">
        <v>45</v>
      </c>
      <c r="G4263" t="s">
        <v>1155</v>
      </c>
      <c r="H4263" t="s">
        <v>1156</v>
      </c>
      <c r="I4263" t="s">
        <v>38</v>
      </c>
      <c r="J4263" t="s">
        <v>27</v>
      </c>
      <c r="K4263" t="s">
        <v>7300</v>
      </c>
      <c r="L4263" t="s">
        <v>3741</v>
      </c>
      <c r="M4263">
        <v>10011</v>
      </c>
      <c r="N4263" t="s">
        <v>3728</v>
      </c>
      <c r="O4263" t="s">
        <v>2953</v>
      </c>
      <c r="P4263" t="s">
        <v>329</v>
      </c>
      <c r="Q4263" t="s">
        <v>330</v>
      </c>
      <c r="R4263" t="s">
        <v>2954</v>
      </c>
      <c r="S4263">
        <v>276.69</v>
      </c>
      <c r="T4263">
        <v>3</v>
      </c>
      <c r="U4263">
        <v>0</v>
      </c>
      <c r="V4263">
        <v>49.804199999999994</v>
      </c>
      <c r="W4263" t="s">
        <v>10939</v>
      </c>
      <c r="X4263" t="s">
        <v>10942</v>
      </c>
      <c r="Y4263">
        <v>6</v>
      </c>
      <c r="Z4263" t="s">
        <v>10946</v>
      </c>
      <c r="AA4263">
        <v>0.18</v>
      </c>
    </row>
    <row r="4264" spans="1:27" x14ac:dyDescent="0.35">
      <c r="A4264">
        <v>5331</v>
      </c>
      <c r="B4264" t="s">
        <v>7344</v>
      </c>
      <c r="C4264">
        <v>2013</v>
      </c>
      <c r="D4264" s="1">
        <v>41522</v>
      </c>
      <c r="E4264" s="1">
        <v>41526</v>
      </c>
      <c r="F4264" t="s">
        <v>23</v>
      </c>
      <c r="G4264" t="s">
        <v>3089</v>
      </c>
      <c r="H4264" t="s">
        <v>3090</v>
      </c>
      <c r="I4264" t="s">
        <v>38</v>
      </c>
      <c r="J4264" t="s">
        <v>27</v>
      </c>
      <c r="K4264" t="s">
        <v>7300</v>
      </c>
      <c r="L4264" t="s">
        <v>3741</v>
      </c>
      <c r="M4264">
        <v>10011</v>
      </c>
      <c r="N4264" t="s">
        <v>3728</v>
      </c>
      <c r="O4264" t="s">
        <v>5389</v>
      </c>
      <c r="P4264" t="s">
        <v>329</v>
      </c>
      <c r="Q4264" t="s">
        <v>330</v>
      </c>
      <c r="R4264" t="s">
        <v>5390</v>
      </c>
      <c r="S4264">
        <v>63.94</v>
      </c>
      <c r="T4264">
        <v>1</v>
      </c>
      <c r="U4264">
        <v>0</v>
      </c>
      <c r="V4264">
        <v>24.936599999999999</v>
      </c>
      <c r="W4264" t="s">
        <v>10936</v>
      </c>
      <c r="X4264" t="s">
        <v>10937</v>
      </c>
      <c r="Y4264">
        <v>9</v>
      </c>
      <c r="Z4264" t="s">
        <v>10949</v>
      </c>
      <c r="AA4264">
        <v>0.39</v>
      </c>
    </row>
    <row r="4265" spans="1:27" x14ac:dyDescent="0.35">
      <c r="A4265">
        <v>5586</v>
      </c>
      <c r="B4265" t="s">
        <v>7345</v>
      </c>
      <c r="C4265">
        <v>2014</v>
      </c>
      <c r="D4265" s="1">
        <v>41974</v>
      </c>
      <c r="E4265" s="1">
        <v>41978</v>
      </c>
      <c r="F4265" t="s">
        <v>23</v>
      </c>
      <c r="G4265" t="s">
        <v>6855</v>
      </c>
      <c r="H4265" t="s">
        <v>6856</v>
      </c>
      <c r="I4265" t="s">
        <v>127</v>
      </c>
      <c r="J4265" t="s">
        <v>27</v>
      </c>
      <c r="K4265" t="s">
        <v>7300</v>
      </c>
      <c r="L4265" t="s">
        <v>3741</v>
      </c>
      <c r="M4265">
        <v>10011</v>
      </c>
      <c r="N4265" t="s">
        <v>3728</v>
      </c>
      <c r="O4265" t="s">
        <v>7392</v>
      </c>
      <c r="P4265" t="s">
        <v>313</v>
      </c>
      <c r="Q4265" t="s">
        <v>4411</v>
      </c>
      <c r="R4265" t="s">
        <v>7393</v>
      </c>
      <c r="S4265">
        <v>546.06000000000006</v>
      </c>
      <c r="T4265">
        <v>3</v>
      </c>
      <c r="U4265">
        <v>0</v>
      </c>
      <c r="V4265">
        <v>163.81799999999998</v>
      </c>
      <c r="W4265" t="s">
        <v>10939</v>
      </c>
      <c r="X4265" t="s">
        <v>10940</v>
      </c>
      <c r="Y4265">
        <v>12</v>
      </c>
      <c r="Z4265" t="s">
        <v>10941</v>
      </c>
      <c r="AA4265">
        <v>0.29999999999999993</v>
      </c>
    </row>
    <row r="4266" spans="1:27" x14ac:dyDescent="0.35">
      <c r="A4266">
        <v>5726</v>
      </c>
      <c r="B4266" t="s">
        <v>7394</v>
      </c>
      <c r="C4266">
        <v>2012</v>
      </c>
      <c r="D4266" s="1">
        <v>41177</v>
      </c>
      <c r="E4266" s="1">
        <v>41179</v>
      </c>
      <c r="F4266" t="s">
        <v>56</v>
      </c>
      <c r="G4266" t="s">
        <v>2865</v>
      </c>
      <c r="H4266" t="s">
        <v>2866</v>
      </c>
      <c r="I4266" t="s">
        <v>26</v>
      </c>
      <c r="J4266" t="s">
        <v>27</v>
      </c>
      <c r="K4266" t="s">
        <v>7300</v>
      </c>
      <c r="L4266" t="s">
        <v>3741</v>
      </c>
      <c r="M4266">
        <v>10011</v>
      </c>
      <c r="N4266" t="s">
        <v>3728</v>
      </c>
      <c r="O4266" t="s">
        <v>1174</v>
      </c>
      <c r="P4266" t="s">
        <v>313</v>
      </c>
      <c r="Q4266" t="s">
        <v>314</v>
      </c>
      <c r="R4266" t="s">
        <v>1175</v>
      </c>
      <c r="S4266">
        <v>899.91</v>
      </c>
      <c r="T4266">
        <v>9</v>
      </c>
      <c r="U4266">
        <v>0</v>
      </c>
      <c r="V4266">
        <v>395.96040000000005</v>
      </c>
      <c r="W4266" t="s">
        <v>10948</v>
      </c>
      <c r="X4266" t="s">
        <v>10937</v>
      </c>
      <c r="Y4266">
        <v>9</v>
      </c>
      <c r="Z4266" t="s">
        <v>10949</v>
      </c>
      <c r="AA4266">
        <v>0.44000000000000006</v>
      </c>
    </row>
    <row r="4267" spans="1:27" x14ac:dyDescent="0.35">
      <c r="A4267">
        <v>5797</v>
      </c>
      <c r="B4267" t="s">
        <v>7349</v>
      </c>
      <c r="C4267">
        <v>2011</v>
      </c>
      <c r="D4267" s="1">
        <v>40815</v>
      </c>
      <c r="E4267" s="1">
        <v>40819</v>
      </c>
      <c r="F4267" t="s">
        <v>45</v>
      </c>
      <c r="G4267" t="s">
        <v>1603</v>
      </c>
      <c r="H4267" t="s">
        <v>1604</v>
      </c>
      <c r="I4267" t="s">
        <v>38</v>
      </c>
      <c r="J4267" t="s">
        <v>27</v>
      </c>
      <c r="K4267" t="s">
        <v>7300</v>
      </c>
      <c r="L4267" t="s">
        <v>3741</v>
      </c>
      <c r="M4267">
        <v>10011</v>
      </c>
      <c r="N4267" t="s">
        <v>3728</v>
      </c>
      <c r="O4267" t="s">
        <v>7379</v>
      </c>
      <c r="P4267" t="s">
        <v>329</v>
      </c>
      <c r="Q4267" t="s">
        <v>330</v>
      </c>
      <c r="R4267" t="s">
        <v>7380</v>
      </c>
      <c r="S4267">
        <v>117.36</v>
      </c>
      <c r="T4267">
        <v>4</v>
      </c>
      <c r="U4267">
        <v>0</v>
      </c>
      <c r="V4267">
        <v>36.381599999999992</v>
      </c>
      <c r="W4267" t="s">
        <v>10944</v>
      </c>
      <c r="X4267" t="s">
        <v>10937</v>
      </c>
      <c r="Y4267">
        <v>9</v>
      </c>
      <c r="Z4267" t="s">
        <v>10949</v>
      </c>
      <c r="AA4267">
        <v>0.30999999999999994</v>
      </c>
    </row>
    <row r="4268" spans="1:27" x14ac:dyDescent="0.35">
      <c r="A4268">
        <v>6077</v>
      </c>
      <c r="B4268" t="s">
        <v>7353</v>
      </c>
      <c r="C4268">
        <v>2013</v>
      </c>
      <c r="D4268" s="1">
        <v>41519</v>
      </c>
      <c r="E4268" s="1">
        <v>41525</v>
      </c>
      <c r="F4268" t="s">
        <v>23</v>
      </c>
      <c r="G4268" t="s">
        <v>1906</v>
      </c>
      <c r="H4268" t="s">
        <v>1907</v>
      </c>
      <c r="I4268" t="s">
        <v>38</v>
      </c>
      <c r="J4268" t="s">
        <v>27</v>
      </c>
      <c r="K4268" t="s">
        <v>7300</v>
      </c>
      <c r="L4268" t="s">
        <v>3741</v>
      </c>
      <c r="M4268">
        <v>10011</v>
      </c>
      <c r="N4268" t="s">
        <v>3728</v>
      </c>
      <c r="O4268" t="s">
        <v>4928</v>
      </c>
      <c r="P4268" t="s">
        <v>313</v>
      </c>
      <c r="Q4268" t="s">
        <v>314</v>
      </c>
      <c r="R4268" t="s">
        <v>4929</v>
      </c>
      <c r="S4268">
        <v>468.90000000000003</v>
      </c>
      <c r="T4268">
        <v>6</v>
      </c>
      <c r="U4268">
        <v>0</v>
      </c>
      <c r="V4268">
        <v>206.31600000000006</v>
      </c>
      <c r="W4268" t="s">
        <v>10936</v>
      </c>
      <c r="X4268" t="s">
        <v>10937</v>
      </c>
      <c r="Y4268">
        <v>9</v>
      </c>
      <c r="Z4268" t="s">
        <v>10949</v>
      </c>
      <c r="AA4268">
        <v>0.44000000000000011</v>
      </c>
    </row>
    <row r="4269" spans="1:27" x14ac:dyDescent="0.35">
      <c r="A4269">
        <v>6078</v>
      </c>
      <c r="B4269" t="s">
        <v>7353</v>
      </c>
      <c r="C4269">
        <v>2013</v>
      </c>
      <c r="D4269" s="1">
        <v>41519</v>
      </c>
      <c r="E4269" s="1">
        <v>41525</v>
      </c>
      <c r="F4269" t="s">
        <v>23</v>
      </c>
      <c r="G4269" t="s">
        <v>1906</v>
      </c>
      <c r="H4269" t="s">
        <v>1907</v>
      </c>
      <c r="I4269" t="s">
        <v>38</v>
      </c>
      <c r="J4269" t="s">
        <v>27</v>
      </c>
      <c r="K4269" t="s">
        <v>7300</v>
      </c>
      <c r="L4269" t="s">
        <v>3741</v>
      </c>
      <c r="M4269">
        <v>10011</v>
      </c>
      <c r="N4269" t="s">
        <v>3728</v>
      </c>
      <c r="O4269" t="s">
        <v>570</v>
      </c>
      <c r="P4269" t="s">
        <v>313</v>
      </c>
      <c r="Q4269" t="s">
        <v>314</v>
      </c>
      <c r="R4269" t="s">
        <v>571</v>
      </c>
      <c r="S4269">
        <v>72.48</v>
      </c>
      <c r="T4269">
        <v>2</v>
      </c>
      <c r="U4269">
        <v>0</v>
      </c>
      <c r="V4269">
        <v>30.441600000000001</v>
      </c>
      <c r="W4269" t="s">
        <v>10936</v>
      </c>
      <c r="X4269" t="s">
        <v>10937</v>
      </c>
      <c r="Y4269">
        <v>9</v>
      </c>
      <c r="Z4269" t="s">
        <v>10949</v>
      </c>
      <c r="AA4269">
        <v>0.42</v>
      </c>
    </row>
    <row r="4270" spans="1:27" x14ac:dyDescent="0.35">
      <c r="A4270">
        <v>6080</v>
      </c>
      <c r="B4270" t="s">
        <v>7353</v>
      </c>
      <c r="C4270">
        <v>2013</v>
      </c>
      <c r="D4270" s="1">
        <v>41519</v>
      </c>
      <c r="E4270" s="1">
        <v>41525</v>
      </c>
      <c r="F4270" t="s">
        <v>23</v>
      </c>
      <c r="G4270" t="s">
        <v>1906</v>
      </c>
      <c r="H4270" t="s">
        <v>1907</v>
      </c>
      <c r="I4270" t="s">
        <v>38</v>
      </c>
      <c r="J4270" t="s">
        <v>27</v>
      </c>
      <c r="K4270" t="s">
        <v>7300</v>
      </c>
      <c r="L4270" t="s">
        <v>3741</v>
      </c>
      <c r="M4270">
        <v>10011</v>
      </c>
      <c r="N4270" t="s">
        <v>3728</v>
      </c>
      <c r="O4270" t="s">
        <v>2825</v>
      </c>
      <c r="P4270" t="s">
        <v>329</v>
      </c>
      <c r="Q4270" t="s">
        <v>330</v>
      </c>
      <c r="R4270" t="s">
        <v>2826</v>
      </c>
      <c r="S4270">
        <v>191.82</v>
      </c>
      <c r="T4270">
        <v>3</v>
      </c>
      <c r="U4270">
        <v>0</v>
      </c>
      <c r="V4270">
        <v>61.382399999999997</v>
      </c>
      <c r="W4270" t="s">
        <v>10936</v>
      </c>
      <c r="X4270" t="s">
        <v>10937</v>
      </c>
      <c r="Y4270">
        <v>9</v>
      </c>
      <c r="Z4270" t="s">
        <v>10949</v>
      </c>
      <c r="AA4270">
        <v>0.32</v>
      </c>
    </row>
    <row r="4271" spans="1:27" x14ac:dyDescent="0.35">
      <c r="A4271">
        <v>6117</v>
      </c>
      <c r="B4271" t="s">
        <v>7354</v>
      </c>
      <c r="C4271">
        <v>2013</v>
      </c>
      <c r="D4271" s="1">
        <v>41592</v>
      </c>
      <c r="E4271" s="1">
        <v>41598</v>
      </c>
      <c r="F4271" t="s">
        <v>23</v>
      </c>
      <c r="G4271" t="s">
        <v>1418</v>
      </c>
      <c r="H4271" t="s">
        <v>1419</v>
      </c>
      <c r="I4271" t="s">
        <v>127</v>
      </c>
      <c r="J4271" t="s">
        <v>27</v>
      </c>
      <c r="K4271" t="s">
        <v>7300</v>
      </c>
      <c r="L4271" t="s">
        <v>3741</v>
      </c>
      <c r="M4271">
        <v>10011</v>
      </c>
      <c r="N4271" t="s">
        <v>3728</v>
      </c>
      <c r="O4271" t="s">
        <v>7395</v>
      </c>
      <c r="P4271" t="s">
        <v>313</v>
      </c>
      <c r="Q4271" t="s">
        <v>4411</v>
      </c>
      <c r="R4271" t="s">
        <v>7396</v>
      </c>
      <c r="S4271">
        <v>2279.96</v>
      </c>
      <c r="T4271">
        <v>4</v>
      </c>
      <c r="U4271">
        <v>0</v>
      </c>
      <c r="V4271">
        <v>592.78960000000006</v>
      </c>
      <c r="W4271" t="s">
        <v>10936</v>
      </c>
      <c r="X4271" t="s">
        <v>10940</v>
      </c>
      <c r="Y4271">
        <v>11</v>
      </c>
      <c r="Z4271" t="s">
        <v>10947</v>
      </c>
      <c r="AA4271">
        <v>0.26</v>
      </c>
    </row>
    <row r="4272" spans="1:27" x14ac:dyDescent="0.35">
      <c r="A4272">
        <v>6355</v>
      </c>
      <c r="B4272" t="s">
        <v>7356</v>
      </c>
      <c r="C4272">
        <v>2012</v>
      </c>
      <c r="D4272" s="1">
        <v>41158</v>
      </c>
      <c r="E4272" s="1">
        <v>41164</v>
      </c>
      <c r="F4272" t="s">
        <v>23</v>
      </c>
      <c r="G4272" t="s">
        <v>4234</v>
      </c>
      <c r="H4272" t="s">
        <v>4235</v>
      </c>
      <c r="I4272" t="s">
        <v>26</v>
      </c>
      <c r="J4272" t="s">
        <v>27</v>
      </c>
      <c r="K4272" t="s">
        <v>7300</v>
      </c>
      <c r="L4272" t="s">
        <v>3741</v>
      </c>
      <c r="M4272">
        <v>10011</v>
      </c>
      <c r="N4272" t="s">
        <v>3728</v>
      </c>
      <c r="O4272" t="s">
        <v>7397</v>
      </c>
      <c r="P4272" t="s">
        <v>313</v>
      </c>
      <c r="Q4272" t="s">
        <v>4411</v>
      </c>
      <c r="R4272" t="s">
        <v>7398</v>
      </c>
      <c r="S4272">
        <v>337.98</v>
      </c>
      <c r="T4272">
        <v>2</v>
      </c>
      <c r="U4272">
        <v>0</v>
      </c>
      <c r="V4272">
        <v>101.39399999999998</v>
      </c>
      <c r="W4272" t="s">
        <v>10948</v>
      </c>
      <c r="X4272" t="s">
        <v>10937</v>
      </c>
      <c r="Y4272">
        <v>9</v>
      </c>
      <c r="Z4272" t="s">
        <v>10949</v>
      </c>
      <c r="AA4272">
        <v>0.29999999999999993</v>
      </c>
    </row>
    <row r="4273" spans="1:27" x14ac:dyDescent="0.35">
      <c r="A4273">
        <v>6395</v>
      </c>
      <c r="B4273" t="s">
        <v>7357</v>
      </c>
      <c r="C4273">
        <v>2013</v>
      </c>
      <c r="D4273" s="1">
        <v>41623</v>
      </c>
      <c r="E4273" s="1">
        <v>41628</v>
      </c>
      <c r="F4273" t="s">
        <v>23</v>
      </c>
      <c r="G4273" t="s">
        <v>2073</v>
      </c>
      <c r="H4273" t="s">
        <v>2074</v>
      </c>
      <c r="I4273" t="s">
        <v>38</v>
      </c>
      <c r="J4273" t="s">
        <v>27</v>
      </c>
      <c r="K4273" t="s">
        <v>7300</v>
      </c>
      <c r="L4273" t="s">
        <v>3741</v>
      </c>
      <c r="M4273">
        <v>10011</v>
      </c>
      <c r="N4273" t="s">
        <v>3728</v>
      </c>
      <c r="O4273" t="s">
        <v>677</v>
      </c>
      <c r="P4273" t="s">
        <v>329</v>
      </c>
      <c r="Q4273" t="s">
        <v>330</v>
      </c>
      <c r="R4273" t="s">
        <v>678</v>
      </c>
      <c r="S4273">
        <v>396.92</v>
      </c>
      <c r="T4273">
        <v>4</v>
      </c>
      <c r="U4273">
        <v>0</v>
      </c>
      <c r="V4273">
        <v>198.46</v>
      </c>
      <c r="W4273" t="s">
        <v>10936</v>
      </c>
      <c r="X4273" t="s">
        <v>10940</v>
      </c>
      <c r="Y4273">
        <v>12</v>
      </c>
      <c r="Z4273" t="s">
        <v>10941</v>
      </c>
      <c r="AA4273">
        <v>0.5</v>
      </c>
    </row>
    <row r="4274" spans="1:27" x14ac:dyDescent="0.35">
      <c r="A4274">
        <v>6485</v>
      </c>
      <c r="B4274" t="s">
        <v>7358</v>
      </c>
      <c r="C4274">
        <v>2014</v>
      </c>
      <c r="D4274" s="1">
        <v>41794</v>
      </c>
      <c r="E4274" s="1">
        <v>41800</v>
      </c>
      <c r="F4274" t="s">
        <v>23</v>
      </c>
      <c r="G4274" t="s">
        <v>994</v>
      </c>
      <c r="H4274" t="s">
        <v>995</v>
      </c>
      <c r="I4274" t="s">
        <v>26</v>
      </c>
      <c r="J4274" t="s">
        <v>27</v>
      </c>
      <c r="K4274" t="s">
        <v>7300</v>
      </c>
      <c r="L4274" t="s">
        <v>3741</v>
      </c>
      <c r="M4274">
        <v>10011</v>
      </c>
      <c r="N4274" t="s">
        <v>3728</v>
      </c>
      <c r="O4274" t="s">
        <v>3942</v>
      </c>
      <c r="P4274" t="s">
        <v>313</v>
      </c>
      <c r="Q4274" t="s">
        <v>3743</v>
      </c>
      <c r="R4274" t="s">
        <v>3943</v>
      </c>
      <c r="S4274">
        <v>78.66</v>
      </c>
      <c r="T4274">
        <v>6</v>
      </c>
      <c r="U4274">
        <v>0</v>
      </c>
      <c r="V4274">
        <v>36.183599999999991</v>
      </c>
      <c r="W4274" t="s">
        <v>10939</v>
      </c>
      <c r="X4274" t="s">
        <v>10942</v>
      </c>
      <c r="Y4274">
        <v>6</v>
      </c>
      <c r="Z4274" t="s">
        <v>10946</v>
      </c>
      <c r="AA4274">
        <v>0.45999999999999991</v>
      </c>
    </row>
    <row r="4275" spans="1:27" x14ac:dyDescent="0.35">
      <c r="A4275">
        <v>6969</v>
      </c>
      <c r="B4275" t="s">
        <v>7399</v>
      </c>
      <c r="C4275">
        <v>2012</v>
      </c>
      <c r="D4275" s="1">
        <v>41198</v>
      </c>
      <c r="E4275" s="1">
        <v>41202</v>
      </c>
      <c r="F4275" t="s">
        <v>45</v>
      </c>
      <c r="G4275" t="s">
        <v>3486</v>
      </c>
      <c r="H4275" t="s">
        <v>3487</v>
      </c>
      <c r="I4275" t="s">
        <v>26</v>
      </c>
      <c r="J4275" t="s">
        <v>27</v>
      </c>
      <c r="K4275" t="s">
        <v>7300</v>
      </c>
      <c r="L4275" t="s">
        <v>3741</v>
      </c>
      <c r="M4275">
        <v>10011</v>
      </c>
      <c r="N4275" t="s">
        <v>3728</v>
      </c>
      <c r="O4275" t="s">
        <v>4802</v>
      </c>
      <c r="P4275" t="s">
        <v>313</v>
      </c>
      <c r="Q4275" t="s">
        <v>4411</v>
      </c>
      <c r="R4275" t="s">
        <v>4803</v>
      </c>
      <c r="S4275">
        <v>824.97</v>
      </c>
      <c r="T4275">
        <v>3</v>
      </c>
      <c r="U4275">
        <v>0</v>
      </c>
      <c r="V4275">
        <v>214.4922</v>
      </c>
      <c r="W4275" t="s">
        <v>10948</v>
      </c>
      <c r="X4275" t="s">
        <v>10940</v>
      </c>
      <c r="Y4275">
        <v>10</v>
      </c>
      <c r="Z4275" t="s">
        <v>10945</v>
      </c>
      <c r="AA4275">
        <v>0.26</v>
      </c>
    </row>
    <row r="4276" spans="1:27" x14ac:dyDescent="0.35">
      <c r="A4276">
        <v>7031</v>
      </c>
      <c r="B4276" t="s">
        <v>7364</v>
      </c>
      <c r="C4276">
        <v>2013</v>
      </c>
      <c r="D4276" s="1">
        <v>41590</v>
      </c>
      <c r="E4276" s="1">
        <v>41595</v>
      </c>
      <c r="F4276" t="s">
        <v>23</v>
      </c>
      <c r="G4276" t="s">
        <v>1960</v>
      </c>
      <c r="H4276" t="s">
        <v>1961</v>
      </c>
      <c r="I4276" t="s">
        <v>26</v>
      </c>
      <c r="J4276" t="s">
        <v>27</v>
      </c>
      <c r="K4276" t="s">
        <v>7300</v>
      </c>
      <c r="L4276" t="s">
        <v>3741</v>
      </c>
      <c r="M4276">
        <v>10011</v>
      </c>
      <c r="N4276" t="s">
        <v>3728</v>
      </c>
      <c r="O4276" t="s">
        <v>2689</v>
      </c>
      <c r="P4276" t="s">
        <v>313</v>
      </c>
      <c r="Q4276" t="s">
        <v>314</v>
      </c>
      <c r="R4276" t="s">
        <v>2690</v>
      </c>
      <c r="S4276">
        <v>36</v>
      </c>
      <c r="T4276">
        <v>2</v>
      </c>
      <c r="U4276">
        <v>0</v>
      </c>
      <c r="V4276">
        <v>6.4799999999999969</v>
      </c>
      <c r="W4276" t="s">
        <v>10936</v>
      </c>
      <c r="X4276" t="s">
        <v>10940</v>
      </c>
      <c r="Y4276">
        <v>11</v>
      </c>
      <c r="Z4276" t="s">
        <v>10947</v>
      </c>
      <c r="AA4276">
        <v>0.17999999999999991</v>
      </c>
    </row>
    <row r="4277" spans="1:27" x14ac:dyDescent="0.35">
      <c r="A4277">
        <v>7234</v>
      </c>
      <c r="B4277" t="s">
        <v>7368</v>
      </c>
      <c r="C4277">
        <v>2013</v>
      </c>
      <c r="D4277" s="1">
        <v>41342</v>
      </c>
      <c r="E4277" s="1">
        <v>41346</v>
      </c>
      <c r="F4277" t="s">
        <v>23</v>
      </c>
      <c r="G4277" t="s">
        <v>4364</v>
      </c>
      <c r="H4277" t="s">
        <v>4365</v>
      </c>
      <c r="I4277" t="s">
        <v>38</v>
      </c>
      <c r="J4277" t="s">
        <v>27</v>
      </c>
      <c r="K4277" t="s">
        <v>7300</v>
      </c>
      <c r="L4277" t="s">
        <v>3741</v>
      </c>
      <c r="M4277">
        <v>10011</v>
      </c>
      <c r="N4277" t="s">
        <v>3728</v>
      </c>
      <c r="O4277" t="s">
        <v>1422</v>
      </c>
      <c r="P4277" t="s">
        <v>329</v>
      </c>
      <c r="Q4277" t="s">
        <v>330</v>
      </c>
      <c r="R4277" t="s">
        <v>1423</v>
      </c>
      <c r="S4277">
        <v>113.6</v>
      </c>
      <c r="T4277">
        <v>8</v>
      </c>
      <c r="U4277">
        <v>0</v>
      </c>
      <c r="V4277">
        <v>44.304000000000002</v>
      </c>
      <c r="W4277" t="s">
        <v>10936</v>
      </c>
      <c r="X4277" t="s">
        <v>10950</v>
      </c>
      <c r="Y4277">
        <v>3</v>
      </c>
      <c r="Z4277" t="s">
        <v>10953</v>
      </c>
      <c r="AA4277">
        <v>0.39</v>
      </c>
    </row>
    <row r="4278" spans="1:27" x14ac:dyDescent="0.35">
      <c r="A4278">
        <v>7411</v>
      </c>
      <c r="B4278" t="s">
        <v>7400</v>
      </c>
      <c r="C4278">
        <v>2011</v>
      </c>
      <c r="D4278" s="1">
        <v>40747</v>
      </c>
      <c r="E4278" s="1">
        <v>40748</v>
      </c>
      <c r="F4278" t="s">
        <v>56</v>
      </c>
      <c r="G4278" t="s">
        <v>4875</v>
      </c>
      <c r="H4278" t="s">
        <v>4876</v>
      </c>
      <c r="I4278" t="s">
        <v>38</v>
      </c>
      <c r="J4278" t="s">
        <v>27</v>
      </c>
      <c r="K4278" t="s">
        <v>7300</v>
      </c>
      <c r="L4278" t="s">
        <v>3741</v>
      </c>
      <c r="M4278">
        <v>10011</v>
      </c>
      <c r="N4278" t="s">
        <v>3728</v>
      </c>
      <c r="O4278" t="s">
        <v>1618</v>
      </c>
      <c r="P4278" t="s">
        <v>313</v>
      </c>
      <c r="Q4278" t="s">
        <v>314</v>
      </c>
      <c r="R4278" t="s">
        <v>1619</v>
      </c>
      <c r="S4278">
        <v>99.98</v>
      </c>
      <c r="T4278">
        <v>2</v>
      </c>
      <c r="U4278">
        <v>0</v>
      </c>
      <c r="V4278">
        <v>7.9983999999999895</v>
      </c>
      <c r="W4278" t="s">
        <v>10944</v>
      </c>
      <c r="X4278" t="s">
        <v>10937</v>
      </c>
      <c r="Y4278">
        <v>7</v>
      </c>
      <c r="Z4278" t="s">
        <v>10938</v>
      </c>
      <c r="AA4278">
        <v>7.9999999999999891E-2</v>
      </c>
    </row>
    <row r="4279" spans="1:27" x14ac:dyDescent="0.35">
      <c r="A4279">
        <v>7470</v>
      </c>
      <c r="B4279" t="s">
        <v>7370</v>
      </c>
      <c r="C4279">
        <v>2011</v>
      </c>
      <c r="D4279" s="1">
        <v>40801</v>
      </c>
      <c r="E4279" s="1">
        <v>40806</v>
      </c>
      <c r="F4279" t="s">
        <v>23</v>
      </c>
      <c r="G4279" t="s">
        <v>1702</v>
      </c>
      <c r="H4279" t="s">
        <v>1703</v>
      </c>
      <c r="I4279" t="s">
        <v>38</v>
      </c>
      <c r="J4279" t="s">
        <v>27</v>
      </c>
      <c r="K4279" t="s">
        <v>7300</v>
      </c>
      <c r="L4279" t="s">
        <v>3741</v>
      </c>
      <c r="M4279">
        <v>10011</v>
      </c>
      <c r="N4279" t="s">
        <v>3728</v>
      </c>
      <c r="O4279" t="s">
        <v>5318</v>
      </c>
      <c r="P4279" t="s">
        <v>329</v>
      </c>
      <c r="Q4279" t="s">
        <v>330</v>
      </c>
      <c r="R4279" t="s">
        <v>5319</v>
      </c>
      <c r="S4279">
        <v>14.56</v>
      </c>
      <c r="T4279">
        <v>2</v>
      </c>
      <c r="U4279">
        <v>0</v>
      </c>
      <c r="V4279">
        <v>6.2608000000000015</v>
      </c>
      <c r="W4279" t="s">
        <v>10944</v>
      </c>
      <c r="X4279" t="s">
        <v>10937</v>
      </c>
      <c r="Y4279">
        <v>9</v>
      </c>
      <c r="Z4279" t="s">
        <v>10949</v>
      </c>
      <c r="AA4279">
        <v>0.4300000000000001</v>
      </c>
    </row>
    <row r="4280" spans="1:27" x14ac:dyDescent="0.35">
      <c r="A4280">
        <v>8192</v>
      </c>
      <c r="B4280" t="s">
        <v>7371</v>
      </c>
      <c r="C4280">
        <v>2014</v>
      </c>
      <c r="D4280" s="1">
        <v>41961</v>
      </c>
      <c r="E4280" s="1">
        <v>41965</v>
      </c>
      <c r="F4280" t="s">
        <v>23</v>
      </c>
      <c r="G4280" t="s">
        <v>499</v>
      </c>
      <c r="H4280" t="s">
        <v>500</v>
      </c>
      <c r="I4280" t="s">
        <v>38</v>
      </c>
      <c r="J4280" t="s">
        <v>27</v>
      </c>
      <c r="K4280" t="s">
        <v>7300</v>
      </c>
      <c r="L4280" t="s">
        <v>3741</v>
      </c>
      <c r="M4280">
        <v>10011</v>
      </c>
      <c r="N4280" t="s">
        <v>3728</v>
      </c>
      <c r="O4280" t="s">
        <v>360</v>
      </c>
      <c r="P4280" t="s">
        <v>329</v>
      </c>
      <c r="Q4280" t="s">
        <v>330</v>
      </c>
      <c r="R4280" t="s">
        <v>361</v>
      </c>
      <c r="S4280">
        <v>187.76</v>
      </c>
      <c r="T4280">
        <v>4</v>
      </c>
      <c r="U4280">
        <v>0</v>
      </c>
      <c r="V4280">
        <v>76.9816</v>
      </c>
      <c r="W4280" t="s">
        <v>10939</v>
      </c>
      <c r="X4280" t="s">
        <v>10940</v>
      </c>
      <c r="Y4280">
        <v>11</v>
      </c>
      <c r="Z4280" t="s">
        <v>10947</v>
      </c>
      <c r="AA4280">
        <v>0.41000000000000003</v>
      </c>
    </row>
    <row r="4281" spans="1:27" x14ac:dyDescent="0.35">
      <c r="A4281">
        <v>8295</v>
      </c>
      <c r="B4281" t="s">
        <v>7401</v>
      </c>
      <c r="C4281">
        <v>2014</v>
      </c>
      <c r="D4281" s="1">
        <v>41712</v>
      </c>
      <c r="E4281" s="1">
        <v>41716</v>
      </c>
      <c r="F4281" t="s">
        <v>23</v>
      </c>
      <c r="G4281" t="s">
        <v>2138</v>
      </c>
      <c r="H4281" t="s">
        <v>2139</v>
      </c>
      <c r="I4281" t="s">
        <v>38</v>
      </c>
      <c r="J4281" t="s">
        <v>27</v>
      </c>
      <c r="K4281" t="s">
        <v>7300</v>
      </c>
      <c r="L4281" t="s">
        <v>3741</v>
      </c>
      <c r="M4281">
        <v>10011</v>
      </c>
      <c r="N4281" t="s">
        <v>3728</v>
      </c>
      <c r="O4281" t="s">
        <v>4476</v>
      </c>
      <c r="P4281" t="s">
        <v>313</v>
      </c>
      <c r="Q4281" t="s">
        <v>4411</v>
      </c>
      <c r="R4281" t="s">
        <v>4477</v>
      </c>
      <c r="S4281">
        <v>299.89999999999998</v>
      </c>
      <c r="T4281">
        <v>2</v>
      </c>
      <c r="U4281">
        <v>0</v>
      </c>
      <c r="V4281">
        <v>74.974999999999994</v>
      </c>
      <c r="W4281" t="s">
        <v>10939</v>
      </c>
      <c r="X4281" t="s">
        <v>10950</v>
      </c>
      <c r="Y4281">
        <v>3</v>
      </c>
      <c r="Z4281" t="s">
        <v>10953</v>
      </c>
      <c r="AA4281">
        <v>0.25</v>
      </c>
    </row>
    <row r="4282" spans="1:27" x14ac:dyDescent="0.35">
      <c r="A4282">
        <v>8628</v>
      </c>
      <c r="B4282" t="s">
        <v>7372</v>
      </c>
      <c r="C4282">
        <v>2012</v>
      </c>
      <c r="D4282" s="1">
        <v>41159</v>
      </c>
      <c r="E4282" s="1">
        <v>41164</v>
      </c>
      <c r="F4282" t="s">
        <v>23</v>
      </c>
      <c r="G4282" t="s">
        <v>6978</v>
      </c>
      <c r="H4282" t="s">
        <v>6979</v>
      </c>
      <c r="I4282" t="s">
        <v>26</v>
      </c>
      <c r="J4282" t="s">
        <v>27</v>
      </c>
      <c r="K4282" t="s">
        <v>7300</v>
      </c>
      <c r="L4282" t="s">
        <v>3741</v>
      </c>
      <c r="M4282">
        <v>10011</v>
      </c>
      <c r="N4282" t="s">
        <v>3728</v>
      </c>
      <c r="O4282" t="s">
        <v>2689</v>
      </c>
      <c r="P4282" t="s">
        <v>313</v>
      </c>
      <c r="Q4282" t="s">
        <v>314</v>
      </c>
      <c r="R4282" t="s">
        <v>2690</v>
      </c>
      <c r="S4282">
        <v>90</v>
      </c>
      <c r="T4282">
        <v>5</v>
      </c>
      <c r="U4282">
        <v>0</v>
      </c>
      <c r="V4282">
        <v>16.199999999999992</v>
      </c>
      <c r="W4282" t="s">
        <v>10948</v>
      </c>
      <c r="X4282" t="s">
        <v>10937</v>
      </c>
      <c r="Y4282">
        <v>9</v>
      </c>
      <c r="Z4282" t="s">
        <v>10949</v>
      </c>
      <c r="AA4282">
        <v>0.17999999999999991</v>
      </c>
    </row>
    <row r="4283" spans="1:27" x14ac:dyDescent="0.35">
      <c r="A4283">
        <v>9013</v>
      </c>
      <c r="B4283" t="s">
        <v>7402</v>
      </c>
      <c r="C4283">
        <v>2013</v>
      </c>
      <c r="D4283" s="1">
        <v>41326</v>
      </c>
      <c r="E4283" s="1">
        <v>41327</v>
      </c>
      <c r="F4283" t="s">
        <v>56</v>
      </c>
      <c r="G4283" t="s">
        <v>1485</v>
      </c>
      <c r="H4283" t="s">
        <v>1486</v>
      </c>
      <c r="I4283" t="s">
        <v>26</v>
      </c>
      <c r="J4283" t="s">
        <v>27</v>
      </c>
      <c r="K4283" t="s">
        <v>7300</v>
      </c>
      <c r="L4283" t="s">
        <v>3741</v>
      </c>
      <c r="M4283">
        <v>10011</v>
      </c>
      <c r="N4283" t="s">
        <v>3728</v>
      </c>
      <c r="O4283" t="s">
        <v>1091</v>
      </c>
      <c r="P4283" t="s">
        <v>329</v>
      </c>
      <c r="Q4283" t="s">
        <v>330</v>
      </c>
      <c r="R4283" t="s">
        <v>1092</v>
      </c>
      <c r="S4283">
        <v>135.79999999999998</v>
      </c>
      <c r="T4283">
        <v>7</v>
      </c>
      <c r="U4283">
        <v>0</v>
      </c>
      <c r="V4283">
        <v>66.541999999999987</v>
      </c>
      <c r="W4283" t="s">
        <v>10936</v>
      </c>
      <c r="X4283" t="s">
        <v>10950</v>
      </c>
      <c r="Y4283">
        <v>2</v>
      </c>
      <c r="Z4283" t="s">
        <v>10955</v>
      </c>
      <c r="AA4283">
        <v>0.49</v>
      </c>
    </row>
    <row r="4284" spans="1:27" x14ac:dyDescent="0.35">
      <c r="A4284">
        <v>9142</v>
      </c>
      <c r="B4284" t="s">
        <v>7403</v>
      </c>
      <c r="C4284">
        <v>2013</v>
      </c>
      <c r="D4284" s="1">
        <v>41523</v>
      </c>
      <c r="E4284" s="1">
        <v>41525</v>
      </c>
      <c r="F4284" t="s">
        <v>56</v>
      </c>
      <c r="G4284" t="s">
        <v>1395</v>
      </c>
      <c r="H4284" t="s">
        <v>1396</v>
      </c>
      <c r="I4284" t="s">
        <v>26</v>
      </c>
      <c r="J4284" t="s">
        <v>27</v>
      </c>
      <c r="K4284" t="s">
        <v>7300</v>
      </c>
      <c r="L4284" t="s">
        <v>3741</v>
      </c>
      <c r="M4284">
        <v>10011</v>
      </c>
      <c r="N4284" t="s">
        <v>3728</v>
      </c>
      <c r="O4284" t="s">
        <v>4610</v>
      </c>
      <c r="P4284" t="s">
        <v>313</v>
      </c>
      <c r="Q4284" t="s">
        <v>4411</v>
      </c>
      <c r="R4284" t="s">
        <v>4611</v>
      </c>
      <c r="S4284">
        <v>43.6</v>
      </c>
      <c r="T4284">
        <v>4</v>
      </c>
      <c r="U4284">
        <v>0</v>
      </c>
      <c r="V4284">
        <v>12.208000000000002</v>
      </c>
      <c r="W4284" t="s">
        <v>10936</v>
      </c>
      <c r="X4284" t="s">
        <v>10937</v>
      </c>
      <c r="Y4284">
        <v>9</v>
      </c>
      <c r="Z4284" t="s">
        <v>10949</v>
      </c>
      <c r="AA4284">
        <v>0.28000000000000003</v>
      </c>
    </row>
    <row r="4285" spans="1:27" x14ac:dyDescent="0.35">
      <c r="A4285">
        <v>9394</v>
      </c>
      <c r="B4285" t="s">
        <v>7376</v>
      </c>
      <c r="C4285">
        <v>2011</v>
      </c>
      <c r="D4285" s="1">
        <v>40806</v>
      </c>
      <c r="E4285" s="1">
        <v>40809</v>
      </c>
      <c r="F4285" t="s">
        <v>56</v>
      </c>
      <c r="G4285" t="s">
        <v>4900</v>
      </c>
      <c r="H4285" t="s">
        <v>4901</v>
      </c>
      <c r="I4285" t="s">
        <v>38</v>
      </c>
      <c r="J4285" t="s">
        <v>27</v>
      </c>
      <c r="K4285" t="s">
        <v>7300</v>
      </c>
      <c r="L4285" t="s">
        <v>3741</v>
      </c>
      <c r="M4285">
        <v>10011</v>
      </c>
      <c r="N4285" t="s">
        <v>3728</v>
      </c>
      <c r="O4285" t="s">
        <v>4528</v>
      </c>
      <c r="P4285" t="s">
        <v>313</v>
      </c>
      <c r="Q4285" t="s">
        <v>4411</v>
      </c>
      <c r="R4285" t="s">
        <v>4529</v>
      </c>
      <c r="S4285">
        <v>629.94999999999993</v>
      </c>
      <c r="T4285">
        <v>5</v>
      </c>
      <c r="U4285">
        <v>0</v>
      </c>
      <c r="V4285">
        <v>157.48750000000001</v>
      </c>
      <c r="W4285" t="s">
        <v>10944</v>
      </c>
      <c r="X4285" t="s">
        <v>10937</v>
      </c>
      <c r="Y4285">
        <v>9</v>
      </c>
      <c r="Z4285" t="s">
        <v>10949</v>
      </c>
      <c r="AA4285">
        <v>0.25000000000000006</v>
      </c>
    </row>
    <row r="4286" spans="1:27" x14ac:dyDescent="0.35">
      <c r="A4286">
        <v>9399</v>
      </c>
      <c r="B4286" t="s">
        <v>7376</v>
      </c>
      <c r="C4286">
        <v>2011</v>
      </c>
      <c r="D4286" s="1">
        <v>40806</v>
      </c>
      <c r="E4286" s="1">
        <v>40809</v>
      </c>
      <c r="F4286" t="s">
        <v>56</v>
      </c>
      <c r="G4286" t="s">
        <v>4900</v>
      </c>
      <c r="H4286" t="s">
        <v>4901</v>
      </c>
      <c r="I4286" t="s">
        <v>38</v>
      </c>
      <c r="J4286" t="s">
        <v>27</v>
      </c>
      <c r="K4286" t="s">
        <v>7300</v>
      </c>
      <c r="L4286" t="s">
        <v>3741</v>
      </c>
      <c r="M4286">
        <v>10011</v>
      </c>
      <c r="N4286" t="s">
        <v>3728</v>
      </c>
      <c r="O4286" t="s">
        <v>4637</v>
      </c>
      <c r="P4286" t="s">
        <v>313</v>
      </c>
      <c r="Q4286" t="s">
        <v>4411</v>
      </c>
      <c r="R4286" t="s">
        <v>4638</v>
      </c>
      <c r="S4286">
        <v>1349.91</v>
      </c>
      <c r="T4286">
        <v>9</v>
      </c>
      <c r="U4286">
        <v>0</v>
      </c>
      <c r="V4286">
        <v>661.45590000000004</v>
      </c>
      <c r="W4286" t="s">
        <v>10944</v>
      </c>
      <c r="X4286" t="s">
        <v>10937</v>
      </c>
      <c r="Y4286">
        <v>9</v>
      </c>
      <c r="Z4286" t="s">
        <v>10949</v>
      </c>
      <c r="AA4286">
        <v>0.49</v>
      </c>
    </row>
    <row r="4287" spans="1:27" x14ac:dyDescent="0.35">
      <c r="A4287">
        <v>9632</v>
      </c>
      <c r="B4287" t="s">
        <v>7404</v>
      </c>
      <c r="C4287">
        <v>2013</v>
      </c>
      <c r="D4287" s="1">
        <v>41426</v>
      </c>
      <c r="E4287" s="1">
        <v>41432</v>
      </c>
      <c r="F4287" t="s">
        <v>23</v>
      </c>
      <c r="G4287" t="s">
        <v>575</v>
      </c>
      <c r="H4287" t="s">
        <v>576</v>
      </c>
      <c r="I4287" t="s">
        <v>38</v>
      </c>
      <c r="J4287" t="s">
        <v>27</v>
      </c>
      <c r="K4287" t="s">
        <v>7300</v>
      </c>
      <c r="L4287" t="s">
        <v>3741</v>
      </c>
      <c r="M4287">
        <v>10011</v>
      </c>
      <c r="N4287" t="s">
        <v>3728</v>
      </c>
      <c r="O4287" t="s">
        <v>7405</v>
      </c>
      <c r="P4287" t="s">
        <v>313</v>
      </c>
      <c r="Q4287" t="s">
        <v>4411</v>
      </c>
      <c r="R4287" t="s">
        <v>7406</v>
      </c>
      <c r="S4287">
        <v>179.7</v>
      </c>
      <c r="T4287">
        <v>6</v>
      </c>
      <c r="U4287">
        <v>0</v>
      </c>
      <c r="V4287">
        <v>88.052999999999997</v>
      </c>
      <c r="W4287" t="s">
        <v>10936</v>
      </c>
      <c r="X4287" t="s">
        <v>10942</v>
      </c>
      <c r="Y4287">
        <v>6</v>
      </c>
      <c r="Z4287" t="s">
        <v>10946</v>
      </c>
      <c r="AA4287">
        <v>0.49</v>
      </c>
    </row>
    <row r="4288" spans="1:27" x14ac:dyDescent="0.35">
      <c r="A4288">
        <v>55</v>
      </c>
      <c r="B4288" t="s">
        <v>7407</v>
      </c>
      <c r="C4288">
        <v>2013</v>
      </c>
      <c r="D4288" s="1">
        <v>41620</v>
      </c>
      <c r="E4288" s="1">
        <v>41626</v>
      </c>
      <c r="F4288" t="s">
        <v>23</v>
      </c>
      <c r="G4288" t="s">
        <v>838</v>
      </c>
      <c r="H4288" t="s">
        <v>839</v>
      </c>
      <c r="I4288" t="s">
        <v>26</v>
      </c>
      <c r="J4288" t="s">
        <v>27</v>
      </c>
      <c r="K4288" t="s">
        <v>7300</v>
      </c>
      <c r="L4288" t="s">
        <v>3741</v>
      </c>
      <c r="M4288">
        <v>10024</v>
      </c>
      <c r="N4288" t="s">
        <v>3728</v>
      </c>
      <c r="O4288" t="s">
        <v>4755</v>
      </c>
      <c r="P4288" t="s">
        <v>313</v>
      </c>
      <c r="Q4288" t="s">
        <v>4411</v>
      </c>
      <c r="R4288" t="s">
        <v>4756</v>
      </c>
      <c r="S4288">
        <v>1029.95</v>
      </c>
      <c r="T4288">
        <v>5</v>
      </c>
      <c r="U4288">
        <v>0</v>
      </c>
      <c r="V4288">
        <v>298.68549999999999</v>
      </c>
      <c r="W4288" t="s">
        <v>10936</v>
      </c>
      <c r="X4288" t="s">
        <v>10940</v>
      </c>
      <c r="Y4288">
        <v>12</v>
      </c>
      <c r="Z4288" t="s">
        <v>10941</v>
      </c>
      <c r="AA4288">
        <v>0.28999999999999998</v>
      </c>
    </row>
    <row r="4289" spans="1:27" x14ac:dyDescent="0.35">
      <c r="A4289">
        <v>305</v>
      </c>
      <c r="B4289" t="s">
        <v>7408</v>
      </c>
      <c r="C4289">
        <v>2012</v>
      </c>
      <c r="D4289" s="1">
        <v>41033</v>
      </c>
      <c r="E4289" s="1">
        <v>41038</v>
      </c>
      <c r="F4289" t="s">
        <v>45</v>
      </c>
      <c r="G4289" t="s">
        <v>1769</v>
      </c>
      <c r="H4289" t="s">
        <v>1770</v>
      </c>
      <c r="I4289" t="s">
        <v>26</v>
      </c>
      <c r="J4289" t="s">
        <v>27</v>
      </c>
      <c r="K4289" t="s">
        <v>7300</v>
      </c>
      <c r="L4289" t="s">
        <v>3741</v>
      </c>
      <c r="M4289">
        <v>10024</v>
      </c>
      <c r="N4289" t="s">
        <v>3728</v>
      </c>
      <c r="O4289" t="s">
        <v>5360</v>
      </c>
      <c r="P4289" t="s">
        <v>329</v>
      </c>
      <c r="Q4289" t="s">
        <v>330</v>
      </c>
      <c r="R4289" t="s">
        <v>5361</v>
      </c>
      <c r="S4289">
        <v>26.8</v>
      </c>
      <c r="T4289">
        <v>2</v>
      </c>
      <c r="U4289">
        <v>0</v>
      </c>
      <c r="V4289">
        <v>12.863999999999999</v>
      </c>
      <c r="W4289" t="s">
        <v>10948</v>
      </c>
      <c r="X4289" t="s">
        <v>10942</v>
      </c>
      <c r="Y4289">
        <v>5</v>
      </c>
      <c r="Z4289" t="s">
        <v>10952</v>
      </c>
      <c r="AA4289">
        <v>0.47999999999999993</v>
      </c>
    </row>
    <row r="4290" spans="1:27" x14ac:dyDescent="0.35">
      <c r="A4290">
        <v>319</v>
      </c>
      <c r="B4290" t="s">
        <v>7409</v>
      </c>
      <c r="C4290">
        <v>2011</v>
      </c>
      <c r="D4290" s="1">
        <v>40851</v>
      </c>
      <c r="E4290" s="1">
        <v>40856</v>
      </c>
      <c r="F4290" t="s">
        <v>23</v>
      </c>
      <c r="G4290" t="s">
        <v>1889</v>
      </c>
      <c r="H4290" t="s">
        <v>1890</v>
      </c>
      <c r="I4290" t="s">
        <v>127</v>
      </c>
      <c r="J4290" t="s">
        <v>27</v>
      </c>
      <c r="K4290" t="s">
        <v>7300</v>
      </c>
      <c r="L4290" t="s">
        <v>3741</v>
      </c>
      <c r="M4290">
        <v>10024</v>
      </c>
      <c r="N4290" t="s">
        <v>3728</v>
      </c>
      <c r="O4290" t="s">
        <v>7410</v>
      </c>
      <c r="P4290" t="s">
        <v>313</v>
      </c>
      <c r="Q4290" t="s">
        <v>3743</v>
      </c>
      <c r="R4290" t="s">
        <v>7411</v>
      </c>
      <c r="S4290">
        <v>3991.98</v>
      </c>
      <c r="T4290">
        <v>2</v>
      </c>
      <c r="U4290">
        <v>0</v>
      </c>
      <c r="V4290">
        <v>1995.99</v>
      </c>
      <c r="W4290" t="s">
        <v>10944</v>
      </c>
      <c r="X4290" t="s">
        <v>10940</v>
      </c>
      <c r="Y4290">
        <v>11</v>
      </c>
      <c r="Z4290" t="s">
        <v>10947</v>
      </c>
      <c r="AA4290">
        <v>0.5</v>
      </c>
    </row>
    <row r="4291" spans="1:27" x14ac:dyDescent="0.35">
      <c r="A4291">
        <v>320</v>
      </c>
      <c r="B4291" t="s">
        <v>7409</v>
      </c>
      <c r="C4291">
        <v>2011</v>
      </c>
      <c r="D4291" s="1">
        <v>40851</v>
      </c>
      <c r="E4291" s="1">
        <v>40856</v>
      </c>
      <c r="F4291" t="s">
        <v>23</v>
      </c>
      <c r="G4291" t="s">
        <v>1889</v>
      </c>
      <c r="H4291" t="s">
        <v>1890</v>
      </c>
      <c r="I4291" t="s">
        <v>127</v>
      </c>
      <c r="J4291" t="s">
        <v>27</v>
      </c>
      <c r="K4291" t="s">
        <v>7300</v>
      </c>
      <c r="L4291" t="s">
        <v>3741</v>
      </c>
      <c r="M4291">
        <v>10024</v>
      </c>
      <c r="N4291" t="s">
        <v>3728</v>
      </c>
      <c r="O4291" t="s">
        <v>4842</v>
      </c>
      <c r="P4291" t="s">
        <v>313</v>
      </c>
      <c r="Q4291" t="s">
        <v>4411</v>
      </c>
      <c r="R4291" t="s">
        <v>4843</v>
      </c>
      <c r="S4291">
        <v>275.94</v>
      </c>
      <c r="T4291">
        <v>6</v>
      </c>
      <c r="U4291">
        <v>0</v>
      </c>
      <c r="V4291">
        <v>80.022599999999997</v>
      </c>
      <c r="W4291" t="s">
        <v>10944</v>
      </c>
      <c r="X4291" t="s">
        <v>10940</v>
      </c>
      <c r="Y4291">
        <v>11</v>
      </c>
      <c r="Z4291" t="s">
        <v>10947</v>
      </c>
      <c r="AA4291">
        <v>0.28999999999999998</v>
      </c>
    </row>
    <row r="4292" spans="1:27" x14ac:dyDescent="0.35">
      <c r="A4292">
        <v>321</v>
      </c>
      <c r="B4292" t="s">
        <v>7409</v>
      </c>
      <c r="C4292">
        <v>2011</v>
      </c>
      <c r="D4292" s="1">
        <v>40851</v>
      </c>
      <c r="E4292" s="1">
        <v>40856</v>
      </c>
      <c r="F4292" t="s">
        <v>23</v>
      </c>
      <c r="G4292" t="s">
        <v>1889</v>
      </c>
      <c r="H4292" t="s">
        <v>1890</v>
      </c>
      <c r="I4292" t="s">
        <v>127</v>
      </c>
      <c r="J4292" t="s">
        <v>27</v>
      </c>
      <c r="K4292" t="s">
        <v>7300</v>
      </c>
      <c r="L4292" t="s">
        <v>3741</v>
      </c>
      <c r="M4292">
        <v>10024</v>
      </c>
      <c r="N4292" t="s">
        <v>3728</v>
      </c>
      <c r="O4292" t="s">
        <v>1482</v>
      </c>
      <c r="P4292" t="s">
        <v>313</v>
      </c>
      <c r="Q4292" t="s">
        <v>314</v>
      </c>
      <c r="R4292" t="s">
        <v>1483</v>
      </c>
      <c r="S4292">
        <v>360</v>
      </c>
      <c r="T4292">
        <v>4</v>
      </c>
      <c r="U4292">
        <v>0</v>
      </c>
      <c r="V4292">
        <v>129.6</v>
      </c>
      <c r="W4292" t="s">
        <v>10944</v>
      </c>
      <c r="X4292" t="s">
        <v>10940</v>
      </c>
      <c r="Y4292">
        <v>11</v>
      </c>
      <c r="Z4292" t="s">
        <v>10947</v>
      </c>
      <c r="AA4292">
        <v>0.36</v>
      </c>
    </row>
    <row r="4293" spans="1:27" x14ac:dyDescent="0.35">
      <c r="A4293">
        <v>484</v>
      </c>
      <c r="B4293" t="s">
        <v>7412</v>
      </c>
      <c r="C4293">
        <v>2011</v>
      </c>
      <c r="D4293" s="1">
        <v>40746</v>
      </c>
      <c r="E4293" s="1">
        <v>40751</v>
      </c>
      <c r="F4293" t="s">
        <v>23</v>
      </c>
      <c r="G4293" t="s">
        <v>7413</v>
      </c>
      <c r="H4293" t="s">
        <v>7414</v>
      </c>
      <c r="I4293" t="s">
        <v>38</v>
      </c>
      <c r="J4293" t="s">
        <v>27</v>
      </c>
      <c r="K4293" t="s">
        <v>7300</v>
      </c>
      <c r="L4293" t="s">
        <v>3741</v>
      </c>
      <c r="M4293">
        <v>10024</v>
      </c>
      <c r="N4293" t="s">
        <v>3728</v>
      </c>
      <c r="O4293" t="s">
        <v>1671</v>
      </c>
      <c r="P4293" t="s">
        <v>313</v>
      </c>
      <c r="Q4293" t="s">
        <v>314</v>
      </c>
      <c r="R4293" t="s">
        <v>1672</v>
      </c>
      <c r="S4293">
        <v>159.97999999999999</v>
      </c>
      <c r="T4293">
        <v>2</v>
      </c>
      <c r="U4293">
        <v>0</v>
      </c>
      <c r="V4293">
        <v>57.592799999999997</v>
      </c>
      <c r="W4293" t="s">
        <v>10944</v>
      </c>
      <c r="X4293" t="s">
        <v>10937</v>
      </c>
      <c r="Y4293">
        <v>7</v>
      </c>
      <c r="Z4293" t="s">
        <v>10938</v>
      </c>
      <c r="AA4293">
        <v>0.36</v>
      </c>
    </row>
    <row r="4294" spans="1:27" x14ac:dyDescent="0.35">
      <c r="A4294">
        <v>574</v>
      </c>
      <c r="B4294" t="s">
        <v>7415</v>
      </c>
      <c r="C4294">
        <v>2014</v>
      </c>
      <c r="D4294" s="1">
        <v>42002</v>
      </c>
      <c r="E4294" s="1">
        <v>42009</v>
      </c>
      <c r="F4294" t="s">
        <v>23</v>
      </c>
      <c r="G4294" t="s">
        <v>5260</v>
      </c>
      <c r="H4294" t="s">
        <v>5261</v>
      </c>
      <c r="I4294" t="s">
        <v>38</v>
      </c>
      <c r="J4294" t="s">
        <v>27</v>
      </c>
      <c r="K4294" t="s">
        <v>7300</v>
      </c>
      <c r="L4294" t="s">
        <v>3741</v>
      </c>
      <c r="M4294">
        <v>10024</v>
      </c>
      <c r="N4294" t="s">
        <v>3728</v>
      </c>
      <c r="O4294" t="s">
        <v>7416</v>
      </c>
      <c r="P4294" t="s">
        <v>313</v>
      </c>
      <c r="Q4294" t="s">
        <v>4411</v>
      </c>
      <c r="R4294" t="s">
        <v>7417</v>
      </c>
      <c r="S4294">
        <v>14.850000000000001</v>
      </c>
      <c r="T4294">
        <v>3</v>
      </c>
      <c r="U4294">
        <v>0</v>
      </c>
      <c r="V4294">
        <v>4.0095000000000001</v>
      </c>
      <c r="W4294" t="s">
        <v>10939</v>
      </c>
      <c r="X4294" t="s">
        <v>10940</v>
      </c>
      <c r="Y4294">
        <v>12</v>
      </c>
      <c r="Z4294" t="s">
        <v>10941</v>
      </c>
      <c r="AA4294">
        <v>0.26999999999999996</v>
      </c>
    </row>
    <row r="4295" spans="1:27" x14ac:dyDescent="0.35">
      <c r="A4295">
        <v>1002</v>
      </c>
      <c r="B4295" t="s">
        <v>7418</v>
      </c>
      <c r="C4295">
        <v>2012</v>
      </c>
      <c r="D4295" s="1">
        <v>41121</v>
      </c>
      <c r="E4295" s="1">
        <v>41121</v>
      </c>
      <c r="F4295" t="s">
        <v>234</v>
      </c>
      <c r="G4295" t="s">
        <v>6803</v>
      </c>
      <c r="H4295" t="s">
        <v>6804</v>
      </c>
      <c r="I4295" t="s">
        <v>38</v>
      </c>
      <c r="J4295" t="s">
        <v>27</v>
      </c>
      <c r="K4295" t="s">
        <v>7300</v>
      </c>
      <c r="L4295" t="s">
        <v>3741</v>
      </c>
      <c r="M4295">
        <v>10024</v>
      </c>
      <c r="N4295" t="s">
        <v>3728</v>
      </c>
      <c r="O4295" t="s">
        <v>771</v>
      </c>
      <c r="P4295" t="s">
        <v>313</v>
      </c>
      <c r="Q4295" t="s">
        <v>314</v>
      </c>
      <c r="R4295" t="s">
        <v>772</v>
      </c>
      <c r="S4295">
        <v>2309.65</v>
      </c>
      <c r="T4295">
        <v>7</v>
      </c>
      <c r="U4295">
        <v>0</v>
      </c>
      <c r="V4295">
        <v>762.18449999999984</v>
      </c>
      <c r="W4295" t="s">
        <v>10948</v>
      </c>
      <c r="X4295" t="s">
        <v>10937</v>
      </c>
      <c r="Y4295">
        <v>7</v>
      </c>
      <c r="Z4295" t="s">
        <v>10938</v>
      </c>
      <c r="AA4295">
        <v>0.3299999999999999</v>
      </c>
    </row>
    <row r="4296" spans="1:27" x14ac:dyDescent="0.35">
      <c r="A4296">
        <v>1223</v>
      </c>
      <c r="B4296" t="s">
        <v>7419</v>
      </c>
      <c r="C4296">
        <v>2013</v>
      </c>
      <c r="D4296" s="1">
        <v>41613</v>
      </c>
      <c r="E4296" s="1">
        <v>41614</v>
      </c>
      <c r="F4296" t="s">
        <v>56</v>
      </c>
      <c r="G4296" t="s">
        <v>3229</v>
      </c>
      <c r="H4296" t="s">
        <v>3230</v>
      </c>
      <c r="I4296" t="s">
        <v>38</v>
      </c>
      <c r="J4296" t="s">
        <v>27</v>
      </c>
      <c r="K4296" t="s">
        <v>7300</v>
      </c>
      <c r="L4296" t="s">
        <v>3741</v>
      </c>
      <c r="M4296">
        <v>10024</v>
      </c>
      <c r="N4296" t="s">
        <v>3728</v>
      </c>
      <c r="O4296" t="s">
        <v>2663</v>
      </c>
      <c r="P4296" t="s">
        <v>329</v>
      </c>
      <c r="Q4296" t="s">
        <v>330</v>
      </c>
      <c r="R4296" t="s">
        <v>2664</v>
      </c>
      <c r="S4296">
        <v>113.78999999999999</v>
      </c>
      <c r="T4296">
        <v>3</v>
      </c>
      <c r="U4296">
        <v>0</v>
      </c>
      <c r="V4296">
        <v>20.482199999999992</v>
      </c>
      <c r="W4296" t="s">
        <v>10936</v>
      </c>
      <c r="X4296" t="s">
        <v>10940</v>
      </c>
      <c r="Y4296">
        <v>12</v>
      </c>
      <c r="Z4296" t="s">
        <v>10941</v>
      </c>
      <c r="AA4296">
        <v>0.17999999999999994</v>
      </c>
    </row>
    <row r="4297" spans="1:27" x14ac:dyDescent="0.35">
      <c r="A4297">
        <v>1224</v>
      </c>
      <c r="B4297" t="s">
        <v>7419</v>
      </c>
      <c r="C4297">
        <v>2013</v>
      </c>
      <c r="D4297" s="1">
        <v>41613</v>
      </c>
      <c r="E4297" s="1">
        <v>41614</v>
      </c>
      <c r="F4297" t="s">
        <v>56</v>
      </c>
      <c r="G4297" t="s">
        <v>3229</v>
      </c>
      <c r="H4297" t="s">
        <v>3230</v>
      </c>
      <c r="I4297" t="s">
        <v>38</v>
      </c>
      <c r="J4297" t="s">
        <v>27</v>
      </c>
      <c r="K4297" t="s">
        <v>7300</v>
      </c>
      <c r="L4297" t="s">
        <v>3741</v>
      </c>
      <c r="M4297">
        <v>10024</v>
      </c>
      <c r="N4297" t="s">
        <v>3728</v>
      </c>
      <c r="O4297" t="s">
        <v>4928</v>
      </c>
      <c r="P4297" t="s">
        <v>313</v>
      </c>
      <c r="Q4297" t="s">
        <v>314</v>
      </c>
      <c r="R4297" t="s">
        <v>4929</v>
      </c>
      <c r="S4297">
        <v>78.150000000000006</v>
      </c>
      <c r="T4297">
        <v>1</v>
      </c>
      <c r="U4297">
        <v>0</v>
      </c>
      <c r="V4297">
        <v>34.38600000000001</v>
      </c>
      <c r="W4297" t="s">
        <v>10936</v>
      </c>
      <c r="X4297" t="s">
        <v>10940</v>
      </c>
      <c r="Y4297">
        <v>12</v>
      </c>
      <c r="Z4297" t="s">
        <v>10941</v>
      </c>
      <c r="AA4297">
        <v>0.44000000000000011</v>
      </c>
    </row>
    <row r="4298" spans="1:27" x14ac:dyDescent="0.35">
      <c r="A4298">
        <v>1242</v>
      </c>
      <c r="B4298" t="s">
        <v>7420</v>
      </c>
      <c r="C4298">
        <v>2013</v>
      </c>
      <c r="D4298" s="1">
        <v>41516</v>
      </c>
      <c r="E4298" s="1">
        <v>41522</v>
      </c>
      <c r="F4298" t="s">
        <v>23</v>
      </c>
      <c r="G4298" t="s">
        <v>721</v>
      </c>
      <c r="H4298" t="s">
        <v>722</v>
      </c>
      <c r="I4298" t="s">
        <v>127</v>
      </c>
      <c r="J4298" t="s">
        <v>27</v>
      </c>
      <c r="K4298" t="s">
        <v>7300</v>
      </c>
      <c r="L4298" t="s">
        <v>3741</v>
      </c>
      <c r="M4298">
        <v>10024</v>
      </c>
      <c r="N4298" t="s">
        <v>3728</v>
      </c>
      <c r="O4298" t="s">
        <v>4683</v>
      </c>
      <c r="P4298" t="s">
        <v>313</v>
      </c>
      <c r="Q4298" t="s">
        <v>4411</v>
      </c>
      <c r="R4298" t="s">
        <v>4684</v>
      </c>
      <c r="S4298">
        <v>22</v>
      </c>
      <c r="T4298">
        <v>4</v>
      </c>
      <c r="U4298">
        <v>0</v>
      </c>
      <c r="V4298">
        <v>5.5</v>
      </c>
      <c r="W4298" t="s">
        <v>10936</v>
      </c>
      <c r="X4298" t="s">
        <v>10937</v>
      </c>
      <c r="Y4298">
        <v>8</v>
      </c>
      <c r="Z4298" t="s">
        <v>10954</v>
      </c>
      <c r="AA4298">
        <v>0.25</v>
      </c>
    </row>
    <row r="4299" spans="1:27" x14ac:dyDescent="0.35">
      <c r="A4299">
        <v>1409</v>
      </c>
      <c r="B4299" t="s">
        <v>7421</v>
      </c>
      <c r="C4299">
        <v>2013</v>
      </c>
      <c r="D4299" s="1">
        <v>41520</v>
      </c>
      <c r="E4299" s="1">
        <v>41524</v>
      </c>
      <c r="F4299" t="s">
        <v>23</v>
      </c>
      <c r="G4299" t="s">
        <v>1369</v>
      </c>
      <c r="H4299" t="s">
        <v>1370</v>
      </c>
      <c r="I4299" t="s">
        <v>38</v>
      </c>
      <c r="J4299" t="s">
        <v>27</v>
      </c>
      <c r="K4299" t="s">
        <v>7300</v>
      </c>
      <c r="L4299" t="s">
        <v>3741</v>
      </c>
      <c r="M4299">
        <v>10024</v>
      </c>
      <c r="N4299" t="s">
        <v>3728</v>
      </c>
      <c r="O4299" t="s">
        <v>7422</v>
      </c>
      <c r="P4299" t="s">
        <v>329</v>
      </c>
      <c r="Q4299" t="s">
        <v>330</v>
      </c>
      <c r="R4299" t="s">
        <v>7423</v>
      </c>
      <c r="S4299">
        <v>39.979999999999997</v>
      </c>
      <c r="T4299">
        <v>2</v>
      </c>
      <c r="U4299">
        <v>0</v>
      </c>
      <c r="V4299">
        <v>9.9949999999999974</v>
      </c>
      <c r="W4299" t="s">
        <v>10936</v>
      </c>
      <c r="X4299" t="s">
        <v>10937</v>
      </c>
      <c r="Y4299">
        <v>9</v>
      </c>
      <c r="Z4299" t="s">
        <v>10949</v>
      </c>
      <c r="AA4299">
        <v>0.24999999999999994</v>
      </c>
    </row>
    <row r="4300" spans="1:27" x14ac:dyDescent="0.35">
      <c r="A4300">
        <v>1580</v>
      </c>
      <c r="B4300" t="s">
        <v>7424</v>
      </c>
      <c r="C4300">
        <v>2012</v>
      </c>
      <c r="D4300" s="1">
        <v>41130</v>
      </c>
      <c r="E4300" s="1">
        <v>41133</v>
      </c>
      <c r="F4300" t="s">
        <v>56</v>
      </c>
      <c r="G4300" t="s">
        <v>2321</v>
      </c>
      <c r="H4300" t="s">
        <v>2322</v>
      </c>
      <c r="I4300" t="s">
        <v>38</v>
      </c>
      <c r="J4300" t="s">
        <v>27</v>
      </c>
      <c r="K4300" t="s">
        <v>7300</v>
      </c>
      <c r="L4300" t="s">
        <v>3741</v>
      </c>
      <c r="M4300">
        <v>10024</v>
      </c>
      <c r="N4300" t="s">
        <v>3728</v>
      </c>
      <c r="O4300" t="s">
        <v>4634</v>
      </c>
      <c r="P4300" t="s">
        <v>313</v>
      </c>
      <c r="Q4300" t="s">
        <v>4411</v>
      </c>
      <c r="R4300" t="s">
        <v>4635</v>
      </c>
      <c r="S4300">
        <v>307.98</v>
      </c>
      <c r="T4300">
        <v>2</v>
      </c>
      <c r="U4300">
        <v>0</v>
      </c>
      <c r="V4300">
        <v>89.314199999999971</v>
      </c>
      <c r="W4300" t="s">
        <v>10948</v>
      </c>
      <c r="X4300" t="s">
        <v>10937</v>
      </c>
      <c r="Y4300">
        <v>8</v>
      </c>
      <c r="Z4300" t="s">
        <v>10954</v>
      </c>
      <c r="AA4300">
        <v>0.28999999999999987</v>
      </c>
    </row>
    <row r="4301" spans="1:27" x14ac:dyDescent="0.35">
      <c r="A4301">
        <v>1584</v>
      </c>
      <c r="B4301" t="s">
        <v>7424</v>
      </c>
      <c r="C4301">
        <v>2012</v>
      </c>
      <c r="D4301" s="1">
        <v>41130</v>
      </c>
      <c r="E4301" s="1">
        <v>41133</v>
      </c>
      <c r="F4301" t="s">
        <v>56</v>
      </c>
      <c r="G4301" t="s">
        <v>2321</v>
      </c>
      <c r="H4301" t="s">
        <v>2322</v>
      </c>
      <c r="I4301" t="s">
        <v>38</v>
      </c>
      <c r="J4301" t="s">
        <v>27</v>
      </c>
      <c r="K4301" t="s">
        <v>7300</v>
      </c>
      <c r="L4301" t="s">
        <v>3741</v>
      </c>
      <c r="M4301">
        <v>10024</v>
      </c>
      <c r="N4301" t="s">
        <v>3728</v>
      </c>
      <c r="O4301" t="s">
        <v>5365</v>
      </c>
      <c r="P4301" t="s">
        <v>329</v>
      </c>
      <c r="Q4301" t="s">
        <v>330</v>
      </c>
      <c r="R4301" t="s">
        <v>5366</v>
      </c>
      <c r="S4301">
        <v>47.04</v>
      </c>
      <c r="T4301">
        <v>3</v>
      </c>
      <c r="U4301">
        <v>0</v>
      </c>
      <c r="V4301">
        <v>18.345599999999997</v>
      </c>
      <c r="W4301" t="s">
        <v>10948</v>
      </c>
      <c r="X4301" t="s">
        <v>10937</v>
      </c>
      <c r="Y4301">
        <v>8</v>
      </c>
      <c r="Z4301" t="s">
        <v>10954</v>
      </c>
      <c r="AA4301">
        <v>0.38999999999999996</v>
      </c>
    </row>
    <row r="4302" spans="1:27" x14ac:dyDescent="0.35">
      <c r="A4302">
        <v>1585</v>
      </c>
      <c r="B4302" t="s">
        <v>7424</v>
      </c>
      <c r="C4302">
        <v>2012</v>
      </c>
      <c r="D4302" s="1">
        <v>41130</v>
      </c>
      <c r="E4302" s="1">
        <v>41133</v>
      </c>
      <c r="F4302" t="s">
        <v>56</v>
      </c>
      <c r="G4302" t="s">
        <v>2321</v>
      </c>
      <c r="H4302" t="s">
        <v>2322</v>
      </c>
      <c r="I4302" t="s">
        <v>38</v>
      </c>
      <c r="J4302" t="s">
        <v>27</v>
      </c>
      <c r="K4302" t="s">
        <v>7300</v>
      </c>
      <c r="L4302" t="s">
        <v>3741</v>
      </c>
      <c r="M4302">
        <v>10024</v>
      </c>
      <c r="N4302" t="s">
        <v>3728</v>
      </c>
      <c r="O4302" t="s">
        <v>1296</v>
      </c>
      <c r="P4302" t="s">
        <v>329</v>
      </c>
      <c r="Q4302" t="s">
        <v>330</v>
      </c>
      <c r="R4302" t="s">
        <v>1297</v>
      </c>
      <c r="S4302">
        <v>6.16</v>
      </c>
      <c r="T4302">
        <v>2</v>
      </c>
      <c r="U4302">
        <v>0</v>
      </c>
      <c r="V4302">
        <v>2.9567999999999999</v>
      </c>
      <c r="W4302" t="s">
        <v>10948</v>
      </c>
      <c r="X4302" t="s">
        <v>10937</v>
      </c>
      <c r="Y4302">
        <v>8</v>
      </c>
      <c r="Z4302" t="s">
        <v>10954</v>
      </c>
      <c r="AA4302">
        <v>0.48</v>
      </c>
    </row>
    <row r="4303" spans="1:27" x14ac:dyDescent="0.35">
      <c r="A4303">
        <v>1586</v>
      </c>
      <c r="B4303" t="s">
        <v>7424</v>
      </c>
      <c r="C4303">
        <v>2012</v>
      </c>
      <c r="D4303" s="1">
        <v>41130</v>
      </c>
      <c r="E4303" s="1">
        <v>41133</v>
      </c>
      <c r="F4303" t="s">
        <v>56</v>
      </c>
      <c r="G4303" t="s">
        <v>2321</v>
      </c>
      <c r="H4303" t="s">
        <v>2322</v>
      </c>
      <c r="I4303" t="s">
        <v>38</v>
      </c>
      <c r="J4303" t="s">
        <v>27</v>
      </c>
      <c r="K4303" t="s">
        <v>7300</v>
      </c>
      <c r="L4303" t="s">
        <v>3741</v>
      </c>
      <c r="M4303">
        <v>10024</v>
      </c>
      <c r="N4303" t="s">
        <v>3728</v>
      </c>
      <c r="O4303" t="s">
        <v>4423</v>
      </c>
      <c r="P4303" t="s">
        <v>313</v>
      </c>
      <c r="Q4303" t="s">
        <v>4411</v>
      </c>
      <c r="R4303" t="s">
        <v>4424</v>
      </c>
      <c r="S4303">
        <v>979.95</v>
      </c>
      <c r="T4303">
        <v>5</v>
      </c>
      <c r="U4303">
        <v>0</v>
      </c>
      <c r="V4303">
        <v>274.38600000000008</v>
      </c>
      <c r="W4303" t="s">
        <v>10948</v>
      </c>
      <c r="X4303" t="s">
        <v>10937</v>
      </c>
      <c r="Y4303">
        <v>8</v>
      </c>
      <c r="Z4303" t="s">
        <v>10954</v>
      </c>
      <c r="AA4303">
        <v>0.28000000000000008</v>
      </c>
    </row>
    <row r="4304" spans="1:27" x14ac:dyDescent="0.35">
      <c r="A4304">
        <v>1589</v>
      </c>
      <c r="B4304" t="s">
        <v>7424</v>
      </c>
      <c r="C4304">
        <v>2012</v>
      </c>
      <c r="D4304" s="1">
        <v>41130</v>
      </c>
      <c r="E4304" s="1">
        <v>41133</v>
      </c>
      <c r="F4304" t="s">
        <v>56</v>
      </c>
      <c r="G4304" t="s">
        <v>2321</v>
      </c>
      <c r="H4304" t="s">
        <v>2322</v>
      </c>
      <c r="I4304" t="s">
        <v>38</v>
      </c>
      <c r="J4304" t="s">
        <v>27</v>
      </c>
      <c r="K4304" t="s">
        <v>7300</v>
      </c>
      <c r="L4304" t="s">
        <v>3741</v>
      </c>
      <c r="M4304">
        <v>10024</v>
      </c>
      <c r="N4304" t="s">
        <v>3728</v>
      </c>
      <c r="O4304" t="s">
        <v>7425</v>
      </c>
      <c r="P4304" t="s">
        <v>313</v>
      </c>
      <c r="Q4304" t="s">
        <v>314</v>
      </c>
      <c r="R4304" t="s">
        <v>7426</v>
      </c>
      <c r="S4304">
        <v>247.8</v>
      </c>
      <c r="T4304">
        <v>4</v>
      </c>
      <c r="U4304">
        <v>0</v>
      </c>
      <c r="V4304">
        <v>34.692000000000007</v>
      </c>
      <c r="W4304" t="s">
        <v>10948</v>
      </c>
      <c r="X4304" t="s">
        <v>10937</v>
      </c>
      <c r="Y4304">
        <v>8</v>
      </c>
      <c r="Z4304" t="s">
        <v>10954</v>
      </c>
      <c r="AA4304">
        <v>0.14000000000000001</v>
      </c>
    </row>
    <row r="4305" spans="1:27" x14ac:dyDescent="0.35">
      <c r="A4305">
        <v>1797</v>
      </c>
      <c r="B4305" t="s">
        <v>7427</v>
      </c>
      <c r="C4305">
        <v>2014</v>
      </c>
      <c r="D4305" s="1">
        <v>41879</v>
      </c>
      <c r="E4305" s="1">
        <v>41882</v>
      </c>
      <c r="F4305" t="s">
        <v>56</v>
      </c>
      <c r="G4305" t="s">
        <v>7291</v>
      </c>
      <c r="H4305" t="s">
        <v>7292</v>
      </c>
      <c r="I4305" t="s">
        <v>127</v>
      </c>
      <c r="J4305" t="s">
        <v>27</v>
      </c>
      <c r="K4305" t="s">
        <v>7300</v>
      </c>
      <c r="L4305" t="s">
        <v>3741</v>
      </c>
      <c r="M4305">
        <v>10024</v>
      </c>
      <c r="N4305" t="s">
        <v>3728</v>
      </c>
      <c r="O4305" t="s">
        <v>4517</v>
      </c>
      <c r="P4305" t="s">
        <v>313</v>
      </c>
      <c r="Q4305" t="s">
        <v>4411</v>
      </c>
      <c r="R4305" t="s">
        <v>4518</v>
      </c>
      <c r="S4305">
        <v>347.96999999999997</v>
      </c>
      <c r="T4305">
        <v>3</v>
      </c>
      <c r="U4305">
        <v>0</v>
      </c>
      <c r="V4305">
        <v>100.91129999999997</v>
      </c>
      <c r="W4305" t="s">
        <v>10939</v>
      </c>
      <c r="X4305" t="s">
        <v>10937</v>
      </c>
      <c r="Y4305">
        <v>8</v>
      </c>
      <c r="Z4305" t="s">
        <v>10954</v>
      </c>
      <c r="AA4305">
        <v>0.28999999999999992</v>
      </c>
    </row>
    <row r="4306" spans="1:27" x14ac:dyDescent="0.35">
      <c r="A4306">
        <v>2490</v>
      </c>
      <c r="B4306" t="s">
        <v>7428</v>
      </c>
      <c r="C4306">
        <v>2012</v>
      </c>
      <c r="D4306" s="1">
        <v>41191</v>
      </c>
      <c r="E4306" s="1">
        <v>41195</v>
      </c>
      <c r="F4306" t="s">
        <v>45</v>
      </c>
      <c r="G4306" t="s">
        <v>195</v>
      </c>
      <c r="H4306" t="s">
        <v>196</v>
      </c>
      <c r="I4306" t="s">
        <v>38</v>
      </c>
      <c r="J4306" t="s">
        <v>27</v>
      </c>
      <c r="K4306" t="s">
        <v>7300</v>
      </c>
      <c r="L4306" t="s">
        <v>3741</v>
      </c>
      <c r="M4306">
        <v>10024</v>
      </c>
      <c r="N4306" t="s">
        <v>3728</v>
      </c>
      <c r="O4306" t="s">
        <v>7429</v>
      </c>
      <c r="P4306" t="s">
        <v>313</v>
      </c>
      <c r="Q4306" t="s">
        <v>4411</v>
      </c>
      <c r="R4306" t="s">
        <v>7430</v>
      </c>
      <c r="S4306">
        <v>631.96</v>
      </c>
      <c r="T4306">
        <v>4</v>
      </c>
      <c r="U4306">
        <v>0</v>
      </c>
      <c r="V4306">
        <v>303.3408</v>
      </c>
      <c r="W4306" t="s">
        <v>10948</v>
      </c>
      <c r="X4306" t="s">
        <v>10940</v>
      </c>
      <c r="Y4306">
        <v>10</v>
      </c>
      <c r="Z4306" t="s">
        <v>10945</v>
      </c>
      <c r="AA4306">
        <v>0.48</v>
      </c>
    </row>
    <row r="4307" spans="1:27" x14ac:dyDescent="0.35">
      <c r="A4307">
        <v>2588</v>
      </c>
      <c r="B4307" t="s">
        <v>7431</v>
      </c>
      <c r="C4307">
        <v>2014</v>
      </c>
      <c r="D4307" s="1">
        <v>41821</v>
      </c>
      <c r="E4307" s="1">
        <v>41827</v>
      </c>
      <c r="F4307" t="s">
        <v>23</v>
      </c>
      <c r="G4307" t="s">
        <v>1050</v>
      </c>
      <c r="H4307" t="s">
        <v>1051</v>
      </c>
      <c r="I4307" t="s">
        <v>38</v>
      </c>
      <c r="J4307" t="s">
        <v>27</v>
      </c>
      <c r="K4307" t="s">
        <v>7300</v>
      </c>
      <c r="L4307" t="s">
        <v>3741</v>
      </c>
      <c r="M4307">
        <v>10024</v>
      </c>
      <c r="N4307" t="s">
        <v>3728</v>
      </c>
      <c r="O4307" t="s">
        <v>5435</v>
      </c>
      <c r="P4307" t="s">
        <v>329</v>
      </c>
      <c r="Q4307" t="s">
        <v>330</v>
      </c>
      <c r="R4307" t="s">
        <v>5436</v>
      </c>
      <c r="S4307">
        <v>22.23</v>
      </c>
      <c r="T4307">
        <v>1</v>
      </c>
      <c r="U4307">
        <v>0</v>
      </c>
      <c r="V4307">
        <v>9.7812000000000019</v>
      </c>
      <c r="W4307" t="s">
        <v>10939</v>
      </c>
      <c r="X4307" t="s">
        <v>10937</v>
      </c>
      <c r="Y4307">
        <v>7</v>
      </c>
      <c r="Z4307" t="s">
        <v>10938</v>
      </c>
      <c r="AA4307">
        <v>0.44000000000000006</v>
      </c>
    </row>
    <row r="4308" spans="1:27" x14ac:dyDescent="0.35">
      <c r="A4308">
        <v>2625</v>
      </c>
      <c r="B4308" t="s">
        <v>7432</v>
      </c>
      <c r="C4308">
        <v>2014</v>
      </c>
      <c r="D4308" s="1">
        <v>41935</v>
      </c>
      <c r="E4308" s="1">
        <v>41937</v>
      </c>
      <c r="F4308" t="s">
        <v>56</v>
      </c>
      <c r="G4308" t="s">
        <v>5150</v>
      </c>
      <c r="H4308" t="s">
        <v>5151</v>
      </c>
      <c r="I4308" t="s">
        <v>127</v>
      </c>
      <c r="J4308" t="s">
        <v>27</v>
      </c>
      <c r="K4308" t="s">
        <v>7300</v>
      </c>
      <c r="L4308" t="s">
        <v>3741</v>
      </c>
      <c r="M4308">
        <v>10024</v>
      </c>
      <c r="N4308" t="s">
        <v>3728</v>
      </c>
      <c r="O4308" t="s">
        <v>4661</v>
      </c>
      <c r="P4308" t="s">
        <v>313</v>
      </c>
      <c r="Q4308" t="s">
        <v>4411</v>
      </c>
      <c r="R4308" t="s">
        <v>4662</v>
      </c>
      <c r="S4308">
        <v>2399.6</v>
      </c>
      <c r="T4308">
        <v>8</v>
      </c>
      <c r="U4308">
        <v>0</v>
      </c>
      <c r="V4308">
        <v>647.89200000000005</v>
      </c>
      <c r="W4308" t="s">
        <v>10939</v>
      </c>
      <c r="X4308" t="s">
        <v>10940</v>
      </c>
      <c r="Y4308">
        <v>10</v>
      </c>
      <c r="Z4308" t="s">
        <v>10945</v>
      </c>
      <c r="AA4308">
        <v>0.27</v>
      </c>
    </row>
    <row r="4309" spans="1:27" x14ac:dyDescent="0.35">
      <c r="A4309">
        <v>2627</v>
      </c>
      <c r="B4309" t="s">
        <v>7432</v>
      </c>
      <c r="C4309">
        <v>2014</v>
      </c>
      <c r="D4309" s="1">
        <v>41935</v>
      </c>
      <c r="E4309" s="1">
        <v>41937</v>
      </c>
      <c r="F4309" t="s">
        <v>56</v>
      </c>
      <c r="G4309" t="s">
        <v>5150</v>
      </c>
      <c r="H4309" t="s">
        <v>5151</v>
      </c>
      <c r="I4309" t="s">
        <v>127</v>
      </c>
      <c r="J4309" t="s">
        <v>27</v>
      </c>
      <c r="K4309" t="s">
        <v>7300</v>
      </c>
      <c r="L4309" t="s">
        <v>3741</v>
      </c>
      <c r="M4309">
        <v>10024</v>
      </c>
      <c r="N4309" t="s">
        <v>3728</v>
      </c>
      <c r="O4309" t="s">
        <v>4723</v>
      </c>
      <c r="P4309" t="s">
        <v>313</v>
      </c>
      <c r="Q4309" t="s">
        <v>4411</v>
      </c>
      <c r="R4309" t="s">
        <v>4724</v>
      </c>
      <c r="S4309">
        <v>52.99</v>
      </c>
      <c r="T4309">
        <v>1</v>
      </c>
      <c r="U4309">
        <v>0</v>
      </c>
      <c r="V4309">
        <v>0.52989999999999782</v>
      </c>
      <c r="W4309" t="s">
        <v>10939</v>
      </c>
      <c r="X4309" t="s">
        <v>10940</v>
      </c>
      <c r="Y4309">
        <v>10</v>
      </c>
      <c r="Z4309" t="s">
        <v>10945</v>
      </c>
      <c r="AA4309">
        <v>9.9999999999999586E-3</v>
      </c>
    </row>
    <row r="4310" spans="1:27" x14ac:dyDescent="0.35">
      <c r="A4310">
        <v>2716</v>
      </c>
      <c r="B4310" t="s">
        <v>7433</v>
      </c>
      <c r="C4310">
        <v>2011</v>
      </c>
      <c r="D4310" s="1">
        <v>40881</v>
      </c>
      <c r="E4310" s="1">
        <v>40885</v>
      </c>
      <c r="F4310" t="s">
        <v>23</v>
      </c>
      <c r="G4310" t="s">
        <v>3988</v>
      </c>
      <c r="H4310" t="s">
        <v>3989</v>
      </c>
      <c r="I4310" t="s">
        <v>26</v>
      </c>
      <c r="J4310" t="s">
        <v>27</v>
      </c>
      <c r="K4310" t="s">
        <v>7300</v>
      </c>
      <c r="L4310" t="s">
        <v>3741</v>
      </c>
      <c r="M4310">
        <v>10024</v>
      </c>
      <c r="N4310" t="s">
        <v>3728</v>
      </c>
      <c r="O4310" t="s">
        <v>4531</v>
      </c>
      <c r="P4310" t="s">
        <v>313</v>
      </c>
      <c r="Q4310" t="s">
        <v>4411</v>
      </c>
      <c r="R4310" t="s">
        <v>4532</v>
      </c>
      <c r="S4310">
        <v>129.97999999999999</v>
      </c>
      <c r="T4310">
        <v>2</v>
      </c>
      <c r="U4310">
        <v>0</v>
      </c>
      <c r="V4310">
        <v>62.3904</v>
      </c>
      <c r="W4310" t="s">
        <v>10944</v>
      </c>
      <c r="X4310" t="s">
        <v>10940</v>
      </c>
      <c r="Y4310">
        <v>12</v>
      </c>
      <c r="Z4310" t="s">
        <v>10941</v>
      </c>
      <c r="AA4310">
        <v>0.48000000000000004</v>
      </c>
    </row>
    <row r="4311" spans="1:27" x14ac:dyDescent="0.35">
      <c r="A4311">
        <v>2718</v>
      </c>
      <c r="B4311" t="s">
        <v>7434</v>
      </c>
      <c r="C4311">
        <v>2011</v>
      </c>
      <c r="D4311" s="1">
        <v>40793</v>
      </c>
      <c r="E4311" s="1">
        <v>40799</v>
      </c>
      <c r="F4311" t="s">
        <v>23</v>
      </c>
      <c r="G4311" t="s">
        <v>2533</v>
      </c>
      <c r="H4311" t="s">
        <v>2534</v>
      </c>
      <c r="I4311" t="s">
        <v>38</v>
      </c>
      <c r="J4311" t="s">
        <v>27</v>
      </c>
      <c r="K4311" t="s">
        <v>7300</v>
      </c>
      <c r="L4311" t="s">
        <v>3741</v>
      </c>
      <c r="M4311">
        <v>10024</v>
      </c>
      <c r="N4311" t="s">
        <v>3728</v>
      </c>
      <c r="O4311" t="s">
        <v>7435</v>
      </c>
      <c r="P4311" t="s">
        <v>313</v>
      </c>
      <c r="Q4311" t="s">
        <v>4411</v>
      </c>
      <c r="R4311" t="s">
        <v>7436</v>
      </c>
      <c r="S4311">
        <v>377.96999999999997</v>
      </c>
      <c r="T4311">
        <v>3</v>
      </c>
      <c r="U4311">
        <v>0</v>
      </c>
      <c r="V4311">
        <v>109.61129999999999</v>
      </c>
      <c r="W4311" t="s">
        <v>10944</v>
      </c>
      <c r="X4311" t="s">
        <v>10937</v>
      </c>
      <c r="Y4311">
        <v>9</v>
      </c>
      <c r="Z4311" t="s">
        <v>10949</v>
      </c>
      <c r="AA4311">
        <v>0.28999999999999998</v>
      </c>
    </row>
    <row r="4312" spans="1:27" x14ac:dyDescent="0.35">
      <c r="A4312">
        <v>3219</v>
      </c>
      <c r="B4312" t="s">
        <v>7437</v>
      </c>
      <c r="C4312">
        <v>2014</v>
      </c>
      <c r="D4312" s="1">
        <v>41954</v>
      </c>
      <c r="E4312" s="1">
        <v>41960</v>
      </c>
      <c r="F4312" t="s">
        <v>23</v>
      </c>
      <c r="G4312" t="s">
        <v>1172</v>
      </c>
      <c r="H4312" t="s">
        <v>1173</v>
      </c>
      <c r="I4312" t="s">
        <v>26</v>
      </c>
      <c r="J4312" t="s">
        <v>27</v>
      </c>
      <c r="K4312" t="s">
        <v>7300</v>
      </c>
      <c r="L4312" t="s">
        <v>3741</v>
      </c>
      <c r="M4312">
        <v>10024</v>
      </c>
      <c r="N4312" t="s">
        <v>3728</v>
      </c>
      <c r="O4312" t="s">
        <v>7438</v>
      </c>
      <c r="P4312" t="s">
        <v>313</v>
      </c>
      <c r="Q4312" t="s">
        <v>4411</v>
      </c>
      <c r="R4312" t="s">
        <v>7439</v>
      </c>
      <c r="S4312">
        <v>430.88</v>
      </c>
      <c r="T4312">
        <v>2</v>
      </c>
      <c r="U4312">
        <v>0</v>
      </c>
      <c r="V4312">
        <v>124.95519999999999</v>
      </c>
      <c r="W4312" t="s">
        <v>10939</v>
      </c>
      <c r="X4312" t="s">
        <v>10940</v>
      </c>
      <c r="Y4312">
        <v>11</v>
      </c>
      <c r="Z4312" t="s">
        <v>10947</v>
      </c>
      <c r="AA4312">
        <v>0.28999999999999998</v>
      </c>
    </row>
    <row r="4313" spans="1:27" x14ac:dyDescent="0.35">
      <c r="A4313">
        <v>3351</v>
      </c>
      <c r="B4313" t="s">
        <v>7440</v>
      </c>
      <c r="C4313">
        <v>2013</v>
      </c>
      <c r="D4313" s="1">
        <v>41635</v>
      </c>
      <c r="E4313" s="1">
        <v>41640</v>
      </c>
      <c r="F4313" t="s">
        <v>23</v>
      </c>
      <c r="G4313" t="s">
        <v>989</v>
      </c>
      <c r="H4313" t="s">
        <v>990</v>
      </c>
      <c r="I4313" t="s">
        <v>38</v>
      </c>
      <c r="J4313" t="s">
        <v>27</v>
      </c>
      <c r="K4313" t="s">
        <v>7300</v>
      </c>
      <c r="L4313" t="s">
        <v>3741</v>
      </c>
      <c r="M4313">
        <v>10024</v>
      </c>
      <c r="N4313" t="s">
        <v>3728</v>
      </c>
      <c r="O4313" t="s">
        <v>1009</v>
      </c>
      <c r="P4313" t="s">
        <v>313</v>
      </c>
      <c r="Q4313" t="s">
        <v>314</v>
      </c>
      <c r="R4313" t="s">
        <v>1010</v>
      </c>
      <c r="S4313">
        <v>89.97</v>
      </c>
      <c r="T4313">
        <v>3</v>
      </c>
      <c r="U4313">
        <v>0</v>
      </c>
      <c r="V4313">
        <v>18.893699999999995</v>
      </c>
      <c r="W4313" t="s">
        <v>10936</v>
      </c>
      <c r="X4313" t="s">
        <v>10940</v>
      </c>
      <c r="Y4313">
        <v>12</v>
      </c>
      <c r="Z4313" t="s">
        <v>10941</v>
      </c>
      <c r="AA4313">
        <v>0.20999999999999996</v>
      </c>
    </row>
    <row r="4314" spans="1:27" x14ac:dyDescent="0.35">
      <c r="A4314">
        <v>3362</v>
      </c>
      <c r="B4314" t="s">
        <v>7441</v>
      </c>
      <c r="C4314">
        <v>2012</v>
      </c>
      <c r="D4314" s="1">
        <v>41064</v>
      </c>
      <c r="E4314" s="1">
        <v>41068</v>
      </c>
      <c r="F4314" t="s">
        <v>45</v>
      </c>
      <c r="G4314" t="s">
        <v>290</v>
      </c>
      <c r="H4314" t="s">
        <v>291</v>
      </c>
      <c r="I4314" t="s">
        <v>127</v>
      </c>
      <c r="J4314" t="s">
        <v>27</v>
      </c>
      <c r="K4314" t="s">
        <v>7300</v>
      </c>
      <c r="L4314" t="s">
        <v>3741</v>
      </c>
      <c r="M4314">
        <v>10024</v>
      </c>
      <c r="N4314" t="s">
        <v>3728</v>
      </c>
      <c r="O4314" t="s">
        <v>1509</v>
      </c>
      <c r="P4314" t="s">
        <v>329</v>
      </c>
      <c r="Q4314" t="s">
        <v>330</v>
      </c>
      <c r="R4314" t="s">
        <v>1510</v>
      </c>
      <c r="S4314">
        <v>35.28</v>
      </c>
      <c r="T4314">
        <v>3</v>
      </c>
      <c r="U4314">
        <v>0</v>
      </c>
      <c r="V4314">
        <v>11.995199999999997</v>
      </c>
      <c r="W4314" t="s">
        <v>10948</v>
      </c>
      <c r="X4314" t="s">
        <v>10942</v>
      </c>
      <c r="Y4314">
        <v>6</v>
      </c>
      <c r="Z4314" t="s">
        <v>10946</v>
      </c>
      <c r="AA4314">
        <v>0.33999999999999991</v>
      </c>
    </row>
    <row r="4315" spans="1:27" x14ac:dyDescent="0.35">
      <c r="A4315">
        <v>3941</v>
      </c>
      <c r="B4315" t="s">
        <v>7442</v>
      </c>
      <c r="C4315">
        <v>2014</v>
      </c>
      <c r="D4315" s="1">
        <v>41778</v>
      </c>
      <c r="E4315" s="1">
        <v>41783</v>
      </c>
      <c r="F4315" t="s">
        <v>23</v>
      </c>
      <c r="G4315" t="s">
        <v>789</v>
      </c>
      <c r="H4315" t="s">
        <v>790</v>
      </c>
      <c r="I4315" t="s">
        <v>38</v>
      </c>
      <c r="J4315" t="s">
        <v>27</v>
      </c>
      <c r="K4315" t="s">
        <v>7300</v>
      </c>
      <c r="L4315" t="s">
        <v>3741</v>
      </c>
      <c r="M4315">
        <v>10024</v>
      </c>
      <c r="N4315" t="s">
        <v>3728</v>
      </c>
      <c r="O4315" t="s">
        <v>5318</v>
      </c>
      <c r="P4315" t="s">
        <v>329</v>
      </c>
      <c r="Q4315" t="s">
        <v>330</v>
      </c>
      <c r="R4315" t="s">
        <v>5319</v>
      </c>
      <c r="S4315">
        <v>14.56</v>
      </c>
      <c r="T4315">
        <v>2</v>
      </c>
      <c r="U4315">
        <v>0</v>
      </c>
      <c r="V4315">
        <v>6.2608000000000015</v>
      </c>
      <c r="W4315" t="s">
        <v>10939</v>
      </c>
      <c r="X4315" t="s">
        <v>10942</v>
      </c>
      <c r="Y4315">
        <v>5</v>
      </c>
      <c r="Z4315" t="s">
        <v>10952</v>
      </c>
      <c r="AA4315">
        <v>0.4300000000000001</v>
      </c>
    </row>
    <row r="4316" spans="1:27" x14ac:dyDescent="0.35">
      <c r="A4316">
        <v>4413</v>
      </c>
      <c r="B4316" t="s">
        <v>7443</v>
      </c>
      <c r="C4316">
        <v>2011</v>
      </c>
      <c r="D4316" s="1">
        <v>40715</v>
      </c>
      <c r="E4316" s="1">
        <v>40718</v>
      </c>
      <c r="F4316" t="s">
        <v>56</v>
      </c>
      <c r="G4316" t="s">
        <v>5055</v>
      </c>
      <c r="H4316" t="s">
        <v>5056</v>
      </c>
      <c r="I4316" t="s">
        <v>38</v>
      </c>
      <c r="J4316" t="s">
        <v>27</v>
      </c>
      <c r="K4316" t="s">
        <v>7300</v>
      </c>
      <c r="L4316" t="s">
        <v>3741</v>
      </c>
      <c r="M4316">
        <v>10024</v>
      </c>
      <c r="N4316" t="s">
        <v>3728</v>
      </c>
      <c r="O4316" t="s">
        <v>7444</v>
      </c>
      <c r="P4316" t="s">
        <v>313</v>
      </c>
      <c r="Q4316" t="s">
        <v>4411</v>
      </c>
      <c r="R4316" t="s">
        <v>7445</v>
      </c>
      <c r="S4316">
        <v>617.97</v>
      </c>
      <c r="T4316">
        <v>3</v>
      </c>
      <c r="U4316">
        <v>0</v>
      </c>
      <c r="V4316">
        <v>160.6722</v>
      </c>
      <c r="W4316" t="s">
        <v>10944</v>
      </c>
      <c r="X4316" t="s">
        <v>10942</v>
      </c>
      <c r="Y4316">
        <v>6</v>
      </c>
      <c r="Z4316" t="s">
        <v>10946</v>
      </c>
      <c r="AA4316">
        <v>0.26</v>
      </c>
    </row>
    <row r="4317" spans="1:27" x14ac:dyDescent="0.35">
      <c r="A4317">
        <v>4525</v>
      </c>
      <c r="B4317" t="s">
        <v>7446</v>
      </c>
      <c r="C4317">
        <v>2011</v>
      </c>
      <c r="D4317" s="1">
        <v>40849</v>
      </c>
      <c r="E4317" s="1">
        <v>40853</v>
      </c>
      <c r="F4317" t="s">
        <v>23</v>
      </c>
      <c r="G4317" t="s">
        <v>2326</v>
      </c>
      <c r="H4317" t="s">
        <v>2327</v>
      </c>
      <c r="I4317" t="s">
        <v>38</v>
      </c>
      <c r="J4317" t="s">
        <v>27</v>
      </c>
      <c r="K4317" t="s">
        <v>7300</v>
      </c>
      <c r="L4317" t="s">
        <v>3741</v>
      </c>
      <c r="M4317">
        <v>10024</v>
      </c>
      <c r="N4317" t="s">
        <v>3728</v>
      </c>
      <c r="O4317" t="s">
        <v>496</v>
      </c>
      <c r="P4317" t="s">
        <v>329</v>
      </c>
      <c r="Q4317" t="s">
        <v>330</v>
      </c>
      <c r="R4317" t="s">
        <v>497</v>
      </c>
      <c r="S4317">
        <v>89.34</v>
      </c>
      <c r="T4317">
        <v>6</v>
      </c>
      <c r="U4317">
        <v>0</v>
      </c>
      <c r="V4317">
        <v>24.121800000000004</v>
      </c>
      <c r="W4317" t="s">
        <v>10944</v>
      </c>
      <c r="X4317" t="s">
        <v>10940</v>
      </c>
      <c r="Y4317">
        <v>11</v>
      </c>
      <c r="Z4317" t="s">
        <v>10947</v>
      </c>
      <c r="AA4317">
        <v>0.27</v>
      </c>
    </row>
    <row r="4318" spans="1:27" x14ac:dyDescent="0.35">
      <c r="A4318">
        <v>4865</v>
      </c>
      <c r="B4318" t="s">
        <v>7447</v>
      </c>
      <c r="C4318">
        <v>2014</v>
      </c>
      <c r="D4318" s="1">
        <v>41817</v>
      </c>
      <c r="E4318" s="1">
        <v>41821</v>
      </c>
      <c r="F4318" t="s">
        <v>23</v>
      </c>
      <c r="G4318" t="s">
        <v>551</v>
      </c>
      <c r="H4318" t="s">
        <v>552</v>
      </c>
      <c r="I4318" t="s">
        <v>38</v>
      </c>
      <c r="J4318" t="s">
        <v>27</v>
      </c>
      <c r="K4318" t="s">
        <v>7300</v>
      </c>
      <c r="L4318" t="s">
        <v>3741</v>
      </c>
      <c r="M4318">
        <v>10024</v>
      </c>
      <c r="N4318" t="s">
        <v>3728</v>
      </c>
      <c r="O4318" t="s">
        <v>4839</v>
      </c>
      <c r="P4318" t="s">
        <v>313</v>
      </c>
      <c r="Q4318" t="s">
        <v>4411</v>
      </c>
      <c r="R4318" t="s">
        <v>4840</v>
      </c>
      <c r="S4318">
        <v>239.96999999999997</v>
      </c>
      <c r="T4318">
        <v>3</v>
      </c>
      <c r="U4318">
        <v>0</v>
      </c>
      <c r="V4318">
        <v>67.191599999999994</v>
      </c>
      <c r="W4318" t="s">
        <v>10939</v>
      </c>
      <c r="X4318" t="s">
        <v>10942</v>
      </c>
      <c r="Y4318">
        <v>6</v>
      </c>
      <c r="Z4318" t="s">
        <v>10946</v>
      </c>
      <c r="AA4318">
        <v>0.28000000000000003</v>
      </c>
    </row>
    <row r="4319" spans="1:27" x14ac:dyDescent="0.35">
      <c r="A4319">
        <v>4979</v>
      </c>
      <c r="B4319" t="s">
        <v>7448</v>
      </c>
      <c r="C4319">
        <v>2012</v>
      </c>
      <c r="D4319" s="1">
        <v>41250</v>
      </c>
      <c r="E4319" s="1">
        <v>41252</v>
      </c>
      <c r="F4319" t="s">
        <v>56</v>
      </c>
      <c r="G4319" t="s">
        <v>2419</v>
      </c>
      <c r="H4319" t="s">
        <v>2420</v>
      </c>
      <c r="I4319" t="s">
        <v>38</v>
      </c>
      <c r="J4319" t="s">
        <v>27</v>
      </c>
      <c r="K4319" t="s">
        <v>7300</v>
      </c>
      <c r="L4319" t="s">
        <v>3741</v>
      </c>
      <c r="M4319">
        <v>10024</v>
      </c>
      <c r="N4319" t="s">
        <v>3728</v>
      </c>
      <c r="O4319" t="s">
        <v>4763</v>
      </c>
      <c r="P4319" t="s">
        <v>313</v>
      </c>
      <c r="Q4319" t="s">
        <v>4411</v>
      </c>
      <c r="R4319" t="s">
        <v>4764</v>
      </c>
      <c r="S4319">
        <v>773.94</v>
      </c>
      <c r="T4319">
        <v>6</v>
      </c>
      <c r="U4319">
        <v>0</v>
      </c>
      <c r="V4319">
        <v>224.4426</v>
      </c>
      <c r="W4319" t="s">
        <v>10948</v>
      </c>
      <c r="X4319" t="s">
        <v>10940</v>
      </c>
      <c r="Y4319">
        <v>12</v>
      </c>
      <c r="Z4319" t="s">
        <v>10941</v>
      </c>
      <c r="AA4319">
        <v>0.28999999999999998</v>
      </c>
    </row>
    <row r="4320" spans="1:27" x14ac:dyDescent="0.35">
      <c r="A4320">
        <v>5500</v>
      </c>
      <c r="B4320" t="s">
        <v>7449</v>
      </c>
      <c r="C4320">
        <v>2014</v>
      </c>
      <c r="D4320" s="1">
        <v>41836</v>
      </c>
      <c r="E4320" s="1">
        <v>41839</v>
      </c>
      <c r="F4320" t="s">
        <v>45</v>
      </c>
      <c r="G4320" t="s">
        <v>2184</v>
      </c>
      <c r="H4320" t="s">
        <v>2185</v>
      </c>
      <c r="I4320" t="s">
        <v>38</v>
      </c>
      <c r="J4320" t="s">
        <v>27</v>
      </c>
      <c r="K4320" t="s">
        <v>7300</v>
      </c>
      <c r="L4320" t="s">
        <v>3741</v>
      </c>
      <c r="M4320">
        <v>10024</v>
      </c>
      <c r="N4320" t="s">
        <v>3728</v>
      </c>
      <c r="O4320" t="s">
        <v>520</v>
      </c>
      <c r="P4320" t="s">
        <v>313</v>
      </c>
      <c r="Q4320" t="s">
        <v>314</v>
      </c>
      <c r="R4320" t="s">
        <v>521</v>
      </c>
      <c r="S4320">
        <v>41.9</v>
      </c>
      <c r="T4320">
        <v>2</v>
      </c>
      <c r="U4320">
        <v>0</v>
      </c>
      <c r="V4320">
        <v>8.7989999999999995</v>
      </c>
      <c r="W4320" t="s">
        <v>10939</v>
      </c>
      <c r="X4320" t="s">
        <v>10937</v>
      </c>
      <c r="Y4320">
        <v>7</v>
      </c>
      <c r="Z4320" t="s">
        <v>10938</v>
      </c>
      <c r="AA4320">
        <v>0.21</v>
      </c>
    </row>
    <row r="4321" spans="1:27" x14ac:dyDescent="0.35">
      <c r="A4321">
        <v>5708</v>
      </c>
      <c r="B4321" t="s">
        <v>7450</v>
      </c>
      <c r="C4321">
        <v>2012</v>
      </c>
      <c r="D4321" s="1">
        <v>41037</v>
      </c>
      <c r="E4321" s="1">
        <v>41044</v>
      </c>
      <c r="F4321" t="s">
        <v>23</v>
      </c>
      <c r="G4321" t="s">
        <v>3591</v>
      </c>
      <c r="H4321" t="s">
        <v>3592</v>
      </c>
      <c r="I4321" t="s">
        <v>38</v>
      </c>
      <c r="J4321" t="s">
        <v>27</v>
      </c>
      <c r="K4321" t="s">
        <v>7300</v>
      </c>
      <c r="L4321" t="s">
        <v>3741</v>
      </c>
      <c r="M4321">
        <v>10024</v>
      </c>
      <c r="N4321" t="s">
        <v>3728</v>
      </c>
      <c r="O4321" t="s">
        <v>2911</v>
      </c>
      <c r="P4321" t="s">
        <v>329</v>
      </c>
      <c r="Q4321" t="s">
        <v>330</v>
      </c>
      <c r="R4321" t="s">
        <v>2912</v>
      </c>
      <c r="S4321">
        <v>79.44</v>
      </c>
      <c r="T4321">
        <v>3</v>
      </c>
      <c r="U4321">
        <v>0</v>
      </c>
      <c r="V4321">
        <v>30.187200000000001</v>
      </c>
      <c r="W4321" t="s">
        <v>10948</v>
      </c>
      <c r="X4321" t="s">
        <v>10942</v>
      </c>
      <c r="Y4321">
        <v>5</v>
      </c>
      <c r="Z4321" t="s">
        <v>10952</v>
      </c>
      <c r="AA4321">
        <v>0.38</v>
      </c>
    </row>
    <row r="4322" spans="1:27" x14ac:dyDescent="0.35">
      <c r="A4322">
        <v>6445</v>
      </c>
      <c r="B4322" t="s">
        <v>7451</v>
      </c>
      <c r="C4322">
        <v>2013</v>
      </c>
      <c r="D4322" s="1">
        <v>41561</v>
      </c>
      <c r="E4322" s="1">
        <v>41568</v>
      </c>
      <c r="F4322" t="s">
        <v>23</v>
      </c>
      <c r="G4322" t="s">
        <v>2630</v>
      </c>
      <c r="H4322" t="s">
        <v>2631</v>
      </c>
      <c r="I4322" t="s">
        <v>26</v>
      </c>
      <c r="J4322" t="s">
        <v>27</v>
      </c>
      <c r="K4322" t="s">
        <v>7300</v>
      </c>
      <c r="L4322" t="s">
        <v>3741</v>
      </c>
      <c r="M4322">
        <v>10024</v>
      </c>
      <c r="N4322" t="s">
        <v>3728</v>
      </c>
      <c r="O4322" t="s">
        <v>5615</v>
      </c>
      <c r="P4322" t="s">
        <v>329</v>
      </c>
      <c r="Q4322" t="s">
        <v>330</v>
      </c>
      <c r="R4322" t="s">
        <v>5616</v>
      </c>
      <c r="S4322">
        <v>82.26</v>
      </c>
      <c r="T4322">
        <v>3</v>
      </c>
      <c r="U4322">
        <v>0</v>
      </c>
      <c r="V4322">
        <v>33.726600000000005</v>
      </c>
      <c r="W4322" t="s">
        <v>10936</v>
      </c>
      <c r="X4322" t="s">
        <v>10940</v>
      </c>
      <c r="Y4322">
        <v>10</v>
      </c>
      <c r="Z4322" t="s">
        <v>10945</v>
      </c>
      <c r="AA4322">
        <v>0.41000000000000003</v>
      </c>
    </row>
    <row r="4323" spans="1:27" x14ac:dyDescent="0.35">
      <c r="A4323">
        <v>6627</v>
      </c>
      <c r="B4323" t="s">
        <v>7452</v>
      </c>
      <c r="C4323">
        <v>2011</v>
      </c>
      <c r="D4323" s="1">
        <v>40891</v>
      </c>
      <c r="E4323" s="1">
        <v>40898</v>
      </c>
      <c r="F4323" t="s">
        <v>23</v>
      </c>
      <c r="G4323" t="s">
        <v>892</v>
      </c>
      <c r="H4323" t="s">
        <v>893</v>
      </c>
      <c r="I4323" t="s">
        <v>38</v>
      </c>
      <c r="J4323" t="s">
        <v>27</v>
      </c>
      <c r="K4323" t="s">
        <v>7300</v>
      </c>
      <c r="L4323" t="s">
        <v>3741</v>
      </c>
      <c r="M4323">
        <v>10024</v>
      </c>
      <c r="N4323" t="s">
        <v>3728</v>
      </c>
      <c r="O4323" t="s">
        <v>4036</v>
      </c>
      <c r="P4323" t="s">
        <v>313</v>
      </c>
      <c r="Q4323" t="s">
        <v>3743</v>
      </c>
      <c r="R4323" t="s">
        <v>4037</v>
      </c>
      <c r="S4323">
        <v>6999.96</v>
      </c>
      <c r="T4323">
        <v>4</v>
      </c>
      <c r="U4323">
        <v>0</v>
      </c>
      <c r="V4323">
        <v>2239.9871999999996</v>
      </c>
      <c r="W4323" t="s">
        <v>10944</v>
      </c>
      <c r="X4323" t="s">
        <v>10940</v>
      </c>
      <c r="Y4323">
        <v>12</v>
      </c>
      <c r="Z4323" t="s">
        <v>10941</v>
      </c>
      <c r="AA4323">
        <v>0.31999999999999995</v>
      </c>
    </row>
    <row r="4324" spans="1:27" x14ac:dyDescent="0.35">
      <c r="A4324">
        <v>6629</v>
      </c>
      <c r="B4324" t="s">
        <v>7453</v>
      </c>
      <c r="C4324">
        <v>2012</v>
      </c>
      <c r="D4324" s="1">
        <v>41171</v>
      </c>
      <c r="E4324" s="1">
        <v>41174</v>
      </c>
      <c r="F4324" t="s">
        <v>45</v>
      </c>
      <c r="G4324" t="s">
        <v>2240</v>
      </c>
      <c r="H4324" t="s">
        <v>2241</v>
      </c>
      <c r="I4324" t="s">
        <v>38</v>
      </c>
      <c r="J4324" t="s">
        <v>27</v>
      </c>
      <c r="K4324" t="s">
        <v>7300</v>
      </c>
      <c r="L4324" t="s">
        <v>3741</v>
      </c>
      <c r="M4324">
        <v>10024</v>
      </c>
      <c r="N4324" t="s">
        <v>3728</v>
      </c>
      <c r="O4324" t="s">
        <v>4515</v>
      </c>
      <c r="P4324" t="s">
        <v>313</v>
      </c>
      <c r="Q4324" t="s">
        <v>4411</v>
      </c>
      <c r="R4324" t="s">
        <v>4516</v>
      </c>
      <c r="S4324">
        <v>279.85999999999996</v>
      </c>
      <c r="T4324">
        <v>14</v>
      </c>
      <c r="U4324">
        <v>0</v>
      </c>
      <c r="V4324">
        <v>134.33279999999996</v>
      </c>
      <c r="W4324" t="s">
        <v>10948</v>
      </c>
      <c r="X4324" t="s">
        <v>10937</v>
      </c>
      <c r="Y4324">
        <v>9</v>
      </c>
      <c r="Z4324" t="s">
        <v>10949</v>
      </c>
      <c r="AA4324">
        <v>0.47999999999999993</v>
      </c>
    </row>
    <row r="4325" spans="1:27" x14ac:dyDescent="0.35">
      <c r="A4325">
        <v>7026</v>
      </c>
      <c r="B4325" t="s">
        <v>7454</v>
      </c>
      <c r="C4325">
        <v>2014</v>
      </c>
      <c r="D4325" s="1">
        <v>41677</v>
      </c>
      <c r="E4325" s="1">
        <v>41683</v>
      </c>
      <c r="F4325" t="s">
        <v>23</v>
      </c>
      <c r="G4325" t="s">
        <v>5635</v>
      </c>
      <c r="H4325" t="s">
        <v>5636</v>
      </c>
      <c r="I4325" t="s">
        <v>26</v>
      </c>
      <c r="J4325" t="s">
        <v>27</v>
      </c>
      <c r="K4325" t="s">
        <v>7300</v>
      </c>
      <c r="L4325" t="s">
        <v>3741</v>
      </c>
      <c r="M4325">
        <v>10024</v>
      </c>
      <c r="N4325" t="s">
        <v>3728</v>
      </c>
      <c r="O4325" t="s">
        <v>4861</v>
      </c>
      <c r="P4325" t="s">
        <v>313</v>
      </c>
      <c r="Q4325" t="s">
        <v>4411</v>
      </c>
      <c r="R4325" t="s">
        <v>4862</v>
      </c>
      <c r="S4325">
        <v>227.45999999999998</v>
      </c>
      <c r="T4325">
        <v>6</v>
      </c>
      <c r="U4325">
        <v>0</v>
      </c>
      <c r="V4325">
        <v>65.963399999999979</v>
      </c>
      <c r="W4325" t="s">
        <v>10939</v>
      </c>
      <c r="X4325" t="s">
        <v>10950</v>
      </c>
      <c r="Y4325">
        <v>2</v>
      </c>
      <c r="Z4325" t="s">
        <v>10955</v>
      </c>
      <c r="AA4325">
        <v>0.28999999999999992</v>
      </c>
    </row>
    <row r="4326" spans="1:27" x14ac:dyDescent="0.35">
      <c r="A4326">
        <v>7324</v>
      </c>
      <c r="B4326" t="s">
        <v>7455</v>
      </c>
      <c r="C4326">
        <v>2014</v>
      </c>
      <c r="D4326" s="1">
        <v>41979</v>
      </c>
      <c r="E4326" s="1">
        <v>41982</v>
      </c>
      <c r="F4326" t="s">
        <v>56</v>
      </c>
      <c r="G4326" t="s">
        <v>680</v>
      </c>
      <c r="H4326" t="s">
        <v>681</v>
      </c>
      <c r="I4326" t="s">
        <v>38</v>
      </c>
      <c r="J4326" t="s">
        <v>27</v>
      </c>
      <c r="K4326" t="s">
        <v>7300</v>
      </c>
      <c r="L4326" t="s">
        <v>3741</v>
      </c>
      <c r="M4326">
        <v>10024</v>
      </c>
      <c r="N4326" t="s">
        <v>3728</v>
      </c>
      <c r="O4326" t="s">
        <v>1980</v>
      </c>
      <c r="P4326" t="s">
        <v>329</v>
      </c>
      <c r="Q4326" t="s">
        <v>330</v>
      </c>
      <c r="R4326" t="s">
        <v>1981</v>
      </c>
      <c r="S4326">
        <v>41.96</v>
      </c>
      <c r="T4326">
        <v>2</v>
      </c>
      <c r="U4326">
        <v>0</v>
      </c>
      <c r="V4326">
        <v>10.909600000000001</v>
      </c>
      <c r="W4326" t="s">
        <v>10939</v>
      </c>
      <c r="X4326" t="s">
        <v>10940</v>
      </c>
      <c r="Y4326">
        <v>12</v>
      </c>
      <c r="Z4326" t="s">
        <v>10941</v>
      </c>
      <c r="AA4326">
        <v>0.26</v>
      </c>
    </row>
    <row r="4327" spans="1:27" x14ac:dyDescent="0.35">
      <c r="A4327">
        <v>7336</v>
      </c>
      <c r="B4327" t="s">
        <v>7456</v>
      </c>
      <c r="C4327">
        <v>2012</v>
      </c>
      <c r="D4327" s="1">
        <v>41268</v>
      </c>
      <c r="E4327" s="1">
        <v>41273</v>
      </c>
      <c r="F4327" t="s">
        <v>23</v>
      </c>
      <c r="G4327" t="s">
        <v>3802</v>
      </c>
      <c r="H4327" t="s">
        <v>3803</v>
      </c>
      <c r="I4327" t="s">
        <v>38</v>
      </c>
      <c r="J4327" t="s">
        <v>27</v>
      </c>
      <c r="K4327" t="s">
        <v>7300</v>
      </c>
      <c r="L4327" t="s">
        <v>3741</v>
      </c>
      <c r="M4327">
        <v>10024</v>
      </c>
      <c r="N4327" t="s">
        <v>3728</v>
      </c>
      <c r="O4327" t="s">
        <v>319</v>
      </c>
      <c r="P4327" t="s">
        <v>313</v>
      </c>
      <c r="Q4327" t="s">
        <v>314</v>
      </c>
      <c r="R4327" t="s">
        <v>320</v>
      </c>
      <c r="S4327">
        <v>843.9</v>
      </c>
      <c r="T4327">
        <v>2</v>
      </c>
      <c r="U4327">
        <v>0</v>
      </c>
      <c r="V4327">
        <v>371.31600000000003</v>
      </c>
      <c r="W4327" t="s">
        <v>10948</v>
      </c>
      <c r="X4327" t="s">
        <v>10940</v>
      </c>
      <c r="Y4327">
        <v>12</v>
      </c>
      <c r="Z4327" t="s">
        <v>10941</v>
      </c>
      <c r="AA4327">
        <v>0.44000000000000006</v>
      </c>
    </row>
    <row r="4328" spans="1:27" x14ac:dyDescent="0.35">
      <c r="A4328">
        <v>7552</v>
      </c>
      <c r="B4328" t="s">
        <v>7457</v>
      </c>
      <c r="C4328">
        <v>2011</v>
      </c>
      <c r="D4328" s="1">
        <v>40867</v>
      </c>
      <c r="E4328" s="1">
        <v>40872</v>
      </c>
      <c r="F4328" t="s">
        <v>23</v>
      </c>
      <c r="G4328" t="s">
        <v>4285</v>
      </c>
      <c r="H4328" t="s">
        <v>4286</v>
      </c>
      <c r="I4328" t="s">
        <v>26</v>
      </c>
      <c r="J4328" t="s">
        <v>27</v>
      </c>
      <c r="K4328" t="s">
        <v>7300</v>
      </c>
      <c r="L4328" t="s">
        <v>3741</v>
      </c>
      <c r="M4328">
        <v>10024</v>
      </c>
      <c r="N4328" t="s">
        <v>3728</v>
      </c>
      <c r="O4328" t="s">
        <v>7458</v>
      </c>
      <c r="P4328" t="s">
        <v>313</v>
      </c>
      <c r="Q4328" t="s">
        <v>4411</v>
      </c>
      <c r="R4328" t="s">
        <v>7459</v>
      </c>
      <c r="S4328">
        <v>833.94</v>
      </c>
      <c r="T4328">
        <v>6</v>
      </c>
      <c r="U4328">
        <v>0</v>
      </c>
      <c r="V4328">
        <v>216.8244</v>
      </c>
      <c r="W4328" t="s">
        <v>10944</v>
      </c>
      <c r="X4328" t="s">
        <v>10940</v>
      </c>
      <c r="Y4328">
        <v>11</v>
      </c>
      <c r="Z4328" t="s">
        <v>10947</v>
      </c>
      <c r="AA4328">
        <v>0.25999999999999995</v>
      </c>
    </row>
    <row r="4329" spans="1:27" x14ac:dyDescent="0.35">
      <c r="A4329">
        <v>7858</v>
      </c>
      <c r="B4329" t="s">
        <v>7460</v>
      </c>
      <c r="C4329">
        <v>2011</v>
      </c>
      <c r="D4329" s="1">
        <v>40693</v>
      </c>
      <c r="E4329" s="1">
        <v>40695</v>
      </c>
      <c r="F4329" t="s">
        <v>56</v>
      </c>
      <c r="G4329" t="s">
        <v>2846</v>
      </c>
      <c r="H4329" t="s">
        <v>2847</v>
      </c>
      <c r="I4329" t="s">
        <v>26</v>
      </c>
      <c r="J4329" t="s">
        <v>27</v>
      </c>
      <c r="K4329" t="s">
        <v>7300</v>
      </c>
      <c r="L4329" t="s">
        <v>3741</v>
      </c>
      <c r="M4329">
        <v>10024</v>
      </c>
      <c r="N4329" t="s">
        <v>3728</v>
      </c>
      <c r="O4329" t="s">
        <v>4443</v>
      </c>
      <c r="P4329" t="s">
        <v>313</v>
      </c>
      <c r="Q4329" t="s">
        <v>4411</v>
      </c>
      <c r="R4329" t="s">
        <v>4444</v>
      </c>
      <c r="S4329">
        <v>464</v>
      </c>
      <c r="T4329">
        <v>5</v>
      </c>
      <c r="U4329">
        <v>0</v>
      </c>
      <c r="V4329">
        <v>134.55999999999995</v>
      </c>
      <c r="W4329" t="s">
        <v>10944</v>
      </c>
      <c r="X4329" t="s">
        <v>10942</v>
      </c>
      <c r="Y4329">
        <v>5</v>
      </c>
      <c r="Z4329" t="s">
        <v>10952</v>
      </c>
      <c r="AA4329">
        <v>0.28999999999999987</v>
      </c>
    </row>
    <row r="4330" spans="1:27" x14ac:dyDescent="0.35">
      <c r="A4330">
        <v>7915</v>
      </c>
      <c r="B4330" t="s">
        <v>7461</v>
      </c>
      <c r="C4330">
        <v>2014</v>
      </c>
      <c r="D4330" s="1">
        <v>41808</v>
      </c>
      <c r="E4330" s="1">
        <v>41812</v>
      </c>
      <c r="F4330" t="s">
        <v>23</v>
      </c>
      <c r="G4330" t="s">
        <v>267</v>
      </c>
      <c r="H4330" t="s">
        <v>268</v>
      </c>
      <c r="I4330" t="s">
        <v>127</v>
      </c>
      <c r="J4330" t="s">
        <v>27</v>
      </c>
      <c r="K4330" t="s">
        <v>7300</v>
      </c>
      <c r="L4330" t="s">
        <v>3741</v>
      </c>
      <c r="M4330">
        <v>10024</v>
      </c>
      <c r="N4330" t="s">
        <v>3728</v>
      </c>
      <c r="O4330" t="s">
        <v>7462</v>
      </c>
      <c r="P4330" t="s">
        <v>313</v>
      </c>
      <c r="Q4330" t="s">
        <v>3743</v>
      </c>
      <c r="R4330" t="s">
        <v>7463</v>
      </c>
      <c r="S4330">
        <v>3404.5</v>
      </c>
      <c r="T4330">
        <v>5</v>
      </c>
      <c r="U4330">
        <v>0</v>
      </c>
      <c r="V4330">
        <v>1668.2049999999999</v>
      </c>
      <c r="W4330" t="s">
        <v>10939</v>
      </c>
      <c r="X4330" t="s">
        <v>10942</v>
      </c>
      <c r="Y4330">
        <v>6</v>
      </c>
      <c r="Z4330" t="s">
        <v>10946</v>
      </c>
      <c r="AA4330">
        <v>0.49</v>
      </c>
    </row>
    <row r="4331" spans="1:27" x14ac:dyDescent="0.35">
      <c r="A4331">
        <v>7916</v>
      </c>
      <c r="B4331" t="s">
        <v>7461</v>
      </c>
      <c r="C4331">
        <v>2014</v>
      </c>
      <c r="D4331" s="1">
        <v>41808</v>
      </c>
      <c r="E4331" s="1">
        <v>41812</v>
      </c>
      <c r="F4331" t="s">
        <v>23</v>
      </c>
      <c r="G4331" t="s">
        <v>267</v>
      </c>
      <c r="H4331" t="s">
        <v>268</v>
      </c>
      <c r="I4331" t="s">
        <v>127</v>
      </c>
      <c r="J4331" t="s">
        <v>27</v>
      </c>
      <c r="K4331" t="s">
        <v>7300</v>
      </c>
      <c r="L4331" t="s">
        <v>3741</v>
      </c>
      <c r="M4331">
        <v>10024</v>
      </c>
      <c r="N4331" t="s">
        <v>3728</v>
      </c>
      <c r="O4331" t="s">
        <v>5147</v>
      </c>
      <c r="P4331" t="s">
        <v>313</v>
      </c>
      <c r="Q4331" t="s">
        <v>314</v>
      </c>
      <c r="R4331" t="s">
        <v>5148</v>
      </c>
      <c r="S4331">
        <v>101.34</v>
      </c>
      <c r="T4331">
        <v>3</v>
      </c>
      <c r="U4331">
        <v>0</v>
      </c>
      <c r="V4331">
        <v>8.1071999999999917</v>
      </c>
      <c r="W4331" t="s">
        <v>10939</v>
      </c>
      <c r="X4331" t="s">
        <v>10942</v>
      </c>
      <c r="Y4331">
        <v>6</v>
      </c>
      <c r="Z4331" t="s">
        <v>10946</v>
      </c>
      <c r="AA4331">
        <v>7.9999999999999918E-2</v>
      </c>
    </row>
    <row r="4332" spans="1:27" x14ac:dyDescent="0.35">
      <c r="A4332">
        <v>8203</v>
      </c>
      <c r="B4332" t="s">
        <v>7464</v>
      </c>
      <c r="C4332">
        <v>2012</v>
      </c>
      <c r="D4332" s="1">
        <v>41221</v>
      </c>
      <c r="E4332" s="1">
        <v>41221</v>
      </c>
      <c r="F4332" t="s">
        <v>234</v>
      </c>
      <c r="G4332" t="s">
        <v>833</v>
      </c>
      <c r="H4332" t="s">
        <v>834</v>
      </c>
      <c r="I4332" t="s">
        <v>26</v>
      </c>
      <c r="J4332" t="s">
        <v>27</v>
      </c>
      <c r="K4332" t="s">
        <v>7300</v>
      </c>
      <c r="L4332" t="s">
        <v>3741</v>
      </c>
      <c r="M4332">
        <v>10024</v>
      </c>
      <c r="N4332" t="s">
        <v>3728</v>
      </c>
      <c r="O4332" t="s">
        <v>4802</v>
      </c>
      <c r="P4332" t="s">
        <v>313</v>
      </c>
      <c r="Q4332" t="s">
        <v>4411</v>
      </c>
      <c r="R4332" t="s">
        <v>4803</v>
      </c>
      <c r="S4332">
        <v>549.98</v>
      </c>
      <c r="T4332">
        <v>2</v>
      </c>
      <c r="U4332">
        <v>0</v>
      </c>
      <c r="V4332">
        <v>142.9948</v>
      </c>
      <c r="W4332" t="s">
        <v>10948</v>
      </c>
      <c r="X4332" t="s">
        <v>10940</v>
      </c>
      <c r="Y4332">
        <v>11</v>
      </c>
      <c r="Z4332" t="s">
        <v>10947</v>
      </c>
      <c r="AA4332">
        <v>0.26</v>
      </c>
    </row>
    <row r="4333" spans="1:27" x14ac:dyDescent="0.35">
      <c r="A4333">
        <v>8204</v>
      </c>
      <c r="B4333" t="s">
        <v>7464</v>
      </c>
      <c r="C4333">
        <v>2012</v>
      </c>
      <c r="D4333" s="1">
        <v>41221</v>
      </c>
      <c r="E4333" s="1">
        <v>41221</v>
      </c>
      <c r="F4333" t="s">
        <v>234</v>
      </c>
      <c r="G4333" t="s">
        <v>833</v>
      </c>
      <c r="H4333" t="s">
        <v>834</v>
      </c>
      <c r="I4333" t="s">
        <v>26</v>
      </c>
      <c r="J4333" t="s">
        <v>27</v>
      </c>
      <c r="K4333" t="s">
        <v>7300</v>
      </c>
      <c r="L4333" t="s">
        <v>3741</v>
      </c>
      <c r="M4333">
        <v>10024</v>
      </c>
      <c r="N4333" t="s">
        <v>3728</v>
      </c>
      <c r="O4333" t="s">
        <v>7465</v>
      </c>
      <c r="P4333" t="s">
        <v>329</v>
      </c>
      <c r="Q4333" t="s">
        <v>330</v>
      </c>
      <c r="R4333" t="s">
        <v>7466</v>
      </c>
      <c r="S4333">
        <v>11.82</v>
      </c>
      <c r="T4333">
        <v>3</v>
      </c>
      <c r="U4333">
        <v>0</v>
      </c>
      <c r="V4333">
        <v>4.7279999999999998</v>
      </c>
      <c r="W4333" t="s">
        <v>10948</v>
      </c>
      <c r="X4333" t="s">
        <v>10940</v>
      </c>
      <c r="Y4333">
        <v>11</v>
      </c>
      <c r="Z4333" t="s">
        <v>10947</v>
      </c>
      <c r="AA4333">
        <v>0.39999999999999997</v>
      </c>
    </row>
    <row r="4334" spans="1:27" x14ac:dyDescent="0.35">
      <c r="A4334">
        <v>8205</v>
      </c>
      <c r="B4334" t="s">
        <v>7464</v>
      </c>
      <c r="C4334">
        <v>2012</v>
      </c>
      <c r="D4334" s="1">
        <v>41221</v>
      </c>
      <c r="E4334" s="1">
        <v>41221</v>
      </c>
      <c r="F4334" t="s">
        <v>234</v>
      </c>
      <c r="G4334" t="s">
        <v>833</v>
      </c>
      <c r="H4334" t="s">
        <v>834</v>
      </c>
      <c r="I4334" t="s">
        <v>26</v>
      </c>
      <c r="J4334" t="s">
        <v>27</v>
      </c>
      <c r="K4334" t="s">
        <v>7300</v>
      </c>
      <c r="L4334" t="s">
        <v>3741</v>
      </c>
      <c r="M4334">
        <v>10024</v>
      </c>
      <c r="N4334" t="s">
        <v>3728</v>
      </c>
      <c r="O4334" t="s">
        <v>7467</v>
      </c>
      <c r="P4334" t="s">
        <v>313</v>
      </c>
      <c r="Q4334" t="s">
        <v>3743</v>
      </c>
      <c r="R4334" t="s">
        <v>7468</v>
      </c>
      <c r="S4334">
        <v>4643.8</v>
      </c>
      <c r="T4334">
        <v>4</v>
      </c>
      <c r="U4334">
        <v>0</v>
      </c>
      <c r="V4334">
        <v>2229.0239999999999</v>
      </c>
      <c r="W4334" t="s">
        <v>10948</v>
      </c>
      <c r="X4334" t="s">
        <v>10940</v>
      </c>
      <c r="Y4334">
        <v>11</v>
      </c>
      <c r="Z4334" t="s">
        <v>10947</v>
      </c>
      <c r="AA4334">
        <v>0.48</v>
      </c>
    </row>
    <row r="4335" spans="1:27" x14ac:dyDescent="0.35">
      <c r="A4335">
        <v>8331</v>
      </c>
      <c r="B4335" t="s">
        <v>7469</v>
      </c>
      <c r="C4335">
        <v>2014</v>
      </c>
      <c r="D4335" s="1">
        <v>41951</v>
      </c>
      <c r="E4335" s="1">
        <v>41955</v>
      </c>
      <c r="F4335" t="s">
        <v>23</v>
      </c>
      <c r="G4335" t="s">
        <v>215</v>
      </c>
      <c r="H4335" t="s">
        <v>216</v>
      </c>
      <c r="I4335" t="s">
        <v>38</v>
      </c>
      <c r="J4335" t="s">
        <v>27</v>
      </c>
      <c r="K4335" t="s">
        <v>7300</v>
      </c>
      <c r="L4335" t="s">
        <v>3741</v>
      </c>
      <c r="M4335">
        <v>10024</v>
      </c>
      <c r="N4335" t="s">
        <v>3728</v>
      </c>
      <c r="O4335" t="s">
        <v>7470</v>
      </c>
      <c r="P4335" t="s">
        <v>313</v>
      </c>
      <c r="Q4335" t="s">
        <v>314</v>
      </c>
      <c r="R4335" t="s">
        <v>7471</v>
      </c>
      <c r="S4335">
        <v>7.88</v>
      </c>
      <c r="T4335">
        <v>4</v>
      </c>
      <c r="U4335">
        <v>0</v>
      </c>
      <c r="V4335">
        <v>2.5215999999999994</v>
      </c>
      <c r="W4335" t="s">
        <v>10939</v>
      </c>
      <c r="X4335" t="s">
        <v>10940</v>
      </c>
      <c r="Y4335">
        <v>11</v>
      </c>
      <c r="Z4335" t="s">
        <v>10947</v>
      </c>
      <c r="AA4335">
        <v>0.31999999999999995</v>
      </c>
    </row>
    <row r="4336" spans="1:27" x14ac:dyDescent="0.35">
      <c r="A4336">
        <v>8478</v>
      </c>
      <c r="B4336" t="s">
        <v>7472</v>
      </c>
      <c r="C4336">
        <v>2012</v>
      </c>
      <c r="D4336" s="1">
        <v>41212</v>
      </c>
      <c r="E4336" s="1">
        <v>41212</v>
      </c>
      <c r="F4336" t="s">
        <v>234</v>
      </c>
      <c r="G4336" t="s">
        <v>7041</v>
      </c>
      <c r="H4336" t="s">
        <v>7042</v>
      </c>
      <c r="I4336" t="s">
        <v>26</v>
      </c>
      <c r="J4336" t="s">
        <v>27</v>
      </c>
      <c r="K4336" t="s">
        <v>7300</v>
      </c>
      <c r="L4336" t="s">
        <v>3741</v>
      </c>
      <c r="M4336">
        <v>10024</v>
      </c>
      <c r="N4336" t="s">
        <v>3728</v>
      </c>
      <c r="O4336" t="s">
        <v>7473</v>
      </c>
      <c r="P4336" t="s">
        <v>313</v>
      </c>
      <c r="Q4336" t="s">
        <v>3743</v>
      </c>
      <c r="R4336" t="s">
        <v>7474</v>
      </c>
      <c r="S4336">
        <v>1035.8</v>
      </c>
      <c r="T4336">
        <v>4</v>
      </c>
      <c r="U4336">
        <v>0</v>
      </c>
      <c r="V4336">
        <v>269.30799999999999</v>
      </c>
      <c r="W4336" t="s">
        <v>10948</v>
      </c>
      <c r="X4336" t="s">
        <v>10940</v>
      </c>
      <c r="Y4336">
        <v>10</v>
      </c>
      <c r="Z4336" t="s">
        <v>10945</v>
      </c>
      <c r="AA4336">
        <v>0.26</v>
      </c>
    </row>
    <row r="4337" spans="1:27" x14ac:dyDescent="0.35">
      <c r="A4337">
        <v>9272</v>
      </c>
      <c r="B4337" t="s">
        <v>7475</v>
      </c>
      <c r="C4337">
        <v>2013</v>
      </c>
      <c r="D4337" s="1">
        <v>41407</v>
      </c>
      <c r="E4337" s="1">
        <v>41412</v>
      </c>
      <c r="F4337" t="s">
        <v>23</v>
      </c>
      <c r="G4337" t="s">
        <v>143</v>
      </c>
      <c r="H4337" t="s">
        <v>144</v>
      </c>
      <c r="I4337" t="s">
        <v>26</v>
      </c>
      <c r="J4337" t="s">
        <v>27</v>
      </c>
      <c r="K4337" t="s">
        <v>7300</v>
      </c>
      <c r="L4337" t="s">
        <v>3741</v>
      </c>
      <c r="M4337">
        <v>10024</v>
      </c>
      <c r="N4337" t="s">
        <v>3728</v>
      </c>
      <c r="O4337" t="s">
        <v>1520</v>
      </c>
      <c r="P4337" t="s">
        <v>329</v>
      </c>
      <c r="Q4337" t="s">
        <v>330</v>
      </c>
      <c r="R4337" t="s">
        <v>1521</v>
      </c>
      <c r="S4337">
        <v>10.02</v>
      </c>
      <c r="T4337">
        <v>3</v>
      </c>
      <c r="U4337">
        <v>0</v>
      </c>
      <c r="V4337">
        <v>4.4088000000000012</v>
      </c>
      <c r="W4337" t="s">
        <v>10936</v>
      </c>
      <c r="X4337" t="s">
        <v>10942</v>
      </c>
      <c r="Y4337">
        <v>5</v>
      </c>
      <c r="Z4337" t="s">
        <v>10952</v>
      </c>
      <c r="AA4337">
        <v>0.44000000000000011</v>
      </c>
    </row>
    <row r="4338" spans="1:27" x14ac:dyDescent="0.35">
      <c r="A4338">
        <v>9273</v>
      </c>
      <c r="B4338" t="s">
        <v>7475</v>
      </c>
      <c r="C4338">
        <v>2013</v>
      </c>
      <c r="D4338" s="1">
        <v>41407</v>
      </c>
      <c r="E4338" s="1">
        <v>41412</v>
      </c>
      <c r="F4338" t="s">
        <v>23</v>
      </c>
      <c r="G4338" t="s">
        <v>143</v>
      </c>
      <c r="H4338" t="s">
        <v>144</v>
      </c>
      <c r="I4338" t="s">
        <v>26</v>
      </c>
      <c r="J4338" t="s">
        <v>27</v>
      </c>
      <c r="K4338" t="s">
        <v>7300</v>
      </c>
      <c r="L4338" t="s">
        <v>3741</v>
      </c>
      <c r="M4338">
        <v>10024</v>
      </c>
      <c r="N4338" t="s">
        <v>3728</v>
      </c>
      <c r="O4338" t="s">
        <v>7429</v>
      </c>
      <c r="P4338" t="s">
        <v>313</v>
      </c>
      <c r="Q4338" t="s">
        <v>4411</v>
      </c>
      <c r="R4338" t="s">
        <v>7430</v>
      </c>
      <c r="S4338">
        <v>631.96</v>
      </c>
      <c r="T4338">
        <v>4</v>
      </c>
      <c r="U4338">
        <v>0</v>
      </c>
      <c r="V4338">
        <v>303.3408</v>
      </c>
      <c r="W4338" t="s">
        <v>10936</v>
      </c>
      <c r="X4338" t="s">
        <v>10942</v>
      </c>
      <c r="Y4338">
        <v>5</v>
      </c>
      <c r="Z4338" t="s">
        <v>10952</v>
      </c>
      <c r="AA4338">
        <v>0.48</v>
      </c>
    </row>
    <row r="4339" spans="1:27" x14ac:dyDescent="0.35">
      <c r="A4339">
        <v>9360</v>
      </c>
      <c r="B4339" t="s">
        <v>7476</v>
      </c>
      <c r="C4339">
        <v>2013</v>
      </c>
      <c r="D4339" s="1">
        <v>41299</v>
      </c>
      <c r="E4339" s="1">
        <v>41302</v>
      </c>
      <c r="F4339" t="s">
        <v>45</v>
      </c>
      <c r="G4339" t="s">
        <v>482</v>
      </c>
      <c r="H4339" t="s">
        <v>483</v>
      </c>
      <c r="I4339" t="s">
        <v>26</v>
      </c>
      <c r="J4339" t="s">
        <v>27</v>
      </c>
      <c r="K4339" t="s">
        <v>7300</v>
      </c>
      <c r="L4339" t="s">
        <v>3741</v>
      </c>
      <c r="M4339">
        <v>10024</v>
      </c>
      <c r="N4339" t="s">
        <v>3728</v>
      </c>
      <c r="O4339" t="s">
        <v>351</v>
      </c>
      <c r="P4339" t="s">
        <v>329</v>
      </c>
      <c r="Q4339" t="s">
        <v>330</v>
      </c>
      <c r="R4339" t="s">
        <v>352</v>
      </c>
      <c r="S4339">
        <v>45.98</v>
      </c>
      <c r="T4339">
        <v>1</v>
      </c>
      <c r="U4339">
        <v>0</v>
      </c>
      <c r="V4339">
        <v>7.816599999999994</v>
      </c>
      <c r="W4339" t="s">
        <v>10936</v>
      </c>
      <c r="X4339" t="s">
        <v>10950</v>
      </c>
      <c r="Y4339">
        <v>1</v>
      </c>
      <c r="Z4339" t="s">
        <v>10951</v>
      </c>
      <c r="AA4339">
        <v>0.16999999999999987</v>
      </c>
    </row>
    <row r="4340" spans="1:27" x14ac:dyDescent="0.35">
      <c r="A4340">
        <v>9471</v>
      </c>
      <c r="B4340" t="s">
        <v>7477</v>
      </c>
      <c r="C4340">
        <v>2014</v>
      </c>
      <c r="D4340" s="1">
        <v>41949</v>
      </c>
      <c r="E4340" s="1">
        <v>41954</v>
      </c>
      <c r="F4340" t="s">
        <v>45</v>
      </c>
      <c r="G4340" t="s">
        <v>4982</v>
      </c>
      <c r="H4340" t="s">
        <v>4983</v>
      </c>
      <c r="I4340" t="s">
        <v>38</v>
      </c>
      <c r="J4340" t="s">
        <v>27</v>
      </c>
      <c r="K4340" t="s">
        <v>7300</v>
      </c>
      <c r="L4340" t="s">
        <v>3741</v>
      </c>
      <c r="M4340">
        <v>10024</v>
      </c>
      <c r="N4340" t="s">
        <v>3728</v>
      </c>
      <c r="O4340" t="s">
        <v>4541</v>
      </c>
      <c r="P4340" t="s">
        <v>313</v>
      </c>
      <c r="Q4340" t="s">
        <v>4411</v>
      </c>
      <c r="R4340" t="s">
        <v>4542</v>
      </c>
      <c r="S4340">
        <v>99.98</v>
      </c>
      <c r="T4340">
        <v>2</v>
      </c>
      <c r="U4340">
        <v>0</v>
      </c>
      <c r="V4340">
        <v>3.9991999999999877</v>
      </c>
      <c r="W4340" t="s">
        <v>10939</v>
      </c>
      <c r="X4340" t="s">
        <v>10940</v>
      </c>
      <c r="Y4340">
        <v>11</v>
      </c>
      <c r="Z4340" t="s">
        <v>10947</v>
      </c>
      <c r="AA4340">
        <v>3.9999999999999876E-2</v>
      </c>
    </row>
    <row r="4341" spans="1:27" x14ac:dyDescent="0.35">
      <c r="A4341">
        <v>9474</v>
      </c>
      <c r="B4341" t="s">
        <v>7477</v>
      </c>
      <c r="C4341">
        <v>2014</v>
      </c>
      <c r="D4341" s="1">
        <v>41949</v>
      </c>
      <c r="E4341" s="1">
        <v>41954</v>
      </c>
      <c r="F4341" t="s">
        <v>45</v>
      </c>
      <c r="G4341" t="s">
        <v>4982</v>
      </c>
      <c r="H4341" t="s">
        <v>4983</v>
      </c>
      <c r="I4341" t="s">
        <v>38</v>
      </c>
      <c r="J4341" t="s">
        <v>27</v>
      </c>
      <c r="K4341" t="s">
        <v>7300</v>
      </c>
      <c r="L4341" t="s">
        <v>3741</v>
      </c>
      <c r="M4341">
        <v>10024</v>
      </c>
      <c r="N4341" t="s">
        <v>3728</v>
      </c>
      <c r="O4341" t="s">
        <v>5553</v>
      </c>
      <c r="P4341" t="s">
        <v>329</v>
      </c>
      <c r="Q4341" t="s">
        <v>330</v>
      </c>
      <c r="R4341" t="s">
        <v>5554</v>
      </c>
      <c r="S4341">
        <v>101.4</v>
      </c>
      <c r="T4341">
        <v>5</v>
      </c>
      <c r="U4341">
        <v>0</v>
      </c>
      <c r="V4341">
        <v>38.532000000000004</v>
      </c>
      <c r="W4341" t="s">
        <v>10939</v>
      </c>
      <c r="X4341" t="s">
        <v>10940</v>
      </c>
      <c r="Y4341">
        <v>11</v>
      </c>
      <c r="Z4341" t="s">
        <v>10947</v>
      </c>
      <c r="AA4341">
        <v>0.38</v>
      </c>
    </row>
    <row r="4342" spans="1:27" x14ac:dyDescent="0.35">
      <c r="A4342">
        <v>9723</v>
      </c>
      <c r="B4342" t="s">
        <v>7478</v>
      </c>
      <c r="C4342">
        <v>2013</v>
      </c>
      <c r="D4342" s="1">
        <v>41321</v>
      </c>
      <c r="E4342" s="1">
        <v>41325</v>
      </c>
      <c r="F4342" t="s">
        <v>23</v>
      </c>
      <c r="G4342" t="s">
        <v>1939</v>
      </c>
      <c r="H4342" t="s">
        <v>1940</v>
      </c>
      <c r="I4342" t="s">
        <v>38</v>
      </c>
      <c r="J4342" t="s">
        <v>27</v>
      </c>
      <c r="K4342" t="s">
        <v>7300</v>
      </c>
      <c r="L4342" t="s">
        <v>3741</v>
      </c>
      <c r="M4342">
        <v>10024</v>
      </c>
      <c r="N4342" t="s">
        <v>3728</v>
      </c>
      <c r="O4342" t="s">
        <v>1595</v>
      </c>
      <c r="P4342" t="s">
        <v>313</v>
      </c>
      <c r="Q4342" t="s">
        <v>314</v>
      </c>
      <c r="R4342" t="s">
        <v>1596</v>
      </c>
      <c r="S4342">
        <v>89.97</v>
      </c>
      <c r="T4342">
        <v>3</v>
      </c>
      <c r="U4342">
        <v>0</v>
      </c>
      <c r="V4342">
        <v>39.586800000000011</v>
      </c>
      <c r="W4342" t="s">
        <v>10936</v>
      </c>
      <c r="X4342" t="s">
        <v>10950</v>
      </c>
      <c r="Y4342">
        <v>2</v>
      </c>
      <c r="Z4342" t="s">
        <v>10955</v>
      </c>
      <c r="AA4342">
        <v>0.44000000000000011</v>
      </c>
    </row>
    <row r="4343" spans="1:27" x14ac:dyDescent="0.35">
      <c r="A4343">
        <v>9804</v>
      </c>
      <c r="B4343" t="s">
        <v>7479</v>
      </c>
      <c r="C4343">
        <v>2012</v>
      </c>
      <c r="D4343" s="1">
        <v>41108</v>
      </c>
      <c r="E4343" s="1">
        <v>41110</v>
      </c>
      <c r="F4343" t="s">
        <v>45</v>
      </c>
      <c r="G4343" t="s">
        <v>2721</v>
      </c>
      <c r="H4343" t="s">
        <v>2722</v>
      </c>
      <c r="I4343" t="s">
        <v>38</v>
      </c>
      <c r="J4343" t="s">
        <v>27</v>
      </c>
      <c r="K4343" t="s">
        <v>7300</v>
      </c>
      <c r="L4343" t="s">
        <v>3741</v>
      </c>
      <c r="M4343">
        <v>10024</v>
      </c>
      <c r="N4343" t="s">
        <v>3728</v>
      </c>
      <c r="O4343" t="s">
        <v>7480</v>
      </c>
      <c r="P4343" t="s">
        <v>313</v>
      </c>
      <c r="Q4343" t="s">
        <v>4411</v>
      </c>
      <c r="R4343" t="s">
        <v>7481</v>
      </c>
      <c r="S4343">
        <v>135.99</v>
      </c>
      <c r="T4343">
        <v>1</v>
      </c>
      <c r="U4343">
        <v>0</v>
      </c>
      <c r="V4343">
        <v>36.717300000000009</v>
      </c>
      <c r="W4343" t="s">
        <v>10948</v>
      </c>
      <c r="X4343" t="s">
        <v>10937</v>
      </c>
      <c r="Y4343">
        <v>7</v>
      </c>
      <c r="Z4343" t="s">
        <v>10938</v>
      </c>
      <c r="AA4343">
        <v>0.27000000000000007</v>
      </c>
    </row>
    <row r="4344" spans="1:27" x14ac:dyDescent="0.35">
      <c r="A4344">
        <v>9805</v>
      </c>
      <c r="B4344" t="s">
        <v>7479</v>
      </c>
      <c r="C4344">
        <v>2012</v>
      </c>
      <c r="D4344" s="1">
        <v>41108</v>
      </c>
      <c r="E4344" s="1">
        <v>41110</v>
      </c>
      <c r="F4344" t="s">
        <v>45</v>
      </c>
      <c r="G4344" t="s">
        <v>2721</v>
      </c>
      <c r="H4344" t="s">
        <v>2722</v>
      </c>
      <c r="I4344" t="s">
        <v>38</v>
      </c>
      <c r="J4344" t="s">
        <v>27</v>
      </c>
      <c r="K4344" t="s">
        <v>7300</v>
      </c>
      <c r="L4344" t="s">
        <v>3741</v>
      </c>
      <c r="M4344">
        <v>10024</v>
      </c>
      <c r="N4344" t="s">
        <v>3728</v>
      </c>
      <c r="O4344" t="s">
        <v>1133</v>
      </c>
      <c r="P4344" t="s">
        <v>329</v>
      </c>
      <c r="Q4344" t="s">
        <v>330</v>
      </c>
      <c r="R4344" t="s">
        <v>1134</v>
      </c>
      <c r="S4344">
        <v>7.38</v>
      </c>
      <c r="T4344">
        <v>1</v>
      </c>
      <c r="U4344">
        <v>0</v>
      </c>
      <c r="V4344">
        <v>2.1401999999999992</v>
      </c>
      <c r="W4344" t="s">
        <v>10948</v>
      </c>
      <c r="X4344" t="s">
        <v>10937</v>
      </c>
      <c r="Y4344">
        <v>7</v>
      </c>
      <c r="Z4344" t="s">
        <v>10938</v>
      </c>
      <c r="AA4344">
        <v>0.28999999999999992</v>
      </c>
    </row>
    <row r="4345" spans="1:27" x14ac:dyDescent="0.35">
      <c r="A4345">
        <v>54</v>
      </c>
      <c r="B4345" t="s">
        <v>7407</v>
      </c>
      <c r="C4345">
        <v>2013</v>
      </c>
      <c r="D4345" s="1">
        <v>41620</v>
      </c>
      <c r="E4345" s="1">
        <v>41626</v>
      </c>
      <c r="F4345" t="s">
        <v>23</v>
      </c>
      <c r="G4345" t="s">
        <v>838</v>
      </c>
      <c r="H4345" t="s">
        <v>839</v>
      </c>
      <c r="I4345" t="s">
        <v>26</v>
      </c>
      <c r="J4345" t="s">
        <v>27</v>
      </c>
      <c r="K4345" t="s">
        <v>7300</v>
      </c>
      <c r="L4345" t="s">
        <v>3741</v>
      </c>
      <c r="M4345">
        <v>10024</v>
      </c>
      <c r="N4345" t="s">
        <v>3728</v>
      </c>
      <c r="O4345" t="s">
        <v>3165</v>
      </c>
      <c r="P4345" t="s">
        <v>32</v>
      </c>
      <c r="Q4345" t="s">
        <v>65</v>
      </c>
      <c r="R4345" t="s">
        <v>3166</v>
      </c>
      <c r="S4345">
        <v>15.260000000000002</v>
      </c>
      <c r="T4345">
        <v>7</v>
      </c>
      <c r="U4345">
        <v>0</v>
      </c>
      <c r="V4345">
        <v>6.2566000000000006</v>
      </c>
      <c r="W4345" t="s">
        <v>10936</v>
      </c>
      <c r="X4345" t="s">
        <v>10940</v>
      </c>
      <c r="Y4345">
        <v>12</v>
      </c>
      <c r="Z4345" t="s">
        <v>10941</v>
      </c>
      <c r="AA4345">
        <v>0.41</v>
      </c>
    </row>
    <row r="4346" spans="1:27" x14ac:dyDescent="0.35">
      <c r="A4346">
        <v>253</v>
      </c>
      <c r="B4346" t="s">
        <v>7482</v>
      </c>
      <c r="C4346">
        <v>2013</v>
      </c>
      <c r="D4346" s="1">
        <v>41619</v>
      </c>
      <c r="E4346" s="1">
        <v>41622</v>
      </c>
      <c r="F4346" t="s">
        <v>56</v>
      </c>
      <c r="G4346" t="s">
        <v>3406</v>
      </c>
      <c r="H4346" t="s">
        <v>3407</v>
      </c>
      <c r="I4346" t="s">
        <v>38</v>
      </c>
      <c r="J4346" t="s">
        <v>27</v>
      </c>
      <c r="K4346" t="s">
        <v>7300</v>
      </c>
      <c r="L4346" t="s">
        <v>3741</v>
      </c>
      <c r="M4346">
        <v>10024</v>
      </c>
      <c r="N4346" t="s">
        <v>3728</v>
      </c>
      <c r="O4346" t="s">
        <v>2299</v>
      </c>
      <c r="P4346" t="s">
        <v>32</v>
      </c>
      <c r="Q4346" t="s">
        <v>33</v>
      </c>
      <c r="R4346" t="s">
        <v>2300</v>
      </c>
      <c r="S4346">
        <v>80.58</v>
      </c>
      <c r="T4346">
        <v>6</v>
      </c>
      <c r="U4346">
        <v>0</v>
      </c>
      <c r="V4346">
        <v>22.562400000000004</v>
      </c>
      <c r="W4346" t="s">
        <v>10936</v>
      </c>
      <c r="X4346" t="s">
        <v>10940</v>
      </c>
      <c r="Y4346">
        <v>12</v>
      </c>
      <c r="Z4346" t="s">
        <v>10941</v>
      </c>
      <c r="AA4346">
        <v>0.28000000000000003</v>
      </c>
    </row>
    <row r="4347" spans="1:27" x14ac:dyDescent="0.35">
      <c r="A4347">
        <v>254</v>
      </c>
      <c r="B4347" t="s">
        <v>7482</v>
      </c>
      <c r="C4347">
        <v>2013</v>
      </c>
      <c r="D4347" s="1">
        <v>41619</v>
      </c>
      <c r="E4347" s="1">
        <v>41622</v>
      </c>
      <c r="F4347" t="s">
        <v>56</v>
      </c>
      <c r="G4347" t="s">
        <v>3406</v>
      </c>
      <c r="H4347" t="s">
        <v>3407</v>
      </c>
      <c r="I4347" t="s">
        <v>38</v>
      </c>
      <c r="J4347" t="s">
        <v>27</v>
      </c>
      <c r="K4347" t="s">
        <v>7300</v>
      </c>
      <c r="L4347" t="s">
        <v>3741</v>
      </c>
      <c r="M4347">
        <v>10024</v>
      </c>
      <c r="N4347" t="s">
        <v>3728</v>
      </c>
      <c r="O4347" t="s">
        <v>145</v>
      </c>
      <c r="P4347" t="s">
        <v>32</v>
      </c>
      <c r="Q4347" t="s">
        <v>146</v>
      </c>
      <c r="R4347" t="s">
        <v>147</v>
      </c>
      <c r="S4347">
        <v>361.92</v>
      </c>
      <c r="T4347">
        <v>4</v>
      </c>
      <c r="U4347">
        <v>0</v>
      </c>
      <c r="V4347">
        <v>162.864</v>
      </c>
      <c r="W4347" t="s">
        <v>10936</v>
      </c>
      <c r="X4347" t="s">
        <v>10940</v>
      </c>
      <c r="Y4347">
        <v>12</v>
      </c>
      <c r="Z4347" t="s">
        <v>10941</v>
      </c>
      <c r="AA4347">
        <v>0.45</v>
      </c>
    </row>
    <row r="4348" spans="1:27" x14ac:dyDescent="0.35">
      <c r="A4348">
        <v>322</v>
      </c>
      <c r="B4348" t="s">
        <v>7409</v>
      </c>
      <c r="C4348">
        <v>2011</v>
      </c>
      <c r="D4348" s="1">
        <v>40851</v>
      </c>
      <c r="E4348" s="1">
        <v>40856</v>
      </c>
      <c r="F4348" t="s">
        <v>23</v>
      </c>
      <c r="G4348" t="s">
        <v>1889</v>
      </c>
      <c r="H4348" t="s">
        <v>1890</v>
      </c>
      <c r="I4348" t="s">
        <v>127</v>
      </c>
      <c r="J4348" t="s">
        <v>27</v>
      </c>
      <c r="K4348" t="s">
        <v>7300</v>
      </c>
      <c r="L4348" t="s">
        <v>3741</v>
      </c>
      <c r="M4348">
        <v>10024</v>
      </c>
      <c r="N4348" t="s">
        <v>3728</v>
      </c>
      <c r="O4348" t="s">
        <v>151</v>
      </c>
      <c r="P4348" t="s">
        <v>32</v>
      </c>
      <c r="Q4348" t="s">
        <v>33</v>
      </c>
      <c r="R4348" t="s">
        <v>152</v>
      </c>
      <c r="S4348">
        <v>43.57</v>
      </c>
      <c r="T4348">
        <v>1</v>
      </c>
      <c r="U4348">
        <v>0</v>
      </c>
      <c r="V4348">
        <v>13.070999999999998</v>
      </c>
      <c r="W4348" t="s">
        <v>10944</v>
      </c>
      <c r="X4348" t="s">
        <v>10940</v>
      </c>
      <c r="Y4348">
        <v>11</v>
      </c>
      <c r="Z4348" t="s">
        <v>10947</v>
      </c>
      <c r="AA4348">
        <v>0.29999999999999993</v>
      </c>
    </row>
    <row r="4349" spans="1:27" x14ac:dyDescent="0.35">
      <c r="A4349">
        <v>405</v>
      </c>
      <c r="B4349" t="s">
        <v>7483</v>
      </c>
      <c r="C4349">
        <v>2014</v>
      </c>
      <c r="D4349" s="1">
        <v>41998</v>
      </c>
      <c r="E4349" s="1">
        <v>42003</v>
      </c>
      <c r="F4349" t="s">
        <v>23</v>
      </c>
      <c r="G4349" t="s">
        <v>2905</v>
      </c>
      <c r="H4349" t="s">
        <v>2906</v>
      </c>
      <c r="I4349" t="s">
        <v>38</v>
      </c>
      <c r="J4349" t="s">
        <v>27</v>
      </c>
      <c r="K4349" t="s">
        <v>7300</v>
      </c>
      <c r="L4349" t="s">
        <v>3741</v>
      </c>
      <c r="M4349">
        <v>10024</v>
      </c>
      <c r="N4349" t="s">
        <v>3728</v>
      </c>
      <c r="O4349" t="s">
        <v>2306</v>
      </c>
      <c r="P4349" t="s">
        <v>32</v>
      </c>
      <c r="Q4349" t="s">
        <v>79</v>
      </c>
      <c r="R4349" t="s">
        <v>66</v>
      </c>
      <c r="S4349">
        <v>35.910000000000004</v>
      </c>
      <c r="T4349">
        <v>3</v>
      </c>
      <c r="U4349">
        <v>0</v>
      </c>
      <c r="V4349">
        <v>9.6956999999999987</v>
      </c>
      <c r="W4349" t="s">
        <v>10939</v>
      </c>
      <c r="X4349" t="s">
        <v>10940</v>
      </c>
      <c r="Y4349">
        <v>12</v>
      </c>
      <c r="Z4349" t="s">
        <v>10941</v>
      </c>
      <c r="AA4349">
        <v>0.26999999999999996</v>
      </c>
    </row>
    <row r="4350" spans="1:27" x14ac:dyDescent="0.35">
      <c r="A4350">
        <v>480</v>
      </c>
      <c r="B4350" t="s">
        <v>7484</v>
      </c>
      <c r="C4350">
        <v>2013</v>
      </c>
      <c r="D4350" s="1">
        <v>41452</v>
      </c>
      <c r="E4350" s="1">
        <v>41458</v>
      </c>
      <c r="F4350" t="s">
        <v>23</v>
      </c>
      <c r="G4350" t="s">
        <v>2626</v>
      </c>
      <c r="H4350" t="s">
        <v>2627</v>
      </c>
      <c r="I4350" t="s">
        <v>26</v>
      </c>
      <c r="J4350" t="s">
        <v>27</v>
      </c>
      <c r="K4350" t="s">
        <v>7300</v>
      </c>
      <c r="L4350" t="s">
        <v>3741</v>
      </c>
      <c r="M4350">
        <v>10024</v>
      </c>
      <c r="N4350" t="s">
        <v>3728</v>
      </c>
      <c r="O4350" t="s">
        <v>617</v>
      </c>
      <c r="P4350" t="s">
        <v>32</v>
      </c>
      <c r="Q4350" t="s">
        <v>40</v>
      </c>
      <c r="R4350" t="s">
        <v>618</v>
      </c>
      <c r="S4350">
        <v>14.7</v>
      </c>
      <c r="T4350">
        <v>5</v>
      </c>
      <c r="U4350">
        <v>0</v>
      </c>
      <c r="V4350">
        <v>6.6150000000000002</v>
      </c>
      <c r="W4350" t="s">
        <v>10936</v>
      </c>
      <c r="X4350" t="s">
        <v>10942</v>
      </c>
      <c r="Y4350">
        <v>6</v>
      </c>
      <c r="Z4350" t="s">
        <v>10946</v>
      </c>
      <c r="AA4350">
        <v>0.45</v>
      </c>
    </row>
    <row r="4351" spans="1:27" x14ac:dyDescent="0.35">
      <c r="A4351">
        <v>481</v>
      </c>
      <c r="B4351" t="s">
        <v>7484</v>
      </c>
      <c r="C4351">
        <v>2013</v>
      </c>
      <c r="D4351" s="1">
        <v>41452</v>
      </c>
      <c r="E4351" s="1">
        <v>41458</v>
      </c>
      <c r="F4351" t="s">
        <v>23</v>
      </c>
      <c r="G4351" t="s">
        <v>2626</v>
      </c>
      <c r="H4351" t="s">
        <v>2627</v>
      </c>
      <c r="I4351" t="s">
        <v>26</v>
      </c>
      <c r="J4351" t="s">
        <v>27</v>
      </c>
      <c r="K4351" t="s">
        <v>7300</v>
      </c>
      <c r="L4351" t="s">
        <v>3741</v>
      </c>
      <c r="M4351">
        <v>10024</v>
      </c>
      <c r="N4351" t="s">
        <v>3728</v>
      </c>
      <c r="O4351" t="s">
        <v>5755</v>
      </c>
      <c r="P4351" t="s">
        <v>32</v>
      </c>
      <c r="Q4351" t="s">
        <v>33</v>
      </c>
      <c r="R4351" t="s">
        <v>5756</v>
      </c>
      <c r="S4351">
        <v>704.25</v>
      </c>
      <c r="T4351">
        <v>5</v>
      </c>
      <c r="U4351">
        <v>0</v>
      </c>
      <c r="V4351">
        <v>84.51</v>
      </c>
      <c r="W4351" t="s">
        <v>10936</v>
      </c>
      <c r="X4351" t="s">
        <v>10942</v>
      </c>
      <c r="Y4351">
        <v>6</v>
      </c>
      <c r="Z4351" t="s">
        <v>10946</v>
      </c>
      <c r="AA4351">
        <v>0.12000000000000001</v>
      </c>
    </row>
    <row r="4352" spans="1:27" x14ac:dyDescent="0.35">
      <c r="A4352">
        <v>483</v>
      </c>
      <c r="B4352" t="s">
        <v>7412</v>
      </c>
      <c r="C4352">
        <v>2011</v>
      </c>
      <c r="D4352" s="1">
        <v>40746</v>
      </c>
      <c r="E4352" s="1">
        <v>40751</v>
      </c>
      <c r="F4352" t="s">
        <v>23</v>
      </c>
      <c r="G4352" t="s">
        <v>7413</v>
      </c>
      <c r="H4352" t="s">
        <v>7414</v>
      </c>
      <c r="I4352" t="s">
        <v>38</v>
      </c>
      <c r="J4352" t="s">
        <v>27</v>
      </c>
      <c r="K4352" t="s">
        <v>7300</v>
      </c>
      <c r="L4352" t="s">
        <v>3741</v>
      </c>
      <c r="M4352">
        <v>10024</v>
      </c>
      <c r="N4352" t="s">
        <v>3728</v>
      </c>
      <c r="O4352" t="s">
        <v>2348</v>
      </c>
      <c r="P4352" t="s">
        <v>32</v>
      </c>
      <c r="Q4352" t="s">
        <v>40</v>
      </c>
      <c r="R4352" t="s">
        <v>2349</v>
      </c>
      <c r="S4352">
        <v>5.96</v>
      </c>
      <c r="T4352">
        <v>2</v>
      </c>
      <c r="U4352">
        <v>0</v>
      </c>
      <c r="V4352">
        <v>1.6688000000000001</v>
      </c>
      <c r="W4352" t="s">
        <v>10944</v>
      </c>
      <c r="X4352" t="s">
        <v>10937</v>
      </c>
      <c r="Y4352">
        <v>7</v>
      </c>
      <c r="Z4352" t="s">
        <v>10938</v>
      </c>
      <c r="AA4352">
        <v>0.28000000000000003</v>
      </c>
    </row>
    <row r="4353" spans="1:27" x14ac:dyDescent="0.35">
      <c r="A4353">
        <v>571</v>
      </c>
      <c r="B4353" t="s">
        <v>7415</v>
      </c>
      <c r="C4353">
        <v>2014</v>
      </c>
      <c r="D4353" s="1">
        <v>42002</v>
      </c>
      <c r="E4353" s="1">
        <v>42009</v>
      </c>
      <c r="F4353" t="s">
        <v>23</v>
      </c>
      <c r="G4353" t="s">
        <v>5260</v>
      </c>
      <c r="H4353" t="s">
        <v>5261</v>
      </c>
      <c r="I4353" t="s">
        <v>38</v>
      </c>
      <c r="J4353" t="s">
        <v>27</v>
      </c>
      <c r="K4353" t="s">
        <v>7300</v>
      </c>
      <c r="L4353" t="s">
        <v>3741</v>
      </c>
      <c r="M4353">
        <v>10024</v>
      </c>
      <c r="N4353" t="s">
        <v>3728</v>
      </c>
      <c r="O4353" t="s">
        <v>405</v>
      </c>
      <c r="P4353" t="s">
        <v>32</v>
      </c>
      <c r="Q4353" t="s">
        <v>172</v>
      </c>
      <c r="R4353" t="s">
        <v>406</v>
      </c>
      <c r="S4353">
        <v>72.45</v>
      </c>
      <c r="T4353">
        <v>7</v>
      </c>
      <c r="U4353">
        <v>0</v>
      </c>
      <c r="V4353">
        <v>34.775999999999996</v>
      </c>
      <c r="W4353" t="s">
        <v>10939</v>
      </c>
      <c r="X4353" t="s">
        <v>10940</v>
      </c>
      <c r="Y4353">
        <v>12</v>
      </c>
      <c r="Z4353" t="s">
        <v>10941</v>
      </c>
      <c r="AA4353">
        <v>0.47999999999999993</v>
      </c>
    </row>
    <row r="4354" spans="1:27" x14ac:dyDescent="0.35">
      <c r="A4354">
        <v>572</v>
      </c>
      <c r="B4354" t="s">
        <v>7415</v>
      </c>
      <c r="C4354">
        <v>2014</v>
      </c>
      <c r="D4354" s="1">
        <v>42002</v>
      </c>
      <c r="E4354" s="1">
        <v>42009</v>
      </c>
      <c r="F4354" t="s">
        <v>23</v>
      </c>
      <c r="G4354" t="s">
        <v>5260</v>
      </c>
      <c r="H4354" t="s">
        <v>5261</v>
      </c>
      <c r="I4354" t="s">
        <v>38</v>
      </c>
      <c r="J4354" t="s">
        <v>27</v>
      </c>
      <c r="K4354" t="s">
        <v>7300</v>
      </c>
      <c r="L4354" t="s">
        <v>3741</v>
      </c>
      <c r="M4354">
        <v>10024</v>
      </c>
      <c r="N4354" t="s">
        <v>3728</v>
      </c>
      <c r="O4354" t="s">
        <v>3073</v>
      </c>
      <c r="P4354" t="s">
        <v>32</v>
      </c>
      <c r="Q4354" t="s">
        <v>65</v>
      </c>
      <c r="R4354" t="s">
        <v>3074</v>
      </c>
      <c r="S4354">
        <v>13.96</v>
      </c>
      <c r="T4354">
        <v>4</v>
      </c>
      <c r="U4354">
        <v>0</v>
      </c>
      <c r="V4354">
        <v>6.4215999999999998</v>
      </c>
      <c r="W4354" t="s">
        <v>10939</v>
      </c>
      <c r="X4354" t="s">
        <v>10940</v>
      </c>
      <c r="Y4354">
        <v>12</v>
      </c>
      <c r="Z4354" t="s">
        <v>10941</v>
      </c>
      <c r="AA4354">
        <v>0.45999999999999996</v>
      </c>
    </row>
    <row r="4355" spans="1:27" x14ac:dyDescent="0.35">
      <c r="A4355">
        <v>652</v>
      </c>
      <c r="B4355" t="s">
        <v>7485</v>
      </c>
      <c r="C4355">
        <v>2013</v>
      </c>
      <c r="D4355" s="1">
        <v>41571</v>
      </c>
      <c r="E4355" s="1">
        <v>41577</v>
      </c>
      <c r="F4355" t="s">
        <v>23</v>
      </c>
      <c r="G4355" t="s">
        <v>267</v>
      </c>
      <c r="H4355" t="s">
        <v>268</v>
      </c>
      <c r="I4355" t="s">
        <v>127</v>
      </c>
      <c r="J4355" t="s">
        <v>27</v>
      </c>
      <c r="K4355" t="s">
        <v>7300</v>
      </c>
      <c r="L4355" t="s">
        <v>3741</v>
      </c>
      <c r="M4355">
        <v>10024</v>
      </c>
      <c r="N4355" t="s">
        <v>3728</v>
      </c>
      <c r="O4355" t="s">
        <v>128</v>
      </c>
      <c r="P4355" t="s">
        <v>32</v>
      </c>
      <c r="Q4355" t="s">
        <v>53</v>
      </c>
      <c r="R4355" t="s">
        <v>129</v>
      </c>
      <c r="S4355">
        <v>379.4</v>
      </c>
      <c r="T4355">
        <v>10</v>
      </c>
      <c r="U4355">
        <v>0</v>
      </c>
      <c r="V4355">
        <v>178.31799999999998</v>
      </c>
      <c r="W4355" t="s">
        <v>10936</v>
      </c>
      <c r="X4355" t="s">
        <v>10940</v>
      </c>
      <c r="Y4355">
        <v>10</v>
      </c>
      <c r="Z4355" t="s">
        <v>10945</v>
      </c>
      <c r="AA4355">
        <v>0.47</v>
      </c>
    </row>
    <row r="4356" spans="1:27" x14ac:dyDescent="0.35">
      <c r="A4356">
        <v>682</v>
      </c>
      <c r="B4356" t="s">
        <v>7486</v>
      </c>
      <c r="C4356">
        <v>2013</v>
      </c>
      <c r="D4356" s="1">
        <v>41598</v>
      </c>
      <c r="E4356" s="1">
        <v>41603</v>
      </c>
      <c r="F4356" t="s">
        <v>23</v>
      </c>
      <c r="G4356" t="s">
        <v>7487</v>
      </c>
      <c r="H4356" t="s">
        <v>7488</v>
      </c>
      <c r="I4356" t="s">
        <v>38</v>
      </c>
      <c r="J4356" t="s">
        <v>27</v>
      </c>
      <c r="K4356" t="s">
        <v>7300</v>
      </c>
      <c r="L4356" t="s">
        <v>3741</v>
      </c>
      <c r="M4356">
        <v>10024</v>
      </c>
      <c r="N4356" t="s">
        <v>3728</v>
      </c>
      <c r="O4356" t="s">
        <v>1220</v>
      </c>
      <c r="P4356" t="s">
        <v>32</v>
      </c>
      <c r="Q4356" t="s">
        <v>33</v>
      </c>
      <c r="R4356" t="s">
        <v>1221</v>
      </c>
      <c r="S4356">
        <v>64.959999999999994</v>
      </c>
      <c r="T4356">
        <v>2</v>
      </c>
      <c r="U4356">
        <v>0</v>
      </c>
      <c r="V4356">
        <v>2.598399999999998</v>
      </c>
      <c r="W4356" t="s">
        <v>10936</v>
      </c>
      <c r="X4356" t="s">
        <v>10940</v>
      </c>
      <c r="Y4356">
        <v>11</v>
      </c>
      <c r="Z4356" t="s">
        <v>10947</v>
      </c>
      <c r="AA4356">
        <v>3.9999999999999973E-2</v>
      </c>
    </row>
    <row r="4357" spans="1:27" x14ac:dyDescent="0.35">
      <c r="A4357">
        <v>683</v>
      </c>
      <c r="B4357" t="s">
        <v>7486</v>
      </c>
      <c r="C4357">
        <v>2013</v>
      </c>
      <c r="D4357" s="1">
        <v>41598</v>
      </c>
      <c r="E4357" s="1">
        <v>41603</v>
      </c>
      <c r="F4357" t="s">
        <v>23</v>
      </c>
      <c r="G4357" t="s">
        <v>7487</v>
      </c>
      <c r="H4357" t="s">
        <v>7488</v>
      </c>
      <c r="I4357" t="s">
        <v>38</v>
      </c>
      <c r="J4357" t="s">
        <v>27</v>
      </c>
      <c r="K4357" t="s">
        <v>7300</v>
      </c>
      <c r="L4357" t="s">
        <v>3741</v>
      </c>
      <c r="M4357">
        <v>10024</v>
      </c>
      <c r="N4357" t="s">
        <v>3728</v>
      </c>
      <c r="O4357" t="s">
        <v>3172</v>
      </c>
      <c r="P4357" t="s">
        <v>32</v>
      </c>
      <c r="Q4357" t="s">
        <v>33</v>
      </c>
      <c r="R4357" t="s">
        <v>3173</v>
      </c>
      <c r="S4357">
        <v>68.599999999999994</v>
      </c>
      <c r="T4357">
        <v>4</v>
      </c>
      <c r="U4357">
        <v>0</v>
      </c>
      <c r="V4357">
        <v>18.521999999999998</v>
      </c>
      <c r="W4357" t="s">
        <v>10936</v>
      </c>
      <c r="X4357" t="s">
        <v>10940</v>
      </c>
      <c r="Y4357">
        <v>11</v>
      </c>
      <c r="Z4357" t="s">
        <v>10947</v>
      </c>
      <c r="AA4357">
        <v>0.27</v>
      </c>
    </row>
    <row r="4358" spans="1:27" x14ac:dyDescent="0.35">
      <c r="A4358">
        <v>803</v>
      </c>
      <c r="B4358" t="s">
        <v>7489</v>
      </c>
      <c r="C4358">
        <v>2013</v>
      </c>
      <c r="D4358" s="1">
        <v>41505</v>
      </c>
      <c r="E4358" s="1">
        <v>41510</v>
      </c>
      <c r="F4358" t="s">
        <v>45</v>
      </c>
      <c r="G4358" t="s">
        <v>2660</v>
      </c>
      <c r="H4358" t="s">
        <v>2661</v>
      </c>
      <c r="I4358" t="s">
        <v>26</v>
      </c>
      <c r="J4358" t="s">
        <v>27</v>
      </c>
      <c r="K4358" t="s">
        <v>7300</v>
      </c>
      <c r="L4358" t="s">
        <v>3741</v>
      </c>
      <c r="M4358">
        <v>10024</v>
      </c>
      <c r="N4358" t="s">
        <v>3728</v>
      </c>
      <c r="O4358" t="s">
        <v>3083</v>
      </c>
      <c r="P4358" t="s">
        <v>32</v>
      </c>
      <c r="Q4358" t="s">
        <v>79</v>
      </c>
      <c r="R4358" t="s">
        <v>6204</v>
      </c>
      <c r="S4358">
        <v>355.32</v>
      </c>
      <c r="T4358">
        <v>9</v>
      </c>
      <c r="U4358">
        <v>0</v>
      </c>
      <c r="V4358">
        <v>99.48960000000001</v>
      </c>
      <c r="W4358" t="s">
        <v>10936</v>
      </c>
      <c r="X4358" t="s">
        <v>10937</v>
      </c>
      <c r="Y4358">
        <v>8</v>
      </c>
      <c r="Z4358" t="s">
        <v>10954</v>
      </c>
      <c r="AA4358">
        <v>0.28000000000000003</v>
      </c>
    </row>
    <row r="4359" spans="1:27" x14ac:dyDescent="0.35">
      <c r="A4359">
        <v>1004</v>
      </c>
      <c r="B4359" t="s">
        <v>7418</v>
      </c>
      <c r="C4359">
        <v>2012</v>
      </c>
      <c r="D4359" s="1">
        <v>41121</v>
      </c>
      <c r="E4359" s="1">
        <v>41121</v>
      </c>
      <c r="F4359" t="s">
        <v>234</v>
      </c>
      <c r="G4359" t="s">
        <v>6803</v>
      </c>
      <c r="H4359" t="s">
        <v>6804</v>
      </c>
      <c r="I4359" t="s">
        <v>38</v>
      </c>
      <c r="J4359" t="s">
        <v>27</v>
      </c>
      <c r="K4359" t="s">
        <v>7300</v>
      </c>
      <c r="L4359" t="s">
        <v>3741</v>
      </c>
      <c r="M4359">
        <v>10024</v>
      </c>
      <c r="N4359" t="s">
        <v>3728</v>
      </c>
      <c r="O4359" t="s">
        <v>7223</v>
      </c>
      <c r="P4359" t="s">
        <v>32</v>
      </c>
      <c r="Q4359" t="s">
        <v>53</v>
      </c>
      <c r="R4359" t="s">
        <v>7224</v>
      </c>
      <c r="S4359">
        <v>19.440000000000001</v>
      </c>
      <c r="T4359">
        <v>3</v>
      </c>
      <c r="U4359">
        <v>0</v>
      </c>
      <c r="V4359">
        <v>9.3312000000000008</v>
      </c>
      <c r="W4359" t="s">
        <v>10948</v>
      </c>
      <c r="X4359" t="s">
        <v>10937</v>
      </c>
      <c r="Y4359">
        <v>7</v>
      </c>
      <c r="Z4359" t="s">
        <v>10938</v>
      </c>
      <c r="AA4359">
        <v>0.48000000000000004</v>
      </c>
    </row>
    <row r="4360" spans="1:27" x14ac:dyDescent="0.35">
      <c r="A4360">
        <v>1226</v>
      </c>
      <c r="B4360" t="s">
        <v>7419</v>
      </c>
      <c r="C4360">
        <v>2013</v>
      </c>
      <c r="D4360" s="1">
        <v>41613</v>
      </c>
      <c r="E4360" s="1">
        <v>41614</v>
      </c>
      <c r="F4360" t="s">
        <v>56</v>
      </c>
      <c r="G4360" t="s">
        <v>3229</v>
      </c>
      <c r="H4360" t="s">
        <v>3230</v>
      </c>
      <c r="I4360" t="s">
        <v>38</v>
      </c>
      <c r="J4360" t="s">
        <v>27</v>
      </c>
      <c r="K4360" t="s">
        <v>7300</v>
      </c>
      <c r="L4360" t="s">
        <v>3741</v>
      </c>
      <c r="M4360">
        <v>10024</v>
      </c>
      <c r="N4360" t="s">
        <v>3728</v>
      </c>
      <c r="O4360" t="s">
        <v>7079</v>
      </c>
      <c r="P4360" t="s">
        <v>32</v>
      </c>
      <c r="Q4360" t="s">
        <v>53</v>
      </c>
      <c r="R4360" t="s">
        <v>66</v>
      </c>
      <c r="S4360">
        <v>40.56</v>
      </c>
      <c r="T4360">
        <v>4</v>
      </c>
      <c r="U4360">
        <v>0</v>
      </c>
      <c r="V4360">
        <v>19.874400000000001</v>
      </c>
      <c r="W4360" t="s">
        <v>10936</v>
      </c>
      <c r="X4360" t="s">
        <v>10940</v>
      </c>
      <c r="Y4360">
        <v>12</v>
      </c>
      <c r="Z4360" t="s">
        <v>10941</v>
      </c>
      <c r="AA4360">
        <v>0.49</v>
      </c>
    </row>
    <row r="4361" spans="1:27" x14ac:dyDescent="0.35">
      <c r="A4361">
        <v>1227</v>
      </c>
      <c r="B4361" t="s">
        <v>7419</v>
      </c>
      <c r="C4361">
        <v>2013</v>
      </c>
      <c r="D4361" s="1">
        <v>41613</v>
      </c>
      <c r="E4361" s="1">
        <v>41614</v>
      </c>
      <c r="F4361" t="s">
        <v>56</v>
      </c>
      <c r="G4361" t="s">
        <v>3229</v>
      </c>
      <c r="H4361" t="s">
        <v>3230</v>
      </c>
      <c r="I4361" t="s">
        <v>38</v>
      </c>
      <c r="J4361" t="s">
        <v>27</v>
      </c>
      <c r="K4361" t="s">
        <v>7300</v>
      </c>
      <c r="L4361" t="s">
        <v>3741</v>
      </c>
      <c r="M4361">
        <v>10024</v>
      </c>
      <c r="N4361" t="s">
        <v>3728</v>
      </c>
      <c r="O4361" t="s">
        <v>2598</v>
      </c>
      <c r="P4361" t="s">
        <v>32</v>
      </c>
      <c r="Q4361" t="s">
        <v>33</v>
      </c>
      <c r="R4361" t="s">
        <v>2599</v>
      </c>
      <c r="S4361">
        <v>182.94</v>
      </c>
      <c r="T4361">
        <v>3</v>
      </c>
      <c r="U4361">
        <v>0</v>
      </c>
      <c r="V4361">
        <v>3.6587999999999994</v>
      </c>
      <c r="W4361" t="s">
        <v>10936</v>
      </c>
      <c r="X4361" t="s">
        <v>10940</v>
      </c>
      <c r="Y4361">
        <v>12</v>
      </c>
      <c r="Z4361" t="s">
        <v>10941</v>
      </c>
      <c r="AA4361">
        <v>1.9999999999999997E-2</v>
      </c>
    </row>
    <row r="4362" spans="1:27" x14ac:dyDescent="0.35">
      <c r="A4362">
        <v>1228</v>
      </c>
      <c r="B4362" t="s">
        <v>7419</v>
      </c>
      <c r="C4362">
        <v>2013</v>
      </c>
      <c r="D4362" s="1">
        <v>41613</v>
      </c>
      <c r="E4362" s="1">
        <v>41614</v>
      </c>
      <c r="F4362" t="s">
        <v>56</v>
      </c>
      <c r="G4362" t="s">
        <v>3229</v>
      </c>
      <c r="H4362" t="s">
        <v>3230</v>
      </c>
      <c r="I4362" t="s">
        <v>38</v>
      </c>
      <c r="J4362" t="s">
        <v>27</v>
      </c>
      <c r="K4362" t="s">
        <v>7300</v>
      </c>
      <c r="L4362" t="s">
        <v>3741</v>
      </c>
      <c r="M4362">
        <v>10024</v>
      </c>
      <c r="N4362" t="s">
        <v>3728</v>
      </c>
      <c r="O4362" t="s">
        <v>7490</v>
      </c>
      <c r="P4362" t="s">
        <v>32</v>
      </c>
      <c r="Q4362" t="s">
        <v>33</v>
      </c>
      <c r="R4362" t="s">
        <v>7491</v>
      </c>
      <c r="S4362">
        <v>193.86</v>
      </c>
      <c r="T4362">
        <v>2</v>
      </c>
      <c r="U4362">
        <v>0</v>
      </c>
      <c r="V4362">
        <v>11.631599999999992</v>
      </c>
      <c r="W4362" t="s">
        <v>10936</v>
      </c>
      <c r="X4362" t="s">
        <v>10940</v>
      </c>
      <c r="Y4362">
        <v>12</v>
      </c>
      <c r="Z4362" t="s">
        <v>10941</v>
      </c>
      <c r="AA4362">
        <v>5.9999999999999956E-2</v>
      </c>
    </row>
    <row r="4363" spans="1:27" x14ac:dyDescent="0.35">
      <c r="A4363">
        <v>1408</v>
      </c>
      <c r="B4363" t="s">
        <v>7421</v>
      </c>
      <c r="C4363">
        <v>2013</v>
      </c>
      <c r="D4363" s="1">
        <v>41520</v>
      </c>
      <c r="E4363" s="1">
        <v>41524</v>
      </c>
      <c r="F4363" t="s">
        <v>23</v>
      </c>
      <c r="G4363" t="s">
        <v>1369</v>
      </c>
      <c r="H4363" t="s">
        <v>1370</v>
      </c>
      <c r="I4363" t="s">
        <v>38</v>
      </c>
      <c r="J4363" t="s">
        <v>27</v>
      </c>
      <c r="K4363" t="s">
        <v>7300</v>
      </c>
      <c r="L4363" t="s">
        <v>3741</v>
      </c>
      <c r="M4363">
        <v>10024</v>
      </c>
      <c r="N4363" t="s">
        <v>3728</v>
      </c>
      <c r="O4363" t="s">
        <v>5993</v>
      </c>
      <c r="P4363" t="s">
        <v>32</v>
      </c>
      <c r="Q4363" t="s">
        <v>40</v>
      </c>
      <c r="R4363" t="s">
        <v>5994</v>
      </c>
      <c r="S4363">
        <v>75.48</v>
      </c>
      <c r="T4363">
        <v>2</v>
      </c>
      <c r="U4363">
        <v>0</v>
      </c>
      <c r="V4363">
        <v>19.6248</v>
      </c>
      <c r="W4363" t="s">
        <v>10936</v>
      </c>
      <c r="X4363" t="s">
        <v>10937</v>
      </c>
      <c r="Y4363">
        <v>9</v>
      </c>
      <c r="Z4363" t="s">
        <v>10949</v>
      </c>
      <c r="AA4363">
        <v>0.26</v>
      </c>
    </row>
    <row r="4364" spans="1:27" x14ac:dyDescent="0.35">
      <c r="A4364">
        <v>1477</v>
      </c>
      <c r="B4364" t="s">
        <v>7492</v>
      </c>
      <c r="C4364">
        <v>2014</v>
      </c>
      <c r="D4364" s="1">
        <v>41718</v>
      </c>
      <c r="E4364" s="1">
        <v>41723</v>
      </c>
      <c r="F4364" t="s">
        <v>23</v>
      </c>
      <c r="G4364" t="s">
        <v>659</v>
      </c>
      <c r="H4364" t="s">
        <v>660</v>
      </c>
      <c r="I4364" t="s">
        <v>127</v>
      </c>
      <c r="J4364" t="s">
        <v>27</v>
      </c>
      <c r="K4364" t="s">
        <v>7300</v>
      </c>
      <c r="L4364" t="s">
        <v>3741</v>
      </c>
      <c r="M4364">
        <v>10024</v>
      </c>
      <c r="N4364" t="s">
        <v>3728</v>
      </c>
      <c r="O4364" t="s">
        <v>6315</v>
      </c>
      <c r="P4364" t="s">
        <v>32</v>
      </c>
      <c r="Q4364" t="s">
        <v>172</v>
      </c>
      <c r="R4364" t="s">
        <v>6316</v>
      </c>
      <c r="S4364">
        <v>28.91</v>
      </c>
      <c r="T4364">
        <v>7</v>
      </c>
      <c r="U4364">
        <v>0</v>
      </c>
      <c r="V4364">
        <v>13.2986</v>
      </c>
      <c r="W4364" t="s">
        <v>10939</v>
      </c>
      <c r="X4364" t="s">
        <v>10950</v>
      </c>
      <c r="Y4364">
        <v>3</v>
      </c>
      <c r="Z4364" t="s">
        <v>10953</v>
      </c>
      <c r="AA4364">
        <v>0.46</v>
      </c>
    </row>
    <row r="4365" spans="1:27" x14ac:dyDescent="0.35">
      <c r="A4365">
        <v>1491</v>
      </c>
      <c r="B4365" t="s">
        <v>7493</v>
      </c>
      <c r="C4365">
        <v>2014</v>
      </c>
      <c r="D4365" s="1">
        <v>41760</v>
      </c>
      <c r="E4365" s="1">
        <v>41765</v>
      </c>
      <c r="F4365" t="s">
        <v>45</v>
      </c>
      <c r="G4365" t="s">
        <v>2034</v>
      </c>
      <c r="H4365" t="s">
        <v>2035</v>
      </c>
      <c r="I4365" t="s">
        <v>26</v>
      </c>
      <c r="J4365" t="s">
        <v>27</v>
      </c>
      <c r="K4365" t="s">
        <v>7300</v>
      </c>
      <c r="L4365" t="s">
        <v>3741</v>
      </c>
      <c r="M4365">
        <v>10024</v>
      </c>
      <c r="N4365" t="s">
        <v>3728</v>
      </c>
      <c r="O4365" t="s">
        <v>7494</v>
      </c>
      <c r="P4365" t="s">
        <v>32</v>
      </c>
      <c r="Q4365" t="s">
        <v>146</v>
      </c>
      <c r="R4365" t="s">
        <v>7495</v>
      </c>
      <c r="S4365">
        <v>62.96</v>
      </c>
      <c r="T4365">
        <v>4</v>
      </c>
      <c r="U4365">
        <v>0</v>
      </c>
      <c r="V4365">
        <v>28.332000000000001</v>
      </c>
      <c r="W4365" t="s">
        <v>10939</v>
      </c>
      <c r="X4365" t="s">
        <v>10942</v>
      </c>
      <c r="Y4365">
        <v>5</v>
      </c>
      <c r="Z4365" t="s">
        <v>10952</v>
      </c>
      <c r="AA4365">
        <v>0.45</v>
      </c>
    </row>
    <row r="4366" spans="1:27" x14ac:dyDescent="0.35">
      <c r="A4366">
        <v>1582</v>
      </c>
      <c r="B4366" t="s">
        <v>7424</v>
      </c>
      <c r="C4366">
        <v>2012</v>
      </c>
      <c r="D4366" s="1">
        <v>41130</v>
      </c>
      <c r="E4366" s="1">
        <v>41133</v>
      </c>
      <c r="F4366" t="s">
        <v>56</v>
      </c>
      <c r="G4366" t="s">
        <v>2321</v>
      </c>
      <c r="H4366" t="s">
        <v>2322</v>
      </c>
      <c r="I4366" t="s">
        <v>38</v>
      </c>
      <c r="J4366" t="s">
        <v>27</v>
      </c>
      <c r="K4366" t="s">
        <v>7300</v>
      </c>
      <c r="L4366" t="s">
        <v>3741</v>
      </c>
      <c r="M4366">
        <v>10024</v>
      </c>
      <c r="N4366" t="s">
        <v>3728</v>
      </c>
      <c r="O4366" t="s">
        <v>1024</v>
      </c>
      <c r="P4366" t="s">
        <v>32</v>
      </c>
      <c r="Q4366" t="s">
        <v>33</v>
      </c>
      <c r="R4366" t="s">
        <v>1025</v>
      </c>
      <c r="S4366">
        <v>41.96</v>
      </c>
      <c r="T4366">
        <v>2</v>
      </c>
      <c r="U4366">
        <v>0</v>
      </c>
      <c r="V4366">
        <v>2.9371999999999971</v>
      </c>
      <c r="W4366" t="s">
        <v>10948</v>
      </c>
      <c r="X4366" t="s">
        <v>10937</v>
      </c>
      <c r="Y4366">
        <v>8</v>
      </c>
      <c r="Z4366" t="s">
        <v>10954</v>
      </c>
      <c r="AA4366">
        <v>6.9999999999999937E-2</v>
      </c>
    </row>
    <row r="4367" spans="1:27" x14ac:dyDescent="0.35">
      <c r="A4367">
        <v>1587</v>
      </c>
      <c r="B4367" t="s">
        <v>7424</v>
      </c>
      <c r="C4367">
        <v>2012</v>
      </c>
      <c r="D4367" s="1">
        <v>41130</v>
      </c>
      <c r="E4367" s="1">
        <v>41133</v>
      </c>
      <c r="F4367" t="s">
        <v>56</v>
      </c>
      <c r="G4367" t="s">
        <v>2321</v>
      </c>
      <c r="H4367" t="s">
        <v>2322</v>
      </c>
      <c r="I4367" t="s">
        <v>38</v>
      </c>
      <c r="J4367" t="s">
        <v>27</v>
      </c>
      <c r="K4367" t="s">
        <v>7300</v>
      </c>
      <c r="L4367" t="s">
        <v>3741</v>
      </c>
      <c r="M4367">
        <v>10024</v>
      </c>
      <c r="N4367" t="s">
        <v>3728</v>
      </c>
      <c r="O4367" t="s">
        <v>3445</v>
      </c>
      <c r="P4367" t="s">
        <v>32</v>
      </c>
      <c r="Q4367" t="s">
        <v>53</v>
      </c>
      <c r="R4367" t="s">
        <v>3446</v>
      </c>
      <c r="S4367">
        <v>143.69999999999999</v>
      </c>
      <c r="T4367">
        <v>3</v>
      </c>
      <c r="U4367">
        <v>0</v>
      </c>
      <c r="V4367">
        <v>68.975999999999999</v>
      </c>
      <c r="W4367" t="s">
        <v>10948</v>
      </c>
      <c r="X4367" t="s">
        <v>10937</v>
      </c>
      <c r="Y4367">
        <v>8</v>
      </c>
      <c r="Z4367" t="s">
        <v>10954</v>
      </c>
      <c r="AA4367">
        <v>0.48000000000000004</v>
      </c>
    </row>
    <row r="4368" spans="1:27" x14ac:dyDescent="0.35">
      <c r="A4368">
        <v>1588</v>
      </c>
      <c r="B4368" t="s">
        <v>7424</v>
      </c>
      <c r="C4368">
        <v>2012</v>
      </c>
      <c r="D4368" s="1">
        <v>41130</v>
      </c>
      <c r="E4368" s="1">
        <v>41133</v>
      </c>
      <c r="F4368" t="s">
        <v>56</v>
      </c>
      <c r="G4368" t="s">
        <v>2321</v>
      </c>
      <c r="H4368" t="s">
        <v>2322</v>
      </c>
      <c r="I4368" t="s">
        <v>38</v>
      </c>
      <c r="J4368" t="s">
        <v>27</v>
      </c>
      <c r="K4368" t="s">
        <v>7300</v>
      </c>
      <c r="L4368" t="s">
        <v>3741</v>
      </c>
      <c r="M4368">
        <v>10024</v>
      </c>
      <c r="N4368" t="s">
        <v>3728</v>
      </c>
      <c r="O4368" t="s">
        <v>572</v>
      </c>
      <c r="P4368" t="s">
        <v>32</v>
      </c>
      <c r="Q4368" t="s">
        <v>65</v>
      </c>
      <c r="R4368" t="s">
        <v>573</v>
      </c>
      <c r="S4368">
        <v>10.649999999999999</v>
      </c>
      <c r="T4368">
        <v>3</v>
      </c>
      <c r="U4368">
        <v>0</v>
      </c>
      <c r="V4368">
        <v>5.0054999999999996</v>
      </c>
      <c r="W4368" t="s">
        <v>10948</v>
      </c>
      <c r="X4368" t="s">
        <v>10937</v>
      </c>
      <c r="Y4368">
        <v>8</v>
      </c>
      <c r="Z4368" t="s">
        <v>10954</v>
      </c>
      <c r="AA4368">
        <v>0.47000000000000003</v>
      </c>
    </row>
    <row r="4369" spans="1:27" x14ac:dyDescent="0.35">
      <c r="A4369">
        <v>1796</v>
      </c>
      <c r="B4369" t="s">
        <v>7427</v>
      </c>
      <c r="C4369">
        <v>2014</v>
      </c>
      <c r="D4369" s="1">
        <v>41879</v>
      </c>
      <c r="E4369" s="1">
        <v>41882</v>
      </c>
      <c r="F4369" t="s">
        <v>56</v>
      </c>
      <c r="G4369" t="s">
        <v>7291</v>
      </c>
      <c r="H4369" t="s">
        <v>7292</v>
      </c>
      <c r="I4369" t="s">
        <v>127</v>
      </c>
      <c r="J4369" t="s">
        <v>27</v>
      </c>
      <c r="K4369" t="s">
        <v>7300</v>
      </c>
      <c r="L4369" t="s">
        <v>3741</v>
      </c>
      <c r="M4369">
        <v>10024</v>
      </c>
      <c r="N4369" t="s">
        <v>3728</v>
      </c>
      <c r="O4369" t="s">
        <v>3134</v>
      </c>
      <c r="P4369" t="s">
        <v>32</v>
      </c>
      <c r="Q4369" t="s">
        <v>33</v>
      </c>
      <c r="R4369" t="s">
        <v>3135</v>
      </c>
      <c r="S4369">
        <v>63.84</v>
      </c>
      <c r="T4369">
        <v>8</v>
      </c>
      <c r="U4369">
        <v>0</v>
      </c>
      <c r="V4369">
        <v>16.598399999999998</v>
      </c>
      <c r="W4369" t="s">
        <v>10939</v>
      </c>
      <c r="X4369" t="s">
        <v>10937</v>
      </c>
      <c r="Y4369">
        <v>8</v>
      </c>
      <c r="Z4369" t="s">
        <v>10954</v>
      </c>
      <c r="AA4369">
        <v>0.25999999999999995</v>
      </c>
    </row>
    <row r="4370" spans="1:27" x14ac:dyDescent="0.35">
      <c r="A4370">
        <v>2361</v>
      </c>
      <c r="B4370" t="s">
        <v>7496</v>
      </c>
      <c r="C4370">
        <v>2011</v>
      </c>
      <c r="D4370" s="1">
        <v>40619</v>
      </c>
      <c r="E4370" s="1">
        <v>40623</v>
      </c>
      <c r="F4370" t="s">
        <v>23</v>
      </c>
      <c r="G4370" t="s">
        <v>4769</v>
      </c>
      <c r="H4370" t="s">
        <v>4770</v>
      </c>
      <c r="I4370" t="s">
        <v>26</v>
      </c>
      <c r="J4370" t="s">
        <v>27</v>
      </c>
      <c r="K4370" t="s">
        <v>7300</v>
      </c>
      <c r="L4370" t="s">
        <v>3741</v>
      </c>
      <c r="M4370">
        <v>10024</v>
      </c>
      <c r="N4370" t="s">
        <v>3728</v>
      </c>
      <c r="O4370" t="s">
        <v>7497</v>
      </c>
      <c r="P4370" t="s">
        <v>32</v>
      </c>
      <c r="Q4370" t="s">
        <v>53</v>
      </c>
      <c r="R4370" t="s">
        <v>7498</v>
      </c>
      <c r="S4370">
        <v>34.86</v>
      </c>
      <c r="T4370">
        <v>7</v>
      </c>
      <c r="U4370">
        <v>0</v>
      </c>
      <c r="V4370">
        <v>16.3842</v>
      </c>
      <c r="W4370" t="s">
        <v>10944</v>
      </c>
      <c r="X4370" t="s">
        <v>10950</v>
      </c>
      <c r="Y4370">
        <v>3</v>
      </c>
      <c r="Z4370" t="s">
        <v>10953</v>
      </c>
      <c r="AA4370">
        <v>0.47000000000000003</v>
      </c>
    </row>
    <row r="4371" spans="1:27" x14ac:dyDescent="0.35">
      <c r="A4371">
        <v>2362</v>
      </c>
      <c r="B4371" t="s">
        <v>7496</v>
      </c>
      <c r="C4371">
        <v>2011</v>
      </c>
      <c r="D4371" s="1">
        <v>40619</v>
      </c>
      <c r="E4371" s="1">
        <v>40623</v>
      </c>
      <c r="F4371" t="s">
        <v>23</v>
      </c>
      <c r="G4371" t="s">
        <v>4769</v>
      </c>
      <c r="H4371" t="s">
        <v>4770</v>
      </c>
      <c r="I4371" t="s">
        <v>26</v>
      </c>
      <c r="J4371" t="s">
        <v>27</v>
      </c>
      <c r="K4371" t="s">
        <v>7300</v>
      </c>
      <c r="L4371" t="s">
        <v>3741</v>
      </c>
      <c r="M4371">
        <v>10024</v>
      </c>
      <c r="N4371" t="s">
        <v>3728</v>
      </c>
      <c r="O4371" t="s">
        <v>7499</v>
      </c>
      <c r="P4371" t="s">
        <v>32</v>
      </c>
      <c r="Q4371" t="s">
        <v>53</v>
      </c>
      <c r="R4371" t="s">
        <v>7500</v>
      </c>
      <c r="S4371">
        <v>155.04</v>
      </c>
      <c r="T4371">
        <v>4</v>
      </c>
      <c r="U4371">
        <v>0</v>
      </c>
      <c r="V4371">
        <v>75.9696</v>
      </c>
      <c r="W4371" t="s">
        <v>10944</v>
      </c>
      <c r="X4371" t="s">
        <v>10950</v>
      </c>
      <c r="Y4371">
        <v>3</v>
      </c>
      <c r="Z4371" t="s">
        <v>10953</v>
      </c>
      <c r="AA4371">
        <v>0.49000000000000005</v>
      </c>
    </row>
    <row r="4372" spans="1:27" x14ac:dyDescent="0.35">
      <c r="A4372">
        <v>2491</v>
      </c>
      <c r="B4372" t="s">
        <v>7428</v>
      </c>
      <c r="C4372">
        <v>2012</v>
      </c>
      <c r="D4372" s="1">
        <v>41191</v>
      </c>
      <c r="E4372" s="1">
        <v>41195</v>
      </c>
      <c r="F4372" t="s">
        <v>45</v>
      </c>
      <c r="G4372" t="s">
        <v>195</v>
      </c>
      <c r="H4372" t="s">
        <v>196</v>
      </c>
      <c r="I4372" t="s">
        <v>38</v>
      </c>
      <c r="J4372" t="s">
        <v>27</v>
      </c>
      <c r="K4372" t="s">
        <v>7300</v>
      </c>
      <c r="L4372" t="s">
        <v>3741</v>
      </c>
      <c r="M4372">
        <v>10024</v>
      </c>
      <c r="N4372" t="s">
        <v>3728</v>
      </c>
      <c r="O4372" t="s">
        <v>783</v>
      </c>
      <c r="P4372" t="s">
        <v>32</v>
      </c>
      <c r="Q4372" t="s">
        <v>53</v>
      </c>
      <c r="R4372" t="s">
        <v>784</v>
      </c>
      <c r="S4372">
        <v>23.92</v>
      </c>
      <c r="T4372">
        <v>4</v>
      </c>
      <c r="U4372">
        <v>0</v>
      </c>
      <c r="V4372">
        <v>10.763999999999999</v>
      </c>
      <c r="W4372" t="s">
        <v>10948</v>
      </c>
      <c r="X4372" t="s">
        <v>10940</v>
      </c>
      <c r="Y4372">
        <v>10</v>
      </c>
      <c r="Z4372" t="s">
        <v>10945</v>
      </c>
      <c r="AA4372">
        <v>0.44999999999999996</v>
      </c>
    </row>
    <row r="4373" spans="1:27" x14ac:dyDescent="0.35">
      <c r="A4373">
        <v>2587</v>
      </c>
      <c r="B4373" t="s">
        <v>7431</v>
      </c>
      <c r="C4373">
        <v>2014</v>
      </c>
      <c r="D4373" s="1">
        <v>41821</v>
      </c>
      <c r="E4373" s="1">
        <v>41827</v>
      </c>
      <c r="F4373" t="s">
        <v>23</v>
      </c>
      <c r="G4373" t="s">
        <v>1050</v>
      </c>
      <c r="H4373" t="s">
        <v>1051</v>
      </c>
      <c r="I4373" t="s">
        <v>38</v>
      </c>
      <c r="J4373" t="s">
        <v>27</v>
      </c>
      <c r="K4373" t="s">
        <v>7300</v>
      </c>
      <c r="L4373" t="s">
        <v>3741</v>
      </c>
      <c r="M4373">
        <v>10024</v>
      </c>
      <c r="N4373" t="s">
        <v>3728</v>
      </c>
      <c r="O4373" t="s">
        <v>5821</v>
      </c>
      <c r="P4373" t="s">
        <v>32</v>
      </c>
      <c r="Q4373" t="s">
        <v>33</v>
      </c>
      <c r="R4373" t="s">
        <v>5822</v>
      </c>
      <c r="S4373">
        <v>248.57</v>
      </c>
      <c r="T4373">
        <v>7</v>
      </c>
      <c r="U4373">
        <v>0</v>
      </c>
      <c r="V4373">
        <v>67.113900000000015</v>
      </c>
      <c r="W4373" t="s">
        <v>10939</v>
      </c>
      <c r="X4373" t="s">
        <v>10937</v>
      </c>
      <c r="Y4373">
        <v>7</v>
      </c>
      <c r="Z4373" t="s">
        <v>10938</v>
      </c>
      <c r="AA4373">
        <v>0.27000000000000007</v>
      </c>
    </row>
    <row r="4374" spans="1:27" x14ac:dyDescent="0.35">
      <c r="A4374">
        <v>2600</v>
      </c>
      <c r="B4374" t="s">
        <v>7501</v>
      </c>
      <c r="C4374">
        <v>2014</v>
      </c>
      <c r="D4374" s="1">
        <v>41753</v>
      </c>
      <c r="E4374" s="1">
        <v>41759</v>
      </c>
      <c r="F4374" t="s">
        <v>23</v>
      </c>
      <c r="G4374" t="s">
        <v>6794</v>
      </c>
      <c r="H4374" t="s">
        <v>6795</v>
      </c>
      <c r="I4374" t="s">
        <v>38</v>
      </c>
      <c r="J4374" t="s">
        <v>27</v>
      </c>
      <c r="K4374" t="s">
        <v>7300</v>
      </c>
      <c r="L4374" t="s">
        <v>3741</v>
      </c>
      <c r="M4374">
        <v>10024</v>
      </c>
      <c r="N4374" t="s">
        <v>3728</v>
      </c>
      <c r="O4374" t="s">
        <v>6269</v>
      </c>
      <c r="P4374" t="s">
        <v>32</v>
      </c>
      <c r="Q4374" t="s">
        <v>79</v>
      </c>
      <c r="R4374" t="s">
        <v>6270</v>
      </c>
      <c r="S4374">
        <v>121.94</v>
      </c>
      <c r="T4374">
        <v>2</v>
      </c>
      <c r="U4374">
        <v>0</v>
      </c>
      <c r="V4374">
        <v>35.362599999999986</v>
      </c>
      <c r="W4374" t="s">
        <v>10939</v>
      </c>
      <c r="X4374" t="s">
        <v>10942</v>
      </c>
      <c r="Y4374">
        <v>4</v>
      </c>
      <c r="Z4374" t="s">
        <v>10943</v>
      </c>
      <c r="AA4374">
        <v>0.28999999999999987</v>
      </c>
    </row>
    <row r="4375" spans="1:27" x14ac:dyDescent="0.35">
      <c r="A4375">
        <v>2601</v>
      </c>
      <c r="B4375" t="s">
        <v>7501</v>
      </c>
      <c r="C4375">
        <v>2014</v>
      </c>
      <c r="D4375" s="1">
        <v>41753</v>
      </c>
      <c r="E4375" s="1">
        <v>41759</v>
      </c>
      <c r="F4375" t="s">
        <v>23</v>
      </c>
      <c r="G4375" t="s">
        <v>6794</v>
      </c>
      <c r="H4375" t="s">
        <v>6795</v>
      </c>
      <c r="I4375" t="s">
        <v>38</v>
      </c>
      <c r="J4375" t="s">
        <v>27</v>
      </c>
      <c r="K4375" t="s">
        <v>7300</v>
      </c>
      <c r="L4375" t="s">
        <v>3741</v>
      </c>
      <c r="M4375">
        <v>10024</v>
      </c>
      <c r="N4375" t="s">
        <v>3728</v>
      </c>
      <c r="O4375" t="s">
        <v>1835</v>
      </c>
      <c r="P4375" t="s">
        <v>32</v>
      </c>
      <c r="Q4375" t="s">
        <v>113</v>
      </c>
      <c r="R4375" t="s">
        <v>1836</v>
      </c>
      <c r="S4375">
        <v>122.71000000000001</v>
      </c>
      <c r="T4375">
        <v>7</v>
      </c>
      <c r="U4375">
        <v>0</v>
      </c>
      <c r="V4375">
        <v>36.812999999999988</v>
      </c>
      <c r="W4375" t="s">
        <v>10939</v>
      </c>
      <c r="X4375" t="s">
        <v>10942</v>
      </c>
      <c r="Y4375">
        <v>4</v>
      </c>
      <c r="Z4375" t="s">
        <v>10943</v>
      </c>
      <c r="AA4375">
        <v>0.29999999999999988</v>
      </c>
    </row>
    <row r="4376" spans="1:27" x14ac:dyDescent="0.35">
      <c r="A4376">
        <v>2626</v>
      </c>
      <c r="B4376" t="s">
        <v>7432</v>
      </c>
      <c r="C4376">
        <v>2014</v>
      </c>
      <c r="D4376" s="1">
        <v>41935</v>
      </c>
      <c r="E4376" s="1">
        <v>41937</v>
      </c>
      <c r="F4376" t="s">
        <v>56</v>
      </c>
      <c r="G4376" t="s">
        <v>5150</v>
      </c>
      <c r="H4376" t="s">
        <v>5151</v>
      </c>
      <c r="I4376" t="s">
        <v>127</v>
      </c>
      <c r="J4376" t="s">
        <v>27</v>
      </c>
      <c r="K4376" t="s">
        <v>7300</v>
      </c>
      <c r="L4376" t="s">
        <v>3741</v>
      </c>
      <c r="M4376">
        <v>10024</v>
      </c>
      <c r="N4376" t="s">
        <v>3728</v>
      </c>
      <c r="O4376" t="s">
        <v>3266</v>
      </c>
      <c r="P4376" t="s">
        <v>32</v>
      </c>
      <c r="Q4376" t="s">
        <v>146</v>
      </c>
      <c r="R4376" t="s">
        <v>3267</v>
      </c>
      <c r="S4376">
        <v>63.9</v>
      </c>
      <c r="T4376">
        <v>5</v>
      </c>
      <c r="U4376">
        <v>0</v>
      </c>
      <c r="V4376">
        <v>28.754999999999995</v>
      </c>
      <c r="W4376" t="s">
        <v>10939</v>
      </c>
      <c r="X4376" t="s">
        <v>10940</v>
      </c>
      <c r="Y4376">
        <v>10</v>
      </c>
      <c r="Z4376" t="s">
        <v>10945</v>
      </c>
      <c r="AA4376">
        <v>0.44999999999999996</v>
      </c>
    </row>
    <row r="4377" spans="1:27" x14ac:dyDescent="0.35">
      <c r="A4377">
        <v>2993</v>
      </c>
      <c r="B4377" t="s">
        <v>7502</v>
      </c>
      <c r="C4377">
        <v>2013</v>
      </c>
      <c r="D4377" s="1">
        <v>41550</v>
      </c>
      <c r="E4377" s="1">
        <v>41554</v>
      </c>
      <c r="F4377" t="s">
        <v>23</v>
      </c>
      <c r="G4377" t="s">
        <v>457</v>
      </c>
      <c r="H4377" t="s">
        <v>458</v>
      </c>
      <c r="I4377" t="s">
        <v>26</v>
      </c>
      <c r="J4377" t="s">
        <v>27</v>
      </c>
      <c r="K4377" t="s">
        <v>7300</v>
      </c>
      <c r="L4377" t="s">
        <v>3741</v>
      </c>
      <c r="M4377">
        <v>10024</v>
      </c>
      <c r="N4377" t="s">
        <v>3728</v>
      </c>
      <c r="O4377" t="s">
        <v>282</v>
      </c>
      <c r="P4377" t="s">
        <v>32</v>
      </c>
      <c r="Q4377" t="s">
        <v>79</v>
      </c>
      <c r="R4377" t="s">
        <v>283</v>
      </c>
      <c r="S4377">
        <v>61.44</v>
      </c>
      <c r="T4377">
        <v>3</v>
      </c>
      <c r="U4377">
        <v>0</v>
      </c>
      <c r="V4377">
        <v>16.588799999999999</v>
      </c>
      <c r="W4377" t="s">
        <v>10936</v>
      </c>
      <c r="X4377" t="s">
        <v>10940</v>
      </c>
      <c r="Y4377">
        <v>10</v>
      </c>
      <c r="Z4377" t="s">
        <v>10945</v>
      </c>
      <c r="AA4377">
        <v>0.27</v>
      </c>
    </row>
    <row r="4378" spans="1:27" x14ac:dyDescent="0.35">
      <c r="A4378">
        <v>3105</v>
      </c>
      <c r="B4378" t="s">
        <v>7503</v>
      </c>
      <c r="C4378">
        <v>2014</v>
      </c>
      <c r="D4378" s="1">
        <v>41722</v>
      </c>
      <c r="E4378" s="1">
        <v>41728</v>
      </c>
      <c r="F4378" t="s">
        <v>23</v>
      </c>
      <c r="G4378" t="s">
        <v>1968</v>
      </c>
      <c r="H4378" t="s">
        <v>1969</v>
      </c>
      <c r="I4378" t="s">
        <v>38</v>
      </c>
      <c r="J4378" t="s">
        <v>27</v>
      </c>
      <c r="K4378" t="s">
        <v>7300</v>
      </c>
      <c r="L4378" t="s">
        <v>3741</v>
      </c>
      <c r="M4378">
        <v>10024</v>
      </c>
      <c r="N4378" t="s">
        <v>3728</v>
      </c>
      <c r="O4378" t="s">
        <v>7504</v>
      </c>
      <c r="P4378" t="s">
        <v>32</v>
      </c>
      <c r="Q4378" t="s">
        <v>53</v>
      </c>
      <c r="R4378" t="s">
        <v>7505</v>
      </c>
      <c r="S4378">
        <v>25.68</v>
      </c>
      <c r="T4378">
        <v>6</v>
      </c>
      <c r="U4378">
        <v>0</v>
      </c>
      <c r="V4378">
        <v>11.555999999999997</v>
      </c>
      <c r="W4378" t="s">
        <v>10939</v>
      </c>
      <c r="X4378" t="s">
        <v>10950</v>
      </c>
      <c r="Y4378">
        <v>3</v>
      </c>
      <c r="Z4378" t="s">
        <v>10953</v>
      </c>
      <c r="AA4378">
        <v>0.4499999999999999</v>
      </c>
    </row>
    <row r="4379" spans="1:27" x14ac:dyDescent="0.35">
      <c r="A4379">
        <v>3178</v>
      </c>
      <c r="B4379" t="s">
        <v>7506</v>
      </c>
      <c r="C4379">
        <v>2014</v>
      </c>
      <c r="D4379" s="1">
        <v>41893</v>
      </c>
      <c r="E4379" s="1">
        <v>41893</v>
      </c>
      <c r="F4379" t="s">
        <v>234</v>
      </c>
      <c r="G4379" t="s">
        <v>2462</v>
      </c>
      <c r="H4379" t="s">
        <v>2463</v>
      </c>
      <c r="I4379" t="s">
        <v>38</v>
      </c>
      <c r="J4379" t="s">
        <v>27</v>
      </c>
      <c r="K4379" t="s">
        <v>7300</v>
      </c>
      <c r="L4379" t="s">
        <v>3741</v>
      </c>
      <c r="M4379">
        <v>10024</v>
      </c>
      <c r="N4379" t="s">
        <v>3728</v>
      </c>
      <c r="O4379" t="s">
        <v>1169</v>
      </c>
      <c r="P4379" t="s">
        <v>32</v>
      </c>
      <c r="Q4379" t="s">
        <v>53</v>
      </c>
      <c r="R4379" t="s">
        <v>1170</v>
      </c>
      <c r="S4379">
        <v>18.760000000000002</v>
      </c>
      <c r="T4379">
        <v>2</v>
      </c>
      <c r="U4379">
        <v>0</v>
      </c>
      <c r="V4379">
        <v>9.0048000000000012</v>
      </c>
      <c r="W4379" t="s">
        <v>10939</v>
      </c>
      <c r="X4379" t="s">
        <v>10937</v>
      </c>
      <c r="Y4379">
        <v>9</v>
      </c>
      <c r="Z4379" t="s">
        <v>10949</v>
      </c>
      <c r="AA4379">
        <v>0.48000000000000004</v>
      </c>
    </row>
    <row r="4380" spans="1:27" x14ac:dyDescent="0.35">
      <c r="A4380">
        <v>3237</v>
      </c>
      <c r="B4380" t="s">
        <v>7507</v>
      </c>
      <c r="C4380">
        <v>2013</v>
      </c>
      <c r="D4380" s="1">
        <v>41397</v>
      </c>
      <c r="E4380" s="1">
        <v>41397</v>
      </c>
      <c r="F4380" t="s">
        <v>234</v>
      </c>
      <c r="G4380" t="s">
        <v>1288</v>
      </c>
      <c r="H4380" t="s">
        <v>1289</v>
      </c>
      <c r="I4380" t="s">
        <v>38</v>
      </c>
      <c r="J4380" t="s">
        <v>27</v>
      </c>
      <c r="K4380" t="s">
        <v>7300</v>
      </c>
      <c r="L4380" t="s">
        <v>3741</v>
      </c>
      <c r="M4380">
        <v>10024</v>
      </c>
      <c r="N4380" t="s">
        <v>3728</v>
      </c>
      <c r="O4380" t="s">
        <v>2056</v>
      </c>
      <c r="P4380" t="s">
        <v>32</v>
      </c>
      <c r="Q4380" t="s">
        <v>33</v>
      </c>
      <c r="R4380" t="s">
        <v>2057</v>
      </c>
      <c r="S4380">
        <v>44.94</v>
      </c>
      <c r="T4380">
        <v>3</v>
      </c>
      <c r="U4380">
        <v>0</v>
      </c>
      <c r="V4380">
        <v>12.5832</v>
      </c>
      <c r="W4380" t="s">
        <v>10936</v>
      </c>
      <c r="X4380" t="s">
        <v>10942</v>
      </c>
      <c r="Y4380">
        <v>5</v>
      </c>
      <c r="Z4380" t="s">
        <v>10952</v>
      </c>
      <c r="AA4380">
        <v>0.28000000000000003</v>
      </c>
    </row>
    <row r="4381" spans="1:27" x14ac:dyDescent="0.35">
      <c r="A4381">
        <v>3361</v>
      </c>
      <c r="B4381" t="s">
        <v>7441</v>
      </c>
      <c r="C4381">
        <v>2012</v>
      </c>
      <c r="D4381" s="1">
        <v>41064</v>
      </c>
      <c r="E4381" s="1">
        <v>41068</v>
      </c>
      <c r="F4381" t="s">
        <v>45</v>
      </c>
      <c r="G4381" t="s">
        <v>290</v>
      </c>
      <c r="H4381" t="s">
        <v>291</v>
      </c>
      <c r="I4381" t="s">
        <v>127</v>
      </c>
      <c r="J4381" t="s">
        <v>27</v>
      </c>
      <c r="K4381" t="s">
        <v>7300</v>
      </c>
      <c r="L4381" t="s">
        <v>3741</v>
      </c>
      <c r="M4381">
        <v>10024</v>
      </c>
      <c r="N4381" t="s">
        <v>3728</v>
      </c>
      <c r="O4381" t="s">
        <v>2328</v>
      </c>
      <c r="P4381" t="s">
        <v>32</v>
      </c>
      <c r="Q4381" t="s">
        <v>53</v>
      </c>
      <c r="R4381" t="s">
        <v>2329</v>
      </c>
      <c r="S4381">
        <v>30.44</v>
      </c>
      <c r="T4381">
        <v>4</v>
      </c>
      <c r="U4381">
        <v>0</v>
      </c>
      <c r="V4381">
        <v>14.306799999999999</v>
      </c>
      <c r="W4381" t="s">
        <v>10948</v>
      </c>
      <c r="X4381" t="s">
        <v>10942</v>
      </c>
      <c r="Y4381">
        <v>6</v>
      </c>
      <c r="Z4381" t="s">
        <v>10946</v>
      </c>
      <c r="AA4381">
        <v>0.47</v>
      </c>
    </row>
    <row r="4382" spans="1:27" x14ac:dyDescent="0.35">
      <c r="A4382">
        <v>3442</v>
      </c>
      <c r="B4382" t="s">
        <v>7508</v>
      </c>
      <c r="C4382">
        <v>2011</v>
      </c>
      <c r="D4382" s="1">
        <v>40613</v>
      </c>
      <c r="E4382" s="1">
        <v>40616</v>
      </c>
      <c r="F4382" t="s">
        <v>45</v>
      </c>
      <c r="G4382" t="s">
        <v>2649</v>
      </c>
      <c r="H4382" t="s">
        <v>2650</v>
      </c>
      <c r="I4382" t="s">
        <v>38</v>
      </c>
      <c r="J4382" t="s">
        <v>27</v>
      </c>
      <c r="K4382" t="s">
        <v>7300</v>
      </c>
      <c r="L4382" t="s">
        <v>3741</v>
      </c>
      <c r="M4382">
        <v>10024</v>
      </c>
      <c r="N4382" t="s">
        <v>3728</v>
      </c>
      <c r="O4382" t="s">
        <v>1883</v>
      </c>
      <c r="P4382" t="s">
        <v>32</v>
      </c>
      <c r="Q4382" t="s">
        <v>53</v>
      </c>
      <c r="R4382" t="s">
        <v>1884</v>
      </c>
      <c r="S4382">
        <v>108.92</v>
      </c>
      <c r="T4382">
        <v>14</v>
      </c>
      <c r="U4382">
        <v>0</v>
      </c>
      <c r="V4382">
        <v>49.013999999999996</v>
      </c>
      <c r="W4382" t="s">
        <v>10944</v>
      </c>
      <c r="X4382" t="s">
        <v>10950</v>
      </c>
      <c r="Y4382">
        <v>3</v>
      </c>
      <c r="Z4382" t="s">
        <v>10953</v>
      </c>
      <c r="AA4382">
        <v>0.44999999999999996</v>
      </c>
    </row>
    <row r="4383" spans="1:27" x14ac:dyDescent="0.35">
      <c r="A4383">
        <v>3447</v>
      </c>
      <c r="B4383" t="s">
        <v>7509</v>
      </c>
      <c r="C4383">
        <v>2013</v>
      </c>
      <c r="D4383" s="1">
        <v>41493</v>
      </c>
      <c r="E4383" s="1">
        <v>41494</v>
      </c>
      <c r="F4383" t="s">
        <v>56</v>
      </c>
      <c r="G4383" t="s">
        <v>1536</v>
      </c>
      <c r="H4383" t="s">
        <v>1537</v>
      </c>
      <c r="I4383" t="s">
        <v>26</v>
      </c>
      <c r="J4383" t="s">
        <v>27</v>
      </c>
      <c r="K4383" t="s">
        <v>7300</v>
      </c>
      <c r="L4383" t="s">
        <v>3741</v>
      </c>
      <c r="M4383">
        <v>10024</v>
      </c>
      <c r="N4383" t="s">
        <v>3728</v>
      </c>
      <c r="O4383" t="s">
        <v>7055</v>
      </c>
      <c r="P4383" t="s">
        <v>32</v>
      </c>
      <c r="Q4383" t="s">
        <v>53</v>
      </c>
      <c r="R4383" t="s">
        <v>66</v>
      </c>
      <c r="S4383">
        <v>70.88</v>
      </c>
      <c r="T4383">
        <v>2</v>
      </c>
      <c r="U4383">
        <v>0</v>
      </c>
      <c r="V4383">
        <v>33.313599999999994</v>
      </c>
      <c r="W4383" t="s">
        <v>10936</v>
      </c>
      <c r="X4383" t="s">
        <v>10937</v>
      </c>
      <c r="Y4383">
        <v>8</v>
      </c>
      <c r="Z4383" t="s">
        <v>10954</v>
      </c>
      <c r="AA4383">
        <v>0.46999999999999992</v>
      </c>
    </row>
    <row r="4384" spans="1:27" x14ac:dyDescent="0.35">
      <c r="A4384">
        <v>3537</v>
      </c>
      <c r="B4384" t="s">
        <v>7510</v>
      </c>
      <c r="C4384">
        <v>2013</v>
      </c>
      <c r="D4384" s="1">
        <v>41443</v>
      </c>
      <c r="E4384" s="1">
        <v>41446</v>
      </c>
      <c r="F4384" t="s">
        <v>45</v>
      </c>
      <c r="G4384" t="s">
        <v>4403</v>
      </c>
      <c r="H4384" t="s">
        <v>4404</v>
      </c>
      <c r="I4384" t="s">
        <v>38</v>
      </c>
      <c r="J4384" t="s">
        <v>27</v>
      </c>
      <c r="K4384" t="s">
        <v>7300</v>
      </c>
      <c r="L4384" t="s">
        <v>3741</v>
      </c>
      <c r="M4384">
        <v>10024</v>
      </c>
      <c r="N4384" t="s">
        <v>3728</v>
      </c>
      <c r="O4384" t="s">
        <v>1275</v>
      </c>
      <c r="P4384" t="s">
        <v>32</v>
      </c>
      <c r="Q4384" t="s">
        <v>33</v>
      </c>
      <c r="R4384" t="s">
        <v>1276</v>
      </c>
      <c r="S4384">
        <v>40.74</v>
      </c>
      <c r="T4384">
        <v>3</v>
      </c>
      <c r="U4384">
        <v>0</v>
      </c>
      <c r="V4384">
        <v>0.4073999999999991</v>
      </c>
      <c r="W4384" t="s">
        <v>10936</v>
      </c>
      <c r="X4384" t="s">
        <v>10942</v>
      </c>
      <c r="Y4384">
        <v>6</v>
      </c>
      <c r="Z4384" t="s">
        <v>10946</v>
      </c>
      <c r="AA4384">
        <v>9.9999999999999777E-3</v>
      </c>
    </row>
    <row r="4385" spans="1:27" x14ac:dyDescent="0.35">
      <c r="A4385">
        <v>3593</v>
      </c>
      <c r="B4385" t="s">
        <v>7511</v>
      </c>
      <c r="C4385">
        <v>2013</v>
      </c>
      <c r="D4385" s="1">
        <v>41614</v>
      </c>
      <c r="E4385" s="1">
        <v>41616</v>
      </c>
      <c r="F4385" t="s">
        <v>45</v>
      </c>
      <c r="G4385" t="s">
        <v>317</v>
      </c>
      <c r="H4385" t="s">
        <v>318</v>
      </c>
      <c r="I4385" t="s">
        <v>38</v>
      </c>
      <c r="J4385" t="s">
        <v>27</v>
      </c>
      <c r="K4385" t="s">
        <v>7300</v>
      </c>
      <c r="L4385" t="s">
        <v>3741</v>
      </c>
      <c r="M4385">
        <v>10024</v>
      </c>
      <c r="N4385" t="s">
        <v>3728</v>
      </c>
      <c r="O4385" t="s">
        <v>484</v>
      </c>
      <c r="P4385" t="s">
        <v>32</v>
      </c>
      <c r="Q4385" t="s">
        <v>33</v>
      </c>
      <c r="R4385" t="s">
        <v>485</v>
      </c>
      <c r="S4385">
        <v>465.18</v>
      </c>
      <c r="T4385">
        <v>3</v>
      </c>
      <c r="U4385">
        <v>0</v>
      </c>
      <c r="V4385">
        <v>120.94680000000001</v>
      </c>
      <c r="W4385" t="s">
        <v>10936</v>
      </c>
      <c r="X4385" t="s">
        <v>10940</v>
      </c>
      <c r="Y4385">
        <v>12</v>
      </c>
      <c r="Z4385" t="s">
        <v>10941</v>
      </c>
      <c r="AA4385">
        <v>0.26</v>
      </c>
    </row>
    <row r="4386" spans="1:27" x14ac:dyDescent="0.35">
      <c r="A4386">
        <v>3607</v>
      </c>
      <c r="B4386" t="s">
        <v>7512</v>
      </c>
      <c r="C4386">
        <v>2013</v>
      </c>
      <c r="D4386" s="1">
        <v>41346</v>
      </c>
      <c r="E4386" s="1">
        <v>41350</v>
      </c>
      <c r="F4386" t="s">
        <v>45</v>
      </c>
      <c r="G4386" t="s">
        <v>1272</v>
      </c>
      <c r="H4386" t="s">
        <v>1273</v>
      </c>
      <c r="I4386" t="s">
        <v>38</v>
      </c>
      <c r="J4386" t="s">
        <v>27</v>
      </c>
      <c r="K4386" t="s">
        <v>7300</v>
      </c>
      <c r="L4386" t="s">
        <v>3741</v>
      </c>
      <c r="M4386">
        <v>10024</v>
      </c>
      <c r="N4386" t="s">
        <v>3728</v>
      </c>
      <c r="O4386" t="s">
        <v>7513</v>
      </c>
      <c r="P4386" t="s">
        <v>32</v>
      </c>
      <c r="Q4386" t="s">
        <v>146</v>
      </c>
      <c r="R4386" t="s">
        <v>66</v>
      </c>
      <c r="S4386">
        <v>29.339999999999996</v>
      </c>
      <c r="T4386">
        <v>3</v>
      </c>
      <c r="U4386">
        <v>0</v>
      </c>
      <c r="V4386">
        <v>13.496399999999998</v>
      </c>
      <c r="W4386" t="s">
        <v>10936</v>
      </c>
      <c r="X4386" t="s">
        <v>10950</v>
      </c>
      <c r="Y4386">
        <v>3</v>
      </c>
      <c r="Z4386" t="s">
        <v>10953</v>
      </c>
      <c r="AA4386">
        <v>0.45999999999999996</v>
      </c>
    </row>
    <row r="4387" spans="1:27" x14ac:dyDescent="0.35">
      <c r="A4387">
        <v>3794</v>
      </c>
      <c r="B4387" t="s">
        <v>7514</v>
      </c>
      <c r="C4387">
        <v>2012</v>
      </c>
      <c r="D4387" s="1">
        <v>41240</v>
      </c>
      <c r="E4387" s="1">
        <v>41244</v>
      </c>
      <c r="F4387" t="s">
        <v>23</v>
      </c>
      <c r="G4387" t="s">
        <v>2687</v>
      </c>
      <c r="H4387" t="s">
        <v>2688</v>
      </c>
      <c r="I4387" t="s">
        <v>38</v>
      </c>
      <c r="J4387" t="s">
        <v>27</v>
      </c>
      <c r="K4387" t="s">
        <v>7300</v>
      </c>
      <c r="L4387" t="s">
        <v>3741</v>
      </c>
      <c r="M4387">
        <v>10024</v>
      </c>
      <c r="N4387" t="s">
        <v>3728</v>
      </c>
      <c r="O4387" t="s">
        <v>2454</v>
      </c>
      <c r="P4387" t="s">
        <v>32</v>
      </c>
      <c r="Q4387" t="s">
        <v>40</v>
      </c>
      <c r="R4387" t="s">
        <v>2455</v>
      </c>
      <c r="S4387">
        <v>29.79</v>
      </c>
      <c r="T4387">
        <v>3</v>
      </c>
      <c r="U4387">
        <v>0</v>
      </c>
      <c r="V4387">
        <v>12.511800000000001</v>
      </c>
      <c r="W4387" t="s">
        <v>10948</v>
      </c>
      <c r="X4387" t="s">
        <v>10940</v>
      </c>
      <c r="Y4387">
        <v>11</v>
      </c>
      <c r="Z4387" t="s">
        <v>10947</v>
      </c>
      <c r="AA4387">
        <v>0.42000000000000004</v>
      </c>
    </row>
    <row r="4388" spans="1:27" x14ac:dyDescent="0.35">
      <c r="A4388">
        <v>3822</v>
      </c>
      <c r="B4388" t="s">
        <v>7515</v>
      </c>
      <c r="C4388">
        <v>2014</v>
      </c>
      <c r="D4388" s="1">
        <v>41922</v>
      </c>
      <c r="E4388" s="1">
        <v>41927</v>
      </c>
      <c r="F4388" t="s">
        <v>23</v>
      </c>
      <c r="G4388" t="s">
        <v>4118</v>
      </c>
      <c r="H4388" t="s">
        <v>4119</v>
      </c>
      <c r="I4388" t="s">
        <v>38</v>
      </c>
      <c r="J4388" t="s">
        <v>27</v>
      </c>
      <c r="K4388" t="s">
        <v>7300</v>
      </c>
      <c r="L4388" t="s">
        <v>3741</v>
      </c>
      <c r="M4388">
        <v>10024</v>
      </c>
      <c r="N4388" t="s">
        <v>3728</v>
      </c>
      <c r="O4388" t="s">
        <v>7516</v>
      </c>
      <c r="P4388" t="s">
        <v>32</v>
      </c>
      <c r="Q4388" t="s">
        <v>53</v>
      </c>
      <c r="R4388" t="s">
        <v>7517</v>
      </c>
      <c r="S4388">
        <v>18.98</v>
      </c>
      <c r="T4388">
        <v>2</v>
      </c>
      <c r="U4388">
        <v>0</v>
      </c>
      <c r="V4388">
        <v>8.9206000000000003</v>
      </c>
      <c r="W4388" t="s">
        <v>10939</v>
      </c>
      <c r="X4388" t="s">
        <v>10940</v>
      </c>
      <c r="Y4388">
        <v>10</v>
      </c>
      <c r="Z4388" t="s">
        <v>10945</v>
      </c>
      <c r="AA4388">
        <v>0.47000000000000003</v>
      </c>
    </row>
    <row r="4389" spans="1:27" x14ac:dyDescent="0.35">
      <c r="A4389">
        <v>3967</v>
      </c>
      <c r="B4389" t="s">
        <v>7518</v>
      </c>
      <c r="C4389">
        <v>2013</v>
      </c>
      <c r="D4389" s="1">
        <v>41366</v>
      </c>
      <c r="E4389" s="1">
        <v>41371</v>
      </c>
      <c r="F4389" t="s">
        <v>23</v>
      </c>
      <c r="G4389" t="s">
        <v>5684</v>
      </c>
      <c r="H4389" t="s">
        <v>5685</v>
      </c>
      <c r="I4389" t="s">
        <v>38</v>
      </c>
      <c r="J4389" t="s">
        <v>27</v>
      </c>
      <c r="K4389" t="s">
        <v>7300</v>
      </c>
      <c r="L4389" t="s">
        <v>3741</v>
      </c>
      <c r="M4389">
        <v>10024</v>
      </c>
      <c r="N4389" t="s">
        <v>3728</v>
      </c>
      <c r="O4389" t="s">
        <v>6038</v>
      </c>
      <c r="P4389" t="s">
        <v>32</v>
      </c>
      <c r="Q4389" t="s">
        <v>40</v>
      </c>
      <c r="R4389" t="s">
        <v>6039</v>
      </c>
      <c r="S4389">
        <v>88.04</v>
      </c>
      <c r="T4389">
        <v>4</v>
      </c>
      <c r="U4389">
        <v>0</v>
      </c>
      <c r="V4389">
        <v>22.8904</v>
      </c>
      <c r="W4389" t="s">
        <v>10936</v>
      </c>
      <c r="X4389" t="s">
        <v>10942</v>
      </c>
      <c r="Y4389">
        <v>4</v>
      </c>
      <c r="Z4389" t="s">
        <v>10943</v>
      </c>
      <c r="AA4389">
        <v>0.25999999999999995</v>
      </c>
    </row>
    <row r="4390" spans="1:27" x14ac:dyDescent="0.35">
      <c r="A4390">
        <v>3981</v>
      </c>
      <c r="B4390" t="s">
        <v>7519</v>
      </c>
      <c r="C4390">
        <v>2011</v>
      </c>
      <c r="D4390" s="1">
        <v>40900</v>
      </c>
      <c r="E4390" s="1">
        <v>40904</v>
      </c>
      <c r="F4390" t="s">
        <v>23</v>
      </c>
      <c r="G4390" t="s">
        <v>285</v>
      </c>
      <c r="H4390" t="s">
        <v>286</v>
      </c>
      <c r="I4390" t="s">
        <v>26</v>
      </c>
      <c r="J4390" t="s">
        <v>27</v>
      </c>
      <c r="K4390" t="s">
        <v>7300</v>
      </c>
      <c r="L4390" t="s">
        <v>3741</v>
      </c>
      <c r="M4390">
        <v>10024</v>
      </c>
      <c r="N4390" t="s">
        <v>3728</v>
      </c>
      <c r="O4390" t="s">
        <v>3184</v>
      </c>
      <c r="P4390" t="s">
        <v>32</v>
      </c>
      <c r="Q4390" t="s">
        <v>79</v>
      </c>
      <c r="R4390" t="s">
        <v>3185</v>
      </c>
      <c r="S4390">
        <v>56.519999999999996</v>
      </c>
      <c r="T4390">
        <v>3</v>
      </c>
      <c r="U4390">
        <v>0</v>
      </c>
      <c r="V4390">
        <v>15.8256</v>
      </c>
      <c r="W4390" t="s">
        <v>10944</v>
      </c>
      <c r="X4390" t="s">
        <v>10940</v>
      </c>
      <c r="Y4390">
        <v>12</v>
      </c>
      <c r="Z4390" t="s">
        <v>10941</v>
      </c>
      <c r="AA4390">
        <v>0.28000000000000003</v>
      </c>
    </row>
    <row r="4391" spans="1:27" x14ac:dyDescent="0.35">
      <c r="A4391">
        <v>4197</v>
      </c>
      <c r="B4391" t="s">
        <v>7520</v>
      </c>
      <c r="C4391">
        <v>2012</v>
      </c>
      <c r="D4391" s="1">
        <v>41017</v>
      </c>
      <c r="E4391" s="1">
        <v>41022</v>
      </c>
      <c r="F4391" t="s">
        <v>45</v>
      </c>
      <c r="G4391" t="s">
        <v>2693</v>
      </c>
      <c r="H4391" t="s">
        <v>2694</v>
      </c>
      <c r="I4391" t="s">
        <v>38</v>
      </c>
      <c r="J4391" t="s">
        <v>27</v>
      </c>
      <c r="K4391" t="s">
        <v>7300</v>
      </c>
      <c r="L4391" t="s">
        <v>3741</v>
      </c>
      <c r="M4391">
        <v>10024</v>
      </c>
      <c r="N4391" t="s">
        <v>3728</v>
      </c>
      <c r="O4391" t="s">
        <v>718</v>
      </c>
      <c r="P4391" t="s">
        <v>32</v>
      </c>
      <c r="Q4391" t="s">
        <v>172</v>
      </c>
      <c r="R4391" t="s">
        <v>719</v>
      </c>
      <c r="S4391">
        <v>21.93</v>
      </c>
      <c r="T4391">
        <v>3</v>
      </c>
      <c r="U4391">
        <v>0</v>
      </c>
      <c r="V4391">
        <v>10.307099999999998</v>
      </c>
      <c r="W4391" t="s">
        <v>10948</v>
      </c>
      <c r="X4391" t="s">
        <v>10942</v>
      </c>
      <c r="Y4391">
        <v>4</v>
      </c>
      <c r="Z4391" t="s">
        <v>10943</v>
      </c>
      <c r="AA4391">
        <v>0.46999999999999992</v>
      </c>
    </row>
    <row r="4392" spans="1:27" x14ac:dyDescent="0.35">
      <c r="A4392">
        <v>4200</v>
      </c>
      <c r="B4392" t="s">
        <v>7521</v>
      </c>
      <c r="C4392">
        <v>2012</v>
      </c>
      <c r="D4392" s="1">
        <v>41253</v>
      </c>
      <c r="E4392" s="1">
        <v>41253</v>
      </c>
      <c r="F4392" t="s">
        <v>234</v>
      </c>
      <c r="G4392" t="s">
        <v>1116</v>
      </c>
      <c r="H4392" t="s">
        <v>1117</v>
      </c>
      <c r="I4392" t="s">
        <v>127</v>
      </c>
      <c r="J4392" t="s">
        <v>27</v>
      </c>
      <c r="K4392" t="s">
        <v>7300</v>
      </c>
      <c r="L4392" t="s">
        <v>3741</v>
      </c>
      <c r="M4392">
        <v>10024</v>
      </c>
      <c r="N4392" t="s">
        <v>3728</v>
      </c>
      <c r="O4392" t="s">
        <v>718</v>
      </c>
      <c r="P4392" t="s">
        <v>32</v>
      </c>
      <c r="Q4392" t="s">
        <v>172</v>
      </c>
      <c r="R4392" t="s">
        <v>719</v>
      </c>
      <c r="S4392">
        <v>7.31</v>
      </c>
      <c r="T4392">
        <v>1</v>
      </c>
      <c r="U4392">
        <v>0</v>
      </c>
      <c r="V4392">
        <v>3.4356999999999998</v>
      </c>
      <c r="W4392" t="s">
        <v>10948</v>
      </c>
      <c r="X4392" t="s">
        <v>10940</v>
      </c>
      <c r="Y4392">
        <v>12</v>
      </c>
      <c r="Z4392" t="s">
        <v>10941</v>
      </c>
      <c r="AA4392">
        <v>0.47</v>
      </c>
    </row>
    <row r="4393" spans="1:27" x14ac:dyDescent="0.35">
      <c r="A4393">
        <v>4202</v>
      </c>
      <c r="B4393" t="s">
        <v>7521</v>
      </c>
      <c r="C4393">
        <v>2012</v>
      </c>
      <c r="D4393" s="1">
        <v>41253</v>
      </c>
      <c r="E4393" s="1">
        <v>41253</v>
      </c>
      <c r="F4393" t="s">
        <v>234</v>
      </c>
      <c r="G4393" t="s">
        <v>1116</v>
      </c>
      <c r="H4393" t="s">
        <v>1117</v>
      </c>
      <c r="I4393" t="s">
        <v>127</v>
      </c>
      <c r="J4393" t="s">
        <v>27</v>
      </c>
      <c r="K4393" t="s">
        <v>7300</v>
      </c>
      <c r="L4393" t="s">
        <v>3741</v>
      </c>
      <c r="M4393">
        <v>10024</v>
      </c>
      <c r="N4393" t="s">
        <v>3728</v>
      </c>
      <c r="O4393" t="s">
        <v>231</v>
      </c>
      <c r="P4393" t="s">
        <v>32</v>
      </c>
      <c r="Q4393" t="s">
        <v>53</v>
      </c>
      <c r="R4393" t="s">
        <v>232</v>
      </c>
      <c r="S4393">
        <v>41.28</v>
      </c>
      <c r="T4393">
        <v>6</v>
      </c>
      <c r="U4393">
        <v>0</v>
      </c>
      <c r="V4393">
        <v>18.988799999999998</v>
      </c>
      <c r="W4393" t="s">
        <v>10948</v>
      </c>
      <c r="X4393" t="s">
        <v>10940</v>
      </c>
      <c r="Y4393">
        <v>12</v>
      </c>
      <c r="Z4393" t="s">
        <v>10941</v>
      </c>
      <c r="AA4393">
        <v>0.45999999999999991</v>
      </c>
    </row>
    <row r="4394" spans="1:27" x14ac:dyDescent="0.35">
      <c r="A4394">
        <v>4203</v>
      </c>
      <c r="B4394" t="s">
        <v>7521</v>
      </c>
      <c r="C4394">
        <v>2012</v>
      </c>
      <c r="D4394" s="1">
        <v>41253</v>
      </c>
      <c r="E4394" s="1">
        <v>41253</v>
      </c>
      <c r="F4394" t="s">
        <v>234</v>
      </c>
      <c r="G4394" t="s">
        <v>1116</v>
      </c>
      <c r="H4394" t="s">
        <v>1117</v>
      </c>
      <c r="I4394" t="s">
        <v>127</v>
      </c>
      <c r="J4394" t="s">
        <v>27</v>
      </c>
      <c r="K4394" t="s">
        <v>7300</v>
      </c>
      <c r="L4394" t="s">
        <v>3741</v>
      </c>
      <c r="M4394">
        <v>10024</v>
      </c>
      <c r="N4394" t="s">
        <v>3728</v>
      </c>
      <c r="O4394" t="s">
        <v>158</v>
      </c>
      <c r="P4394" t="s">
        <v>32</v>
      </c>
      <c r="Q4394" t="s">
        <v>53</v>
      </c>
      <c r="R4394" t="s">
        <v>159</v>
      </c>
      <c r="S4394">
        <v>184.66</v>
      </c>
      <c r="T4394">
        <v>7</v>
      </c>
      <c r="U4394">
        <v>0</v>
      </c>
      <c r="V4394">
        <v>84.943599999999989</v>
      </c>
      <c r="W4394" t="s">
        <v>10948</v>
      </c>
      <c r="X4394" t="s">
        <v>10940</v>
      </c>
      <c r="Y4394">
        <v>12</v>
      </c>
      <c r="Z4394" t="s">
        <v>10941</v>
      </c>
      <c r="AA4394">
        <v>0.45999999999999996</v>
      </c>
    </row>
    <row r="4395" spans="1:27" x14ac:dyDescent="0.35">
      <c r="A4395">
        <v>4412</v>
      </c>
      <c r="B4395" t="s">
        <v>7443</v>
      </c>
      <c r="C4395">
        <v>2011</v>
      </c>
      <c r="D4395" s="1">
        <v>40715</v>
      </c>
      <c r="E4395" s="1">
        <v>40718</v>
      </c>
      <c r="F4395" t="s">
        <v>56</v>
      </c>
      <c r="G4395" t="s">
        <v>5055</v>
      </c>
      <c r="H4395" t="s">
        <v>5056</v>
      </c>
      <c r="I4395" t="s">
        <v>38</v>
      </c>
      <c r="J4395" t="s">
        <v>27</v>
      </c>
      <c r="K4395" t="s">
        <v>7300</v>
      </c>
      <c r="L4395" t="s">
        <v>3741</v>
      </c>
      <c r="M4395">
        <v>10024</v>
      </c>
      <c r="N4395" t="s">
        <v>3728</v>
      </c>
      <c r="O4395" t="s">
        <v>3379</v>
      </c>
      <c r="P4395" t="s">
        <v>32</v>
      </c>
      <c r="Q4395" t="s">
        <v>53</v>
      </c>
      <c r="R4395" t="s">
        <v>3380</v>
      </c>
      <c r="S4395">
        <v>19.649999999999999</v>
      </c>
      <c r="T4395">
        <v>3</v>
      </c>
      <c r="U4395">
        <v>0</v>
      </c>
      <c r="V4395">
        <v>9.0389999999999997</v>
      </c>
      <c r="W4395" t="s">
        <v>10944</v>
      </c>
      <c r="X4395" t="s">
        <v>10942</v>
      </c>
      <c r="Y4395">
        <v>6</v>
      </c>
      <c r="Z4395" t="s">
        <v>10946</v>
      </c>
      <c r="AA4395">
        <v>0.46</v>
      </c>
    </row>
    <row r="4396" spans="1:27" x14ac:dyDescent="0.35">
      <c r="A4396">
        <v>4414</v>
      </c>
      <c r="B4396" t="s">
        <v>7443</v>
      </c>
      <c r="C4396">
        <v>2011</v>
      </c>
      <c r="D4396" s="1">
        <v>40715</v>
      </c>
      <c r="E4396" s="1">
        <v>40718</v>
      </c>
      <c r="F4396" t="s">
        <v>56</v>
      </c>
      <c r="G4396" t="s">
        <v>5055</v>
      </c>
      <c r="H4396" t="s">
        <v>5056</v>
      </c>
      <c r="I4396" t="s">
        <v>38</v>
      </c>
      <c r="J4396" t="s">
        <v>27</v>
      </c>
      <c r="K4396" t="s">
        <v>7300</v>
      </c>
      <c r="L4396" t="s">
        <v>3741</v>
      </c>
      <c r="M4396">
        <v>10024</v>
      </c>
      <c r="N4396" t="s">
        <v>3728</v>
      </c>
      <c r="O4396" t="s">
        <v>3197</v>
      </c>
      <c r="P4396" t="s">
        <v>32</v>
      </c>
      <c r="Q4396" t="s">
        <v>79</v>
      </c>
      <c r="R4396" t="s">
        <v>3198</v>
      </c>
      <c r="S4396">
        <v>59.699999999999996</v>
      </c>
      <c r="T4396">
        <v>3</v>
      </c>
      <c r="U4396">
        <v>0</v>
      </c>
      <c r="V4396">
        <v>26.864999999999995</v>
      </c>
      <c r="W4396" t="s">
        <v>10944</v>
      </c>
      <c r="X4396" t="s">
        <v>10942</v>
      </c>
      <c r="Y4396">
        <v>6</v>
      </c>
      <c r="Z4396" t="s">
        <v>10946</v>
      </c>
      <c r="AA4396">
        <v>0.44999999999999996</v>
      </c>
    </row>
    <row r="4397" spans="1:27" x14ac:dyDescent="0.35">
      <c r="A4397">
        <v>4480</v>
      </c>
      <c r="B4397" t="s">
        <v>7522</v>
      </c>
      <c r="C4397">
        <v>2011</v>
      </c>
      <c r="D4397" s="1">
        <v>40626</v>
      </c>
      <c r="E4397" s="1">
        <v>40630</v>
      </c>
      <c r="F4397" t="s">
        <v>23</v>
      </c>
      <c r="G4397" t="s">
        <v>3451</v>
      </c>
      <c r="H4397" t="s">
        <v>3452</v>
      </c>
      <c r="I4397" t="s">
        <v>38</v>
      </c>
      <c r="J4397" t="s">
        <v>27</v>
      </c>
      <c r="K4397" t="s">
        <v>7300</v>
      </c>
      <c r="L4397" t="s">
        <v>3741</v>
      </c>
      <c r="M4397">
        <v>10024</v>
      </c>
      <c r="N4397" t="s">
        <v>3728</v>
      </c>
      <c r="O4397" t="s">
        <v>7235</v>
      </c>
      <c r="P4397" t="s">
        <v>32</v>
      </c>
      <c r="Q4397" t="s">
        <v>53</v>
      </c>
      <c r="R4397" t="s">
        <v>7236</v>
      </c>
      <c r="S4397">
        <v>24.900000000000002</v>
      </c>
      <c r="T4397">
        <v>5</v>
      </c>
      <c r="U4397">
        <v>0</v>
      </c>
      <c r="V4397">
        <v>11.703000000000001</v>
      </c>
      <c r="W4397" t="s">
        <v>10944</v>
      </c>
      <c r="X4397" t="s">
        <v>10950</v>
      </c>
      <c r="Y4397">
        <v>3</v>
      </c>
      <c r="Z4397" t="s">
        <v>10953</v>
      </c>
      <c r="AA4397">
        <v>0.47000000000000003</v>
      </c>
    </row>
    <row r="4398" spans="1:27" x14ac:dyDescent="0.35">
      <c r="A4398">
        <v>4524</v>
      </c>
      <c r="B4398" t="s">
        <v>7446</v>
      </c>
      <c r="C4398">
        <v>2011</v>
      </c>
      <c r="D4398" s="1">
        <v>40849</v>
      </c>
      <c r="E4398" s="1">
        <v>40853</v>
      </c>
      <c r="F4398" t="s">
        <v>23</v>
      </c>
      <c r="G4398" t="s">
        <v>2326</v>
      </c>
      <c r="H4398" t="s">
        <v>2327</v>
      </c>
      <c r="I4398" t="s">
        <v>38</v>
      </c>
      <c r="J4398" t="s">
        <v>27</v>
      </c>
      <c r="K4398" t="s">
        <v>7300</v>
      </c>
      <c r="L4398" t="s">
        <v>3741</v>
      </c>
      <c r="M4398">
        <v>10024</v>
      </c>
      <c r="N4398" t="s">
        <v>3728</v>
      </c>
      <c r="O4398" t="s">
        <v>2023</v>
      </c>
      <c r="P4398" t="s">
        <v>32</v>
      </c>
      <c r="Q4398" t="s">
        <v>172</v>
      </c>
      <c r="R4398" t="s">
        <v>2024</v>
      </c>
      <c r="S4398">
        <v>34.86</v>
      </c>
      <c r="T4398">
        <v>7</v>
      </c>
      <c r="U4398">
        <v>0</v>
      </c>
      <c r="V4398">
        <v>16.035599999999999</v>
      </c>
      <c r="W4398" t="s">
        <v>10944</v>
      </c>
      <c r="X4398" t="s">
        <v>10940</v>
      </c>
      <c r="Y4398">
        <v>11</v>
      </c>
      <c r="Z4398" t="s">
        <v>10947</v>
      </c>
      <c r="AA4398">
        <v>0.45999999999999996</v>
      </c>
    </row>
    <row r="4399" spans="1:27" x14ac:dyDescent="0.35">
      <c r="A4399">
        <v>5212</v>
      </c>
      <c r="B4399" t="s">
        <v>7523</v>
      </c>
      <c r="C4399">
        <v>2012</v>
      </c>
      <c r="D4399" s="1">
        <v>41041</v>
      </c>
      <c r="E4399" s="1">
        <v>41045</v>
      </c>
      <c r="F4399" t="s">
        <v>45</v>
      </c>
      <c r="G4399" t="s">
        <v>1502</v>
      </c>
      <c r="H4399" t="s">
        <v>1503</v>
      </c>
      <c r="I4399" t="s">
        <v>38</v>
      </c>
      <c r="J4399" t="s">
        <v>27</v>
      </c>
      <c r="K4399" t="s">
        <v>7300</v>
      </c>
      <c r="L4399" t="s">
        <v>3741</v>
      </c>
      <c r="M4399">
        <v>10024</v>
      </c>
      <c r="N4399" t="s">
        <v>3728</v>
      </c>
      <c r="O4399" t="s">
        <v>844</v>
      </c>
      <c r="P4399" t="s">
        <v>32</v>
      </c>
      <c r="Q4399" t="s">
        <v>33</v>
      </c>
      <c r="R4399" t="s">
        <v>845</v>
      </c>
      <c r="S4399">
        <v>36.630000000000003</v>
      </c>
      <c r="T4399">
        <v>3</v>
      </c>
      <c r="U4399">
        <v>0</v>
      </c>
      <c r="V4399">
        <v>9.8901000000000039</v>
      </c>
      <c r="W4399" t="s">
        <v>10948</v>
      </c>
      <c r="X4399" t="s">
        <v>10942</v>
      </c>
      <c r="Y4399">
        <v>5</v>
      </c>
      <c r="Z4399" t="s">
        <v>10952</v>
      </c>
      <c r="AA4399">
        <v>0.27000000000000007</v>
      </c>
    </row>
    <row r="4400" spans="1:27" x14ac:dyDescent="0.35">
      <c r="A4400">
        <v>5498</v>
      </c>
      <c r="B4400" t="s">
        <v>7449</v>
      </c>
      <c r="C4400">
        <v>2014</v>
      </c>
      <c r="D4400" s="1">
        <v>41836</v>
      </c>
      <c r="E4400" s="1">
        <v>41839</v>
      </c>
      <c r="F4400" t="s">
        <v>45</v>
      </c>
      <c r="G4400" t="s">
        <v>2184</v>
      </c>
      <c r="H4400" t="s">
        <v>2185</v>
      </c>
      <c r="I4400" t="s">
        <v>38</v>
      </c>
      <c r="J4400" t="s">
        <v>27</v>
      </c>
      <c r="K4400" t="s">
        <v>7300</v>
      </c>
      <c r="L4400" t="s">
        <v>3741</v>
      </c>
      <c r="M4400">
        <v>10024</v>
      </c>
      <c r="N4400" t="s">
        <v>3728</v>
      </c>
      <c r="O4400" t="s">
        <v>5974</v>
      </c>
      <c r="P4400" t="s">
        <v>32</v>
      </c>
      <c r="Q4400" t="s">
        <v>40</v>
      </c>
      <c r="R4400" t="s">
        <v>5975</v>
      </c>
      <c r="S4400">
        <v>6.56</v>
      </c>
      <c r="T4400">
        <v>2</v>
      </c>
      <c r="U4400">
        <v>0</v>
      </c>
      <c r="V4400">
        <v>1.9023999999999992</v>
      </c>
      <c r="W4400" t="s">
        <v>10939</v>
      </c>
      <c r="X4400" t="s">
        <v>10937</v>
      </c>
      <c r="Y4400">
        <v>7</v>
      </c>
      <c r="Z4400" t="s">
        <v>10938</v>
      </c>
      <c r="AA4400">
        <v>0.28999999999999987</v>
      </c>
    </row>
    <row r="4401" spans="1:27" x14ac:dyDescent="0.35">
      <c r="A4401">
        <v>5499</v>
      </c>
      <c r="B4401" t="s">
        <v>7449</v>
      </c>
      <c r="C4401">
        <v>2014</v>
      </c>
      <c r="D4401" s="1">
        <v>41836</v>
      </c>
      <c r="E4401" s="1">
        <v>41839</v>
      </c>
      <c r="F4401" t="s">
        <v>45</v>
      </c>
      <c r="G4401" t="s">
        <v>2184</v>
      </c>
      <c r="H4401" t="s">
        <v>2185</v>
      </c>
      <c r="I4401" t="s">
        <v>38</v>
      </c>
      <c r="J4401" t="s">
        <v>27</v>
      </c>
      <c r="K4401" t="s">
        <v>7300</v>
      </c>
      <c r="L4401" t="s">
        <v>3741</v>
      </c>
      <c r="M4401">
        <v>10024</v>
      </c>
      <c r="N4401" t="s">
        <v>3728</v>
      </c>
      <c r="O4401" t="s">
        <v>6302</v>
      </c>
      <c r="P4401" t="s">
        <v>32</v>
      </c>
      <c r="Q4401" t="s">
        <v>172</v>
      </c>
      <c r="R4401" t="s">
        <v>6303</v>
      </c>
      <c r="S4401">
        <v>7.83</v>
      </c>
      <c r="T4401">
        <v>3</v>
      </c>
      <c r="U4401">
        <v>0</v>
      </c>
      <c r="V4401">
        <v>3.6017999999999999</v>
      </c>
      <c r="W4401" t="s">
        <v>10939</v>
      </c>
      <c r="X4401" t="s">
        <v>10937</v>
      </c>
      <c r="Y4401">
        <v>7</v>
      </c>
      <c r="Z4401" t="s">
        <v>10938</v>
      </c>
      <c r="AA4401">
        <v>0.45999999999999996</v>
      </c>
    </row>
    <row r="4402" spans="1:27" x14ac:dyDescent="0.35">
      <c r="A4402">
        <v>5502</v>
      </c>
      <c r="B4402" t="s">
        <v>7449</v>
      </c>
      <c r="C4402">
        <v>2014</v>
      </c>
      <c r="D4402" s="1">
        <v>41836</v>
      </c>
      <c r="E4402" s="1">
        <v>41839</v>
      </c>
      <c r="F4402" t="s">
        <v>45</v>
      </c>
      <c r="G4402" t="s">
        <v>2184</v>
      </c>
      <c r="H4402" t="s">
        <v>2185</v>
      </c>
      <c r="I4402" t="s">
        <v>38</v>
      </c>
      <c r="J4402" t="s">
        <v>27</v>
      </c>
      <c r="K4402" t="s">
        <v>7300</v>
      </c>
      <c r="L4402" t="s">
        <v>3741</v>
      </c>
      <c r="M4402">
        <v>10024</v>
      </c>
      <c r="N4402" t="s">
        <v>3728</v>
      </c>
      <c r="O4402" t="s">
        <v>1232</v>
      </c>
      <c r="P4402" t="s">
        <v>32</v>
      </c>
      <c r="Q4402" t="s">
        <v>53</v>
      </c>
      <c r="R4402" t="s">
        <v>1233</v>
      </c>
      <c r="S4402">
        <v>8.9600000000000009</v>
      </c>
      <c r="T4402">
        <v>2</v>
      </c>
      <c r="U4402">
        <v>0</v>
      </c>
      <c r="V4402">
        <v>4.3904000000000005</v>
      </c>
      <c r="W4402" t="s">
        <v>10939</v>
      </c>
      <c r="X4402" t="s">
        <v>10937</v>
      </c>
      <c r="Y4402">
        <v>7</v>
      </c>
      <c r="Z4402" t="s">
        <v>10938</v>
      </c>
      <c r="AA4402">
        <v>0.49</v>
      </c>
    </row>
    <row r="4403" spans="1:27" x14ac:dyDescent="0.35">
      <c r="A4403">
        <v>5583</v>
      </c>
      <c r="B4403" t="s">
        <v>7524</v>
      </c>
      <c r="C4403">
        <v>2013</v>
      </c>
      <c r="D4403" s="1">
        <v>41404</v>
      </c>
      <c r="E4403" s="1">
        <v>41408</v>
      </c>
      <c r="F4403" t="s">
        <v>23</v>
      </c>
      <c r="G4403" t="s">
        <v>235</v>
      </c>
      <c r="H4403" t="s">
        <v>236</v>
      </c>
      <c r="I4403" t="s">
        <v>127</v>
      </c>
      <c r="J4403" t="s">
        <v>27</v>
      </c>
      <c r="K4403" t="s">
        <v>7300</v>
      </c>
      <c r="L4403" t="s">
        <v>3741</v>
      </c>
      <c r="M4403">
        <v>10024</v>
      </c>
      <c r="N4403" t="s">
        <v>3728</v>
      </c>
      <c r="O4403" t="s">
        <v>7525</v>
      </c>
      <c r="P4403" t="s">
        <v>32</v>
      </c>
      <c r="Q4403" t="s">
        <v>40</v>
      </c>
      <c r="R4403" t="s">
        <v>7526</v>
      </c>
      <c r="S4403">
        <v>8</v>
      </c>
      <c r="T4403">
        <v>5</v>
      </c>
      <c r="U4403">
        <v>0</v>
      </c>
      <c r="V4403">
        <v>3.4400000000000008</v>
      </c>
      <c r="W4403" t="s">
        <v>10936</v>
      </c>
      <c r="X4403" t="s">
        <v>10942</v>
      </c>
      <c r="Y4403">
        <v>5</v>
      </c>
      <c r="Z4403" t="s">
        <v>10952</v>
      </c>
      <c r="AA4403">
        <v>0.4300000000000001</v>
      </c>
    </row>
    <row r="4404" spans="1:27" x14ac:dyDescent="0.35">
      <c r="A4404">
        <v>5608</v>
      </c>
      <c r="B4404" t="s">
        <v>7527</v>
      </c>
      <c r="C4404">
        <v>2014</v>
      </c>
      <c r="D4404" s="1">
        <v>41724</v>
      </c>
      <c r="E4404" s="1">
        <v>41730</v>
      </c>
      <c r="F4404" t="s">
        <v>23</v>
      </c>
      <c r="G4404" t="s">
        <v>92</v>
      </c>
      <c r="H4404" t="s">
        <v>93</v>
      </c>
      <c r="I4404" t="s">
        <v>38</v>
      </c>
      <c r="J4404" t="s">
        <v>27</v>
      </c>
      <c r="K4404" t="s">
        <v>7300</v>
      </c>
      <c r="L4404" t="s">
        <v>3741</v>
      </c>
      <c r="M4404">
        <v>10024</v>
      </c>
      <c r="N4404" t="s">
        <v>3728</v>
      </c>
      <c r="O4404" t="s">
        <v>3193</v>
      </c>
      <c r="P4404" t="s">
        <v>32</v>
      </c>
      <c r="Q4404" t="s">
        <v>40</v>
      </c>
      <c r="R4404" t="s">
        <v>3194</v>
      </c>
      <c r="S4404">
        <v>11.05</v>
      </c>
      <c r="T4404">
        <v>5</v>
      </c>
      <c r="U4404">
        <v>0</v>
      </c>
      <c r="V4404">
        <v>2.9835000000000003</v>
      </c>
      <c r="W4404" t="s">
        <v>10939</v>
      </c>
      <c r="X4404" t="s">
        <v>10950</v>
      </c>
      <c r="Y4404">
        <v>3</v>
      </c>
      <c r="Z4404" t="s">
        <v>10953</v>
      </c>
      <c r="AA4404">
        <v>0.27</v>
      </c>
    </row>
    <row r="4405" spans="1:27" x14ac:dyDescent="0.35">
      <c r="A4405">
        <v>5709</v>
      </c>
      <c r="B4405" t="s">
        <v>7450</v>
      </c>
      <c r="C4405">
        <v>2012</v>
      </c>
      <c r="D4405" s="1">
        <v>41037</v>
      </c>
      <c r="E4405" s="1">
        <v>41044</v>
      </c>
      <c r="F4405" t="s">
        <v>23</v>
      </c>
      <c r="G4405" t="s">
        <v>3591</v>
      </c>
      <c r="H4405" t="s">
        <v>3592</v>
      </c>
      <c r="I4405" t="s">
        <v>38</v>
      </c>
      <c r="J4405" t="s">
        <v>27</v>
      </c>
      <c r="K4405" t="s">
        <v>7300</v>
      </c>
      <c r="L4405" t="s">
        <v>3741</v>
      </c>
      <c r="M4405">
        <v>10024</v>
      </c>
      <c r="N4405" t="s">
        <v>3728</v>
      </c>
      <c r="O4405" t="s">
        <v>2445</v>
      </c>
      <c r="P4405" t="s">
        <v>32</v>
      </c>
      <c r="Q4405" t="s">
        <v>113</v>
      </c>
      <c r="R4405" t="s">
        <v>2446</v>
      </c>
      <c r="S4405">
        <v>357.93</v>
      </c>
      <c r="T4405">
        <v>3</v>
      </c>
      <c r="U4405">
        <v>0</v>
      </c>
      <c r="V4405">
        <v>7.158600000000007</v>
      </c>
      <c r="W4405" t="s">
        <v>10948</v>
      </c>
      <c r="X4405" t="s">
        <v>10942</v>
      </c>
      <c r="Y4405">
        <v>5</v>
      </c>
      <c r="Z4405" t="s">
        <v>10952</v>
      </c>
      <c r="AA4405">
        <v>2.0000000000000018E-2</v>
      </c>
    </row>
    <row r="4406" spans="1:27" x14ac:dyDescent="0.35">
      <c r="A4406">
        <v>5712</v>
      </c>
      <c r="B4406" t="s">
        <v>7450</v>
      </c>
      <c r="C4406">
        <v>2012</v>
      </c>
      <c r="D4406" s="1">
        <v>41037</v>
      </c>
      <c r="E4406" s="1">
        <v>41044</v>
      </c>
      <c r="F4406" t="s">
        <v>23</v>
      </c>
      <c r="G4406" t="s">
        <v>3591</v>
      </c>
      <c r="H4406" t="s">
        <v>3592</v>
      </c>
      <c r="I4406" t="s">
        <v>38</v>
      </c>
      <c r="J4406" t="s">
        <v>27</v>
      </c>
      <c r="K4406" t="s">
        <v>7300</v>
      </c>
      <c r="L4406" t="s">
        <v>3741</v>
      </c>
      <c r="M4406">
        <v>10024</v>
      </c>
      <c r="N4406" t="s">
        <v>3728</v>
      </c>
      <c r="O4406" t="s">
        <v>269</v>
      </c>
      <c r="P4406" t="s">
        <v>32</v>
      </c>
      <c r="Q4406" t="s">
        <v>53</v>
      </c>
      <c r="R4406" t="s">
        <v>270</v>
      </c>
      <c r="S4406">
        <v>19.440000000000001</v>
      </c>
      <c r="T4406">
        <v>3</v>
      </c>
      <c r="U4406">
        <v>0</v>
      </c>
      <c r="V4406">
        <v>9.3312000000000008</v>
      </c>
      <c r="W4406" t="s">
        <v>10948</v>
      </c>
      <c r="X4406" t="s">
        <v>10942</v>
      </c>
      <c r="Y4406">
        <v>5</v>
      </c>
      <c r="Z4406" t="s">
        <v>10952</v>
      </c>
      <c r="AA4406">
        <v>0.48000000000000004</v>
      </c>
    </row>
    <row r="4407" spans="1:27" x14ac:dyDescent="0.35">
      <c r="A4407">
        <v>5814</v>
      </c>
      <c r="B4407" t="s">
        <v>7528</v>
      </c>
      <c r="C4407">
        <v>2012</v>
      </c>
      <c r="D4407" s="1">
        <v>41092</v>
      </c>
      <c r="E4407" s="1">
        <v>41093</v>
      </c>
      <c r="F4407" t="s">
        <v>56</v>
      </c>
      <c r="G4407" t="s">
        <v>267</v>
      </c>
      <c r="H4407" t="s">
        <v>268</v>
      </c>
      <c r="I4407" t="s">
        <v>127</v>
      </c>
      <c r="J4407" t="s">
        <v>27</v>
      </c>
      <c r="K4407" t="s">
        <v>7300</v>
      </c>
      <c r="L4407" t="s">
        <v>3741</v>
      </c>
      <c r="M4407">
        <v>10024</v>
      </c>
      <c r="N4407" t="s">
        <v>3728</v>
      </c>
      <c r="O4407" t="s">
        <v>7179</v>
      </c>
      <c r="P4407" t="s">
        <v>32</v>
      </c>
      <c r="Q4407" t="s">
        <v>53</v>
      </c>
      <c r="R4407" t="s">
        <v>7180</v>
      </c>
      <c r="S4407">
        <v>19.440000000000001</v>
      </c>
      <c r="T4407">
        <v>3</v>
      </c>
      <c r="U4407">
        <v>0</v>
      </c>
      <c r="V4407">
        <v>9.3312000000000008</v>
      </c>
      <c r="W4407" t="s">
        <v>10948</v>
      </c>
      <c r="X4407" t="s">
        <v>10937</v>
      </c>
      <c r="Y4407">
        <v>7</v>
      </c>
      <c r="Z4407" t="s">
        <v>10938</v>
      </c>
      <c r="AA4407">
        <v>0.48000000000000004</v>
      </c>
    </row>
    <row r="4408" spans="1:27" x14ac:dyDescent="0.35">
      <c r="A4408">
        <v>6347</v>
      </c>
      <c r="B4408" t="s">
        <v>7529</v>
      </c>
      <c r="C4408">
        <v>2014</v>
      </c>
      <c r="D4408" s="1">
        <v>41933</v>
      </c>
      <c r="E4408" s="1">
        <v>41933</v>
      </c>
      <c r="F4408" t="s">
        <v>234</v>
      </c>
      <c r="G4408" t="s">
        <v>857</v>
      </c>
      <c r="H4408" t="s">
        <v>858</v>
      </c>
      <c r="I4408" t="s">
        <v>127</v>
      </c>
      <c r="J4408" t="s">
        <v>27</v>
      </c>
      <c r="K4408" t="s">
        <v>7300</v>
      </c>
      <c r="L4408" t="s">
        <v>3741</v>
      </c>
      <c r="M4408">
        <v>10024</v>
      </c>
      <c r="N4408" t="s">
        <v>3728</v>
      </c>
      <c r="O4408" t="s">
        <v>3246</v>
      </c>
      <c r="P4408" t="s">
        <v>32</v>
      </c>
      <c r="Q4408" t="s">
        <v>172</v>
      </c>
      <c r="R4408" t="s">
        <v>3247</v>
      </c>
      <c r="S4408">
        <v>24.55</v>
      </c>
      <c r="T4408">
        <v>5</v>
      </c>
      <c r="U4408">
        <v>0</v>
      </c>
      <c r="V4408">
        <v>12.029499999999999</v>
      </c>
      <c r="W4408" t="s">
        <v>10939</v>
      </c>
      <c r="X4408" t="s">
        <v>10940</v>
      </c>
      <c r="Y4408">
        <v>10</v>
      </c>
      <c r="Z4408" t="s">
        <v>10945</v>
      </c>
      <c r="AA4408">
        <v>0.48999999999999994</v>
      </c>
    </row>
    <row r="4409" spans="1:27" x14ac:dyDescent="0.35">
      <c r="A4409">
        <v>6441</v>
      </c>
      <c r="B4409" t="s">
        <v>7451</v>
      </c>
      <c r="C4409">
        <v>2013</v>
      </c>
      <c r="D4409" s="1">
        <v>41561</v>
      </c>
      <c r="E4409" s="1">
        <v>41568</v>
      </c>
      <c r="F4409" t="s">
        <v>23</v>
      </c>
      <c r="G4409" t="s">
        <v>2630</v>
      </c>
      <c r="H4409" t="s">
        <v>2631</v>
      </c>
      <c r="I4409" t="s">
        <v>26</v>
      </c>
      <c r="J4409" t="s">
        <v>27</v>
      </c>
      <c r="K4409" t="s">
        <v>7300</v>
      </c>
      <c r="L4409" t="s">
        <v>3741</v>
      </c>
      <c r="M4409">
        <v>10024</v>
      </c>
      <c r="N4409" t="s">
        <v>3728</v>
      </c>
      <c r="O4409" t="s">
        <v>2114</v>
      </c>
      <c r="P4409" t="s">
        <v>32</v>
      </c>
      <c r="Q4409" t="s">
        <v>40</v>
      </c>
      <c r="R4409" t="s">
        <v>2115</v>
      </c>
      <c r="S4409">
        <v>34.700000000000003</v>
      </c>
      <c r="T4409">
        <v>5</v>
      </c>
      <c r="U4409">
        <v>0</v>
      </c>
      <c r="V4409">
        <v>12.492000000000001</v>
      </c>
      <c r="W4409" t="s">
        <v>10936</v>
      </c>
      <c r="X4409" t="s">
        <v>10940</v>
      </c>
      <c r="Y4409">
        <v>10</v>
      </c>
      <c r="Z4409" t="s">
        <v>10945</v>
      </c>
      <c r="AA4409">
        <v>0.36</v>
      </c>
    </row>
    <row r="4410" spans="1:27" x14ac:dyDescent="0.35">
      <c r="A4410">
        <v>6442</v>
      </c>
      <c r="B4410" t="s">
        <v>7451</v>
      </c>
      <c r="C4410">
        <v>2013</v>
      </c>
      <c r="D4410" s="1">
        <v>41561</v>
      </c>
      <c r="E4410" s="1">
        <v>41568</v>
      </c>
      <c r="F4410" t="s">
        <v>23</v>
      </c>
      <c r="G4410" t="s">
        <v>2630</v>
      </c>
      <c r="H4410" t="s">
        <v>2631</v>
      </c>
      <c r="I4410" t="s">
        <v>26</v>
      </c>
      <c r="J4410" t="s">
        <v>27</v>
      </c>
      <c r="K4410" t="s">
        <v>7300</v>
      </c>
      <c r="L4410" t="s">
        <v>3741</v>
      </c>
      <c r="M4410">
        <v>10024</v>
      </c>
      <c r="N4410" t="s">
        <v>3728</v>
      </c>
      <c r="O4410" t="s">
        <v>835</v>
      </c>
      <c r="P4410" t="s">
        <v>32</v>
      </c>
      <c r="Q4410" t="s">
        <v>33</v>
      </c>
      <c r="R4410" t="s">
        <v>836</v>
      </c>
      <c r="S4410">
        <v>99.87</v>
      </c>
      <c r="T4410">
        <v>3</v>
      </c>
      <c r="U4410">
        <v>0</v>
      </c>
      <c r="V4410">
        <v>23.968799999999998</v>
      </c>
      <c r="W4410" t="s">
        <v>10936</v>
      </c>
      <c r="X4410" t="s">
        <v>10940</v>
      </c>
      <c r="Y4410">
        <v>10</v>
      </c>
      <c r="Z4410" t="s">
        <v>10945</v>
      </c>
      <c r="AA4410">
        <v>0.23999999999999996</v>
      </c>
    </row>
    <row r="4411" spans="1:27" x14ac:dyDescent="0.35">
      <c r="A4411">
        <v>6443</v>
      </c>
      <c r="B4411" t="s">
        <v>7451</v>
      </c>
      <c r="C4411">
        <v>2013</v>
      </c>
      <c r="D4411" s="1">
        <v>41561</v>
      </c>
      <c r="E4411" s="1">
        <v>41568</v>
      </c>
      <c r="F4411" t="s">
        <v>23</v>
      </c>
      <c r="G4411" t="s">
        <v>2630</v>
      </c>
      <c r="H4411" t="s">
        <v>2631</v>
      </c>
      <c r="I4411" t="s">
        <v>26</v>
      </c>
      <c r="J4411" t="s">
        <v>27</v>
      </c>
      <c r="K4411" t="s">
        <v>7300</v>
      </c>
      <c r="L4411" t="s">
        <v>3741</v>
      </c>
      <c r="M4411">
        <v>10024</v>
      </c>
      <c r="N4411" t="s">
        <v>3728</v>
      </c>
      <c r="O4411" t="s">
        <v>7132</v>
      </c>
      <c r="P4411" t="s">
        <v>32</v>
      </c>
      <c r="Q4411" t="s">
        <v>53</v>
      </c>
      <c r="R4411" t="s">
        <v>7133</v>
      </c>
      <c r="S4411">
        <v>37.94</v>
      </c>
      <c r="T4411">
        <v>2</v>
      </c>
      <c r="U4411">
        <v>0</v>
      </c>
      <c r="V4411">
        <v>18.211199999999998</v>
      </c>
      <c r="W4411" t="s">
        <v>10936</v>
      </c>
      <c r="X4411" t="s">
        <v>10940</v>
      </c>
      <c r="Y4411">
        <v>10</v>
      </c>
      <c r="Z4411" t="s">
        <v>10945</v>
      </c>
      <c r="AA4411">
        <v>0.48</v>
      </c>
    </row>
    <row r="4412" spans="1:27" x14ac:dyDescent="0.35">
      <c r="A4412">
        <v>6444</v>
      </c>
      <c r="B4412" t="s">
        <v>7451</v>
      </c>
      <c r="C4412">
        <v>2013</v>
      </c>
      <c r="D4412" s="1">
        <v>41561</v>
      </c>
      <c r="E4412" s="1">
        <v>41568</v>
      </c>
      <c r="F4412" t="s">
        <v>23</v>
      </c>
      <c r="G4412" t="s">
        <v>2630</v>
      </c>
      <c r="H4412" t="s">
        <v>2631</v>
      </c>
      <c r="I4412" t="s">
        <v>26</v>
      </c>
      <c r="J4412" t="s">
        <v>27</v>
      </c>
      <c r="K4412" t="s">
        <v>7300</v>
      </c>
      <c r="L4412" t="s">
        <v>3741</v>
      </c>
      <c r="M4412">
        <v>10024</v>
      </c>
      <c r="N4412" t="s">
        <v>3728</v>
      </c>
      <c r="O4412" t="s">
        <v>2557</v>
      </c>
      <c r="P4412" t="s">
        <v>32</v>
      </c>
      <c r="Q4412" t="s">
        <v>172</v>
      </c>
      <c r="R4412" t="s">
        <v>2558</v>
      </c>
      <c r="S4412">
        <v>24.900000000000002</v>
      </c>
      <c r="T4412">
        <v>5</v>
      </c>
      <c r="U4412">
        <v>0</v>
      </c>
      <c r="V4412">
        <v>11.454000000000001</v>
      </c>
      <c r="W4412" t="s">
        <v>10936</v>
      </c>
      <c r="X4412" t="s">
        <v>10940</v>
      </c>
      <c r="Y4412">
        <v>10</v>
      </c>
      <c r="Z4412" t="s">
        <v>10945</v>
      </c>
      <c r="AA4412">
        <v>0.45999999999999996</v>
      </c>
    </row>
    <row r="4413" spans="1:27" x14ac:dyDescent="0.35">
      <c r="A4413">
        <v>6529</v>
      </c>
      <c r="B4413" t="s">
        <v>7530</v>
      </c>
      <c r="C4413">
        <v>2011</v>
      </c>
      <c r="D4413" s="1">
        <v>40899</v>
      </c>
      <c r="E4413" s="1">
        <v>40903</v>
      </c>
      <c r="F4413" t="s">
        <v>23</v>
      </c>
      <c r="G4413" t="s">
        <v>374</v>
      </c>
      <c r="H4413" t="s">
        <v>375</v>
      </c>
      <c r="I4413" t="s">
        <v>127</v>
      </c>
      <c r="J4413" t="s">
        <v>27</v>
      </c>
      <c r="K4413" t="s">
        <v>7300</v>
      </c>
      <c r="L4413" t="s">
        <v>3741</v>
      </c>
      <c r="M4413">
        <v>10024</v>
      </c>
      <c r="N4413" t="s">
        <v>3728</v>
      </c>
      <c r="O4413" t="s">
        <v>7531</v>
      </c>
      <c r="P4413" t="s">
        <v>32</v>
      </c>
      <c r="Q4413" t="s">
        <v>33</v>
      </c>
      <c r="R4413" t="s">
        <v>7532</v>
      </c>
      <c r="S4413">
        <v>216.4</v>
      </c>
      <c r="T4413">
        <v>4</v>
      </c>
      <c r="U4413">
        <v>0</v>
      </c>
      <c r="V4413">
        <v>56.26400000000001</v>
      </c>
      <c r="W4413" t="s">
        <v>10944</v>
      </c>
      <c r="X4413" t="s">
        <v>10940</v>
      </c>
      <c r="Y4413">
        <v>12</v>
      </c>
      <c r="Z4413" t="s">
        <v>10941</v>
      </c>
      <c r="AA4413">
        <v>0.26000000000000006</v>
      </c>
    </row>
    <row r="4414" spans="1:27" x14ac:dyDescent="0.35">
      <c r="A4414">
        <v>6698</v>
      </c>
      <c r="B4414" t="s">
        <v>7533</v>
      </c>
      <c r="C4414">
        <v>2013</v>
      </c>
      <c r="D4414" s="1">
        <v>41611</v>
      </c>
      <c r="E4414" s="1">
        <v>41616</v>
      </c>
      <c r="F4414" t="s">
        <v>23</v>
      </c>
      <c r="G4414" t="s">
        <v>1413</v>
      </c>
      <c r="H4414" t="s">
        <v>1414</v>
      </c>
      <c r="I4414" t="s">
        <v>38</v>
      </c>
      <c r="J4414" t="s">
        <v>27</v>
      </c>
      <c r="K4414" t="s">
        <v>7300</v>
      </c>
      <c r="L4414" t="s">
        <v>3741</v>
      </c>
      <c r="M4414">
        <v>10024</v>
      </c>
      <c r="N4414" t="s">
        <v>3728</v>
      </c>
      <c r="O4414" t="s">
        <v>1878</v>
      </c>
      <c r="P4414" t="s">
        <v>32</v>
      </c>
      <c r="Q4414" t="s">
        <v>53</v>
      </c>
      <c r="R4414" t="s">
        <v>1879</v>
      </c>
      <c r="S4414">
        <v>54.96</v>
      </c>
      <c r="T4414">
        <v>1</v>
      </c>
      <c r="U4414">
        <v>0</v>
      </c>
      <c r="V4414">
        <v>26.930399999999999</v>
      </c>
      <c r="W4414" t="s">
        <v>10936</v>
      </c>
      <c r="X4414" t="s">
        <v>10940</v>
      </c>
      <c r="Y4414">
        <v>12</v>
      </c>
      <c r="Z4414" t="s">
        <v>10941</v>
      </c>
      <c r="AA4414">
        <v>0.49</v>
      </c>
    </row>
    <row r="4415" spans="1:27" x14ac:dyDescent="0.35">
      <c r="A4415">
        <v>6776</v>
      </c>
      <c r="B4415" t="s">
        <v>7534</v>
      </c>
      <c r="C4415">
        <v>2012</v>
      </c>
      <c r="D4415" s="1">
        <v>40997</v>
      </c>
      <c r="E4415" s="1">
        <v>41003</v>
      </c>
      <c r="F4415" t="s">
        <v>23</v>
      </c>
      <c r="G4415" t="s">
        <v>1543</v>
      </c>
      <c r="H4415" t="s">
        <v>1544</v>
      </c>
      <c r="I4415" t="s">
        <v>38</v>
      </c>
      <c r="J4415" t="s">
        <v>27</v>
      </c>
      <c r="K4415" t="s">
        <v>7300</v>
      </c>
      <c r="L4415" t="s">
        <v>3741</v>
      </c>
      <c r="M4415">
        <v>10024</v>
      </c>
      <c r="N4415" t="s">
        <v>3728</v>
      </c>
      <c r="O4415" t="s">
        <v>2356</v>
      </c>
      <c r="P4415" t="s">
        <v>32</v>
      </c>
      <c r="Q4415" t="s">
        <v>53</v>
      </c>
      <c r="R4415" t="s">
        <v>2357</v>
      </c>
      <c r="S4415">
        <v>17.64</v>
      </c>
      <c r="T4415">
        <v>4</v>
      </c>
      <c r="U4415">
        <v>0</v>
      </c>
      <c r="V4415">
        <v>8.1143999999999998</v>
      </c>
      <c r="W4415" t="s">
        <v>10948</v>
      </c>
      <c r="X4415" t="s">
        <v>10950</v>
      </c>
      <c r="Y4415">
        <v>3</v>
      </c>
      <c r="Z4415" t="s">
        <v>10953</v>
      </c>
      <c r="AA4415">
        <v>0.45999999999999996</v>
      </c>
    </row>
    <row r="4416" spans="1:27" x14ac:dyDescent="0.35">
      <c r="A4416">
        <v>6832</v>
      </c>
      <c r="B4416" t="s">
        <v>7535</v>
      </c>
      <c r="C4416">
        <v>2014</v>
      </c>
      <c r="D4416" s="1">
        <v>41842</v>
      </c>
      <c r="E4416" s="1">
        <v>41848</v>
      </c>
      <c r="F4416" t="s">
        <v>23</v>
      </c>
      <c r="G4416" t="s">
        <v>7341</v>
      </c>
      <c r="H4416" t="s">
        <v>7342</v>
      </c>
      <c r="I4416" t="s">
        <v>38</v>
      </c>
      <c r="J4416" t="s">
        <v>27</v>
      </c>
      <c r="K4416" t="s">
        <v>7300</v>
      </c>
      <c r="L4416" t="s">
        <v>3741</v>
      </c>
      <c r="M4416">
        <v>10024</v>
      </c>
      <c r="N4416" t="s">
        <v>3728</v>
      </c>
      <c r="O4416" t="s">
        <v>3253</v>
      </c>
      <c r="P4416" t="s">
        <v>32</v>
      </c>
      <c r="Q4416" t="s">
        <v>79</v>
      </c>
      <c r="R4416" t="s">
        <v>3254</v>
      </c>
      <c r="S4416">
        <v>17.48</v>
      </c>
      <c r="T4416">
        <v>4</v>
      </c>
      <c r="U4416">
        <v>0</v>
      </c>
      <c r="V4416">
        <v>4.5448000000000004</v>
      </c>
      <c r="W4416" t="s">
        <v>10939</v>
      </c>
      <c r="X4416" t="s">
        <v>10937</v>
      </c>
      <c r="Y4416">
        <v>7</v>
      </c>
      <c r="Z4416" t="s">
        <v>10938</v>
      </c>
      <c r="AA4416">
        <v>0.26</v>
      </c>
    </row>
    <row r="4417" spans="1:27" x14ac:dyDescent="0.35">
      <c r="A4417">
        <v>6981</v>
      </c>
      <c r="B4417" t="s">
        <v>7536</v>
      </c>
      <c r="C4417">
        <v>2011</v>
      </c>
      <c r="D4417" s="1">
        <v>40854</v>
      </c>
      <c r="E4417" s="1">
        <v>40855</v>
      </c>
      <c r="F4417" t="s">
        <v>56</v>
      </c>
      <c r="G4417" t="s">
        <v>245</v>
      </c>
      <c r="H4417" t="s">
        <v>246</v>
      </c>
      <c r="I4417" t="s">
        <v>26</v>
      </c>
      <c r="J4417" t="s">
        <v>27</v>
      </c>
      <c r="K4417" t="s">
        <v>7300</v>
      </c>
      <c r="L4417" t="s">
        <v>3741</v>
      </c>
      <c r="M4417">
        <v>10024</v>
      </c>
      <c r="N4417" t="s">
        <v>3728</v>
      </c>
      <c r="O4417" t="s">
        <v>1868</v>
      </c>
      <c r="P4417" t="s">
        <v>32</v>
      </c>
      <c r="Q4417" t="s">
        <v>65</v>
      </c>
      <c r="R4417" t="s">
        <v>1869</v>
      </c>
      <c r="S4417">
        <v>5.92</v>
      </c>
      <c r="T4417">
        <v>4</v>
      </c>
      <c r="U4417">
        <v>0</v>
      </c>
      <c r="V4417">
        <v>2.8415999999999997</v>
      </c>
      <c r="W4417" t="s">
        <v>10944</v>
      </c>
      <c r="X4417" t="s">
        <v>10940</v>
      </c>
      <c r="Y4417">
        <v>11</v>
      </c>
      <c r="Z4417" t="s">
        <v>10947</v>
      </c>
      <c r="AA4417">
        <v>0.47999999999999993</v>
      </c>
    </row>
    <row r="4418" spans="1:27" x14ac:dyDescent="0.35">
      <c r="A4418">
        <v>6982</v>
      </c>
      <c r="B4418" t="s">
        <v>7536</v>
      </c>
      <c r="C4418">
        <v>2011</v>
      </c>
      <c r="D4418" s="1">
        <v>40854</v>
      </c>
      <c r="E4418" s="1">
        <v>40855</v>
      </c>
      <c r="F4418" t="s">
        <v>56</v>
      </c>
      <c r="G4418" t="s">
        <v>245</v>
      </c>
      <c r="H4418" t="s">
        <v>246</v>
      </c>
      <c r="I4418" t="s">
        <v>26</v>
      </c>
      <c r="J4418" t="s">
        <v>27</v>
      </c>
      <c r="K4418" t="s">
        <v>7300</v>
      </c>
      <c r="L4418" t="s">
        <v>3741</v>
      </c>
      <c r="M4418">
        <v>10024</v>
      </c>
      <c r="N4418" t="s">
        <v>3728</v>
      </c>
      <c r="O4418" t="s">
        <v>7247</v>
      </c>
      <c r="P4418" t="s">
        <v>32</v>
      </c>
      <c r="Q4418" t="s">
        <v>53</v>
      </c>
      <c r="R4418" t="s">
        <v>7248</v>
      </c>
      <c r="S4418">
        <v>30.18</v>
      </c>
      <c r="T4418">
        <v>3</v>
      </c>
      <c r="U4418">
        <v>0</v>
      </c>
      <c r="V4418">
        <v>13.8828</v>
      </c>
      <c r="W4418" t="s">
        <v>10944</v>
      </c>
      <c r="X4418" t="s">
        <v>10940</v>
      </c>
      <c r="Y4418">
        <v>11</v>
      </c>
      <c r="Z4418" t="s">
        <v>10947</v>
      </c>
      <c r="AA4418">
        <v>0.45999999999999996</v>
      </c>
    </row>
    <row r="4419" spans="1:27" x14ac:dyDescent="0.35">
      <c r="A4419">
        <v>7205</v>
      </c>
      <c r="B4419" t="s">
        <v>7537</v>
      </c>
      <c r="C4419">
        <v>2012</v>
      </c>
      <c r="D4419" s="1">
        <v>41162</v>
      </c>
      <c r="E4419" s="1">
        <v>41169</v>
      </c>
      <c r="F4419" t="s">
        <v>23</v>
      </c>
      <c r="G4419" t="s">
        <v>6818</v>
      </c>
      <c r="H4419" t="s">
        <v>6819</v>
      </c>
      <c r="I4419" t="s">
        <v>38</v>
      </c>
      <c r="J4419" t="s">
        <v>27</v>
      </c>
      <c r="K4419" t="s">
        <v>7300</v>
      </c>
      <c r="L4419" t="s">
        <v>3741</v>
      </c>
      <c r="M4419">
        <v>10024</v>
      </c>
      <c r="N4419" t="s">
        <v>3728</v>
      </c>
      <c r="O4419" t="s">
        <v>894</v>
      </c>
      <c r="P4419" t="s">
        <v>32</v>
      </c>
      <c r="Q4419" t="s">
        <v>40</v>
      </c>
      <c r="R4419" t="s">
        <v>895</v>
      </c>
      <c r="S4419">
        <v>6.08</v>
      </c>
      <c r="T4419">
        <v>2</v>
      </c>
      <c r="U4419">
        <v>0</v>
      </c>
      <c r="V4419">
        <v>2.0671999999999997</v>
      </c>
      <c r="W4419" t="s">
        <v>10948</v>
      </c>
      <c r="X4419" t="s">
        <v>10937</v>
      </c>
      <c r="Y4419">
        <v>9</v>
      </c>
      <c r="Z4419" t="s">
        <v>10949</v>
      </c>
      <c r="AA4419">
        <v>0.33999999999999997</v>
      </c>
    </row>
    <row r="4420" spans="1:27" x14ac:dyDescent="0.35">
      <c r="A4420">
        <v>7310</v>
      </c>
      <c r="B4420" t="s">
        <v>7538</v>
      </c>
      <c r="C4420">
        <v>2014</v>
      </c>
      <c r="D4420" s="1">
        <v>41801</v>
      </c>
      <c r="E4420" s="1">
        <v>41805</v>
      </c>
      <c r="F4420" t="s">
        <v>45</v>
      </c>
      <c r="G4420" t="s">
        <v>280</v>
      </c>
      <c r="H4420" t="s">
        <v>281</v>
      </c>
      <c r="I4420" t="s">
        <v>26</v>
      </c>
      <c r="J4420" t="s">
        <v>27</v>
      </c>
      <c r="K4420" t="s">
        <v>7300</v>
      </c>
      <c r="L4420" t="s">
        <v>3741</v>
      </c>
      <c r="M4420">
        <v>10024</v>
      </c>
      <c r="N4420" t="s">
        <v>3728</v>
      </c>
      <c r="O4420" t="s">
        <v>6463</v>
      </c>
      <c r="P4420" t="s">
        <v>32</v>
      </c>
      <c r="Q4420" t="s">
        <v>65</v>
      </c>
      <c r="R4420" t="s">
        <v>6464</v>
      </c>
      <c r="S4420">
        <v>14.129999999999999</v>
      </c>
      <c r="T4420">
        <v>3</v>
      </c>
      <c r="U4420">
        <v>0</v>
      </c>
      <c r="V4420">
        <v>0.70650000000000013</v>
      </c>
      <c r="W4420" t="s">
        <v>10939</v>
      </c>
      <c r="X4420" t="s">
        <v>10942</v>
      </c>
      <c r="Y4420">
        <v>6</v>
      </c>
      <c r="Z4420" t="s">
        <v>10946</v>
      </c>
      <c r="AA4420">
        <v>5.000000000000001E-2</v>
      </c>
    </row>
    <row r="4421" spans="1:27" x14ac:dyDescent="0.35">
      <c r="A4421">
        <v>7316</v>
      </c>
      <c r="B4421" t="s">
        <v>7539</v>
      </c>
      <c r="C4421">
        <v>2014</v>
      </c>
      <c r="D4421" s="1">
        <v>41771</v>
      </c>
      <c r="E4421" s="1">
        <v>41776</v>
      </c>
      <c r="F4421" t="s">
        <v>45</v>
      </c>
      <c r="G4421" t="s">
        <v>424</v>
      </c>
      <c r="H4421" t="s">
        <v>425</v>
      </c>
      <c r="I4421" t="s">
        <v>38</v>
      </c>
      <c r="J4421" t="s">
        <v>27</v>
      </c>
      <c r="K4421" t="s">
        <v>7300</v>
      </c>
      <c r="L4421" t="s">
        <v>3741</v>
      </c>
      <c r="M4421">
        <v>10024</v>
      </c>
      <c r="N4421" t="s">
        <v>3728</v>
      </c>
      <c r="O4421" t="s">
        <v>50</v>
      </c>
      <c r="P4421" t="s">
        <v>32</v>
      </c>
      <c r="Q4421" t="s">
        <v>40</v>
      </c>
      <c r="R4421" t="s">
        <v>51</v>
      </c>
      <c r="S4421">
        <v>43.92</v>
      </c>
      <c r="T4421">
        <v>3</v>
      </c>
      <c r="U4421">
        <v>0</v>
      </c>
      <c r="V4421">
        <v>12.736799999999999</v>
      </c>
      <c r="W4421" t="s">
        <v>10939</v>
      </c>
      <c r="X4421" t="s">
        <v>10942</v>
      </c>
      <c r="Y4421">
        <v>5</v>
      </c>
      <c r="Z4421" t="s">
        <v>10952</v>
      </c>
      <c r="AA4421">
        <v>0.28999999999999998</v>
      </c>
    </row>
    <row r="4422" spans="1:27" x14ac:dyDescent="0.35">
      <c r="A4422">
        <v>7325</v>
      </c>
      <c r="B4422" t="s">
        <v>7455</v>
      </c>
      <c r="C4422">
        <v>2014</v>
      </c>
      <c r="D4422" s="1">
        <v>41979</v>
      </c>
      <c r="E4422" s="1">
        <v>41982</v>
      </c>
      <c r="F4422" t="s">
        <v>56</v>
      </c>
      <c r="G4422" t="s">
        <v>680</v>
      </c>
      <c r="H4422" t="s">
        <v>681</v>
      </c>
      <c r="I4422" t="s">
        <v>38</v>
      </c>
      <c r="J4422" t="s">
        <v>27</v>
      </c>
      <c r="K4422" t="s">
        <v>7300</v>
      </c>
      <c r="L4422" t="s">
        <v>3741</v>
      </c>
      <c r="M4422">
        <v>10024</v>
      </c>
      <c r="N4422" t="s">
        <v>3728</v>
      </c>
      <c r="O4422" t="s">
        <v>2002</v>
      </c>
      <c r="P4422" t="s">
        <v>32</v>
      </c>
      <c r="Q4422" t="s">
        <v>172</v>
      </c>
      <c r="R4422" t="s">
        <v>2003</v>
      </c>
      <c r="S4422">
        <v>9.4499999999999993</v>
      </c>
      <c r="T4422">
        <v>3</v>
      </c>
      <c r="U4422">
        <v>0</v>
      </c>
      <c r="V4422">
        <v>4.5359999999999996</v>
      </c>
      <c r="W4422" t="s">
        <v>10939</v>
      </c>
      <c r="X4422" t="s">
        <v>10940</v>
      </c>
      <c r="Y4422">
        <v>12</v>
      </c>
      <c r="Z4422" t="s">
        <v>10941</v>
      </c>
      <c r="AA4422">
        <v>0.48</v>
      </c>
    </row>
    <row r="4423" spans="1:27" x14ac:dyDescent="0.35">
      <c r="A4423">
        <v>7551</v>
      </c>
      <c r="B4423" t="s">
        <v>7457</v>
      </c>
      <c r="C4423">
        <v>2011</v>
      </c>
      <c r="D4423" s="1">
        <v>40867</v>
      </c>
      <c r="E4423" s="1">
        <v>40872</v>
      </c>
      <c r="F4423" t="s">
        <v>23</v>
      </c>
      <c r="G4423" t="s">
        <v>4285</v>
      </c>
      <c r="H4423" t="s">
        <v>4286</v>
      </c>
      <c r="I4423" t="s">
        <v>26</v>
      </c>
      <c r="J4423" t="s">
        <v>27</v>
      </c>
      <c r="K4423" t="s">
        <v>7300</v>
      </c>
      <c r="L4423" t="s">
        <v>3741</v>
      </c>
      <c r="M4423">
        <v>10024</v>
      </c>
      <c r="N4423" t="s">
        <v>3728</v>
      </c>
      <c r="O4423" t="s">
        <v>3190</v>
      </c>
      <c r="P4423" t="s">
        <v>32</v>
      </c>
      <c r="Q4423" t="s">
        <v>146</v>
      </c>
      <c r="R4423" t="s">
        <v>2436</v>
      </c>
      <c r="S4423">
        <v>34.74</v>
      </c>
      <c r="T4423">
        <v>3</v>
      </c>
      <c r="U4423">
        <v>0</v>
      </c>
      <c r="V4423">
        <v>17.37</v>
      </c>
      <c r="W4423" t="s">
        <v>10944</v>
      </c>
      <c r="X4423" t="s">
        <v>10940</v>
      </c>
      <c r="Y4423">
        <v>11</v>
      </c>
      <c r="Z4423" t="s">
        <v>10947</v>
      </c>
      <c r="AA4423">
        <v>0.5</v>
      </c>
    </row>
    <row r="4424" spans="1:27" x14ac:dyDescent="0.35">
      <c r="A4424">
        <v>7554</v>
      </c>
      <c r="B4424" t="s">
        <v>7457</v>
      </c>
      <c r="C4424">
        <v>2011</v>
      </c>
      <c r="D4424" s="1">
        <v>40867</v>
      </c>
      <c r="E4424" s="1">
        <v>40872</v>
      </c>
      <c r="F4424" t="s">
        <v>23</v>
      </c>
      <c r="G4424" t="s">
        <v>4285</v>
      </c>
      <c r="H4424" t="s">
        <v>4286</v>
      </c>
      <c r="I4424" t="s">
        <v>26</v>
      </c>
      <c r="J4424" t="s">
        <v>27</v>
      </c>
      <c r="K4424" t="s">
        <v>7300</v>
      </c>
      <c r="L4424" t="s">
        <v>3741</v>
      </c>
      <c r="M4424">
        <v>10024</v>
      </c>
      <c r="N4424" t="s">
        <v>3728</v>
      </c>
      <c r="O4424" t="s">
        <v>509</v>
      </c>
      <c r="P4424" t="s">
        <v>32</v>
      </c>
      <c r="Q4424" t="s">
        <v>53</v>
      </c>
      <c r="R4424" t="s">
        <v>510</v>
      </c>
      <c r="S4424">
        <v>25.92</v>
      </c>
      <c r="T4424">
        <v>4</v>
      </c>
      <c r="U4424">
        <v>0</v>
      </c>
      <c r="V4424">
        <v>12.441600000000001</v>
      </c>
      <c r="W4424" t="s">
        <v>10944</v>
      </c>
      <c r="X4424" t="s">
        <v>10940</v>
      </c>
      <c r="Y4424">
        <v>11</v>
      </c>
      <c r="Z4424" t="s">
        <v>10947</v>
      </c>
      <c r="AA4424">
        <v>0.48000000000000004</v>
      </c>
    </row>
    <row r="4425" spans="1:27" x14ac:dyDescent="0.35">
      <c r="A4425">
        <v>7842</v>
      </c>
      <c r="B4425" t="s">
        <v>7540</v>
      </c>
      <c r="C4425">
        <v>2013</v>
      </c>
      <c r="D4425" s="1">
        <v>41473</v>
      </c>
      <c r="E4425" s="1">
        <v>41478</v>
      </c>
      <c r="F4425" t="s">
        <v>23</v>
      </c>
      <c r="G4425" t="s">
        <v>264</v>
      </c>
      <c r="H4425" t="s">
        <v>265</v>
      </c>
      <c r="I4425" t="s">
        <v>38</v>
      </c>
      <c r="J4425" t="s">
        <v>27</v>
      </c>
      <c r="K4425" t="s">
        <v>7300</v>
      </c>
      <c r="L4425" t="s">
        <v>3741</v>
      </c>
      <c r="M4425">
        <v>10024</v>
      </c>
      <c r="N4425" t="s">
        <v>3728</v>
      </c>
      <c r="O4425" t="s">
        <v>1196</v>
      </c>
      <c r="P4425" t="s">
        <v>32</v>
      </c>
      <c r="Q4425" t="s">
        <v>79</v>
      </c>
      <c r="R4425" t="s">
        <v>1197</v>
      </c>
      <c r="S4425">
        <v>45.96</v>
      </c>
      <c r="T4425">
        <v>2</v>
      </c>
      <c r="U4425">
        <v>0</v>
      </c>
      <c r="V4425">
        <v>13.787999999999997</v>
      </c>
      <c r="W4425" t="s">
        <v>10936</v>
      </c>
      <c r="X4425" t="s">
        <v>10937</v>
      </c>
      <c r="Y4425">
        <v>7</v>
      </c>
      <c r="Z4425" t="s">
        <v>10938</v>
      </c>
      <c r="AA4425">
        <v>0.29999999999999993</v>
      </c>
    </row>
    <row r="4426" spans="1:27" x14ac:dyDescent="0.35">
      <c r="A4426">
        <v>7859</v>
      </c>
      <c r="B4426" t="s">
        <v>7460</v>
      </c>
      <c r="C4426">
        <v>2011</v>
      </c>
      <c r="D4426" s="1">
        <v>40693</v>
      </c>
      <c r="E4426" s="1">
        <v>40695</v>
      </c>
      <c r="F4426" t="s">
        <v>56</v>
      </c>
      <c r="G4426" t="s">
        <v>2846</v>
      </c>
      <c r="H4426" t="s">
        <v>2847</v>
      </c>
      <c r="I4426" t="s">
        <v>26</v>
      </c>
      <c r="J4426" t="s">
        <v>27</v>
      </c>
      <c r="K4426" t="s">
        <v>7300</v>
      </c>
      <c r="L4426" t="s">
        <v>3741</v>
      </c>
      <c r="M4426">
        <v>10024</v>
      </c>
      <c r="N4426" t="s">
        <v>3728</v>
      </c>
      <c r="O4426" t="s">
        <v>6234</v>
      </c>
      <c r="P4426" t="s">
        <v>32</v>
      </c>
      <c r="Q4426" t="s">
        <v>79</v>
      </c>
      <c r="R4426" t="s">
        <v>6235</v>
      </c>
      <c r="S4426">
        <v>235.95000000000002</v>
      </c>
      <c r="T4426">
        <v>3</v>
      </c>
      <c r="U4426">
        <v>0</v>
      </c>
      <c r="V4426">
        <v>77.863499999999988</v>
      </c>
      <c r="W4426" t="s">
        <v>10944</v>
      </c>
      <c r="X4426" t="s">
        <v>10942</v>
      </c>
      <c r="Y4426">
        <v>5</v>
      </c>
      <c r="Z4426" t="s">
        <v>10952</v>
      </c>
      <c r="AA4426">
        <v>0.3299999999999999</v>
      </c>
    </row>
    <row r="4427" spans="1:27" x14ac:dyDescent="0.35">
      <c r="A4427">
        <v>7860</v>
      </c>
      <c r="B4427" t="s">
        <v>7460</v>
      </c>
      <c r="C4427">
        <v>2011</v>
      </c>
      <c r="D4427" s="1">
        <v>40693</v>
      </c>
      <c r="E4427" s="1">
        <v>40695</v>
      </c>
      <c r="F4427" t="s">
        <v>56</v>
      </c>
      <c r="G4427" t="s">
        <v>2846</v>
      </c>
      <c r="H4427" t="s">
        <v>2847</v>
      </c>
      <c r="I4427" t="s">
        <v>26</v>
      </c>
      <c r="J4427" t="s">
        <v>27</v>
      </c>
      <c r="K4427" t="s">
        <v>7300</v>
      </c>
      <c r="L4427" t="s">
        <v>3741</v>
      </c>
      <c r="M4427">
        <v>10024</v>
      </c>
      <c r="N4427" t="s">
        <v>3728</v>
      </c>
      <c r="O4427" t="s">
        <v>7076</v>
      </c>
      <c r="P4427" t="s">
        <v>32</v>
      </c>
      <c r="Q4427" t="s">
        <v>53</v>
      </c>
      <c r="R4427" t="s">
        <v>7077</v>
      </c>
      <c r="S4427">
        <v>39.96</v>
      </c>
      <c r="T4427">
        <v>4</v>
      </c>
      <c r="U4427">
        <v>0</v>
      </c>
      <c r="V4427">
        <v>17.981999999999999</v>
      </c>
      <c r="W4427" t="s">
        <v>10944</v>
      </c>
      <c r="X4427" t="s">
        <v>10942</v>
      </c>
      <c r="Y4427">
        <v>5</v>
      </c>
      <c r="Z4427" t="s">
        <v>10952</v>
      </c>
      <c r="AA4427">
        <v>0.44999999999999996</v>
      </c>
    </row>
    <row r="4428" spans="1:27" x14ac:dyDescent="0.35">
      <c r="A4428">
        <v>7931</v>
      </c>
      <c r="B4428" t="s">
        <v>7541</v>
      </c>
      <c r="C4428">
        <v>2013</v>
      </c>
      <c r="D4428" s="1">
        <v>41359</v>
      </c>
      <c r="E4428" s="1">
        <v>41361</v>
      </c>
      <c r="F4428" t="s">
        <v>45</v>
      </c>
      <c r="G4428" t="s">
        <v>2343</v>
      </c>
      <c r="H4428" t="s">
        <v>2344</v>
      </c>
      <c r="I4428" t="s">
        <v>26</v>
      </c>
      <c r="J4428" t="s">
        <v>27</v>
      </c>
      <c r="K4428" t="s">
        <v>7300</v>
      </c>
      <c r="L4428" t="s">
        <v>3741</v>
      </c>
      <c r="M4428">
        <v>10024</v>
      </c>
      <c r="N4428" t="s">
        <v>3728</v>
      </c>
      <c r="O4428" t="s">
        <v>5981</v>
      </c>
      <c r="P4428" t="s">
        <v>32</v>
      </c>
      <c r="Q4428" t="s">
        <v>40</v>
      </c>
      <c r="R4428" t="s">
        <v>5982</v>
      </c>
      <c r="S4428">
        <v>59.519999999999996</v>
      </c>
      <c r="T4428">
        <v>3</v>
      </c>
      <c r="U4428">
        <v>0</v>
      </c>
      <c r="V4428">
        <v>17.855999999999995</v>
      </c>
      <c r="W4428" t="s">
        <v>10936</v>
      </c>
      <c r="X4428" t="s">
        <v>10950</v>
      </c>
      <c r="Y4428">
        <v>3</v>
      </c>
      <c r="Z4428" t="s">
        <v>10953</v>
      </c>
      <c r="AA4428">
        <v>0.29999999999999993</v>
      </c>
    </row>
    <row r="4429" spans="1:27" x14ac:dyDescent="0.35">
      <c r="A4429">
        <v>8188</v>
      </c>
      <c r="B4429" t="s">
        <v>7542</v>
      </c>
      <c r="C4429">
        <v>2013</v>
      </c>
      <c r="D4429" s="1">
        <v>41619</v>
      </c>
      <c r="E4429" s="1">
        <v>41625</v>
      </c>
      <c r="F4429" t="s">
        <v>23</v>
      </c>
      <c r="G4429" t="s">
        <v>2630</v>
      </c>
      <c r="H4429" t="s">
        <v>2631</v>
      </c>
      <c r="I4429" t="s">
        <v>26</v>
      </c>
      <c r="J4429" t="s">
        <v>27</v>
      </c>
      <c r="K4429" t="s">
        <v>7300</v>
      </c>
      <c r="L4429" t="s">
        <v>3741</v>
      </c>
      <c r="M4429">
        <v>10024</v>
      </c>
      <c r="N4429" t="s">
        <v>3728</v>
      </c>
      <c r="O4429" t="s">
        <v>981</v>
      </c>
      <c r="P4429" t="s">
        <v>32</v>
      </c>
      <c r="Q4429" t="s">
        <v>53</v>
      </c>
      <c r="R4429" t="s">
        <v>982</v>
      </c>
      <c r="S4429">
        <v>62.820000000000007</v>
      </c>
      <c r="T4429">
        <v>9</v>
      </c>
      <c r="U4429">
        <v>0</v>
      </c>
      <c r="V4429">
        <v>29.525400000000001</v>
      </c>
      <c r="W4429" t="s">
        <v>10936</v>
      </c>
      <c r="X4429" t="s">
        <v>10940</v>
      </c>
      <c r="Y4429">
        <v>12</v>
      </c>
      <c r="Z4429" t="s">
        <v>10941</v>
      </c>
      <c r="AA4429">
        <v>0.47</v>
      </c>
    </row>
    <row r="4430" spans="1:27" x14ac:dyDescent="0.35">
      <c r="A4430">
        <v>8202</v>
      </c>
      <c r="B4430" t="s">
        <v>7464</v>
      </c>
      <c r="C4430">
        <v>2012</v>
      </c>
      <c r="D4430" s="1">
        <v>41221</v>
      </c>
      <c r="E4430" s="1">
        <v>41221</v>
      </c>
      <c r="F4430" t="s">
        <v>234</v>
      </c>
      <c r="G4430" t="s">
        <v>833</v>
      </c>
      <c r="H4430" t="s">
        <v>834</v>
      </c>
      <c r="I4430" t="s">
        <v>26</v>
      </c>
      <c r="J4430" t="s">
        <v>27</v>
      </c>
      <c r="K4430" t="s">
        <v>7300</v>
      </c>
      <c r="L4430" t="s">
        <v>3741</v>
      </c>
      <c r="M4430">
        <v>10024</v>
      </c>
      <c r="N4430" t="s">
        <v>3728</v>
      </c>
      <c r="O4430" t="s">
        <v>5787</v>
      </c>
      <c r="P4430" t="s">
        <v>32</v>
      </c>
      <c r="Q4430" t="s">
        <v>33</v>
      </c>
      <c r="R4430" t="s">
        <v>5788</v>
      </c>
      <c r="S4430">
        <v>67.150000000000006</v>
      </c>
      <c r="T4430">
        <v>5</v>
      </c>
      <c r="U4430">
        <v>0</v>
      </c>
      <c r="V4430">
        <v>16.787500000000001</v>
      </c>
      <c r="W4430" t="s">
        <v>10948</v>
      </c>
      <c r="X4430" t="s">
        <v>10940</v>
      </c>
      <c r="Y4430">
        <v>11</v>
      </c>
      <c r="Z4430" t="s">
        <v>10947</v>
      </c>
      <c r="AA4430">
        <v>0.25</v>
      </c>
    </row>
    <row r="4431" spans="1:27" x14ac:dyDescent="0.35">
      <c r="A4431">
        <v>8466</v>
      </c>
      <c r="B4431" t="s">
        <v>7543</v>
      </c>
      <c r="C4431">
        <v>2012</v>
      </c>
      <c r="D4431" s="1">
        <v>41008</v>
      </c>
      <c r="E4431" s="1">
        <v>41013</v>
      </c>
      <c r="F4431" t="s">
        <v>23</v>
      </c>
      <c r="G4431" t="s">
        <v>87</v>
      </c>
      <c r="H4431" t="s">
        <v>88</v>
      </c>
      <c r="I4431" t="s">
        <v>38</v>
      </c>
      <c r="J4431" t="s">
        <v>27</v>
      </c>
      <c r="K4431" t="s">
        <v>7300</v>
      </c>
      <c r="L4431" t="s">
        <v>3741</v>
      </c>
      <c r="M4431">
        <v>10024</v>
      </c>
      <c r="N4431" t="s">
        <v>3728</v>
      </c>
      <c r="O4431" t="s">
        <v>261</v>
      </c>
      <c r="P4431" t="s">
        <v>32</v>
      </c>
      <c r="Q4431" t="s">
        <v>33</v>
      </c>
      <c r="R4431" t="s">
        <v>262</v>
      </c>
      <c r="S4431">
        <v>17.940000000000001</v>
      </c>
      <c r="T4431">
        <v>3</v>
      </c>
      <c r="U4431">
        <v>0</v>
      </c>
      <c r="V4431">
        <v>3.0497999999999985</v>
      </c>
      <c r="W4431" t="s">
        <v>10948</v>
      </c>
      <c r="X4431" t="s">
        <v>10942</v>
      </c>
      <c r="Y4431">
        <v>4</v>
      </c>
      <c r="Z4431" t="s">
        <v>10943</v>
      </c>
      <c r="AA4431">
        <v>0.1699999999999999</v>
      </c>
    </row>
    <row r="4432" spans="1:27" x14ac:dyDescent="0.35">
      <c r="A4432">
        <v>8483</v>
      </c>
      <c r="B4432" t="s">
        <v>7544</v>
      </c>
      <c r="C4432">
        <v>2014</v>
      </c>
      <c r="D4432" s="1">
        <v>41682</v>
      </c>
      <c r="E4432" s="1">
        <v>41686</v>
      </c>
      <c r="F4432" t="s">
        <v>23</v>
      </c>
      <c r="G4432" t="s">
        <v>1955</v>
      </c>
      <c r="H4432" t="s">
        <v>1956</v>
      </c>
      <c r="I4432" t="s">
        <v>26</v>
      </c>
      <c r="J4432" t="s">
        <v>27</v>
      </c>
      <c r="K4432" t="s">
        <v>7300</v>
      </c>
      <c r="L4432" t="s">
        <v>3741</v>
      </c>
      <c r="M4432">
        <v>10024</v>
      </c>
      <c r="N4432" t="s">
        <v>3728</v>
      </c>
      <c r="O4432" t="s">
        <v>405</v>
      </c>
      <c r="P4432" t="s">
        <v>32</v>
      </c>
      <c r="Q4432" t="s">
        <v>172</v>
      </c>
      <c r="R4432" t="s">
        <v>406</v>
      </c>
      <c r="S4432">
        <v>20.7</v>
      </c>
      <c r="T4432">
        <v>2</v>
      </c>
      <c r="U4432">
        <v>0</v>
      </c>
      <c r="V4432">
        <v>9.9359999999999999</v>
      </c>
      <c r="W4432" t="s">
        <v>10939</v>
      </c>
      <c r="X4432" t="s">
        <v>10950</v>
      </c>
      <c r="Y4432">
        <v>2</v>
      </c>
      <c r="Z4432" t="s">
        <v>10955</v>
      </c>
      <c r="AA4432">
        <v>0.48000000000000004</v>
      </c>
    </row>
    <row r="4433" spans="1:27" x14ac:dyDescent="0.35">
      <c r="A4433">
        <v>8620</v>
      </c>
      <c r="B4433" t="s">
        <v>7545</v>
      </c>
      <c r="C4433">
        <v>2014</v>
      </c>
      <c r="D4433" s="1">
        <v>41891</v>
      </c>
      <c r="E4433" s="1">
        <v>41896</v>
      </c>
      <c r="F4433" t="s">
        <v>45</v>
      </c>
      <c r="G4433" t="s">
        <v>714</v>
      </c>
      <c r="H4433" t="s">
        <v>715</v>
      </c>
      <c r="I4433" t="s">
        <v>26</v>
      </c>
      <c r="J4433" t="s">
        <v>27</v>
      </c>
      <c r="K4433" t="s">
        <v>7300</v>
      </c>
      <c r="L4433" t="s">
        <v>3741</v>
      </c>
      <c r="M4433">
        <v>10024</v>
      </c>
      <c r="N4433" t="s">
        <v>3728</v>
      </c>
      <c r="O4433" t="s">
        <v>5824</v>
      </c>
      <c r="P4433" t="s">
        <v>32</v>
      </c>
      <c r="Q4433" t="s">
        <v>33</v>
      </c>
      <c r="R4433" t="s">
        <v>5825</v>
      </c>
      <c r="S4433">
        <v>65.12</v>
      </c>
      <c r="T4433">
        <v>4</v>
      </c>
      <c r="U4433">
        <v>0</v>
      </c>
      <c r="V4433">
        <v>16.931200000000004</v>
      </c>
      <c r="W4433" t="s">
        <v>10939</v>
      </c>
      <c r="X4433" t="s">
        <v>10937</v>
      </c>
      <c r="Y4433">
        <v>9</v>
      </c>
      <c r="Z4433" t="s">
        <v>10949</v>
      </c>
      <c r="AA4433">
        <v>0.26000000000000006</v>
      </c>
    </row>
    <row r="4434" spans="1:27" x14ac:dyDescent="0.35">
      <c r="A4434">
        <v>8736</v>
      </c>
      <c r="B4434" t="s">
        <v>7546</v>
      </c>
      <c r="C4434">
        <v>2011</v>
      </c>
      <c r="D4434" s="1">
        <v>40582</v>
      </c>
      <c r="E4434" s="1">
        <v>40585</v>
      </c>
      <c r="F4434" t="s">
        <v>45</v>
      </c>
      <c r="G4434" t="s">
        <v>1375</v>
      </c>
      <c r="H4434" t="s">
        <v>1376</v>
      </c>
      <c r="I4434" t="s">
        <v>26</v>
      </c>
      <c r="J4434" t="s">
        <v>27</v>
      </c>
      <c r="K4434" t="s">
        <v>7300</v>
      </c>
      <c r="L4434" t="s">
        <v>3741</v>
      </c>
      <c r="M4434">
        <v>10024</v>
      </c>
      <c r="N4434" t="s">
        <v>3728</v>
      </c>
      <c r="O4434" t="s">
        <v>3284</v>
      </c>
      <c r="P4434" t="s">
        <v>32</v>
      </c>
      <c r="Q4434" t="s">
        <v>33</v>
      </c>
      <c r="R4434" t="s">
        <v>3285</v>
      </c>
      <c r="S4434">
        <v>64.959999999999994</v>
      </c>
      <c r="T4434">
        <v>4</v>
      </c>
      <c r="U4434">
        <v>0</v>
      </c>
      <c r="V4434">
        <v>9.7439999999999998</v>
      </c>
      <c r="W4434" t="s">
        <v>10944</v>
      </c>
      <c r="X4434" t="s">
        <v>10950</v>
      </c>
      <c r="Y4434">
        <v>2</v>
      </c>
      <c r="Z4434" t="s">
        <v>10955</v>
      </c>
      <c r="AA4434">
        <v>0.15000000000000002</v>
      </c>
    </row>
    <row r="4435" spans="1:27" x14ac:dyDescent="0.35">
      <c r="A4435">
        <v>8774</v>
      </c>
      <c r="B4435" t="s">
        <v>7547</v>
      </c>
      <c r="C4435">
        <v>2012</v>
      </c>
      <c r="D4435" s="1">
        <v>40962</v>
      </c>
      <c r="E4435" s="1">
        <v>40967</v>
      </c>
      <c r="F4435" t="s">
        <v>23</v>
      </c>
      <c r="G4435" t="s">
        <v>5609</v>
      </c>
      <c r="H4435" t="s">
        <v>5610</v>
      </c>
      <c r="I4435" t="s">
        <v>127</v>
      </c>
      <c r="J4435" t="s">
        <v>27</v>
      </c>
      <c r="K4435" t="s">
        <v>7300</v>
      </c>
      <c r="L4435" t="s">
        <v>3741</v>
      </c>
      <c r="M4435">
        <v>10024</v>
      </c>
      <c r="N4435" t="s">
        <v>3728</v>
      </c>
      <c r="O4435" t="s">
        <v>7548</v>
      </c>
      <c r="P4435" t="s">
        <v>32</v>
      </c>
      <c r="Q4435" t="s">
        <v>79</v>
      </c>
      <c r="R4435" t="s">
        <v>7549</v>
      </c>
      <c r="S4435">
        <v>26.880000000000003</v>
      </c>
      <c r="T4435">
        <v>6</v>
      </c>
      <c r="U4435">
        <v>0</v>
      </c>
      <c r="V4435">
        <v>6.7200000000000006</v>
      </c>
      <c r="W4435" t="s">
        <v>10948</v>
      </c>
      <c r="X4435" t="s">
        <v>10950</v>
      </c>
      <c r="Y4435">
        <v>2</v>
      </c>
      <c r="Z4435" t="s">
        <v>10955</v>
      </c>
      <c r="AA4435">
        <v>0.25</v>
      </c>
    </row>
    <row r="4436" spans="1:27" x14ac:dyDescent="0.35">
      <c r="A4436">
        <v>9361</v>
      </c>
      <c r="B4436" t="s">
        <v>7476</v>
      </c>
      <c r="C4436">
        <v>2013</v>
      </c>
      <c r="D4436" s="1">
        <v>41299</v>
      </c>
      <c r="E4436" s="1">
        <v>41302</v>
      </c>
      <c r="F4436" t="s">
        <v>45</v>
      </c>
      <c r="G4436" t="s">
        <v>482</v>
      </c>
      <c r="H4436" t="s">
        <v>483</v>
      </c>
      <c r="I4436" t="s">
        <v>26</v>
      </c>
      <c r="J4436" t="s">
        <v>27</v>
      </c>
      <c r="K4436" t="s">
        <v>7300</v>
      </c>
      <c r="L4436" t="s">
        <v>3741</v>
      </c>
      <c r="M4436">
        <v>10024</v>
      </c>
      <c r="N4436" t="s">
        <v>3728</v>
      </c>
      <c r="O4436" t="s">
        <v>5686</v>
      </c>
      <c r="P4436" t="s">
        <v>32</v>
      </c>
      <c r="Q4436" t="s">
        <v>33</v>
      </c>
      <c r="R4436" t="s">
        <v>5687</v>
      </c>
      <c r="S4436">
        <v>428.68</v>
      </c>
      <c r="T4436">
        <v>7</v>
      </c>
      <c r="U4436">
        <v>0</v>
      </c>
      <c r="V4436">
        <v>0</v>
      </c>
      <c r="W4436" t="s">
        <v>10936</v>
      </c>
      <c r="X4436" t="s">
        <v>10950</v>
      </c>
      <c r="Y4436">
        <v>1</v>
      </c>
      <c r="Z4436" t="s">
        <v>10951</v>
      </c>
      <c r="AA4436">
        <v>0</v>
      </c>
    </row>
    <row r="4437" spans="1:27" x14ac:dyDescent="0.35">
      <c r="A4437">
        <v>9404</v>
      </c>
      <c r="B4437" t="s">
        <v>7550</v>
      </c>
      <c r="C4437">
        <v>2013</v>
      </c>
      <c r="D4437" s="1">
        <v>41499</v>
      </c>
      <c r="E4437" s="1">
        <v>41504</v>
      </c>
      <c r="F4437" t="s">
        <v>45</v>
      </c>
      <c r="G4437" t="s">
        <v>1717</v>
      </c>
      <c r="H4437" t="s">
        <v>1718</v>
      </c>
      <c r="I4437" t="s">
        <v>38</v>
      </c>
      <c r="J4437" t="s">
        <v>27</v>
      </c>
      <c r="K4437" t="s">
        <v>7300</v>
      </c>
      <c r="L4437" t="s">
        <v>3741</v>
      </c>
      <c r="M4437">
        <v>10024</v>
      </c>
      <c r="N4437" t="s">
        <v>3728</v>
      </c>
      <c r="O4437" t="s">
        <v>1764</v>
      </c>
      <c r="P4437" t="s">
        <v>32</v>
      </c>
      <c r="Q4437" t="s">
        <v>33</v>
      </c>
      <c r="R4437" t="s">
        <v>1765</v>
      </c>
      <c r="S4437">
        <v>1591.02</v>
      </c>
      <c r="T4437">
        <v>6</v>
      </c>
      <c r="U4437">
        <v>0</v>
      </c>
      <c r="V4437">
        <v>286.38359999999989</v>
      </c>
      <c r="W4437" t="s">
        <v>10936</v>
      </c>
      <c r="X4437" t="s">
        <v>10937</v>
      </c>
      <c r="Y4437">
        <v>8</v>
      </c>
      <c r="Z4437" t="s">
        <v>10954</v>
      </c>
      <c r="AA4437">
        <v>0.17999999999999994</v>
      </c>
    </row>
    <row r="4438" spans="1:27" x14ac:dyDescent="0.35">
      <c r="A4438">
        <v>9461</v>
      </c>
      <c r="B4438" t="s">
        <v>7551</v>
      </c>
      <c r="C4438">
        <v>2011</v>
      </c>
      <c r="D4438" s="1">
        <v>40864</v>
      </c>
      <c r="E4438" s="1">
        <v>40869</v>
      </c>
      <c r="F4438" t="s">
        <v>45</v>
      </c>
      <c r="G4438" t="s">
        <v>2037</v>
      </c>
      <c r="H4438" t="s">
        <v>2038</v>
      </c>
      <c r="I4438" t="s">
        <v>127</v>
      </c>
      <c r="J4438" t="s">
        <v>27</v>
      </c>
      <c r="K4438" t="s">
        <v>7300</v>
      </c>
      <c r="L4438" t="s">
        <v>3741</v>
      </c>
      <c r="M4438">
        <v>10024</v>
      </c>
      <c r="N4438" t="s">
        <v>3728</v>
      </c>
      <c r="O4438" t="s">
        <v>7046</v>
      </c>
      <c r="P4438" t="s">
        <v>32</v>
      </c>
      <c r="Q4438" t="s">
        <v>53</v>
      </c>
      <c r="R4438" t="s">
        <v>7047</v>
      </c>
      <c r="S4438">
        <v>34.44</v>
      </c>
      <c r="T4438">
        <v>3</v>
      </c>
      <c r="U4438">
        <v>0</v>
      </c>
      <c r="V4438">
        <v>17.22</v>
      </c>
      <c r="W4438" t="s">
        <v>10944</v>
      </c>
      <c r="X4438" t="s">
        <v>10940</v>
      </c>
      <c r="Y4438">
        <v>11</v>
      </c>
      <c r="Z4438" t="s">
        <v>10947</v>
      </c>
      <c r="AA4438">
        <v>0.5</v>
      </c>
    </row>
    <row r="4439" spans="1:27" x14ac:dyDescent="0.35">
      <c r="A4439">
        <v>9469</v>
      </c>
      <c r="B4439" t="s">
        <v>7477</v>
      </c>
      <c r="C4439">
        <v>2014</v>
      </c>
      <c r="D4439" s="1">
        <v>41949</v>
      </c>
      <c r="E4439" s="1">
        <v>41954</v>
      </c>
      <c r="F4439" t="s">
        <v>45</v>
      </c>
      <c r="G4439" t="s">
        <v>4982</v>
      </c>
      <c r="H4439" t="s">
        <v>4983</v>
      </c>
      <c r="I4439" t="s">
        <v>38</v>
      </c>
      <c r="J4439" t="s">
        <v>27</v>
      </c>
      <c r="K4439" t="s">
        <v>7300</v>
      </c>
      <c r="L4439" t="s">
        <v>3741</v>
      </c>
      <c r="M4439">
        <v>10024</v>
      </c>
      <c r="N4439" t="s">
        <v>3728</v>
      </c>
      <c r="O4439" t="s">
        <v>3361</v>
      </c>
      <c r="P4439" t="s">
        <v>32</v>
      </c>
      <c r="Q4439" t="s">
        <v>53</v>
      </c>
      <c r="R4439" t="s">
        <v>3362</v>
      </c>
      <c r="S4439">
        <v>12.96</v>
      </c>
      <c r="T4439">
        <v>2</v>
      </c>
      <c r="U4439">
        <v>0</v>
      </c>
      <c r="V4439">
        <v>6.2208000000000006</v>
      </c>
      <c r="W4439" t="s">
        <v>10939</v>
      </c>
      <c r="X4439" t="s">
        <v>10940</v>
      </c>
      <c r="Y4439">
        <v>11</v>
      </c>
      <c r="Z4439" t="s">
        <v>10947</v>
      </c>
      <c r="AA4439">
        <v>0.48000000000000004</v>
      </c>
    </row>
    <row r="4440" spans="1:27" x14ac:dyDescent="0.35">
      <c r="A4440">
        <v>9470</v>
      </c>
      <c r="B4440" t="s">
        <v>7477</v>
      </c>
      <c r="C4440">
        <v>2014</v>
      </c>
      <c r="D4440" s="1">
        <v>41949</v>
      </c>
      <c r="E4440" s="1">
        <v>41954</v>
      </c>
      <c r="F4440" t="s">
        <v>45</v>
      </c>
      <c r="G4440" t="s">
        <v>4982</v>
      </c>
      <c r="H4440" t="s">
        <v>4983</v>
      </c>
      <c r="I4440" t="s">
        <v>38</v>
      </c>
      <c r="J4440" t="s">
        <v>27</v>
      </c>
      <c r="K4440" t="s">
        <v>7300</v>
      </c>
      <c r="L4440" t="s">
        <v>3741</v>
      </c>
      <c r="M4440">
        <v>10024</v>
      </c>
      <c r="N4440" t="s">
        <v>3728</v>
      </c>
      <c r="O4440" t="s">
        <v>825</v>
      </c>
      <c r="P4440" t="s">
        <v>32</v>
      </c>
      <c r="Q4440" t="s">
        <v>53</v>
      </c>
      <c r="R4440" t="s">
        <v>826</v>
      </c>
      <c r="S4440">
        <v>110.96</v>
      </c>
      <c r="T4440">
        <v>2</v>
      </c>
      <c r="U4440">
        <v>0</v>
      </c>
      <c r="V4440">
        <v>53.260799999999996</v>
      </c>
      <c r="W4440" t="s">
        <v>10939</v>
      </c>
      <c r="X4440" t="s">
        <v>10940</v>
      </c>
      <c r="Y4440">
        <v>11</v>
      </c>
      <c r="Z4440" t="s">
        <v>10947</v>
      </c>
      <c r="AA4440">
        <v>0.48</v>
      </c>
    </row>
    <row r="4441" spans="1:27" x14ac:dyDescent="0.35">
      <c r="A4441">
        <v>9511</v>
      </c>
      <c r="B4441" t="s">
        <v>7552</v>
      </c>
      <c r="C4441">
        <v>2013</v>
      </c>
      <c r="D4441" s="1">
        <v>41493</v>
      </c>
      <c r="E4441" s="1">
        <v>41498</v>
      </c>
      <c r="F4441" t="s">
        <v>23</v>
      </c>
      <c r="G4441" t="s">
        <v>3554</v>
      </c>
      <c r="H4441" t="s">
        <v>3555</v>
      </c>
      <c r="I4441" t="s">
        <v>38</v>
      </c>
      <c r="J4441" t="s">
        <v>27</v>
      </c>
      <c r="K4441" t="s">
        <v>7300</v>
      </c>
      <c r="L4441" t="s">
        <v>3741</v>
      </c>
      <c r="M4441">
        <v>10024</v>
      </c>
      <c r="N4441" t="s">
        <v>3728</v>
      </c>
      <c r="O4441" t="s">
        <v>758</v>
      </c>
      <c r="P4441" t="s">
        <v>32</v>
      </c>
      <c r="Q4441" t="s">
        <v>40</v>
      </c>
      <c r="R4441" t="s">
        <v>759</v>
      </c>
      <c r="S4441">
        <v>38.339999999999996</v>
      </c>
      <c r="T4441">
        <v>9</v>
      </c>
      <c r="U4441">
        <v>0</v>
      </c>
      <c r="V4441">
        <v>15.7194</v>
      </c>
      <c r="W4441" t="s">
        <v>10936</v>
      </c>
      <c r="X4441" t="s">
        <v>10937</v>
      </c>
      <c r="Y4441">
        <v>8</v>
      </c>
      <c r="Z4441" t="s">
        <v>10954</v>
      </c>
      <c r="AA4441">
        <v>0.41000000000000003</v>
      </c>
    </row>
    <row r="4442" spans="1:27" x14ac:dyDescent="0.35">
      <c r="A4442">
        <v>9594</v>
      </c>
      <c r="B4442" t="s">
        <v>7553</v>
      </c>
      <c r="C4442">
        <v>2014</v>
      </c>
      <c r="D4442" s="1">
        <v>41897</v>
      </c>
      <c r="E4442" s="1">
        <v>41902</v>
      </c>
      <c r="F4442" t="s">
        <v>23</v>
      </c>
      <c r="G4442" t="s">
        <v>7554</v>
      </c>
      <c r="H4442" t="s">
        <v>7555</v>
      </c>
      <c r="I4442" t="s">
        <v>38</v>
      </c>
      <c r="J4442" t="s">
        <v>27</v>
      </c>
      <c r="K4442" t="s">
        <v>7300</v>
      </c>
      <c r="L4442" t="s">
        <v>3741</v>
      </c>
      <c r="M4442">
        <v>10024</v>
      </c>
      <c r="N4442" t="s">
        <v>3728</v>
      </c>
      <c r="O4442" t="s">
        <v>7504</v>
      </c>
      <c r="P4442" t="s">
        <v>32</v>
      </c>
      <c r="Q4442" t="s">
        <v>53</v>
      </c>
      <c r="R4442" t="s">
        <v>7505</v>
      </c>
      <c r="S4442">
        <v>8.56</v>
      </c>
      <c r="T4442">
        <v>2</v>
      </c>
      <c r="U4442">
        <v>0</v>
      </c>
      <c r="V4442">
        <v>3.8519999999999994</v>
      </c>
      <c r="W4442" t="s">
        <v>10939</v>
      </c>
      <c r="X4442" t="s">
        <v>10937</v>
      </c>
      <c r="Y4442">
        <v>9</v>
      </c>
      <c r="Z4442" t="s">
        <v>10949</v>
      </c>
      <c r="AA4442">
        <v>0.4499999999999999</v>
      </c>
    </row>
    <row r="4443" spans="1:27" x14ac:dyDescent="0.35">
      <c r="A4443">
        <v>9595</v>
      </c>
      <c r="B4443" t="s">
        <v>7553</v>
      </c>
      <c r="C4443">
        <v>2014</v>
      </c>
      <c r="D4443" s="1">
        <v>41897</v>
      </c>
      <c r="E4443" s="1">
        <v>41902</v>
      </c>
      <c r="F4443" t="s">
        <v>23</v>
      </c>
      <c r="G4443" t="s">
        <v>7554</v>
      </c>
      <c r="H4443" t="s">
        <v>7555</v>
      </c>
      <c r="I4443" t="s">
        <v>38</v>
      </c>
      <c r="J4443" t="s">
        <v>27</v>
      </c>
      <c r="K4443" t="s">
        <v>7300</v>
      </c>
      <c r="L4443" t="s">
        <v>3741</v>
      </c>
      <c r="M4443">
        <v>10024</v>
      </c>
      <c r="N4443" t="s">
        <v>3728</v>
      </c>
      <c r="O4443" t="s">
        <v>2366</v>
      </c>
      <c r="P4443" t="s">
        <v>32</v>
      </c>
      <c r="Q4443" t="s">
        <v>53</v>
      </c>
      <c r="R4443" t="s">
        <v>2367</v>
      </c>
      <c r="S4443">
        <v>11.56</v>
      </c>
      <c r="T4443">
        <v>2</v>
      </c>
      <c r="U4443">
        <v>0</v>
      </c>
      <c r="V4443">
        <v>5.6644000000000005</v>
      </c>
      <c r="W4443" t="s">
        <v>10939</v>
      </c>
      <c r="X4443" t="s">
        <v>10937</v>
      </c>
      <c r="Y4443">
        <v>9</v>
      </c>
      <c r="Z4443" t="s">
        <v>10949</v>
      </c>
      <c r="AA4443">
        <v>0.49000000000000005</v>
      </c>
    </row>
    <row r="4444" spans="1:27" x14ac:dyDescent="0.35">
      <c r="A4444">
        <v>9608</v>
      </c>
      <c r="B4444" t="s">
        <v>7556</v>
      </c>
      <c r="C4444">
        <v>2014</v>
      </c>
      <c r="D4444" s="1">
        <v>41979</v>
      </c>
      <c r="E4444" s="1">
        <v>41982</v>
      </c>
      <c r="F4444" t="s">
        <v>45</v>
      </c>
      <c r="G4444" t="s">
        <v>6062</v>
      </c>
      <c r="H4444" t="s">
        <v>6063</v>
      </c>
      <c r="I4444" t="s">
        <v>38</v>
      </c>
      <c r="J4444" t="s">
        <v>27</v>
      </c>
      <c r="K4444" t="s">
        <v>7300</v>
      </c>
      <c r="L4444" t="s">
        <v>3741</v>
      </c>
      <c r="M4444">
        <v>10024</v>
      </c>
      <c r="N4444" t="s">
        <v>3728</v>
      </c>
      <c r="O4444" t="s">
        <v>7159</v>
      </c>
      <c r="P4444" t="s">
        <v>32</v>
      </c>
      <c r="Q4444" t="s">
        <v>53</v>
      </c>
      <c r="R4444" t="s">
        <v>7160</v>
      </c>
      <c r="S4444">
        <v>21.6</v>
      </c>
      <c r="T4444">
        <v>6</v>
      </c>
      <c r="U4444">
        <v>0</v>
      </c>
      <c r="V4444">
        <v>9.9359999999999999</v>
      </c>
      <c r="W4444" t="s">
        <v>10939</v>
      </c>
      <c r="X4444" t="s">
        <v>10940</v>
      </c>
      <c r="Y4444">
        <v>12</v>
      </c>
      <c r="Z4444" t="s">
        <v>10941</v>
      </c>
      <c r="AA4444">
        <v>0.45999999999999996</v>
      </c>
    </row>
    <row r="4445" spans="1:27" x14ac:dyDescent="0.35">
      <c r="A4445">
        <v>9609</v>
      </c>
      <c r="B4445" t="s">
        <v>7556</v>
      </c>
      <c r="C4445">
        <v>2014</v>
      </c>
      <c r="D4445" s="1">
        <v>41979</v>
      </c>
      <c r="E4445" s="1">
        <v>41982</v>
      </c>
      <c r="F4445" t="s">
        <v>45</v>
      </c>
      <c r="G4445" t="s">
        <v>6062</v>
      </c>
      <c r="H4445" t="s">
        <v>6063</v>
      </c>
      <c r="I4445" t="s">
        <v>38</v>
      </c>
      <c r="J4445" t="s">
        <v>27</v>
      </c>
      <c r="K4445" t="s">
        <v>7300</v>
      </c>
      <c r="L4445" t="s">
        <v>3741</v>
      </c>
      <c r="M4445">
        <v>10024</v>
      </c>
      <c r="N4445" t="s">
        <v>3728</v>
      </c>
      <c r="O4445" t="s">
        <v>2067</v>
      </c>
      <c r="P4445" t="s">
        <v>32</v>
      </c>
      <c r="Q4445" t="s">
        <v>172</v>
      </c>
      <c r="R4445" t="s">
        <v>2068</v>
      </c>
      <c r="S4445">
        <v>11.07</v>
      </c>
      <c r="T4445">
        <v>3</v>
      </c>
      <c r="U4445">
        <v>0</v>
      </c>
      <c r="V4445">
        <v>5.2028999999999996</v>
      </c>
      <c r="W4445" t="s">
        <v>10939</v>
      </c>
      <c r="X4445" t="s">
        <v>10940</v>
      </c>
      <c r="Y4445">
        <v>12</v>
      </c>
      <c r="Z4445" t="s">
        <v>10941</v>
      </c>
      <c r="AA4445">
        <v>0.47</v>
      </c>
    </row>
    <row r="4446" spans="1:27" x14ac:dyDescent="0.35">
      <c r="A4446">
        <v>9874</v>
      </c>
      <c r="B4446" t="s">
        <v>7557</v>
      </c>
      <c r="C4446">
        <v>2013</v>
      </c>
      <c r="D4446" s="1">
        <v>41619</v>
      </c>
      <c r="E4446" s="1">
        <v>41623</v>
      </c>
      <c r="F4446" t="s">
        <v>23</v>
      </c>
      <c r="G4446" t="s">
        <v>3537</v>
      </c>
      <c r="H4446" t="s">
        <v>3538</v>
      </c>
      <c r="I4446" t="s">
        <v>127</v>
      </c>
      <c r="J4446" t="s">
        <v>27</v>
      </c>
      <c r="K4446" t="s">
        <v>7300</v>
      </c>
      <c r="L4446" t="s">
        <v>3741</v>
      </c>
      <c r="M4446">
        <v>10024</v>
      </c>
      <c r="N4446" t="s">
        <v>3728</v>
      </c>
      <c r="O4446" t="s">
        <v>3411</v>
      </c>
      <c r="P4446" t="s">
        <v>32</v>
      </c>
      <c r="Q4446" t="s">
        <v>53</v>
      </c>
      <c r="R4446" t="s">
        <v>3412</v>
      </c>
      <c r="S4446">
        <v>6.48</v>
      </c>
      <c r="T4446">
        <v>1</v>
      </c>
      <c r="U4446">
        <v>0</v>
      </c>
      <c r="V4446">
        <v>3.1104000000000003</v>
      </c>
      <c r="W4446" t="s">
        <v>10936</v>
      </c>
      <c r="X4446" t="s">
        <v>10940</v>
      </c>
      <c r="Y4446">
        <v>12</v>
      </c>
      <c r="Z4446" t="s">
        <v>10941</v>
      </c>
      <c r="AA4446">
        <v>0.48000000000000004</v>
      </c>
    </row>
    <row r="4447" spans="1:27" x14ac:dyDescent="0.35">
      <c r="A4447">
        <v>9888</v>
      </c>
      <c r="B4447" t="s">
        <v>7558</v>
      </c>
      <c r="C4447">
        <v>2014</v>
      </c>
      <c r="D4447" s="1">
        <v>41925</v>
      </c>
      <c r="E4447" s="1">
        <v>41928</v>
      </c>
      <c r="F4447" t="s">
        <v>56</v>
      </c>
      <c r="G4447" t="s">
        <v>1995</v>
      </c>
      <c r="H4447" t="s">
        <v>1996</v>
      </c>
      <c r="I4447" t="s">
        <v>38</v>
      </c>
      <c r="J4447" t="s">
        <v>27</v>
      </c>
      <c r="K4447" t="s">
        <v>7300</v>
      </c>
      <c r="L4447" t="s">
        <v>3741</v>
      </c>
      <c r="M4447">
        <v>10024</v>
      </c>
      <c r="N4447" t="s">
        <v>3728</v>
      </c>
      <c r="O4447" t="s">
        <v>69</v>
      </c>
      <c r="P4447" t="s">
        <v>32</v>
      </c>
      <c r="Q4447" t="s">
        <v>53</v>
      </c>
      <c r="R4447" t="s">
        <v>70</v>
      </c>
      <c r="S4447">
        <v>9.9600000000000009</v>
      </c>
      <c r="T4447">
        <v>2</v>
      </c>
      <c r="U4447">
        <v>0</v>
      </c>
      <c r="V4447">
        <v>4.6812000000000005</v>
      </c>
      <c r="W4447" t="s">
        <v>10939</v>
      </c>
      <c r="X4447" t="s">
        <v>10940</v>
      </c>
      <c r="Y4447">
        <v>10</v>
      </c>
      <c r="Z4447" t="s">
        <v>10945</v>
      </c>
      <c r="AA4447">
        <v>0.47000000000000003</v>
      </c>
    </row>
    <row r="4448" spans="1:27" x14ac:dyDescent="0.35">
      <c r="A4448">
        <v>97</v>
      </c>
      <c r="B4448" t="s">
        <v>7559</v>
      </c>
      <c r="C4448">
        <v>2014</v>
      </c>
      <c r="D4448" s="1">
        <v>41953</v>
      </c>
      <c r="E4448" s="1">
        <v>41955</v>
      </c>
      <c r="F4448" t="s">
        <v>45</v>
      </c>
      <c r="G4448" t="s">
        <v>4207</v>
      </c>
      <c r="H4448" t="s">
        <v>4208</v>
      </c>
      <c r="I4448" t="s">
        <v>127</v>
      </c>
      <c r="J4448" t="s">
        <v>27</v>
      </c>
      <c r="K4448" t="s">
        <v>7300</v>
      </c>
      <c r="L4448" t="s">
        <v>3741</v>
      </c>
      <c r="M4448">
        <v>10009</v>
      </c>
      <c r="N4448" t="s">
        <v>3728</v>
      </c>
      <c r="O4448" t="s">
        <v>5458</v>
      </c>
      <c r="P4448" t="s">
        <v>329</v>
      </c>
      <c r="Q4448" t="s">
        <v>330</v>
      </c>
      <c r="R4448" t="s">
        <v>5459</v>
      </c>
      <c r="S4448">
        <v>96.53</v>
      </c>
      <c r="T4448">
        <v>7</v>
      </c>
      <c r="U4448">
        <v>0</v>
      </c>
      <c r="V4448">
        <v>40.5426</v>
      </c>
      <c r="W4448" t="s">
        <v>10939</v>
      </c>
      <c r="X4448" t="s">
        <v>10940</v>
      </c>
      <c r="Y4448">
        <v>11</v>
      </c>
      <c r="Z4448" t="s">
        <v>10947</v>
      </c>
      <c r="AA4448">
        <v>0.42</v>
      </c>
    </row>
    <row r="4449" spans="1:27" x14ac:dyDescent="0.35">
      <c r="A4449">
        <v>259</v>
      </c>
      <c r="B4449" t="s">
        <v>7560</v>
      </c>
      <c r="C4449">
        <v>2014</v>
      </c>
      <c r="D4449" s="1">
        <v>41975</v>
      </c>
      <c r="E4449" s="1">
        <v>41977</v>
      </c>
      <c r="F4449" t="s">
        <v>45</v>
      </c>
      <c r="G4449" t="s">
        <v>1283</v>
      </c>
      <c r="H4449" t="s">
        <v>1284</v>
      </c>
      <c r="I4449" t="s">
        <v>38</v>
      </c>
      <c r="J4449" t="s">
        <v>27</v>
      </c>
      <c r="K4449" t="s">
        <v>7300</v>
      </c>
      <c r="L4449" t="s">
        <v>3741</v>
      </c>
      <c r="M4449">
        <v>10009</v>
      </c>
      <c r="N4449" t="s">
        <v>3728</v>
      </c>
      <c r="O4449" t="s">
        <v>5005</v>
      </c>
      <c r="P4449" t="s">
        <v>313</v>
      </c>
      <c r="Q4449" t="s">
        <v>314</v>
      </c>
      <c r="R4449" t="s">
        <v>5006</v>
      </c>
      <c r="S4449">
        <v>20.37</v>
      </c>
      <c r="T4449">
        <v>3</v>
      </c>
      <c r="U4449">
        <v>0</v>
      </c>
      <c r="V4449">
        <v>6.9258000000000006</v>
      </c>
      <c r="W4449" t="s">
        <v>10939</v>
      </c>
      <c r="X4449" t="s">
        <v>10940</v>
      </c>
      <c r="Y4449">
        <v>12</v>
      </c>
      <c r="Z4449" t="s">
        <v>10941</v>
      </c>
      <c r="AA4449">
        <v>0.34</v>
      </c>
    </row>
    <row r="4450" spans="1:27" x14ac:dyDescent="0.35">
      <c r="A4450">
        <v>350</v>
      </c>
      <c r="B4450" t="s">
        <v>7561</v>
      </c>
      <c r="C4450">
        <v>2013</v>
      </c>
      <c r="D4450" s="1">
        <v>41519</v>
      </c>
      <c r="E4450" s="1">
        <v>41521</v>
      </c>
      <c r="F4450" t="s">
        <v>56</v>
      </c>
      <c r="G4450" t="s">
        <v>1096</v>
      </c>
      <c r="H4450" t="s">
        <v>1097</v>
      </c>
      <c r="I4450" t="s">
        <v>127</v>
      </c>
      <c r="J4450" t="s">
        <v>27</v>
      </c>
      <c r="K4450" t="s">
        <v>7300</v>
      </c>
      <c r="L4450" t="s">
        <v>3741</v>
      </c>
      <c r="M4450">
        <v>10009</v>
      </c>
      <c r="N4450" t="s">
        <v>3728</v>
      </c>
      <c r="O4450" t="s">
        <v>5005</v>
      </c>
      <c r="P4450" t="s">
        <v>313</v>
      </c>
      <c r="Q4450" t="s">
        <v>314</v>
      </c>
      <c r="R4450" t="s">
        <v>5006</v>
      </c>
      <c r="S4450">
        <v>6.79</v>
      </c>
      <c r="T4450">
        <v>1</v>
      </c>
      <c r="U4450">
        <v>0</v>
      </c>
      <c r="V4450">
        <v>2.3086000000000002</v>
      </c>
      <c r="W4450" t="s">
        <v>10936</v>
      </c>
      <c r="X4450" t="s">
        <v>10937</v>
      </c>
      <c r="Y4450">
        <v>9</v>
      </c>
      <c r="Z4450" t="s">
        <v>10949</v>
      </c>
      <c r="AA4450">
        <v>0.34</v>
      </c>
    </row>
    <row r="4451" spans="1:27" x14ac:dyDescent="0.35">
      <c r="A4451">
        <v>365</v>
      </c>
      <c r="B4451" t="s">
        <v>7562</v>
      </c>
      <c r="C4451">
        <v>2014</v>
      </c>
      <c r="D4451" s="1">
        <v>41908</v>
      </c>
      <c r="E4451" s="1">
        <v>41914</v>
      </c>
      <c r="F4451" t="s">
        <v>23</v>
      </c>
      <c r="G4451" t="s">
        <v>3877</v>
      </c>
      <c r="H4451" t="s">
        <v>3878</v>
      </c>
      <c r="I4451" t="s">
        <v>38</v>
      </c>
      <c r="J4451" t="s">
        <v>27</v>
      </c>
      <c r="K4451" t="s">
        <v>7300</v>
      </c>
      <c r="L4451" t="s">
        <v>3741</v>
      </c>
      <c r="M4451">
        <v>10009</v>
      </c>
      <c r="N4451" t="s">
        <v>3728</v>
      </c>
      <c r="O4451" t="s">
        <v>2889</v>
      </c>
      <c r="P4451" t="s">
        <v>329</v>
      </c>
      <c r="Q4451" t="s">
        <v>330</v>
      </c>
      <c r="R4451" t="s">
        <v>363</v>
      </c>
      <c r="S4451">
        <v>47.12</v>
      </c>
      <c r="T4451">
        <v>8</v>
      </c>
      <c r="U4451">
        <v>0</v>
      </c>
      <c r="V4451">
        <v>20.732800000000001</v>
      </c>
      <c r="W4451" t="s">
        <v>10939</v>
      </c>
      <c r="X4451" t="s">
        <v>10937</v>
      </c>
      <c r="Y4451">
        <v>9</v>
      </c>
      <c r="Z4451" t="s">
        <v>10949</v>
      </c>
      <c r="AA4451">
        <v>0.44000000000000006</v>
      </c>
    </row>
    <row r="4452" spans="1:27" x14ac:dyDescent="0.35">
      <c r="A4452">
        <v>391</v>
      </c>
      <c r="B4452" t="s">
        <v>7563</v>
      </c>
      <c r="C4452">
        <v>2014</v>
      </c>
      <c r="D4452" s="1">
        <v>41985</v>
      </c>
      <c r="E4452" s="1">
        <v>41989</v>
      </c>
      <c r="F4452" t="s">
        <v>23</v>
      </c>
      <c r="G4452" t="s">
        <v>592</v>
      </c>
      <c r="H4452" t="s">
        <v>593</v>
      </c>
      <c r="I4452" t="s">
        <v>38</v>
      </c>
      <c r="J4452" t="s">
        <v>27</v>
      </c>
      <c r="K4452" t="s">
        <v>7300</v>
      </c>
      <c r="L4452" t="s">
        <v>3741</v>
      </c>
      <c r="M4452">
        <v>10009</v>
      </c>
      <c r="N4452" t="s">
        <v>3728</v>
      </c>
      <c r="O4452" t="s">
        <v>4915</v>
      </c>
      <c r="P4452" t="s">
        <v>313</v>
      </c>
      <c r="Q4452" t="s">
        <v>314</v>
      </c>
      <c r="R4452" t="s">
        <v>4916</v>
      </c>
      <c r="S4452">
        <v>39.979999999999997</v>
      </c>
      <c r="T4452">
        <v>2</v>
      </c>
      <c r="U4452">
        <v>0</v>
      </c>
      <c r="V4452">
        <v>13.593199999999996</v>
      </c>
      <c r="W4452" t="s">
        <v>10939</v>
      </c>
      <c r="X4452" t="s">
        <v>10940</v>
      </c>
      <c r="Y4452">
        <v>12</v>
      </c>
      <c r="Z4452" t="s">
        <v>10941</v>
      </c>
      <c r="AA4452">
        <v>0.33999999999999991</v>
      </c>
    </row>
    <row r="4453" spans="1:27" x14ac:dyDescent="0.35">
      <c r="A4453">
        <v>627</v>
      </c>
      <c r="B4453" t="s">
        <v>7564</v>
      </c>
      <c r="C4453">
        <v>2014</v>
      </c>
      <c r="D4453" s="1">
        <v>41898</v>
      </c>
      <c r="E4453" s="1">
        <v>41902</v>
      </c>
      <c r="F4453" t="s">
        <v>23</v>
      </c>
      <c r="G4453" t="s">
        <v>721</v>
      </c>
      <c r="H4453" t="s">
        <v>722</v>
      </c>
      <c r="I4453" t="s">
        <v>127</v>
      </c>
      <c r="J4453" t="s">
        <v>27</v>
      </c>
      <c r="K4453" t="s">
        <v>7300</v>
      </c>
      <c r="L4453" t="s">
        <v>3741</v>
      </c>
      <c r="M4453">
        <v>10009</v>
      </c>
      <c r="N4453" t="s">
        <v>3728</v>
      </c>
      <c r="O4453" t="s">
        <v>1629</v>
      </c>
      <c r="P4453" t="s">
        <v>329</v>
      </c>
      <c r="Q4453" t="s">
        <v>330</v>
      </c>
      <c r="R4453" t="s">
        <v>1630</v>
      </c>
      <c r="S4453">
        <v>35.56</v>
      </c>
      <c r="T4453">
        <v>7</v>
      </c>
      <c r="U4453">
        <v>0</v>
      </c>
      <c r="V4453">
        <v>12.090399999999999</v>
      </c>
      <c r="W4453" t="s">
        <v>10939</v>
      </c>
      <c r="X4453" t="s">
        <v>10937</v>
      </c>
      <c r="Y4453">
        <v>9</v>
      </c>
      <c r="Z4453" t="s">
        <v>10949</v>
      </c>
      <c r="AA4453">
        <v>0.33999999999999997</v>
      </c>
    </row>
    <row r="4454" spans="1:27" x14ac:dyDescent="0.35">
      <c r="A4454">
        <v>908</v>
      </c>
      <c r="B4454" t="s">
        <v>7565</v>
      </c>
      <c r="C4454">
        <v>2014</v>
      </c>
      <c r="D4454" s="1">
        <v>42004</v>
      </c>
      <c r="E4454" s="1">
        <v>42008</v>
      </c>
      <c r="F4454" t="s">
        <v>23</v>
      </c>
      <c r="G4454" t="s">
        <v>766</v>
      </c>
      <c r="H4454" t="s">
        <v>767</v>
      </c>
      <c r="I4454" t="s">
        <v>38</v>
      </c>
      <c r="J4454" t="s">
        <v>27</v>
      </c>
      <c r="K4454" t="s">
        <v>7300</v>
      </c>
      <c r="L4454" t="s">
        <v>3741</v>
      </c>
      <c r="M4454">
        <v>10009</v>
      </c>
      <c r="N4454" t="s">
        <v>3728</v>
      </c>
      <c r="O4454" t="s">
        <v>7566</v>
      </c>
      <c r="P4454" t="s">
        <v>313</v>
      </c>
      <c r="Q4454" t="s">
        <v>4411</v>
      </c>
      <c r="R4454" t="s">
        <v>7567</v>
      </c>
      <c r="S4454">
        <v>90.93</v>
      </c>
      <c r="T4454">
        <v>7</v>
      </c>
      <c r="U4454">
        <v>0</v>
      </c>
      <c r="V4454">
        <v>2.7278999999999964</v>
      </c>
      <c r="W4454" t="s">
        <v>10939</v>
      </c>
      <c r="X4454" t="s">
        <v>10940</v>
      </c>
      <c r="Y4454">
        <v>12</v>
      </c>
      <c r="Z4454" t="s">
        <v>10941</v>
      </c>
      <c r="AA4454">
        <v>2.9999999999999957E-2</v>
      </c>
    </row>
    <row r="4455" spans="1:27" x14ac:dyDescent="0.35">
      <c r="A4455">
        <v>922</v>
      </c>
      <c r="B4455" t="s">
        <v>7568</v>
      </c>
      <c r="C4455">
        <v>2012</v>
      </c>
      <c r="D4455" s="1">
        <v>41010</v>
      </c>
      <c r="E4455" s="1">
        <v>41014</v>
      </c>
      <c r="F4455" t="s">
        <v>23</v>
      </c>
      <c r="G4455" t="s">
        <v>2791</v>
      </c>
      <c r="H4455" t="s">
        <v>2792</v>
      </c>
      <c r="I4455" t="s">
        <v>38</v>
      </c>
      <c r="J4455" t="s">
        <v>27</v>
      </c>
      <c r="K4455" t="s">
        <v>7300</v>
      </c>
      <c r="L4455" t="s">
        <v>3741</v>
      </c>
      <c r="M4455">
        <v>10009</v>
      </c>
      <c r="N4455" t="s">
        <v>3728</v>
      </c>
      <c r="O4455" t="s">
        <v>5203</v>
      </c>
      <c r="P4455" t="s">
        <v>313</v>
      </c>
      <c r="Q4455" t="s">
        <v>314</v>
      </c>
      <c r="R4455" t="s">
        <v>5204</v>
      </c>
      <c r="S4455">
        <v>85.14</v>
      </c>
      <c r="T4455">
        <v>3</v>
      </c>
      <c r="U4455">
        <v>0</v>
      </c>
      <c r="V4455">
        <v>34.907399999999996</v>
      </c>
      <c r="W4455" t="s">
        <v>10948</v>
      </c>
      <c r="X4455" t="s">
        <v>10942</v>
      </c>
      <c r="Y4455">
        <v>4</v>
      </c>
      <c r="Z4455" t="s">
        <v>10943</v>
      </c>
      <c r="AA4455">
        <v>0.40999999999999992</v>
      </c>
    </row>
    <row r="4456" spans="1:27" x14ac:dyDescent="0.35">
      <c r="A4456">
        <v>923</v>
      </c>
      <c r="B4456" t="s">
        <v>7568</v>
      </c>
      <c r="C4456">
        <v>2012</v>
      </c>
      <c r="D4456" s="1">
        <v>41010</v>
      </c>
      <c r="E4456" s="1">
        <v>41014</v>
      </c>
      <c r="F4456" t="s">
        <v>23</v>
      </c>
      <c r="G4456" t="s">
        <v>2791</v>
      </c>
      <c r="H4456" t="s">
        <v>2792</v>
      </c>
      <c r="I4456" t="s">
        <v>38</v>
      </c>
      <c r="J4456" t="s">
        <v>27</v>
      </c>
      <c r="K4456" t="s">
        <v>7300</v>
      </c>
      <c r="L4456" t="s">
        <v>3741</v>
      </c>
      <c r="M4456">
        <v>10009</v>
      </c>
      <c r="N4456" t="s">
        <v>3728</v>
      </c>
      <c r="O4456" t="s">
        <v>7569</v>
      </c>
      <c r="P4456" t="s">
        <v>313</v>
      </c>
      <c r="Q4456" t="s">
        <v>4411</v>
      </c>
      <c r="R4456" t="s">
        <v>7570</v>
      </c>
      <c r="S4456">
        <v>21.99</v>
      </c>
      <c r="T4456">
        <v>1</v>
      </c>
      <c r="U4456">
        <v>0</v>
      </c>
      <c r="V4456">
        <v>10.555199999999999</v>
      </c>
      <c r="W4456" t="s">
        <v>10948</v>
      </c>
      <c r="X4456" t="s">
        <v>10942</v>
      </c>
      <c r="Y4456">
        <v>4</v>
      </c>
      <c r="Z4456" t="s">
        <v>10943</v>
      </c>
      <c r="AA4456">
        <v>0.48</v>
      </c>
    </row>
    <row r="4457" spans="1:27" x14ac:dyDescent="0.35">
      <c r="A4457">
        <v>1055</v>
      </c>
      <c r="B4457" t="s">
        <v>7571</v>
      </c>
      <c r="C4457">
        <v>2012</v>
      </c>
      <c r="D4457" s="1">
        <v>41003</v>
      </c>
      <c r="E4457" s="1">
        <v>41007</v>
      </c>
      <c r="F4457" t="s">
        <v>23</v>
      </c>
      <c r="G4457" t="s">
        <v>2880</v>
      </c>
      <c r="H4457" t="s">
        <v>2881</v>
      </c>
      <c r="I4457" t="s">
        <v>127</v>
      </c>
      <c r="J4457" t="s">
        <v>27</v>
      </c>
      <c r="K4457" t="s">
        <v>7300</v>
      </c>
      <c r="L4457" t="s">
        <v>3741</v>
      </c>
      <c r="M4457">
        <v>10009</v>
      </c>
      <c r="N4457" t="s">
        <v>3728</v>
      </c>
      <c r="O4457" t="s">
        <v>5395</v>
      </c>
      <c r="P4457" t="s">
        <v>329</v>
      </c>
      <c r="Q4457" t="s">
        <v>330</v>
      </c>
      <c r="R4457" t="s">
        <v>5396</v>
      </c>
      <c r="S4457">
        <v>108.4</v>
      </c>
      <c r="T4457">
        <v>2</v>
      </c>
      <c r="U4457">
        <v>0</v>
      </c>
      <c r="V4457">
        <v>22.763999999999996</v>
      </c>
      <c r="W4457" t="s">
        <v>10948</v>
      </c>
      <c r="X4457" t="s">
        <v>10942</v>
      </c>
      <c r="Y4457">
        <v>4</v>
      </c>
      <c r="Z4457" t="s">
        <v>10943</v>
      </c>
      <c r="AA4457">
        <v>0.20999999999999994</v>
      </c>
    </row>
    <row r="4458" spans="1:27" x14ac:dyDescent="0.35">
      <c r="A4458">
        <v>1288</v>
      </c>
      <c r="B4458" t="s">
        <v>7572</v>
      </c>
      <c r="C4458">
        <v>2013</v>
      </c>
      <c r="D4458" s="1">
        <v>41601</v>
      </c>
      <c r="E4458" s="1">
        <v>41605</v>
      </c>
      <c r="F4458" t="s">
        <v>23</v>
      </c>
      <c r="G4458" t="s">
        <v>3905</v>
      </c>
      <c r="H4458" t="s">
        <v>3906</v>
      </c>
      <c r="I4458" t="s">
        <v>26</v>
      </c>
      <c r="J4458" t="s">
        <v>27</v>
      </c>
      <c r="K4458" t="s">
        <v>7300</v>
      </c>
      <c r="L4458" t="s">
        <v>3741</v>
      </c>
      <c r="M4458">
        <v>10009</v>
      </c>
      <c r="N4458" t="s">
        <v>3728</v>
      </c>
      <c r="O4458" t="s">
        <v>971</v>
      </c>
      <c r="P4458" t="s">
        <v>329</v>
      </c>
      <c r="Q4458" t="s">
        <v>330</v>
      </c>
      <c r="R4458" t="s">
        <v>972</v>
      </c>
      <c r="S4458">
        <v>39.880000000000003</v>
      </c>
      <c r="T4458">
        <v>2</v>
      </c>
      <c r="U4458">
        <v>0</v>
      </c>
      <c r="V4458">
        <v>11.166400000000003</v>
      </c>
      <c r="W4458" t="s">
        <v>10936</v>
      </c>
      <c r="X4458" t="s">
        <v>10940</v>
      </c>
      <c r="Y4458">
        <v>11</v>
      </c>
      <c r="Z4458" t="s">
        <v>10947</v>
      </c>
      <c r="AA4458">
        <v>0.28000000000000008</v>
      </c>
    </row>
    <row r="4459" spans="1:27" x14ac:dyDescent="0.35">
      <c r="A4459">
        <v>1862</v>
      </c>
      <c r="B4459" t="s">
        <v>7573</v>
      </c>
      <c r="C4459">
        <v>2014</v>
      </c>
      <c r="D4459" s="1">
        <v>41725</v>
      </c>
      <c r="E4459" s="1">
        <v>41726</v>
      </c>
      <c r="F4459" t="s">
        <v>56</v>
      </c>
      <c r="G4459" t="s">
        <v>200</v>
      </c>
      <c r="H4459" t="s">
        <v>201</v>
      </c>
      <c r="I4459" t="s">
        <v>38</v>
      </c>
      <c r="J4459" t="s">
        <v>27</v>
      </c>
      <c r="K4459" t="s">
        <v>7300</v>
      </c>
      <c r="L4459" t="s">
        <v>3741</v>
      </c>
      <c r="M4459">
        <v>10009</v>
      </c>
      <c r="N4459" t="s">
        <v>3728</v>
      </c>
      <c r="O4459" t="s">
        <v>4417</v>
      </c>
      <c r="P4459" t="s">
        <v>313</v>
      </c>
      <c r="Q4459" t="s">
        <v>4411</v>
      </c>
      <c r="R4459" t="s">
        <v>4418</v>
      </c>
      <c r="S4459">
        <v>119.96</v>
      </c>
      <c r="T4459">
        <v>4</v>
      </c>
      <c r="U4459">
        <v>0</v>
      </c>
      <c r="V4459">
        <v>33.588800000000006</v>
      </c>
      <c r="W4459" t="s">
        <v>10939</v>
      </c>
      <c r="X4459" t="s">
        <v>10950</v>
      </c>
      <c r="Y4459">
        <v>3</v>
      </c>
      <c r="Z4459" t="s">
        <v>10953</v>
      </c>
      <c r="AA4459">
        <v>0.28000000000000008</v>
      </c>
    </row>
    <row r="4460" spans="1:27" x14ac:dyDescent="0.35">
      <c r="A4460">
        <v>1948</v>
      </c>
      <c r="B4460" t="s">
        <v>7574</v>
      </c>
      <c r="C4460">
        <v>2014</v>
      </c>
      <c r="D4460" s="1">
        <v>41885</v>
      </c>
      <c r="E4460" s="1">
        <v>41889</v>
      </c>
      <c r="F4460" t="s">
        <v>23</v>
      </c>
      <c r="G4460" t="s">
        <v>5517</v>
      </c>
      <c r="H4460" t="s">
        <v>5518</v>
      </c>
      <c r="I4460" t="s">
        <v>26</v>
      </c>
      <c r="J4460" t="s">
        <v>27</v>
      </c>
      <c r="K4460" t="s">
        <v>7300</v>
      </c>
      <c r="L4460" t="s">
        <v>3741</v>
      </c>
      <c r="M4460">
        <v>10009</v>
      </c>
      <c r="N4460" t="s">
        <v>3728</v>
      </c>
      <c r="O4460" t="s">
        <v>2960</v>
      </c>
      <c r="P4460" t="s">
        <v>329</v>
      </c>
      <c r="Q4460" t="s">
        <v>330</v>
      </c>
      <c r="R4460" t="s">
        <v>2961</v>
      </c>
      <c r="S4460">
        <v>11.54</v>
      </c>
      <c r="T4460">
        <v>2</v>
      </c>
      <c r="U4460">
        <v>0</v>
      </c>
      <c r="V4460">
        <v>3.4619999999999997</v>
      </c>
      <c r="W4460" t="s">
        <v>10939</v>
      </c>
      <c r="X4460" t="s">
        <v>10937</v>
      </c>
      <c r="Y4460">
        <v>9</v>
      </c>
      <c r="Z4460" t="s">
        <v>10949</v>
      </c>
      <c r="AA4460">
        <v>0.3</v>
      </c>
    </row>
    <row r="4461" spans="1:27" x14ac:dyDescent="0.35">
      <c r="A4461">
        <v>1952</v>
      </c>
      <c r="B4461" t="s">
        <v>7574</v>
      </c>
      <c r="C4461">
        <v>2014</v>
      </c>
      <c r="D4461" s="1">
        <v>41885</v>
      </c>
      <c r="E4461" s="1">
        <v>41889</v>
      </c>
      <c r="F4461" t="s">
        <v>23</v>
      </c>
      <c r="G4461" t="s">
        <v>5517</v>
      </c>
      <c r="H4461" t="s">
        <v>5518</v>
      </c>
      <c r="I4461" t="s">
        <v>26</v>
      </c>
      <c r="J4461" t="s">
        <v>27</v>
      </c>
      <c r="K4461" t="s">
        <v>7300</v>
      </c>
      <c r="L4461" t="s">
        <v>3741</v>
      </c>
      <c r="M4461">
        <v>10009</v>
      </c>
      <c r="N4461" t="s">
        <v>3728</v>
      </c>
      <c r="O4461" t="s">
        <v>4668</v>
      </c>
      <c r="P4461" t="s">
        <v>313</v>
      </c>
      <c r="Q4461" t="s">
        <v>4411</v>
      </c>
      <c r="R4461" t="s">
        <v>4669</v>
      </c>
      <c r="S4461">
        <v>197.96999999999997</v>
      </c>
      <c r="T4461">
        <v>3</v>
      </c>
      <c r="U4461">
        <v>0</v>
      </c>
      <c r="V4461">
        <v>57.41129999999999</v>
      </c>
      <c r="W4461" t="s">
        <v>10939</v>
      </c>
      <c r="X4461" t="s">
        <v>10937</v>
      </c>
      <c r="Y4461">
        <v>9</v>
      </c>
      <c r="Z4461" t="s">
        <v>10949</v>
      </c>
      <c r="AA4461">
        <v>0.28999999999999998</v>
      </c>
    </row>
    <row r="4462" spans="1:27" x14ac:dyDescent="0.35">
      <c r="A4462">
        <v>1956</v>
      </c>
      <c r="B4462" t="s">
        <v>7574</v>
      </c>
      <c r="C4462">
        <v>2014</v>
      </c>
      <c r="D4462" s="1">
        <v>41885</v>
      </c>
      <c r="E4462" s="1">
        <v>41889</v>
      </c>
      <c r="F4462" t="s">
        <v>23</v>
      </c>
      <c r="G4462" t="s">
        <v>5517</v>
      </c>
      <c r="H4462" t="s">
        <v>5518</v>
      </c>
      <c r="I4462" t="s">
        <v>26</v>
      </c>
      <c r="J4462" t="s">
        <v>27</v>
      </c>
      <c r="K4462" t="s">
        <v>7300</v>
      </c>
      <c r="L4462" t="s">
        <v>3741</v>
      </c>
      <c r="M4462">
        <v>10009</v>
      </c>
      <c r="N4462" t="s">
        <v>3728</v>
      </c>
      <c r="O4462" t="s">
        <v>2242</v>
      </c>
      <c r="P4462" t="s">
        <v>313</v>
      </c>
      <c r="Q4462" t="s">
        <v>314</v>
      </c>
      <c r="R4462" t="s">
        <v>2243</v>
      </c>
      <c r="S4462">
        <v>238</v>
      </c>
      <c r="T4462">
        <v>2</v>
      </c>
      <c r="U4462">
        <v>0</v>
      </c>
      <c r="V4462">
        <v>38.080000000000013</v>
      </c>
      <c r="W4462" t="s">
        <v>10939</v>
      </c>
      <c r="X4462" t="s">
        <v>10937</v>
      </c>
      <c r="Y4462">
        <v>9</v>
      </c>
      <c r="Z4462" t="s">
        <v>10949</v>
      </c>
      <c r="AA4462">
        <v>0.16000000000000006</v>
      </c>
    </row>
    <row r="4463" spans="1:27" x14ac:dyDescent="0.35">
      <c r="A4463">
        <v>1957</v>
      </c>
      <c r="B4463" t="s">
        <v>7574</v>
      </c>
      <c r="C4463">
        <v>2014</v>
      </c>
      <c r="D4463" s="1">
        <v>41885</v>
      </c>
      <c r="E4463" s="1">
        <v>41889</v>
      </c>
      <c r="F4463" t="s">
        <v>23</v>
      </c>
      <c r="G4463" t="s">
        <v>5517</v>
      </c>
      <c r="H4463" t="s">
        <v>5518</v>
      </c>
      <c r="I4463" t="s">
        <v>26</v>
      </c>
      <c r="J4463" t="s">
        <v>27</v>
      </c>
      <c r="K4463" t="s">
        <v>7300</v>
      </c>
      <c r="L4463" t="s">
        <v>3741</v>
      </c>
      <c r="M4463">
        <v>10009</v>
      </c>
      <c r="N4463" t="s">
        <v>3728</v>
      </c>
      <c r="O4463" t="s">
        <v>1910</v>
      </c>
      <c r="P4463" t="s">
        <v>313</v>
      </c>
      <c r="Q4463" t="s">
        <v>314</v>
      </c>
      <c r="R4463" t="s">
        <v>1911</v>
      </c>
      <c r="S4463">
        <v>167.97</v>
      </c>
      <c r="T4463">
        <v>3</v>
      </c>
      <c r="U4463">
        <v>0</v>
      </c>
      <c r="V4463">
        <v>40.31280000000001</v>
      </c>
      <c r="W4463" t="s">
        <v>10939</v>
      </c>
      <c r="X4463" t="s">
        <v>10937</v>
      </c>
      <c r="Y4463">
        <v>9</v>
      </c>
      <c r="Z4463" t="s">
        <v>10949</v>
      </c>
      <c r="AA4463">
        <v>0.24000000000000007</v>
      </c>
    </row>
    <row r="4464" spans="1:27" x14ac:dyDescent="0.35">
      <c r="A4464">
        <v>2105</v>
      </c>
      <c r="B4464" t="s">
        <v>7575</v>
      </c>
      <c r="C4464">
        <v>2014</v>
      </c>
      <c r="D4464" s="1">
        <v>41723</v>
      </c>
      <c r="E4464" s="1">
        <v>41727</v>
      </c>
      <c r="F4464" t="s">
        <v>45</v>
      </c>
      <c r="G4464" t="s">
        <v>4574</v>
      </c>
      <c r="H4464" t="s">
        <v>4575</v>
      </c>
      <c r="I4464" t="s">
        <v>26</v>
      </c>
      <c r="J4464" t="s">
        <v>27</v>
      </c>
      <c r="K4464" t="s">
        <v>7300</v>
      </c>
      <c r="L4464" t="s">
        <v>3741</v>
      </c>
      <c r="M4464">
        <v>10009</v>
      </c>
      <c r="N4464" t="s">
        <v>3728</v>
      </c>
      <c r="O4464" t="s">
        <v>369</v>
      </c>
      <c r="P4464" t="s">
        <v>313</v>
      </c>
      <c r="Q4464" t="s">
        <v>314</v>
      </c>
      <c r="R4464" t="s">
        <v>370</v>
      </c>
      <c r="S4464">
        <v>26</v>
      </c>
      <c r="T4464">
        <v>2</v>
      </c>
      <c r="U4464">
        <v>0</v>
      </c>
      <c r="V4464">
        <v>11.7</v>
      </c>
      <c r="W4464" t="s">
        <v>10939</v>
      </c>
      <c r="X4464" t="s">
        <v>10950</v>
      </c>
      <c r="Y4464">
        <v>3</v>
      </c>
      <c r="Z4464" t="s">
        <v>10953</v>
      </c>
      <c r="AA4464">
        <v>0.44999999999999996</v>
      </c>
    </row>
    <row r="4465" spans="1:27" x14ac:dyDescent="0.35">
      <c r="A4465">
        <v>2183</v>
      </c>
      <c r="B4465" t="s">
        <v>7576</v>
      </c>
      <c r="C4465">
        <v>2013</v>
      </c>
      <c r="D4465" s="1">
        <v>41402</v>
      </c>
      <c r="E4465" s="1">
        <v>41406</v>
      </c>
      <c r="F4465" t="s">
        <v>23</v>
      </c>
      <c r="G4465" t="s">
        <v>1866</v>
      </c>
      <c r="H4465" t="s">
        <v>1867</v>
      </c>
      <c r="I4465" t="s">
        <v>38</v>
      </c>
      <c r="J4465" t="s">
        <v>27</v>
      </c>
      <c r="K4465" t="s">
        <v>7300</v>
      </c>
      <c r="L4465" t="s">
        <v>3741</v>
      </c>
      <c r="M4465">
        <v>10009</v>
      </c>
      <c r="N4465" t="s">
        <v>3728</v>
      </c>
      <c r="O4465" t="s">
        <v>7577</v>
      </c>
      <c r="P4465" t="s">
        <v>313</v>
      </c>
      <c r="Q4465" t="s">
        <v>3743</v>
      </c>
      <c r="R4465" t="s">
        <v>7578</v>
      </c>
      <c r="S4465">
        <v>3999.95</v>
      </c>
      <c r="T4465">
        <v>5</v>
      </c>
      <c r="U4465">
        <v>0</v>
      </c>
      <c r="V4465">
        <v>1159.9854999999998</v>
      </c>
      <c r="W4465" t="s">
        <v>10936</v>
      </c>
      <c r="X4465" t="s">
        <v>10942</v>
      </c>
      <c r="Y4465">
        <v>5</v>
      </c>
      <c r="Z4465" t="s">
        <v>10952</v>
      </c>
      <c r="AA4465">
        <v>0.28999999999999998</v>
      </c>
    </row>
    <row r="4466" spans="1:27" x14ac:dyDescent="0.35">
      <c r="A4466">
        <v>2184</v>
      </c>
      <c r="B4466" t="s">
        <v>7576</v>
      </c>
      <c r="C4466">
        <v>2013</v>
      </c>
      <c r="D4466" s="1">
        <v>41402</v>
      </c>
      <c r="E4466" s="1">
        <v>41406</v>
      </c>
      <c r="F4466" t="s">
        <v>23</v>
      </c>
      <c r="G4466" t="s">
        <v>1866</v>
      </c>
      <c r="H4466" t="s">
        <v>1867</v>
      </c>
      <c r="I4466" t="s">
        <v>38</v>
      </c>
      <c r="J4466" t="s">
        <v>27</v>
      </c>
      <c r="K4466" t="s">
        <v>7300</v>
      </c>
      <c r="L4466" t="s">
        <v>3741</v>
      </c>
      <c r="M4466">
        <v>10009</v>
      </c>
      <c r="N4466" t="s">
        <v>3728</v>
      </c>
      <c r="O4466" t="s">
        <v>2736</v>
      </c>
      <c r="P4466" t="s">
        <v>313</v>
      </c>
      <c r="Q4466" t="s">
        <v>314</v>
      </c>
      <c r="R4466" t="s">
        <v>2737</v>
      </c>
      <c r="S4466">
        <v>199.95000000000002</v>
      </c>
      <c r="T4466">
        <v>5</v>
      </c>
      <c r="U4466">
        <v>0</v>
      </c>
      <c r="V4466">
        <v>21.994499999999988</v>
      </c>
      <c r="W4466" t="s">
        <v>10936</v>
      </c>
      <c r="X4466" t="s">
        <v>10942</v>
      </c>
      <c r="Y4466">
        <v>5</v>
      </c>
      <c r="Z4466" t="s">
        <v>10952</v>
      </c>
      <c r="AA4466">
        <v>0.10999999999999993</v>
      </c>
    </row>
    <row r="4467" spans="1:27" x14ac:dyDescent="0.35">
      <c r="A4467">
        <v>2185</v>
      </c>
      <c r="B4467" t="s">
        <v>7576</v>
      </c>
      <c r="C4467">
        <v>2013</v>
      </c>
      <c r="D4467" s="1">
        <v>41402</v>
      </c>
      <c r="E4467" s="1">
        <v>41406</v>
      </c>
      <c r="F4467" t="s">
        <v>23</v>
      </c>
      <c r="G4467" t="s">
        <v>1866</v>
      </c>
      <c r="H4467" t="s">
        <v>1867</v>
      </c>
      <c r="I4467" t="s">
        <v>38</v>
      </c>
      <c r="J4467" t="s">
        <v>27</v>
      </c>
      <c r="K4467" t="s">
        <v>7300</v>
      </c>
      <c r="L4467" t="s">
        <v>3741</v>
      </c>
      <c r="M4467">
        <v>10009</v>
      </c>
      <c r="N4467" t="s">
        <v>3728</v>
      </c>
      <c r="O4467" t="s">
        <v>2848</v>
      </c>
      <c r="P4467" t="s">
        <v>329</v>
      </c>
      <c r="Q4467" t="s">
        <v>330</v>
      </c>
      <c r="R4467" t="s">
        <v>66</v>
      </c>
      <c r="S4467">
        <v>63.68</v>
      </c>
      <c r="T4467">
        <v>8</v>
      </c>
      <c r="U4467">
        <v>0</v>
      </c>
      <c r="V4467">
        <v>28.019200000000005</v>
      </c>
      <c r="W4467" t="s">
        <v>10936</v>
      </c>
      <c r="X4467" t="s">
        <v>10942</v>
      </c>
      <c r="Y4467">
        <v>5</v>
      </c>
      <c r="Z4467" t="s">
        <v>10952</v>
      </c>
      <c r="AA4467">
        <v>0.44000000000000006</v>
      </c>
    </row>
    <row r="4468" spans="1:27" x14ac:dyDescent="0.35">
      <c r="A4468">
        <v>2294</v>
      </c>
      <c r="B4468" t="s">
        <v>7579</v>
      </c>
      <c r="C4468">
        <v>2012</v>
      </c>
      <c r="D4468" s="1">
        <v>41214</v>
      </c>
      <c r="E4468" s="1">
        <v>41219</v>
      </c>
      <c r="F4468" t="s">
        <v>23</v>
      </c>
      <c r="G4468" t="s">
        <v>4057</v>
      </c>
      <c r="H4468" t="s">
        <v>4058</v>
      </c>
      <c r="I4468" t="s">
        <v>26</v>
      </c>
      <c r="J4468" t="s">
        <v>27</v>
      </c>
      <c r="K4468" t="s">
        <v>7300</v>
      </c>
      <c r="L4468" t="s">
        <v>3741</v>
      </c>
      <c r="M4468">
        <v>10009</v>
      </c>
      <c r="N4468" t="s">
        <v>3728</v>
      </c>
      <c r="O4468" t="s">
        <v>7416</v>
      </c>
      <c r="P4468" t="s">
        <v>313</v>
      </c>
      <c r="Q4468" t="s">
        <v>4411</v>
      </c>
      <c r="R4468" t="s">
        <v>7417</v>
      </c>
      <c r="S4468">
        <v>4.95</v>
      </c>
      <c r="T4468">
        <v>1</v>
      </c>
      <c r="U4468">
        <v>0</v>
      </c>
      <c r="V4468">
        <v>1.3365</v>
      </c>
      <c r="W4468" t="s">
        <v>10948</v>
      </c>
      <c r="X4468" t="s">
        <v>10940</v>
      </c>
      <c r="Y4468">
        <v>11</v>
      </c>
      <c r="Z4468" t="s">
        <v>10947</v>
      </c>
      <c r="AA4468">
        <v>0.27</v>
      </c>
    </row>
    <row r="4469" spans="1:27" x14ac:dyDescent="0.35">
      <c r="A4469">
        <v>2308</v>
      </c>
      <c r="B4469" t="s">
        <v>7580</v>
      </c>
      <c r="C4469">
        <v>2014</v>
      </c>
      <c r="D4469" s="1">
        <v>41949</v>
      </c>
      <c r="E4469" s="1">
        <v>41953</v>
      </c>
      <c r="F4469" t="s">
        <v>23</v>
      </c>
      <c r="G4469" t="s">
        <v>5382</v>
      </c>
      <c r="H4469" t="s">
        <v>5383</v>
      </c>
      <c r="I4469" t="s">
        <v>38</v>
      </c>
      <c r="J4469" t="s">
        <v>27</v>
      </c>
      <c r="K4469" t="s">
        <v>7300</v>
      </c>
      <c r="L4469" t="s">
        <v>3741</v>
      </c>
      <c r="M4469">
        <v>10009</v>
      </c>
      <c r="N4469" t="s">
        <v>3728</v>
      </c>
      <c r="O4469" t="s">
        <v>4928</v>
      </c>
      <c r="P4469" t="s">
        <v>313</v>
      </c>
      <c r="Q4469" t="s">
        <v>314</v>
      </c>
      <c r="R4469" t="s">
        <v>4929</v>
      </c>
      <c r="S4469">
        <v>390.75</v>
      </c>
      <c r="T4469">
        <v>5</v>
      </c>
      <c r="U4469">
        <v>0</v>
      </c>
      <c r="V4469">
        <v>171.93000000000006</v>
      </c>
      <c r="W4469" t="s">
        <v>10939</v>
      </c>
      <c r="X4469" t="s">
        <v>10940</v>
      </c>
      <c r="Y4469">
        <v>11</v>
      </c>
      <c r="Z4469" t="s">
        <v>10947</v>
      </c>
      <c r="AA4469">
        <v>0.44000000000000017</v>
      </c>
    </row>
    <row r="4470" spans="1:27" x14ac:dyDescent="0.35">
      <c r="A4470">
        <v>2392</v>
      </c>
      <c r="B4470" t="s">
        <v>7581</v>
      </c>
      <c r="C4470">
        <v>2012</v>
      </c>
      <c r="D4470" s="1">
        <v>41249</v>
      </c>
      <c r="E4470" s="1">
        <v>41253</v>
      </c>
      <c r="F4470" t="s">
        <v>23</v>
      </c>
      <c r="G4470" t="s">
        <v>1661</v>
      </c>
      <c r="H4470" t="s">
        <v>1662</v>
      </c>
      <c r="I4470" t="s">
        <v>38</v>
      </c>
      <c r="J4470" t="s">
        <v>27</v>
      </c>
      <c r="K4470" t="s">
        <v>7300</v>
      </c>
      <c r="L4470" t="s">
        <v>3741</v>
      </c>
      <c r="M4470">
        <v>10009</v>
      </c>
      <c r="N4470" t="s">
        <v>3728</v>
      </c>
      <c r="O4470" t="s">
        <v>1301</v>
      </c>
      <c r="P4470" t="s">
        <v>313</v>
      </c>
      <c r="Q4470" t="s">
        <v>314</v>
      </c>
      <c r="R4470" t="s">
        <v>1302</v>
      </c>
      <c r="S4470">
        <v>1619.91</v>
      </c>
      <c r="T4470">
        <v>9</v>
      </c>
      <c r="U4470">
        <v>0</v>
      </c>
      <c r="V4470">
        <v>97.194599999999923</v>
      </c>
      <c r="W4470" t="s">
        <v>10948</v>
      </c>
      <c r="X4470" t="s">
        <v>10940</v>
      </c>
      <c r="Y4470">
        <v>12</v>
      </c>
      <c r="Z4470" t="s">
        <v>10941</v>
      </c>
      <c r="AA4470">
        <v>5.9999999999999949E-2</v>
      </c>
    </row>
    <row r="4471" spans="1:27" x14ac:dyDescent="0.35">
      <c r="A4471">
        <v>2393</v>
      </c>
      <c r="B4471" t="s">
        <v>7581</v>
      </c>
      <c r="C4471">
        <v>2012</v>
      </c>
      <c r="D4471" s="1">
        <v>41249</v>
      </c>
      <c r="E4471" s="1">
        <v>41253</v>
      </c>
      <c r="F4471" t="s">
        <v>23</v>
      </c>
      <c r="G4471" t="s">
        <v>1661</v>
      </c>
      <c r="H4471" t="s">
        <v>1662</v>
      </c>
      <c r="I4471" t="s">
        <v>38</v>
      </c>
      <c r="J4471" t="s">
        <v>27</v>
      </c>
      <c r="K4471" t="s">
        <v>7300</v>
      </c>
      <c r="L4471" t="s">
        <v>3741</v>
      </c>
      <c r="M4471">
        <v>10009</v>
      </c>
      <c r="N4471" t="s">
        <v>3728</v>
      </c>
      <c r="O4471" t="s">
        <v>2265</v>
      </c>
      <c r="P4471" t="s">
        <v>329</v>
      </c>
      <c r="Q4471" t="s">
        <v>330</v>
      </c>
      <c r="R4471" t="s">
        <v>2266</v>
      </c>
      <c r="S4471">
        <v>113.92</v>
      </c>
      <c r="T4471">
        <v>4</v>
      </c>
      <c r="U4471">
        <v>0</v>
      </c>
      <c r="V4471">
        <v>42.150400000000005</v>
      </c>
      <c r="W4471" t="s">
        <v>10948</v>
      </c>
      <c r="X4471" t="s">
        <v>10940</v>
      </c>
      <c r="Y4471">
        <v>12</v>
      </c>
      <c r="Z4471" t="s">
        <v>10941</v>
      </c>
      <c r="AA4471">
        <v>0.37000000000000005</v>
      </c>
    </row>
    <row r="4472" spans="1:27" x14ac:dyDescent="0.35">
      <c r="A4472">
        <v>2465</v>
      </c>
      <c r="B4472" t="s">
        <v>7582</v>
      </c>
      <c r="C4472">
        <v>2014</v>
      </c>
      <c r="D4472" s="1">
        <v>41977</v>
      </c>
      <c r="E4472" s="1">
        <v>41983</v>
      </c>
      <c r="F4472" t="s">
        <v>23</v>
      </c>
      <c r="G4472" t="s">
        <v>4805</v>
      </c>
      <c r="H4472" t="s">
        <v>4806</v>
      </c>
      <c r="I4472" t="s">
        <v>38</v>
      </c>
      <c r="J4472" t="s">
        <v>27</v>
      </c>
      <c r="K4472" t="s">
        <v>7300</v>
      </c>
      <c r="L4472" t="s">
        <v>3741</v>
      </c>
      <c r="M4472">
        <v>10009</v>
      </c>
      <c r="N4472" t="s">
        <v>3728</v>
      </c>
      <c r="O4472" t="s">
        <v>7583</v>
      </c>
      <c r="P4472" t="s">
        <v>313</v>
      </c>
      <c r="Q4472" t="s">
        <v>4411</v>
      </c>
      <c r="R4472" t="s">
        <v>7584</v>
      </c>
      <c r="S4472">
        <v>136.99</v>
      </c>
      <c r="T4472">
        <v>1</v>
      </c>
      <c r="U4472">
        <v>0</v>
      </c>
      <c r="V4472">
        <v>36.987300000000005</v>
      </c>
      <c r="W4472" t="s">
        <v>10939</v>
      </c>
      <c r="X4472" t="s">
        <v>10940</v>
      </c>
      <c r="Y4472">
        <v>12</v>
      </c>
      <c r="Z4472" t="s">
        <v>10941</v>
      </c>
      <c r="AA4472">
        <v>0.27</v>
      </c>
    </row>
    <row r="4473" spans="1:27" x14ac:dyDescent="0.35">
      <c r="A4473">
        <v>2564</v>
      </c>
      <c r="B4473" t="s">
        <v>7585</v>
      </c>
      <c r="C4473">
        <v>2012</v>
      </c>
      <c r="D4473" s="1">
        <v>40985</v>
      </c>
      <c r="E4473" s="1">
        <v>40990</v>
      </c>
      <c r="F4473" t="s">
        <v>45</v>
      </c>
      <c r="G4473" t="s">
        <v>5689</v>
      </c>
      <c r="H4473" t="s">
        <v>5690</v>
      </c>
      <c r="I4473" t="s">
        <v>26</v>
      </c>
      <c r="J4473" t="s">
        <v>27</v>
      </c>
      <c r="K4473" t="s">
        <v>7300</v>
      </c>
      <c r="L4473" t="s">
        <v>3741</v>
      </c>
      <c r="M4473">
        <v>10009</v>
      </c>
      <c r="N4473" t="s">
        <v>3728</v>
      </c>
      <c r="O4473" t="s">
        <v>7586</v>
      </c>
      <c r="P4473" t="s">
        <v>313</v>
      </c>
      <c r="Q4473" t="s">
        <v>314</v>
      </c>
      <c r="R4473" t="s">
        <v>7587</v>
      </c>
      <c r="S4473">
        <v>15.02</v>
      </c>
      <c r="T4473">
        <v>1</v>
      </c>
      <c r="U4473">
        <v>0</v>
      </c>
      <c r="V4473">
        <v>2.7035999999999998</v>
      </c>
      <c r="W4473" t="s">
        <v>10948</v>
      </c>
      <c r="X4473" t="s">
        <v>10950</v>
      </c>
      <c r="Y4473">
        <v>3</v>
      </c>
      <c r="Z4473" t="s">
        <v>10953</v>
      </c>
      <c r="AA4473">
        <v>0.18</v>
      </c>
    </row>
    <row r="4474" spans="1:27" x14ac:dyDescent="0.35">
      <c r="A4474">
        <v>2705</v>
      </c>
      <c r="B4474" t="s">
        <v>7588</v>
      </c>
      <c r="C4474">
        <v>2014</v>
      </c>
      <c r="D4474" s="1">
        <v>41832</v>
      </c>
      <c r="E4474" s="1">
        <v>41834</v>
      </c>
      <c r="F4474" t="s">
        <v>45</v>
      </c>
      <c r="G4474" t="s">
        <v>6359</v>
      </c>
      <c r="H4474" t="s">
        <v>6360</v>
      </c>
      <c r="I4474" t="s">
        <v>38</v>
      </c>
      <c r="J4474" t="s">
        <v>27</v>
      </c>
      <c r="K4474" t="s">
        <v>7300</v>
      </c>
      <c r="L4474" t="s">
        <v>3741</v>
      </c>
      <c r="M4474">
        <v>10009</v>
      </c>
      <c r="N4474" t="s">
        <v>3728</v>
      </c>
      <c r="O4474" t="s">
        <v>799</v>
      </c>
      <c r="P4474" t="s">
        <v>313</v>
      </c>
      <c r="Q4474" t="s">
        <v>314</v>
      </c>
      <c r="R4474" t="s">
        <v>800</v>
      </c>
      <c r="S4474">
        <v>132.60000000000002</v>
      </c>
      <c r="T4474">
        <v>6</v>
      </c>
      <c r="U4474">
        <v>0</v>
      </c>
      <c r="V4474">
        <v>17.238000000000007</v>
      </c>
      <c r="W4474" t="s">
        <v>10939</v>
      </c>
      <c r="X4474" t="s">
        <v>10937</v>
      </c>
      <c r="Y4474">
        <v>7</v>
      </c>
      <c r="Z4474" t="s">
        <v>10938</v>
      </c>
      <c r="AA4474">
        <v>0.13000000000000003</v>
      </c>
    </row>
    <row r="4475" spans="1:27" x14ac:dyDescent="0.35">
      <c r="A4475">
        <v>3158</v>
      </c>
      <c r="B4475" t="s">
        <v>7589</v>
      </c>
      <c r="C4475">
        <v>2012</v>
      </c>
      <c r="D4475" s="1">
        <v>41145</v>
      </c>
      <c r="E4475" s="1">
        <v>41149</v>
      </c>
      <c r="F4475" t="s">
        <v>23</v>
      </c>
      <c r="G4475" t="s">
        <v>5289</v>
      </c>
      <c r="H4475" t="s">
        <v>5290</v>
      </c>
      <c r="I4475" t="s">
        <v>26</v>
      </c>
      <c r="J4475" t="s">
        <v>27</v>
      </c>
      <c r="K4475" t="s">
        <v>7300</v>
      </c>
      <c r="L4475" t="s">
        <v>3741</v>
      </c>
      <c r="M4475">
        <v>10009</v>
      </c>
      <c r="N4475" t="s">
        <v>3728</v>
      </c>
      <c r="O4475" t="s">
        <v>369</v>
      </c>
      <c r="P4475" t="s">
        <v>313</v>
      </c>
      <c r="Q4475" t="s">
        <v>314</v>
      </c>
      <c r="R4475" t="s">
        <v>370</v>
      </c>
      <c r="S4475">
        <v>26</v>
      </c>
      <c r="T4475">
        <v>2</v>
      </c>
      <c r="U4475">
        <v>0</v>
      </c>
      <c r="V4475">
        <v>11.7</v>
      </c>
      <c r="W4475" t="s">
        <v>10948</v>
      </c>
      <c r="X4475" t="s">
        <v>10937</v>
      </c>
      <c r="Y4475">
        <v>8</v>
      </c>
      <c r="Z4475" t="s">
        <v>10954</v>
      </c>
      <c r="AA4475">
        <v>0.44999999999999996</v>
      </c>
    </row>
    <row r="4476" spans="1:27" x14ac:dyDescent="0.35">
      <c r="A4476">
        <v>3197</v>
      </c>
      <c r="B4476" t="s">
        <v>7590</v>
      </c>
      <c r="C4476">
        <v>2014</v>
      </c>
      <c r="D4476" s="1">
        <v>41843</v>
      </c>
      <c r="E4476" s="1">
        <v>41849</v>
      </c>
      <c r="F4476" t="s">
        <v>23</v>
      </c>
      <c r="G4476" t="s">
        <v>1185</v>
      </c>
      <c r="H4476" t="s">
        <v>1186</v>
      </c>
      <c r="I4476" t="s">
        <v>26</v>
      </c>
      <c r="J4476" t="s">
        <v>27</v>
      </c>
      <c r="K4476" t="s">
        <v>7300</v>
      </c>
      <c r="L4476" t="s">
        <v>3741</v>
      </c>
      <c r="M4476">
        <v>10009</v>
      </c>
      <c r="N4476" t="s">
        <v>3728</v>
      </c>
      <c r="O4476" t="s">
        <v>7591</v>
      </c>
      <c r="P4476" t="s">
        <v>313</v>
      </c>
      <c r="Q4476" t="s">
        <v>4411</v>
      </c>
      <c r="R4476" t="s">
        <v>7592</v>
      </c>
      <c r="S4476">
        <v>29.97</v>
      </c>
      <c r="T4476">
        <v>3</v>
      </c>
      <c r="U4476">
        <v>0</v>
      </c>
      <c r="V4476">
        <v>14.085899999999999</v>
      </c>
      <c r="W4476" t="s">
        <v>10939</v>
      </c>
      <c r="X4476" t="s">
        <v>10937</v>
      </c>
      <c r="Y4476">
        <v>7</v>
      </c>
      <c r="Z4476" t="s">
        <v>10938</v>
      </c>
      <c r="AA4476">
        <v>0.47</v>
      </c>
    </row>
    <row r="4477" spans="1:27" x14ac:dyDescent="0.35">
      <c r="A4477">
        <v>3231</v>
      </c>
      <c r="B4477" t="s">
        <v>7593</v>
      </c>
      <c r="C4477">
        <v>2014</v>
      </c>
      <c r="D4477" s="1">
        <v>41884</v>
      </c>
      <c r="E4477" s="1">
        <v>41888</v>
      </c>
      <c r="F4477" t="s">
        <v>45</v>
      </c>
      <c r="G4477" t="s">
        <v>36</v>
      </c>
      <c r="H4477" t="s">
        <v>37</v>
      </c>
      <c r="I4477" t="s">
        <v>38</v>
      </c>
      <c r="J4477" t="s">
        <v>27</v>
      </c>
      <c r="K4477" t="s">
        <v>7300</v>
      </c>
      <c r="L4477" t="s">
        <v>3741</v>
      </c>
      <c r="M4477">
        <v>10009</v>
      </c>
      <c r="N4477" t="s">
        <v>3728</v>
      </c>
      <c r="O4477" t="s">
        <v>1227</v>
      </c>
      <c r="P4477" t="s">
        <v>329</v>
      </c>
      <c r="Q4477" t="s">
        <v>330</v>
      </c>
      <c r="R4477" t="s">
        <v>1228</v>
      </c>
      <c r="S4477">
        <v>114.9</v>
      </c>
      <c r="T4477">
        <v>5</v>
      </c>
      <c r="U4477">
        <v>0</v>
      </c>
      <c r="V4477">
        <v>39.066000000000003</v>
      </c>
      <c r="W4477" t="s">
        <v>10939</v>
      </c>
      <c r="X4477" t="s">
        <v>10937</v>
      </c>
      <c r="Y4477">
        <v>9</v>
      </c>
      <c r="Z4477" t="s">
        <v>10949</v>
      </c>
      <c r="AA4477">
        <v>0.34</v>
      </c>
    </row>
    <row r="4478" spans="1:27" x14ac:dyDescent="0.35">
      <c r="A4478">
        <v>3324</v>
      </c>
      <c r="B4478" t="s">
        <v>7594</v>
      </c>
      <c r="C4478">
        <v>2012</v>
      </c>
      <c r="D4478" s="1">
        <v>41113</v>
      </c>
      <c r="E4478" s="1">
        <v>41117</v>
      </c>
      <c r="F4478" t="s">
        <v>23</v>
      </c>
      <c r="G4478" t="s">
        <v>4336</v>
      </c>
      <c r="H4478" t="s">
        <v>4337</v>
      </c>
      <c r="I4478" t="s">
        <v>127</v>
      </c>
      <c r="J4478" t="s">
        <v>27</v>
      </c>
      <c r="K4478" t="s">
        <v>7300</v>
      </c>
      <c r="L4478" t="s">
        <v>3741</v>
      </c>
      <c r="M4478">
        <v>10009</v>
      </c>
      <c r="N4478" t="s">
        <v>3728</v>
      </c>
      <c r="O4478" t="s">
        <v>2218</v>
      </c>
      <c r="P4478" t="s">
        <v>329</v>
      </c>
      <c r="Q4478" t="s">
        <v>330</v>
      </c>
      <c r="R4478" t="s">
        <v>2219</v>
      </c>
      <c r="S4478">
        <v>128.82</v>
      </c>
      <c r="T4478">
        <v>3</v>
      </c>
      <c r="U4478">
        <v>0</v>
      </c>
      <c r="V4478">
        <v>50.239800000000002</v>
      </c>
      <c r="W4478" t="s">
        <v>10948</v>
      </c>
      <c r="X4478" t="s">
        <v>10937</v>
      </c>
      <c r="Y4478">
        <v>7</v>
      </c>
      <c r="Z4478" t="s">
        <v>10938</v>
      </c>
      <c r="AA4478">
        <v>0.39</v>
      </c>
    </row>
    <row r="4479" spans="1:27" x14ac:dyDescent="0.35">
      <c r="A4479">
        <v>3975</v>
      </c>
      <c r="B4479" t="s">
        <v>7595</v>
      </c>
      <c r="C4479">
        <v>2013</v>
      </c>
      <c r="D4479" s="1">
        <v>41363</v>
      </c>
      <c r="E4479" s="1">
        <v>41367</v>
      </c>
      <c r="F4479" t="s">
        <v>23</v>
      </c>
      <c r="G4479" t="s">
        <v>4202</v>
      </c>
      <c r="H4479" t="s">
        <v>4203</v>
      </c>
      <c r="I4479" t="s">
        <v>38</v>
      </c>
      <c r="J4479" t="s">
        <v>27</v>
      </c>
      <c r="K4479" t="s">
        <v>7300</v>
      </c>
      <c r="L4479" t="s">
        <v>3741</v>
      </c>
      <c r="M4479">
        <v>10009</v>
      </c>
      <c r="N4479" t="s">
        <v>3728</v>
      </c>
      <c r="O4479" t="s">
        <v>2918</v>
      </c>
      <c r="P4479" t="s">
        <v>329</v>
      </c>
      <c r="Q4479" t="s">
        <v>330</v>
      </c>
      <c r="R4479" t="s">
        <v>2919</v>
      </c>
      <c r="S4479">
        <v>414</v>
      </c>
      <c r="T4479">
        <v>8</v>
      </c>
      <c r="U4479">
        <v>0</v>
      </c>
      <c r="V4479">
        <v>124.19999999999999</v>
      </c>
      <c r="W4479" t="s">
        <v>10936</v>
      </c>
      <c r="X4479" t="s">
        <v>10950</v>
      </c>
      <c r="Y4479">
        <v>3</v>
      </c>
      <c r="Z4479" t="s">
        <v>10953</v>
      </c>
      <c r="AA4479">
        <v>0.3</v>
      </c>
    </row>
    <row r="4480" spans="1:27" x14ac:dyDescent="0.35">
      <c r="A4480">
        <v>4759</v>
      </c>
      <c r="B4480" t="s">
        <v>7596</v>
      </c>
      <c r="C4480">
        <v>2011</v>
      </c>
      <c r="D4480" s="1">
        <v>40850</v>
      </c>
      <c r="E4480" s="1">
        <v>40854</v>
      </c>
      <c r="F4480" t="s">
        <v>23</v>
      </c>
      <c r="G4480" t="s">
        <v>1661</v>
      </c>
      <c r="H4480" t="s">
        <v>1662</v>
      </c>
      <c r="I4480" t="s">
        <v>38</v>
      </c>
      <c r="J4480" t="s">
        <v>27</v>
      </c>
      <c r="K4480" t="s">
        <v>7300</v>
      </c>
      <c r="L4480" t="s">
        <v>3741</v>
      </c>
      <c r="M4480">
        <v>10009</v>
      </c>
      <c r="N4480" t="s">
        <v>3728</v>
      </c>
      <c r="O4480" t="s">
        <v>4423</v>
      </c>
      <c r="P4480" t="s">
        <v>313</v>
      </c>
      <c r="Q4480" t="s">
        <v>4411</v>
      </c>
      <c r="R4480" t="s">
        <v>4424</v>
      </c>
      <c r="S4480">
        <v>783.96</v>
      </c>
      <c r="T4480">
        <v>4</v>
      </c>
      <c r="U4480">
        <v>0</v>
      </c>
      <c r="V4480">
        <v>219.50880000000006</v>
      </c>
      <c r="W4480" t="s">
        <v>10944</v>
      </c>
      <c r="X4480" t="s">
        <v>10940</v>
      </c>
      <c r="Y4480">
        <v>11</v>
      </c>
      <c r="Z4480" t="s">
        <v>10947</v>
      </c>
      <c r="AA4480">
        <v>0.28000000000000008</v>
      </c>
    </row>
    <row r="4481" spans="1:27" x14ac:dyDescent="0.35">
      <c r="A4481">
        <v>4954</v>
      </c>
      <c r="B4481" t="s">
        <v>7597</v>
      </c>
      <c r="C4481">
        <v>2012</v>
      </c>
      <c r="D4481" s="1">
        <v>40984</v>
      </c>
      <c r="E4481" s="1">
        <v>40988</v>
      </c>
      <c r="F4481" t="s">
        <v>23</v>
      </c>
      <c r="G4481" t="s">
        <v>7144</v>
      </c>
      <c r="H4481" t="s">
        <v>7145</v>
      </c>
      <c r="I4481" t="s">
        <v>26</v>
      </c>
      <c r="J4481" t="s">
        <v>27</v>
      </c>
      <c r="K4481" t="s">
        <v>7300</v>
      </c>
      <c r="L4481" t="s">
        <v>3741</v>
      </c>
      <c r="M4481">
        <v>10009</v>
      </c>
      <c r="N4481" t="s">
        <v>3728</v>
      </c>
      <c r="O4481" t="s">
        <v>4551</v>
      </c>
      <c r="P4481" t="s">
        <v>313</v>
      </c>
      <c r="Q4481" t="s">
        <v>4411</v>
      </c>
      <c r="R4481" t="s">
        <v>4552</v>
      </c>
      <c r="S4481">
        <v>85.9</v>
      </c>
      <c r="T4481">
        <v>2</v>
      </c>
      <c r="U4481">
        <v>0</v>
      </c>
      <c r="V4481">
        <v>2.5769999999999982</v>
      </c>
      <c r="W4481" t="s">
        <v>10948</v>
      </c>
      <c r="X4481" t="s">
        <v>10950</v>
      </c>
      <c r="Y4481">
        <v>3</v>
      </c>
      <c r="Z4481" t="s">
        <v>10953</v>
      </c>
      <c r="AA4481">
        <v>2.9999999999999978E-2</v>
      </c>
    </row>
    <row r="4482" spans="1:27" x14ac:dyDescent="0.35">
      <c r="A4482">
        <v>5127</v>
      </c>
      <c r="B4482" t="s">
        <v>7598</v>
      </c>
      <c r="C4482">
        <v>2011</v>
      </c>
      <c r="D4482" s="1">
        <v>40800</v>
      </c>
      <c r="E4482" s="1">
        <v>40800</v>
      </c>
      <c r="F4482" t="s">
        <v>234</v>
      </c>
      <c r="G4482" t="s">
        <v>7599</v>
      </c>
      <c r="H4482" t="s">
        <v>7600</v>
      </c>
      <c r="I4482" t="s">
        <v>38</v>
      </c>
      <c r="J4482" t="s">
        <v>27</v>
      </c>
      <c r="K4482" t="s">
        <v>7300</v>
      </c>
      <c r="L4482" t="s">
        <v>3741</v>
      </c>
      <c r="M4482">
        <v>10009</v>
      </c>
      <c r="N4482" t="s">
        <v>3728</v>
      </c>
      <c r="O4482" t="s">
        <v>3759</v>
      </c>
      <c r="P4482" t="s">
        <v>313</v>
      </c>
      <c r="Q4482" t="s">
        <v>3743</v>
      </c>
      <c r="R4482" t="s">
        <v>3760</v>
      </c>
      <c r="S4482">
        <v>2799.96</v>
      </c>
      <c r="T4482">
        <v>4</v>
      </c>
      <c r="U4482">
        <v>0</v>
      </c>
      <c r="V4482">
        <v>1371.9803999999999</v>
      </c>
      <c r="W4482" t="s">
        <v>10944</v>
      </c>
      <c r="X4482" t="s">
        <v>10937</v>
      </c>
      <c r="Y4482">
        <v>9</v>
      </c>
      <c r="Z4482" t="s">
        <v>10949</v>
      </c>
      <c r="AA4482">
        <v>0.49</v>
      </c>
    </row>
    <row r="4483" spans="1:27" x14ac:dyDescent="0.35">
      <c r="A4483">
        <v>5129</v>
      </c>
      <c r="B4483" t="s">
        <v>7598</v>
      </c>
      <c r="C4483">
        <v>2011</v>
      </c>
      <c r="D4483" s="1">
        <v>40800</v>
      </c>
      <c r="E4483" s="1">
        <v>40800</v>
      </c>
      <c r="F4483" t="s">
        <v>234</v>
      </c>
      <c r="G4483" t="s">
        <v>7599</v>
      </c>
      <c r="H4483" t="s">
        <v>7600</v>
      </c>
      <c r="I4483" t="s">
        <v>38</v>
      </c>
      <c r="J4483" t="s">
        <v>27</v>
      </c>
      <c r="K4483" t="s">
        <v>7300</v>
      </c>
      <c r="L4483" t="s">
        <v>3741</v>
      </c>
      <c r="M4483">
        <v>10009</v>
      </c>
      <c r="N4483" t="s">
        <v>3728</v>
      </c>
      <c r="O4483" t="s">
        <v>4864</v>
      </c>
      <c r="P4483" t="s">
        <v>313</v>
      </c>
      <c r="Q4483" t="s">
        <v>4411</v>
      </c>
      <c r="R4483" t="s">
        <v>4865</v>
      </c>
      <c r="S4483">
        <v>16.989999999999998</v>
      </c>
      <c r="T4483">
        <v>1</v>
      </c>
      <c r="U4483">
        <v>0</v>
      </c>
      <c r="V4483">
        <v>4.4173999999999989</v>
      </c>
      <c r="W4483" t="s">
        <v>10944</v>
      </c>
      <c r="X4483" t="s">
        <v>10937</v>
      </c>
      <c r="Y4483">
        <v>9</v>
      </c>
      <c r="Z4483" t="s">
        <v>10949</v>
      </c>
      <c r="AA4483">
        <v>0.25999999999999995</v>
      </c>
    </row>
    <row r="4484" spans="1:27" x14ac:dyDescent="0.35">
      <c r="A4484">
        <v>5130</v>
      </c>
      <c r="B4484" t="s">
        <v>7598</v>
      </c>
      <c r="C4484">
        <v>2011</v>
      </c>
      <c r="D4484" s="1">
        <v>40800</v>
      </c>
      <c r="E4484" s="1">
        <v>40800</v>
      </c>
      <c r="F4484" t="s">
        <v>234</v>
      </c>
      <c r="G4484" t="s">
        <v>7599</v>
      </c>
      <c r="H4484" t="s">
        <v>7600</v>
      </c>
      <c r="I4484" t="s">
        <v>38</v>
      </c>
      <c r="J4484" t="s">
        <v>27</v>
      </c>
      <c r="K4484" t="s">
        <v>7300</v>
      </c>
      <c r="L4484" t="s">
        <v>3741</v>
      </c>
      <c r="M4484">
        <v>10009</v>
      </c>
      <c r="N4484" t="s">
        <v>3728</v>
      </c>
      <c r="O4484" t="s">
        <v>4507</v>
      </c>
      <c r="P4484" t="s">
        <v>313</v>
      </c>
      <c r="Q4484" t="s">
        <v>4411</v>
      </c>
      <c r="R4484" t="s">
        <v>4508</v>
      </c>
      <c r="S4484">
        <v>287.96999999999997</v>
      </c>
      <c r="T4484">
        <v>3</v>
      </c>
      <c r="U4484">
        <v>0</v>
      </c>
      <c r="V4484">
        <v>80.631600000000006</v>
      </c>
      <c r="W4484" t="s">
        <v>10944</v>
      </c>
      <c r="X4484" t="s">
        <v>10937</v>
      </c>
      <c r="Y4484">
        <v>9</v>
      </c>
      <c r="Z4484" t="s">
        <v>10949</v>
      </c>
      <c r="AA4484">
        <v>0.28000000000000003</v>
      </c>
    </row>
    <row r="4485" spans="1:27" x14ac:dyDescent="0.35">
      <c r="A4485">
        <v>5514</v>
      </c>
      <c r="B4485" t="s">
        <v>7601</v>
      </c>
      <c r="C4485">
        <v>2012</v>
      </c>
      <c r="D4485" s="1">
        <v>41059</v>
      </c>
      <c r="E4485" s="1">
        <v>41061</v>
      </c>
      <c r="F4485" t="s">
        <v>56</v>
      </c>
      <c r="G4485" t="s">
        <v>6975</v>
      </c>
      <c r="H4485" t="s">
        <v>6976</v>
      </c>
      <c r="I4485" t="s">
        <v>38</v>
      </c>
      <c r="J4485" t="s">
        <v>27</v>
      </c>
      <c r="K4485" t="s">
        <v>7300</v>
      </c>
      <c r="L4485" t="s">
        <v>3741</v>
      </c>
      <c r="M4485">
        <v>10009</v>
      </c>
      <c r="N4485" t="s">
        <v>3728</v>
      </c>
      <c r="O4485" t="s">
        <v>4853</v>
      </c>
      <c r="P4485" t="s">
        <v>313</v>
      </c>
      <c r="Q4485" t="s">
        <v>4411</v>
      </c>
      <c r="R4485" t="s">
        <v>7602</v>
      </c>
      <c r="S4485">
        <v>239.96999999999997</v>
      </c>
      <c r="T4485">
        <v>3</v>
      </c>
      <c r="U4485">
        <v>0</v>
      </c>
      <c r="V4485">
        <v>2.3996999999999815</v>
      </c>
      <c r="W4485" t="s">
        <v>10948</v>
      </c>
      <c r="X4485" t="s">
        <v>10942</v>
      </c>
      <c r="Y4485">
        <v>5</v>
      </c>
      <c r="Z4485" t="s">
        <v>10952</v>
      </c>
      <c r="AA4485">
        <v>9.9999999999999239E-3</v>
      </c>
    </row>
    <row r="4486" spans="1:27" x14ac:dyDescent="0.35">
      <c r="A4486">
        <v>5516</v>
      </c>
      <c r="B4486" t="s">
        <v>7601</v>
      </c>
      <c r="C4486">
        <v>2012</v>
      </c>
      <c r="D4486" s="1">
        <v>41059</v>
      </c>
      <c r="E4486" s="1">
        <v>41061</v>
      </c>
      <c r="F4486" t="s">
        <v>56</v>
      </c>
      <c r="G4486" t="s">
        <v>6975</v>
      </c>
      <c r="H4486" t="s">
        <v>6976</v>
      </c>
      <c r="I4486" t="s">
        <v>38</v>
      </c>
      <c r="J4486" t="s">
        <v>27</v>
      </c>
      <c r="K4486" t="s">
        <v>7300</v>
      </c>
      <c r="L4486" t="s">
        <v>3741</v>
      </c>
      <c r="M4486">
        <v>10009</v>
      </c>
      <c r="N4486" t="s">
        <v>3728</v>
      </c>
      <c r="O4486" t="s">
        <v>4551</v>
      </c>
      <c r="P4486" t="s">
        <v>313</v>
      </c>
      <c r="Q4486" t="s">
        <v>4411</v>
      </c>
      <c r="R4486" t="s">
        <v>4552</v>
      </c>
      <c r="S4486">
        <v>128.85000000000002</v>
      </c>
      <c r="T4486">
        <v>3</v>
      </c>
      <c r="U4486">
        <v>0</v>
      </c>
      <c r="V4486">
        <v>3.8654999999999973</v>
      </c>
      <c r="W4486" t="s">
        <v>10948</v>
      </c>
      <c r="X4486" t="s">
        <v>10942</v>
      </c>
      <c r="Y4486">
        <v>5</v>
      </c>
      <c r="Z4486" t="s">
        <v>10952</v>
      </c>
      <c r="AA4486">
        <v>2.9999999999999975E-2</v>
      </c>
    </row>
    <row r="4487" spans="1:27" x14ac:dyDescent="0.35">
      <c r="A4487">
        <v>6366</v>
      </c>
      <c r="B4487" t="s">
        <v>7603</v>
      </c>
      <c r="C4487">
        <v>2014</v>
      </c>
      <c r="D4487" s="1">
        <v>41734</v>
      </c>
      <c r="E4487" s="1">
        <v>41735</v>
      </c>
      <c r="F4487" t="s">
        <v>56</v>
      </c>
      <c r="G4487" t="s">
        <v>2471</v>
      </c>
      <c r="H4487" t="s">
        <v>2472</v>
      </c>
      <c r="I4487" t="s">
        <v>127</v>
      </c>
      <c r="J4487" t="s">
        <v>27</v>
      </c>
      <c r="K4487" t="s">
        <v>7300</v>
      </c>
      <c r="L4487" t="s">
        <v>3741</v>
      </c>
      <c r="M4487">
        <v>10009</v>
      </c>
      <c r="N4487" t="s">
        <v>3728</v>
      </c>
      <c r="O4487" t="s">
        <v>4645</v>
      </c>
      <c r="P4487" t="s">
        <v>313</v>
      </c>
      <c r="Q4487" t="s">
        <v>4411</v>
      </c>
      <c r="R4487" t="s">
        <v>4646</v>
      </c>
      <c r="S4487">
        <v>41.22</v>
      </c>
      <c r="T4487">
        <v>1</v>
      </c>
      <c r="U4487">
        <v>0</v>
      </c>
      <c r="V4487">
        <v>11.1294</v>
      </c>
      <c r="W4487" t="s">
        <v>10939</v>
      </c>
      <c r="X4487" t="s">
        <v>10942</v>
      </c>
      <c r="Y4487">
        <v>4</v>
      </c>
      <c r="Z4487" t="s">
        <v>10943</v>
      </c>
      <c r="AA4487">
        <v>0.27</v>
      </c>
    </row>
    <row r="4488" spans="1:27" x14ac:dyDescent="0.35">
      <c r="A4488">
        <v>6368</v>
      </c>
      <c r="B4488" t="s">
        <v>7603</v>
      </c>
      <c r="C4488">
        <v>2014</v>
      </c>
      <c r="D4488" s="1">
        <v>41734</v>
      </c>
      <c r="E4488" s="1">
        <v>41735</v>
      </c>
      <c r="F4488" t="s">
        <v>56</v>
      </c>
      <c r="G4488" t="s">
        <v>2471</v>
      </c>
      <c r="H4488" t="s">
        <v>2472</v>
      </c>
      <c r="I4488" t="s">
        <v>127</v>
      </c>
      <c r="J4488" t="s">
        <v>27</v>
      </c>
      <c r="K4488" t="s">
        <v>7300</v>
      </c>
      <c r="L4488" t="s">
        <v>3741</v>
      </c>
      <c r="M4488">
        <v>10009</v>
      </c>
      <c r="N4488" t="s">
        <v>3728</v>
      </c>
      <c r="O4488" t="s">
        <v>4647</v>
      </c>
      <c r="P4488" t="s">
        <v>313</v>
      </c>
      <c r="Q4488" t="s">
        <v>4411</v>
      </c>
      <c r="R4488" t="s">
        <v>4648</v>
      </c>
      <c r="S4488">
        <v>119.02</v>
      </c>
      <c r="T4488">
        <v>2</v>
      </c>
      <c r="U4488">
        <v>0</v>
      </c>
      <c r="V4488">
        <v>33.325600000000009</v>
      </c>
      <c r="W4488" t="s">
        <v>10939</v>
      </c>
      <c r="X4488" t="s">
        <v>10942</v>
      </c>
      <c r="Y4488">
        <v>4</v>
      </c>
      <c r="Z4488" t="s">
        <v>10943</v>
      </c>
      <c r="AA4488">
        <v>0.28000000000000008</v>
      </c>
    </row>
    <row r="4489" spans="1:27" x14ac:dyDescent="0.35">
      <c r="A4489">
        <v>6372</v>
      </c>
      <c r="B4489" t="s">
        <v>7604</v>
      </c>
      <c r="C4489">
        <v>2014</v>
      </c>
      <c r="D4489" s="1">
        <v>41916</v>
      </c>
      <c r="E4489" s="1">
        <v>41918</v>
      </c>
      <c r="F4489" t="s">
        <v>45</v>
      </c>
      <c r="G4489" t="s">
        <v>1757</v>
      </c>
      <c r="H4489" t="s">
        <v>1758</v>
      </c>
      <c r="I4489" t="s">
        <v>127</v>
      </c>
      <c r="J4489" t="s">
        <v>27</v>
      </c>
      <c r="K4489" t="s">
        <v>7300</v>
      </c>
      <c r="L4489" t="s">
        <v>3741</v>
      </c>
      <c r="M4489">
        <v>10009</v>
      </c>
      <c r="N4489" t="s">
        <v>3728</v>
      </c>
      <c r="O4489" t="s">
        <v>1980</v>
      </c>
      <c r="P4489" t="s">
        <v>329</v>
      </c>
      <c r="Q4489" t="s">
        <v>330</v>
      </c>
      <c r="R4489" t="s">
        <v>1981</v>
      </c>
      <c r="S4489">
        <v>83.92</v>
      </c>
      <c r="T4489">
        <v>4</v>
      </c>
      <c r="U4489">
        <v>0</v>
      </c>
      <c r="V4489">
        <v>21.819200000000002</v>
      </c>
      <c r="W4489" t="s">
        <v>10939</v>
      </c>
      <c r="X4489" t="s">
        <v>10940</v>
      </c>
      <c r="Y4489">
        <v>10</v>
      </c>
      <c r="Z4489" t="s">
        <v>10945</v>
      </c>
      <c r="AA4489">
        <v>0.26</v>
      </c>
    </row>
    <row r="4490" spans="1:27" x14ac:dyDescent="0.35">
      <c r="A4490">
        <v>6374</v>
      </c>
      <c r="B4490" t="s">
        <v>7604</v>
      </c>
      <c r="C4490">
        <v>2014</v>
      </c>
      <c r="D4490" s="1">
        <v>41916</v>
      </c>
      <c r="E4490" s="1">
        <v>41918</v>
      </c>
      <c r="F4490" t="s">
        <v>45</v>
      </c>
      <c r="G4490" t="s">
        <v>1757</v>
      </c>
      <c r="H4490" t="s">
        <v>1758</v>
      </c>
      <c r="I4490" t="s">
        <v>127</v>
      </c>
      <c r="J4490" t="s">
        <v>27</v>
      </c>
      <c r="K4490" t="s">
        <v>7300</v>
      </c>
      <c r="L4490" t="s">
        <v>3741</v>
      </c>
      <c r="M4490">
        <v>10009</v>
      </c>
      <c r="N4490" t="s">
        <v>3728</v>
      </c>
      <c r="O4490" t="s">
        <v>319</v>
      </c>
      <c r="P4490" t="s">
        <v>313</v>
      </c>
      <c r="Q4490" t="s">
        <v>314</v>
      </c>
      <c r="R4490" t="s">
        <v>445</v>
      </c>
      <c r="S4490">
        <v>371.96999999999997</v>
      </c>
      <c r="T4490">
        <v>3</v>
      </c>
      <c r="U4490">
        <v>0</v>
      </c>
      <c r="V4490">
        <v>66.954599999999971</v>
      </c>
      <c r="W4490" t="s">
        <v>10939</v>
      </c>
      <c r="X4490" t="s">
        <v>10940</v>
      </c>
      <c r="Y4490">
        <v>10</v>
      </c>
      <c r="Z4490" t="s">
        <v>10945</v>
      </c>
      <c r="AA4490">
        <v>0.17999999999999994</v>
      </c>
    </row>
    <row r="4491" spans="1:27" x14ac:dyDescent="0.35">
      <c r="A4491">
        <v>6457</v>
      </c>
      <c r="B4491" t="s">
        <v>7605</v>
      </c>
      <c r="C4491">
        <v>2011</v>
      </c>
      <c r="D4491" s="1">
        <v>40760</v>
      </c>
      <c r="E4491" s="1">
        <v>40766</v>
      </c>
      <c r="F4491" t="s">
        <v>23</v>
      </c>
      <c r="G4491" t="s">
        <v>3003</v>
      </c>
      <c r="H4491" t="s">
        <v>3004</v>
      </c>
      <c r="I4491" t="s">
        <v>26</v>
      </c>
      <c r="J4491" t="s">
        <v>27</v>
      </c>
      <c r="K4491" t="s">
        <v>7300</v>
      </c>
      <c r="L4491" t="s">
        <v>3741</v>
      </c>
      <c r="M4491">
        <v>10009</v>
      </c>
      <c r="N4491" t="s">
        <v>3728</v>
      </c>
      <c r="O4491" t="s">
        <v>7480</v>
      </c>
      <c r="P4491" t="s">
        <v>313</v>
      </c>
      <c r="Q4491" t="s">
        <v>4411</v>
      </c>
      <c r="R4491" t="s">
        <v>7481</v>
      </c>
      <c r="S4491">
        <v>135.99</v>
      </c>
      <c r="T4491">
        <v>1</v>
      </c>
      <c r="U4491">
        <v>0</v>
      </c>
      <c r="V4491">
        <v>36.717300000000009</v>
      </c>
      <c r="W4491" t="s">
        <v>10944</v>
      </c>
      <c r="X4491" t="s">
        <v>10937</v>
      </c>
      <c r="Y4491">
        <v>8</v>
      </c>
      <c r="Z4491" t="s">
        <v>10954</v>
      </c>
      <c r="AA4491">
        <v>0.27000000000000007</v>
      </c>
    </row>
    <row r="4492" spans="1:27" x14ac:dyDescent="0.35">
      <c r="A4492">
        <v>6747</v>
      </c>
      <c r="B4492" t="s">
        <v>7606</v>
      </c>
      <c r="C4492">
        <v>2014</v>
      </c>
      <c r="D4492" s="1">
        <v>41957</v>
      </c>
      <c r="E4492" s="1">
        <v>41960</v>
      </c>
      <c r="F4492" t="s">
        <v>56</v>
      </c>
      <c r="G4492" t="s">
        <v>6023</v>
      </c>
      <c r="H4492" t="s">
        <v>6024</v>
      </c>
      <c r="I4492" t="s">
        <v>26</v>
      </c>
      <c r="J4492" t="s">
        <v>27</v>
      </c>
      <c r="K4492" t="s">
        <v>7300</v>
      </c>
      <c r="L4492" t="s">
        <v>3741</v>
      </c>
      <c r="M4492">
        <v>10009</v>
      </c>
      <c r="N4492" t="s">
        <v>3728</v>
      </c>
      <c r="O4492" t="s">
        <v>4825</v>
      </c>
      <c r="P4492" t="s">
        <v>313</v>
      </c>
      <c r="Q4492" t="s">
        <v>4411</v>
      </c>
      <c r="R4492" t="s">
        <v>4826</v>
      </c>
      <c r="S4492">
        <v>629.94999999999993</v>
      </c>
      <c r="T4492">
        <v>5</v>
      </c>
      <c r="U4492">
        <v>0</v>
      </c>
      <c r="V4492">
        <v>163.78700000000003</v>
      </c>
      <c r="W4492" t="s">
        <v>10939</v>
      </c>
      <c r="X4492" t="s">
        <v>10940</v>
      </c>
      <c r="Y4492">
        <v>11</v>
      </c>
      <c r="Z4492" t="s">
        <v>10947</v>
      </c>
      <c r="AA4492">
        <v>0.26000000000000006</v>
      </c>
    </row>
    <row r="4493" spans="1:27" x14ac:dyDescent="0.35">
      <c r="A4493">
        <v>6778</v>
      </c>
      <c r="B4493" t="s">
        <v>7607</v>
      </c>
      <c r="C4493">
        <v>2014</v>
      </c>
      <c r="D4493" s="1">
        <v>41668</v>
      </c>
      <c r="E4493" s="1">
        <v>41672</v>
      </c>
      <c r="F4493" t="s">
        <v>23</v>
      </c>
      <c r="G4493" t="s">
        <v>5296</v>
      </c>
      <c r="H4493" t="s">
        <v>5297</v>
      </c>
      <c r="I4493" t="s">
        <v>127</v>
      </c>
      <c r="J4493" t="s">
        <v>27</v>
      </c>
      <c r="K4493" t="s">
        <v>7300</v>
      </c>
      <c r="L4493" t="s">
        <v>3741</v>
      </c>
      <c r="M4493">
        <v>10009</v>
      </c>
      <c r="N4493" t="s">
        <v>3728</v>
      </c>
      <c r="O4493" t="s">
        <v>2740</v>
      </c>
      <c r="P4493" t="s">
        <v>313</v>
      </c>
      <c r="Q4493" t="s">
        <v>314</v>
      </c>
      <c r="R4493" t="s">
        <v>2741</v>
      </c>
      <c r="S4493">
        <v>449.91</v>
      </c>
      <c r="T4493">
        <v>9</v>
      </c>
      <c r="U4493">
        <v>0</v>
      </c>
      <c r="V4493">
        <v>157.46849999999998</v>
      </c>
      <c r="W4493" t="s">
        <v>10939</v>
      </c>
      <c r="X4493" t="s">
        <v>10950</v>
      </c>
      <c r="Y4493">
        <v>1</v>
      </c>
      <c r="Z4493" t="s">
        <v>10951</v>
      </c>
      <c r="AA4493">
        <v>0.34999999999999992</v>
      </c>
    </row>
    <row r="4494" spans="1:27" x14ac:dyDescent="0.35">
      <c r="A4494">
        <v>6831</v>
      </c>
      <c r="B4494" t="s">
        <v>7608</v>
      </c>
      <c r="C4494">
        <v>2013</v>
      </c>
      <c r="D4494" s="1">
        <v>41633</v>
      </c>
      <c r="E4494" s="1">
        <v>41636</v>
      </c>
      <c r="F4494" t="s">
        <v>45</v>
      </c>
      <c r="G4494" t="s">
        <v>300</v>
      </c>
      <c r="H4494" t="s">
        <v>301</v>
      </c>
      <c r="I4494" t="s">
        <v>26</v>
      </c>
      <c r="J4494" t="s">
        <v>27</v>
      </c>
      <c r="K4494" t="s">
        <v>7300</v>
      </c>
      <c r="L4494" t="s">
        <v>3741</v>
      </c>
      <c r="M4494">
        <v>10009</v>
      </c>
      <c r="N4494" t="s">
        <v>3728</v>
      </c>
      <c r="O4494" t="s">
        <v>4496</v>
      </c>
      <c r="P4494" t="s">
        <v>313</v>
      </c>
      <c r="Q4494" t="s">
        <v>4411</v>
      </c>
      <c r="R4494" t="s">
        <v>4497</v>
      </c>
      <c r="S4494">
        <v>197.96999999999997</v>
      </c>
      <c r="T4494">
        <v>3</v>
      </c>
      <c r="U4494">
        <v>0</v>
      </c>
      <c r="V4494">
        <v>53.451900000000009</v>
      </c>
      <c r="W4494" t="s">
        <v>10936</v>
      </c>
      <c r="X4494" t="s">
        <v>10940</v>
      </c>
      <c r="Y4494">
        <v>12</v>
      </c>
      <c r="Z4494" t="s">
        <v>10941</v>
      </c>
      <c r="AA4494">
        <v>0.27000000000000007</v>
      </c>
    </row>
    <row r="4495" spans="1:27" x14ac:dyDescent="0.35">
      <c r="A4495">
        <v>6901</v>
      </c>
      <c r="B4495" t="s">
        <v>7609</v>
      </c>
      <c r="C4495">
        <v>2012</v>
      </c>
      <c r="D4495" s="1">
        <v>41159</v>
      </c>
      <c r="E4495" s="1">
        <v>41163</v>
      </c>
      <c r="F4495" t="s">
        <v>23</v>
      </c>
      <c r="G4495" t="s">
        <v>1989</v>
      </c>
      <c r="H4495" t="s">
        <v>1990</v>
      </c>
      <c r="I4495" t="s">
        <v>127</v>
      </c>
      <c r="J4495" t="s">
        <v>27</v>
      </c>
      <c r="K4495" t="s">
        <v>7300</v>
      </c>
      <c r="L4495" t="s">
        <v>3741</v>
      </c>
      <c r="M4495">
        <v>10009</v>
      </c>
      <c r="N4495" t="s">
        <v>3728</v>
      </c>
      <c r="O4495" t="s">
        <v>376</v>
      </c>
      <c r="P4495" t="s">
        <v>313</v>
      </c>
      <c r="Q4495" t="s">
        <v>314</v>
      </c>
      <c r="R4495" t="s">
        <v>377</v>
      </c>
      <c r="S4495">
        <v>559.92999999999995</v>
      </c>
      <c r="T4495">
        <v>7</v>
      </c>
      <c r="U4495">
        <v>0</v>
      </c>
      <c r="V4495">
        <v>167.97899999999996</v>
      </c>
      <c r="W4495" t="s">
        <v>10948</v>
      </c>
      <c r="X4495" t="s">
        <v>10937</v>
      </c>
      <c r="Y4495">
        <v>9</v>
      </c>
      <c r="Z4495" t="s">
        <v>10949</v>
      </c>
      <c r="AA4495">
        <v>0.29999999999999993</v>
      </c>
    </row>
    <row r="4496" spans="1:27" x14ac:dyDescent="0.35">
      <c r="A4496">
        <v>7042</v>
      </c>
      <c r="B4496" t="s">
        <v>7610</v>
      </c>
      <c r="C4496">
        <v>2014</v>
      </c>
      <c r="D4496" s="1">
        <v>41991</v>
      </c>
      <c r="E4496" s="1">
        <v>41997</v>
      </c>
      <c r="F4496" t="s">
        <v>23</v>
      </c>
      <c r="G4496" t="s">
        <v>264</v>
      </c>
      <c r="H4496" t="s">
        <v>265</v>
      </c>
      <c r="I4496" t="s">
        <v>38</v>
      </c>
      <c r="J4496" t="s">
        <v>27</v>
      </c>
      <c r="K4496" t="s">
        <v>7300</v>
      </c>
      <c r="L4496" t="s">
        <v>3741</v>
      </c>
      <c r="M4496">
        <v>10009</v>
      </c>
      <c r="N4496" t="s">
        <v>3728</v>
      </c>
      <c r="O4496" t="s">
        <v>2207</v>
      </c>
      <c r="P4496" t="s">
        <v>329</v>
      </c>
      <c r="Q4496" t="s">
        <v>330</v>
      </c>
      <c r="R4496" t="s">
        <v>2208</v>
      </c>
      <c r="S4496">
        <v>124.36</v>
      </c>
      <c r="T4496">
        <v>2</v>
      </c>
      <c r="U4496">
        <v>0</v>
      </c>
      <c r="V4496">
        <v>27.359200000000001</v>
      </c>
      <c r="W4496" t="s">
        <v>10939</v>
      </c>
      <c r="X4496" t="s">
        <v>10940</v>
      </c>
      <c r="Y4496">
        <v>12</v>
      </c>
      <c r="Z4496" t="s">
        <v>10941</v>
      </c>
      <c r="AA4496">
        <v>0.22</v>
      </c>
    </row>
    <row r="4497" spans="1:27" x14ac:dyDescent="0.35">
      <c r="A4497">
        <v>7320</v>
      </c>
      <c r="B4497" t="s">
        <v>7611</v>
      </c>
      <c r="C4497">
        <v>2014</v>
      </c>
      <c r="D4497" s="1">
        <v>41970</v>
      </c>
      <c r="E4497" s="1">
        <v>41973</v>
      </c>
      <c r="F4497" t="s">
        <v>45</v>
      </c>
      <c r="G4497" t="s">
        <v>7104</v>
      </c>
      <c r="H4497" t="s">
        <v>7105</v>
      </c>
      <c r="I4497" t="s">
        <v>38</v>
      </c>
      <c r="J4497" t="s">
        <v>27</v>
      </c>
      <c r="K4497" t="s">
        <v>7300</v>
      </c>
      <c r="L4497" t="s">
        <v>3741</v>
      </c>
      <c r="M4497">
        <v>10009</v>
      </c>
      <c r="N4497" t="s">
        <v>3728</v>
      </c>
      <c r="O4497" t="s">
        <v>4691</v>
      </c>
      <c r="P4497" t="s">
        <v>313</v>
      </c>
      <c r="Q4497" t="s">
        <v>4411</v>
      </c>
      <c r="R4497" t="s">
        <v>4692</v>
      </c>
      <c r="S4497">
        <v>979.95</v>
      </c>
      <c r="T4497">
        <v>5</v>
      </c>
      <c r="U4497">
        <v>0</v>
      </c>
      <c r="V4497">
        <v>264.58650000000006</v>
      </c>
      <c r="W4497" t="s">
        <v>10939</v>
      </c>
      <c r="X4497" t="s">
        <v>10940</v>
      </c>
      <c r="Y4497">
        <v>11</v>
      </c>
      <c r="Z4497" t="s">
        <v>10947</v>
      </c>
      <c r="AA4497">
        <v>0.27000000000000007</v>
      </c>
    </row>
    <row r="4498" spans="1:27" x14ac:dyDescent="0.35">
      <c r="A4498">
        <v>7321</v>
      </c>
      <c r="B4498" t="s">
        <v>7611</v>
      </c>
      <c r="C4498">
        <v>2014</v>
      </c>
      <c r="D4498" s="1">
        <v>41970</v>
      </c>
      <c r="E4498" s="1">
        <v>41973</v>
      </c>
      <c r="F4498" t="s">
        <v>45</v>
      </c>
      <c r="G4498" t="s">
        <v>7104</v>
      </c>
      <c r="H4498" t="s">
        <v>7105</v>
      </c>
      <c r="I4498" t="s">
        <v>38</v>
      </c>
      <c r="J4498" t="s">
        <v>27</v>
      </c>
      <c r="K4498" t="s">
        <v>7300</v>
      </c>
      <c r="L4498" t="s">
        <v>3741</v>
      </c>
      <c r="M4498">
        <v>10009</v>
      </c>
      <c r="N4498" t="s">
        <v>3728</v>
      </c>
      <c r="O4498" t="s">
        <v>5424</v>
      </c>
      <c r="P4498" t="s">
        <v>329</v>
      </c>
      <c r="Q4498" t="s">
        <v>330</v>
      </c>
      <c r="R4498" t="s">
        <v>5425</v>
      </c>
      <c r="S4498">
        <v>135.29999999999998</v>
      </c>
      <c r="T4498">
        <v>5</v>
      </c>
      <c r="U4498">
        <v>0</v>
      </c>
      <c r="V4498">
        <v>37.883999999999993</v>
      </c>
      <c r="W4498" t="s">
        <v>10939</v>
      </c>
      <c r="X4498" t="s">
        <v>10940</v>
      </c>
      <c r="Y4498">
        <v>11</v>
      </c>
      <c r="Z4498" t="s">
        <v>10947</v>
      </c>
      <c r="AA4498">
        <v>0.27999999999999997</v>
      </c>
    </row>
    <row r="4499" spans="1:27" x14ac:dyDescent="0.35">
      <c r="A4499">
        <v>8014</v>
      </c>
      <c r="B4499" t="s">
        <v>7612</v>
      </c>
      <c r="C4499">
        <v>2014</v>
      </c>
      <c r="D4499" s="1">
        <v>41785</v>
      </c>
      <c r="E4499" s="1">
        <v>41785</v>
      </c>
      <c r="F4499" t="s">
        <v>234</v>
      </c>
      <c r="G4499" t="s">
        <v>1086</v>
      </c>
      <c r="H4499" t="s">
        <v>1087</v>
      </c>
      <c r="I4499" t="s">
        <v>38</v>
      </c>
      <c r="J4499" t="s">
        <v>27</v>
      </c>
      <c r="K4499" t="s">
        <v>7300</v>
      </c>
      <c r="L4499" t="s">
        <v>3741</v>
      </c>
      <c r="M4499">
        <v>10009</v>
      </c>
      <c r="N4499" t="s">
        <v>3728</v>
      </c>
      <c r="O4499" t="s">
        <v>2274</v>
      </c>
      <c r="P4499" t="s">
        <v>313</v>
      </c>
      <c r="Q4499" t="s">
        <v>314</v>
      </c>
      <c r="R4499" t="s">
        <v>2275</v>
      </c>
      <c r="S4499">
        <v>120</v>
      </c>
      <c r="T4499">
        <v>8</v>
      </c>
      <c r="U4499">
        <v>0</v>
      </c>
      <c r="V4499">
        <v>13.200000000000003</v>
      </c>
      <c r="W4499" t="s">
        <v>10939</v>
      </c>
      <c r="X4499" t="s">
        <v>10942</v>
      </c>
      <c r="Y4499">
        <v>5</v>
      </c>
      <c r="Z4499" t="s">
        <v>10952</v>
      </c>
      <c r="AA4499">
        <v>0.11000000000000003</v>
      </c>
    </row>
    <row r="4500" spans="1:27" x14ac:dyDescent="0.35">
      <c r="A4500">
        <v>8016</v>
      </c>
      <c r="B4500" t="s">
        <v>7612</v>
      </c>
      <c r="C4500">
        <v>2014</v>
      </c>
      <c r="D4500" s="1">
        <v>41785</v>
      </c>
      <c r="E4500" s="1">
        <v>41785</v>
      </c>
      <c r="F4500" t="s">
        <v>234</v>
      </c>
      <c r="G4500" t="s">
        <v>1086</v>
      </c>
      <c r="H4500" t="s">
        <v>1087</v>
      </c>
      <c r="I4500" t="s">
        <v>38</v>
      </c>
      <c r="J4500" t="s">
        <v>27</v>
      </c>
      <c r="K4500" t="s">
        <v>7300</v>
      </c>
      <c r="L4500" t="s">
        <v>3741</v>
      </c>
      <c r="M4500">
        <v>10009</v>
      </c>
      <c r="N4500" t="s">
        <v>3728</v>
      </c>
      <c r="O4500" t="s">
        <v>537</v>
      </c>
      <c r="P4500" t="s">
        <v>329</v>
      </c>
      <c r="Q4500" t="s">
        <v>330</v>
      </c>
      <c r="R4500" t="s">
        <v>538</v>
      </c>
      <c r="S4500">
        <v>18.84</v>
      </c>
      <c r="T4500">
        <v>3</v>
      </c>
      <c r="U4500">
        <v>0</v>
      </c>
      <c r="V4500">
        <v>6.0287999999999995</v>
      </c>
      <c r="W4500" t="s">
        <v>10939</v>
      </c>
      <c r="X4500" t="s">
        <v>10942</v>
      </c>
      <c r="Y4500">
        <v>5</v>
      </c>
      <c r="Z4500" t="s">
        <v>10952</v>
      </c>
      <c r="AA4500">
        <v>0.31999999999999995</v>
      </c>
    </row>
    <row r="4501" spans="1:27" x14ac:dyDescent="0.35">
      <c r="A4501">
        <v>8243</v>
      </c>
      <c r="B4501" t="s">
        <v>7613</v>
      </c>
      <c r="C4501">
        <v>2011</v>
      </c>
      <c r="D4501" s="1">
        <v>40787</v>
      </c>
      <c r="E4501" s="1">
        <v>40791</v>
      </c>
      <c r="F4501" t="s">
        <v>23</v>
      </c>
      <c r="G4501" t="s">
        <v>3871</v>
      </c>
      <c r="H4501" t="s">
        <v>3872</v>
      </c>
      <c r="I4501" t="s">
        <v>38</v>
      </c>
      <c r="J4501" t="s">
        <v>27</v>
      </c>
      <c r="K4501" t="s">
        <v>7300</v>
      </c>
      <c r="L4501" t="s">
        <v>3741</v>
      </c>
      <c r="M4501">
        <v>10009</v>
      </c>
      <c r="N4501" t="s">
        <v>3728</v>
      </c>
      <c r="O4501" t="s">
        <v>2242</v>
      </c>
      <c r="P4501" t="s">
        <v>313</v>
      </c>
      <c r="Q4501" t="s">
        <v>314</v>
      </c>
      <c r="R4501" t="s">
        <v>2243</v>
      </c>
      <c r="S4501">
        <v>357</v>
      </c>
      <c r="T4501">
        <v>3</v>
      </c>
      <c r="U4501">
        <v>0</v>
      </c>
      <c r="V4501">
        <v>57.120000000000019</v>
      </c>
      <c r="W4501" t="s">
        <v>10944</v>
      </c>
      <c r="X4501" t="s">
        <v>10937</v>
      </c>
      <c r="Y4501">
        <v>9</v>
      </c>
      <c r="Z4501" t="s">
        <v>10949</v>
      </c>
      <c r="AA4501">
        <v>0.16000000000000006</v>
      </c>
    </row>
    <row r="4502" spans="1:27" x14ac:dyDescent="0.35">
      <c r="A4502">
        <v>8751</v>
      </c>
      <c r="B4502" t="s">
        <v>7614</v>
      </c>
      <c r="C4502">
        <v>2012</v>
      </c>
      <c r="D4502" s="1">
        <v>41076</v>
      </c>
      <c r="E4502" s="1">
        <v>41079</v>
      </c>
      <c r="F4502" t="s">
        <v>56</v>
      </c>
      <c r="G4502" t="s">
        <v>379</v>
      </c>
      <c r="H4502" t="s">
        <v>380</v>
      </c>
      <c r="I4502" t="s">
        <v>38</v>
      </c>
      <c r="J4502" t="s">
        <v>27</v>
      </c>
      <c r="K4502" t="s">
        <v>7300</v>
      </c>
      <c r="L4502" t="s">
        <v>3741</v>
      </c>
      <c r="M4502">
        <v>10009</v>
      </c>
      <c r="N4502" t="s">
        <v>3728</v>
      </c>
      <c r="O4502" t="s">
        <v>4584</v>
      </c>
      <c r="P4502" t="s">
        <v>313</v>
      </c>
      <c r="Q4502" t="s">
        <v>4411</v>
      </c>
      <c r="R4502" t="s">
        <v>4585</v>
      </c>
      <c r="S4502">
        <v>133.97999999999999</v>
      </c>
      <c r="T4502">
        <v>2</v>
      </c>
      <c r="U4502">
        <v>0</v>
      </c>
      <c r="V4502">
        <v>33.495000000000005</v>
      </c>
      <c r="W4502" t="s">
        <v>10948</v>
      </c>
      <c r="X4502" t="s">
        <v>10942</v>
      </c>
      <c r="Y4502">
        <v>6</v>
      </c>
      <c r="Z4502" t="s">
        <v>10946</v>
      </c>
      <c r="AA4502">
        <v>0.25000000000000006</v>
      </c>
    </row>
    <row r="4503" spans="1:27" x14ac:dyDescent="0.35">
      <c r="A4503">
        <v>8906</v>
      </c>
      <c r="B4503" t="s">
        <v>7615</v>
      </c>
      <c r="C4503">
        <v>2013</v>
      </c>
      <c r="D4503" s="1">
        <v>41457</v>
      </c>
      <c r="E4503" s="1">
        <v>41457</v>
      </c>
      <c r="F4503" t="s">
        <v>234</v>
      </c>
      <c r="G4503" t="s">
        <v>4523</v>
      </c>
      <c r="H4503" t="s">
        <v>4524</v>
      </c>
      <c r="I4503" t="s">
        <v>127</v>
      </c>
      <c r="J4503" t="s">
        <v>27</v>
      </c>
      <c r="K4503" t="s">
        <v>7300</v>
      </c>
      <c r="L4503" t="s">
        <v>3741</v>
      </c>
      <c r="M4503">
        <v>10009</v>
      </c>
      <c r="N4503" t="s">
        <v>3728</v>
      </c>
      <c r="O4503" t="s">
        <v>5061</v>
      </c>
      <c r="P4503" t="s">
        <v>313</v>
      </c>
      <c r="Q4503" t="s">
        <v>314</v>
      </c>
      <c r="R4503" t="s">
        <v>5062</v>
      </c>
      <c r="S4503">
        <v>30.839999999999996</v>
      </c>
      <c r="T4503">
        <v>3</v>
      </c>
      <c r="U4503">
        <v>0</v>
      </c>
      <c r="V4503">
        <v>6.1679999999999975</v>
      </c>
      <c r="W4503" t="s">
        <v>10936</v>
      </c>
      <c r="X4503" t="s">
        <v>10937</v>
      </c>
      <c r="Y4503">
        <v>7</v>
      </c>
      <c r="Z4503" t="s">
        <v>10938</v>
      </c>
      <c r="AA4503">
        <v>0.19999999999999996</v>
      </c>
    </row>
    <row r="4504" spans="1:27" x14ac:dyDescent="0.35">
      <c r="A4504">
        <v>9250</v>
      </c>
      <c r="B4504" t="s">
        <v>7616</v>
      </c>
      <c r="C4504">
        <v>2013</v>
      </c>
      <c r="D4504" s="1">
        <v>41589</v>
      </c>
      <c r="E4504" s="1">
        <v>41593</v>
      </c>
      <c r="F4504" t="s">
        <v>23</v>
      </c>
      <c r="G4504" t="s">
        <v>2552</v>
      </c>
      <c r="H4504" t="s">
        <v>2553</v>
      </c>
      <c r="I4504" t="s">
        <v>38</v>
      </c>
      <c r="J4504" t="s">
        <v>27</v>
      </c>
      <c r="K4504" t="s">
        <v>7300</v>
      </c>
      <c r="L4504" t="s">
        <v>3741</v>
      </c>
      <c r="M4504">
        <v>10009</v>
      </c>
      <c r="N4504" t="s">
        <v>3728</v>
      </c>
      <c r="O4504" t="s">
        <v>4627</v>
      </c>
      <c r="P4504" t="s">
        <v>313</v>
      </c>
      <c r="Q4504" t="s">
        <v>4411</v>
      </c>
      <c r="R4504" t="s">
        <v>4628</v>
      </c>
      <c r="S4504">
        <v>881.93</v>
      </c>
      <c r="T4504">
        <v>7</v>
      </c>
      <c r="U4504">
        <v>0</v>
      </c>
      <c r="V4504">
        <v>220.48250000000002</v>
      </c>
      <c r="W4504" t="s">
        <v>10936</v>
      </c>
      <c r="X4504" t="s">
        <v>10940</v>
      </c>
      <c r="Y4504">
        <v>11</v>
      </c>
      <c r="Z4504" t="s">
        <v>10947</v>
      </c>
      <c r="AA4504">
        <v>0.25000000000000006</v>
      </c>
    </row>
    <row r="4505" spans="1:27" x14ac:dyDescent="0.35">
      <c r="A4505">
        <v>9321</v>
      </c>
      <c r="B4505" t="s">
        <v>7617</v>
      </c>
      <c r="C4505">
        <v>2014</v>
      </c>
      <c r="D4505" s="1">
        <v>41841</v>
      </c>
      <c r="E4505" s="1">
        <v>41846</v>
      </c>
      <c r="F4505" t="s">
        <v>23</v>
      </c>
      <c r="G4505" t="s">
        <v>1035</v>
      </c>
      <c r="H4505" t="s">
        <v>1036</v>
      </c>
      <c r="I4505" t="s">
        <v>26</v>
      </c>
      <c r="J4505" t="s">
        <v>27</v>
      </c>
      <c r="K4505" t="s">
        <v>7300</v>
      </c>
      <c r="L4505" t="s">
        <v>3741</v>
      </c>
      <c r="M4505">
        <v>10009</v>
      </c>
      <c r="N4505" t="s">
        <v>3728</v>
      </c>
      <c r="O4505" t="s">
        <v>351</v>
      </c>
      <c r="P4505" t="s">
        <v>329</v>
      </c>
      <c r="Q4505" t="s">
        <v>330</v>
      </c>
      <c r="R4505" t="s">
        <v>352</v>
      </c>
      <c r="S4505">
        <v>183.92</v>
      </c>
      <c r="T4505">
        <v>4</v>
      </c>
      <c r="U4505">
        <v>0</v>
      </c>
      <c r="V4505">
        <v>31.266399999999976</v>
      </c>
      <c r="W4505" t="s">
        <v>10939</v>
      </c>
      <c r="X4505" t="s">
        <v>10937</v>
      </c>
      <c r="Y4505">
        <v>7</v>
      </c>
      <c r="Z4505" t="s">
        <v>10938</v>
      </c>
      <c r="AA4505">
        <v>0.16999999999999987</v>
      </c>
    </row>
    <row r="4506" spans="1:27" x14ac:dyDescent="0.35">
      <c r="A4506">
        <v>9505</v>
      </c>
      <c r="B4506" t="s">
        <v>7618</v>
      </c>
      <c r="C4506">
        <v>2013</v>
      </c>
      <c r="D4506" s="1">
        <v>41562</v>
      </c>
      <c r="E4506" s="1">
        <v>41566</v>
      </c>
      <c r="F4506" t="s">
        <v>23</v>
      </c>
      <c r="G4506" t="s">
        <v>300</v>
      </c>
      <c r="H4506" t="s">
        <v>301</v>
      </c>
      <c r="I4506" t="s">
        <v>26</v>
      </c>
      <c r="J4506" t="s">
        <v>27</v>
      </c>
      <c r="K4506" t="s">
        <v>7300</v>
      </c>
      <c r="L4506" t="s">
        <v>3741</v>
      </c>
      <c r="M4506">
        <v>10009</v>
      </c>
      <c r="N4506" t="s">
        <v>3728</v>
      </c>
      <c r="O4506" t="s">
        <v>7619</v>
      </c>
      <c r="P4506" t="s">
        <v>313</v>
      </c>
      <c r="Q4506" t="s">
        <v>4411</v>
      </c>
      <c r="R4506" t="s">
        <v>7620</v>
      </c>
      <c r="S4506">
        <v>1091.93</v>
      </c>
      <c r="T4506">
        <v>7</v>
      </c>
      <c r="U4506">
        <v>0</v>
      </c>
      <c r="V4506">
        <v>272.98250000000002</v>
      </c>
      <c r="W4506" t="s">
        <v>10936</v>
      </c>
      <c r="X4506" t="s">
        <v>10940</v>
      </c>
      <c r="Y4506">
        <v>10</v>
      </c>
      <c r="Z4506" t="s">
        <v>10945</v>
      </c>
      <c r="AA4506">
        <v>0.25</v>
      </c>
    </row>
    <row r="4507" spans="1:27" x14ac:dyDescent="0.35">
      <c r="A4507">
        <v>9851</v>
      </c>
      <c r="B4507" t="s">
        <v>7621</v>
      </c>
      <c r="C4507">
        <v>2013</v>
      </c>
      <c r="D4507" s="1">
        <v>41397</v>
      </c>
      <c r="E4507" s="1">
        <v>41401</v>
      </c>
      <c r="F4507" t="s">
        <v>23</v>
      </c>
      <c r="G4507" t="s">
        <v>205</v>
      </c>
      <c r="H4507" t="s">
        <v>206</v>
      </c>
      <c r="I4507" t="s">
        <v>26</v>
      </c>
      <c r="J4507" t="s">
        <v>27</v>
      </c>
      <c r="K4507" t="s">
        <v>7300</v>
      </c>
      <c r="L4507" t="s">
        <v>3741</v>
      </c>
      <c r="M4507">
        <v>10009</v>
      </c>
      <c r="N4507" t="s">
        <v>3728</v>
      </c>
      <c r="O4507" t="s">
        <v>537</v>
      </c>
      <c r="P4507" t="s">
        <v>329</v>
      </c>
      <c r="Q4507" t="s">
        <v>330</v>
      </c>
      <c r="R4507" t="s">
        <v>538</v>
      </c>
      <c r="S4507">
        <v>12.56</v>
      </c>
      <c r="T4507">
        <v>2</v>
      </c>
      <c r="U4507">
        <v>0</v>
      </c>
      <c r="V4507">
        <v>4.0191999999999997</v>
      </c>
      <c r="W4507" t="s">
        <v>10936</v>
      </c>
      <c r="X4507" t="s">
        <v>10942</v>
      </c>
      <c r="Y4507">
        <v>5</v>
      </c>
      <c r="Z4507" t="s">
        <v>10952</v>
      </c>
      <c r="AA4507">
        <v>0.31999999999999995</v>
      </c>
    </row>
    <row r="4508" spans="1:27" x14ac:dyDescent="0.35">
      <c r="A4508">
        <v>9854</v>
      </c>
      <c r="B4508" t="s">
        <v>7621</v>
      </c>
      <c r="C4508">
        <v>2013</v>
      </c>
      <c r="D4508" s="1">
        <v>41397</v>
      </c>
      <c r="E4508" s="1">
        <v>41401</v>
      </c>
      <c r="F4508" t="s">
        <v>23</v>
      </c>
      <c r="G4508" t="s">
        <v>205</v>
      </c>
      <c r="H4508" t="s">
        <v>206</v>
      </c>
      <c r="I4508" t="s">
        <v>26</v>
      </c>
      <c r="J4508" t="s">
        <v>27</v>
      </c>
      <c r="K4508" t="s">
        <v>7300</v>
      </c>
      <c r="L4508" t="s">
        <v>3741</v>
      </c>
      <c r="M4508">
        <v>10009</v>
      </c>
      <c r="N4508" t="s">
        <v>3728</v>
      </c>
      <c r="O4508" t="s">
        <v>2218</v>
      </c>
      <c r="P4508" t="s">
        <v>329</v>
      </c>
      <c r="Q4508" t="s">
        <v>330</v>
      </c>
      <c r="R4508" t="s">
        <v>2219</v>
      </c>
      <c r="S4508">
        <v>214.7</v>
      </c>
      <c r="T4508">
        <v>5</v>
      </c>
      <c r="U4508">
        <v>0</v>
      </c>
      <c r="V4508">
        <v>83.733000000000004</v>
      </c>
      <c r="W4508" t="s">
        <v>10936</v>
      </c>
      <c r="X4508" t="s">
        <v>10942</v>
      </c>
      <c r="Y4508">
        <v>5</v>
      </c>
      <c r="Z4508" t="s">
        <v>10952</v>
      </c>
      <c r="AA4508">
        <v>0.39</v>
      </c>
    </row>
    <row r="4509" spans="1:27" x14ac:dyDescent="0.35">
      <c r="A4509">
        <v>9939</v>
      </c>
      <c r="B4509" t="s">
        <v>7622</v>
      </c>
      <c r="C4509">
        <v>2013</v>
      </c>
      <c r="D4509" s="1">
        <v>41621</v>
      </c>
      <c r="E4509" s="1">
        <v>41626</v>
      </c>
      <c r="F4509" t="s">
        <v>23</v>
      </c>
      <c r="G4509" t="s">
        <v>156</v>
      </c>
      <c r="H4509" t="s">
        <v>157</v>
      </c>
      <c r="I4509" t="s">
        <v>26</v>
      </c>
      <c r="J4509" t="s">
        <v>27</v>
      </c>
      <c r="K4509" t="s">
        <v>7300</v>
      </c>
      <c r="L4509" t="s">
        <v>3741</v>
      </c>
      <c r="M4509">
        <v>10009</v>
      </c>
      <c r="N4509" t="s">
        <v>3728</v>
      </c>
      <c r="O4509" t="s">
        <v>2825</v>
      </c>
      <c r="P4509" t="s">
        <v>329</v>
      </c>
      <c r="Q4509" t="s">
        <v>330</v>
      </c>
      <c r="R4509" t="s">
        <v>2948</v>
      </c>
      <c r="S4509">
        <v>60.35</v>
      </c>
      <c r="T4509">
        <v>5</v>
      </c>
      <c r="U4509">
        <v>0</v>
      </c>
      <c r="V4509">
        <v>19.915500000000002</v>
      </c>
      <c r="W4509" t="s">
        <v>10936</v>
      </c>
      <c r="X4509" t="s">
        <v>10940</v>
      </c>
      <c r="Y4509">
        <v>12</v>
      </c>
      <c r="Z4509" t="s">
        <v>10941</v>
      </c>
      <c r="AA4509">
        <v>0.33</v>
      </c>
    </row>
    <row r="4510" spans="1:27" x14ac:dyDescent="0.35">
      <c r="A4510">
        <v>180</v>
      </c>
      <c r="B4510" t="s">
        <v>7623</v>
      </c>
      <c r="C4510">
        <v>2012</v>
      </c>
      <c r="D4510" s="1">
        <v>41258</v>
      </c>
      <c r="E4510" s="1">
        <v>41262</v>
      </c>
      <c r="F4510" t="s">
        <v>23</v>
      </c>
      <c r="G4510" t="s">
        <v>2152</v>
      </c>
      <c r="H4510" t="s">
        <v>2153</v>
      </c>
      <c r="I4510" t="s">
        <v>127</v>
      </c>
      <c r="J4510" t="s">
        <v>27</v>
      </c>
      <c r="K4510" t="s">
        <v>7300</v>
      </c>
      <c r="L4510" t="s">
        <v>3741</v>
      </c>
      <c r="M4510">
        <v>10009</v>
      </c>
      <c r="N4510" t="s">
        <v>3728</v>
      </c>
      <c r="O4510" t="s">
        <v>1564</v>
      </c>
      <c r="P4510" t="s">
        <v>32</v>
      </c>
      <c r="Q4510" t="s">
        <v>40</v>
      </c>
      <c r="R4510" t="s">
        <v>1565</v>
      </c>
      <c r="S4510">
        <v>3.28</v>
      </c>
      <c r="T4510">
        <v>1</v>
      </c>
      <c r="U4510">
        <v>0</v>
      </c>
      <c r="V4510">
        <v>1.4104000000000001</v>
      </c>
      <c r="W4510" t="s">
        <v>10948</v>
      </c>
      <c r="X4510" t="s">
        <v>10940</v>
      </c>
      <c r="Y4510">
        <v>12</v>
      </c>
      <c r="Z4510" t="s">
        <v>10941</v>
      </c>
      <c r="AA4510">
        <v>0.43000000000000005</v>
      </c>
    </row>
    <row r="4511" spans="1:27" x14ac:dyDescent="0.35">
      <c r="A4511">
        <v>260</v>
      </c>
      <c r="B4511" t="s">
        <v>7560</v>
      </c>
      <c r="C4511">
        <v>2014</v>
      </c>
      <c r="D4511" s="1">
        <v>41975</v>
      </c>
      <c r="E4511" s="1">
        <v>41977</v>
      </c>
      <c r="F4511" t="s">
        <v>45</v>
      </c>
      <c r="G4511" t="s">
        <v>1283</v>
      </c>
      <c r="H4511" t="s">
        <v>1284</v>
      </c>
      <c r="I4511" t="s">
        <v>38</v>
      </c>
      <c r="J4511" t="s">
        <v>27</v>
      </c>
      <c r="K4511" t="s">
        <v>7300</v>
      </c>
      <c r="L4511" t="s">
        <v>3741</v>
      </c>
      <c r="M4511">
        <v>10009</v>
      </c>
      <c r="N4511" t="s">
        <v>3728</v>
      </c>
      <c r="O4511" t="s">
        <v>5851</v>
      </c>
      <c r="P4511" t="s">
        <v>32</v>
      </c>
      <c r="Q4511" t="s">
        <v>33</v>
      </c>
      <c r="R4511" t="s">
        <v>5852</v>
      </c>
      <c r="S4511">
        <v>221.54999999999998</v>
      </c>
      <c r="T4511">
        <v>3</v>
      </c>
      <c r="U4511">
        <v>0</v>
      </c>
      <c r="V4511">
        <v>6.6465000000000174</v>
      </c>
      <c r="W4511" t="s">
        <v>10939</v>
      </c>
      <c r="X4511" t="s">
        <v>10940</v>
      </c>
      <c r="Y4511">
        <v>12</v>
      </c>
      <c r="Z4511" t="s">
        <v>10941</v>
      </c>
      <c r="AA4511">
        <v>3.0000000000000082E-2</v>
      </c>
    </row>
    <row r="4512" spans="1:27" x14ac:dyDescent="0.35">
      <c r="A4512">
        <v>351</v>
      </c>
      <c r="B4512" t="s">
        <v>7561</v>
      </c>
      <c r="C4512">
        <v>2013</v>
      </c>
      <c r="D4512" s="1">
        <v>41519</v>
      </c>
      <c r="E4512" s="1">
        <v>41521</v>
      </c>
      <c r="F4512" t="s">
        <v>56</v>
      </c>
      <c r="G4512" t="s">
        <v>1096</v>
      </c>
      <c r="H4512" t="s">
        <v>1097</v>
      </c>
      <c r="I4512" t="s">
        <v>127</v>
      </c>
      <c r="J4512" t="s">
        <v>27</v>
      </c>
      <c r="K4512" t="s">
        <v>7300</v>
      </c>
      <c r="L4512" t="s">
        <v>3741</v>
      </c>
      <c r="M4512">
        <v>10009</v>
      </c>
      <c r="N4512" t="s">
        <v>3728</v>
      </c>
      <c r="O4512" t="s">
        <v>726</v>
      </c>
      <c r="P4512" t="s">
        <v>32</v>
      </c>
      <c r="Q4512" t="s">
        <v>53</v>
      </c>
      <c r="R4512" t="s">
        <v>1539</v>
      </c>
      <c r="S4512">
        <v>24.56</v>
      </c>
      <c r="T4512">
        <v>2</v>
      </c>
      <c r="U4512">
        <v>0</v>
      </c>
      <c r="V4512">
        <v>11.543199999999999</v>
      </c>
      <c r="W4512" t="s">
        <v>10936</v>
      </c>
      <c r="X4512" t="s">
        <v>10937</v>
      </c>
      <c r="Y4512">
        <v>9</v>
      </c>
      <c r="Z4512" t="s">
        <v>10949</v>
      </c>
      <c r="AA4512">
        <v>0.47</v>
      </c>
    </row>
    <row r="4513" spans="1:27" x14ac:dyDescent="0.35">
      <c r="A4513">
        <v>353</v>
      </c>
      <c r="B4513" t="s">
        <v>7561</v>
      </c>
      <c r="C4513">
        <v>2013</v>
      </c>
      <c r="D4513" s="1">
        <v>41519</v>
      </c>
      <c r="E4513" s="1">
        <v>41521</v>
      </c>
      <c r="F4513" t="s">
        <v>56</v>
      </c>
      <c r="G4513" t="s">
        <v>1096</v>
      </c>
      <c r="H4513" t="s">
        <v>1097</v>
      </c>
      <c r="I4513" t="s">
        <v>127</v>
      </c>
      <c r="J4513" t="s">
        <v>27</v>
      </c>
      <c r="K4513" t="s">
        <v>7300</v>
      </c>
      <c r="L4513" t="s">
        <v>3741</v>
      </c>
      <c r="M4513">
        <v>10009</v>
      </c>
      <c r="N4513" t="s">
        <v>3728</v>
      </c>
      <c r="O4513" t="s">
        <v>726</v>
      </c>
      <c r="P4513" t="s">
        <v>32</v>
      </c>
      <c r="Q4513" t="s">
        <v>53</v>
      </c>
      <c r="R4513" t="s">
        <v>1539</v>
      </c>
      <c r="S4513">
        <v>49.12</v>
      </c>
      <c r="T4513">
        <v>4</v>
      </c>
      <c r="U4513">
        <v>0</v>
      </c>
      <c r="V4513">
        <v>23.086399999999998</v>
      </c>
      <c r="W4513" t="s">
        <v>10936</v>
      </c>
      <c r="X4513" t="s">
        <v>10937</v>
      </c>
      <c r="Y4513">
        <v>9</v>
      </c>
      <c r="Z4513" t="s">
        <v>10949</v>
      </c>
      <c r="AA4513">
        <v>0.47</v>
      </c>
    </row>
    <row r="4514" spans="1:27" x14ac:dyDescent="0.35">
      <c r="A4514">
        <v>362</v>
      </c>
      <c r="B4514" t="s">
        <v>7562</v>
      </c>
      <c r="C4514">
        <v>2014</v>
      </c>
      <c r="D4514" s="1">
        <v>41908</v>
      </c>
      <c r="E4514" s="1">
        <v>41914</v>
      </c>
      <c r="F4514" t="s">
        <v>23</v>
      </c>
      <c r="G4514" t="s">
        <v>3877</v>
      </c>
      <c r="H4514" t="s">
        <v>3878</v>
      </c>
      <c r="I4514" t="s">
        <v>38</v>
      </c>
      <c r="J4514" t="s">
        <v>27</v>
      </c>
      <c r="K4514" t="s">
        <v>7300</v>
      </c>
      <c r="L4514" t="s">
        <v>3741</v>
      </c>
      <c r="M4514">
        <v>10009</v>
      </c>
      <c r="N4514" t="s">
        <v>3728</v>
      </c>
      <c r="O4514" t="s">
        <v>3117</v>
      </c>
      <c r="P4514" t="s">
        <v>32</v>
      </c>
      <c r="Q4514" t="s">
        <v>172</v>
      </c>
      <c r="R4514" t="s">
        <v>3118</v>
      </c>
      <c r="S4514">
        <v>20.7</v>
      </c>
      <c r="T4514">
        <v>2</v>
      </c>
      <c r="U4514">
        <v>0</v>
      </c>
      <c r="V4514">
        <v>9.9359999999999999</v>
      </c>
      <c r="W4514" t="s">
        <v>10939</v>
      </c>
      <c r="X4514" t="s">
        <v>10937</v>
      </c>
      <c r="Y4514">
        <v>9</v>
      </c>
      <c r="Z4514" t="s">
        <v>10949</v>
      </c>
      <c r="AA4514">
        <v>0.48000000000000004</v>
      </c>
    </row>
    <row r="4515" spans="1:27" x14ac:dyDescent="0.35">
      <c r="A4515">
        <v>364</v>
      </c>
      <c r="B4515" t="s">
        <v>7562</v>
      </c>
      <c r="C4515">
        <v>2014</v>
      </c>
      <c r="D4515" s="1">
        <v>41908</v>
      </c>
      <c r="E4515" s="1">
        <v>41914</v>
      </c>
      <c r="F4515" t="s">
        <v>23</v>
      </c>
      <c r="G4515" t="s">
        <v>3877</v>
      </c>
      <c r="H4515" t="s">
        <v>3878</v>
      </c>
      <c r="I4515" t="s">
        <v>38</v>
      </c>
      <c r="J4515" t="s">
        <v>27</v>
      </c>
      <c r="K4515" t="s">
        <v>7300</v>
      </c>
      <c r="L4515" t="s">
        <v>3741</v>
      </c>
      <c r="M4515">
        <v>10009</v>
      </c>
      <c r="N4515" t="s">
        <v>3728</v>
      </c>
      <c r="O4515" t="s">
        <v>1410</v>
      </c>
      <c r="P4515" t="s">
        <v>32</v>
      </c>
      <c r="Q4515" t="s">
        <v>40</v>
      </c>
      <c r="R4515" t="s">
        <v>1411</v>
      </c>
      <c r="S4515">
        <v>5.56</v>
      </c>
      <c r="T4515">
        <v>2</v>
      </c>
      <c r="U4515">
        <v>0</v>
      </c>
      <c r="V4515">
        <v>1.4455999999999998</v>
      </c>
      <c r="W4515" t="s">
        <v>10939</v>
      </c>
      <c r="X4515" t="s">
        <v>10937</v>
      </c>
      <c r="Y4515">
        <v>9</v>
      </c>
      <c r="Z4515" t="s">
        <v>10949</v>
      </c>
      <c r="AA4515">
        <v>0.25999999999999995</v>
      </c>
    </row>
    <row r="4516" spans="1:27" x14ac:dyDescent="0.35">
      <c r="A4516">
        <v>873</v>
      </c>
      <c r="B4516" t="s">
        <v>7624</v>
      </c>
      <c r="C4516">
        <v>2011</v>
      </c>
      <c r="D4516" s="1">
        <v>40887</v>
      </c>
      <c r="E4516" s="1">
        <v>40892</v>
      </c>
      <c r="F4516" t="s">
        <v>23</v>
      </c>
      <c r="G4516" t="s">
        <v>7625</v>
      </c>
      <c r="H4516" t="s">
        <v>7626</v>
      </c>
      <c r="I4516" t="s">
        <v>38</v>
      </c>
      <c r="J4516" t="s">
        <v>27</v>
      </c>
      <c r="K4516" t="s">
        <v>7300</v>
      </c>
      <c r="L4516" t="s">
        <v>3741</v>
      </c>
      <c r="M4516">
        <v>10009</v>
      </c>
      <c r="N4516" t="s">
        <v>3728</v>
      </c>
      <c r="O4516" t="s">
        <v>7334</v>
      </c>
      <c r="P4516" t="s">
        <v>32</v>
      </c>
      <c r="Q4516" t="s">
        <v>53</v>
      </c>
      <c r="R4516" t="s">
        <v>7335</v>
      </c>
      <c r="S4516">
        <v>11.36</v>
      </c>
      <c r="T4516">
        <v>2</v>
      </c>
      <c r="U4516">
        <v>0</v>
      </c>
      <c r="V4516">
        <v>5.2255999999999991</v>
      </c>
      <c r="W4516" t="s">
        <v>10944</v>
      </c>
      <c r="X4516" t="s">
        <v>10940</v>
      </c>
      <c r="Y4516">
        <v>12</v>
      </c>
      <c r="Z4516" t="s">
        <v>10941</v>
      </c>
      <c r="AA4516">
        <v>0.45999999999999996</v>
      </c>
    </row>
    <row r="4517" spans="1:27" x14ac:dyDescent="0.35">
      <c r="A4517">
        <v>924</v>
      </c>
      <c r="B4517" t="s">
        <v>7568</v>
      </c>
      <c r="C4517">
        <v>2012</v>
      </c>
      <c r="D4517" s="1">
        <v>41010</v>
      </c>
      <c r="E4517" s="1">
        <v>41014</v>
      </c>
      <c r="F4517" t="s">
        <v>23</v>
      </c>
      <c r="G4517" t="s">
        <v>2791</v>
      </c>
      <c r="H4517" t="s">
        <v>2792</v>
      </c>
      <c r="I4517" t="s">
        <v>38</v>
      </c>
      <c r="J4517" t="s">
        <v>27</v>
      </c>
      <c r="K4517" t="s">
        <v>7300</v>
      </c>
      <c r="L4517" t="s">
        <v>3741</v>
      </c>
      <c r="M4517">
        <v>10009</v>
      </c>
      <c r="N4517" t="s">
        <v>3728</v>
      </c>
      <c r="O4517" t="s">
        <v>763</v>
      </c>
      <c r="P4517" t="s">
        <v>32</v>
      </c>
      <c r="Q4517" t="s">
        <v>79</v>
      </c>
      <c r="R4517" t="s">
        <v>764</v>
      </c>
      <c r="S4517">
        <v>406.59999999999997</v>
      </c>
      <c r="T4517">
        <v>5</v>
      </c>
      <c r="U4517">
        <v>0</v>
      </c>
      <c r="V4517">
        <v>113.84799999999998</v>
      </c>
      <c r="W4517" t="s">
        <v>10948</v>
      </c>
      <c r="X4517" t="s">
        <v>10942</v>
      </c>
      <c r="Y4517">
        <v>4</v>
      </c>
      <c r="Z4517" t="s">
        <v>10943</v>
      </c>
      <c r="AA4517">
        <v>0.27999999999999997</v>
      </c>
    </row>
    <row r="4518" spans="1:27" x14ac:dyDescent="0.35">
      <c r="A4518">
        <v>1054</v>
      </c>
      <c r="B4518" t="s">
        <v>7571</v>
      </c>
      <c r="C4518">
        <v>2012</v>
      </c>
      <c r="D4518" s="1">
        <v>41003</v>
      </c>
      <c r="E4518" s="1">
        <v>41007</v>
      </c>
      <c r="F4518" t="s">
        <v>23</v>
      </c>
      <c r="G4518" t="s">
        <v>2880</v>
      </c>
      <c r="H4518" t="s">
        <v>2881</v>
      </c>
      <c r="I4518" t="s">
        <v>127</v>
      </c>
      <c r="J4518" t="s">
        <v>27</v>
      </c>
      <c r="K4518" t="s">
        <v>7300</v>
      </c>
      <c r="L4518" t="s">
        <v>3741</v>
      </c>
      <c r="M4518">
        <v>10009</v>
      </c>
      <c r="N4518" t="s">
        <v>3728</v>
      </c>
      <c r="O4518" t="s">
        <v>5969</v>
      </c>
      <c r="P4518" t="s">
        <v>32</v>
      </c>
      <c r="Q4518" t="s">
        <v>40</v>
      </c>
      <c r="R4518" t="s">
        <v>5970</v>
      </c>
      <c r="S4518">
        <v>11.16</v>
      </c>
      <c r="T4518">
        <v>2</v>
      </c>
      <c r="U4518">
        <v>0</v>
      </c>
      <c r="V4518">
        <v>4.3524000000000003</v>
      </c>
      <c r="W4518" t="s">
        <v>10948</v>
      </c>
      <c r="X4518" t="s">
        <v>10942</v>
      </c>
      <c r="Y4518">
        <v>4</v>
      </c>
      <c r="Z4518" t="s">
        <v>10943</v>
      </c>
      <c r="AA4518">
        <v>0.39</v>
      </c>
    </row>
    <row r="4519" spans="1:27" x14ac:dyDescent="0.35">
      <c r="A4519">
        <v>1207</v>
      </c>
      <c r="B4519" t="s">
        <v>7627</v>
      </c>
      <c r="C4519">
        <v>2013</v>
      </c>
      <c r="D4519" s="1">
        <v>41470</v>
      </c>
      <c r="E4519" s="1">
        <v>41474</v>
      </c>
      <c r="F4519" t="s">
        <v>45</v>
      </c>
      <c r="G4519" t="s">
        <v>5213</v>
      </c>
      <c r="H4519" t="s">
        <v>5214</v>
      </c>
      <c r="I4519" t="s">
        <v>26</v>
      </c>
      <c r="J4519" t="s">
        <v>27</v>
      </c>
      <c r="K4519" t="s">
        <v>7300</v>
      </c>
      <c r="L4519" t="s">
        <v>3741</v>
      </c>
      <c r="M4519">
        <v>10009</v>
      </c>
      <c r="N4519" t="s">
        <v>3728</v>
      </c>
      <c r="O4519" t="s">
        <v>1459</v>
      </c>
      <c r="P4519" t="s">
        <v>32</v>
      </c>
      <c r="Q4519" t="s">
        <v>33</v>
      </c>
      <c r="R4519" t="s">
        <v>1460</v>
      </c>
      <c r="S4519">
        <v>11.21</v>
      </c>
      <c r="T4519">
        <v>1</v>
      </c>
      <c r="U4519">
        <v>0</v>
      </c>
      <c r="V4519">
        <v>3.3629999999999995</v>
      </c>
      <c r="W4519" t="s">
        <v>10936</v>
      </c>
      <c r="X4519" t="s">
        <v>10937</v>
      </c>
      <c r="Y4519">
        <v>7</v>
      </c>
      <c r="Z4519" t="s">
        <v>10938</v>
      </c>
      <c r="AA4519">
        <v>0.29999999999999993</v>
      </c>
    </row>
    <row r="4520" spans="1:27" x14ac:dyDescent="0.35">
      <c r="A4520">
        <v>1209</v>
      </c>
      <c r="B4520" t="s">
        <v>7627</v>
      </c>
      <c r="C4520">
        <v>2013</v>
      </c>
      <c r="D4520" s="1">
        <v>41470</v>
      </c>
      <c r="E4520" s="1">
        <v>41474</v>
      </c>
      <c r="F4520" t="s">
        <v>45</v>
      </c>
      <c r="G4520" t="s">
        <v>5213</v>
      </c>
      <c r="H4520" t="s">
        <v>5214</v>
      </c>
      <c r="I4520" t="s">
        <v>26</v>
      </c>
      <c r="J4520" t="s">
        <v>27</v>
      </c>
      <c r="K4520" t="s">
        <v>7300</v>
      </c>
      <c r="L4520" t="s">
        <v>3741</v>
      </c>
      <c r="M4520">
        <v>10009</v>
      </c>
      <c r="N4520" t="s">
        <v>3728</v>
      </c>
      <c r="O4520" t="s">
        <v>2084</v>
      </c>
      <c r="P4520" t="s">
        <v>32</v>
      </c>
      <c r="Q4520" t="s">
        <v>65</v>
      </c>
      <c r="R4520" t="s">
        <v>2085</v>
      </c>
      <c r="S4520">
        <v>14.069999999999999</v>
      </c>
      <c r="T4520">
        <v>7</v>
      </c>
      <c r="U4520">
        <v>0</v>
      </c>
      <c r="V4520">
        <v>6.8942999999999994</v>
      </c>
      <c r="W4520" t="s">
        <v>10936</v>
      </c>
      <c r="X4520" t="s">
        <v>10937</v>
      </c>
      <c r="Y4520">
        <v>7</v>
      </c>
      <c r="Z4520" t="s">
        <v>10938</v>
      </c>
      <c r="AA4520">
        <v>0.49</v>
      </c>
    </row>
    <row r="4521" spans="1:27" x14ac:dyDescent="0.35">
      <c r="A4521">
        <v>1210</v>
      </c>
      <c r="B4521" t="s">
        <v>7627</v>
      </c>
      <c r="C4521">
        <v>2013</v>
      </c>
      <c r="D4521" s="1">
        <v>41470</v>
      </c>
      <c r="E4521" s="1">
        <v>41474</v>
      </c>
      <c r="F4521" t="s">
        <v>45</v>
      </c>
      <c r="G4521" t="s">
        <v>5213</v>
      </c>
      <c r="H4521" t="s">
        <v>5214</v>
      </c>
      <c r="I4521" t="s">
        <v>26</v>
      </c>
      <c r="J4521" t="s">
        <v>27</v>
      </c>
      <c r="K4521" t="s">
        <v>7300</v>
      </c>
      <c r="L4521" t="s">
        <v>3741</v>
      </c>
      <c r="M4521">
        <v>10009</v>
      </c>
      <c r="N4521" t="s">
        <v>3728</v>
      </c>
      <c r="O4521" t="s">
        <v>5987</v>
      </c>
      <c r="P4521" t="s">
        <v>32</v>
      </c>
      <c r="Q4521" t="s">
        <v>40</v>
      </c>
      <c r="R4521" t="s">
        <v>5988</v>
      </c>
      <c r="S4521">
        <v>41.86</v>
      </c>
      <c r="T4521">
        <v>7</v>
      </c>
      <c r="U4521">
        <v>0</v>
      </c>
      <c r="V4521">
        <v>10.465</v>
      </c>
      <c r="W4521" t="s">
        <v>10936</v>
      </c>
      <c r="X4521" t="s">
        <v>10937</v>
      </c>
      <c r="Y4521">
        <v>7</v>
      </c>
      <c r="Z4521" t="s">
        <v>10938</v>
      </c>
      <c r="AA4521">
        <v>0.25</v>
      </c>
    </row>
    <row r="4522" spans="1:27" x14ac:dyDescent="0.35">
      <c r="A4522">
        <v>1244</v>
      </c>
      <c r="B4522" t="s">
        <v>7628</v>
      </c>
      <c r="C4522">
        <v>2013</v>
      </c>
      <c r="D4522" s="1">
        <v>41320</v>
      </c>
      <c r="E4522" s="1">
        <v>41327</v>
      </c>
      <c r="F4522" t="s">
        <v>23</v>
      </c>
      <c r="G4522" t="s">
        <v>1906</v>
      </c>
      <c r="H4522" t="s">
        <v>1907</v>
      </c>
      <c r="I4522" t="s">
        <v>38</v>
      </c>
      <c r="J4522" t="s">
        <v>27</v>
      </c>
      <c r="K4522" t="s">
        <v>7300</v>
      </c>
      <c r="L4522" t="s">
        <v>3741</v>
      </c>
      <c r="M4522">
        <v>10009</v>
      </c>
      <c r="N4522" t="s">
        <v>3728</v>
      </c>
      <c r="O4522" t="s">
        <v>3165</v>
      </c>
      <c r="P4522" t="s">
        <v>32</v>
      </c>
      <c r="Q4522" t="s">
        <v>65</v>
      </c>
      <c r="R4522" t="s">
        <v>3166</v>
      </c>
      <c r="S4522">
        <v>8.7200000000000006</v>
      </c>
      <c r="T4522">
        <v>4</v>
      </c>
      <c r="U4522">
        <v>0</v>
      </c>
      <c r="V4522">
        <v>3.5752000000000006</v>
      </c>
      <c r="W4522" t="s">
        <v>10936</v>
      </c>
      <c r="X4522" t="s">
        <v>10950</v>
      </c>
      <c r="Y4522">
        <v>2</v>
      </c>
      <c r="Z4522" t="s">
        <v>10955</v>
      </c>
      <c r="AA4522">
        <v>0.41000000000000003</v>
      </c>
    </row>
    <row r="4523" spans="1:27" x14ac:dyDescent="0.35">
      <c r="A4523">
        <v>1249</v>
      </c>
      <c r="B4523" t="s">
        <v>7629</v>
      </c>
      <c r="C4523">
        <v>2014</v>
      </c>
      <c r="D4523" s="1">
        <v>41992</v>
      </c>
      <c r="E4523" s="1">
        <v>41998</v>
      </c>
      <c r="F4523" t="s">
        <v>23</v>
      </c>
      <c r="G4523" t="s">
        <v>7487</v>
      </c>
      <c r="H4523" t="s">
        <v>7488</v>
      </c>
      <c r="I4523" t="s">
        <v>38</v>
      </c>
      <c r="J4523" t="s">
        <v>27</v>
      </c>
      <c r="K4523" t="s">
        <v>7300</v>
      </c>
      <c r="L4523" t="s">
        <v>3741</v>
      </c>
      <c r="M4523">
        <v>10009</v>
      </c>
      <c r="N4523" t="s">
        <v>3728</v>
      </c>
      <c r="O4523" t="s">
        <v>7630</v>
      </c>
      <c r="P4523" t="s">
        <v>32</v>
      </c>
      <c r="Q4523" t="s">
        <v>40</v>
      </c>
      <c r="R4523" t="s">
        <v>66</v>
      </c>
      <c r="S4523">
        <v>38.82</v>
      </c>
      <c r="T4523">
        <v>6</v>
      </c>
      <c r="U4523">
        <v>0</v>
      </c>
      <c r="V4523">
        <v>17.468999999999998</v>
      </c>
      <c r="W4523" t="s">
        <v>10939</v>
      </c>
      <c r="X4523" t="s">
        <v>10940</v>
      </c>
      <c r="Y4523">
        <v>12</v>
      </c>
      <c r="Z4523" t="s">
        <v>10941</v>
      </c>
      <c r="AA4523">
        <v>0.44999999999999996</v>
      </c>
    </row>
    <row r="4524" spans="1:27" x14ac:dyDescent="0.35">
      <c r="A4524">
        <v>1251</v>
      </c>
      <c r="B4524" t="s">
        <v>7629</v>
      </c>
      <c r="C4524">
        <v>2014</v>
      </c>
      <c r="D4524" s="1">
        <v>41992</v>
      </c>
      <c r="E4524" s="1">
        <v>41998</v>
      </c>
      <c r="F4524" t="s">
        <v>23</v>
      </c>
      <c r="G4524" t="s">
        <v>7487</v>
      </c>
      <c r="H4524" t="s">
        <v>7488</v>
      </c>
      <c r="I4524" t="s">
        <v>38</v>
      </c>
      <c r="J4524" t="s">
        <v>27</v>
      </c>
      <c r="K4524" t="s">
        <v>7300</v>
      </c>
      <c r="L4524" t="s">
        <v>3741</v>
      </c>
      <c r="M4524">
        <v>10009</v>
      </c>
      <c r="N4524" t="s">
        <v>3728</v>
      </c>
      <c r="O4524" t="s">
        <v>1043</v>
      </c>
      <c r="P4524" t="s">
        <v>32</v>
      </c>
      <c r="Q4524" t="s">
        <v>79</v>
      </c>
      <c r="R4524" t="s">
        <v>1044</v>
      </c>
      <c r="S4524">
        <v>1704.56</v>
      </c>
      <c r="T4524">
        <v>13</v>
      </c>
      <c r="U4524">
        <v>0</v>
      </c>
      <c r="V4524">
        <v>511.36799999999999</v>
      </c>
      <c r="W4524" t="s">
        <v>10939</v>
      </c>
      <c r="X4524" t="s">
        <v>10940</v>
      </c>
      <c r="Y4524">
        <v>12</v>
      </c>
      <c r="Z4524" t="s">
        <v>10941</v>
      </c>
      <c r="AA4524">
        <v>0.3</v>
      </c>
    </row>
    <row r="4525" spans="1:27" x14ac:dyDescent="0.35">
      <c r="A4525">
        <v>1252</v>
      </c>
      <c r="B4525" t="s">
        <v>7629</v>
      </c>
      <c r="C4525">
        <v>2014</v>
      </c>
      <c r="D4525" s="1">
        <v>41992</v>
      </c>
      <c r="E4525" s="1">
        <v>41998</v>
      </c>
      <c r="F4525" t="s">
        <v>23</v>
      </c>
      <c r="G4525" t="s">
        <v>7487</v>
      </c>
      <c r="H4525" t="s">
        <v>7488</v>
      </c>
      <c r="I4525" t="s">
        <v>38</v>
      </c>
      <c r="J4525" t="s">
        <v>27</v>
      </c>
      <c r="K4525" t="s">
        <v>7300</v>
      </c>
      <c r="L4525" t="s">
        <v>3741</v>
      </c>
      <c r="M4525">
        <v>10009</v>
      </c>
      <c r="N4525" t="s">
        <v>3728</v>
      </c>
      <c r="O4525" t="s">
        <v>7525</v>
      </c>
      <c r="P4525" t="s">
        <v>32</v>
      </c>
      <c r="Q4525" t="s">
        <v>40</v>
      </c>
      <c r="R4525" t="s">
        <v>7526</v>
      </c>
      <c r="S4525">
        <v>3.2</v>
      </c>
      <c r="T4525">
        <v>2</v>
      </c>
      <c r="U4525">
        <v>0</v>
      </c>
      <c r="V4525">
        <v>1.3760000000000003</v>
      </c>
      <c r="W4525" t="s">
        <v>10939</v>
      </c>
      <c r="X4525" t="s">
        <v>10940</v>
      </c>
      <c r="Y4525">
        <v>12</v>
      </c>
      <c r="Z4525" t="s">
        <v>10941</v>
      </c>
      <c r="AA4525">
        <v>0.4300000000000001</v>
      </c>
    </row>
    <row r="4526" spans="1:27" x14ac:dyDescent="0.35">
      <c r="A4526">
        <v>1290</v>
      </c>
      <c r="B4526" t="s">
        <v>7572</v>
      </c>
      <c r="C4526">
        <v>2013</v>
      </c>
      <c r="D4526" s="1">
        <v>41601</v>
      </c>
      <c r="E4526" s="1">
        <v>41605</v>
      </c>
      <c r="F4526" t="s">
        <v>23</v>
      </c>
      <c r="G4526" t="s">
        <v>3905</v>
      </c>
      <c r="H4526" t="s">
        <v>3906</v>
      </c>
      <c r="I4526" t="s">
        <v>26</v>
      </c>
      <c r="J4526" t="s">
        <v>27</v>
      </c>
      <c r="K4526" t="s">
        <v>7300</v>
      </c>
      <c r="L4526" t="s">
        <v>3741</v>
      </c>
      <c r="M4526">
        <v>10009</v>
      </c>
      <c r="N4526" t="s">
        <v>3728</v>
      </c>
      <c r="O4526" t="s">
        <v>2114</v>
      </c>
      <c r="P4526" t="s">
        <v>32</v>
      </c>
      <c r="Q4526" t="s">
        <v>40</v>
      </c>
      <c r="R4526" t="s">
        <v>2115</v>
      </c>
      <c r="S4526">
        <v>20.82</v>
      </c>
      <c r="T4526">
        <v>3</v>
      </c>
      <c r="U4526">
        <v>0</v>
      </c>
      <c r="V4526">
        <v>7.4952000000000005</v>
      </c>
      <c r="W4526" t="s">
        <v>10936</v>
      </c>
      <c r="X4526" t="s">
        <v>10940</v>
      </c>
      <c r="Y4526">
        <v>11</v>
      </c>
      <c r="Z4526" t="s">
        <v>10947</v>
      </c>
      <c r="AA4526">
        <v>0.36000000000000004</v>
      </c>
    </row>
    <row r="4527" spans="1:27" x14ac:dyDescent="0.35">
      <c r="A4527">
        <v>1465</v>
      </c>
      <c r="B4527" t="s">
        <v>7631</v>
      </c>
      <c r="C4527">
        <v>2013</v>
      </c>
      <c r="D4527" s="1">
        <v>41625</v>
      </c>
      <c r="E4527" s="1">
        <v>41628</v>
      </c>
      <c r="F4527" t="s">
        <v>56</v>
      </c>
      <c r="G4527" t="s">
        <v>833</v>
      </c>
      <c r="H4527" t="s">
        <v>834</v>
      </c>
      <c r="I4527" t="s">
        <v>26</v>
      </c>
      <c r="J4527" t="s">
        <v>27</v>
      </c>
      <c r="K4527" t="s">
        <v>7300</v>
      </c>
      <c r="L4527" t="s">
        <v>3741</v>
      </c>
      <c r="M4527">
        <v>10009</v>
      </c>
      <c r="N4527" t="s">
        <v>3728</v>
      </c>
      <c r="O4527" t="s">
        <v>7632</v>
      </c>
      <c r="P4527" t="s">
        <v>32</v>
      </c>
      <c r="Q4527" t="s">
        <v>65</v>
      </c>
      <c r="R4527" t="s">
        <v>7633</v>
      </c>
      <c r="S4527">
        <v>3.68</v>
      </c>
      <c r="T4527">
        <v>2</v>
      </c>
      <c r="U4527">
        <v>0</v>
      </c>
      <c r="V4527">
        <v>1.8032000000000001</v>
      </c>
      <c r="W4527" t="s">
        <v>10936</v>
      </c>
      <c r="X4527" t="s">
        <v>10940</v>
      </c>
      <c r="Y4527">
        <v>12</v>
      </c>
      <c r="Z4527" t="s">
        <v>10941</v>
      </c>
      <c r="AA4527">
        <v>0.49</v>
      </c>
    </row>
    <row r="4528" spans="1:27" x14ac:dyDescent="0.35">
      <c r="A4528">
        <v>1947</v>
      </c>
      <c r="B4528" t="s">
        <v>7574</v>
      </c>
      <c r="C4528">
        <v>2014</v>
      </c>
      <c r="D4528" s="1">
        <v>41885</v>
      </c>
      <c r="E4528" s="1">
        <v>41889</v>
      </c>
      <c r="F4528" t="s">
        <v>23</v>
      </c>
      <c r="G4528" t="s">
        <v>5517</v>
      </c>
      <c r="H4528" t="s">
        <v>5518</v>
      </c>
      <c r="I4528" t="s">
        <v>26</v>
      </c>
      <c r="J4528" t="s">
        <v>27</v>
      </c>
      <c r="K4528" t="s">
        <v>7300</v>
      </c>
      <c r="L4528" t="s">
        <v>3741</v>
      </c>
      <c r="M4528">
        <v>10009</v>
      </c>
      <c r="N4528" t="s">
        <v>3728</v>
      </c>
      <c r="O4528" t="s">
        <v>2131</v>
      </c>
      <c r="P4528" t="s">
        <v>32</v>
      </c>
      <c r="Q4528" t="s">
        <v>40</v>
      </c>
      <c r="R4528" t="s">
        <v>2132</v>
      </c>
      <c r="S4528">
        <v>23.1</v>
      </c>
      <c r="T4528">
        <v>2</v>
      </c>
      <c r="U4528">
        <v>0</v>
      </c>
      <c r="V4528">
        <v>6.468</v>
      </c>
      <c r="W4528" t="s">
        <v>10939</v>
      </c>
      <c r="X4528" t="s">
        <v>10937</v>
      </c>
      <c r="Y4528">
        <v>9</v>
      </c>
      <c r="Z4528" t="s">
        <v>10949</v>
      </c>
      <c r="AA4528">
        <v>0.27999999999999997</v>
      </c>
    </row>
    <row r="4529" spans="1:27" x14ac:dyDescent="0.35">
      <c r="A4529">
        <v>1950</v>
      </c>
      <c r="B4529" t="s">
        <v>7574</v>
      </c>
      <c r="C4529">
        <v>2014</v>
      </c>
      <c r="D4529" s="1">
        <v>41885</v>
      </c>
      <c r="E4529" s="1">
        <v>41889</v>
      </c>
      <c r="F4529" t="s">
        <v>23</v>
      </c>
      <c r="G4529" t="s">
        <v>5517</v>
      </c>
      <c r="H4529" t="s">
        <v>5518</v>
      </c>
      <c r="I4529" t="s">
        <v>26</v>
      </c>
      <c r="J4529" t="s">
        <v>27</v>
      </c>
      <c r="K4529" t="s">
        <v>7300</v>
      </c>
      <c r="L4529" t="s">
        <v>3741</v>
      </c>
      <c r="M4529">
        <v>10009</v>
      </c>
      <c r="N4529" t="s">
        <v>3728</v>
      </c>
      <c r="O4529" t="s">
        <v>1380</v>
      </c>
      <c r="P4529" t="s">
        <v>32</v>
      </c>
      <c r="Q4529" t="s">
        <v>79</v>
      </c>
      <c r="R4529" t="s">
        <v>1381</v>
      </c>
      <c r="S4529">
        <v>12.98</v>
      </c>
      <c r="T4529">
        <v>1</v>
      </c>
      <c r="U4529">
        <v>0</v>
      </c>
      <c r="V4529">
        <v>3.7641999999999989</v>
      </c>
      <c r="W4529" t="s">
        <v>10939</v>
      </c>
      <c r="X4529" t="s">
        <v>10937</v>
      </c>
      <c r="Y4529">
        <v>9</v>
      </c>
      <c r="Z4529" t="s">
        <v>10949</v>
      </c>
      <c r="AA4529">
        <v>0.28999999999999992</v>
      </c>
    </row>
    <row r="4530" spans="1:27" x14ac:dyDescent="0.35">
      <c r="A4530">
        <v>1953</v>
      </c>
      <c r="B4530" t="s">
        <v>7574</v>
      </c>
      <c r="C4530">
        <v>2014</v>
      </c>
      <c r="D4530" s="1">
        <v>41885</v>
      </c>
      <c r="E4530" s="1">
        <v>41889</v>
      </c>
      <c r="F4530" t="s">
        <v>23</v>
      </c>
      <c r="G4530" t="s">
        <v>5517</v>
      </c>
      <c r="H4530" t="s">
        <v>5518</v>
      </c>
      <c r="I4530" t="s">
        <v>26</v>
      </c>
      <c r="J4530" t="s">
        <v>27</v>
      </c>
      <c r="K4530" t="s">
        <v>7300</v>
      </c>
      <c r="L4530" t="s">
        <v>3741</v>
      </c>
      <c r="M4530">
        <v>10009</v>
      </c>
      <c r="N4530" t="s">
        <v>3728</v>
      </c>
      <c r="O4530" t="s">
        <v>1712</v>
      </c>
      <c r="P4530" t="s">
        <v>32</v>
      </c>
      <c r="Q4530" t="s">
        <v>172</v>
      </c>
      <c r="R4530" t="s">
        <v>1713</v>
      </c>
      <c r="S4530">
        <v>18.899999999999999</v>
      </c>
      <c r="T4530">
        <v>6</v>
      </c>
      <c r="U4530">
        <v>0</v>
      </c>
      <c r="V4530">
        <v>9.0719999999999992</v>
      </c>
      <c r="W4530" t="s">
        <v>10939</v>
      </c>
      <c r="X4530" t="s">
        <v>10937</v>
      </c>
      <c r="Y4530">
        <v>9</v>
      </c>
      <c r="Z4530" t="s">
        <v>10949</v>
      </c>
      <c r="AA4530">
        <v>0.48</v>
      </c>
    </row>
    <row r="4531" spans="1:27" x14ac:dyDescent="0.35">
      <c r="A4531">
        <v>1955</v>
      </c>
      <c r="B4531" t="s">
        <v>7574</v>
      </c>
      <c r="C4531">
        <v>2014</v>
      </c>
      <c r="D4531" s="1">
        <v>41885</v>
      </c>
      <c r="E4531" s="1">
        <v>41889</v>
      </c>
      <c r="F4531" t="s">
        <v>23</v>
      </c>
      <c r="G4531" t="s">
        <v>5517</v>
      </c>
      <c r="H4531" t="s">
        <v>5518</v>
      </c>
      <c r="I4531" t="s">
        <v>26</v>
      </c>
      <c r="J4531" t="s">
        <v>27</v>
      </c>
      <c r="K4531" t="s">
        <v>7300</v>
      </c>
      <c r="L4531" t="s">
        <v>3741</v>
      </c>
      <c r="M4531">
        <v>10009</v>
      </c>
      <c r="N4531" t="s">
        <v>3728</v>
      </c>
      <c r="O4531" t="s">
        <v>6089</v>
      </c>
      <c r="P4531" t="s">
        <v>32</v>
      </c>
      <c r="Q4531" t="s">
        <v>40</v>
      </c>
      <c r="R4531" t="s">
        <v>6090</v>
      </c>
      <c r="S4531">
        <v>4.92</v>
      </c>
      <c r="T4531">
        <v>3</v>
      </c>
      <c r="U4531">
        <v>0</v>
      </c>
      <c r="V4531">
        <v>2.2139999999999995</v>
      </c>
      <c r="W4531" t="s">
        <v>10939</v>
      </c>
      <c r="X4531" t="s">
        <v>10937</v>
      </c>
      <c r="Y4531">
        <v>9</v>
      </c>
      <c r="Z4531" t="s">
        <v>10949</v>
      </c>
      <c r="AA4531">
        <v>0.4499999999999999</v>
      </c>
    </row>
    <row r="4532" spans="1:27" x14ac:dyDescent="0.35">
      <c r="A4532">
        <v>1958</v>
      </c>
      <c r="B4532" t="s">
        <v>7574</v>
      </c>
      <c r="C4532">
        <v>2014</v>
      </c>
      <c r="D4532" s="1">
        <v>41885</v>
      </c>
      <c r="E4532" s="1">
        <v>41889</v>
      </c>
      <c r="F4532" t="s">
        <v>23</v>
      </c>
      <c r="G4532" t="s">
        <v>5517</v>
      </c>
      <c r="H4532" t="s">
        <v>5518</v>
      </c>
      <c r="I4532" t="s">
        <v>26</v>
      </c>
      <c r="J4532" t="s">
        <v>27</v>
      </c>
      <c r="K4532" t="s">
        <v>7300</v>
      </c>
      <c r="L4532" t="s">
        <v>3741</v>
      </c>
      <c r="M4532">
        <v>10009</v>
      </c>
      <c r="N4532" t="s">
        <v>3728</v>
      </c>
      <c r="O4532" t="s">
        <v>2294</v>
      </c>
      <c r="P4532" t="s">
        <v>32</v>
      </c>
      <c r="Q4532" t="s">
        <v>53</v>
      </c>
      <c r="R4532" t="s">
        <v>2295</v>
      </c>
      <c r="S4532">
        <v>17.12</v>
      </c>
      <c r="T4532">
        <v>4</v>
      </c>
      <c r="U4532">
        <v>0</v>
      </c>
      <c r="V4532">
        <v>7.7039999999999988</v>
      </c>
      <c r="W4532" t="s">
        <v>10939</v>
      </c>
      <c r="X4532" t="s">
        <v>10937</v>
      </c>
      <c r="Y4532">
        <v>9</v>
      </c>
      <c r="Z4532" t="s">
        <v>10949</v>
      </c>
      <c r="AA4532">
        <v>0.4499999999999999</v>
      </c>
    </row>
    <row r="4533" spans="1:27" x14ac:dyDescent="0.35">
      <c r="A4533">
        <v>2085</v>
      </c>
      <c r="B4533" t="s">
        <v>7634</v>
      </c>
      <c r="C4533">
        <v>2013</v>
      </c>
      <c r="D4533" s="1">
        <v>41449</v>
      </c>
      <c r="E4533" s="1">
        <v>41454</v>
      </c>
      <c r="F4533" t="s">
        <v>23</v>
      </c>
      <c r="G4533" t="s">
        <v>2583</v>
      </c>
      <c r="H4533" t="s">
        <v>2584</v>
      </c>
      <c r="I4533" t="s">
        <v>38</v>
      </c>
      <c r="J4533" t="s">
        <v>27</v>
      </c>
      <c r="K4533" t="s">
        <v>7300</v>
      </c>
      <c r="L4533" t="s">
        <v>3741</v>
      </c>
      <c r="M4533">
        <v>10009</v>
      </c>
      <c r="N4533" t="s">
        <v>3728</v>
      </c>
      <c r="O4533" t="s">
        <v>3051</v>
      </c>
      <c r="P4533" t="s">
        <v>32</v>
      </c>
      <c r="Q4533" t="s">
        <v>172</v>
      </c>
      <c r="R4533" t="s">
        <v>3052</v>
      </c>
      <c r="S4533">
        <v>122.12</v>
      </c>
      <c r="T4533">
        <v>4</v>
      </c>
      <c r="U4533">
        <v>0</v>
      </c>
      <c r="V4533">
        <v>56.175200000000004</v>
      </c>
      <c r="W4533" t="s">
        <v>10936</v>
      </c>
      <c r="X4533" t="s">
        <v>10942</v>
      </c>
      <c r="Y4533">
        <v>6</v>
      </c>
      <c r="Z4533" t="s">
        <v>10946</v>
      </c>
      <c r="AA4533">
        <v>0.46</v>
      </c>
    </row>
    <row r="4534" spans="1:27" x14ac:dyDescent="0.35">
      <c r="A4534">
        <v>2086</v>
      </c>
      <c r="B4534" t="s">
        <v>7634</v>
      </c>
      <c r="C4534">
        <v>2013</v>
      </c>
      <c r="D4534" s="1">
        <v>41449</v>
      </c>
      <c r="E4534" s="1">
        <v>41454</v>
      </c>
      <c r="F4534" t="s">
        <v>23</v>
      </c>
      <c r="G4534" t="s">
        <v>2583</v>
      </c>
      <c r="H4534" t="s">
        <v>2584</v>
      </c>
      <c r="I4534" t="s">
        <v>38</v>
      </c>
      <c r="J4534" t="s">
        <v>27</v>
      </c>
      <c r="K4534" t="s">
        <v>7300</v>
      </c>
      <c r="L4534" t="s">
        <v>3741</v>
      </c>
      <c r="M4534">
        <v>10009</v>
      </c>
      <c r="N4534" t="s">
        <v>3728</v>
      </c>
      <c r="O4534" t="s">
        <v>2067</v>
      </c>
      <c r="P4534" t="s">
        <v>32</v>
      </c>
      <c r="Q4534" t="s">
        <v>172</v>
      </c>
      <c r="R4534" t="s">
        <v>2068</v>
      </c>
      <c r="S4534">
        <v>18.45</v>
      </c>
      <c r="T4534">
        <v>5</v>
      </c>
      <c r="U4534">
        <v>0</v>
      </c>
      <c r="V4534">
        <v>8.6715</v>
      </c>
      <c r="W4534" t="s">
        <v>10936</v>
      </c>
      <c r="X4534" t="s">
        <v>10942</v>
      </c>
      <c r="Y4534">
        <v>6</v>
      </c>
      <c r="Z4534" t="s">
        <v>10946</v>
      </c>
      <c r="AA4534">
        <v>0.47000000000000003</v>
      </c>
    </row>
    <row r="4535" spans="1:27" x14ac:dyDescent="0.35">
      <c r="A4535">
        <v>2087</v>
      </c>
      <c r="B4535" t="s">
        <v>7634</v>
      </c>
      <c r="C4535">
        <v>2013</v>
      </c>
      <c r="D4535" s="1">
        <v>41449</v>
      </c>
      <c r="E4535" s="1">
        <v>41454</v>
      </c>
      <c r="F4535" t="s">
        <v>23</v>
      </c>
      <c r="G4535" t="s">
        <v>2583</v>
      </c>
      <c r="H4535" t="s">
        <v>2584</v>
      </c>
      <c r="I4535" t="s">
        <v>38</v>
      </c>
      <c r="J4535" t="s">
        <v>27</v>
      </c>
      <c r="K4535" t="s">
        <v>7300</v>
      </c>
      <c r="L4535" t="s">
        <v>3741</v>
      </c>
      <c r="M4535">
        <v>10009</v>
      </c>
      <c r="N4535" t="s">
        <v>3728</v>
      </c>
      <c r="O4535" t="s">
        <v>791</v>
      </c>
      <c r="P4535" t="s">
        <v>32</v>
      </c>
      <c r="Q4535" t="s">
        <v>33</v>
      </c>
      <c r="R4535" t="s">
        <v>792</v>
      </c>
      <c r="S4535">
        <v>324.90000000000003</v>
      </c>
      <c r="T4535">
        <v>5</v>
      </c>
      <c r="U4535">
        <v>0</v>
      </c>
      <c r="V4535">
        <v>38.988000000000014</v>
      </c>
      <c r="W4535" t="s">
        <v>10936</v>
      </c>
      <c r="X4535" t="s">
        <v>10942</v>
      </c>
      <c r="Y4535">
        <v>6</v>
      </c>
      <c r="Z4535" t="s">
        <v>10946</v>
      </c>
      <c r="AA4535">
        <v>0.12000000000000002</v>
      </c>
    </row>
    <row r="4536" spans="1:27" x14ac:dyDescent="0.35">
      <c r="A4536">
        <v>2088</v>
      </c>
      <c r="B4536" t="s">
        <v>7634</v>
      </c>
      <c r="C4536">
        <v>2013</v>
      </c>
      <c r="D4536" s="1">
        <v>41449</v>
      </c>
      <c r="E4536" s="1">
        <v>41454</v>
      </c>
      <c r="F4536" t="s">
        <v>23</v>
      </c>
      <c r="G4536" t="s">
        <v>2583</v>
      </c>
      <c r="H4536" t="s">
        <v>2584</v>
      </c>
      <c r="I4536" t="s">
        <v>38</v>
      </c>
      <c r="J4536" t="s">
        <v>27</v>
      </c>
      <c r="K4536" t="s">
        <v>7300</v>
      </c>
      <c r="L4536" t="s">
        <v>3741</v>
      </c>
      <c r="M4536">
        <v>10009</v>
      </c>
      <c r="N4536" t="s">
        <v>3728</v>
      </c>
      <c r="O4536" t="s">
        <v>1714</v>
      </c>
      <c r="P4536" t="s">
        <v>32</v>
      </c>
      <c r="Q4536" t="s">
        <v>53</v>
      </c>
      <c r="R4536" t="s">
        <v>1715</v>
      </c>
      <c r="S4536">
        <v>146.72999999999999</v>
      </c>
      <c r="T4536">
        <v>3</v>
      </c>
      <c r="U4536">
        <v>0</v>
      </c>
      <c r="V4536">
        <v>68.963099999999997</v>
      </c>
      <c r="W4536" t="s">
        <v>10936</v>
      </c>
      <c r="X4536" t="s">
        <v>10942</v>
      </c>
      <c r="Y4536">
        <v>6</v>
      </c>
      <c r="Z4536" t="s">
        <v>10946</v>
      </c>
      <c r="AA4536">
        <v>0.47000000000000003</v>
      </c>
    </row>
    <row r="4537" spans="1:27" x14ac:dyDescent="0.35">
      <c r="A4537">
        <v>2089</v>
      </c>
      <c r="B4537" t="s">
        <v>7634</v>
      </c>
      <c r="C4537">
        <v>2013</v>
      </c>
      <c r="D4537" s="1">
        <v>41449</v>
      </c>
      <c r="E4537" s="1">
        <v>41454</v>
      </c>
      <c r="F4537" t="s">
        <v>23</v>
      </c>
      <c r="G4537" t="s">
        <v>2583</v>
      </c>
      <c r="H4537" t="s">
        <v>2584</v>
      </c>
      <c r="I4537" t="s">
        <v>38</v>
      </c>
      <c r="J4537" t="s">
        <v>27</v>
      </c>
      <c r="K4537" t="s">
        <v>7300</v>
      </c>
      <c r="L4537" t="s">
        <v>3741</v>
      </c>
      <c r="M4537">
        <v>10009</v>
      </c>
      <c r="N4537" t="s">
        <v>3728</v>
      </c>
      <c r="O4537" t="s">
        <v>7635</v>
      </c>
      <c r="P4537" t="s">
        <v>32</v>
      </c>
      <c r="Q4537" t="s">
        <v>65</v>
      </c>
      <c r="R4537" t="s">
        <v>7636</v>
      </c>
      <c r="S4537">
        <v>3.96</v>
      </c>
      <c r="T4537">
        <v>2</v>
      </c>
      <c r="U4537">
        <v>0</v>
      </c>
      <c r="V4537">
        <v>1.4651999999999998</v>
      </c>
      <c r="W4537" t="s">
        <v>10936</v>
      </c>
      <c r="X4537" t="s">
        <v>10942</v>
      </c>
      <c r="Y4537">
        <v>6</v>
      </c>
      <c r="Z4537" t="s">
        <v>10946</v>
      </c>
      <c r="AA4537">
        <v>0.36999999999999994</v>
      </c>
    </row>
    <row r="4538" spans="1:27" x14ac:dyDescent="0.35">
      <c r="A4538">
        <v>2104</v>
      </c>
      <c r="B4538" t="s">
        <v>7575</v>
      </c>
      <c r="C4538">
        <v>2014</v>
      </c>
      <c r="D4538" s="1">
        <v>41723</v>
      </c>
      <c r="E4538" s="1">
        <v>41727</v>
      </c>
      <c r="F4538" t="s">
        <v>45</v>
      </c>
      <c r="G4538" t="s">
        <v>4574</v>
      </c>
      <c r="H4538" t="s">
        <v>4575</v>
      </c>
      <c r="I4538" t="s">
        <v>26</v>
      </c>
      <c r="J4538" t="s">
        <v>27</v>
      </c>
      <c r="K4538" t="s">
        <v>7300</v>
      </c>
      <c r="L4538" t="s">
        <v>3741</v>
      </c>
      <c r="M4538">
        <v>10009</v>
      </c>
      <c r="N4538" t="s">
        <v>3728</v>
      </c>
      <c r="O4538" t="s">
        <v>1004</v>
      </c>
      <c r="P4538" t="s">
        <v>32</v>
      </c>
      <c r="Q4538" t="s">
        <v>53</v>
      </c>
      <c r="R4538" t="s">
        <v>2547</v>
      </c>
      <c r="S4538">
        <v>221.92</v>
      </c>
      <c r="T4538">
        <v>4</v>
      </c>
      <c r="U4538">
        <v>0</v>
      </c>
      <c r="V4538">
        <v>106.52159999999999</v>
      </c>
      <c r="W4538" t="s">
        <v>10939</v>
      </c>
      <c r="X4538" t="s">
        <v>10950</v>
      </c>
      <c r="Y4538">
        <v>3</v>
      </c>
      <c r="Z4538" t="s">
        <v>10953</v>
      </c>
      <c r="AA4538">
        <v>0.48</v>
      </c>
    </row>
    <row r="4539" spans="1:27" x14ac:dyDescent="0.35">
      <c r="A4539">
        <v>2139</v>
      </c>
      <c r="B4539" t="s">
        <v>7637</v>
      </c>
      <c r="C4539">
        <v>2014</v>
      </c>
      <c r="D4539" s="1">
        <v>41960</v>
      </c>
      <c r="E4539" s="1">
        <v>41960</v>
      </c>
      <c r="F4539" t="s">
        <v>234</v>
      </c>
      <c r="G4539" t="s">
        <v>882</v>
      </c>
      <c r="H4539" t="s">
        <v>883</v>
      </c>
      <c r="I4539" t="s">
        <v>38</v>
      </c>
      <c r="J4539" t="s">
        <v>27</v>
      </c>
      <c r="K4539" t="s">
        <v>7300</v>
      </c>
      <c r="L4539" t="s">
        <v>3741</v>
      </c>
      <c r="M4539">
        <v>10009</v>
      </c>
      <c r="N4539" t="s">
        <v>3728</v>
      </c>
      <c r="O4539" t="s">
        <v>412</v>
      </c>
      <c r="P4539" t="s">
        <v>32</v>
      </c>
      <c r="Q4539" t="s">
        <v>53</v>
      </c>
      <c r="R4539" t="s">
        <v>413</v>
      </c>
      <c r="S4539">
        <v>146.82</v>
      </c>
      <c r="T4539">
        <v>3</v>
      </c>
      <c r="U4539">
        <v>0</v>
      </c>
      <c r="V4539">
        <v>73.41</v>
      </c>
      <c r="W4539" t="s">
        <v>10939</v>
      </c>
      <c r="X4539" t="s">
        <v>10940</v>
      </c>
      <c r="Y4539">
        <v>11</v>
      </c>
      <c r="Z4539" t="s">
        <v>10947</v>
      </c>
      <c r="AA4539">
        <v>0.5</v>
      </c>
    </row>
    <row r="4540" spans="1:27" x14ac:dyDescent="0.35">
      <c r="A4540">
        <v>2181</v>
      </c>
      <c r="B4540" t="s">
        <v>7576</v>
      </c>
      <c r="C4540">
        <v>2013</v>
      </c>
      <c r="D4540" s="1">
        <v>41402</v>
      </c>
      <c r="E4540" s="1">
        <v>41406</v>
      </c>
      <c r="F4540" t="s">
        <v>23</v>
      </c>
      <c r="G4540" t="s">
        <v>1866</v>
      </c>
      <c r="H4540" t="s">
        <v>1867</v>
      </c>
      <c r="I4540" t="s">
        <v>38</v>
      </c>
      <c r="J4540" t="s">
        <v>27</v>
      </c>
      <c r="K4540" t="s">
        <v>7300</v>
      </c>
      <c r="L4540" t="s">
        <v>3741</v>
      </c>
      <c r="M4540">
        <v>10009</v>
      </c>
      <c r="N4540" t="s">
        <v>3728</v>
      </c>
      <c r="O4540" t="s">
        <v>400</v>
      </c>
      <c r="P4540" t="s">
        <v>32</v>
      </c>
      <c r="Q4540" t="s">
        <v>172</v>
      </c>
      <c r="R4540" t="s">
        <v>401</v>
      </c>
      <c r="S4540">
        <v>44.400000000000006</v>
      </c>
      <c r="T4540">
        <v>3</v>
      </c>
      <c r="U4540">
        <v>0</v>
      </c>
      <c r="V4540">
        <v>22.200000000000003</v>
      </c>
      <c r="W4540" t="s">
        <v>10936</v>
      </c>
      <c r="X4540" t="s">
        <v>10942</v>
      </c>
      <c r="Y4540">
        <v>5</v>
      </c>
      <c r="Z4540" t="s">
        <v>10952</v>
      </c>
      <c r="AA4540">
        <v>0.5</v>
      </c>
    </row>
    <row r="4541" spans="1:27" x14ac:dyDescent="0.35">
      <c r="A4541">
        <v>2209</v>
      </c>
      <c r="B4541" t="s">
        <v>7638</v>
      </c>
      <c r="C4541">
        <v>2012</v>
      </c>
      <c r="D4541" s="1">
        <v>41143</v>
      </c>
      <c r="E4541" s="1">
        <v>41147</v>
      </c>
      <c r="F4541" t="s">
        <v>23</v>
      </c>
      <c r="G4541" t="s">
        <v>7639</v>
      </c>
      <c r="H4541" t="s">
        <v>7640</v>
      </c>
      <c r="I4541" t="s">
        <v>127</v>
      </c>
      <c r="J4541" t="s">
        <v>27</v>
      </c>
      <c r="K4541" t="s">
        <v>7300</v>
      </c>
      <c r="L4541" t="s">
        <v>3741</v>
      </c>
      <c r="M4541">
        <v>10009</v>
      </c>
      <c r="N4541" t="s">
        <v>3728</v>
      </c>
      <c r="O4541" t="s">
        <v>529</v>
      </c>
      <c r="P4541" t="s">
        <v>32</v>
      </c>
      <c r="Q4541" t="s">
        <v>40</v>
      </c>
      <c r="R4541" t="s">
        <v>530</v>
      </c>
      <c r="S4541">
        <v>16.52</v>
      </c>
      <c r="T4541">
        <v>4</v>
      </c>
      <c r="U4541">
        <v>0</v>
      </c>
      <c r="V4541">
        <v>7.5991999999999997</v>
      </c>
      <c r="W4541" t="s">
        <v>10948</v>
      </c>
      <c r="X4541" t="s">
        <v>10937</v>
      </c>
      <c r="Y4541">
        <v>8</v>
      </c>
      <c r="Z4541" t="s">
        <v>10954</v>
      </c>
      <c r="AA4541">
        <v>0.46</v>
      </c>
    </row>
    <row r="4542" spans="1:27" x14ac:dyDescent="0.35">
      <c r="A4542">
        <v>2338</v>
      </c>
      <c r="B4542" t="s">
        <v>7641</v>
      </c>
      <c r="C4542">
        <v>2011</v>
      </c>
      <c r="D4542" s="1">
        <v>40778</v>
      </c>
      <c r="E4542" s="1">
        <v>40778</v>
      </c>
      <c r="F4542" t="s">
        <v>234</v>
      </c>
      <c r="G4542" t="s">
        <v>6803</v>
      </c>
      <c r="H4542" t="s">
        <v>6804</v>
      </c>
      <c r="I4542" t="s">
        <v>38</v>
      </c>
      <c r="J4542" t="s">
        <v>27</v>
      </c>
      <c r="K4542" t="s">
        <v>7300</v>
      </c>
      <c r="L4542" t="s">
        <v>3741</v>
      </c>
      <c r="M4542">
        <v>10009</v>
      </c>
      <c r="N4542" t="s">
        <v>3728</v>
      </c>
      <c r="O4542" t="s">
        <v>7207</v>
      </c>
      <c r="P4542" t="s">
        <v>32</v>
      </c>
      <c r="Q4542" t="s">
        <v>53</v>
      </c>
      <c r="R4542" t="s">
        <v>7208</v>
      </c>
      <c r="S4542">
        <v>25.92</v>
      </c>
      <c r="T4542">
        <v>4</v>
      </c>
      <c r="U4542">
        <v>0</v>
      </c>
      <c r="V4542">
        <v>12.441600000000001</v>
      </c>
      <c r="W4542" t="s">
        <v>10944</v>
      </c>
      <c r="X4542" t="s">
        <v>10937</v>
      </c>
      <c r="Y4542">
        <v>8</v>
      </c>
      <c r="Z4542" t="s">
        <v>10954</v>
      </c>
      <c r="AA4542">
        <v>0.48000000000000004</v>
      </c>
    </row>
    <row r="4543" spans="1:27" x14ac:dyDescent="0.35">
      <c r="A4543">
        <v>2339</v>
      </c>
      <c r="B4543" t="s">
        <v>7641</v>
      </c>
      <c r="C4543">
        <v>2011</v>
      </c>
      <c r="D4543" s="1">
        <v>40778</v>
      </c>
      <c r="E4543" s="1">
        <v>40778</v>
      </c>
      <c r="F4543" t="s">
        <v>234</v>
      </c>
      <c r="G4543" t="s">
        <v>6803</v>
      </c>
      <c r="H4543" t="s">
        <v>6804</v>
      </c>
      <c r="I4543" t="s">
        <v>38</v>
      </c>
      <c r="J4543" t="s">
        <v>27</v>
      </c>
      <c r="K4543" t="s">
        <v>7300</v>
      </c>
      <c r="L4543" t="s">
        <v>3741</v>
      </c>
      <c r="M4543">
        <v>10009</v>
      </c>
      <c r="N4543" t="s">
        <v>3728</v>
      </c>
      <c r="O4543" t="s">
        <v>1499</v>
      </c>
      <c r="P4543" t="s">
        <v>32</v>
      </c>
      <c r="Q4543" t="s">
        <v>53</v>
      </c>
      <c r="R4543" t="s">
        <v>1500</v>
      </c>
      <c r="S4543">
        <v>45.92</v>
      </c>
      <c r="T4543">
        <v>4</v>
      </c>
      <c r="U4543">
        <v>0</v>
      </c>
      <c r="V4543">
        <v>22.500800000000002</v>
      </c>
      <c r="W4543" t="s">
        <v>10944</v>
      </c>
      <c r="X4543" t="s">
        <v>10937</v>
      </c>
      <c r="Y4543">
        <v>8</v>
      </c>
      <c r="Z4543" t="s">
        <v>10954</v>
      </c>
      <c r="AA4543">
        <v>0.49</v>
      </c>
    </row>
    <row r="4544" spans="1:27" x14ac:dyDescent="0.35">
      <c r="A4544">
        <v>2390</v>
      </c>
      <c r="B4544" t="s">
        <v>7581</v>
      </c>
      <c r="C4544">
        <v>2012</v>
      </c>
      <c r="D4544" s="1">
        <v>41249</v>
      </c>
      <c r="E4544" s="1">
        <v>41253</v>
      </c>
      <c r="F4544" t="s">
        <v>23</v>
      </c>
      <c r="G4544" t="s">
        <v>1661</v>
      </c>
      <c r="H4544" t="s">
        <v>1662</v>
      </c>
      <c r="I4544" t="s">
        <v>38</v>
      </c>
      <c r="J4544" t="s">
        <v>27</v>
      </c>
      <c r="K4544" t="s">
        <v>7300</v>
      </c>
      <c r="L4544" t="s">
        <v>3741</v>
      </c>
      <c r="M4544">
        <v>10009</v>
      </c>
      <c r="N4544" t="s">
        <v>3728</v>
      </c>
      <c r="O4544" t="s">
        <v>7169</v>
      </c>
      <c r="P4544" t="s">
        <v>32</v>
      </c>
      <c r="Q4544" t="s">
        <v>53</v>
      </c>
      <c r="R4544" t="s">
        <v>7170</v>
      </c>
      <c r="S4544">
        <v>6.48</v>
      </c>
      <c r="T4544">
        <v>1</v>
      </c>
      <c r="U4544">
        <v>0</v>
      </c>
      <c r="V4544">
        <v>3.1104000000000003</v>
      </c>
      <c r="W4544" t="s">
        <v>10948</v>
      </c>
      <c r="X4544" t="s">
        <v>10940</v>
      </c>
      <c r="Y4544">
        <v>12</v>
      </c>
      <c r="Z4544" t="s">
        <v>10941</v>
      </c>
      <c r="AA4544">
        <v>0.48000000000000004</v>
      </c>
    </row>
    <row r="4545" spans="1:27" x14ac:dyDescent="0.35">
      <c r="A4545">
        <v>2391</v>
      </c>
      <c r="B4545" t="s">
        <v>7581</v>
      </c>
      <c r="C4545">
        <v>2012</v>
      </c>
      <c r="D4545" s="1">
        <v>41249</v>
      </c>
      <c r="E4545" s="1">
        <v>41253</v>
      </c>
      <c r="F4545" t="s">
        <v>23</v>
      </c>
      <c r="G4545" t="s">
        <v>1661</v>
      </c>
      <c r="H4545" t="s">
        <v>1662</v>
      </c>
      <c r="I4545" t="s">
        <v>38</v>
      </c>
      <c r="J4545" t="s">
        <v>27</v>
      </c>
      <c r="K4545" t="s">
        <v>7300</v>
      </c>
      <c r="L4545" t="s">
        <v>3741</v>
      </c>
      <c r="M4545">
        <v>10009</v>
      </c>
      <c r="N4545" t="s">
        <v>3728</v>
      </c>
      <c r="O4545" t="s">
        <v>2397</v>
      </c>
      <c r="P4545" t="s">
        <v>32</v>
      </c>
      <c r="Q4545" t="s">
        <v>53</v>
      </c>
      <c r="R4545" t="s">
        <v>2398</v>
      </c>
      <c r="S4545">
        <v>41.86</v>
      </c>
      <c r="T4545">
        <v>7</v>
      </c>
      <c r="U4545">
        <v>0</v>
      </c>
      <c r="V4545">
        <v>20.511400000000002</v>
      </c>
      <c r="W4545" t="s">
        <v>10948</v>
      </c>
      <c r="X4545" t="s">
        <v>10940</v>
      </c>
      <c r="Y4545">
        <v>12</v>
      </c>
      <c r="Z4545" t="s">
        <v>10941</v>
      </c>
      <c r="AA4545">
        <v>0.49000000000000005</v>
      </c>
    </row>
    <row r="4546" spans="1:27" x14ac:dyDescent="0.35">
      <c r="A4546">
        <v>2466</v>
      </c>
      <c r="B4546" t="s">
        <v>7582</v>
      </c>
      <c r="C4546">
        <v>2014</v>
      </c>
      <c r="D4546" s="1">
        <v>41977</v>
      </c>
      <c r="E4546" s="1">
        <v>41983</v>
      </c>
      <c r="F4546" t="s">
        <v>23</v>
      </c>
      <c r="G4546" t="s">
        <v>4805</v>
      </c>
      <c r="H4546" t="s">
        <v>4806</v>
      </c>
      <c r="I4546" t="s">
        <v>38</v>
      </c>
      <c r="J4546" t="s">
        <v>27</v>
      </c>
      <c r="K4546" t="s">
        <v>7300</v>
      </c>
      <c r="L4546" t="s">
        <v>3741</v>
      </c>
      <c r="M4546">
        <v>10009</v>
      </c>
      <c r="N4546" t="s">
        <v>3728</v>
      </c>
      <c r="O4546" t="s">
        <v>6299</v>
      </c>
      <c r="P4546" t="s">
        <v>32</v>
      </c>
      <c r="Q4546" t="s">
        <v>172</v>
      </c>
      <c r="R4546" t="s">
        <v>6300</v>
      </c>
      <c r="S4546">
        <v>3.15</v>
      </c>
      <c r="T4546">
        <v>1</v>
      </c>
      <c r="U4546">
        <v>0</v>
      </c>
      <c r="V4546">
        <v>1.512</v>
      </c>
      <c r="W4546" t="s">
        <v>10939</v>
      </c>
      <c r="X4546" t="s">
        <v>10940</v>
      </c>
      <c r="Y4546">
        <v>12</v>
      </c>
      <c r="Z4546" t="s">
        <v>10941</v>
      </c>
      <c r="AA4546">
        <v>0.48000000000000004</v>
      </c>
    </row>
    <row r="4547" spans="1:27" x14ac:dyDescent="0.35">
      <c r="A4547">
        <v>2565</v>
      </c>
      <c r="B4547" t="s">
        <v>7585</v>
      </c>
      <c r="C4547">
        <v>2012</v>
      </c>
      <c r="D4547" s="1">
        <v>40985</v>
      </c>
      <c r="E4547" s="1">
        <v>40990</v>
      </c>
      <c r="F4547" t="s">
        <v>45</v>
      </c>
      <c r="G4547" t="s">
        <v>5689</v>
      </c>
      <c r="H4547" t="s">
        <v>5690</v>
      </c>
      <c r="I4547" t="s">
        <v>26</v>
      </c>
      <c r="J4547" t="s">
        <v>27</v>
      </c>
      <c r="K4547" t="s">
        <v>7300</v>
      </c>
      <c r="L4547" t="s">
        <v>3741</v>
      </c>
      <c r="M4547">
        <v>10009</v>
      </c>
      <c r="N4547" t="s">
        <v>3728</v>
      </c>
      <c r="O4547" t="s">
        <v>5737</v>
      </c>
      <c r="P4547" t="s">
        <v>32</v>
      </c>
      <c r="Q4547" t="s">
        <v>33</v>
      </c>
      <c r="R4547" t="s">
        <v>5738</v>
      </c>
      <c r="S4547">
        <v>33.82</v>
      </c>
      <c r="T4547">
        <v>2</v>
      </c>
      <c r="U4547">
        <v>0</v>
      </c>
      <c r="V4547">
        <v>9.1313999999999993</v>
      </c>
      <c r="W4547" t="s">
        <v>10948</v>
      </c>
      <c r="X4547" t="s">
        <v>10950</v>
      </c>
      <c r="Y4547">
        <v>3</v>
      </c>
      <c r="Z4547" t="s">
        <v>10953</v>
      </c>
      <c r="AA4547">
        <v>0.26999999999999996</v>
      </c>
    </row>
    <row r="4548" spans="1:27" x14ac:dyDescent="0.35">
      <c r="A4548">
        <v>2840</v>
      </c>
      <c r="B4548" t="s">
        <v>7642</v>
      </c>
      <c r="C4548">
        <v>2012</v>
      </c>
      <c r="D4548" s="1">
        <v>41155</v>
      </c>
      <c r="E4548" s="1">
        <v>41160</v>
      </c>
      <c r="F4548" t="s">
        <v>45</v>
      </c>
      <c r="G4548" t="s">
        <v>295</v>
      </c>
      <c r="H4548" t="s">
        <v>296</v>
      </c>
      <c r="I4548" t="s">
        <v>26</v>
      </c>
      <c r="J4548" t="s">
        <v>27</v>
      </c>
      <c r="K4548" t="s">
        <v>7300</v>
      </c>
      <c r="L4548" t="s">
        <v>3741</v>
      </c>
      <c r="M4548">
        <v>10009</v>
      </c>
      <c r="N4548" t="s">
        <v>3728</v>
      </c>
      <c r="O4548" t="s">
        <v>1306</v>
      </c>
      <c r="P4548" t="s">
        <v>32</v>
      </c>
      <c r="Q4548" t="s">
        <v>33</v>
      </c>
      <c r="R4548" t="s">
        <v>1307</v>
      </c>
      <c r="S4548">
        <v>120.33</v>
      </c>
      <c r="T4548">
        <v>1</v>
      </c>
      <c r="U4548">
        <v>0</v>
      </c>
      <c r="V4548">
        <v>31.285799999999995</v>
      </c>
      <c r="W4548" t="s">
        <v>10948</v>
      </c>
      <c r="X4548" t="s">
        <v>10937</v>
      </c>
      <c r="Y4548">
        <v>9</v>
      </c>
      <c r="Z4548" t="s">
        <v>10949</v>
      </c>
      <c r="AA4548">
        <v>0.25999999999999995</v>
      </c>
    </row>
    <row r="4549" spans="1:27" x14ac:dyDescent="0.35">
      <c r="A4549">
        <v>3007</v>
      </c>
      <c r="B4549" t="s">
        <v>7643</v>
      </c>
      <c r="C4549">
        <v>2014</v>
      </c>
      <c r="D4549" s="1">
        <v>41926</v>
      </c>
      <c r="E4549" s="1">
        <v>41928</v>
      </c>
      <c r="F4549" t="s">
        <v>56</v>
      </c>
      <c r="G4549" t="s">
        <v>7644</v>
      </c>
      <c r="H4549" t="s">
        <v>7645</v>
      </c>
      <c r="I4549" t="s">
        <v>38</v>
      </c>
      <c r="J4549" t="s">
        <v>27</v>
      </c>
      <c r="K4549" t="s">
        <v>7300</v>
      </c>
      <c r="L4549" t="s">
        <v>3741</v>
      </c>
      <c r="M4549">
        <v>10009</v>
      </c>
      <c r="N4549" t="s">
        <v>3728</v>
      </c>
      <c r="O4549" t="s">
        <v>518</v>
      </c>
      <c r="P4549" t="s">
        <v>32</v>
      </c>
      <c r="Q4549" t="s">
        <v>79</v>
      </c>
      <c r="R4549" t="s">
        <v>519</v>
      </c>
      <c r="S4549">
        <v>904.9</v>
      </c>
      <c r="T4549">
        <v>5</v>
      </c>
      <c r="U4549">
        <v>0</v>
      </c>
      <c r="V4549">
        <v>253.37199999999996</v>
      </c>
      <c r="W4549" t="s">
        <v>10939</v>
      </c>
      <c r="X4549" t="s">
        <v>10940</v>
      </c>
      <c r="Y4549">
        <v>10</v>
      </c>
      <c r="Z4549" t="s">
        <v>10945</v>
      </c>
      <c r="AA4549">
        <v>0.27999999999999997</v>
      </c>
    </row>
    <row r="4550" spans="1:27" x14ac:dyDescent="0.35">
      <c r="A4550">
        <v>3323</v>
      </c>
      <c r="B4550" t="s">
        <v>7594</v>
      </c>
      <c r="C4550">
        <v>2012</v>
      </c>
      <c r="D4550" s="1">
        <v>41113</v>
      </c>
      <c r="E4550" s="1">
        <v>41117</v>
      </c>
      <c r="F4550" t="s">
        <v>23</v>
      </c>
      <c r="G4550" t="s">
        <v>4336</v>
      </c>
      <c r="H4550" t="s">
        <v>4337</v>
      </c>
      <c r="I4550" t="s">
        <v>127</v>
      </c>
      <c r="J4550" t="s">
        <v>27</v>
      </c>
      <c r="K4550" t="s">
        <v>7300</v>
      </c>
      <c r="L4550" t="s">
        <v>3741</v>
      </c>
      <c r="M4550">
        <v>10009</v>
      </c>
      <c r="N4550" t="s">
        <v>3728</v>
      </c>
      <c r="O4550" t="s">
        <v>1196</v>
      </c>
      <c r="P4550" t="s">
        <v>32</v>
      </c>
      <c r="Q4550" t="s">
        <v>79</v>
      </c>
      <c r="R4550" t="s">
        <v>1197</v>
      </c>
      <c r="S4550">
        <v>68.94</v>
      </c>
      <c r="T4550">
        <v>3</v>
      </c>
      <c r="U4550">
        <v>0</v>
      </c>
      <c r="V4550">
        <v>20.681999999999995</v>
      </c>
      <c r="W4550" t="s">
        <v>10948</v>
      </c>
      <c r="X4550" t="s">
        <v>10937</v>
      </c>
      <c r="Y4550">
        <v>7</v>
      </c>
      <c r="Z4550" t="s">
        <v>10938</v>
      </c>
      <c r="AA4550">
        <v>0.29999999999999993</v>
      </c>
    </row>
    <row r="4551" spans="1:27" x14ac:dyDescent="0.35">
      <c r="A4551">
        <v>3505</v>
      </c>
      <c r="B4551" t="s">
        <v>7646</v>
      </c>
      <c r="C4551">
        <v>2013</v>
      </c>
      <c r="D4551" s="1">
        <v>41627</v>
      </c>
      <c r="E4551" s="1">
        <v>41629</v>
      </c>
      <c r="F4551" t="s">
        <v>45</v>
      </c>
      <c r="G4551" t="s">
        <v>2529</v>
      </c>
      <c r="H4551" t="s">
        <v>2530</v>
      </c>
      <c r="I4551" t="s">
        <v>127</v>
      </c>
      <c r="J4551" t="s">
        <v>27</v>
      </c>
      <c r="K4551" t="s">
        <v>7300</v>
      </c>
      <c r="L4551" t="s">
        <v>3741</v>
      </c>
      <c r="M4551">
        <v>10009</v>
      </c>
      <c r="N4551" t="s">
        <v>3728</v>
      </c>
      <c r="O4551" t="s">
        <v>796</v>
      </c>
      <c r="P4551" t="s">
        <v>32</v>
      </c>
      <c r="Q4551" t="s">
        <v>33</v>
      </c>
      <c r="R4551" t="s">
        <v>797</v>
      </c>
      <c r="S4551">
        <v>900.08</v>
      </c>
      <c r="T4551">
        <v>4</v>
      </c>
      <c r="U4551">
        <v>0</v>
      </c>
      <c r="V4551">
        <v>117.0104</v>
      </c>
      <c r="W4551" t="s">
        <v>10936</v>
      </c>
      <c r="X4551" t="s">
        <v>10940</v>
      </c>
      <c r="Y4551">
        <v>12</v>
      </c>
      <c r="Z4551" t="s">
        <v>10941</v>
      </c>
      <c r="AA4551">
        <v>0.13</v>
      </c>
    </row>
    <row r="4552" spans="1:27" x14ac:dyDescent="0.35">
      <c r="A4552">
        <v>3973</v>
      </c>
      <c r="B4552" t="s">
        <v>7595</v>
      </c>
      <c r="C4552">
        <v>2013</v>
      </c>
      <c r="D4552" s="1">
        <v>41363</v>
      </c>
      <c r="E4552" s="1">
        <v>41367</v>
      </c>
      <c r="F4552" t="s">
        <v>23</v>
      </c>
      <c r="G4552" t="s">
        <v>4202</v>
      </c>
      <c r="H4552" t="s">
        <v>4203</v>
      </c>
      <c r="I4552" t="s">
        <v>38</v>
      </c>
      <c r="J4552" t="s">
        <v>27</v>
      </c>
      <c r="K4552" t="s">
        <v>7300</v>
      </c>
      <c r="L4552" t="s">
        <v>3741</v>
      </c>
      <c r="M4552">
        <v>10009</v>
      </c>
      <c r="N4552" t="s">
        <v>3728</v>
      </c>
      <c r="O4552" t="s">
        <v>7070</v>
      </c>
      <c r="P4552" t="s">
        <v>32</v>
      </c>
      <c r="Q4552" t="s">
        <v>53</v>
      </c>
      <c r="R4552" t="s">
        <v>7071</v>
      </c>
      <c r="S4552">
        <v>13.48</v>
      </c>
      <c r="T4552">
        <v>2</v>
      </c>
      <c r="U4552">
        <v>0</v>
      </c>
      <c r="V4552">
        <v>6.74</v>
      </c>
      <c r="W4552" t="s">
        <v>10936</v>
      </c>
      <c r="X4552" t="s">
        <v>10950</v>
      </c>
      <c r="Y4552">
        <v>3</v>
      </c>
      <c r="Z4552" t="s">
        <v>10953</v>
      </c>
      <c r="AA4552">
        <v>0.5</v>
      </c>
    </row>
    <row r="4553" spans="1:27" x14ac:dyDescent="0.35">
      <c r="A4553">
        <v>4404</v>
      </c>
      <c r="B4553" t="s">
        <v>7647</v>
      </c>
      <c r="C4553">
        <v>2011</v>
      </c>
      <c r="D4553" s="1">
        <v>40788</v>
      </c>
      <c r="E4553" s="1">
        <v>40790</v>
      </c>
      <c r="F4553" t="s">
        <v>56</v>
      </c>
      <c r="G4553" t="s">
        <v>181</v>
      </c>
      <c r="H4553" t="s">
        <v>182</v>
      </c>
      <c r="I4553" t="s">
        <v>38</v>
      </c>
      <c r="J4553" t="s">
        <v>27</v>
      </c>
      <c r="K4553" t="s">
        <v>7300</v>
      </c>
      <c r="L4553" t="s">
        <v>3741</v>
      </c>
      <c r="M4553">
        <v>10009</v>
      </c>
      <c r="N4553" t="s">
        <v>3728</v>
      </c>
      <c r="O4553" t="s">
        <v>222</v>
      </c>
      <c r="P4553" t="s">
        <v>32</v>
      </c>
      <c r="Q4553" t="s">
        <v>40</v>
      </c>
      <c r="R4553" t="s">
        <v>223</v>
      </c>
      <c r="S4553">
        <v>21.240000000000002</v>
      </c>
      <c r="T4553">
        <v>3</v>
      </c>
      <c r="U4553">
        <v>0</v>
      </c>
      <c r="V4553">
        <v>8.071200000000001</v>
      </c>
      <c r="W4553" t="s">
        <v>10944</v>
      </c>
      <c r="X4553" t="s">
        <v>10937</v>
      </c>
      <c r="Y4553">
        <v>9</v>
      </c>
      <c r="Z4553" t="s">
        <v>10949</v>
      </c>
      <c r="AA4553">
        <v>0.38</v>
      </c>
    </row>
    <row r="4554" spans="1:27" x14ac:dyDescent="0.35">
      <c r="A4554">
        <v>4532</v>
      </c>
      <c r="B4554" t="s">
        <v>7648</v>
      </c>
      <c r="C4554">
        <v>2013</v>
      </c>
      <c r="D4554" s="1">
        <v>41593</v>
      </c>
      <c r="E4554" s="1">
        <v>41596</v>
      </c>
      <c r="F4554" t="s">
        <v>56</v>
      </c>
      <c r="G4554" t="s">
        <v>2249</v>
      </c>
      <c r="H4554" t="s">
        <v>2250</v>
      </c>
      <c r="I4554" t="s">
        <v>38</v>
      </c>
      <c r="J4554" t="s">
        <v>27</v>
      </c>
      <c r="K4554" t="s">
        <v>7300</v>
      </c>
      <c r="L4554" t="s">
        <v>3741</v>
      </c>
      <c r="M4554">
        <v>10009</v>
      </c>
      <c r="N4554" t="s">
        <v>3728</v>
      </c>
      <c r="O4554" t="s">
        <v>1704</v>
      </c>
      <c r="P4554" t="s">
        <v>32</v>
      </c>
      <c r="Q4554" t="s">
        <v>33</v>
      </c>
      <c r="R4554" t="s">
        <v>1705</v>
      </c>
      <c r="S4554">
        <v>40.44</v>
      </c>
      <c r="T4554">
        <v>3</v>
      </c>
      <c r="U4554">
        <v>0</v>
      </c>
      <c r="V4554">
        <v>10.514399999999998</v>
      </c>
      <c r="W4554" t="s">
        <v>10936</v>
      </c>
      <c r="X4554" t="s">
        <v>10940</v>
      </c>
      <c r="Y4554">
        <v>11</v>
      </c>
      <c r="Z4554" t="s">
        <v>10947</v>
      </c>
      <c r="AA4554">
        <v>0.25999999999999995</v>
      </c>
    </row>
    <row r="4555" spans="1:27" x14ac:dyDescent="0.35">
      <c r="A4555">
        <v>4727</v>
      </c>
      <c r="B4555" t="s">
        <v>7649</v>
      </c>
      <c r="C4555">
        <v>2011</v>
      </c>
      <c r="D4555" s="1">
        <v>40872</v>
      </c>
      <c r="E4555" s="1">
        <v>40876</v>
      </c>
      <c r="F4555" t="s">
        <v>45</v>
      </c>
      <c r="G4555" t="s">
        <v>2117</v>
      </c>
      <c r="H4555" t="s">
        <v>2118</v>
      </c>
      <c r="I4555" t="s">
        <v>127</v>
      </c>
      <c r="J4555" t="s">
        <v>27</v>
      </c>
      <c r="K4555" t="s">
        <v>7300</v>
      </c>
      <c r="L4555" t="s">
        <v>3741</v>
      </c>
      <c r="M4555">
        <v>10009</v>
      </c>
      <c r="N4555" t="s">
        <v>3728</v>
      </c>
      <c r="O4555" t="s">
        <v>1321</v>
      </c>
      <c r="P4555" t="s">
        <v>32</v>
      </c>
      <c r="Q4555" t="s">
        <v>33</v>
      </c>
      <c r="R4555" t="s">
        <v>1322</v>
      </c>
      <c r="S4555">
        <v>1117.92</v>
      </c>
      <c r="T4555">
        <v>4</v>
      </c>
      <c r="U4555">
        <v>0</v>
      </c>
      <c r="V4555">
        <v>55.895999999999958</v>
      </c>
      <c r="W4555" t="s">
        <v>10944</v>
      </c>
      <c r="X4555" t="s">
        <v>10940</v>
      </c>
      <c r="Y4555">
        <v>11</v>
      </c>
      <c r="Z4555" t="s">
        <v>10947</v>
      </c>
      <c r="AA4555">
        <v>4.9999999999999961E-2</v>
      </c>
    </row>
    <row r="4556" spans="1:27" x14ac:dyDescent="0.35">
      <c r="A4556">
        <v>4766</v>
      </c>
      <c r="B4556" t="s">
        <v>7650</v>
      </c>
      <c r="C4556">
        <v>2012</v>
      </c>
      <c r="D4556" s="1">
        <v>41023</v>
      </c>
      <c r="E4556" s="1">
        <v>41027</v>
      </c>
      <c r="F4556" t="s">
        <v>23</v>
      </c>
      <c r="G4556" t="s">
        <v>2513</v>
      </c>
      <c r="H4556" t="s">
        <v>2514</v>
      </c>
      <c r="I4556" t="s">
        <v>127</v>
      </c>
      <c r="J4556" t="s">
        <v>27</v>
      </c>
      <c r="K4556" t="s">
        <v>7300</v>
      </c>
      <c r="L4556" t="s">
        <v>3741</v>
      </c>
      <c r="M4556">
        <v>10009</v>
      </c>
      <c r="N4556" t="s">
        <v>3728</v>
      </c>
      <c r="O4556" t="s">
        <v>2579</v>
      </c>
      <c r="P4556" t="s">
        <v>32</v>
      </c>
      <c r="Q4556" t="s">
        <v>40</v>
      </c>
      <c r="R4556" t="s">
        <v>2580</v>
      </c>
      <c r="S4556">
        <v>25.99</v>
      </c>
      <c r="T4556">
        <v>1</v>
      </c>
      <c r="U4556">
        <v>0</v>
      </c>
      <c r="V4556">
        <v>7.5370999999999988</v>
      </c>
      <c r="W4556" t="s">
        <v>10948</v>
      </c>
      <c r="X4556" t="s">
        <v>10942</v>
      </c>
      <c r="Y4556">
        <v>4</v>
      </c>
      <c r="Z4556" t="s">
        <v>10943</v>
      </c>
      <c r="AA4556">
        <v>0.28999999999999998</v>
      </c>
    </row>
    <row r="4557" spans="1:27" x14ac:dyDescent="0.35">
      <c r="A4557">
        <v>4930</v>
      </c>
      <c r="B4557" t="s">
        <v>7651</v>
      </c>
      <c r="C4557">
        <v>2011</v>
      </c>
      <c r="D4557" s="1">
        <v>40788</v>
      </c>
      <c r="E4557" s="1">
        <v>40789</v>
      </c>
      <c r="F4557" t="s">
        <v>56</v>
      </c>
      <c r="G4557" t="s">
        <v>82</v>
      </c>
      <c r="H4557" t="s">
        <v>83</v>
      </c>
      <c r="I4557" t="s">
        <v>38</v>
      </c>
      <c r="J4557" t="s">
        <v>27</v>
      </c>
      <c r="K4557" t="s">
        <v>7300</v>
      </c>
      <c r="L4557" t="s">
        <v>3741</v>
      </c>
      <c r="M4557">
        <v>10009</v>
      </c>
      <c r="N4557" t="s">
        <v>3728</v>
      </c>
      <c r="O4557" t="s">
        <v>2131</v>
      </c>
      <c r="P4557" t="s">
        <v>32</v>
      </c>
      <c r="Q4557" t="s">
        <v>40</v>
      </c>
      <c r="R4557" t="s">
        <v>2132</v>
      </c>
      <c r="S4557">
        <v>57.75</v>
      </c>
      <c r="T4557">
        <v>5</v>
      </c>
      <c r="U4557">
        <v>0</v>
      </c>
      <c r="V4557">
        <v>16.170000000000002</v>
      </c>
      <c r="W4557" t="s">
        <v>10944</v>
      </c>
      <c r="X4557" t="s">
        <v>10937</v>
      </c>
      <c r="Y4557">
        <v>9</v>
      </c>
      <c r="Z4557" t="s">
        <v>10949</v>
      </c>
      <c r="AA4557">
        <v>0.28000000000000003</v>
      </c>
    </row>
    <row r="4558" spans="1:27" x14ac:dyDescent="0.35">
      <c r="A4558">
        <v>4931</v>
      </c>
      <c r="B4558" t="s">
        <v>7651</v>
      </c>
      <c r="C4558">
        <v>2011</v>
      </c>
      <c r="D4558" s="1">
        <v>40788</v>
      </c>
      <c r="E4558" s="1">
        <v>40789</v>
      </c>
      <c r="F4558" t="s">
        <v>56</v>
      </c>
      <c r="G4558" t="s">
        <v>82</v>
      </c>
      <c r="H4558" t="s">
        <v>83</v>
      </c>
      <c r="I4558" t="s">
        <v>38</v>
      </c>
      <c r="J4558" t="s">
        <v>27</v>
      </c>
      <c r="K4558" t="s">
        <v>7300</v>
      </c>
      <c r="L4558" t="s">
        <v>3741</v>
      </c>
      <c r="M4558">
        <v>10009</v>
      </c>
      <c r="N4558" t="s">
        <v>3728</v>
      </c>
      <c r="O4558" t="s">
        <v>7056</v>
      </c>
      <c r="P4558" t="s">
        <v>32</v>
      </c>
      <c r="Q4558" t="s">
        <v>53</v>
      </c>
      <c r="R4558" t="s">
        <v>66</v>
      </c>
      <c r="S4558">
        <v>14.940000000000001</v>
      </c>
      <c r="T4558">
        <v>3</v>
      </c>
      <c r="U4558">
        <v>0</v>
      </c>
      <c r="V4558">
        <v>7.0218000000000007</v>
      </c>
      <c r="W4558" t="s">
        <v>10944</v>
      </c>
      <c r="X4558" t="s">
        <v>10937</v>
      </c>
      <c r="Y4558">
        <v>9</v>
      </c>
      <c r="Z4558" t="s">
        <v>10949</v>
      </c>
      <c r="AA4558">
        <v>0.47000000000000003</v>
      </c>
    </row>
    <row r="4559" spans="1:27" x14ac:dyDescent="0.35">
      <c r="A4559">
        <v>4951</v>
      </c>
      <c r="B4559" t="s">
        <v>7652</v>
      </c>
      <c r="C4559">
        <v>2013</v>
      </c>
      <c r="D4559" s="1">
        <v>41576</v>
      </c>
      <c r="E4559" s="1">
        <v>41580</v>
      </c>
      <c r="F4559" t="s">
        <v>45</v>
      </c>
      <c r="G4559" t="s">
        <v>3991</v>
      </c>
      <c r="H4559" t="s">
        <v>3992</v>
      </c>
      <c r="I4559" t="s">
        <v>38</v>
      </c>
      <c r="J4559" t="s">
        <v>27</v>
      </c>
      <c r="K4559" t="s">
        <v>7300</v>
      </c>
      <c r="L4559" t="s">
        <v>3741</v>
      </c>
      <c r="M4559">
        <v>10009</v>
      </c>
      <c r="N4559" t="s">
        <v>3728</v>
      </c>
      <c r="O4559" t="s">
        <v>1749</v>
      </c>
      <c r="P4559" t="s">
        <v>32</v>
      </c>
      <c r="Q4559" t="s">
        <v>40</v>
      </c>
      <c r="R4559" t="s">
        <v>1750</v>
      </c>
      <c r="S4559">
        <v>12.419999999999998</v>
      </c>
      <c r="T4559">
        <v>3</v>
      </c>
      <c r="U4559">
        <v>0</v>
      </c>
      <c r="V4559">
        <v>5.2164000000000001</v>
      </c>
      <c r="W4559" t="s">
        <v>10936</v>
      </c>
      <c r="X4559" t="s">
        <v>10940</v>
      </c>
      <c r="Y4559">
        <v>10</v>
      </c>
      <c r="Z4559" t="s">
        <v>10945</v>
      </c>
      <c r="AA4559">
        <v>0.4200000000000001</v>
      </c>
    </row>
    <row r="4560" spans="1:27" x14ac:dyDescent="0.35">
      <c r="A4560">
        <v>4986</v>
      </c>
      <c r="B4560" t="s">
        <v>7653</v>
      </c>
      <c r="C4560">
        <v>2011</v>
      </c>
      <c r="D4560" s="1">
        <v>40789</v>
      </c>
      <c r="E4560" s="1">
        <v>40789</v>
      </c>
      <c r="F4560" t="s">
        <v>234</v>
      </c>
      <c r="G4560" t="s">
        <v>1123</v>
      </c>
      <c r="H4560" t="s">
        <v>1124</v>
      </c>
      <c r="I4560" t="s">
        <v>38</v>
      </c>
      <c r="J4560" t="s">
        <v>27</v>
      </c>
      <c r="K4560" t="s">
        <v>7300</v>
      </c>
      <c r="L4560" t="s">
        <v>3741</v>
      </c>
      <c r="M4560">
        <v>10009</v>
      </c>
      <c r="N4560" t="s">
        <v>3728</v>
      </c>
      <c r="O4560" t="s">
        <v>6313</v>
      </c>
      <c r="P4560" t="s">
        <v>32</v>
      </c>
      <c r="Q4560" t="s">
        <v>172</v>
      </c>
      <c r="R4560" t="s">
        <v>6314</v>
      </c>
      <c r="S4560">
        <v>14.399999999999999</v>
      </c>
      <c r="T4560">
        <v>5</v>
      </c>
      <c r="U4560">
        <v>0</v>
      </c>
      <c r="V4560">
        <v>7.056</v>
      </c>
      <c r="W4560" t="s">
        <v>10944</v>
      </c>
      <c r="X4560" t="s">
        <v>10937</v>
      </c>
      <c r="Y4560">
        <v>9</v>
      </c>
      <c r="Z4560" t="s">
        <v>10949</v>
      </c>
      <c r="AA4560">
        <v>0.49000000000000005</v>
      </c>
    </row>
    <row r="4561" spans="1:27" x14ac:dyDescent="0.35">
      <c r="A4561">
        <v>5117</v>
      </c>
      <c r="B4561" t="s">
        <v>7654</v>
      </c>
      <c r="C4561">
        <v>2014</v>
      </c>
      <c r="D4561" s="1">
        <v>41955</v>
      </c>
      <c r="E4561" s="1">
        <v>41961</v>
      </c>
      <c r="F4561" t="s">
        <v>23</v>
      </c>
      <c r="G4561" t="s">
        <v>2138</v>
      </c>
      <c r="H4561" t="s">
        <v>2139</v>
      </c>
      <c r="I4561" t="s">
        <v>38</v>
      </c>
      <c r="J4561" t="s">
        <v>27</v>
      </c>
      <c r="K4561" t="s">
        <v>7300</v>
      </c>
      <c r="L4561" t="s">
        <v>3741</v>
      </c>
      <c r="M4561">
        <v>10009</v>
      </c>
      <c r="N4561" t="s">
        <v>3728</v>
      </c>
      <c r="O4561" t="s">
        <v>7655</v>
      </c>
      <c r="P4561" t="s">
        <v>32</v>
      </c>
      <c r="Q4561" t="s">
        <v>33</v>
      </c>
      <c r="R4561" t="s">
        <v>7656</v>
      </c>
      <c r="S4561">
        <v>35.479999999999997</v>
      </c>
      <c r="T4561">
        <v>1</v>
      </c>
      <c r="U4561">
        <v>0</v>
      </c>
      <c r="V4561">
        <v>0</v>
      </c>
      <c r="W4561" t="s">
        <v>10939</v>
      </c>
      <c r="X4561" t="s">
        <v>10940</v>
      </c>
      <c r="Y4561">
        <v>11</v>
      </c>
      <c r="Z4561" t="s">
        <v>10947</v>
      </c>
      <c r="AA4561">
        <v>0</v>
      </c>
    </row>
    <row r="4562" spans="1:27" x14ac:dyDescent="0.35">
      <c r="A4562">
        <v>5126</v>
      </c>
      <c r="B4562" t="s">
        <v>7598</v>
      </c>
      <c r="C4562">
        <v>2011</v>
      </c>
      <c r="D4562" s="1">
        <v>40800</v>
      </c>
      <c r="E4562" s="1">
        <v>40800</v>
      </c>
      <c r="F4562" t="s">
        <v>234</v>
      </c>
      <c r="G4562" t="s">
        <v>7599</v>
      </c>
      <c r="H4562" t="s">
        <v>7600</v>
      </c>
      <c r="I4562" t="s">
        <v>38</v>
      </c>
      <c r="J4562" t="s">
        <v>27</v>
      </c>
      <c r="K4562" t="s">
        <v>7300</v>
      </c>
      <c r="L4562" t="s">
        <v>3741</v>
      </c>
      <c r="M4562">
        <v>10009</v>
      </c>
      <c r="N4562" t="s">
        <v>3728</v>
      </c>
      <c r="O4562" t="s">
        <v>7513</v>
      </c>
      <c r="P4562" t="s">
        <v>32</v>
      </c>
      <c r="Q4562" t="s">
        <v>146</v>
      </c>
      <c r="R4562" t="s">
        <v>66</v>
      </c>
      <c r="S4562">
        <v>68.459999999999994</v>
      </c>
      <c r="T4562">
        <v>7</v>
      </c>
      <c r="U4562">
        <v>0</v>
      </c>
      <c r="V4562">
        <v>31.491599999999995</v>
      </c>
      <c r="W4562" t="s">
        <v>10944</v>
      </c>
      <c r="X4562" t="s">
        <v>10937</v>
      </c>
      <c r="Y4562">
        <v>9</v>
      </c>
      <c r="Z4562" t="s">
        <v>10949</v>
      </c>
      <c r="AA4562">
        <v>0.45999999999999996</v>
      </c>
    </row>
    <row r="4563" spans="1:27" x14ac:dyDescent="0.35">
      <c r="A4563">
        <v>5128</v>
      </c>
      <c r="B4563" t="s">
        <v>7598</v>
      </c>
      <c r="C4563">
        <v>2011</v>
      </c>
      <c r="D4563" s="1">
        <v>40800</v>
      </c>
      <c r="E4563" s="1">
        <v>40800</v>
      </c>
      <c r="F4563" t="s">
        <v>234</v>
      </c>
      <c r="G4563" t="s">
        <v>7599</v>
      </c>
      <c r="H4563" t="s">
        <v>7600</v>
      </c>
      <c r="I4563" t="s">
        <v>38</v>
      </c>
      <c r="J4563" t="s">
        <v>27</v>
      </c>
      <c r="K4563" t="s">
        <v>7300</v>
      </c>
      <c r="L4563" t="s">
        <v>3741</v>
      </c>
      <c r="M4563">
        <v>10009</v>
      </c>
      <c r="N4563" t="s">
        <v>3728</v>
      </c>
      <c r="O4563" t="s">
        <v>6254</v>
      </c>
      <c r="P4563" t="s">
        <v>32</v>
      </c>
      <c r="Q4563" t="s">
        <v>79</v>
      </c>
      <c r="R4563" t="s">
        <v>6255</v>
      </c>
      <c r="S4563">
        <v>601.29999999999995</v>
      </c>
      <c r="T4563">
        <v>2</v>
      </c>
      <c r="U4563">
        <v>0</v>
      </c>
      <c r="V4563">
        <v>198.42899999999997</v>
      </c>
      <c r="W4563" t="s">
        <v>10944</v>
      </c>
      <c r="X4563" t="s">
        <v>10937</v>
      </c>
      <c r="Y4563">
        <v>9</v>
      </c>
      <c r="Z4563" t="s">
        <v>10949</v>
      </c>
      <c r="AA4563">
        <v>0.32999999999999996</v>
      </c>
    </row>
    <row r="4564" spans="1:27" x14ac:dyDescent="0.35">
      <c r="A4564">
        <v>5131</v>
      </c>
      <c r="B4564" t="s">
        <v>7598</v>
      </c>
      <c r="C4564">
        <v>2011</v>
      </c>
      <c r="D4564" s="1">
        <v>40800</v>
      </c>
      <c r="E4564" s="1">
        <v>40800</v>
      </c>
      <c r="F4564" t="s">
        <v>234</v>
      </c>
      <c r="G4564" t="s">
        <v>7599</v>
      </c>
      <c r="H4564" t="s">
        <v>7600</v>
      </c>
      <c r="I4564" t="s">
        <v>38</v>
      </c>
      <c r="J4564" t="s">
        <v>27</v>
      </c>
      <c r="K4564" t="s">
        <v>7300</v>
      </c>
      <c r="L4564" t="s">
        <v>3741</v>
      </c>
      <c r="M4564">
        <v>10009</v>
      </c>
      <c r="N4564" t="s">
        <v>3728</v>
      </c>
      <c r="O4564" t="s">
        <v>7242</v>
      </c>
      <c r="P4564" t="s">
        <v>32</v>
      </c>
      <c r="Q4564" t="s">
        <v>53</v>
      </c>
      <c r="R4564" t="s">
        <v>7243</v>
      </c>
      <c r="S4564">
        <v>44.820000000000007</v>
      </c>
      <c r="T4564">
        <v>9</v>
      </c>
      <c r="U4564">
        <v>0</v>
      </c>
      <c r="V4564">
        <v>21.065400000000004</v>
      </c>
      <c r="W4564" t="s">
        <v>10944</v>
      </c>
      <c r="X4564" t="s">
        <v>10937</v>
      </c>
      <c r="Y4564">
        <v>9</v>
      </c>
      <c r="Z4564" t="s">
        <v>10949</v>
      </c>
      <c r="AA4564">
        <v>0.47000000000000003</v>
      </c>
    </row>
    <row r="4565" spans="1:27" x14ac:dyDescent="0.35">
      <c r="A4565">
        <v>5134</v>
      </c>
      <c r="B4565" t="s">
        <v>7657</v>
      </c>
      <c r="C4565">
        <v>2014</v>
      </c>
      <c r="D4565" s="1">
        <v>41970</v>
      </c>
      <c r="E4565" s="1">
        <v>41974</v>
      </c>
      <c r="F4565" t="s">
        <v>23</v>
      </c>
      <c r="G4565" t="s">
        <v>2037</v>
      </c>
      <c r="H4565" t="s">
        <v>2038</v>
      </c>
      <c r="I4565" t="s">
        <v>127</v>
      </c>
      <c r="J4565" t="s">
        <v>27</v>
      </c>
      <c r="K4565" t="s">
        <v>7300</v>
      </c>
      <c r="L4565" t="s">
        <v>3741</v>
      </c>
      <c r="M4565">
        <v>10009</v>
      </c>
      <c r="N4565" t="s">
        <v>3728</v>
      </c>
      <c r="O4565" t="s">
        <v>6202</v>
      </c>
      <c r="P4565" t="s">
        <v>32</v>
      </c>
      <c r="Q4565" t="s">
        <v>79</v>
      </c>
      <c r="R4565" t="s">
        <v>6203</v>
      </c>
      <c r="S4565">
        <v>58.730000000000004</v>
      </c>
      <c r="T4565">
        <v>7</v>
      </c>
      <c r="U4565">
        <v>0</v>
      </c>
      <c r="V4565">
        <v>14.682500000000001</v>
      </c>
      <c r="W4565" t="s">
        <v>10939</v>
      </c>
      <c r="X4565" t="s">
        <v>10940</v>
      </c>
      <c r="Y4565">
        <v>11</v>
      </c>
      <c r="Z4565" t="s">
        <v>10947</v>
      </c>
      <c r="AA4565">
        <v>0.25</v>
      </c>
    </row>
    <row r="4566" spans="1:27" x14ac:dyDescent="0.35">
      <c r="A4566">
        <v>5143</v>
      </c>
      <c r="B4566" t="s">
        <v>7658</v>
      </c>
      <c r="C4566">
        <v>2013</v>
      </c>
      <c r="D4566" s="1">
        <v>41366</v>
      </c>
      <c r="E4566" s="1">
        <v>41370</v>
      </c>
      <c r="F4566" t="s">
        <v>23</v>
      </c>
      <c r="G4566" t="s">
        <v>215</v>
      </c>
      <c r="H4566" t="s">
        <v>216</v>
      </c>
      <c r="I4566" t="s">
        <v>38</v>
      </c>
      <c r="J4566" t="s">
        <v>27</v>
      </c>
      <c r="K4566" t="s">
        <v>7300</v>
      </c>
      <c r="L4566" t="s">
        <v>3741</v>
      </c>
      <c r="M4566">
        <v>10009</v>
      </c>
      <c r="N4566" t="s">
        <v>3728</v>
      </c>
      <c r="O4566" t="s">
        <v>2307</v>
      </c>
      <c r="P4566" t="s">
        <v>32</v>
      </c>
      <c r="Q4566" t="s">
        <v>113</v>
      </c>
      <c r="R4566" t="s">
        <v>66</v>
      </c>
      <c r="S4566">
        <v>63.84</v>
      </c>
      <c r="T4566">
        <v>8</v>
      </c>
      <c r="U4566">
        <v>0</v>
      </c>
      <c r="V4566">
        <v>18.513599999999997</v>
      </c>
      <c r="W4566" t="s">
        <v>10936</v>
      </c>
      <c r="X4566" t="s">
        <v>10942</v>
      </c>
      <c r="Y4566">
        <v>4</v>
      </c>
      <c r="Z4566" t="s">
        <v>10943</v>
      </c>
      <c r="AA4566">
        <v>0.28999999999999992</v>
      </c>
    </row>
    <row r="4567" spans="1:27" x14ac:dyDescent="0.35">
      <c r="A4567">
        <v>5515</v>
      </c>
      <c r="B4567" t="s">
        <v>7601</v>
      </c>
      <c r="C4567">
        <v>2012</v>
      </c>
      <c r="D4567" s="1">
        <v>41059</v>
      </c>
      <c r="E4567" s="1">
        <v>41061</v>
      </c>
      <c r="F4567" t="s">
        <v>56</v>
      </c>
      <c r="G4567" t="s">
        <v>6975</v>
      </c>
      <c r="H4567" t="s">
        <v>6976</v>
      </c>
      <c r="I4567" t="s">
        <v>38</v>
      </c>
      <c r="J4567" t="s">
        <v>27</v>
      </c>
      <c r="K4567" t="s">
        <v>7300</v>
      </c>
      <c r="L4567" t="s">
        <v>3741</v>
      </c>
      <c r="M4567">
        <v>10009</v>
      </c>
      <c r="N4567" t="s">
        <v>3728</v>
      </c>
      <c r="O4567" t="s">
        <v>6184</v>
      </c>
      <c r="P4567" t="s">
        <v>32</v>
      </c>
      <c r="Q4567" t="s">
        <v>79</v>
      </c>
      <c r="R4567" t="s">
        <v>6185</v>
      </c>
      <c r="S4567">
        <v>160.32</v>
      </c>
      <c r="T4567">
        <v>2</v>
      </c>
      <c r="U4567">
        <v>0</v>
      </c>
      <c r="V4567">
        <v>44.889600000000002</v>
      </c>
      <c r="W4567" t="s">
        <v>10948</v>
      </c>
      <c r="X4567" t="s">
        <v>10942</v>
      </c>
      <c r="Y4567">
        <v>5</v>
      </c>
      <c r="Z4567" t="s">
        <v>10952</v>
      </c>
      <c r="AA4567">
        <v>0.28000000000000003</v>
      </c>
    </row>
    <row r="4568" spans="1:27" x14ac:dyDescent="0.35">
      <c r="A4568">
        <v>5528</v>
      </c>
      <c r="B4568" t="s">
        <v>7659</v>
      </c>
      <c r="C4568">
        <v>2012</v>
      </c>
      <c r="D4568" s="1">
        <v>41037</v>
      </c>
      <c r="E4568" s="1">
        <v>41039</v>
      </c>
      <c r="F4568" t="s">
        <v>56</v>
      </c>
      <c r="G4568" t="s">
        <v>1577</v>
      </c>
      <c r="H4568" t="s">
        <v>1578</v>
      </c>
      <c r="I4568" t="s">
        <v>127</v>
      </c>
      <c r="J4568" t="s">
        <v>27</v>
      </c>
      <c r="K4568" t="s">
        <v>7300</v>
      </c>
      <c r="L4568" t="s">
        <v>3741</v>
      </c>
      <c r="M4568">
        <v>10009</v>
      </c>
      <c r="N4568" t="s">
        <v>3728</v>
      </c>
      <c r="O4568" t="s">
        <v>2011</v>
      </c>
      <c r="P4568" t="s">
        <v>32</v>
      </c>
      <c r="Q4568" t="s">
        <v>53</v>
      </c>
      <c r="R4568" t="s">
        <v>2012</v>
      </c>
      <c r="S4568">
        <v>37.94</v>
      </c>
      <c r="T4568">
        <v>2</v>
      </c>
      <c r="U4568">
        <v>0</v>
      </c>
      <c r="V4568">
        <v>18.211199999999998</v>
      </c>
      <c r="W4568" t="s">
        <v>10948</v>
      </c>
      <c r="X4568" t="s">
        <v>10942</v>
      </c>
      <c r="Y4568">
        <v>5</v>
      </c>
      <c r="Z4568" t="s">
        <v>10952</v>
      </c>
      <c r="AA4568">
        <v>0.48</v>
      </c>
    </row>
    <row r="4569" spans="1:27" x14ac:dyDescent="0.35">
      <c r="A4569">
        <v>5653</v>
      </c>
      <c r="B4569" t="s">
        <v>7660</v>
      </c>
      <c r="C4569">
        <v>2014</v>
      </c>
      <c r="D4569" s="1">
        <v>41919</v>
      </c>
      <c r="E4569" s="1">
        <v>41924</v>
      </c>
      <c r="F4569" t="s">
        <v>23</v>
      </c>
      <c r="G4569" t="s">
        <v>280</v>
      </c>
      <c r="H4569" t="s">
        <v>281</v>
      </c>
      <c r="I4569" t="s">
        <v>26</v>
      </c>
      <c r="J4569" t="s">
        <v>27</v>
      </c>
      <c r="K4569" t="s">
        <v>7300</v>
      </c>
      <c r="L4569" t="s">
        <v>3741</v>
      </c>
      <c r="M4569">
        <v>10009</v>
      </c>
      <c r="N4569" t="s">
        <v>3728</v>
      </c>
      <c r="O4569" t="s">
        <v>1787</v>
      </c>
      <c r="P4569" t="s">
        <v>32</v>
      </c>
      <c r="Q4569" t="s">
        <v>53</v>
      </c>
      <c r="R4569" t="s">
        <v>1788</v>
      </c>
      <c r="S4569">
        <v>40.99</v>
      </c>
      <c r="T4569">
        <v>1</v>
      </c>
      <c r="U4569">
        <v>0</v>
      </c>
      <c r="V4569">
        <v>20.085100000000001</v>
      </c>
      <c r="W4569" t="s">
        <v>10939</v>
      </c>
      <c r="X4569" t="s">
        <v>10940</v>
      </c>
      <c r="Y4569">
        <v>10</v>
      </c>
      <c r="Z4569" t="s">
        <v>10945</v>
      </c>
      <c r="AA4569">
        <v>0.49</v>
      </c>
    </row>
    <row r="4570" spans="1:27" x14ac:dyDescent="0.35">
      <c r="A4570">
        <v>5954</v>
      </c>
      <c r="B4570" t="s">
        <v>7661</v>
      </c>
      <c r="C4570">
        <v>2011</v>
      </c>
      <c r="D4570" s="1">
        <v>40632</v>
      </c>
      <c r="E4570" s="1">
        <v>40633</v>
      </c>
      <c r="F4570" t="s">
        <v>56</v>
      </c>
      <c r="G4570" t="s">
        <v>7662</v>
      </c>
      <c r="H4570" t="s">
        <v>7663</v>
      </c>
      <c r="I4570" t="s">
        <v>26</v>
      </c>
      <c r="J4570" t="s">
        <v>27</v>
      </c>
      <c r="K4570" t="s">
        <v>7300</v>
      </c>
      <c r="L4570" t="s">
        <v>3741</v>
      </c>
      <c r="M4570">
        <v>10009</v>
      </c>
      <c r="N4570" t="s">
        <v>3728</v>
      </c>
      <c r="O4570" t="s">
        <v>3250</v>
      </c>
      <c r="P4570" t="s">
        <v>32</v>
      </c>
      <c r="Q4570" t="s">
        <v>40</v>
      </c>
      <c r="R4570" t="s">
        <v>3251</v>
      </c>
      <c r="S4570">
        <v>10.5</v>
      </c>
      <c r="T4570">
        <v>5</v>
      </c>
      <c r="U4570">
        <v>0</v>
      </c>
      <c r="V4570">
        <v>2.9400000000000004</v>
      </c>
      <c r="W4570" t="s">
        <v>10944</v>
      </c>
      <c r="X4570" t="s">
        <v>10950</v>
      </c>
      <c r="Y4570">
        <v>3</v>
      </c>
      <c r="Z4570" t="s">
        <v>10953</v>
      </c>
      <c r="AA4570">
        <v>0.28000000000000003</v>
      </c>
    </row>
    <row r="4571" spans="1:27" x14ac:dyDescent="0.35">
      <c r="A4571">
        <v>5968</v>
      </c>
      <c r="B4571" t="s">
        <v>7664</v>
      </c>
      <c r="C4571">
        <v>2013</v>
      </c>
      <c r="D4571" s="1">
        <v>41289</v>
      </c>
      <c r="E4571" s="1">
        <v>41291</v>
      </c>
      <c r="F4571" t="s">
        <v>56</v>
      </c>
      <c r="G4571" t="s">
        <v>2211</v>
      </c>
      <c r="H4571" t="s">
        <v>2212</v>
      </c>
      <c r="I4571" t="s">
        <v>127</v>
      </c>
      <c r="J4571" t="s">
        <v>27</v>
      </c>
      <c r="K4571" t="s">
        <v>7300</v>
      </c>
      <c r="L4571" t="s">
        <v>3741</v>
      </c>
      <c r="M4571">
        <v>10009</v>
      </c>
      <c r="N4571" t="s">
        <v>3728</v>
      </c>
      <c r="O4571" t="s">
        <v>1787</v>
      </c>
      <c r="P4571" t="s">
        <v>32</v>
      </c>
      <c r="Q4571" t="s">
        <v>53</v>
      </c>
      <c r="R4571" t="s">
        <v>1788</v>
      </c>
      <c r="S4571">
        <v>81.98</v>
      </c>
      <c r="T4571">
        <v>2</v>
      </c>
      <c r="U4571">
        <v>0</v>
      </c>
      <c r="V4571">
        <v>40.170200000000001</v>
      </c>
      <c r="W4571" t="s">
        <v>10936</v>
      </c>
      <c r="X4571" t="s">
        <v>10950</v>
      </c>
      <c r="Y4571">
        <v>1</v>
      </c>
      <c r="Z4571" t="s">
        <v>10951</v>
      </c>
      <c r="AA4571">
        <v>0.49</v>
      </c>
    </row>
    <row r="4572" spans="1:27" x14ac:dyDescent="0.35">
      <c r="A4572">
        <v>6058</v>
      </c>
      <c r="B4572" t="s">
        <v>7665</v>
      </c>
      <c r="C4572">
        <v>2011</v>
      </c>
      <c r="D4572" s="1">
        <v>40604</v>
      </c>
      <c r="E4572" s="1">
        <v>40610</v>
      </c>
      <c r="F4572" t="s">
        <v>23</v>
      </c>
      <c r="G4572" t="s">
        <v>3562</v>
      </c>
      <c r="H4572" t="s">
        <v>3563</v>
      </c>
      <c r="I4572" t="s">
        <v>127</v>
      </c>
      <c r="J4572" t="s">
        <v>27</v>
      </c>
      <c r="K4572" t="s">
        <v>7300</v>
      </c>
      <c r="L4572" t="s">
        <v>3741</v>
      </c>
      <c r="M4572">
        <v>10009</v>
      </c>
      <c r="N4572" t="s">
        <v>3728</v>
      </c>
      <c r="O4572" t="s">
        <v>3248</v>
      </c>
      <c r="P4572" t="s">
        <v>32</v>
      </c>
      <c r="Q4572" t="s">
        <v>146</v>
      </c>
      <c r="R4572" t="s">
        <v>66</v>
      </c>
      <c r="S4572">
        <v>11.36</v>
      </c>
      <c r="T4572">
        <v>2</v>
      </c>
      <c r="U4572">
        <v>0</v>
      </c>
      <c r="V4572">
        <v>5.3391999999999991</v>
      </c>
      <c r="W4572" t="s">
        <v>10944</v>
      </c>
      <c r="X4572" t="s">
        <v>10950</v>
      </c>
      <c r="Y4572">
        <v>3</v>
      </c>
      <c r="Z4572" t="s">
        <v>10953</v>
      </c>
      <c r="AA4572">
        <v>0.46999999999999992</v>
      </c>
    </row>
    <row r="4573" spans="1:27" x14ac:dyDescent="0.35">
      <c r="A4573">
        <v>6059</v>
      </c>
      <c r="B4573" t="s">
        <v>7665</v>
      </c>
      <c r="C4573">
        <v>2011</v>
      </c>
      <c r="D4573" s="1">
        <v>40604</v>
      </c>
      <c r="E4573" s="1">
        <v>40610</v>
      </c>
      <c r="F4573" t="s">
        <v>23</v>
      </c>
      <c r="G4573" t="s">
        <v>3562</v>
      </c>
      <c r="H4573" t="s">
        <v>3563</v>
      </c>
      <c r="I4573" t="s">
        <v>127</v>
      </c>
      <c r="J4573" t="s">
        <v>27</v>
      </c>
      <c r="K4573" t="s">
        <v>7300</v>
      </c>
      <c r="L4573" t="s">
        <v>3741</v>
      </c>
      <c r="M4573">
        <v>10009</v>
      </c>
      <c r="N4573" t="s">
        <v>3728</v>
      </c>
      <c r="O4573" t="s">
        <v>7016</v>
      </c>
      <c r="P4573" t="s">
        <v>32</v>
      </c>
      <c r="Q4573" t="s">
        <v>53</v>
      </c>
      <c r="R4573" t="s">
        <v>7017</v>
      </c>
      <c r="S4573">
        <v>36.4</v>
      </c>
      <c r="T4573">
        <v>5</v>
      </c>
      <c r="U4573">
        <v>0</v>
      </c>
      <c r="V4573">
        <v>17.472000000000001</v>
      </c>
      <c r="W4573" t="s">
        <v>10944</v>
      </c>
      <c r="X4573" t="s">
        <v>10950</v>
      </c>
      <c r="Y4573">
        <v>3</v>
      </c>
      <c r="Z4573" t="s">
        <v>10953</v>
      </c>
      <c r="AA4573">
        <v>0.48000000000000004</v>
      </c>
    </row>
    <row r="4574" spans="1:27" x14ac:dyDescent="0.35">
      <c r="A4574">
        <v>6259</v>
      </c>
      <c r="B4574" t="s">
        <v>7666</v>
      </c>
      <c r="C4574">
        <v>2012</v>
      </c>
      <c r="D4574" s="1">
        <v>40996</v>
      </c>
      <c r="E4574" s="1">
        <v>40998</v>
      </c>
      <c r="F4574" t="s">
        <v>45</v>
      </c>
      <c r="G4574" t="s">
        <v>6337</v>
      </c>
      <c r="H4574" t="s">
        <v>6338</v>
      </c>
      <c r="I4574" t="s">
        <v>38</v>
      </c>
      <c r="J4574" t="s">
        <v>27</v>
      </c>
      <c r="K4574" t="s">
        <v>7300</v>
      </c>
      <c r="L4574" t="s">
        <v>3741</v>
      </c>
      <c r="M4574">
        <v>10009</v>
      </c>
      <c r="N4574" t="s">
        <v>3728</v>
      </c>
      <c r="O4574" t="s">
        <v>1816</v>
      </c>
      <c r="P4574" t="s">
        <v>32</v>
      </c>
      <c r="Q4574" t="s">
        <v>146</v>
      </c>
      <c r="R4574" t="s">
        <v>1817</v>
      </c>
      <c r="S4574">
        <v>22.919999999999998</v>
      </c>
      <c r="T4574">
        <v>3</v>
      </c>
      <c r="U4574">
        <v>0</v>
      </c>
      <c r="V4574">
        <v>11.230799999999999</v>
      </c>
      <c r="W4574" t="s">
        <v>10948</v>
      </c>
      <c r="X4574" t="s">
        <v>10950</v>
      </c>
      <c r="Y4574">
        <v>3</v>
      </c>
      <c r="Z4574" t="s">
        <v>10953</v>
      </c>
      <c r="AA4574">
        <v>0.49</v>
      </c>
    </row>
    <row r="4575" spans="1:27" x14ac:dyDescent="0.35">
      <c r="A4575">
        <v>6367</v>
      </c>
      <c r="B4575" t="s">
        <v>7603</v>
      </c>
      <c r="C4575">
        <v>2014</v>
      </c>
      <c r="D4575" s="1">
        <v>41734</v>
      </c>
      <c r="E4575" s="1">
        <v>41735</v>
      </c>
      <c r="F4575" t="s">
        <v>56</v>
      </c>
      <c r="G4575" t="s">
        <v>2471</v>
      </c>
      <c r="H4575" t="s">
        <v>2472</v>
      </c>
      <c r="I4575" t="s">
        <v>127</v>
      </c>
      <c r="J4575" t="s">
        <v>27</v>
      </c>
      <c r="K4575" t="s">
        <v>7300</v>
      </c>
      <c r="L4575" t="s">
        <v>3741</v>
      </c>
      <c r="M4575">
        <v>10009</v>
      </c>
      <c r="N4575" t="s">
        <v>3728</v>
      </c>
      <c r="O4575" t="s">
        <v>120</v>
      </c>
      <c r="P4575" t="s">
        <v>32</v>
      </c>
      <c r="Q4575" t="s">
        <v>113</v>
      </c>
      <c r="R4575" t="s">
        <v>121</v>
      </c>
      <c r="S4575">
        <v>240.37</v>
      </c>
      <c r="T4575">
        <v>1</v>
      </c>
      <c r="U4575">
        <v>0</v>
      </c>
      <c r="V4575">
        <v>7.2111000000000161</v>
      </c>
      <c r="W4575" t="s">
        <v>10939</v>
      </c>
      <c r="X4575" t="s">
        <v>10942</v>
      </c>
      <c r="Y4575">
        <v>4</v>
      </c>
      <c r="Z4575" t="s">
        <v>10943</v>
      </c>
      <c r="AA4575">
        <v>3.0000000000000065E-2</v>
      </c>
    </row>
    <row r="4576" spans="1:27" x14ac:dyDescent="0.35">
      <c r="A4576">
        <v>6373</v>
      </c>
      <c r="B4576" t="s">
        <v>7604</v>
      </c>
      <c r="C4576">
        <v>2014</v>
      </c>
      <c r="D4576" s="1">
        <v>41916</v>
      </c>
      <c r="E4576" s="1">
        <v>41918</v>
      </c>
      <c r="F4576" t="s">
        <v>45</v>
      </c>
      <c r="G4576" t="s">
        <v>1757</v>
      </c>
      <c r="H4576" t="s">
        <v>1758</v>
      </c>
      <c r="I4576" t="s">
        <v>127</v>
      </c>
      <c r="J4576" t="s">
        <v>27</v>
      </c>
      <c r="K4576" t="s">
        <v>7300</v>
      </c>
      <c r="L4576" t="s">
        <v>3741</v>
      </c>
      <c r="M4576">
        <v>10009</v>
      </c>
      <c r="N4576" t="s">
        <v>3728</v>
      </c>
      <c r="O4576" t="s">
        <v>7667</v>
      </c>
      <c r="P4576" t="s">
        <v>32</v>
      </c>
      <c r="Q4576" t="s">
        <v>40</v>
      </c>
      <c r="R4576" t="s">
        <v>7668</v>
      </c>
      <c r="S4576">
        <v>6.63</v>
      </c>
      <c r="T4576">
        <v>3</v>
      </c>
      <c r="U4576">
        <v>0</v>
      </c>
      <c r="V4576">
        <v>3.1160999999999999</v>
      </c>
      <c r="W4576" t="s">
        <v>10939</v>
      </c>
      <c r="X4576" t="s">
        <v>10940</v>
      </c>
      <c r="Y4576">
        <v>10</v>
      </c>
      <c r="Z4576" t="s">
        <v>10945</v>
      </c>
      <c r="AA4576">
        <v>0.47</v>
      </c>
    </row>
    <row r="4577" spans="1:27" x14ac:dyDescent="0.35">
      <c r="A4577">
        <v>6458</v>
      </c>
      <c r="B4577" t="s">
        <v>7605</v>
      </c>
      <c r="C4577">
        <v>2011</v>
      </c>
      <c r="D4577" s="1">
        <v>40760</v>
      </c>
      <c r="E4577" s="1">
        <v>40766</v>
      </c>
      <c r="F4577" t="s">
        <v>23</v>
      </c>
      <c r="G4577" t="s">
        <v>3003</v>
      </c>
      <c r="H4577" t="s">
        <v>3004</v>
      </c>
      <c r="I4577" t="s">
        <v>26</v>
      </c>
      <c r="J4577" t="s">
        <v>27</v>
      </c>
      <c r="K4577" t="s">
        <v>7300</v>
      </c>
      <c r="L4577" t="s">
        <v>3741</v>
      </c>
      <c r="M4577">
        <v>10009</v>
      </c>
      <c r="N4577" t="s">
        <v>3728</v>
      </c>
      <c r="O4577" t="s">
        <v>5971</v>
      </c>
      <c r="P4577" t="s">
        <v>32</v>
      </c>
      <c r="Q4577" t="s">
        <v>40</v>
      </c>
      <c r="R4577" t="s">
        <v>5972</v>
      </c>
      <c r="S4577">
        <v>15.959999999999999</v>
      </c>
      <c r="T4577">
        <v>7</v>
      </c>
      <c r="U4577">
        <v>0</v>
      </c>
      <c r="V4577">
        <v>7.0224000000000011</v>
      </c>
      <c r="W4577" t="s">
        <v>10944</v>
      </c>
      <c r="X4577" t="s">
        <v>10937</v>
      </c>
      <c r="Y4577">
        <v>8</v>
      </c>
      <c r="Z4577" t="s">
        <v>10954</v>
      </c>
      <c r="AA4577">
        <v>0.44000000000000011</v>
      </c>
    </row>
    <row r="4578" spans="1:27" x14ac:dyDescent="0.35">
      <c r="A4578">
        <v>6509</v>
      </c>
      <c r="B4578" t="s">
        <v>7669</v>
      </c>
      <c r="C4578">
        <v>2014</v>
      </c>
      <c r="D4578" s="1">
        <v>41994</v>
      </c>
      <c r="E4578" s="1">
        <v>42000</v>
      </c>
      <c r="F4578" t="s">
        <v>23</v>
      </c>
      <c r="G4578" t="s">
        <v>7670</v>
      </c>
      <c r="H4578" t="s">
        <v>7671</v>
      </c>
      <c r="I4578" t="s">
        <v>26</v>
      </c>
      <c r="J4578" t="s">
        <v>27</v>
      </c>
      <c r="K4578" t="s">
        <v>7300</v>
      </c>
      <c r="L4578" t="s">
        <v>3741</v>
      </c>
      <c r="M4578">
        <v>10009</v>
      </c>
      <c r="N4578" t="s">
        <v>3728</v>
      </c>
      <c r="O4578" t="s">
        <v>726</v>
      </c>
      <c r="P4578" t="s">
        <v>32</v>
      </c>
      <c r="Q4578" t="s">
        <v>53</v>
      </c>
      <c r="R4578" t="s">
        <v>727</v>
      </c>
      <c r="S4578">
        <v>279.89999999999998</v>
      </c>
      <c r="T4578">
        <v>5</v>
      </c>
      <c r="U4578">
        <v>0</v>
      </c>
      <c r="V4578">
        <v>137.15100000000001</v>
      </c>
      <c r="W4578" t="s">
        <v>10939</v>
      </c>
      <c r="X4578" t="s">
        <v>10940</v>
      </c>
      <c r="Y4578">
        <v>12</v>
      </c>
      <c r="Z4578" t="s">
        <v>10941</v>
      </c>
      <c r="AA4578">
        <v>0.4900000000000001</v>
      </c>
    </row>
    <row r="4579" spans="1:27" x14ac:dyDescent="0.35">
      <c r="A4579">
        <v>6511</v>
      </c>
      <c r="B4579" t="s">
        <v>7669</v>
      </c>
      <c r="C4579">
        <v>2014</v>
      </c>
      <c r="D4579" s="1">
        <v>41994</v>
      </c>
      <c r="E4579" s="1">
        <v>42000</v>
      </c>
      <c r="F4579" t="s">
        <v>23</v>
      </c>
      <c r="G4579" t="s">
        <v>7670</v>
      </c>
      <c r="H4579" t="s">
        <v>7671</v>
      </c>
      <c r="I4579" t="s">
        <v>26</v>
      </c>
      <c r="J4579" t="s">
        <v>27</v>
      </c>
      <c r="K4579" t="s">
        <v>7300</v>
      </c>
      <c r="L4579" t="s">
        <v>3741</v>
      </c>
      <c r="M4579">
        <v>10009</v>
      </c>
      <c r="N4579" t="s">
        <v>3728</v>
      </c>
      <c r="O4579" t="s">
        <v>7052</v>
      </c>
      <c r="P4579" t="s">
        <v>32</v>
      </c>
      <c r="Q4579" t="s">
        <v>53</v>
      </c>
      <c r="R4579" t="s">
        <v>7053</v>
      </c>
      <c r="S4579">
        <v>34.019999999999996</v>
      </c>
      <c r="T4579">
        <v>3</v>
      </c>
      <c r="U4579">
        <v>0</v>
      </c>
      <c r="V4579">
        <v>16.669799999999999</v>
      </c>
      <c r="W4579" t="s">
        <v>10939</v>
      </c>
      <c r="X4579" t="s">
        <v>10940</v>
      </c>
      <c r="Y4579">
        <v>12</v>
      </c>
      <c r="Z4579" t="s">
        <v>10941</v>
      </c>
      <c r="AA4579">
        <v>0.49</v>
      </c>
    </row>
    <row r="4580" spans="1:27" x14ac:dyDescent="0.35">
      <c r="A4580">
        <v>6941</v>
      </c>
      <c r="B4580" t="s">
        <v>7672</v>
      </c>
      <c r="C4580">
        <v>2014</v>
      </c>
      <c r="D4580" s="1">
        <v>41817</v>
      </c>
      <c r="E4580" s="1">
        <v>41821</v>
      </c>
      <c r="F4580" t="s">
        <v>23</v>
      </c>
      <c r="G4580" t="s">
        <v>2157</v>
      </c>
      <c r="H4580" t="s">
        <v>2158</v>
      </c>
      <c r="I4580" t="s">
        <v>26</v>
      </c>
      <c r="J4580" t="s">
        <v>27</v>
      </c>
      <c r="K4580" t="s">
        <v>7300</v>
      </c>
      <c r="L4580" t="s">
        <v>3741</v>
      </c>
      <c r="M4580">
        <v>10009</v>
      </c>
      <c r="N4580" t="s">
        <v>3728</v>
      </c>
      <c r="O4580" t="s">
        <v>716</v>
      </c>
      <c r="P4580" t="s">
        <v>32</v>
      </c>
      <c r="Q4580" t="s">
        <v>113</v>
      </c>
      <c r="R4580" t="s">
        <v>717</v>
      </c>
      <c r="S4580">
        <v>28.4</v>
      </c>
      <c r="T4580">
        <v>5</v>
      </c>
      <c r="U4580">
        <v>0</v>
      </c>
      <c r="V4580">
        <v>8.2359999999999989</v>
      </c>
      <c r="W4580" t="s">
        <v>10939</v>
      </c>
      <c r="X4580" t="s">
        <v>10942</v>
      </c>
      <c r="Y4580">
        <v>6</v>
      </c>
      <c r="Z4580" t="s">
        <v>10946</v>
      </c>
      <c r="AA4580">
        <v>0.28999999999999998</v>
      </c>
    </row>
    <row r="4581" spans="1:27" x14ac:dyDescent="0.35">
      <c r="A4581">
        <v>6942</v>
      </c>
      <c r="B4581" t="s">
        <v>7672</v>
      </c>
      <c r="C4581">
        <v>2014</v>
      </c>
      <c r="D4581" s="1">
        <v>41817</v>
      </c>
      <c r="E4581" s="1">
        <v>41821</v>
      </c>
      <c r="F4581" t="s">
        <v>23</v>
      </c>
      <c r="G4581" t="s">
        <v>2157</v>
      </c>
      <c r="H4581" t="s">
        <v>2158</v>
      </c>
      <c r="I4581" t="s">
        <v>26</v>
      </c>
      <c r="J4581" t="s">
        <v>27</v>
      </c>
      <c r="K4581" t="s">
        <v>7300</v>
      </c>
      <c r="L4581" t="s">
        <v>3741</v>
      </c>
      <c r="M4581">
        <v>10009</v>
      </c>
      <c r="N4581" t="s">
        <v>3728</v>
      </c>
      <c r="O4581" t="s">
        <v>252</v>
      </c>
      <c r="P4581" t="s">
        <v>32</v>
      </c>
      <c r="Q4581" t="s">
        <v>33</v>
      </c>
      <c r="R4581" t="s">
        <v>253</v>
      </c>
      <c r="S4581">
        <v>713.88</v>
      </c>
      <c r="T4581">
        <v>4</v>
      </c>
      <c r="U4581">
        <v>0</v>
      </c>
      <c r="V4581">
        <v>214.16399999999993</v>
      </c>
      <c r="W4581" t="s">
        <v>10939</v>
      </c>
      <c r="X4581" t="s">
        <v>10942</v>
      </c>
      <c r="Y4581">
        <v>6</v>
      </c>
      <c r="Z4581" t="s">
        <v>10946</v>
      </c>
      <c r="AA4581">
        <v>0.29999999999999988</v>
      </c>
    </row>
    <row r="4582" spans="1:27" x14ac:dyDescent="0.35">
      <c r="A4582">
        <v>6943</v>
      </c>
      <c r="B4582" t="s">
        <v>7672</v>
      </c>
      <c r="C4582">
        <v>2014</v>
      </c>
      <c r="D4582" s="1">
        <v>41817</v>
      </c>
      <c r="E4582" s="1">
        <v>41821</v>
      </c>
      <c r="F4582" t="s">
        <v>23</v>
      </c>
      <c r="G4582" t="s">
        <v>2157</v>
      </c>
      <c r="H4582" t="s">
        <v>2158</v>
      </c>
      <c r="I4582" t="s">
        <v>26</v>
      </c>
      <c r="J4582" t="s">
        <v>27</v>
      </c>
      <c r="K4582" t="s">
        <v>7300</v>
      </c>
      <c r="L4582" t="s">
        <v>3741</v>
      </c>
      <c r="M4582">
        <v>10009</v>
      </c>
      <c r="N4582" t="s">
        <v>3728</v>
      </c>
      <c r="O4582" t="s">
        <v>1045</v>
      </c>
      <c r="P4582" t="s">
        <v>32</v>
      </c>
      <c r="Q4582" t="s">
        <v>53</v>
      </c>
      <c r="R4582" t="s">
        <v>1046</v>
      </c>
      <c r="S4582">
        <v>68.52</v>
      </c>
      <c r="T4582">
        <v>3</v>
      </c>
      <c r="U4582">
        <v>0</v>
      </c>
      <c r="V4582">
        <v>31.519199999999998</v>
      </c>
      <c r="W4582" t="s">
        <v>10939</v>
      </c>
      <c r="X4582" t="s">
        <v>10942</v>
      </c>
      <c r="Y4582">
        <v>6</v>
      </c>
      <c r="Z4582" t="s">
        <v>10946</v>
      </c>
      <c r="AA4582">
        <v>0.46</v>
      </c>
    </row>
    <row r="4583" spans="1:27" x14ac:dyDescent="0.35">
      <c r="A4583">
        <v>7040</v>
      </c>
      <c r="B4583" t="s">
        <v>7610</v>
      </c>
      <c r="C4583">
        <v>2014</v>
      </c>
      <c r="D4583" s="1">
        <v>41991</v>
      </c>
      <c r="E4583" s="1">
        <v>41997</v>
      </c>
      <c r="F4583" t="s">
        <v>23</v>
      </c>
      <c r="G4583" t="s">
        <v>264</v>
      </c>
      <c r="H4583" t="s">
        <v>265</v>
      </c>
      <c r="I4583" t="s">
        <v>38</v>
      </c>
      <c r="J4583" t="s">
        <v>27</v>
      </c>
      <c r="K4583" t="s">
        <v>7300</v>
      </c>
      <c r="L4583" t="s">
        <v>3741</v>
      </c>
      <c r="M4583">
        <v>10009</v>
      </c>
      <c r="N4583" t="s">
        <v>3728</v>
      </c>
      <c r="O4583" t="s">
        <v>5661</v>
      </c>
      <c r="P4583" t="s">
        <v>32</v>
      </c>
      <c r="Q4583" t="s">
        <v>33</v>
      </c>
      <c r="R4583" t="s">
        <v>5662</v>
      </c>
      <c r="S4583">
        <v>166.72</v>
      </c>
      <c r="T4583">
        <v>2</v>
      </c>
      <c r="U4583">
        <v>0</v>
      </c>
      <c r="V4583">
        <v>41.680000000000007</v>
      </c>
      <c r="W4583" t="s">
        <v>10939</v>
      </c>
      <c r="X4583" t="s">
        <v>10940</v>
      </c>
      <c r="Y4583">
        <v>12</v>
      </c>
      <c r="Z4583" t="s">
        <v>10941</v>
      </c>
      <c r="AA4583">
        <v>0.25000000000000006</v>
      </c>
    </row>
    <row r="4584" spans="1:27" x14ac:dyDescent="0.35">
      <c r="A4584">
        <v>7100</v>
      </c>
      <c r="B4584" t="s">
        <v>7673</v>
      </c>
      <c r="C4584">
        <v>2012</v>
      </c>
      <c r="D4584" s="1">
        <v>41269</v>
      </c>
      <c r="E4584" s="1">
        <v>41273</v>
      </c>
      <c r="F4584" t="s">
        <v>45</v>
      </c>
      <c r="G4584" t="s">
        <v>3097</v>
      </c>
      <c r="H4584" t="s">
        <v>3098</v>
      </c>
      <c r="I4584" t="s">
        <v>38</v>
      </c>
      <c r="J4584" t="s">
        <v>27</v>
      </c>
      <c r="K4584" t="s">
        <v>7300</v>
      </c>
      <c r="L4584" t="s">
        <v>3741</v>
      </c>
      <c r="M4584">
        <v>10009</v>
      </c>
      <c r="N4584" t="s">
        <v>3728</v>
      </c>
      <c r="O4584" t="s">
        <v>7220</v>
      </c>
      <c r="P4584" t="s">
        <v>32</v>
      </c>
      <c r="Q4584" t="s">
        <v>53</v>
      </c>
      <c r="R4584" t="s">
        <v>7221</v>
      </c>
      <c r="S4584">
        <v>212.64</v>
      </c>
      <c r="T4584">
        <v>6</v>
      </c>
      <c r="U4584">
        <v>0</v>
      </c>
      <c r="V4584">
        <v>99.940799999999982</v>
      </c>
      <c r="W4584" t="s">
        <v>10948</v>
      </c>
      <c r="X4584" t="s">
        <v>10940</v>
      </c>
      <c r="Y4584">
        <v>12</v>
      </c>
      <c r="Z4584" t="s">
        <v>10941</v>
      </c>
      <c r="AA4584">
        <v>0.46999999999999992</v>
      </c>
    </row>
    <row r="4585" spans="1:27" x14ac:dyDescent="0.35">
      <c r="A4585">
        <v>7119</v>
      </c>
      <c r="B4585" t="s">
        <v>7674</v>
      </c>
      <c r="C4585">
        <v>2014</v>
      </c>
      <c r="D4585" s="1">
        <v>41684</v>
      </c>
      <c r="E4585" s="1">
        <v>41688</v>
      </c>
      <c r="F4585" t="s">
        <v>23</v>
      </c>
      <c r="G4585" t="s">
        <v>5050</v>
      </c>
      <c r="H4585" t="s">
        <v>5051</v>
      </c>
      <c r="I4585" t="s">
        <v>26</v>
      </c>
      <c r="J4585" t="s">
        <v>27</v>
      </c>
      <c r="K4585" t="s">
        <v>7300</v>
      </c>
      <c r="L4585" t="s">
        <v>3741</v>
      </c>
      <c r="M4585">
        <v>10009</v>
      </c>
      <c r="N4585" t="s">
        <v>3728</v>
      </c>
      <c r="O4585" t="s">
        <v>2397</v>
      </c>
      <c r="P4585" t="s">
        <v>32</v>
      </c>
      <c r="Q4585" t="s">
        <v>53</v>
      </c>
      <c r="R4585" t="s">
        <v>2398</v>
      </c>
      <c r="S4585">
        <v>17.940000000000001</v>
      </c>
      <c r="T4585">
        <v>3</v>
      </c>
      <c r="U4585">
        <v>0</v>
      </c>
      <c r="V4585">
        <v>8.7906000000000013</v>
      </c>
      <c r="W4585" t="s">
        <v>10939</v>
      </c>
      <c r="X4585" t="s">
        <v>10950</v>
      </c>
      <c r="Y4585">
        <v>2</v>
      </c>
      <c r="Z4585" t="s">
        <v>10955</v>
      </c>
      <c r="AA4585">
        <v>0.49000000000000005</v>
      </c>
    </row>
    <row r="4586" spans="1:27" x14ac:dyDescent="0.35">
      <c r="A4586">
        <v>7340</v>
      </c>
      <c r="B4586" t="s">
        <v>7675</v>
      </c>
      <c r="C4586">
        <v>2012</v>
      </c>
      <c r="D4586" s="1">
        <v>41108</v>
      </c>
      <c r="E4586" s="1">
        <v>41111</v>
      </c>
      <c r="F4586" t="s">
        <v>56</v>
      </c>
      <c r="G4586" t="s">
        <v>2026</v>
      </c>
      <c r="H4586" t="s">
        <v>2027</v>
      </c>
      <c r="I4586" t="s">
        <v>26</v>
      </c>
      <c r="J4586" t="s">
        <v>27</v>
      </c>
      <c r="K4586" t="s">
        <v>7300</v>
      </c>
      <c r="L4586" t="s">
        <v>3741</v>
      </c>
      <c r="M4586">
        <v>10009</v>
      </c>
      <c r="N4586" t="s">
        <v>3728</v>
      </c>
      <c r="O4586" t="s">
        <v>217</v>
      </c>
      <c r="P4586" t="s">
        <v>32</v>
      </c>
      <c r="Q4586" t="s">
        <v>40</v>
      </c>
      <c r="R4586" t="s">
        <v>218</v>
      </c>
      <c r="S4586">
        <v>5.76</v>
      </c>
      <c r="T4586">
        <v>2</v>
      </c>
      <c r="U4586">
        <v>0</v>
      </c>
      <c r="V4586">
        <v>1.6128</v>
      </c>
      <c r="W4586" t="s">
        <v>10948</v>
      </c>
      <c r="X4586" t="s">
        <v>10937</v>
      </c>
      <c r="Y4586">
        <v>7</v>
      </c>
      <c r="Z4586" t="s">
        <v>10938</v>
      </c>
      <c r="AA4586">
        <v>0.28000000000000003</v>
      </c>
    </row>
    <row r="4587" spans="1:27" x14ac:dyDescent="0.35">
      <c r="A4587">
        <v>7344</v>
      </c>
      <c r="B4587" t="s">
        <v>7676</v>
      </c>
      <c r="C4587">
        <v>2011</v>
      </c>
      <c r="D4587" s="1">
        <v>40903</v>
      </c>
      <c r="E4587" s="1">
        <v>40909</v>
      </c>
      <c r="F4587" t="s">
        <v>23</v>
      </c>
      <c r="G4587" t="s">
        <v>649</v>
      </c>
      <c r="H4587" t="s">
        <v>650</v>
      </c>
      <c r="I4587" t="s">
        <v>38</v>
      </c>
      <c r="J4587" t="s">
        <v>27</v>
      </c>
      <c r="K4587" t="s">
        <v>7300</v>
      </c>
      <c r="L4587" t="s">
        <v>3741</v>
      </c>
      <c r="M4587">
        <v>10009</v>
      </c>
      <c r="N4587" t="s">
        <v>3728</v>
      </c>
      <c r="O4587" t="s">
        <v>5712</v>
      </c>
      <c r="P4587" t="s">
        <v>32</v>
      </c>
      <c r="Q4587" t="s">
        <v>33</v>
      </c>
      <c r="R4587" t="s">
        <v>5713</v>
      </c>
      <c r="S4587">
        <v>191.88</v>
      </c>
      <c r="T4587">
        <v>6</v>
      </c>
      <c r="U4587">
        <v>0</v>
      </c>
      <c r="V4587">
        <v>19.188000000000002</v>
      </c>
      <c r="W4587" t="s">
        <v>10944</v>
      </c>
      <c r="X4587" t="s">
        <v>10940</v>
      </c>
      <c r="Y4587">
        <v>12</v>
      </c>
      <c r="Z4587" t="s">
        <v>10941</v>
      </c>
      <c r="AA4587">
        <v>0.10000000000000002</v>
      </c>
    </row>
    <row r="4588" spans="1:27" x14ac:dyDescent="0.35">
      <c r="A4588">
        <v>7720</v>
      </c>
      <c r="B4588" t="s">
        <v>7677</v>
      </c>
      <c r="C4588">
        <v>2012</v>
      </c>
      <c r="D4588" s="1">
        <v>40913</v>
      </c>
      <c r="E4588" s="1">
        <v>40918</v>
      </c>
      <c r="F4588" t="s">
        <v>23</v>
      </c>
      <c r="G4588" t="s">
        <v>5858</v>
      </c>
      <c r="H4588" t="s">
        <v>5859</v>
      </c>
      <c r="I4588" t="s">
        <v>26</v>
      </c>
      <c r="J4588" t="s">
        <v>27</v>
      </c>
      <c r="K4588" t="s">
        <v>7300</v>
      </c>
      <c r="L4588" t="s">
        <v>3741</v>
      </c>
      <c r="M4588">
        <v>10009</v>
      </c>
      <c r="N4588" t="s">
        <v>3728</v>
      </c>
      <c r="O4588" t="s">
        <v>229</v>
      </c>
      <c r="P4588" t="s">
        <v>32</v>
      </c>
      <c r="Q4588" t="s">
        <v>40</v>
      </c>
      <c r="R4588" t="s">
        <v>230</v>
      </c>
      <c r="S4588">
        <v>59.519999999999996</v>
      </c>
      <c r="T4588">
        <v>3</v>
      </c>
      <c r="U4588">
        <v>0</v>
      </c>
      <c r="V4588">
        <v>15.475200000000001</v>
      </c>
      <c r="W4588" t="s">
        <v>10948</v>
      </c>
      <c r="X4588" t="s">
        <v>10950</v>
      </c>
      <c r="Y4588">
        <v>1</v>
      </c>
      <c r="Z4588" t="s">
        <v>10951</v>
      </c>
      <c r="AA4588">
        <v>0.26</v>
      </c>
    </row>
    <row r="4589" spans="1:27" x14ac:dyDescent="0.35">
      <c r="A4589">
        <v>7721</v>
      </c>
      <c r="B4589" t="s">
        <v>7677</v>
      </c>
      <c r="C4589">
        <v>2012</v>
      </c>
      <c r="D4589" s="1">
        <v>40913</v>
      </c>
      <c r="E4589" s="1">
        <v>40918</v>
      </c>
      <c r="F4589" t="s">
        <v>23</v>
      </c>
      <c r="G4589" t="s">
        <v>5858</v>
      </c>
      <c r="H4589" t="s">
        <v>5859</v>
      </c>
      <c r="I4589" t="s">
        <v>26</v>
      </c>
      <c r="J4589" t="s">
        <v>27</v>
      </c>
      <c r="K4589" t="s">
        <v>7300</v>
      </c>
      <c r="L4589" t="s">
        <v>3741</v>
      </c>
      <c r="M4589">
        <v>10009</v>
      </c>
      <c r="N4589" t="s">
        <v>3728</v>
      </c>
      <c r="O4589" t="s">
        <v>1029</v>
      </c>
      <c r="P4589" t="s">
        <v>32</v>
      </c>
      <c r="Q4589" t="s">
        <v>146</v>
      </c>
      <c r="R4589" t="s">
        <v>1030</v>
      </c>
      <c r="S4589">
        <v>17.48</v>
      </c>
      <c r="T4589">
        <v>2</v>
      </c>
      <c r="U4589">
        <v>0</v>
      </c>
      <c r="V4589">
        <v>8.2156000000000002</v>
      </c>
      <c r="W4589" t="s">
        <v>10948</v>
      </c>
      <c r="X4589" t="s">
        <v>10950</v>
      </c>
      <c r="Y4589">
        <v>1</v>
      </c>
      <c r="Z4589" t="s">
        <v>10951</v>
      </c>
      <c r="AA4589">
        <v>0.47000000000000003</v>
      </c>
    </row>
    <row r="4590" spans="1:27" x14ac:dyDescent="0.35">
      <c r="A4590">
        <v>7728</v>
      </c>
      <c r="B4590" t="s">
        <v>7678</v>
      </c>
      <c r="C4590">
        <v>2012</v>
      </c>
      <c r="D4590" s="1">
        <v>40984</v>
      </c>
      <c r="E4590" s="1">
        <v>40988</v>
      </c>
      <c r="F4590" t="s">
        <v>45</v>
      </c>
      <c r="G4590" t="s">
        <v>2152</v>
      </c>
      <c r="H4590" t="s">
        <v>2153</v>
      </c>
      <c r="I4590" t="s">
        <v>127</v>
      </c>
      <c r="J4590" t="s">
        <v>27</v>
      </c>
      <c r="K4590" t="s">
        <v>7300</v>
      </c>
      <c r="L4590" t="s">
        <v>3741</v>
      </c>
      <c r="M4590">
        <v>10009</v>
      </c>
      <c r="N4590" t="s">
        <v>3728</v>
      </c>
      <c r="O4590" t="s">
        <v>6092</v>
      </c>
      <c r="P4590" t="s">
        <v>32</v>
      </c>
      <c r="Q4590" t="s">
        <v>40</v>
      </c>
      <c r="R4590" t="s">
        <v>6093</v>
      </c>
      <c r="S4590">
        <v>17.52</v>
      </c>
      <c r="T4590">
        <v>3</v>
      </c>
      <c r="U4590">
        <v>0</v>
      </c>
      <c r="V4590">
        <v>6.3071999999999999</v>
      </c>
      <c r="W4590" t="s">
        <v>10948</v>
      </c>
      <c r="X4590" t="s">
        <v>10950</v>
      </c>
      <c r="Y4590">
        <v>3</v>
      </c>
      <c r="Z4590" t="s">
        <v>10953</v>
      </c>
      <c r="AA4590">
        <v>0.36</v>
      </c>
    </row>
    <row r="4591" spans="1:27" x14ac:dyDescent="0.35">
      <c r="A4591">
        <v>7786</v>
      </c>
      <c r="B4591" t="s">
        <v>7679</v>
      </c>
      <c r="C4591">
        <v>2011</v>
      </c>
      <c r="D4591" s="1">
        <v>40876</v>
      </c>
      <c r="E4591" s="1">
        <v>40883</v>
      </c>
      <c r="F4591" t="s">
        <v>23</v>
      </c>
      <c r="G4591" t="s">
        <v>1089</v>
      </c>
      <c r="H4591" t="s">
        <v>1090</v>
      </c>
      <c r="I4591" t="s">
        <v>38</v>
      </c>
      <c r="J4591" t="s">
        <v>27</v>
      </c>
      <c r="K4591" t="s">
        <v>7300</v>
      </c>
      <c r="L4591" t="s">
        <v>3741</v>
      </c>
      <c r="M4591">
        <v>10009</v>
      </c>
      <c r="N4591" t="s">
        <v>3728</v>
      </c>
      <c r="O4591" t="s">
        <v>1540</v>
      </c>
      <c r="P4591" t="s">
        <v>32</v>
      </c>
      <c r="Q4591" t="s">
        <v>172</v>
      </c>
      <c r="R4591" t="s">
        <v>1541</v>
      </c>
      <c r="S4591">
        <v>25.06</v>
      </c>
      <c r="T4591">
        <v>2</v>
      </c>
      <c r="U4591">
        <v>0</v>
      </c>
      <c r="V4591">
        <v>11.778199999999998</v>
      </c>
      <c r="W4591" t="s">
        <v>10944</v>
      </c>
      <c r="X4591" t="s">
        <v>10940</v>
      </c>
      <c r="Y4591">
        <v>11</v>
      </c>
      <c r="Z4591" t="s">
        <v>10947</v>
      </c>
      <c r="AA4591">
        <v>0.47</v>
      </c>
    </row>
    <row r="4592" spans="1:27" x14ac:dyDescent="0.35">
      <c r="A4592">
        <v>8015</v>
      </c>
      <c r="B4592" t="s">
        <v>7612</v>
      </c>
      <c r="C4592">
        <v>2014</v>
      </c>
      <c r="D4592" s="1">
        <v>41785</v>
      </c>
      <c r="E4592" s="1">
        <v>41785</v>
      </c>
      <c r="F4592" t="s">
        <v>234</v>
      </c>
      <c r="G4592" t="s">
        <v>1086</v>
      </c>
      <c r="H4592" t="s">
        <v>1087</v>
      </c>
      <c r="I4592" t="s">
        <v>38</v>
      </c>
      <c r="J4592" t="s">
        <v>27</v>
      </c>
      <c r="K4592" t="s">
        <v>7300</v>
      </c>
      <c r="L4592" t="s">
        <v>3741</v>
      </c>
      <c r="M4592">
        <v>10009</v>
      </c>
      <c r="N4592" t="s">
        <v>3728</v>
      </c>
      <c r="O4592" t="s">
        <v>6483</v>
      </c>
      <c r="P4592" t="s">
        <v>32</v>
      </c>
      <c r="Q4592" t="s">
        <v>65</v>
      </c>
      <c r="R4592" t="s">
        <v>6484</v>
      </c>
      <c r="S4592">
        <v>3.29</v>
      </c>
      <c r="T4592">
        <v>1</v>
      </c>
      <c r="U4592">
        <v>0</v>
      </c>
      <c r="V4592">
        <v>1.4804999999999999</v>
      </c>
      <c r="W4592" t="s">
        <v>10939</v>
      </c>
      <c r="X4592" t="s">
        <v>10942</v>
      </c>
      <c r="Y4592">
        <v>5</v>
      </c>
      <c r="Z4592" t="s">
        <v>10952</v>
      </c>
      <c r="AA4592">
        <v>0.44999999999999996</v>
      </c>
    </row>
    <row r="4593" spans="1:27" x14ac:dyDescent="0.35">
      <c r="A4593">
        <v>8053</v>
      </c>
      <c r="B4593" t="s">
        <v>7680</v>
      </c>
      <c r="C4593">
        <v>2011</v>
      </c>
      <c r="D4593" s="1">
        <v>40738</v>
      </c>
      <c r="E4593" s="1">
        <v>40741</v>
      </c>
      <c r="F4593" t="s">
        <v>45</v>
      </c>
      <c r="G4593" t="s">
        <v>6118</v>
      </c>
      <c r="H4593" t="s">
        <v>6119</v>
      </c>
      <c r="I4593" t="s">
        <v>26</v>
      </c>
      <c r="J4593" t="s">
        <v>27</v>
      </c>
      <c r="K4593" t="s">
        <v>7300</v>
      </c>
      <c r="L4593" t="s">
        <v>3741</v>
      </c>
      <c r="M4593">
        <v>10009</v>
      </c>
      <c r="N4593" t="s">
        <v>3728</v>
      </c>
      <c r="O4593" t="s">
        <v>5987</v>
      </c>
      <c r="P4593" t="s">
        <v>32</v>
      </c>
      <c r="Q4593" t="s">
        <v>40</v>
      </c>
      <c r="R4593" t="s">
        <v>5988</v>
      </c>
      <c r="S4593">
        <v>17.940000000000001</v>
      </c>
      <c r="T4593">
        <v>3</v>
      </c>
      <c r="U4593">
        <v>0</v>
      </c>
      <c r="V4593">
        <v>4.4850000000000003</v>
      </c>
      <c r="W4593" t="s">
        <v>10944</v>
      </c>
      <c r="X4593" t="s">
        <v>10937</v>
      </c>
      <c r="Y4593">
        <v>7</v>
      </c>
      <c r="Z4593" t="s">
        <v>10938</v>
      </c>
      <c r="AA4593">
        <v>0.25</v>
      </c>
    </row>
    <row r="4594" spans="1:27" x14ac:dyDescent="0.35">
      <c r="A4594">
        <v>8320</v>
      </c>
      <c r="B4594" t="s">
        <v>7681</v>
      </c>
      <c r="C4594">
        <v>2014</v>
      </c>
      <c r="D4594" s="1">
        <v>41957</v>
      </c>
      <c r="E4594" s="1">
        <v>41962</v>
      </c>
      <c r="F4594" t="s">
        <v>23</v>
      </c>
      <c r="G4594" t="s">
        <v>7413</v>
      </c>
      <c r="H4594" t="s">
        <v>7414</v>
      </c>
      <c r="I4594" t="s">
        <v>38</v>
      </c>
      <c r="J4594" t="s">
        <v>27</v>
      </c>
      <c r="K4594" t="s">
        <v>7300</v>
      </c>
      <c r="L4594" t="s">
        <v>3741</v>
      </c>
      <c r="M4594">
        <v>10009</v>
      </c>
      <c r="N4594" t="s">
        <v>3728</v>
      </c>
      <c r="O4594" t="s">
        <v>1459</v>
      </c>
      <c r="P4594" t="s">
        <v>32</v>
      </c>
      <c r="Q4594" t="s">
        <v>33</v>
      </c>
      <c r="R4594" t="s">
        <v>1460</v>
      </c>
      <c r="S4594">
        <v>11.21</v>
      </c>
      <c r="T4594">
        <v>1</v>
      </c>
      <c r="U4594">
        <v>0</v>
      </c>
      <c r="V4594">
        <v>3.3629999999999995</v>
      </c>
      <c r="W4594" t="s">
        <v>10939</v>
      </c>
      <c r="X4594" t="s">
        <v>10940</v>
      </c>
      <c r="Y4594">
        <v>11</v>
      </c>
      <c r="Z4594" t="s">
        <v>10947</v>
      </c>
      <c r="AA4594">
        <v>0.29999999999999993</v>
      </c>
    </row>
    <row r="4595" spans="1:27" x14ac:dyDescent="0.35">
      <c r="A4595">
        <v>8403</v>
      </c>
      <c r="B4595" t="s">
        <v>7682</v>
      </c>
      <c r="C4595">
        <v>2012</v>
      </c>
      <c r="D4595" s="1">
        <v>41248</v>
      </c>
      <c r="E4595" s="1">
        <v>41252</v>
      </c>
      <c r="F4595" t="s">
        <v>45</v>
      </c>
      <c r="G4595" t="s">
        <v>5028</v>
      </c>
      <c r="H4595" t="s">
        <v>5029</v>
      </c>
      <c r="I4595" t="s">
        <v>38</v>
      </c>
      <c r="J4595" t="s">
        <v>27</v>
      </c>
      <c r="K4595" t="s">
        <v>7300</v>
      </c>
      <c r="L4595" t="s">
        <v>3741</v>
      </c>
      <c r="M4595">
        <v>10009</v>
      </c>
      <c r="N4595" t="s">
        <v>3728</v>
      </c>
      <c r="O4595" t="s">
        <v>7052</v>
      </c>
      <c r="P4595" t="s">
        <v>32</v>
      </c>
      <c r="Q4595" t="s">
        <v>53</v>
      </c>
      <c r="R4595" t="s">
        <v>7053</v>
      </c>
      <c r="S4595">
        <v>22.68</v>
      </c>
      <c r="T4595">
        <v>2</v>
      </c>
      <c r="U4595">
        <v>0</v>
      </c>
      <c r="V4595">
        <v>11.113199999999999</v>
      </c>
      <c r="W4595" t="s">
        <v>10948</v>
      </c>
      <c r="X4595" t="s">
        <v>10940</v>
      </c>
      <c r="Y4595">
        <v>12</v>
      </c>
      <c r="Z4595" t="s">
        <v>10941</v>
      </c>
      <c r="AA4595">
        <v>0.49</v>
      </c>
    </row>
    <row r="4596" spans="1:27" x14ac:dyDescent="0.35">
      <c r="A4596">
        <v>8517</v>
      </c>
      <c r="B4596" t="s">
        <v>7683</v>
      </c>
      <c r="C4596">
        <v>2013</v>
      </c>
      <c r="D4596" s="1">
        <v>41372</v>
      </c>
      <c r="E4596" s="1">
        <v>41376</v>
      </c>
      <c r="F4596" t="s">
        <v>23</v>
      </c>
      <c r="G4596" t="s">
        <v>3565</v>
      </c>
      <c r="H4596" t="s">
        <v>3566</v>
      </c>
      <c r="I4596" t="s">
        <v>38</v>
      </c>
      <c r="J4596" t="s">
        <v>27</v>
      </c>
      <c r="K4596" t="s">
        <v>7300</v>
      </c>
      <c r="L4596" t="s">
        <v>3741</v>
      </c>
      <c r="M4596">
        <v>10009</v>
      </c>
      <c r="N4596" t="s">
        <v>3728</v>
      </c>
      <c r="O4596" t="s">
        <v>1194</v>
      </c>
      <c r="P4596" t="s">
        <v>32</v>
      </c>
      <c r="Q4596" t="s">
        <v>40</v>
      </c>
      <c r="R4596" t="s">
        <v>1195</v>
      </c>
      <c r="S4596">
        <v>3.64</v>
      </c>
      <c r="T4596">
        <v>2</v>
      </c>
      <c r="U4596">
        <v>0</v>
      </c>
      <c r="V4596">
        <v>0.98280000000000012</v>
      </c>
      <c r="W4596" t="s">
        <v>10936</v>
      </c>
      <c r="X4596" t="s">
        <v>10942</v>
      </c>
      <c r="Y4596">
        <v>4</v>
      </c>
      <c r="Z4596" t="s">
        <v>10943</v>
      </c>
      <c r="AA4596">
        <v>0.27</v>
      </c>
    </row>
    <row r="4597" spans="1:27" x14ac:dyDescent="0.35">
      <c r="A4597">
        <v>8708</v>
      </c>
      <c r="B4597" t="s">
        <v>7684</v>
      </c>
      <c r="C4597">
        <v>2011</v>
      </c>
      <c r="D4597" s="1">
        <v>40794</v>
      </c>
      <c r="E4597" s="1">
        <v>40799</v>
      </c>
      <c r="F4597" t="s">
        <v>23</v>
      </c>
      <c r="G4597" t="s">
        <v>847</v>
      </c>
      <c r="H4597" t="s">
        <v>848</v>
      </c>
      <c r="I4597" t="s">
        <v>127</v>
      </c>
      <c r="J4597" t="s">
        <v>27</v>
      </c>
      <c r="K4597" t="s">
        <v>7300</v>
      </c>
      <c r="L4597" t="s">
        <v>3741</v>
      </c>
      <c r="M4597">
        <v>10009</v>
      </c>
      <c r="N4597" t="s">
        <v>3728</v>
      </c>
      <c r="O4597" t="s">
        <v>3142</v>
      </c>
      <c r="P4597" t="s">
        <v>32</v>
      </c>
      <c r="Q4597" t="s">
        <v>40</v>
      </c>
      <c r="R4597" t="s">
        <v>3143</v>
      </c>
      <c r="S4597">
        <v>3.52</v>
      </c>
      <c r="T4597">
        <v>2</v>
      </c>
      <c r="U4597">
        <v>0</v>
      </c>
      <c r="V4597">
        <v>1.6896</v>
      </c>
      <c r="W4597" t="s">
        <v>10944</v>
      </c>
      <c r="X4597" t="s">
        <v>10937</v>
      </c>
      <c r="Y4597">
        <v>9</v>
      </c>
      <c r="Z4597" t="s">
        <v>10949</v>
      </c>
      <c r="AA4597">
        <v>0.48</v>
      </c>
    </row>
    <row r="4598" spans="1:27" x14ac:dyDescent="0.35">
      <c r="A4598">
        <v>8905</v>
      </c>
      <c r="B4598" t="s">
        <v>7615</v>
      </c>
      <c r="C4598">
        <v>2013</v>
      </c>
      <c r="D4598" s="1">
        <v>41457</v>
      </c>
      <c r="E4598" s="1">
        <v>41457</v>
      </c>
      <c r="F4598" t="s">
        <v>234</v>
      </c>
      <c r="G4598" t="s">
        <v>4523</v>
      </c>
      <c r="H4598" t="s">
        <v>4524</v>
      </c>
      <c r="I4598" t="s">
        <v>127</v>
      </c>
      <c r="J4598" t="s">
        <v>27</v>
      </c>
      <c r="K4598" t="s">
        <v>7300</v>
      </c>
      <c r="L4598" t="s">
        <v>3741</v>
      </c>
      <c r="M4598">
        <v>10009</v>
      </c>
      <c r="N4598" t="s">
        <v>3728</v>
      </c>
      <c r="O4598" t="s">
        <v>2091</v>
      </c>
      <c r="P4598" t="s">
        <v>32</v>
      </c>
      <c r="Q4598" t="s">
        <v>172</v>
      </c>
      <c r="R4598" t="s">
        <v>2092</v>
      </c>
      <c r="S4598">
        <v>30.53</v>
      </c>
      <c r="T4598">
        <v>1</v>
      </c>
      <c r="U4598">
        <v>0</v>
      </c>
      <c r="V4598">
        <v>14.043800000000001</v>
      </c>
      <c r="W4598" t="s">
        <v>10936</v>
      </c>
      <c r="X4598" t="s">
        <v>10937</v>
      </c>
      <c r="Y4598">
        <v>7</v>
      </c>
      <c r="Z4598" t="s">
        <v>10938</v>
      </c>
      <c r="AA4598">
        <v>0.46</v>
      </c>
    </row>
    <row r="4599" spans="1:27" x14ac:dyDescent="0.35">
      <c r="A4599">
        <v>8907</v>
      </c>
      <c r="B4599" t="s">
        <v>7615</v>
      </c>
      <c r="C4599">
        <v>2013</v>
      </c>
      <c r="D4599" s="1">
        <v>41457</v>
      </c>
      <c r="E4599" s="1">
        <v>41457</v>
      </c>
      <c r="F4599" t="s">
        <v>234</v>
      </c>
      <c r="G4599" t="s">
        <v>4523</v>
      </c>
      <c r="H4599" t="s">
        <v>4524</v>
      </c>
      <c r="I4599" t="s">
        <v>127</v>
      </c>
      <c r="J4599" t="s">
        <v>27</v>
      </c>
      <c r="K4599" t="s">
        <v>7300</v>
      </c>
      <c r="L4599" t="s">
        <v>3741</v>
      </c>
      <c r="M4599">
        <v>10009</v>
      </c>
      <c r="N4599" t="s">
        <v>3728</v>
      </c>
      <c r="O4599" t="s">
        <v>3354</v>
      </c>
      <c r="P4599" t="s">
        <v>32</v>
      </c>
      <c r="Q4599" t="s">
        <v>53</v>
      </c>
      <c r="R4599" t="s">
        <v>3355</v>
      </c>
      <c r="S4599">
        <v>75.06</v>
      </c>
      <c r="T4599">
        <v>9</v>
      </c>
      <c r="U4599">
        <v>0</v>
      </c>
      <c r="V4599">
        <v>33.776999999999994</v>
      </c>
      <c r="W4599" t="s">
        <v>10936</v>
      </c>
      <c r="X4599" t="s">
        <v>10937</v>
      </c>
      <c r="Y4599">
        <v>7</v>
      </c>
      <c r="Z4599" t="s">
        <v>10938</v>
      </c>
      <c r="AA4599">
        <v>0.4499999999999999</v>
      </c>
    </row>
    <row r="4600" spans="1:27" x14ac:dyDescent="0.35">
      <c r="A4600">
        <v>9319</v>
      </c>
      <c r="B4600" t="s">
        <v>7617</v>
      </c>
      <c r="C4600">
        <v>2014</v>
      </c>
      <c r="D4600" s="1">
        <v>41841</v>
      </c>
      <c r="E4600" s="1">
        <v>41846</v>
      </c>
      <c r="F4600" t="s">
        <v>23</v>
      </c>
      <c r="G4600" t="s">
        <v>1035</v>
      </c>
      <c r="H4600" t="s">
        <v>1036</v>
      </c>
      <c r="I4600" t="s">
        <v>26</v>
      </c>
      <c r="J4600" t="s">
        <v>27</v>
      </c>
      <c r="K4600" t="s">
        <v>7300</v>
      </c>
      <c r="L4600" t="s">
        <v>3741</v>
      </c>
      <c r="M4600">
        <v>10009</v>
      </c>
      <c r="N4600" t="s">
        <v>3728</v>
      </c>
      <c r="O4600" t="s">
        <v>706</v>
      </c>
      <c r="P4600" t="s">
        <v>32</v>
      </c>
      <c r="Q4600" t="s">
        <v>53</v>
      </c>
      <c r="R4600" t="s">
        <v>707</v>
      </c>
      <c r="S4600">
        <v>13.36</v>
      </c>
      <c r="T4600">
        <v>2</v>
      </c>
      <c r="U4600">
        <v>0</v>
      </c>
      <c r="V4600">
        <v>6.4127999999999998</v>
      </c>
      <c r="W4600" t="s">
        <v>10939</v>
      </c>
      <c r="X4600" t="s">
        <v>10937</v>
      </c>
      <c r="Y4600">
        <v>7</v>
      </c>
      <c r="Z4600" t="s">
        <v>10938</v>
      </c>
      <c r="AA4600">
        <v>0.48</v>
      </c>
    </row>
    <row r="4601" spans="1:27" x14ac:dyDescent="0.35">
      <c r="A4601">
        <v>9385</v>
      </c>
      <c r="B4601" t="s">
        <v>7685</v>
      </c>
      <c r="C4601">
        <v>2014</v>
      </c>
      <c r="D4601" s="1">
        <v>41863</v>
      </c>
      <c r="E4601" s="1">
        <v>41868</v>
      </c>
      <c r="F4601" t="s">
        <v>23</v>
      </c>
      <c r="G4601" t="s">
        <v>3409</v>
      </c>
      <c r="H4601" t="s">
        <v>3410</v>
      </c>
      <c r="I4601" t="s">
        <v>127</v>
      </c>
      <c r="J4601" t="s">
        <v>27</v>
      </c>
      <c r="K4601" t="s">
        <v>7300</v>
      </c>
      <c r="L4601" t="s">
        <v>3741</v>
      </c>
      <c r="M4601">
        <v>10009</v>
      </c>
      <c r="N4601" t="s">
        <v>3728</v>
      </c>
      <c r="O4601" t="s">
        <v>407</v>
      </c>
      <c r="P4601" t="s">
        <v>32</v>
      </c>
      <c r="Q4601" t="s">
        <v>53</v>
      </c>
      <c r="R4601" t="s">
        <v>408</v>
      </c>
      <c r="S4601">
        <v>25.92</v>
      </c>
      <c r="T4601">
        <v>4</v>
      </c>
      <c r="U4601">
        <v>0</v>
      </c>
      <c r="V4601">
        <v>12.441600000000001</v>
      </c>
      <c r="W4601" t="s">
        <v>10939</v>
      </c>
      <c r="X4601" t="s">
        <v>10937</v>
      </c>
      <c r="Y4601">
        <v>8</v>
      </c>
      <c r="Z4601" t="s">
        <v>10954</v>
      </c>
      <c r="AA4601">
        <v>0.48000000000000004</v>
      </c>
    </row>
    <row r="4602" spans="1:27" x14ac:dyDescent="0.35">
      <c r="A4602">
        <v>9506</v>
      </c>
      <c r="B4602" t="s">
        <v>7618</v>
      </c>
      <c r="C4602">
        <v>2013</v>
      </c>
      <c r="D4602" s="1">
        <v>41562</v>
      </c>
      <c r="E4602" s="1">
        <v>41566</v>
      </c>
      <c r="F4602" t="s">
        <v>23</v>
      </c>
      <c r="G4602" t="s">
        <v>300</v>
      </c>
      <c r="H4602" t="s">
        <v>301</v>
      </c>
      <c r="I4602" t="s">
        <v>26</v>
      </c>
      <c r="J4602" t="s">
        <v>27</v>
      </c>
      <c r="K4602" t="s">
        <v>7300</v>
      </c>
      <c r="L4602" t="s">
        <v>3741</v>
      </c>
      <c r="M4602">
        <v>10009</v>
      </c>
      <c r="N4602" t="s">
        <v>3728</v>
      </c>
      <c r="O4602" t="s">
        <v>726</v>
      </c>
      <c r="P4602" t="s">
        <v>32</v>
      </c>
      <c r="Q4602" t="s">
        <v>53</v>
      </c>
      <c r="R4602" t="s">
        <v>727</v>
      </c>
      <c r="S4602">
        <v>111.96</v>
      </c>
      <c r="T4602">
        <v>2</v>
      </c>
      <c r="U4602">
        <v>0</v>
      </c>
      <c r="V4602">
        <v>54.860399999999998</v>
      </c>
      <c r="W4602" t="s">
        <v>10936</v>
      </c>
      <c r="X4602" t="s">
        <v>10940</v>
      </c>
      <c r="Y4602">
        <v>10</v>
      </c>
      <c r="Z4602" t="s">
        <v>10945</v>
      </c>
      <c r="AA4602">
        <v>0.49</v>
      </c>
    </row>
    <row r="4603" spans="1:27" x14ac:dyDescent="0.35">
      <c r="A4603">
        <v>9678</v>
      </c>
      <c r="B4603" t="s">
        <v>7686</v>
      </c>
      <c r="C4603">
        <v>2013</v>
      </c>
      <c r="D4603" s="1">
        <v>41383</v>
      </c>
      <c r="E4603" s="1">
        <v>41388</v>
      </c>
      <c r="F4603" t="s">
        <v>23</v>
      </c>
      <c r="G4603" t="s">
        <v>7687</v>
      </c>
      <c r="H4603" t="s">
        <v>7688</v>
      </c>
      <c r="I4603" t="s">
        <v>26</v>
      </c>
      <c r="J4603" t="s">
        <v>27</v>
      </c>
      <c r="K4603" t="s">
        <v>7300</v>
      </c>
      <c r="L4603" t="s">
        <v>3741</v>
      </c>
      <c r="M4603">
        <v>10009</v>
      </c>
      <c r="N4603" t="s">
        <v>3728</v>
      </c>
      <c r="O4603" t="s">
        <v>393</v>
      </c>
      <c r="P4603" t="s">
        <v>32</v>
      </c>
      <c r="Q4603" t="s">
        <v>40</v>
      </c>
      <c r="R4603" t="s">
        <v>394</v>
      </c>
      <c r="S4603">
        <v>6.99</v>
      </c>
      <c r="T4603">
        <v>3</v>
      </c>
      <c r="U4603">
        <v>0</v>
      </c>
      <c r="V4603">
        <v>2.027099999999999</v>
      </c>
      <c r="W4603" t="s">
        <v>10936</v>
      </c>
      <c r="X4603" t="s">
        <v>10942</v>
      </c>
      <c r="Y4603">
        <v>4</v>
      </c>
      <c r="Z4603" t="s">
        <v>10943</v>
      </c>
      <c r="AA4603">
        <v>0.28999999999999987</v>
      </c>
    </row>
    <row r="4604" spans="1:27" x14ac:dyDescent="0.35">
      <c r="A4604">
        <v>9679</v>
      </c>
      <c r="B4604" t="s">
        <v>7686</v>
      </c>
      <c r="C4604">
        <v>2013</v>
      </c>
      <c r="D4604" s="1">
        <v>41383</v>
      </c>
      <c r="E4604" s="1">
        <v>41388</v>
      </c>
      <c r="F4604" t="s">
        <v>23</v>
      </c>
      <c r="G4604" t="s">
        <v>7687</v>
      </c>
      <c r="H4604" t="s">
        <v>7688</v>
      </c>
      <c r="I4604" t="s">
        <v>26</v>
      </c>
      <c r="J4604" t="s">
        <v>27</v>
      </c>
      <c r="K4604" t="s">
        <v>7300</v>
      </c>
      <c r="L4604" t="s">
        <v>3741</v>
      </c>
      <c r="M4604">
        <v>10009</v>
      </c>
      <c r="N4604" t="s">
        <v>3728</v>
      </c>
      <c r="O4604" t="s">
        <v>3299</v>
      </c>
      <c r="P4604" t="s">
        <v>32</v>
      </c>
      <c r="Q4604" t="s">
        <v>113</v>
      </c>
      <c r="R4604" t="s">
        <v>3300</v>
      </c>
      <c r="S4604">
        <v>6.84</v>
      </c>
      <c r="T4604">
        <v>1</v>
      </c>
      <c r="U4604">
        <v>0</v>
      </c>
      <c r="V4604">
        <v>1.8468</v>
      </c>
      <c r="W4604" t="s">
        <v>10936</v>
      </c>
      <c r="X4604" t="s">
        <v>10942</v>
      </c>
      <c r="Y4604">
        <v>4</v>
      </c>
      <c r="Z4604" t="s">
        <v>10943</v>
      </c>
      <c r="AA4604">
        <v>0.27</v>
      </c>
    </row>
    <row r="4605" spans="1:27" x14ac:dyDescent="0.35">
      <c r="A4605">
        <v>9853</v>
      </c>
      <c r="B4605" t="s">
        <v>7621</v>
      </c>
      <c r="C4605">
        <v>2013</v>
      </c>
      <c r="D4605" s="1">
        <v>41397</v>
      </c>
      <c r="E4605" s="1">
        <v>41401</v>
      </c>
      <c r="F4605" t="s">
        <v>23</v>
      </c>
      <c r="G4605" t="s">
        <v>205</v>
      </c>
      <c r="H4605" t="s">
        <v>206</v>
      </c>
      <c r="I4605" t="s">
        <v>26</v>
      </c>
      <c r="J4605" t="s">
        <v>27</v>
      </c>
      <c r="K4605" t="s">
        <v>7300</v>
      </c>
      <c r="L4605" t="s">
        <v>3741</v>
      </c>
      <c r="M4605">
        <v>10009</v>
      </c>
      <c r="N4605" t="s">
        <v>3728</v>
      </c>
      <c r="O4605" t="s">
        <v>7089</v>
      </c>
      <c r="P4605" t="s">
        <v>32</v>
      </c>
      <c r="Q4605" t="s">
        <v>53</v>
      </c>
      <c r="R4605" t="s">
        <v>7090</v>
      </c>
      <c r="S4605">
        <v>13.08</v>
      </c>
      <c r="T4605">
        <v>2</v>
      </c>
      <c r="U4605">
        <v>0</v>
      </c>
      <c r="V4605">
        <v>6.0167999999999999</v>
      </c>
      <c r="W4605" t="s">
        <v>10936</v>
      </c>
      <c r="X4605" t="s">
        <v>10942</v>
      </c>
      <c r="Y4605">
        <v>5</v>
      </c>
      <c r="Z4605" t="s">
        <v>10952</v>
      </c>
      <c r="AA4605">
        <v>0.45999999999999996</v>
      </c>
    </row>
    <row r="4606" spans="1:27" x14ac:dyDescent="0.35">
      <c r="A4606">
        <v>9867</v>
      </c>
      <c r="B4606" t="s">
        <v>7689</v>
      </c>
      <c r="C4606">
        <v>2012</v>
      </c>
      <c r="D4606" s="1">
        <v>40994</v>
      </c>
      <c r="E4606" s="1">
        <v>40996</v>
      </c>
      <c r="F4606" t="s">
        <v>45</v>
      </c>
      <c r="G4606" t="s">
        <v>920</v>
      </c>
      <c r="H4606" t="s">
        <v>921</v>
      </c>
      <c r="I4606" t="s">
        <v>26</v>
      </c>
      <c r="J4606" t="s">
        <v>27</v>
      </c>
      <c r="K4606" t="s">
        <v>7300</v>
      </c>
      <c r="L4606" t="s">
        <v>3741</v>
      </c>
      <c r="M4606">
        <v>10009</v>
      </c>
      <c r="N4606" t="s">
        <v>3728</v>
      </c>
      <c r="O4606" t="s">
        <v>484</v>
      </c>
      <c r="P4606" t="s">
        <v>32</v>
      </c>
      <c r="Q4606" t="s">
        <v>33</v>
      </c>
      <c r="R4606" t="s">
        <v>485</v>
      </c>
      <c r="S4606">
        <v>1085.42</v>
      </c>
      <c r="T4606">
        <v>7</v>
      </c>
      <c r="U4606">
        <v>0</v>
      </c>
      <c r="V4606">
        <v>282.20920000000001</v>
      </c>
      <c r="W4606" t="s">
        <v>10948</v>
      </c>
      <c r="X4606" t="s">
        <v>10950</v>
      </c>
      <c r="Y4606">
        <v>3</v>
      </c>
      <c r="Z4606" t="s">
        <v>10953</v>
      </c>
      <c r="AA4606">
        <v>0.26</v>
      </c>
    </row>
    <row r="4607" spans="1:27" x14ac:dyDescent="0.35">
      <c r="A4607">
        <v>9868</v>
      </c>
      <c r="B4607" t="s">
        <v>7689</v>
      </c>
      <c r="C4607">
        <v>2012</v>
      </c>
      <c r="D4607" s="1">
        <v>40994</v>
      </c>
      <c r="E4607" s="1">
        <v>40996</v>
      </c>
      <c r="F4607" t="s">
        <v>45</v>
      </c>
      <c r="G4607" t="s">
        <v>920</v>
      </c>
      <c r="H4607" t="s">
        <v>921</v>
      </c>
      <c r="I4607" t="s">
        <v>26</v>
      </c>
      <c r="J4607" t="s">
        <v>27</v>
      </c>
      <c r="K4607" t="s">
        <v>7300</v>
      </c>
      <c r="L4607" t="s">
        <v>3741</v>
      </c>
      <c r="M4607">
        <v>10009</v>
      </c>
      <c r="N4607" t="s">
        <v>3728</v>
      </c>
      <c r="O4607" t="s">
        <v>6196</v>
      </c>
      <c r="P4607" t="s">
        <v>32</v>
      </c>
      <c r="Q4607" t="s">
        <v>79</v>
      </c>
      <c r="R4607" t="s">
        <v>6197</v>
      </c>
      <c r="S4607">
        <v>13.11</v>
      </c>
      <c r="T4607">
        <v>3</v>
      </c>
      <c r="U4607">
        <v>0</v>
      </c>
      <c r="V4607">
        <v>3.4086000000000003</v>
      </c>
      <c r="W4607" t="s">
        <v>10948</v>
      </c>
      <c r="X4607" t="s">
        <v>10950</v>
      </c>
      <c r="Y4607">
        <v>3</v>
      </c>
      <c r="Z4607" t="s">
        <v>10953</v>
      </c>
      <c r="AA4607">
        <v>0.26</v>
      </c>
    </row>
    <row r="4608" spans="1:27" x14ac:dyDescent="0.35">
      <c r="A4608">
        <v>9940</v>
      </c>
      <c r="B4608" t="s">
        <v>7622</v>
      </c>
      <c r="C4608">
        <v>2013</v>
      </c>
      <c r="D4608" s="1">
        <v>41621</v>
      </c>
      <c r="E4608" s="1">
        <v>41626</v>
      </c>
      <c r="F4608" t="s">
        <v>23</v>
      </c>
      <c r="G4608" t="s">
        <v>156</v>
      </c>
      <c r="H4608" t="s">
        <v>157</v>
      </c>
      <c r="I4608" t="s">
        <v>26</v>
      </c>
      <c r="J4608" t="s">
        <v>27</v>
      </c>
      <c r="K4608" t="s">
        <v>7300</v>
      </c>
      <c r="L4608" t="s">
        <v>3741</v>
      </c>
      <c r="M4608">
        <v>10009</v>
      </c>
      <c r="N4608" t="s">
        <v>3728</v>
      </c>
      <c r="O4608" t="s">
        <v>1076</v>
      </c>
      <c r="P4608" t="s">
        <v>32</v>
      </c>
      <c r="Q4608" t="s">
        <v>113</v>
      </c>
      <c r="R4608" t="s">
        <v>1077</v>
      </c>
      <c r="S4608">
        <v>35.520000000000003</v>
      </c>
      <c r="T4608">
        <v>4</v>
      </c>
      <c r="U4608">
        <v>0</v>
      </c>
      <c r="V4608">
        <v>9.9456000000000024</v>
      </c>
      <c r="W4608" t="s">
        <v>10936</v>
      </c>
      <c r="X4608" t="s">
        <v>10940</v>
      </c>
      <c r="Y4608">
        <v>12</v>
      </c>
      <c r="Z4608" t="s">
        <v>10941</v>
      </c>
      <c r="AA4608">
        <v>0.28000000000000003</v>
      </c>
    </row>
    <row r="4609" spans="1:27" x14ac:dyDescent="0.35">
      <c r="A4609">
        <v>9941</v>
      </c>
      <c r="B4609" t="s">
        <v>7622</v>
      </c>
      <c r="C4609">
        <v>2013</v>
      </c>
      <c r="D4609" s="1">
        <v>41621</v>
      </c>
      <c r="E4609" s="1">
        <v>41626</v>
      </c>
      <c r="F4609" t="s">
        <v>23</v>
      </c>
      <c r="G4609" t="s">
        <v>156</v>
      </c>
      <c r="H4609" t="s">
        <v>157</v>
      </c>
      <c r="I4609" t="s">
        <v>26</v>
      </c>
      <c r="J4609" t="s">
        <v>27</v>
      </c>
      <c r="K4609" t="s">
        <v>7300</v>
      </c>
      <c r="L4609" t="s">
        <v>3741</v>
      </c>
      <c r="M4609">
        <v>10009</v>
      </c>
      <c r="N4609" t="s">
        <v>3728</v>
      </c>
      <c r="O4609" t="s">
        <v>7525</v>
      </c>
      <c r="P4609" t="s">
        <v>32</v>
      </c>
      <c r="Q4609" t="s">
        <v>40</v>
      </c>
      <c r="R4609" t="s">
        <v>7526</v>
      </c>
      <c r="S4609">
        <v>11.200000000000001</v>
      </c>
      <c r="T4609">
        <v>7</v>
      </c>
      <c r="U4609">
        <v>0</v>
      </c>
      <c r="V4609">
        <v>4.8160000000000007</v>
      </c>
      <c r="W4609" t="s">
        <v>10936</v>
      </c>
      <c r="X4609" t="s">
        <v>10940</v>
      </c>
      <c r="Y4609">
        <v>12</v>
      </c>
      <c r="Z4609" t="s">
        <v>10941</v>
      </c>
      <c r="AA4609">
        <v>0.43000000000000005</v>
      </c>
    </row>
    <row r="4610" spans="1:27" x14ac:dyDescent="0.35">
      <c r="A4610">
        <v>191</v>
      </c>
      <c r="B4610" t="s">
        <v>7690</v>
      </c>
      <c r="C4610">
        <v>2012</v>
      </c>
      <c r="D4610" s="1">
        <v>41194</v>
      </c>
      <c r="E4610" s="1">
        <v>41196</v>
      </c>
      <c r="F4610" t="s">
        <v>56</v>
      </c>
      <c r="G4610" t="s">
        <v>4296</v>
      </c>
      <c r="H4610" t="s">
        <v>4297</v>
      </c>
      <c r="I4610" t="s">
        <v>127</v>
      </c>
      <c r="J4610" t="s">
        <v>27</v>
      </c>
      <c r="K4610" t="s">
        <v>7300</v>
      </c>
      <c r="L4610" t="s">
        <v>3741</v>
      </c>
      <c r="M4610">
        <v>10035</v>
      </c>
      <c r="N4610" t="s">
        <v>3728</v>
      </c>
      <c r="O4610" t="s">
        <v>4695</v>
      </c>
      <c r="P4610" t="s">
        <v>313</v>
      </c>
      <c r="Q4610" t="s">
        <v>4411</v>
      </c>
      <c r="R4610" t="s">
        <v>4696</v>
      </c>
      <c r="S4610">
        <v>71.760000000000005</v>
      </c>
      <c r="T4610">
        <v>6</v>
      </c>
      <c r="U4610">
        <v>0</v>
      </c>
      <c r="V4610">
        <v>20.092800000000004</v>
      </c>
      <c r="W4610" t="s">
        <v>10948</v>
      </c>
      <c r="X4610" t="s">
        <v>10940</v>
      </c>
      <c r="Y4610">
        <v>10</v>
      </c>
      <c r="Z4610" t="s">
        <v>10945</v>
      </c>
      <c r="AA4610">
        <v>0.28000000000000003</v>
      </c>
    </row>
    <row r="4611" spans="1:27" x14ac:dyDescent="0.35">
      <c r="A4611">
        <v>192</v>
      </c>
      <c r="B4611" t="s">
        <v>7690</v>
      </c>
      <c r="C4611">
        <v>2012</v>
      </c>
      <c r="D4611" s="1">
        <v>41194</v>
      </c>
      <c r="E4611" s="1">
        <v>41196</v>
      </c>
      <c r="F4611" t="s">
        <v>56</v>
      </c>
      <c r="G4611" t="s">
        <v>4296</v>
      </c>
      <c r="H4611" t="s">
        <v>4297</v>
      </c>
      <c r="I4611" t="s">
        <v>127</v>
      </c>
      <c r="J4611" t="s">
        <v>27</v>
      </c>
      <c r="K4611" t="s">
        <v>7300</v>
      </c>
      <c r="L4611" t="s">
        <v>3741</v>
      </c>
      <c r="M4611">
        <v>10035</v>
      </c>
      <c r="N4611" t="s">
        <v>3728</v>
      </c>
      <c r="O4611" t="s">
        <v>7023</v>
      </c>
      <c r="P4611" t="s">
        <v>32</v>
      </c>
      <c r="Q4611" t="s">
        <v>53</v>
      </c>
      <c r="R4611" t="s">
        <v>7024</v>
      </c>
      <c r="S4611">
        <v>51.84</v>
      </c>
      <c r="T4611">
        <v>8</v>
      </c>
      <c r="U4611">
        <v>0</v>
      </c>
      <c r="V4611">
        <v>24.883200000000002</v>
      </c>
      <c r="W4611" t="s">
        <v>10948</v>
      </c>
      <c r="X4611" t="s">
        <v>10940</v>
      </c>
      <c r="Y4611">
        <v>10</v>
      </c>
      <c r="Z4611" t="s">
        <v>10945</v>
      </c>
      <c r="AA4611">
        <v>0.48000000000000004</v>
      </c>
    </row>
    <row r="4612" spans="1:27" x14ac:dyDescent="0.35">
      <c r="A4612">
        <v>194</v>
      </c>
      <c r="B4612" t="s">
        <v>7690</v>
      </c>
      <c r="C4612">
        <v>2012</v>
      </c>
      <c r="D4612" s="1">
        <v>41194</v>
      </c>
      <c r="E4612" s="1">
        <v>41196</v>
      </c>
      <c r="F4612" t="s">
        <v>56</v>
      </c>
      <c r="G4612" t="s">
        <v>4296</v>
      </c>
      <c r="H4612" t="s">
        <v>4297</v>
      </c>
      <c r="I4612" t="s">
        <v>127</v>
      </c>
      <c r="J4612" t="s">
        <v>27</v>
      </c>
      <c r="K4612" t="s">
        <v>7300</v>
      </c>
      <c r="L4612" t="s">
        <v>3741</v>
      </c>
      <c r="M4612">
        <v>10035</v>
      </c>
      <c r="N4612" t="s">
        <v>3728</v>
      </c>
      <c r="O4612" t="s">
        <v>1766</v>
      </c>
      <c r="P4612" t="s">
        <v>32</v>
      </c>
      <c r="Q4612" t="s">
        <v>40</v>
      </c>
      <c r="R4612" t="s">
        <v>1767</v>
      </c>
      <c r="S4612">
        <v>19.899999999999999</v>
      </c>
      <c r="T4612">
        <v>5</v>
      </c>
      <c r="U4612">
        <v>0</v>
      </c>
      <c r="V4612">
        <v>6.5669999999999984</v>
      </c>
      <c r="W4612" t="s">
        <v>10948</v>
      </c>
      <c r="X4612" t="s">
        <v>10940</v>
      </c>
      <c r="Y4612">
        <v>10</v>
      </c>
      <c r="Z4612" t="s">
        <v>10945</v>
      </c>
      <c r="AA4612">
        <v>0.32999999999999996</v>
      </c>
    </row>
    <row r="4613" spans="1:27" x14ac:dyDescent="0.35">
      <c r="A4613">
        <v>548</v>
      </c>
      <c r="B4613" t="s">
        <v>7691</v>
      </c>
      <c r="C4613">
        <v>2014</v>
      </c>
      <c r="D4613" s="1">
        <v>41963</v>
      </c>
      <c r="E4613" s="1">
        <v>41966</v>
      </c>
      <c r="F4613" t="s">
        <v>56</v>
      </c>
      <c r="G4613" t="s">
        <v>5469</v>
      </c>
      <c r="H4613" t="s">
        <v>5470</v>
      </c>
      <c r="I4613" t="s">
        <v>127</v>
      </c>
      <c r="J4613" t="s">
        <v>27</v>
      </c>
      <c r="K4613" t="s">
        <v>7300</v>
      </c>
      <c r="L4613" t="s">
        <v>3741</v>
      </c>
      <c r="M4613">
        <v>10035</v>
      </c>
      <c r="N4613" t="s">
        <v>3728</v>
      </c>
      <c r="O4613" t="s">
        <v>859</v>
      </c>
      <c r="P4613" t="s">
        <v>32</v>
      </c>
      <c r="Q4613" t="s">
        <v>53</v>
      </c>
      <c r="R4613" t="s">
        <v>860</v>
      </c>
      <c r="S4613">
        <v>13.36</v>
      </c>
      <c r="T4613">
        <v>2</v>
      </c>
      <c r="U4613">
        <v>0</v>
      </c>
      <c r="V4613">
        <v>6.4127999999999998</v>
      </c>
      <c r="W4613" t="s">
        <v>10939</v>
      </c>
      <c r="X4613" t="s">
        <v>10940</v>
      </c>
      <c r="Y4613">
        <v>11</v>
      </c>
      <c r="Z4613" t="s">
        <v>10947</v>
      </c>
      <c r="AA4613">
        <v>0.48</v>
      </c>
    </row>
    <row r="4614" spans="1:27" x14ac:dyDescent="0.35">
      <c r="A4614">
        <v>708</v>
      </c>
      <c r="B4614" t="s">
        <v>7692</v>
      </c>
      <c r="C4614">
        <v>2011</v>
      </c>
      <c r="D4614" s="1">
        <v>40879</v>
      </c>
      <c r="E4614" s="1">
        <v>40881</v>
      </c>
      <c r="F4614" t="s">
        <v>56</v>
      </c>
      <c r="G4614" t="s">
        <v>7693</v>
      </c>
      <c r="H4614" t="s">
        <v>7694</v>
      </c>
      <c r="I4614" t="s">
        <v>38</v>
      </c>
      <c r="J4614" t="s">
        <v>27</v>
      </c>
      <c r="K4614" t="s">
        <v>7300</v>
      </c>
      <c r="L4614" t="s">
        <v>3741</v>
      </c>
      <c r="M4614">
        <v>10035</v>
      </c>
      <c r="N4614" t="s">
        <v>3728</v>
      </c>
      <c r="O4614" t="s">
        <v>1595</v>
      </c>
      <c r="P4614" t="s">
        <v>313</v>
      </c>
      <c r="Q4614" t="s">
        <v>314</v>
      </c>
      <c r="R4614" t="s">
        <v>1596</v>
      </c>
      <c r="S4614">
        <v>119.96</v>
      </c>
      <c r="T4614">
        <v>4</v>
      </c>
      <c r="U4614">
        <v>0</v>
      </c>
      <c r="V4614">
        <v>52.78240000000001</v>
      </c>
      <c r="W4614" t="s">
        <v>10944</v>
      </c>
      <c r="X4614" t="s">
        <v>10940</v>
      </c>
      <c r="Y4614">
        <v>12</v>
      </c>
      <c r="Z4614" t="s">
        <v>10941</v>
      </c>
      <c r="AA4614">
        <v>0.44000000000000011</v>
      </c>
    </row>
    <row r="4615" spans="1:27" x14ac:dyDescent="0.35">
      <c r="A4615">
        <v>711</v>
      </c>
      <c r="B4615" t="s">
        <v>7695</v>
      </c>
      <c r="C4615">
        <v>2011</v>
      </c>
      <c r="D4615" s="1">
        <v>40638</v>
      </c>
      <c r="E4615" s="1">
        <v>40640</v>
      </c>
      <c r="F4615" t="s">
        <v>56</v>
      </c>
      <c r="G4615" t="s">
        <v>4336</v>
      </c>
      <c r="H4615" t="s">
        <v>4337</v>
      </c>
      <c r="I4615" t="s">
        <v>127</v>
      </c>
      <c r="J4615" t="s">
        <v>27</v>
      </c>
      <c r="K4615" t="s">
        <v>7300</v>
      </c>
      <c r="L4615" t="s">
        <v>3741</v>
      </c>
      <c r="M4615">
        <v>10035</v>
      </c>
      <c r="N4615" t="s">
        <v>3728</v>
      </c>
      <c r="O4615" t="s">
        <v>825</v>
      </c>
      <c r="P4615" t="s">
        <v>32</v>
      </c>
      <c r="Q4615" t="s">
        <v>53</v>
      </c>
      <c r="R4615" t="s">
        <v>826</v>
      </c>
      <c r="S4615">
        <v>55.48</v>
      </c>
      <c r="T4615">
        <v>1</v>
      </c>
      <c r="U4615">
        <v>0</v>
      </c>
      <c r="V4615">
        <v>26.630399999999998</v>
      </c>
      <c r="W4615" t="s">
        <v>10944</v>
      </c>
      <c r="X4615" t="s">
        <v>10942</v>
      </c>
      <c r="Y4615">
        <v>4</v>
      </c>
      <c r="Z4615" t="s">
        <v>10943</v>
      </c>
      <c r="AA4615">
        <v>0.48</v>
      </c>
    </row>
    <row r="4616" spans="1:27" x14ac:dyDescent="0.35">
      <c r="A4616">
        <v>1042</v>
      </c>
      <c r="B4616" t="s">
        <v>7696</v>
      </c>
      <c r="C4616">
        <v>2013</v>
      </c>
      <c r="D4616" s="1">
        <v>41524</v>
      </c>
      <c r="E4616" s="1">
        <v>41527</v>
      </c>
      <c r="F4616" t="s">
        <v>45</v>
      </c>
      <c r="G4616" t="s">
        <v>7697</v>
      </c>
      <c r="H4616" t="s">
        <v>7698</v>
      </c>
      <c r="I4616" t="s">
        <v>38</v>
      </c>
      <c r="J4616" t="s">
        <v>27</v>
      </c>
      <c r="K4616" t="s">
        <v>7300</v>
      </c>
      <c r="L4616" t="s">
        <v>3741</v>
      </c>
      <c r="M4616">
        <v>10035</v>
      </c>
      <c r="N4616" t="s">
        <v>3728</v>
      </c>
      <c r="O4616" t="s">
        <v>1986</v>
      </c>
      <c r="P4616" t="s">
        <v>313</v>
      </c>
      <c r="Q4616" t="s">
        <v>314</v>
      </c>
      <c r="R4616" t="s">
        <v>1987</v>
      </c>
      <c r="S4616">
        <v>31.86</v>
      </c>
      <c r="T4616">
        <v>2</v>
      </c>
      <c r="U4616">
        <v>0</v>
      </c>
      <c r="V4616">
        <v>11.151</v>
      </c>
      <c r="W4616" t="s">
        <v>10936</v>
      </c>
      <c r="X4616" t="s">
        <v>10937</v>
      </c>
      <c r="Y4616">
        <v>9</v>
      </c>
      <c r="Z4616" t="s">
        <v>10949</v>
      </c>
      <c r="AA4616">
        <v>0.35</v>
      </c>
    </row>
    <row r="4617" spans="1:27" x14ac:dyDescent="0.35">
      <c r="A4617">
        <v>1168</v>
      </c>
      <c r="B4617" t="s">
        <v>7699</v>
      </c>
      <c r="C4617">
        <v>2014</v>
      </c>
      <c r="D4617" s="1">
        <v>41982</v>
      </c>
      <c r="E4617" s="1">
        <v>41984</v>
      </c>
      <c r="F4617" t="s">
        <v>45</v>
      </c>
      <c r="G4617" t="s">
        <v>3406</v>
      </c>
      <c r="H4617" t="s">
        <v>3407</v>
      </c>
      <c r="I4617" t="s">
        <v>38</v>
      </c>
      <c r="J4617" t="s">
        <v>27</v>
      </c>
      <c r="K4617" t="s">
        <v>7300</v>
      </c>
      <c r="L4617" t="s">
        <v>3741</v>
      </c>
      <c r="M4617">
        <v>10035</v>
      </c>
      <c r="N4617" t="s">
        <v>3728</v>
      </c>
      <c r="O4617" t="s">
        <v>5479</v>
      </c>
      <c r="P4617" t="s">
        <v>329</v>
      </c>
      <c r="Q4617" t="s">
        <v>330</v>
      </c>
      <c r="R4617" t="s">
        <v>5480</v>
      </c>
      <c r="S4617">
        <v>109.48</v>
      </c>
      <c r="T4617">
        <v>2</v>
      </c>
      <c r="U4617">
        <v>0</v>
      </c>
      <c r="V4617">
        <v>33.938800000000001</v>
      </c>
      <c r="W4617" t="s">
        <v>10939</v>
      </c>
      <c r="X4617" t="s">
        <v>10940</v>
      </c>
      <c r="Y4617">
        <v>12</v>
      </c>
      <c r="Z4617" t="s">
        <v>10941</v>
      </c>
      <c r="AA4617">
        <v>0.31</v>
      </c>
    </row>
    <row r="4618" spans="1:27" x14ac:dyDescent="0.35">
      <c r="A4618">
        <v>1169</v>
      </c>
      <c r="B4618" t="s">
        <v>7699</v>
      </c>
      <c r="C4618">
        <v>2014</v>
      </c>
      <c r="D4618" s="1">
        <v>41982</v>
      </c>
      <c r="E4618" s="1">
        <v>41984</v>
      </c>
      <c r="F4618" t="s">
        <v>45</v>
      </c>
      <c r="G4618" t="s">
        <v>3406</v>
      </c>
      <c r="H4618" t="s">
        <v>3407</v>
      </c>
      <c r="I4618" t="s">
        <v>38</v>
      </c>
      <c r="J4618" t="s">
        <v>27</v>
      </c>
      <c r="K4618" t="s">
        <v>7300</v>
      </c>
      <c r="L4618" t="s">
        <v>3741</v>
      </c>
      <c r="M4618">
        <v>10035</v>
      </c>
      <c r="N4618" t="s">
        <v>3728</v>
      </c>
      <c r="O4618" t="s">
        <v>5771</v>
      </c>
      <c r="P4618" t="s">
        <v>32</v>
      </c>
      <c r="Q4618" t="s">
        <v>33</v>
      </c>
      <c r="R4618" t="s">
        <v>5772</v>
      </c>
      <c r="S4618">
        <v>272.94</v>
      </c>
      <c r="T4618">
        <v>3</v>
      </c>
      <c r="U4618">
        <v>0</v>
      </c>
      <c r="V4618">
        <v>0</v>
      </c>
      <c r="W4618" t="s">
        <v>10939</v>
      </c>
      <c r="X4618" t="s">
        <v>10940</v>
      </c>
      <c r="Y4618">
        <v>12</v>
      </c>
      <c r="Z4618" t="s">
        <v>10941</v>
      </c>
      <c r="AA4618">
        <v>0</v>
      </c>
    </row>
    <row r="4619" spans="1:27" x14ac:dyDescent="0.35">
      <c r="A4619">
        <v>1170</v>
      </c>
      <c r="B4619" t="s">
        <v>7699</v>
      </c>
      <c r="C4619">
        <v>2014</v>
      </c>
      <c r="D4619" s="1">
        <v>41982</v>
      </c>
      <c r="E4619" s="1">
        <v>41984</v>
      </c>
      <c r="F4619" t="s">
        <v>45</v>
      </c>
      <c r="G4619" t="s">
        <v>3406</v>
      </c>
      <c r="H4619" t="s">
        <v>3407</v>
      </c>
      <c r="I4619" t="s">
        <v>38</v>
      </c>
      <c r="J4619" t="s">
        <v>27</v>
      </c>
      <c r="K4619" t="s">
        <v>7300</v>
      </c>
      <c r="L4619" t="s">
        <v>3741</v>
      </c>
      <c r="M4619">
        <v>10035</v>
      </c>
      <c r="N4619" t="s">
        <v>3728</v>
      </c>
      <c r="O4619" t="s">
        <v>1442</v>
      </c>
      <c r="P4619" t="s">
        <v>32</v>
      </c>
      <c r="Q4619" t="s">
        <v>53</v>
      </c>
      <c r="R4619" t="s">
        <v>1443</v>
      </c>
      <c r="S4619">
        <v>19.440000000000001</v>
      </c>
      <c r="T4619">
        <v>3</v>
      </c>
      <c r="U4619">
        <v>0</v>
      </c>
      <c r="V4619">
        <v>9.3312000000000008</v>
      </c>
      <c r="W4619" t="s">
        <v>10939</v>
      </c>
      <c r="X4619" t="s">
        <v>10940</v>
      </c>
      <c r="Y4619">
        <v>12</v>
      </c>
      <c r="Z4619" t="s">
        <v>10941</v>
      </c>
      <c r="AA4619">
        <v>0.48000000000000004</v>
      </c>
    </row>
    <row r="4620" spans="1:27" x14ac:dyDescent="0.35">
      <c r="A4620">
        <v>1171</v>
      </c>
      <c r="B4620" t="s">
        <v>7699</v>
      </c>
      <c r="C4620">
        <v>2014</v>
      </c>
      <c r="D4620" s="1">
        <v>41982</v>
      </c>
      <c r="E4620" s="1">
        <v>41984</v>
      </c>
      <c r="F4620" t="s">
        <v>45</v>
      </c>
      <c r="G4620" t="s">
        <v>3406</v>
      </c>
      <c r="H4620" t="s">
        <v>3407</v>
      </c>
      <c r="I4620" t="s">
        <v>38</v>
      </c>
      <c r="J4620" t="s">
        <v>27</v>
      </c>
      <c r="K4620" t="s">
        <v>7300</v>
      </c>
      <c r="L4620" t="s">
        <v>3741</v>
      </c>
      <c r="M4620">
        <v>10035</v>
      </c>
      <c r="N4620" t="s">
        <v>3728</v>
      </c>
      <c r="O4620" t="s">
        <v>3134</v>
      </c>
      <c r="P4620" t="s">
        <v>32</v>
      </c>
      <c r="Q4620" t="s">
        <v>33</v>
      </c>
      <c r="R4620" t="s">
        <v>3135</v>
      </c>
      <c r="S4620">
        <v>31.92</v>
      </c>
      <c r="T4620">
        <v>4</v>
      </c>
      <c r="U4620">
        <v>0</v>
      </c>
      <c r="V4620">
        <v>8.299199999999999</v>
      </c>
      <c r="W4620" t="s">
        <v>10939</v>
      </c>
      <c r="X4620" t="s">
        <v>10940</v>
      </c>
      <c r="Y4620">
        <v>12</v>
      </c>
      <c r="Z4620" t="s">
        <v>10941</v>
      </c>
      <c r="AA4620">
        <v>0.25999999999999995</v>
      </c>
    </row>
    <row r="4621" spans="1:27" x14ac:dyDescent="0.35">
      <c r="A4621">
        <v>1398</v>
      </c>
      <c r="B4621" t="s">
        <v>7700</v>
      </c>
      <c r="C4621">
        <v>2013</v>
      </c>
      <c r="D4621" s="1">
        <v>41603</v>
      </c>
      <c r="E4621" s="1">
        <v>41605</v>
      </c>
      <c r="F4621" t="s">
        <v>56</v>
      </c>
      <c r="G4621" t="s">
        <v>3762</v>
      </c>
      <c r="H4621" t="s">
        <v>3763</v>
      </c>
      <c r="I4621" t="s">
        <v>38</v>
      </c>
      <c r="J4621" t="s">
        <v>27</v>
      </c>
      <c r="K4621" t="s">
        <v>7300</v>
      </c>
      <c r="L4621" t="s">
        <v>3741</v>
      </c>
      <c r="M4621">
        <v>10035</v>
      </c>
      <c r="N4621" t="s">
        <v>3728</v>
      </c>
      <c r="O4621" t="s">
        <v>778</v>
      </c>
      <c r="P4621" t="s">
        <v>32</v>
      </c>
      <c r="Q4621" t="s">
        <v>53</v>
      </c>
      <c r="R4621" t="s">
        <v>779</v>
      </c>
      <c r="S4621">
        <v>11.56</v>
      </c>
      <c r="T4621">
        <v>2</v>
      </c>
      <c r="U4621">
        <v>0</v>
      </c>
      <c r="V4621">
        <v>5.6644000000000005</v>
      </c>
      <c r="W4621" t="s">
        <v>10936</v>
      </c>
      <c r="X4621" t="s">
        <v>10940</v>
      </c>
      <c r="Y4621">
        <v>11</v>
      </c>
      <c r="Z4621" t="s">
        <v>10947</v>
      </c>
      <c r="AA4621">
        <v>0.49000000000000005</v>
      </c>
    </row>
    <row r="4622" spans="1:27" x14ac:dyDescent="0.35">
      <c r="A4622">
        <v>1399</v>
      </c>
      <c r="B4622" t="s">
        <v>7700</v>
      </c>
      <c r="C4622">
        <v>2013</v>
      </c>
      <c r="D4622" s="1">
        <v>41603</v>
      </c>
      <c r="E4622" s="1">
        <v>41605</v>
      </c>
      <c r="F4622" t="s">
        <v>56</v>
      </c>
      <c r="G4622" t="s">
        <v>3762</v>
      </c>
      <c r="H4622" t="s">
        <v>3763</v>
      </c>
      <c r="I4622" t="s">
        <v>38</v>
      </c>
      <c r="J4622" t="s">
        <v>27</v>
      </c>
      <c r="K4622" t="s">
        <v>7300</v>
      </c>
      <c r="L4622" t="s">
        <v>3741</v>
      </c>
      <c r="M4622">
        <v>10035</v>
      </c>
      <c r="N4622" t="s">
        <v>3728</v>
      </c>
      <c r="O4622" t="s">
        <v>799</v>
      </c>
      <c r="P4622" t="s">
        <v>313</v>
      </c>
      <c r="Q4622" t="s">
        <v>314</v>
      </c>
      <c r="R4622" t="s">
        <v>800</v>
      </c>
      <c r="S4622">
        <v>88.4</v>
      </c>
      <c r="T4622">
        <v>4</v>
      </c>
      <c r="U4622">
        <v>0</v>
      </c>
      <c r="V4622">
        <v>11.492000000000004</v>
      </c>
      <c r="W4622" t="s">
        <v>10936</v>
      </c>
      <c r="X4622" t="s">
        <v>10940</v>
      </c>
      <c r="Y4622">
        <v>11</v>
      </c>
      <c r="Z4622" t="s">
        <v>10947</v>
      </c>
      <c r="AA4622">
        <v>0.13000000000000003</v>
      </c>
    </row>
    <row r="4623" spans="1:27" x14ac:dyDescent="0.35">
      <c r="A4623">
        <v>1400</v>
      </c>
      <c r="B4623" t="s">
        <v>7700</v>
      </c>
      <c r="C4623">
        <v>2013</v>
      </c>
      <c r="D4623" s="1">
        <v>41603</v>
      </c>
      <c r="E4623" s="1">
        <v>41605</v>
      </c>
      <c r="F4623" t="s">
        <v>56</v>
      </c>
      <c r="G4623" t="s">
        <v>3762</v>
      </c>
      <c r="H4623" t="s">
        <v>3763</v>
      </c>
      <c r="I4623" t="s">
        <v>38</v>
      </c>
      <c r="J4623" t="s">
        <v>27</v>
      </c>
      <c r="K4623" t="s">
        <v>7300</v>
      </c>
      <c r="L4623" t="s">
        <v>3741</v>
      </c>
      <c r="M4623">
        <v>10035</v>
      </c>
      <c r="N4623" t="s">
        <v>3728</v>
      </c>
      <c r="O4623" t="s">
        <v>2589</v>
      </c>
      <c r="P4623" t="s">
        <v>32</v>
      </c>
      <c r="Q4623" t="s">
        <v>53</v>
      </c>
      <c r="R4623" t="s">
        <v>2590</v>
      </c>
      <c r="S4623">
        <v>6.48</v>
      </c>
      <c r="T4623">
        <v>1</v>
      </c>
      <c r="U4623">
        <v>0</v>
      </c>
      <c r="V4623">
        <v>3.1104000000000003</v>
      </c>
      <c r="W4623" t="s">
        <v>10936</v>
      </c>
      <c r="X4623" t="s">
        <v>10940</v>
      </c>
      <c r="Y4623">
        <v>11</v>
      </c>
      <c r="Z4623" t="s">
        <v>10947</v>
      </c>
      <c r="AA4623">
        <v>0.48000000000000004</v>
      </c>
    </row>
    <row r="4624" spans="1:27" x14ac:dyDescent="0.35">
      <c r="A4624">
        <v>1703</v>
      </c>
      <c r="B4624" t="s">
        <v>7701</v>
      </c>
      <c r="C4624">
        <v>2012</v>
      </c>
      <c r="D4624" s="1">
        <v>41103</v>
      </c>
      <c r="E4624" s="1">
        <v>41105</v>
      </c>
      <c r="F4624" t="s">
        <v>45</v>
      </c>
      <c r="G4624" t="s">
        <v>1944</v>
      </c>
      <c r="H4624" t="s">
        <v>1945</v>
      </c>
      <c r="I4624" t="s">
        <v>38</v>
      </c>
      <c r="J4624" t="s">
        <v>27</v>
      </c>
      <c r="K4624" t="s">
        <v>7300</v>
      </c>
      <c r="L4624" t="s">
        <v>3741</v>
      </c>
      <c r="M4624">
        <v>10035</v>
      </c>
      <c r="N4624" t="s">
        <v>3728</v>
      </c>
      <c r="O4624" t="s">
        <v>7056</v>
      </c>
      <c r="P4624" t="s">
        <v>32</v>
      </c>
      <c r="Q4624" t="s">
        <v>53</v>
      </c>
      <c r="R4624" t="s">
        <v>66</v>
      </c>
      <c r="S4624">
        <v>9.9600000000000009</v>
      </c>
      <c r="T4624">
        <v>2</v>
      </c>
      <c r="U4624">
        <v>0</v>
      </c>
      <c r="V4624">
        <v>4.6812000000000005</v>
      </c>
      <c r="W4624" t="s">
        <v>10948</v>
      </c>
      <c r="X4624" t="s">
        <v>10937</v>
      </c>
      <c r="Y4624">
        <v>7</v>
      </c>
      <c r="Z4624" t="s">
        <v>10938</v>
      </c>
      <c r="AA4624">
        <v>0.47000000000000003</v>
      </c>
    </row>
    <row r="4625" spans="1:27" x14ac:dyDescent="0.35">
      <c r="A4625">
        <v>2262</v>
      </c>
      <c r="B4625" t="s">
        <v>7702</v>
      </c>
      <c r="C4625">
        <v>2012</v>
      </c>
      <c r="D4625" s="1">
        <v>41261</v>
      </c>
      <c r="E4625" s="1">
        <v>41261</v>
      </c>
      <c r="F4625" t="s">
        <v>234</v>
      </c>
      <c r="G4625" t="s">
        <v>4900</v>
      </c>
      <c r="H4625" t="s">
        <v>4901</v>
      </c>
      <c r="I4625" t="s">
        <v>38</v>
      </c>
      <c r="J4625" t="s">
        <v>27</v>
      </c>
      <c r="K4625" t="s">
        <v>7300</v>
      </c>
      <c r="L4625" t="s">
        <v>3741</v>
      </c>
      <c r="M4625">
        <v>10035</v>
      </c>
      <c r="N4625" t="s">
        <v>3728</v>
      </c>
      <c r="O4625" t="s">
        <v>704</v>
      </c>
      <c r="P4625" t="s">
        <v>313</v>
      </c>
      <c r="Q4625" t="s">
        <v>314</v>
      </c>
      <c r="R4625" t="s">
        <v>705</v>
      </c>
      <c r="S4625">
        <v>166.24</v>
      </c>
      <c r="T4625">
        <v>1</v>
      </c>
      <c r="U4625">
        <v>0</v>
      </c>
      <c r="V4625">
        <v>24.936000000000007</v>
      </c>
      <c r="W4625" t="s">
        <v>10948</v>
      </c>
      <c r="X4625" t="s">
        <v>10940</v>
      </c>
      <c r="Y4625">
        <v>12</v>
      </c>
      <c r="Z4625" t="s">
        <v>10941</v>
      </c>
      <c r="AA4625">
        <v>0.15000000000000002</v>
      </c>
    </row>
    <row r="4626" spans="1:27" x14ac:dyDescent="0.35">
      <c r="A4626">
        <v>2328</v>
      </c>
      <c r="B4626" t="s">
        <v>7703</v>
      </c>
      <c r="C4626">
        <v>2012</v>
      </c>
      <c r="D4626" s="1">
        <v>41167</v>
      </c>
      <c r="E4626" s="1">
        <v>41171</v>
      </c>
      <c r="F4626" t="s">
        <v>45</v>
      </c>
      <c r="G4626" t="s">
        <v>609</v>
      </c>
      <c r="H4626" t="s">
        <v>610</v>
      </c>
      <c r="I4626" t="s">
        <v>26</v>
      </c>
      <c r="J4626" t="s">
        <v>27</v>
      </c>
      <c r="K4626" t="s">
        <v>7300</v>
      </c>
      <c r="L4626" t="s">
        <v>3741</v>
      </c>
      <c r="M4626">
        <v>10035</v>
      </c>
      <c r="N4626" t="s">
        <v>3728</v>
      </c>
      <c r="O4626" t="s">
        <v>2473</v>
      </c>
      <c r="P4626" t="s">
        <v>32</v>
      </c>
      <c r="Q4626" t="s">
        <v>53</v>
      </c>
      <c r="R4626" t="s">
        <v>2474</v>
      </c>
      <c r="S4626">
        <v>12.96</v>
      </c>
      <c r="T4626">
        <v>2</v>
      </c>
      <c r="U4626">
        <v>0</v>
      </c>
      <c r="V4626">
        <v>6.2208000000000006</v>
      </c>
      <c r="W4626" t="s">
        <v>10948</v>
      </c>
      <c r="X4626" t="s">
        <v>10937</v>
      </c>
      <c r="Y4626">
        <v>9</v>
      </c>
      <c r="Z4626" t="s">
        <v>10949</v>
      </c>
      <c r="AA4626">
        <v>0.48000000000000004</v>
      </c>
    </row>
    <row r="4627" spans="1:27" x14ac:dyDescent="0.35">
      <c r="A4627">
        <v>2602</v>
      </c>
      <c r="B4627" t="s">
        <v>7704</v>
      </c>
      <c r="C4627">
        <v>2013</v>
      </c>
      <c r="D4627" s="1">
        <v>41430</v>
      </c>
      <c r="E4627" s="1">
        <v>41430</v>
      </c>
      <c r="F4627" t="s">
        <v>234</v>
      </c>
      <c r="G4627" t="s">
        <v>6975</v>
      </c>
      <c r="H4627" t="s">
        <v>6976</v>
      </c>
      <c r="I4627" t="s">
        <v>38</v>
      </c>
      <c r="J4627" t="s">
        <v>27</v>
      </c>
      <c r="K4627" t="s">
        <v>7300</v>
      </c>
      <c r="L4627" t="s">
        <v>3741</v>
      </c>
      <c r="M4627">
        <v>10035</v>
      </c>
      <c r="N4627" t="s">
        <v>3728</v>
      </c>
      <c r="O4627" t="s">
        <v>7056</v>
      </c>
      <c r="P4627" t="s">
        <v>32</v>
      </c>
      <c r="Q4627" t="s">
        <v>53</v>
      </c>
      <c r="R4627" t="s">
        <v>66</v>
      </c>
      <c r="S4627">
        <v>14.940000000000001</v>
      </c>
      <c r="T4627">
        <v>3</v>
      </c>
      <c r="U4627">
        <v>0</v>
      </c>
      <c r="V4627">
        <v>7.0218000000000007</v>
      </c>
      <c r="W4627" t="s">
        <v>10936</v>
      </c>
      <c r="X4627" t="s">
        <v>10942</v>
      </c>
      <c r="Y4627">
        <v>6</v>
      </c>
      <c r="Z4627" t="s">
        <v>10946</v>
      </c>
      <c r="AA4627">
        <v>0.47000000000000003</v>
      </c>
    </row>
    <row r="4628" spans="1:27" x14ac:dyDescent="0.35">
      <c r="A4628">
        <v>2603</v>
      </c>
      <c r="B4628" t="s">
        <v>7704</v>
      </c>
      <c r="C4628">
        <v>2013</v>
      </c>
      <c r="D4628" s="1">
        <v>41430</v>
      </c>
      <c r="E4628" s="1">
        <v>41430</v>
      </c>
      <c r="F4628" t="s">
        <v>234</v>
      </c>
      <c r="G4628" t="s">
        <v>6975</v>
      </c>
      <c r="H4628" t="s">
        <v>6976</v>
      </c>
      <c r="I4628" t="s">
        <v>38</v>
      </c>
      <c r="J4628" t="s">
        <v>27</v>
      </c>
      <c r="K4628" t="s">
        <v>7300</v>
      </c>
      <c r="L4628" t="s">
        <v>3741</v>
      </c>
      <c r="M4628">
        <v>10035</v>
      </c>
      <c r="N4628" t="s">
        <v>3728</v>
      </c>
      <c r="O4628" t="s">
        <v>7705</v>
      </c>
      <c r="P4628" t="s">
        <v>313</v>
      </c>
      <c r="Q4628" t="s">
        <v>3743</v>
      </c>
      <c r="R4628" t="s">
        <v>7706</v>
      </c>
      <c r="S4628">
        <v>1349.85</v>
      </c>
      <c r="T4628">
        <v>3</v>
      </c>
      <c r="U4628">
        <v>0</v>
      </c>
      <c r="V4628">
        <v>364.45949999999993</v>
      </c>
      <c r="W4628" t="s">
        <v>10936</v>
      </c>
      <c r="X4628" t="s">
        <v>10942</v>
      </c>
      <c r="Y4628">
        <v>6</v>
      </c>
      <c r="Z4628" t="s">
        <v>10946</v>
      </c>
      <c r="AA4628">
        <v>0.26999999999999996</v>
      </c>
    </row>
    <row r="4629" spans="1:27" x14ac:dyDescent="0.35">
      <c r="A4629">
        <v>2605</v>
      </c>
      <c r="B4629" t="s">
        <v>7704</v>
      </c>
      <c r="C4629">
        <v>2013</v>
      </c>
      <c r="D4629" s="1">
        <v>41430</v>
      </c>
      <c r="E4629" s="1">
        <v>41430</v>
      </c>
      <c r="F4629" t="s">
        <v>234</v>
      </c>
      <c r="G4629" t="s">
        <v>6975</v>
      </c>
      <c r="H4629" t="s">
        <v>6976</v>
      </c>
      <c r="I4629" t="s">
        <v>38</v>
      </c>
      <c r="J4629" t="s">
        <v>27</v>
      </c>
      <c r="K4629" t="s">
        <v>7300</v>
      </c>
      <c r="L4629" t="s">
        <v>3741</v>
      </c>
      <c r="M4629">
        <v>10035</v>
      </c>
      <c r="N4629" t="s">
        <v>3728</v>
      </c>
      <c r="O4629" t="s">
        <v>1931</v>
      </c>
      <c r="P4629" t="s">
        <v>329</v>
      </c>
      <c r="Q4629" t="s">
        <v>330</v>
      </c>
      <c r="R4629" t="s">
        <v>1932</v>
      </c>
      <c r="S4629">
        <v>61.12</v>
      </c>
      <c r="T4629">
        <v>4</v>
      </c>
      <c r="U4629">
        <v>0</v>
      </c>
      <c r="V4629">
        <v>20.780799999999999</v>
      </c>
      <c r="W4629" t="s">
        <v>10936</v>
      </c>
      <c r="X4629" t="s">
        <v>10942</v>
      </c>
      <c r="Y4629">
        <v>6</v>
      </c>
      <c r="Z4629" t="s">
        <v>10946</v>
      </c>
      <c r="AA4629">
        <v>0.34</v>
      </c>
    </row>
    <row r="4630" spans="1:27" x14ac:dyDescent="0.35">
      <c r="A4630">
        <v>2758</v>
      </c>
      <c r="B4630" t="s">
        <v>7707</v>
      </c>
      <c r="C4630">
        <v>2013</v>
      </c>
      <c r="D4630" s="1">
        <v>41437</v>
      </c>
      <c r="E4630" s="1">
        <v>41439</v>
      </c>
      <c r="F4630" t="s">
        <v>45</v>
      </c>
      <c r="G4630" t="s">
        <v>2021</v>
      </c>
      <c r="H4630" t="s">
        <v>2022</v>
      </c>
      <c r="I4630" t="s">
        <v>38</v>
      </c>
      <c r="J4630" t="s">
        <v>27</v>
      </c>
      <c r="K4630" t="s">
        <v>7300</v>
      </c>
      <c r="L4630" t="s">
        <v>3741</v>
      </c>
      <c r="M4630">
        <v>10035</v>
      </c>
      <c r="N4630" t="s">
        <v>3728</v>
      </c>
      <c r="O4630" t="s">
        <v>376</v>
      </c>
      <c r="P4630" t="s">
        <v>313</v>
      </c>
      <c r="Q4630" t="s">
        <v>314</v>
      </c>
      <c r="R4630" t="s">
        <v>377</v>
      </c>
      <c r="S4630">
        <v>239.96999999999997</v>
      </c>
      <c r="T4630">
        <v>3</v>
      </c>
      <c r="U4630">
        <v>0</v>
      </c>
      <c r="V4630">
        <v>71.990999999999985</v>
      </c>
      <c r="W4630" t="s">
        <v>10936</v>
      </c>
      <c r="X4630" t="s">
        <v>10942</v>
      </c>
      <c r="Y4630">
        <v>6</v>
      </c>
      <c r="Z4630" t="s">
        <v>10946</v>
      </c>
      <c r="AA4630">
        <v>0.3</v>
      </c>
    </row>
    <row r="4631" spans="1:27" x14ac:dyDescent="0.35">
      <c r="A4631">
        <v>2781</v>
      </c>
      <c r="B4631" t="s">
        <v>7708</v>
      </c>
      <c r="C4631">
        <v>2014</v>
      </c>
      <c r="D4631" s="1">
        <v>41766</v>
      </c>
      <c r="E4631" s="1">
        <v>41768</v>
      </c>
      <c r="F4631" t="s">
        <v>56</v>
      </c>
      <c r="G4631" t="s">
        <v>2545</v>
      </c>
      <c r="H4631" t="s">
        <v>2546</v>
      </c>
      <c r="I4631" t="s">
        <v>38</v>
      </c>
      <c r="J4631" t="s">
        <v>27</v>
      </c>
      <c r="K4631" t="s">
        <v>7300</v>
      </c>
      <c r="L4631" t="s">
        <v>3741</v>
      </c>
      <c r="M4631">
        <v>10035</v>
      </c>
      <c r="N4631" t="s">
        <v>3728</v>
      </c>
      <c r="O4631" t="s">
        <v>3131</v>
      </c>
      <c r="P4631" t="s">
        <v>32</v>
      </c>
      <c r="Q4631" t="s">
        <v>172</v>
      </c>
      <c r="R4631" t="s">
        <v>3132</v>
      </c>
      <c r="S4631">
        <v>59.2</v>
      </c>
      <c r="T4631">
        <v>4</v>
      </c>
      <c r="U4631">
        <v>0</v>
      </c>
      <c r="V4631">
        <v>29.6</v>
      </c>
      <c r="W4631" t="s">
        <v>10939</v>
      </c>
      <c r="X4631" t="s">
        <v>10942</v>
      </c>
      <c r="Y4631">
        <v>5</v>
      </c>
      <c r="Z4631" t="s">
        <v>10952</v>
      </c>
      <c r="AA4631">
        <v>0.5</v>
      </c>
    </row>
    <row r="4632" spans="1:27" x14ac:dyDescent="0.35">
      <c r="A4632">
        <v>2875</v>
      </c>
      <c r="B4632" t="s">
        <v>7709</v>
      </c>
      <c r="C4632">
        <v>2014</v>
      </c>
      <c r="D4632" s="1">
        <v>42003</v>
      </c>
      <c r="E4632" s="1">
        <v>42005</v>
      </c>
      <c r="F4632" t="s">
        <v>56</v>
      </c>
      <c r="G4632" t="s">
        <v>1452</v>
      </c>
      <c r="H4632" t="s">
        <v>1453</v>
      </c>
      <c r="I4632" t="s">
        <v>38</v>
      </c>
      <c r="J4632" t="s">
        <v>27</v>
      </c>
      <c r="K4632" t="s">
        <v>7300</v>
      </c>
      <c r="L4632" t="s">
        <v>3741</v>
      </c>
      <c r="M4632">
        <v>10035</v>
      </c>
      <c r="N4632" t="s">
        <v>3728</v>
      </c>
      <c r="O4632" t="s">
        <v>2084</v>
      </c>
      <c r="P4632" t="s">
        <v>32</v>
      </c>
      <c r="Q4632" t="s">
        <v>65</v>
      </c>
      <c r="R4632" t="s">
        <v>2085</v>
      </c>
      <c r="S4632">
        <v>6.0299999999999994</v>
      </c>
      <c r="T4632">
        <v>3</v>
      </c>
      <c r="U4632">
        <v>0</v>
      </c>
      <c r="V4632">
        <v>2.9546999999999999</v>
      </c>
      <c r="W4632" t="s">
        <v>10939</v>
      </c>
      <c r="X4632" t="s">
        <v>10940</v>
      </c>
      <c r="Y4632">
        <v>12</v>
      </c>
      <c r="Z4632" t="s">
        <v>10941</v>
      </c>
      <c r="AA4632">
        <v>0.49000000000000005</v>
      </c>
    </row>
    <row r="4633" spans="1:27" x14ac:dyDescent="0.35">
      <c r="A4633">
        <v>3141</v>
      </c>
      <c r="B4633" t="s">
        <v>7710</v>
      </c>
      <c r="C4633">
        <v>2012</v>
      </c>
      <c r="D4633" s="1">
        <v>41024</v>
      </c>
      <c r="E4633" s="1">
        <v>41027</v>
      </c>
      <c r="F4633" t="s">
        <v>56</v>
      </c>
      <c r="G4633" t="s">
        <v>2205</v>
      </c>
      <c r="H4633" t="s">
        <v>2206</v>
      </c>
      <c r="I4633" t="s">
        <v>38</v>
      </c>
      <c r="J4633" t="s">
        <v>27</v>
      </c>
      <c r="K4633" t="s">
        <v>7300</v>
      </c>
      <c r="L4633" t="s">
        <v>3741</v>
      </c>
      <c r="M4633">
        <v>10035</v>
      </c>
      <c r="N4633" t="s">
        <v>3728</v>
      </c>
      <c r="O4633" t="s">
        <v>6215</v>
      </c>
      <c r="P4633" t="s">
        <v>32</v>
      </c>
      <c r="Q4633" t="s">
        <v>79</v>
      </c>
      <c r="R4633" t="s">
        <v>6216</v>
      </c>
      <c r="S4633">
        <v>206.43</v>
      </c>
      <c r="T4633">
        <v>3</v>
      </c>
      <c r="U4633">
        <v>0</v>
      </c>
      <c r="V4633">
        <v>90.829200000000014</v>
      </c>
      <c r="W4633" t="s">
        <v>10948</v>
      </c>
      <c r="X4633" t="s">
        <v>10942</v>
      </c>
      <c r="Y4633">
        <v>4</v>
      </c>
      <c r="Z4633" t="s">
        <v>10943</v>
      </c>
      <c r="AA4633">
        <v>0.44000000000000006</v>
      </c>
    </row>
    <row r="4634" spans="1:27" x14ac:dyDescent="0.35">
      <c r="A4634">
        <v>3149</v>
      </c>
      <c r="B4634" t="s">
        <v>7711</v>
      </c>
      <c r="C4634">
        <v>2013</v>
      </c>
      <c r="D4634" s="1">
        <v>41433</v>
      </c>
      <c r="E4634" s="1">
        <v>41436</v>
      </c>
      <c r="F4634" t="s">
        <v>56</v>
      </c>
      <c r="G4634" t="s">
        <v>410</v>
      </c>
      <c r="H4634" t="s">
        <v>411</v>
      </c>
      <c r="I4634" t="s">
        <v>127</v>
      </c>
      <c r="J4634" t="s">
        <v>27</v>
      </c>
      <c r="K4634" t="s">
        <v>7300</v>
      </c>
      <c r="L4634" t="s">
        <v>3741</v>
      </c>
      <c r="M4634">
        <v>10035</v>
      </c>
      <c r="N4634" t="s">
        <v>3728</v>
      </c>
      <c r="O4634" t="s">
        <v>407</v>
      </c>
      <c r="P4634" t="s">
        <v>32</v>
      </c>
      <c r="Q4634" t="s">
        <v>53</v>
      </c>
      <c r="R4634" t="s">
        <v>408</v>
      </c>
      <c r="S4634">
        <v>32.400000000000006</v>
      </c>
      <c r="T4634">
        <v>5</v>
      </c>
      <c r="U4634">
        <v>0</v>
      </c>
      <c r="V4634">
        <v>15.552000000000001</v>
      </c>
      <c r="W4634" t="s">
        <v>10936</v>
      </c>
      <c r="X4634" t="s">
        <v>10942</v>
      </c>
      <c r="Y4634">
        <v>6</v>
      </c>
      <c r="Z4634" t="s">
        <v>10946</v>
      </c>
      <c r="AA4634">
        <v>0.48</v>
      </c>
    </row>
    <row r="4635" spans="1:27" x14ac:dyDescent="0.35">
      <c r="A4635">
        <v>3296</v>
      </c>
      <c r="B4635" t="s">
        <v>7712</v>
      </c>
      <c r="C4635">
        <v>2014</v>
      </c>
      <c r="D4635" s="1">
        <v>41914</v>
      </c>
      <c r="E4635" s="1">
        <v>41916</v>
      </c>
      <c r="F4635" t="s">
        <v>56</v>
      </c>
      <c r="G4635" t="s">
        <v>1418</v>
      </c>
      <c r="H4635" t="s">
        <v>1419</v>
      </c>
      <c r="I4635" t="s">
        <v>127</v>
      </c>
      <c r="J4635" t="s">
        <v>27</v>
      </c>
      <c r="K4635" t="s">
        <v>7300</v>
      </c>
      <c r="L4635" t="s">
        <v>3741</v>
      </c>
      <c r="M4635">
        <v>10035</v>
      </c>
      <c r="N4635" t="s">
        <v>3728</v>
      </c>
      <c r="O4635" t="s">
        <v>3850</v>
      </c>
      <c r="P4635" t="s">
        <v>313</v>
      </c>
      <c r="Q4635" t="s">
        <v>3743</v>
      </c>
      <c r="R4635" t="s">
        <v>3851</v>
      </c>
      <c r="S4635">
        <v>1704.89</v>
      </c>
      <c r="T4635">
        <v>11</v>
      </c>
      <c r="U4635">
        <v>0</v>
      </c>
      <c r="V4635">
        <v>767.20049999999992</v>
      </c>
      <c r="W4635" t="s">
        <v>10939</v>
      </c>
      <c r="X4635" t="s">
        <v>10940</v>
      </c>
      <c r="Y4635">
        <v>10</v>
      </c>
      <c r="Z4635" t="s">
        <v>10945</v>
      </c>
      <c r="AA4635">
        <v>0.4499999999999999</v>
      </c>
    </row>
    <row r="4636" spans="1:27" x14ac:dyDescent="0.35">
      <c r="A4636">
        <v>3383</v>
      </c>
      <c r="B4636" t="s">
        <v>7713</v>
      </c>
      <c r="C4636">
        <v>2012</v>
      </c>
      <c r="D4636" s="1">
        <v>41247</v>
      </c>
      <c r="E4636" s="1">
        <v>41252</v>
      </c>
      <c r="F4636" t="s">
        <v>45</v>
      </c>
      <c r="G4636" t="s">
        <v>671</v>
      </c>
      <c r="H4636" t="s">
        <v>672</v>
      </c>
      <c r="I4636" t="s">
        <v>38</v>
      </c>
      <c r="J4636" t="s">
        <v>27</v>
      </c>
      <c r="K4636" t="s">
        <v>7300</v>
      </c>
      <c r="L4636" t="s">
        <v>3741</v>
      </c>
      <c r="M4636">
        <v>10035</v>
      </c>
      <c r="N4636" t="s">
        <v>3728</v>
      </c>
      <c r="O4636" t="s">
        <v>6427</v>
      </c>
      <c r="P4636" t="s">
        <v>32</v>
      </c>
      <c r="Q4636" t="s">
        <v>146</v>
      </c>
      <c r="R4636" t="s">
        <v>6428</v>
      </c>
      <c r="S4636">
        <v>17.940000000000001</v>
      </c>
      <c r="T4636">
        <v>3</v>
      </c>
      <c r="U4636">
        <v>0</v>
      </c>
      <c r="V4636">
        <v>8.7906000000000013</v>
      </c>
      <c r="W4636" t="s">
        <v>10948</v>
      </c>
      <c r="X4636" t="s">
        <v>10940</v>
      </c>
      <c r="Y4636">
        <v>12</v>
      </c>
      <c r="Z4636" t="s">
        <v>10941</v>
      </c>
      <c r="AA4636">
        <v>0.49000000000000005</v>
      </c>
    </row>
    <row r="4637" spans="1:27" x14ac:dyDescent="0.35">
      <c r="A4637">
        <v>3385</v>
      </c>
      <c r="B4637" t="s">
        <v>7713</v>
      </c>
      <c r="C4637">
        <v>2012</v>
      </c>
      <c r="D4637" s="1">
        <v>41247</v>
      </c>
      <c r="E4637" s="1">
        <v>41252</v>
      </c>
      <c r="F4637" t="s">
        <v>45</v>
      </c>
      <c r="G4637" t="s">
        <v>671</v>
      </c>
      <c r="H4637" t="s">
        <v>672</v>
      </c>
      <c r="I4637" t="s">
        <v>38</v>
      </c>
      <c r="J4637" t="s">
        <v>27</v>
      </c>
      <c r="K4637" t="s">
        <v>7300</v>
      </c>
      <c r="L4637" t="s">
        <v>3741</v>
      </c>
      <c r="M4637">
        <v>10035</v>
      </c>
      <c r="N4637" t="s">
        <v>3728</v>
      </c>
      <c r="O4637" t="s">
        <v>7714</v>
      </c>
      <c r="P4637" t="s">
        <v>313</v>
      </c>
      <c r="Q4637" t="s">
        <v>4411</v>
      </c>
      <c r="R4637" t="s">
        <v>7715</v>
      </c>
      <c r="S4637">
        <v>1799.75</v>
      </c>
      <c r="T4637">
        <v>5</v>
      </c>
      <c r="U4637">
        <v>0</v>
      </c>
      <c r="V4637">
        <v>539.92499999999995</v>
      </c>
      <c r="W4637" t="s">
        <v>10948</v>
      </c>
      <c r="X4637" t="s">
        <v>10940</v>
      </c>
      <c r="Y4637">
        <v>12</v>
      </c>
      <c r="Z4637" t="s">
        <v>10941</v>
      </c>
      <c r="AA4637">
        <v>0.3</v>
      </c>
    </row>
    <row r="4638" spans="1:27" x14ac:dyDescent="0.35">
      <c r="A4638">
        <v>3532</v>
      </c>
      <c r="B4638" t="s">
        <v>7716</v>
      </c>
      <c r="C4638">
        <v>2013</v>
      </c>
      <c r="D4638" s="1">
        <v>41423</v>
      </c>
      <c r="E4638" s="1">
        <v>41423</v>
      </c>
      <c r="F4638" t="s">
        <v>234</v>
      </c>
      <c r="G4638" t="s">
        <v>205</v>
      </c>
      <c r="H4638" t="s">
        <v>206</v>
      </c>
      <c r="I4638" t="s">
        <v>26</v>
      </c>
      <c r="J4638" t="s">
        <v>27</v>
      </c>
      <c r="K4638" t="s">
        <v>7300</v>
      </c>
      <c r="L4638" t="s">
        <v>3741</v>
      </c>
      <c r="M4638">
        <v>10035</v>
      </c>
      <c r="N4638" t="s">
        <v>3728</v>
      </c>
      <c r="O4638" t="s">
        <v>2506</v>
      </c>
      <c r="P4638" t="s">
        <v>32</v>
      </c>
      <c r="Q4638" t="s">
        <v>113</v>
      </c>
      <c r="R4638" t="s">
        <v>2507</v>
      </c>
      <c r="S4638">
        <v>54.900000000000006</v>
      </c>
      <c r="T4638">
        <v>5</v>
      </c>
      <c r="U4638">
        <v>0</v>
      </c>
      <c r="V4638">
        <v>15.372000000000003</v>
      </c>
      <c r="W4638" t="s">
        <v>10936</v>
      </c>
      <c r="X4638" t="s">
        <v>10942</v>
      </c>
      <c r="Y4638">
        <v>5</v>
      </c>
      <c r="Z4638" t="s">
        <v>10952</v>
      </c>
      <c r="AA4638">
        <v>0.28000000000000003</v>
      </c>
    </row>
    <row r="4639" spans="1:27" x14ac:dyDescent="0.35">
      <c r="A4639">
        <v>4048</v>
      </c>
      <c r="B4639" t="s">
        <v>7717</v>
      </c>
      <c r="C4639">
        <v>2012</v>
      </c>
      <c r="D4639" s="1">
        <v>41106</v>
      </c>
      <c r="E4639" s="1">
        <v>41109</v>
      </c>
      <c r="F4639" t="s">
        <v>56</v>
      </c>
      <c r="G4639" t="s">
        <v>1585</v>
      </c>
      <c r="H4639" t="s">
        <v>1586</v>
      </c>
      <c r="I4639" t="s">
        <v>26</v>
      </c>
      <c r="J4639" t="s">
        <v>27</v>
      </c>
      <c r="K4639" t="s">
        <v>7300</v>
      </c>
      <c r="L4639" t="s">
        <v>3741</v>
      </c>
      <c r="M4639">
        <v>10035</v>
      </c>
      <c r="N4639" t="s">
        <v>3728</v>
      </c>
      <c r="O4639" t="s">
        <v>7718</v>
      </c>
      <c r="P4639" t="s">
        <v>32</v>
      </c>
      <c r="Q4639" t="s">
        <v>53</v>
      </c>
      <c r="R4639" t="s">
        <v>7719</v>
      </c>
      <c r="S4639">
        <v>80.88</v>
      </c>
      <c r="T4639">
        <v>3</v>
      </c>
      <c r="U4639">
        <v>0</v>
      </c>
      <c r="V4639">
        <v>39.6312</v>
      </c>
      <c r="W4639" t="s">
        <v>10948</v>
      </c>
      <c r="X4639" t="s">
        <v>10937</v>
      </c>
      <c r="Y4639">
        <v>7</v>
      </c>
      <c r="Z4639" t="s">
        <v>10938</v>
      </c>
      <c r="AA4639">
        <v>0.49000000000000005</v>
      </c>
    </row>
    <row r="4640" spans="1:27" x14ac:dyDescent="0.35">
      <c r="A4640">
        <v>4049</v>
      </c>
      <c r="B4640" t="s">
        <v>7717</v>
      </c>
      <c r="C4640">
        <v>2012</v>
      </c>
      <c r="D4640" s="1">
        <v>41106</v>
      </c>
      <c r="E4640" s="1">
        <v>41109</v>
      </c>
      <c r="F4640" t="s">
        <v>56</v>
      </c>
      <c r="G4640" t="s">
        <v>1585</v>
      </c>
      <c r="H4640" t="s">
        <v>1586</v>
      </c>
      <c r="I4640" t="s">
        <v>26</v>
      </c>
      <c r="J4640" t="s">
        <v>27</v>
      </c>
      <c r="K4640" t="s">
        <v>7300</v>
      </c>
      <c r="L4640" t="s">
        <v>3741</v>
      </c>
      <c r="M4640">
        <v>10035</v>
      </c>
      <c r="N4640" t="s">
        <v>3728</v>
      </c>
      <c r="O4640" t="s">
        <v>7720</v>
      </c>
      <c r="P4640" t="s">
        <v>313</v>
      </c>
      <c r="Q4640" t="s">
        <v>314</v>
      </c>
      <c r="R4640" t="s">
        <v>7721</v>
      </c>
      <c r="S4640">
        <v>599.9</v>
      </c>
      <c r="T4640">
        <v>10</v>
      </c>
      <c r="U4640">
        <v>0</v>
      </c>
      <c r="V4640">
        <v>191.96799999999996</v>
      </c>
      <c r="W4640" t="s">
        <v>10948</v>
      </c>
      <c r="X4640" t="s">
        <v>10937</v>
      </c>
      <c r="Y4640">
        <v>7</v>
      </c>
      <c r="Z4640" t="s">
        <v>10938</v>
      </c>
      <c r="AA4640">
        <v>0.31999999999999995</v>
      </c>
    </row>
    <row r="4641" spans="1:27" x14ac:dyDescent="0.35">
      <c r="A4641">
        <v>4260</v>
      </c>
      <c r="B4641" t="s">
        <v>7722</v>
      </c>
      <c r="C4641">
        <v>2014</v>
      </c>
      <c r="D4641" s="1">
        <v>41941</v>
      </c>
      <c r="E4641" s="1">
        <v>41946</v>
      </c>
      <c r="F4641" t="s">
        <v>45</v>
      </c>
      <c r="G4641" t="s">
        <v>2750</v>
      </c>
      <c r="H4641" t="s">
        <v>2751</v>
      </c>
      <c r="I4641" t="s">
        <v>26</v>
      </c>
      <c r="J4641" t="s">
        <v>27</v>
      </c>
      <c r="K4641" t="s">
        <v>7300</v>
      </c>
      <c r="L4641" t="s">
        <v>3741</v>
      </c>
      <c r="M4641">
        <v>10035</v>
      </c>
      <c r="N4641" t="s">
        <v>3728</v>
      </c>
      <c r="O4641" t="s">
        <v>3328</v>
      </c>
      <c r="P4641" t="s">
        <v>32</v>
      </c>
      <c r="Q4641" t="s">
        <v>146</v>
      </c>
      <c r="R4641" t="s">
        <v>3329</v>
      </c>
      <c r="S4641">
        <v>47.98</v>
      </c>
      <c r="T4641">
        <v>2</v>
      </c>
      <c r="U4641">
        <v>0</v>
      </c>
      <c r="V4641">
        <v>23.99</v>
      </c>
      <c r="W4641" t="s">
        <v>10939</v>
      </c>
      <c r="X4641" t="s">
        <v>10940</v>
      </c>
      <c r="Y4641">
        <v>10</v>
      </c>
      <c r="Z4641" t="s">
        <v>10945</v>
      </c>
      <c r="AA4641">
        <v>0.5</v>
      </c>
    </row>
    <row r="4642" spans="1:27" x14ac:dyDescent="0.35">
      <c r="A4642">
        <v>4389</v>
      </c>
      <c r="B4642" t="s">
        <v>7723</v>
      </c>
      <c r="C4642">
        <v>2014</v>
      </c>
      <c r="D4642" s="1">
        <v>41964</v>
      </c>
      <c r="E4642" s="1">
        <v>41966</v>
      </c>
      <c r="F4642" t="s">
        <v>56</v>
      </c>
      <c r="G4642" t="s">
        <v>3451</v>
      </c>
      <c r="H4642" t="s">
        <v>3452</v>
      </c>
      <c r="I4642" t="s">
        <v>38</v>
      </c>
      <c r="J4642" t="s">
        <v>27</v>
      </c>
      <c r="K4642" t="s">
        <v>7300</v>
      </c>
      <c r="L4642" t="s">
        <v>3741</v>
      </c>
      <c r="M4642">
        <v>10035</v>
      </c>
      <c r="N4642" t="s">
        <v>3728</v>
      </c>
      <c r="O4642" t="s">
        <v>3386</v>
      </c>
      <c r="P4642" t="s">
        <v>32</v>
      </c>
      <c r="Q4642" t="s">
        <v>53</v>
      </c>
      <c r="R4642" t="s">
        <v>3387</v>
      </c>
      <c r="S4642">
        <v>46.76</v>
      </c>
      <c r="T4642">
        <v>7</v>
      </c>
      <c r="U4642">
        <v>0</v>
      </c>
      <c r="V4642">
        <v>22.444800000000001</v>
      </c>
      <c r="W4642" t="s">
        <v>10939</v>
      </c>
      <c r="X4642" t="s">
        <v>10940</v>
      </c>
      <c r="Y4642">
        <v>11</v>
      </c>
      <c r="Z4642" t="s">
        <v>10947</v>
      </c>
      <c r="AA4642">
        <v>0.48000000000000004</v>
      </c>
    </row>
    <row r="4643" spans="1:27" x14ac:dyDescent="0.35">
      <c r="A4643">
        <v>4391</v>
      </c>
      <c r="B4643" t="s">
        <v>7723</v>
      </c>
      <c r="C4643">
        <v>2014</v>
      </c>
      <c r="D4643" s="1">
        <v>41964</v>
      </c>
      <c r="E4643" s="1">
        <v>41966</v>
      </c>
      <c r="F4643" t="s">
        <v>56</v>
      </c>
      <c r="G4643" t="s">
        <v>3451</v>
      </c>
      <c r="H4643" t="s">
        <v>3452</v>
      </c>
      <c r="I4643" t="s">
        <v>38</v>
      </c>
      <c r="J4643" t="s">
        <v>27</v>
      </c>
      <c r="K4643" t="s">
        <v>7300</v>
      </c>
      <c r="L4643" t="s">
        <v>3741</v>
      </c>
      <c r="M4643">
        <v>10035</v>
      </c>
      <c r="N4643" t="s">
        <v>3728</v>
      </c>
      <c r="O4643" t="s">
        <v>4890</v>
      </c>
      <c r="P4643" t="s">
        <v>313</v>
      </c>
      <c r="Q4643" t="s">
        <v>4411</v>
      </c>
      <c r="R4643" t="s">
        <v>4891</v>
      </c>
      <c r="S4643">
        <v>1259.97</v>
      </c>
      <c r="T4643">
        <v>3</v>
      </c>
      <c r="U4643">
        <v>0</v>
      </c>
      <c r="V4643">
        <v>327.59220000000005</v>
      </c>
      <c r="W4643" t="s">
        <v>10939</v>
      </c>
      <c r="X4643" t="s">
        <v>10940</v>
      </c>
      <c r="Y4643">
        <v>11</v>
      </c>
      <c r="Z4643" t="s">
        <v>10947</v>
      </c>
      <c r="AA4643">
        <v>0.26</v>
      </c>
    </row>
    <row r="4644" spans="1:27" x14ac:dyDescent="0.35">
      <c r="A4644">
        <v>4392</v>
      </c>
      <c r="B4644" t="s">
        <v>7723</v>
      </c>
      <c r="C4644">
        <v>2014</v>
      </c>
      <c r="D4644" s="1">
        <v>41964</v>
      </c>
      <c r="E4644" s="1">
        <v>41966</v>
      </c>
      <c r="F4644" t="s">
        <v>56</v>
      </c>
      <c r="G4644" t="s">
        <v>3451</v>
      </c>
      <c r="H4644" t="s">
        <v>3452</v>
      </c>
      <c r="I4644" t="s">
        <v>38</v>
      </c>
      <c r="J4644" t="s">
        <v>27</v>
      </c>
      <c r="K4644" t="s">
        <v>7300</v>
      </c>
      <c r="L4644" t="s">
        <v>3741</v>
      </c>
      <c r="M4644">
        <v>10035</v>
      </c>
      <c r="N4644" t="s">
        <v>3728</v>
      </c>
      <c r="O4644" t="s">
        <v>2440</v>
      </c>
      <c r="P4644" t="s">
        <v>32</v>
      </c>
      <c r="Q4644" t="s">
        <v>40</v>
      </c>
      <c r="R4644" t="s">
        <v>2441</v>
      </c>
      <c r="S4644">
        <v>68.97</v>
      </c>
      <c r="T4644">
        <v>3</v>
      </c>
      <c r="U4644">
        <v>0</v>
      </c>
      <c r="V4644">
        <v>19.311600000000002</v>
      </c>
      <c r="W4644" t="s">
        <v>10939</v>
      </c>
      <c r="X4644" t="s">
        <v>10940</v>
      </c>
      <c r="Y4644">
        <v>11</v>
      </c>
      <c r="Z4644" t="s">
        <v>10947</v>
      </c>
      <c r="AA4644">
        <v>0.28000000000000003</v>
      </c>
    </row>
    <row r="4645" spans="1:27" x14ac:dyDescent="0.35">
      <c r="A4645">
        <v>5826</v>
      </c>
      <c r="B4645" t="s">
        <v>7724</v>
      </c>
      <c r="C4645">
        <v>2014</v>
      </c>
      <c r="D4645" s="1">
        <v>41886</v>
      </c>
      <c r="E4645" s="1">
        <v>41889</v>
      </c>
      <c r="F4645" t="s">
        <v>45</v>
      </c>
      <c r="G4645" t="s">
        <v>3382</v>
      </c>
      <c r="H4645" t="s">
        <v>3383</v>
      </c>
      <c r="I4645" t="s">
        <v>127</v>
      </c>
      <c r="J4645" t="s">
        <v>27</v>
      </c>
      <c r="K4645" t="s">
        <v>7300</v>
      </c>
      <c r="L4645" t="s">
        <v>3741</v>
      </c>
      <c r="M4645">
        <v>10035</v>
      </c>
      <c r="N4645" t="s">
        <v>3728</v>
      </c>
      <c r="O4645" t="s">
        <v>2608</v>
      </c>
      <c r="P4645" t="s">
        <v>32</v>
      </c>
      <c r="Q4645" t="s">
        <v>53</v>
      </c>
      <c r="R4645" t="s">
        <v>2609</v>
      </c>
      <c r="S4645">
        <v>419.4</v>
      </c>
      <c r="T4645">
        <v>4</v>
      </c>
      <c r="U4645">
        <v>0</v>
      </c>
      <c r="V4645">
        <v>201.31199999999998</v>
      </c>
      <c r="W4645" t="s">
        <v>10939</v>
      </c>
      <c r="X4645" t="s">
        <v>10937</v>
      </c>
      <c r="Y4645">
        <v>9</v>
      </c>
      <c r="Z4645" t="s">
        <v>10949</v>
      </c>
      <c r="AA4645">
        <v>0.48</v>
      </c>
    </row>
    <row r="4646" spans="1:27" x14ac:dyDescent="0.35">
      <c r="A4646">
        <v>5829</v>
      </c>
      <c r="B4646" t="s">
        <v>7724</v>
      </c>
      <c r="C4646">
        <v>2014</v>
      </c>
      <c r="D4646" s="1">
        <v>41886</v>
      </c>
      <c r="E4646" s="1">
        <v>41889</v>
      </c>
      <c r="F4646" t="s">
        <v>45</v>
      </c>
      <c r="G4646" t="s">
        <v>3382</v>
      </c>
      <c r="H4646" t="s">
        <v>3383</v>
      </c>
      <c r="I4646" t="s">
        <v>127</v>
      </c>
      <c r="J4646" t="s">
        <v>27</v>
      </c>
      <c r="K4646" t="s">
        <v>7300</v>
      </c>
      <c r="L4646" t="s">
        <v>3741</v>
      </c>
      <c r="M4646">
        <v>10035</v>
      </c>
      <c r="N4646" t="s">
        <v>3728</v>
      </c>
      <c r="O4646" t="s">
        <v>2396</v>
      </c>
      <c r="P4646" t="s">
        <v>32</v>
      </c>
      <c r="Q4646" t="s">
        <v>40</v>
      </c>
      <c r="R4646" t="s">
        <v>1570</v>
      </c>
      <c r="S4646">
        <v>5.56</v>
      </c>
      <c r="T4646">
        <v>2</v>
      </c>
      <c r="U4646">
        <v>0</v>
      </c>
      <c r="V4646">
        <v>2.2239999999999998</v>
      </c>
      <c r="W4646" t="s">
        <v>10939</v>
      </c>
      <c r="X4646" t="s">
        <v>10937</v>
      </c>
      <c r="Y4646">
        <v>9</v>
      </c>
      <c r="Z4646" t="s">
        <v>10949</v>
      </c>
      <c r="AA4646">
        <v>0.39999999999999997</v>
      </c>
    </row>
    <row r="4647" spans="1:27" x14ac:dyDescent="0.35">
      <c r="A4647">
        <v>6172</v>
      </c>
      <c r="B4647" t="s">
        <v>7725</v>
      </c>
      <c r="C4647">
        <v>2013</v>
      </c>
      <c r="D4647" s="1">
        <v>41628</v>
      </c>
      <c r="E4647" s="1">
        <v>41633</v>
      </c>
      <c r="F4647" t="s">
        <v>45</v>
      </c>
      <c r="G4647" t="s">
        <v>6228</v>
      </c>
      <c r="H4647" t="s">
        <v>6229</v>
      </c>
      <c r="I4647" t="s">
        <v>26</v>
      </c>
      <c r="J4647" t="s">
        <v>27</v>
      </c>
      <c r="K4647" t="s">
        <v>7300</v>
      </c>
      <c r="L4647" t="s">
        <v>3741</v>
      </c>
      <c r="M4647">
        <v>10035</v>
      </c>
      <c r="N4647" t="s">
        <v>3728</v>
      </c>
      <c r="O4647" t="s">
        <v>2290</v>
      </c>
      <c r="P4647" t="s">
        <v>32</v>
      </c>
      <c r="Q4647" t="s">
        <v>40</v>
      </c>
      <c r="R4647" t="s">
        <v>2291</v>
      </c>
      <c r="S4647">
        <v>3.52</v>
      </c>
      <c r="T4647">
        <v>2</v>
      </c>
      <c r="U4647">
        <v>0</v>
      </c>
      <c r="V4647">
        <v>1.0207999999999999</v>
      </c>
      <c r="W4647" t="s">
        <v>10936</v>
      </c>
      <c r="X4647" t="s">
        <v>10940</v>
      </c>
      <c r="Y4647">
        <v>12</v>
      </c>
      <c r="Z4647" t="s">
        <v>10941</v>
      </c>
      <c r="AA4647">
        <v>0.28999999999999998</v>
      </c>
    </row>
    <row r="4648" spans="1:27" x14ac:dyDescent="0.35">
      <c r="A4648">
        <v>6187</v>
      </c>
      <c r="B4648" t="s">
        <v>7726</v>
      </c>
      <c r="C4648">
        <v>2012</v>
      </c>
      <c r="D4648" s="1">
        <v>41228</v>
      </c>
      <c r="E4648" s="1">
        <v>41230</v>
      </c>
      <c r="F4648" t="s">
        <v>56</v>
      </c>
      <c r="G4648" t="s">
        <v>2497</v>
      </c>
      <c r="H4648" t="s">
        <v>2498</v>
      </c>
      <c r="I4648" t="s">
        <v>26</v>
      </c>
      <c r="J4648" t="s">
        <v>27</v>
      </c>
      <c r="K4648" t="s">
        <v>7300</v>
      </c>
      <c r="L4648" t="s">
        <v>3741</v>
      </c>
      <c r="M4648">
        <v>10035</v>
      </c>
      <c r="N4648" t="s">
        <v>3728</v>
      </c>
      <c r="O4648" t="s">
        <v>2323</v>
      </c>
      <c r="P4648" t="s">
        <v>32</v>
      </c>
      <c r="Q4648" t="s">
        <v>33</v>
      </c>
      <c r="R4648" t="s">
        <v>2324</v>
      </c>
      <c r="S4648">
        <v>70.949999999999989</v>
      </c>
      <c r="T4648">
        <v>3</v>
      </c>
      <c r="U4648">
        <v>0</v>
      </c>
      <c r="V4648">
        <v>20.575499999999998</v>
      </c>
      <c r="W4648" t="s">
        <v>10948</v>
      </c>
      <c r="X4648" t="s">
        <v>10940</v>
      </c>
      <c r="Y4648">
        <v>11</v>
      </c>
      <c r="Z4648" t="s">
        <v>10947</v>
      </c>
      <c r="AA4648">
        <v>0.29000000000000004</v>
      </c>
    </row>
    <row r="4649" spans="1:27" x14ac:dyDescent="0.35">
      <c r="A4649">
        <v>6189</v>
      </c>
      <c r="B4649" t="s">
        <v>7726</v>
      </c>
      <c r="C4649">
        <v>2012</v>
      </c>
      <c r="D4649" s="1">
        <v>41228</v>
      </c>
      <c r="E4649" s="1">
        <v>41230</v>
      </c>
      <c r="F4649" t="s">
        <v>56</v>
      </c>
      <c r="G4649" t="s">
        <v>2497</v>
      </c>
      <c r="H4649" t="s">
        <v>2498</v>
      </c>
      <c r="I4649" t="s">
        <v>26</v>
      </c>
      <c r="J4649" t="s">
        <v>27</v>
      </c>
      <c r="K4649" t="s">
        <v>7300</v>
      </c>
      <c r="L4649" t="s">
        <v>3741</v>
      </c>
      <c r="M4649">
        <v>10035</v>
      </c>
      <c r="N4649" t="s">
        <v>3728</v>
      </c>
      <c r="O4649" t="s">
        <v>5981</v>
      </c>
      <c r="P4649" t="s">
        <v>32</v>
      </c>
      <c r="Q4649" t="s">
        <v>40</v>
      </c>
      <c r="R4649" t="s">
        <v>5982</v>
      </c>
      <c r="S4649">
        <v>119.03999999999999</v>
      </c>
      <c r="T4649">
        <v>6</v>
      </c>
      <c r="U4649">
        <v>0</v>
      </c>
      <c r="V4649">
        <v>35.711999999999989</v>
      </c>
      <c r="W4649" t="s">
        <v>10948</v>
      </c>
      <c r="X4649" t="s">
        <v>10940</v>
      </c>
      <c r="Y4649">
        <v>11</v>
      </c>
      <c r="Z4649" t="s">
        <v>10947</v>
      </c>
      <c r="AA4649">
        <v>0.29999999999999993</v>
      </c>
    </row>
    <row r="4650" spans="1:27" x14ac:dyDescent="0.35">
      <c r="A4650">
        <v>6305</v>
      </c>
      <c r="B4650" t="s">
        <v>7727</v>
      </c>
      <c r="C4650">
        <v>2014</v>
      </c>
      <c r="D4650" s="1">
        <v>41765</v>
      </c>
      <c r="E4650" s="1">
        <v>41765</v>
      </c>
      <c r="F4650" t="s">
        <v>234</v>
      </c>
      <c r="G4650" t="s">
        <v>805</v>
      </c>
      <c r="H4650" t="s">
        <v>806</v>
      </c>
      <c r="I4650" t="s">
        <v>38</v>
      </c>
      <c r="J4650" t="s">
        <v>27</v>
      </c>
      <c r="K4650" t="s">
        <v>7300</v>
      </c>
      <c r="L4650" t="s">
        <v>3741</v>
      </c>
      <c r="M4650">
        <v>10035</v>
      </c>
      <c r="N4650" t="s">
        <v>3728</v>
      </c>
      <c r="O4650" t="s">
        <v>1218</v>
      </c>
      <c r="P4650" t="s">
        <v>32</v>
      </c>
      <c r="Q4650" t="s">
        <v>53</v>
      </c>
      <c r="R4650" t="s">
        <v>1219</v>
      </c>
      <c r="S4650">
        <v>6.68</v>
      </c>
      <c r="T4650">
        <v>1</v>
      </c>
      <c r="U4650">
        <v>0</v>
      </c>
      <c r="V4650">
        <v>3.2063999999999999</v>
      </c>
      <c r="W4650" t="s">
        <v>10939</v>
      </c>
      <c r="X4650" t="s">
        <v>10942</v>
      </c>
      <c r="Y4650">
        <v>5</v>
      </c>
      <c r="Z4650" t="s">
        <v>10952</v>
      </c>
      <c r="AA4650">
        <v>0.48</v>
      </c>
    </row>
    <row r="4651" spans="1:27" x14ac:dyDescent="0.35">
      <c r="A4651">
        <v>7019</v>
      </c>
      <c r="B4651" t="s">
        <v>7728</v>
      </c>
      <c r="C4651">
        <v>2013</v>
      </c>
      <c r="D4651" s="1">
        <v>41449</v>
      </c>
      <c r="E4651" s="1">
        <v>41453</v>
      </c>
      <c r="F4651" t="s">
        <v>45</v>
      </c>
      <c r="G4651" t="s">
        <v>7625</v>
      </c>
      <c r="H4651" t="s">
        <v>7626</v>
      </c>
      <c r="I4651" t="s">
        <v>38</v>
      </c>
      <c r="J4651" t="s">
        <v>27</v>
      </c>
      <c r="K4651" t="s">
        <v>7300</v>
      </c>
      <c r="L4651" t="s">
        <v>3741</v>
      </c>
      <c r="M4651">
        <v>10035</v>
      </c>
      <c r="N4651" t="s">
        <v>3728</v>
      </c>
      <c r="O4651" t="s">
        <v>6323</v>
      </c>
      <c r="P4651" t="s">
        <v>32</v>
      </c>
      <c r="Q4651" t="s">
        <v>172</v>
      </c>
      <c r="R4651" t="s">
        <v>6324</v>
      </c>
      <c r="S4651">
        <v>25.83</v>
      </c>
      <c r="T4651">
        <v>7</v>
      </c>
      <c r="U4651">
        <v>0</v>
      </c>
      <c r="V4651">
        <v>12.1401</v>
      </c>
      <c r="W4651" t="s">
        <v>10936</v>
      </c>
      <c r="X4651" t="s">
        <v>10942</v>
      </c>
      <c r="Y4651">
        <v>6</v>
      </c>
      <c r="Z4651" t="s">
        <v>10946</v>
      </c>
      <c r="AA4651">
        <v>0.47000000000000003</v>
      </c>
    </row>
    <row r="4652" spans="1:27" x14ac:dyDescent="0.35">
      <c r="A4652">
        <v>7615</v>
      </c>
      <c r="B4652" t="s">
        <v>7729</v>
      </c>
      <c r="C4652">
        <v>2012</v>
      </c>
      <c r="D4652" s="1">
        <v>41145</v>
      </c>
      <c r="E4652" s="1">
        <v>41149</v>
      </c>
      <c r="F4652" t="s">
        <v>45</v>
      </c>
      <c r="G4652" t="s">
        <v>3827</v>
      </c>
      <c r="H4652" t="s">
        <v>3828</v>
      </c>
      <c r="I4652" t="s">
        <v>38</v>
      </c>
      <c r="J4652" t="s">
        <v>27</v>
      </c>
      <c r="K4652" t="s">
        <v>7300</v>
      </c>
      <c r="L4652" t="s">
        <v>3741</v>
      </c>
      <c r="M4652">
        <v>10035</v>
      </c>
      <c r="N4652" t="s">
        <v>3728</v>
      </c>
      <c r="O4652" t="s">
        <v>440</v>
      </c>
      <c r="P4652" t="s">
        <v>329</v>
      </c>
      <c r="Q4652" t="s">
        <v>330</v>
      </c>
      <c r="R4652" t="s">
        <v>441</v>
      </c>
      <c r="S4652">
        <v>14.91</v>
      </c>
      <c r="T4652">
        <v>3</v>
      </c>
      <c r="U4652">
        <v>0</v>
      </c>
      <c r="V4652">
        <v>4.6220999999999997</v>
      </c>
      <c r="W4652" t="s">
        <v>10948</v>
      </c>
      <c r="X4652" t="s">
        <v>10937</v>
      </c>
      <c r="Y4652">
        <v>8</v>
      </c>
      <c r="Z4652" t="s">
        <v>10954</v>
      </c>
      <c r="AA4652">
        <v>0.31</v>
      </c>
    </row>
    <row r="4653" spans="1:27" x14ac:dyDescent="0.35">
      <c r="A4653">
        <v>7798</v>
      </c>
      <c r="B4653" t="s">
        <v>7730</v>
      </c>
      <c r="C4653">
        <v>2014</v>
      </c>
      <c r="D4653" s="1">
        <v>41723</v>
      </c>
      <c r="E4653" s="1">
        <v>41726</v>
      </c>
      <c r="F4653" t="s">
        <v>56</v>
      </c>
      <c r="G4653" t="s">
        <v>5689</v>
      </c>
      <c r="H4653" t="s">
        <v>5690</v>
      </c>
      <c r="I4653" t="s">
        <v>26</v>
      </c>
      <c r="J4653" t="s">
        <v>27</v>
      </c>
      <c r="K4653" t="s">
        <v>7300</v>
      </c>
      <c r="L4653" t="s">
        <v>3741</v>
      </c>
      <c r="M4653">
        <v>10035</v>
      </c>
      <c r="N4653" t="s">
        <v>3728</v>
      </c>
      <c r="O4653" t="s">
        <v>1732</v>
      </c>
      <c r="P4653" t="s">
        <v>32</v>
      </c>
      <c r="Q4653" t="s">
        <v>146</v>
      </c>
      <c r="R4653" t="s">
        <v>1733</v>
      </c>
      <c r="S4653">
        <v>47.01</v>
      </c>
      <c r="T4653">
        <v>3</v>
      </c>
      <c r="U4653">
        <v>0</v>
      </c>
      <c r="V4653">
        <v>22.094699999999996</v>
      </c>
      <c r="W4653" t="s">
        <v>10939</v>
      </c>
      <c r="X4653" t="s">
        <v>10950</v>
      </c>
      <c r="Y4653">
        <v>3</v>
      </c>
      <c r="Z4653" t="s">
        <v>10953</v>
      </c>
      <c r="AA4653">
        <v>0.46999999999999992</v>
      </c>
    </row>
    <row r="4654" spans="1:27" x14ac:dyDescent="0.35">
      <c r="A4654">
        <v>7799</v>
      </c>
      <c r="B4654" t="s">
        <v>7730</v>
      </c>
      <c r="C4654">
        <v>2014</v>
      </c>
      <c r="D4654" s="1">
        <v>41723</v>
      </c>
      <c r="E4654" s="1">
        <v>41726</v>
      </c>
      <c r="F4654" t="s">
        <v>56</v>
      </c>
      <c r="G4654" t="s">
        <v>5689</v>
      </c>
      <c r="H4654" t="s">
        <v>5690</v>
      </c>
      <c r="I4654" t="s">
        <v>26</v>
      </c>
      <c r="J4654" t="s">
        <v>27</v>
      </c>
      <c r="K4654" t="s">
        <v>7300</v>
      </c>
      <c r="L4654" t="s">
        <v>3741</v>
      </c>
      <c r="M4654">
        <v>10035</v>
      </c>
      <c r="N4654" t="s">
        <v>3728</v>
      </c>
      <c r="O4654" t="s">
        <v>4757</v>
      </c>
      <c r="P4654" t="s">
        <v>313</v>
      </c>
      <c r="Q4654" t="s">
        <v>4411</v>
      </c>
      <c r="R4654" t="s">
        <v>4758</v>
      </c>
      <c r="S4654">
        <v>469.99</v>
      </c>
      <c r="T4654">
        <v>1</v>
      </c>
      <c r="U4654">
        <v>0</v>
      </c>
      <c r="V4654">
        <v>136.29709999999994</v>
      </c>
      <c r="W4654" t="s">
        <v>10939</v>
      </c>
      <c r="X4654" t="s">
        <v>10950</v>
      </c>
      <c r="Y4654">
        <v>3</v>
      </c>
      <c r="Z4654" t="s">
        <v>10953</v>
      </c>
      <c r="AA4654">
        <v>0.28999999999999987</v>
      </c>
    </row>
    <row r="4655" spans="1:27" x14ac:dyDescent="0.35">
      <c r="A4655">
        <v>7927</v>
      </c>
      <c r="B4655" t="s">
        <v>7731</v>
      </c>
      <c r="C4655">
        <v>2014</v>
      </c>
      <c r="D4655" s="1">
        <v>41964</v>
      </c>
      <c r="E4655" s="1">
        <v>41968</v>
      </c>
      <c r="F4655" t="s">
        <v>45</v>
      </c>
      <c r="G4655" t="s">
        <v>4285</v>
      </c>
      <c r="H4655" t="s">
        <v>4286</v>
      </c>
      <c r="I4655" t="s">
        <v>26</v>
      </c>
      <c r="J4655" t="s">
        <v>27</v>
      </c>
      <c r="K4655" t="s">
        <v>7300</v>
      </c>
      <c r="L4655" t="s">
        <v>3741</v>
      </c>
      <c r="M4655">
        <v>10035</v>
      </c>
      <c r="N4655" t="s">
        <v>3728</v>
      </c>
      <c r="O4655" t="s">
        <v>5225</v>
      </c>
      <c r="P4655" t="s">
        <v>313</v>
      </c>
      <c r="Q4655" t="s">
        <v>314</v>
      </c>
      <c r="R4655" t="s">
        <v>5226</v>
      </c>
      <c r="S4655">
        <v>2.9699999999999998</v>
      </c>
      <c r="T4655">
        <v>3</v>
      </c>
      <c r="U4655">
        <v>0</v>
      </c>
      <c r="V4655">
        <v>1.3365</v>
      </c>
      <c r="W4655" t="s">
        <v>10939</v>
      </c>
      <c r="X4655" t="s">
        <v>10940</v>
      </c>
      <c r="Y4655">
        <v>11</v>
      </c>
      <c r="Z4655" t="s">
        <v>10947</v>
      </c>
      <c r="AA4655">
        <v>0.45000000000000007</v>
      </c>
    </row>
    <row r="4656" spans="1:27" x14ac:dyDescent="0.35">
      <c r="A4656">
        <v>7928</v>
      </c>
      <c r="B4656" t="s">
        <v>7731</v>
      </c>
      <c r="C4656">
        <v>2014</v>
      </c>
      <c r="D4656" s="1">
        <v>41964</v>
      </c>
      <c r="E4656" s="1">
        <v>41968</v>
      </c>
      <c r="F4656" t="s">
        <v>45</v>
      </c>
      <c r="G4656" t="s">
        <v>4285</v>
      </c>
      <c r="H4656" t="s">
        <v>4286</v>
      </c>
      <c r="I4656" t="s">
        <v>26</v>
      </c>
      <c r="J4656" t="s">
        <v>27</v>
      </c>
      <c r="K4656" t="s">
        <v>7300</v>
      </c>
      <c r="L4656" t="s">
        <v>3741</v>
      </c>
      <c r="M4656">
        <v>10035</v>
      </c>
      <c r="N4656" t="s">
        <v>3728</v>
      </c>
      <c r="O4656" t="s">
        <v>7732</v>
      </c>
      <c r="P4656" t="s">
        <v>313</v>
      </c>
      <c r="Q4656" t="s">
        <v>4411</v>
      </c>
      <c r="R4656" t="s">
        <v>7733</v>
      </c>
      <c r="S4656">
        <v>569.99</v>
      </c>
      <c r="T4656">
        <v>1</v>
      </c>
      <c r="U4656">
        <v>0</v>
      </c>
      <c r="V4656">
        <v>170.99699999999996</v>
      </c>
      <c r="W4656" t="s">
        <v>10939</v>
      </c>
      <c r="X4656" t="s">
        <v>10940</v>
      </c>
      <c r="Y4656">
        <v>11</v>
      </c>
      <c r="Z4656" t="s">
        <v>10947</v>
      </c>
      <c r="AA4656">
        <v>0.29999999999999993</v>
      </c>
    </row>
    <row r="4657" spans="1:27" x14ac:dyDescent="0.35">
      <c r="A4657">
        <v>7929</v>
      </c>
      <c r="B4657" t="s">
        <v>7731</v>
      </c>
      <c r="C4657">
        <v>2014</v>
      </c>
      <c r="D4657" s="1">
        <v>41964</v>
      </c>
      <c r="E4657" s="1">
        <v>41968</v>
      </c>
      <c r="F4657" t="s">
        <v>45</v>
      </c>
      <c r="G4657" t="s">
        <v>4285</v>
      </c>
      <c r="H4657" t="s">
        <v>4286</v>
      </c>
      <c r="I4657" t="s">
        <v>26</v>
      </c>
      <c r="J4657" t="s">
        <v>27</v>
      </c>
      <c r="K4657" t="s">
        <v>7300</v>
      </c>
      <c r="L4657" t="s">
        <v>3741</v>
      </c>
      <c r="M4657">
        <v>10035</v>
      </c>
      <c r="N4657" t="s">
        <v>3728</v>
      </c>
      <c r="O4657" t="s">
        <v>5578</v>
      </c>
      <c r="P4657" t="s">
        <v>329</v>
      </c>
      <c r="Q4657" t="s">
        <v>330</v>
      </c>
      <c r="R4657" t="s">
        <v>5579</v>
      </c>
      <c r="S4657">
        <v>50.97</v>
      </c>
      <c r="T4657">
        <v>3</v>
      </c>
      <c r="U4657">
        <v>0</v>
      </c>
      <c r="V4657">
        <v>9.1745999999999981</v>
      </c>
      <c r="W4657" t="s">
        <v>10939</v>
      </c>
      <c r="X4657" t="s">
        <v>10940</v>
      </c>
      <c r="Y4657">
        <v>11</v>
      </c>
      <c r="Z4657" t="s">
        <v>10947</v>
      </c>
      <c r="AA4657">
        <v>0.17999999999999997</v>
      </c>
    </row>
    <row r="4658" spans="1:27" x14ac:dyDescent="0.35">
      <c r="A4658">
        <v>8026</v>
      </c>
      <c r="B4658" t="s">
        <v>7734</v>
      </c>
      <c r="C4658">
        <v>2012</v>
      </c>
      <c r="D4658" s="1">
        <v>41163</v>
      </c>
      <c r="E4658" s="1">
        <v>41167</v>
      </c>
      <c r="F4658" t="s">
        <v>45</v>
      </c>
      <c r="G4658" t="s">
        <v>7735</v>
      </c>
      <c r="H4658" t="s">
        <v>7736</v>
      </c>
      <c r="I4658" t="s">
        <v>26</v>
      </c>
      <c r="J4658" t="s">
        <v>27</v>
      </c>
      <c r="K4658" t="s">
        <v>7300</v>
      </c>
      <c r="L4658" t="s">
        <v>3741</v>
      </c>
      <c r="M4658">
        <v>10035</v>
      </c>
      <c r="N4658" t="s">
        <v>3728</v>
      </c>
      <c r="O4658" t="s">
        <v>2980</v>
      </c>
      <c r="P4658" t="s">
        <v>329</v>
      </c>
      <c r="Q4658" t="s">
        <v>330</v>
      </c>
      <c r="R4658" t="s">
        <v>2981</v>
      </c>
      <c r="S4658">
        <v>210.68</v>
      </c>
      <c r="T4658">
        <v>2</v>
      </c>
      <c r="U4658">
        <v>0</v>
      </c>
      <c r="V4658">
        <v>50.563199999999995</v>
      </c>
      <c r="W4658" t="s">
        <v>10948</v>
      </c>
      <c r="X4658" t="s">
        <v>10937</v>
      </c>
      <c r="Y4658">
        <v>9</v>
      </c>
      <c r="Z4658" t="s">
        <v>10949</v>
      </c>
      <c r="AA4658">
        <v>0.23999999999999996</v>
      </c>
    </row>
    <row r="4659" spans="1:27" x14ac:dyDescent="0.35">
      <c r="A4659">
        <v>8027</v>
      </c>
      <c r="B4659" t="s">
        <v>7734</v>
      </c>
      <c r="C4659">
        <v>2012</v>
      </c>
      <c r="D4659" s="1">
        <v>41163</v>
      </c>
      <c r="E4659" s="1">
        <v>41167</v>
      </c>
      <c r="F4659" t="s">
        <v>45</v>
      </c>
      <c r="G4659" t="s">
        <v>7735</v>
      </c>
      <c r="H4659" t="s">
        <v>7736</v>
      </c>
      <c r="I4659" t="s">
        <v>26</v>
      </c>
      <c r="J4659" t="s">
        <v>27</v>
      </c>
      <c r="K4659" t="s">
        <v>7300</v>
      </c>
      <c r="L4659" t="s">
        <v>3741</v>
      </c>
      <c r="M4659">
        <v>10035</v>
      </c>
      <c r="N4659" t="s">
        <v>3728</v>
      </c>
      <c r="O4659" t="s">
        <v>5878</v>
      </c>
      <c r="P4659" t="s">
        <v>32</v>
      </c>
      <c r="Q4659" t="s">
        <v>33</v>
      </c>
      <c r="R4659" t="s">
        <v>5879</v>
      </c>
      <c r="S4659">
        <v>78.8</v>
      </c>
      <c r="T4659">
        <v>1</v>
      </c>
      <c r="U4659">
        <v>0</v>
      </c>
      <c r="V4659">
        <v>1.5760000000000076</v>
      </c>
      <c r="W4659" t="s">
        <v>10948</v>
      </c>
      <c r="X4659" t="s">
        <v>10937</v>
      </c>
      <c r="Y4659">
        <v>9</v>
      </c>
      <c r="Z4659" t="s">
        <v>10949</v>
      </c>
      <c r="AA4659">
        <v>2.0000000000000098E-2</v>
      </c>
    </row>
    <row r="4660" spans="1:27" x14ac:dyDescent="0.35">
      <c r="A4660">
        <v>8028</v>
      </c>
      <c r="B4660" t="s">
        <v>7734</v>
      </c>
      <c r="C4660">
        <v>2012</v>
      </c>
      <c r="D4660" s="1">
        <v>41163</v>
      </c>
      <c r="E4660" s="1">
        <v>41167</v>
      </c>
      <c r="F4660" t="s">
        <v>45</v>
      </c>
      <c r="G4660" t="s">
        <v>7735</v>
      </c>
      <c r="H4660" t="s">
        <v>7736</v>
      </c>
      <c r="I4660" t="s">
        <v>26</v>
      </c>
      <c r="J4660" t="s">
        <v>27</v>
      </c>
      <c r="K4660" t="s">
        <v>7300</v>
      </c>
      <c r="L4660" t="s">
        <v>3741</v>
      </c>
      <c r="M4660">
        <v>10035</v>
      </c>
      <c r="N4660" t="s">
        <v>3728</v>
      </c>
      <c r="O4660" t="s">
        <v>4915</v>
      </c>
      <c r="P4660" t="s">
        <v>313</v>
      </c>
      <c r="Q4660" t="s">
        <v>314</v>
      </c>
      <c r="R4660" t="s">
        <v>4916</v>
      </c>
      <c r="S4660">
        <v>19.989999999999998</v>
      </c>
      <c r="T4660">
        <v>1</v>
      </c>
      <c r="U4660">
        <v>0</v>
      </c>
      <c r="V4660">
        <v>6.796599999999998</v>
      </c>
      <c r="W4660" t="s">
        <v>10948</v>
      </c>
      <c r="X4660" t="s">
        <v>10937</v>
      </c>
      <c r="Y4660">
        <v>9</v>
      </c>
      <c r="Z4660" t="s">
        <v>10949</v>
      </c>
      <c r="AA4660">
        <v>0.33999999999999991</v>
      </c>
    </row>
    <row r="4661" spans="1:27" x14ac:dyDescent="0.35">
      <c r="A4661">
        <v>8029</v>
      </c>
      <c r="B4661" t="s">
        <v>7734</v>
      </c>
      <c r="C4661">
        <v>2012</v>
      </c>
      <c r="D4661" s="1">
        <v>41163</v>
      </c>
      <c r="E4661" s="1">
        <v>41167</v>
      </c>
      <c r="F4661" t="s">
        <v>45</v>
      </c>
      <c r="G4661" t="s">
        <v>7735</v>
      </c>
      <c r="H4661" t="s">
        <v>7736</v>
      </c>
      <c r="I4661" t="s">
        <v>26</v>
      </c>
      <c r="J4661" t="s">
        <v>27</v>
      </c>
      <c r="K4661" t="s">
        <v>7300</v>
      </c>
      <c r="L4661" t="s">
        <v>3741</v>
      </c>
      <c r="M4661">
        <v>10035</v>
      </c>
      <c r="N4661" t="s">
        <v>3728</v>
      </c>
      <c r="O4661" t="s">
        <v>202</v>
      </c>
      <c r="P4661" t="s">
        <v>32</v>
      </c>
      <c r="Q4661" t="s">
        <v>33</v>
      </c>
      <c r="R4661" t="s">
        <v>203</v>
      </c>
      <c r="S4661">
        <v>772.68</v>
      </c>
      <c r="T4661">
        <v>4</v>
      </c>
      <c r="U4661">
        <v>0</v>
      </c>
      <c r="V4661">
        <v>108.17520000000002</v>
      </c>
      <c r="W4661" t="s">
        <v>10948</v>
      </c>
      <c r="X4661" t="s">
        <v>10937</v>
      </c>
      <c r="Y4661">
        <v>9</v>
      </c>
      <c r="Z4661" t="s">
        <v>10949</v>
      </c>
      <c r="AA4661">
        <v>0.14000000000000004</v>
      </c>
    </row>
    <row r="4662" spans="1:27" x14ac:dyDescent="0.35">
      <c r="A4662">
        <v>8093</v>
      </c>
      <c r="B4662" t="s">
        <v>7737</v>
      </c>
      <c r="C4662">
        <v>2014</v>
      </c>
      <c r="D4662" s="1">
        <v>41952</v>
      </c>
      <c r="E4662" s="1">
        <v>41957</v>
      </c>
      <c r="F4662" t="s">
        <v>45</v>
      </c>
      <c r="G4662" t="s">
        <v>3935</v>
      </c>
      <c r="H4662" t="s">
        <v>3936</v>
      </c>
      <c r="I4662" t="s">
        <v>127</v>
      </c>
      <c r="J4662" t="s">
        <v>27</v>
      </c>
      <c r="K4662" t="s">
        <v>7300</v>
      </c>
      <c r="L4662" t="s">
        <v>3741</v>
      </c>
      <c r="M4662">
        <v>10035</v>
      </c>
      <c r="N4662" t="s">
        <v>3728</v>
      </c>
      <c r="O4662" t="s">
        <v>2039</v>
      </c>
      <c r="P4662" t="s">
        <v>32</v>
      </c>
      <c r="Q4662" t="s">
        <v>40</v>
      </c>
      <c r="R4662" t="s">
        <v>2040</v>
      </c>
      <c r="S4662">
        <v>109.9</v>
      </c>
      <c r="T4662">
        <v>5</v>
      </c>
      <c r="U4662">
        <v>0</v>
      </c>
      <c r="V4662">
        <v>32.97</v>
      </c>
      <c r="W4662" t="s">
        <v>10939</v>
      </c>
      <c r="X4662" t="s">
        <v>10940</v>
      </c>
      <c r="Y4662">
        <v>11</v>
      </c>
      <c r="Z4662" t="s">
        <v>10947</v>
      </c>
      <c r="AA4662">
        <v>0.3</v>
      </c>
    </row>
    <row r="4663" spans="1:27" x14ac:dyDescent="0.35">
      <c r="A4663">
        <v>8162</v>
      </c>
      <c r="B4663" t="s">
        <v>7738</v>
      </c>
      <c r="C4663">
        <v>2012</v>
      </c>
      <c r="D4663" s="1">
        <v>41180</v>
      </c>
      <c r="E4663" s="1">
        <v>41185</v>
      </c>
      <c r="F4663" t="s">
        <v>45</v>
      </c>
      <c r="G4663" t="s">
        <v>5746</v>
      </c>
      <c r="H4663" t="s">
        <v>5747</v>
      </c>
      <c r="I4663" t="s">
        <v>38</v>
      </c>
      <c r="J4663" t="s">
        <v>27</v>
      </c>
      <c r="K4663" t="s">
        <v>7300</v>
      </c>
      <c r="L4663" t="s">
        <v>3741</v>
      </c>
      <c r="M4663">
        <v>10035</v>
      </c>
      <c r="N4663" t="s">
        <v>3728</v>
      </c>
      <c r="O4663" t="s">
        <v>3195</v>
      </c>
      <c r="P4663" t="s">
        <v>32</v>
      </c>
      <c r="Q4663" t="s">
        <v>79</v>
      </c>
      <c r="R4663" t="s">
        <v>3196</v>
      </c>
      <c r="S4663">
        <v>293.52</v>
      </c>
      <c r="T4663">
        <v>6</v>
      </c>
      <c r="U4663">
        <v>0</v>
      </c>
      <c r="V4663">
        <v>76.315200000000004</v>
      </c>
      <c r="W4663" t="s">
        <v>10948</v>
      </c>
      <c r="X4663" t="s">
        <v>10937</v>
      </c>
      <c r="Y4663">
        <v>9</v>
      </c>
      <c r="Z4663" t="s">
        <v>10949</v>
      </c>
      <c r="AA4663">
        <v>0.26</v>
      </c>
    </row>
    <row r="4664" spans="1:27" x14ac:dyDescent="0.35">
      <c r="A4664">
        <v>8163</v>
      </c>
      <c r="B4664" t="s">
        <v>7738</v>
      </c>
      <c r="C4664">
        <v>2012</v>
      </c>
      <c r="D4664" s="1">
        <v>41180</v>
      </c>
      <c r="E4664" s="1">
        <v>41185</v>
      </c>
      <c r="F4664" t="s">
        <v>45</v>
      </c>
      <c r="G4664" t="s">
        <v>5746</v>
      </c>
      <c r="H4664" t="s">
        <v>5747</v>
      </c>
      <c r="I4664" t="s">
        <v>38</v>
      </c>
      <c r="J4664" t="s">
        <v>27</v>
      </c>
      <c r="K4664" t="s">
        <v>7300</v>
      </c>
      <c r="L4664" t="s">
        <v>3741</v>
      </c>
      <c r="M4664">
        <v>10035</v>
      </c>
      <c r="N4664" t="s">
        <v>3728</v>
      </c>
      <c r="O4664" t="s">
        <v>4634</v>
      </c>
      <c r="P4664" t="s">
        <v>313</v>
      </c>
      <c r="Q4664" t="s">
        <v>4411</v>
      </c>
      <c r="R4664" t="s">
        <v>4635</v>
      </c>
      <c r="S4664">
        <v>307.98</v>
      </c>
      <c r="T4664">
        <v>2</v>
      </c>
      <c r="U4664">
        <v>0</v>
      </c>
      <c r="V4664">
        <v>89.314199999999971</v>
      </c>
      <c r="W4664" t="s">
        <v>10948</v>
      </c>
      <c r="X4664" t="s">
        <v>10937</v>
      </c>
      <c r="Y4664">
        <v>9</v>
      </c>
      <c r="Z4664" t="s">
        <v>10949</v>
      </c>
      <c r="AA4664">
        <v>0.28999999999999987</v>
      </c>
    </row>
    <row r="4665" spans="1:27" x14ac:dyDescent="0.35">
      <c r="A4665">
        <v>8177</v>
      </c>
      <c r="B4665" t="s">
        <v>7739</v>
      </c>
      <c r="C4665">
        <v>2013</v>
      </c>
      <c r="D4665" s="1">
        <v>41540</v>
      </c>
      <c r="E4665" s="1">
        <v>41543</v>
      </c>
      <c r="F4665" t="s">
        <v>56</v>
      </c>
      <c r="G4665" t="s">
        <v>2309</v>
      </c>
      <c r="H4665" t="s">
        <v>2310</v>
      </c>
      <c r="I4665" t="s">
        <v>127</v>
      </c>
      <c r="J4665" t="s">
        <v>27</v>
      </c>
      <c r="K4665" t="s">
        <v>7300</v>
      </c>
      <c r="L4665" t="s">
        <v>3741</v>
      </c>
      <c r="M4665">
        <v>10035</v>
      </c>
      <c r="N4665" t="s">
        <v>3728</v>
      </c>
      <c r="O4665" t="s">
        <v>2350</v>
      </c>
      <c r="P4665" t="s">
        <v>32</v>
      </c>
      <c r="Q4665" t="s">
        <v>33</v>
      </c>
      <c r="R4665" t="s">
        <v>2351</v>
      </c>
      <c r="S4665">
        <v>128.34</v>
      </c>
      <c r="T4665">
        <v>6</v>
      </c>
      <c r="U4665">
        <v>0</v>
      </c>
      <c r="V4665">
        <v>37.218599999999995</v>
      </c>
      <c r="W4665" t="s">
        <v>10936</v>
      </c>
      <c r="X4665" t="s">
        <v>10937</v>
      </c>
      <c r="Y4665">
        <v>9</v>
      </c>
      <c r="Z4665" t="s">
        <v>10949</v>
      </c>
      <c r="AA4665">
        <v>0.28999999999999998</v>
      </c>
    </row>
    <row r="4666" spans="1:27" x14ac:dyDescent="0.35">
      <c r="A4666">
        <v>8574</v>
      </c>
      <c r="B4666" t="s">
        <v>7740</v>
      </c>
      <c r="C4666">
        <v>2012</v>
      </c>
      <c r="D4666" s="1">
        <v>41202</v>
      </c>
      <c r="E4666" s="1">
        <v>41204</v>
      </c>
      <c r="F4666" t="s">
        <v>56</v>
      </c>
      <c r="G4666" t="s">
        <v>1894</v>
      </c>
      <c r="H4666" t="s">
        <v>1895</v>
      </c>
      <c r="I4666" t="s">
        <v>38</v>
      </c>
      <c r="J4666" t="s">
        <v>27</v>
      </c>
      <c r="K4666" t="s">
        <v>7300</v>
      </c>
      <c r="L4666" t="s">
        <v>3741</v>
      </c>
      <c r="M4666">
        <v>10035</v>
      </c>
      <c r="N4666" t="s">
        <v>3728</v>
      </c>
      <c r="O4666" t="s">
        <v>7027</v>
      </c>
      <c r="P4666" t="s">
        <v>32</v>
      </c>
      <c r="Q4666" t="s">
        <v>53</v>
      </c>
      <c r="R4666" t="s">
        <v>66</v>
      </c>
      <c r="S4666">
        <v>24.56</v>
      </c>
      <c r="T4666">
        <v>2</v>
      </c>
      <c r="U4666">
        <v>0</v>
      </c>
      <c r="V4666">
        <v>11.543199999999999</v>
      </c>
      <c r="W4666" t="s">
        <v>10948</v>
      </c>
      <c r="X4666" t="s">
        <v>10940</v>
      </c>
      <c r="Y4666">
        <v>10</v>
      </c>
      <c r="Z4666" t="s">
        <v>10945</v>
      </c>
      <c r="AA4666">
        <v>0.47</v>
      </c>
    </row>
    <row r="4667" spans="1:27" x14ac:dyDescent="0.35">
      <c r="A4667">
        <v>8804</v>
      </c>
      <c r="B4667" t="s">
        <v>7741</v>
      </c>
      <c r="C4667">
        <v>2011</v>
      </c>
      <c r="D4667" s="1">
        <v>40908</v>
      </c>
      <c r="E4667" s="1">
        <v>40909</v>
      </c>
      <c r="F4667" t="s">
        <v>56</v>
      </c>
      <c r="G4667" t="s">
        <v>1101</v>
      </c>
      <c r="H4667" t="s">
        <v>1102</v>
      </c>
      <c r="I4667" t="s">
        <v>26</v>
      </c>
      <c r="J4667" t="s">
        <v>27</v>
      </c>
      <c r="K4667" t="s">
        <v>7300</v>
      </c>
      <c r="L4667" t="s">
        <v>3741</v>
      </c>
      <c r="M4667">
        <v>10035</v>
      </c>
      <c r="N4667" t="s">
        <v>3728</v>
      </c>
      <c r="O4667" t="s">
        <v>1974</v>
      </c>
      <c r="P4667" t="s">
        <v>313</v>
      </c>
      <c r="Q4667" t="s">
        <v>314</v>
      </c>
      <c r="R4667" t="s">
        <v>1975</v>
      </c>
      <c r="S4667">
        <v>34.769999999999996</v>
      </c>
      <c r="T4667">
        <v>3</v>
      </c>
      <c r="U4667">
        <v>0</v>
      </c>
      <c r="V4667">
        <v>11.474099999999996</v>
      </c>
      <c r="W4667" t="s">
        <v>10944</v>
      </c>
      <c r="X4667" t="s">
        <v>10940</v>
      </c>
      <c r="Y4667">
        <v>12</v>
      </c>
      <c r="Z4667" t="s">
        <v>10941</v>
      </c>
      <c r="AA4667">
        <v>0.32999999999999996</v>
      </c>
    </row>
    <row r="4668" spans="1:27" x14ac:dyDescent="0.35">
      <c r="A4668">
        <v>8805</v>
      </c>
      <c r="B4668" t="s">
        <v>7741</v>
      </c>
      <c r="C4668">
        <v>2011</v>
      </c>
      <c r="D4668" s="1">
        <v>40908</v>
      </c>
      <c r="E4668" s="1">
        <v>40909</v>
      </c>
      <c r="F4668" t="s">
        <v>56</v>
      </c>
      <c r="G4668" t="s">
        <v>1101</v>
      </c>
      <c r="H4668" t="s">
        <v>1102</v>
      </c>
      <c r="I4668" t="s">
        <v>26</v>
      </c>
      <c r="J4668" t="s">
        <v>27</v>
      </c>
      <c r="K4668" t="s">
        <v>7300</v>
      </c>
      <c r="L4668" t="s">
        <v>3741</v>
      </c>
      <c r="M4668">
        <v>10035</v>
      </c>
      <c r="N4668" t="s">
        <v>3728</v>
      </c>
      <c r="O4668" t="s">
        <v>2586</v>
      </c>
      <c r="P4668" t="s">
        <v>32</v>
      </c>
      <c r="Q4668" t="s">
        <v>172</v>
      </c>
      <c r="R4668" t="s">
        <v>2587</v>
      </c>
      <c r="S4668">
        <v>18.899999999999999</v>
      </c>
      <c r="T4668">
        <v>3</v>
      </c>
      <c r="U4668">
        <v>0</v>
      </c>
      <c r="V4668">
        <v>8.6939999999999991</v>
      </c>
      <c r="W4668" t="s">
        <v>10944</v>
      </c>
      <c r="X4668" t="s">
        <v>10940</v>
      </c>
      <c r="Y4668">
        <v>12</v>
      </c>
      <c r="Z4668" t="s">
        <v>10941</v>
      </c>
      <c r="AA4668">
        <v>0.45999999999999996</v>
      </c>
    </row>
    <row r="4669" spans="1:27" x14ac:dyDescent="0.35">
      <c r="A4669">
        <v>9037</v>
      </c>
      <c r="B4669" t="s">
        <v>7742</v>
      </c>
      <c r="C4669">
        <v>2012</v>
      </c>
      <c r="D4669" s="1">
        <v>41006</v>
      </c>
      <c r="E4669" s="1">
        <v>41009</v>
      </c>
      <c r="F4669" t="s">
        <v>56</v>
      </c>
      <c r="G4669" t="s">
        <v>4091</v>
      </c>
      <c r="H4669" t="s">
        <v>4092</v>
      </c>
      <c r="I4669" t="s">
        <v>38</v>
      </c>
      <c r="J4669" t="s">
        <v>27</v>
      </c>
      <c r="K4669" t="s">
        <v>7300</v>
      </c>
      <c r="L4669" t="s">
        <v>3741</v>
      </c>
      <c r="M4669">
        <v>10035</v>
      </c>
      <c r="N4669" t="s">
        <v>3728</v>
      </c>
      <c r="O4669" t="s">
        <v>2374</v>
      </c>
      <c r="P4669" t="s">
        <v>32</v>
      </c>
      <c r="Q4669" t="s">
        <v>53</v>
      </c>
      <c r="R4669" t="s">
        <v>2375</v>
      </c>
      <c r="S4669">
        <v>25.92</v>
      </c>
      <c r="T4669">
        <v>4</v>
      </c>
      <c r="U4669">
        <v>0</v>
      </c>
      <c r="V4669">
        <v>12.441600000000001</v>
      </c>
      <c r="W4669" t="s">
        <v>10948</v>
      </c>
      <c r="X4669" t="s">
        <v>10942</v>
      </c>
      <c r="Y4669">
        <v>4</v>
      </c>
      <c r="Z4669" t="s">
        <v>10943</v>
      </c>
      <c r="AA4669">
        <v>0.48000000000000004</v>
      </c>
    </row>
    <row r="4670" spans="1:27" x14ac:dyDescent="0.35">
      <c r="A4670">
        <v>9038</v>
      </c>
      <c r="B4670" t="s">
        <v>7742</v>
      </c>
      <c r="C4670">
        <v>2012</v>
      </c>
      <c r="D4670" s="1">
        <v>41006</v>
      </c>
      <c r="E4670" s="1">
        <v>41009</v>
      </c>
      <c r="F4670" t="s">
        <v>56</v>
      </c>
      <c r="G4670" t="s">
        <v>4091</v>
      </c>
      <c r="H4670" t="s">
        <v>4092</v>
      </c>
      <c r="I4670" t="s">
        <v>38</v>
      </c>
      <c r="J4670" t="s">
        <v>27</v>
      </c>
      <c r="K4670" t="s">
        <v>7300</v>
      </c>
      <c r="L4670" t="s">
        <v>3741</v>
      </c>
      <c r="M4670">
        <v>10035</v>
      </c>
      <c r="N4670" t="s">
        <v>3728</v>
      </c>
      <c r="O4670" t="s">
        <v>2378</v>
      </c>
      <c r="P4670" t="s">
        <v>32</v>
      </c>
      <c r="Q4670" t="s">
        <v>33</v>
      </c>
      <c r="R4670" t="s">
        <v>2379</v>
      </c>
      <c r="S4670">
        <v>22.58</v>
      </c>
      <c r="T4670">
        <v>2</v>
      </c>
      <c r="U4670">
        <v>0</v>
      </c>
      <c r="V4670">
        <v>5.8707999999999991</v>
      </c>
      <c r="W4670" t="s">
        <v>10948</v>
      </c>
      <c r="X4670" t="s">
        <v>10942</v>
      </c>
      <c r="Y4670">
        <v>4</v>
      </c>
      <c r="Z4670" t="s">
        <v>10943</v>
      </c>
      <c r="AA4670">
        <v>0.25999999999999995</v>
      </c>
    </row>
    <row r="4671" spans="1:27" x14ac:dyDescent="0.35">
      <c r="A4671">
        <v>9408</v>
      </c>
      <c r="B4671" t="s">
        <v>7743</v>
      </c>
      <c r="C4671">
        <v>2014</v>
      </c>
      <c r="D4671" s="1">
        <v>41905</v>
      </c>
      <c r="E4671" s="1">
        <v>41907</v>
      </c>
      <c r="F4671" t="s">
        <v>45</v>
      </c>
      <c r="G4671" t="s">
        <v>1216</v>
      </c>
      <c r="H4671" t="s">
        <v>1217</v>
      </c>
      <c r="I4671" t="s">
        <v>38</v>
      </c>
      <c r="J4671" t="s">
        <v>27</v>
      </c>
      <c r="K4671" t="s">
        <v>7300</v>
      </c>
      <c r="L4671" t="s">
        <v>3741</v>
      </c>
      <c r="M4671">
        <v>10035</v>
      </c>
      <c r="N4671" t="s">
        <v>3728</v>
      </c>
      <c r="O4671" t="s">
        <v>2242</v>
      </c>
      <c r="P4671" t="s">
        <v>313</v>
      </c>
      <c r="Q4671" t="s">
        <v>314</v>
      </c>
      <c r="R4671" t="s">
        <v>2243</v>
      </c>
      <c r="S4671">
        <v>1071</v>
      </c>
      <c r="T4671">
        <v>9</v>
      </c>
      <c r="U4671">
        <v>0</v>
      </c>
      <c r="V4671">
        <v>171.36000000000007</v>
      </c>
      <c r="W4671" t="s">
        <v>10939</v>
      </c>
      <c r="X4671" t="s">
        <v>10937</v>
      </c>
      <c r="Y4671">
        <v>9</v>
      </c>
      <c r="Z4671" t="s">
        <v>10949</v>
      </c>
      <c r="AA4671">
        <v>0.16000000000000006</v>
      </c>
    </row>
    <row r="4672" spans="1:27" x14ac:dyDescent="0.35">
      <c r="A4672">
        <v>9409</v>
      </c>
      <c r="B4672" t="s">
        <v>7743</v>
      </c>
      <c r="C4672">
        <v>2014</v>
      </c>
      <c r="D4672" s="1">
        <v>41905</v>
      </c>
      <c r="E4672" s="1">
        <v>41907</v>
      </c>
      <c r="F4672" t="s">
        <v>45</v>
      </c>
      <c r="G4672" t="s">
        <v>1216</v>
      </c>
      <c r="H4672" t="s">
        <v>1217</v>
      </c>
      <c r="I4672" t="s">
        <v>38</v>
      </c>
      <c r="J4672" t="s">
        <v>27</v>
      </c>
      <c r="K4672" t="s">
        <v>7300</v>
      </c>
      <c r="L4672" t="s">
        <v>3741</v>
      </c>
      <c r="M4672">
        <v>10035</v>
      </c>
      <c r="N4672" t="s">
        <v>3728</v>
      </c>
      <c r="O4672" t="s">
        <v>2825</v>
      </c>
      <c r="P4672" t="s">
        <v>329</v>
      </c>
      <c r="Q4672" t="s">
        <v>330</v>
      </c>
      <c r="R4672" t="s">
        <v>2948</v>
      </c>
      <c r="S4672">
        <v>12.07</v>
      </c>
      <c r="T4672">
        <v>1</v>
      </c>
      <c r="U4672">
        <v>0</v>
      </c>
      <c r="V4672">
        <v>3.9831000000000003</v>
      </c>
      <c r="W4672" t="s">
        <v>10939</v>
      </c>
      <c r="X4672" t="s">
        <v>10937</v>
      </c>
      <c r="Y4672">
        <v>9</v>
      </c>
      <c r="Z4672" t="s">
        <v>10949</v>
      </c>
      <c r="AA4672">
        <v>0.33</v>
      </c>
    </row>
    <row r="4673" spans="1:27" x14ac:dyDescent="0.35">
      <c r="A4673">
        <v>9579</v>
      </c>
      <c r="B4673" t="s">
        <v>7744</v>
      </c>
      <c r="C4673">
        <v>2014</v>
      </c>
      <c r="D4673" s="1">
        <v>41897</v>
      </c>
      <c r="E4673" s="1">
        <v>41899</v>
      </c>
      <c r="F4673" t="s">
        <v>56</v>
      </c>
      <c r="G4673" t="s">
        <v>7639</v>
      </c>
      <c r="H4673" t="s">
        <v>7640</v>
      </c>
      <c r="I4673" t="s">
        <v>127</v>
      </c>
      <c r="J4673" t="s">
        <v>27</v>
      </c>
      <c r="K4673" t="s">
        <v>7300</v>
      </c>
      <c r="L4673" t="s">
        <v>3741</v>
      </c>
      <c r="M4673">
        <v>10035</v>
      </c>
      <c r="N4673" t="s">
        <v>3728</v>
      </c>
      <c r="O4673" t="s">
        <v>7714</v>
      </c>
      <c r="P4673" t="s">
        <v>313</v>
      </c>
      <c r="Q4673" t="s">
        <v>4411</v>
      </c>
      <c r="R4673" t="s">
        <v>7715</v>
      </c>
      <c r="S4673">
        <v>1079.8499999999999</v>
      </c>
      <c r="T4673">
        <v>3</v>
      </c>
      <c r="U4673">
        <v>0</v>
      </c>
      <c r="V4673">
        <v>323.95499999999993</v>
      </c>
      <c r="W4673" t="s">
        <v>10939</v>
      </c>
      <c r="X4673" t="s">
        <v>10937</v>
      </c>
      <c r="Y4673">
        <v>9</v>
      </c>
      <c r="Z4673" t="s">
        <v>10949</v>
      </c>
      <c r="AA4673">
        <v>0.29999999999999993</v>
      </c>
    </row>
    <row r="4674" spans="1:27" x14ac:dyDescent="0.35">
      <c r="A4674">
        <v>9580</v>
      </c>
      <c r="B4674" t="s">
        <v>7744</v>
      </c>
      <c r="C4674">
        <v>2014</v>
      </c>
      <c r="D4674" s="1">
        <v>41897</v>
      </c>
      <c r="E4674" s="1">
        <v>41899</v>
      </c>
      <c r="F4674" t="s">
        <v>56</v>
      </c>
      <c r="G4674" t="s">
        <v>7639</v>
      </c>
      <c r="H4674" t="s">
        <v>7640</v>
      </c>
      <c r="I4674" t="s">
        <v>127</v>
      </c>
      <c r="J4674" t="s">
        <v>27</v>
      </c>
      <c r="K4674" t="s">
        <v>7300</v>
      </c>
      <c r="L4674" t="s">
        <v>3741</v>
      </c>
      <c r="M4674">
        <v>10035</v>
      </c>
      <c r="N4674" t="s">
        <v>3728</v>
      </c>
      <c r="O4674" t="s">
        <v>1348</v>
      </c>
      <c r="P4674" t="s">
        <v>32</v>
      </c>
      <c r="Q4674" t="s">
        <v>33</v>
      </c>
      <c r="R4674" t="s">
        <v>1349</v>
      </c>
      <c r="S4674">
        <v>70.98</v>
      </c>
      <c r="T4674">
        <v>1</v>
      </c>
      <c r="U4674">
        <v>0</v>
      </c>
      <c r="V4674">
        <v>3.5489999999999924</v>
      </c>
      <c r="W4674" t="s">
        <v>10939</v>
      </c>
      <c r="X4674" t="s">
        <v>10937</v>
      </c>
      <c r="Y4674">
        <v>9</v>
      </c>
      <c r="Z4674" t="s">
        <v>10949</v>
      </c>
      <c r="AA4674">
        <v>4.9999999999999892E-2</v>
      </c>
    </row>
    <row r="4675" spans="1:27" x14ac:dyDescent="0.35">
      <c r="A4675">
        <v>9581</v>
      </c>
      <c r="B4675" t="s">
        <v>7744</v>
      </c>
      <c r="C4675">
        <v>2014</v>
      </c>
      <c r="D4675" s="1">
        <v>41897</v>
      </c>
      <c r="E4675" s="1">
        <v>41899</v>
      </c>
      <c r="F4675" t="s">
        <v>56</v>
      </c>
      <c r="G4675" t="s">
        <v>7639</v>
      </c>
      <c r="H4675" t="s">
        <v>7640</v>
      </c>
      <c r="I4675" t="s">
        <v>127</v>
      </c>
      <c r="J4675" t="s">
        <v>27</v>
      </c>
      <c r="K4675" t="s">
        <v>7300</v>
      </c>
      <c r="L4675" t="s">
        <v>3741</v>
      </c>
      <c r="M4675">
        <v>10035</v>
      </c>
      <c r="N4675" t="s">
        <v>3728</v>
      </c>
      <c r="O4675" t="s">
        <v>3309</v>
      </c>
      <c r="P4675" t="s">
        <v>32</v>
      </c>
      <c r="Q4675" t="s">
        <v>40</v>
      </c>
      <c r="R4675" t="s">
        <v>3310</v>
      </c>
      <c r="S4675">
        <v>29.950000000000003</v>
      </c>
      <c r="T4675">
        <v>5</v>
      </c>
      <c r="U4675">
        <v>0</v>
      </c>
      <c r="V4675">
        <v>8.6854999999999993</v>
      </c>
      <c r="W4675" t="s">
        <v>10939</v>
      </c>
      <c r="X4675" t="s">
        <v>10937</v>
      </c>
      <c r="Y4675">
        <v>9</v>
      </c>
      <c r="Z4675" t="s">
        <v>10949</v>
      </c>
      <c r="AA4675">
        <v>0.28999999999999992</v>
      </c>
    </row>
    <row r="4676" spans="1:27" x14ac:dyDescent="0.35">
      <c r="A4676">
        <v>9691</v>
      </c>
      <c r="B4676" t="s">
        <v>7745</v>
      </c>
      <c r="C4676">
        <v>2014</v>
      </c>
      <c r="D4676" s="1">
        <v>41734</v>
      </c>
      <c r="E4676" s="1">
        <v>41735</v>
      </c>
      <c r="F4676" t="s">
        <v>56</v>
      </c>
      <c r="G4676" t="s">
        <v>5150</v>
      </c>
      <c r="H4676" t="s">
        <v>5151</v>
      </c>
      <c r="I4676" t="s">
        <v>127</v>
      </c>
      <c r="J4676" t="s">
        <v>27</v>
      </c>
      <c r="K4676" t="s">
        <v>7300</v>
      </c>
      <c r="L4676" t="s">
        <v>3741</v>
      </c>
      <c r="M4676">
        <v>10035</v>
      </c>
      <c r="N4676" t="s">
        <v>3728</v>
      </c>
      <c r="O4676" t="s">
        <v>2290</v>
      </c>
      <c r="P4676" t="s">
        <v>32</v>
      </c>
      <c r="Q4676" t="s">
        <v>40</v>
      </c>
      <c r="R4676" t="s">
        <v>2291</v>
      </c>
      <c r="S4676">
        <v>7.04</v>
      </c>
      <c r="T4676">
        <v>4</v>
      </c>
      <c r="U4676">
        <v>0</v>
      </c>
      <c r="V4676">
        <v>2.0415999999999999</v>
      </c>
      <c r="W4676" t="s">
        <v>10939</v>
      </c>
      <c r="X4676" t="s">
        <v>10942</v>
      </c>
      <c r="Y4676">
        <v>4</v>
      </c>
      <c r="Z4676" t="s">
        <v>10943</v>
      </c>
      <c r="AA4676">
        <v>0.28999999999999998</v>
      </c>
    </row>
    <row r="4677" spans="1:27" x14ac:dyDescent="0.35">
      <c r="A4677">
        <v>9925</v>
      </c>
      <c r="B4677" t="s">
        <v>7746</v>
      </c>
      <c r="C4677">
        <v>2012</v>
      </c>
      <c r="D4677" s="1">
        <v>40988</v>
      </c>
      <c r="E4677" s="1">
        <v>40991</v>
      </c>
      <c r="F4677" t="s">
        <v>56</v>
      </c>
      <c r="G4677" t="s">
        <v>2908</v>
      </c>
      <c r="H4677" t="s">
        <v>2909</v>
      </c>
      <c r="I4677" t="s">
        <v>26</v>
      </c>
      <c r="J4677" t="s">
        <v>27</v>
      </c>
      <c r="K4677" t="s">
        <v>7300</v>
      </c>
      <c r="L4677" t="s">
        <v>3741</v>
      </c>
      <c r="M4677">
        <v>10035</v>
      </c>
      <c r="N4677" t="s">
        <v>3728</v>
      </c>
      <c r="O4677" t="s">
        <v>3328</v>
      </c>
      <c r="P4677" t="s">
        <v>32</v>
      </c>
      <c r="Q4677" t="s">
        <v>146</v>
      </c>
      <c r="R4677" t="s">
        <v>3329</v>
      </c>
      <c r="S4677">
        <v>23.99</v>
      </c>
      <c r="T4677">
        <v>1</v>
      </c>
      <c r="U4677">
        <v>0</v>
      </c>
      <c r="V4677">
        <v>11.994999999999999</v>
      </c>
      <c r="W4677" t="s">
        <v>10948</v>
      </c>
      <c r="X4677" t="s">
        <v>10950</v>
      </c>
      <c r="Y4677">
        <v>3</v>
      </c>
      <c r="Z4677" t="s">
        <v>10953</v>
      </c>
      <c r="AA4677">
        <v>0.5</v>
      </c>
    </row>
    <row r="4678" spans="1:27" x14ac:dyDescent="0.35">
      <c r="A4678">
        <v>9927</v>
      </c>
      <c r="B4678" t="s">
        <v>7746</v>
      </c>
      <c r="C4678">
        <v>2012</v>
      </c>
      <c r="D4678" s="1">
        <v>40988</v>
      </c>
      <c r="E4678" s="1">
        <v>40991</v>
      </c>
      <c r="F4678" t="s">
        <v>56</v>
      </c>
      <c r="G4678" t="s">
        <v>2908</v>
      </c>
      <c r="H4678" t="s">
        <v>2909</v>
      </c>
      <c r="I4678" t="s">
        <v>26</v>
      </c>
      <c r="J4678" t="s">
        <v>27</v>
      </c>
      <c r="K4678" t="s">
        <v>7300</v>
      </c>
      <c r="L4678" t="s">
        <v>3741</v>
      </c>
      <c r="M4678">
        <v>10035</v>
      </c>
      <c r="N4678" t="s">
        <v>3728</v>
      </c>
      <c r="O4678" t="s">
        <v>4691</v>
      </c>
      <c r="P4678" t="s">
        <v>313</v>
      </c>
      <c r="Q4678" t="s">
        <v>4411</v>
      </c>
      <c r="R4678" t="s">
        <v>7747</v>
      </c>
      <c r="S4678">
        <v>199.98</v>
      </c>
      <c r="T4678">
        <v>2</v>
      </c>
      <c r="U4678">
        <v>0</v>
      </c>
      <c r="V4678">
        <v>53.994599999999991</v>
      </c>
      <c r="W4678" t="s">
        <v>10948</v>
      </c>
      <c r="X4678" t="s">
        <v>10950</v>
      </c>
      <c r="Y4678">
        <v>3</v>
      </c>
      <c r="Z4678" t="s">
        <v>10953</v>
      </c>
      <c r="AA4678">
        <v>0.26999999999999996</v>
      </c>
    </row>
    <row r="4679" spans="1:27" x14ac:dyDescent="0.35">
      <c r="A4679">
        <v>9928</v>
      </c>
      <c r="B4679" t="s">
        <v>7746</v>
      </c>
      <c r="C4679">
        <v>2012</v>
      </c>
      <c r="D4679" s="1">
        <v>40988</v>
      </c>
      <c r="E4679" s="1">
        <v>40991</v>
      </c>
      <c r="F4679" t="s">
        <v>56</v>
      </c>
      <c r="G4679" t="s">
        <v>2908</v>
      </c>
      <c r="H4679" t="s">
        <v>2909</v>
      </c>
      <c r="I4679" t="s">
        <v>26</v>
      </c>
      <c r="J4679" t="s">
        <v>27</v>
      </c>
      <c r="K4679" t="s">
        <v>7300</v>
      </c>
      <c r="L4679" t="s">
        <v>3741</v>
      </c>
      <c r="M4679">
        <v>10035</v>
      </c>
      <c r="N4679" t="s">
        <v>3728</v>
      </c>
      <c r="O4679" t="s">
        <v>5726</v>
      </c>
      <c r="P4679" t="s">
        <v>32</v>
      </c>
      <c r="Q4679" t="s">
        <v>33</v>
      </c>
      <c r="R4679" t="s">
        <v>5727</v>
      </c>
      <c r="S4679">
        <v>83.92</v>
      </c>
      <c r="T4679">
        <v>4</v>
      </c>
      <c r="U4679">
        <v>0</v>
      </c>
      <c r="V4679">
        <v>20.140799999999999</v>
      </c>
      <c r="W4679" t="s">
        <v>10948</v>
      </c>
      <c r="X4679" t="s">
        <v>10950</v>
      </c>
      <c r="Y4679">
        <v>3</v>
      </c>
      <c r="Z4679" t="s">
        <v>10953</v>
      </c>
      <c r="AA4679">
        <v>0.24</v>
      </c>
    </row>
    <row r="4680" spans="1:27" x14ac:dyDescent="0.35">
      <c r="A4680">
        <v>111</v>
      </c>
      <c r="B4680" t="s">
        <v>7748</v>
      </c>
      <c r="C4680">
        <v>2014</v>
      </c>
      <c r="D4680" s="1">
        <v>41999</v>
      </c>
      <c r="E4680" s="1">
        <v>42004</v>
      </c>
      <c r="F4680" t="s">
        <v>23</v>
      </c>
      <c r="G4680" t="s">
        <v>561</v>
      </c>
      <c r="H4680" t="s">
        <v>562</v>
      </c>
      <c r="I4680" t="s">
        <v>26</v>
      </c>
      <c r="J4680" t="s">
        <v>27</v>
      </c>
      <c r="K4680" t="s">
        <v>7300</v>
      </c>
      <c r="L4680" t="s">
        <v>3741</v>
      </c>
      <c r="M4680">
        <v>10035</v>
      </c>
      <c r="N4680" t="s">
        <v>3728</v>
      </c>
      <c r="O4680" t="s">
        <v>1980</v>
      </c>
      <c r="P4680" t="s">
        <v>329</v>
      </c>
      <c r="Q4680" t="s">
        <v>330</v>
      </c>
      <c r="R4680" t="s">
        <v>1981</v>
      </c>
      <c r="S4680">
        <v>41.96</v>
      </c>
      <c r="T4680">
        <v>2</v>
      </c>
      <c r="U4680">
        <v>0</v>
      </c>
      <c r="V4680">
        <v>10.909600000000001</v>
      </c>
      <c r="W4680" t="s">
        <v>10939</v>
      </c>
      <c r="X4680" t="s">
        <v>10940</v>
      </c>
      <c r="Y4680">
        <v>12</v>
      </c>
      <c r="Z4680" t="s">
        <v>10941</v>
      </c>
      <c r="AA4680">
        <v>0.26</v>
      </c>
    </row>
    <row r="4681" spans="1:27" x14ac:dyDescent="0.35">
      <c r="A4681">
        <v>356</v>
      </c>
      <c r="B4681" t="s">
        <v>7749</v>
      </c>
      <c r="C4681">
        <v>2013</v>
      </c>
      <c r="D4681" s="1">
        <v>41373</v>
      </c>
      <c r="E4681" s="1">
        <v>41378</v>
      </c>
      <c r="F4681" t="s">
        <v>23</v>
      </c>
      <c r="G4681" t="s">
        <v>2808</v>
      </c>
      <c r="H4681" t="s">
        <v>2809</v>
      </c>
      <c r="I4681" t="s">
        <v>38</v>
      </c>
      <c r="J4681" t="s">
        <v>27</v>
      </c>
      <c r="K4681" t="s">
        <v>7300</v>
      </c>
      <c r="L4681" t="s">
        <v>3741</v>
      </c>
      <c r="M4681">
        <v>10035</v>
      </c>
      <c r="N4681" t="s">
        <v>3728</v>
      </c>
      <c r="O4681" t="s">
        <v>7329</v>
      </c>
      <c r="P4681" t="s">
        <v>32</v>
      </c>
      <c r="Q4681" t="s">
        <v>146</v>
      </c>
      <c r="R4681" t="s">
        <v>7330</v>
      </c>
      <c r="S4681">
        <v>8.26</v>
      </c>
      <c r="T4681">
        <v>2</v>
      </c>
      <c r="U4681">
        <v>0</v>
      </c>
      <c r="V4681">
        <v>3.7995999999999999</v>
      </c>
      <c r="W4681" t="s">
        <v>10936</v>
      </c>
      <c r="X4681" t="s">
        <v>10942</v>
      </c>
      <c r="Y4681">
        <v>4</v>
      </c>
      <c r="Z4681" t="s">
        <v>10943</v>
      </c>
      <c r="AA4681">
        <v>0.46</v>
      </c>
    </row>
    <row r="4682" spans="1:27" x14ac:dyDescent="0.35">
      <c r="A4682">
        <v>357</v>
      </c>
      <c r="B4682" t="s">
        <v>7749</v>
      </c>
      <c r="C4682">
        <v>2013</v>
      </c>
      <c r="D4682" s="1">
        <v>41373</v>
      </c>
      <c r="E4682" s="1">
        <v>41378</v>
      </c>
      <c r="F4682" t="s">
        <v>23</v>
      </c>
      <c r="G4682" t="s">
        <v>2808</v>
      </c>
      <c r="H4682" t="s">
        <v>2809</v>
      </c>
      <c r="I4682" t="s">
        <v>38</v>
      </c>
      <c r="J4682" t="s">
        <v>27</v>
      </c>
      <c r="K4682" t="s">
        <v>7300</v>
      </c>
      <c r="L4682" t="s">
        <v>3741</v>
      </c>
      <c r="M4682">
        <v>10035</v>
      </c>
      <c r="N4682" t="s">
        <v>3728</v>
      </c>
      <c r="O4682" t="s">
        <v>758</v>
      </c>
      <c r="P4682" t="s">
        <v>32</v>
      </c>
      <c r="Q4682" t="s">
        <v>40</v>
      </c>
      <c r="R4682" t="s">
        <v>759</v>
      </c>
      <c r="S4682">
        <v>17.04</v>
      </c>
      <c r="T4682">
        <v>4</v>
      </c>
      <c r="U4682">
        <v>0</v>
      </c>
      <c r="V4682">
        <v>6.9863999999999997</v>
      </c>
      <c r="W4682" t="s">
        <v>10936</v>
      </c>
      <c r="X4682" t="s">
        <v>10942</v>
      </c>
      <c r="Y4682">
        <v>4</v>
      </c>
      <c r="Z4682" t="s">
        <v>10943</v>
      </c>
      <c r="AA4682">
        <v>0.41000000000000003</v>
      </c>
    </row>
    <row r="4683" spans="1:27" x14ac:dyDescent="0.35">
      <c r="A4683">
        <v>358</v>
      </c>
      <c r="B4683" t="s">
        <v>7749</v>
      </c>
      <c r="C4683">
        <v>2013</v>
      </c>
      <c r="D4683" s="1">
        <v>41373</v>
      </c>
      <c r="E4683" s="1">
        <v>41378</v>
      </c>
      <c r="F4683" t="s">
        <v>23</v>
      </c>
      <c r="G4683" t="s">
        <v>2808</v>
      </c>
      <c r="H4683" t="s">
        <v>2809</v>
      </c>
      <c r="I4683" t="s">
        <v>38</v>
      </c>
      <c r="J4683" t="s">
        <v>27</v>
      </c>
      <c r="K4683" t="s">
        <v>7300</v>
      </c>
      <c r="L4683" t="s">
        <v>3741</v>
      </c>
      <c r="M4683">
        <v>10035</v>
      </c>
      <c r="N4683" t="s">
        <v>3728</v>
      </c>
      <c r="O4683" t="s">
        <v>231</v>
      </c>
      <c r="P4683" t="s">
        <v>32</v>
      </c>
      <c r="Q4683" t="s">
        <v>53</v>
      </c>
      <c r="R4683" t="s">
        <v>232</v>
      </c>
      <c r="S4683">
        <v>34.4</v>
      </c>
      <c r="T4683">
        <v>5</v>
      </c>
      <c r="U4683">
        <v>0</v>
      </c>
      <c r="V4683">
        <v>15.823999999999998</v>
      </c>
      <c r="W4683" t="s">
        <v>10936</v>
      </c>
      <c r="X4683" t="s">
        <v>10942</v>
      </c>
      <c r="Y4683">
        <v>4</v>
      </c>
      <c r="Z4683" t="s">
        <v>10943</v>
      </c>
      <c r="AA4683">
        <v>0.45999999999999996</v>
      </c>
    </row>
    <row r="4684" spans="1:27" x14ac:dyDescent="0.35">
      <c r="A4684">
        <v>653</v>
      </c>
      <c r="B4684" t="s">
        <v>7750</v>
      </c>
      <c r="C4684">
        <v>2014</v>
      </c>
      <c r="D4684" s="1">
        <v>41810</v>
      </c>
      <c r="E4684" s="1">
        <v>41814</v>
      </c>
      <c r="F4684" t="s">
        <v>23</v>
      </c>
      <c r="G4684" t="s">
        <v>5112</v>
      </c>
      <c r="H4684" t="s">
        <v>5113</v>
      </c>
      <c r="I4684" t="s">
        <v>26</v>
      </c>
      <c r="J4684" t="s">
        <v>27</v>
      </c>
      <c r="K4684" t="s">
        <v>7300</v>
      </c>
      <c r="L4684" t="s">
        <v>3741</v>
      </c>
      <c r="M4684">
        <v>10035</v>
      </c>
      <c r="N4684" t="s">
        <v>3728</v>
      </c>
      <c r="O4684" t="s">
        <v>969</v>
      </c>
      <c r="P4684" t="s">
        <v>32</v>
      </c>
      <c r="Q4684" t="s">
        <v>53</v>
      </c>
      <c r="R4684" t="s">
        <v>970</v>
      </c>
      <c r="S4684">
        <v>97.82</v>
      </c>
      <c r="T4684">
        <v>2</v>
      </c>
      <c r="U4684">
        <v>0</v>
      </c>
      <c r="V4684">
        <v>45.975399999999993</v>
      </c>
      <c r="W4684" t="s">
        <v>10939</v>
      </c>
      <c r="X4684" t="s">
        <v>10942</v>
      </c>
      <c r="Y4684">
        <v>6</v>
      </c>
      <c r="Z4684" t="s">
        <v>10946</v>
      </c>
      <c r="AA4684">
        <v>0.47</v>
      </c>
    </row>
    <row r="4685" spans="1:27" x14ac:dyDescent="0.35">
      <c r="A4685">
        <v>654</v>
      </c>
      <c r="B4685" t="s">
        <v>7750</v>
      </c>
      <c r="C4685">
        <v>2014</v>
      </c>
      <c r="D4685" s="1">
        <v>41810</v>
      </c>
      <c r="E4685" s="1">
        <v>41814</v>
      </c>
      <c r="F4685" t="s">
        <v>23</v>
      </c>
      <c r="G4685" t="s">
        <v>5112</v>
      </c>
      <c r="H4685" t="s">
        <v>5113</v>
      </c>
      <c r="I4685" t="s">
        <v>26</v>
      </c>
      <c r="J4685" t="s">
        <v>27</v>
      </c>
      <c r="K4685" t="s">
        <v>7300</v>
      </c>
      <c r="L4685" t="s">
        <v>3741</v>
      </c>
      <c r="M4685">
        <v>10035</v>
      </c>
      <c r="N4685" t="s">
        <v>3728</v>
      </c>
      <c r="O4685" t="s">
        <v>4951</v>
      </c>
      <c r="P4685" t="s">
        <v>313</v>
      </c>
      <c r="Q4685" t="s">
        <v>314</v>
      </c>
      <c r="R4685" t="s">
        <v>4952</v>
      </c>
      <c r="S4685">
        <v>103.12</v>
      </c>
      <c r="T4685">
        <v>8</v>
      </c>
      <c r="U4685">
        <v>0</v>
      </c>
      <c r="V4685">
        <v>10.311999999999998</v>
      </c>
      <c r="W4685" t="s">
        <v>10939</v>
      </c>
      <c r="X4685" t="s">
        <v>10942</v>
      </c>
      <c r="Y4685">
        <v>6</v>
      </c>
      <c r="Z4685" t="s">
        <v>10946</v>
      </c>
      <c r="AA4685">
        <v>9.9999999999999978E-2</v>
      </c>
    </row>
    <row r="4686" spans="1:27" x14ac:dyDescent="0.35">
      <c r="A4686">
        <v>840</v>
      </c>
      <c r="B4686" t="s">
        <v>7751</v>
      </c>
      <c r="C4686">
        <v>2012</v>
      </c>
      <c r="D4686" s="1">
        <v>41233</v>
      </c>
      <c r="E4686" s="1">
        <v>41238</v>
      </c>
      <c r="F4686" t="s">
        <v>23</v>
      </c>
      <c r="G4686" t="s">
        <v>4574</v>
      </c>
      <c r="H4686" t="s">
        <v>4575</v>
      </c>
      <c r="I4686" t="s">
        <v>26</v>
      </c>
      <c r="J4686" t="s">
        <v>27</v>
      </c>
      <c r="K4686" t="s">
        <v>7300</v>
      </c>
      <c r="L4686" t="s">
        <v>3741</v>
      </c>
      <c r="M4686">
        <v>10035</v>
      </c>
      <c r="N4686" t="s">
        <v>3728</v>
      </c>
      <c r="O4686" t="s">
        <v>2102</v>
      </c>
      <c r="P4686" t="s">
        <v>32</v>
      </c>
      <c r="Q4686" t="s">
        <v>40</v>
      </c>
      <c r="R4686" t="s">
        <v>2103</v>
      </c>
      <c r="S4686">
        <v>60.449999999999996</v>
      </c>
      <c r="T4686">
        <v>3</v>
      </c>
      <c r="U4686">
        <v>0</v>
      </c>
      <c r="V4686">
        <v>16.3215</v>
      </c>
      <c r="W4686" t="s">
        <v>10948</v>
      </c>
      <c r="X4686" t="s">
        <v>10940</v>
      </c>
      <c r="Y4686">
        <v>11</v>
      </c>
      <c r="Z4686" t="s">
        <v>10947</v>
      </c>
      <c r="AA4686">
        <v>0.27</v>
      </c>
    </row>
    <row r="4687" spans="1:27" x14ac:dyDescent="0.35">
      <c r="A4687">
        <v>841</v>
      </c>
      <c r="B4687" t="s">
        <v>7751</v>
      </c>
      <c r="C4687">
        <v>2012</v>
      </c>
      <c r="D4687" s="1">
        <v>41233</v>
      </c>
      <c r="E4687" s="1">
        <v>41238</v>
      </c>
      <c r="F4687" t="s">
        <v>23</v>
      </c>
      <c r="G4687" t="s">
        <v>4574</v>
      </c>
      <c r="H4687" t="s">
        <v>4575</v>
      </c>
      <c r="I4687" t="s">
        <v>26</v>
      </c>
      <c r="J4687" t="s">
        <v>27</v>
      </c>
      <c r="K4687" t="s">
        <v>7300</v>
      </c>
      <c r="L4687" t="s">
        <v>3741</v>
      </c>
      <c r="M4687">
        <v>10035</v>
      </c>
      <c r="N4687" t="s">
        <v>3728</v>
      </c>
      <c r="O4687" t="s">
        <v>2149</v>
      </c>
      <c r="P4687" t="s">
        <v>32</v>
      </c>
      <c r="Q4687" t="s">
        <v>40</v>
      </c>
      <c r="R4687" t="s">
        <v>2150</v>
      </c>
      <c r="S4687">
        <v>11.52</v>
      </c>
      <c r="T4687">
        <v>4</v>
      </c>
      <c r="U4687">
        <v>0</v>
      </c>
      <c r="V4687">
        <v>3.3407999999999998</v>
      </c>
      <c r="W4687" t="s">
        <v>10948</v>
      </c>
      <c r="X4687" t="s">
        <v>10940</v>
      </c>
      <c r="Y4687">
        <v>11</v>
      </c>
      <c r="Z4687" t="s">
        <v>10947</v>
      </c>
      <c r="AA4687">
        <v>0.28999999999999998</v>
      </c>
    </row>
    <row r="4688" spans="1:27" x14ac:dyDescent="0.35">
      <c r="A4688">
        <v>854</v>
      </c>
      <c r="B4688" t="s">
        <v>7752</v>
      </c>
      <c r="C4688">
        <v>2013</v>
      </c>
      <c r="D4688" s="1">
        <v>41324</v>
      </c>
      <c r="E4688" s="1">
        <v>41329</v>
      </c>
      <c r="F4688" t="s">
        <v>23</v>
      </c>
      <c r="G4688" t="s">
        <v>1853</v>
      </c>
      <c r="H4688" t="s">
        <v>1854</v>
      </c>
      <c r="I4688" t="s">
        <v>38</v>
      </c>
      <c r="J4688" t="s">
        <v>27</v>
      </c>
      <c r="K4688" t="s">
        <v>7300</v>
      </c>
      <c r="L4688" t="s">
        <v>3741</v>
      </c>
      <c r="M4688">
        <v>10035</v>
      </c>
      <c r="N4688" t="s">
        <v>3728</v>
      </c>
      <c r="O4688" t="s">
        <v>337</v>
      </c>
      <c r="P4688" t="s">
        <v>329</v>
      </c>
      <c r="Q4688" t="s">
        <v>330</v>
      </c>
      <c r="R4688" t="s">
        <v>338</v>
      </c>
      <c r="S4688">
        <v>44.46</v>
      </c>
      <c r="T4688">
        <v>2</v>
      </c>
      <c r="U4688">
        <v>0</v>
      </c>
      <c r="V4688">
        <v>14.671799999999998</v>
      </c>
      <c r="W4688" t="s">
        <v>10936</v>
      </c>
      <c r="X4688" t="s">
        <v>10950</v>
      </c>
      <c r="Y4688">
        <v>2</v>
      </c>
      <c r="Z4688" t="s">
        <v>10955</v>
      </c>
      <c r="AA4688">
        <v>0.32999999999999996</v>
      </c>
    </row>
    <row r="4689" spans="1:27" x14ac:dyDescent="0.35">
      <c r="A4689">
        <v>855</v>
      </c>
      <c r="B4689" t="s">
        <v>7752</v>
      </c>
      <c r="C4689">
        <v>2013</v>
      </c>
      <c r="D4689" s="1">
        <v>41324</v>
      </c>
      <c r="E4689" s="1">
        <v>41329</v>
      </c>
      <c r="F4689" t="s">
        <v>23</v>
      </c>
      <c r="G4689" t="s">
        <v>1853</v>
      </c>
      <c r="H4689" t="s">
        <v>1854</v>
      </c>
      <c r="I4689" t="s">
        <v>38</v>
      </c>
      <c r="J4689" t="s">
        <v>27</v>
      </c>
      <c r="K4689" t="s">
        <v>7300</v>
      </c>
      <c r="L4689" t="s">
        <v>3741</v>
      </c>
      <c r="M4689">
        <v>10035</v>
      </c>
      <c r="N4689" t="s">
        <v>3728</v>
      </c>
      <c r="O4689" t="s">
        <v>254</v>
      </c>
      <c r="P4689" t="s">
        <v>32</v>
      </c>
      <c r="Q4689" t="s">
        <v>33</v>
      </c>
      <c r="R4689" t="s">
        <v>255</v>
      </c>
      <c r="S4689">
        <v>242.94</v>
      </c>
      <c r="T4689">
        <v>3</v>
      </c>
      <c r="U4689">
        <v>0</v>
      </c>
      <c r="V4689">
        <v>9.7175999999999902</v>
      </c>
      <c r="W4689" t="s">
        <v>10936</v>
      </c>
      <c r="X4689" t="s">
        <v>10950</v>
      </c>
      <c r="Y4689">
        <v>2</v>
      </c>
      <c r="Z4689" t="s">
        <v>10955</v>
      </c>
      <c r="AA4689">
        <v>3.9999999999999959E-2</v>
      </c>
    </row>
    <row r="4690" spans="1:27" x14ac:dyDescent="0.35">
      <c r="A4690">
        <v>856</v>
      </c>
      <c r="B4690" t="s">
        <v>7753</v>
      </c>
      <c r="C4690">
        <v>2011</v>
      </c>
      <c r="D4690" s="1">
        <v>40758</v>
      </c>
      <c r="E4690" s="1">
        <v>40763</v>
      </c>
      <c r="F4690" t="s">
        <v>23</v>
      </c>
      <c r="G4690" t="s">
        <v>1924</v>
      </c>
      <c r="H4690" t="s">
        <v>1925</v>
      </c>
      <c r="I4690" t="s">
        <v>38</v>
      </c>
      <c r="J4690" t="s">
        <v>27</v>
      </c>
      <c r="K4690" t="s">
        <v>7300</v>
      </c>
      <c r="L4690" t="s">
        <v>3741</v>
      </c>
      <c r="M4690">
        <v>10035</v>
      </c>
      <c r="N4690" t="s">
        <v>3728</v>
      </c>
      <c r="O4690" t="s">
        <v>1848</v>
      </c>
      <c r="P4690" t="s">
        <v>32</v>
      </c>
      <c r="Q4690" t="s">
        <v>53</v>
      </c>
      <c r="R4690" t="s">
        <v>1849</v>
      </c>
      <c r="S4690">
        <v>39.96</v>
      </c>
      <c r="T4690">
        <v>2</v>
      </c>
      <c r="U4690">
        <v>0</v>
      </c>
      <c r="V4690">
        <v>18.781199999999998</v>
      </c>
      <c r="W4690" t="s">
        <v>10944</v>
      </c>
      <c r="X4690" t="s">
        <v>10937</v>
      </c>
      <c r="Y4690">
        <v>8</v>
      </c>
      <c r="Z4690" t="s">
        <v>10954</v>
      </c>
      <c r="AA4690">
        <v>0.47</v>
      </c>
    </row>
    <row r="4691" spans="1:27" x14ac:dyDescent="0.35">
      <c r="A4691">
        <v>857</v>
      </c>
      <c r="B4691" t="s">
        <v>7753</v>
      </c>
      <c r="C4691">
        <v>2011</v>
      </c>
      <c r="D4691" s="1">
        <v>40758</v>
      </c>
      <c r="E4691" s="1">
        <v>40763</v>
      </c>
      <c r="F4691" t="s">
        <v>23</v>
      </c>
      <c r="G4691" t="s">
        <v>1924</v>
      </c>
      <c r="H4691" t="s">
        <v>1925</v>
      </c>
      <c r="I4691" t="s">
        <v>38</v>
      </c>
      <c r="J4691" t="s">
        <v>27</v>
      </c>
      <c r="K4691" t="s">
        <v>7300</v>
      </c>
      <c r="L4691" t="s">
        <v>3741</v>
      </c>
      <c r="M4691">
        <v>10035</v>
      </c>
      <c r="N4691" t="s">
        <v>3728</v>
      </c>
      <c r="O4691" t="s">
        <v>1469</v>
      </c>
      <c r="P4691" t="s">
        <v>32</v>
      </c>
      <c r="Q4691" t="s">
        <v>113</v>
      </c>
      <c r="R4691" t="s">
        <v>1470</v>
      </c>
      <c r="S4691">
        <v>102.30000000000001</v>
      </c>
      <c r="T4691">
        <v>10</v>
      </c>
      <c r="U4691">
        <v>0</v>
      </c>
      <c r="V4691">
        <v>26.598000000000006</v>
      </c>
      <c r="W4691" t="s">
        <v>10944</v>
      </c>
      <c r="X4691" t="s">
        <v>10937</v>
      </c>
      <c r="Y4691">
        <v>8</v>
      </c>
      <c r="Z4691" t="s">
        <v>10954</v>
      </c>
      <c r="AA4691">
        <v>0.26</v>
      </c>
    </row>
    <row r="4692" spans="1:27" x14ac:dyDescent="0.35">
      <c r="A4692">
        <v>858</v>
      </c>
      <c r="B4692" t="s">
        <v>7753</v>
      </c>
      <c r="C4692">
        <v>2011</v>
      </c>
      <c r="D4692" s="1">
        <v>40758</v>
      </c>
      <c r="E4692" s="1">
        <v>40763</v>
      </c>
      <c r="F4692" t="s">
        <v>23</v>
      </c>
      <c r="G4692" t="s">
        <v>1924</v>
      </c>
      <c r="H4692" t="s">
        <v>1925</v>
      </c>
      <c r="I4692" t="s">
        <v>38</v>
      </c>
      <c r="J4692" t="s">
        <v>27</v>
      </c>
      <c r="K4692" t="s">
        <v>7300</v>
      </c>
      <c r="L4692" t="s">
        <v>3741</v>
      </c>
      <c r="M4692">
        <v>10035</v>
      </c>
      <c r="N4692" t="s">
        <v>3728</v>
      </c>
      <c r="O4692" t="s">
        <v>3227</v>
      </c>
      <c r="P4692" t="s">
        <v>32</v>
      </c>
      <c r="Q4692" t="s">
        <v>33</v>
      </c>
      <c r="R4692" t="s">
        <v>66</v>
      </c>
      <c r="S4692">
        <v>21.36</v>
      </c>
      <c r="T4692">
        <v>2</v>
      </c>
      <c r="U4692">
        <v>0</v>
      </c>
      <c r="V4692">
        <v>5.7672000000000008</v>
      </c>
      <c r="W4692" t="s">
        <v>10944</v>
      </c>
      <c r="X4692" t="s">
        <v>10937</v>
      </c>
      <c r="Y4692">
        <v>8</v>
      </c>
      <c r="Z4692" t="s">
        <v>10954</v>
      </c>
      <c r="AA4692">
        <v>0.27</v>
      </c>
    </row>
    <row r="4693" spans="1:27" x14ac:dyDescent="0.35">
      <c r="A4693">
        <v>1163</v>
      </c>
      <c r="B4693" t="s">
        <v>7754</v>
      </c>
      <c r="C4693">
        <v>2011</v>
      </c>
      <c r="D4693" s="1">
        <v>40605</v>
      </c>
      <c r="E4693" s="1">
        <v>40610</v>
      </c>
      <c r="F4693" t="s">
        <v>23</v>
      </c>
      <c r="G4693" t="s">
        <v>1403</v>
      </c>
      <c r="H4693" t="s">
        <v>1404</v>
      </c>
      <c r="I4693" t="s">
        <v>127</v>
      </c>
      <c r="J4693" t="s">
        <v>27</v>
      </c>
      <c r="K4693" t="s">
        <v>7300</v>
      </c>
      <c r="L4693" t="s">
        <v>3741</v>
      </c>
      <c r="M4693">
        <v>10035</v>
      </c>
      <c r="N4693" t="s">
        <v>3728</v>
      </c>
      <c r="O4693" t="s">
        <v>4701</v>
      </c>
      <c r="P4693" t="s">
        <v>313</v>
      </c>
      <c r="Q4693" t="s">
        <v>4411</v>
      </c>
      <c r="R4693" t="s">
        <v>4702</v>
      </c>
      <c r="S4693">
        <v>9.99</v>
      </c>
      <c r="T4693">
        <v>1</v>
      </c>
      <c r="U4693">
        <v>0</v>
      </c>
      <c r="V4693">
        <v>4.5953999999999997</v>
      </c>
      <c r="W4693" t="s">
        <v>10944</v>
      </c>
      <c r="X4693" t="s">
        <v>10950</v>
      </c>
      <c r="Y4693">
        <v>3</v>
      </c>
      <c r="Z4693" t="s">
        <v>10953</v>
      </c>
      <c r="AA4693">
        <v>0.45999999999999996</v>
      </c>
    </row>
    <row r="4694" spans="1:27" x14ac:dyDescent="0.35">
      <c r="A4694">
        <v>1287</v>
      </c>
      <c r="B4694" t="s">
        <v>7755</v>
      </c>
      <c r="C4694">
        <v>2012</v>
      </c>
      <c r="D4694" s="1">
        <v>41094</v>
      </c>
      <c r="E4694" s="1">
        <v>41098</v>
      </c>
      <c r="F4694" t="s">
        <v>23</v>
      </c>
      <c r="G4694" t="s">
        <v>2438</v>
      </c>
      <c r="H4694" t="s">
        <v>2439</v>
      </c>
      <c r="I4694" t="s">
        <v>127</v>
      </c>
      <c r="J4694" t="s">
        <v>27</v>
      </c>
      <c r="K4694" t="s">
        <v>7300</v>
      </c>
      <c r="L4694" t="s">
        <v>3741</v>
      </c>
      <c r="M4694">
        <v>10035</v>
      </c>
      <c r="N4694" t="s">
        <v>3728</v>
      </c>
      <c r="O4694" t="s">
        <v>6004</v>
      </c>
      <c r="P4694" t="s">
        <v>32</v>
      </c>
      <c r="Q4694" t="s">
        <v>40</v>
      </c>
      <c r="R4694" t="s">
        <v>6005</v>
      </c>
      <c r="S4694">
        <v>15.48</v>
      </c>
      <c r="T4694">
        <v>3</v>
      </c>
      <c r="U4694">
        <v>0</v>
      </c>
      <c r="V4694">
        <v>4.4891999999999985</v>
      </c>
      <c r="W4694" t="s">
        <v>10948</v>
      </c>
      <c r="X4694" t="s">
        <v>10937</v>
      </c>
      <c r="Y4694">
        <v>7</v>
      </c>
      <c r="Z4694" t="s">
        <v>10938</v>
      </c>
      <c r="AA4694">
        <v>0.28999999999999987</v>
      </c>
    </row>
    <row r="4695" spans="1:27" x14ac:dyDescent="0.35">
      <c r="A4695">
        <v>1413</v>
      </c>
      <c r="B4695" t="s">
        <v>7756</v>
      </c>
      <c r="C4695">
        <v>2013</v>
      </c>
      <c r="D4695" s="1">
        <v>41465</v>
      </c>
      <c r="E4695" s="1">
        <v>41469</v>
      </c>
      <c r="F4695" t="s">
        <v>23</v>
      </c>
      <c r="G4695" t="s">
        <v>482</v>
      </c>
      <c r="H4695" t="s">
        <v>483</v>
      </c>
      <c r="I4695" t="s">
        <v>26</v>
      </c>
      <c r="J4695" t="s">
        <v>27</v>
      </c>
      <c r="K4695" t="s">
        <v>7300</v>
      </c>
      <c r="L4695" t="s">
        <v>3741</v>
      </c>
      <c r="M4695">
        <v>10035</v>
      </c>
      <c r="N4695" t="s">
        <v>3728</v>
      </c>
      <c r="O4695" t="s">
        <v>606</v>
      </c>
      <c r="P4695" t="s">
        <v>329</v>
      </c>
      <c r="Q4695" t="s">
        <v>330</v>
      </c>
      <c r="R4695" t="s">
        <v>607</v>
      </c>
      <c r="S4695">
        <v>165.28</v>
      </c>
      <c r="T4695">
        <v>4</v>
      </c>
      <c r="U4695">
        <v>0</v>
      </c>
      <c r="V4695">
        <v>14.875200000000007</v>
      </c>
      <c r="W4695" t="s">
        <v>10936</v>
      </c>
      <c r="X4695" t="s">
        <v>10937</v>
      </c>
      <c r="Y4695">
        <v>7</v>
      </c>
      <c r="Z4695" t="s">
        <v>10938</v>
      </c>
      <c r="AA4695">
        <v>9.0000000000000038E-2</v>
      </c>
    </row>
    <row r="4696" spans="1:27" x14ac:dyDescent="0.35">
      <c r="A4696">
        <v>1486</v>
      </c>
      <c r="B4696" t="s">
        <v>7757</v>
      </c>
      <c r="C4696">
        <v>2011</v>
      </c>
      <c r="D4696" s="1">
        <v>40874</v>
      </c>
      <c r="E4696" s="1">
        <v>40880</v>
      </c>
      <c r="F4696" t="s">
        <v>23</v>
      </c>
      <c r="G4696" t="s">
        <v>1894</v>
      </c>
      <c r="H4696" t="s">
        <v>1895</v>
      </c>
      <c r="I4696" t="s">
        <v>38</v>
      </c>
      <c r="J4696" t="s">
        <v>27</v>
      </c>
      <c r="K4696" t="s">
        <v>7300</v>
      </c>
      <c r="L4696" t="s">
        <v>3741</v>
      </c>
      <c r="M4696">
        <v>10035</v>
      </c>
      <c r="N4696" t="s">
        <v>3728</v>
      </c>
      <c r="O4696" t="s">
        <v>6491</v>
      </c>
      <c r="P4696" t="s">
        <v>32</v>
      </c>
      <c r="Q4696" t="s">
        <v>65</v>
      </c>
      <c r="R4696" t="s">
        <v>66</v>
      </c>
      <c r="S4696">
        <v>3.76</v>
      </c>
      <c r="T4696">
        <v>2</v>
      </c>
      <c r="U4696">
        <v>0</v>
      </c>
      <c r="V4696">
        <v>1.3159999999999998</v>
      </c>
      <c r="W4696" t="s">
        <v>10944</v>
      </c>
      <c r="X4696" t="s">
        <v>10940</v>
      </c>
      <c r="Y4696">
        <v>11</v>
      </c>
      <c r="Z4696" t="s">
        <v>10947</v>
      </c>
      <c r="AA4696">
        <v>0.35</v>
      </c>
    </row>
    <row r="4697" spans="1:27" x14ac:dyDescent="0.35">
      <c r="A4697">
        <v>1492</v>
      </c>
      <c r="B4697" t="s">
        <v>7758</v>
      </c>
      <c r="C4697">
        <v>2014</v>
      </c>
      <c r="D4697" s="1">
        <v>41968</v>
      </c>
      <c r="E4697" s="1">
        <v>41972</v>
      </c>
      <c r="F4697" t="s">
        <v>23</v>
      </c>
      <c r="G4697" t="s">
        <v>116</v>
      </c>
      <c r="H4697" t="s">
        <v>117</v>
      </c>
      <c r="I4697" t="s">
        <v>26</v>
      </c>
      <c r="J4697" t="s">
        <v>27</v>
      </c>
      <c r="K4697" t="s">
        <v>7300</v>
      </c>
      <c r="L4697" t="s">
        <v>3741</v>
      </c>
      <c r="M4697">
        <v>10035</v>
      </c>
      <c r="N4697" t="s">
        <v>3728</v>
      </c>
      <c r="O4697" t="s">
        <v>661</v>
      </c>
      <c r="P4697" t="s">
        <v>32</v>
      </c>
      <c r="Q4697" t="s">
        <v>53</v>
      </c>
      <c r="R4697" t="s">
        <v>662</v>
      </c>
      <c r="S4697">
        <v>5.88</v>
      </c>
      <c r="T4697">
        <v>1</v>
      </c>
      <c r="U4697">
        <v>0</v>
      </c>
      <c r="V4697">
        <v>2.8811999999999998</v>
      </c>
      <c r="W4697" t="s">
        <v>10939</v>
      </c>
      <c r="X4697" t="s">
        <v>10940</v>
      </c>
      <c r="Y4697">
        <v>11</v>
      </c>
      <c r="Z4697" t="s">
        <v>10947</v>
      </c>
      <c r="AA4697">
        <v>0.49</v>
      </c>
    </row>
    <row r="4698" spans="1:27" x14ac:dyDescent="0.35">
      <c r="A4698">
        <v>1534</v>
      </c>
      <c r="B4698" t="s">
        <v>7759</v>
      </c>
      <c r="C4698">
        <v>2013</v>
      </c>
      <c r="D4698" s="1">
        <v>41613</v>
      </c>
      <c r="E4698" s="1">
        <v>41617</v>
      </c>
      <c r="F4698" t="s">
        <v>23</v>
      </c>
      <c r="G4698" t="s">
        <v>3712</v>
      </c>
      <c r="H4698" t="s">
        <v>3713</v>
      </c>
      <c r="I4698" t="s">
        <v>26</v>
      </c>
      <c r="J4698" t="s">
        <v>27</v>
      </c>
      <c r="K4698" t="s">
        <v>7300</v>
      </c>
      <c r="L4698" t="s">
        <v>3741</v>
      </c>
      <c r="M4698">
        <v>10035</v>
      </c>
      <c r="N4698" t="s">
        <v>3728</v>
      </c>
      <c r="O4698" t="s">
        <v>7655</v>
      </c>
      <c r="P4698" t="s">
        <v>32</v>
      </c>
      <c r="Q4698" t="s">
        <v>33</v>
      </c>
      <c r="R4698" t="s">
        <v>7656</v>
      </c>
      <c r="S4698">
        <v>212.88</v>
      </c>
      <c r="T4698">
        <v>6</v>
      </c>
      <c r="U4698">
        <v>0</v>
      </c>
      <c r="V4698">
        <v>0</v>
      </c>
      <c r="W4698" t="s">
        <v>10936</v>
      </c>
      <c r="X4698" t="s">
        <v>10940</v>
      </c>
      <c r="Y4698">
        <v>12</v>
      </c>
      <c r="Z4698" t="s">
        <v>10941</v>
      </c>
      <c r="AA4698">
        <v>0</v>
      </c>
    </row>
    <row r="4699" spans="1:27" x14ac:dyDescent="0.35">
      <c r="A4699">
        <v>2150</v>
      </c>
      <c r="B4699" t="s">
        <v>7760</v>
      </c>
      <c r="C4699">
        <v>2014</v>
      </c>
      <c r="D4699" s="1">
        <v>41730</v>
      </c>
      <c r="E4699" s="1">
        <v>41735</v>
      </c>
      <c r="F4699" t="s">
        <v>23</v>
      </c>
      <c r="G4699" t="s">
        <v>776</v>
      </c>
      <c r="H4699" t="s">
        <v>777</v>
      </c>
      <c r="I4699" t="s">
        <v>38</v>
      </c>
      <c r="J4699" t="s">
        <v>27</v>
      </c>
      <c r="K4699" t="s">
        <v>7300</v>
      </c>
      <c r="L4699" t="s">
        <v>3741</v>
      </c>
      <c r="M4699">
        <v>10035</v>
      </c>
      <c r="N4699" t="s">
        <v>3728</v>
      </c>
      <c r="O4699" t="s">
        <v>4864</v>
      </c>
      <c r="P4699" t="s">
        <v>313</v>
      </c>
      <c r="Q4699" t="s">
        <v>4411</v>
      </c>
      <c r="R4699" t="s">
        <v>4865</v>
      </c>
      <c r="S4699">
        <v>84.949999999999989</v>
      </c>
      <c r="T4699">
        <v>5</v>
      </c>
      <c r="U4699">
        <v>0</v>
      </c>
      <c r="V4699">
        <v>22.086999999999996</v>
      </c>
      <c r="W4699" t="s">
        <v>10939</v>
      </c>
      <c r="X4699" t="s">
        <v>10942</v>
      </c>
      <c r="Y4699">
        <v>4</v>
      </c>
      <c r="Z4699" t="s">
        <v>10943</v>
      </c>
      <c r="AA4699">
        <v>0.26</v>
      </c>
    </row>
    <row r="4700" spans="1:27" x14ac:dyDescent="0.35">
      <c r="A4700">
        <v>2213</v>
      </c>
      <c r="B4700" t="s">
        <v>7761</v>
      </c>
      <c r="C4700">
        <v>2014</v>
      </c>
      <c r="D4700" s="1">
        <v>41965</v>
      </c>
      <c r="E4700" s="1">
        <v>41969</v>
      </c>
      <c r="F4700" t="s">
        <v>23</v>
      </c>
      <c r="G4700" t="s">
        <v>2552</v>
      </c>
      <c r="H4700" t="s">
        <v>2553</v>
      </c>
      <c r="I4700" t="s">
        <v>38</v>
      </c>
      <c r="J4700" t="s">
        <v>27</v>
      </c>
      <c r="K4700" t="s">
        <v>7300</v>
      </c>
      <c r="L4700" t="s">
        <v>3741</v>
      </c>
      <c r="M4700">
        <v>10035</v>
      </c>
      <c r="N4700" t="s">
        <v>3728</v>
      </c>
      <c r="O4700" t="s">
        <v>5615</v>
      </c>
      <c r="P4700" t="s">
        <v>329</v>
      </c>
      <c r="Q4700" t="s">
        <v>330</v>
      </c>
      <c r="R4700" t="s">
        <v>5616</v>
      </c>
      <c r="S4700">
        <v>27.42</v>
      </c>
      <c r="T4700">
        <v>1</v>
      </c>
      <c r="U4700">
        <v>0</v>
      </c>
      <c r="V4700">
        <v>11.2422</v>
      </c>
      <c r="W4700" t="s">
        <v>10939</v>
      </c>
      <c r="X4700" t="s">
        <v>10940</v>
      </c>
      <c r="Y4700">
        <v>11</v>
      </c>
      <c r="Z4700" t="s">
        <v>10947</v>
      </c>
      <c r="AA4700">
        <v>0.41</v>
      </c>
    </row>
    <row r="4701" spans="1:27" x14ac:dyDescent="0.35">
      <c r="A4701">
        <v>2395</v>
      </c>
      <c r="B4701" t="s">
        <v>7762</v>
      </c>
      <c r="C4701">
        <v>2012</v>
      </c>
      <c r="D4701" s="1">
        <v>41227</v>
      </c>
      <c r="E4701" s="1">
        <v>41232</v>
      </c>
      <c r="F4701" t="s">
        <v>23</v>
      </c>
      <c r="G4701" t="s">
        <v>2450</v>
      </c>
      <c r="H4701" t="s">
        <v>2451</v>
      </c>
      <c r="I4701" t="s">
        <v>26</v>
      </c>
      <c r="J4701" t="s">
        <v>27</v>
      </c>
      <c r="K4701" t="s">
        <v>7300</v>
      </c>
      <c r="L4701" t="s">
        <v>3741</v>
      </c>
      <c r="M4701">
        <v>10035</v>
      </c>
      <c r="N4701" t="s">
        <v>3728</v>
      </c>
      <c r="O4701" t="s">
        <v>1047</v>
      </c>
      <c r="P4701" t="s">
        <v>313</v>
      </c>
      <c r="Q4701" t="s">
        <v>314</v>
      </c>
      <c r="R4701" t="s">
        <v>1048</v>
      </c>
      <c r="S4701">
        <v>37.6</v>
      </c>
      <c r="T4701">
        <v>2</v>
      </c>
      <c r="U4701">
        <v>0</v>
      </c>
      <c r="V4701">
        <v>2.2560000000000002</v>
      </c>
      <c r="W4701" t="s">
        <v>10948</v>
      </c>
      <c r="X4701" t="s">
        <v>10940</v>
      </c>
      <c r="Y4701">
        <v>11</v>
      </c>
      <c r="Z4701" t="s">
        <v>10947</v>
      </c>
      <c r="AA4701">
        <v>6.0000000000000005E-2</v>
      </c>
    </row>
    <row r="4702" spans="1:27" x14ac:dyDescent="0.35">
      <c r="A4702">
        <v>2396</v>
      </c>
      <c r="B4702" t="s">
        <v>7762</v>
      </c>
      <c r="C4702">
        <v>2012</v>
      </c>
      <c r="D4702" s="1">
        <v>41227</v>
      </c>
      <c r="E4702" s="1">
        <v>41232</v>
      </c>
      <c r="F4702" t="s">
        <v>23</v>
      </c>
      <c r="G4702" t="s">
        <v>2450</v>
      </c>
      <c r="H4702" t="s">
        <v>2451</v>
      </c>
      <c r="I4702" t="s">
        <v>26</v>
      </c>
      <c r="J4702" t="s">
        <v>27</v>
      </c>
      <c r="K4702" t="s">
        <v>7300</v>
      </c>
      <c r="L4702" t="s">
        <v>3741</v>
      </c>
      <c r="M4702">
        <v>10035</v>
      </c>
      <c r="N4702" t="s">
        <v>3728</v>
      </c>
      <c r="O4702" t="s">
        <v>4942</v>
      </c>
      <c r="P4702" t="s">
        <v>313</v>
      </c>
      <c r="Q4702" t="s">
        <v>314</v>
      </c>
      <c r="R4702" t="s">
        <v>4943</v>
      </c>
      <c r="S4702">
        <v>59.9</v>
      </c>
      <c r="T4702">
        <v>2</v>
      </c>
      <c r="U4702">
        <v>0</v>
      </c>
      <c r="V4702">
        <v>23.96</v>
      </c>
      <c r="W4702" t="s">
        <v>10948</v>
      </c>
      <c r="X4702" t="s">
        <v>10940</v>
      </c>
      <c r="Y4702">
        <v>11</v>
      </c>
      <c r="Z4702" t="s">
        <v>10947</v>
      </c>
      <c r="AA4702">
        <v>0.4</v>
      </c>
    </row>
    <row r="4703" spans="1:27" x14ac:dyDescent="0.35">
      <c r="A4703">
        <v>2397</v>
      </c>
      <c r="B4703" t="s">
        <v>7762</v>
      </c>
      <c r="C4703">
        <v>2012</v>
      </c>
      <c r="D4703" s="1">
        <v>41227</v>
      </c>
      <c r="E4703" s="1">
        <v>41232</v>
      </c>
      <c r="F4703" t="s">
        <v>23</v>
      </c>
      <c r="G4703" t="s">
        <v>2450</v>
      </c>
      <c r="H4703" t="s">
        <v>2451</v>
      </c>
      <c r="I4703" t="s">
        <v>26</v>
      </c>
      <c r="J4703" t="s">
        <v>27</v>
      </c>
      <c r="K4703" t="s">
        <v>7300</v>
      </c>
      <c r="L4703" t="s">
        <v>3741</v>
      </c>
      <c r="M4703">
        <v>10035</v>
      </c>
      <c r="N4703" t="s">
        <v>3728</v>
      </c>
      <c r="O4703" t="s">
        <v>3459</v>
      </c>
      <c r="P4703" t="s">
        <v>32</v>
      </c>
      <c r="Q4703" t="s">
        <v>53</v>
      </c>
      <c r="R4703" t="s">
        <v>3460</v>
      </c>
      <c r="S4703">
        <v>37</v>
      </c>
      <c r="T4703">
        <v>5</v>
      </c>
      <c r="U4703">
        <v>0</v>
      </c>
      <c r="V4703">
        <v>16.649999999999999</v>
      </c>
      <c r="W4703" t="s">
        <v>10948</v>
      </c>
      <c r="X4703" t="s">
        <v>10940</v>
      </c>
      <c r="Y4703">
        <v>11</v>
      </c>
      <c r="Z4703" t="s">
        <v>10947</v>
      </c>
      <c r="AA4703">
        <v>0.44999999999999996</v>
      </c>
    </row>
    <row r="4704" spans="1:27" x14ac:dyDescent="0.35">
      <c r="A4704">
        <v>2556</v>
      </c>
      <c r="B4704" t="s">
        <v>7763</v>
      </c>
      <c r="C4704">
        <v>2012</v>
      </c>
      <c r="D4704" s="1">
        <v>41178</v>
      </c>
      <c r="E4704" s="1">
        <v>41182</v>
      </c>
      <c r="F4704" t="s">
        <v>23</v>
      </c>
      <c r="G4704" t="s">
        <v>2504</v>
      </c>
      <c r="H4704" t="s">
        <v>2505</v>
      </c>
      <c r="I4704" t="s">
        <v>38</v>
      </c>
      <c r="J4704" t="s">
        <v>27</v>
      </c>
      <c r="K4704" t="s">
        <v>7300</v>
      </c>
      <c r="L4704" t="s">
        <v>3741</v>
      </c>
      <c r="M4704">
        <v>10035</v>
      </c>
      <c r="N4704" t="s">
        <v>3728</v>
      </c>
      <c r="O4704" t="s">
        <v>5231</v>
      </c>
      <c r="P4704" t="s">
        <v>313</v>
      </c>
      <c r="Q4704" t="s">
        <v>314</v>
      </c>
      <c r="R4704" t="s">
        <v>5232</v>
      </c>
      <c r="S4704">
        <v>50</v>
      </c>
      <c r="T4704">
        <v>2</v>
      </c>
      <c r="U4704">
        <v>0</v>
      </c>
      <c r="V4704">
        <v>12</v>
      </c>
      <c r="W4704" t="s">
        <v>10948</v>
      </c>
      <c r="X4704" t="s">
        <v>10937</v>
      </c>
      <c r="Y4704">
        <v>9</v>
      </c>
      <c r="Z4704" t="s">
        <v>10949</v>
      </c>
      <c r="AA4704">
        <v>0.24</v>
      </c>
    </row>
    <row r="4705" spans="1:27" x14ac:dyDescent="0.35">
      <c r="A4705">
        <v>2638</v>
      </c>
      <c r="B4705" t="s">
        <v>7764</v>
      </c>
      <c r="C4705">
        <v>2014</v>
      </c>
      <c r="D4705" s="1">
        <v>41803</v>
      </c>
      <c r="E4705" s="1">
        <v>41809</v>
      </c>
      <c r="F4705" t="s">
        <v>23</v>
      </c>
      <c r="G4705" t="s">
        <v>1346</v>
      </c>
      <c r="H4705" t="s">
        <v>1347</v>
      </c>
      <c r="I4705" t="s">
        <v>38</v>
      </c>
      <c r="J4705" t="s">
        <v>27</v>
      </c>
      <c r="K4705" t="s">
        <v>7300</v>
      </c>
      <c r="L4705" t="s">
        <v>3741</v>
      </c>
      <c r="M4705">
        <v>10035</v>
      </c>
      <c r="N4705" t="s">
        <v>3728</v>
      </c>
      <c r="O4705" t="s">
        <v>7765</v>
      </c>
      <c r="P4705" t="s">
        <v>32</v>
      </c>
      <c r="Q4705" t="s">
        <v>53</v>
      </c>
      <c r="R4705" t="s">
        <v>7766</v>
      </c>
      <c r="S4705">
        <v>19.04</v>
      </c>
      <c r="T4705">
        <v>4</v>
      </c>
      <c r="U4705">
        <v>0</v>
      </c>
      <c r="V4705">
        <v>9.3295999999999992</v>
      </c>
      <c r="W4705" t="s">
        <v>10939</v>
      </c>
      <c r="X4705" t="s">
        <v>10942</v>
      </c>
      <c r="Y4705">
        <v>6</v>
      </c>
      <c r="Z4705" t="s">
        <v>10946</v>
      </c>
      <c r="AA4705">
        <v>0.49</v>
      </c>
    </row>
    <row r="4706" spans="1:27" x14ac:dyDescent="0.35">
      <c r="A4706">
        <v>2640</v>
      </c>
      <c r="B4706" t="s">
        <v>7764</v>
      </c>
      <c r="C4706">
        <v>2014</v>
      </c>
      <c r="D4706" s="1">
        <v>41803</v>
      </c>
      <c r="E4706" s="1">
        <v>41809</v>
      </c>
      <c r="F4706" t="s">
        <v>23</v>
      </c>
      <c r="G4706" t="s">
        <v>1346</v>
      </c>
      <c r="H4706" t="s">
        <v>1347</v>
      </c>
      <c r="I4706" t="s">
        <v>38</v>
      </c>
      <c r="J4706" t="s">
        <v>27</v>
      </c>
      <c r="K4706" t="s">
        <v>7300</v>
      </c>
      <c r="L4706" t="s">
        <v>3741</v>
      </c>
      <c r="M4706">
        <v>10035</v>
      </c>
      <c r="N4706" t="s">
        <v>3728</v>
      </c>
      <c r="O4706" t="s">
        <v>1504</v>
      </c>
      <c r="P4706" t="s">
        <v>32</v>
      </c>
      <c r="Q4706" t="s">
        <v>40</v>
      </c>
      <c r="R4706" t="s">
        <v>1505</v>
      </c>
      <c r="S4706">
        <v>64.14</v>
      </c>
      <c r="T4706">
        <v>3</v>
      </c>
      <c r="U4706">
        <v>0</v>
      </c>
      <c r="V4706">
        <v>16.676400000000001</v>
      </c>
      <c r="W4706" t="s">
        <v>10939</v>
      </c>
      <c r="X4706" t="s">
        <v>10942</v>
      </c>
      <c r="Y4706">
        <v>6</v>
      </c>
      <c r="Z4706" t="s">
        <v>10946</v>
      </c>
      <c r="AA4706">
        <v>0.26</v>
      </c>
    </row>
    <row r="4707" spans="1:27" x14ac:dyDescent="0.35">
      <c r="A4707">
        <v>2661</v>
      </c>
      <c r="B4707" t="s">
        <v>7767</v>
      </c>
      <c r="C4707">
        <v>2014</v>
      </c>
      <c r="D4707" s="1">
        <v>41972</v>
      </c>
      <c r="E4707" s="1">
        <v>41976</v>
      </c>
      <c r="F4707" t="s">
        <v>23</v>
      </c>
      <c r="G4707" t="s">
        <v>6238</v>
      </c>
      <c r="H4707" t="s">
        <v>6239</v>
      </c>
      <c r="I4707" t="s">
        <v>26</v>
      </c>
      <c r="J4707" t="s">
        <v>27</v>
      </c>
      <c r="K4707" t="s">
        <v>7300</v>
      </c>
      <c r="L4707" t="s">
        <v>3741</v>
      </c>
      <c r="M4707">
        <v>10035</v>
      </c>
      <c r="N4707" t="s">
        <v>3728</v>
      </c>
      <c r="O4707" t="s">
        <v>4698</v>
      </c>
      <c r="P4707" t="s">
        <v>313</v>
      </c>
      <c r="Q4707" t="s">
        <v>4411</v>
      </c>
      <c r="R4707" t="s">
        <v>4699</v>
      </c>
      <c r="S4707">
        <v>1979.89</v>
      </c>
      <c r="T4707">
        <v>11</v>
      </c>
      <c r="U4707">
        <v>0</v>
      </c>
      <c r="V4707">
        <v>494.97250000000003</v>
      </c>
      <c r="W4707" t="s">
        <v>10939</v>
      </c>
      <c r="X4707" t="s">
        <v>10940</v>
      </c>
      <c r="Y4707">
        <v>11</v>
      </c>
      <c r="Z4707" t="s">
        <v>10947</v>
      </c>
      <c r="AA4707">
        <v>0.25</v>
      </c>
    </row>
    <row r="4708" spans="1:27" x14ac:dyDescent="0.35">
      <c r="A4708">
        <v>2662</v>
      </c>
      <c r="B4708" t="s">
        <v>7767</v>
      </c>
      <c r="C4708">
        <v>2014</v>
      </c>
      <c r="D4708" s="1">
        <v>41972</v>
      </c>
      <c r="E4708" s="1">
        <v>41976</v>
      </c>
      <c r="F4708" t="s">
        <v>23</v>
      </c>
      <c r="G4708" t="s">
        <v>6238</v>
      </c>
      <c r="H4708" t="s">
        <v>6239</v>
      </c>
      <c r="I4708" t="s">
        <v>26</v>
      </c>
      <c r="J4708" t="s">
        <v>27</v>
      </c>
      <c r="K4708" t="s">
        <v>7300</v>
      </c>
      <c r="L4708" t="s">
        <v>3741</v>
      </c>
      <c r="M4708">
        <v>10035</v>
      </c>
      <c r="N4708" t="s">
        <v>3728</v>
      </c>
      <c r="O4708" t="s">
        <v>6398</v>
      </c>
      <c r="P4708" t="s">
        <v>32</v>
      </c>
      <c r="Q4708" t="s">
        <v>146</v>
      </c>
      <c r="R4708" t="s">
        <v>6399</v>
      </c>
      <c r="S4708">
        <v>79.959999999999994</v>
      </c>
      <c r="T4708">
        <v>2</v>
      </c>
      <c r="U4708">
        <v>0</v>
      </c>
      <c r="V4708">
        <v>35.981999999999992</v>
      </c>
      <c r="W4708" t="s">
        <v>10939</v>
      </c>
      <c r="X4708" t="s">
        <v>10940</v>
      </c>
      <c r="Y4708">
        <v>11</v>
      </c>
      <c r="Z4708" t="s">
        <v>10947</v>
      </c>
      <c r="AA4708">
        <v>0.44999999999999996</v>
      </c>
    </row>
    <row r="4709" spans="1:27" x14ac:dyDescent="0.35">
      <c r="A4709">
        <v>2901</v>
      </c>
      <c r="B4709" t="s">
        <v>7768</v>
      </c>
      <c r="C4709">
        <v>2012</v>
      </c>
      <c r="D4709" s="1">
        <v>41164</v>
      </c>
      <c r="E4709" s="1">
        <v>41169</v>
      </c>
      <c r="F4709" t="s">
        <v>23</v>
      </c>
      <c r="G4709" t="s">
        <v>1560</v>
      </c>
      <c r="H4709" t="s">
        <v>1561</v>
      </c>
      <c r="I4709" t="s">
        <v>38</v>
      </c>
      <c r="J4709" t="s">
        <v>27</v>
      </c>
      <c r="K4709" t="s">
        <v>7300</v>
      </c>
      <c r="L4709" t="s">
        <v>3741</v>
      </c>
      <c r="M4709">
        <v>10035</v>
      </c>
      <c r="N4709" t="s">
        <v>3728</v>
      </c>
      <c r="O4709" t="s">
        <v>6299</v>
      </c>
      <c r="P4709" t="s">
        <v>32</v>
      </c>
      <c r="Q4709" t="s">
        <v>172</v>
      </c>
      <c r="R4709" t="s">
        <v>6300</v>
      </c>
      <c r="S4709">
        <v>12.6</v>
      </c>
      <c r="T4709">
        <v>4</v>
      </c>
      <c r="U4709">
        <v>0</v>
      </c>
      <c r="V4709">
        <v>6.048</v>
      </c>
      <c r="W4709" t="s">
        <v>10948</v>
      </c>
      <c r="X4709" t="s">
        <v>10937</v>
      </c>
      <c r="Y4709">
        <v>9</v>
      </c>
      <c r="Z4709" t="s">
        <v>10949</v>
      </c>
      <c r="AA4709">
        <v>0.48000000000000004</v>
      </c>
    </row>
    <row r="4710" spans="1:27" x14ac:dyDescent="0.35">
      <c r="A4710">
        <v>2956</v>
      </c>
      <c r="B4710" t="s">
        <v>7769</v>
      </c>
      <c r="C4710">
        <v>2013</v>
      </c>
      <c r="D4710" s="1">
        <v>41505</v>
      </c>
      <c r="E4710" s="1">
        <v>41511</v>
      </c>
      <c r="F4710" t="s">
        <v>23</v>
      </c>
      <c r="G4710" t="s">
        <v>62</v>
      </c>
      <c r="H4710" t="s">
        <v>63</v>
      </c>
      <c r="I4710" t="s">
        <v>26</v>
      </c>
      <c r="J4710" t="s">
        <v>27</v>
      </c>
      <c r="K4710" t="s">
        <v>7300</v>
      </c>
      <c r="L4710" t="s">
        <v>3741</v>
      </c>
      <c r="M4710">
        <v>10035</v>
      </c>
      <c r="N4710" t="s">
        <v>3728</v>
      </c>
      <c r="O4710" t="s">
        <v>4451</v>
      </c>
      <c r="P4710" t="s">
        <v>313</v>
      </c>
      <c r="Q4710" t="s">
        <v>4411</v>
      </c>
      <c r="R4710" t="s">
        <v>4452</v>
      </c>
      <c r="S4710">
        <v>39.99</v>
      </c>
      <c r="T4710">
        <v>1</v>
      </c>
      <c r="U4710">
        <v>0</v>
      </c>
      <c r="V4710">
        <v>11.597099999999998</v>
      </c>
      <c r="W4710" t="s">
        <v>10936</v>
      </c>
      <c r="X4710" t="s">
        <v>10937</v>
      </c>
      <c r="Y4710">
        <v>8</v>
      </c>
      <c r="Z4710" t="s">
        <v>10954</v>
      </c>
      <c r="AA4710">
        <v>0.28999999999999992</v>
      </c>
    </row>
    <row r="4711" spans="1:27" x14ac:dyDescent="0.35">
      <c r="A4711">
        <v>3192</v>
      </c>
      <c r="B4711" t="s">
        <v>7770</v>
      </c>
      <c r="C4711">
        <v>2014</v>
      </c>
      <c r="D4711" s="1">
        <v>41915</v>
      </c>
      <c r="E4711" s="1">
        <v>41921</v>
      </c>
      <c r="F4711" t="s">
        <v>23</v>
      </c>
      <c r="G4711" t="s">
        <v>2334</v>
      </c>
      <c r="H4711" t="s">
        <v>2335</v>
      </c>
      <c r="I4711" t="s">
        <v>26</v>
      </c>
      <c r="J4711" t="s">
        <v>27</v>
      </c>
      <c r="K4711" t="s">
        <v>7300</v>
      </c>
      <c r="L4711" t="s">
        <v>3741</v>
      </c>
      <c r="M4711">
        <v>10035</v>
      </c>
      <c r="N4711" t="s">
        <v>3728</v>
      </c>
      <c r="O4711" t="s">
        <v>4752</v>
      </c>
      <c r="P4711" t="s">
        <v>313</v>
      </c>
      <c r="Q4711" t="s">
        <v>4411</v>
      </c>
      <c r="R4711" t="s">
        <v>4753</v>
      </c>
      <c r="S4711">
        <v>65.989999999999995</v>
      </c>
      <c r="T4711">
        <v>1</v>
      </c>
      <c r="U4711">
        <v>0</v>
      </c>
      <c r="V4711">
        <v>17.157400000000003</v>
      </c>
      <c r="W4711" t="s">
        <v>10939</v>
      </c>
      <c r="X4711" t="s">
        <v>10940</v>
      </c>
      <c r="Y4711">
        <v>10</v>
      </c>
      <c r="Z4711" t="s">
        <v>10945</v>
      </c>
      <c r="AA4711">
        <v>0.26000000000000006</v>
      </c>
    </row>
    <row r="4712" spans="1:27" x14ac:dyDescent="0.35">
      <c r="A4712">
        <v>3230</v>
      </c>
      <c r="B4712" t="s">
        <v>7771</v>
      </c>
      <c r="C4712">
        <v>2011</v>
      </c>
      <c r="D4712" s="1">
        <v>40766</v>
      </c>
      <c r="E4712" s="1">
        <v>40771</v>
      </c>
      <c r="F4712" t="s">
        <v>23</v>
      </c>
      <c r="G4712" t="s">
        <v>2214</v>
      </c>
      <c r="H4712" t="s">
        <v>2215</v>
      </c>
      <c r="I4712" t="s">
        <v>38</v>
      </c>
      <c r="J4712" t="s">
        <v>27</v>
      </c>
      <c r="K4712" t="s">
        <v>7300</v>
      </c>
      <c r="L4712" t="s">
        <v>3741</v>
      </c>
      <c r="M4712">
        <v>10035</v>
      </c>
      <c r="N4712" t="s">
        <v>3728</v>
      </c>
      <c r="O4712" t="s">
        <v>5670</v>
      </c>
      <c r="P4712" t="s">
        <v>32</v>
      </c>
      <c r="Q4712" t="s">
        <v>33</v>
      </c>
      <c r="R4712" t="s">
        <v>5671</v>
      </c>
      <c r="S4712">
        <v>375.34</v>
      </c>
      <c r="T4712">
        <v>1</v>
      </c>
      <c r="U4712">
        <v>0</v>
      </c>
      <c r="V4712">
        <v>18.766999999999996</v>
      </c>
      <c r="W4712" t="s">
        <v>10944</v>
      </c>
      <c r="X4712" t="s">
        <v>10937</v>
      </c>
      <c r="Y4712">
        <v>8</v>
      </c>
      <c r="Z4712" t="s">
        <v>10954</v>
      </c>
      <c r="AA4712">
        <v>4.9999999999999996E-2</v>
      </c>
    </row>
    <row r="4713" spans="1:27" x14ac:dyDescent="0.35">
      <c r="A4713">
        <v>3284</v>
      </c>
      <c r="B4713" t="s">
        <v>7772</v>
      </c>
      <c r="C4713">
        <v>2011</v>
      </c>
      <c r="D4713" s="1">
        <v>40816</v>
      </c>
      <c r="E4713" s="1">
        <v>40822</v>
      </c>
      <c r="F4713" t="s">
        <v>23</v>
      </c>
      <c r="G4713" t="s">
        <v>2497</v>
      </c>
      <c r="H4713" t="s">
        <v>2498</v>
      </c>
      <c r="I4713" t="s">
        <v>26</v>
      </c>
      <c r="J4713" t="s">
        <v>27</v>
      </c>
      <c r="K4713" t="s">
        <v>7300</v>
      </c>
      <c r="L4713" t="s">
        <v>3741</v>
      </c>
      <c r="M4713">
        <v>10035</v>
      </c>
      <c r="N4713" t="s">
        <v>3728</v>
      </c>
      <c r="O4713" t="s">
        <v>1629</v>
      </c>
      <c r="P4713" t="s">
        <v>329</v>
      </c>
      <c r="Q4713" t="s">
        <v>330</v>
      </c>
      <c r="R4713" t="s">
        <v>1630</v>
      </c>
      <c r="S4713">
        <v>15.24</v>
      </c>
      <c r="T4713">
        <v>3</v>
      </c>
      <c r="U4713">
        <v>0</v>
      </c>
      <c r="V4713">
        <v>5.1815999999999995</v>
      </c>
      <c r="W4713" t="s">
        <v>10944</v>
      </c>
      <c r="X4713" t="s">
        <v>10937</v>
      </c>
      <c r="Y4713">
        <v>9</v>
      </c>
      <c r="Z4713" t="s">
        <v>10949</v>
      </c>
      <c r="AA4713">
        <v>0.33999999999999997</v>
      </c>
    </row>
    <row r="4714" spans="1:27" x14ac:dyDescent="0.35">
      <c r="A4714">
        <v>3780</v>
      </c>
      <c r="B4714" t="s">
        <v>7773</v>
      </c>
      <c r="C4714">
        <v>2014</v>
      </c>
      <c r="D4714" s="1">
        <v>41687</v>
      </c>
      <c r="E4714" s="1">
        <v>41691</v>
      </c>
      <c r="F4714" t="s">
        <v>23</v>
      </c>
      <c r="G4714" t="s">
        <v>2859</v>
      </c>
      <c r="H4714" t="s">
        <v>2860</v>
      </c>
      <c r="I4714" t="s">
        <v>38</v>
      </c>
      <c r="J4714" t="s">
        <v>27</v>
      </c>
      <c r="K4714" t="s">
        <v>7300</v>
      </c>
      <c r="L4714" t="s">
        <v>3741</v>
      </c>
      <c r="M4714">
        <v>10035</v>
      </c>
      <c r="N4714" t="s">
        <v>3728</v>
      </c>
      <c r="O4714" t="s">
        <v>2011</v>
      </c>
      <c r="P4714" t="s">
        <v>32</v>
      </c>
      <c r="Q4714" t="s">
        <v>53</v>
      </c>
      <c r="R4714" t="s">
        <v>2012</v>
      </c>
      <c r="S4714">
        <v>37.94</v>
      </c>
      <c r="T4714">
        <v>2</v>
      </c>
      <c r="U4714">
        <v>0</v>
      </c>
      <c r="V4714">
        <v>18.211199999999998</v>
      </c>
      <c r="W4714" t="s">
        <v>10939</v>
      </c>
      <c r="X4714" t="s">
        <v>10950</v>
      </c>
      <c r="Y4714">
        <v>2</v>
      </c>
      <c r="Z4714" t="s">
        <v>10955</v>
      </c>
      <c r="AA4714">
        <v>0.48</v>
      </c>
    </row>
    <row r="4715" spans="1:27" x14ac:dyDescent="0.35">
      <c r="A4715">
        <v>3913</v>
      </c>
      <c r="B4715" t="s">
        <v>7774</v>
      </c>
      <c r="C4715">
        <v>2014</v>
      </c>
      <c r="D4715" s="1">
        <v>41901</v>
      </c>
      <c r="E4715" s="1">
        <v>41908</v>
      </c>
      <c r="F4715" t="s">
        <v>23</v>
      </c>
      <c r="G4715" t="s">
        <v>280</v>
      </c>
      <c r="H4715" t="s">
        <v>281</v>
      </c>
      <c r="I4715" t="s">
        <v>26</v>
      </c>
      <c r="J4715" t="s">
        <v>27</v>
      </c>
      <c r="K4715" t="s">
        <v>7300</v>
      </c>
      <c r="L4715" t="s">
        <v>3741</v>
      </c>
      <c r="M4715">
        <v>10035</v>
      </c>
      <c r="N4715" t="s">
        <v>3728</v>
      </c>
      <c r="O4715" t="s">
        <v>911</v>
      </c>
      <c r="P4715" t="s">
        <v>32</v>
      </c>
      <c r="Q4715" t="s">
        <v>53</v>
      </c>
      <c r="R4715" t="s">
        <v>912</v>
      </c>
      <c r="S4715">
        <v>19.440000000000001</v>
      </c>
      <c r="T4715">
        <v>3</v>
      </c>
      <c r="U4715">
        <v>0</v>
      </c>
      <c r="V4715">
        <v>9.3312000000000008</v>
      </c>
      <c r="W4715" t="s">
        <v>10939</v>
      </c>
      <c r="X4715" t="s">
        <v>10937</v>
      </c>
      <c r="Y4715">
        <v>9</v>
      </c>
      <c r="Z4715" t="s">
        <v>10949</v>
      </c>
      <c r="AA4715">
        <v>0.48000000000000004</v>
      </c>
    </row>
    <row r="4716" spans="1:27" x14ac:dyDescent="0.35">
      <c r="A4716">
        <v>3914</v>
      </c>
      <c r="B4716" t="s">
        <v>7774</v>
      </c>
      <c r="C4716">
        <v>2014</v>
      </c>
      <c r="D4716" s="1">
        <v>41901</v>
      </c>
      <c r="E4716" s="1">
        <v>41908</v>
      </c>
      <c r="F4716" t="s">
        <v>23</v>
      </c>
      <c r="G4716" t="s">
        <v>280</v>
      </c>
      <c r="H4716" t="s">
        <v>281</v>
      </c>
      <c r="I4716" t="s">
        <v>26</v>
      </c>
      <c r="J4716" t="s">
        <v>27</v>
      </c>
      <c r="K4716" t="s">
        <v>7300</v>
      </c>
      <c r="L4716" t="s">
        <v>3741</v>
      </c>
      <c r="M4716">
        <v>10035</v>
      </c>
      <c r="N4716" t="s">
        <v>3728</v>
      </c>
      <c r="O4716" t="s">
        <v>1613</v>
      </c>
      <c r="P4716" t="s">
        <v>329</v>
      </c>
      <c r="Q4716" t="s">
        <v>330</v>
      </c>
      <c r="R4716" t="s">
        <v>1614</v>
      </c>
      <c r="S4716">
        <v>9.82</v>
      </c>
      <c r="T4716">
        <v>2</v>
      </c>
      <c r="U4716">
        <v>0</v>
      </c>
      <c r="V4716">
        <v>3.2405999999999997</v>
      </c>
      <c r="W4716" t="s">
        <v>10939</v>
      </c>
      <c r="X4716" t="s">
        <v>10937</v>
      </c>
      <c r="Y4716">
        <v>9</v>
      </c>
      <c r="Z4716" t="s">
        <v>10949</v>
      </c>
      <c r="AA4716">
        <v>0.32999999999999996</v>
      </c>
    </row>
    <row r="4717" spans="1:27" x14ac:dyDescent="0.35">
      <c r="A4717">
        <v>4090</v>
      </c>
      <c r="B4717" t="s">
        <v>7775</v>
      </c>
      <c r="C4717">
        <v>2013</v>
      </c>
      <c r="D4717" s="1">
        <v>41366</v>
      </c>
      <c r="E4717" s="1">
        <v>41370</v>
      </c>
      <c r="F4717" t="s">
        <v>23</v>
      </c>
      <c r="G4717" t="s">
        <v>4158</v>
      </c>
      <c r="H4717" t="s">
        <v>4159</v>
      </c>
      <c r="I4717" t="s">
        <v>26</v>
      </c>
      <c r="J4717" t="s">
        <v>27</v>
      </c>
      <c r="K4717" t="s">
        <v>7300</v>
      </c>
      <c r="L4717" t="s">
        <v>3741</v>
      </c>
      <c r="M4717">
        <v>10035</v>
      </c>
      <c r="N4717" t="s">
        <v>3728</v>
      </c>
      <c r="O4717" t="s">
        <v>405</v>
      </c>
      <c r="P4717" t="s">
        <v>32</v>
      </c>
      <c r="Q4717" t="s">
        <v>172</v>
      </c>
      <c r="R4717" t="s">
        <v>406</v>
      </c>
      <c r="S4717">
        <v>20.7</v>
      </c>
      <c r="T4717">
        <v>2</v>
      </c>
      <c r="U4717">
        <v>0</v>
      </c>
      <c r="V4717">
        <v>9.9359999999999999</v>
      </c>
      <c r="W4717" t="s">
        <v>10936</v>
      </c>
      <c r="X4717" t="s">
        <v>10942</v>
      </c>
      <c r="Y4717">
        <v>4</v>
      </c>
      <c r="Z4717" t="s">
        <v>10943</v>
      </c>
      <c r="AA4717">
        <v>0.48000000000000004</v>
      </c>
    </row>
    <row r="4718" spans="1:27" x14ac:dyDescent="0.35">
      <c r="A4718">
        <v>4091</v>
      </c>
      <c r="B4718" t="s">
        <v>7775</v>
      </c>
      <c r="C4718">
        <v>2013</v>
      </c>
      <c r="D4718" s="1">
        <v>41366</v>
      </c>
      <c r="E4718" s="1">
        <v>41370</v>
      </c>
      <c r="F4718" t="s">
        <v>23</v>
      </c>
      <c r="G4718" t="s">
        <v>4158</v>
      </c>
      <c r="H4718" t="s">
        <v>4159</v>
      </c>
      <c r="I4718" t="s">
        <v>26</v>
      </c>
      <c r="J4718" t="s">
        <v>27</v>
      </c>
      <c r="K4718" t="s">
        <v>7300</v>
      </c>
      <c r="L4718" t="s">
        <v>3741</v>
      </c>
      <c r="M4718">
        <v>10035</v>
      </c>
      <c r="N4718" t="s">
        <v>3728</v>
      </c>
      <c r="O4718" t="s">
        <v>2159</v>
      </c>
      <c r="P4718" t="s">
        <v>32</v>
      </c>
      <c r="Q4718" t="s">
        <v>113</v>
      </c>
      <c r="R4718" t="s">
        <v>2160</v>
      </c>
      <c r="S4718">
        <v>10.95</v>
      </c>
      <c r="T4718">
        <v>3</v>
      </c>
      <c r="U4718">
        <v>0</v>
      </c>
      <c r="V4718">
        <v>3.2849999999999993</v>
      </c>
      <c r="W4718" t="s">
        <v>10936</v>
      </c>
      <c r="X4718" t="s">
        <v>10942</v>
      </c>
      <c r="Y4718">
        <v>4</v>
      </c>
      <c r="Z4718" t="s">
        <v>10943</v>
      </c>
      <c r="AA4718">
        <v>0.29999999999999993</v>
      </c>
    </row>
    <row r="4719" spans="1:27" x14ac:dyDescent="0.35">
      <c r="A4719">
        <v>4161</v>
      </c>
      <c r="B4719" t="s">
        <v>7776</v>
      </c>
      <c r="C4719">
        <v>2014</v>
      </c>
      <c r="D4719" s="1">
        <v>41774</v>
      </c>
      <c r="E4719" s="1">
        <v>41778</v>
      </c>
      <c r="F4719" t="s">
        <v>23</v>
      </c>
      <c r="G4719" t="s">
        <v>6384</v>
      </c>
      <c r="H4719" t="s">
        <v>6385</v>
      </c>
      <c r="I4719" t="s">
        <v>38</v>
      </c>
      <c r="J4719" t="s">
        <v>27</v>
      </c>
      <c r="K4719" t="s">
        <v>7300</v>
      </c>
      <c r="L4719" t="s">
        <v>3741</v>
      </c>
      <c r="M4719">
        <v>10035</v>
      </c>
      <c r="N4719" t="s">
        <v>3728</v>
      </c>
      <c r="O4719" t="s">
        <v>4698</v>
      </c>
      <c r="P4719" t="s">
        <v>313</v>
      </c>
      <c r="Q4719" t="s">
        <v>4411</v>
      </c>
      <c r="R4719" t="s">
        <v>4699</v>
      </c>
      <c r="S4719">
        <v>539.97</v>
      </c>
      <c r="T4719">
        <v>3</v>
      </c>
      <c r="U4719">
        <v>0</v>
      </c>
      <c r="V4719">
        <v>134.99250000000001</v>
      </c>
      <c r="W4719" t="s">
        <v>10939</v>
      </c>
      <c r="X4719" t="s">
        <v>10942</v>
      </c>
      <c r="Y4719">
        <v>5</v>
      </c>
      <c r="Z4719" t="s">
        <v>10952</v>
      </c>
      <c r="AA4719">
        <v>0.25</v>
      </c>
    </row>
    <row r="4720" spans="1:27" x14ac:dyDescent="0.35">
      <c r="A4720">
        <v>4162</v>
      </c>
      <c r="B4720" t="s">
        <v>7776</v>
      </c>
      <c r="C4720">
        <v>2014</v>
      </c>
      <c r="D4720" s="1">
        <v>41774</v>
      </c>
      <c r="E4720" s="1">
        <v>41778</v>
      </c>
      <c r="F4720" t="s">
        <v>23</v>
      </c>
      <c r="G4720" t="s">
        <v>6384</v>
      </c>
      <c r="H4720" t="s">
        <v>6385</v>
      </c>
      <c r="I4720" t="s">
        <v>38</v>
      </c>
      <c r="J4720" t="s">
        <v>27</v>
      </c>
      <c r="K4720" t="s">
        <v>7300</v>
      </c>
      <c r="L4720" t="s">
        <v>3741</v>
      </c>
      <c r="M4720">
        <v>10035</v>
      </c>
      <c r="N4720" t="s">
        <v>3728</v>
      </c>
      <c r="O4720" t="s">
        <v>2378</v>
      </c>
      <c r="P4720" t="s">
        <v>32</v>
      </c>
      <c r="Q4720" t="s">
        <v>33</v>
      </c>
      <c r="R4720" t="s">
        <v>2379</v>
      </c>
      <c r="S4720">
        <v>22.58</v>
      </c>
      <c r="T4720">
        <v>2</v>
      </c>
      <c r="U4720">
        <v>0</v>
      </c>
      <c r="V4720">
        <v>5.8707999999999991</v>
      </c>
      <c r="W4720" t="s">
        <v>10939</v>
      </c>
      <c r="X4720" t="s">
        <v>10942</v>
      </c>
      <c r="Y4720">
        <v>5</v>
      </c>
      <c r="Z4720" t="s">
        <v>10952</v>
      </c>
      <c r="AA4720">
        <v>0.25999999999999995</v>
      </c>
    </row>
    <row r="4721" spans="1:27" x14ac:dyDescent="0.35">
      <c r="A4721">
        <v>4182</v>
      </c>
      <c r="B4721" t="s">
        <v>7777</v>
      </c>
      <c r="C4721">
        <v>2014</v>
      </c>
      <c r="D4721" s="1">
        <v>41919</v>
      </c>
      <c r="E4721" s="1">
        <v>41925</v>
      </c>
      <c r="F4721" t="s">
        <v>23</v>
      </c>
      <c r="G4721" t="s">
        <v>7778</v>
      </c>
      <c r="H4721" t="s">
        <v>7779</v>
      </c>
      <c r="I4721" t="s">
        <v>127</v>
      </c>
      <c r="J4721" t="s">
        <v>27</v>
      </c>
      <c r="K4721" t="s">
        <v>7300</v>
      </c>
      <c r="L4721" t="s">
        <v>3741</v>
      </c>
      <c r="M4721">
        <v>10035</v>
      </c>
      <c r="N4721" t="s">
        <v>3728</v>
      </c>
      <c r="O4721" t="s">
        <v>5191</v>
      </c>
      <c r="P4721" t="s">
        <v>313</v>
      </c>
      <c r="Q4721" t="s">
        <v>314</v>
      </c>
      <c r="R4721" t="s">
        <v>5192</v>
      </c>
      <c r="S4721">
        <v>319.95999999999998</v>
      </c>
      <c r="T4721">
        <v>4</v>
      </c>
      <c r="U4721">
        <v>0</v>
      </c>
      <c r="V4721">
        <v>115.18559999999999</v>
      </c>
      <c r="W4721" t="s">
        <v>10939</v>
      </c>
      <c r="X4721" t="s">
        <v>10940</v>
      </c>
      <c r="Y4721">
        <v>10</v>
      </c>
      <c r="Z4721" t="s">
        <v>10945</v>
      </c>
      <c r="AA4721">
        <v>0.36</v>
      </c>
    </row>
    <row r="4722" spans="1:27" x14ac:dyDescent="0.35">
      <c r="A4722">
        <v>4183</v>
      </c>
      <c r="B4722" t="s">
        <v>7777</v>
      </c>
      <c r="C4722">
        <v>2014</v>
      </c>
      <c r="D4722" s="1">
        <v>41919</v>
      </c>
      <c r="E4722" s="1">
        <v>41925</v>
      </c>
      <c r="F4722" t="s">
        <v>23</v>
      </c>
      <c r="G4722" t="s">
        <v>7778</v>
      </c>
      <c r="H4722" t="s">
        <v>7779</v>
      </c>
      <c r="I4722" t="s">
        <v>127</v>
      </c>
      <c r="J4722" t="s">
        <v>27</v>
      </c>
      <c r="K4722" t="s">
        <v>7300</v>
      </c>
      <c r="L4722" t="s">
        <v>3741</v>
      </c>
      <c r="M4722">
        <v>10035</v>
      </c>
      <c r="N4722" t="s">
        <v>3728</v>
      </c>
      <c r="O4722" t="s">
        <v>52</v>
      </c>
      <c r="P4722" t="s">
        <v>32</v>
      </c>
      <c r="Q4722" t="s">
        <v>53</v>
      </c>
      <c r="R4722" t="s">
        <v>54</v>
      </c>
      <c r="S4722">
        <v>17.04</v>
      </c>
      <c r="T4722">
        <v>3</v>
      </c>
      <c r="U4722">
        <v>0</v>
      </c>
      <c r="V4722">
        <v>7.6679999999999993</v>
      </c>
      <c r="W4722" t="s">
        <v>10939</v>
      </c>
      <c r="X4722" t="s">
        <v>10940</v>
      </c>
      <c r="Y4722">
        <v>10</v>
      </c>
      <c r="Z4722" t="s">
        <v>10945</v>
      </c>
      <c r="AA4722">
        <v>0.44999999999999996</v>
      </c>
    </row>
    <row r="4723" spans="1:27" x14ac:dyDescent="0.35">
      <c r="A4723">
        <v>4184</v>
      </c>
      <c r="B4723" t="s">
        <v>7777</v>
      </c>
      <c r="C4723">
        <v>2014</v>
      </c>
      <c r="D4723" s="1">
        <v>41919</v>
      </c>
      <c r="E4723" s="1">
        <v>41925</v>
      </c>
      <c r="F4723" t="s">
        <v>23</v>
      </c>
      <c r="G4723" t="s">
        <v>7778</v>
      </c>
      <c r="H4723" t="s">
        <v>7779</v>
      </c>
      <c r="I4723" t="s">
        <v>127</v>
      </c>
      <c r="J4723" t="s">
        <v>27</v>
      </c>
      <c r="K4723" t="s">
        <v>7300</v>
      </c>
      <c r="L4723" t="s">
        <v>3741</v>
      </c>
      <c r="M4723">
        <v>10035</v>
      </c>
      <c r="N4723" t="s">
        <v>3728</v>
      </c>
      <c r="O4723" t="s">
        <v>1550</v>
      </c>
      <c r="P4723" t="s">
        <v>32</v>
      </c>
      <c r="Q4723" t="s">
        <v>33</v>
      </c>
      <c r="R4723" t="s">
        <v>1551</v>
      </c>
      <c r="S4723">
        <v>344.90999999999997</v>
      </c>
      <c r="T4723">
        <v>3</v>
      </c>
      <c r="U4723">
        <v>0</v>
      </c>
      <c r="V4723">
        <v>10.347300000000004</v>
      </c>
      <c r="W4723" t="s">
        <v>10939</v>
      </c>
      <c r="X4723" t="s">
        <v>10940</v>
      </c>
      <c r="Y4723">
        <v>10</v>
      </c>
      <c r="Z4723" t="s">
        <v>10945</v>
      </c>
      <c r="AA4723">
        <v>3.0000000000000016E-2</v>
      </c>
    </row>
    <row r="4724" spans="1:27" x14ac:dyDescent="0.35">
      <c r="A4724">
        <v>4467</v>
      </c>
      <c r="B4724" t="s">
        <v>7780</v>
      </c>
      <c r="C4724">
        <v>2014</v>
      </c>
      <c r="D4724" s="1">
        <v>41968</v>
      </c>
      <c r="E4724" s="1">
        <v>41975</v>
      </c>
      <c r="F4724" t="s">
        <v>23</v>
      </c>
      <c r="G4724" t="s">
        <v>2649</v>
      </c>
      <c r="H4724" t="s">
        <v>2650</v>
      </c>
      <c r="I4724" t="s">
        <v>38</v>
      </c>
      <c r="J4724" t="s">
        <v>27</v>
      </c>
      <c r="K4724" t="s">
        <v>7300</v>
      </c>
      <c r="L4724" t="s">
        <v>3741</v>
      </c>
      <c r="M4724">
        <v>10035</v>
      </c>
      <c r="N4724" t="s">
        <v>3728</v>
      </c>
      <c r="O4724" t="s">
        <v>2096</v>
      </c>
      <c r="P4724" t="s">
        <v>32</v>
      </c>
      <c r="Q4724" t="s">
        <v>40</v>
      </c>
      <c r="R4724" t="s">
        <v>2097</v>
      </c>
      <c r="S4724">
        <v>16.38</v>
      </c>
      <c r="T4724">
        <v>9</v>
      </c>
      <c r="U4724">
        <v>0</v>
      </c>
      <c r="V4724">
        <v>7.3709999999999996</v>
      </c>
      <c r="W4724" t="s">
        <v>10939</v>
      </c>
      <c r="X4724" t="s">
        <v>10940</v>
      </c>
      <c r="Y4724">
        <v>11</v>
      </c>
      <c r="Z4724" t="s">
        <v>10947</v>
      </c>
      <c r="AA4724">
        <v>0.45</v>
      </c>
    </row>
    <row r="4725" spans="1:27" x14ac:dyDescent="0.35">
      <c r="A4725">
        <v>4468</v>
      </c>
      <c r="B4725" t="s">
        <v>7780</v>
      </c>
      <c r="C4725">
        <v>2014</v>
      </c>
      <c r="D4725" s="1">
        <v>41968</v>
      </c>
      <c r="E4725" s="1">
        <v>41975</v>
      </c>
      <c r="F4725" t="s">
        <v>23</v>
      </c>
      <c r="G4725" t="s">
        <v>2649</v>
      </c>
      <c r="H4725" t="s">
        <v>2650</v>
      </c>
      <c r="I4725" t="s">
        <v>38</v>
      </c>
      <c r="J4725" t="s">
        <v>27</v>
      </c>
      <c r="K4725" t="s">
        <v>7300</v>
      </c>
      <c r="L4725" t="s">
        <v>3741</v>
      </c>
      <c r="M4725">
        <v>10035</v>
      </c>
      <c r="N4725" t="s">
        <v>3728</v>
      </c>
      <c r="O4725" t="s">
        <v>3212</v>
      </c>
      <c r="P4725" t="s">
        <v>32</v>
      </c>
      <c r="Q4725" t="s">
        <v>146</v>
      </c>
      <c r="R4725" t="s">
        <v>3213</v>
      </c>
      <c r="S4725">
        <v>167.96</v>
      </c>
      <c r="T4725">
        <v>2</v>
      </c>
      <c r="U4725">
        <v>0</v>
      </c>
      <c r="V4725">
        <v>78.941199999999995</v>
      </c>
      <c r="W4725" t="s">
        <v>10939</v>
      </c>
      <c r="X4725" t="s">
        <v>10940</v>
      </c>
      <c r="Y4725">
        <v>11</v>
      </c>
      <c r="Z4725" t="s">
        <v>10947</v>
      </c>
      <c r="AA4725">
        <v>0.47</v>
      </c>
    </row>
    <row r="4726" spans="1:27" x14ac:dyDescent="0.35">
      <c r="A4726">
        <v>4470</v>
      </c>
      <c r="B4726" t="s">
        <v>7780</v>
      </c>
      <c r="C4726">
        <v>2014</v>
      </c>
      <c r="D4726" s="1">
        <v>41968</v>
      </c>
      <c r="E4726" s="1">
        <v>41975</v>
      </c>
      <c r="F4726" t="s">
        <v>23</v>
      </c>
      <c r="G4726" t="s">
        <v>2649</v>
      </c>
      <c r="H4726" t="s">
        <v>2650</v>
      </c>
      <c r="I4726" t="s">
        <v>38</v>
      </c>
      <c r="J4726" t="s">
        <v>27</v>
      </c>
      <c r="K4726" t="s">
        <v>7300</v>
      </c>
      <c r="L4726" t="s">
        <v>3741</v>
      </c>
      <c r="M4726">
        <v>10035</v>
      </c>
      <c r="N4726" t="s">
        <v>3728</v>
      </c>
      <c r="O4726" t="s">
        <v>7085</v>
      </c>
      <c r="P4726" t="s">
        <v>32</v>
      </c>
      <c r="Q4726" t="s">
        <v>53</v>
      </c>
      <c r="R4726" t="s">
        <v>7086</v>
      </c>
      <c r="S4726">
        <v>12.96</v>
      </c>
      <c r="T4726">
        <v>2</v>
      </c>
      <c r="U4726">
        <v>0</v>
      </c>
      <c r="V4726">
        <v>6.2208000000000006</v>
      </c>
      <c r="W4726" t="s">
        <v>10939</v>
      </c>
      <c r="X4726" t="s">
        <v>10940</v>
      </c>
      <c r="Y4726">
        <v>11</v>
      </c>
      <c r="Z4726" t="s">
        <v>10947</v>
      </c>
      <c r="AA4726">
        <v>0.48000000000000004</v>
      </c>
    </row>
    <row r="4727" spans="1:27" x14ac:dyDescent="0.35">
      <c r="A4727">
        <v>4580</v>
      </c>
      <c r="B4727" t="s">
        <v>7781</v>
      </c>
      <c r="C4727">
        <v>2011</v>
      </c>
      <c r="D4727" s="1">
        <v>40751</v>
      </c>
      <c r="E4727" s="1">
        <v>40757</v>
      </c>
      <c r="F4727" t="s">
        <v>23</v>
      </c>
      <c r="G4727" t="s">
        <v>5699</v>
      </c>
      <c r="H4727" t="s">
        <v>5700</v>
      </c>
      <c r="I4727" t="s">
        <v>26</v>
      </c>
      <c r="J4727" t="s">
        <v>27</v>
      </c>
      <c r="K4727" t="s">
        <v>7300</v>
      </c>
      <c r="L4727" t="s">
        <v>3741</v>
      </c>
      <c r="M4727">
        <v>10035</v>
      </c>
      <c r="N4727" t="s">
        <v>3728</v>
      </c>
      <c r="O4727" t="s">
        <v>7782</v>
      </c>
      <c r="P4727" t="s">
        <v>32</v>
      </c>
      <c r="Q4727" t="s">
        <v>53</v>
      </c>
      <c r="R4727" t="s">
        <v>7783</v>
      </c>
      <c r="S4727">
        <v>65.78</v>
      </c>
      <c r="T4727">
        <v>11</v>
      </c>
      <c r="U4727">
        <v>0</v>
      </c>
      <c r="V4727">
        <v>32.232199999999999</v>
      </c>
      <c r="W4727" t="s">
        <v>10944</v>
      </c>
      <c r="X4727" t="s">
        <v>10937</v>
      </c>
      <c r="Y4727">
        <v>7</v>
      </c>
      <c r="Z4727" t="s">
        <v>10938</v>
      </c>
      <c r="AA4727">
        <v>0.49</v>
      </c>
    </row>
    <row r="4728" spans="1:27" x14ac:dyDescent="0.35">
      <c r="A4728">
        <v>4904</v>
      </c>
      <c r="B4728" t="s">
        <v>7784</v>
      </c>
      <c r="C4728">
        <v>2014</v>
      </c>
      <c r="D4728" s="1">
        <v>41706</v>
      </c>
      <c r="E4728" s="1">
        <v>41711</v>
      </c>
      <c r="F4728" t="s">
        <v>23</v>
      </c>
      <c r="G4728" t="s">
        <v>2462</v>
      </c>
      <c r="H4728" t="s">
        <v>2463</v>
      </c>
      <c r="I4728" t="s">
        <v>38</v>
      </c>
      <c r="J4728" t="s">
        <v>27</v>
      </c>
      <c r="K4728" t="s">
        <v>7300</v>
      </c>
      <c r="L4728" t="s">
        <v>3741</v>
      </c>
      <c r="M4728">
        <v>10035</v>
      </c>
      <c r="N4728" t="s">
        <v>3728</v>
      </c>
      <c r="O4728" t="s">
        <v>3051</v>
      </c>
      <c r="P4728" t="s">
        <v>32</v>
      </c>
      <c r="Q4728" t="s">
        <v>172</v>
      </c>
      <c r="R4728" t="s">
        <v>3052</v>
      </c>
      <c r="S4728">
        <v>91.59</v>
      </c>
      <c r="T4728">
        <v>3</v>
      </c>
      <c r="U4728">
        <v>0</v>
      </c>
      <c r="V4728">
        <v>42.131399999999999</v>
      </c>
      <c r="W4728" t="s">
        <v>10939</v>
      </c>
      <c r="X4728" t="s">
        <v>10950</v>
      </c>
      <c r="Y4728">
        <v>3</v>
      </c>
      <c r="Z4728" t="s">
        <v>10953</v>
      </c>
      <c r="AA4728">
        <v>0.45999999999999996</v>
      </c>
    </row>
    <row r="4729" spans="1:27" x14ac:dyDescent="0.35">
      <c r="A4729">
        <v>5007</v>
      </c>
      <c r="B4729" t="s">
        <v>7785</v>
      </c>
      <c r="C4729">
        <v>2012</v>
      </c>
      <c r="D4729" s="1">
        <v>41222</v>
      </c>
      <c r="E4729" s="1">
        <v>41227</v>
      </c>
      <c r="F4729" t="s">
        <v>23</v>
      </c>
      <c r="G4729" t="s">
        <v>5039</v>
      </c>
      <c r="H4729" t="s">
        <v>5040</v>
      </c>
      <c r="I4729" t="s">
        <v>127</v>
      </c>
      <c r="J4729" t="s">
        <v>27</v>
      </c>
      <c r="K4729" t="s">
        <v>7300</v>
      </c>
      <c r="L4729" t="s">
        <v>3741</v>
      </c>
      <c r="M4729">
        <v>10035</v>
      </c>
      <c r="N4729" t="s">
        <v>3728</v>
      </c>
      <c r="O4729" t="s">
        <v>7467</v>
      </c>
      <c r="P4729" t="s">
        <v>313</v>
      </c>
      <c r="Q4729" t="s">
        <v>3743</v>
      </c>
      <c r="R4729" t="s">
        <v>7468</v>
      </c>
      <c r="S4729">
        <v>2321.9</v>
      </c>
      <c r="T4729">
        <v>2</v>
      </c>
      <c r="U4729">
        <v>0</v>
      </c>
      <c r="V4729">
        <v>1114.5119999999999</v>
      </c>
      <c r="W4729" t="s">
        <v>10948</v>
      </c>
      <c r="X4729" t="s">
        <v>10940</v>
      </c>
      <c r="Y4729">
        <v>11</v>
      </c>
      <c r="Z4729" t="s">
        <v>10947</v>
      </c>
      <c r="AA4729">
        <v>0.48</v>
      </c>
    </row>
    <row r="4730" spans="1:27" x14ac:dyDescent="0.35">
      <c r="A4730">
        <v>5008</v>
      </c>
      <c r="B4730" t="s">
        <v>7785</v>
      </c>
      <c r="C4730">
        <v>2012</v>
      </c>
      <c r="D4730" s="1">
        <v>41222</v>
      </c>
      <c r="E4730" s="1">
        <v>41227</v>
      </c>
      <c r="F4730" t="s">
        <v>23</v>
      </c>
      <c r="G4730" t="s">
        <v>5039</v>
      </c>
      <c r="H4730" t="s">
        <v>5040</v>
      </c>
      <c r="I4730" t="s">
        <v>127</v>
      </c>
      <c r="J4730" t="s">
        <v>27</v>
      </c>
      <c r="K4730" t="s">
        <v>7300</v>
      </c>
      <c r="L4730" t="s">
        <v>3741</v>
      </c>
      <c r="M4730">
        <v>10035</v>
      </c>
      <c r="N4730" t="s">
        <v>3728</v>
      </c>
      <c r="O4730" t="s">
        <v>261</v>
      </c>
      <c r="P4730" t="s">
        <v>32</v>
      </c>
      <c r="Q4730" t="s">
        <v>33</v>
      </c>
      <c r="R4730" t="s">
        <v>262</v>
      </c>
      <c r="S4730">
        <v>17.940000000000001</v>
      </c>
      <c r="T4730">
        <v>3</v>
      </c>
      <c r="U4730">
        <v>0</v>
      </c>
      <c r="V4730">
        <v>3.0497999999999985</v>
      </c>
      <c r="W4730" t="s">
        <v>10948</v>
      </c>
      <c r="X4730" t="s">
        <v>10940</v>
      </c>
      <c r="Y4730">
        <v>11</v>
      </c>
      <c r="Z4730" t="s">
        <v>10947</v>
      </c>
      <c r="AA4730">
        <v>0.1699999999999999</v>
      </c>
    </row>
    <row r="4731" spans="1:27" x14ac:dyDescent="0.35">
      <c r="A4731">
        <v>5443</v>
      </c>
      <c r="B4731" t="s">
        <v>7786</v>
      </c>
      <c r="C4731">
        <v>2012</v>
      </c>
      <c r="D4731" s="1">
        <v>41016</v>
      </c>
      <c r="E4731" s="1">
        <v>41022</v>
      </c>
      <c r="F4731" t="s">
        <v>23</v>
      </c>
      <c r="G4731" t="s">
        <v>734</v>
      </c>
      <c r="H4731" t="s">
        <v>735</v>
      </c>
      <c r="I4731" t="s">
        <v>38</v>
      </c>
      <c r="J4731" t="s">
        <v>27</v>
      </c>
      <c r="K4731" t="s">
        <v>7300</v>
      </c>
      <c r="L4731" t="s">
        <v>3741</v>
      </c>
      <c r="M4731">
        <v>10035</v>
      </c>
      <c r="N4731" t="s">
        <v>3728</v>
      </c>
      <c r="O4731" t="s">
        <v>4966</v>
      </c>
      <c r="P4731" t="s">
        <v>313</v>
      </c>
      <c r="Q4731" t="s">
        <v>314</v>
      </c>
      <c r="R4731" t="s">
        <v>4967</v>
      </c>
      <c r="S4731">
        <v>99.6</v>
      </c>
      <c r="T4731">
        <v>1</v>
      </c>
      <c r="U4731">
        <v>0</v>
      </c>
      <c r="V4731">
        <v>36.851999999999997</v>
      </c>
      <c r="W4731" t="s">
        <v>10948</v>
      </c>
      <c r="X4731" t="s">
        <v>10942</v>
      </c>
      <c r="Y4731">
        <v>4</v>
      </c>
      <c r="Z4731" t="s">
        <v>10943</v>
      </c>
      <c r="AA4731">
        <v>0.37</v>
      </c>
    </row>
    <row r="4732" spans="1:27" x14ac:dyDescent="0.35">
      <c r="A4732">
        <v>5445</v>
      </c>
      <c r="B4732" t="s">
        <v>7786</v>
      </c>
      <c r="C4732">
        <v>2012</v>
      </c>
      <c r="D4732" s="1">
        <v>41016</v>
      </c>
      <c r="E4732" s="1">
        <v>41022</v>
      </c>
      <c r="F4732" t="s">
        <v>23</v>
      </c>
      <c r="G4732" t="s">
        <v>734</v>
      </c>
      <c r="H4732" t="s">
        <v>735</v>
      </c>
      <c r="I4732" t="s">
        <v>38</v>
      </c>
      <c r="J4732" t="s">
        <v>27</v>
      </c>
      <c r="K4732" t="s">
        <v>7300</v>
      </c>
      <c r="L4732" t="s">
        <v>3741</v>
      </c>
      <c r="M4732">
        <v>10035</v>
      </c>
      <c r="N4732" t="s">
        <v>3728</v>
      </c>
      <c r="O4732" t="s">
        <v>6106</v>
      </c>
      <c r="P4732" t="s">
        <v>32</v>
      </c>
      <c r="Q4732" t="s">
        <v>40</v>
      </c>
      <c r="R4732" t="s">
        <v>6107</v>
      </c>
      <c r="S4732">
        <v>10.709999999999999</v>
      </c>
      <c r="T4732">
        <v>3</v>
      </c>
      <c r="U4732">
        <v>0</v>
      </c>
      <c r="V4732">
        <v>2.7845999999999997</v>
      </c>
      <c r="W4732" t="s">
        <v>10948</v>
      </c>
      <c r="X4732" t="s">
        <v>10942</v>
      </c>
      <c r="Y4732">
        <v>4</v>
      </c>
      <c r="Z4732" t="s">
        <v>10943</v>
      </c>
      <c r="AA4732">
        <v>0.26</v>
      </c>
    </row>
    <row r="4733" spans="1:27" x14ac:dyDescent="0.35">
      <c r="A4733">
        <v>5447</v>
      </c>
      <c r="B4733" t="s">
        <v>7787</v>
      </c>
      <c r="C4733">
        <v>2013</v>
      </c>
      <c r="D4733" s="1">
        <v>41513</v>
      </c>
      <c r="E4733" s="1">
        <v>41518</v>
      </c>
      <c r="F4733" t="s">
        <v>23</v>
      </c>
      <c r="G4733" t="s">
        <v>2865</v>
      </c>
      <c r="H4733" t="s">
        <v>2866</v>
      </c>
      <c r="I4733" t="s">
        <v>26</v>
      </c>
      <c r="J4733" t="s">
        <v>27</v>
      </c>
      <c r="K4733" t="s">
        <v>7300</v>
      </c>
      <c r="L4733" t="s">
        <v>3741</v>
      </c>
      <c r="M4733">
        <v>10035</v>
      </c>
      <c r="N4733" t="s">
        <v>3728</v>
      </c>
      <c r="O4733" t="s">
        <v>4683</v>
      </c>
      <c r="P4733" t="s">
        <v>313</v>
      </c>
      <c r="Q4733" t="s">
        <v>4411</v>
      </c>
      <c r="R4733" t="s">
        <v>4684</v>
      </c>
      <c r="S4733">
        <v>33</v>
      </c>
      <c r="T4733">
        <v>6</v>
      </c>
      <c r="U4733">
        <v>0</v>
      </c>
      <c r="V4733">
        <v>8.25</v>
      </c>
      <c r="W4733" t="s">
        <v>10936</v>
      </c>
      <c r="X4733" t="s">
        <v>10937</v>
      </c>
      <c r="Y4733">
        <v>8</v>
      </c>
      <c r="Z4733" t="s">
        <v>10954</v>
      </c>
      <c r="AA4733">
        <v>0.25</v>
      </c>
    </row>
    <row r="4734" spans="1:27" x14ac:dyDescent="0.35">
      <c r="A4734">
        <v>5448</v>
      </c>
      <c r="B4734" t="s">
        <v>7787</v>
      </c>
      <c r="C4734">
        <v>2013</v>
      </c>
      <c r="D4734" s="1">
        <v>41513</v>
      </c>
      <c r="E4734" s="1">
        <v>41518</v>
      </c>
      <c r="F4734" t="s">
        <v>23</v>
      </c>
      <c r="G4734" t="s">
        <v>2865</v>
      </c>
      <c r="H4734" t="s">
        <v>2866</v>
      </c>
      <c r="I4734" t="s">
        <v>26</v>
      </c>
      <c r="J4734" t="s">
        <v>27</v>
      </c>
      <c r="K4734" t="s">
        <v>7300</v>
      </c>
      <c r="L4734" t="s">
        <v>3741</v>
      </c>
      <c r="M4734">
        <v>10035</v>
      </c>
      <c r="N4734" t="s">
        <v>3728</v>
      </c>
      <c r="O4734" t="s">
        <v>2740</v>
      </c>
      <c r="P4734" t="s">
        <v>313</v>
      </c>
      <c r="Q4734" t="s">
        <v>314</v>
      </c>
      <c r="R4734" t="s">
        <v>2741</v>
      </c>
      <c r="S4734">
        <v>249.95000000000002</v>
      </c>
      <c r="T4734">
        <v>5</v>
      </c>
      <c r="U4734">
        <v>0</v>
      </c>
      <c r="V4734">
        <v>87.482499999999987</v>
      </c>
      <c r="W4734" t="s">
        <v>10936</v>
      </c>
      <c r="X4734" t="s">
        <v>10937</v>
      </c>
      <c r="Y4734">
        <v>8</v>
      </c>
      <c r="Z4734" t="s">
        <v>10954</v>
      </c>
      <c r="AA4734">
        <v>0.34999999999999992</v>
      </c>
    </row>
    <row r="4735" spans="1:27" x14ac:dyDescent="0.35">
      <c r="A4735">
        <v>5615</v>
      </c>
      <c r="B4735" t="s">
        <v>7788</v>
      </c>
      <c r="C4735">
        <v>2013</v>
      </c>
      <c r="D4735" s="1">
        <v>41510</v>
      </c>
      <c r="E4735" s="1">
        <v>41514</v>
      </c>
      <c r="F4735" t="s">
        <v>23</v>
      </c>
      <c r="G4735" t="s">
        <v>5050</v>
      </c>
      <c r="H4735" t="s">
        <v>5051</v>
      </c>
      <c r="I4735" t="s">
        <v>26</v>
      </c>
      <c r="J4735" t="s">
        <v>27</v>
      </c>
      <c r="K4735" t="s">
        <v>7300</v>
      </c>
      <c r="L4735" t="s">
        <v>3741</v>
      </c>
      <c r="M4735">
        <v>10035</v>
      </c>
      <c r="N4735" t="s">
        <v>3728</v>
      </c>
      <c r="O4735" t="s">
        <v>758</v>
      </c>
      <c r="P4735" t="s">
        <v>32</v>
      </c>
      <c r="Q4735" t="s">
        <v>40</v>
      </c>
      <c r="R4735" t="s">
        <v>759</v>
      </c>
      <c r="S4735">
        <v>21.299999999999997</v>
      </c>
      <c r="T4735">
        <v>5</v>
      </c>
      <c r="U4735">
        <v>0</v>
      </c>
      <c r="V4735">
        <v>8.7330000000000005</v>
      </c>
      <c r="W4735" t="s">
        <v>10936</v>
      </c>
      <c r="X4735" t="s">
        <v>10937</v>
      </c>
      <c r="Y4735">
        <v>8</v>
      </c>
      <c r="Z4735" t="s">
        <v>10954</v>
      </c>
      <c r="AA4735">
        <v>0.41000000000000009</v>
      </c>
    </row>
    <row r="4736" spans="1:27" x14ac:dyDescent="0.35">
      <c r="A4736">
        <v>5616</v>
      </c>
      <c r="B4736" t="s">
        <v>7788</v>
      </c>
      <c r="C4736">
        <v>2013</v>
      </c>
      <c r="D4736" s="1">
        <v>41510</v>
      </c>
      <c r="E4736" s="1">
        <v>41514</v>
      </c>
      <c r="F4736" t="s">
        <v>23</v>
      </c>
      <c r="G4736" t="s">
        <v>5050</v>
      </c>
      <c r="H4736" t="s">
        <v>5051</v>
      </c>
      <c r="I4736" t="s">
        <v>26</v>
      </c>
      <c r="J4736" t="s">
        <v>27</v>
      </c>
      <c r="K4736" t="s">
        <v>7300</v>
      </c>
      <c r="L4736" t="s">
        <v>3741</v>
      </c>
      <c r="M4736">
        <v>10035</v>
      </c>
      <c r="N4736" t="s">
        <v>3728</v>
      </c>
      <c r="O4736" t="s">
        <v>6181</v>
      </c>
      <c r="P4736" t="s">
        <v>32</v>
      </c>
      <c r="Q4736" t="s">
        <v>79</v>
      </c>
      <c r="R4736" t="s">
        <v>6182</v>
      </c>
      <c r="S4736">
        <v>1040.8</v>
      </c>
      <c r="T4736">
        <v>5</v>
      </c>
      <c r="U4736">
        <v>0</v>
      </c>
      <c r="V4736">
        <v>281.01600000000008</v>
      </c>
      <c r="W4736" t="s">
        <v>10936</v>
      </c>
      <c r="X4736" t="s">
        <v>10937</v>
      </c>
      <c r="Y4736">
        <v>8</v>
      </c>
      <c r="Z4736" t="s">
        <v>10954</v>
      </c>
      <c r="AA4736">
        <v>0.27000000000000007</v>
      </c>
    </row>
    <row r="4737" spans="1:27" x14ac:dyDescent="0.35">
      <c r="A4737">
        <v>5617</v>
      </c>
      <c r="B4737" t="s">
        <v>7788</v>
      </c>
      <c r="C4737">
        <v>2013</v>
      </c>
      <c r="D4737" s="1">
        <v>41510</v>
      </c>
      <c r="E4737" s="1">
        <v>41514</v>
      </c>
      <c r="F4737" t="s">
        <v>23</v>
      </c>
      <c r="G4737" t="s">
        <v>5050</v>
      </c>
      <c r="H4737" t="s">
        <v>5051</v>
      </c>
      <c r="I4737" t="s">
        <v>26</v>
      </c>
      <c r="J4737" t="s">
        <v>27</v>
      </c>
      <c r="K4737" t="s">
        <v>7300</v>
      </c>
      <c r="L4737" t="s">
        <v>3741</v>
      </c>
      <c r="M4737">
        <v>10035</v>
      </c>
      <c r="N4737" t="s">
        <v>3728</v>
      </c>
      <c r="O4737" t="s">
        <v>6064</v>
      </c>
      <c r="P4737" t="s">
        <v>32</v>
      </c>
      <c r="Q4737" t="s">
        <v>40</v>
      </c>
      <c r="R4737" t="s">
        <v>6065</v>
      </c>
      <c r="S4737">
        <v>29.339999999999996</v>
      </c>
      <c r="T4737">
        <v>6</v>
      </c>
      <c r="U4737">
        <v>0</v>
      </c>
      <c r="V4737">
        <v>7.9218000000000002</v>
      </c>
      <c r="W4737" t="s">
        <v>10936</v>
      </c>
      <c r="X4737" t="s">
        <v>10937</v>
      </c>
      <c r="Y4737">
        <v>8</v>
      </c>
      <c r="Z4737" t="s">
        <v>10954</v>
      </c>
      <c r="AA4737">
        <v>0.27</v>
      </c>
    </row>
    <row r="4738" spans="1:27" x14ac:dyDescent="0.35">
      <c r="A4738">
        <v>5714</v>
      </c>
      <c r="B4738" t="s">
        <v>7789</v>
      </c>
      <c r="C4738">
        <v>2011</v>
      </c>
      <c r="D4738" s="1">
        <v>40603</v>
      </c>
      <c r="E4738" s="1">
        <v>40607</v>
      </c>
      <c r="F4738" t="s">
        <v>23</v>
      </c>
      <c r="G4738" t="s">
        <v>3922</v>
      </c>
      <c r="H4738" t="s">
        <v>3923</v>
      </c>
      <c r="I4738" t="s">
        <v>127</v>
      </c>
      <c r="J4738" t="s">
        <v>27</v>
      </c>
      <c r="K4738" t="s">
        <v>7300</v>
      </c>
      <c r="L4738" t="s">
        <v>3741</v>
      </c>
      <c r="M4738">
        <v>10035</v>
      </c>
      <c r="N4738" t="s">
        <v>3728</v>
      </c>
      <c r="O4738" t="s">
        <v>7790</v>
      </c>
      <c r="P4738" t="s">
        <v>313</v>
      </c>
      <c r="Q4738" t="s">
        <v>4411</v>
      </c>
      <c r="R4738" t="s">
        <v>7791</v>
      </c>
      <c r="S4738">
        <v>5.9399999999999995</v>
      </c>
      <c r="T4738">
        <v>3</v>
      </c>
      <c r="U4738">
        <v>0</v>
      </c>
      <c r="V4738">
        <v>1.6037999999999999</v>
      </c>
      <c r="W4738" t="s">
        <v>10944</v>
      </c>
      <c r="X4738" t="s">
        <v>10950</v>
      </c>
      <c r="Y4738">
        <v>3</v>
      </c>
      <c r="Z4738" t="s">
        <v>10953</v>
      </c>
      <c r="AA4738">
        <v>0.27</v>
      </c>
    </row>
    <row r="4739" spans="1:27" x14ac:dyDescent="0.35">
      <c r="A4739">
        <v>5914</v>
      </c>
      <c r="B4739" t="s">
        <v>7792</v>
      </c>
      <c r="C4739">
        <v>2012</v>
      </c>
      <c r="D4739" s="1">
        <v>41169</v>
      </c>
      <c r="E4739" s="1">
        <v>41175</v>
      </c>
      <c r="F4739" t="s">
        <v>23</v>
      </c>
      <c r="G4739" t="s">
        <v>5945</v>
      </c>
      <c r="H4739" t="s">
        <v>5946</v>
      </c>
      <c r="I4739" t="s">
        <v>38</v>
      </c>
      <c r="J4739" t="s">
        <v>27</v>
      </c>
      <c r="K4739" t="s">
        <v>7300</v>
      </c>
      <c r="L4739" t="s">
        <v>3741</v>
      </c>
      <c r="M4739">
        <v>10035</v>
      </c>
      <c r="N4739" t="s">
        <v>3728</v>
      </c>
      <c r="O4739" t="s">
        <v>3151</v>
      </c>
      <c r="P4739" t="s">
        <v>32</v>
      </c>
      <c r="Q4739" t="s">
        <v>33</v>
      </c>
      <c r="R4739" t="s">
        <v>3152</v>
      </c>
      <c r="S4739">
        <v>14.9</v>
      </c>
      <c r="T4739">
        <v>5</v>
      </c>
      <c r="U4739">
        <v>0</v>
      </c>
      <c r="V4739">
        <v>1.0429999999999984</v>
      </c>
      <c r="W4739" t="s">
        <v>10948</v>
      </c>
      <c r="X4739" t="s">
        <v>10937</v>
      </c>
      <c r="Y4739">
        <v>9</v>
      </c>
      <c r="Z4739" t="s">
        <v>10949</v>
      </c>
      <c r="AA4739">
        <v>6.9999999999999896E-2</v>
      </c>
    </row>
    <row r="4740" spans="1:27" x14ac:dyDescent="0.35">
      <c r="A4740">
        <v>5915</v>
      </c>
      <c r="B4740" t="s">
        <v>7792</v>
      </c>
      <c r="C4740">
        <v>2012</v>
      </c>
      <c r="D4740" s="1">
        <v>41169</v>
      </c>
      <c r="E4740" s="1">
        <v>41175</v>
      </c>
      <c r="F4740" t="s">
        <v>23</v>
      </c>
      <c r="G4740" t="s">
        <v>5945</v>
      </c>
      <c r="H4740" t="s">
        <v>5946</v>
      </c>
      <c r="I4740" t="s">
        <v>38</v>
      </c>
      <c r="J4740" t="s">
        <v>27</v>
      </c>
      <c r="K4740" t="s">
        <v>7300</v>
      </c>
      <c r="L4740" t="s">
        <v>3741</v>
      </c>
      <c r="M4740">
        <v>10035</v>
      </c>
      <c r="N4740" t="s">
        <v>3728</v>
      </c>
      <c r="O4740" t="s">
        <v>1540</v>
      </c>
      <c r="P4740" t="s">
        <v>32</v>
      </c>
      <c r="Q4740" t="s">
        <v>172</v>
      </c>
      <c r="R4740" t="s">
        <v>1541</v>
      </c>
      <c r="S4740">
        <v>87.71</v>
      </c>
      <c r="T4740">
        <v>7</v>
      </c>
      <c r="U4740">
        <v>0</v>
      </c>
      <c r="V4740">
        <v>41.223699999999994</v>
      </c>
      <c r="W4740" t="s">
        <v>10948</v>
      </c>
      <c r="X4740" t="s">
        <v>10937</v>
      </c>
      <c r="Y4740">
        <v>9</v>
      </c>
      <c r="Z4740" t="s">
        <v>10949</v>
      </c>
      <c r="AA4740">
        <v>0.47</v>
      </c>
    </row>
    <row r="4741" spans="1:27" x14ac:dyDescent="0.35">
      <c r="A4741">
        <v>5917</v>
      </c>
      <c r="B4741" t="s">
        <v>7792</v>
      </c>
      <c r="C4741">
        <v>2012</v>
      </c>
      <c r="D4741" s="1">
        <v>41169</v>
      </c>
      <c r="E4741" s="1">
        <v>41175</v>
      </c>
      <c r="F4741" t="s">
        <v>23</v>
      </c>
      <c r="G4741" t="s">
        <v>5945</v>
      </c>
      <c r="H4741" t="s">
        <v>5946</v>
      </c>
      <c r="I4741" t="s">
        <v>38</v>
      </c>
      <c r="J4741" t="s">
        <v>27</v>
      </c>
      <c r="K4741" t="s">
        <v>7300</v>
      </c>
      <c r="L4741" t="s">
        <v>3741</v>
      </c>
      <c r="M4741">
        <v>10035</v>
      </c>
      <c r="N4741" t="s">
        <v>3728</v>
      </c>
      <c r="O4741" t="s">
        <v>2323</v>
      </c>
      <c r="P4741" t="s">
        <v>32</v>
      </c>
      <c r="Q4741" t="s">
        <v>33</v>
      </c>
      <c r="R4741" t="s">
        <v>2324</v>
      </c>
      <c r="S4741">
        <v>94.6</v>
      </c>
      <c r="T4741">
        <v>4</v>
      </c>
      <c r="U4741">
        <v>0</v>
      </c>
      <c r="V4741">
        <v>27.433999999999997</v>
      </c>
      <c r="W4741" t="s">
        <v>10948</v>
      </c>
      <c r="X4741" t="s">
        <v>10937</v>
      </c>
      <c r="Y4741">
        <v>9</v>
      </c>
      <c r="Z4741" t="s">
        <v>10949</v>
      </c>
      <c r="AA4741">
        <v>0.28999999999999998</v>
      </c>
    </row>
    <row r="4742" spans="1:27" x14ac:dyDescent="0.35">
      <c r="A4742">
        <v>5920</v>
      </c>
      <c r="B4742" t="s">
        <v>7792</v>
      </c>
      <c r="C4742">
        <v>2012</v>
      </c>
      <c r="D4742" s="1">
        <v>41169</v>
      </c>
      <c r="E4742" s="1">
        <v>41175</v>
      </c>
      <c r="F4742" t="s">
        <v>23</v>
      </c>
      <c r="G4742" t="s">
        <v>5945</v>
      </c>
      <c r="H4742" t="s">
        <v>5946</v>
      </c>
      <c r="I4742" t="s">
        <v>38</v>
      </c>
      <c r="J4742" t="s">
        <v>27</v>
      </c>
      <c r="K4742" t="s">
        <v>7300</v>
      </c>
      <c r="L4742" t="s">
        <v>3741</v>
      </c>
      <c r="M4742">
        <v>10035</v>
      </c>
      <c r="N4742" t="s">
        <v>3728</v>
      </c>
      <c r="O4742" t="s">
        <v>4579</v>
      </c>
      <c r="P4742" t="s">
        <v>313</v>
      </c>
      <c r="Q4742" t="s">
        <v>4411</v>
      </c>
      <c r="R4742" t="s">
        <v>4580</v>
      </c>
      <c r="S4742">
        <v>209.96999999999997</v>
      </c>
      <c r="T4742">
        <v>3</v>
      </c>
      <c r="U4742">
        <v>0</v>
      </c>
      <c r="V4742">
        <v>58.791600000000003</v>
      </c>
      <c r="W4742" t="s">
        <v>10948</v>
      </c>
      <c r="X4742" t="s">
        <v>10937</v>
      </c>
      <c r="Y4742">
        <v>9</v>
      </c>
      <c r="Z4742" t="s">
        <v>10949</v>
      </c>
      <c r="AA4742">
        <v>0.28000000000000003</v>
      </c>
    </row>
    <row r="4743" spans="1:27" x14ac:dyDescent="0.35">
      <c r="A4743">
        <v>5921</v>
      </c>
      <c r="B4743" t="s">
        <v>7792</v>
      </c>
      <c r="C4743">
        <v>2012</v>
      </c>
      <c r="D4743" s="1">
        <v>41169</v>
      </c>
      <c r="E4743" s="1">
        <v>41175</v>
      </c>
      <c r="F4743" t="s">
        <v>23</v>
      </c>
      <c r="G4743" t="s">
        <v>5945</v>
      </c>
      <c r="H4743" t="s">
        <v>5946</v>
      </c>
      <c r="I4743" t="s">
        <v>38</v>
      </c>
      <c r="J4743" t="s">
        <v>27</v>
      </c>
      <c r="K4743" t="s">
        <v>7300</v>
      </c>
      <c r="L4743" t="s">
        <v>3741</v>
      </c>
      <c r="M4743">
        <v>10035</v>
      </c>
      <c r="N4743" t="s">
        <v>3728</v>
      </c>
      <c r="O4743" t="s">
        <v>771</v>
      </c>
      <c r="P4743" t="s">
        <v>313</v>
      </c>
      <c r="Q4743" t="s">
        <v>314</v>
      </c>
      <c r="R4743" t="s">
        <v>772</v>
      </c>
      <c r="S4743">
        <v>659.9</v>
      </c>
      <c r="T4743">
        <v>2</v>
      </c>
      <c r="U4743">
        <v>0</v>
      </c>
      <c r="V4743">
        <v>217.76699999999994</v>
      </c>
      <c r="W4743" t="s">
        <v>10948</v>
      </c>
      <c r="X4743" t="s">
        <v>10937</v>
      </c>
      <c r="Y4743">
        <v>9</v>
      </c>
      <c r="Z4743" t="s">
        <v>10949</v>
      </c>
      <c r="AA4743">
        <v>0.3299999999999999</v>
      </c>
    </row>
    <row r="4744" spans="1:27" x14ac:dyDescent="0.35">
      <c r="A4744">
        <v>5922</v>
      </c>
      <c r="B4744" t="s">
        <v>7792</v>
      </c>
      <c r="C4744">
        <v>2012</v>
      </c>
      <c r="D4744" s="1">
        <v>41169</v>
      </c>
      <c r="E4744" s="1">
        <v>41175</v>
      </c>
      <c r="F4744" t="s">
        <v>23</v>
      </c>
      <c r="G4744" t="s">
        <v>5945</v>
      </c>
      <c r="H4744" t="s">
        <v>5946</v>
      </c>
      <c r="I4744" t="s">
        <v>38</v>
      </c>
      <c r="J4744" t="s">
        <v>27</v>
      </c>
      <c r="K4744" t="s">
        <v>7300</v>
      </c>
      <c r="L4744" t="s">
        <v>3741</v>
      </c>
      <c r="M4744">
        <v>10035</v>
      </c>
      <c r="N4744" t="s">
        <v>3728</v>
      </c>
      <c r="O4744" t="s">
        <v>825</v>
      </c>
      <c r="P4744" t="s">
        <v>32</v>
      </c>
      <c r="Q4744" t="s">
        <v>53</v>
      </c>
      <c r="R4744" t="s">
        <v>826</v>
      </c>
      <c r="S4744">
        <v>110.96</v>
      </c>
      <c r="T4744">
        <v>2</v>
      </c>
      <c r="U4744">
        <v>0</v>
      </c>
      <c r="V4744">
        <v>53.260799999999996</v>
      </c>
      <c r="W4744" t="s">
        <v>10948</v>
      </c>
      <c r="X4744" t="s">
        <v>10937</v>
      </c>
      <c r="Y4744">
        <v>9</v>
      </c>
      <c r="Z4744" t="s">
        <v>10949</v>
      </c>
      <c r="AA4744">
        <v>0.48</v>
      </c>
    </row>
    <row r="4745" spans="1:27" x14ac:dyDescent="0.35">
      <c r="A4745">
        <v>5923</v>
      </c>
      <c r="B4745" t="s">
        <v>7792</v>
      </c>
      <c r="C4745">
        <v>2012</v>
      </c>
      <c r="D4745" s="1">
        <v>41169</v>
      </c>
      <c r="E4745" s="1">
        <v>41175</v>
      </c>
      <c r="F4745" t="s">
        <v>23</v>
      </c>
      <c r="G4745" t="s">
        <v>5945</v>
      </c>
      <c r="H4745" t="s">
        <v>5946</v>
      </c>
      <c r="I4745" t="s">
        <v>38</v>
      </c>
      <c r="J4745" t="s">
        <v>27</v>
      </c>
      <c r="K4745" t="s">
        <v>7300</v>
      </c>
      <c r="L4745" t="s">
        <v>3741</v>
      </c>
      <c r="M4745">
        <v>10035</v>
      </c>
      <c r="N4745" t="s">
        <v>3728</v>
      </c>
      <c r="O4745" t="s">
        <v>4784</v>
      </c>
      <c r="P4745" t="s">
        <v>313</v>
      </c>
      <c r="Q4745" t="s">
        <v>4411</v>
      </c>
      <c r="R4745" t="s">
        <v>4785</v>
      </c>
      <c r="S4745">
        <v>67.8</v>
      </c>
      <c r="T4745">
        <v>4</v>
      </c>
      <c r="U4745">
        <v>0</v>
      </c>
      <c r="V4745">
        <v>1.3559999999999945</v>
      </c>
      <c r="W4745" t="s">
        <v>10948</v>
      </c>
      <c r="X4745" t="s">
        <v>10937</v>
      </c>
      <c r="Y4745">
        <v>9</v>
      </c>
      <c r="Z4745" t="s">
        <v>10949</v>
      </c>
      <c r="AA4745">
        <v>1.9999999999999921E-2</v>
      </c>
    </row>
    <row r="4746" spans="1:27" x14ac:dyDescent="0.35">
      <c r="A4746">
        <v>5983</v>
      </c>
      <c r="B4746" t="s">
        <v>7793</v>
      </c>
      <c r="C4746">
        <v>2013</v>
      </c>
      <c r="D4746" s="1">
        <v>41600</v>
      </c>
      <c r="E4746" s="1">
        <v>41607</v>
      </c>
      <c r="F4746" t="s">
        <v>23</v>
      </c>
      <c r="G4746" t="s">
        <v>592</v>
      </c>
      <c r="H4746" t="s">
        <v>593</v>
      </c>
      <c r="I4746" t="s">
        <v>38</v>
      </c>
      <c r="J4746" t="s">
        <v>27</v>
      </c>
      <c r="K4746" t="s">
        <v>7300</v>
      </c>
      <c r="L4746" t="s">
        <v>3741</v>
      </c>
      <c r="M4746">
        <v>10035</v>
      </c>
      <c r="N4746" t="s">
        <v>3728</v>
      </c>
      <c r="O4746" t="s">
        <v>2483</v>
      </c>
      <c r="P4746" t="s">
        <v>32</v>
      </c>
      <c r="Q4746" t="s">
        <v>53</v>
      </c>
      <c r="R4746" t="s">
        <v>2484</v>
      </c>
      <c r="S4746">
        <v>12.96</v>
      </c>
      <c r="T4746">
        <v>2</v>
      </c>
      <c r="U4746">
        <v>0</v>
      </c>
      <c r="V4746">
        <v>6.3504000000000005</v>
      </c>
      <c r="W4746" t="s">
        <v>10936</v>
      </c>
      <c r="X4746" t="s">
        <v>10940</v>
      </c>
      <c r="Y4746">
        <v>11</v>
      </c>
      <c r="Z4746" t="s">
        <v>10947</v>
      </c>
      <c r="AA4746">
        <v>0.49</v>
      </c>
    </row>
    <row r="4747" spans="1:27" x14ac:dyDescent="0.35">
      <c r="A4747">
        <v>6092</v>
      </c>
      <c r="B4747" t="s">
        <v>7794</v>
      </c>
      <c r="C4747">
        <v>2014</v>
      </c>
      <c r="D4747" s="1">
        <v>41903</v>
      </c>
      <c r="E4747" s="1">
        <v>41909</v>
      </c>
      <c r="F4747" t="s">
        <v>23</v>
      </c>
      <c r="G4747" t="s">
        <v>3790</v>
      </c>
      <c r="H4747" t="s">
        <v>3791</v>
      </c>
      <c r="I4747" t="s">
        <v>38</v>
      </c>
      <c r="J4747" t="s">
        <v>27</v>
      </c>
      <c r="K4747" t="s">
        <v>7300</v>
      </c>
      <c r="L4747" t="s">
        <v>3741</v>
      </c>
      <c r="M4747">
        <v>10035</v>
      </c>
      <c r="N4747" t="s">
        <v>3728</v>
      </c>
      <c r="O4747" t="s">
        <v>7795</v>
      </c>
      <c r="P4747" t="s">
        <v>313</v>
      </c>
      <c r="Q4747" t="s">
        <v>314</v>
      </c>
      <c r="R4747" t="s">
        <v>7796</v>
      </c>
      <c r="S4747">
        <v>212.8</v>
      </c>
      <c r="T4747">
        <v>2</v>
      </c>
      <c r="U4747">
        <v>0</v>
      </c>
      <c r="V4747">
        <v>95.759999999999991</v>
      </c>
      <c r="W4747" t="s">
        <v>10939</v>
      </c>
      <c r="X4747" t="s">
        <v>10937</v>
      </c>
      <c r="Y4747">
        <v>9</v>
      </c>
      <c r="Z4747" t="s">
        <v>10949</v>
      </c>
      <c r="AA4747">
        <v>0.44999999999999996</v>
      </c>
    </row>
    <row r="4748" spans="1:27" x14ac:dyDescent="0.35">
      <c r="A4748">
        <v>6093</v>
      </c>
      <c r="B4748" t="s">
        <v>7794</v>
      </c>
      <c r="C4748">
        <v>2014</v>
      </c>
      <c r="D4748" s="1">
        <v>41903</v>
      </c>
      <c r="E4748" s="1">
        <v>41909</v>
      </c>
      <c r="F4748" t="s">
        <v>23</v>
      </c>
      <c r="G4748" t="s">
        <v>3790</v>
      </c>
      <c r="H4748" t="s">
        <v>3791</v>
      </c>
      <c r="I4748" t="s">
        <v>38</v>
      </c>
      <c r="J4748" t="s">
        <v>27</v>
      </c>
      <c r="K4748" t="s">
        <v>7300</v>
      </c>
      <c r="L4748" t="s">
        <v>3741</v>
      </c>
      <c r="M4748">
        <v>10035</v>
      </c>
      <c r="N4748" t="s">
        <v>3728</v>
      </c>
      <c r="O4748" t="s">
        <v>7167</v>
      </c>
      <c r="P4748" t="s">
        <v>32</v>
      </c>
      <c r="Q4748" t="s">
        <v>53</v>
      </c>
      <c r="R4748" t="s">
        <v>7168</v>
      </c>
      <c r="S4748">
        <v>38.520000000000003</v>
      </c>
      <c r="T4748">
        <v>9</v>
      </c>
      <c r="U4748">
        <v>0</v>
      </c>
      <c r="V4748">
        <v>18.104400000000002</v>
      </c>
      <c r="W4748" t="s">
        <v>10939</v>
      </c>
      <c r="X4748" t="s">
        <v>10937</v>
      </c>
      <c r="Y4748">
        <v>9</v>
      </c>
      <c r="Z4748" t="s">
        <v>10949</v>
      </c>
      <c r="AA4748">
        <v>0.47000000000000003</v>
      </c>
    </row>
    <row r="4749" spans="1:27" x14ac:dyDescent="0.35">
      <c r="A4749">
        <v>6094</v>
      </c>
      <c r="B4749" t="s">
        <v>7794</v>
      </c>
      <c r="C4749">
        <v>2014</v>
      </c>
      <c r="D4749" s="1">
        <v>41903</v>
      </c>
      <c r="E4749" s="1">
        <v>41909</v>
      </c>
      <c r="F4749" t="s">
        <v>23</v>
      </c>
      <c r="G4749" t="s">
        <v>3790</v>
      </c>
      <c r="H4749" t="s">
        <v>3791</v>
      </c>
      <c r="I4749" t="s">
        <v>38</v>
      </c>
      <c r="J4749" t="s">
        <v>27</v>
      </c>
      <c r="K4749" t="s">
        <v>7300</v>
      </c>
      <c r="L4749" t="s">
        <v>3741</v>
      </c>
      <c r="M4749">
        <v>10035</v>
      </c>
      <c r="N4749" t="s">
        <v>3728</v>
      </c>
      <c r="O4749" t="s">
        <v>321</v>
      </c>
      <c r="P4749" t="s">
        <v>313</v>
      </c>
      <c r="Q4749" t="s">
        <v>314</v>
      </c>
      <c r="R4749" t="s">
        <v>322</v>
      </c>
      <c r="S4749">
        <v>72.64</v>
      </c>
      <c r="T4749">
        <v>2</v>
      </c>
      <c r="U4749">
        <v>0</v>
      </c>
      <c r="V4749">
        <v>21.791999999999994</v>
      </c>
      <c r="W4749" t="s">
        <v>10939</v>
      </c>
      <c r="X4749" t="s">
        <v>10937</v>
      </c>
      <c r="Y4749">
        <v>9</v>
      </c>
      <c r="Z4749" t="s">
        <v>10949</v>
      </c>
      <c r="AA4749">
        <v>0.29999999999999993</v>
      </c>
    </row>
    <row r="4750" spans="1:27" x14ac:dyDescent="0.35">
      <c r="A4750">
        <v>6095</v>
      </c>
      <c r="B4750" t="s">
        <v>7794</v>
      </c>
      <c r="C4750">
        <v>2014</v>
      </c>
      <c r="D4750" s="1">
        <v>41903</v>
      </c>
      <c r="E4750" s="1">
        <v>41909</v>
      </c>
      <c r="F4750" t="s">
        <v>23</v>
      </c>
      <c r="G4750" t="s">
        <v>3790</v>
      </c>
      <c r="H4750" t="s">
        <v>3791</v>
      </c>
      <c r="I4750" t="s">
        <v>38</v>
      </c>
      <c r="J4750" t="s">
        <v>27</v>
      </c>
      <c r="K4750" t="s">
        <v>7300</v>
      </c>
      <c r="L4750" t="s">
        <v>3741</v>
      </c>
      <c r="M4750">
        <v>10035</v>
      </c>
      <c r="N4750" t="s">
        <v>3728</v>
      </c>
      <c r="O4750" t="s">
        <v>2122</v>
      </c>
      <c r="P4750" t="s">
        <v>32</v>
      </c>
      <c r="Q4750" t="s">
        <v>33</v>
      </c>
      <c r="R4750" t="s">
        <v>2123</v>
      </c>
      <c r="S4750">
        <v>45.4</v>
      </c>
      <c r="T4750">
        <v>4</v>
      </c>
      <c r="U4750">
        <v>0</v>
      </c>
      <c r="V4750">
        <v>12.712000000000003</v>
      </c>
      <c r="W4750" t="s">
        <v>10939</v>
      </c>
      <c r="X4750" t="s">
        <v>10937</v>
      </c>
      <c r="Y4750">
        <v>9</v>
      </c>
      <c r="Z4750" t="s">
        <v>10949</v>
      </c>
      <c r="AA4750">
        <v>0.28000000000000008</v>
      </c>
    </row>
    <row r="4751" spans="1:27" x14ac:dyDescent="0.35">
      <c r="A4751">
        <v>6096</v>
      </c>
      <c r="B4751" t="s">
        <v>7794</v>
      </c>
      <c r="C4751">
        <v>2014</v>
      </c>
      <c r="D4751" s="1">
        <v>41903</v>
      </c>
      <c r="E4751" s="1">
        <v>41909</v>
      </c>
      <c r="F4751" t="s">
        <v>23</v>
      </c>
      <c r="G4751" t="s">
        <v>3790</v>
      </c>
      <c r="H4751" t="s">
        <v>3791</v>
      </c>
      <c r="I4751" t="s">
        <v>38</v>
      </c>
      <c r="J4751" t="s">
        <v>27</v>
      </c>
      <c r="K4751" t="s">
        <v>7300</v>
      </c>
      <c r="L4751" t="s">
        <v>3741</v>
      </c>
      <c r="M4751">
        <v>10035</v>
      </c>
      <c r="N4751" t="s">
        <v>3728</v>
      </c>
      <c r="O4751" t="s">
        <v>231</v>
      </c>
      <c r="P4751" t="s">
        <v>32</v>
      </c>
      <c r="Q4751" t="s">
        <v>53</v>
      </c>
      <c r="R4751" t="s">
        <v>232</v>
      </c>
      <c r="S4751">
        <v>13.76</v>
      </c>
      <c r="T4751">
        <v>2</v>
      </c>
      <c r="U4751">
        <v>0</v>
      </c>
      <c r="V4751">
        <v>6.3295999999999992</v>
      </c>
      <c r="W4751" t="s">
        <v>10939</v>
      </c>
      <c r="X4751" t="s">
        <v>10937</v>
      </c>
      <c r="Y4751">
        <v>9</v>
      </c>
      <c r="Z4751" t="s">
        <v>10949</v>
      </c>
      <c r="AA4751">
        <v>0.45999999999999996</v>
      </c>
    </row>
    <row r="4752" spans="1:27" x14ac:dyDescent="0.35">
      <c r="A4752">
        <v>6099</v>
      </c>
      <c r="B4752" t="s">
        <v>7794</v>
      </c>
      <c r="C4752">
        <v>2014</v>
      </c>
      <c r="D4752" s="1">
        <v>41903</v>
      </c>
      <c r="E4752" s="1">
        <v>41909</v>
      </c>
      <c r="F4752" t="s">
        <v>23</v>
      </c>
      <c r="G4752" t="s">
        <v>3790</v>
      </c>
      <c r="H4752" t="s">
        <v>3791</v>
      </c>
      <c r="I4752" t="s">
        <v>38</v>
      </c>
      <c r="J4752" t="s">
        <v>27</v>
      </c>
      <c r="K4752" t="s">
        <v>7300</v>
      </c>
      <c r="L4752" t="s">
        <v>3741</v>
      </c>
      <c r="M4752">
        <v>10035</v>
      </c>
      <c r="N4752" t="s">
        <v>3728</v>
      </c>
      <c r="O4752" t="s">
        <v>3165</v>
      </c>
      <c r="P4752" t="s">
        <v>32</v>
      </c>
      <c r="Q4752" t="s">
        <v>65</v>
      </c>
      <c r="R4752" t="s">
        <v>3166</v>
      </c>
      <c r="S4752">
        <v>4.3600000000000003</v>
      </c>
      <c r="T4752">
        <v>2</v>
      </c>
      <c r="U4752">
        <v>0</v>
      </c>
      <c r="V4752">
        <v>1.7876000000000003</v>
      </c>
      <c r="W4752" t="s">
        <v>10939</v>
      </c>
      <c r="X4752" t="s">
        <v>10937</v>
      </c>
      <c r="Y4752">
        <v>9</v>
      </c>
      <c r="Z4752" t="s">
        <v>10949</v>
      </c>
      <c r="AA4752">
        <v>0.41000000000000003</v>
      </c>
    </row>
    <row r="4753" spans="1:27" x14ac:dyDescent="0.35">
      <c r="A4753">
        <v>6101</v>
      </c>
      <c r="B4753" t="s">
        <v>7794</v>
      </c>
      <c r="C4753">
        <v>2014</v>
      </c>
      <c r="D4753" s="1">
        <v>41903</v>
      </c>
      <c r="E4753" s="1">
        <v>41909</v>
      </c>
      <c r="F4753" t="s">
        <v>23</v>
      </c>
      <c r="G4753" t="s">
        <v>3790</v>
      </c>
      <c r="H4753" t="s">
        <v>3791</v>
      </c>
      <c r="I4753" t="s">
        <v>38</v>
      </c>
      <c r="J4753" t="s">
        <v>27</v>
      </c>
      <c r="K4753" t="s">
        <v>7300</v>
      </c>
      <c r="L4753" t="s">
        <v>3741</v>
      </c>
      <c r="M4753">
        <v>10035</v>
      </c>
      <c r="N4753" t="s">
        <v>3728</v>
      </c>
      <c r="O4753" t="s">
        <v>4821</v>
      </c>
      <c r="P4753" t="s">
        <v>313</v>
      </c>
      <c r="Q4753" t="s">
        <v>4411</v>
      </c>
      <c r="R4753" t="s">
        <v>4822</v>
      </c>
      <c r="S4753">
        <v>1299.6600000000001</v>
      </c>
      <c r="T4753">
        <v>2</v>
      </c>
      <c r="U4753">
        <v>0</v>
      </c>
      <c r="V4753">
        <v>350.90820000000008</v>
      </c>
      <c r="W4753" t="s">
        <v>10939</v>
      </c>
      <c r="X4753" t="s">
        <v>10937</v>
      </c>
      <c r="Y4753">
        <v>9</v>
      </c>
      <c r="Z4753" t="s">
        <v>10949</v>
      </c>
      <c r="AA4753">
        <v>0.27</v>
      </c>
    </row>
    <row r="4754" spans="1:27" x14ac:dyDescent="0.35">
      <c r="A4754">
        <v>6103</v>
      </c>
      <c r="B4754" t="s">
        <v>7794</v>
      </c>
      <c r="C4754">
        <v>2014</v>
      </c>
      <c r="D4754" s="1">
        <v>41903</v>
      </c>
      <c r="E4754" s="1">
        <v>41909</v>
      </c>
      <c r="F4754" t="s">
        <v>23</v>
      </c>
      <c r="G4754" t="s">
        <v>3790</v>
      </c>
      <c r="H4754" t="s">
        <v>3791</v>
      </c>
      <c r="I4754" t="s">
        <v>38</v>
      </c>
      <c r="J4754" t="s">
        <v>27</v>
      </c>
      <c r="K4754" t="s">
        <v>7300</v>
      </c>
      <c r="L4754" t="s">
        <v>3741</v>
      </c>
      <c r="M4754">
        <v>10035</v>
      </c>
      <c r="N4754" t="s">
        <v>3728</v>
      </c>
      <c r="O4754" t="s">
        <v>4439</v>
      </c>
      <c r="P4754" t="s">
        <v>313</v>
      </c>
      <c r="Q4754" t="s">
        <v>4411</v>
      </c>
      <c r="R4754" t="s">
        <v>4440</v>
      </c>
      <c r="S4754">
        <v>104.85000000000001</v>
      </c>
      <c r="T4754">
        <v>3</v>
      </c>
      <c r="U4754">
        <v>0</v>
      </c>
      <c r="V4754">
        <v>28.309500000000007</v>
      </c>
      <c r="W4754" t="s">
        <v>10939</v>
      </c>
      <c r="X4754" t="s">
        <v>10937</v>
      </c>
      <c r="Y4754">
        <v>9</v>
      </c>
      <c r="Z4754" t="s">
        <v>10949</v>
      </c>
      <c r="AA4754">
        <v>0.27</v>
      </c>
    </row>
    <row r="4755" spans="1:27" x14ac:dyDescent="0.35">
      <c r="A4755">
        <v>6104</v>
      </c>
      <c r="B4755" t="s">
        <v>7794</v>
      </c>
      <c r="C4755">
        <v>2014</v>
      </c>
      <c r="D4755" s="1">
        <v>41903</v>
      </c>
      <c r="E4755" s="1">
        <v>41909</v>
      </c>
      <c r="F4755" t="s">
        <v>23</v>
      </c>
      <c r="G4755" t="s">
        <v>3790</v>
      </c>
      <c r="H4755" t="s">
        <v>3791</v>
      </c>
      <c r="I4755" t="s">
        <v>38</v>
      </c>
      <c r="J4755" t="s">
        <v>27</v>
      </c>
      <c r="K4755" t="s">
        <v>7300</v>
      </c>
      <c r="L4755" t="s">
        <v>3741</v>
      </c>
      <c r="M4755">
        <v>10035</v>
      </c>
      <c r="N4755" t="s">
        <v>3728</v>
      </c>
      <c r="O4755" t="s">
        <v>4915</v>
      </c>
      <c r="P4755" t="s">
        <v>313</v>
      </c>
      <c r="Q4755" t="s">
        <v>314</v>
      </c>
      <c r="R4755" t="s">
        <v>4916</v>
      </c>
      <c r="S4755">
        <v>59.97</v>
      </c>
      <c r="T4755">
        <v>3</v>
      </c>
      <c r="U4755">
        <v>0</v>
      </c>
      <c r="V4755">
        <v>20.389799999999994</v>
      </c>
      <c r="W4755" t="s">
        <v>10939</v>
      </c>
      <c r="X4755" t="s">
        <v>10937</v>
      </c>
      <c r="Y4755">
        <v>9</v>
      </c>
      <c r="Z4755" t="s">
        <v>10949</v>
      </c>
      <c r="AA4755">
        <v>0.33999999999999991</v>
      </c>
    </row>
    <row r="4756" spans="1:27" x14ac:dyDescent="0.35">
      <c r="A4756">
        <v>6191</v>
      </c>
      <c r="B4756" t="s">
        <v>7797</v>
      </c>
      <c r="C4756">
        <v>2013</v>
      </c>
      <c r="D4756" s="1">
        <v>41633</v>
      </c>
      <c r="E4756" s="1">
        <v>41637</v>
      </c>
      <c r="F4756" t="s">
        <v>23</v>
      </c>
      <c r="G4756" t="s">
        <v>734</v>
      </c>
      <c r="H4756" t="s">
        <v>735</v>
      </c>
      <c r="I4756" t="s">
        <v>38</v>
      </c>
      <c r="J4756" t="s">
        <v>27</v>
      </c>
      <c r="K4756" t="s">
        <v>7300</v>
      </c>
      <c r="L4756" t="s">
        <v>3741</v>
      </c>
      <c r="M4756">
        <v>10035</v>
      </c>
      <c r="N4756" t="s">
        <v>3728</v>
      </c>
      <c r="O4756" t="s">
        <v>5415</v>
      </c>
      <c r="P4756" t="s">
        <v>329</v>
      </c>
      <c r="Q4756" t="s">
        <v>330</v>
      </c>
      <c r="R4756" t="s">
        <v>5416</v>
      </c>
      <c r="S4756">
        <v>799.56000000000006</v>
      </c>
      <c r="T4756">
        <v>9</v>
      </c>
      <c r="U4756">
        <v>0</v>
      </c>
      <c r="V4756">
        <v>207.88559999999998</v>
      </c>
      <c r="W4756" t="s">
        <v>10936</v>
      </c>
      <c r="X4756" t="s">
        <v>10940</v>
      </c>
      <c r="Y4756">
        <v>12</v>
      </c>
      <c r="Z4756" t="s">
        <v>10941</v>
      </c>
      <c r="AA4756">
        <v>0.25999999999999995</v>
      </c>
    </row>
    <row r="4757" spans="1:27" x14ac:dyDescent="0.35">
      <c r="A4757">
        <v>6216</v>
      </c>
      <c r="B4757" t="s">
        <v>7798</v>
      </c>
      <c r="C4757">
        <v>2012</v>
      </c>
      <c r="D4757" s="1">
        <v>41241</v>
      </c>
      <c r="E4757" s="1">
        <v>41246</v>
      </c>
      <c r="F4757" t="s">
        <v>23</v>
      </c>
      <c r="G4757" t="s">
        <v>3776</v>
      </c>
      <c r="H4757" t="s">
        <v>3777</v>
      </c>
      <c r="I4757" t="s">
        <v>26</v>
      </c>
      <c r="J4757" t="s">
        <v>27</v>
      </c>
      <c r="K4757" t="s">
        <v>7300</v>
      </c>
      <c r="L4757" t="s">
        <v>3741</v>
      </c>
      <c r="M4757">
        <v>10035</v>
      </c>
      <c r="N4757" t="s">
        <v>3728</v>
      </c>
      <c r="O4757" t="s">
        <v>2942</v>
      </c>
      <c r="P4757" t="s">
        <v>329</v>
      </c>
      <c r="Q4757" t="s">
        <v>330</v>
      </c>
      <c r="R4757" t="s">
        <v>2943</v>
      </c>
      <c r="S4757">
        <v>68.16</v>
      </c>
      <c r="T4757">
        <v>3</v>
      </c>
      <c r="U4757">
        <v>0</v>
      </c>
      <c r="V4757">
        <v>27.945600000000002</v>
      </c>
      <c r="W4757" t="s">
        <v>10948</v>
      </c>
      <c r="X4757" t="s">
        <v>10940</v>
      </c>
      <c r="Y4757">
        <v>11</v>
      </c>
      <c r="Z4757" t="s">
        <v>10947</v>
      </c>
      <c r="AA4757">
        <v>0.41000000000000003</v>
      </c>
    </row>
    <row r="4758" spans="1:27" x14ac:dyDescent="0.35">
      <c r="A4758">
        <v>6217</v>
      </c>
      <c r="B4758" t="s">
        <v>7798</v>
      </c>
      <c r="C4758">
        <v>2012</v>
      </c>
      <c r="D4758" s="1">
        <v>41241</v>
      </c>
      <c r="E4758" s="1">
        <v>41246</v>
      </c>
      <c r="F4758" t="s">
        <v>23</v>
      </c>
      <c r="G4758" t="s">
        <v>3776</v>
      </c>
      <c r="H4758" t="s">
        <v>3777</v>
      </c>
      <c r="I4758" t="s">
        <v>26</v>
      </c>
      <c r="J4758" t="s">
        <v>27</v>
      </c>
      <c r="K4758" t="s">
        <v>7300</v>
      </c>
      <c r="L4758" t="s">
        <v>3741</v>
      </c>
      <c r="M4758">
        <v>10035</v>
      </c>
      <c r="N4758" t="s">
        <v>3728</v>
      </c>
      <c r="O4758" t="s">
        <v>1731</v>
      </c>
      <c r="P4758" t="s">
        <v>32</v>
      </c>
      <c r="Q4758" t="s">
        <v>146</v>
      </c>
      <c r="R4758" t="s">
        <v>66</v>
      </c>
      <c r="S4758">
        <v>62.24</v>
      </c>
      <c r="T4758">
        <v>8</v>
      </c>
      <c r="U4758">
        <v>0</v>
      </c>
      <c r="V4758">
        <v>29.252800000000001</v>
      </c>
      <c r="W4758" t="s">
        <v>10948</v>
      </c>
      <c r="X4758" t="s">
        <v>10940</v>
      </c>
      <c r="Y4758">
        <v>11</v>
      </c>
      <c r="Z4758" t="s">
        <v>10947</v>
      </c>
      <c r="AA4758">
        <v>0.47</v>
      </c>
    </row>
    <row r="4759" spans="1:27" x14ac:dyDescent="0.35">
      <c r="A4759">
        <v>6339</v>
      </c>
      <c r="B4759" t="s">
        <v>7799</v>
      </c>
      <c r="C4759">
        <v>2014</v>
      </c>
      <c r="D4759" s="1">
        <v>41918</v>
      </c>
      <c r="E4759" s="1">
        <v>41922</v>
      </c>
      <c r="F4759" t="s">
        <v>23</v>
      </c>
      <c r="G4759" t="s">
        <v>116</v>
      </c>
      <c r="H4759" t="s">
        <v>117</v>
      </c>
      <c r="I4759" t="s">
        <v>26</v>
      </c>
      <c r="J4759" t="s">
        <v>27</v>
      </c>
      <c r="K4759" t="s">
        <v>7300</v>
      </c>
      <c r="L4759" t="s">
        <v>3741</v>
      </c>
      <c r="M4759">
        <v>10035</v>
      </c>
      <c r="N4759" t="s">
        <v>3728</v>
      </c>
      <c r="O4759" t="s">
        <v>7800</v>
      </c>
      <c r="P4759" t="s">
        <v>313</v>
      </c>
      <c r="Q4759" t="s">
        <v>4411</v>
      </c>
      <c r="R4759" t="s">
        <v>7801</v>
      </c>
      <c r="S4759">
        <v>87.8</v>
      </c>
      <c r="T4759">
        <v>4</v>
      </c>
      <c r="U4759">
        <v>0</v>
      </c>
      <c r="V4759">
        <v>43.9</v>
      </c>
      <c r="W4759" t="s">
        <v>10939</v>
      </c>
      <c r="X4759" t="s">
        <v>10940</v>
      </c>
      <c r="Y4759">
        <v>10</v>
      </c>
      <c r="Z4759" t="s">
        <v>10945</v>
      </c>
      <c r="AA4759">
        <v>0.5</v>
      </c>
    </row>
    <row r="4760" spans="1:27" x14ac:dyDescent="0.35">
      <c r="A4760">
        <v>6341</v>
      </c>
      <c r="B4760" t="s">
        <v>7799</v>
      </c>
      <c r="C4760">
        <v>2014</v>
      </c>
      <c r="D4760" s="1">
        <v>41918</v>
      </c>
      <c r="E4760" s="1">
        <v>41922</v>
      </c>
      <c r="F4760" t="s">
        <v>23</v>
      </c>
      <c r="G4760" t="s">
        <v>116</v>
      </c>
      <c r="H4760" t="s">
        <v>117</v>
      </c>
      <c r="I4760" t="s">
        <v>26</v>
      </c>
      <c r="J4760" t="s">
        <v>27</v>
      </c>
      <c r="K4760" t="s">
        <v>7300</v>
      </c>
      <c r="L4760" t="s">
        <v>3741</v>
      </c>
      <c r="M4760">
        <v>10035</v>
      </c>
      <c r="N4760" t="s">
        <v>3728</v>
      </c>
      <c r="O4760" t="s">
        <v>3902</v>
      </c>
      <c r="P4760" t="s">
        <v>313</v>
      </c>
      <c r="Q4760" t="s">
        <v>3743</v>
      </c>
      <c r="R4760" t="s">
        <v>3903</v>
      </c>
      <c r="S4760">
        <v>5199.96</v>
      </c>
      <c r="T4760">
        <v>4</v>
      </c>
      <c r="U4760">
        <v>0</v>
      </c>
      <c r="V4760">
        <v>1351.9895999999999</v>
      </c>
      <c r="W4760" t="s">
        <v>10939</v>
      </c>
      <c r="X4760" t="s">
        <v>10940</v>
      </c>
      <c r="Y4760">
        <v>10</v>
      </c>
      <c r="Z4760" t="s">
        <v>10945</v>
      </c>
      <c r="AA4760">
        <v>0.25999999999999995</v>
      </c>
    </row>
    <row r="4761" spans="1:27" x14ac:dyDescent="0.35">
      <c r="A4761">
        <v>6749</v>
      </c>
      <c r="B4761" t="s">
        <v>7802</v>
      </c>
      <c r="C4761">
        <v>2014</v>
      </c>
      <c r="D4761" s="1">
        <v>41985</v>
      </c>
      <c r="E4761" s="1">
        <v>41989</v>
      </c>
      <c r="F4761" t="s">
        <v>23</v>
      </c>
      <c r="G4761" t="s">
        <v>4947</v>
      </c>
      <c r="H4761" t="s">
        <v>4948</v>
      </c>
      <c r="I4761" t="s">
        <v>38</v>
      </c>
      <c r="J4761" t="s">
        <v>27</v>
      </c>
      <c r="K4761" t="s">
        <v>7300</v>
      </c>
      <c r="L4761" t="s">
        <v>3741</v>
      </c>
      <c r="M4761">
        <v>10035</v>
      </c>
      <c r="N4761" t="s">
        <v>3728</v>
      </c>
      <c r="O4761" t="s">
        <v>783</v>
      </c>
      <c r="P4761" t="s">
        <v>32</v>
      </c>
      <c r="Q4761" t="s">
        <v>53</v>
      </c>
      <c r="R4761" t="s">
        <v>784</v>
      </c>
      <c r="S4761">
        <v>17.940000000000001</v>
      </c>
      <c r="T4761">
        <v>3</v>
      </c>
      <c r="U4761">
        <v>0</v>
      </c>
      <c r="V4761">
        <v>8.0730000000000004</v>
      </c>
      <c r="W4761" t="s">
        <v>10939</v>
      </c>
      <c r="X4761" t="s">
        <v>10940</v>
      </c>
      <c r="Y4761">
        <v>12</v>
      </c>
      <c r="Z4761" t="s">
        <v>10941</v>
      </c>
      <c r="AA4761">
        <v>0.45</v>
      </c>
    </row>
    <row r="4762" spans="1:27" x14ac:dyDescent="0.35">
      <c r="A4762">
        <v>6750</v>
      </c>
      <c r="B4762" t="s">
        <v>7802</v>
      </c>
      <c r="C4762">
        <v>2014</v>
      </c>
      <c r="D4762" s="1">
        <v>41985</v>
      </c>
      <c r="E4762" s="1">
        <v>41989</v>
      </c>
      <c r="F4762" t="s">
        <v>23</v>
      </c>
      <c r="G4762" t="s">
        <v>4947</v>
      </c>
      <c r="H4762" t="s">
        <v>4948</v>
      </c>
      <c r="I4762" t="s">
        <v>38</v>
      </c>
      <c r="J4762" t="s">
        <v>27</v>
      </c>
      <c r="K4762" t="s">
        <v>7300</v>
      </c>
      <c r="L4762" t="s">
        <v>3741</v>
      </c>
      <c r="M4762">
        <v>10035</v>
      </c>
      <c r="N4762" t="s">
        <v>3728</v>
      </c>
      <c r="O4762" t="s">
        <v>7803</v>
      </c>
      <c r="P4762" t="s">
        <v>313</v>
      </c>
      <c r="Q4762" t="s">
        <v>4411</v>
      </c>
      <c r="R4762" t="s">
        <v>7804</v>
      </c>
      <c r="S4762">
        <v>116.98</v>
      </c>
      <c r="T4762">
        <v>2</v>
      </c>
      <c r="U4762">
        <v>0</v>
      </c>
      <c r="V4762">
        <v>29.245000000000005</v>
      </c>
      <c r="W4762" t="s">
        <v>10939</v>
      </c>
      <c r="X4762" t="s">
        <v>10940</v>
      </c>
      <c r="Y4762">
        <v>12</v>
      </c>
      <c r="Z4762" t="s">
        <v>10941</v>
      </c>
      <c r="AA4762">
        <v>0.25000000000000006</v>
      </c>
    </row>
    <row r="4763" spans="1:27" x14ac:dyDescent="0.35">
      <c r="A4763">
        <v>6761</v>
      </c>
      <c r="B4763" t="s">
        <v>7805</v>
      </c>
      <c r="C4763">
        <v>2014</v>
      </c>
      <c r="D4763" s="1">
        <v>41817</v>
      </c>
      <c r="E4763" s="1">
        <v>41821</v>
      </c>
      <c r="F4763" t="s">
        <v>23</v>
      </c>
      <c r="G4763" t="s">
        <v>776</v>
      </c>
      <c r="H4763" t="s">
        <v>777</v>
      </c>
      <c r="I4763" t="s">
        <v>38</v>
      </c>
      <c r="J4763" t="s">
        <v>27</v>
      </c>
      <c r="K4763" t="s">
        <v>7300</v>
      </c>
      <c r="L4763" t="s">
        <v>3741</v>
      </c>
      <c r="M4763">
        <v>10035</v>
      </c>
      <c r="N4763" t="s">
        <v>3728</v>
      </c>
      <c r="O4763" t="s">
        <v>5771</v>
      </c>
      <c r="P4763" t="s">
        <v>32</v>
      </c>
      <c r="Q4763" t="s">
        <v>33</v>
      </c>
      <c r="R4763" t="s">
        <v>5772</v>
      </c>
      <c r="S4763">
        <v>272.94</v>
      </c>
      <c r="T4763">
        <v>3</v>
      </c>
      <c r="U4763">
        <v>0</v>
      </c>
      <c r="V4763">
        <v>0</v>
      </c>
      <c r="W4763" t="s">
        <v>10939</v>
      </c>
      <c r="X4763" t="s">
        <v>10942</v>
      </c>
      <c r="Y4763">
        <v>6</v>
      </c>
      <c r="Z4763" t="s">
        <v>10946</v>
      </c>
      <c r="AA4763">
        <v>0</v>
      </c>
    </row>
    <row r="4764" spans="1:27" x14ac:dyDescent="0.35">
      <c r="A4764">
        <v>6925</v>
      </c>
      <c r="B4764" t="s">
        <v>7806</v>
      </c>
      <c r="C4764">
        <v>2012</v>
      </c>
      <c r="D4764" s="1">
        <v>41243</v>
      </c>
      <c r="E4764" s="1">
        <v>41247</v>
      </c>
      <c r="F4764" t="s">
        <v>23</v>
      </c>
      <c r="G4764" t="s">
        <v>5768</v>
      </c>
      <c r="H4764" t="s">
        <v>5769</v>
      </c>
      <c r="I4764" t="s">
        <v>38</v>
      </c>
      <c r="J4764" t="s">
        <v>27</v>
      </c>
      <c r="K4764" t="s">
        <v>7300</v>
      </c>
      <c r="L4764" t="s">
        <v>3741</v>
      </c>
      <c r="M4764">
        <v>10035</v>
      </c>
      <c r="N4764" t="s">
        <v>3728</v>
      </c>
      <c r="O4764" t="s">
        <v>7193</v>
      </c>
      <c r="P4764" t="s">
        <v>32</v>
      </c>
      <c r="Q4764" t="s">
        <v>53</v>
      </c>
      <c r="R4764" t="s">
        <v>7194</v>
      </c>
      <c r="S4764">
        <v>23.66</v>
      </c>
      <c r="T4764">
        <v>7</v>
      </c>
      <c r="U4764">
        <v>0</v>
      </c>
      <c r="V4764">
        <v>10.883599999999998</v>
      </c>
      <c r="W4764" t="s">
        <v>10948</v>
      </c>
      <c r="X4764" t="s">
        <v>10940</v>
      </c>
      <c r="Y4764">
        <v>11</v>
      </c>
      <c r="Z4764" t="s">
        <v>10947</v>
      </c>
      <c r="AA4764">
        <v>0.45999999999999991</v>
      </c>
    </row>
    <row r="4765" spans="1:27" x14ac:dyDescent="0.35">
      <c r="A4765">
        <v>7012</v>
      </c>
      <c r="B4765" t="s">
        <v>7807</v>
      </c>
      <c r="C4765">
        <v>2011</v>
      </c>
      <c r="D4765" s="1">
        <v>40686</v>
      </c>
      <c r="E4765" s="1">
        <v>40690</v>
      </c>
      <c r="F4765" t="s">
        <v>23</v>
      </c>
      <c r="G4765" t="s">
        <v>1853</v>
      </c>
      <c r="H4765" t="s">
        <v>1854</v>
      </c>
      <c r="I4765" t="s">
        <v>38</v>
      </c>
      <c r="J4765" t="s">
        <v>27</v>
      </c>
      <c r="K4765" t="s">
        <v>7300</v>
      </c>
      <c r="L4765" t="s">
        <v>3741</v>
      </c>
      <c r="M4765">
        <v>10035</v>
      </c>
      <c r="N4765" t="s">
        <v>3728</v>
      </c>
      <c r="O4765" t="s">
        <v>6521</v>
      </c>
      <c r="P4765" t="s">
        <v>32</v>
      </c>
      <c r="Q4765" t="s">
        <v>113</v>
      </c>
      <c r="R4765" t="s">
        <v>6522</v>
      </c>
      <c r="S4765">
        <v>5.04</v>
      </c>
      <c r="T4765">
        <v>2</v>
      </c>
      <c r="U4765">
        <v>0</v>
      </c>
      <c r="V4765">
        <v>0.15120000000000022</v>
      </c>
      <c r="W4765" t="s">
        <v>10944</v>
      </c>
      <c r="X4765" t="s">
        <v>10942</v>
      </c>
      <c r="Y4765">
        <v>5</v>
      </c>
      <c r="Z4765" t="s">
        <v>10952</v>
      </c>
      <c r="AA4765">
        <v>3.0000000000000044E-2</v>
      </c>
    </row>
    <row r="4766" spans="1:27" x14ac:dyDescent="0.35">
      <c r="A4766">
        <v>7013</v>
      </c>
      <c r="B4766" t="s">
        <v>7807</v>
      </c>
      <c r="C4766">
        <v>2011</v>
      </c>
      <c r="D4766" s="1">
        <v>40686</v>
      </c>
      <c r="E4766" s="1">
        <v>40690</v>
      </c>
      <c r="F4766" t="s">
        <v>23</v>
      </c>
      <c r="G4766" t="s">
        <v>1853</v>
      </c>
      <c r="H4766" t="s">
        <v>1854</v>
      </c>
      <c r="I4766" t="s">
        <v>38</v>
      </c>
      <c r="J4766" t="s">
        <v>27</v>
      </c>
      <c r="K4766" t="s">
        <v>7300</v>
      </c>
      <c r="L4766" t="s">
        <v>3741</v>
      </c>
      <c r="M4766">
        <v>10035</v>
      </c>
      <c r="N4766" t="s">
        <v>3728</v>
      </c>
      <c r="O4766" t="s">
        <v>6181</v>
      </c>
      <c r="P4766" t="s">
        <v>32</v>
      </c>
      <c r="Q4766" t="s">
        <v>79</v>
      </c>
      <c r="R4766" t="s">
        <v>6182</v>
      </c>
      <c r="S4766">
        <v>208.16</v>
      </c>
      <c r="T4766">
        <v>1</v>
      </c>
      <c r="U4766">
        <v>0</v>
      </c>
      <c r="V4766">
        <v>56.20320000000001</v>
      </c>
      <c r="W4766" t="s">
        <v>10944</v>
      </c>
      <c r="X4766" t="s">
        <v>10942</v>
      </c>
      <c r="Y4766">
        <v>5</v>
      </c>
      <c r="Z4766" t="s">
        <v>10952</v>
      </c>
      <c r="AA4766">
        <v>0.27000000000000007</v>
      </c>
    </row>
    <row r="4767" spans="1:27" x14ac:dyDescent="0.35">
      <c r="A4767">
        <v>7108</v>
      </c>
      <c r="B4767" t="s">
        <v>7808</v>
      </c>
      <c r="C4767">
        <v>2013</v>
      </c>
      <c r="D4767" s="1">
        <v>41384</v>
      </c>
      <c r="E4767" s="1">
        <v>41391</v>
      </c>
      <c r="F4767" t="s">
        <v>23</v>
      </c>
      <c r="G4767" t="s">
        <v>965</v>
      </c>
      <c r="H4767" t="s">
        <v>966</v>
      </c>
      <c r="I4767" t="s">
        <v>38</v>
      </c>
      <c r="J4767" t="s">
        <v>27</v>
      </c>
      <c r="K4767" t="s">
        <v>7300</v>
      </c>
      <c r="L4767" t="s">
        <v>3741</v>
      </c>
      <c r="M4767">
        <v>10035</v>
      </c>
      <c r="N4767" t="s">
        <v>3728</v>
      </c>
      <c r="O4767" t="s">
        <v>7566</v>
      </c>
      <c r="P4767" t="s">
        <v>313</v>
      </c>
      <c r="Q4767" t="s">
        <v>4411</v>
      </c>
      <c r="R4767" t="s">
        <v>7567</v>
      </c>
      <c r="S4767">
        <v>25.98</v>
      </c>
      <c r="T4767">
        <v>2</v>
      </c>
      <c r="U4767">
        <v>0</v>
      </c>
      <c r="V4767">
        <v>0.77939999999999898</v>
      </c>
      <c r="W4767" t="s">
        <v>10936</v>
      </c>
      <c r="X4767" t="s">
        <v>10942</v>
      </c>
      <c r="Y4767">
        <v>4</v>
      </c>
      <c r="Z4767" t="s">
        <v>10943</v>
      </c>
      <c r="AA4767">
        <v>2.9999999999999961E-2</v>
      </c>
    </row>
    <row r="4768" spans="1:27" x14ac:dyDescent="0.35">
      <c r="A4768">
        <v>7109</v>
      </c>
      <c r="B4768" t="s">
        <v>7808</v>
      </c>
      <c r="C4768">
        <v>2013</v>
      </c>
      <c r="D4768" s="1">
        <v>41384</v>
      </c>
      <c r="E4768" s="1">
        <v>41391</v>
      </c>
      <c r="F4768" t="s">
        <v>23</v>
      </c>
      <c r="G4768" t="s">
        <v>965</v>
      </c>
      <c r="H4768" t="s">
        <v>966</v>
      </c>
      <c r="I4768" t="s">
        <v>38</v>
      </c>
      <c r="J4768" t="s">
        <v>27</v>
      </c>
      <c r="K4768" t="s">
        <v>7300</v>
      </c>
      <c r="L4768" t="s">
        <v>3741</v>
      </c>
      <c r="M4768">
        <v>10035</v>
      </c>
      <c r="N4768" t="s">
        <v>3728</v>
      </c>
      <c r="O4768" t="s">
        <v>6089</v>
      </c>
      <c r="P4768" t="s">
        <v>32</v>
      </c>
      <c r="Q4768" t="s">
        <v>40</v>
      </c>
      <c r="R4768" t="s">
        <v>6090</v>
      </c>
      <c r="S4768">
        <v>3.28</v>
      </c>
      <c r="T4768">
        <v>2</v>
      </c>
      <c r="U4768">
        <v>0</v>
      </c>
      <c r="V4768">
        <v>1.4759999999999998</v>
      </c>
      <c r="W4768" t="s">
        <v>10936</v>
      </c>
      <c r="X4768" t="s">
        <v>10942</v>
      </c>
      <c r="Y4768">
        <v>4</v>
      </c>
      <c r="Z4768" t="s">
        <v>10943</v>
      </c>
      <c r="AA4768">
        <v>0.44999999999999996</v>
      </c>
    </row>
    <row r="4769" spans="1:27" x14ac:dyDescent="0.35">
      <c r="A4769">
        <v>7110</v>
      </c>
      <c r="B4769" t="s">
        <v>7808</v>
      </c>
      <c r="C4769">
        <v>2013</v>
      </c>
      <c r="D4769" s="1">
        <v>41384</v>
      </c>
      <c r="E4769" s="1">
        <v>41391</v>
      </c>
      <c r="F4769" t="s">
        <v>23</v>
      </c>
      <c r="G4769" t="s">
        <v>965</v>
      </c>
      <c r="H4769" t="s">
        <v>966</v>
      </c>
      <c r="I4769" t="s">
        <v>38</v>
      </c>
      <c r="J4769" t="s">
        <v>27</v>
      </c>
      <c r="K4769" t="s">
        <v>7300</v>
      </c>
      <c r="L4769" t="s">
        <v>3741</v>
      </c>
      <c r="M4769">
        <v>10035</v>
      </c>
      <c r="N4769" t="s">
        <v>3728</v>
      </c>
      <c r="O4769" t="s">
        <v>1550</v>
      </c>
      <c r="P4769" t="s">
        <v>32</v>
      </c>
      <c r="Q4769" t="s">
        <v>33</v>
      </c>
      <c r="R4769" t="s">
        <v>1551</v>
      </c>
      <c r="S4769">
        <v>459.88</v>
      </c>
      <c r="T4769">
        <v>4</v>
      </c>
      <c r="U4769">
        <v>0</v>
      </c>
      <c r="V4769">
        <v>13.796400000000006</v>
      </c>
      <c r="W4769" t="s">
        <v>10936</v>
      </c>
      <c r="X4769" t="s">
        <v>10942</v>
      </c>
      <c r="Y4769">
        <v>4</v>
      </c>
      <c r="Z4769" t="s">
        <v>10943</v>
      </c>
      <c r="AA4769">
        <v>3.0000000000000013E-2</v>
      </c>
    </row>
    <row r="4770" spans="1:27" x14ac:dyDescent="0.35">
      <c r="A4770">
        <v>7111</v>
      </c>
      <c r="B4770" t="s">
        <v>7808</v>
      </c>
      <c r="C4770">
        <v>2013</v>
      </c>
      <c r="D4770" s="1">
        <v>41384</v>
      </c>
      <c r="E4770" s="1">
        <v>41391</v>
      </c>
      <c r="F4770" t="s">
        <v>23</v>
      </c>
      <c r="G4770" t="s">
        <v>965</v>
      </c>
      <c r="H4770" t="s">
        <v>966</v>
      </c>
      <c r="I4770" t="s">
        <v>38</v>
      </c>
      <c r="J4770" t="s">
        <v>27</v>
      </c>
      <c r="K4770" t="s">
        <v>7300</v>
      </c>
      <c r="L4770" t="s">
        <v>3741</v>
      </c>
      <c r="M4770">
        <v>10035</v>
      </c>
      <c r="N4770" t="s">
        <v>3728</v>
      </c>
      <c r="O4770" t="s">
        <v>474</v>
      </c>
      <c r="P4770" t="s">
        <v>32</v>
      </c>
      <c r="Q4770" t="s">
        <v>113</v>
      </c>
      <c r="R4770" t="s">
        <v>475</v>
      </c>
      <c r="S4770">
        <v>7.76</v>
      </c>
      <c r="T4770">
        <v>2</v>
      </c>
      <c r="U4770">
        <v>0</v>
      </c>
      <c r="V4770">
        <v>2.2503999999999991</v>
      </c>
      <c r="W4770" t="s">
        <v>10936</v>
      </c>
      <c r="X4770" t="s">
        <v>10942</v>
      </c>
      <c r="Y4770">
        <v>4</v>
      </c>
      <c r="Z4770" t="s">
        <v>10943</v>
      </c>
      <c r="AA4770">
        <v>0.28999999999999987</v>
      </c>
    </row>
    <row r="4771" spans="1:27" x14ac:dyDescent="0.35">
      <c r="A4771">
        <v>7112</v>
      </c>
      <c r="B4771" t="s">
        <v>7808</v>
      </c>
      <c r="C4771">
        <v>2013</v>
      </c>
      <c r="D4771" s="1">
        <v>41384</v>
      </c>
      <c r="E4771" s="1">
        <v>41391</v>
      </c>
      <c r="F4771" t="s">
        <v>23</v>
      </c>
      <c r="G4771" t="s">
        <v>965</v>
      </c>
      <c r="H4771" t="s">
        <v>966</v>
      </c>
      <c r="I4771" t="s">
        <v>38</v>
      </c>
      <c r="J4771" t="s">
        <v>27</v>
      </c>
      <c r="K4771" t="s">
        <v>7300</v>
      </c>
      <c r="L4771" t="s">
        <v>3741</v>
      </c>
      <c r="M4771">
        <v>10035</v>
      </c>
      <c r="N4771" t="s">
        <v>3728</v>
      </c>
      <c r="O4771" t="s">
        <v>3209</v>
      </c>
      <c r="P4771" t="s">
        <v>32</v>
      </c>
      <c r="Q4771" t="s">
        <v>40</v>
      </c>
      <c r="R4771" t="s">
        <v>3210</v>
      </c>
      <c r="S4771">
        <v>71.959999999999994</v>
      </c>
      <c r="T4771">
        <v>2</v>
      </c>
      <c r="U4771">
        <v>0</v>
      </c>
      <c r="V4771">
        <v>17.989999999999995</v>
      </c>
      <c r="W4771" t="s">
        <v>10936</v>
      </c>
      <c r="X4771" t="s">
        <v>10942</v>
      </c>
      <c r="Y4771">
        <v>4</v>
      </c>
      <c r="Z4771" t="s">
        <v>10943</v>
      </c>
      <c r="AA4771">
        <v>0.24999999999999994</v>
      </c>
    </row>
    <row r="4772" spans="1:27" x14ac:dyDescent="0.35">
      <c r="A4772">
        <v>7113</v>
      </c>
      <c r="B4772" t="s">
        <v>7808</v>
      </c>
      <c r="C4772">
        <v>2013</v>
      </c>
      <c r="D4772" s="1">
        <v>41384</v>
      </c>
      <c r="E4772" s="1">
        <v>41391</v>
      </c>
      <c r="F4772" t="s">
        <v>23</v>
      </c>
      <c r="G4772" t="s">
        <v>965</v>
      </c>
      <c r="H4772" t="s">
        <v>966</v>
      </c>
      <c r="I4772" t="s">
        <v>38</v>
      </c>
      <c r="J4772" t="s">
        <v>27</v>
      </c>
      <c r="K4772" t="s">
        <v>7300</v>
      </c>
      <c r="L4772" t="s">
        <v>3741</v>
      </c>
      <c r="M4772">
        <v>10035</v>
      </c>
      <c r="N4772" t="s">
        <v>3728</v>
      </c>
      <c r="O4772" t="s">
        <v>2506</v>
      </c>
      <c r="P4772" t="s">
        <v>32</v>
      </c>
      <c r="Q4772" t="s">
        <v>113</v>
      </c>
      <c r="R4772" t="s">
        <v>2507</v>
      </c>
      <c r="S4772">
        <v>54.900000000000006</v>
      </c>
      <c r="T4772">
        <v>5</v>
      </c>
      <c r="U4772">
        <v>0</v>
      </c>
      <c r="V4772">
        <v>15.372000000000003</v>
      </c>
      <c r="W4772" t="s">
        <v>10936</v>
      </c>
      <c r="X4772" t="s">
        <v>10942</v>
      </c>
      <c r="Y4772">
        <v>4</v>
      </c>
      <c r="Z4772" t="s">
        <v>10943</v>
      </c>
      <c r="AA4772">
        <v>0.28000000000000003</v>
      </c>
    </row>
    <row r="4773" spans="1:27" x14ac:dyDescent="0.35">
      <c r="A4773">
        <v>7124</v>
      </c>
      <c r="B4773" t="s">
        <v>7809</v>
      </c>
      <c r="C4773">
        <v>2012</v>
      </c>
      <c r="D4773" s="1">
        <v>41130</v>
      </c>
      <c r="E4773" s="1">
        <v>41137</v>
      </c>
      <c r="F4773" t="s">
        <v>23</v>
      </c>
      <c r="G4773" t="s">
        <v>802</v>
      </c>
      <c r="H4773" t="s">
        <v>803</v>
      </c>
      <c r="I4773" t="s">
        <v>26</v>
      </c>
      <c r="J4773" t="s">
        <v>27</v>
      </c>
      <c r="K4773" t="s">
        <v>7300</v>
      </c>
      <c r="L4773" t="s">
        <v>3741</v>
      </c>
      <c r="M4773">
        <v>10035</v>
      </c>
      <c r="N4773" t="s">
        <v>3728</v>
      </c>
      <c r="O4773" t="s">
        <v>1520</v>
      </c>
      <c r="P4773" t="s">
        <v>329</v>
      </c>
      <c r="Q4773" t="s">
        <v>330</v>
      </c>
      <c r="R4773" t="s">
        <v>1521</v>
      </c>
      <c r="S4773">
        <v>10.02</v>
      </c>
      <c r="T4773">
        <v>3</v>
      </c>
      <c r="U4773">
        <v>0</v>
      </c>
      <c r="V4773">
        <v>4.4088000000000012</v>
      </c>
      <c r="W4773" t="s">
        <v>10948</v>
      </c>
      <c r="X4773" t="s">
        <v>10937</v>
      </c>
      <c r="Y4773">
        <v>8</v>
      </c>
      <c r="Z4773" t="s">
        <v>10954</v>
      </c>
      <c r="AA4773">
        <v>0.44000000000000011</v>
      </c>
    </row>
    <row r="4774" spans="1:27" x14ac:dyDescent="0.35">
      <c r="A4774">
        <v>7125</v>
      </c>
      <c r="B4774" t="s">
        <v>7809</v>
      </c>
      <c r="C4774">
        <v>2012</v>
      </c>
      <c r="D4774" s="1">
        <v>41130</v>
      </c>
      <c r="E4774" s="1">
        <v>41137</v>
      </c>
      <c r="F4774" t="s">
        <v>23</v>
      </c>
      <c r="G4774" t="s">
        <v>802</v>
      </c>
      <c r="H4774" t="s">
        <v>803</v>
      </c>
      <c r="I4774" t="s">
        <v>26</v>
      </c>
      <c r="J4774" t="s">
        <v>27</v>
      </c>
      <c r="K4774" t="s">
        <v>7300</v>
      </c>
      <c r="L4774" t="s">
        <v>3741</v>
      </c>
      <c r="M4774">
        <v>10035</v>
      </c>
      <c r="N4774" t="s">
        <v>3728</v>
      </c>
      <c r="O4774" t="s">
        <v>7117</v>
      </c>
      <c r="P4774" t="s">
        <v>32</v>
      </c>
      <c r="Q4774" t="s">
        <v>53</v>
      </c>
      <c r="R4774" t="s">
        <v>7118</v>
      </c>
      <c r="S4774">
        <v>144.12</v>
      </c>
      <c r="T4774">
        <v>3</v>
      </c>
      <c r="U4774">
        <v>0</v>
      </c>
      <c r="V4774">
        <v>69.177599999999984</v>
      </c>
      <c r="W4774" t="s">
        <v>10948</v>
      </c>
      <c r="X4774" t="s">
        <v>10937</v>
      </c>
      <c r="Y4774">
        <v>8</v>
      </c>
      <c r="Z4774" t="s">
        <v>10954</v>
      </c>
      <c r="AA4774">
        <v>0.47999999999999987</v>
      </c>
    </row>
    <row r="4775" spans="1:27" x14ac:dyDescent="0.35">
      <c r="A4775">
        <v>7199</v>
      </c>
      <c r="B4775" t="s">
        <v>7810</v>
      </c>
      <c r="C4775">
        <v>2012</v>
      </c>
      <c r="D4775" s="1">
        <v>41132</v>
      </c>
      <c r="E4775" s="1">
        <v>41136</v>
      </c>
      <c r="F4775" t="s">
        <v>23</v>
      </c>
      <c r="G4775" t="s">
        <v>3960</v>
      </c>
      <c r="H4775" t="s">
        <v>3961</v>
      </c>
      <c r="I4775" t="s">
        <v>127</v>
      </c>
      <c r="J4775" t="s">
        <v>27</v>
      </c>
      <c r="K4775" t="s">
        <v>7300</v>
      </c>
      <c r="L4775" t="s">
        <v>3741</v>
      </c>
      <c r="M4775">
        <v>10035</v>
      </c>
      <c r="N4775" t="s">
        <v>3728</v>
      </c>
      <c r="O4775" t="s">
        <v>3010</v>
      </c>
      <c r="P4775" t="s">
        <v>32</v>
      </c>
      <c r="Q4775" t="s">
        <v>40</v>
      </c>
      <c r="R4775" t="s">
        <v>3011</v>
      </c>
      <c r="S4775">
        <v>11.96</v>
      </c>
      <c r="T4775">
        <v>2</v>
      </c>
      <c r="U4775">
        <v>0</v>
      </c>
      <c r="V4775">
        <v>3.1096000000000004</v>
      </c>
      <c r="W4775" t="s">
        <v>10948</v>
      </c>
      <c r="X4775" t="s">
        <v>10937</v>
      </c>
      <c r="Y4775">
        <v>8</v>
      </c>
      <c r="Z4775" t="s">
        <v>10954</v>
      </c>
      <c r="AA4775">
        <v>0.26</v>
      </c>
    </row>
    <row r="4776" spans="1:27" x14ac:dyDescent="0.35">
      <c r="A4776">
        <v>7200</v>
      </c>
      <c r="B4776" t="s">
        <v>7810</v>
      </c>
      <c r="C4776">
        <v>2012</v>
      </c>
      <c r="D4776" s="1">
        <v>41132</v>
      </c>
      <c r="E4776" s="1">
        <v>41136</v>
      </c>
      <c r="F4776" t="s">
        <v>23</v>
      </c>
      <c r="G4776" t="s">
        <v>3960</v>
      </c>
      <c r="H4776" t="s">
        <v>3961</v>
      </c>
      <c r="I4776" t="s">
        <v>127</v>
      </c>
      <c r="J4776" t="s">
        <v>27</v>
      </c>
      <c r="K4776" t="s">
        <v>7300</v>
      </c>
      <c r="L4776" t="s">
        <v>3741</v>
      </c>
      <c r="M4776">
        <v>10035</v>
      </c>
      <c r="N4776" t="s">
        <v>3728</v>
      </c>
      <c r="O4776" t="s">
        <v>4658</v>
      </c>
      <c r="P4776" t="s">
        <v>313</v>
      </c>
      <c r="Q4776" t="s">
        <v>4411</v>
      </c>
      <c r="R4776" t="s">
        <v>4659</v>
      </c>
      <c r="S4776">
        <v>138</v>
      </c>
      <c r="T4776">
        <v>2</v>
      </c>
      <c r="U4776">
        <v>0</v>
      </c>
      <c r="V4776">
        <v>34.5</v>
      </c>
      <c r="W4776" t="s">
        <v>10948</v>
      </c>
      <c r="X4776" t="s">
        <v>10937</v>
      </c>
      <c r="Y4776">
        <v>8</v>
      </c>
      <c r="Z4776" t="s">
        <v>10954</v>
      </c>
      <c r="AA4776">
        <v>0.25</v>
      </c>
    </row>
    <row r="4777" spans="1:27" x14ac:dyDescent="0.35">
      <c r="A4777">
        <v>7222</v>
      </c>
      <c r="B4777" t="s">
        <v>7811</v>
      </c>
      <c r="C4777">
        <v>2014</v>
      </c>
      <c r="D4777" s="1">
        <v>41667</v>
      </c>
      <c r="E4777" s="1">
        <v>41671</v>
      </c>
      <c r="F4777" t="s">
        <v>23</v>
      </c>
      <c r="G4777" t="s">
        <v>4028</v>
      </c>
      <c r="H4777" t="s">
        <v>4029</v>
      </c>
      <c r="I4777" t="s">
        <v>38</v>
      </c>
      <c r="J4777" t="s">
        <v>27</v>
      </c>
      <c r="K4777" t="s">
        <v>7300</v>
      </c>
      <c r="L4777" t="s">
        <v>3741</v>
      </c>
      <c r="M4777">
        <v>10035</v>
      </c>
      <c r="N4777" t="s">
        <v>3728</v>
      </c>
      <c r="O4777" t="s">
        <v>4624</v>
      </c>
      <c r="P4777" t="s">
        <v>313</v>
      </c>
      <c r="Q4777" t="s">
        <v>4411</v>
      </c>
      <c r="R4777" t="s">
        <v>4625</v>
      </c>
      <c r="S4777">
        <v>137.94</v>
      </c>
      <c r="T4777">
        <v>3</v>
      </c>
      <c r="U4777">
        <v>0</v>
      </c>
      <c r="V4777">
        <v>35.864399999999996</v>
      </c>
      <c r="W4777" t="s">
        <v>10939</v>
      </c>
      <c r="X4777" t="s">
        <v>10950</v>
      </c>
      <c r="Y4777">
        <v>1</v>
      </c>
      <c r="Z4777" t="s">
        <v>10951</v>
      </c>
      <c r="AA4777">
        <v>0.25999999999999995</v>
      </c>
    </row>
    <row r="4778" spans="1:27" x14ac:dyDescent="0.35">
      <c r="A4778">
        <v>7953</v>
      </c>
      <c r="B4778" t="s">
        <v>7812</v>
      </c>
      <c r="C4778">
        <v>2012</v>
      </c>
      <c r="D4778" s="1">
        <v>41232</v>
      </c>
      <c r="E4778" s="1">
        <v>41237</v>
      </c>
      <c r="F4778" t="s">
        <v>23</v>
      </c>
      <c r="G4778" t="s">
        <v>82</v>
      </c>
      <c r="H4778" t="s">
        <v>83</v>
      </c>
      <c r="I4778" t="s">
        <v>38</v>
      </c>
      <c r="J4778" t="s">
        <v>27</v>
      </c>
      <c r="K4778" t="s">
        <v>7300</v>
      </c>
      <c r="L4778" t="s">
        <v>3741</v>
      </c>
      <c r="M4778">
        <v>10035</v>
      </c>
      <c r="N4778" t="s">
        <v>3728</v>
      </c>
      <c r="O4778" t="s">
        <v>7438</v>
      </c>
      <c r="P4778" t="s">
        <v>313</v>
      </c>
      <c r="Q4778" t="s">
        <v>4411</v>
      </c>
      <c r="R4778" t="s">
        <v>7439</v>
      </c>
      <c r="S4778">
        <v>861.76</v>
      </c>
      <c r="T4778">
        <v>4</v>
      </c>
      <c r="U4778">
        <v>0</v>
      </c>
      <c r="V4778">
        <v>249.91039999999998</v>
      </c>
      <c r="W4778" t="s">
        <v>10948</v>
      </c>
      <c r="X4778" t="s">
        <v>10940</v>
      </c>
      <c r="Y4778">
        <v>11</v>
      </c>
      <c r="Z4778" t="s">
        <v>10947</v>
      </c>
      <c r="AA4778">
        <v>0.28999999999999998</v>
      </c>
    </row>
    <row r="4779" spans="1:27" x14ac:dyDescent="0.35">
      <c r="A4779">
        <v>8046</v>
      </c>
      <c r="B4779" t="s">
        <v>7813</v>
      </c>
      <c r="C4779">
        <v>2013</v>
      </c>
      <c r="D4779" s="1">
        <v>41538</v>
      </c>
      <c r="E4779" s="1">
        <v>41542</v>
      </c>
      <c r="F4779" t="s">
        <v>23</v>
      </c>
      <c r="G4779" t="s">
        <v>2928</v>
      </c>
      <c r="H4779" t="s">
        <v>2929</v>
      </c>
      <c r="I4779" t="s">
        <v>38</v>
      </c>
      <c r="J4779" t="s">
        <v>27</v>
      </c>
      <c r="K4779" t="s">
        <v>7300</v>
      </c>
      <c r="L4779" t="s">
        <v>3741</v>
      </c>
      <c r="M4779">
        <v>10035</v>
      </c>
      <c r="N4779" t="s">
        <v>3728</v>
      </c>
      <c r="O4779" t="s">
        <v>6234</v>
      </c>
      <c r="P4779" t="s">
        <v>32</v>
      </c>
      <c r="Q4779" t="s">
        <v>79</v>
      </c>
      <c r="R4779" t="s">
        <v>6235</v>
      </c>
      <c r="S4779">
        <v>393.25</v>
      </c>
      <c r="T4779">
        <v>5</v>
      </c>
      <c r="U4779">
        <v>0</v>
      </c>
      <c r="V4779">
        <v>129.77249999999998</v>
      </c>
      <c r="W4779" t="s">
        <v>10936</v>
      </c>
      <c r="X4779" t="s">
        <v>10937</v>
      </c>
      <c r="Y4779">
        <v>9</v>
      </c>
      <c r="Z4779" t="s">
        <v>10949</v>
      </c>
      <c r="AA4779">
        <v>0.32999999999999996</v>
      </c>
    </row>
    <row r="4780" spans="1:27" x14ac:dyDescent="0.35">
      <c r="A4780">
        <v>8049</v>
      </c>
      <c r="B4780" t="s">
        <v>7814</v>
      </c>
      <c r="C4780">
        <v>2013</v>
      </c>
      <c r="D4780" s="1">
        <v>41459</v>
      </c>
      <c r="E4780" s="1">
        <v>41463</v>
      </c>
      <c r="F4780" t="s">
        <v>23</v>
      </c>
      <c r="G4780" t="s">
        <v>1812</v>
      </c>
      <c r="H4780" t="s">
        <v>1813</v>
      </c>
      <c r="I4780" t="s">
        <v>26</v>
      </c>
      <c r="J4780" t="s">
        <v>27</v>
      </c>
      <c r="K4780" t="s">
        <v>7300</v>
      </c>
      <c r="L4780" t="s">
        <v>3741</v>
      </c>
      <c r="M4780">
        <v>10035</v>
      </c>
      <c r="N4780" t="s">
        <v>3728</v>
      </c>
      <c r="O4780" t="s">
        <v>6273</v>
      </c>
      <c r="P4780" t="s">
        <v>32</v>
      </c>
      <c r="Q4780" t="s">
        <v>79</v>
      </c>
      <c r="R4780" t="s">
        <v>6274</v>
      </c>
      <c r="S4780">
        <v>706.86</v>
      </c>
      <c r="T4780">
        <v>7</v>
      </c>
      <c r="U4780">
        <v>0</v>
      </c>
      <c r="V4780">
        <v>197.92079999999999</v>
      </c>
      <c r="W4780" t="s">
        <v>10936</v>
      </c>
      <c r="X4780" t="s">
        <v>10937</v>
      </c>
      <c r="Y4780">
        <v>7</v>
      </c>
      <c r="Z4780" t="s">
        <v>10938</v>
      </c>
      <c r="AA4780">
        <v>0.27999999999999997</v>
      </c>
    </row>
    <row r="4781" spans="1:27" x14ac:dyDescent="0.35">
      <c r="A4781">
        <v>8138</v>
      </c>
      <c r="B4781" t="s">
        <v>7815</v>
      </c>
      <c r="C4781">
        <v>2011</v>
      </c>
      <c r="D4781" s="1">
        <v>40856</v>
      </c>
      <c r="E4781" s="1">
        <v>40860</v>
      </c>
      <c r="F4781" t="s">
        <v>23</v>
      </c>
      <c r="G4781" t="s">
        <v>3639</v>
      </c>
      <c r="H4781" t="s">
        <v>3640</v>
      </c>
      <c r="I4781" t="s">
        <v>127</v>
      </c>
      <c r="J4781" t="s">
        <v>27</v>
      </c>
      <c r="K4781" t="s">
        <v>7300</v>
      </c>
      <c r="L4781" t="s">
        <v>3741</v>
      </c>
      <c r="M4781">
        <v>10035</v>
      </c>
      <c r="N4781" t="s">
        <v>3728</v>
      </c>
      <c r="O4781" t="s">
        <v>360</v>
      </c>
      <c r="P4781" t="s">
        <v>329</v>
      </c>
      <c r="Q4781" t="s">
        <v>330</v>
      </c>
      <c r="R4781" t="s">
        <v>5304</v>
      </c>
      <c r="S4781">
        <v>56.52</v>
      </c>
      <c r="T4781">
        <v>9</v>
      </c>
      <c r="U4781">
        <v>0</v>
      </c>
      <c r="V4781">
        <v>21.477600000000002</v>
      </c>
      <c r="W4781" t="s">
        <v>10944</v>
      </c>
      <c r="X4781" t="s">
        <v>10940</v>
      </c>
      <c r="Y4781">
        <v>11</v>
      </c>
      <c r="Z4781" t="s">
        <v>10947</v>
      </c>
      <c r="AA4781">
        <v>0.38</v>
      </c>
    </row>
    <row r="4782" spans="1:27" x14ac:dyDescent="0.35">
      <c r="A4782">
        <v>8265</v>
      </c>
      <c r="B4782" t="s">
        <v>7816</v>
      </c>
      <c r="C4782">
        <v>2011</v>
      </c>
      <c r="D4782" s="1">
        <v>40907</v>
      </c>
      <c r="E4782" s="1">
        <v>40912</v>
      </c>
      <c r="F4782" t="s">
        <v>23</v>
      </c>
      <c r="G4782" t="s">
        <v>2569</v>
      </c>
      <c r="H4782" t="s">
        <v>2570</v>
      </c>
      <c r="I4782" t="s">
        <v>38</v>
      </c>
      <c r="J4782" t="s">
        <v>27</v>
      </c>
      <c r="K4782" t="s">
        <v>7300</v>
      </c>
      <c r="L4782" t="s">
        <v>3741</v>
      </c>
      <c r="M4782">
        <v>10035</v>
      </c>
      <c r="N4782" t="s">
        <v>3728</v>
      </c>
      <c r="O4782" t="s">
        <v>7817</v>
      </c>
      <c r="P4782" t="s">
        <v>32</v>
      </c>
      <c r="Q4782" t="s">
        <v>79</v>
      </c>
      <c r="R4782" t="s">
        <v>7818</v>
      </c>
      <c r="S4782">
        <v>122.94</v>
      </c>
      <c r="T4782">
        <v>3</v>
      </c>
      <c r="U4782">
        <v>0</v>
      </c>
      <c r="V4782">
        <v>30.734999999999992</v>
      </c>
      <c r="W4782" t="s">
        <v>10944</v>
      </c>
      <c r="X4782" t="s">
        <v>10940</v>
      </c>
      <c r="Y4782">
        <v>12</v>
      </c>
      <c r="Z4782" t="s">
        <v>10941</v>
      </c>
      <c r="AA4782">
        <v>0.24999999999999994</v>
      </c>
    </row>
    <row r="4783" spans="1:27" x14ac:dyDescent="0.35">
      <c r="A4783">
        <v>8544</v>
      </c>
      <c r="B4783" t="s">
        <v>7819</v>
      </c>
      <c r="C4783">
        <v>2011</v>
      </c>
      <c r="D4783" s="1">
        <v>40761</v>
      </c>
      <c r="E4783" s="1">
        <v>40766</v>
      </c>
      <c r="F4783" t="s">
        <v>23</v>
      </c>
      <c r="G4783" t="s">
        <v>1086</v>
      </c>
      <c r="H4783" t="s">
        <v>1087</v>
      </c>
      <c r="I4783" t="s">
        <v>38</v>
      </c>
      <c r="J4783" t="s">
        <v>27</v>
      </c>
      <c r="K4783" t="s">
        <v>7300</v>
      </c>
      <c r="L4783" t="s">
        <v>3741</v>
      </c>
      <c r="M4783">
        <v>10035</v>
      </c>
      <c r="N4783" t="s">
        <v>3728</v>
      </c>
      <c r="O4783" t="s">
        <v>4921</v>
      </c>
      <c r="P4783" t="s">
        <v>313</v>
      </c>
      <c r="Q4783" t="s">
        <v>314</v>
      </c>
      <c r="R4783" t="s">
        <v>4922</v>
      </c>
      <c r="S4783">
        <v>199.98</v>
      </c>
      <c r="T4783">
        <v>2</v>
      </c>
      <c r="U4783">
        <v>0</v>
      </c>
      <c r="V4783">
        <v>83.991600000000005</v>
      </c>
      <c r="W4783" t="s">
        <v>10944</v>
      </c>
      <c r="X4783" t="s">
        <v>10937</v>
      </c>
      <c r="Y4783">
        <v>8</v>
      </c>
      <c r="Z4783" t="s">
        <v>10954</v>
      </c>
      <c r="AA4783">
        <v>0.42000000000000004</v>
      </c>
    </row>
    <row r="4784" spans="1:27" x14ac:dyDescent="0.35">
      <c r="A4784">
        <v>8608</v>
      </c>
      <c r="B4784" t="s">
        <v>7820</v>
      </c>
      <c r="C4784">
        <v>2011</v>
      </c>
      <c r="D4784" s="1">
        <v>40698</v>
      </c>
      <c r="E4784" s="1">
        <v>40703</v>
      </c>
      <c r="F4784" t="s">
        <v>23</v>
      </c>
      <c r="G4784" t="s">
        <v>7000</v>
      </c>
      <c r="H4784" t="s">
        <v>7001</v>
      </c>
      <c r="I4784" t="s">
        <v>38</v>
      </c>
      <c r="J4784" t="s">
        <v>27</v>
      </c>
      <c r="K4784" t="s">
        <v>7300</v>
      </c>
      <c r="L4784" t="s">
        <v>3741</v>
      </c>
      <c r="M4784">
        <v>10035</v>
      </c>
      <c r="N4784" t="s">
        <v>3728</v>
      </c>
      <c r="O4784" t="s">
        <v>2265</v>
      </c>
      <c r="P4784" t="s">
        <v>329</v>
      </c>
      <c r="Q4784" t="s">
        <v>330</v>
      </c>
      <c r="R4784" t="s">
        <v>2266</v>
      </c>
      <c r="S4784">
        <v>56.96</v>
      </c>
      <c r="T4784">
        <v>2</v>
      </c>
      <c r="U4784">
        <v>0</v>
      </c>
      <c r="V4784">
        <v>21.075200000000002</v>
      </c>
      <c r="W4784" t="s">
        <v>10944</v>
      </c>
      <c r="X4784" t="s">
        <v>10942</v>
      </c>
      <c r="Y4784">
        <v>6</v>
      </c>
      <c r="Z4784" t="s">
        <v>10946</v>
      </c>
      <c r="AA4784">
        <v>0.37000000000000005</v>
      </c>
    </row>
    <row r="4785" spans="1:27" x14ac:dyDescent="0.35">
      <c r="A4785">
        <v>8609</v>
      </c>
      <c r="B4785" t="s">
        <v>7820</v>
      </c>
      <c r="C4785">
        <v>2011</v>
      </c>
      <c r="D4785" s="1">
        <v>40698</v>
      </c>
      <c r="E4785" s="1">
        <v>40703</v>
      </c>
      <c r="F4785" t="s">
        <v>23</v>
      </c>
      <c r="G4785" t="s">
        <v>7000</v>
      </c>
      <c r="H4785" t="s">
        <v>7001</v>
      </c>
      <c r="I4785" t="s">
        <v>38</v>
      </c>
      <c r="J4785" t="s">
        <v>27</v>
      </c>
      <c r="K4785" t="s">
        <v>7300</v>
      </c>
      <c r="L4785" t="s">
        <v>3741</v>
      </c>
      <c r="M4785">
        <v>10035</v>
      </c>
      <c r="N4785" t="s">
        <v>3728</v>
      </c>
      <c r="O4785" t="s">
        <v>1118</v>
      </c>
      <c r="P4785" t="s">
        <v>32</v>
      </c>
      <c r="Q4785" t="s">
        <v>79</v>
      </c>
      <c r="R4785" t="s">
        <v>1119</v>
      </c>
      <c r="S4785">
        <v>15.56</v>
      </c>
      <c r="T4785">
        <v>4</v>
      </c>
      <c r="U4785">
        <v>0</v>
      </c>
      <c r="V4785">
        <v>4.0456000000000003</v>
      </c>
      <c r="W4785" t="s">
        <v>10944</v>
      </c>
      <c r="X4785" t="s">
        <v>10942</v>
      </c>
      <c r="Y4785">
        <v>6</v>
      </c>
      <c r="Z4785" t="s">
        <v>10946</v>
      </c>
      <c r="AA4785">
        <v>0.26</v>
      </c>
    </row>
    <row r="4786" spans="1:27" x14ac:dyDescent="0.35">
      <c r="A4786">
        <v>8611</v>
      </c>
      <c r="B4786" t="s">
        <v>7820</v>
      </c>
      <c r="C4786">
        <v>2011</v>
      </c>
      <c r="D4786" s="1">
        <v>40698</v>
      </c>
      <c r="E4786" s="1">
        <v>40703</v>
      </c>
      <c r="F4786" t="s">
        <v>23</v>
      </c>
      <c r="G4786" t="s">
        <v>7000</v>
      </c>
      <c r="H4786" t="s">
        <v>7001</v>
      </c>
      <c r="I4786" t="s">
        <v>38</v>
      </c>
      <c r="J4786" t="s">
        <v>27</v>
      </c>
      <c r="K4786" t="s">
        <v>7300</v>
      </c>
      <c r="L4786" t="s">
        <v>3741</v>
      </c>
      <c r="M4786">
        <v>10035</v>
      </c>
      <c r="N4786" t="s">
        <v>3728</v>
      </c>
      <c r="O4786" t="s">
        <v>2924</v>
      </c>
      <c r="P4786" t="s">
        <v>329</v>
      </c>
      <c r="Q4786" t="s">
        <v>330</v>
      </c>
      <c r="R4786" t="s">
        <v>2925</v>
      </c>
      <c r="S4786">
        <v>13.96</v>
      </c>
      <c r="T4786">
        <v>2</v>
      </c>
      <c r="U4786">
        <v>0</v>
      </c>
      <c r="V4786">
        <v>6.7008000000000001</v>
      </c>
      <c r="W4786" t="s">
        <v>10944</v>
      </c>
      <c r="X4786" t="s">
        <v>10942</v>
      </c>
      <c r="Y4786">
        <v>6</v>
      </c>
      <c r="Z4786" t="s">
        <v>10946</v>
      </c>
      <c r="AA4786">
        <v>0.48</v>
      </c>
    </row>
    <row r="4787" spans="1:27" x14ac:dyDescent="0.35">
      <c r="A4787">
        <v>9025</v>
      </c>
      <c r="B4787" t="s">
        <v>7821</v>
      </c>
      <c r="C4787">
        <v>2013</v>
      </c>
      <c r="D4787" s="1">
        <v>41452</v>
      </c>
      <c r="E4787" s="1">
        <v>41458</v>
      </c>
      <c r="F4787" t="s">
        <v>23</v>
      </c>
      <c r="G4787" t="s">
        <v>1650</v>
      </c>
      <c r="H4787" t="s">
        <v>1651</v>
      </c>
      <c r="I4787" t="s">
        <v>26</v>
      </c>
      <c r="J4787" t="s">
        <v>27</v>
      </c>
      <c r="K4787" t="s">
        <v>7300</v>
      </c>
      <c r="L4787" t="s">
        <v>3741</v>
      </c>
      <c r="M4787">
        <v>10035</v>
      </c>
      <c r="N4787" t="s">
        <v>3728</v>
      </c>
      <c r="O4787" t="s">
        <v>5136</v>
      </c>
      <c r="P4787" t="s">
        <v>313</v>
      </c>
      <c r="Q4787" t="s">
        <v>314</v>
      </c>
      <c r="R4787" t="s">
        <v>5137</v>
      </c>
      <c r="S4787">
        <v>20.97</v>
      </c>
      <c r="T4787">
        <v>3</v>
      </c>
      <c r="U4787">
        <v>0</v>
      </c>
      <c r="V4787">
        <v>9.017100000000001</v>
      </c>
      <c r="W4787" t="s">
        <v>10936</v>
      </c>
      <c r="X4787" t="s">
        <v>10942</v>
      </c>
      <c r="Y4787">
        <v>6</v>
      </c>
      <c r="Z4787" t="s">
        <v>10946</v>
      </c>
      <c r="AA4787">
        <v>0.43000000000000005</v>
      </c>
    </row>
    <row r="4788" spans="1:27" x14ac:dyDescent="0.35">
      <c r="A4788">
        <v>9026</v>
      </c>
      <c r="B4788" t="s">
        <v>7821</v>
      </c>
      <c r="C4788">
        <v>2013</v>
      </c>
      <c r="D4788" s="1">
        <v>41452</v>
      </c>
      <c r="E4788" s="1">
        <v>41458</v>
      </c>
      <c r="F4788" t="s">
        <v>23</v>
      </c>
      <c r="G4788" t="s">
        <v>1650</v>
      </c>
      <c r="H4788" t="s">
        <v>1651</v>
      </c>
      <c r="I4788" t="s">
        <v>26</v>
      </c>
      <c r="J4788" t="s">
        <v>27</v>
      </c>
      <c r="K4788" t="s">
        <v>7300</v>
      </c>
      <c r="L4788" t="s">
        <v>3741</v>
      </c>
      <c r="M4788">
        <v>10035</v>
      </c>
      <c r="N4788" t="s">
        <v>3728</v>
      </c>
      <c r="O4788" t="s">
        <v>5043</v>
      </c>
      <c r="P4788" t="s">
        <v>313</v>
      </c>
      <c r="Q4788" t="s">
        <v>314</v>
      </c>
      <c r="R4788" t="s">
        <v>5044</v>
      </c>
      <c r="S4788">
        <v>139.96</v>
      </c>
      <c r="T4788">
        <v>4</v>
      </c>
      <c r="U4788">
        <v>0</v>
      </c>
      <c r="V4788">
        <v>9.7972000000000037</v>
      </c>
      <c r="W4788" t="s">
        <v>10936</v>
      </c>
      <c r="X4788" t="s">
        <v>10942</v>
      </c>
      <c r="Y4788">
        <v>6</v>
      </c>
      <c r="Z4788" t="s">
        <v>10946</v>
      </c>
      <c r="AA4788">
        <v>7.0000000000000021E-2</v>
      </c>
    </row>
    <row r="4789" spans="1:27" x14ac:dyDescent="0.35">
      <c r="A4789">
        <v>9027</v>
      </c>
      <c r="B4789" t="s">
        <v>7821</v>
      </c>
      <c r="C4789">
        <v>2013</v>
      </c>
      <c r="D4789" s="1">
        <v>41452</v>
      </c>
      <c r="E4789" s="1">
        <v>41458</v>
      </c>
      <c r="F4789" t="s">
        <v>23</v>
      </c>
      <c r="G4789" t="s">
        <v>1650</v>
      </c>
      <c r="H4789" t="s">
        <v>1651</v>
      </c>
      <c r="I4789" t="s">
        <v>26</v>
      </c>
      <c r="J4789" t="s">
        <v>27</v>
      </c>
      <c r="K4789" t="s">
        <v>7300</v>
      </c>
      <c r="L4789" t="s">
        <v>3741</v>
      </c>
      <c r="M4789">
        <v>10035</v>
      </c>
      <c r="N4789" t="s">
        <v>3728</v>
      </c>
      <c r="O4789" t="s">
        <v>2837</v>
      </c>
      <c r="P4789" t="s">
        <v>329</v>
      </c>
      <c r="Q4789" t="s">
        <v>330</v>
      </c>
      <c r="R4789" t="s">
        <v>2838</v>
      </c>
      <c r="S4789">
        <v>37.74</v>
      </c>
      <c r="T4789">
        <v>3</v>
      </c>
      <c r="U4789">
        <v>0</v>
      </c>
      <c r="V4789">
        <v>12.831599999999996</v>
      </c>
      <c r="W4789" t="s">
        <v>10936</v>
      </c>
      <c r="X4789" t="s">
        <v>10942</v>
      </c>
      <c r="Y4789">
        <v>6</v>
      </c>
      <c r="Z4789" t="s">
        <v>10946</v>
      </c>
      <c r="AA4789">
        <v>0.33999999999999986</v>
      </c>
    </row>
    <row r="4790" spans="1:27" x14ac:dyDescent="0.35">
      <c r="A4790">
        <v>9063</v>
      </c>
      <c r="B4790" t="s">
        <v>7822</v>
      </c>
      <c r="C4790">
        <v>2013</v>
      </c>
      <c r="D4790" s="1">
        <v>41333</v>
      </c>
      <c r="E4790" s="1">
        <v>41340</v>
      </c>
      <c r="F4790" t="s">
        <v>23</v>
      </c>
      <c r="G4790" t="s">
        <v>4112</v>
      </c>
      <c r="H4790" t="s">
        <v>4113</v>
      </c>
      <c r="I4790" t="s">
        <v>26</v>
      </c>
      <c r="J4790" t="s">
        <v>27</v>
      </c>
      <c r="K4790" t="s">
        <v>7300</v>
      </c>
      <c r="L4790" t="s">
        <v>3741</v>
      </c>
      <c r="M4790">
        <v>10035</v>
      </c>
      <c r="N4790" t="s">
        <v>3728</v>
      </c>
      <c r="O4790" t="s">
        <v>2421</v>
      </c>
      <c r="P4790" t="s">
        <v>32</v>
      </c>
      <c r="Q4790" t="s">
        <v>65</v>
      </c>
      <c r="R4790" t="s">
        <v>66</v>
      </c>
      <c r="S4790">
        <v>36.480000000000004</v>
      </c>
      <c r="T4790">
        <v>6</v>
      </c>
      <c r="U4790">
        <v>0</v>
      </c>
      <c r="V4790">
        <v>18.240000000000002</v>
      </c>
      <c r="W4790" t="s">
        <v>10936</v>
      </c>
      <c r="X4790" t="s">
        <v>10950</v>
      </c>
      <c r="Y4790">
        <v>2</v>
      </c>
      <c r="Z4790" t="s">
        <v>10955</v>
      </c>
      <c r="AA4790">
        <v>0.5</v>
      </c>
    </row>
    <row r="4791" spans="1:27" x14ac:dyDescent="0.35">
      <c r="A4791">
        <v>9178</v>
      </c>
      <c r="B4791" t="s">
        <v>7823</v>
      </c>
      <c r="C4791">
        <v>2013</v>
      </c>
      <c r="D4791" s="1">
        <v>41593</v>
      </c>
      <c r="E4791" s="1">
        <v>41597</v>
      </c>
      <c r="F4791" t="s">
        <v>23</v>
      </c>
      <c r="G4791" t="s">
        <v>1012</v>
      </c>
      <c r="H4791" t="s">
        <v>1013</v>
      </c>
      <c r="I4791" t="s">
        <v>38</v>
      </c>
      <c r="J4791" t="s">
        <v>27</v>
      </c>
      <c r="K4791" t="s">
        <v>7300</v>
      </c>
      <c r="L4791" t="s">
        <v>3741</v>
      </c>
      <c r="M4791">
        <v>10035</v>
      </c>
      <c r="N4791" t="s">
        <v>3728</v>
      </c>
      <c r="O4791" t="s">
        <v>7824</v>
      </c>
      <c r="P4791" t="s">
        <v>313</v>
      </c>
      <c r="Q4791" t="s">
        <v>4411</v>
      </c>
      <c r="R4791" t="s">
        <v>7825</v>
      </c>
      <c r="S4791">
        <v>13.98</v>
      </c>
      <c r="T4791">
        <v>2</v>
      </c>
      <c r="U4791">
        <v>0</v>
      </c>
      <c r="V4791">
        <v>3.9144000000000005</v>
      </c>
      <c r="W4791" t="s">
        <v>10936</v>
      </c>
      <c r="X4791" t="s">
        <v>10940</v>
      </c>
      <c r="Y4791">
        <v>11</v>
      </c>
      <c r="Z4791" t="s">
        <v>10947</v>
      </c>
      <c r="AA4791">
        <v>0.28000000000000003</v>
      </c>
    </row>
    <row r="4792" spans="1:27" x14ac:dyDescent="0.35">
      <c r="A4792">
        <v>9179</v>
      </c>
      <c r="B4792" t="s">
        <v>7823</v>
      </c>
      <c r="C4792">
        <v>2013</v>
      </c>
      <c r="D4792" s="1">
        <v>41593</v>
      </c>
      <c r="E4792" s="1">
        <v>41597</v>
      </c>
      <c r="F4792" t="s">
        <v>23</v>
      </c>
      <c r="G4792" t="s">
        <v>1012</v>
      </c>
      <c r="H4792" t="s">
        <v>1013</v>
      </c>
      <c r="I4792" t="s">
        <v>38</v>
      </c>
      <c r="J4792" t="s">
        <v>27</v>
      </c>
      <c r="K4792" t="s">
        <v>7300</v>
      </c>
      <c r="L4792" t="s">
        <v>3741</v>
      </c>
      <c r="M4792">
        <v>10035</v>
      </c>
      <c r="N4792" t="s">
        <v>3728</v>
      </c>
      <c r="O4792" t="s">
        <v>534</v>
      </c>
      <c r="P4792" t="s">
        <v>32</v>
      </c>
      <c r="Q4792" t="s">
        <v>40</v>
      </c>
      <c r="R4792" t="s">
        <v>535</v>
      </c>
      <c r="S4792">
        <v>23.65</v>
      </c>
      <c r="T4792">
        <v>1</v>
      </c>
      <c r="U4792">
        <v>0</v>
      </c>
      <c r="V4792">
        <v>6.1490000000000009</v>
      </c>
      <c r="W4792" t="s">
        <v>10936</v>
      </c>
      <c r="X4792" t="s">
        <v>10940</v>
      </c>
      <c r="Y4792">
        <v>11</v>
      </c>
      <c r="Z4792" t="s">
        <v>10947</v>
      </c>
      <c r="AA4792">
        <v>0.26000000000000006</v>
      </c>
    </row>
    <row r="4793" spans="1:27" x14ac:dyDescent="0.35">
      <c r="A4793">
        <v>9331</v>
      </c>
      <c r="B4793" t="s">
        <v>7826</v>
      </c>
      <c r="C4793">
        <v>2012</v>
      </c>
      <c r="D4793" s="1">
        <v>41225</v>
      </c>
      <c r="E4793" s="1">
        <v>41231</v>
      </c>
      <c r="F4793" t="s">
        <v>23</v>
      </c>
      <c r="G4793" t="s">
        <v>3175</v>
      </c>
      <c r="H4793" t="s">
        <v>3176</v>
      </c>
      <c r="I4793" t="s">
        <v>38</v>
      </c>
      <c r="J4793" t="s">
        <v>27</v>
      </c>
      <c r="K4793" t="s">
        <v>7300</v>
      </c>
      <c r="L4793" t="s">
        <v>3741</v>
      </c>
      <c r="M4793">
        <v>10035</v>
      </c>
      <c r="N4793" t="s">
        <v>3728</v>
      </c>
      <c r="O4793" t="s">
        <v>1731</v>
      </c>
      <c r="P4793" t="s">
        <v>32</v>
      </c>
      <c r="Q4793" t="s">
        <v>146</v>
      </c>
      <c r="R4793" t="s">
        <v>66</v>
      </c>
      <c r="S4793">
        <v>15.56</v>
      </c>
      <c r="T4793">
        <v>2</v>
      </c>
      <c r="U4793">
        <v>0</v>
      </c>
      <c r="V4793">
        <v>7.3132000000000001</v>
      </c>
      <c r="W4793" t="s">
        <v>10948</v>
      </c>
      <c r="X4793" t="s">
        <v>10940</v>
      </c>
      <c r="Y4793">
        <v>11</v>
      </c>
      <c r="Z4793" t="s">
        <v>10947</v>
      </c>
      <c r="AA4793">
        <v>0.47</v>
      </c>
    </row>
    <row r="4794" spans="1:27" x14ac:dyDescent="0.35">
      <c r="A4794">
        <v>9441</v>
      </c>
      <c r="B4794" t="s">
        <v>7827</v>
      </c>
      <c r="C4794">
        <v>2011</v>
      </c>
      <c r="D4794" s="1">
        <v>40688</v>
      </c>
      <c r="E4794" s="1">
        <v>40692</v>
      </c>
      <c r="F4794" t="s">
        <v>23</v>
      </c>
      <c r="G4794" t="s">
        <v>7828</v>
      </c>
      <c r="H4794" t="s">
        <v>7829</v>
      </c>
      <c r="I4794" t="s">
        <v>38</v>
      </c>
      <c r="J4794" t="s">
        <v>27</v>
      </c>
      <c r="K4794" t="s">
        <v>7300</v>
      </c>
      <c r="L4794" t="s">
        <v>3741</v>
      </c>
      <c r="M4794">
        <v>10035</v>
      </c>
      <c r="N4794" t="s">
        <v>3728</v>
      </c>
      <c r="O4794" t="s">
        <v>2408</v>
      </c>
      <c r="P4794" t="s">
        <v>32</v>
      </c>
      <c r="Q4794" t="s">
        <v>53</v>
      </c>
      <c r="R4794" t="s">
        <v>2409</v>
      </c>
      <c r="S4794">
        <v>14.62</v>
      </c>
      <c r="T4794">
        <v>2</v>
      </c>
      <c r="U4794">
        <v>0</v>
      </c>
      <c r="V4794">
        <v>6.7251999999999992</v>
      </c>
      <c r="W4794" t="s">
        <v>10944</v>
      </c>
      <c r="X4794" t="s">
        <v>10942</v>
      </c>
      <c r="Y4794">
        <v>5</v>
      </c>
      <c r="Z4794" t="s">
        <v>10952</v>
      </c>
      <c r="AA4794">
        <v>0.45999999999999996</v>
      </c>
    </row>
    <row r="4795" spans="1:27" x14ac:dyDescent="0.35">
      <c r="A4795">
        <v>9656</v>
      </c>
      <c r="B4795" t="s">
        <v>7830</v>
      </c>
      <c r="C4795">
        <v>2011</v>
      </c>
      <c r="D4795" s="1">
        <v>40808</v>
      </c>
      <c r="E4795" s="1">
        <v>40815</v>
      </c>
      <c r="F4795" t="s">
        <v>23</v>
      </c>
      <c r="G4795" t="s">
        <v>2637</v>
      </c>
      <c r="H4795" t="s">
        <v>2638</v>
      </c>
      <c r="I4795" t="s">
        <v>38</v>
      </c>
      <c r="J4795" t="s">
        <v>27</v>
      </c>
      <c r="K4795" t="s">
        <v>7300</v>
      </c>
      <c r="L4795" t="s">
        <v>3741</v>
      </c>
      <c r="M4795">
        <v>10035</v>
      </c>
      <c r="N4795" t="s">
        <v>3728</v>
      </c>
      <c r="O4795" t="s">
        <v>328</v>
      </c>
      <c r="P4795" t="s">
        <v>329</v>
      </c>
      <c r="Q4795" t="s">
        <v>330</v>
      </c>
      <c r="R4795" t="s">
        <v>331</v>
      </c>
      <c r="S4795">
        <v>97.44</v>
      </c>
      <c r="T4795">
        <v>3</v>
      </c>
      <c r="U4795">
        <v>0</v>
      </c>
      <c r="V4795">
        <v>35.078399999999995</v>
      </c>
      <c r="W4795" t="s">
        <v>10944</v>
      </c>
      <c r="X4795" t="s">
        <v>10937</v>
      </c>
      <c r="Y4795">
        <v>9</v>
      </c>
      <c r="Z4795" t="s">
        <v>10949</v>
      </c>
      <c r="AA4795">
        <v>0.35999999999999993</v>
      </c>
    </row>
    <row r="4796" spans="1:27" x14ac:dyDescent="0.35">
      <c r="A4796">
        <v>9658</v>
      </c>
      <c r="B4796" t="s">
        <v>7830</v>
      </c>
      <c r="C4796">
        <v>2011</v>
      </c>
      <c r="D4796" s="1">
        <v>40808</v>
      </c>
      <c r="E4796" s="1">
        <v>40815</v>
      </c>
      <c r="F4796" t="s">
        <v>23</v>
      </c>
      <c r="G4796" t="s">
        <v>2637</v>
      </c>
      <c r="H4796" t="s">
        <v>2638</v>
      </c>
      <c r="I4796" t="s">
        <v>38</v>
      </c>
      <c r="J4796" t="s">
        <v>27</v>
      </c>
      <c r="K4796" t="s">
        <v>7300</v>
      </c>
      <c r="L4796" t="s">
        <v>3741</v>
      </c>
      <c r="M4796">
        <v>10035</v>
      </c>
      <c r="N4796" t="s">
        <v>3728</v>
      </c>
      <c r="O4796" t="s">
        <v>7831</v>
      </c>
      <c r="P4796" t="s">
        <v>32</v>
      </c>
      <c r="Q4796" t="s">
        <v>40</v>
      </c>
      <c r="R4796" t="s">
        <v>7832</v>
      </c>
      <c r="S4796">
        <v>13.04</v>
      </c>
      <c r="T4796">
        <v>4</v>
      </c>
      <c r="U4796">
        <v>0</v>
      </c>
      <c r="V4796">
        <v>5.7376000000000005</v>
      </c>
      <c r="W4796" t="s">
        <v>10944</v>
      </c>
      <c r="X4796" t="s">
        <v>10937</v>
      </c>
      <c r="Y4796">
        <v>9</v>
      </c>
      <c r="Z4796" t="s">
        <v>10949</v>
      </c>
      <c r="AA4796">
        <v>0.44000000000000006</v>
      </c>
    </row>
    <row r="4797" spans="1:27" x14ac:dyDescent="0.35">
      <c r="A4797">
        <v>9828</v>
      </c>
      <c r="B4797" t="s">
        <v>7833</v>
      </c>
      <c r="C4797">
        <v>2014</v>
      </c>
      <c r="D4797" s="1">
        <v>41810</v>
      </c>
      <c r="E4797" s="1">
        <v>41817</v>
      </c>
      <c r="F4797" t="s">
        <v>23</v>
      </c>
      <c r="G4797" t="s">
        <v>697</v>
      </c>
      <c r="H4797" t="s">
        <v>698</v>
      </c>
      <c r="I4797" t="s">
        <v>26</v>
      </c>
      <c r="J4797" t="s">
        <v>27</v>
      </c>
      <c r="K4797" t="s">
        <v>7300</v>
      </c>
      <c r="L4797" t="s">
        <v>3741</v>
      </c>
      <c r="M4797">
        <v>10035</v>
      </c>
      <c r="N4797" t="s">
        <v>3728</v>
      </c>
      <c r="O4797" t="s">
        <v>1726</v>
      </c>
      <c r="P4797" t="s">
        <v>32</v>
      </c>
      <c r="Q4797" t="s">
        <v>33</v>
      </c>
      <c r="R4797" t="s">
        <v>1727</v>
      </c>
      <c r="S4797">
        <v>129.30000000000001</v>
      </c>
      <c r="T4797">
        <v>2</v>
      </c>
      <c r="U4797">
        <v>0</v>
      </c>
      <c r="V4797">
        <v>6.4649999999999892</v>
      </c>
      <c r="W4797" t="s">
        <v>10939</v>
      </c>
      <c r="X4797" t="s">
        <v>10942</v>
      </c>
      <c r="Y4797">
        <v>6</v>
      </c>
      <c r="Z4797" t="s">
        <v>10946</v>
      </c>
      <c r="AA4797">
        <v>4.9999999999999913E-2</v>
      </c>
    </row>
    <row r="4798" spans="1:27" x14ac:dyDescent="0.35">
      <c r="A4798">
        <v>9876</v>
      </c>
      <c r="B4798" t="s">
        <v>7834</v>
      </c>
      <c r="C4798">
        <v>2012</v>
      </c>
      <c r="D4798" s="1">
        <v>41272</v>
      </c>
      <c r="E4798" s="1">
        <v>41279</v>
      </c>
      <c r="F4798" t="s">
        <v>23</v>
      </c>
      <c r="G4798" t="s">
        <v>2905</v>
      </c>
      <c r="H4798" t="s">
        <v>2906</v>
      </c>
      <c r="I4798" t="s">
        <v>38</v>
      </c>
      <c r="J4798" t="s">
        <v>27</v>
      </c>
      <c r="K4798" t="s">
        <v>7300</v>
      </c>
      <c r="L4798" t="s">
        <v>3741</v>
      </c>
      <c r="M4798">
        <v>10035</v>
      </c>
      <c r="N4798" t="s">
        <v>3728</v>
      </c>
      <c r="O4798" t="s">
        <v>7835</v>
      </c>
      <c r="P4798" t="s">
        <v>32</v>
      </c>
      <c r="Q4798" t="s">
        <v>113</v>
      </c>
      <c r="R4798" t="s">
        <v>7836</v>
      </c>
      <c r="S4798">
        <v>6.36</v>
      </c>
      <c r="T4798">
        <v>2</v>
      </c>
      <c r="U4798">
        <v>0</v>
      </c>
      <c r="V4798">
        <v>6.3600000000000101E-2</v>
      </c>
      <c r="W4798" t="s">
        <v>10948</v>
      </c>
      <c r="X4798" t="s">
        <v>10940</v>
      </c>
      <c r="Y4798">
        <v>12</v>
      </c>
      <c r="Z4798" t="s">
        <v>10941</v>
      </c>
      <c r="AA4798">
        <v>1.0000000000000016E-2</v>
      </c>
    </row>
    <row r="4799" spans="1:27" x14ac:dyDescent="0.35">
      <c r="A4799">
        <v>9919</v>
      </c>
      <c r="B4799" t="s">
        <v>7837</v>
      </c>
      <c r="C4799">
        <v>2012</v>
      </c>
      <c r="D4799" s="1">
        <v>41176</v>
      </c>
      <c r="E4799" s="1">
        <v>41181</v>
      </c>
      <c r="F4799" t="s">
        <v>23</v>
      </c>
      <c r="G4799" t="s">
        <v>1413</v>
      </c>
      <c r="H4799" t="s">
        <v>1414</v>
      </c>
      <c r="I4799" t="s">
        <v>38</v>
      </c>
      <c r="J4799" t="s">
        <v>27</v>
      </c>
      <c r="K4799" t="s">
        <v>7300</v>
      </c>
      <c r="L4799" t="s">
        <v>3741</v>
      </c>
      <c r="M4799">
        <v>10035</v>
      </c>
      <c r="N4799" t="s">
        <v>3728</v>
      </c>
      <c r="O4799" t="s">
        <v>6398</v>
      </c>
      <c r="P4799" t="s">
        <v>32</v>
      </c>
      <c r="Q4799" t="s">
        <v>146</v>
      </c>
      <c r="R4799" t="s">
        <v>6399</v>
      </c>
      <c r="S4799">
        <v>39.979999999999997</v>
      </c>
      <c r="T4799">
        <v>1</v>
      </c>
      <c r="U4799">
        <v>0</v>
      </c>
      <c r="V4799">
        <v>17.990999999999996</v>
      </c>
      <c r="W4799" t="s">
        <v>10948</v>
      </c>
      <c r="X4799" t="s">
        <v>10937</v>
      </c>
      <c r="Y4799">
        <v>9</v>
      </c>
      <c r="Z4799" t="s">
        <v>10949</v>
      </c>
      <c r="AA4799">
        <v>0.44999999999999996</v>
      </c>
    </row>
    <row r="4800" spans="1:27" x14ac:dyDescent="0.35">
      <c r="A4800">
        <v>190</v>
      </c>
      <c r="B4800" t="s">
        <v>7690</v>
      </c>
      <c r="C4800">
        <v>2012</v>
      </c>
      <c r="D4800" s="1">
        <v>41194</v>
      </c>
      <c r="E4800" s="1">
        <v>41196</v>
      </c>
      <c r="F4800" t="s">
        <v>56</v>
      </c>
      <c r="G4800" t="s">
        <v>4296</v>
      </c>
      <c r="H4800" t="s">
        <v>4297</v>
      </c>
      <c r="I4800" t="s">
        <v>127</v>
      </c>
      <c r="J4800" t="s">
        <v>27</v>
      </c>
      <c r="K4800" t="s">
        <v>7300</v>
      </c>
      <c r="L4800" t="s">
        <v>3741</v>
      </c>
      <c r="M4800">
        <v>10035</v>
      </c>
      <c r="N4800" t="s">
        <v>3728</v>
      </c>
      <c r="O4800" t="s">
        <v>7838</v>
      </c>
      <c r="P4800" t="s">
        <v>329</v>
      </c>
      <c r="Q4800" t="s">
        <v>3721</v>
      </c>
      <c r="R4800" t="s">
        <v>7839</v>
      </c>
      <c r="S4800">
        <v>899.13600000000008</v>
      </c>
      <c r="T4800">
        <v>4</v>
      </c>
      <c r="U4800">
        <v>0.2</v>
      </c>
      <c r="V4800">
        <v>112.39199999999991</v>
      </c>
      <c r="W4800" t="s">
        <v>10948</v>
      </c>
      <c r="X4800" t="s">
        <v>10940</v>
      </c>
      <c r="Y4800">
        <v>10</v>
      </c>
      <c r="Z4800" t="s">
        <v>10945</v>
      </c>
      <c r="AA4800">
        <v>0.12499999999999989</v>
      </c>
    </row>
    <row r="4801" spans="1:27" x14ac:dyDescent="0.35">
      <c r="A4801">
        <v>193</v>
      </c>
      <c r="B4801" t="s">
        <v>7690</v>
      </c>
      <c r="C4801">
        <v>2012</v>
      </c>
      <c r="D4801" s="1">
        <v>41194</v>
      </c>
      <c r="E4801" s="1">
        <v>41196</v>
      </c>
      <c r="F4801" t="s">
        <v>56</v>
      </c>
      <c r="G4801" t="s">
        <v>4296</v>
      </c>
      <c r="H4801" t="s">
        <v>4297</v>
      </c>
      <c r="I4801" t="s">
        <v>127</v>
      </c>
      <c r="J4801" t="s">
        <v>27</v>
      </c>
      <c r="K4801" t="s">
        <v>7300</v>
      </c>
      <c r="L4801" t="s">
        <v>3741</v>
      </c>
      <c r="M4801">
        <v>10035</v>
      </c>
      <c r="N4801" t="s">
        <v>3728</v>
      </c>
      <c r="O4801" t="s">
        <v>3729</v>
      </c>
      <c r="P4801" t="s">
        <v>329</v>
      </c>
      <c r="Q4801" t="s">
        <v>3721</v>
      </c>
      <c r="R4801" t="s">
        <v>3730</v>
      </c>
      <c r="S4801">
        <v>626.35200000000009</v>
      </c>
      <c r="T4801">
        <v>3</v>
      </c>
      <c r="U4801">
        <v>0.2</v>
      </c>
      <c r="V4801">
        <v>46.976400000000012</v>
      </c>
      <c r="W4801" t="s">
        <v>10948</v>
      </c>
      <c r="X4801" t="s">
        <v>10940</v>
      </c>
      <c r="Y4801">
        <v>10</v>
      </c>
      <c r="Z4801" t="s">
        <v>10945</v>
      </c>
      <c r="AA4801">
        <v>7.5000000000000011E-2</v>
      </c>
    </row>
    <row r="4802" spans="1:27" x14ac:dyDescent="0.35">
      <c r="A4802">
        <v>355</v>
      </c>
      <c r="B4802" t="s">
        <v>7749</v>
      </c>
      <c r="C4802">
        <v>2013</v>
      </c>
      <c r="D4802" s="1">
        <v>41373</v>
      </c>
      <c r="E4802" s="1">
        <v>41378</v>
      </c>
      <c r="F4802" t="s">
        <v>23</v>
      </c>
      <c r="G4802" t="s">
        <v>2808</v>
      </c>
      <c r="H4802" t="s">
        <v>2809</v>
      </c>
      <c r="I4802" t="s">
        <v>38</v>
      </c>
      <c r="J4802" t="s">
        <v>27</v>
      </c>
      <c r="K4802" t="s">
        <v>7300</v>
      </c>
      <c r="L4802" t="s">
        <v>3741</v>
      </c>
      <c r="M4802">
        <v>10035</v>
      </c>
      <c r="N4802" t="s">
        <v>3728</v>
      </c>
      <c r="O4802" t="s">
        <v>7840</v>
      </c>
      <c r="P4802" t="s">
        <v>329</v>
      </c>
      <c r="Q4802" t="s">
        <v>3721</v>
      </c>
      <c r="R4802" t="s">
        <v>7841</v>
      </c>
      <c r="S4802">
        <v>388.70400000000006</v>
      </c>
      <c r="T4802">
        <v>6</v>
      </c>
      <c r="U4802">
        <v>0.2</v>
      </c>
      <c r="V4802">
        <v>-4.8588000000000022</v>
      </c>
      <c r="W4802" t="s">
        <v>10936</v>
      </c>
      <c r="X4802" t="s">
        <v>10942</v>
      </c>
      <c r="Y4802">
        <v>4</v>
      </c>
      <c r="Z4802" t="s">
        <v>10943</v>
      </c>
      <c r="AA4802">
        <v>-1.2500000000000004E-2</v>
      </c>
    </row>
    <row r="4803" spans="1:27" x14ac:dyDescent="0.35">
      <c r="A4803">
        <v>689</v>
      </c>
      <c r="B4803" t="s">
        <v>7842</v>
      </c>
      <c r="C4803">
        <v>2014</v>
      </c>
      <c r="D4803" s="1">
        <v>41999</v>
      </c>
      <c r="E4803" s="1">
        <v>42003</v>
      </c>
      <c r="F4803" t="s">
        <v>23</v>
      </c>
      <c r="G4803" t="s">
        <v>1050</v>
      </c>
      <c r="H4803" t="s">
        <v>1051</v>
      </c>
      <c r="I4803" t="s">
        <v>38</v>
      </c>
      <c r="J4803" t="s">
        <v>27</v>
      </c>
      <c r="K4803" t="s">
        <v>7300</v>
      </c>
      <c r="L4803" t="s">
        <v>3741</v>
      </c>
      <c r="M4803">
        <v>10035</v>
      </c>
      <c r="N4803" t="s">
        <v>3728</v>
      </c>
      <c r="O4803" t="s">
        <v>3773</v>
      </c>
      <c r="P4803" t="s">
        <v>329</v>
      </c>
      <c r="Q4803" t="s">
        <v>3721</v>
      </c>
      <c r="R4803" t="s">
        <v>3774</v>
      </c>
      <c r="S4803">
        <v>191.98400000000001</v>
      </c>
      <c r="T4803">
        <v>2</v>
      </c>
      <c r="U4803">
        <v>0.2</v>
      </c>
      <c r="V4803">
        <v>4.7995999999999768</v>
      </c>
      <c r="W4803" t="s">
        <v>10939</v>
      </c>
      <c r="X4803" t="s">
        <v>10940</v>
      </c>
      <c r="Y4803">
        <v>12</v>
      </c>
      <c r="Z4803" t="s">
        <v>10941</v>
      </c>
      <c r="AA4803">
        <v>2.4999999999999876E-2</v>
      </c>
    </row>
    <row r="4804" spans="1:27" x14ac:dyDescent="0.35">
      <c r="A4804">
        <v>709</v>
      </c>
      <c r="B4804" t="s">
        <v>7692</v>
      </c>
      <c r="C4804">
        <v>2011</v>
      </c>
      <c r="D4804" s="1">
        <v>40879</v>
      </c>
      <c r="E4804" s="1">
        <v>40881</v>
      </c>
      <c r="F4804" t="s">
        <v>56</v>
      </c>
      <c r="G4804" t="s">
        <v>7693</v>
      </c>
      <c r="H4804" t="s">
        <v>7694</v>
      </c>
      <c r="I4804" t="s">
        <v>38</v>
      </c>
      <c r="J4804" t="s">
        <v>27</v>
      </c>
      <c r="K4804" t="s">
        <v>7300</v>
      </c>
      <c r="L4804" t="s">
        <v>3741</v>
      </c>
      <c r="M4804">
        <v>10035</v>
      </c>
      <c r="N4804" t="s">
        <v>3728</v>
      </c>
      <c r="O4804" t="s">
        <v>7843</v>
      </c>
      <c r="P4804" t="s">
        <v>329</v>
      </c>
      <c r="Q4804" t="s">
        <v>3721</v>
      </c>
      <c r="R4804" t="s">
        <v>7844</v>
      </c>
      <c r="S4804">
        <v>883.92</v>
      </c>
      <c r="T4804">
        <v>5</v>
      </c>
      <c r="U4804">
        <v>0.2</v>
      </c>
      <c r="V4804">
        <v>-110.49000000000007</v>
      </c>
      <c r="W4804" t="s">
        <v>10944</v>
      </c>
      <c r="X4804" t="s">
        <v>10940</v>
      </c>
      <c r="Y4804">
        <v>12</v>
      </c>
      <c r="Z4804" t="s">
        <v>10941</v>
      </c>
      <c r="AA4804">
        <v>-0.12500000000000008</v>
      </c>
    </row>
    <row r="4805" spans="1:27" x14ac:dyDescent="0.35">
      <c r="A4805">
        <v>842</v>
      </c>
      <c r="B4805" t="s">
        <v>7751</v>
      </c>
      <c r="C4805">
        <v>2012</v>
      </c>
      <c r="D4805" s="1">
        <v>41233</v>
      </c>
      <c r="E4805" s="1">
        <v>41238</v>
      </c>
      <c r="F4805" t="s">
        <v>23</v>
      </c>
      <c r="G4805" t="s">
        <v>4574</v>
      </c>
      <c r="H4805" t="s">
        <v>4575</v>
      </c>
      <c r="I4805" t="s">
        <v>26</v>
      </c>
      <c r="J4805" t="s">
        <v>27</v>
      </c>
      <c r="K4805" t="s">
        <v>7300</v>
      </c>
      <c r="L4805" t="s">
        <v>3741</v>
      </c>
      <c r="M4805">
        <v>10035</v>
      </c>
      <c r="N4805" t="s">
        <v>3728</v>
      </c>
      <c r="O4805" t="s">
        <v>3896</v>
      </c>
      <c r="P4805" t="s">
        <v>329</v>
      </c>
      <c r="Q4805" t="s">
        <v>3721</v>
      </c>
      <c r="R4805" t="s">
        <v>3897</v>
      </c>
      <c r="S4805">
        <v>186.048</v>
      </c>
      <c r="T4805">
        <v>4</v>
      </c>
      <c r="U4805">
        <v>0.2</v>
      </c>
      <c r="V4805">
        <v>9.3024000000000058</v>
      </c>
      <c r="W4805" t="s">
        <v>10948</v>
      </c>
      <c r="X4805" t="s">
        <v>10940</v>
      </c>
      <c r="Y4805">
        <v>11</v>
      </c>
      <c r="Z4805" t="s">
        <v>10947</v>
      </c>
      <c r="AA4805">
        <v>5.0000000000000031E-2</v>
      </c>
    </row>
    <row r="4806" spans="1:27" x14ac:dyDescent="0.35">
      <c r="A4806">
        <v>907</v>
      </c>
      <c r="B4806" t="s">
        <v>7565</v>
      </c>
      <c r="C4806">
        <v>2014</v>
      </c>
      <c r="D4806" s="1">
        <v>42004</v>
      </c>
      <c r="E4806" s="1">
        <v>42008</v>
      </c>
      <c r="F4806" t="s">
        <v>23</v>
      </c>
      <c r="G4806" t="s">
        <v>766</v>
      </c>
      <c r="H4806" t="s">
        <v>767</v>
      </c>
      <c r="I4806" t="s">
        <v>38</v>
      </c>
      <c r="J4806" t="s">
        <v>27</v>
      </c>
      <c r="K4806" t="s">
        <v>7300</v>
      </c>
      <c r="L4806" t="s">
        <v>3741</v>
      </c>
      <c r="M4806">
        <v>10009</v>
      </c>
      <c r="N4806" t="s">
        <v>3728</v>
      </c>
      <c r="O4806" t="s">
        <v>3985</v>
      </c>
      <c r="P4806" t="s">
        <v>329</v>
      </c>
      <c r="Q4806" t="s">
        <v>3721</v>
      </c>
      <c r="R4806" t="s">
        <v>3986</v>
      </c>
      <c r="S4806">
        <v>323.13600000000002</v>
      </c>
      <c r="T4806">
        <v>4</v>
      </c>
      <c r="U4806">
        <v>0.2</v>
      </c>
      <c r="V4806">
        <v>12.117599999999968</v>
      </c>
      <c r="W4806" t="s">
        <v>10939</v>
      </c>
      <c r="X4806" t="s">
        <v>10940</v>
      </c>
      <c r="Y4806">
        <v>12</v>
      </c>
      <c r="Z4806" t="s">
        <v>10941</v>
      </c>
      <c r="AA4806">
        <v>3.7499999999999895E-2</v>
      </c>
    </row>
    <row r="4807" spans="1:27" x14ac:dyDescent="0.35">
      <c r="A4807">
        <v>1043</v>
      </c>
      <c r="B4807" t="s">
        <v>7696</v>
      </c>
      <c r="C4807">
        <v>2013</v>
      </c>
      <c r="D4807" s="1">
        <v>41524</v>
      </c>
      <c r="E4807" s="1">
        <v>41527</v>
      </c>
      <c r="F4807" t="s">
        <v>45</v>
      </c>
      <c r="G4807" t="s">
        <v>7697</v>
      </c>
      <c r="H4807" t="s">
        <v>7698</v>
      </c>
      <c r="I4807" t="s">
        <v>38</v>
      </c>
      <c r="J4807" t="s">
        <v>27</v>
      </c>
      <c r="K4807" t="s">
        <v>7300</v>
      </c>
      <c r="L4807" t="s">
        <v>3741</v>
      </c>
      <c r="M4807">
        <v>10035</v>
      </c>
      <c r="N4807" t="s">
        <v>3728</v>
      </c>
      <c r="O4807" t="s">
        <v>7845</v>
      </c>
      <c r="P4807" t="s">
        <v>329</v>
      </c>
      <c r="Q4807" t="s">
        <v>3721</v>
      </c>
      <c r="R4807" t="s">
        <v>7846</v>
      </c>
      <c r="S4807">
        <v>722.35200000000009</v>
      </c>
      <c r="T4807">
        <v>3</v>
      </c>
      <c r="U4807">
        <v>0.2</v>
      </c>
      <c r="V4807">
        <v>90.293999999999926</v>
      </c>
      <c r="W4807" t="s">
        <v>10936</v>
      </c>
      <c r="X4807" t="s">
        <v>10937</v>
      </c>
      <c r="Y4807">
        <v>9</v>
      </c>
      <c r="Z4807" t="s">
        <v>10949</v>
      </c>
      <c r="AA4807">
        <v>0.12499999999999988</v>
      </c>
    </row>
    <row r="4808" spans="1:27" x14ac:dyDescent="0.35">
      <c r="A4808">
        <v>1212</v>
      </c>
      <c r="B4808" t="s">
        <v>7627</v>
      </c>
      <c r="C4808">
        <v>2013</v>
      </c>
      <c r="D4808" s="1">
        <v>41470</v>
      </c>
      <c r="E4808" s="1">
        <v>41474</v>
      </c>
      <c r="F4808" t="s">
        <v>45</v>
      </c>
      <c r="G4808" t="s">
        <v>5213</v>
      </c>
      <c r="H4808" t="s">
        <v>5214</v>
      </c>
      <c r="I4808" t="s">
        <v>26</v>
      </c>
      <c r="J4808" t="s">
        <v>27</v>
      </c>
      <c r="K4808" t="s">
        <v>7300</v>
      </c>
      <c r="L4808" t="s">
        <v>3741</v>
      </c>
      <c r="M4808">
        <v>10009</v>
      </c>
      <c r="N4808" t="s">
        <v>3728</v>
      </c>
      <c r="O4808" t="s">
        <v>3830</v>
      </c>
      <c r="P4808" t="s">
        <v>329</v>
      </c>
      <c r="Q4808" t="s">
        <v>3721</v>
      </c>
      <c r="R4808" t="s">
        <v>3831</v>
      </c>
      <c r="S4808">
        <v>579.13599999999997</v>
      </c>
      <c r="T4808">
        <v>4</v>
      </c>
      <c r="U4808">
        <v>0.2</v>
      </c>
      <c r="V4808">
        <v>21.717599999999948</v>
      </c>
      <c r="W4808" t="s">
        <v>10936</v>
      </c>
      <c r="X4808" t="s">
        <v>10937</v>
      </c>
      <c r="Y4808">
        <v>7</v>
      </c>
      <c r="Z4808" t="s">
        <v>10938</v>
      </c>
      <c r="AA4808">
        <v>3.7499999999999908E-2</v>
      </c>
    </row>
    <row r="4809" spans="1:27" x14ac:dyDescent="0.35">
      <c r="A4809">
        <v>1546</v>
      </c>
      <c r="B4809" t="s">
        <v>7847</v>
      </c>
      <c r="C4809">
        <v>2011</v>
      </c>
      <c r="D4809" s="1">
        <v>40908</v>
      </c>
      <c r="E4809" s="1">
        <v>40912</v>
      </c>
      <c r="F4809" t="s">
        <v>45</v>
      </c>
      <c r="G4809" t="s">
        <v>2286</v>
      </c>
      <c r="H4809" t="s">
        <v>2287</v>
      </c>
      <c r="I4809" t="s">
        <v>26</v>
      </c>
      <c r="J4809" t="s">
        <v>27</v>
      </c>
      <c r="K4809" t="s">
        <v>5385</v>
      </c>
      <c r="L4809" t="s">
        <v>3741</v>
      </c>
      <c r="M4809">
        <v>13601</v>
      </c>
      <c r="N4809" t="s">
        <v>3728</v>
      </c>
      <c r="O4809" t="s">
        <v>7838</v>
      </c>
      <c r="P4809" t="s">
        <v>329</v>
      </c>
      <c r="Q4809" t="s">
        <v>3721</v>
      </c>
      <c r="R4809" t="s">
        <v>7839</v>
      </c>
      <c r="S4809">
        <v>1573.4880000000001</v>
      </c>
      <c r="T4809">
        <v>7</v>
      </c>
      <c r="U4809">
        <v>0.2</v>
      </c>
      <c r="V4809">
        <v>196.68599999999986</v>
      </c>
      <c r="W4809" t="s">
        <v>10944</v>
      </c>
      <c r="X4809" t="s">
        <v>10940</v>
      </c>
      <c r="Y4809">
        <v>12</v>
      </c>
      <c r="Z4809" t="s">
        <v>10941</v>
      </c>
      <c r="AA4809">
        <v>0.1249999999999999</v>
      </c>
    </row>
    <row r="4810" spans="1:27" x14ac:dyDescent="0.35">
      <c r="A4810">
        <v>1550</v>
      </c>
      <c r="B4810" t="s">
        <v>7848</v>
      </c>
      <c r="C4810">
        <v>2011</v>
      </c>
      <c r="D4810" s="1">
        <v>40730</v>
      </c>
      <c r="E4810" s="1">
        <v>40732</v>
      </c>
      <c r="F4810" t="s">
        <v>56</v>
      </c>
      <c r="G4810" t="s">
        <v>1390</v>
      </c>
      <c r="H4810" t="s">
        <v>1391</v>
      </c>
      <c r="I4810" t="s">
        <v>38</v>
      </c>
      <c r="J4810" t="s">
        <v>27</v>
      </c>
      <c r="K4810" t="s">
        <v>7300</v>
      </c>
      <c r="L4810" t="s">
        <v>3741</v>
      </c>
      <c r="M4810">
        <v>10011</v>
      </c>
      <c r="N4810" t="s">
        <v>3728</v>
      </c>
      <c r="O4810" t="s">
        <v>4011</v>
      </c>
      <c r="P4810" t="s">
        <v>313</v>
      </c>
      <c r="Q4810" t="s">
        <v>3735</v>
      </c>
      <c r="R4810" t="s">
        <v>4012</v>
      </c>
      <c r="S4810">
        <v>559.99200000000008</v>
      </c>
      <c r="T4810">
        <v>1</v>
      </c>
      <c r="U4810">
        <v>0.2</v>
      </c>
      <c r="V4810">
        <v>174.99749999999997</v>
      </c>
      <c r="W4810" t="s">
        <v>10944</v>
      </c>
      <c r="X4810" t="s">
        <v>10937</v>
      </c>
      <c r="Y4810">
        <v>7</v>
      </c>
      <c r="Z4810" t="s">
        <v>10938</v>
      </c>
      <c r="AA4810">
        <v>0.31249999999999989</v>
      </c>
    </row>
    <row r="4811" spans="1:27" x14ac:dyDescent="0.35">
      <c r="A4811">
        <v>1861</v>
      </c>
      <c r="B4811" t="s">
        <v>7573</v>
      </c>
      <c r="C4811">
        <v>2014</v>
      </c>
      <c r="D4811" s="1">
        <v>41725</v>
      </c>
      <c r="E4811" s="1">
        <v>41726</v>
      </c>
      <c r="F4811" t="s">
        <v>56</v>
      </c>
      <c r="G4811" t="s">
        <v>200</v>
      </c>
      <c r="H4811" t="s">
        <v>201</v>
      </c>
      <c r="I4811" t="s">
        <v>38</v>
      </c>
      <c r="J4811" t="s">
        <v>27</v>
      </c>
      <c r="K4811" t="s">
        <v>7300</v>
      </c>
      <c r="L4811" t="s">
        <v>3741</v>
      </c>
      <c r="M4811">
        <v>10009</v>
      </c>
      <c r="N4811" t="s">
        <v>3728</v>
      </c>
      <c r="O4811" t="s">
        <v>7849</v>
      </c>
      <c r="P4811" t="s">
        <v>329</v>
      </c>
      <c r="Q4811" t="s">
        <v>3721</v>
      </c>
      <c r="R4811" t="s">
        <v>7850</v>
      </c>
      <c r="S4811">
        <v>257.56799999999998</v>
      </c>
      <c r="T4811">
        <v>2</v>
      </c>
      <c r="U4811">
        <v>0.2</v>
      </c>
      <c r="V4811">
        <v>-28.976400000000012</v>
      </c>
      <c r="W4811" t="s">
        <v>10939</v>
      </c>
      <c r="X4811" t="s">
        <v>10950</v>
      </c>
      <c r="Y4811">
        <v>3</v>
      </c>
      <c r="Z4811" t="s">
        <v>10953</v>
      </c>
      <c r="AA4811">
        <v>-0.11250000000000006</v>
      </c>
    </row>
    <row r="4812" spans="1:27" x14ac:dyDescent="0.35">
      <c r="A4812">
        <v>1876</v>
      </c>
      <c r="B4812" t="s">
        <v>7851</v>
      </c>
      <c r="C4812">
        <v>2013</v>
      </c>
      <c r="D4812" s="1">
        <v>41344</v>
      </c>
      <c r="E4812" s="1">
        <v>41350</v>
      </c>
      <c r="F4812" t="s">
        <v>23</v>
      </c>
      <c r="G4812" t="s">
        <v>1866</v>
      </c>
      <c r="H4812" t="s">
        <v>1867</v>
      </c>
      <c r="I4812" t="s">
        <v>38</v>
      </c>
      <c r="J4812" t="s">
        <v>27</v>
      </c>
      <c r="K4812" t="s">
        <v>3013</v>
      </c>
      <c r="L4812" t="s">
        <v>3741</v>
      </c>
      <c r="M4812">
        <v>11561</v>
      </c>
      <c r="N4812" t="s">
        <v>3728</v>
      </c>
      <c r="O4812" t="s">
        <v>7843</v>
      </c>
      <c r="P4812" t="s">
        <v>329</v>
      </c>
      <c r="Q4812" t="s">
        <v>3721</v>
      </c>
      <c r="R4812" t="s">
        <v>7844</v>
      </c>
      <c r="S4812">
        <v>176.78399999999999</v>
      </c>
      <c r="T4812">
        <v>1</v>
      </c>
      <c r="U4812">
        <v>0.2</v>
      </c>
      <c r="V4812">
        <v>-22.098000000000013</v>
      </c>
      <c r="W4812" t="s">
        <v>10936</v>
      </c>
      <c r="X4812" t="s">
        <v>10950</v>
      </c>
      <c r="Y4812">
        <v>3</v>
      </c>
      <c r="Z4812" t="s">
        <v>10953</v>
      </c>
      <c r="AA4812">
        <v>-0.12500000000000008</v>
      </c>
    </row>
    <row r="4813" spans="1:27" x14ac:dyDescent="0.35">
      <c r="A4813">
        <v>2327</v>
      </c>
      <c r="B4813" t="s">
        <v>7703</v>
      </c>
      <c r="C4813">
        <v>2012</v>
      </c>
      <c r="D4813" s="1">
        <v>41167</v>
      </c>
      <c r="E4813" s="1">
        <v>41171</v>
      </c>
      <c r="F4813" t="s">
        <v>45</v>
      </c>
      <c r="G4813" t="s">
        <v>609</v>
      </c>
      <c r="H4813" t="s">
        <v>610</v>
      </c>
      <c r="I4813" t="s">
        <v>26</v>
      </c>
      <c r="J4813" t="s">
        <v>27</v>
      </c>
      <c r="K4813" t="s">
        <v>7300</v>
      </c>
      <c r="L4813" t="s">
        <v>3741</v>
      </c>
      <c r="M4813">
        <v>10035</v>
      </c>
      <c r="N4813" t="s">
        <v>3728</v>
      </c>
      <c r="O4813" t="s">
        <v>3915</v>
      </c>
      <c r="P4813" t="s">
        <v>329</v>
      </c>
      <c r="Q4813" t="s">
        <v>3721</v>
      </c>
      <c r="R4813" t="s">
        <v>3916</v>
      </c>
      <c r="S4813">
        <v>46.384</v>
      </c>
      <c r="T4813">
        <v>1</v>
      </c>
      <c r="U4813">
        <v>0.2</v>
      </c>
      <c r="V4813">
        <v>1.1596000000000011</v>
      </c>
      <c r="W4813" t="s">
        <v>10948</v>
      </c>
      <c r="X4813" t="s">
        <v>10937</v>
      </c>
      <c r="Y4813">
        <v>9</v>
      </c>
      <c r="Z4813" t="s">
        <v>10949</v>
      </c>
      <c r="AA4813">
        <v>2.5000000000000022E-2</v>
      </c>
    </row>
    <row r="4814" spans="1:27" x14ac:dyDescent="0.35">
      <c r="A4814">
        <v>2419</v>
      </c>
      <c r="B4814" t="s">
        <v>7852</v>
      </c>
      <c r="C4814">
        <v>2013</v>
      </c>
      <c r="D4814" s="1">
        <v>41416</v>
      </c>
      <c r="E4814" s="1">
        <v>41423</v>
      </c>
      <c r="F4814" t="s">
        <v>23</v>
      </c>
      <c r="G4814" t="s">
        <v>5109</v>
      </c>
      <c r="H4814" t="s">
        <v>5110</v>
      </c>
      <c r="I4814" t="s">
        <v>26</v>
      </c>
      <c r="J4814" t="s">
        <v>27</v>
      </c>
      <c r="K4814" t="s">
        <v>5980</v>
      </c>
      <c r="L4814" t="s">
        <v>3527</v>
      </c>
      <c r="M4814">
        <v>89431</v>
      </c>
      <c r="N4814" t="s">
        <v>30</v>
      </c>
      <c r="O4814" t="s">
        <v>7853</v>
      </c>
      <c r="P4814" t="s">
        <v>313</v>
      </c>
      <c r="Q4814" t="s">
        <v>3743</v>
      </c>
      <c r="R4814" t="s">
        <v>7854</v>
      </c>
      <c r="S4814">
        <v>2396.4</v>
      </c>
      <c r="T4814">
        <v>10</v>
      </c>
      <c r="U4814">
        <v>0.2</v>
      </c>
      <c r="V4814">
        <v>179.73000000000013</v>
      </c>
      <c r="W4814" t="s">
        <v>10936</v>
      </c>
      <c r="X4814" t="s">
        <v>10942</v>
      </c>
      <c r="Y4814">
        <v>5</v>
      </c>
      <c r="Z4814" t="s">
        <v>10952</v>
      </c>
      <c r="AA4814">
        <v>7.5000000000000053E-2</v>
      </c>
    </row>
    <row r="4815" spans="1:27" x14ac:dyDescent="0.35">
      <c r="A4815">
        <v>2472</v>
      </c>
      <c r="B4815" t="s">
        <v>7855</v>
      </c>
      <c r="C4815">
        <v>2013</v>
      </c>
      <c r="D4815" s="1">
        <v>41296</v>
      </c>
      <c r="E4815" s="1">
        <v>41302</v>
      </c>
      <c r="F4815" t="s">
        <v>23</v>
      </c>
      <c r="G4815" t="s">
        <v>7856</v>
      </c>
      <c r="H4815" t="s">
        <v>7857</v>
      </c>
      <c r="I4815" t="s">
        <v>38</v>
      </c>
      <c r="J4815" t="s">
        <v>27</v>
      </c>
      <c r="K4815" t="s">
        <v>5082</v>
      </c>
      <c r="L4815" t="s">
        <v>7858</v>
      </c>
      <c r="M4815">
        <v>28314</v>
      </c>
      <c r="N4815" t="s">
        <v>3507</v>
      </c>
      <c r="O4815" t="s">
        <v>3824</v>
      </c>
      <c r="P4815" t="s">
        <v>329</v>
      </c>
      <c r="Q4815" t="s">
        <v>3721</v>
      </c>
      <c r="R4815" t="s">
        <v>3825</v>
      </c>
      <c r="S4815">
        <v>451.13599999999997</v>
      </c>
      <c r="T4815">
        <v>4</v>
      </c>
      <c r="U4815">
        <v>0.2</v>
      </c>
      <c r="V4815">
        <v>-67.670399999999972</v>
      </c>
      <c r="W4815" t="s">
        <v>10936</v>
      </c>
      <c r="X4815" t="s">
        <v>10950</v>
      </c>
      <c r="Y4815">
        <v>1</v>
      </c>
      <c r="Z4815" t="s">
        <v>10951</v>
      </c>
      <c r="AA4815">
        <v>-0.14999999999999994</v>
      </c>
    </row>
    <row r="4816" spans="1:27" x14ac:dyDescent="0.35">
      <c r="A4816">
        <v>2604</v>
      </c>
      <c r="B4816" t="s">
        <v>7704</v>
      </c>
      <c r="C4816">
        <v>2013</v>
      </c>
      <c r="D4816" s="1">
        <v>41430</v>
      </c>
      <c r="E4816" s="1">
        <v>41430</v>
      </c>
      <c r="F4816" t="s">
        <v>234</v>
      </c>
      <c r="G4816" t="s">
        <v>6975</v>
      </c>
      <c r="H4816" t="s">
        <v>6976</v>
      </c>
      <c r="I4816" t="s">
        <v>38</v>
      </c>
      <c r="J4816" t="s">
        <v>27</v>
      </c>
      <c r="K4816" t="s">
        <v>7300</v>
      </c>
      <c r="L4816" t="s">
        <v>3741</v>
      </c>
      <c r="M4816">
        <v>10035</v>
      </c>
      <c r="N4816" t="s">
        <v>3728</v>
      </c>
      <c r="O4816" t="s">
        <v>3945</v>
      </c>
      <c r="P4816" t="s">
        <v>329</v>
      </c>
      <c r="Q4816" t="s">
        <v>3721</v>
      </c>
      <c r="R4816" t="s">
        <v>3946</v>
      </c>
      <c r="S4816">
        <v>136.78399999999999</v>
      </c>
      <c r="T4816">
        <v>1</v>
      </c>
      <c r="U4816">
        <v>0.2</v>
      </c>
      <c r="V4816">
        <v>5.129400000000004</v>
      </c>
      <c r="W4816" t="s">
        <v>10936</v>
      </c>
      <c r="X4816" t="s">
        <v>10942</v>
      </c>
      <c r="Y4816">
        <v>6</v>
      </c>
      <c r="Z4816" t="s">
        <v>10946</v>
      </c>
      <c r="AA4816">
        <v>3.7500000000000033E-2</v>
      </c>
    </row>
    <row r="4817" spans="1:27" x14ac:dyDescent="0.35">
      <c r="A4817">
        <v>2624</v>
      </c>
      <c r="B4817" t="s">
        <v>7432</v>
      </c>
      <c r="C4817">
        <v>2014</v>
      </c>
      <c r="D4817" s="1">
        <v>41935</v>
      </c>
      <c r="E4817" s="1">
        <v>41937</v>
      </c>
      <c r="F4817" t="s">
        <v>56</v>
      </c>
      <c r="G4817" t="s">
        <v>5150</v>
      </c>
      <c r="H4817" t="s">
        <v>5151</v>
      </c>
      <c r="I4817" t="s">
        <v>127</v>
      </c>
      <c r="J4817" t="s">
        <v>27</v>
      </c>
      <c r="K4817" t="s">
        <v>7300</v>
      </c>
      <c r="L4817" t="s">
        <v>3741</v>
      </c>
      <c r="M4817">
        <v>10024</v>
      </c>
      <c r="N4817" t="s">
        <v>3728</v>
      </c>
      <c r="O4817" t="s">
        <v>3893</v>
      </c>
      <c r="P4817" t="s">
        <v>313</v>
      </c>
      <c r="Q4817" t="s">
        <v>3735</v>
      </c>
      <c r="R4817" t="s">
        <v>3894</v>
      </c>
      <c r="S4817">
        <v>11199.968000000001</v>
      </c>
      <c r="T4817">
        <v>4</v>
      </c>
      <c r="U4817">
        <v>0.2</v>
      </c>
      <c r="V4817">
        <v>3919.9887999999992</v>
      </c>
      <c r="W4817" t="s">
        <v>10939</v>
      </c>
      <c r="X4817" t="s">
        <v>10940</v>
      </c>
      <c r="Y4817">
        <v>10</v>
      </c>
      <c r="Z4817" t="s">
        <v>10945</v>
      </c>
      <c r="AA4817">
        <v>0.34999999999999992</v>
      </c>
    </row>
    <row r="4818" spans="1:27" x14ac:dyDescent="0.35">
      <c r="A4818">
        <v>2898</v>
      </c>
      <c r="B4818" t="s">
        <v>7859</v>
      </c>
      <c r="C4818">
        <v>2013</v>
      </c>
      <c r="D4818" s="1">
        <v>41278</v>
      </c>
      <c r="E4818" s="1">
        <v>41283</v>
      </c>
      <c r="F4818" t="s">
        <v>23</v>
      </c>
      <c r="G4818" t="s">
        <v>7860</v>
      </c>
      <c r="H4818" t="s">
        <v>7861</v>
      </c>
      <c r="I4818" t="s">
        <v>26</v>
      </c>
      <c r="J4818" t="s">
        <v>27</v>
      </c>
      <c r="K4818" t="s">
        <v>7862</v>
      </c>
      <c r="L4818" t="s">
        <v>7858</v>
      </c>
      <c r="M4818">
        <v>28205</v>
      </c>
      <c r="N4818" t="s">
        <v>3507</v>
      </c>
      <c r="O4818" t="s">
        <v>4008</v>
      </c>
      <c r="P4818" t="s">
        <v>313</v>
      </c>
      <c r="Q4818" t="s">
        <v>3735</v>
      </c>
      <c r="R4818" t="s">
        <v>4009</v>
      </c>
      <c r="S4818">
        <v>959.96800000000007</v>
      </c>
      <c r="T4818">
        <v>4</v>
      </c>
      <c r="U4818">
        <v>0.2</v>
      </c>
      <c r="V4818">
        <v>119.99599999999992</v>
      </c>
      <c r="W4818" t="s">
        <v>10936</v>
      </c>
      <c r="X4818" t="s">
        <v>10950</v>
      </c>
      <c r="Y4818">
        <v>1</v>
      </c>
      <c r="Z4818" t="s">
        <v>10951</v>
      </c>
      <c r="AA4818">
        <v>0.12499999999999992</v>
      </c>
    </row>
    <row r="4819" spans="1:27" x14ac:dyDescent="0.35">
      <c r="A4819">
        <v>2900</v>
      </c>
      <c r="B4819" t="s">
        <v>7768</v>
      </c>
      <c r="C4819">
        <v>2012</v>
      </c>
      <c r="D4819" s="1">
        <v>41164</v>
      </c>
      <c r="E4819" s="1">
        <v>41169</v>
      </c>
      <c r="F4819" t="s">
        <v>23</v>
      </c>
      <c r="G4819" t="s">
        <v>1560</v>
      </c>
      <c r="H4819" t="s">
        <v>1561</v>
      </c>
      <c r="I4819" t="s">
        <v>38</v>
      </c>
      <c r="J4819" t="s">
        <v>27</v>
      </c>
      <c r="K4819" t="s">
        <v>7300</v>
      </c>
      <c r="L4819" t="s">
        <v>3741</v>
      </c>
      <c r="M4819">
        <v>10035</v>
      </c>
      <c r="N4819" t="s">
        <v>3728</v>
      </c>
      <c r="O4819" t="s">
        <v>4008</v>
      </c>
      <c r="P4819" t="s">
        <v>313</v>
      </c>
      <c r="Q4819" t="s">
        <v>3735</v>
      </c>
      <c r="R4819" t="s">
        <v>4009</v>
      </c>
      <c r="S4819">
        <v>479.98400000000004</v>
      </c>
      <c r="T4819">
        <v>2</v>
      </c>
      <c r="U4819">
        <v>0.2</v>
      </c>
      <c r="V4819">
        <v>59.997999999999962</v>
      </c>
      <c r="W4819" t="s">
        <v>10948</v>
      </c>
      <c r="X4819" t="s">
        <v>10937</v>
      </c>
      <c r="Y4819">
        <v>9</v>
      </c>
      <c r="Z4819" t="s">
        <v>10949</v>
      </c>
      <c r="AA4819">
        <v>0.12499999999999992</v>
      </c>
    </row>
    <row r="4820" spans="1:27" x14ac:dyDescent="0.35">
      <c r="A4820">
        <v>3056</v>
      </c>
      <c r="B4820" t="s">
        <v>7863</v>
      </c>
      <c r="C4820">
        <v>2012</v>
      </c>
      <c r="D4820" s="1">
        <v>41149</v>
      </c>
      <c r="E4820" s="1">
        <v>41153</v>
      </c>
      <c r="F4820" t="s">
        <v>23</v>
      </c>
      <c r="G4820" t="s">
        <v>116</v>
      </c>
      <c r="H4820" t="s">
        <v>117</v>
      </c>
      <c r="I4820" t="s">
        <v>26</v>
      </c>
      <c r="J4820" t="s">
        <v>27</v>
      </c>
      <c r="K4820" t="s">
        <v>7864</v>
      </c>
      <c r="L4820" t="s">
        <v>7865</v>
      </c>
      <c r="M4820">
        <v>60623</v>
      </c>
      <c r="N4820" t="s">
        <v>3479</v>
      </c>
      <c r="O4820" t="s">
        <v>4011</v>
      </c>
      <c r="P4820" t="s">
        <v>313</v>
      </c>
      <c r="Q4820" t="s">
        <v>3735</v>
      </c>
      <c r="R4820" t="s">
        <v>4012</v>
      </c>
      <c r="S4820">
        <v>2799.9600000000005</v>
      </c>
      <c r="T4820">
        <v>5</v>
      </c>
      <c r="U4820">
        <v>0.2</v>
      </c>
      <c r="V4820">
        <v>874.98749999999984</v>
      </c>
      <c r="W4820" t="s">
        <v>10948</v>
      </c>
      <c r="X4820" t="s">
        <v>10937</v>
      </c>
      <c r="Y4820">
        <v>8</v>
      </c>
      <c r="Z4820" t="s">
        <v>10954</v>
      </c>
      <c r="AA4820">
        <v>0.31249999999999989</v>
      </c>
    </row>
    <row r="4821" spans="1:27" x14ac:dyDescent="0.35">
      <c r="A4821">
        <v>3101</v>
      </c>
      <c r="B4821" t="s">
        <v>7866</v>
      </c>
      <c r="C4821">
        <v>2014</v>
      </c>
      <c r="D4821" s="1">
        <v>41744</v>
      </c>
      <c r="E4821" s="1">
        <v>41749</v>
      </c>
      <c r="F4821" t="s">
        <v>23</v>
      </c>
      <c r="G4821" t="s">
        <v>3216</v>
      </c>
      <c r="H4821" t="s">
        <v>3217</v>
      </c>
      <c r="I4821" t="s">
        <v>38</v>
      </c>
      <c r="J4821" t="s">
        <v>27</v>
      </c>
      <c r="K4821" t="s">
        <v>7300</v>
      </c>
      <c r="L4821" t="s">
        <v>3741</v>
      </c>
      <c r="M4821">
        <v>10024</v>
      </c>
      <c r="N4821" t="s">
        <v>3728</v>
      </c>
      <c r="O4821" t="s">
        <v>3985</v>
      </c>
      <c r="P4821" t="s">
        <v>329</v>
      </c>
      <c r="Q4821" t="s">
        <v>3721</v>
      </c>
      <c r="R4821" t="s">
        <v>3986</v>
      </c>
      <c r="S4821">
        <v>242.35200000000003</v>
      </c>
      <c r="T4821">
        <v>3</v>
      </c>
      <c r="U4821">
        <v>0.2</v>
      </c>
      <c r="V4821">
        <v>9.0881999999999721</v>
      </c>
      <c r="W4821" t="s">
        <v>10939</v>
      </c>
      <c r="X4821" t="s">
        <v>10942</v>
      </c>
      <c r="Y4821">
        <v>4</v>
      </c>
      <c r="Z4821" t="s">
        <v>10943</v>
      </c>
      <c r="AA4821">
        <v>3.7499999999999881E-2</v>
      </c>
    </row>
    <row r="4822" spans="1:27" x14ac:dyDescent="0.35">
      <c r="A4822">
        <v>3113</v>
      </c>
      <c r="B4822" t="s">
        <v>6194</v>
      </c>
      <c r="C4822">
        <v>2013</v>
      </c>
      <c r="D4822" s="1">
        <v>41510</v>
      </c>
      <c r="E4822" s="1">
        <v>41517</v>
      </c>
      <c r="F4822" t="s">
        <v>23</v>
      </c>
      <c r="G4822" t="s">
        <v>1894</v>
      </c>
      <c r="H4822" t="s">
        <v>1895</v>
      </c>
      <c r="I4822" t="s">
        <v>38</v>
      </c>
      <c r="J4822" t="s">
        <v>27</v>
      </c>
      <c r="K4822" t="s">
        <v>3472</v>
      </c>
      <c r="L4822" t="s">
        <v>3473</v>
      </c>
      <c r="M4822">
        <v>98105</v>
      </c>
      <c r="N4822" t="s">
        <v>30</v>
      </c>
      <c r="O4822" t="s">
        <v>7867</v>
      </c>
      <c r="P4822" t="s">
        <v>313</v>
      </c>
      <c r="Q4822" t="s">
        <v>3743</v>
      </c>
      <c r="R4822" t="s">
        <v>7868</v>
      </c>
      <c r="S4822">
        <v>837.59999999999991</v>
      </c>
      <c r="T4822">
        <v>3</v>
      </c>
      <c r="U4822">
        <v>0.2</v>
      </c>
      <c r="V4822">
        <v>62.82000000000005</v>
      </c>
      <c r="W4822" t="s">
        <v>10936</v>
      </c>
      <c r="X4822" t="s">
        <v>10937</v>
      </c>
      <c r="Y4822">
        <v>8</v>
      </c>
      <c r="Z4822" t="s">
        <v>10954</v>
      </c>
      <c r="AA4822">
        <v>7.5000000000000067E-2</v>
      </c>
    </row>
    <row r="4823" spans="1:27" x14ac:dyDescent="0.35">
      <c r="A4823">
        <v>3570</v>
      </c>
      <c r="B4823" t="s">
        <v>5065</v>
      </c>
      <c r="C4823">
        <v>2014</v>
      </c>
      <c r="D4823" s="1">
        <v>41824</v>
      </c>
      <c r="E4823" s="1">
        <v>41824</v>
      </c>
      <c r="F4823" t="s">
        <v>234</v>
      </c>
      <c r="G4823" t="s">
        <v>2152</v>
      </c>
      <c r="H4823" t="s">
        <v>2153</v>
      </c>
      <c r="I4823" t="s">
        <v>127</v>
      </c>
      <c r="J4823" t="s">
        <v>27</v>
      </c>
      <c r="K4823" t="s">
        <v>3472</v>
      </c>
      <c r="L4823" t="s">
        <v>3473</v>
      </c>
      <c r="M4823">
        <v>98105</v>
      </c>
      <c r="N4823" t="s">
        <v>30</v>
      </c>
      <c r="O4823" t="s">
        <v>7869</v>
      </c>
      <c r="P4823" t="s">
        <v>313</v>
      </c>
      <c r="Q4823" t="s">
        <v>3743</v>
      </c>
      <c r="R4823" t="s">
        <v>7870</v>
      </c>
      <c r="S4823">
        <v>2395.2000000000003</v>
      </c>
      <c r="T4823">
        <v>6</v>
      </c>
      <c r="U4823">
        <v>0.2</v>
      </c>
      <c r="V4823">
        <v>209.58000000000004</v>
      </c>
      <c r="W4823" t="s">
        <v>10939</v>
      </c>
      <c r="X4823" t="s">
        <v>10937</v>
      </c>
      <c r="Y4823">
        <v>7</v>
      </c>
      <c r="Z4823" t="s">
        <v>10938</v>
      </c>
      <c r="AA4823">
        <v>8.7500000000000008E-2</v>
      </c>
    </row>
    <row r="4824" spans="1:27" x14ac:dyDescent="0.35">
      <c r="A4824">
        <v>3692</v>
      </c>
      <c r="B4824" t="s">
        <v>7871</v>
      </c>
      <c r="C4824">
        <v>2012</v>
      </c>
      <c r="D4824" s="1">
        <v>41212</v>
      </c>
      <c r="E4824" s="1">
        <v>41215</v>
      </c>
      <c r="F4824" t="s">
        <v>45</v>
      </c>
      <c r="G4824" t="s">
        <v>1356</v>
      </c>
      <c r="H4824" t="s">
        <v>1357</v>
      </c>
      <c r="I4824" t="s">
        <v>26</v>
      </c>
      <c r="J4824" t="s">
        <v>27</v>
      </c>
      <c r="K4824" t="s">
        <v>7872</v>
      </c>
      <c r="L4824" t="s">
        <v>7873</v>
      </c>
      <c r="M4824">
        <v>80219</v>
      </c>
      <c r="N4824" t="s">
        <v>30</v>
      </c>
      <c r="O4824" t="s">
        <v>3928</v>
      </c>
      <c r="P4824" t="s">
        <v>313</v>
      </c>
      <c r="Q4824" t="s">
        <v>3735</v>
      </c>
      <c r="R4824" t="s">
        <v>3929</v>
      </c>
      <c r="S4824">
        <v>439.99200000000002</v>
      </c>
      <c r="T4824">
        <v>1</v>
      </c>
      <c r="U4824">
        <v>0.2</v>
      </c>
      <c r="V4824">
        <v>164.99700000000001</v>
      </c>
      <c r="W4824" t="s">
        <v>10948</v>
      </c>
      <c r="X4824" t="s">
        <v>10940</v>
      </c>
      <c r="Y4824">
        <v>10</v>
      </c>
      <c r="Z4824" t="s">
        <v>10945</v>
      </c>
      <c r="AA4824">
        <v>0.375</v>
      </c>
    </row>
    <row r="4825" spans="1:27" x14ac:dyDescent="0.35">
      <c r="A4825">
        <v>3821</v>
      </c>
      <c r="B4825" t="s">
        <v>7515</v>
      </c>
      <c r="C4825">
        <v>2014</v>
      </c>
      <c r="D4825" s="1">
        <v>41922</v>
      </c>
      <c r="E4825" s="1">
        <v>41927</v>
      </c>
      <c r="F4825" t="s">
        <v>23</v>
      </c>
      <c r="G4825" t="s">
        <v>4118</v>
      </c>
      <c r="H4825" t="s">
        <v>4119</v>
      </c>
      <c r="I4825" t="s">
        <v>38</v>
      </c>
      <c r="J4825" t="s">
        <v>27</v>
      </c>
      <c r="K4825" t="s">
        <v>7300</v>
      </c>
      <c r="L4825" t="s">
        <v>3741</v>
      </c>
      <c r="M4825">
        <v>10024</v>
      </c>
      <c r="N4825" t="s">
        <v>3728</v>
      </c>
      <c r="O4825" t="s">
        <v>7874</v>
      </c>
      <c r="P4825" t="s">
        <v>329</v>
      </c>
      <c r="Q4825" t="s">
        <v>3721</v>
      </c>
      <c r="R4825" t="s">
        <v>7875</v>
      </c>
      <c r="S4825">
        <v>314.35199999999998</v>
      </c>
      <c r="T4825">
        <v>3</v>
      </c>
      <c r="U4825">
        <v>0.2</v>
      </c>
      <c r="V4825">
        <v>-15.71759999999999</v>
      </c>
      <c r="W4825" t="s">
        <v>10939</v>
      </c>
      <c r="X4825" t="s">
        <v>10940</v>
      </c>
      <c r="Y4825">
        <v>10</v>
      </c>
      <c r="Z4825" t="s">
        <v>10945</v>
      </c>
      <c r="AA4825">
        <v>-4.9999999999999975E-2</v>
      </c>
    </row>
    <row r="4826" spans="1:27" x14ac:dyDescent="0.35">
      <c r="A4826">
        <v>3825</v>
      </c>
      <c r="B4826" t="s">
        <v>7331</v>
      </c>
      <c r="C4826">
        <v>2012</v>
      </c>
      <c r="D4826" s="1">
        <v>41166</v>
      </c>
      <c r="E4826" s="1">
        <v>41170</v>
      </c>
      <c r="F4826" t="s">
        <v>23</v>
      </c>
      <c r="G4826" t="s">
        <v>6126</v>
      </c>
      <c r="H4826" t="s">
        <v>6127</v>
      </c>
      <c r="I4826" t="s">
        <v>38</v>
      </c>
      <c r="J4826" t="s">
        <v>27</v>
      </c>
      <c r="K4826" t="s">
        <v>7300</v>
      </c>
      <c r="L4826" t="s">
        <v>3741</v>
      </c>
      <c r="M4826">
        <v>10011</v>
      </c>
      <c r="N4826" t="s">
        <v>3728</v>
      </c>
      <c r="O4826" t="s">
        <v>3928</v>
      </c>
      <c r="P4826" t="s">
        <v>313</v>
      </c>
      <c r="Q4826" t="s">
        <v>3735</v>
      </c>
      <c r="R4826" t="s">
        <v>3929</v>
      </c>
      <c r="S4826">
        <v>879.98400000000004</v>
      </c>
      <c r="T4826">
        <v>2</v>
      </c>
      <c r="U4826">
        <v>0.2</v>
      </c>
      <c r="V4826">
        <v>329.99400000000003</v>
      </c>
      <c r="W4826" t="s">
        <v>10948</v>
      </c>
      <c r="X4826" t="s">
        <v>10937</v>
      </c>
      <c r="Y4826">
        <v>9</v>
      </c>
      <c r="Z4826" t="s">
        <v>10949</v>
      </c>
      <c r="AA4826">
        <v>0.375</v>
      </c>
    </row>
    <row r="4827" spans="1:27" x14ac:dyDescent="0.35">
      <c r="A4827">
        <v>4000</v>
      </c>
      <c r="B4827" t="s">
        <v>7876</v>
      </c>
      <c r="C4827">
        <v>2012</v>
      </c>
      <c r="D4827" s="1">
        <v>41107</v>
      </c>
      <c r="E4827" s="1">
        <v>41110</v>
      </c>
      <c r="F4827" t="s">
        <v>45</v>
      </c>
      <c r="G4827" t="s">
        <v>3486</v>
      </c>
      <c r="H4827" t="s">
        <v>3487</v>
      </c>
      <c r="I4827" t="s">
        <v>26</v>
      </c>
      <c r="J4827" t="s">
        <v>27</v>
      </c>
      <c r="K4827" t="s">
        <v>7877</v>
      </c>
      <c r="L4827" t="s">
        <v>7878</v>
      </c>
      <c r="M4827">
        <v>34952</v>
      </c>
      <c r="N4827" t="s">
        <v>3507</v>
      </c>
      <c r="O4827" t="s">
        <v>3915</v>
      </c>
      <c r="P4827" t="s">
        <v>329</v>
      </c>
      <c r="Q4827" t="s">
        <v>3721</v>
      </c>
      <c r="R4827" t="s">
        <v>3916</v>
      </c>
      <c r="S4827">
        <v>231.92000000000002</v>
      </c>
      <c r="T4827">
        <v>5</v>
      </c>
      <c r="U4827">
        <v>0.2</v>
      </c>
      <c r="V4827">
        <v>5.7980000000000018</v>
      </c>
      <c r="W4827" t="s">
        <v>10948</v>
      </c>
      <c r="X4827" t="s">
        <v>10937</v>
      </c>
      <c r="Y4827">
        <v>7</v>
      </c>
      <c r="Z4827" t="s">
        <v>10938</v>
      </c>
      <c r="AA4827">
        <v>2.5000000000000005E-2</v>
      </c>
    </row>
    <row r="4828" spans="1:27" x14ac:dyDescent="0.35">
      <c r="A4828">
        <v>4201</v>
      </c>
      <c r="B4828" t="s">
        <v>7521</v>
      </c>
      <c r="C4828">
        <v>2012</v>
      </c>
      <c r="D4828" s="1">
        <v>41253</v>
      </c>
      <c r="E4828" s="1">
        <v>41253</v>
      </c>
      <c r="F4828" t="s">
        <v>234</v>
      </c>
      <c r="G4828" t="s">
        <v>1116</v>
      </c>
      <c r="H4828" t="s">
        <v>1117</v>
      </c>
      <c r="I4828" t="s">
        <v>127</v>
      </c>
      <c r="J4828" t="s">
        <v>27</v>
      </c>
      <c r="K4828" t="s">
        <v>7300</v>
      </c>
      <c r="L4828" t="s">
        <v>3741</v>
      </c>
      <c r="M4828">
        <v>10024</v>
      </c>
      <c r="N4828" t="s">
        <v>3728</v>
      </c>
      <c r="O4828" t="s">
        <v>3868</v>
      </c>
      <c r="P4828" t="s">
        <v>313</v>
      </c>
      <c r="Q4828" t="s">
        <v>3735</v>
      </c>
      <c r="R4828" t="s">
        <v>3869</v>
      </c>
      <c r="S4828">
        <v>799.98400000000004</v>
      </c>
      <c r="T4828">
        <v>2</v>
      </c>
      <c r="U4828">
        <v>0.2</v>
      </c>
      <c r="V4828">
        <v>249.99499999999998</v>
      </c>
      <c r="W4828" t="s">
        <v>10948</v>
      </c>
      <c r="X4828" t="s">
        <v>10940</v>
      </c>
      <c r="Y4828">
        <v>12</v>
      </c>
      <c r="Z4828" t="s">
        <v>10941</v>
      </c>
      <c r="AA4828">
        <v>0.31249999999999994</v>
      </c>
    </row>
    <row r="4829" spans="1:27" x14ac:dyDescent="0.35">
      <c r="A4829">
        <v>4222</v>
      </c>
      <c r="B4829" t="s">
        <v>3895</v>
      </c>
      <c r="C4829">
        <v>2014</v>
      </c>
      <c r="D4829" s="1">
        <v>41802</v>
      </c>
      <c r="E4829" s="1">
        <v>41804</v>
      </c>
      <c r="F4829" t="s">
        <v>45</v>
      </c>
      <c r="G4829" t="s">
        <v>892</v>
      </c>
      <c r="H4829" t="s">
        <v>893</v>
      </c>
      <c r="I4829" t="s">
        <v>38</v>
      </c>
      <c r="J4829" t="s">
        <v>27</v>
      </c>
      <c r="K4829" t="s">
        <v>3472</v>
      </c>
      <c r="L4829" t="s">
        <v>3473</v>
      </c>
      <c r="M4829">
        <v>98103</v>
      </c>
      <c r="N4829" t="s">
        <v>30</v>
      </c>
      <c r="O4829" t="s">
        <v>7879</v>
      </c>
      <c r="P4829" t="s">
        <v>313</v>
      </c>
      <c r="Q4829" t="s">
        <v>3743</v>
      </c>
      <c r="R4829" t="s">
        <v>7880</v>
      </c>
      <c r="S4829">
        <v>385.80000000000007</v>
      </c>
      <c r="T4829">
        <v>5</v>
      </c>
      <c r="U4829">
        <v>0.2</v>
      </c>
      <c r="V4829">
        <v>130.20749999999998</v>
      </c>
      <c r="W4829" t="s">
        <v>10939</v>
      </c>
      <c r="X4829" t="s">
        <v>10942</v>
      </c>
      <c r="Y4829">
        <v>6</v>
      </c>
      <c r="Z4829" t="s">
        <v>10946</v>
      </c>
      <c r="AA4829">
        <v>0.33749999999999991</v>
      </c>
    </row>
    <row r="4830" spans="1:27" x14ac:dyDescent="0.35">
      <c r="A4830">
        <v>4287</v>
      </c>
      <c r="B4830" t="s">
        <v>7881</v>
      </c>
      <c r="C4830">
        <v>2012</v>
      </c>
      <c r="D4830" s="1">
        <v>41234</v>
      </c>
      <c r="E4830" s="1">
        <v>41239</v>
      </c>
      <c r="F4830" t="s">
        <v>45</v>
      </c>
      <c r="G4830" t="s">
        <v>3976</v>
      </c>
      <c r="H4830" t="s">
        <v>3977</v>
      </c>
      <c r="I4830" t="s">
        <v>26</v>
      </c>
      <c r="J4830" t="s">
        <v>27</v>
      </c>
      <c r="K4830" t="s">
        <v>7882</v>
      </c>
      <c r="L4830" t="s">
        <v>7883</v>
      </c>
      <c r="M4830">
        <v>77642</v>
      </c>
      <c r="N4830" t="s">
        <v>3479</v>
      </c>
      <c r="O4830" t="s">
        <v>3928</v>
      </c>
      <c r="P4830" t="s">
        <v>313</v>
      </c>
      <c r="Q4830" t="s">
        <v>3735</v>
      </c>
      <c r="R4830" t="s">
        <v>3929</v>
      </c>
      <c r="S4830">
        <v>439.99200000000002</v>
      </c>
      <c r="T4830">
        <v>1</v>
      </c>
      <c r="U4830">
        <v>0.2</v>
      </c>
      <c r="V4830">
        <v>164.99700000000001</v>
      </c>
      <c r="W4830" t="s">
        <v>10948</v>
      </c>
      <c r="X4830" t="s">
        <v>10940</v>
      </c>
      <c r="Y4830">
        <v>11</v>
      </c>
      <c r="Z4830" t="s">
        <v>10947</v>
      </c>
      <c r="AA4830">
        <v>0.375</v>
      </c>
    </row>
    <row r="4831" spans="1:27" x14ac:dyDescent="0.35">
      <c r="A4831">
        <v>4390</v>
      </c>
      <c r="B4831" t="s">
        <v>7723</v>
      </c>
      <c r="C4831">
        <v>2014</v>
      </c>
      <c r="D4831" s="1">
        <v>41964</v>
      </c>
      <c r="E4831" s="1">
        <v>41966</v>
      </c>
      <c r="F4831" t="s">
        <v>56</v>
      </c>
      <c r="G4831" t="s">
        <v>3451</v>
      </c>
      <c r="H4831" t="s">
        <v>3452</v>
      </c>
      <c r="I4831" t="s">
        <v>38</v>
      </c>
      <c r="J4831" t="s">
        <v>27</v>
      </c>
      <c r="K4831" t="s">
        <v>7300</v>
      </c>
      <c r="L4831" t="s">
        <v>3741</v>
      </c>
      <c r="M4831">
        <v>10035</v>
      </c>
      <c r="N4831" t="s">
        <v>3728</v>
      </c>
      <c r="O4831" t="s">
        <v>3954</v>
      </c>
      <c r="P4831" t="s">
        <v>329</v>
      </c>
      <c r="Q4831" t="s">
        <v>3721</v>
      </c>
      <c r="R4831" t="s">
        <v>3955</v>
      </c>
      <c r="S4831">
        <v>183.96800000000002</v>
      </c>
      <c r="T4831">
        <v>2</v>
      </c>
      <c r="U4831">
        <v>0.2</v>
      </c>
      <c r="V4831">
        <v>-25.295600000000022</v>
      </c>
      <c r="W4831" t="s">
        <v>10939</v>
      </c>
      <c r="X4831" t="s">
        <v>10940</v>
      </c>
      <c r="Y4831">
        <v>11</v>
      </c>
      <c r="Z4831" t="s">
        <v>10947</v>
      </c>
      <c r="AA4831">
        <v>-0.13750000000000009</v>
      </c>
    </row>
    <row r="4832" spans="1:27" x14ac:dyDescent="0.35">
      <c r="A4832">
        <v>4469</v>
      </c>
      <c r="B4832" t="s">
        <v>7780</v>
      </c>
      <c r="C4832">
        <v>2014</v>
      </c>
      <c r="D4832" s="1">
        <v>41968</v>
      </c>
      <c r="E4832" s="1">
        <v>41975</v>
      </c>
      <c r="F4832" t="s">
        <v>23</v>
      </c>
      <c r="G4832" t="s">
        <v>2649</v>
      </c>
      <c r="H4832" t="s">
        <v>2650</v>
      </c>
      <c r="I4832" t="s">
        <v>38</v>
      </c>
      <c r="J4832" t="s">
        <v>27</v>
      </c>
      <c r="K4832" t="s">
        <v>7300</v>
      </c>
      <c r="L4832" t="s">
        <v>3741</v>
      </c>
      <c r="M4832">
        <v>10035</v>
      </c>
      <c r="N4832" t="s">
        <v>3728</v>
      </c>
      <c r="O4832" t="s">
        <v>7884</v>
      </c>
      <c r="P4832" t="s">
        <v>329</v>
      </c>
      <c r="Q4832" t="s">
        <v>3721</v>
      </c>
      <c r="R4832" t="s">
        <v>7885</v>
      </c>
      <c r="S4832">
        <v>321.56799999999998</v>
      </c>
      <c r="T4832">
        <v>2</v>
      </c>
      <c r="U4832">
        <v>0.2</v>
      </c>
      <c r="V4832">
        <v>-16.078399999999988</v>
      </c>
      <c r="W4832" t="s">
        <v>10939</v>
      </c>
      <c r="X4832" t="s">
        <v>10940</v>
      </c>
      <c r="Y4832">
        <v>11</v>
      </c>
      <c r="Z4832" t="s">
        <v>10947</v>
      </c>
      <c r="AA4832">
        <v>-4.9999999999999968E-2</v>
      </c>
    </row>
    <row r="4833" spans="1:27" x14ac:dyDescent="0.35">
      <c r="A4833">
        <v>4645</v>
      </c>
      <c r="B4833" t="s">
        <v>7886</v>
      </c>
      <c r="C4833">
        <v>2012</v>
      </c>
      <c r="D4833" s="1">
        <v>41123</v>
      </c>
      <c r="E4833" s="1">
        <v>41127</v>
      </c>
      <c r="F4833" t="s">
        <v>23</v>
      </c>
      <c r="G4833" t="s">
        <v>5718</v>
      </c>
      <c r="H4833" t="s">
        <v>5719</v>
      </c>
      <c r="I4833" t="s">
        <v>38</v>
      </c>
      <c r="J4833" t="s">
        <v>27</v>
      </c>
      <c r="K4833" t="s">
        <v>3472</v>
      </c>
      <c r="L4833" t="s">
        <v>3473</v>
      </c>
      <c r="M4833">
        <v>98105</v>
      </c>
      <c r="N4833" t="s">
        <v>30</v>
      </c>
      <c r="O4833" t="s">
        <v>7867</v>
      </c>
      <c r="P4833" t="s">
        <v>313</v>
      </c>
      <c r="Q4833" t="s">
        <v>3743</v>
      </c>
      <c r="R4833" t="s">
        <v>7868</v>
      </c>
      <c r="S4833">
        <v>558.4</v>
      </c>
      <c r="T4833">
        <v>2</v>
      </c>
      <c r="U4833">
        <v>0.2</v>
      </c>
      <c r="V4833">
        <v>41.880000000000024</v>
      </c>
      <c r="W4833" t="s">
        <v>10948</v>
      </c>
      <c r="X4833" t="s">
        <v>10937</v>
      </c>
      <c r="Y4833">
        <v>8</v>
      </c>
      <c r="Z4833" t="s">
        <v>10954</v>
      </c>
      <c r="AA4833">
        <v>7.5000000000000053E-2</v>
      </c>
    </row>
    <row r="4834" spans="1:27" x14ac:dyDescent="0.35">
      <c r="A4834">
        <v>4728</v>
      </c>
      <c r="B4834" t="s">
        <v>7649</v>
      </c>
      <c r="C4834">
        <v>2011</v>
      </c>
      <c r="D4834" s="1">
        <v>40872</v>
      </c>
      <c r="E4834" s="1">
        <v>40876</v>
      </c>
      <c r="F4834" t="s">
        <v>45</v>
      </c>
      <c r="G4834" t="s">
        <v>2117</v>
      </c>
      <c r="H4834" t="s">
        <v>2118</v>
      </c>
      <c r="I4834" t="s">
        <v>127</v>
      </c>
      <c r="J4834" t="s">
        <v>27</v>
      </c>
      <c r="K4834" t="s">
        <v>7300</v>
      </c>
      <c r="L4834" t="s">
        <v>3741</v>
      </c>
      <c r="M4834">
        <v>10009</v>
      </c>
      <c r="N4834" t="s">
        <v>3728</v>
      </c>
      <c r="O4834" t="s">
        <v>3954</v>
      </c>
      <c r="P4834" t="s">
        <v>329</v>
      </c>
      <c r="Q4834" t="s">
        <v>3721</v>
      </c>
      <c r="R4834" t="s">
        <v>3955</v>
      </c>
      <c r="S4834">
        <v>275.952</v>
      </c>
      <c r="T4834">
        <v>3</v>
      </c>
      <c r="U4834">
        <v>0.2</v>
      </c>
      <c r="V4834">
        <v>-37.943400000000025</v>
      </c>
      <c r="W4834" t="s">
        <v>10944</v>
      </c>
      <c r="X4834" t="s">
        <v>10940</v>
      </c>
      <c r="Y4834">
        <v>11</v>
      </c>
      <c r="Z4834" t="s">
        <v>10947</v>
      </c>
      <c r="AA4834">
        <v>-0.13750000000000009</v>
      </c>
    </row>
    <row r="4835" spans="1:27" x14ac:dyDescent="0.35">
      <c r="A4835">
        <v>4751</v>
      </c>
      <c r="B4835" t="s">
        <v>7887</v>
      </c>
      <c r="C4835">
        <v>2013</v>
      </c>
      <c r="D4835" s="1">
        <v>41555</v>
      </c>
      <c r="E4835" s="1">
        <v>41557</v>
      </c>
      <c r="F4835" t="s">
        <v>56</v>
      </c>
      <c r="G4835" t="s">
        <v>2034</v>
      </c>
      <c r="H4835" t="s">
        <v>2035</v>
      </c>
      <c r="I4835" t="s">
        <v>26</v>
      </c>
      <c r="J4835" t="s">
        <v>27</v>
      </c>
      <c r="K4835" t="s">
        <v>3544</v>
      </c>
      <c r="L4835" t="s">
        <v>3473</v>
      </c>
      <c r="M4835">
        <v>99207</v>
      </c>
      <c r="N4835" t="s">
        <v>30</v>
      </c>
      <c r="O4835" t="s">
        <v>7867</v>
      </c>
      <c r="P4835" t="s">
        <v>313</v>
      </c>
      <c r="Q4835" t="s">
        <v>3743</v>
      </c>
      <c r="R4835" t="s">
        <v>7868</v>
      </c>
      <c r="S4835">
        <v>837.59999999999991</v>
      </c>
      <c r="T4835">
        <v>3</v>
      </c>
      <c r="U4835">
        <v>0.2</v>
      </c>
      <c r="V4835">
        <v>62.82000000000005</v>
      </c>
      <c r="W4835" t="s">
        <v>10936</v>
      </c>
      <c r="X4835" t="s">
        <v>10940</v>
      </c>
      <c r="Y4835">
        <v>10</v>
      </c>
      <c r="Z4835" t="s">
        <v>10945</v>
      </c>
      <c r="AA4835">
        <v>7.5000000000000067E-2</v>
      </c>
    </row>
    <row r="4836" spans="1:27" x14ac:dyDescent="0.35">
      <c r="A4836">
        <v>5228</v>
      </c>
      <c r="B4836" t="s">
        <v>7888</v>
      </c>
      <c r="C4836">
        <v>2013</v>
      </c>
      <c r="D4836" s="1">
        <v>41447</v>
      </c>
      <c r="E4836" s="1">
        <v>41452</v>
      </c>
      <c r="F4836" t="s">
        <v>23</v>
      </c>
      <c r="G4836" t="s">
        <v>2637</v>
      </c>
      <c r="H4836" t="s">
        <v>2638</v>
      </c>
      <c r="I4836" t="s">
        <v>38</v>
      </c>
      <c r="J4836" t="s">
        <v>27</v>
      </c>
      <c r="K4836" t="s">
        <v>7300</v>
      </c>
      <c r="L4836" t="s">
        <v>3741</v>
      </c>
      <c r="M4836">
        <v>10011</v>
      </c>
      <c r="N4836" t="s">
        <v>3728</v>
      </c>
      <c r="O4836" t="s">
        <v>7843</v>
      </c>
      <c r="P4836" t="s">
        <v>329</v>
      </c>
      <c r="Q4836" t="s">
        <v>3721</v>
      </c>
      <c r="R4836" t="s">
        <v>7844</v>
      </c>
      <c r="S4836">
        <v>353.56799999999998</v>
      </c>
      <c r="T4836">
        <v>2</v>
      </c>
      <c r="U4836">
        <v>0.2</v>
      </c>
      <c r="V4836">
        <v>-44.196000000000026</v>
      </c>
      <c r="W4836" t="s">
        <v>10936</v>
      </c>
      <c r="X4836" t="s">
        <v>10942</v>
      </c>
      <c r="Y4836">
        <v>6</v>
      </c>
      <c r="Z4836" t="s">
        <v>10946</v>
      </c>
      <c r="AA4836">
        <v>-0.12500000000000008</v>
      </c>
    </row>
    <row r="4837" spans="1:27" x14ac:dyDescent="0.35">
      <c r="A4837">
        <v>5361</v>
      </c>
      <c r="B4837" t="s">
        <v>7889</v>
      </c>
      <c r="C4837">
        <v>2014</v>
      </c>
      <c r="D4837" s="1">
        <v>41744</v>
      </c>
      <c r="E4837" s="1">
        <v>41748</v>
      </c>
      <c r="F4837" t="s">
        <v>23</v>
      </c>
      <c r="G4837" t="s">
        <v>1804</v>
      </c>
      <c r="H4837" t="s">
        <v>1805</v>
      </c>
      <c r="I4837" t="s">
        <v>26</v>
      </c>
      <c r="J4837" t="s">
        <v>27</v>
      </c>
      <c r="K4837" t="s">
        <v>5082</v>
      </c>
      <c r="L4837" t="s">
        <v>7858</v>
      </c>
      <c r="M4837">
        <v>28314</v>
      </c>
      <c r="N4837" t="s">
        <v>3507</v>
      </c>
      <c r="O4837" t="s">
        <v>3769</v>
      </c>
      <c r="P4837" t="s">
        <v>329</v>
      </c>
      <c r="Q4837" t="s">
        <v>3721</v>
      </c>
      <c r="R4837" t="s">
        <v>3770</v>
      </c>
      <c r="S4837">
        <v>198.27200000000002</v>
      </c>
      <c r="T4837">
        <v>8</v>
      </c>
      <c r="U4837">
        <v>0.2</v>
      </c>
      <c r="V4837">
        <v>-32.219200000000022</v>
      </c>
      <c r="W4837" t="s">
        <v>10939</v>
      </c>
      <c r="X4837" t="s">
        <v>10942</v>
      </c>
      <c r="Y4837">
        <v>4</v>
      </c>
      <c r="Z4837" t="s">
        <v>10943</v>
      </c>
      <c r="AA4837">
        <v>-0.16250000000000009</v>
      </c>
    </row>
    <row r="4838" spans="1:27" x14ac:dyDescent="0.35">
      <c r="A4838">
        <v>5569</v>
      </c>
      <c r="B4838" t="s">
        <v>7890</v>
      </c>
      <c r="C4838">
        <v>2014</v>
      </c>
      <c r="D4838" s="1">
        <v>41712</v>
      </c>
      <c r="E4838" s="1">
        <v>41712</v>
      </c>
      <c r="F4838" t="s">
        <v>234</v>
      </c>
      <c r="G4838" t="s">
        <v>4523</v>
      </c>
      <c r="H4838" t="s">
        <v>4524</v>
      </c>
      <c r="I4838" t="s">
        <v>127</v>
      </c>
      <c r="J4838" t="s">
        <v>27</v>
      </c>
      <c r="K4838" t="s">
        <v>7864</v>
      </c>
      <c r="L4838" t="s">
        <v>7865</v>
      </c>
      <c r="M4838">
        <v>60610</v>
      </c>
      <c r="N4838" t="s">
        <v>3479</v>
      </c>
      <c r="O4838" t="s">
        <v>3950</v>
      </c>
      <c r="P4838" t="s">
        <v>313</v>
      </c>
      <c r="Q4838" t="s">
        <v>3735</v>
      </c>
      <c r="R4838" t="s">
        <v>3951</v>
      </c>
      <c r="S4838">
        <v>959.98400000000004</v>
      </c>
      <c r="T4838">
        <v>2</v>
      </c>
      <c r="U4838">
        <v>0.2</v>
      </c>
      <c r="V4838">
        <v>335.99440000000004</v>
      </c>
      <c r="W4838" t="s">
        <v>10939</v>
      </c>
      <c r="X4838" t="s">
        <v>10950</v>
      </c>
      <c r="Y4838">
        <v>3</v>
      </c>
      <c r="Z4838" t="s">
        <v>10953</v>
      </c>
      <c r="AA4838">
        <v>0.35000000000000003</v>
      </c>
    </row>
    <row r="4839" spans="1:27" x14ac:dyDescent="0.35">
      <c r="A4839">
        <v>5711</v>
      </c>
      <c r="B4839" t="s">
        <v>7450</v>
      </c>
      <c r="C4839">
        <v>2012</v>
      </c>
      <c r="D4839" s="1">
        <v>41037</v>
      </c>
      <c r="E4839" s="1">
        <v>41044</v>
      </c>
      <c r="F4839" t="s">
        <v>23</v>
      </c>
      <c r="G4839" t="s">
        <v>3591</v>
      </c>
      <c r="H4839" t="s">
        <v>3592</v>
      </c>
      <c r="I4839" t="s">
        <v>38</v>
      </c>
      <c r="J4839" t="s">
        <v>27</v>
      </c>
      <c r="K4839" t="s">
        <v>7300</v>
      </c>
      <c r="L4839" t="s">
        <v>3741</v>
      </c>
      <c r="M4839">
        <v>10024</v>
      </c>
      <c r="N4839" t="s">
        <v>3728</v>
      </c>
      <c r="O4839" t="s">
        <v>7891</v>
      </c>
      <c r="P4839" t="s">
        <v>313</v>
      </c>
      <c r="Q4839" t="s">
        <v>3735</v>
      </c>
      <c r="R4839" t="s">
        <v>7892</v>
      </c>
      <c r="S4839">
        <v>2799.944</v>
      </c>
      <c r="T4839">
        <v>7</v>
      </c>
      <c r="U4839">
        <v>0.2</v>
      </c>
      <c r="V4839">
        <v>1014.9797</v>
      </c>
      <c r="W4839" t="s">
        <v>10948</v>
      </c>
      <c r="X4839" t="s">
        <v>10942</v>
      </c>
      <c r="Y4839">
        <v>5</v>
      </c>
      <c r="Z4839" t="s">
        <v>10952</v>
      </c>
      <c r="AA4839">
        <v>0.36249999999999999</v>
      </c>
    </row>
    <row r="4840" spans="1:27" x14ac:dyDescent="0.35">
      <c r="A4840">
        <v>5757</v>
      </c>
      <c r="B4840" t="s">
        <v>7893</v>
      </c>
      <c r="C4840">
        <v>2011</v>
      </c>
      <c r="D4840" s="1">
        <v>40830</v>
      </c>
      <c r="E4840" s="1">
        <v>40834</v>
      </c>
      <c r="F4840" t="s">
        <v>23</v>
      </c>
      <c r="G4840" t="s">
        <v>1319</v>
      </c>
      <c r="H4840" t="s">
        <v>1320</v>
      </c>
      <c r="I4840" t="s">
        <v>38</v>
      </c>
      <c r="J4840" t="s">
        <v>27</v>
      </c>
      <c r="K4840" t="s">
        <v>7894</v>
      </c>
      <c r="L4840" t="s">
        <v>7883</v>
      </c>
      <c r="M4840">
        <v>76106</v>
      </c>
      <c r="N4840" t="s">
        <v>3479</v>
      </c>
      <c r="O4840" t="s">
        <v>3868</v>
      </c>
      <c r="P4840" t="s">
        <v>313</v>
      </c>
      <c r="Q4840" t="s">
        <v>3735</v>
      </c>
      <c r="R4840" t="s">
        <v>3869</v>
      </c>
      <c r="S4840">
        <v>1999.96</v>
      </c>
      <c r="T4840">
        <v>5</v>
      </c>
      <c r="U4840">
        <v>0.2</v>
      </c>
      <c r="V4840">
        <v>624.98749999999995</v>
      </c>
      <c r="W4840" t="s">
        <v>10944</v>
      </c>
      <c r="X4840" t="s">
        <v>10940</v>
      </c>
      <c r="Y4840">
        <v>10</v>
      </c>
      <c r="Z4840" t="s">
        <v>10945</v>
      </c>
      <c r="AA4840">
        <v>0.31249999999999994</v>
      </c>
    </row>
    <row r="4841" spans="1:27" x14ac:dyDescent="0.35">
      <c r="A4841">
        <v>5918</v>
      </c>
      <c r="B4841" t="s">
        <v>7792</v>
      </c>
      <c r="C4841">
        <v>2012</v>
      </c>
      <c r="D4841" s="1">
        <v>41169</v>
      </c>
      <c r="E4841" s="1">
        <v>41175</v>
      </c>
      <c r="F4841" t="s">
        <v>23</v>
      </c>
      <c r="G4841" t="s">
        <v>5945</v>
      </c>
      <c r="H4841" t="s">
        <v>5946</v>
      </c>
      <c r="I4841" t="s">
        <v>38</v>
      </c>
      <c r="J4841" t="s">
        <v>27</v>
      </c>
      <c r="K4841" t="s">
        <v>7300</v>
      </c>
      <c r="L4841" t="s">
        <v>3741</v>
      </c>
      <c r="M4841">
        <v>10035</v>
      </c>
      <c r="N4841" t="s">
        <v>3728</v>
      </c>
      <c r="O4841" t="s">
        <v>4061</v>
      </c>
      <c r="P4841" t="s">
        <v>329</v>
      </c>
      <c r="Q4841" t="s">
        <v>3721</v>
      </c>
      <c r="R4841" t="s">
        <v>4062</v>
      </c>
      <c r="S4841">
        <v>4228.7040000000006</v>
      </c>
      <c r="T4841">
        <v>6</v>
      </c>
      <c r="U4841">
        <v>0.2</v>
      </c>
      <c r="V4841">
        <v>158.57639999999992</v>
      </c>
      <c r="W4841" t="s">
        <v>10948</v>
      </c>
      <c r="X4841" t="s">
        <v>10937</v>
      </c>
      <c r="Y4841">
        <v>9</v>
      </c>
      <c r="Z4841" t="s">
        <v>10949</v>
      </c>
      <c r="AA4841">
        <v>3.7499999999999978E-2</v>
      </c>
    </row>
    <row r="4842" spans="1:27" x14ac:dyDescent="0.35">
      <c r="A4842">
        <v>5919</v>
      </c>
      <c r="B4842" t="s">
        <v>7792</v>
      </c>
      <c r="C4842">
        <v>2012</v>
      </c>
      <c r="D4842" s="1">
        <v>41169</v>
      </c>
      <c r="E4842" s="1">
        <v>41175</v>
      </c>
      <c r="F4842" t="s">
        <v>23</v>
      </c>
      <c r="G4842" t="s">
        <v>5945</v>
      </c>
      <c r="H4842" t="s">
        <v>5946</v>
      </c>
      <c r="I4842" t="s">
        <v>38</v>
      </c>
      <c r="J4842" t="s">
        <v>27</v>
      </c>
      <c r="K4842" t="s">
        <v>7300</v>
      </c>
      <c r="L4842" t="s">
        <v>3741</v>
      </c>
      <c r="M4842">
        <v>10035</v>
      </c>
      <c r="N4842" t="s">
        <v>3728</v>
      </c>
      <c r="O4842" t="s">
        <v>3824</v>
      </c>
      <c r="P4842" t="s">
        <v>329</v>
      </c>
      <c r="Q4842" t="s">
        <v>3721</v>
      </c>
      <c r="R4842" t="s">
        <v>7895</v>
      </c>
      <c r="S4842">
        <v>2003.9200000000003</v>
      </c>
      <c r="T4842">
        <v>5</v>
      </c>
      <c r="U4842">
        <v>0.2</v>
      </c>
      <c r="V4842">
        <v>-25.049000000000149</v>
      </c>
      <c r="W4842" t="s">
        <v>10948</v>
      </c>
      <c r="X4842" t="s">
        <v>10937</v>
      </c>
      <c r="Y4842">
        <v>9</v>
      </c>
      <c r="Z4842" t="s">
        <v>10949</v>
      </c>
      <c r="AA4842">
        <v>-1.2500000000000072E-2</v>
      </c>
    </row>
    <row r="4843" spans="1:27" x14ac:dyDescent="0.35">
      <c r="A4843">
        <v>5973</v>
      </c>
      <c r="B4843" t="s">
        <v>7896</v>
      </c>
      <c r="C4843">
        <v>2014</v>
      </c>
      <c r="D4843" s="1">
        <v>41677</v>
      </c>
      <c r="E4843" s="1">
        <v>41682</v>
      </c>
      <c r="F4843" t="s">
        <v>23</v>
      </c>
      <c r="G4843" t="s">
        <v>6375</v>
      </c>
      <c r="H4843" t="s">
        <v>6376</v>
      </c>
      <c r="I4843" t="s">
        <v>38</v>
      </c>
      <c r="J4843" t="s">
        <v>27</v>
      </c>
      <c r="K4843" t="s">
        <v>7300</v>
      </c>
      <c r="L4843" t="s">
        <v>3741</v>
      </c>
      <c r="M4843">
        <v>10024</v>
      </c>
      <c r="N4843" t="s">
        <v>3728</v>
      </c>
      <c r="O4843" t="s">
        <v>7845</v>
      </c>
      <c r="P4843" t="s">
        <v>329</v>
      </c>
      <c r="Q4843" t="s">
        <v>3721</v>
      </c>
      <c r="R4843" t="s">
        <v>7846</v>
      </c>
      <c r="S4843">
        <v>240.78400000000002</v>
      </c>
      <c r="T4843">
        <v>1</v>
      </c>
      <c r="U4843">
        <v>0.2</v>
      </c>
      <c r="V4843">
        <v>30.097999999999978</v>
      </c>
      <c r="W4843" t="s">
        <v>10939</v>
      </c>
      <c r="X4843" t="s">
        <v>10950</v>
      </c>
      <c r="Y4843">
        <v>2</v>
      </c>
      <c r="Z4843" t="s">
        <v>10955</v>
      </c>
      <c r="AA4843">
        <v>0.1249999999999999</v>
      </c>
    </row>
    <row r="4844" spans="1:27" x14ac:dyDescent="0.35">
      <c r="A4844">
        <v>6201</v>
      </c>
      <c r="B4844" t="s">
        <v>7897</v>
      </c>
      <c r="C4844">
        <v>2012</v>
      </c>
      <c r="D4844" s="1">
        <v>41015</v>
      </c>
      <c r="E4844" s="1">
        <v>41019</v>
      </c>
      <c r="F4844" t="s">
        <v>23</v>
      </c>
      <c r="G4844" t="s">
        <v>634</v>
      </c>
      <c r="H4844" t="s">
        <v>635</v>
      </c>
      <c r="I4844" t="s">
        <v>38</v>
      </c>
      <c r="J4844" t="s">
        <v>27</v>
      </c>
      <c r="K4844" t="s">
        <v>7898</v>
      </c>
      <c r="L4844" t="s">
        <v>7865</v>
      </c>
      <c r="M4844">
        <v>60201</v>
      </c>
      <c r="N4844" t="s">
        <v>3479</v>
      </c>
      <c r="O4844" t="s">
        <v>3787</v>
      </c>
      <c r="P4844" t="s">
        <v>313</v>
      </c>
      <c r="Q4844" t="s">
        <v>3735</v>
      </c>
      <c r="R4844" t="s">
        <v>3788</v>
      </c>
      <c r="S4844">
        <v>1439.9680000000001</v>
      </c>
      <c r="T4844">
        <v>4</v>
      </c>
      <c r="U4844">
        <v>0.2</v>
      </c>
      <c r="V4844">
        <v>485.98919999999993</v>
      </c>
      <c r="W4844" t="s">
        <v>10948</v>
      </c>
      <c r="X4844" t="s">
        <v>10942</v>
      </c>
      <c r="Y4844">
        <v>4</v>
      </c>
      <c r="Z4844" t="s">
        <v>10943</v>
      </c>
      <c r="AA4844">
        <v>0.33749999999999991</v>
      </c>
    </row>
    <row r="4845" spans="1:27" x14ac:dyDescent="0.35">
      <c r="A4845">
        <v>6364</v>
      </c>
      <c r="B4845" t="s">
        <v>7225</v>
      </c>
      <c r="C4845">
        <v>2014</v>
      </c>
      <c r="D4845" s="1">
        <v>41965</v>
      </c>
      <c r="E4845" s="1">
        <v>41969</v>
      </c>
      <c r="F4845" t="s">
        <v>23</v>
      </c>
      <c r="G4845" t="s">
        <v>3178</v>
      </c>
      <c r="H4845" t="s">
        <v>3179</v>
      </c>
      <c r="I4845" t="s">
        <v>38</v>
      </c>
      <c r="J4845" t="s">
        <v>27</v>
      </c>
      <c r="K4845" t="s">
        <v>7226</v>
      </c>
      <c r="L4845" t="s">
        <v>3473</v>
      </c>
      <c r="M4845">
        <v>98059</v>
      </c>
      <c r="N4845" t="s">
        <v>30</v>
      </c>
      <c r="O4845" t="s">
        <v>7899</v>
      </c>
      <c r="P4845" t="s">
        <v>313</v>
      </c>
      <c r="Q4845" t="s">
        <v>3743</v>
      </c>
      <c r="R4845" t="s">
        <v>7900</v>
      </c>
      <c r="S4845">
        <v>1039.992</v>
      </c>
      <c r="T4845">
        <v>1</v>
      </c>
      <c r="U4845">
        <v>0.2</v>
      </c>
      <c r="V4845">
        <v>103.99920000000003</v>
      </c>
      <c r="W4845" t="s">
        <v>10939</v>
      </c>
      <c r="X4845" t="s">
        <v>10940</v>
      </c>
      <c r="Y4845">
        <v>11</v>
      </c>
      <c r="Z4845" t="s">
        <v>10947</v>
      </c>
      <c r="AA4845">
        <v>0.10000000000000003</v>
      </c>
    </row>
    <row r="4846" spans="1:27" x14ac:dyDescent="0.35">
      <c r="A4846">
        <v>6371</v>
      </c>
      <c r="B4846" t="s">
        <v>7901</v>
      </c>
      <c r="C4846">
        <v>2013</v>
      </c>
      <c r="D4846" s="1">
        <v>41600</v>
      </c>
      <c r="E4846" s="1">
        <v>41600</v>
      </c>
      <c r="F4846" t="s">
        <v>234</v>
      </c>
      <c r="G4846" t="s">
        <v>2529</v>
      </c>
      <c r="H4846" t="s">
        <v>2530</v>
      </c>
      <c r="I4846" t="s">
        <v>127</v>
      </c>
      <c r="J4846" t="s">
        <v>27</v>
      </c>
      <c r="K4846" t="s">
        <v>7300</v>
      </c>
      <c r="L4846" t="s">
        <v>3741</v>
      </c>
      <c r="M4846">
        <v>10009</v>
      </c>
      <c r="N4846" t="s">
        <v>3728</v>
      </c>
      <c r="O4846" t="s">
        <v>3843</v>
      </c>
      <c r="P4846" t="s">
        <v>329</v>
      </c>
      <c r="Q4846" t="s">
        <v>3721</v>
      </c>
      <c r="R4846" t="s">
        <v>3844</v>
      </c>
      <c r="S4846">
        <v>113.56800000000001</v>
      </c>
      <c r="T4846">
        <v>2</v>
      </c>
      <c r="U4846">
        <v>0.2</v>
      </c>
      <c r="V4846">
        <v>12.776399999999988</v>
      </c>
      <c r="W4846" t="s">
        <v>10936</v>
      </c>
      <c r="X4846" t="s">
        <v>10940</v>
      </c>
      <c r="Y4846">
        <v>11</v>
      </c>
      <c r="Z4846" t="s">
        <v>10947</v>
      </c>
      <c r="AA4846">
        <v>0.11249999999999988</v>
      </c>
    </row>
    <row r="4847" spans="1:27" x14ac:dyDescent="0.35">
      <c r="A4847">
        <v>6482</v>
      </c>
      <c r="B4847" t="s">
        <v>7902</v>
      </c>
      <c r="C4847">
        <v>2014</v>
      </c>
      <c r="D4847" s="1">
        <v>41794</v>
      </c>
      <c r="E4847" s="1">
        <v>41801</v>
      </c>
      <c r="F4847" t="s">
        <v>23</v>
      </c>
      <c r="G4847" t="s">
        <v>3148</v>
      </c>
      <c r="H4847" t="s">
        <v>3149</v>
      </c>
      <c r="I4847" t="s">
        <v>38</v>
      </c>
      <c r="J4847" t="s">
        <v>27</v>
      </c>
      <c r="K4847" t="s">
        <v>7903</v>
      </c>
      <c r="L4847" t="s">
        <v>7878</v>
      </c>
      <c r="M4847">
        <v>33024</v>
      </c>
      <c r="N4847" t="s">
        <v>3507</v>
      </c>
      <c r="O4847" t="s">
        <v>3808</v>
      </c>
      <c r="P4847" t="s">
        <v>329</v>
      </c>
      <c r="Q4847" t="s">
        <v>3721</v>
      </c>
      <c r="R4847" t="s">
        <v>3809</v>
      </c>
      <c r="S4847">
        <v>241.56799999999998</v>
      </c>
      <c r="T4847">
        <v>2</v>
      </c>
      <c r="U4847">
        <v>0.2</v>
      </c>
      <c r="V4847">
        <v>0</v>
      </c>
      <c r="W4847" t="s">
        <v>10939</v>
      </c>
      <c r="X4847" t="s">
        <v>10942</v>
      </c>
      <c r="Y4847">
        <v>6</v>
      </c>
      <c r="Z4847" t="s">
        <v>10946</v>
      </c>
      <c r="AA4847">
        <v>0</v>
      </c>
    </row>
    <row r="4848" spans="1:27" x14ac:dyDescent="0.35">
      <c r="A4848">
        <v>6492</v>
      </c>
      <c r="B4848" t="s">
        <v>7904</v>
      </c>
      <c r="C4848">
        <v>2013</v>
      </c>
      <c r="D4848" s="1">
        <v>41599</v>
      </c>
      <c r="E4848" s="1">
        <v>41604</v>
      </c>
      <c r="F4848" t="s">
        <v>23</v>
      </c>
      <c r="G4848" t="s">
        <v>1356</v>
      </c>
      <c r="H4848" t="s">
        <v>1357</v>
      </c>
      <c r="I4848" t="s">
        <v>26</v>
      </c>
      <c r="J4848" t="s">
        <v>27</v>
      </c>
      <c r="K4848" t="s">
        <v>7905</v>
      </c>
      <c r="L4848" t="s">
        <v>7878</v>
      </c>
      <c r="M4848">
        <v>32839</v>
      </c>
      <c r="N4848" t="s">
        <v>3507</v>
      </c>
      <c r="O4848" t="s">
        <v>3830</v>
      </c>
      <c r="P4848" t="s">
        <v>329</v>
      </c>
      <c r="Q4848" t="s">
        <v>3721</v>
      </c>
      <c r="R4848" t="s">
        <v>3831</v>
      </c>
      <c r="S4848">
        <v>289.56799999999998</v>
      </c>
      <c r="T4848">
        <v>2</v>
      </c>
      <c r="U4848">
        <v>0.2</v>
      </c>
      <c r="V4848">
        <v>10.858799999999974</v>
      </c>
      <c r="W4848" t="s">
        <v>10936</v>
      </c>
      <c r="X4848" t="s">
        <v>10940</v>
      </c>
      <c r="Y4848">
        <v>11</v>
      </c>
      <c r="Z4848" t="s">
        <v>10947</v>
      </c>
      <c r="AA4848">
        <v>3.7499999999999908E-2</v>
      </c>
    </row>
    <row r="4849" spans="1:27" x14ac:dyDescent="0.35">
      <c r="A4849">
        <v>6536</v>
      </c>
      <c r="B4849" t="s">
        <v>7906</v>
      </c>
      <c r="C4849">
        <v>2011</v>
      </c>
      <c r="D4849" s="1">
        <v>40864</v>
      </c>
      <c r="E4849" s="1">
        <v>40869</v>
      </c>
      <c r="F4849" t="s">
        <v>23</v>
      </c>
      <c r="G4849" t="s">
        <v>1853</v>
      </c>
      <c r="H4849" t="s">
        <v>1854</v>
      </c>
      <c r="I4849" t="s">
        <v>38</v>
      </c>
      <c r="J4849" t="s">
        <v>27</v>
      </c>
      <c r="K4849" t="s">
        <v>4609</v>
      </c>
      <c r="L4849" t="s">
        <v>3741</v>
      </c>
      <c r="M4849">
        <v>14215</v>
      </c>
      <c r="N4849" t="s">
        <v>3728</v>
      </c>
      <c r="O4849" t="s">
        <v>3824</v>
      </c>
      <c r="P4849" t="s">
        <v>329</v>
      </c>
      <c r="Q4849" t="s">
        <v>3721</v>
      </c>
      <c r="R4849" t="s">
        <v>7895</v>
      </c>
      <c r="S4849">
        <v>4007.8400000000006</v>
      </c>
      <c r="T4849">
        <v>10</v>
      </c>
      <c r="U4849">
        <v>0.2</v>
      </c>
      <c r="V4849">
        <v>-50.098000000000297</v>
      </c>
      <c r="W4849" t="s">
        <v>10944</v>
      </c>
      <c r="X4849" t="s">
        <v>10940</v>
      </c>
      <c r="Y4849">
        <v>11</v>
      </c>
      <c r="Z4849" t="s">
        <v>10947</v>
      </c>
      <c r="AA4849">
        <v>-1.2500000000000072E-2</v>
      </c>
    </row>
    <row r="4850" spans="1:27" x14ac:dyDescent="0.35">
      <c r="A4850">
        <v>6650</v>
      </c>
      <c r="B4850" t="s">
        <v>7907</v>
      </c>
      <c r="C4850">
        <v>2014</v>
      </c>
      <c r="D4850" s="1">
        <v>41891</v>
      </c>
      <c r="E4850" s="1">
        <v>41894</v>
      </c>
      <c r="F4850" t="s">
        <v>56</v>
      </c>
      <c r="G4850" t="s">
        <v>7041</v>
      </c>
      <c r="H4850" t="s">
        <v>7042</v>
      </c>
      <c r="I4850" t="s">
        <v>26</v>
      </c>
      <c r="J4850" t="s">
        <v>27</v>
      </c>
      <c r="K4850" t="s">
        <v>3768</v>
      </c>
      <c r="L4850" t="s">
        <v>7883</v>
      </c>
      <c r="M4850">
        <v>76017</v>
      </c>
      <c r="N4850" t="s">
        <v>3479</v>
      </c>
      <c r="O4850" t="s">
        <v>3911</v>
      </c>
      <c r="P4850" t="s">
        <v>313</v>
      </c>
      <c r="Q4850" t="s">
        <v>3735</v>
      </c>
      <c r="R4850" t="s">
        <v>3912</v>
      </c>
      <c r="S4850">
        <v>319.98400000000004</v>
      </c>
      <c r="T4850">
        <v>2</v>
      </c>
      <c r="U4850">
        <v>0.2</v>
      </c>
      <c r="V4850">
        <v>107.99459999999999</v>
      </c>
      <c r="W4850" t="s">
        <v>10939</v>
      </c>
      <c r="X4850" t="s">
        <v>10937</v>
      </c>
      <c r="Y4850">
        <v>9</v>
      </c>
      <c r="Z4850" t="s">
        <v>10949</v>
      </c>
      <c r="AA4850">
        <v>0.33749999999999991</v>
      </c>
    </row>
    <row r="4851" spans="1:27" x14ac:dyDescent="0.35">
      <c r="A4851">
        <v>6926</v>
      </c>
      <c r="B4851" t="s">
        <v>7806</v>
      </c>
      <c r="C4851">
        <v>2012</v>
      </c>
      <c r="D4851" s="1">
        <v>41243</v>
      </c>
      <c r="E4851" s="1">
        <v>41247</v>
      </c>
      <c r="F4851" t="s">
        <v>23</v>
      </c>
      <c r="G4851" t="s">
        <v>5768</v>
      </c>
      <c r="H4851" t="s">
        <v>5769</v>
      </c>
      <c r="I4851" t="s">
        <v>38</v>
      </c>
      <c r="J4851" t="s">
        <v>27</v>
      </c>
      <c r="K4851" t="s">
        <v>7300</v>
      </c>
      <c r="L4851" t="s">
        <v>3741</v>
      </c>
      <c r="M4851">
        <v>10035</v>
      </c>
      <c r="N4851" t="s">
        <v>3728</v>
      </c>
      <c r="O4851" t="s">
        <v>3967</v>
      </c>
      <c r="P4851" t="s">
        <v>329</v>
      </c>
      <c r="Q4851" t="s">
        <v>3721</v>
      </c>
      <c r="R4851" t="s">
        <v>3968</v>
      </c>
      <c r="S4851">
        <v>681.40800000000013</v>
      </c>
      <c r="T4851">
        <v>12</v>
      </c>
      <c r="U4851">
        <v>0.2</v>
      </c>
      <c r="V4851">
        <v>42.588000000000022</v>
      </c>
      <c r="W4851" t="s">
        <v>10948</v>
      </c>
      <c r="X4851" t="s">
        <v>10940</v>
      </c>
      <c r="Y4851">
        <v>11</v>
      </c>
      <c r="Z4851" t="s">
        <v>10947</v>
      </c>
      <c r="AA4851">
        <v>6.2500000000000028E-2</v>
      </c>
    </row>
    <row r="4852" spans="1:27" x14ac:dyDescent="0.35">
      <c r="A4852">
        <v>6946</v>
      </c>
      <c r="B4852" t="s">
        <v>7908</v>
      </c>
      <c r="C4852">
        <v>2013</v>
      </c>
      <c r="D4852" s="1">
        <v>41548</v>
      </c>
      <c r="E4852" s="1">
        <v>41552</v>
      </c>
      <c r="F4852" t="s">
        <v>23</v>
      </c>
      <c r="G4852" t="s">
        <v>3317</v>
      </c>
      <c r="H4852" t="s">
        <v>3318</v>
      </c>
      <c r="I4852" t="s">
        <v>38</v>
      </c>
      <c r="J4852" t="s">
        <v>27</v>
      </c>
      <c r="K4852" t="s">
        <v>7300</v>
      </c>
      <c r="L4852" t="s">
        <v>3741</v>
      </c>
      <c r="M4852">
        <v>10011</v>
      </c>
      <c r="N4852" t="s">
        <v>3728</v>
      </c>
      <c r="O4852" t="s">
        <v>7874</v>
      </c>
      <c r="P4852" t="s">
        <v>329</v>
      </c>
      <c r="Q4852" t="s">
        <v>3721</v>
      </c>
      <c r="R4852" t="s">
        <v>7875</v>
      </c>
      <c r="S4852">
        <v>523.91999999999996</v>
      </c>
      <c r="T4852">
        <v>5</v>
      </c>
      <c r="U4852">
        <v>0.2</v>
      </c>
      <c r="V4852">
        <v>-26.195999999999984</v>
      </c>
      <c r="W4852" t="s">
        <v>10936</v>
      </c>
      <c r="X4852" t="s">
        <v>10940</v>
      </c>
      <c r="Y4852">
        <v>10</v>
      </c>
      <c r="Z4852" t="s">
        <v>10945</v>
      </c>
      <c r="AA4852">
        <v>-4.9999999999999975E-2</v>
      </c>
    </row>
    <row r="4853" spans="1:27" x14ac:dyDescent="0.35">
      <c r="A4853">
        <v>7037</v>
      </c>
      <c r="B4853" t="s">
        <v>7909</v>
      </c>
      <c r="C4853">
        <v>2011</v>
      </c>
      <c r="D4853" s="1">
        <v>40665</v>
      </c>
      <c r="E4853" s="1">
        <v>40667</v>
      </c>
      <c r="F4853" t="s">
        <v>45</v>
      </c>
      <c r="G4853" t="s">
        <v>7341</v>
      </c>
      <c r="H4853" t="s">
        <v>7342</v>
      </c>
      <c r="I4853" t="s">
        <v>38</v>
      </c>
      <c r="J4853" t="s">
        <v>27</v>
      </c>
      <c r="K4853" t="s">
        <v>7910</v>
      </c>
      <c r="L4853" t="s">
        <v>7878</v>
      </c>
      <c r="M4853">
        <v>33801</v>
      </c>
      <c r="N4853" t="s">
        <v>3507</v>
      </c>
      <c r="O4853" t="s">
        <v>3765</v>
      </c>
      <c r="P4853" t="s">
        <v>313</v>
      </c>
      <c r="Q4853" t="s">
        <v>3735</v>
      </c>
      <c r="R4853" t="s">
        <v>3766</v>
      </c>
      <c r="S4853">
        <v>479.98400000000004</v>
      </c>
      <c r="T4853">
        <v>2</v>
      </c>
      <c r="U4853">
        <v>0.2</v>
      </c>
      <c r="V4853">
        <v>89.996999999999986</v>
      </c>
      <c r="W4853" t="s">
        <v>10944</v>
      </c>
      <c r="X4853" t="s">
        <v>10942</v>
      </c>
      <c r="Y4853">
        <v>5</v>
      </c>
      <c r="Z4853" t="s">
        <v>10952</v>
      </c>
      <c r="AA4853">
        <v>0.18749999999999994</v>
      </c>
    </row>
    <row r="4854" spans="1:27" x14ac:dyDescent="0.35">
      <c r="A4854">
        <v>7140</v>
      </c>
      <c r="B4854" t="s">
        <v>7911</v>
      </c>
      <c r="C4854">
        <v>2012</v>
      </c>
      <c r="D4854" s="1">
        <v>41233</v>
      </c>
      <c r="E4854" s="1">
        <v>41240</v>
      </c>
      <c r="F4854" t="s">
        <v>23</v>
      </c>
      <c r="G4854" t="s">
        <v>5099</v>
      </c>
      <c r="H4854" t="s">
        <v>5100</v>
      </c>
      <c r="I4854" t="s">
        <v>38</v>
      </c>
      <c r="J4854" t="s">
        <v>27</v>
      </c>
      <c r="K4854" t="s">
        <v>7912</v>
      </c>
      <c r="L4854" t="s">
        <v>7878</v>
      </c>
      <c r="M4854">
        <v>33180</v>
      </c>
      <c r="N4854" t="s">
        <v>3507</v>
      </c>
      <c r="O4854" t="s">
        <v>3855</v>
      </c>
      <c r="P4854" t="s">
        <v>329</v>
      </c>
      <c r="Q4854" t="s">
        <v>3721</v>
      </c>
      <c r="R4854" t="s">
        <v>3856</v>
      </c>
      <c r="S4854">
        <v>290.35200000000003</v>
      </c>
      <c r="T4854">
        <v>3</v>
      </c>
      <c r="U4854">
        <v>0.2</v>
      </c>
      <c r="V4854">
        <v>-36.294000000000011</v>
      </c>
      <c r="W4854" t="s">
        <v>10948</v>
      </c>
      <c r="X4854" t="s">
        <v>10940</v>
      </c>
      <c r="Y4854">
        <v>11</v>
      </c>
      <c r="Z4854" t="s">
        <v>10947</v>
      </c>
      <c r="AA4854">
        <v>-0.12500000000000003</v>
      </c>
    </row>
    <row r="4855" spans="1:27" x14ac:dyDescent="0.35">
      <c r="A4855">
        <v>7174</v>
      </c>
      <c r="B4855" t="s">
        <v>7913</v>
      </c>
      <c r="C4855">
        <v>2014</v>
      </c>
      <c r="D4855" s="1">
        <v>41725</v>
      </c>
      <c r="E4855" s="1">
        <v>41729</v>
      </c>
      <c r="F4855" t="s">
        <v>23</v>
      </c>
      <c r="G4855" t="s">
        <v>3596</v>
      </c>
      <c r="H4855" t="s">
        <v>3597</v>
      </c>
      <c r="I4855" t="s">
        <v>26</v>
      </c>
      <c r="J4855" t="s">
        <v>27</v>
      </c>
      <c r="K4855" t="s">
        <v>7914</v>
      </c>
      <c r="L4855" t="s">
        <v>7883</v>
      </c>
      <c r="M4855">
        <v>77070</v>
      </c>
      <c r="N4855" t="s">
        <v>3479</v>
      </c>
      <c r="O4855" t="s">
        <v>3734</v>
      </c>
      <c r="P4855" t="s">
        <v>313</v>
      </c>
      <c r="Q4855" t="s">
        <v>3735</v>
      </c>
      <c r="R4855" t="s">
        <v>3736</v>
      </c>
      <c r="S4855">
        <v>2399.96</v>
      </c>
      <c r="T4855">
        <v>5</v>
      </c>
      <c r="U4855">
        <v>0.2</v>
      </c>
      <c r="V4855">
        <v>569.99050000000011</v>
      </c>
      <c r="W4855" t="s">
        <v>10939</v>
      </c>
      <c r="X4855" t="s">
        <v>10950</v>
      </c>
      <c r="Y4855">
        <v>3</v>
      </c>
      <c r="Z4855" t="s">
        <v>10953</v>
      </c>
      <c r="AA4855">
        <v>0.23750000000000004</v>
      </c>
    </row>
    <row r="4856" spans="1:27" x14ac:dyDescent="0.35">
      <c r="A4856">
        <v>7337</v>
      </c>
      <c r="B4856" t="s">
        <v>7456</v>
      </c>
      <c r="C4856">
        <v>2012</v>
      </c>
      <c r="D4856" s="1">
        <v>41268</v>
      </c>
      <c r="E4856" s="1">
        <v>41273</v>
      </c>
      <c r="F4856" t="s">
        <v>23</v>
      </c>
      <c r="G4856" t="s">
        <v>3802</v>
      </c>
      <c r="H4856" t="s">
        <v>3803</v>
      </c>
      <c r="I4856" t="s">
        <v>38</v>
      </c>
      <c r="J4856" t="s">
        <v>27</v>
      </c>
      <c r="K4856" t="s">
        <v>7300</v>
      </c>
      <c r="L4856" t="s">
        <v>3741</v>
      </c>
      <c r="M4856">
        <v>10024</v>
      </c>
      <c r="N4856" t="s">
        <v>3728</v>
      </c>
      <c r="O4856" t="s">
        <v>7838</v>
      </c>
      <c r="P4856" t="s">
        <v>329</v>
      </c>
      <c r="Q4856" t="s">
        <v>3721</v>
      </c>
      <c r="R4856" t="s">
        <v>7839</v>
      </c>
      <c r="S4856">
        <v>449.56800000000004</v>
      </c>
      <c r="T4856">
        <v>2</v>
      </c>
      <c r="U4856">
        <v>0.2</v>
      </c>
      <c r="V4856">
        <v>56.195999999999955</v>
      </c>
      <c r="W4856" t="s">
        <v>10948</v>
      </c>
      <c r="X4856" t="s">
        <v>10940</v>
      </c>
      <c r="Y4856">
        <v>12</v>
      </c>
      <c r="Z4856" t="s">
        <v>10941</v>
      </c>
      <c r="AA4856">
        <v>0.12499999999999989</v>
      </c>
    </row>
    <row r="4857" spans="1:27" x14ac:dyDescent="0.35">
      <c r="A4857">
        <v>7535</v>
      </c>
      <c r="B4857" t="s">
        <v>7915</v>
      </c>
      <c r="C4857">
        <v>2014</v>
      </c>
      <c r="D4857" s="1">
        <v>41696</v>
      </c>
      <c r="E4857" s="1">
        <v>41700</v>
      </c>
      <c r="F4857" t="s">
        <v>23</v>
      </c>
      <c r="G4857" t="s">
        <v>923</v>
      </c>
      <c r="H4857" t="s">
        <v>924</v>
      </c>
      <c r="I4857" t="s">
        <v>38</v>
      </c>
      <c r="J4857" t="s">
        <v>27</v>
      </c>
      <c r="K4857" t="s">
        <v>7916</v>
      </c>
      <c r="L4857" t="s">
        <v>7858</v>
      </c>
      <c r="M4857">
        <v>27834</v>
      </c>
      <c r="N4857" t="s">
        <v>3507</v>
      </c>
      <c r="O4857" t="s">
        <v>3915</v>
      </c>
      <c r="P4857" t="s">
        <v>329</v>
      </c>
      <c r="Q4857" t="s">
        <v>3721</v>
      </c>
      <c r="R4857" t="s">
        <v>3916</v>
      </c>
      <c r="S4857">
        <v>231.92000000000002</v>
      </c>
      <c r="T4857">
        <v>5</v>
      </c>
      <c r="U4857">
        <v>0.2</v>
      </c>
      <c r="V4857">
        <v>5.7980000000000018</v>
      </c>
      <c r="W4857" t="s">
        <v>10939</v>
      </c>
      <c r="X4857" t="s">
        <v>10950</v>
      </c>
      <c r="Y4857">
        <v>2</v>
      </c>
      <c r="Z4857" t="s">
        <v>10955</v>
      </c>
      <c r="AA4857">
        <v>2.5000000000000005E-2</v>
      </c>
    </row>
    <row r="4858" spans="1:27" x14ac:dyDescent="0.35">
      <c r="A4858">
        <v>8470</v>
      </c>
      <c r="B4858" t="s">
        <v>7917</v>
      </c>
      <c r="C4858">
        <v>2014</v>
      </c>
      <c r="D4858" s="1">
        <v>41753</v>
      </c>
      <c r="E4858" s="1">
        <v>41757</v>
      </c>
      <c r="F4858" t="s">
        <v>23</v>
      </c>
      <c r="G4858" t="s">
        <v>4207</v>
      </c>
      <c r="H4858" t="s">
        <v>4208</v>
      </c>
      <c r="I4858" t="s">
        <v>127</v>
      </c>
      <c r="J4858" t="s">
        <v>27</v>
      </c>
      <c r="K4858" t="s">
        <v>7918</v>
      </c>
      <c r="L4858" t="s">
        <v>7919</v>
      </c>
      <c r="M4858">
        <v>37042</v>
      </c>
      <c r="N4858" t="s">
        <v>3507</v>
      </c>
      <c r="O4858" t="s">
        <v>3798</v>
      </c>
      <c r="P4858" t="s">
        <v>329</v>
      </c>
      <c r="Q4858" t="s">
        <v>3721</v>
      </c>
      <c r="R4858" t="s">
        <v>3799</v>
      </c>
      <c r="S4858">
        <v>387.13600000000002</v>
      </c>
      <c r="T4858">
        <v>4</v>
      </c>
      <c r="U4858">
        <v>0.2</v>
      </c>
      <c r="V4858">
        <v>-14.51760000000003</v>
      </c>
      <c r="W4858" t="s">
        <v>10939</v>
      </c>
      <c r="X4858" t="s">
        <v>10942</v>
      </c>
      <c r="Y4858">
        <v>4</v>
      </c>
      <c r="Z4858" t="s">
        <v>10943</v>
      </c>
      <c r="AA4858">
        <v>-3.7500000000000075E-2</v>
      </c>
    </row>
    <row r="4859" spans="1:27" x14ac:dyDescent="0.35">
      <c r="A4859">
        <v>8494</v>
      </c>
      <c r="B4859" t="s">
        <v>7920</v>
      </c>
      <c r="C4859">
        <v>2012</v>
      </c>
      <c r="D4859" s="1">
        <v>41205</v>
      </c>
      <c r="E4859" s="1">
        <v>41210</v>
      </c>
      <c r="F4859" t="s">
        <v>23</v>
      </c>
      <c r="G4859" t="s">
        <v>6126</v>
      </c>
      <c r="H4859" t="s">
        <v>6127</v>
      </c>
      <c r="I4859" t="s">
        <v>38</v>
      </c>
      <c r="J4859" t="s">
        <v>27</v>
      </c>
      <c r="K4859" t="s">
        <v>7921</v>
      </c>
      <c r="L4859" t="s">
        <v>7883</v>
      </c>
      <c r="M4859">
        <v>79424</v>
      </c>
      <c r="N4859" t="s">
        <v>3479</v>
      </c>
      <c r="O4859" t="s">
        <v>3911</v>
      </c>
      <c r="P4859" t="s">
        <v>313</v>
      </c>
      <c r="Q4859" t="s">
        <v>3735</v>
      </c>
      <c r="R4859" t="s">
        <v>3912</v>
      </c>
      <c r="S4859">
        <v>479.97600000000006</v>
      </c>
      <c r="T4859">
        <v>3</v>
      </c>
      <c r="U4859">
        <v>0.2</v>
      </c>
      <c r="V4859">
        <v>161.99189999999999</v>
      </c>
      <c r="W4859" t="s">
        <v>10948</v>
      </c>
      <c r="X4859" t="s">
        <v>10940</v>
      </c>
      <c r="Y4859">
        <v>10</v>
      </c>
      <c r="Z4859" t="s">
        <v>10945</v>
      </c>
      <c r="AA4859">
        <v>0.33749999999999991</v>
      </c>
    </row>
    <row r="4860" spans="1:27" x14ac:dyDescent="0.35">
      <c r="A4860">
        <v>8553</v>
      </c>
      <c r="B4860" t="s">
        <v>7922</v>
      </c>
      <c r="C4860">
        <v>2011</v>
      </c>
      <c r="D4860" s="1">
        <v>40693</v>
      </c>
      <c r="E4860" s="1">
        <v>40697</v>
      </c>
      <c r="F4860" t="s">
        <v>23</v>
      </c>
      <c r="G4860" t="s">
        <v>3776</v>
      </c>
      <c r="H4860" t="s">
        <v>3777</v>
      </c>
      <c r="I4860" t="s">
        <v>26</v>
      </c>
      <c r="J4860" t="s">
        <v>27</v>
      </c>
      <c r="K4860" t="s">
        <v>7864</v>
      </c>
      <c r="L4860" t="s">
        <v>7865</v>
      </c>
      <c r="M4860">
        <v>60623</v>
      </c>
      <c r="N4860" t="s">
        <v>3479</v>
      </c>
      <c r="O4860" t="s">
        <v>3765</v>
      </c>
      <c r="P4860" t="s">
        <v>313</v>
      </c>
      <c r="Q4860" t="s">
        <v>3735</v>
      </c>
      <c r="R4860" t="s">
        <v>3766</v>
      </c>
      <c r="S4860">
        <v>719.97600000000011</v>
      </c>
      <c r="T4860">
        <v>3</v>
      </c>
      <c r="U4860">
        <v>0.2</v>
      </c>
      <c r="V4860">
        <v>134.99549999999999</v>
      </c>
      <c r="W4860" t="s">
        <v>10944</v>
      </c>
      <c r="X4860" t="s">
        <v>10942</v>
      </c>
      <c r="Y4860">
        <v>5</v>
      </c>
      <c r="Z4860" t="s">
        <v>10952</v>
      </c>
      <c r="AA4860">
        <v>0.18749999999999997</v>
      </c>
    </row>
    <row r="4861" spans="1:27" x14ac:dyDescent="0.35">
      <c r="A4861">
        <v>8571</v>
      </c>
      <c r="B4861" t="s">
        <v>7923</v>
      </c>
      <c r="C4861">
        <v>2013</v>
      </c>
      <c r="D4861" s="1">
        <v>41615</v>
      </c>
      <c r="E4861" s="1">
        <v>41621</v>
      </c>
      <c r="F4861" t="s">
        <v>23</v>
      </c>
      <c r="G4861" t="s">
        <v>1324</v>
      </c>
      <c r="H4861" t="s">
        <v>1325</v>
      </c>
      <c r="I4861" t="s">
        <v>26</v>
      </c>
      <c r="J4861" t="s">
        <v>27</v>
      </c>
      <c r="K4861" t="s">
        <v>4832</v>
      </c>
      <c r="L4861" t="s">
        <v>3741</v>
      </c>
      <c r="M4861">
        <v>11550</v>
      </c>
      <c r="N4861" t="s">
        <v>3728</v>
      </c>
      <c r="O4861" t="s">
        <v>3765</v>
      </c>
      <c r="P4861" t="s">
        <v>313</v>
      </c>
      <c r="Q4861" t="s">
        <v>3735</v>
      </c>
      <c r="R4861" t="s">
        <v>3766</v>
      </c>
      <c r="S4861">
        <v>479.98400000000004</v>
      </c>
      <c r="T4861">
        <v>2</v>
      </c>
      <c r="U4861">
        <v>0.2</v>
      </c>
      <c r="V4861">
        <v>89.996999999999986</v>
      </c>
      <c r="W4861" t="s">
        <v>10936</v>
      </c>
      <c r="X4861" t="s">
        <v>10940</v>
      </c>
      <c r="Y4861">
        <v>12</v>
      </c>
      <c r="Z4861" t="s">
        <v>10941</v>
      </c>
      <c r="AA4861">
        <v>0.18749999999999994</v>
      </c>
    </row>
    <row r="4862" spans="1:27" x14ac:dyDescent="0.35">
      <c r="A4862">
        <v>8610</v>
      </c>
      <c r="B4862" t="s">
        <v>7820</v>
      </c>
      <c r="C4862">
        <v>2011</v>
      </c>
      <c r="D4862" s="1">
        <v>40698</v>
      </c>
      <c r="E4862" s="1">
        <v>40703</v>
      </c>
      <c r="F4862" t="s">
        <v>23</v>
      </c>
      <c r="G4862" t="s">
        <v>7000</v>
      </c>
      <c r="H4862" t="s">
        <v>7001</v>
      </c>
      <c r="I4862" t="s">
        <v>38</v>
      </c>
      <c r="J4862" t="s">
        <v>27</v>
      </c>
      <c r="K4862" t="s">
        <v>7300</v>
      </c>
      <c r="L4862" t="s">
        <v>3741</v>
      </c>
      <c r="M4862">
        <v>10035</v>
      </c>
      <c r="N4862" t="s">
        <v>3728</v>
      </c>
      <c r="O4862" t="s">
        <v>7843</v>
      </c>
      <c r="P4862" t="s">
        <v>329</v>
      </c>
      <c r="Q4862" t="s">
        <v>3721</v>
      </c>
      <c r="R4862" t="s">
        <v>7844</v>
      </c>
      <c r="S4862">
        <v>353.56799999999998</v>
      </c>
      <c r="T4862">
        <v>2</v>
      </c>
      <c r="U4862">
        <v>0.2</v>
      </c>
      <c r="V4862">
        <v>-44.196000000000026</v>
      </c>
      <c r="W4862" t="s">
        <v>10944</v>
      </c>
      <c r="X4862" t="s">
        <v>10942</v>
      </c>
      <c r="Y4862">
        <v>6</v>
      </c>
      <c r="Z4862" t="s">
        <v>10946</v>
      </c>
      <c r="AA4862">
        <v>-0.12500000000000008</v>
      </c>
    </row>
    <row r="4863" spans="1:27" x14ac:dyDescent="0.35">
      <c r="A4863">
        <v>8661</v>
      </c>
      <c r="B4863" t="s">
        <v>7924</v>
      </c>
      <c r="C4863">
        <v>2014</v>
      </c>
      <c r="D4863" s="1">
        <v>41969</v>
      </c>
      <c r="E4863" s="1">
        <v>41974</v>
      </c>
      <c r="F4863" t="s">
        <v>23</v>
      </c>
      <c r="G4863" t="s">
        <v>7554</v>
      </c>
      <c r="H4863" t="s">
        <v>7555</v>
      </c>
      <c r="I4863" t="s">
        <v>38</v>
      </c>
      <c r="J4863" t="s">
        <v>27</v>
      </c>
      <c r="K4863" t="s">
        <v>7925</v>
      </c>
      <c r="L4863" t="s">
        <v>7878</v>
      </c>
      <c r="M4863">
        <v>33311</v>
      </c>
      <c r="N4863" t="s">
        <v>3507</v>
      </c>
      <c r="O4863" t="s">
        <v>7926</v>
      </c>
      <c r="P4863" t="s">
        <v>329</v>
      </c>
      <c r="Q4863" t="s">
        <v>3721</v>
      </c>
      <c r="R4863" t="s">
        <v>7927</v>
      </c>
      <c r="S4863">
        <v>723.92</v>
      </c>
      <c r="T4863">
        <v>5</v>
      </c>
      <c r="U4863">
        <v>0.2</v>
      </c>
      <c r="V4863">
        <v>-81.440999999999946</v>
      </c>
      <c r="W4863" t="s">
        <v>10939</v>
      </c>
      <c r="X4863" t="s">
        <v>10940</v>
      </c>
      <c r="Y4863">
        <v>11</v>
      </c>
      <c r="Z4863" t="s">
        <v>10947</v>
      </c>
      <c r="AA4863">
        <v>-0.11249999999999993</v>
      </c>
    </row>
    <row r="4864" spans="1:27" x14ac:dyDescent="0.35">
      <c r="A4864">
        <v>8669</v>
      </c>
      <c r="B4864" t="s">
        <v>7928</v>
      </c>
      <c r="C4864">
        <v>2013</v>
      </c>
      <c r="D4864" s="1">
        <v>41631</v>
      </c>
      <c r="E4864" s="1">
        <v>41633</v>
      </c>
      <c r="F4864" t="s">
        <v>45</v>
      </c>
      <c r="G4864" t="s">
        <v>492</v>
      </c>
      <c r="H4864" t="s">
        <v>493</v>
      </c>
      <c r="I4864" t="s">
        <v>127</v>
      </c>
      <c r="J4864" t="s">
        <v>27</v>
      </c>
      <c r="K4864" t="s">
        <v>3472</v>
      </c>
      <c r="L4864" t="s">
        <v>3473</v>
      </c>
      <c r="M4864">
        <v>98115</v>
      </c>
      <c r="N4864" t="s">
        <v>30</v>
      </c>
      <c r="O4864" t="s">
        <v>7929</v>
      </c>
      <c r="P4864" t="s">
        <v>313</v>
      </c>
      <c r="Q4864" t="s">
        <v>3743</v>
      </c>
      <c r="R4864" t="s">
        <v>7930</v>
      </c>
      <c r="S4864">
        <v>11.56</v>
      </c>
      <c r="T4864">
        <v>1</v>
      </c>
      <c r="U4864">
        <v>0.2</v>
      </c>
      <c r="V4864">
        <v>3.7569999999999992</v>
      </c>
      <c r="W4864" t="s">
        <v>10936</v>
      </c>
      <c r="X4864" t="s">
        <v>10940</v>
      </c>
      <c r="Y4864">
        <v>12</v>
      </c>
      <c r="Z4864" t="s">
        <v>10941</v>
      </c>
      <c r="AA4864">
        <v>0.3249999999999999</v>
      </c>
    </row>
    <row r="4865" spans="1:27" x14ac:dyDescent="0.35">
      <c r="A4865">
        <v>8729</v>
      </c>
      <c r="B4865" t="s">
        <v>7931</v>
      </c>
      <c r="C4865">
        <v>2012</v>
      </c>
      <c r="D4865" s="1">
        <v>41270</v>
      </c>
      <c r="E4865" s="1">
        <v>41274</v>
      </c>
      <c r="F4865" t="s">
        <v>23</v>
      </c>
      <c r="G4865" t="s">
        <v>391</v>
      </c>
      <c r="H4865" t="s">
        <v>392</v>
      </c>
      <c r="I4865" t="s">
        <v>26</v>
      </c>
      <c r="J4865" t="s">
        <v>27</v>
      </c>
      <c r="K4865" t="s">
        <v>7932</v>
      </c>
      <c r="L4865" t="s">
        <v>7919</v>
      </c>
      <c r="M4865">
        <v>37130</v>
      </c>
      <c r="N4865" t="s">
        <v>3507</v>
      </c>
      <c r="O4865" t="s">
        <v>3888</v>
      </c>
      <c r="P4865" t="s">
        <v>329</v>
      </c>
      <c r="Q4865" t="s">
        <v>3721</v>
      </c>
      <c r="R4865" t="s">
        <v>3889</v>
      </c>
      <c r="S4865">
        <v>131.10400000000001</v>
      </c>
      <c r="T4865">
        <v>2</v>
      </c>
      <c r="U4865">
        <v>0.2</v>
      </c>
      <c r="V4865">
        <v>8.1939999999999955</v>
      </c>
      <c r="W4865" t="s">
        <v>10948</v>
      </c>
      <c r="X4865" t="s">
        <v>10940</v>
      </c>
      <c r="Y4865">
        <v>12</v>
      </c>
      <c r="Z4865" t="s">
        <v>10941</v>
      </c>
      <c r="AA4865">
        <v>6.2499999999999958E-2</v>
      </c>
    </row>
    <row r="4866" spans="1:27" x14ac:dyDescent="0.35">
      <c r="A4866">
        <v>8779</v>
      </c>
      <c r="B4866" t="s">
        <v>7933</v>
      </c>
      <c r="C4866">
        <v>2014</v>
      </c>
      <c r="D4866" s="1">
        <v>41987</v>
      </c>
      <c r="E4866" s="1">
        <v>41992</v>
      </c>
      <c r="F4866" t="s">
        <v>23</v>
      </c>
      <c r="G4866" t="s">
        <v>245</v>
      </c>
      <c r="H4866" t="s">
        <v>246</v>
      </c>
      <c r="I4866" t="s">
        <v>26</v>
      </c>
      <c r="J4866" t="s">
        <v>27</v>
      </c>
      <c r="K4866" t="s">
        <v>7300</v>
      </c>
      <c r="L4866" t="s">
        <v>3741</v>
      </c>
      <c r="M4866">
        <v>10024</v>
      </c>
      <c r="N4866" t="s">
        <v>3728</v>
      </c>
      <c r="O4866" t="s">
        <v>3773</v>
      </c>
      <c r="P4866" t="s">
        <v>329</v>
      </c>
      <c r="Q4866" t="s">
        <v>3721</v>
      </c>
      <c r="R4866" t="s">
        <v>3774</v>
      </c>
      <c r="S4866">
        <v>287.976</v>
      </c>
      <c r="T4866">
        <v>3</v>
      </c>
      <c r="U4866">
        <v>0.2</v>
      </c>
      <c r="V4866">
        <v>7.1993999999999687</v>
      </c>
      <c r="W4866" t="s">
        <v>10939</v>
      </c>
      <c r="X4866" t="s">
        <v>10940</v>
      </c>
      <c r="Y4866">
        <v>12</v>
      </c>
      <c r="Z4866" t="s">
        <v>10941</v>
      </c>
      <c r="AA4866">
        <v>2.499999999999989E-2</v>
      </c>
    </row>
    <row r="4867" spans="1:27" x14ac:dyDescent="0.35">
      <c r="A4867">
        <v>8790</v>
      </c>
      <c r="B4867" t="s">
        <v>7934</v>
      </c>
      <c r="C4867">
        <v>2014</v>
      </c>
      <c r="D4867" s="1">
        <v>41806</v>
      </c>
      <c r="E4867" s="1">
        <v>41810</v>
      </c>
      <c r="F4867" t="s">
        <v>23</v>
      </c>
      <c r="G4867" t="s">
        <v>305</v>
      </c>
      <c r="H4867" t="s">
        <v>306</v>
      </c>
      <c r="I4867" t="s">
        <v>38</v>
      </c>
      <c r="J4867" t="s">
        <v>27</v>
      </c>
      <c r="K4867" t="s">
        <v>4414</v>
      </c>
      <c r="L4867" t="s">
        <v>7858</v>
      </c>
      <c r="M4867">
        <v>28110</v>
      </c>
      <c r="N4867" t="s">
        <v>3507</v>
      </c>
      <c r="O4867" t="s">
        <v>3792</v>
      </c>
      <c r="P4867" t="s">
        <v>329</v>
      </c>
      <c r="Q4867" t="s">
        <v>3721</v>
      </c>
      <c r="R4867" t="s">
        <v>3793</v>
      </c>
      <c r="S4867">
        <v>77.728000000000009</v>
      </c>
      <c r="T4867">
        <v>2</v>
      </c>
      <c r="U4867">
        <v>0.2</v>
      </c>
      <c r="V4867">
        <v>-3.8863999999999947</v>
      </c>
      <c r="W4867" t="s">
        <v>10939</v>
      </c>
      <c r="X4867" t="s">
        <v>10942</v>
      </c>
      <c r="Y4867">
        <v>6</v>
      </c>
      <c r="Z4867" t="s">
        <v>10946</v>
      </c>
      <c r="AA4867">
        <v>-4.9999999999999926E-2</v>
      </c>
    </row>
    <row r="4868" spans="1:27" x14ac:dyDescent="0.35">
      <c r="A4868">
        <v>8821</v>
      </c>
      <c r="B4868" t="s">
        <v>7935</v>
      </c>
      <c r="C4868">
        <v>2014</v>
      </c>
      <c r="D4868" s="1">
        <v>41947</v>
      </c>
      <c r="E4868" s="1">
        <v>41951</v>
      </c>
      <c r="F4868" t="s">
        <v>23</v>
      </c>
      <c r="G4868" t="s">
        <v>3470</v>
      </c>
      <c r="H4868" t="s">
        <v>3471</v>
      </c>
      <c r="I4868" t="s">
        <v>38</v>
      </c>
      <c r="J4868" t="s">
        <v>27</v>
      </c>
      <c r="K4868" t="s">
        <v>7905</v>
      </c>
      <c r="L4868" t="s">
        <v>7878</v>
      </c>
      <c r="M4868">
        <v>32839</v>
      </c>
      <c r="N4868" t="s">
        <v>3507</v>
      </c>
      <c r="O4868" t="s">
        <v>3748</v>
      </c>
      <c r="P4868" t="s">
        <v>313</v>
      </c>
      <c r="Q4868" t="s">
        <v>3735</v>
      </c>
      <c r="R4868" t="s">
        <v>3749</v>
      </c>
      <c r="S4868">
        <v>959.98400000000004</v>
      </c>
      <c r="T4868">
        <v>2</v>
      </c>
      <c r="U4868">
        <v>0.2</v>
      </c>
      <c r="V4868">
        <v>311.99479999999994</v>
      </c>
      <c r="W4868" t="s">
        <v>10939</v>
      </c>
      <c r="X4868" t="s">
        <v>10940</v>
      </c>
      <c r="Y4868">
        <v>11</v>
      </c>
      <c r="Z4868" t="s">
        <v>10947</v>
      </c>
      <c r="AA4868">
        <v>0.3249999999999999</v>
      </c>
    </row>
    <row r="4869" spans="1:27" x14ac:dyDescent="0.35">
      <c r="A4869">
        <v>8955</v>
      </c>
      <c r="B4869" t="s">
        <v>7936</v>
      </c>
      <c r="C4869">
        <v>2011</v>
      </c>
      <c r="D4869" s="1">
        <v>40763</v>
      </c>
      <c r="E4869" s="1">
        <v>40765</v>
      </c>
      <c r="F4869" t="s">
        <v>45</v>
      </c>
      <c r="G4869" t="s">
        <v>1774</v>
      </c>
      <c r="H4869" t="s">
        <v>1775</v>
      </c>
      <c r="I4869" t="s">
        <v>38</v>
      </c>
      <c r="J4869" t="s">
        <v>27</v>
      </c>
      <c r="K4869" t="s">
        <v>7937</v>
      </c>
      <c r="L4869" t="s">
        <v>7878</v>
      </c>
      <c r="M4869">
        <v>32216</v>
      </c>
      <c r="N4869" t="s">
        <v>3507</v>
      </c>
      <c r="O4869" t="s">
        <v>3792</v>
      </c>
      <c r="P4869" t="s">
        <v>329</v>
      </c>
      <c r="Q4869" t="s">
        <v>3721</v>
      </c>
      <c r="R4869" t="s">
        <v>3793</v>
      </c>
      <c r="S4869">
        <v>155.45600000000002</v>
      </c>
      <c r="T4869">
        <v>4</v>
      </c>
      <c r="U4869">
        <v>0.2</v>
      </c>
      <c r="V4869">
        <v>-7.7727999999999895</v>
      </c>
      <c r="W4869" t="s">
        <v>10944</v>
      </c>
      <c r="X4869" t="s">
        <v>10937</v>
      </c>
      <c r="Y4869">
        <v>8</v>
      </c>
      <c r="Z4869" t="s">
        <v>10954</v>
      </c>
      <c r="AA4869">
        <v>-4.9999999999999926E-2</v>
      </c>
    </row>
    <row r="4870" spans="1:27" x14ac:dyDescent="0.35">
      <c r="A4870">
        <v>9335</v>
      </c>
      <c r="B4870" t="s">
        <v>7938</v>
      </c>
      <c r="C4870">
        <v>2014</v>
      </c>
      <c r="D4870" s="1">
        <v>41761</v>
      </c>
      <c r="E4870" s="1">
        <v>41762</v>
      </c>
      <c r="F4870" t="s">
        <v>56</v>
      </c>
      <c r="G4870" t="s">
        <v>1430</v>
      </c>
      <c r="H4870" t="s">
        <v>1431</v>
      </c>
      <c r="I4870" t="s">
        <v>38</v>
      </c>
      <c r="J4870" t="s">
        <v>27</v>
      </c>
      <c r="K4870" t="s">
        <v>7939</v>
      </c>
      <c r="L4870" t="s">
        <v>7878</v>
      </c>
      <c r="M4870">
        <v>33065</v>
      </c>
      <c r="N4870" t="s">
        <v>3507</v>
      </c>
      <c r="O4870" t="s">
        <v>3720</v>
      </c>
      <c r="P4870" t="s">
        <v>329</v>
      </c>
      <c r="Q4870" t="s">
        <v>3721</v>
      </c>
      <c r="R4870" t="s">
        <v>3722</v>
      </c>
      <c r="S4870">
        <v>314.35199999999998</v>
      </c>
      <c r="T4870">
        <v>3</v>
      </c>
      <c r="U4870">
        <v>0.2</v>
      </c>
      <c r="V4870">
        <v>-15.71759999999999</v>
      </c>
      <c r="W4870" t="s">
        <v>10939</v>
      </c>
      <c r="X4870" t="s">
        <v>10942</v>
      </c>
      <c r="Y4870">
        <v>5</v>
      </c>
      <c r="Z4870" t="s">
        <v>10952</v>
      </c>
      <c r="AA4870">
        <v>-4.9999999999999975E-2</v>
      </c>
    </row>
    <row r="4871" spans="1:27" x14ac:dyDescent="0.35">
      <c r="A4871">
        <v>9396</v>
      </c>
      <c r="B4871" t="s">
        <v>7376</v>
      </c>
      <c r="C4871">
        <v>2011</v>
      </c>
      <c r="D4871" s="1">
        <v>40806</v>
      </c>
      <c r="E4871" s="1">
        <v>40809</v>
      </c>
      <c r="F4871" t="s">
        <v>56</v>
      </c>
      <c r="G4871" t="s">
        <v>4900</v>
      </c>
      <c r="H4871" t="s">
        <v>4901</v>
      </c>
      <c r="I4871" t="s">
        <v>38</v>
      </c>
      <c r="J4871" t="s">
        <v>27</v>
      </c>
      <c r="K4871" t="s">
        <v>7300</v>
      </c>
      <c r="L4871" t="s">
        <v>3741</v>
      </c>
      <c r="M4871">
        <v>10011</v>
      </c>
      <c r="N4871" t="s">
        <v>3728</v>
      </c>
      <c r="O4871" t="s">
        <v>3824</v>
      </c>
      <c r="P4871" t="s">
        <v>329</v>
      </c>
      <c r="Q4871" t="s">
        <v>3721</v>
      </c>
      <c r="R4871" t="s">
        <v>7895</v>
      </c>
      <c r="S4871">
        <v>801.5680000000001</v>
      </c>
      <c r="T4871">
        <v>2</v>
      </c>
      <c r="U4871">
        <v>0.2</v>
      </c>
      <c r="V4871">
        <v>-10.019600000000054</v>
      </c>
      <c r="W4871" t="s">
        <v>10944</v>
      </c>
      <c r="X4871" t="s">
        <v>10937</v>
      </c>
      <c r="Y4871">
        <v>9</v>
      </c>
      <c r="Z4871" t="s">
        <v>10949</v>
      </c>
      <c r="AA4871">
        <v>-1.2500000000000065E-2</v>
      </c>
    </row>
    <row r="4872" spans="1:27" x14ac:dyDescent="0.35">
      <c r="A4872">
        <v>9584</v>
      </c>
      <c r="B4872" t="s">
        <v>7940</v>
      </c>
      <c r="C4872">
        <v>2014</v>
      </c>
      <c r="D4872" s="1">
        <v>41816</v>
      </c>
      <c r="E4872" s="1">
        <v>41818</v>
      </c>
      <c r="F4872" t="s">
        <v>45</v>
      </c>
      <c r="G4872" t="s">
        <v>634</v>
      </c>
      <c r="H4872" t="s">
        <v>635</v>
      </c>
      <c r="I4872" t="s">
        <v>38</v>
      </c>
      <c r="J4872" t="s">
        <v>27</v>
      </c>
      <c r="K4872" t="s">
        <v>7300</v>
      </c>
      <c r="L4872" t="s">
        <v>3741</v>
      </c>
      <c r="M4872">
        <v>10024</v>
      </c>
      <c r="N4872" t="s">
        <v>3728</v>
      </c>
      <c r="O4872" t="s">
        <v>3824</v>
      </c>
      <c r="P4872" t="s">
        <v>329</v>
      </c>
      <c r="Q4872" t="s">
        <v>3721</v>
      </c>
      <c r="R4872" t="s">
        <v>7895</v>
      </c>
      <c r="S4872">
        <v>400.78400000000005</v>
      </c>
      <c r="T4872">
        <v>1</v>
      </c>
      <c r="U4872">
        <v>0.2</v>
      </c>
      <c r="V4872">
        <v>-5.0098000000000269</v>
      </c>
      <c r="W4872" t="s">
        <v>10939</v>
      </c>
      <c r="X4872" t="s">
        <v>10942</v>
      </c>
      <c r="Y4872">
        <v>6</v>
      </c>
      <c r="Z4872" t="s">
        <v>10946</v>
      </c>
      <c r="AA4872">
        <v>-1.2500000000000065E-2</v>
      </c>
    </row>
    <row r="4873" spans="1:27" x14ac:dyDescent="0.35">
      <c r="A4873">
        <v>9770</v>
      </c>
      <c r="B4873" t="s">
        <v>7941</v>
      </c>
      <c r="C4873">
        <v>2013</v>
      </c>
      <c r="D4873" s="1">
        <v>41603</v>
      </c>
      <c r="E4873" s="1">
        <v>41609</v>
      </c>
      <c r="F4873" t="s">
        <v>23</v>
      </c>
      <c r="G4873" t="s">
        <v>540</v>
      </c>
      <c r="H4873" t="s">
        <v>541</v>
      </c>
      <c r="I4873" t="s">
        <v>127</v>
      </c>
      <c r="J4873" t="s">
        <v>27</v>
      </c>
      <c r="K4873" t="s">
        <v>7942</v>
      </c>
      <c r="L4873" t="s">
        <v>7878</v>
      </c>
      <c r="M4873">
        <v>33012</v>
      </c>
      <c r="N4873" t="s">
        <v>3507</v>
      </c>
      <c r="O4873" t="s">
        <v>3751</v>
      </c>
      <c r="P4873" t="s">
        <v>329</v>
      </c>
      <c r="Q4873" t="s">
        <v>3721</v>
      </c>
      <c r="R4873" t="s">
        <v>3752</v>
      </c>
      <c r="S4873">
        <v>339.92000000000007</v>
      </c>
      <c r="T4873">
        <v>5</v>
      </c>
      <c r="U4873">
        <v>0.2</v>
      </c>
      <c r="V4873">
        <v>8.4979999999999762</v>
      </c>
      <c r="W4873" t="s">
        <v>10936</v>
      </c>
      <c r="X4873" t="s">
        <v>10940</v>
      </c>
      <c r="Y4873">
        <v>11</v>
      </c>
      <c r="Z4873" t="s">
        <v>10947</v>
      </c>
      <c r="AA4873">
        <v>2.4999999999999925E-2</v>
      </c>
    </row>
    <row r="4874" spans="1:27" x14ac:dyDescent="0.35">
      <c r="A4874">
        <v>73</v>
      </c>
      <c r="B4874" t="s">
        <v>7943</v>
      </c>
      <c r="C4874">
        <v>2012</v>
      </c>
      <c r="D4874" s="1">
        <v>41025</v>
      </c>
      <c r="E4874" s="1">
        <v>41031</v>
      </c>
      <c r="F4874" t="s">
        <v>23</v>
      </c>
      <c r="G4874" t="s">
        <v>828</v>
      </c>
      <c r="H4874" t="s">
        <v>829</v>
      </c>
      <c r="I4874" t="s">
        <v>38</v>
      </c>
      <c r="J4874" t="s">
        <v>27</v>
      </c>
      <c r="K4874" t="s">
        <v>7944</v>
      </c>
      <c r="L4874" t="s">
        <v>7919</v>
      </c>
      <c r="M4874">
        <v>38109</v>
      </c>
      <c r="N4874" t="s">
        <v>3507</v>
      </c>
      <c r="O4874" t="s">
        <v>4088</v>
      </c>
      <c r="P4874" t="s">
        <v>329</v>
      </c>
      <c r="Q4874" t="s">
        <v>4064</v>
      </c>
      <c r="R4874" t="s">
        <v>4089</v>
      </c>
      <c r="S4874">
        <v>831.93600000000015</v>
      </c>
      <c r="T4874">
        <v>8</v>
      </c>
      <c r="U4874">
        <v>0.2</v>
      </c>
      <c r="V4874">
        <v>-114.39120000000003</v>
      </c>
      <c r="W4874" t="s">
        <v>10948</v>
      </c>
      <c r="X4874" t="s">
        <v>10942</v>
      </c>
      <c r="Y4874">
        <v>4</v>
      </c>
      <c r="Z4874" t="s">
        <v>10943</v>
      </c>
      <c r="AA4874">
        <v>-0.13750000000000001</v>
      </c>
    </row>
    <row r="4875" spans="1:27" x14ac:dyDescent="0.35">
      <c r="A4875">
        <v>229</v>
      </c>
      <c r="B4875" t="s">
        <v>7945</v>
      </c>
      <c r="C4875">
        <v>2012</v>
      </c>
      <c r="D4875" s="1">
        <v>40967</v>
      </c>
      <c r="E4875" s="1">
        <v>40972</v>
      </c>
      <c r="F4875" t="s">
        <v>23</v>
      </c>
      <c r="G4875" t="s">
        <v>5702</v>
      </c>
      <c r="H4875" t="s">
        <v>5703</v>
      </c>
      <c r="I4875" t="s">
        <v>38</v>
      </c>
      <c r="J4875" t="s">
        <v>27</v>
      </c>
      <c r="K4875" t="s">
        <v>3938</v>
      </c>
      <c r="L4875" t="s">
        <v>7919</v>
      </c>
      <c r="M4875">
        <v>38401</v>
      </c>
      <c r="N4875" t="s">
        <v>3507</v>
      </c>
      <c r="O4875" t="s">
        <v>4398</v>
      </c>
      <c r="P4875" t="s">
        <v>329</v>
      </c>
      <c r="Q4875" t="s">
        <v>4064</v>
      </c>
      <c r="R4875" t="s">
        <v>4399</v>
      </c>
      <c r="S4875">
        <v>161.56800000000001</v>
      </c>
      <c r="T4875">
        <v>2</v>
      </c>
      <c r="U4875">
        <v>0.2</v>
      </c>
      <c r="V4875">
        <v>-28.274400000000021</v>
      </c>
      <c r="W4875" t="s">
        <v>10948</v>
      </c>
      <c r="X4875" t="s">
        <v>10950</v>
      </c>
      <c r="Y4875">
        <v>2</v>
      </c>
      <c r="Z4875" t="s">
        <v>10955</v>
      </c>
      <c r="AA4875">
        <v>-0.17500000000000013</v>
      </c>
    </row>
    <row r="4876" spans="1:27" x14ac:dyDescent="0.35">
      <c r="A4876">
        <v>230</v>
      </c>
      <c r="B4876" t="s">
        <v>7945</v>
      </c>
      <c r="C4876">
        <v>2012</v>
      </c>
      <c r="D4876" s="1">
        <v>40967</v>
      </c>
      <c r="E4876" s="1">
        <v>40972</v>
      </c>
      <c r="F4876" t="s">
        <v>23</v>
      </c>
      <c r="G4876" t="s">
        <v>5702</v>
      </c>
      <c r="H4876" t="s">
        <v>5703</v>
      </c>
      <c r="I4876" t="s">
        <v>38</v>
      </c>
      <c r="J4876" t="s">
        <v>27</v>
      </c>
      <c r="K4876" t="s">
        <v>3938</v>
      </c>
      <c r="L4876" t="s">
        <v>7919</v>
      </c>
      <c r="M4876">
        <v>38401</v>
      </c>
      <c r="N4876" t="s">
        <v>3507</v>
      </c>
      <c r="O4876" t="s">
        <v>4164</v>
      </c>
      <c r="P4876" t="s">
        <v>329</v>
      </c>
      <c r="Q4876" t="s">
        <v>4064</v>
      </c>
      <c r="R4876" t="s">
        <v>4165</v>
      </c>
      <c r="S4876">
        <v>389.69600000000003</v>
      </c>
      <c r="T4876">
        <v>8</v>
      </c>
      <c r="U4876">
        <v>0.2</v>
      </c>
      <c r="V4876">
        <v>43.840799999999973</v>
      </c>
      <c r="W4876" t="s">
        <v>10948</v>
      </c>
      <c r="X4876" t="s">
        <v>10950</v>
      </c>
      <c r="Y4876">
        <v>2</v>
      </c>
      <c r="Z4876" t="s">
        <v>10955</v>
      </c>
      <c r="AA4876">
        <v>0.11249999999999992</v>
      </c>
    </row>
    <row r="4877" spans="1:27" x14ac:dyDescent="0.35">
      <c r="A4877">
        <v>527</v>
      </c>
      <c r="B4877" t="s">
        <v>7946</v>
      </c>
      <c r="C4877">
        <v>2014</v>
      </c>
      <c r="D4877" s="1">
        <v>41934</v>
      </c>
      <c r="E4877" s="1">
        <v>41939</v>
      </c>
      <c r="F4877" t="s">
        <v>23</v>
      </c>
      <c r="G4877" t="s">
        <v>7947</v>
      </c>
      <c r="H4877" t="s">
        <v>7948</v>
      </c>
      <c r="I4877" t="s">
        <v>127</v>
      </c>
      <c r="J4877" t="s">
        <v>27</v>
      </c>
      <c r="K4877" t="s">
        <v>7910</v>
      </c>
      <c r="L4877" t="s">
        <v>7878</v>
      </c>
      <c r="M4877">
        <v>33801</v>
      </c>
      <c r="N4877" t="s">
        <v>3507</v>
      </c>
      <c r="O4877" t="s">
        <v>4137</v>
      </c>
      <c r="P4877" t="s">
        <v>329</v>
      </c>
      <c r="Q4877" t="s">
        <v>4064</v>
      </c>
      <c r="R4877" t="s">
        <v>4138</v>
      </c>
      <c r="S4877">
        <v>683.95200000000011</v>
      </c>
      <c r="T4877">
        <v>3</v>
      </c>
      <c r="U4877">
        <v>0.2</v>
      </c>
      <c r="V4877">
        <v>42.746999999999986</v>
      </c>
      <c r="W4877" t="s">
        <v>10939</v>
      </c>
      <c r="X4877" t="s">
        <v>10940</v>
      </c>
      <c r="Y4877">
        <v>10</v>
      </c>
      <c r="Z4877" t="s">
        <v>10945</v>
      </c>
      <c r="AA4877">
        <v>6.2499999999999972E-2</v>
      </c>
    </row>
    <row r="4878" spans="1:27" x14ac:dyDescent="0.35">
      <c r="A4878">
        <v>991</v>
      </c>
      <c r="B4878" t="s">
        <v>7949</v>
      </c>
      <c r="C4878">
        <v>2012</v>
      </c>
      <c r="D4878" s="1">
        <v>40997</v>
      </c>
      <c r="E4878" s="1">
        <v>40999</v>
      </c>
      <c r="F4878" t="s">
        <v>45</v>
      </c>
      <c r="G4878" t="s">
        <v>3537</v>
      </c>
      <c r="H4878" t="s">
        <v>3538</v>
      </c>
      <c r="I4878" t="s">
        <v>127</v>
      </c>
      <c r="J4878" t="s">
        <v>27</v>
      </c>
      <c r="K4878" t="s">
        <v>7937</v>
      </c>
      <c r="L4878" t="s">
        <v>7878</v>
      </c>
      <c r="M4878">
        <v>32216</v>
      </c>
      <c r="N4878" t="s">
        <v>3507</v>
      </c>
      <c r="O4878" t="s">
        <v>4327</v>
      </c>
      <c r="P4878" t="s">
        <v>329</v>
      </c>
      <c r="Q4878" t="s">
        <v>4064</v>
      </c>
      <c r="R4878" t="s">
        <v>4328</v>
      </c>
      <c r="S4878">
        <v>1166.92</v>
      </c>
      <c r="T4878">
        <v>5</v>
      </c>
      <c r="U4878">
        <v>0.2</v>
      </c>
      <c r="V4878">
        <v>131.27849999999995</v>
      </c>
      <c r="W4878" t="s">
        <v>10948</v>
      </c>
      <c r="X4878" t="s">
        <v>10950</v>
      </c>
      <c r="Y4878">
        <v>3</v>
      </c>
      <c r="Z4878" t="s">
        <v>10953</v>
      </c>
      <c r="AA4878">
        <v>0.11249999999999995</v>
      </c>
    </row>
    <row r="4879" spans="1:27" x14ac:dyDescent="0.35">
      <c r="A4879">
        <v>1833</v>
      </c>
      <c r="B4879" t="s">
        <v>7950</v>
      </c>
      <c r="C4879">
        <v>2012</v>
      </c>
      <c r="D4879" s="1">
        <v>41218</v>
      </c>
      <c r="E4879" s="1">
        <v>41222</v>
      </c>
      <c r="F4879" t="s">
        <v>23</v>
      </c>
      <c r="G4879" t="s">
        <v>108</v>
      </c>
      <c r="H4879" t="s">
        <v>109</v>
      </c>
      <c r="I4879" t="s">
        <v>26</v>
      </c>
      <c r="J4879" t="s">
        <v>27</v>
      </c>
      <c r="K4879" t="s">
        <v>4414</v>
      </c>
      <c r="L4879" t="s">
        <v>7858</v>
      </c>
      <c r="M4879">
        <v>28110</v>
      </c>
      <c r="N4879" t="s">
        <v>3507</v>
      </c>
      <c r="O4879" t="s">
        <v>4218</v>
      </c>
      <c r="P4879" t="s">
        <v>329</v>
      </c>
      <c r="Q4879" t="s">
        <v>4064</v>
      </c>
      <c r="R4879" t="s">
        <v>4219</v>
      </c>
      <c r="S4879">
        <v>207</v>
      </c>
      <c r="T4879">
        <v>3</v>
      </c>
      <c r="U4879">
        <v>0.2</v>
      </c>
      <c r="V4879">
        <v>25.874999999999972</v>
      </c>
      <c r="W4879" t="s">
        <v>10948</v>
      </c>
      <c r="X4879" t="s">
        <v>10940</v>
      </c>
      <c r="Y4879">
        <v>11</v>
      </c>
      <c r="Z4879" t="s">
        <v>10947</v>
      </c>
      <c r="AA4879">
        <v>0.12499999999999986</v>
      </c>
    </row>
    <row r="4880" spans="1:27" x14ac:dyDescent="0.35">
      <c r="A4880">
        <v>2858</v>
      </c>
      <c r="B4880" t="s">
        <v>7951</v>
      </c>
      <c r="C4880">
        <v>2013</v>
      </c>
      <c r="D4880" s="1">
        <v>41502</v>
      </c>
      <c r="E4880" s="1">
        <v>41504</v>
      </c>
      <c r="F4880" t="s">
        <v>45</v>
      </c>
      <c r="G4880" t="s">
        <v>499</v>
      </c>
      <c r="H4880" t="s">
        <v>500</v>
      </c>
      <c r="I4880" t="s">
        <v>38</v>
      </c>
      <c r="J4880" t="s">
        <v>27</v>
      </c>
      <c r="K4880" t="s">
        <v>5082</v>
      </c>
      <c r="L4880" t="s">
        <v>7858</v>
      </c>
      <c r="M4880">
        <v>28314</v>
      </c>
      <c r="N4880" t="s">
        <v>3507</v>
      </c>
      <c r="O4880" t="s">
        <v>4288</v>
      </c>
      <c r="P4880" t="s">
        <v>329</v>
      </c>
      <c r="Q4880" t="s">
        <v>4064</v>
      </c>
      <c r="R4880" t="s">
        <v>4289</v>
      </c>
      <c r="S4880">
        <v>225.29600000000002</v>
      </c>
      <c r="T4880">
        <v>2</v>
      </c>
      <c r="U4880">
        <v>0.2</v>
      </c>
      <c r="V4880">
        <v>22.529599999999995</v>
      </c>
      <c r="W4880" t="s">
        <v>10936</v>
      </c>
      <c r="X4880" t="s">
        <v>10937</v>
      </c>
      <c r="Y4880">
        <v>8</v>
      </c>
      <c r="Z4880" t="s">
        <v>10954</v>
      </c>
      <c r="AA4880">
        <v>9.9999999999999964E-2</v>
      </c>
    </row>
    <row r="4881" spans="1:27" x14ac:dyDescent="0.35">
      <c r="A4881">
        <v>3119</v>
      </c>
      <c r="B4881" t="s">
        <v>7952</v>
      </c>
      <c r="C4881">
        <v>2012</v>
      </c>
      <c r="D4881" s="1">
        <v>41071</v>
      </c>
      <c r="E4881" s="1">
        <v>41072</v>
      </c>
      <c r="F4881" t="s">
        <v>56</v>
      </c>
      <c r="G4881" t="s">
        <v>3948</v>
      </c>
      <c r="H4881" t="s">
        <v>3949</v>
      </c>
      <c r="I4881" t="s">
        <v>26</v>
      </c>
      <c r="J4881" t="s">
        <v>27</v>
      </c>
      <c r="K4881" t="s">
        <v>7910</v>
      </c>
      <c r="L4881" t="s">
        <v>7878</v>
      </c>
      <c r="M4881">
        <v>33801</v>
      </c>
      <c r="N4881" t="s">
        <v>3507</v>
      </c>
      <c r="O4881" t="s">
        <v>7953</v>
      </c>
      <c r="P4881" t="s">
        <v>329</v>
      </c>
      <c r="Q4881" t="s">
        <v>4064</v>
      </c>
      <c r="R4881" t="s">
        <v>7954</v>
      </c>
      <c r="S4881">
        <v>1123.92</v>
      </c>
      <c r="T4881">
        <v>5</v>
      </c>
      <c r="U4881">
        <v>0.2</v>
      </c>
      <c r="V4881">
        <v>-182.63700000000017</v>
      </c>
      <c r="W4881" t="s">
        <v>10948</v>
      </c>
      <c r="X4881" t="s">
        <v>10942</v>
      </c>
      <c r="Y4881">
        <v>6</v>
      </c>
      <c r="Z4881" t="s">
        <v>10946</v>
      </c>
      <c r="AA4881">
        <v>-0.16250000000000014</v>
      </c>
    </row>
    <row r="4882" spans="1:27" x14ac:dyDescent="0.35">
      <c r="A4882">
        <v>3169</v>
      </c>
      <c r="B4882" t="s">
        <v>7955</v>
      </c>
      <c r="C4882">
        <v>2013</v>
      </c>
      <c r="D4882" s="1">
        <v>41423</v>
      </c>
      <c r="E4882" s="1">
        <v>41429</v>
      </c>
      <c r="F4882" t="s">
        <v>23</v>
      </c>
      <c r="G4882" t="s">
        <v>6285</v>
      </c>
      <c r="H4882" t="s">
        <v>6286</v>
      </c>
      <c r="I4882" t="s">
        <v>26</v>
      </c>
      <c r="J4882" t="s">
        <v>27</v>
      </c>
      <c r="K4882" t="s">
        <v>7956</v>
      </c>
      <c r="L4882" t="s">
        <v>7878</v>
      </c>
      <c r="M4882">
        <v>32303</v>
      </c>
      <c r="N4882" t="s">
        <v>3507</v>
      </c>
      <c r="O4882" t="s">
        <v>4303</v>
      </c>
      <c r="P4882" t="s">
        <v>329</v>
      </c>
      <c r="Q4882" t="s">
        <v>4064</v>
      </c>
      <c r="R4882" t="s">
        <v>4304</v>
      </c>
      <c r="S4882">
        <v>390.27199999999999</v>
      </c>
      <c r="T4882">
        <v>8</v>
      </c>
      <c r="U4882">
        <v>0.2</v>
      </c>
      <c r="V4882">
        <v>-24.39200000000001</v>
      </c>
      <c r="W4882" t="s">
        <v>10936</v>
      </c>
      <c r="X4882" t="s">
        <v>10942</v>
      </c>
      <c r="Y4882">
        <v>5</v>
      </c>
      <c r="Z4882" t="s">
        <v>10952</v>
      </c>
      <c r="AA4882">
        <v>-6.2500000000000028E-2</v>
      </c>
    </row>
    <row r="4883" spans="1:27" x14ac:dyDescent="0.35">
      <c r="A4883">
        <v>3321</v>
      </c>
      <c r="B4883" t="s">
        <v>7957</v>
      </c>
      <c r="C4883">
        <v>2011</v>
      </c>
      <c r="D4883" s="1">
        <v>40897</v>
      </c>
      <c r="E4883" s="1">
        <v>40902</v>
      </c>
      <c r="F4883" t="s">
        <v>23</v>
      </c>
      <c r="G4883" t="s">
        <v>2232</v>
      </c>
      <c r="H4883" t="s">
        <v>2233</v>
      </c>
      <c r="I4883" t="s">
        <v>38</v>
      </c>
      <c r="J4883" t="s">
        <v>27</v>
      </c>
      <c r="K4883" t="s">
        <v>3938</v>
      </c>
      <c r="L4883" t="s">
        <v>7919</v>
      </c>
      <c r="M4883">
        <v>38401</v>
      </c>
      <c r="N4883" t="s">
        <v>3507</v>
      </c>
      <c r="O4883" t="s">
        <v>4382</v>
      </c>
      <c r="P4883" t="s">
        <v>329</v>
      </c>
      <c r="Q4883" t="s">
        <v>4064</v>
      </c>
      <c r="R4883" t="s">
        <v>4383</v>
      </c>
      <c r="S4883">
        <v>662.88</v>
      </c>
      <c r="T4883">
        <v>3</v>
      </c>
      <c r="U4883">
        <v>0.2</v>
      </c>
      <c r="V4883">
        <v>74.573999999999955</v>
      </c>
      <c r="W4883" t="s">
        <v>10944</v>
      </c>
      <c r="X4883" t="s">
        <v>10940</v>
      </c>
      <c r="Y4883">
        <v>12</v>
      </c>
      <c r="Z4883" t="s">
        <v>10941</v>
      </c>
      <c r="AA4883">
        <v>0.11249999999999993</v>
      </c>
    </row>
    <row r="4884" spans="1:27" x14ac:dyDescent="0.35">
      <c r="A4884">
        <v>3769</v>
      </c>
      <c r="B4884" t="s">
        <v>7958</v>
      </c>
      <c r="C4884">
        <v>2011</v>
      </c>
      <c r="D4884" s="1">
        <v>40893</v>
      </c>
      <c r="E4884" s="1">
        <v>40897</v>
      </c>
      <c r="F4884" t="s">
        <v>45</v>
      </c>
      <c r="G4884" t="s">
        <v>2129</v>
      </c>
      <c r="H4884" t="s">
        <v>2130</v>
      </c>
      <c r="I4884" t="s">
        <v>26</v>
      </c>
      <c r="J4884" t="s">
        <v>27</v>
      </c>
      <c r="K4884" t="s">
        <v>7942</v>
      </c>
      <c r="L4884" t="s">
        <v>7878</v>
      </c>
      <c r="M4884">
        <v>33012</v>
      </c>
      <c r="N4884" t="s">
        <v>3507</v>
      </c>
      <c r="O4884" t="s">
        <v>4288</v>
      </c>
      <c r="P4884" t="s">
        <v>329</v>
      </c>
      <c r="Q4884" t="s">
        <v>4064</v>
      </c>
      <c r="R4884" t="s">
        <v>4289</v>
      </c>
      <c r="S4884">
        <v>1013.8320000000001</v>
      </c>
      <c r="T4884">
        <v>9</v>
      </c>
      <c r="U4884">
        <v>0.2</v>
      </c>
      <c r="V4884">
        <v>101.38319999999999</v>
      </c>
      <c r="W4884" t="s">
        <v>10944</v>
      </c>
      <c r="X4884" t="s">
        <v>10940</v>
      </c>
      <c r="Y4884">
        <v>12</v>
      </c>
      <c r="Z4884" t="s">
        <v>10941</v>
      </c>
      <c r="AA4884">
        <v>9.9999999999999978E-2</v>
      </c>
    </row>
    <row r="4885" spans="1:27" x14ac:dyDescent="0.35">
      <c r="A4885">
        <v>3801</v>
      </c>
      <c r="B4885" t="s">
        <v>7959</v>
      </c>
      <c r="C4885">
        <v>2013</v>
      </c>
      <c r="D4885" s="1">
        <v>41562</v>
      </c>
      <c r="E4885" s="1">
        <v>41568</v>
      </c>
      <c r="F4885" t="s">
        <v>23</v>
      </c>
      <c r="G4885" t="s">
        <v>3201</v>
      </c>
      <c r="H4885" t="s">
        <v>3202</v>
      </c>
      <c r="I4885" t="s">
        <v>38</v>
      </c>
      <c r="J4885" t="s">
        <v>27</v>
      </c>
      <c r="K4885" t="s">
        <v>7937</v>
      </c>
      <c r="L4885" t="s">
        <v>7858</v>
      </c>
      <c r="M4885">
        <v>28540</v>
      </c>
      <c r="N4885" t="s">
        <v>3507</v>
      </c>
      <c r="O4885" t="s">
        <v>4376</v>
      </c>
      <c r="P4885" t="s">
        <v>329</v>
      </c>
      <c r="Q4885" t="s">
        <v>4064</v>
      </c>
      <c r="R4885" t="s">
        <v>4377</v>
      </c>
      <c r="S4885">
        <v>102.59200000000001</v>
      </c>
      <c r="T4885">
        <v>1</v>
      </c>
      <c r="U4885">
        <v>0.2</v>
      </c>
      <c r="V4885">
        <v>10.2592</v>
      </c>
      <c r="W4885" t="s">
        <v>10936</v>
      </c>
      <c r="X4885" t="s">
        <v>10940</v>
      </c>
      <c r="Y4885">
        <v>10</v>
      </c>
      <c r="Z4885" t="s">
        <v>10945</v>
      </c>
      <c r="AA4885">
        <v>9.9999999999999992E-2</v>
      </c>
    </row>
    <row r="4886" spans="1:27" x14ac:dyDescent="0.35">
      <c r="A4886">
        <v>3810</v>
      </c>
      <c r="B4886" t="s">
        <v>7960</v>
      </c>
      <c r="C4886">
        <v>2012</v>
      </c>
      <c r="D4886" s="1">
        <v>41225</v>
      </c>
      <c r="E4886" s="1">
        <v>41232</v>
      </c>
      <c r="F4886" t="s">
        <v>23</v>
      </c>
      <c r="G4886" t="s">
        <v>1536</v>
      </c>
      <c r="H4886" t="s">
        <v>1537</v>
      </c>
      <c r="I4886" t="s">
        <v>26</v>
      </c>
      <c r="J4886" t="s">
        <v>27</v>
      </c>
      <c r="K4886" t="s">
        <v>7961</v>
      </c>
      <c r="L4886" t="s">
        <v>7878</v>
      </c>
      <c r="M4886">
        <v>33317</v>
      </c>
      <c r="N4886" t="s">
        <v>3507</v>
      </c>
      <c r="O4886" t="s">
        <v>4191</v>
      </c>
      <c r="P4886" t="s">
        <v>329</v>
      </c>
      <c r="Q4886" t="s">
        <v>4064</v>
      </c>
      <c r="R4886" t="s">
        <v>4192</v>
      </c>
      <c r="S4886">
        <v>523.91999999999996</v>
      </c>
      <c r="T4886">
        <v>5</v>
      </c>
      <c r="U4886">
        <v>0.2</v>
      </c>
      <c r="V4886">
        <v>-72.039000000000044</v>
      </c>
      <c r="W4886" t="s">
        <v>10948</v>
      </c>
      <c r="X4886" t="s">
        <v>10940</v>
      </c>
      <c r="Y4886">
        <v>11</v>
      </c>
      <c r="Z4886" t="s">
        <v>10947</v>
      </c>
      <c r="AA4886">
        <v>-0.13750000000000009</v>
      </c>
    </row>
    <row r="4887" spans="1:27" x14ac:dyDescent="0.35">
      <c r="A4887">
        <v>3812</v>
      </c>
      <c r="B4887" t="s">
        <v>7960</v>
      </c>
      <c r="C4887">
        <v>2012</v>
      </c>
      <c r="D4887" s="1">
        <v>41225</v>
      </c>
      <c r="E4887" s="1">
        <v>41232</v>
      </c>
      <c r="F4887" t="s">
        <v>23</v>
      </c>
      <c r="G4887" t="s">
        <v>1536</v>
      </c>
      <c r="H4887" t="s">
        <v>1537</v>
      </c>
      <c r="I4887" t="s">
        <v>26</v>
      </c>
      <c r="J4887" t="s">
        <v>27</v>
      </c>
      <c r="K4887" t="s">
        <v>7961</v>
      </c>
      <c r="L4887" t="s">
        <v>7878</v>
      </c>
      <c r="M4887">
        <v>33317</v>
      </c>
      <c r="N4887" t="s">
        <v>3507</v>
      </c>
      <c r="O4887" t="s">
        <v>4164</v>
      </c>
      <c r="P4887" t="s">
        <v>329</v>
      </c>
      <c r="Q4887" t="s">
        <v>4064</v>
      </c>
      <c r="R4887" t="s">
        <v>4165</v>
      </c>
      <c r="S4887">
        <v>146.13600000000002</v>
      </c>
      <c r="T4887">
        <v>3</v>
      </c>
      <c r="U4887">
        <v>0.2</v>
      </c>
      <c r="V4887">
        <v>16.440299999999986</v>
      </c>
      <c r="W4887" t="s">
        <v>10948</v>
      </c>
      <c r="X4887" t="s">
        <v>10940</v>
      </c>
      <c r="Y4887">
        <v>11</v>
      </c>
      <c r="Z4887" t="s">
        <v>10947</v>
      </c>
      <c r="AA4887">
        <v>0.11249999999999989</v>
      </c>
    </row>
    <row r="4888" spans="1:27" x14ac:dyDescent="0.35">
      <c r="A4888">
        <v>3842</v>
      </c>
      <c r="B4888" t="s">
        <v>7962</v>
      </c>
      <c r="C4888">
        <v>2011</v>
      </c>
      <c r="D4888" s="1">
        <v>40702</v>
      </c>
      <c r="E4888" s="1">
        <v>40706</v>
      </c>
      <c r="F4888" t="s">
        <v>23</v>
      </c>
      <c r="G4888" t="s">
        <v>1585</v>
      </c>
      <c r="H4888" t="s">
        <v>1586</v>
      </c>
      <c r="I4888" t="s">
        <v>26</v>
      </c>
      <c r="J4888" t="s">
        <v>27</v>
      </c>
      <c r="K4888" t="s">
        <v>4467</v>
      </c>
      <c r="L4888" t="s">
        <v>7919</v>
      </c>
      <c r="M4888">
        <v>37620</v>
      </c>
      <c r="N4888" t="s">
        <v>3507</v>
      </c>
      <c r="O4888" t="s">
        <v>4225</v>
      </c>
      <c r="P4888" t="s">
        <v>329</v>
      </c>
      <c r="Q4888" t="s">
        <v>4064</v>
      </c>
      <c r="R4888" t="s">
        <v>4226</v>
      </c>
      <c r="S4888">
        <v>170.35200000000003</v>
      </c>
      <c r="T4888">
        <v>3</v>
      </c>
      <c r="U4888">
        <v>0.2</v>
      </c>
      <c r="V4888">
        <v>10.647000000000006</v>
      </c>
      <c r="W4888" t="s">
        <v>10944</v>
      </c>
      <c r="X4888" t="s">
        <v>10942</v>
      </c>
      <c r="Y4888">
        <v>6</v>
      </c>
      <c r="Z4888" t="s">
        <v>10946</v>
      </c>
      <c r="AA4888">
        <v>6.2500000000000028E-2</v>
      </c>
    </row>
    <row r="4889" spans="1:27" x14ac:dyDescent="0.35">
      <c r="A4889">
        <v>4564</v>
      </c>
      <c r="B4889" t="s">
        <v>7963</v>
      </c>
      <c r="C4889">
        <v>2014</v>
      </c>
      <c r="D4889" s="1">
        <v>41909</v>
      </c>
      <c r="E4889" s="1">
        <v>41913</v>
      </c>
      <c r="F4889" t="s">
        <v>23</v>
      </c>
      <c r="G4889" t="s">
        <v>3409</v>
      </c>
      <c r="H4889" t="s">
        <v>3410</v>
      </c>
      <c r="I4889" t="s">
        <v>127</v>
      </c>
      <c r="J4889" t="s">
        <v>27</v>
      </c>
      <c r="K4889" t="s">
        <v>7964</v>
      </c>
      <c r="L4889" t="s">
        <v>7878</v>
      </c>
      <c r="M4889">
        <v>33023</v>
      </c>
      <c r="N4889" t="s">
        <v>3507</v>
      </c>
      <c r="O4889" t="s">
        <v>4191</v>
      </c>
      <c r="P4889" t="s">
        <v>329</v>
      </c>
      <c r="Q4889" t="s">
        <v>4064</v>
      </c>
      <c r="R4889" t="s">
        <v>4192</v>
      </c>
      <c r="S4889">
        <v>419.13599999999997</v>
      </c>
      <c r="T4889">
        <v>4</v>
      </c>
      <c r="U4889">
        <v>0.2</v>
      </c>
      <c r="V4889">
        <v>-57.631200000000035</v>
      </c>
      <c r="W4889" t="s">
        <v>10939</v>
      </c>
      <c r="X4889" t="s">
        <v>10937</v>
      </c>
      <c r="Y4889">
        <v>9</v>
      </c>
      <c r="Z4889" t="s">
        <v>10949</v>
      </c>
      <c r="AA4889">
        <v>-0.13750000000000009</v>
      </c>
    </row>
    <row r="4890" spans="1:27" x14ac:dyDescent="0.35">
      <c r="A4890">
        <v>4753</v>
      </c>
      <c r="B4890" t="s">
        <v>7965</v>
      </c>
      <c r="C4890">
        <v>2014</v>
      </c>
      <c r="D4890" s="1">
        <v>41964</v>
      </c>
      <c r="E4890" s="1">
        <v>41968</v>
      </c>
      <c r="F4890" t="s">
        <v>23</v>
      </c>
      <c r="G4890" t="s">
        <v>2021</v>
      </c>
      <c r="H4890" t="s">
        <v>2022</v>
      </c>
      <c r="I4890" t="s">
        <v>38</v>
      </c>
      <c r="J4890" t="s">
        <v>27</v>
      </c>
      <c r="K4890" t="s">
        <v>3586</v>
      </c>
      <c r="L4890" t="s">
        <v>7919</v>
      </c>
      <c r="M4890">
        <v>38301</v>
      </c>
      <c r="N4890" t="s">
        <v>3507</v>
      </c>
      <c r="O4890" t="s">
        <v>4082</v>
      </c>
      <c r="P4890" t="s">
        <v>329</v>
      </c>
      <c r="Q4890" t="s">
        <v>4064</v>
      </c>
      <c r="R4890" t="s">
        <v>4083</v>
      </c>
      <c r="S4890">
        <v>209.56799999999998</v>
      </c>
      <c r="T4890">
        <v>2</v>
      </c>
      <c r="U4890">
        <v>0.2</v>
      </c>
      <c r="V4890">
        <v>-23.576400000000007</v>
      </c>
      <c r="W4890" t="s">
        <v>10939</v>
      </c>
      <c r="X4890" t="s">
        <v>10940</v>
      </c>
      <c r="Y4890">
        <v>11</v>
      </c>
      <c r="Z4890" t="s">
        <v>10947</v>
      </c>
      <c r="AA4890">
        <v>-0.11250000000000004</v>
      </c>
    </row>
    <row r="4891" spans="1:27" x14ac:dyDescent="0.35">
      <c r="A4891">
        <v>4971</v>
      </c>
      <c r="B4891" t="s">
        <v>7966</v>
      </c>
      <c r="C4891">
        <v>2013</v>
      </c>
      <c r="D4891" s="1">
        <v>41585</v>
      </c>
      <c r="E4891" s="1">
        <v>41588</v>
      </c>
      <c r="F4891" t="s">
        <v>56</v>
      </c>
      <c r="G4891" t="s">
        <v>5130</v>
      </c>
      <c r="H4891" t="s">
        <v>5131</v>
      </c>
      <c r="I4891" t="s">
        <v>26</v>
      </c>
      <c r="J4891" t="s">
        <v>27</v>
      </c>
      <c r="K4891" t="s">
        <v>7937</v>
      </c>
      <c r="L4891" t="s">
        <v>7878</v>
      </c>
      <c r="M4891">
        <v>32216</v>
      </c>
      <c r="N4891" t="s">
        <v>3507</v>
      </c>
      <c r="O4891" t="s">
        <v>4088</v>
      </c>
      <c r="P4891" t="s">
        <v>329</v>
      </c>
      <c r="Q4891" t="s">
        <v>4064</v>
      </c>
      <c r="R4891" t="s">
        <v>4089</v>
      </c>
      <c r="S4891">
        <v>207.98400000000004</v>
      </c>
      <c r="T4891">
        <v>2</v>
      </c>
      <c r="U4891">
        <v>0.2</v>
      </c>
      <c r="V4891">
        <v>-28.597800000000007</v>
      </c>
      <c r="W4891" t="s">
        <v>10936</v>
      </c>
      <c r="X4891" t="s">
        <v>10940</v>
      </c>
      <c r="Y4891">
        <v>11</v>
      </c>
      <c r="Z4891" t="s">
        <v>10947</v>
      </c>
      <c r="AA4891">
        <v>-0.13750000000000001</v>
      </c>
    </row>
    <row r="4892" spans="1:27" x14ac:dyDescent="0.35">
      <c r="A4892">
        <v>5106</v>
      </c>
      <c r="B4892" t="s">
        <v>7967</v>
      </c>
      <c r="C4892">
        <v>2011</v>
      </c>
      <c r="D4892" s="1">
        <v>40891</v>
      </c>
      <c r="E4892" s="1">
        <v>40897</v>
      </c>
      <c r="F4892" t="s">
        <v>23</v>
      </c>
      <c r="G4892" t="s">
        <v>5265</v>
      </c>
      <c r="H4892" t="s">
        <v>5266</v>
      </c>
      <c r="I4892" t="s">
        <v>38</v>
      </c>
      <c r="J4892" t="s">
        <v>27</v>
      </c>
      <c r="K4892" t="s">
        <v>7968</v>
      </c>
      <c r="L4892" t="s">
        <v>7878</v>
      </c>
      <c r="M4892">
        <v>32725</v>
      </c>
      <c r="N4892" t="s">
        <v>3507</v>
      </c>
      <c r="O4892" t="s">
        <v>4331</v>
      </c>
      <c r="P4892" t="s">
        <v>329</v>
      </c>
      <c r="Q4892" t="s">
        <v>4064</v>
      </c>
      <c r="R4892" t="s">
        <v>4332</v>
      </c>
      <c r="S4892">
        <v>186.304</v>
      </c>
      <c r="T4892">
        <v>4</v>
      </c>
      <c r="U4892">
        <v>0.2</v>
      </c>
      <c r="V4892">
        <v>13.972799999999999</v>
      </c>
      <c r="W4892" t="s">
        <v>10944</v>
      </c>
      <c r="X4892" t="s">
        <v>10940</v>
      </c>
      <c r="Y4892">
        <v>12</v>
      </c>
      <c r="Z4892" t="s">
        <v>10941</v>
      </c>
      <c r="AA4892">
        <v>7.4999999999999997E-2</v>
      </c>
    </row>
    <row r="4893" spans="1:27" x14ac:dyDescent="0.35">
      <c r="A4893">
        <v>5316</v>
      </c>
      <c r="B4893" t="s">
        <v>7969</v>
      </c>
      <c r="C4893">
        <v>2013</v>
      </c>
      <c r="D4893" s="1">
        <v>41397</v>
      </c>
      <c r="E4893" s="1">
        <v>41403</v>
      </c>
      <c r="F4893" t="s">
        <v>23</v>
      </c>
      <c r="G4893" t="s">
        <v>3340</v>
      </c>
      <c r="H4893" t="s">
        <v>3341</v>
      </c>
      <c r="I4893" t="s">
        <v>38</v>
      </c>
      <c r="J4893" t="s">
        <v>27</v>
      </c>
      <c r="K4893" t="s">
        <v>7970</v>
      </c>
      <c r="L4893" t="s">
        <v>7858</v>
      </c>
      <c r="M4893">
        <v>27405</v>
      </c>
      <c r="N4893" t="s">
        <v>3507</v>
      </c>
      <c r="O4893" t="s">
        <v>4121</v>
      </c>
      <c r="P4893" t="s">
        <v>329</v>
      </c>
      <c r="Q4893" t="s">
        <v>4064</v>
      </c>
      <c r="R4893" t="s">
        <v>4122</v>
      </c>
      <c r="S4893">
        <v>187.05600000000001</v>
      </c>
      <c r="T4893">
        <v>9</v>
      </c>
      <c r="U4893">
        <v>0.2</v>
      </c>
      <c r="V4893">
        <v>11.69100000000001</v>
      </c>
      <c r="W4893" t="s">
        <v>10936</v>
      </c>
      <c r="X4893" t="s">
        <v>10942</v>
      </c>
      <c r="Y4893">
        <v>5</v>
      </c>
      <c r="Z4893" t="s">
        <v>10952</v>
      </c>
      <c r="AA4893">
        <v>6.2500000000000042E-2</v>
      </c>
    </row>
    <row r="4894" spans="1:27" x14ac:dyDescent="0.35">
      <c r="A4894">
        <v>5485</v>
      </c>
      <c r="B4894" t="s">
        <v>7971</v>
      </c>
      <c r="C4894">
        <v>2014</v>
      </c>
      <c r="D4894" s="1">
        <v>41670</v>
      </c>
      <c r="E4894" s="1">
        <v>41675</v>
      </c>
      <c r="F4894" t="s">
        <v>23</v>
      </c>
      <c r="G4894" t="s">
        <v>3462</v>
      </c>
      <c r="H4894" t="s">
        <v>3463</v>
      </c>
      <c r="I4894" t="s">
        <v>38</v>
      </c>
      <c r="J4894" t="s">
        <v>27</v>
      </c>
      <c r="K4894" t="s">
        <v>7912</v>
      </c>
      <c r="L4894" t="s">
        <v>7878</v>
      </c>
      <c r="M4894">
        <v>33142</v>
      </c>
      <c r="N4894" t="s">
        <v>3507</v>
      </c>
      <c r="O4894" t="s">
        <v>7972</v>
      </c>
      <c r="P4894" t="s">
        <v>329</v>
      </c>
      <c r="Q4894" t="s">
        <v>4064</v>
      </c>
      <c r="R4894" t="s">
        <v>7973</v>
      </c>
      <c r="S4894">
        <v>419.13599999999997</v>
      </c>
      <c r="T4894">
        <v>4</v>
      </c>
      <c r="U4894">
        <v>0.2</v>
      </c>
      <c r="V4894">
        <v>-68.1096</v>
      </c>
      <c r="W4894" t="s">
        <v>10939</v>
      </c>
      <c r="X4894" t="s">
        <v>10950</v>
      </c>
      <c r="Y4894">
        <v>1</v>
      </c>
      <c r="Z4894" t="s">
        <v>10951</v>
      </c>
      <c r="AA4894">
        <v>-0.16250000000000001</v>
      </c>
    </row>
    <row r="4895" spans="1:27" x14ac:dyDescent="0.35">
      <c r="A4895">
        <v>5491</v>
      </c>
      <c r="B4895" t="s">
        <v>7974</v>
      </c>
      <c r="C4895">
        <v>2014</v>
      </c>
      <c r="D4895" s="1">
        <v>41731</v>
      </c>
      <c r="E4895" s="1">
        <v>41734</v>
      </c>
      <c r="F4895" t="s">
        <v>45</v>
      </c>
      <c r="G4895" t="s">
        <v>7041</v>
      </c>
      <c r="H4895" t="s">
        <v>7042</v>
      </c>
      <c r="I4895" t="s">
        <v>26</v>
      </c>
      <c r="J4895" t="s">
        <v>27</v>
      </c>
      <c r="K4895" t="s">
        <v>7937</v>
      </c>
      <c r="L4895" t="s">
        <v>7878</v>
      </c>
      <c r="M4895">
        <v>32216</v>
      </c>
      <c r="N4895" t="s">
        <v>3507</v>
      </c>
      <c r="O4895" t="s">
        <v>4096</v>
      </c>
      <c r="P4895" t="s">
        <v>329</v>
      </c>
      <c r="Q4895" t="s">
        <v>4064</v>
      </c>
      <c r="R4895" t="s">
        <v>4097</v>
      </c>
      <c r="S4895">
        <v>218.35200000000003</v>
      </c>
      <c r="T4895">
        <v>3</v>
      </c>
      <c r="U4895">
        <v>0.2</v>
      </c>
      <c r="V4895">
        <v>-19.105800000000016</v>
      </c>
      <c r="W4895" t="s">
        <v>10939</v>
      </c>
      <c r="X4895" t="s">
        <v>10942</v>
      </c>
      <c r="Y4895">
        <v>4</v>
      </c>
      <c r="Z4895" t="s">
        <v>10943</v>
      </c>
      <c r="AA4895">
        <v>-8.7500000000000064E-2</v>
      </c>
    </row>
    <row r="4896" spans="1:27" x14ac:dyDescent="0.35">
      <c r="A4896">
        <v>5607</v>
      </c>
      <c r="B4896" t="s">
        <v>7975</v>
      </c>
      <c r="C4896">
        <v>2013</v>
      </c>
      <c r="D4896" s="1">
        <v>41538</v>
      </c>
      <c r="E4896" s="1">
        <v>41543</v>
      </c>
      <c r="F4896" t="s">
        <v>23</v>
      </c>
      <c r="G4896" t="s">
        <v>1235</v>
      </c>
      <c r="H4896" t="s">
        <v>1236</v>
      </c>
      <c r="I4896" t="s">
        <v>26</v>
      </c>
      <c r="J4896" t="s">
        <v>27</v>
      </c>
      <c r="K4896" t="s">
        <v>7970</v>
      </c>
      <c r="L4896" t="s">
        <v>7858</v>
      </c>
      <c r="M4896">
        <v>27405</v>
      </c>
      <c r="N4896" t="s">
        <v>3507</v>
      </c>
      <c r="O4896" t="s">
        <v>4183</v>
      </c>
      <c r="P4896" t="s">
        <v>329</v>
      </c>
      <c r="Q4896" t="s">
        <v>4064</v>
      </c>
      <c r="R4896" t="s">
        <v>4184</v>
      </c>
      <c r="S4896">
        <v>98.391999999999996</v>
      </c>
      <c r="T4896">
        <v>1</v>
      </c>
      <c r="U4896">
        <v>0.2</v>
      </c>
      <c r="V4896">
        <v>-11.069100000000006</v>
      </c>
      <c r="W4896" t="s">
        <v>10936</v>
      </c>
      <c r="X4896" t="s">
        <v>10937</v>
      </c>
      <c r="Y4896">
        <v>9</v>
      </c>
      <c r="Z4896" t="s">
        <v>10949</v>
      </c>
      <c r="AA4896">
        <v>-0.11250000000000006</v>
      </c>
    </row>
    <row r="4897" spans="1:27" x14ac:dyDescent="0.35">
      <c r="A4897">
        <v>5629</v>
      </c>
      <c r="B4897" t="s">
        <v>7976</v>
      </c>
      <c r="C4897">
        <v>2014</v>
      </c>
      <c r="D4897" s="1">
        <v>41817</v>
      </c>
      <c r="E4897" s="1">
        <v>41822</v>
      </c>
      <c r="F4897" t="s">
        <v>23</v>
      </c>
      <c r="G4897" t="s">
        <v>2865</v>
      </c>
      <c r="H4897" t="s">
        <v>2866</v>
      </c>
      <c r="I4897" t="s">
        <v>26</v>
      </c>
      <c r="J4897" t="s">
        <v>27</v>
      </c>
      <c r="K4897" t="s">
        <v>7912</v>
      </c>
      <c r="L4897" t="s">
        <v>7878</v>
      </c>
      <c r="M4897">
        <v>33180</v>
      </c>
      <c r="N4897" t="s">
        <v>3507</v>
      </c>
      <c r="O4897" t="s">
        <v>4393</v>
      </c>
      <c r="P4897" t="s">
        <v>329</v>
      </c>
      <c r="Q4897" t="s">
        <v>4064</v>
      </c>
      <c r="R4897" t="s">
        <v>4394</v>
      </c>
      <c r="S4897">
        <v>273.55200000000002</v>
      </c>
      <c r="T4897">
        <v>3</v>
      </c>
      <c r="U4897">
        <v>0.2</v>
      </c>
      <c r="V4897">
        <v>-13.677599999999998</v>
      </c>
      <c r="W4897" t="s">
        <v>10939</v>
      </c>
      <c r="X4897" t="s">
        <v>10942</v>
      </c>
      <c r="Y4897">
        <v>6</v>
      </c>
      <c r="Z4897" t="s">
        <v>10946</v>
      </c>
      <c r="AA4897">
        <v>-4.9999999999999989E-2</v>
      </c>
    </row>
    <row r="4898" spans="1:27" x14ac:dyDescent="0.35">
      <c r="A4898">
        <v>5834</v>
      </c>
      <c r="B4898" t="s">
        <v>7977</v>
      </c>
      <c r="C4898">
        <v>2013</v>
      </c>
      <c r="D4898" s="1">
        <v>41477</v>
      </c>
      <c r="E4898" s="1">
        <v>41482</v>
      </c>
      <c r="F4898" t="s">
        <v>23</v>
      </c>
      <c r="G4898" t="s">
        <v>7978</v>
      </c>
      <c r="H4898" t="s">
        <v>7979</v>
      </c>
      <c r="I4898" t="s">
        <v>38</v>
      </c>
      <c r="J4898" t="s">
        <v>27</v>
      </c>
      <c r="K4898" t="s">
        <v>2773</v>
      </c>
      <c r="L4898" t="s">
        <v>7858</v>
      </c>
      <c r="M4898">
        <v>28027</v>
      </c>
      <c r="N4898" t="s">
        <v>3507</v>
      </c>
      <c r="O4898" t="s">
        <v>7980</v>
      </c>
      <c r="P4898" t="s">
        <v>329</v>
      </c>
      <c r="Q4898" t="s">
        <v>4064</v>
      </c>
      <c r="R4898" t="s">
        <v>7981</v>
      </c>
      <c r="S4898">
        <v>363.92</v>
      </c>
      <c r="T4898">
        <v>5</v>
      </c>
      <c r="U4898">
        <v>0.2</v>
      </c>
      <c r="V4898">
        <v>0</v>
      </c>
      <c r="W4898" t="s">
        <v>10936</v>
      </c>
      <c r="X4898" t="s">
        <v>10937</v>
      </c>
      <c r="Y4898">
        <v>7</v>
      </c>
      <c r="Z4898" t="s">
        <v>10938</v>
      </c>
      <c r="AA4898">
        <v>0</v>
      </c>
    </row>
    <row r="4899" spans="1:27" x14ac:dyDescent="0.35">
      <c r="A4899">
        <v>6031</v>
      </c>
      <c r="B4899" t="s">
        <v>7982</v>
      </c>
      <c r="C4899">
        <v>2014</v>
      </c>
      <c r="D4899" s="1">
        <v>41827</v>
      </c>
      <c r="E4899" s="1">
        <v>41827</v>
      </c>
      <c r="F4899" t="s">
        <v>234</v>
      </c>
      <c r="G4899" t="s">
        <v>5401</v>
      </c>
      <c r="H4899" t="s">
        <v>5402</v>
      </c>
      <c r="I4899" t="s">
        <v>38</v>
      </c>
      <c r="J4899" t="s">
        <v>27</v>
      </c>
      <c r="K4899" t="s">
        <v>7912</v>
      </c>
      <c r="L4899" t="s">
        <v>7878</v>
      </c>
      <c r="M4899">
        <v>33142</v>
      </c>
      <c r="N4899" t="s">
        <v>3507</v>
      </c>
      <c r="O4899" t="s">
        <v>4339</v>
      </c>
      <c r="P4899" t="s">
        <v>329</v>
      </c>
      <c r="Q4899" t="s">
        <v>4064</v>
      </c>
      <c r="R4899" t="s">
        <v>4340</v>
      </c>
      <c r="S4899">
        <v>239.24</v>
      </c>
      <c r="T4899">
        <v>1</v>
      </c>
      <c r="U4899">
        <v>0.2</v>
      </c>
      <c r="V4899">
        <v>23.924000000000007</v>
      </c>
      <c r="W4899" t="s">
        <v>10939</v>
      </c>
      <c r="X4899" t="s">
        <v>10937</v>
      </c>
      <c r="Y4899">
        <v>7</v>
      </c>
      <c r="Z4899" t="s">
        <v>10938</v>
      </c>
      <c r="AA4899">
        <v>0.10000000000000002</v>
      </c>
    </row>
    <row r="4900" spans="1:27" x14ac:dyDescent="0.35">
      <c r="A4900">
        <v>6044</v>
      </c>
      <c r="B4900" t="s">
        <v>7983</v>
      </c>
      <c r="C4900">
        <v>2014</v>
      </c>
      <c r="D4900" s="1">
        <v>41779</v>
      </c>
      <c r="E4900" s="1">
        <v>41784</v>
      </c>
      <c r="F4900" t="s">
        <v>45</v>
      </c>
      <c r="G4900" t="s">
        <v>934</v>
      </c>
      <c r="H4900" t="s">
        <v>935</v>
      </c>
      <c r="I4900" t="s">
        <v>26</v>
      </c>
      <c r="J4900" t="s">
        <v>27</v>
      </c>
      <c r="K4900" t="s">
        <v>7984</v>
      </c>
      <c r="L4900" t="s">
        <v>7919</v>
      </c>
      <c r="M4900">
        <v>37918</v>
      </c>
      <c r="N4900" t="s">
        <v>3507</v>
      </c>
      <c r="O4900" t="s">
        <v>4082</v>
      </c>
      <c r="P4900" t="s">
        <v>329</v>
      </c>
      <c r="Q4900" t="s">
        <v>4064</v>
      </c>
      <c r="R4900" t="s">
        <v>4083</v>
      </c>
      <c r="S4900">
        <v>314.35199999999998</v>
      </c>
      <c r="T4900">
        <v>3</v>
      </c>
      <c r="U4900">
        <v>0.2</v>
      </c>
      <c r="V4900">
        <v>-35.36460000000001</v>
      </c>
      <c r="W4900" t="s">
        <v>10939</v>
      </c>
      <c r="X4900" t="s">
        <v>10942</v>
      </c>
      <c r="Y4900">
        <v>5</v>
      </c>
      <c r="Z4900" t="s">
        <v>10952</v>
      </c>
      <c r="AA4900">
        <v>-0.11250000000000004</v>
      </c>
    </row>
    <row r="4901" spans="1:27" x14ac:dyDescent="0.35">
      <c r="A4901">
        <v>6375</v>
      </c>
      <c r="B4901" t="s">
        <v>7985</v>
      </c>
      <c r="C4901">
        <v>2011</v>
      </c>
      <c r="D4901" s="1">
        <v>40662</v>
      </c>
      <c r="E4901" s="1">
        <v>40666</v>
      </c>
      <c r="F4901" t="s">
        <v>23</v>
      </c>
      <c r="G4901" t="s">
        <v>1022</v>
      </c>
      <c r="H4901" t="s">
        <v>1023</v>
      </c>
      <c r="I4901" t="s">
        <v>26</v>
      </c>
      <c r="J4901" t="s">
        <v>27</v>
      </c>
      <c r="K4901" t="s">
        <v>7944</v>
      </c>
      <c r="L4901" t="s">
        <v>7919</v>
      </c>
      <c r="M4901">
        <v>38109</v>
      </c>
      <c r="N4901" t="s">
        <v>3507</v>
      </c>
      <c r="O4901" t="s">
        <v>7986</v>
      </c>
      <c r="P4901" t="s">
        <v>329</v>
      </c>
      <c r="Q4901" t="s">
        <v>4064</v>
      </c>
      <c r="R4901" t="s">
        <v>7987</v>
      </c>
      <c r="S4901">
        <v>561.58400000000006</v>
      </c>
      <c r="T4901">
        <v>2</v>
      </c>
      <c r="U4901">
        <v>0.2</v>
      </c>
      <c r="V4901">
        <v>70.197999999999922</v>
      </c>
      <c r="W4901" t="s">
        <v>10944</v>
      </c>
      <c r="X4901" t="s">
        <v>10942</v>
      </c>
      <c r="Y4901">
        <v>4</v>
      </c>
      <c r="Z4901" t="s">
        <v>10943</v>
      </c>
      <c r="AA4901">
        <v>0.12499999999999985</v>
      </c>
    </row>
    <row r="4902" spans="1:27" x14ac:dyDescent="0.35">
      <c r="A4902">
        <v>6731</v>
      </c>
      <c r="B4902" t="s">
        <v>7988</v>
      </c>
      <c r="C4902">
        <v>2012</v>
      </c>
      <c r="D4902" s="1">
        <v>41078</v>
      </c>
      <c r="E4902" s="1">
        <v>41080</v>
      </c>
      <c r="F4902" t="s">
        <v>56</v>
      </c>
      <c r="G4902" t="s">
        <v>4656</v>
      </c>
      <c r="H4902" t="s">
        <v>4657</v>
      </c>
      <c r="I4902" t="s">
        <v>26</v>
      </c>
      <c r="J4902" t="s">
        <v>27</v>
      </c>
      <c r="K4902" t="s">
        <v>3772</v>
      </c>
      <c r="L4902" t="s">
        <v>7919</v>
      </c>
      <c r="M4902">
        <v>37167</v>
      </c>
      <c r="N4902" t="s">
        <v>3507</v>
      </c>
      <c r="O4902" t="s">
        <v>7989</v>
      </c>
      <c r="P4902" t="s">
        <v>329</v>
      </c>
      <c r="Q4902" t="s">
        <v>4064</v>
      </c>
      <c r="R4902" t="s">
        <v>7990</v>
      </c>
      <c r="S4902">
        <v>643.13599999999997</v>
      </c>
      <c r="T4902">
        <v>4</v>
      </c>
      <c r="U4902">
        <v>0.2</v>
      </c>
      <c r="V4902">
        <v>56.274400000000014</v>
      </c>
      <c r="W4902" t="s">
        <v>10948</v>
      </c>
      <c r="X4902" t="s">
        <v>10942</v>
      </c>
      <c r="Y4902">
        <v>6</v>
      </c>
      <c r="Z4902" t="s">
        <v>10946</v>
      </c>
      <c r="AA4902">
        <v>8.7500000000000022E-2</v>
      </c>
    </row>
    <row r="4903" spans="1:27" x14ac:dyDescent="0.35">
      <c r="A4903">
        <v>7304</v>
      </c>
      <c r="B4903" t="s">
        <v>7991</v>
      </c>
      <c r="C4903">
        <v>2014</v>
      </c>
      <c r="D4903" s="1">
        <v>41887</v>
      </c>
      <c r="E4903" s="1">
        <v>41891</v>
      </c>
      <c r="F4903" t="s">
        <v>23</v>
      </c>
      <c r="G4903" t="s">
        <v>4396</v>
      </c>
      <c r="H4903" t="s">
        <v>4397</v>
      </c>
      <c r="I4903" t="s">
        <v>38</v>
      </c>
      <c r="J4903" t="s">
        <v>27</v>
      </c>
      <c r="K4903" t="s">
        <v>7992</v>
      </c>
      <c r="L4903" t="s">
        <v>7878</v>
      </c>
      <c r="M4903">
        <v>33437</v>
      </c>
      <c r="N4903" t="s">
        <v>3507</v>
      </c>
      <c r="O4903" t="s">
        <v>4155</v>
      </c>
      <c r="P4903" t="s">
        <v>329</v>
      </c>
      <c r="Q4903" t="s">
        <v>4064</v>
      </c>
      <c r="R4903" t="s">
        <v>4156</v>
      </c>
      <c r="S4903">
        <v>97.184000000000012</v>
      </c>
      <c r="T4903">
        <v>2</v>
      </c>
      <c r="U4903">
        <v>0.2</v>
      </c>
      <c r="V4903">
        <v>6.0740000000000016</v>
      </c>
      <c r="W4903" t="s">
        <v>10939</v>
      </c>
      <c r="X4903" t="s">
        <v>10937</v>
      </c>
      <c r="Y4903">
        <v>9</v>
      </c>
      <c r="Z4903" t="s">
        <v>10949</v>
      </c>
      <c r="AA4903">
        <v>6.2500000000000014E-2</v>
      </c>
    </row>
    <row r="4904" spans="1:27" x14ac:dyDescent="0.35">
      <c r="A4904">
        <v>7348</v>
      </c>
      <c r="B4904" t="s">
        <v>7993</v>
      </c>
      <c r="C4904">
        <v>2014</v>
      </c>
      <c r="D4904" s="1">
        <v>41985</v>
      </c>
      <c r="E4904" s="1">
        <v>41991</v>
      </c>
      <c r="F4904" t="s">
        <v>23</v>
      </c>
      <c r="G4904" t="s">
        <v>692</v>
      </c>
      <c r="H4904" t="s">
        <v>693</v>
      </c>
      <c r="I4904" t="s">
        <v>26</v>
      </c>
      <c r="J4904" t="s">
        <v>27</v>
      </c>
      <c r="K4904" t="s">
        <v>7937</v>
      </c>
      <c r="L4904" t="s">
        <v>7878</v>
      </c>
      <c r="M4904">
        <v>32216</v>
      </c>
      <c r="N4904" t="s">
        <v>3507</v>
      </c>
      <c r="O4904" t="s">
        <v>4312</v>
      </c>
      <c r="P4904" t="s">
        <v>329</v>
      </c>
      <c r="Q4904" t="s">
        <v>4064</v>
      </c>
      <c r="R4904" t="s">
        <v>4313</v>
      </c>
      <c r="S4904">
        <v>64.784000000000006</v>
      </c>
      <c r="T4904">
        <v>1</v>
      </c>
      <c r="U4904">
        <v>0.2</v>
      </c>
      <c r="V4904">
        <v>-12.147000000000009</v>
      </c>
      <c r="W4904" t="s">
        <v>10939</v>
      </c>
      <c r="X4904" t="s">
        <v>10940</v>
      </c>
      <c r="Y4904">
        <v>12</v>
      </c>
      <c r="Z4904" t="s">
        <v>10941</v>
      </c>
      <c r="AA4904">
        <v>-0.18750000000000011</v>
      </c>
    </row>
    <row r="4905" spans="1:27" x14ac:dyDescent="0.35">
      <c r="A4905">
        <v>7390</v>
      </c>
      <c r="B4905" t="s">
        <v>7994</v>
      </c>
      <c r="C4905">
        <v>2014</v>
      </c>
      <c r="D4905" s="1">
        <v>41973</v>
      </c>
      <c r="E4905" s="1">
        <v>41977</v>
      </c>
      <c r="F4905" t="s">
        <v>23</v>
      </c>
      <c r="G4905" t="s">
        <v>386</v>
      </c>
      <c r="H4905" t="s">
        <v>387</v>
      </c>
      <c r="I4905" t="s">
        <v>38</v>
      </c>
      <c r="J4905" t="s">
        <v>27</v>
      </c>
      <c r="K4905" t="s">
        <v>7995</v>
      </c>
      <c r="L4905" t="s">
        <v>7919</v>
      </c>
      <c r="M4905">
        <v>37421</v>
      </c>
      <c r="N4905" t="s">
        <v>3507</v>
      </c>
      <c r="O4905" t="s">
        <v>4063</v>
      </c>
      <c r="P4905" t="s">
        <v>329</v>
      </c>
      <c r="Q4905" t="s">
        <v>4064</v>
      </c>
      <c r="R4905" t="s">
        <v>4065</v>
      </c>
      <c r="S4905">
        <v>390.36799999999999</v>
      </c>
      <c r="T4905">
        <v>2</v>
      </c>
      <c r="U4905">
        <v>0.2</v>
      </c>
      <c r="V4905">
        <v>48.795999999999978</v>
      </c>
      <c r="W4905" t="s">
        <v>10939</v>
      </c>
      <c r="X4905" t="s">
        <v>10940</v>
      </c>
      <c r="Y4905">
        <v>11</v>
      </c>
      <c r="Z4905" t="s">
        <v>10947</v>
      </c>
      <c r="AA4905">
        <v>0.12499999999999994</v>
      </c>
    </row>
    <row r="4906" spans="1:27" x14ac:dyDescent="0.35">
      <c r="A4906">
        <v>7534</v>
      </c>
      <c r="B4906" t="s">
        <v>7915</v>
      </c>
      <c r="C4906">
        <v>2014</v>
      </c>
      <c r="D4906" s="1">
        <v>41696</v>
      </c>
      <c r="E4906" s="1">
        <v>41700</v>
      </c>
      <c r="F4906" t="s">
        <v>23</v>
      </c>
      <c r="G4906" t="s">
        <v>923</v>
      </c>
      <c r="H4906" t="s">
        <v>924</v>
      </c>
      <c r="I4906" t="s">
        <v>38</v>
      </c>
      <c r="J4906" t="s">
        <v>27</v>
      </c>
      <c r="K4906" t="s">
        <v>7916</v>
      </c>
      <c r="L4906" t="s">
        <v>7858</v>
      </c>
      <c r="M4906">
        <v>27834</v>
      </c>
      <c r="N4906" t="s">
        <v>3507</v>
      </c>
      <c r="O4906" t="s">
        <v>4183</v>
      </c>
      <c r="P4906" t="s">
        <v>329</v>
      </c>
      <c r="Q4906" t="s">
        <v>4064</v>
      </c>
      <c r="R4906" t="s">
        <v>4184</v>
      </c>
      <c r="S4906">
        <v>196.78399999999999</v>
      </c>
      <c r="T4906">
        <v>2</v>
      </c>
      <c r="U4906">
        <v>0.2</v>
      </c>
      <c r="V4906">
        <v>-22.138200000000012</v>
      </c>
      <c r="W4906" t="s">
        <v>10939</v>
      </c>
      <c r="X4906" t="s">
        <v>10950</v>
      </c>
      <c r="Y4906">
        <v>2</v>
      </c>
      <c r="Z4906" t="s">
        <v>10955</v>
      </c>
      <c r="AA4906">
        <v>-0.11250000000000006</v>
      </c>
    </row>
    <row r="4907" spans="1:27" x14ac:dyDescent="0.35">
      <c r="A4907">
        <v>7904</v>
      </c>
      <c r="B4907" t="s">
        <v>7996</v>
      </c>
      <c r="C4907">
        <v>2014</v>
      </c>
      <c r="D4907" s="1">
        <v>41865</v>
      </c>
      <c r="E4907" s="1">
        <v>41870</v>
      </c>
      <c r="F4907" t="s">
        <v>23</v>
      </c>
      <c r="G4907" t="s">
        <v>6542</v>
      </c>
      <c r="H4907" t="s">
        <v>6543</v>
      </c>
      <c r="I4907" t="s">
        <v>38</v>
      </c>
      <c r="J4907" t="s">
        <v>27</v>
      </c>
      <c r="K4907" t="s">
        <v>7944</v>
      </c>
      <c r="L4907" t="s">
        <v>7919</v>
      </c>
      <c r="M4907">
        <v>38109</v>
      </c>
      <c r="N4907" t="s">
        <v>3507</v>
      </c>
      <c r="O4907" t="s">
        <v>4379</v>
      </c>
      <c r="P4907" t="s">
        <v>329</v>
      </c>
      <c r="Q4907" t="s">
        <v>4064</v>
      </c>
      <c r="R4907" t="s">
        <v>4380</v>
      </c>
      <c r="S4907">
        <v>423.64799999999997</v>
      </c>
      <c r="T4907">
        <v>2</v>
      </c>
      <c r="U4907">
        <v>0.2</v>
      </c>
      <c r="V4907">
        <v>47.660399999999967</v>
      </c>
      <c r="W4907" t="s">
        <v>10939</v>
      </c>
      <c r="X4907" t="s">
        <v>10937</v>
      </c>
      <c r="Y4907">
        <v>8</v>
      </c>
      <c r="Z4907" t="s">
        <v>10954</v>
      </c>
      <c r="AA4907">
        <v>0.11249999999999993</v>
      </c>
    </row>
    <row r="4908" spans="1:27" x14ac:dyDescent="0.35">
      <c r="A4908">
        <v>8237</v>
      </c>
      <c r="B4908" t="s">
        <v>7997</v>
      </c>
      <c r="C4908">
        <v>2014</v>
      </c>
      <c r="D4908" s="1">
        <v>41761</v>
      </c>
      <c r="E4908" s="1">
        <v>41766</v>
      </c>
      <c r="F4908" t="s">
        <v>23</v>
      </c>
      <c r="G4908" t="s">
        <v>1866</v>
      </c>
      <c r="H4908" t="s">
        <v>1867</v>
      </c>
      <c r="I4908" t="s">
        <v>38</v>
      </c>
      <c r="J4908" t="s">
        <v>27</v>
      </c>
      <c r="K4908" t="s">
        <v>7937</v>
      </c>
      <c r="L4908" t="s">
        <v>7878</v>
      </c>
      <c r="M4908">
        <v>32216</v>
      </c>
      <c r="N4908" t="s">
        <v>3507</v>
      </c>
      <c r="O4908" t="s">
        <v>4174</v>
      </c>
      <c r="P4908" t="s">
        <v>329</v>
      </c>
      <c r="Q4908" t="s">
        <v>4064</v>
      </c>
      <c r="R4908" t="s">
        <v>4175</v>
      </c>
      <c r="S4908">
        <v>2803.92</v>
      </c>
      <c r="T4908">
        <v>5</v>
      </c>
      <c r="U4908">
        <v>0.2</v>
      </c>
      <c r="V4908">
        <v>0</v>
      </c>
      <c r="W4908" t="s">
        <v>10939</v>
      </c>
      <c r="X4908" t="s">
        <v>10942</v>
      </c>
      <c r="Y4908">
        <v>5</v>
      </c>
      <c r="Z4908" t="s">
        <v>10952</v>
      </c>
      <c r="AA4908">
        <v>0</v>
      </c>
    </row>
    <row r="4909" spans="1:27" x14ac:dyDescent="0.35">
      <c r="A4909">
        <v>8282</v>
      </c>
      <c r="B4909" t="s">
        <v>7998</v>
      </c>
      <c r="C4909">
        <v>2014</v>
      </c>
      <c r="D4909" s="1">
        <v>41769</v>
      </c>
      <c r="E4909" s="1">
        <v>41770</v>
      </c>
      <c r="F4909" t="s">
        <v>56</v>
      </c>
      <c r="G4909" t="s">
        <v>1106</v>
      </c>
      <c r="H4909" t="s">
        <v>1107</v>
      </c>
      <c r="I4909" t="s">
        <v>26</v>
      </c>
      <c r="J4909" t="s">
        <v>27</v>
      </c>
      <c r="K4909" t="s">
        <v>7937</v>
      </c>
      <c r="L4909" t="s">
        <v>7858</v>
      </c>
      <c r="M4909">
        <v>28540</v>
      </c>
      <c r="N4909" t="s">
        <v>3507</v>
      </c>
      <c r="O4909" t="s">
        <v>4218</v>
      </c>
      <c r="P4909" t="s">
        <v>329</v>
      </c>
      <c r="Q4909" t="s">
        <v>4064</v>
      </c>
      <c r="R4909" t="s">
        <v>4219</v>
      </c>
      <c r="S4909">
        <v>207</v>
      </c>
      <c r="T4909">
        <v>3</v>
      </c>
      <c r="U4909">
        <v>0.2</v>
      </c>
      <c r="V4909">
        <v>25.874999999999972</v>
      </c>
      <c r="W4909" t="s">
        <v>10939</v>
      </c>
      <c r="X4909" t="s">
        <v>10942</v>
      </c>
      <c r="Y4909">
        <v>5</v>
      </c>
      <c r="Z4909" t="s">
        <v>10952</v>
      </c>
      <c r="AA4909">
        <v>0.12499999999999986</v>
      </c>
    </row>
    <row r="4910" spans="1:27" x14ac:dyDescent="0.35">
      <c r="A4910">
        <v>8346</v>
      </c>
      <c r="B4910" t="s">
        <v>7999</v>
      </c>
      <c r="C4910">
        <v>2011</v>
      </c>
      <c r="D4910" s="1">
        <v>40623</v>
      </c>
      <c r="E4910" s="1">
        <v>40627</v>
      </c>
      <c r="F4910" t="s">
        <v>23</v>
      </c>
      <c r="G4910" t="s">
        <v>200</v>
      </c>
      <c r="H4910" t="s">
        <v>201</v>
      </c>
      <c r="I4910" t="s">
        <v>38</v>
      </c>
      <c r="J4910" t="s">
        <v>27</v>
      </c>
      <c r="K4910" t="s">
        <v>7984</v>
      </c>
      <c r="L4910" t="s">
        <v>7919</v>
      </c>
      <c r="M4910">
        <v>37918</v>
      </c>
      <c r="N4910" t="s">
        <v>3507</v>
      </c>
      <c r="O4910" t="s">
        <v>4125</v>
      </c>
      <c r="P4910" t="s">
        <v>329</v>
      </c>
      <c r="Q4910" t="s">
        <v>4064</v>
      </c>
      <c r="R4910" t="s">
        <v>4126</v>
      </c>
      <c r="S4910">
        <v>218.376</v>
      </c>
      <c r="T4910">
        <v>3</v>
      </c>
      <c r="U4910">
        <v>0.2</v>
      </c>
      <c r="V4910">
        <v>-10.918799999999983</v>
      </c>
      <c r="W4910" t="s">
        <v>10944</v>
      </c>
      <c r="X4910" t="s">
        <v>10950</v>
      </c>
      <c r="Y4910">
        <v>3</v>
      </c>
      <c r="Z4910" t="s">
        <v>10953</v>
      </c>
      <c r="AA4910">
        <v>-4.999999999999992E-2</v>
      </c>
    </row>
    <row r="4911" spans="1:27" x14ac:dyDescent="0.35">
      <c r="A4911">
        <v>8648</v>
      </c>
      <c r="B4911" t="s">
        <v>8000</v>
      </c>
      <c r="C4911">
        <v>2012</v>
      </c>
      <c r="D4911" s="1">
        <v>41248</v>
      </c>
      <c r="E4911" s="1">
        <v>41251</v>
      </c>
      <c r="F4911" t="s">
        <v>56</v>
      </c>
      <c r="G4911" t="s">
        <v>4112</v>
      </c>
      <c r="H4911" t="s">
        <v>4113</v>
      </c>
      <c r="I4911" t="s">
        <v>26</v>
      </c>
      <c r="J4911" t="s">
        <v>27</v>
      </c>
      <c r="K4911" t="s">
        <v>8001</v>
      </c>
      <c r="L4911" t="s">
        <v>7919</v>
      </c>
      <c r="M4911">
        <v>37211</v>
      </c>
      <c r="N4911" t="s">
        <v>3507</v>
      </c>
      <c r="O4911" t="s">
        <v>4164</v>
      </c>
      <c r="P4911" t="s">
        <v>329</v>
      </c>
      <c r="Q4911" t="s">
        <v>4064</v>
      </c>
      <c r="R4911" t="s">
        <v>4165</v>
      </c>
      <c r="S4911">
        <v>97.424000000000007</v>
      </c>
      <c r="T4911">
        <v>2</v>
      </c>
      <c r="U4911">
        <v>0.2</v>
      </c>
      <c r="V4911">
        <v>10.960199999999993</v>
      </c>
      <c r="W4911" t="s">
        <v>10948</v>
      </c>
      <c r="X4911" t="s">
        <v>10940</v>
      </c>
      <c r="Y4911">
        <v>12</v>
      </c>
      <c r="Z4911" t="s">
        <v>10941</v>
      </c>
      <c r="AA4911">
        <v>0.11249999999999992</v>
      </c>
    </row>
    <row r="4912" spans="1:27" x14ac:dyDescent="0.35">
      <c r="A4912">
        <v>8789</v>
      </c>
      <c r="B4912" t="s">
        <v>7934</v>
      </c>
      <c r="C4912">
        <v>2014</v>
      </c>
      <c r="D4912" s="1">
        <v>41806</v>
      </c>
      <c r="E4912" s="1">
        <v>41810</v>
      </c>
      <c r="F4912" t="s">
        <v>23</v>
      </c>
      <c r="G4912" t="s">
        <v>305</v>
      </c>
      <c r="H4912" t="s">
        <v>306</v>
      </c>
      <c r="I4912" t="s">
        <v>38</v>
      </c>
      <c r="J4912" t="s">
        <v>27</v>
      </c>
      <c r="K4912" t="s">
        <v>4414</v>
      </c>
      <c r="L4912" t="s">
        <v>7858</v>
      </c>
      <c r="M4912">
        <v>28110</v>
      </c>
      <c r="N4912" t="s">
        <v>3507</v>
      </c>
      <c r="O4912" t="s">
        <v>4148</v>
      </c>
      <c r="P4912" t="s">
        <v>329</v>
      </c>
      <c r="Q4912" t="s">
        <v>4064</v>
      </c>
      <c r="R4912" t="s">
        <v>4149</v>
      </c>
      <c r="S4912">
        <v>698.35200000000009</v>
      </c>
      <c r="T4912">
        <v>3</v>
      </c>
      <c r="U4912">
        <v>0.2</v>
      </c>
      <c r="V4912">
        <v>52.376399999999961</v>
      </c>
      <c r="W4912" t="s">
        <v>10939</v>
      </c>
      <c r="X4912" t="s">
        <v>10942</v>
      </c>
      <c r="Y4912">
        <v>6</v>
      </c>
      <c r="Z4912" t="s">
        <v>10946</v>
      </c>
      <c r="AA4912">
        <v>7.4999999999999942E-2</v>
      </c>
    </row>
    <row r="4913" spans="1:27" x14ac:dyDescent="0.35">
      <c r="A4913">
        <v>9381</v>
      </c>
      <c r="B4913" t="s">
        <v>8002</v>
      </c>
      <c r="C4913">
        <v>2011</v>
      </c>
      <c r="D4913" s="1">
        <v>40900</v>
      </c>
      <c r="E4913" s="1">
        <v>40904</v>
      </c>
      <c r="F4913" t="s">
        <v>45</v>
      </c>
      <c r="G4913" t="s">
        <v>1283</v>
      </c>
      <c r="H4913" t="s">
        <v>1284</v>
      </c>
      <c r="I4913" t="s">
        <v>38</v>
      </c>
      <c r="J4913" t="s">
        <v>27</v>
      </c>
      <c r="K4913" t="s">
        <v>8003</v>
      </c>
      <c r="L4913" t="s">
        <v>7878</v>
      </c>
      <c r="M4913">
        <v>33614</v>
      </c>
      <c r="N4913" t="s">
        <v>3507</v>
      </c>
      <c r="O4913" t="s">
        <v>4361</v>
      </c>
      <c r="P4913" t="s">
        <v>329</v>
      </c>
      <c r="Q4913" t="s">
        <v>4064</v>
      </c>
      <c r="R4913" t="s">
        <v>4362</v>
      </c>
      <c r="S4913">
        <v>64.784000000000006</v>
      </c>
      <c r="T4913">
        <v>1</v>
      </c>
      <c r="U4913">
        <v>0.2</v>
      </c>
      <c r="V4913">
        <v>6.4784000000000042</v>
      </c>
      <c r="W4913" t="s">
        <v>10944</v>
      </c>
      <c r="X4913" t="s">
        <v>10940</v>
      </c>
      <c r="Y4913">
        <v>12</v>
      </c>
      <c r="Z4913" t="s">
        <v>10941</v>
      </c>
      <c r="AA4913">
        <v>0.10000000000000006</v>
      </c>
    </row>
    <row r="4914" spans="1:27" x14ac:dyDescent="0.35">
      <c r="A4914">
        <v>9566</v>
      </c>
      <c r="B4914" t="s">
        <v>8004</v>
      </c>
      <c r="C4914">
        <v>2011</v>
      </c>
      <c r="D4914" s="1">
        <v>40633</v>
      </c>
      <c r="E4914" s="1">
        <v>40633</v>
      </c>
      <c r="F4914" t="s">
        <v>234</v>
      </c>
      <c r="G4914" t="s">
        <v>3022</v>
      </c>
      <c r="H4914" t="s">
        <v>3023</v>
      </c>
      <c r="I4914" t="s">
        <v>38</v>
      </c>
      <c r="J4914" t="s">
        <v>27</v>
      </c>
      <c r="K4914" t="s">
        <v>8003</v>
      </c>
      <c r="L4914" t="s">
        <v>7878</v>
      </c>
      <c r="M4914">
        <v>33614</v>
      </c>
      <c r="N4914" t="s">
        <v>3507</v>
      </c>
      <c r="O4914" t="s">
        <v>7989</v>
      </c>
      <c r="P4914" t="s">
        <v>329</v>
      </c>
      <c r="Q4914" t="s">
        <v>4064</v>
      </c>
      <c r="R4914" t="s">
        <v>7990</v>
      </c>
      <c r="S4914">
        <v>1125.4879999999998</v>
      </c>
      <c r="T4914">
        <v>7</v>
      </c>
      <c r="U4914">
        <v>0.2</v>
      </c>
      <c r="V4914">
        <v>98.480200000000082</v>
      </c>
      <c r="W4914" t="s">
        <v>10944</v>
      </c>
      <c r="X4914" t="s">
        <v>10950</v>
      </c>
      <c r="Y4914">
        <v>3</v>
      </c>
      <c r="Z4914" t="s">
        <v>10953</v>
      </c>
      <c r="AA4914">
        <v>8.7500000000000092E-2</v>
      </c>
    </row>
    <row r="4915" spans="1:27" x14ac:dyDescent="0.35">
      <c r="A4915">
        <v>9808</v>
      </c>
      <c r="B4915" t="s">
        <v>8005</v>
      </c>
      <c r="C4915">
        <v>2014</v>
      </c>
      <c r="D4915" s="1">
        <v>41848</v>
      </c>
      <c r="E4915" s="1">
        <v>41853</v>
      </c>
      <c r="F4915" t="s">
        <v>45</v>
      </c>
      <c r="G4915" t="s">
        <v>2840</v>
      </c>
      <c r="H4915" t="s">
        <v>2841</v>
      </c>
      <c r="I4915" t="s">
        <v>38</v>
      </c>
      <c r="J4915" t="s">
        <v>27</v>
      </c>
      <c r="K4915" t="s">
        <v>8006</v>
      </c>
      <c r="L4915" t="s">
        <v>7858</v>
      </c>
      <c r="M4915">
        <v>27604</v>
      </c>
      <c r="N4915" t="s">
        <v>3507</v>
      </c>
      <c r="O4915" t="s">
        <v>4100</v>
      </c>
      <c r="P4915" t="s">
        <v>329</v>
      </c>
      <c r="Q4915" t="s">
        <v>4064</v>
      </c>
      <c r="R4915" t="s">
        <v>4101</v>
      </c>
      <c r="S4915">
        <v>194.84800000000001</v>
      </c>
      <c r="T4915">
        <v>4</v>
      </c>
      <c r="U4915">
        <v>0.2</v>
      </c>
      <c r="V4915">
        <v>12.177999999999983</v>
      </c>
      <c r="W4915" t="s">
        <v>10939</v>
      </c>
      <c r="X4915" t="s">
        <v>10937</v>
      </c>
      <c r="Y4915">
        <v>7</v>
      </c>
      <c r="Z4915" t="s">
        <v>10938</v>
      </c>
      <c r="AA4915">
        <v>6.249999999999991E-2</v>
      </c>
    </row>
    <row r="4916" spans="1:27" x14ac:dyDescent="0.35">
      <c r="A4916">
        <v>9830</v>
      </c>
      <c r="B4916" t="s">
        <v>8007</v>
      </c>
      <c r="C4916">
        <v>2014</v>
      </c>
      <c r="D4916" s="1">
        <v>41837</v>
      </c>
      <c r="E4916" s="1">
        <v>41844</v>
      </c>
      <c r="F4916" t="s">
        <v>23</v>
      </c>
      <c r="G4916" t="s">
        <v>3619</v>
      </c>
      <c r="H4916" t="s">
        <v>3620</v>
      </c>
      <c r="I4916" t="s">
        <v>38</v>
      </c>
      <c r="J4916" t="s">
        <v>27</v>
      </c>
      <c r="K4916" t="s">
        <v>7862</v>
      </c>
      <c r="L4916" t="s">
        <v>7858</v>
      </c>
      <c r="M4916">
        <v>28205</v>
      </c>
      <c r="N4916" t="s">
        <v>3507</v>
      </c>
      <c r="O4916" t="s">
        <v>4204</v>
      </c>
      <c r="P4916" t="s">
        <v>329</v>
      </c>
      <c r="Q4916" t="s">
        <v>4064</v>
      </c>
      <c r="R4916" t="s">
        <v>4205</v>
      </c>
      <c r="S4916">
        <v>242.35200000000003</v>
      </c>
      <c r="T4916">
        <v>3</v>
      </c>
      <c r="U4916">
        <v>0.2</v>
      </c>
      <c r="V4916">
        <v>15.147000000000006</v>
      </c>
      <c r="W4916" t="s">
        <v>10939</v>
      </c>
      <c r="X4916" t="s">
        <v>10937</v>
      </c>
      <c r="Y4916">
        <v>7</v>
      </c>
      <c r="Z4916" t="s">
        <v>10938</v>
      </c>
      <c r="AA4916">
        <v>6.2500000000000014E-2</v>
      </c>
    </row>
    <row r="4917" spans="1:27" x14ac:dyDescent="0.35">
      <c r="A4917">
        <v>158</v>
      </c>
      <c r="B4917" t="s">
        <v>8008</v>
      </c>
      <c r="C4917">
        <v>2011</v>
      </c>
      <c r="D4917" s="1">
        <v>40603</v>
      </c>
      <c r="E4917" s="1">
        <v>40608</v>
      </c>
      <c r="F4917" t="s">
        <v>45</v>
      </c>
      <c r="G4917" t="s">
        <v>2997</v>
      </c>
      <c r="H4917" t="s">
        <v>2998</v>
      </c>
      <c r="I4917" t="s">
        <v>38</v>
      </c>
      <c r="J4917" t="s">
        <v>27</v>
      </c>
      <c r="K4917" t="s">
        <v>3472</v>
      </c>
      <c r="L4917" t="s">
        <v>3473</v>
      </c>
      <c r="M4917">
        <v>98115</v>
      </c>
      <c r="N4917" t="s">
        <v>30</v>
      </c>
      <c r="O4917" t="s">
        <v>4072</v>
      </c>
      <c r="P4917" t="s">
        <v>329</v>
      </c>
      <c r="Q4917" t="s">
        <v>4064</v>
      </c>
      <c r="R4917" t="s">
        <v>4073</v>
      </c>
      <c r="S4917">
        <v>457.56800000000004</v>
      </c>
      <c r="T4917">
        <v>2</v>
      </c>
      <c r="U4917">
        <v>0.2</v>
      </c>
      <c r="V4917">
        <v>51.476399999999941</v>
      </c>
      <c r="W4917" t="s">
        <v>10944</v>
      </c>
      <c r="X4917" t="s">
        <v>10950</v>
      </c>
      <c r="Y4917">
        <v>3</v>
      </c>
      <c r="Z4917" t="s">
        <v>10953</v>
      </c>
      <c r="AA4917">
        <v>0.11249999999999986</v>
      </c>
    </row>
    <row r="4918" spans="1:27" x14ac:dyDescent="0.35">
      <c r="A4918">
        <v>295</v>
      </c>
      <c r="B4918" t="s">
        <v>8009</v>
      </c>
      <c r="C4918">
        <v>2011</v>
      </c>
      <c r="D4918" s="1">
        <v>40903</v>
      </c>
      <c r="E4918" s="1">
        <v>40905</v>
      </c>
      <c r="F4918" t="s">
        <v>56</v>
      </c>
      <c r="G4918" t="s">
        <v>5130</v>
      </c>
      <c r="H4918" t="s">
        <v>5131</v>
      </c>
      <c r="I4918" t="s">
        <v>26</v>
      </c>
      <c r="J4918" t="s">
        <v>27</v>
      </c>
      <c r="K4918" t="s">
        <v>8010</v>
      </c>
      <c r="L4918" t="s">
        <v>7873</v>
      </c>
      <c r="M4918">
        <v>80906</v>
      </c>
      <c r="N4918" t="s">
        <v>30</v>
      </c>
      <c r="O4918" t="s">
        <v>4272</v>
      </c>
      <c r="P4918" t="s">
        <v>329</v>
      </c>
      <c r="Q4918" t="s">
        <v>4064</v>
      </c>
      <c r="R4918" t="s">
        <v>4273</v>
      </c>
      <c r="S4918">
        <v>230.35200000000003</v>
      </c>
      <c r="T4918">
        <v>3</v>
      </c>
      <c r="U4918">
        <v>0.2</v>
      </c>
      <c r="V4918">
        <v>20.155800000000013</v>
      </c>
      <c r="W4918" t="s">
        <v>10944</v>
      </c>
      <c r="X4918" t="s">
        <v>10940</v>
      </c>
      <c r="Y4918">
        <v>12</v>
      </c>
      <c r="Z4918" t="s">
        <v>10941</v>
      </c>
      <c r="AA4918">
        <v>8.750000000000005E-2</v>
      </c>
    </row>
    <row r="4919" spans="1:27" x14ac:dyDescent="0.35">
      <c r="A4919">
        <v>311</v>
      </c>
      <c r="B4919" t="s">
        <v>8011</v>
      </c>
      <c r="C4919">
        <v>2013</v>
      </c>
      <c r="D4919" s="1">
        <v>41530</v>
      </c>
      <c r="E4919" s="1">
        <v>41532</v>
      </c>
      <c r="F4919" t="s">
        <v>45</v>
      </c>
      <c r="G4919" t="s">
        <v>2892</v>
      </c>
      <c r="H4919" t="s">
        <v>2893</v>
      </c>
      <c r="I4919" t="s">
        <v>26</v>
      </c>
      <c r="J4919" t="s">
        <v>27</v>
      </c>
      <c r="K4919" t="s">
        <v>8012</v>
      </c>
      <c r="L4919" t="s">
        <v>7873</v>
      </c>
      <c r="M4919">
        <v>80004</v>
      </c>
      <c r="N4919" t="s">
        <v>30</v>
      </c>
      <c r="O4919" t="s">
        <v>4327</v>
      </c>
      <c r="P4919" t="s">
        <v>329</v>
      </c>
      <c r="Q4919" t="s">
        <v>4064</v>
      </c>
      <c r="R4919" t="s">
        <v>4328</v>
      </c>
      <c r="S4919">
        <v>466.76800000000003</v>
      </c>
      <c r="T4919">
        <v>2</v>
      </c>
      <c r="U4919">
        <v>0.2</v>
      </c>
      <c r="V4919">
        <v>52.511399999999981</v>
      </c>
      <c r="W4919" t="s">
        <v>10936</v>
      </c>
      <c r="X4919" t="s">
        <v>10937</v>
      </c>
      <c r="Y4919">
        <v>9</v>
      </c>
      <c r="Z4919" t="s">
        <v>10949</v>
      </c>
      <c r="AA4919">
        <v>0.11249999999999995</v>
      </c>
    </row>
    <row r="4920" spans="1:27" x14ac:dyDescent="0.35">
      <c r="A4920">
        <v>416</v>
      </c>
      <c r="B4920" t="s">
        <v>7030</v>
      </c>
      <c r="C4920">
        <v>2014</v>
      </c>
      <c r="D4920" s="1">
        <v>41947</v>
      </c>
      <c r="E4920" s="1">
        <v>41951</v>
      </c>
      <c r="F4920" t="s">
        <v>23</v>
      </c>
      <c r="G4920" t="s">
        <v>6285</v>
      </c>
      <c r="H4920" t="s">
        <v>6286</v>
      </c>
      <c r="I4920" t="s">
        <v>26</v>
      </c>
      <c r="J4920" t="s">
        <v>27</v>
      </c>
      <c r="K4920" t="s">
        <v>3472</v>
      </c>
      <c r="L4920" t="s">
        <v>3473</v>
      </c>
      <c r="M4920">
        <v>98105</v>
      </c>
      <c r="N4920" t="s">
        <v>30</v>
      </c>
      <c r="O4920" t="s">
        <v>4272</v>
      </c>
      <c r="P4920" t="s">
        <v>329</v>
      </c>
      <c r="Q4920" t="s">
        <v>4064</v>
      </c>
      <c r="R4920" t="s">
        <v>4273</v>
      </c>
      <c r="S4920">
        <v>307.13600000000002</v>
      </c>
      <c r="T4920">
        <v>4</v>
      </c>
      <c r="U4920">
        <v>0.2</v>
      </c>
      <c r="V4920">
        <v>26.874400000000023</v>
      </c>
      <c r="W4920" t="s">
        <v>10939</v>
      </c>
      <c r="X4920" t="s">
        <v>10940</v>
      </c>
      <c r="Y4920">
        <v>11</v>
      </c>
      <c r="Z4920" t="s">
        <v>10947</v>
      </c>
      <c r="AA4920">
        <v>8.7500000000000064E-2</v>
      </c>
    </row>
    <row r="4921" spans="1:27" x14ac:dyDescent="0.35">
      <c r="A4921">
        <v>503</v>
      </c>
      <c r="B4921" t="s">
        <v>8013</v>
      </c>
      <c r="C4921">
        <v>2013</v>
      </c>
      <c r="D4921" s="1">
        <v>41425</v>
      </c>
      <c r="E4921" s="1">
        <v>41430</v>
      </c>
      <c r="F4921" t="s">
        <v>23</v>
      </c>
      <c r="G4921" t="s">
        <v>452</v>
      </c>
      <c r="H4921" t="s">
        <v>453</v>
      </c>
      <c r="I4921" t="s">
        <v>26</v>
      </c>
      <c r="J4921" t="s">
        <v>27</v>
      </c>
      <c r="K4921" t="s">
        <v>8014</v>
      </c>
      <c r="L4921" t="s">
        <v>7873</v>
      </c>
      <c r="M4921">
        <v>80134</v>
      </c>
      <c r="N4921" t="s">
        <v>30</v>
      </c>
      <c r="O4921" t="s">
        <v>8015</v>
      </c>
      <c r="P4921" t="s">
        <v>329</v>
      </c>
      <c r="Q4921" t="s">
        <v>4064</v>
      </c>
      <c r="R4921" t="s">
        <v>8016</v>
      </c>
      <c r="S4921">
        <v>801.5680000000001</v>
      </c>
      <c r="T4921">
        <v>2</v>
      </c>
      <c r="U4921">
        <v>0.2</v>
      </c>
      <c r="V4921">
        <v>50.097999999999985</v>
      </c>
      <c r="W4921" t="s">
        <v>10936</v>
      </c>
      <c r="X4921" t="s">
        <v>10942</v>
      </c>
      <c r="Y4921">
        <v>5</v>
      </c>
      <c r="Z4921" t="s">
        <v>10952</v>
      </c>
      <c r="AA4921">
        <v>6.2499999999999972E-2</v>
      </c>
    </row>
    <row r="4922" spans="1:27" x14ac:dyDescent="0.35">
      <c r="A4922">
        <v>570</v>
      </c>
      <c r="B4922" t="s">
        <v>7034</v>
      </c>
      <c r="C4922">
        <v>2014</v>
      </c>
      <c r="D4922" s="1">
        <v>41914</v>
      </c>
      <c r="E4922" s="1">
        <v>41921</v>
      </c>
      <c r="F4922" t="s">
        <v>23</v>
      </c>
      <c r="G4922" t="s">
        <v>3712</v>
      </c>
      <c r="H4922" t="s">
        <v>3713</v>
      </c>
      <c r="I4922" t="s">
        <v>26</v>
      </c>
      <c r="J4922" t="s">
        <v>27</v>
      </c>
      <c r="K4922" t="s">
        <v>3472</v>
      </c>
      <c r="L4922" t="s">
        <v>3473</v>
      </c>
      <c r="M4922">
        <v>98105</v>
      </c>
      <c r="N4922" t="s">
        <v>30</v>
      </c>
      <c r="O4922" t="s">
        <v>4144</v>
      </c>
      <c r="P4922" t="s">
        <v>329</v>
      </c>
      <c r="Q4922" t="s">
        <v>4064</v>
      </c>
      <c r="R4922" t="s">
        <v>4145</v>
      </c>
      <c r="S4922">
        <v>451.15199999999993</v>
      </c>
      <c r="T4922">
        <v>3</v>
      </c>
      <c r="U4922">
        <v>0.2</v>
      </c>
      <c r="V4922">
        <v>0</v>
      </c>
      <c r="W4922" t="s">
        <v>10939</v>
      </c>
      <c r="X4922" t="s">
        <v>10940</v>
      </c>
      <c r="Y4922">
        <v>10</v>
      </c>
      <c r="Z4922" t="s">
        <v>10945</v>
      </c>
      <c r="AA4922">
        <v>0</v>
      </c>
    </row>
    <row r="4923" spans="1:27" x14ac:dyDescent="0.35">
      <c r="A4923">
        <v>984</v>
      </c>
      <c r="B4923" t="s">
        <v>8017</v>
      </c>
      <c r="C4923">
        <v>2011</v>
      </c>
      <c r="D4923" s="1">
        <v>40858</v>
      </c>
      <c r="E4923" s="1">
        <v>40861</v>
      </c>
      <c r="F4923" t="s">
        <v>45</v>
      </c>
      <c r="G4923" t="s">
        <v>568</v>
      </c>
      <c r="H4923" t="s">
        <v>569</v>
      </c>
      <c r="I4923" t="s">
        <v>38</v>
      </c>
      <c r="J4923" t="s">
        <v>27</v>
      </c>
      <c r="K4923" t="s">
        <v>4099</v>
      </c>
      <c r="L4923" t="s">
        <v>7873</v>
      </c>
      <c r="M4923">
        <v>80027</v>
      </c>
      <c r="N4923" t="s">
        <v>30</v>
      </c>
      <c r="O4923" t="s">
        <v>4085</v>
      </c>
      <c r="P4923" t="s">
        <v>329</v>
      </c>
      <c r="Q4923" t="s">
        <v>4064</v>
      </c>
      <c r="R4923" t="s">
        <v>4086</v>
      </c>
      <c r="S4923">
        <v>603.91999999999996</v>
      </c>
      <c r="T4923">
        <v>5</v>
      </c>
      <c r="U4923">
        <v>0.2</v>
      </c>
      <c r="V4923">
        <v>75.489999999999924</v>
      </c>
      <c r="W4923" t="s">
        <v>10944</v>
      </c>
      <c r="X4923" t="s">
        <v>10940</v>
      </c>
      <c r="Y4923">
        <v>11</v>
      </c>
      <c r="Z4923" t="s">
        <v>10947</v>
      </c>
      <c r="AA4923">
        <v>0.12499999999999989</v>
      </c>
    </row>
    <row r="4924" spans="1:27" x14ac:dyDescent="0.35">
      <c r="A4924">
        <v>1201</v>
      </c>
      <c r="B4924" t="s">
        <v>8018</v>
      </c>
      <c r="C4924">
        <v>2013</v>
      </c>
      <c r="D4924" s="1">
        <v>41474</v>
      </c>
      <c r="E4924" s="1">
        <v>41480</v>
      </c>
      <c r="F4924" t="s">
        <v>23</v>
      </c>
      <c r="G4924" t="s">
        <v>1150</v>
      </c>
      <c r="H4924" t="s">
        <v>1151</v>
      </c>
      <c r="I4924" t="s">
        <v>26</v>
      </c>
      <c r="J4924" t="s">
        <v>27</v>
      </c>
      <c r="K4924" t="s">
        <v>7872</v>
      </c>
      <c r="L4924" t="s">
        <v>7873</v>
      </c>
      <c r="M4924">
        <v>80219</v>
      </c>
      <c r="N4924" t="s">
        <v>30</v>
      </c>
      <c r="O4924" t="s">
        <v>4105</v>
      </c>
      <c r="P4924" t="s">
        <v>329</v>
      </c>
      <c r="Q4924" t="s">
        <v>4064</v>
      </c>
      <c r="R4924" t="s">
        <v>4106</v>
      </c>
      <c r="S4924">
        <v>544.00800000000004</v>
      </c>
      <c r="T4924">
        <v>3</v>
      </c>
      <c r="U4924">
        <v>0.2</v>
      </c>
      <c r="V4924">
        <v>40.800600000000003</v>
      </c>
      <c r="W4924" t="s">
        <v>10936</v>
      </c>
      <c r="X4924" t="s">
        <v>10937</v>
      </c>
      <c r="Y4924">
        <v>7</v>
      </c>
      <c r="Z4924" t="s">
        <v>10938</v>
      </c>
      <c r="AA4924">
        <v>7.4999999999999997E-2</v>
      </c>
    </row>
    <row r="4925" spans="1:27" x14ac:dyDescent="0.35">
      <c r="A4925">
        <v>1203</v>
      </c>
      <c r="B4925" t="s">
        <v>8018</v>
      </c>
      <c r="C4925">
        <v>2013</v>
      </c>
      <c r="D4925" s="1">
        <v>41474</v>
      </c>
      <c r="E4925" s="1">
        <v>41480</v>
      </c>
      <c r="F4925" t="s">
        <v>23</v>
      </c>
      <c r="G4925" t="s">
        <v>1150</v>
      </c>
      <c r="H4925" t="s">
        <v>1151</v>
      </c>
      <c r="I4925" t="s">
        <v>26</v>
      </c>
      <c r="J4925" t="s">
        <v>27</v>
      </c>
      <c r="K4925" t="s">
        <v>7872</v>
      </c>
      <c r="L4925" t="s">
        <v>7873</v>
      </c>
      <c r="M4925">
        <v>80219</v>
      </c>
      <c r="N4925" t="s">
        <v>30</v>
      </c>
      <c r="O4925" t="s">
        <v>4221</v>
      </c>
      <c r="P4925" t="s">
        <v>329</v>
      </c>
      <c r="Q4925" t="s">
        <v>4064</v>
      </c>
      <c r="R4925" t="s">
        <v>4222</v>
      </c>
      <c r="S4925">
        <v>854.35200000000009</v>
      </c>
      <c r="T4925">
        <v>3</v>
      </c>
      <c r="U4925">
        <v>0.2</v>
      </c>
      <c r="V4925">
        <v>10.679399999999873</v>
      </c>
      <c r="W4925" t="s">
        <v>10936</v>
      </c>
      <c r="X4925" t="s">
        <v>10937</v>
      </c>
      <c r="Y4925">
        <v>7</v>
      </c>
      <c r="Z4925" t="s">
        <v>10938</v>
      </c>
      <c r="AA4925">
        <v>1.249999999999985E-2</v>
      </c>
    </row>
    <row r="4926" spans="1:27" x14ac:dyDescent="0.35">
      <c r="A4926">
        <v>1368</v>
      </c>
      <c r="B4926" t="s">
        <v>8019</v>
      </c>
      <c r="C4926">
        <v>2014</v>
      </c>
      <c r="D4926" s="1">
        <v>41954</v>
      </c>
      <c r="E4926" s="1">
        <v>41955</v>
      </c>
      <c r="F4926" t="s">
        <v>56</v>
      </c>
      <c r="G4926" t="s">
        <v>1056</v>
      </c>
      <c r="H4926" t="s">
        <v>1057</v>
      </c>
      <c r="I4926" t="s">
        <v>26</v>
      </c>
      <c r="J4926" t="s">
        <v>27</v>
      </c>
      <c r="K4926" t="s">
        <v>8020</v>
      </c>
      <c r="L4926" t="s">
        <v>8021</v>
      </c>
      <c r="M4926">
        <v>85705</v>
      </c>
      <c r="N4926" t="s">
        <v>30</v>
      </c>
      <c r="O4926" t="s">
        <v>7953</v>
      </c>
      <c r="P4926" t="s">
        <v>329</v>
      </c>
      <c r="Q4926" t="s">
        <v>4064</v>
      </c>
      <c r="R4926" t="s">
        <v>7954</v>
      </c>
      <c r="S4926">
        <v>899.13600000000008</v>
      </c>
      <c r="T4926">
        <v>4</v>
      </c>
      <c r="U4926">
        <v>0.2</v>
      </c>
      <c r="V4926">
        <v>-146.10960000000014</v>
      </c>
      <c r="W4926" t="s">
        <v>10939</v>
      </c>
      <c r="X4926" t="s">
        <v>10940</v>
      </c>
      <c r="Y4926">
        <v>11</v>
      </c>
      <c r="Z4926" t="s">
        <v>10947</v>
      </c>
      <c r="AA4926">
        <v>-0.16250000000000014</v>
      </c>
    </row>
    <row r="4927" spans="1:27" x14ac:dyDescent="0.35">
      <c r="A4927">
        <v>1904</v>
      </c>
      <c r="B4927" t="s">
        <v>8022</v>
      </c>
      <c r="C4927">
        <v>2014</v>
      </c>
      <c r="D4927" s="1">
        <v>41934</v>
      </c>
      <c r="E4927" s="1">
        <v>41935</v>
      </c>
      <c r="F4927" t="s">
        <v>56</v>
      </c>
      <c r="G4927" t="s">
        <v>2343</v>
      </c>
      <c r="H4927" t="s">
        <v>2344</v>
      </c>
      <c r="I4927" t="s">
        <v>26</v>
      </c>
      <c r="J4927" t="s">
        <v>27</v>
      </c>
      <c r="K4927" t="s">
        <v>3505</v>
      </c>
      <c r="L4927" t="s">
        <v>8023</v>
      </c>
      <c r="M4927">
        <v>97477</v>
      </c>
      <c r="N4927" t="s">
        <v>30</v>
      </c>
      <c r="O4927" t="s">
        <v>4339</v>
      </c>
      <c r="P4927" t="s">
        <v>329</v>
      </c>
      <c r="Q4927" t="s">
        <v>4064</v>
      </c>
      <c r="R4927" t="s">
        <v>4340</v>
      </c>
      <c r="S4927">
        <v>478.48</v>
      </c>
      <c r="T4927">
        <v>2</v>
      </c>
      <c r="U4927">
        <v>0.2</v>
      </c>
      <c r="V4927">
        <v>47.848000000000013</v>
      </c>
      <c r="W4927" t="s">
        <v>10939</v>
      </c>
      <c r="X4927" t="s">
        <v>10940</v>
      </c>
      <c r="Y4927">
        <v>10</v>
      </c>
      <c r="Z4927" t="s">
        <v>10945</v>
      </c>
      <c r="AA4927">
        <v>0.10000000000000002</v>
      </c>
    </row>
    <row r="4928" spans="1:27" x14ac:dyDescent="0.35">
      <c r="A4928">
        <v>1941</v>
      </c>
      <c r="B4928" t="s">
        <v>8024</v>
      </c>
      <c r="C4928">
        <v>2013</v>
      </c>
      <c r="D4928" s="1">
        <v>41464</v>
      </c>
      <c r="E4928" s="1">
        <v>41468</v>
      </c>
      <c r="F4928" t="s">
        <v>23</v>
      </c>
      <c r="G4928" t="s">
        <v>305</v>
      </c>
      <c r="H4928" t="s">
        <v>306</v>
      </c>
      <c r="I4928" t="s">
        <v>38</v>
      </c>
      <c r="J4928" t="s">
        <v>27</v>
      </c>
      <c r="K4928" t="s">
        <v>8025</v>
      </c>
      <c r="L4928" t="s">
        <v>7873</v>
      </c>
      <c r="M4928">
        <v>80020</v>
      </c>
      <c r="N4928" t="s">
        <v>30</v>
      </c>
      <c r="O4928" t="s">
        <v>4382</v>
      </c>
      <c r="P4928" t="s">
        <v>329</v>
      </c>
      <c r="Q4928" t="s">
        <v>4064</v>
      </c>
      <c r="R4928" t="s">
        <v>4383</v>
      </c>
      <c r="S4928">
        <v>662.88</v>
      </c>
      <c r="T4928">
        <v>3</v>
      </c>
      <c r="U4928">
        <v>0.2</v>
      </c>
      <c r="V4928">
        <v>74.573999999999955</v>
      </c>
      <c r="W4928" t="s">
        <v>10936</v>
      </c>
      <c r="X4928" t="s">
        <v>10937</v>
      </c>
      <c r="Y4928">
        <v>7</v>
      </c>
      <c r="Z4928" t="s">
        <v>10938</v>
      </c>
      <c r="AA4928">
        <v>0.11249999999999993</v>
      </c>
    </row>
    <row r="4929" spans="1:27" x14ac:dyDescent="0.35">
      <c r="A4929">
        <v>1980</v>
      </c>
      <c r="B4929" t="s">
        <v>8026</v>
      </c>
      <c r="C4929">
        <v>2013</v>
      </c>
      <c r="D4929" s="1">
        <v>41379</v>
      </c>
      <c r="E4929" s="1">
        <v>41379</v>
      </c>
      <c r="F4929" t="s">
        <v>234</v>
      </c>
      <c r="G4929" t="s">
        <v>1260</v>
      </c>
      <c r="H4929" t="s">
        <v>1261</v>
      </c>
      <c r="I4929" t="s">
        <v>38</v>
      </c>
      <c r="J4929" t="s">
        <v>27</v>
      </c>
      <c r="K4929" t="s">
        <v>8027</v>
      </c>
      <c r="L4929" t="s">
        <v>8021</v>
      </c>
      <c r="M4929">
        <v>85301</v>
      </c>
      <c r="N4929" t="s">
        <v>30</v>
      </c>
      <c r="O4929" t="s">
        <v>4327</v>
      </c>
      <c r="P4929" t="s">
        <v>329</v>
      </c>
      <c r="Q4929" t="s">
        <v>4064</v>
      </c>
      <c r="R4929" t="s">
        <v>4328</v>
      </c>
      <c r="S4929">
        <v>933.53600000000006</v>
      </c>
      <c r="T4929">
        <v>4</v>
      </c>
      <c r="U4929">
        <v>0.2</v>
      </c>
      <c r="V4929">
        <v>105.02279999999996</v>
      </c>
      <c r="W4929" t="s">
        <v>10936</v>
      </c>
      <c r="X4929" t="s">
        <v>10942</v>
      </c>
      <c r="Y4929">
        <v>4</v>
      </c>
      <c r="Z4929" t="s">
        <v>10943</v>
      </c>
      <c r="AA4929">
        <v>0.11249999999999995</v>
      </c>
    </row>
    <row r="4930" spans="1:27" x14ac:dyDescent="0.35">
      <c r="A4930">
        <v>2103</v>
      </c>
      <c r="B4930" t="s">
        <v>8028</v>
      </c>
      <c r="C4930">
        <v>2011</v>
      </c>
      <c r="D4930" s="1">
        <v>40742</v>
      </c>
      <c r="E4930" s="1">
        <v>40742</v>
      </c>
      <c r="F4930" t="s">
        <v>234</v>
      </c>
      <c r="G4930" t="s">
        <v>2108</v>
      </c>
      <c r="H4930" t="s">
        <v>2109</v>
      </c>
      <c r="I4930" t="s">
        <v>127</v>
      </c>
      <c r="J4930" t="s">
        <v>27</v>
      </c>
      <c r="K4930" t="s">
        <v>8020</v>
      </c>
      <c r="L4930" t="s">
        <v>8021</v>
      </c>
      <c r="M4930">
        <v>85705</v>
      </c>
      <c r="N4930" t="s">
        <v>30</v>
      </c>
      <c r="O4930" t="s">
        <v>4078</v>
      </c>
      <c r="P4930" t="s">
        <v>329</v>
      </c>
      <c r="Q4930" t="s">
        <v>4064</v>
      </c>
      <c r="R4930" t="s">
        <v>4079</v>
      </c>
      <c r="S4930">
        <v>259.13600000000002</v>
      </c>
      <c r="T4930">
        <v>4</v>
      </c>
      <c r="U4930">
        <v>0.2</v>
      </c>
      <c r="V4930">
        <v>-25.913599999999988</v>
      </c>
      <c r="W4930" t="s">
        <v>10944</v>
      </c>
      <c r="X4930" t="s">
        <v>10937</v>
      </c>
      <c r="Y4930">
        <v>7</v>
      </c>
      <c r="Z4930" t="s">
        <v>10938</v>
      </c>
      <c r="AA4930">
        <v>-9.999999999999995E-2</v>
      </c>
    </row>
    <row r="4931" spans="1:27" x14ac:dyDescent="0.35">
      <c r="A4931">
        <v>2280</v>
      </c>
      <c r="B4931" t="s">
        <v>3801</v>
      </c>
      <c r="C4931">
        <v>2014</v>
      </c>
      <c r="D4931" s="1">
        <v>41943</v>
      </c>
      <c r="E4931" s="1">
        <v>41946</v>
      </c>
      <c r="F4931" t="s">
        <v>56</v>
      </c>
      <c r="G4931" t="s">
        <v>3802</v>
      </c>
      <c r="H4931" t="s">
        <v>3803</v>
      </c>
      <c r="I4931" t="s">
        <v>38</v>
      </c>
      <c r="J4931" t="s">
        <v>27</v>
      </c>
      <c r="K4931" t="s">
        <v>3472</v>
      </c>
      <c r="L4931" t="s">
        <v>3473</v>
      </c>
      <c r="M4931">
        <v>98115</v>
      </c>
      <c r="N4931" t="s">
        <v>30</v>
      </c>
      <c r="O4931" t="s">
        <v>4303</v>
      </c>
      <c r="P4931" t="s">
        <v>329</v>
      </c>
      <c r="Q4931" t="s">
        <v>4064</v>
      </c>
      <c r="R4931" t="s">
        <v>4304</v>
      </c>
      <c r="S4931">
        <v>97.567999999999998</v>
      </c>
      <c r="T4931">
        <v>2</v>
      </c>
      <c r="U4931">
        <v>0.2</v>
      </c>
      <c r="V4931">
        <v>-6.0980000000000025</v>
      </c>
      <c r="W4931" t="s">
        <v>10939</v>
      </c>
      <c r="X4931" t="s">
        <v>10940</v>
      </c>
      <c r="Y4931">
        <v>10</v>
      </c>
      <c r="Z4931" t="s">
        <v>10945</v>
      </c>
      <c r="AA4931">
        <v>-6.2500000000000028E-2</v>
      </c>
    </row>
    <row r="4932" spans="1:27" x14ac:dyDescent="0.35">
      <c r="A4932">
        <v>2281</v>
      </c>
      <c r="B4932" t="s">
        <v>3801</v>
      </c>
      <c r="C4932">
        <v>2014</v>
      </c>
      <c r="D4932" s="1">
        <v>41943</v>
      </c>
      <c r="E4932" s="1">
        <v>41946</v>
      </c>
      <c r="F4932" t="s">
        <v>56</v>
      </c>
      <c r="G4932" t="s">
        <v>3802</v>
      </c>
      <c r="H4932" t="s">
        <v>3803</v>
      </c>
      <c r="I4932" t="s">
        <v>38</v>
      </c>
      <c r="J4932" t="s">
        <v>27</v>
      </c>
      <c r="K4932" t="s">
        <v>3472</v>
      </c>
      <c r="L4932" t="s">
        <v>3473</v>
      </c>
      <c r="M4932">
        <v>98115</v>
      </c>
      <c r="N4932" t="s">
        <v>30</v>
      </c>
      <c r="O4932" t="s">
        <v>4299</v>
      </c>
      <c r="P4932" t="s">
        <v>329</v>
      </c>
      <c r="Q4932" t="s">
        <v>4064</v>
      </c>
      <c r="R4932" t="s">
        <v>4300</v>
      </c>
      <c r="S4932">
        <v>614.27200000000005</v>
      </c>
      <c r="T4932">
        <v>8</v>
      </c>
      <c r="U4932">
        <v>0.2</v>
      </c>
      <c r="V4932">
        <v>-23.03520000000006</v>
      </c>
      <c r="W4932" t="s">
        <v>10939</v>
      </c>
      <c r="X4932" t="s">
        <v>10940</v>
      </c>
      <c r="Y4932">
        <v>10</v>
      </c>
      <c r="Z4932" t="s">
        <v>10945</v>
      </c>
      <c r="AA4932">
        <v>-3.7500000000000096E-2</v>
      </c>
    </row>
    <row r="4933" spans="1:27" x14ac:dyDescent="0.35">
      <c r="A4933">
        <v>2309</v>
      </c>
      <c r="B4933" t="s">
        <v>8029</v>
      </c>
      <c r="C4933">
        <v>2014</v>
      </c>
      <c r="D4933" s="1">
        <v>41802</v>
      </c>
      <c r="E4933" s="1">
        <v>41803</v>
      </c>
      <c r="F4933" t="s">
        <v>56</v>
      </c>
      <c r="G4933" t="s">
        <v>1621</v>
      </c>
      <c r="H4933" t="s">
        <v>1622</v>
      </c>
      <c r="I4933" t="s">
        <v>127</v>
      </c>
      <c r="J4933" t="s">
        <v>27</v>
      </c>
      <c r="K4933" t="s">
        <v>8030</v>
      </c>
      <c r="L4933" t="s">
        <v>8021</v>
      </c>
      <c r="M4933">
        <v>85345</v>
      </c>
      <c r="N4933" t="s">
        <v>30</v>
      </c>
      <c r="O4933" t="s">
        <v>7986</v>
      </c>
      <c r="P4933" t="s">
        <v>329</v>
      </c>
      <c r="Q4933" t="s">
        <v>4064</v>
      </c>
      <c r="R4933" t="s">
        <v>7987</v>
      </c>
      <c r="S4933">
        <v>280.79200000000003</v>
      </c>
      <c r="T4933">
        <v>1</v>
      </c>
      <c r="U4933">
        <v>0.2</v>
      </c>
      <c r="V4933">
        <v>35.098999999999961</v>
      </c>
      <c r="W4933" t="s">
        <v>10939</v>
      </c>
      <c r="X4933" t="s">
        <v>10942</v>
      </c>
      <c r="Y4933">
        <v>6</v>
      </c>
      <c r="Z4933" t="s">
        <v>10946</v>
      </c>
      <c r="AA4933">
        <v>0.12499999999999985</v>
      </c>
    </row>
    <row r="4934" spans="1:27" x14ac:dyDescent="0.35">
      <c r="A4934">
        <v>2633</v>
      </c>
      <c r="B4934" t="s">
        <v>5492</v>
      </c>
      <c r="C4934">
        <v>2014</v>
      </c>
      <c r="D4934" s="1">
        <v>41775</v>
      </c>
      <c r="E4934" s="1">
        <v>41780</v>
      </c>
      <c r="F4934" t="s">
        <v>23</v>
      </c>
      <c r="G4934" t="s">
        <v>887</v>
      </c>
      <c r="H4934" t="s">
        <v>888</v>
      </c>
      <c r="I4934" t="s">
        <v>38</v>
      </c>
      <c r="J4934" t="s">
        <v>27</v>
      </c>
      <c r="K4934" t="s">
        <v>3472</v>
      </c>
      <c r="L4934" t="s">
        <v>3473</v>
      </c>
      <c r="M4934">
        <v>98103</v>
      </c>
      <c r="N4934" t="s">
        <v>30</v>
      </c>
      <c r="O4934" t="s">
        <v>4329</v>
      </c>
      <c r="P4934" t="s">
        <v>329</v>
      </c>
      <c r="Q4934" t="s">
        <v>4064</v>
      </c>
      <c r="R4934" t="s">
        <v>4330</v>
      </c>
      <c r="S4934">
        <v>42.624000000000002</v>
      </c>
      <c r="T4934">
        <v>2</v>
      </c>
      <c r="U4934">
        <v>0.2</v>
      </c>
      <c r="V4934">
        <v>4.2623999999999977</v>
      </c>
      <c r="W4934" t="s">
        <v>10939</v>
      </c>
      <c r="X4934" t="s">
        <v>10942</v>
      </c>
      <c r="Y4934">
        <v>5</v>
      </c>
      <c r="Z4934" t="s">
        <v>10952</v>
      </c>
      <c r="AA4934">
        <v>9.9999999999999936E-2</v>
      </c>
    </row>
    <row r="4935" spans="1:27" x14ac:dyDescent="0.35">
      <c r="A4935">
        <v>2634</v>
      </c>
      <c r="B4935" t="s">
        <v>5492</v>
      </c>
      <c r="C4935">
        <v>2014</v>
      </c>
      <c r="D4935" s="1">
        <v>41775</v>
      </c>
      <c r="E4935" s="1">
        <v>41780</v>
      </c>
      <c r="F4935" t="s">
        <v>23</v>
      </c>
      <c r="G4935" t="s">
        <v>887</v>
      </c>
      <c r="H4935" t="s">
        <v>888</v>
      </c>
      <c r="I4935" t="s">
        <v>38</v>
      </c>
      <c r="J4935" t="s">
        <v>27</v>
      </c>
      <c r="K4935" t="s">
        <v>3472</v>
      </c>
      <c r="L4935" t="s">
        <v>3473</v>
      </c>
      <c r="M4935">
        <v>98103</v>
      </c>
      <c r="N4935" t="s">
        <v>30</v>
      </c>
      <c r="O4935" t="s">
        <v>4382</v>
      </c>
      <c r="P4935" t="s">
        <v>329</v>
      </c>
      <c r="Q4935" t="s">
        <v>4064</v>
      </c>
      <c r="R4935" t="s">
        <v>4383</v>
      </c>
      <c r="S4935">
        <v>220.96</v>
      </c>
      <c r="T4935">
        <v>1</v>
      </c>
      <c r="U4935">
        <v>0.2</v>
      </c>
      <c r="V4935">
        <v>24.857999999999983</v>
      </c>
      <c r="W4935" t="s">
        <v>10939</v>
      </c>
      <c r="X4935" t="s">
        <v>10942</v>
      </c>
      <c r="Y4935">
        <v>5</v>
      </c>
      <c r="Z4935" t="s">
        <v>10952</v>
      </c>
      <c r="AA4935">
        <v>0.11249999999999992</v>
      </c>
    </row>
    <row r="4936" spans="1:27" x14ac:dyDescent="0.35">
      <c r="A4936">
        <v>2660</v>
      </c>
      <c r="B4936" t="s">
        <v>8031</v>
      </c>
      <c r="C4936">
        <v>2012</v>
      </c>
      <c r="D4936" s="1">
        <v>41267</v>
      </c>
      <c r="E4936" s="1">
        <v>41271</v>
      </c>
      <c r="F4936" t="s">
        <v>23</v>
      </c>
      <c r="G4936" t="s">
        <v>5689</v>
      </c>
      <c r="H4936" t="s">
        <v>5690</v>
      </c>
      <c r="I4936" t="s">
        <v>26</v>
      </c>
      <c r="J4936" t="s">
        <v>27</v>
      </c>
      <c r="K4936" t="s">
        <v>8032</v>
      </c>
      <c r="L4936" t="s">
        <v>8021</v>
      </c>
      <c r="M4936">
        <v>85234</v>
      </c>
      <c r="N4936" t="s">
        <v>30</v>
      </c>
      <c r="O4936" t="s">
        <v>4382</v>
      </c>
      <c r="P4936" t="s">
        <v>329</v>
      </c>
      <c r="Q4936" t="s">
        <v>4064</v>
      </c>
      <c r="R4936" t="s">
        <v>4383</v>
      </c>
      <c r="S4936">
        <v>883.84</v>
      </c>
      <c r="T4936">
        <v>4</v>
      </c>
      <c r="U4936">
        <v>0.2</v>
      </c>
      <c r="V4936">
        <v>99.431999999999931</v>
      </c>
      <c r="W4936" t="s">
        <v>10948</v>
      </c>
      <c r="X4936" t="s">
        <v>10940</v>
      </c>
      <c r="Y4936">
        <v>12</v>
      </c>
      <c r="Z4936" t="s">
        <v>10941</v>
      </c>
      <c r="AA4936">
        <v>0.11249999999999992</v>
      </c>
    </row>
    <row r="4937" spans="1:27" x14ac:dyDescent="0.35">
      <c r="A4937">
        <v>2750</v>
      </c>
      <c r="B4937" t="s">
        <v>8033</v>
      </c>
      <c r="C4937">
        <v>2011</v>
      </c>
      <c r="D4937" s="1">
        <v>40702</v>
      </c>
      <c r="E4937" s="1">
        <v>40708</v>
      </c>
      <c r="F4937" t="s">
        <v>23</v>
      </c>
      <c r="G4937" t="s">
        <v>680</v>
      </c>
      <c r="H4937" t="s">
        <v>681</v>
      </c>
      <c r="I4937" t="s">
        <v>38</v>
      </c>
      <c r="J4937" t="s">
        <v>27</v>
      </c>
      <c r="K4937" t="s">
        <v>3472</v>
      </c>
      <c r="L4937" t="s">
        <v>3473</v>
      </c>
      <c r="M4937">
        <v>98115</v>
      </c>
      <c r="N4937" t="s">
        <v>30</v>
      </c>
      <c r="O4937" t="s">
        <v>8034</v>
      </c>
      <c r="P4937" t="s">
        <v>329</v>
      </c>
      <c r="Q4937" t="s">
        <v>4064</v>
      </c>
      <c r="R4937" t="s">
        <v>8035</v>
      </c>
      <c r="S4937">
        <v>585.55200000000002</v>
      </c>
      <c r="T4937">
        <v>3</v>
      </c>
      <c r="U4937">
        <v>0.2</v>
      </c>
      <c r="V4937">
        <v>73.19399999999996</v>
      </c>
      <c r="W4937" t="s">
        <v>10944</v>
      </c>
      <c r="X4937" t="s">
        <v>10942</v>
      </c>
      <c r="Y4937">
        <v>6</v>
      </c>
      <c r="Z4937" t="s">
        <v>10946</v>
      </c>
      <c r="AA4937">
        <v>0.12499999999999993</v>
      </c>
    </row>
    <row r="4938" spans="1:27" x14ac:dyDescent="0.35">
      <c r="A4938">
        <v>2810</v>
      </c>
      <c r="B4938" t="s">
        <v>3823</v>
      </c>
      <c r="C4938">
        <v>2012</v>
      </c>
      <c r="D4938" s="1">
        <v>41115</v>
      </c>
      <c r="E4938" s="1">
        <v>41117</v>
      </c>
      <c r="F4938" t="s">
        <v>45</v>
      </c>
      <c r="G4938" t="s">
        <v>3701</v>
      </c>
      <c r="H4938" t="s">
        <v>3702</v>
      </c>
      <c r="I4938" t="s">
        <v>38</v>
      </c>
      <c r="J4938" t="s">
        <v>27</v>
      </c>
      <c r="K4938" t="s">
        <v>3472</v>
      </c>
      <c r="L4938" t="s">
        <v>3473</v>
      </c>
      <c r="M4938">
        <v>98115</v>
      </c>
      <c r="N4938" t="s">
        <v>30</v>
      </c>
      <c r="O4938" t="s">
        <v>4093</v>
      </c>
      <c r="P4938" t="s">
        <v>329</v>
      </c>
      <c r="Q4938" t="s">
        <v>4064</v>
      </c>
      <c r="R4938" t="s">
        <v>4094</v>
      </c>
      <c r="S4938">
        <v>561.5680000000001</v>
      </c>
      <c r="T4938">
        <v>2</v>
      </c>
      <c r="U4938">
        <v>0.2</v>
      </c>
      <c r="V4938">
        <v>28.078400000000016</v>
      </c>
      <c r="W4938" t="s">
        <v>10948</v>
      </c>
      <c r="X4938" t="s">
        <v>10937</v>
      </c>
      <c r="Y4938">
        <v>7</v>
      </c>
      <c r="Z4938" t="s">
        <v>10938</v>
      </c>
      <c r="AA4938">
        <v>5.0000000000000024E-2</v>
      </c>
    </row>
    <row r="4939" spans="1:27" x14ac:dyDescent="0.35">
      <c r="A4939">
        <v>2872</v>
      </c>
      <c r="B4939" t="s">
        <v>8036</v>
      </c>
      <c r="C4939">
        <v>2011</v>
      </c>
      <c r="D4939" s="1">
        <v>40624</v>
      </c>
      <c r="E4939" s="1">
        <v>40628</v>
      </c>
      <c r="F4939" t="s">
        <v>23</v>
      </c>
      <c r="G4939" t="s">
        <v>6232</v>
      </c>
      <c r="H4939" t="s">
        <v>6233</v>
      </c>
      <c r="I4939" t="s">
        <v>26</v>
      </c>
      <c r="J4939" t="s">
        <v>27</v>
      </c>
      <c r="K4939" t="s">
        <v>8020</v>
      </c>
      <c r="L4939" t="s">
        <v>8021</v>
      </c>
      <c r="M4939">
        <v>85705</v>
      </c>
      <c r="N4939" t="s">
        <v>30</v>
      </c>
      <c r="O4939" t="s">
        <v>4082</v>
      </c>
      <c r="P4939" t="s">
        <v>329</v>
      </c>
      <c r="Q4939" t="s">
        <v>4064</v>
      </c>
      <c r="R4939" t="s">
        <v>4083</v>
      </c>
      <c r="S4939">
        <v>314.35199999999998</v>
      </c>
      <c r="T4939">
        <v>3</v>
      </c>
      <c r="U4939">
        <v>0.2</v>
      </c>
      <c r="V4939">
        <v>-35.36460000000001</v>
      </c>
      <c r="W4939" t="s">
        <v>10944</v>
      </c>
      <c r="X4939" t="s">
        <v>10950</v>
      </c>
      <c r="Y4939">
        <v>3</v>
      </c>
      <c r="Z4939" t="s">
        <v>10953</v>
      </c>
      <c r="AA4939">
        <v>-0.11250000000000004</v>
      </c>
    </row>
    <row r="4940" spans="1:27" x14ac:dyDescent="0.35">
      <c r="A4940">
        <v>2886</v>
      </c>
      <c r="B4940" t="s">
        <v>8037</v>
      </c>
      <c r="C4940">
        <v>2013</v>
      </c>
      <c r="D4940" s="1">
        <v>41566</v>
      </c>
      <c r="E4940" s="1">
        <v>41570</v>
      </c>
      <c r="F4940" t="s">
        <v>23</v>
      </c>
      <c r="G4940" t="s">
        <v>1390</v>
      </c>
      <c r="H4940" t="s">
        <v>1391</v>
      </c>
      <c r="I4940" t="s">
        <v>38</v>
      </c>
      <c r="J4940" t="s">
        <v>27</v>
      </c>
      <c r="K4940" t="s">
        <v>8038</v>
      </c>
      <c r="L4940" t="s">
        <v>8021</v>
      </c>
      <c r="M4940">
        <v>85281</v>
      </c>
      <c r="N4940" t="s">
        <v>30</v>
      </c>
      <c r="O4940" t="s">
        <v>8039</v>
      </c>
      <c r="P4940" t="s">
        <v>329</v>
      </c>
      <c r="Q4940" t="s">
        <v>4064</v>
      </c>
      <c r="R4940" t="s">
        <v>8040</v>
      </c>
      <c r="S4940">
        <v>307.92</v>
      </c>
      <c r="T4940">
        <v>5</v>
      </c>
      <c r="U4940">
        <v>0.2</v>
      </c>
      <c r="V4940">
        <v>-34.64100000000002</v>
      </c>
      <c r="W4940" t="s">
        <v>10936</v>
      </c>
      <c r="X4940" t="s">
        <v>10940</v>
      </c>
      <c r="Y4940">
        <v>10</v>
      </c>
      <c r="Z4940" t="s">
        <v>10945</v>
      </c>
      <c r="AA4940">
        <v>-0.11250000000000006</v>
      </c>
    </row>
    <row r="4941" spans="1:27" x14ac:dyDescent="0.35">
      <c r="A4941">
        <v>2952</v>
      </c>
      <c r="B4941" t="s">
        <v>8041</v>
      </c>
      <c r="C4941">
        <v>2014</v>
      </c>
      <c r="D4941" s="1">
        <v>41956</v>
      </c>
      <c r="E4941" s="1">
        <v>41956</v>
      </c>
      <c r="F4941" t="s">
        <v>234</v>
      </c>
      <c r="G4941" t="s">
        <v>3294</v>
      </c>
      <c r="H4941" t="s">
        <v>3295</v>
      </c>
      <c r="I4941" t="s">
        <v>127</v>
      </c>
      <c r="J4941" t="s">
        <v>27</v>
      </c>
      <c r="K4941" t="s">
        <v>8027</v>
      </c>
      <c r="L4941" t="s">
        <v>8021</v>
      </c>
      <c r="M4941">
        <v>85301</v>
      </c>
      <c r="N4941" t="s">
        <v>30</v>
      </c>
      <c r="O4941" t="s">
        <v>4153</v>
      </c>
      <c r="P4941" t="s">
        <v>329</v>
      </c>
      <c r="Q4941" t="s">
        <v>4064</v>
      </c>
      <c r="R4941" t="s">
        <v>4154</v>
      </c>
      <c r="S4941">
        <v>113.88800000000002</v>
      </c>
      <c r="T4941">
        <v>2</v>
      </c>
      <c r="U4941">
        <v>0.2</v>
      </c>
      <c r="V4941">
        <v>9.9651999999999994</v>
      </c>
      <c r="W4941" t="s">
        <v>10939</v>
      </c>
      <c r="X4941" t="s">
        <v>10940</v>
      </c>
      <c r="Y4941">
        <v>11</v>
      </c>
      <c r="Z4941" t="s">
        <v>10947</v>
      </c>
      <c r="AA4941">
        <v>8.7499999999999981E-2</v>
      </c>
    </row>
    <row r="4942" spans="1:27" x14ac:dyDescent="0.35">
      <c r="A4942">
        <v>2982</v>
      </c>
      <c r="B4942" t="s">
        <v>8042</v>
      </c>
      <c r="C4942">
        <v>2011</v>
      </c>
      <c r="D4942" s="1">
        <v>40736</v>
      </c>
      <c r="E4942" s="1">
        <v>40742</v>
      </c>
      <c r="F4942" t="s">
        <v>23</v>
      </c>
      <c r="G4942" t="s">
        <v>181</v>
      </c>
      <c r="H4942" t="s">
        <v>182</v>
      </c>
      <c r="I4942" t="s">
        <v>38</v>
      </c>
      <c r="J4942" t="s">
        <v>27</v>
      </c>
      <c r="K4942" t="s">
        <v>3472</v>
      </c>
      <c r="L4942" t="s">
        <v>3473</v>
      </c>
      <c r="M4942">
        <v>98115</v>
      </c>
      <c r="N4942" t="s">
        <v>30</v>
      </c>
      <c r="O4942" t="s">
        <v>4407</v>
      </c>
      <c r="P4942" t="s">
        <v>329</v>
      </c>
      <c r="Q4942" t="s">
        <v>4064</v>
      </c>
      <c r="R4942" t="s">
        <v>4408</v>
      </c>
      <c r="S4942">
        <v>123.136</v>
      </c>
      <c r="T4942">
        <v>4</v>
      </c>
      <c r="U4942">
        <v>0.2</v>
      </c>
      <c r="V4942">
        <v>13.852799999999981</v>
      </c>
      <c r="W4942" t="s">
        <v>10944</v>
      </c>
      <c r="X4942" t="s">
        <v>10937</v>
      </c>
      <c r="Y4942">
        <v>7</v>
      </c>
      <c r="Z4942" t="s">
        <v>10938</v>
      </c>
      <c r="AA4942">
        <v>0.11249999999999985</v>
      </c>
    </row>
    <row r="4943" spans="1:27" x14ac:dyDescent="0.35">
      <c r="A4943">
        <v>3033</v>
      </c>
      <c r="B4943" t="s">
        <v>8043</v>
      </c>
      <c r="C4943">
        <v>2013</v>
      </c>
      <c r="D4943" s="1">
        <v>41600</v>
      </c>
      <c r="E4943" s="1">
        <v>41605</v>
      </c>
      <c r="F4943" t="s">
        <v>23</v>
      </c>
      <c r="G4943" t="s">
        <v>8044</v>
      </c>
      <c r="H4943" t="s">
        <v>8045</v>
      </c>
      <c r="I4943" t="s">
        <v>38</v>
      </c>
      <c r="J4943" t="s">
        <v>27</v>
      </c>
      <c r="K4943" t="s">
        <v>8046</v>
      </c>
      <c r="L4943" t="s">
        <v>8023</v>
      </c>
      <c r="M4943">
        <v>97030</v>
      </c>
      <c r="N4943" t="s">
        <v>30</v>
      </c>
      <c r="O4943" t="s">
        <v>4303</v>
      </c>
      <c r="P4943" t="s">
        <v>329</v>
      </c>
      <c r="Q4943" t="s">
        <v>4064</v>
      </c>
      <c r="R4943" t="s">
        <v>4304</v>
      </c>
      <c r="S4943">
        <v>195.136</v>
      </c>
      <c r="T4943">
        <v>4</v>
      </c>
      <c r="U4943">
        <v>0.2</v>
      </c>
      <c r="V4943">
        <v>-12.196000000000005</v>
      </c>
      <c r="W4943" t="s">
        <v>10936</v>
      </c>
      <c r="X4943" t="s">
        <v>10940</v>
      </c>
      <c r="Y4943">
        <v>11</v>
      </c>
      <c r="Z4943" t="s">
        <v>10947</v>
      </c>
      <c r="AA4943">
        <v>-6.2500000000000028E-2</v>
      </c>
    </row>
    <row r="4944" spans="1:27" x14ac:dyDescent="0.35">
      <c r="A4944">
        <v>3116</v>
      </c>
      <c r="B4944" t="s">
        <v>6194</v>
      </c>
      <c r="C4944">
        <v>2013</v>
      </c>
      <c r="D4944" s="1">
        <v>41510</v>
      </c>
      <c r="E4944" s="1">
        <v>41517</v>
      </c>
      <c r="F4944" t="s">
        <v>23</v>
      </c>
      <c r="G4944" t="s">
        <v>1894</v>
      </c>
      <c r="H4944" t="s">
        <v>1895</v>
      </c>
      <c r="I4944" t="s">
        <v>38</v>
      </c>
      <c r="J4944" t="s">
        <v>27</v>
      </c>
      <c r="K4944" t="s">
        <v>3472</v>
      </c>
      <c r="L4944" t="s">
        <v>3473</v>
      </c>
      <c r="M4944">
        <v>98105</v>
      </c>
      <c r="N4944" t="s">
        <v>30</v>
      </c>
      <c r="O4944" t="s">
        <v>4169</v>
      </c>
      <c r="P4944" t="s">
        <v>329</v>
      </c>
      <c r="Q4944" t="s">
        <v>4064</v>
      </c>
      <c r="R4944" t="s">
        <v>4170</v>
      </c>
      <c r="S4944">
        <v>532.70400000000006</v>
      </c>
      <c r="T4944">
        <v>6</v>
      </c>
      <c r="U4944">
        <v>0.2</v>
      </c>
      <c r="V4944">
        <v>-39.952800000000025</v>
      </c>
      <c r="W4944" t="s">
        <v>10936</v>
      </c>
      <c r="X4944" t="s">
        <v>10937</v>
      </c>
      <c r="Y4944">
        <v>8</v>
      </c>
      <c r="Z4944" t="s">
        <v>10954</v>
      </c>
      <c r="AA4944">
        <v>-7.5000000000000039E-2</v>
      </c>
    </row>
    <row r="4945" spans="1:27" x14ac:dyDescent="0.35">
      <c r="A4945">
        <v>3146</v>
      </c>
      <c r="B4945" t="s">
        <v>8047</v>
      </c>
      <c r="C4945">
        <v>2014</v>
      </c>
      <c r="D4945" s="1">
        <v>41682</v>
      </c>
      <c r="E4945" s="1">
        <v>41684</v>
      </c>
      <c r="F4945" t="s">
        <v>45</v>
      </c>
      <c r="G4945" t="s">
        <v>6278</v>
      </c>
      <c r="H4945" t="s">
        <v>6279</v>
      </c>
      <c r="I4945" t="s">
        <v>26</v>
      </c>
      <c r="J4945" t="s">
        <v>27</v>
      </c>
      <c r="K4945" t="s">
        <v>3472</v>
      </c>
      <c r="L4945" t="s">
        <v>3473</v>
      </c>
      <c r="M4945">
        <v>98105</v>
      </c>
      <c r="N4945" t="s">
        <v>30</v>
      </c>
      <c r="O4945" t="s">
        <v>4216</v>
      </c>
      <c r="P4945" t="s">
        <v>329</v>
      </c>
      <c r="Q4945" t="s">
        <v>4064</v>
      </c>
      <c r="R4945" t="s">
        <v>4217</v>
      </c>
      <c r="S4945">
        <v>963.13600000000008</v>
      </c>
      <c r="T4945">
        <v>4</v>
      </c>
      <c r="U4945">
        <v>0.2</v>
      </c>
      <c r="V4945">
        <v>108.35279999999986</v>
      </c>
      <c r="W4945" t="s">
        <v>10939</v>
      </c>
      <c r="X4945" t="s">
        <v>10950</v>
      </c>
      <c r="Y4945">
        <v>2</v>
      </c>
      <c r="Z4945" t="s">
        <v>10955</v>
      </c>
      <c r="AA4945">
        <v>0.11249999999999985</v>
      </c>
    </row>
    <row r="4946" spans="1:27" x14ac:dyDescent="0.35">
      <c r="A4946">
        <v>3249</v>
      </c>
      <c r="B4946" t="s">
        <v>8048</v>
      </c>
      <c r="C4946">
        <v>2013</v>
      </c>
      <c r="D4946" s="1">
        <v>41535</v>
      </c>
      <c r="E4946" s="1">
        <v>41539</v>
      </c>
      <c r="F4946" t="s">
        <v>23</v>
      </c>
      <c r="G4946" t="s">
        <v>3409</v>
      </c>
      <c r="H4946" t="s">
        <v>3410</v>
      </c>
      <c r="I4946" t="s">
        <v>127</v>
      </c>
      <c r="J4946" t="s">
        <v>27</v>
      </c>
      <c r="K4946" t="s">
        <v>3472</v>
      </c>
      <c r="L4946" t="s">
        <v>3473</v>
      </c>
      <c r="M4946">
        <v>98103</v>
      </c>
      <c r="N4946" t="s">
        <v>30</v>
      </c>
      <c r="O4946" t="s">
        <v>4153</v>
      </c>
      <c r="P4946" t="s">
        <v>329</v>
      </c>
      <c r="Q4946" t="s">
        <v>4064</v>
      </c>
      <c r="R4946" t="s">
        <v>4154</v>
      </c>
      <c r="S4946">
        <v>113.88800000000002</v>
      </c>
      <c r="T4946">
        <v>2</v>
      </c>
      <c r="U4946">
        <v>0.2</v>
      </c>
      <c r="V4946">
        <v>9.9651999999999994</v>
      </c>
      <c r="W4946" t="s">
        <v>10936</v>
      </c>
      <c r="X4946" t="s">
        <v>10937</v>
      </c>
      <c r="Y4946">
        <v>9</v>
      </c>
      <c r="Z4946" t="s">
        <v>10949</v>
      </c>
      <c r="AA4946">
        <v>8.7499999999999981E-2</v>
      </c>
    </row>
    <row r="4947" spans="1:27" x14ac:dyDescent="0.35">
      <c r="A4947">
        <v>3716</v>
      </c>
      <c r="B4947" t="s">
        <v>7141</v>
      </c>
      <c r="C4947">
        <v>2011</v>
      </c>
      <c r="D4947" s="1">
        <v>40885</v>
      </c>
      <c r="E4947" s="1">
        <v>40887</v>
      </c>
      <c r="F4947" t="s">
        <v>45</v>
      </c>
      <c r="G4947" t="s">
        <v>3802</v>
      </c>
      <c r="H4947" t="s">
        <v>3803</v>
      </c>
      <c r="I4947" t="s">
        <v>38</v>
      </c>
      <c r="J4947" t="s">
        <v>27</v>
      </c>
      <c r="K4947" t="s">
        <v>5372</v>
      </c>
      <c r="L4947" t="s">
        <v>3473</v>
      </c>
      <c r="M4947">
        <v>98502</v>
      </c>
      <c r="N4947" t="s">
        <v>30</v>
      </c>
      <c r="O4947" t="s">
        <v>4214</v>
      </c>
      <c r="P4947" t="s">
        <v>329</v>
      </c>
      <c r="Q4947" t="s">
        <v>4064</v>
      </c>
      <c r="R4947" t="s">
        <v>4215</v>
      </c>
      <c r="S4947">
        <v>603.91999999999996</v>
      </c>
      <c r="T4947">
        <v>5</v>
      </c>
      <c r="U4947">
        <v>0.2</v>
      </c>
      <c r="V4947">
        <v>45.294000000000011</v>
      </c>
      <c r="W4947" t="s">
        <v>10944</v>
      </c>
      <c r="X4947" t="s">
        <v>10940</v>
      </c>
      <c r="Y4947">
        <v>12</v>
      </c>
      <c r="Z4947" t="s">
        <v>10941</v>
      </c>
      <c r="AA4947">
        <v>7.5000000000000025E-2</v>
      </c>
    </row>
    <row r="4948" spans="1:27" x14ac:dyDescent="0.35">
      <c r="A4948">
        <v>3839</v>
      </c>
      <c r="B4948" t="s">
        <v>5078</v>
      </c>
      <c r="C4948">
        <v>2011</v>
      </c>
      <c r="D4948" s="1">
        <v>40750</v>
      </c>
      <c r="E4948" s="1">
        <v>40757</v>
      </c>
      <c r="F4948" t="s">
        <v>23</v>
      </c>
      <c r="G4948" t="s">
        <v>965</v>
      </c>
      <c r="H4948" t="s">
        <v>966</v>
      </c>
      <c r="I4948" t="s">
        <v>38</v>
      </c>
      <c r="J4948" t="s">
        <v>27</v>
      </c>
      <c r="K4948" t="s">
        <v>3526</v>
      </c>
      <c r="L4948" t="s">
        <v>3527</v>
      </c>
      <c r="M4948">
        <v>89031</v>
      </c>
      <c r="N4948" t="s">
        <v>30</v>
      </c>
      <c r="O4948" t="s">
        <v>7953</v>
      </c>
      <c r="P4948" t="s">
        <v>329</v>
      </c>
      <c r="Q4948" t="s">
        <v>4064</v>
      </c>
      <c r="R4948" t="s">
        <v>7954</v>
      </c>
      <c r="S4948">
        <v>674.35200000000009</v>
      </c>
      <c r="T4948">
        <v>3</v>
      </c>
      <c r="U4948">
        <v>0.2</v>
      </c>
      <c r="V4948">
        <v>-109.58220000000011</v>
      </c>
      <c r="W4948" t="s">
        <v>10944</v>
      </c>
      <c r="X4948" t="s">
        <v>10937</v>
      </c>
      <c r="Y4948">
        <v>7</v>
      </c>
      <c r="Z4948" t="s">
        <v>10938</v>
      </c>
      <c r="AA4948">
        <v>-0.16250000000000014</v>
      </c>
    </row>
    <row r="4949" spans="1:27" x14ac:dyDescent="0.35">
      <c r="A4949">
        <v>3916</v>
      </c>
      <c r="B4949" t="s">
        <v>8049</v>
      </c>
      <c r="C4949">
        <v>2014</v>
      </c>
      <c r="D4949" s="1">
        <v>41839</v>
      </c>
      <c r="E4949" s="1">
        <v>41844</v>
      </c>
      <c r="F4949" t="s">
        <v>23</v>
      </c>
      <c r="G4949" t="s">
        <v>1589</v>
      </c>
      <c r="H4949" t="s">
        <v>1590</v>
      </c>
      <c r="I4949" t="s">
        <v>38</v>
      </c>
      <c r="J4949" t="s">
        <v>27</v>
      </c>
      <c r="K4949" t="s">
        <v>8050</v>
      </c>
      <c r="L4949" t="s">
        <v>8021</v>
      </c>
      <c r="M4949">
        <v>85023</v>
      </c>
      <c r="N4949" t="s">
        <v>30</v>
      </c>
      <c r="O4949" t="s">
        <v>4204</v>
      </c>
      <c r="P4949" t="s">
        <v>329</v>
      </c>
      <c r="Q4949" t="s">
        <v>4064</v>
      </c>
      <c r="R4949" t="s">
        <v>4205</v>
      </c>
      <c r="S4949">
        <v>161.56800000000001</v>
      </c>
      <c r="T4949">
        <v>2</v>
      </c>
      <c r="U4949">
        <v>0.2</v>
      </c>
      <c r="V4949">
        <v>10.098000000000006</v>
      </c>
      <c r="W4949" t="s">
        <v>10939</v>
      </c>
      <c r="X4949" t="s">
        <v>10937</v>
      </c>
      <c r="Y4949">
        <v>7</v>
      </c>
      <c r="Z4949" t="s">
        <v>10938</v>
      </c>
      <c r="AA4949">
        <v>6.2500000000000028E-2</v>
      </c>
    </row>
    <row r="4950" spans="1:27" x14ac:dyDescent="0.35">
      <c r="A4950">
        <v>3919</v>
      </c>
      <c r="B4950" t="s">
        <v>8049</v>
      </c>
      <c r="C4950">
        <v>2014</v>
      </c>
      <c r="D4950" s="1">
        <v>41839</v>
      </c>
      <c r="E4950" s="1">
        <v>41844</v>
      </c>
      <c r="F4950" t="s">
        <v>23</v>
      </c>
      <c r="G4950" t="s">
        <v>1589</v>
      </c>
      <c r="H4950" t="s">
        <v>1590</v>
      </c>
      <c r="I4950" t="s">
        <v>38</v>
      </c>
      <c r="J4950" t="s">
        <v>27</v>
      </c>
      <c r="K4950" t="s">
        <v>8050</v>
      </c>
      <c r="L4950" t="s">
        <v>8021</v>
      </c>
      <c r="M4950">
        <v>85023</v>
      </c>
      <c r="N4950" t="s">
        <v>30</v>
      </c>
      <c r="O4950" t="s">
        <v>4088</v>
      </c>
      <c r="P4950" t="s">
        <v>329</v>
      </c>
      <c r="Q4950" t="s">
        <v>4064</v>
      </c>
      <c r="R4950" t="s">
        <v>4089</v>
      </c>
      <c r="S4950">
        <v>311.97600000000006</v>
      </c>
      <c r="T4950">
        <v>3</v>
      </c>
      <c r="U4950">
        <v>0.2</v>
      </c>
      <c r="V4950">
        <v>-42.89670000000001</v>
      </c>
      <c r="W4950" t="s">
        <v>10939</v>
      </c>
      <c r="X4950" t="s">
        <v>10937</v>
      </c>
      <c r="Y4950">
        <v>7</v>
      </c>
      <c r="Z4950" t="s">
        <v>10938</v>
      </c>
      <c r="AA4950">
        <v>-0.13750000000000001</v>
      </c>
    </row>
    <row r="4951" spans="1:27" x14ac:dyDescent="0.35">
      <c r="A4951">
        <v>4228</v>
      </c>
      <c r="B4951" t="s">
        <v>8051</v>
      </c>
      <c r="C4951">
        <v>2012</v>
      </c>
      <c r="D4951" s="1">
        <v>40913</v>
      </c>
      <c r="E4951" s="1">
        <v>40918</v>
      </c>
      <c r="F4951" t="s">
        <v>23</v>
      </c>
      <c r="G4951" t="s">
        <v>267</v>
      </c>
      <c r="H4951" t="s">
        <v>268</v>
      </c>
      <c r="I4951" t="s">
        <v>127</v>
      </c>
      <c r="J4951" t="s">
        <v>27</v>
      </c>
      <c r="K4951" t="s">
        <v>3472</v>
      </c>
      <c r="L4951" t="s">
        <v>3473</v>
      </c>
      <c r="M4951">
        <v>98103</v>
      </c>
      <c r="N4951" t="s">
        <v>30</v>
      </c>
      <c r="O4951" t="s">
        <v>8039</v>
      </c>
      <c r="P4951" t="s">
        <v>329</v>
      </c>
      <c r="Q4951" t="s">
        <v>4064</v>
      </c>
      <c r="R4951" t="s">
        <v>8040</v>
      </c>
      <c r="S4951">
        <v>61.584000000000003</v>
      </c>
      <c r="T4951">
        <v>1</v>
      </c>
      <c r="U4951">
        <v>0.2</v>
      </c>
      <c r="V4951">
        <v>-6.9282000000000039</v>
      </c>
      <c r="W4951" t="s">
        <v>10948</v>
      </c>
      <c r="X4951" t="s">
        <v>10950</v>
      </c>
      <c r="Y4951">
        <v>1</v>
      </c>
      <c r="Z4951" t="s">
        <v>10951</v>
      </c>
      <c r="AA4951">
        <v>-0.11250000000000006</v>
      </c>
    </row>
    <row r="4952" spans="1:27" x14ac:dyDescent="0.35">
      <c r="A4952">
        <v>4259</v>
      </c>
      <c r="B4952" t="s">
        <v>8052</v>
      </c>
      <c r="C4952">
        <v>2013</v>
      </c>
      <c r="D4952" s="1">
        <v>41348</v>
      </c>
      <c r="E4952" s="1">
        <v>41350</v>
      </c>
      <c r="F4952" t="s">
        <v>56</v>
      </c>
      <c r="G4952" t="s">
        <v>280</v>
      </c>
      <c r="H4952" t="s">
        <v>281</v>
      </c>
      <c r="I4952" t="s">
        <v>26</v>
      </c>
      <c r="J4952" t="s">
        <v>27</v>
      </c>
      <c r="K4952" t="s">
        <v>3472</v>
      </c>
      <c r="L4952" t="s">
        <v>3473</v>
      </c>
      <c r="M4952">
        <v>98103</v>
      </c>
      <c r="N4952" t="s">
        <v>30</v>
      </c>
      <c r="O4952" t="s">
        <v>4183</v>
      </c>
      <c r="P4952" t="s">
        <v>329</v>
      </c>
      <c r="Q4952" t="s">
        <v>4064</v>
      </c>
      <c r="R4952" t="s">
        <v>4184</v>
      </c>
      <c r="S4952">
        <v>196.78399999999999</v>
      </c>
      <c r="T4952">
        <v>2</v>
      </c>
      <c r="U4952">
        <v>0.2</v>
      </c>
      <c r="V4952">
        <v>-22.138200000000012</v>
      </c>
      <c r="W4952" t="s">
        <v>10936</v>
      </c>
      <c r="X4952" t="s">
        <v>10950</v>
      </c>
      <c r="Y4952">
        <v>3</v>
      </c>
      <c r="Z4952" t="s">
        <v>10953</v>
      </c>
      <c r="AA4952">
        <v>-0.11250000000000006</v>
      </c>
    </row>
    <row r="4953" spans="1:27" x14ac:dyDescent="0.35">
      <c r="A4953">
        <v>4643</v>
      </c>
      <c r="B4953" t="s">
        <v>8053</v>
      </c>
      <c r="C4953">
        <v>2014</v>
      </c>
      <c r="D4953" s="1">
        <v>41935</v>
      </c>
      <c r="E4953" s="1">
        <v>41937</v>
      </c>
      <c r="F4953" t="s">
        <v>45</v>
      </c>
      <c r="G4953" t="s">
        <v>2928</v>
      </c>
      <c r="H4953" t="s">
        <v>2929</v>
      </c>
      <c r="I4953" t="s">
        <v>38</v>
      </c>
      <c r="J4953" t="s">
        <v>27</v>
      </c>
      <c r="K4953" t="s">
        <v>8054</v>
      </c>
      <c r="L4953" t="s">
        <v>7873</v>
      </c>
      <c r="M4953">
        <v>80525</v>
      </c>
      <c r="N4953" t="s">
        <v>30</v>
      </c>
      <c r="O4953" t="s">
        <v>4237</v>
      </c>
      <c r="P4953" t="s">
        <v>329</v>
      </c>
      <c r="Q4953" t="s">
        <v>4064</v>
      </c>
      <c r="R4953" t="s">
        <v>4238</v>
      </c>
      <c r="S4953">
        <v>579.13599999999997</v>
      </c>
      <c r="T4953">
        <v>4</v>
      </c>
      <c r="U4953">
        <v>0.2</v>
      </c>
      <c r="V4953">
        <v>-28.95679999999993</v>
      </c>
      <c r="W4953" t="s">
        <v>10939</v>
      </c>
      <c r="X4953" t="s">
        <v>10940</v>
      </c>
      <c r="Y4953">
        <v>10</v>
      </c>
      <c r="Z4953" t="s">
        <v>10945</v>
      </c>
      <c r="AA4953">
        <v>-4.9999999999999885E-2</v>
      </c>
    </row>
    <row r="4954" spans="1:27" x14ac:dyDescent="0.35">
      <c r="A4954">
        <v>4692</v>
      </c>
      <c r="B4954" t="s">
        <v>8055</v>
      </c>
      <c r="C4954">
        <v>2011</v>
      </c>
      <c r="D4954" s="1">
        <v>40897</v>
      </c>
      <c r="E4954" s="1">
        <v>40899</v>
      </c>
      <c r="F4954" t="s">
        <v>56</v>
      </c>
      <c r="G4954" t="s">
        <v>4293</v>
      </c>
      <c r="H4954" t="s">
        <v>4294</v>
      </c>
      <c r="I4954" t="s">
        <v>38</v>
      </c>
      <c r="J4954" t="s">
        <v>27</v>
      </c>
      <c r="K4954" t="s">
        <v>8020</v>
      </c>
      <c r="L4954" t="s">
        <v>8021</v>
      </c>
      <c r="M4954">
        <v>85705</v>
      </c>
      <c r="N4954" t="s">
        <v>30</v>
      </c>
      <c r="O4954" t="s">
        <v>4398</v>
      </c>
      <c r="P4954" t="s">
        <v>329</v>
      </c>
      <c r="Q4954" t="s">
        <v>4064</v>
      </c>
      <c r="R4954" t="s">
        <v>4399</v>
      </c>
      <c r="S4954">
        <v>242.35200000000003</v>
      </c>
      <c r="T4954">
        <v>3</v>
      </c>
      <c r="U4954">
        <v>0.2</v>
      </c>
      <c r="V4954">
        <v>-42.411600000000035</v>
      </c>
      <c r="W4954" t="s">
        <v>10944</v>
      </c>
      <c r="X4954" t="s">
        <v>10940</v>
      </c>
      <c r="Y4954">
        <v>12</v>
      </c>
      <c r="Z4954" t="s">
        <v>10941</v>
      </c>
      <c r="AA4954">
        <v>-0.17500000000000013</v>
      </c>
    </row>
    <row r="4955" spans="1:27" x14ac:dyDescent="0.35">
      <c r="A4955">
        <v>4851</v>
      </c>
      <c r="B4955" t="s">
        <v>5795</v>
      </c>
      <c r="C4955">
        <v>2011</v>
      </c>
      <c r="D4955" s="1">
        <v>40794</v>
      </c>
      <c r="E4955" s="1">
        <v>40800</v>
      </c>
      <c r="F4955" t="s">
        <v>23</v>
      </c>
      <c r="G4955" t="s">
        <v>3244</v>
      </c>
      <c r="H4955" t="s">
        <v>3245</v>
      </c>
      <c r="I4955" t="s">
        <v>38</v>
      </c>
      <c r="J4955" t="s">
        <v>27</v>
      </c>
      <c r="K4955" t="s">
        <v>5796</v>
      </c>
      <c r="L4955" t="s">
        <v>3473</v>
      </c>
      <c r="M4955">
        <v>99301</v>
      </c>
      <c r="N4955" t="s">
        <v>30</v>
      </c>
      <c r="O4955" t="s">
        <v>4063</v>
      </c>
      <c r="P4955" t="s">
        <v>329</v>
      </c>
      <c r="Q4955" t="s">
        <v>4064</v>
      </c>
      <c r="R4955" t="s">
        <v>4065</v>
      </c>
      <c r="S4955">
        <v>975.92</v>
      </c>
      <c r="T4955">
        <v>5</v>
      </c>
      <c r="U4955">
        <v>0.2</v>
      </c>
      <c r="V4955">
        <v>121.98999999999992</v>
      </c>
      <c r="W4955" t="s">
        <v>10944</v>
      </c>
      <c r="X4955" t="s">
        <v>10937</v>
      </c>
      <c r="Y4955">
        <v>9</v>
      </c>
      <c r="Z4955" t="s">
        <v>10949</v>
      </c>
      <c r="AA4955">
        <v>0.12499999999999993</v>
      </c>
    </row>
    <row r="4956" spans="1:27" x14ac:dyDescent="0.35">
      <c r="A4956">
        <v>4866</v>
      </c>
      <c r="B4956" t="s">
        <v>5797</v>
      </c>
      <c r="C4956">
        <v>2014</v>
      </c>
      <c r="D4956" s="1">
        <v>41957</v>
      </c>
      <c r="E4956" s="1">
        <v>41962</v>
      </c>
      <c r="F4956" t="s">
        <v>23</v>
      </c>
      <c r="G4956" t="s">
        <v>386</v>
      </c>
      <c r="H4956" t="s">
        <v>387</v>
      </c>
      <c r="I4956" t="s">
        <v>38</v>
      </c>
      <c r="J4956" t="s">
        <v>27</v>
      </c>
      <c r="K4956" t="s">
        <v>3472</v>
      </c>
      <c r="L4956" t="s">
        <v>3473</v>
      </c>
      <c r="M4956">
        <v>98103</v>
      </c>
      <c r="N4956" t="s">
        <v>30</v>
      </c>
      <c r="O4956" t="s">
        <v>8015</v>
      </c>
      <c r="P4956" t="s">
        <v>329</v>
      </c>
      <c r="Q4956" t="s">
        <v>4064</v>
      </c>
      <c r="R4956" t="s">
        <v>8016</v>
      </c>
      <c r="S4956">
        <v>2404.7040000000002</v>
      </c>
      <c r="T4956">
        <v>6</v>
      </c>
      <c r="U4956">
        <v>0.2</v>
      </c>
      <c r="V4956">
        <v>150.29399999999998</v>
      </c>
      <c r="W4956" t="s">
        <v>10939</v>
      </c>
      <c r="X4956" t="s">
        <v>10940</v>
      </c>
      <c r="Y4956">
        <v>11</v>
      </c>
      <c r="Z4956" t="s">
        <v>10947</v>
      </c>
      <c r="AA4956">
        <v>6.2499999999999986E-2</v>
      </c>
    </row>
    <row r="4957" spans="1:27" x14ac:dyDescent="0.35">
      <c r="A4957">
        <v>4962</v>
      </c>
      <c r="B4957" t="s">
        <v>5801</v>
      </c>
      <c r="C4957">
        <v>2011</v>
      </c>
      <c r="D4957" s="1">
        <v>40609</v>
      </c>
      <c r="E4957" s="1">
        <v>40610</v>
      </c>
      <c r="F4957" t="s">
        <v>56</v>
      </c>
      <c r="G4957" t="s">
        <v>4039</v>
      </c>
      <c r="H4957" t="s">
        <v>4040</v>
      </c>
      <c r="I4957" t="s">
        <v>38</v>
      </c>
      <c r="J4957" t="s">
        <v>27</v>
      </c>
      <c r="K4957" t="s">
        <v>3472</v>
      </c>
      <c r="L4957" t="s">
        <v>3473</v>
      </c>
      <c r="M4957">
        <v>98103</v>
      </c>
      <c r="N4957" t="s">
        <v>30</v>
      </c>
      <c r="O4957" t="s">
        <v>4164</v>
      </c>
      <c r="P4957" t="s">
        <v>329</v>
      </c>
      <c r="Q4957" t="s">
        <v>4064</v>
      </c>
      <c r="R4957" t="s">
        <v>4165</v>
      </c>
      <c r="S4957">
        <v>48.712000000000003</v>
      </c>
      <c r="T4957">
        <v>1</v>
      </c>
      <c r="U4957">
        <v>0.2</v>
      </c>
      <c r="V4957">
        <v>5.4800999999999966</v>
      </c>
      <c r="W4957" t="s">
        <v>10944</v>
      </c>
      <c r="X4957" t="s">
        <v>10950</v>
      </c>
      <c r="Y4957">
        <v>3</v>
      </c>
      <c r="Z4957" t="s">
        <v>10953</v>
      </c>
      <c r="AA4957">
        <v>0.11249999999999992</v>
      </c>
    </row>
    <row r="4958" spans="1:27" x14ac:dyDescent="0.35">
      <c r="A4958">
        <v>4988</v>
      </c>
      <c r="B4958" t="s">
        <v>8056</v>
      </c>
      <c r="C4958">
        <v>2013</v>
      </c>
      <c r="D4958" s="1">
        <v>41389</v>
      </c>
      <c r="E4958" s="1">
        <v>41393</v>
      </c>
      <c r="F4958" t="s">
        <v>23</v>
      </c>
      <c r="G4958" t="s">
        <v>5296</v>
      </c>
      <c r="H4958" t="s">
        <v>5297</v>
      </c>
      <c r="I4958" t="s">
        <v>127</v>
      </c>
      <c r="J4958" t="s">
        <v>27</v>
      </c>
      <c r="K4958" t="s">
        <v>8010</v>
      </c>
      <c r="L4958" t="s">
        <v>7873</v>
      </c>
      <c r="M4958">
        <v>80906</v>
      </c>
      <c r="N4958" t="s">
        <v>30</v>
      </c>
      <c r="O4958" t="s">
        <v>4382</v>
      </c>
      <c r="P4958" t="s">
        <v>329</v>
      </c>
      <c r="Q4958" t="s">
        <v>4064</v>
      </c>
      <c r="R4958" t="s">
        <v>4383</v>
      </c>
      <c r="S4958">
        <v>1325.76</v>
      </c>
      <c r="T4958">
        <v>6</v>
      </c>
      <c r="U4958">
        <v>0.2</v>
      </c>
      <c r="V4958">
        <v>149.14799999999991</v>
      </c>
      <c r="W4958" t="s">
        <v>10936</v>
      </c>
      <c r="X4958" t="s">
        <v>10942</v>
      </c>
      <c r="Y4958">
        <v>4</v>
      </c>
      <c r="Z4958" t="s">
        <v>10943</v>
      </c>
      <c r="AA4958">
        <v>0.11249999999999993</v>
      </c>
    </row>
    <row r="4959" spans="1:27" x14ac:dyDescent="0.35">
      <c r="A4959">
        <v>5149</v>
      </c>
      <c r="B4959" t="s">
        <v>8057</v>
      </c>
      <c r="C4959">
        <v>2014</v>
      </c>
      <c r="D4959" s="1">
        <v>41998</v>
      </c>
      <c r="E4959" s="1">
        <v>42005</v>
      </c>
      <c r="F4959" t="s">
        <v>23</v>
      </c>
      <c r="G4959" t="s">
        <v>2146</v>
      </c>
      <c r="H4959" t="s">
        <v>2147</v>
      </c>
      <c r="I4959" t="s">
        <v>127</v>
      </c>
      <c r="J4959" t="s">
        <v>27</v>
      </c>
      <c r="K4959" t="s">
        <v>8058</v>
      </c>
      <c r="L4959" t="s">
        <v>8021</v>
      </c>
      <c r="M4959">
        <v>85224</v>
      </c>
      <c r="N4959" t="s">
        <v>30</v>
      </c>
      <c r="O4959" t="s">
        <v>7986</v>
      </c>
      <c r="P4959" t="s">
        <v>329</v>
      </c>
      <c r="Q4959" t="s">
        <v>4064</v>
      </c>
      <c r="R4959" t="s">
        <v>7987</v>
      </c>
      <c r="S4959">
        <v>842.37600000000009</v>
      </c>
      <c r="T4959">
        <v>3</v>
      </c>
      <c r="U4959">
        <v>0.2</v>
      </c>
      <c r="V4959">
        <v>105.29699999999988</v>
      </c>
      <c r="W4959" t="s">
        <v>10939</v>
      </c>
      <c r="X4959" t="s">
        <v>10940</v>
      </c>
      <c r="Y4959">
        <v>12</v>
      </c>
      <c r="Z4959" t="s">
        <v>10941</v>
      </c>
      <c r="AA4959">
        <v>0.12499999999999985</v>
      </c>
    </row>
    <row r="4960" spans="1:27" x14ac:dyDescent="0.35">
      <c r="A4960">
        <v>5870</v>
      </c>
      <c r="B4960" t="s">
        <v>8059</v>
      </c>
      <c r="C4960">
        <v>2013</v>
      </c>
      <c r="D4960" s="1">
        <v>41586</v>
      </c>
      <c r="E4960" s="1">
        <v>41591</v>
      </c>
      <c r="F4960" t="s">
        <v>23</v>
      </c>
      <c r="G4960" t="s">
        <v>1061</v>
      </c>
      <c r="H4960" t="s">
        <v>1062</v>
      </c>
      <c r="I4960" t="s">
        <v>127</v>
      </c>
      <c r="J4960" t="s">
        <v>27</v>
      </c>
      <c r="K4960" t="s">
        <v>8060</v>
      </c>
      <c r="L4960" t="s">
        <v>8061</v>
      </c>
      <c r="M4960">
        <v>82001</v>
      </c>
      <c r="N4960" t="s">
        <v>30</v>
      </c>
      <c r="O4960" t="s">
        <v>8015</v>
      </c>
      <c r="P4960" t="s">
        <v>329</v>
      </c>
      <c r="Q4960" t="s">
        <v>4064</v>
      </c>
      <c r="R4960" t="s">
        <v>8016</v>
      </c>
      <c r="S4960">
        <v>1603.1360000000002</v>
      </c>
      <c r="T4960">
        <v>4</v>
      </c>
      <c r="U4960">
        <v>0.2</v>
      </c>
      <c r="V4960">
        <v>100.19599999999997</v>
      </c>
      <c r="W4960" t="s">
        <v>10936</v>
      </c>
      <c r="X4960" t="s">
        <v>10940</v>
      </c>
      <c r="Y4960">
        <v>11</v>
      </c>
      <c r="Z4960" t="s">
        <v>10947</v>
      </c>
      <c r="AA4960">
        <v>6.2499999999999972E-2</v>
      </c>
    </row>
    <row r="4961" spans="1:27" x14ac:dyDescent="0.35">
      <c r="A4961">
        <v>5999</v>
      </c>
      <c r="B4961" t="s">
        <v>7212</v>
      </c>
      <c r="C4961">
        <v>2011</v>
      </c>
      <c r="D4961" s="1">
        <v>40887</v>
      </c>
      <c r="E4961" s="1">
        <v>40891</v>
      </c>
      <c r="F4961" t="s">
        <v>23</v>
      </c>
      <c r="G4961" t="s">
        <v>1784</v>
      </c>
      <c r="H4961" t="s">
        <v>1785</v>
      </c>
      <c r="I4961" t="s">
        <v>26</v>
      </c>
      <c r="J4961" t="s">
        <v>27</v>
      </c>
      <c r="K4961" t="s">
        <v>7213</v>
      </c>
      <c r="L4961" t="s">
        <v>3599</v>
      </c>
      <c r="M4961">
        <v>83605</v>
      </c>
      <c r="N4961" t="s">
        <v>30</v>
      </c>
      <c r="O4961" t="s">
        <v>4341</v>
      </c>
      <c r="P4961" t="s">
        <v>329</v>
      </c>
      <c r="Q4961" t="s">
        <v>4064</v>
      </c>
      <c r="R4961" t="s">
        <v>4342</v>
      </c>
      <c r="S4961">
        <v>338.35199999999998</v>
      </c>
      <c r="T4961">
        <v>3</v>
      </c>
      <c r="U4961">
        <v>0.2</v>
      </c>
      <c r="V4961">
        <v>4.2293999999999699</v>
      </c>
      <c r="W4961" t="s">
        <v>10944</v>
      </c>
      <c r="X4961" t="s">
        <v>10940</v>
      </c>
      <c r="Y4961">
        <v>12</v>
      </c>
      <c r="Z4961" t="s">
        <v>10941</v>
      </c>
      <c r="AA4961">
        <v>1.2499999999999912E-2</v>
      </c>
    </row>
    <row r="4962" spans="1:27" x14ac:dyDescent="0.35">
      <c r="A4962">
        <v>6185</v>
      </c>
      <c r="B4962" t="s">
        <v>8062</v>
      </c>
      <c r="C4962">
        <v>2013</v>
      </c>
      <c r="D4962" s="1">
        <v>41620</v>
      </c>
      <c r="E4962" s="1">
        <v>41622</v>
      </c>
      <c r="F4962" t="s">
        <v>56</v>
      </c>
      <c r="G4962" t="s">
        <v>2513</v>
      </c>
      <c r="H4962" t="s">
        <v>2514</v>
      </c>
      <c r="I4962" t="s">
        <v>127</v>
      </c>
      <c r="J4962" t="s">
        <v>27</v>
      </c>
      <c r="K4962" t="s">
        <v>8063</v>
      </c>
      <c r="L4962" t="s">
        <v>8023</v>
      </c>
      <c r="M4962">
        <v>97206</v>
      </c>
      <c r="N4962" t="s">
        <v>30</v>
      </c>
      <c r="O4962" t="s">
        <v>4204</v>
      </c>
      <c r="P4962" t="s">
        <v>329</v>
      </c>
      <c r="Q4962" t="s">
        <v>4064</v>
      </c>
      <c r="R4962" t="s">
        <v>4205</v>
      </c>
      <c r="S4962">
        <v>403.92</v>
      </c>
      <c r="T4962">
        <v>5</v>
      </c>
      <c r="U4962">
        <v>0.2</v>
      </c>
      <c r="V4962">
        <v>25.245000000000019</v>
      </c>
      <c r="W4962" t="s">
        <v>10936</v>
      </c>
      <c r="X4962" t="s">
        <v>10940</v>
      </c>
      <c r="Y4962">
        <v>12</v>
      </c>
      <c r="Z4962" t="s">
        <v>10941</v>
      </c>
      <c r="AA4962">
        <v>6.2500000000000042E-2</v>
      </c>
    </row>
    <row r="4963" spans="1:27" x14ac:dyDescent="0.35">
      <c r="A4963">
        <v>6227</v>
      </c>
      <c r="B4963" t="s">
        <v>8064</v>
      </c>
      <c r="C4963">
        <v>2012</v>
      </c>
      <c r="D4963" s="1">
        <v>41187</v>
      </c>
      <c r="E4963" s="1">
        <v>41191</v>
      </c>
      <c r="F4963" t="s">
        <v>23</v>
      </c>
      <c r="G4963" t="s">
        <v>1230</v>
      </c>
      <c r="H4963" t="s">
        <v>1231</v>
      </c>
      <c r="I4963" t="s">
        <v>38</v>
      </c>
      <c r="J4963" t="s">
        <v>27</v>
      </c>
      <c r="K4963" t="s">
        <v>8063</v>
      </c>
      <c r="L4963" t="s">
        <v>8023</v>
      </c>
      <c r="M4963">
        <v>97206</v>
      </c>
      <c r="N4963" t="s">
        <v>30</v>
      </c>
      <c r="O4963" t="s">
        <v>4125</v>
      </c>
      <c r="P4963" t="s">
        <v>329</v>
      </c>
      <c r="Q4963" t="s">
        <v>4064</v>
      </c>
      <c r="R4963" t="s">
        <v>4126</v>
      </c>
      <c r="S4963">
        <v>291.16800000000001</v>
      </c>
      <c r="T4963">
        <v>4</v>
      </c>
      <c r="U4963">
        <v>0.2</v>
      </c>
      <c r="V4963">
        <v>-14.558399999999978</v>
      </c>
      <c r="W4963" t="s">
        <v>10948</v>
      </c>
      <c r="X4963" t="s">
        <v>10940</v>
      </c>
      <c r="Y4963">
        <v>10</v>
      </c>
      <c r="Z4963" t="s">
        <v>10945</v>
      </c>
      <c r="AA4963">
        <v>-4.999999999999992E-2</v>
      </c>
    </row>
    <row r="4964" spans="1:27" x14ac:dyDescent="0.35">
      <c r="A4964">
        <v>6232</v>
      </c>
      <c r="B4964" t="s">
        <v>7219</v>
      </c>
      <c r="C4964">
        <v>2014</v>
      </c>
      <c r="D4964" s="1">
        <v>41894</v>
      </c>
      <c r="E4964" s="1">
        <v>41894</v>
      </c>
      <c r="F4964" t="s">
        <v>234</v>
      </c>
      <c r="G4964" t="s">
        <v>5260</v>
      </c>
      <c r="H4964" t="s">
        <v>5261</v>
      </c>
      <c r="I4964" t="s">
        <v>38</v>
      </c>
      <c r="J4964" t="s">
        <v>27</v>
      </c>
      <c r="K4964" t="s">
        <v>3472</v>
      </c>
      <c r="L4964" t="s">
        <v>3473</v>
      </c>
      <c r="M4964">
        <v>98105</v>
      </c>
      <c r="N4964" t="s">
        <v>30</v>
      </c>
      <c r="O4964" t="s">
        <v>4267</v>
      </c>
      <c r="P4964" t="s">
        <v>329</v>
      </c>
      <c r="Q4964" t="s">
        <v>4064</v>
      </c>
      <c r="R4964" t="s">
        <v>4268</v>
      </c>
      <c r="S4964">
        <v>177.56800000000001</v>
      </c>
      <c r="T4964">
        <v>2</v>
      </c>
      <c r="U4964">
        <v>0.2</v>
      </c>
      <c r="V4964">
        <v>8.8783999999999921</v>
      </c>
      <c r="W4964" t="s">
        <v>10939</v>
      </c>
      <c r="X4964" t="s">
        <v>10937</v>
      </c>
      <c r="Y4964">
        <v>9</v>
      </c>
      <c r="Z4964" t="s">
        <v>10949</v>
      </c>
      <c r="AA4964">
        <v>4.9999999999999954E-2</v>
      </c>
    </row>
    <row r="4965" spans="1:27" x14ac:dyDescent="0.35">
      <c r="A4965">
        <v>6307</v>
      </c>
      <c r="B4965" t="s">
        <v>8065</v>
      </c>
      <c r="C4965">
        <v>2013</v>
      </c>
      <c r="D4965" s="1">
        <v>41583</v>
      </c>
      <c r="E4965" s="1">
        <v>41585</v>
      </c>
      <c r="F4965" t="s">
        <v>45</v>
      </c>
      <c r="G4965" t="s">
        <v>8066</v>
      </c>
      <c r="H4965" t="s">
        <v>8067</v>
      </c>
      <c r="I4965" t="s">
        <v>26</v>
      </c>
      <c r="J4965" t="s">
        <v>27</v>
      </c>
      <c r="K4965" t="s">
        <v>8068</v>
      </c>
      <c r="L4965" t="s">
        <v>8023</v>
      </c>
      <c r="M4965">
        <v>97405</v>
      </c>
      <c r="N4965" t="s">
        <v>30</v>
      </c>
      <c r="O4965" t="s">
        <v>4191</v>
      </c>
      <c r="P4965" t="s">
        <v>329</v>
      </c>
      <c r="Q4965" t="s">
        <v>4064</v>
      </c>
      <c r="R4965" t="s">
        <v>4192</v>
      </c>
      <c r="S4965">
        <v>104.78399999999999</v>
      </c>
      <c r="T4965">
        <v>1</v>
      </c>
      <c r="U4965">
        <v>0.2</v>
      </c>
      <c r="V4965">
        <v>-14.407800000000009</v>
      </c>
      <c r="W4965" t="s">
        <v>10936</v>
      </c>
      <c r="X4965" t="s">
        <v>10940</v>
      </c>
      <c r="Y4965">
        <v>11</v>
      </c>
      <c r="Z4965" t="s">
        <v>10947</v>
      </c>
      <c r="AA4965">
        <v>-0.13750000000000009</v>
      </c>
    </row>
    <row r="4966" spans="1:27" x14ac:dyDescent="0.35">
      <c r="A4966">
        <v>6309</v>
      </c>
      <c r="B4966" t="s">
        <v>8065</v>
      </c>
      <c r="C4966">
        <v>2013</v>
      </c>
      <c r="D4966" s="1">
        <v>41583</v>
      </c>
      <c r="E4966" s="1">
        <v>41585</v>
      </c>
      <c r="F4966" t="s">
        <v>45</v>
      </c>
      <c r="G4966" t="s">
        <v>8066</v>
      </c>
      <c r="H4966" t="s">
        <v>8067</v>
      </c>
      <c r="I4966" t="s">
        <v>26</v>
      </c>
      <c r="J4966" t="s">
        <v>27</v>
      </c>
      <c r="K4966" t="s">
        <v>8068</v>
      </c>
      <c r="L4966" t="s">
        <v>8023</v>
      </c>
      <c r="M4966">
        <v>97405</v>
      </c>
      <c r="N4966" t="s">
        <v>30</v>
      </c>
      <c r="O4966" t="s">
        <v>8069</v>
      </c>
      <c r="P4966" t="s">
        <v>329</v>
      </c>
      <c r="Q4966" t="s">
        <v>4064</v>
      </c>
      <c r="R4966" t="s">
        <v>8070</v>
      </c>
      <c r="S4966">
        <v>650.35200000000009</v>
      </c>
      <c r="T4966">
        <v>3</v>
      </c>
      <c r="U4966">
        <v>0.2</v>
      </c>
      <c r="V4966">
        <v>-97.552800000000076</v>
      </c>
      <c r="W4966" t="s">
        <v>10936</v>
      </c>
      <c r="X4966" t="s">
        <v>10940</v>
      </c>
      <c r="Y4966">
        <v>11</v>
      </c>
      <c r="Z4966" t="s">
        <v>10947</v>
      </c>
      <c r="AA4966">
        <v>-0.15000000000000011</v>
      </c>
    </row>
    <row r="4967" spans="1:27" x14ac:dyDescent="0.35">
      <c r="A4967">
        <v>6406</v>
      </c>
      <c r="B4967" t="s">
        <v>5841</v>
      </c>
      <c r="C4967">
        <v>2014</v>
      </c>
      <c r="D4967" s="1">
        <v>41883</v>
      </c>
      <c r="E4967" s="1">
        <v>41885</v>
      </c>
      <c r="F4967" t="s">
        <v>45</v>
      </c>
      <c r="G4967" t="s">
        <v>2630</v>
      </c>
      <c r="H4967" t="s">
        <v>2631</v>
      </c>
      <c r="I4967" t="s">
        <v>26</v>
      </c>
      <c r="J4967" t="s">
        <v>27</v>
      </c>
      <c r="K4967" t="s">
        <v>3544</v>
      </c>
      <c r="L4967" t="s">
        <v>3473</v>
      </c>
      <c r="M4967">
        <v>99207</v>
      </c>
      <c r="N4967" t="s">
        <v>30</v>
      </c>
      <c r="O4967" t="s">
        <v>4221</v>
      </c>
      <c r="P4967" t="s">
        <v>329</v>
      </c>
      <c r="Q4967" t="s">
        <v>4064</v>
      </c>
      <c r="R4967" t="s">
        <v>4222</v>
      </c>
      <c r="S4967">
        <v>569.5680000000001</v>
      </c>
      <c r="T4967">
        <v>2</v>
      </c>
      <c r="U4967">
        <v>0.2</v>
      </c>
      <c r="V4967">
        <v>7.119599999999906</v>
      </c>
      <c r="W4967" t="s">
        <v>10939</v>
      </c>
      <c r="X4967" t="s">
        <v>10937</v>
      </c>
      <c r="Y4967">
        <v>9</v>
      </c>
      <c r="Z4967" t="s">
        <v>10949</v>
      </c>
      <c r="AA4967">
        <v>1.2499999999999832E-2</v>
      </c>
    </row>
    <row r="4968" spans="1:27" x14ac:dyDescent="0.35">
      <c r="A4968">
        <v>6631</v>
      </c>
      <c r="B4968" t="s">
        <v>3645</v>
      </c>
      <c r="C4968">
        <v>2013</v>
      </c>
      <c r="D4968" s="1">
        <v>41634</v>
      </c>
      <c r="E4968" s="1">
        <v>41639</v>
      </c>
      <c r="F4968" t="s">
        <v>23</v>
      </c>
      <c r="G4968" t="s">
        <v>305</v>
      </c>
      <c r="H4968" t="s">
        <v>306</v>
      </c>
      <c r="I4968" t="s">
        <v>38</v>
      </c>
      <c r="J4968" t="s">
        <v>27</v>
      </c>
      <c r="K4968" t="s">
        <v>3472</v>
      </c>
      <c r="L4968" t="s">
        <v>3473</v>
      </c>
      <c r="M4968">
        <v>98115</v>
      </c>
      <c r="N4968" t="s">
        <v>30</v>
      </c>
      <c r="O4968" t="s">
        <v>4148</v>
      </c>
      <c r="P4968" t="s">
        <v>329</v>
      </c>
      <c r="Q4968" t="s">
        <v>4064</v>
      </c>
      <c r="R4968" t="s">
        <v>4149</v>
      </c>
      <c r="S4968">
        <v>698.35200000000009</v>
      </c>
      <c r="T4968">
        <v>3</v>
      </c>
      <c r="U4968">
        <v>0.2</v>
      </c>
      <c r="V4968">
        <v>52.376399999999961</v>
      </c>
      <c r="W4968" t="s">
        <v>10936</v>
      </c>
      <c r="X4968" t="s">
        <v>10940</v>
      </c>
      <c r="Y4968">
        <v>12</v>
      </c>
      <c r="Z4968" t="s">
        <v>10941</v>
      </c>
      <c r="AA4968">
        <v>7.4999999999999942E-2</v>
      </c>
    </row>
    <row r="4969" spans="1:27" x14ac:dyDescent="0.35">
      <c r="A4969">
        <v>6709</v>
      </c>
      <c r="B4969" t="s">
        <v>8071</v>
      </c>
      <c r="C4969">
        <v>2012</v>
      </c>
      <c r="D4969" s="1">
        <v>41227</v>
      </c>
      <c r="E4969" s="1">
        <v>41232</v>
      </c>
      <c r="F4969" t="s">
        <v>23</v>
      </c>
      <c r="G4969" t="s">
        <v>1697</v>
      </c>
      <c r="H4969" t="s">
        <v>1698</v>
      </c>
      <c r="I4969" t="s">
        <v>38</v>
      </c>
      <c r="J4969" t="s">
        <v>27</v>
      </c>
      <c r="K4969" t="s">
        <v>8072</v>
      </c>
      <c r="L4969" t="s">
        <v>4965</v>
      </c>
      <c r="M4969">
        <v>87124</v>
      </c>
      <c r="N4969" t="s">
        <v>30</v>
      </c>
      <c r="O4969" t="s">
        <v>4382</v>
      </c>
      <c r="P4969" t="s">
        <v>329</v>
      </c>
      <c r="Q4969" t="s">
        <v>4064</v>
      </c>
      <c r="R4969" t="s">
        <v>4383</v>
      </c>
      <c r="S4969">
        <v>883.84</v>
      </c>
      <c r="T4969">
        <v>4</v>
      </c>
      <c r="U4969">
        <v>0.2</v>
      </c>
      <c r="V4969">
        <v>99.431999999999931</v>
      </c>
      <c r="W4969" t="s">
        <v>10948</v>
      </c>
      <c r="X4969" t="s">
        <v>10940</v>
      </c>
      <c r="Y4969">
        <v>11</v>
      </c>
      <c r="Z4969" t="s">
        <v>10947</v>
      </c>
      <c r="AA4969">
        <v>0.11249999999999992</v>
      </c>
    </row>
    <row r="4970" spans="1:27" x14ac:dyDescent="0.35">
      <c r="A4970">
        <v>6710</v>
      </c>
      <c r="B4970" t="s">
        <v>8071</v>
      </c>
      <c r="C4970">
        <v>2012</v>
      </c>
      <c r="D4970" s="1">
        <v>41227</v>
      </c>
      <c r="E4970" s="1">
        <v>41232</v>
      </c>
      <c r="F4970" t="s">
        <v>23</v>
      </c>
      <c r="G4970" t="s">
        <v>1697</v>
      </c>
      <c r="H4970" t="s">
        <v>1698</v>
      </c>
      <c r="I4970" t="s">
        <v>38</v>
      </c>
      <c r="J4970" t="s">
        <v>27</v>
      </c>
      <c r="K4970" t="s">
        <v>8072</v>
      </c>
      <c r="L4970" t="s">
        <v>4965</v>
      </c>
      <c r="M4970">
        <v>87124</v>
      </c>
      <c r="N4970" t="s">
        <v>30</v>
      </c>
      <c r="O4970" t="s">
        <v>4272</v>
      </c>
      <c r="P4970" t="s">
        <v>329</v>
      </c>
      <c r="Q4970" t="s">
        <v>4064</v>
      </c>
      <c r="R4970" t="s">
        <v>4273</v>
      </c>
      <c r="S4970">
        <v>230.35200000000003</v>
      </c>
      <c r="T4970">
        <v>3</v>
      </c>
      <c r="U4970">
        <v>0.2</v>
      </c>
      <c r="V4970">
        <v>20.155800000000013</v>
      </c>
      <c r="W4970" t="s">
        <v>10948</v>
      </c>
      <c r="X4970" t="s">
        <v>10940</v>
      </c>
      <c r="Y4970">
        <v>11</v>
      </c>
      <c r="Z4970" t="s">
        <v>10947</v>
      </c>
      <c r="AA4970">
        <v>8.750000000000005E-2</v>
      </c>
    </row>
    <row r="4971" spans="1:27" x14ac:dyDescent="0.35">
      <c r="A4971">
        <v>6804</v>
      </c>
      <c r="B4971" t="s">
        <v>8073</v>
      </c>
      <c r="C4971">
        <v>2013</v>
      </c>
      <c r="D4971" s="1">
        <v>41634</v>
      </c>
      <c r="E4971" s="1">
        <v>41641</v>
      </c>
      <c r="F4971" t="s">
        <v>23</v>
      </c>
      <c r="G4971" t="s">
        <v>2846</v>
      </c>
      <c r="H4971" t="s">
        <v>2847</v>
      </c>
      <c r="I4971" t="s">
        <v>26</v>
      </c>
      <c r="J4971" t="s">
        <v>27</v>
      </c>
      <c r="K4971" t="s">
        <v>8050</v>
      </c>
      <c r="L4971" t="s">
        <v>8021</v>
      </c>
      <c r="M4971">
        <v>85023</v>
      </c>
      <c r="N4971" t="s">
        <v>30</v>
      </c>
      <c r="O4971" t="s">
        <v>4242</v>
      </c>
      <c r="P4971" t="s">
        <v>329</v>
      </c>
      <c r="Q4971" t="s">
        <v>4064</v>
      </c>
      <c r="R4971" t="s">
        <v>4243</v>
      </c>
      <c r="S4971">
        <v>47.968000000000004</v>
      </c>
      <c r="T4971">
        <v>2</v>
      </c>
      <c r="U4971">
        <v>0.2</v>
      </c>
      <c r="V4971">
        <v>4.1971999999999987</v>
      </c>
      <c r="W4971" t="s">
        <v>10936</v>
      </c>
      <c r="X4971" t="s">
        <v>10940</v>
      </c>
      <c r="Y4971">
        <v>12</v>
      </c>
      <c r="Z4971" t="s">
        <v>10941</v>
      </c>
      <c r="AA4971">
        <v>8.7499999999999967E-2</v>
      </c>
    </row>
    <row r="4972" spans="1:27" x14ac:dyDescent="0.35">
      <c r="A4972">
        <v>6880</v>
      </c>
      <c r="B4972" t="s">
        <v>3657</v>
      </c>
      <c r="C4972">
        <v>2012</v>
      </c>
      <c r="D4972" s="1">
        <v>41244</v>
      </c>
      <c r="E4972" s="1">
        <v>41248</v>
      </c>
      <c r="F4972" t="s">
        <v>45</v>
      </c>
      <c r="G4972" t="s">
        <v>3658</v>
      </c>
      <c r="H4972" t="s">
        <v>3659</v>
      </c>
      <c r="I4972" t="s">
        <v>127</v>
      </c>
      <c r="J4972" t="s">
        <v>27</v>
      </c>
      <c r="K4972" t="s">
        <v>3472</v>
      </c>
      <c r="L4972" t="s">
        <v>3473</v>
      </c>
      <c r="M4972">
        <v>98105</v>
      </c>
      <c r="N4972" t="s">
        <v>30</v>
      </c>
      <c r="O4972" t="s">
        <v>8015</v>
      </c>
      <c r="P4972" t="s">
        <v>329</v>
      </c>
      <c r="Q4972" t="s">
        <v>4064</v>
      </c>
      <c r="R4972" t="s">
        <v>8016</v>
      </c>
      <c r="S4972">
        <v>2003.9200000000003</v>
      </c>
      <c r="T4972">
        <v>5</v>
      </c>
      <c r="U4972">
        <v>0.2</v>
      </c>
      <c r="V4972">
        <v>125.24499999999995</v>
      </c>
      <c r="W4972" t="s">
        <v>10948</v>
      </c>
      <c r="X4972" t="s">
        <v>10940</v>
      </c>
      <c r="Y4972">
        <v>12</v>
      </c>
      <c r="Z4972" t="s">
        <v>10941</v>
      </c>
      <c r="AA4972">
        <v>6.2499999999999965E-2</v>
      </c>
    </row>
    <row r="4973" spans="1:27" x14ac:dyDescent="0.35">
      <c r="A4973">
        <v>7526</v>
      </c>
      <c r="B4973" t="s">
        <v>8074</v>
      </c>
      <c r="C4973">
        <v>2011</v>
      </c>
      <c r="D4973" s="1">
        <v>40796</v>
      </c>
      <c r="E4973" s="1">
        <v>40802</v>
      </c>
      <c r="F4973" t="s">
        <v>23</v>
      </c>
      <c r="G4973" t="s">
        <v>181</v>
      </c>
      <c r="H4973" t="s">
        <v>182</v>
      </c>
      <c r="I4973" t="s">
        <v>38</v>
      </c>
      <c r="J4973" t="s">
        <v>27</v>
      </c>
      <c r="K4973" t="s">
        <v>8046</v>
      </c>
      <c r="L4973" t="s">
        <v>8023</v>
      </c>
      <c r="M4973">
        <v>97030</v>
      </c>
      <c r="N4973" t="s">
        <v>30</v>
      </c>
      <c r="O4973" t="s">
        <v>8075</v>
      </c>
      <c r="P4973" t="s">
        <v>329</v>
      </c>
      <c r="Q4973" t="s">
        <v>4064</v>
      </c>
      <c r="R4973" t="s">
        <v>8076</v>
      </c>
      <c r="S4973">
        <v>1487.04</v>
      </c>
      <c r="T4973">
        <v>5</v>
      </c>
      <c r="U4973">
        <v>0.2</v>
      </c>
      <c r="V4973">
        <v>148.70400000000006</v>
      </c>
      <c r="W4973" t="s">
        <v>10944</v>
      </c>
      <c r="X4973" t="s">
        <v>10937</v>
      </c>
      <c r="Y4973">
        <v>9</v>
      </c>
      <c r="Z4973" t="s">
        <v>10949</v>
      </c>
      <c r="AA4973">
        <v>0.10000000000000005</v>
      </c>
    </row>
    <row r="4974" spans="1:27" x14ac:dyDescent="0.35">
      <c r="A4974">
        <v>7533</v>
      </c>
      <c r="B4974" t="s">
        <v>8077</v>
      </c>
      <c r="C4974">
        <v>2013</v>
      </c>
      <c r="D4974" s="1">
        <v>41443</v>
      </c>
      <c r="E4974" s="1">
        <v>41445</v>
      </c>
      <c r="F4974" t="s">
        <v>56</v>
      </c>
      <c r="G4974" t="s">
        <v>379</v>
      </c>
      <c r="H4974" t="s">
        <v>380</v>
      </c>
      <c r="I4974" t="s">
        <v>38</v>
      </c>
      <c r="J4974" t="s">
        <v>27</v>
      </c>
      <c r="K4974" t="s">
        <v>8078</v>
      </c>
      <c r="L4974" t="s">
        <v>7873</v>
      </c>
      <c r="M4974">
        <v>80501</v>
      </c>
      <c r="N4974" t="s">
        <v>30</v>
      </c>
      <c r="O4974" t="s">
        <v>4261</v>
      </c>
      <c r="P4974" t="s">
        <v>329</v>
      </c>
      <c r="Q4974" t="s">
        <v>4064</v>
      </c>
      <c r="R4974" t="s">
        <v>4262</v>
      </c>
      <c r="S4974">
        <v>483.13599999999997</v>
      </c>
      <c r="T4974">
        <v>4</v>
      </c>
      <c r="U4974">
        <v>0.2</v>
      </c>
      <c r="V4974">
        <v>54.352799999999945</v>
      </c>
      <c r="W4974" t="s">
        <v>10936</v>
      </c>
      <c r="X4974" t="s">
        <v>10942</v>
      </c>
      <c r="Y4974">
        <v>6</v>
      </c>
      <c r="Z4974" t="s">
        <v>10946</v>
      </c>
      <c r="AA4974">
        <v>0.11249999999999989</v>
      </c>
    </row>
    <row r="4975" spans="1:27" x14ac:dyDescent="0.35">
      <c r="A4975">
        <v>7545</v>
      </c>
      <c r="B4975" t="s">
        <v>8079</v>
      </c>
      <c r="C4975">
        <v>2014</v>
      </c>
      <c r="D4975" s="1">
        <v>41976</v>
      </c>
      <c r="E4975" s="1">
        <v>41980</v>
      </c>
      <c r="F4975" t="s">
        <v>23</v>
      </c>
      <c r="G4975" t="s">
        <v>2427</v>
      </c>
      <c r="H4975" t="s">
        <v>2428</v>
      </c>
      <c r="I4975" t="s">
        <v>26</v>
      </c>
      <c r="J4975" t="s">
        <v>27</v>
      </c>
      <c r="K4975" t="s">
        <v>7872</v>
      </c>
      <c r="L4975" t="s">
        <v>7873</v>
      </c>
      <c r="M4975">
        <v>80219</v>
      </c>
      <c r="N4975" t="s">
        <v>30</v>
      </c>
      <c r="O4975" t="s">
        <v>4105</v>
      </c>
      <c r="P4975" t="s">
        <v>329</v>
      </c>
      <c r="Q4975" t="s">
        <v>4064</v>
      </c>
      <c r="R4975" t="s">
        <v>4106</v>
      </c>
      <c r="S4975">
        <v>906.68000000000006</v>
      </c>
      <c r="T4975">
        <v>5</v>
      </c>
      <c r="U4975">
        <v>0.2</v>
      </c>
      <c r="V4975">
        <v>68.001000000000033</v>
      </c>
      <c r="W4975" t="s">
        <v>10939</v>
      </c>
      <c r="X4975" t="s">
        <v>10940</v>
      </c>
      <c r="Y4975">
        <v>12</v>
      </c>
      <c r="Z4975" t="s">
        <v>10941</v>
      </c>
      <c r="AA4975">
        <v>7.5000000000000025E-2</v>
      </c>
    </row>
    <row r="4976" spans="1:27" x14ac:dyDescent="0.35">
      <c r="A4976">
        <v>7565</v>
      </c>
      <c r="B4976" t="s">
        <v>4013</v>
      </c>
      <c r="C4976">
        <v>2013</v>
      </c>
      <c r="D4976" s="1">
        <v>41304</v>
      </c>
      <c r="E4976" s="1">
        <v>41306</v>
      </c>
      <c r="F4976" t="s">
        <v>45</v>
      </c>
      <c r="G4976" t="s">
        <v>195</v>
      </c>
      <c r="H4976" t="s">
        <v>196</v>
      </c>
      <c r="I4976" t="s">
        <v>38</v>
      </c>
      <c r="J4976" t="s">
        <v>27</v>
      </c>
      <c r="K4976" t="s">
        <v>3472</v>
      </c>
      <c r="L4976" t="s">
        <v>3473</v>
      </c>
      <c r="M4976">
        <v>98103</v>
      </c>
      <c r="N4976" t="s">
        <v>30</v>
      </c>
      <c r="O4976" t="s">
        <v>8080</v>
      </c>
      <c r="P4976" t="s">
        <v>329</v>
      </c>
      <c r="Q4976" t="s">
        <v>4064</v>
      </c>
      <c r="R4976" t="s">
        <v>8081</v>
      </c>
      <c r="S4976">
        <v>435.16800000000006</v>
      </c>
      <c r="T4976">
        <v>4</v>
      </c>
      <c r="U4976">
        <v>0.2</v>
      </c>
      <c r="V4976">
        <v>-59.835600000000042</v>
      </c>
      <c r="W4976" t="s">
        <v>10936</v>
      </c>
      <c r="X4976" t="s">
        <v>10950</v>
      </c>
      <c r="Y4976">
        <v>1</v>
      </c>
      <c r="Z4976" t="s">
        <v>10951</v>
      </c>
      <c r="AA4976">
        <v>-0.13750000000000007</v>
      </c>
    </row>
    <row r="4977" spans="1:27" x14ac:dyDescent="0.35">
      <c r="A4977">
        <v>7695</v>
      </c>
      <c r="B4977" t="s">
        <v>8082</v>
      </c>
      <c r="C4977">
        <v>2013</v>
      </c>
      <c r="D4977" s="1">
        <v>41356</v>
      </c>
      <c r="E4977" s="1">
        <v>41356</v>
      </c>
      <c r="F4977" t="s">
        <v>234</v>
      </c>
      <c r="G4977" t="s">
        <v>3244</v>
      </c>
      <c r="H4977" t="s">
        <v>3245</v>
      </c>
      <c r="I4977" t="s">
        <v>38</v>
      </c>
      <c r="J4977" t="s">
        <v>27</v>
      </c>
      <c r="K4977" t="s">
        <v>3472</v>
      </c>
      <c r="L4977" t="s">
        <v>3473</v>
      </c>
      <c r="M4977">
        <v>98103</v>
      </c>
      <c r="N4977" t="s">
        <v>30</v>
      </c>
      <c r="O4977" t="s">
        <v>4242</v>
      </c>
      <c r="P4977" t="s">
        <v>329</v>
      </c>
      <c r="Q4977" t="s">
        <v>4064</v>
      </c>
      <c r="R4977" t="s">
        <v>4243</v>
      </c>
      <c r="S4977">
        <v>167.88800000000001</v>
      </c>
      <c r="T4977">
        <v>7</v>
      </c>
      <c r="U4977">
        <v>0.2</v>
      </c>
      <c r="V4977">
        <v>14.690199999999997</v>
      </c>
      <c r="W4977" t="s">
        <v>10936</v>
      </c>
      <c r="X4977" t="s">
        <v>10950</v>
      </c>
      <c r="Y4977">
        <v>3</v>
      </c>
      <c r="Z4977" t="s">
        <v>10953</v>
      </c>
      <c r="AA4977">
        <v>8.7499999999999981E-2</v>
      </c>
    </row>
    <row r="4978" spans="1:27" x14ac:dyDescent="0.35">
      <c r="A4978">
        <v>7731</v>
      </c>
      <c r="B4978" t="s">
        <v>8083</v>
      </c>
      <c r="C4978">
        <v>2014</v>
      </c>
      <c r="D4978" s="1">
        <v>41804</v>
      </c>
      <c r="E4978" s="1">
        <v>41810</v>
      </c>
      <c r="F4978" t="s">
        <v>23</v>
      </c>
      <c r="G4978" t="s">
        <v>3658</v>
      </c>
      <c r="H4978" t="s">
        <v>3659</v>
      </c>
      <c r="I4978" t="s">
        <v>127</v>
      </c>
      <c r="J4978" t="s">
        <v>27</v>
      </c>
      <c r="K4978" t="s">
        <v>3472</v>
      </c>
      <c r="L4978" t="s">
        <v>3473</v>
      </c>
      <c r="M4978">
        <v>98103</v>
      </c>
      <c r="N4978" t="s">
        <v>30</v>
      </c>
      <c r="O4978" t="s">
        <v>4096</v>
      </c>
      <c r="P4978" t="s">
        <v>329</v>
      </c>
      <c r="Q4978" t="s">
        <v>4064</v>
      </c>
      <c r="R4978" t="s">
        <v>4097</v>
      </c>
      <c r="S4978">
        <v>291.13600000000002</v>
      </c>
      <c r="T4978">
        <v>4</v>
      </c>
      <c r="U4978">
        <v>0.2</v>
      </c>
      <c r="V4978">
        <v>-25.474400000000017</v>
      </c>
      <c r="W4978" t="s">
        <v>10939</v>
      </c>
      <c r="X4978" t="s">
        <v>10942</v>
      </c>
      <c r="Y4978">
        <v>6</v>
      </c>
      <c r="Z4978" t="s">
        <v>10946</v>
      </c>
      <c r="AA4978">
        <v>-8.750000000000005E-2</v>
      </c>
    </row>
    <row r="4979" spans="1:27" x14ac:dyDescent="0.35">
      <c r="A4979">
        <v>7837</v>
      </c>
      <c r="B4979" t="s">
        <v>5216</v>
      </c>
      <c r="C4979">
        <v>2012</v>
      </c>
      <c r="D4979" s="1">
        <v>41177</v>
      </c>
      <c r="E4979" s="1">
        <v>41182</v>
      </c>
      <c r="F4979" t="s">
        <v>23</v>
      </c>
      <c r="G4979" t="s">
        <v>1784</v>
      </c>
      <c r="H4979" t="s">
        <v>1785</v>
      </c>
      <c r="I4979" t="s">
        <v>26</v>
      </c>
      <c r="J4979" t="s">
        <v>27</v>
      </c>
      <c r="K4979" t="s">
        <v>3472</v>
      </c>
      <c r="L4979" t="s">
        <v>3473</v>
      </c>
      <c r="M4979">
        <v>98103</v>
      </c>
      <c r="N4979" t="s">
        <v>30</v>
      </c>
      <c r="O4979" t="s">
        <v>4299</v>
      </c>
      <c r="P4979" t="s">
        <v>329</v>
      </c>
      <c r="Q4979" t="s">
        <v>4064</v>
      </c>
      <c r="R4979" t="s">
        <v>4300</v>
      </c>
      <c r="S4979">
        <v>307.13600000000002</v>
      </c>
      <c r="T4979">
        <v>4</v>
      </c>
      <c r="U4979">
        <v>0.2</v>
      </c>
      <c r="V4979">
        <v>-11.51760000000003</v>
      </c>
      <c r="W4979" t="s">
        <v>10948</v>
      </c>
      <c r="X4979" t="s">
        <v>10937</v>
      </c>
      <c r="Y4979">
        <v>9</v>
      </c>
      <c r="Z4979" t="s">
        <v>10949</v>
      </c>
      <c r="AA4979">
        <v>-3.7500000000000096E-2</v>
      </c>
    </row>
    <row r="4980" spans="1:27" x14ac:dyDescent="0.35">
      <c r="A4980">
        <v>7866</v>
      </c>
      <c r="B4980" t="s">
        <v>8084</v>
      </c>
      <c r="C4980">
        <v>2012</v>
      </c>
      <c r="D4980" s="1">
        <v>41104</v>
      </c>
      <c r="E4980" s="1">
        <v>41109</v>
      </c>
      <c r="F4980" t="s">
        <v>45</v>
      </c>
      <c r="G4980" t="s">
        <v>4028</v>
      </c>
      <c r="H4980" t="s">
        <v>4029</v>
      </c>
      <c r="I4980" t="s">
        <v>38</v>
      </c>
      <c r="J4980" t="s">
        <v>27</v>
      </c>
      <c r="K4980" t="s">
        <v>8085</v>
      </c>
      <c r="L4980" t="s">
        <v>8021</v>
      </c>
      <c r="M4980">
        <v>85204</v>
      </c>
      <c r="N4980" t="s">
        <v>30</v>
      </c>
      <c r="O4980" t="s">
        <v>4382</v>
      </c>
      <c r="P4980" t="s">
        <v>329</v>
      </c>
      <c r="Q4980" t="s">
        <v>4064</v>
      </c>
      <c r="R4980" t="s">
        <v>4383</v>
      </c>
      <c r="S4980">
        <v>441.92</v>
      </c>
      <c r="T4980">
        <v>2</v>
      </c>
      <c r="U4980">
        <v>0.2</v>
      </c>
      <c r="V4980">
        <v>49.715999999999966</v>
      </c>
      <c r="W4980" t="s">
        <v>10948</v>
      </c>
      <c r="X4980" t="s">
        <v>10937</v>
      </c>
      <c r="Y4980">
        <v>7</v>
      </c>
      <c r="Z4980" t="s">
        <v>10938</v>
      </c>
      <c r="AA4980">
        <v>0.11249999999999992</v>
      </c>
    </row>
    <row r="4981" spans="1:27" x14ac:dyDescent="0.35">
      <c r="A4981">
        <v>7932</v>
      </c>
      <c r="B4981" t="s">
        <v>8086</v>
      </c>
      <c r="C4981">
        <v>2013</v>
      </c>
      <c r="D4981" s="1">
        <v>41471</v>
      </c>
      <c r="E4981" s="1">
        <v>41476</v>
      </c>
      <c r="F4981" t="s">
        <v>23</v>
      </c>
      <c r="G4981" t="s">
        <v>3776</v>
      </c>
      <c r="H4981" t="s">
        <v>3777</v>
      </c>
      <c r="I4981" t="s">
        <v>26</v>
      </c>
      <c r="J4981" t="s">
        <v>27</v>
      </c>
      <c r="K4981" t="s">
        <v>8063</v>
      </c>
      <c r="L4981" t="s">
        <v>8023</v>
      </c>
      <c r="M4981">
        <v>97206</v>
      </c>
      <c r="N4981" t="s">
        <v>30</v>
      </c>
      <c r="O4981" t="s">
        <v>8087</v>
      </c>
      <c r="P4981" t="s">
        <v>329</v>
      </c>
      <c r="Q4981" t="s">
        <v>4064</v>
      </c>
      <c r="R4981" t="s">
        <v>8088</v>
      </c>
      <c r="S4981">
        <v>230.28000000000003</v>
      </c>
      <c r="T4981">
        <v>3</v>
      </c>
      <c r="U4981">
        <v>0.2</v>
      </c>
      <c r="V4981">
        <v>23.027999999999992</v>
      </c>
      <c r="W4981" t="s">
        <v>10936</v>
      </c>
      <c r="X4981" t="s">
        <v>10937</v>
      </c>
      <c r="Y4981">
        <v>7</v>
      </c>
      <c r="Z4981" t="s">
        <v>10938</v>
      </c>
      <c r="AA4981">
        <v>9.999999999999995E-2</v>
      </c>
    </row>
    <row r="4982" spans="1:27" x14ac:dyDescent="0.35">
      <c r="A4982">
        <v>7970</v>
      </c>
      <c r="B4982" t="s">
        <v>8089</v>
      </c>
      <c r="C4982">
        <v>2013</v>
      </c>
      <c r="D4982" s="1">
        <v>41558</v>
      </c>
      <c r="E4982" s="1">
        <v>41560</v>
      </c>
      <c r="F4982" t="s">
        <v>56</v>
      </c>
      <c r="G4982" t="s">
        <v>3581</v>
      </c>
      <c r="H4982" t="s">
        <v>3582</v>
      </c>
      <c r="I4982" t="s">
        <v>26</v>
      </c>
      <c r="J4982" t="s">
        <v>27</v>
      </c>
      <c r="K4982" t="s">
        <v>7872</v>
      </c>
      <c r="L4982" t="s">
        <v>7873</v>
      </c>
      <c r="M4982">
        <v>80219</v>
      </c>
      <c r="N4982" t="s">
        <v>30</v>
      </c>
      <c r="O4982" t="s">
        <v>4261</v>
      </c>
      <c r="P4982" t="s">
        <v>329</v>
      </c>
      <c r="Q4982" t="s">
        <v>4064</v>
      </c>
      <c r="R4982" t="s">
        <v>4262</v>
      </c>
      <c r="S4982">
        <v>120.78399999999999</v>
      </c>
      <c r="T4982">
        <v>1</v>
      </c>
      <c r="U4982">
        <v>0.2</v>
      </c>
      <c r="V4982">
        <v>13.588199999999986</v>
      </c>
      <c r="W4982" t="s">
        <v>10936</v>
      </c>
      <c r="X4982" t="s">
        <v>10940</v>
      </c>
      <c r="Y4982">
        <v>10</v>
      </c>
      <c r="Z4982" t="s">
        <v>10945</v>
      </c>
      <c r="AA4982">
        <v>0.11249999999999989</v>
      </c>
    </row>
    <row r="4983" spans="1:27" x14ac:dyDescent="0.35">
      <c r="A4983">
        <v>8040</v>
      </c>
      <c r="B4983" t="s">
        <v>5227</v>
      </c>
      <c r="C4983">
        <v>2014</v>
      </c>
      <c r="D4983" s="1">
        <v>41873</v>
      </c>
      <c r="E4983" s="1">
        <v>41877</v>
      </c>
      <c r="F4983" t="s">
        <v>45</v>
      </c>
      <c r="G4983" t="s">
        <v>1658</v>
      </c>
      <c r="H4983" t="s">
        <v>1659</v>
      </c>
      <c r="I4983" t="s">
        <v>26</v>
      </c>
      <c r="J4983" t="s">
        <v>27</v>
      </c>
      <c r="K4983" t="s">
        <v>3472</v>
      </c>
      <c r="L4983" t="s">
        <v>3473</v>
      </c>
      <c r="M4983">
        <v>98115</v>
      </c>
      <c r="N4983" t="s">
        <v>30</v>
      </c>
      <c r="O4983" t="s">
        <v>4361</v>
      </c>
      <c r="P4983" t="s">
        <v>329</v>
      </c>
      <c r="Q4983" t="s">
        <v>4064</v>
      </c>
      <c r="R4983" t="s">
        <v>4362</v>
      </c>
      <c r="S4983">
        <v>388.70400000000006</v>
      </c>
      <c r="T4983">
        <v>6</v>
      </c>
      <c r="U4983">
        <v>0.2</v>
      </c>
      <c r="V4983">
        <v>38.870400000000018</v>
      </c>
      <c r="W4983" t="s">
        <v>10939</v>
      </c>
      <c r="X4983" t="s">
        <v>10937</v>
      </c>
      <c r="Y4983">
        <v>8</v>
      </c>
      <c r="Z4983" t="s">
        <v>10954</v>
      </c>
      <c r="AA4983">
        <v>0.10000000000000003</v>
      </c>
    </row>
    <row r="4984" spans="1:27" x14ac:dyDescent="0.35">
      <c r="A4984">
        <v>8170</v>
      </c>
      <c r="B4984" t="s">
        <v>3679</v>
      </c>
      <c r="C4984">
        <v>2014</v>
      </c>
      <c r="D4984" s="1">
        <v>41950</v>
      </c>
      <c r="E4984" s="1">
        <v>41957</v>
      </c>
      <c r="F4984" t="s">
        <v>23</v>
      </c>
      <c r="G4984" t="s">
        <v>1096</v>
      </c>
      <c r="H4984" t="s">
        <v>1097</v>
      </c>
      <c r="I4984" t="s">
        <v>127</v>
      </c>
      <c r="J4984" t="s">
        <v>27</v>
      </c>
      <c r="K4984" t="s">
        <v>3472</v>
      </c>
      <c r="L4984" t="s">
        <v>3473</v>
      </c>
      <c r="M4984">
        <v>98105</v>
      </c>
      <c r="N4984" t="s">
        <v>30</v>
      </c>
      <c r="O4984" t="s">
        <v>7953</v>
      </c>
      <c r="P4984" t="s">
        <v>329</v>
      </c>
      <c r="Q4984" t="s">
        <v>4064</v>
      </c>
      <c r="R4984" t="s">
        <v>7954</v>
      </c>
      <c r="S4984">
        <v>449.56800000000004</v>
      </c>
      <c r="T4984">
        <v>2</v>
      </c>
      <c r="U4984">
        <v>0.2</v>
      </c>
      <c r="V4984">
        <v>-73.054800000000071</v>
      </c>
      <c r="W4984" t="s">
        <v>10939</v>
      </c>
      <c r="X4984" t="s">
        <v>10940</v>
      </c>
      <c r="Y4984">
        <v>11</v>
      </c>
      <c r="Z4984" t="s">
        <v>10947</v>
      </c>
      <c r="AA4984">
        <v>-0.16250000000000014</v>
      </c>
    </row>
    <row r="4985" spans="1:27" x14ac:dyDescent="0.35">
      <c r="A4985">
        <v>8771</v>
      </c>
      <c r="B4985" t="s">
        <v>8090</v>
      </c>
      <c r="C4985">
        <v>2013</v>
      </c>
      <c r="D4985" s="1">
        <v>41530</v>
      </c>
      <c r="E4985" s="1">
        <v>41531</v>
      </c>
      <c r="F4985" t="s">
        <v>234</v>
      </c>
      <c r="G4985" t="s">
        <v>3960</v>
      </c>
      <c r="H4985" t="s">
        <v>3961</v>
      </c>
      <c r="I4985" t="s">
        <v>127</v>
      </c>
      <c r="J4985" t="s">
        <v>27</v>
      </c>
      <c r="K4985" t="s">
        <v>4099</v>
      </c>
      <c r="L4985" t="s">
        <v>7873</v>
      </c>
      <c r="M4985">
        <v>80027</v>
      </c>
      <c r="N4985" t="s">
        <v>30</v>
      </c>
      <c r="O4985" t="s">
        <v>4121</v>
      </c>
      <c r="P4985" t="s">
        <v>329</v>
      </c>
      <c r="Q4985" t="s">
        <v>4064</v>
      </c>
      <c r="R4985" t="s">
        <v>4122</v>
      </c>
      <c r="S4985">
        <v>83.13600000000001</v>
      </c>
      <c r="T4985">
        <v>4</v>
      </c>
      <c r="U4985">
        <v>0.2</v>
      </c>
      <c r="V4985">
        <v>5.1960000000000015</v>
      </c>
      <c r="W4985" t="s">
        <v>10936</v>
      </c>
      <c r="X4985" t="s">
        <v>10937</v>
      </c>
      <c r="Y4985">
        <v>9</v>
      </c>
      <c r="Z4985" t="s">
        <v>10949</v>
      </c>
      <c r="AA4985">
        <v>6.2500000000000014E-2</v>
      </c>
    </row>
    <row r="4986" spans="1:27" x14ac:dyDescent="0.35">
      <c r="A4986">
        <v>8814</v>
      </c>
      <c r="B4986" t="s">
        <v>8091</v>
      </c>
      <c r="C4986">
        <v>2012</v>
      </c>
      <c r="D4986" s="1">
        <v>41116</v>
      </c>
      <c r="E4986" s="1">
        <v>41121</v>
      </c>
      <c r="F4986" t="s">
        <v>23</v>
      </c>
      <c r="G4986" t="s">
        <v>2364</v>
      </c>
      <c r="H4986" t="s">
        <v>2365</v>
      </c>
      <c r="I4986" t="s">
        <v>26</v>
      </c>
      <c r="J4986" t="s">
        <v>27</v>
      </c>
      <c r="K4986" t="s">
        <v>8027</v>
      </c>
      <c r="L4986" t="s">
        <v>8021</v>
      </c>
      <c r="M4986">
        <v>85301</v>
      </c>
      <c r="N4986" t="s">
        <v>30</v>
      </c>
      <c r="O4986" t="s">
        <v>4267</v>
      </c>
      <c r="P4986" t="s">
        <v>329</v>
      </c>
      <c r="Q4986" t="s">
        <v>4064</v>
      </c>
      <c r="R4986" t="s">
        <v>4268</v>
      </c>
      <c r="S4986">
        <v>266.35200000000003</v>
      </c>
      <c r="T4986">
        <v>3</v>
      </c>
      <c r="U4986">
        <v>0.2</v>
      </c>
      <c r="V4986">
        <v>13.317599999999985</v>
      </c>
      <c r="W4986" t="s">
        <v>10948</v>
      </c>
      <c r="X4986" t="s">
        <v>10937</v>
      </c>
      <c r="Y4986">
        <v>7</v>
      </c>
      <c r="Z4986" t="s">
        <v>10938</v>
      </c>
      <c r="AA4986">
        <v>4.9999999999999933E-2</v>
      </c>
    </row>
    <row r="4987" spans="1:27" x14ac:dyDescent="0.35">
      <c r="A4987">
        <v>9069</v>
      </c>
      <c r="B4987" t="s">
        <v>6441</v>
      </c>
      <c r="C4987">
        <v>2013</v>
      </c>
      <c r="D4987" s="1">
        <v>41520</v>
      </c>
      <c r="E4987" s="1">
        <v>41523</v>
      </c>
      <c r="F4987" t="s">
        <v>45</v>
      </c>
      <c r="G4987" t="s">
        <v>3229</v>
      </c>
      <c r="H4987" t="s">
        <v>3230</v>
      </c>
      <c r="I4987" t="s">
        <v>38</v>
      </c>
      <c r="J4987" t="s">
        <v>27</v>
      </c>
      <c r="K4987" t="s">
        <v>3677</v>
      </c>
      <c r="L4987" t="s">
        <v>3473</v>
      </c>
      <c r="M4987">
        <v>98198</v>
      </c>
      <c r="N4987" t="s">
        <v>30</v>
      </c>
      <c r="O4987" t="s">
        <v>4250</v>
      </c>
      <c r="P4987" t="s">
        <v>329</v>
      </c>
      <c r="Q4987" t="s">
        <v>4064</v>
      </c>
      <c r="R4987" t="s">
        <v>4251</v>
      </c>
      <c r="S4987">
        <v>215.976</v>
      </c>
      <c r="T4987">
        <v>3</v>
      </c>
      <c r="U4987">
        <v>0.2</v>
      </c>
      <c r="V4987">
        <v>-2.6997000000000355</v>
      </c>
      <c r="W4987" t="s">
        <v>10936</v>
      </c>
      <c r="X4987" t="s">
        <v>10937</v>
      </c>
      <c r="Y4987">
        <v>9</v>
      </c>
      <c r="Z4987" t="s">
        <v>10949</v>
      </c>
      <c r="AA4987">
        <v>-1.2500000000000164E-2</v>
      </c>
    </row>
    <row r="4988" spans="1:27" x14ac:dyDescent="0.35">
      <c r="A4988">
        <v>9262</v>
      </c>
      <c r="B4988" t="s">
        <v>8092</v>
      </c>
      <c r="C4988">
        <v>2014</v>
      </c>
      <c r="D4988" s="1">
        <v>41885</v>
      </c>
      <c r="E4988" s="1">
        <v>41885</v>
      </c>
      <c r="F4988" t="s">
        <v>234</v>
      </c>
      <c r="G4988" t="s">
        <v>4523</v>
      </c>
      <c r="H4988" t="s">
        <v>4524</v>
      </c>
      <c r="I4988" t="s">
        <v>127</v>
      </c>
      <c r="J4988" t="s">
        <v>27</v>
      </c>
      <c r="K4988" t="s">
        <v>3472</v>
      </c>
      <c r="L4988" t="s">
        <v>3473</v>
      </c>
      <c r="M4988">
        <v>98103</v>
      </c>
      <c r="N4988" t="s">
        <v>30</v>
      </c>
      <c r="O4988" t="s">
        <v>4250</v>
      </c>
      <c r="P4988" t="s">
        <v>329</v>
      </c>
      <c r="Q4988" t="s">
        <v>4064</v>
      </c>
      <c r="R4988" t="s">
        <v>4251</v>
      </c>
      <c r="S4988">
        <v>215.976</v>
      </c>
      <c r="T4988">
        <v>3</v>
      </c>
      <c r="U4988">
        <v>0.2</v>
      </c>
      <c r="V4988">
        <v>-2.6997000000000355</v>
      </c>
      <c r="W4988" t="s">
        <v>10939</v>
      </c>
      <c r="X4988" t="s">
        <v>10937</v>
      </c>
      <c r="Y4988">
        <v>9</v>
      </c>
      <c r="Z4988" t="s">
        <v>10949</v>
      </c>
      <c r="AA4988">
        <v>-1.2500000000000164E-2</v>
      </c>
    </row>
    <row r="4989" spans="1:27" x14ac:dyDescent="0.35">
      <c r="A4989">
        <v>9352</v>
      </c>
      <c r="B4989" t="s">
        <v>8093</v>
      </c>
      <c r="C4989">
        <v>2013</v>
      </c>
      <c r="D4989" s="1">
        <v>41541</v>
      </c>
      <c r="E4989" s="1">
        <v>41545</v>
      </c>
      <c r="F4989" t="s">
        <v>23</v>
      </c>
      <c r="G4989" t="s">
        <v>1324</v>
      </c>
      <c r="H4989" t="s">
        <v>1325</v>
      </c>
      <c r="I4989" t="s">
        <v>26</v>
      </c>
      <c r="J4989" t="s">
        <v>27</v>
      </c>
      <c r="K4989" t="s">
        <v>3472</v>
      </c>
      <c r="L4989" t="s">
        <v>3473</v>
      </c>
      <c r="M4989">
        <v>98115</v>
      </c>
      <c r="N4989" t="s">
        <v>30</v>
      </c>
      <c r="O4989" t="s">
        <v>8039</v>
      </c>
      <c r="P4989" t="s">
        <v>329</v>
      </c>
      <c r="Q4989" t="s">
        <v>4064</v>
      </c>
      <c r="R4989" t="s">
        <v>8040</v>
      </c>
      <c r="S4989">
        <v>184.75200000000001</v>
      </c>
      <c r="T4989">
        <v>3</v>
      </c>
      <c r="U4989">
        <v>0.2</v>
      </c>
      <c r="V4989">
        <v>-20.784600000000012</v>
      </c>
      <c r="W4989" t="s">
        <v>10936</v>
      </c>
      <c r="X4989" t="s">
        <v>10937</v>
      </c>
      <c r="Y4989">
        <v>9</v>
      </c>
      <c r="Z4989" t="s">
        <v>10949</v>
      </c>
      <c r="AA4989">
        <v>-0.11250000000000006</v>
      </c>
    </row>
    <row r="4990" spans="1:27" x14ac:dyDescent="0.35">
      <c r="A4990">
        <v>9393</v>
      </c>
      <c r="B4990" t="s">
        <v>8094</v>
      </c>
      <c r="C4990">
        <v>2012</v>
      </c>
      <c r="D4990" s="1">
        <v>41207</v>
      </c>
      <c r="E4990" s="1">
        <v>41207</v>
      </c>
      <c r="F4990" t="s">
        <v>234</v>
      </c>
      <c r="G4990" t="s">
        <v>6238</v>
      </c>
      <c r="H4990" t="s">
        <v>6239</v>
      </c>
      <c r="I4990" t="s">
        <v>26</v>
      </c>
      <c r="J4990" t="s">
        <v>27</v>
      </c>
      <c r="K4990" t="s">
        <v>7872</v>
      </c>
      <c r="L4990" t="s">
        <v>7873</v>
      </c>
      <c r="M4990">
        <v>80219</v>
      </c>
      <c r="N4990" t="s">
        <v>30</v>
      </c>
      <c r="O4990" t="s">
        <v>4125</v>
      </c>
      <c r="P4990" t="s">
        <v>329</v>
      </c>
      <c r="Q4990" t="s">
        <v>4064</v>
      </c>
      <c r="R4990" t="s">
        <v>4126</v>
      </c>
      <c r="S4990">
        <v>582.33600000000001</v>
      </c>
      <c r="T4990">
        <v>8</v>
      </c>
      <c r="U4990">
        <v>0.2</v>
      </c>
      <c r="V4990">
        <v>-29.116799999999955</v>
      </c>
      <c r="W4990" t="s">
        <v>10948</v>
      </c>
      <c r="X4990" t="s">
        <v>10940</v>
      </c>
      <c r="Y4990">
        <v>10</v>
      </c>
      <c r="Z4990" t="s">
        <v>10945</v>
      </c>
      <c r="AA4990">
        <v>-4.999999999999992E-2</v>
      </c>
    </row>
    <row r="4991" spans="1:27" x14ac:dyDescent="0.35">
      <c r="A4991">
        <v>9541</v>
      </c>
      <c r="B4991" t="s">
        <v>8095</v>
      </c>
      <c r="C4991">
        <v>2012</v>
      </c>
      <c r="D4991" s="1">
        <v>41040</v>
      </c>
      <c r="E4991" s="1">
        <v>41045</v>
      </c>
      <c r="F4991" t="s">
        <v>45</v>
      </c>
      <c r="G4991" t="s">
        <v>235</v>
      </c>
      <c r="H4991" t="s">
        <v>236</v>
      </c>
      <c r="I4991" t="s">
        <v>127</v>
      </c>
      <c r="J4991" t="s">
        <v>27</v>
      </c>
      <c r="K4991" t="s">
        <v>8050</v>
      </c>
      <c r="L4991" t="s">
        <v>8021</v>
      </c>
      <c r="M4991">
        <v>85023</v>
      </c>
      <c r="N4991" t="s">
        <v>30</v>
      </c>
      <c r="O4991" t="s">
        <v>8096</v>
      </c>
      <c r="P4991" t="s">
        <v>329</v>
      </c>
      <c r="Q4991" t="s">
        <v>4064</v>
      </c>
      <c r="R4991" t="s">
        <v>8097</v>
      </c>
      <c r="S4991">
        <v>191.96800000000002</v>
      </c>
      <c r="T4991">
        <v>7</v>
      </c>
      <c r="U4991">
        <v>0.2</v>
      </c>
      <c r="V4991">
        <v>16.797200000000004</v>
      </c>
      <c r="W4991" t="s">
        <v>10948</v>
      </c>
      <c r="X4991" t="s">
        <v>10942</v>
      </c>
      <c r="Y4991">
        <v>5</v>
      </c>
      <c r="Z4991" t="s">
        <v>10952</v>
      </c>
      <c r="AA4991">
        <v>8.7500000000000008E-2</v>
      </c>
    </row>
    <row r="4992" spans="1:27" x14ac:dyDescent="0.35">
      <c r="A4992">
        <v>9643</v>
      </c>
      <c r="B4992" t="s">
        <v>5887</v>
      </c>
      <c r="C4992">
        <v>2011</v>
      </c>
      <c r="D4992" s="1">
        <v>40609</v>
      </c>
      <c r="E4992" s="1">
        <v>40614</v>
      </c>
      <c r="F4992" t="s">
        <v>23</v>
      </c>
      <c r="G4992" t="s">
        <v>5888</v>
      </c>
      <c r="H4992" t="s">
        <v>5889</v>
      </c>
      <c r="I4992" t="s">
        <v>26</v>
      </c>
      <c r="J4992" t="s">
        <v>27</v>
      </c>
      <c r="K4992" t="s">
        <v>3472</v>
      </c>
      <c r="L4992" t="s">
        <v>3473</v>
      </c>
      <c r="M4992">
        <v>98103</v>
      </c>
      <c r="N4992" t="s">
        <v>30</v>
      </c>
      <c r="O4992" t="s">
        <v>8098</v>
      </c>
      <c r="P4992" t="s">
        <v>329</v>
      </c>
      <c r="Q4992" t="s">
        <v>4064</v>
      </c>
      <c r="R4992" t="s">
        <v>8099</v>
      </c>
      <c r="S4992">
        <v>436.70400000000006</v>
      </c>
      <c r="T4992">
        <v>6</v>
      </c>
      <c r="U4992">
        <v>0.2</v>
      </c>
      <c r="V4992">
        <v>21.835199999999986</v>
      </c>
      <c r="W4992" t="s">
        <v>10944</v>
      </c>
      <c r="X4992" t="s">
        <v>10950</v>
      </c>
      <c r="Y4992">
        <v>3</v>
      </c>
      <c r="Z4992" t="s">
        <v>10953</v>
      </c>
      <c r="AA4992">
        <v>4.9999999999999961E-2</v>
      </c>
    </row>
    <row r="4993" spans="1:27" x14ac:dyDescent="0.35">
      <c r="A4993">
        <v>9644</v>
      </c>
      <c r="B4993" t="s">
        <v>5887</v>
      </c>
      <c r="C4993">
        <v>2011</v>
      </c>
      <c r="D4993" s="1">
        <v>40609</v>
      </c>
      <c r="E4993" s="1">
        <v>40614</v>
      </c>
      <c r="F4993" t="s">
        <v>23</v>
      </c>
      <c r="G4993" t="s">
        <v>5888</v>
      </c>
      <c r="H4993" t="s">
        <v>5889</v>
      </c>
      <c r="I4993" t="s">
        <v>26</v>
      </c>
      <c r="J4993" t="s">
        <v>27</v>
      </c>
      <c r="K4993" t="s">
        <v>3472</v>
      </c>
      <c r="L4993" t="s">
        <v>3473</v>
      </c>
      <c r="M4993">
        <v>98103</v>
      </c>
      <c r="N4993" t="s">
        <v>30</v>
      </c>
      <c r="O4993" t="s">
        <v>4216</v>
      </c>
      <c r="P4993" t="s">
        <v>329</v>
      </c>
      <c r="Q4993" t="s">
        <v>4064</v>
      </c>
      <c r="R4993" t="s">
        <v>4217</v>
      </c>
      <c r="S4993">
        <v>481.56800000000004</v>
      </c>
      <c r="T4993">
        <v>2</v>
      </c>
      <c r="U4993">
        <v>0.2</v>
      </c>
      <c r="V4993">
        <v>54.17639999999993</v>
      </c>
      <c r="W4993" t="s">
        <v>10944</v>
      </c>
      <c r="X4993" t="s">
        <v>10950</v>
      </c>
      <c r="Y4993">
        <v>3</v>
      </c>
      <c r="Z4993" t="s">
        <v>10953</v>
      </c>
      <c r="AA4993">
        <v>0.11249999999999985</v>
      </c>
    </row>
    <row r="4994" spans="1:27" x14ac:dyDescent="0.35">
      <c r="A4994">
        <v>30</v>
      </c>
      <c r="B4994" t="s">
        <v>8100</v>
      </c>
      <c r="C4994">
        <v>2012</v>
      </c>
      <c r="D4994" s="1">
        <v>41169</v>
      </c>
      <c r="E4994" s="1">
        <v>41173</v>
      </c>
      <c r="F4994" t="s">
        <v>23</v>
      </c>
      <c r="G4994" t="s">
        <v>649</v>
      </c>
      <c r="H4994" t="s">
        <v>650</v>
      </c>
      <c r="I4994" t="s">
        <v>38</v>
      </c>
      <c r="J4994" t="s">
        <v>27</v>
      </c>
      <c r="K4994" t="s">
        <v>8101</v>
      </c>
      <c r="L4994" t="s">
        <v>8102</v>
      </c>
      <c r="M4994">
        <v>19140</v>
      </c>
      <c r="N4994" t="s">
        <v>3728</v>
      </c>
      <c r="O4994" t="s">
        <v>2918</v>
      </c>
      <c r="P4994" t="s">
        <v>329</v>
      </c>
      <c r="Q4994" t="s">
        <v>330</v>
      </c>
      <c r="R4994" t="s">
        <v>2919</v>
      </c>
      <c r="S4994">
        <v>124.20000000000002</v>
      </c>
      <c r="T4994">
        <v>3</v>
      </c>
      <c r="U4994">
        <v>0.2</v>
      </c>
      <c r="V4994">
        <v>15.524999999999991</v>
      </c>
      <c r="W4994" t="s">
        <v>10948</v>
      </c>
      <c r="X4994" t="s">
        <v>10937</v>
      </c>
      <c r="Y4994">
        <v>9</v>
      </c>
      <c r="Z4994" t="s">
        <v>10949</v>
      </c>
      <c r="AA4994">
        <v>0.12499999999999992</v>
      </c>
    </row>
    <row r="4995" spans="1:27" x14ac:dyDescent="0.35">
      <c r="A4995">
        <v>74</v>
      </c>
      <c r="B4995" t="s">
        <v>7943</v>
      </c>
      <c r="C4995">
        <v>2012</v>
      </c>
      <c r="D4995" s="1">
        <v>41025</v>
      </c>
      <c r="E4995" s="1">
        <v>41031</v>
      </c>
      <c r="F4995" t="s">
        <v>23</v>
      </c>
      <c r="G4995" t="s">
        <v>828</v>
      </c>
      <c r="H4995" t="s">
        <v>829</v>
      </c>
      <c r="I4995" t="s">
        <v>38</v>
      </c>
      <c r="J4995" t="s">
        <v>27</v>
      </c>
      <c r="K4995" t="s">
        <v>7944</v>
      </c>
      <c r="L4995" t="s">
        <v>7919</v>
      </c>
      <c r="M4995">
        <v>38109</v>
      </c>
      <c r="N4995" t="s">
        <v>3507</v>
      </c>
      <c r="O4995" t="s">
        <v>2877</v>
      </c>
      <c r="P4995" t="s">
        <v>329</v>
      </c>
      <c r="Q4995" t="s">
        <v>330</v>
      </c>
      <c r="R4995" t="s">
        <v>2878</v>
      </c>
      <c r="S4995">
        <v>97.04</v>
      </c>
      <c r="T4995">
        <v>2</v>
      </c>
      <c r="U4995">
        <v>0.2</v>
      </c>
      <c r="V4995">
        <v>1.2129999999999974</v>
      </c>
      <c r="W4995" t="s">
        <v>10948</v>
      </c>
      <c r="X4995" t="s">
        <v>10942</v>
      </c>
      <c r="Y4995">
        <v>4</v>
      </c>
      <c r="Z4995" t="s">
        <v>10943</v>
      </c>
      <c r="AA4995">
        <v>1.2499999999999973E-2</v>
      </c>
    </row>
    <row r="4996" spans="1:27" x14ac:dyDescent="0.35">
      <c r="A4996">
        <v>105</v>
      </c>
      <c r="B4996" t="s">
        <v>8103</v>
      </c>
      <c r="C4996">
        <v>2012</v>
      </c>
      <c r="D4996" s="1">
        <v>41226</v>
      </c>
      <c r="E4996" s="1">
        <v>41230</v>
      </c>
      <c r="F4996" t="s">
        <v>23</v>
      </c>
      <c r="G4996" t="s">
        <v>1665</v>
      </c>
      <c r="H4996" t="s">
        <v>1666</v>
      </c>
      <c r="I4996" t="s">
        <v>38</v>
      </c>
      <c r="J4996" t="s">
        <v>27</v>
      </c>
      <c r="K4996" t="s">
        <v>8104</v>
      </c>
      <c r="L4996" t="s">
        <v>7873</v>
      </c>
      <c r="M4996">
        <v>80013</v>
      </c>
      <c r="N4996" t="s">
        <v>30</v>
      </c>
      <c r="O4996" t="s">
        <v>2937</v>
      </c>
      <c r="P4996" t="s">
        <v>329</v>
      </c>
      <c r="Q4996" t="s">
        <v>330</v>
      </c>
      <c r="R4996" t="s">
        <v>2938</v>
      </c>
      <c r="S4996">
        <v>102.35999999999999</v>
      </c>
      <c r="T4996">
        <v>3</v>
      </c>
      <c r="U4996">
        <v>0.2</v>
      </c>
      <c r="V4996">
        <v>-3.8385000000000105</v>
      </c>
      <c r="W4996" t="s">
        <v>10948</v>
      </c>
      <c r="X4996" t="s">
        <v>10940</v>
      </c>
      <c r="Y4996">
        <v>11</v>
      </c>
      <c r="Z4996" t="s">
        <v>10947</v>
      </c>
      <c r="AA4996">
        <v>-3.750000000000011E-2</v>
      </c>
    </row>
    <row r="4997" spans="1:27" x14ac:dyDescent="0.35">
      <c r="A4997">
        <v>141</v>
      </c>
      <c r="B4997" t="s">
        <v>8105</v>
      </c>
      <c r="C4997">
        <v>2013</v>
      </c>
      <c r="D4997" s="1">
        <v>41523</v>
      </c>
      <c r="E4997" s="1">
        <v>41525</v>
      </c>
      <c r="F4997" t="s">
        <v>45</v>
      </c>
      <c r="G4997" t="s">
        <v>482</v>
      </c>
      <c r="H4997" t="s">
        <v>483</v>
      </c>
      <c r="I4997" t="s">
        <v>26</v>
      </c>
      <c r="J4997" t="s">
        <v>27</v>
      </c>
      <c r="K4997" t="s">
        <v>8101</v>
      </c>
      <c r="L4997" t="s">
        <v>8102</v>
      </c>
      <c r="M4997">
        <v>19140</v>
      </c>
      <c r="N4997" t="s">
        <v>3728</v>
      </c>
      <c r="O4997" t="s">
        <v>2918</v>
      </c>
      <c r="P4997" t="s">
        <v>329</v>
      </c>
      <c r="Q4997" t="s">
        <v>330</v>
      </c>
      <c r="R4997" t="s">
        <v>2919</v>
      </c>
      <c r="S4997">
        <v>82.800000000000011</v>
      </c>
      <c r="T4997">
        <v>2</v>
      </c>
      <c r="U4997">
        <v>0.2</v>
      </c>
      <c r="V4997">
        <v>10.349999999999994</v>
      </c>
      <c r="W4997" t="s">
        <v>10936</v>
      </c>
      <c r="X4997" t="s">
        <v>10937</v>
      </c>
      <c r="Y4997">
        <v>9</v>
      </c>
      <c r="Z4997" t="s">
        <v>10949</v>
      </c>
      <c r="AA4997">
        <v>0.12499999999999992</v>
      </c>
    </row>
    <row r="4998" spans="1:27" x14ac:dyDescent="0.35">
      <c r="A4998">
        <v>147</v>
      </c>
      <c r="B4998" t="s">
        <v>8106</v>
      </c>
      <c r="C4998">
        <v>2011</v>
      </c>
      <c r="D4998" s="1">
        <v>40838</v>
      </c>
      <c r="E4998" s="1">
        <v>40844</v>
      </c>
      <c r="F4998" t="s">
        <v>23</v>
      </c>
      <c r="G4998" t="s">
        <v>8107</v>
      </c>
      <c r="H4998" t="s">
        <v>8108</v>
      </c>
      <c r="I4998" t="s">
        <v>127</v>
      </c>
      <c r="J4998" t="s">
        <v>27</v>
      </c>
      <c r="K4998" t="s">
        <v>3821</v>
      </c>
      <c r="L4998" t="s">
        <v>8109</v>
      </c>
      <c r="M4998">
        <v>43055</v>
      </c>
      <c r="N4998" t="s">
        <v>3728</v>
      </c>
      <c r="O4998" t="s">
        <v>7379</v>
      </c>
      <c r="P4998" t="s">
        <v>329</v>
      </c>
      <c r="Q4998" t="s">
        <v>330</v>
      </c>
      <c r="R4998" t="s">
        <v>7380</v>
      </c>
      <c r="S4998">
        <v>93.888000000000005</v>
      </c>
      <c r="T4998">
        <v>4</v>
      </c>
      <c r="U4998">
        <v>0.2</v>
      </c>
      <c r="V4998">
        <v>12.90959999999999</v>
      </c>
      <c r="W4998" t="s">
        <v>10944</v>
      </c>
      <c r="X4998" t="s">
        <v>10940</v>
      </c>
      <c r="Y4998">
        <v>10</v>
      </c>
      <c r="Z4998" t="s">
        <v>10945</v>
      </c>
      <c r="AA4998">
        <v>0.1374999999999999</v>
      </c>
    </row>
    <row r="4999" spans="1:27" x14ac:dyDescent="0.35">
      <c r="A4999">
        <v>205</v>
      </c>
      <c r="B4999" t="s">
        <v>8110</v>
      </c>
      <c r="C4999">
        <v>2014</v>
      </c>
      <c r="D4999" s="1">
        <v>41794</v>
      </c>
      <c r="E4999" s="1">
        <v>41798</v>
      </c>
      <c r="F4999" t="s">
        <v>23</v>
      </c>
      <c r="G4999" t="s">
        <v>3596</v>
      </c>
      <c r="H4999" t="s">
        <v>3597</v>
      </c>
      <c r="I4999" t="s">
        <v>26</v>
      </c>
      <c r="J4999" t="s">
        <v>27</v>
      </c>
      <c r="K4999" t="s">
        <v>3887</v>
      </c>
      <c r="L4999" t="s">
        <v>7919</v>
      </c>
      <c r="M4999">
        <v>37064</v>
      </c>
      <c r="N4999" t="s">
        <v>3507</v>
      </c>
      <c r="O4999" t="s">
        <v>2955</v>
      </c>
      <c r="P4999" t="s">
        <v>329</v>
      </c>
      <c r="Q4999" t="s">
        <v>330</v>
      </c>
      <c r="R4999" t="s">
        <v>2956</v>
      </c>
      <c r="S4999">
        <v>35.168000000000006</v>
      </c>
      <c r="T4999">
        <v>7</v>
      </c>
      <c r="U4999">
        <v>0.2</v>
      </c>
      <c r="V4999">
        <v>9.6712000000000025</v>
      </c>
      <c r="W4999" t="s">
        <v>10939</v>
      </c>
      <c r="X4999" t="s">
        <v>10942</v>
      </c>
      <c r="Y4999">
        <v>6</v>
      </c>
      <c r="Z4999" t="s">
        <v>10946</v>
      </c>
      <c r="AA4999">
        <v>0.27500000000000002</v>
      </c>
    </row>
    <row r="5000" spans="1:27" x14ac:dyDescent="0.35">
      <c r="A5000">
        <v>223</v>
      </c>
      <c r="B5000" t="s">
        <v>8111</v>
      </c>
      <c r="C5000">
        <v>2012</v>
      </c>
      <c r="D5000" s="1">
        <v>41267</v>
      </c>
      <c r="E5000" s="1">
        <v>41270</v>
      </c>
      <c r="F5000" t="s">
        <v>56</v>
      </c>
      <c r="G5000" t="s">
        <v>1361</v>
      </c>
      <c r="H5000" t="s">
        <v>1362</v>
      </c>
      <c r="I5000" t="s">
        <v>38</v>
      </c>
      <c r="J5000" t="s">
        <v>27</v>
      </c>
      <c r="K5000" t="s">
        <v>8112</v>
      </c>
      <c r="L5000" t="s">
        <v>8109</v>
      </c>
      <c r="M5000">
        <v>43017</v>
      </c>
      <c r="N5000" t="s">
        <v>3728</v>
      </c>
      <c r="O5000" t="s">
        <v>2942</v>
      </c>
      <c r="P5000" t="s">
        <v>329</v>
      </c>
      <c r="Q5000" t="s">
        <v>330</v>
      </c>
      <c r="R5000" t="s">
        <v>2943</v>
      </c>
      <c r="S5000">
        <v>72.703999999999994</v>
      </c>
      <c r="T5000">
        <v>4</v>
      </c>
      <c r="U5000">
        <v>0.2</v>
      </c>
      <c r="V5000">
        <v>19.084800000000005</v>
      </c>
      <c r="W5000" t="s">
        <v>10948</v>
      </c>
      <c r="X5000" t="s">
        <v>10940</v>
      </c>
      <c r="Y5000">
        <v>12</v>
      </c>
      <c r="Z5000" t="s">
        <v>10941</v>
      </c>
      <c r="AA5000">
        <v>0.26250000000000007</v>
      </c>
    </row>
    <row r="5001" spans="1:27" x14ac:dyDescent="0.35">
      <c r="A5001">
        <v>235</v>
      </c>
      <c r="B5001" t="s">
        <v>8113</v>
      </c>
      <c r="C5001">
        <v>2014</v>
      </c>
      <c r="D5001" s="1">
        <v>41737</v>
      </c>
      <c r="E5001" s="1">
        <v>41742</v>
      </c>
      <c r="F5001" t="s">
        <v>23</v>
      </c>
      <c r="G5001" t="s">
        <v>487</v>
      </c>
      <c r="H5001" t="s">
        <v>488</v>
      </c>
      <c r="I5001" t="s">
        <v>127</v>
      </c>
      <c r="J5001" t="s">
        <v>27</v>
      </c>
      <c r="K5001" t="s">
        <v>8003</v>
      </c>
      <c r="L5001" t="s">
        <v>7878</v>
      </c>
      <c r="M5001">
        <v>33614</v>
      </c>
      <c r="N5001" t="s">
        <v>3507</v>
      </c>
      <c r="O5001" t="s">
        <v>2882</v>
      </c>
      <c r="P5001" t="s">
        <v>329</v>
      </c>
      <c r="Q5001" t="s">
        <v>330</v>
      </c>
      <c r="R5001" t="s">
        <v>5452</v>
      </c>
      <c r="S5001">
        <v>258.072</v>
      </c>
      <c r="T5001">
        <v>3</v>
      </c>
      <c r="U5001">
        <v>0.2</v>
      </c>
      <c r="V5001">
        <v>0</v>
      </c>
      <c r="W5001" t="s">
        <v>10939</v>
      </c>
      <c r="X5001" t="s">
        <v>10942</v>
      </c>
      <c r="Y5001">
        <v>4</v>
      </c>
      <c r="Z5001" t="s">
        <v>10943</v>
      </c>
      <c r="AA5001">
        <v>0</v>
      </c>
    </row>
    <row r="5002" spans="1:27" x14ac:dyDescent="0.35">
      <c r="A5002">
        <v>294</v>
      </c>
      <c r="B5002" t="s">
        <v>8009</v>
      </c>
      <c r="C5002">
        <v>2011</v>
      </c>
      <c r="D5002" s="1">
        <v>40903</v>
      </c>
      <c r="E5002" s="1">
        <v>40905</v>
      </c>
      <c r="F5002" t="s">
        <v>56</v>
      </c>
      <c r="G5002" t="s">
        <v>5130</v>
      </c>
      <c r="H5002" t="s">
        <v>5131</v>
      </c>
      <c r="I5002" t="s">
        <v>26</v>
      </c>
      <c r="J5002" t="s">
        <v>27</v>
      </c>
      <c r="K5002" t="s">
        <v>8010</v>
      </c>
      <c r="L5002" t="s">
        <v>7873</v>
      </c>
      <c r="M5002">
        <v>80906</v>
      </c>
      <c r="N5002" t="s">
        <v>30</v>
      </c>
      <c r="O5002" t="s">
        <v>360</v>
      </c>
      <c r="P5002" t="s">
        <v>329</v>
      </c>
      <c r="Q5002" t="s">
        <v>330</v>
      </c>
      <c r="R5002" t="s">
        <v>361</v>
      </c>
      <c r="S5002">
        <v>300.416</v>
      </c>
      <c r="T5002">
        <v>8</v>
      </c>
      <c r="U5002">
        <v>0.2</v>
      </c>
      <c r="V5002">
        <v>78.859200000000001</v>
      </c>
      <c r="W5002" t="s">
        <v>10944</v>
      </c>
      <c r="X5002" t="s">
        <v>10940</v>
      </c>
      <c r="Y5002">
        <v>12</v>
      </c>
      <c r="Z5002" t="s">
        <v>10941</v>
      </c>
      <c r="AA5002">
        <v>0.26250000000000001</v>
      </c>
    </row>
    <row r="5003" spans="1:27" x14ac:dyDescent="0.35">
      <c r="A5003">
        <v>296</v>
      </c>
      <c r="B5003" t="s">
        <v>8009</v>
      </c>
      <c r="C5003">
        <v>2011</v>
      </c>
      <c r="D5003" s="1">
        <v>40903</v>
      </c>
      <c r="E5003" s="1">
        <v>40905</v>
      </c>
      <c r="F5003" t="s">
        <v>56</v>
      </c>
      <c r="G5003" t="s">
        <v>5130</v>
      </c>
      <c r="H5003" t="s">
        <v>5131</v>
      </c>
      <c r="I5003" t="s">
        <v>26</v>
      </c>
      <c r="J5003" t="s">
        <v>27</v>
      </c>
      <c r="K5003" t="s">
        <v>8010</v>
      </c>
      <c r="L5003" t="s">
        <v>7873</v>
      </c>
      <c r="M5003">
        <v>80906</v>
      </c>
      <c r="N5003" t="s">
        <v>30</v>
      </c>
      <c r="O5003" t="s">
        <v>5514</v>
      </c>
      <c r="P5003" t="s">
        <v>329</v>
      </c>
      <c r="Q5003" t="s">
        <v>330</v>
      </c>
      <c r="R5003" t="s">
        <v>5515</v>
      </c>
      <c r="S5003">
        <v>218.35200000000003</v>
      </c>
      <c r="T5003">
        <v>3</v>
      </c>
      <c r="U5003">
        <v>0.2</v>
      </c>
      <c r="V5003">
        <v>-24.564599999999999</v>
      </c>
      <c r="W5003" t="s">
        <v>10944</v>
      </c>
      <c r="X5003" t="s">
        <v>10940</v>
      </c>
      <c r="Y5003">
        <v>12</v>
      </c>
      <c r="Z5003" t="s">
        <v>10941</v>
      </c>
      <c r="AA5003">
        <v>-0.11249999999999998</v>
      </c>
    </row>
    <row r="5004" spans="1:27" x14ac:dyDescent="0.35">
      <c r="A5004">
        <v>310</v>
      </c>
      <c r="B5004" t="s">
        <v>8011</v>
      </c>
      <c r="C5004">
        <v>2013</v>
      </c>
      <c r="D5004" s="1">
        <v>41530</v>
      </c>
      <c r="E5004" s="1">
        <v>41532</v>
      </c>
      <c r="F5004" t="s">
        <v>45</v>
      </c>
      <c r="G5004" t="s">
        <v>2892</v>
      </c>
      <c r="H5004" t="s">
        <v>2893</v>
      </c>
      <c r="I5004" t="s">
        <v>26</v>
      </c>
      <c r="J5004" t="s">
        <v>27</v>
      </c>
      <c r="K5004" t="s">
        <v>8012</v>
      </c>
      <c r="L5004" t="s">
        <v>7873</v>
      </c>
      <c r="M5004">
        <v>80004</v>
      </c>
      <c r="N5004" t="s">
        <v>30</v>
      </c>
      <c r="O5004" t="s">
        <v>353</v>
      </c>
      <c r="P5004" t="s">
        <v>329</v>
      </c>
      <c r="Q5004" t="s">
        <v>330</v>
      </c>
      <c r="R5004" t="s">
        <v>354</v>
      </c>
      <c r="S5004">
        <v>15.136000000000003</v>
      </c>
      <c r="T5004">
        <v>4</v>
      </c>
      <c r="U5004">
        <v>0.2</v>
      </c>
      <c r="V5004">
        <v>3.5948000000000011</v>
      </c>
      <c r="W5004" t="s">
        <v>10936</v>
      </c>
      <c r="X5004" t="s">
        <v>10937</v>
      </c>
      <c r="Y5004">
        <v>9</v>
      </c>
      <c r="Z5004" t="s">
        <v>10949</v>
      </c>
      <c r="AA5004">
        <v>0.23750000000000002</v>
      </c>
    </row>
    <row r="5005" spans="1:27" x14ac:dyDescent="0.35">
      <c r="A5005">
        <v>312</v>
      </c>
      <c r="B5005" t="s">
        <v>8011</v>
      </c>
      <c r="C5005">
        <v>2013</v>
      </c>
      <c r="D5005" s="1">
        <v>41530</v>
      </c>
      <c r="E5005" s="1">
        <v>41532</v>
      </c>
      <c r="F5005" t="s">
        <v>45</v>
      </c>
      <c r="G5005" t="s">
        <v>2892</v>
      </c>
      <c r="H5005" t="s">
        <v>2893</v>
      </c>
      <c r="I5005" t="s">
        <v>26</v>
      </c>
      <c r="J5005" t="s">
        <v>27</v>
      </c>
      <c r="K5005" t="s">
        <v>8012</v>
      </c>
      <c r="L5005" t="s">
        <v>7873</v>
      </c>
      <c r="M5005">
        <v>80004</v>
      </c>
      <c r="N5005" t="s">
        <v>30</v>
      </c>
      <c r="O5005" t="s">
        <v>5357</v>
      </c>
      <c r="P5005" t="s">
        <v>329</v>
      </c>
      <c r="Q5005" t="s">
        <v>330</v>
      </c>
      <c r="R5005" t="s">
        <v>5358</v>
      </c>
      <c r="S5005">
        <v>15.231999999999999</v>
      </c>
      <c r="T5005">
        <v>1</v>
      </c>
      <c r="U5005">
        <v>0.2</v>
      </c>
      <c r="V5005">
        <v>1.7135999999999978</v>
      </c>
      <c r="W5005" t="s">
        <v>10936</v>
      </c>
      <c r="X5005" t="s">
        <v>10937</v>
      </c>
      <c r="Y5005">
        <v>9</v>
      </c>
      <c r="Z5005" t="s">
        <v>10949</v>
      </c>
      <c r="AA5005">
        <v>0.11249999999999986</v>
      </c>
    </row>
    <row r="5006" spans="1:27" x14ac:dyDescent="0.35">
      <c r="A5006">
        <v>326</v>
      </c>
      <c r="B5006" t="s">
        <v>8114</v>
      </c>
      <c r="C5006">
        <v>2014</v>
      </c>
      <c r="D5006" s="1">
        <v>41947</v>
      </c>
      <c r="E5006" s="1">
        <v>41949</v>
      </c>
      <c r="F5006" t="s">
        <v>45</v>
      </c>
      <c r="G5006" t="s">
        <v>1955</v>
      </c>
      <c r="H5006" t="s">
        <v>1956</v>
      </c>
      <c r="I5006" t="s">
        <v>26</v>
      </c>
      <c r="J5006" t="s">
        <v>27</v>
      </c>
      <c r="K5006" t="s">
        <v>7932</v>
      </c>
      <c r="L5006" t="s">
        <v>7919</v>
      </c>
      <c r="M5006">
        <v>37130</v>
      </c>
      <c r="N5006" t="s">
        <v>3507</v>
      </c>
      <c r="O5006" t="s">
        <v>7422</v>
      </c>
      <c r="P5006" t="s">
        <v>329</v>
      </c>
      <c r="Q5006" t="s">
        <v>330</v>
      </c>
      <c r="R5006" t="s">
        <v>7423</v>
      </c>
      <c r="S5006">
        <v>15.991999999999999</v>
      </c>
      <c r="T5006">
        <v>1</v>
      </c>
      <c r="U5006">
        <v>0.2</v>
      </c>
      <c r="V5006">
        <v>0.99949999999999894</v>
      </c>
      <c r="W5006" t="s">
        <v>10939</v>
      </c>
      <c r="X5006" t="s">
        <v>10940</v>
      </c>
      <c r="Y5006">
        <v>11</v>
      </c>
      <c r="Z5006" t="s">
        <v>10947</v>
      </c>
      <c r="AA5006">
        <v>6.2499999999999938E-2</v>
      </c>
    </row>
    <row r="5007" spans="1:27" x14ac:dyDescent="0.35">
      <c r="A5007">
        <v>388</v>
      </c>
      <c r="B5007" t="s">
        <v>8115</v>
      </c>
      <c r="C5007">
        <v>2012</v>
      </c>
      <c r="D5007" s="1">
        <v>41246</v>
      </c>
      <c r="E5007" s="1">
        <v>41250</v>
      </c>
      <c r="F5007" t="s">
        <v>23</v>
      </c>
      <c r="G5007" t="s">
        <v>1812</v>
      </c>
      <c r="H5007" t="s">
        <v>1813</v>
      </c>
      <c r="I5007" t="s">
        <v>26</v>
      </c>
      <c r="J5007" t="s">
        <v>27</v>
      </c>
      <c r="K5007" t="s">
        <v>8101</v>
      </c>
      <c r="L5007" t="s">
        <v>8102</v>
      </c>
      <c r="M5007">
        <v>19140</v>
      </c>
      <c r="N5007" t="s">
        <v>3728</v>
      </c>
      <c r="O5007" t="s">
        <v>5300</v>
      </c>
      <c r="P5007" t="s">
        <v>329</v>
      </c>
      <c r="Q5007" t="s">
        <v>330</v>
      </c>
      <c r="R5007" t="s">
        <v>5301</v>
      </c>
      <c r="S5007">
        <v>2.9600000000000004</v>
      </c>
      <c r="T5007">
        <v>1</v>
      </c>
      <c r="U5007">
        <v>0.2</v>
      </c>
      <c r="V5007">
        <v>0.77700000000000025</v>
      </c>
      <c r="W5007" t="s">
        <v>10948</v>
      </c>
      <c r="X5007" t="s">
        <v>10940</v>
      </c>
      <c r="Y5007">
        <v>12</v>
      </c>
      <c r="Z5007" t="s">
        <v>10941</v>
      </c>
      <c r="AA5007">
        <v>0.26250000000000007</v>
      </c>
    </row>
    <row r="5008" spans="1:27" x14ac:dyDescent="0.35">
      <c r="A5008">
        <v>463</v>
      </c>
      <c r="B5008" t="s">
        <v>8116</v>
      </c>
      <c r="C5008">
        <v>2013</v>
      </c>
      <c r="D5008" s="1">
        <v>41387</v>
      </c>
      <c r="E5008" s="1">
        <v>41394</v>
      </c>
      <c r="F5008" t="s">
        <v>23</v>
      </c>
      <c r="G5008" t="s">
        <v>1989</v>
      </c>
      <c r="H5008" t="s">
        <v>1990</v>
      </c>
      <c r="I5008" t="s">
        <v>127</v>
      </c>
      <c r="J5008" t="s">
        <v>27</v>
      </c>
      <c r="K5008" t="s">
        <v>8050</v>
      </c>
      <c r="L5008" t="s">
        <v>8021</v>
      </c>
      <c r="M5008">
        <v>85023</v>
      </c>
      <c r="N5008" t="s">
        <v>30</v>
      </c>
      <c r="O5008" t="s">
        <v>2889</v>
      </c>
      <c r="P5008" t="s">
        <v>329</v>
      </c>
      <c r="Q5008" t="s">
        <v>330</v>
      </c>
      <c r="R5008" t="s">
        <v>363</v>
      </c>
      <c r="S5008">
        <v>23.56</v>
      </c>
      <c r="T5008">
        <v>5</v>
      </c>
      <c r="U5008">
        <v>0.2</v>
      </c>
      <c r="V5008">
        <v>7.0680000000000005</v>
      </c>
      <c r="W5008" t="s">
        <v>10936</v>
      </c>
      <c r="X5008" t="s">
        <v>10942</v>
      </c>
      <c r="Y5008">
        <v>4</v>
      </c>
      <c r="Z5008" t="s">
        <v>10943</v>
      </c>
      <c r="AA5008">
        <v>0.30000000000000004</v>
      </c>
    </row>
    <row r="5009" spans="1:27" x14ac:dyDescent="0.35">
      <c r="A5009">
        <v>528</v>
      </c>
      <c r="B5009" t="s">
        <v>7946</v>
      </c>
      <c r="C5009">
        <v>2014</v>
      </c>
      <c r="D5009" s="1">
        <v>41934</v>
      </c>
      <c r="E5009" s="1">
        <v>41939</v>
      </c>
      <c r="F5009" t="s">
        <v>23</v>
      </c>
      <c r="G5009" t="s">
        <v>7947</v>
      </c>
      <c r="H5009" t="s">
        <v>7948</v>
      </c>
      <c r="I5009" t="s">
        <v>127</v>
      </c>
      <c r="J5009" t="s">
        <v>27</v>
      </c>
      <c r="K5009" t="s">
        <v>7910</v>
      </c>
      <c r="L5009" t="s">
        <v>7878</v>
      </c>
      <c r="M5009">
        <v>33801</v>
      </c>
      <c r="N5009" t="s">
        <v>3507</v>
      </c>
      <c r="O5009" t="s">
        <v>5357</v>
      </c>
      <c r="P5009" t="s">
        <v>329</v>
      </c>
      <c r="Q5009" t="s">
        <v>330</v>
      </c>
      <c r="R5009" t="s">
        <v>5358</v>
      </c>
      <c r="S5009">
        <v>45.695999999999998</v>
      </c>
      <c r="T5009">
        <v>3</v>
      </c>
      <c r="U5009">
        <v>0.2</v>
      </c>
      <c r="V5009">
        <v>5.1407999999999916</v>
      </c>
      <c r="W5009" t="s">
        <v>10939</v>
      </c>
      <c r="X5009" t="s">
        <v>10940</v>
      </c>
      <c r="Y5009">
        <v>10</v>
      </c>
      <c r="Z5009" t="s">
        <v>10945</v>
      </c>
      <c r="AA5009">
        <v>0.11249999999999982</v>
      </c>
    </row>
    <row r="5010" spans="1:27" x14ac:dyDescent="0.35">
      <c r="A5010">
        <v>553</v>
      </c>
      <c r="B5010" t="s">
        <v>8117</v>
      </c>
      <c r="C5010">
        <v>2014</v>
      </c>
      <c r="D5010" s="1">
        <v>41894</v>
      </c>
      <c r="E5010" s="1">
        <v>41895</v>
      </c>
      <c r="F5010" t="s">
        <v>56</v>
      </c>
      <c r="G5010" t="s">
        <v>4870</v>
      </c>
      <c r="H5010" t="s">
        <v>4871</v>
      </c>
      <c r="I5010" t="s">
        <v>38</v>
      </c>
      <c r="J5010" t="s">
        <v>27</v>
      </c>
      <c r="K5010" t="s">
        <v>7937</v>
      </c>
      <c r="L5010" t="s">
        <v>7878</v>
      </c>
      <c r="M5010">
        <v>32216</v>
      </c>
      <c r="N5010" t="s">
        <v>3507</v>
      </c>
      <c r="O5010" t="s">
        <v>544</v>
      </c>
      <c r="P5010" t="s">
        <v>329</v>
      </c>
      <c r="Q5010" t="s">
        <v>330</v>
      </c>
      <c r="R5010" t="s">
        <v>545</v>
      </c>
      <c r="S5010">
        <v>34.504000000000005</v>
      </c>
      <c r="T5010">
        <v>1</v>
      </c>
      <c r="U5010">
        <v>0.2</v>
      </c>
      <c r="V5010">
        <v>6.0381999999999998</v>
      </c>
      <c r="W5010" t="s">
        <v>10939</v>
      </c>
      <c r="X5010" t="s">
        <v>10937</v>
      </c>
      <c r="Y5010">
        <v>9</v>
      </c>
      <c r="Z5010" t="s">
        <v>10949</v>
      </c>
      <c r="AA5010">
        <v>0.17499999999999996</v>
      </c>
    </row>
    <row r="5011" spans="1:27" x14ac:dyDescent="0.35">
      <c r="A5011">
        <v>563</v>
      </c>
      <c r="B5011" t="s">
        <v>8118</v>
      </c>
      <c r="C5011">
        <v>2011</v>
      </c>
      <c r="D5011" s="1">
        <v>40800</v>
      </c>
      <c r="E5011" s="1">
        <v>40804</v>
      </c>
      <c r="F5011" t="s">
        <v>45</v>
      </c>
      <c r="G5011" t="s">
        <v>4177</v>
      </c>
      <c r="H5011" t="s">
        <v>4178</v>
      </c>
      <c r="I5011" t="s">
        <v>38</v>
      </c>
      <c r="J5011" t="s">
        <v>27</v>
      </c>
      <c r="K5011" t="s">
        <v>8003</v>
      </c>
      <c r="L5011" t="s">
        <v>7878</v>
      </c>
      <c r="M5011">
        <v>33614</v>
      </c>
      <c r="N5011" t="s">
        <v>3507</v>
      </c>
      <c r="O5011" t="s">
        <v>2226</v>
      </c>
      <c r="P5011" t="s">
        <v>329</v>
      </c>
      <c r="Q5011" t="s">
        <v>330</v>
      </c>
      <c r="R5011" t="s">
        <v>2227</v>
      </c>
      <c r="S5011">
        <v>13.128</v>
      </c>
      <c r="T5011">
        <v>3</v>
      </c>
      <c r="U5011">
        <v>0.2</v>
      </c>
      <c r="V5011">
        <v>3.7743000000000002</v>
      </c>
      <c r="W5011" t="s">
        <v>10944</v>
      </c>
      <c r="X5011" t="s">
        <v>10937</v>
      </c>
      <c r="Y5011">
        <v>9</v>
      </c>
      <c r="Z5011" t="s">
        <v>10949</v>
      </c>
      <c r="AA5011">
        <v>0.28750000000000003</v>
      </c>
    </row>
    <row r="5012" spans="1:27" x14ac:dyDescent="0.35">
      <c r="A5012">
        <v>604</v>
      </c>
      <c r="B5012" t="s">
        <v>8119</v>
      </c>
      <c r="C5012">
        <v>2011</v>
      </c>
      <c r="D5012" s="1">
        <v>40617</v>
      </c>
      <c r="E5012" s="1">
        <v>40621</v>
      </c>
      <c r="F5012" t="s">
        <v>23</v>
      </c>
      <c r="G5012" t="s">
        <v>76</v>
      </c>
      <c r="H5012" t="s">
        <v>77</v>
      </c>
      <c r="I5012" t="s">
        <v>38</v>
      </c>
      <c r="J5012" t="s">
        <v>27</v>
      </c>
      <c r="K5012" t="s">
        <v>8003</v>
      </c>
      <c r="L5012" t="s">
        <v>7878</v>
      </c>
      <c r="M5012">
        <v>33614</v>
      </c>
      <c r="N5012" t="s">
        <v>3507</v>
      </c>
      <c r="O5012" t="s">
        <v>5357</v>
      </c>
      <c r="P5012" t="s">
        <v>329</v>
      </c>
      <c r="Q5012" t="s">
        <v>330</v>
      </c>
      <c r="R5012" t="s">
        <v>5358</v>
      </c>
      <c r="S5012">
        <v>45.695999999999998</v>
      </c>
      <c r="T5012">
        <v>3</v>
      </c>
      <c r="U5012">
        <v>0.2</v>
      </c>
      <c r="V5012">
        <v>5.1407999999999916</v>
      </c>
      <c r="W5012" t="s">
        <v>10944</v>
      </c>
      <c r="X5012" t="s">
        <v>10950</v>
      </c>
      <c r="Y5012">
        <v>3</v>
      </c>
      <c r="Z5012" t="s">
        <v>10953</v>
      </c>
      <c r="AA5012">
        <v>0.11249999999999982</v>
      </c>
    </row>
    <row r="5013" spans="1:27" x14ac:dyDescent="0.35">
      <c r="A5013">
        <v>669</v>
      </c>
      <c r="B5013" t="s">
        <v>8120</v>
      </c>
      <c r="C5013">
        <v>2011</v>
      </c>
      <c r="D5013" s="1">
        <v>40901</v>
      </c>
      <c r="E5013" s="1">
        <v>40903</v>
      </c>
      <c r="F5013" t="s">
        <v>56</v>
      </c>
      <c r="G5013" t="s">
        <v>4091</v>
      </c>
      <c r="H5013" t="s">
        <v>4092</v>
      </c>
      <c r="I5013" t="s">
        <v>38</v>
      </c>
      <c r="J5013" t="s">
        <v>27</v>
      </c>
      <c r="K5013" t="s">
        <v>8121</v>
      </c>
      <c r="L5013" t="s">
        <v>8109</v>
      </c>
      <c r="M5013">
        <v>44105</v>
      </c>
      <c r="N5013" t="s">
        <v>3728</v>
      </c>
      <c r="O5013" t="s">
        <v>5524</v>
      </c>
      <c r="P5013" t="s">
        <v>329</v>
      </c>
      <c r="Q5013" t="s">
        <v>330</v>
      </c>
      <c r="R5013" t="s">
        <v>5525</v>
      </c>
      <c r="S5013">
        <v>30.36</v>
      </c>
      <c r="T5013">
        <v>5</v>
      </c>
      <c r="U5013">
        <v>0.2</v>
      </c>
      <c r="V5013">
        <v>8.7285000000000004</v>
      </c>
      <c r="W5013" t="s">
        <v>10944</v>
      </c>
      <c r="X5013" t="s">
        <v>10940</v>
      </c>
      <c r="Y5013">
        <v>12</v>
      </c>
      <c r="Z5013" t="s">
        <v>10941</v>
      </c>
      <c r="AA5013">
        <v>0.28750000000000003</v>
      </c>
    </row>
    <row r="5014" spans="1:27" x14ac:dyDescent="0.35">
      <c r="A5014">
        <v>702</v>
      </c>
      <c r="B5014" t="s">
        <v>8122</v>
      </c>
      <c r="C5014">
        <v>2014</v>
      </c>
      <c r="D5014" s="1">
        <v>41885</v>
      </c>
      <c r="E5014" s="1">
        <v>41891</v>
      </c>
      <c r="F5014" t="s">
        <v>23</v>
      </c>
      <c r="G5014" t="s">
        <v>5810</v>
      </c>
      <c r="H5014" t="s">
        <v>5811</v>
      </c>
      <c r="I5014" t="s">
        <v>26</v>
      </c>
      <c r="J5014" t="s">
        <v>27</v>
      </c>
      <c r="K5014" t="s">
        <v>8121</v>
      </c>
      <c r="L5014" t="s">
        <v>8109</v>
      </c>
      <c r="M5014">
        <v>44105</v>
      </c>
      <c r="N5014" t="s">
        <v>3728</v>
      </c>
      <c r="O5014" t="s">
        <v>2955</v>
      </c>
      <c r="P5014" t="s">
        <v>329</v>
      </c>
      <c r="Q5014" t="s">
        <v>330</v>
      </c>
      <c r="R5014" t="s">
        <v>2956</v>
      </c>
      <c r="S5014">
        <v>15.072000000000003</v>
      </c>
      <c r="T5014">
        <v>3</v>
      </c>
      <c r="U5014">
        <v>0.2</v>
      </c>
      <c r="V5014">
        <v>4.1448</v>
      </c>
      <c r="W5014" t="s">
        <v>10939</v>
      </c>
      <c r="X5014" t="s">
        <v>10937</v>
      </c>
      <c r="Y5014">
        <v>9</v>
      </c>
      <c r="Z5014" t="s">
        <v>10949</v>
      </c>
      <c r="AA5014">
        <v>0.27499999999999997</v>
      </c>
    </row>
    <row r="5015" spans="1:27" x14ac:dyDescent="0.35">
      <c r="A5015">
        <v>718</v>
      </c>
      <c r="B5015" t="s">
        <v>8123</v>
      </c>
      <c r="C5015">
        <v>2014</v>
      </c>
      <c r="D5015" s="1">
        <v>41907</v>
      </c>
      <c r="E5015" s="1">
        <v>41912</v>
      </c>
      <c r="F5015" t="s">
        <v>23</v>
      </c>
      <c r="G5015" t="s">
        <v>2490</v>
      </c>
      <c r="H5015" t="s">
        <v>2491</v>
      </c>
      <c r="I5015" t="s">
        <v>38</v>
      </c>
      <c r="J5015" t="s">
        <v>27</v>
      </c>
      <c r="K5015" t="s">
        <v>3821</v>
      </c>
      <c r="L5015" t="s">
        <v>8109</v>
      </c>
      <c r="M5015">
        <v>43055</v>
      </c>
      <c r="N5015" t="s">
        <v>3728</v>
      </c>
      <c r="O5015" t="s">
        <v>2218</v>
      </c>
      <c r="P5015" t="s">
        <v>329</v>
      </c>
      <c r="Q5015" t="s">
        <v>330</v>
      </c>
      <c r="R5015" t="s">
        <v>2219</v>
      </c>
      <c r="S5015">
        <v>103.05599999999998</v>
      </c>
      <c r="T5015">
        <v>3</v>
      </c>
      <c r="U5015">
        <v>0.2</v>
      </c>
      <c r="V5015">
        <v>24.475800000000007</v>
      </c>
      <c r="W5015" t="s">
        <v>10939</v>
      </c>
      <c r="X5015" t="s">
        <v>10937</v>
      </c>
      <c r="Y5015">
        <v>9</v>
      </c>
      <c r="Z5015" t="s">
        <v>10949</v>
      </c>
      <c r="AA5015">
        <v>0.2375000000000001</v>
      </c>
    </row>
    <row r="5016" spans="1:27" x14ac:dyDescent="0.35">
      <c r="A5016">
        <v>724</v>
      </c>
      <c r="B5016" t="s">
        <v>8124</v>
      </c>
      <c r="C5016">
        <v>2011</v>
      </c>
      <c r="D5016" s="1">
        <v>40823</v>
      </c>
      <c r="E5016" s="1">
        <v>40829</v>
      </c>
      <c r="F5016" t="s">
        <v>23</v>
      </c>
      <c r="G5016" t="s">
        <v>7291</v>
      </c>
      <c r="H5016" t="s">
        <v>7292</v>
      </c>
      <c r="I5016" t="s">
        <v>127</v>
      </c>
      <c r="J5016" t="s">
        <v>27</v>
      </c>
      <c r="K5016" t="s">
        <v>8101</v>
      </c>
      <c r="L5016" t="s">
        <v>8102</v>
      </c>
      <c r="M5016">
        <v>19140</v>
      </c>
      <c r="N5016" t="s">
        <v>3728</v>
      </c>
      <c r="O5016" t="s">
        <v>1957</v>
      </c>
      <c r="P5016" t="s">
        <v>329</v>
      </c>
      <c r="Q5016" t="s">
        <v>330</v>
      </c>
      <c r="R5016" t="s">
        <v>1958</v>
      </c>
      <c r="S5016">
        <v>129.91999999999999</v>
      </c>
      <c r="T5016">
        <v>5</v>
      </c>
      <c r="U5016">
        <v>0.2</v>
      </c>
      <c r="V5016">
        <v>21.112000000000002</v>
      </c>
      <c r="W5016" t="s">
        <v>10944</v>
      </c>
      <c r="X5016" t="s">
        <v>10940</v>
      </c>
      <c r="Y5016">
        <v>10</v>
      </c>
      <c r="Z5016" t="s">
        <v>10945</v>
      </c>
      <c r="AA5016">
        <v>0.16250000000000003</v>
      </c>
    </row>
    <row r="5017" spans="1:27" x14ac:dyDescent="0.35">
      <c r="A5017">
        <v>769</v>
      </c>
      <c r="B5017" t="s">
        <v>8125</v>
      </c>
      <c r="C5017">
        <v>2011</v>
      </c>
      <c r="D5017" s="1">
        <v>40677</v>
      </c>
      <c r="E5017" s="1">
        <v>40683</v>
      </c>
      <c r="F5017" t="s">
        <v>23</v>
      </c>
      <c r="G5017" t="s">
        <v>1934</v>
      </c>
      <c r="H5017" t="s">
        <v>1935</v>
      </c>
      <c r="I5017" t="s">
        <v>26</v>
      </c>
      <c r="J5017" t="s">
        <v>27</v>
      </c>
      <c r="K5017" t="s">
        <v>8126</v>
      </c>
      <c r="L5017" t="s">
        <v>7878</v>
      </c>
      <c r="M5017">
        <v>33710</v>
      </c>
      <c r="N5017" t="s">
        <v>3507</v>
      </c>
      <c r="O5017" t="s">
        <v>5404</v>
      </c>
      <c r="P5017" t="s">
        <v>329</v>
      </c>
      <c r="Q5017" t="s">
        <v>330</v>
      </c>
      <c r="R5017" t="s">
        <v>5405</v>
      </c>
      <c r="S5017">
        <v>310.88000000000005</v>
      </c>
      <c r="T5017">
        <v>2</v>
      </c>
      <c r="U5017">
        <v>0.2</v>
      </c>
      <c r="V5017">
        <v>23.315999999999988</v>
      </c>
      <c r="W5017" t="s">
        <v>10944</v>
      </c>
      <c r="X5017" t="s">
        <v>10942</v>
      </c>
      <c r="Y5017">
        <v>5</v>
      </c>
      <c r="Z5017" t="s">
        <v>10952</v>
      </c>
      <c r="AA5017">
        <v>7.4999999999999956E-2</v>
      </c>
    </row>
    <row r="5018" spans="1:27" x14ac:dyDescent="0.35">
      <c r="A5018">
        <v>849</v>
      </c>
      <c r="B5018" t="s">
        <v>8127</v>
      </c>
      <c r="C5018">
        <v>2014</v>
      </c>
      <c r="D5018" s="1">
        <v>41641</v>
      </c>
      <c r="E5018" s="1">
        <v>41646</v>
      </c>
      <c r="F5018" t="s">
        <v>23</v>
      </c>
      <c r="G5018" t="s">
        <v>749</v>
      </c>
      <c r="H5018" t="s">
        <v>750</v>
      </c>
      <c r="I5018" t="s">
        <v>38</v>
      </c>
      <c r="J5018" t="s">
        <v>27</v>
      </c>
      <c r="K5018" t="s">
        <v>8128</v>
      </c>
      <c r="L5018" t="s">
        <v>8109</v>
      </c>
      <c r="M5018">
        <v>44052</v>
      </c>
      <c r="N5018" t="s">
        <v>3728</v>
      </c>
      <c r="O5018" t="s">
        <v>1931</v>
      </c>
      <c r="P5018" t="s">
        <v>329</v>
      </c>
      <c r="Q5018" t="s">
        <v>330</v>
      </c>
      <c r="R5018" t="s">
        <v>1932</v>
      </c>
      <c r="S5018">
        <v>48.896000000000001</v>
      </c>
      <c r="T5018">
        <v>4</v>
      </c>
      <c r="U5018">
        <v>0.2</v>
      </c>
      <c r="V5018">
        <v>8.5567999999999991</v>
      </c>
      <c r="W5018" t="s">
        <v>10939</v>
      </c>
      <c r="X5018" t="s">
        <v>10950</v>
      </c>
      <c r="Y5018">
        <v>1</v>
      </c>
      <c r="Z5018" t="s">
        <v>10951</v>
      </c>
      <c r="AA5018">
        <v>0.17499999999999999</v>
      </c>
    </row>
    <row r="5019" spans="1:27" x14ac:dyDescent="0.35">
      <c r="A5019">
        <v>948</v>
      </c>
      <c r="B5019" t="s">
        <v>8129</v>
      </c>
      <c r="C5019">
        <v>2014</v>
      </c>
      <c r="D5019" s="1">
        <v>41972</v>
      </c>
      <c r="E5019" s="1">
        <v>41976</v>
      </c>
      <c r="F5019" t="s">
        <v>23</v>
      </c>
      <c r="G5019" t="s">
        <v>948</v>
      </c>
      <c r="H5019" t="s">
        <v>949</v>
      </c>
      <c r="I5019" t="s">
        <v>127</v>
      </c>
      <c r="J5019" t="s">
        <v>27</v>
      </c>
      <c r="K5019" t="s">
        <v>8101</v>
      </c>
      <c r="L5019" t="s">
        <v>8102</v>
      </c>
      <c r="M5019">
        <v>19120</v>
      </c>
      <c r="N5019" t="s">
        <v>3728</v>
      </c>
      <c r="O5019" t="s">
        <v>2953</v>
      </c>
      <c r="P5019" t="s">
        <v>329</v>
      </c>
      <c r="Q5019" t="s">
        <v>330</v>
      </c>
      <c r="R5019" t="s">
        <v>2954</v>
      </c>
      <c r="S5019">
        <v>516.48800000000006</v>
      </c>
      <c r="T5019">
        <v>7</v>
      </c>
      <c r="U5019">
        <v>0.2</v>
      </c>
      <c r="V5019">
        <v>-12.912200000000027</v>
      </c>
      <c r="W5019" t="s">
        <v>10939</v>
      </c>
      <c r="X5019" t="s">
        <v>10940</v>
      </c>
      <c r="Y5019">
        <v>11</v>
      </c>
      <c r="Z5019" t="s">
        <v>10947</v>
      </c>
      <c r="AA5019">
        <v>-2.500000000000005E-2</v>
      </c>
    </row>
    <row r="5020" spans="1:27" x14ac:dyDescent="0.35">
      <c r="A5020">
        <v>949</v>
      </c>
      <c r="B5020" t="s">
        <v>8129</v>
      </c>
      <c r="C5020">
        <v>2014</v>
      </c>
      <c r="D5020" s="1">
        <v>41972</v>
      </c>
      <c r="E5020" s="1">
        <v>41976</v>
      </c>
      <c r="F5020" t="s">
        <v>23</v>
      </c>
      <c r="G5020" t="s">
        <v>948</v>
      </c>
      <c r="H5020" t="s">
        <v>949</v>
      </c>
      <c r="I5020" t="s">
        <v>127</v>
      </c>
      <c r="J5020" t="s">
        <v>27</v>
      </c>
      <c r="K5020" t="s">
        <v>8101</v>
      </c>
      <c r="L5020" t="s">
        <v>8102</v>
      </c>
      <c r="M5020">
        <v>19120</v>
      </c>
      <c r="N5020" t="s">
        <v>3728</v>
      </c>
      <c r="O5020" t="s">
        <v>2829</v>
      </c>
      <c r="P5020" t="s">
        <v>329</v>
      </c>
      <c r="Q5020" t="s">
        <v>330</v>
      </c>
      <c r="R5020" t="s">
        <v>2830</v>
      </c>
      <c r="S5020">
        <v>1007.2320000000001</v>
      </c>
      <c r="T5020">
        <v>6</v>
      </c>
      <c r="U5020">
        <v>0.2</v>
      </c>
      <c r="V5020">
        <v>75.542400000000015</v>
      </c>
      <c r="W5020" t="s">
        <v>10939</v>
      </c>
      <c r="X5020" t="s">
        <v>10940</v>
      </c>
      <c r="Y5020">
        <v>11</v>
      </c>
      <c r="Z5020" t="s">
        <v>10947</v>
      </c>
      <c r="AA5020">
        <v>7.5000000000000011E-2</v>
      </c>
    </row>
    <row r="5021" spans="1:27" x14ac:dyDescent="0.35">
      <c r="A5021">
        <v>953</v>
      </c>
      <c r="B5021" t="s">
        <v>8130</v>
      </c>
      <c r="C5021">
        <v>2014</v>
      </c>
      <c r="D5021" s="1">
        <v>41733</v>
      </c>
      <c r="E5021" s="1">
        <v>41737</v>
      </c>
      <c r="F5021" t="s">
        <v>23</v>
      </c>
      <c r="G5021" t="s">
        <v>4212</v>
      </c>
      <c r="H5021" t="s">
        <v>4213</v>
      </c>
      <c r="I5021" t="s">
        <v>38</v>
      </c>
      <c r="J5021" t="s">
        <v>27</v>
      </c>
      <c r="K5021" t="s">
        <v>8101</v>
      </c>
      <c r="L5021" t="s">
        <v>8102</v>
      </c>
      <c r="M5021">
        <v>19143</v>
      </c>
      <c r="N5021" t="s">
        <v>3728</v>
      </c>
      <c r="O5021" t="s">
        <v>2848</v>
      </c>
      <c r="P5021" t="s">
        <v>329</v>
      </c>
      <c r="Q5021" t="s">
        <v>330</v>
      </c>
      <c r="R5021" t="s">
        <v>66</v>
      </c>
      <c r="S5021">
        <v>25.472000000000001</v>
      </c>
      <c r="T5021">
        <v>4</v>
      </c>
      <c r="U5021">
        <v>0.2</v>
      </c>
      <c r="V5021">
        <v>7.6416000000000022</v>
      </c>
      <c r="W5021" t="s">
        <v>10939</v>
      </c>
      <c r="X5021" t="s">
        <v>10942</v>
      </c>
      <c r="Y5021">
        <v>4</v>
      </c>
      <c r="Z5021" t="s">
        <v>10943</v>
      </c>
      <c r="AA5021">
        <v>0.30000000000000004</v>
      </c>
    </row>
    <row r="5022" spans="1:27" x14ac:dyDescent="0.35">
      <c r="A5022">
        <v>971</v>
      </c>
      <c r="B5022" t="s">
        <v>8131</v>
      </c>
      <c r="C5022">
        <v>2011</v>
      </c>
      <c r="D5022" s="1">
        <v>40560</v>
      </c>
      <c r="E5022" s="1">
        <v>40562</v>
      </c>
      <c r="F5022" t="s">
        <v>45</v>
      </c>
      <c r="G5022" t="s">
        <v>3406</v>
      </c>
      <c r="H5022" t="s">
        <v>3407</v>
      </c>
      <c r="I5022" t="s">
        <v>38</v>
      </c>
      <c r="J5022" t="s">
        <v>27</v>
      </c>
      <c r="K5022" t="s">
        <v>8101</v>
      </c>
      <c r="L5022" t="s">
        <v>8102</v>
      </c>
      <c r="M5022">
        <v>19134</v>
      </c>
      <c r="N5022" t="s">
        <v>3728</v>
      </c>
      <c r="O5022" t="s">
        <v>2911</v>
      </c>
      <c r="P5022" t="s">
        <v>329</v>
      </c>
      <c r="Q5022" t="s">
        <v>330</v>
      </c>
      <c r="R5022" t="s">
        <v>2912</v>
      </c>
      <c r="S5022">
        <v>127.10400000000001</v>
      </c>
      <c r="T5022">
        <v>6</v>
      </c>
      <c r="U5022">
        <v>0.2</v>
      </c>
      <c r="V5022">
        <v>28.598399999999998</v>
      </c>
      <c r="W5022" t="s">
        <v>10944</v>
      </c>
      <c r="X5022" t="s">
        <v>10950</v>
      </c>
      <c r="Y5022">
        <v>1</v>
      </c>
      <c r="Z5022" t="s">
        <v>10951</v>
      </c>
      <c r="AA5022">
        <v>0.22499999999999995</v>
      </c>
    </row>
    <row r="5023" spans="1:27" x14ac:dyDescent="0.35">
      <c r="A5023">
        <v>1048</v>
      </c>
      <c r="B5023" t="s">
        <v>8132</v>
      </c>
      <c r="C5023">
        <v>2013</v>
      </c>
      <c r="D5023" s="1">
        <v>41342</v>
      </c>
      <c r="E5023" s="1">
        <v>41347</v>
      </c>
      <c r="F5023" t="s">
        <v>23</v>
      </c>
      <c r="G5023" t="s">
        <v>424</v>
      </c>
      <c r="H5023" t="s">
        <v>425</v>
      </c>
      <c r="I5023" t="s">
        <v>38</v>
      </c>
      <c r="J5023" t="s">
        <v>27</v>
      </c>
      <c r="K5023" t="s">
        <v>7912</v>
      </c>
      <c r="L5023" t="s">
        <v>7878</v>
      </c>
      <c r="M5023">
        <v>33142</v>
      </c>
      <c r="N5023" t="s">
        <v>3507</v>
      </c>
      <c r="O5023" t="s">
        <v>2937</v>
      </c>
      <c r="P5023" t="s">
        <v>329</v>
      </c>
      <c r="Q5023" t="s">
        <v>330</v>
      </c>
      <c r="R5023" t="s">
        <v>2938</v>
      </c>
      <c r="S5023">
        <v>102.35999999999999</v>
      </c>
      <c r="T5023">
        <v>3</v>
      </c>
      <c r="U5023">
        <v>0.2</v>
      </c>
      <c r="V5023">
        <v>-3.8385000000000105</v>
      </c>
      <c r="W5023" t="s">
        <v>10936</v>
      </c>
      <c r="X5023" t="s">
        <v>10950</v>
      </c>
      <c r="Y5023">
        <v>3</v>
      </c>
      <c r="Z5023" t="s">
        <v>10953</v>
      </c>
      <c r="AA5023">
        <v>-3.750000000000011E-2</v>
      </c>
    </row>
    <row r="5024" spans="1:27" x14ac:dyDescent="0.35">
      <c r="A5024">
        <v>1051</v>
      </c>
      <c r="B5024" t="s">
        <v>8133</v>
      </c>
      <c r="C5024">
        <v>2012</v>
      </c>
      <c r="D5024" s="1">
        <v>41093</v>
      </c>
      <c r="E5024" s="1">
        <v>41095</v>
      </c>
      <c r="F5024" t="s">
        <v>56</v>
      </c>
      <c r="G5024" t="s">
        <v>6238</v>
      </c>
      <c r="H5024" t="s">
        <v>6239</v>
      </c>
      <c r="I5024" t="s">
        <v>26</v>
      </c>
      <c r="J5024" t="s">
        <v>27</v>
      </c>
      <c r="K5024" t="s">
        <v>8101</v>
      </c>
      <c r="L5024" t="s">
        <v>8102</v>
      </c>
      <c r="M5024">
        <v>19134</v>
      </c>
      <c r="N5024" t="s">
        <v>3728</v>
      </c>
      <c r="O5024" t="s">
        <v>2714</v>
      </c>
      <c r="P5024" t="s">
        <v>329</v>
      </c>
      <c r="Q5024" t="s">
        <v>330</v>
      </c>
      <c r="R5024" t="s">
        <v>2715</v>
      </c>
      <c r="S5024">
        <v>168.46400000000003</v>
      </c>
      <c r="T5024">
        <v>2</v>
      </c>
      <c r="U5024">
        <v>0.2</v>
      </c>
      <c r="V5024">
        <v>-29.481200000000022</v>
      </c>
      <c r="W5024" t="s">
        <v>10948</v>
      </c>
      <c r="X5024" t="s">
        <v>10937</v>
      </c>
      <c r="Y5024">
        <v>7</v>
      </c>
      <c r="Z5024" t="s">
        <v>10938</v>
      </c>
      <c r="AA5024">
        <v>-0.1750000000000001</v>
      </c>
    </row>
    <row r="5025" spans="1:27" x14ac:dyDescent="0.35">
      <c r="A5025">
        <v>1053</v>
      </c>
      <c r="B5025" t="s">
        <v>8133</v>
      </c>
      <c r="C5025">
        <v>2012</v>
      </c>
      <c r="D5025" s="1">
        <v>41093</v>
      </c>
      <c r="E5025" s="1">
        <v>41095</v>
      </c>
      <c r="F5025" t="s">
        <v>56</v>
      </c>
      <c r="G5025" t="s">
        <v>6238</v>
      </c>
      <c r="H5025" t="s">
        <v>6239</v>
      </c>
      <c r="I5025" t="s">
        <v>26</v>
      </c>
      <c r="J5025" t="s">
        <v>27</v>
      </c>
      <c r="K5025" t="s">
        <v>8101</v>
      </c>
      <c r="L5025" t="s">
        <v>8102</v>
      </c>
      <c r="M5025">
        <v>19134</v>
      </c>
      <c r="N5025" t="s">
        <v>3728</v>
      </c>
      <c r="O5025" t="s">
        <v>5310</v>
      </c>
      <c r="P5025" t="s">
        <v>329</v>
      </c>
      <c r="Q5025" t="s">
        <v>330</v>
      </c>
      <c r="R5025" t="s">
        <v>5311</v>
      </c>
      <c r="S5025">
        <v>282.88800000000003</v>
      </c>
      <c r="T5025">
        <v>9</v>
      </c>
      <c r="U5025">
        <v>0.2</v>
      </c>
      <c r="V5025">
        <v>56.577599999999961</v>
      </c>
      <c r="W5025" t="s">
        <v>10948</v>
      </c>
      <c r="X5025" t="s">
        <v>10937</v>
      </c>
      <c r="Y5025">
        <v>7</v>
      </c>
      <c r="Z5025" t="s">
        <v>10938</v>
      </c>
      <c r="AA5025">
        <v>0.19999999999999984</v>
      </c>
    </row>
    <row r="5026" spans="1:27" x14ac:dyDescent="0.35">
      <c r="A5026">
        <v>1090</v>
      </c>
      <c r="B5026" t="s">
        <v>8134</v>
      </c>
      <c r="C5026">
        <v>2014</v>
      </c>
      <c r="D5026" s="1">
        <v>41795</v>
      </c>
      <c r="E5026" s="1">
        <v>41801</v>
      </c>
      <c r="F5026" t="s">
        <v>23</v>
      </c>
      <c r="G5026" t="s">
        <v>1608</v>
      </c>
      <c r="H5026" t="s">
        <v>1609</v>
      </c>
      <c r="I5026" t="s">
        <v>26</v>
      </c>
      <c r="J5026" t="s">
        <v>27</v>
      </c>
      <c r="K5026" t="s">
        <v>4414</v>
      </c>
      <c r="L5026" t="s">
        <v>7858</v>
      </c>
      <c r="M5026">
        <v>28110</v>
      </c>
      <c r="N5026" t="s">
        <v>3507</v>
      </c>
      <c r="O5026" t="s">
        <v>7422</v>
      </c>
      <c r="P5026" t="s">
        <v>329</v>
      </c>
      <c r="Q5026" t="s">
        <v>330</v>
      </c>
      <c r="R5026" t="s">
        <v>7423</v>
      </c>
      <c r="S5026">
        <v>31.983999999999998</v>
      </c>
      <c r="T5026">
        <v>2</v>
      </c>
      <c r="U5026">
        <v>0.2</v>
      </c>
      <c r="V5026">
        <v>1.9989999999999979</v>
      </c>
      <c r="W5026" t="s">
        <v>10939</v>
      </c>
      <c r="X5026" t="s">
        <v>10942</v>
      </c>
      <c r="Y5026">
        <v>6</v>
      </c>
      <c r="Z5026" t="s">
        <v>10946</v>
      </c>
      <c r="AA5026">
        <v>6.2499999999999938E-2</v>
      </c>
    </row>
    <row r="5027" spans="1:27" x14ac:dyDescent="0.35">
      <c r="A5027">
        <v>1152</v>
      </c>
      <c r="B5027" t="s">
        <v>8135</v>
      </c>
      <c r="C5027">
        <v>2012</v>
      </c>
      <c r="D5027" s="1">
        <v>41037</v>
      </c>
      <c r="E5027" s="1">
        <v>41043</v>
      </c>
      <c r="F5027" t="s">
        <v>23</v>
      </c>
      <c r="G5027" t="s">
        <v>1913</v>
      </c>
      <c r="H5027" t="s">
        <v>1914</v>
      </c>
      <c r="I5027" t="s">
        <v>26</v>
      </c>
      <c r="J5027" t="s">
        <v>27</v>
      </c>
      <c r="K5027" t="s">
        <v>8136</v>
      </c>
      <c r="L5027" t="s">
        <v>8109</v>
      </c>
      <c r="M5027">
        <v>44221</v>
      </c>
      <c r="N5027" t="s">
        <v>3728</v>
      </c>
      <c r="O5027" t="s">
        <v>1926</v>
      </c>
      <c r="P5027" t="s">
        <v>329</v>
      </c>
      <c r="Q5027" t="s">
        <v>330</v>
      </c>
      <c r="R5027" t="s">
        <v>1927</v>
      </c>
      <c r="S5027">
        <v>8.3520000000000003</v>
      </c>
      <c r="T5027">
        <v>6</v>
      </c>
      <c r="U5027">
        <v>0.2</v>
      </c>
      <c r="V5027">
        <v>1.2527999999999997</v>
      </c>
      <c r="W5027" t="s">
        <v>10948</v>
      </c>
      <c r="X5027" t="s">
        <v>10942</v>
      </c>
      <c r="Y5027">
        <v>5</v>
      </c>
      <c r="Z5027" t="s">
        <v>10952</v>
      </c>
      <c r="AA5027">
        <v>0.14999999999999997</v>
      </c>
    </row>
    <row r="5028" spans="1:27" x14ac:dyDescent="0.35">
      <c r="A5028">
        <v>1195</v>
      </c>
      <c r="B5028" t="s">
        <v>8137</v>
      </c>
      <c r="C5028">
        <v>2012</v>
      </c>
      <c r="D5028" s="1">
        <v>41167</v>
      </c>
      <c r="E5028" s="1">
        <v>41167</v>
      </c>
      <c r="F5028" t="s">
        <v>234</v>
      </c>
      <c r="G5028" t="s">
        <v>4738</v>
      </c>
      <c r="H5028" t="s">
        <v>4739</v>
      </c>
      <c r="I5028" t="s">
        <v>26</v>
      </c>
      <c r="J5028" t="s">
        <v>27</v>
      </c>
      <c r="K5028" t="s">
        <v>7939</v>
      </c>
      <c r="L5028" t="s">
        <v>7878</v>
      </c>
      <c r="M5028">
        <v>33065</v>
      </c>
      <c r="N5028" t="s">
        <v>3507</v>
      </c>
      <c r="O5028" t="s">
        <v>1613</v>
      </c>
      <c r="P5028" t="s">
        <v>329</v>
      </c>
      <c r="Q5028" t="s">
        <v>330</v>
      </c>
      <c r="R5028" t="s">
        <v>1614</v>
      </c>
      <c r="S5028">
        <v>15.712000000000002</v>
      </c>
      <c r="T5028">
        <v>4</v>
      </c>
      <c r="U5028">
        <v>0.2</v>
      </c>
      <c r="V5028">
        <v>2.553199999999999</v>
      </c>
      <c r="W5028" t="s">
        <v>10948</v>
      </c>
      <c r="X5028" t="s">
        <v>10937</v>
      </c>
      <c r="Y5028">
        <v>9</v>
      </c>
      <c r="Z5028" t="s">
        <v>10949</v>
      </c>
      <c r="AA5028">
        <v>0.16249999999999992</v>
      </c>
    </row>
    <row r="5029" spans="1:27" x14ac:dyDescent="0.35">
      <c r="A5029">
        <v>1197</v>
      </c>
      <c r="B5029" t="s">
        <v>8137</v>
      </c>
      <c r="C5029">
        <v>2012</v>
      </c>
      <c r="D5029" s="1">
        <v>41167</v>
      </c>
      <c r="E5029" s="1">
        <v>41167</v>
      </c>
      <c r="F5029" t="s">
        <v>234</v>
      </c>
      <c r="G5029" t="s">
        <v>4738</v>
      </c>
      <c r="H5029" t="s">
        <v>4739</v>
      </c>
      <c r="I5029" t="s">
        <v>26</v>
      </c>
      <c r="J5029" t="s">
        <v>27</v>
      </c>
      <c r="K5029" t="s">
        <v>7939</v>
      </c>
      <c r="L5029" t="s">
        <v>7878</v>
      </c>
      <c r="M5029">
        <v>33065</v>
      </c>
      <c r="N5029" t="s">
        <v>3507</v>
      </c>
      <c r="O5029" t="s">
        <v>2973</v>
      </c>
      <c r="P5029" t="s">
        <v>329</v>
      </c>
      <c r="Q5029" t="s">
        <v>330</v>
      </c>
      <c r="R5029" t="s">
        <v>2974</v>
      </c>
      <c r="S5029">
        <v>55.967999999999996</v>
      </c>
      <c r="T5029">
        <v>1</v>
      </c>
      <c r="U5029">
        <v>0.2</v>
      </c>
      <c r="V5029">
        <v>-2.098800000000006</v>
      </c>
      <c r="W5029" t="s">
        <v>10948</v>
      </c>
      <c r="X5029" t="s">
        <v>10937</v>
      </c>
      <c r="Y5029">
        <v>9</v>
      </c>
      <c r="Z5029" t="s">
        <v>10949</v>
      </c>
      <c r="AA5029">
        <v>-3.750000000000011E-2</v>
      </c>
    </row>
    <row r="5030" spans="1:27" x14ac:dyDescent="0.35">
      <c r="A5030">
        <v>1218</v>
      </c>
      <c r="B5030" t="s">
        <v>8138</v>
      </c>
      <c r="C5030">
        <v>2014</v>
      </c>
      <c r="D5030" s="1">
        <v>41892</v>
      </c>
      <c r="E5030" s="1">
        <v>41896</v>
      </c>
      <c r="F5030" t="s">
        <v>23</v>
      </c>
      <c r="G5030" t="s">
        <v>2087</v>
      </c>
      <c r="H5030" t="s">
        <v>2088</v>
      </c>
      <c r="I5030" t="s">
        <v>26</v>
      </c>
      <c r="J5030" t="s">
        <v>27</v>
      </c>
      <c r="K5030" t="s">
        <v>8101</v>
      </c>
      <c r="L5030" t="s">
        <v>8102</v>
      </c>
      <c r="M5030">
        <v>19134</v>
      </c>
      <c r="N5030" t="s">
        <v>3728</v>
      </c>
      <c r="O5030" t="s">
        <v>2674</v>
      </c>
      <c r="P5030" t="s">
        <v>329</v>
      </c>
      <c r="Q5030" t="s">
        <v>330</v>
      </c>
      <c r="R5030" t="s">
        <v>2675</v>
      </c>
      <c r="S5030">
        <v>17.024000000000001</v>
      </c>
      <c r="T5030">
        <v>2</v>
      </c>
      <c r="U5030">
        <v>0.2</v>
      </c>
      <c r="V5030">
        <v>1.7024000000000008</v>
      </c>
      <c r="W5030" t="s">
        <v>10939</v>
      </c>
      <c r="X5030" t="s">
        <v>10937</v>
      </c>
      <c r="Y5030">
        <v>9</v>
      </c>
      <c r="Z5030" t="s">
        <v>10949</v>
      </c>
      <c r="AA5030">
        <v>0.10000000000000005</v>
      </c>
    </row>
    <row r="5031" spans="1:27" x14ac:dyDescent="0.35">
      <c r="A5031">
        <v>1235</v>
      </c>
      <c r="B5031" t="s">
        <v>8139</v>
      </c>
      <c r="C5031">
        <v>2013</v>
      </c>
      <c r="D5031" s="1">
        <v>41576</v>
      </c>
      <c r="E5031" s="1">
        <v>41576</v>
      </c>
      <c r="F5031" t="s">
        <v>234</v>
      </c>
      <c r="G5031" t="s">
        <v>1906</v>
      </c>
      <c r="H5031" t="s">
        <v>1907</v>
      </c>
      <c r="I5031" t="s">
        <v>38</v>
      </c>
      <c r="J5031" t="s">
        <v>27</v>
      </c>
      <c r="K5031" t="s">
        <v>7992</v>
      </c>
      <c r="L5031" t="s">
        <v>7878</v>
      </c>
      <c r="M5031">
        <v>33437</v>
      </c>
      <c r="N5031" t="s">
        <v>3507</v>
      </c>
      <c r="O5031" t="s">
        <v>5313</v>
      </c>
      <c r="P5031" t="s">
        <v>329</v>
      </c>
      <c r="Q5031" t="s">
        <v>330</v>
      </c>
      <c r="R5031" t="s">
        <v>5314</v>
      </c>
      <c r="S5031">
        <v>47.952000000000005</v>
      </c>
      <c r="T5031">
        <v>3</v>
      </c>
      <c r="U5031">
        <v>0.2</v>
      </c>
      <c r="V5031">
        <v>13.786200000000006</v>
      </c>
      <c r="W5031" t="s">
        <v>10936</v>
      </c>
      <c r="X5031" t="s">
        <v>10940</v>
      </c>
      <c r="Y5031">
        <v>10</v>
      </c>
      <c r="Z5031" t="s">
        <v>10945</v>
      </c>
      <c r="AA5031">
        <v>0.28750000000000009</v>
      </c>
    </row>
    <row r="5032" spans="1:27" x14ac:dyDescent="0.35">
      <c r="A5032">
        <v>1237</v>
      </c>
      <c r="B5032" t="s">
        <v>8139</v>
      </c>
      <c r="C5032">
        <v>2013</v>
      </c>
      <c r="D5032" s="1">
        <v>41576</v>
      </c>
      <c r="E5032" s="1">
        <v>41576</v>
      </c>
      <c r="F5032" t="s">
        <v>234</v>
      </c>
      <c r="G5032" t="s">
        <v>1906</v>
      </c>
      <c r="H5032" t="s">
        <v>1907</v>
      </c>
      <c r="I5032" t="s">
        <v>38</v>
      </c>
      <c r="J5032" t="s">
        <v>27</v>
      </c>
      <c r="K5032" t="s">
        <v>7992</v>
      </c>
      <c r="L5032" t="s">
        <v>7878</v>
      </c>
      <c r="M5032">
        <v>33437</v>
      </c>
      <c r="N5032" t="s">
        <v>3507</v>
      </c>
      <c r="O5032" t="s">
        <v>381</v>
      </c>
      <c r="P5032" t="s">
        <v>329</v>
      </c>
      <c r="Q5032" t="s">
        <v>330</v>
      </c>
      <c r="R5032" t="s">
        <v>382</v>
      </c>
      <c r="S5032">
        <v>63.967999999999996</v>
      </c>
      <c r="T5032">
        <v>2</v>
      </c>
      <c r="U5032">
        <v>0.2</v>
      </c>
      <c r="V5032">
        <v>0</v>
      </c>
      <c r="W5032" t="s">
        <v>10936</v>
      </c>
      <c r="X5032" t="s">
        <v>10940</v>
      </c>
      <c r="Y5032">
        <v>10</v>
      </c>
      <c r="Z5032" t="s">
        <v>10945</v>
      </c>
      <c r="AA5032">
        <v>0</v>
      </c>
    </row>
    <row r="5033" spans="1:27" x14ac:dyDescent="0.35">
      <c r="A5033">
        <v>1238</v>
      </c>
      <c r="B5033" t="s">
        <v>8139</v>
      </c>
      <c r="C5033">
        <v>2013</v>
      </c>
      <c r="D5033" s="1">
        <v>41576</v>
      </c>
      <c r="E5033" s="1">
        <v>41576</v>
      </c>
      <c r="F5033" t="s">
        <v>234</v>
      </c>
      <c r="G5033" t="s">
        <v>1906</v>
      </c>
      <c r="H5033" t="s">
        <v>1907</v>
      </c>
      <c r="I5033" t="s">
        <v>38</v>
      </c>
      <c r="J5033" t="s">
        <v>27</v>
      </c>
      <c r="K5033" t="s">
        <v>7992</v>
      </c>
      <c r="L5033" t="s">
        <v>7878</v>
      </c>
      <c r="M5033">
        <v>33437</v>
      </c>
      <c r="N5033" t="s">
        <v>3507</v>
      </c>
      <c r="O5033" t="s">
        <v>5604</v>
      </c>
      <c r="P5033" t="s">
        <v>329</v>
      </c>
      <c r="Q5033" t="s">
        <v>330</v>
      </c>
      <c r="R5033" t="s">
        <v>5605</v>
      </c>
      <c r="S5033">
        <v>165.048</v>
      </c>
      <c r="T5033">
        <v>3</v>
      </c>
      <c r="U5033">
        <v>0.2</v>
      </c>
      <c r="V5033">
        <v>41.262</v>
      </c>
      <c r="W5033" t="s">
        <v>10936</v>
      </c>
      <c r="X5033" t="s">
        <v>10940</v>
      </c>
      <c r="Y5033">
        <v>10</v>
      </c>
      <c r="Z5033" t="s">
        <v>10945</v>
      </c>
      <c r="AA5033">
        <v>0.25</v>
      </c>
    </row>
    <row r="5034" spans="1:27" x14ac:dyDescent="0.35">
      <c r="A5034">
        <v>1256</v>
      </c>
      <c r="B5034" t="s">
        <v>8140</v>
      </c>
      <c r="C5034">
        <v>2014</v>
      </c>
      <c r="D5034" s="1">
        <v>41709</v>
      </c>
      <c r="E5034" s="1">
        <v>41713</v>
      </c>
      <c r="F5034" t="s">
        <v>23</v>
      </c>
      <c r="G5034" t="s">
        <v>3940</v>
      </c>
      <c r="H5034" t="s">
        <v>3941</v>
      </c>
      <c r="I5034" t="s">
        <v>127</v>
      </c>
      <c r="J5034" t="s">
        <v>27</v>
      </c>
      <c r="K5034" t="s">
        <v>8141</v>
      </c>
      <c r="L5034" t="s">
        <v>8102</v>
      </c>
      <c r="M5034">
        <v>19013</v>
      </c>
      <c r="N5034" t="s">
        <v>3728</v>
      </c>
      <c r="O5034" t="s">
        <v>1415</v>
      </c>
      <c r="P5034" t="s">
        <v>329</v>
      </c>
      <c r="Q5034" t="s">
        <v>330</v>
      </c>
      <c r="R5034" t="s">
        <v>1416</v>
      </c>
      <c r="S5034">
        <v>6.6959999999999997</v>
      </c>
      <c r="T5034">
        <v>1</v>
      </c>
      <c r="U5034">
        <v>0.2</v>
      </c>
      <c r="V5034">
        <v>0.50219999999999976</v>
      </c>
      <c r="W5034" t="s">
        <v>10939</v>
      </c>
      <c r="X5034" t="s">
        <v>10950</v>
      </c>
      <c r="Y5034">
        <v>3</v>
      </c>
      <c r="Z5034" t="s">
        <v>10953</v>
      </c>
      <c r="AA5034">
        <v>7.4999999999999969E-2</v>
      </c>
    </row>
    <row r="5035" spans="1:27" x14ac:dyDescent="0.35">
      <c r="A5035">
        <v>1257</v>
      </c>
      <c r="B5035" t="s">
        <v>8140</v>
      </c>
      <c r="C5035">
        <v>2014</v>
      </c>
      <c r="D5035" s="1">
        <v>41709</v>
      </c>
      <c r="E5035" s="1">
        <v>41713</v>
      </c>
      <c r="F5035" t="s">
        <v>23</v>
      </c>
      <c r="G5035" t="s">
        <v>3940</v>
      </c>
      <c r="H5035" t="s">
        <v>3941</v>
      </c>
      <c r="I5035" t="s">
        <v>127</v>
      </c>
      <c r="J5035" t="s">
        <v>27</v>
      </c>
      <c r="K5035" t="s">
        <v>8141</v>
      </c>
      <c r="L5035" t="s">
        <v>8102</v>
      </c>
      <c r="M5035">
        <v>19013</v>
      </c>
      <c r="N5035" t="s">
        <v>3728</v>
      </c>
      <c r="O5035" t="s">
        <v>5615</v>
      </c>
      <c r="P5035" t="s">
        <v>329</v>
      </c>
      <c r="Q5035" t="s">
        <v>330</v>
      </c>
      <c r="R5035" t="s">
        <v>5616</v>
      </c>
      <c r="S5035">
        <v>43.872000000000007</v>
      </c>
      <c r="T5035">
        <v>2</v>
      </c>
      <c r="U5035">
        <v>0.2</v>
      </c>
      <c r="V5035">
        <v>11.516399999999999</v>
      </c>
      <c r="W5035" t="s">
        <v>10939</v>
      </c>
      <c r="X5035" t="s">
        <v>10950</v>
      </c>
      <c r="Y5035">
        <v>3</v>
      </c>
      <c r="Z5035" t="s">
        <v>10953</v>
      </c>
      <c r="AA5035">
        <v>0.26249999999999996</v>
      </c>
    </row>
    <row r="5036" spans="1:27" x14ac:dyDescent="0.35">
      <c r="A5036">
        <v>1269</v>
      </c>
      <c r="B5036" t="s">
        <v>8142</v>
      </c>
      <c r="C5036">
        <v>2014</v>
      </c>
      <c r="D5036" s="1">
        <v>41906</v>
      </c>
      <c r="E5036" s="1">
        <v>41910</v>
      </c>
      <c r="F5036" t="s">
        <v>23</v>
      </c>
      <c r="G5036" t="s">
        <v>5858</v>
      </c>
      <c r="H5036" t="s">
        <v>5859</v>
      </c>
      <c r="I5036" t="s">
        <v>26</v>
      </c>
      <c r="J5036" t="s">
        <v>27</v>
      </c>
      <c r="K5036" t="s">
        <v>4099</v>
      </c>
      <c r="L5036" t="s">
        <v>7873</v>
      </c>
      <c r="M5036">
        <v>80027</v>
      </c>
      <c r="N5036" t="s">
        <v>30</v>
      </c>
      <c r="O5036" t="s">
        <v>5367</v>
      </c>
      <c r="P5036" t="s">
        <v>329</v>
      </c>
      <c r="Q5036" t="s">
        <v>330</v>
      </c>
      <c r="R5036" t="s">
        <v>5368</v>
      </c>
      <c r="S5036">
        <v>29.328000000000003</v>
      </c>
      <c r="T5036">
        <v>3</v>
      </c>
      <c r="U5036">
        <v>0.2</v>
      </c>
      <c r="V5036">
        <v>3.665999999999995</v>
      </c>
      <c r="W5036" t="s">
        <v>10939</v>
      </c>
      <c r="X5036" t="s">
        <v>10937</v>
      </c>
      <c r="Y5036">
        <v>9</v>
      </c>
      <c r="Z5036" t="s">
        <v>10949</v>
      </c>
      <c r="AA5036">
        <v>0.12499999999999982</v>
      </c>
    </row>
    <row r="5037" spans="1:27" x14ac:dyDescent="0.35">
      <c r="A5037">
        <v>1327</v>
      </c>
      <c r="B5037" t="s">
        <v>8143</v>
      </c>
      <c r="C5037">
        <v>2012</v>
      </c>
      <c r="D5037" s="1">
        <v>41074</v>
      </c>
      <c r="E5037" s="1">
        <v>41078</v>
      </c>
      <c r="F5037" t="s">
        <v>23</v>
      </c>
      <c r="G5037" t="s">
        <v>2438</v>
      </c>
      <c r="H5037" t="s">
        <v>2439</v>
      </c>
      <c r="I5037" t="s">
        <v>127</v>
      </c>
      <c r="J5037" t="s">
        <v>27</v>
      </c>
      <c r="K5037" t="s">
        <v>8101</v>
      </c>
      <c r="L5037" t="s">
        <v>8102</v>
      </c>
      <c r="M5037">
        <v>19120</v>
      </c>
      <c r="N5037" t="s">
        <v>3728</v>
      </c>
      <c r="O5037" t="s">
        <v>2674</v>
      </c>
      <c r="P5037" t="s">
        <v>329</v>
      </c>
      <c r="Q5037" t="s">
        <v>330</v>
      </c>
      <c r="R5037" t="s">
        <v>2675</v>
      </c>
      <c r="S5037">
        <v>51.072000000000003</v>
      </c>
      <c r="T5037">
        <v>6</v>
      </c>
      <c r="U5037">
        <v>0.2</v>
      </c>
      <c r="V5037">
        <v>5.1072000000000024</v>
      </c>
      <c r="W5037" t="s">
        <v>10948</v>
      </c>
      <c r="X5037" t="s">
        <v>10942</v>
      </c>
      <c r="Y5037">
        <v>6</v>
      </c>
      <c r="Z5037" t="s">
        <v>10946</v>
      </c>
      <c r="AA5037">
        <v>0.10000000000000005</v>
      </c>
    </row>
    <row r="5038" spans="1:27" x14ac:dyDescent="0.35">
      <c r="A5038">
        <v>1466</v>
      </c>
      <c r="B5038" t="s">
        <v>8144</v>
      </c>
      <c r="C5038">
        <v>2011</v>
      </c>
      <c r="D5038" s="1">
        <v>40763</v>
      </c>
      <c r="E5038" s="1">
        <v>40769</v>
      </c>
      <c r="F5038" t="s">
        <v>23</v>
      </c>
      <c r="G5038" t="s">
        <v>2249</v>
      </c>
      <c r="H5038" t="s">
        <v>2250</v>
      </c>
      <c r="I5038" t="s">
        <v>38</v>
      </c>
      <c r="J5038" t="s">
        <v>27</v>
      </c>
      <c r="K5038" t="s">
        <v>8027</v>
      </c>
      <c r="L5038" t="s">
        <v>8021</v>
      </c>
      <c r="M5038">
        <v>85301</v>
      </c>
      <c r="N5038" t="s">
        <v>30</v>
      </c>
      <c r="O5038" t="s">
        <v>2663</v>
      </c>
      <c r="P5038" t="s">
        <v>329</v>
      </c>
      <c r="Q5038" t="s">
        <v>330</v>
      </c>
      <c r="R5038" t="s">
        <v>2664</v>
      </c>
      <c r="S5038">
        <v>121.376</v>
      </c>
      <c r="T5038">
        <v>4</v>
      </c>
      <c r="U5038">
        <v>0.2</v>
      </c>
      <c r="V5038">
        <v>-3.0344000000000122</v>
      </c>
      <c r="W5038" t="s">
        <v>10944</v>
      </c>
      <c r="X5038" t="s">
        <v>10937</v>
      </c>
      <c r="Y5038">
        <v>8</v>
      </c>
      <c r="Z5038" t="s">
        <v>10954</v>
      </c>
      <c r="AA5038">
        <v>-2.5000000000000099E-2</v>
      </c>
    </row>
    <row r="5039" spans="1:27" x14ac:dyDescent="0.35">
      <c r="A5039">
        <v>1522</v>
      </c>
      <c r="B5039" t="s">
        <v>8145</v>
      </c>
      <c r="C5039">
        <v>2012</v>
      </c>
      <c r="D5039" s="1">
        <v>41249</v>
      </c>
      <c r="E5039" s="1">
        <v>41254</v>
      </c>
      <c r="F5039" t="s">
        <v>23</v>
      </c>
      <c r="G5039" t="s">
        <v>2779</v>
      </c>
      <c r="H5039" t="s">
        <v>2780</v>
      </c>
      <c r="I5039" t="s">
        <v>38</v>
      </c>
      <c r="J5039" t="s">
        <v>27</v>
      </c>
      <c r="K5039" t="s">
        <v>8020</v>
      </c>
      <c r="L5039" t="s">
        <v>8021</v>
      </c>
      <c r="M5039">
        <v>85705</v>
      </c>
      <c r="N5039" t="s">
        <v>30</v>
      </c>
      <c r="O5039" t="s">
        <v>2218</v>
      </c>
      <c r="P5039" t="s">
        <v>329</v>
      </c>
      <c r="Q5039" t="s">
        <v>330</v>
      </c>
      <c r="R5039" t="s">
        <v>2219</v>
      </c>
      <c r="S5039">
        <v>206.11199999999997</v>
      </c>
      <c r="T5039">
        <v>6</v>
      </c>
      <c r="U5039">
        <v>0.2</v>
      </c>
      <c r="V5039">
        <v>48.951600000000013</v>
      </c>
      <c r="W5039" t="s">
        <v>10948</v>
      </c>
      <c r="X5039" t="s">
        <v>10940</v>
      </c>
      <c r="Y5039">
        <v>12</v>
      </c>
      <c r="Z5039" t="s">
        <v>10941</v>
      </c>
      <c r="AA5039">
        <v>0.2375000000000001</v>
      </c>
    </row>
    <row r="5040" spans="1:27" x14ac:dyDescent="0.35">
      <c r="A5040">
        <v>1528</v>
      </c>
      <c r="B5040" t="s">
        <v>8146</v>
      </c>
      <c r="C5040">
        <v>2013</v>
      </c>
      <c r="D5040" s="1">
        <v>41478</v>
      </c>
      <c r="E5040" s="1">
        <v>41483</v>
      </c>
      <c r="F5040" t="s">
        <v>23</v>
      </c>
      <c r="G5040" t="s">
        <v>1866</v>
      </c>
      <c r="H5040" t="s">
        <v>1867</v>
      </c>
      <c r="I5040" t="s">
        <v>38</v>
      </c>
      <c r="J5040" t="s">
        <v>27</v>
      </c>
      <c r="K5040" t="s">
        <v>8147</v>
      </c>
      <c r="L5040" t="s">
        <v>8102</v>
      </c>
      <c r="M5040">
        <v>18103</v>
      </c>
      <c r="N5040" t="s">
        <v>3728</v>
      </c>
      <c r="O5040" t="s">
        <v>5318</v>
      </c>
      <c r="P5040" t="s">
        <v>329</v>
      </c>
      <c r="Q5040" t="s">
        <v>330</v>
      </c>
      <c r="R5040" t="s">
        <v>5319</v>
      </c>
      <c r="S5040">
        <v>11.648000000000001</v>
      </c>
      <c r="T5040">
        <v>2</v>
      </c>
      <c r="U5040">
        <v>0.2</v>
      </c>
      <c r="V5040">
        <v>3.3488000000000011</v>
      </c>
      <c r="W5040" t="s">
        <v>10936</v>
      </c>
      <c r="X5040" t="s">
        <v>10937</v>
      </c>
      <c r="Y5040">
        <v>7</v>
      </c>
      <c r="Z5040" t="s">
        <v>10938</v>
      </c>
      <c r="AA5040">
        <v>0.28750000000000003</v>
      </c>
    </row>
    <row r="5041" spans="1:27" x14ac:dyDescent="0.35">
      <c r="A5041">
        <v>1542</v>
      </c>
      <c r="B5041" t="s">
        <v>8148</v>
      </c>
      <c r="C5041">
        <v>2011</v>
      </c>
      <c r="D5041" s="1">
        <v>40613</v>
      </c>
      <c r="E5041" s="1">
        <v>40618</v>
      </c>
      <c r="F5041" t="s">
        <v>45</v>
      </c>
      <c r="G5041" t="s">
        <v>3178</v>
      </c>
      <c r="H5041" t="s">
        <v>3179</v>
      </c>
      <c r="I5041" t="s">
        <v>38</v>
      </c>
      <c r="J5041" t="s">
        <v>27</v>
      </c>
      <c r="K5041" t="s">
        <v>3521</v>
      </c>
      <c r="L5041" t="s">
        <v>8109</v>
      </c>
      <c r="M5041">
        <v>43229</v>
      </c>
      <c r="N5041" t="s">
        <v>3728</v>
      </c>
      <c r="O5041" t="s">
        <v>362</v>
      </c>
      <c r="P5041" t="s">
        <v>329</v>
      </c>
      <c r="Q5041" t="s">
        <v>330</v>
      </c>
      <c r="R5041" t="s">
        <v>363</v>
      </c>
      <c r="S5041">
        <v>8.32</v>
      </c>
      <c r="T5041">
        <v>5</v>
      </c>
      <c r="U5041">
        <v>0.2</v>
      </c>
      <c r="V5041">
        <v>2.2880000000000003</v>
      </c>
      <c r="W5041" t="s">
        <v>10944</v>
      </c>
      <c r="X5041" t="s">
        <v>10950</v>
      </c>
      <c r="Y5041">
        <v>3</v>
      </c>
      <c r="Z5041" t="s">
        <v>10953</v>
      </c>
      <c r="AA5041">
        <v>0.27500000000000002</v>
      </c>
    </row>
    <row r="5042" spans="1:27" x14ac:dyDescent="0.35">
      <c r="A5042">
        <v>1629</v>
      </c>
      <c r="B5042" t="s">
        <v>8149</v>
      </c>
      <c r="C5042">
        <v>2014</v>
      </c>
      <c r="D5042" s="1">
        <v>41812</v>
      </c>
      <c r="E5042" s="1">
        <v>41816</v>
      </c>
      <c r="F5042" t="s">
        <v>45</v>
      </c>
      <c r="G5042" t="s">
        <v>76</v>
      </c>
      <c r="H5042" t="s">
        <v>77</v>
      </c>
      <c r="I5042" t="s">
        <v>38</v>
      </c>
      <c r="J5042" t="s">
        <v>27</v>
      </c>
      <c r="K5042" t="s">
        <v>8121</v>
      </c>
      <c r="L5042" t="s">
        <v>8109</v>
      </c>
      <c r="M5042">
        <v>44105</v>
      </c>
      <c r="N5042" t="s">
        <v>3728</v>
      </c>
      <c r="O5042" t="s">
        <v>5393</v>
      </c>
      <c r="P5042" t="s">
        <v>329</v>
      </c>
      <c r="Q5042" t="s">
        <v>330</v>
      </c>
      <c r="R5042" t="s">
        <v>5394</v>
      </c>
      <c r="S5042">
        <v>17.920000000000002</v>
      </c>
      <c r="T5042">
        <v>5</v>
      </c>
      <c r="U5042">
        <v>0.2</v>
      </c>
      <c r="V5042">
        <v>2.4639999999999986</v>
      </c>
      <c r="W5042" t="s">
        <v>10939</v>
      </c>
      <c r="X5042" t="s">
        <v>10942</v>
      </c>
      <c r="Y5042">
        <v>6</v>
      </c>
      <c r="Z5042" t="s">
        <v>10946</v>
      </c>
      <c r="AA5042">
        <v>0.1374999999999999</v>
      </c>
    </row>
    <row r="5043" spans="1:27" x14ac:dyDescent="0.35">
      <c r="A5043">
        <v>1681</v>
      </c>
      <c r="B5043" t="s">
        <v>8150</v>
      </c>
      <c r="C5043">
        <v>2011</v>
      </c>
      <c r="D5043" s="1">
        <v>40793</v>
      </c>
      <c r="E5043" s="1">
        <v>40799</v>
      </c>
      <c r="F5043" t="s">
        <v>23</v>
      </c>
      <c r="G5043" t="s">
        <v>2618</v>
      </c>
      <c r="H5043" t="s">
        <v>2619</v>
      </c>
      <c r="I5043" t="s">
        <v>26</v>
      </c>
      <c r="J5043" t="s">
        <v>27</v>
      </c>
      <c r="K5043" t="s">
        <v>8101</v>
      </c>
      <c r="L5043" t="s">
        <v>8102</v>
      </c>
      <c r="M5043">
        <v>19134</v>
      </c>
      <c r="N5043" t="s">
        <v>3728</v>
      </c>
      <c r="O5043" t="s">
        <v>1992</v>
      </c>
      <c r="P5043" t="s">
        <v>329</v>
      </c>
      <c r="Q5043" t="s">
        <v>330</v>
      </c>
      <c r="R5043" t="s">
        <v>1993</v>
      </c>
      <c r="S5043">
        <v>42.368000000000002</v>
      </c>
      <c r="T5043">
        <v>2</v>
      </c>
      <c r="U5043">
        <v>0.2</v>
      </c>
      <c r="V5043">
        <v>8.4735999999999958</v>
      </c>
      <c r="W5043" t="s">
        <v>10944</v>
      </c>
      <c r="X5043" t="s">
        <v>10937</v>
      </c>
      <c r="Y5043">
        <v>9</v>
      </c>
      <c r="Z5043" t="s">
        <v>10949</v>
      </c>
      <c r="AA5043">
        <v>0.1999999999999999</v>
      </c>
    </row>
    <row r="5044" spans="1:27" x14ac:dyDescent="0.35">
      <c r="A5044">
        <v>1689</v>
      </c>
      <c r="B5044" t="s">
        <v>8151</v>
      </c>
      <c r="C5044">
        <v>2014</v>
      </c>
      <c r="D5044" s="1">
        <v>41984</v>
      </c>
      <c r="E5044" s="1">
        <v>41986</v>
      </c>
      <c r="F5044" t="s">
        <v>56</v>
      </c>
      <c r="G5044" t="s">
        <v>3127</v>
      </c>
      <c r="H5044" t="s">
        <v>3128</v>
      </c>
      <c r="I5044" t="s">
        <v>38</v>
      </c>
      <c r="J5044" t="s">
        <v>27</v>
      </c>
      <c r="K5044" t="s">
        <v>8101</v>
      </c>
      <c r="L5044" t="s">
        <v>8102</v>
      </c>
      <c r="M5044">
        <v>19140</v>
      </c>
      <c r="N5044" t="s">
        <v>3728</v>
      </c>
      <c r="O5044" t="s">
        <v>5404</v>
      </c>
      <c r="P5044" t="s">
        <v>329</v>
      </c>
      <c r="Q5044" t="s">
        <v>330</v>
      </c>
      <c r="R5044" t="s">
        <v>5405</v>
      </c>
      <c r="S5044">
        <v>310.88000000000005</v>
      </c>
      <c r="T5044">
        <v>2</v>
      </c>
      <c r="U5044">
        <v>0.2</v>
      </c>
      <c r="V5044">
        <v>23.315999999999988</v>
      </c>
      <c r="W5044" t="s">
        <v>10939</v>
      </c>
      <c r="X5044" t="s">
        <v>10940</v>
      </c>
      <c r="Y5044">
        <v>12</v>
      </c>
      <c r="Z5044" t="s">
        <v>10941</v>
      </c>
      <c r="AA5044">
        <v>7.4999999999999956E-2</v>
      </c>
    </row>
    <row r="5045" spans="1:27" x14ac:dyDescent="0.35">
      <c r="A5045">
        <v>1693</v>
      </c>
      <c r="B5045" t="s">
        <v>8152</v>
      </c>
      <c r="C5045">
        <v>2013</v>
      </c>
      <c r="D5045" s="1">
        <v>41348</v>
      </c>
      <c r="E5045" s="1">
        <v>41353</v>
      </c>
      <c r="F5045" t="s">
        <v>23</v>
      </c>
      <c r="G5045" t="s">
        <v>7554</v>
      </c>
      <c r="H5045" t="s">
        <v>7555</v>
      </c>
      <c r="I5045" t="s">
        <v>38</v>
      </c>
      <c r="J5045" t="s">
        <v>27</v>
      </c>
      <c r="K5045" t="s">
        <v>3521</v>
      </c>
      <c r="L5045" t="s">
        <v>8109</v>
      </c>
      <c r="M5045">
        <v>43229</v>
      </c>
      <c r="N5045" t="s">
        <v>3728</v>
      </c>
      <c r="O5045" t="s">
        <v>2226</v>
      </c>
      <c r="P5045" t="s">
        <v>329</v>
      </c>
      <c r="Q5045" t="s">
        <v>330</v>
      </c>
      <c r="R5045" t="s">
        <v>2227</v>
      </c>
      <c r="S5045">
        <v>21.880000000000003</v>
      </c>
      <c r="T5045">
        <v>5</v>
      </c>
      <c r="U5045">
        <v>0.2</v>
      </c>
      <c r="V5045">
        <v>6.2904999999999998</v>
      </c>
      <c r="W5045" t="s">
        <v>10936</v>
      </c>
      <c r="X5045" t="s">
        <v>10950</v>
      </c>
      <c r="Y5045">
        <v>3</v>
      </c>
      <c r="Z5045" t="s">
        <v>10953</v>
      </c>
      <c r="AA5045">
        <v>0.28749999999999998</v>
      </c>
    </row>
    <row r="5046" spans="1:27" x14ac:dyDescent="0.35">
      <c r="A5046">
        <v>1743</v>
      </c>
      <c r="B5046" t="s">
        <v>8153</v>
      </c>
      <c r="C5046">
        <v>2014</v>
      </c>
      <c r="D5046" s="1">
        <v>41943</v>
      </c>
      <c r="E5046" s="1">
        <v>41947</v>
      </c>
      <c r="F5046" t="s">
        <v>23</v>
      </c>
      <c r="G5046" t="s">
        <v>87</v>
      </c>
      <c r="H5046" t="s">
        <v>88</v>
      </c>
      <c r="I5046" t="s">
        <v>38</v>
      </c>
      <c r="J5046" t="s">
        <v>27</v>
      </c>
      <c r="K5046" t="s">
        <v>8101</v>
      </c>
      <c r="L5046" t="s">
        <v>8102</v>
      </c>
      <c r="M5046">
        <v>19140</v>
      </c>
      <c r="N5046" t="s">
        <v>3728</v>
      </c>
      <c r="O5046" t="s">
        <v>5393</v>
      </c>
      <c r="P5046" t="s">
        <v>329</v>
      </c>
      <c r="Q5046" t="s">
        <v>330</v>
      </c>
      <c r="R5046" t="s">
        <v>5394</v>
      </c>
      <c r="S5046">
        <v>7.168000000000001</v>
      </c>
      <c r="T5046">
        <v>2</v>
      </c>
      <c r="U5046">
        <v>0.2</v>
      </c>
      <c r="V5046">
        <v>0.98559999999999937</v>
      </c>
      <c r="W5046" t="s">
        <v>10939</v>
      </c>
      <c r="X5046" t="s">
        <v>10940</v>
      </c>
      <c r="Y5046">
        <v>10</v>
      </c>
      <c r="Z5046" t="s">
        <v>10945</v>
      </c>
      <c r="AA5046">
        <v>0.1374999999999999</v>
      </c>
    </row>
    <row r="5047" spans="1:27" x14ac:dyDescent="0.35">
      <c r="A5047">
        <v>1813</v>
      </c>
      <c r="B5047" t="s">
        <v>8154</v>
      </c>
      <c r="C5047">
        <v>2014</v>
      </c>
      <c r="D5047" s="1">
        <v>41964</v>
      </c>
      <c r="E5047" s="1">
        <v>41970</v>
      </c>
      <c r="F5047" t="s">
        <v>23</v>
      </c>
      <c r="G5047" t="s">
        <v>2457</v>
      </c>
      <c r="H5047" t="s">
        <v>2458</v>
      </c>
      <c r="I5047" t="s">
        <v>38</v>
      </c>
      <c r="J5047" t="s">
        <v>27</v>
      </c>
      <c r="K5047" t="s">
        <v>3821</v>
      </c>
      <c r="L5047" t="s">
        <v>8109</v>
      </c>
      <c r="M5047">
        <v>43055</v>
      </c>
      <c r="N5047" t="s">
        <v>3728</v>
      </c>
      <c r="O5047" t="s">
        <v>1091</v>
      </c>
      <c r="P5047" t="s">
        <v>329</v>
      </c>
      <c r="Q5047" t="s">
        <v>330</v>
      </c>
      <c r="R5047" t="s">
        <v>1092</v>
      </c>
      <c r="S5047">
        <v>77.599999999999994</v>
      </c>
      <c r="T5047">
        <v>5</v>
      </c>
      <c r="U5047">
        <v>0.2</v>
      </c>
      <c r="V5047">
        <v>28.129999999999995</v>
      </c>
      <c r="W5047" t="s">
        <v>10939</v>
      </c>
      <c r="X5047" t="s">
        <v>10940</v>
      </c>
      <c r="Y5047">
        <v>11</v>
      </c>
      <c r="Z5047" t="s">
        <v>10947</v>
      </c>
      <c r="AA5047">
        <v>0.36249999999999999</v>
      </c>
    </row>
    <row r="5048" spans="1:27" x14ac:dyDescent="0.35">
      <c r="A5048">
        <v>1814</v>
      </c>
      <c r="B5048" t="s">
        <v>8154</v>
      </c>
      <c r="C5048">
        <v>2014</v>
      </c>
      <c r="D5048" s="1">
        <v>41964</v>
      </c>
      <c r="E5048" s="1">
        <v>41970</v>
      </c>
      <c r="F5048" t="s">
        <v>23</v>
      </c>
      <c r="G5048" t="s">
        <v>2457</v>
      </c>
      <c r="H5048" t="s">
        <v>2458</v>
      </c>
      <c r="I5048" t="s">
        <v>38</v>
      </c>
      <c r="J5048" t="s">
        <v>27</v>
      </c>
      <c r="K5048" t="s">
        <v>3821</v>
      </c>
      <c r="L5048" t="s">
        <v>8109</v>
      </c>
      <c r="M5048">
        <v>43055</v>
      </c>
      <c r="N5048" t="s">
        <v>3728</v>
      </c>
      <c r="O5048" t="s">
        <v>2191</v>
      </c>
      <c r="P5048" t="s">
        <v>329</v>
      </c>
      <c r="Q5048" t="s">
        <v>330</v>
      </c>
      <c r="R5048" t="s">
        <v>2192</v>
      </c>
      <c r="S5048">
        <v>4.6560000000000006</v>
      </c>
      <c r="T5048">
        <v>2</v>
      </c>
      <c r="U5048">
        <v>0.2</v>
      </c>
      <c r="V5048">
        <v>1.5713999999999997</v>
      </c>
      <c r="W5048" t="s">
        <v>10939</v>
      </c>
      <c r="X5048" t="s">
        <v>10940</v>
      </c>
      <c r="Y5048">
        <v>11</v>
      </c>
      <c r="Z5048" t="s">
        <v>10947</v>
      </c>
      <c r="AA5048">
        <v>0.33749999999999991</v>
      </c>
    </row>
    <row r="5049" spans="1:27" x14ac:dyDescent="0.35">
      <c r="A5049">
        <v>1826</v>
      </c>
      <c r="B5049" t="s">
        <v>8155</v>
      </c>
      <c r="C5049">
        <v>2013</v>
      </c>
      <c r="D5049" s="1">
        <v>41631</v>
      </c>
      <c r="E5049" s="1">
        <v>41637</v>
      </c>
      <c r="F5049" t="s">
        <v>23</v>
      </c>
      <c r="G5049" t="s">
        <v>2898</v>
      </c>
      <c r="H5049" t="s">
        <v>2899</v>
      </c>
      <c r="I5049" t="s">
        <v>38</v>
      </c>
      <c r="J5049" t="s">
        <v>27</v>
      </c>
      <c r="K5049" t="s">
        <v>5101</v>
      </c>
      <c r="L5049" t="s">
        <v>8023</v>
      </c>
      <c r="M5049">
        <v>97756</v>
      </c>
      <c r="N5049" t="s">
        <v>30</v>
      </c>
      <c r="O5049" t="s">
        <v>5300</v>
      </c>
      <c r="P5049" t="s">
        <v>329</v>
      </c>
      <c r="Q5049" t="s">
        <v>330</v>
      </c>
      <c r="R5049" t="s">
        <v>5301</v>
      </c>
      <c r="S5049">
        <v>11.840000000000002</v>
      </c>
      <c r="T5049">
        <v>4</v>
      </c>
      <c r="U5049">
        <v>0.2</v>
      </c>
      <c r="V5049">
        <v>3.108000000000001</v>
      </c>
      <c r="W5049" t="s">
        <v>10936</v>
      </c>
      <c r="X5049" t="s">
        <v>10940</v>
      </c>
      <c r="Y5049">
        <v>12</v>
      </c>
      <c r="Z5049" t="s">
        <v>10941</v>
      </c>
      <c r="AA5049">
        <v>0.26250000000000007</v>
      </c>
    </row>
    <row r="5050" spans="1:27" x14ac:dyDescent="0.35">
      <c r="A5050">
        <v>1827</v>
      </c>
      <c r="B5050" t="s">
        <v>8155</v>
      </c>
      <c r="C5050">
        <v>2013</v>
      </c>
      <c r="D5050" s="1">
        <v>41631</v>
      </c>
      <c r="E5050" s="1">
        <v>41637</v>
      </c>
      <c r="F5050" t="s">
        <v>23</v>
      </c>
      <c r="G5050" t="s">
        <v>2898</v>
      </c>
      <c r="H5050" t="s">
        <v>2899</v>
      </c>
      <c r="I5050" t="s">
        <v>38</v>
      </c>
      <c r="J5050" t="s">
        <v>27</v>
      </c>
      <c r="K5050" t="s">
        <v>5101</v>
      </c>
      <c r="L5050" t="s">
        <v>8023</v>
      </c>
      <c r="M5050">
        <v>97756</v>
      </c>
      <c r="N5050" t="s">
        <v>30</v>
      </c>
      <c r="O5050" t="s">
        <v>2265</v>
      </c>
      <c r="P5050" t="s">
        <v>329</v>
      </c>
      <c r="Q5050" t="s">
        <v>330</v>
      </c>
      <c r="R5050" t="s">
        <v>2266</v>
      </c>
      <c r="S5050">
        <v>22.784000000000002</v>
      </c>
      <c r="T5050">
        <v>1</v>
      </c>
      <c r="U5050">
        <v>0.2</v>
      </c>
      <c r="V5050">
        <v>4.8416000000000006</v>
      </c>
      <c r="W5050" t="s">
        <v>10936</v>
      </c>
      <c r="X5050" t="s">
        <v>10940</v>
      </c>
      <c r="Y5050">
        <v>12</v>
      </c>
      <c r="Z5050" t="s">
        <v>10941</v>
      </c>
      <c r="AA5050">
        <v>0.21249999999999999</v>
      </c>
    </row>
    <row r="5051" spans="1:27" x14ac:dyDescent="0.35">
      <c r="A5051">
        <v>1839</v>
      </c>
      <c r="B5051" t="s">
        <v>8156</v>
      </c>
      <c r="C5051">
        <v>2011</v>
      </c>
      <c r="D5051" s="1">
        <v>40756</v>
      </c>
      <c r="E5051" s="1">
        <v>40760</v>
      </c>
      <c r="F5051" t="s">
        <v>23</v>
      </c>
      <c r="G5051" t="s">
        <v>6118</v>
      </c>
      <c r="H5051" t="s">
        <v>6119</v>
      </c>
      <c r="I5051" t="s">
        <v>26</v>
      </c>
      <c r="J5051" t="s">
        <v>27</v>
      </c>
      <c r="K5051" t="s">
        <v>7862</v>
      </c>
      <c r="L5051" t="s">
        <v>7858</v>
      </c>
      <c r="M5051">
        <v>28205</v>
      </c>
      <c r="N5051" t="s">
        <v>3507</v>
      </c>
      <c r="O5051" t="s">
        <v>5458</v>
      </c>
      <c r="P5051" t="s">
        <v>329</v>
      </c>
      <c r="Q5051" t="s">
        <v>330</v>
      </c>
      <c r="R5051" t="s">
        <v>5459</v>
      </c>
      <c r="S5051">
        <v>44.128</v>
      </c>
      <c r="T5051">
        <v>4</v>
      </c>
      <c r="U5051">
        <v>0.2</v>
      </c>
      <c r="V5051">
        <v>12.135200000000001</v>
      </c>
      <c r="W5051" t="s">
        <v>10944</v>
      </c>
      <c r="X5051" t="s">
        <v>10937</v>
      </c>
      <c r="Y5051">
        <v>8</v>
      </c>
      <c r="Z5051" t="s">
        <v>10954</v>
      </c>
      <c r="AA5051">
        <v>0.27500000000000002</v>
      </c>
    </row>
    <row r="5052" spans="1:27" x14ac:dyDescent="0.35">
      <c r="A5052">
        <v>1865</v>
      </c>
      <c r="B5052" t="s">
        <v>8157</v>
      </c>
      <c r="C5052">
        <v>2013</v>
      </c>
      <c r="D5052" s="1">
        <v>41561</v>
      </c>
      <c r="E5052" s="1">
        <v>41565</v>
      </c>
      <c r="F5052" t="s">
        <v>23</v>
      </c>
      <c r="G5052" t="s">
        <v>5281</v>
      </c>
      <c r="H5052" t="s">
        <v>5282</v>
      </c>
      <c r="I5052" t="s">
        <v>26</v>
      </c>
      <c r="J5052" t="s">
        <v>27</v>
      </c>
      <c r="K5052" t="s">
        <v>8104</v>
      </c>
      <c r="L5052" t="s">
        <v>7873</v>
      </c>
      <c r="M5052">
        <v>80013</v>
      </c>
      <c r="N5052" t="s">
        <v>30</v>
      </c>
      <c r="O5052" t="s">
        <v>2991</v>
      </c>
      <c r="P5052" t="s">
        <v>329</v>
      </c>
      <c r="Q5052" t="s">
        <v>330</v>
      </c>
      <c r="R5052" t="s">
        <v>2992</v>
      </c>
      <c r="S5052">
        <v>24.96</v>
      </c>
      <c r="T5052">
        <v>3</v>
      </c>
      <c r="U5052">
        <v>0.2</v>
      </c>
      <c r="V5052">
        <v>4.3679999999999986</v>
      </c>
      <c r="W5052" t="s">
        <v>10936</v>
      </c>
      <c r="X5052" t="s">
        <v>10940</v>
      </c>
      <c r="Y5052">
        <v>10</v>
      </c>
      <c r="Z5052" t="s">
        <v>10945</v>
      </c>
      <c r="AA5052">
        <v>0.17499999999999993</v>
      </c>
    </row>
    <row r="5053" spans="1:27" x14ac:dyDescent="0.35">
      <c r="A5053">
        <v>2042</v>
      </c>
      <c r="B5053" t="s">
        <v>8158</v>
      </c>
      <c r="C5053">
        <v>2012</v>
      </c>
      <c r="D5053" s="1">
        <v>41078</v>
      </c>
      <c r="E5053" s="1">
        <v>41083</v>
      </c>
      <c r="F5053" t="s">
        <v>23</v>
      </c>
      <c r="G5053" t="s">
        <v>1408</v>
      </c>
      <c r="H5053" t="s">
        <v>1409</v>
      </c>
      <c r="I5053" t="s">
        <v>127</v>
      </c>
      <c r="J5053" t="s">
        <v>27</v>
      </c>
      <c r="K5053" t="s">
        <v>8030</v>
      </c>
      <c r="L5053" t="s">
        <v>8021</v>
      </c>
      <c r="M5053">
        <v>85345</v>
      </c>
      <c r="N5053" t="s">
        <v>30</v>
      </c>
      <c r="O5053" t="s">
        <v>818</v>
      </c>
      <c r="P5053" t="s">
        <v>329</v>
      </c>
      <c r="Q5053" t="s">
        <v>330</v>
      </c>
      <c r="R5053" t="s">
        <v>819</v>
      </c>
      <c r="S5053">
        <v>75.36</v>
      </c>
      <c r="T5053">
        <v>5</v>
      </c>
      <c r="U5053">
        <v>0.2</v>
      </c>
      <c r="V5053">
        <v>20.724000000000007</v>
      </c>
      <c r="W5053" t="s">
        <v>10948</v>
      </c>
      <c r="X5053" t="s">
        <v>10942</v>
      </c>
      <c r="Y5053">
        <v>6</v>
      </c>
      <c r="Z5053" t="s">
        <v>10946</v>
      </c>
      <c r="AA5053">
        <v>0.27500000000000008</v>
      </c>
    </row>
    <row r="5054" spans="1:27" x14ac:dyDescent="0.35">
      <c r="A5054">
        <v>2049</v>
      </c>
      <c r="B5054" t="s">
        <v>8159</v>
      </c>
      <c r="C5054">
        <v>2012</v>
      </c>
      <c r="D5054" s="1">
        <v>41101</v>
      </c>
      <c r="E5054" s="1">
        <v>41103</v>
      </c>
      <c r="F5054" t="s">
        <v>56</v>
      </c>
      <c r="G5054" t="s">
        <v>1272</v>
      </c>
      <c r="H5054" t="s">
        <v>1273</v>
      </c>
      <c r="I5054" t="s">
        <v>38</v>
      </c>
      <c r="J5054" t="s">
        <v>27</v>
      </c>
      <c r="K5054" t="s">
        <v>8101</v>
      </c>
      <c r="L5054" t="s">
        <v>8102</v>
      </c>
      <c r="M5054">
        <v>19134</v>
      </c>
      <c r="N5054" t="s">
        <v>3728</v>
      </c>
      <c r="O5054" t="s">
        <v>2918</v>
      </c>
      <c r="P5054" t="s">
        <v>329</v>
      </c>
      <c r="Q5054" t="s">
        <v>330</v>
      </c>
      <c r="R5054" t="s">
        <v>2919</v>
      </c>
      <c r="S5054">
        <v>289.80000000000007</v>
      </c>
      <c r="T5054">
        <v>7</v>
      </c>
      <c r="U5054">
        <v>0.2</v>
      </c>
      <c r="V5054">
        <v>36.224999999999966</v>
      </c>
      <c r="W5054" t="s">
        <v>10948</v>
      </c>
      <c r="X5054" t="s">
        <v>10937</v>
      </c>
      <c r="Y5054">
        <v>7</v>
      </c>
      <c r="Z5054" t="s">
        <v>10938</v>
      </c>
      <c r="AA5054">
        <v>0.12499999999999985</v>
      </c>
    </row>
    <row r="5055" spans="1:27" x14ac:dyDescent="0.35">
      <c r="A5055">
        <v>2054</v>
      </c>
      <c r="B5055" t="s">
        <v>8159</v>
      </c>
      <c r="C5055">
        <v>2012</v>
      </c>
      <c r="D5055" s="1">
        <v>41101</v>
      </c>
      <c r="E5055" s="1">
        <v>41103</v>
      </c>
      <c r="F5055" t="s">
        <v>56</v>
      </c>
      <c r="G5055" t="s">
        <v>1272</v>
      </c>
      <c r="H5055" t="s">
        <v>1273</v>
      </c>
      <c r="I5055" t="s">
        <v>38</v>
      </c>
      <c r="J5055" t="s">
        <v>27</v>
      </c>
      <c r="K5055" t="s">
        <v>8101</v>
      </c>
      <c r="L5055" t="s">
        <v>8102</v>
      </c>
      <c r="M5055">
        <v>19134</v>
      </c>
      <c r="N5055" t="s">
        <v>3728</v>
      </c>
      <c r="O5055" t="s">
        <v>584</v>
      </c>
      <c r="P5055" t="s">
        <v>329</v>
      </c>
      <c r="Q5055" t="s">
        <v>330</v>
      </c>
      <c r="R5055" t="s">
        <v>585</v>
      </c>
      <c r="S5055">
        <v>25.344000000000001</v>
      </c>
      <c r="T5055">
        <v>6</v>
      </c>
      <c r="U5055">
        <v>0.2</v>
      </c>
      <c r="V5055">
        <v>3.4847999999999981</v>
      </c>
      <c r="W5055" t="s">
        <v>10948</v>
      </c>
      <c r="X5055" t="s">
        <v>10937</v>
      </c>
      <c r="Y5055">
        <v>7</v>
      </c>
      <c r="Z5055" t="s">
        <v>10938</v>
      </c>
      <c r="AA5055">
        <v>0.13749999999999993</v>
      </c>
    </row>
    <row r="5056" spans="1:27" x14ac:dyDescent="0.35">
      <c r="A5056">
        <v>2082</v>
      </c>
      <c r="B5056" t="s">
        <v>8160</v>
      </c>
      <c r="C5056">
        <v>2012</v>
      </c>
      <c r="D5056" s="1">
        <v>41267</v>
      </c>
      <c r="E5056" s="1">
        <v>41272</v>
      </c>
      <c r="F5056" t="s">
        <v>23</v>
      </c>
      <c r="G5056" t="s">
        <v>671</v>
      </c>
      <c r="H5056" t="s">
        <v>672</v>
      </c>
      <c r="I5056" t="s">
        <v>38</v>
      </c>
      <c r="J5056" t="s">
        <v>27</v>
      </c>
      <c r="K5056" t="s">
        <v>8050</v>
      </c>
      <c r="L5056" t="s">
        <v>8021</v>
      </c>
      <c r="M5056">
        <v>85023</v>
      </c>
      <c r="N5056" t="s">
        <v>30</v>
      </c>
      <c r="O5056" t="s">
        <v>5406</v>
      </c>
      <c r="P5056" t="s">
        <v>329</v>
      </c>
      <c r="Q5056" t="s">
        <v>330</v>
      </c>
      <c r="R5056" t="s">
        <v>5407</v>
      </c>
      <c r="S5056">
        <v>7.7120000000000006</v>
      </c>
      <c r="T5056">
        <v>2</v>
      </c>
      <c r="U5056">
        <v>0.2</v>
      </c>
      <c r="V5056">
        <v>1.7352000000000005</v>
      </c>
      <c r="W5056" t="s">
        <v>10948</v>
      </c>
      <c r="X5056" t="s">
        <v>10940</v>
      </c>
      <c r="Y5056">
        <v>12</v>
      </c>
      <c r="Z5056" t="s">
        <v>10941</v>
      </c>
      <c r="AA5056">
        <v>0.22500000000000006</v>
      </c>
    </row>
    <row r="5057" spans="1:27" x14ac:dyDescent="0.35">
      <c r="A5057">
        <v>2128</v>
      </c>
      <c r="B5057" t="s">
        <v>8161</v>
      </c>
      <c r="C5057">
        <v>2012</v>
      </c>
      <c r="D5057" s="1">
        <v>41186</v>
      </c>
      <c r="E5057" s="1">
        <v>41191</v>
      </c>
      <c r="F5057" t="s">
        <v>23</v>
      </c>
      <c r="G5057" t="s">
        <v>2529</v>
      </c>
      <c r="H5057" t="s">
        <v>2530</v>
      </c>
      <c r="I5057" t="s">
        <v>127</v>
      </c>
      <c r="J5057" t="s">
        <v>27</v>
      </c>
      <c r="K5057" t="s">
        <v>8101</v>
      </c>
      <c r="L5057" t="s">
        <v>8102</v>
      </c>
      <c r="M5057">
        <v>19134</v>
      </c>
      <c r="N5057" t="s">
        <v>3728</v>
      </c>
      <c r="O5057" t="s">
        <v>5424</v>
      </c>
      <c r="P5057" t="s">
        <v>329</v>
      </c>
      <c r="Q5057" t="s">
        <v>330</v>
      </c>
      <c r="R5057" t="s">
        <v>5425</v>
      </c>
      <c r="S5057">
        <v>64.944000000000003</v>
      </c>
      <c r="T5057">
        <v>3</v>
      </c>
      <c r="U5057">
        <v>0.2</v>
      </c>
      <c r="V5057">
        <v>6.4943999999999953</v>
      </c>
      <c r="W5057" t="s">
        <v>10948</v>
      </c>
      <c r="X5057" t="s">
        <v>10940</v>
      </c>
      <c r="Y5057">
        <v>10</v>
      </c>
      <c r="Z5057" t="s">
        <v>10945</v>
      </c>
      <c r="AA5057">
        <v>9.9999999999999922E-2</v>
      </c>
    </row>
    <row r="5058" spans="1:27" x14ac:dyDescent="0.35">
      <c r="A5058">
        <v>2161</v>
      </c>
      <c r="B5058" t="s">
        <v>8162</v>
      </c>
      <c r="C5058">
        <v>2013</v>
      </c>
      <c r="D5058" s="1">
        <v>41409</v>
      </c>
      <c r="E5058" s="1">
        <v>41409</v>
      </c>
      <c r="F5058" t="s">
        <v>234</v>
      </c>
      <c r="G5058" t="s">
        <v>1207</v>
      </c>
      <c r="H5058" t="s">
        <v>1208</v>
      </c>
      <c r="I5058" t="s">
        <v>38</v>
      </c>
      <c r="J5058" t="s">
        <v>27</v>
      </c>
      <c r="K5058" t="s">
        <v>8163</v>
      </c>
      <c r="L5058" t="s">
        <v>8109</v>
      </c>
      <c r="M5058">
        <v>45231</v>
      </c>
      <c r="N5058" t="s">
        <v>3728</v>
      </c>
      <c r="O5058" t="s">
        <v>677</v>
      </c>
      <c r="P5058" t="s">
        <v>329</v>
      </c>
      <c r="Q5058" t="s">
        <v>330</v>
      </c>
      <c r="R5058" t="s">
        <v>678</v>
      </c>
      <c r="S5058">
        <v>79.384000000000015</v>
      </c>
      <c r="T5058">
        <v>1</v>
      </c>
      <c r="U5058">
        <v>0.2</v>
      </c>
      <c r="V5058">
        <v>29.768999999999998</v>
      </c>
      <c r="W5058" t="s">
        <v>10936</v>
      </c>
      <c r="X5058" t="s">
        <v>10942</v>
      </c>
      <c r="Y5058">
        <v>5</v>
      </c>
      <c r="Z5058" t="s">
        <v>10952</v>
      </c>
      <c r="AA5058">
        <v>0.37499999999999989</v>
      </c>
    </row>
    <row r="5059" spans="1:27" x14ac:dyDescent="0.35">
      <c r="A5059">
        <v>2205</v>
      </c>
      <c r="B5059" t="s">
        <v>8164</v>
      </c>
      <c r="C5059">
        <v>2012</v>
      </c>
      <c r="D5059" s="1">
        <v>41089</v>
      </c>
      <c r="E5059" s="1">
        <v>41095</v>
      </c>
      <c r="F5059" t="s">
        <v>23</v>
      </c>
      <c r="G5059" t="s">
        <v>551</v>
      </c>
      <c r="H5059" t="s">
        <v>552</v>
      </c>
      <c r="I5059" t="s">
        <v>38</v>
      </c>
      <c r="J5059" t="s">
        <v>27</v>
      </c>
      <c r="K5059" t="s">
        <v>3187</v>
      </c>
      <c r="L5059" t="s">
        <v>8102</v>
      </c>
      <c r="M5059">
        <v>17602</v>
      </c>
      <c r="N5059" t="s">
        <v>3728</v>
      </c>
      <c r="O5059" t="s">
        <v>2277</v>
      </c>
      <c r="P5059" t="s">
        <v>329</v>
      </c>
      <c r="Q5059" t="s">
        <v>330</v>
      </c>
      <c r="R5059" t="s">
        <v>2278</v>
      </c>
      <c r="S5059">
        <v>20.103999999999999</v>
      </c>
      <c r="T5059">
        <v>1</v>
      </c>
      <c r="U5059">
        <v>0.2</v>
      </c>
      <c r="V5059">
        <v>1.7591000000000001</v>
      </c>
      <c r="W5059" t="s">
        <v>10948</v>
      </c>
      <c r="X5059" t="s">
        <v>10942</v>
      </c>
      <c r="Y5059">
        <v>6</v>
      </c>
      <c r="Z5059" t="s">
        <v>10946</v>
      </c>
      <c r="AA5059">
        <v>8.7500000000000008E-2</v>
      </c>
    </row>
    <row r="5060" spans="1:27" x14ac:dyDescent="0.35">
      <c r="A5060">
        <v>2330</v>
      </c>
      <c r="B5060" t="s">
        <v>8165</v>
      </c>
      <c r="C5060">
        <v>2012</v>
      </c>
      <c r="D5060" s="1">
        <v>41268</v>
      </c>
      <c r="E5060" s="1">
        <v>41272</v>
      </c>
      <c r="F5060" t="s">
        <v>23</v>
      </c>
      <c r="G5060" t="s">
        <v>1548</v>
      </c>
      <c r="H5060" t="s">
        <v>1549</v>
      </c>
      <c r="I5060" t="s">
        <v>26</v>
      </c>
      <c r="J5060" t="s">
        <v>27</v>
      </c>
      <c r="K5060" t="s">
        <v>8101</v>
      </c>
      <c r="L5060" t="s">
        <v>8102</v>
      </c>
      <c r="M5060">
        <v>19140</v>
      </c>
      <c r="N5060" t="s">
        <v>3728</v>
      </c>
      <c r="O5060" t="s">
        <v>5427</v>
      </c>
      <c r="P5060" t="s">
        <v>329</v>
      </c>
      <c r="Q5060" t="s">
        <v>330</v>
      </c>
      <c r="R5060" t="s">
        <v>5428</v>
      </c>
      <c r="S5060">
        <v>547.13599999999997</v>
      </c>
      <c r="T5060">
        <v>4</v>
      </c>
      <c r="U5060">
        <v>0.2</v>
      </c>
      <c r="V5060">
        <v>-68.392000000000053</v>
      </c>
      <c r="W5060" t="s">
        <v>10948</v>
      </c>
      <c r="X5060" t="s">
        <v>10940</v>
      </c>
      <c r="Y5060">
        <v>12</v>
      </c>
      <c r="Z5060" t="s">
        <v>10941</v>
      </c>
      <c r="AA5060">
        <v>-0.12500000000000011</v>
      </c>
    </row>
    <row r="5061" spans="1:27" x14ac:dyDescent="0.35">
      <c r="A5061">
        <v>2369</v>
      </c>
      <c r="B5061" t="s">
        <v>8166</v>
      </c>
      <c r="C5061">
        <v>2013</v>
      </c>
      <c r="D5061" s="1">
        <v>41541</v>
      </c>
      <c r="E5061" s="1">
        <v>41545</v>
      </c>
      <c r="F5061" t="s">
        <v>23</v>
      </c>
      <c r="G5061" t="s">
        <v>5130</v>
      </c>
      <c r="H5061" t="s">
        <v>5131</v>
      </c>
      <c r="I5061" t="s">
        <v>26</v>
      </c>
      <c r="J5061" t="s">
        <v>27</v>
      </c>
      <c r="K5061" t="s">
        <v>2910</v>
      </c>
      <c r="L5061" t="s">
        <v>8109</v>
      </c>
      <c r="M5061">
        <v>45014</v>
      </c>
      <c r="N5061" t="s">
        <v>3728</v>
      </c>
      <c r="O5061" t="s">
        <v>2871</v>
      </c>
      <c r="P5061" t="s">
        <v>329</v>
      </c>
      <c r="Q5061" t="s">
        <v>330</v>
      </c>
      <c r="R5061" t="s">
        <v>2872</v>
      </c>
      <c r="S5061">
        <v>532.70400000000006</v>
      </c>
      <c r="T5061">
        <v>6</v>
      </c>
      <c r="U5061">
        <v>0.2</v>
      </c>
      <c r="V5061">
        <v>-26.635200000000026</v>
      </c>
      <c r="W5061" t="s">
        <v>10936</v>
      </c>
      <c r="X5061" t="s">
        <v>10937</v>
      </c>
      <c r="Y5061">
        <v>9</v>
      </c>
      <c r="Z5061" t="s">
        <v>10949</v>
      </c>
      <c r="AA5061">
        <v>-5.0000000000000044E-2</v>
      </c>
    </row>
    <row r="5062" spans="1:27" x14ac:dyDescent="0.35">
      <c r="A5062">
        <v>2382</v>
      </c>
      <c r="B5062" t="s">
        <v>8167</v>
      </c>
      <c r="C5062">
        <v>2013</v>
      </c>
      <c r="D5062" s="1">
        <v>41401</v>
      </c>
      <c r="E5062" s="1">
        <v>41405</v>
      </c>
      <c r="F5062" t="s">
        <v>23</v>
      </c>
      <c r="G5062" t="s">
        <v>4167</v>
      </c>
      <c r="H5062" t="s">
        <v>4168</v>
      </c>
      <c r="I5062" t="s">
        <v>127</v>
      </c>
      <c r="J5062" t="s">
        <v>27</v>
      </c>
      <c r="K5062" t="s">
        <v>8128</v>
      </c>
      <c r="L5062" t="s">
        <v>8109</v>
      </c>
      <c r="M5062">
        <v>44052</v>
      </c>
      <c r="N5062" t="s">
        <v>3728</v>
      </c>
      <c r="O5062" t="s">
        <v>2918</v>
      </c>
      <c r="P5062" t="s">
        <v>329</v>
      </c>
      <c r="Q5062" t="s">
        <v>330</v>
      </c>
      <c r="R5062" t="s">
        <v>5538</v>
      </c>
      <c r="S5062">
        <v>54.711999999999996</v>
      </c>
      <c r="T5062">
        <v>7</v>
      </c>
      <c r="U5062">
        <v>0.2</v>
      </c>
      <c r="V5062">
        <v>11.626299999999999</v>
      </c>
      <c r="W5062" t="s">
        <v>10936</v>
      </c>
      <c r="X5062" t="s">
        <v>10942</v>
      </c>
      <c r="Y5062">
        <v>5</v>
      </c>
      <c r="Z5062" t="s">
        <v>10952</v>
      </c>
      <c r="AA5062">
        <v>0.21249999999999999</v>
      </c>
    </row>
    <row r="5063" spans="1:27" x14ac:dyDescent="0.35">
      <c r="A5063">
        <v>2440</v>
      </c>
      <c r="B5063" t="s">
        <v>8168</v>
      </c>
      <c r="C5063">
        <v>2014</v>
      </c>
      <c r="D5063" s="1">
        <v>41838</v>
      </c>
      <c r="E5063" s="1">
        <v>41843</v>
      </c>
      <c r="F5063" t="s">
        <v>23</v>
      </c>
      <c r="G5063" t="s">
        <v>1632</v>
      </c>
      <c r="H5063" t="s">
        <v>1633</v>
      </c>
      <c r="I5063" t="s">
        <v>38</v>
      </c>
      <c r="J5063" t="s">
        <v>27</v>
      </c>
      <c r="K5063" t="s">
        <v>8003</v>
      </c>
      <c r="L5063" t="s">
        <v>7878</v>
      </c>
      <c r="M5063">
        <v>33614</v>
      </c>
      <c r="N5063" t="s">
        <v>3507</v>
      </c>
      <c r="O5063" t="s">
        <v>1125</v>
      </c>
      <c r="P5063" t="s">
        <v>329</v>
      </c>
      <c r="Q5063" t="s">
        <v>330</v>
      </c>
      <c r="R5063" t="s">
        <v>1126</v>
      </c>
      <c r="S5063">
        <v>7.9040000000000008</v>
      </c>
      <c r="T5063">
        <v>2</v>
      </c>
      <c r="U5063">
        <v>0.2</v>
      </c>
      <c r="V5063">
        <v>2.1736000000000004</v>
      </c>
      <c r="W5063" t="s">
        <v>10939</v>
      </c>
      <c r="X5063" t="s">
        <v>10937</v>
      </c>
      <c r="Y5063">
        <v>7</v>
      </c>
      <c r="Z5063" t="s">
        <v>10938</v>
      </c>
      <c r="AA5063">
        <v>0.27500000000000002</v>
      </c>
    </row>
    <row r="5064" spans="1:27" x14ac:dyDescent="0.35">
      <c r="A5064">
        <v>2471</v>
      </c>
      <c r="B5064" t="s">
        <v>7855</v>
      </c>
      <c r="C5064">
        <v>2013</v>
      </c>
      <c r="D5064" s="1">
        <v>41296</v>
      </c>
      <c r="E5064" s="1">
        <v>41302</v>
      </c>
      <c r="F5064" t="s">
        <v>23</v>
      </c>
      <c r="G5064" t="s">
        <v>7856</v>
      </c>
      <c r="H5064" t="s">
        <v>7857</v>
      </c>
      <c r="I5064" t="s">
        <v>38</v>
      </c>
      <c r="J5064" t="s">
        <v>27</v>
      </c>
      <c r="K5064" t="s">
        <v>5082</v>
      </c>
      <c r="L5064" t="s">
        <v>7858</v>
      </c>
      <c r="M5064">
        <v>28314</v>
      </c>
      <c r="N5064" t="s">
        <v>3507</v>
      </c>
      <c r="O5064" t="s">
        <v>5562</v>
      </c>
      <c r="P5064" t="s">
        <v>329</v>
      </c>
      <c r="Q5064" t="s">
        <v>330</v>
      </c>
      <c r="R5064" t="s">
        <v>5563</v>
      </c>
      <c r="S5064">
        <v>14.272</v>
      </c>
      <c r="T5064">
        <v>8</v>
      </c>
      <c r="U5064">
        <v>0.2</v>
      </c>
      <c r="V5064">
        <v>4.281600000000001</v>
      </c>
      <c r="W5064" t="s">
        <v>10936</v>
      </c>
      <c r="X5064" t="s">
        <v>10950</v>
      </c>
      <c r="Y5064">
        <v>1</v>
      </c>
      <c r="Z5064" t="s">
        <v>10951</v>
      </c>
      <c r="AA5064">
        <v>0.30000000000000004</v>
      </c>
    </row>
    <row r="5065" spans="1:27" x14ac:dyDescent="0.35">
      <c r="A5065">
        <v>2542</v>
      </c>
      <c r="B5065" t="s">
        <v>8169</v>
      </c>
      <c r="C5065">
        <v>2013</v>
      </c>
      <c r="D5065" s="1">
        <v>41395</v>
      </c>
      <c r="E5065" s="1">
        <v>41399</v>
      </c>
      <c r="F5065" t="s">
        <v>23</v>
      </c>
      <c r="G5065" t="s">
        <v>1398</v>
      </c>
      <c r="H5065" t="s">
        <v>1399</v>
      </c>
      <c r="I5065" t="s">
        <v>26</v>
      </c>
      <c r="J5065" t="s">
        <v>27</v>
      </c>
      <c r="K5065" t="s">
        <v>8170</v>
      </c>
      <c r="L5065" t="s">
        <v>8021</v>
      </c>
      <c r="M5065">
        <v>85254</v>
      </c>
      <c r="N5065" t="s">
        <v>30</v>
      </c>
      <c r="O5065" t="s">
        <v>711</v>
      </c>
      <c r="P5065" t="s">
        <v>329</v>
      </c>
      <c r="Q5065" t="s">
        <v>330</v>
      </c>
      <c r="R5065" t="s">
        <v>712</v>
      </c>
      <c r="S5065">
        <v>111.88800000000001</v>
      </c>
      <c r="T5065">
        <v>7</v>
      </c>
      <c r="U5065">
        <v>0.2</v>
      </c>
      <c r="V5065">
        <v>22.377600000000001</v>
      </c>
      <c r="W5065" t="s">
        <v>10936</v>
      </c>
      <c r="X5065" t="s">
        <v>10942</v>
      </c>
      <c r="Y5065">
        <v>5</v>
      </c>
      <c r="Z5065" t="s">
        <v>10952</v>
      </c>
      <c r="AA5065">
        <v>0.2</v>
      </c>
    </row>
    <row r="5066" spans="1:27" x14ac:dyDescent="0.35">
      <c r="A5066">
        <v>2635</v>
      </c>
      <c r="B5066" t="s">
        <v>8171</v>
      </c>
      <c r="C5066">
        <v>2012</v>
      </c>
      <c r="D5066" s="1">
        <v>41095</v>
      </c>
      <c r="E5066" s="1">
        <v>41100</v>
      </c>
      <c r="F5066" t="s">
        <v>45</v>
      </c>
      <c r="G5066" t="s">
        <v>6118</v>
      </c>
      <c r="H5066" t="s">
        <v>6119</v>
      </c>
      <c r="I5066" t="s">
        <v>26</v>
      </c>
      <c r="J5066" t="s">
        <v>27</v>
      </c>
      <c r="K5066" t="s">
        <v>5082</v>
      </c>
      <c r="L5066" t="s">
        <v>7858</v>
      </c>
      <c r="M5066">
        <v>28314</v>
      </c>
      <c r="N5066" t="s">
        <v>3507</v>
      </c>
      <c r="O5066" t="s">
        <v>1668</v>
      </c>
      <c r="P5066" t="s">
        <v>329</v>
      </c>
      <c r="Q5066" t="s">
        <v>330</v>
      </c>
      <c r="R5066" t="s">
        <v>1669</v>
      </c>
      <c r="S5066">
        <v>4.9280000000000008</v>
      </c>
      <c r="T5066">
        <v>2</v>
      </c>
      <c r="U5066">
        <v>0.2</v>
      </c>
      <c r="V5066">
        <v>0.73919999999999941</v>
      </c>
      <c r="W5066" t="s">
        <v>10948</v>
      </c>
      <c r="X5066" t="s">
        <v>10937</v>
      </c>
      <c r="Y5066">
        <v>7</v>
      </c>
      <c r="Z5066" t="s">
        <v>10938</v>
      </c>
      <c r="AA5066">
        <v>0.14999999999999986</v>
      </c>
    </row>
    <row r="5067" spans="1:27" x14ac:dyDescent="0.35">
      <c r="A5067">
        <v>2645</v>
      </c>
      <c r="B5067" t="s">
        <v>8172</v>
      </c>
      <c r="C5067">
        <v>2013</v>
      </c>
      <c r="D5067" s="1">
        <v>41382</v>
      </c>
      <c r="E5067" s="1">
        <v>41386</v>
      </c>
      <c r="F5067" t="s">
        <v>45</v>
      </c>
      <c r="G5067" t="s">
        <v>516</v>
      </c>
      <c r="H5067" t="s">
        <v>517</v>
      </c>
      <c r="I5067" t="s">
        <v>127</v>
      </c>
      <c r="J5067" t="s">
        <v>27</v>
      </c>
      <c r="K5067" t="s">
        <v>8006</v>
      </c>
      <c r="L5067" t="s">
        <v>7858</v>
      </c>
      <c r="M5067">
        <v>27604</v>
      </c>
      <c r="N5067" t="s">
        <v>3507</v>
      </c>
      <c r="O5067" t="s">
        <v>2191</v>
      </c>
      <c r="P5067" t="s">
        <v>329</v>
      </c>
      <c r="Q5067" t="s">
        <v>330</v>
      </c>
      <c r="R5067" t="s">
        <v>2192</v>
      </c>
      <c r="S5067">
        <v>18.624000000000002</v>
      </c>
      <c r="T5067">
        <v>8</v>
      </c>
      <c r="U5067">
        <v>0.2</v>
      </c>
      <c r="V5067">
        <v>6.2855999999999987</v>
      </c>
      <c r="W5067" t="s">
        <v>10936</v>
      </c>
      <c r="X5067" t="s">
        <v>10942</v>
      </c>
      <c r="Y5067">
        <v>4</v>
      </c>
      <c r="Z5067" t="s">
        <v>10943</v>
      </c>
      <c r="AA5067">
        <v>0.33749999999999991</v>
      </c>
    </row>
    <row r="5068" spans="1:27" x14ac:dyDescent="0.35">
      <c r="A5068">
        <v>2695</v>
      </c>
      <c r="B5068" t="s">
        <v>8173</v>
      </c>
      <c r="C5068">
        <v>2011</v>
      </c>
      <c r="D5068" s="1">
        <v>40831</v>
      </c>
      <c r="E5068" s="1">
        <v>40836</v>
      </c>
      <c r="F5068" t="s">
        <v>23</v>
      </c>
      <c r="G5068" t="s">
        <v>3340</v>
      </c>
      <c r="H5068" t="s">
        <v>3341</v>
      </c>
      <c r="I5068" t="s">
        <v>38</v>
      </c>
      <c r="J5068" t="s">
        <v>27</v>
      </c>
      <c r="K5068" t="s">
        <v>7942</v>
      </c>
      <c r="L5068" t="s">
        <v>7878</v>
      </c>
      <c r="M5068">
        <v>33012</v>
      </c>
      <c r="N5068" t="s">
        <v>3507</v>
      </c>
      <c r="O5068" t="s">
        <v>736</v>
      </c>
      <c r="P5068" t="s">
        <v>329</v>
      </c>
      <c r="Q5068" t="s">
        <v>330</v>
      </c>
      <c r="R5068" t="s">
        <v>5378</v>
      </c>
      <c r="S5068">
        <v>15.384</v>
      </c>
      <c r="T5068">
        <v>1</v>
      </c>
      <c r="U5068">
        <v>0.2</v>
      </c>
      <c r="V5068">
        <v>4.0383000000000013</v>
      </c>
      <c r="W5068" t="s">
        <v>10944</v>
      </c>
      <c r="X5068" t="s">
        <v>10940</v>
      </c>
      <c r="Y5068">
        <v>10</v>
      </c>
      <c r="Z5068" t="s">
        <v>10945</v>
      </c>
      <c r="AA5068">
        <v>0.26250000000000007</v>
      </c>
    </row>
    <row r="5069" spans="1:27" x14ac:dyDescent="0.35">
      <c r="A5069">
        <v>2701</v>
      </c>
      <c r="B5069" t="s">
        <v>8174</v>
      </c>
      <c r="C5069">
        <v>2011</v>
      </c>
      <c r="D5069" s="1">
        <v>40620</v>
      </c>
      <c r="E5069" s="1">
        <v>40625</v>
      </c>
      <c r="F5069" t="s">
        <v>23</v>
      </c>
      <c r="G5069" t="s">
        <v>240</v>
      </c>
      <c r="H5069" t="s">
        <v>241</v>
      </c>
      <c r="I5069" t="s">
        <v>127</v>
      </c>
      <c r="J5069" t="s">
        <v>27</v>
      </c>
      <c r="K5069" t="s">
        <v>7937</v>
      </c>
      <c r="L5069" t="s">
        <v>7878</v>
      </c>
      <c r="M5069">
        <v>32216</v>
      </c>
      <c r="N5069" t="s">
        <v>3507</v>
      </c>
      <c r="O5069" t="s">
        <v>736</v>
      </c>
      <c r="P5069" t="s">
        <v>329</v>
      </c>
      <c r="Q5069" t="s">
        <v>330</v>
      </c>
      <c r="R5069" t="s">
        <v>5378</v>
      </c>
      <c r="S5069">
        <v>30.768000000000001</v>
      </c>
      <c r="T5069">
        <v>2</v>
      </c>
      <c r="U5069">
        <v>0.2</v>
      </c>
      <c r="V5069">
        <v>8.0766000000000027</v>
      </c>
      <c r="W5069" t="s">
        <v>10944</v>
      </c>
      <c r="X5069" t="s">
        <v>10950</v>
      </c>
      <c r="Y5069">
        <v>3</v>
      </c>
      <c r="Z5069" t="s">
        <v>10953</v>
      </c>
      <c r="AA5069">
        <v>0.26250000000000007</v>
      </c>
    </row>
    <row r="5070" spans="1:27" x14ac:dyDescent="0.35">
      <c r="A5070">
        <v>2703</v>
      </c>
      <c r="B5070" t="s">
        <v>8174</v>
      </c>
      <c r="C5070">
        <v>2011</v>
      </c>
      <c r="D5070" s="1">
        <v>40620</v>
      </c>
      <c r="E5070" s="1">
        <v>40625</v>
      </c>
      <c r="F5070" t="s">
        <v>23</v>
      </c>
      <c r="G5070" t="s">
        <v>240</v>
      </c>
      <c r="H5070" t="s">
        <v>241</v>
      </c>
      <c r="I5070" t="s">
        <v>127</v>
      </c>
      <c r="J5070" t="s">
        <v>27</v>
      </c>
      <c r="K5070" t="s">
        <v>7937</v>
      </c>
      <c r="L5070" t="s">
        <v>7878</v>
      </c>
      <c r="M5070">
        <v>32216</v>
      </c>
      <c r="N5070" t="s">
        <v>3507</v>
      </c>
      <c r="O5070" t="s">
        <v>5433</v>
      </c>
      <c r="P5070" t="s">
        <v>329</v>
      </c>
      <c r="Q5070" t="s">
        <v>330</v>
      </c>
      <c r="R5070" t="s">
        <v>5434</v>
      </c>
      <c r="S5070">
        <v>122.352</v>
      </c>
      <c r="T5070">
        <v>3</v>
      </c>
      <c r="U5070">
        <v>0.2</v>
      </c>
      <c r="V5070">
        <v>15.29399999999999</v>
      </c>
      <c r="W5070" t="s">
        <v>10944</v>
      </c>
      <c r="X5070" t="s">
        <v>10950</v>
      </c>
      <c r="Y5070">
        <v>3</v>
      </c>
      <c r="Z5070" t="s">
        <v>10953</v>
      </c>
      <c r="AA5070">
        <v>0.12499999999999992</v>
      </c>
    </row>
    <row r="5071" spans="1:27" x14ac:dyDescent="0.35">
      <c r="A5071">
        <v>2712</v>
      </c>
      <c r="B5071" t="s">
        <v>8175</v>
      </c>
      <c r="C5071">
        <v>2014</v>
      </c>
      <c r="D5071" s="1">
        <v>41922</v>
      </c>
      <c r="E5071" s="1">
        <v>41924</v>
      </c>
      <c r="F5071" t="s">
        <v>56</v>
      </c>
      <c r="G5071" t="s">
        <v>3988</v>
      </c>
      <c r="H5071" t="s">
        <v>3989</v>
      </c>
      <c r="I5071" t="s">
        <v>26</v>
      </c>
      <c r="J5071" t="s">
        <v>27</v>
      </c>
      <c r="K5071" t="s">
        <v>2903</v>
      </c>
      <c r="L5071" t="s">
        <v>8109</v>
      </c>
      <c r="M5071">
        <v>44107</v>
      </c>
      <c r="N5071" t="s">
        <v>3728</v>
      </c>
      <c r="O5071" t="s">
        <v>2697</v>
      </c>
      <c r="P5071" t="s">
        <v>329</v>
      </c>
      <c r="Q5071" t="s">
        <v>330</v>
      </c>
      <c r="R5071" t="s">
        <v>2698</v>
      </c>
      <c r="S5071">
        <v>45.888000000000005</v>
      </c>
      <c r="T5071">
        <v>4</v>
      </c>
      <c r="U5071">
        <v>0.2</v>
      </c>
      <c r="V5071">
        <v>9.1775999999999982</v>
      </c>
      <c r="W5071" t="s">
        <v>10939</v>
      </c>
      <c r="X5071" t="s">
        <v>10940</v>
      </c>
      <c r="Y5071">
        <v>10</v>
      </c>
      <c r="Z5071" t="s">
        <v>10945</v>
      </c>
      <c r="AA5071">
        <v>0.19999999999999993</v>
      </c>
    </row>
    <row r="5072" spans="1:27" x14ac:dyDescent="0.35">
      <c r="A5072">
        <v>2773</v>
      </c>
      <c r="B5072" t="s">
        <v>8176</v>
      </c>
      <c r="C5072">
        <v>2014</v>
      </c>
      <c r="D5072" s="1">
        <v>41984</v>
      </c>
      <c r="E5072" s="1">
        <v>41986</v>
      </c>
      <c r="F5072" t="s">
        <v>56</v>
      </c>
      <c r="G5072" t="s">
        <v>2457</v>
      </c>
      <c r="H5072" t="s">
        <v>2458</v>
      </c>
      <c r="I5072" t="s">
        <v>38</v>
      </c>
      <c r="J5072" t="s">
        <v>27</v>
      </c>
      <c r="K5072" t="s">
        <v>7925</v>
      </c>
      <c r="L5072" t="s">
        <v>7878</v>
      </c>
      <c r="M5072">
        <v>33311</v>
      </c>
      <c r="N5072" t="s">
        <v>3507</v>
      </c>
      <c r="O5072" t="s">
        <v>2848</v>
      </c>
      <c r="P5072" t="s">
        <v>329</v>
      </c>
      <c r="Q5072" t="s">
        <v>330</v>
      </c>
      <c r="R5072" t="s">
        <v>66</v>
      </c>
      <c r="S5072">
        <v>19.103999999999999</v>
      </c>
      <c r="T5072">
        <v>3</v>
      </c>
      <c r="U5072">
        <v>0.2</v>
      </c>
      <c r="V5072">
        <v>5.7312000000000012</v>
      </c>
      <c r="W5072" t="s">
        <v>10939</v>
      </c>
      <c r="X5072" t="s">
        <v>10940</v>
      </c>
      <c r="Y5072">
        <v>12</v>
      </c>
      <c r="Z5072" t="s">
        <v>10941</v>
      </c>
      <c r="AA5072">
        <v>0.3000000000000001</v>
      </c>
    </row>
    <row r="5073" spans="1:27" x14ac:dyDescent="0.35">
      <c r="A5073">
        <v>2779</v>
      </c>
      <c r="B5073" t="s">
        <v>8177</v>
      </c>
      <c r="C5073">
        <v>2014</v>
      </c>
      <c r="D5073" s="1">
        <v>41760</v>
      </c>
      <c r="E5073" s="1">
        <v>41765</v>
      </c>
      <c r="F5073" t="s">
        <v>23</v>
      </c>
      <c r="G5073" t="s">
        <v>852</v>
      </c>
      <c r="H5073" t="s">
        <v>853</v>
      </c>
      <c r="I5073" t="s">
        <v>26</v>
      </c>
      <c r="J5073" t="s">
        <v>27</v>
      </c>
      <c r="K5073" t="s">
        <v>8178</v>
      </c>
      <c r="L5073" t="s">
        <v>7878</v>
      </c>
      <c r="M5073">
        <v>33068</v>
      </c>
      <c r="N5073" t="s">
        <v>3507</v>
      </c>
      <c r="O5073" t="s">
        <v>5300</v>
      </c>
      <c r="P5073" t="s">
        <v>329</v>
      </c>
      <c r="Q5073" t="s">
        <v>330</v>
      </c>
      <c r="R5073" t="s">
        <v>5301</v>
      </c>
      <c r="S5073">
        <v>23.680000000000003</v>
      </c>
      <c r="T5073">
        <v>8</v>
      </c>
      <c r="U5073">
        <v>0.2</v>
      </c>
      <c r="V5073">
        <v>6.216000000000002</v>
      </c>
      <c r="W5073" t="s">
        <v>10939</v>
      </c>
      <c r="X5073" t="s">
        <v>10942</v>
      </c>
      <c r="Y5073">
        <v>5</v>
      </c>
      <c r="Z5073" t="s">
        <v>10952</v>
      </c>
      <c r="AA5073">
        <v>0.26250000000000007</v>
      </c>
    </row>
    <row r="5074" spans="1:27" x14ac:dyDescent="0.35">
      <c r="A5074">
        <v>2870</v>
      </c>
      <c r="B5074" t="s">
        <v>8179</v>
      </c>
      <c r="C5074">
        <v>2014</v>
      </c>
      <c r="D5074" s="1">
        <v>41803</v>
      </c>
      <c r="E5074" s="1">
        <v>41810</v>
      </c>
      <c r="F5074" t="s">
        <v>23</v>
      </c>
      <c r="G5074" t="s">
        <v>379</v>
      </c>
      <c r="H5074" t="s">
        <v>380</v>
      </c>
      <c r="I5074" t="s">
        <v>38</v>
      </c>
      <c r="J5074" t="s">
        <v>27</v>
      </c>
      <c r="K5074" t="s">
        <v>8126</v>
      </c>
      <c r="L5074" t="s">
        <v>7878</v>
      </c>
      <c r="M5074">
        <v>33710</v>
      </c>
      <c r="N5074" t="s">
        <v>3507</v>
      </c>
      <c r="O5074" t="s">
        <v>1678</v>
      </c>
      <c r="P5074" t="s">
        <v>329</v>
      </c>
      <c r="Q5074" t="s">
        <v>330</v>
      </c>
      <c r="R5074" t="s">
        <v>1679</v>
      </c>
      <c r="S5074">
        <v>17.088000000000001</v>
      </c>
      <c r="T5074">
        <v>2</v>
      </c>
      <c r="U5074">
        <v>0.2</v>
      </c>
      <c r="V5074">
        <v>1.0679999999999996</v>
      </c>
      <c r="W5074" t="s">
        <v>10939</v>
      </c>
      <c r="X5074" t="s">
        <v>10942</v>
      </c>
      <c r="Y5074">
        <v>6</v>
      </c>
      <c r="Z5074" t="s">
        <v>10946</v>
      </c>
      <c r="AA5074">
        <v>6.2499999999999972E-2</v>
      </c>
    </row>
    <row r="5075" spans="1:27" x14ac:dyDescent="0.35">
      <c r="A5075">
        <v>2920</v>
      </c>
      <c r="B5075" t="s">
        <v>8180</v>
      </c>
      <c r="C5075">
        <v>2013</v>
      </c>
      <c r="D5075" s="1">
        <v>41602</v>
      </c>
      <c r="E5075" s="1">
        <v>41602</v>
      </c>
      <c r="F5075" t="s">
        <v>234</v>
      </c>
      <c r="G5075" t="s">
        <v>3302</v>
      </c>
      <c r="H5075" t="s">
        <v>3303</v>
      </c>
      <c r="I5075" t="s">
        <v>26</v>
      </c>
      <c r="J5075" t="s">
        <v>27</v>
      </c>
      <c r="K5075" t="s">
        <v>8101</v>
      </c>
      <c r="L5075" t="s">
        <v>8102</v>
      </c>
      <c r="M5075">
        <v>19140</v>
      </c>
      <c r="N5075" t="s">
        <v>3728</v>
      </c>
      <c r="O5075" t="s">
        <v>5541</v>
      </c>
      <c r="P5075" t="s">
        <v>329</v>
      </c>
      <c r="Q5075" t="s">
        <v>330</v>
      </c>
      <c r="R5075" t="s">
        <v>5542</v>
      </c>
      <c r="S5075">
        <v>14.368000000000002</v>
      </c>
      <c r="T5075">
        <v>2</v>
      </c>
      <c r="U5075">
        <v>0.2</v>
      </c>
      <c r="V5075">
        <v>3.9512</v>
      </c>
      <c r="W5075" t="s">
        <v>10936</v>
      </c>
      <c r="X5075" t="s">
        <v>10940</v>
      </c>
      <c r="Y5075">
        <v>11</v>
      </c>
      <c r="Z5075" t="s">
        <v>10947</v>
      </c>
      <c r="AA5075">
        <v>0.27499999999999997</v>
      </c>
    </row>
    <row r="5076" spans="1:27" x14ac:dyDescent="0.35">
      <c r="A5076">
        <v>2921</v>
      </c>
      <c r="B5076" t="s">
        <v>8180</v>
      </c>
      <c r="C5076">
        <v>2013</v>
      </c>
      <c r="D5076" s="1">
        <v>41602</v>
      </c>
      <c r="E5076" s="1">
        <v>41602</v>
      </c>
      <c r="F5076" t="s">
        <v>234</v>
      </c>
      <c r="G5076" t="s">
        <v>3302</v>
      </c>
      <c r="H5076" t="s">
        <v>3303</v>
      </c>
      <c r="I5076" t="s">
        <v>26</v>
      </c>
      <c r="J5076" t="s">
        <v>27</v>
      </c>
      <c r="K5076" t="s">
        <v>8101</v>
      </c>
      <c r="L5076" t="s">
        <v>8102</v>
      </c>
      <c r="M5076">
        <v>19140</v>
      </c>
      <c r="N5076" t="s">
        <v>3728</v>
      </c>
      <c r="O5076" t="s">
        <v>2837</v>
      </c>
      <c r="P5076" t="s">
        <v>329</v>
      </c>
      <c r="Q5076" t="s">
        <v>330</v>
      </c>
      <c r="R5076" t="s">
        <v>2838</v>
      </c>
      <c r="S5076">
        <v>70.448000000000008</v>
      </c>
      <c r="T5076">
        <v>7</v>
      </c>
      <c r="U5076">
        <v>0.2</v>
      </c>
      <c r="V5076">
        <v>12.328399999999988</v>
      </c>
      <c r="W5076" t="s">
        <v>10936</v>
      </c>
      <c r="X5076" t="s">
        <v>10940</v>
      </c>
      <c r="Y5076">
        <v>11</v>
      </c>
      <c r="Z5076" t="s">
        <v>10947</v>
      </c>
      <c r="AA5076">
        <v>0.17499999999999979</v>
      </c>
    </row>
    <row r="5077" spans="1:27" x14ac:dyDescent="0.35">
      <c r="A5077">
        <v>2953</v>
      </c>
      <c r="B5077" t="s">
        <v>8041</v>
      </c>
      <c r="C5077">
        <v>2014</v>
      </c>
      <c r="D5077" s="1">
        <v>41956</v>
      </c>
      <c r="E5077" s="1">
        <v>41956</v>
      </c>
      <c r="F5077" t="s">
        <v>234</v>
      </c>
      <c r="G5077" t="s">
        <v>3294</v>
      </c>
      <c r="H5077" t="s">
        <v>3295</v>
      </c>
      <c r="I5077" t="s">
        <v>127</v>
      </c>
      <c r="J5077" t="s">
        <v>27</v>
      </c>
      <c r="K5077" t="s">
        <v>8027</v>
      </c>
      <c r="L5077" t="s">
        <v>8021</v>
      </c>
      <c r="M5077">
        <v>85301</v>
      </c>
      <c r="N5077" t="s">
        <v>30</v>
      </c>
      <c r="O5077" t="s">
        <v>5321</v>
      </c>
      <c r="P5077" t="s">
        <v>329</v>
      </c>
      <c r="Q5077" t="s">
        <v>330</v>
      </c>
      <c r="R5077" t="s">
        <v>5322</v>
      </c>
      <c r="S5077">
        <v>113.56800000000001</v>
      </c>
      <c r="T5077">
        <v>2</v>
      </c>
      <c r="U5077">
        <v>0.2</v>
      </c>
      <c r="V5077">
        <v>-5.6784000000000034</v>
      </c>
      <c r="W5077" t="s">
        <v>10939</v>
      </c>
      <c r="X5077" t="s">
        <v>10940</v>
      </c>
      <c r="Y5077">
        <v>11</v>
      </c>
      <c r="Z5077" t="s">
        <v>10947</v>
      </c>
      <c r="AA5077">
        <v>-5.0000000000000024E-2</v>
      </c>
    </row>
    <row r="5078" spans="1:27" x14ac:dyDescent="0.35">
      <c r="A5078">
        <v>2972</v>
      </c>
      <c r="B5078" t="s">
        <v>8181</v>
      </c>
      <c r="C5078">
        <v>2014</v>
      </c>
      <c r="D5078" s="1">
        <v>41950</v>
      </c>
      <c r="E5078" s="1">
        <v>41953</v>
      </c>
      <c r="F5078" t="s">
        <v>45</v>
      </c>
      <c r="G5078" t="s">
        <v>1939</v>
      </c>
      <c r="H5078" t="s">
        <v>1940</v>
      </c>
      <c r="I5078" t="s">
        <v>38</v>
      </c>
      <c r="J5078" t="s">
        <v>27</v>
      </c>
      <c r="K5078" t="s">
        <v>5082</v>
      </c>
      <c r="L5078" t="s">
        <v>7858</v>
      </c>
      <c r="M5078">
        <v>28314</v>
      </c>
      <c r="N5078" t="s">
        <v>3507</v>
      </c>
      <c r="O5078" t="s">
        <v>2668</v>
      </c>
      <c r="P5078" t="s">
        <v>329</v>
      </c>
      <c r="Q5078" t="s">
        <v>330</v>
      </c>
      <c r="R5078" t="s">
        <v>2669</v>
      </c>
      <c r="S5078">
        <v>28.272000000000006</v>
      </c>
      <c r="T5078">
        <v>2</v>
      </c>
      <c r="U5078">
        <v>0.2</v>
      </c>
      <c r="V5078">
        <v>6.3612000000000002</v>
      </c>
      <c r="W5078" t="s">
        <v>10939</v>
      </c>
      <c r="X5078" t="s">
        <v>10940</v>
      </c>
      <c r="Y5078">
        <v>11</v>
      </c>
      <c r="Z5078" t="s">
        <v>10947</v>
      </c>
      <c r="AA5078">
        <v>0.22499999999999995</v>
      </c>
    </row>
    <row r="5079" spans="1:27" x14ac:dyDescent="0.35">
      <c r="A5079">
        <v>2981</v>
      </c>
      <c r="B5079" t="s">
        <v>8182</v>
      </c>
      <c r="C5079">
        <v>2012</v>
      </c>
      <c r="D5079" s="1">
        <v>41072</v>
      </c>
      <c r="E5079" s="1">
        <v>41077</v>
      </c>
      <c r="F5079" t="s">
        <v>23</v>
      </c>
      <c r="G5079" t="s">
        <v>4364</v>
      </c>
      <c r="H5079" t="s">
        <v>4365</v>
      </c>
      <c r="I5079" t="s">
        <v>38</v>
      </c>
      <c r="J5079" t="s">
        <v>27</v>
      </c>
      <c r="K5079" t="s">
        <v>8101</v>
      </c>
      <c r="L5079" t="s">
        <v>8102</v>
      </c>
      <c r="M5079">
        <v>19134</v>
      </c>
      <c r="N5079" t="s">
        <v>3728</v>
      </c>
      <c r="O5079" t="s">
        <v>5424</v>
      </c>
      <c r="P5079" t="s">
        <v>329</v>
      </c>
      <c r="Q5079" t="s">
        <v>330</v>
      </c>
      <c r="R5079" t="s">
        <v>5425</v>
      </c>
      <c r="S5079">
        <v>43.295999999999999</v>
      </c>
      <c r="T5079">
        <v>2</v>
      </c>
      <c r="U5079">
        <v>0.2</v>
      </c>
      <c r="V5079">
        <v>4.3295999999999975</v>
      </c>
      <c r="W5079" t="s">
        <v>10948</v>
      </c>
      <c r="X5079" t="s">
        <v>10942</v>
      </c>
      <c r="Y5079">
        <v>6</v>
      </c>
      <c r="Z5079" t="s">
        <v>10946</v>
      </c>
      <c r="AA5079">
        <v>9.9999999999999936E-2</v>
      </c>
    </row>
    <row r="5080" spans="1:27" x14ac:dyDescent="0.35">
      <c r="A5080">
        <v>2998</v>
      </c>
      <c r="B5080" t="s">
        <v>8183</v>
      </c>
      <c r="C5080">
        <v>2011</v>
      </c>
      <c r="D5080" s="1">
        <v>40715</v>
      </c>
      <c r="E5080" s="1">
        <v>40719</v>
      </c>
      <c r="F5080" t="s">
        <v>23</v>
      </c>
      <c r="G5080" t="s">
        <v>3591</v>
      </c>
      <c r="H5080" t="s">
        <v>3592</v>
      </c>
      <c r="I5080" t="s">
        <v>38</v>
      </c>
      <c r="J5080" t="s">
        <v>27</v>
      </c>
      <c r="K5080" t="s">
        <v>8101</v>
      </c>
      <c r="L5080" t="s">
        <v>8102</v>
      </c>
      <c r="M5080">
        <v>19120</v>
      </c>
      <c r="N5080" t="s">
        <v>3728</v>
      </c>
      <c r="O5080" t="s">
        <v>1936</v>
      </c>
      <c r="P5080" t="s">
        <v>329</v>
      </c>
      <c r="Q5080" t="s">
        <v>330</v>
      </c>
      <c r="R5080" t="s">
        <v>1937</v>
      </c>
      <c r="S5080">
        <v>3.9840000000000004</v>
      </c>
      <c r="T5080">
        <v>1</v>
      </c>
      <c r="U5080">
        <v>0.2</v>
      </c>
      <c r="V5080">
        <v>0.64739999999999964</v>
      </c>
      <c r="W5080" t="s">
        <v>10944</v>
      </c>
      <c r="X5080" t="s">
        <v>10942</v>
      </c>
      <c r="Y5080">
        <v>6</v>
      </c>
      <c r="Z5080" t="s">
        <v>10946</v>
      </c>
      <c r="AA5080">
        <v>0.16249999999999989</v>
      </c>
    </row>
    <row r="5081" spans="1:27" x14ac:dyDescent="0.35">
      <c r="A5081">
        <v>3027</v>
      </c>
      <c r="B5081" t="s">
        <v>8184</v>
      </c>
      <c r="C5081">
        <v>2014</v>
      </c>
      <c r="D5081" s="1">
        <v>41752</v>
      </c>
      <c r="E5081" s="1">
        <v>41756</v>
      </c>
      <c r="F5081" t="s">
        <v>23</v>
      </c>
      <c r="G5081" t="s">
        <v>721</v>
      </c>
      <c r="H5081" t="s">
        <v>722</v>
      </c>
      <c r="I5081" t="s">
        <v>127</v>
      </c>
      <c r="J5081" t="s">
        <v>27</v>
      </c>
      <c r="K5081" t="s">
        <v>8101</v>
      </c>
      <c r="L5081" t="s">
        <v>8102</v>
      </c>
      <c r="M5081">
        <v>19140</v>
      </c>
      <c r="N5081" t="s">
        <v>3728</v>
      </c>
      <c r="O5081" t="s">
        <v>2257</v>
      </c>
      <c r="P5081" t="s">
        <v>329</v>
      </c>
      <c r="Q5081" t="s">
        <v>330</v>
      </c>
      <c r="R5081" t="s">
        <v>2258</v>
      </c>
      <c r="S5081">
        <v>254.35200000000003</v>
      </c>
      <c r="T5081">
        <v>3</v>
      </c>
      <c r="U5081">
        <v>0.2</v>
      </c>
      <c r="V5081">
        <v>0</v>
      </c>
      <c r="W5081" t="s">
        <v>10939</v>
      </c>
      <c r="X5081" t="s">
        <v>10942</v>
      </c>
      <c r="Y5081">
        <v>4</v>
      </c>
      <c r="Z5081" t="s">
        <v>10943</v>
      </c>
      <c r="AA5081">
        <v>0</v>
      </c>
    </row>
    <row r="5082" spans="1:27" x14ac:dyDescent="0.35">
      <c r="A5082">
        <v>3041</v>
      </c>
      <c r="B5082" t="s">
        <v>8185</v>
      </c>
      <c r="C5082">
        <v>2013</v>
      </c>
      <c r="D5082" s="1">
        <v>41400</v>
      </c>
      <c r="E5082" s="1">
        <v>41404</v>
      </c>
      <c r="F5082" t="s">
        <v>23</v>
      </c>
      <c r="G5082" t="s">
        <v>917</v>
      </c>
      <c r="H5082" t="s">
        <v>918</v>
      </c>
      <c r="I5082" t="s">
        <v>38</v>
      </c>
      <c r="J5082" t="s">
        <v>27</v>
      </c>
      <c r="K5082" t="s">
        <v>7995</v>
      </c>
      <c r="L5082" t="s">
        <v>7919</v>
      </c>
      <c r="M5082">
        <v>37421</v>
      </c>
      <c r="N5082" t="s">
        <v>3507</v>
      </c>
      <c r="O5082" t="s">
        <v>736</v>
      </c>
      <c r="P5082" t="s">
        <v>329</v>
      </c>
      <c r="Q5082" t="s">
        <v>330</v>
      </c>
      <c r="R5082" t="s">
        <v>737</v>
      </c>
      <c r="S5082">
        <v>16.72</v>
      </c>
      <c r="T5082">
        <v>5</v>
      </c>
      <c r="U5082">
        <v>0.2</v>
      </c>
      <c r="V5082">
        <v>3.3439999999999994</v>
      </c>
      <c r="W5082" t="s">
        <v>10936</v>
      </c>
      <c r="X5082" t="s">
        <v>10942</v>
      </c>
      <c r="Y5082">
        <v>5</v>
      </c>
      <c r="Z5082" t="s">
        <v>10952</v>
      </c>
      <c r="AA5082">
        <v>0.19999999999999998</v>
      </c>
    </row>
    <row r="5083" spans="1:27" x14ac:dyDescent="0.35">
      <c r="A5083">
        <v>3121</v>
      </c>
      <c r="B5083" t="s">
        <v>7952</v>
      </c>
      <c r="C5083">
        <v>2012</v>
      </c>
      <c r="D5083" s="1">
        <v>41071</v>
      </c>
      <c r="E5083" s="1">
        <v>41072</v>
      </c>
      <c r="F5083" t="s">
        <v>56</v>
      </c>
      <c r="G5083" t="s">
        <v>3948</v>
      </c>
      <c r="H5083" t="s">
        <v>3949</v>
      </c>
      <c r="I5083" t="s">
        <v>26</v>
      </c>
      <c r="J5083" t="s">
        <v>27</v>
      </c>
      <c r="K5083" t="s">
        <v>7910</v>
      </c>
      <c r="L5083" t="s">
        <v>7878</v>
      </c>
      <c r="M5083">
        <v>33801</v>
      </c>
      <c r="N5083" t="s">
        <v>3507</v>
      </c>
      <c r="O5083" t="s">
        <v>2986</v>
      </c>
      <c r="P5083" t="s">
        <v>329</v>
      </c>
      <c r="Q5083" t="s">
        <v>330</v>
      </c>
      <c r="R5083" t="s">
        <v>2987</v>
      </c>
      <c r="S5083">
        <v>48.671999999999997</v>
      </c>
      <c r="T5083">
        <v>3</v>
      </c>
      <c r="U5083">
        <v>0.2</v>
      </c>
      <c r="V5083">
        <v>7.3007999999999988</v>
      </c>
      <c r="W5083" t="s">
        <v>10948</v>
      </c>
      <c r="X5083" t="s">
        <v>10942</v>
      </c>
      <c r="Y5083">
        <v>6</v>
      </c>
      <c r="Z5083" t="s">
        <v>10946</v>
      </c>
      <c r="AA5083">
        <v>0.15</v>
      </c>
    </row>
    <row r="5084" spans="1:27" x14ac:dyDescent="0.35">
      <c r="A5084">
        <v>3154</v>
      </c>
      <c r="B5084" t="s">
        <v>8186</v>
      </c>
      <c r="C5084">
        <v>2012</v>
      </c>
      <c r="D5084" s="1">
        <v>41258</v>
      </c>
      <c r="E5084" s="1">
        <v>41261</v>
      </c>
      <c r="F5084" t="s">
        <v>56</v>
      </c>
      <c r="G5084" t="s">
        <v>3619</v>
      </c>
      <c r="H5084" t="s">
        <v>3620</v>
      </c>
      <c r="I5084" t="s">
        <v>38</v>
      </c>
      <c r="J5084" t="s">
        <v>27</v>
      </c>
      <c r="K5084" t="s">
        <v>3821</v>
      </c>
      <c r="L5084" t="s">
        <v>8109</v>
      </c>
      <c r="M5084">
        <v>43055</v>
      </c>
      <c r="N5084" t="s">
        <v>3728</v>
      </c>
      <c r="O5084" t="s">
        <v>360</v>
      </c>
      <c r="P5084" t="s">
        <v>329</v>
      </c>
      <c r="Q5084" t="s">
        <v>330</v>
      </c>
      <c r="R5084" t="s">
        <v>361</v>
      </c>
      <c r="S5084">
        <v>262.86399999999998</v>
      </c>
      <c r="T5084">
        <v>7</v>
      </c>
      <c r="U5084">
        <v>0.2</v>
      </c>
      <c r="V5084">
        <v>69.001800000000017</v>
      </c>
      <c r="W5084" t="s">
        <v>10948</v>
      </c>
      <c r="X5084" t="s">
        <v>10940</v>
      </c>
      <c r="Y5084">
        <v>12</v>
      </c>
      <c r="Z5084" t="s">
        <v>10941</v>
      </c>
      <c r="AA5084">
        <v>0.26250000000000007</v>
      </c>
    </row>
    <row r="5085" spans="1:27" x14ac:dyDescent="0.35">
      <c r="A5085">
        <v>3201</v>
      </c>
      <c r="B5085" t="s">
        <v>8187</v>
      </c>
      <c r="C5085">
        <v>2011</v>
      </c>
      <c r="D5085" s="1">
        <v>40681</v>
      </c>
      <c r="E5085" s="1">
        <v>40683</v>
      </c>
      <c r="F5085" t="s">
        <v>45</v>
      </c>
      <c r="G5085" t="s">
        <v>386</v>
      </c>
      <c r="H5085" t="s">
        <v>387</v>
      </c>
      <c r="I5085" t="s">
        <v>38</v>
      </c>
      <c r="J5085" t="s">
        <v>27</v>
      </c>
      <c r="K5085" t="s">
        <v>8188</v>
      </c>
      <c r="L5085" t="s">
        <v>8109</v>
      </c>
      <c r="M5085">
        <v>44312</v>
      </c>
      <c r="N5085" t="s">
        <v>3728</v>
      </c>
      <c r="O5085" t="s">
        <v>2207</v>
      </c>
      <c r="P5085" t="s">
        <v>329</v>
      </c>
      <c r="Q5085" t="s">
        <v>330</v>
      </c>
      <c r="R5085" t="s">
        <v>2208</v>
      </c>
      <c r="S5085">
        <v>149.232</v>
      </c>
      <c r="T5085">
        <v>3</v>
      </c>
      <c r="U5085">
        <v>0.2</v>
      </c>
      <c r="V5085">
        <v>3.7308000000000021</v>
      </c>
      <c r="W5085" t="s">
        <v>10944</v>
      </c>
      <c r="X5085" t="s">
        <v>10942</v>
      </c>
      <c r="Y5085">
        <v>5</v>
      </c>
      <c r="Z5085" t="s">
        <v>10952</v>
      </c>
      <c r="AA5085">
        <v>2.5000000000000015E-2</v>
      </c>
    </row>
    <row r="5086" spans="1:27" x14ac:dyDescent="0.35">
      <c r="A5086">
        <v>3252</v>
      </c>
      <c r="B5086" t="s">
        <v>8189</v>
      </c>
      <c r="C5086">
        <v>2014</v>
      </c>
      <c r="D5086" s="1">
        <v>41747</v>
      </c>
      <c r="E5086" s="1">
        <v>41749</v>
      </c>
      <c r="F5086" t="s">
        <v>56</v>
      </c>
      <c r="G5086" t="s">
        <v>1507</v>
      </c>
      <c r="H5086" t="s">
        <v>1508</v>
      </c>
      <c r="I5086" t="s">
        <v>38</v>
      </c>
      <c r="J5086" t="s">
        <v>27</v>
      </c>
      <c r="K5086" t="s">
        <v>8101</v>
      </c>
      <c r="L5086" t="s">
        <v>8102</v>
      </c>
      <c r="M5086">
        <v>19120</v>
      </c>
      <c r="N5086" t="s">
        <v>3728</v>
      </c>
      <c r="O5086" t="s">
        <v>2277</v>
      </c>
      <c r="P5086" t="s">
        <v>329</v>
      </c>
      <c r="Q5086" t="s">
        <v>330</v>
      </c>
      <c r="R5086" t="s">
        <v>2278</v>
      </c>
      <c r="S5086">
        <v>60.311999999999998</v>
      </c>
      <c r="T5086">
        <v>3</v>
      </c>
      <c r="U5086">
        <v>0.2</v>
      </c>
      <c r="V5086">
        <v>5.2773000000000003</v>
      </c>
      <c r="W5086" t="s">
        <v>10939</v>
      </c>
      <c r="X5086" t="s">
        <v>10942</v>
      </c>
      <c r="Y5086">
        <v>4</v>
      </c>
      <c r="Z5086" t="s">
        <v>10943</v>
      </c>
      <c r="AA5086">
        <v>8.7500000000000008E-2</v>
      </c>
    </row>
    <row r="5087" spans="1:27" x14ac:dyDescent="0.35">
      <c r="A5087">
        <v>3303</v>
      </c>
      <c r="B5087" t="s">
        <v>8190</v>
      </c>
      <c r="C5087">
        <v>2011</v>
      </c>
      <c r="D5087" s="1">
        <v>40865</v>
      </c>
      <c r="E5087" s="1">
        <v>40869</v>
      </c>
      <c r="F5087" t="s">
        <v>23</v>
      </c>
      <c r="G5087" t="s">
        <v>680</v>
      </c>
      <c r="H5087" t="s">
        <v>681</v>
      </c>
      <c r="I5087" t="s">
        <v>38</v>
      </c>
      <c r="J5087" t="s">
        <v>27</v>
      </c>
      <c r="K5087" t="s">
        <v>8101</v>
      </c>
      <c r="L5087" t="s">
        <v>8102</v>
      </c>
      <c r="M5087">
        <v>19140</v>
      </c>
      <c r="N5087" t="s">
        <v>3728</v>
      </c>
      <c r="O5087" t="s">
        <v>2277</v>
      </c>
      <c r="P5087" t="s">
        <v>329</v>
      </c>
      <c r="Q5087" t="s">
        <v>330</v>
      </c>
      <c r="R5087" t="s">
        <v>2278</v>
      </c>
      <c r="S5087">
        <v>60.311999999999998</v>
      </c>
      <c r="T5087">
        <v>3</v>
      </c>
      <c r="U5087">
        <v>0.2</v>
      </c>
      <c r="V5087">
        <v>5.2773000000000003</v>
      </c>
      <c r="W5087" t="s">
        <v>10944</v>
      </c>
      <c r="X5087" t="s">
        <v>10940</v>
      </c>
      <c r="Y5087">
        <v>11</v>
      </c>
      <c r="Z5087" t="s">
        <v>10947</v>
      </c>
      <c r="AA5087">
        <v>8.7500000000000008E-2</v>
      </c>
    </row>
    <row r="5088" spans="1:27" x14ac:dyDescent="0.35">
      <c r="A5088">
        <v>3381</v>
      </c>
      <c r="B5088" t="s">
        <v>8191</v>
      </c>
      <c r="C5088">
        <v>2014</v>
      </c>
      <c r="D5088" s="1">
        <v>41967</v>
      </c>
      <c r="E5088" s="1">
        <v>41968</v>
      </c>
      <c r="F5088" t="s">
        <v>56</v>
      </c>
      <c r="G5088" t="s">
        <v>6027</v>
      </c>
      <c r="H5088" t="s">
        <v>6028</v>
      </c>
      <c r="I5088" t="s">
        <v>38</v>
      </c>
      <c r="J5088" t="s">
        <v>27</v>
      </c>
      <c r="K5088" t="s">
        <v>8101</v>
      </c>
      <c r="L5088" t="s">
        <v>8102</v>
      </c>
      <c r="M5088">
        <v>19120</v>
      </c>
      <c r="N5088" t="s">
        <v>3728</v>
      </c>
      <c r="O5088" t="s">
        <v>1520</v>
      </c>
      <c r="P5088" t="s">
        <v>329</v>
      </c>
      <c r="Q5088" t="s">
        <v>330</v>
      </c>
      <c r="R5088" t="s">
        <v>1521</v>
      </c>
      <c r="S5088">
        <v>24.048000000000002</v>
      </c>
      <c r="T5088">
        <v>9</v>
      </c>
      <c r="U5088">
        <v>0.2</v>
      </c>
      <c r="V5088">
        <v>7.2144000000000013</v>
      </c>
      <c r="W5088" t="s">
        <v>10939</v>
      </c>
      <c r="X5088" t="s">
        <v>10940</v>
      </c>
      <c r="Y5088">
        <v>11</v>
      </c>
      <c r="Z5088" t="s">
        <v>10947</v>
      </c>
      <c r="AA5088">
        <v>0.30000000000000004</v>
      </c>
    </row>
    <row r="5089" spans="1:27" x14ac:dyDescent="0.35">
      <c r="A5089">
        <v>3409</v>
      </c>
      <c r="B5089" t="s">
        <v>8192</v>
      </c>
      <c r="C5089">
        <v>2011</v>
      </c>
      <c r="D5089" s="1">
        <v>40656</v>
      </c>
      <c r="E5089" s="1">
        <v>40660</v>
      </c>
      <c r="F5089" t="s">
        <v>23</v>
      </c>
      <c r="G5089" t="s">
        <v>2976</v>
      </c>
      <c r="H5089" t="s">
        <v>2977</v>
      </c>
      <c r="I5089" t="s">
        <v>127</v>
      </c>
      <c r="J5089" t="s">
        <v>27</v>
      </c>
      <c r="K5089" t="s">
        <v>3521</v>
      </c>
      <c r="L5089" t="s">
        <v>8109</v>
      </c>
      <c r="M5089">
        <v>43229</v>
      </c>
      <c r="N5089" t="s">
        <v>3728</v>
      </c>
      <c r="O5089" t="s">
        <v>2924</v>
      </c>
      <c r="P5089" t="s">
        <v>329</v>
      </c>
      <c r="Q5089" t="s">
        <v>330</v>
      </c>
      <c r="R5089" t="s">
        <v>2925</v>
      </c>
      <c r="S5089">
        <v>22.336000000000002</v>
      </c>
      <c r="T5089">
        <v>4</v>
      </c>
      <c r="U5089">
        <v>0.2</v>
      </c>
      <c r="V5089">
        <v>7.8175999999999997</v>
      </c>
      <c r="W5089" t="s">
        <v>10944</v>
      </c>
      <c r="X5089" t="s">
        <v>10942</v>
      </c>
      <c r="Y5089">
        <v>4</v>
      </c>
      <c r="Z5089" t="s">
        <v>10943</v>
      </c>
      <c r="AA5089">
        <v>0.35</v>
      </c>
    </row>
    <row r="5090" spans="1:27" x14ac:dyDescent="0.35">
      <c r="A5090">
        <v>3458</v>
      </c>
      <c r="B5090" t="s">
        <v>8193</v>
      </c>
      <c r="C5090">
        <v>2014</v>
      </c>
      <c r="D5090" s="1">
        <v>41899</v>
      </c>
      <c r="E5090" s="1">
        <v>41901</v>
      </c>
      <c r="F5090" t="s">
        <v>56</v>
      </c>
      <c r="G5090" t="s">
        <v>2637</v>
      </c>
      <c r="H5090" t="s">
        <v>2638</v>
      </c>
      <c r="I5090" t="s">
        <v>38</v>
      </c>
      <c r="J5090" t="s">
        <v>27</v>
      </c>
      <c r="K5090" t="s">
        <v>8101</v>
      </c>
      <c r="L5090" t="s">
        <v>8102</v>
      </c>
      <c r="M5090">
        <v>19143</v>
      </c>
      <c r="N5090" t="s">
        <v>3728</v>
      </c>
      <c r="O5090" t="s">
        <v>5342</v>
      </c>
      <c r="P5090" t="s">
        <v>329</v>
      </c>
      <c r="Q5090" t="s">
        <v>330</v>
      </c>
      <c r="R5090" t="s">
        <v>5343</v>
      </c>
      <c r="S5090">
        <v>22.512000000000004</v>
      </c>
      <c r="T5090">
        <v>3</v>
      </c>
      <c r="U5090">
        <v>0.2</v>
      </c>
      <c r="V5090">
        <v>2.2511999999999999</v>
      </c>
      <c r="W5090" t="s">
        <v>10939</v>
      </c>
      <c r="X5090" t="s">
        <v>10937</v>
      </c>
      <c r="Y5090">
        <v>9</v>
      </c>
      <c r="Z5090" t="s">
        <v>10949</v>
      </c>
      <c r="AA5090">
        <v>9.9999999999999978E-2</v>
      </c>
    </row>
    <row r="5091" spans="1:27" x14ac:dyDescent="0.35">
      <c r="A5091">
        <v>3542</v>
      </c>
      <c r="B5091" t="s">
        <v>8194</v>
      </c>
      <c r="C5091">
        <v>2013</v>
      </c>
      <c r="D5091" s="1">
        <v>41536</v>
      </c>
      <c r="E5091" s="1">
        <v>41538</v>
      </c>
      <c r="F5091" t="s">
        <v>56</v>
      </c>
      <c r="G5091" t="s">
        <v>3790</v>
      </c>
      <c r="H5091" t="s">
        <v>3791</v>
      </c>
      <c r="I5091" t="s">
        <v>38</v>
      </c>
      <c r="J5091" t="s">
        <v>27</v>
      </c>
      <c r="K5091" t="s">
        <v>3521</v>
      </c>
      <c r="L5091" t="s">
        <v>8109</v>
      </c>
      <c r="M5091">
        <v>43229</v>
      </c>
      <c r="N5091" t="s">
        <v>3728</v>
      </c>
      <c r="O5091" t="s">
        <v>5562</v>
      </c>
      <c r="P5091" t="s">
        <v>329</v>
      </c>
      <c r="Q5091" t="s">
        <v>330</v>
      </c>
      <c r="R5091" t="s">
        <v>5563</v>
      </c>
      <c r="S5091">
        <v>5.3520000000000003</v>
      </c>
      <c r="T5091">
        <v>3</v>
      </c>
      <c r="U5091">
        <v>0.2</v>
      </c>
      <c r="V5091">
        <v>1.6055999999999999</v>
      </c>
      <c r="W5091" t="s">
        <v>10936</v>
      </c>
      <c r="X5091" t="s">
        <v>10937</v>
      </c>
      <c r="Y5091">
        <v>9</v>
      </c>
      <c r="Z5091" t="s">
        <v>10949</v>
      </c>
      <c r="AA5091">
        <v>0.3</v>
      </c>
    </row>
    <row r="5092" spans="1:27" x14ac:dyDescent="0.35">
      <c r="A5092">
        <v>3599</v>
      </c>
      <c r="B5092" t="s">
        <v>8195</v>
      </c>
      <c r="C5092">
        <v>2011</v>
      </c>
      <c r="D5092" s="1">
        <v>40795</v>
      </c>
      <c r="E5092" s="1">
        <v>40800</v>
      </c>
      <c r="F5092" t="s">
        <v>45</v>
      </c>
      <c r="G5092" t="s">
        <v>1216</v>
      </c>
      <c r="H5092" t="s">
        <v>1217</v>
      </c>
      <c r="I5092" t="s">
        <v>38</v>
      </c>
      <c r="J5092" t="s">
        <v>27</v>
      </c>
      <c r="K5092" t="s">
        <v>8101</v>
      </c>
      <c r="L5092" t="s">
        <v>8102</v>
      </c>
      <c r="M5092">
        <v>19140</v>
      </c>
      <c r="N5092" t="s">
        <v>3728</v>
      </c>
      <c r="O5092" t="s">
        <v>5318</v>
      </c>
      <c r="P5092" t="s">
        <v>329</v>
      </c>
      <c r="Q5092" t="s">
        <v>330</v>
      </c>
      <c r="R5092" t="s">
        <v>5319</v>
      </c>
      <c r="S5092">
        <v>17.472000000000001</v>
      </c>
      <c r="T5092">
        <v>3</v>
      </c>
      <c r="U5092">
        <v>0.2</v>
      </c>
      <c r="V5092">
        <v>5.023200000000001</v>
      </c>
      <c r="W5092" t="s">
        <v>10944</v>
      </c>
      <c r="X5092" t="s">
        <v>10937</v>
      </c>
      <c r="Y5092">
        <v>9</v>
      </c>
      <c r="Z5092" t="s">
        <v>10949</v>
      </c>
      <c r="AA5092">
        <v>0.28750000000000003</v>
      </c>
    </row>
    <row r="5093" spans="1:27" x14ac:dyDescent="0.35">
      <c r="A5093">
        <v>3639</v>
      </c>
      <c r="B5093" t="s">
        <v>8196</v>
      </c>
      <c r="C5093">
        <v>2013</v>
      </c>
      <c r="D5093" s="1">
        <v>41589</v>
      </c>
      <c r="E5093" s="1">
        <v>41593</v>
      </c>
      <c r="F5093" t="s">
        <v>23</v>
      </c>
      <c r="G5093" t="s">
        <v>847</v>
      </c>
      <c r="H5093" t="s">
        <v>848</v>
      </c>
      <c r="I5093" t="s">
        <v>127</v>
      </c>
      <c r="J5093" t="s">
        <v>27</v>
      </c>
      <c r="K5093" t="s">
        <v>3505</v>
      </c>
      <c r="L5093" t="s">
        <v>8109</v>
      </c>
      <c r="M5093">
        <v>45503</v>
      </c>
      <c r="N5093" t="s">
        <v>3728</v>
      </c>
      <c r="O5093" t="s">
        <v>1992</v>
      </c>
      <c r="P5093" t="s">
        <v>329</v>
      </c>
      <c r="Q5093" t="s">
        <v>330</v>
      </c>
      <c r="R5093" t="s">
        <v>1993</v>
      </c>
      <c r="S5093">
        <v>148.28800000000001</v>
      </c>
      <c r="T5093">
        <v>7</v>
      </c>
      <c r="U5093">
        <v>0.2</v>
      </c>
      <c r="V5093">
        <v>29.657599999999988</v>
      </c>
      <c r="W5093" t="s">
        <v>10936</v>
      </c>
      <c r="X5093" t="s">
        <v>10940</v>
      </c>
      <c r="Y5093">
        <v>11</v>
      </c>
      <c r="Z5093" t="s">
        <v>10947</v>
      </c>
      <c r="AA5093">
        <v>0.1999999999999999</v>
      </c>
    </row>
    <row r="5094" spans="1:27" x14ac:dyDescent="0.35">
      <c r="A5094">
        <v>3659</v>
      </c>
      <c r="B5094" t="s">
        <v>8197</v>
      </c>
      <c r="C5094">
        <v>2012</v>
      </c>
      <c r="D5094" s="1">
        <v>40980</v>
      </c>
      <c r="E5094" s="1">
        <v>40985</v>
      </c>
      <c r="F5094" t="s">
        <v>23</v>
      </c>
      <c r="G5094" t="s">
        <v>1960</v>
      </c>
      <c r="H5094" t="s">
        <v>1961</v>
      </c>
      <c r="I5094" t="s">
        <v>26</v>
      </c>
      <c r="J5094" t="s">
        <v>27</v>
      </c>
      <c r="K5094" t="s">
        <v>7961</v>
      </c>
      <c r="L5094" t="s">
        <v>7878</v>
      </c>
      <c r="M5094">
        <v>33317</v>
      </c>
      <c r="N5094" t="s">
        <v>3507</v>
      </c>
      <c r="O5094" t="s">
        <v>349</v>
      </c>
      <c r="P5094" t="s">
        <v>329</v>
      </c>
      <c r="Q5094" t="s">
        <v>330</v>
      </c>
      <c r="R5094" t="s">
        <v>350</v>
      </c>
      <c r="S5094">
        <v>30.880000000000003</v>
      </c>
      <c r="T5094">
        <v>4</v>
      </c>
      <c r="U5094">
        <v>0.2</v>
      </c>
      <c r="V5094">
        <v>3.8599999999999977</v>
      </c>
      <c r="W5094" t="s">
        <v>10948</v>
      </c>
      <c r="X5094" t="s">
        <v>10950</v>
      </c>
      <c r="Y5094">
        <v>3</v>
      </c>
      <c r="Z5094" t="s">
        <v>10953</v>
      </c>
      <c r="AA5094">
        <v>0.12499999999999992</v>
      </c>
    </row>
    <row r="5095" spans="1:27" x14ac:dyDescent="0.35">
      <c r="A5095">
        <v>3660</v>
      </c>
      <c r="B5095" t="s">
        <v>8197</v>
      </c>
      <c r="C5095">
        <v>2012</v>
      </c>
      <c r="D5095" s="1">
        <v>40980</v>
      </c>
      <c r="E5095" s="1">
        <v>40985</v>
      </c>
      <c r="F5095" t="s">
        <v>23</v>
      </c>
      <c r="G5095" t="s">
        <v>1960</v>
      </c>
      <c r="H5095" t="s">
        <v>1961</v>
      </c>
      <c r="I5095" t="s">
        <v>26</v>
      </c>
      <c r="J5095" t="s">
        <v>27</v>
      </c>
      <c r="K5095" t="s">
        <v>7961</v>
      </c>
      <c r="L5095" t="s">
        <v>7878</v>
      </c>
      <c r="M5095">
        <v>33317</v>
      </c>
      <c r="N5095" t="s">
        <v>3507</v>
      </c>
      <c r="O5095" t="s">
        <v>1673</v>
      </c>
      <c r="P5095" t="s">
        <v>329</v>
      </c>
      <c r="Q5095" t="s">
        <v>330</v>
      </c>
      <c r="R5095" t="s">
        <v>1674</v>
      </c>
      <c r="S5095">
        <v>6.4080000000000004</v>
      </c>
      <c r="T5095">
        <v>3</v>
      </c>
      <c r="U5095">
        <v>0.2</v>
      </c>
      <c r="V5095">
        <v>1.4418</v>
      </c>
      <c r="W5095" t="s">
        <v>10948</v>
      </c>
      <c r="X5095" t="s">
        <v>10950</v>
      </c>
      <c r="Y5095">
        <v>3</v>
      </c>
      <c r="Z5095" t="s">
        <v>10953</v>
      </c>
      <c r="AA5095">
        <v>0.22499999999999998</v>
      </c>
    </row>
    <row r="5096" spans="1:27" x14ac:dyDescent="0.35">
      <c r="A5096">
        <v>3694</v>
      </c>
      <c r="B5096" t="s">
        <v>7871</v>
      </c>
      <c r="C5096">
        <v>2012</v>
      </c>
      <c r="D5096" s="1">
        <v>41212</v>
      </c>
      <c r="E5096" s="1">
        <v>41215</v>
      </c>
      <c r="F5096" t="s">
        <v>45</v>
      </c>
      <c r="G5096" t="s">
        <v>1356</v>
      </c>
      <c r="H5096" t="s">
        <v>1357</v>
      </c>
      <c r="I5096" t="s">
        <v>26</v>
      </c>
      <c r="J5096" t="s">
        <v>27</v>
      </c>
      <c r="K5096" t="s">
        <v>7872</v>
      </c>
      <c r="L5096" t="s">
        <v>7873</v>
      </c>
      <c r="M5096">
        <v>80219</v>
      </c>
      <c r="N5096" t="s">
        <v>30</v>
      </c>
      <c r="O5096" t="s">
        <v>2921</v>
      </c>
      <c r="P5096" t="s">
        <v>329</v>
      </c>
      <c r="Q5096" t="s">
        <v>330</v>
      </c>
      <c r="R5096" t="s">
        <v>2922</v>
      </c>
      <c r="S5096">
        <v>15.488</v>
      </c>
      <c r="T5096">
        <v>4</v>
      </c>
      <c r="U5096">
        <v>0.2</v>
      </c>
      <c r="V5096">
        <v>3.6783999999999999</v>
      </c>
      <c r="W5096" t="s">
        <v>10948</v>
      </c>
      <c r="X5096" t="s">
        <v>10940</v>
      </c>
      <c r="Y5096">
        <v>10</v>
      </c>
      <c r="Z5096" t="s">
        <v>10945</v>
      </c>
      <c r="AA5096">
        <v>0.23749999999999999</v>
      </c>
    </row>
    <row r="5097" spans="1:27" x14ac:dyDescent="0.35">
      <c r="A5097">
        <v>3702</v>
      </c>
      <c r="B5097" t="s">
        <v>8198</v>
      </c>
      <c r="C5097">
        <v>2013</v>
      </c>
      <c r="D5097" s="1">
        <v>41283</v>
      </c>
      <c r="E5097" s="1">
        <v>41287</v>
      </c>
      <c r="F5097" t="s">
        <v>45</v>
      </c>
      <c r="G5097" t="s">
        <v>5627</v>
      </c>
      <c r="H5097" t="s">
        <v>5628</v>
      </c>
      <c r="I5097" t="s">
        <v>26</v>
      </c>
      <c r="J5097" t="s">
        <v>27</v>
      </c>
      <c r="K5097" t="s">
        <v>8199</v>
      </c>
      <c r="L5097" t="s">
        <v>8109</v>
      </c>
      <c r="M5097">
        <v>43615</v>
      </c>
      <c r="N5097" t="s">
        <v>3728</v>
      </c>
      <c r="O5097" t="s">
        <v>2853</v>
      </c>
      <c r="P5097" t="s">
        <v>329</v>
      </c>
      <c r="Q5097" t="s">
        <v>330</v>
      </c>
      <c r="R5097" t="s">
        <v>2854</v>
      </c>
      <c r="S5097">
        <v>15.168000000000001</v>
      </c>
      <c r="T5097">
        <v>2</v>
      </c>
      <c r="U5097">
        <v>0.2</v>
      </c>
      <c r="V5097">
        <v>3.7920000000000011</v>
      </c>
      <c r="W5097" t="s">
        <v>10936</v>
      </c>
      <c r="X5097" t="s">
        <v>10950</v>
      </c>
      <c r="Y5097">
        <v>1</v>
      </c>
      <c r="Z5097" t="s">
        <v>10951</v>
      </c>
      <c r="AA5097">
        <v>0.25000000000000006</v>
      </c>
    </row>
    <row r="5098" spans="1:27" x14ac:dyDescent="0.35">
      <c r="A5098">
        <v>3883</v>
      </c>
      <c r="B5098" t="s">
        <v>8200</v>
      </c>
      <c r="C5098">
        <v>2012</v>
      </c>
      <c r="D5098" s="1">
        <v>41075</v>
      </c>
      <c r="E5098" s="1">
        <v>41080</v>
      </c>
      <c r="F5098" t="s">
        <v>23</v>
      </c>
      <c r="G5098" t="s">
        <v>5945</v>
      </c>
      <c r="H5098" t="s">
        <v>5946</v>
      </c>
      <c r="I5098" t="s">
        <v>38</v>
      </c>
      <c r="J5098" t="s">
        <v>27</v>
      </c>
      <c r="K5098" t="s">
        <v>8032</v>
      </c>
      <c r="L5098" t="s">
        <v>8021</v>
      </c>
      <c r="M5098">
        <v>85234</v>
      </c>
      <c r="N5098" t="s">
        <v>30</v>
      </c>
      <c r="O5098" t="s">
        <v>8201</v>
      </c>
      <c r="P5098" t="s">
        <v>329</v>
      </c>
      <c r="Q5098" t="s">
        <v>330</v>
      </c>
      <c r="R5098" t="s">
        <v>8202</v>
      </c>
      <c r="S5098">
        <v>364.70400000000006</v>
      </c>
      <c r="T5098">
        <v>6</v>
      </c>
      <c r="U5098">
        <v>0.2</v>
      </c>
      <c r="V5098">
        <v>-36.470400000000041</v>
      </c>
      <c r="W5098" t="s">
        <v>10948</v>
      </c>
      <c r="X5098" t="s">
        <v>10942</v>
      </c>
      <c r="Y5098">
        <v>6</v>
      </c>
      <c r="Z5098" t="s">
        <v>10946</v>
      </c>
      <c r="AA5098">
        <v>-0.10000000000000009</v>
      </c>
    </row>
    <row r="5099" spans="1:27" x14ac:dyDescent="0.35">
      <c r="A5099">
        <v>3884</v>
      </c>
      <c r="B5099" t="s">
        <v>8200</v>
      </c>
      <c r="C5099">
        <v>2012</v>
      </c>
      <c r="D5099" s="1">
        <v>41075</v>
      </c>
      <c r="E5099" s="1">
        <v>41080</v>
      </c>
      <c r="F5099" t="s">
        <v>23</v>
      </c>
      <c r="G5099" t="s">
        <v>5945</v>
      </c>
      <c r="H5099" t="s">
        <v>5946</v>
      </c>
      <c r="I5099" t="s">
        <v>38</v>
      </c>
      <c r="J5099" t="s">
        <v>27</v>
      </c>
      <c r="K5099" t="s">
        <v>8032</v>
      </c>
      <c r="L5099" t="s">
        <v>8021</v>
      </c>
      <c r="M5099">
        <v>85234</v>
      </c>
      <c r="N5099" t="s">
        <v>30</v>
      </c>
      <c r="O5099" t="s">
        <v>1681</v>
      </c>
      <c r="P5099" t="s">
        <v>329</v>
      </c>
      <c r="Q5099" t="s">
        <v>330</v>
      </c>
      <c r="R5099" t="s">
        <v>1682</v>
      </c>
      <c r="S5099">
        <v>40.256</v>
      </c>
      <c r="T5099">
        <v>4</v>
      </c>
      <c r="U5099">
        <v>0.2</v>
      </c>
      <c r="V5099">
        <v>11.070400000000003</v>
      </c>
      <c r="W5099" t="s">
        <v>10948</v>
      </c>
      <c r="X5099" t="s">
        <v>10942</v>
      </c>
      <c r="Y5099">
        <v>6</v>
      </c>
      <c r="Z5099" t="s">
        <v>10946</v>
      </c>
      <c r="AA5099">
        <v>0.27500000000000008</v>
      </c>
    </row>
    <row r="5100" spans="1:27" x14ac:dyDescent="0.35">
      <c r="A5100">
        <v>3907</v>
      </c>
      <c r="B5100" t="s">
        <v>8203</v>
      </c>
      <c r="C5100">
        <v>2012</v>
      </c>
      <c r="D5100" s="1">
        <v>41004</v>
      </c>
      <c r="E5100" s="1">
        <v>41009</v>
      </c>
      <c r="F5100" t="s">
        <v>23</v>
      </c>
      <c r="G5100" t="s">
        <v>8204</v>
      </c>
      <c r="H5100" t="s">
        <v>8205</v>
      </c>
      <c r="I5100" t="s">
        <v>127</v>
      </c>
      <c r="J5100" t="s">
        <v>27</v>
      </c>
      <c r="K5100" t="s">
        <v>8101</v>
      </c>
      <c r="L5100" t="s">
        <v>8102</v>
      </c>
      <c r="M5100">
        <v>19143</v>
      </c>
      <c r="N5100" t="s">
        <v>3728</v>
      </c>
      <c r="O5100" t="s">
        <v>5427</v>
      </c>
      <c r="P5100" t="s">
        <v>329</v>
      </c>
      <c r="Q5100" t="s">
        <v>330</v>
      </c>
      <c r="R5100" t="s">
        <v>5428</v>
      </c>
      <c r="S5100">
        <v>547.13599999999997</v>
      </c>
      <c r="T5100">
        <v>4</v>
      </c>
      <c r="U5100">
        <v>0.2</v>
      </c>
      <c r="V5100">
        <v>-68.392000000000053</v>
      </c>
      <c r="W5100" t="s">
        <v>10948</v>
      </c>
      <c r="X5100" t="s">
        <v>10942</v>
      </c>
      <c r="Y5100">
        <v>4</v>
      </c>
      <c r="Z5100" t="s">
        <v>10943</v>
      </c>
      <c r="AA5100">
        <v>-0.12500000000000011</v>
      </c>
    </row>
    <row r="5101" spans="1:27" x14ac:dyDescent="0.35">
      <c r="A5101">
        <v>3910</v>
      </c>
      <c r="B5101" t="s">
        <v>8203</v>
      </c>
      <c r="C5101">
        <v>2012</v>
      </c>
      <c r="D5101" s="1">
        <v>41004</v>
      </c>
      <c r="E5101" s="1">
        <v>41009</v>
      </c>
      <c r="F5101" t="s">
        <v>23</v>
      </c>
      <c r="G5101" t="s">
        <v>8204</v>
      </c>
      <c r="H5101" t="s">
        <v>8205</v>
      </c>
      <c r="I5101" t="s">
        <v>127</v>
      </c>
      <c r="J5101" t="s">
        <v>27</v>
      </c>
      <c r="K5101" t="s">
        <v>8101</v>
      </c>
      <c r="L5101" t="s">
        <v>8102</v>
      </c>
      <c r="M5101">
        <v>19143</v>
      </c>
      <c r="N5101" t="s">
        <v>3728</v>
      </c>
      <c r="O5101" t="s">
        <v>5472</v>
      </c>
      <c r="P5101" t="s">
        <v>329</v>
      </c>
      <c r="Q5101" t="s">
        <v>330</v>
      </c>
      <c r="R5101" t="s">
        <v>5473</v>
      </c>
      <c r="S5101">
        <v>7.5840000000000005</v>
      </c>
      <c r="T5101">
        <v>1</v>
      </c>
      <c r="U5101">
        <v>0.2</v>
      </c>
      <c r="V5101">
        <v>2.37</v>
      </c>
      <c r="W5101" t="s">
        <v>10948</v>
      </c>
      <c r="X5101" t="s">
        <v>10942</v>
      </c>
      <c r="Y5101">
        <v>4</v>
      </c>
      <c r="Z5101" t="s">
        <v>10943</v>
      </c>
      <c r="AA5101">
        <v>0.3125</v>
      </c>
    </row>
    <row r="5102" spans="1:27" x14ac:dyDescent="0.35">
      <c r="A5102">
        <v>3960</v>
      </c>
      <c r="B5102" t="s">
        <v>8206</v>
      </c>
      <c r="C5102">
        <v>2013</v>
      </c>
      <c r="D5102" s="1">
        <v>41424</v>
      </c>
      <c r="E5102" s="1">
        <v>41428</v>
      </c>
      <c r="F5102" t="s">
        <v>23</v>
      </c>
      <c r="G5102" t="s">
        <v>2260</v>
      </c>
      <c r="H5102" t="s">
        <v>2261</v>
      </c>
      <c r="I5102" t="s">
        <v>38</v>
      </c>
      <c r="J5102" t="s">
        <v>27</v>
      </c>
      <c r="K5102" t="s">
        <v>8001</v>
      </c>
      <c r="L5102" t="s">
        <v>7919</v>
      </c>
      <c r="M5102">
        <v>37211</v>
      </c>
      <c r="N5102" t="s">
        <v>3507</v>
      </c>
      <c r="O5102" t="s">
        <v>579</v>
      </c>
      <c r="P5102" t="s">
        <v>329</v>
      </c>
      <c r="Q5102" t="s">
        <v>330</v>
      </c>
      <c r="R5102" t="s">
        <v>580</v>
      </c>
      <c r="S5102">
        <v>44.76</v>
      </c>
      <c r="T5102">
        <v>3</v>
      </c>
      <c r="U5102">
        <v>0.2</v>
      </c>
      <c r="V5102">
        <v>14.546999999999995</v>
      </c>
      <c r="W5102" t="s">
        <v>10936</v>
      </c>
      <c r="X5102" t="s">
        <v>10942</v>
      </c>
      <c r="Y5102">
        <v>5</v>
      </c>
      <c r="Z5102" t="s">
        <v>10952</v>
      </c>
      <c r="AA5102">
        <v>0.3249999999999999</v>
      </c>
    </row>
    <row r="5103" spans="1:27" x14ac:dyDescent="0.35">
      <c r="A5103">
        <v>3989</v>
      </c>
      <c r="B5103" t="s">
        <v>8207</v>
      </c>
      <c r="C5103">
        <v>2013</v>
      </c>
      <c r="D5103" s="1">
        <v>41382</v>
      </c>
      <c r="E5103" s="1">
        <v>41387</v>
      </c>
      <c r="F5103" t="s">
        <v>23</v>
      </c>
      <c r="G5103" t="s">
        <v>2443</v>
      </c>
      <c r="H5103" t="s">
        <v>2444</v>
      </c>
      <c r="I5103" t="s">
        <v>26</v>
      </c>
      <c r="J5103" t="s">
        <v>27</v>
      </c>
      <c r="K5103" t="s">
        <v>3938</v>
      </c>
      <c r="L5103" t="s">
        <v>7919</v>
      </c>
      <c r="M5103">
        <v>38401</v>
      </c>
      <c r="N5103" t="s">
        <v>3507</v>
      </c>
      <c r="O5103" t="s">
        <v>8208</v>
      </c>
      <c r="P5103" t="s">
        <v>329</v>
      </c>
      <c r="Q5103" t="s">
        <v>330</v>
      </c>
      <c r="R5103" t="s">
        <v>8209</v>
      </c>
      <c r="S5103">
        <v>79.12</v>
      </c>
      <c r="T5103">
        <v>5</v>
      </c>
      <c r="U5103">
        <v>0.2</v>
      </c>
      <c r="V5103">
        <v>13.845999999999997</v>
      </c>
      <c r="W5103" t="s">
        <v>10936</v>
      </c>
      <c r="X5103" t="s">
        <v>10942</v>
      </c>
      <c r="Y5103">
        <v>4</v>
      </c>
      <c r="Z5103" t="s">
        <v>10943</v>
      </c>
      <c r="AA5103">
        <v>0.17499999999999993</v>
      </c>
    </row>
    <row r="5104" spans="1:27" x14ac:dyDescent="0.35">
      <c r="A5104">
        <v>3992</v>
      </c>
      <c r="B5104" t="s">
        <v>8210</v>
      </c>
      <c r="C5104">
        <v>2012</v>
      </c>
      <c r="D5104" s="1">
        <v>41030</v>
      </c>
      <c r="E5104" s="1">
        <v>41034</v>
      </c>
      <c r="F5104" t="s">
        <v>23</v>
      </c>
      <c r="G5104" t="s">
        <v>2196</v>
      </c>
      <c r="H5104" t="s">
        <v>2197</v>
      </c>
      <c r="I5104" t="s">
        <v>26</v>
      </c>
      <c r="J5104" t="s">
        <v>27</v>
      </c>
      <c r="K5104" t="s">
        <v>8003</v>
      </c>
      <c r="L5104" t="s">
        <v>7878</v>
      </c>
      <c r="M5104">
        <v>33614</v>
      </c>
      <c r="N5104" t="s">
        <v>3507</v>
      </c>
      <c r="O5104" t="s">
        <v>2911</v>
      </c>
      <c r="P5104" t="s">
        <v>329</v>
      </c>
      <c r="Q5104" t="s">
        <v>330</v>
      </c>
      <c r="R5104" t="s">
        <v>2912</v>
      </c>
      <c r="S5104">
        <v>63.552000000000007</v>
      </c>
      <c r="T5104">
        <v>3</v>
      </c>
      <c r="U5104">
        <v>0.2</v>
      </c>
      <c r="V5104">
        <v>14.299199999999999</v>
      </c>
      <c r="W5104" t="s">
        <v>10948</v>
      </c>
      <c r="X5104" t="s">
        <v>10942</v>
      </c>
      <c r="Y5104">
        <v>5</v>
      </c>
      <c r="Z5104" t="s">
        <v>10952</v>
      </c>
      <c r="AA5104">
        <v>0.22499999999999995</v>
      </c>
    </row>
    <row r="5105" spans="1:27" x14ac:dyDescent="0.35">
      <c r="A5105">
        <v>4075</v>
      </c>
      <c r="B5105" t="s">
        <v>8211</v>
      </c>
      <c r="C5105">
        <v>2014</v>
      </c>
      <c r="D5105" s="1">
        <v>41959</v>
      </c>
      <c r="E5105" s="1">
        <v>41964</v>
      </c>
      <c r="F5105" t="s">
        <v>23</v>
      </c>
      <c r="G5105" t="s">
        <v>3858</v>
      </c>
      <c r="H5105" t="s">
        <v>3859</v>
      </c>
      <c r="I5105" t="s">
        <v>38</v>
      </c>
      <c r="J5105" t="s">
        <v>27</v>
      </c>
      <c r="K5105" t="s">
        <v>7964</v>
      </c>
      <c r="L5105" t="s">
        <v>7878</v>
      </c>
      <c r="M5105">
        <v>33023</v>
      </c>
      <c r="N5105" t="s">
        <v>3507</v>
      </c>
      <c r="O5105" t="s">
        <v>5604</v>
      </c>
      <c r="P5105" t="s">
        <v>329</v>
      </c>
      <c r="Q5105" t="s">
        <v>330</v>
      </c>
      <c r="R5105" t="s">
        <v>5605</v>
      </c>
      <c r="S5105">
        <v>220.06399999999999</v>
      </c>
      <c r="T5105">
        <v>4</v>
      </c>
      <c r="U5105">
        <v>0.2</v>
      </c>
      <c r="V5105">
        <v>55.016000000000012</v>
      </c>
      <c r="W5105" t="s">
        <v>10939</v>
      </c>
      <c r="X5105" t="s">
        <v>10940</v>
      </c>
      <c r="Y5105">
        <v>11</v>
      </c>
      <c r="Z5105" t="s">
        <v>10947</v>
      </c>
      <c r="AA5105">
        <v>0.25000000000000006</v>
      </c>
    </row>
    <row r="5106" spans="1:27" x14ac:dyDescent="0.35">
      <c r="A5106">
        <v>4076</v>
      </c>
      <c r="B5106" t="s">
        <v>8211</v>
      </c>
      <c r="C5106">
        <v>2014</v>
      </c>
      <c r="D5106" s="1">
        <v>41959</v>
      </c>
      <c r="E5106" s="1">
        <v>41964</v>
      </c>
      <c r="F5106" t="s">
        <v>23</v>
      </c>
      <c r="G5106" t="s">
        <v>3858</v>
      </c>
      <c r="H5106" t="s">
        <v>3859</v>
      </c>
      <c r="I5106" t="s">
        <v>38</v>
      </c>
      <c r="J5106" t="s">
        <v>27</v>
      </c>
      <c r="K5106" t="s">
        <v>7964</v>
      </c>
      <c r="L5106" t="s">
        <v>7878</v>
      </c>
      <c r="M5106">
        <v>33023</v>
      </c>
      <c r="N5106" t="s">
        <v>3507</v>
      </c>
      <c r="O5106" t="s">
        <v>2257</v>
      </c>
      <c r="P5106" t="s">
        <v>329</v>
      </c>
      <c r="Q5106" t="s">
        <v>330</v>
      </c>
      <c r="R5106" t="s">
        <v>2258</v>
      </c>
      <c r="S5106">
        <v>339.13600000000002</v>
      </c>
      <c r="T5106">
        <v>4</v>
      </c>
      <c r="U5106">
        <v>0.2</v>
      </c>
      <c r="V5106">
        <v>0</v>
      </c>
      <c r="W5106" t="s">
        <v>10939</v>
      </c>
      <c r="X5106" t="s">
        <v>10940</v>
      </c>
      <c r="Y5106">
        <v>11</v>
      </c>
      <c r="Z5106" t="s">
        <v>10947</v>
      </c>
      <c r="AA5106">
        <v>0</v>
      </c>
    </row>
    <row r="5107" spans="1:27" x14ac:dyDescent="0.35">
      <c r="A5107">
        <v>4126</v>
      </c>
      <c r="B5107" t="s">
        <v>8212</v>
      </c>
      <c r="C5107">
        <v>2014</v>
      </c>
      <c r="D5107" s="1">
        <v>41848</v>
      </c>
      <c r="E5107" s="1">
        <v>41852</v>
      </c>
      <c r="F5107" t="s">
        <v>45</v>
      </c>
      <c r="G5107" t="s">
        <v>443</v>
      </c>
      <c r="H5107" t="s">
        <v>444</v>
      </c>
      <c r="I5107" t="s">
        <v>38</v>
      </c>
      <c r="J5107" t="s">
        <v>27</v>
      </c>
      <c r="K5107" t="s">
        <v>7937</v>
      </c>
      <c r="L5107" t="s">
        <v>7878</v>
      </c>
      <c r="M5107">
        <v>32216</v>
      </c>
      <c r="N5107" t="s">
        <v>3507</v>
      </c>
      <c r="O5107" t="s">
        <v>2663</v>
      </c>
      <c r="P5107" t="s">
        <v>329</v>
      </c>
      <c r="Q5107" t="s">
        <v>330</v>
      </c>
      <c r="R5107" t="s">
        <v>2664</v>
      </c>
      <c r="S5107">
        <v>91.032000000000011</v>
      </c>
      <c r="T5107">
        <v>3</v>
      </c>
      <c r="U5107">
        <v>0.2</v>
      </c>
      <c r="V5107">
        <v>-2.2758000000000109</v>
      </c>
      <c r="W5107" t="s">
        <v>10939</v>
      </c>
      <c r="X5107" t="s">
        <v>10937</v>
      </c>
      <c r="Y5107">
        <v>7</v>
      </c>
      <c r="Z5107" t="s">
        <v>10938</v>
      </c>
      <c r="AA5107">
        <v>-2.5000000000000116E-2</v>
      </c>
    </row>
    <row r="5108" spans="1:27" x14ac:dyDescent="0.35">
      <c r="A5108">
        <v>4141</v>
      </c>
      <c r="B5108" t="s">
        <v>8213</v>
      </c>
      <c r="C5108">
        <v>2014</v>
      </c>
      <c r="D5108" s="1">
        <v>41975</v>
      </c>
      <c r="E5108" s="1">
        <v>41978</v>
      </c>
      <c r="F5108" t="s">
        <v>56</v>
      </c>
      <c r="G5108" t="s">
        <v>1050</v>
      </c>
      <c r="H5108" t="s">
        <v>1051</v>
      </c>
      <c r="I5108" t="s">
        <v>38</v>
      </c>
      <c r="J5108" t="s">
        <v>27</v>
      </c>
      <c r="K5108" t="s">
        <v>8101</v>
      </c>
      <c r="L5108" t="s">
        <v>8102</v>
      </c>
      <c r="M5108">
        <v>19120</v>
      </c>
      <c r="N5108" t="s">
        <v>3728</v>
      </c>
      <c r="O5108" t="s">
        <v>8208</v>
      </c>
      <c r="P5108" t="s">
        <v>329</v>
      </c>
      <c r="Q5108" t="s">
        <v>330</v>
      </c>
      <c r="R5108" t="s">
        <v>8209</v>
      </c>
      <c r="S5108">
        <v>79.12</v>
      </c>
      <c r="T5108">
        <v>5</v>
      </c>
      <c r="U5108">
        <v>0.2</v>
      </c>
      <c r="V5108">
        <v>13.845999999999997</v>
      </c>
      <c r="W5108" t="s">
        <v>10939</v>
      </c>
      <c r="X5108" t="s">
        <v>10940</v>
      </c>
      <c r="Y5108">
        <v>12</v>
      </c>
      <c r="Z5108" t="s">
        <v>10941</v>
      </c>
      <c r="AA5108">
        <v>0.17499999999999993</v>
      </c>
    </row>
    <row r="5109" spans="1:27" x14ac:dyDescent="0.35">
      <c r="A5109">
        <v>4271</v>
      </c>
      <c r="B5109" t="s">
        <v>8214</v>
      </c>
      <c r="C5109">
        <v>2012</v>
      </c>
      <c r="D5109" s="1">
        <v>41239</v>
      </c>
      <c r="E5109" s="1">
        <v>41243</v>
      </c>
      <c r="F5109" t="s">
        <v>23</v>
      </c>
      <c r="G5109" t="s">
        <v>8215</v>
      </c>
      <c r="H5109" t="s">
        <v>8216</v>
      </c>
      <c r="I5109" t="s">
        <v>26</v>
      </c>
      <c r="J5109" t="s">
        <v>27</v>
      </c>
      <c r="K5109" t="s">
        <v>3586</v>
      </c>
      <c r="L5109" t="s">
        <v>7919</v>
      </c>
      <c r="M5109">
        <v>38301</v>
      </c>
      <c r="N5109" t="s">
        <v>3507</v>
      </c>
      <c r="O5109" t="s">
        <v>8217</v>
      </c>
      <c r="P5109" t="s">
        <v>329</v>
      </c>
      <c r="Q5109" t="s">
        <v>330</v>
      </c>
      <c r="R5109" t="s">
        <v>8218</v>
      </c>
      <c r="S5109">
        <v>692.47199999999998</v>
      </c>
      <c r="T5109">
        <v>11</v>
      </c>
      <c r="U5109">
        <v>0.2</v>
      </c>
      <c r="V5109">
        <v>190.42980000000006</v>
      </c>
      <c r="W5109" t="s">
        <v>10948</v>
      </c>
      <c r="X5109" t="s">
        <v>10940</v>
      </c>
      <c r="Y5109">
        <v>11</v>
      </c>
      <c r="Z5109" t="s">
        <v>10947</v>
      </c>
      <c r="AA5109">
        <v>0.27500000000000008</v>
      </c>
    </row>
    <row r="5110" spans="1:27" x14ac:dyDescent="0.35">
      <c r="A5110">
        <v>4301</v>
      </c>
      <c r="B5110" t="s">
        <v>8219</v>
      </c>
      <c r="C5110">
        <v>2014</v>
      </c>
      <c r="D5110" s="1">
        <v>41875</v>
      </c>
      <c r="E5110" s="1">
        <v>41878</v>
      </c>
      <c r="F5110" t="s">
        <v>45</v>
      </c>
      <c r="G5110" t="s">
        <v>1831</v>
      </c>
      <c r="H5110" t="s">
        <v>1832</v>
      </c>
      <c r="I5110" t="s">
        <v>38</v>
      </c>
      <c r="J5110" t="s">
        <v>27</v>
      </c>
      <c r="K5110" t="s">
        <v>7956</v>
      </c>
      <c r="L5110" t="s">
        <v>7878</v>
      </c>
      <c r="M5110">
        <v>32303</v>
      </c>
      <c r="N5110" t="s">
        <v>3507</v>
      </c>
      <c r="O5110" t="s">
        <v>1926</v>
      </c>
      <c r="P5110" t="s">
        <v>329</v>
      </c>
      <c r="Q5110" t="s">
        <v>330</v>
      </c>
      <c r="R5110" t="s">
        <v>1927</v>
      </c>
      <c r="S5110">
        <v>2.7840000000000003</v>
      </c>
      <c r="T5110">
        <v>2</v>
      </c>
      <c r="U5110">
        <v>0.2</v>
      </c>
      <c r="V5110">
        <v>0.41759999999999986</v>
      </c>
      <c r="W5110" t="s">
        <v>10939</v>
      </c>
      <c r="X5110" t="s">
        <v>10937</v>
      </c>
      <c r="Y5110">
        <v>8</v>
      </c>
      <c r="Z5110" t="s">
        <v>10954</v>
      </c>
      <c r="AA5110">
        <v>0.14999999999999994</v>
      </c>
    </row>
    <row r="5111" spans="1:27" x14ac:dyDescent="0.35">
      <c r="A5111">
        <v>4337</v>
      </c>
      <c r="B5111" t="s">
        <v>8220</v>
      </c>
      <c r="C5111">
        <v>2012</v>
      </c>
      <c r="D5111" s="1">
        <v>41263</v>
      </c>
      <c r="E5111" s="1">
        <v>41267</v>
      </c>
      <c r="F5111" t="s">
        <v>23</v>
      </c>
      <c r="G5111" t="s">
        <v>1697</v>
      </c>
      <c r="H5111" t="s">
        <v>1698</v>
      </c>
      <c r="I5111" t="s">
        <v>38</v>
      </c>
      <c r="J5111" t="s">
        <v>27</v>
      </c>
      <c r="K5111" t="s">
        <v>8221</v>
      </c>
      <c r="L5111" t="s">
        <v>8021</v>
      </c>
      <c r="M5111">
        <v>86442</v>
      </c>
      <c r="N5111" t="s">
        <v>30</v>
      </c>
      <c r="O5111" t="s">
        <v>5541</v>
      </c>
      <c r="P5111" t="s">
        <v>329</v>
      </c>
      <c r="Q5111" t="s">
        <v>330</v>
      </c>
      <c r="R5111" t="s">
        <v>5542</v>
      </c>
      <c r="S5111">
        <v>14.368000000000002</v>
      </c>
      <c r="T5111">
        <v>2</v>
      </c>
      <c r="U5111">
        <v>0.2</v>
      </c>
      <c r="V5111">
        <v>3.9512</v>
      </c>
      <c r="W5111" t="s">
        <v>10948</v>
      </c>
      <c r="X5111" t="s">
        <v>10940</v>
      </c>
      <c r="Y5111">
        <v>12</v>
      </c>
      <c r="Z5111" t="s">
        <v>10941</v>
      </c>
      <c r="AA5111">
        <v>0.27499999999999997</v>
      </c>
    </row>
    <row r="5112" spans="1:27" x14ac:dyDescent="0.35">
      <c r="A5112">
        <v>4399</v>
      </c>
      <c r="B5112" t="s">
        <v>8222</v>
      </c>
      <c r="C5112">
        <v>2011</v>
      </c>
      <c r="D5112" s="1">
        <v>40731</v>
      </c>
      <c r="E5112" s="1">
        <v>40735</v>
      </c>
      <c r="F5112" t="s">
        <v>23</v>
      </c>
      <c r="G5112" t="s">
        <v>92</v>
      </c>
      <c r="H5112" t="s">
        <v>93</v>
      </c>
      <c r="I5112" t="s">
        <v>38</v>
      </c>
      <c r="J5112" t="s">
        <v>27</v>
      </c>
      <c r="K5112" t="s">
        <v>8101</v>
      </c>
      <c r="L5112" t="s">
        <v>8102</v>
      </c>
      <c r="M5112">
        <v>19120</v>
      </c>
      <c r="N5112" t="s">
        <v>3728</v>
      </c>
      <c r="O5112" t="s">
        <v>544</v>
      </c>
      <c r="P5112" t="s">
        <v>329</v>
      </c>
      <c r="Q5112" t="s">
        <v>330</v>
      </c>
      <c r="R5112" t="s">
        <v>545</v>
      </c>
      <c r="S5112">
        <v>69.00800000000001</v>
      </c>
      <c r="T5112">
        <v>2</v>
      </c>
      <c r="U5112">
        <v>0.2</v>
      </c>
      <c r="V5112">
        <v>12.0764</v>
      </c>
      <c r="W5112" t="s">
        <v>10944</v>
      </c>
      <c r="X5112" t="s">
        <v>10937</v>
      </c>
      <c r="Y5112">
        <v>7</v>
      </c>
      <c r="Z5112" t="s">
        <v>10938</v>
      </c>
      <c r="AA5112">
        <v>0.17499999999999996</v>
      </c>
    </row>
    <row r="5113" spans="1:27" x14ac:dyDescent="0.35">
      <c r="A5113">
        <v>4419</v>
      </c>
      <c r="B5113" t="s">
        <v>8223</v>
      </c>
      <c r="C5113">
        <v>2011</v>
      </c>
      <c r="D5113" s="1">
        <v>40897</v>
      </c>
      <c r="E5113" s="1">
        <v>40904</v>
      </c>
      <c r="F5113" t="s">
        <v>23</v>
      </c>
      <c r="G5113" t="s">
        <v>4134</v>
      </c>
      <c r="H5113" t="s">
        <v>4135</v>
      </c>
      <c r="I5113" t="s">
        <v>38</v>
      </c>
      <c r="J5113" t="s">
        <v>27</v>
      </c>
      <c r="K5113" t="s">
        <v>8224</v>
      </c>
      <c r="L5113" t="s">
        <v>8109</v>
      </c>
      <c r="M5113">
        <v>45011</v>
      </c>
      <c r="N5113" t="s">
        <v>3728</v>
      </c>
      <c r="O5113" t="s">
        <v>976</v>
      </c>
      <c r="P5113" t="s">
        <v>329</v>
      </c>
      <c r="Q5113" t="s">
        <v>330</v>
      </c>
      <c r="R5113" t="s">
        <v>977</v>
      </c>
      <c r="S5113">
        <v>190.84800000000001</v>
      </c>
      <c r="T5113">
        <v>3</v>
      </c>
      <c r="U5113">
        <v>0.2</v>
      </c>
      <c r="V5113">
        <v>-21.470400000000026</v>
      </c>
      <c r="W5113" t="s">
        <v>10944</v>
      </c>
      <c r="X5113" t="s">
        <v>10940</v>
      </c>
      <c r="Y5113">
        <v>12</v>
      </c>
      <c r="Z5113" t="s">
        <v>10941</v>
      </c>
      <c r="AA5113">
        <v>-0.11250000000000013</v>
      </c>
    </row>
    <row r="5114" spans="1:27" x14ac:dyDescent="0.35">
      <c r="A5114">
        <v>4460</v>
      </c>
      <c r="B5114" t="s">
        <v>8225</v>
      </c>
      <c r="C5114">
        <v>2014</v>
      </c>
      <c r="D5114" s="1">
        <v>41911</v>
      </c>
      <c r="E5114" s="1">
        <v>41914</v>
      </c>
      <c r="F5114" t="s">
        <v>56</v>
      </c>
      <c r="G5114" t="s">
        <v>2471</v>
      </c>
      <c r="H5114" t="s">
        <v>2472</v>
      </c>
      <c r="I5114" t="s">
        <v>127</v>
      </c>
      <c r="J5114" t="s">
        <v>27</v>
      </c>
      <c r="K5114" t="s">
        <v>8104</v>
      </c>
      <c r="L5114" t="s">
        <v>7873</v>
      </c>
      <c r="M5114">
        <v>80013</v>
      </c>
      <c r="N5114" t="s">
        <v>30</v>
      </c>
      <c r="O5114" t="s">
        <v>1941</v>
      </c>
      <c r="P5114" t="s">
        <v>329</v>
      </c>
      <c r="Q5114" t="s">
        <v>330</v>
      </c>
      <c r="R5114" t="s">
        <v>1942</v>
      </c>
      <c r="S5114">
        <v>32.776000000000003</v>
      </c>
      <c r="T5114">
        <v>1</v>
      </c>
      <c r="U5114">
        <v>0.2</v>
      </c>
      <c r="V5114">
        <v>3.2776000000000014</v>
      </c>
      <c r="W5114" t="s">
        <v>10939</v>
      </c>
      <c r="X5114" t="s">
        <v>10937</v>
      </c>
      <c r="Y5114">
        <v>9</v>
      </c>
      <c r="Z5114" t="s">
        <v>10949</v>
      </c>
      <c r="AA5114">
        <v>0.10000000000000003</v>
      </c>
    </row>
    <row r="5115" spans="1:27" x14ac:dyDescent="0.35">
      <c r="A5115">
        <v>4476</v>
      </c>
      <c r="B5115" t="s">
        <v>8226</v>
      </c>
      <c r="C5115">
        <v>2014</v>
      </c>
      <c r="D5115" s="1">
        <v>41912</v>
      </c>
      <c r="E5115" s="1">
        <v>41912</v>
      </c>
      <c r="F5115" t="s">
        <v>234</v>
      </c>
      <c r="G5115" t="s">
        <v>8107</v>
      </c>
      <c r="H5115" t="s">
        <v>8108</v>
      </c>
      <c r="I5115" t="s">
        <v>127</v>
      </c>
      <c r="J5115" t="s">
        <v>27</v>
      </c>
      <c r="K5115" t="s">
        <v>8227</v>
      </c>
      <c r="L5115" t="s">
        <v>8109</v>
      </c>
      <c r="M5115">
        <v>44060</v>
      </c>
      <c r="N5115" t="s">
        <v>3728</v>
      </c>
      <c r="O5115" t="s">
        <v>2684</v>
      </c>
      <c r="P5115" t="s">
        <v>329</v>
      </c>
      <c r="Q5115" t="s">
        <v>330</v>
      </c>
      <c r="R5115" t="s">
        <v>2685</v>
      </c>
      <c r="S5115">
        <v>21.248000000000001</v>
      </c>
      <c r="T5115">
        <v>4</v>
      </c>
      <c r="U5115">
        <v>0.2</v>
      </c>
      <c r="V5115">
        <v>7.436799999999999</v>
      </c>
      <c r="W5115" t="s">
        <v>10939</v>
      </c>
      <c r="X5115" t="s">
        <v>10937</v>
      </c>
      <c r="Y5115">
        <v>9</v>
      </c>
      <c r="Z5115" t="s">
        <v>10949</v>
      </c>
      <c r="AA5115">
        <v>0.34999999999999992</v>
      </c>
    </row>
    <row r="5116" spans="1:27" x14ac:dyDescent="0.35">
      <c r="A5116">
        <v>4493</v>
      </c>
      <c r="B5116" t="s">
        <v>8228</v>
      </c>
      <c r="C5116">
        <v>2011</v>
      </c>
      <c r="D5116" s="1">
        <v>40878</v>
      </c>
      <c r="E5116" s="1">
        <v>40880</v>
      </c>
      <c r="F5116" t="s">
        <v>45</v>
      </c>
      <c r="G5116" t="s">
        <v>3334</v>
      </c>
      <c r="H5116" t="s">
        <v>3335</v>
      </c>
      <c r="I5116" t="s">
        <v>38</v>
      </c>
      <c r="J5116" t="s">
        <v>27</v>
      </c>
      <c r="K5116" t="s">
        <v>3521</v>
      </c>
      <c r="L5116" t="s">
        <v>8109</v>
      </c>
      <c r="M5116">
        <v>43229</v>
      </c>
      <c r="N5116" t="s">
        <v>3728</v>
      </c>
      <c r="O5116" t="s">
        <v>1629</v>
      </c>
      <c r="P5116" t="s">
        <v>329</v>
      </c>
      <c r="Q5116" t="s">
        <v>330</v>
      </c>
      <c r="R5116" t="s">
        <v>1630</v>
      </c>
      <c r="S5116">
        <v>8.1280000000000001</v>
      </c>
      <c r="T5116">
        <v>2</v>
      </c>
      <c r="U5116">
        <v>0.2</v>
      </c>
      <c r="V5116">
        <v>1.4223999999999997</v>
      </c>
      <c r="W5116" t="s">
        <v>10944</v>
      </c>
      <c r="X5116" t="s">
        <v>10940</v>
      </c>
      <c r="Y5116">
        <v>12</v>
      </c>
      <c r="Z5116" t="s">
        <v>10941</v>
      </c>
      <c r="AA5116">
        <v>0.17499999999999996</v>
      </c>
    </row>
    <row r="5117" spans="1:27" x14ac:dyDescent="0.35">
      <c r="A5117">
        <v>4582</v>
      </c>
      <c r="B5117" t="s">
        <v>8229</v>
      </c>
      <c r="C5117">
        <v>2013</v>
      </c>
      <c r="D5117" s="1">
        <v>41537</v>
      </c>
      <c r="E5117" s="1">
        <v>41540</v>
      </c>
      <c r="F5117" t="s">
        <v>56</v>
      </c>
      <c r="G5117" t="s">
        <v>1403</v>
      </c>
      <c r="H5117" t="s">
        <v>1404</v>
      </c>
      <c r="I5117" t="s">
        <v>127</v>
      </c>
      <c r="J5117" t="s">
        <v>27</v>
      </c>
      <c r="K5117" t="s">
        <v>8101</v>
      </c>
      <c r="L5117" t="s">
        <v>8102</v>
      </c>
      <c r="M5117">
        <v>19140</v>
      </c>
      <c r="N5117" t="s">
        <v>3728</v>
      </c>
      <c r="O5117" t="s">
        <v>646</v>
      </c>
      <c r="P5117" t="s">
        <v>329</v>
      </c>
      <c r="Q5117" t="s">
        <v>330</v>
      </c>
      <c r="R5117" t="s">
        <v>647</v>
      </c>
      <c r="S5117">
        <v>25.632000000000001</v>
      </c>
      <c r="T5117">
        <v>3</v>
      </c>
      <c r="U5117">
        <v>0.2</v>
      </c>
      <c r="V5117">
        <v>3.8447999999999967</v>
      </c>
      <c r="W5117" t="s">
        <v>10936</v>
      </c>
      <c r="X5117" t="s">
        <v>10937</v>
      </c>
      <c r="Y5117">
        <v>9</v>
      </c>
      <c r="Z5117" t="s">
        <v>10949</v>
      </c>
      <c r="AA5117">
        <v>0.14999999999999986</v>
      </c>
    </row>
    <row r="5118" spans="1:27" x14ac:dyDescent="0.35">
      <c r="A5118">
        <v>4626</v>
      </c>
      <c r="B5118" t="s">
        <v>8230</v>
      </c>
      <c r="C5118">
        <v>2014</v>
      </c>
      <c r="D5118" s="1">
        <v>41892</v>
      </c>
      <c r="E5118" s="1">
        <v>41897</v>
      </c>
      <c r="F5118" t="s">
        <v>23</v>
      </c>
      <c r="G5118" t="s">
        <v>872</v>
      </c>
      <c r="H5118" t="s">
        <v>873</v>
      </c>
      <c r="I5118" t="s">
        <v>38</v>
      </c>
      <c r="J5118" t="s">
        <v>27</v>
      </c>
      <c r="K5118" t="s">
        <v>3938</v>
      </c>
      <c r="L5118" t="s">
        <v>7919</v>
      </c>
      <c r="M5118">
        <v>38401</v>
      </c>
      <c r="N5118" t="s">
        <v>3507</v>
      </c>
      <c r="O5118" t="s">
        <v>2889</v>
      </c>
      <c r="P5118" t="s">
        <v>329</v>
      </c>
      <c r="Q5118" t="s">
        <v>330</v>
      </c>
      <c r="R5118" t="s">
        <v>363</v>
      </c>
      <c r="S5118">
        <v>14.135999999999999</v>
      </c>
      <c r="T5118">
        <v>3</v>
      </c>
      <c r="U5118">
        <v>0.2</v>
      </c>
      <c r="V5118">
        <v>4.240800000000001</v>
      </c>
      <c r="W5118" t="s">
        <v>10939</v>
      </c>
      <c r="X5118" t="s">
        <v>10937</v>
      </c>
      <c r="Y5118">
        <v>9</v>
      </c>
      <c r="Z5118" t="s">
        <v>10949</v>
      </c>
      <c r="AA5118">
        <v>0.3000000000000001</v>
      </c>
    </row>
    <row r="5119" spans="1:27" x14ac:dyDescent="0.35">
      <c r="A5119">
        <v>4676</v>
      </c>
      <c r="B5119" t="s">
        <v>8231</v>
      </c>
      <c r="C5119">
        <v>2014</v>
      </c>
      <c r="D5119" s="1">
        <v>41726</v>
      </c>
      <c r="E5119" s="1">
        <v>41728</v>
      </c>
      <c r="F5119" t="s">
        <v>45</v>
      </c>
      <c r="G5119" t="s">
        <v>4875</v>
      </c>
      <c r="H5119" t="s">
        <v>4876</v>
      </c>
      <c r="I5119" t="s">
        <v>38</v>
      </c>
      <c r="J5119" t="s">
        <v>27</v>
      </c>
      <c r="K5119" t="s">
        <v>8101</v>
      </c>
      <c r="L5119" t="s">
        <v>8102</v>
      </c>
      <c r="M5119">
        <v>19120</v>
      </c>
      <c r="N5119" t="s">
        <v>3728</v>
      </c>
      <c r="O5119" t="s">
        <v>5342</v>
      </c>
      <c r="P5119" t="s">
        <v>329</v>
      </c>
      <c r="Q5119" t="s">
        <v>330</v>
      </c>
      <c r="R5119" t="s">
        <v>5343</v>
      </c>
      <c r="S5119">
        <v>15.008000000000003</v>
      </c>
      <c r="T5119">
        <v>2</v>
      </c>
      <c r="U5119">
        <v>0.2</v>
      </c>
      <c r="V5119">
        <v>1.5007999999999999</v>
      </c>
      <c r="W5119" t="s">
        <v>10939</v>
      </c>
      <c r="X5119" t="s">
        <v>10950</v>
      </c>
      <c r="Y5119">
        <v>3</v>
      </c>
      <c r="Z5119" t="s">
        <v>10953</v>
      </c>
      <c r="AA5119">
        <v>9.9999999999999978E-2</v>
      </c>
    </row>
    <row r="5120" spans="1:27" x14ac:dyDescent="0.35">
      <c r="A5120">
        <v>4690</v>
      </c>
      <c r="B5120" t="s">
        <v>8055</v>
      </c>
      <c r="C5120">
        <v>2011</v>
      </c>
      <c r="D5120" s="1">
        <v>40897</v>
      </c>
      <c r="E5120" s="1">
        <v>40899</v>
      </c>
      <c r="F5120" t="s">
        <v>56</v>
      </c>
      <c r="G5120" t="s">
        <v>4293</v>
      </c>
      <c r="H5120" t="s">
        <v>4294</v>
      </c>
      <c r="I5120" t="s">
        <v>38</v>
      </c>
      <c r="J5120" t="s">
        <v>27</v>
      </c>
      <c r="K5120" t="s">
        <v>8020</v>
      </c>
      <c r="L5120" t="s">
        <v>8021</v>
      </c>
      <c r="M5120">
        <v>85705</v>
      </c>
      <c r="N5120" t="s">
        <v>30</v>
      </c>
      <c r="O5120" t="s">
        <v>328</v>
      </c>
      <c r="P5120" t="s">
        <v>329</v>
      </c>
      <c r="Q5120" t="s">
        <v>330</v>
      </c>
      <c r="R5120" t="s">
        <v>331</v>
      </c>
      <c r="S5120">
        <v>51.967999999999996</v>
      </c>
      <c r="T5120">
        <v>2</v>
      </c>
      <c r="U5120">
        <v>0.2</v>
      </c>
      <c r="V5120">
        <v>10.393599999999998</v>
      </c>
      <c r="W5120" t="s">
        <v>10944</v>
      </c>
      <c r="X5120" t="s">
        <v>10940</v>
      </c>
      <c r="Y5120">
        <v>12</v>
      </c>
      <c r="Z5120" t="s">
        <v>10941</v>
      </c>
      <c r="AA5120">
        <v>0.19999999999999996</v>
      </c>
    </row>
    <row r="5121" spans="1:27" x14ac:dyDescent="0.35">
      <c r="A5121">
        <v>4789</v>
      </c>
      <c r="B5121" t="s">
        <v>8232</v>
      </c>
      <c r="C5121">
        <v>2012</v>
      </c>
      <c r="D5121" s="1">
        <v>41254</v>
      </c>
      <c r="E5121" s="1">
        <v>41259</v>
      </c>
      <c r="F5121" t="s">
        <v>23</v>
      </c>
      <c r="G5121" t="s">
        <v>2583</v>
      </c>
      <c r="H5121" t="s">
        <v>2584</v>
      </c>
      <c r="I5121" t="s">
        <v>38</v>
      </c>
      <c r="J5121" t="s">
        <v>27</v>
      </c>
      <c r="K5121" t="s">
        <v>8010</v>
      </c>
      <c r="L5121" t="s">
        <v>7873</v>
      </c>
      <c r="M5121">
        <v>80906</v>
      </c>
      <c r="N5121" t="s">
        <v>30</v>
      </c>
      <c r="O5121" t="s">
        <v>5318</v>
      </c>
      <c r="P5121" t="s">
        <v>329</v>
      </c>
      <c r="Q5121" t="s">
        <v>330</v>
      </c>
      <c r="R5121" t="s">
        <v>5319</v>
      </c>
      <c r="S5121">
        <v>52.416000000000004</v>
      </c>
      <c r="T5121">
        <v>9</v>
      </c>
      <c r="U5121">
        <v>0.2</v>
      </c>
      <c r="V5121">
        <v>15.069600000000007</v>
      </c>
      <c r="W5121" t="s">
        <v>10948</v>
      </c>
      <c r="X5121" t="s">
        <v>10940</v>
      </c>
      <c r="Y5121">
        <v>12</v>
      </c>
      <c r="Z5121" t="s">
        <v>10941</v>
      </c>
      <c r="AA5121">
        <v>0.28750000000000009</v>
      </c>
    </row>
    <row r="5122" spans="1:27" x14ac:dyDescent="0.35">
      <c r="A5122">
        <v>4790</v>
      </c>
      <c r="B5122" t="s">
        <v>8232</v>
      </c>
      <c r="C5122">
        <v>2012</v>
      </c>
      <c r="D5122" s="1">
        <v>41254</v>
      </c>
      <c r="E5122" s="1">
        <v>41259</v>
      </c>
      <c r="F5122" t="s">
        <v>23</v>
      </c>
      <c r="G5122" t="s">
        <v>2583</v>
      </c>
      <c r="H5122" t="s">
        <v>2584</v>
      </c>
      <c r="I5122" t="s">
        <v>38</v>
      </c>
      <c r="J5122" t="s">
        <v>27</v>
      </c>
      <c r="K5122" t="s">
        <v>8010</v>
      </c>
      <c r="L5122" t="s">
        <v>7873</v>
      </c>
      <c r="M5122">
        <v>80906</v>
      </c>
      <c r="N5122" t="s">
        <v>30</v>
      </c>
      <c r="O5122" t="s">
        <v>2277</v>
      </c>
      <c r="P5122" t="s">
        <v>329</v>
      </c>
      <c r="Q5122" t="s">
        <v>330</v>
      </c>
      <c r="R5122" t="s">
        <v>2915</v>
      </c>
      <c r="S5122">
        <v>54.920000000000009</v>
      </c>
      <c r="T5122">
        <v>5</v>
      </c>
      <c r="U5122">
        <v>0.2</v>
      </c>
      <c r="V5122">
        <v>10.983999999999996</v>
      </c>
      <c r="W5122" t="s">
        <v>10948</v>
      </c>
      <c r="X5122" t="s">
        <v>10940</v>
      </c>
      <c r="Y5122">
        <v>12</v>
      </c>
      <c r="Z5122" t="s">
        <v>10941</v>
      </c>
      <c r="AA5122">
        <v>0.1999999999999999</v>
      </c>
    </row>
    <row r="5123" spans="1:27" x14ac:dyDescent="0.35">
      <c r="A5123">
        <v>4799</v>
      </c>
      <c r="B5123" t="s">
        <v>8233</v>
      </c>
      <c r="C5123">
        <v>2013</v>
      </c>
      <c r="D5123" s="1">
        <v>41409</v>
      </c>
      <c r="E5123" s="1">
        <v>41414</v>
      </c>
      <c r="F5123" t="s">
        <v>23</v>
      </c>
      <c r="G5123" t="s">
        <v>3724</v>
      </c>
      <c r="H5123" t="s">
        <v>3725</v>
      </c>
      <c r="I5123" t="s">
        <v>26</v>
      </c>
      <c r="J5123" t="s">
        <v>27</v>
      </c>
      <c r="K5123" t="s">
        <v>7937</v>
      </c>
      <c r="L5123" t="s">
        <v>7878</v>
      </c>
      <c r="M5123">
        <v>32216</v>
      </c>
      <c r="N5123" t="s">
        <v>3507</v>
      </c>
      <c r="O5123" t="s">
        <v>1681</v>
      </c>
      <c r="P5123" t="s">
        <v>329</v>
      </c>
      <c r="Q5123" t="s">
        <v>330</v>
      </c>
      <c r="R5123" t="s">
        <v>1682</v>
      </c>
      <c r="S5123">
        <v>30.192</v>
      </c>
      <c r="T5123">
        <v>3</v>
      </c>
      <c r="U5123">
        <v>0.2</v>
      </c>
      <c r="V5123">
        <v>8.3028000000000031</v>
      </c>
      <c r="W5123" t="s">
        <v>10936</v>
      </c>
      <c r="X5123" t="s">
        <v>10942</v>
      </c>
      <c r="Y5123">
        <v>5</v>
      </c>
      <c r="Z5123" t="s">
        <v>10952</v>
      </c>
      <c r="AA5123">
        <v>0.27500000000000008</v>
      </c>
    </row>
    <row r="5124" spans="1:27" x14ac:dyDescent="0.35">
      <c r="A5124">
        <v>4805</v>
      </c>
      <c r="B5124" t="s">
        <v>8234</v>
      </c>
      <c r="C5124">
        <v>2014</v>
      </c>
      <c r="D5124" s="1">
        <v>41834</v>
      </c>
      <c r="E5124" s="1">
        <v>41838</v>
      </c>
      <c r="F5124" t="s">
        <v>45</v>
      </c>
      <c r="G5124" t="s">
        <v>4134</v>
      </c>
      <c r="H5124" t="s">
        <v>4135</v>
      </c>
      <c r="I5124" t="s">
        <v>38</v>
      </c>
      <c r="J5124" t="s">
        <v>27</v>
      </c>
      <c r="K5124" t="s">
        <v>8101</v>
      </c>
      <c r="L5124" t="s">
        <v>8102</v>
      </c>
      <c r="M5124">
        <v>19140</v>
      </c>
      <c r="N5124" t="s">
        <v>3728</v>
      </c>
      <c r="O5124" t="s">
        <v>1962</v>
      </c>
      <c r="P5124" t="s">
        <v>329</v>
      </c>
      <c r="Q5124" t="s">
        <v>330</v>
      </c>
      <c r="R5124" t="s">
        <v>1963</v>
      </c>
      <c r="S5124">
        <v>91.00800000000001</v>
      </c>
      <c r="T5124">
        <v>9</v>
      </c>
      <c r="U5124">
        <v>0.2</v>
      </c>
      <c r="V5124">
        <v>19.339199999999998</v>
      </c>
      <c r="W5124" t="s">
        <v>10939</v>
      </c>
      <c r="X5124" t="s">
        <v>10937</v>
      </c>
      <c r="Y5124">
        <v>7</v>
      </c>
      <c r="Z5124" t="s">
        <v>10938</v>
      </c>
      <c r="AA5124">
        <v>0.21249999999999997</v>
      </c>
    </row>
    <row r="5125" spans="1:27" x14ac:dyDescent="0.35">
      <c r="A5125">
        <v>4814</v>
      </c>
      <c r="B5125" t="s">
        <v>8235</v>
      </c>
      <c r="C5125">
        <v>2013</v>
      </c>
      <c r="D5125" s="1">
        <v>41593</v>
      </c>
      <c r="E5125" s="1">
        <v>41598</v>
      </c>
      <c r="F5125" t="s">
        <v>45</v>
      </c>
      <c r="G5125" t="s">
        <v>3175</v>
      </c>
      <c r="H5125" t="s">
        <v>3176</v>
      </c>
      <c r="I5125" t="s">
        <v>38</v>
      </c>
      <c r="J5125" t="s">
        <v>27</v>
      </c>
      <c r="K5125" t="s">
        <v>8101</v>
      </c>
      <c r="L5125" t="s">
        <v>8102</v>
      </c>
      <c r="M5125">
        <v>19134</v>
      </c>
      <c r="N5125" t="s">
        <v>3728</v>
      </c>
      <c r="O5125" t="s">
        <v>2695</v>
      </c>
      <c r="P5125" t="s">
        <v>329</v>
      </c>
      <c r="Q5125" t="s">
        <v>330</v>
      </c>
      <c r="R5125" t="s">
        <v>2696</v>
      </c>
      <c r="S5125">
        <v>48.576000000000001</v>
      </c>
      <c r="T5125">
        <v>3</v>
      </c>
      <c r="U5125">
        <v>0.2</v>
      </c>
      <c r="V5125">
        <v>9.7151999999999941</v>
      </c>
      <c r="W5125" t="s">
        <v>10936</v>
      </c>
      <c r="X5125" t="s">
        <v>10940</v>
      </c>
      <c r="Y5125">
        <v>11</v>
      </c>
      <c r="Z5125" t="s">
        <v>10947</v>
      </c>
      <c r="AA5125">
        <v>0.19999999999999987</v>
      </c>
    </row>
    <row r="5126" spans="1:27" x14ac:dyDescent="0.35">
      <c r="A5126">
        <v>4826</v>
      </c>
      <c r="B5126" t="s">
        <v>8236</v>
      </c>
      <c r="C5126">
        <v>2013</v>
      </c>
      <c r="D5126" s="1">
        <v>41600</v>
      </c>
      <c r="E5126" s="1">
        <v>41605</v>
      </c>
      <c r="F5126" t="s">
        <v>23</v>
      </c>
      <c r="G5126" t="s">
        <v>3178</v>
      </c>
      <c r="H5126" t="s">
        <v>3179</v>
      </c>
      <c r="I5126" t="s">
        <v>38</v>
      </c>
      <c r="J5126" t="s">
        <v>27</v>
      </c>
      <c r="K5126" t="s">
        <v>3521</v>
      </c>
      <c r="L5126" t="s">
        <v>8109</v>
      </c>
      <c r="M5126">
        <v>43229</v>
      </c>
      <c r="N5126" t="s">
        <v>3728</v>
      </c>
      <c r="O5126" t="s">
        <v>328</v>
      </c>
      <c r="P5126" t="s">
        <v>329</v>
      </c>
      <c r="Q5126" t="s">
        <v>330</v>
      </c>
      <c r="R5126" t="s">
        <v>331</v>
      </c>
      <c r="S5126">
        <v>77.951999999999998</v>
      </c>
      <c r="T5126">
        <v>3</v>
      </c>
      <c r="U5126">
        <v>0.2</v>
      </c>
      <c r="V5126">
        <v>15.590399999999995</v>
      </c>
      <c r="W5126" t="s">
        <v>10936</v>
      </c>
      <c r="X5126" t="s">
        <v>10940</v>
      </c>
      <c r="Y5126">
        <v>11</v>
      </c>
      <c r="Z5126" t="s">
        <v>10947</v>
      </c>
      <c r="AA5126">
        <v>0.19999999999999996</v>
      </c>
    </row>
    <row r="5127" spans="1:27" x14ac:dyDescent="0.35">
      <c r="A5127">
        <v>4973</v>
      </c>
      <c r="B5127" t="s">
        <v>7966</v>
      </c>
      <c r="C5127">
        <v>2013</v>
      </c>
      <c r="D5127" s="1">
        <v>41585</v>
      </c>
      <c r="E5127" s="1">
        <v>41588</v>
      </c>
      <c r="F5127" t="s">
        <v>56</v>
      </c>
      <c r="G5127" t="s">
        <v>5130</v>
      </c>
      <c r="H5127" t="s">
        <v>5131</v>
      </c>
      <c r="I5127" t="s">
        <v>26</v>
      </c>
      <c r="J5127" t="s">
        <v>27</v>
      </c>
      <c r="K5127" t="s">
        <v>7937</v>
      </c>
      <c r="L5127" t="s">
        <v>7878</v>
      </c>
      <c r="M5127">
        <v>32216</v>
      </c>
      <c r="N5127" t="s">
        <v>3507</v>
      </c>
      <c r="O5127" t="s">
        <v>337</v>
      </c>
      <c r="P5127" t="s">
        <v>329</v>
      </c>
      <c r="Q5127" t="s">
        <v>330</v>
      </c>
      <c r="R5127" t="s">
        <v>338</v>
      </c>
      <c r="S5127">
        <v>35.568000000000005</v>
      </c>
      <c r="T5127">
        <v>2</v>
      </c>
      <c r="U5127">
        <v>0.2</v>
      </c>
      <c r="V5127">
        <v>5.7797999999999963</v>
      </c>
      <c r="W5127" t="s">
        <v>10936</v>
      </c>
      <c r="X5127" t="s">
        <v>10940</v>
      </c>
      <c r="Y5127">
        <v>11</v>
      </c>
      <c r="Z5127" t="s">
        <v>10947</v>
      </c>
      <c r="AA5127">
        <v>0.16249999999999987</v>
      </c>
    </row>
    <row r="5128" spans="1:27" x14ac:dyDescent="0.35">
      <c r="A5128">
        <v>4995</v>
      </c>
      <c r="B5128" t="s">
        <v>8237</v>
      </c>
      <c r="C5128">
        <v>2012</v>
      </c>
      <c r="D5128" s="1">
        <v>41261</v>
      </c>
      <c r="E5128" s="1">
        <v>41268</v>
      </c>
      <c r="F5128" t="s">
        <v>23</v>
      </c>
      <c r="G5128" t="s">
        <v>4985</v>
      </c>
      <c r="H5128" t="s">
        <v>4986</v>
      </c>
      <c r="I5128" t="s">
        <v>26</v>
      </c>
      <c r="J5128" t="s">
        <v>27</v>
      </c>
      <c r="K5128" t="s">
        <v>7944</v>
      </c>
      <c r="L5128" t="s">
        <v>7919</v>
      </c>
      <c r="M5128">
        <v>38109</v>
      </c>
      <c r="N5128" t="s">
        <v>3507</v>
      </c>
      <c r="O5128" t="s">
        <v>1629</v>
      </c>
      <c r="P5128" t="s">
        <v>329</v>
      </c>
      <c r="Q5128" t="s">
        <v>330</v>
      </c>
      <c r="R5128" t="s">
        <v>1630</v>
      </c>
      <c r="S5128">
        <v>20.32</v>
      </c>
      <c r="T5128">
        <v>5</v>
      </c>
      <c r="U5128">
        <v>0.2</v>
      </c>
      <c r="V5128">
        <v>3.5559999999999992</v>
      </c>
      <c r="W5128" t="s">
        <v>10948</v>
      </c>
      <c r="X5128" t="s">
        <v>10940</v>
      </c>
      <c r="Y5128">
        <v>12</v>
      </c>
      <c r="Z5128" t="s">
        <v>10941</v>
      </c>
      <c r="AA5128">
        <v>0.17499999999999996</v>
      </c>
    </row>
    <row r="5129" spans="1:27" x14ac:dyDescent="0.35">
      <c r="A5129">
        <v>5016</v>
      </c>
      <c r="B5129" t="s">
        <v>8238</v>
      </c>
      <c r="C5129">
        <v>2011</v>
      </c>
      <c r="D5129" s="1">
        <v>40871</v>
      </c>
      <c r="E5129" s="1">
        <v>40876</v>
      </c>
      <c r="F5129" t="s">
        <v>23</v>
      </c>
      <c r="G5129" t="s">
        <v>2563</v>
      </c>
      <c r="H5129" t="s">
        <v>2564</v>
      </c>
      <c r="I5129" t="s">
        <v>38</v>
      </c>
      <c r="J5129" t="s">
        <v>27</v>
      </c>
      <c r="K5129" t="s">
        <v>8199</v>
      </c>
      <c r="L5129" t="s">
        <v>8109</v>
      </c>
      <c r="M5129">
        <v>43615</v>
      </c>
      <c r="N5129" t="s">
        <v>3728</v>
      </c>
      <c r="O5129" t="s">
        <v>2955</v>
      </c>
      <c r="P5129" t="s">
        <v>329</v>
      </c>
      <c r="Q5129" t="s">
        <v>330</v>
      </c>
      <c r="R5129" t="s">
        <v>2956</v>
      </c>
      <c r="S5129">
        <v>35.168000000000006</v>
      </c>
      <c r="T5129">
        <v>7</v>
      </c>
      <c r="U5129">
        <v>0.2</v>
      </c>
      <c r="V5129">
        <v>9.6712000000000025</v>
      </c>
      <c r="W5129" t="s">
        <v>10944</v>
      </c>
      <c r="X5129" t="s">
        <v>10940</v>
      </c>
      <c r="Y5129">
        <v>11</v>
      </c>
      <c r="Z5129" t="s">
        <v>10947</v>
      </c>
      <c r="AA5129">
        <v>0.27500000000000002</v>
      </c>
    </row>
    <row r="5130" spans="1:27" x14ac:dyDescent="0.35">
      <c r="A5130">
        <v>5148</v>
      </c>
      <c r="B5130" t="s">
        <v>8057</v>
      </c>
      <c r="C5130">
        <v>2014</v>
      </c>
      <c r="D5130" s="1">
        <v>41998</v>
      </c>
      <c r="E5130" s="1">
        <v>42005</v>
      </c>
      <c r="F5130" t="s">
        <v>23</v>
      </c>
      <c r="G5130" t="s">
        <v>2146</v>
      </c>
      <c r="H5130" t="s">
        <v>2147</v>
      </c>
      <c r="I5130" t="s">
        <v>127</v>
      </c>
      <c r="J5130" t="s">
        <v>27</v>
      </c>
      <c r="K5130" t="s">
        <v>8058</v>
      </c>
      <c r="L5130" t="s">
        <v>8021</v>
      </c>
      <c r="M5130">
        <v>85224</v>
      </c>
      <c r="N5130" t="s">
        <v>30</v>
      </c>
      <c r="O5130" t="s">
        <v>1673</v>
      </c>
      <c r="P5130" t="s">
        <v>329</v>
      </c>
      <c r="Q5130" t="s">
        <v>330</v>
      </c>
      <c r="R5130" t="s">
        <v>1674</v>
      </c>
      <c r="S5130">
        <v>8.5440000000000005</v>
      </c>
      <c r="T5130">
        <v>4</v>
      </c>
      <c r="U5130">
        <v>0.2</v>
      </c>
      <c r="V5130">
        <v>1.9223999999999997</v>
      </c>
      <c r="W5130" t="s">
        <v>10939</v>
      </c>
      <c r="X5130" t="s">
        <v>10940</v>
      </c>
      <c r="Y5130">
        <v>12</v>
      </c>
      <c r="Z5130" t="s">
        <v>10941</v>
      </c>
      <c r="AA5130">
        <v>0.22499999999999995</v>
      </c>
    </row>
    <row r="5131" spans="1:27" x14ac:dyDescent="0.35">
      <c r="A5131">
        <v>5256</v>
      </c>
      <c r="B5131" t="s">
        <v>8239</v>
      </c>
      <c r="C5131">
        <v>2012</v>
      </c>
      <c r="D5131" s="1">
        <v>40973</v>
      </c>
      <c r="E5131" s="1">
        <v>40975</v>
      </c>
      <c r="F5131" t="s">
        <v>45</v>
      </c>
      <c r="G5131" t="s">
        <v>8240</v>
      </c>
      <c r="H5131" t="s">
        <v>8241</v>
      </c>
      <c r="I5131" t="s">
        <v>26</v>
      </c>
      <c r="J5131" t="s">
        <v>27</v>
      </c>
      <c r="K5131" t="s">
        <v>8242</v>
      </c>
      <c r="L5131" t="s">
        <v>8102</v>
      </c>
      <c r="M5131">
        <v>18018</v>
      </c>
      <c r="N5131" t="s">
        <v>3728</v>
      </c>
      <c r="O5131" t="s">
        <v>1353</v>
      </c>
      <c r="P5131" t="s">
        <v>329</v>
      </c>
      <c r="Q5131" t="s">
        <v>330</v>
      </c>
      <c r="R5131" t="s">
        <v>1354</v>
      </c>
      <c r="S5131">
        <v>33.568000000000005</v>
      </c>
      <c r="T5131">
        <v>2</v>
      </c>
      <c r="U5131">
        <v>0.2</v>
      </c>
      <c r="V5131">
        <v>-5.4548000000000041</v>
      </c>
      <c r="W5131" t="s">
        <v>10948</v>
      </c>
      <c r="X5131" t="s">
        <v>10950</v>
      </c>
      <c r="Y5131">
        <v>3</v>
      </c>
      <c r="Z5131" t="s">
        <v>10953</v>
      </c>
      <c r="AA5131">
        <v>-0.16250000000000009</v>
      </c>
    </row>
    <row r="5132" spans="1:27" x14ac:dyDescent="0.35">
      <c r="A5132">
        <v>5317</v>
      </c>
      <c r="B5132" t="s">
        <v>8243</v>
      </c>
      <c r="C5132">
        <v>2014</v>
      </c>
      <c r="D5132" s="1">
        <v>41915</v>
      </c>
      <c r="E5132" s="1">
        <v>41918</v>
      </c>
      <c r="F5132" t="s">
        <v>56</v>
      </c>
      <c r="G5132" t="s">
        <v>5039</v>
      </c>
      <c r="H5132" t="s">
        <v>5040</v>
      </c>
      <c r="I5132" t="s">
        <v>127</v>
      </c>
      <c r="J5132" t="s">
        <v>27</v>
      </c>
      <c r="K5132" t="s">
        <v>7984</v>
      </c>
      <c r="L5132" t="s">
        <v>7919</v>
      </c>
      <c r="M5132">
        <v>37918</v>
      </c>
      <c r="N5132" t="s">
        <v>3507</v>
      </c>
      <c r="O5132" t="s">
        <v>1133</v>
      </c>
      <c r="P5132" t="s">
        <v>329</v>
      </c>
      <c r="Q5132" t="s">
        <v>330</v>
      </c>
      <c r="R5132" t="s">
        <v>1134</v>
      </c>
      <c r="S5132">
        <v>11.808</v>
      </c>
      <c r="T5132">
        <v>2</v>
      </c>
      <c r="U5132">
        <v>0.2</v>
      </c>
      <c r="V5132">
        <v>1.3283999999999985</v>
      </c>
      <c r="W5132" t="s">
        <v>10939</v>
      </c>
      <c r="X5132" t="s">
        <v>10940</v>
      </c>
      <c r="Y5132">
        <v>10</v>
      </c>
      <c r="Z5132" t="s">
        <v>10945</v>
      </c>
      <c r="AA5132">
        <v>0.11249999999999988</v>
      </c>
    </row>
    <row r="5133" spans="1:27" x14ac:dyDescent="0.35">
      <c r="A5133">
        <v>5318</v>
      </c>
      <c r="B5133" t="s">
        <v>8243</v>
      </c>
      <c r="C5133">
        <v>2014</v>
      </c>
      <c r="D5133" s="1">
        <v>41915</v>
      </c>
      <c r="E5133" s="1">
        <v>41918</v>
      </c>
      <c r="F5133" t="s">
        <v>56</v>
      </c>
      <c r="G5133" t="s">
        <v>5039</v>
      </c>
      <c r="H5133" t="s">
        <v>5040</v>
      </c>
      <c r="I5133" t="s">
        <v>127</v>
      </c>
      <c r="J5133" t="s">
        <v>27</v>
      </c>
      <c r="K5133" t="s">
        <v>7984</v>
      </c>
      <c r="L5133" t="s">
        <v>7919</v>
      </c>
      <c r="M5133">
        <v>37918</v>
      </c>
      <c r="N5133" t="s">
        <v>3507</v>
      </c>
      <c r="O5133" t="s">
        <v>2825</v>
      </c>
      <c r="P5133" t="s">
        <v>329</v>
      </c>
      <c r="Q5133" t="s">
        <v>330</v>
      </c>
      <c r="R5133" t="s">
        <v>2948</v>
      </c>
      <c r="S5133">
        <v>9.6560000000000006</v>
      </c>
      <c r="T5133">
        <v>1</v>
      </c>
      <c r="U5133">
        <v>0.2</v>
      </c>
      <c r="V5133">
        <v>1.5691000000000002</v>
      </c>
      <c r="W5133" t="s">
        <v>10939</v>
      </c>
      <c r="X5133" t="s">
        <v>10940</v>
      </c>
      <c r="Y5133">
        <v>10</v>
      </c>
      <c r="Z5133" t="s">
        <v>10945</v>
      </c>
      <c r="AA5133">
        <v>0.16250000000000001</v>
      </c>
    </row>
    <row r="5134" spans="1:27" x14ac:dyDescent="0.35">
      <c r="A5134">
        <v>5323</v>
      </c>
      <c r="B5134" t="s">
        <v>8243</v>
      </c>
      <c r="C5134">
        <v>2014</v>
      </c>
      <c r="D5134" s="1">
        <v>41915</v>
      </c>
      <c r="E5134" s="1">
        <v>41918</v>
      </c>
      <c r="F5134" t="s">
        <v>56</v>
      </c>
      <c r="G5134" t="s">
        <v>5039</v>
      </c>
      <c r="H5134" t="s">
        <v>5040</v>
      </c>
      <c r="I5134" t="s">
        <v>127</v>
      </c>
      <c r="J5134" t="s">
        <v>27</v>
      </c>
      <c r="K5134" t="s">
        <v>7984</v>
      </c>
      <c r="L5134" t="s">
        <v>7919</v>
      </c>
      <c r="M5134">
        <v>37918</v>
      </c>
      <c r="N5134" t="s">
        <v>3507</v>
      </c>
      <c r="O5134" t="s">
        <v>1605</v>
      </c>
      <c r="P5134" t="s">
        <v>329</v>
      </c>
      <c r="Q5134" t="s">
        <v>330</v>
      </c>
      <c r="R5134" t="s">
        <v>1606</v>
      </c>
      <c r="S5134">
        <v>19.760000000000002</v>
      </c>
      <c r="T5134">
        <v>2</v>
      </c>
      <c r="U5134">
        <v>0.2</v>
      </c>
      <c r="V5134">
        <v>5.9279999999999999</v>
      </c>
      <c r="W5134" t="s">
        <v>10939</v>
      </c>
      <c r="X5134" t="s">
        <v>10940</v>
      </c>
      <c r="Y5134">
        <v>10</v>
      </c>
      <c r="Z5134" t="s">
        <v>10945</v>
      </c>
      <c r="AA5134">
        <v>0.3</v>
      </c>
    </row>
    <row r="5135" spans="1:27" x14ac:dyDescent="0.35">
      <c r="A5135">
        <v>5430</v>
      </c>
      <c r="B5135" t="s">
        <v>8244</v>
      </c>
      <c r="C5135">
        <v>2011</v>
      </c>
      <c r="D5135" s="1">
        <v>40791</v>
      </c>
      <c r="E5135" s="1">
        <v>40793</v>
      </c>
      <c r="F5135" t="s">
        <v>56</v>
      </c>
      <c r="G5135" t="s">
        <v>1881</v>
      </c>
      <c r="H5135" t="s">
        <v>1882</v>
      </c>
      <c r="I5135" t="s">
        <v>38</v>
      </c>
      <c r="J5135" t="s">
        <v>27</v>
      </c>
      <c r="K5135" t="s">
        <v>8126</v>
      </c>
      <c r="L5135" t="s">
        <v>7878</v>
      </c>
      <c r="M5135">
        <v>33710</v>
      </c>
      <c r="N5135" t="s">
        <v>3507</v>
      </c>
      <c r="O5135" t="s">
        <v>7422</v>
      </c>
      <c r="P5135" t="s">
        <v>329</v>
      </c>
      <c r="Q5135" t="s">
        <v>330</v>
      </c>
      <c r="R5135" t="s">
        <v>7423</v>
      </c>
      <c r="S5135">
        <v>31.983999999999998</v>
      </c>
      <c r="T5135">
        <v>2</v>
      </c>
      <c r="U5135">
        <v>0.2</v>
      </c>
      <c r="V5135">
        <v>1.9989999999999979</v>
      </c>
      <c r="W5135" t="s">
        <v>10944</v>
      </c>
      <c r="X5135" t="s">
        <v>10937</v>
      </c>
      <c r="Y5135">
        <v>9</v>
      </c>
      <c r="Z5135" t="s">
        <v>10949</v>
      </c>
      <c r="AA5135">
        <v>6.2499999999999938E-2</v>
      </c>
    </row>
    <row r="5136" spans="1:27" x14ac:dyDescent="0.35">
      <c r="A5136">
        <v>5437</v>
      </c>
      <c r="B5136" t="s">
        <v>8245</v>
      </c>
      <c r="C5136">
        <v>2011</v>
      </c>
      <c r="D5136" s="1">
        <v>40729</v>
      </c>
      <c r="E5136" s="1">
        <v>40732</v>
      </c>
      <c r="F5136" t="s">
        <v>56</v>
      </c>
      <c r="G5136" t="s">
        <v>7735</v>
      </c>
      <c r="H5136" t="s">
        <v>7736</v>
      </c>
      <c r="I5136" t="s">
        <v>26</v>
      </c>
      <c r="J5136" t="s">
        <v>27</v>
      </c>
      <c r="K5136" t="s">
        <v>8246</v>
      </c>
      <c r="L5136" t="s">
        <v>7878</v>
      </c>
      <c r="M5136">
        <v>32137</v>
      </c>
      <c r="N5136" t="s">
        <v>3507</v>
      </c>
      <c r="O5136" t="s">
        <v>341</v>
      </c>
      <c r="P5136" t="s">
        <v>329</v>
      </c>
      <c r="Q5136" t="s">
        <v>330</v>
      </c>
      <c r="R5136" t="s">
        <v>342</v>
      </c>
      <c r="S5136">
        <v>19.52</v>
      </c>
      <c r="T5136">
        <v>2</v>
      </c>
      <c r="U5136">
        <v>0.2</v>
      </c>
      <c r="V5136">
        <v>5.3680000000000012</v>
      </c>
      <c r="W5136" t="s">
        <v>10944</v>
      </c>
      <c r="X5136" t="s">
        <v>10937</v>
      </c>
      <c r="Y5136">
        <v>7</v>
      </c>
      <c r="Z5136" t="s">
        <v>10938</v>
      </c>
      <c r="AA5136">
        <v>0.27500000000000008</v>
      </c>
    </row>
    <row r="5137" spans="1:27" x14ac:dyDescent="0.35">
      <c r="A5137">
        <v>5439</v>
      </c>
      <c r="B5137" t="s">
        <v>8245</v>
      </c>
      <c r="C5137">
        <v>2011</v>
      </c>
      <c r="D5137" s="1">
        <v>40729</v>
      </c>
      <c r="E5137" s="1">
        <v>40732</v>
      </c>
      <c r="F5137" t="s">
        <v>56</v>
      </c>
      <c r="G5137" t="s">
        <v>7735</v>
      </c>
      <c r="H5137" t="s">
        <v>7736</v>
      </c>
      <c r="I5137" t="s">
        <v>26</v>
      </c>
      <c r="J5137" t="s">
        <v>27</v>
      </c>
      <c r="K5137" t="s">
        <v>8246</v>
      </c>
      <c r="L5137" t="s">
        <v>7878</v>
      </c>
      <c r="M5137">
        <v>32137</v>
      </c>
      <c r="N5137" t="s">
        <v>3507</v>
      </c>
      <c r="O5137" t="s">
        <v>5415</v>
      </c>
      <c r="P5137" t="s">
        <v>329</v>
      </c>
      <c r="Q5137" t="s">
        <v>330</v>
      </c>
      <c r="R5137" t="s">
        <v>5416</v>
      </c>
      <c r="S5137">
        <v>213.21600000000001</v>
      </c>
      <c r="T5137">
        <v>3</v>
      </c>
      <c r="U5137">
        <v>0.2</v>
      </c>
      <c r="V5137">
        <v>15.991199999999992</v>
      </c>
      <c r="W5137" t="s">
        <v>10944</v>
      </c>
      <c r="X5137" t="s">
        <v>10937</v>
      </c>
      <c r="Y5137">
        <v>7</v>
      </c>
      <c r="Z5137" t="s">
        <v>10938</v>
      </c>
      <c r="AA5137">
        <v>7.4999999999999956E-2</v>
      </c>
    </row>
    <row r="5138" spans="1:27" x14ac:dyDescent="0.35">
      <c r="A5138">
        <v>5472</v>
      </c>
      <c r="B5138" t="s">
        <v>8247</v>
      </c>
      <c r="C5138">
        <v>2014</v>
      </c>
      <c r="D5138" s="1">
        <v>41993</v>
      </c>
      <c r="E5138" s="1">
        <v>41997</v>
      </c>
      <c r="F5138" t="s">
        <v>23</v>
      </c>
      <c r="G5138" t="s">
        <v>2232</v>
      </c>
      <c r="H5138" t="s">
        <v>2233</v>
      </c>
      <c r="I5138" t="s">
        <v>38</v>
      </c>
      <c r="J5138" t="s">
        <v>27</v>
      </c>
      <c r="K5138" t="s">
        <v>8014</v>
      </c>
      <c r="L5138" t="s">
        <v>7873</v>
      </c>
      <c r="M5138">
        <v>80134</v>
      </c>
      <c r="N5138" t="s">
        <v>30</v>
      </c>
      <c r="O5138" t="s">
        <v>1520</v>
      </c>
      <c r="P5138" t="s">
        <v>329</v>
      </c>
      <c r="Q5138" t="s">
        <v>330</v>
      </c>
      <c r="R5138" t="s">
        <v>1521</v>
      </c>
      <c r="S5138">
        <v>13.360000000000001</v>
      </c>
      <c r="T5138">
        <v>5</v>
      </c>
      <c r="U5138">
        <v>0.2</v>
      </c>
      <c r="V5138">
        <v>4.0080000000000009</v>
      </c>
      <c r="W5138" t="s">
        <v>10939</v>
      </c>
      <c r="X5138" t="s">
        <v>10940</v>
      </c>
      <c r="Y5138">
        <v>12</v>
      </c>
      <c r="Z5138" t="s">
        <v>10941</v>
      </c>
      <c r="AA5138">
        <v>0.30000000000000004</v>
      </c>
    </row>
    <row r="5139" spans="1:27" x14ac:dyDescent="0.35">
      <c r="A5139">
        <v>5503</v>
      </c>
      <c r="B5139" t="s">
        <v>8248</v>
      </c>
      <c r="C5139">
        <v>2014</v>
      </c>
      <c r="D5139" s="1">
        <v>41946</v>
      </c>
      <c r="E5139" s="1">
        <v>41950</v>
      </c>
      <c r="F5139" t="s">
        <v>23</v>
      </c>
      <c r="G5139" t="s">
        <v>6950</v>
      </c>
      <c r="H5139" t="s">
        <v>6951</v>
      </c>
      <c r="I5139" t="s">
        <v>26</v>
      </c>
      <c r="J5139" t="s">
        <v>27</v>
      </c>
      <c r="K5139" t="s">
        <v>8101</v>
      </c>
      <c r="L5139" t="s">
        <v>8102</v>
      </c>
      <c r="M5139">
        <v>19140</v>
      </c>
      <c r="N5139" t="s">
        <v>3728</v>
      </c>
      <c r="O5139" t="s">
        <v>383</v>
      </c>
      <c r="P5139" t="s">
        <v>329</v>
      </c>
      <c r="Q5139" t="s">
        <v>330</v>
      </c>
      <c r="R5139" t="s">
        <v>384</v>
      </c>
      <c r="S5139">
        <v>3.3119999999999998</v>
      </c>
      <c r="T5139">
        <v>1</v>
      </c>
      <c r="U5139">
        <v>0.2</v>
      </c>
      <c r="V5139">
        <v>0.66239999999999977</v>
      </c>
      <c r="W5139" t="s">
        <v>10939</v>
      </c>
      <c r="X5139" t="s">
        <v>10940</v>
      </c>
      <c r="Y5139">
        <v>11</v>
      </c>
      <c r="Z5139" t="s">
        <v>10947</v>
      </c>
      <c r="AA5139">
        <v>0.19999999999999993</v>
      </c>
    </row>
    <row r="5140" spans="1:27" x14ac:dyDescent="0.35">
      <c r="A5140">
        <v>5519</v>
      </c>
      <c r="B5140" t="s">
        <v>8249</v>
      </c>
      <c r="C5140">
        <v>2014</v>
      </c>
      <c r="D5140" s="1">
        <v>41978</v>
      </c>
      <c r="E5140" s="1">
        <v>41983</v>
      </c>
      <c r="F5140" t="s">
        <v>23</v>
      </c>
      <c r="G5140" t="s">
        <v>7144</v>
      </c>
      <c r="H5140" t="s">
        <v>7145</v>
      </c>
      <c r="I5140" t="s">
        <v>26</v>
      </c>
      <c r="J5140" t="s">
        <v>27</v>
      </c>
      <c r="K5140" t="s">
        <v>8101</v>
      </c>
      <c r="L5140" t="s">
        <v>8102</v>
      </c>
      <c r="M5140">
        <v>19134</v>
      </c>
      <c r="N5140" t="s">
        <v>3728</v>
      </c>
      <c r="O5140" t="s">
        <v>1435</v>
      </c>
      <c r="P5140" t="s">
        <v>329</v>
      </c>
      <c r="Q5140" t="s">
        <v>330</v>
      </c>
      <c r="R5140" t="s">
        <v>1436</v>
      </c>
      <c r="S5140">
        <v>54.768000000000001</v>
      </c>
      <c r="T5140">
        <v>2</v>
      </c>
      <c r="U5140">
        <v>0.2</v>
      </c>
      <c r="V5140">
        <v>6.8459999999999965</v>
      </c>
      <c r="W5140" t="s">
        <v>10939</v>
      </c>
      <c r="X5140" t="s">
        <v>10940</v>
      </c>
      <c r="Y5140">
        <v>12</v>
      </c>
      <c r="Z5140" t="s">
        <v>10941</v>
      </c>
      <c r="AA5140">
        <v>0.12499999999999993</v>
      </c>
    </row>
    <row r="5141" spans="1:27" x14ac:dyDescent="0.35">
      <c r="A5141">
        <v>5606</v>
      </c>
      <c r="B5141" t="s">
        <v>7975</v>
      </c>
      <c r="C5141">
        <v>2013</v>
      </c>
      <c r="D5141" s="1">
        <v>41538</v>
      </c>
      <c r="E5141" s="1">
        <v>41543</v>
      </c>
      <c r="F5141" t="s">
        <v>23</v>
      </c>
      <c r="G5141" t="s">
        <v>1235</v>
      </c>
      <c r="H5141" t="s">
        <v>1236</v>
      </c>
      <c r="I5141" t="s">
        <v>26</v>
      </c>
      <c r="J5141" t="s">
        <v>27</v>
      </c>
      <c r="K5141" t="s">
        <v>7970</v>
      </c>
      <c r="L5141" t="s">
        <v>7858</v>
      </c>
      <c r="M5141">
        <v>27405</v>
      </c>
      <c r="N5141" t="s">
        <v>3507</v>
      </c>
      <c r="O5141" t="s">
        <v>1678</v>
      </c>
      <c r="P5141" t="s">
        <v>329</v>
      </c>
      <c r="Q5141" t="s">
        <v>330</v>
      </c>
      <c r="R5141" t="s">
        <v>1679</v>
      </c>
      <c r="S5141">
        <v>17.088000000000001</v>
      </c>
      <c r="T5141">
        <v>2</v>
      </c>
      <c r="U5141">
        <v>0.2</v>
      </c>
      <c r="V5141">
        <v>1.0679999999999996</v>
      </c>
      <c r="W5141" t="s">
        <v>10936</v>
      </c>
      <c r="X5141" t="s">
        <v>10937</v>
      </c>
      <c r="Y5141">
        <v>9</v>
      </c>
      <c r="Z5141" t="s">
        <v>10949</v>
      </c>
      <c r="AA5141">
        <v>6.2499999999999972E-2</v>
      </c>
    </row>
    <row r="5142" spans="1:27" x14ac:dyDescent="0.35">
      <c r="A5142">
        <v>5618</v>
      </c>
      <c r="B5142" t="s">
        <v>8250</v>
      </c>
      <c r="C5142">
        <v>2014</v>
      </c>
      <c r="D5142" s="1">
        <v>41821</v>
      </c>
      <c r="E5142" s="1">
        <v>41825</v>
      </c>
      <c r="F5142" t="s">
        <v>23</v>
      </c>
      <c r="G5142" t="s">
        <v>692</v>
      </c>
      <c r="H5142" t="s">
        <v>693</v>
      </c>
      <c r="I5142" t="s">
        <v>26</v>
      </c>
      <c r="J5142" t="s">
        <v>27</v>
      </c>
      <c r="K5142" t="s">
        <v>7944</v>
      </c>
      <c r="L5142" t="s">
        <v>7919</v>
      </c>
      <c r="M5142">
        <v>38109</v>
      </c>
      <c r="N5142" t="s">
        <v>3507</v>
      </c>
      <c r="O5142" t="s">
        <v>341</v>
      </c>
      <c r="P5142" t="s">
        <v>329</v>
      </c>
      <c r="Q5142" t="s">
        <v>330</v>
      </c>
      <c r="R5142" t="s">
        <v>342</v>
      </c>
      <c r="S5142">
        <v>19.52</v>
      </c>
      <c r="T5142">
        <v>2</v>
      </c>
      <c r="U5142">
        <v>0.2</v>
      </c>
      <c r="V5142">
        <v>5.3680000000000012</v>
      </c>
      <c r="W5142" t="s">
        <v>10939</v>
      </c>
      <c r="X5142" t="s">
        <v>10937</v>
      </c>
      <c r="Y5142">
        <v>7</v>
      </c>
      <c r="Z5142" t="s">
        <v>10938</v>
      </c>
      <c r="AA5142">
        <v>0.27500000000000008</v>
      </c>
    </row>
    <row r="5143" spans="1:27" x14ac:dyDescent="0.35">
      <c r="A5143">
        <v>5662</v>
      </c>
      <c r="B5143" t="s">
        <v>8251</v>
      </c>
      <c r="C5143">
        <v>2013</v>
      </c>
      <c r="D5143" s="1">
        <v>41542</v>
      </c>
      <c r="E5143" s="1">
        <v>41549</v>
      </c>
      <c r="F5143" t="s">
        <v>23</v>
      </c>
      <c r="G5143" t="s">
        <v>5296</v>
      </c>
      <c r="H5143" t="s">
        <v>5297</v>
      </c>
      <c r="I5143" t="s">
        <v>127</v>
      </c>
      <c r="J5143" t="s">
        <v>27</v>
      </c>
      <c r="K5143" t="s">
        <v>8104</v>
      </c>
      <c r="L5143" t="s">
        <v>7873</v>
      </c>
      <c r="M5143">
        <v>80013</v>
      </c>
      <c r="N5143" t="s">
        <v>30</v>
      </c>
      <c r="O5143" t="s">
        <v>5360</v>
      </c>
      <c r="P5143" t="s">
        <v>329</v>
      </c>
      <c r="Q5143" t="s">
        <v>330</v>
      </c>
      <c r="R5143" t="s">
        <v>5361</v>
      </c>
      <c r="S5143">
        <v>21.44</v>
      </c>
      <c r="T5143">
        <v>2</v>
      </c>
      <c r="U5143">
        <v>0.2</v>
      </c>
      <c r="V5143">
        <v>7.5039999999999987</v>
      </c>
      <c r="W5143" t="s">
        <v>10936</v>
      </c>
      <c r="X5143" t="s">
        <v>10937</v>
      </c>
      <c r="Y5143">
        <v>9</v>
      </c>
      <c r="Z5143" t="s">
        <v>10949</v>
      </c>
      <c r="AA5143">
        <v>0.34999999999999992</v>
      </c>
    </row>
    <row r="5144" spans="1:27" x14ac:dyDescent="0.35">
      <c r="A5144">
        <v>5688</v>
      </c>
      <c r="B5144" t="s">
        <v>8252</v>
      </c>
      <c r="C5144">
        <v>2011</v>
      </c>
      <c r="D5144" s="1">
        <v>40752</v>
      </c>
      <c r="E5144" s="1">
        <v>40752</v>
      </c>
      <c r="F5144" t="s">
        <v>234</v>
      </c>
      <c r="G5144" t="s">
        <v>3178</v>
      </c>
      <c r="H5144" t="s">
        <v>3179</v>
      </c>
      <c r="I5144" t="s">
        <v>38</v>
      </c>
      <c r="J5144" t="s">
        <v>27</v>
      </c>
      <c r="K5144" t="s">
        <v>8253</v>
      </c>
      <c r="L5144" t="s">
        <v>7878</v>
      </c>
      <c r="M5144">
        <v>32712</v>
      </c>
      <c r="N5144" t="s">
        <v>3507</v>
      </c>
      <c r="O5144" t="s">
        <v>5424</v>
      </c>
      <c r="P5144" t="s">
        <v>329</v>
      </c>
      <c r="Q5144" t="s">
        <v>330</v>
      </c>
      <c r="R5144" t="s">
        <v>5425</v>
      </c>
      <c r="S5144">
        <v>129.88800000000001</v>
      </c>
      <c r="T5144">
        <v>6</v>
      </c>
      <c r="U5144">
        <v>0.2</v>
      </c>
      <c r="V5144">
        <v>12.988799999999991</v>
      </c>
      <c r="W5144" t="s">
        <v>10944</v>
      </c>
      <c r="X5144" t="s">
        <v>10937</v>
      </c>
      <c r="Y5144">
        <v>7</v>
      </c>
      <c r="Z5144" t="s">
        <v>10938</v>
      </c>
      <c r="AA5144">
        <v>9.9999999999999922E-2</v>
      </c>
    </row>
    <row r="5145" spans="1:27" x14ac:dyDescent="0.35">
      <c r="A5145">
        <v>5758</v>
      </c>
      <c r="B5145" t="s">
        <v>8254</v>
      </c>
      <c r="C5145">
        <v>2012</v>
      </c>
      <c r="D5145" s="1">
        <v>41132</v>
      </c>
      <c r="E5145" s="1">
        <v>41137</v>
      </c>
      <c r="F5145" t="s">
        <v>23</v>
      </c>
      <c r="G5145" t="s">
        <v>7828</v>
      </c>
      <c r="H5145" t="s">
        <v>7829</v>
      </c>
      <c r="I5145" t="s">
        <v>38</v>
      </c>
      <c r="J5145" t="s">
        <v>27</v>
      </c>
      <c r="K5145" t="s">
        <v>8006</v>
      </c>
      <c r="L5145" t="s">
        <v>7858</v>
      </c>
      <c r="M5145">
        <v>27604</v>
      </c>
      <c r="N5145" t="s">
        <v>3507</v>
      </c>
      <c r="O5145" t="s">
        <v>736</v>
      </c>
      <c r="P5145" t="s">
        <v>329</v>
      </c>
      <c r="Q5145" t="s">
        <v>330</v>
      </c>
      <c r="R5145" t="s">
        <v>5378</v>
      </c>
      <c r="S5145">
        <v>46.152000000000001</v>
      </c>
      <c r="T5145">
        <v>3</v>
      </c>
      <c r="U5145">
        <v>0.2</v>
      </c>
      <c r="V5145">
        <v>12.114900000000002</v>
      </c>
      <c r="W5145" t="s">
        <v>10948</v>
      </c>
      <c r="X5145" t="s">
        <v>10937</v>
      </c>
      <c r="Y5145">
        <v>8</v>
      </c>
      <c r="Z5145" t="s">
        <v>10954</v>
      </c>
      <c r="AA5145">
        <v>0.26250000000000007</v>
      </c>
    </row>
    <row r="5146" spans="1:27" x14ac:dyDescent="0.35">
      <c r="A5146">
        <v>5789</v>
      </c>
      <c r="B5146" t="s">
        <v>8255</v>
      </c>
      <c r="C5146">
        <v>2014</v>
      </c>
      <c r="D5146" s="1">
        <v>41740</v>
      </c>
      <c r="E5146" s="1">
        <v>41744</v>
      </c>
      <c r="F5146" t="s">
        <v>45</v>
      </c>
      <c r="G5146" t="s">
        <v>8256</v>
      </c>
      <c r="H5146" t="s">
        <v>8257</v>
      </c>
      <c r="I5146" t="s">
        <v>26</v>
      </c>
      <c r="J5146" t="s">
        <v>27</v>
      </c>
      <c r="K5146" t="s">
        <v>7937</v>
      </c>
      <c r="L5146" t="s">
        <v>7878</v>
      </c>
      <c r="M5146">
        <v>32216</v>
      </c>
      <c r="N5146" t="s">
        <v>3507</v>
      </c>
      <c r="O5146" t="s">
        <v>1668</v>
      </c>
      <c r="P5146" t="s">
        <v>329</v>
      </c>
      <c r="Q5146" t="s">
        <v>330</v>
      </c>
      <c r="R5146" t="s">
        <v>1669</v>
      </c>
      <c r="S5146">
        <v>12.320000000000002</v>
      </c>
      <c r="T5146">
        <v>5</v>
      </c>
      <c r="U5146">
        <v>0.2</v>
      </c>
      <c r="V5146">
        <v>1.8479999999999985</v>
      </c>
      <c r="W5146" t="s">
        <v>10939</v>
      </c>
      <c r="X5146" t="s">
        <v>10942</v>
      </c>
      <c r="Y5146">
        <v>4</v>
      </c>
      <c r="Z5146" t="s">
        <v>10943</v>
      </c>
      <c r="AA5146">
        <v>0.14999999999999986</v>
      </c>
    </row>
    <row r="5147" spans="1:27" x14ac:dyDescent="0.35">
      <c r="A5147">
        <v>5810</v>
      </c>
      <c r="B5147" t="s">
        <v>8258</v>
      </c>
      <c r="C5147">
        <v>2013</v>
      </c>
      <c r="D5147" s="1">
        <v>41311</v>
      </c>
      <c r="E5147" s="1">
        <v>41316</v>
      </c>
      <c r="F5147" t="s">
        <v>23</v>
      </c>
      <c r="G5147" t="s">
        <v>275</v>
      </c>
      <c r="H5147" t="s">
        <v>276</v>
      </c>
      <c r="I5147" t="s">
        <v>26</v>
      </c>
      <c r="J5147" t="s">
        <v>27</v>
      </c>
      <c r="K5147" t="s">
        <v>7995</v>
      </c>
      <c r="L5147" t="s">
        <v>7919</v>
      </c>
      <c r="M5147">
        <v>37421</v>
      </c>
      <c r="N5147" t="s">
        <v>3507</v>
      </c>
      <c r="O5147" t="s">
        <v>606</v>
      </c>
      <c r="P5147" t="s">
        <v>329</v>
      </c>
      <c r="Q5147" t="s">
        <v>330</v>
      </c>
      <c r="R5147" t="s">
        <v>607</v>
      </c>
      <c r="S5147">
        <v>132.22400000000002</v>
      </c>
      <c r="T5147">
        <v>4</v>
      </c>
      <c r="U5147">
        <v>0.2</v>
      </c>
      <c r="V5147">
        <v>-18.180799999999998</v>
      </c>
      <c r="W5147" t="s">
        <v>10936</v>
      </c>
      <c r="X5147" t="s">
        <v>10950</v>
      </c>
      <c r="Y5147">
        <v>2</v>
      </c>
      <c r="Z5147" t="s">
        <v>10955</v>
      </c>
      <c r="AA5147">
        <v>-0.13749999999999996</v>
      </c>
    </row>
    <row r="5148" spans="1:27" x14ac:dyDescent="0.35">
      <c r="A5148">
        <v>5955</v>
      </c>
      <c r="B5148" t="s">
        <v>8259</v>
      </c>
      <c r="C5148">
        <v>2011</v>
      </c>
      <c r="D5148" s="1">
        <v>40858</v>
      </c>
      <c r="E5148" s="1">
        <v>40862</v>
      </c>
      <c r="F5148" t="s">
        <v>45</v>
      </c>
      <c r="G5148" t="s">
        <v>527</v>
      </c>
      <c r="H5148" t="s">
        <v>528</v>
      </c>
      <c r="I5148" t="s">
        <v>26</v>
      </c>
      <c r="J5148" t="s">
        <v>27</v>
      </c>
      <c r="K5148" t="s">
        <v>8260</v>
      </c>
      <c r="L5148" t="s">
        <v>8102</v>
      </c>
      <c r="M5148">
        <v>19601</v>
      </c>
      <c r="N5148" t="s">
        <v>3728</v>
      </c>
      <c r="O5148" t="s">
        <v>601</v>
      </c>
      <c r="P5148" t="s">
        <v>329</v>
      </c>
      <c r="Q5148" t="s">
        <v>330</v>
      </c>
      <c r="R5148" t="s">
        <v>602</v>
      </c>
      <c r="S5148">
        <v>23.968000000000004</v>
      </c>
      <c r="T5148">
        <v>2</v>
      </c>
      <c r="U5148">
        <v>0.2</v>
      </c>
      <c r="V5148">
        <v>7.7896000000000001</v>
      </c>
      <c r="W5148" t="s">
        <v>10944</v>
      </c>
      <c r="X5148" t="s">
        <v>10940</v>
      </c>
      <c r="Y5148">
        <v>11</v>
      </c>
      <c r="Z5148" t="s">
        <v>10947</v>
      </c>
      <c r="AA5148">
        <v>0.32499999999999996</v>
      </c>
    </row>
    <row r="5149" spans="1:27" x14ac:dyDescent="0.35">
      <c r="A5149">
        <v>6002</v>
      </c>
      <c r="B5149" t="s">
        <v>8261</v>
      </c>
      <c r="C5149">
        <v>2011</v>
      </c>
      <c r="D5149" s="1">
        <v>40890</v>
      </c>
      <c r="E5149" s="1">
        <v>40894</v>
      </c>
      <c r="F5149" t="s">
        <v>23</v>
      </c>
      <c r="G5149" t="s">
        <v>4161</v>
      </c>
      <c r="H5149" t="s">
        <v>4162</v>
      </c>
      <c r="I5149" t="s">
        <v>26</v>
      </c>
      <c r="J5149" t="s">
        <v>27</v>
      </c>
      <c r="K5149" t="s">
        <v>8050</v>
      </c>
      <c r="L5149" t="s">
        <v>8021</v>
      </c>
      <c r="M5149">
        <v>85023</v>
      </c>
      <c r="N5149" t="s">
        <v>30</v>
      </c>
      <c r="O5149" t="s">
        <v>8262</v>
      </c>
      <c r="P5149" t="s">
        <v>329</v>
      </c>
      <c r="Q5149" t="s">
        <v>330</v>
      </c>
      <c r="R5149" t="s">
        <v>8263</v>
      </c>
      <c r="S5149">
        <v>87.960000000000008</v>
      </c>
      <c r="T5149">
        <v>3</v>
      </c>
      <c r="U5149">
        <v>0.2</v>
      </c>
      <c r="V5149">
        <v>7.6965000000000039</v>
      </c>
      <c r="W5149" t="s">
        <v>10944</v>
      </c>
      <c r="X5149" t="s">
        <v>10940</v>
      </c>
      <c r="Y5149">
        <v>12</v>
      </c>
      <c r="Z5149" t="s">
        <v>10941</v>
      </c>
      <c r="AA5149">
        <v>8.7500000000000036E-2</v>
      </c>
    </row>
    <row r="5150" spans="1:27" x14ac:dyDescent="0.35">
      <c r="A5150">
        <v>6043</v>
      </c>
      <c r="B5150" t="s">
        <v>8264</v>
      </c>
      <c r="C5150">
        <v>2013</v>
      </c>
      <c r="D5150" s="1">
        <v>41309</v>
      </c>
      <c r="E5150" s="1">
        <v>41313</v>
      </c>
      <c r="F5150" t="s">
        <v>23</v>
      </c>
      <c r="G5150" t="s">
        <v>649</v>
      </c>
      <c r="H5150" t="s">
        <v>650</v>
      </c>
      <c r="I5150" t="s">
        <v>38</v>
      </c>
      <c r="J5150" t="s">
        <v>27</v>
      </c>
      <c r="K5150" t="s">
        <v>8265</v>
      </c>
      <c r="L5150" t="s">
        <v>8021</v>
      </c>
      <c r="M5150">
        <v>85635</v>
      </c>
      <c r="N5150" t="s">
        <v>30</v>
      </c>
      <c r="O5150" t="s">
        <v>5541</v>
      </c>
      <c r="P5150" t="s">
        <v>329</v>
      </c>
      <c r="Q5150" t="s">
        <v>330</v>
      </c>
      <c r="R5150" t="s">
        <v>5542</v>
      </c>
      <c r="S5150">
        <v>14.368000000000002</v>
      </c>
      <c r="T5150">
        <v>2</v>
      </c>
      <c r="U5150">
        <v>0.2</v>
      </c>
      <c r="V5150">
        <v>3.9512</v>
      </c>
      <c r="W5150" t="s">
        <v>10936</v>
      </c>
      <c r="X5150" t="s">
        <v>10950</v>
      </c>
      <c r="Y5150">
        <v>2</v>
      </c>
      <c r="Z5150" t="s">
        <v>10955</v>
      </c>
      <c r="AA5150">
        <v>0.27499999999999997</v>
      </c>
    </row>
    <row r="5151" spans="1:27" x14ac:dyDescent="0.35">
      <c r="A5151">
        <v>6046</v>
      </c>
      <c r="B5151" t="s">
        <v>8266</v>
      </c>
      <c r="C5151">
        <v>2012</v>
      </c>
      <c r="D5151" s="1">
        <v>41155</v>
      </c>
      <c r="E5151" s="1">
        <v>41160</v>
      </c>
      <c r="F5151" t="s">
        <v>23</v>
      </c>
      <c r="G5151" t="s">
        <v>3988</v>
      </c>
      <c r="H5151" t="s">
        <v>3989</v>
      </c>
      <c r="I5151" t="s">
        <v>26</v>
      </c>
      <c r="J5151" t="s">
        <v>27</v>
      </c>
      <c r="K5151" t="s">
        <v>8020</v>
      </c>
      <c r="L5151" t="s">
        <v>8021</v>
      </c>
      <c r="M5151">
        <v>85705</v>
      </c>
      <c r="N5151" t="s">
        <v>30</v>
      </c>
      <c r="O5151" t="s">
        <v>677</v>
      </c>
      <c r="P5151" t="s">
        <v>329</v>
      </c>
      <c r="Q5151" t="s">
        <v>330</v>
      </c>
      <c r="R5151" t="s">
        <v>678</v>
      </c>
      <c r="S5151">
        <v>238.15200000000004</v>
      </c>
      <c r="T5151">
        <v>3</v>
      </c>
      <c r="U5151">
        <v>0.2</v>
      </c>
      <c r="V5151">
        <v>89.306999999999988</v>
      </c>
      <c r="W5151" t="s">
        <v>10948</v>
      </c>
      <c r="X5151" t="s">
        <v>10937</v>
      </c>
      <c r="Y5151">
        <v>9</v>
      </c>
      <c r="Z5151" t="s">
        <v>10949</v>
      </c>
      <c r="AA5151">
        <v>0.37499999999999989</v>
      </c>
    </row>
    <row r="5152" spans="1:27" x14ac:dyDescent="0.35">
      <c r="A5152">
        <v>6054</v>
      </c>
      <c r="B5152" t="s">
        <v>8267</v>
      </c>
      <c r="C5152">
        <v>2013</v>
      </c>
      <c r="D5152" s="1">
        <v>41541</v>
      </c>
      <c r="E5152" s="1">
        <v>41544</v>
      </c>
      <c r="F5152" t="s">
        <v>45</v>
      </c>
      <c r="G5152" t="s">
        <v>6306</v>
      </c>
      <c r="H5152" t="s">
        <v>6307</v>
      </c>
      <c r="I5152" t="s">
        <v>127</v>
      </c>
      <c r="J5152" t="s">
        <v>27</v>
      </c>
      <c r="K5152" t="s">
        <v>3187</v>
      </c>
      <c r="L5152" t="s">
        <v>8109</v>
      </c>
      <c r="M5152">
        <v>43130</v>
      </c>
      <c r="N5152" t="s">
        <v>3728</v>
      </c>
      <c r="O5152" t="s">
        <v>2670</v>
      </c>
      <c r="P5152" t="s">
        <v>329</v>
      </c>
      <c r="Q5152" t="s">
        <v>330</v>
      </c>
      <c r="R5152" t="s">
        <v>2671</v>
      </c>
      <c r="S5152">
        <v>28</v>
      </c>
      <c r="T5152">
        <v>4</v>
      </c>
      <c r="U5152">
        <v>0.2</v>
      </c>
      <c r="V5152">
        <v>7.7000000000000028</v>
      </c>
      <c r="W5152" t="s">
        <v>10936</v>
      </c>
      <c r="X5152" t="s">
        <v>10937</v>
      </c>
      <c r="Y5152">
        <v>9</v>
      </c>
      <c r="Z5152" t="s">
        <v>10949</v>
      </c>
      <c r="AA5152">
        <v>0.27500000000000008</v>
      </c>
    </row>
    <row r="5153" spans="1:27" x14ac:dyDescent="0.35">
      <c r="A5153">
        <v>6121</v>
      </c>
      <c r="B5153" t="s">
        <v>8268</v>
      </c>
      <c r="C5153">
        <v>2014</v>
      </c>
      <c r="D5153" s="1">
        <v>41902</v>
      </c>
      <c r="E5153" s="1">
        <v>41908</v>
      </c>
      <c r="F5153" t="s">
        <v>23</v>
      </c>
      <c r="G5153" t="s">
        <v>1984</v>
      </c>
      <c r="H5153" t="s">
        <v>1985</v>
      </c>
      <c r="I5153" t="s">
        <v>26</v>
      </c>
      <c r="J5153" t="s">
        <v>27</v>
      </c>
      <c r="K5153" t="s">
        <v>3505</v>
      </c>
      <c r="L5153" t="s">
        <v>8023</v>
      </c>
      <c r="M5153">
        <v>97477</v>
      </c>
      <c r="N5153" t="s">
        <v>30</v>
      </c>
      <c r="O5153" t="s">
        <v>2825</v>
      </c>
      <c r="P5153" t="s">
        <v>329</v>
      </c>
      <c r="Q5153" t="s">
        <v>330</v>
      </c>
      <c r="R5153" t="s">
        <v>2826</v>
      </c>
      <c r="S5153">
        <v>409.21600000000001</v>
      </c>
      <c r="T5153">
        <v>8</v>
      </c>
      <c r="U5153">
        <v>0.2</v>
      </c>
      <c r="V5153">
        <v>61.38239999999999</v>
      </c>
      <c r="W5153" t="s">
        <v>10939</v>
      </c>
      <c r="X5153" t="s">
        <v>10937</v>
      </c>
      <c r="Y5153">
        <v>9</v>
      </c>
      <c r="Z5153" t="s">
        <v>10949</v>
      </c>
      <c r="AA5153">
        <v>0.14999999999999997</v>
      </c>
    </row>
    <row r="5154" spans="1:27" x14ac:dyDescent="0.35">
      <c r="A5154">
        <v>6154</v>
      </c>
      <c r="B5154" t="s">
        <v>8269</v>
      </c>
      <c r="C5154">
        <v>2014</v>
      </c>
      <c r="D5154" s="1">
        <v>41750</v>
      </c>
      <c r="E5154" s="1">
        <v>41753</v>
      </c>
      <c r="F5154" t="s">
        <v>56</v>
      </c>
      <c r="G5154" t="s">
        <v>561</v>
      </c>
      <c r="H5154" t="s">
        <v>562</v>
      </c>
      <c r="I5154" t="s">
        <v>26</v>
      </c>
      <c r="J5154" t="s">
        <v>27</v>
      </c>
      <c r="K5154" t="s">
        <v>8101</v>
      </c>
      <c r="L5154" t="s">
        <v>8102</v>
      </c>
      <c r="M5154">
        <v>19120</v>
      </c>
      <c r="N5154" t="s">
        <v>3728</v>
      </c>
      <c r="O5154" t="s">
        <v>328</v>
      </c>
      <c r="P5154" t="s">
        <v>329</v>
      </c>
      <c r="Q5154" t="s">
        <v>330</v>
      </c>
      <c r="R5154" t="s">
        <v>331</v>
      </c>
      <c r="S5154">
        <v>51.967999999999996</v>
      </c>
      <c r="T5154">
        <v>2</v>
      </c>
      <c r="U5154">
        <v>0.2</v>
      </c>
      <c r="V5154">
        <v>10.393599999999998</v>
      </c>
      <c r="W5154" t="s">
        <v>10939</v>
      </c>
      <c r="X5154" t="s">
        <v>10942</v>
      </c>
      <c r="Y5154">
        <v>4</v>
      </c>
      <c r="Z5154" t="s">
        <v>10943</v>
      </c>
      <c r="AA5154">
        <v>0.19999999999999996</v>
      </c>
    </row>
    <row r="5155" spans="1:27" x14ac:dyDescent="0.35">
      <c r="A5155">
        <v>6157</v>
      </c>
      <c r="B5155" t="s">
        <v>8269</v>
      </c>
      <c r="C5155">
        <v>2014</v>
      </c>
      <c r="D5155" s="1">
        <v>41750</v>
      </c>
      <c r="E5155" s="1">
        <v>41753</v>
      </c>
      <c r="F5155" t="s">
        <v>56</v>
      </c>
      <c r="G5155" t="s">
        <v>561</v>
      </c>
      <c r="H5155" t="s">
        <v>562</v>
      </c>
      <c r="I5155" t="s">
        <v>26</v>
      </c>
      <c r="J5155" t="s">
        <v>27</v>
      </c>
      <c r="K5155" t="s">
        <v>8101</v>
      </c>
      <c r="L5155" t="s">
        <v>8102</v>
      </c>
      <c r="M5155">
        <v>19120</v>
      </c>
      <c r="N5155" t="s">
        <v>3728</v>
      </c>
      <c r="O5155" t="s">
        <v>2668</v>
      </c>
      <c r="P5155" t="s">
        <v>329</v>
      </c>
      <c r="Q5155" t="s">
        <v>330</v>
      </c>
      <c r="R5155" t="s">
        <v>2669</v>
      </c>
      <c r="S5155">
        <v>42.408000000000008</v>
      </c>
      <c r="T5155">
        <v>3</v>
      </c>
      <c r="U5155">
        <v>0.2</v>
      </c>
      <c r="V5155">
        <v>9.5418000000000003</v>
      </c>
      <c r="W5155" t="s">
        <v>10939</v>
      </c>
      <c r="X5155" t="s">
        <v>10942</v>
      </c>
      <c r="Y5155">
        <v>4</v>
      </c>
      <c r="Z5155" t="s">
        <v>10943</v>
      </c>
      <c r="AA5155">
        <v>0.22499999999999995</v>
      </c>
    </row>
    <row r="5156" spans="1:27" x14ac:dyDescent="0.35">
      <c r="A5156">
        <v>6165</v>
      </c>
      <c r="B5156" t="s">
        <v>8270</v>
      </c>
      <c r="C5156">
        <v>2011</v>
      </c>
      <c r="D5156" s="1">
        <v>40621</v>
      </c>
      <c r="E5156" s="1">
        <v>40623</v>
      </c>
      <c r="F5156" t="s">
        <v>56</v>
      </c>
      <c r="G5156" t="s">
        <v>1106</v>
      </c>
      <c r="H5156" t="s">
        <v>1107</v>
      </c>
      <c r="I5156" t="s">
        <v>26</v>
      </c>
      <c r="J5156" t="s">
        <v>27</v>
      </c>
      <c r="K5156" t="s">
        <v>7910</v>
      </c>
      <c r="L5156" t="s">
        <v>7878</v>
      </c>
      <c r="M5156">
        <v>33801</v>
      </c>
      <c r="N5156" t="s">
        <v>3507</v>
      </c>
      <c r="O5156" t="s">
        <v>362</v>
      </c>
      <c r="P5156" t="s">
        <v>329</v>
      </c>
      <c r="Q5156" t="s">
        <v>330</v>
      </c>
      <c r="R5156" t="s">
        <v>363</v>
      </c>
      <c r="S5156">
        <v>4.9920000000000009</v>
      </c>
      <c r="T5156">
        <v>3</v>
      </c>
      <c r="U5156">
        <v>0.2</v>
      </c>
      <c r="V5156">
        <v>1.3728000000000002</v>
      </c>
      <c r="W5156" t="s">
        <v>10944</v>
      </c>
      <c r="X5156" t="s">
        <v>10950</v>
      </c>
      <c r="Y5156">
        <v>3</v>
      </c>
      <c r="Z5156" t="s">
        <v>10953</v>
      </c>
      <c r="AA5156">
        <v>0.27500000000000002</v>
      </c>
    </row>
    <row r="5157" spans="1:27" x14ac:dyDescent="0.35">
      <c r="A5157">
        <v>6166</v>
      </c>
      <c r="B5157" t="s">
        <v>8270</v>
      </c>
      <c r="C5157">
        <v>2011</v>
      </c>
      <c r="D5157" s="1">
        <v>40621</v>
      </c>
      <c r="E5157" s="1">
        <v>40623</v>
      </c>
      <c r="F5157" t="s">
        <v>56</v>
      </c>
      <c r="G5157" t="s">
        <v>1106</v>
      </c>
      <c r="H5157" t="s">
        <v>1107</v>
      </c>
      <c r="I5157" t="s">
        <v>26</v>
      </c>
      <c r="J5157" t="s">
        <v>27</v>
      </c>
      <c r="K5157" t="s">
        <v>7910</v>
      </c>
      <c r="L5157" t="s">
        <v>7878</v>
      </c>
      <c r="M5157">
        <v>33801</v>
      </c>
      <c r="N5157" t="s">
        <v>3507</v>
      </c>
      <c r="O5157" t="s">
        <v>2886</v>
      </c>
      <c r="P5157" t="s">
        <v>329</v>
      </c>
      <c r="Q5157" t="s">
        <v>330</v>
      </c>
      <c r="R5157" t="s">
        <v>2887</v>
      </c>
      <c r="S5157">
        <v>20.016000000000002</v>
      </c>
      <c r="T5157">
        <v>3</v>
      </c>
      <c r="U5157">
        <v>0.2</v>
      </c>
      <c r="V5157">
        <v>5.5044000000000013</v>
      </c>
      <c r="W5157" t="s">
        <v>10944</v>
      </c>
      <c r="X5157" t="s">
        <v>10950</v>
      </c>
      <c r="Y5157">
        <v>3</v>
      </c>
      <c r="Z5157" t="s">
        <v>10953</v>
      </c>
      <c r="AA5157">
        <v>0.27500000000000002</v>
      </c>
    </row>
    <row r="5158" spans="1:27" x14ac:dyDescent="0.35">
      <c r="A5158">
        <v>6205</v>
      </c>
      <c r="B5158" t="s">
        <v>8271</v>
      </c>
      <c r="C5158">
        <v>2014</v>
      </c>
      <c r="D5158" s="1">
        <v>41975</v>
      </c>
      <c r="E5158" s="1">
        <v>41977</v>
      </c>
      <c r="F5158" t="s">
        <v>56</v>
      </c>
      <c r="G5158" t="s">
        <v>4726</v>
      </c>
      <c r="H5158" t="s">
        <v>4727</v>
      </c>
      <c r="I5158" t="s">
        <v>127</v>
      </c>
      <c r="J5158" t="s">
        <v>27</v>
      </c>
      <c r="K5158" t="s">
        <v>5443</v>
      </c>
      <c r="L5158" t="s">
        <v>8109</v>
      </c>
      <c r="M5158">
        <v>43302</v>
      </c>
      <c r="N5158" t="s">
        <v>3728</v>
      </c>
      <c r="O5158" t="s">
        <v>5406</v>
      </c>
      <c r="P5158" t="s">
        <v>329</v>
      </c>
      <c r="Q5158" t="s">
        <v>330</v>
      </c>
      <c r="R5158" t="s">
        <v>5407</v>
      </c>
      <c r="S5158">
        <v>7.7120000000000006</v>
      </c>
      <c r="T5158">
        <v>2</v>
      </c>
      <c r="U5158">
        <v>0.2</v>
      </c>
      <c r="V5158">
        <v>1.7352000000000005</v>
      </c>
      <c r="W5158" t="s">
        <v>10939</v>
      </c>
      <c r="X5158" t="s">
        <v>10940</v>
      </c>
      <c r="Y5158">
        <v>12</v>
      </c>
      <c r="Z5158" t="s">
        <v>10941</v>
      </c>
      <c r="AA5158">
        <v>0.22500000000000006</v>
      </c>
    </row>
    <row r="5159" spans="1:27" x14ac:dyDescent="0.35">
      <c r="A5159">
        <v>6223</v>
      </c>
      <c r="B5159" t="s">
        <v>8272</v>
      </c>
      <c r="C5159">
        <v>2014</v>
      </c>
      <c r="D5159" s="1">
        <v>41997</v>
      </c>
      <c r="E5159" s="1">
        <v>42001</v>
      </c>
      <c r="F5159" t="s">
        <v>23</v>
      </c>
      <c r="G5159" t="s">
        <v>2433</v>
      </c>
      <c r="H5159" t="s">
        <v>2434</v>
      </c>
      <c r="I5159" t="s">
        <v>38</v>
      </c>
      <c r="J5159" t="s">
        <v>27</v>
      </c>
      <c r="K5159" t="s">
        <v>8273</v>
      </c>
      <c r="L5159" t="s">
        <v>7919</v>
      </c>
      <c r="M5159">
        <v>37075</v>
      </c>
      <c r="N5159" t="s">
        <v>3507</v>
      </c>
      <c r="O5159" t="s">
        <v>2942</v>
      </c>
      <c r="P5159" t="s">
        <v>329</v>
      </c>
      <c r="Q5159" t="s">
        <v>330</v>
      </c>
      <c r="R5159" t="s">
        <v>2943</v>
      </c>
      <c r="S5159">
        <v>72.703999999999994</v>
      </c>
      <c r="T5159">
        <v>4</v>
      </c>
      <c r="U5159">
        <v>0.2</v>
      </c>
      <c r="V5159">
        <v>19.084800000000005</v>
      </c>
      <c r="W5159" t="s">
        <v>10939</v>
      </c>
      <c r="X5159" t="s">
        <v>10940</v>
      </c>
      <c r="Y5159">
        <v>12</v>
      </c>
      <c r="Z5159" t="s">
        <v>10941</v>
      </c>
      <c r="AA5159">
        <v>0.26250000000000007</v>
      </c>
    </row>
    <row r="5160" spans="1:27" x14ac:dyDescent="0.35">
      <c r="A5160">
        <v>6282</v>
      </c>
      <c r="B5160" t="s">
        <v>8274</v>
      </c>
      <c r="C5160">
        <v>2012</v>
      </c>
      <c r="D5160" s="1">
        <v>41233</v>
      </c>
      <c r="E5160" s="1">
        <v>41239</v>
      </c>
      <c r="F5160" t="s">
        <v>23</v>
      </c>
      <c r="G5160" t="s">
        <v>2381</v>
      </c>
      <c r="H5160" t="s">
        <v>2382</v>
      </c>
      <c r="I5160" t="s">
        <v>38</v>
      </c>
      <c r="J5160" t="s">
        <v>27</v>
      </c>
      <c r="K5160" t="s">
        <v>5443</v>
      </c>
      <c r="L5160" t="s">
        <v>8109</v>
      </c>
      <c r="M5160">
        <v>43302</v>
      </c>
      <c r="N5160" t="s">
        <v>3728</v>
      </c>
      <c r="O5160" t="s">
        <v>8275</v>
      </c>
      <c r="P5160" t="s">
        <v>329</v>
      </c>
      <c r="Q5160" t="s">
        <v>330</v>
      </c>
      <c r="R5160" t="s">
        <v>8276</v>
      </c>
      <c r="S5160">
        <v>63.824000000000005</v>
      </c>
      <c r="T5160">
        <v>2</v>
      </c>
      <c r="U5160">
        <v>0.2</v>
      </c>
      <c r="V5160">
        <v>9.5735999999999937</v>
      </c>
      <c r="W5160" t="s">
        <v>10948</v>
      </c>
      <c r="X5160" t="s">
        <v>10940</v>
      </c>
      <c r="Y5160">
        <v>11</v>
      </c>
      <c r="Z5160" t="s">
        <v>10947</v>
      </c>
      <c r="AA5160">
        <v>0.14999999999999988</v>
      </c>
    </row>
    <row r="5161" spans="1:27" x14ac:dyDescent="0.35">
      <c r="A5161">
        <v>6433</v>
      </c>
      <c r="B5161" t="s">
        <v>8277</v>
      </c>
      <c r="C5161">
        <v>2011</v>
      </c>
      <c r="D5161" s="1">
        <v>40850</v>
      </c>
      <c r="E5161" s="1">
        <v>40854</v>
      </c>
      <c r="F5161" t="s">
        <v>23</v>
      </c>
      <c r="G5161" t="s">
        <v>2462</v>
      </c>
      <c r="H5161" t="s">
        <v>2463</v>
      </c>
      <c r="I5161" t="s">
        <v>38</v>
      </c>
      <c r="J5161" t="s">
        <v>27</v>
      </c>
      <c r="K5161" t="s">
        <v>7937</v>
      </c>
      <c r="L5161" t="s">
        <v>7858</v>
      </c>
      <c r="M5161">
        <v>28540</v>
      </c>
      <c r="N5161" t="s">
        <v>3507</v>
      </c>
      <c r="O5161" t="s">
        <v>5427</v>
      </c>
      <c r="P5161" t="s">
        <v>329</v>
      </c>
      <c r="Q5161" t="s">
        <v>330</v>
      </c>
      <c r="R5161" t="s">
        <v>5428</v>
      </c>
      <c r="S5161">
        <v>410.35199999999998</v>
      </c>
      <c r="T5161">
        <v>3</v>
      </c>
      <c r="U5161">
        <v>0.2</v>
      </c>
      <c r="V5161">
        <v>-51.29400000000004</v>
      </c>
      <c r="W5161" t="s">
        <v>10944</v>
      </c>
      <c r="X5161" t="s">
        <v>10940</v>
      </c>
      <c r="Y5161">
        <v>11</v>
      </c>
      <c r="Z5161" t="s">
        <v>10947</v>
      </c>
      <c r="AA5161">
        <v>-0.12500000000000011</v>
      </c>
    </row>
    <row r="5162" spans="1:27" x14ac:dyDescent="0.35">
      <c r="A5162">
        <v>6491</v>
      </c>
      <c r="B5162" t="s">
        <v>8278</v>
      </c>
      <c r="C5162">
        <v>2011</v>
      </c>
      <c r="D5162" s="1">
        <v>40801</v>
      </c>
      <c r="E5162" s="1">
        <v>40805</v>
      </c>
      <c r="F5162" t="s">
        <v>23</v>
      </c>
      <c r="G5162" t="s">
        <v>802</v>
      </c>
      <c r="H5162" t="s">
        <v>803</v>
      </c>
      <c r="I5162" t="s">
        <v>26</v>
      </c>
      <c r="J5162" t="s">
        <v>27</v>
      </c>
      <c r="K5162" t="s">
        <v>8101</v>
      </c>
      <c r="L5162" t="s">
        <v>8102</v>
      </c>
      <c r="M5162">
        <v>19120</v>
      </c>
      <c r="N5162" t="s">
        <v>3728</v>
      </c>
      <c r="O5162" t="s">
        <v>1957</v>
      </c>
      <c r="P5162" t="s">
        <v>329</v>
      </c>
      <c r="Q5162" t="s">
        <v>330</v>
      </c>
      <c r="R5162" t="s">
        <v>1958</v>
      </c>
      <c r="S5162">
        <v>103.93599999999999</v>
      </c>
      <c r="T5162">
        <v>4</v>
      </c>
      <c r="U5162">
        <v>0.2</v>
      </c>
      <c r="V5162">
        <v>16.889599999999998</v>
      </c>
      <c r="W5162" t="s">
        <v>10944</v>
      </c>
      <c r="X5162" t="s">
        <v>10937</v>
      </c>
      <c r="Y5162">
        <v>9</v>
      </c>
      <c r="Z5162" t="s">
        <v>10949</v>
      </c>
      <c r="AA5162">
        <v>0.16249999999999998</v>
      </c>
    </row>
    <row r="5163" spans="1:27" x14ac:dyDescent="0.35">
      <c r="A5163">
        <v>6508</v>
      </c>
      <c r="B5163" t="s">
        <v>8279</v>
      </c>
      <c r="C5163">
        <v>2013</v>
      </c>
      <c r="D5163" s="1">
        <v>41557</v>
      </c>
      <c r="E5163" s="1">
        <v>41559</v>
      </c>
      <c r="F5163" t="s">
        <v>45</v>
      </c>
      <c r="G5163" t="s">
        <v>5635</v>
      </c>
      <c r="H5163" t="s">
        <v>5636</v>
      </c>
      <c r="I5163" t="s">
        <v>26</v>
      </c>
      <c r="J5163" t="s">
        <v>27</v>
      </c>
      <c r="K5163" t="s">
        <v>8101</v>
      </c>
      <c r="L5163" t="s">
        <v>8102</v>
      </c>
      <c r="M5163">
        <v>19143</v>
      </c>
      <c r="N5163" t="s">
        <v>3728</v>
      </c>
      <c r="O5163" t="s">
        <v>1177</v>
      </c>
      <c r="P5163" t="s">
        <v>329</v>
      </c>
      <c r="Q5163" t="s">
        <v>330</v>
      </c>
      <c r="R5163" t="s">
        <v>1178</v>
      </c>
      <c r="S5163">
        <v>332.83200000000005</v>
      </c>
      <c r="T5163">
        <v>4</v>
      </c>
      <c r="U5163">
        <v>0.2</v>
      </c>
      <c r="V5163">
        <v>-24.962399999999988</v>
      </c>
      <c r="W5163" t="s">
        <v>10936</v>
      </c>
      <c r="X5163" t="s">
        <v>10940</v>
      </c>
      <c r="Y5163">
        <v>10</v>
      </c>
      <c r="Z5163" t="s">
        <v>10945</v>
      </c>
      <c r="AA5163">
        <v>-7.4999999999999956E-2</v>
      </c>
    </row>
    <row r="5164" spans="1:27" x14ac:dyDescent="0.35">
      <c r="A5164">
        <v>6659</v>
      </c>
      <c r="B5164" t="s">
        <v>8280</v>
      </c>
      <c r="C5164">
        <v>2014</v>
      </c>
      <c r="D5164" s="1">
        <v>41691</v>
      </c>
      <c r="E5164" s="1">
        <v>41698</v>
      </c>
      <c r="F5164" t="s">
        <v>23</v>
      </c>
      <c r="G5164" t="s">
        <v>3377</v>
      </c>
      <c r="H5164" t="s">
        <v>3378</v>
      </c>
      <c r="I5164" t="s">
        <v>127</v>
      </c>
      <c r="J5164" t="s">
        <v>27</v>
      </c>
      <c r="K5164" t="s">
        <v>8032</v>
      </c>
      <c r="L5164" t="s">
        <v>8021</v>
      </c>
      <c r="M5164">
        <v>85234</v>
      </c>
      <c r="N5164" t="s">
        <v>30</v>
      </c>
      <c r="O5164" t="s">
        <v>2218</v>
      </c>
      <c r="P5164" t="s">
        <v>329</v>
      </c>
      <c r="Q5164" t="s">
        <v>330</v>
      </c>
      <c r="R5164" t="s">
        <v>2219</v>
      </c>
      <c r="S5164">
        <v>68.703999999999994</v>
      </c>
      <c r="T5164">
        <v>2</v>
      </c>
      <c r="U5164">
        <v>0.2</v>
      </c>
      <c r="V5164">
        <v>16.317200000000003</v>
      </c>
      <c r="W5164" t="s">
        <v>10939</v>
      </c>
      <c r="X5164" t="s">
        <v>10950</v>
      </c>
      <c r="Y5164">
        <v>2</v>
      </c>
      <c r="Z5164" t="s">
        <v>10955</v>
      </c>
      <c r="AA5164">
        <v>0.23750000000000007</v>
      </c>
    </row>
    <row r="5165" spans="1:27" x14ac:dyDescent="0.35">
      <c r="A5165">
        <v>6679</v>
      </c>
      <c r="B5165" t="s">
        <v>8281</v>
      </c>
      <c r="C5165">
        <v>2011</v>
      </c>
      <c r="D5165" s="1">
        <v>40826</v>
      </c>
      <c r="E5165" s="1">
        <v>40830</v>
      </c>
      <c r="F5165" t="s">
        <v>23</v>
      </c>
      <c r="G5165" t="s">
        <v>3738</v>
      </c>
      <c r="H5165" t="s">
        <v>3739</v>
      </c>
      <c r="I5165" t="s">
        <v>127</v>
      </c>
      <c r="J5165" t="s">
        <v>27</v>
      </c>
      <c r="K5165" t="s">
        <v>8050</v>
      </c>
      <c r="L5165" t="s">
        <v>8021</v>
      </c>
      <c r="M5165">
        <v>85023</v>
      </c>
      <c r="N5165" t="s">
        <v>30</v>
      </c>
      <c r="O5165" t="s">
        <v>1415</v>
      </c>
      <c r="P5165" t="s">
        <v>329</v>
      </c>
      <c r="Q5165" t="s">
        <v>330</v>
      </c>
      <c r="R5165" t="s">
        <v>1416</v>
      </c>
      <c r="S5165">
        <v>46.872</v>
      </c>
      <c r="T5165">
        <v>7</v>
      </c>
      <c r="U5165">
        <v>0.2</v>
      </c>
      <c r="V5165">
        <v>3.5153999999999979</v>
      </c>
      <c r="W5165" t="s">
        <v>10944</v>
      </c>
      <c r="X5165" t="s">
        <v>10940</v>
      </c>
      <c r="Y5165">
        <v>10</v>
      </c>
      <c r="Z5165" t="s">
        <v>10945</v>
      </c>
      <c r="AA5165">
        <v>7.4999999999999956E-2</v>
      </c>
    </row>
    <row r="5166" spans="1:27" x14ac:dyDescent="0.35">
      <c r="A5166">
        <v>6702</v>
      </c>
      <c r="B5166" t="s">
        <v>8282</v>
      </c>
      <c r="C5166">
        <v>2012</v>
      </c>
      <c r="D5166" s="1">
        <v>41049</v>
      </c>
      <c r="E5166" s="1">
        <v>41053</v>
      </c>
      <c r="F5166" t="s">
        <v>23</v>
      </c>
      <c r="G5166" t="s">
        <v>1637</v>
      </c>
      <c r="H5166" t="s">
        <v>1638</v>
      </c>
      <c r="I5166" t="s">
        <v>38</v>
      </c>
      <c r="J5166" t="s">
        <v>27</v>
      </c>
      <c r="K5166" t="s">
        <v>8283</v>
      </c>
      <c r="L5166" t="s">
        <v>7858</v>
      </c>
      <c r="M5166">
        <v>27893</v>
      </c>
      <c r="N5166" t="s">
        <v>3507</v>
      </c>
      <c r="O5166" t="s">
        <v>5433</v>
      </c>
      <c r="P5166" t="s">
        <v>329</v>
      </c>
      <c r="Q5166" t="s">
        <v>330</v>
      </c>
      <c r="R5166" t="s">
        <v>5434</v>
      </c>
      <c r="S5166">
        <v>163.136</v>
      </c>
      <c r="T5166">
        <v>4</v>
      </c>
      <c r="U5166">
        <v>0.2</v>
      </c>
      <c r="V5166">
        <v>20.391999999999989</v>
      </c>
      <c r="W5166" t="s">
        <v>10948</v>
      </c>
      <c r="X5166" t="s">
        <v>10942</v>
      </c>
      <c r="Y5166">
        <v>5</v>
      </c>
      <c r="Z5166" t="s">
        <v>10952</v>
      </c>
      <c r="AA5166">
        <v>0.12499999999999993</v>
      </c>
    </row>
    <row r="5167" spans="1:27" x14ac:dyDescent="0.35">
      <c r="A5167">
        <v>6729</v>
      </c>
      <c r="B5167" t="s">
        <v>8284</v>
      </c>
      <c r="C5167">
        <v>2013</v>
      </c>
      <c r="D5167" s="1">
        <v>41583</v>
      </c>
      <c r="E5167" s="1">
        <v>41588</v>
      </c>
      <c r="F5167" t="s">
        <v>23</v>
      </c>
      <c r="G5167" t="s">
        <v>5627</v>
      </c>
      <c r="H5167" t="s">
        <v>5628</v>
      </c>
      <c r="I5167" t="s">
        <v>26</v>
      </c>
      <c r="J5167" t="s">
        <v>27</v>
      </c>
      <c r="K5167" t="s">
        <v>7912</v>
      </c>
      <c r="L5167" t="s">
        <v>7878</v>
      </c>
      <c r="M5167">
        <v>33180</v>
      </c>
      <c r="N5167" t="s">
        <v>3507</v>
      </c>
      <c r="O5167" t="s">
        <v>953</v>
      </c>
      <c r="P5167" t="s">
        <v>329</v>
      </c>
      <c r="Q5167" t="s">
        <v>330</v>
      </c>
      <c r="R5167" t="s">
        <v>954</v>
      </c>
      <c r="S5167">
        <v>50.496000000000002</v>
      </c>
      <c r="T5167">
        <v>6</v>
      </c>
      <c r="U5167">
        <v>0.2</v>
      </c>
      <c r="V5167">
        <v>8.2055999999999987</v>
      </c>
      <c r="W5167" t="s">
        <v>10936</v>
      </c>
      <c r="X5167" t="s">
        <v>10940</v>
      </c>
      <c r="Y5167">
        <v>11</v>
      </c>
      <c r="Z5167" t="s">
        <v>10947</v>
      </c>
      <c r="AA5167">
        <v>0.16249999999999998</v>
      </c>
    </row>
    <row r="5168" spans="1:27" x14ac:dyDescent="0.35">
      <c r="A5168">
        <v>6783</v>
      </c>
      <c r="B5168" t="s">
        <v>8285</v>
      </c>
      <c r="C5168">
        <v>2014</v>
      </c>
      <c r="D5168" s="1">
        <v>41846</v>
      </c>
      <c r="E5168" s="1">
        <v>41849</v>
      </c>
      <c r="F5168" t="s">
        <v>45</v>
      </c>
      <c r="G5168" t="s">
        <v>5512</v>
      </c>
      <c r="H5168" t="s">
        <v>5513</v>
      </c>
      <c r="I5168" t="s">
        <v>38</v>
      </c>
      <c r="J5168" t="s">
        <v>27</v>
      </c>
      <c r="K5168" t="s">
        <v>8101</v>
      </c>
      <c r="L5168" t="s">
        <v>8102</v>
      </c>
      <c r="M5168">
        <v>19143</v>
      </c>
      <c r="N5168" t="s">
        <v>3728</v>
      </c>
      <c r="O5168" t="s">
        <v>537</v>
      </c>
      <c r="P5168" t="s">
        <v>329</v>
      </c>
      <c r="Q5168" t="s">
        <v>330</v>
      </c>
      <c r="R5168" t="s">
        <v>538</v>
      </c>
      <c r="S5168">
        <v>20.096000000000004</v>
      </c>
      <c r="T5168">
        <v>4</v>
      </c>
      <c r="U5168">
        <v>0.2</v>
      </c>
      <c r="V5168">
        <v>3.0143999999999984</v>
      </c>
      <c r="W5168" t="s">
        <v>10939</v>
      </c>
      <c r="X5168" t="s">
        <v>10937</v>
      </c>
      <c r="Y5168">
        <v>7</v>
      </c>
      <c r="Z5168" t="s">
        <v>10938</v>
      </c>
      <c r="AA5168">
        <v>0.14999999999999988</v>
      </c>
    </row>
    <row r="5169" spans="1:27" x14ac:dyDescent="0.35">
      <c r="A5169">
        <v>6814</v>
      </c>
      <c r="B5169" t="s">
        <v>8286</v>
      </c>
      <c r="C5169">
        <v>2014</v>
      </c>
      <c r="D5169" s="1">
        <v>41897</v>
      </c>
      <c r="E5169" s="1">
        <v>41898</v>
      </c>
      <c r="F5169" t="s">
        <v>56</v>
      </c>
      <c r="G5169" t="s">
        <v>1425</v>
      </c>
      <c r="H5169" t="s">
        <v>1426</v>
      </c>
      <c r="I5169" t="s">
        <v>38</v>
      </c>
      <c r="J5169" t="s">
        <v>27</v>
      </c>
      <c r="K5169" t="s">
        <v>8101</v>
      </c>
      <c r="L5169" t="s">
        <v>8102</v>
      </c>
      <c r="M5169">
        <v>19140</v>
      </c>
      <c r="N5169" t="s">
        <v>3728</v>
      </c>
      <c r="O5169" t="s">
        <v>5619</v>
      </c>
      <c r="P5169" t="s">
        <v>329</v>
      </c>
      <c r="Q5169" t="s">
        <v>330</v>
      </c>
      <c r="R5169" t="s">
        <v>5620</v>
      </c>
      <c r="S5169">
        <v>127.93599999999999</v>
      </c>
      <c r="T5169">
        <v>8</v>
      </c>
      <c r="U5169">
        <v>0.2</v>
      </c>
      <c r="V5169">
        <v>4.7975999999999992</v>
      </c>
      <c r="W5169" t="s">
        <v>10939</v>
      </c>
      <c r="X5169" t="s">
        <v>10937</v>
      </c>
      <c r="Y5169">
        <v>9</v>
      </c>
      <c r="Z5169" t="s">
        <v>10949</v>
      </c>
      <c r="AA5169">
        <v>3.7499999999999999E-2</v>
      </c>
    </row>
    <row r="5170" spans="1:27" x14ac:dyDescent="0.35">
      <c r="A5170">
        <v>6934</v>
      </c>
      <c r="B5170" t="s">
        <v>8287</v>
      </c>
      <c r="C5170">
        <v>2011</v>
      </c>
      <c r="D5170" s="1">
        <v>40738</v>
      </c>
      <c r="E5170" s="1">
        <v>40742</v>
      </c>
      <c r="F5170" t="s">
        <v>23</v>
      </c>
      <c r="G5170" t="s">
        <v>5779</v>
      </c>
      <c r="H5170" t="s">
        <v>5780</v>
      </c>
      <c r="I5170" t="s">
        <v>38</v>
      </c>
      <c r="J5170" t="s">
        <v>27</v>
      </c>
      <c r="K5170" t="s">
        <v>8101</v>
      </c>
      <c r="L5170" t="s">
        <v>8102</v>
      </c>
      <c r="M5170">
        <v>19140</v>
      </c>
      <c r="N5170" t="s">
        <v>3728</v>
      </c>
      <c r="O5170" t="s">
        <v>5619</v>
      </c>
      <c r="P5170" t="s">
        <v>329</v>
      </c>
      <c r="Q5170" t="s">
        <v>330</v>
      </c>
      <c r="R5170" t="s">
        <v>5620</v>
      </c>
      <c r="S5170">
        <v>31.983999999999998</v>
      </c>
      <c r="T5170">
        <v>2</v>
      </c>
      <c r="U5170">
        <v>0.2</v>
      </c>
      <c r="V5170">
        <v>1.1993999999999998</v>
      </c>
      <c r="W5170" t="s">
        <v>10944</v>
      </c>
      <c r="X5170" t="s">
        <v>10937</v>
      </c>
      <c r="Y5170">
        <v>7</v>
      </c>
      <c r="Z5170" t="s">
        <v>10938</v>
      </c>
      <c r="AA5170">
        <v>3.7499999999999999E-2</v>
      </c>
    </row>
    <row r="5171" spans="1:27" x14ac:dyDescent="0.35">
      <c r="A5171">
        <v>6977</v>
      </c>
      <c r="B5171" t="s">
        <v>8288</v>
      </c>
      <c r="C5171">
        <v>2012</v>
      </c>
      <c r="D5171" s="1">
        <v>41088</v>
      </c>
      <c r="E5171" s="1">
        <v>41092</v>
      </c>
      <c r="F5171" t="s">
        <v>23</v>
      </c>
      <c r="G5171" t="s">
        <v>2169</v>
      </c>
      <c r="H5171" t="s">
        <v>2170</v>
      </c>
      <c r="I5171" t="s">
        <v>26</v>
      </c>
      <c r="J5171" t="s">
        <v>27</v>
      </c>
      <c r="K5171" t="s">
        <v>8032</v>
      </c>
      <c r="L5171" t="s">
        <v>8021</v>
      </c>
      <c r="M5171">
        <v>85234</v>
      </c>
      <c r="N5171" t="s">
        <v>30</v>
      </c>
      <c r="O5171" t="s">
        <v>5404</v>
      </c>
      <c r="P5171" t="s">
        <v>329</v>
      </c>
      <c r="Q5171" t="s">
        <v>330</v>
      </c>
      <c r="R5171" t="s">
        <v>5405</v>
      </c>
      <c r="S5171">
        <v>621.7600000000001</v>
      </c>
      <c r="T5171">
        <v>4</v>
      </c>
      <c r="U5171">
        <v>0.2</v>
      </c>
      <c r="V5171">
        <v>46.631999999999977</v>
      </c>
      <c r="W5171" t="s">
        <v>10948</v>
      </c>
      <c r="X5171" t="s">
        <v>10942</v>
      </c>
      <c r="Y5171">
        <v>6</v>
      </c>
      <c r="Z5171" t="s">
        <v>10946</v>
      </c>
      <c r="AA5171">
        <v>7.4999999999999956E-2</v>
      </c>
    </row>
    <row r="5172" spans="1:27" x14ac:dyDescent="0.35">
      <c r="A5172">
        <v>7010</v>
      </c>
      <c r="B5172" t="s">
        <v>8289</v>
      </c>
      <c r="C5172">
        <v>2012</v>
      </c>
      <c r="D5172" s="1">
        <v>41142</v>
      </c>
      <c r="E5172" s="1">
        <v>41146</v>
      </c>
      <c r="F5172" t="s">
        <v>23</v>
      </c>
      <c r="G5172" t="s">
        <v>994</v>
      </c>
      <c r="H5172" t="s">
        <v>995</v>
      </c>
      <c r="I5172" t="s">
        <v>26</v>
      </c>
      <c r="J5172" t="s">
        <v>27</v>
      </c>
      <c r="K5172" t="s">
        <v>3505</v>
      </c>
      <c r="L5172" t="s">
        <v>8109</v>
      </c>
      <c r="M5172">
        <v>45503</v>
      </c>
      <c r="N5172" t="s">
        <v>3728</v>
      </c>
      <c r="O5172" t="s">
        <v>2856</v>
      </c>
      <c r="P5172" t="s">
        <v>329</v>
      </c>
      <c r="Q5172" t="s">
        <v>330</v>
      </c>
      <c r="R5172" t="s">
        <v>2857</v>
      </c>
      <c r="S5172">
        <v>25.983999999999998</v>
      </c>
      <c r="T5172">
        <v>1</v>
      </c>
      <c r="U5172">
        <v>0.2</v>
      </c>
      <c r="V5172">
        <v>-3.8976000000000015</v>
      </c>
      <c r="W5172" t="s">
        <v>10948</v>
      </c>
      <c r="X5172" t="s">
        <v>10937</v>
      </c>
      <c r="Y5172">
        <v>8</v>
      </c>
      <c r="Z5172" t="s">
        <v>10954</v>
      </c>
      <c r="AA5172">
        <v>-0.15000000000000008</v>
      </c>
    </row>
    <row r="5173" spans="1:27" x14ac:dyDescent="0.35">
      <c r="A5173">
        <v>7022</v>
      </c>
      <c r="B5173" t="s">
        <v>8290</v>
      </c>
      <c r="C5173">
        <v>2011</v>
      </c>
      <c r="D5173" s="1">
        <v>40778</v>
      </c>
      <c r="E5173" s="1">
        <v>40782</v>
      </c>
      <c r="F5173" t="s">
        <v>23</v>
      </c>
      <c r="G5173" t="s">
        <v>415</v>
      </c>
      <c r="H5173" t="s">
        <v>416</v>
      </c>
      <c r="I5173" t="s">
        <v>38</v>
      </c>
      <c r="J5173" t="s">
        <v>27</v>
      </c>
      <c r="K5173" t="s">
        <v>7872</v>
      </c>
      <c r="L5173" t="s">
        <v>7873</v>
      </c>
      <c r="M5173">
        <v>80219</v>
      </c>
      <c r="N5173" t="s">
        <v>30</v>
      </c>
      <c r="O5173" t="s">
        <v>1597</v>
      </c>
      <c r="P5173" t="s">
        <v>329</v>
      </c>
      <c r="Q5173" t="s">
        <v>330</v>
      </c>
      <c r="R5173" t="s">
        <v>1598</v>
      </c>
      <c r="S5173">
        <v>4.2240000000000002</v>
      </c>
      <c r="T5173">
        <v>3</v>
      </c>
      <c r="U5173">
        <v>0.2</v>
      </c>
      <c r="V5173">
        <v>1.2672000000000003</v>
      </c>
      <c r="W5173" t="s">
        <v>10944</v>
      </c>
      <c r="X5173" t="s">
        <v>10937</v>
      </c>
      <c r="Y5173">
        <v>8</v>
      </c>
      <c r="Z5173" t="s">
        <v>10954</v>
      </c>
      <c r="AA5173">
        <v>0.30000000000000004</v>
      </c>
    </row>
    <row r="5174" spans="1:27" x14ac:dyDescent="0.35">
      <c r="A5174">
        <v>7106</v>
      </c>
      <c r="B5174" t="s">
        <v>8291</v>
      </c>
      <c r="C5174">
        <v>2014</v>
      </c>
      <c r="D5174" s="1">
        <v>41810</v>
      </c>
      <c r="E5174" s="1">
        <v>41812</v>
      </c>
      <c r="F5174" t="s">
        <v>45</v>
      </c>
      <c r="G5174" t="s">
        <v>4285</v>
      </c>
      <c r="H5174" t="s">
        <v>4286</v>
      </c>
      <c r="I5174" t="s">
        <v>26</v>
      </c>
      <c r="J5174" t="s">
        <v>27</v>
      </c>
      <c r="K5174" t="s">
        <v>3821</v>
      </c>
      <c r="L5174" t="s">
        <v>8109</v>
      </c>
      <c r="M5174">
        <v>43055</v>
      </c>
      <c r="N5174" t="s">
        <v>3728</v>
      </c>
      <c r="O5174" t="s">
        <v>2708</v>
      </c>
      <c r="P5174" t="s">
        <v>329</v>
      </c>
      <c r="Q5174" t="s">
        <v>330</v>
      </c>
      <c r="R5174" t="s">
        <v>2709</v>
      </c>
      <c r="S5174">
        <v>38.784000000000006</v>
      </c>
      <c r="T5174">
        <v>3</v>
      </c>
      <c r="U5174">
        <v>0.2</v>
      </c>
      <c r="V5174">
        <v>7.2719999999999949</v>
      </c>
      <c r="W5174" t="s">
        <v>10939</v>
      </c>
      <c r="X5174" t="s">
        <v>10942</v>
      </c>
      <c r="Y5174">
        <v>6</v>
      </c>
      <c r="Z5174" t="s">
        <v>10946</v>
      </c>
      <c r="AA5174">
        <v>0.18749999999999983</v>
      </c>
    </row>
    <row r="5175" spans="1:27" x14ac:dyDescent="0.35">
      <c r="A5175">
        <v>7270</v>
      </c>
      <c r="B5175" t="s">
        <v>8292</v>
      </c>
      <c r="C5175">
        <v>2013</v>
      </c>
      <c r="D5175" s="1">
        <v>41288</v>
      </c>
      <c r="E5175" s="1">
        <v>41294</v>
      </c>
      <c r="F5175" t="s">
        <v>23</v>
      </c>
      <c r="G5175" t="s">
        <v>5133</v>
      </c>
      <c r="H5175" t="s">
        <v>5134</v>
      </c>
      <c r="I5175" t="s">
        <v>38</v>
      </c>
      <c r="J5175" t="s">
        <v>27</v>
      </c>
      <c r="K5175" t="s">
        <v>2773</v>
      </c>
      <c r="L5175" t="s">
        <v>7858</v>
      </c>
      <c r="M5175">
        <v>28027</v>
      </c>
      <c r="N5175" t="s">
        <v>3507</v>
      </c>
      <c r="O5175" t="s">
        <v>367</v>
      </c>
      <c r="P5175" t="s">
        <v>329</v>
      </c>
      <c r="Q5175" t="s">
        <v>330</v>
      </c>
      <c r="R5175" t="s">
        <v>368</v>
      </c>
      <c r="S5175">
        <v>315.77600000000007</v>
      </c>
      <c r="T5175">
        <v>8</v>
      </c>
      <c r="U5175">
        <v>0.2</v>
      </c>
      <c r="V5175">
        <v>31.577600000000018</v>
      </c>
      <c r="W5175" t="s">
        <v>10936</v>
      </c>
      <c r="X5175" t="s">
        <v>10950</v>
      </c>
      <c r="Y5175">
        <v>1</v>
      </c>
      <c r="Z5175" t="s">
        <v>10951</v>
      </c>
      <c r="AA5175">
        <v>0.10000000000000003</v>
      </c>
    </row>
    <row r="5176" spans="1:27" x14ac:dyDescent="0.35">
      <c r="A5176">
        <v>7285</v>
      </c>
      <c r="B5176" t="s">
        <v>8293</v>
      </c>
      <c r="C5176">
        <v>2014</v>
      </c>
      <c r="D5176" s="1">
        <v>41892</v>
      </c>
      <c r="E5176" s="1">
        <v>41896</v>
      </c>
      <c r="F5176" t="s">
        <v>23</v>
      </c>
      <c r="G5176" t="s">
        <v>1216</v>
      </c>
      <c r="H5176" t="s">
        <v>1217</v>
      </c>
      <c r="I5176" t="s">
        <v>38</v>
      </c>
      <c r="J5176" t="s">
        <v>27</v>
      </c>
      <c r="K5176" t="s">
        <v>8121</v>
      </c>
      <c r="L5176" t="s">
        <v>8109</v>
      </c>
      <c r="M5176">
        <v>44105</v>
      </c>
      <c r="N5176" t="s">
        <v>3728</v>
      </c>
      <c r="O5176" t="s">
        <v>606</v>
      </c>
      <c r="P5176" t="s">
        <v>329</v>
      </c>
      <c r="Q5176" t="s">
        <v>330</v>
      </c>
      <c r="R5176" t="s">
        <v>607</v>
      </c>
      <c r="S5176">
        <v>66.112000000000009</v>
      </c>
      <c r="T5176">
        <v>2</v>
      </c>
      <c r="U5176">
        <v>0.2</v>
      </c>
      <c r="V5176">
        <v>-9.0903999999999989</v>
      </c>
      <c r="W5176" t="s">
        <v>10939</v>
      </c>
      <c r="X5176" t="s">
        <v>10937</v>
      </c>
      <c r="Y5176">
        <v>9</v>
      </c>
      <c r="Z5176" t="s">
        <v>10949</v>
      </c>
      <c r="AA5176">
        <v>-0.13749999999999996</v>
      </c>
    </row>
    <row r="5177" spans="1:27" x14ac:dyDescent="0.35">
      <c r="A5177">
        <v>7334</v>
      </c>
      <c r="B5177" t="s">
        <v>8294</v>
      </c>
      <c r="C5177">
        <v>2012</v>
      </c>
      <c r="D5177" s="1">
        <v>41010</v>
      </c>
      <c r="E5177" s="1">
        <v>41016</v>
      </c>
      <c r="F5177" t="s">
        <v>23</v>
      </c>
      <c r="G5177" t="s">
        <v>1881</v>
      </c>
      <c r="H5177" t="s">
        <v>1882</v>
      </c>
      <c r="I5177" t="s">
        <v>38</v>
      </c>
      <c r="J5177" t="s">
        <v>27</v>
      </c>
      <c r="K5177" t="s">
        <v>8003</v>
      </c>
      <c r="L5177" t="s">
        <v>7878</v>
      </c>
      <c r="M5177">
        <v>33614</v>
      </c>
      <c r="N5177" t="s">
        <v>3507</v>
      </c>
      <c r="O5177" t="s">
        <v>5349</v>
      </c>
      <c r="P5177" t="s">
        <v>329</v>
      </c>
      <c r="Q5177" t="s">
        <v>330</v>
      </c>
      <c r="R5177" t="s">
        <v>5350</v>
      </c>
      <c r="S5177">
        <v>67.36</v>
      </c>
      <c r="T5177">
        <v>2</v>
      </c>
      <c r="U5177">
        <v>0.2</v>
      </c>
      <c r="V5177">
        <v>10.103999999999996</v>
      </c>
      <c r="W5177" t="s">
        <v>10948</v>
      </c>
      <c r="X5177" t="s">
        <v>10942</v>
      </c>
      <c r="Y5177">
        <v>4</v>
      </c>
      <c r="Z5177" t="s">
        <v>10943</v>
      </c>
      <c r="AA5177">
        <v>0.14999999999999994</v>
      </c>
    </row>
    <row r="5178" spans="1:27" x14ac:dyDescent="0.35">
      <c r="A5178">
        <v>7335</v>
      </c>
      <c r="B5178" t="s">
        <v>8294</v>
      </c>
      <c r="C5178">
        <v>2012</v>
      </c>
      <c r="D5178" s="1">
        <v>41010</v>
      </c>
      <c r="E5178" s="1">
        <v>41016</v>
      </c>
      <c r="F5178" t="s">
        <v>23</v>
      </c>
      <c r="G5178" t="s">
        <v>1881</v>
      </c>
      <c r="H5178" t="s">
        <v>1882</v>
      </c>
      <c r="I5178" t="s">
        <v>38</v>
      </c>
      <c r="J5178" t="s">
        <v>27</v>
      </c>
      <c r="K5178" t="s">
        <v>8003</v>
      </c>
      <c r="L5178" t="s">
        <v>7878</v>
      </c>
      <c r="M5178">
        <v>33614</v>
      </c>
      <c r="N5178" t="s">
        <v>3507</v>
      </c>
      <c r="O5178" t="s">
        <v>2942</v>
      </c>
      <c r="P5178" t="s">
        <v>329</v>
      </c>
      <c r="Q5178" t="s">
        <v>330</v>
      </c>
      <c r="R5178" t="s">
        <v>2943</v>
      </c>
      <c r="S5178">
        <v>54.527999999999992</v>
      </c>
      <c r="T5178">
        <v>3</v>
      </c>
      <c r="U5178">
        <v>0.2</v>
      </c>
      <c r="V5178">
        <v>14.313600000000005</v>
      </c>
      <c r="W5178" t="s">
        <v>10948</v>
      </c>
      <c r="X5178" t="s">
        <v>10942</v>
      </c>
      <c r="Y5178">
        <v>4</v>
      </c>
      <c r="Z5178" t="s">
        <v>10943</v>
      </c>
      <c r="AA5178">
        <v>0.26250000000000012</v>
      </c>
    </row>
    <row r="5179" spans="1:27" x14ac:dyDescent="0.35">
      <c r="A5179">
        <v>7358</v>
      </c>
      <c r="B5179" t="s">
        <v>8295</v>
      </c>
      <c r="C5179">
        <v>2013</v>
      </c>
      <c r="D5179" s="1">
        <v>41557</v>
      </c>
      <c r="E5179" s="1">
        <v>41562</v>
      </c>
      <c r="F5179" t="s">
        <v>23</v>
      </c>
      <c r="G5179" t="s">
        <v>1645</v>
      </c>
      <c r="H5179" t="s">
        <v>1646</v>
      </c>
      <c r="I5179" t="s">
        <v>127</v>
      </c>
      <c r="J5179" t="s">
        <v>27</v>
      </c>
      <c r="K5179" t="s">
        <v>8050</v>
      </c>
      <c r="L5179" t="s">
        <v>8021</v>
      </c>
      <c r="M5179">
        <v>85023</v>
      </c>
      <c r="N5179" t="s">
        <v>30</v>
      </c>
      <c r="O5179" t="s">
        <v>2257</v>
      </c>
      <c r="P5179" t="s">
        <v>329</v>
      </c>
      <c r="Q5179" t="s">
        <v>330</v>
      </c>
      <c r="R5179" t="s">
        <v>2258</v>
      </c>
      <c r="S5179">
        <v>169.56800000000001</v>
      </c>
      <c r="T5179">
        <v>2</v>
      </c>
      <c r="U5179">
        <v>0.2</v>
      </c>
      <c r="V5179">
        <v>0</v>
      </c>
      <c r="W5179" t="s">
        <v>10936</v>
      </c>
      <c r="X5179" t="s">
        <v>10940</v>
      </c>
      <c r="Y5179">
        <v>10</v>
      </c>
      <c r="Z5179" t="s">
        <v>10945</v>
      </c>
      <c r="AA5179">
        <v>0</v>
      </c>
    </row>
    <row r="5180" spans="1:27" x14ac:dyDescent="0.35">
      <c r="A5180">
        <v>7391</v>
      </c>
      <c r="B5180" t="s">
        <v>7994</v>
      </c>
      <c r="C5180">
        <v>2014</v>
      </c>
      <c r="D5180" s="1">
        <v>41973</v>
      </c>
      <c r="E5180" s="1">
        <v>41977</v>
      </c>
      <c r="F5180" t="s">
        <v>23</v>
      </c>
      <c r="G5180" t="s">
        <v>386</v>
      </c>
      <c r="H5180" t="s">
        <v>387</v>
      </c>
      <c r="I5180" t="s">
        <v>38</v>
      </c>
      <c r="J5180" t="s">
        <v>27</v>
      </c>
      <c r="K5180" t="s">
        <v>7995</v>
      </c>
      <c r="L5180" t="s">
        <v>7919</v>
      </c>
      <c r="M5180">
        <v>37421</v>
      </c>
      <c r="N5180" t="s">
        <v>3507</v>
      </c>
      <c r="O5180" t="s">
        <v>2882</v>
      </c>
      <c r="P5180" t="s">
        <v>329</v>
      </c>
      <c r="Q5180" t="s">
        <v>330</v>
      </c>
      <c r="R5180" t="s">
        <v>2883</v>
      </c>
      <c r="S5180">
        <v>101.52000000000001</v>
      </c>
      <c r="T5180">
        <v>5</v>
      </c>
      <c r="U5180">
        <v>0.2</v>
      </c>
      <c r="V5180">
        <v>19.034999999999989</v>
      </c>
      <c r="W5180" t="s">
        <v>10939</v>
      </c>
      <c r="X5180" t="s">
        <v>10940</v>
      </c>
      <c r="Y5180">
        <v>11</v>
      </c>
      <c r="Z5180" t="s">
        <v>10947</v>
      </c>
      <c r="AA5180">
        <v>0.18749999999999989</v>
      </c>
    </row>
    <row r="5181" spans="1:27" x14ac:dyDescent="0.35">
      <c r="A5181">
        <v>7414</v>
      </c>
      <c r="B5181" t="s">
        <v>8296</v>
      </c>
      <c r="C5181">
        <v>2014</v>
      </c>
      <c r="D5181" s="1">
        <v>41790</v>
      </c>
      <c r="E5181" s="1">
        <v>41794</v>
      </c>
      <c r="F5181" t="s">
        <v>23</v>
      </c>
      <c r="G5181" t="s">
        <v>2540</v>
      </c>
      <c r="H5181" t="s">
        <v>2541</v>
      </c>
      <c r="I5181" t="s">
        <v>127</v>
      </c>
      <c r="J5181" t="s">
        <v>27</v>
      </c>
      <c r="K5181" t="s">
        <v>8297</v>
      </c>
      <c r="L5181" t="s">
        <v>8023</v>
      </c>
      <c r="M5181">
        <v>97224</v>
      </c>
      <c r="N5181" t="s">
        <v>30</v>
      </c>
      <c r="O5181" t="s">
        <v>5578</v>
      </c>
      <c r="P5181" t="s">
        <v>329</v>
      </c>
      <c r="Q5181" t="s">
        <v>330</v>
      </c>
      <c r="R5181" t="s">
        <v>5579</v>
      </c>
      <c r="S5181">
        <v>13.591999999999999</v>
      </c>
      <c r="T5181">
        <v>1</v>
      </c>
      <c r="U5181">
        <v>0.2</v>
      </c>
      <c r="V5181">
        <v>-0.33980000000000032</v>
      </c>
      <c r="W5181" t="s">
        <v>10939</v>
      </c>
      <c r="X5181" t="s">
        <v>10942</v>
      </c>
      <c r="Y5181">
        <v>5</v>
      </c>
      <c r="Z5181" t="s">
        <v>10952</v>
      </c>
      <c r="AA5181">
        <v>-2.5000000000000026E-2</v>
      </c>
    </row>
    <row r="5182" spans="1:27" x14ac:dyDescent="0.35">
      <c r="A5182">
        <v>7425</v>
      </c>
      <c r="B5182" t="s">
        <v>8298</v>
      </c>
      <c r="C5182">
        <v>2014</v>
      </c>
      <c r="D5182" s="1">
        <v>41740</v>
      </c>
      <c r="E5182" s="1">
        <v>41744</v>
      </c>
      <c r="F5182" t="s">
        <v>23</v>
      </c>
      <c r="G5182" t="s">
        <v>2403</v>
      </c>
      <c r="H5182" t="s">
        <v>2404</v>
      </c>
      <c r="I5182" t="s">
        <v>38</v>
      </c>
      <c r="J5182" t="s">
        <v>27</v>
      </c>
      <c r="K5182" t="s">
        <v>8101</v>
      </c>
      <c r="L5182" t="s">
        <v>8102</v>
      </c>
      <c r="M5182">
        <v>19143</v>
      </c>
      <c r="N5182" t="s">
        <v>3728</v>
      </c>
      <c r="O5182" t="s">
        <v>1931</v>
      </c>
      <c r="P5182" t="s">
        <v>329</v>
      </c>
      <c r="Q5182" t="s">
        <v>330</v>
      </c>
      <c r="R5182" t="s">
        <v>1932</v>
      </c>
      <c r="S5182">
        <v>36.671999999999997</v>
      </c>
      <c r="T5182">
        <v>3</v>
      </c>
      <c r="U5182">
        <v>0.2</v>
      </c>
      <c r="V5182">
        <v>6.4176000000000002</v>
      </c>
      <c r="W5182" t="s">
        <v>10939</v>
      </c>
      <c r="X5182" t="s">
        <v>10942</v>
      </c>
      <c r="Y5182">
        <v>4</v>
      </c>
      <c r="Z5182" t="s">
        <v>10943</v>
      </c>
      <c r="AA5182">
        <v>0.17500000000000002</v>
      </c>
    </row>
    <row r="5183" spans="1:27" x14ac:dyDescent="0.35">
      <c r="A5183">
        <v>7449</v>
      </c>
      <c r="B5183" t="s">
        <v>8299</v>
      </c>
      <c r="C5183">
        <v>2014</v>
      </c>
      <c r="D5183" s="1">
        <v>41955</v>
      </c>
      <c r="E5183" s="1">
        <v>41958</v>
      </c>
      <c r="F5183" t="s">
        <v>56</v>
      </c>
      <c r="G5183" t="s">
        <v>3701</v>
      </c>
      <c r="H5183" t="s">
        <v>3702</v>
      </c>
      <c r="I5183" t="s">
        <v>38</v>
      </c>
      <c r="J5183" t="s">
        <v>27</v>
      </c>
      <c r="K5183" t="s">
        <v>7984</v>
      </c>
      <c r="L5183" t="s">
        <v>7919</v>
      </c>
      <c r="M5183">
        <v>37918</v>
      </c>
      <c r="N5183" t="s">
        <v>3507</v>
      </c>
      <c r="O5183" t="s">
        <v>337</v>
      </c>
      <c r="P5183" t="s">
        <v>329</v>
      </c>
      <c r="Q5183" t="s">
        <v>330</v>
      </c>
      <c r="R5183" t="s">
        <v>338</v>
      </c>
      <c r="S5183">
        <v>88.920000000000016</v>
      </c>
      <c r="T5183">
        <v>5</v>
      </c>
      <c r="U5183">
        <v>0.2</v>
      </c>
      <c r="V5183">
        <v>14.449499999999986</v>
      </c>
      <c r="W5183" t="s">
        <v>10939</v>
      </c>
      <c r="X5183" t="s">
        <v>10940</v>
      </c>
      <c r="Y5183">
        <v>11</v>
      </c>
      <c r="Z5183" t="s">
        <v>10947</v>
      </c>
      <c r="AA5183">
        <v>0.16249999999999981</v>
      </c>
    </row>
    <row r="5184" spans="1:27" x14ac:dyDescent="0.35">
      <c r="A5184">
        <v>7512</v>
      </c>
      <c r="B5184" t="s">
        <v>8300</v>
      </c>
      <c r="C5184">
        <v>2014</v>
      </c>
      <c r="D5184" s="1">
        <v>41835</v>
      </c>
      <c r="E5184" s="1">
        <v>41839</v>
      </c>
      <c r="F5184" t="s">
        <v>23</v>
      </c>
      <c r="G5184" t="s">
        <v>92</v>
      </c>
      <c r="H5184" t="s">
        <v>93</v>
      </c>
      <c r="I5184" t="s">
        <v>38</v>
      </c>
      <c r="J5184" t="s">
        <v>27</v>
      </c>
      <c r="K5184" t="s">
        <v>3521</v>
      </c>
      <c r="L5184" t="s">
        <v>8109</v>
      </c>
      <c r="M5184">
        <v>43229</v>
      </c>
      <c r="N5184" t="s">
        <v>3728</v>
      </c>
      <c r="O5184" t="s">
        <v>677</v>
      </c>
      <c r="P5184" t="s">
        <v>329</v>
      </c>
      <c r="Q5184" t="s">
        <v>330</v>
      </c>
      <c r="R5184" t="s">
        <v>678</v>
      </c>
      <c r="S5184">
        <v>396.92000000000007</v>
      </c>
      <c r="T5184">
        <v>5</v>
      </c>
      <c r="U5184">
        <v>0.2</v>
      </c>
      <c r="V5184">
        <v>148.845</v>
      </c>
      <c r="W5184" t="s">
        <v>10939</v>
      </c>
      <c r="X5184" t="s">
        <v>10937</v>
      </c>
      <c r="Y5184">
        <v>7</v>
      </c>
      <c r="Z5184" t="s">
        <v>10938</v>
      </c>
      <c r="AA5184">
        <v>0.37499999999999994</v>
      </c>
    </row>
    <row r="5185" spans="1:27" x14ac:dyDescent="0.35">
      <c r="A5185">
        <v>7532</v>
      </c>
      <c r="B5185" t="s">
        <v>8077</v>
      </c>
      <c r="C5185">
        <v>2013</v>
      </c>
      <c r="D5185" s="1">
        <v>41443</v>
      </c>
      <c r="E5185" s="1">
        <v>41445</v>
      </c>
      <c r="F5185" t="s">
        <v>56</v>
      </c>
      <c r="G5185" t="s">
        <v>379</v>
      </c>
      <c r="H5185" t="s">
        <v>380</v>
      </c>
      <c r="I5185" t="s">
        <v>38</v>
      </c>
      <c r="J5185" t="s">
        <v>27</v>
      </c>
      <c r="K5185" t="s">
        <v>8078</v>
      </c>
      <c r="L5185" t="s">
        <v>7873</v>
      </c>
      <c r="M5185">
        <v>80501</v>
      </c>
      <c r="N5185" t="s">
        <v>30</v>
      </c>
      <c r="O5185" t="s">
        <v>2871</v>
      </c>
      <c r="P5185" t="s">
        <v>329</v>
      </c>
      <c r="Q5185" t="s">
        <v>330</v>
      </c>
      <c r="R5185" t="s">
        <v>2872</v>
      </c>
      <c r="S5185">
        <v>266.35200000000003</v>
      </c>
      <c r="T5185">
        <v>3</v>
      </c>
      <c r="U5185">
        <v>0.2</v>
      </c>
      <c r="V5185">
        <v>-13.317600000000013</v>
      </c>
      <c r="W5185" t="s">
        <v>10936</v>
      </c>
      <c r="X5185" t="s">
        <v>10942</v>
      </c>
      <c r="Y5185">
        <v>6</v>
      </c>
      <c r="Z5185" t="s">
        <v>10946</v>
      </c>
      <c r="AA5185">
        <v>-5.0000000000000044E-2</v>
      </c>
    </row>
    <row r="5186" spans="1:27" x14ac:dyDescent="0.35">
      <c r="A5186">
        <v>7543</v>
      </c>
      <c r="B5186" t="s">
        <v>8079</v>
      </c>
      <c r="C5186">
        <v>2014</v>
      </c>
      <c r="D5186" s="1">
        <v>41976</v>
      </c>
      <c r="E5186" s="1">
        <v>41980</v>
      </c>
      <c r="F5186" t="s">
        <v>23</v>
      </c>
      <c r="G5186" t="s">
        <v>2427</v>
      </c>
      <c r="H5186" t="s">
        <v>2428</v>
      </c>
      <c r="I5186" t="s">
        <v>26</v>
      </c>
      <c r="J5186" t="s">
        <v>27</v>
      </c>
      <c r="K5186" t="s">
        <v>7872</v>
      </c>
      <c r="L5186" t="s">
        <v>7873</v>
      </c>
      <c r="M5186">
        <v>80219</v>
      </c>
      <c r="N5186" t="s">
        <v>30</v>
      </c>
      <c r="O5186" t="s">
        <v>2257</v>
      </c>
      <c r="P5186" t="s">
        <v>329</v>
      </c>
      <c r="Q5186" t="s">
        <v>330</v>
      </c>
      <c r="R5186" t="s">
        <v>2258</v>
      </c>
      <c r="S5186">
        <v>508.70400000000006</v>
      </c>
      <c r="T5186">
        <v>6</v>
      </c>
      <c r="U5186">
        <v>0.2</v>
      </c>
      <c r="V5186">
        <v>0</v>
      </c>
      <c r="W5186" t="s">
        <v>10939</v>
      </c>
      <c r="X5186" t="s">
        <v>10940</v>
      </c>
      <c r="Y5186">
        <v>12</v>
      </c>
      <c r="Z5186" t="s">
        <v>10941</v>
      </c>
      <c r="AA5186">
        <v>0</v>
      </c>
    </row>
    <row r="5187" spans="1:27" x14ac:dyDescent="0.35">
      <c r="A5187">
        <v>7591</v>
      </c>
      <c r="B5187" t="s">
        <v>8301</v>
      </c>
      <c r="C5187">
        <v>2013</v>
      </c>
      <c r="D5187" s="1">
        <v>41523</v>
      </c>
      <c r="E5187" s="1">
        <v>41527</v>
      </c>
      <c r="F5187" t="s">
        <v>23</v>
      </c>
      <c r="G5187" t="s">
        <v>4808</v>
      </c>
      <c r="H5187" t="s">
        <v>4809</v>
      </c>
      <c r="I5187" t="s">
        <v>38</v>
      </c>
      <c r="J5187" t="s">
        <v>27</v>
      </c>
      <c r="K5187" t="s">
        <v>8101</v>
      </c>
      <c r="L5187" t="s">
        <v>8102</v>
      </c>
      <c r="M5187">
        <v>19134</v>
      </c>
      <c r="N5187" t="s">
        <v>3728</v>
      </c>
      <c r="O5187" t="s">
        <v>1952</v>
      </c>
      <c r="P5187" t="s">
        <v>329</v>
      </c>
      <c r="Q5187" t="s">
        <v>330</v>
      </c>
      <c r="R5187" t="s">
        <v>1953</v>
      </c>
      <c r="S5187">
        <v>58.248000000000005</v>
      </c>
      <c r="T5187">
        <v>9</v>
      </c>
      <c r="U5187">
        <v>0.2</v>
      </c>
      <c r="V5187">
        <v>11.649599999999996</v>
      </c>
      <c r="W5187" t="s">
        <v>10936</v>
      </c>
      <c r="X5187" t="s">
        <v>10937</v>
      </c>
      <c r="Y5187">
        <v>9</v>
      </c>
      <c r="Z5187" t="s">
        <v>10949</v>
      </c>
      <c r="AA5187">
        <v>0.19999999999999993</v>
      </c>
    </row>
    <row r="5188" spans="1:27" x14ac:dyDescent="0.35">
      <c r="A5188">
        <v>7712</v>
      </c>
      <c r="B5188" t="s">
        <v>8302</v>
      </c>
      <c r="C5188">
        <v>2014</v>
      </c>
      <c r="D5188" s="1">
        <v>41941</v>
      </c>
      <c r="E5188" s="1">
        <v>41943</v>
      </c>
      <c r="F5188" t="s">
        <v>45</v>
      </c>
      <c r="G5188" t="s">
        <v>4202</v>
      </c>
      <c r="H5188" t="s">
        <v>4203</v>
      </c>
      <c r="I5188" t="s">
        <v>38</v>
      </c>
      <c r="J5188" t="s">
        <v>27</v>
      </c>
      <c r="K5188" t="s">
        <v>5082</v>
      </c>
      <c r="L5188" t="s">
        <v>7858</v>
      </c>
      <c r="M5188">
        <v>28314</v>
      </c>
      <c r="N5188" t="s">
        <v>3507</v>
      </c>
      <c r="O5188" t="s">
        <v>328</v>
      </c>
      <c r="P5188" t="s">
        <v>329</v>
      </c>
      <c r="Q5188" t="s">
        <v>330</v>
      </c>
      <c r="R5188" t="s">
        <v>331</v>
      </c>
      <c r="S5188">
        <v>77.951999999999998</v>
      </c>
      <c r="T5188">
        <v>3</v>
      </c>
      <c r="U5188">
        <v>0.2</v>
      </c>
      <c r="V5188">
        <v>15.590399999999995</v>
      </c>
      <c r="W5188" t="s">
        <v>10939</v>
      </c>
      <c r="X5188" t="s">
        <v>10940</v>
      </c>
      <c r="Y5188">
        <v>10</v>
      </c>
      <c r="Z5188" t="s">
        <v>10945</v>
      </c>
      <c r="AA5188">
        <v>0.19999999999999996</v>
      </c>
    </row>
    <row r="5189" spans="1:27" x14ac:dyDescent="0.35">
      <c r="A5189">
        <v>7754</v>
      </c>
      <c r="B5189" t="s">
        <v>8303</v>
      </c>
      <c r="C5189">
        <v>2012</v>
      </c>
      <c r="D5189" s="1">
        <v>41243</v>
      </c>
      <c r="E5189" s="1">
        <v>41246</v>
      </c>
      <c r="F5189" t="s">
        <v>56</v>
      </c>
      <c r="G5189" t="s">
        <v>1056</v>
      </c>
      <c r="H5189" t="s">
        <v>1057</v>
      </c>
      <c r="I5189" t="s">
        <v>26</v>
      </c>
      <c r="J5189" t="s">
        <v>27</v>
      </c>
      <c r="K5189" t="s">
        <v>7937</v>
      </c>
      <c r="L5189" t="s">
        <v>7858</v>
      </c>
      <c r="M5189">
        <v>28540</v>
      </c>
      <c r="N5189" t="s">
        <v>3507</v>
      </c>
      <c r="O5189" t="s">
        <v>1678</v>
      </c>
      <c r="P5189" t="s">
        <v>329</v>
      </c>
      <c r="Q5189" t="s">
        <v>330</v>
      </c>
      <c r="R5189" t="s">
        <v>1679</v>
      </c>
      <c r="S5189">
        <v>17.088000000000001</v>
      </c>
      <c r="T5189">
        <v>2</v>
      </c>
      <c r="U5189">
        <v>0.2</v>
      </c>
      <c r="V5189">
        <v>1.0679999999999996</v>
      </c>
      <c r="W5189" t="s">
        <v>10948</v>
      </c>
      <c r="X5189" t="s">
        <v>10940</v>
      </c>
      <c r="Y5189">
        <v>11</v>
      </c>
      <c r="Z5189" t="s">
        <v>10947</v>
      </c>
      <c r="AA5189">
        <v>6.2499999999999972E-2</v>
      </c>
    </row>
    <row r="5190" spans="1:27" x14ac:dyDescent="0.35">
      <c r="A5190">
        <v>7886</v>
      </c>
      <c r="B5190" t="s">
        <v>8304</v>
      </c>
      <c r="C5190">
        <v>2014</v>
      </c>
      <c r="D5190" s="1">
        <v>41977</v>
      </c>
      <c r="E5190" s="1">
        <v>41980</v>
      </c>
      <c r="F5190" t="s">
        <v>45</v>
      </c>
      <c r="G5190" t="s">
        <v>1665</v>
      </c>
      <c r="H5190" t="s">
        <v>1666</v>
      </c>
      <c r="I5190" t="s">
        <v>38</v>
      </c>
      <c r="J5190" t="s">
        <v>27</v>
      </c>
      <c r="K5190" t="s">
        <v>8305</v>
      </c>
      <c r="L5190" t="s">
        <v>7873</v>
      </c>
      <c r="M5190">
        <v>80229</v>
      </c>
      <c r="N5190" t="s">
        <v>30</v>
      </c>
      <c r="O5190" t="s">
        <v>2216</v>
      </c>
      <c r="P5190" t="s">
        <v>329</v>
      </c>
      <c r="Q5190" t="s">
        <v>330</v>
      </c>
      <c r="R5190" t="s">
        <v>66</v>
      </c>
      <c r="S5190">
        <v>23.376000000000001</v>
      </c>
      <c r="T5190">
        <v>3</v>
      </c>
      <c r="U5190">
        <v>0.2</v>
      </c>
      <c r="V5190">
        <v>7.0128000000000013</v>
      </c>
      <c r="W5190" t="s">
        <v>10939</v>
      </c>
      <c r="X5190" t="s">
        <v>10940</v>
      </c>
      <c r="Y5190">
        <v>12</v>
      </c>
      <c r="Z5190" t="s">
        <v>10941</v>
      </c>
      <c r="AA5190">
        <v>0.30000000000000004</v>
      </c>
    </row>
    <row r="5191" spans="1:27" x14ac:dyDescent="0.35">
      <c r="A5191">
        <v>7887</v>
      </c>
      <c r="B5191" t="s">
        <v>8304</v>
      </c>
      <c r="C5191">
        <v>2014</v>
      </c>
      <c r="D5191" s="1">
        <v>41977</v>
      </c>
      <c r="E5191" s="1">
        <v>41980</v>
      </c>
      <c r="F5191" t="s">
        <v>45</v>
      </c>
      <c r="G5191" t="s">
        <v>1665</v>
      </c>
      <c r="H5191" t="s">
        <v>1666</v>
      </c>
      <c r="I5191" t="s">
        <v>38</v>
      </c>
      <c r="J5191" t="s">
        <v>27</v>
      </c>
      <c r="K5191" t="s">
        <v>8305</v>
      </c>
      <c r="L5191" t="s">
        <v>7873</v>
      </c>
      <c r="M5191">
        <v>80229</v>
      </c>
      <c r="N5191" t="s">
        <v>30</v>
      </c>
      <c r="O5191" t="s">
        <v>736</v>
      </c>
      <c r="P5191" t="s">
        <v>329</v>
      </c>
      <c r="Q5191" t="s">
        <v>330</v>
      </c>
      <c r="R5191" t="s">
        <v>737</v>
      </c>
      <c r="S5191">
        <v>16.72</v>
      </c>
      <c r="T5191">
        <v>5</v>
      </c>
      <c r="U5191">
        <v>0.2</v>
      </c>
      <c r="V5191">
        <v>3.3439999999999994</v>
      </c>
      <c r="W5191" t="s">
        <v>10939</v>
      </c>
      <c r="X5191" t="s">
        <v>10940</v>
      </c>
      <c r="Y5191">
        <v>12</v>
      </c>
      <c r="Z5191" t="s">
        <v>10941</v>
      </c>
      <c r="AA5191">
        <v>0.19999999999999998</v>
      </c>
    </row>
    <row r="5192" spans="1:27" x14ac:dyDescent="0.35">
      <c r="A5192">
        <v>7888</v>
      </c>
      <c r="B5192" t="s">
        <v>8304</v>
      </c>
      <c r="C5192">
        <v>2014</v>
      </c>
      <c r="D5192" s="1">
        <v>41977</v>
      </c>
      <c r="E5192" s="1">
        <v>41980</v>
      </c>
      <c r="F5192" t="s">
        <v>45</v>
      </c>
      <c r="G5192" t="s">
        <v>1665</v>
      </c>
      <c r="H5192" t="s">
        <v>1666</v>
      </c>
      <c r="I5192" t="s">
        <v>38</v>
      </c>
      <c r="J5192" t="s">
        <v>27</v>
      </c>
      <c r="K5192" t="s">
        <v>8305</v>
      </c>
      <c r="L5192" t="s">
        <v>7873</v>
      </c>
      <c r="M5192">
        <v>80229</v>
      </c>
      <c r="N5192" t="s">
        <v>30</v>
      </c>
      <c r="O5192" t="s">
        <v>5440</v>
      </c>
      <c r="P5192" t="s">
        <v>329</v>
      </c>
      <c r="Q5192" t="s">
        <v>330</v>
      </c>
      <c r="R5192" t="s">
        <v>5441</v>
      </c>
      <c r="S5192">
        <v>16.192</v>
      </c>
      <c r="T5192">
        <v>1</v>
      </c>
      <c r="U5192">
        <v>0.2</v>
      </c>
      <c r="V5192">
        <v>4.6552000000000007</v>
      </c>
      <c r="W5192" t="s">
        <v>10939</v>
      </c>
      <c r="X5192" t="s">
        <v>10940</v>
      </c>
      <c r="Y5192">
        <v>12</v>
      </c>
      <c r="Z5192" t="s">
        <v>10941</v>
      </c>
      <c r="AA5192">
        <v>0.28750000000000003</v>
      </c>
    </row>
    <row r="5193" spans="1:27" x14ac:dyDescent="0.35">
      <c r="A5193">
        <v>7902</v>
      </c>
      <c r="B5193" t="s">
        <v>7996</v>
      </c>
      <c r="C5193">
        <v>2014</v>
      </c>
      <c r="D5193" s="1">
        <v>41865</v>
      </c>
      <c r="E5193" s="1">
        <v>41870</v>
      </c>
      <c r="F5193" t="s">
        <v>23</v>
      </c>
      <c r="G5193" t="s">
        <v>6542</v>
      </c>
      <c r="H5193" t="s">
        <v>6543</v>
      </c>
      <c r="I5193" t="s">
        <v>38</v>
      </c>
      <c r="J5193" t="s">
        <v>27</v>
      </c>
      <c r="K5193" t="s">
        <v>7944</v>
      </c>
      <c r="L5193" t="s">
        <v>7919</v>
      </c>
      <c r="M5193">
        <v>38109</v>
      </c>
      <c r="N5193" t="s">
        <v>3507</v>
      </c>
      <c r="O5193" t="s">
        <v>381</v>
      </c>
      <c r="P5193" t="s">
        <v>329</v>
      </c>
      <c r="Q5193" t="s">
        <v>330</v>
      </c>
      <c r="R5193" t="s">
        <v>382</v>
      </c>
      <c r="S5193">
        <v>31.983999999999998</v>
      </c>
      <c r="T5193">
        <v>1</v>
      </c>
      <c r="U5193">
        <v>0.2</v>
      </c>
      <c r="V5193">
        <v>0</v>
      </c>
      <c r="W5193" t="s">
        <v>10939</v>
      </c>
      <c r="X5193" t="s">
        <v>10937</v>
      </c>
      <c r="Y5193">
        <v>8</v>
      </c>
      <c r="Z5193" t="s">
        <v>10954</v>
      </c>
      <c r="AA5193">
        <v>0</v>
      </c>
    </row>
    <row r="5194" spans="1:27" x14ac:dyDescent="0.35">
      <c r="A5194">
        <v>7975</v>
      </c>
      <c r="B5194" t="s">
        <v>8306</v>
      </c>
      <c r="C5194">
        <v>2012</v>
      </c>
      <c r="D5194" s="1">
        <v>41137</v>
      </c>
      <c r="E5194" s="1">
        <v>41141</v>
      </c>
      <c r="F5194" t="s">
        <v>23</v>
      </c>
      <c r="G5194" t="s">
        <v>391</v>
      </c>
      <c r="H5194" t="s">
        <v>392</v>
      </c>
      <c r="I5194" t="s">
        <v>26</v>
      </c>
      <c r="J5194" t="s">
        <v>27</v>
      </c>
      <c r="K5194" t="s">
        <v>8101</v>
      </c>
      <c r="L5194" t="s">
        <v>8102</v>
      </c>
      <c r="M5194">
        <v>19134</v>
      </c>
      <c r="N5194" t="s">
        <v>3728</v>
      </c>
      <c r="O5194" t="s">
        <v>2257</v>
      </c>
      <c r="P5194" t="s">
        <v>329</v>
      </c>
      <c r="Q5194" t="s">
        <v>330</v>
      </c>
      <c r="R5194" t="s">
        <v>2258</v>
      </c>
      <c r="S5194">
        <v>254.35200000000003</v>
      </c>
      <c r="T5194">
        <v>3</v>
      </c>
      <c r="U5194">
        <v>0.2</v>
      </c>
      <c r="V5194">
        <v>0</v>
      </c>
      <c r="W5194" t="s">
        <v>10948</v>
      </c>
      <c r="X5194" t="s">
        <v>10937</v>
      </c>
      <c r="Y5194">
        <v>8</v>
      </c>
      <c r="Z5194" t="s">
        <v>10954</v>
      </c>
      <c r="AA5194">
        <v>0</v>
      </c>
    </row>
    <row r="5195" spans="1:27" x14ac:dyDescent="0.35">
      <c r="A5195">
        <v>8017</v>
      </c>
      <c r="B5195" t="s">
        <v>8307</v>
      </c>
      <c r="C5195">
        <v>2011</v>
      </c>
      <c r="D5195" s="1">
        <v>40795</v>
      </c>
      <c r="E5195" s="1">
        <v>40797</v>
      </c>
      <c r="F5195" t="s">
        <v>56</v>
      </c>
      <c r="G5195" t="s">
        <v>2880</v>
      </c>
      <c r="H5195" t="s">
        <v>2881</v>
      </c>
      <c r="I5195" t="s">
        <v>127</v>
      </c>
      <c r="J5195" t="s">
        <v>27</v>
      </c>
      <c r="K5195" t="s">
        <v>3187</v>
      </c>
      <c r="L5195" t="s">
        <v>8109</v>
      </c>
      <c r="M5195">
        <v>43130</v>
      </c>
      <c r="N5195" t="s">
        <v>3728</v>
      </c>
      <c r="O5195" t="s">
        <v>1962</v>
      </c>
      <c r="P5195" t="s">
        <v>329</v>
      </c>
      <c r="Q5195" t="s">
        <v>330</v>
      </c>
      <c r="R5195" t="s">
        <v>1963</v>
      </c>
      <c r="S5195">
        <v>60.672000000000011</v>
      </c>
      <c r="T5195">
        <v>6</v>
      </c>
      <c r="U5195">
        <v>0.2</v>
      </c>
      <c r="V5195">
        <v>12.892799999999998</v>
      </c>
      <c r="W5195" t="s">
        <v>10944</v>
      </c>
      <c r="X5195" t="s">
        <v>10937</v>
      </c>
      <c r="Y5195">
        <v>9</v>
      </c>
      <c r="Z5195" t="s">
        <v>10949</v>
      </c>
      <c r="AA5195">
        <v>0.21249999999999991</v>
      </c>
    </row>
    <row r="5196" spans="1:27" x14ac:dyDescent="0.35">
      <c r="A5196">
        <v>8051</v>
      </c>
      <c r="B5196" t="s">
        <v>8308</v>
      </c>
      <c r="C5196">
        <v>2011</v>
      </c>
      <c r="D5196" s="1">
        <v>40812</v>
      </c>
      <c r="E5196" s="1">
        <v>40816</v>
      </c>
      <c r="F5196" t="s">
        <v>23</v>
      </c>
      <c r="G5196" t="s">
        <v>5888</v>
      </c>
      <c r="H5196" t="s">
        <v>5889</v>
      </c>
      <c r="I5196" t="s">
        <v>26</v>
      </c>
      <c r="J5196" t="s">
        <v>27</v>
      </c>
      <c r="K5196" t="s">
        <v>8101</v>
      </c>
      <c r="L5196" t="s">
        <v>8102</v>
      </c>
      <c r="M5196">
        <v>19140</v>
      </c>
      <c r="N5196" t="s">
        <v>3728</v>
      </c>
      <c r="O5196" t="s">
        <v>2911</v>
      </c>
      <c r="P5196" t="s">
        <v>329</v>
      </c>
      <c r="Q5196" t="s">
        <v>330</v>
      </c>
      <c r="R5196" t="s">
        <v>2912</v>
      </c>
      <c r="S5196">
        <v>21.184000000000001</v>
      </c>
      <c r="T5196">
        <v>1</v>
      </c>
      <c r="U5196">
        <v>0.2</v>
      </c>
      <c r="V5196">
        <v>4.7664</v>
      </c>
      <c r="W5196" t="s">
        <v>10944</v>
      </c>
      <c r="X5196" t="s">
        <v>10937</v>
      </c>
      <c r="Y5196">
        <v>9</v>
      </c>
      <c r="Z5196" t="s">
        <v>10949</v>
      </c>
      <c r="AA5196">
        <v>0.22499999999999998</v>
      </c>
    </row>
    <row r="5197" spans="1:27" x14ac:dyDescent="0.35">
      <c r="A5197">
        <v>8195</v>
      </c>
      <c r="B5197" t="s">
        <v>8309</v>
      </c>
      <c r="C5197">
        <v>2012</v>
      </c>
      <c r="D5197" s="1">
        <v>41243</v>
      </c>
      <c r="E5197" s="1">
        <v>41246</v>
      </c>
      <c r="F5197" t="s">
        <v>56</v>
      </c>
      <c r="G5197" t="s">
        <v>465</v>
      </c>
      <c r="H5197" t="s">
        <v>466</v>
      </c>
      <c r="I5197" t="s">
        <v>38</v>
      </c>
      <c r="J5197" t="s">
        <v>27</v>
      </c>
      <c r="K5197" t="s">
        <v>8310</v>
      </c>
      <c r="L5197" t="s">
        <v>7858</v>
      </c>
      <c r="M5197">
        <v>27707</v>
      </c>
      <c r="N5197" t="s">
        <v>3507</v>
      </c>
      <c r="O5197" t="s">
        <v>2829</v>
      </c>
      <c r="P5197" t="s">
        <v>329</v>
      </c>
      <c r="Q5197" t="s">
        <v>330</v>
      </c>
      <c r="R5197" t="s">
        <v>2830</v>
      </c>
      <c r="S5197">
        <v>335.74400000000003</v>
      </c>
      <c r="T5197">
        <v>2</v>
      </c>
      <c r="U5197">
        <v>0.2</v>
      </c>
      <c r="V5197">
        <v>25.180800000000005</v>
      </c>
      <c r="W5197" t="s">
        <v>10948</v>
      </c>
      <c r="X5197" t="s">
        <v>10940</v>
      </c>
      <c r="Y5197">
        <v>11</v>
      </c>
      <c r="Z5197" t="s">
        <v>10947</v>
      </c>
      <c r="AA5197">
        <v>7.5000000000000011E-2</v>
      </c>
    </row>
    <row r="5198" spans="1:27" x14ac:dyDescent="0.35">
      <c r="A5198">
        <v>8241</v>
      </c>
      <c r="B5198" t="s">
        <v>8311</v>
      </c>
      <c r="C5198">
        <v>2014</v>
      </c>
      <c r="D5198" s="1">
        <v>41933</v>
      </c>
      <c r="E5198" s="1">
        <v>41933</v>
      </c>
      <c r="F5198" t="s">
        <v>234</v>
      </c>
      <c r="G5198" t="s">
        <v>8312</v>
      </c>
      <c r="H5198" t="s">
        <v>8313</v>
      </c>
      <c r="I5198" t="s">
        <v>38</v>
      </c>
      <c r="J5198" t="s">
        <v>27</v>
      </c>
      <c r="K5198" t="s">
        <v>7937</v>
      </c>
      <c r="L5198" t="s">
        <v>7878</v>
      </c>
      <c r="M5198">
        <v>32216</v>
      </c>
      <c r="N5198" t="s">
        <v>3507</v>
      </c>
      <c r="O5198" t="s">
        <v>5532</v>
      </c>
      <c r="P5198" t="s">
        <v>329</v>
      </c>
      <c r="Q5198" t="s">
        <v>330</v>
      </c>
      <c r="R5198" t="s">
        <v>5533</v>
      </c>
      <c r="S5198">
        <v>43.936000000000007</v>
      </c>
      <c r="T5198">
        <v>4</v>
      </c>
      <c r="U5198">
        <v>0.2</v>
      </c>
      <c r="V5198">
        <v>6.0411999999999964</v>
      </c>
      <c r="W5198" t="s">
        <v>10939</v>
      </c>
      <c r="X5198" t="s">
        <v>10940</v>
      </c>
      <c r="Y5198">
        <v>10</v>
      </c>
      <c r="Z5198" t="s">
        <v>10945</v>
      </c>
      <c r="AA5198">
        <v>0.1374999999999999</v>
      </c>
    </row>
    <row r="5199" spans="1:27" x14ac:dyDescent="0.35">
      <c r="A5199">
        <v>8298</v>
      </c>
      <c r="B5199" t="s">
        <v>8314</v>
      </c>
      <c r="C5199">
        <v>2012</v>
      </c>
      <c r="D5199" s="1">
        <v>41095</v>
      </c>
      <c r="E5199" s="1">
        <v>41101</v>
      </c>
      <c r="F5199" t="s">
        <v>23</v>
      </c>
      <c r="G5199" t="s">
        <v>477</v>
      </c>
      <c r="H5199" t="s">
        <v>478</v>
      </c>
      <c r="I5199" t="s">
        <v>26</v>
      </c>
      <c r="J5199" t="s">
        <v>27</v>
      </c>
      <c r="K5199" t="s">
        <v>7862</v>
      </c>
      <c r="L5199" t="s">
        <v>7858</v>
      </c>
      <c r="M5199">
        <v>28205</v>
      </c>
      <c r="N5199" t="s">
        <v>3507</v>
      </c>
      <c r="O5199" t="s">
        <v>1668</v>
      </c>
      <c r="P5199" t="s">
        <v>329</v>
      </c>
      <c r="Q5199" t="s">
        <v>330</v>
      </c>
      <c r="R5199" t="s">
        <v>1669</v>
      </c>
      <c r="S5199">
        <v>4.9280000000000008</v>
      </c>
      <c r="T5199">
        <v>2</v>
      </c>
      <c r="U5199">
        <v>0.2</v>
      </c>
      <c r="V5199">
        <v>0.73919999999999941</v>
      </c>
      <c r="W5199" t="s">
        <v>10948</v>
      </c>
      <c r="X5199" t="s">
        <v>10937</v>
      </c>
      <c r="Y5199">
        <v>7</v>
      </c>
      <c r="Z5199" t="s">
        <v>10938</v>
      </c>
      <c r="AA5199">
        <v>0.14999999999999986</v>
      </c>
    </row>
    <row r="5200" spans="1:27" x14ac:dyDescent="0.35">
      <c r="A5200">
        <v>8345</v>
      </c>
      <c r="B5200" t="s">
        <v>7999</v>
      </c>
      <c r="C5200">
        <v>2011</v>
      </c>
      <c r="D5200" s="1">
        <v>40623</v>
      </c>
      <c r="E5200" s="1">
        <v>40627</v>
      </c>
      <c r="F5200" t="s">
        <v>23</v>
      </c>
      <c r="G5200" t="s">
        <v>200</v>
      </c>
      <c r="H5200" t="s">
        <v>201</v>
      </c>
      <c r="I5200" t="s">
        <v>38</v>
      </c>
      <c r="J5200" t="s">
        <v>27</v>
      </c>
      <c r="K5200" t="s">
        <v>7984</v>
      </c>
      <c r="L5200" t="s">
        <v>7919</v>
      </c>
      <c r="M5200">
        <v>37918</v>
      </c>
      <c r="N5200" t="s">
        <v>3507</v>
      </c>
      <c r="O5200" t="s">
        <v>2277</v>
      </c>
      <c r="P5200" t="s">
        <v>329</v>
      </c>
      <c r="Q5200" t="s">
        <v>330</v>
      </c>
      <c r="R5200" t="s">
        <v>2915</v>
      </c>
      <c r="S5200">
        <v>32.952000000000005</v>
      </c>
      <c r="T5200">
        <v>3</v>
      </c>
      <c r="U5200">
        <v>0.2</v>
      </c>
      <c r="V5200">
        <v>6.5903999999999989</v>
      </c>
      <c r="W5200" t="s">
        <v>10944</v>
      </c>
      <c r="X5200" t="s">
        <v>10950</v>
      </c>
      <c r="Y5200">
        <v>3</v>
      </c>
      <c r="Z5200" t="s">
        <v>10953</v>
      </c>
      <c r="AA5200">
        <v>0.19999999999999993</v>
      </c>
    </row>
    <row r="5201" spans="1:27" x14ac:dyDescent="0.35">
      <c r="A5201">
        <v>8352</v>
      </c>
      <c r="B5201" t="s">
        <v>8315</v>
      </c>
      <c r="C5201">
        <v>2014</v>
      </c>
      <c r="D5201" s="1">
        <v>41763</v>
      </c>
      <c r="E5201" s="1">
        <v>41768</v>
      </c>
      <c r="F5201" t="s">
        <v>23</v>
      </c>
      <c r="G5201" t="s">
        <v>2712</v>
      </c>
      <c r="H5201" t="s">
        <v>2713</v>
      </c>
      <c r="I5201" t="s">
        <v>26</v>
      </c>
      <c r="J5201" t="s">
        <v>27</v>
      </c>
      <c r="K5201" t="s">
        <v>8101</v>
      </c>
      <c r="L5201" t="s">
        <v>8102</v>
      </c>
      <c r="M5201">
        <v>19134</v>
      </c>
      <c r="N5201" t="s">
        <v>3728</v>
      </c>
      <c r="O5201" t="s">
        <v>5553</v>
      </c>
      <c r="P5201" t="s">
        <v>329</v>
      </c>
      <c r="Q5201" t="s">
        <v>330</v>
      </c>
      <c r="R5201" t="s">
        <v>5554</v>
      </c>
      <c r="S5201">
        <v>32.448</v>
      </c>
      <c r="T5201">
        <v>2</v>
      </c>
      <c r="U5201">
        <v>0.2</v>
      </c>
      <c r="V5201">
        <v>7.3008000000000006</v>
      </c>
      <c r="W5201" t="s">
        <v>10939</v>
      </c>
      <c r="X5201" t="s">
        <v>10942</v>
      </c>
      <c r="Y5201">
        <v>5</v>
      </c>
      <c r="Z5201" t="s">
        <v>10952</v>
      </c>
      <c r="AA5201">
        <v>0.22500000000000001</v>
      </c>
    </row>
    <row r="5202" spans="1:27" x14ac:dyDescent="0.35">
      <c r="A5202">
        <v>8430</v>
      </c>
      <c r="B5202" t="s">
        <v>8316</v>
      </c>
      <c r="C5202">
        <v>2013</v>
      </c>
      <c r="D5202" s="1">
        <v>41628</v>
      </c>
      <c r="E5202" s="1">
        <v>41630</v>
      </c>
      <c r="F5202" t="s">
        <v>45</v>
      </c>
      <c r="G5202" t="s">
        <v>181</v>
      </c>
      <c r="H5202" t="s">
        <v>182</v>
      </c>
      <c r="I5202" t="s">
        <v>38</v>
      </c>
      <c r="J5202" t="s">
        <v>27</v>
      </c>
      <c r="K5202" t="s">
        <v>8260</v>
      </c>
      <c r="L5202" t="s">
        <v>8102</v>
      </c>
      <c r="M5202">
        <v>19601</v>
      </c>
      <c r="N5202" t="s">
        <v>3728</v>
      </c>
      <c r="O5202" t="s">
        <v>8201</v>
      </c>
      <c r="P5202" t="s">
        <v>329</v>
      </c>
      <c r="Q5202" t="s">
        <v>330</v>
      </c>
      <c r="R5202" t="s">
        <v>8202</v>
      </c>
      <c r="S5202">
        <v>303.92</v>
      </c>
      <c r="T5202">
        <v>5</v>
      </c>
      <c r="U5202">
        <v>0.2</v>
      </c>
      <c r="V5202">
        <v>-30.392000000000024</v>
      </c>
      <c r="W5202" t="s">
        <v>10936</v>
      </c>
      <c r="X5202" t="s">
        <v>10940</v>
      </c>
      <c r="Y5202">
        <v>12</v>
      </c>
      <c r="Z5202" t="s">
        <v>10941</v>
      </c>
      <c r="AA5202">
        <v>-0.10000000000000007</v>
      </c>
    </row>
    <row r="5203" spans="1:27" x14ac:dyDescent="0.35">
      <c r="A5203">
        <v>8472</v>
      </c>
      <c r="B5203" t="s">
        <v>7917</v>
      </c>
      <c r="C5203">
        <v>2014</v>
      </c>
      <c r="D5203" s="1">
        <v>41753</v>
      </c>
      <c r="E5203" s="1">
        <v>41757</v>
      </c>
      <c r="F5203" t="s">
        <v>23</v>
      </c>
      <c r="G5203" t="s">
        <v>4207</v>
      </c>
      <c r="H5203" t="s">
        <v>4208</v>
      </c>
      <c r="I5203" t="s">
        <v>127</v>
      </c>
      <c r="J5203" t="s">
        <v>27</v>
      </c>
      <c r="K5203" t="s">
        <v>7918</v>
      </c>
      <c r="L5203" t="s">
        <v>7919</v>
      </c>
      <c r="M5203">
        <v>37042</v>
      </c>
      <c r="N5203" t="s">
        <v>3507</v>
      </c>
      <c r="O5203" t="s">
        <v>2856</v>
      </c>
      <c r="P5203" t="s">
        <v>329</v>
      </c>
      <c r="Q5203" t="s">
        <v>330</v>
      </c>
      <c r="R5203" t="s">
        <v>2857</v>
      </c>
      <c r="S5203">
        <v>77.951999999999998</v>
      </c>
      <c r="T5203">
        <v>3</v>
      </c>
      <c r="U5203">
        <v>0.2</v>
      </c>
      <c r="V5203">
        <v>-11.692800000000005</v>
      </c>
      <c r="W5203" t="s">
        <v>10939</v>
      </c>
      <c r="X5203" t="s">
        <v>10942</v>
      </c>
      <c r="Y5203">
        <v>4</v>
      </c>
      <c r="Z5203" t="s">
        <v>10943</v>
      </c>
      <c r="AA5203">
        <v>-0.15000000000000008</v>
      </c>
    </row>
    <row r="5204" spans="1:27" x14ac:dyDescent="0.35">
      <c r="A5204">
        <v>8522</v>
      </c>
      <c r="B5204" t="s">
        <v>8317</v>
      </c>
      <c r="C5204">
        <v>2013</v>
      </c>
      <c r="D5204" s="1">
        <v>41285</v>
      </c>
      <c r="E5204" s="1">
        <v>41289</v>
      </c>
      <c r="F5204" t="s">
        <v>23</v>
      </c>
      <c r="G5204" t="s">
        <v>4296</v>
      </c>
      <c r="H5204" t="s">
        <v>4297</v>
      </c>
      <c r="I5204" t="s">
        <v>127</v>
      </c>
      <c r="J5204" t="s">
        <v>27</v>
      </c>
      <c r="K5204" t="s">
        <v>3521</v>
      </c>
      <c r="L5204" t="s">
        <v>8109</v>
      </c>
      <c r="M5204">
        <v>43229</v>
      </c>
      <c r="N5204" t="s">
        <v>3728</v>
      </c>
      <c r="O5204" t="s">
        <v>1613</v>
      </c>
      <c r="P5204" t="s">
        <v>329</v>
      </c>
      <c r="Q5204" t="s">
        <v>330</v>
      </c>
      <c r="R5204" t="s">
        <v>1614</v>
      </c>
      <c r="S5204">
        <v>54.992000000000004</v>
      </c>
      <c r="T5204">
        <v>14</v>
      </c>
      <c r="U5204">
        <v>0.2</v>
      </c>
      <c r="V5204">
        <v>8.9361999999999959</v>
      </c>
      <c r="W5204" t="s">
        <v>10936</v>
      </c>
      <c r="X5204" t="s">
        <v>10950</v>
      </c>
      <c r="Y5204">
        <v>1</v>
      </c>
      <c r="Z5204" t="s">
        <v>10951</v>
      </c>
      <c r="AA5204">
        <v>0.16249999999999992</v>
      </c>
    </row>
    <row r="5205" spans="1:27" x14ac:dyDescent="0.35">
      <c r="A5205">
        <v>8526</v>
      </c>
      <c r="B5205" t="s">
        <v>8318</v>
      </c>
      <c r="C5205">
        <v>2014</v>
      </c>
      <c r="D5205" s="1">
        <v>41715</v>
      </c>
      <c r="E5205" s="1">
        <v>41715</v>
      </c>
      <c r="F5205" t="s">
        <v>234</v>
      </c>
      <c r="G5205" t="s">
        <v>781</v>
      </c>
      <c r="H5205" t="s">
        <v>782</v>
      </c>
      <c r="I5205" t="s">
        <v>38</v>
      </c>
      <c r="J5205" t="s">
        <v>27</v>
      </c>
      <c r="K5205" t="s">
        <v>3521</v>
      </c>
      <c r="L5205" t="s">
        <v>8109</v>
      </c>
      <c r="M5205">
        <v>43229</v>
      </c>
      <c r="N5205" t="s">
        <v>3728</v>
      </c>
      <c r="O5205" t="s">
        <v>646</v>
      </c>
      <c r="P5205" t="s">
        <v>329</v>
      </c>
      <c r="Q5205" t="s">
        <v>330</v>
      </c>
      <c r="R5205" t="s">
        <v>647</v>
      </c>
      <c r="S5205">
        <v>51.264000000000003</v>
      </c>
      <c r="T5205">
        <v>6</v>
      </c>
      <c r="U5205">
        <v>0.2</v>
      </c>
      <c r="V5205">
        <v>7.6895999999999933</v>
      </c>
      <c r="W5205" t="s">
        <v>10939</v>
      </c>
      <c r="X5205" t="s">
        <v>10950</v>
      </c>
      <c r="Y5205">
        <v>3</v>
      </c>
      <c r="Z5205" t="s">
        <v>10953</v>
      </c>
      <c r="AA5205">
        <v>0.14999999999999986</v>
      </c>
    </row>
    <row r="5206" spans="1:27" x14ac:dyDescent="0.35">
      <c r="A5206">
        <v>8550</v>
      </c>
      <c r="B5206" t="s">
        <v>8319</v>
      </c>
      <c r="C5206">
        <v>2012</v>
      </c>
      <c r="D5206" s="1">
        <v>41163</v>
      </c>
      <c r="E5206" s="1">
        <v>41164</v>
      </c>
      <c r="F5206" t="s">
        <v>56</v>
      </c>
      <c r="G5206" t="s">
        <v>108</v>
      </c>
      <c r="H5206" t="s">
        <v>109</v>
      </c>
      <c r="I5206" t="s">
        <v>26</v>
      </c>
      <c r="J5206" t="s">
        <v>27</v>
      </c>
      <c r="K5206" t="s">
        <v>8104</v>
      </c>
      <c r="L5206" t="s">
        <v>7873</v>
      </c>
      <c r="M5206">
        <v>80013</v>
      </c>
      <c r="N5206" t="s">
        <v>30</v>
      </c>
      <c r="O5206" t="s">
        <v>2262</v>
      </c>
      <c r="P5206" t="s">
        <v>329</v>
      </c>
      <c r="Q5206" t="s">
        <v>330</v>
      </c>
      <c r="R5206" t="s">
        <v>2263</v>
      </c>
      <c r="S5206">
        <v>24.64</v>
      </c>
      <c r="T5206">
        <v>4</v>
      </c>
      <c r="U5206">
        <v>0.2</v>
      </c>
      <c r="V5206">
        <v>4.0039999999999978</v>
      </c>
      <c r="W5206" t="s">
        <v>10948</v>
      </c>
      <c r="X5206" t="s">
        <v>10937</v>
      </c>
      <c r="Y5206">
        <v>9</v>
      </c>
      <c r="Z5206" t="s">
        <v>10949</v>
      </c>
      <c r="AA5206">
        <v>0.16249999999999989</v>
      </c>
    </row>
    <row r="5207" spans="1:27" x14ac:dyDescent="0.35">
      <c r="A5207">
        <v>8565</v>
      </c>
      <c r="B5207" t="s">
        <v>8320</v>
      </c>
      <c r="C5207">
        <v>2014</v>
      </c>
      <c r="D5207" s="1">
        <v>41760</v>
      </c>
      <c r="E5207" s="1">
        <v>41764</v>
      </c>
      <c r="F5207" t="s">
        <v>23</v>
      </c>
      <c r="G5207" t="s">
        <v>3940</v>
      </c>
      <c r="H5207" t="s">
        <v>3941</v>
      </c>
      <c r="I5207" t="s">
        <v>127</v>
      </c>
      <c r="J5207" t="s">
        <v>27</v>
      </c>
      <c r="K5207" t="s">
        <v>8321</v>
      </c>
      <c r="L5207" t="s">
        <v>7878</v>
      </c>
      <c r="M5207">
        <v>32771</v>
      </c>
      <c r="N5207" t="s">
        <v>3507</v>
      </c>
      <c r="O5207" t="s">
        <v>351</v>
      </c>
      <c r="P5207" t="s">
        <v>329</v>
      </c>
      <c r="Q5207" t="s">
        <v>330</v>
      </c>
      <c r="R5207" t="s">
        <v>352</v>
      </c>
      <c r="S5207">
        <v>220.70400000000001</v>
      </c>
      <c r="T5207">
        <v>6</v>
      </c>
      <c r="U5207">
        <v>0.2</v>
      </c>
      <c r="V5207">
        <v>-8.2764000000000379</v>
      </c>
      <c r="W5207" t="s">
        <v>10939</v>
      </c>
      <c r="X5207" t="s">
        <v>10942</v>
      </c>
      <c r="Y5207">
        <v>5</v>
      </c>
      <c r="Z5207" t="s">
        <v>10952</v>
      </c>
      <c r="AA5207">
        <v>-3.7500000000000172E-2</v>
      </c>
    </row>
    <row r="5208" spans="1:27" x14ac:dyDescent="0.35">
      <c r="A5208">
        <v>8593</v>
      </c>
      <c r="B5208" t="s">
        <v>8322</v>
      </c>
      <c r="C5208">
        <v>2014</v>
      </c>
      <c r="D5208" s="1">
        <v>41753</v>
      </c>
      <c r="E5208" s="1">
        <v>41756</v>
      </c>
      <c r="F5208" t="s">
        <v>56</v>
      </c>
      <c r="G5208" t="s">
        <v>872</v>
      </c>
      <c r="H5208" t="s">
        <v>873</v>
      </c>
      <c r="I5208" t="s">
        <v>38</v>
      </c>
      <c r="J5208" t="s">
        <v>27</v>
      </c>
      <c r="K5208" t="s">
        <v>8323</v>
      </c>
      <c r="L5208" t="s">
        <v>7873</v>
      </c>
      <c r="M5208">
        <v>80634</v>
      </c>
      <c r="N5208" t="s">
        <v>30</v>
      </c>
      <c r="O5208" t="s">
        <v>5611</v>
      </c>
      <c r="P5208" t="s">
        <v>329</v>
      </c>
      <c r="Q5208" t="s">
        <v>330</v>
      </c>
      <c r="R5208" t="s">
        <v>5612</v>
      </c>
      <c r="S5208">
        <v>11.664000000000001</v>
      </c>
      <c r="T5208">
        <v>3</v>
      </c>
      <c r="U5208">
        <v>0.2</v>
      </c>
      <c r="V5208">
        <v>3.3534000000000006</v>
      </c>
      <c r="W5208" t="s">
        <v>10939</v>
      </c>
      <c r="X5208" t="s">
        <v>10942</v>
      </c>
      <c r="Y5208">
        <v>4</v>
      </c>
      <c r="Z5208" t="s">
        <v>10943</v>
      </c>
      <c r="AA5208">
        <v>0.28750000000000003</v>
      </c>
    </row>
    <row r="5209" spans="1:27" x14ac:dyDescent="0.35">
      <c r="A5209">
        <v>8646</v>
      </c>
      <c r="B5209" t="s">
        <v>8324</v>
      </c>
      <c r="C5209">
        <v>2012</v>
      </c>
      <c r="D5209" s="1">
        <v>41221</v>
      </c>
      <c r="E5209" s="1">
        <v>41228</v>
      </c>
      <c r="F5209" t="s">
        <v>23</v>
      </c>
      <c r="G5209" t="s">
        <v>156</v>
      </c>
      <c r="H5209" t="s">
        <v>157</v>
      </c>
      <c r="I5209" t="s">
        <v>26</v>
      </c>
      <c r="J5209" t="s">
        <v>27</v>
      </c>
      <c r="K5209" t="s">
        <v>7937</v>
      </c>
      <c r="L5209" t="s">
        <v>7858</v>
      </c>
      <c r="M5209">
        <v>28540</v>
      </c>
      <c r="N5209" t="s">
        <v>3507</v>
      </c>
      <c r="O5209" t="s">
        <v>2889</v>
      </c>
      <c r="P5209" t="s">
        <v>329</v>
      </c>
      <c r="Q5209" t="s">
        <v>330</v>
      </c>
      <c r="R5209" t="s">
        <v>363</v>
      </c>
      <c r="S5209">
        <v>4.7119999999999997</v>
      </c>
      <c r="T5209">
        <v>1</v>
      </c>
      <c r="U5209">
        <v>0.2</v>
      </c>
      <c r="V5209">
        <v>1.4136000000000002</v>
      </c>
      <c r="W5209" t="s">
        <v>10948</v>
      </c>
      <c r="X5209" t="s">
        <v>10940</v>
      </c>
      <c r="Y5209">
        <v>11</v>
      </c>
      <c r="Z5209" t="s">
        <v>10947</v>
      </c>
      <c r="AA5209">
        <v>0.30000000000000004</v>
      </c>
    </row>
    <row r="5210" spans="1:27" x14ac:dyDescent="0.35">
      <c r="A5210">
        <v>8671</v>
      </c>
      <c r="B5210" t="s">
        <v>8325</v>
      </c>
      <c r="C5210">
        <v>2011</v>
      </c>
      <c r="D5210" s="1">
        <v>40904</v>
      </c>
      <c r="E5210" s="1">
        <v>40909</v>
      </c>
      <c r="F5210" t="s">
        <v>45</v>
      </c>
      <c r="G5210" t="s">
        <v>5363</v>
      </c>
      <c r="H5210" t="s">
        <v>5364</v>
      </c>
      <c r="I5210" t="s">
        <v>38</v>
      </c>
      <c r="J5210" t="s">
        <v>27</v>
      </c>
      <c r="K5210" t="s">
        <v>8121</v>
      </c>
      <c r="L5210" t="s">
        <v>8109</v>
      </c>
      <c r="M5210">
        <v>44105</v>
      </c>
      <c r="N5210" t="s">
        <v>3728</v>
      </c>
      <c r="O5210" t="s">
        <v>8201</v>
      </c>
      <c r="P5210" t="s">
        <v>329</v>
      </c>
      <c r="Q5210" t="s">
        <v>330</v>
      </c>
      <c r="R5210" t="s">
        <v>8202</v>
      </c>
      <c r="S5210">
        <v>182.35200000000003</v>
      </c>
      <c r="T5210">
        <v>3</v>
      </c>
      <c r="U5210">
        <v>0.2</v>
      </c>
      <c r="V5210">
        <v>-18.23520000000002</v>
      </c>
      <c r="W5210" t="s">
        <v>10944</v>
      </c>
      <c r="X5210" t="s">
        <v>10940</v>
      </c>
      <c r="Y5210">
        <v>12</v>
      </c>
      <c r="Z5210" t="s">
        <v>10941</v>
      </c>
      <c r="AA5210">
        <v>-0.10000000000000009</v>
      </c>
    </row>
    <row r="5211" spans="1:27" x14ac:dyDescent="0.35">
      <c r="A5211">
        <v>8698</v>
      </c>
      <c r="B5211" t="s">
        <v>8326</v>
      </c>
      <c r="C5211">
        <v>2014</v>
      </c>
      <c r="D5211" s="1">
        <v>41806</v>
      </c>
      <c r="E5211" s="1">
        <v>41811</v>
      </c>
      <c r="F5211" t="s">
        <v>23</v>
      </c>
      <c r="G5211" t="s">
        <v>1616</v>
      </c>
      <c r="H5211" t="s">
        <v>1617</v>
      </c>
      <c r="I5211" t="s">
        <v>26</v>
      </c>
      <c r="J5211" t="s">
        <v>27</v>
      </c>
      <c r="K5211" t="s">
        <v>8001</v>
      </c>
      <c r="L5211" t="s">
        <v>7919</v>
      </c>
      <c r="M5211">
        <v>37211</v>
      </c>
      <c r="N5211" t="s">
        <v>3507</v>
      </c>
      <c r="O5211" t="s">
        <v>2216</v>
      </c>
      <c r="P5211" t="s">
        <v>329</v>
      </c>
      <c r="Q5211" t="s">
        <v>330</v>
      </c>
      <c r="R5211" t="s">
        <v>66</v>
      </c>
      <c r="S5211">
        <v>31.168000000000003</v>
      </c>
      <c r="T5211">
        <v>4</v>
      </c>
      <c r="U5211">
        <v>0.2</v>
      </c>
      <c r="V5211">
        <v>9.3504000000000005</v>
      </c>
      <c r="W5211" t="s">
        <v>10939</v>
      </c>
      <c r="X5211" t="s">
        <v>10942</v>
      </c>
      <c r="Y5211">
        <v>6</v>
      </c>
      <c r="Z5211" t="s">
        <v>10946</v>
      </c>
      <c r="AA5211">
        <v>0.3</v>
      </c>
    </row>
    <row r="5212" spans="1:27" x14ac:dyDescent="0.35">
      <c r="A5212">
        <v>8728</v>
      </c>
      <c r="B5212" t="s">
        <v>7931</v>
      </c>
      <c r="C5212">
        <v>2012</v>
      </c>
      <c r="D5212" s="1">
        <v>41270</v>
      </c>
      <c r="E5212" s="1">
        <v>41274</v>
      </c>
      <c r="F5212" t="s">
        <v>23</v>
      </c>
      <c r="G5212" t="s">
        <v>391</v>
      </c>
      <c r="H5212" t="s">
        <v>392</v>
      </c>
      <c r="I5212" t="s">
        <v>26</v>
      </c>
      <c r="J5212" t="s">
        <v>27</v>
      </c>
      <c r="K5212" t="s">
        <v>7932</v>
      </c>
      <c r="L5212" t="s">
        <v>7919</v>
      </c>
      <c r="M5212">
        <v>37130</v>
      </c>
      <c r="N5212" t="s">
        <v>3507</v>
      </c>
      <c r="O5212" t="s">
        <v>8327</v>
      </c>
      <c r="P5212" t="s">
        <v>329</v>
      </c>
      <c r="Q5212" t="s">
        <v>330</v>
      </c>
      <c r="R5212" t="s">
        <v>8328</v>
      </c>
      <c r="S5212">
        <v>53.352000000000004</v>
      </c>
      <c r="T5212">
        <v>3</v>
      </c>
      <c r="U5212">
        <v>0.2</v>
      </c>
      <c r="V5212">
        <v>16.005600000000005</v>
      </c>
      <c r="W5212" t="s">
        <v>10948</v>
      </c>
      <c r="X5212" t="s">
        <v>10940</v>
      </c>
      <c r="Y5212">
        <v>12</v>
      </c>
      <c r="Z5212" t="s">
        <v>10941</v>
      </c>
      <c r="AA5212">
        <v>0.30000000000000004</v>
      </c>
    </row>
    <row r="5213" spans="1:27" x14ac:dyDescent="0.35">
      <c r="A5213">
        <v>8743</v>
      </c>
      <c r="B5213" t="s">
        <v>8329</v>
      </c>
      <c r="C5213">
        <v>2012</v>
      </c>
      <c r="D5213" s="1">
        <v>41184</v>
      </c>
      <c r="E5213" s="1">
        <v>41186</v>
      </c>
      <c r="F5213" t="s">
        <v>56</v>
      </c>
      <c r="G5213" t="s">
        <v>3178</v>
      </c>
      <c r="H5213" t="s">
        <v>3179</v>
      </c>
      <c r="I5213" t="s">
        <v>38</v>
      </c>
      <c r="J5213" t="s">
        <v>27</v>
      </c>
      <c r="K5213" t="s">
        <v>8330</v>
      </c>
      <c r="L5213" t="s">
        <v>8023</v>
      </c>
      <c r="M5213">
        <v>97123</v>
      </c>
      <c r="N5213" t="s">
        <v>30</v>
      </c>
      <c r="O5213" t="s">
        <v>5458</v>
      </c>
      <c r="P5213" t="s">
        <v>329</v>
      </c>
      <c r="Q5213" t="s">
        <v>330</v>
      </c>
      <c r="R5213" t="s">
        <v>5459</v>
      </c>
      <c r="S5213">
        <v>11.032</v>
      </c>
      <c r="T5213">
        <v>1</v>
      </c>
      <c r="U5213">
        <v>0.2</v>
      </c>
      <c r="V5213">
        <v>3.0338000000000003</v>
      </c>
      <c r="W5213" t="s">
        <v>10948</v>
      </c>
      <c r="X5213" t="s">
        <v>10940</v>
      </c>
      <c r="Y5213">
        <v>10</v>
      </c>
      <c r="Z5213" t="s">
        <v>10945</v>
      </c>
      <c r="AA5213">
        <v>0.27500000000000002</v>
      </c>
    </row>
    <row r="5214" spans="1:27" x14ac:dyDescent="0.35">
      <c r="A5214">
        <v>8850</v>
      </c>
      <c r="B5214" t="s">
        <v>8331</v>
      </c>
      <c r="C5214">
        <v>2012</v>
      </c>
      <c r="D5214" s="1">
        <v>41092</v>
      </c>
      <c r="E5214" s="1">
        <v>41094</v>
      </c>
      <c r="F5214" t="s">
        <v>56</v>
      </c>
      <c r="G5214" t="s">
        <v>1356</v>
      </c>
      <c r="H5214" t="s">
        <v>1357</v>
      </c>
      <c r="I5214" t="s">
        <v>26</v>
      </c>
      <c r="J5214" t="s">
        <v>27</v>
      </c>
      <c r="K5214" t="s">
        <v>8006</v>
      </c>
      <c r="L5214" t="s">
        <v>7858</v>
      </c>
      <c r="M5214">
        <v>27604</v>
      </c>
      <c r="N5214" t="s">
        <v>3507</v>
      </c>
      <c r="O5214" t="s">
        <v>5313</v>
      </c>
      <c r="P5214" t="s">
        <v>329</v>
      </c>
      <c r="Q5214" t="s">
        <v>330</v>
      </c>
      <c r="R5214" t="s">
        <v>5314</v>
      </c>
      <c r="S5214">
        <v>159.84000000000003</v>
      </c>
      <c r="T5214">
        <v>10</v>
      </c>
      <c r="U5214">
        <v>0.2</v>
      </c>
      <c r="V5214">
        <v>45.954000000000008</v>
      </c>
      <c r="W5214" t="s">
        <v>10948</v>
      </c>
      <c r="X5214" t="s">
        <v>10937</v>
      </c>
      <c r="Y5214">
        <v>7</v>
      </c>
      <c r="Z5214" t="s">
        <v>10938</v>
      </c>
      <c r="AA5214">
        <v>0.28749999999999998</v>
      </c>
    </row>
    <row r="5215" spans="1:27" x14ac:dyDescent="0.35">
      <c r="A5215">
        <v>8923</v>
      </c>
      <c r="B5215" t="s">
        <v>8332</v>
      </c>
      <c r="C5215">
        <v>2013</v>
      </c>
      <c r="D5215" s="1">
        <v>41552</v>
      </c>
      <c r="E5215" s="1">
        <v>41556</v>
      </c>
      <c r="F5215" t="s">
        <v>23</v>
      </c>
      <c r="G5215" t="s">
        <v>1536</v>
      </c>
      <c r="H5215" t="s">
        <v>1537</v>
      </c>
      <c r="I5215" t="s">
        <v>26</v>
      </c>
      <c r="J5215" t="s">
        <v>27</v>
      </c>
      <c r="K5215" t="s">
        <v>8333</v>
      </c>
      <c r="L5215" t="s">
        <v>7878</v>
      </c>
      <c r="M5215">
        <v>33134</v>
      </c>
      <c r="N5215" t="s">
        <v>3507</v>
      </c>
      <c r="O5215" t="s">
        <v>5406</v>
      </c>
      <c r="P5215" t="s">
        <v>329</v>
      </c>
      <c r="Q5215" t="s">
        <v>330</v>
      </c>
      <c r="R5215" t="s">
        <v>5407</v>
      </c>
      <c r="S5215">
        <v>11.568000000000001</v>
      </c>
      <c r="T5215">
        <v>3</v>
      </c>
      <c r="U5215">
        <v>0.2</v>
      </c>
      <c r="V5215">
        <v>2.6028000000000011</v>
      </c>
      <c r="W5215" t="s">
        <v>10936</v>
      </c>
      <c r="X5215" t="s">
        <v>10940</v>
      </c>
      <c r="Y5215">
        <v>10</v>
      </c>
      <c r="Z5215" t="s">
        <v>10945</v>
      </c>
      <c r="AA5215">
        <v>0.22500000000000006</v>
      </c>
    </row>
    <row r="5216" spans="1:27" x14ac:dyDescent="0.35">
      <c r="A5216">
        <v>8957</v>
      </c>
      <c r="B5216" t="s">
        <v>8334</v>
      </c>
      <c r="C5216">
        <v>2014</v>
      </c>
      <c r="D5216" s="1">
        <v>41999</v>
      </c>
      <c r="E5216" s="1">
        <v>42002</v>
      </c>
      <c r="F5216" t="s">
        <v>56</v>
      </c>
      <c r="G5216" t="s">
        <v>8335</v>
      </c>
      <c r="H5216" t="s">
        <v>8336</v>
      </c>
      <c r="I5216" t="s">
        <v>38</v>
      </c>
      <c r="J5216" t="s">
        <v>27</v>
      </c>
      <c r="K5216" t="s">
        <v>7942</v>
      </c>
      <c r="L5216" t="s">
        <v>7878</v>
      </c>
      <c r="M5216">
        <v>33012</v>
      </c>
      <c r="N5216" t="s">
        <v>3507</v>
      </c>
      <c r="O5216" t="s">
        <v>2670</v>
      </c>
      <c r="P5216" t="s">
        <v>329</v>
      </c>
      <c r="Q5216" t="s">
        <v>330</v>
      </c>
      <c r="R5216" t="s">
        <v>2671</v>
      </c>
      <c r="S5216">
        <v>21</v>
      </c>
      <c r="T5216">
        <v>3</v>
      </c>
      <c r="U5216">
        <v>0.2</v>
      </c>
      <c r="V5216">
        <v>5.7750000000000021</v>
      </c>
      <c r="W5216" t="s">
        <v>10939</v>
      </c>
      <c r="X5216" t="s">
        <v>10940</v>
      </c>
      <c r="Y5216">
        <v>12</v>
      </c>
      <c r="Z5216" t="s">
        <v>10941</v>
      </c>
      <c r="AA5216">
        <v>0.27500000000000008</v>
      </c>
    </row>
    <row r="5217" spans="1:27" x14ac:dyDescent="0.35">
      <c r="A5217">
        <v>8986</v>
      </c>
      <c r="B5217" t="s">
        <v>8337</v>
      </c>
      <c r="C5217">
        <v>2012</v>
      </c>
      <c r="D5217" s="1">
        <v>41246</v>
      </c>
      <c r="E5217" s="1">
        <v>41250</v>
      </c>
      <c r="F5217" t="s">
        <v>23</v>
      </c>
      <c r="G5217" t="s">
        <v>3732</v>
      </c>
      <c r="H5217" t="s">
        <v>3733</v>
      </c>
      <c r="I5217" t="s">
        <v>38</v>
      </c>
      <c r="J5217" t="s">
        <v>27</v>
      </c>
      <c r="K5217" t="s">
        <v>7937</v>
      </c>
      <c r="L5217" t="s">
        <v>7858</v>
      </c>
      <c r="M5217">
        <v>28540</v>
      </c>
      <c r="N5217" t="s">
        <v>3507</v>
      </c>
      <c r="O5217" t="s">
        <v>1957</v>
      </c>
      <c r="P5217" t="s">
        <v>329</v>
      </c>
      <c r="Q5217" t="s">
        <v>330</v>
      </c>
      <c r="R5217" t="s">
        <v>1958</v>
      </c>
      <c r="S5217">
        <v>77.951999999999998</v>
      </c>
      <c r="T5217">
        <v>3</v>
      </c>
      <c r="U5217">
        <v>0.2</v>
      </c>
      <c r="V5217">
        <v>12.667199999999994</v>
      </c>
      <c r="W5217" t="s">
        <v>10948</v>
      </c>
      <c r="X5217" t="s">
        <v>10940</v>
      </c>
      <c r="Y5217">
        <v>12</v>
      </c>
      <c r="Z5217" t="s">
        <v>10941</v>
      </c>
      <c r="AA5217">
        <v>0.16249999999999992</v>
      </c>
    </row>
    <row r="5218" spans="1:27" x14ac:dyDescent="0.35">
      <c r="A5218">
        <v>9023</v>
      </c>
      <c r="B5218" t="s">
        <v>8338</v>
      </c>
      <c r="C5218">
        <v>2013</v>
      </c>
      <c r="D5218" s="1">
        <v>41509</v>
      </c>
      <c r="E5218" s="1">
        <v>41510</v>
      </c>
      <c r="F5218" t="s">
        <v>56</v>
      </c>
      <c r="G5218" t="s">
        <v>3578</v>
      </c>
      <c r="H5218" t="s">
        <v>3579</v>
      </c>
      <c r="I5218" t="s">
        <v>127</v>
      </c>
      <c r="J5218" t="s">
        <v>27</v>
      </c>
      <c r="K5218" t="s">
        <v>8054</v>
      </c>
      <c r="L5218" t="s">
        <v>7873</v>
      </c>
      <c r="M5218">
        <v>80525</v>
      </c>
      <c r="N5218" t="s">
        <v>30</v>
      </c>
      <c r="O5218" t="s">
        <v>1941</v>
      </c>
      <c r="P5218" t="s">
        <v>329</v>
      </c>
      <c r="Q5218" t="s">
        <v>330</v>
      </c>
      <c r="R5218" t="s">
        <v>1942</v>
      </c>
      <c r="S5218">
        <v>98.328000000000003</v>
      </c>
      <c r="T5218">
        <v>3</v>
      </c>
      <c r="U5218">
        <v>0.2</v>
      </c>
      <c r="V5218">
        <v>9.832800000000006</v>
      </c>
      <c r="W5218" t="s">
        <v>10936</v>
      </c>
      <c r="X5218" t="s">
        <v>10937</v>
      </c>
      <c r="Y5218">
        <v>8</v>
      </c>
      <c r="Z5218" t="s">
        <v>10954</v>
      </c>
      <c r="AA5218">
        <v>0.10000000000000006</v>
      </c>
    </row>
    <row r="5219" spans="1:27" x14ac:dyDescent="0.35">
      <c r="A5219">
        <v>9042</v>
      </c>
      <c r="B5219" t="s">
        <v>8339</v>
      </c>
      <c r="C5219">
        <v>2011</v>
      </c>
      <c r="D5219" s="1">
        <v>40814</v>
      </c>
      <c r="E5219" s="1">
        <v>40819</v>
      </c>
      <c r="F5219" t="s">
        <v>23</v>
      </c>
      <c r="G5219" t="s">
        <v>131</v>
      </c>
      <c r="H5219" t="s">
        <v>132</v>
      </c>
      <c r="I5219" t="s">
        <v>38</v>
      </c>
      <c r="J5219" t="s">
        <v>27</v>
      </c>
      <c r="K5219" t="s">
        <v>8340</v>
      </c>
      <c r="L5219" t="s">
        <v>7878</v>
      </c>
      <c r="M5219">
        <v>33021</v>
      </c>
      <c r="N5219" t="s">
        <v>3507</v>
      </c>
      <c r="O5219" t="s">
        <v>2980</v>
      </c>
      <c r="P5219" t="s">
        <v>329</v>
      </c>
      <c r="Q5219" t="s">
        <v>330</v>
      </c>
      <c r="R5219" t="s">
        <v>2981</v>
      </c>
      <c r="S5219">
        <v>337.08800000000002</v>
      </c>
      <c r="T5219">
        <v>4</v>
      </c>
      <c r="U5219">
        <v>0.2</v>
      </c>
      <c r="V5219">
        <v>16.854399999999984</v>
      </c>
      <c r="W5219" t="s">
        <v>10944</v>
      </c>
      <c r="X5219" t="s">
        <v>10937</v>
      </c>
      <c r="Y5219">
        <v>9</v>
      </c>
      <c r="Z5219" t="s">
        <v>10949</v>
      </c>
      <c r="AA5219">
        <v>4.9999999999999947E-2</v>
      </c>
    </row>
    <row r="5220" spans="1:27" x14ac:dyDescent="0.35">
      <c r="A5220">
        <v>9071</v>
      </c>
      <c r="B5220" t="s">
        <v>8341</v>
      </c>
      <c r="C5220">
        <v>2014</v>
      </c>
      <c r="D5220" s="1">
        <v>41978</v>
      </c>
      <c r="E5220" s="1">
        <v>41979</v>
      </c>
      <c r="F5220" t="s">
        <v>56</v>
      </c>
      <c r="G5220" t="s">
        <v>1585</v>
      </c>
      <c r="H5220" t="s">
        <v>1586</v>
      </c>
      <c r="I5220" t="s">
        <v>26</v>
      </c>
      <c r="J5220" t="s">
        <v>27</v>
      </c>
      <c r="K5220" t="s">
        <v>8101</v>
      </c>
      <c r="L5220" t="s">
        <v>8102</v>
      </c>
      <c r="M5220">
        <v>19134</v>
      </c>
      <c r="N5220" t="s">
        <v>3728</v>
      </c>
      <c r="O5220" t="s">
        <v>353</v>
      </c>
      <c r="P5220" t="s">
        <v>329</v>
      </c>
      <c r="Q5220" t="s">
        <v>330</v>
      </c>
      <c r="R5220" t="s">
        <v>354</v>
      </c>
      <c r="S5220">
        <v>11.352000000000002</v>
      </c>
      <c r="T5220">
        <v>3</v>
      </c>
      <c r="U5220">
        <v>0.2</v>
      </c>
      <c r="V5220">
        <v>2.6961000000000008</v>
      </c>
      <c r="W5220" t="s">
        <v>10939</v>
      </c>
      <c r="X5220" t="s">
        <v>10940</v>
      </c>
      <c r="Y5220">
        <v>12</v>
      </c>
      <c r="Z5220" t="s">
        <v>10941</v>
      </c>
      <c r="AA5220">
        <v>0.23750000000000002</v>
      </c>
    </row>
    <row r="5221" spans="1:27" x14ac:dyDescent="0.35">
      <c r="A5221">
        <v>9117</v>
      </c>
      <c r="B5221" t="s">
        <v>8342</v>
      </c>
      <c r="C5221">
        <v>2014</v>
      </c>
      <c r="D5221" s="1">
        <v>41659</v>
      </c>
      <c r="E5221" s="1">
        <v>41664</v>
      </c>
      <c r="F5221" t="s">
        <v>45</v>
      </c>
      <c r="G5221" t="s">
        <v>3081</v>
      </c>
      <c r="H5221" t="s">
        <v>3082</v>
      </c>
      <c r="I5221" t="s">
        <v>38</v>
      </c>
      <c r="J5221" t="s">
        <v>27</v>
      </c>
      <c r="K5221" t="s">
        <v>8101</v>
      </c>
      <c r="L5221" t="s">
        <v>8102</v>
      </c>
      <c r="M5221">
        <v>19140</v>
      </c>
      <c r="N5221" t="s">
        <v>3728</v>
      </c>
      <c r="O5221" t="s">
        <v>711</v>
      </c>
      <c r="P5221" t="s">
        <v>329</v>
      </c>
      <c r="Q5221" t="s">
        <v>330</v>
      </c>
      <c r="R5221" t="s">
        <v>712</v>
      </c>
      <c r="S5221">
        <v>31.968000000000004</v>
      </c>
      <c r="T5221">
        <v>2</v>
      </c>
      <c r="U5221">
        <v>0.2</v>
      </c>
      <c r="V5221">
        <v>6.3935999999999993</v>
      </c>
      <c r="W5221" t="s">
        <v>10939</v>
      </c>
      <c r="X5221" t="s">
        <v>10950</v>
      </c>
      <c r="Y5221">
        <v>1</v>
      </c>
      <c r="Z5221" t="s">
        <v>10951</v>
      </c>
      <c r="AA5221">
        <v>0.19999999999999996</v>
      </c>
    </row>
    <row r="5222" spans="1:27" x14ac:dyDescent="0.35">
      <c r="A5222">
        <v>9155</v>
      </c>
      <c r="B5222" t="s">
        <v>8343</v>
      </c>
      <c r="C5222">
        <v>2013</v>
      </c>
      <c r="D5222" s="1">
        <v>41488</v>
      </c>
      <c r="E5222" s="1">
        <v>41490</v>
      </c>
      <c r="F5222" t="s">
        <v>45</v>
      </c>
      <c r="G5222" t="s">
        <v>1338</v>
      </c>
      <c r="H5222" t="s">
        <v>1339</v>
      </c>
      <c r="I5222" t="s">
        <v>38</v>
      </c>
      <c r="J5222" t="s">
        <v>27</v>
      </c>
      <c r="K5222" t="s">
        <v>8101</v>
      </c>
      <c r="L5222" t="s">
        <v>8102</v>
      </c>
      <c r="M5222">
        <v>19140</v>
      </c>
      <c r="N5222" t="s">
        <v>3728</v>
      </c>
      <c r="O5222" t="s">
        <v>2825</v>
      </c>
      <c r="P5222" t="s">
        <v>329</v>
      </c>
      <c r="Q5222" t="s">
        <v>330</v>
      </c>
      <c r="R5222" t="s">
        <v>2948</v>
      </c>
      <c r="S5222">
        <v>19.312000000000001</v>
      </c>
      <c r="T5222">
        <v>2</v>
      </c>
      <c r="U5222">
        <v>0.2</v>
      </c>
      <c r="V5222">
        <v>3.1382000000000003</v>
      </c>
      <c r="W5222" t="s">
        <v>10936</v>
      </c>
      <c r="X5222" t="s">
        <v>10937</v>
      </c>
      <c r="Y5222">
        <v>8</v>
      </c>
      <c r="Z5222" t="s">
        <v>10954</v>
      </c>
      <c r="AA5222">
        <v>0.16250000000000001</v>
      </c>
    </row>
    <row r="5223" spans="1:27" x14ac:dyDescent="0.35">
      <c r="A5223">
        <v>9239</v>
      </c>
      <c r="B5223" t="s">
        <v>8344</v>
      </c>
      <c r="C5223">
        <v>2014</v>
      </c>
      <c r="D5223" s="1">
        <v>41682</v>
      </c>
      <c r="E5223" s="1">
        <v>41685</v>
      </c>
      <c r="F5223" t="s">
        <v>56</v>
      </c>
      <c r="G5223" t="s">
        <v>5535</v>
      </c>
      <c r="H5223" t="s">
        <v>5536</v>
      </c>
      <c r="I5223" t="s">
        <v>38</v>
      </c>
      <c r="J5223" t="s">
        <v>27</v>
      </c>
      <c r="K5223" t="s">
        <v>3521</v>
      </c>
      <c r="L5223" t="s">
        <v>8109</v>
      </c>
      <c r="M5223">
        <v>43229</v>
      </c>
      <c r="N5223" t="s">
        <v>3728</v>
      </c>
      <c r="O5223" t="s">
        <v>2953</v>
      </c>
      <c r="P5223" t="s">
        <v>329</v>
      </c>
      <c r="Q5223" t="s">
        <v>330</v>
      </c>
      <c r="R5223" t="s">
        <v>2954</v>
      </c>
      <c r="S5223">
        <v>147.56800000000001</v>
      </c>
      <c r="T5223">
        <v>2</v>
      </c>
      <c r="U5223">
        <v>0.2</v>
      </c>
      <c r="V5223">
        <v>-3.6892000000000067</v>
      </c>
      <c r="W5223" t="s">
        <v>10939</v>
      </c>
      <c r="X5223" t="s">
        <v>10950</v>
      </c>
      <c r="Y5223">
        <v>2</v>
      </c>
      <c r="Z5223" t="s">
        <v>10955</v>
      </c>
      <c r="AA5223">
        <v>-2.5000000000000043E-2</v>
      </c>
    </row>
    <row r="5224" spans="1:27" x14ac:dyDescent="0.35">
      <c r="A5224">
        <v>9286</v>
      </c>
      <c r="B5224" t="s">
        <v>8345</v>
      </c>
      <c r="C5224">
        <v>2012</v>
      </c>
      <c r="D5224" s="1">
        <v>41234</v>
      </c>
      <c r="E5224" s="1">
        <v>41237</v>
      </c>
      <c r="F5224" t="s">
        <v>56</v>
      </c>
      <c r="G5224" t="s">
        <v>6337</v>
      </c>
      <c r="H5224" t="s">
        <v>6338</v>
      </c>
      <c r="I5224" t="s">
        <v>38</v>
      </c>
      <c r="J5224" t="s">
        <v>27</v>
      </c>
      <c r="K5224" t="s">
        <v>4414</v>
      </c>
      <c r="L5224" t="s">
        <v>7858</v>
      </c>
      <c r="M5224">
        <v>28110</v>
      </c>
      <c r="N5224" t="s">
        <v>3507</v>
      </c>
      <c r="O5224" t="s">
        <v>2942</v>
      </c>
      <c r="P5224" t="s">
        <v>329</v>
      </c>
      <c r="Q5224" t="s">
        <v>330</v>
      </c>
      <c r="R5224" t="s">
        <v>2943</v>
      </c>
      <c r="S5224">
        <v>18.175999999999998</v>
      </c>
      <c r="T5224">
        <v>1</v>
      </c>
      <c r="U5224">
        <v>0.2</v>
      </c>
      <c r="V5224">
        <v>4.7712000000000012</v>
      </c>
      <c r="W5224" t="s">
        <v>10948</v>
      </c>
      <c r="X5224" t="s">
        <v>10940</v>
      </c>
      <c r="Y5224">
        <v>11</v>
      </c>
      <c r="Z5224" t="s">
        <v>10947</v>
      </c>
      <c r="AA5224">
        <v>0.26250000000000007</v>
      </c>
    </row>
    <row r="5225" spans="1:27" x14ac:dyDescent="0.35">
      <c r="A5225">
        <v>9347</v>
      </c>
      <c r="B5225" t="s">
        <v>8346</v>
      </c>
      <c r="C5225">
        <v>2014</v>
      </c>
      <c r="D5225" s="1">
        <v>41688</v>
      </c>
      <c r="E5225" s="1">
        <v>41691</v>
      </c>
      <c r="F5225" t="s">
        <v>56</v>
      </c>
      <c r="G5225" t="s">
        <v>4316</v>
      </c>
      <c r="H5225" t="s">
        <v>4317</v>
      </c>
      <c r="I5225" t="s">
        <v>127</v>
      </c>
      <c r="J5225" t="s">
        <v>27</v>
      </c>
      <c r="K5225" t="s">
        <v>4913</v>
      </c>
      <c r="L5225" t="s">
        <v>8109</v>
      </c>
      <c r="M5225">
        <v>45373</v>
      </c>
      <c r="N5225" t="s">
        <v>3728</v>
      </c>
      <c r="O5225" t="s">
        <v>818</v>
      </c>
      <c r="P5225" t="s">
        <v>329</v>
      </c>
      <c r="Q5225" t="s">
        <v>330</v>
      </c>
      <c r="R5225" t="s">
        <v>819</v>
      </c>
      <c r="S5225">
        <v>30.144000000000002</v>
      </c>
      <c r="T5225">
        <v>2</v>
      </c>
      <c r="U5225">
        <v>0.2</v>
      </c>
      <c r="V5225">
        <v>8.2896000000000001</v>
      </c>
      <c r="W5225" t="s">
        <v>10939</v>
      </c>
      <c r="X5225" t="s">
        <v>10950</v>
      </c>
      <c r="Y5225">
        <v>2</v>
      </c>
      <c r="Z5225" t="s">
        <v>10955</v>
      </c>
      <c r="AA5225">
        <v>0.27499999999999997</v>
      </c>
    </row>
    <row r="5226" spans="1:27" x14ac:dyDescent="0.35">
      <c r="A5226">
        <v>9371</v>
      </c>
      <c r="B5226" t="s">
        <v>8347</v>
      </c>
      <c r="C5226">
        <v>2012</v>
      </c>
      <c r="D5226" s="1">
        <v>41058</v>
      </c>
      <c r="E5226" s="1">
        <v>41060</v>
      </c>
      <c r="F5226" t="s">
        <v>56</v>
      </c>
      <c r="G5226" t="s">
        <v>1650</v>
      </c>
      <c r="H5226" t="s">
        <v>1651</v>
      </c>
      <c r="I5226" t="s">
        <v>26</v>
      </c>
      <c r="J5226" t="s">
        <v>27</v>
      </c>
      <c r="K5226" t="s">
        <v>3521</v>
      </c>
      <c r="L5226" t="s">
        <v>8109</v>
      </c>
      <c r="M5226">
        <v>43229</v>
      </c>
      <c r="N5226" t="s">
        <v>3728</v>
      </c>
      <c r="O5226" t="s">
        <v>5345</v>
      </c>
      <c r="P5226" t="s">
        <v>329</v>
      </c>
      <c r="Q5226" t="s">
        <v>330</v>
      </c>
      <c r="R5226" t="s">
        <v>5346</v>
      </c>
      <c r="S5226">
        <v>41.568000000000005</v>
      </c>
      <c r="T5226">
        <v>4</v>
      </c>
      <c r="U5226">
        <v>0.2</v>
      </c>
      <c r="V5226">
        <v>-4.1568000000000023</v>
      </c>
      <c r="W5226" t="s">
        <v>10948</v>
      </c>
      <c r="X5226" t="s">
        <v>10942</v>
      </c>
      <c r="Y5226">
        <v>5</v>
      </c>
      <c r="Z5226" t="s">
        <v>10952</v>
      </c>
      <c r="AA5226">
        <v>-0.10000000000000005</v>
      </c>
    </row>
    <row r="5227" spans="1:27" x14ac:dyDescent="0.35">
      <c r="A5227">
        <v>9386</v>
      </c>
      <c r="B5227" t="s">
        <v>8348</v>
      </c>
      <c r="C5227">
        <v>2014</v>
      </c>
      <c r="D5227" s="1">
        <v>41879</v>
      </c>
      <c r="E5227" s="1">
        <v>41883</v>
      </c>
      <c r="F5227" t="s">
        <v>23</v>
      </c>
      <c r="G5227" t="s">
        <v>3565</v>
      </c>
      <c r="H5227" t="s">
        <v>3566</v>
      </c>
      <c r="I5227" t="s">
        <v>38</v>
      </c>
      <c r="J5227" t="s">
        <v>27</v>
      </c>
      <c r="K5227" t="s">
        <v>8085</v>
      </c>
      <c r="L5227" t="s">
        <v>8021</v>
      </c>
      <c r="M5227">
        <v>85204</v>
      </c>
      <c r="N5227" t="s">
        <v>30</v>
      </c>
      <c r="O5227" t="s">
        <v>818</v>
      </c>
      <c r="P5227" t="s">
        <v>329</v>
      </c>
      <c r="Q5227" t="s">
        <v>330</v>
      </c>
      <c r="R5227" t="s">
        <v>819</v>
      </c>
      <c r="S5227">
        <v>120.57600000000001</v>
      </c>
      <c r="T5227">
        <v>8</v>
      </c>
      <c r="U5227">
        <v>0.2</v>
      </c>
      <c r="V5227">
        <v>33.1584</v>
      </c>
      <c r="W5227" t="s">
        <v>10939</v>
      </c>
      <c r="X5227" t="s">
        <v>10937</v>
      </c>
      <c r="Y5227">
        <v>8</v>
      </c>
      <c r="Z5227" t="s">
        <v>10954</v>
      </c>
      <c r="AA5227">
        <v>0.27499999999999997</v>
      </c>
    </row>
    <row r="5228" spans="1:27" x14ac:dyDescent="0.35">
      <c r="A5228">
        <v>9402</v>
      </c>
      <c r="B5228" t="s">
        <v>8349</v>
      </c>
      <c r="C5228">
        <v>2011</v>
      </c>
      <c r="D5228" s="1">
        <v>40718</v>
      </c>
      <c r="E5228" s="1">
        <v>40722</v>
      </c>
      <c r="F5228" t="s">
        <v>23</v>
      </c>
      <c r="G5228" t="s">
        <v>1902</v>
      </c>
      <c r="H5228" t="s">
        <v>1903</v>
      </c>
      <c r="I5228" t="s">
        <v>38</v>
      </c>
      <c r="J5228" t="s">
        <v>27</v>
      </c>
      <c r="K5228" t="s">
        <v>8020</v>
      </c>
      <c r="L5228" t="s">
        <v>8021</v>
      </c>
      <c r="M5228">
        <v>85705</v>
      </c>
      <c r="N5228" t="s">
        <v>30</v>
      </c>
      <c r="O5228" t="s">
        <v>1673</v>
      </c>
      <c r="P5228" t="s">
        <v>329</v>
      </c>
      <c r="Q5228" t="s">
        <v>330</v>
      </c>
      <c r="R5228" t="s">
        <v>1674</v>
      </c>
      <c r="S5228">
        <v>4.2720000000000002</v>
      </c>
      <c r="T5228">
        <v>2</v>
      </c>
      <c r="U5228">
        <v>0.2</v>
      </c>
      <c r="V5228">
        <v>0.96119999999999983</v>
      </c>
      <c r="W5228" t="s">
        <v>10944</v>
      </c>
      <c r="X5228" t="s">
        <v>10942</v>
      </c>
      <c r="Y5228">
        <v>6</v>
      </c>
      <c r="Z5228" t="s">
        <v>10946</v>
      </c>
      <c r="AA5228">
        <v>0.22499999999999995</v>
      </c>
    </row>
    <row r="5229" spans="1:27" x14ac:dyDescent="0.35">
      <c r="A5229">
        <v>9411</v>
      </c>
      <c r="B5229" t="s">
        <v>8350</v>
      </c>
      <c r="C5229">
        <v>2014</v>
      </c>
      <c r="D5229" s="1">
        <v>41984</v>
      </c>
      <c r="E5229" s="1">
        <v>41987</v>
      </c>
      <c r="F5229" t="s">
        <v>56</v>
      </c>
      <c r="G5229" t="s">
        <v>149</v>
      </c>
      <c r="H5229" t="s">
        <v>150</v>
      </c>
      <c r="I5229" t="s">
        <v>38</v>
      </c>
      <c r="J5229" t="s">
        <v>27</v>
      </c>
      <c r="K5229" t="s">
        <v>8101</v>
      </c>
      <c r="L5229" t="s">
        <v>8102</v>
      </c>
      <c r="M5229">
        <v>19143</v>
      </c>
      <c r="N5229" t="s">
        <v>3728</v>
      </c>
      <c r="O5229" t="s">
        <v>5494</v>
      </c>
      <c r="P5229" t="s">
        <v>329</v>
      </c>
      <c r="Q5229" t="s">
        <v>330</v>
      </c>
      <c r="R5229" t="s">
        <v>5495</v>
      </c>
      <c r="S5229">
        <v>87.92</v>
      </c>
      <c r="T5229">
        <v>5</v>
      </c>
      <c r="U5229">
        <v>0.2</v>
      </c>
      <c r="V5229">
        <v>15.385999999999999</v>
      </c>
      <c r="W5229" t="s">
        <v>10939</v>
      </c>
      <c r="X5229" t="s">
        <v>10940</v>
      </c>
      <c r="Y5229">
        <v>12</v>
      </c>
      <c r="Z5229" t="s">
        <v>10941</v>
      </c>
      <c r="AA5229">
        <v>0.17499999999999999</v>
      </c>
    </row>
    <row r="5230" spans="1:27" x14ac:dyDescent="0.35">
      <c r="A5230">
        <v>9554</v>
      </c>
      <c r="B5230" t="s">
        <v>8351</v>
      </c>
      <c r="C5230">
        <v>2013</v>
      </c>
      <c r="D5230" s="1">
        <v>41540</v>
      </c>
      <c r="E5230" s="1">
        <v>41545</v>
      </c>
      <c r="F5230" t="s">
        <v>23</v>
      </c>
      <c r="G5230" t="s">
        <v>920</v>
      </c>
      <c r="H5230" t="s">
        <v>921</v>
      </c>
      <c r="I5230" t="s">
        <v>26</v>
      </c>
      <c r="J5230" t="s">
        <v>27</v>
      </c>
      <c r="K5230" t="s">
        <v>8025</v>
      </c>
      <c r="L5230" t="s">
        <v>7873</v>
      </c>
      <c r="M5230">
        <v>80020</v>
      </c>
      <c r="N5230" t="s">
        <v>30</v>
      </c>
      <c r="O5230" t="s">
        <v>5367</v>
      </c>
      <c r="P5230" t="s">
        <v>329</v>
      </c>
      <c r="Q5230" t="s">
        <v>330</v>
      </c>
      <c r="R5230" t="s">
        <v>5368</v>
      </c>
      <c r="S5230">
        <v>68.432000000000016</v>
      </c>
      <c r="T5230">
        <v>7</v>
      </c>
      <c r="U5230">
        <v>0.2</v>
      </c>
      <c r="V5230">
        <v>8.5539999999999878</v>
      </c>
      <c r="W5230" t="s">
        <v>10936</v>
      </c>
      <c r="X5230" t="s">
        <v>10937</v>
      </c>
      <c r="Y5230">
        <v>9</v>
      </c>
      <c r="Z5230" t="s">
        <v>10949</v>
      </c>
      <c r="AA5230">
        <v>0.12499999999999979</v>
      </c>
    </row>
    <row r="5231" spans="1:27" x14ac:dyDescent="0.35">
      <c r="A5231">
        <v>9555</v>
      </c>
      <c r="B5231" t="s">
        <v>8352</v>
      </c>
      <c r="C5231">
        <v>2012</v>
      </c>
      <c r="D5231" s="1">
        <v>41241</v>
      </c>
      <c r="E5231" s="1">
        <v>41245</v>
      </c>
      <c r="F5231" t="s">
        <v>23</v>
      </c>
      <c r="G5231" t="s">
        <v>3175</v>
      </c>
      <c r="H5231" t="s">
        <v>3176</v>
      </c>
      <c r="I5231" t="s">
        <v>38</v>
      </c>
      <c r="J5231" t="s">
        <v>27</v>
      </c>
      <c r="K5231" t="s">
        <v>3521</v>
      </c>
      <c r="L5231" t="s">
        <v>8109</v>
      </c>
      <c r="M5231">
        <v>43229</v>
      </c>
      <c r="N5231" t="s">
        <v>3728</v>
      </c>
      <c r="O5231" t="s">
        <v>1358</v>
      </c>
      <c r="P5231" t="s">
        <v>329</v>
      </c>
      <c r="Q5231" t="s">
        <v>330</v>
      </c>
      <c r="R5231" t="s">
        <v>1359</v>
      </c>
      <c r="S5231">
        <v>71.12</v>
      </c>
      <c r="T5231">
        <v>5</v>
      </c>
      <c r="U5231">
        <v>0.2</v>
      </c>
      <c r="V5231">
        <v>9.7789999999999964</v>
      </c>
      <c r="W5231" t="s">
        <v>10948</v>
      </c>
      <c r="X5231" t="s">
        <v>10940</v>
      </c>
      <c r="Y5231">
        <v>11</v>
      </c>
      <c r="Z5231" t="s">
        <v>10947</v>
      </c>
      <c r="AA5231">
        <v>0.13749999999999993</v>
      </c>
    </row>
    <row r="5232" spans="1:27" x14ac:dyDescent="0.35">
      <c r="A5232">
        <v>9561</v>
      </c>
      <c r="B5232" t="s">
        <v>8353</v>
      </c>
      <c r="C5232">
        <v>2013</v>
      </c>
      <c r="D5232" s="1">
        <v>41398</v>
      </c>
      <c r="E5232" s="1">
        <v>41400</v>
      </c>
      <c r="F5232" t="s">
        <v>56</v>
      </c>
      <c r="G5232" t="s">
        <v>8354</v>
      </c>
      <c r="H5232" t="s">
        <v>8355</v>
      </c>
      <c r="I5232" t="s">
        <v>38</v>
      </c>
      <c r="J5232" t="s">
        <v>27</v>
      </c>
      <c r="K5232" t="s">
        <v>3821</v>
      </c>
      <c r="L5232" t="s">
        <v>8109</v>
      </c>
      <c r="M5232">
        <v>43055</v>
      </c>
      <c r="N5232" t="s">
        <v>3728</v>
      </c>
      <c r="O5232" t="s">
        <v>328</v>
      </c>
      <c r="P5232" t="s">
        <v>329</v>
      </c>
      <c r="Q5232" t="s">
        <v>330</v>
      </c>
      <c r="R5232" t="s">
        <v>331</v>
      </c>
      <c r="S5232">
        <v>51.967999999999996</v>
      </c>
      <c r="T5232">
        <v>2</v>
      </c>
      <c r="U5232">
        <v>0.2</v>
      </c>
      <c r="V5232">
        <v>10.393599999999998</v>
      </c>
      <c r="W5232" t="s">
        <v>10936</v>
      </c>
      <c r="X5232" t="s">
        <v>10942</v>
      </c>
      <c r="Y5232">
        <v>5</v>
      </c>
      <c r="Z5232" t="s">
        <v>10952</v>
      </c>
      <c r="AA5232">
        <v>0.19999999999999996</v>
      </c>
    </row>
    <row r="5233" spans="1:27" x14ac:dyDescent="0.35">
      <c r="A5233">
        <v>9698</v>
      </c>
      <c r="B5233" t="s">
        <v>8356</v>
      </c>
      <c r="C5233">
        <v>2013</v>
      </c>
      <c r="D5233" s="1">
        <v>41345</v>
      </c>
      <c r="E5233" s="1">
        <v>41345</v>
      </c>
      <c r="F5233" t="s">
        <v>234</v>
      </c>
      <c r="G5233" t="s">
        <v>6172</v>
      </c>
      <c r="H5233" t="s">
        <v>6173</v>
      </c>
      <c r="I5233" t="s">
        <v>127</v>
      </c>
      <c r="J5233" t="s">
        <v>27</v>
      </c>
      <c r="K5233" t="s">
        <v>8101</v>
      </c>
      <c r="L5233" t="s">
        <v>8102</v>
      </c>
      <c r="M5233">
        <v>19140</v>
      </c>
      <c r="N5233" t="s">
        <v>3728</v>
      </c>
      <c r="O5233" t="s">
        <v>5472</v>
      </c>
      <c r="P5233" t="s">
        <v>329</v>
      </c>
      <c r="Q5233" t="s">
        <v>330</v>
      </c>
      <c r="R5233" t="s">
        <v>5473</v>
      </c>
      <c r="S5233">
        <v>30.336000000000002</v>
      </c>
      <c r="T5233">
        <v>4</v>
      </c>
      <c r="U5233">
        <v>0.2</v>
      </c>
      <c r="V5233">
        <v>9.48</v>
      </c>
      <c r="W5233" t="s">
        <v>10936</v>
      </c>
      <c r="X5233" t="s">
        <v>10950</v>
      </c>
      <c r="Y5233">
        <v>3</v>
      </c>
      <c r="Z5233" t="s">
        <v>10953</v>
      </c>
      <c r="AA5233">
        <v>0.3125</v>
      </c>
    </row>
    <row r="5234" spans="1:27" x14ac:dyDescent="0.35">
      <c r="A5234">
        <v>9711</v>
      </c>
      <c r="B5234" t="s">
        <v>8357</v>
      </c>
      <c r="C5234">
        <v>2011</v>
      </c>
      <c r="D5234" s="1">
        <v>40852</v>
      </c>
      <c r="E5234" s="1">
        <v>40857</v>
      </c>
      <c r="F5234" t="s">
        <v>23</v>
      </c>
      <c r="G5234" t="s">
        <v>3347</v>
      </c>
      <c r="H5234" t="s">
        <v>3348</v>
      </c>
      <c r="I5234" t="s">
        <v>38</v>
      </c>
      <c r="J5234" t="s">
        <v>27</v>
      </c>
      <c r="K5234" t="s">
        <v>8101</v>
      </c>
      <c r="L5234" t="s">
        <v>8102</v>
      </c>
      <c r="M5234">
        <v>19143</v>
      </c>
      <c r="N5234" t="s">
        <v>3728</v>
      </c>
      <c r="O5234" t="s">
        <v>5427</v>
      </c>
      <c r="P5234" t="s">
        <v>329</v>
      </c>
      <c r="Q5234" t="s">
        <v>330</v>
      </c>
      <c r="R5234" t="s">
        <v>5428</v>
      </c>
      <c r="S5234">
        <v>273.56799999999998</v>
      </c>
      <c r="T5234">
        <v>2</v>
      </c>
      <c r="U5234">
        <v>0.2</v>
      </c>
      <c r="V5234">
        <v>-34.196000000000026</v>
      </c>
      <c r="W5234" t="s">
        <v>10944</v>
      </c>
      <c r="X5234" t="s">
        <v>10940</v>
      </c>
      <c r="Y5234">
        <v>11</v>
      </c>
      <c r="Z5234" t="s">
        <v>10947</v>
      </c>
      <c r="AA5234">
        <v>-0.12500000000000011</v>
      </c>
    </row>
    <row r="5235" spans="1:27" x14ac:dyDescent="0.35">
      <c r="A5235">
        <v>9806</v>
      </c>
      <c r="B5235" t="s">
        <v>8358</v>
      </c>
      <c r="C5235">
        <v>2013</v>
      </c>
      <c r="D5235" s="1">
        <v>41569</v>
      </c>
      <c r="E5235" s="1">
        <v>41574</v>
      </c>
      <c r="F5235" t="s">
        <v>23</v>
      </c>
      <c r="G5235" t="s">
        <v>1403</v>
      </c>
      <c r="H5235" t="s">
        <v>1404</v>
      </c>
      <c r="I5235" t="s">
        <v>127</v>
      </c>
      <c r="J5235" t="s">
        <v>27</v>
      </c>
      <c r="K5235" t="s">
        <v>7925</v>
      </c>
      <c r="L5235" t="s">
        <v>7878</v>
      </c>
      <c r="M5235">
        <v>33311</v>
      </c>
      <c r="N5235" t="s">
        <v>3507</v>
      </c>
      <c r="O5235" t="s">
        <v>2265</v>
      </c>
      <c r="P5235" t="s">
        <v>329</v>
      </c>
      <c r="Q5235" t="s">
        <v>330</v>
      </c>
      <c r="R5235" t="s">
        <v>2266</v>
      </c>
      <c r="S5235">
        <v>45.568000000000005</v>
      </c>
      <c r="T5235">
        <v>2</v>
      </c>
      <c r="U5235">
        <v>0.2</v>
      </c>
      <c r="V5235">
        <v>9.6832000000000011</v>
      </c>
      <c r="W5235" t="s">
        <v>10936</v>
      </c>
      <c r="X5235" t="s">
        <v>10940</v>
      </c>
      <c r="Y5235">
        <v>10</v>
      </c>
      <c r="Z5235" t="s">
        <v>10945</v>
      </c>
      <c r="AA5235">
        <v>0.21249999999999999</v>
      </c>
    </row>
    <row r="5236" spans="1:27" x14ac:dyDescent="0.35">
      <c r="A5236">
        <v>9818</v>
      </c>
      <c r="B5236" t="s">
        <v>8359</v>
      </c>
      <c r="C5236">
        <v>2012</v>
      </c>
      <c r="D5236" s="1">
        <v>41068</v>
      </c>
      <c r="E5236" s="1">
        <v>41072</v>
      </c>
      <c r="F5236" t="s">
        <v>23</v>
      </c>
      <c r="G5236" t="s">
        <v>5557</v>
      </c>
      <c r="H5236" t="s">
        <v>5558</v>
      </c>
      <c r="I5236" t="s">
        <v>26</v>
      </c>
      <c r="J5236" t="s">
        <v>27</v>
      </c>
      <c r="K5236" t="s">
        <v>8126</v>
      </c>
      <c r="L5236" t="s">
        <v>7878</v>
      </c>
      <c r="M5236">
        <v>33710</v>
      </c>
      <c r="N5236" t="s">
        <v>3507</v>
      </c>
      <c r="O5236" t="s">
        <v>2900</v>
      </c>
      <c r="P5236" t="s">
        <v>329</v>
      </c>
      <c r="Q5236" t="s">
        <v>330</v>
      </c>
      <c r="R5236" t="s">
        <v>2901</v>
      </c>
      <c r="S5236">
        <v>173.208</v>
      </c>
      <c r="T5236">
        <v>7</v>
      </c>
      <c r="U5236">
        <v>0.2</v>
      </c>
      <c r="V5236">
        <v>45.467100000000009</v>
      </c>
      <c r="W5236" t="s">
        <v>10948</v>
      </c>
      <c r="X5236" t="s">
        <v>10942</v>
      </c>
      <c r="Y5236">
        <v>6</v>
      </c>
      <c r="Z5236" t="s">
        <v>10946</v>
      </c>
      <c r="AA5236">
        <v>0.26250000000000007</v>
      </c>
    </row>
    <row r="5237" spans="1:27" x14ac:dyDescent="0.35">
      <c r="A5237">
        <v>9869</v>
      </c>
      <c r="B5237" t="s">
        <v>8360</v>
      </c>
      <c r="C5237">
        <v>2011</v>
      </c>
      <c r="D5237" s="1">
        <v>40848</v>
      </c>
      <c r="E5237" s="1">
        <v>40850</v>
      </c>
      <c r="F5237" t="s">
        <v>56</v>
      </c>
      <c r="G5237" t="s">
        <v>1485</v>
      </c>
      <c r="H5237" t="s">
        <v>1486</v>
      </c>
      <c r="I5237" t="s">
        <v>26</v>
      </c>
      <c r="J5237" t="s">
        <v>27</v>
      </c>
      <c r="K5237" t="s">
        <v>8361</v>
      </c>
      <c r="L5237" t="s">
        <v>8109</v>
      </c>
      <c r="M5237">
        <v>45040</v>
      </c>
      <c r="N5237" t="s">
        <v>3728</v>
      </c>
      <c r="O5237" t="s">
        <v>2218</v>
      </c>
      <c r="P5237" t="s">
        <v>329</v>
      </c>
      <c r="Q5237" t="s">
        <v>330</v>
      </c>
      <c r="R5237" t="s">
        <v>2219</v>
      </c>
      <c r="S5237">
        <v>68.703999999999994</v>
      </c>
      <c r="T5237">
        <v>2</v>
      </c>
      <c r="U5237">
        <v>0.2</v>
      </c>
      <c r="V5237">
        <v>16.317200000000003</v>
      </c>
      <c r="W5237" t="s">
        <v>10944</v>
      </c>
      <c r="X5237" t="s">
        <v>10940</v>
      </c>
      <c r="Y5237">
        <v>11</v>
      </c>
      <c r="Z5237" t="s">
        <v>10947</v>
      </c>
      <c r="AA5237">
        <v>0.23750000000000007</v>
      </c>
    </row>
    <row r="5238" spans="1:27" x14ac:dyDescent="0.35">
      <c r="A5238">
        <v>9898</v>
      </c>
      <c r="B5238" t="s">
        <v>8362</v>
      </c>
      <c r="C5238">
        <v>2013</v>
      </c>
      <c r="D5238" s="1">
        <v>41432</v>
      </c>
      <c r="E5238" s="1">
        <v>41436</v>
      </c>
      <c r="F5238" t="s">
        <v>23</v>
      </c>
      <c r="G5238" t="s">
        <v>3261</v>
      </c>
      <c r="H5238" t="s">
        <v>3262</v>
      </c>
      <c r="I5238" t="s">
        <v>38</v>
      </c>
      <c r="J5238" t="s">
        <v>27</v>
      </c>
      <c r="K5238" t="s">
        <v>2910</v>
      </c>
      <c r="L5238" t="s">
        <v>8109</v>
      </c>
      <c r="M5238">
        <v>45014</v>
      </c>
      <c r="N5238" t="s">
        <v>3728</v>
      </c>
      <c r="O5238" t="s">
        <v>5404</v>
      </c>
      <c r="P5238" t="s">
        <v>329</v>
      </c>
      <c r="Q5238" t="s">
        <v>330</v>
      </c>
      <c r="R5238" t="s">
        <v>5405</v>
      </c>
      <c r="S5238">
        <v>466.32000000000005</v>
      </c>
      <c r="T5238">
        <v>3</v>
      </c>
      <c r="U5238">
        <v>0.2</v>
      </c>
      <c r="V5238">
        <v>34.97399999999999</v>
      </c>
      <c r="W5238" t="s">
        <v>10936</v>
      </c>
      <c r="X5238" t="s">
        <v>10942</v>
      </c>
      <c r="Y5238">
        <v>6</v>
      </c>
      <c r="Z5238" t="s">
        <v>10946</v>
      </c>
      <c r="AA5238">
        <v>7.4999999999999969E-2</v>
      </c>
    </row>
    <row r="5239" spans="1:27" x14ac:dyDescent="0.35">
      <c r="A5239">
        <v>9899</v>
      </c>
      <c r="B5239" t="s">
        <v>8362</v>
      </c>
      <c r="C5239">
        <v>2013</v>
      </c>
      <c r="D5239" s="1">
        <v>41432</v>
      </c>
      <c r="E5239" s="1">
        <v>41436</v>
      </c>
      <c r="F5239" t="s">
        <v>23</v>
      </c>
      <c r="G5239" t="s">
        <v>3261</v>
      </c>
      <c r="H5239" t="s">
        <v>3262</v>
      </c>
      <c r="I5239" t="s">
        <v>38</v>
      </c>
      <c r="J5239" t="s">
        <v>27</v>
      </c>
      <c r="K5239" t="s">
        <v>2910</v>
      </c>
      <c r="L5239" t="s">
        <v>8109</v>
      </c>
      <c r="M5239">
        <v>45014</v>
      </c>
      <c r="N5239" t="s">
        <v>3728</v>
      </c>
      <c r="O5239" t="s">
        <v>1093</v>
      </c>
      <c r="P5239" t="s">
        <v>329</v>
      </c>
      <c r="Q5239" t="s">
        <v>330</v>
      </c>
      <c r="R5239" t="s">
        <v>1094</v>
      </c>
      <c r="S5239">
        <v>82.64</v>
      </c>
      <c r="T5239">
        <v>2</v>
      </c>
      <c r="U5239">
        <v>0.2</v>
      </c>
      <c r="V5239">
        <v>0</v>
      </c>
      <c r="W5239" t="s">
        <v>10936</v>
      </c>
      <c r="X5239" t="s">
        <v>10942</v>
      </c>
      <c r="Y5239">
        <v>6</v>
      </c>
      <c r="Z5239" t="s">
        <v>10946</v>
      </c>
      <c r="AA5239">
        <v>0</v>
      </c>
    </row>
    <row r="5240" spans="1:27" x14ac:dyDescent="0.35">
      <c r="A5240">
        <v>9902</v>
      </c>
      <c r="B5240" t="s">
        <v>8363</v>
      </c>
      <c r="C5240">
        <v>2014</v>
      </c>
      <c r="D5240" s="1">
        <v>41873</v>
      </c>
      <c r="E5240" s="1">
        <v>41877</v>
      </c>
      <c r="F5240" t="s">
        <v>23</v>
      </c>
      <c r="G5240" t="s">
        <v>8364</v>
      </c>
      <c r="H5240" t="s">
        <v>8365</v>
      </c>
      <c r="I5240" t="s">
        <v>38</v>
      </c>
      <c r="J5240" t="s">
        <v>27</v>
      </c>
      <c r="K5240" t="s">
        <v>4099</v>
      </c>
      <c r="L5240" t="s">
        <v>7873</v>
      </c>
      <c r="M5240">
        <v>80027</v>
      </c>
      <c r="N5240" t="s">
        <v>30</v>
      </c>
      <c r="O5240" t="s">
        <v>5472</v>
      </c>
      <c r="P5240" t="s">
        <v>329</v>
      </c>
      <c r="Q5240" t="s">
        <v>330</v>
      </c>
      <c r="R5240" t="s">
        <v>5473</v>
      </c>
      <c r="S5240">
        <v>22.752000000000002</v>
      </c>
      <c r="T5240">
        <v>3</v>
      </c>
      <c r="U5240">
        <v>0.2</v>
      </c>
      <c r="V5240">
        <v>7.1099999999999994</v>
      </c>
      <c r="W5240" t="s">
        <v>10939</v>
      </c>
      <c r="X5240" t="s">
        <v>10937</v>
      </c>
      <c r="Y5240">
        <v>8</v>
      </c>
      <c r="Z5240" t="s">
        <v>10954</v>
      </c>
      <c r="AA5240">
        <v>0.31249999999999994</v>
      </c>
    </row>
    <row r="5241" spans="1:27" x14ac:dyDescent="0.35">
      <c r="A5241">
        <v>9990</v>
      </c>
      <c r="B5241" t="s">
        <v>8366</v>
      </c>
      <c r="C5241">
        <v>2011</v>
      </c>
      <c r="D5241" s="1">
        <v>40565</v>
      </c>
      <c r="E5241" s="1">
        <v>40567</v>
      </c>
      <c r="F5241" t="s">
        <v>45</v>
      </c>
      <c r="G5241" t="s">
        <v>892</v>
      </c>
      <c r="H5241" t="s">
        <v>893</v>
      </c>
      <c r="I5241" t="s">
        <v>38</v>
      </c>
      <c r="J5241" t="s">
        <v>27</v>
      </c>
      <c r="K5241" t="s">
        <v>7912</v>
      </c>
      <c r="L5241" t="s">
        <v>7878</v>
      </c>
      <c r="M5241">
        <v>33180</v>
      </c>
      <c r="N5241" t="s">
        <v>3507</v>
      </c>
      <c r="O5241" t="s">
        <v>953</v>
      </c>
      <c r="P5241" t="s">
        <v>329</v>
      </c>
      <c r="Q5241" t="s">
        <v>330</v>
      </c>
      <c r="R5241" t="s">
        <v>954</v>
      </c>
      <c r="S5241">
        <v>25.248000000000001</v>
      </c>
      <c r="T5241">
        <v>3</v>
      </c>
      <c r="U5241">
        <v>0.2</v>
      </c>
      <c r="V5241">
        <v>4.1027999999999993</v>
      </c>
      <c r="W5241" t="s">
        <v>10944</v>
      </c>
      <c r="X5241" t="s">
        <v>10950</v>
      </c>
      <c r="Y5241">
        <v>1</v>
      </c>
      <c r="Z5241" t="s">
        <v>10951</v>
      </c>
      <c r="AA5241">
        <v>0.16249999999999998</v>
      </c>
    </row>
    <row r="5242" spans="1:27" x14ac:dyDescent="0.35">
      <c r="A5242">
        <v>42</v>
      </c>
      <c r="B5242" t="s">
        <v>8367</v>
      </c>
      <c r="C5242">
        <v>2014</v>
      </c>
      <c r="D5242" s="1">
        <v>41893</v>
      </c>
      <c r="E5242" s="1">
        <v>41898</v>
      </c>
      <c r="F5242" t="s">
        <v>23</v>
      </c>
      <c r="G5242" t="s">
        <v>5109</v>
      </c>
      <c r="H5242" t="s">
        <v>5110</v>
      </c>
      <c r="I5242" t="s">
        <v>26</v>
      </c>
      <c r="J5242" t="s">
        <v>27</v>
      </c>
      <c r="K5242" t="s">
        <v>8368</v>
      </c>
      <c r="L5242" t="s">
        <v>7865</v>
      </c>
      <c r="M5242">
        <v>60540</v>
      </c>
      <c r="N5242" t="s">
        <v>3479</v>
      </c>
      <c r="O5242" t="s">
        <v>4842</v>
      </c>
      <c r="P5242" t="s">
        <v>313</v>
      </c>
      <c r="Q5242" t="s">
        <v>4411</v>
      </c>
      <c r="R5242" t="s">
        <v>4843</v>
      </c>
      <c r="S5242">
        <v>147.16800000000001</v>
      </c>
      <c r="T5242">
        <v>4</v>
      </c>
      <c r="U5242">
        <v>0.2</v>
      </c>
      <c r="V5242">
        <v>16.556399999999996</v>
      </c>
      <c r="W5242" t="s">
        <v>10939</v>
      </c>
      <c r="X5242" t="s">
        <v>10937</v>
      </c>
      <c r="Y5242">
        <v>9</v>
      </c>
      <c r="Z5242" t="s">
        <v>10949</v>
      </c>
      <c r="AA5242">
        <v>0.11249999999999998</v>
      </c>
    </row>
    <row r="5243" spans="1:27" x14ac:dyDescent="0.35">
      <c r="A5243">
        <v>69</v>
      </c>
      <c r="B5243" t="s">
        <v>8369</v>
      </c>
      <c r="C5243">
        <v>2011</v>
      </c>
      <c r="D5243" s="1">
        <v>40882</v>
      </c>
      <c r="E5243" s="1">
        <v>40887</v>
      </c>
      <c r="F5243" t="s">
        <v>23</v>
      </c>
      <c r="G5243" t="s">
        <v>4234</v>
      </c>
      <c r="H5243" t="s">
        <v>4235</v>
      </c>
      <c r="I5243" t="s">
        <v>26</v>
      </c>
      <c r="J5243" t="s">
        <v>27</v>
      </c>
      <c r="K5243" t="s">
        <v>8032</v>
      </c>
      <c r="L5243" t="s">
        <v>8021</v>
      </c>
      <c r="M5243">
        <v>85234</v>
      </c>
      <c r="N5243" t="s">
        <v>30</v>
      </c>
      <c r="O5243" t="s">
        <v>4457</v>
      </c>
      <c r="P5243" t="s">
        <v>313</v>
      </c>
      <c r="Q5243" t="s">
        <v>4411</v>
      </c>
      <c r="R5243" t="s">
        <v>4458</v>
      </c>
      <c r="S5243">
        <v>167.96800000000002</v>
      </c>
      <c r="T5243">
        <v>4</v>
      </c>
      <c r="U5243">
        <v>0.2</v>
      </c>
      <c r="V5243">
        <v>62.988</v>
      </c>
      <c r="W5243" t="s">
        <v>10944</v>
      </c>
      <c r="X5243" t="s">
        <v>10940</v>
      </c>
      <c r="Y5243">
        <v>12</v>
      </c>
      <c r="Z5243" t="s">
        <v>10941</v>
      </c>
      <c r="AA5243">
        <v>0.37499999999999994</v>
      </c>
    </row>
    <row r="5244" spans="1:27" x14ac:dyDescent="0.35">
      <c r="A5244">
        <v>108</v>
      </c>
      <c r="B5244" t="s">
        <v>8370</v>
      </c>
      <c r="C5244">
        <v>2014</v>
      </c>
      <c r="D5244" s="1">
        <v>41967</v>
      </c>
      <c r="E5244" s="1">
        <v>41972</v>
      </c>
      <c r="F5244" t="s">
        <v>23</v>
      </c>
      <c r="G5244" t="s">
        <v>4202</v>
      </c>
      <c r="H5244" t="s">
        <v>4203</v>
      </c>
      <c r="I5244" t="s">
        <v>38</v>
      </c>
      <c r="J5244" t="s">
        <v>27</v>
      </c>
      <c r="K5244" t="s">
        <v>7862</v>
      </c>
      <c r="L5244" t="s">
        <v>7858</v>
      </c>
      <c r="M5244">
        <v>28205</v>
      </c>
      <c r="N5244" t="s">
        <v>3507</v>
      </c>
      <c r="O5244" t="s">
        <v>8371</v>
      </c>
      <c r="P5244" t="s">
        <v>313</v>
      </c>
      <c r="Q5244" t="s">
        <v>4411</v>
      </c>
      <c r="R5244" t="s">
        <v>8372</v>
      </c>
      <c r="S5244">
        <v>27.992000000000004</v>
      </c>
      <c r="T5244">
        <v>1</v>
      </c>
      <c r="U5244">
        <v>0.2</v>
      </c>
      <c r="V5244">
        <v>2.0993999999999993</v>
      </c>
      <c r="W5244" t="s">
        <v>10939</v>
      </c>
      <c r="X5244" t="s">
        <v>10940</v>
      </c>
      <c r="Y5244">
        <v>11</v>
      </c>
      <c r="Z5244" t="s">
        <v>10947</v>
      </c>
      <c r="AA5244">
        <v>7.4999999999999956E-2</v>
      </c>
    </row>
    <row r="5245" spans="1:27" x14ac:dyDescent="0.35">
      <c r="A5245">
        <v>153</v>
      </c>
      <c r="B5245" t="s">
        <v>8373</v>
      </c>
      <c r="C5245">
        <v>2013</v>
      </c>
      <c r="D5245" s="1">
        <v>41347</v>
      </c>
      <c r="E5245" s="1">
        <v>41350</v>
      </c>
      <c r="F5245" t="s">
        <v>56</v>
      </c>
      <c r="G5245" t="s">
        <v>3658</v>
      </c>
      <c r="H5245" t="s">
        <v>3659</v>
      </c>
      <c r="I5245" t="s">
        <v>127</v>
      </c>
      <c r="J5245" t="s">
        <v>27</v>
      </c>
      <c r="K5245" t="s">
        <v>8170</v>
      </c>
      <c r="L5245" t="s">
        <v>8021</v>
      </c>
      <c r="M5245">
        <v>85254</v>
      </c>
      <c r="N5245" t="s">
        <v>30</v>
      </c>
      <c r="O5245" t="s">
        <v>8374</v>
      </c>
      <c r="P5245" t="s">
        <v>313</v>
      </c>
      <c r="Q5245" t="s">
        <v>4411</v>
      </c>
      <c r="R5245" t="s">
        <v>8375</v>
      </c>
      <c r="S5245">
        <v>203.184</v>
      </c>
      <c r="T5245">
        <v>2</v>
      </c>
      <c r="U5245">
        <v>0.2</v>
      </c>
      <c r="V5245">
        <v>15.238799999999991</v>
      </c>
      <c r="W5245" t="s">
        <v>10936</v>
      </c>
      <c r="X5245" t="s">
        <v>10950</v>
      </c>
      <c r="Y5245">
        <v>3</v>
      </c>
      <c r="Z5245" t="s">
        <v>10953</v>
      </c>
      <c r="AA5245">
        <v>7.4999999999999956E-2</v>
      </c>
    </row>
    <row r="5246" spans="1:27" x14ac:dyDescent="0.35">
      <c r="A5246">
        <v>241</v>
      </c>
      <c r="B5246" t="s">
        <v>8376</v>
      </c>
      <c r="C5246">
        <v>2013</v>
      </c>
      <c r="D5246" s="1">
        <v>41430</v>
      </c>
      <c r="E5246" s="1">
        <v>41435</v>
      </c>
      <c r="F5246" t="s">
        <v>45</v>
      </c>
      <c r="G5246" t="s">
        <v>2214</v>
      </c>
      <c r="H5246" t="s">
        <v>2215</v>
      </c>
      <c r="I5246" t="s">
        <v>38</v>
      </c>
      <c r="J5246" t="s">
        <v>27</v>
      </c>
      <c r="K5246" t="s">
        <v>7864</v>
      </c>
      <c r="L5246" t="s">
        <v>7865</v>
      </c>
      <c r="M5246">
        <v>60610</v>
      </c>
      <c r="N5246" t="s">
        <v>3479</v>
      </c>
      <c r="O5246" t="s">
        <v>4515</v>
      </c>
      <c r="P5246" t="s">
        <v>313</v>
      </c>
      <c r="Q5246" t="s">
        <v>4411</v>
      </c>
      <c r="R5246" t="s">
        <v>4516</v>
      </c>
      <c r="S5246">
        <v>31.983999999999998</v>
      </c>
      <c r="T5246">
        <v>2</v>
      </c>
      <c r="U5246">
        <v>0.2</v>
      </c>
      <c r="V5246">
        <v>11.194399999999998</v>
      </c>
      <c r="W5246" t="s">
        <v>10936</v>
      </c>
      <c r="X5246" t="s">
        <v>10942</v>
      </c>
      <c r="Y5246">
        <v>6</v>
      </c>
      <c r="Z5246" t="s">
        <v>10946</v>
      </c>
      <c r="AA5246">
        <v>0.35</v>
      </c>
    </row>
    <row r="5247" spans="1:27" x14ac:dyDescent="0.35">
      <c r="A5247">
        <v>258</v>
      </c>
      <c r="B5247" t="s">
        <v>8377</v>
      </c>
      <c r="C5247">
        <v>2012</v>
      </c>
      <c r="D5247" s="1">
        <v>41241</v>
      </c>
      <c r="E5247" s="1">
        <v>41247</v>
      </c>
      <c r="F5247" t="s">
        <v>23</v>
      </c>
      <c r="G5247" t="s">
        <v>2865</v>
      </c>
      <c r="H5247" t="s">
        <v>2866</v>
      </c>
      <c r="I5247" t="s">
        <v>26</v>
      </c>
      <c r="J5247" t="s">
        <v>27</v>
      </c>
      <c r="K5247" t="s">
        <v>7864</v>
      </c>
      <c r="L5247" t="s">
        <v>7865</v>
      </c>
      <c r="M5247">
        <v>60623</v>
      </c>
      <c r="N5247" t="s">
        <v>3479</v>
      </c>
      <c r="O5247" t="s">
        <v>4520</v>
      </c>
      <c r="P5247" t="s">
        <v>313</v>
      </c>
      <c r="Q5247" t="s">
        <v>4411</v>
      </c>
      <c r="R5247" t="s">
        <v>4521</v>
      </c>
      <c r="S5247">
        <v>647.904</v>
      </c>
      <c r="T5247">
        <v>6</v>
      </c>
      <c r="U5247">
        <v>0.2</v>
      </c>
      <c r="V5247">
        <v>56.691599999999966</v>
      </c>
      <c r="W5247" t="s">
        <v>10948</v>
      </c>
      <c r="X5247" t="s">
        <v>10940</v>
      </c>
      <c r="Y5247">
        <v>11</v>
      </c>
      <c r="Z5247" t="s">
        <v>10947</v>
      </c>
      <c r="AA5247">
        <v>8.7499999999999953E-2</v>
      </c>
    </row>
    <row r="5248" spans="1:27" x14ac:dyDescent="0.35">
      <c r="A5248">
        <v>265</v>
      </c>
      <c r="B5248" t="s">
        <v>8378</v>
      </c>
      <c r="C5248">
        <v>2013</v>
      </c>
      <c r="D5248" s="1">
        <v>41432</v>
      </c>
      <c r="E5248" s="1">
        <v>41439</v>
      </c>
      <c r="F5248" t="s">
        <v>23</v>
      </c>
      <c r="G5248" t="s">
        <v>3043</v>
      </c>
      <c r="H5248" t="s">
        <v>3044</v>
      </c>
      <c r="I5248" t="s">
        <v>38</v>
      </c>
      <c r="J5248" t="s">
        <v>27</v>
      </c>
      <c r="K5248" t="s">
        <v>7864</v>
      </c>
      <c r="L5248" t="s">
        <v>7865</v>
      </c>
      <c r="M5248">
        <v>60610</v>
      </c>
      <c r="N5248" t="s">
        <v>3479</v>
      </c>
      <c r="O5248" t="s">
        <v>8379</v>
      </c>
      <c r="P5248" t="s">
        <v>313</v>
      </c>
      <c r="Q5248" t="s">
        <v>4411</v>
      </c>
      <c r="R5248" t="s">
        <v>8380</v>
      </c>
      <c r="S5248">
        <v>328.22399999999999</v>
      </c>
      <c r="T5248">
        <v>4</v>
      </c>
      <c r="U5248">
        <v>0.2</v>
      </c>
      <c r="V5248">
        <v>28.7196</v>
      </c>
      <c r="W5248" t="s">
        <v>10936</v>
      </c>
      <c r="X5248" t="s">
        <v>10942</v>
      </c>
      <c r="Y5248">
        <v>6</v>
      </c>
      <c r="Z5248" t="s">
        <v>10946</v>
      </c>
      <c r="AA5248">
        <v>8.7500000000000008E-2</v>
      </c>
    </row>
    <row r="5249" spans="1:27" x14ac:dyDescent="0.35">
      <c r="A5249">
        <v>315</v>
      </c>
      <c r="B5249" t="s">
        <v>8381</v>
      </c>
      <c r="C5249">
        <v>2011</v>
      </c>
      <c r="D5249" s="1">
        <v>40764</v>
      </c>
      <c r="E5249" s="1">
        <v>40771</v>
      </c>
      <c r="F5249" t="s">
        <v>23</v>
      </c>
      <c r="G5249" t="s">
        <v>6978</v>
      </c>
      <c r="H5249" t="s">
        <v>6979</v>
      </c>
      <c r="I5249" t="s">
        <v>26</v>
      </c>
      <c r="J5249" t="s">
        <v>27</v>
      </c>
      <c r="K5249" t="s">
        <v>8126</v>
      </c>
      <c r="L5249" t="s">
        <v>7878</v>
      </c>
      <c r="M5249">
        <v>33710</v>
      </c>
      <c r="N5249" t="s">
        <v>3507</v>
      </c>
      <c r="O5249" t="s">
        <v>8382</v>
      </c>
      <c r="P5249" t="s">
        <v>313</v>
      </c>
      <c r="Q5249" t="s">
        <v>4411</v>
      </c>
      <c r="R5249" t="s">
        <v>8383</v>
      </c>
      <c r="S5249">
        <v>178.38400000000001</v>
      </c>
      <c r="T5249">
        <v>2</v>
      </c>
      <c r="U5249">
        <v>0.2</v>
      </c>
      <c r="V5249">
        <v>22.297999999999973</v>
      </c>
      <c r="W5249" t="s">
        <v>10944</v>
      </c>
      <c r="X5249" t="s">
        <v>10937</v>
      </c>
      <c r="Y5249">
        <v>8</v>
      </c>
      <c r="Z5249" t="s">
        <v>10954</v>
      </c>
      <c r="AA5249">
        <v>0.12499999999999985</v>
      </c>
    </row>
    <row r="5250" spans="1:27" x14ac:dyDescent="0.35">
      <c r="A5250">
        <v>392</v>
      </c>
      <c r="B5250" t="s">
        <v>3731</v>
      </c>
      <c r="C5250">
        <v>2011</v>
      </c>
      <c r="D5250" s="1">
        <v>40807</v>
      </c>
      <c r="E5250" s="1">
        <v>40809</v>
      </c>
      <c r="F5250" t="s">
        <v>45</v>
      </c>
      <c r="G5250" t="s">
        <v>3732</v>
      </c>
      <c r="H5250" t="s">
        <v>3733</v>
      </c>
      <c r="I5250" t="s">
        <v>38</v>
      </c>
      <c r="J5250" t="s">
        <v>27</v>
      </c>
      <c r="K5250" t="s">
        <v>3677</v>
      </c>
      <c r="L5250" t="s">
        <v>3473</v>
      </c>
      <c r="M5250">
        <v>98198</v>
      </c>
      <c r="N5250" t="s">
        <v>30</v>
      </c>
      <c r="O5250" t="s">
        <v>4634</v>
      </c>
      <c r="P5250" t="s">
        <v>313</v>
      </c>
      <c r="Q5250" t="s">
        <v>4411</v>
      </c>
      <c r="R5250" t="s">
        <v>4635</v>
      </c>
      <c r="S5250">
        <v>246.38400000000001</v>
      </c>
      <c r="T5250">
        <v>2</v>
      </c>
      <c r="U5250">
        <v>0.2</v>
      </c>
      <c r="V5250">
        <v>27.718199999999968</v>
      </c>
      <c r="W5250" t="s">
        <v>10944</v>
      </c>
      <c r="X5250" t="s">
        <v>10937</v>
      </c>
      <c r="Y5250">
        <v>9</v>
      </c>
      <c r="Z5250" t="s">
        <v>10949</v>
      </c>
      <c r="AA5250">
        <v>0.11249999999999986</v>
      </c>
    </row>
    <row r="5251" spans="1:27" x14ac:dyDescent="0.35">
      <c r="A5251">
        <v>488</v>
      </c>
      <c r="B5251" t="s">
        <v>8384</v>
      </c>
      <c r="C5251">
        <v>2011</v>
      </c>
      <c r="D5251" s="1">
        <v>40845</v>
      </c>
      <c r="E5251" s="1">
        <v>40847</v>
      </c>
      <c r="F5251" t="s">
        <v>56</v>
      </c>
      <c r="G5251" t="s">
        <v>2898</v>
      </c>
      <c r="H5251" t="s">
        <v>2899</v>
      </c>
      <c r="I5251" t="s">
        <v>38</v>
      </c>
      <c r="J5251" t="s">
        <v>27</v>
      </c>
      <c r="K5251" t="s">
        <v>7864</v>
      </c>
      <c r="L5251" t="s">
        <v>7865</v>
      </c>
      <c r="M5251">
        <v>60610</v>
      </c>
      <c r="N5251" t="s">
        <v>3479</v>
      </c>
      <c r="O5251" t="s">
        <v>7732</v>
      </c>
      <c r="P5251" t="s">
        <v>313</v>
      </c>
      <c r="Q5251" t="s">
        <v>4411</v>
      </c>
      <c r="R5251" t="s">
        <v>7733</v>
      </c>
      <c r="S5251">
        <v>2735.9520000000002</v>
      </c>
      <c r="T5251">
        <v>6</v>
      </c>
      <c r="U5251">
        <v>0.2</v>
      </c>
      <c r="V5251">
        <v>341.99399999999969</v>
      </c>
      <c r="W5251" t="s">
        <v>10944</v>
      </c>
      <c r="X5251" t="s">
        <v>10940</v>
      </c>
      <c r="Y5251">
        <v>10</v>
      </c>
      <c r="Z5251" t="s">
        <v>10945</v>
      </c>
      <c r="AA5251">
        <v>0.12499999999999988</v>
      </c>
    </row>
    <row r="5252" spans="1:27" x14ac:dyDescent="0.35">
      <c r="A5252">
        <v>542</v>
      </c>
      <c r="B5252" t="s">
        <v>8385</v>
      </c>
      <c r="C5252">
        <v>2013</v>
      </c>
      <c r="D5252" s="1">
        <v>41470</v>
      </c>
      <c r="E5252" s="1">
        <v>41473</v>
      </c>
      <c r="F5252" t="s">
        <v>56</v>
      </c>
      <c r="G5252" t="s">
        <v>4721</v>
      </c>
      <c r="H5252" t="s">
        <v>4722</v>
      </c>
      <c r="I5252" t="s">
        <v>26</v>
      </c>
      <c r="J5252" t="s">
        <v>27</v>
      </c>
      <c r="K5252" t="s">
        <v>8020</v>
      </c>
      <c r="L5252" t="s">
        <v>8021</v>
      </c>
      <c r="M5252">
        <v>85705</v>
      </c>
      <c r="N5252" t="s">
        <v>30</v>
      </c>
      <c r="O5252" t="s">
        <v>4647</v>
      </c>
      <c r="P5252" t="s">
        <v>313</v>
      </c>
      <c r="Q5252" t="s">
        <v>4411</v>
      </c>
      <c r="R5252" t="s">
        <v>4648</v>
      </c>
      <c r="S5252">
        <v>380.86400000000003</v>
      </c>
      <c r="T5252">
        <v>8</v>
      </c>
      <c r="U5252">
        <v>0.2</v>
      </c>
      <c r="V5252">
        <v>38.086400000000026</v>
      </c>
      <c r="W5252" t="s">
        <v>10936</v>
      </c>
      <c r="X5252" t="s">
        <v>10937</v>
      </c>
      <c r="Y5252">
        <v>7</v>
      </c>
      <c r="Z5252" t="s">
        <v>10938</v>
      </c>
      <c r="AA5252">
        <v>0.10000000000000006</v>
      </c>
    </row>
    <row r="5253" spans="1:27" x14ac:dyDescent="0.35">
      <c r="A5253">
        <v>582</v>
      </c>
      <c r="B5253" t="s">
        <v>8386</v>
      </c>
      <c r="C5253">
        <v>2014</v>
      </c>
      <c r="D5253" s="1">
        <v>41975</v>
      </c>
      <c r="E5253" s="1">
        <v>41979</v>
      </c>
      <c r="F5253" t="s">
        <v>23</v>
      </c>
      <c r="G5253" t="s">
        <v>1002</v>
      </c>
      <c r="H5253" t="s">
        <v>1003</v>
      </c>
      <c r="I5253" t="s">
        <v>38</v>
      </c>
      <c r="J5253" t="s">
        <v>27</v>
      </c>
      <c r="K5253" t="s">
        <v>7872</v>
      </c>
      <c r="L5253" t="s">
        <v>7873</v>
      </c>
      <c r="M5253">
        <v>80219</v>
      </c>
      <c r="N5253" t="s">
        <v>30</v>
      </c>
      <c r="O5253" t="s">
        <v>4561</v>
      </c>
      <c r="P5253" t="s">
        <v>313</v>
      </c>
      <c r="Q5253" t="s">
        <v>4411</v>
      </c>
      <c r="R5253" t="s">
        <v>4562</v>
      </c>
      <c r="S5253">
        <v>470.37600000000009</v>
      </c>
      <c r="T5253">
        <v>3</v>
      </c>
      <c r="U5253">
        <v>0.2</v>
      </c>
      <c r="V5253">
        <v>52.917299999999955</v>
      </c>
      <c r="W5253" t="s">
        <v>10939</v>
      </c>
      <c r="X5253" t="s">
        <v>10940</v>
      </c>
      <c r="Y5253">
        <v>12</v>
      </c>
      <c r="Z5253" t="s">
        <v>10941</v>
      </c>
      <c r="AA5253">
        <v>0.11249999999999988</v>
      </c>
    </row>
    <row r="5254" spans="1:27" x14ac:dyDescent="0.35">
      <c r="A5254">
        <v>583</v>
      </c>
      <c r="B5254" t="s">
        <v>8386</v>
      </c>
      <c r="C5254">
        <v>2014</v>
      </c>
      <c r="D5254" s="1">
        <v>41975</v>
      </c>
      <c r="E5254" s="1">
        <v>41979</v>
      </c>
      <c r="F5254" t="s">
        <v>23</v>
      </c>
      <c r="G5254" t="s">
        <v>1002</v>
      </c>
      <c r="H5254" t="s">
        <v>1003</v>
      </c>
      <c r="I5254" t="s">
        <v>38</v>
      </c>
      <c r="J5254" t="s">
        <v>27</v>
      </c>
      <c r="K5254" t="s">
        <v>7872</v>
      </c>
      <c r="L5254" t="s">
        <v>7873</v>
      </c>
      <c r="M5254">
        <v>80219</v>
      </c>
      <c r="N5254" t="s">
        <v>30</v>
      </c>
      <c r="O5254" t="s">
        <v>4619</v>
      </c>
      <c r="P5254" t="s">
        <v>313</v>
      </c>
      <c r="Q5254" t="s">
        <v>4411</v>
      </c>
      <c r="R5254" t="s">
        <v>4620</v>
      </c>
      <c r="S5254">
        <v>105.584</v>
      </c>
      <c r="T5254">
        <v>2</v>
      </c>
      <c r="U5254">
        <v>0.2</v>
      </c>
      <c r="V5254">
        <v>9.2386000000000053</v>
      </c>
      <c r="W5254" t="s">
        <v>10939</v>
      </c>
      <c r="X5254" t="s">
        <v>10940</v>
      </c>
      <c r="Y5254">
        <v>12</v>
      </c>
      <c r="Z5254" t="s">
        <v>10941</v>
      </c>
      <c r="AA5254">
        <v>8.750000000000005E-2</v>
      </c>
    </row>
    <row r="5255" spans="1:27" x14ac:dyDescent="0.35">
      <c r="A5255">
        <v>586</v>
      </c>
      <c r="B5255" t="s">
        <v>8386</v>
      </c>
      <c r="C5255">
        <v>2014</v>
      </c>
      <c r="D5255" s="1">
        <v>41975</v>
      </c>
      <c r="E5255" s="1">
        <v>41979</v>
      </c>
      <c r="F5255" t="s">
        <v>23</v>
      </c>
      <c r="G5255" t="s">
        <v>1002</v>
      </c>
      <c r="H5255" t="s">
        <v>1003</v>
      </c>
      <c r="I5255" t="s">
        <v>38</v>
      </c>
      <c r="J5255" t="s">
        <v>27</v>
      </c>
      <c r="K5255" t="s">
        <v>7872</v>
      </c>
      <c r="L5255" t="s">
        <v>7873</v>
      </c>
      <c r="M5255">
        <v>80219</v>
      </c>
      <c r="N5255" t="s">
        <v>30</v>
      </c>
      <c r="O5255" t="s">
        <v>8374</v>
      </c>
      <c r="P5255" t="s">
        <v>313</v>
      </c>
      <c r="Q5255" t="s">
        <v>4411</v>
      </c>
      <c r="R5255" t="s">
        <v>8375</v>
      </c>
      <c r="S5255">
        <v>406.36799999999999</v>
      </c>
      <c r="T5255">
        <v>4</v>
      </c>
      <c r="U5255">
        <v>0.2</v>
      </c>
      <c r="V5255">
        <v>30.477599999999981</v>
      </c>
      <c r="W5255" t="s">
        <v>10939</v>
      </c>
      <c r="X5255" t="s">
        <v>10940</v>
      </c>
      <c r="Y5255">
        <v>12</v>
      </c>
      <c r="Z5255" t="s">
        <v>10941</v>
      </c>
      <c r="AA5255">
        <v>7.4999999999999956E-2</v>
      </c>
    </row>
    <row r="5256" spans="1:27" x14ac:dyDescent="0.35">
      <c r="A5256">
        <v>589</v>
      </c>
      <c r="B5256" t="s">
        <v>8387</v>
      </c>
      <c r="C5256">
        <v>2013</v>
      </c>
      <c r="D5256" s="1">
        <v>41354</v>
      </c>
      <c r="E5256" s="1">
        <v>41358</v>
      </c>
      <c r="F5256" t="s">
        <v>23</v>
      </c>
      <c r="G5256" t="s">
        <v>424</v>
      </c>
      <c r="H5256" t="s">
        <v>425</v>
      </c>
      <c r="I5256" t="s">
        <v>38</v>
      </c>
      <c r="J5256" t="s">
        <v>27</v>
      </c>
      <c r="K5256" t="s">
        <v>3984</v>
      </c>
      <c r="L5256" t="s">
        <v>8023</v>
      </c>
      <c r="M5256">
        <v>97301</v>
      </c>
      <c r="N5256" t="s">
        <v>30</v>
      </c>
      <c r="O5256" t="s">
        <v>4723</v>
      </c>
      <c r="P5256" t="s">
        <v>313</v>
      </c>
      <c r="Q5256" t="s">
        <v>4411</v>
      </c>
      <c r="R5256" t="s">
        <v>4724</v>
      </c>
      <c r="S5256">
        <v>84.784000000000006</v>
      </c>
      <c r="T5256">
        <v>2</v>
      </c>
      <c r="U5256">
        <v>0.2</v>
      </c>
      <c r="V5256">
        <v>-20.136200000000006</v>
      </c>
      <c r="W5256" t="s">
        <v>10936</v>
      </c>
      <c r="X5256" t="s">
        <v>10950</v>
      </c>
      <c r="Y5256">
        <v>3</v>
      </c>
      <c r="Z5256" t="s">
        <v>10953</v>
      </c>
      <c r="AA5256">
        <v>-0.23750000000000004</v>
      </c>
    </row>
    <row r="5257" spans="1:27" x14ac:dyDescent="0.35">
      <c r="A5257">
        <v>633</v>
      </c>
      <c r="B5257" t="s">
        <v>8388</v>
      </c>
      <c r="C5257">
        <v>2013</v>
      </c>
      <c r="D5257" s="1">
        <v>41620</v>
      </c>
      <c r="E5257" s="1">
        <v>41622</v>
      </c>
      <c r="F5257" t="s">
        <v>45</v>
      </c>
      <c r="G5257" t="s">
        <v>4403</v>
      </c>
      <c r="H5257" t="s">
        <v>4404</v>
      </c>
      <c r="I5257" t="s">
        <v>38</v>
      </c>
      <c r="J5257" t="s">
        <v>27</v>
      </c>
      <c r="K5257" t="s">
        <v>8104</v>
      </c>
      <c r="L5257" t="s">
        <v>7873</v>
      </c>
      <c r="M5257">
        <v>80013</v>
      </c>
      <c r="N5257" t="s">
        <v>30</v>
      </c>
      <c r="O5257" t="s">
        <v>4688</v>
      </c>
      <c r="P5257" t="s">
        <v>313</v>
      </c>
      <c r="Q5257" t="s">
        <v>4411</v>
      </c>
      <c r="R5257" t="s">
        <v>4689</v>
      </c>
      <c r="S5257">
        <v>300.76799999999997</v>
      </c>
      <c r="T5257">
        <v>4</v>
      </c>
      <c r="U5257">
        <v>0.2</v>
      </c>
      <c r="V5257">
        <v>30.076800000000006</v>
      </c>
      <c r="W5257" t="s">
        <v>10936</v>
      </c>
      <c r="X5257" t="s">
        <v>10940</v>
      </c>
      <c r="Y5257">
        <v>12</v>
      </c>
      <c r="Z5257" t="s">
        <v>10941</v>
      </c>
      <c r="AA5257">
        <v>0.10000000000000003</v>
      </c>
    </row>
    <row r="5258" spans="1:27" x14ac:dyDescent="0.35">
      <c r="A5258">
        <v>650</v>
      </c>
      <c r="B5258" t="s">
        <v>4932</v>
      </c>
      <c r="C5258">
        <v>2013</v>
      </c>
      <c r="D5258" s="1">
        <v>41620</v>
      </c>
      <c r="E5258" s="1">
        <v>41625</v>
      </c>
      <c r="F5258" t="s">
        <v>45</v>
      </c>
      <c r="G5258" t="s">
        <v>1035</v>
      </c>
      <c r="H5258" t="s">
        <v>1036</v>
      </c>
      <c r="I5258" t="s">
        <v>26</v>
      </c>
      <c r="J5258" t="s">
        <v>27</v>
      </c>
      <c r="K5258" t="s">
        <v>4933</v>
      </c>
      <c r="L5258" t="s">
        <v>3473</v>
      </c>
      <c r="M5258">
        <v>98661</v>
      </c>
      <c r="N5258" t="s">
        <v>30</v>
      </c>
      <c r="O5258" t="s">
        <v>4415</v>
      </c>
      <c r="P5258" t="s">
        <v>313</v>
      </c>
      <c r="Q5258" t="s">
        <v>4411</v>
      </c>
      <c r="R5258" t="s">
        <v>4416</v>
      </c>
      <c r="S5258">
        <v>302.37599999999998</v>
      </c>
      <c r="T5258">
        <v>3</v>
      </c>
      <c r="U5258">
        <v>0.2</v>
      </c>
      <c r="V5258">
        <v>22.678200000000018</v>
      </c>
      <c r="W5258" t="s">
        <v>10936</v>
      </c>
      <c r="X5258" t="s">
        <v>10940</v>
      </c>
      <c r="Y5258">
        <v>12</v>
      </c>
      <c r="Z5258" t="s">
        <v>10941</v>
      </c>
      <c r="AA5258">
        <v>7.5000000000000067E-2</v>
      </c>
    </row>
    <row r="5259" spans="1:27" x14ac:dyDescent="0.35">
      <c r="A5259">
        <v>749</v>
      </c>
      <c r="B5259" t="s">
        <v>8389</v>
      </c>
      <c r="C5259">
        <v>2013</v>
      </c>
      <c r="D5259" s="1">
        <v>41354</v>
      </c>
      <c r="E5259" s="1">
        <v>41356</v>
      </c>
      <c r="F5259" t="s">
        <v>45</v>
      </c>
      <c r="G5259" t="s">
        <v>6121</v>
      </c>
      <c r="H5259" t="s">
        <v>6122</v>
      </c>
      <c r="I5259" t="s">
        <v>38</v>
      </c>
      <c r="J5259" t="s">
        <v>27</v>
      </c>
      <c r="K5259" t="s">
        <v>7898</v>
      </c>
      <c r="L5259" t="s">
        <v>7865</v>
      </c>
      <c r="M5259">
        <v>60201</v>
      </c>
      <c r="N5259" t="s">
        <v>3479</v>
      </c>
      <c r="O5259" t="s">
        <v>8390</v>
      </c>
      <c r="P5259" t="s">
        <v>313</v>
      </c>
      <c r="Q5259" t="s">
        <v>4411</v>
      </c>
      <c r="R5259" t="s">
        <v>8391</v>
      </c>
      <c r="S5259">
        <v>11.992000000000001</v>
      </c>
      <c r="T5259">
        <v>1</v>
      </c>
      <c r="U5259">
        <v>0.2</v>
      </c>
      <c r="V5259">
        <v>0.89939999999999909</v>
      </c>
      <c r="W5259" t="s">
        <v>10936</v>
      </c>
      <c r="X5259" t="s">
        <v>10950</v>
      </c>
      <c r="Y5259">
        <v>3</v>
      </c>
      <c r="Z5259" t="s">
        <v>10953</v>
      </c>
      <c r="AA5259">
        <v>7.4999999999999914E-2</v>
      </c>
    </row>
    <row r="5260" spans="1:27" x14ac:dyDescent="0.35">
      <c r="A5260">
        <v>793</v>
      </c>
      <c r="B5260" t="s">
        <v>8392</v>
      </c>
      <c r="C5260">
        <v>2013</v>
      </c>
      <c r="D5260" s="1">
        <v>41415</v>
      </c>
      <c r="E5260" s="1">
        <v>41415</v>
      </c>
      <c r="F5260" t="s">
        <v>234</v>
      </c>
      <c r="G5260" t="s">
        <v>3334</v>
      </c>
      <c r="H5260" t="s">
        <v>3335</v>
      </c>
      <c r="I5260" t="s">
        <v>38</v>
      </c>
      <c r="J5260" t="s">
        <v>27</v>
      </c>
      <c r="K5260" t="s">
        <v>8393</v>
      </c>
      <c r="L5260" t="s">
        <v>7858</v>
      </c>
      <c r="M5260">
        <v>28806</v>
      </c>
      <c r="N5260" t="s">
        <v>3507</v>
      </c>
      <c r="O5260" t="s">
        <v>4666</v>
      </c>
      <c r="P5260" t="s">
        <v>313</v>
      </c>
      <c r="Q5260" t="s">
        <v>4411</v>
      </c>
      <c r="R5260" t="s">
        <v>8394</v>
      </c>
      <c r="S5260">
        <v>1363.96</v>
      </c>
      <c r="T5260">
        <v>5</v>
      </c>
      <c r="U5260">
        <v>0.2</v>
      </c>
      <c r="V5260">
        <v>85.247500000000002</v>
      </c>
      <c r="W5260" t="s">
        <v>10936</v>
      </c>
      <c r="X5260" t="s">
        <v>10942</v>
      </c>
      <c r="Y5260">
        <v>5</v>
      </c>
      <c r="Z5260" t="s">
        <v>10952</v>
      </c>
      <c r="AA5260">
        <v>6.25E-2</v>
      </c>
    </row>
    <row r="5261" spans="1:27" x14ac:dyDescent="0.35">
      <c r="A5261">
        <v>807</v>
      </c>
      <c r="B5261" t="s">
        <v>8395</v>
      </c>
      <c r="C5261">
        <v>2011</v>
      </c>
      <c r="D5261" s="1">
        <v>40848</v>
      </c>
      <c r="E5261" s="1">
        <v>40854</v>
      </c>
      <c r="F5261" t="s">
        <v>23</v>
      </c>
      <c r="G5261" t="s">
        <v>2725</v>
      </c>
      <c r="H5261" t="s">
        <v>2726</v>
      </c>
      <c r="I5261" t="s">
        <v>38</v>
      </c>
      <c r="J5261" t="s">
        <v>27</v>
      </c>
      <c r="K5261" t="s">
        <v>7872</v>
      </c>
      <c r="L5261" t="s">
        <v>7873</v>
      </c>
      <c r="M5261">
        <v>80219</v>
      </c>
      <c r="N5261" t="s">
        <v>30</v>
      </c>
      <c r="O5261" t="s">
        <v>4853</v>
      </c>
      <c r="P5261" t="s">
        <v>313</v>
      </c>
      <c r="Q5261" t="s">
        <v>4411</v>
      </c>
      <c r="R5261" t="s">
        <v>4854</v>
      </c>
      <c r="S5261">
        <v>1983.9680000000001</v>
      </c>
      <c r="T5261">
        <v>4</v>
      </c>
      <c r="U5261">
        <v>0.2</v>
      </c>
      <c r="V5261">
        <v>247.99599999999981</v>
      </c>
      <c r="W5261" t="s">
        <v>10944</v>
      </c>
      <c r="X5261" t="s">
        <v>10940</v>
      </c>
      <c r="Y5261">
        <v>11</v>
      </c>
      <c r="Z5261" t="s">
        <v>10947</v>
      </c>
      <c r="AA5261">
        <v>0.1249999999999999</v>
      </c>
    </row>
    <row r="5262" spans="1:27" x14ac:dyDescent="0.35">
      <c r="A5262">
        <v>865</v>
      </c>
      <c r="B5262" t="s">
        <v>8396</v>
      </c>
      <c r="C5262">
        <v>2013</v>
      </c>
      <c r="D5262" s="1">
        <v>41279</v>
      </c>
      <c r="E5262" s="1">
        <v>41281</v>
      </c>
      <c r="F5262" t="s">
        <v>45</v>
      </c>
      <c r="G5262" t="s">
        <v>1934</v>
      </c>
      <c r="H5262" t="s">
        <v>1935</v>
      </c>
      <c r="I5262" t="s">
        <v>26</v>
      </c>
      <c r="J5262" t="s">
        <v>27</v>
      </c>
      <c r="K5262" t="s">
        <v>7937</v>
      </c>
      <c r="L5262" t="s">
        <v>7878</v>
      </c>
      <c r="M5262">
        <v>32216</v>
      </c>
      <c r="N5262" t="s">
        <v>3507</v>
      </c>
      <c r="O5262" t="s">
        <v>4705</v>
      </c>
      <c r="P5262" t="s">
        <v>313</v>
      </c>
      <c r="Q5262" t="s">
        <v>4411</v>
      </c>
      <c r="R5262" t="s">
        <v>4706</v>
      </c>
      <c r="S5262">
        <v>59.184000000000005</v>
      </c>
      <c r="T5262">
        <v>2</v>
      </c>
      <c r="U5262">
        <v>0.2</v>
      </c>
      <c r="V5262">
        <v>5.1786000000000012</v>
      </c>
      <c r="W5262" t="s">
        <v>10936</v>
      </c>
      <c r="X5262" t="s">
        <v>10950</v>
      </c>
      <c r="Y5262">
        <v>1</v>
      </c>
      <c r="Z5262" t="s">
        <v>10951</v>
      </c>
      <c r="AA5262">
        <v>8.7500000000000008E-2</v>
      </c>
    </row>
    <row r="5263" spans="1:27" x14ac:dyDescent="0.35">
      <c r="A5263">
        <v>903</v>
      </c>
      <c r="B5263" t="s">
        <v>8397</v>
      </c>
      <c r="C5263">
        <v>2014</v>
      </c>
      <c r="D5263" s="1">
        <v>41898</v>
      </c>
      <c r="E5263" s="1">
        <v>41900</v>
      </c>
      <c r="F5263" t="s">
        <v>56</v>
      </c>
      <c r="G5263" t="s">
        <v>2997</v>
      </c>
      <c r="H5263" t="s">
        <v>2998</v>
      </c>
      <c r="I5263" t="s">
        <v>38</v>
      </c>
      <c r="J5263" t="s">
        <v>27</v>
      </c>
      <c r="K5263" t="s">
        <v>7864</v>
      </c>
      <c r="L5263" t="s">
        <v>7865</v>
      </c>
      <c r="M5263">
        <v>60653</v>
      </c>
      <c r="N5263" t="s">
        <v>3479</v>
      </c>
      <c r="O5263" t="s">
        <v>4718</v>
      </c>
      <c r="P5263" t="s">
        <v>313</v>
      </c>
      <c r="Q5263" t="s">
        <v>4411</v>
      </c>
      <c r="R5263" t="s">
        <v>4719</v>
      </c>
      <c r="S5263">
        <v>323.97600000000006</v>
      </c>
      <c r="T5263">
        <v>3</v>
      </c>
      <c r="U5263">
        <v>0.2</v>
      </c>
      <c r="V5263">
        <v>20.248499999999993</v>
      </c>
      <c r="W5263" t="s">
        <v>10939</v>
      </c>
      <c r="X5263" t="s">
        <v>10937</v>
      </c>
      <c r="Y5263">
        <v>9</v>
      </c>
      <c r="Z5263" t="s">
        <v>10949</v>
      </c>
      <c r="AA5263">
        <v>6.2499999999999965E-2</v>
      </c>
    </row>
    <row r="5264" spans="1:27" x14ac:dyDescent="0.35">
      <c r="A5264">
        <v>957</v>
      </c>
      <c r="B5264" t="s">
        <v>8398</v>
      </c>
      <c r="C5264">
        <v>2014</v>
      </c>
      <c r="D5264" s="1">
        <v>41775</v>
      </c>
      <c r="E5264" s="1">
        <v>41778</v>
      </c>
      <c r="F5264" t="s">
        <v>45</v>
      </c>
      <c r="G5264" t="s">
        <v>447</v>
      </c>
      <c r="H5264" t="s">
        <v>448</v>
      </c>
      <c r="I5264" t="s">
        <v>38</v>
      </c>
      <c r="J5264" t="s">
        <v>27</v>
      </c>
      <c r="K5264" t="s">
        <v>8050</v>
      </c>
      <c r="L5264" t="s">
        <v>8021</v>
      </c>
      <c r="M5264">
        <v>85023</v>
      </c>
      <c r="N5264" t="s">
        <v>30</v>
      </c>
      <c r="O5264" t="s">
        <v>4705</v>
      </c>
      <c r="P5264" t="s">
        <v>313</v>
      </c>
      <c r="Q5264" t="s">
        <v>4411</v>
      </c>
      <c r="R5264" t="s">
        <v>4706</v>
      </c>
      <c r="S5264">
        <v>29.592000000000002</v>
      </c>
      <c r="T5264">
        <v>1</v>
      </c>
      <c r="U5264">
        <v>0.2</v>
      </c>
      <c r="V5264">
        <v>2.5893000000000006</v>
      </c>
      <c r="W5264" t="s">
        <v>10939</v>
      </c>
      <c r="X5264" t="s">
        <v>10942</v>
      </c>
      <c r="Y5264">
        <v>5</v>
      </c>
      <c r="Z5264" t="s">
        <v>10952</v>
      </c>
      <c r="AA5264">
        <v>8.7500000000000008E-2</v>
      </c>
    </row>
    <row r="5265" spans="1:27" x14ac:dyDescent="0.35">
      <c r="A5265">
        <v>983</v>
      </c>
      <c r="B5265" t="s">
        <v>8017</v>
      </c>
      <c r="C5265">
        <v>2011</v>
      </c>
      <c r="D5265" s="1">
        <v>40858</v>
      </c>
      <c r="E5265" s="1">
        <v>40861</v>
      </c>
      <c r="F5265" t="s">
        <v>45</v>
      </c>
      <c r="G5265" t="s">
        <v>568</v>
      </c>
      <c r="H5265" t="s">
        <v>569</v>
      </c>
      <c r="I5265" t="s">
        <v>38</v>
      </c>
      <c r="J5265" t="s">
        <v>27</v>
      </c>
      <c r="K5265" t="s">
        <v>4099</v>
      </c>
      <c r="L5265" t="s">
        <v>7873</v>
      </c>
      <c r="M5265">
        <v>80027</v>
      </c>
      <c r="N5265" t="s">
        <v>30</v>
      </c>
      <c r="O5265" t="s">
        <v>4558</v>
      </c>
      <c r="P5265" t="s">
        <v>313</v>
      </c>
      <c r="Q5265" t="s">
        <v>4411</v>
      </c>
      <c r="R5265" t="s">
        <v>4559</v>
      </c>
      <c r="S5265">
        <v>559.98400000000004</v>
      </c>
      <c r="T5265">
        <v>2</v>
      </c>
      <c r="U5265">
        <v>0.2</v>
      </c>
      <c r="V5265">
        <v>55.998400000000032</v>
      </c>
      <c r="W5265" t="s">
        <v>10944</v>
      </c>
      <c r="X5265" t="s">
        <v>10940</v>
      </c>
      <c r="Y5265">
        <v>11</v>
      </c>
      <c r="Z5265" t="s">
        <v>10947</v>
      </c>
      <c r="AA5265">
        <v>0.10000000000000005</v>
      </c>
    </row>
    <row r="5266" spans="1:27" x14ac:dyDescent="0.35">
      <c r="A5266">
        <v>1010</v>
      </c>
      <c r="B5266" t="s">
        <v>8399</v>
      </c>
      <c r="C5266">
        <v>2014</v>
      </c>
      <c r="D5266" s="1">
        <v>41853</v>
      </c>
      <c r="E5266" s="1">
        <v>41855</v>
      </c>
      <c r="F5266" t="s">
        <v>56</v>
      </c>
      <c r="G5266" t="s">
        <v>264</v>
      </c>
      <c r="H5266" t="s">
        <v>265</v>
      </c>
      <c r="I5266" t="s">
        <v>38</v>
      </c>
      <c r="J5266" t="s">
        <v>27</v>
      </c>
      <c r="K5266" t="s">
        <v>7864</v>
      </c>
      <c r="L5266" t="s">
        <v>7865</v>
      </c>
      <c r="M5266">
        <v>60653</v>
      </c>
      <c r="N5266" t="s">
        <v>3479</v>
      </c>
      <c r="O5266" t="s">
        <v>4798</v>
      </c>
      <c r="P5266" t="s">
        <v>313</v>
      </c>
      <c r="Q5266" t="s">
        <v>4411</v>
      </c>
      <c r="R5266" t="s">
        <v>4799</v>
      </c>
      <c r="S5266">
        <v>95.984000000000009</v>
      </c>
      <c r="T5266">
        <v>2</v>
      </c>
      <c r="U5266">
        <v>0.2</v>
      </c>
      <c r="V5266">
        <v>5.9990000000000023</v>
      </c>
      <c r="W5266" t="s">
        <v>10939</v>
      </c>
      <c r="X5266" t="s">
        <v>10937</v>
      </c>
      <c r="Y5266">
        <v>8</v>
      </c>
      <c r="Z5266" t="s">
        <v>10954</v>
      </c>
      <c r="AA5266">
        <v>6.2500000000000014E-2</v>
      </c>
    </row>
    <row r="5267" spans="1:27" x14ac:dyDescent="0.35">
      <c r="A5267">
        <v>1047</v>
      </c>
      <c r="B5267" t="s">
        <v>8132</v>
      </c>
      <c r="C5267">
        <v>2013</v>
      </c>
      <c r="D5267" s="1">
        <v>41342</v>
      </c>
      <c r="E5267" s="1">
        <v>41347</v>
      </c>
      <c r="F5267" t="s">
        <v>23</v>
      </c>
      <c r="G5267" t="s">
        <v>424</v>
      </c>
      <c r="H5267" t="s">
        <v>425</v>
      </c>
      <c r="I5267" t="s">
        <v>38</v>
      </c>
      <c r="J5267" t="s">
        <v>27</v>
      </c>
      <c r="K5267" t="s">
        <v>7912</v>
      </c>
      <c r="L5267" t="s">
        <v>7878</v>
      </c>
      <c r="M5267">
        <v>33142</v>
      </c>
      <c r="N5267" t="s">
        <v>3507</v>
      </c>
      <c r="O5267" t="s">
        <v>4666</v>
      </c>
      <c r="P5267" t="s">
        <v>313</v>
      </c>
      <c r="Q5267" t="s">
        <v>4411</v>
      </c>
      <c r="R5267" t="s">
        <v>8394</v>
      </c>
      <c r="S5267">
        <v>1363.96</v>
      </c>
      <c r="T5267">
        <v>5</v>
      </c>
      <c r="U5267">
        <v>0.2</v>
      </c>
      <c r="V5267">
        <v>85.247500000000002</v>
      </c>
      <c r="W5267" t="s">
        <v>10936</v>
      </c>
      <c r="X5267" t="s">
        <v>10950</v>
      </c>
      <c r="Y5267">
        <v>3</v>
      </c>
      <c r="Z5267" t="s">
        <v>10953</v>
      </c>
      <c r="AA5267">
        <v>6.25E-2</v>
      </c>
    </row>
    <row r="5268" spans="1:27" x14ac:dyDescent="0.35">
      <c r="A5268">
        <v>1091</v>
      </c>
      <c r="B5268" t="s">
        <v>8134</v>
      </c>
      <c r="C5268">
        <v>2014</v>
      </c>
      <c r="D5268" s="1">
        <v>41795</v>
      </c>
      <c r="E5268" s="1">
        <v>41801</v>
      </c>
      <c r="F5268" t="s">
        <v>23</v>
      </c>
      <c r="G5268" t="s">
        <v>1608</v>
      </c>
      <c r="H5268" t="s">
        <v>1609</v>
      </c>
      <c r="I5268" t="s">
        <v>26</v>
      </c>
      <c r="J5268" t="s">
        <v>27</v>
      </c>
      <c r="K5268" t="s">
        <v>4414</v>
      </c>
      <c r="L5268" t="s">
        <v>7858</v>
      </c>
      <c r="M5268">
        <v>28110</v>
      </c>
      <c r="N5268" t="s">
        <v>3507</v>
      </c>
      <c r="O5268" t="s">
        <v>4673</v>
      </c>
      <c r="P5268" t="s">
        <v>313</v>
      </c>
      <c r="Q5268" t="s">
        <v>4411</v>
      </c>
      <c r="R5268" t="s">
        <v>4674</v>
      </c>
      <c r="S5268">
        <v>71.984000000000009</v>
      </c>
      <c r="T5268">
        <v>2</v>
      </c>
      <c r="U5268">
        <v>0.2</v>
      </c>
      <c r="V5268">
        <v>25.194399999999995</v>
      </c>
      <c r="W5268" t="s">
        <v>10939</v>
      </c>
      <c r="X5268" t="s">
        <v>10942</v>
      </c>
      <c r="Y5268">
        <v>6</v>
      </c>
      <c r="Z5268" t="s">
        <v>10946</v>
      </c>
      <c r="AA5268">
        <v>0.34999999999999987</v>
      </c>
    </row>
    <row r="5269" spans="1:27" x14ac:dyDescent="0.35">
      <c r="A5269">
        <v>1184</v>
      </c>
      <c r="B5269" t="s">
        <v>8400</v>
      </c>
      <c r="C5269">
        <v>2014</v>
      </c>
      <c r="D5269" s="1">
        <v>41654</v>
      </c>
      <c r="E5269" s="1">
        <v>41655</v>
      </c>
      <c r="F5269" t="s">
        <v>56</v>
      </c>
      <c r="G5269" t="s">
        <v>4935</v>
      </c>
      <c r="H5269" t="s">
        <v>4936</v>
      </c>
      <c r="I5269" t="s">
        <v>38</v>
      </c>
      <c r="J5269" t="s">
        <v>27</v>
      </c>
      <c r="K5269" t="s">
        <v>7937</v>
      </c>
      <c r="L5269" t="s">
        <v>7858</v>
      </c>
      <c r="M5269">
        <v>28540</v>
      </c>
      <c r="N5269" t="s">
        <v>3507</v>
      </c>
      <c r="O5269" t="s">
        <v>7790</v>
      </c>
      <c r="P5269" t="s">
        <v>313</v>
      </c>
      <c r="Q5269" t="s">
        <v>4411</v>
      </c>
      <c r="R5269" t="s">
        <v>7791</v>
      </c>
      <c r="S5269">
        <v>7.92</v>
      </c>
      <c r="T5269">
        <v>5</v>
      </c>
      <c r="U5269">
        <v>0.2</v>
      </c>
      <c r="V5269">
        <v>0.69300000000000006</v>
      </c>
      <c r="W5269" t="s">
        <v>10939</v>
      </c>
      <c r="X5269" t="s">
        <v>10950</v>
      </c>
      <c r="Y5269">
        <v>1</v>
      </c>
      <c r="Z5269" t="s">
        <v>10951</v>
      </c>
      <c r="AA5269">
        <v>8.7500000000000008E-2</v>
      </c>
    </row>
    <row r="5270" spans="1:27" x14ac:dyDescent="0.35">
      <c r="A5270">
        <v>1206</v>
      </c>
      <c r="B5270" t="s">
        <v>8401</v>
      </c>
      <c r="C5270">
        <v>2014</v>
      </c>
      <c r="D5270" s="1">
        <v>41853</v>
      </c>
      <c r="E5270" s="1">
        <v>41856</v>
      </c>
      <c r="F5270" t="s">
        <v>56</v>
      </c>
      <c r="G5270" t="s">
        <v>8402</v>
      </c>
      <c r="H5270" t="s">
        <v>8403</v>
      </c>
      <c r="I5270" t="s">
        <v>38</v>
      </c>
      <c r="J5270" t="s">
        <v>27</v>
      </c>
      <c r="K5270" t="s">
        <v>7862</v>
      </c>
      <c r="L5270" t="s">
        <v>7858</v>
      </c>
      <c r="M5270">
        <v>28205</v>
      </c>
      <c r="N5270" t="s">
        <v>3507</v>
      </c>
      <c r="O5270" t="s">
        <v>4433</v>
      </c>
      <c r="P5270" t="s">
        <v>313</v>
      </c>
      <c r="Q5270" t="s">
        <v>4411</v>
      </c>
      <c r="R5270" t="s">
        <v>4434</v>
      </c>
      <c r="S5270">
        <v>271.95999999999998</v>
      </c>
      <c r="T5270">
        <v>5</v>
      </c>
      <c r="U5270">
        <v>0.2</v>
      </c>
      <c r="V5270">
        <v>16.997500000000016</v>
      </c>
      <c r="W5270" t="s">
        <v>10939</v>
      </c>
      <c r="X5270" t="s">
        <v>10937</v>
      </c>
      <c r="Y5270">
        <v>8</v>
      </c>
      <c r="Z5270" t="s">
        <v>10954</v>
      </c>
      <c r="AA5270">
        <v>6.2500000000000069E-2</v>
      </c>
    </row>
    <row r="5271" spans="1:27" x14ac:dyDescent="0.35">
      <c r="A5271">
        <v>1261</v>
      </c>
      <c r="B5271" t="s">
        <v>8404</v>
      </c>
      <c r="C5271">
        <v>2014</v>
      </c>
      <c r="D5271" s="1">
        <v>41936</v>
      </c>
      <c r="E5271" s="1">
        <v>41940</v>
      </c>
      <c r="F5271" t="s">
        <v>23</v>
      </c>
      <c r="G5271" t="s">
        <v>8405</v>
      </c>
      <c r="H5271" t="s">
        <v>8406</v>
      </c>
      <c r="I5271" t="s">
        <v>38</v>
      </c>
      <c r="J5271" t="s">
        <v>27</v>
      </c>
      <c r="K5271" t="s">
        <v>7937</v>
      </c>
      <c r="L5271" t="s">
        <v>7878</v>
      </c>
      <c r="M5271">
        <v>32216</v>
      </c>
      <c r="N5271" t="s">
        <v>3507</v>
      </c>
      <c r="O5271" t="s">
        <v>7714</v>
      </c>
      <c r="P5271" t="s">
        <v>313</v>
      </c>
      <c r="Q5271" t="s">
        <v>4411</v>
      </c>
      <c r="R5271" t="s">
        <v>7715</v>
      </c>
      <c r="S5271">
        <v>863.87999999999988</v>
      </c>
      <c r="T5271">
        <v>3</v>
      </c>
      <c r="U5271">
        <v>0.2</v>
      </c>
      <c r="V5271">
        <v>107.98499999999996</v>
      </c>
      <c r="W5271" t="s">
        <v>10939</v>
      </c>
      <c r="X5271" t="s">
        <v>10940</v>
      </c>
      <c r="Y5271">
        <v>10</v>
      </c>
      <c r="Z5271" t="s">
        <v>10945</v>
      </c>
      <c r="AA5271">
        <v>0.12499999999999997</v>
      </c>
    </row>
    <row r="5272" spans="1:27" x14ac:dyDescent="0.35">
      <c r="A5272">
        <v>1319</v>
      </c>
      <c r="B5272" t="s">
        <v>8407</v>
      </c>
      <c r="C5272">
        <v>2011</v>
      </c>
      <c r="D5272" s="1">
        <v>40725</v>
      </c>
      <c r="E5272" s="1">
        <v>40729</v>
      </c>
      <c r="F5272" t="s">
        <v>23</v>
      </c>
      <c r="G5272" t="s">
        <v>2846</v>
      </c>
      <c r="H5272" t="s">
        <v>2847</v>
      </c>
      <c r="I5272" t="s">
        <v>26</v>
      </c>
      <c r="J5272" t="s">
        <v>27</v>
      </c>
      <c r="K5272" t="s">
        <v>7968</v>
      </c>
      <c r="L5272" t="s">
        <v>7878</v>
      </c>
      <c r="M5272">
        <v>32725</v>
      </c>
      <c r="N5272" t="s">
        <v>3507</v>
      </c>
      <c r="O5272" t="s">
        <v>7714</v>
      </c>
      <c r="P5272" t="s">
        <v>313</v>
      </c>
      <c r="Q5272" t="s">
        <v>4411</v>
      </c>
      <c r="R5272" t="s">
        <v>7715</v>
      </c>
      <c r="S5272">
        <v>575.91999999999996</v>
      </c>
      <c r="T5272">
        <v>2</v>
      </c>
      <c r="U5272">
        <v>0.2</v>
      </c>
      <c r="V5272">
        <v>71.989999999999981</v>
      </c>
      <c r="W5272" t="s">
        <v>10944</v>
      </c>
      <c r="X5272" t="s">
        <v>10937</v>
      </c>
      <c r="Y5272">
        <v>7</v>
      </c>
      <c r="Z5272" t="s">
        <v>10938</v>
      </c>
      <c r="AA5272">
        <v>0.12499999999999997</v>
      </c>
    </row>
    <row r="5273" spans="1:27" x14ac:dyDescent="0.35">
      <c r="A5273">
        <v>1367</v>
      </c>
      <c r="B5273" t="s">
        <v>8019</v>
      </c>
      <c r="C5273">
        <v>2014</v>
      </c>
      <c r="D5273" s="1">
        <v>41954</v>
      </c>
      <c r="E5273" s="1">
        <v>41955</v>
      </c>
      <c r="F5273" t="s">
        <v>56</v>
      </c>
      <c r="G5273" t="s">
        <v>1056</v>
      </c>
      <c r="H5273" t="s">
        <v>1057</v>
      </c>
      <c r="I5273" t="s">
        <v>26</v>
      </c>
      <c r="J5273" t="s">
        <v>27</v>
      </c>
      <c r="K5273" t="s">
        <v>8020</v>
      </c>
      <c r="L5273" t="s">
        <v>8021</v>
      </c>
      <c r="M5273">
        <v>85705</v>
      </c>
      <c r="N5273" t="s">
        <v>30</v>
      </c>
      <c r="O5273" t="s">
        <v>4813</v>
      </c>
      <c r="P5273" t="s">
        <v>313</v>
      </c>
      <c r="Q5273" t="s">
        <v>4411</v>
      </c>
      <c r="R5273" t="s">
        <v>4814</v>
      </c>
      <c r="S5273">
        <v>201.584</v>
      </c>
      <c r="T5273">
        <v>2</v>
      </c>
      <c r="U5273">
        <v>0.2</v>
      </c>
      <c r="V5273">
        <v>15.118800000000007</v>
      </c>
      <c r="W5273" t="s">
        <v>10939</v>
      </c>
      <c r="X5273" t="s">
        <v>10940</v>
      </c>
      <c r="Y5273">
        <v>11</v>
      </c>
      <c r="Z5273" t="s">
        <v>10947</v>
      </c>
      <c r="AA5273">
        <v>7.5000000000000039E-2</v>
      </c>
    </row>
    <row r="5274" spans="1:27" x14ac:dyDescent="0.35">
      <c r="A5274">
        <v>1379</v>
      </c>
      <c r="B5274" t="s">
        <v>5701</v>
      </c>
      <c r="C5274">
        <v>2011</v>
      </c>
      <c r="D5274" s="1">
        <v>40759</v>
      </c>
      <c r="E5274" s="1">
        <v>40764</v>
      </c>
      <c r="F5274" t="s">
        <v>45</v>
      </c>
      <c r="G5274" t="s">
        <v>5702</v>
      </c>
      <c r="H5274" t="s">
        <v>5703</v>
      </c>
      <c r="I5274" t="s">
        <v>38</v>
      </c>
      <c r="J5274" t="s">
        <v>27</v>
      </c>
      <c r="K5274" t="s">
        <v>5704</v>
      </c>
      <c r="L5274" t="s">
        <v>3465</v>
      </c>
      <c r="M5274">
        <v>84062</v>
      </c>
      <c r="N5274" t="s">
        <v>30</v>
      </c>
      <c r="O5274" t="s">
        <v>4691</v>
      </c>
      <c r="P5274" t="s">
        <v>313</v>
      </c>
      <c r="Q5274" t="s">
        <v>4411</v>
      </c>
      <c r="R5274" t="s">
        <v>7747</v>
      </c>
      <c r="S5274">
        <v>399.96000000000004</v>
      </c>
      <c r="T5274">
        <v>5</v>
      </c>
      <c r="U5274">
        <v>0.2</v>
      </c>
      <c r="V5274">
        <v>34.996499999999969</v>
      </c>
      <c r="W5274" t="s">
        <v>10944</v>
      </c>
      <c r="X5274" t="s">
        <v>10937</v>
      </c>
      <c r="Y5274">
        <v>8</v>
      </c>
      <c r="Z5274" t="s">
        <v>10954</v>
      </c>
      <c r="AA5274">
        <v>8.7499999999999911E-2</v>
      </c>
    </row>
    <row r="5275" spans="1:27" x14ac:dyDescent="0.35">
      <c r="A5275">
        <v>1425</v>
      </c>
      <c r="B5275" t="s">
        <v>8408</v>
      </c>
      <c r="C5275">
        <v>2012</v>
      </c>
      <c r="D5275" s="1">
        <v>41178</v>
      </c>
      <c r="E5275" s="1">
        <v>41182</v>
      </c>
      <c r="F5275" t="s">
        <v>23</v>
      </c>
      <c r="G5275" t="s">
        <v>365</v>
      </c>
      <c r="H5275" t="s">
        <v>366</v>
      </c>
      <c r="I5275" t="s">
        <v>26</v>
      </c>
      <c r="J5275" t="s">
        <v>27</v>
      </c>
      <c r="K5275" t="s">
        <v>8085</v>
      </c>
      <c r="L5275" t="s">
        <v>8021</v>
      </c>
      <c r="M5275">
        <v>85204</v>
      </c>
      <c r="N5275" t="s">
        <v>30</v>
      </c>
      <c r="O5275" t="s">
        <v>4496</v>
      </c>
      <c r="P5275" t="s">
        <v>313</v>
      </c>
      <c r="Q5275" t="s">
        <v>4411</v>
      </c>
      <c r="R5275" t="s">
        <v>4497</v>
      </c>
      <c r="S5275">
        <v>263.96000000000004</v>
      </c>
      <c r="T5275">
        <v>5</v>
      </c>
      <c r="U5275">
        <v>0.2</v>
      </c>
      <c r="V5275">
        <v>23.096500000000006</v>
      </c>
      <c r="W5275" t="s">
        <v>10948</v>
      </c>
      <c r="X5275" t="s">
        <v>10937</v>
      </c>
      <c r="Y5275">
        <v>9</v>
      </c>
      <c r="Z5275" t="s">
        <v>10949</v>
      </c>
      <c r="AA5275">
        <v>8.7500000000000008E-2</v>
      </c>
    </row>
    <row r="5276" spans="1:27" x14ac:dyDescent="0.35">
      <c r="A5276">
        <v>1445</v>
      </c>
      <c r="B5276" t="s">
        <v>8409</v>
      </c>
      <c r="C5276">
        <v>2013</v>
      </c>
      <c r="D5276" s="1">
        <v>41418</v>
      </c>
      <c r="E5276" s="1">
        <v>41423</v>
      </c>
      <c r="F5276" t="s">
        <v>23</v>
      </c>
      <c r="G5276" t="s">
        <v>2214</v>
      </c>
      <c r="H5276" t="s">
        <v>2215</v>
      </c>
      <c r="I5276" t="s">
        <v>38</v>
      </c>
      <c r="J5276" t="s">
        <v>27</v>
      </c>
      <c r="K5276" t="s">
        <v>7864</v>
      </c>
      <c r="L5276" t="s">
        <v>7865</v>
      </c>
      <c r="M5276">
        <v>60623</v>
      </c>
      <c r="N5276" t="s">
        <v>3479</v>
      </c>
      <c r="O5276" t="s">
        <v>4802</v>
      </c>
      <c r="P5276" t="s">
        <v>313</v>
      </c>
      <c r="Q5276" t="s">
        <v>4411</v>
      </c>
      <c r="R5276" t="s">
        <v>4803</v>
      </c>
      <c r="S5276">
        <v>1979.9280000000001</v>
      </c>
      <c r="T5276">
        <v>9</v>
      </c>
      <c r="U5276">
        <v>0.2</v>
      </c>
      <c r="V5276">
        <v>148.49459999999993</v>
      </c>
      <c r="W5276" t="s">
        <v>10936</v>
      </c>
      <c r="X5276" t="s">
        <v>10942</v>
      </c>
      <c r="Y5276">
        <v>5</v>
      </c>
      <c r="Z5276" t="s">
        <v>10952</v>
      </c>
      <c r="AA5276">
        <v>7.4999999999999969E-2</v>
      </c>
    </row>
    <row r="5277" spans="1:27" x14ac:dyDescent="0.35">
      <c r="A5277">
        <v>1448</v>
      </c>
      <c r="B5277" t="s">
        <v>8410</v>
      </c>
      <c r="C5277">
        <v>2014</v>
      </c>
      <c r="D5277" s="1">
        <v>41804</v>
      </c>
      <c r="E5277" s="1">
        <v>41807</v>
      </c>
      <c r="F5277" t="s">
        <v>56</v>
      </c>
      <c r="G5277" t="s">
        <v>3738</v>
      </c>
      <c r="H5277" t="s">
        <v>3739</v>
      </c>
      <c r="I5277" t="s">
        <v>127</v>
      </c>
      <c r="J5277" t="s">
        <v>27</v>
      </c>
      <c r="K5277" t="s">
        <v>7864</v>
      </c>
      <c r="L5277" t="s">
        <v>7865</v>
      </c>
      <c r="M5277">
        <v>60653</v>
      </c>
      <c r="N5277" t="s">
        <v>3479</v>
      </c>
      <c r="O5277" t="s">
        <v>4599</v>
      </c>
      <c r="P5277" t="s">
        <v>313</v>
      </c>
      <c r="Q5277" t="s">
        <v>4411</v>
      </c>
      <c r="R5277" t="s">
        <v>4600</v>
      </c>
      <c r="S5277">
        <v>47.984000000000002</v>
      </c>
      <c r="T5277">
        <v>2</v>
      </c>
      <c r="U5277">
        <v>0.2</v>
      </c>
      <c r="V5277">
        <v>5.9979999999999922</v>
      </c>
      <c r="W5277" t="s">
        <v>10939</v>
      </c>
      <c r="X5277" t="s">
        <v>10942</v>
      </c>
      <c r="Y5277">
        <v>6</v>
      </c>
      <c r="Z5277" t="s">
        <v>10946</v>
      </c>
      <c r="AA5277">
        <v>0.12499999999999983</v>
      </c>
    </row>
    <row r="5278" spans="1:27" x14ac:dyDescent="0.35">
      <c r="A5278">
        <v>1566</v>
      </c>
      <c r="B5278" t="s">
        <v>8411</v>
      </c>
      <c r="C5278">
        <v>2012</v>
      </c>
      <c r="D5278" s="1">
        <v>40987</v>
      </c>
      <c r="E5278" s="1">
        <v>40993</v>
      </c>
      <c r="F5278" t="s">
        <v>23</v>
      </c>
      <c r="G5278" t="s">
        <v>1858</v>
      </c>
      <c r="H5278" t="s">
        <v>1859</v>
      </c>
      <c r="I5278" t="s">
        <v>127</v>
      </c>
      <c r="J5278" t="s">
        <v>27</v>
      </c>
      <c r="K5278" t="s">
        <v>3472</v>
      </c>
      <c r="L5278" t="s">
        <v>3473</v>
      </c>
      <c r="M5278">
        <v>98105</v>
      </c>
      <c r="N5278" t="s">
        <v>30</v>
      </c>
      <c r="O5278" t="s">
        <v>4765</v>
      </c>
      <c r="P5278" t="s">
        <v>313</v>
      </c>
      <c r="Q5278" t="s">
        <v>4411</v>
      </c>
      <c r="R5278" t="s">
        <v>4766</v>
      </c>
      <c r="S5278">
        <v>453.57600000000002</v>
      </c>
      <c r="T5278">
        <v>3</v>
      </c>
      <c r="U5278">
        <v>0.2</v>
      </c>
      <c r="V5278">
        <v>39.687899999999985</v>
      </c>
      <c r="W5278" t="s">
        <v>10948</v>
      </c>
      <c r="X5278" t="s">
        <v>10950</v>
      </c>
      <c r="Y5278">
        <v>3</v>
      </c>
      <c r="Z5278" t="s">
        <v>10953</v>
      </c>
      <c r="AA5278">
        <v>8.7499999999999967E-2</v>
      </c>
    </row>
    <row r="5279" spans="1:27" x14ac:dyDescent="0.35">
      <c r="A5279">
        <v>1593</v>
      </c>
      <c r="B5279" t="s">
        <v>8412</v>
      </c>
      <c r="C5279">
        <v>2012</v>
      </c>
      <c r="D5279" s="1">
        <v>41083</v>
      </c>
      <c r="E5279" s="1">
        <v>41085</v>
      </c>
      <c r="F5279" t="s">
        <v>45</v>
      </c>
      <c r="G5279" t="s">
        <v>2255</v>
      </c>
      <c r="H5279" t="s">
        <v>2256</v>
      </c>
      <c r="I5279" t="s">
        <v>38</v>
      </c>
      <c r="J5279" t="s">
        <v>27</v>
      </c>
      <c r="K5279" t="s">
        <v>5372</v>
      </c>
      <c r="L5279" t="s">
        <v>3473</v>
      </c>
      <c r="M5279">
        <v>98502</v>
      </c>
      <c r="N5279" t="s">
        <v>30</v>
      </c>
      <c r="O5279" t="s">
        <v>8413</v>
      </c>
      <c r="P5279" t="s">
        <v>313</v>
      </c>
      <c r="Q5279" t="s">
        <v>4411</v>
      </c>
      <c r="R5279" t="s">
        <v>8414</v>
      </c>
      <c r="S5279">
        <v>201.56800000000001</v>
      </c>
      <c r="T5279">
        <v>4</v>
      </c>
      <c r="U5279">
        <v>0.2</v>
      </c>
      <c r="V5279">
        <v>22.676399999999994</v>
      </c>
      <c r="W5279" t="s">
        <v>10948</v>
      </c>
      <c r="X5279" t="s">
        <v>10942</v>
      </c>
      <c r="Y5279">
        <v>6</v>
      </c>
      <c r="Z5279" t="s">
        <v>10946</v>
      </c>
      <c r="AA5279">
        <v>0.11249999999999996</v>
      </c>
    </row>
    <row r="5280" spans="1:27" x14ac:dyDescent="0.35">
      <c r="A5280">
        <v>1638</v>
      </c>
      <c r="B5280" t="s">
        <v>8415</v>
      </c>
      <c r="C5280">
        <v>2011</v>
      </c>
      <c r="D5280" s="1">
        <v>40873</v>
      </c>
      <c r="E5280" s="1">
        <v>40879</v>
      </c>
      <c r="F5280" t="s">
        <v>23</v>
      </c>
      <c r="G5280" t="s">
        <v>3591</v>
      </c>
      <c r="H5280" t="s">
        <v>3592</v>
      </c>
      <c r="I5280" t="s">
        <v>38</v>
      </c>
      <c r="J5280" t="s">
        <v>27</v>
      </c>
      <c r="K5280" t="s">
        <v>8297</v>
      </c>
      <c r="L5280" t="s">
        <v>8023</v>
      </c>
      <c r="M5280">
        <v>97224</v>
      </c>
      <c r="N5280" t="s">
        <v>30</v>
      </c>
      <c r="O5280" t="s">
        <v>4712</v>
      </c>
      <c r="P5280" t="s">
        <v>313</v>
      </c>
      <c r="Q5280" t="s">
        <v>4411</v>
      </c>
      <c r="R5280" t="s">
        <v>4713</v>
      </c>
      <c r="S5280">
        <v>438.33600000000001</v>
      </c>
      <c r="T5280">
        <v>4</v>
      </c>
      <c r="U5280">
        <v>0.2</v>
      </c>
      <c r="V5280">
        <v>-87.667200000000037</v>
      </c>
      <c r="W5280" t="s">
        <v>10944</v>
      </c>
      <c r="X5280" t="s">
        <v>10940</v>
      </c>
      <c r="Y5280">
        <v>11</v>
      </c>
      <c r="Z5280" t="s">
        <v>10947</v>
      </c>
      <c r="AA5280">
        <v>-0.20000000000000007</v>
      </c>
    </row>
    <row r="5281" spans="1:27" x14ac:dyDescent="0.35">
      <c r="A5281">
        <v>1722</v>
      </c>
      <c r="B5281" t="s">
        <v>8416</v>
      </c>
      <c r="C5281">
        <v>2012</v>
      </c>
      <c r="D5281" s="1">
        <v>41263</v>
      </c>
      <c r="E5281" s="1">
        <v>41268</v>
      </c>
      <c r="F5281" t="s">
        <v>23</v>
      </c>
      <c r="G5281" t="s">
        <v>82</v>
      </c>
      <c r="H5281" t="s">
        <v>83</v>
      </c>
      <c r="I5281" t="s">
        <v>38</v>
      </c>
      <c r="J5281" t="s">
        <v>27</v>
      </c>
      <c r="K5281" t="s">
        <v>7864</v>
      </c>
      <c r="L5281" t="s">
        <v>7865</v>
      </c>
      <c r="M5281">
        <v>60623</v>
      </c>
      <c r="N5281" t="s">
        <v>3479</v>
      </c>
      <c r="O5281" t="s">
        <v>4796</v>
      </c>
      <c r="P5281" t="s">
        <v>313</v>
      </c>
      <c r="Q5281" t="s">
        <v>4411</v>
      </c>
      <c r="R5281" t="s">
        <v>4797</v>
      </c>
      <c r="S5281">
        <v>159.98400000000001</v>
      </c>
      <c r="T5281">
        <v>2</v>
      </c>
      <c r="U5281">
        <v>0.2</v>
      </c>
      <c r="V5281">
        <v>11.998799999999996</v>
      </c>
      <c r="W5281" t="s">
        <v>10948</v>
      </c>
      <c r="X5281" t="s">
        <v>10940</v>
      </c>
      <c r="Y5281">
        <v>12</v>
      </c>
      <c r="Z5281" t="s">
        <v>10941</v>
      </c>
      <c r="AA5281">
        <v>7.4999999999999969E-2</v>
      </c>
    </row>
    <row r="5282" spans="1:27" x14ac:dyDescent="0.35">
      <c r="A5282">
        <v>1736</v>
      </c>
      <c r="B5282" t="s">
        <v>8417</v>
      </c>
      <c r="C5282">
        <v>2014</v>
      </c>
      <c r="D5282" s="1">
        <v>41850</v>
      </c>
      <c r="E5282" s="1">
        <v>41853</v>
      </c>
      <c r="F5282" t="s">
        <v>45</v>
      </c>
      <c r="G5282" t="s">
        <v>5133</v>
      </c>
      <c r="H5282" t="s">
        <v>5134</v>
      </c>
      <c r="I5282" t="s">
        <v>38</v>
      </c>
      <c r="J5282" t="s">
        <v>27</v>
      </c>
      <c r="K5282" t="s">
        <v>7937</v>
      </c>
      <c r="L5282" t="s">
        <v>7858</v>
      </c>
      <c r="M5282">
        <v>28540</v>
      </c>
      <c r="N5282" t="s">
        <v>3507</v>
      </c>
      <c r="O5282" t="s">
        <v>4683</v>
      </c>
      <c r="P5282" t="s">
        <v>313</v>
      </c>
      <c r="Q5282" t="s">
        <v>4411</v>
      </c>
      <c r="R5282" t="s">
        <v>4684</v>
      </c>
      <c r="S5282">
        <v>22</v>
      </c>
      <c r="T5282">
        <v>5</v>
      </c>
      <c r="U5282">
        <v>0.2</v>
      </c>
      <c r="V5282">
        <v>1.375</v>
      </c>
      <c r="W5282" t="s">
        <v>10939</v>
      </c>
      <c r="X5282" t="s">
        <v>10937</v>
      </c>
      <c r="Y5282">
        <v>7</v>
      </c>
      <c r="Z5282" t="s">
        <v>10938</v>
      </c>
      <c r="AA5282">
        <v>6.25E-2</v>
      </c>
    </row>
    <row r="5283" spans="1:27" x14ac:dyDescent="0.35">
      <c r="A5283">
        <v>1828</v>
      </c>
      <c r="B5283" t="s">
        <v>8418</v>
      </c>
      <c r="C5283">
        <v>2013</v>
      </c>
      <c r="D5283" s="1">
        <v>41313</v>
      </c>
      <c r="E5283" s="1">
        <v>41316</v>
      </c>
      <c r="F5283" t="s">
        <v>45</v>
      </c>
      <c r="G5283" t="s">
        <v>4474</v>
      </c>
      <c r="H5283" t="s">
        <v>4475</v>
      </c>
      <c r="I5283" t="s">
        <v>127</v>
      </c>
      <c r="J5283" t="s">
        <v>27</v>
      </c>
      <c r="K5283" t="s">
        <v>8006</v>
      </c>
      <c r="L5283" t="s">
        <v>7858</v>
      </c>
      <c r="M5283">
        <v>27604</v>
      </c>
      <c r="N5283" t="s">
        <v>3507</v>
      </c>
      <c r="O5283" t="s">
        <v>4757</v>
      </c>
      <c r="P5283" t="s">
        <v>313</v>
      </c>
      <c r="Q5283" t="s">
        <v>4411</v>
      </c>
      <c r="R5283" t="s">
        <v>4758</v>
      </c>
      <c r="S5283">
        <v>1127.9760000000001</v>
      </c>
      <c r="T5283">
        <v>3</v>
      </c>
      <c r="U5283">
        <v>0.2</v>
      </c>
      <c r="V5283">
        <v>126.8972999999998</v>
      </c>
      <c r="W5283" t="s">
        <v>10936</v>
      </c>
      <c r="X5283" t="s">
        <v>10950</v>
      </c>
      <c r="Y5283">
        <v>2</v>
      </c>
      <c r="Z5283" t="s">
        <v>10955</v>
      </c>
      <c r="AA5283">
        <v>0.11249999999999981</v>
      </c>
    </row>
    <row r="5284" spans="1:27" x14ac:dyDescent="0.35">
      <c r="A5284">
        <v>1931</v>
      </c>
      <c r="B5284" t="s">
        <v>5721</v>
      </c>
      <c r="C5284">
        <v>2014</v>
      </c>
      <c r="D5284" s="1">
        <v>41715</v>
      </c>
      <c r="E5284" s="1">
        <v>41717</v>
      </c>
      <c r="F5284" t="s">
        <v>45</v>
      </c>
      <c r="G5284" t="s">
        <v>4582</v>
      </c>
      <c r="H5284" t="s">
        <v>4583</v>
      </c>
      <c r="I5284" t="s">
        <v>127</v>
      </c>
      <c r="J5284" t="s">
        <v>27</v>
      </c>
      <c r="K5284" t="s">
        <v>3472</v>
      </c>
      <c r="L5284" t="s">
        <v>3473</v>
      </c>
      <c r="M5284">
        <v>98105</v>
      </c>
      <c r="N5284" t="s">
        <v>30</v>
      </c>
      <c r="O5284" t="s">
        <v>4802</v>
      </c>
      <c r="P5284" t="s">
        <v>313</v>
      </c>
      <c r="Q5284" t="s">
        <v>4411</v>
      </c>
      <c r="R5284" t="s">
        <v>4803</v>
      </c>
      <c r="S5284">
        <v>659.97600000000011</v>
      </c>
      <c r="T5284">
        <v>3</v>
      </c>
      <c r="U5284">
        <v>0.2</v>
      </c>
      <c r="V5284">
        <v>49.498199999999969</v>
      </c>
      <c r="W5284" t="s">
        <v>10939</v>
      </c>
      <c r="X5284" t="s">
        <v>10950</v>
      </c>
      <c r="Y5284">
        <v>3</v>
      </c>
      <c r="Z5284" t="s">
        <v>10953</v>
      </c>
      <c r="AA5284">
        <v>7.4999999999999942E-2</v>
      </c>
    </row>
    <row r="5285" spans="1:27" x14ac:dyDescent="0.35">
      <c r="A5285">
        <v>1932</v>
      </c>
      <c r="B5285" t="s">
        <v>8419</v>
      </c>
      <c r="C5285">
        <v>2013</v>
      </c>
      <c r="D5285" s="1">
        <v>41606</v>
      </c>
      <c r="E5285" s="1">
        <v>41608</v>
      </c>
      <c r="F5285" t="s">
        <v>45</v>
      </c>
      <c r="G5285" t="s">
        <v>1283</v>
      </c>
      <c r="H5285" t="s">
        <v>1284</v>
      </c>
      <c r="I5285" t="s">
        <v>38</v>
      </c>
      <c r="J5285" t="s">
        <v>27</v>
      </c>
      <c r="K5285" t="s">
        <v>8170</v>
      </c>
      <c r="L5285" t="s">
        <v>8021</v>
      </c>
      <c r="M5285">
        <v>85254</v>
      </c>
      <c r="N5285" t="s">
        <v>30</v>
      </c>
      <c r="O5285" t="s">
        <v>8420</v>
      </c>
      <c r="P5285" t="s">
        <v>313</v>
      </c>
      <c r="Q5285" t="s">
        <v>4411</v>
      </c>
      <c r="R5285" t="s">
        <v>8421</v>
      </c>
      <c r="S5285">
        <v>271.99200000000002</v>
      </c>
      <c r="T5285">
        <v>1</v>
      </c>
      <c r="U5285">
        <v>0.2</v>
      </c>
      <c r="V5285">
        <v>23.799300000000002</v>
      </c>
      <c r="W5285" t="s">
        <v>10936</v>
      </c>
      <c r="X5285" t="s">
        <v>10940</v>
      </c>
      <c r="Y5285">
        <v>11</v>
      </c>
      <c r="Z5285" t="s">
        <v>10947</v>
      </c>
      <c r="AA5285">
        <v>8.7500000000000008E-2</v>
      </c>
    </row>
    <row r="5286" spans="1:27" x14ac:dyDescent="0.35">
      <c r="A5286">
        <v>2081</v>
      </c>
      <c r="B5286" t="s">
        <v>8160</v>
      </c>
      <c r="C5286">
        <v>2012</v>
      </c>
      <c r="D5286" s="1">
        <v>41267</v>
      </c>
      <c r="E5286" s="1">
        <v>41272</v>
      </c>
      <c r="F5286" t="s">
        <v>23</v>
      </c>
      <c r="G5286" t="s">
        <v>671</v>
      </c>
      <c r="H5286" t="s">
        <v>672</v>
      </c>
      <c r="I5286" t="s">
        <v>38</v>
      </c>
      <c r="J5286" t="s">
        <v>27</v>
      </c>
      <c r="K5286" t="s">
        <v>8050</v>
      </c>
      <c r="L5286" t="s">
        <v>8021</v>
      </c>
      <c r="M5286">
        <v>85023</v>
      </c>
      <c r="N5286" t="s">
        <v>30</v>
      </c>
      <c r="O5286" t="s">
        <v>4579</v>
      </c>
      <c r="P5286" t="s">
        <v>313</v>
      </c>
      <c r="Q5286" t="s">
        <v>4411</v>
      </c>
      <c r="R5286" t="s">
        <v>4580</v>
      </c>
      <c r="S5286">
        <v>111.98399999999999</v>
      </c>
      <c r="T5286">
        <v>2</v>
      </c>
      <c r="U5286">
        <v>0.2</v>
      </c>
      <c r="V5286">
        <v>11.198400000000003</v>
      </c>
      <c r="W5286" t="s">
        <v>10948</v>
      </c>
      <c r="X5286" t="s">
        <v>10940</v>
      </c>
      <c r="Y5286">
        <v>12</v>
      </c>
      <c r="Z5286" t="s">
        <v>10941</v>
      </c>
      <c r="AA5286">
        <v>0.10000000000000003</v>
      </c>
    </row>
    <row r="5287" spans="1:27" x14ac:dyDescent="0.35">
      <c r="A5287">
        <v>2208</v>
      </c>
      <c r="B5287" t="s">
        <v>8422</v>
      </c>
      <c r="C5287">
        <v>2011</v>
      </c>
      <c r="D5287" s="1">
        <v>40738</v>
      </c>
      <c r="E5287" s="1">
        <v>40744</v>
      </c>
      <c r="F5287" t="s">
        <v>23</v>
      </c>
      <c r="G5287" t="s">
        <v>5594</v>
      </c>
      <c r="H5287" t="s">
        <v>5595</v>
      </c>
      <c r="I5287" t="s">
        <v>127</v>
      </c>
      <c r="J5287" t="s">
        <v>27</v>
      </c>
      <c r="K5287" t="s">
        <v>8104</v>
      </c>
      <c r="L5287" t="s">
        <v>7865</v>
      </c>
      <c r="M5287">
        <v>60505</v>
      </c>
      <c r="N5287" t="s">
        <v>3479</v>
      </c>
      <c r="O5287" t="s">
        <v>4695</v>
      </c>
      <c r="P5287" t="s">
        <v>313</v>
      </c>
      <c r="Q5287" t="s">
        <v>4411</v>
      </c>
      <c r="R5287" t="s">
        <v>4696</v>
      </c>
      <c r="S5287">
        <v>38.272000000000006</v>
      </c>
      <c r="T5287">
        <v>4</v>
      </c>
      <c r="U5287">
        <v>0.2</v>
      </c>
      <c r="V5287">
        <v>3.8272000000000013</v>
      </c>
      <c r="W5287" t="s">
        <v>10944</v>
      </c>
      <c r="X5287" t="s">
        <v>10937</v>
      </c>
      <c r="Y5287">
        <v>7</v>
      </c>
      <c r="Z5287" t="s">
        <v>10938</v>
      </c>
      <c r="AA5287">
        <v>0.10000000000000002</v>
      </c>
    </row>
    <row r="5288" spans="1:27" x14ac:dyDescent="0.35">
      <c r="A5288">
        <v>2234</v>
      </c>
      <c r="B5288" t="s">
        <v>8423</v>
      </c>
      <c r="C5288">
        <v>2012</v>
      </c>
      <c r="D5288" s="1">
        <v>41257</v>
      </c>
      <c r="E5288" s="1">
        <v>41259</v>
      </c>
      <c r="F5288" t="s">
        <v>45</v>
      </c>
      <c r="G5288" t="s">
        <v>7487</v>
      </c>
      <c r="H5288" t="s">
        <v>7488</v>
      </c>
      <c r="I5288" t="s">
        <v>38</v>
      </c>
      <c r="J5288" t="s">
        <v>27</v>
      </c>
      <c r="K5288" t="s">
        <v>8063</v>
      </c>
      <c r="L5288" t="s">
        <v>8023</v>
      </c>
      <c r="M5288">
        <v>97206</v>
      </c>
      <c r="N5288" t="s">
        <v>30</v>
      </c>
      <c r="O5288" t="s">
        <v>8424</v>
      </c>
      <c r="P5288" t="s">
        <v>313</v>
      </c>
      <c r="Q5288" t="s">
        <v>4411</v>
      </c>
      <c r="R5288" t="s">
        <v>8425</v>
      </c>
      <c r="S5288">
        <v>319.96800000000002</v>
      </c>
      <c r="T5288">
        <v>4</v>
      </c>
      <c r="U5288">
        <v>0.2</v>
      </c>
      <c r="V5288">
        <v>35.996399999999952</v>
      </c>
      <c r="W5288" t="s">
        <v>10948</v>
      </c>
      <c r="X5288" t="s">
        <v>10940</v>
      </c>
      <c r="Y5288">
        <v>12</v>
      </c>
      <c r="Z5288" t="s">
        <v>10941</v>
      </c>
      <c r="AA5288">
        <v>0.11249999999999984</v>
      </c>
    </row>
    <row r="5289" spans="1:27" x14ac:dyDescent="0.35">
      <c r="A5289">
        <v>2483</v>
      </c>
      <c r="B5289" t="s">
        <v>3561</v>
      </c>
      <c r="C5289">
        <v>2014</v>
      </c>
      <c r="D5289" s="1">
        <v>41880</v>
      </c>
      <c r="E5289" s="1">
        <v>41886</v>
      </c>
      <c r="F5289" t="s">
        <v>23</v>
      </c>
      <c r="G5289" t="s">
        <v>3562</v>
      </c>
      <c r="H5289" t="s">
        <v>3563</v>
      </c>
      <c r="I5289" t="s">
        <v>127</v>
      </c>
      <c r="J5289" t="s">
        <v>27</v>
      </c>
      <c r="K5289" t="s">
        <v>3472</v>
      </c>
      <c r="L5289" t="s">
        <v>3473</v>
      </c>
      <c r="M5289">
        <v>98105</v>
      </c>
      <c r="N5289" t="s">
        <v>30</v>
      </c>
      <c r="O5289" t="s">
        <v>8426</v>
      </c>
      <c r="P5289" t="s">
        <v>313</v>
      </c>
      <c r="Q5289" t="s">
        <v>4411</v>
      </c>
      <c r="R5289" t="s">
        <v>8427</v>
      </c>
      <c r="S5289">
        <v>35.167999999999999</v>
      </c>
      <c r="T5289">
        <v>4</v>
      </c>
      <c r="U5289">
        <v>0.2</v>
      </c>
      <c r="V5289">
        <v>11.429599999999999</v>
      </c>
      <c r="W5289" t="s">
        <v>10939</v>
      </c>
      <c r="X5289" t="s">
        <v>10937</v>
      </c>
      <c r="Y5289">
        <v>8</v>
      </c>
      <c r="Z5289" t="s">
        <v>10954</v>
      </c>
      <c r="AA5289">
        <v>0.32499999999999996</v>
      </c>
    </row>
    <row r="5290" spans="1:27" x14ac:dyDescent="0.35">
      <c r="A5290">
        <v>2549</v>
      </c>
      <c r="B5290" t="s">
        <v>8428</v>
      </c>
      <c r="C5290">
        <v>2012</v>
      </c>
      <c r="D5290" s="1">
        <v>41137</v>
      </c>
      <c r="E5290" s="1">
        <v>41143</v>
      </c>
      <c r="F5290" t="s">
        <v>23</v>
      </c>
      <c r="G5290" t="s">
        <v>823</v>
      </c>
      <c r="H5290" t="s">
        <v>824</v>
      </c>
      <c r="I5290" t="s">
        <v>38</v>
      </c>
      <c r="J5290" t="s">
        <v>27</v>
      </c>
      <c r="K5290" t="s">
        <v>8050</v>
      </c>
      <c r="L5290" t="s">
        <v>8021</v>
      </c>
      <c r="M5290">
        <v>85023</v>
      </c>
      <c r="N5290" t="s">
        <v>30</v>
      </c>
      <c r="O5290" t="s">
        <v>4757</v>
      </c>
      <c r="P5290" t="s">
        <v>313</v>
      </c>
      <c r="Q5290" t="s">
        <v>4411</v>
      </c>
      <c r="R5290" t="s">
        <v>4758</v>
      </c>
      <c r="S5290">
        <v>1879.96</v>
      </c>
      <c r="T5290">
        <v>5</v>
      </c>
      <c r="U5290">
        <v>0.2</v>
      </c>
      <c r="V5290">
        <v>211.49549999999977</v>
      </c>
      <c r="W5290" t="s">
        <v>10948</v>
      </c>
      <c r="X5290" t="s">
        <v>10937</v>
      </c>
      <c r="Y5290">
        <v>8</v>
      </c>
      <c r="Z5290" t="s">
        <v>10954</v>
      </c>
      <c r="AA5290">
        <v>0.11249999999999988</v>
      </c>
    </row>
    <row r="5291" spans="1:27" x14ac:dyDescent="0.35">
      <c r="A5291">
        <v>2555</v>
      </c>
      <c r="B5291" t="s">
        <v>8429</v>
      </c>
      <c r="C5291">
        <v>2013</v>
      </c>
      <c r="D5291" s="1">
        <v>41502</v>
      </c>
      <c r="E5291" s="1">
        <v>41507</v>
      </c>
      <c r="F5291" t="s">
        <v>23</v>
      </c>
      <c r="G5291" t="s">
        <v>5512</v>
      </c>
      <c r="H5291" t="s">
        <v>5513</v>
      </c>
      <c r="I5291" t="s">
        <v>38</v>
      </c>
      <c r="J5291" t="s">
        <v>27</v>
      </c>
      <c r="K5291" t="s">
        <v>7956</v>
      </c>
      <c r="L5291" t="s">
        <v>7878</v>
      </c>
      <c r="M5291">
        <v>32303</v>
      </c>
      <c r="N5291" t="s">
        <v>3507</v>
      </c>
      <c r="O5291" t="s">
        <v>4859</v>
      </c>
      <c r="P5291" t="s">
        <v>313</v>
      </c>
      <c r="Q5291" t="s">
        <v>4411</v>
      </c>
      <c r="R5291" t="s">
        <v>4860</v>
      </c>
      <c r="S5291">
        <v>705.54399999999998</v>
      </c>
      <c r="T5291">
        <v>7</v>
      </c>
      <c r="U5291">
        <v>0.2</v>
      </c>
      <c r="V5291">
        <v>70.554400000000072</v>
      </c>
      <c r="W5291" t="s">
        <v>10936</v>
      </c>
      <c r="X5291" t="s">
        <v>10937</v>
      </c>
      <c r="Y5291">
        <v>8</v>
      </c>
      <c r="Z5291" t="s">
        <v>10954</v>
      </c>
      <c r="AA5291">
        <v>0.1000000000000001</v>
      </c>
    </row>
    <row r="5292" spans="1:27" x14ac:dyDescent="0.35">
      <c r="A5292">
        <v>2620</v>
      </c>
      <c r="B5292" t="s">
        <v>5742</v>
      </c>
      <c r="C5292">
        <v>2014</v>
      </c>
      <c r="D5292" s="1">
        <v>41996</v>
      </c>
      <c r="E5292" s="1">
        <v>42000</v>
      </c>
      <c r="F5292" t="s">
        <v>23</v>
      </c>
      <c r="G5292" t="s">
        <v>5706</v>
      </c>
      <c r="H5292" t="s">
        <v>5707</v>
      </c>
      <c r="I5292" t="s">
        <v>26</v>
      </c>
      <c r="J5292" t="s">
        <v>27</v>
      </c>
      <c r="K5292" t="s">
        <v>5743</v>
      </c>
      <c r="L5292" t="s">
        <v>4965</v>
      </c>
      <c r="M5292">
        <v>88220</v>
      </c>
      <c r="N5292" t="s">
        <v>30</v>
      </c>
      <c r="O5292" t="s">
        <v>4773</v>
      </c>
      <c r="P5292" t="s">
        <v>313</v>
      </c>
      <c r="Q5292" t="s">
        <v>4411</v>
      </c>
      <c r="R5292" t="s">
        <v>4774</v>
      </c>
      <c r="S5292">
        <v>67.040000000000006</v>
      </c>
      <c r="T5292">
        <v>4</v>
      </c>
      <c r="U5292">
        <v>0.2</v>
      </c>
      <c r="V5292">
        <v>6.7039999999999971</v>
      </c>
      <c r="W5292" t="s">
        <v>10939</v>
      </c>
      <c r="X5292" t="s">
        <v>10940</v>
      </c>
      <c r="Y5292">
        <v>12</v>
      </c>
      <c r="Z5292" t="s">
        <v>10941</v>
      </c>
      <c r="AA5292">
        <v>9.999999999999995E-2</v>
      </c>
    </row>
    <row r="5293" spans="1:27" x14ac:dyDescent="0.35">
      <c r="A5293">
        <v>2644</v>
      </c>
      <c r="B5293" t="s">
        <v>8172</v>
      </c>
      <c r="C5293">
        <v>2013</v>
      </c>
      <c r="D5293" s="1">
        <v>41382</v>
      </c>
      <c r="E5293" s="1">
        <v>41386</v>
      </c>
      <c r="F5293" t="s">
        <v>45</v>
      </c>
      <c r="G5293" t="s">
        <v>516</v>
      </c>
      <c r="H5293" t="s">
        <v>517</v>
      </c>
      <c r="I5293" t="s">
        <v>127</v>
      </c>
      <c r="J5293" t="s">
        <v>27</v>
      </c>
      <c r="K5293" t="s">
        <v>8006</v>
      </c>
      <c r="L5293" t="s">
        <v>7858</v>
      </c>
      <c r="M5293">
        <v>27604</v>
      </c>
      <c r="N5293" t="s">
        <v>3507</v>
      </c>
      <c r="O5293" t="s">
        <v>8430</v>
      </c>
      <c r="P5293" t="s">
        <v>313</v>
      </c>
      <c r="Q5293" t="s">
        <v>4411</v>
      </c>
      <c r="R5293" t="s">
        <v>8431</v>
      </c>
      <c r="S5293">
        <v>36.792000000000002</v>
      </c>
      <c r="T5293">
        <v>1</v>
      </c>
      <c r="U5293">
        <v>0.2</v>
      </c>
      <c r="V5293">
        <v>4.1390999999999991</v>
      </c>
      <c r="W5293" t="s">
        <v>10936</v>
      </c>
      <c r="X5293" t="s">
        <v>10942</v>
      </c>
      <c r="Y5293">
        <v>4</v>
      </c>
      <c r="Z5293" t="s">
        <v>10943</v>
      </c>
      <c r="AA5293">
        <v>0.11249999999999998</v>
      </c>
    </row>
    <row r="5294" spans="1:27" x14ac:dyDescent="0.35">
      <c r="A5294">
        <v>2693</v>
      </c>
      <c r="B5294" t="s">
        <v>8432</v>
      </c>
      <c r="C5294">
        <v>2013</v>
      </c>
      <c r="D5294" s="1">
        <v>41515</v>
      </c>
      <c r="E5294" s="1">
        <v>41520</v>
      </c>
      <c r="F5294" t="s">
        <v>23</v>
      </c>
      <c r="G5294" t="s">
        <v>979</v>
      </c>
      <c r="H5294" t="s">
        <v>980</v>
      </c>
      <c r="I5294" t="s">
        <v>38</v>
      </c>
      <c r="J5294" t="s">
        <v>27</v>
      </c>
      <c r="K5294" t="s">
        <v>8433</v>
      </c>
      <c r="L5294" t="s">
        <v>7873</v>
      </c>
      <c r="M5294">
        <v>80112</v>
      </c>
      <c r="N5294" t="s">
        <v>30</v>
      </c>
      <c r="O5294" t="s">
        <v>4494</v>
      </c>
      <c r="P5294" t="s">
        <v>313</v>
      </c>
      <c r="Q5294" t="s">
        <v>4411</v>
      </c>
      <c r="R5294" t="s">
        <v>4495</v>
      </c>
      <c r="S5294">
        <v>108.57599999999999</v>
      </c>
      <c r="T5294">
        <v>3</v>
      </c>
      <c r="U5294">
        <v>0.2</v>
      </c>
      <c r="V5294">
        <v>8.1432000000000002</v>
      </c>
      <c r="W5294" t="s">
        <v>10936</v>
      </c>
      <c r="X5294" t="s">
        <v>10937</v>
      </c>
      <c r="Y5294">
        <v>8</v>
      </c>
      <c r="Z5294" t="s">
        <v>10954</v>
      </c>
      <c r="AA5294">
        <v>7.5000000000000011E-2</v>
      </c>
    </row>
    <row r="5295" spans="1:27" x14ac:dyDescent="0.35">
      <c r="A5295">
        <v>2714</v>
      </c>
      <c r="B5295" t="s">
        <v>8434</v>
      </c>
      <c r="C5295">
        <v>2011</v>
      </c>
      <c r="D5295" s="1">
        <v>40658</v>
      </c>
      <c r="E5295" s="1">
        <v>40662</v>
      </c>
      <c r="F5295" t="s">
        <v>23</v>
      </c>
      <c r="G5295" t="s">
        <v>379</v>
      </c>
      <c r="H5295" t="s">
        <v>380</v>
      </c>
      <c r="I5295" t="s">
        <v>38</v>
      </c>
      <c r="J5295" t="s">
        <v>27</v>
      </c>
      <c r="K5295" t="s">
        <v>3920</v>
      </c>
      <c r="L5295" t="s">
        <v>7858</v>
      </c>
      <c r="M5295">
        <v>28403</v>
      </c>
      <c r="N5295" t="s">
        <v>3507</v>
      </c>
      <c r="O5295" t="s">
        <v>7569</v>
      </c>
      <c r="P5295" t="s">
        <v>313</v>
      </c>
      <c r="Q5295" t="s">
        <v>4411</v>
      </c>
      <c r="R5295" t="s">
        <v>8435</v>
      </c>
      <c r="S5295">
        <v>302.37599999999998</v>
      </c>
      <c r="T5295">
        <v>3</v>
      </c>
      <c r="U5295">
        <v>0.2</v>
      </c>
      <c r="V5295">
        <v>37.796999999999997</v>
      </c>
      <c r="W5295" t="s">
        <v>10944</v>
      </c>
      <c r="X5295" t="s">
        <v>10942</v>
      </c>
      <c r="Y5295">
        <v>4</v>
      </c>
      <c r="Z5295" t="s">
        <v>10943</v>
      </c>
      <c r="AA5295">
        <v>0.125</v>
      </c>
    </row>
    <row r="5296" spans="1:27" x14ac:dyDescent="0.35">
      <c r="A5296">
        <v>2801</v>
      </c>
      <c r="B5296" t="s">
        <v>8436</v>
      </c>
      <c r="C5296">
        <v>2013</v>
      </c>
      <c r="D5296" s="1">
        <v>41573</v>
      </c>
      <c r="E5296" s="1">
        <v>41576</v>
      </c>
      <c r="F5296" t="s">
        <v>56</v>
      </c>
      <c r="G5296" t="s">
        <v>8437</v>
      </c>
      <c r="H5296" t="s">
        <v>8438</v>
      </c>
      <c r="I5296" t="s">
        <v>26</v>
      </c>
      <c r="J5296" t="s">
        <v>27</v>
      </c>
      <c r="K5296" t="s">
        <v>7912</v>
      </c>
      <c r="L5296" t="s">
        <v>7878</v>
      </c>
      <c r="M5296">
        <v>33180</v>
      </c>
      <c r="N5296" t="s">
        <v>3507</v>
      </c>
      <c r="O5296" t="s">
        <v>4423</v>
      </c>
      <c r="P5296" t="s">
        <v>313</v>
      </c>
      <c r="Q5296" t="s">
        <v>4411</v>
      </c>
      <c r="R5296" t="s">
        <v>4424</v>
      </c>
      <c r="S5296">
        <v>783.96000000000015</v>
      </c>
      <c r="T5296">
        <v>5</v>
      </c>
      <c r="U5296">
        <v>0.2</v>
      </c>
      <c r="V5296">
        <v>78.396000000000043</v>
      </c>
      <c r="W5296" t="s">
        <v>10936</v>
      </c>
      <c r="X5296" t="s">
        <v>10940</v>
      </c>
      <c r="Y5296">
        <v>10</v>
      </c>
      <c r="Z5296" t="s">
        <v>10945</v>
      </c>
      <c r="AA5296">
        <v>0.10000000000000003</v>
      </c>
    </row>
    <row r="5297" spans="1:27" x14ac:dyDescent="0.35">
      <c r="A5297">
        <v>2833</v>
      </c>
      <c r="B5297" t="s">
        <v>8439</v>
      </c>
      <c r="C5297">
        <v>2011</v>
      </c>
      <c r="D5297" s="1">
        <v>40848</v>
      </c>
      <c r="E5297" s="1">
        <v>40852</v>
      </c>
      <c r="F5297" t="s">
        <v>23</v>
      </c>
      <c r="G5297" t="s">
        <v>1944</v>
      </c>
      <c r="H5297" t="s">
        <v>1945</v>
      </c>
      <c r="I5297" t="s">
        <v>38</v>
      </c>
      <c r="J5297" t="s">
        <v>27</v>
      </c>
      <c r="K5297" t="s">
        <v>8063</v>
      </c>
      <c r="L5297" t="s">
        <v>8023</v>
      </c>
      <c r="M5297">
        <v>97206</v>
      </c>
      <c r="N5297" t="s">
        <v>30</v>
      </c>
      <c r="O5297" t="s">
        <v>4531</v>
      </c>
      <c r="P5297" t="s">
        <v>313</v>
      </c>
      <c r="Q5297" t="s">
        <v>4411</v>
      </c>
      <c r="R5297" t="s">
        <v>4532</v>
      </c>
      <c r="S5297">
        <v>155.976</v>
      </c>
      <c r="T5297">
        <v>3</v>
      </c>
      <c r="U5297">
        <v>0.2</v>
      </c>
      <c r="V5297">
        <v>54.5916</v>
      </c>
      <c r="W5297" t="s">
        <v>10944</v>
      </c>
      <c r="X5297" t="s">
        <v>10940</v>
      </c>
      <c r="Y5297">
        <v>11</v>
      </c>
      <c r="Z5297" t="s">
        <v>10947</v>
      </c>
      <c r="AA5297">
        <v>0.35</v>
      </c>
    </row>
    <row r="5298" spans="1:27" x14ac:dyDescent="0.35">
      <c r="A5298">
        <v>2934</v>
      </c>
      <c r="B5298" t="s">
        <v>6407</v>
      </c>
      <c r="C5298">
        <v>2013</v>
      </c>
      <c r="D5298" s="1">
        <v>41615</v>
      </c>
      <c r="E5298" s="1">
        <v>41621</v>
      </c>
      <c r="F5298" t="s">
        <v>23</v>
      </c>
      <c r="G5298" t="s">
        <v>1853</v>
      </c>
      <c r="H5298" t="s">
        <v>1854</v>
      </c>
      <c r="I5298" t="s">
        <v>38</v>
      </c>
      <c r="J5298" t="s">
        <v>27</v>
      </c>
      <c r="K5298" t="s">
        <v>3472</v>
      </c>
      <c r="L5298" t="s">
        <v>3473</v>
      </c>
      <c r="M5298">
        <v>98105</v>
      </c>
      <c r="N5298" t="s">
        <v>30</v>
      </c>
      <c r="O5298" t="s">
        <v>4691</v>
      </c>
      <c r="P5298" t="s">
        <v>313</v>
      </c>
      <c r="Q5298" t="s">
        <v>4411</v>
      </c>
      <c r="R5298" t="s">
        <v>4692</v>
      </c>
      <c r="S5298">
        <v>156.79200000000003</v>
      </c>
      <c r="T5298">
        <v>1</v>
      </c>
      <c r="U5298">
        <v>0.2</v>
      </c>
      <c r="V5298">
        <v>13.719300000000004</v>
      </c>
      <c r="W5298" t="s">
        <v>10936</v>
      </c>
      <c r="X5298" t="s">
        <v>10940</v>
      </c>
      <c r="Y5298">
        <v>12</v>
      </c>
      <c r="Z5298" t="s">
        <v>10941</v>
      </c>
      <c r="AA5298">
        <v>8.7500000000000008E-2</v>
      </c>
    </row>
    <row r="5299" spans="1:27" x14ac:dyDescent="0.35">
      <c r="A5299">
        <v>2935</v>
      </c>
      <c r="B5299" t="s">
        <v>6407</v>
      </c>
      <c r="C5299">
        <v>2013</v>
      </c>
      <c r="D5299" s="1">
        <v>41615</v>
      </c>
      <c r="E5299" s="1">
        <v>41621</v>
      </c>
      <c r="F5299" t="s">
        <v>23</v>
      </c>
      <c r="G5299" t="s">
        <v>1853</v>
      </c>
      <c r="H5299" t="s">
        <v>1854</v>
      </c>
      <c r="I5299" t="s">
        <v>38</v>
      </c>
      <c r="J5299" t="s">
        <v>27</v>
      </c>
      <c r="K5299" t="s">
        <v>3472</v>
      </c>
      <c r="L5299" t="s">
        <v>3473</v>
      </c>
      <c r="M5299">
        <v>98105</v>
      </c>
      <c r="N5299" t="s">
        <v>30</v>
      </c>
      <c r="O5299" t="s">
        <v>4698</v>
      </c>
      <c r="P5299" t="s">
        <v>313</v>
      </c>
      <c r="Q5299" t="s">
        <v>4411</v>
      </c>
      <c r="R5299" t="s">
        <v>4699</v>
      </c>
      <c r="S5299">
        <v>431.97600000000006</v>
      </c>
      <c r="T5299">
        <v>3</v>
      </c>
      <c r="U5299">
        <v>0.2</v>
      </c>
      <c r="V5299">
        <v>26.998499999999993</v>
      </c>
      <c r="W5299" t="s">
        <v>10936</v>
      </c>
      <c r="X5299" t="s">
        <v>10940</v>
      </c>
      <c r="Y5299">
        <v>12</v>
      </c>
      <c r="Z5299" t="s">
        <v>10941</v>
      </c>
      <c r="AA5299">
        <v>6.2499999999999972E-2</v>
      </c>
    </row>
    <row r="5300" spans="1:27" x14ac:dyDescent="0.35">
      <c r="A5300">
        <v>2954</v>
      </c>
      <c r="B5300" t="s">
        <v>8041</v>
      </c>
      <c r="C5300">
        <v>2014</v>
      </c>
      <c r="D5300" s="1">
        <v>41956</v>
      </c>
      <c r="E5300" s="1">
        <v>41956</v>
      </c>
      <c r="F5300" t="s">
        <v>234</v>
      </c>
      <c r="G5300" t="s">
        <v>3294</v>
      </c>
      <c r="H5300" t="s">
        <v>3295</v>
      </c>
      <c r="I5300" t="s">
        <v>127</v>
      </c>
      <c r="J5300" t="s">
        <v>27</v>
      </c>
      <c r="K5300" t="s">
        <v>8027</v>
      </c>
      <c r="L5300" t="s">
        <v>8021</v>
      </c>
      <c r="M5300">
        <v>85301</v>
      </c>
      <c r="N5300" t="s">
        <v>30</v>
      </c>
      <c r="O5300" t="s">
        <v>7416</v>
      </c>
      <c r="P5300" t="s">
        <v>313</v>
      </c>
      <c r="Q5300" t="s">
        <v>4411</v>
      </c>
      <c r="R5300" t="s">
        <v>7417</v>
      </c>
      <c r="S5300">
        <v>7.9200000000000008</v>
      </c>
      <c r="T5300">
        <v>2</v>
      </c>
      <c r="U5300">
        <v>0.2</v>
      </c>
      <c r="V5300">
        <v>0.69299999999999984</v>
      </c>
      <c r="W5300" t="s">
        <v>10939</v>
      </c>
      <c r="X5300" t="s">
        <v>10940</v>
      </c>
      <c r="Y5300">
        <v>11</v>
      </c>
      <c r="Z5300" t="s">
        <v>10947</v>
      </c>
      <c r="AA5300">
        <v>8.7499999999999967E-2</v>
      </c>
    </row>
    <row r="5301" spans="1:27" x14ac:dyDescent="0.35">
      <c r="A5301">
        <v>2955</v>
      </c>
      <c r="B5301" t="s">
        <v>8041</v>
      </c>
      <c r="C5301">
        <v>2014</v>
      </c>
      <c r="D5301" s="1">
        <v>41956</v>
      </c>
      <c r="E5301" s="1">
        <v>41956</v>
      </c>
      <c r="F5301" t="s">
        <v>234</v>
      </c>
      <c r="G5301" t="s">
        <v>3294</v>
      </c>
      <c r="H5301" t="s">
        <v>3295</v>
      </c>
      <c r="I5301" t="s">
        <v>127</v>
      </c>
      <c r="J5301" t="s">
        <v>27</v>
      </c>
      <c r="K5301" t="s">
        <v>8027</v>
      </c>
      <c r="L5301" t="s">
        <v>8021</v>
      </c>
      <c r="M5301">
        <v>85301</v>
      </c>
      <c r="N5301" t="s">
        <v>30</v>
      </c>
      <c r="O5301" t="s">
        <v>4890</v>
      </c>
      <c r="P5301" t="s">
        <v>313</v>
      </c>
      <c r="Q5301" t="s">
        <v>4411</v>
      </c>
      <c r="R5301" t="s">
        <v>4891</v>
      </c>
      <c r="S5301">
        <v>671.98400000000004</v>
      </c>
      <c r="T5301">
        <v>2</v>
      </c>
      <c r="U5301">
        <v>0.2</v>
      </c>
      <c r="V5301">
        <v>50.398800000000023</v>
      </c>
      <c r="W5301" t="s">
        <v>10939</v>
      </c>
      <c r="X5301" t="s">
        <v>10940</v>
      </c>
      <c r="Y5301">
        <v>11</v>
      </c>
      <c r="Z5301" t="s">
        <v>10947</v>
      </c>
      <c r="AA5301">
        <v>7.5000000000000025E-2</v>
      </c>
    </row>
    <row r="5302" spans="1:27" x14ac:dyDescent="0.35">
      <c r="A5302">
        <v>3030</v>
      </c>
      <c r="B5302" t="s">
        <v>8440</v>
      </c>
      <c r="C5302">
        <v>2013</v>
      </c>
      <c r="D5302" s="1">
        <v>41358</v>
      </c>
      <c r="E5302" s="1">
        <v>41362</v>
      </c>
      <c r="F5302" t="s">
        <v>23</v>
      </c>
      <c r="G5302" t="s">
        <v>2865</v>
      </c>
      <c r="H5302" t="s">
        <v>2866</v>
      </c>
      <c r="I5302" t="s">
        <v>26</v>
      </c>
      <c r="J5302" t="s">
        <v>27</v>
      </c>
      <c r="K5302" t="s">
        <v>8046</v>
      </c>
      <c r="L5302" t="s">
        <v>8023</v>
      </c>
      <c r="M5302">
        <v>97030</v>
      </c>
      <c r="N5302" t="s">
        <v>30</v>
      </c>
      <c r="O5302" t="s">
        <v>4627</v>
      </c>
      <c r="P5302" t="s">
        <v>313</v>
      </c>
      <c r="Q5302" t="s">
        <v>4411</v>
      </c>
      <c r="R5302" t="s">
        <v>4628</v>
      </c>
      <c r="S5302">
        <v>403.16800000000001</v>
      </c>
      <c r="T5302">
        <v>4</v>
      </c>
      <c r="U5302">
        <v>0.2</v>
      </c>
      <c r="V5302">
        <v>25.198000000000008</v>
      </c>
      <c r="W5302" t="s">
        <v>10936</v>
      </c>
      <c r="X5302" t="s">
        <v>10950</v>
      </c>
      <c r="Y5302">
        <v>3</v>
      </c>
      <c r="Z5302" t="s">
        <v>10953</v>
      </c>
      <c r="AA5302">
        <v>6.2500000000000014E-2</v>
      </c>
    </row>
    <row r="5303" spans="1:27" x14ac:dyDescent="0.35">
      <c r="A5303">
        <v>3066</v>
      </c>
      <c r="B5303" t="s">
        <v>5045</v>
      </c>
      <c r="C5303">
        <v>2014</v>
      </c>
      <c r="D5303" s="1">
        <v>41712</v>
      </c>
      <c r="E5303" s="1">
        <v>41717</v>
      </c>
      <c r="F5303" t="s">
        <v>45</v>
      </c>
      <c r="G5303" t="s">
        <v>3639</v>
      </c>
      <c r="H5303" t="s">
        <v>3640</v>
      </c>
      <c r="I5303" t="s">
        <v>127</v>
      </c>
      <c r="J5303" t="s">
        <v>27</v>
      </c>
      <c r="K5303" t="s">
        <v>5024</v>
      </c>
      <c r="L5303" t="s">
        <v>4965</v>
      </c>
      <c r="M5303">
        <v>87105</v>
      </c>
      <c r="N5303" t="s">
        <v>30</v>
      </c>
      <c r="O5303" t="s">
        <v>7569</v>
      </c>
      <c r="P5303" t="s">
        <v>313</v>
      </c>
      <c r="Q5303" t="s">
        <v>4411</v>
      </c>
      <c r="R5303" t="s">
        <v>7570</v>
      </c>
      <c r="S5303">
        <v>140.73599999999999</v>
      </c>
      <c r="T5303">
        <v>8</v>
      </c>
      <c r="U5303">
        <v>0.2</v>
      </c>
      <c r="V5303">
        <v>49.257599999999996</v>
      </c>
      <c r="W5303" t="s">
        <v>10939</v>
      </c>
      <c r="X5303" t="s">
        <v>10950</v>
      </c>
      <c r="Y5303">
        <v>3</v>
      </c>
      <c r="Z5303" t="s">
        <v>10953</v>
      </c>
      <c r="AA5303">
        <v>0.35</v>
      </c>
    </row>
    <row r="5304" spans="1:27" x14ac:dyDescent="0.35">
      <c r="A5304">
        <v>3120</v>
      </c>
      <c r="B5304" t="s">
        <v>7952</v>
      </c>
      <c r="C5304">
        <v>2012</v>
      </c>
      <c r="D5304" s="1">
        <v>41071</v>
      </c>
      <c r="E5304" s="1">
        <v>41072</v>
      </c>
      <c r="F5304" t="s">
        <v>56</v>
      </c>
      <c r="G5304" t="s">
        <v>3948</v>
      </c>
      <c r="H5304" t="s">
        <v>3949</v>
      </c>
      <c r="I5304" t="s">
        <v>26</v>
      </c>
      <c r="J5304" t="s">
        <v>27</v>
      </c>
      <c r="K5304" t="s">
        <v>7910</v>
      </c>
      <c r="L5304" t="s">
        <v>7878</v>
      </c>
      <c r="M5304">
        <v>33801</v>
      </c>
      <c r="N5304" t="s">
        <v>3507</v>
      </c>
      <c r="O5304" t="s">
        <v>4588</v>
      </c>
      <c r="P5304" t="s">
        <v>313</v>
      </c>
      <c r="Q5304" t="s">
        <v>4411</v>
      </c>
      <c r="R5304" t="s">
        <v>4589</v>
      </c>
      <c r="S5304">
        <v>249.58400000000003</v>
      </c>
      <c r="T5304">
        <v>2</v>
      </c>
      <c r="U5304">
        <v>0.2</v>
      </c>
      <c r="V5304">
        <v>31.197999999999986</v>
      </c>
      <c r="W5304" t="s">
        <v>10948</v>
      </c>
      <c r="X5304" t="s">
        <v>10942</v>
      </c>
      <c r="Y5304">
        <v>6</v>
      </c>
      <c r="Z5304" t="s">
        <v>10946</v>
      </c>
      <c r="AA5304">
        <v>0.12499999999999993</v>
      </c>
    </row>
    <row r="5305" spans="1:27" x14ac:dyDescent="0.35">
      <c r="A5305">
        <v>3147</v>
      </c>
      <c r="B5305" t="s">
        <v>8047</v>
      </c>
      <c r="C5305">
        <v>2014</v>
      </c>
      <c r="D5305" s="1">
        <v>41682</v>
      </c>
      <c r="E5305" s="1">
        <v>41684</v>
      </c>
      <c r="F5305" t="s">
        <v>45</v>
      </c>
      <c r="G5305" t="s">
        <v>6278</v>
      </c>
      <c r="H5305" t="s">
        <v>6279</v>
      </c>
      <c r="I5305" t="s">
        <v>26</v>
      </c>
      <c r="J5305" t="s">
        <v>27</v>
      </c>
      <c r="K5305" t="s">
        <v>3472</v>
      </c>
      <c r="L5305" t="s">
        <v>3473</v>
      </c>
      <c r="M5305">
        <v>98105</v>
      </c>
      <c r="N5305" t="s">
        <v>30</v>
      </c>
      <c r="O5305" t="s">
        <v>4705</v>
      </c>
      <c r="P5305" t="s">
        <v>313</v>
      </c>
      <c r="Q5305" t="s">
        <v>4411</v>
      </c>
      <c r="R5305" t="s">
        <v>4706</v>
      </c>
      <c r="S5305">
        <v>88.77600000000001</v>
      </c>
      <c r="T5305">
        <v>3</v>
      </c>
      <c r="U5305">
        <v>0.2</v>
      </c>
      <c r="V5305">
        <v>7.7679000000000009</v>
      </c>
      <c r="W5305" t="s">
        <v>10939</v>
      </c>
      <c r="X5305" t="s">
        <v>10950</v>
      </c>
      <c r="Y5305">
        <v>2</v>
      </c>
      <c r="Z5305" t="s">
        <v>10955</v>
      </c>
      <c r="AA5305">
        <v>8.7499999999999994E-2</v>
      </c>
    </row>
    <row r="5306" spans="1:27" x14ac:dyDescent="0.35">
      <c r="A5306">
        <v>3199</v>
      </c>
      <c r="B5306" t="s">
        <v>8441</v>
      </c>
      <c r="C5306">
        <v>2011</v>
      </c>
      <c r="D5306" s="1">
        <v>40878</v>
      </c>
      <c r="E5306" s="1">
        <v>40884</v>
      </c>
      <c r="F5306" t="s">
        <v>23</v>
      </c>
      <c r="G5306" t="s">
        <v>5055</v>
      </c>
      <c r="H5306" t="s">
        <v>5056</v>
      </c>
      <c r="I5306" t="s">
        <v>38</v>
      </c>
      <c r="J5306" t="s">
        <v>27</v>
      </c>
      <c r="K5306" t="s">
        <v>7937</v>
      </c>
      <c r="L5306" t="s">
        <v>7858</v>
      </c>
      <c r="M5306">
        <v>28540</v>
      </c>
      <c r="N5306" t="s">
        <v>3507</v>
      </c>
      <c r="O5306" t="s">
        <v>4872</v>
      </c>
      <c r="P5306" t="s">
        <v>313</v>
      </c>
      <c r="Q5306" t="s">
        <v>4411</v>
      </c>
      <c r="R5306" t="s">
        <v>4873</v>
      </c>
      <c r="S5306">
        <v>95.968000000000004</v>
      </c>
      <c r="T5306">
        <v>4</v>
      </c>
      <c r="U5306">
        <v>0.2</v>
      </c>
      <c r="V5306">
        <v>9.5968000000000053</v>
      </c>
      <c r="W5306" t="s">
        <v>10944</v>
      </c>
      <c r="X5306" t="s">
        <v>10940</v>
      </c>
      <c r="Y5306">
        <v>12</v>
      </c>
      <c r="Z5306" t="s">
        <v>10941</v>
      </c>
      <c r="AA5306">
        <v>0.10000000000000005</v>
      </c>
    </row>
    <row r="5307" spans="1:27" x14ac:dyDescent="0.35">
      <c r="A5307">
        <v>3225</v>
      </c>
      <c r="B5307" t="s">
        <v>8442</v>
      </c>
      <c r="C5307">
        <v>2011</v>
      </c>
      <c r="D5307" s="1">
        <v>40818</v>
      </c>
      <c r="E5307" s="1">
        <v>40821</v>
      </c>
      <c r="F5307" t="s">
        <v>56</v>
      </c>
      <c r="G5307" t="s">
        <v>4721</v>
      </c>
      <c r="H5307" t="s">
        <v>4722</v>
      </c>
      <c r="I5307" t="s">
        <v>26</v>
      </c>
      <c r="J5307" t="s">
        <v>27</v>
      </c>
      <c r="K5307" t="s">
        <v>8038</v>
      </c>
      <c r="L5307" t="s">
        <v>8021</v>
      </c>
      <c r="M5307">
        <v>85281</v>
      </c>
      <c r="N5307" t="s">
        <v>30</v>
      </c>
      <c r="O5307" t="s">
        <v>4676</v>
      </c>
      <c r="P5307" t="s">
        <v>313</v>
      </c>
      <c r="Q5307" t="s">
        <v>4411</v>
      </c>
      <c r="R5307" t="s">
        <v>4677</v>
      </c>
      <c r="S5307">
        <v>318.40000000000003</v>
      </c>
      <c r="T5307">
        <v>2</v>
      </c>
      <c r="U5307">
        <v>0.2</v>
      </c>
      <c r="V5307">
        <v>107.46</v>
      </c>
      <c r="W5307" t="s">
        <v>10944</v>
      </c>
      <c r="X5307" t="s">
        <v>10940</v>
      </c>
      <c r="Y5307">
        <v>10</v>
      </c>
      <c r="Z5307" t="s">
        <v>10945</v>
      </c>
      <c r="AA5307">
        <v>0.33749999999999997</v>
      </c>
    </row>
    <row r="5308" spans="1:27" x14ac:dyDescent="0.35">
      <c r="A5308">
        <v>3228</v>
      </c>
      <c r="B5308" t="s">
        <v>8442</v>
      </c>
      <c r="C5308">
        <v>2011</v>
      </c>
      <c r="D5308" s="1">
        <v>40818</v>
      </c>
      <c r="E5308" s="1">
        <v>40821</v>
      </c>
      <c r="F5308" t="s">
        <v>56</v>
      </c>
      <c r="G5308" t="s">
        <v>4721</v>
      </c>
      <c r="H5308" t="s">
        <v>4722</v>
      </c>
      <c r="I5308" t="s">
        <v>26</v>
      </c>
      <c r="J5308" t="s">
        <v>27</v>
      </c>
      <c r="K5308" t="s">
        <v>8038</v>
      </c>
      <c r="L5308" t="s">
        <v>8021</v>
      </c>
      <c r="M5308">
        <v>85281</v>
      </c>
      <c r="N5308" t="s">
        <v>30</v>
      </c>
      <c r="O5308" t="s">
        <v>4428</v>
      </c>
      <c r="P5308" t="s">
        <v>313</v>
      </c>
      <c r="Q5308" t="s">
        <v>4411</v>
      </c>
      <c r="R5308" t="s">
        <v>4429</v>
      </c>
      <c r="S5308">
        <v>230.376</v>
      </c>
      <c r="T5308">
        <v>3</v>
      </c>
      <c r="U5308">
        <v>0.2</v>
      </c>
      <c r="V5308">
        <v>20.157899999999991</v>
      </c>
      <c r="W5308" t="s">
        <v>10944</v>
      </c>
      <c r="X5308" t="s">
        <v>10940</v>
      </c>
      <c r="Y5308">
        <v>10</v>
      </c>
      <c r="Z5308" t="s">
        <v>10945</v>
      </c>
      <c r="AA5308">
        <v>8.7499999999999953E-2</v>
      </c>
    </row>
    <row r="5309" spans="1:27" x14ac:dyDescent="0.35">
      <c r="A5309">
        <v>3250</v>
      </c>
      <c r="B5309" t="s">
        <v>8048</v>
      </c>
      <c r="C5309">
        <v>2013</v>
      </c>
      <c r="D5309" s="1">
        <v>41535</v>
      </c>
      <c r="E5309" s="1">
        <v>41539</v>
      </c>
      <c r="F5309" t="s">
        <v>23</v>
      </c>
      <c r="G5309" t="s">
        <v>3409</v>
      </c>
      <c r="H5309" t="s">
        <v>3410</v>
      </c>
      <c r="I5309" t="s">
        <v>127</v>
      </c>
      <c r="J5309" t="s">
        <v>27</v>
      </c>
      <c r="K5309" t="s">
        <v>3472</v>
      </c>
      <c r="L5309" t="s">
        <v>3473</v>
      </c>
      <c r="M5309">
        <v>98103</v>
      </c>
      <c r="N5309" t="s">
        <v>30</v>
      </c>
      <c r="O5309" t="s">
        <v>4430</v>
      </c>
      <c r="P5309" t="s">
        <v>313</v>
      </c>
      <c r="Q5309" t="s">
        <v>4411</v>
      </c>
      <c r="R5309" t="s">
        <v>4431</v>
      </c>
      <c r="S5309">
        <v>105.584</v>
      </c>
      <c r="T5309">
        <v>2</v>
      </c>
      <c r="U5309">
        <v>0.2</v>
      </c>
      <c r="V5309">
        <v>7.9188000000000045</v>
      </c>
      <c r="W5309" t="s">
        <v>10936</v>
      </c>
      <c r="X5309" t="s">
        <v>10937</v>
      </c>
      <c r="Y5309">
        <v>9</v>
      </c>
      <c r="Z5309" t="s">
        <v>10949</v>
      </c>
      <c r="AA5309">
        <v>7.5000000000000039E-2</v>
      </c>
    </row>
    <row r="5310" spans="1:27" x14ac:dyDescent="0.35">
      <c r="A5310">
        <v>3254</v>
      </c>
      <c r="B5310" t="s">
        <v>8443</v>
      </c>
      <c r="C5310">
        <v>2014</v>
      </c>
      <c r="D5310" s="1">
        <v>41940</v>
      </c>
      <c r="E5310" s="1">
        <v>41943</v>
      </c>
      <c r="F5310" t="s">
        <v>45</v>
      </c>
      <c r="G5310" t="s">
        <v>1116</v>
      </c>
      <c r="H5310" t="s">
        <v>1117</v>
      </c>
      <c r="I5310" t="s">
        <v>127</v>
      </c>
      <c r="J5310" t="s">
        <v>27</v>
      </c>
      <c r="K5310" t="s">
        <v>7864</v>
      </c>
      <c r="L5310" t="s">
        <v>7865</v>
      </c>
      <c r="M5310">
        <v>60610</v>
      </c>
      <c r="N5310" t="s">
        <v>3479</v>
      </c>
      <c r="O5310" t="s">
        <v>4864</v>
      </c>
      <c r="P5310" t="s">
        <v>313</v>
      </c>
      <c r="Q5310" t="s">
        <v>4411</v>
      </c>
      <c r="R5310" t="s">
        <v>4865</v>
      </c>
      <c r="S5310">
        <v>27.183999999999997</v>
      </c>
      <c r="T5310">
        <v>2</v>
      </c>
      <c r="U5310">
        <v>0.2</v>
      </c>
      <c r="V5310">
        <v>2.0387999999999984</v>
      </c>
      <c r="W5310" t="s">
        <v>10939</v>
      </c>
      <c r="X5310" t="s">
        <v>10940</v>
      </c>
      <c r="Y5310">
        <v>10</v>
      </c>
      <c r="Z5310" t="s">
        <v>10945</v>
      </c>
      <c r="AA5310">
        <v>7.4999999999999942E-2</v>
      </c>
    </row>
    <row r="5311" spans="1:27" x14ac:dyDescent="0.35">
      <c r="A5311">
        <v>3255</v>
      </c>
      <c r="B5311" t="s">
        <v>8444</v>
      </c>
      <c r="C5311">
        <v>2013</v>
      </c>
      <c r="D5311" s="1">
        <v>41464</v>
      </c>
      <c r="E5311" s="1">
        <v>41470</v>
      </c>
      <c r="F5311" t="s">
        <v>23</v>
      </c>
      <c r="G5311" t="s">
        <v>1341</v>
      </c>
      <c r="H5311" t="s">
        <v>1342</v>
      </c>
      <c r="I5311" t="s">
        <v>38</v>
      </c>
      <c r="J5311" t="s">
        <v>27</v>
      </c>
      <c r="K5311" t="s">
        <v>3472</v>
      </c>
      <c r="L5311" t="s">
        <v>3473</v>
      </c>
      <c r="M5311">
        <v>98105</v>
      </c>
      <c r="N5311" t="s">
        <v>30</v>
      </c>
      <c r="O5311" t="s">
        <v>4520</v>
      </c>
      <c r="P5311" t="s">
        <v>313</v>
      </c>
      <c r="Q5311" t="s">
        <v>4411</v>
      </c>
      <c r="R5311" t="s">
        <v>4521</v>
      </c>
      <c r="S5311">
        <v>107.98399999999999</v>
      </c>
      <c r="T5311">
        <v>1</v>
      </c>
      <c r="U5311">
        <v>0.2</v>
      </c>
      <c r="V5311">
        <v>9.4485999999999954</v>
      </c>
      <c r="W5311" t="s">
        <v>10936</v>
      </c>
      <c r="X5311" t="s">
        <v>10937</v>
      </c>
      <c r="Y5311">
        <v>7</v>
      </c>
      <c r="Z5311" t="s">
        <v>10938</v>
      </c>
      <c r="AA5311">
        <v>8.7499999999999967E-2</v>
      </c>
    </row>
    <row r="5312" spans="1:27" x14ac:dyDescent="0.35">
      <c r="A5312">
        <v>3333</v>
      </c>
      <c r="B5312" t="s">
        <v>8445</v>
      </c>
      <c r="C5312">
        <v>2014</v>
      </c>
      <c r="D5312" s="1">
        <v>41988</v>
      </c>
      <c r="E5312" s="1">
        <v>41994</v>
      </c>
      <c r="F5312" t="s">
        <v>23</v>
      </c>
      <c r="G5312" t="s">
        <v>4743</v>
      </c>
      <c r="H5312" t="s">
        <v>4744</v>
      </c>
      <c r="I5312" t="s">
        <v>127</v>
      </c>
      <c r="J5312" t="s">
        <v>27</v>
      </c>
      <c r="K5312" t="s">
        <v>7864</v>
      </c>
      <c r="L5312" t="s">
        <v>7865</v>
      </c>
      <c r="M5312">
        <v>60653</v>
      </c>
      <c r="N5312" t="s">
        <v>3479</v>
      </c>
      <c r="O5312" t="s">
        <v>7800</v>
      </c>
      <c r="P5312" t="s">
        <v>313</v>
      </c>
      <c r="Q5312" t="s">
        <v>4411</v>
      </c>
      <c r="R5312" t="s">
        <v>7801</v>
      </c>
      <c r="S5312">
        <v>52.679999999999993</v>
      </c>
      <c r="T5312">
        <v>3</v>
      </c>
      <c r="U5312">
        <v>0.2</v>
      </c>
      <c r="V5312">
        <v>19.754999999999999</v>
      </c>
      <c r="W5312" t="s">
        <v>10939</v>
      </c>
      <c r="X5312" t="s">
        <v>10940</v>
      </c>
      <c r="Y5312">
        <v>12</v>
      </c>
      <c r="Z5312" t="s">
        <v>10941</v>
      </c>
      <c r="AA5312">
        <v>0.37500000000000006</v>
      </c>
    </row>
    <row r="5313" spans="1:27" x14ac:dyDescent="0.35">
      <c r="A5313">
        <v>3388</v>
      </c>
      <c r="B5313" t="s">
        <v>8446</v>
      </c>
      <c r="C5313">
        <v>2014</v>
      </c>
      <c r="D5313" s="1">
        <v>41920</v>
      </c>
      <c r="E5313" s="1">
        <v>41924</v>
      </c>
      <c r="F5313" t="s">
        <v>23</v>
      </c>
      <c r="G5313" t="s">
        <v>5039</v>
      </c>
      <c r="H5313" t="s">
        <v>5040</v>
      </c>
      <c r="I5313" t="s">
        <v>127</v>
      </c>
      <c r="J5313" t="s">
        <v>27</v>
      </c>
      <c r="K5313" t="s">
        <v>7862</v>
      </c>
      <c r="L5313" t="s">
        <v>7858</v>
      </c>
      <c r="M5313">
        <v>28205</v>
      </c>
      <c r="N5313" t="s">
        <v>3507</v>
      </c>
      <c r="O5313" t="s">
        <v>7458</v>
      </c>
      <c r="P5313" t="s">
        <v>313</v>
      </c>
      <c r="Q5313" t="s">
        <v>4411</v>
      </c>
      <c r="R5313" t="s">
        <v>7459</v>
      </c>
      <c r="S5313">
        <v>222.38400000000001</v>
      </c>
      <c r="T5313">
        <v>2</v>
      </c>
      <c r="U5313">
        <v>0.2</v>
      </c>
      <c r="V5313">
        <v>16.678799999999995</v>
      </c>
      <c r="W5313" t="s">
        <v>10939</v>
      </c>
      <c r="X5313" t="s">
        <v>10940</v>
      </c>
      <c r="Y5313">
        <v>10</v>
      </c>
      <c r="Z5313" t="s">
        <v>10945</v>
      </c>
      <c r="AA5313">
        <v>7.4999999999999969E-2</v>
      </c>
    </row>
    <row r="5314" spans="1:27" x14ac:dyDescent="0.35">
      <c r="A5314">
        <v>3392</v>
      </c>
      <c r="B5314" t="s">
        <v>8447</v>
      </c>
      <c r="C5314">
        <v>2011</v>
      </c>
      <c r="D5314" s="1">
        <v>40764</v>
      </c>
      <c r="E5314" s="1">
        <v>40768</v>
      </c>
      <c r="F5314" t="s">
        <v>23</v>
      </c>
      <c r="G5314" t="s">
        <v>4726</v>
      </c>
      <c r="H5314" t="s">
        <v>4727</v>
      </c>
      <c r="I5314" t="s">
        <v>127</v>
      </c>
      <c r="J5314" t="s">
        <v>27</v>
      </c>
      <c r="K5314" t="s">
        <v>3472</v>
      </c>
      <c r="L5314" t="s">
        <v>3473</v>
      </c>
      <c r="M5314">
        <v>98103</v>
      </c>
      <c r="N5314" t="s">
        <v>30</v>
      </c>
      <c r="O5314" t="s">
        <v>4666</v>
      </c>
      <c r="P5314" t="s">
        <v>313</v>
      </c>
      <c r="Q5314" t="s">
        <v>4411</v>
      </c>
      <c r="R5314" t="s">
        <v>8394</v>
      </c>
      <c r="S5314">
        <v>1091.1680000000001</v>
      </c>
      <c r="T5314">
        <v>4</v>
      </c>
      <c r="U5314">
        <v>0.2</v>
      </c>
      <c r="V5314">
        <v>68.197999999999979</v>
      </c>
      <c r="W5314" t="s">
        <v>10944</v>
      </c>
      <c r="X5314" t="s">
        <v>10937</v>
      </c>
      <c r="Y5314">
        <v>8</v>
      </c>
      <c r="Z5314" t="s">
        <v>10954</v>
      </c>
      <c r="AA5314">
        <v>6.2499999999999972E-2</v>
      </c>
    </row>
    <row r="5315" spans="1:27" x14ac:dyDescent="0.35">
      <c r="A5315">
        <v>3393</v>
      </c>
      <c r="B5315" t="s">
        <v>8447</v>
      </c>
      <c r="C5315">
        <v>2011</v>
      </c>
      <c r="D5315" s="1">
        <v>40764</v>
      </c>
      <c r="E5315" s="1">
        <v>40768</v>
      </c>
      <c r="F5315" t="s">
        <v>23</v>
      </c>
      <c r="G5315" t="s">
        <v>4726</v>
      </c>
      <c r="H5315" t="s">
        <v>4727</v>
      </c>
      <c r="I5315" t="s">
        <v>127</v>
      </c>
      <c r="J5315" t="s">
        <v>27</v>
      </c>
      <c r="K5315" t="s">
        <v>3472</v>
      </c>
      <c r="L5315" t="s">
        <v>3473</v>
      </c>
      <c r="M5315">
        <v>98103</v>
      </c>
      <c r="N5315" t="s">
        <v>30</v>
      </c>
      <c r="O5315" t="s">
        <v>4712</v>
      </c>
      <c r="P5315" t="s">
        <v>313</v>
      </c>
      <c r="Q5315" t="s">
        <v>4411</v>
      </c>
      <c r="R5315" t="s">
        <v>4713</v>
      </c>
      <c r="S5315">
        <v>219.16800000000001</v>
      </c>
      <c r="T5315">
        <v>2</v>
      </c>
      <c r="U5315">
        <v>0.2</v>
      </c>
      <c r="V5315">
        <v>-43.833600000000018</v>
      </c>
      <c r="W5315" t="s">
        <v>10944</v>
      </c>
      <c r="X5315" t="s">
        <v>10937</v>
      </c>
      <c r="Y5315">
        <v>8</v>
      </c>
      <c r="Z5315" t="s">
        <v>10954</v>
      </c>
      <c r="AA5315">
        <v>-0.20000000000000007</v>
      </c>
    </row>
    <row r="5316" spans="1:27" x14ac:dyDescent="0.35">
      <c r="A5316">
        <v>3453</v>
      </c>
      <c r="B5316" t="s">
        <v>8448</v>
      </c>
      <c r="C5316">
        <v>2011</v>
      </c>
      <c r="D5316" s="1">
        <v>40618</v>
      </c>
      <c r="E5316" s="1">
        <v>40623</v>
      </c>
      <c r="F5316" t="s">
        <v>45</v>
      </c>
      <c r="G5316" t="s">
        <v>3562</v>
      </c>
      <c r="H5316" t="s">
        <v>3563</v>
      </c>
      <c r="I5316" t="s">
        <v>127</v>
      </c>
      <c r="J5316" t="s">
        <v>27</v>
      </c>
      <c r="K5316" t="s">
        <v>8006</v>
      </c>
      <c r="L5316" t="s">
        <v>7858</v>
      </c>
      <c r="M5316">
        <v>27604</v>
      </c>
      <c r="N5316" t="s">
        <v>3507</v>
      </c>
      <c r="O5316" t="s">
        <v>4728</v>
      </c>
      <c r="P5316" t="s">
        <v>313</v>
      </c>
      <c r="Q5316" t="s">
        <v>4411</v>
      </c>
      <c r="R5316" t="s">
        <v>4729</v>
      </c>
      <c r="S5316">
        <v>471.92</v>
      </c>
      <c r="T5316">
        <v>2</v>
      </c>
      <c r="U5316">
        <v>0.2</v>
      </c>
      <c r="V5316">
        <v>29.495000000000019</v>
      </c>
      <c r="W5316" t="s">
        <v>10944</v>
      </c>
      <c r="X5316" t="s">
        <v>10950</v>
      </c>
      <c r="Y5316">
        <v>3</v>
      </c>
      <c r="Z5316" t="s">
        <v>10953</v>
      </c>
      <c r="AA5316">
        <v>6.2500000000000042E-2</v>
      </c>
    </row>
    <row r="5317" spans="1:27" x14ac:dyDescent="0.35">
      <c r="A5317">
        <v>3487</v>
      </c>
      <c r="B5317" t="s">
        <v>8449</v>
      </c>
      <c r="C5317">
        <v>2013</v>
      </c>
      <c r="D5317" s="1">
        <v>41609</v>
      </c>
      <c r="E5317" s="1">
        <v>41609</v>
      </c>
      <c r="F5317" t="s">
        <v>234</v>
      </c>
      <c r="G5317" t="s">
        <v>4808</v>
      </c>
      <c r="H5317" t="s">
        <v>4809</v>
      </c>
      <c r="I5317" t="s">
        <v>38</v>
      </c>
      <c r="J5317" t="s">
        <v>27</v>
      </c>
      <c r="K5317" t="s">
        <v>8450</v>
      </c>
      <c r="L5317" t="s">
        <v>7858</v>
      </c>
      <c r="M5317">
        <v>28601</v>
      </c>
      <c r="N5317" t="s">
        <v>3507</v>
      </c>
      <c r="O5317" t="s">
        <v>4494</v>
      </c>
      <c r="P5317" t="s">
        <v>313</v>
      </c>
      <c r="Q5317" t="s">
        <v>4411</v>
      </c>
      <c r="R5317" t="s">
        <v>4495</v>
      </c>
      <c r="S5317">
        <v>36.192</v>
      </c>
      <c r="T5317">
        <v>1</v>
      </c>
      <c r="U5317">
        <v>0.2</v>
      </c>
      <c r="V5317">
        <v>2.7143999999999995</v>
      </c>
      <c r="W5317" t="s">
        <v>10936</v>
      </c>
      <c r="X5317" t="s">
        <v>10940</v>
      </c>
      <c r="Y5317">
        <v>12</v>
      </c>
      <c r="Z5317" t="s">
        <v>10941</v>
      </c>
      <c r="AA5317">
        <v>7.4999999999999983E-2</v>
      </c>
    </row>
    <row r="5318" spans="1:27" x14ac:dyDescent="0.35">
      <c r="A5318">
        <v>3518</v>
      </c>
      <c r="B5318" t="s">
        <v>8451</v>
      </c>
      <c r="C5318">
        <v>2013</v>
      </c>
      <c r="D5318" s="1">
        <v>41496</v>
      </c>
      <c r="E5318" s="1">
        <v>41499</v>
      </c>
      <c r="F5318" t="s">
        <v>56</v>
      </c>
      <c r="G5318" t="s">
        <v>1592</v>
      </c>
      <c r="H5318" t="s">
        <v>1593</v>
      </c>
      <c r="I5318" t="s">
        <v>38</v>
      </c>
      <c r="J5318" t="s">
        <v>27</v>
      </c>
      <c r="K5318" t="s">
        <v>5082</v>
      </c>
      <c r="L5318" t="s">
        <v>7858</v>
      </c>
      <c r="M5318">
        <v>28314</v>
      </c>
      <c r="N5318" t="s">
        <v>3507</v>
      </c>
      <c r="O5318" t="s">
        <v>4504</v>
      </c>
      <c r="P5318" t="s">
        <v>313</v>
      </c>
      <c r="Q5318" t="s">
        <v>4411</v>
      </c>
      <c r="R5318" t="s">
        <v>4505</v>
      </c>
      <c r="S5318">
        <v>44.783999999999999</v>
      </c>
      <c r="T5318">
        <v>2</v>
      </c>
      <c r="U5318">
        <v>0.2</v>
      </c>
      <c r="V5318">
        <v>4.4783999999999988</v>
      </c>
      <c r="W5318" t="s">
        <v>10936</v>
      </c>
      <c r="X5318" t="s">
        <v>10937</v>
      </c>
      <c r="Y5318">
        <v>8</v>
      </c>
      <c r="Z5318" t="s">
        <v>10954</v>
      </c>
      <c r="AA5318">
        <v>9.9999999999999978E-2</v>
      </c>
    </row>
    <row r="5319" spans="1:27" x14ac:dyDescent="0.35">
      <c r="A5319">
        <v>3553</v>
      </c>
      <c r="B5319" t="s">
        <v>8452</v>
      </c>
      <c r="C5319">
        <v>2013</v>
      </c>
      <c r="D5319" s="1">
        <v>41363</v>
      </c>
      <c r="E5319" s="1">
        <v>41367</v>
      </c>
      <c r="F5319" t="s">
        <v>45</v>
      </c>
      <c r="G5319" t="s">
        <v>2817</v>
      </c>
      <c r="H5319" t="s">
        <v>2818</v>
      </c>
      <c r="I5319" t="s">
        <v>127</v>
      </c>
      <c r="J5319" t="s">
        <v>27</v>
      </c>
      <c r="K5319" t="s">
        <v>7864</v>
      </c>
      <c r="L5319" t="s">
        <v>7865</v>
      </c>
      <c r="M5319">
        <v>60653</v>
      </c>
      <c r="N5319" t="s">
        <v>3479</v>
      </c>
      <c r="O5319" t="s">
        <v>8374</v>
      </c>
      <c r="P5319" t="s">
        <v>313</v>
      </c>
      <c r="Q5319" t="s">
        <v>4411</v>
      </c>
      <c r="R5319" t="s">
        <v>8375</v>
      </c>
      <c r="S5319">
        <v>812.73599999999999</v>
      </c>
      <c r="T5319">
        <v>8</v>
      </c>
      <c r="U5319">
        <v>0.2</v>
      </c>
      <c r="V5319">
        <v>60.955199999999962</v>
      </c>
      <c r="W5319" t="s">
        <v>10936</v>
      </c>
      <c r="X5319" t="s">
        <v>10950</v>
      </c>
      <c r="Y5319">
        <v>3</v>
      </c>
      <c r="Z5319" t="s">
        <v>10953</v>
      </c>
      <c r="AA5319">
        <v>7.4999999999999956E-2</v>
      </c>
    </row>
    <row r="5320" spans="1:27" x14ac:dyDescent="0.35">
      <c r="A5320">
        <v>3572</v>
      </c>
      <c r="B5320" t="s">
        <v>5065</v>
      </c>
      <c r="C5320">
        <v>2014</v>
      </c>
      <c r="D5320" s="1">
        <v>41824</v>
      </c>
      <c r="E5320" s="1">
        <v>41824</v>
      </c>
      <c r="F5320" t="s">
        <v>234</v>
      </c>
      <c r="G5320" t="s">
        <v>2152</v>
      </c>
      <c r="H5320" t="s">
        <v>2153</v>
      </c>
      <c r="I5320" t="s">
        <v>127</v>
      </c>
      <c r="J5320" t="s">
        <v>27</v>
      </c>
      <c r="K5320" t="s">
        <v>3472</v>
      </c>
      <c r="L5320" t="s">
        <v>3473</v>
      </c>
      <c r="M5320">
        <v>98105</v>
      </c>
      <c r="N5320" t="s">
        <v>30</v>
      </c>
      <c r="O5320" t="s">
        <v>7591</v>
      </c>
      <c r="P5320" t="s">
        <v>313</v>
      </c>
      <c r="Q5320" t="s">
        <v>4411</v>
      </c>
      <c r="R5320" t="s">
        <v>7592</v>
      </c>
      <c r="S5320">
        <v>7.9920000000000009</v>
      </c>
      <c r="T5320">
        <v>1</v>
      </c>
      <c r="U5320">
        <v>0.2</v>
      </c>
      <c r="V5320">
        <v>2.6972999999999994</v>
      </c>
      <c r="W5320" t="s">
        <v>10939</v>
      </c>
      <c r="X5320" t="s">
        <v>10937</v>
      </c>
      <c r="Y5320">
        <v>7</v>
      </c>
      <c r="Z5320" t="s">
        <v>10938</v>
      </c>
      <c r="AA5320">
        <v>0.33749999999999986</v>
      </c>
    </row>
    <row r="5321" spans="1:27" x14ac:dyDescent="0.35">
      <c r="A5321">
        <v>3622</v>
      </c>
      <c r="B5321" t="s">
        <v>8453</v>
      </c>
      <c r="C5321">
        <v>2013</v>
      </c>
      <c r="D5321" s="1">
        <v>41540</v>
      </c>
      <c r="E5321" s="1">
        <v>41547</v>
      </c>
      <c r="F5321" t="s">
        <v>23</v>
      </c>
      <c r="G5321" t="s">
        <v>1784</v>
      </c>
      <c r="H5321" t="s">
        <v>1785</v>
      </c>
      <c r="I5321" t="s">
        <v>26</v>
      </c>
      <c r="J5321" t="s">
        <v>27</v>
      </c>
      <c r="K5321" t="s">
        <v>3772</v>
      </c>
      <c r="L5321" t="s">
        <v>7919</v>
      </c>
      <c r="M5321">
        <v>37167</v>
      </c>
      <c r="N5321" t="s">
        <v>3507</v>
      </c>
      <c r="O5321" t="s">
        <v>8454</v>
      </c>
      <c r="P5321" t="s">
        <v>313</v>
      </c>
      <c r="Q5321" t="s">
        <v>4411</v>
      </c>
      <c r="R5321" t="s">
        <v>8455</v>
      </c>
      <c r="S5321">
        <v>63.936000000000007</v>
      </c>
      <c r="T5321">
        <v>8</v>
      </c>
      <c r="U5321">
        <v>0.2</v>
      </c>
      <c r="V5321">
        <v>5.5944000000000003</v>
      </c>
      <c r="W5321" t="s">
        <v>10936</v>
      </c>
      <c r="X5321" t="s">
        <v>10937</v>
      </c>
      <c r="Y5321">
        <v>9</v>
      </c>
      <c r="Z5321" t="s">
        <v>10949</v>
      </c>
      <c r="AA5321">
        <v>8.7499999999999994E-2</v>
      </c>
    </row>
    <row r="5322" spans="1:27" x14ac:dyDescent="0.35">
      <c r="A5322">
        <v>3667</v>
      </c>
      <c r="B5322" t="s">
        <v>8456</v>
      </c>
      <c r="C5322">
        <v>2011</v>
      </c>
      <c r="D5322" s="1">
        <v>40885</v>
      </c>
      <c r="E5322" s="1">
        <v>40890</v>
      </c>
      <c r="F5322" t="s">
        <v>23</v>
      </c>
      <c r="G5322" t="s">
        <v>195</v>
      </c>
      <c r="H5322" t="s">
        <v>196</v>
      </c>
      <c r="I5322" t="s">
        <v>38</v>
      </c>
      <c r="J5322" t="s">
        <v>27</v>
      </c>
      <c r="K5322" t="s">
        <v>3984</v>
      </c>
      <c r="L5322" t="s">
        <v>8023</v>
      </c>
      <c r="M5322">
        <v>97301</v>
      </c>
      <c r="N5322" t="s">
        <v>30</v>
      </c>
      <c r="O5322" t="s">
        <v>7800</v>
      </c>
      <c r="P5322" t="s">
        <v>313</v>
      </c>
      <c r="Q5322" t="s">
        <v>4411</v>
      </c>
      <c r="R5322" t="s">
        <v>7801</v>
      </c>
      <c r="S5322">
        <v>52.679999999999993</v>
      </c>
      <c r="T5322">
        <v>3</v>
      </c>
      <c r="U5322">
        <v>0.2</v>
      </c>
      <c r="V5322">
        <v>19.754999999999999</v>
      </c>
      <c r="W5322" t="s">
        <v>10944</v>
      </c>
      <c r="X5322" t="s">
        <v>10940</v>
      </c>
      <c r="Y5322">
        <v>12</v>
      </c>
      <c r="Z5322" t="s">
        <v>10941</v>
      </c>
      <c r="AA5322">
        <v>0.37500000000000006</v>
      </c>
    </row>
    <row r="5323" spans="1:27" x14ac:dyDescent="0.35">
      <c r="A5323">
        <v>3693</v>
      </c>
      <c r="B5323" t="s">
        <v>7871</v>
      </c>
      <c r="C5323">
        <v>2012</v>
      </c>
      <c r="D5323" s="1">
        <v>41212</v>
      </c>
      <c r="E5323" s="1">
        <v>41215</v>
      </c>
      <c r="F5323" t="s">
        <v>45</v>
      </c>
      <c r="G5323" t="s">
        <v>1356</v>
      </c>
      <c r="H5323" t="s">
        <v>1357</v>
      </c>
      <c r="I5323" t="s">
        <v>26</v>
      </c>
      <c r="J5323" t="s">
        <v>27</v>
      </c>
      <c r="K5323" t="s">
        <v>7872</v>
      </c>
      <c r="L5323" t="s">
        <v>7873</v>
      </c>
      <c r="M5323">
        <v>80219</v>
      </c>
      <c r="N5323" t="s">
        <v>30</v>
      </c>
      <c r="O5323" t="s">
        <v>7569</v>
      </c>
      <c r="P5323" t="s">
        <v>313</v>
      </c>
      <c r="Q5323" t="s">
        <v>4411</v>
      </c>
      <c r="R5323" t="s">
        <v>7570</v>
      </c>
      <c r="S5323">
        <v>87.96</v>
      </c>
      <c r="T5323">
        <v>5</v>
      </c>
      <c r="U5323">
        <v>0.2</v>
      </c>
      <c r="V5323">
        <v>30.785999999999998</v>
      </c>
      <c r="W5323" t="s">
        <v>10948</v>
      </c>
      <c r="X5323" t="s">
        <v>10940</v>
      </c>
      <c r="Y5323">
        <v>10</v>
      </c>
      <c r="Z5323" t="s">
        <v>10945</v>
      </c>
      <c r="AA5323">
        <v>0.35</v>
      </c>
    </row>
    <row r="5324" spans="1:27" x14ac:dyDescent="0.35">
      <c r="A5324">
        <v>3779</v>
      </c>
      <c r="B5324" t="s">
        <v>8457</v>
      </c>
      <c r="C5324">
        <v>2014</v>
      </c>
      <c r="D5324" s="1">
        <v>41974</v>
      </c>
      <c r="E5324" s="1">
        <v>41976</v>
      </c>
      <c r="F5324" t="s">
        <v>45</v>
      </c>
      <c r="G5324" t="s">
        <v>4207</v>
      </c>
      <c r="H5324" t="s">
        <v>4208</v>
      </c>
      <c r="I5324" t="s">
        <v>127</v>
      </c>
      <c r="J5324" t="s">
        <v>27</v>
      </c>
      <c r="K5324" t="s">
        <v>7912</v>
      </c>
      <c r="L5324" t="s">
        <v>7878</v>
      </c>
      <c r="M5324">
        <v>33180</v>
      </c>
      <c r="N5324" t="s">
        <v>3507</v>
      </c>
      <c r="O5324" t="s">
        <v>4599</v>
      </c>
      <c r="P5324" t="s">
        <v>313</v>
      </c>
      <c r="Q5324" t="s">
        <v>4411</v>
      </c>
      <c r="R5324" t="s">
        <v>4600</v>
      </c>
      <c r="S5324">
        <v>71.975999999999999</v>
      </c>
      <c r="T5324">
        <v>3</v>
      </c>
      <c r="U5324">
        <v>0.2</v>
      </c>
      <c r="V5324">
        <v>8.9969999999999892</v>
      </c>
      <c r="W5324" t="s">
        <v>10939</v>
      </c>
      <c r="X5324" t="s">
        <v>10940</v>
      </c>
      <c r="Y5324">
        <v>12</v>
      </c>
      <c r="Z5324" t="s">
        <v>10941</v>
      </c>
      <c r="AA5324">
        <v>0.12499999999999985</v>
      </c>
    </row>
    <row r="5325" spans="1:27" x14ac:dyDescent="0.35">
      <c r="A5325">
        <v>3800</v>
      </c>
      <c r="B5325" t="s">
        <v>8458</v>
      </c>
      <c r="C5325">
        <v>2014</v>
      </c>
      <c r="D5325" s="1">
        <v>41948</v>
      </c>
      <c r="E5325" s="1">
        <v>41949</v>
      </c>
      <c r="F5325" t="s">
        <v>56</v>
      </c>
      <c r="G5325" t="s">
        <v>5130</v>
      </c>
      <c r="H5325" t="s">
        <v>5131</v>
      </c>
      <c r="I5325" t="s">
        <v>26</v>
      </c>
      <c r="J5325" t="s">
        <v>27</v>
      </c>
      <c r="K5325" t="s">
        <v>7970</v>
      </c>
      <c r="L5325" t="s">
        <v>7858</v>
      </c>
      <c r="M5325">
        <v>27405</v>
      </c>
      <c r="N5325" t="s">
        <v>3507</v>
      </c>
      <c r="O5325" t="s">
        <v>8420</v>
      </c>
      <c r="P5325" t="s">
        <v>313</v>
      </c>
      <c r="Q5325" t="s">
        <v>4411</v>
      </c>
      <c r="R5325" t="s">
        <v>8421</v>
      </c>
      <c r="S5325">
        <v>1359.96</v>
      </c>
      <c r="T5325">
        <v>5</v>
      </c>
      <c r="U5325">
        <v>0.2</v>
      </c>
      <c r="V5325">
        <v>118.99650000000003</v>
      </c>
      <c r="W5325" t="s">
        <v>10939</v>
      </c>
      <c r="X5325" t="s">
        <v>10940</v>
      </c>
      <c r="Y5325">
        <v>11</v>
      </c>
      <c r="Z5325" t="s">
        <v>10947</v>
      </c>
      <c r="AA5325">
        <v>8.7500000000000022E-2</v>
      </c>
    </row>
    <row r="5326" spans="1:27" x14ac:dyDescent="0.35">
      <c r="A5326">
        <v>3811</v>
      </c>
      <c r="B5326" t="s">
        <v>7960</v>
      </c>
      <c r="C5326">
        <v>2012</v>
      </c>
      <c r="D5326" s="1">
        <v>41225</v>
      </c>
      <c r="E5326" s="1">
        <v>41232</v>
      </c>
      <c r="F5326" t="s">
        <v>23</v>
      </c>
      <c r="G5326" t="s">
        <v>1536</v>
      </c>
      <c r="H5326" t="s">
        <v>1537</v>
      </c>
      <c r="I5326" t="s">
        <v>26</v>
      </c>
      <c r="J5326" t="s">
        <v>27</v>
      </c>
      <c r="K5326" t="s">
        <v>7961</v>
      </c>
      <c r="L5326" t="s">
        <v>7878</v>
      </c>
      <c r="M5326">
        <v>33317</v>
      </c>
      <c r="N5326" t="s">
        <v>3507</v>
      </c>
      <c r="O5326" t="s">
        <v>4747</v>
      </c>
      <c r="P5326" t="s">
        <v>313</v>
      </c>
      <c r="Q5326" t="s">
        <v>4411</v>
      </c>
      <c r="R5326" t="s">
        <v>4748</v>
      </c>
      <c r="S5326">
        <v>100.792</v>
      </c>
      <c r="T5326">
        <v>1</v>
      </c>
      <c r="U5326">
        <v>0.2</v>
      </c>
      <c r="V5326">
        <v>10.079200000000007</v>
      </c>
      <c r="W5326" t="s">
        <v>10948</v>
      </c>
      <c r="X5326" t="s">
        <v>10940</v>
      </c>
      <c r="Y5326">
        <v>11</v>
      </c>
      <c r="Z5326" t="s">
        <v>10947</v>
      </c>
      <c r="AA5326">
        <v>0.10000000000000007</v>
      </c>
    </row>
    <row r="5327" spans="1:27" x14ac:dyDescent="0.35">
      <c r="A5327">
        <v>3815</v>
      </c>
      <c r="B5327" t="s">
        <v>8459</v>
      </c>
      <c r="C5327">
        <v>2013</v>
      </c>
      <c r="D5327" s="1">
        <v>41464</v>
      </c>
      <c r="E5327" s="1">
        <v>41464</v>
      </c>
      <c r="F5327" t="s">
        <v>234</v>
      </c>
      <c r="G5327" t="s">
        <v>917</v>
      </c>
      <c r="H5327" t="s">
        <v>918</v>
      </c>
      <c r="I5327" t="s">
        <v>38</v>
      </c>
      <c r="J5327" t="s">
        <v>27</v>
      </c>
      <c r="K5327" t="s">
        <v>7937</v>
      </c>
      <c r="L5327" t="s">
        <v>7878</v>
      </c>
      <c r="M5327">
        <v>32216</v>
      </c>
      <c r="N5327" t="s">
        <v>3507</v>
      </c>
      <c r="O5327" t="s">
        <v>8460</v>
      </c>
      <c r="P5327" t="s">
        <v>313</v>
      </c>
      <c r="Q5327" t="s">
        <v>4411</v>
      </c>
      <c r="R5327" t="s">
        <v>8461</v>
      </c>
      <c r="S5327">
        <v>823.96000000000015</v>
      </c>
      <c r="T5327">
        <v>5</v>
      </c>
      <c r="U5327">
        <v>0.2</v>
      </c>
      <c r="V5327">
        <v>51.497499999999974</v>
      </c>
      <c r="W5327" t="s">
        <v>10936</v>
      </c>
      <c r="X5327" t="s">
        <v>10937</v>
      </c>
      <c r="Y5327">
        <v>7</v>
      </c>
      <c r="Z5327" t="s">
        <v>10938</v>
      </c>
      <c r="AA5327">
        <v>6.2499999999999958E-2</v>
      </c>
    </row>
    <row r="5328" spans="1:27" x14ac:dyDescent="0.35">
      <c r="A5328">
        <v>3838</v>
      </c>
      <c r="B5328" t="s">
        <v>5078</v>
      </c>
      <c r="C5328">
        <v>2011</v>
      </c>
      <c r="D5328" s="1">
        <v>40750</v>
      </c>
      <c r="E5328" s="1">
        <v>40757</v>
      </c>
      <c r="F5328" t="s">
        <v>23</v>
      </c>
      <c r="G5328" t="s">
        <v>965</v>
      </c>
      <c r="H5328" t="s">
        <v>966</v>
      </c>
      <c r="I5328" t="s">
        <v>38</v>
      </c>
      <c r="J5328" t="s">
        <v>27</v>
      </c>
      <c r="K5328" t="s">
        <v>3526</v>
      </c>
      <c r="L5328" t="s">
        <v>3527</v>
      </c>
      <c r="M5328">
        <v>89031</v>
      </c>
      <c r="N5328" t="s">
        <v>30</v>
      </c>
      <c r="O5328" t="s">
        <v>7732</v>
      </c>
      <c r="P5328" t="s">
        <v>313</v>
      </c>
      <c r="Q5328" t="s">
        <v>4411</v>
      </c>
      <c r="R5328" t="s">
        <v>7733</v>
      </c>
      <c r="S5328">
        <v>911.98400000000004</v>
      </c>
      <c r="T5328">
        <v>2</v>
      </c>
      <c r="U5328">
        <v>0.2</v>
      </c>
      <c r="V5328">
        <v>113.99799999999991</v>
      </c>
      <c r="W5328" t="s">
        <v>10944</v>
      </c>
      <c r="X5328" t="s">
        <v>10937</v>
      </c>
      <c r="Y5328">
        <v>7</v>
      </c>
      <c r="Z5328" t="s">
        <v>10938</v>
      </c>
      <c r="AA5328">
        <v>0.12499999999999989</v>
      </c>
    </row>
    <row r="5329" spans="1:27" x14ac:dyDescent="0.35">
      <c r="A5329">
        <v>3861</v>
      </c>
      <c r="B5329" t="s">
        <v>8462</v>
      </c>
      <c r="C5329">
        <v>2014</v>
      </c>
      <c r="D5329" s="1">
        <v>41688</v>
      </c>
      <c r="E5329" s="1">
        <v>41693</v>
      </c>
      <c r="F5329" t="s">
        <v>23</v>
      </c>
      <c r="G5329" t="s">
        <v>2529</v>
      </c>
      <c r="H5329" t="s">
        <v>2530</v>
      </c>
      <c r="I5329" t="s">
        <v>127</v>
      </c>
      <c r="J5329" t="s">
        <v>27</v>
      </c>
      <c r="K5329" t="s">
        <v>7864</v>
      </c>
      <c r="L5329" t="s">
        <v>7865</v>
      </c>
      <c r="M5329">
        <v>60653</v>
      </c>
      <c r="N5329" t="s">
        <v>3479</v>
      </c>
      <c r="O5329" t="s">
        <v>8463</v>
      </c>
      <c r="P5329" t="s">
        <v>313</v>
      </c>
      <c r="Q5329" t="s">
        <v>4411</v>
      </c>
      <c r="R5329" t="s">
        <v>8464</v>
      </c>
      <c r="S5329">
        <v>124.79200000000002</v>
      </c>
      <c r="T5329">
        <v>1</v>
      </c>
      <c r="U5329">
        <v>0.2</v>
      </c>
      <c r="V5329">
        <v>10.919299999999996</v>
      </c>
      <c r="W5329" t="s">
        <v>10939</v>
      </c>
      <c r="X5329" t="s">
        <v>10950</v>
      </c>
      <c r="Y5329">
        <v>2</v>
      </c>
      <c r="Z5329" t="s">
        <v>10955</v>
      </c>
      <c r="AA5329">
        <v>8.7499999999999953E-2</v>
      </c>
    </row>
    <row r="5330" spans="1:27" x14ac:dyDescent="0.35">
      <c r="A5330">
        <v>3876</v>
      </c>
      <c r="B5330" t="s">
        <v>8465</v>
      </c>
      <c r="C5330">
        <v>2013</v>
      </c>
      <c r="D5330" s="1">
        <v>41523</v>
      </c>
      <c r="E5330" s="1">
        <v>41525</v>
      </c>
      <c r="F5330" t="s">
        <v>45</v>
      </c>
      <c r="G5330" t="s">
        <v>7599</v>
      </c>
      <c r="H5330" t="s">
        <v>7600</v>
      </c>
      <c r="I5330" t="s">
        <v>38</v>
      </c>
      <c r="J5330" t="s">
        <v>27</v>
      </c>
      <c r="K5330" t="s">
        <v>8466</v>
      </c>
      <c r="L5330" t="s">
        <v>7919</v>
      </c>
      <c r="M5330">
        <v>37604</v>
      </c>
      <c r="N5330" t="s">
        <v>3507</v>
      </c>
      <c r="O5330" t="s">
        <v>4433</v>
      </c>
      <c r="P5330" t="s">
        <v>313</v>
      </c>
      <c r="Q5330" t="s">
        <v>4411</v>
      </c>
      <c r="R5330" t="s">
        <v>4434</v>
      </c>
      <c r="S5330">
        <v>108.78399999999999</v>
      </c>
      <c r="T5330">
        <v>2</v>
      </c>
      <c r="U5330">
        <v>0.2</v>
      </c>
      <c r="V5330">
        <v>6.7990000000000066</v>
      </c>
      <c r="W5330" t="s">
        <v>10936</v>
      </c>
      <c r="X5330" t="s">
        <v>10937</v>
      </c>
      <c r="Y5330">
        <v>9</v>
      </c>
      <c r="Z5330" t="s">
        <v>10949</v>
      </c>
      <c r="AA5330">
        <v>6.2500000000000069E-2</v>
      </c>
    </row>
    <row r="5331" spans="1:27" x14ac:dyDescent="0.35">
      <c r="A5331">
        <v>3922</v>
      </c>
      <c r="B5331" t="s">
        <v>8467</v>
      </c>
      <c r="C5331">
        <v>2013</v>
      </c>
      <c r="D5331" s="1">
        <v>41454</v>
      </c>
      <c r="E5331" s="1">
        <v>41458</v>
      </c>
      <c r="F5331" t="s">
        <v>45</v>
      </c>
      <c r="G5331" t="s">
        <v>2693</v>
      </c>
      <c r="H5331" t="s">
        <v>2694</v>
      </c>
      <c r="I5331" t="s">
        <v>38</v>
      </c>
      <c r="J5331" t="s">
        <v>27</v>
      </c>
      <c r="K5331" t="s">
        <v>7864</v>
      </c>
      <c r="L5331" t="s">
        <v>7865</v>
      </c>
      <c r="M5331">
        <v>60610</v>
      </c>
      <c r="N5331" t="s">
        <v>3479</v>
      </c>
      <c r="O5331" t="s">
        <v>4897</v>
      </c>
      <c r="P5331" t="s">
        <v>313</v>
      </c>
      <c r="Q5331" t="s">
        <v>4411</v>
      </c>
      <c r="R5331" t="s">
        <v>4898</v>
      </c>
      <c r="S5331">
        <v>359.97600000000006</v>
      </c>
      <c r="T5331">
        <v>3</v>
      </c>
      <c r="U5331">
        <v>0.2</v>
      </c>
      <c r="V5331">
        <v>35.997600000000006</v>
      </c>
      <c r="W5331" t="s">
        <v>10936</v>
      </c>
      <c r="X5331" t="s">
        <v>10942</v>
      </c>
      <c r="Y5331">
        <v>6</v>
      </c>
      <c r="Z5331" t="s">
        <v>10946</v>
      </c>
      <c r="AA5331">
        <v>0.1</v>
      </c>
    </row>
    <row r="5332" spans="1:27" x14ac:dyDescent="0.35">
      <c r="A5332">
        <v>3953</v>
      </c>
      <c r="B5332" t="s">
        <v>8468</v>
      </c>
      <c r="C5332">
        <v>2013</v>
      </c>
      <c r="D5332" s="1">
        <v>41335</v>
      </c>
      <c r="E5332" s="1">
        <v>41342</v>
      </c>
      <c r="F5332" t="s">
        <v>23</v>
      </c>
      <c r="G5332" t="s">
        <v>3120</v>
      </c>
      <c r="H5332" t="s">
        <v>3121</v>
      </c>
      <c r="I5332" t="s">
        <v>26</v>
      </c>
      <c r="J5332" t="s">
        <v>27</v>
      </c>
      <c r="K5332" t="s">
        <v>7872</v>
      </c>
      <c r="L5332" t="s">
        <v>7873</v>
      </c>
      <c r="M5332">
        <v>80219</v>
      </c>
      <c r="N5332" t="s">
        <v>30</v>
      </c>
      <c r="O5332" t="s">
        <v>8469</v>
      </c>
      <c r="P5332" t="s">
        <v>313</v>
      </c>
      <c r="Q5332" t="s">
        <v>4411</v>
      </c>
      <c r="R5332" t="s">
        <v>8470</v>
      </c>
      <c r="S5332">
        <v>159.98400000000001</v>
      </c>
      <c r="T5332">
        <v>2</v>
      </c>
      <c r="U5332">
        <v>0.2</v>
      </c>
      <c r="V5332">
        <v>13.998599999999989</v>
      </c>
      <c r="W5332" t="s">
        <v>10936</v>
      </c>
      <c r="X5332" t="s">
        <v>10950</v>
      </c>
      <c r="Y5332">
        <v>3</v>
      </c>
      <c r="Z5332" t="s">
        <v>10953</v>
      </c>
      <c r="AA5332">
        <v>8.7499999999999925E-2</v>
      </c>
    </row>
    <row r="5333" spans="1:27" x14ac:dyDescent="0.35">
      <c r="A5333">
        <v>3979</v>
      </c>
      <c r="B5333" t="s">
        <v>6478</v>
      </c>
      <c r="C5333">
        <v>2014</v>
      </c>
      <c r="D5333" s="1">
        <v>41915</v>
      </c>
      <c r="E5333" s="1">
        <v>41920</v>
      </c>
      <c r="F5333" t="s">
        <v>23</v>
      </c>
      <c r="G5333" t="s">
        <v>2037</v>
      </c>
      <c r="H5333" t="s">
        <v>2038</v>
      </c>
      <c r="I5333" t="s">
        <v>127</v>
      </c>
      <c r="J5333" t="s">
        <v>27</v>
      </c>
      <c r="K5333" t="s">
        <v>3472</v>
      </c>
      <c r="L5333" t="s">
        <v>3473</v>
      </c>
      <c r="M5333">
        <v>98105</v>
      </c>
      <c r="N5333" t="s">
        <v>30</v>
      </c>
      <c r="O5333" t="s">
        <v>4723</v>
      </c>
      <c r="P5333" t="s">
        <v>313</v>
      </c>
      <c r="Q5333" t="s">
        <v>4411</v>
      </c>
      <c r="R5333" t="s">
        <v>4724</v>
      </c>
      <c r="S5333">
        <v>84.784000000000006</v>
      </c>
      <c r="T5333">
        <v>2</v>
      </c>
      <c r="U5333">
        <v>0.2</v>
      </c>
      <c r="V5333">
        <v>-20.136200000000006</v>
      </c>
      <c r="W5333" t="s">
        <v>10939</v>
      </c>
      <c r="X5333" t="s">
        <v>10940</v>
      </c>
      <c r="Y5333">
        <v>10</v>
      </c>
      <c r="Z5333" t="s">
        <v>10945</v>
      </c>
      <c r="AA5333">
        <v>-0.23750000000000004</v>
      </c>
    </row>
    <row r="5334" spans="1:27" x14ac:dyDescent="0.35">
      <c r="A5334">
        <v>4069</v>
      </c>
      <c r="B5334" t="s">
        <v>8471</v>
      </c>
      <c r="C5334">
        <v>2011</v>
      </c>
      <c r="D5334" s="1">
        <v>40848</v>
      </c>
      <c r="E5334" s="1">
        <v>40852</v>
      </c>
      <c r="F5334" t="s">
        <v>23</v>
      </c>
      <c r="G5334" t="s">
        <v>3443</v>
      </c>
      <c r="H5334" t="s">
        <v>3444</v>
      </c>
      <c r="I5334" t="s">
        <v>26</v>
      </c>
      <c r="J5334" t="s">
        <v>27</v>
      </c>
      <c r="K5334" t="s">
        <v>7862</v>
      </c>
      <c r="L5334" t="s">
        <v>7858</v>
      </c>
      <c r="M5334">
        <v>28205</v>
      </c>
      <c r="N5334" t="s">
        <v>3507</v>
      </c>
      <c r="O5334" t="s">
        <v>4616</v>
      </c>
      <c r="P5334" t="s">
        <v>313</v>
      </c>
      <c r="Q5334" t="s">
        <v>4411</v>
      </c>
      <c r="R5334" t="s">
        <v>4617</v>
      </c>
      <c r="S5334">
        <v>978.83999999999992</v>
      </c>
      <c r="T5334">
        <v>9</v>
      </c>
      <c r="U5334">
        <v>0.2</v>
      </c>
      <c r="V5334">
        <v>110.1194999999999</v>
      </c>
      <c r="W5334" t="s">
        <v>10944</v>
      </c>
      <c r="X5334" t="s">
        <v>10940</v>
      </c>
      <c r="Y5334">
        <v>11</v>
      </c>
      <c r="Z5334" t="s">
        <v>10947</v>
      </c>
      <c r="AA5334">
        <v>0.11249999999999991</v>
      </c>
    </row>
    <row r="5335" spans="1:27" x14ac:dyDescent="0.35">
      <c r="A5335">
        <v>4080</v>
      </c>
      <c r="B5335" t="s">
        <v>8472</v>
      </c>
      <c r="C5335">
        <v>2012</v>
      </c>
      <c r="D5335" s="1">
        <v>41264</v>
      </c>
      <c r="E5335" s="1">
        <v>41267</v>
      </c>
      <c r="F5335" t="s">
        <v>56</v>
      </c>
      <c r="G5335" t="s">
        <v>624</v>
      </c>
      <c r="H5335" t="s">
        <v>625</v>
      </c>
      <c r="I5335" t="s">
        <v>38</v>
      </c>
      <c r="J5335" t="s">
        <v>27</v>
      </c>
      <c r="K5335" t="s">
        <v>7937</v>
      </c>
      <c r="L5335" t="s">
        <v>7858</v>
      </c>
      <c r="M5335">
        <v>28540</v>
      </c>
      <c r="N5335" t="s">
        <v>3507</v>
      </c>
      <c r="O5335" t="s">
        <v>4642</v>
      </c>
      <c r="P5335" t="s">
        <v>313</v>
      </c>
      <c r="Q5335" t="s">
        <v>4411</v>
      </c>
      <c r="R5335" t="s">
        <v>4643</v>
      </c>
      <c r="S5335">
        <v>47.975999999999999</v>
      </c>
      <c r="T5335">
        <v>3</v>
      </c>
      <c r="U5335">
        <v>0.2</v>
      </c>
      <c r="V5335">
        <v>4.7976000000000028</v>
      </c>
      <c r="W5335" t="s">
        <v>10948</v>
      </c>
      <c r="X5335" t="s">
        <v>10940</v>
      </c>
      <c r="Y5335">
        <v>12</v>
      </c>
      <c r="Z5335" t="s">
        <v>10941</v>
      </c>
      <c r="AA5335">
        <v>0.10000000000000006</v>
      </c>
    </row>
    <row r="5336" spans="1:27" x14ac:dyDescent="0.35">
      <c r="A5336">
        <v>4194</v>
      </c>
      <c r="B5336" t="s">
        <v>3595</v>
      </c>
      <c r="C5336">
        <v>2012</v>
      </c>
      <c r="D5336" s="1">
        <v>41229</v>
      </c>
      <c r="E5336" s="1">
        <v>41233</v>
      </c>
      <c r="F5336" t="s">
        <v>23</v>
      </c>
      <c r="G5336" t="s">
        <v>3596</v>
      </c>
      <c r="H5336" t="s">
        <v>3597</v>
      </c>
      <c r="I5336" t="s">
        <v>26</v>
      </c>
      <c r="J5336" t="s">
        <v>27</v>
      </c>
      <c r="K5336" t="s">
        <v>3598</v>
      </c>
      <c r="L5336" t="s">
        <v>3599</v>
      </c>
      <c r="M5336">
        <v>83704</v>
      </c>
      <c r="N5336" t="s">
        <v>30</v>
      </c>
      <c r="O5336" t="s">
        <v>8374</v>
      </c>
      <c r="P5336" t="s">
        <v>313</v>
      </c>
      <c r="Q5336" t="s">
        <v>4411</v>
      </c>
      <c r="R5336" t="s">
        <v>8375</v>
      </c>
      <c r="S5336">
        <v>304.77600000000001</v>
      </c>
      <c r="T5336">
        <v>3</v>
      </c>
      <c r="U5336">
        <v>0.2</v>
      </c>
      <c r="V5336">
        <v>22.858199999999982</v>
      </c>
      <c r="W5336" t="s">
        <v>10948</v>
      </c>
      <c r="X5336" t="s">
        <v>10940</v>
      </c>
      <c r="Y5336">
        <v>11</v>
      </c>
      <c r="Z5336" t="s">
        <v>10947</v>
      </c>
      <c r="AA5336">
        <v>7.4999999999999942E-2</v>
      </c>
    </row>
    <row r="5337" spans="1:27" x14ac:dyDescent="0.35">
      <c r="A5337">
        <v>4252</v>
      </c>
      <c r="B5337" t="s">
        <v>8473</v>
      </c>
      <c r="C5337">
        <v>2012</v>
      </c>
      <c r="D5337" s="1">
        <v>41205</v>
      </c>
      <c r="E5337" s="1">
        <v>41205</v>
      </c>
      <c r="F5337" t="s">
        <v>234</v>
      </c>
      <c r="G5337" t="s">
        <v>1050</v>
      </c>
      <c r="H5337" t="s">
        <v>1051</v>
      </c>
      <c r="I5337" t="s">
        <v>38</v>
      </c>
      <c r="J5337" t="s">
        <v>27</v>
      </c>
      <c r="K5337" t="s">
        <v>7910</v>
      </c>
      <c r="L5337" t="s">
        <v>7878</v>
      </c>
      <c r="M5337">
        <v>33801</v>
      </c>
      <c r="N5337" t="s">
        <v>3507</v>
      </c>
      <c r="O5337" t="s">
        <v>4462</v>
      </c>
      <c r="P5337" t="s">
        <v>313</v>
      </c>
      <c r="Q5337" t="s">
        <v>4411</v>
      </c>
      <c r="R5337" t="s">
        <v>4463</v>
      </c>
      <c r="S5337">
        <v>55.944000000000003</v>
      </c>
      <c r="T5337">
        <v>7</v>
      </c>
      <c r="U5337">
        <v>0.2</v>
      </c>
      <c r="V5337">
        <v>-13.286700000000002</v>
      </c>
      <c r="W5337" t="s">
        <v>10948</v>
      </c>
      <c r="X5337" t="s">
        <v>10940</v>
      </c>
      <c r="Y5337">
        <v>10</v>
      </c>
      <c r="Z5337" t="s">
        <v>10945</v>
      </c>
      <c r="AA5337">
        <v>-0.23750000000000002</v>
      </c>
    </row>
    <row r="5338" spans="1:27" x14ac:dyDescent="0.35">
      <c r="A5338">
        <v>4254</v>
      </c>
      <c r="B5338" t="s">
        <v>8473</v>
      </c>
      <c r="C5338">
        <v>2012</v>
      </c>
      <c r="D5338" s="1">
        <v>41205</v>
      </c>
      <c r="E5338" s="1">
        <v>41205</v>
      </c>
      <c r="F5338" t="s">
        <v>234</v>
      </c>
      <c r="G5338" t="s">
        <v>1050</v>
      </c>
      <c r="H5338" t="s">
        <v>1051</v>
      </c>
      <c r="I5338" t="s">
        <v>38</v>
      </c>
      <c r="J5338" t="s">
        <v>27</v>
      </c>
      <c r="K5338" t="s">
        <v>7910</v>
      </c>
      <c r="L5338" t="s">
        <v>7878</v>
      </c>
      <c r="M5338">
        <v>33801</v>
      </c>
      <c r="N5338" t="s">
        <v>3507</v>
      </c>
      <c r="O5338" t="s">
        <v>4471</v>
      </c>
      <c r="P5338" t="s">
        <v>313</v>
      </c>
      <c r="Q5338" t="s">
        <v>4411</v>
      </c>
      <c r="R5338" t="s">
        <v>4472</v>
      </c>
      <c r="S5338">
        <v>11.824</v>
      </c>
      <c r="T5338">
        <v>2</v>
      </c>
      <c r="U5338">
        <v>0.2</v>
      </c>
      <c r="V5338">
        <v>1.0346000000000006</v>
      </c>
      <c r="W5338" t="s">
        <v>10948</v>
      </c>
      <c r="X5338" t="s">
        <v>10940</v>
      </c>
      <c r="Y5338">
        <v>10</v>
      </c>
      <c r="Z5338" t="s">
        <v>10945</v>
      </c>
      <c r="AA5338">
        <v>8.750000000000005E-2</v>
      </c>
    </row>
    <row r="5339" spans="1:27" x14ac:dyDescent="0.35">
      <c r="A5339">
        <v>4273</v>
      </c>
      <c r="B5339" t="s">
        <v>5950</v>
      </c>
      <c r="C5339">
        <v>2014</v>
      </c>
      <c r="D5339" s="1">
        <v>41842</v>
      </c>
      <c r="E5339" s="1">
        <v>41842</v>
      </c>
      <c r="F5339" t="s">
        <v>234</v>
      </c>
      <c r="G5339" t="s">
        <v>3565</v>
      </c>
      <c r="H5339" t="s">
        <v>3566</v>
      </c>
      <c r="I5339" t="s">
        <v>38</v>
      </c>
      <c r="J5339" t="s">
        <v>27</v>
      </c>
      <c r="K5339" t="s">
        <v>5388</v>
      </c>
      <c r="L5339" t="s">
        <v>3465</v>
      </c>
      <c r="M5339">
        <v>84107</v>
      </c>
      <c r="N5339" t="s">
        <v>30</v>
      </c>
      <c r="O5339" t="s">
        <v>8454</v>
      </c>
      <c r="P5339" t="s">
        <v>313</v>
      </c>
      <c r="Q5339" t="s">
        <v>4411</v>
      </c>
      <c r="R5339" t="s">
        <v>8455</v>
      </c>
      <c r="S5339">
        <v>71.928000000000011</v>
      </c>
      <c r="T5339">
        <v>9</v>
      </c>
      <c r="U5339">
        <v>0.2</v>
      </c>
      <c r="V5339">
        <v>6.2936999999999976</v>
      </c>
      <c r="W5339" t="s">
        <v>10939</v>
      </c>
      <c r="X5339" t="s">
        <v>10937</v>
      </c>
      <c r="Y5339">
        <v>7</v>
      </c>
      <c r="Z5339" t="s">
        <v>10938</v>
      </c>
      <c r="AA5339">
        <v>8.7499999999999953E-2</v>
      </c>
    </row>
    <row r="5340" spans="1:27" x14ac:dyDescent="0.35">
      <c r="A5340">
        <v>4298</v>
      </c>
      <c r="B5340" t="s">
        <v>8219</v>
      </c>
      <c r="C5340">
        <v>2014</v>
      </c>
      <c r="D5340" s="1">
        <v>41875</v>
      </c>
      <c r="E5340" s="1">
        <v>41878</v>
      </c>
      <c r="F5340" t="s">
        <v>45</v>
      </c>
      <c r="G5340" t="s">
        <v>1831</v>
      </c>
      <c r="H5340" t="s">
        <v>1832</v>
      </c>
      <c r="I5340" t="s">
        <v>38</v>
      </c>
      <c r="J5340" t="s">
        <v>27</v>
      </c>
      <c r="K5340" t="s">
        <v>7956</v>
      </c>
      <c r="L5340" t="s">
        <v>7878</v>
      </c>
      <c r="M5340">
        <v>32303</v>
      </c>
      <c r="N5340" t="s">
        <v>3507</v>
      </c>
      <c r="O5340" t="s">
        <v>4890</v>
      </c>
      <c r="P5340" t="s">
        <v>313</v>
      </c>
      <c r="Q5340" t="s">
        <v>4411</v>
      </c>
      <c r="R5340" t="s">
        <v>4891</v>
      </c>
      <c r="S5340">
        <v>4367.8960000000006</v>
      </c>
      <c r="T5340">
        <v>13</v>
      </c>
      <c r="U5340">
        <v>0.2</v>
      </c>
      <c r="V5340">
        <v>327.59220000000005</v>
      </c>
      <c r="W5340" t="s">
        <v>10939</v>
      </c>
      <c r="X5340" t="s">
        <v>10937</v>
      </c>
      <c r="Y5340">
        <v>8</v>
      </c>
      <c r="Z5340" t="s">
        <v>10954</v>
      </c>
      <c r="AA5340">
        <v>7.4999999999999997E-2</v>
      </c>
    </row>
    <row r="5341" spans="1:27" x14ac:dyDescent="0.35">
      <c r="A5341">
        <v>4306</v>
      </c>
      <c r="B5341" t="s">
        <v>5400</v>
      </c>
      <c r="C5341">
        <v>2011</v>
      </c>
      <c r="D5341" s="1">
        <v>40842</v>
      </c>
      <c r="E5341" s="1">
        <v>40846</v>
      </c>
      <c r="F5341" t="s">
        <v>45</v>
      </c>
      <c r="G5341" t="s">
        <v>5401</v>
      </c>
      <c r="H5341" t="s">
        <v>5402</v>
      </c>
      <c r="I5341" t="s">
        <v>38</v>
      </c>
      <c r="J5341" t="s">
        <v>27</v>
      </c>
      <c r="K5341" t="s">
        <v>3472</v>
      </c>
      <c r="L5341" t="s">
        <v>3473</v>
      </c>
      <c r="M5341">
        <v>98105</v>
      </c>
      <c r="N5341" t="s">
        <v>30</v>
      </c>
      <c r="O5341" t="s">
        <v>4507</v>
      </c>
      <c r="P5341" t="s">
        <v>313</v>
      </c>
      <c r="Q5341" t="s">
        <v>4411</v>
      </c>
      <c r="R5341" t="s">
        <v>4508</v>
      </c>
      <c r="S5341">
        <v>383.96000000000004</v>
      </c>
      <c r="T5341">
        <v>5</v>
      </c>
      <c r="U5341">
        <v>0.2</v>
      </c>
      <c r="V5341">
        <v>38.396000000000015</v>
      </c>
      <c r="W5341" t="s">
        <v>10944</v>
      </c>
      <c r="X5341" t="s">
        <v>10940</v>
      </c>
      <c r="Y5341">
        <v>10</v>
      </c>
      <c r="Z5341" t="s">
        <v>10945</v>
      </c>
      <c r="AA5341">
        <v>0.10000000000000003</v>
      </c>
    </row>
    <row r="5342" spans="1:27" x14ac:dyDescent="0.35">
      <c r="A5342">
        <v>4320</v>
      </c>
      <c r="B5342" t="s">
        <v>5778</v>
      </c>
      <c r="C5342">
        <v>2011</v>
      </c>
      <c r="D5342" s="1">
        <v>40906</v>
      </c>
      <c r="E5342" s="1">
        <v>40911</v>
      </c>
      <c r="F5342" t="s">
        <v>45</v>
      </c>
      <c r="G5342" t="s">
        <v>5779</v>
      </c>
      <c r="H5342" t="s">
        <v>5780</v>
      </c>
      <c r="I5342" t="s">
        <v>38</v>
      </c>
      <c r="J5342" t="s">
        <v>27</v>
      </c>
      <c r="K5342" t="s">
        <v>5024</v>
      </c>
      <c r="L5342" t="s">
        <v>4965</v>
      </c>
      <c r="M5342">
        <v>87105</v>
      </c>
      <c r="N5342" t="s">
        <v>30</v>
      </c>
      <c r="O5342" t="s">
        <v>4462</v>
      </c>
      <c r="P5342" t="s">
        <v>313</v>
      </c>
      <c r="Q5342" t="s">
        <v>4411</v>
      </c>
      <c r="R5342" t="s">
        <v>4463</v>
      </c>
      <c r="S5342">
        <v>23.976000000000003</v>
      </c>
      <c r="T5342">
        <v>3</v>
      </c>
      <c r="U5342">
        <v>0.2</v>
      </c>
      <c r="V5342">
        <v>-5.694300000000001</v>
      </c>
      <c r="W5342" t="s">
        <v>10944</v>
      </c>
      <c r="X5342" t="s">
        <v>10940</v>
      </c>
      <c r="Y5342">
        <v>12</v>
      </c>
      <c r="Z5342" t="s">
        <v>10941</v>
      </c>
      <c r="AA5342">
        <v>-0.23750000000000002</v>
      </c>
    </row>
    <row r="5343" spans="1:27" x14ac:dyDescent="0.35">
      <c r="A5343">
        <v>4385</v>
      </c>
      <c r="B5343" t="s">
        <v>8474</v>
      </c>
      <c r="C5343">
        <v>2012</v>
      </c>
      <c r="D5343" s="1">
        <v>41110</v>
      </c>
      <c r="E5343" s="1">
        <v>41117</v>
      </c>
      <c r="F5343" t="s">
        <v>23</v>
      </c>
      <c r="G5343" t="s">
        <v>2725</v>
      </c>
      <c r="H5343" t="s">
        <v>2726</v>
      </c>
      <c r="I5343" t="s">
        <v>38</v>
      </c>
      <c r="J5343" t="s">
        <v>27</v>
      </c>
      <c r="K5343" t="s">
        <v>8475</v>
      </c>
      <c r="L5343" t="s">
        <v>7865</v>
      </c>
      <c r="M5343">
        <v>60035</v>
      </c>
      <c r="N5343" t="s">
        <v>3479</v>
      </c>
      <c r="O5343" t="s">
        <v>4428</v>
      </c>
      <c r="P5343" t="s">
        <v>313</v>
      </c>
      <c r="Q5343" t="s">
        <v>4411</v>
      </c>
      <c r="R5343" t="s">
        <v>4429</v>
      </c>
      <c r="S5343">
        <v>153.584</v>
      </c>
      <c r="T5343">
        <v>2</v>
      </c>
      <c r="U5343">
        <v>0.2</v>
      </c>
      <c r="V5343">
        <v>13.438599999999994</v>
      </c>
      <c r="W5343" t="s">
        <v>10948</v>
      </c>
      <c r="X5343" t="s">
        <v>10937</v>
      </c>
      <c r="Y5343">
        <v>7</v>
      </c>
      <c r="Z5343" t="s">
        <v>10938</v>
      </c>
      <c r="AA5343">
        <v>8.7499999999999953E-2</v>
      </c>
    </row>
    <row r="5344" spans="1:27" x14ac:dyDescent="0.35">
      <c r="A5344">
        <v>4545</v>
      </c>
      <c r="B5344" t="s">
        <v>8476</v>
      </c>
      <c r="C5344">
        <v>2012</v>
      </c>
      <c r="D5344" s="1">
        <v>41102</v>
      </c>
      <c r="E5344" s="1">
        <v>41107</v>
      </c>
      <c r="F5344" t="s">
        <v>45</v>
      </c>
      <c r="G5344" t="s">
        <v>220</v>
      </c>
      <c r="H5344" t="s">
        <v>221</v>
      </c>
      <c r="I5344" t="s">
        <v>38</v>
      </c>
      <c r="J5344" t="s">
        <v>27</v>
      </c>
      <c r="K5344" t="s">
        <v>7864</v>
      </c>
      <c r="L5344" t="s">
        <v>7865</v>
      </c>
      <c r="M5344">
        <v>60610</v>
      </c>
      <c r="N5344" t="s">
        <v>3479</v>
      </c>
      <c r="O5344" t="s">
        <v>4443</v>
      </c>
      <c r="P5344" t="s">
        <v>313</v>
      </c>
      <c r="Q5344" t="s">
        <v>4411</v>
      </c>
      <c r="R5344" t="s">
        <v>4444</v>
      </c>
      <c r="S5344">
        <v>148.47999999999999</v>
      </c>
      <c r="T5344">
        <v>2</v>
      </c>
      <c r="U5344">
        <v>0.2</v>
      </c>
      <c r="V5344">
        <v>16.703999999999986</v>
      </c>
      <c r="W5344" t="s">
        <v>10948</v>
      </c>
      <c r="X5344" t="s">
        <v>10937</v>
      </c>
      <c r="Y5344">
        <v>7</v>
      </c>
      <c r="Z5344" t="s">
        <v>10938</v>
      </c>
      <c r="AA5344">
        <v>0.11249999999999992</v>
      </c>
    </row>
    <row r="5345" spans="1:27" x14ac:dyDescent="0.35">
      <c r="A5345">
        <v>4546</v>
      </c>
      <c r="B5345" t="s">
        <v>8476</v>
      </c>
      <c r="C5345">
        <v>2012</v>
      </c>
      <c r="D5345" s="1">
        <v>41102</v>
      </c>
      <c r="E5345" s="1">
        <v>41107</v>
      </c>
      <c r="F5345" t="s">
        <v>45</v>
      </c>
      <c r="G5345" t="s">
        <v>220</v>
      </c>
      <c r="H5345" t="s">
        <v>221</v>
      </c>
      <c r="I5345" t="s">
        <v>38</v>
      </c>
      <c r="J5345" t="s">
        <v>27</v>
      </c>
      <c r="K5345" t="s">
        <v>7864</v>
      </c>
      <c r="L5345" t="s">
        <v>7865</v>
      </c>
      <c r="M5345">
        <v>60610</v>
      </c>
      <c r="N5345" t="s">
        <v>3479</v>
      </c>
      <c r="O5345" t="s">
        <v>4507</v>
      </c>
      <c r="P5345" t="s">
        <v>313</v>
      </c>
      <c r="Q5345" t="s">
        <v>4411</v>
      </c>
      <c r="R5345" t="s">
        <v>4508</v>
      </c>
      <c r="S5345">
        <v>537.54399999999998</v>
      </c>
      <c r="T5345">
        <v>7</v>
      </c>
      <c r="U5345">
        <v>0.2</v>
      </c>
      <c r="V5345">
        <v>53.754400000000004</v>
      </c>
      <c r="W5345" t="s">
        <v>10948</v>
      </c>
      <c r="X5345" t="s">
        <v>10937</v>
      </c>
      <c r="Y5345">
        <v>7</v>
      </c>
      <c r="Z5345" t="s">
        <v>10938</v>
      </c>
      <c r="AA5345">
        <v>0.1</v>
      </c>
    </row>
    <row r="5346" spans="1:27" x14ac:dyDescent="0.35">
      <c r="A5346">
        <v>4550</v>
      </c>
      <c r="B5346" t="s">
        <v>8476</v>
      </c>
      <c r="C5346">
        <v>2012</v>
      </c>
      <c r="D5346" s="1">
        <v>41102</v>
      </c>
      <c r="E5346" s="1">
        <v>41107</v>
      </c>
      <c r="F5346" t="s">
        <v>45</v>
      </c>
      <c r="G5346" t="s">
        <v>220</v>
      </c>
      <c r="H5346" t="s">
        <v>221</v>
      </c>
      <c r="I5346" t="s">
        <v>38</v>
      </c>
      <c r="J5346" t="s">
        <v>27</v>
      </c>
      <c r="K5346" t="s">
        <v>7864</v>
      </c>
      <c r="L5346" t="s">
        <v>7865</v>
      </c>
      <c r="M5346">
        <v>60610</v>
      </c>
      <c r="N5346" t="s">
        <v>3479</v>
      </c>
      <c r="O5346" t="s">
        <v>7444</v>
      </c>
      <c r="P5346" t="s">
        <v>313</v>
      </c>
      <c r="Q5346" t="s">
        <v>4411</v>
      </c>
      <c r="R5346" t="s">
        <v>7445</v>
      </c>
      <c r="S5346">
        <v>659.16800000000012</v>
      </c>
      <c r="T5346">
        <v>4</v>
      </c>
      <c r="U5346">
        <v>0.2</v>
      </c>
      <c r="V5346">
        <v>49.437599999999975</v>
      </c>
      <c r="W5346" t="s">
        <v>10948</v>
      </c>
      <c r="X5346" t="s">
        <v>10937</v>
      </c>
      <c r="Y5346">
        <v>7</v>
      </c>
      <c r="Z5346" t="s">
        <v>10938</v>
      </c>
      <c r="AA5346">
        <v>7.4999999999999942E-2</v>
      </c>
    </row>
    <row r="5347" spans="1:27" x14ac:dyDescent="0.35">
      <c r="A5347">
        <v>4683</v>
      </c>
      <c r="B5347" t="s">
        <v>8477</v>
      </c>
      <c r="C5347">
        <v>2013</v>
      </c>
      <c r="D5347" s="1">
        <v>41610</v>
      </c>
      <c r="E5347" s="1">
        <v>41610</v>
      </c>
      <c r="F5347" t="s">
        <v>234</v>
      </c>
      <c r="G5347" t="s">
        <v>592</v>
      </c>
      <c r="H5347" t="s">
        <v>593</v>
      </c>
      <c r="I5347" t="s">
        <v>38</v>
      </c>
      <c r="J5347" t="s">
        <v>27</v>
      </c>
      <c r="K5347" t="s">
        <v>8006</v>
      </c>
      <c r="L5347" t="s">
        <v>7858</v>
      </c>
      <c r="M5347">
        <v>27604</v>
      </c>
      <c r="N5347" t="s">
        <v>3507</v>
      </c>
      <c r="O5347" t="s">
        <v>4621</v>
      </c>
      <c r="P5347" t="s">
        <v>313</v>
      </c>
      <c r="Q5347" t="s">
        <v>4411</v>
      </c>
      <c r="R5347" t="s">
        <v>4622</v>
      </c>
      <c r="S5347">
        <v>863.928</v>
      </c>
      <c r="T5347">
        <v>9</v>
      </c>
      <c r="U5347">
        <v>0.2</v>
      </c>
      <c r="V5347">
        <v>86.392799999999994</v>
      </c>
      <c r="W5347" t="s">
        <v>10936</v>
      </c>
      <c r="X5347" t="s">
        <v>10940</v>
      </c>
      <c r="Y5347">
        <v>12</v>
      </c>
      <c r="Z5347" t="s">
        <v>10941</v>
      </c>
      <c r="AA5347">
        <v>9.9999999999999992E-2</v>
      </c>
    </row>
    <row r="5348" spans="1:27" x14ac:dyDescent="0.35">
      <c r="A5348">
        <v>4715</v>
      </c>
      <c r="B5348" t="s">
        <v>8478</v>
      </c>
      <c r="C5348">
        <v>2014</v>
      </c>
      <c r="D5348" s="1">
        <v>41778</v>
      </c>
      <c r="E5348" s="1">
        <v>41780</v>
      </c>
      <c r="F5348" t="s">
        <v>56</v>
      </c>
      <c r="G5348" t="s">
        <v>5487</v>
      </c>
      <c r="H5348" t="s">
        <v>5488</v>
      </c>
      <c r="I5348" t="s">
        <v>38</v>
      </c>
      <c r="J5348" t="s">
        <v>27</v>
      </c>
      <c r="K5348" t="s">
        <v>8063</v>
      </c>
      <c r="L5348" t="s">
        <v>8023</v>
      </c>
      <c r="M5348">
        <v>97206</v>
      </c>
      <c r="N5348" t="s">
        <v>30</v>
      </c>
      <c r="O5348" t="s">
        <v>7438</v>
      </c>
      <c r="P5348" t="s">
        <v>313</v>
      </c>
      <c r="Q5348" t="s">
        <v>4411</v>
      </c>
      <c r="R5348" t="s">
        <v>7439</v>
      </c>
      <c r="S5348">
        <v>344.70400000000001</v>
      </c>
      <c r="T5348">
        <v>2</v>
      </c>
      <c r="U5348">
        <v>0.2</v>
      </c>
      <c r="V5348">
        <v>38.779199999999989</v>
      </c>
      <c r="W5348" t="s">
        <v>10939</v>
      </c>
      <c r="X5348" t="s">
        <v>10942</v>
      </c>
      <c r="Y5348">
        <v>5</v>
      </c>
      <c r="Z5348" t="s">
        <v>10952</v>
      </c>
      <c r="AA5348">
        <v>0.11249999999999996</v>
      </c>
    </row>
    <row r="5349" spans="1:27" x14ac:dyDescent="0.35">
      <c r="A5349">
        <v>4716</v>
      </c>
      <c r="B5349" t="s">
        <v>8479</v>
      </c>
      <c r="C5349">
        <v>2012</v>
      </c>
      <c r="D5349" s="1">
        <v>41041</v>
      </c>
      <c r="E5349" s="1">
        <v>41045</v>
      </c>
      <c r="F5349" t="s">
        <v>23</v>
      </c>
      <c r="G5349" t="s">
        <v>3037</v>
      </c>
      <c r="H5349" t="s">
        <v>3038</v>
      </c>
      <c r="I5349" t="s">
        <v>38</v>
      </c>
      <c r="J5349" t="s">
        <v>27</v>
      </c>
      <c r="K5349" t="s">
        <v>4099</v>
      </c>
      <c r="L5349" t="s">
        <v>7873</v>
      </c>
      <c r="M5349">
        <v>80027</v>
      </c>
      <c r="N5349" t="s">
        <v>30</v>
      </c>
      <c r="O5349" t="s">
        <v>4747</v>
      </c>
      <c r="P5349" t="s">
        <v>313</v>
      </c>
      <c r="Q5349" t="s">
        <v>4411</v>
      </c>
      <c r="R5349" t="s">
        <v>4748</v>
      </c>
      <c r="S5349">
        <v>201.584</v>
      </c>
      <c r="T5349">
        <v>2</v>
      </c>
      <c r="U5349">
        <v>0.2</v>
      </c>
      <c r="V5349">
        <v>20.158400000000015</v>
      </c>
      <c r="W5349" t="s">
        <v>10948</v>
      </c>
      <c r="X5349" t="s">
        <v>10942</v>
      </c>
      <c r="Y5349">
        <v>5</v>
      </c>
      <c r="Z5349" t="s">
        <v>10952</v>
      </c>
      <c r="AA5349">
        <v>0.10000000000000007</v>
      </c>
    </row>
    <row r="5350" spans="1:27" x14ac:dyDescent="0.35">
      <c r="A5350">
        <v>4752</v>
      </c>
      <c r="B5350" t="s">
        <v>8480</v>
      </c>
      <c r="C5350">
        <v>2013</v>
      </c>
      <c r="D5350" s="1">
        <v>41618</v>
      </c>
      <c r="E5350" s="1">
        <v>41622</v>
      </c>
      <c r="F5350" t="s">
        <v>23</v>
      </c>
      <c r="G5350" t="s">
        <v>3462</v>
      </c>
      <c r="H5350" t="s">
        <v>3463</v>
      </c>
      <c r="I5350" t="s">
        <v>38</v>
      </c>
      <c r="J5350" t="s">
        <v>27</v>
      </c>
      <c r="K5350" t="s">
        <v>3887</v>
      </c>
      <c r="L5350" t="s">
        <v>7919</v>
      </c>
      <c r="M5350">
        <v>37064</v>
      </c>
      <c r="N5350" t="s">
        <v>3507</v>
      </c>
      <c r="O5350" t="s">
        <v>4784</v>
      </c>
      <c r="P5350" t="s">
        <v>313</v>
      </c>
      <c r="Q5350" t="s">
        <v>4411</v>
      </c>
      <c r="R5350" t="s">
        <v>4785</v>
      </c>
      <c r="S5350">
        <v>40.68</v>
      </c>
      <c r="T5350">
        <v>3</v>
      </c>
      <c r="U5350">
        <v>0.2</v>
      </c>
      <c r="V5350">
        <v>-9.153000000000004</v>
      </c>
      <c r="W5350" t="s">
        <v>10936</v>
      </c>
      <c r="X5350" t="s">
        <v>10940</v>
      </c>
      <c r="Y5350">
        <v>12</v>
      </c>
      <c r="Z5350" t="s">
        <v>10941</v>
      </c>
      <c r="AA5350">
        <v>-0.22500000000000009</v>
      </c>
    </row>
    <row r="5351" spans="1:27" x14ac:dyDescent="0.35">
      <c r="A5351">
        <v>4772</v>
      </c>
      <c r="B5351" t="s">
        <v>8481</v>
      </c>
      <c r="C5351">
        <v>2011</v>
      </c>
      <c r="D5351" s="1">
        <v>40847</v>
      </c>
      <c r="E5351" s="1">
        <v>40850</v>
      </c>
      <c r="F5351" t="s">
        <v>45</v>
      </c>
      <c r="G5351" t="s">
        <v>6519</v>
      </c>
      <c r="H5351" t="s">
        <v>6520</v>
      </c>
      <c r="I5351" t="s">
        <v>38</v>
      </c>
      <c r="J5351" t="s">
        <v>27</v>
      </c>
      <c r="K5351" t="s">
        <v>8482</v>
      </c>
      <c r="L5351" t="s">
        <v>8021</v>
      </c>
      <c r="M5351">
        <v>85323</v>
      </c>
      <c r="N5351" t="s">
        <v>30</v>
      </c>
      <c r="O5351" t="s">
        <v>8483</v>
      </c>
      <c r="P5351" t="s">
        <v>313</v>
      </c>
      <c r="Q5351" t="s">
        <v>4411</v>
      </c>
      <c r="R5351" t="s">
        <v>8484</v>
      </c>
      <c r="S5351">
        <v>742.33600000000001</v>
      </c>
      <c r="T5351">
        <v>8</v>
      </c>
      <c r="U5351">
        <v>0.2</v>
      </c>
      <c r="V5351">
        <v>83.512799999999913</v>
      </c>
      <c r="W5351" t="s">
        <v>10944</v>
      </c>
      <c r="X5351" t="s">
        <v>10940</v>
      </c>
      <c r="Y5351">
        <v>10</v>
      </c>
      <c r="Z5351" t="s">
        <v>10945</v>
      </c>
      <c r="AA5351">
        <v>0.11249999999999988</v>
      </c>
    </row>
    <row r="5352" spans="1:27" x14ac:dyDescent="0.35">
      <c r="A5352">
        <v>4775</v>
      </c>
      <c r="B5352" t="s">
        <v>8485</v>
      </c>
      <c r="C5352">
        <v>2014</v>
      </c>
      <c r="D5352" s="1">
        <v>41967</v>
      </c>
      <c r="E5352" s="1">
        <v>41971</v>
      </c>
      <c r="F5352" t="s">
        <v>23</v>
      </c>
      <c r="G5352" t="s">
        <v>2181</v>
      </c>
      <c r="H5352" t="s">
        <v>2182</v>
      </c>
      <c r="I5352" t="s">
        <v>38</v>
      </c>
      <c r="J5352" t="s">
        <v>27</v>
      </c>
      <c r="K5352" t="s">
        <v>7864</v>
      </c>
      <c r="L5352" t="s">
        <v>7865</v>
      </c>
      <c r="M5352">
        <v>60610</v>
      </c>
      <c r="N5352" t="s">
        <v>3479</v>
      </c>
      <c r="O5352" t="s">
        <v>7458</v>
      </c>
      <c r="P5352" t="s">
        <v>313</v>
      </c>
      <c r="Q5352" t="s">
        <v>4411</v>
      </c>
      <c r="R5352" t="s">
        <v>7459</v>
      </c>
      <c r="S5352">
        <v>222.38400000000001</v>
      </c>
      <c r="T5352">
        <v>2</v>
      </c>
      <c r="U5352">
        <v>0.2</v>
      </c>
      <c r="V5352">
        <v>16.678799999999995</v>
      </c>
      <c r="W5352" t="s">
        <v>10939</v>
      </c>
      <c r="X5352" t="s">
        <v>10940</v>
      </c>
      <c r="Y5352">
        <v>11</v>
      </c>
      <c r="Z5352" t="s">
        <v>10947</v>
      </c>
      <c r="AA5352">
        <v>7.4999999999999969E-2</v>
      </c>
    </row>
    <row r="5353" spans="1:27" x14ac:dyDescent="0.35">
      <c r="A5353">
        <v>4800</v>
      </c>
      <c r="B5353" t="s">
        <v>8233</v>
      </c>
      <c r="C5353">
        <v>2013</v>
      </c>
      <c r="D5353" s="1">
        <v>41409</v>
      </c>
      <c r="E5353" s="1">
        <v>41414</v>
      </c>
      <c r="F5353" t="s">
        <v>23</v>
      </c>
      <c r="G5353" t="s">
        <v>3724</v>
      </c>
      <c r="H5353" t="s">
        <v>3725</v>
      </c>
      <c r="I5353" t="s">
        <v>26</v>
      </c>
      <c r="J5353" t="s">
        <v>27</v>
      </c>
      <c r="K5353" t="s">
        <v>7937</v>
      </c>
      <c r="L5353" t="s">
        <v>7878</v>
      </c>
      <c r="M5353">
        <v>32216</v>
      </c>
      <c r="N5353" t="s">
        <v>3507</v>
      </c>
      <c r="O5353" t="s">
        <v>4610</v>
      </c>
      <c r="P5353" t="s">
        <v>313</v>
      </c>
      <c r="Q5353" t="s">
        <v>4411</v>
      </c>
      <c r="R5353" t="s">
        <v>4611</v>
      </c>
      <c r="S5353">
        <v>43.6</v>
      </c>
      <c r="T5353">
        <v>5</v>
      </c>
      <c r="U5353">
        <v>0.2</v>
      </c>
      <c r="V5353">
        <v>4.3600000000000012</v>
      </c>
      <c r="W5353" t="s">
        <v>10936</v>
      </c>
      <c r="X5353" t="s">
        <v>10942</v>
      </c>
      <c r="Y5353">
        <v>5</v>
      </c>
      <c r="Z5353" t="s">
        <v>10952</v>
      </c>
      <c r="AA5353">
        <v>0.10000000000000002</v>
      </c>
    </row>
    <row r="5354" spans="1:27" x14ac:dyDescent="0.35">
      <c r="A5354">
        <v>4847</v>
      </c>
      <c r="B5354" t="s">
        <v>8486</v>
      </c>
      <c r="C5354">
        <v>2011</v>
      </c>
      <c r="D5354" s="1">
        <v>40719</v>
      </c>
      <c r="E5354" s="1">
        <v>40721</v>
      </c>
      <c r="F5354" t="s">
        <v>45</v>
      </c>
      <c r="G5354" t="s">
        <v>57</v>
      </c>
      <c r="H5354" t="s">
        <v>58</v>
      </c>
      <c r="I5354" t="s">
        <v>26</v>
      </c>
      <c r="J5354" t="s">
        <v>27</v>
      </c>
      <c r="K5354" t="s">
        <v>3984</v>
      </c>
      <c r="L5354" t="s">
        <v>8023</v>
      </c>
      <c r="M5354">
        <v>97301</v>
      </c>
      <c r="N5354" t="s">
        <v>30</v>
      </c>
      <c r="O5354" t="s">
        <v>4752</v>
      </c>
      <c r="P5354" t="s">
        <v>313</v>
      </c>
      <c r="Q5354" t="s">
        <v>4411</v>
      </c>
      <c r="R5354" t="s">
        <v>4753</v>
      </c>
      <c r="S5354">
        <v>263.96000000000004</v>
      </c>
      <c r="T5354">
        <v>5</v>
      </c>
      <c r="U5354">
        <v>0.2</v>
      </c>
      <c r="V5354">
        <v>19.796999999999997</v>
      </c>
      <c r="W5354" t="s">
        <v>10944</v>
      </c>
      <c r="X5354" t="s">
        <v>10942</v>
      </c>
      <c r="Y5354">
        <v>6</v>
      </c>
      <c r="Z5354" t="s">
        <v>10946</v>
      </c>
      <c r="AA5354">
        <v>7.4999999999999983E-2</v>
      </c>
    </row>
    <row r="5355" spans="1:27" x14ac:dyDescent="0.35">
      <c r="A5355">
        <v>4912</v>
      </c>
      <c r="B5355" t="s">
        <v>8487</v>
      </c>
      <c r="C5355">
        <v>2014</v>
      </c>
      <c r="D5355" s="1">
        <v>41654</v>
      </c>
      <c r="E5355" s="1">
        <v>41658</v>
      </c>
      <c r="F5355" t="s">
        <v>23</v>
      </c>
      <c r="G5355" t="s">
        <v>1190</v>
      </c>
      <c r="H5355" t="s">
        <v>1191</v>
      </c>
      <c r="I5355" t="s">
        <v>38</v>
      </c>
      <c r="J5355" t="s">
        <v>27</v>
      </c>
      <c r="K5355" t="s">
        <v>8466</v>
      </c>
      <c r="L5355" t="s">
        <v>7919</v>
      </c>
      <c r="M5355">
        <v>37604</v>
      </c>
      <c r="N5355" t="s">
        <v>3507</v>
      </c>
      <c r="O5355" t="s">
        <v>8488</v>
      </c>
      <c r="P5355" t="s">
        <v>313</v>
      </c>
      <c r="Q5355" t="s">
        <v>4411</v>
      </c>
      <c r="R5355" t="s">
        <v>8489</v>
      </c>
      <c r="S5355">
        <v>111.98399999999999</v>
      </c>
      <c r="T5355">
        <v>2</v>
      </c>
      <c r="U5355">
        <v>0.2</v>
      </c>
      <c r="V5355">
        <v>6.9990000000000059</v>
      </c>
      <c r="W5355" t="s">
        <v>10939</v>
      </c>
      <c r="X5355" t="s">
        <v>10950</v>
      </c>
      <c r="Y5355">
        <v>1</v>
      </c>
      <c r="Z5355" t="s">
        <v>10951</v>
      </c>
      <c r="AA5355">
        <v>6.2500000000000056E-2</v>
      </c>
    </row>
    <row r="5356" spans="1:27" x14ac:dyDescent="0.35">
      <c r="A5356">
        <v>4936</v>
      </c>
      <c r="B5356" t="s">
        <v>8490</v>
      </c>
      <c r="C5356">
        <v>2012</v>
      </c>
      <c r="D5356" s="1">
        <v>40983</v>
      </c>
      <c r="E5356" s="1">
        <v>40989</v>
      </c>
      <c r="F5356" t="s">
        <v>23</v>
      </c>
      <c r="G5356" t="s">
        <v>6341</v>
      </c>
      <c r="H5356" t="s">
        <v>6342</v>
      </c>
      <c r="I5356" t="s">
        <v>26</v>
      </c>
      <c r="J5356" t="s">
        <v>27</v>
      </c>
      <c r="K5356" t="s">
        <v>4007</v>
      </c>
      <c r="L5356" t="s">
        <v>3465</v>
      </c>
      <c r="M5356">
        <v>84043</v>
      </c>
      <c r="N5356" t="s">
        <v>30</v>
      </c>
      <c r="O5356" t="s">
        <v>7824</v>
      </c>
      <c r="P5356" t="s">
        <v>313</v>
      </c>
      <c r="Q5356" t="s">
        <v>4411</v>
      </c>
      <c r="R5356" t="s">
        <v>7825</v>
      </c>
      <c r="S5356">
        <v>16.776000000000003</v>
      </c>
      <c r="T5356">
        <v>3</v>
      </c>
      <c r="U5356">
        <v>0.2</v>
      </c>
      <c r="V5356">
        <v>1.6776</v>
      </c>
      <c r="W5356" t="s">
        <v>10948</v>
      </c>
      <c r="X5356" t="s">
        <v>10950</v>
      </c>
      <c r="Y5356">
        <v>3</v>
      </c>
      <c r="Z5356" t="s">
        <v>10953</v>
      </c>
      <c r="AA5356">
        <v>9.9999999999999978E-2</v>
      </c>
    </row>
    <row r="5357" spans="1:27" x14ac:dyDescent="0.35">
      <c r="A5357">
        <v>4966</v>
      </c>
      <c r="B5357" t="s">
        <v>8491</v>
      </c>
      <c r="C5357">
        <v>2012</v>
      </c>
      <c r="D5357" s="1">
        <v>41054</v>
      </c>
      <c r="E5357" s="1">
        <v>41057</v>
      </c>
      <c r="F5357" t="s">
        <v>45</v>
      </c>
      <c r="G5357" t="s">
        <v>2169</v>
      </c>
      <c r="H5357" t="s">
        <v>2170</v>
      </c>
      <c r="I5357" t="s">
        <v>26</v>
      </c>
      <c r="J5357" t="s">
        <v>27</v>
      </c>
      <c r="K5357" t="s">
        <v>3938</v>
      </c>
      <c r="L5357" t="s">
        <v>7919</v>
      </c>
      <c r="M5357">
        <v>38401</v>
      </c>
      <c r="N5357" t="s">
        <v>3507</v>
      </c>
      <c r="O5357" t="s">
        <v>4571</v>
      </c>
      <c r="P5357" t="s">
        <v>313</v>
      </c>
      <c r="Q5357" t="s">
        <v>4411</v>
      </c>
      <c r="R5357" t="s">
        <v>4572</v>
      </c>
      <c r="S5357">
        <v>467.03999999999996</v>
      </c>
      <c r="T5357">
        <v>4</v>
      </c>
      <c r="U5357">
        <v>0.2</v>
      </c>
      <c r="V5357">
        <v>58.379999999999939</v>
      </c>
      <c r="W5357" t="s">
        <v>10948</v>
      </c>
      <c r="X5357" t="s">
        <v>10942</v>
      </c>
      <c r="Y5357">
        <v>5</v>
      </c>
      <c r="Z5357" t="s">
        <v>10952</v>
      </c>
      <c r="AA5357">
        <v>0.12499999999999988</v>
      </c>
    </row>
    <row r="5358" spans="1:27" x14ac:dyDescent="0.35">
      <c r="A5358">
        <v>5096</v>
      </c>
      <c r="B5358" t="s">
        <v>8492</v>
      </c>
      <c r="C5358">
        <v>2011</v>
      </c>
      <c r="D5358" s="1">
        <v>40883</v>
      </c>
      <c r="E5358" s="1">
        <v>40887</v>
      </c>
      <c r="F5358" t="s">
        <v>23</v>
      </c>
      <c r="G5358" t="s">
        <v>1924</v>
      </c>
      <c r="H5358" t="s">
        <v>1925</v>
      </c>
      <c r="I5358" t="s">
        <v>38</v>
      </c>
      <c r="J5358" t="s">
        <v>27</v>
      </c>
      <c r="K5358" t="s">
        <v>7864</v>
      </c>
      <c r="L5358" t="s">
        <v>7865</v>
      </c>
      <c r="M5358">
        <v>60610</v>
      </c>
      <c r="N5358" t="s">
        <v>3479</v>
      </c>
      <c r="O5358" t="s">
        <v>4435</v>
      </c>
      <c r="P5358" t="s">
        <v>313</v>
      </c>
      <c r="Q5358" t="s">
        <v>4411</v>
      </c>
      <c r="R5358" t="s">
        <v>4436</v>
      </c>
      <c r="S5358">
        <v>35.04</v>
      </c>
      <c r="T5358">
        <v>4</v>
      </c>
      <c r="U5358">
        <v>0.2</v>
      </c>
      <c r="V5358">
        <v>-7.0080000000000044</v>
      </c>
      <c r="W5358" t="s">
        <v>10944</v>
      </c>
      <c r="X5358" t="s">
        <v>10940</v>
      </c>
      <c r="Y5358">
        <v>12</v>
      </c>
      <c r="Z5358" t="s">
        <v>10941</v>
      </c>
      <c r="AA5358">
        <v>-0.20000000000000012</v>
      </c>
    </row>
    <row r="5359" spans="1:27" x14ac:dyDescent="0.35">
      <c r="A5359">
        <v>5133</v>
      </c>
      <c r="B5359" t="s">
        <v>8493</v>
      </c>
      <c r="C5359">
        <v>2012</v>
      </c>
      <c r="D5359" s="1">
        <v>41081</v>
      </c>
      <c r="E5359" s="1">
        <v>41087</v>
      </c>
      <c r="F5359" t="s">
        <v>23</v>
      </c>
      <c r="G5359" t="s">
        <v>1390</v>
      </c>
      <c r="H5359" t="s">
        <v>1391</v>
      </c>
      <c r="I5359" t="s">
        <v>38</v>
      </c>
      <c r="J5359" t="s">
        <v>27</v>
      </c>
      <c r="K5359" t="s">
        <v>7968</v>
      </c>
      <c r="L5359" t="s">
        <v>7878</v>
      </c>
      <c r="M5359">
        <v>32725</v>
      </c>
      <c r="N5359" t="s">
        <v>3507</v>
      </c>
      <c r="O5359" t="s">
        <v>4673</v>
      </c>
      <c r="P5359" t="s">
        <v>313</v>
      </c>
      <c r="Q5359" t="s">
        <v>4411</v>
      </c>
      <c r="R5359" t="s">
        <v>4674</v>
      </c>
      <c r="S5359">
        <v>107.97600000000001</v>
      </c>
      <c r="T5359">
        <v>3</v>
      </c>
      <c r="U5359">
        <v>0.2</v>
      </c>
      <c r="V5359">
        <v>37.791599999999988</v>
      </c>
      <c r="W5359" t="s">
        <v>10948</v>
      </c>
      <c r="X5359" t="s">
        <v>10942</v>
      </c>
      <c r="Y5359">
        <v>6</v>
      </c>
      <c r="Z5359" t="s">
        <v>10946</v>
      </c>
      <c r="AA5359">
        <v>0.34999999999999987</v>
      </c>
    </row>
    <row r="5360" spans="1:27" x14ac:dyDescent="0.35">
      <c r="A5360">
        <v>5157</v>
      </c>
      <c r="B5360" t="s">
        <v>8494</v>
      </c>
      <c r="C5360">
        <v>2014</v>
      </c>
      <c r="D5360" s="1">
        <v>41821</v>
      </c>
      <c r="E5360" s="1">
        <v>41825</v>
      </c>
      <c r="F5360" t="s">
        <v>45</v>
      </c>
      <c r="G5360" t="s">
        <v>257</v>
      </c>
      <c r="H5360" t="s">
        <v>258</v>
      </c>
      <c r="I5360" t="s">
        <v>127</v>
      </c>
      <c r="J5360" t="s">
        <v>27</v>
      </c>
      <c r="K5360" t="s">
        <v>7864</v>
      </c>
      <c r="L5360" t="s">
        <v>7865</v>
      </c>
      <c r="M5360">
        <v>60653</v>
      </c>
      <c r="N5360" t="s">
        <v>3479</v>
      </c>
      <c r="O5360" t="s">
        <v>4878</v>
      </c>
      <c r="P5360" t="s">
        <v>313</v>
      </c>
      <c r="Q5360" t="s">
        <v>4411</v>
      </c>
      <c r="R5360" t="s">
        <v>4879</v>
      </c>
      <c r="S5360">
        <v>1001.5840000000001</v>
      </c>
      <c r="T5360">
        <v>2</v>
      </c>
      <c r="U5360">
        <v>0.2</v>
      </c>
      <c r="V5360">
        <v>125.19799999999992</v>
      </c>
      <c r="W5360" t="s">
        <v>10939</v>
      </c>
      <c r="X5360" t="s">
        <v>10937</v>
      </c>
      <c r="Y5360">
        <v>7</v>
      </c>
      <c r="Z5360" t="s">
        <v>10938</v>
      </c>
      <c r="AA5360">
        <v>0.12499999999999992</v>
      </c>
    </row>
    <row r="5361" spans="1:27" x14ac:dyDescent="0.35">
      <c r="A5361">
        <v>5160</v>
      </c>
      <c r="B5361" t="s">
        <v>8495</v>
      </c>
      <c r="C5361">
        <v>2012</v>
      </c>
      <c r="D5361" s="1">
        <v>41208</v>
      </c>
      <c r="E5361" s="1">
        <v>41212</v>
      </c>
      <c r="F5361" t="s">
        <v>45</v>
      </c>
      <c r="G5361" t="s">
        <v>5557</v>
      </c>
      <c r="H5361" t="s">
        <v>5558</v>
      </c>
      <c r="I5361" t="s">
        <v>26</v>
      </c>
      <c r="J5361" t="s">
        <v>27</v>
      </c>
      <c r="K5361" t="s">
        <v>8030</v>
      </c>
      <c r="L5361" t="s">
        <v>8021</v>
      </c>
      <c r="M5361">
        <v>85345</v>
      </c>
      <c r="N5361" t="s">
        <v>30</v>
      </c>
      <c r="O5361" t="s">
        <v>4794</v>
      </c>
      <c r="P5361" t="s">
        <v>313</v>
      </c>
      <c r="Q5361" t="s">
        <v>4411</v>
      </c>
      <c r="R5361" t="s">
        <v>4795</v>
      </c>
      <c r="S5361">
        <v>105.584</v>
      </c>
      <c r="T5361">
        <v>2</v>
      </c>
      <c r="U5361">
        <v>0.2</v>
      </c>
      <c r="V5361">
        <v>9.2386000000000053</v>
      </c>
      <c r="W5361" t="s">
        <v>10948</v>
      </c>
      <c r="X5361" t="s">
        <v>10940</v>
      </c>
      <c r="Y5361">
        <v>10</v>
      </c>
      <c r="Z5361" t="s">
        <v>10945</v>
      </c>
      <c r="AA5361">
        <v>8.750000000000005E-2</v>
      </c>
    </row>
    <row r="5362" spans="1:27" x14ac:dyDescent="0.35">
      <c r="A5362">
        <v>5161</v>
      </c>
      <c r="B5362" t="s">
        <v>8495</v>
      </c>
      <c r="C5362">
        <v>2012</v>
      </c>
      <c r="D5362" s="1">
        <v>41208</v>
      </c>
      <c r="E5362" s="1">
        <v>41212</v>
      </c>
      <c r="F5362" t="s">
        <v>45</v>
      </c>
      <c r="G5362" t="s">
        <v>5557</v>
      </c>
      <c r="H5362" t="s">
        <v>5558</v>
      </c>
      <c r="I5362" t="s">
        <v>26</v>
      </c>
      <c r="J5362" t="s">
        <v>27</v>
      </c>
      <c r="K5362" t="s">
        <v>8030</v>
      </c>
      <c r="L5362" t="s">
        <v>8021</v>
      </c>
      <c r="M5362">
        <v>85345</v>
      </c>
      <c r="N5362" t="s">
        <v>30</v>
      </c>
      <c r="O5362" t="s">
        <v>4551</v>
      </c>
      <c r="P5362" t="s">
        <v>313</v>
      </c>
      <c r="Q5362" t="s">
        <v>4411</v>
      </c>
      <c r="R5362" t="s">
        <v>4552</v>
      </c>
      <c r="S5362">
        <v>68.720000000000013</v>
      </c>
      <c r="T5362">
        <v>2</v>
      </c>
      <c r="U5362">
        <v>0.2</v>
      </c>
      <c r="V5362">
        <v>-14.603000000000005</v>
      </c>
      <c r="W5362" t="s">
        <v>10948</v>
      </c>
      <c r="X5362" t="s">
        <v>10940</v>
      </c>
      <c r="Y5362">
        <v>10</v>
      </c>
      <c r="Z5362" t="s">
        <v>10945</v>
      </c>
      <c r="AA5362">
        <v>-0.21250000000000002</v>
      </c>
    </row>
    <row r="5363" spans="1:27" x14ac:dyDescent="0.35">
      <c r="A5363">
        <v>5198</v>
      </c>
      <c r="B5363" t="s">
        <v>6423</v>
      </c>
      <c r="C5363">
        <v>2011</v>
      </c>
      <c r="D5363" s="1">
        <v>40673</v>
      </c>
      <c r="E5363" s="1">
        <v>40678</v>
      </c>
      <c r="F5363" t="s">
        <v>23</v>
      </c>
      <c r="G5363" t="s">
        <v>805</v>
      </c>
      <c r="H5363" t="s">
        <v>806</v>
      </c>
      <c r="I5363" t="s">
        <v>38</v>
      </c>
      <c r="J5363" t="s">
        <v>27</v>
      </c>
      <c r="K5363" t="s">
        <v>4980</v>
      </c>
      <c r="L5363" t="s">
        <v>3473</v>
      </c>
      <c r="M5363">
        <v>98031</v>
      </c>
      <c r="N5363" t="s">
        <v>30</v>
      </c>
      <c r="O5363" t="s">
        <v>4610</v>
      </c>
      <c r="P5363" t="s">
        <v>313</v>
      </c>
      <c r="Q5363" t="s">
        <v>4411</v>
      </c>
      <c r="R5363" t="s">
        <v>4611</v>
      </c>
      <c r="S5363">
        <v>43.6</v>
      </c>
      <c r="T5363">
        <v>5</v>
      </c>
      <c r="U5363">
        <v>0.2</v>
      </c>
      <c r="V5363">
        <v>4.3600000000000012</v>
      </c>
      <c r="W5363" t="s">
        <v>10944</v>
      </c>
      <c r="X5363" t="s">
        <v>10942</v>
      </c>
      <c r="Y5363">
        <v>5</v>
      </c>
      <c r="Z5363" t="s">
        <v>10952</v>
      </c>
      <c r="AA5363">
        <v>0.10000000000000002</v>
      </c>
    </row>
    <row r="5364" spans="1:27" x14ac:dyDescent="0.35">
      <c r="A5364">
        <v>5367</v>
      </c>
      <c r="B5364" t="s">
        <v>5814</v>
      </c>
      <c r="C5364">
        <v>2014</v>
      </c>
      <c r="D5364" s="1">
        <v>41801</v>
      </c>
      <c r="E5364" s="1">
        <v>41806</v>
      </c>
      <c r="F5364" t="s">
        <v>23</v>
      </c>
      <c r="G5364" t="s">
        <v>504</v>
      </c>
      <c r="H5364" t="s">
        <v>505</v>
      </c>
      <c r="I5364" t="s">
        <v>38</v>
      </c>
      <c r="J5364" t="s">
        <v>27</v>
      </c>
      <c r="K5364" t="s">
        <v>3472</v>
      </c>
      <c r="L5364" t="s">
        <v>3473</v>
      </c>
      <c r="M5364">
        <v>98103</v>
      </c>
      <c r="N5364" t="s">
        <v>30</v>
      </c>
      <c r="O5364" t="s">
        <v>4705</v>
      </c>
      <c r="P5364" t="s">
        <v>313</v>
      </c>
      <c r="Q5364" t="s">
        <v>4411</v>
      </c>
      <c r="R5364" t="s">
        <v>4706</v>
      </c>
      <c r="S5364">
        <v>88.77600000000001</v>
      </c>
      <c r="T5364">
        <v>3</v>
      </c>
      <c r="U5364">
        <v>0.2</v>
      </c>
      <c r="V5364">
        <v>7.7679000000000009</v>
      </c>
      <c r="W5364" t="s">
        <v>10939</v>
      </c>
      <c r="X5364" t="s">
        <v>10942</v>
      </c>
      <c r="Y5364">
        <v>6</v>
      </c>
      <c r="Z5364" t="s">
        <v>10946</v>
      </c>
      <c r="AA5364">
        <v>8.7499999999999994E-2</v>
      </c>
    </row>
    <row r="5365" spans="1:27" x14ac:dyDescent="0.35">
      <c r="A5365">
        <v>5417</v>
      </c>
      <c r="B5365" t="s">
        <v>8496</v>
      </c>
      <c r="C5365">
        <v>2014</v>
      </c>
      <c r="D5365" s="1">
        <v>41906</v>
      </c>
      <c r="E5365" s="1">
        <v>41911</v>
      </c>
      <c r="F5365" t="s">
        <v>23</v>
      </c>
      <c r="G5365" t="s">
        <v>1665</v>
      </c>
      <c r="H5365" t="s">
        <v>1666</v>
      </c>
      <c r="I5365" t="s">
        <v>38</v>
      </c>
      <c r="J5365" t="s">
        <v>27</v>
      </c>
      <c r="K5365" t="s">
        <v>7864</v>
      </c>
      <c r="L5365" t="s">
        <v>7865</v>
      </c>
      <c r="M5365">
        <v>60653</v>
      </c>
      <c r="N5365" t="s">
        <v>3479</v>
      </c>
      <c r="O5365" t="s">
        <v>7382</v>
      </c>
      <c r="P5365" t="s">
        <v>313</v>
      </c>
      <c r="Q5365" t="s">
        <v>4411</v>
      </c>
      <c r="R5365" t="s">
        <v>7383</v>
      </c>
      <c r="S5365">
        <v>39.984000000000002</v>
      </c>
      <c r="T5365">
        <v>2</v>
      </c>
      <c r="U5365">
        <v>0.2</v>
      </c>
      <c r="V5365">
        <v>-8.9963999999999995</v>
      </c>
      <c r="W5365" t="s">
        <v>10939</v>
      </c>
      <c r="X5365" t="s">
        <v>10937</v>
      </c>
      <c r="Y5365">
        <v>9</v>
      </c>
      <c r="Z5365" t="s">
        <v>10949</v>
      </c>
      <c r="AA5365">
        <v>-0.22499999999999998</v>
      </c>
    </row>
    <row r="5366" spans="1:27" x14ac:dyDescent="0.35">
      <c r="A5366">
        <v>5488</v>
      </c>
      <c r="B5366" t="s">
        <v>7974</v>
      </c>
      <c r="C5366">
        <v>2014</v>
      </c>
      <c r="D5366" s="1">
        <v>41731</v>
      </c>
      <c r="E5366" s="1">
        <v>41734</v>
      </c>
      <c r="F5366" t="s">
        <v>45</v>
      </c>
      <c r="G5366" t="s">
        <v>7041</v>
      </c>
      <c r="H5366" t="s">
        <v>7042</v>
      </c>
      <c r="I5366" t="s">
        <v>26</v>
      </c>
      <c r="J5366" t="s">
        <v>27</v>
      </c>
      <c r="K5366" t="s">
        <v>7937</v>
      </c>
      <c r="L5366" t="s">
        <v>7878</v>
      </c>
      <c r="M5366">
        <v>32216</v>
      </c>
      <c r="N5366" t="s">
        <v>3507</v>
      </c>
      <c r="O5366" t="s">
        <v>4462</v>
      </c>
      <c r="P5366" t="s">
        <v>313</v>
      </c>
      <c r="Q5366" t="s">
        <v>4411</v>
      </c>
      <c r="R5366" t="s">
        <v>4463</v>
      </c>
      <c r="S5366">
        <v>23.976000000000003</v>
      </c>
      <c r="T5366">
        <v>3</v>
      </c>
      <c r="U5366">
        <v>0.2</v>
      </c>
      <c r="V5366">
        <v>-5.694300000000001</v>
      </c>
      <c r="W5366" t="s">
        <v>10939</v>
      </c>
      <c r="X5366" t="s">
        <v>10942</v>
      </c>
      <c r="Y5366">
        <v>4</v>
      </c>
      <c r="Z5366" t="s">
        <v>10943</v>
      </c>
      <c r="AA5366">
        <v>-0.23750000000000002</v>
      </c>
    </row>
    <row r="5367" spans="1:27" x14ac:dyDescent="0.35">
      <c r="A5367">
        <v>5511</v>
      </c>
      <c r="B5367" t="s">
        <v>8497</v>
      </c>
      <c r="C5367">
        <v>2014</v>
      </c>
      <c r="D5367" s="1">
        <v>41775</v>
      </c>
      <c r="E5367" s="1">
        <v>41780</v>
      </c>
      <c r="F5367" t="s">
        <v>23</v>
      </c>
      <c r="G5367" t="s">
        <v>6359</v>
      </c>
      <c r="H5367" t="s">
        <v>6360</v>
      </c>
      <c r="I5367" t="s">
        <v>38</v>
      </c>
      <c r="J5367" t="s">
        <v>27</v>
      </c>
      <c r="K5367" t="s">
        <v>7864</v>
      </c>
      <c r="L5367" t="s">
        <v>7865</v>
      </c>
      <c r="M5367">
        <v>60653</v>
      </c>
      <c r="N5367" t="s">
        <v>3479</v>
      </c>
      <c r="O5367" t="s">
        <v>4544</v>
      </c>
      <c r="P5367" t="s">
        <v>313</v>
      </c>
      <c r="Q5367" t="s">
        <v>4411</v>
      </c>
      <c r="R5367" t="s">
        <v>4545</v>
      </c>
      <c r="S5367">
        <v>11.120000000000001</v>
      </c>
      <c r="T5367">
        <v>2</v>
      </c>
      <c r="U5367">
        <v>0.2</v>
      </c>
      <c r="V5367">
        <v>3.4749999999999996</v>
      </c>
      <c r="W5367" t="s">
        <v>10939</v>
      </c>
      <c r="X5367" t="s">
        <v>10942</v>
      </c>
      <c r="Y5367">
        <v>5</v>
      </c>
      <c r="Z5367" t="s">
        <v>10952</v>
      </c>
      <c r="AA5367">
        <v>0.31249999999999994</v>
      </c>
    </row>
    <row r="5368" spans="1:27" x14ac:dyDescent="0.35">
      <c r="A5368">
        <v>5529</v>
      </c>
      <c r="B5368" t="s">
        <v>8498</v>
      </c>
      <c r="C5368">
        <v>2012</v>
      </c>
      <c r="D5368" s="1">
        <v>40999</v>
      </c>
      <c r="E5368" s="1">
        <v>41003</v>
      </c>
      <c r="F5368" t="s">
        <v>23</v>
      </c>
      <c r="G5368" t="s">
        <v>2157</v>
      </c>
      <c r="H5368" t="s">
        <v>2158</v>
      </c>
      <c r="I5368" t="s">
        <v>26</v>
      </c>
      <c r="J5368" t="s">
        <v>27</v>
      </c>
      <c r="K5368" t="s">
        <v>7937</v>
      </c>
      <c r="L5368" t="s">
        <v>7878</v>
      </c>
      <c r="M5368">
        <v>32216</v>
      </c>
      <c r="N5368" t="s">
        <v>3507</v>
      </c>
      <c r="O5368" t="s">
        <v>4515</v>
      </c>
      <c r="P5368" t="s">
        <v>313</v>
      </c>
      <c r="Q5368" t="s">
        <v>4411</v>
      </c>
      <c r="R5368" t="s">
        <v>4516</v>
      </c>
      <c r="S5368">
        <v>79.959999999999994</v>
      </c>
      <c r="T5368">
        <v>5</v>
      </c>
      <c r="U5368">
        <v>0.2</v>
      </c>
      <c r="V5368">
        <v>27.985999999999994</v>
      </c>
      <c r="W5368" t="s">
        <v>10948</v>
      </c>
      <c r="X5368" t="s">
        <v>10950</v>
      </c>
      <c r="Y5368">
        <v>3</v>
      </c>
      <c r="Z5368" t="s">
        <v>10953</v>
      </c>
      <c r="AA5368">
        <v>0.34999999999999992</v>
      </c>
    </row>
    <row r="5369" spans="1:27" x14ac:dyDescent="0.35">
      <c r="A5369">
        <v>5548</v>
      </c>
      <c r="B5369" t="s">
        <v>5412</v>
      </c>
      <c r="C5369">
        <v>2014</v>
      </c>
      <c r="D5369" s="1">
        <v>41890</v>
      </c>
      <c r="E5369" s="1">
        <v>41891</v>
      </c>
      <c r="F5369" t="s">
        <v>56</v>
      </c>
      <c r="G5369" t="s">
        <v>1015</v>
      </c>
      <c r="H5369" t="s">
        <v>1016</v>
      </c>
      <c r="I5369" t="s">
        <v>38</v>
      </c>
      <c r="J5369" t="s">
        <v>27</v>
      </c>
      <c r="K5369" t="s">
        <v>5186</v>
      </c>
      <c r="L5369" t="s">
        <v>3465</v>
      </c>
      <c r="M5369">
        <v>84020</v>
      </c>
      <c r="N5369" t="s">
        <v>30</v>
      </c>
      <c r="O5369" t="s">
        <v>4490</v>
      </c>
      <c r="P5369" t="s">
        <v>313</v>
      </c>
      <c r="Q5369" t="s">
        <v>4411</v>
      </c>
      <c r="R5369" t="s">
        <v>4491</v>
      </c>
      <c r="S5369">
        <v>126.56</v>
      </c>
      <c r="T5369">
        <v>4</v>
      </c>
      <c r="U5369">
        <v>0.2</v>
      </c>
      <c r="V5369">
        <v>47.459999999999994</v>
      </c>
      <c r="W5369" t="s">
        <v>10939</v>
      </c>
      <c r="X5369" t="s">
        <v>10937</v>
      </c>
      <c r="Y5369">
        <v>9</v>
      </c>
      <c r="Z5369" t="s">
        <v>10949</v>
      </c>
      <c r="AA5369">
        <v>0.37499999999999994</v>
      </c>
    </row>
    <row r="5370" spans="1:27" x14ac:dyDescent="0.35">
      <c r="A5370">
        <v>5571</v>
      </c>
      <c r="B5370" t="s">
        <v>7890</v>
      </c>
      <c r="C5370">
        <v>2014</v>
      </c>
      <c r="D5370" s="1">
        <v>41712</v>
      </c>
      <c r="E5370" s="1">
        <v>41712</v>
      </c>
      <c r="F5370" t="s">
        <v>234</v>
      </c>
      <c r="G5370" t="s">
        <v>4523</v>
      </c>
      <c r="H5370" t="s">
        <v>4524</v>
      </c>
      <c r="I5370" t="s">
        <v>127</v>
      </c>
      <c r="J5370" t="s">
        <v>27</v>
      </c>
      <c r="K5370" t="s">
        <v>7864</v>
      </c>
      <c r="L5370" t="s">
        <v>7865</v>
      </c>
      <c r="M5370">
        <v>60610</v>
      </c>
      <c r="N5370" t="s">
        <v>3479</v>
      </c>
      <c r="O5370" t="s">
        <v>4551</v>
      </c>
      <c r="P5370" t="s">
        <v>313</v>
      </c>
      <c r="Q5370" t="s">
        <v>4411</v>
      </c>
      <c r="R5370" t="s">
        <v>4552</v>
      </c>
      <c r="S5370">
        <v>34.360000000000007</v>
      </c>
      <c r="T5370">
        <v>1</v>
      </c>
      <c r="U5370">
        <v>0.2</v>
      </c>
      <c r="V5370">
        <v>-7.3015000000000025</v>
      </c>
      <c r="W5370" t="s">
        <v>10939</v>
      </c>
      <c r="X5370" t="s">
        <v>10950</v>
      </c>
      <c r="Y5370">
        <v>3</v>
      </c>
      <c r="Z5370" t="s">
        <v>10953</v>
      </c>
      <c r="AA5370">
        <v>-0.21250000000000002</v>
      </c>
    </row>
    <row r="5371" spans="1:27" x14ac:dyDescent="0.35">
      <c r="A5371">
        <v>5661</v>
      </c>
      <c r="B5371" t="s">
        <v>8499</v>
      </c>
      <c r="C5371">
        <v>2013</v>
      </c>
      <c r="D5371" s="1">
        <v>41627</v>
      </c>
      <c r="E5371" s="1">
        <v>41630</v>
      </c>
      <c r="F5371" t="s">
        <v>56</v>
      </c>
      <c r="G5371" t="s">
        <v>2108</v>
      </c>
      <c r="H5371" t="s">
        <v>2109</v>
      </c>
      <c r="I5371" t="s">
        <v>127</v>
      </c>
      <c r="J5371" t="s">
        <v>27</v>
      </c>
      <c r="K5371" t="s">
        <v>3984</v>
      </c>
      <c r="L5371" t="s">
        <v>8023</v>
      </c>
      <c r="M5371">
        <v>97301</v>
      </c>
      <c r="N5371" t="s">
        <v>30</v>
      </c>
      <c r="O5371" t="s">
        <v>4686</v>
      </c>
      <c r="P5371" t="s">
        <v>313</v>
      </c>
      <c r="Q5371" t="s">
        <v>4411</v>
      </c>
      <c r="R5371" t="s">
        <v>4687</v>
      </c>
      <c r="S5371">
        <v>28.68</v>
      </c>
      <c r="T5371">
        <v>3</v>
      </c>
      <c r="U5371">
        <v>0.2</v>
      </c>
      <c r="V5371">
        <v>-7.17</v>
      </c>
      <c r="W5371" t="s">
        <v>10936</v>
      </c>
      <c r="X5371" t="s">
        <v>10940</v>
      </c>
      <c r="Y5371">
        <v>12</v>
      </c>
      <c r="Z5371" t="s">
        <v>10941</v>
      </c>
      <c r="AA5371">
        <v>-0.25</v>
      </c>
    </row>
    <row r="5372" spans="1:27" x14ac:dyDescent="0.35">
      <c r="A5372">
        <v>5672</v>
      </c>
      <c r="B5372" t="s">
        <v>5413</v>
      </c>
      <c r="C5372">
        <v>2012</v>
      </c>
      <c r="D5372" s="1">
        <v>41069</v>
      </c>
      <c r="E5372" s="1">
        <v>41071</v>
      </c>
      <c r="F5372" t="s">
        <v>45</v>
      </c>
      <c r="G5372" t="s">
        <v>3022</v>
      </c>
      <c r="H5372" t="s">
        <v>3023</v>
      </c>
      <c r="I5372" t="s">
        <v>38</v>
      </c>
      <c r="J5372" t="s">
        <v>27</v>
      </c>
      <c r="K5372" t="s">
        <v>5414</v>
      </c>
      <c r="L5372" t="s">
        <v>3599</v>
      </c>
      <c r="M5372">
        <v>83201</v>
      </c>
      <c r="N5372" t="s">
        <v>30</v>
      </c>
      <c r="O5372" t="s">
        <v>7803</v>
      </c>
      <c r="P5372" t="s">
        <v>313</v>
      </c>
      <c r="Q5372" t="s">
        <v>4411</v>
      </c>
      <c r="R5372" t="s">
        <v>7804</v>
      </c>
      <c r="S5372">
        <v>140.376</v>
      </c>
      <c r="T5372">
        <v>3</v>
      </c>
      <c r="U5372">
        <v>0.2</v>
      </c>
      <c r="V5372">
        <v>8.7735000000000056</v>
      </c>
      <c r="W5372" t="s">
        <v>10948</v>
      </c>
      <c r="X5372" t="s">
        <v>10942</v>
      </c>
      <c r="Y5372">
        <v>6</v>
      </c>
      <c r="Z5372" t="s">
        <v>10946</v>
      </c>
      <c r="AA5372">
        <v>6.2500000000000042E-2</v>
      </c>
    </row>
    <row r="5373" spans="1:27" x14ac:dyDescent="0.35">
      <c r="A5373">
        <v>5676</v>
      </c>
      <c r="B5373" t="s">
        <v>5160</v>
      </c>
      <c r="C5373">
        <v>2011</v>
      </c>
      <c r="D5373" s="1">
        <v>40691</v>
      </c>
      <c r="E5373" s="1">
        <v>40696</v>
      </c>
      <c r="F5373" t="s">
        <v>23</v>
      </c>
      <c r="G5373" t="s">
        <v>2450</v>
      </c>
      <c r="H5373" t="s">
        <v>2451</v>
      </c>
      <c r="I5373" t="s">
        <v>26</v>
      </c>
      <c r="J5373" t="s">
        <v>27</v>
      </c>
      <c r="K5373" t="s">
        <v>3472</v>
      </c>
      <c r="L5373" t="s">
        <v>3473</v>
      </c>
      <c r="M5373">
        <v>98115</v>
      </c>
      <c r="N5373" t="s">
        <v>30</v>
      </c>
      <c r="O5373" t="s">
        <v>4695</v>
      </c>
      <c r="P5373" t="s">
        <v>313</v>
      </c>
      <c r="Q5373" t="s">
        <v>4411</v>
      </c>
      <c r="R5373" t="s">
        <v>4696</v>
      </c>
      <c r="S5373">
        <v>57.408000000000008</v>
      </c>
      <c r="T5373">
        <v>6</v>
      </c>
      <c r="U5373">
        <v>0.2</v>
      </c>
      <c r="V5373">
        <v>5.7408000000000019</v>
      </c>
      <c r="W5373" t="s">
        <v>10944</v>
      </c>
      <c r="X5373" t="s">
        <v>10942</v>
      </c>
      <c r="Y5373">
        <v>5</v>
      </c>
      <c r="Z5373" t="s">
        <v>10952</v>
      </c>
      <c r="AA5373">
        <v>0.10000000000000002</v>
      </c>
    </row>
    <row r="5374" spans="1:27" x14ac:dyDescent="0.35">
      <c r="A5374">
        <v>5713</v>
      </c>
      <c r="B5374" t="s">
        <v>8500</v>
      </c>
      <c r="C5374">
        <v>2014</v>
      </c>
      <c r="D5374" s="1">
        <v>41852</v>
      </c>
      <c r="E5374" s="1">
        <v>41852</v>
      </c>
      <c r="F5374" t="s">
        <v>234</v>
      </c>
      <c r="G5374" t="s">
        <v>3877</v>
      </c>
      <c r="H5374" t="s">
        <v>3878</v>
      </c>
      <c r="I5374" t="s">
        <v>38</v>
      </c>
      <c r="J5374" t="s">
        <v>27</v>
      </c>
      <c r="K5374" t="s">
        <v>7864</v>
      </c>
      <c r="L5374" t="s">
        <v>7865</v>
      </c>
      <c r="M5374">
        <v>60653</v>
      </c>
      <c r="N5374" t="s">
        <v>3479</v>
      </c>
      <c r="O5374" t="s">
        <v>8430</v>
      </c>
      <c r="P5374" t="s">
        <v>313</v>
      </c>
      <c r="Q5374" t="s">
        <v>4411</v>
      </c>
      <c r="R5374" t="s">
        <v>8431</v>
      </c>
      <c r="S5374">
        <v>36.792000000000002</v>
      </c>
      <c r="T5374">
        <v>1</v>
      </c>
      <c r="U5374">
        <v>0.2</v>
      </c>
      <c r="V5374">
        <v>4.1390999999999991</v>
      </c>
      <c r="W5374" t="s">
        <v>10939</v>
      </c>
      <c r="X5374" t="s">
        <v>10937</v>
      </c>
      <c r="Y5374">
        <v>8</v>
      </c>
      <c r="Z5374" t="s">
        <v>10954</v>
      </c>
      <c r="AA5374">
        <v>0.11249999999999998</v>
      </c>
    </row>
    <row r="5375" spans="1:27" x14ac:dyDescent="0.35">
      <c r="A5375">
        <v>5747</v>
      </c>
      <c r="B5375" t="s">
        <v>8501</v>
      </c>
      <c r="C5375">
        <v>2013</v>
      </c>
      <c r="D5375" s="1">
        <v>41617</v>
      </c>
      <c r="E5375" s="1">
        <v>41621</v>
      </c>
      <c r="F5375" t="s">
        <v>23</v>
      </c>
      <c r="G5375" t="s">
        <v>3871</v>
      </c>
      <c r="H5375" t="s">
        <v>3872</v>
      </c>
      <c r="I5375" t="s">
        <v>38</v>
      </c>
      <c r="J5375" t="s">
        <v>27</v>
      </c>
      <c r="K5375" t="s">
        <v>7916</v>
      </c>
      <c r="L5375" t="s">
        <v>7858</v>
      </c>
      <c r="M5375">
        <v>27834</v>
      </c>
      <c r="N5375" t="s">
        <v>3507</v>
      </c>
      <c r="O5375" t="s">
        <v>4588</v>
      </c>
      <c r="P5375" t="s">
        <v>313</v>
      </c>
      <c r="Q5375" t="s">
        <v>4411</v>
      </c>
      <c r="R5375" t="s">
        <v>4589</v>
      </c>
      <c r="S5375">
        <v>249.58400000000003</v>
      </c>
      <c r="T5375">
        <v>2</v>
      </c>
      <c r="U5375">
        <v>0.2</v>
      </c>
      <c r="V5375">
        <v>31.197999999999986</v>
      </c>
      <c r="W5375" t="s">
        <v>10936</v>
      </c>
      <c r="X5375" t="s">
        <v>10940</v>
      </c>
      <c r="Y5375">
        <v>12</v>
      </c>
      <c r="Z5375" t="s">
        <v>10941</v>
      </c>
      <c r="AA5375">
        <v>0.12499999999999993</v>
      </c>
    </row>
    <row r="5376" spans="1:27" x14ac:dyDescent="0.35">
      <c r="A5376">
        <v>5937</v>
      </c>
      <c r="B5376" t="s">
        <v>5333</v>
      </c>
      <c r="C5376">
        <v>2013</v>
      </c>
      <c r="D5376" s="1">
        <v>41460</v>
      </c>
      <c r="E5376" s="1">
        <v>41460</v>
      </c>
      <c r="F5376" t="s">
        <v>234</v>
      </c>
      <c r="G5376" t="s">
        <v>857</v>
      </c>
      <c r="H5376" t="s">
        <v>858</v>
      </c>
      <c r="I5376" t="s">
        <v>127</v>
      </c>
      <c r="J5376" t="s">
        <v>27</v>
      </c>
      <c r="K5376" t="s">
        <v>3472</v>
      </c>
      <c r="L5376" t="s">
        <v>3473</v>
      </c>
      <c r="M5376">
        <v>98103</v>
      </c>
      <c r="N5376" t="s">
        <v>30</v>
      </c>
      <c r="O5376" t="s">
        <v>8502</v>
      </c>
      <c r="P5376" t="s">
        <v>313</v>
      </c>
      <c r="Q5376" t="s">
        <v>4411</v>
      </c>
      <c r="R5376" t="s">
        <v>8503</v>
      </c>
      <c r="S5376">
        <v>177.48000000000002</v>
      </c>
      <c r="T5376">
        <v>3</v>
      </c>
      <c r="U5376">
        <v>0.2</v>
      </c>
      <c r="V5376">
        <v>19.966499999999982</v>
      </c>
      <c r="W5376" t="s">
        <v>10936</v>
      </c>
      <c r="X5376" t="s">
        <v>10937</v>
      </c>
      <c r="Y5376">
        <v>7</v>
      </c>
      <c r="Z5376" t="s">
        <v>10938</v>
      </c>
      <c r="AA5376">
        <v>0.11249999999999989</v>
      </c>
    </row>
    <row r="5377" spans="1:27" x14ac:dyDescent="0.35">
      <c r="A5377">
        <v>5938</v>
      </c>
      <c r="B5377" t="s">
        <v>5333</v>
      </c>
      <c r="C5377">
        <v>2013</v>
      </c>
      <c r="D5377" s="1">
        <v>41460</v>
      </c>
      <c r="E5377" s="1">
        <v>41460</v>
      </c>
      <c r="F5377" t="s">
        <v>234</v>
      </c>
      <c r="G5377" t="s">
        <v>857</v>
      </c>
      <c r="H5377" t="s">
        <v>858</v>
      </c>
      <c r="I5377" t="s">
        <v>127</v>
      </c>
      <c r="J5377" t="s">
        <v>27</v>
      </c>
      <c r="K5377" t="s">
        <v>3472</v>
      </c>
      <c r="L5377" t="s">
        <v>3473</v>
      </c>
      <c r="M5377">
        <v>98103</v>
      </c>
      <c r="N5377" t="s">
        <v>30</v>
      </c>
      <c r="O5377" t="s">
        <v>4599</v>
      </c>
      <c r="P5377" t="s">
        <v>313</v>
      </c>
      <c r="Q5377" t="s">
        <v>4411</v>
      </c>
      <c r="R5377" t="s">
        <v>4600</v>
      </c>
      <c r="S5377">
        <v>71.975999999999999</v>
      </c>
      <c r="T5377">
        <v>3</v>
      </c>
      <c r="U5377">
        <v>0.2</v>
      </c>
      <c r="V5377">
        <v>8.9969999999999892</v>
      </c>
      <c r="W5377" t="s">
        <v>10936</v>
      </c>
      <c r="X5377" t="s">
        <v>10937</v>
      </c>
      <c r="Y5377">
        <v>7</v>
      </c>
      <c r="Z5377" t="s">
        <v>10938</v>
      </c>
      <c r="AA5377">
        <v>0.12499999999999985</v>
      </c>
    </row>
    <row r="5378" spans="1:27" x14ac:dyDescent="0.35">
      <c r="A5378">
        <v>5978</v>
      </c>
      <c r="B5378" t="s">
        <v>8504</v>
      </c>
      <c r="C5378">
        <v>2014</v>
      </c>
      <c r="D5378" s="1">
        <v>41754</v>
      </c>
      <c r="E5378" s="1">
        <v>41755</v>
      </c>
      <c r="F5378" t="s">
        <v>56</v>
      </c>
      <c r="G5378" t="s">
        <v>5382</v>
      </c>
      <c r="H5378" t="s">
        <v>5383</v>
      </c>
      <c r="I5378" t="s">
        <v>38</v>
      </c>
      <c r="J5378" t="s">
        <v>27</v>
      </c>
      <c r="K5378" t="s">
        <v>8085</v>
      </c>
      <c r="L5378" t="s">
        <v>8021</v>
      </c>
      <c r="M5378">
        <v>85204</v>
      </c>
      <c r="N5378" t="s">
        <v>30</v>
      </c>
      <c r="O5378" t="s">
        <v>4658</v>
      </c>
      <c r="P5378" t="s">
        <v>313</v>
      </c>
      <c r="Q5378" t="s">
        <v>4411</v>
      </c>
      <c r="R5378" t="s">
        <v>4659</v>
      </c>
      <c r="S5378">
        <v>552</v>
      </c>
      <c r="T5378">
        <v>10</v>
      </c>
      <c r="U5378">
        <v>0.2</v>
      </c>
      <c r="V5378">
        <v>34.5</v>
      </c>
      <c r="W5378" t="s">
        <v>10939</v>
      </c>
      <c r="X5378" t="s">
        <v>10942</v>
      </c>
      <c r="Y5378">
        <v>4</v>
      </c>
      <c r="Z5378" t="s">
        <v>10943</v>
      </c>
      <c r="AA5378">
        <v>6.25E-2</v>
      </c>
    </row>
    <row r="5379" spans="1:27" x14ac:dyDescent="0.35">
      <c r="A5379">
        <v>6028</v>
      </c>
      <c r="B5379" t="s">
        <v>6490</v>
      </c>
      <c r="C5379">
        <v>2014</v>
      </c>
      <c r="D5379" s="1">
        <v>41694</v>
      </c>
      <c r="E5379" s="1">
        <v>41701</v>
      </c>
      <c r="F5379" t="s">
        <v>23</v>
      </c>
      <c r="G5379" t="s">
        <v>5517</v>
      </c>
      <c r="H5379" t="s">
        <v>5518</v>
      </c>
      <c r="I5379" t="s">
        <v>26</v>
      </c>
      <c r="J5379" t="s">
        <v>27</v>
      </c>
      <c r="K5379" t="s">
        <v>3472</v>
      </c>
      <c r="L5379" t="s">
        <v>3473</v>
      </c>
      <c r="M5379">
        <v>98115</v>
      </c>
      <c r="N5379" t="s">
        <v>30</v>
      </c>
      <c r="O5379" t="s">
        <v>4613</v>
      </c>
      <c r="P5379" t="s">
        <v>313</v>
      </c>
      <c r="Q5379" t="s">
        <v>4411</v>
      </c>
      <c r="R5379" t="s">
        <v>4614</v>
      </c>
      <c r="S5379">
        <v>71.959999999999994</v>
      </c>
      <c r="T5379">
        <v>5</v>
      </c>
      <c r="U5379">
        <v>0.2</v>
      </c>
      <c r="V5379">
        <v>25.185999999999996</v>
      </c>
      <c r="W5379" t="s">
        <v>10939</v>
      </c>
      <c r="X5379" t="s">
        <v>10950</v>
      </c>
      <c r="Y5379">
        <v>2</v>
      </c>
      <c r="Z5379" t="s">
        <v>10955</v>
      </c>
      <c r="AA5379">
        <v>0.35</v>
      </c>
    </row>
    <row r="5380" spans="1:27" x14ac:dyDescent="0.35">
      <c r="A5380">
        <v>6119</v>
      </c>
      <c r="B5380" t="s">
        <v>8268</v>
      </c>
      <c r="C5380">
        <v>2014</v>
      </c>
      <c r="D5380" s="1">
        <v>41902</v>
      </c>
      <c r="E5380" s="1">
        <v>41908</v>
      </c>
      <c r="F5380" t="s">
        <v>23</v>
      </c>
      <c r="G5380" t="s">
        <v>1984</v>
      </c>
      <c r="H5380" t="s">
        <v>1985</v>
      </c>
      <c r="I5380" t="s">
        <v>26</v>
      </c>
      <c r="J5380" t="s">
        <v>27</v>
      </c>
      <c r="K5380" t="s">
        <v>3505</v>
      </c>
      <c r="L5380" t="s">
        <v>8023</v>
      </c>
      <c r="M5380">
        <v>97477</v>
      </c>
      <c r="N5380" t="s">
        <v>30</v>
      </c>
      <c r="O5380" t="s">
        <v>4839</v>
      </c>
      <c r="P5380" t="s">
        <v>313</v>
      </c>
      <c r="Q5380" t="s">
        <v>4411</v>
      </c>
      <c r="R5380" t="s">
        <v>4840</v>
      </c>
      <c r="S5380">
        <v>191.976</v>
      </c>
      <c r="T5380">
        <v>3</v>
      </c>
      <c r="U5380">
        <v>0.2</v>
      </c>
      <c r="V5380">
        <v>19.197599999999994</v>
      </c>
      <c r="W5380" t="s">
        <v>10939</v>
      </c>
      <c r="X5380" t="s">
        <v>10937</v>
      </c>
      <c r="Y5380">
        <v>9</v>
      </c>
      <c r="Z5380" t="s">
        <v>10949</v>
      </c>
      <c r="AA5380">
        <v>9.9999999999999964E-2</v>
      </c>
    </row>
    <row r="5381" spans="1:27" x14ac:dyDescent="0.35">
      <c r="A5381">
        <v>6161</v>
      </c>
      <c r="B5381" t="s">
        <v>8270</v>
      </c>
      <c r="C5381">
        <v>2011</v>
      </c>
      <c r="D5381" s="1">
        <v>40621</v>
      </c>
      <c r="E5381" s="1">
        <v>40623</v>
      </c>
      <c r="F5381" t="s">
        <v>56</v>
      </c>
      <c r="G5381" t="s">
        <v>1106</v>
      </c>
      <c r="H5381" t="s">
        <v>1107</v>
      </c>
      <c r="I5381" t="s">
        <v>26</v>
      </c>
      <c r="J5381" t="s">
        <v>27</v>
      </c>
      <c r="K5381" t="s">
        <v>7910</v>
      </c>
      <c r="L5381" t="s">
        <v>7878</v>
      </c>
      <c r="M5381">
        <v>33801</v>
      </c>
      <c r="N5381" t="s">
        <v>3507</v>
      </c>
      <c r="O5381" t="s">
        <v>4733</v>
      </c>
      <c r="P5381" t="s">
        <v>313</v>
      </c>
      <c r="Q5381" t="s">
        <v>4411</v>
      </c>
      <c r="R5381" t="s">
        <v>4734</v>
      </c>
      <c r="S5381">
        <v>323.97600000000006</v>
      </c>
      <c r="T5381">
        <v>3</v>
      </c>
      <c r="U5381">
        <v>0.2</v>
      </c>
      <c r="V5381">
        <v>28.347899999999981</v>
      </c>
      <c r="W5381" t="s">
        <v>10944</v>
      </c>
      <c r="X5381" t="s">
        <v>10950</v>
      </c>
      <c r="Y5381">
        <v>3</v>
      </c>
      <c r="Z5381" t="s">
        <v>10953</v>
      </c>
      <c r="AA5381">
        <v>8.7499999999999925E-2</v>
      </c>
    </row>
    <row r="5382" spans="1:27" x14ac:dyDescent="0.35">
      <c r="A5382">
        <v>6190</v>
      </c>
      <c r="B5382" t="s">
        <v>8505</v>
      </c>
      <c r="C5382">
        <v>2014</v>
      </c>
      <c r="D5382" s="1">
        <v>41734</v>
      </c>
      <c r="E5382" s="1">
        <v>41738</v>
      </c>
      <c r="F5382" t="s">
        <v>23</v>
      </c>
      <c r="G5382" t="s">
        <v>1027</v>
      </c>
      <c r="H5382" t="s">
        <v>1028</v>
      </c>
      <c r="I5382" t="s">
        <v>38</v>
      </c>
      <c r="J5382" t="s">
        <v>27</v>
      </c>
      <c r="K5382" t="s">
        <v>8506</v>
      </c>
      <c r="L5382" t="s">
        <v>7865</v>
      </c>
      <c r="M5382">
        <v>60016</v>
      </c>
      <c r="N5382" t="s">
        <v>3479</v>
      </c>
      <c r="O5382" t="s">
        <v>4547</v>
      </c>
      <c r="P5382" t="s">
        <v>313</v>
      </c>
      <c r="Q5382" t="s">
        <v>4411</v>
      </c>
      <c r="R5382" t="s">
        <v>4548</v>
      </c>
      <c r="S5382">
        <v>383.84000000000003</v>
      </c>
      <c r="T5382">
        <v>4</v>
      </c>
      <c r="U5382">
        <v>0.2</v>
      </c>
      <c r="V5382">
        <v>47.97999999999999</v>
      </c>
      <c r="W5382" t="s">
        <v>10939</v>
      </c>
      <c r="X5382" t="s">
        <v>10942</v>
      </c>
      <c r="Y5382">
        <v>4</v>
      </c>
      <c r="Z5382" t="s">
        <v>10943</v>
      </c>
      <c r="AA5382">
        <v>0.12499999999999996</v>
      </c>
    </row>
    <row r="5383" spans="1:27" x14ac:dyDescent="0.35">
      <c r="A5383">
        <v>6236</v>
      </c>
      <c r="B5383" t="s">
        <v>7219</v>
      </c>
      <c r="C5383">
        <v>2014</v>
      </c>
      <c r="D5383" s="1">
        <v>41894</v>
      </c>
      <c r="E5383" s="1">
        <v>41894</v>
      </c>
      <c r="F5383" t="s">
        <v>234</v>
      </c>
      <c r="G5383" t="s">
        <v>5260</v>
      </c>
      <c r="H5383" t="s">
        <v>5261</v>
      </c>
      <c r="I5383" t="s">
        <v>38</v>
      </c>
      <c r="J5383" t="s">
        <v>27</v>
      </c>
      <c r="K5383" t="s">
        <v>3472</v>
      </c>
      <c r="L5383" t="s">
        <v>3473</v>
      </c>
      <c r="M5383">
        <v>98105</v>
      </c>
      <c r="N5383" t="s">
        <v>30</v>
      </c>
      <c r="O5383" t="s">
        <v>8507</v>
      </c>
      <c r="P5383" t="s">
        <v>313</v>
      </c>
      <c r="Q5383" t="s">
        <v>4411</v>
      </c>
      <c r="R5383" t="s">
        <v>8508</v>
      </c>
      <c r="S5383">
        <v>79.959999999999994</v>
      </c>
      <c r="T5383">
        <v>5</v>
      </c>
      <c r="U5383">
        <v>0.2</v>
      </c>
      <c r="V5383">
        <v>-17.991000000000003</v>
      </c>
      <c r="W5383" t="s">
        <v>10939</v>
      </c>
      <c r="X5383" t="s">
        <v>10937</v>
      </c>
      <c r="Y5383">
        <v>9</v>
      </c>
      <c r="Z5383" t="s">
        <v>10949</v>
      </c>
      <c r="AA5383">
        <v>-0.22500000000000006</v>
      </c>
    </row>
    <row r="5384" spans="1:27" x14ac:dyDescent="0.35">
      <c r="A5384">
        <v>6279</v>
      </c>
      <c r="B5384" t="s">
        <v>5178</v>
      </c>
      <c r="C5384">
        <v>2013</v>
      </c>
      <c r="D5384" s="1">
        <v>41473</v>
      </c>
      <c r="E5384" s="1">
        <v>41478</v>
      </c>
      <c r="F5384" t="s">
        <v>45</v>
      </c>
      <c r="G5384" t="s">
        <v>2533</v>
      </c>
      <c r="H5384" t="s">
        <v>2534</v>
      </c>
      <c r="I5384" t="s">
        <v>38</v>
      </c>
      <c r="J5384" t="s">
        <v>27</v>
      </c>
      <c r="K5384" t="s">
        <v>3472</v>
      </c>
      <c r="L5384" t="s">
        <v>3473</v>
      </c>
      <c r="M5384">
        <v>98105</v>
      </c>
      <c r="N5384" t="s">
        <v>30</v>
      </c>
      <c r="O5384" t="s">
        <v>4525</v>
      </c>
      <c r="P5384" t="s">
        <v>313</v>
      </c>
      <c r="Q5384" t="s">
        <v>4411</v>
      </c>
      <c r="R5384" t="s">
        <v>4526</v>
      </c>
      <c r="S5384">
        <v>20.784000000000002</v>
      </c>
      <c r="T5384">
        <v>2</v>
      </c>
      <c r="U5384">
        <v>0.2</v>
      </c>
      <c r="V5384">
        <v>-4.6764000000000001</v>
      </c>
      <c r="W5384" t="s">
        <v>10936</v>
      </c>
      <c r="X5384" t="s">
        <v>10937</v>
      </c>
      <c r="Y5384">
        <v>7</v>
      </c>
      <c r="Z5384" t="s">
        <v>10938</v>
      </c>
      <c r="AA5384">
        <v>-0.22499999999999998</v>
      </c>
    </row>
    <row r="5385" spans="1:27" x14ac:dyDescent="0.35">
      <c r="A5385">
        <v>6287</v>
      </c>
      <c r="B5385" t="s">
        <v>8509</v>
      </c>
      <c r="C5385">
        <v>2013</v>
      </c>
      <c r="D5385" s="1">
        <v>41572</v>
      </c>
      <c r="E5385" s="1">
        <v>41579</v>
      </c>
      <c r="F5385" t="s">
        <v>23</v>
      </c>
      <c r="G5385" t="s">
        <v>659</v>
      </c>
      <c r="H5385" t="s">
        <v>660</v>
      </c>
      <c r="I5385" t="s">
        <v>127</v>
      </c>
      <c r="J5385" t="s">
        <v>27</v>
      </c>
      <c r="K5385" t="s">
        <v>8510</v>
      </c>
      <c r="L5385" t="s">
        <v>7919</v>
      </c>
      <c r="M5385">
        <v>37087</v>
      </c>
      <c r="N5385" t="s">
        <v>3507</v>
      </c>
      <c r="O5385" t="s">
        <v>4796</v>
      </c>
      <c r="P5385" t="s">
        <v>313</v>
      </c>
      <c r="Q5385" t="s">
        <v>4411</v>
      </c>
      <c r="R5385" t="s">
        <v>4797</v>
      </c>
      <c r="S5385">
        <v>239.976</v>
      </c>
      <c r="T5385">
        <v>3</v>
      </c>
      <c r="U5385">
        <v>0.2</v>
      </c>
      <c r="V5385">
        <v>17.998199999999997</v>
      </c>
      <c r="W5385" t="s">
        <v>10936</v>
      </c>
      <c r="X5385" t="s">
        <v>10940</v>
      </c>
      <c r="Y5385">
        <v>10</v>
      </c>
      <c r="Z5385" t="s">
        <v>10945</v>
      </c>
      <c r="AA5385">
        <v>7.4999999999999983E-2</v>
      </c>
    </row>
    <row r="5386" spans="1:27" x14ac:dyDescent="0.35">
      <c r="A5386">
        <v>6352</v>
      </c>
      <c r="B5386" t="s">
        <v>8511</v>
      </c>
      <c r="C5386">
        <v>2014</v>
      </c>
      <c r="D5386" s="1">
        <v>41947</v>
      </c>
      <c r="E5386" s="1">
        <v>41952</v>
      </c>
      <c r="F5386" t="s">
        <v>23</v>
      </c>
      <c r="G5386" t="s">
        <v>6232</v>
      </c>
      <c r="H5386" t="s">
        <v>6233</v>
      </c>
      <c r="I5386" t="s">
        <v>26</v>
      </c>
      <c r="J5386" t="s">
        <v>27</v>
      </c>
      <c r="K5386" t="s">
        <v>7912</v>
      </c>
      <c r="L5386" t="s">
        <v>7878</v>
      </c>
      <c r="M5386">
        <v>33178</v>
      </c>
      <c r="N5386" t="s">
        <v>3507</v>
      </c>
      <c r="O5386" t="s">
        <v>7384</v>
      </c>
      <c r="P5386" t="s">
        <v>313</v>
      </c>
      <c r="Q5386" t="s">
        <v>4411</v>
      </c>
      <c r="R5386" t="s">
        <v>7385</v>
      </c>
      <c r="S5386">
        <v>361.37600000000003</v>
      </c>
      <c r="T5386">
        <v>2</v>
      </c>
      <c r="U5386">
        <v>0.2</v>
      </c>
      <c r="V5386">
        <v>27.103200000000001</v>
      </c>
      <c r="W5386" t="s">
        <v>10939</v>
      </c>
      <c r="X5386" t="s">
        <v>10940</v>
      </c>
      <c r="Y5386">
        <v>11</v>
      </c>
      <c r="Z5386" t="s">
        <v>10947</v>
      </c>
      <c r="AA5386">
        <v>7.4999999999999997E-2</v>
      </c>
    </row>
    <row r="5387" spans="1:27" x14ac:dyDescent="0.35">
      <c r="A5387">
        <v>6360</v>
      </c>
      <c r="B5387" t="s">
        <v>7222</v>
      </c>
      <c r="C5387">
        <v>2014</v>
      </c>
      <c r="D5387" s="1">
        <v>41663</v>
      </c>
      <c r="E5387" s="1">
        <v>41668</v>
      </c>
      <c r="F5387" t="s">
        <v>23</v>
      </c>
      <c r="G5387" t="s">
        <v>1375</v>
      </c>
      <c r="H5387" t="s">
        <v>1376</v>
      </c>
      <c r="I5387" t="s">
        <v>26</v>
      </c>
      <c r="J5387" t="s">
        <v>27</v>
      </c>
      <c r="K5387" t="s">
        <v>3472</v>
      </c>
      <c r="L5387" t="s">
        <v>3473</v>
      </c>
      <c r="M5387">
        <v>98103</v>
      </c>
      <c r="N5387" t="s">
        <v>30</v>
      </c>
      <c r="O5387" t="s">
        <v>4893</v>
      </c>
      <c r="P5387" t="s">
        <v>313</v>
      </c>
      <c r="Q5387" t="s">
        <v>4411</v>
      </c>
      <c r="R5387" t="s">
        <v>4894</v>
      </c>
      <c r="S5387">
        <v>86.352000000000004</v>
      </c>
      <c r="T5387">
        <v>6</v>
      </c>
      <c r="U5387">
        <v>0.2</v>
      </c>
      <c r="V5387">
        <v>8.6352000000000011</v>
      </c>
      <c r="W5387" t="s">
        <v>10939</v>
      </c>
      <c r="X5387" t="s">
        <v>10950</v>
      </c>
      <c r="Y5387">
        <v>1</v>
      </c>
      <c r="Z5387" t="s">
        <v>10951</v>
      </c>
      <c r="AA5387">
        <v>0.1</v>
      </c>
    </row>
    <row r="5388" spans="1:27" x14ac:dyDescent="0.35">
      <c r="A5388">
        <v>6405</v>
      </c>
      <c r="B5388" t="s">
        <v>8512</v>
      </c>
      <c r="C5388">
        <v>2012</v>
      </c>
      <c r="D5388" s="1">
        <v>41243</v>
      </c>
      <c r="E5388" s="1">
        <v>41248</v>
      </c>
      <c r="F5388" t="s">
        <v>23</v>
      </c>
      <c r="G5388" t="s">
        <v>2843</v>
      </c>
      <c r="H5388" t="s">
        <v>2844</v>
      </c>
      <c r="I5388" t="s">
        <v>38</v>
      </c>
      <c r="J5388" t="s">
        <v>27</v>
      </c>
      <c r="K5388" t="s">
        <v>8006</v>
      </c>
      <c r="L5388" t="s">
        <v>7858</v>
      </c>
      <c r="M5388">
        <v>27604</v>
      </c>
      <c r="N5388" t="s">
        <v>3507</v>
      </c>
      <c r="O5388" t="s">
        <v>8502</v>
      </c>
      <c r="P5388" t="s">
        <v>313</v>
      </c>
      <c r="Q5388" t="s">
        <v>4411</v>
      </c>
      <c r="R5388" t="s">
        <v>8503</v>
      </c>
      <c r="S5388">
        <v>177.48000000000002</v>
      </c>
      <c r="T5388">
        <v>3</v>
      </c>
      <c r="U5388">
        <v>0.2</v>
      </c>
      <c r="V5388">
        <v>19.966499999999982</v>
      </c>
      <c r="W5388" t="s">
        <v>10948</v>
      </c>
      <c r="X5388" t="s">
        <v>10940</v>
      </c>
      <c r="Y5388">
        <v>11</v>
      </c>
      <c r="Z5388" t="s">
        <v>10947</v>
      </c>
      <c r="AA5388">
        <v>0.11249999999999989</v>
      </c>
    </row>
    <row r="5389" spans="1:27" x14ac:dyDescent="0.35">
      <c r="A5389">
        <v>6435</v>
      </c>
      <c r="B5389" t="s">
        <v>8513</v>
      </c>
      <c r="C5389">
        <v>2012</v>
      </c>
      <c r="D5389" s="1">
        <v>40998</v>
      </c>
      <c r="E5389" s="1">
        <v>41003</v>
      </c>
      <c r="F5389" t="s">
        <v>23</v>
      </c>
      <c r="G5389" t="s">
        <v>3221</v>
      </c>
      <c r="H5389" t="s">
        <v>3222</v>
      </c>
      <c r="I5389" t="s">
        <v>26</v>
      </c>
      <c r="J5389" t="s">
        <v>27</v>
      </c>
      <c r="K5389" t="s">
        <v>7864</v>
      </c>
      <c r="L5389" t="s">
        <v>7865</v>
      </c>
      <c r="M5389">
        <v>60610</v>
      </c>
      <c r="N5389" t="s">
        <v>3479</v>
      </c>
      <c r="O5389" t="s">
        <v>4494</v>
      </c>
      <c r="P5389" t="s">
        <v>313</v>
      </c>
      <c r="Q5389" t="s">
        <v>4411</v>
      </c>
      <c r="R5389" t="s">
        <v>4495</v>
      </c>
      <c r="S5389">
        <v>180.96</v>
      </c>
      <c r="T5389">
        <v>5</v>
      </c>
      <c r="U5389">
        <v>0.2</v>
      </c>
      <c r="V5389">
        <v>13.571999999999996</v>
      </c>
      <c r="W5389" t="s">
        <v>10948</v>
      </c>
      <c r="X5389" t="s">
        <v>10950</v>
      </c>
      <c r="Y5389">
        <v>3</v>
      </c>
      <c r="Z5389" t="s">
        <v>10953</v>
      </c>
      <c r="AA5389">
        <v>7.4999999999999969E-2</v>
      </c>
    </row>
    <row r="5390" spans="1:27" x14ac:dyDescent="0.35">
      <c r="A5390">
        <v>6438</v>
      </c>
      <c r="B5390" t="s">
        <v>5417</v>
      </c>
      <c r="C5390">
        <v>2014</v>
      </c>
      <c r="D5390" s="1">
        <v>41787</v>
      </c>
      <c r="E5390" s="1">
        <v>41789</v>
      </c>
      <c r="F5390" t="s">
        <v>56</v>
      </c>
      <c r="G5390" t="s">
        <v>317</v>
      </c>
      <c r="H5390" t="s">
        <v>318</v>
      </c>
      <c r="I5390" t="s">
        <v>38</v>
      </c>
      <c r="J5390" t="s">
        <v>27</v>
      </c>
      <c r="K5390" t="s">
        <v>5414</v>
      </c>
      <c r="L5390" t="s">
        <v>3599</v>
      </c>
      <c r="M5390">
        <v>83201</v>
      </c>
      <c r="N5390" t="s">
        <v>30</v>
      </c>
      <c r="O5390" t="s">
        <v>4825</v>
      </c>
      <c r="P5390" t="s">
        <v>313</v>
      </c>
      <c r="Q5390" t="s">
        <v>4411</v>
      </c>
      <c r="R5390" t="s">
        <v>4826</v>
      </c>
      <c r="S5390">
        <v>302.37599999999998</v>
      </c>
      <c r="T5390">
        <v>3</v>
      </c>
      <c r="U5390">
        <v>0.2</v>
      </c>
      <c r="V5390">
        <v>22.678200000000018</v>
      </c>
      <c r="W5390" t="s">
        <v>10939</v>
      </c>
      <c r="X5390" t="s">
        <v>10942</v>
      </c>
      <c r="Y5390">
        <v>5</v>
      </c>
      <c r="Z5390" t="s">
        <v>10952</v>
      </c>
      <c r="AA5390">
        <v>7.5000000000000067E-2</v>
      </c>
    </row>
    <row r="5391" spans="1:27" x14ac:dyDescent="0.35">
      <c r="A5391">
        <v>6453</v>
      </c>
      <c r="B5391" t="s">
        <v>8514</v>
      </c>
      <c r="C5391">
        <v>2012</v>
      </c>
      <c r="D5391" s="1">
        <v>41262</v>
      </c>
      <c r="E5391" s="1">
        <v>41266</v>
      </c>
      <c r="F5391" t="s">
        <v>45</v>
      </c>
      <c r="G5391" t="s">
        <v>1881</v>
      </c>
      <c r="H5391" t="s">
        <v>1882</v>
      </c>
      <c r="I5391" t="s">
        <v>38</v>
      </c>
      <c r="J5391" t="s">
        <v>27</v>
      </c>
      <c r="K5391" t="s">
        <v>8515</v>
      </c>
      <c r="L5391" t="s">
        <v>7865</v>
      </c>
      <c r="M5391">
        <v>60025</v>
      </c>
      <c r="N5391" t="s">
        <v>3479</v>
      </c>
      <c r="O5391" t="s">
        <v>4496</v>
      </c>
      <c r="P5391" t="s">
        <v>313</v>
      </c>
      <c r="Q5391" t="s">
        <v>4411</v>
      </c>
      <c r="R5391" t="s">
        <v>4497</v>
      </c>
      <c r="S5391">
        <v>158.376</v>
      </c>
      <c r="T5391">
        <v>3</v>
      </c>
      <c r="U5391">
        <v>0.2</v>
      </c>
      <c r="V5391">
        <v>13.857900000000008</v>
      </c>
      <c r="W5391" t="s">
        <v>10948</v>
      </c>
      <c r="X5391" t="s">
        <v>10940</v>
      </c>
      <c r="Y5391">
        <v>12</v>
      </c>
      <c r="Z5391" t="s">
        <v>10941</v>
      </c>
      <c r="AA5391">
        <v>8.750000000000005E-2</v>
      </c>
    </row>
    <row r="5392" spans="1:27" x14ac:dyDescent="0.35">
      <c r="A5392">
        <v>6480</v>
      </c>
      <c r="B5392" t="s">
        <v>7902</v>
      </c>
      <c r="C5392">
        <v>2014</v>
      </c>
      <c r="D5392" s="1">
        <v>41794</v>
      </c>
      <c r="E5392" s="1">
        <v>41801</v>
      </c>
      <c r="F5392" t="s">
        <v>23</v>
      </c>
      <c r="G5392" t="s">
        <v>3148</v>
      </c>
      <c r="H5392" t="s">
        <v>3149</v>
      </c>
      <c r="I5392" t="s">
        <v>38</v>
      </c>
      <c r="J5392" t="s">
        <v>27</v>
      </c>
      <c r="K5392" t="s">
        <v>7903</v>
      </c>
      <c r="L5392" t="s">
        <v>7878</v>
      </c>
      <c r="M5392">
        <v>33024</v>
      </c>
      <c r="N5392" t="s">
        <v>3507</v>
      </c>
      <c r="O5392" t="s">
        <v>4747</v>
      </c>
      <c r="P5392" t="s">
        <v>313</v>
      </c>
      <c r="Q5392" t="s">
        <v>4411</v>
      </c>
      <c r="R5392" t="s">
        <v>4748</v>
      </c>
      <c r="S5392">
        <v>503.96000000000004</v>
      </c>
      <c r="T5392">
        <v>5</v>
      </c>
      <c r="U5392">
        <v>0.2</v>
      </c>
      <c r="V5392">
        <v>50.396000000000015</v>
      </c>
      <c r="W5392" t="s">
        <v>10939</v>
      </c>
      <c r="X5392" t="s">
        <v>10942</v>
      </c>
      <c r="Y5392">
        <v>6</v>
      </c>
      <c r="Z5392" t="s">
        <v>10946</v>
      </c>
      <c r="AA5392">
        <v>0.10000000000000002</v>
      </c>
    </row>
    <row r="5393" spans="1:27" x14ac:dyDescent="0.35">
      <c r="A5393">
        <v>6494</v>
      </c>
      <c r="B5393" t="s">
        <v>7904</v>
      </c>
      <c r="C5393">
        <v>2013</v>
      </c>
      <c r="D5393" s="1">
        <v>41599</v>
      </c>
      <c r="E5393" s="1">
        <v>41604</v>
      </c>
      <c r="F5393" t="s">
        <v>23</v>
      </c>
      <c r="G5393" t="s">
        <v>1356</v>
      </c>
      <c r="H5393" t="s">
        <v>1357</v>
      </c>
      <c r="I5393" t="s">
        <v>26</v>
      </c>
      <c r="J5393" t="s">
        <v>27</v>
      </c>
      <c r="K5393" t="s">
        <v>7905</v>
      </c>
      <c r="L5393" t="s">
        <v>7878</v>
      </c>
      <c r="M5393">
        <v>32839</v>
      </c>
      <c r="N5393" t="s">
        <v>3507</v>
      </c>
      <c r="O5393" t="s">
        <v>8516</v>
      </c>
      <c r="P5393" t="s">
        <v>313</v>
      </c>
      <c r="Q5393" t="s">
        <v>4411</v>
      </c>
      <c r="R5393" t="s">
        <v>8517</v>
      </c>
      <c r="S5393">
        <v>244.768</v>
      </c>
      <c r="T5393">
        <v>4</v>
      </c>
      <c r="U5393">
        <v>0.2</v>
      </c>
      <c r="V5393">
        <v>24.476800000000004</v>
      </c>
      <c r="W5393" t="s">
        <v>10936</v>
      </c>
      <c r="X5393" t="s">
        <v>10940</v>
      </c>
      <c r="Y5393">
        <v>11</v>
      </c>
      <c r="Z5393" t="s">
        <v>10947</v>
      </c>
      <c r="AA5393">
        <v>0.10000000000000002</v>
      </c>
    </row>
    <row r="5394" spans="1:27" x14ac:dyDescent="0.35">
      <c r="A5394">
        <v>6543</v>
      </c>
      <c r="B5394" t="s">
        <v>5418</v>
      </c>
      <c r="C5394">
        <v>2014</v>
      </c>
      <c r="D5394" s="1">
        <v>41960</v>
      </c>
      <c r="E5394" s="1">
        <v>41963</v>
      </c>
      <c r="F5394" t="s">
        <v>56</v>
      </c>
      <c r="G5394" t="s">
        <v>1341</v>
      </c>
      <c r="H5394" t="s">
        <v>1342</v>
      </c>
      <c r="I5394" t="s">
        <v>38</v>
      </c>
      <c r="J5394" t="s">
        <v>27</v>
      </c>
      <c r="K5394" t="s">
        <v>3472</v>
      </c>
      <c r="L5394" t="s">
        <v>3473</v>
      </c>
      <c r="M5394">
        <v>98103</v>
      </c>
      <c r="N5394" t="s">
        <v>30</v>
      </c>
      <c r="O5394" t="s">
        <v>4535</v>
      </c>
      <c r="P5394" t="s">
        <v>313</v>
      </c>
      <c r="Q5394" t="s">
        <v>4411</v>
      </c>
      <c r="R5394" t="s">
        <v>4536</v>
      </c>
      <c r="S5394">
        <v>107.88</v>
      </c>
      <c r="T5394">
        <v>3</v>
      </c>
      <c r="U5394">
        <v>0.2</v>
      </c>
      <c r="V5394">
        <v>10.787999999999997</v>
      </c>
      <c r="W5394" t="s">
        <v>10939</v>
      </c>
      <c r="X5394" t="s">
        <v>10940</v>
      </c>
      <c r="Y5394">
        <v>11</v>
      </c>
      <c r="Z5394" t="s">
        <v>10947</v>
      </c>
      <c r="AA5394">
        <v>9.9999999999999978E-2</v>
      </c>
    </row>
    <row r="5395" spans="1:27" x14ac:dyDescent="0.35">
      <c r="A5395">
        <v>6579</v>
      </c>
      <c r="B5395" t="s">
        <v>8518</v>
      </c>
      <c r="C5395">
        <v>2011</v>
      </c>
      <c r="D5395" s="1">
        <v>40780</v>
      </c>
      <c r="E5395" s="1">
        <v>40785</v>
      </c>
      <c r="F5395" t="s">
        <v>23</v>
      </c>
      <c r="G5395" t="s">
        <v>4900</v>
      </c>
      <c r="H5395" t="s">
        <v>4901</v>
      </c>
      <c r="I5395" t="s">
        <v>38</v>
      </c>
      <c r="J5395" t="s">
        <v>27</v>
      </c>
      <c r="K5395" t="s">
        <v>3472</v>
      </c>
      <c r="L5395" t="s">
        <v>3473</v>
      </c>
      <c r="M5395">
        <v>98103</v>
      </c>
      <c r="N5395" t="s">
        <v>30</v>
      </c>
      <c r="O5395" t="s">
        <v>4464</v>
      </c>
      <c r="P5395" t="s">
        <v>313</v>
      </c>
      <c r="Q5395" t="s">
        <v>4411</v>
      </c>
      <c r="R5395" t="s">
        <v>4465</v>
      </c>
      <c r="S5395">
        <v>1007.9440000000002</v>
      </c>
      <c r="T5395">
        <v>7</v>
      </c>
      <c r="U5395">
        <v>0.2</v>
      </c>
      <c r="V5395">
        <v>75.595799999999997</v>
      </c>
      <c r="W5395" t="s">
        <v>10944</v>
      </c>
      <c r="X5395" t="s">
        <v>10937</v>
      </c>
      <c r="Y5395">
        <v>8</v>
      </c>
      <c r="Z5395" t="s">
        <v>10954</v>
      </c>
      <c r="AA5395">
        <v>7.4999999999999983E-2</v>
      </c>
    </row>
    <row r="5396" spans="1:27" x14ac:dyDescent="0.35">
      <c r="A5396">
        <v>6636</v>
      </c>
      <c r="B5396" t="s">
        <v>8519</v>
      </c>
      <c r="C5396">
        <v>2014</v>
      </c>
      <c r="D5396" s="1">
        <v>41766</v>
      </c>
      <c r="E5396" s="1">
        <v>41766</v>
      </c>
      <c r="F5396" t="s">
        <v>234</v>
      </c>
      <c r="G5396" t="s">
        <v>2958</v>
      </c>
      <c r="H5396" t="s">
        <v>2959</v>
      </c>
      <c r="I5396" t="s">
        <v>38</v>
      </c>
      <c r="J5396" t="s">
        <v>27</v>
      </c>
      <c r="K5396" t="s">
        <v>7862</v>
      </c>
      <c r="L5396" t="s">
        <v>7858</v>
      </c>
      <c r="M5396">
        <v>28205</v>
      </c>
      <c r="N5396" t="s">
        <v>3507</v>
      </c>
      <c r="O5396" t="s">
        <v>4561</v>
      </c>
      <c r="P5396" t="s">
        <v>313</v>
      </c>
      <c r="Q5396" t="s">
        <v>4411</v>
      </c>
      <c r="R5396" t="s">
        <v>4562</v>
      </c>
      <c r="S5396">
        <v>627.16800000000012</v>
      </c>
      <c r="T5396">
        <v>4</v>
      </c>
      <c r="U5396">
        <v>0.2</v>
      </c>
      <c r="V5396">
        <v>70.55639999999994</v>
      </c>
      <c r="W5396" t="s">
        <v>10939</v>
      </c>
      <c r="X5396" t="s">
        <v>10942</v>
      </c>
      <c r="Y5396">
        <v>5</v>
      </c>
      <c r="Z5396" t="s">
        <v>10952</v>
      </c>
      <c r="AA5396">
        <v>0.11249999999999988</v>
      </c>
    </row>
    <row r="5397" spans="1:27" x14ac:dyDescent="0.35">
      <c r="A5397">
        <v>6644</v>
      </c>
      <c r="B5397" t="s">
        <v>8520</v>
      </c>
      <c r="C5397">
        <v>2012</v>
      </c>
      <c r="D5397" s="1">
        <v>41131</v>
      </c>
      <c r="E5397" s="1">
        <v>41137</v>
      </c>
      <c r="F5397" t="s">
        <v>23</v>
      </c>
      <c r="G5397" t="s">
        <v>149</v>
      </c>
      <c r="H5397" t="s">
        <v>150</v>
      </c>
      <c r="I5397" t="s">
        <v>38</v>
      </c>
      <c r="J5397" t="s">
        <v>27</v>
      </c>
      <c r="K5397" t="s">
        <v>5101</v>
      </c>
      <c r="L5397" t="s">
        <v>8023</v>
      </c>
      <c r="M5397">
        <v>97756</v>
      </c>
      <c r="N5397" t="s">
        <v>30</v>
      </c>
      <c r="O5397" t="s">
        <v>7583</v>
      </c>
      <c r="P5397" t="s">
        <v>313</v>
      </c>
      <c r="Q5397" t="s">
        <v>4411</v>
      </c>
      <c r="R5397" t="s">
        <v>7584</v>
      </c>
      <c r="S5397">
        <v>438.36800000000005</v>
      </c>
      <c r="T5397">
        <v>4</v>
      </c>
      <c r="U5397">
        <v>0.2</v>
      </c>
      <c r="V5397">
        <v>38.357200000000006</v>
      </c>
      <c r="W5397" t="s">
        <v>10948</v>
      </c>
      <c r="X5397" t="s">
        <v>10937</v>
      </c>
      <c r="Y5397">
        <v>8</v>
      </c>
      <c r="Z5397" t="s">
        <v>10954</v>
      </c>
      <c r="AA5397">
        <v>8.7500000000000008E-2</v>
      </c>
    </row>
    <row r="5398" spans="1:27" x14ac:dyDescent="0.35">
      <c r="A5398">
        <v>6645</v>
      </c>
      <c r="B5398" t="s">
        <v>8520</v>
      </c>
      <c r="C5398">
        <v>2012</v>
      </c>
      <c r="D5398" s="1">
        <v>41131</v>
      </c>
      <c r="E5398" s="1">
        <v>41137</v>
      </c>
      <c r="F5398" t="s">
        <v>23</v>
      </c>
      <c r="G5398" t="s">
        <v>149</v>
      </c>
      <c r="H5398" t="s">
        <v>150</v>
      </c>
      <c r="I5398" t="s">
        <v>38</v>
      </c>
      <c r="J5398" t="s">
        <v>27</v>
      </c>
      <c r="K5398" t="s">
        <v>5101</v>
      </c>
      <c r="L5398" t="s">
        <v>8023</v>
      </c>
      <c r="M5398">
        <v>97756</v>
      </c>
      <c r="N5398" t="s">
        <v>30</v>
      </c>
      <c r="O5398" t="s">
        <v>7382</v>
      </c>
      <c r="P5398" t="s">
        <v>313</v>
      </c>
      <c r="Q5398" t="s">
        <v>4411</v>
      </c>
      <c r="R5398" t="s">
        <v>7383</v>
      </c>
      <c r="S5398">
        <v>139.94400000000002</v>
      </c>
      <c r="T5398">
        <v>7</v>
      </c>
      <c r="U5398">
        <v>0.2</v>
      </c>
      <c r="V5398">
        <v>-31.487400000000001</v>
      </c>
      <c r="W5398" t="s">
        <v>10948</v>
      </c>
      <c r="X5398" t="s">
        <v>10937</v>
      </c>
      <c r="Y5398">
        <v>8</v>
      </c>
      <c r="Z5398" t="s">
        <v>10954</v>
      </c>
      <c r="AA5398">
        <v>-0.22499999999999998</v>
      </c>
    </row>
    <row r="5399" spans="1:27" x14ac:dyDescent="0.35">
      <c r="A5399">
        <v>6655</v>
      </c>
      <c r="B5399" t="s">
        <v>8280</v>
      </c>
      <c r="C5399">
        <v>2014</v>
      </c>
      <c r="D5399" s="1">
        <v>41691</v>
      </c>
      <c r="E5399" s="1">
        <v>41698</v>
      </c>
      <c r="F5399" t="s">
        <v>23</v>
      </c>
      <c r="G5399" t="s">
        <v>3377</v>
      </c>
      <c r="H5399" t="s">
        <v>3378</v>
      </c>
      <c r="I5399" t="s">
        <v>127</v>
      </c>
      <c r="J5399" t="s">
        <v>27</v>
      </c>
      <c r="K5399" t="s">
        <v>8032</v>
      </c>
      <c r="L5399" t="s">
        <v>8021</v>
      </c>
      <c r="M5399">
        <v>85234</v>
      </c>
      <c r="N5399" t="s">
        <v>30</v>
      </c>
      <c r="O5399" t="s">
        <v>7458</v>
      </c>
      <c r="P5399" t="s">
        <v>313</v>
      </c>
      <c r="Q5399" t="s">
        <v>4411</v>
      </c>
      <c r="R5399" t="s">
        <v>7459</v>
      </c>
      <c r="S5399">
        <v>333.57600000000002</v>
      </c>
      <c r="T5399">
        <v>3</v>
      </c>
      <c r="U5399">
        <v>0.2</v>
      </c>
      <c r="V5399">
        <v>25.018199999999993</v>
      </c>
      <c r="W5399" t="s">
        <v>10939</v>
      </c>
      <c r="X5399" t="s">
        <v>10950</v>
      </c>
      <c r="Y5399">
        <v>2</v>
      </c>
      <c r="Z5399" t="s">
        <v>10955</v>
      </c>
      <c r="AA5399">
        <v>7.4999999999999969E-2</v>
      </c>
    </row>
    <row r="5400" spans="1:27" x14ac:dyDescent="0.35">
      <c r="A5400">
        <v>6707</v>
      </c>
      <c r="B5400" t="s">
        <v>8521</v>
      </c>
      <c r="C5400">
        <v>2013</v>
      </c>
      <c r="D5400" s="1">
        <v>41528</v>
      </c>
      <c r="E5400" s="1">
        <v>41533</v>
      </c>
      <c r="F5400" t="s">
        <v>23</v>
      </c>
      <c r="G5400" t="s">
        <v>4356</v>
      </c>
      <c r="H5400" t="s">
        <v>4357</v>
      </c>
      <c r="I5400" t="s">
        <v>26</v>
      </c>
      <c r="J5400" t="s">
        <v>27</v>
      </c>
      <c r="K5400" t="s">
        <v>7925</v>
      </c>
      <c r="L5400" t="s">
        <v>7878</v>
      </c>
      <c r="M5400">
        <v>33311</v>
      </c>
      <c r="N5400" t="s">
        <v>3507</v>
      </c>
      <c r="O5400" t="s">
        <v>4443</v>
      </c>
      <c r="P5400" t="s">
        <v>313</v>
      </c>
      <c r="Q5400" t="s">
        <v>4411</v>
      </c>
      <c r="R5400" t="s">
        <v>4444</v>
      </c>
      <c r="S5400">
        <v>519.67999999999995</v>
      </c>
      <c r="T5400">
        <v>7</v>
      </c>
      <c r="U5400">
        <v>0.2</v>
      </c>
      <c r="V5400">
        <v>58.46399999999997</v>
      </c>
      <c r="W5400" t="s">
        <v>10936</v>
      </c>
      <c r="X5400" t="s">
        <v>10937</v>
      </c>
      <c r="Y5400">
        <v>9</v>
      </c>
      <c r="Z5400" t="s">
        <v>10949</v>
      </c>
      <c r="AA5400">
        <v>0.11249999999999995</v>
      </c>
    </row>
    <row r="5401" spans="1:27" x14ac:dyDescent="0.35">
      <c r="A5401">
        <v>6795</v>
      </c>
      <c r="B5401" t="s">
        <v>8522</v>
      </c>
      <c r="C5401">
        <v>2012</v>
      </c>
      <c r="D5401" s="1">
        <v>41229</v>
      </c>
      <c r="E5401" s="1">
        <v>41233</v>
      </c>
      <c r="F5401" t="s">
        <v>23</v>
      </c>
      <c r="G5401" t="s">
        <v>1106</v>
      </c>
      <c r="H5401" t="s">
        <v>1107</v>
      </c>
      <c r="I5401" t="s">
        <v>26</v>
      </c>
      <c r="J5401" t="s">
        <v>27</v>
      </c>
      <c r="K5401" t="s">
        <v>7864</v>
      </c>
      <c r="L5401" t="s">
        <v>7865</v>
      </c>
      <c r="M5401">
        <v>60610</v>
      </c>
      <c r="N5401" t="s">
        <v>3479</v>
      </c>
      <c r="O5401" t="s">
        <v>8424</v>
      </c>
      <c r="P5401" t="s">
        <v>313</v>
      </c>
      <c r="Q5401" t="s">
        <v>4411</v>
      </c>
      <c r="R5401" t="s">
        <v>8425</v>
      </c>
      <c r="S5401">
        <v>239.976</v>
      </c>
      <c r="T5401">
        <v>3</v>
      </c>
      <c r="U5401">
        <v>0.2</v>
      </c>
      <c r="V5401">
        <v>26.997299999999967</v>
      </c>
      <c r="W5401" t="s">
        <v>10948</v>
      </c>
      <c r="X5401" t="s">
        <v>10940</v>
      </c>
      <c r="Y5401">
        <v>11</v>
      </c>
      <c r="Z5401" t="s">
        <v>10947</v>
      </c>
      <c r="AA5401">
        <v>0.11249999999999986</v>
      </c>
    </row>
    <row r="5402" spans="1:27" x14ac:dyDescent="0.35">
      <c r="A5402">
        <v>6848</v>
      </c>
      <c r="B5402" t="s">
        <v>8523</v>
      </c>
      <c r="C5402">
        <v>2013</v>
      </c>
      <c r="D5402" s="1">
        <v>41474</v>
      </c>
      <c r="E5402" s="1">
        <v>41478</v>
      </c>
      <c r="F5402" t="s">
        <v>23</v>
      </c>
      <c r="G5402" t="s">
        <v>4033</v>
      </c>
      <c r="H5402" t="s">
        <v>4034</v>
      </c>
      <c r="I5402" t="s">
        <v>38</v>
      </c>
      <c r="J5402" t="s">
        <v>27</v>
      </c>
      <c r="K5402" t="s">
        <v>8050</v>
      </c>
      <c r="L5402" t="s">
        <v>8021</v>
      </c>
      <c r="M5402">
        <v>85023</v>
      </c>
      <c r="N5402" t="s">
        <v>30</v>
      </c>
      <c r="O5402" t="s">
        <v>8488</v>
      </c>
      <c r="P5402" t="s">
        <v>313</v>
      </c>
      <c r="Q5402" t="s">
        <v>4411</v>
      </c>
      <c r="R5402" t="s">
        <v>8489</v>
      </c>
      <c r="S5402">
        <v>55.991999999999997</v>
      </c>
      <c r="T5402">
        <v>1</v>
      </c>
      <c r="U5402">
        <v>0.2</v>
      </c>
      <c r="V5402">
        <v>3.4995000000000029</v>
      </c>
      <c r="W5402" t="s">
        <v>10936</v>
      </c>
      <c r="X5402" t="s">
        <v>10937</v>
      </c>
      <c r="Y5402">
        <v>7</v>
      </c>
      <c r="Z5402" t="s">
        <v>10938</v>
      </c>
      <c r="AA5402">
        <v>6.2500000000000056E-2</v>
      </c>
    </row>
    <row r="5403" spans="1:27" x14ac:dyDescent="0.35">
      <c r="A5403">
        <v>6908</v>
      </c>
      <c r="B5403" t="s">
        <v>8524</v>
      </c>
      <c r="C5403">
        <v>2013</v>
      </c>
      <c r="D5403" s="1">
        <v>41545</v>
      </c>
      <c r="E5403" s="1">
        <v>41551</v>
      </c>
      <c r="F5403" t="s">
        <v>23</v>
      </c>
      <c r="G5403" t="s">
        <v>1632</v>
      </c>
      <c r="H5403" t="s">
        <v>1633</v>
      </c>
      <c r="I5403" t="s">
        <v>38</v>
      </c>
      <c r="J5403" t="s">
        <v>27</v>
      </c>
      <c r="K5403" t="s">
        <v>3472</v>
      </c>
      <c r="L5403" t="s">
        <v>3473</v>
      </c>
      <c r="M5403">
        <v>98103</v>
      </c>
      <c r="N5403" t="s">
        <v>30</v>
      </c>
      <c r="O5403" t="s">
        <v>4878</v>
      </c>
      <c r="P5403" t="s">
        <v>313</v>
      </c>
      <c r="Q5403" t="s">
        <v>4411</v>
      </c>
      <c r="R5403" t="s">
        <v>4879</v>
      </c>
      <c r="S5403">
        <v>1001.5840000000001</v>
      </c>
      <c r="T5403">
        <v>2</v>
      </c>
      <c r="U5403">
        <v>0.2</v>
      </c>
      <c r="V5403">
        <v>125.19799999999992</v>
      </c>
      <c r="W5403" t="s">
        <v>10936</v>
      </c>
      <c r="X5403" t="s">
        <v>10937</v>
      </c>
      <c r="Y5403">
        <v>9</v>
      </c>
      <c r="Z5403" t="s">
        <v>10949</v>
      </c>
      <c r="AA5403">
        <v>0.12499999999999992</v>
      </c>
    </row>
    <row r="5404" spans="1:27" x14ac:dyDescent="0.35">
      <c r="A5404">
        <v>6914</v>
      </c>
      <c r="B5404" t="s">
        <v>8525</v>
      </c>
      <c r="C5404">
        <v>2012</v>
      </c>
      <c r="D5404" s="1">
        <v>41072</v>
      </c>
      <c r="E5404" s="1">
        <v>41076</v>
      </c>
      <c r="F5404" t="s">
        <v>23</v>
      </c>
      <c r="G5404" t="s">
        <v>1202</v>
      </c>
      <c r="H5404" t="s">
        <v>1203</v>
      </c>
      <c r="I5404" t="s">
        <v>38</v>
      </c>
      <c r="J5404" t="s">
        <v>27</v>
      </c>
      <c r="K5404" t="s">
        <v>8526</v>
      </c>
      <c r="L5404" t="s">
        <v>7878</v>
      </c>
      <c r="M5404">
        <v>33407</v>
      </c>
      <c r="N5404" t="s">
        <v>3507</v>
      </c>
      <c r="O5404" t="s">
        <v>8371</v>
      </c>
      <c r="P5404" t="s">
        <v>313</v>
      </c>
      <c r="Q5404" t="s">
        <v>4411</v>
      </c>
      <c r="R5404" t="s">
        <v>8372</v>
      </c>
      <c r="S5404">
        <v>55.984000000000009</v>
      </c>
      <c r="T5404">
        <v>2</v>
      </c>
      <c r="U5404">
        <v>0.2</v>
      </c>
      <c r="V5404">
        <v>4.1987999999999985</v>
      </c>
      <c r="W5404" t="s">
        <v>10948</v>
      </c>
      <c r="X5404" t="s">
        <v>10942</v>
      </c>
      <c r="Y5404">
        <v>6</v>
      </c>
      <c r="Z5404" t="s">
        <v>10946</v>
      </c>
      <c r="AA5404">
        <v>7.4999999999999956E-2</v>
      </c>
    </row>
    <row r="5405" spans="1:27" x14ac:dyDescent="0.35">
      <c r="A5405">
        <v>6973</v>
      </c>
      <c r="B5405" t="s">
        <v>8527</v>
      </c>
      <c r="C5405">
        <v>2014</v>
      </c>
      <c r="D5405" s="1">
        <v>41902</v>
      </c>
      <c r="E5405" s="1">
        <v>41908</v>
      </c>
      <c r="F5405" t="s">
        <v>23</v>
      </c>
      <c r="G5405" t="s">
        <v>5487</v>
      </c>
      <c r="H5405" t="s">
        <v>5488</v>
      </c>
      <c r="I5405" t="s">
        <v>38</v>
      </c>
      <c r="J5405" t="s">
        <v>27</v>
      </c>
      <c r="K5405" t="s">
        <v>8050</v>
      </c>
      <c r="L5405" t="s">
        <v>8021</v>
      </c>
      <c r="M5405">
        <v>85023</v>
      </c>
      <c r="N5405" t="s">
        <v>30</v>
      </c>
      <c r="O5405" t="s">
        <v>4728</v>
      </c>
      <c r="P5405" t="s">
        <v>313</v>
      </c>
      <c r="Q5405" t="s">
        <v>4411</v>
      </c>
      <c r="R5405" t="s">
        <v>4729</v>
      </c>
      <c r="S5405">
        <v>471.92</v>
      </c>
      <c r="T5405">
        <v>2</v>
      </c>
      <c r="U5405">
        <v>0.2</v>
      </c>
      <c r="V5405">
        <v>29.495000000000019</v>
      </c>
      <c r="W5405" t="s">
        <v>10939</v>
      </c>
      <c r="X5405" t="s">
        <v>10937</v>
      </c>
      <c r="Y5405">
        <v>9</v>
      </c>
      <c r="Z5405" t="s">
        <v>10949</v>
      </c>
      <c r="AA5405">
        <v>6.2500000000000042E-2</v>
      </c>
    </row>
    <row r="5406" spans="1:27" x14ac:dyDescent="0.35">
      <c r="A5406">
        <v>7023</v>
      </c>
      <c r="B5406" t="s">
        <v>8290</v>
      </c>
      <c r="C5406">
        <v>2011</v>
      </c>
      <c r="D5406" s="1">
        <v>40778</v>
      </c>
      <c r="E5406" s="1">
        <v>40782</v>
      </c>
      <c r="F5406" t="s">
        <v>23</v>
      </c>
      <c r="G5406" t="s">
        <v>415</v>
      </c>
      <c r="H5406" t="s">
        <v>416</v>
      </c>
      <c r="I5406" t="s">
        <v>38</v>
      </c>
      <c r="J5406" t="s">
        <v>27</v>
      </c>
      <c r="K5406" t="s">
        <v>7872</v>
      </c>
      <c r="L5406" t="s">
        <v>7873</v>
      </c>
      <c r="M5406">
        <v>80219</v>
      </c>
      <c r="N5406" t="s">
        <v>30</v>
      </c>
      <c r="O5406" t="s">
        <v>7389</v>
      </c>
      <c r="P5406" t="s">
        <v>313</v>
      </c>
      <c r="Q5406" t="s">
        <v>4411</v>
      </c>
      <c r="R5406" t="s">
        <v>7390</v>
      </c>
      <c r="S5406">
        <v>143.64000000000001</v>
      </c>
      <c r="T5406">
        <v>9</v>
      </c>
      <c r="U5406">
        <v>0.2</v>
      </c>
      <c r="V5406">
        <v>10.772999999999989</v>
      </c>
      <c r="W5406" t="s">
        <v>10944</v>
      </c>
      <c r="X5406" t="s">
        <v>10937</v>
      </c>
      <c r="Y5406">
        <v>8</v>
      </c>
      <c r="Z5406" t="s">
        <v>10954</v>
      </c>
      <c r="AA5406">
        <v>7.4999999999999914E-2</v>
      </c>
    </row>
    <row r="5407" spans="1:27" x14ac:dyDescent="0.35">
      <c r="A5407">
        <v>7160</v>
      </c>
      <c r="B5407" t="s">
        <v>8528</v>
      </c>
      <c r="C5407">
        <v>2012</v>
      </c>
      <c r="D5407" s="1">
        <v>41042</v>
      </c>
      <c r="E5407" s="1">
        <v>41047</v>
      </c>
      <c r="F5407" t="s">
        <v>45</v>
      </c>
      <c r="G5407" t="s">
        <v>516</v>
      </c>
      <c r="H5407" t="s">
        <v>517</v>
      </c>
      <c r="I5407" t="s">
        <v>127</v>
      </c>
      <c r="J5407" t="s">
        <v>27</v>
      </c>
      <c r="K5407" t="s">
        <v>7864</v>
      </c>
      <c r="L5407" t="s">
        <v>7865</v>
      </c>
      <c r="M5407">
        <v>60623</v>
      </c>
      <c r="N5407" t="s">
        <v>3479</v>
      </c>
      <c r="O5407" t="s">
        <v>7458</v>
      </c>
      <c r="P5407" t="s">
        <v>313</v>
      </c>
      <c r="Q5407" t="s">
        <v>4411</v>
      </c>
      <c r="R5407" t="s">
        <v>7459</v>
      </c>
      <c r="S5407">
        <v>222.38400000000001</v>
      </c>
      <c r="T5407">
        <v>2</v>
      </c>
      <c r="U5407">
        <v>0.2</v>
      </c>
      <c r="V5407">
        <v>16.678799999999995</v>
      </c>
      <c r="W5407" t="s">
        <v>10948</v>
      </c>
      <c r="X5407" t="s">
        <v>10942</v>
      </c>
      <c r="Y5407">
        <v>5</v>
      </c>
      <c r="Z5407" t="s">
        <v>10952</v>
      </c>
      <c r="AA5407">
        <v>7.4999999999999969E-2</v>
      </c>
    </row>
    <row r="5408" spans="1:27" x14ac:dyDescent="0.35">
      <c r="A5408">
        <v>7201</v>
      </c>
      <c r="B5408" t="s">
        <v>8529</v>
      </c>
      <c r="C5408">
        <v>2013</v>
      </c>
      <c r="D5408" s="1">
        <v>41606</v>
      </c>
      <c r="E5408" s="1">
        <v>41612</v>
      </c>
      <c r="F5408" t="s">
        <v>23</v>
      </c>
      <c r="G5408" t="s">
        <v>1729</v>
      </c>
      <c r="H5408" t="s">
        <v>1730</v>
      </c>
      <c r="I5408" t="s">
        <v>38</v>
      </c>
      <c r="J5408" t="s">
        <v>27</v>
      </c>
      <c r="K5408" t="s">
        <v>7925</v>
      </c>
      <c r="L5408" t="s">
        <v>7878</v>
      </c>
      <c r="M5408">
        <v>33311</v>
      </c>
      <c r="N5408" t="s">
        <v>3507</v>
      </c>
      <c r="O5408" t="s">
        <v>4571</v>
      </c>
      <c r="P5408" t="s">
        <v>313</v>
      </c>
      <c r="Q5408" t="s">
        <v>4411</v>
      </c>
      <c r="R5408" t="s">
        <v>4572</v>
      </c>
      <c r="S5408">
        <v>116.75999999999999</v>
      </c>
      <c r="T5408">
        <v>1</v>
      </c>
      <c r="U5408">
        <v>0.2</v>
      </c>
      <c r="V5408">
        <v>14.594999999999985</v>
      </c>
      <c r="W5408" t="s">
        <v>10936</v>
      </c>
      <c r="X5408" t="s">
        <v>10940</v>
      </c>
      <c r="Y5408">
        <v>11</v>
      </c>
      <c r="Z5408" t="s">
        <v>10947</v>
      </c>
      <c r="AA5408">
        <v>0.12499999999999988</v>
      </c>
    </row>
    <row r="5409" spans="1:27" x14ac:dyDescent="0.35">
      <c r="A5409">
        <v>7275</v>
      </c>
      <c r="B5409" t="s">
        <v>5593</v>
      </c>
      <c r="C5409">
        <v>2012</v>
      </c>
      <c r="D5409" s="1">
        <v>41226</v>
      </c>
      <c r="E5409" s="1">
        <v>41230</v>
      </c>
      <c r="F5409" t="s">
        <v>23</v>
      </c>
      <c r="G5409" t="s">
        <v>5594</v>
      </c>
      <c r="H5409" t="s">
        <v>5595</v>
      </c>
      <c r="I5409" t="s">
        <v>127</v>
      </c>
      <c r="J5409" t="s">
        <v>27</v>
      </c>
      <c r="K5409" t="s">
        <v>5596</v>
      </c>
      <c r="L5409" t="s">
        <v>3747</v>
      </c>
      <c r="M5409">
        <v>59601</v>
      </c>
      <c r="N5409" t="s">
        <v>30</v>
      </c>
      <c r="O5409" t="s">
        <v>8530</v>
      </c>
      <c r="P5409" t="s">
        <v>313</v>
      </c>
      <c r="Q5409" t="s">
        <v>4411</v>
      </c>
      <c r="R5409" t="s">
        <v>8531</v>
      </c>
      <c r="S5409">
        <v>339.96000000000004</v>
      </c>
      <c r="T5409">
        <v>5</v>
      </c>
      <c r="U5409">
        <v>0.2</v>
      </c>
      <c r="V5409">
        <v>42.494999999999948</v>
      </c>
      <c r="W5409" t="s">
        <v>10948</v>
      </c>
      <c r="X5409" t="s">
        <v>10940</v>
      </c>
      <c r="Y5409">
        <v>11</v>
      </c>
      <c r="Z5409" t="s">
        <v>10947</v>
      </c>
      <c r="AA5409">
        <v>0.12499999999999983</v>
      </c>
    </row>
    <row r="5410" spans="1:27" x14ac:dyDescent="0.35">
      <c r="A5410">
        <v>7315</v>
      </c>
      <c r="B5410" t="s">
        <v>8532</v>
      </c>
      <c r="C5410">
        <v>2013</v>
      </c>
      <c r="D5410" s="1">
        <v>41423</v>
      </c>
      <c r="E5410" s="1">
        <v>41428</v>
      </c>
      <c r="F5410" t="s">
        <v>23</v>
      </c>
      <c r="G5410" t="s">
        <v>1989</v>
      </c>
      <c r="H5410" t="s">
        <v>1990</v>
      </c>
      <c r="I5410" t="s">
        <v>127</v>
      </c>
      <c r="J5410" t="s">
        <v>27</v>
      </c>
      <c r="K5410" t="s">
        <v>8533</v>
      </c>
      <c r="L5410" t="s">
        <v>7865</v>
      </c>
      <c r="M5410">
        <v>60068</v>
      </c>
      <c r="N5410" t="s">
        <v>3479</v>
      </c>
      <c r="O5410" t="s">
        <v>4554</v>
      </c>
      <c r="P5410" t="s">
        <v>313</v>
      </c>
      <c r="Q5410" t="s">
        <v>4411</v>
      </c>
      <c r="R5410" t="s">
        <v>4555</v>
      </c>
      <c r="S5410">
        <v>286.40000000000003</v>
      </c>
      <c r="T5410">
        <v>1</v>
      </c>
      <c r="U5410">
        <v>0.2</v>
      </c>
      <c r="V5410">
        <v>25.060000000000016</v>
      </c>
      <c r="W5410" t="s">
        <v>10936</v>
      </c>
      <c r="X5410" t="s">
        <v>10942</v>
      </c>
      <c r="Y5410">
        <v>5</v>
      </c>
      <c r="Z5410" t="s">
        <v>10952</v>
      </c>
      <c r="AA5410">
        <v>8.750000000000005E-2</v>
      </c>
    </row>
    <row r="5411" spans="1:27" x14ac:dyDescent="0.35">
      <c r="A5411">
        <v>7346</v>
      </c>
      <c r="B5411" t="s">
        <v>7993</v>
      </c>
      <c r="C5411">
        <v>2014</v>
      </c>
      <c r="D5411" s="1">
        <v>41985</v>
      </c>
      <c r="E5411" s="1">
        <v>41991</v>
      </c>
      <c r="F5411" t="s">
        <v>23</v>
      </c>
      <c r="G5411" t="s">
        <v>692</v>
      </c>
      <c r="H5411" t="s">
        <v>693</v>
      </c>
      <c r="I5411" t="s">
        <v>26</v>
      </c>
      <c r="J5411" t="s">
        <v>27</v>
      </c>
      <c r="K5411" t="s">
        <v>7937</v>
      </c>
      <c r="L5411" t="s">
        <v>7878</v>
      </c>
      <c r="M5411">
        <v>32216</v>
      </c>
      <c r="N5411" t="s">
        <v>3507</v>
      </c>
      <c r="O5411" t="s">
        <v>4447</v>
      </c>
      <c r="P5411" t="s">
        <v>313</v>
      </c>
      <c r="Q5411" t="s">
        <v>4411</v>
      </c>
      <c r="R5411" t="s">
        <v>4448</v>
      </c>
      <c r="S5411">
        <v>73.567999999999998</v>
      </c>
      <c r="T5411">
        <v>4</v>
      </c>
      <c r="U5411">
        <v>0.2</v>
      </c>
      <c r="V5411">
        <v>-16.552799999999994</v>
      </c>
      <c r="W5411" t="s">
        <v>10939</v>
      </c>
      <c r="X5411" t="s">
        <v>10940</v>
      </c>
      <c r="Y5411">
        <v>12</v>
      </c>
      <c r="Z5411" t="s">
        <v>10941</v>
      </c>
      <c r="AA5411">
        <v>-0.22499999999999992</v>
      </c>
    </row>
    <row r="5412" spans="1:27" x14ac:dyDescent="0.35">
      <c r="A5412">
        <v>7412</v>
      </c>
      <c r="B5412" t="s">
        <v>8296</v>
      </c>
      <c r="C5412">
        <v>2014</v>
      </c>
      <c r="D5412" s="1">
        <v>41790</v>
      </c>
      <c r="E5412" s="1">
        <v>41794</v>
      </c>
      <c r="F5412" t="s">
        <v>23</v>
      </c>
      <c r="G5412" t="s">
        <v>2540</v>
      </c>
      <c r="H5412" t="s">
        <v>2541</v>
      </c>
      <c r="I5412" t="s">
        <v>127</v>
      </c>
      <c r="J5412" t="s">
        <v>27</v>
      </c>
      <c r="K5412" t="s">
        <v>8297</v>
      </c>
      <c r="L5412" t="s">
        <v>8023</v>
      </c>
      <c r="M5412">
        <v>97224</v>
      </c>
      <c r="N5412" t="s">
        <v>30</v>
      </c>
      <c r="O5412" t="s">
        <v>4591</v>
      </c>
      <c r="P5412" t="s">
        <v>313</v>
      </c>
      <c r="Q5412" t="s">
        <v>4411</v>
      </c>
      <c r="R5412" t="s">
        <v>4592</v>
      </c>
      <c r="S5412">
        <v>156.79200000000003</v>
      </c>
      <c r="T5412">
        <v>1</v>
      </c>
      <c r="U5412">
        <v>0.2</v>
      </c>
      <c r="V5412">
        <v>17.639099999999985</v>
      </c>
      <c r="W5412" t="s">
        <v>10939</v>
      </c>
      <c r="X5412" t="s">
        <v>10942</v>
      </c>
      <c r="Y5412">
        <v>5</v>
      </c>
      <c r="Z5412" t="s">
        <v>10952</v>
      </c>
      <c r="AA5412">
        <v>0.11249999999999988</v>
      </c>
    </row>
    <row r="5413" spans="1:27" x14ac:dyDescent="0.35">
      <c r="A5413">
        <v>7454</v>
      </c>
      <c r="B5413" t="s">
        <v>8534</v>
      </c>
      <c r="C5413">
        <v>2014</v>
      </c>
      <c r="D5413" s="1">
        <v>41816</v>
      </c>
      <c r="E5413" s="1">
        <v>41822</v>
      </c>
      <c r="F5413" t="s">
        <v>23</v>
      </c>
      <c r="G5413" t="s">
        <v>4403</v>
      </c>
      <c r="H5413" t="s">
        <v>4404</v>
      </c>
      <c r="I5413" t="s">
        <v>38</v>
      </c>
      <c r="J5413" t="s">
        <v>27</v>
      </c>
      <c r="K5413" t="s">
        <v>8535</v>
      </c>
      <c r="L5413" t="s">
        <v>7865</v>
      </c>
      <c r="M5413">
        <v>60440</v>
      </c>
      <c r="N5413" t="s">
        <v>3479</v>
      </c>
      <c r="O5413" t="s">
        <v>4443</v>
      </c>
      <c r="P5413" t="s">
        <v>313</v>
      </c>
      <c r="Q5413" t="s">
        <v>4411</v>
      </c>
      <c r="R5413" t="s">
        <v>4444</v>
      </c>
      <c r="S5413">
        <v>148.47999999999999</v>
      </c>
      <c r="T5413">
        <v>2</v>
      </c>
      <c r="U5413">
        <v>0.2</v>
      </c>
      <c r="V5413">
        <v>16.703999999999986</v>
      </c>
      <c r="W5413" t="s">
        <v>10939</v>
      </c>
      <c r="X5413" t="s">
        <v>10942</v>
      </c>
      <c r="Y5413">
        <v>6</v>
      </c>
      <c r="Z5413" t="s">
        <v>10946</v>
      </c>
      <c r="AA5413">
        <v>0.11249999999999992</v>
      </c>
    </row>
    <row r="5414" spans="1:27" x14ac:dyDescent="0.35">
      <c r="A5414">
        <v>7542</v>
      </c>
      <c r="B5414" t="s">
        <v>8079</v>
      </c>
      <c r="C5414">
        <v>2014</v>
      </c>
      <c r="D5414" s="1">
        <v>41976</v>
      </c>
      <c r="E5414" s="1">
        <v>41980</v>
      </c>
      <c r="F5414" t="s">
        <v>23</v>
      </c>
      <c r="G5414" t="s">
        <v>2427</v>
      </c>
      <c r="H5414" t="s">
        <v>2428</v>
      </c>
      <c r="I5414" t="s">
        <v>26</v>
      </c>
      <c r="J5414" t="s">
        <v>27</v>
      </c>
      <c r="K5414" t="s">
        <v>7872</v>
      </c>
      <c r="L5414" t="s">
        <v>7873</v>
      </c>
      <c r="M5414">
        <v>80219</v>
      </c>
      <c r="N5414" t="s">
        <v>30</v>
      </c>
      <c r="O5414" t="s">
        <v>8536</v>
      </c>
      <c r="P5414" t="s">
        <v>313</v>
      </c>
      <c r="Q5414" t="s">
        <v>4411</v>
      </c>
      <c r="R5414" t="s">
        <v>8537</v>
      </c>
      <c r="S5414">
        <v>49.616000000000007</v>
      </c>
      <c r="T5414">
        <v>2</v>
      </c>
      <c r="U5414">
        <v>0.2</v>
      </c>
      <c r="V5414">
        <v>4.9615999999999989</v>
      </c>
      <c r="W5414" t="s">
        <v>10939</v>
      </c>
      <c r="X5414" t="s">
        <v>10940</v>
      </c>
      <c r="Y5414">
        <v>12</v>
      </c>
      <c r="Z5414" t="s">
        <v>10941</v>
      </c>
      <c r="AA5414">
        <v>9.9999999999999964E-2</v>
      </c>
    </row>
    <row r="5415" spans="1:27" x14ac:dyDescent="0.35">
      <c r="A5415">
        <v>7544</v>
      </c>
      <c r="B5415" t="s">
        <v>8079</v>
      </c>
      <c r="C5415">
        <v>2014</v>
      </c>
      <c r="D5415" s="1">
        <v>41976</v>
      </c>
      <c r="E5415" s="1">
        <v>41980</v>
      </c>
      <c r="F5415" t="s">
        <v>23</v>
      </c>
      <c r="G5415" t="s">
        <v>2427</v>
      </c>
      <c r="H5415" t="s">
        <v>2428</v>
      </c>
      <c r="I5415" t="s">
        <v>26</v>
      </c>
      <c r="J5415" t="s">
        <v>27</v>
      </c>
      <c r="K5415" t="s">
        <v>7872</v>
      </c>
      <c r="L5415" t="s">
        <v>7873</v>
      </c>
      <c r="M5415">
        <v>80219</v>
      </c>
      <c r="N5415" t="s">
        <v>30</v>
      </c>
      <c r="O5415" t="s">
        <v>4686</v>
      </c>
      <c r="P5415" t="s">
        <v>313</v>
      </c>
      <c r="Q5415" t="s">
        <v>4411</v>
      </c>
      <c r="R5415" t="s">
        <v>4687</v>
      </c>
      <c r="S5415">
        <v>57.36</v>
      </c>
      <c r="T5415">
        <v>6</v>
      </c>
      <c r="U5415">
        <v>0.2</v>
      </c>
      <c r="V5415">
        <v>-14.34</v>
      </c>
      <c r="W5415" t="s">
        <v>10939</v>
      </c>
      <c r="X5415" t="s">
        <v>10940</v>
      </c>
      <c r="Y5415">
        <v>12</v>
      </c>
      <c r="Z5415" t="s">
        <v>10941</v>
      </c>
      <c r="AA5415">
        <v>-0.25</v>
      </c>
    </row>
    <row r="5416" spans="1:27" x14ac:dyDescent="0.35">
      <c r="A5416">
        <v>7578</v>
      </c>
      <c r="B5416" t="s">
        <v>5212</v>
      </c>
      <c r="C5416">
        <v>2011</v>
      </c>
      <c r="D5416" s="1">
        <v>40849</v>
      </c>
      <c r="E5416" s="1">
        <v>40854</v>
      </c>
      <c r="F5416" t="s">
        <v>45</v>
      </c>
      <c r="G5416" t="s">
        <v>5213</v>
      </c>
      <c r="H5416" t="s">
        <v>5214</v>
      </c>
      <c r="I5416" t="s">
        <v>26</v>
      </c>
      <c r="J5416" t="s">
        <v>27</v>
      </c>
      <c r="K5416" t="s">
        <v>3472</v>
      </c>
      <c r="L5416" t="s">
        <v>3473</v>
      </c>
      <c r="M5416">
        <v>98115</v>
      </c>
      <c r="N5416" t="s">
        <v>30</v>
      </c>
      <c r="O5416" t="s">
        <v>4496</v>
      </c>
      <c r="P5416" t="s">
        <v>313</v>
      </c>
      <c r="Q5416" t="s">
        <v>4411</v>
      </c>
      <c r="R5416" t="s">
        <v>4497</v>
      </c>
      <c r="S5416">
        <v>52.792000000000002</v>
      </c>
      <c r="T5416">
        <v>1</v>
      </c>
      <c r="U5416">
        <v>0.2</v>
      </c>
      <c r="V5416">
        <v>4.6193000000000026</v>
      </c>
      <c r="W5416" t="s">
        <v>10944</v>
      </c>
      <c r="X5416" t="s">
        <v>10940</v>
      </c>
      <c r="Y5416">
        <v>11</v>
      </c>
      <c r="Z5416" t="s">
        <v>10947</v>
      </c>
      <c r="AA5416">
        <v>8.750000000000005E-2</v>
      </c>
    </row>
    <row r="5417" spans="1:27" x14ac:dyDescent="0.35">
      <c r="A5417">
        <v>7711</v>
      </c>
      <c r="B5417" t="s">
        <v>8538</v>
      </c>
      <c r="C5417">
        <v>2012</v>
      </c>
      <c r="D5417" s="1">
        <v>41001</v>
      </c>
      <c r="E5417" s="1">
        <v>41006</v>
      </c>
      <c r="F5417" t="s">
        <v>23</v>
      </c>
      <c r="G5417" t="s">
        <v>2205</v>
      </c>
      <c r="H5417" t="s">
        <v>2206</v>
      </c>
      <c r="I5417" t="s">
        <v>38</v>
      </c>
      <c r="J5417" t="s">
        <v>27</v>
      </c>
      <c r="K5417" t="s">
        <v>8085</v>
      </c>
      <c r="L5417" t="s">
        <v>8021</v>
      </c>
      <c r="M5417">
        <v>85204</v>
      </c>
      <c r="N5417" t="s">
        <v>30</v>
      </c>
      <c r="O5417" t="s">
        <v>7800</v>
      </c>
      <c r="P5417" t="s">
        <v>313</v>
      </c>
      <c r="Q5417" t="s">
        <v>4411</v>
      </c>
      <c r="R5417" t="s">
        <v>7801</v>
      </c>
      <c r="S5417">
        <v>87.8</v>
      </c>
      <c r="T5417">
        <v>5</v>
      </c>
      <c r="U5417">
        <v>0.2</v>
      </c>
      <c r="V5417">
        <v>32.924999999999997</v>
      </c>
      <c r="W5417" t="s">
        <v>10948</v>
      </c>
      <c r="X5417" t="s">
        <v>10942</v>
      </c>
      <c r="Y5417">
        <v>4</v>
      </c>
      <c r="Z5417" t="s">
        <v>10943</v>
      </c>
      <c r="AA5417">
        <v>0.375</v>
      </c>
    </row>
    <row r="5418" spans="1:27" x14ac:dyDescent="0.35">
      <c r="A5418">
        <v>7742</v>
      </c>
      <c r="B5418" t="s">
        <v>8539</v>
      </c>
      <c r="C5418">
        <v>2012</v>
      </c>
      <c r="D5418" s="1">
        <v>41176</v>
      </c>
      <c r="E5418" s="1">
        <v>41178</v>
      </c>
      <c r="F5418" t="s">
        <v>45</v>
      </c>
      <c r="G5418" t="s">
        <v>7856</v>
      </c>
      <c r="H5418" t="s">
        <v>7857</v>
      </c>
      <c r="I5418" t="s">
        <v>38</v>
      </c>
      <c r="J5418" t="s">
        <v>27</v>
      </c>
      <c r="K5418" t="s">
        <v>8020</v>
      </c>
      <c r="L5418" t="s">
        <v>8021</v>
      </c>
      <c r="M5418">
        <v>85705</v>
      </c>
      <c r="N5418" t="s">
        <v>30</v>
      </c>
      <c r="O5418" t="s">
        <v>7800</v>
      </c>
      <c r="P5418" t="s">
        <v>313</v>
      </c>
      <c r="Q5418" t="s">
        <v>4411</v>
      </c>
      <c r="R5418" t="s">
        <v>7801</v>
      </c>
      <c r="S5418">
        <v>35.119999999999997</v>
      </c>
      <c r="T5418">
        <v>2</v>
      </c>
      <c r="U5418">
        <v>0.2</v>
      </c>
      <c r="V5418">
        <v>13.17</v>
      </c>
      <c r="W5418" t="s">
        <v>10948</v>
      </c>
      <c r="X5418" t="s">
        <v>10937</v>
      </c>
      <c r="Y5418">
        <v>9</v>
      </c>
      <c r="Z5418" t="s">
        <v>10949</v>
      </c>
      <c r="AA5418">
        <v>0.375</v>
      </c>
    </row>
    <row r="5419" spans="1:27" x14ac:dyDescent="0.35">
      <c r="A5419">
        <v>7810</v>
      </c>
      <c r="B5419" t="s">
        <v>8540</v>
      </c>
      <c r="C5419">
        <v>2013</v>
      </c>
      <c r="D5419" s="1">
        <v>41282</v>
      </c>
      <c r="E5419" s="1">
        <v>41287</v>
      </c>
      <c r="F5419" t="s">
        <v>23</v>
      </c>
      <c r="G5419" t="s">
        <v>8541</v>
      </c>
      <c r="H5419" t="s">
        <v>8542</v>
      </c>
      <c r="I5419" t="s">
        <v>38</v>
      </c>
      <c r="J5419" t="s">
        <v>27</v>
      </c>
      <c r="K5419" t="s">
        <v>8006</v>
      </c>
      <c r="L5419" t="s">
        <v>7858</v>
      </c>
      <c r="M5419">
        <v>27604</v>
      </c>
      <c r="N5419" t="s">
        <v>3507</v>
      </c>
      <c r="O5419" t="s">
        <v>8543</v>
      </c>
      <c r="P5419" t="s">
        <v>313</v>
      </c>
      <c r="Q5419" t="s">
        <v>4411</v>
      </c>
      <c r="R5419" t="s">
        <v>8544</v>
      </c>
      <c r="S5419">
        <v>108.78399999999999</v>
      </c>
      <c r="T5419">
        <v>2</v>
      </c>
      <c r="U5419">
        <v>0.2</v>
      </c>
      <c r="V5419">
        <v>10.878399999999999</v>
      </c>
      <c r="W5419" t="s">
        <v>10936</v>
      </c>
      <c r="X5419" t="s">
        <v>10950</v>
      </c>
      <c r="Y5419">
        <v>1</v>
      </c>
      <c r="Z5419" t="s">
        <v>10951</v>
      </c>
      <c r="AA5419">
        <v>0.1</v>
      </c>
    </row>
    <row r="5420" spans="1:27" x14ac:dyDescent="0.35">
      <c r="A5420">
        <v>7827</v>
      </c>
      <c r="B5420" t="s">
        <v>8545</v>
      </c>
      <c r="C5420">
        <v>2014</v>
      </c>
      <c r="D5420" s="1">
        <v>41944</v>
      </c>
      <c r="E5420" s="1">
        <v>41949</v>
      </c>
      <c r="F5420" t="s">
        <v>23</v>
      </c>
      <c r="G5420" t="s">
        <v>2169</v>
      </c>
      <c r="H5420" t="s">
        <v>2170</v>
      </c>
      <c r="I5420" t="s">
        <v>26</v>
      </c>
      <c r="J5420" t="s">
        <v>27</v>
      </c>
      <c r="K5420" t="s">
        <v>7864</v>
      </c>
      <c r="L5420" t="s">
        <v>7865</v>
      </c>
      <c r="M5420">
        <v>60610</v>
      </c>
      <c r="N5420" t="s">
        <v>3479</v>
      </c>
      <c r="O5420" t="s">
        <v>4750</v>
      </c>
      <c r="P5420" t="s">
        <v>313</v>
      </c>
      <c r="Q5420" t="s">
        <v>4411</v>
      </c>
      <c r="R5420" t="s">
        <v>4751</v>
      </c>
      <c r="S5420">
        <v>508.76800000000003</v>
      </c>
      <c r="T5420">
        <v>4</v>
      </c>
      <c r="U5420">
        <v>0.2</v>
      </c>
      <c r="V5420">
        <v>38.157600000000002</v>
      </c>
      <c r="W5420" t="s">
        <v>10939</v>
      </c>
      <c r="X5420" t="s">
        <v>10940</v>
      </c>
      <c r="Y5420">
        <v>11</v>
      </c>
      <c r="Z5420" t="s">
        <v>10947</v>
      </c>
      <c r="AA5420">
        <v>7.4999999999999997E-2</v>
      </c>
    </row>
    <row r="5421" spans="1:27" x14ac:dyDescent="0.35">
      <c r="A5421">
        <v>7923</v>
      </c>
      <c r="B5421" t="s">
        <v>8546</v>
      </c>
      <c r="C5421">
        <v>2014</v>
      </c>
      <c r="D5421" s="1">
        <v>41907</v>
      </c>
      <c r="E5421" s="1">
        <v>41912</v>
      </c>
      <c r="F5421" t="s">
        <v>23</v>
      </c>
      <c r="G5421" t="s">
        <v>847</v>
      </c>
      <c r="H5421" t="s">
        <v>848</v>
      </c>
      <c r="I5421" t="s">
        <v>127</v>
      </c>
      <c r="J5421" t="s">
        <v>27</v>
      </c>
      <c r="K5421" t="s">
        <v>8340</v>
      </c>
      <c r="L5421" t="s">
        <v>7878</v>
      </c>
      <c r="M5421">
        <v>33021</v>
      </c>
      <c r="N5421" t="s">
        <v>3507</v>
      </c>
      <c r="O5421" t="s">
        <v>4507</v>
      </c>
      <c r="P5421" t="s">
        <v>313</v>
      </c>
      <c r="Q5421" t="s">
        <v>4411</v>
      </c>
      <c r="R5421" t="s">
        <v>4508</v>
      </c>
      <c r="S5421">
        <v>383.96000000000004</v>
      </c>
      <c r="T5421">
        <v>5</v>
      </c>
      <c r="U5421">
        <v>0.2</v>
      </c>
      <c r="V5421">
        <v>38.396000000000015</v>
      </c>
      <c r="W5421" t="s">
        <v>10939</v>
      </c>
      <c r="X5421" t="s">
        <v>10937</v>
      </c>
      <c r="Y5421">
        <v>9</v>
      </c>
      <c r="Z5421" t="s">
        <v>10949</v>
      </c>
      <c r="AA5421">
        <v>0.10000000000000003</v>
      </c>
    </row>
    <row r="5422" spans="1:27" x14ac:dyDescent="0.35">
      <c r="A5422">
        <v>7969</v>
      </c>
      <c r="B5422" t="s">
        <v>8089</v>
      </c>
      <c r="C5422">
        <v>2013</v>
      </c>
      <c r="D5422" s="1">
        <v>41558</v>
      </c>
      <c r="E5422" s="1">
        <v>41560</v>
      </c>
      <c r="F5422" t="s">
        <v>56</v>
      </c>
      <c r="G5422" t="s">
        <v>3581</v>
      </c>
      <c r="H5422" t="s">
        <v>3582</v>
      </c>
      <c r="I5422" t="s">
        <v>26</v>
      </c>
      <c r="J5422" t="s">
        <v>27</v>
      </c>
      <c r="K5422" t="s">
        <v>7872</v>
      </c>
      <c r="L5422" t="s">
        <v>7873</v>
      </c>
      <c r="M5422">
        <v>80219</v>
      </c>
      <c r="N5422" t="s">
        <v>30</v>
      </c>
      <c r="O5422" t="s">
        <v>4606</v>
      </c>
      <c r="P5422" t="s">
        <v>313</v>
      </c>
      <c r="Q5422" t="s">
        <v>4411</v>
      </c>
      <c r="R5422" t="s">
        <v>4607</v>
      </c>
      <c r="S5422">
        <v>15.991999999999999</v>
      </c>
      <c r="T5422">
        <v>1</v>
      </c>
      <c r="U5422">
        <v>0.2</v>
      </c>
      <c r="V5422">
        <v>-2.9985000000000022</v>
      </c>
      <c r="W5422" t="s">
        <v>10936</v>
      </c>
      <c r="X5422" t="s">
        <v>10940</v>
      </c>
      <c r="Y5422">
        <v>10</v>
      </c>
      <c r="Z5422" t="s">
        <v>10945</v>
      </c>
      <c r="AA5422">
        <v>-0.18750000000000014</v>
      </c>
    </row>
    <row r="5423" spans="1:27" x14ac:dyDescent="0.35">
      <c r="A5423">
        <v>8012</v>
      </c>
      <c r="B5423" t="s">
        <v>8547</v>
      </c>
      <c r="C5423">
        <v>2012</v>
      </c>
      <c r="D5423" s="1">
        <v>41080</v>
      </c>
      <c r="E5423" s="1">
        <v>41083</v>
      </c>
      <c r="F5423" t="s">
        <v>56</v>
      </c>
      <c r="G5423" t="s">
        <v>1015</v>
      </c>
      <c r="H5423" t="s">
        <v>1016</v>
      </c>
      <c r="I5423" t="s">
        <v>38</v>
      </c>
      <c r="J5423" t="s">
        <v>27</v>
      </c>
      <c r="K5423" t="s">
        <v>8104</v>
      </c>
      <c r="L5423" t="s">
        <v>7873</v>
      </c>
      <c r="M5423">
        <v>80013</v>
      </c>
      <c r="N5423" t="s">
        <v>30</v>
      </c>
      <c r="O5423" t="s">
        <v>8548</v>
      </c>
      <c r="P5423" t="s">
        <v>313</v>
      </c>
      <c r="Q5423" t="s">
        <v>4411</v>
      </c>
      <c r="R5423" t="s">
        <v>8549</v>
      </c>
      <c r="S5423">
        <v>125.944</v>
      </c>
      <c r="T5423">
        <v>7</v>
      </c>
      <c r="U5423">
        <v>0.2</v>
      </c>
      <c r="V5423">
        <v>15.742999999999984</v>
      </c>
      <c r="W5423" t="s">
        <v>10948</v>
      </c>
      <c r="X5423" t="s">
        <v>10942</v>
      </c>
      <c r="Y5423">
        <v>6</v>
      </c>
      <c r="Z5423" t="s">
        <v>10946</v>
      </c>
      <c r="AA5423">
        <v>0.12499999999999988</v>
      </c>
    </row>
    <row r="5424" spans="1:27" x14ac:dyDescent="0.35">
      <c r="A5424">
        <v>8256</v>
      </c>
      <c r="B5424" t="s">
        <v>4031</v>
      </c>
      <c r="C5424">
        <v>2014</v>
      </c>
      <c r="D5424" s="1">
        <v>41864</v>
      </c>
      <c r="E5424" s="1">
        <v>41871</v>
      </c>
      <c r="F5424" t="s">
        <v>23</v>
      </c>
      <c r="G5424" t="s">
        <v>3858</v>
      </c>
      <c r="H5424" t="s">
        <v>3859</v>
      </c>
      <c r="I5424" t="s">
        <v>38</v>
      </c>
      <c r="J5424" t="s">
        <v>27</v>
      </c>
      <c r="K5424" t="s">
        <v>3472</v>
      </c>
      <c r="L5424" t="s">
        <v>3473</v>
      </c>
      <c r="M5424">
        <v>98103</v>
      </c>
      <c r="N5424" t="s">
        <v>30</v>
      </c>
      <c r="O5424" t="s">
        <v>4861</v>
      </c>
      <c r="P5424" t="s">
        <v>313</v>
      </c>
      <c r="Q5424" t="s">
        <v>4411</v>
      </c>
      <c r="R5424" t="s">
        <v>4862</v>
      </c>
      <c r="S5424">
        <v>242.624</v>
      </c>
      <c r="T5424">
        <v>8</v>
      </c>
      <c r="U5424">
        <v>0.2</v>
      </c>
      <c r="V5424">
        <v>27.295199999999973</v>
      </c>
      <c r="W5424" t="s">
        <v>10939</v>
      </c>
      <c r="X5424" t="s">
        <v>10937</v>
      </c>
      <c r="Y5424">
        <v>8</v>
      </c>
      <c r="Z5424" t="s">
        <v>10954</v>
      </c>
      <c r="AA5424">
        <v>0.11249999999999989</v>
      </c>
    </row>
    <row r="5425" spans="1:27" x14ac:dyDescent="0.35">
      <c r="A5425">
        <v>8270</v>
      </c>
      <c r="B5425" t="s">
        <v>8550</v>
      </c>
      <c r="C5425">
        <v>2014</v>
      </c>
      <c r="D5425" s="1">
        <v>41670</v>
      </c>
      <c r="E5425" s="1">
        <v>41677</v>
      </c>
      <c r="F5425" t="s">
        <v>23</v>
      </c>
      <c r="G5425" t="s">
        <v>3261</v>
      </c>
      <c r="H5425" t="s">
        <v>3262</v>
      </c>
      <c r="I5425" t="s">
        <v>38</v>
      </c>
      <c r="J5425" t="s">
        <v>27</v>
      </c>
      <c r="K5425" t="s">
        <v>8104</v>
      </c>
      <c r="L5425" t="s">
        <v>7865</v>
      </c>
      <c r="M5425">
        <v>60505</v>
      </c>
      <c r="N5425" t="s">
        <v>3479</v>
      </c>
      <c r="O5425" t="s">
        <v>4878</v>
      </c>
      <c r="P5425" t="s">
        <v>313</v>
      </c>
      <c r="Q5425" t="s">
        <v>4411</v>
      </c>
      <c r="R5425" t="s">
        <v>4879</v>
      </c>
      <c r="S5425">
        <v>2003.1680000000001</v>
      </c>
      <c r="T5425">
        <v>4</v>
      </c>
      <c r="U5425">
        <v>0.2</v>
      </c>
      <c r="V5425">
        <v>250.39599999999984</v>
      </c>
      <c r="W5425" t="s">
        <v>10939</v>
      </c>
      <c r="X5425" t="s">
        <v>10950</v>
      </c>
      <c r="Y5425">
        <v>1</v>
      </c>
      <c r="Z5425" t="s">
        <v>10951</v>
      </c>
      <c r="AA5425">
        <v>0.12499999999999992</v>
      </c>
    </row>
    <row r="5426" spans="1:27" x14ac:dyDescent="0.35">
      <c r="A5426">
        <v>8326</v>
      </c>
      <c r="B5426" t="s">
        <v>8551</v>
      </c>
      <c r="C5426">
        <v>2014</v>
      </c>
      <c r="D5426" s="1">
        <v>41891</v>
      </c>
      <c r="E5426" s="1">
        <v>41892</v>
      </c>
      <c r="F5426" t="s">
        <v>56</v>
      </c>
      <c r="G5426" t="s">
        <v>1314</v>
      </c>
      <c r="H5426" t="s">
        <v>1315</v>
      </c>
      <c r="I5426" t="s">
        <v>127</v>
      </c>
      <c r="J5426" t="s">
        <v>27</v>
      </c>
      <c r="K5426" t="s">
        <v>7942</v>
      </c>
      <c r="L5426" t="s">
        <v>7878</v>
      </c>
      <c r="M5426">
        <v>33012</v>
      </c>
      <c r="N5426" t="s">
        <v>3507</v>
      </c>
      <c r="O5426" t="s">
        <v>4496</v>
      </c>
      <c r="P5426" t="s">
        <v>313</v>
      </c>
      <c r="Q5426" t="s">
        <v>4411</v>
      </c>
      <c r="R5426" t="s">
        <v>4497</v>
      </c>
      <c r="S5426">
        <v>158.376</v>
      </c>
      <c r="T5426">
        <v>3</v>
      </c>
      <c r="U5426">
        <v>0.2</v>
      </c>
      <c r="V5426">
        <v>13.857900000000008</v>
      </c>
      <c r="W5426" t="s">
        <v>10939</v>
      </c>
      <c r="X5426" t="s">
        <v>10937</v>
      </c>
      <c r="Y5426">
        <v>9</v>
      </c>
      <c r="Z5426" t="s">
        <v>10949</v>
      </c>
      <c r="AA5426">
        <v>8.750000000000005E-2</v>
      </c>
    </row>
    <row r="5427" spans="1:27" x14ac:dyDescent="0.35">
      <c r="A5427">
        <v>8359</v>
      </c>
      <c r="B5427" t="s">
        <v>5240</v>
      </c>
      <c r="C5427">
        <v>2011</v>
      </c>
      <c r="D5427" s="1">
        <v>40644</v>
      </c>
      <c r="E5427" s="1">
        <v>40651</v>
      </c>
      <c r="F5427" t="s">
        <v>23</v>
      </c>
      <c r="G5427" t="s">
        <v>2184</v>
      </c>
      <c r="H5427" t="s">
        <v>2185</v>
      </c>
      <c r="I5427" t="s">
        <v>38</v>
      </c>
      <c r="J5427" t="s">
        <v>27</v>
      </c>
      <c r="K5427" t="s">
        <v>3746</v>
      </c>
      <c r="L5427" t="s">
        <v>3747</v>
      </c>
      <c r="M5427">
        <v>59405</v>
      </c>
      <c r="N5427" t="s">
        <v>30</v>
      </c>
      <c r="O5427" t="s">
        <v>4619</v>
      </c>
      <c r="P5427" t="s">
        <v>313</v>
      </c>
      <c r="Q5427" t="s">
        <v>4411</v>
      </c>
      <c r="R5427" t="s">
        <v>4620</v>
      </c>
      <c r="S5427">
        <v>105.584</v>
      </c>
      <c r="T5427">
        <v>2</v>
      </c>
      <c r="U5427">
        <v>0.2</v>
      </c>
      <c r="V5427">
        <v>9.2386000000000053</v>
      </c>
      <c r="W5427" t="s">
        <v>10944</v>
      </c>
      <c r="X5427" t="s">
        <v>10942</v>
      </c>
      <c r="Y5427">
        <v>4</v>
      </c>
      <c r="Z5427" t="s">
        <v>10943</v>
      </c>
      <c r="AA5427">
        <v>8.750000000000005E-2</v>
      </c>
    </row>
    <row r="5428" spans="1:27" x14ac:dyDescent="0.35">
      <c r="A5428">
        <v>8365</v>
      </c>
      <c r="B5428" t="s">
        <v>8552</v>
      </c>
      <c r="C5428">
        <v>2014</v>
      </c>
      <c r="D5428" s="1">
        <v>41758</v>
      </c>
      <c r="E5428" s="1">
        <v>41762</v>
      </c>
      <c r="F5428" t="s">
        <v>23</v>
      </c>
      <c r="G5428" t="s">
        <v>5768</v>
      </c>
      <c r="H5428" t="s">
        <v>5769</v>
      </c>
      <c r="I5428" t="s">
        <v>38</v>
      </c>
      <c r="J5428" t="s">
        <v>27</v>
      </c>
      <c r="K5428" t="s">
        <v>8553</v>
      </c>
      <c r="L5428" t="s">
        <v>7878</v>
      </c>
      <c r="M5428">
        <v>34741</v>
      </c>
      <c r="N5428" t="s">
        <v>3507</v>
      </c>
      <c r="O5428" t="s">
        <v>4757</v>
      </c>
      <c r="P5428" t="s">
        <v>313</v>
      </c>
      <c r="Q5428" t="s">
        <v>4411</v>
      </c>
      <c r="R5428" t="s">
        <v>4758</v>
      </c>
      <c r="S5428">
        <v>751.98400000000004</v>
      </c>
      <c r="T5428">
        <v>2</v>
      </c>
      <c r="U5428">
        <v>0.2</v>
      </c>
      <c r="V5428">
        <v>84.598199999999878</v>
      </c>
      <c r="W5428" t="s">
        <v>10939</v>
      </c>
      <c r="X5428" t="s">
        <v>10942</v>
      </c>
      <c r="Y5428">
        <v>4</v>
      </c>
      <c r="Z5428" t="s">
        <v>10943</v>
      </c>
      <c r="AA5428">
        <v>0.11249999999999984</v>
      </c>
    </row>
    <row r="5429" spans="1:27" x14ac:dyDescent="0.35">
      <c r="A5429">
        <v>8366</v>
      </c>
      <c r="B5429" t="s">
        <v>8554</v>
      </c>
      <c r="C5429">
        <v>2014</v>
      </c>
      <c r="D5429" s="1">
        <v>41670</v>
      </c>
      <c r="E5429" s="1">
        <v>41673</v>
      </c>
      <c r="F5429" t="s">
        <v>56</v>
      </c>
      <c r="G5429" t="s">
        <v>2309</v>
      </c>
      <c r="H5429" t="s">
        <v>2310</v>
      </c>
      <c r="I5429" t="s">
        <v>127</v>
      </c>
      <c r="J5429" t="s">
        <v>27</v>
      </c>
      <c r="K5429" t="s">
        <v>3472</v>
      </c>
      <c r="L5429" t="s">
        <v>3473</v>
      </c>
      <c r="M5429">
        <v>98105</v>
      </c>
      <c r="N5429" t="s">
        <v>30</v>
      </c>
      <c r="O5429" t="s">
        <v>8555</v>
      </c>
      <c r="P5429" t="s">
        <v>313</v>
      </c>
      <c r="Q5429" t="s">
        <v>4411</v>
      </c>
      <c r="R5429" t="s">
        <v>8556</v>
      </c>
      <c r="S5429">
        <v>604.76800000000003</v>
      </c>
      <c r="T5429">
        <v>4</v>
      </c>
      <c r="U5429">
        <v>0.2</v>
      </c>
      <c r="V5429">
        <v>60.476800000000026</v>
      </c>
      <c r="W5429" t="s">
        <v>10939</v>
      </c>
      <c r="X5429" t="s">
        <v>10950</v>
      </c>
      <c r="Y5429">
        <v>1</v>
      </c>
      <c r="Z5429" t="s">
        <v>10951</v>
      </c>
      <c r="AA5429">
        <v>0.10000000000000003</v>
      </c>
    </row>
    <row r="5430" spans="1:27" x14ac:dyDescent="0.35">
      <c r="A5430">
        <v>8440</v>
      </c>
      <c r="B5430" t="s">
        <v>8557</v>
      </c>
      <c r="C5430">
        <v>2014</v>
      </c>
      <c r="D5430" s="1">
        <v>41713</v>
      </c>
      <c r="E5430" s="1">
        <v>41716</v>
      </c>
      <c r="F5430" t="s">
        <v>45</v>
      </c>
      <c r="G5430" t="s">
        <v>3225</v>
      </c>
      <c r="H5430" t="s">
        <v>3226</v>
      </c>
      <c r="I5430" t="s">
        <v>26</v>
      </c>
      <c r="J5430" t="s">
        <v>27</v>
      </c>
      <c r="K5430" t="s">
        <v>7864</v>
      </c>
      <c r="L5430" t="s">
        <v>7865</v>
      </c>
      <c r="M5430">
        <v>60623</v>
      </c>
      <c r="N5430" t="s">
        <v>3479</v>
      </c>
      <c r="O5430" t="s">
        <v>8536</v>
      </c>
      <c r="P5430" t="s">
        <v>313</v>
      </c>
      <c r="Q5430" t="s">
        <v>4411</v>
      </c>
      <c r="R5430" t="s">
        <v>8537</v>
      </c>
      <c r="S5430">
        <v>49.616000000000007</v>
      </c>
      <c r="T5430">
        <v>2</v>
      </c>
      <c r="U5430">
        <v>0.2</v>
      </c>
      <c r="V5430">
        <v>4.9615999999999989</v>
      </c>
      <c r="W5430" t="s">
        <v>10939</v>
      </c>
      <c r="X5430" t="s">
        <v>10950</v>
      </c>
      <c r="Y5430">
        <v>3</v>
      </c>
      <c r="Z5430" t="s">
        <v>10953</v>
      </c>
      <c r="AA5430">
        <v>9.9999999999999964E-2</v>
      </c>
    </row>
    <row r="5431" spans="1:27" x14ac:dyDescent="0.35">
      <c r="A5431">
        <v>8464</v>
      </c>
      <c r="B5431" t="s">
        <v>8558</v>
      </c>
      <c r="C5431">
        <v>2011</v>
      </c>
      <c r="D5431" s="1">
        <v>40630</v>
      </c>
      <c r="E5431" s="1">
        <v>40634</v>
      </c>
      <c r="F5431" t="s">
        <v>23</v>
      </c>
      <c r="G5431" t="s">
        <v>4018</v>
      </c>
      <c r="H5431" t="s">
        <v>4019</v>
      </c>
      <c r="I5431" t="s">
        <v>127</v>
      </c>
      <c r="J5431" t="s">
        <v>27</v>
      </c>
      <c r="K5431" t="s">
        <v>5024</v>
      </c>
      <c r="L5431" t="s">
        <v>4965</v>
      </c>
      <c r="M5431">
        <v>87105</v>
      </c>
      <c r="N5431" t="s">
        <v>30</v>
      </c>
      <c r="O5431" t="s">
        <v>4415</v>
      </c>
      <c r="P5431" t="s">
        <v>313</v>
      </c>
      <c r="Q5431" t="s">
        <v>4411</v>
      </c>
      <c r="R5431" t="s">
        <v>4416</v>
      </c>
      <c r="S5431">
        <v>302.37599999999998</v>
      </c>
      <c r="T5431">
        <v>3</v>
      </c>
      <c r="U5431">
        <v>0.2</v>
      </c>
      <c r="V5431">
        <v>22.678200000000018</v>
      </c>
      <c r="W5431" t="s">
        <v>10944</v>
      </c>
      <c r="X5431" t="s">
        <v>10950</v>
      </c>
      <c r="Y5431">
        <v>3</v>
      </c>
      <c r="Z5431" t="s">
        <v>10953</v>
      </c>
      <c r="AA5431">
        <v>7.5000000000000067E-2</v>
      </c>
    </row>
    <row r="5432" spans="1:27" x14ac:dyDescent="0.35">
      <c r="A5432">
        <v>8595</v>
      </c>
      <c r="B5432" t="s">
        <v>8559</v>
      </c>
      <c r="C5432">
        <v>2014</v>
      </c>
      <c r="D5432" s="1">
        <v>41953</v>
      </c>
      <c r="E5432" s="1">
        <v>41957</v>
      </c>
      <c r="F5432" t="s">
        <v>23</v>
      </c>
      <c r="G5432" t="s">
        <v>5210</v>
      </c>
      <c r="H5432" t="s">
        <v>5211</v>
      </c>
      <c r="I5432" t="s">
        <v>127</v>
      </c>
      <c r="J5432" t="s">
        <v>27</v>
      </c>
      <c r="K5432" t="s">
        <v>7937</v>
      </c>
      <c r="L5432" t="s">
        <v>7878</v>
      </c>
      <c r="M5432">
        <v>32216</v>
      </c>
      <c r="N5432" t="s">
        <v>3507</v>
      </c>
      <c r="O5432" t="s">
        <v>7619</v>
      </c>
      <c r="P5432" t="s">
        <v>313</v>
      </c>
      <c r="Q5432" t="s">
        <v>4411</v>
      </c>
      <c r="R5432" t="s">
        <v>7620</v>
      </c>
      <c r="S5432">
        <v>499.16800000000006</v>
      </c>
      <c r="T5432">
        <v>4</v>
      </c>
      <c r="U5432">
        <v>0.2</v>
      </c>
      <c r="V5432">
        <v>31.197999999999993</v>
      </c>
      <c r="W5432" t="s">
        <v>10939</v>
      </c>
      <c r="X5432" t="s">
        <v>10940</v>
      </c>
      <c r="Y5432">
        <v>11</v>
      </c>
      <c r="Z5432" t="s">
        <v>10947</v>
      </c>
      <c r="AA5432">
        <v>6.2499999999999979E-2</v>
      </c>
    </row>
    <row r="5433" spans="1:27" x14ac:dyDescent="0.35">
      <c r="A5433">
        <v>8603</v>
      </c>
      <c r="B5433" t="s">
        <v>8560</v>
      </c>
      <c r="C5433">
        <v>2011</v>
      </c>
      <c r="D5433" s="1">
        <v>40908</v>
      </c>
      <c r="E5433" s="1">
        <v>40908</v>
      </c>
      <c r="F5433" t="s">
        <v>234</v>
      </c>
      <c r="G5433" t="s">
        <v>2146</v>
      </c>
      <c r="H5433" t="s">
        <v>2147</v>
      </c>
      <c r="I5433" t="s">
        <v>127</v>
      </c>
      <c r="J5433" t="s">
        <v>27</v>
      </c>
      <c r="K5433" t="s">
        <v>6045</v>
      </c>
      <c r="L5433" t="s">
        <v>3527</v>
      </c>
      <c r="M5433">
        <v>89502</v>
      </c>
      <c r="N5433" t="s">
        <v>30</v>
      </c>
      <c r="O5433" t="s">
        <v>8530</v>
      </c>
      <c r="P5433" t="s">
        <v>313</v>
      </c>
      <c r="Q5433" t="s">
        <v>4411</v>
      </c>
      <c r="R5433" t="s">
        <v>8531</v>
      </c>
      <c r="S5433">
        <v>475.94400000000002</v>
      </c>
      <c r="T5433">
        <v>7</v>
      </c>
      <c r="U5433">
        <v>0.2</v>
      </c>
      <c r="V5433">
        <v>59.492999999999952</v>
      </c>
      <c r="W5433" t="s">
        <v>10944</v>
      </c>
      <c r="X5433" t="s">
        <v>10940</v>
      </c>
      <c r="Y5433">
        <v>12</v>
      </c>
      <c r="Z5433" t="s">
        <v>10941</v>
      </c>
      <c r="AA5433">
        <v>0.12499999999999989</v>
      </c>
    </row>
    <row r="5434" spans="1:27" x14ac:dyDescent="0.35">
      <c r="A5434">
        <v>8697</v>
      </c>
      <c r="B5434" t="s">
        <v>8326</v>
      </c>
      <c r="C5434">
        <v>2014</v>
      </c>
      <c r="D5434" s="1">
        <v>41806</v>
      </c>
      <c r="E5434" s="1">
        <v>41811</v>
      </c>
      <c r="F5434" t="s">
        <v>23</v>
      </c>
      <c r="G5434" t="s">
        <v>1616</v>
      </c>
      <c r="H5434" t="s">
        <v>1617</v>
      </c>
      <c r="I5434" t="s">
        <v>26</v>
      </c>
      <c r="J5434" t="s">
        <v>27</v>
      </c>
      <c r="K5434" t="s">
        <v>8001</v>
      </c>
      <c r="L5434" t="s">
        <v>7919</v>
      </c>
      <c r="M5434">
        <v>37211</v>
      </c>
      <c r="N5434" t="s">
        <v>3507</v>
      </c>
      <c r="O5434" t="s">
        <v>8424</v>
      </c>
      <c r="P5434" t="s">
        <v>313</v>
      </c>
      <c r="Q5434" t="s">
        <v>4411</v>
      </c>
      <c r="R5434" t="s">
        <v>8425</v>
      </c>
      <c r="S5434">
        <v>239.976</v>
      </c>
      <c r="T5434">
        <v>3</v>
      </c>
      <c r="U5434">
        <v>0.2</v>
      </c>
      <c r="V5434">
        <v>26.997299999999967</v>
      </c>
      <c r="W5434" t="s">
        <v>10939</v>
      </c>
      <c r="X5434" t="s">
        <v>10942</v>
      </c>
      <c r="Y5434">
        <v>6</v>
      </c>
      <c r="Z5434" t="s">
        <v>10946</v>
      </c>
      <c r="AA5434">
        <v>0.11249999999999986</v>
      </c>
    </row>
    <row r="5435" spans="1:27" x14ac:dyDescent="0.35">
      <c r="A5435">
        <v>8700</v>
      </c>
      <c r="B5435" t="s">
        <v>8326</v>
      </c>
      <c r="C5435">
        <v>2014</v>
      </c>
      <c r="D5435" s="1">
        <v>41806</v>
      </c>
      <c r="E5435" s="1">
        <v>41811</v>
      </c>
      <c r="F5435" t="s">
        <v>23</v>
      </c>
      <c r="G5435" t="s">
        <v>1616</v>
      </c>
      <c r="H5435" t="s">
        <v>1617</v>
      </c>
      <c r="I5435" t="s">
        <v>26</v>
      </c>
      <c r="J5435" t="s">
        <v>27</v>
      </c>
      <c r="K5435" t="s">
        <v>8001</v>
      </c>
      <c r="L5435" t="s">
        <v>7919</v>
      </c>
      <c r="M5435">
        <v>37211</v>
      </c>
      <c r="N5435" t="s">
        <v>3507</v>
      </c>
      <c r="O5435" t="s">
        <v>4558</v>
      </c>
      <c r="P5435" t="s">
        <v>313</v>
      </c>
      <c r="Q5435" t="s">
        <v>4411</v>
      </c>
      <c r="R5435" t="s">
        <v>4559</v>
      </c>
      <c r="S5435">
        <v>2239.9360000000001</v>
      </c>
      <c r="T5435">
        <v>8</v>
      </c>
      <c r="U5435">
        <v>0.2</v>
      </c>
      <c r="V5435">
        <v>223.99360000000013</v>
      </c>
      <c r="W5435" t="s">
        <v>10939</v>
      </c>
      <c r="X5435" t="s">
        <v>10942</v>
      </c>
      <c r="Y5435">
        <v>6</v>
      </c>
      <c r="Z5435" t="s">
        <v>10946</v>
      </c>
      <c r="AA5435">
        <v>0.10000000000000005</v>
      </c>
    </row>
    <row r="5436" spans="1:27" x14ac:dyDescent="0.35">
      <c r="A5436">
        <v>8753</v>
      </c>
      <c r="B5436" t="s">
        <v>8561</v>
      </c>
      <c r="C5436">
        <v>2013</v>
      </c>
      <c r="D5436" s="1">
        <v>41400</v>
      </c>
      <c r="E5436" s="1">
        <v>41404</v>
      </c>
      <c r="F5436" t="s">
        <v>23</v>
      </c>
      <c r="G5436" t="s">
        <v>857</v>
      </c>
      <c r="H5436" t="s">
        <v>858</v>
      </c>
      <c r="I5436" t="s">
        <v>127</v>
      </c>
      <c r="J5436" t="s">
        <v>27</v>
      </c>
      <c r="K5436" t="s">
        <v>7956</v>
      </c>
      <c r="L5436" t="s">
        <v>7878</v>
      </c>
      <c r="M5436">
        <v>32303</v>
      </c>
      <c r="N5436" t="s">
        <v>3507</v>
      </c>
      <c r="O5436" t="s">
        <v>8502</v>
      </c>
      <c r="P5436" t="s">
        <v>313</v>
      </c>
      <c r="Q5436" t="s">
        <v>4411</v>
      </c>
      <c r="R5436" t="s">
        <v>8503</v>
      </c>
      <c r="S5436">
        <v>177.48000000000002</v>
      </c>
      <c r="T5436">
        <v>3</v>
      </c>
      <c r="U5436">
        <v>0.2</v>
      </c>
      <c r="V5436">
        <v>19.966499999999982</v>
      </c>
      <c r="W5436" t="s">
        <v>10936</v>
      </c>
      <c r="X5436" t="s">
        <v>10942</v>
      </c>
      <c r="Y5436">
        <v>5</v>
      </c>
      <c r="Z5436" t="s">
        <v>10952</v>
      </c>
      <c r="AA5436">
        <v>0.11249999999999989</v>
      </c>
    </row>
    <row r="5437" spans="1:27" x14ac:dyDescent="0.35">
      <c r="A5437">
        <v>8770</v>
      </c>
      <c r="B5437" t="s">
        <v>8090</v>
      </c>
      <c r="C5437">
        <v>2013</v>
      </c>
      <c r="D5437" s="1">
        <v>41530</v>
      </c>
      <c r="E5437" s="1">
        <v>41531</v>
      </c>
      <c r="F5437" t="s">
        <v>234</v>
      </c>
      <c r="G5437" t="s">
        <v>3960</v>
      </c>
      <c r="H5437" t="s">
        <v>3961</v>
      </c>
      <c r="I5437" t="s">
        <v>127</v>
      </c>
      <c r="J5437" t="s">
        <v>27</v>
      </c>
      <c r="K5437" t="s">
        <v>4099</v>
      </c>
      <c r="L5437" t="s">
        <v>7873</v>
      </c>
      <c r="M5437">
        <v>80027</v>
      </c>
      <c r="N5437" t="s">
        <v>30</v>
      </c>
      <c r="O5437" t="s">
        <v>8562</v>
      </c>
      <c r="P5437" t="s">
        <v>313</v>
      </c>
      <c r="Q5437" t="s">
        <v>4411</v>
      </c>
      <c r="R5437" t="s">
        <v>8563</v>
      </c>
      <c r="S5437">
        <v>146.952</v>
      </c>
      <c r="T5437">
        <v>3</v>
      </c>
      <c r="U5437">
        <v>0.2</v>
      </c>
      <c r="V5437">
        <v>9.1844999999999928</v>
      </c>
      <c r="W5437" t="s">
        <v>10936</v>
      </c>
      <c r="X5437" t="s">
        <v>10937</v>
      </c>
      <c r="Y5437">
        <v>9</v>
      </c>
      <c r="Z5437" t="s">
        <v>10949</v>
      </c>
      <c r="AA5437">
        <v>6.2499999999999951E-2</v>
      </c>
    </row>
    <row r="5438" spans="1:27" x14ac:dyDescent="0.35">
      <c r="A5438">
        <v>8786</v>
      </c>
      <c r="B5438" t="s">
        <v>8564</v>
      </c>
      <c r="C5438">
        <v>2014</v>
      </c>
      <c r="D5438" s="1">
        <v>41788</v>
      </c>
      <c r="E5438" s="1">
        <v>41793</v>
      </c>
      <c r="F5438" t="s">
        <v>23</v>
      </c>
      <c r="G5438" t="s">
        <v>1658</v>
      </c>
      <c r="H5438" t="s">
        <v>1659</v>
      </c>
      <c r="I5438" t="s">
        <v>26</v>
      </c>
      <c r="J5438" t="s">
        <v>27</v>
      </c>
      <c r="K5438" t="s">
        <v>8050</v>
      </c>
      <c r="L5438" t="s">
        <v>8021</v>
      </c>
      <c r="M5438">
        <v>85023</v>
      </c>
      <c r="N5438" t="s">
        <v>30</v>
      </c>
      <c r="O5438" t="s">
        <v>4846</v>
      </c>
      <c r="P5438" t="s">
        <v>313</v>
      </c>
      <c r="Q5438" t="s">
        <v>4411</v>
      </c>
      <c r="R5438" t="s">
        <v>4847</v>
      </c>
      <c r="S5438">
        <v>195.96000000000004</v>
      </c>
      <c r="T5438">
        <v>5</v>
      </c>
      <c r="U5438">
        <v>0.2</v>
      </c>
      <c r="V5438">
        <v>19.596000000000018</v>
      </c>
      <c r="W5438" t="s">
        <v>10939</v>
      </c>
      <c r="X5438" t="s">
        <v>10942</v>
      </c>
      <c r="Y5438">
        <v>5</v>
      </c>
      <c r="Z5438" t="s">
        <v>10952</v>
      </c>
      <c r="AA5438">
        <v>0.10000000000000007</v>
      </c>
    </row>
    <row r="5439" spans="1:27" x14ac:dyDescent="0.35">
      <c r="A5439">
        <v>8849</v>
      </c>
      <c r="B5439" t="s">
        <v>8331</v>
      </c>
      <c r="C5439">
        <v>2012</v>
      </c>
      <c r="D5439" s="1">
        <v>41092</v>
      </c>
      <c r="E5439" s="1">
        <v>41094</v>
      </c>
      <c r="F5439" t="s">
        <v>56</v>
      </c>
      <c r="G5439" t="s">
        <v>1356</v>
      </c>
      <c r="H5439" t="s">
        <v>1357</v>
      </c>
      <c r="I5439" t="s">
        <v>26</v>
      </c>
      <c r="J5439" t="s">
        <v>27</v>
      </c>
      <c r="K5439" t="s">
        <v>8006</v>
      </c>
      <c r="L5439" t="s">
        <v>7858</v>
      </c>
      <c r="M5439">
        <v>27604</v>
      </c>
      <c r="N5439" t="s">
        <v>3507</v>
      </c>
      <c r="O5439" t="s">
        <v>4443</v>
      </c>
      <c r="P5439" t="s">
        <v>313</v>
      </c>
      <c r="Q5439" t="s">
        <v>4411</v>
      </c>
      <c r="R5439" t="s">
        <v>4444</v>
      </c>
      <c r="S5439">
        <v>74.239999999999995</v>
      </c>
      <c r="T5439">
        <v>1</v>
      </c>
      <c r="U5439">
        <v>0.2</v>
      </c>
      <c r="V5439">
        <v>8.3519999999999932</v>
      </c>
      <c r="W5439" t="s">
        <v>10948</v>
      </c>
      <c r="X5439" t="s">
        <v>10937</v>
      </c>
      <c r="Y5439">
        <v>7</v>
      </c>
      <c r="Z5439" t="s">
        <v>10938</v>
      </c>
      <c r="AA5439">
        <v>0.11249999999999992</v>
      </c>
    </row>
    <row r="5440" spans="1:27" x14ac:dyDescent="0.35">
      <c r="A5440">
        <v>8860</v>
      </c>
      <c r="B5440" t="s">
        <v>8565</v>
      </c>
      <c r="C5440">
        <v>2014</v>
      </c>
      <c r="D5440" s="1">
        <v>41872</v>
      </c>
      <c r="E5440" s="1">
        <v>41878</v>
      </c>
      <c r="F5440" t="s">
        <v>23</v>
      </c>
      <c r="G5440" t="s">
        <v>1472</v>
      </c>
      <c r="H5440" t="s">
        <v>1473</v>
      </c>
      <c r="I5440" t="s">
        <v>127</v>
      </c>
      <c r="J5440" t="s">
        <v>27</v>
      </c>
      <c r="K5440" t="s">
        <v>7862</v>
      </c>
      <c r="L5440" t="s">
        <v>7858</v>
      </c>
      <c r="M5440">
        <v>28205</v>
      </c>
      <c r="N5440" t="s">
        <v>3507</v>
      </c>
      <c r="O5440" t="s">
        <v>4535</v>
      </c>
      <c r="P5440" t="s">
        <v>313</v>
      </c>
      <c r="Q5440" t="s">
        <v>4411</v>
      </c>
      <c r="R5440" t="s">
        <v>4536</v>
      </c>
      <c r="S5440">
        <v>35.96</v>
      </c>
      <c r="T5440">
        <v>1</v>
      </c>
      <c r="U5440">
        <v>0.2</v>
      </c>
      <c r="V5440">
        <v>3.5959999999999983</v>
      </c>
      <c r="W5440" t="s">
        <v>10939</v>
      </c>
      <c r="X5440" t="s">
        <v>10937</v>
      </c>
      <c r="Y5440">
        <v>8</v>
      </c>
      <c r="Z5440" t="s">
        <v>10954</v>
      </c>
      <c r="AA5440">
        <v>9.999999999999995E-2</v>
      </c>
    </row>
    <row r="5441" spans="1:27" x14ac:dyDescent="0.35">
      <c r="A5441">
        <v>8868</v>
      </c>
      <c r="B5441" t="s">
        <v>8566</v>
      </c>
      <c r="C5441">
        <v>2011</v>
      </c>
      <c r="D5441" s="1">
        <v>40806</v>
      </c>
      <c r="E5441" s="1">
        <v>40809</v>
      </c>
      <c r="F5441" t="s">
        <v>56</v>
      </c>
      <c r="G5441" t="s">
        <v>634</v>
      </c>
      <c r="H5441" t="s">
        <v>635</v>
      </c>
      <c r="I5441" t="s">
        <v>38</v>
      </c>
      <c r="J5441" t="s">
        <v>27</v>
      </c>
      <c r="K5441" t="s">
        <v>7864</v>
      </c>
      <c r="L5441" t="s">
        <v>7865</v>
      </c>
      <c r="M5441">
        <v>60653</v>
      </c>
      <c r="N5441" t="s">
        <v>3479</v>
      </c>
      <c r="O5441" t="s">
        <v>4544</v>
      </c>
      <c r="P5441" t="s">
        <v>313</v>
      </c>
      <c r="Q5441" t="s">
        <v>4411</v>
      </c>
      <c r="R5441" t="s">
        <v>4545</v>
      </c>
      <c r="S5441">
        <v>11.120000000000001</v>
      </c>
      <c r="T5441">
        <v>2</v>
      </c>
      <c r="U5441">
        <v>0.2</v>
      </c>
      <c r="V5441">
        <v>3.4749999999999996</v>
      </c>
      <c r="W5441" t="s">
        <v>10944</v>
      </c>
      <c r="X5441" t="s">
        <v>10937</v>
      </c>
      <c r="Y5441">
        <v>9</v>
      </c>
      <c r="Z5441" t="s">
        <v>10949</v>
      </c>
      <c r="AA5441">
        <v>0.31249999999999994</v>
      </c>
    </row>
    <row r="5442" spans="1:27" x14ac:dyDescent="0.35">
      <c r="A5442">
        <v>8883</v>
      </c>
      <c r="B5442" t="s">
        <v>8567</v>
      </c>
      <c r="C5442">
        <v>2014</v>
      </c>
      <c r="D5442" s="1">
        <v>41933</v>
      </c>
      <c r="E5442" s="1">
        <v>41938</v>
      </c>
      <c r="F5442" t="s">
        <v>23</v>
      </c>
      <c r="G5442" t="s">
        <v>4776</v>
      </c>
      <c r="H5442" t="s">
        <v>4777</v>
      </c>
      <c r="I5442" t="s">
        <v>26</v>
      </c>
      <c r="J5442" t="s">
        <v>27</v>
      </c>
      <c r="K5442" t="s">
        <v>8310</v>
      </c>
      <c r="L5442" t="s">
        <v>7858</v>
      </c>
      <c r="M5442">
        <v>27707</v>
      </c>
      <c r="N5442" t="s">
        <v>3507</v>
      </c>
      <c r="O5442" t="s">
        <v>8454</v>
      </c>
      <c r="P5442" t="s">
        <v>313</v>
      </c>
      <c r="Q5442" t="s">
        <v>4411</v>
      </c>
      <c r="R5442" t="s">
        <v>8455</v>
      </c>
      <c r="S5442">
        <v>15.984000000000002</v>
      </c>
      <c r="T5442">
        <v>2</v>
      </c>
      <c r="U5442">
        <v>0.2</v>
      </c>
      <c r="V5442">
        <v>1.3986000000000001</v>
      </c>
      <c r="W5442" t="s">
        <v>10939</v>
      </c>
      <c r="X5442" t="s">
        <v>10940</v>
      </c>
      <c r="Y5442">
        <v>10</v>
      </c>
      <c r="Z5442" t="s">
        <v>10945</v>
      </c>
      <c r="AA5442">
        <v>8.7499999999999994E-2</v>
      </c>
    </row>
    <row r="5443" spans="1:27" x14ac:dyDescent="0.35">
      <c r="A5443">
        <v>8912</v>
      </c>
      <c r="B5443" t="s">
        <v>8568</v>
      </c>
      <c r="C5443">
        <v>2014</v>
      </c>
      <c r="D5443" s="1">
        <v>41948</v>
      </c>
      <c r="E5443" s="1">
        <v>41952</v>
      </c>
      <c r="F5443" t="s">
        <v>23</v>
      </c>
      <c r="G5443" t="s">
        <v>1995</v>
      </c>
      <c r="H5443" t="s">
        <v>1996</v>
      </c>
      <c r="I5443" t="s">
        <v>38</v>
      </c>
      <c r="J5443" t="s">
        <v>27</v>
      </c>
      <c r="K5443" t="s">
        <v>7995</v>
      </c>
      <c r="L5443" t="s">
        <v>7919</v>
      </c>
      <c r="M5443">
        <v>37421</v>
      </c>
      <c r="N5443" t="s">
        <v>3507</v>
      </c>
      <c r="O5443" t="s">
        <v>8507</v>
      </c>
      <c r="P5443" t="s">
        <v>313</v>
      </c>
      <c r="Q5443" t="s">
        <v>4411</v>
      </c>
      <c r="R5443" t="s">
        <v>8508</v>
      </c>
      <c r="S5443">
        <v>143.928</v>
      </c>
      <c r="T5443">
        <v>9</v>
      </c>
      <c r="U5443">
        <v>0.2</v>
      </c>
      <c r="V5443">
        <v>-32.383800000000008</v>
      </c>
      <c r="W5443" t="s">
        <v>10939</v>
      </c>
      <c r="X5443" t="s">
        <v>10940</v>
      </c>
      <c r="Y5443">
        <v>11</v>
      </c>
      <c r="Z5443" t="s">
        <v>10947</v>
      </c>
      <c r="AA5443">
        <v>-0.22500000000000006</v>
      </c>
    </row>
    <row r="5444" spans="1:27" x14ac:dyDescent="0.35">
      <c r="A5444">
        <v>8922</v>
      </c>
      <c r="B5444" t="s">
        <v>8332</v>
      </c>
      <c r="C5444">
        <v>2013</v>
      </c>
      <c r="D5444" s="1">
        <v>41552</v>
      </c>
      <c r="E5444" s="1">
        <v>41556</v>
      </c>
      <c r="F5444" t="s">
        <v>23</v>
      </c>
      <c r="G5444" t="s">
        <v>1536</v>
      </c>
      <c r="H5444" t="s">
        <v>1537</v>
      </c>
      <c r="I5444" t="s">
        <v>26</v>
      </c>
      <c r="J5444" t="s">
        <v>27</v>
      </c>
      <c r="K5444" t="s">
        <v>8333</v>
      </c>
      <c r="L5444" t="s">
        <v>7878</v>
      </c>
      <c r="M5444">
        <v>33134</v>
      </c>
      <c r="N5444" t="s">
        <v>3507</v>
      </c>
      <c r="O5444" t="s">
        <v>7800</v>
      </c>
      <c r="P5444" t="s">
        <v>313</v>
      </c>
      <c r="Q5444" t="s">
        <v>4411</v>
      </c>
      <c r="R5444" t="s">
        <v>7801</v>
      </c>
      <c r="S5444">
        <v>52.679999999999993</v>
      </c>
      <c r="T5444">
        <v>3</v>
      </c>
      <c r="U5444">
        <v>0.2</v>
      </c>
      <c r="V5444">
        <v>19.754999999999999</v>
      </c>
      <c r="W5444" t="s">
        <v>10936</v>
      </c>
      <c r="X5444" t="s">
        <v>10940</v>
      </c>
      <c r="Y5444">
        <v>10</v>
      </c>
      <c r="Z5444" t="s">
        <v>10945</v>
      </c>
      <c r="AA5444">
        <v>0.37500000000000006</v>
      </c>
    </row>
    <row r="5445" spans="1:27" x14ac:dyDescent="0.35">
      <c r="A5445">
        <v>8925</v>
      </c>
      <c r="B5445" t="s">
        <v>8569</v>
      </c>
      <c r="C5445">
        <v>2013</v>
      </c>
      <c r="D5445" s="1">
        <v>41304</v>
      </c>
      <c r="E5445" s="1">
        <v>41308</v>
      </c>
      <c r="F5445" t="s">
        <v>23</v>
      </c>
      <c r="G5445" t="s">
        <v>3097</v>
      </c>
      <c r="H5445" t="s">
        <v>3098</v>
      </c>
      <c r="I5445" t="s">
        <v>38</v>
      </c>
      <c r="J5445" t="s">
        <v>27</v>
      </c>
      <c r="K5445" t="s">
        <v>8570</v>
      </c>
      <c r="L5445" t="s">
        <v>7865</v>
      </c>
      <c r="M5445">
        <v>61107</v>
      </c>
      <c r="N5445" t="s">
        <v>3479</v>
      </c>
      <c r="O5445" t="s">
        <v>8571</v>
      </c>
      <c r="P5445" t="s">
        <v>313</v>
      </c>
      <c r="Q5445" t="s">
        <v>4411</v>
      </c>
      <c r="R5445" t="s">
        <v>8572</v>
      </c>
      <c r="S5445">
        <v>1439.9680000000001</v>
      </c>
      <c r="T5445">
        <v>4</v>
      </c>
      <c r="U5445">
        <v>0.2</v>
      </c>
      <c r="V5445">
        <v>143.99680000000006</v>
      </c>
      <c r="W5445" t="s">
        <v>10936</v>
      </c>
      <c r="X5445" t="s">
        <v>10950</v>
      </c>
      <c r="Y5445">
        <v>1</v>
      </c>
      <c r="Z5445" t="s">
        <v>10951</v>
      </c>
      <c r="AA5445">
        <v>0.10000000000000003</v>
      </c>
    </row>
    <row r="5446" spans="1:27" x14ac:dyDescent="0.35">
      <c r="A5446">
        <v>8988</v>
      </c>
      <c r="B5446" t="s">
        <v>8337</v>
      </c>
      <c r="C5446">
        <v>2012</v>
      </c>
      <c r="D5446" s="1">
        <v>41246</v>
      </c>
      <c r="E5446" s="1">
        <v>41250</v>
      </c>
      <c r="F5446" t="s">
        <v>23</v>
      </c>
      <c r="G5446" t="s">
        <v>3732</v>
      </c>
      <c r="H5446" t="s">
        <v>3733</v>
      </c>
      <c r="I5446" t="s">
        <v>38</v>
      </c>
      <c r="J5446" t="s">
        <v>27</v>
      </c>
      <c r="K5446" t="s">
        <v>7937</v>
      </c>
      <c r="L5446" t="s">
        <v>7858</v>
      </c>
      <c r="M5446">
        <v>28540</v>
      </c>
      <c r="N5446" t="s">
        <v>3507</v>
      </c>
      <c r="O5446" t="s">
        <v>4794</v>
      </c>
      <c r="P5446" t="s">
        <v>313</v>
      </c>
      <c r="Q5446" t="s">
        <v>4411</v>
      </c>
      <c r="R5446" t="s">
        <v>4795</v>
      </c>
      <c r="S5446">
        <v>105.584</v>
      </c>
      <c r="T5446">
        <v>2</v>
      </c>
      <c r="U5446">
        <v>0.2</v>
      </c>
      <c r="V5446">
        <v>9.2386000000000053</v>
      </c>
      <c r="W5446" t="s">
        <v>10948</v>
      </c>
      <c r="X5446" t="s">
        <v>10940</v>
      </c>
      <c r="Y5446">
        <v>12</v>
      </c>
      <c r="Z5446" t="s">
        <v>10941</v>
      </c>
      <c r="AA5446">
        <v>8.750000000000005E-2</v>
      </c>
    </row>
    <row r="5447" spans="1:27" x14ac:dyDescent="0.35">
      <c r="A5447">
        <v>9089</v>
      </c>
      <c r="B5447" t="s">
        <v>8573</v>
      </c>
      <c r="C5447">
        <v>2012</v>
      </c>
      <c r="D5447" s="1">
        <v>41258</v>
      </c>
      <c r="E5447" s="1">
        <v>41263</v>
      </c>
      <c r="F5447" t="s">
        <v>23</v>
      </c>
      <c r="G5447" t="s">
        <v>4112</v>
      </c>
      <c r="H5447" t="s">
        <v>4113</v>
      </c>
      <c r="I5447" t="s">
        <v>26</v>
      </c>
      <c r="J5447" t="s">
        <v>27</v>
      </c>
      <c r="K5447" t="s">
        <v>8574</v>
      </c>
      <c r="L5447" t="s">
        <v>7858</v>
      </c>
      <c r="M5447">
        <v>27511</v>
      </c>
      <c r="N5447" t="s">
        <v>3507</v>
      </c>
      <c r="O5447" t="s">
        <v>8379</v>
      </c>
      <c r="P5447" t="s">
        <v>313</v>
      </c>
      <c r="Q5447" t="s">
        <v>4411</v>
      </c>
      <c r="R5447" t="s">
        <v>8380</v>
      </c>
      <c r="S5447">
        <v>246.16800000000001</v>
      </c>
      <c r="T5447">
        <v>3</v>
      </c>
      <c r="U5447">
        <v>0.2</v>
      </c>
      <c r="V5447">
        <v>21.539699999999996</v>
      </c>
      <c r="W5447" t="s">
        <v>10948</v>
      </c>
      <c r="X5447" t="s">
        <v>10940</v>
      </c>
      <c r="Y5447">
        <v>12</v>
      </c>
      <c r="Z5447" t="s">
        <v>10941</v>
      </c>
      <c r="AA5447">
        <v>8.7499999999999981E-2</v>
      </c>
    </row>
    <row r="5448" spans="1:27" x14ac:dyDescent="0.35">
      <c r="A5448">
        <v>9139</v>
      </c>
      <c r="B5448" t="s">
        <v>8575</v>
      </c>
      <c r="C5448">
        <v>2011</v>
      </c>
      <c r="D5448" s="1">
        <v>40577</v>
      </c>
      <c r="E5448" s="1">
        <v>40584</v>
      </c>
      <c r="F5448" t="s">
        <v>23</v>
      </c>
      <c r="G5448" t="s">
        <v>2047</v>
      </c>
      <c r="H5448" t="s">
        <v>2048</v>
      </c>
      <c r="I5448" t="s">
        <v>38</v>
      </c>
      <c r="J5448" t="s">
        <v>27</v>
      </c>
      <c r="K5448" t="s">
        <v>8126</v>
      </c>
      <c r="L5448" t="s">
        <v>7878</v>
      </c>
      <c r="M5448">
        <v>33710</v>
      </c>
      <c r="N5448" t="s">
        <v>3507</v>
      </c>
      <c r="O5448" t="s">
        <v>4494</v>
      </c>
      <c r="P5448" t="s">
        <v>313</v>
      </c>
      <c r="Q5448" t="s">
        <v>4411</v>
      </c>
      <c r="R5448" t="s">
        <v>4495</v>
      </c>
      <c r="S5448">
        <v>180.96</v>
      </c>
      <c r="T5448">
        <v>5</v>
      </c>
      <c r="U5448">
        <v>0.2</v>
      </c>
      <c r="V5448">
        <v>13.571999999999996</v>
      </c>
      <c r="W5448" t="s">
        <v>10944</v>
      </c>
      <c r="X5448" t="s">
        <v>10950</v>
      </c>
      <c r="Y5448">
        <v>2</v>
      </c>
      <c r="Z5448" t="s">
        <v>10955</v>
      </c>
      <c r="AA5448">
        <v>7.4999999999999969E-2</v>
      </c>
    </row>
    <row r="5449" spans="1:27" x14ac:dyDescent="0.35">
      <c r="A5449">
        <v>9144</v>
      </c>
      <c r="B5449" t="s">
        <v>6248</v>
      </c>
      <c r="C5449">
        <v>2014</v>
      </c>
      <c r="D5449" s="1">
        <v>41780</v>
      </c>
      <c r="E5449" s="1">
        <v>41786</v>
      </c>
      <c r="F5449" t="s">
        <v>23</v>
      </c>
      <c r="G5449" t="s">
        <v>2255</v>
      </c>
      <c r="H5449" t="s">
        <v>2256</v>
      </c>
      <c r="I5449" t="s">
        <v>38</v>
      </c>
      <c r="J5449" t="s">
        <v>27</v>
      </c>
      <c r="K5449" t="s">
        <v>3842</v>
      </c>
      <c r="L5449" t="s">
        <v>3527</v>
      </c>
      <c r="M5449">
        <v>89115</v>
      </c>
      <c r="N5449" t="s">
        <v>30</v>
      </c>
      <c r="O5449" t="s">
        <v>7619</v>
      </c>
      <c r="P5449" t="s">
        <v>313</v>
      </c>
      <c r="Q5449" t="s">
        <v>4411</v>
      </c>
      <c r="R5449" t="s">
        <v>7620</v>
      </c>
      <c r="S5449">
        <v>1123.1280000000002</v>
      </c>
      <c r="T5449">
        <v>9</v>
      </c>
      <c r="U5449">
        <v>0.2</v>
      </c>
      <c r="V5449">
        <v>70.195499999999981</v>
      </c>
      <c r="W5449" t="s">
        <v>10939</v>
      </c>
      <c r="X5449" t="s">
        <v>10942</v>
      </c>
      <c r="Y5449">
        <v>5</v>
      </c>
      <c r="Z5449" t="s">
        <v>10952</v>
      </c>
      <c r="AA5449">
        <v>6.2499999999999972E-2</v>
      </c>
    </row>
    <row r="5450" spans="1:27" x14ac:dyDescent="0.35">
      <c r="A5450">
        <v>9175</v>
      </c>
      <c r="B5450" t="s">
        <v>7280</v>
      </c>
      <c r="C5450">
        <v>2014</v>
      </c>
      <c r="D5450" s="1">
        <v>41803</v>
      </c>
      <c r="E5450" s="1">
        <v>41805</v>
      </c>
      <c r="F5450" t="s">
        <v>45</v>
      </c>
      <c r="G5450" t="s">
        <v>634</v>
      </c>
      <c r="H5450" t="s">
        <v>635</v>
      </c>
      <c r="I5450" t="s">
        <v>38</v>
      </c>
      <c r="J5450" t="s">
        <v>27</v>
      </c>
      <c r="K5450" t="s">
        <v>4980</v>
      </c>
      <c r="L5450" t="s">
        <v>3473</v>
      </c>
      <c r="M5450">
        <v>98031</v>
      </c>
      <c r="N5450" t="s">
        <v>30</v>
      </c>
      <c r="O5450" t="s">
        <v>4599</v>
      </c>
      <c r="P5450" t="s">
        <v>313</v>
      </c>
      <c r="Q5450" t="s">
        <v>4411</v>
      </c>
      <c r="R5450" t="s">
        <v>4600</v>
      </c>
      <c r="S5450">
        <v>71.975999999999999</v>
      </c>
      <c r="T5450">
        <v>3</v>
      </c>
      <c r="U5450">
        <v>0.2</v>
      </c>
      <c r="V5450">
        <v>8.9969999999999892</v>
      </c>
      <c r="W5450" t="s">
        <v>10939</v>
      </c>
      <c r="X5450" t="s">
        <v>10942</v>
      </c>
      <c r="Y5450">
        <v>6</v>
      </c>
      <c r="Z5450" t="s">
        <v>10946</v>
      </c>
      <c r="AA5450">
        <v>0.12499999999999985</v>
      </c>
    </row>
    <row r="5451" spans="1:27" x14ac:dyDescent="0.35">
      <c r="A5451">
        <v>9328</v>
      </c>
      <c r="B5451" t="s">
        <v>5439</v>
      </c>
      <c r="C5451">
        <v>2014</v>
      </c>
      <c r="D5451" s="1">
        <v>41890</v>
      </c>
      <c r="E5451" s="1">
        <v>41893</v>
      </c>
      <c r="F5451" t="s">
        <v>56</v>
      </c>
      <c r="G5451" t="s">
        <v>1248</v>
      </c>
      <c r="H5451" t="s">
        <v>1249</v>
      </c>
      <c r="I5451" t="s">
        <v>38</v>
      </c>
      <c r="J5451" t="s">
        <v>27</v>
      </c>
      <c r="K5451" t="s">
        <v>3491</v>
      </c>
      <c r="L5451" t="s">
        <v>3473</v>
      </c>
      <c r="M5451">
        <v>98026</v>
      </c>
      <c r="N5451" t="s">
        <v>30</v>
      </c>
      <c r="O5451" t="s">
        <v>4426</v>
      </c>
      <c r="P5451" t="s">
        <v>313</v>
      </c>
      <c r="Q5451" t="s">
        <v>4411</v>
      </c>
      <c r="R5451" t="s">
        <v>4427</v>
      </c>
      <c r="S5451">
        <v>455.71199999999999</v>
      </c>
      <c r="T5451">
        <v>2</v>
      </c>
      <c r="U5451">
        <v>0.2</v>
      </c>
      <c r="V5451">
        <v>34.178400000000011</v>
      </c>
      <c r="W5451" t="s">
        <v>10939</v>
      </c>
      <c r="X5451" t="s">
        <v>10937</v>
      </c>
      <c r="Y5451">
        <v>9</v>
      </c>
      <c r="Z5451" t="s">
        <v>10949</v>
      </c>
      <c r="AA5451">
        <v>7.5000000000000025E-2</v>
      </c>
    </row>
    <row r="5452" spans="1:27" x14ac:dyDescent="0.35">
      <c r="A5452">
        <v>9332</v>
      </c>
      <c r="B5452" t="s">
        <v>8576</v>
      </c>
      <c r="C5452">
        <v>2013</v>
      </c>
      <c r="D5452" s="1">
        <v>41547</v>
      </c>
      <c r="E5452" s="1">
        <v>41551</v>
      </c>
      <c r="F5452" t="s">
        <v>23</v>
      </c>
      <c r="G5452" t="s">
        <v>4721</v>
      </c>
      <c r="H5452" t="s">
        <v>4722</v>
      </c>
      <c r="I5452" t="s">
        <v>26</v>
      </c>
      <c r="J5452" t="s">
        <v>27</v>
      </c>
      <c r="K5452" t="s">
        <v>3505</v>
      </c>
      <c r="L5452" t="s">
        <v>8023</v>
      </c>
      <c r="M5452">
        <v>97477</v>
      </c>
      <c r="N5452" t="s">
        <v>30</v>
      </c>
      <c r="O5452" t="s">
        <v>4554</v>
      </c>
      <c r="P5452" t="s">
        <v>313</v>
      </c>
      <c r="Q5452" t="s">
        <v>4411</v>
      </c>
      <c r="R5452" t="s">
        <v>4555</v>
      </c>
      <c r="S5452">
        <v>859.2</v>
      </c>
      <c r="T5452">
        <v>3</v>
      </c>
      <c r="U5452">
        <v>0.2</v>
      </c>
      <c r="V5452">
        <v>75.180000000000064</v>
      </c>
      <c r="W5452" t="s">
        <v>10936</v>
      </c>
      <c r="X5452" t="s">
        <v>10937</v>
      </c>
      <c r="Y5452">
        <v>9</v>
      </c>
      <c r="Z5452" t="s">
        <v>10949</v>
      </c>
      <c r="AA5452">
        <v>8.7500000000000064E-2</v>
      </c>
    </row>
    <row r="5453" spans="1:27" x14ac:dyDescent="0.35">
      <c r="A5453">
        <v>9392</v>
      </c>
      <c r="B5453" t="s">
        <v>8577</v>
      </c>
      <c r="C5453">
        <v>2014</v>
      </c>
      <c r="D5453" s="1">
        <v>41712</v>
      </c>
      <c r="E5453" s="1">
        <v>41715</v>
      </c>
      <c r="F5453" t="s">
        <v>56</v>
      </c>
      <c r="G5453" t="s">
        <v>1172</v>
      </c>
      <c r="H5453" t="s">
        <v>1173</v>
      </c>
      <c r="I5453" t="s">
        <v>26</v>
      </c>
      <c r="J5453" t="s">
        <v>27</v>
      </c>
      <c r="K5453" t="s">
        <v>8104</v>
      </c>
      <c r="L5453" t="s">
        <v>7865</v>
      </c>
      <c r="M5453">
        <v>60505</v>
      </c>
      <c r="N5453" t="s">
        <v>3479</v>
      </c>
      <c r="O5453" t="s">
        <v>4701</v>
      </c>
      <c r="P5453" t="s">
        <v>313</v>
      </c>
      <c r="Q5453" t="s">
        <v>4411</v>
      </c>
      <c r="R5453" t="s">
        <v>4702</v>
      </c>
      <c r="S5453">
        <v>7.9920000000000009</v>
      </c>
      <c r="T5453">
        <v>1</v>
      </c>
      <c r="U5453">
        <v>0.2</v>
      </c>
      <c r="V5453">
        <v>2.5973999999999995</v>
      </c>
      <c r="W5453" t="s">
        <v>10939</v>
      </c>
      <c r="X5453" t="s">
        <v>10950</v>
      </c>
      <c r="Y5453">
        <v>3</v>
      </c>
      <c r="Z5453" t="s">
        <v>10953</v>
      </c>
      <c r="AA5453">
        <v>0.3249999999999999</v>
      </c>
    </row>
    <row r="5454" spans="1:27" x14ac:dyDescent="0.35">
      <c r="A5454">
        <v>9415</v>
      </c>
      <c r="B5454" t="s">
        <v>5645</v>
      </c>
      <c r="C5454">
        <v>2012</v>
      </c>
      <c r="D5454" s="1">
        <v>41200</v>
      </c>
      <c r="E5454" s="1">
        <v>41204</v>
      </c>
      <c r="F5454" t="s">
        <v>23</v>
      </c>
      <c r="G5454" t="s">
        <v>5512</v>
      </c>
      <c r="H5454" t="s">
        <v>5513</v>
      </c>
      <c r="I5454" t="s">
        <v>38</v>
      </c>
      <c r="J5454" t="s">
        <v>27</v>
      </c>
      <c r="K5454" t="s">
        <v>3472</v>
      </c>
      <c r="L5454" t="s">
        <v>3473</v>
      </c>
      <c r="M5454">
        <v>98115</v>
      </c>
      <c r="N5454" t="s">
        <v>30</v>
      </c>
      <c r="O5454" t="s">
        <v>7619</v>
      </c>
      <c r="P5454" t="s">
        <v>313</v>
      </c>
      <c r="Q5454" t="s">
        <v>4411</v>
      </c>
      <c r="R5454" t="s">
        <v>7620</v>
      </c>
      <c r="S5454">
        <v>249.58400000000003</v>
      </c>
      <c r="T5454">
        <v>2</v>
      </c>
      <c r="U5454">
        <v>0.2</v>
      </c>
      <c r="V5454">
        <v>15.598999999999997</v>
      </c>
      <c r="W5454" t="s">
        <v>10948</v>
      </c>
      <c r="X5454" t="s">
        <v>10940</v>
      </c>
      <c r="Y5454">
        <v>10</v>
      </c>
      <c r="Z5454" t="s">
        <v>10945</v>
      </c>
      <c r="AA5454">
        <v>6.2499999999999979E-2</v>
      </c>
    </row>
    <row r="5455" spans="1:27" x14ac:dyDescent="0.35">
      <c r="A5455">
        <v>9444</v>
      </c>
      <c r="B5455" t="s">
        <v>8578</v>
      </c>
      <c r="C5455">
        <v>2014</v>
      </c>
      <c r="D5455" s="1">
        <v>41737</v>
      </c>
      <c r="E5455" s="1">
        <v>41741</v>
      </c>
      <c r="F5455" t="s">
        <v>23</v>
      </c>
      <c r="G5455" t="s">
        <v>3922</v>
      </c>
      <c r="H5455" t="s">
        <v>3923</v>
      </c>
      <c r="I5455" t="s">
        <v>127</v>
      </c>
      <c r="J5455" t="s">
        <v>27</v>
      </c>
      <c r="K5455" t="s">
        <v>7937</v>
      </c>
      <c r="L5455" t="s">
        <v>7878</v>
      </c>
      <c r="M5455">
        <v>32216</v>
      </c>
      <c r="N5455" t="s">
        <v>3507</v>
      </c>
      <c r="O5455" t="s">
        <v>7583</v>
      </c>
      <c r="P5455" t="s">
        <v>313</v>
      </c>
      <c r="Q5455" t="s">
        <v>4411</v>
      </c>
      <c r="R5455" t="s">
        <v>7584</v>
      </c>
      <c r="S5455">
        <v>219.18400000000003</v>
      </c>
      <c r="T5455">
        <v>2</v>
      </c>
      <c r="U5455">
        <v>0.2</v>
      </c>
      <c r="V5455">
        <v>19.178600000000003</v>
      </c>
      <c r="W5455" t="s">
        <v>10939</v>
      </c>
      <c r="X5455" t="s">
        <v>10942</v>
      </c>
      <c r="Y5455">
        <v>4</v>
      </c>
      <c r="Z5455" t="s">
        <v>10943</v>
      </c>
      <c r="AA5455">
        <v>8.7500000000000008E-2</v>
      </c>
    </row>
    <row r="5456" spans="1:27" x14ac:dyDescent="0.35">
      <c r="A5456">
        <v>9489</v>
      </c>
      <c r="B5456" t="s">
        <v>8579</v>
      </c>
      <c r="C5456">
        <v>2012</v>
      </c>
      <c r="D5456" s="1">
        <v>41183</v>
      </c>
      <c r="E5456" s="1">
        <v>41186</v>
      </c>
      <c r="F5456" t="s">
        <v>56</v>
      </c>
      <c r="G5456" t="s">
        <v>1841</v>
      </c>
      <c r="H5456" t="s">
        <v>1842</v>
      </c>
      <c r="I5456" t="s">
        <v>38</v>
      </c>
      <c r="J5456" t="s">
        <v>27</v>
      </c>
      <c r="K5456" t="s">
        <v>8063</v>
      </c>
      <c r="L5456" t="s">
        <v>8023</v>
      </c>
      <c r="M5456">
        <v>97206</v>
      </c>
      <c r="N5456" t="s">
        <v>30</v>
      </c>
      <c r="O5456" t="s">
        <v>4554</v>
      </c>
      <c r="P5456" t="s">
        <v>313</v>
      </c>
      <c r="Q5456" t="s">
        <v>4411</v>
      </c>
      <c r="R5456" t="s">
        <v>4555</v>
      </c>
      <c r="S5456">
        <v>572.80000000000007</v>
      </c>
      <c r="T5456">
        <v>2</v>
      </c>
      <c r="U5456">
        <v>0.2</v>
      </c>
      <c r="V5456">
        <v>50.120000000000033</v>
      </c>
      <c r="W5456" t="s">
        <v>10948</v>
      </c>
      <c r="X5456" t="s">
        <v>10940</v>
      </c>
      <c r="Y5456">
        <v>10</v>
      </c>
      <c r="Z5456" t="s">
        <v>10945</v>
      </c>
      <c r="AA5456">
        <v>8.750000000000005E-2</v>
      </c>
    </row>
    <row r="5457" spans="1:27" x14ac:dyDescent="0.35">
      <c r="A5457">
        <v>9522</v>
      </c>
      <c r="B5457" t="s">
        <v>8580</v>
      </c>
      <c r="C5457">
        <v>2011</v>
      </c>
      <c r="D5457" s="1">
        <v>40896</v>
      </c>
      <c r="E5457" s="1">
        <v>40902</v>
      </c>
      <c r="F5457" t="s">
        <v>23</v>
      </c>
      <c r="G5457" t="s">
        <v>1661</v>
      </c>
      <c r="H5457" t="s">
        <v>1662</v>
      </c>
      <c r="I5457" t="s">
        <v>38</v>
      </c>
      <c r="J5457" t="s">
        <v>27</v>
      </c>
      <c r="K5457" t="s">
        <v>7864</v>
      </c>
      <c r="L5457" t="s">
        <v>7865</v>
      </c>
      <c r="M5457">
        <v>60623</v>
      </c>
      <c r="N5457" t="s">
        <v>3479</v>
      </c>
      <c r="O5457" t="s">
        <v>8581</v>
      </c>
      <c r="P5457" t="s">
        <v>313</v>
      </c>
      <c r="Q5457" t="s">
        <v>4411</v>
      </c>
      <c r="R5457" t="s">
        <v>8582</v>
      </c>
      <c r="S5457">
        <v>323.97600000000006</v>
      </c>
      <c r="T5457">
        <v>3</v>
      </c>
      <c r="U5457">
        <v>0.2</v>
      </c>
      <c r="V5457">
        <v>36.44729999999997</v>
      </c>
      <c r="W5457" t="s">
        <v>10944</v>
      </c>
      <c r="X5457" t="s">
        <v>10940</v>
      </c>
      <c r="Y5457">
        <v>12</v>
      </c>
      <c r="Z5457" t="s">
        <v>10941</v>
      </c>
      <c r="AA5457">
        <v>0.11249999999999989</v>
      </c>
    </row>
    <row r="5458" spans="1:27" x14ac:dyDescent="0.35">
      <c r="A5458">
        <v>9527</v>
      </c>
      <c r="B5458" t="s">
        <v>5353</v>
      </c>
      <c r="C5458">
        <v>2014</v>
      </c>
      <c r="D5458" s="1">
        <v>41979</v>
      </c>
      <c r="E5458" s="1">
        <v>41980</v>
      </c>
      <c r="F5458" t="s">
        <v>56</v>
      </c>
      <c r="G5458" t="s">
        <v>5354</v>
      </c>
      <c r="H5458" t="s">
        <v>5355</v>
      </c>
      <c r="I5458" t="s">
        <v>127</v>
      </c>
      <c r="J5458" t="s">
        <v>27</v>
      </c>
      <c r="K5458" t="s">
        <v>3472</v>
      </c>
      <c r="L5458" t="s">
        <v>3473</v>
      </c>
      <c r="M5458">
        <v>98115</v>
      </c>
      <c r="N5458" t="s">
        <v>30</v>
      </c>
      <c r="O5458" t="s">
        <v>4525</v>
      </c>
      <c r="P5458" t="s">
        <v>313</v>
      </c>
      <c r="Q5458" t="s">
        <v>4411</v>
      </c>
      <c r="R5458" t="s">
        <v>4526</v>
      </c>
      <c r="S5458">
        <v>31.176000000000002</v>
      </c>
      <c r="T5458">
        <v>3</v>
      </c>
      <c r="U5458">
        <v>0.2</v>
      </c>
      <c r="V5458">
        <v>-7.0145999999999997</v>
      </c>
      <c r="W5458" t="s">
        <v>10939</v>
      </c>
      <c r="X5458" t="s">
        <v>10940</v>
      </c>
      <c r="Y5458">
        <v>12</v>
      </c>
      <c r="Z5458" t="s">
        <v>10941</v>
      </c>
      <c r="AA5458">
        <v>-0.22499999999999998</v>
      </c>
    </row>
    <row r="5459" spans="1:27" x14ac:dyDescent="0.35">
      <c r="A5459">
        <v>36</v>
      </c>
      <c r="B5459" t="s">
        <v>8583</v>
      </c>
      <c r="C5459">
        <v>2013</v>
      </c>
      <c r="D5459" s="1">
        <v>41617</v>
      </c>
      <c r="E5459" s="1">
        <v>41619</v>
      </c>
      <c r="F5459" t="s">
        <v>56</v>
      </c>
      <c r="G5459" t="s">
        <v>8584</v>
      </c>
      <c r="H5459" t="s">
        <v>8585</v>
      </c>
      <c r="I5459" t="s">
        <v>26</v>
      </c>
      <c r="J5459" t="s">
        <v>27</v>
      </c>
      <c r="K5459" t="s">
        <v>8586</v>
      </c>
      <c r="L5459" t="s">
        <v>7883</v>
      </c>
      <c r="M5459">
        <v>75080</v>
      </c>
      <c r="N5459" t="s">
        <v>3479</v>
      </c>
      <c r="O5459" t="s">
        <v>4561</v>
      </c>
      <c r="P5459" t="s">
        <v>313</v>
      </c>
      <c r="Q5459" t="s">
        <v>4411</v>
      </c>
      <c r="R5459" t="s">
        <v>4562</v>
      </c>
      <c r="S5459">
        <v>1097.5440000000003</v>
      </c>
      <c r="T5459">
        <v>7</v>
      </c>
      <c r="U5459">
        <v>0.2</v>
      </c>
      <c r="V5459">
        <v>123.47369999999989</v>
      </c>
      <c r="W5459" t="s">
        <v>10936</v>
      </c>
      <c r="X5459" t="s">
        <v>10940</v>
      </c>
      <c r="Y5459">
        <v>12</v>
      </c>
      <c r="Z5459" t="s">
        <v>10941</v>
      </c>
      <c r="AA5459">
        <v>0.11249999999999986</v>
      </c>
    </row>
    <row r="5460" spans="1:27" x14ac:dyDescent="0.35">
      <c r="A5460">
        <v>41</v>
      </c>
      <c r="B5460" t="s">
        <v>8587</v>
      </c>
      <c r="C5460">
        <v>2012</v>
      </c>
      <c r="D5460" s="1">
        <v>41270</v>
      </c>
      <c r="E5460" s="1">
        <v>41274</v>
      </c>
      <c r="F5460" t="s">
        <v>23</v>
      </c>
      <c r="G5460" t="s">
        <v>125</v>
      </c>
      <c r="H5460" t="s">
        <v>126</v>
      </c>
      <c r="I5460" t="s">
        <v>127</v>
      </c>
      <c r="J5460" t="s">
        <v>27</v>
      </c>
      <c r="K5460" t="s">
        <v>7914</v>
      </c>
      <c r="L5460" t="s">
        <v>7883</v>
      </c>
      <c r="M5460">
        <v>77041</v>
      </c>
      <c r="N5460" t="s">
        <v>3479</v>
      </c>
      <c r="O5460" t="s">
        <v>8483</v>
      </c>
      <c r="P5460" t="s">
        <v>313</v>
      </c>
      <c r="Q5460" t="s">
        <v>4411</v>
      </c>
      <c r="R5460" t="s">
        <v>8484</v>
      </c>
      <c r="S5460">
        <v>371.16800000000001</v>
      </c>
      <c r="T5460">
        <v>4</v>
      </c>
      <c r="U5460">
        <v>0.2</v>
      </c>
      <c r="V5460">
        <v>41.756399999999957</v>
      </c>
      <c r="W5460" t="s">
        <v>10948</v>
      </c>
      <c r="X5460" t="s">
        <v>10940</v>
      </c>
      <c r="Y5460">
        <v>12</v>
      </c>
      <c r="Z5460" t="s">
        <v>10941</v>
      </c>
      <c r="AA5460">
        <v>0.11249999999999988</v>
      </c>
    </row>
    <row r="5461" spans="1:27" x14ac:dyDescent="0.35">
      <c r="A5461">
        <v>171</v>
      </c>
      <c r="B5461" t="s">
        <v>8588</v>
      </c>
      <c r="C5461">
        <v>2011</v>
      </c>
      <c r="D5461" s="1">
        <v>40794</v>
      </c>
      <c r="E5461" s="1">
        <v>40798</v>
      </c>
      <c r="F5461" t="s">
        <v>23</v>
      </c>
      <c r="G5461" t="s">
        <v>3229</v>
      </c>
      <c r="H5461" t="s">
        <v>3230</v>
      </c>
      <c r="I5461" t="s">
        <v>38</v>
      </c>
      <c r="J5461" t="s">
        <v>27</v>
      </c>
      <c r="K5461" t="s">
        <v>8589</v>
      </c>
      <c r="L5461" t="s">
        <v>7883</v>
      </c>
      <c r="M5461">
        <v>78207</v>
      </c>
      <c r="N5461" t="s">
        <v>3479</v>
      </c>
      <c r="O5461" t="s">
        <v>4798</v>
      </c>
      <c r="P5461" t="s">
        <v>313</v>
      </c>
      <c r="Q5461" t="s">
        <v>4411</v>
      </c>
      <c r="R5461" t="s">
        <v>4799</v>
      </c>
      <c r="S5461">
        <v>143.976</v>
      </c>
      <c r="T5461">
        <v>3</v>
      </c>
      <c r="U5461">
        <v>0.2</v>
      </c>
      <c r="V5461">
        <v>8.998500000000007</v>
      </c>
      <c r="W5461" t="s">
        <v>10944</v>
      </c>
      <c r="X5461" t="s">
        <v>10937</v>
      </c>
      <c r="Y5461">
        <v>9</v>
      </c>
      <c r="Z5461" t="s">
        <v>10949</v>
      </c>
      <c r="AA5461">
        <v>6.2500000000000056E-2</v>
      </c>
    </row>
    <row r="5462" spans="1:27" x14ac:dyDescent="0.35">
      <c r="A5462">
        <v>282</v>
      </c>
      <c r="B5462" t="s">
        <v>8590</v>
      </c>
      <c r="C5462">
        <v>2012</v>
      </c>
      <c r="D5462" s="1">
        <v>41178</v>
      </c>
      <c r="E5462" s="1">
        <v>41180</v>
      </c>
      <c r="F5462" t="s">
        <v>45</v>
      </c>
      <c r="G5462" t="s">
        <v>551</v>
      </c>
      <c r="H5462" t="s">
        <v>552</v>
      </c>
      <c r="I5462" t="s">
        <v>38</v>
      </c>
      <c r="J5462" t="s">
        <v>27</v>
      </c>
      <c r="K5462" t="s">
        <v>7914</v>
      </c>
      <c r="L5462" t="s">
        <v>7883</v>
      </c>
      <c r="M5462">
        <v>77070</v>
      </c>
      <c r="N5462" t="s">
        <v>3479</v>
      </c>
      <c r="O5462" t="s">
        <v>4676</v>
      </c>
      <c r="P5462" t="s">
        <v>313</v>
      </c>
      <c r="Q5462" t="s">
        <v>4411</v>
      </c>
      <c r="R5462" t="s">
        <v>4677</v>
      </c>
      <c r="S5462">
        <v>1114.4000000000001</v>
      </c>
      <c r="T5462">
        <v>7</v>
      </c>
      <c r="U5462">
        <v>0.2</v>
      </c>
      <c r="V5462">
        <v>376.11</v>
      </c>
      <c r="W5462" t="s">
        <v>10948</v>
      </c>
      <c r="X5462" t="s">
        <v>10937</v>
      </c>
      <c r="Y5462">
        <v>9</v>
      </c>
      <c r="Z5462" t="s">
        <v>10949</v>
      </c>
      <c r="AA5462">
        <v>0.33749999999999997</v>
      </c>
    </row>
    <row r="5463" spans="1:27" x14ac:dyDescent="0.35">
      <c r="A5463">
        <v>489</v>
      </c>
      <c r="B5463" t="s">
        <v>8591</v>
      </c>
      <c r="C5463">
        <v>2011</v>
      </c>
      <c r="D5463" s="1">
        <v>40703</v>
      </c>
      <c r="E5463" s="1">
        <v>40707</v>
      </c>
      <c r="F5463" t="s">
        <v>45</v>
      </c>
      <c r="G5463" t="s">
        <v>1136</v>
      </c>
      <c r="H5463" t="s">
        <v>1137</v>
      </c>
      <c r="I5463" t="s">
        <v>127</v>
      </c>
      <c r="J5463" t="s">
        <v>27</v>
      </c>
      <c r="K5463" t="s">
        <v>4550</v>
      </c>
      <c r="L5463" t="s">
        <v>7883</v>
      </c>
      <c r="M5463">
        <v>77340</v>
      </c>
      <c r="N5463" t="s">
        <v>3479</v>
      </c>
      <c r="O5463" t="s">
        <v>4833</v>
      </c>
      <c r="P5463" t="s">
        <v>313</v>
      </c>
      <c r="Q5463" t="s">
        <v>4411</v>
      </c>
      <c r="R5463" t="s">
        <v>4834</v>
      </c>
      <c r="S5463">
        <v>7.9920000000000009</v>
      </c>
      <c r="T5463">
        <v>1</v>
      </c>
      <c r="U5463">
        <v>0.2</v>
      </c>
      <c r="V5463">
        <v>0.59940000000000015</v>
      </c>
      <c r="W5463" t="s">
        <v>10944</v>
      </c>
      <c r="X5463" t="s">
        <v>10942</v>
      </c>
      <c r="Y5463">
        <v>6</v>
      </c>
      <c r="Z5463" t="s">
        <v>10946</v>
      </c>
      <c r="AA5463">
        <v>7.5000000000000011E-2</v>
      </c>
    </row>
    <row r="5464" spans="1:27" x14ac:dyDescent="0.35">
      <c r="A5464">
        <v>545</v>
      </c>
      <c r="B5464" t="s">
        <v>8592</v>
      </c>
      <c r="C5464">
        <v>2011</v>
      </c>
      <c r="D5464" s="1">
        <v>40674</v>
      </c>
      <c r="E5464" s="1">
        <v>40679</v>
      </c>
      <c r="F5464" t="s">
        <v>23</v>
      </c>
      <c r="G5464" t="s">
        <v>1560</v>
      </c>
      <c r="H5464" t="s">
        <v>1561</v>
      </c>
      <c r="I5464" t="s">
        <v>38</v>
      </c>
      <c r="J5464" t="s">
        <v>27</v>
      </c>
      <c r="K5464" t="s">
        <v>7894</v>
      </c>
      <c r="L5464" t="s">
        <v>7883</v>
      </c>
      <c r="M5464">
        <v>76106</v>
      </c>
      <c r="N5464" t="s">
        <v>3479</v>
      </c>
      <c r="O5464" t="s">
        <v>7387</v>
      </c>
      <c r="P5464" t="s">
        <v>313</v>
      </c>
      <c r="Q5464" t="s">
        <v>4411</v>
      </c>
      <c r="R5464" t="s">
        <v>7388</v>
      </c>
      <c r="S5464">
        <v>100.792</v>
      </c>
      <c r="T5464">
        <v>1</v>
      </c>
      <c r="U5464">
        <v>0.2</v>
      </c>
      <c r="V5464">
        <v>6.2995000000000019</v>
      </c>
      <c r="W5464" t="s">
        <v>10944</v>
      </c>
      <c r="X5464" t="s">
        <v>10942</v>
      </c>
      <c r="Y5464">
        <v>5</v>
      </c>
      <c r="Z5464" t="s">
        <v>10952</v>
      </c>
      <c r="AA5464">
        <v>6.2500000000000014E-2</v>
      </c>
    </row>
    <row r="5465" spans="1:27" x14ac:dyDescent="0.35">
      <c r="A5465">
        <v>611</v>
      </c>
      <c r="B5465" t="s">
        <v>8593</v>
      </c>
      <c r="C5465">
        <v>2013</v>
      </c>
      <c r="D5465" s="1">
        <v>41393</v>
      </c>
      <c r="E5465" s="1">
        <v>41396</v>
      </c>
      <c r="F5465" t="s">
        <v>56</v>
      </c>
      <c r="G5465" t="s">
        <v>1826</v>
      </c>
      <c r="H5465" t="s">
        <v>1827</v>
      </c>
      <c r="I5465" t="s">
        <v>26</v>
      </c>
      <c r="J5465" t="s">
        <v>27</v>
      </c>
      <c r="K5465" t="s">
        <v>8594</v>
      </c>
      <c r="L5465" t="s">
        <v>7883</v>
      </c>
      <c r="M5465">
        <v>75217</v>
      </c>
      <c r="N5465" t="s">
        <v>3479</v>
      </c>
      <c r="O5465" t="s">
        <v>4634</v>
      </c>
      <c r="P5465" t="s">
        <v>313</v>
      </c>
      <c r="Q5465" t="s">
        <v>4411</v>
      </c>
      <c r="R5465" t="s">
        <v>4635</v>
      </c>
      <c r="S5465">
        <v>369.57600000000002</v>
      </c>
      <c r="T5465">
        <v>3</v>
      </c>
      <c r="U5465">
        <v>0.2</v>
      </c>
      <c r="V5465">
        <v>41.577299999999951</v>
      </c>
      <c r="W5465" t="s">
        <v>10936</v>
      </c>
      <c r="X5465" t="s">
        <v>10942</v>
      </c>
      <c r="Y5465">
        <v>4</v>
      </c>
      <c r="Z5465" t="s">
        <v>10943</v>
      </c>
      <c r="AA5465">
        <v>0.11249999999999986</v>
      </c>
    </row>
    <row r="5466" spans="1:27" x14ac:dyDescent="0.35">
      <c r="A5466">
        <v>668</v>
      </c>
      <c r="B5466" t="s">
        <v>8595</v>
      </c>
      <c r="C5466">
        <v>2014</v>
      </c>
      <c r="D5466" s="1">
        <v>41799</v>
      </c>
      <c r="E5466" s="1">
        <v>41801</v>
      </c>
      <c r="F5466" t="s">
        <v>45</v>
      </c>
      <c r="G5466" t="s">
        <v>285</v>
      </c>
      <c r="H5466" t="s">
        <v>286</v>
      </c>
      <c r="I5466" t="s">
        <v>26</v>
      </c>
      <c r="J5466" t="s">
        <v>27</v>
      </c>
      <c r="K5466" t="s">
        <v>8594</v>
      </c>
      <c r="L5466" t="s">
        <v>7883</v>
      </c>
      <c r="M5466">
        <v>75081</v>
      </c>
      <c r="N5466" t="s">
        <v>3479</v>
      </c>
      <c r="O5466" t="s">
        <v>4750</v>
      </c>
      <c r="P5466" t="s">
        <v>313</v>
      </c>
      <c r="Q5466" t="s">
        <v>4411</v>
      </c>
      <c r="R5466" t="s">
        <v>4751</v>
      </c>
      <c r="S5466">
        <v>381.57600000000002</v>
      </c>
      <c r="T5466">
        <v>3</v>
      </c>
      <c r="U5466">
        <v>0.2</v>
      </c>
      <c r="V5466">
        <v>28.618200000000002</v>
      </c>
      <c r="W5466" t="s">
        <v>10939</v>
      </c>
      <c r="X5466" t="s">
        <v>10942</v>
      </c>
      <c r="Y5466">
        <v>6</v>
      </c>
      <c r="Z5466" t="s">
        <v>10946</v>
      </c>
      <c r="AA5466">
        <v>7.4999999999999997E-2</v>
      </c>
    </row>
    <row r="5467" spans="1:27" x14ac:dyDescent="0.35">
      <c r="A5467">
        <v>727</v>
      </c>
      <c r="B5467" t="s">
        <v>8596</v>
      </c>
      <c r="C5467">
        <v>2014</v>
      </c>
      <c r="D5467" s="1">
        <v>41899</v>
      </c>
      <c r="E5467" s="1">
        <v>41903</v>
      </c>
      <c r="F5467" t="s">
        <v>23</v>
      </c>
      <c r="G5467" t="s">
        <v>2574</v>
      </c>
      <c r="H5467" t="s">
        <v>2575</v>
      </c>
      <c r="I5467" t="s">
        <v>38</v>
      </c>
      <c r="J5467" t="s">
        <v>27</v>
      </c>
      <c r="K5467" t="s">
        <v>8597</v>
      </c>
      <c r="L5467" t="s">
        <v>7883</v>
      </c>
      <c r="M5467">
        <v>78745</v>
      </c>
      <c r="N5467" t="s">
        <v>3479</v>
      </c>
      <c r="O5467" t="s">
        <v>4579</v>
      </c>
      <c r="P5467" t="s">
        <v>313</v>
      </c>
      <c r="Q5467" t="s">
        <v>4411</v>
      </c>
      <c r="R5467" t="s">
        <v>4580</v>
      </c>
      <c r="S5467">
        <v>55.991999999999997</v>
      </c>
      <c r="T5467">
        <v>1</v>
      </c>
      <c r="U5467">
        <v>0.2</v>
      </c>
      <c r="V5467">
        <v>5.5992000000000015</v>
      </c>
      <c r="W5467" t="s">
        <v>10939</v>
      </c>
      <c r="X5467" t="s">
        <v>10937</v>
      </c>
      <c r="Y5467">
        <v>9</v>
      </c>
      <c r="Z5467" t="s">
        <v>10949</v>
      </c>
      <c r="AA5467">
        <v>0.10000000000000003</v>
      </c>
    </row>
    <row r="5468" spans="1:27" x14ac:dyDescent="0.35">
      <c r="A5468">
        <v>839</v>
      </c>
      <c r="B5468" t="s">
        <v>8598</v>
      </c>
      <c r="C5468">
        <v>2013</v>
      </c>
      <c r="D5468" s="1">
        <v>41341</v>
      </c>
      <c r="E5468" s="1">
        <v>41346</v>
      </c>
      <c r="F5468" t="s">
        <v>23</v>
      </c>
      <c r="G5468" t="s">
        <v>8599</v>
      </c>
      <c r="H5468" t="s">
        <v>8600</v>
      </c>
      <c r="I5468" t="s">
        <v>26</v>
      </c>
      <c r="J5468" t="s">
        <v>27</v>
      </c>
      <c r="K5468" t="s">
        <v>7894</v>
      </c>
      <c r="L5468" t="s">
        <v>7883</v>
      </c>
      <c r="M5468">
        <v>76106</v>
      </c>
      <c r="N5468" t="s">
        <v>3479</v>
      </c>
      <c r="O5468" t="s">
        <v>4420</v>
      </c>
      <c r="P5468" t="s">
        <v>313</v>
      </c>
      <c r="Q5468" t="s">
        <v>4411</v>
      </c>
      <c r="R5468" t="s">
        <v>4421</v>
      </c>
      <c r="S5468">
        <v>21.071999999999999</v>
      </c>
      <c r="T5468">
        <v>3</v>
      </c>
      <c r="U5468">
        <v>0.2</v>
      </c>
      <c r="V5468">
        <v>1.5804</v>
      </c>
      <c r="W5468" t="s">
        <v>10936</v>
      </c>
      <c r="X5468" t="s">
        <v>10950</v>
      </c>
      <c r="Y5468">
        <v>3</v>
      </c>
      <c r="Z5468" t="s">
        <v>10953</v>
      </c>
      <c r="AA5468">
        <v>7.5000000000000011E-2</v>
      </c>
    </row>
    <row r="5469" spans="1:27" x14ac:dyDescent="0.35">
      <c r="A5469">
        <v>1111</v>
      </c>
      <c r="B5469" t="s">
        <v>8601</v>
      </c>
      <c r="C5469">
        <v>2013</v>
      </c>
      <c r="D5469" s="1">
        <v>41598</v>
      </c>
      <c r="E5469" s="1">
        <v>41603</v>
      </c>
      <c r="F5469" t="s">
        <v>23</v>
      </c>
      <c r="G5469" t="s">
        <v>310</v>
      </c>
      <c r="H5469" t="s">
        <v>311</v>
      </c>
      <c r="I5469" t="s">
        <v>38</v>
      </c>
      <c r="J5469" t="s">
        <v>27</v>
      </c>
      <c r="K5469" t="s">
        <v>7914</v>
      </c>
      <c r="L5469" t="s">
        <v>7883</v>
      </c>
      <c r="M5469">
        <v>77041</v>
      </c>
      <c r="N5469" t="s">
        <v>3479</v>
      </c>
      <c r="O5469" t="s">
        <v>4613</v>
      </c>
      <c r="P5469" t="s">
        <v>313</v>
      </c>
      <c r="Q5469" t="s">
        <v>4411</v>
      </c>
      <c r="R5469" t="s">
        <v>4614</v>
      </c>
      <c r="S5469">
        <v>71.959999999999994</v>
      </c>
      <c r="T5469">
        <v>5</v>
      </c>
      <c r="U5469">
        <v>0.2</v>
      </c>
      <c r="V5469">
        <v>25.185999999999996</v>
      </c>
      <c r="W5469" t="s">
        <v>10936</v>
      </c>
      <c r="X5469" t="s">
        <v>10940</v>
      </c>
      <c r="Y5469">
        <v>11</v>
      </c>
      <c r="Z5469" t="s">
        <v>10947</v>
      </c>
      <c r="AA5469">
        <v>0.35</v>
      </c>
    </row>
    <row r="5470" spans="1:27" x14ac:dyDescent="0.35">
      <c r="A5470">
        <v>1306</v>
      </c>
      <c r="B5470" t="s">
        <v>8602</v>
      </c>
      <c r="C5470">
        <v>2013</v>
      </c>
      <c r="D5470" s="1">
        <v>41470</v>
      </c>
      <c r="E5470" s="1">
        <v>41472</v>
      </c>
      <c r="F5470" t="s">
        <v>45</v>
      </c>
      <c r="G5470" t="s">
        <v>5265</v>
      </c>
      <c r="H5470" t="s">
        <v>5266</v>
      </c>
      <c r="I5470" t="s">
        <v>38</v>
      </c>
      <c r="J5470" t="s">
        <v>27</v>
      </c>
      <c r="K5470" t="s">
        <v>7914</v>
      </c>
      <c r="L5470" t="s">
        <v>7883</v>
      </c>
      <c r="M5470">
        <v>77036</v>
      </c>
      <c r="N5470" t="s">
        <v>3479</v>
      </c>
      <c r="O5470" t="s">
        <v>8603</v>
      </c>
      <c r="P5470" t="s">
        <v>313</v>
      </c>
      <c r="Q5470" t="s">
        <v>4411</v>
      </c>
      <c r="R5470" t="s">
        <v>8604</v>
      </c>
      <c r="S5470">
        <v>419.94399999999996</v>
      </c>
      <c r="T5470">
        <v>7</v>
      </c>
      <c r="U5470">
        <v>0.2</v>
      </c>
      <c r="V5470">
        <v>52.492999999999967</v>
      </c>
      <c r="W5470" t="s">
        <v>10936</v>
      </c>
      <c r="X5470" t="s">
        <v>10937</v>
      </c>
      <c r="Y5470">
        <v>7</v>
      </c>
      <c r="Z5470" t="s">
        <v>10938</v>
      </c>
      <c r="AA5470">
        <v>0.12499999999999993</v>
      </c>
    </row>
    <row r="5471" spans="1:27" x14ac:dyDescent="0.35">
      <c r="A5471">
        <v>1417</v>
      </c>
      <c r="B5471" t="s">
        <v>8605</v>
      </c>
      <c r="C5471">
        <v>2012</v>
      </c>
      <c r="D5471" s="1">
        <v>41173</v>
      </c>
      <c r="E5471" s="1">
        <v>41176</v>
      </c>
      <c r="F5471" t="s">
        <v>56</v>
      </c>
      <c r="G5471" t="s">
        <v>6114</v>
      </c>
      <c r="H5471" t="s">
        <v>6115</v>
      </c>
      <c r="I5471" t="s">
        <v>26</v>
      </c>
      <c r="J5471" t="s">
        <v>27</v>
      </c>
      <c r="K5471" t="s">
        <v>7914</v>
      </c>
      <c r="L5471" t="s">
        <v>7883</v>
      </c>
      <c r="M5471">
        <v>77041</v>
      </c>
      <c r="N5471" t="s">
        <v>3479</v>
      </c>
      <c r="O5471" t="s">
        <v>7397</v>
      </c>
      <c r="P5471" t="s">
        <v>313</v>
      </c>
      <c r="Q5471" t="s">
        <v>4411</v>
      </c>
      <c r="R5471" t="s">
        <v>7398</v>
      </c>
      <c r="S5471">
        <v>946.34400000000005</v>
      </c>
      <c r="T5471">
        <v>7</v>
      </c>
      <c r="U5471">
        <v>0.2</v>
      </c>
      <c r="V5471">
        <v>118.29299999999989</v>
      </c>
      <c r="W5471" t="s">
        <v>10948</v>
      </c>
      <c r="X5471" t="s">
        <v>10937</v>
      </c>
      <c r="Y5471">
        <v>9</v>
      </c>
      <c r="Z5471" t="s">
        <v>10949</v>
      </c>
      <c r="AA5471">
        <v>0.12499999999999988</v>
      </c>
    </row>
    <row r="5472" spans="1:27" x14ac:dyDescent="0.35">
      <c r="A5472">
        <v>1575</v>
      </c>
      <c r="B5472" t="s">
        <v>8606</v>
      </c>
      <c r="C5472">
        <v>2011</v>
      </c>
      <c r="D5472" s="1">
        <v>40892</v>
      </c>
      <c r="E5472" s="1">
        <v>40895</v>
      </c>
      <c r="F5472" t="s">
        <v>56</v>
      </c>
      <c r="G5472" t="s">
        <v>87</v>
      </c>
      <c r="H5472" t="s">
        <v>88</v>
      </c>
      <c r="I5472" t="s">
        <v>38</v>
      </c>
      <c r="J5472" t="s">
        <v>27</v>
      </c>
      <c r="K5472" t="s">
        <v>8607</v>
      </c>
      <c r="L5472" t="s">
        <v>7883</v>
      </c>
      <c r="M5472">
        <v>79907</v>
      </c>
      <c r="N5472" t="s">
        <v>3479</v>
      </c>
      <c r="O5472" t="s">
        <v>4784</v>
      </c>
      <c r="P5472" t="s">
        <v>313</v>
      </c>
      <c r="Q5472" t="s">
        <v>4411</v>
      </c>
      <c r="R5472" t="s">
        <v>4785</v>
      </c>
      <c r="S5472">
        <v>40.68</v>
      </c>
      <c r="T5472">
        <v>3</v>
      </c>
      <c r="U5472">
        <v>0.2</v>
      </c>
      <c r="V5472">
        <v>-9.153000000000004</v>
      </c>
      <c r="W5472" t="s">
        <v>10944</v>
      </c>
      <c r="X5472" t="s">
        <v>10940</v>
      </c>
      <c r="Y5472">
        <v>12</v>
      </c>
      <c r="Z5472" t="s">
        <v>10941</v>
      </c>
      <c r="AA5472">
        <v>-0.22500000000000009</v>
      </c>
    </row>
    <row r="5473" spans="1:27" x14ac:dyDescent="0.35">
      <c r="A5473">
        <v>1671</v>
      </c>
      <c r="B5473" t="s">
        <v>8608</v>
      </c>
      <c r="C5473">
        <v>2014</v>
      </c>
      <c r="D5473" s="1">
        <v>41932</v>
      </c>
      <c r="E5473" s="1">
        <v>41939</v>
      </c>
      <c r="F5473" t="s">
        <v>23</v>
      </c>
      <c r="G5473" t="s">
        <v>2255</v>
      </c>
      <c r="H5473" t="s">
        <v>2256</v>
      </c>
      <c r="I5473" t="s">
        <v>38</v>
      </c>
      <c r="J5473" t="s">
        <v>27</v>
      </c>
      <c r="K5473" t="s">
        <v>7914</v>
      </c>
      <c r="L5473" t="s">
        <v>7883</v>
      </c>
      <c r="M5473">
        <v>77095</v>
      </c>
      <c r="N5473" t="s">
        <v>3479</v>
      </c>
      <c r="O5473" t="s">
        <v>4544</v>
      </c>
      <c r="P5473" t="s">
        <v>313</v>
      </c>
      <c r="Q5473" t="s">
        <v>4411</v>
      </c>
      <c r="R5473" t="s">
        <v>4545</v>
      </c>
      <c r="S5473">
        <v>16.68</v>
      </c>
      <c r="T5473">
        <v>3</v>
      </c>
      <c r="U5473">
        <v>0.2</v>
      </c>
      <c r="V5473">
        <v>5.2125000000000004</v>
      </c>
      <c r="W5473" t="s">
        <v>10939</v>
      </c>
      <c r="X5473" t="s">
        <v>10940</v>
      </c>
      <c r="Y5473">
        <v>10</v>
      </c>
      <c r="Z5473" t="s">
        <v>10945</v>
      </c>
      <c r="AA5473">
        <v>0.3125</v>
      </c>
    </row>
    <row r="5474" spans="1:27" x14ac:dyDescent="0.35">
      <c r="A5474">
        <v>1673</v>
      </c>
      <c r="B5474" t="s">
        <v>8609</v>
      </c>
      <c r="C5474">
        <v>2014</v>
      </c>
      <c r="D5474" s="1">
        <v>41824</v>
      </c>
      <c r="E5474" s="1">
        <v>41828</v>
      </c>
      <c r="F5474" t="s">
        <v>23</v>
      </c>
      <c r="G5474" t="s">
        <v>1128</v>
      </c>
      <c r="H5474" t="s">
        <v>1129</v>
      </c>
      <c r="I5474" t="s">
        <v>38</v>
      </c>
      <c r="J5474" t="s">
        <v>27</v>
      </c>
      <c r="K5474" t="s">
        <v>8610</v>
      </c>
      <c r="L5474" t="s">
        <v>7883</v>
      </c>
      <c r="M5474">
        <v>75023</v>
      </c>
      <c r="N5474" t="s">
        <v>3479</v>
      </c>
      <c r="O5474" t="s">
        <v>4457</v>
      </c>
      <c r="P5474" t="s">
        <v>313</v>
      </c>
      <c r="Q5474" t="s">
        <v>4411</v>
      </c>
      <c r="R5474" t="s">
        <v>4458</v>
      </c>
      <c r="S5474">
        <v>167.96800000000002</v>
      </c>
      <c r="T5474">
        <v>4</v>
      </c>
      <c r="U5474">
        <v>0.2</v>
      </c>
      <c r="V5474">
        <v>62.988</v>
      </c>
      <c r="W5474" t="s">
        <v>10939</v>
      </c>
      <c r="X5474" t="s">
        <v>10937</v>
      </c>
      <c r="Y5474">
        <v>7</v>
      </c>
      <c r="Z5474" t="s">
        <v>10938</v>
      </c>
      <c r="AA5474">
        <v>0.37499999999999994</v>
      </c>
    </row>
    <row r="5475" spans="1:27" x14ac:dyDescent="0.35">
      <c r="A5475">
        <v>1757</v>
      </c>
      <c r="B5475" t="s">
        <v>8611</v>
      </c>
      <c r="C5475">
        <v>2012</v>
      </c>
      <c r="D5475" s="1">
        <v>41251</v>
      </c>
      <c r="E5475" s="1">
        <v>41254</v>
      </c>
      <c r="F5475" t="s">
        <v>45</v>
      </c>
      <c r="G5475" t="s">
        <v>1472</v>
      </c>
      <c r="H5475" t="s">
        <v>1473</v>
      </c>
      <c r="I5475" t="s">
        <v>127</v>
      </c>
      <c r="J5475" t="s">
        <v>27</v>
      </c>
      <c r="K5475" t="s">
        <v>7894</v>
      </c>
      <c r="L5475" t="s">
        <v>7883</v>
      </c>
      <c r="M5475">
        <v>76106</v>
      </c>
      <c r="N5475" t="s">
        <v>3479</v>
      </c>
      <c r="O5475" t="s">
        <v>4554</v>
      </c>
      <c r="P5475" t="s">
        <v>313</v>
      </c>
      <c r="Q5475" t="s">
        <v>4411</v>
      </c>
      <c r="R5475" t="s">
        <v>4555</v>
      </c>
      <c r="S5475">
        <v>1718.4</v>
      </c>
      <c r="T5475">
        <v>6</v>
      </c>
      <c r="U5475">
        <v>0.2</v>
      </c>
      <c r="V5475">
        <v>150.36000000000013</v>
      </c>
      <c r="W5475" t="s">
        <v>10948</v>
      </c>
      <c r="X5475" t="s">
        <v>10940</v>
      </c>
      <c r="Y5475">
        <v>12</v>
      </c>
      <c r="Z5475" t="s">
        <v>10941</v>
      </c>
      <c r="AA5475">
        <v>8.7500000000000064E-2</v>
      </c>
    </row>
    <row r="5476" spans="1:27" x14ac:dyDescent="0.35">
      <c r="A5476">
        <v>1877</v>
      </c>
      <c r="B5476" t="s">
        <v>8612</v>
      </c>
      <c r="C5476">
        <v>2014</v>
      </c>
      <c r="D5476" s="1">
        <v>41724</v>
      </c>
      <c r="E5476" s="1">
        <v>41728</v>
      </c>
      <c r="F5476" t="s">
        <v>23</v>
      </c>
      <c r="G5476" t="s">
        <v>5512</v>
      </c>
      <c r="H5476" t="s">
        <v>5513</v>
      </c>
      <c r="I5476" t="s">
        <v>38</v>
      </c>
      <c r="J5476" t="s">
        <v>27</v>
      </c>
      <c r="K5476" t="s">
        <v>8589</v>
      </c>
      <c r="L5476" t="s">
        <v>7883</v>
      </c>
      <c r="M5476">
        <v>78207</v>
      </c>
      <c r="N5476" t="s">
        <v>3479</v>
      </c>
      <c r="O5476" t="s">
        <v>4423</v>
      </c>
      <c r="P5476" t="s">
        <v>313</v>
      </c>
      <c r="Q5476" t="s">
        <v>4411</v>
      </c>
      <c r="R5476" t="s">
        <v>4424</v>
      </c>
      <c r="S5476">
        <v>470.37600000000009</v>
      </c>
      <c r="T5476">
        <v>3</v>
      </c>
      <c r="U5476">
        <v>0.2</v>
      </c>
      <c r="V5476">
        <v>47.037600000000026</v>
      </c>
      <c r="W5476" t="s">
        <v>10939</v>
      </c>
      <c r="X5476" t="s">
        <v>10950</v>
      </c>
      <c r="Y5476">
        <v>3</v>
      </c>
      <c r="Z5476" t="s">
        <v>10953</v>
      </c>
      <c r="AA5476">
        <v>0.10000000000000003</v>
      </c>
    </row>
    <row r="5477" spans="1:27" x14ac:dyDescent="0.35">
      <c r="A5477">
        <v>1923</v>
      </c>
      <c r="B5477" t="s">
        <v>8613</v>
      </c>
      <c r="C5477">
        <v>2013</v>
      </c>
      <c r="D5477" s="1">
        <v>41464</v>
      </c>
      <c r="E5477" s="1">
        <v>41466</v>
      </c>
      <c r="F5477" t="s">
        <v>45</v>
      </c>
      <c r="G5477" t="s">
        <v>1141</v>
      </c>
      <c r="H5477" t="s">
        <v>1142</v>
      </c>
      <c r="I5477" t="s">
        <v>26</v>
      </c>
      <c r="J5477" t="s">
        <v>27</v>
      </c>
      <c r="K5477" t="s">
        <v>3768</v>
      </c>
      <c r="L5477" t="s">
        <v>7883</v>
      </c>
      <c r="M5477">
        <v>76017</v>
      </c>
      <c r="N5477" t="s">
        <v>3479</v>
      </c>
      <c r="O5477" t="s">
        <v>4547</v>
      </c>
      <c r="P5477" t="s">
        <v>313</v>
      </c>
      <c r="Q5477" t="s">
        <v>4411</v>
      </c>
      <c r="R5477" t="s">
        <v>4548</v>
      </c>
      <c r="S5477">
        <v>863.6400000000001</v>
      </c>
      <c r="T5477">
        <v>9</v>
      </c>
      <c r="U5477">
        <v>0.2</v>
      </c>
      <c r="V5477">
        <v>107.95499999999998</v>
      </c>
      <c r="W5477" t="s">
        <v>10936</v>
      </c>
      <c r="X5477" t="s">
        <v>10937</v>
      </c>
      <c r="Y5477">
        <v>7</v>
      </c>
      <c r="Z5477" t="s">
        <v>10938</v>
      </c>
      <c r="AA5477">
        <v>0.12499999999999997</v>
      </c>
    </row>
    <row r="5478" spans="1:27" x14ac:dyDescent="0.35">
      <c r="A5478">
        <v>2228</v>
      </c>
      <c r="B5478" t="s">
        <v>8614</v>
      </c>
      <c r="C5478">
        <v>2014</v>
      </c>
      <c r="D5478" s="1">
        <v>41850</v>
      </c>
      <c r="E5478" s="1">
        <v>41855</v>
      </c>
      <c r="F5478" t="s">
        <v>23</v>
      </c>
      <c r="G5478" t="s">
        <v>1022</v>
      </c>
      <c r="H5478" t="s">
        <v>1023</v>
      </c>
      <c r="I5478" t="s">
        <v>26</v>
      </c>
      <c r="J5478" t="s">
        <v>27</v>
      </c>
      <c r="K5478" t="s">
        <v>8597</v>
      </c>
      <c r="L5478" t="s">
        <v>7883</v>
      </c>
      <c r="M5478">
        <v>78745</v>
      </c>
      <c r="N5478" t="s">
        <v>3479</v>
      </c>
      <c r="O5478" t="s">
        <v>4588</v>
      </c>
      <c r="P5478" t="s">
        <v>313</v>
      </c>
      <c r="Q5478" t="s">
        <v>4411</v>
      </c>
      <c r="R5478" t="s">
        <v>4589</v>
      </c>
      <c r="S5478">
        <v>124.79200000000002</v>
      </c>
      <c r="T5478">
        <v>1</v>
      </c>
      <c r="U5478">
        <v>0.2</v>
      </c>
      <c r="V5478">
        <v>15.598999999999993</v>
      </c>
      <c r="W5478" t="s">
        <v>10939</v>
      </c>
      <c r="X5478" t="s">
        <v>10937</v>
      </c>
      <c r="Y5478">
        <v>7</v>
      </c>
      <c r="Z5478" t="s">
        <v>10938</v>
      </c>
      <c r="AA5478">
        <v>0.12499999999999993</v>
      </c>
    </row>
    <row r="5479" spans="1:27" x14ac:dyDescent="0.35">
      <c r="A5479">
        <v>2434</v>
      </c>
      <c r="B5479" t="s">
        <v>8615</v>
      </c>
      <c r="C5479">
        <v>2014</v>
      </c>
      <c r="D5479" s="1">
        <v>41788</v>
      </c>
      <c r="E5479" s="1">
        <v>41792</v>
      </c>
      <c r="F5479" t="s">
        <v>23</v>
      </c>
      <c r="G5479" t="s">
        <v>1202</v>
      </c>
      <c r="H5479" t="s">
        <v>1203</v>
      </c>
      <c r="I5479" t="s">
        <v>38</v>
      </c>
      <c r="J5479" t="s">
        <v>27</v>
      </c>
      <c r="K5479" t="s">
        <v>7914</v>
      </c>
      <c r="L5479" t="s">
        <v>7883</v>
      </c>
      <c r="M5479">
        <v>77070</v>
      </c>
      <c r="N5479" t="s">
        <v>3479</v>
      </c>
      <c r="O5479" t="s">
        <v>4864</v>
      </c>
      <c r="P5479" t="s">
        <v>313</v>
      </c>
      <c r="Q5479" t="s">
        <v>4411</v>
      </c>
      <c r="R5479" t="s">
        <v>4865</v>
      </c>
      <c r="S5479">
        <v>54.367999999999995</v>
      </c>
      <c r="T5479">
        <v>4</v>
      </c>
      <c r="U5479">
        <v>0.2</v>
      </c>
      <c r="V5479">
        <v>4.0775999999999968</v>
      </c>
      <c r="W5479" t="s">
        <v>10939</v>
      </c>
      <c r="X5479" t="s">
        <v>10942</v>
      </c>
      <c r="Y5479">
        <v>5</v>
      </c>
      <c r="Z5479" t="s">
        <v>10952</v>
      </c>
      <c r="AA5479">
        <v>7.4999999999999942E-2</v>
      </c>
    </row>
    <row r="5480" spans="1:27" x14ac:dyDescent="0.35">
      <c r="A5480">
        <v>2495</v>
      </c>
      <c r="B5480" t="s">
        <v>8616</v>
      </c>
      <c r="C5480">
        <v>2013</v>
      </c>
      <c r="D5480" s="1">
        <v>41528</v>
      </c>
      <c r="E5480" s="1">
        <v>41532</v>
      </c>
      <c r="F5480" t="s">
        <v>45</v>
      </c>
      <c r="G5480" t="s">
        <v>909</v>
      </c>
      <c r="H5480" t="s">
        <v>910</v>
      </c>
      <c r="I5480" t="s">
        <v>38</v>
      </c>
      <c r="J5480" t="s">
        <v>27</v>
      </c>
      <c r="K5480" t="s">
        <v>7914</v>
      </c>
      <c r="L5480" t="s">
        <v>7883</v>
      </c>
      <c r="M5480">
        <v>77095</v>
      </c>
      <c r="N5480" t="s">
        <v>3479</v>
      </c>
      <c r="O5480" t="s">
        <v>4464</v>
      </c>
      <c r="P5480" t="s">
        <v>313</v>
      </c>
      <c r="Q5480" t="s">
        <v>4411</v>
      </c>
      <c r="R5480" t="s">
        <v>4465</v>
      </c>
      <c r="S5480">
        <v>719.96</v>
      </c>
      <c r="T5480">
        <v>5</v>
      </c>
      <c r="U5480">
        <v>0.2</v>
      </c>
      <c r="V5480">
        <v>53.997000000000043</v>
      </c>
      <c r="W5480" t="s">
        <v>10936</v>
      </c>
      <c r="X5480" t="s">
        <v>10937</v>
      </c>
      <c r="Y5480">
        <v>9</v>
      </c>
      <c r="Z5480" t="s">
        <v>10949</v>
      </c>
      <c r="AA5480">
        <v>7.5000000000000053E-2</v>
      </c>
    </row>
    <row r="5481" spans="1:27" x14ac:dyDescent="0.35">
      <c r="A5481">
        <v>3137</v>
      </c>
      <c r="B5481" t="s">
        <v>8617</v>
      </c>
      <c r="C5481">
        <v>2014</v>
      </c>
      <c r="D5481" s="1">
        <v>41956</v>
      </c>
      <c r="E5481" s="1">
        <v>41962</v>
      </c>
      <c r="F5481" t="s">
        <v>23</v>
      </c>
      <c r="G5481" t="s">
        <v>974</v>
      </c>
      <c r="H5481" t="s">
        <v>975</v>
      </c>
      <c r="I5481" t="s">
        <v>127</v>
      </c>
      <c r="J5481" t="s">
        <v>27</v>
      </c>
      <c r="K5481" t="s">
        <v>8594</v>
      </c>
      <c r="L5481" t="s">
        <v>7883</v>
      </c>
      <c r="M5481">
        <v>75081</v>
      </c>
      <c r="N5481" t="s">
        <v>3479</v>
      </c>
      <c r="O5481" t="s">
        <v>8530</v>
      </c>
      <c r="P5481" t="s">
        <v>313</v>
      </c>
      <c r="Q5481" t="s">
        <v>4411</v>
      </c>
      <c r="R5481" t="s">
        <v>8531</v>
      </c>
      <c r="S5481">
        <v>67.992000000000004</v>
      </c>
      <c r="T5481">
        <v>1</v>
      </c>
      <c r="U5481">
        <v>0.2</v>
      </c>
      <c r="V5481">
        <v>8.4989999999999917</v>
      </c>
      <c r="W5481" t="s">
        <v>10939</v>
      </c>
      <c r="X5481" t="s">
        <v>10940</v>
      </c>
      <c r="Y5481">
        <v>11</v>
      </c>
      <c r="Z5481" t="s">
        <v>10947</v>
      </c>
      <c r="AA5481">
        <v>0.12499999999999988</v>
      </c>
    </row>
    <row r="5482" spans="1:27" x14ac:dyDescent="0.35">
      <c r="A5482">
        <v>3240</v>
      </c>
      <c r="B5482" t="s">
        <v>8618</v>
      </c>
      <c r="C5482">
        <v>2013</v>
      </c>
      <c r="D5482" s="1">
        <v>41599</v>
      </c>
      <c r="E5482" s="1">
        <v>41606</v>
      </c>
      <c r="F5482" t="s">
        <v>23</v>
      </c>
      <c r="G5482" t="s">
        <v>604</v>
      </c>
      <c r="H5482" t="s">
        <v>605</v>
      </c>
      <c r="I5482" t="s">
        <v>26</v>
      </c>
      <c r="J5482" t="s">
        <v>27</v>
      </c>
      <c r="K5482" t="s">
        <v>7914</v>
      </c>
      <c r="L5482" t="s">
        <v>7883</v>
      </c>
      <c r="M5482">
        <v>77095</v>
      </c>
      <c r="N5482" t="s">
        <v>3479</v>
      </c>
      <c r="O5482" t="s">
        <v>7800</v>
      </c>
      <c r="P5482" t="s">
        <v>313</v>
      </c>
      <c r="Q5482" t="s">
        <v>4411</v>
      </c>
      <c r="R5482" t="s">
        <v>7801</v>
      </c>
      <c r="S5482">
        <v>122.91999999999999</v>
      </c>
      <c r="T5482">
        <v>7</v>
      </c>
      <c r="U5482">
        <v>0.2</v>
      </c>
      <c r="V5482">
        <v>46.095000000000006</v>
      </c>
      <c r="W5482" t="s">
        <v>10936</v>
      </c>
      <c r="X5482" t="s">
        <v>10940</v>
      </c>
      <c r="Y5482">
        <v>11</v>
      </c>
      <c r="Z5482" t="s">
        <v>10947</v>
      </c>
      <c r="AA5482">
        <v>0.37500000000000011</v>
      </c>
    </row>
    <row r="5483" spans="1:27" x14ac:dyDescent="0.35">
      <c r="A5483">
        <v>3244</v>
      </c>
      <c r="B5483" t="s">
        <v>8619</v>
      </c>
      <c r="C5483">
        <v>2014</v>
      </c>
      <c r="D5483" s="1">
        <v>41975</v>
      </c>
      <c r="E5483" s="1">
        <v>41979</v>
      </c>
      <c r="F5483" t="s">
        <v>23</v>
      </c>
      <c r="G5483" t="s">
        <v>8620</v>
      </c>
      <c r="H5483" t="s">
        <v>8621</v>
      </c>
      <c r="I5483" t="s">
        <v>38</v>
      </c>
      <c r="J5483" t="s">
        <v>27</v>
      </c>
      <c r="K5483" t="s">
        <v>8622</v>
      </c>
      <c r="L5483" t="s">
        <v>7883</v>
      </c>
      <c r="M5483">
        <v>75051</v>
      </c>
      <c r="N5483" t="s">
        <v>3479</v>
      </c>
      <c r="O5483" t="s">
        <v>4651</v>
      </c>
      <c r="P5483" t="s">
        <v>313</v>
      </c>
      <c r="Q5483" t="s">
        <v>4411</v>
      </c>
      <c r="R5483" t="s">
        <v>4652</v>
      </c>
      <c r="S5483">
        <v>219.80000000000004</v>
      </c>
      <c r="T5483">
        <v>5</v>
      </c>
      <c r="U5483">
        <v>0.2</v>
      </c>
      <c r="V5483">
        <v>24.727499999999971</v>
      </c>
      <c r="W5483" t="s">
        <v>10939</v>
      </c>
      <c r="X5483" t="s">
        <v>10940</v>
      </c>
      <c r="Y5483">
        <v>12</v>
      </c>
      <c r="Z5483" t="s">
        <v>10941</v>
      </c>
      <c r="AA5483">
        <v>0.11249999999999985</v>
      </c>
    </row>
    <row r="5484" spans="1:27" x14ac:dyDescent="0.35">
      <c r="A5484">
        <v>3306</v>
      </c>
      <c r="B5484" t="s">
        <v>8623</v>
      </c>
      <c r="C5484">
        <v>2011</v>
      </c>
      <c r="D5484" s="1">
        <v>40907</v>
      </c>
      <c r="E5484" s="1">
        <v>40909</v>
      </c>
      <c r="F5484" t="s">
        <v>45</v>
      </c>
      <c r="G5484" t="s">
        <v>2087</v>
      </c>
      <c r="H5484" t="s">
        <v>2088</v>
      </c>
      <c r="I5484" t="s">
        <v>26</v>
      </c>
      <c r="J5484" t="s">
        <v>27</v>
      </c>
      <c r="K5484" t="s">
        <v>8624</v>
      </c>
      <c r="L5484" t="s">
        <v>7883</v>
      </c>
      <c r="M5484">
        <v>78041</v>
      </c>
      <c r="N5484" t="s">
        <v>3479</v>
      </c>
      <c r="O5484" t="s">
        <v>7480</v>
      </c>
      <c r="P5484" t="s">
        <v>313</v>
      </c>
      <c r="Q5484" t="s">
        <v>4411</v>
      </c>
      <c r="R5484" t="s">
        <v>7481</v>
      </c>
      <c r="S5484">
        <v>217.58400000000003</v>
      </c>
      <c r="T5484">
        <v>2</v>
      </c>
      <c r="U5484">
        <v>0.2</v>
      </c>
      <c r="V5484">
        <v>19.03860000000001</v>
      </c>
      <c r="W5484" t="s">
        <v>10944</v>
      </c>
      <c r="X5484" t="s">
        <v>10940</v>
      </c>
      <c r="Y5484">
        <v>12</v>
      </c>
      <c r="Z5484" t="s">
        <v>10941</v>
      </c>
      <c r="AA5484">
        <v>8.7500000000000036E-2</v>
      </c>
    </row>
    <row r="5485" spans="1:27" x14ac:dyDescent="0.35">
      <c r="A5485">
        <v>3307</v>
      </c>
      <c r="B5485" t="s">
        <v>8623</v>
      </c>
      <c r="C5485">
        <v>2011</v>
      </c>
      <c r="D5485" s="1">
        <v>40907</v>
      </c>
      <c r="E5485" s="1">
        <v>40909</v>
      </c>
      <c r="F5485" t="s">
        <v>45</v>
      </c>
      <c r="G5485" t="s">
        <v>2087</v>
      </c>
      <c r="H5485" t="s">
        <v>2088</v>
      </c>
      <c r="I5485" t="s">
        <v>26</v>
      </c>
      <c r="J5485" t="s">
        <v>27</v>
      </c>
      <c r="K5485" t="s">
        <v>8624</v>
      </c>
      <c r="L5485" t="s">
        <v>7883</v>
      </c>
      <c r="M5485">
        <v>78041</v>
      </c>
      <c r="N5485" t="s">
        <v>3479</v>
      </c>
      <c r="O5485" t="s">
        <v>7583</v>
      </c>
      <c r="P5485" t="s">
        <v>313</v>
      </c>
      <c r="Q5485" t="s">
        <v>4411</v>
      </c>
      <c r="R5485" t="s">
        <v>7584</v>
      </c>
      <c r="S5485">
        <v>328.77600000000007</v>
      </c>
      <c r="T5485">
        <v>3</v>
      </c>
      <c r="U5485">
        <v>0.2</v>
      </c>
      <c r="V5485">
        <v>28.767899999999997</v>
      </c>
      <c r="W5485" t="s">
        <v>10944</v>
      </c>
      <c r="X5485" t="s">
        <v>10940</v>
      </c>
      <c r="Y5485">
        <v>12</v>
      </c>
      <c r="Z5485" t="s">
        <v>10941</v>
      </c>
      <c r="AA5485">
        <v>8.7499999999999981E-2</v>
      </c>
    </row>
    <row r="5486" spans="1:27" x14ac:dyDescent="0.35">
      <c r="A5486">
        <v>3330</v>
      </c>
      <c r="B5486" t="s">
        <v>8625</v>
      </c>
      <c r="C5486">
        <v>2011</v>
      </c>
      <c r="D5486" s="1">
        <v>40858</v>
      </c>
      <c r="E5486" s="1">
        <v>40862</v>
      </c>
      <c r="F5486" t="s">
        <v>23</v>
      </c>
      <c r="G5486" t="s">
        <v>1369</v>
      </c>
      <c r="H5486" t="s">
        <v>1370</v>
      </c>
      <c r="I5486" t="s">
        <v>38</v>
      </c>
      <c r="J5486" t="s">
        <v>27</v>
      </c>
      <c r="K5486" t="s">
        <v>7914</v>
      </c>
      <c r="L5486" t="s">
        <v>7883</v>
      </c>
      <c r="M5486">
        <v>77095</v>
      </c>
      <c r="N5486" t="s">
        <v>3479</v>
      </c>
      <c r="O5486" t="s">
        <v>4443</v>
      </c>
      <c r="P5486" t="s">
        <v>313</v>
      </c>
      <c r="Q5486" t="s">
        <v>4411</v>
      </c>
      <c r="R5486" t="s">
        <v>4444</v>
      </c>
      <c r="S5486">
        <v>148.47999999999999</v>
      </c>
      <c r="T5486">
        <v>2</v>
      </c>
      <c r="U5486">
        <v>0.2</v>
      </c>
      <c r="V5486">
        <v>16.703999999999986</v>
      </c>
      <c r="W5486" t="s">
        <v>10944</v>
      </c>
      <c r="X5486" t="s">
        <v>10940</v>
      </c>
      <c r="Y5486">
        <v>11</v>
      </c>
      <c r="Z5486" t="s">
        <v>10947</v>
      </c>
      <c r="AA5486">
        <v>0.11249999999999992</v>
      </c>
    </row>
    <row r="5487" spans="1:27" x14ac:dyDescent="0.35">
      <c r="A5487">
        <v>3331</v>
      </c>
      <c r="B5487" t="s">
        <v>8625</v>
      </c>
      <c r="C5487">
        <v>2011</v>
      </c>
      <c r="D5487" s="1">
        <v>40858</v>
      </c>
      <c r="E5487" s="1">
        <v>40862</v>
      </c>
      <c r="F5487" t="s">
        <v>23</v>
      </c>
      <c r="G5487" t="s">
        <v>1369</v>
      </c>
      <c r="H5487" t="s">
        <v>1370</v>
      </c>
      <c r="I5487" t="s">
        <v>38</v>
      </c>
      <c r="J5487" t="s">
        <v>27</v>
      </c>
      <c r="K5487" t="s">
        <v>7914</v>
      </c>
      <c r="L5487" t="s">
        <v>7883</v>
      </c>
      <c r="M5487">
        <v>77095</v>
      </c>
      <c r="N5487" t="s">
        <v>3479</v>
      </c>
      <c r="O5487" t="s">
        <v>4468</v>
      </c>
      <c r="P5487" t="s">
        <v>313</v>
      </c>
      <c r="Q5487" t="s">
        <v>4411</v>
      </c>
      <c r="R5487" t="s">
        <v>4469</v>
      </c>
      <c r="S5487">
        <v>241.17599999999999</v>
      </c>
      <c r="T5487">
        <v>3</v>
      </c>
      <c r="U5487">
        <v>0.2</v>
      </c>
      <c r="V5487">
        <v>15.07350000000001</v>
      </c>
      <c r="W5487" t="s">
        <v>10944</v>
      </c>
      <c r="X5487" t="s">
        <v>10940</v>
      </c>
      <c r="Y5487">
        <v>11</v>
      </c>
      <c r="Z5487" t="s">
        <v>10947</v>
      </c>
      <c r="AA5487">
        <v>6.2500000000000042E-2</v>
      </c>
    </row>
    <row r="5488" spans="1:27" x14ac:dyDescent="0.35">
      <c r="A5488">
        <v>3462</v>
      </c>
      <c r="B5488" t="s">
        <v>8626</v>
      </c>
      <c r="C5488">
        <v>2014</v>
      </c>
      <c r="D5488" s="1">
        <v>41949</v>
      </c>
      <c r="E5488" s="1">
        <v>41954</v>
      </c>
      <c r="F5488" t="s">
        <v>45</v>
      </c>
      <c r="G5488" t="s">
        <v>356</v>
      </c>
      <c r="H5488" t="s">
        <v>357</v>
      </c>
      <c r="I5488" t="s">
        <v>26</v>
      </c>
      <c r="J5488" t="s">
        <v>27</v>
      </c>
      <c r="K5488" t="s">
        <v>8594</v>
      </c>
      <c r="L5488" t="s">
        <v>7883</v>
      </c>
      <c r="M5488">
        <v>75081</v>
      </c>
      <c r="N5488" t="s">
        <v>3479</v>
      </c>
      <c r="O5488" t="s">
        <v>4634</v>
      </c>
      <c r="P5488" t="s">
        <v>313</v>
      </c>
      <c r="Q5488" t="s">
        <v>4411</v>
      </c>
      <c r="R5488" t="s">
        <v>4635</v>
      </c>
      <c r="S5488">
        <v>492.76800000000003</v>
      </c>
      <c r="T5488">
        <v>4</v>
      </c>
      <c r="U5488">
        <v>0.2</v>
      </c>
      <c r="V5488">
        <v>55.436399999999935</v>
      </c>
      <c r="W5488" t="s">
        <v>10939</v>
      </c>
      <c r="X5488" t="s">
        <v>10940</v>
      </c>
      <c r="Y5488">
        <v>11</v>
      </c>
      <c r="Z5488" t="s">
        <v>10947</v>
      </c>
      <c r="AA5488">
        <v>0.11249999999999986</v>
      </c>
    </row>
    <row r="5489" spans="1:27" x14ac:dyDescent="0.35">
      <c r="A5489">
        <v>3506</v>
      </c>
      <c r="B5489" t="s">
        <v>8627</v>
      </c>
      <c r="C5489">
        <v>2011</v>
      </c>
      <c r="D5489" s="1">
        <v>40714</v>
      </c>
      <c r="E5489" s="1">
        <v>40718</v>
      </c>
      <c r="F5489" t="s">
        <v>23</v>
      </c>
      <c r="G5489" t="s">
        <v>4349</v>
      </c>
      <c r="H5489" t="s">
        <v>4350</v>
      </c>
      <c r="I5489" t="s">
        <v>38</v>
      </c>
      <c r="J5489" t="s">
        <v>27</v>
      </c>
      <c r="K5489" t="s">
        <v>8610</v>
      </c>
      <c r="L5489" t="s">
        <v>7883</v>
      </c>
      <c r="M5489">
        <v>75023</v>
      </c>
      <c r="N5489" t="s">
        <v>3479</v>
      </c>
      <c r="O5489" t="s">
        <v>4859</v>
      </c>
      <c r="P5489" t="s">
        <v>313</v>
      </c>
      <c r="Q5489" t="s">
        <v>4411</v>
      </c>
      <c r="R5489" t="s">
        <v>4860</v>
      </c>
      <c r="S5489">
        <v>201.584</v>
      </c>
      <c r="T5489">
        <v>2</v>
      </c>
      <c r="U5489">
        <v>0.2</v>
      </c>
      <c r="V5489">
        <v>20.158400000000015</v>
      </c>
      <c r="W5489" t="s">
        <v>10944</v>
      </c>
      <c r="X5489" t="s">
        <v>10942</v>
      </c>
      <c r="Y5489">
        <v>6</v>
      </c>
      <c r="Z5489" t="s">
        <v>10946</v>
      </c>
      <c r="AA5489">
        <v>0.10000000000000007</v>
      </c>
    </row>
    <row r="5490" spans="1:27" x14ac:dyDescent="0.35">
      <c r="A5490">
        <v>3525</v>
      </c>
      <c r="B5490" t="s">
        <v>8628</v>
      </c>
      <c r="C5490">
        <v>2013</v>
      </c>
      <c r="D5490" s="1">
        <v>41603</v>
      </c>
      <c r="E5490" s="1">
        <v>41607</v>
      </c>
      <c r="F5490" t="s">
        <v>23</v>
      </c>
      <c r="G5490" t="s">
        <v>1155</v>
      </c>
      <c r="H5490" t="s">
        <v>1156</v>
      </c>
      <c r="I5490" t="s">
        <v>38</v>
      </c>
      <c r="J5490" t="s">
        <v>27</v>
      </c>
      <c r="K5490" t="s">
        <v>8594</v>
      </c>
      <c r="L5490" t="s">
        <v>7883</v>
      </c>
      <c r="M5490">
        <v>75081</v>
      </c>
      <c r="N5490" t="s">
        <v>3479</v>
      </c>
      <c r="O5490" t="s">
        <v>4538</v>
      </c>
      <c r="P5490" t="s">
        <v>313</v>
      </c>
      <c r="Q5490" t="s">
        <v>4411</v>
      </c>
      <c r="R5490" t="s">
        <v>4539</v>
      </c>
      <c r="S5490">
        <v>657.55200000000013</v>
      </c>
      <c r="T5490">
        <v>6</v>
      </c>
      <c r="U5490">
        <v>0.2</v>
      </c>
      <c r="V5490">
        <v>49.316399999999987</v>
      </c>
      <c r="W5490" t="s">
        <v>10936</v>
      </c>
      <c r="X5490" t="s">
        <v>10940</v>
      </c>
      <c r="Y5490">
        <v>11</v>
      </c>
      <c r="Z5490" t="s">
        <v>10947</v>
      </c>
      <c r="AA5490">
        <v>7.4999999999999969E-2</v>
      </c>
    </row>
    <row r="5491" spans="1:27" x14ac:dyDescent="0.35">
      <c r="A5491">
        <v>3768</v>
      </c>
      <c r="B5491" t="s">
        <v>8629</v>
      </c>
      <c r="C5491">
        <v>2012</v>
      </c>
      <c r="D5491" s="1">
        <v>41251</v>
      </c>
      <c r="E5491" s="1">
        <v>41253</v>
      </c>
      <c r="F5491" t="s">
        <v>45</v>
      </c>
      <c r="G5491" t="s">
        <v>6035</v>
      </c>
      <c r="H5491" t="s">
        <v>6036</v>
      </c>
      <c r="I5491" t="s">
        <v>127</v>
      </c>
      <c r="J5491" t="s">
        <v>27</v>
      </c>
      <c r="K5491" t="s">
        <v>7914</v>
      </c>
      <c r="L5491" t="s">
        <v>7883</v>
      </c>
      <c r="M5491">
        <v>77036</v>
      </c>
      <c r="N5491" t="s">
        <v>3479</v>
      </c>
      <c r="O5491" t="s">
        <v>4417</v>
      </c>
      <c r="P5491" t="s">
        <v>313</v>
      </c>
      <c r="Q5491" t="s">
        <v>4411</v>
      </c>
      <c r="R5491" t="s">
        <v>4418</v>
      </c>
      <c r="S5491">
        <v>119.96000000000001</v>
      </c>
      <c r="T5491">
        <v>5</v>
      </c>
      <c r="U5491">
        <v>0.2</v>
      </c>
      <c r="V5491">
        <v>11.996000000000002</v>
      </c>
      <c r="W5491" t="s">
        <v>10948</v>
      </c>
      <c r="X5491" t="s">
        <v>10940</v>
      </c>
      <c r="Y5491">
        <v>12</v>
      </c>
      <c r="Z5491" t="s">
        <v>10941</v>
      </c>
      <c r="AA5491">
        <v>0.1</v>
      </c>
    </row>
    <row r="5492" spans="1:27" x14ac:dyDescent="0.35">
      <c r="A5492">
        <v>3857</v>
      </c>
      <c r="B5492" t="s">
        <v>8630</v>
      </c>
      <c r="C5492">
        <v>2014</v>
      </c>
      <c r="D5492" s="1">
        <v>41936</v>
      </c>
      <c r="E5492" s="1">
        <v>41941</v>
      </c>
      <c r="F5492" t="s">
        <v>45</v>
      </c>
      <c r="G5492" t="s">
        <v>7599</v>
      </c>
      <c r="H5492" t="s">
        <v>7600</v>
      </c>
      <c r="I5492" t="s">
        <v>38</v>
      </c>
      <c r="J5492" t="s">
        <v>27</v>
      </c>
      <c r="K5492" t="s">
        <v>8589</v>
      </c>
      <c r="L5492" t="s">
        <v>7883</v>
      </c>
      <c r="M5492">
        <v>78207</v>
      </c>
      <c r="N5492" t="s">
        <v>3479</v>
      </c>
      <c r="O5492" t="s">
        <v>8460</v>
      </c>
      <c r="P5492" t="s">
        <v>313</v>
      </c>
      <c r="Q5492" t="s">
        <v>4411</v>
      </c>
      <c r="R5492" t="s">
        <v>8461</v>
      </c>
      <c r="S5492">
        <v>823.96000000000015</v>
      </c>
      <c r="T5492">
        <v>5</v>
      </c>
      <c r="U5492">
        <v>0.2</v>
      </c>
      <c r="V5492">
        <v>51.497499999999974</v>
      </c>
      <c r="W5492" t="s">
        <v>10939</v>
      </c>
      <c r="X5492" t="s">
        <v>10940</v>
      </c>
      <c r="Y5492">
        <v>10</v>
      </c>
      <c r="Z5492" t="s">
        <v>10945</v>
      </c>
      <c r="AA5492">
        <v>6.2499999999999958E-2</v>
      </c>
    </row>
    <row r="5493" spans="1:27" x14ac:dyDescent="0.35">
      <c r="A5493">
        <v>3912</v>
      </c>
      <c r="B5493" t="s">
        <v>8631</v>
      </c>
      <c r="C5493">
        <v>2014</v>
      </c>
      <c r="D5493" s="1">
        <v>41796</v>
      </c>
      <c r="E5493" s="1">
        <v>41797</v>
      </c>
      <c r="F5493" t="s">
        <v>56</v>
      </c>
      <c r="G5493" t="s">
        <v>5487</v>
      </c>
      <c r="H5493" t="s">
        <v>5488</v>
      </c>
      <c r="I5493" t="s">
        <v>38</v>
      </c>
      <c r="J5493" t="s">
        <v>27</v>
      </c>
      <c r="K5493" t="s">
        <v>8632</v>
      </c>
      <c r="L5493" t="s">
        <v>7883</v>
      </c>
      <c r="M5493">
        <v>77581</v>
      </c>
      <c r="N5493" t="s">
        <v>3479</v>
      </c>
      <c r="O5493" t="s">
        <v>4591</v>
      </c>
      <c r="P5493" t="s">
        <v>313</v>
      </c>
      <c r="Q5493" t="s">
        <v>4411</v>
      </c>
      <c r="R5493" t="s">
        <v>4592</v>
      </c>
      <c r="S5493">
        <v>470.37600000000009</v>
      </c>
      <c r="T5493">
        <v>3</v>
      </c>
      <c r="U5493">
        <v>0.2</v>
      </c>
      <c r="V5493">
        <v>52.917299999999955</v>
      </c>
      <c r="W5493" t="s">
        <v>10939</v>
      </c>
      <c r="X5493" t="s">
        <v>10942</v>
      </c>
      <c r="Y5493">
        <v>6</v>
      </c>
      <c r="Z5493" t="s">
        <v>10946</v>
      </c>
      <c r="AA5493">
        <v>0.11249999999999988</v>
      </c>
    </row>
    <row r="5494" spans="1:27" x14ac:dyDescent="0.35">
      <c r="A5494">
        <v>4028</v>
      </c>
      <c r="B5494" t="s">
        <v>8633</v>
      </c>
      <c r="C5494">
        <v>2014</v>
      </c>
      <c r="D5494" s="1">
        <v>41863</v>
      </c>
      <c r="E5494" s="1">
        <v>41865</v>
      </c>
      <c r="F5494" t="s">
        <v>56</v>
      </c>
      <c r="G5494" t="s">
        <v>4258</v>
      </c>
      <c r="H5494" t="s">
        <v>4259</v>
      </c>
      <c r="I5494" t="s">
        <v>26</v>
      </c>
      <c r="J5494" t="s">
        <v>27</v>
      </c>
      <c r="K5494" t="s">
        <v>8634</v>
      </c>
      <c r="L5494" t="s">
        <v>7883</v>
      </c>
      <c r="M5494">
        <v>76021</v>
      </c>
      <c r="N5494" t="s">
        <v>3479</v>
      </c>
      <c r="O5494" t="s">
        <v>4428</v>
      </c>
      <c r="P5494" t="s">
        <v>313</v>
      </c>
      <c r="Q5494" t="s">
        <v>4411</v>
      </c>
      <c r="R5494" t="s">
        <v>4429</v>
      </c>
      <c r="S5494">
        <v>153.584</v>
      </c>
      <c r="T5494">
        <v>2</v>
      </c>
      <c r="U5494">
        <v>0.2</v>
      </c>
      <c r="V5494">
        <v>13.438599999999994</v>
      </c>
      <c r="W5494" t="s">
        <v>10939</v>
      </c>
      <c r="X5494" t="s">
        <v>10937</v>
      </c>
      <c r="Y5494">
        <v>8</v>
      </c>
      <c r="Z5494" t="s">
        <v>10954</v>
      </c>
      <c r="AA5494">
        <v>8.7499999999999953E-2</v>
      </c>
    </row>
    <row r="5495" spans="1:27" x14ac:dyDescent="0.35">
      <c r="A5495">
        <v>4115</v>
      </c>
      <c r="B5495" t="s">
        <v>8635</v>
      </c>
      <c r="C5495">
        <v>2012</v>
      </c>
      <c r="D5495" s="1">
        <v>41031</v>
      </c>
      <c r="E5495" s="1">
        <v>41036</v>
      </c>
      <c r="F5495" t="s">
        <v>23</v>
      </c>
      <c r="G5495" t="s">
        <v>5281</v>
      </c>
      <c r="H5495" t="s">
        <v>5282</v>
      </c>
      <c r="I5495" t="s">
        <v>26</v>
      </c>
      <c r="J5495" t="s">
        <v>27</v>
      </c>
      <c r="K5495" t="s">
        <v>7914</v>
      </c>
      <c r="L5495" t="s">
        <v>7883</v>
      </c>
      <c r="M5495">
        <v>77095</v>
      </c>
      <c r="N5495" t="s">
        <v>3479</v>
      </c>
      <c r="O5495" t="s">
        <v>4496</v>
      </c>
      <c r="P5495" t="s">
        <v>313</v>
      </c>
      <c r="Q5495" t="s">
        <v>4411</v>
      </c>
      <c r="R5495" t="s">
        <v>4497</v>
      </c>
      <c r="S5495">
        <v>158.376</v>
      </c>
      <c r="T5495">
        <v>3</v>
      </c>
      <c r="U5495">
        <v>0.2</v>
      </c>
      <c r="V5495">
        <v>13.857900000000008</v>
      </c>
      <c r="W5495" t="s">
        <v>10948</v>
      </c>
      <c r="X5495" t="s">
        <v>10942</v>
      </c>
      <c r="Y5495">
        <v>5</v>
      </c>
      <c r="Z5495" t="s">
        <v>10952</v>
      </c>
      <c r="AA5495">
        <v>8.750000000000005E-2</v>
      </c>
    </row>
    <row r="5496" spans="1:27" x14ac:dyDescent="0.35">
      <c r="A5496">
        <v>4394</v>
      </c>
      <c r="B5496" t="s">
        <v>8636</v>
      </c>
      <c r="C5496">
        <v>2013</v>
      </c>
      <c r="D5496" s="1">
        <v>41526</v>
      </c>
      <c r="E5496" s="1">
        <v>41530</v>
      </c>
      <c r="F5496" t="s">
        <v>23</v>
      </c>
      <c r="G5496" t="s">
        <v>2129</v>
      </c>
      <c r="H5496" t="s">
        <v>2130</v>
      </c>
      <c r="I5496" t="s">
        <v>26</v>
      </c>
      <c r="J5496" t="s">
        <v>27</v>
      </c>
      <c r="K5496" t="s">
        <v>8594</v>
      </c>
      <c r="L5496" t="s">
        <v>7883</v>
      </c>
      <c r="M5496">
        <v>75081</v>
      </c>
      <c r="N5496" t="s">
        <v>3479</v>
      </c>
      <c r="O5496" t="s">
        <v>4740</v>
      </c>
      <c r="P5496" t="s">
        <v>313</v>
      </c>
      <c r="Q5496" t="s">
        <v>4411</v>
      </c>
      <c r="R5496" t="s">
        <v>4741</v>
      </c>
      <c r="S5496">
        <v>59.960000000000008</v>
      </c>
      <c r="T5496">
        <v>5</v>
      </c>
      <c r="U5496">
        <v>0.2</v>
      </c>
      <c r="V5496">
        <v>21.735500000000002</v>
      </c>
      <c r="W5496" t="s">
        <v>10936</v>
      </c>
      <c r="X5496" t="s">
        <v>10937</v>
      </c>
      <c r="Y5496">
        <v>9</v>
      </c>
      <c r="Z5496" t="s">
        <v>10949</v>
      </c>
      <c r="AA5496">
        <v>0.36249999999999999</v>
      </c>
    </row>
    <row r="5497" spans="1:27" x14ac:dyDescent="0.35">
      <c r="A5497">
        <v>4768</v>
      </c>
      <c r="B5497" t="s">
        <v>8637</v>
      </c>
      <c r="C5497">
        <v>2012</v>
      </c>
      <c r="D5497" s="1">
        <v>40977</v>
      </c>
      <c r="E5497" s="1">
        <v>40980</v>
      </c>
      <c r="F5497" t="s">
        <v>56</v>
      </c>
      <c r="G5497" t="s">
        <v>156</v>
      </c>
      <c r="H5497" t="s">
        <v>157</v>
      </c>
      <c r="I5497" t="s">
        <v>26</v>
      </c>
      <c r="J5497" t="s">
        <v>27</v>
      </c>
      <c r="K5497" t="s">
        <v>8589</v>
      </c>
      <c r="L5497" t="s">
        <v>7883</v>
      </c>
      <c r="M5497">
        <v>78207</v>
      </c>
      <c r="N5497" t="s">
        <v>3479</v>
      </c>
      <c r="O5497" t="s">
        <v>4476</v>
      </c>
      <c r="P5497" t="s">
        <v>313</v>
      </c>
      <c r="Q5497" t="s">
        <v>4411</v>
      </c>
      <c r="R5497" t="s">
        <v>4477</v>
      </c>
      <c r="S5497">
        <v>359.88</v>
      </c>
      <c r="T5497">
        <v>3</v>
      </c>
      <c r="U5497">
        <v>0.2</v>
      </c>
      <c r="V5497">
        <v>22.492499999999993</v>
      </c>
      <c r="W5497" t="s">
        <v>10948</v>
      </c>
      <c r="X5497" t="s">
        <v>10950</v>
      </c>
      <c r="Y5497">
        <v>3</v>
      </c>
      <c r="Z5497" t="s">
        <v>10953</v>
      </c>
      <c r="AA5497">
        <v>6.2499999999999979E-2</v>
      </c>
    </row>
    <row r="5498" spans="1:27" x14ac:dyDescent="0.35">
      <c r="A5498">
        <v>4862</v>
      </c>
      <c r="B5498" t="s">
        <v>8638</v>
      </c>
      <c r="C5498">
        <v>2011</v>
      </c>
      <c r="D5498" s="1">
        <v>40644</v>
      </c>
      <c r="E5498" s="1">
        <v>40649</v>
      </c>
      <c r="F5498" t="s">
        <v>45</v>
      </c>
      <c r="G5498" t="s">
        <v>4743</v>
      </c>
      <c r="H5498" t="s">
        <v>4744</v>
      </c>
      <c r="I5498" t="s">
        <v>127</v>
      </c>
      <c r="J5498" t="s">
        <v>27</v>
      </c>
      <c r="K5498" t="s">
        <v>8597</v>
      </c>
      <c r="L5498" t="s">
        <v>7883</v>
      </c>
      <c r="M5498">
        <v>78745</v>
      </c>
      <c r="N5498" t="s">
        <v>3479</v>
      </c>
      <c r="O5498" t="s">
        <v>7429</v>
      </c>
      <c r="P5498" t="s">
        <v>313</v>
      </c>
      <c r="Q5498" t="s">
        <v>4411</v>
      </c>
      <c r="R5498" t="s">
        <v>7430</v>
      </c>
      <c r="S5498">
        <v>758.35200000000009</v>
      </c>
      <c r="T5498">
        <v>6</v>
      </c>
      <c r="U5498">
        <v>0.2</v>
      </c>
      <c r="V5498">
        <v>265.42320000000001</v>
      </c>
      <c r="W5498" t="s">
        <v>10944</v>
      </c>
      <c r="X5498" t="s">
        <v>10942</v>
      </c>
      <c r="Y5498">
        <v>4</v>
      </c>
      <c r="Z5498" t="s">
        <v>10943</v>
      </c>
      <c r="AA5498">
        <v>0.35</v>
      </c>
    </row>
    <row r="5499" spans="1:27" x14ac:dyDescent="0.35">
      <c r="A5499">
        <v>5201</v>
      </c>
      <c r="B5499" t="s">
        <v>8639</v>
      </c>
      <c r="C5499">
        <v>2013</v>
      </c>
      <c r="D5499" s="1">
        <v>41337</v>
      </c>
      <c r="E5499" s="1">
        <v>41342</v>
      </c>
      <c r="F5499" t="s">
        <v>23</v>
      </c>
      <c r="G5499" t="s">
        <v>1702</v>
      </c>
      <c r="H5499" t="s">
        <v>1703</v>
      </c>
      <c r="I5499" t="s">
        <v>38</v>
      </c>
      <c r="J5499" t="s">
        <v>27</v>
      </c>
      <c r="K5499" t="s">
        <v>8640</v>
      </c>
      <c r="L5499" t="s">
        <v>7883</v>
      </c>
      <c r="M5499">
        <v>78664</v>
      </c>
      <c r="N5499" t="s">
        <v>3479</v>
      </c>
      <c r="O5499" t="s">
        <v>4464</v>
      </c>
      <c r="P5499" t="s">
        <v>313</v>
      </c>
      <c r="Q5499" t="s">
        <v>4411</v>
      </c>
      <c r="R5499" t="s">
        <v>4465</v>
      </c>
      <c r="S5499">
        <v>431.97600000000006</v>
      </c>
      <c r="T5499">
        <v>3</v>
      </c>
      <c r="U5499">
        <v>0.2</v>
      </c>
      <c r="V5499">
        <v>32.398200000000017</v>
      </c>
      <c r="W5499" t="s">
        <v>10936</v>
      </c>
      <c r="X5499" t="s">
        <v>10950</v>
      </c>
      <c r="Y5499">
        <v>3</v>
      </c>
      <c r="Z5499" t="s">
        <v>10953</v>
      </c>
      <c r="AA5499">
        <v>7.5000000000000025E-2</v>
      </c>
    </row>
    <row r="5500" spans="1:27" x14ac:dyDescent="0.35">
      <c r="A5500">
        <v>5261</v>
      </c>
      <c r="B5500" t="s">
        <v>8641</v>
      </c>
      <c r="C5500">
        <v>2011</v>
      </c>
      <c r="D5500" s="1">
        <v>40793</v>
      </c>
      <c r="E5500" s="1">
        <v>40796</v>
      </c>
      <c r="F5500" t="s">
        <v>56</v>
      </c>
      <c r="G5500" t="s">
        <v>2309</v>
      </c>
      <c r="H5500" t="s">
        <v>2310</v>
      </c>
      <c r="I5500" t="s">
        <v>127</v>
      </c>
      <c r="J5500" t="s">
        <v>27</v>
      </c>
      <c r="K5500" t="s">
        <v>7914</v>
      </c>
      <c r="L5500" t="s">
        <v>7883</v>
      </c>
      <c r="M5500">
        <v>77036</v>
      </c>
      <c r="N5500" t="s">
        <v>3479</v>
      </c>
      <c r="O5500" t="s">
        <v>8642</v>
      </c>
      <c r="P5500" t="s">
        <v>313</v>
      </c>
      <c r="Q5500" t="s">
        <v>4411</v>
      </c>
      <c r="R5500" t="s">
        <v>8643</v>
      </c>
      <c r="S5500">
        <v>196.77600000000001</v>
      </c>
      <c r="T5500">
        <v>3</v>
      </c>
      <c r="U5500">
        <v>0.2</v>
      </c>
      <c r="V5500">
        <v>14.758199999999995</v>
      </c>
      <c r="W5500" t="s">
        <v>10944</v>
      </c>
      <c r="X5500" t="s">
        <v>10937</v>
      </c>
      <c r="Y5500">
        <v>9</v>
      </c>
      <c r="Z5500" t="s">
        <v>10949</v>
      </c>
      <c r="AA5500">
        <v>7.4999999999999969E-2</v>
      </c>
    </row>
    <row r="5501" spans="1:27" x14ac:dyDescent="0.35">
      <c r="A5501">
        <v>5329</v>
      </c>
      <c r="B5501" t="s">
        <v>8644</v>
      </c>
      <c r="C5501">
        <v>2012</v>
      </c>
      <c r="D5501" s="1">
        <v>40973</v>
      </c>
      <c r="E5501" s="1">
        <v>40977</v>
      </c>
      <c r="F5501" t="s">
        <v>23</v>
      </c>
      <c r="G5501" t="s">
        <v>592</v>
      </c>
      <c r="H5501" t="s">
        <v>593</v>
      </c>
      <c r="I5501" t="s">
        <v>38</v>
      </c>
      <c r="J5501" t="s">
        <v>27</v>
      </c>
      <c r="K5501" t="s">
        <v>7914</v>
      </c>
      <c r="L5501" t="s">
        <v>7883</v>
      </c>
      <c r="M5501">
        <v>77036</v>
      </c>
      <c r="N5501" t="s">
        <v>3479</v>
      </c>
      <c r="O5501" t="s">
        <v>7389</v>
      </c>
      <c r="P5501" t="s">
        <v>313</v>
      </c>
      <c r="Q5501" t="s">
        <v>4411</v>
      </c>
      <c r="R5501" t="s">
        <v>7390</v>
      </c>
      <c r="S5501">
        <v>31.92</v>
      </c>
      <c r="T5501">
        <v>2</v>
      </c>
      <c r="U5501">
        <v>0.2</v>
      </c>
      <c r="V5501">
        <v>2.3939999999999984</v>
      </c>
      <c r="W5501" t="s">
        <v>10948</v>
      </c>
      <c r="X5501" t="s">
        <v>10950</v>
      </c>
      <c r="Y5501">
        <v>3</v>
      </c>
      <c r="Z5501" t="s">
        <v>10953</v>
      </c>
      <c r="AA5501">
        <v>7.4999999999999942E-2</v>
      </c>
    </row>
    <row r="5502" spans="1:27" x14ac:dyDescent="0.35">
      <c r="A5502">
        <v>5344</v>
      </c>
      <c r="B5502" t="s">
        <v>8645</v>
      </c>
      <c r="C5502">
        <v>2011</v>
      </c>
      <c r="D5502" s="1">
        <v>40868</v>
      </c>
      <c r="E5502" s="1">
        <v>40874</v>
      </c>
      <c r="F5502" t="s">
        <v>23</v>
      </c>
      <c r="G5502" t="s">
        <v>1378</v>
      </c>
      <c r="H5502" t="s">
        <v>1379</v>
      </c>
      <c r="I5502" t="s">
        <v>26</v>
      </c>
      <c r="J5502" t="s">
        <v>27</v>
      </c>
      <c r="K5502" t="s">
        <v>8594</v>
      </c>
      <c r="L5502" t="s">
        <v>7883</v>
      </c>
      <c r="M5502">
        <v>75220</v>
      </c>
      <c r="N5502" t="s">
        <v>3479</v>
      </c>
      <c r="O5502" t="s">
        <v>4584</v>
      </c>
      <c r="P5502" t="s">
        <v>313</v>
      </c>
      <c r="Q5502" t="s">
        <v>4411</v>
      </c>
      <c r="R5502" t="s">
        <v>4585</v>
      </c>
      <c r="S5502">
        <v>267.95999999999998</v>
      </c>
      <c r="T5502">
        <v>5</v>
      </c>
      <c r="U5502">
        <v>0.2</v>
      </c>
      <c r="V5502">
        <v>16.747500000000016</v>
      </c>
      <c r="W5502" t="s">
        <v>10944</v>
      </c>
      <c r="X5502" t="s">
        <v>10940</v>
      </c>
      <c r="Y5502">
        <v>11</v>
      </c>
      <c r="Z5502" t="s">
        <v>10947</v>
      </c>
      <c r="AA5502">
        <v>6.2500000000000069E-2</v>
      </c>
    </row>
    <row r="5503" spans="1:27" x14ac:dyDescent="0.35">
      <c r="A5503">
        <v>5353</v>
      </c>
      <c r="B5503" t="s">
        <v>8646</v>
      </c>
      <c r="C5503">
        <v>2013</v>
      </c>
      <c r="D5503" s="1">
        <v>41524</v>
      </c>
      <c r="E5503" s="1">
        <v>41530</v>
      </c>
      <c r="F5503" t="s">
        <v>23</v>
      </c>
      <c r="G5503" t="s">
        <v>1257</v>
      </c>
      <c r="H5503" t="s">
        <v>1258</v>
      </c>
      <c r="I5503" t="s">
        <v>26</v>
      </c>
      <c r="J5503" t="s">
        <v>27</v>
      </c>
      <c r="K5503" t="s">
        <v>8594</v>
      </c>
      <c r="L5503" t="s">
        <v>7883</v>
      </c>
      <c r="M5503">
        <v>75217</v>
      </c>
      <c r="N5503" t="s">
        <v>3479</v>
      </c>
      <c r="O5503" t="s">
        <v>4755</v>
      </c>
      <c r="P5503" t="s">
        <v>313</v>
      </c>
      <c r="Q5503" t="s">
        <v>4411</v>
      </c>
      <c r="R5503" t="s">
        <v>4756</v>
      </c>
      <c r="S5503">
        <v>329.58400000000006</v>
      </c>
      <c r="T5503">
        <v>2</v>
      </c>
      <c r="U5503">
        <v>0.2</v>
      </c>
      <c r="V5503">
        <v>37.078199999999981</v>
      </c>
      <c r="W5503" t="s">
        <v>10936</v>
      </c>
      <c r="X5503" t="s">
        <v>10937</v>
      </c>
      <c r="Y5503">
        <v>9</v>
      </c>
      <c r="Z5503" t="s">
        <v>10949</v>
      </c>
      <c r="AA5503">
        <v>0.11249999999999992</v>
      </c>
    </row>
    <row r="5504" spans="1:27" x14ac:dyDescent="0.35">
      <c r="A5504">
        <v>5366</v>
      </c>
      <c r="B5504" t="s">
        <v>8647</v>
      </c>
      <c r="C5504">
        <v>2013</v>
      </c>
      <c r="D5504" s="1">
        <v>41599</v>
      </c>
      <c r="E5504" s="1">
        <v>41603</v>
      </c>
      <c r="F5504" t="s">
        <v>23</v>
      </c>
      <c r="G5504" t="s">
        <v>4996</v>
      </c>
      <c r="H5504" t="s">
        <v>4997</v>
      </c>
      <c r="I5504" t="s">
        <v>38</v>
      </c>
      <c r="J5504" t="s">
        <v>27</v>
      </c>
      <c r="K5504" t="s">
        <v>7914</v>
      </c>
      <c r="L5504" t="s">
        <v>7883</v>
      </c>
      <c r="M5504">
        <v>77041</v>
      </c>
      <c r="N5504" t="s">
        <v>3479</v>
      </c>
      <c r="O5504" t="s">
        <v>4765</v>
      </c>
      <c r="P5504" t="s">
        <v>313</v>
      </c>
      <c r="Q5504" t="s">
        <v>4411</v>
      </c>
      <c r="R5504" t="s">
        <v>4766</v>
      </c>
      <c r="S5504">
        <v>151.19200000000001</v>
      </c>
      <c r="T5504">
        <v>1</v>
      </c>
      <c r="U5504">
        <v>0.2</v>
      </c>
      <c r="V5504">
        <v>13.229299999999995</v>
      </c>
      <c r="W5504" t="s">
        <v>10936</v>
      </c>
      <c r="X5504" t="s">
        <v>10940</v>
      </c>
      <c r="Y5504">
        <v>11</v>
      </c>
      <c r="Z5504" t="s">
        <v>10947</v>
      </c>
      <c r="AA5504">
        <v>8.7499999999999967E-2</v>
      </c>
    </row>
    <row r="5505" spans="1:27" x14ac:dyDescent="0.35">
      <c r="A5505">
        <v>5420</v>
      </c>
      <c r="B5505" t="s">
        <v>8648</v>
      </c>
      <c r="C5505">
        <v>2012</v>
      </c>
      <c r="D5505" s="1">
        <v>41205</v>
      </c>
      <c r="E5505" s="1">
        <v>41208</v>
      </c>
      <c r="F5505" t="s">
        <v>56</v>
      </c>
      <c r="G5505" t="s">
        <v>305</v>
      </c>
      <c r="H5505" t="s">
        <v>306</v>
      </c>
      <c r="I5505" t="s">
        <v>38</v>
      </c>
      <c r="J5505" t="s">
        <v>27</v>
      </c>
      <c r="K5505" t="s">
        <v>7914</v>
      </c>
      <c r="L5505" t="s">
        <v>7883</v>
      </c>
      <c r="M5505">
        <v>77041</v>
      </c>
      <c r="N5505" t="s">
        <v>3479</v>
      </c>
      <c r="O5505" t="s">
        <v>4688</v>
      </c>
      <c r="P5505" t="s">
        <v>313</v>
      </c>
      <c r="Q5505" t="s">
        <v>4411</v>
      </c>
      <c r="R5505" t="s">
        <v>4689</v>
      </c>
      <c r="S5505">
        <v>150.38399999999999</v>
      </c>
      <c r="T5505">
        <v>2</v>
      </c>
      <c r="U5505">
        <v>0.2</v>
      </c>
      <c r="V5505">
        <v>15.038400000000003</v>
      </c>
      <c r="W5505" t="s">
        <v>10948</v>
      </c>
      <c r="X5505" t="s">
        <v>10940</v>
      </c>
      <c r="Y5505">
        <v>10</v>
      </c>
      <c r="Z5505" t="s">
        <v>10945</v>
      </c>
      <c r="AA5505">
        <v>0.10000000000000003</v>
      </c>
    </row>
    <row r="5506" spans="1:27" x14ac:dyDescent="0.35">
      <c r="A5506">
        <v>5727</v>
      </c>
      <c r="B5506" t="s">
        <v>8649</v>
      </c>
      <c r="C5506">
        <v>2012</v>
      </c>
      <c r="D5506" s="1">
        <v>41033</v>
      </c>
      <c r="E5506" s="1">
        <v>41037</v>
      </c>
      <c r="F5506" t="s">
        <v>23</v>
      </c>
      <c r="G5506" t="s">
        <v>1536</v>
      </c>
      <c r="H5506" t="s">
        <v>1537</v>
      </c>
      <c r="I5506" t="s">
        <v>26</v>
      </c>
      <c r="J5506" t="s">
        <v>27</v>
      </c>
      <c r="K5506" t="s">
        <v>7914</v>
      </c>
      <c r="L5506" t="s">
        <v>7883</v>
      </c>
      <c r="M5506">
        <v>77095</v>
      </c>
      <c r="N5506" t="s">
        <v>3479</v>
      </c>
      <c r="O5506" t="s">
        <v>7397</v>
      </c>
      <c r="P5506" t="s">
        <v>313</v>
      </c>
      <c r="Q5506" t="s">
        <v>4411</v>
      </c>
      <c r="R5506" t="s">
        <v>7398</v>
      </c>
      <c r="S5506">
        <v>946.34400000000005</v>
      </c>
      <c r="T5506">
        <v>7</v>
      </c>
      <c r="U5506">
        <v>0.2</v>
      </c>
      <c r="V5506">
        <v>118.29299999999989</v>
      </c>
      <c r="W5506" t="s">
        <v>10948</v>
      </c>
      <c r="X5506" t="s">
        <v>10942</v>
      </c>
      <c r="Y5506">
        <v>5</v>
      </c>
      <c r="Z5506" t="s">
        <v>10952</v>
      </c>
      <c r="AA5506">
        <v>0.12499999999999988</v>
      </c>
    </row>
    <row r="5507" spans="1:27" x14ac:dyDescent="0.35">
      <c r="A5507">
        <v>5801</v>
      </c>
      <c r="B5507" t="s">
        <v>8650</v>
      </c>
      <c r="C5507">
        <v>2011</v>
      </c>
      <c r="D5507" s="1">
        <v>40735</v>
      </c>
      <c r="E5507" s="1">
        <v>40738</v>
      </c>
      <c r="F5507" t="s">
        <v>56</v>
      </c>
      <c r="G5507" t="s">
        <v>7104</v>
      </c>
      <c r="H5507" t="s">
        <v>7105</v>
      </c>
      <c r="I5507" t="s">
        <v>38</v>
      </c>
      <c r="J5507" t="s">
        <v>27</v>
      </c>
      <c r="K5507" t="s">
        <v>8607</v>
      </c>
      <c r="L5507" t="s">
        <v>7883</v>
      </c>
      <c r="M5507">
        <v>79907</v>
      </c>
      <c r="N5507" t="s">
        <v>3479</v>
      </c>
      <c r="O5507" t="s">
        <v>4464</v>
      </c>
      <c r="P5507" t="s">
        <v>313</v>
      </c>
      <c r="Q5507" t="s">
        <v>4411</v>
      </c>
      <c r="R5507" t="s">
        <v>4465</v>
      </c>
      <c r="S5507">
        <v>575.96800000000007</v>
      </c>
      <c r="T5507">
        <v>4</v>
      </c>
      <c r="U5507">
        <v>0.2</v>
      </c>
      <c r="V5507">
        <v>43.197600000000023</v>
      </c>
      <c r="W5507" t="s">
        <v>10944</v>
      </c>
      <c r="X5507" t="s">
        <v>10937</v>
      </c>
      <c r="Y5507">
        <v>7</v>
      </c>
      <c r="Z5507" t="s">
        <v>10938</v>
      </c>
      <c r="AA5507">
        <v>7.5000000000000025E-2</v>
      </c>
    </row>
    <row r="5508" spans="1:27" x14ac:dyDescent="0.35">
      <c r="A5508">
        <v>5939</v>
      </c>
      <c r="B5508" t="s">
        <v>8651</v>
      </c>
      <c r="C5508">
        <v>2014</v>
      </c>
      <c r="D5508" s="1">
        <v>41779</v>
      </c>
      <c r="E5508" s="1">
        <v>41785</v>
      </c>
      <c r="F5508" t="s">
        <v>23</v>
      </c>
      <c r="G5508" t="s">
        <v>887</v>
      </c>
      <c r="H5508" t="s">
        <v>888</v>
      </c>
      <c r="I5508" t="s">
        <v>38</v>
      </c>
      <c r="J5508" t="s">
        <v>27</v>
      </c>
      <c r="K5508" t="s">
        <v>8610</v>
      </c>
      <c r="L5508" t="s">
        <v>7883</v>
      </c>
      <c r="M5508">
        <v>75023</v>
      </c>
      <c r="N5508" t="s">
        <v>3479</v>
      </c>
      <c r="O5508" t="s">
        <v>4621</v>
      </c>
      <c r="P5508" t="s">
        <v>313</v>
      </c>
      <c r="Q5508" t="s">
        <v>4411</v>
      </c>
      <c r="R5508" t="s">
        <v>4622</v>
      </c>
      <c r="S5508">
        <v>95.992000000000004</v>
      </c>
      <c r="T5508">
        <v>1</v>
      </c>
      <c r="U5508">
        <v>0.2</v>
      </c>
      <c r="V5508">
        <v>9.5991999999999997</v>
      </c>
      <c r="W5508" t="s">
        <v>10939</v>
      </c>
      <c r="X5508" t="s">
        <v>10942</v>
      </c>
      <c r="Y5508">
        <v>5</v>
      </c>
      <c r="Z5508" t="s">
        <v>10952</v>
      </c>
      <c r="AA5508">
        <v>9.9999999999999992E-2</v>
      </c>
    </row>
    <row r="5509" spans="1:27" x14ac:dyDescent="0.35">
      <c r="A5509">
        <v>6228</v>
      </c>
      <c r="B5509" t="s">
        <v>8652</v>
      </c>
      <c r="C5509">
        <v>2011</v>
      </c>
      <c r="D5509" s="1">
        <v>40849</v>
      </c>
      <c r="E5509" s="1">
        <v>40854</v>
      </c>
      <c r="F5509" t="s">
        <v>23</v>
      </c>
      <c r="G5509" t="s">
        <v>1831</v>
      </c>
      <c r="H5509" t="s">
        <v>1832</v>
      </c>
      <c r="I5509" t="s">
        <v>38</v>
      </c>
      <c r="J5509" t="s">
        <v>27</v>
      </c>
      <c r="K5509" t="s">
        <v>8653</v>
      </c>
      <c r="L5509" t="s">
        <v>7883</v>
      </c>
      <c r="M5509">
        <v>75061</v>
      </c>
      <c r="N5509" t="s">
        <v>3479</v>
      </c>
      <c r="O5509" t="s">
        <v>4705</v>
      </c>
      <c r="P5509" t="s">
        <v>313</v>
      </c>
      <c r="Q5509" t="s">
        <v>4411</v>
      </c>
      <c r="R5509" t="s">
        <v>4706</v>
      </c>
      <c r="S5509">
        <v>88.77600000000001</v>
      </c>
      <c r="T5509">
        <v>3</v>
      </c>
      <c r="U5509">
        <v>0.2</v>
      </c>
      <c r="V5509">
        <v>7.7679000000000009</v>
      </c>
      <c r="W5509" t="s">
        <v>10944</v>
      </c>
      <c r="X5509" t="s">
        <v>10940</v>
      </c>
      <c r="Y5509">
        <v>11</v>
      </c>
      <c r="Z5509" t="s">
        <v>10947</v>
      </c>
      <c r="AA5509">
        <v>8.7499999999999994E-2</v>
      </c>
    </row>
    <row r="5510" spans="1:27" x14ac:dyDescent="0.35">
      <c r="A5510">
        <v>6303</v>
      </c>
      <c r="B5510" t="s">
        <v>8654</v>
      </c>
      <c r="C5510">
        <v>2014</v>
      </c>
      <c r="D5510" s="1">
        <v>41967</v>
      </c>
      <c r="E5510" s="1">
        <v>41971</v>
      </c>
      <c r="F5510" t="s">
        <v>23</v>
      </c>
      <c r="G5510" t="s">
        <v>2419</v>
      </c>
      <c r="H5510" t="s">
        <v>2420</v>
      </c>
      <c r="I5510" t="s">
        <v>38</v>
      </c>
      <c r="J5510" t="s">
        <v>27</v>
      </c>
      <c r="K5510" t="s">
        <v>8594</v>
      </c>
      <c r="L5510" t="s">
        <v>7883</v>
      </c>
      <c r="M5510">
        <v>75220</v>
      </c>
      <c r="N5510" t="s">
        <v>3479</v>
      </c>
      <c r="O5510" t="s">
        <v>4846</v>
      </c>
      <c r="P5510" t="s">
        <v>313</v>
      </c>
      <c r="Q5510" t="s">
        <v>4411</v>
      </c>
      <c r="R5510" t="s">
        <v>4847</v>
      </c>
      <c r="S5510">
        <v>195.96000000000004</v>
      </c>
      <c r="T5510">
        <v>5</v>
      </c>
      <c r="U5510">
        <v>0.2</v>
      </c>
      <c r="V5510">
        <v>19.596000000000018</v>
      </c>
      <c r="W5510" t="s">
        <v>10939</v>
      </c>
      <c r="X5510" t="s">
        <v>10940</v>
      </c>
      <c r="Y5510">
        <v>11</v>
      </c>
      <c r="Z5510" t="s">
        <v>10947</v>
      </c>
      <c r="AA5510">
        <v>0.10000000000000007</v>
      </c>
    </row>
    <row r="5511" spans="1:27" x14ac:dyDescent="0.35">
      <c r="A5511">
        <v>6411</v>
      </c>
      <c r="B5511" t="s">
        <v>8655</v>
      </c>
      <c r="C5511">
        <v>2014</v>
      </c>
      <c r="D5511" s="1">
        <v>41774</v>
      </c>
      <c r="E5511" s="1">
        <v>41775</v>
      </c>
      <c r="F5511" t="s">
        <v>56</v>
      </c>
      <c r="G5511" t="s">
        <v>1853</v>
      </c>
      <c r="H5511" t="s">
        <v>1854</v>
      </c>
      <c r="I5511" t="s">
        <v>38</v>
      </c>
      <c r="J5511" t="s">
        <v>27</v>
      </c>
      <c r="K5511" t="s">
        <v>7914</v>
      </c>
      <c r="L5511" t="s">
        <v>7883</v>
      </c>
      <c r="M5511">
        <v>77041</v>
      </c>
      <c r="N5511" t="s">
        <v>3479</v>
      </c>
      <c r="O5511" t="s">
        <v>8454</v>
      </c>
      <c r="P5511" t="s">
        <v>313</v>
      </c>
      <c r="Q5511" t="s">
        <v>4411</v>
      </c>
      <c r="R5511" t="s">
        <v>8455</v>
      </c>
      <c r="S5511">
        <v>7.9920000000000009</v>
      </c>
      <c r="T5511">
        <v>1</v>
      </c>
      <c r="U5511">
        <v>0.2</v>
      </c>
      <c r="V5511">
        <v>0.69930000000000003</v>
      </c>
      <c r="W5511" t="s">
        <v>10939</v>
      </c>
      <c r="X5511" t="s">
        <v>10942</v>
      </c>
      <c r="Y5511">
        <v>5</v>
      </c>
      <c r="Z5511" t="s">
        <v>10952</v>
      </c>
      <c r="AA5511">
        <v>8.7499999999999994E-2</v>
      </c>
    </row>
    <row r="5512" spans="1:27" x14ac:dyDescent="0.35">
      <c r="A5512">
        <v>7150</v>
      </c>
      <c r="B5512" t="s">
        <v>8656</v>
      </c>
      <c r="C5512">
        <v>2012</v>
      </c>
      <c r="D5512" s="1">
        <v>41086</v>
      </c>
      <c r="E5512" s="1">
        <v>41090</v>
      </c>
      <c r="F5512" t="s">
        <v>23</v>
      </c>
      <c r="G5512" t="s">
        <v>5702</v>
      </c>
      <c r="H5512" t="s">
        <v>5703</v>
      </c>
      <c r="I5512" t="s">
        <v>38</v>
      </c>
      <c r="J5512" t="s">
        <v>27</v>
      </c>
      <c r="K5512" t="s">
        <v>7914</v>
      </c>
      <c r="L5512" t="s">
        <v>7883</v>
      </c>
      <c r="M5512">
        <v>77070</v>
      </c>
      <c r="N5512" t="s">
        <v>3479</v>
      </c>
      <c r="O5512" t="s">
        <v>4564</v>
      </c>
      <c r="P5512" t="s">
        <v>313</v>
      </c>
      <c r="Q5512" t="s">
        <v>4411</v>
      </c>
      <c r="R5512" t="s">
        <v>4565</v>
      </c>
      <c r="S5512">
        <v>971.88000000000011</v>
      </c>
      <c r="T5512">
        <v>3</v>
      </c>
      <c r="U5512">
        <v>0.2</v>
      </c>
      <c r="V5512">
        <v>109.33649999999994</v>
      </c>
      <c r="W5512" t="s">
        <v>10948</v>
      </c>
      <c r="X5512" t="s">
        <v>10942</v>
      </c>
      <c r="Y5512">
        <v>6</v>
      </c>
      <c r="Z5512" t="s">
        <v>10946</v>
      </c>
      <c r="AA5512">
        <v>0.11249999999999993</v>
      </c>
    </row>
    <row r="5513" spans="1:27" x14ac:dyDescent="0.35">
      <c r="A5513">
        <v>7453</v>
      </c>
      <c r="B5513" t="s">
        <v>8657</v>
      </c>
      <c r="C5513">
        <v>2014</v>
      </c>
      <c r="D5513" s="1">
        <v>41900</v>
      </c>
      <c r="E5513" s="1">
        <v>41905</v>
      </c>
      <c r="F5513" t="s">
        <v>45</v>
      </c>
      <c r="G5513" t="s">
        <v>3409</v>
      </c>
      <c r="H5513" t="s">
        <v>3410</v>
      </c>
      <c r="I5513" t="s">
        <v>127</v>
      </c>
      <c r="J5513" t="s">
        <v>27</v>
      </c>
      <c r="K5513" t="s">
        <v>7914</v>
      </c>
      <c r="L5513" t="s">
        <v>7883</v>
      </c>
      <c r="M5513">
        <v>77036</v>
      </c>
      <c r="N5513" t="s">
        <v>3479</v>
      </c>
      <c r="O5513" t="s">
        <v>4728</v>
      </c>
      <c r="P5513" t="s">
        <v>313</v>
      </c>
      <c r="Q5513" t="s">
        <v>4411</v>
      </c>
      <c r="R5513" t="s">
        <v>4729</v>
      </c>
      <c r="S5513">
        <v>1415.76</v>
      </c>
      <c r="T5513">
        <v>6</v>
      </c>
      <c r="U5513">
        <v>0.2</v>
      </c>
      <c r="V5513">
        <v>88.48500000000007</v>
      </c>
      <c r="W5513" t="s">
        <v>10939</v>
      </c>
      <c r="X5513" t="s">
        <v>10937</v>
      </c>
      <c r="Y5513">
        <v>9</v>
      </c>
      <c r="Z5513" t="s">
        <v>10949</v>
      </c>
      <c r="AA5513">
        <v>6.2500000000000056E-2</v>
      </c>
    </row>
    <row r="5514" spans="1:27" x14ac:dyDescent="0.35">
      <c r="A5514">
        <v>7546</v>
      </c>
      <c r="B5514" t="s">
        <v>8658</v>
      </c>
      <c r="C5514">
        <v>2011</v>
      </c>
      <c r="D5514" s="1">
        <v>40826</v>
      </c>
      <c r="E5514" s="1">
        <v>40831</v>
      </c>
      <c r="F5514" t="s">
        <v>23</v>
      </c>
      <c r="G5514" t="s">
        <v>5888</v>
      </c>
      <c r="H5514" t="s">
        <v>5889</v>
      </c>
      <c r="I5514" t="s">
        <v>26</v>
      </c>
      <c r="J5514" t="s">
        <v>27</v>
      </c>
      <c r="K5514" t="s">
        <v>4550</v>
      </c>
      <c r="L5514" t="s">
        <v>7883</v>
      </c>
      <c r="M5514">
        <v>77340</v>
      </c>
      <c r="N5514" t="s">
        <v>3479</v>
      </c>
      <c r="O5514" t="s">
        <v>4730</v>
      </c>
      <c r="P5514" t="s">
        <v>313</v>
      </c>
      <c r="Q5514" t="s">
        <v>4411</v>
      </c>
      <c r="R5514" t="s">
        <v>4731</v>
      </c>
      <c r="S5514">
        <v>719.95200000000011</v>
      </c>
      <c r="T5514">
        <v>6</v>
      </c>
      <c r="U5514">
        <v>0.2</v>
      </c>
      <c r="V5514">
        <v>71.995200000000011</v>
      </c>
      <c r="W5514" t="s">
        <v>10944</v>
      </c>
      <c r="X5514" t="s">
        <v>10940</v>
      </c>
      <c r="Y5514">
        <v>10</v>
      </c>
      <c r="Z5514" t="s">
        <v>10945</v>
      </c>
      <c r="AA5514">
        <v>0.1</v>
      </c>
    </row>
    <row r="5515" spans="1:27" x14ac:dyDescent="0.35">
      <c r="A5515">
        <v>7547</v>
      </c>
      <c r="B5515" t="s">
        <v>8658</v>
      </c>
      <c r="C5515">
        <v>2011</v>
      </c>
      <c r="D5515" s="1">
        <v>40826</v>
      </c>
      <c r="E5515" s="1">
        <v>40831</v>
      </c>
      <c r="F5515" t="s">
        <v>23</v>
      </c>
      <c r="G5515" t="s">
        <v>5888</v>
      </c>
      <c r="H5515" t="s">
        <v>5889</v>
      </c>
      <c r="I5515" t="s">
        <v>26</v>
      </c>
      <c r="J5515" t="s">
        <v>27</v>
      </c>
      <c r="K5515" t="s">
        <v>4550</v>
      </c>
      <c r="L5515" t="s">
        <v>7883</v>
      </c>
      <c r="M5515">
        <v>77340</v>
      </c>
      <c r="N5515" t="s">
        <v>3479</v>
      </c>
      <c r="O5515" t="s">
        <v>4733</v>
      </c>
      <c r="P5515" t="s">
        <v>313</v>
      </c>
      <c r="Q5515" t="s">
        <v>4411</v>
      </c>
      <c r="R5515" t="s">
        <v>4734</v>
      </c>
      <c r="S5515">
        <v>755.94400000000019</v>
      </c>
      <c r="T5515">
        <v>7</v>
      </c>
      <c r="U5515">
        <v>0.2</v>
      </c>
      <c r="V5515">
        <v>66.145099999999957</v>
      </c>
      <c r="W5515" t="s">
        <v>10944</v>
      </c>
      <c r="X5515" t="s">
        <v>10940</v>
      </c>
      <c r="Y5515">
        <v>10</v>
      </c>
      <c r="Z5515" t="s">
        <v>10945</v>
      </c>
      <c r="AA5515">
        <v>8.7499999999999925E-2</v>
      </c>
    </row>
    <row r="5516" spans="1:27" x14ac:dyDescent="0.35">
      <c r="A5516">
        <v>7631</v>
      </c>
      <c r="B5516" t="s">
        <v>8659</v>
      </c>
      <c r="C5516">
        <v>2011</v>
      </c>
      <c r="D5516" s="1">
        <v>40632</v>
      </c>
      <c r="E5516" s="1">
        <v>40634</v>
      </c>
      <c r="F5516" t="s">
        <v>56</v>
      </c>
      <c r="G5516" t="s">
        <v>4296</v>
      </c>
      <c r="H5516" t="s">
        <v>4297</v>
      </c>
      <c r="I5516" t="s">
        <v>127</v>
      </c>
      <c r="J5516" t="s">
        <v>27</v>
      </c>
      <c r="K5516" t="s">
        <v>8660</v>
      </c>
      <c r="L5516" t="s">
        <v>7883</v>
      </c>
      <c r="M5516">
        <v>78521</v>
      </c>
      <c r="N5516" t="s">
        <v>3479</v>
      </c>
      <c r="O5516" t="s">
        <v>4673</v>
      </c>
      <c r="P5516" t="s">
        <v>313</v>
      </c>
      <c r="Q5516" t="s">
        <v>4411</v>
      </c>
      <c r="R5516" t="s">
        <v>4674</v>
      </c>
      <c r="S5516">
        <v>251.94400000000002</v>
      </c>
      <c r="T5516">
        <v>7</v>
      </c>
      <c r="U5516">
        <v>0.2</v>
      </c>
      <c r="V5516">
        <v>88.180399999999977</v>
      </c>
      <c r="W5516" t="s">
        <v>10944</v>
      </c>
      <c r="X5516" t="s">
        <v>10950</v>
      </c>
      <c r="Y5516">
        <v>3</v>
      </c>
      <c r="Z5516" t="s">
        <v>10953</v>
      </c>
      <c r="AA5516">
        <v>0.34999999999999987</v>
      </c>
    </row>
    <row r="5517" spans="1:27" x14ac:dyDescent="0.35">
      <c r="A5517">
        <v>7796</v>
      </c>
      <c r="B5517" t="s">
        <v>8661</v>
      </c>
      <c r="C5517">
        <v>2012</v>
      </c>
      <c r="D5517" s="1">
        <v>41102</v>
      </c>
      <c r="E5517" s="1">
        <v>41108</v>
      </c>
      <c r="F5517" t="s">
        <v>23</v>
      </c>
      <c r="G5517" t="s">
        <v>4403</v>
      </c>
      <c r="H5517" t="s">
        <v>4404</v>
      </c>
      <c r="I5517" t="s">
        <v>38</v>
      </c>
      <c r="J5517" t="s">
        <v>27</v>
      </c>
      <c r="K5517" t="s">
        <v>8662</v>
      </c>
      <c r="L5517" t="s">
        <v>7883</v>
      </c>
      <c r="M5517">
        <v>79109</v>
      </c>
      <c r="N5517" t="s">
        <v>3479</v>
      </c>
      <c r="O5517" t="s">
        <v>4507</v>
      </c>
      <c r="P5517" t="s">
        <v>313</v>
      </c>
      <c r="Q5517" t="s">
        <v>4411</v>
      </c>
      <c r="R5517" t="s">
        <v>4508</v>
      </c>
      <c r="S5517">
        <v>307.16800000000001</v>
      </c>
      <c r="T5517">
        <v>4</v>
      </c>
      <c r="U5517">
        <v>0.2</v>
      </c>
      <c r="V5517">
        <v>30.716800000000006</v>
      </c>
      <c r="W5517" t="s">
        <v>10948</v>
      </c>
      <c r="X5517" t="s">
        <v>10937</v>
      </c>
      <c r="Y5517">
        <v>7</v>
      </c>
      <c r="Z5517" t="s">
        <v>10938</v>
      </c>
      <c r="AA5517">
        <v>0.10000000000000002</v>
      </c>
    </row>
    <row r="5518" spans="1:27" x14ac:dyDescent="0.35">
      <c r="A5518">
        <v>7833</v>
      </c>
      <c r="B5518" t="s">
        <v>8663</v>
      </c>
      <c r="C5518">
        <v>2013</v>
      </c>
      <c r="D5518" s="1">
        <v>41404</v>
      </c>
      <c r="E5518" s="1">
        <v>41408</v>
      </c>
      <c r="F5518" t="s">
        <v>23</v>
      </c>
      <c r="G5518" t="s">
        <v>2958</v>
      </c>
      <c r="H5518" t="s">
        <v>2959</v>
      </c>
      <c r="I5518" t="s">
        <v>38</v>
      </c>
      <c r="J5518" t="s">
        <v>27</v>
      </c>
      <c r="K5518" t="s">
        <v>7914</v>
      </c>
      <c r="L5518" t="s">
        <v>7883</v>
      </c>
      <c r="M5518">
        <v>77036</v>
      </c>
      <c r="N5518" t="s">
        <v>3479</v>
      </c>
      <c r="O5518" t="s">
        <v>4695</v>
      </c>
      <c r="P5518" t="s">
        <v>313</v>
      </c>
      <c r="Q5518" t="s">
        <v>4411</v>
      </c>
      <c r="R5518" t="s">
        <v>4696</v>
      </c>
      <c r="S5518">
        <v>19.136000000000003</v>
      </c>
      <c r="T5518">
        <v>2</v>
      </c>
      <c r="U5518">
        <v>0.2</v>
      </c>
      <c r="V5518">
        <v>1.9136000000000006</v>
      </c>
      <c r="W5518" t="s">
        <v>10936</v>
      </c>
      <c r="X5518" t="s">
        <v>10942</v>
      </c>
      <c r="Y5518">
        <v>5</v>
      </c>
      <c r="Z5518" t="s">
        <v>10952</v>
      </c>
      <c r="AA5518">
        <v>0.10000000000000002</v>
      </c>
    </row>
    <row r="5519" spans="1:27" x14ac:dyDescent="0.35">
      <c r="A5519">
        <v>8108</v>
      </c>
      <c r="B5519" t="s">
        <v>8664</v>
      </c>
      <c r="C5519">
        <v>2014</v>
      </c>
      <c r="D5519" s="1">
        <v>41688</v>
      </c>
      <c r="E5519" s="1">
        <v>41690</v>
      </c>
      <c r="F5519" t="s">
        <v>56</v>
      </c>
      <c r="G5519" t="s">
        <v>7778</v>
      </c>
      <c r="H5519" t="s">
        <v>7779</v>
      </c>
      <c r="I5519" t="s">
        <v>127</v>
      </c>
      <c r="J5519" t="s">
        <v>27</v>
      </c>
      <c r="K5519" t="s">
        <v>7914</v>
      </c>
      <c r="L5519" t="s">
        <v>7883</v>
      </c>
      <c r="M5519">
        <v>77041</v>
      </c>
      <c r="N5519" t="s">
        <v>3479</v>
      </c>
      <c r="O5519" t="s">
        <v>4712</v>
      </c>
      <c r="P5519" t="s">
        <v>313</v>
      </c>
      <c r="Q5519" t="s">
        <v>4411</v>
      </c>
      <c r="R5519" t="s">
        <v>4713</v>
      </c>
      <c r="S5519">
        <v>438.33600000000001</v>
      </c>
      <c r="T5519">
        <v>4</v>
      </c>
      <c r="U5519">
        <v>0.2</v>
      </c>
      <c r="V5519">
        <v>-87.667200000000037</v>
      </c>
      <c r="W5519" t="s">
        <v>10939</v>
      </c>
      <c r="X5519" t="s">
        <v>10950</v>
      </c>
      <c r="Y5519">
        <v>2</v>
      </c>
      <c r="Z5519" t="s">
        <v>10955</v>
      </c>
      <c r="AA5519">
        <v>-0.20000000000000007</v>
      </c>
    </row>
    <row r="5520" spans="1:27" x14ac:dyDescent="0.35">
      <c r="A5520">
        <v>8558</v>
      </c>
      <c r="B5520" t="s">
        <v>8665</v>
      </c>
      <c r="C5520">
        <v>2013</v>
      </c>
      <c r="D5520" s="1">
        <v>41632</v>
      </c>
      <c r="E5520" s="1">
        <v>41635</v>
      </c>
      <c r="F5520" t="s">
        <v>45</v>
      </c>
      <c r="G5520" t="s">
        <v>1022</v>
      </c>
      <c r="H5520" t="s">
        <v>1023</v>
      </c>
      <c r="I5520" t="s">
        <v>26</v>
      </c>
      <c r="J5520" t="s">
        <v>27</v>
      </c>
      <c r="K5520" t="s">
        <v>7914</v>
      </c>
      <c r="L5520" t="s">
        <v>7883</v>
      </c>
      <c r="M5520">
        <v>77041</v>
      </c>
      <c r="N5520" t="s">
        <v>3479</v>
      </c>
      <c r="O5520" t="s">
        <v>4765</v>
      </c>
      <c r="P5520" t="s">
        <v>313</v>
      </c>
      <c r="Q5520" t="s">
        <v>4411</v>
      </c>
      <c r="R5520" t="s">
        <v>4766</v>
      </c>
      <c r="S5520">
        <v>453.57600000000002</v>
      </c>
      <c r="T5520">
        <v>3</v>
      </c>
      <c r="U5520">
        <v>0.2</v>
      </c>
      <c r="V5520">
        <v>39.687899999999985</v>
      </c>
      <c r="W5520" t="s">
        <v>10936</v>
      </c>
      <c r="X5520" t="s">
        <v>10940</v>
      </c>
      <c r="Y5520">
        <v>12</v>
      </c>
      <c r="Z5520" t="s">
        <v>10941</v>
      </c>
      <c r="AA5520">
        <v>8.7499999999999967E-2</v>
      </c>
    </row>
    <row r="5521" spans="1:27" x14ac:dyDescent="0.35">
      <c r="A5521">
        <v>8560</v>
      </c>
      <c r="B5521" t="s">
        <v>8665</v>
      </c>
      <c r="C5521">
        <v>2013</v>
      </c>
      <c r="D5521" s="1">
        <v>41632</v>
      </c>
      <c r="E5521" s="1">
        <v>41635</v>
      </c>
      <c r="F5521" t="s">
        <v>45</v>
      </c>
      <c r="G5521" t="s">
        <v>1022</v>
      </c>
      <c r="H5521" t="s">
        <v>1023</v>
      </c>
      <c r="I5521" t="s">
        <v>26</v>
      </c>
      <c r="J5521" t="s">
        <v>27</v>
      </c>
      <c r="K5521" t="s">
        <v>7914</v>
      </c>
      <c r="L5521" t="s">
        <v>7883</v>
      </c>
      <c r="M5521">
        <v>77041</v>
      </c>
      <c r="N5521" t="s">
        <v>3479</v>
      </c>
      <c r="O5521" t="s">
        <v>4547</v>
      </c>
      <c r="P5521" t="s">
        <v>313</v>
      </c>
      <c r="Q5521" t="s">
        <v>4411</v>
      </c>
      <c r="R5521" t="s">
        <v>4548</v>
      </c>
      <c r="S5521">
        <v>287.88</v>
      </c>
      <c r="T5521">
        <v>3</v>
      </c>
      <c r="U5521">
        <v>0.2</v>
      </c>
      <c r="V5521">
        <v>35.984999999999999</v>
      </c>
      <c r="W5521" t="s">
        <v>10936</v>
      </c>
      <c r="X5521" t="s">
        <v>10940</v>
      </c>
      <c r="Y5521">
        <v>12</v>
      </c>
      <c r="Z5521" t="s">
        <v>10941</v>
      </c>
      <c r="AA5521">
        <v>0.125</v>
      </c>
    </row>
    <row r="5522" spans="1:27" x14ac:dyDescent="0.35">
      <c r="A5522">
        <v>8561</v>
      </c>
      <c r="B5522" t="s">
        <v>8665</v>
      </c>
      <c r="C5522">
        <v>2013</v>
      </c>
      <c r="D5522" s="1">
        <v>41632</v>
      </c>
      <c r="E5522" s="1">
        <v>41635</v>
      </c>
      <c r="F5522" t="s">
        <v>45</v>
      </c>
      <c r="G5522" t="s">
        <v>1022</v>
      </c>
      <c r="H5522" t="s">
        <v>1023</v>
      </c>
      <c r="I5522" t="s">
        <v>26</v>
      </c>
      <c r="J5522" t="s">
        <v>27</v>
      </c>
      <c r="K5522" t="s">
        <v>7914</v>
      </c>
      <c r="L5522" t="s">
        <v>7883</v>
      </c>
      <c r="M5522">
        <v>77041</v>
      </c>
      <c r="N5522" t="s">
        <v>3479</v>
      </c>
      <c r="O5522" t="s">
        <v>4651</v>
      </c>
      <c r="P5522" t="s">
        <v>313</v>
      </c>
      <c r="Q5522" t="s">
        <v>4411</v>
      </c>
      <c r="R5522" t="s">
        <v>4652</v>
      </c>
      <c r="S5522">
        <v>131.88000000000002</v>
      </c>
      <c r="T5522">
        <v>3</v>
      </c>
      <c r="U5522">
        <v>0.2</v>
      </c>
      <c r="V5522">
        <v>14.836499999999987</v>
      </c>
      <c r="W5522" t="s">
        <v>10936</v>
      </c>
      <c r="X5522" t="s">
        <v>10940</v>
      </c>
      <c r="Y5522">
        <v>12</v>
      </c>
      <c r="Z5522" t="s">
        <v>10941</v>
      </c>
      <c r="AA5522">
        <v>0.11249999999999988</v>
      </c>
    </row>
    <row r="5523" spans="1:27" x14ac:dyDescent="0.35">
      <c r="A5523">
        <v>8566</v>
      </c>
      <c r="B5523" t="s">
        <v>8666</v>
      </c>
      <c r="C5523">
        <v>2013</v>
      </c>
      <c r="D5523" s="1">
        <v>41596</v>
      </c>
      <c r="E5523" s="1">
        <v>41597</v>
      </c>
      <c r="F5523" t="s">
        <v>56</v>
      </c>
      <c r="G5523" t="s">
        <v>4240</v>
      </c>
      <c r="H5523" t="s">
        <v>4241</v>
      </c>
      <c r="I5523" t="s">
        <v>38</v>
      </c>
      <c r="J5523" t="s">
        <v>27</v>
      </c>
      <c r="K5523" t="s">
        <v>8667</v>
      </c>
      <c r="L5523" t="s">
        <v>7883</v>
      </c>
      <c r="M5523">
        <v>75056</v>
      </c>
      <c r="N5523" t="s">
        <v>3479</v>
      </c>
      <c r="O5523" t="s">
        <v>4504</v>
      </c>
      <c r="P5523" t="s">
        <v>313</v>
      </c>
      <c r="Q5523" t="s">
        <v>4411</v>
      </c>
      <c r="R5523" t="s">
        <v>4505</v>
      </c>
      <c r="S5523">
        <v>67.176000000000002</v>
      </c>
      <c r="T5523">
        <v>3</v>
      </c>
      <c r="U5523">
        <v>0.2</v>
      </c>
      <c r="V5523">
        <v>6.7175999999999974</v>
      </c>
      <c r="W5523" t="s">
        <v>10936</v>
      </c>
      <c r="X5523" t="s">
        <v>10940</v>
      </c>
      <c r="Y5523">
        <v>11</v>
      </c>
      <c r="Z5523" t="s">
        <v>10947</v>
      </c>
      <c r="AA5523">
        <v>9.9999999999999964E-2</v>
      </c>
    </row>
    <row r="5524" spans="1:27" x14ac:dyDescent="0.35">
      <c r="A5524">
        <v>8606</v>
      </c>
      <c r="B5524" t="s">
        <v>8668</v>
      </c>
      <c r="C5524">
        <v>2013</v>
      </c>
      <c r="D5524" s="1">
        <v>41277</v>
      </c>
      <c r="E5524" s="1">
        <v>41282</v>
      </c>
      <c r="F5524" t="s">
        <v>23</v>
      </c>
      <c r="G5524" t="s">
        <v>3157</v>
      </c>
      <c r="H5524" t="s">
        <v>3158</v>
      </c>
      <c r="I5524" t="s">
        <v>26</v>
      </c>
      <c r="J5524" t="s">
        <v>27</v>
      </c>
      <c r="K5524" t="s">
        <v>8589</v>
      </c>
      <c r="L5524" t="s">
        <v>7883</v>
      </c>
      <c r="M5524">
        <v>78207</v>
      </c>
      <c r="N5524" t="s">
        <v>3479</v>
      </c>
      <c r="O5524" t="s">
        <v>4494</v>
      </c>
      <c r="P5524" t="s">
        <v>313</v>
      </c>
      <c r="Q5524" t="s">
        <v>4411</v>
      </c>
      <c r="R5524" t="s">
        <v>4495</v>
      </c>
      <c r="S5524">
        <v>180.96</v>
      </c>
      <c r="T5524">
        <v>5</v>
      </c>
      <c r="U5524">
        <v>0.2</v>
      </c>
      <c r="V5524">
        <v>13.571999999999996</v>
      </c>
      <c r="W5524" t="s">
        <v>10936</v>
      </c>
      <c r="X5524" t="s">
        <v>10950</v>
      </c>
      <c r="Y5524">
        <v>1</v>
      </c>
      <c r="Z5524" t="s">
        <v>10951</v>
      </c>
      <c r="AA5524">
        <v>7.4999999999999969E-2</v>
      </c>
    </row>
    <row r="5525" spans="1:27" x14ac:dyDescent="0.35">
      <c r="A5525">
        <v>8663</v>
      </c>
      <c r="B5525" t="s">
        <v>8669</v>
      </c>
      <c r="C5525">
        <v>2012</v>
      </c>
      <c r="D5525" s="1">
        <v>41041</v>
      </c>
      <c r="E5525" s="1">
        <v>41046</v>
      </c>
      <c r="F5525" t="s">
        <v>23</v>
      </c>
      <c r="G5525" t="s">
        <v>317</v>
      </c>
      <c r="H5525" t="s">
        <v>318</v>
      </c>
      <c r="I5525" t="s">
        <v>38</v>
      </c>
      <c r="J5525" t="s">
        <v>27</v>
      </c>
      <c r="K5525" t="s">
        <v>7914</v>
      </c>
      <c r="L5525" t="s">
        <v>7883</v>
      </c>
      <c r="M5525">
        <v>77041</v>
      </c>
      <c r="N5525" t="s">
        <v>3479</v>
      </c>
      <c r="O5525" t="s">
        <v>4763</v>
      </c>
      <c r="P5525" t="s">
        <v>313</v>
      </c>
      <c r="Q5525" t="s">
        <v>4411</v>
      </c>
      <c r="R5525" t="s">
        <v>4764</v>
      </c>
      <c r="S5525">
        <v>619.15200000000004</v>
      </c>
      <c r="T5525">
        <v>6</v>
      </c>
      <c r="U5525">
        <v>0.2</v>
      </c>
      <c r="V5525">
        <v>69.654599999999988</v>
      </c>
      <c r="W5525" t="s">
        <v>10948</v>
      </c>
      <c r="X5525" t="s">
        <v>10942</v>
      </c>
      <c r="Y5525">
        <v>5</v>
      </c>
      <c r="Z5525" t="s">
        <v>10952</v>
      </c>
      <c r="AA5525">
        <v>0.11249999999999998</v>
      </c>
    </row>
    <row r="5526" spans="1:27" x14ac:dyDescent="0.35">
      <c r="A5526">
        <v>8705</v>
      </c>
      <c r="B5526" t="s">
        <v>8670</v>
      </c>
      <c r="C5526">
        <v>2013</v>
      </c>
      <c r="D5526" s="1">
        <v>41479</v>
      </c>
      <c r="E5526" s="1">
        <v>41482</v>
      </c>
      <c r="F5526" t="s">
        <v>56</v>
      </c>
      <c r="G5526" t="s">
        <v>3918</v>
      </c>
      <c r="H5526" t="s">
        <v>3919</v>
      </c>
      <c r="I5526" t="s">
        <v>38</v>
      </c>
      <c r="J5526" t="s">
        <v>27</v>
      </c>
      <c r="K5526" t="s">
        <v>7914</v>
      </c>
      <c r="L5526" t="s">
        <v>7883</v>
      </c>
      <c r="M5526">
        <v>77041</v>
      </c>
      <c r="N5526" t="s">
        <v>3479</v>
      </c>
      <c r="O5526" t="s">
        <v>4893</v>
      </c>
      <c r="P5526" t="s">
        <v>313</v>
      </c>
      <c r="Q5526" t="s">
        <v>4411</v>
      </c>
      <c r="R5526" t="s">
        <v>4894</v>
      </c>
      <c r="S5526">
        <v>115.136</v>
      </c>
      <c r="T5526">
        <v>8</v>
      </c>
      <c r="U5526">
        <v>0.2</v>
      </c>
      <c r="V5526">
        <v>11.513600000000004</v>
      </c>
      <c r="W5526" t="s">
        <v>10936</v>
      </c>
      <c r="X5526" t="s">
        <v>10937</v>
      </c>
      <c r="Y5526">
        <v>7</v>
      </c>
      <c r="Z5526" t="s">
        <v>10938</v>
      </c>
      <c r="AA5526">
        <v>0.10000000000000003</v>
      </c>
    </row>
    <row r="5527" spans="1:27" x14ac:dyDescent="0.35">
      <c r="A5527">
        <v>8792</v>
      </c>
      <c r="B5527" t="s">
        <v>8671</v>
      </c>
      <c r="C5527">
        <v>2014</v>
      </c>
      <c r="D5527" s="1">
        <v>41717</v>
      </c>
      <c r="E5527" s="1">
        <v>41723</v>
      </c>
      <c r="F5527" t="s">
        <v>23</v>
      </c>
      <c r="G5527" t="s">
        <v>641</v>
      </c>
      <c r="H5527" t="s">
        <v>642</v>
      </c>
      <c r="I5527" t="s">
        <v>38</v>
      </c>
      <c r="J5527" t="s">
        <v>27</v>
      </c>
      <c r="K5527" t="s">
        <v>7914</v>
      </c>
      <c r="L5527" t="s">
        <v>7883</v>
      </c>
      <c r="M5527">
        <v>77041</v>
      </c>
      <c r="N5527" t="s">
        <v>3479</v>
      </c>
      <c r="O5527" t="s">
        <v>4428</v>
      </c>
      <c r="P5527" t="s">
        <v>313</v>
      </c>
      <c r="Q5527" t="s">
        <v>4411</v>
      </c>
      <c r="R5527" t="s">
        <v>4429</v>
      </c>
      <c r="S5527">
        <v>537.54399999999998</v>
      </c>
      <c r="T5527">
        <v>7</v>
      </c>
      <c r="U5527">
        <v>0.2</v>
      </c>
      <c r="V5527">
        <v>47.035099999999971</v>
      </c>
      <c r="W5527" t="s">
        <v>10939</v>
      </c>
      <c r="X5527" t="s">
        <v>10950</v>
      </c>
      <c r="Y5527">
        <v>3</v>
      </c>
      <c r="Z5527" t="s">
        <v>10953</v>
      </c>
      <c r="AA5527">
        <v>8.7499999999999953E-2</v>
      </c>
    </row>
    <row r="5528" spans="1:27" x14ac:dyDescent="0.35">
      <c r="A5528">
        <v>8931</v>
      </c>
      <c r="B5528" t="s">
        <v>8672</v>
      </c>
      <c r="C5528">
        <v>2012</v>
      </c>
      <c r="D5528" s="1">
        <v>41012</v>
      </c>
      <c r="E5528" s="1">
        <v>41016</v>
      </c>
      <c r="F5528" t="s">
        <v>23</v>
      </c>
      <c r="G5528" t="s">
        <v>215</v>
      </c>
      <c r="H5528" t="s">
        <v>216</v>
      </c>
      <c r="I5528" t="s">
        <v>38</v>
      </c>
      <c r="J5528" t="s">
        <v>27</v>
      </c>
      <c r="K5528" t="s">
        <v>4550</v>
      </c>
      <c r="L5528" t="s">
        <v>7883</v>
      </c>
      <c r="M5528">
        <v>77340</v>
      </c>
      <c r="N5528" t="s">
        <v>3479</v>
      </c>
      <c r="O5528" t="s">
        <v>4796</v>
      </c>
      <c r="P5528" t="s">
        <v>313</v>
      </c>
      <c r="Q5528" t="s">
        <v>4411</v>
      </c>
      <c r="R5528" t="s">
        <v>4797</v>
      </c>
      <c r="S5528">
        <v>239.976</v>
      </c>
      <c r="T5528">
        <v>3</v>
      </c>
      <c r="U5528">
        <v>0.2</v>
      </c>
      <c r="V5528">
        <v>17.998199999999997</v>
      </c>
      <c r="W5528" t="s">
        <v>10948</v>
      </c>
      <c r="X5528" t="s">
        <v>10942</v>
      </c>
      <c r="Y5528">
        <v>4</v>
      </c>
      <c r="Z5528" t="s">
        <v>10943</v>
      </c>
      <c r="AA5528">
        <v>7.4999999999999983E-2</v>
      </c>
    </row>
    <row r="5529" spans="1:27" x14ac:dyDescent="0.35">
      <c r="A5529">
        <v>8959</v>
      </c>
      <c r="B5529" t="s">
        <v>8673</v>
      </c>
      <c r="C5529">
        <v>2014</v>
      </c>
      <c r="D5529" s="1">
        <v>41969</v>
      </c>
      <c r="E5529" s="1">
        <v>41974</v>
      </c>
      <c r="F5529" t="s">
        <v>23</v>
      </c>
      <c r="G5529" t="s">
        <v>2141</v>
      </c>
      <c r="H5529" t="s">
        <v>2142</v>
      </c>
      <c r="I5529" t="s">
        <v>38</v>
      </c>
      <c r="J5529" t="s">
        <v>27</v>
      </c>
      <c r="K5529" t="s">
        <v>7914</v>
      </c>
      <c r="L5529" t="s">
        <v>7883</v>
      </c>
      <c r="M5529">
        <v>77070</v>
      </c>
      <c r="N5529" t="s">
        <v>3479</v>
      </c>
      <c r="O5529" t="s">
        <v>8603</v>
      </c>
      <c r="P5529" t="s">
        <v>313</v>
      </c>
      <c r="Q5529" t="s">
        <v>4411</v>
      </c>
      <c r="R5529" t="s">
        <v>8604</v>
      </c>
      <c r="S5529">
        <v>299.95999999999998</v>
      </c>
      <c r="T5529">
        <v>5</v>
      </c>
      <c r="U5529">
        <v>0.2</v>
      </c>
      <c r="V5529">
        <v>37.494999999999962</v>
      </c>
      <c r="W5529" t="s">
        <v>10939</v>
      </c>
      <c r="X5529" t="s">
        <v>10940</v>
      </c>
      <c r="Y5529">
        <v>11</v>
      </c>
      <c r="Z5529" t="s">
        <v>10947</v>
      </c>
      <c r="AA5529">
        <v>0.12499999999999988</v>
      </c>
    </row>
    <row r="5530" spans="1:27" x14ac:dyDescent="0.35">
      <c r="A5530">
        <v>8997</v>
      </c>
      <c r="B5530" t="s">
        <v>8674</v>
      </c>
      <c r="C5530">
        <v>2014</v>
      </c>
      <c r="D5530" s="1">
        <v>41955</v>
      </c>
      <c r="E5530" s="1">
        <v>41957</v>
      </c>
      <c r="F5530" t="s">
        <v>56</v>
      </c>
      <c r="G5530" t="s">
        <v>1906</v>
      </c>
      <c r="H5530" t="s">
        <v>1907</v>
      </c>
      <c r="I5530" t="s">
        <v>38</v>
      </c>
      <c r="J5530" t="s">
        <v>27</v>
      </c>
      <c r="K5530" t="s">
        <v>8594</v>
      </c>
      <c r="L5530" t="s">
        <v>7883</v>
      </c>
      <c r="M5530">
        <v>75081</v>
      </c>
      <c r="N5530" t="s">
        <v>3479</v>
      </c>
      <c r="O5530" t="s">
        <v>7569</v>
      </c>
      <c r="P5530" t="s">
        <v>313</v>
      </c>
      <c r="Q5530" t="s">
        <v>4411</v>
      </c>
      <c r="R5530" t="s">
        <v>7570</v>
      </c>
      <c r="S5530">
        <v>35.183999999999997</v>
      </c>
      <c r="T5530">
        <v>2</v>
      </c>
      <c r="U5530">
        <v>0.2</v>
      </c>
      <c r="V5530">
        <v>12.314399999999999</v>
      </c>
      <c r="W5530" t="s">
        <v>10939</v>
      </c>
      <c r="X5530" t="s">
        <v>10940</v>
      </c>
      <c r="Y5530">
        <v>11</v>
      </c>
      <c r="Z5530" t="s">
        <v>10947</v>
      </c>
      <c r="AA5530">
        <v>0.35</v>
      </c>
    </row>
    <row r="5531" spans="1:27" x14ac:dyDescent="0.35">
      <c r="A5531">
        <v>9039</v>
      </c>
      <c r="B5531" t="s">
        <v>8675</v>
      </c>
      <c r="C5531">
        <v>2014</v>
      </c>
      <c r="D5531" s="1">
        <v>41965</v>
      </c>
      <c r="E5531" s="1">
        <v>41965</v>
      </c>
      <c r="F5531" t="s">
        <v>234</v>
      </c>
      <c r="G5531" t="s">
        <v>7554</v>
      </c>
      <c r="H5531" t="s">
        <v>7555</v>
      </c>
      <c r="I5531" t="s">
        <v>38</v>
      </c>
      <c r="J5531" t="s">
        <v>27</v>
      </c>
      <c r="K5531" t="s">
        <v>7914</v>
      </c>
      <c r="L5531" t="s">
        <v>7883</v>
      </c>
      <c r="M5531">
        <v>77095</v>
      </c>
      <c r="N5531" t="s">
        <v>3479</v>
      </c>
      <c r="O5531" t="s">
        <v>4447</v>
      </c>
      <c r="P5531" t="s">
        <v>313</v>
      </c>
      <c r="Q5531" t="s">
        <v>4411</v>
      </c>
      <c r="R5531" t="s">
        <v>4448</v>
      </c>
      <c r="S5531">
        <v>55.176000000000002</v>
      </c>
      <c r="T5531">
        <v>3</v>
      </c>
      <c r="U5531">
        <v>0.2</v>
      </c>
      <c r="V5531">
        <v>-12.414599999999997</v>
      </c>
      <c r="W5531" t="s">
        <v>10939</v>
      </c>
      <c r="X5531" t="s">
        <v>10940</v>
      </c>
      <c r="Y5531">
        <v>11</v>
      </c>
      <c r="Z5531" t="s">
        <v>10947</v>
      </c>
      <c r="AA5531">
        <v>-0.22499999999999992</v>
      </c>
    </row>
    <row r="5532" spans="1:27" x14ac:dyDescent="0.35">
      <c r="A5532">
        <v>9099</v>
      </c>
      <c r="B5532" t="s">
        <v>8676</v>
      </c>
      <c r="C5532">
        <v>2014</v>
      </c>
      <c r="D5532" s="1">
        <v>41925</v>
      </c>
      <c r="E5532" s="1">
        <v>41929</v>
      </c>
      <c r="F5532" t="s">
        <v>23</v>
      </c>
      <c r="G5532" t="s">
        <v>4726</v>
      </c>
      <c r="H5532" t="s">
        <v>4727</v>
      </c>
      <c r="I5532" t="s">
        <v>127</v>
      </c>
      <c r="J5532" t="s">
        <v>27</v>
      </c>
      <c r="K5532" t="s">
        <v>8594</v>
      </c>
      <c r="L5532" t="s">
        <v>7883</v>
      </c>
      <c r="M5532">
        <v>75081</v>
      </c>
      <c r="N5532" t="s">
        <v>3479</v>
      </c>
      <c r="O5532" t="s">
        <v>4430</v>
      </c>
      <c r="P5532" t="s">
        <v>313</v>
      </c>
      <c r="Q5532" t="s">
        <v>4411</v>
      </c>
      <c r="R5532" t="s">
        <v>4431</v>
      </c>
      <c r="S5532">
        <v>369.54399999999998</v>
      </c>
      <c r="T5532">
        <v>7</v>
      </c>
      <c r="U5532">
        <v>0.2</v>
      </c>
      <c r="V5532">
        <v>27.71580000000003</v>
      </c>
      <c r="W5532" t="s">
        <v>10939</v>
      </c>
      <c r="X5532" t="s">
        <v>10940</v>
      </c>
      <c r="Y5532">
        <v>10</v>
      </c>
      <c r="Z5532" t="s">
        <v>10945</v>
      </c>
      <c r="AA5532">
        <v>7.500000000000008E-2</v>
      </c>
    </row>
    <row r="5533" spans="1:27" x14ac:dyDescent="0.35">
      <c r="A5533">
        <v>9194</v>
      </c>
      <c r="B5533" t="s">
        <v>8677</v>
      </c>
      <c r="C5533">
        <v>2012</v>
      </c>
      <c r="D5533" s="1">
        <v>41215</v>
      </c>
      <c r="E5533" s="1">
        <v>41220</v>
      </c>
      <c r="F5533" t="s">
        <v>23</v>
      </c>
      <c r="G5533" t="s">
        <v>943</v>
      </c>
      <c r="H5533" t="s">
        <v>944</v>
      </c>
      <c r="I5533" t="s">
        <v>26</v>
      </c>
      <c r="J5533" t="s">
        <v>27</v>
      </c>
      <c r="K5533" t="s">
        <v>8589</v>
      </c>
      <c r="L5533" t="s">
        <v>7883</v>
      </c>
      <c r="M5533">
        <v>78207</v>
      </c>
      <c r="N5533" t="s">
        <v>3479</v>
      </c>
      <c r="O5533" t="s">
        <v>7438</v>
      </c>
      <c r="P5533" t="s">
        <v>313</v>
      </c>
      <c r="Q5533" t="s">
        <v>4411</v>
      </c>
      <c r="R5533" t="s">
        <v>7439</v>
      </c>
      <c r="S5533">
        <v>344.70400000000001</v>
      </c>
      <c r="T5533">
        <v>2</v>
      </c>
      <c r="U5533">
        <v>0.2</v>
      </c>
      <c r="V5533">
        <v>38.779199999999989</v>
      </c>
      <c r="W5533" t="s">
        <v>10948</v>
      </c>
      <c r="X5533" t="s">
        <v>10940</v>
      </c>
      <c r="Y5533">
        <v>11</v>
      </c>
      <c r="Z5533" t="s">
        <v>10947</v>
      </c>
      <c r="AA5533">
        <v>0.11249999999999996</v>
      </c>
    </row>
    <row r="5534" spans="1:27" x14ac:dyDescent="0.35">
      <c r="A5534">
        <v>9298</v>
      </c>
      <c r="B5534" t="s">
        <v>8678</v>
      </c>
      <c r="C5534">
        <v>2012</v>
      </c>
      <c r="D5534" s="1">
        <v>41017</v>
      </c>
      <c r="E5534" s="1">
        <v>41021</v>
      </c>
      <c r="F5534" t="s">
        <v>45</v>
      </c>
      <c r="G5534" t="s">
        <v>3486</v>
      </c>
      <c r="H5534" t="s">
        <v>3487</v>
      </c>
      <c r="I5534" t="s">
        <v>26</v>
      </c>
      <c r="J5534" t="s">
        <v>27</v>
      </c>
      <c r="K5534" t="s">
        <v>8679</v>
      </c>
      <c r="L5534" t="s">
        <v>7883</v>
      </c>
      <c r="M5534">
        <v>78501</v>
      </c>
      <c r="N5534" t="s">
        <v>3479</v>
      </c>
      <c r="O5534" t="s">
        <v>8516</v>
      </c>
      <c r="P5534" t="s">
        <v>313</v>
      </c>
      <c r="Q5534" t="s">
        <v>4411</v>
      </c>
      <c r="R5534" t="s">
        <v>8517</v>
      </c>
      <c r="S5534">
        <v>244.768</v>
      </c>
      <c r="T5534">
        <v>4</v>
      </c>
      <c r="U5534">
        <v>0.2</v>
      </c>
      <c r="V5534">
        <v>24.476800000000004</v>
      </c>
      <c r="W5534" t="s">
        <v>10948</v>
      </c>
      <c r="X5534" t="s">
        <v>10942</v>
      </c>
      <c r="Y5534">
        <v>4</v>
      </c>
      <c r="Z5534" t="s">
        <v>10943</v>
      </c>
      <c r="AA5534">
        <v>0.10000000000000002</v>
      </c>
    </row>
    <row r="5535" spans="1:27" x14ac:dyDescent="0.35">
      <c r="A5535">
        <v>9302</v>
      </c>
      <c r="B5535" t="s">
        <v>8678</v>
      </c>
      <c r="C5535">
        <v>2012</v>
      </c>
      <c r="D5535" s="1">
        <v>41017</v>
      </c>
      <c r="E5535" s="1">
        <v>41021</v>
      </c>
      <c r="F5535" t="s">
        <v>45</v>
      </c>
      <c r="G5535" t="s">
        <v>3486</v>
      </c>
      <c r="H5535" t="s">
        <v>3487</v>
      </c>
      <c r="I5535" t="s">
        <v>26</v>
      </c>
      <c r="J5535" t="s">
        <v>27</v>
      </c>
      <c r="K5535" t="s">
        <v>8679</v>
      </c>
      <c r="L5535" t="s">
        <v>7883</v>
      </c>
      <c r="M5535">
        <v>78501</v>
      </c>
      <c r="N5535" t="s">
        <v>3479</v>
      </c>
      <c r="O5535" t="s">
        <v>8562</v>
      </c>
      <c r="P5535" t="s">
        <v>313</v>
      </c>
      <c r="Q5535" t="s">
        <v>4411</v>
      </c>
      <c r="R5535" t="s">
        <v>8563</v>
      </c>
      <c r="S5535">
        <v>97.968000000000004</v>
      </c>
      <c r="T5535">
        <v>2</v>
      </c>
      <c r="U5535">
        <v>0.2</v>
      </c>
      <c r="V5535">
        <v>6.122999999999994</v>
      </c>
      <c r="W5535" t="s">
        <v>10948</v>
      </c>
      <c r="X5535" t="s">
        <v>10942</v>
      </c>
      <c r="Y5535">
        <v>4</v>
      </c>
      <c r="Z5535" t="s">
        <v>10943</v>
      </c>
      <c r="AA5535">
        <v>6.2499999999999938E-2</v>
      </c>
    </row>
    <row r="5536" spans="1:27" x14ac:dyDescent="0.35">
      <c r="A5536">
        <v>9430</v>
      </c>
      <c r="B5536" t="s">
        <v>8680</v>
      </c>
      <c r="C5536">
        <v>2012</v>
      </c>
      <c r="D5536" s="1">
        <v>41149</v>
      </c>
      <c r="E5536" s="1">
        <v>41153</v>
      </c>
      <c r="F5536" t="s">
        <v>23</v>
      </c>
      <c r="G5536" t="s">
        <v>2892</v>
      </c>
      <c r="H5536" t="s">
        <v>2893</v>
      </c>
      <c r="I5536" t="s">
        <v>26</v>
      </c>
      <c r="J5536" t="s">
        <v>27</v>
      </c>
      <c r="K5536" t="s">
        <v>8594</v>
      </c>
      <c r="L5536" t="s">
        <v>7883</v>
      </c>
      <c r="M5536">
        <v>75081</v>
      </c>
      <c r="N5536" t="s">
        <v>3479</v>
      </c>
      <c r="O5536" t="s">
        <v>4802</v>
      </c>
      <c r="P5536" t="s">
        <v>313</v>
      </c>
      <c r="Q5536" t="s">
        <v>4411</v>
      </c>
      <c r="R5536" t="s">
        <v>4803</v>
      </c>
      <c r="S5536">
        <v>1099.96</v>
      </c>
      <c r="T5536">
        <v>5</v>
      </c>
      <c r="U5536">
        <v>0.2</v>
      </c>
      <c r="V5536">
        <v>82.496999999999957</v>
      </c>
      <c r="W5536" t="s">
        <v>10948</v>
      </c>
      <c r="X5536" t="s">
        <v>10937</v>
      </c>
      <c r="Y5536">
        <v>8</v>
      </c>
      <c r="Z5536" t="s">
        <v>10954</v>
      </c>
      <c r="AA5536">
        <v>7.4999999999999956E-2</v>
      </c>
    </row>
    <row r="5537" spans="1:27" x14ac:dyDescent="0.35">
      <c r="A5537">
        <v>9445</v>
      </c>
      <c r="B5537" t="s">
        <v>8681</v>
      </c>
      <c r="C5537">
        <v>2012</v>
      </c>
      <c r="D5537" s="1">
        <v>40969</v>
      </c>
      <c r="E5537" s="1">
        <v>40970</v>
      </c>
      <c r="F5537" t="s">
        <v>56</v>
      </c>
      <c r="G5537" t="s">
        <v>8066</v>
      </c>
      <c r="H5537" t="s">
        <v>8067</v>
      </c>
      <c r="I5537" t="s">
        <v>26</v>
      </c>
      <c r="J5537" t="s">
        <v>27</v>
      </c>
      <c r="K5537" t="s">
        <v>8682</v>
      </c>
      <c r="L5537" t="s">
        <v>7883</v>
      </c>
      <c r="M5537">
        <v>75019</v>
      </c>
      <c r="N5537" t="s">
        <v>3479</v>
      </c>
      <c r="O5537" t="s">
        <v>7405</v>
      </c>
      <c r="P5537" t="s">
        <v>313</v>
      </c>
      <c r="Q5537" t="s">
        <v>4411</v>
      </c>
      <c r="R5537" t="s">
        <v>7406</v>
      </c>
      <c r="S5537">
        <v>95.84</v>
      </c>
      <c r="T5537">
        <v>4</v>
      </c>
      <c r="U5537">
        <v>0.2</v>
      </c>
      <c r="V5537">
        <v>34.741999999999997</v>
      </c>
      <c r="W5537" t="s">
        <v>10948</v>
      </c>
      <c r="X5537" t="s">
        <v>10950</v>
      </c>
      <c r="Y5537">
        <v>3</v>
      </c>
      <c r="Z5537" t="s">
        <v>10953</v>
      </c>
      <c r="AA5537">
        <v>0.36249999999999993</v>
      </c>
    </row>
    <row r="5538" spans="1:27" x14ac:dyDescent="0.35">
      <c r="A5538">
        <v>9718</v>
      </c>
      <c r="B5538" t="s">
        <v>8683</v>
      </c>
      <c r="C5538">
        <v>2013</v>
      </c>
      <c r="D5538" s="1">
        <v>41425</v>
      </c>
      <c r="E5538" s="1">
        <v>41426</v>
      </c>
      <c r="F5538" t="s">
        <v>234</v>
      </c>
      <c r="G5538" t="s">
        <v>264</v>
      </c>
      <c r="H5538" t="s">
        <v>265</v>
      </c>
      <c r="I5538" t="s">
        <v>38</v>
      </c>
      <c r="J5538" t="s">
        <v>27</v>
      </c>
      <c r="K5538" t="s">
        <v>7914</v>
      </c>
      <c r="L5538" t="s">
        <v>7883</v>
      </c>
      <c r="M5538">
        <v>77041</v>
      </c>
      <c r="N5538" t="s">
        <v>3479</v>
      </c>
      <c r="O5538" t="s">
        <v>4642</v>
      </c>
      <c r="P5538" t="s">
        <v>313</v>
      </c>
      <c r="Q5538" t="s">
        <v>4411</v>
      </c>
      <c r="R5538" t="s">
        <v>4643</v>
      </c>
      <c r="S5538">
        <v>79.959999999999994</v>
      </c>
      <c r="T5538">
        <v>5</v>
      </c>
      <c r="U5538">
        <v>0.2</v>
      </c>
      <c r="V5538">
        <v>7.9960000000000058</v>
      </c>
      <c r="W5538" t="s">
        <v>10936</v>
      </c>
      <c r="X5538" t="s">
        <v>10942</v>
      </c>
      <c r="Y5538">
        <v>5</v>
      </c>
      <c r="Z5538" t="s">
        <v>10952</v>
      </c>
      <c r="AA5538">
        <v>0.10000000000000007</v>
      </c>
    </row>
    <row r="5539" spans="1:27" x14ac:dyDescent="0.35">
      <c r="A5539">
        <v>162</v>
      </c>
      <c r="B5539" t="s">
        <v>8684</v>
      </c>
      <c r="C5539">
        <v>2012</v>
      </c>
      <c r="D5539" s="1">
        <v>41271</v>
      </c>
      <c r="E5539" s="1">
        <v>41274</v>
      </c>
      <c r="F5539" t="s">
        <v>45</v>
      </c>
      <c r="G5539" t="s">
        <v>1841</v>
      </c>
      <c r="H5539" t="s">
        <v>1842</v>
      </c>
      <c r="I5539" t="s">
        <v>38</v>
      </c>
      <c r="J5539" t="s">
        <v>27</v>
      </c>
      <c r="K5539" t="s">
        <v>8101</v>
      </c>
      <c r="L5539" t="s">
        <v>8102</v>
      </c>
      <c r="M5539">
        <v>19134</v>
      </c>
      <c r="N5539" t="s">
        <v>3728</v>
      </c>
      <c r="O5539" t="s">
        <v>5121</v>
      </c>
      <c r="P5539" t="s">
        <v>313</v>
      </c>
      <c r="Q5539" t="s">
        <v>314</v>
      </c>
      <c r="R5539" t="s">
        <v>5122</v>
      </c>
      <c r="S5539">
        <v>54.384000000000007</v>
      </c>
      <c r="T5539">
        <v>2</v>
      </c>
      <c r="U5539">
        <v>0.2</v>
      </c>
      <c r="V5539">
        <v>1.359599999999995</v>
      </c>
      <c r="W5539" t="s">
        <v>10948</v>
      </c>
      <c r="X5539" t="s">
        <v>10940</v>
      </c>
      <c r="Y5539">
        <v>12</v>
      </c>
      <c r="Z5539" t="s">
        <v>10941</v>
      </c>
      <c r="AA5539">
        <v>2.4999999999999904E-2</v>
      </c>
    </row>
    <row r="5540" spans="1:27" x14ac:dyDescent="0.35">
      <c r="A5540">
        <v>182</v>
      </c>
      <c r="B5540" t="s">
        <v>8685</v>
      </c>
      <c r="C5540">
        <v>2011</v>
      </c>
      <c r="D5540" s="1">
        <v>40882</v>
      </c>
      <c r="E5540" s="1">
        <v>40886</v>
      </c>
      <c r="F5540" t="s">
        <v>45</v>
      </c>
      <c r="G5540" t="s">
        <v>7670</v>
      </c>
      <c r="H5540" t="s">
        <v>7671</v>
      </c>
      <c r="I5540" t="s">
        <v>26</v>
      </c>
      <c r="J5540" t="s">
        <v>27</v>
      </c>
      <c r="K5540" t="s">
        <v>3633</v>
      </c>
      <c r="L5540" t="s">
        <v>7865</v>
      </c>
      <c r="M5540">
        <v>62521</v>
      </c>
      <c r="N5540" t="s">
        <v>3479</v>
      </c>
      <c r="O5540" t="s">
        <v>5002</v>
      </c>
      <c r="P5540" t="s">
        <v>313</v>
      </c>
      <c r="Q5540" t="s">
        <v>314</v>
      </c>
      <c r="R5540" t="s">
        <v>5003</v>
      </c>
      <c r="S5540">
        <v>408.74399999999997</v>
      </c>
      <c r="T5540">
        <v>7</v>
      </c>
      <c r="U5540">
        <v>0.2</v>
      </c>
      <c r="V5540">
        <v>76.639499999999984</v>
      </c>
      <c r="W5540" t="s">
        <v>10944</v>
      </c>
      <c r="X5540" t="s">
        <v>10940</v>
      </c>
      <c r="Y5540">
        <v>12</v>
      </c>
      <c r="Z5540" t="s">
        <v>10941</v>
      </c>
      <c r="AA5540">
        <v>0.18749999999999997</v>
      </c>
    </row>
    <row r="5541" spans="1:27" x14ac:dyDescent="0.35">
      <c r="A5541">
        <v>292</v>
      </c>
      <c r="B5541" t="s">
        <v>8686</v>
      </c>
      <c r="C5541">
        <v>2013</v>
      </c>
      <c r="D5541" s="1">
        <v>41599</v>
      </c>
      <c r="E5541" s="1">
        <v>41603</v>
      </c>
      <c r="F5541" t="s">
        <v>45</v>
      </c>
      <c r="G5541" t="s">
        <v>2014</v>
      </c>
      <c r="H5541" t="s">
        <v>2015</v>
      </c>
      <c r="I5541" t="s">
        <v>127</v>
      </c>
      <c r="J5541" t="s">
        <v>27</v>
      </c>
      <c r="K5541" t="s">
        <v>3521</v>
      </c>
      <c r="L5541" t="s">
        <v>8109</v>
      </c>
      <c r="M5541">
        <v>43229</v>
      </c>
      <c r="N5541" t="s">
        <v>3728</v>
      </c>
      <c r="O5541" t="s">
        <v>2795</v>
      </c>
      <c r="P5541" t="s">
        <v>313</v>
      </c>
      <c r="Q5541" t="s">
        <v>314</v>
      </c>
      <c r="R5541" t="s">
        <v>2796</v>
      </c>
      <c r="S5541">
        <v>255.98400000000004</v>
      </c>
      <c r="T5541">
        <v>2</v>
      </c>
      <c r="U5541">
        <v>0.2</v>
      </c>
      <c r="V5541">
        <v>54.396600000000007</v>
      </c>
      <c r="W5541" t="s">
        <v>10936</v>
      </c>
      <c r="X5541" t="s">
        <v>10940</v>
      </c>
      <c r="Y5541">
        <v>11</v>
      </c>
      <c r="Z5541" t="s">
        <v>10947</v>
      </c>
      <c r="AA5541">
        <v>0.21249999999999999</v>
      </c>
    </row>
    <row r="5542" spans="1:27" x14ac:dyDescent="0.35">
      <c r="A5542">
        <v>422</v>
      </c>
      <c r="B5542" t="s">
        <v>8687</v>
      </c>
      <c r="C5542">
        <v>2011</v>
      </c>
      <c r="D5542" s="1">
        <v>40716</v>
      </c>
      <c r="E5542" s="1">
        <v>40719</v>
      </c>
      <c r="F5542" t="s">
        <v>56</v>
      </c>
      <c r="G5542" t="s">
        <v>828</v>
      </c>
      <c r="H5542" t="s">
        <v>829</v>
      </c>
      <c r="I5542" t="s">
        <v>38</v>
      </c>
      <c r="J5542" t="s">
        <v>27</v>
      </c>
      <c r="K5542" t="s">
        <v>4099</v>
      </c>
      <c r="L5542" t="s">
        <v>7873</v>
      </c>
      <c r="M5542">
        <v>80027</v>
      </c>
      <c r="N5542" t="s">
        <v>30</v>
      </c>
      <c r="O5542" t="s">
        <v>5071</v>
      </c>
      <c r="P5542" t="s">
        <v>313</v>
      </c>
      <c r="Q5542" t="s">
        <v>314</v>
      </c>
      <c r="R5542" t="s">
        <v>5072</v>
      </c>
      <c r="S5542">
        <v>196.75200000000001</v>
      </c>
      <c r="T5542">
        <v>6</v>
      </c>
      <c r="U5542">
        <v>0.2</v>
      </c>
      <c r="V5542">
        <v>56.566200000000009</v>
      </c>
      <c r="W5542" t="s">
        <v>10944</v>
      </c>
      <c r="X5542" t="s">
        <v>10942</v>
      </c>
      <c r="Y5542">
        <v>6</v>
      </c>
      <c r="Z5542" t="s">
        <v>10946</v>
      </c>
      <c r="AA5542">
        <v>0.28750000000000003</v>
      </c>
    </row>
    <row r="5543" spans="1:27" x14ac:dyDescent="0.35">
      <c r="A5543">
        <v>632</v>
      </c>
      <c r="B5543" t="s">
        <v>8388</v>
      </c>
      <c r="C5543">
        <v>2013</v>
      </c>
      <c r="D5543" s="1">
        <v>41620</v>
      </c>
      <c r="E5543" s="1">
        <v>41622</v>
      </c>
      <c r="F5543" t="s">
        <v>45</v>
      </c>
      <c r="G5543" t="s">
        <v>4403</v>
      </c>
      <c r="H5543" t="s">
        <v>4404</v>
      </c>
      <c r="I5543" t="s">
        <v>38</v>
      </c>
      <c r="J5543" t="s">
        <v>27</v>
      </c>
      <c r="K5543" t="s">
        <v>8104</v>
      </c>
      <c r="L5543" t="s">
        <v>7873</v>
      </c>
      <c r="M5543">
        <v>80013</v>
      </c>
      <c r="N5543" t="s">
        <v>30</v>
      </c>
      <c r="O5543" t="s">
        <v>4942</v>
      </c>
      <c r="P5543" t="s">
        <v>313</v>
      </c>
      <c r="Q5543" t="s">
        <v>314</v>
      </c>
      <c r="R5543" t="s">
        <v>4943</v>
      </c>
      <c r="S5543">
        <v>119.80000000000001</v>
      </c>
      <c r="T5543">
        <v>5</v>
      </c>
      <c r="U5543">
        <v>0.2</v>
      </c>
      <c r="V5543">
        <v>29.950000000000003</v>
      </c>
      <c r="W5543" t="s">
        <v>10936</v>
      </c>
      <c r="X5543" t="s">
        <v>10940</v>
      </c>
      <c r="Y5543">
        <v>12</v>
      </c>
      <c r="Z5543" t="s">
        <v>10941</v>
      </c>
      <c r="AA5543">
        <v>0.25</v>
      </c>
    </row>
    <row r="5544" spans="1:27" x14ac:dyDescent="0.35">
      <c r="A5544">
        <v>634</v>
      </c>
      <c r="B5544" t="s">
        <v>8688</v>
      </c>
      <c r="C5544">
        <v>2014</v>
      </c>
      <c r="D5544" s="1">
        <v>41907</v>
      </c>
      <c r="E5544" s="1">
        <v>41909</v>
      </c>
      <c r="F5544" t="s">
        <v>45</v>
      </c>
      <c r="G5544" t="s">
        <v>1762</v>
      </c>
      <c r="H5544" t="s">
        <v>1763</v>
      </c>
      <c r="I5544" t="s">
        <v>38</v>
      </c>
      <c r="J5544" t="s">
        <v>27</v>
      </c>
      <c r="K5544" t="s">
        <v>7912</v>
      </c>
      <c r="L5544" t="s">
        <v>7878</v>
      </c>
      <c r="M5544">
        <v>33180</v>
      </c>
      <c r="N5544" t="s">
        <v>3507</v>
      </c>
      <c r="O5544" t="s">
        <v>8689</v>
      </c>
      <c r="P5544" t="s">
        <v>313</v>
      </c>
      <c r="Q5544" t="s">
        <v>314</v>
      </c>
      <c r="R5544" t="s">
        <v>8690</v>
      </c>
      <c r="S5544">
        <v>17.880000000000003</v>
      </c>
      <c r="T5544">
        <v>3</v>
      </c>
      <c r="U5544">
        <v>0.2</v>
      </c>
      <c r="V5544">
        <v>2.458499999999999</v>
      </c>
      <c r="W5544" t="s">
        <v>10939</v>
      </c>
      <c r="X5544" t="s">
        <v>10937</v>
      </c>
      <c r="Y5544">
        <v>9</v>
      </c>
      <c r="Z5544" t="s">
        <v>10949</v>
      </c>
      <c r="AA5544">
        <v>0.13749999999999993</v>
      </c>
    </row>
    <row r="5545" spans="1:27" x14ac:dyDescent="0.35">
      <c r="A5545">
        <v>783</v>
      </c>
      <c r="B5545" t="s">
        <v>8691</v>
      </c>
      <c r="C5545">
        <v>2012</v>
      </c>
      <c r="D5545" s="1">
        <v>41185</v>
      </c>
      <c r="E5545" s="1">
        <v>41188</v>
      </c>
      <c r="F5545" t="s">
        <v>45</v>
      </c>
      <c r="G5545" t="s">
        <v>5265</v>
      </c>
      <c r="H5545" t="s">
        <v>5266</v>
      </c>
      <c r="I5545" t="s">
        <v>38</v>
      </c>
      <c r="J5545" t="s">
        <v>27</v>
      </c>
      <c r="K5545" t="s">
        <v>3521</v>
      </c>
      <c r="L5545" t="s">
        <v>8109</v>
      </c>
      <c r="M5545">
        <v>43229</v>
      </c>
      <c r="N5545" t="s">
        <v>3728</v>
      </c>
      <c r="O5545" t="s">
        <v>2274</v>
      </c>
      <c r="P5545" t="s">
        <v>313</v>
      </c>
      <c r="Q5545" t="s">
        <v>314</v>
      </c>
      <c r="R5545" t="s">
        <v>2275</v>
      </c>
      <c r="S5545">
        <v>24</v>
      </c>
      <c r="T5545">
        <v>2</v>
      </c>
      <c r="U5545">
        <v>0.2</v>
      </c>
      <c r="V5545">
        <v>-2.6999999999999993</v>
      </c>
      <c r="W5545" t="s">
        <v>10948</v>
      </c>
      <c r="X5545" t="s">
        <v>10940</v>
      </c>
      <c r="Y5545">
        <v>10</v>
      </c>
      <c r="Z5545" t="s">
        <v>10945</v>
      </c>
      <c r="AA5545">
        <v>-0.11249999999999998</v>
      </c>
    </row>
    <row r="5546" spans="1:27" x14ac:dyDescent="0.35">
      <c r="A5546">
        <v>785</v>
      </c>
      <c r="B5546" t="s">
        <v>8691</v>
      </c>
      <c r="C5546">
        <v>2012</v>
      </c>
      <c r="D5546" s="1">
        <v>41185</v>
      </c>
      <c r="E5546" s="1">
        <v>41188</v>
      </c>
      <c r="F5546" t="s">
        <v>45</v>
      </c>
      <c r="G5546" t="s">
        <v>5265</v>
      </c>
      <c r="H5546" t="s">
        <v>5266</v>
      </c>
      <c r="I5546" t="s">
        <v>38</v>
      </c>
      <c r="J5546" t="s">
        <v>27</v>
      </c>
      <c r="K5546" t="s">
        <v>3521</v>
      </c>
      <c r="L5546" t="s">
        <v>8109</v>
      </c>
      <c r="M5546">
        <v>43229</v>
      </c>
      <c r="N5546" t="s">
        <v>3728</v>
      </c>
      <c r="O5546" t="s">
        <v>1326</v>
      </c>
      <c r="P5546" t="s">
        <v>313</v>
      </c>
      <c r="Q5546" t="s">
        <v>314</v>
      </c>
      <c r="R5546" t="s">
        <v>1327</v>
      </c>
      <c r="S5546">
        <v>47.984000000000002</v>
      </c>
      <c r="T5546">
        <v>2</v>
      </c>
      <c r="U5546">
        <v>0.2</v>
      </c>
      <c r="V5546">
        <v>0.59979999999999656</v>
      </c>
      <c r="W5546" t="s">
        <v>10948</v>
      </c>
      <c r="X5546" t="s">
        <v>10940</v>
      </c>
      <c r="Y5546">
        <v>10</v>
      </c>
      <c r="Z5546" t="s">
        <v>10945</v>
      </c>
      <c r="AA5546">
        <v>1.2499999999999928E-2</v>
      </c>
    </row>
    <row r="5547" spans="1:27" x14ac:dyDescent="0.35">
      <c r="A5547">
        <v>863</v>
      </c>
      <c r="B5547" t="s">
        <v>8396</v>
      </c>
      <c r="C5547">
        <v>2013</v>
      </c>
      <c r="D5547" s="1">
        <v>41279</v>
      </c>
      <c r="E5547" s="1">
        <v>41281</v>
      </c>
      <c r="F5547" t="s">
        <v>45</v>
      </c>
      <c r="G5547" t="s">
        <v>1934</v>
      </c>
      <c r="H5547" t="s">
        <v>1935</v>
      </c>
      <c r="I5547" t="s">
        <v>26</v>
      </c>
      <c r="J5547" t="s">
        <v>27</v>
      </c>
      <c r="K5547" t="s">
        <v>7937</v>
      </c>
      <c r="L5547" t="s">
        <v>7878</v>
      </c>
      <c r="M5547">
        <v>32216</v>
      </c>
      <c r="N5547" t="s">
        <v>3507</v>
      </c>
      <c r="O5547" t="s">
        <v>358</v>
      </c>
      <c r="P5547" t="s">
        <v>313</v>
      </c>
      <c r="Q5547" t="s">
        <v>314</v>
      </c>
      <c r="R5547" t="s">
        <v>359</v>
      </c>
      <c r="S5547">
        <v>191.47200000000001</v>
      </c>
      <c r="T5547">
        <v>6</v>
      </c>
      <c r="U5547">
        <v>0.2</v>
      </c>
      <c r="V5547">
        <v>40.687800000000003</v>
      </c>
      <c r="W5547" t="s">
        <v>10936</v>
      </c>
      <c r="X5547" t="s">
        <v>10950</v>
      </c>
      <c r="Y5547">
        <v>1</v>
      </c>
      <c r="Z5547" t="s">
        <v>10951</v>
      </c>
      <c r="AA5547">
        <v>0.21249999999999999</v>
      </c>
    </row>
    <row r="5548" spans="1:27" x14ac:dyDescent="0.35">
      <c r="A5548">
        <v>927</v>
      </c>
      <c r="B5548" t="s">
        <v>8692</v>
      </c>
      <c r="C5548">
        <v>2011</v>
      </c>
      <c r="D5548" s="1">
        <v>40799</v>
      </c>
      <c r="E5548" s="1">
        <v>40802</v>
      </c>
      <c r="F5548" t="s">
        <v>56</v>
      </c>
      <c r="G5548" t="s">
        <v>734</v>
      </c>
      <c r="H5548" t="s">
        <v>735</v>
      </c>
      <c r="I5548" t="s">
        <v>38</v>
      </c>
      <c r="J5548" t="s">
        <v>27</v>
      </c>
      <c r="K5548" t="s">
        <v>8101</v>
      </c>
      <c r="L5548" t="s">
        <v>8102</v>
      </c>
      <c r="M5548">
        <v>19143</v>
      </c>
      <c r="N5548" t="s">
        <v>3728</v>
      </c>
      <c r="O5548" t="s">
        <v>5019</v>
      </c>
      <c r="P5548" t="s">
        <v>313</v>
      </c>
      <c r="Q5548" t="s">
        <v>314</v>
      </c>
      <c r="R5548" t="s">
        <v>5020</v>
      </c>
      <c r="S5548">
        <v>252.00000000000003</v>
      </c>
      <c r="T5548">
        <v>5</v>
      </c>
      <c r="U5548">
        <v>0.2</v>
      </c>
      <c r="V5548">
        <v>53.550000000000004</v>
      </c>
      <c r="W5548" t="s">
        <v>10944</v>
      </c>
      <c r="X5548" t="s">
        <v>10937</v>
      </c>
      <c r="Y5548">
        <v>9</v>
      </c>
      <c r="Z5548" t="s">
        <v>10949</v>
      </c>
      <c r="AA5548">
        <v>0.21249999999999999</v>
      </c>
    </row>
    <row r="5549" spans="1:27" x14ac:dyDescent="0.35">
      <c r="A5549">
        <v>1260</v>
      </c>
      <c r="B5549" t="s">
        <v>8693</v>
      </c>
      <c r="C5549">
        <v>2013</v>
      </c>
      <c r="D5549" s="1">
        <v>41633</v>
      </c>
      <c r="E5549" s="1">
        <v>41637</v>
      </c>
      <c r="F5549" t="s">
        <v>45</v>
      </c>
      <c r="G5549" t="s">
        <v>948</v>
      </c>
      <c r="H5549" t="s">
        <v>949</v>
      </c>
      <c r="I5549" t="s">
        <v>127</v>
      </c>
      <c r="J5549" t="s">
        <v>27</v>
      </c>
      <c r="K5549" t="s">
        <v>7862</v>
      </c>
      <c r="L5549" t="s">
        <v>7858</v>
      </c>
      <c r="M5549">
        <v>28205</v>
      </c>
      <c r="N5549" t="s">
        <v>3507</v>
      </c>
      <c r="O5549" t="s">
        <v>2702</v>
      </c>
      <c r="P5549" t="s">
        <v>313</v>
      </c>
      <c r="Q5549" t="s">
        <v>314</v>
      </c>
      <c r="R5549" t="s">
        <v>2703</v>
      </c>
      <c r="S5549">
        <v>255.68000000000004</v>
      </c>
      <c r="T5549">
        <v>8</v>
      </c>
      <c r="U5549">
        <v>0.2</v>
      </c>
      <c r="V5549">
        <v>76.704000000000008</v>
      </c>
      <c r="W5549" t="s">
        <v>10936</v>
      </c>
      <c r="X5549" t="s">
        <v>10940</v>
      </c>
      <c r="Y5549">
        <v>12</v>
      </c>
      <c r="Z5549" t="s">
        <v>10941</v>
      </c>
      <c r="AA5549">
        <v>0.3</v>
      </c>
    </row>
    <row r="5550" spans="1:27" x14ac:dyDescent="0.35">
      <c r="A5550">
        <v>1366</v>
      </c>
      <c r="B5550" t="s">
        <v>8019</v>
      </c>
      <c r="C5550">
        <v>2014</v>
      </c>
      <c r="D5550" s="1">
        <v>41954</v>
      </c>
      <c r="E5550" s="1">
        <v>41955</v>
      </c>
      <c r="F5550" t="s">
        <v>56</v>
      </c>
      <c r="G5550" t="s">
        <v>1056</v>
      </c>
      <c r="H5550" t="s">
        <v>1057</v>
      </c>
      <c r="I5550" t="s">
        <v>26</v>
      </c>
      <c r="J5550" t="s">
        <v>27</v>
      </c>
      <c r="K5550" t="s">
        <v>8020</v>
      </c>
      <c r="L5550" t="s">
        <v>8021</v>
      </c>
      <c r="M5550">
        <v>85705</v>
      </c>
      <c r="N5550" t="s">
        <v>30</v>
      </c>
      <c r="O5550" t="s">
        <v>1618</v>
      </c>
      <c r="P5550" t="s">
        <v>313</v>
      </c>
      <c r="Q5550" t="s">
        <v>314</v>
      </c>
      <c r="R5550" t="s">
        <v>1619</v>
      </c>
      <c r="S5550">
        <v>239.95200000000003</v>
      </c>
      <c r="T5550">
        <v>6</v>
      </c>
      <c r="U5550">
        <v>0.2</v>
      </c>
      <c r="V5550">
        <v>-35.992800000000038</v>
      </c>
      <c r="W5550" t="s">
        <v>10939</v>
      </c>
      <c r="X5550" t="s">
        <v>10940</v>
      </c>
      <c r="Y5550">
        <v>11</v>
      </c>
      <c r="Z5550" t="s">
        <v>10947</v>
      </c>
      <c r="AA5550">
        <v>-0.15000000000000013</v>
      </c>
    </row>
    <row r="5551" spans="1:27" x14ac:dyDescent="0.35">
      <c r="A5551">
        <v>1407</v>
      </c>
      <c r="B5551" t="s">
        <v>8694</v>
      </c>
      <c r="C5551">
        <v>2011</v>
      </c>
      <c r="D5551" s="1">
        <v>40639</v>
      </c>
      <c r="E5551" s="1">
        <v>40641</v>
      </c>
      <c r="F5551" t="s">
        <v>56</v>
      </c>
      <c r="G5551" t="s">
        <v>3738</v>
      </c>
      <c r="H5551" t="s">
        <v>3739</v>
      </c>
      <c r="I5551" t="s">
        <v>127</v>
      </c>
      <c r="J5551" t="s">
        <v>27</v>
      </c>
      <c r="K5551" t="s">
        <v>8101</v>
      </c>
      <c r="L5551" t="s">
        <v>8102</v>
      </c>
      <c r="M5551">
        <v>19143</v>
      </c>
      <c r="N5551" t="s">
        <v>3728</v>
      </c>
      <c r="O5551" t="s">
        <v>5002</v>
      </c>
      <c r="P5551" t="s">
        <v>313</v>
      </c>
      <c r="Q5551" t="s">
        <v>314</v>
      </c>
      <c r="R5551" t="s">
        <v>5003</v>
      </c>
      <c r="S5551">
        <v>116.78399999999999</v>
      </c>
      <c r="T5551">
        <v>2</v>
      </c>
      <c r="U5551">
        <v>0.2</v>
      </c>
      <c r="V5551">
        <v>21.896999999999991</v>
      </c>
      <c r="W5551" t="s">
        <v>10944</v>
      </c>
      <c r="X5551" t="s">
        <v>10942</v>
      </c>
      <c r="Y5551">
        <v>4</v>
      </c>
      <c r="Z5551" t="s">
        <v>10943</v>
      </c>
      <c r="AA5551">
        <v>0.18749999999999994</v>
      </c>
    </row>
    <row r="5552" spans="1:27" x14ac:dyDescent="0.35">
      <c r="A5552">
        <v>1468</v>
      </c>
      <c r="B5552" t="s">
        <v>8695</v>
      </c>
      <c r="C5552">
        <v>2012</v>
      </c>
      <c r="D5552" s="1">
        <v>41045</v>
      </c>
      <c r="E5552" s="1">
        <v>41045</v>
      </c>
      <c r="F5552" t="s">
        <v>234</v>
      </c>
      <c r="G5552" t="s">
        <v>4336</v>
      </c>
      <c r="H5552" t="s">
        <v>4337</v>
      </c>
      <c r="I5552" t="s">
        <v>127</v>
      </c>
      <c r="J5552" t="s">
        <v>27</v>
      </c>
      <c r="K5552" t="s">
        <v>7937</v>
      </c>
      <c r="L5552" t="s">
        <v>7878</v>
      </c>
      <c r="M5552">
        <v>32216</v>
      </c>
      <c r="N5552" t="s">
        <v>3507</v>
      </c>
      <c r="O5552" t="s">
        <v>376</v>
      </c>
      <c r="P5552" t="s">
        <v>313</v>
      </c>
      <c r="Q5552" t="s">
        <v>314</v>
      </c>
      <c r="R5552" t="s">
        <v>377</v>
      </c>
      <c r="S5552">
        <v>255.96799999999999</v>
      </c>
      <c r="T5552">
        <v>4</v>
      </c>
      <c r="U5552">
        <v>0.2</v>
      </c>
      <c r="V5552">
        <v>31.995999999999974</v>
      </c>
      <c r="W5552" t="s">
        <v>10948</v>
      </c>
      <c r="X5552" t="s">
        <v>10942</v>
      </c>
      <c r="Y5552">
        <v>5</v>
      </c>
      <c r="Z5552" t="s">
        <v>10952</v>
      </c>
      <c r="AA5552">
        <v>0.1249999999999999</v>
      </c>
    </row>
    <row r="5553" spans="1:27" x14ac:dyDescent="0.35">
      <c r="A5553">
        <v>1635</v>
      </c>
      <c r="B5553" t="s">
        <v>8696</v>
      </c>
      <c r="C5553">
        <v>2013</v>
      </c>
      <c r="D5553" s="1">
        <v>41403</v>
      </c>
      <c r="E5553" s="1">
        <v>41403</v>
      </c>
      <c r="F5553" t="s">
        <v>234</v>
      </c>
      <c r="G5553" t="s">
        <v>181</v>
      </c>
      <c r="H5553" t="s">
        <v>182</v>
      </c>
      <c r="I5553" t="s">
        <v>38</v>
      </c>
      <c r="J5553" t="s">
        <v>27</v>
      </c>
      <c r="K5553" t="s">
        <v>8121</v>
      </c>
      <c r="L5553" t="s">
        <v>8109</v>
      </c>
      <c r="M5553">
        <v>44105</v>
      </c>
      <c r="N5553" t="s">
        <v>3728</v>
      </c>
      <c r="O5553" t="s">
        <v>321</v>
      </c>
      <c r="P5553" t="s">
        <v>313</v>
      </c>
      <c r="Q5553" t="s">
        <v>314</v>
      </c>
      <c r="R5553" t="s">
        <v>322</v>
      </c>
      <c r="S5553">
        <v>58.112000000000002</v>
      </c>
      <c r="T5553">
        <v>2</v>
      </c>
      <c r="U5553">
        <v>0.2</v>
      </c>
      <c r="V5553">
        <v>7.263999999999994</v>
      </c>
      <c r="W5553" t="s">
        <v>10936</v>
      </c>
      <c r="X5553" t="s">
        <v>10942</v>
      </c>
      <c r="Y5553">
        <v>5</v>
      </c>
      <c r="Z5553" t="s">
        <v>10952</v>
      </c>
      <c r="AA5553">
        <v>0.12499999999999989</v>
      </c>
    </row>
    <row r="5554" spans="1:27" x14ac:dyDescent="0.35">
      <c r="A5554">
        <v>1647</v>
      </c>
      <c r="B5554" t="s">
        <v>8697</v>
      </c>
      <c r="C5554">
        <v>2012</v>
      </c>
      <c r="D5554" s="1">
        <v>41214</v>
      </c>
      <c r="E5554" s="1">
        <v>41216</v>
      </c>
      <c r="F5554" t="s">
        <v>56</v>
      </c>
      <c r="G5554" t="s">
        <v>4582</v>
      </c>
      <c r="H5554" t="s">
        <v>4583</v>
      </c>
      <c r="I5554" t="s">
        <v>127</v>
      </c>
      <c r="J5554" t="s">
        <v>27</v>
      </c>
      <c r="K5554" t="s">
        <v>8101</v>
      </c>
      <c r="L5554" t="s">
        <v>8102</v>
      </c>
      <c r="M5554">
        <v>19140</v>
      </c>
      <c r="N5554" t="s">
        <v>3728</v>
      </c>
      <c r="O5554" t="s">
        <v>799</v>
      </c>
      <c r="P5554" t="s">
        <v>313</v>
      </c>
      <c r="Q5554" t="s">
        <v>314</v>
      </c>
      <c r="R5554" t="s">
        <v>800</v>
      </c>
      <c r="S5554">
        <v>35.360000000000007</v>
      </c>
      <c r="T5554">
        <v>2</v>
      </c>
      <c r="U5554">
        <v>0.2</v>
      </c>
      <c r="V5554">
        <v>-3.0939999999999994</v>
      </c>
      <c r="W5554" t="s">
        <v>10948</v>
      </c>
      <c r="X5554" t="s">
        <v>10940</v>
      </c>
      <c r="Y5554">
        <v>11</v>
      </c>
      <c r="Z5554" t="s">
        <v>10947</v>
      </c>
      <c r="AA5554">
        <v>-8.7499999999999967E-2</v>
      </c>
    </row>
    <row r="5555" spans="1:27" x14ac:dyDescent="0.35">
      <c r="A5555">
        <v>1773</v>
      </c>
      <c r="B5555" t="s">
        <v>8698</v>
      </c>
      <c r="C5555">
        <v>2013</v>
      </c>
      <c r="D5555" s="1">
        <v>41606</v>
      </c>
      <c r="E5555" s="1">
        <v>41608</v>
      </c>
      <c r="F5555" t="s">
        <v>45</v>
      </c>
      <c r="G5555" t="s">
        <v>62</v>
      </c>
      <c r="H5555" t="s">
        <v>63</v>
      </c>
      <c r="I5555" t="s">
        <v>26</v>
      </c>
      <c r="J5555" t="s">
        <v>27</v>
      </c>
      <c r="K5555" t="s">
        <v>7864</v>
      </c>
      <c r="L5555" t="s">
        <v>7865</v>
      </c>
      <c r="M5555">
        <v>60623</v>
      </c>
      <c r="N5555" t="s">
        <v>3479</v>
      </c>
      <c r="O5555" t="s">
        <v>369</v>
      </c>
      <c r="P5555" t="s">
        <v>313</v>
      </c>
      <c r="Q5555" t="s">
        <v>314</v>
      </c>
      <c r="R5555" t="s">
        <v>370</v>
      </c>
      <c r="S5555">
        <v>62.400000000000006</v>
      </c>
      <c r="T5555">
        <v>6</v>
      </c>
      <c r="U5555">
        <v>0.2</v>
      </c>
      <c r="V5555">
        <v>19.499999999999993</v>
      </c>
      <c r="W5555" t="s">
        <v>10936</v>
      </c>
      <c r="X5555" t="s">
        <v>10940</v>
      </c>
      <c r="Y5555">
        <v>11</v>
      </c>
      <c r="Z5555" t="s">
        <v>10947</v>
      </c>
      <c r="AA5555">
        <v>0.31249999999999983</v>
      </c>
    </row>
    <row r="5556" spans="1:27" x14ac:dyDescent="0.35">
      <c r="A5556">
        <v>1805</v>
      </c>
      <c r="B5556" t="s">
        <v>8699</v>
      </c>
      <c r="C5556">
        <v>2014</v>
      </c>
      <c r="D5556" s="1">
        <v>41905</v>
      </c>
      <c r="E5556" s="1">
        <v>41909</v>
      </c>
      <c r="F5556" t="s">
        <v>45</v>
      </c>
      <c r="G5556" t="s">
        <v>447</v>
      </c>
      <c r="H5556" t="s">
        <v>448</v>
      </c>
      <c r="I5556" t="s">
        <v>38</v>
      </c>
      <c r="J5556" t="s">
        <v>27</v>
      </c>
      <c r="K5556" t="s">
        <v>8101</v>
      </c>
      <c r="L5556" t="s">
        <v>8102</v>
      </c>
      <c r="M5556">
        <v>19134</v>
      </c>
      <c r="N5556" t="s">
        <v>3728</v>
      </c>
      <c r="O5556" t="s">
        <v>1371</v>
      </c>
      <c r="P5556" t="s">
        <v>313</v>
      </c>
      <c r="Q5556" t="s">
        <v>314</v>
      </c>
      <c r="R5556" t="s">
        <v>1372</v>
      </c>
      <c r="S5556">
        <v>79.984000000000009</v>
      </c>
      <c r="T5556">
        <v>2</v>
      </c>
      <c r="U5556">
        <v>0.2</v>
      </c>
      <c r="V5556">
        <v>22.995400000000004</v>
      </c>
      <c r="W5556" t="s">
        <v>10939</v>
      </c>
      <c r="X5556" t="s">
        <v>10937</v>
      </c>
      <c r="Y5556">
        <v>9</v>
      </c>
      <c r="Z5556" t="s">
        <v>10949</v>
      </c>
      <c r="AA5556">
        <v>0.28750000000000003</v>
      </c>
    </row>
    <row r="5557" spans="1:27" x14ac:dyDescent="0.35">
      <c r="A5557">
        <v>1905</v>
      </c>
      <c r="B5557" t="s">
        <v>8022</v>
      </c>
      <c r="C5557">
        <v>2014</v>
      </c>
      <c r="D5557" s="1">
        <v>41934</v>
      </c>
      <c r="E5557" s="1">
        <v>41935</v>
      </c>
      <c r="F5557" t="s">
        <v>56</v>
      </c>
      <c r="G5557" t="s">
        <v>2343</v>
      </c>
      <c r="H5557" t="s">
        <v>2344</v>
      </c>
      <c r="I5557" t="s">
        <v>26</v>
      </c>
      <c r="J5557" t="s">
        <v>27</v>
      </c>
      <c r="K5557" t="s">
        <v>3505</v>
      </c>
      <c r="L5557" t="s">
        <v>8023</v>
      </c>
      <c r="M5557">
        <v>97477</v>
      </c>
      <c r="N5557" t="s">
        <v>30</v>
      </c>
      <c r="O5557" t="s">
        <v>2682</v>
      </c>
      <c r="P5557" t="s">
        <v>313</v>
      </c>
      <c r="Q5557" t="s">
        <v>314</v>
      </c>
      <c r="R5557" t="s">
        <v>2683</v>
      </c>
      <c r="S5557">
        <v>28.400000000000002</v>
      </c>
      <c r="T5557">
        <v>2</v>
      </c>
      <c r="U5557">
        <v>0.2</v>
      </c>
      <c r="V5557">
        <v>6.7449999999999983</v>
      </c>
      <c r="W5557" t="s">
        <v>10939</v>
      </c>
      <c r="X5557" t="s">
        <v>10940</v>
      </c>
      <c r="Y5557">
        <v>10</v>
      </c>
      <c r="Z5557" t="s">
        <v>10945</v>
      </c>
      <c r="AA5557">
        <v>0.23749999999999993</v>
      </c>
    </row>
    <row r="5558" spans="1:27" x14ac:dyDescent="0.35">
      <c r="A5558">
        <v>2170</v>
      </c>
      <c r="B5558" t="s">
        <v>8700</v>
      </c>
      <c r="C5558">
        <v>2014</v>
      </c>
      <c r="D5558" s="1">
        <v>41667</v>
      </c>
      <c r="E5558" s="1">
        <v>41670</v>
      </c>
      <c r="F5558" t="s">
        <v>45</v>
      </c>
      <c r="G5558" t="s">
        <v>6337</v>
      </c>
      <c r="H5558" t="s">
        <v>6338</v>
      </c>
      <c r="I5558" t="s">
        <v>38</v>
      </c>
      <c r="J5558" t="s">
        <v>27</v>
      </c>
      <c r="K5558" t="s">
        <v>4980</v>
      </c>
      <c r="L5558" t="s">
        <v>8109</v>
      </c>
      <c r="M5558">
        <v>44240</v>
      </c>
      <c r="N5558" t="s">
        <v>3728</v>
      </c>
      <c r="O5558" t="s">
        <v>4958</v>
      </c>
      <c r="P5558" t="s">
        <v>313</v>
      </c>
      <c r="Q5558" t="s">
        <v>314</v>
      </c>
      <c r="R5558" t="s">
        <v>4959</v>
      </c>
      <c r="S5558">
        <v>71.975999999999999</v>
      </c>
      <c r="T5558">
        <v>3</v>
      </c>
      <c r="U5558">
        <v>0.2</v>
      </c>
      <c r="V5558">
        <v>-8.9970000000000034</v>
      </c>
      <c r="W5558" t="s">
        <v>10939</v>
      </c>
      <c r="X5558" t="s">
        <v>10950</v>
      </c>
      <c r="Y5558">
        <v>1</v>
      </c>
      <c r="Z5558" t="s">
        <v>10951</v>
      </c>
      <c r="AA5558">
        <v>-0.12500000000000006</v>
      </c>
    </row>
    <row r="5559" spans="1:27" x14ac:dyDescent="0.35">
      <c r="A5559">
        <v>2628</v>
      </c>
      <c r="B5559" t="s">
        <v>8701</v>
      </c>
      <c r="C5559">
        <v>2014</v>
      </c>
      <c r="D5559" s="1">
        <v>41957</v>
      </c>
      <c r="E5559" s="1">
        <v>41959</v>
      </c>
      <c r="F5559" t="s">
        <v>56</v>
      </c>
      <c r="G5559" t="s">
        <v>2618</v>
      </c>
      <c r="H5559" t="s">
        <v>2619</v>
      </c>
      <c r="I5559" t="s">
        <v>26</v>
      </c>
      <c r="J5559" t="s">
        <v>27</v>
      </c>
      <c r="K5559" t="s">
        <v>3505</v>
      </c>
      <c r="L5559" t="s">
        <v>8109</v>
      </c>
      <c r="M5559">
        <v>45503</v>
      </c>
      <c r="N5559" t="s">
        <v>3728</v>
      </c>
      <c r="O5559" t="s">
        <v>842</v>
      </c>
      <c r="P5559" t="s">
        <v>313</v>
      </c>
      <c r="Q5559" t="s">
        <v>314</v>
      </c>
      <c r="R5559" t="s">
        <v>843</v>
      </c>
      <c r="S5559">
        <v>60.864000000000004</v>
      </c>
      <c r="T5559">
        <v>4</v>
      </c>
      <c r="U5559">
        <v>0.2</v>
      </c>
      <c r="V5559">
        <v>9.1295999999999964</v>
      </c>
      <c r="W5559" t="s">
        <v>10939</v>
      </c>
      <c r="X5559" t="s">
        <v>10940</v>
      </c>
      <c r="Y5559">
        <v>11</v>
      </c>
      <c r="Z5559" t="s">
        <v>10947</v>
      </c>
      <c r="AA5559">
        <v>0.14999999999999994</v>
      </c>
    </row>
    <row r="5560" spans="1:27" x14ac:dyDescent="0.35">
      <c r="A5560">
        <v>2746</v>
      </c>
      <c r="B5560" t="s">
        <v>8702</v>
      </c>
      <c r="C5560">
        <v>2014</v>
      </c>
      <c r="D5560" s="1">
        <v>41859</v>
      </c>
      <c r="E5560" s="1">
        <v>41863</v>
      </c>
      <c r="F5560" t="s">
        <v>45</v>
      </c>
      <c r="G5560" t="s">
        <v>4403</v>
      </c>
      <c r="H5560" t="s">
        <v>4404</v>
      </c>
      <c r="I5560" t="s">
        <v>38</v>
      </c>
      <c r="J5560" t="s">
        <v>27</v>
      </c>
      <c r="K5560" t="s">
        <v>7937</v>
      </c>
      <c r="L5560" t="s">
        <v>7858</v>
      </c>
      <c r="M5560">
        <v>28540</v>
      </c>
      <c r="N5560" t="s">
        <v>3507</v>
      </c>
      <c r="O5560" t="s">
        <v>4921</v>
      </c>
      <c r="P5560" t="s">
        <v>313</v>
      </c>
      <c r="Q5560" t="s">
        <v>314</v>
      </c>
      <c r="R5560" t="s">
        <v>4922</v>
      </c>
      <c r="S5560">
        <v>79.992000000000004</v>
      </c>
      <c r="T5560">
        <v>1</v>
      </c>
      <c r="U5560">
        <v>0.2</v>
      </c>
      <c r="V5560">
        <v>21.997800000000002</v>
      </c>
      <c r="W5560" t="s">
        <v>10939</v>
      </c>
      <c r="X5560" t="s">
        <v>10937</v>
      </c>
      <c r="Y5560">
        <v>8</v>
      </c>
      <c r="Z5560" t="s">
        <v>10954</v>
      </c>
      <c r="AA5560">
        <v>0.27500000000000002</v>
      </c>
    </row>
    <row r="5561" spans="1:27" x14ac:dyDescent="0.35">
      <c r="A5561">
        <v>2950</v>
      </c>
      <c r="B5561" t="s">
        <v>8041</v>
      </c>
      <c r="C5561">
        <v>2014</v>
      </c>
      <c r="D5561" s="1">
        <v>41956</v>
      </c>
      <c r="E5561" s="1">
        <v>41956</v>
      </c>
      <c r="F5561" t="s">
        <v>234</v>
      </c>
      <c r="G5561" t="s">
        <v>3294</v>
      </c>
      <c r="H5561" t="s">
        <v>3295</v>
      </c>
      <c r="I5561" t="s">
        <v>127</v>
      </c>
      <c r="J5561" t="s">
        <v>27</v>
      </c>
      <c r="K5561" t="s">
        <v>8027</v>
      </c>
      <c r="L5561" t="s">
        <v>8021</v>
      </c>
      <c r="M5561">
        <v>85301</v>
      </c>
      <c r="N5561" t="s">
        <v>30</v>
      </c>
      <c r="O5561" t="s">
        <v>369</v>
      </c>
      <c r="P5561" t="s">
        <v>313</v>
      </c>
      <c r="Q5561" t="s">
        <v>314</v>
      </c>
      <c r="R5561" t="s">
        <v>370</v>
      </c>
      <c r="S5561">
        <v>41.6</v>
      </c>
      <c r="T5561">
        <v>4</v>
      </c>
      <c r="U5561">
        <v>0.2</v>
      </c>
      <c r="V5561">
        <v>12.999999999999998</v>
      </c>
      <c r="W5561" t="s">
        <v>10939</v>
      </c>
      <c r="X5561" t="s">
        <v>10940</v>
      </c>
      <c r="Y5561">
        <v>11</v>
      </c>
      <c r="Z5561" t="s">
        <v>10947</v>
      </c>
      <c r="AA5561">
        <v>0.31249999999999994</v>
      </c>
    </row>
    <row r="5562" spans="1:27" x14ac:dyDescent="0.35">
      <c r="A5562">
        <v>3143</v>
      </c>
      <c r="B5562" t="s">
        <v>8703</v>
      </c>
      <c r="C5562">
        <v>2014</v>
      </c>
      <c r="D5562" s="1">
        <v>41908</v>
      </c>
      <c r="E5562" s="1">
        <v>41910</v>
      </c>
      <c r="F5562" t="s">
        <v>45</v>
      </c>
      <c r="G5562" t="s">
        <v>2260</v>
      </c>
      <c r="H5562" t="s">
        <v>2261</v>
      </c>
      <c r="I5562" t="s">
        <v>38</v>
      </c>
      <c r="J5562" t="s">
        <v>27</v>
      </c>
      <c r="K5562" t="s">
        <v>8163</v>
      </c>
      <c r="L5562" t="s">
        <v>8109</v>
      </c>
      <c r="M5562">
        <v>45231</v>
      </c>
      <c r="N5562" t="s">
        <v>3728</v>
      </c>
      <c r="O5562" t="s">
        <v>1595</v>
      </c>
      <c r="P5562" t="s">
        <v>313</v>
      </c>
      <c r="Q5562" t="s">
        <v>314</v>
      </c>
      <c r="R5562" t="s">
        <v>1596</v>
      </c>
      <c r="S5562">
        <v>119.96000000000001</v>
      </c>
      <c r="T5562">
        <v>5</v>
      </c>
      <c r="U5562">
        <v>0.2</v>
      </c>
      <c r="V5562">
        <v>35.988000000000007</v>
      </c>
      <c r="W5562" t="s">
        <v>10939</v>
      </c>
      <c r="X5562" t="s">
        <v>10937</v>
      </c>
      <c r="Y5562">
        <v>9</v>
      </c>
      <c r="Z5562" t="s">
        <v>10949</v>
      </c>
      <c r="AA5562">
        <v>0.30000000000000004</v>
      </c>
    </row>
    <row r="5563" spans="1:27" x14ac:dyDescent="0.35">
      <c r="A5563">
        <v>3151</v>
      </c>
      <c r="B5563" t="s">
        <v>8186</v>
      </c>
      <c r="C5563">
        <v>2012</v>
      </c>
      <c r="D5563" s="1">
        <v>41258</v>
      </c>
      <c r="E5563" s="1">
        <v>41261</v>
      </c>
      <c r="F5563" t="s">
        <v>56</v>
      </c>
      <c r="G5563" t="s">
        <v>3619</v>
      </c>
      <c r="H5563" t="s">
        <v>3620</v>
      </c>
      <c r="I5563" t="s">
        <v>38</v>
      </c>
      <c r="J5563" t="s">
        <v>27</v>
      </c>
      <c r="K5563" t="s">
        <v>3821</v>
      </c>
      <c r="L5563" t="s">
        <v>8109</v>
      </c>
      <c r="M5563">
        <v>43055</v>
      </c>
      <c r="N5563" t="s">
        <v>3728</v>
      </c>
      <c r="O5563" t="s">
        <v>319</v>
      </c>
      <c r="P5563" t="s">
        <v>313</v>
      </c>
      <c r="Q5563" t="s">
        <v>314</v>
      </c>
      <c r="R5563" t="s">
        <v>320</v>
      </c>
      <c r="S5563">
        <v>2025.3600000000001</v>
      </c>
      <c r="T5563">
        <v>6</v>
      </c>
      <c r="U5563">
        <v>0.2</v>
      </c>
      <c r="V5563">
        <v>607.60800000000006</v>
      </c>
      <c r="W5563" t="s">
        <v>10948</v>
      </c>
      <c r="X5563" t="s">
        <v>10940</v>
      </c>
      <c r="Y5563">
        <v>12</v>
      </c>
      <c r="Z5563" t="s">
        <v>10941</v>
      </c>
      <c r="AA5563">
        <v>0.3</v>
      </c>
    </row>
    <row r="5564" spans="1:27" x14ac:dyDescent="0.35">
      <c r="A5564">
        <v>3160</v>
      </c>
      <c r="B5564" t="s">
        <v>8704</v>
      </c>
      <c r="C5564">
        <v>2013</v>
      </c>
      <c r="D5564" s="1">
        <v>41360</v>
      </c>
      <c r="E5564" s="1">
        <v>41361</v>
      </c>
      <c r="F5564" t="s">
        <v>56</v>
      </c>
      <c r="G5564" t="s">
        <v>4808</v>
      </c>
      <c r="H5564" t="s">
        <v>4809</v>
      </c>
      <c r="I5564" t="s">
        <v>38</v>
      </c>
      <c r="J5564" t="s">
        <v>27</v>
      </c>
      <c r="K5564" t="s">
        <v>7937</v>
      </c>
      <c r="L5564" t="s">
        <v>7858</v>
      </c>
      <c r="M5564">
        <v>28540</v>
      </c>
      <c r="N5564" t="s">
        <v>3507</v>
      </c>
      <c r="O5564" t="s">
        <v>1618</v>
      </c>
      <c r="P5564" t="s">
        <v>313</v>
      </c>
      <c r="Q5564" t="s">
        <v>314</v>
      </c>
      <c r="R5564" t="s">
        <v>1619</v>
      </c>
      <c r="S5564">
        <v>119.97600000000001</v>
      </c>
      <c r="T5564">
        <v>3</v>
      </c>
      <c r="U5564">
        <v>0.2</v>
      </c>
      <c r="V5564">
        <v>-17.996400000000019</v>
      </c>
      <c r="W5564" t="s">
        <v>10936</v>
      </c>
      <c r="X5564" t="s">
        <v>10950</v>
      </c>
      <c r="Y5564">
        <v>3</v>
      </c>
      <c r="Z5564" t="s">
        <v>10953</v>
      </c>
      <c r="AA5564">
        <v>-0.15000000000000013</v>
      </c>
    </row>
    <row r="5565" spans="1:27" x14ac:dyDescent="0.35">
      <c r="A5565">
        <v>3229</v>
      </c>
      <c r="B5565" t="s">
        <v>8442</v>
      </c>
      <c r="C5565">
        <v>2011</v>
      </c>
      <c r="D5565" s="1">
        <v>40818</v>
      </c>
      <c r="E5565" s="1">
        <v>40821</v>
      </c>
      <c r="F5565" t="s">
        <v>56</v>
      </c>
      <c r="G5565" t="s">
        <v>4721</v>
      </c>
      <c r="H5565" t="s">
        <v>4722</v>
      </c>
      <c r="I5565" t="s">
        <v>26</v>
      </c>
      <c r="J5565" t="s">
        <v>27</v>
      </c>
      <c r="K5565" t="s">
        <v>8038</v>
      </c>
      <c r="L5565" t="s">
        <v>8021</v>
      </c>
      <c r="M5565">
        <v>85281</v>
      </c>
      <c r="N5565" t="s">
        <v>30</v>
      </c>
      <c r="O5565" t="s">
        <v>631</v>
      </c>
      <c r="P5565" t="s">
        <v>313</v>
      </c>
      <c r="Q5565" t="s">
        <v>314</v>
      </c>
      <c r="R5565" t="s">
        <v>632</v>
      </c>
      <c r="S5565">
        <v>7.16</v>
      </c>
      <c r="T5565">
        <v>1</v>
      </c>
      <c r="U5565">
        <v>0.2</v>
      </c>
      <c r="V5565">
        <v>-8.9500000000001023E-2</v>
      </c>
      <c r="W5565" t="s">
        <v>10944</v>
      </c>
      <c r="X5565" t="s">
        <v>10940</v>
      </c>
      <c r="Y5565">
        <v>10</v>
      </c>
      <c r="Z5565" t="s">
        <v>10945</v>
      </c>
      <c r="AA5565">
        <v>-1.2500000000000143E-2</v>
      </c>
    </row>
    <row r="5566" spans="1:27" x14ac:dyDescent="0.35">
      <c r="A5566">
        <v>3457</v>
      </c>
      <c r="B5566" t="s">
        <v>8193</v>
      </c>
      <c r="C5566">
        <v>2014</v>
      </c>
      <c r="D5566" s="1">
        <v>41899</v>
      </c>
      <c r="E5566" s="1">
        <v>41901</v>
      </c>
      <c r="F5566" t="s">
        <v>56</v>
      </c>
      <c r="G5566" t="s">
        <v>2637</v>
      </c>
      <c r="H5566" t="s">
        <v>2638</v>
      </c>
      <c r="I5566" t="s">
        <v>38</v>
      </c>
      <c r="J5566" t="s">
        <v>27</v>
      </c>
      <c r="K5566" t="s">
        <v>8101</v>
      </c>
      <c r="L5566" t="s">
        <v>8102</v>
      </c>
      <c r="M5566">
        <v>19143</v>
      </c>
      <c r="N5566" t="s">
        <v>3728</v>
      </c>
      <c r="O5566" t="s">
        <v>1420</v>
      </c>
      <c r="P5566" t="s">
        <v>313</v>
      </c>
      <c r="Q5566" t="s">
        <v>314</v>
      </c>
      <c r="R5566" t="s">
        <v>1421</v>
      </c>
      <c r="S5566">
        <v>71.975999999999999</v>
      </c>
      <c r="T5566">
        <v>3</v>
      </c>
      <c r="U5566">
        <v>0.2</v>
      </c>
      <c r="V5566">
        <v>19.793400000000005</v>
      </c>
      <c r="W5566" t="s">
        <v>10939</v>
      </c>
      <c r="X5566" t="s">
        <v>10937</v>
      </c>
      <c r="Y5566">
        <v>9</v>
      </c>
      <c r="Z5566" t="s">
        <v>10949</v>
      </c>
      <c r="AA5566">
        <v>0.27500000000000008</v>
      </c>
    </row>
    <row r="5567" spans="1:27" x14ac:dyDescent="0.35">
      <c r="A5567">
        <v>3461</v>
      </c>
      <c r="B5567" t="s">
        <v>8193</v>
      </c>
      <c r="C5567">
        <v>2014</v>
      </c>
      <c r="D5567" s="1">
        <v>41899</v>
      </c>
      <c r="E5567" s="1">
        <v>41901</v>
      </c>
      <c r="F5567" t="s">
        <v>56</v>
      </c>
      <c r="G5567" t="s">
        <v>2637</v>
      </c>
      <c r="H5567" t="s">
        <v>2638</v>
      </c>
      <c r="I5567" t="s">
        <v>38</v>
      </c>
      <c r="J5567" t="s">
        <v>27</v>
      </c>
      <c r="K5567" t="s">
        <v>8101</v>
      </c>
      <c r="L5567" t="s">
        <v>8102</v>
      </c>
      <c r="M5567">
        <v>19143</v>
      </c>
      <c r="N5567" t="s">
        <v>3728</v>
      </c>
      <c r="O5567" t="s">
        <v>1595</v>
      </c>
      <c r="P5567" t="s">
        <v>313</v>
      </c>
      <c r="Q5567" t="s">
        <v>314</v>
      </c>
      <c r="R5567" t="s">
        <v>1596</v>
      </c>
      <c r="S5567">
        <v>47.984000000000002</v>
      </c>
      <c r="T5567">
        <v>2</v>
      </c>
      <c r="U5567">
        <v>0.2</v>
      </c>
      <c r="V5567">
        <v>14.395200000000004</v>
      </c>
      <c r="W5567" t="s">
        <v>10939</v>
      </c>
      <c r="X5567" t="s">
        <v>10937</v>
      </c>
      <c r="Y5567">
        <v>9</v>
      </c>
      <c r="Z5567" t="s">
        <v>10949</v>
      </c>
      <c r="AA5567">
        <v>0.3000000000000001</v>
      </c>
    </row>
    <row r="5568" spans="1:27" x14ac:dyDescent="0.35">
      <c r="A5568">
        <v>3465</v>
      </c>
      <c r="B5568" t="s">
        <v>8705</v>
      </c>
      <c r="C5568">
        <v>2014</v>
      </c>
      <c r="D5568" s="1">
        <v>41977</v>
      </c>
      <c r="E5568" s="1">
        <v>41979</v>
      </c>
      <c r="F5568" t="s">
        <v>45</v>
      </c>
      <c r="G5568" t="s">
        <v>1944</v>
      </c>
      <c r="H5568" t="s">
        <v>1945</v>
      </c>
      <c r="I5568" t="s">
        <v>38</v>
      </c>
      <c r="J5568" t="s">
        <v>27</v>
      </c>
      <c r="K5568" t="s">
        <v>7937</v>
      </c>
      <c r="L5568" t="s">
        <v>7878</v>
      </c>
      <c r="M5568">
        <v>32216</v>
      </c>
      <c r="N5568" t="s">
        <v>3507</v>
      </c>
      <c r="O5568" t="s">
        <v>7720</v>
      </c>
      <c r="P5568" t="s">
        <v>313</v>
      </c>
      <c r="Q5568" t="s">
        <v>314</v>
      </c>
      <c r="R5568" t="s">
        <v>7721</v>
      </c>
      <c r="S5568">
        <v>47.992000000000004</v>
      </c>
      <c r="T5568">
        <v>1</v>
      </c>
      <c r="U5568">
        <v>0.2</v>
      </c>
      <c r="V5568">
        <v>7.198799999999995</v>
      </c>
      <c r="W5568" t="s">
        <v>10939</v>
      </c>
      <c r="X5568" t="s">
        <v>10940</v>
      </c>
      <c r="Y5568">
        <v>12</v>
      </c>
      <c r="Z5568" t="s">
        <v>10941</v>
      </c>
      <c r="AA5568">
        <v>0.14999999999999988</v>
      </c>
    </row>
    <row r="5569" spans="1:27" x14ac:dyDescent="0.35">
      <c r="A5569">
        <v>3598</v>
      </c>
      <c r="B5569" t="s">
        <v>8195</v>
      </c>
      <c r="C5569">
        <v>2011</v>
      </c>
      <c r="D5569" s="1">
        <v>40795</v>
      </c>
      <c r="E5569" s="1">
        <v>40800</v>
      </c>
      <c r="F5569" t="s">
        <v>45</v>
      </c>
      <c r="G5569" t="s">
        <v>1216</v>
      </c>
      <c r="H5569" t="s">
        <v>1217</v>
      </c>
      <c r="I5569" t="s">
        <v>38</v>
      </c>
      <c r="J5569" t="s">
        <v>27</v>
      </c>
      <c r="K5569" t="s">
        <v>8101</v>
      </c>
      <c r="L5569" t="s">
        <v>8102</v>
      </c>
      <c r="M5569">
        <v>19140</v>
      </c>
      <c r="N5569" t="s">
        <v>3728</v>
      </c>
      <c r="O5569" t="s">
        <v>2820</v>
      </c>
      <c r="P5569" t="s">
        <v>313</v>
      </c>
      <c r="Q5569" t="s">
        <v>314</v>
      </c>
      <c r="R5569" t="s">
        <v>2821</v>
      </c>
      <c r="S5569">
        <v>64.704000000000008</v>
      </c>
      <c r="T5569">
        <v>6</v>
      </c>
      <c r="U5569">
        <v>0.2</v>
      </c>
      <c r="V5569">
        <v>-4.852800000000002</v>
      </c>
      <c r="W5569" t="s">
        <v>10944</v>
      </c>
      <c r="X5569" t="s">
        <v>10937</v>
      </c>
      <c r="Y5569">
        <v>9</v>
      </c>
      <c r="Z5569" t="s">
        <v>10949</v>
      </c>
      <c r="AA5569">
        <v>-7.5000000000000025E-2</v>
      </c>
    </row>
    <row r="5570" spans="1:27" x14ac:dyDescent="0.35">
      <c r="A5570">
        <v>3775</v>
      </c>
      <c r="B5570" t="s">
        <v>8706</v>
      </c>
      <c r="C5570">
        <v>2011</v>
      </c>
      <c r="D5570" s="1">
        <v>40644</v>
      </c>
      <c r="E5570" s="1">
        <v>40646</v>
      </c>
      <c r="F5570" t="s">
        <v>45</v>
      </c>
      <c r="G5570" t="s">
        <v>2302</v>
      </c>
      <c r="H5570" t="s">
        <v>2303</v>
      </c>
      <c r="I5570" t="s">
        <v>38</v>
      </c>
      <c r="J5570" t="s">
        <v>27</v>
      </c>
      <c r="K5570" t="s">
        <v>7912</v>
      </c>
      <c r="L5570" t="s">
        <v>7878</v>
      </c>
      <c r="M5570">
        <v>33180</v>
      </c>
      <c r="N5570" t="s">
        <v>3507</v>
      </c>
      <c r="O5570" t="s">
        <v>2795</v>
      </c>
      <c r="P5570" t="s">
        <v>313</v>
      </c>
      <c r="Q5570" t="s">
        <v>314</v>
      </c>
      <c r="R5570" t="s">
        <v>2796</v>
      </c>
      <c r="S5570">
        <v>383.97600000000006</v>
      </c>
      <c r="T5570">
        <v>3</v>
      </c>
      <c r="U5570">
        <v>0.2</v>
      </c>
      <c r="V5570">
        <v>81.59490000000001</v>
      </c>
      <c r="W5570" t="s">
        <v>10944</v>
      </c>
      <c r="X5570" t="s">
        <v>10942</v>
      </c>
      <c r="Y5570">
        <v>4</v>
      </c>
      <c r="Z5570" t="s">
        <v>10943</v>
      </c>
      <c r="AA5570">
        <v>0.21249999999999999</v>
      </c>
    </row>
    <row r="5571" spans="1:27" x14ac:dyDescent="0.35">
      <c r="A5571">
        <v>3777</v>
      </c>
      <c r="B5571" t="s">
        <v>8706</v>
      </c>
      <c r="C5571">
        <v>2011</v>
      </c>
      <c r="D5571" s="1">
        <v>40644</v>
      </c>
      <c r="E5571" s="1">
        <v>40646</v>
      </c>
      <c r="F5571" t="s">
        <v>45</v>
      </c>
      <c r="G5571" t="s">
        <v>2302</v>
      </c>
      <c r="H5571" t="s">
        <v>2303</v>
      </c>
      <c r="I5571" t="s">
        <v>38</v>
      </c>
      <c r="J5571" t="s">
        <v>27</v>
      </c>
      <c r="K5571" t="s">
        <v>7912</v>
      </c>
      <c r="L5571" t="s">
        <v>7878</v>
      </c>
      <c r="M5571">
        <v>33180</v>
      </c>
      <c r="N5571" t="s">
        <v>3507</v>
      </c>
      <c r="O5571" t="s">
        <v>1533</v>
      </c>
      <c r="P5571" t="s">
        <v>313</v>
      </c>
      <c r="Q5571" t="s">
        <v>314</v>
      </c>
      <c r="R5571" t="s">
        <v>1534</v>
      </c>
      <c r="S5571">
        <v>335.94400000000002</v>
      </c>
      <c r="T5571">
        <v>7</v>
      </c>
      <c r="U5571">
        <v>0.2</v>
      </c>
      <c r="V5571">
        <v>41.992999999999995</v>
      </c>
      <c r="W5571" t="s">
        <v>10944</v>
      </c>
      <c r="X5571" t="s">
        <v>10942</v>
      </c>
      <c r="Y5571">
        <v>4</v>
      </c>
      <c r="Z5571" t="s">
        <v>10943</v>
      </c>
      <c r="AA5571">
        <v>0.12499999999999997</v>
      </c>
    </row>
    <row r="5572" spans="1:27" x14ac:dyDescent="0.35">
      <c r="A5572">
        <v>3859</v>
      </c>
      <c r="B5572" t="s">
        <v>8707</v>
      </c>
      <c r="C5572">
        <v>2011</v>
      </c>
      <c r="D5572" s="1">
        <v>40897</v>
      </c>
      <c r="E5572" s="1">
        <v>40897</v>
      </c>
      <c r="F5572" t="s">
        <v>234</v>
      </c>
      <c r="G5572" t="s">
        <v>2545</v>
      </c>
      <c r="H5572" t="s">
        <v>2546</v>
      </c>
      <c r="I5572" t="s">
        <v>38</v>
      </c>
      <c r="J5572" t="s">
        <v>27</v>
      </c>
      <c r="K5572" t="s">
        <v>8305</v>
      </c>
      <c r="L5572" t="s">
        <v>7873</v>
      </c>
      <c r="M5572">
        <v>80229</v>
      </c>
      <c r="N5572" t="s">
        <v>30</v>
      </c>
      <c r="O5572" t="s">
        <v>5191</v>
      </c>
      <c r="P5572" t="s">
        <v>313</v>
      </c>
      <c r="Q5572" t="s">
        <v>314</v>
      </c>
      <c r="R5572" t="s">
        <v>5192</v>
      </c>
      <c r="S5572">
        <v>447.94399999999996</v>
      </c>
      <c r="T5572">
        <v>7</v>
      </c>
      <c r="U5572">
        <v>0.2</v>
      </c>
      <c r="V5572">
        <v>89.588799999999992</v>
      </c>
      <c r="W5572" t="s">
        <v>10944</v>
      </c>
      <c r="X5572" t="s">
        <v>10940</v>
      </c>
      <c r="Y5572">
        <v>12</v>
      </c>
      <c r="Z5572" t="s">
        <v>10941</v>
      </c>
      <c r="AA5572">
        <v>0.2</v>
      </c>
    </row>
    <row r="5573" spans="1:27" x14ac:dyDescent="0.35">
      <c r="A5573">
        <v>3900</v>
      </c>
      <c r="B5573" t="s">
        <v>8708</v>
      </c>
      <c r="C5573">
        <v>2014</v>
      </c>
      <c r="D5573" s="1">
        <v>41981</v>
      </c>
      <c r="E5573" s="1">
        <v>41983</v>
      </c>
      <c r="F5573" t="s">
        <v>56</v>
      </c>
      <c r="G5573" t="s">
        <v>2462</v>
      </c>
      <c r="H5573" t="s">
        <v>2463</v>
      </c>
      <c r="I5573" t="s">
        <v>38</v>
      </c>
      <c r="J5573" t="s">
        <v>27</v>
      </c>
      <c r="K5573" t="s">
        <v>8199</v>
      </c>
      <c r="L5573" t="s">
        <v>8109</v>
      </c>
      <c r="M5573">
        <v>43615</v>
      </c>
      <c r="N5573" t="s">
        <v>3728</v>
      </c>
      <c r="O5573" t="s">
        <v>1671</v>
      </c>
      <c r="P5573" t="s">
        <v>313</v>
      </c>
      <c r="Q5573" t="s">
        <v>314</v>
      </c>
      <c r="R5573" t="s">
        <v>1672</v>
      </c>
      <c r="S5573">
        <v>127.98399999999999</v>
      </c>
      <c r="T5573">
        <v>2</v>
      </c>
      <c r="U5573">
        <v>0.2</v>
      </c>
      <c r="V5573">
        <v>25.596799999999998</v>
      </c>
      <c r="W5573" t="s">
        <v>10939</v>
      </c>
      <c r="X5573" t="s">
        <v>10940</v>
      </c>
      <c r="Y5573">
        <v>12</v>
      </c>
      <c r="Z5573" t="s">
        <v>10941</v>
      </c>
      <c r="AA5573">
        <v>0.19999999999999998</v>
      </c>
    </row>
    <row r="5574" spans="1:27" x14ac:dyDescent="0.35">
      <c r="A5574">
        <v>4036</v>
      </c>
      <c r="B5574" t="s">
        <v>8709</v>
      </c>
      <c r="C5574">
        <v>2013</v>
      </c>
      <c r="D5574" s="1">
        <v>41621</v>
      </c>
      <c r="E5574" s="1">
        <v>41621</v>
      </c>
      <c r="F5574" t="s">
        <v>234</v>
      </c>
      <c r="G5574" t="s">
        <v>5706</v>
      </c>
      <c r="H5574" t="s">
        <v>5707</v>
      </c>
      <c r="I5574" t="s">
        <v>26</v>
      </c>
      <c r="J5574" t="s">
        <v>27</v>
      </c>
      <c r="K5574" t="s">
        <v>8128</v>
      </c>
      <c r="L5574" t="s">
        <v>8109</v>
      </c>
      <c r="M5574">
        <v>44052</v>
      </c>
      <c r="N5574" t="s">
        <v>3728</v>
      </c>
      <c r="O5574" t="s">
        <v>1671</v>
      </c>
      <c r="P5574" t="s">
        <v>313</v>
      </c>
      <c r="Q5574" t="s">
        <v>314</v>
      </c>
      <c r="R5574" t="s">
        <v>1672</v>
      </c>
      <c r="S5574">
        <v>383.952</v>
      </c>
      <c r="T5574">
        <v>6</v>
      </c>
      <c r="U5574">
        <v>0.2</v>
      </c>
      <c r="V5574">
        <v>76.790399999999977</v>
      </c>
      <c r="W5574" t="s">
        <v>10936</v>
      </c>
      <c r="X5574" t="s">
        <v>10940</v>
      </c>
      <c r="Y5574">
        <v>12</v>
      </c>
      <c r="Z5574" t="s">
        <v>10941</v>
      </c>
      <c r="AA5574">
        <v>0.19999999999999993</v>
      </c>
    </row>
    <row r="5575" spans="1:27" x14ac:dyDescent="0.35">
      <c r="A5575">
        <v>4157</v>
      </c>
      <c r="B5575" t="s">
        <v>8710</v>
      </c>
      <c r="C5575">
        <v>2012</v>
      </c>
      <c r="D5575" s="1">
        <v>41248</v>
      </c>
      <c r="E5575" s="1">
        <v>41252</v>
      </c>
      <c r="F5575" t="s">
        <v>45</v>
      </c>
      <c r="G5575" t="s">
        <v>923</v>
      </c>
      <c r="H5575" t="s">
        <v>924</v>
      </c>
      <c r="I5575" t="s">
        <v>38</v>
      </c>
      <c r="J5575" t="s">
        <v>27</v>
      </c>
      <c r="K5575" t="s">
        <v>8101</v>
      </c>
      <c r="L5575" t="s">
        <v>8102</v>
      </c>
      <c r="M5575">
        <v>19140</v>
      </c>
      <c r="N5575" t="s">
        <v>3728</v>
      </c>
      <c r="O5575" t="s">
        <v>1009</v>
      </c>
      <c r="P5575" t="s">
        <v>313</v>
      </c>
      <c r="Q5575" t="s">
        <v>314</v>
      </c>
      <c r="R5575" t="s">
        <v>1010</v>
      </c>
      <c r="S5575">
        <v>47.984000000000002</v>
      </c>
      <c r="T5575">
        <v>2</v>
      </c>
      <c r="U5575">
        <v>0.2</v>
      </c>
      <c r="V5575">
        <v>0.59979999999999656</v>
      </c>
      <c r="W5575" t="s">
        <v>10948</v>
      </c>
      <c r="X5575" t="s">
        <v>10940</v>
      </c>
      <c r="Y5575">
        <v>12</v>
      </c>
      <c r="Z5575" t="s">
        <v>10941</v>
      </c>
      <c r="AA5575">
        <v>1.2499999999999928E-2</v>
      </c>
    </row>
    <row r="5576" spans="1:27" x14ac:dyDescent="0.35">
      <c r="A5576">
        <v>4165</v>
      </c>
      <c r="B5576" t="s">
        <v>8711</v>
      </c>
      <c r="C5576">
        <v>2014</v>
      </c>
      <c r="D5576" s="1">
        <v>41654</v>
      </c>
      <c r="E5576" s="1">
        <v>41656</v>
      </c>
      <c r="F5576" t="s">
        <v>56</v>
      </c>
      <c r="G5576" t="s">
        <v>8066</v>
      </c>
      <c r="H5576" t="s">
        <v>8067</v>
      </c>
      <c r="I5576" t="s">
        <v>26</v>
      </c>
      <c r="J5576" t="s">
        <v>27</v>
      </c>
      <c r="K5576" t="s">
        <v>8104</v>
      </c>
      <c r="L5576" t="s">
        <v>7873</v>
      </c>
      <c r="M5576">
        <v>80013</v>
      </c>
      <c r="N5576" t="s">
        <v>30</v>
      </c>
      <c r="O5576" t="s">
        <v>312</v>
      </c>
      <c r="P5576" t="s">
        <v>313</v>
      </c>
      <c r="Q5576" t="s">
        <v>314</v>
      </c>
      <c r="R5576" t="s">
        <v>315</v>
      </c>
      <c r="S5576">
        <v>169.06400000000002</v>
      </c>
      <c r="T5576">
        <v>7</v>
      </c>
      <c r="U5576">
        <v>0.2</v>
      </c>
      <c r="V5576">
        <v>-14.793099999999995</v>
      </c>
      <c r="W5576" t="s">
        <v>10939</v>
      </c>
      <c r="X5576" t="s">
        <v>10950</v>
      </c>
      <c r="Y5576">
        <v>1</v>
      </c>
      <c r="Z5576" t="s">
        <v>10951</v>
      </c>
      <c r="AA5576">
        <v>-8.7499999999999967E-2</v>
      </c>
    </row>
    <row r="5577" spans="1:27" x14ac:dyDescent="0.35">
      <c r="A5577">
        <v>4462</v>
      </c>
      <c r="B5577" t="s">
        <v>8225</v>
      </c>
      <c r="C5577">
        <v>2014</v>
      </c>
      <c r="D5577" s="1">
        <v>41911</v>
      </c>
      <c r="E5577" s="1">
        <v>41914</v>
      </c>
      <c r="F5577" t="s">
        <v>56</v>
      </c>
      <c r="G5577" t="s">
        <v>2471</v>
      </c>
      <c r="H5577" t="s">
        <v>2472</v>
      </c>
      <c r="I5577" t="s">
        <v>127</v>
      </c>
      <c r="J5577" t="s">
        <v>27</v>
      </c>
      <c r="K5577" t="s">
        <v>8104</v>
      </c>
      <c r="L5577" t="s">
        <v>7873</v>
      </c>
      <c r="M5577">
        <v>80013</v>
      </c>
      <c r="N5577" t="s">
        <v>30</v>
      </c>
      <c r="O5577" t="s">
        <v>5121</v>
      </c>
      <c r="P5577" t="s">
        <v>313</v>
      </c>
      <c r="Q5577" t="s">
        <v>314</v>
      </c>
      <c r="R5577" t="s">
        <v>5122</v>
      </c>
      <c r="S5577">
        <v>54.384000000000007</v>
      </c>
      <c r="T5577">
        <v>2</v>
      </c>
      <c r="U5577">
        <v>0.2</v>
      </c>
      <c r="V5577">
        <v>1.359599999999995</v>
      </c>
      <c r="W5577" t="s">
        <v>10939</v>
      </c>
      <c r="X5577" t="s">
        <v>10937</v>
      </c>
      <c r="Y5577">
        <v>9</v>
      </c>
      <c r="Z5577" t="s">
        <v>10949</v>
      </c>
      <c r="AA5577">
        <v>2.4999999999999904E-2</v>
      </c>
    </row>
    <row r="5578" spans="1:27" x14ac:dyDescent="0.35">
      <c r="A5578">
        <v>4473</v>
      </c>
      <c r="B5578" t="s">
        <v>8226</v>
      </c>
      <c r="C5578">
        <v>2014</v>
      </c>
      <c r="D5578" s="1">
        <v>41912</v>
      </c>
      <c r="E5578" s="1">
        <v>41912</v>
      </c>
      <c r="F5578" t="s">
        <v>234</v>
      </c>
      <c r="G5578" t="s">
        <v>8107</v>
      </c>
      <c r="H5578" t="s">
        <v>8108</v>
      </c>
      <c r="I5578" t="s">
        <v>127</v>
      </c>
      <c r="J5578" t="s">
        <v>27</v>
      </c>
      <c r="K5578" t="s">
        <v>8227</v>
      </c>
      <c r="L5578" t="s">
        <v>8109</v>
      </c>
      <c r="M5578">
        <v>44060</v>
      </c>
      <c r="N5578" t="s">
        <v>3728</v>
      </c>
      <c r="O5578" t="s">
        <v>4921</v>
      </c>
      <c r="P5578" t="s">
        <v>313</v>
      </c>
      <c r="Q5578" t="s">
        <v>314</v>
      </c>
      <c r="R5578" t="s">
        <v>4922</v>
      </c>
      <c r="S5578">
        <v>239.976</v>
      </c>
      <c r="T5578">
        <v>3</v>
      </c>
      <c r="U5578">
        <v>0.2</v>
      </c>
      <c r="V5578">
        <v>65.993400000000008</v>
      </c>
      <c r="W5578" t="s">
        <v>10939</v>
      </c>
      <c r="X5578" t="s">
        <v>10937</v>
      </c>
      <c r="Y5578">
        <v>9</v>
      </c>
      <c r="Z5578" t="s">
        <v>10949</v>
      </c>
      <c r="AA5578">
        <v>0.27500000000000002</v>
      </c>
    </row>
    <row r="5579" spans="1:27" x14ac:dyDescent="0.35">
      <c r="A5579">
        <v>4529</v>
      </c>
      <c r="B5579" t="s">
        <v>8712</v>
      </c>
      <c r="C5579">
        <v>2014</v>
      </c>
      <c r="D5579" s="1">
        <v>41891</v>
      </c>
      <c r="E5579" s="1">
        <v>41893</v>
      </c>
      <c r="F5579" t="s">
        <v>45</v>
      </c>
      <c r="G5579" t="s">
        <v>477</v>
      </c>
      <c r="H5579" t="s">
        <v>478</v>
      </c>
      <c r="I5579" t="s">
        <v>26</v>
      </c>
      <c r="J5579" t="s">
        <v>27</v>
      </c>
      <c r="K5579" t="s">
        <v>5443</v>
      </c>
      <c r="L5579" t="s">
        <v>8109</v>
      </c>
      <c r="M5579">
        <v>43302</v>
      </c>
      <c r="N5579" t="s">
        <v>3728</v>
      </c>
      <c r="O5579" t="s">
        <v>563</v>
      </c>
      <c r="P5579" t="s">
        <v>313</v>
      </c>
      <c r="Q5579" t="s">
        <v>314</v>
      </c>
      <c r="R5579" t="s">
        <v>564</v>
      </c>
      <c r="S5579">
        <v>116.83199999999999</v>
      </c>
      <c r="T5579">
        <v>4</v>
      </c>
      <c r="U5579">
        <v>0.2</v>
      </c>
      <c r="V5579">
        <v>33.589200000000005</v>
      </c>
      <c r="W5579" t="s">
        <v>10939</v>
      </c>
      <c r="X5579" t="s">
        <v>10937</v>
      </c>
      <c r="Y5579">
        <v>9</v>
      </c>
      <c r="Z5579" t="s">
        <v>10949</v>
      </c>
      <c r="AA5579">
        <v>0.28750000000000003</v>
      </c>
    </row>
    <row r="5580" spans="1:27" x14ac:dyDescent="0.35">
      <c r="A5580">
        <v>4606</v>
      </c>
      <c r="B5580" t="s">
        <v>8713</v>
      </c>
      <c r="C5580">
        <v>2012</v>
      </c>
      <c r="D5580" s="1">
        <v>41055</v>
      </c>
      <c r="E5580" s="1">
        <v>41058</v>
      </c>
      <c r="F5580" t="s">
        <v>45</v>
      </c>
      <c r="G5580" t="s">
        <v>516</v>
      </c>
      <c r="H5580" t="s">
        <v>517</v>
      </c>
      <c r="I5580" t="s">
        <v>127</v>
      </c>
      <c r="J5580" t="s">
        <v>27</v>
      </c>
      <c r="K5580" t="s">
        <v>7937</v>
      </c>
      <c r="L5580" t="s">
        <v>7858</v>
      </c>
      <c r="M5580">
        <v>28540</v>
      </c>
      <c r="N5580" t="s">
        <v>3507</v>
      </c>
      <c r="O5580" t="s">
        <v>1595</v>
      </c>
      <c r="P5580" t="s">
        <v>313</v>
      </c>
      <c r="Q5580" t="s">
        <v>314</v>
      </c>
      <c r="R5580" t="s">
        <v>1596</v>
      </c>
      <c r="S5580">
        <v>167.94400000000002</v>
      </c>
      <c r="T5580">
        <v>7</v>
      </c>
      <c r="U5580">
        <v>0.2</v>
      </c>
      <c r="V5580">
        <v>50.383200000000016</v>
      </c>
      <c r="W5580" t="s">
        <v>10948</v>
      </c>
      <c r="X5580" t="s">
        <v>10942</v>
      </c>
      <c r="Y5580">
        <v>5</v>
      </c>
      <c r="Z5580" t="s">
        <v>10952</v>
      </c>
      <c r="AA5580">
        <v>0.30000000000000004</v>
      </c>
    </row>
    <row r="5581" spans="1:27" x14ac:dyDescent="0.35">
      <c r="A5581">
        <v>4691</v>
      </c>
      <c r="B5581" t="s">
        <v>8055</v>
      </c>
      <c r="C5581">
        <v>2011</v>
      </c>
      <c r="D5581" s="1">
        <v>40897</v>
      </c>
      <c r="E5581" s="1">
        <v>40899</v>
      </c>
      <c r="F5581" t="s">
        <v>56</v>
      </c>
      <c r="G5581" t="s">
        <v>4293</v>
      </c>
      <c r="H5581" t="s">
        <v>4294</v>
      </c>
      <c r="I5581" t="s">
        <v>38</v>
      </c>
      <c r="J5581" t="s">
        <v>27</v>
      </c>
      <c r="K5581" t="s">
        <v>8020</v>
      </c>
      <c r="L5581" t="s">
        <v>8021</v>
      </c>
      <c r="M5581">
        <v>85705</v>
      </c>
      <c r="N5581" t="s">
        <v>30</v>
      </c>
      <c r="O5581" t="s">
        <v>1595</v>
      </c>
      <c r="P5581" t="s">
        <v>313</v>
      </c>
      <c r="Q5581" t="s">
        <v>314</v>
      </c>
      <c r="R5581" t="s">
        <v>1596</v>
      </c>
      <c r="S5581">
        <v>71.975999999999999</v>
      </c>
      <c r="T5581">
        <v>3</v>
      </c>
      <c r="U5581">
        <v>0.2</v>
      </c>
      <c r="V5581">
        <v>21.592800000000011</v>
      </c>
      <c r="W5581" t="s">
        <v>10944</v>
      </c>
      <c r="X5581" t="s">
        <v>10940</v>
      </c>
      <c r="Y5581">
        <v>12</v>
      </c>
      <c r="Z5581" t="s">
        <v>10941</v>
      </c>
      <c r="AA5581">
        <v>0.30000000000000016</v>
      </c>
    </row>
    <row r="5582" spans="1:27" x14ac:dyDescent="0.35">
      <c r="A5582">
        <v>4976</v>
      </c>
      <c r="B5582" t="s">
        <v>8714</v>
      </c>
      <c r="C5582">
        <v>2012</v>
      </c>
      <c r="D5582" s="1">
        <v>41170</v>
      </c>
      <c r="E5582" s="1">
        <v>41175</v>
      </c>
      <c r="F5582" t="s">
        <v>45</v>
      </c>
      <c r="G5582" t="s">
        <v>1984</v>
      </c>
      <c r="H5582" t="s">
        <v>1985</v>
      </c>
      <c r="I5582" t="s">
        <v>26</v>
      </c>
      <c r="J5582" t="s">
        <v>27</v>
      </c>
      <c r="K5582" t="s">
        <v>7937</v>
      </c>
      <c r="L5582" t="s">
        <v>7878</v>
      </c>
      <c r="M5582">
        <v>32216</v>
      </c>
      <c r="N5582" t="s">
        <v>3507</v>
      </c>
      <c r="O5582" t="s">
        <v>4966</v>
      </c>
      <c r="P5582" t="s">
        <v>313</v>
      </c>
      <c r="Q5582" t="s">
        <v>314</v>
      </c>
      <c r="R5582" t="s">
        <v>4967</v>
      </c>
      <c r="S5582">
        <v>717.12000000000012</v>
      </c>
      <c r="T5582">
        <v>9</v>
      </c>
      <c r="U5582">
        <v>0.2</v>
      </c>
      <c r="V5582">
        <v>152.38799999999992</v>
      </c>
      <c r="W5582" t="s">
        <v>10948</v>
      </c>
      <c r="X5582" t="s">
        <v>10937</v>
      </c>
      <c r="Y5582">
        <v>9</v>
      </c>
      <c r="Z5582" t="s">
        <v>10949</v>
      </c>
      <c r="AA5582">
        <v>0.21249999999999986</v>
      </c>
    </row>
    <row r="5583" spans="1:27" x14ac:dyDescent="0.35">
      <c r="A5583">
        <v>4982</v>
      </c>
      <c r="B5583" t="s">
        <v>8715</v>
      </c>
      <c r="C5583">
        <v>2013</v>
      </c>
      <c r="D5583" s="1">
        <v>41618</v>
      </c>
      <c r="E5583" s="1">
        <v>41622</v>
      </c>
      <c r="F5583" t="s">
        <v>45</v>
      </c>
      <c r="G5583" t="s">
        <v>2334</v>
      </c>
      <c r="H5583" t="s">
        <v>2335</v>
      </c>
      <c r="I5583" t="s">
        <v>26</v>
      </c>
      <c r="J5583" t="s">
        <v>27</v>
      </c>
      <c r="K5583" t="s">
        <v>7864</v>
      </c>
      <c r="L5583" t="s">
        <v>7865</v>
      </c>
      <c r="M5583">
        <v>60610</v>
      </c>
      <c r="N5583" t="s">
        <v>3479</v>
      </c>
      <c r="O5583" t="s">
        <v>5257</v>
      </c>
      <c r="P5583" t="s">
        <v>313</v>
      </c>
      <c r="Q5583" t="s">
        <v>314</v>
      </c>
      <c r="R5583" t="s">
        <v>5258</v>
      </c>
      <c r="S5583">
        <v>19.040000000000003</v>
      </c>
      <c r="T5583">
        <v>4</v>
      </c>
      <c r="U5583">
        <v>0.2</v>
      </c>
      <c r="V5583">
        <v>-1.4279999999999999</v>
      </c>
      <c r="W5583" t="s">
        <v>10936</v>
      </c>
      <c r="X5583" t="s">
        <v>10940</v>
      </c>
      <c r="Y5583">
        <v>12</v>
      </c>
      <c r="Z5583" t="s">
        <v>10941</v>
      </c>
      <c r="AA5583">
        <v>-7.4999999999999983E-2</v>
      </c>
    </row>
    <row r="5584" spans="1:27" x14ac:dyDescent="0.35">
      <c r="A5584">
        <v>5029</v>
      </c>
      <c r="B5584" t="s">
        <v>8716</v>
      </c>
      <c r="C5584">
        <v>2011</v>
      </c>
      <c r="D5584" s="1">
        <v>40788</v>
      </c>
      <c r="E5584" s="1">
        <v>40793</v>
      </c>
      <c r="F5584" t="s">
        <v>45</v>
      </c>
      <c r="G5584" t="s">
        <v>3089</v>
      </c>
      <c r="H5584" t="s">
        <v>3090</v>
      </c>
      <c r="I5584" t="s">
        <v>38</v>
      </c>
      <c r="J5584" t="s">
        <v>27</v>
      </c>
      <c r="K5584" t="s">
        <v>7864</v>
      </c>
      <c r="L5584" t="s">
        <v>7865</v>
      </c>
      <c r="M5584">
        <v>60653</v>
      </c>
      <c r="N5584" t="s">
        <v>3479</v>
      </c>
      <c r="O5584" t="s">
        <v>1600</v>
      </c>
      <c r="P5584" t="s">
        <v>313</v>
      </c>
      <c r="Q5584" t="s">
        <v>314</v>
      </c>
      <c r="R5584" t="s">
        <v>1601</v>
      </c>
      <c r="S5584">
        <v>239.976</v>
      </c>
      <c r="T5584">
        <v>3</v>
      </c>
      <c r="U5584">
        <v>0.2</v>
      </c>
      <c r="V5584">
        <v>53.994600000000005</v>
      </c>
      <c r="W5584" t="s">
        <v>10944</v>
      </c>
      <c r="X5584" t="s">
        <v>10937</v>
      </c>
      <c r="Y5584">
        <v>9</v>
      </c>
      <c r="Z5584" t="s">
        <v>10949</v>
      </c>
      <c r="AA5584">
        <v>0.22500000000000003</v>
      </c>
    </row>
    <row r="5585" spans="1:27" x14ac:dyDescent="0.35">
      <c r="A5585">
        <v>5038</v>
      </c>
      <c r="B5585" t="s">
        <v>8717</v>
      </c>
      <c r="C5585">
        <v>2014</v>
      </c>
      <c r="D5585" s="1">
        <v>41961</v>
      </c>
      <c r="E5585" s="1">
        <v>41965</v>
      </c>
      <c r="F5585" t="s">
        <v>45</v>
      </c>
      <c r="G5585" t="s">
        <v>5677</v>
      </c>
      <c r="H5585" t="s">
        <v>5678</v>
      </c>
      <c r="I5585" t="s">
        <v>38</v>
      </c>
      <c r="J5585" t="s">
        <v>27</v>
      </c>
      <c r="K5585" t="s">
        <v>8368</v>
      </c>
      <c r="L5585" t="s">
        <v>7865</v>
      </c>
      <c r="M5585">
        <v>60540</v>
      </c>
      <c r="N5585" t="s">
        <v>3479</v>
      </c>
      <c r="O5585" t="s">
        <v>1965</v>
      </c>
      <c r="P5585" t="s">
        <v>313</v>
      </c>
      <c r="Q5585" t="s">
        <v>314</v>
      </c>
      <c r="R5585" t="s">
        <v>1966</v>
      </c>
      <c r="S5585">
        <v>239.96000000000004</v>
      </c>
      <c r="T5585">
        <v>5</v>
      </c>
      <c r="U5585">
        <v>0.2</v>
      </c>
      <c r="V5585">
        <v>83.98599999999999</v>
      </c>
      <c r="W5585" t="s">
        <v>10939</v>
      </c>
      <c r="X5585" t="s">
        <v>10940</v>
      </c>
      <c r="Y5585">
        <v>11</v>
      </c>
      <c r="Z5585" t="s">
        <v>10947</v>
      </c>
      <c r="AA5585">
        <v>0.34999999999999992</v>
      </c>
    </row>
    <row r="5586" spans="1:27" x14ac:dyDescent="0.35">
      <c r="A5586">
        <v>5105</v>
      </c>
      <c r="B5586" t="s">
        <v>8718</v>
      </c>
      <c r="C5586">
        <v>2012</v>
      </c>
      <c r="D5586" s="1">
        <v>40994</v>
      </c>
      <c r="E5586" s="1">
        <v>40998</v>
      </c>
      <c r="F5586" t="s">
        <v>45</v>
      </c>
      <c r="G5586" t="s">
        <v>2989</v>
      </c>
      <c r="H5586" t="s">
        <v>2990</v>
      </c>
      <c r="I5586" t="s">
        <v>38</v>
      </c>
      <c r="J5586" t="s">
        <v>27</v>
      </c>
      <c r="K5586" t="s">
        <v>8101</v>
      </c>
      <c r="L5586" t="s">
        <v>8102</v>
      </c>
      <c r="M5586">
        <v>19140</v>
      </c>
      <c r="N5586" t="s">
        <v>3728</v>
      </c>
      <c r="O5586" t="s">
        <v>967</v>
      </c>
      <c r="P5586" t="s">
        <v>313</v>
      </c>
      <c r="Q5586" t="s">
        <v>314</v>
      </c>
      <c r="R5586" t="s">
        <v>968</v>
      </c>
      <c r="S5586">
        <v>16.776000000000003</v>
      </c>
      <c r="T5586">
        <v>3</v>
      </c>
      <c r="U5586">
        <v>0.2</v>
      </c>
      <c r="V5586">
        <v>5.0327999999999999</v>
      </c>
      <c r="W5586" t="s">
        <v>10948</v>
      </c>
      <c r="X5586" t="s">
        <v>10950</v>
      </c>
      <c r="Y5586">
        <v>3</v>
      </c>
      <c r="Z5586" t="s">
        <v>10953</v>
      </c>
      <c r="AA5586">
        <v>0.29999999999999993</v>
      </c>
    </row>
    <row r="5587" spans="1:27" x14ac:dyDescent="0.35">
      <c r="A5587">
        <v>5422</v>
      </c>
      <c r="B5587" t="s">
        <v>8719</v>
      </c>
      <c r="C5587">
        <v>2013</v>
      </c>
      <c r="D5587" s="1">
        <v>41365</v>
      </c>
      <c r="E5587" s="1">
        <v>41367</v>
      </c>
      <c r="F5587" t="s">
        <v>45</v>
      </c>
      <c r="G5587" t="s">
        <v>680</v>
      </c>
      <c r="H5587" t="s">
        <v>681</v>
      </c>
      <c r="I5587" t="s">
        <v>38</v>
      </c>
      <c r="J5587" t="s">
        <v>27</v>
      </c>
      <c r="K5587" t="s">
        <v>8101</v>
      </c>
      <c r="L5587" t="s">
        <v>8102</v>
      </c>
      <c r="M5587">
        <v>19134</v>
      </c>
      <c r="N5587" t="s">
        <v>3728</v>
      </c>
      <c r="O5587" t="s">
        <v>2743</v>
      </c>
      <c r="P5587" t="s">
        <v>313</v>
      </c>
      <c r="Q5587" t="s">
        <v>314</v>
      </c>
      <c r="R5587" t="s">
        <v>2744</v>
      </c>
      <c r="S5587">
        <v>31.983999999999998</v>
      </c>
      <c r="T5587">
        <v>2</v>
      </c>
      <c r="U5587">
        <v>0.2</v>
      </c>
      <c r="V5587">
        <v>1.1993999999999998</v>
      </c>
      <c r="W5587" t="s">
        <v>10936</v>
      </c>
      <c r="X5587" t="s">
        <v>10942</v>
      </c>
      <c r="Y5587">
        <v>4</v>
      </c>
      <c r="Z5587" t="s">
        <v>10943</v>
      </c>
      <c r="AA5587">
        <v>3.7499999999999999E-2</v>
      </c>
    </row>
    <row r="5588" spans="1:27" x14ac:dyDescent="0.35">
      <c r="A5588">
        <v>5602</v>
      </c>
      <c r="B5588" t="s">
        <v>8720</v>
      </c>
      <c r="C5588">
        <v>2011</v>
      </c>
      <c r="D5588" s="1">
        <v>40819</v>
      </c>
      <c r="E5588" s="1">
        <v>40819</v>
      </c>
      <c r="F5588" t="s">
        <v>234</v>
      </c>
      <c r="G5588" t="s">
        <v>776</v>
      </c>
      <c r="H5588" t="s">
        <v>777</v>
      </c>
      <c r="I5588" t="s">
        <v>38</v>
      </c>
      <c r="J5588" t="s">
        <v>27</v>
      </c>
      <c r="K5588" t="s">
        <v>3521</v>
      </c>
      <c r="L5588" t="s">
        <v>8109</v>
      </c>
      <c r="M5588">
        <v>43229</v>
      </c>
      <c r="N5588" t="s">
        <v>3728</v>
      </c>
      <c r="O5588" t="s">
        <v>4999</v>
      </c>
      <c r="P5588" t="s">
        <v>313</v>
      </c>
      <c r="Q5588" t="s">
        <v>314</v>
      </c>
      <c r="R5588" t="s">
        <v>5000</v>
      </c>
      <c r="S5588">
        <v>142.488</v>
      </c>
      <c r="T5588">
        <v>3</v>
      </c>
      <c r="U5588">
        <v>0.2</v>
      </c>
      <c r="V5588">
        <v>-3.5622000000000043</v>
      </c>
      <c r="W5588" t="s">
        <v>10944</v>
      </c>
      <c r="X5588" t="s">
        <v>10940</v>
      </c>
      <c r="Y5588">
        <v>10</v>
      </c>
      <c r="Z5588" t="s">
        <v>10945</v>
      </c>
      <c r="AA5588">
        <v>-2.5000000000000029E-2</v>
      </c>
    </row>
    <row r="5589" spans="1:27" x14ac:dyDescent="0.35">
      <c r="A5589">
        <v>5611</v>
      </c>
      <c r="B5589" t="s">
        <v>8721</v>
      </c>
      <c r="C5589">
        <v>2012</v>
      </c>
      <c r="D5589" s="1">
        <v>41187</v>
      </c>
      <c r="E5589" s="1">
        <v>41189</v>
      </c>
      <c r="F5589" t="s">
        <v>56</v>
      </c>
      <c r="G5589" t="s">
        <v>2249</v>
      </c>
      <c r="H5589" t="s">
        <v>2250</v>
      </c>
      <c r="I5589" t="s">
        <v>38</v>
      </c>
      <c r="J5589" t="s">
        <v>27</v>
      </c>
      <c r="K5589" t="s">
        <v>8163</v>
      </c>
      <c r="L5589" t="s">
        <v>8109</v>
      </c>
      <c r="M5589">
        <v>45231</v>
      </c>
      <c r="N5589" t="s">
        <v>3728</v>
      </c>
      <c r="O5589" t="s">
        <v>799</v>
      </c>
      <c r="P5589" t="s">
        <v>313</v>
      </c>
      <c r="Q5589" t="s">
        <v>314</v>
      </c>
      <c r="R5589" t="s">
        <v>800</v>
      </c>
      <c r="S5589">
        <v>53.040000000000006</v>
      </c>
      <c r="T5589">
        <v>3</v>
      </c>
      <c r="U5589">
        <v>0.2</v>
      </c>
      <c r="V5589">
        <v>-4.6409999999999982</v>
      </c>
      <c r="W5589" t="s">
        <v>10948</v>
      </c>
      <c r="X5589" t="s">
        <v>10940</v>
      </c>
      <c r="Y5589">
        <v>10</v>
      </c>
      <c r="Z5589" t="s">
        <v>10945</v>
      </c>
      <c r="AA5589">
        <v>-8.7499999999999953E-2</v>
      </c>
    </row>
    <row r="5590" spans="1:27" x14ac:dyDescent="0.35">
      <c r="A5590">
        <v>5658</v>
      </c>
      <c r="B5590" t="s">
        <v>8499</v>
      </c>
      <c r="C5590">
        <v>2013</v>
      </c>
      <c r="D5590" s="1">
        <v>41627</v>
      </c>
      <c r="E5590" s="1">
        <v>41630</v>
      </c>
      <c r="F5590" t="s">
        <v>56</v>
      </c>
      <c r="G5590" t="s">
        <v>2108</v>
      </c>
      <c r="H5590" t="s">
        <v>2109</v>
      </c>
      <c r="I5590" t="s">
        <v>127</v>
      </c>
      <c r="J5590" t="s">
        <v>27</v>
      </c>
      <c r="K5590" t="s">
        <v>3984</v>
      </c>
      <c r="L5590" t="s">
        <v>8023</v>
      </c>
      <c r="M5590">
        <v>97301</v>
      </c>
      <c r="N5590" t="s">
        <v>30</v>
      </c>
      <c r="O5590" t="s">
        <v>2784</v>
      </c>
      <c r="P5590" t="s">
        <v>313</v>
      </c>
      <c r="Q5590" t="s">
        <v>314</v>
      </c>
      <c r="R5590" t="s">
        <v>2785</v>
      </c>
      <c r="S5590">
        <v>112.77600000000001</v>
      </c>
      <c r="T5590">
        <v>3</v>
      </c>
      <c r="U5590">
        <v>0.2</v>
      </c>
      <c r="V5590">
        <v>-8.4581999999999979</v>
      </c>
      <c r="W5590" t="s">
        <v>10936</v>
      </c>
      <c r="X5590" t="s">
        <v>10940</v>
      </c>
      <c r="Y5590">
        <v>12</v>
      </c>
      <c r="Z5590" t="s">
        <v>10941</v>
      </c>
      <c r="AA5590">
        <v>-7.4999999999999969E-2</v>
      </c>
    </row>
    <row r="5591" spans="1:27" x14ac:dyDescent="0.35">
      <c r="A5591">
        <v>5702</v>
      </c>
      <c r="B5591" t="s">
        <v>8722</v>
      </c>
      <c r="C5591">
        <v>2013</v>
      </c>
      <c r="D5591" s="1">
        <v>41603</v>
      </c>
      <c r="E5591" s="1">
        <v>41605</v>
      </c>
      <c r="F5591" t="s">
        <v>56</v>
      </c>
      <c r="G5591" t="s">
        <v>761</v>
      </c>
      <c r="H5591" t="s">
        <v>762</v>
      </c>
      <c r="I5591" t="s">
        <v>127</v>
      </c>
      <c r="J5591" t="s">
        <v>27</v>
      </c>
      <c r="K5591" t="s">
        <v>8121</v>
      </c>
      <c r="L5591" t="s">
        <v>8109</v>
      </c>
      <c r="M5591">
        <v>44105</v>
      </c>
      <c r="N5591" t="s">
        <v>3728</v>
      </c>
      <c r="O5591" t="s">
        <v>5168</v>
      </c>
      <c r="P5591" t="s">
        <v>313</v>
      </c>
      <c r="Q5591" t="s">
        <v>314</v>
      </c>
      <c r="R5591" t="s">
        <v>5169</v>
      </c>
      <c r="S5591">
        <v>139.96000000000004</v>
      </c>
      <c r="T5591">
        <v>5</v>
      </c>
      <c r="U5591">
        <v>0.2</v>
      </c>
      <c r="V5591">
        <v>-22.743500000000004</v>
      </c>
      <c r="W5591" t="s">
        <v>10936</v>
      </c>
      <c r="X5591" t="s">
        <v>10940</v>
      </c>
      <c r="Y5591">
        <v>11</v>
      </c>
      <c r="Z5591" t="s">
        <v>10947</v>
      </c>
      <c r="AA5591">
        <v>-0.16249999999999998</v>
      </c>
    </row>
    <row r="5592" spans="1:27" x14ac:dyDescent="0.35">
      <c r="A5592">
        <v>5722</v>
      </c>
      <c r="B5592" t="s">
        <v>8723</v>
      </c>
      <c r="C5592">
        <v>2012</v>
      </c>
      <c r="D5592" s="1">
        <v>41227</v>
      </c>
      <c r="E5592" s="1">
        <v>41230</v>
      </c>
      <c r="F5592" t="s">
        <v>56</v>
      </c>
      <c r="G5592" t="s">
        <v>2129</v>
      </c>
      <c r="H5592" t="s">
        <v>2130</v>
      </c>
      <c r="I5592" t="s">
        <v>26</v>
      </c>
      <c r="J5592" t="s">
        <v>27</v>
      </c>
      <c r="K5592" t="s">
        <v>3505</v>
      </c>
      <c r="L5592" t="s">
        <v>8023</v>
      </c>
      <c r="M5592">
        <v>97477</v>
      </c>
      <c r="N5592" t="s">
        <v>30</v>
      </c>
      <c r="O5592" t="s">
        <v>2805</v>
      </c>
      <c r="P5592" t="s">
        <v>313</v>
      </c>
      <c r="Q5592" t="s">
        <v>314</v>
      </c>
      <c r="R5592" t="s">
        <v>2806</v>
      </c>
      <c r="S5592">
        <v>91.176000000000016</v>
      </c>
      <c r="T5592">
        <v>3</v>
      </c>
      <c r="U5592">
        <v>0.2</v>
      </c>
      <c r="V5592">
        <v>4.5587999999999944</v>
      </c>
      <c r="W5592" t="s">
        <v>10948</v>
      </c>
      <c r="X5592" t="s">
        <v>10940</v>
      </c>
      <c r="Y5592">
        <v>11</v>
      </c>
      <c r="Z5592" t="s">
        <v>10947</v>
      </c>
      <c r="AA5592">
        <v>4.9999999999999926E-2</v>
      </c>
    </row>
    <row r="5593" spans="1:27" x14ac:dyDescent="0.35">
      <c r="A5593">
        <v>5723</v>
      </c>
      <c r="B5593" t="s">
        <v>8723</v>
      </c>
      <c r="C5593">
        <v>2012</v>
      </c>
      <c r="D5593" s="1">
        <v>41227</v>
      </c>
      <c r="E5593" s="1">
        <v>41230</v>
      </c>
      <c r="F5593" t="s">
        <v>56</v>
      </c>
      <c r="G5593" t="s">
        <v>2129</v>
      </c>
      <c r="H5593" t="s">
        <v>2130</v>
      </c>
      <c r="I5593" t="s">
        <v>26</v>
      </c>
      <c r="J5593" t="s">
        <v>27</v>
      </c>
      <c r="K5593" t="s">
        <v>3505</v>
      </c>
      <c r="L5593" t="s">
        <v>8023</v>
      </c>
      <c r="M5593">
        <v>97477</v>
      </c>
      <c r="N5593" t="s">
        <v>30</v>
      </c>
      <c r="O5593" t="s">
        <v>2740</v>
      </c>
      <c r="P5593" t="s">
        <v>313</v>
      </c>
      <c r="Q5593" t="s">
        <v>314</v>
      </c>
      <c r="R5593" t="s">
        <v>2741</v>
      </c>
      <c r="S5593">
        <v>159.96800000000002</v>
      </c>
      <c r="T5593">
        <v>4</v>
      </c>
      <c r="U5593">
        <v>0.2</v>
      </c>
      <c r="V5593">
        <v>29.993999999999986</v>
      </c>
      <c r="W5593" t="s">
        <v>10948</v>
      </c>
      <c r="X5593" t="s">
        <v>10940</v>
      </c>
      <c r="Y5593">
        <v>11</v>
      </c>
      <c r="Z5593" t="s">
        <v>10947</v>
      </c>
      <c r="AA5593">
        <v>0.18749999999999989</v>
      </c>
    </row>
    <row r="5594" spans="1:27" x14ac:dyDescent="0.35">
      <c r="A5594">
        <v>5815</v>
      </c>
      <c r="B5594" t="s">
        <v>8724</v>
      </c>
      <c r="C5594">
        <v>2012</v>
      </c>
      <c r="D5594" s="1">
        <v>41075</v>
      </c>
      <c r="E5594" s="1">
        <v>41077</v>
      </c>
      <c r="F5594" t="s">
        <v>56</v>
      </c>
      <c r="G5594" t="s">
        <v>6519</v>
      </c>
      <c r="H5594" t="s">
        <v>6520</v>
      </c>
      <c r="I5594" t="s">
        <v>38</v>
      </c>
      <c r="J5594" t="s">
        <v>27</v>
      </c>
      <c r="K5594" t="s">
        <v>8003</v>
      </c>
      <c r="L5594" t="s">
        <v>7878</v>
      </c>
      <c r="M5594">
        <v>33614</v>
      </c>
      <c r="N5594" t="s">
        <v>3507</v>
      </c>
      <c r="O5594" t="s">
        <v>5285</v>
      </c>
      <c r="P5594" t="s">
        <v>313</v>
      </c>
      <c r="Q5594" t="s">
        <v>314</v>
      </c>
      <c r="R5594" t="s">
        <v>5286</v>
      </c>
      <c r="S5594">
        <v>11.672000000000001</v>
      </c>
      <c r="T5594">
        <v>1</v>
      </c>
      <c r="U5594">
        <v>0.2</v>
      </c>
      <c r="V5594">
        <v>-0.7295000000000007</v>
      </c>
      <c r="W5594" t="s">
        <v>10948</v>
      </c>
      <c r="X5594" t="s">
        <v>10942</v>
      </c>
      <c r="Y5594">
        <v>6</v>
      </c>
      <c r="Z5594" t="s">
        <v>10946</v>
      </c>
      <c r="AA5594">
        <v>-6.2500000000000056E-2</v>
      </c>
    </row>
    <row r="5595" spans="1:27" x14ac:dyDescent="0.35">
      <c r="A5595">
        <v>5934</v>
      </c>
      <c r="B5595" t="s">
        <v>8725</v>
      </c>
      <c r="C5595">
        <v>2014</v>
      </c>
      <c r="D5595" s="1">
        <v>41828</v>
      </c>
      <c r="E5595" s="1">
        <v>41830</v>
      </c>
      <c r="F5595" t="s">
        <v>56</v>
      </c>
      <c r="G5595" t="s">
        <v>220</v>
      </c>
      <c r="H5595" t="s">
        <v>221</v>
      </c>
      <c r="I5595" t="s">
        <v>38</v>
      </c>
      <c r="J5595" t="s">
        <v>27</v>
      </c>
      <c r="K5595" t="s">
        <v>8101</v>
      </c>
      <c r="L5595" t="s">
        <v>8102</v>
      </c>
      <c r="M5595">
        <v>19120</v>
      </c>
      <c r="N5595" t="s">
        <v>3728</v>
      </c>
      <c r="O5595" t="s">
        <v>5136</v>
      </c>
      <c r="P5595" t="s">
        <v>313</v>
      </c>
      <c r="Q5595" t="s">
        <v>314</v>
      </c>
      <c r="R5595" t="s">
        <v>5137</v>
      </c>
      <c r="S5595">
        <v>16.776000000000003</v>
      </c>
      <c r="T5595">
        <v>3</v>
      </c>
      <c r="U5595">
        <v>0.2</v>
      </c>
      <c r="V5595">
        <v>4.8231000000000002</v>
      </c>
      <c r="W5595" t="s">
        <v>10939</v>
      </c>
      <c r="X5595" t="s">
        <v>10937</v>
      </c>
      <c r="Y5595">
        <v>7</v>
      </c>
      <c r="Z5595" t="s">
        <v>10938</v>
      </c>
      <c r="AA5595">
        <v>0.28749999999999998</v>
      </c>
    </row>
    <row r="5596" spans="1:27" x14ac:dyDescent="0.35">
      <c r="A5596">
        <v>5935</v>
      </c>
      <c r="B5596" t="s">
        <v>8725</v>
      </c>
      <c r="C5596">
        <v>2014</v>
      </c>
      <c r="D5596" s="1">
        <v>41828</v>
      </c>
      <c r="E5596" s="1">
        <v>41830</v>
      </c>
      <c r="F5596" t="s">
        <v>56</v>
      </c>
      <c r="G5596" t="s">
        <v>220</v>
      </c>
      <c r="H5596" t="s">
        <v>221</v>
      </c>
      <c r="I5596" t="s">
        <v>38</v>
      </c>
      <c r="J5596" t="s">
        <v>27</v>
      </c>
      <c r="K5596" t="s">
        <v>8101</v>
      </c>
      <c r="L5596" t="s">
        <v>8102</v>
      </c>
      <c r="M5596">
        <v>19120</v>
      </c>
      <c r="N5596" t="s">
        <v>3728</v>
      </c>
      <c r="O5596" t="s">
        <v>771</v>
      </c>
      <c r="P5596" t="s">
        <v>313</v>
      </c>
      <c r="Q5596" t="s">
        <v>314</v>
      </c>
      <c r="R5596" t="s">
        <v>772</v>
      </c>
      <c r="S5596">
        <v>527.91999999999996</v>
      </c>
      <c r="T5596">
        <v>2</v>
      </c>
      <c r="U5596">
        <v>0.2</v>
      </c>
      <c r="V5596">
        <v>85.786999999999949</v>
      </c>
      <c r="W5596" t="s">
        <v>10939</v>
      </c>
      <c r="X5596" t="s">
        <v>10937</v>
      </c>
      <c r="Y5596">
        <v>7</v>
      </c>
      <c r="Z5596" t="s">
        <v>10938</v>
      </c>
      <c r="AA5596">
        <v>0.16249999999999992</v>
      </c>
    </row>
    <row r="5597" spans="1:27" x14ac:dyDescent="0.35">
      <c r="A5597">
        <v>6167</v>
      </c>
      <c r="B5597" t="s">
        <v>8270</v>
      </c>
      <c r="C5597">
        <v>2011</v>
      </c>
      <c r="D5597" s="1">
        <v>40621</v>
      </c>
      <c r="E5597" s="1">
        <v>40623</v>
      </c>
      <c r="F5597" t="s">
        <v>56</v>
      </c>
      <c r="G5597" t="s">
        <v>1106</v>
      </c>
      <c r="H5597" t="s">
        <v>1107</v>
      </c>
      <c r="I5597" t="s">
        <v>26</v>
      </c>
      <c r="J5597" t="s">
        <v>27</v>
      </c>
      <c r="K5597" t="s">
        <v>7910</v>
      </c>
      <c r="L5597" t="s">
        <v>7878</v>
      </c>
      <c r="M5597">
        <v>33801</v>
      </c>
      <c r="N5597" t="s">
        <v>3507</v>
      </c>
      <c r="O5597" t="s">
        <v>7795</v>
      </c>
      <c r="P5597" t="s">
        <v>313</v>
      </c>
      <c r="Q5597" t="s">
        <v>314</v>
      </c>
      <c r="R5597" t="s">
        <v>7796</v>
      </c>
      <c r="S5597">
        <v>170.24</v>
      </c>
      <c r="T5597">
        <v>2</v>
      </c>
      <c r="U5597">
        <v>0.2</v>
      </c>
      <c r="V5597">
        <v>53.199999999999989</v>
      </c>
      <c r="W5597" t="s">
        <v>10944</v>
      </c>
      <c r="X5597" t="s">
        <v>10950</v>
      </c>
      <c r="Y5597">
        <v>3</v>
      </c>
      <c r="Z5597" t="s">
        <v>10953</v>
      </c>
      <c r="AA5597">
        <v>0.31249999999999989</v>
      </c>
    </row>
    <row r="5598" spans="1:27" x14ac:dyDescent="0.35">
      <c r="A5598">
        <v>6273</v>
      </c>
      <c r="B5598" t="s">
        <v>8726</v>
      </c>
      <c r="C5598">
        <v>2014</v>
      </c>
      <c r="D5598" s="1">
        <v>41985</v>
      </c>
      <c r="E5598" s="1">
        <v>41986</v>
      </c>
      <c r="F5598" t="s">
        <v>56</v>
      </c>
      <c r="G5598" t="s">
        <v>1692</v>
      </c>
      <c r="H5598" t="s">
        <v>1693</v>
      </c>
      <c r="I5598" t="s">
        <v>26</v>
      </c>
      <c r="J5598" t="s">
        <v>27</v>
      </c>
      <c r="K5598" t="s">
        <v>8727</v>
      </c>
      <c r="L5598" t="s">
        <v>7865</v>
      </c>
      <c r="M5598">
        <v>60067</v>
      </c>
      <c r="N5598" t="s">
        <v>3479</v>
      </c>
      <c r="O5598" t="s">
        <v>347</v>
      </c>
      <c r="P5598" t="s">
        <v>313</v>
      </c>
      <c r="Q5598" t="s">
        <v>314</v>
      </c>
      <c r="R5598" t="s">
        <v>348</v>
      </c>
      <c r="S5598">
        <v>116.312</v>
      </c>
      <c r="T5598">
        <v>7</v>
      </c>
      <c r="U5598">
        <v>0.2</v>
      </c>
      <c r="V5598">
        <v>23.262400000000003</v>
      </c>
      <c r="W5598" t="s">
        <v>10939</v>
      </c>
      <c r="X5598" t="s">
        <v>10940</v>
      </c>
      <c r="Y5598">
        <v>12</v>
      </c>
      <c r="Z5598" t="s">
        <v>10941</v>
      </c>
      <c r="AA5598">
        <v>0.20000000000000004</v>
      </c>
    </row>
    <row r="5599" spans="1:27" x14ac:dyDescent="0.35">
      <c r="A5599">
        <v>6554</v>
      </c>
      <c r="B5599" t="s">
        <v>8728</v>
      </c>
      <c r="C5599">
        <v>2011</v>
      </c>
      <c r="D5599" s="1">
        <v>40836</v>
      </c>
      <c r="E5599" s="1">
        <v>40838</v>
      </c>
      <c r="F5599" t="s">
        <v>45</v>
      </c>
      <c r="G5599" t="s">
        <v>974</v>
      </c>
      <c r="H5599" t="s">
        <v>975</v>
      </c>
      <c r="I5599" t="s">
        <v>127</v>
      </c>
      <c r="J5599" t="s">
        <v>27</v>
      </c>
      <c r="K5599" t="s">
        <v>7864</v>
      </c>
      <c r="L5599" t="s">
        <v>7865</v>
      </c>
      <c r="M5599">
        <v>60653</v>
      </c>
      <c r="N5599" t="s">
        <v>3479</v>
      </c>
      <c r="O5599" t="s">
        <v>1600</v>
      </c>
      <c r="P5599" t="s">
        <v>313</v>
      </c>
      <c r="Q5599" t="s">
        <v>314</v>
      </c>
      <c r="R5599" t="s">
        <v>1601</v>
      </c>
      <c r="S5599">
        <v>319.96800000000002</v>
      </c>
      <c r="T5599">
        <v>4</v>
      </c>
      <c r="U5599">
        <v>0.2</v>
      </c>
      <c r="V5599">
        <v>71.992800000000003</v>
      </c>
      <c r="W5599" t="s">
        <v>10944</v>
      </c>
      <c r="X5599" t="s">
        <v>10940</v>
      </c>
      <c r="Y5599">
        <v>10</v>
      </c>
      <c r="Z5599" t="s">
        <v>10945</v>
      </c>
      <c r="AA5599">
        <v>0.22500000000000001</v>
      </c>
    </row>
    <row r="5600" spans="1:27" x14ac:dyDescent="0.35">
      <c r="A5600">
        <v>6715</v>
      </c>
      <c r="B5600" t="s">
        <v>8729</v>
      </c>
      <c r="C5600">
        <v>2014</v>
      </c>
      <c r="D5600" s="1">
        <v>41988</v>
      </c>
      <c r="E5600" s="1">
        <v>41988</v>
      </c>
      <c r="F5600" t="s">
        <v>234</v>
      </c>
      <c r="G5600" t="s">
        <v>2997</v>
      </c>
      <c r="H5600" t="s">
        <v>2998</v>
      </c>
      <c r="I5600" t="s">
        <v>38</v>
      </c>
      <c r="J5600" t="s">
        <v>27</v>
      </c>
      <c r="K5600" t="s">
        <v>8730</v>
      </c>
      <c r="L5600" t="s">
        <v>7865</v>
      </c>
      <c r="M5600">
        <v>60076</v>
      </c>
      <c r="N5600" t="s">
        <v>3479</v>
      </c>
      <c r="O5600" t="s">
        <v>2246</v>
      </c>
      <c r="P5600" t="s">
        <v>313</v>
      </c>
      <c r="Q5600" t="s">
        <v>314</v>
      </c>
      <c r="R5600" t="s">
        <v>2247</v>
      </c>
      <c r="S5600">
        <v>39.264000000000003</v>
      </c>
      <c r="T5600">
        <v>3</v>
      </c>
      <c r="U5600">
        <v>0.2</v>
      </c>
      <c r="V5600">
        <v>-4.908000000000003</v>
      </c>
      <c r="W5600" t="s">
        <v>10939</v>
      </c>
      <c r="X5600" t="s">
        <v>10940</v>
      </c>
      <c r="Y5600">
        <v>12</v>
      </c>
      <c r="Z5600" t="s">
        <v>10941</v>
      </c>
      <c r="AA5600">
        <v>-0.12500000000000006</v>
      </c>
    </row>
    <row r="5601" spans="1:27" x14ac:dyDescent="0.35">
      <c r="A5601">
        <v>6745</v>
      </c>
      <c r="B5601" t="s">
        <v>8731</v>
      </c>
      <c r="C5601">
        <v>2014</v>
      </c>
      <c r="D5601" s="1">
        <v>41807</v>
      </c>
      <c r="E5601" s="1">
        <v>41809</v>
      </c>
      <c r="F5601" t="s">
        <v>45</v>
      </c>
      <c r="G5601" t="s">
        <v>3216</v>
      </c>
      <c r="H5601" t="s">
        <v>3217</v>
      </c>
      <c r="I5601" t="s">
        <v>38</v>
      </c>
      <c r="J5601" t="s">
        <v>27</v>
      </c>
      <c r="K5601" t="s">
        <v>8112</v>
      </c>
      <c r="L5601" t="s">
        <v>8109</v>
      </c>
      <c r="M5601">
        <v>43017</v>
      </c>
      <c r="N5601" t="s">
        <v>3728</v>
      </c>
      <c r="O5601" t="s">
        <v>1600</v>
      </c>
      <c r="P5601" t="s">
        <v>313</v>
      </c>
      <c r="Q5601" t="s">
        <v>314</v>
      </c>
      <c r="R5601" t="s">
        <v>1601</v>
      </c>
      <c r="S5601">
        <v>479.952</v>
      </c>
      <c r="T5601">
        <v>6</v>
      </c>
      <c r="U5601">
        <v>0.2</v>
      </c>
      <c r="V5601">
        <v>107.98920000000001</v>
      </c>
      <c r="W5601" t="s">
        <v>10939</v>
      </c>
      <c r="X5601" t="s">
        <v>10942</v>
      </c>
      <c r="Y5601">
        <v>6</v>
      </c>
      <c r="Z5601" t="s">
        <v>10946</v>
      </c>
      <c r="AA5601">
        <v>0.22500000000000003</v>
      </c>
    </row>
    <row r="5602" spans="1:27" x14ac:dyDescent="0.35">
      <c r="A5602">
        <v>7095</v>
      </c>
      <c r="B5602" t="s">
        <v>8732</v>
      </c>
      <c r="C5602">
        <v>2012</v>
      </c>
      <c r="D5602" s="1">
        <v>40948</v>
      </c>
      <c r="E5602" s="1">
        <v>40952</v>
      </c>
      <c r="F5602" t="s">
        <v>45</v>
      </c>
      <c r="G5602" t="s">
        <v>1939</v>
      </c>
      <c r="H5602" t="s">
        <v>1940</v>
      </c>
      <c r="I5602" t="s">
        <v>38</v>
      </c>
      <c r="J5602" t="s">
        <v>27</v>
      </c>
      <c r="K5602" t="s">
        <v>3633</v>
      </c>
      <c r="L5602" t="s">
        <v>7865</v>
      </c>
      <c r="M5602">
        <v>62521</v>
      </c>
      <c r="N5602" t="s">
        <v>3479</v>
      </c>
      <c r="O5602" t="s">
        <v>1916</v>
      </c>
      <c r="P5602" t="s">
        <v>313</v>
      </c>
      <c r="Q5602" t="s">
        <v>314</v>
      </c>
      <c r="R5602" t="s">
        <v>1917</v>
      </c>
      <c r="S5602">
        <v>479.952</v>
      </c>
      <c r="T5602">
        <v>6</v>
      </c>
      <c r="U5602">
        <v>0.2</v>
      </c>
      <c r="V5602">
        <v>89.990999999999985</v>
      </c>
      <c r="W5602" t="s">
        <v>10948</v>
      </c>
      <c r="X5602" t="s">
        <v>10950</v>
      </c>
      <c r="Y5602">
        <v>2</v>
      </c>
      <c r="Z5602" t="s">
        <v>10955</v>
      </c>
      <c r="AA5602">
        <v>0.18749999999999997</v>
      </c>
    </row>
    <row r="5603" spans="1:27" x14ac:dyDescent="0.35">
      <c r="A5603">
        <v>7107</v>
      </c>
      <c r="B5603" t="s">
        <v>8291</v>
      </c>
      <c r="C5603">
        <v>2014</v>
      </c>
      <c r="D5603" s="1">
        <v>41810</v>
      </c>
      <c r="E5603" s="1">
        <v>41812</v>
      </c>
      <c r="F5603" t="s">
        <v>45</v>
      </c>
      <c r="G5603" t="s">
        <v>4285</v>
      </c>
      <c r="H5603" t="s">
        <v>4286</v>
      </c>
      <c r="I5603" t="s">
        <v>26</v>
      </c>
      <c r="J5603" t="s">
        <v>27</v>
      </c>
      <c r="K5603" t="s">
        <v>3821</v>
      </c>
      <c r="L5603" t="s">
        <v>8109</v>
      </c>
      <c r="M5603">
        <v>43055</v>
      </c>
      <c r="N5603" t="s">
        <v>3728</v>
      </c>
      <c r="O5603" t="s">
        <v>5089</v>
      </c>
      <c r="P5603" t="s">
        <v>313</v>
      </c>
      <c r="Q5603" t="s">
        <v>314</v>
      </c>
      <c r="R5603" t="s">
        <v>5090</v>
      </c>
      <c r="S5603">
        <v>122.32799999999999</v>
      </c>
      <c r="T5603">
        <v>9</v>
      </c>
      <c r="U5603">
        <v>0.2</v>
      </c>
      <c r="V5603">
        <v>1.5291000000000032</v>
      </c>
      <c r="W5603" t="s">
        <v>10939</v>
      </c>
      <c r="X5603" t="s">
        <v>10942</v>
      </c>
      <c r="Y5603">
        <v>6</v>
      </c>
      <c r="Z5603" t="s">
        <v>10946</v>
      </c>
      <c r="AA5603">
        <v>1.2500000000000028E-2</v>
      </c>
    </row>
    <row r="5604" spans="1:27" x14ac:dyDescent="0.35">
      <c r="A5604">
        <v>7182</v>
      </c>
      <c r="B5604" t="s">
        <v>8733</v>
      </c>
      <c r="C5604">
        <v>2013</v>
      </c>
      <c r="D5604" s="1">
        <v>41636</v>
      </c>
      <c r="E5604" s="1">
        <v>41639</v>
      </c>
      <c r="F5604" t="s">
        <v>45</v>
      </c>
      <c r="G5604" t="s">
        <v>4900</v>
      </c>
      <c r="H5604" t="s">
        <v>4901</v>
      </c>
      <c r="I5604" t="s">
        <v>38</v>
      </c>
      <c r="J5604" t="s">
        <v>27</v>
      </c>
      <c r="K5604" t="s">
        <v>3187</v>
      </c>
      <c r="L5604" t="s">
        <v>8109</v>
      </c>
      <c r="M5604">
        <v>43130</v>
      </c>
      <c r="N5604" t="s">
        <v>3728</v>
      </c>
      <c r="O5604" t="s">
        <v>656</v>
      </c>
      <c r="P5604" t="s">
        <v>313</v>
      </c>
      <c r="Q5604" t="s">
        <v>314</v>
      </c>
      <c r="R5604" t="s">
        <v>657</v>
      </c>
      <c r="S5604">
        <v>40</v>
      </c>
      <c r="T5604">
        <v>2</v>
      </c>
      <c r="U5604">
        <v>0.2</v>
      </c>
      <c r="V5604">
        <v>0.5</v>
      </c>
      <c r="W5604" t="s">
        <v>10936</v>
      </c>
      <c r="X5604" t="s">
        <v>10940</v>
      </c>
      <c r="Y5604">
        <v>12</v>
      </c>
      <c r="Z5604" t="s">
        <v>10941</v>
      </c>
      <c r="AA5604">
        <v>1.2500000000000001E-2</v>
      </c>
    </row>
    <row r="5605" spans="1:27" x14ac:dyDescent="0.35">
      <c r="A5605">
        <v>7280</v>
      </c>
      <c r="B5605" t="s">
        <v>8734</v>
      </c>
      <c r="C5605">
        <v>2013</v>
      </c>
      <c r="D5605" s="1">
        <v>41409</v>
      </c>
      <c r="E5605" s="1">
        <v>41409</v>
      </c>
      <c r="F5605" t="s">
        <v>234</v>
      </c>
      <c r="G5605" t="s">
        <v>285</v>
      </c>
      <c r="H5605" t="s">
        <v>286</v>
      </c>
      <c r="I5605" t="s">
        <v>26</v>
      </c>
      <c r="J5605" t="s">
        <v>27</v>
      </c>
      <c r="K5605" t="s">
        <v>8735</v>
      </c>
      <c r="L5605" t="s">
        <v>8021</v>
      </c>
      <c r="M5605">
        <v>85364</v>
      </c>
      <c r="N5605" t="s">
        <v>30</v>
      </c>
      <c r="O5605" t="s">
        <v>371</v>
      </c>
      <c r="P5605" t="s">
        <v>313</v>
      </c>
      <c r="Q5605" t="s">
        <v>314</v>
      </c>
      <c r="R5605" t="s">
        <v>1209</v>
      </c>
      <c r="S5605">
        <v>185.52800000000002</v>
      </c>
      <c r="T5605">
        <v>7</v>
      </c>
      <c r="U5605">
        <v>0.2</v>
      </c>
      <c r="V5605">
        <v>48.701099999999997</v>
      </c>
      <c r="W5605" t="s">
        <v>10936</v>
      </c>
      <c r="X5605" t="s">
        <v>10942</v>
      </c>
      <c r="Y5605">
        <v>5</v>
      </c>
      <c r="Z5605" t="s">
        <v>10952</v>
      </c>
      <c r="AA5605">
        <v>0.26249999999999996</v>
      </c>
    </row>
    <row r="5606" spans="1:27" x14ac:dyDescent="0.35">
      <c r="A5606">
        <v>7400</v>
      </c>
      <c r="B5606" t="s">
        <v>8736</v>
      </c>
      <c r="C5606">
        <v>2011</v>
      </c>
      <c r="D5606" s="1">
        <v>40736</v>
      </c>
      <c r="E5606" s="1">
        <v>40739</v>
      </c>
      <c r="F5606" t="s">
        <v>45</v>
      </c>
      <c r="G5606" t="s">
        <v>4188</v>
      </c>
      <c r="H5606" t="s">
        <v>4189</v>
      </c>
      <c r="I5606" t="s">
        <v>38</v>
      </c>
      <c r="J5606" t="s">
        <v>27</v>
      </c>
      <c r="K5606" t="s">
        <v>7864</v>
      </c>
      <c r="L5606" t="s">
        <v>7865</v>
      </c>
      <c r="M5606">
        <v>60610</v>
      </c>
      <c r="N5606" t="s">
        <v>3479</v>
      </c>
      <c r="O5606" t="s">
        <v>8689</v>
      </c>
      <c r="P5606" t="s">
        <v>313</v>
      </c>
      <c r="Q5606" t="s">
        <v>314</v>
      </c>
      <c r="R5606" t="s">
        <v>8690</v>
      </c>
      <c r="S5606">
        <v>23.840000000000003</v>
      </c>
      <c r="T5606">
        <v>4</v>
      </c>
      <c r="U5606">
        <v>0.2</v>
      </c>
      <c r="V5606">
        <v>3.2779999999999987</v>
      </c>
      <c r="W5606" t="s">
        <v>10944</v>
      </c>
      <c r="X5606" t="s">
        <v>10937</v>
      </c>
      <c r="Y5606">
        <v>7</v>
      </c>
      <c r="Z5606" t="s">
        <v>10938</v>
      </c>
      <c r="AA5606">
        <v>0.13749999999999993</v>
      </c>
    </row>
    <row r="5607" spans="1:27" x14ac:dyDescent="0.35">
      <c r="A5607">
        <v>7416</v>
      </c>
      <c r="B5607" t="s">
        <v>8737</v>
      </c>
      <c r="C5607">
        <v>2013</v>
      </c>
      <c r="D5607" s="1">
        <v>41347</v>
      </c>
      <c r="E5607" s="1">
        <v>41349</v>
      </c>
      <c r="F5607" t="s">
        <v>45</v>
      </c>
      <c r="G5607" t="s">
        <v>1438</v>
      </c>
      <c r="H5607" t="s">
        <v>1439</v>
      </c>
      <c r="I5607" t="s">
        <v>26</v>
      </c>
      <c r="J5607" t="s">
        <v>27</v>
      </c>
      <c r="K5607" t="s">
        <v>8101</v>
      </c>
      <c r="L5607" t="s">
        <v>8102</v>
      </c>
      <c r="M5607">
        <v>19134</v>
      </c>
      <c r="N5607" t="s">
        <v>3728</v>
      </c>
      <c r="O5607" t="s">
        <v>1545</v>
      </c>
      <c r="P5607" t="s">
        <v>313</v>
      </c>
      <c r="Q5607" t="s">
        <v>314</v>
      </c>
      <c r="R5607" t="s">
        <v>1546</v>
      </c>
      <c r="S5607">
        <v>379.96000000000004</v>
      </c>
      <c r="T5607">
        <v>5</v>
      </c>
      <c r="U5607">
        <v>0.2</v>
      </c>
      <c r="V5607">
        <v>47.494999999999919</v>
      </c>
      <c r="W5607" t="s">
        <v>10936</v>
      </c>
      <c r="X5607" t="s">
        <v>10950</v>
      </c>
      <c r="Y5607">
        <v>3</v>
      </c>
      <c r="Z5607" t="s">
        <v>10953</v>
      </c>
      <c r="AA5607">
        <v>0.12499999999999978</v>
      </c>
    </row>
    <row r="5608" spans="1:27" x14ac:dyDescent="0.35">
      <c r="A5608">
        <v>7564</v>
      </c>
      <c r="B5608" t="s">
        <v>8738</v>
      </c>
      <c r="C5608">
        <v>2014</v>
      </c>
      <c r="D5608" s="1">
        <v>41918</v>
      </c>
      <c r="E5608" s="1">
        <v>41920</v>
      </c>
      <c r="F5608" t="s">
        <v>56</v>
      </c>
      <c r="G5608" t="s">
        <v>948</v>
      </c>
      <c r="H5608" t="s">
        <v>949</v>
      </c>
      <c r="I5608" t="s">
        <v>127</v>
      </c>
      <c r="J5608" t="s">
        <v>27</v>
      </c>
      <c r="K5608" t="s">
        <v>7872</v>
      </c>
      <c r="L5608" t="s">
        <v>7873</v>
      </c>
      <c r="M5608">
        <v>80219</v>
      </c>
      <c r="N5608" t="s">
        <v>30</v>
      </c>
      <c r="O5608" t="s">
        <v>358</v>
      </c>
      <c r="P5608" t="s">
        <v>313</v>
      </c>
      <c r="Q5608" t="s">
        <v>314</v>
      </c>
      <c r="R5608" t="s">
        <v>359</v>
      </c>
      <c r="S5608">
        <v>63.824000000000005</v>
      </c>
      <c r="T5608">
        <v>2</v>
      </c>
      <c r="U5608">
        <v>0.2</v>
      </c>
      <c r="V5608">
        <v>13.562599999999998</v>
      </c>
      <c r="W5608" t="s">
        <v>10939</v>
      </c>
      <c r="X5608" t="s">
        <v>10940</v>
      </c>
      <c r="Y5608">
        <v>10</v>
      </c>
      <c r="Z5608" t="s">
        <v>10945</v>
      </c>
      <c r="AA5608">
        <v>0.21249999999999994</v>
      </c>
    </row>
    <row r="5609" spans="1:27" x14ac:dyDescent="0.35">
      <c r="A5609">
        <v>7628</v>
      </c>
      <c r="B5609" t="s">
        <v>8739</v>
      </c>
      <c r="C5609">
        <v>2012</v>
      </c>
      <c r="D5609" s="1">
        <v>41234</v>
      </c>
      <c r="E5609" s="1">
        <v>41236</v>
      </c>
      <c r="F5609" t="s">
        <v>45</v>
      </c>
      <c r="G5609" t="s">
        <v>714</v>
      </c>
      <c r="H5609" t="s">
        <v>715</v>
      </c>
      <c r="I5609" t="s">
        <v>26</v>
      </c>
      <c r="J5609" t="s">
        <v>27</v>
      </c>
      <c r="K5609" t="s">
        <v>8050</v>
      </c>
      <c r="L5609" t="s">
        <v>8021</v>
      </c>
      <c r="M5609">
        <v>85023</v>
      </c>
      <c r="N5609" t="s">
        <v>30</v>
      </c>
      <c r="O5609" t="s">
        <v>5285</v>
      </c>
      <c r="P5609" t="s">
        <v>313</v>
      </c>
      <c r="Q5609" t="s">
        <v>314</v>
      </c>
      <c r="R5609" t="s">
        <v>5286</v>
      </c>
      <c r="S5609">
        <v>23.344000000000001</v>
      </c>
      <c r="T5609">
        <v>2</v>
      </c>
      <c r="U5609">
        <v>0.2</v>
      </c>
      <c r="V5609">
        <v>-1.4590000000000014</v>
      </c>
      <c r="W5609" t="s">
        <v>10948</v>
      </c>
      <c r="X5609" t="s">
        <v>10940</v>
      </c>
      <c r="Y5609">
        <v>11</v>
      </c>
      <c r="Z5609" t="s">
        <v>10947</v>
      </c>
      <c r="AA5609">
        <v>-6.2500000000000056E-2</v>
      </c>
    </row>
    <row r="5610" spans="1:27" x14ac:dyDescent="0.35">
      <c r="A5610">
        <v>7645</v>
      </c>
      <c r="B5610" t="s">
        <v>8740</v>
      </c>
      <c r="C5610">
        <v>2013</v>
      </c>
      <c r="D5610" s="1">
        <v>41554</v>
      </c>
      <c r="E5610" s="1">
        <v>41555</v>
      </c>
      <c r="F5610" t="s">
        <v>56</v>
      </c>
      <c r="G5610" t="s">
        <v>2976</v>
      </c>
      <c r="H5610" t="s">
        <v>2977</v>
      </c>
      <c r="I5610" t="s">
        <v>127</v>
      </c>
      <c r="J5610" t="s">
        <v>27</v>
      </c>
      <c r="K5610" t="s">
        <v>8741</v>
      </c>
      <c r="L5610" t="s">
        <v>7873</v>
      </c>
      <c r="M5610">
        <v>81001</v>
      </c>
      <c r="N5610" t="s">
        <v>30</v>
      </c>
      <c r="O5610" t="s">
        <v>5089</v>
      </c>
      <c r="P5610" t="s">
        <v>313</v>
      </c>
      <c r="Q5610" t="s">
        <v>314</v>
      </c>
      <c r="R5610" t="s">
        <v>5090</v>
      </c>
      <c r="S5610">
        <v>67.959999999999994</v>
      </c>
      <c r="T5610">
        <v>5</v>
      </c>
      <c r="U5610">
        <v>0.2</v>
      </c>
      <c r="V5610">
        <v>0.84950000000000259</v>
      </c>
      <c r="W5610" t="s">
        <v>10936</v>
      </c>
      <c r="X5610" t="s">
        <v>10940</v>
      </c>
      <c r="Y5610">
        <v>10</v>
      </c>
      <c r="Z5610" t="s">
        <v>10945</v>
      </c>
      <c r="AA5610">
        <v>1.2500000000000039E-2</v>
      </c>
    </row>
    <row r="5611" spans="1:27" x14ac:dyDescent="0.35">
      <c r="A5611">
        <v>7677</v>
      </c>
      <c r="B5611" t="s">
        <v>8742</v>
      </c>
      <c r="C5611">
        <v>2011</v>
      </c>
      <c r="D5611" s="1">
        <v>40824</v>
      </c>
      <c r="E5611" s="1">
        <v>40824</v>
      </c>
      <c r="F5611" t="s">
        <v>234</v>
      </c>
      <c r="G5611" t="s">
        <v>3732</v>
      </c>
      <c r="H5611" t="s">
        <v>3733</v>
      </c>
      <c r="I5611" t="s">
        <v>38</v>
      </c>
      <c r="J5611" t="s">
        <v>27</v>
      </c>
      <c r="K5611" t="s">
        <v>7862</v>
      </c>
      <c r="L5611" t="s">
        <v>7858</v>
      </c>
      <c r="M5611">
        <v>28205</v>
      </c>
      <c r="N5611" t="s">
        <v>3507</v>
      </c>
      <c r="O5611" t="s">
        <v>1512</v>
      </c>
      <c r="P5611" t="s">
        <v>313</v>
      </c>
      <c r="Q5611" t="s">
        <v>314</v>
      </c>
      <c r="R5611" t="s">
        <v>1513</v>
      </c>
      <c r="S5611">
        <v>23.472000000000001</v>
      </c>
      <c r="T5611">
        <v>3</v>
      </c>
      <c r="U5611">
        <v>0.2</v>
      </c>
      <c r="V5611">
        <v>4.9877999999999982</v>
      </c>
      <c r="W5611" t="s">
        <v>10944</v>
      </c>
      <c r="X5611" t="s">
        <v>10940</v>
      </c>
      <c r="Y5611">
        <v>10</v>
      </c>
      <c r="Z5611" t="s">
        <v>10945</v>
      </c>
      <c r="AA5611">
        <v>0.21249999999999991</v>
      </c>
    </row>
    <row r="5612" spans="1:27" x14ac:dyDescent="0.35">
      <c r="A5612">
        <v>7882</v>
      </c>
      <c r="B5612" t="s">
        <v>8304</v>
      </c>
      <c r="C5612">
        <v>2014</v>
      </c>
      <c r="D5612" s="1">
        <v>41977</v>
      </c>
      <c r="E5612" s="1">
        <v>41980</v>
      </c>
      <c r="F5612" t="s">
        <v>45</v>
      </c>
      <c r="G5612" t="s">
        <v>1665</v>
      </c>
      <c r="H5612" t="s">
        <v>1666</v>
      </c>
      <c r="I5612" t="s">
        <v>38</v>
      </c>
      <c r="J5612" t="s">
        <v>27</v>
      </c>
      <c r="K5612" t="s">
        <v>8305</v>
      </c>
      <c r="L5612" t="s">
        <v>7873</v>
      </c>
      <c r="M5612">
        <v>80229</v>
      </c>
      <c r="N5612" t="s">
        <v>30</v>
      </c>
      <c r="O5612" t="s">
        <v>4987</v>
      </c>
      <c r="P5612" t="s">
        <v>313</v>
      </c>
      <c r="Q5612" t="s">
        <v>314</v>
      </c>
      <c r="R5612" t="s">
        <v>4988</v>
      </c>
      <c r="S5612">
        <v>76.75200000000001</v>
      </c>
      <c r="T5612">
        <v>6</v>
      </c>
      <c r="U5612">
        <v>0.2</v>
      </c>
      <c r="V5612">
        <v>10.553399999999993</v>
      </c>
      <c r="W5612" t="s">
        <v>10939</v>
      </c>
      <c r="X5612" t="s">
        <v>10940</v>
      </c>
      <c r="Y5612">
        <v>12</v>
      </c>
      <c r="Z5612" t="s">
        <v>10941</v>
      </c>
      <c r="AA5612">
        <v>0.1374999999999999</v>
      </c>
    </row>
    <row r="5613" spans="1:27" x14ac:dyDescent="0.35">
      <c r="A5613">
        <v>7883</v>
      </c>
      <c r="B5613" t="s">
        <v>8304</v>
      </c>
      <c r="C5613">
        <v>2014</v>
      </c>
      <c r="D5613" s="1">
        <v>41977</v>
      </c>
      <c r="E5613" s="1">
        <v>41980</v>
      </c>
      <c r="F5613" t="s">
        <v>45</v>
      </c>
      <c r="G5613" t="s">
        <v>1665</v>
      </c>
      <c r="H5613" t="s">
        <v>1666</v>
      </c>
      <c r="I5613" t="s">
        <v>38</v>
      </c>
      <c r="J5613" t="s">
        <v>27</v>
      </c>
      <c r="K5613" t="s">
        <v>8305</v>
      </c>
      <c r="L5613" t="s">
        <v>7873</v>
      </c>
      <c r="M5613">
        <v>80229</v>
      </c>
      <c r="N5613" t="s">
        <v>30</v>
      </c>
      <c r="O5613" t="s">
        <v>4987</v>
      </c>
      <c r="P5613" t="s">
        <v>313</v>
      </c>
      <c r="Q5613" t="s">
        <v>314</v>
      </c>
      <c r="R5613" t="s">
        <v>4988</v>
      </c>
      <c r="S5613">
        <v>102.33600000000001</v>
      </c>
      <c r="T5613">
        <v>8</v>
      </c>
      <c r="U5613">
        <v>0.2</v>
      </c>
      <c r="V5613">
        <v>14.07119999999999</v>
      </c>
      <c r="W5613" t="s">
        <v>10939</v>
      </c>
      <c r="X5613" t="s">
        <v>10940</v>
      </c>
      <c r="Y5613">
        <v>12</v>
      </c>
      <c r="Z5613" t="s">
        <v>10941</v>
      </c>
      <c r="AA5613">
        <v>0.1374999999999999</v>
      </c>
    </row>
    <row r="5614" spans="1:27" x14ac:dyDescent="0.35">
      <c r="A5614">
        <v>7993</v>
      </c>
      <c r="B5614" t="s">
        <v>8743</v>
      </c>
      <c r="C5614">
        <v>2013</v>
      </c>
      <c r="D5614" s="1">
        <v>41440</v>
      </c>
      <c r="E5614" s="1">
        <v>41443</v>
      </c>
      <c r="F5614" t="s">
        <v>56</v>
      </c>
      <c r="G5614" t="s">
        <v>2811</v>
      </c>
      <c r="H5614" t="s">
        <v>2812</v>
      </c>
      <c r="I5614" t="s">
        <v>38</v>
      </c>
      <c r="J5614" t="s">
        <v>27</v>
      </c>
      <c r="K5614" t="s">
        <v>8744</v>
      </c>
      <c r="L5614" t="s">
        <v>7878</v>
      </c>
      <c r="M5614">
        <v>33433</v>
      </c>
      <c r="N5614" t="s">
        <v>3507</v>
      </c>
      <c r="O5614" t="s">
        <v>5074</v>
      </c>
      <c r="P5614" t="s">
        <v>313</v>
      </c>
      <c r="Q5614" t="s">
        <v>314</v>
      </c>
      <c r="R5614" t="s">
        <v>5075</v>
      </c>
      <c r="S5614">
        <v>18.463999999999999</v>
      </c>
      <c r="T5614">
        <v>2</v>
      </c>
      <c r="U5614">
        <v>0.2</v>
      </c>
      <c r="V5614">
        <v>2.3079999999999998</v>
      </c>
      <c r="W5614" t="s">
        <v>10936</v>
      </c>
      <c r="X5614" t="s">
        <v>10942</v>
      </c>
      <c r="Y5614">
        <v>6</v>
      </c>
      <c r="Z5614" t="s">
        <v>10946</v>
      </c>
      <c r="AA5614">
        <v>0.125</v>
      </c>
    </row>
    <row r="5615" spans="1:27" x14ac:dyDescent="0.35">
      <c r="A5615">
        <v>8285</v>
      </c>
      <c r="B5615" t="s">
        <v>8745</v>
      </c>
      <c r="C5615">
        <v>2012</v>
      </c>
      <c r="D5615" s="1">
        <v>41264</v>
      </c>
      <c r="E5615" s="1">
        <v>41269</v>
      </c>
      <c r="F5615" t="s">
        <v>45</v>
      </c>
      <c r="G5615" t="s">
        <v>2309</v>
      </c>
      <c r="H5615" t="s">
        <v>2310</v>
      </c>
      <c r="I5615" t="s">
        <v>127</v>
      </c>
      <c r="J5615" t="s">
        <v>27</v>
      </c>
      <c r="K5615" t="s">
        <v>5202</v>
      </c>
      <c r="L5615" t="s">
        <v>7865</v>
      </c>
      <c r="M5615">
        <v>60174</v>
      </c>
      <c r="N5615" t="s">
        <v>3479</v>
      </c>
      <c r="O5615" t="s">
        <v>4966</v>
      </c>
      <c r="P5615" t="s">
        <v>313</v>
      </c>
      <c r="Q5615" t="s">
        <v>314</v>
      </c>
      <c r="R5615" t="s">
        <v>4967</v>
      </c>
      <c r="S5615">
        <v>637.44000000000005</v>
      </c>
      <c r="T5615">
        <v>8</v>
      </c>
      <c r="U5615">
        <v>0.2</v>
      </c>
      <c r="V5615">
        <v>135.45599999999996</v>
      </c>
      <c r="W5615" t="s">
        <v>10948</v>
      </c>
      <c r="X5615" t="s">
        <v>10940</v>
      </c>
      <c r="Y5615">
        <v>12</v>
      </c>
      <c r="Z5615" t="s">
        <v>10941</v>
      </c>
      <c r="AA5615">
        <v>0.21249999999999991</v>
      </c>
    </row>
    <row r="5616" spans="1:27" x14ac:dyDescent="0.35">
      <c r="A5616">
        <v>8528</v>
      </c>
      <c r="B5616" t="s">
        <v>8318</v>
      </c>
      <c r="C5616">
        <v>2014</v>
      </c>
      <c r="D5616" s="1">
        <v>41715</v>
      </c>
      <c r="E5616" s="1">
        <v>41715</v>
      </c>
      <c r="F5616" t="s">
        <v>234</v>
      </c>
      <c r="G5616" t="s">
        <v>781</v>
      </c>
      <c r="H5616" t="s">
        <v>782</v>
      </c>
      <c r="I5616" t="s">
        <v>38</v>
      </c>
      <c r="J5616" t="s">
        <v>27</v>
      </c>
      <c r="K5616" t="s">
        <v>3521</v>
      </c>
      <c r="L5616" t="s">
        <v>8109</v>
      </c>
      <c r="M5616">
        <v>43229</v>
      </c>
      <c r="N5616" t="s">
        <v>3728</v>
      </c>
      <c r="O5616" t="s">
        <v>4921</v>
      </c>
      <c r="P5616" t="s">
        <v>313</v>
      </c>
      <c r="Q5616" t="s">
        <v>314</v>
      </c>
      <c r="R5616" t="s">
        <v>4922</v>
      </c>
      <c r="S5616">
        <v>159.98400000000001</v>
      </c>
      <c r="T5616">
        <v>2</v>
      </c>
      <c r="U5616">
        <v>0.2</v>
      </c>
      <c r="V5616">
        <v>43.995600000000003</v>
      </c>
      <c r="W5616" t="s">
        <v>10939</v>
      </c>
      <c r="X5616" t="s">
        <v>10950</v>
      </c>
      <c r="Y5616">
        <v>3</v>
      </c>
      <c r="Z5616" t="s">
        <v>10953</v>
      </c>
      <c r="AA5616">
        <v>0.27500000000000002</v>
      </c>
    </row>
    <row r="5617" spans="1:27" x14ac:dyDescent="0.35">
      <c r="A5617">
        <v>8556</v>
      </c>
      <c r="B5617" t="s">
        <v>8746</v>
      </c>
      <c r="C5617">
        <v>2012</v>
      </c>
      <c r="D5617" s="1">
        <v>40990</v>
      </c>
      <c r="E5617" s="1">
        <v>40990</v>
      </c>
      <c r="F5617" t="s">
        <v>234</v>
      </c>
      <c r="G5617" t="s">
        <v>4939</v>
      </c>
      <c r="H5617" t="s">
        <v>4940</v>
      </c>
      <c r="I5617" t="s">
        <v>38</v>
      </c>
      <c r="J5617" t="s">
        <v>27</v>
      </c>
      <c r="K5617" t="s">
        <v>7961</v>
      </c>
      <c r="L5617" t="s">
        <v>7878</v>
      </c>
      <c r="M5617">
        <v>33317</v>
      </c>
      <c r="N5617" t="s">
        <v>3507</v>
      </c>
      <c r="O5617" t="s">
        <v>1671</v>
      </c>
      <c r="P5617" t="s">
        <v>313</v>
      </c>
      <c r="Q5617" t="s">
        <v>314</v>
      </c>
      <c r="R5617" t="s">
        <v>1672</v>
      </c>
      <c r="S5617">
        <v>447.94399999999996</v>
      </c>
      <c r="T5617">
        <v>7</v>
      </c>
      <c r="U5617">
        <v>0.2</v>
      </c>
      <c r="V5617">
        <v>89.588799999999992</v>
      </c>
      <c r="W5617" t="s">
        <v>10948</v>
      </c>
      <c r="X5617" t="s">
        <v>10950</v>
      </c>
      <c r="Y5617">
        <v>3</v>
      </c>
      <c r="Z5617" t="s">
        <v>10953</v>
      </c>
      <c r="AA5617">
        <v>0.2</v>
      </c>
    </row>
    <row r="5618" spans="1:27" x14ac:dyDescent="0.35">
      <c r="A5618">
        <v>8744</v>
      </c>
      <c r="B5618" t="s">
        <v>8329</v>
      </c>
      <c r="C5618">
        <v>2012</v>
      </c>
      <c r="D5618" s="1">
        <v>41184</v>
      </c>
      <c r="E5618" s="1">
        <v>41186</v>
      </c>
      <c r="F5618" t="s">
        <v>56</v>
      </c>
      <c r="G5618" t="s">
        <v>3178</v>
      </c>
      <c r="H5618" t="s">
        <v>3179</v>
      </c>
      <c r="I5618" t="s">
        <v>38</v>
      </c>
      <c r="J5618" t="s">
        <v>27</v>
      </c>
      <c r="K5618" t="s">
        <v>8330</v>
      </c>
      <c r="L5618" t="s">
        <v>8023</v>
      </c>
      <c r="M5618">
        <v>97123</v>
      </c>
      <c r="N5618" t="s">
        <v>30</v>
      </c>
      <c r="O5618" t="s">
        <v>799</v>
      </c>
      <c r="P5618" t="s">
        <v>313</v>
      </c>
      <c r="Q5618" t="s">
        <v>314</v>
      </c>
      <c r="R5618" t="s">
        <v>800</v>
      </c>
      <c r="S5618">
        <v>53.040000000000006</v>
      </c>
      <c r="T5618">
        <v>3</v>
      </c>
      <c r="U5618">
        <v>0.2</v>
      </c>
      <c r="V5618">
        <v>-4.6409999999999982</v>
      </c>
      <c r="W5618" t="s">
        <v>10948</v>
      </c>
      <c r="X5618" t="s">
        <v>10940</v>
      </c>
      <c r="Y5618">
        <v>10</v>
      </c>
      <c r="Z5618" t="s">
        <v>10945</v>
      </c>
      <c r="AA5618">
        <v>-8.7499999999999953E-2</v>
      </c>
    </row>
    <row r="5619" spans="1:27" x14ac:dyDescent="0.35">
      <c r="A5619">
        <v>8855</v>
      </c>
      <c r="B5619" t="s">
        <v>8747</v>
      </c>
      <c r="C5619">
        <v>2012</v>
      </c>
      <c r="D5619" s="1">
        <v>41174</v>
      </c>
      <c r="E5619" s="1">
        <v>41177</v>
      </c>
      <c r="F5619" t="s">
        <v>56</v>
      </c>
      <c r="G5619" t="s">
        <v>3305</v>
      </c>
      <c r="H5619" t="s">
        <v>3306</v>
      </c>
      <c r="I5619" t="s">
        <v>38</v>
      </c>
      <c r="J5619" t="s">
        <v>27</v>
      </c>
      <c r="K5619" t="s">
        <v>8101</v>
      </c>
      <c r="L5619" t="s">
        <v>8102</v>
      </c>
      <c r="M5619">
        <v>19143</v>
      </c>
      <c r="N5619" t="s">
        <v>3728</v>
      </c>
      <c r="O5619" t="s">
        <v>371</v>
      </c>
      <c r="P5619" t="s">
        <v>313</v>
      </c>
      <c r="Q5619" t="s">
        <v>314</v>
      </c>
      <c r="R5619" t="s">
        <v>372</v>
      </c>
      <c r="S5619">
        <v>617.97600000000011</v>
      </c>
      <c r="T5619">
        <v>3</v>
      </c>
      <c r="U5619">
        <v>0.2</v>
      </c>
      <c r="V5619">
        <v>-7.724700000000098</v>
      </c>
      <c r="W5619" t="s">
        <v>10948</v>
      </c>
      <c r="X5619" t="s">
        <v>10937</v>
      </c>
      <c r="Y5619">
        <v>9</v>
      </c>
      <c r="Z5619" t="s">
        <v>10949</v>
      </c>
      <c r="AA5619">
        <v>-1.2500000000000157E-2</v>
      </c>
    </row>
    <row r="5620" spans="1:27" x14ac:dyDescent="0.35">
      <c r="A5620">
        <v>8882</v>
      </c>
      <c r="B5620" t="s">
        <v>8748</v>
      </c>
      <c r="C5620">
        <v>2013</v>
      </c>
      <c r="D5620" s="1">
        <v>41456</v>
      </c>
      <c r="E5620" s="1">
        <v>41459</v>
      </c>
      <c r="F5620" t="s">
        <v>45</v>
      </c>
      <c r="G5620" t="s">
        <v>2108</v>
      </c>
      <c r="H5620" t="s">
        <v>2109</v>
      </c>
      <c r="I5620" t="s">
        <v>127</v>
      </c>
      <c r="J5620" t="s">
        <v>27</v>
      </c>
      <c r="K5620" t="s">
        <v>8104</v>
      </c>
      <c r="L5620" t="s">
        <v>7865</v>
      </c>
      <c r="M5620">
        <v>60505</v>
      </c>
      <c r="N5620" t="s">
        <v>3479</v>
      </c>
      <c r="O5620" t="s">
        <v>631</v>
      </c>
      <c r="P5620" t="s">
        <v>313</v>
      </c>
      <c r="Q5620" t="s">
        <v>314</v>
      </c>
      <c r="R5620" t="s">
        <v>632</v>
      </c>
      <c r="S5620">
        <v>50.120000000000005</v>
      </c>
      <c r="T5620">
        <v>7</v>
      </c>
      <c r="U5620">
        <v>0.2</v>
      </c>
      <c r="V5620">
        <v>-0.62650000000000716</v>
      </c>
      <c r="W5620" t="s">
        <v>10936</v>
      </c>
      <c r="X5620" t="s">
        <v>10937</v>
      </c>
      <c r="Y5620">
        <v>7</v>
      </c>
      <c r="Z5620" t="s">
        <v>10938</v>
      </c>
      <c r="AA5620">
        <v>-1.2500000000000141E-2</v>
      </c>
    </row>
    <row r="5621" spans="1:27" x14ac:dyDescent="0.35">
      <c r="A5621">
        <v>8936</v>
      </c>
      <c r="B5621" t="s">
        <v>8749</v>
      </c>
      <c r="C5621">
        <v>2014</v>
      </c>
      <c r="D5621" s="1">
        <v>41879</v>
      </c>
      <c r="E5621" s="1">
        <v>41879</v>
      </c>
      <c r="F5621" t="s">
        <v>234</v>
      </c>
      <c r="G5621" t="s">
        <v>2892</v>
      </c>
      <c r="H5621" t="s">
        <v>2893</v>
      </c>
      <c r="I5621" t="s">
        <v>26</v>
      </c>
      <c r="J5621" t="s">
        <v>27</v>
      </c>
      <c r="K5621" t="s">
        <v>8101</v>
      </c>
      <c r="L5621" t="s">
        <v>8102</v>
      </c>
      <c r="M5621">
        <v>19120</v>
      </c>
      <c r="N5621" t="s">
        <v>3728</v>
      </c>
      <c r="O5621" t="s">
        <v>1916</v>
      </c>
      <c r="P5621" t="s">
        <v>313</v>
      </c>
      <c r="Q5621" t="s">
        <v>314</v>
      </c>
      <c r="R5621" t="s">
        <v>1917</v>
      </c>
      <c r="S5621">
        <v>1119.8880000000001</v>
      </c>
      <c r="T5621">
        <v>14</v>
      </c>
      <c r="U5621">
        <v>0.2</v>
      </c>
      <c r="V5621">
        <v>209.97899999999993</v>
      </c>
      <c r="W5621" t="s">
        <v>10939</v>
      </c>
      <c r="X5621" t="s">
        <v>10937</v>
      </c>
      <c r="Y5621">
        <v>8</v>
      </c>
      <c r="Z5621" t="s">
        <v>10954</v>
      </c>
      <c r="AA5621">
        <v>0.18749999999999992</v>
      </c>
    </row>
    <row r="5622" spans="1:27" x14ac:dyDescent="0.35">
      <c r="A5622">
        <v>8973</v>
      </c>
      <c r="B5622" t="s">
        <v>8750</v>
      </c>
      <c r="C5622">
        <v>2011</v>
      </c>
      <c r="D5622" s="1">
        <v>40866</v>
      </c>
      <c r="E5622" s="1">
        <v>40868</v>
      </c>
      <c r="F5622" t="s">
        <v>56</v>
      </c>
      <c r="G5622" t="s">
        <v>1844</v>
      </c>
      <c r="H5622" t="s">
        <v>1845</v>
      </c>
      <c r="I5622" t="s">
        <v>38</v>
      </c>
      <c r="J5622" t="s">
        <v>27</v>
      </c>
      <c r="K5622" t="s">
        <v>8101</v>
      </c>
      <c r="L5622" t="s">
        <v>8102</v>
      </c>
      <c r="M5622">
        <v>19120</v>
      </c>
      <c r="N5622" t="s">
        <v>3728</v>
      </c>
      <c r="O5622" t="s">
        <v>4999</v>
      </c>
      <c r="P5622" t="s">
        <v>313</v>
      </c>
      <c r="Q5622" t="s">
        <v>314</v>
      </c>
      <c r="R5622" t="s">
        <v>5000</v>
      </c>
      <c r="S5622">
        <v>47.496000000000002</v>
      </c>
      <c r="T5622">
        <v>1</v>
      </c>
      <c r="U5622">
        <v>0.2</v>
      </c>
      <c r="V5622">
        <v>-1.187400000000002</v>
      </c>
      <c r="W5622" t="s">
        <v>10944</v>
      </c>
      <c r="X5622" t="s">
        <v>10940</v>
      </c>
      <c r="Y5622">
        <v>11</v>
      </c>
      <c r="Z5622" t="s">
        <v>10947</v>
      </c>
      <c r="AA5622">
        <v>-2.500000000000004E-2</v>
      </c>
    </row>
    <row r="5623" spans="1:27" x14ac:dyDescent="0.35">
      <c r="A5623">
        <v>9153</v>
      </c>
      <c r="B5623" t="s">
        <v>8751</v>
      </c>
      <c r="C5623">
        <v>2012</v>
      </c>
      <c r="D5623" s="1">
        <v>41176</v>
      </c>
      <c r="E5623" s="1">
        <v>41181</v>
      </c>
      <c r="F5623" t="s">
        <v>45</v>
      </c>
      <c r="G5623" t="s">
        <v>965</v>
      </c>
      <c r="H5623" t="s">
        <v>966</v>
      </c>
      <c r="I5623" t="s">
        <v>38</v>
      </c>
      <c r="J5623" t="s">
        <v>27</v>
      </c>
      <c r="K5623" t="s">
        <v>8482</v>
      </c>
      <c r="L5623" t="s">
        <v>8021</v>
      </c>
      <c r="M5623">
        <v>85323</v>
      </c>
      <c r="N5623" t="s">
        <v>30</v>
      </c>
      <c r="O5623" t="s">
        <v>2677</v>
      </c>
      <c r="P5623" t="s">
        <v>313</v>
      </c>
      <c r="Q5623" t="s">
        <v>314</v>
      </c>
      <c r="R5623" t="s">
        <v>2678</v>
      </c>
      <c r="S5623">
        <v>23.200000000000003</v>
      </c>
      <c r="T5623">
        <v>2</v>
      </c>
      <c r="U5623">
        <v>0.2</v>
      </c>
      <c r="V5623">
        <v>1.4499999999999993</v>
      </c>
      <c r="W5623" t="s">
        <v>10948</v>
      </c>
      <c r="X5623" t="s">
        <v>10937</v>
      </c>
      <c r="Y5623">
        <v>9</v>
      </c>
      <c r="Z5623" t="s">
        <v>10949</v>
      </c>
      <c r="AA5623">
        <v>6.2499999999999958E-2</v>
      </c>
    </row>
    <row r="5624" spans="1:27" x14ac:dyDescent="0.35">
      <c r="A5624">
        <v>9277</v>
      </c>
      <c r="B5624" t="s">
        <v>8752</v>
      </c>
      <c r="C5624">
        <v>2013</v>
      </c>
      <c r="D5624" s="1">
        <v>41421</v>
      </c>
      <c r="E5624" s="1">
        <v>41424</v>
      </c>
      <c r="F5624" t="s">
        <v>45</v>
      </c>
      <c r="G5624" t="s">
        <v>3988</v>
      </c>
      <c r="H5624" t="s">
        <v>3989</v>
      </c>
      <c r="I5624" t="s">
        <v>26</v>
      </c>
      <c r="J5624" t="s">
        <v>27</v>
      </c>
      <c r="K5624" t="s">
        <v>8753</v>
      </c>
      <c r="L5624" t="s">
        <v>7878</v>
      </c>
      <c r="M5624">
        <v>33445</v>
      </c>
      <c r="N5624" t="s">
        <v>3507</v>
      </c>
      <c r="O5624" t="s">
        <v>4942</v>
      </c>
      <c r="P5624" t="s">
        <v>313</v>
      </c>
      <c r="Q5624" t="s">
        <v>314</v>
      </c>
      <c r="R5624" t="s">
        <v>4943</v>
      </c>
      <c r="S5624">
        <v>47.92</v>
      </c>
      <c r="T5624">
        <v>2</v>
      </c>
      <c r="U5624">
        <v>0.2</v>
      </c>
      <c r="V5624">
        <v>11.98</v>
      </c>
      <c r="W5624" t="s">
        <v>10936</v>
      </c>
      <c r="X5624" t="s">
        <v>10942</v>
      </c>
      <c r="Y5624">
        <v>5</v>
      </c>
      <c r="Z5624" t="s">
        <v>10952</v>
      </c>
      <c r="AA5624">
        <v>0.25</v>
      </c>
    </row>
    <row r="5625" spans="1:27" x14ac:dyDescent="0.35">
      <c r="A5625">
        <v>9483</v>
      </c>
      <c r="B5625" t="s">
        <v>8754</v>
      </c>
      <c r="C5625">
        <v>2012</v>
      </c>
      <c r="D5625" s="1">
        <v>41080</v>
      </c>
      <c r="E5625" s="1">
        <v>41084</v>
      </c>
      <c r="F5625" t="s">
        <v>45</v>
      </c>
      <c r="G5625" t="s">
        <v>1621</v>
      </c>
      <c r="H5625" t="s">
        <v>1622</v>
      </c>
      <c r="I5625" t="s">
        <v>127</v>
      </c>
      <c r="J5625" t="s">
        <v>27</v>
      </c>
      <c r="K5625" t="s">
        <v>8101</v>
      </c>
      <c r="L5625" t="s">
        <v>8102</v>
      </c>
      <c r="M5625">
        <v>19134</v>
      </c>
      <c r="N5625" t="s">
        <v>3728</v>
      </c>
      <c r="O5625" t="s">
        <v>1655</v>
      </c>
      <c r="P5625" t="s">
        <v>313</v>
      </c>
      <c r="Q5625" t="s">
        <v>314</v>
      </c>
      <c r="R5625" t="s">
        <v>1656</v>
      </c>
      <c r="S5625">
        <v>319.98400000000004</v>
      </c>
      <c r="T5625">
        <v>2</v>
      </c>
      <c r="U5625">
        <v>0.2</v>
      </c>
      <c r="V5625">
        <v>91.995400000000018</v>
      </c>
      <c r="W5625" t="s">
        <v>10948</v>
      </c>
      <c r="X5625" t="s">
        <v>10942</v>
      </c>
      <c r="Y5625">
        <v>6</v>
      </c>
      <c r="Z5625" t="s">
        <v>10946</v>
      </c>
      <c r="AA5625">
        <v>0.28750000000000003</v>
      </c>
    </row>
    <row r="5626" spans="1:27" x14ac:dyDescent="0.35">
      <c r="A5626">
        <v>9559</v>
      </c>
      <c r="B5626" t="s">
        <v>8353</v>
      </c>
      <c r="C5626">
        <v>2013</v>
      </c>
      <c r="D5626" s="1">
        <v>41398</v>
      </c>
      <c r="E5626" s="1">
        <v>41400</v>
      </c>
      <c r="F5626" t="s">
        <v>56</v>
      </c>
      <c r="G5626" t="s">
        <v>8354</v>
      </c>
      <c r="H5626" t="s">
        <v>8355</v>
      </c>
      <c r="I5626" t="s">
        <v>38</v>
      </c>
      <c r="J5626" t="s">
        <v>27</v>
      </c>
      <c r="K5626" t="s">
        <v>3821</v>
      </c>
      <c r="L5626" t="s">
        <v>8109</v>
      </c>
      <c r="M5626">
        <v>43055</v>
      </c>
      <c r="N5626" t="s">
        <v>3728</v>
      </c>
      <c r="O5626" t="s">
        <v>371</v>
      </c>
      <c r="P5626" t="s">
        <v>313</v>
      </c>
      <c r="Q5626" t="s">
        <v>314</v>
      </c>
      <c r="R5626" t="s">
        <v>1209</v>
      </c>
      <c r="S5626">
        <v>132.52000000000004</v>
      </c>
      <c r="T5626">
        <v>5</v>
      </c>
      <c r="U5626">
        <v>0.2</v>
      </c>
      <c r="V5626">
        <v>34.786500000000004</v>
      </c>
      <c r="W5626" t="s">
        <v>10936</v>
      </c>
      <c r="X5626" t="s">
        <v>10942</v>
      </c>
      <c r="Y5626">
        <v>5</v>
      </c>
      <c r="Z5626" t="s">
        <v>10952</v>
      </c>
      <c r="AA5626">
        <v>0.26249999999999996</v>
      </c>
    </row>
    <row r="5627" spans="1:27" x14ac:dyDescent="0.35">
      <c r="A5627">
        <v>9562</v>
      </c>
      <c r="B5627" t="s">
        <v>8353</v>
      </c>
      <c r="C5627">
        <v>2013</v>
      </c>
      <c r="D5627" s="1">
        <v>41398</v>
      </c>
      <c r="E5627" s="1">
        <v>41400</v>
      </c>
      <c r="F5627" t="s">
        <v>56</v>
      </c>
      <c r="G5627" t="s">
        <v>8354</v>
      </c>
      <c r="H5627" t="s">
        <v>8355</v>
      </c>
      <c r="I5627" t="s">
        <v>38</v>
      </c>
      <c r="J5627" t="s">
        <v>27</v>
      </c>
      <c r="K5627" t="s">
        <v>3821</v>
      </c>
      <c r="L5627" t="s">
        <v>8109</v>
      </c>
      <c r="M5627">
        <v>43055</v>
      </c>
      <c r="N5627" t="s">
        <v>3728</v>
      </c>
      <c r="O5627" t="s">
        <v>1301</v>
      </c>
      <c r="P5627" t="s">
        <v>313</v>
      </c>
      <c r="Q5627" t="s">
        <v>314</v>
      </c>
      <c r="R5627" t="s">
        <v>1302</v>
      </c>
      <c r="S5627">
        <v>431.97600000000006</v>
      </c>
      <c r="T5627">
        <v>3</v>
      </c>
      <c r="U5627">
        <v>0.2</v>
      </c>
      <c r="V5627">
        <v>-75.59580000000004</v>
      </c>
      <c r="W5627" t="s">
        <v>10936</v>
      </c>
      <c r="X5627" t="s">
        <v>10942</v>
      </c>
      <c r="Y5627">
        <v>5</v>
      </c>
      <c r="Z5627" t="s">
        <v>10952</v>
      </c>
      <c r="AA5627">
        <v>-0.17500000000000007</v>
      </c>
    </row>
    <row r="5628" spans="1:27" x14ac:dyDescent="0.35">
      <c r="A5628">
        <v>101</v>
      </c>
      <c r="B5628" t="s">
        <v>8755</v>
      </c>
      <c r="C5628">
        <v>2013</v>
      </c>
      <c r="D5628" s="1">
        <v>41516</v>
      </c>
      <c r="E5628" s="1">
        <v>41520</v>
      </c>
      <c r="F5628" t="s">
        <v>23</v>
      </c>
      <c r="G5628" t="s">
        <v>857</v>
      </c>
      <c r="H5628" t="s">
        <v>858</v>
      </c>
      <c r="I5628" t="s">
        <v>127</v>
      </c>
      <c r="J5628" t="s">
        <v>27</v>
      </c>
      <c r="K5628" t="s">
        <v>7864</v>
      </c>
      <c r="L5628" t="s">
        <v>7865</v>
      </c>
      <c r="M5628">
        <v>60610</v>
      </c>
      <c r="N5628" t="s">
        <v>3479</v>
      </c>
      <c r="O5628" t="s">
        <v>2736</v>
      </c>
      <c r="P5628" t="s">
        <v>313</v>
      </c>
      <c r="Q5628" t="s">
        <v>314</v>
      </c>
      <c r="R5628" t="s">
        <v>2737</v>
      </c>
      <c r="S5628">
        <v>95.976000000000013</v>
      </c>
      <c r="T5628">
        <v>3</v>
      </c>
      <c r="U5628">
        <v>0.2</v>
      </c>
      <c r="V5628">
        <v>-10.797300000000011</v>
      </c>
      <c r="W5628" t="s">
        <v>10936</v>
      </c>
      <c r="X5628" t="s">
        <v>10937</v>
      </c>
      <c r="Y5628">
        <v>8</v>
      </c>
      <c r="Z5628" t="s">
        <v>10954</v>
      </c>
      <c r="AA5628">
        <v>-0.1125000000000001</v>
      </c>
    </row>
    <row r="5629" spans="1:27" x14ac:dyDescent="0.35">
      <c r="A5629">
        <v>110</v>
      </c>
      <c r="B5629" t="s">
        <v>8756</v>
      </c>
      <c r="C5629">
        <v>2012</v>
      </c>
      <c r="D5629" s="1">
        <v>41197</v>
      </c>
      <c r="E5629" s="1">
        <v>41202</v>
      </c>
      <c r="F5629" t="s">
        <v>23</v>
      </c>
      <c r="G5629" t="s">
        <v>6042</v>
      </c>
      <c r="H5629" t="s">
        <v>6043</v>
      </c>
      <c r="I5629" t="s">
        <v>127</v>
      </c>
      <c r="J5629" t="s">
        <v>27</v>
      </c>
      <c r="K5629" t="s">
        <v>8757</v>
      </c>
      <c r="L5629" t="s">
        <v>7865</v>
      </c>
      <c r="M5629">
        <v>60462</v>
      </c>
      <c r="N5629" t="s">
        <v>3479</v>
      </c>
      <c r="O5629" t="s">
        <v>1143</v>
      </c>
      <c r="P5629" t="s">
        <v>313</v>
      </c>
      <c r="Q5629" t="s">
        <v>314</v>
      </c>
      <c r="R5629" t="s">
        <v>1144</v>
      </c>
      <c r="S5629">
        <v>339.96000000000004</v>
      </c>
      <c r="T5629">
        <v>5</v>
      </c>
      <c r="U5629">
        <v>0.2</v>
      </c>
      <c r="V5629">
        <v>67.991999999999962</v>
      </c>
      <c r="W5629" t="s">
        <v>10948</v>
      </c>
      <c r="X5629" t="s">
        <v>10940</v>
      </c>
      <c r="Y5629">
        <v>10</v>
      </c>
      <c r="Z5629" t="s">
        <v>10945</v>
      </c>
      <c r="AA5629">
        <v>0.19999999999999987</v>
      </c>
    </row>
    <row r="5630" spans="1:27" x14ac:dyDescent="0.35">
      <c r="A5630">
        <v>217</v>
      </c>
      <c r="B5630" t="s">
        <v>8758</v>
      </c>
      <c r="C5630">
        <v>2012</v>
      </c>
      <c r="D5630" s="1">
        <v>40910</v>
      </c>
      <c r="E5630" s="1">
        <v>40917</v>
      </c>
      <c r="F5630" t="s">
        <v>23</v>
      </c>
      <c r="G5630" t="s">
        <v>1299</v>
      </c>
      <c r="H5630" t="s">
        <v>1300</v>
      </c>
      <c r="I5630" t="s">
        <v>26</v>
      </c>
      <c r="J5630" t="s">
        <v>27</v>
      </c>
      <c r="K5630" t="s">
        <v>8759</v>
      </c>
      <c r="L5630" t="s">
        <v>8109</v>
      </c>
      <c r="M5630">
        <v>44256</v>
      </c>
      <c r="N5630" t="s">
        <v>3728</v>
      </c>
      <c r="O5630" t="s">
        <v>1910</v>
      </c>
      <c r="P5630" t="s">
        <v>313</v>
      </c>
      <c r="Q5630" t="s">
        <v>314</v>
      </c>
      <c r="R5630" t="s">
        <v>1911</v>
      </c>
      <c r="S5630">
        <v>89.584000000000003</v>
      </c>
      <c r="T5630">
        <v>2</v>
      </c>
      <c r="U5630">
        <v>0.2</v>
      </c>
      <c r="V5630">
        <v>4.4792000000000058</v>
      </c>
      <c r="W5630" t="s">
        <v>10948</v>
      </c>
      <c r="X5630" t="s">
        <v>10950</v>
      </c>
      <c r="Y5630">
        <v>1</v>
      </c>
      <c r="Z5630" t="s">
        <v>10951</v>
      </c>
      <c r="AA5630">
        <v>5.0000000000000065E-2</v>
      </c>
    </row>
    <row r="5631" spans="1:27" x14ac:dyDescent="0.35">
      <c r="A5631">
        <v>236</v>
      </c>
      <c r="B5631" t="s">
        <v>8113</v>
      </c>
      <c r="C5631">
        <v>2014</v>
      </c>
      <c r="D5631" s="1">
        <v>41737</v>
      </c>
      <c r="E5631" s="1">
        <v>41742</v>
      </c>
      <c r="F5631" t="s">
        <v>23</v>
      </c>
      <c r="G5631" t="s">
        <v>487</v>
      </c>
      <c r="H5631" t="s">
        <v>488</v>
      </c>
      <c r="I5631" t="s">
        <v>127</v>
      </c>
      <c r="J5631" t="s">
        <v>27</v>
      </c>
      <c r="K5631" t="s">
        <v>8003</v>
      </c>
      <c r="L5631" t="s">
        <v>7878</v>
      </c>
      <c r="M5631">
        <v>33614</v>
      </c>
      <c r="N5631" t="s">
        <v>3507</v>
      </c>
      <c r="O5631" t="s">
        <v>371</v>
      </c>
      <c r="P5631" t="s">
        <v>313</v>
      </c>
      <c r="Q5631" t="s">
        <v>314</v>
      </c>
      <c r="R5631" t="s">
        <v>372</v>
      </c>
      <c r="S5631">
        <v>617.97600000000011</v>
      </c>
      <c r="T5631">
        <v>3</v>
      </c>
      <c r="U5631">
        <v>0.2</v>
      </c>
      <c r="V5631">
        <v>-7.724700000000098</v>
      </c>
      <c r="W5631" t="s">
        <v>10939</v>
      </c>
      <c r="X5631" t="s">
        <v>10942</v>
      </c>
      <c r="Y5631">
        <v>4</v>
      </c>
      <c r="Z5631" t="s">
        <v>10943</v>
      </c>
      <c r="AA5631">
        <v>-1.2500000000000157E-2</v>
      </c>
    </row>
    <row r="5632" spans="1:27" x14ac:dyDescent="0.35">
      <c r="A5632">
        <v>431</v>
      </c>
      <c r="B5632" t="s">
        <v>8760</v>
      </c>
      <c r="C5632">
        <v>2013</v>
      </c>
      <c r="D5632" s="1">
        <v>41380</v>
      </c>
      <c r="E5632" s="1">
        <v>41386</v>
      </c>
      <c r="F5632" t="s">
        <v>23</v>
      </c>
      <c r="G5632" t="s">
        <v>948</v>
      </c>
      <c r="H5632" t="s">
        <v>949</v>
      </c>
      <c r="I5632" t="s">
        <v>127</v>
      </c>
      <c r="J5632" t="s">
        <v>27</v>
      </c>
      <c r="K5632" t="s">
        <v>8761</v>
      </c>
      <c r="L5632" t="s">
        <v>7858</v>
      </c>
      <c r="M5632">
        <v>28052</v>
      </c>
      <c r="N5632" t="s">
        <v>3507</v>
      </c>
      <c r="O5632" t="s">
        <v>5002</v>
      </c>
      <c r="P5632" t="s">
        <v>313</v>
      </c>
      <c r="Q5632" t="s">
        <v>314</v>
      </c>
      <c r="R5632" t="s">
        <v>5003</v>
      </c>
      <c r="S5632">
        <v>408.74399999999997</v>
      </c>
      <c r="T5632">
        <v>7</v>
      </c>
      <c r="U5632">
        <v>0.2</v>
      </c>
      <c r="V5632">
        <v>76.639499999999984</v>
      </c>
      <c r="W5632" t="s">
        <v>10936</v>
      </c>
      <c r="X5632" t="s">
        <v>10942</v>
      </c>
      <c r="Y5632">
        <v>4</v>
      </c>
      <c r="Z5632" t="s">
        <v>10943</v>
      </c>
      <c r="AA5632">
        <v>0.18749999999999997</v>
      </c>
    </row>
    <row r="5633" spans="1:27" x14ac:dyDescent="0.35">
      <c r="A5633">
        <v>432</v>
      </c>
      <c r="B5633" t="s">
        <v>8760</v>
      </c>
      <c r="C5633">
        <v>2013</v>
      </c>
      <c r="D5633" s="1">
        <v>41380</v>
      </c>
      <c r="E5633" s="1">
        <v>41386</v>
      </c>
      <c r="F5633" t="s">
        <v>23</v>
      </c>
      <c r="G5633" t="s">
        <v>948</v>
      </c>
      <c r="H5633" t="s">
        <v>949</v>
      </c>
      <c r="I5633" t="s">
        <v>127</v>
      </c>
      <c r="J5633" t="s">
        <v>27</v>
      </c>
      <c r="K5633" t="s">
        <v>8761</v>
      </c>
      <c r="L5633" t="s">
        <v>7858</v>
      </c>
      <c r="M5633">
        <v>28052</v>
      </c>
      <c r="N5633" t="s">
        <v>3507</v>
      </c>
      <c r="O5633" t="s">
        <v>5002</v>
      </c>
      <c r="P5633" t="s">
        <v>313</v>
      </c>
      <c r="Q5633" t="s">
        <v>314</v>
      </c>
      <c r="R5633" t="s">
        <v>5003</v>
      </c>
      <c r="S5633">
        <v>291.95999999999998</v>
      </c>
      <c r="T5633">
        <v>5</v>
      </c>
      <c r="U5633">
        <v>0.2</v>
      </c>
      <c r="V5633">
        <v>54.742499999999978</v>
      </c>
      <c r="W5633" t="s">
        <v>10936</v>
      </c>
      <c r="X5633" t="s">
        <v>10942</v>
      </c>
      <c r="Y5633">
        <v>4</v>
      </c>
      <c r="Z5633" t="s">
        <v>10943</v>
      </c>
      <c r="AA5633">
        <v>0.18749999999999994</v>
      </c>
    </row>
    <row r="5634" spans="1:27" x14ac:dyDescent="0.35">
      <c r="A5634">
        <v>707</v>
      </c>
      <c r="B5634" t="s">
        <v>8762</v>
      </c>
      <c r="C5634">
        <v>2011</v>
      </c>
      <c r="D5634" s="1">
        <v>40798</v>
      </c>
      <c r="E5634" s="1">
        <v>40803</v>
      </c>
      <c r="F5634" t="s">
        <v>23</v>
      </c>
      <c r="G5634" t="s">
        <v>3225</v>
      </c>
      <c r="H5634" t="s">
        <v>3226</v>
      </c>
      <c r="I5634" t="s">
        <v>26</v>
      </c>
      <c r="J5634" t="s">
        <v>27</v>
      </c>
      <c r="K5634" t="s">
        <v>8574</v>
      </c>
      <c r="L5634" t="s">
        <v>7858</v>
      </c>
      <c r="M5634">
        <v>27511</v>
      </c>
      <c r="N5634" t="s">
        <v>3507</v>
      </c>
      <c r="O5634" t="s">
        <v>842</v>
      </c>
      <c r="P5634" t="s">
        <v>313</v>
      </c>
      <c r="Q5634" t="s">
        <v>314</v>
      </c>
      <c r="R5634" t="s">
        <v>843</v>
      </c>
      <c r="S5634">
        <v>15.216000000000001</v>
      </c>
      <c r="T5634">
        <v>1</v>
      </c>
      <c r="U5634">
        <v>0.2</v>
      </c>
      <c r="V5634">
        <v>2.2823999999999991</v>
      </c>
      <c r="W5634" t="s">
        <v>10944</v>
      </c>
      <c r="X5634" t="s">
        <v>10937</v>
      </c>
      <c r="Y5634">
        <v>9</v>
      </c>
      <c r="Z5634" t="s">
        <v>10949</v>
      </c>
      <c r="AA5634">
        <v>0.14999999999999994</v>
      </c>
    </row>
    <row r="5635" spans="1:27" x14ac:dyDescent="0.35">
      <c r="A5635">
        <v>1217</v>
      </c>
      <c r="B5635" t="s">
        <v>8138</v>
      </c>
      <c r="C5635">
        <v>2014</v>
      </c>
      <c r="D5635" s="1">
        <v>41892</v>
      </c>
      <c r="E5635" s="1">
        <v>41896</v>
      </c>
      <c r="F5635" t="s">
        <v>23</v>
      </c>
      <c r="G5635" t="s">
        <v>2087</v>
      </c>
      <c r="H5635" t="s">
        <v>2088</v>
      </c>
      <c r="I5635" t="s">
        <v>26</v>
      </c>
      <c r="J5635" t="s">
        <v>27</v>
      </c>
      <c r="K5635" t="s">
        <v>8101</v>
      </c>
      <c r="L5635" t="s">
        <v>8102</v>
      </c>
      <c r="M5635">
        <v>19134</v>
      </c>
      <c r="N5635" t="s">
        <v>3728</v>
      </c>
      <c r="O5635" t="s">
        <v>2702</v>
      </c>
      <c r="P5635" t="s">
        <v>313</v>
      </c>
      <c r="Q5635" t="s">
        <v>314</v>
      </c>
      <c r="R5635" t="s">
        <v>2703</v>
      </c>
      <c r="S5635">
        <v>95.88000000000001</v>
      </c>
      <c r="T5635">
        <v>3</v>
      </c>
      <c r="U5635">
        <v>0.2</v>
      </c>
      <c r="V5635">
        <v>28.764000000000006</v>
      </c>
      <c r="W5635" t="s">
        <v>10939</v>
      </c>
      <c r="X5635" t="s">
        <v>10937</v>
      </c>
      <c r="Y5635">
        <v>9</v>
      </c>
      <c r="Z5635" t="s">
        <v>10949</v>
      </c>
      <c r="AA5635">
        <v>0.30000000000000004</v>
      </c>
    </row>
    <row r="5636" spans="1:27" x14ac:dyDescent="0.35">
      <c r="A5636">
        <v>1219</v>
      </c>
      <c r="B5636" t="s">
        <v>8138</v>
      </c>
      <c r="C5636">
        <v>2014</v>
      </c>
      <c r="D5636" s="1">
        <v>41892</v>
      </c>
      <c r="E5636" s="1">
        <v>41896</v>
      </c>
      <c r="F5636" t="s">
        <v>23</v>
      </c>
      <c r="G5636" t="s">
        <v>2087</v>
      </c>
      <c r="H5636" t="s">
        <v>2088</v>
      </c>
      <c r="I5636" t="s">
        <v>26</v>
      </c>
      <c r="J5636" t="s">
        <v>27</v>
      </c>
      <c r="K5636" t="s">
        <v>8101</v>
      </c>
      <c r="L5636" t="s">
        <v>8102</v>
      </c>
      <c r="M5636">
        <v>19134</v>
      </c>
      <c r="N5636" t="s">
        <v>3728</v>
      </c>
      <c r="O5636" t="s">
        <v>2221</v>
      </c>
      <c r="P5636" t="s">
        <v>313</v>
      </c>
      <c r="Q5636" t="s">
        <v>314</v>
      </c>
      <c r="R5636" t="s">
        <v>2222</v>
      </c>
      <c r="S5636">
        <v>258.69600000000003</v>
      </c>
      <c r="T5636">
        <v>3</v>
      </c>
      <c r="U5636">
        <v>0.2</v>
      </c>
      <c r="V5636">
        <v>64.674000000000007</v>
      </c>
      <c r="W5636" t="s">
        <v>10939</v>
      </c>
      <c r="X5636" t="s">
        <v>10937</v>
      </c>
      <c r="Y5636">
        <v>9</v>
      </c>
      <c r="Z5636" t="s">
        <v>10949</v>
      </c>
      <c r="AA5636">
        <v>0.25</v>
      </c>
    </row>
    <row r="5637" spans="1:27" x14ac:dyDescent="0.35">
      <c r="A5637">
        <v>1615</v>
      </c>
      <c r="B5637" t="s">
        <v>8763</v>
      </c>
      <c r="C5637">
        <v>2013</v>
      </c>
      <c r="D5637" s="1">
        <v>41349</v>
      </c>
      <c r="E5637" s="1">
        <v>41353</v>
      </c>
      <c r="F5637" t="s">
        <v>23</v>
      </c>
      <c r="G5637" t="s">
        <v>169</v>
      </c>
      <c r="H5637" t="s">
        <v>170</v>
      </c>
      <c r="I5637" t="s">
        <v>127</v>
      </c>
      <c r="J5637" t="s">
        <v>27</v>
      </c>
      <c r="K5637" t="s">
        <v>8101</v>
      </c>
      <c r="L5637" t="s">
        <v>8102</v>
      </c>
      <c r="M5637">
        <v>19143</v>
      </c>
      <c r="N5637" t="s">
        <v>3728</v>
      </c>
      <c r="O5637" t="s">
        <v>5168</v>
      </c>
      <c r="P5637" t="s">
        <v>313</v>
      </c>
      <c r="Q5637" t="s">
        <v>314</v>
      </c>
      <c r="R5637" t="s">
        <v>5169</v>
      </c>
      <c r="S5637">
        <v>83.976000000000013</v>
      </c>
      <c r="T5637">
        <v>3</v>
      </c>
      <c r="U5637">
        <v>0.2</v>
      </c>
      <c r="V5637">
        <v>-13.646100000000001</v>
      </c>
      <c r="W5637" t="s">
        <v>10936</v>
      </c>
      <c r="X5637" t="s">
        <v>10950</v>
      </c>
      <c r="Y5637">
        <v>3</v>
      </c>
      <c r="Z5637" t="s">
        <v>10953</v>
      </c>
      <c r="AA5637">
        <v>-0.16249999999999998</v>
      </c>
    </row>
    <row r="5638" spans="1:27" x14ac:dyDescent="0.35">
      <c r="A5638">
        <v>1972</v>
      </c>
      <c r="B5638" t="s">
        <v>8764</v>
      </c>
      <c r="C5638">
        <v>2014</v>
      </c>
      <c r="D5638" s="1">
        <v>41766</v>
      </c>
      <c r="E5638" s="1">
        <v>41771</v>
      </c>
      <c r="F5638" t="s">
        <v>23</v>
      </c>
      <c r="G5638" t="s">
        <v>2970</v>
      </c>
      <c r="H5638" t="s">
        <v>2971</v>
      </c>
      <c r="I5638" t="s">
        <v>127</v>
      </c>
      <c r="J5638" t="s">
        <v>27</v>
      </c>
      <c r="K5638" t="s">
        <v>7864</v>
      </c>
      <c r="L5638" t="s">
        <v>7865</v>
      </c>
      <c r="M5638">
        <v>60623</v>
      </c>
      <c r="N5638" t="s">
        <v>3479</v>
      </c>
      <c r="O5638" t="s">
        <v>5002</v>
      </c>
      <c r="P5638" t="s">
        <v>313</v>
      </c>
      <c r="Q5638" t="s">
        <v>314</v>
      </c>
      <c r="R5638" t="s">
        <v>5003</v>
      </c>
      <c r="S5638">
        <v>408.74399999999997</v>
      </c>
      <c r="T5638">
        <v>7</v>
      </c>
      <c r="U5638">
        <v>0.2</v>
      </c>
      <c r="V5638">
        <v>76.639499999999984</v>
      </c>
      <c r="W5638" t="s">
        <v>10939</v>
      </c>
      <c r="X5638" t="s">
        <v>10942</v>
      </c>
      <c r="Y5638">
        <v>5</v>
      </c>
      <c r="Z5638" t="s">
        <v>10952</v>
      </c>
      <c r="AA5638">
        <v>0.18749999999999997</v>
      </c>
    </row>
    <row r="5639" spans="1:27" x14ac:dyDescent="0.35">
      <c r="A5639">
        <v>2514</v>
      </c>
      <c r="B5639" t="s">
        <v>8765</v>
      </c>
      <c r="C5639">
        <v>2013</v>
      </c>
      <c r="D5639" s="1">
        <v>41590</v>
      </c>
      <c r="E5639" s="1">
        <v>41596</v>
      </c>
      <c r="F5639" t="s">
        <v>23</v>
      </c>
      <c r="G5639" t="s">
        <v>3207</v>
      </c>
      <c r="H5639" t="s">
        <v>3208</v>
      </c>
      <c r="I5639" t="s">
        <v>26</v>
      </c>
      <c r="J5639" t="s">
        <v>27</v>
      </c>
      <c r="K5639" t="s">
        <v>7864</v>
      </c>
      <c r="L5639" t="s">
        <v>7865</v>
      </c>
      <c r="M5639">
        <v>60623</v>
      </c>
      <c r="N5639" t="s">
        <v>3479</v>
      </c>
      <c r="O5639" t="s">
        <v>1009</v>
      </c>
      <c r="P5639" t="s">
        <v>313</v>
      </c>
      <c r="Q5639" t="s">
        <v>314</v>
      </c>
      <c r="R5639" t="s">
        <v>1010</v>
      </c>
      <c r="S5639">
        <v>95.968000000000004</v>
      </c>
      <c r="T5639">
        <v>4</v>
      </c>
      <c r="U5639">
        <v>0.2</v>
      </c>
      <c r="V5639">
        <v>1.1995999999999931</v>
      </c>
      <c r="W5639" t="s">
        <v>10936</v>
      </c>
      <c r="X5639" t="s">
        <v>10940</v>
      </c>
      <c r="Y5639">
        <v>11</v>
      </c>
      <c r="Z5639" t="s">
        <v>10947</v>
      </c>
      <c r="AA5639">
        <v>1.2499999999999928E-2</v>
      </c>
    </row>
    <row r="5640" spans="1:27" x14ac:dyDescent="0.35">
      <c r="A5640">
        <v>2780</v>
      </c>
      <c r="B5640" t="s">
        <v>8177</v>
      </c>
      <c r="C5640">
        <v>2014</v>
      </c>
      <c r="D5640" s="1">
        <v>41760</v>
      </c>
      <c r="E5640" s="1">
        <v>41765</v>
      </c>
      <c r="F5640" t="s">
        <v>23</v>
      </c>
      <c r="G5640" t="s">
        <v>852</v>
      </c>
      <c r="H5640" t="s">
        <v>853</v>
      </c>
      <c r="I5640" t="s">
        <v>26</v>
      </c>
      <c r="J5640" t="s">
        <v>27</v>
      </c>
      <c r="K5640" t="s">
        <v>8178</v>
      </c>
      <c r="L5640" t="s">
        <v>7878</v>
      </c>
      <c r="M5640">
        <v>33068</v>
      </c>
      <c r="N5640" t="s">
        <v>3507</v>
      </c>
      <c r="O5640" t="s">
        <v>5225</v>
      </c>
      <c r="P5640" t="s">
        <v>313</v>
      </c>
      <c r="Q5640" t="s">
        <v>314</v>
      </c>
      <c r="R5640" t="s">
        <v>5226</v>
      </c>
      <c r="S5640">
        <v>2.3760000000000003</v>
      </c>
      <c r="T5640">
        <v>3</v>
      </c>
      <c r="U5640">
        <v>0.2</v>
      </c>
      <c r="V5640">
        <v>0.74249999999999994</v>
      </c>
      <c r="W5640" t="s">
        <v>10939</v>
      </c>
      <c r="X5640" t="s">
        <v>10942</v>
      </c>
      <c r="Y5640">
        <v>5</v>
      </c>
      <c r="Z5640" t="s">
        <v>10952</v>
      </c>
      <c r="AA5640">
        <v>0.31249999999999994</v>
      </c>
    </row>
    <row r="5641" spans="1:27" x14ac:dyDescent="0.35">
      <c r="A5641">
        <v>3061</v>
      </c>
      <c r="B5641" t="s">
        <v>8766</v>
      </c>
      <c r="C5641">
        <v>2013</v>
      </c>
      <c r="D5641" s="1">
        <v>41586</v>
      </c>
      <c r="E5641" s="1">
        <v>41591</v>
      </c>
      <c r="F5641" t="s">
        <v>23</v>
      </c>
      <c r="G5641" t="s">
        <v>1790</v>
      </c>
      <c r="H5641" t="s">
        <v>1791</v>
      </c>
      <c r="I5641" t="s">
        <v>26</v>
      </c>
      <c r="J5641" t="s">
        <v>27</v>
      </c>
      <c r="K5641" t="s">
        <v>3821</v>
      </c>
      <c r="L5641" t="s">
        <v>8109</v>
      </c>
      <c r="M5641">
        <v>43055</v>
      </c>
      <c r="N5641" t="s">
        <v>3728</v>
      </c>
      <c r="O5641" t="s">
        <v>2740</v>
      </c>
      <c r="P5641" t="s">
        <v>313</v>
      </c>
      <c r="Q5641" t="s">
        <v>314</v>
      </c>
      <c r="R5641" t="s">
        <v>2741</v>
      </c>
      <c r="S5641">
        <v>119.97600000000001</v>
      </c>
      <c r="T5641">
        <v>3</v>
      </c>
      <c r="U5641">
        <v>0.2</v>
      </c>
      <c r="V5641">
        <v>22.495499999999989</v>
      </c>
      <c r="W5641" t="s">
        <v>10936</v>
      </c>
      <c r="X5641" t="s">
        <v>10940</v>
      </c>
      <c r="Y5641">
        <v>11</v>
      </c>
      <c r="Z5641" t="s">
        <v>10947</v>
      </c>
      <c r="AA5641">
        <v>0.18749999999999989</v>
      </c>
    </row>
    <row r="5642" spans="1:27" x14ac:dyDescent="0.35">
      <c r="A5642">
        <v>3332</v>
      </c>
      <c r="B5642" t="s">
        <v>8445</v>
      </c>
      <c r="C5642">
        <v>2014</v>
      </c>
      <c r="D5642" s="1">
        <v>41988</v>
      </c>
      <c r="E5642" s="1">
        <v>41994</v>
      </c>
      <c r="F5642" t="s">
        <v>23</v>
      </c>
      <c r="G5642" t="s">
        <v>4743</v>
      </c>
      <c r="H5642" t="s">
        <v>4744</v>
      </c>
      <c r="I5642" t="s">
        <v>127</v>
      </c>
      <c r="J5642" t="s">
        <v>27</v>
      </c>
      <c r="K5642" t="s">
        <v>7864</v>
      </c>
      <c r="L5642" t="s">
        <v>7865</v>
      </c>
      <c r="M5642">
        <v>60653</v>
      </c>
      <c r="N5642" t="s">
        <v>3479</v>
      </c>
      <c r="O5642" t="s">
        <v>1545</v>
      </c>
      <c r="P5642" t="s">
        <v>313</v>
      </c>
      <c r="Q5642" t="s">
        <v>314</v>
      </c>
      <c r="R5642" t="s">
        <v>1546</v>
      </c>
      <c r="S5642">
        <v>227.976</v>
      </c>
      <c r="T5642">
        <v>3</v>
      </c>
      <c r="U5642">
        <v>0.2</v>
      </c>
      <c r="V5642">
        <v>28.496999999999957</v>
      </c>
      <c r="W5642" t="s">
        <v>10939</v>
      </c>
      <c r="X5642" t="s">
        <v>10940</v>
      </c>
      <c r="Y5642">
        <v>12</v>
      </c>
      <c r="Z5642" t="s">
        <v>10941</v>
      </c>
      <c r="AA5642">
        <v>0.12499999999999982</v>
      </c>
    </row>
    <row r="5643" spans="1:27" x14ac:dyDescent="0.35">
      <c r="A5643">
        <v>3473</v>
      </c>
      <c r="B5643" t="s">
        <v>8767</v>
      </c>
      <c r="C5643">
        <v>2014</v>
      </c>
      <c r="D5643" s="1">
        <v>41956</v>
      </c>
      <c r="E5643" s="1">
        <v>41961</v>
      </c>
      <c r="F5643" t="s">
        <v>23</v>
      </c>
      <c r="G5643" t="s">
        <v>4258</v>
      </c>
      <c r="H5643" t="s">
        <v>4259</v>
      </c>
      <c r="I5643" t="s">
        <v>26</v>
      </c>
      <c r="J5643" t="s">
        <v>27</v>
      </c>
      <c r="K5643" t="s">
        <v>3521</v>
      </c>
      <c r="L5643" t="s">
        <v>8109</v>
      </c>
      <c r="M5643">
        <v>43229</v>
      </c>
      <c r="N5643" t="s">
        <v>3728</v>
      </c>
      <c r="O5643" t="s">
        <v>1974</v>
      </c>
      <c r="P5643" t="s">
        <v>313</v>
      </c>
      <c r="Q5643" t="s">
        <v>314</v>
      </c>
      <c r="R5643" t="s">
        <v>1975</v>
      </c>
      <c r="S5643">
        <v>18.544</v>
      </c>
      <c r="T5643">
        <v>2</v>
      </c>
      <c r="U5643">
        <v>0.2</v>
      </c>
      <c r="V5643">
        <v>3.0133999999999981</v>
      </c>
      <c r="W5643" t="s">
        <v>10939</v>
      </c>
      <c r="X5643" t="s">
        <v>10940</v>
      </c>
      <c r="Y5643">
        <v>11</v>
      </c>
      <c r="Z5643" t="s">
        <v>10947</v>
      </c>
      <c r="AA5643">
        <v>0.16249999999999989</v>
      </c>
    </row>
    <row r="5644" spans="1:27" x14ac:dyDescent="0.35">
      <c r="A5644">
        <v>3614</v>
      </c>
      <c r="B5644" t="s">
        <v>8768</v>
      </c>
      <c r="C5644">
        <v>2012</v>
      </c>
      <c r="D5644" s="1">
        <v>41246</v>
      </c>
      <c r="E5644" s="1">
        <v>41251</v>
      </c>
      <c r="F5644" t="s">
        <v>23</v>
      </c>
      <c r="G5644" t="s">
        <v>1577</v>
      </c>
      <c r="H5644" t="s">
        <v>1578</v>
      </c>
      <c r="I5644" t="s">
        <v>127</v>
      </c>
      <c r="J5644" t="s">
        <v>27</v>
      </c>
      <c r="K5644" t="s">
        <v>8101</v>
      </c>
      <c r="L5644" t="s">
        <v>8102</v>
      </c>
      <c r="M5644">
        <v>19134</v>
      </c>
      <c r="N5644" t="s">
        <v>3728</v>
      </c>
      <c r="O5644" t="s">
        <v>4910</v>
      </c>
      <c r="P5644" t="s">
        <v>313</v>
      </c>
      <c r="Q5644" t="s">
        <v>314</v>
      </c>
      <c r="R5644" t="s">
        <v>4911</v>
      </c>
      <c r="S5644">
        <v>36.783999999999999</v>
      </c>
      <c r="T5644">
        <v>2</v>
      </c>
      <c r="U5644">
        <v>0.2</v>
      </c>
      <c r="V5644">
        <v>10.5754</v>
      </c>
      <c r="W5644" t="s">
        <v>10948</v>
      </c>
      <c r="X5644" t="s">
        <v>10940</v>
      </c>
      <c r="Y5644">
        <v>12</v>
      </c>
      <c r="Z5644" t="s">
        <v>10941</v>
      </c>
      <c r="AA5644">
        <v>0.28750000000000003</v>
      </c>
    </row>
    <row r="5645" spans="1:27" x14ac:dyDescent="0.35">
      <c r="A5645">
        <v>3641</v>
      </c>
      <c r="B5645" t="s">
        <v>8196</v>
      </c>
      <c r="C5645">
        <v>2013</v>
      </c>
      <c r="D5645" s="1">
        <v>41589</v>
      </c>
      <c r="E5645" s="1">
        <v>41593</v>
      </c>
      <c r="F5645" t="s">
        <v>23</v>
      </c>
      <c r="G5645" t="s">
        <v>847</v>
      </c>
      <c r="H5645" t="s">
        <v>848</v>
      </c>
      <c r="I5645" t="s">
        <v>127</v>
      </c>
      <c r="J5645" t="s">
        <v>27</v>
      </c>
      <c r="K5645" t="s">
        <v>3505</v>
      </c>
      <c r="L5645" t="s">
        <v>8109</v>
      </c>
      <c r="M5645">
        <v>45503</v>
      </c>
      <c r="N5645" t="s">
        <v>3728</v>
      </c>
      <c r="O5645" t="s">
        <v>5104</v>
      </c>
      <c r="P5645" t="s">
        <v>313</v>
      </c>
      <c r="Q5645" t="s">
        <v>314</v>
      </c>
      <c r="R5645" t="s">
        <v>5105</v>
      </c>
      <c r="S5645">
        <v>178.92000000000002</v>
      </c>
      <c r="T5645">
        <v>7</v>
      </c>
      <c r="U5645">
        <v>0.2</v>
      </c>
      <c r="V5645">
        <v>-29.074500000000008</v>
      </c>
      <c r="W5645" t="s">
        <v>10936</v>
      </c>
      <c r="X5645" t="s">
        <v>10940</v>
      </c>
      <c r="Y5645">
        <v>11</v>
      </c>
      <c r="Z5645" t="s">
        <v>10947</v>
      </c>
      <c r="AA5645">
        <v>-0.16250000000000003</v>
      </c>
    </row>
    <row r="5646" spans="1:27" x14ac:dyDescent="0.35">
      <c r="A5646">
        <v>3657</v>
      </c>
      <c r="B5646" t="s">
        <v>8769</v>
      </c>
      <c r="C5646">
        <v>2014</v>
      </c>
      <c r="D5646" s="1">
        <v>41891</v>
      </c>
      <c r="E5646" s="1">
        <v>41897</v>
      </c>
      <c r="F5646" t="s">
        <v>23</v>
      </c>
      <c r="G5646" t="s">
        <v>4015</v>
      </c>
      <c r="H5646" t="s">
        <v>4016</v>
      </c>
      <c r="I5646" t="s">
        <v>26</v>
      </c>
      <c r="J5646" t="s">
        <v>27</v>
      </c>
      <c r="K5646" t="s">
        <v>8112</v>
      </c>
      <c r="L5646" t="s">
        <v>8109</v>
      </c>
      <c r="M5646">
        <v>43017</v>
      </c>
      <c r="N5646" t="s">
        <v>3728</v>
      </c>
      <c r="O5646" t="s">
        <v>1997</v>
      </c>
      <c r="P5646" t="s">
        <v>313</v>
      </c>
      <c r="Q5646" t="s">
        <v>314</v>
      </c>
      <c r="R5646" t="s">
        <v>1998</v>
      </c>
      <c r="S5646">
        <v>9.0960000000000001</v>
      </c>
      <c r="T5646">
        <v>1</v>
      </c>
      <c r="U5646">
        <v>0.2</v>
      </c>
      <c r="V5646">
        <v>1.7054999999999998</v>
      </c>
      <c r="W5646" t="s">
        <v>10939</v>
      </c>
      <c r="X5646" t="s">
        <v>10937</v>
      </c>
      <c r="Y5646">
        <v>9</v>
      </c>
      <c r="Z5646" t="s">
        <v>10949</v>
      </c>
      <c r="AA5646">
        <v>0.18749999999999997</v>
      </c>
    </row>
    <row r="5647" spans="1:27" x14ac:dyDescent="0.35">
      <c r="A5647">
        <v>3785</v>
      </c>
      <c r="B5647" t="s">
        <v>8770</v>
      </c>
      <c r="C5647">
        <v>2014</v>
      </c>
      <c r="D5647" s="1">
        <v>41852</v>
      </c>
      <c r="E5647" s="1">
        <v>41856</v>
      </c>
      <c r="F5647" t="s">
        <v>23</v>
      </c>
      <c r="G5647" t="s">
        <v>2094</v>
      </c>
      <c r="H5647" t="s">
        <v>2095</v>
      </c>
      <c r="I5647" t="s">
        <v>127</v>
      </c>
      <c r="J5647" t="s">
        <v>27</v>
      </c>
      <c r="K5647" t="s">
        <v>7925</v>
      </c>
      <c r="L5647" t="s">
        <v>7878</v>
      </c>
      <c r="M5647">
        <v>33311</v>
      </c>
      <c r="N5647" t="s">
        <v>3507</v>
      </c>
      <c r="O5647" t="s">
        <v>2198</v>
      </c>
      <c r="P5647" t="s">
        <v>313</v>
      </c>
      <c r="Q5647" t="s">
        <v>314</v>
      </c>
      <c r="R5647" t="s">
        <v>2199</v>
      </c>
      <c r="S5647">
        <v>41.424000000000007</v>
      </c>
      <c r="T5647">
        <v>2</v>
      </c>
      <c r="U5647">
        <v>0.2</v>
      </c>
      <c r="V5647">
        <v>8.2847999999999971</v>
      </c>
      <c r="W5647" t="s">
        <v>10939</v>
      </c>
      <c r="X5647" t="s">
        <v>10937</v>
      </c>
      <c r="Y5647">
        <v>8</v>
      </c>
      <c r="Z5647" t="s">
        <v>10954</v>
      </c>
      <c r="AA5647">
        <v>0.1999999999999999</v>
      </c>
    </row>
    <row r="5648" spans="1:27" x14ac:dyDescent="0.35">
      <c r="A5648">
        <v>3902</v>
      </c>
      <c r="B5648" t="s">
        <v>8771</v>
      </c>
      <c r="C5648">
        <v>2012</v>
      </c>
      <c r="D5648" s="1">
        <v>41227</v>
      </c>
      <c r="E5648" s="1">
        <v>41233</v>
      </c>
      <c r="F5648" t="s">
        <v>23</v>
      </c>
      <c r="G5648" t="s">
        <v>8107</v>
      </c>
      <c r="H5648" t="s">
        <v>8108</v>
      </c>
      <c r="I5648" t="s">
        <v>127</v>
      </c>
      <c r="J5648" t="s">
        <v>27</v>
      </c>
      <c r="K5648" t="s">
        <v>8101</v>
      </c>
      <c r="L5648" t="s">
        <v>8102</v>
      </c>
      <c r="M5648">
        <v>19143</v>
      </c>
      <c r="N5648" t="s">
        <v>3728</v>
      </c>
      <c r="O5648" t="s">
        <v>5221</v>
      </c>
      <c r="P5648" t="s">
        <v>313</v>
      </c>
      <c r="Q5648" t="s">
        <v>314</v>
      </c>
      <c r="R5648" t="s">
        <v>5222</v>
      </c>
      <c r="S5648">
        <v>47.984000000000002</v>
      </c>
      <c r="T5648">
        <v>2</v>
      </c>
      <c r="U5648">
        <v>0.2</v>
      </c>
      <c r="V5648">
        <v>-1.199600000000002</v>
      </c>
      <c r="W5648" t="s">
        <v>10948</v>
      </c>
      <c r="X5648" t="s">
        <v>10940</v>
      </c>
      <c r="Y5648">
        <v>11</v>
      </c>
      <c r="Z5648" t="s">
        <v>10947</v>
      </c>
      <c r="AA5648">
        <v>-2.500000000000004E-2</v>
      </c>
    </row>
    <row r="5649" spans="1:27" x14ac:dyDescent="0.35">
      <c r="A5649">
        <v>3933</v>
      </c>
      <c r="B5649" t="s">
        <v>8772</v>
      </c>
      <c r="C5649">
        <v>2013</v>
      </c>
      <c r="D5649" s="1">
        <v>41513</v>
      </c>
      <c r="E5649" s="1">
        <v>41520</v>
      </c>
      <c r="F5649" t="s">
        <v>23</v>
      </c>
      <c r="G5649" t="s">
        <v>6014</v>
      </c>
      <c r="H5649" t="s">
        <v>6015</v>
      </c>
      <c r="I5649" t="s">
        <v>26</v>
      </c>
      <c r="J5649" t="s">
        <v>27</v>
      </c>
      <c r="K5649" t="s">
        <v>8101</v>
      </c>
      <c r="L5649" t="s">
        <v>8102</v>
      </c>
      <c r="M5649">
        <v>19140</v>
      </c>
      <c r="N5649" t="s">
        <v>3728</v>
      </c>
      <c r="O5649" t="s">
        <v>1420</v>
      </c>
      <c r="P5649" t="s">
        <v>313</v>
      </c>
      <c r="Q5649" t="s">
        <v>314</v>
      </c>
      <c r="R5649" t="s">
        <v>1421</v>
      </c>
      <c r="S5649">
        <v>47.984000000000002</v>
      </c>
      <c r="T5649">
        <v>2</v>
      </c>
      <c r="U5649">
        <v>0.2</v>
      </c>
      <c r="V5649">
        <v>13.195600000000001</v>
      </c>
      <c r="W5649" t="s">
        <v>10936</v>
      </c>
      <c r="X5649" t="s">
        <v>10937</v>
      </c>
      <c r="Y5649">
        <v>8</v>
      </c>
      <c r="Z5649" t="s">
        <v>10954</v>
      </c>
      <c r="AA5649">
        <v>0.27500000000000002</v>
      </c>
    </row>
    <row r="5650" spans="1:27" x14ac:dyDescent="0.35">
      <c r="A5650">
        <v>4876</v>
      </c>
      <c r="B5650" t="s">
        <v>8773</v>
      </c>
      <c r="C5650">
        <v>2011</v>
      </c>
      <c r="D5650" s="1">
        <v>40879</v>
      </c>
      <c r="E5650" s="1">
        <v>40884</v>
      </c>
      <c r="F5650" t="s">
        <v>23</v>
      </c>
      <c r="G5650" t="s">
        <v>994</v>
      </c>
      <c r="H5650" t="s">
        <v>995</v>
      </c>
      <c r="I5650" t="s">
        <v>26</v>
      </c>
      <c r="J5650" t="s">
        <v>27</v>
      </c>
      <c r="K5650" t="s">
        <v>3521</v>
      </c>
      <c r="L5650" t="s">
        <v>8109</v>
      </c>
      <c r="M5650">
        <v>43229</v>
      </c>
      <c r="N5650" t="s">
        <v>3728</v>
      </c>
      <c r="O5650" t="s">
        <v>4942</v>
      </c>
      <c r="P5650" t="s">
        <v>313</v>
      </c>
      <c r="Q5650" t="s">
        <v>314</v>
      </c>
      <c r="R5650" t="s">
        <v>4943</v>
      </c>
      <c r="S5650">
        <v>119.80000000000001</v>
      </c>
      <c r="T5650">
        <v>5</v>
      </c>
      <c r="U5650">
        <v>0.2</v>
      </c>
      <c r="V5650">
        <v>29.950000000000003</v>
      </c>
      <c r="W5650" t="s">
        <v>10944</v>
      </c>
      <c r="X5650" t="s">
        <v>10940</v>
      </c>
      <c r="Y5650">
        <v>12</v>
      </c>
      <c r="Z5650" t="s">
        <v>10941</v>
      </c>
      <c r="AA5650">
        <v>0.25</v>
      </c>
    </row>
    <row r="5651" spans="1:27" x14ac:dyDescent="0.35">
      <c r="A5651">
        <v>5088</v>
      </c>
      <c r="B5651" t="s">
        <v>8774</v>
      </c>
      <c r="C5651">
        <v>2012</v>
      </c>
      <c r="D5651" s="1">
        <v>40973</v>
      </c>
      <c r="E5651" s="1">
        <v>40977</v>
      </c>
      <c r="F5651" t="s">
        <v>23</v>
      </c>
      <c r="G5651" t="s">
        <v>994</v>
      </c>
      <c r="H5651" t="s">
        <v>995</v>
      </c>
      <c r="I5651" t="s">
        <v>26</v>
      </c>
      <c r="J5651" t="s">
        <v>27</v>
      </c>
      <c r="K5651" t="s">
        <v>8101</v>
      </c>
      <c r="L5651" t="s">
        <v>8102</v>
      </c>
      <c r="M5651">
        <v>19120</v>
      </c>
      <c r="N5651" t="s">
        <v>3728</v>
      </c>
      <c r="O5651" t="s">
        <v>4951</v>
      </c>
      <c r="P5651" t="s">
        <v>313</v>
      </c>
      <c r="Q5651" t="s">
        <v>314</v>
      </c>
      <c r="R5651" t="s">
        <v>4952</v>
      </c>
      <c r="S5651">
        <v>10.312000000000001</v>
      </c>
      <c r="T5651">
        <v>1</v>
      </c>
      <c r="U5651">
        <v>0.2</v>
      </c>
      <c r="V5651">
        <v>-1.2890000000000006</v>
      </c>
      <c r="W5651" t="s">
        <v>10948</v>
      </c>
      <c r="X5651" t="s">
        <v>10950</v>
      </c>
      <c r="Y5651">
        <v>3</v>
      </c>
      <c r="Z5651" t="s">
        <v>10953</v>
      </c>
      <c r="AA5651">
        <v>-0.12500000000000006</v>
      </c>
    </row>
    <row r="5652" spans="1:27" x14ac:dyDescent="0.35">
      <c r="A5652">
        <v>5522</v>
      </c>
      <c r="B5652" t="s">
        <v>8249</v>
      </c>
      <c r="C5652">
        <v>2014</v>
      </c>
      <c r="D5652" s="1">
        <v>41978</v>
      </c>
      <c r="E5652" s="1">
        <v>41983</v>
      </c>
      <c r="F5652" t="s">
        <v>23</v>
      </c>
      <c r="G5652" t="s">
        <v>7144</v>
      </c>
      <c r="H5652" t="s">
        <v>7145</v>
      </c>
      <c r="I5652" t="s">
        <v>26</v>
      </c>
      <c r="J5652" t="s">
        <v>27</v>
      </c>
      <c r="K5652" t="s">
        <v>8101</v>
      </c>
      <c r="L5652" t="s">
        <v>8102</v>
      </c>
      <c r="M5652">
        <v>19134</v>
      </c>
      <c r="N5652" t="s">
        <v>3728</v>
      </c>
      <c r="O5652" t="s">
        <v>454</v>
      </c>
      <c r="P5652" t="s">
        <v>313</v>
      </c>
      <c r="Q5652" t="s">
        <v>314</v>
      </c>
      <c r="R5652" t="s">
        <v>455</v>
      </c>
      <c r="S5652">
        <v>255.96799999999999</v>
      </c>
      <c r="T5652">
        <v>4</v>
      </c>
      <c r="U5652">
        <v>0.2</v>
      </c>
      <c r="V5652">
        <v>-28.796399999999984</v>
      </c>
      <c r="W5652" t="s">
        <v>10939</v>
      </c>
      <c r="X5652" t="s">
        <v>10940</v>
      </c>
      <c r="Y5652">
        <v>12</v>
      </c>
      <c r="Z5652" t="s">
        <v>10941</v>
      </c>
      <c r="AA5652">
        <v>-0.11249999999999995</v>
      </c>
    </row>
    <row r="5653" spans="1:27" x14ac:dyDescent="0.35">
      <c r="A5653">
        <v>6230</v>
      </c>
      <c r="B5653" t="s">
        <v>8775</v>
      </c>
      <c r="C5653">
        <v>2013</v>
      </c>
      <c r="D5653" s="1">
        <v>41296</v>
      </c>
      <c r="E5653" s="1">
        <v>41301</v>
      </c>
      <c r="F5653" t="s">
        <v>23</v>
      </c>
      <c r="G5653" t="s">
        <v>374</v>
      </c>
      <c r="H5653" t="s">
        <v>375</v>
      </c>
      <c r="I5653" t="s">
        <v>127</v>
      </c>
      <c r="J5653" t="s">
        <v>27</v>
      </c>
      <c r="K5653" t="s">
        <v>8121</v>
      </c>
      <c r="L5653" t="s">
        <v>8109</v>
      </c>
      <c r="M5653">
        <v>44105</v>
      </c>
      <c r="N5653" t="s">
        <v>3728</v>
      </c>
      <c r="O5653" t="s">
        <v>4910</v>
      </c>
      <c r="P5653" t="s">
        <v>313</v>
      </c>
      <c r="Q5653" t="s">
        <v>314</v>
      </c>
      <c r="R5653" t="s">
        <v>4911</v>
      </c>
      <c r="S5653">
        <v>55.176000000000002</v>
      </c>
      <c r="T5653">
        <v>3</v>
      </c>
      <c r="U5653">
        <v>0.2</v>
      </c>
      <c r="V5653">
        <v>15.863099999999999</v>
      </c>
      <c r="W5653" t="s">
        <v>10936</v>
      </c>
      <c r="X5653" t="s">
        <v>10950</v>
      </c>
      <c r="Y5653">
        <v>1</v>
      </c>
      <c r="Z5653" t="s">
        <v>10951</v>
      </c>
      <c r="AA5653">
        <v>0.28749999999999998</v>
      </c>
    </row>
    <row r="5654" spans="1:27" x14ac:dyDescent="0.35">
      <c r="A5654">
        <v>6656</v>
      </c>
      <c r="B5654" t="s">
        <v>8280</v>
      </c>
      <c r="C5654">
        <v>2014</v>
      </c>
      <c r="D5654" s="1">
        <v>41691</v>
      </c>
      <c r="E5654" s="1">
        <v>41698</v>
      </c>
      <c r="F5654" t="s">
        <v>23</v>
      </c>
      <c r="G5654" t="s">
        <v>3377</v>
      </c>
      <c r="H5654" t="s">
        <v>3378</v>
      </c>
      <c r="I5654" t="s">
        <v>127</v>
      </c>
      <c r="J5654" t="s">
        <v>27</v>
      </c>
      <c r="K5654" t="s">
        <v>8032</v>
      </c>
      <c r="L5654" t="s">
        <v>8021</v>
      </c>
      <c r="M5654">
        <v>85234</v>
      </c>
      <c r="N5654" t="s">
        <v>30</v>
      </c>
      <c r="O5654" t="s">
        <v>1366</v>
      </c>
      <c r="P5654" t="s">
        <v>313</v>
      </c>
      <c r="Q5654" t="s">
        <v>314</v>
      </c>
      <c r="R5654" t="s">
        <v>1367</v>
      </c>
      <c r="S5654">
        <v>31.992000000000004</v>
      </c>
      <c r="T5654">
        <v>1</v>
      </c>
      <c r="U5654">
        <v>0.2</v>
      </c>
      <c r="V5654">
        <v>4.7987999999999964</v>
      </c>
      <c r="W5654" t="s">
        <v>10939</v>
      </c>
      <c r="X5654" t="s">
        <v>10950</v>
      </c>
      <c r="Y5654">
        <v>2</v>
      </c>
      <c r="Z5654" t="s">
        <v>10955</v>
      </c>
      <c r="AA5654">
        <v>0.14999999999999986</v>
      </c>
    </row>
    <row r="5655" spans="1:27" x14ac:dyDescent="0.35">
      <c r="A5655">
        <v>6802</v>
      </c>
      <c r="B5655" t="s">
        <v>8073</v>
      </c>
      <c r="C5655">
        <v>2013</v>
      </c>
      <c r="D5655" s="1">
        <v>41634</v>
      </c>
      <c r="E5655" s="1">
        <v>41641</v>
      </c>
      <c r="F5655" t="s">
        <v>23</v>
      </c>
      <c r="G5655" t="s">
        <v>2846</v>
      </c>
      <c r="H5655" t="s">
        <v>2847</v>
      </c>
      <c r="I5655" t="s">
        <v>26</v>
      </c>
      <c r="J5655" t="s">
        <v>27</v>
      </c>
      <c r="K5655" t="s">
        <v>8050</v>
      </c>
      <c r="L5655" t="s">
        <v>8021</v>
      </c>
      <c r="M5655">
        <v>85023</v>
      </c>
      <c r="N5655" t="s">
        <v>30</v>
      </c>
      <c r="O5655" t="s">
        <v>1047</v>
      </c>
      <c r="P5655" t="s">
        <v>313</v>
      </c>
      <c r="Q5655" t="s">
        <v>314</v>
      </c>
      <c r="R5655" t="s">
        <v>1048</v>
      </c>
      <c r="S5655">
        <v>45.120000000000005</v>
      </c>
      <c r="T5655">
        <v>3</v>
      </c>
      <c r="U5655">
        <v>0.2</v>
      </c>
      <c r="V5655">
        <v>-7.8960000000000008</v>
      </c>
      <c r="W5655" t="s">
        <v>10936</v>
      </c>
      <c r="X5655" t="s">
        <v>10940</v>
      </c>
      <c r="Y5655">
        <v>12</v>
      </c>
      <c r="Z5655" t="s">
        <v>10941</v>
      </c>
      <c r="AA5655">
        <v>-0.17499999999999999</v>
      </c>
    </row>
    <row r="5656" spans="1:27" x14ac:dyDescent="0.35">
      <c r="A5656">
        <v>6803</v>
      </c>
      <c r="B5656" t="s">
        <v>8073</v>
      </c>
      <c r="C5656">
        <v>2013</v>
      </c>
      <c r="D5656" s="1">
        <v>41634</v>
      </c>
      <c r="E5656" s="1">
        <v>41641</v>
      </c>
      <c r="F5656" t="s">
        <v>23</v>
      </c>
      <c r="G5656" t="s">
        <v>2846</v>
      </c>
      <c r="H5656" t="s">
        <v>2847</v>
      </c>
      <c r="I5656" t="s">
        <v>26</v>
      </c>
      <c r="J5656" t="s">
        <v>27</v>
      </c>
      <c r="K5656" t="s">
        <v>8050</v>
      </c>
      <c r="L5656" t="s">
        <v>8021</v>
      </c>
      <c r="M5656">
        <v>85023</v>
      </c>
      <c r="N5656" t="s">
        <v>30</v>
      </c>
      <c r="O5656" t="s">
        <v>5019</v>
      </c>
      <c r="P5656" t="s">
        <v>313</v>
      </c>
      <c r="Q5656" t="s">
        <v>314</v>
      </c>
      <c r="R5656" t="s">
        <v>5020</v>
      </c>
      <c r="S5656">
        <v>100.80000000000001</v>
      </c>
      <c r="T5656">
        <v>2</v>
      </c>
      <c r="U5656">
        <v>0.2</v>
      </c>
      <c r="V5656">
        <v>21.42</v>
      </c>
      <c r="W5656" t="s">
        <v>10936</v>
      </c>
      <c r="X5656" t="s">
        <v>10940</v>
      </c>
      <c r="Y5656">
        <v>12</v>
      </c>
      <c r="Z5656" t="s">
        <v>10941</v>
      </c>
      <c r="AA5656">
        <v>0.21249999999999999</v>
      </c>
    </row>
    <row r="5657" spans="1:27" x14ac:dyDescent="0.35">
      <c r="A5657">
        <v>7228</v>
      </c>
      <c r="B5657" t="s">
        <v>8776</v>
      </c>
      <c r="C5657">
        <v>2014</v>
      </c>
      <c r="D5657" s="1">
        <v>41695</v>
      </c>
      <c r="E5657" s="1">
        <v>41699</v>
      </c>
      <c r="F5657" t="s">
        <v>23</v>
      </c>
      <c r="G5657" t="s">
        <v>4721</v>
      </c>
      <c r="H5657" t="s">
        <v>4722</v>
      </c>
      <c r="I5657" t="s">
        <v>26</v>
      </c>
      <c r="J5657" t="s">
        <v>27</v>
      </c>
      <c r="K5657" t="s">
        <v>8101</v>
      </c>
      <c r="L5657" t="s">
        <v>8102</v>
      </c>
      <c r="M5657">
        <v>19134</v>
      </c>
      <c r="N5657" t="s">
        <v>3728</v>
      </c>
      <c r="O5657" t="s">
        <v>771</v>
      </c>
      <c r="P5657" t="s">
        <v>313</v>
      </c>
      <c r="Q5657" t="s">
        <v>314</v>
      </c>
      <c r="R5657" t="s">
        <v>772</v>
      </c>
      <c r="S5657">
        <v>1319.8</v>
      </c>
      <c r="T5657">
        <v>5</v>
      </c>
      <c r="U5657">
        <v>0.2</v>
      </c>
      <c r="V5657">
        <v>214.4674999999998</v>
      </c>
      <c r="W5657" t="s">
        <v>10939</v>
      </c>
      <c r="X5657" t="s">
        <v>10950</v>
      </c>
      <c r="Y5657">
        <v>2</v>
      </c>
      <c r="Z5657" t="s">
        <v>10955</v>
      </c>
      <c r="AA5657">
        <v>0.16249999999999987</v>
      </c>
    </row>
    <row r="5658" spans="1:27" x14ac:dyDescent="0.35">
      <c r="A5658">
        <v>7277</v>
      </c>
      <c r="B5658" t="s">
        <v>8777</v>
      </c>
      <c r="C5658">
        <v>2011</v>
      </c>
      <c r="D5658" s="1">
        <v>40849</v>
      </c>
      <c r="E5658" s="1">
        <v>40853</v>
      </c>
      <c r="F5658" t="s">
        <v>23</v>
      </c>
      <c r="G5658" t="s">
        <v>2529</v>
      </c>
      <c r="H5658" t="s">
        <v>2530</v>
      </c>
      <c r="I5658" t="s">
        <v>127</v>
      </c>
      <c r="J5658" t="s">
        <v>27</v>
      </c>
      <c r="K5658" t="s">
        <v>7925</v>
      </c>
      <c r="L5658" t="s">
        <v>7878</v>
      </c>
      <c r="M5658">
        <v>33311</v>
      </c>
      <c r="N5658" t="s">
        <v>3507</v>
      </c>
      <c r="O5658" t="s">
        <v>1174</v>
      </c>
      <c r="P5658" t="s">
        <v>313</v>
      </c>
      <c r="Q5658" t="s">
        <v>314</v>
      </c>
      <c r="R5658" t="s">
        <v>1175</v>
      </c>
      <c r="S5658">
        <v>799.92000000000007</v>
      </c>
      <c r="T5658">
        <v>10</v>
      </c>
      <c r="U5658">
        <v>0.2</v>
      </c>
      <c r="V5658">
        <v>239.976</v>
      </c>
      <c r="W5658" t="s">
        <v>10944</v>
      </c>
      <c r="X5658" t="s">
        <v>10940</v>
      </c>
      <c r="Y5658">
        <v>11</v>
      </c>
      <c r="Z5658" t="s">
        <v>10947</v>
      </c>
      <c r="AA5658">
        <v>0.3</v>
      </c>
    </row>
    <row r="5659" spans="1:27" x14ac:dyDescent="0.35">
      <c r="A5659">
        <v>7323</v>
      </c>
      <c r="B5659" t="s">
        <v>8778</v>
      </c>
      <c r="C5659">
        <v>2014</v>
      </c>
      <c r="D5659" s="1">
        <v>41886</v>
      </c>
      <c r="E5659" s="1">
        <v>41890</v>
      </c>
      <c r="F5659" t="s">
        <v>23</v>
      </c>
      <c r="G5659" t="s">
        <v>4776</v>
      </c>
      <c r="H5659" t="s">
        <v>4777</v>
      </c>
      <c r="I5659" t="s">
        <v>26</v>
      </c>
      <c r="J5659" t="s">
        <v>27</v>
      </c>
      <c r="K5659" t="s">
        <v>7864</v>
      </c>
      <c r="L5659" t="s">
        <v>7865</v>
      </c>
      <c r="M5659">
        <v>60623</v>
      </c>
      <c r="N5659" t="s">
        <v>3479</v>
      </c>
      <c r="O5659" t="s">
        <v>5019</v>
      </c>
      <c r="P5659" t="s">
        <v>313</v>
      </c>
      <c r="Q5659" t="s">
        <v>314</v>
      </c>
      <c r="R5659" t="s">
        <v>5020</v>
      </c>
      <c r="S5659">
        <v>100.80000000000001</v>
      </c>
      <c r="T5659">
        <v>2</v>
      </c>
      <c r="U5659">
        <v>0.2</v>
      </c>
      <c r="V5659">
        <v>21.42</v>
      </c>
      <c r="W5659" t="s">
        <v>10939</v>
      </c>
      <c r="X5659" t="s">
        <v>10937</v>
      </c>
      <c r="Y5659">
        <v>9</v>
      </c>
      <c r="Z5659" t="s">
        <v>10949</v>
      </c>
      <c r="AA5659">
        <v>0.21249999999999999</v>
      </c>
    </row>
    <row r="5660" spans="1:27" x14ac:dyDescent="0.35">
      <c r="A5660">
        <v>7413</v>
      </c>
      <c r="B5660" t="s">
        <v>8296</v>
      </c>
      <c r="C5660">
        <v>2014</v>
      </c>
      <c r="D5660" s="1">
        <v>41790</v>
      </c>
      <c r="E5660" s="1">
        <v>41794</v>
      </c>
      <c r="F5660" t="s">
        <v>23</v>
      </c>
      <c r="G5660" t="s">
        <v>2540</v>
      </c>
      <c r="H5660" t="s">
        <v>2541</v>
      </c>
      <c r="I5660" t="s">
        <v>127</v>
      </c>
      <c r="J5660" t="s">
        <v>27</v>
      </c>
      <c r="K5660" t="s">
        <v>8297</v>
      </c>
      <c r="L5660" t="s">
        <v>8023</v>
      </c>
      <c r="M5660">
        <v>97224</v>
      </c>
      <c r="N5660" t="s">
        <v>30</v>
      </c>
      <c r="O5660" t="s">
        <v>799</v>
      </c>
      <c r="P5660" t="s">
        <v>313</v>
      </c>
      <c r="Q5660" t="s">
        <v>314</v>
      </c>
      <c r="R5660" t="s">
        <v>800</v>
      </c>
      <c r="S5660">
        <v>35.360000000000007</v>
      </c>
      <c r="T5660">
        <v>2</v>
      </c>
      <c r="U5660">
        <v>0.2</v>
      </c>
      <c r="V5660">
        <v>-3.0939999999999994</v>
      </c>
      <c r="W5660" t="s">
        <v>10939</v>
      </c>
      <c r="X5660" t="s">
        <v>10942</v>
      </c>
      <c r="Y5660">
        <v>5</v>
      </c>
      <c r="Z5660" t="s">
        <v>10952</v>
      </c>
      <c r="AA5660">
        <v>-8.7499999999999967E-2</v>
      </c>
    </row>
    <row r="5661" spans="1:27" x14ac:dyDescent="0.35">
      <c r="A5661">
        <v>7730</v>
      </c>
      <c r="B5661" t="s">
        <v>8779</v>
      </c>
      <c r="C5661">
        <v>2013</v>
      </c>
      <c r="D5661" s="1">
        <v>41544</v>
      </c>
      <c r="E5661" s="1">
        <v>41549</v>
      </c>
      <c r="F5661" t="s">
        <v>23</v>
      </c>
      <c r="G5661" t="s">
        <v>1989</v>
      </c>
      <c r="H5661" t="s">
        <v>1990</v>
      </c>
      <c r="I5661" t="s">
        <v>127</v>
      </c>
      <c r="J5661" t="s">
        <v>27</v>
      </c>
      <c r="K5661" t="s">
        <v>7956</v>
      </c>
      <c r="L5661" t="s">
        <v>7878</v>
      </c>
      <c r="M5661">
        <v>32303</v>
      </c>
      <c r="N5661" t="s">
        <v>3507</v>
      </c>
      <c r="O5661" t="s">
        <v>1301</v>
      </c>
      <c r="P5661" t="s">
        <v>313</v>
      </c>
      <c r="Q5661" t="s">
        <v>314</v>
      </c>
      <c r="R5661" t="s">
        <v>1302</v>
      </c>
      <c r="S5661">
        <v>431.97600000000006</v>
      </c>
      <c r="T5661">
        <v>3</v>
      </c>
      <c r="U5661">
        <v>0.2</v>
      </c>
      <c r="V5661">
        <v>-75.59580000000004</v>
      </c>
      <c r="W5661" t="s">
        <v>10936</v>
      </c>
      <c r="X5661" t="s">
        <v>10937</v>
      </c>
      <c r="Y5661">
        <v>9</v>
      </c>
      <c r="Z5661" t="s">
        <v>10949</v>
      </c>
      <c r="AA5661">
        <v>-0.17500000000000007</v>
      </c>
    </row>
    <row r="5662" spans="1:27" x14ac:dyDescent="0.35">
      <c r="A5662">
        <v>7747</v>
      </c>
      <c r="B5662" t="s">
        <v>8780</v>
      </c>
      <c r="C5662">
        <v>2012</v>
      </c>
      <c r="D5662" s="1">
        <v>41262</v>
      </c>
      <c r="E5662" s="1">
        <v>41266</v>
      </c>
      <c r="F5662" t="s">
        <v>23</v>
      </c>
      <c r="G5662" t="s">
        <v>3138</v>
      </c>
      <c r="H5662" t="s">
        <v>3139</v>
      </c>
      <c r="I5662" t="s">
        <v>127</v>
      </c>
      <c r="J5662" t="s">
        <v>27</v>
      </c>
      <c r="K5662" t="s">
        <v>7864</v>
      </c>
      <c r="L5662" t="s">
        <v>7865</v>
      </c>
      <c r="M5662">
        <v>60610</v>
      </c>
      <c r="N5662" t="s">
        <v>3479</v>
      </c>
      <c r="O5662" t="s">
        <v>1986</v>
      </c>
      <c r="P5662" t="s">
        <v>313</v>
      </c>
      <c r="Q5662" t="s">
        <v>314</v>
      </c>
      <c r="R5662" t="s">
        <v>1987</v>
      </c>
      <c r="S5662">
        <v>25.488</v>
      </c>
      <c r="T5662">
        <v>2</v>
      </c>
      <c r="U5662">
        <v>0.2</v>
      </c>
      <c r="V5662">
        <v>4.7789999999999999</v>
      </c>
      <c r="W5662" t="s">
        <v>10948</v>
      </c>
      <c r="X5662" t="s">
        <v>10940</v>
      </c>
      <c r="Y5662">
        <v>12</v>
      </c>
      <c r="Z5662" t="s">
        <v>10941</v>
      </c>
      <c r="AA5662">
        <v>0.1875</v>
      </c>
    </row>
    <row r="5663" spans="1:27" x14ac:dyDescent="0.35">
      <c r="A5663">
        <v>7972</v>
      </c>
      <c r="B5663" t="s">
        <v>8306</v>
      </c>
      <c r="C5663">
        <v>2012</v>
      </c>
      <c r="D5663" s="1">
        <v>41137</v>
      </c>
      <c r="E5663" s="1">
        <v>41141</v>
      </c>
      <c r="F5663" t="s">
        <v>23</v>
      </c>
      <c r="G5663" t="s">
        <v>391</v>
      </c>
      <c r="H5663" t="s">
        <v>392</v>
      </c>
      <c r="I5663" t="s">
        <v>26</v>
      </c>
      <c r="J5663" t="s">
        <v>27</v>
      </c>
      <c r="K5663" t="s">
        <v>8101</v>
      </c>
      <c r="L5663" t="s">
        <v>8102</v>
      </c>
      <c r="M5663">
        <v>19134</v>
      </c>
      <c r="N5663" t="s">
        <v>3728</v>
      </c>
      <c r="O5663" t="s">
        <v>1267</v>
      </c>
      <c r="P5663" t="s">
        <v>313</v>
      </c>
      <c r="Q5663" t="s">
        <v>314</v>
      </c>
      <c r="R5663" t="s">
        <v>1268</v>
      </c>
      <c r="S5663">
        <v>31.176000000000002</v>
      </c>
      <c r="T5663">
        <v>3</v>
      </c>
      <c r="U5663">
        <v>0.2</v>
      </c>
      <c r="V5663">
        <v>-5.4558000000000035</v>
      </c>
      <c r="W5663" t="s">
        <v>10948</v>
      </c>
      <c r="X5663" t="s">
        <v>10937</v>
      </c>
      <c r="Y5663">
        <v>8</v>
      </c>
      <c r="Z5663" t="s">
        <v>10954</v>
      </c>
      <c r="AA5663">
        <v>-0.1750000000000001</v>
      </c>
    </row>
    <row r="5664" spans="1:27" x14ac:dyDescent="0.35">
      <c r="A5664">
        <v>8289</v>
      </c>
      <c r="B5664" t="s">
        <v>8781</v>
      </c>
      <c r="C5664">
        <v>2011</v>
      </c>
      <c r="D5664" s="1">
        <v>40767</v>
      </c>
      <c r="E5664" s="1">
        <v>40771</v>
      </c>
      <c r="F5664" t="s">
        <v>23</v>
      </c>
      <c r="G5664" t="s">
        <v>2314</v>
      </c>
      <c r="H5664" t="s">
        <v>2315</v>
      </c>
      <c r="I5664" t="s">
        <v>127</v>
      </c>
      <c r="J5664" t="s">
        <v>27</v>
      </c>
      <c r="K5664" t="s">
        <v>7912</v>
      </c>
      <c r="L5664" t="s">
        <v>7878</v>
      </c>
      <c r="M5664">
        <v>33180</v>
      </c>
      <c r="N5664" t="s">
        <v>3507</v>
      </c>
      <c r="O5664" t="s">
        <v>5203</v>
      </c>
      <c r="P5664" t="s">
        <v>313</v>
      </c>
      <c r="Q5664" t="s">
        <v>314</v>
      </c>
      <c r="R5664" t="s">
        <v>5204</v>
      </c>
      <c r="S5664">
        <v>158.928</v>
      </c>
      <c r="T5664">
        <v>7</v>
      </c>
      <c r="U5664">
        <v>0.2</v>
      </c>
      <c r="V5664">
        <v>41.718599999999995</v>
      </c>
      <c r="W5664" t="s">
        <v>10944</v>
      </c>
      <c r="X5664" t="s">
        <v>10937</v>
      </c>
      <c r="Y5664">
        <v>8</v>
      </c>
      <c r="Z5664" t="s">
        <v>10954</v>
      </c>
      <c r="AA5664">
        <v>0.26249999999999996</v>
      </c>
    </row>
    <row r="5665" spans="1:27" x14ac:dyDescent="0.35">
      <c r="A5665">
        <v>8429</v>
      </c>
      <c r="B5665" t="s">
        <v>8782</v>
      </c>
      <c r="C5665">
        <v>2014</v>
      </c>
      <c r="D5665" s="1">
        <v>41956</v>
      </c>
      <c r="E5665" s="1">
        <v>41960</v>
      </c>
      <c r="F5665" t="s">
        <v>23</v>
      </c>
      <c r="G5665" t="s">
        <v>1955</v>
      </c>
      <c r="H5665" t="s">
        <v>1956</v>
      </c>
      <c r="I5665" t="s">
        <v>26</v>
      </c>
      <c r="J5665" t="s">
        <v>27</v>
      </c>
      <c r="K5665" t="s">
        <v>8038</v>
      </c>
      <c r="L5665" t="s">
        <v>8021</v>
      </c>
      <c r="M5665">
        <v>85281</v>
      </c>
      <c r="N5665" t="s">
        <v>30</v>
      </c>
      <c r="O5665" t="s">
        <v>1267</v>
      </c>
      <c r="P5665" t="s">
        <v>313</v>
      </c>
      <c r="Q5665" t="s">
        <v>314</v>
      </c>
      <c r="R5665" t="s">
        <v>1268</v>
      </c>
      <c r="S5665">
        <v>62.352000000000004</v>
      </c>
      <c r="T5665">
        <v>6</v>
      </c>
      <c r="U5665">
        <v>0.2</v>
      </c>
      <c r="V5665">
        <v>-10.911600000000007</v>
      </c>
      <c r="W5665" t="s">
        <v>10939</v>
      </c>
      <c r="X5665" t="s">
        <v>10940</v>
      </c>
      <c r="Y5665">
        <v>11</v>
      </c>
      <c r="Z5665" t="s">
        <v>10947</v>
      </c>
      <c r="AA5665">
        <v>-0.1750000000000001</v>
      </c>
    </row>
    <row r="5666" spans="1:27" x14ac:dyDescent="0.35">
      <c r="A5666">
        <v>8471</v>
      </c>
      <c r="B5666" t="s">
        <v>7917</v>
      </c>
      <c r="C5666">
        <v>2014</v>
      </c>
      <c r="D5666" s="1">
        <v>41753</v>
      </c>
      <c r="E5666" s="1">
        <v>41757</v>
      </c>
      <c r="F5666" t="s">
        <v>23</v>
      </c>
      <c r="G5666" t="s">
        <v>4207</v>
      </c>
      <c r="H5666" t="s">
        <v>4208</v>
      </c>
      <c r="I5666" t="s">
        <v>127</v>
      </c>
      <c r="J5666" t="s">
        <v>27</v>
      </c>
      <c r="K5666" t="s">
        <v>7918</v>
      </c>
      <c r="L5666" t="s">
        <v>7919</v>
      </c>
      <c r="M5666">
        <v>37042</v>
      </c>
      <c r="N5666" t="s">
        <v>3507</v>
      </c>
      <c r="O5666" t="s">
        <v>5203</v>
      </c>
      <c r="P5666" t="s">
        <v>313</v>
      </c>
      <c r="Q5666" t="s">
        <v>314</v>
      </c>
      <c r="R5666" t="s">
        <v>5204</v>
      </c>
      <c r="S5666">
        <v>45.408000000000001</v>
      </c>
      <c r="T5666">
        <v>2</v>
      </c>
      <c r="U5666">
        <v>0.2</v>
      </c>
      <c r="V5666">
        <v>11.919599999999999</v>
      </c>
      <c r="W5666" t="s">
        <v>10939</v>
      </c>
      <c r="X5666" t="s">
        <v>10942</v>
      </c>
      <c r="Y5666">
        <v>4</v>
      </c>
      <c r="Z5666" t="s">
        <v>10943</v>
      </c>
      <c r="AA5666">
        <v>0.26249999999999996</v>
      </c>
    </row>
    <row r="5667" spans="1:27" x14ac:dyDescent="0.35">
      <c r="A5667">
        <v>8496</v>
      </c>
      <c r="B5667" t="s">
        <v>8783</v>
      </c>
      <c r="C5667">
        <v>2013</v>
      </c>
      <c r="D5667" s="1">
        <v>41611</v>
      </c>
      <c r="E5667" s="1">
        <v>41617</v>
      </c>
      <c r="F5667" t="s">
        <v>23</v>
      </c>
      <c r="G5667" t="s">
        <v>1769</v>
      </c>
      <c r="H5667" t="s">
        <v>1770</v>
      </c>
      <c r="I5667" t="s">
        <v>26</v>
      </c>
      <c r="J5667" t="s">
        <v>27</v>
      </c>
      <c r="K5667" t="s">
        <v>8078</v>
      </c>
      <c r="L5667" t="s">
        <v>7873</v>
      </c>
      <c r="M5667">
        <v>80501</v>
      </c>
      <c r="N5667" t="s">
        <v>30</v>
      </c>
      <c r="O5667" t="s">
        <v>5086</v>
      </c>
      <c r="P5667" t="s">
        <v>313</v>
      </c>
      <c r="Q5667" t="s">
        <v>314</v>
      </c>
      <c r="R5667" t="s">
        <v>5087</v>
      </c>
      <c r="S5667">
        <v>165.60000000000002</v>
      </c>
      <c r="T5667">
        <v>3</v>
      </c>
      <c r="U5667">
        <v>0.2</v>
      </c>
      <c r="V5667">
        <v>-6.2100000000000151</v>
      </c>
      <c r="W5667" t="s">
        <v>10936</v>
      </c>
      <c r="X5667" t="s">
        <v>10940</v>
      </c>
      <c r="Y5667">
        <v>12</v>
      </c>
      <c r="Z5667" t="s">
        <v>10941</v>
      </c>
      <c r="AA5667">
        <v>-3.7500000000000089E-2</v>
      </c>
    </row>
    <row r="5668" spans="1:27" x14ac:dyDescent="0.35">
      <c r="A5668">
        <v>8594</v>
      </c>
      <c r="B5668" t="s">
        <v>8559</v>
      </c>
      <c r="C5668">
        <v>2014</v>
      </c>
      <c r="D5668" s="1">
        <v>41953</v>
      </c>
      <c r="E5668" s="1">
        <v>41957</v>
      </c>
      <c r="F5668" t="s">
        <v>23</v>
      </c>
      <c r="G5668" t="s">
        <v>5210</v>
      </c>
      <c r="H5668" t="s">
        <v>5211</v>
      </c>
      <c r="I5668" t="s">
        <v>127</v>
      </c>
      <c r="J5668" t="s">
        <v>27</v>
      </c>
      <c r="K5668" t="s">
        <v>7937</v>
      </c>
      <c r="L5668" t="s">
        <v>7878</v>
      </c>
      <c r="M5668">
        <v>32216</v>
      </c>
      <c r="N5668" t="s">
        <v>3507</v>
      </c>
      <c r="O5668" t="s">
        <v>1671</v>
      </c>
      <c r="P5668" t="s">
        <v>313</v>
      </c>
      <c r="Q5668" t="s">
        <v>314</v>
      </c>
      <c r="R5668" t="s">
        <v>1672</v>
      </c>
      <c r="S5668">
        <v>191.976</v>
      </c>
      <c r="T5668">
        <v>3</v>
      </c>
      <c r="U5668">
        <v>0.2</v>
      </c>
      <c r="V5668">
        <v>38.395199999999988</v>
      </c>
      <c r="W5668" t="s">
        <v>10939</v>
      </c>
      <c r="X5668" t="s">
        <v>10940</v>
      </c>
      <c r="Y5668">
        <v>11</v>
      </c>
      <c r="Z5668" t="s">
        <v>10947</v>
      </c>
      <c r="AA5668">
        <v>0.19999999999999993</v>
      </c>
    </row>
    <row r="5669" spans="1:27" x14ac:dyDescent="0.35">
      <c r="A5669">
        <v>8693</v>
      </c>
      <c r="B5669" t="s">
        <v>8784</v>
      </c>
      <c r="C5669">
        <v>2013</v>
      </c>
      <c r="D5669" s="1">
        <v>41501</v>
      </c>
      <c r="E5669" s="1">
        <v>41505</v>
      </c>
      <c r="F5669" t="s">
        <v>23</v>
      </c>
      <c r="G5669" t="s">
        <v>3003</v>
      </c>
      <c r="H5669" t="s">
        <v>3004</v>
      </c>
      <c r="I5669" t="s">
        <v>26</v>
      </c>
      <c r="J5669" t="s">
        <v>27</v>
      </c>
      <c r="K5669" t="s">
        <v>8188</v>
      </c>
      <c r="L5669" t="s">
        <v>8109</v>
      </c>
      <c r="M5669">
        <v>44312</v>
      </c>
      <c r="N5669" t="s">
        <v>3728</v>
      </c>
      <c r="O5669" t="s">
        <v>773</v>
      </c>
      <c r="P5669" t="s">
        <v>313</v>
      </c>
      <c r="Q5669" t="s">
        <v>314</v>
      </c>
      <c r="R5669" t="s">
        <v>774</v>
      </c>
      <c r="S5669">
        <v>279.95999999999998</v>
      </c>
      <c r="T5669">
        <v>5</v>
      </c>
      <c r="U5669">
        <v>0.2</v>
      </c>
      <c r="V5669">
        <v>48.992999999999995</v>
      </c>
      <c r="W5669" t="s">
        <v>10936</v>
      </c>
      <c r="X5669" t="s">
        <v>10937</v>
      </c>
      <c r="Y5669">
        <v>8</v>
      </c>
      <c r="Z5669" t="s">
        <v>10954</v>
      </c>
      <c r="AA5669">
        <v>0.17499999999999999</v>
      </c>
    </row>
    <row r="5670" spans="1:27" x14ac:dyDescent="0.35">
      <c r="A5670">
        <v>8727</v>
      </c>
      <c r="B5670" t="s">
        <v>7931</v>
      </c>
      <c r="C5670">
        <v>2012</v>
      </c>
      <c r="D5670" s="1">
        <v>41270</v>
      </c>
      <c r="E5670" s="1">
        <v>41274</v>
      </c>
      <c r="F5670" t="s">
        <v>23</v>
      </c>
      <c r="G5670" t="s">
        <v>391</v>
      </c>
      <c r="H5670" t="s">
        <v>392</v>
      </c>
      <c r="I5670" t="s">
        <v>26</v>
      </c>
      <c r="J5670" t="s">
        <v>27</v>
      </c>
      <c r="K5670" t="s">
        <v>7932</v>
      </c>
      <c r="L5670" t="s">
        <v>7919</v>
      </c>
      <c r="M5670">
        <v>37130</v>
      </c>
      <c r="N5670" t="s">
        <v>3507</v>
      </c>
      <c r="O5670" t="s">
        <v>7470</v>
      </c>
      <c r="P5670" t="s">
        <v>313</v>
      </c>
      <c r="Q5670" t="s">
        <v>314</v>
      </c>
      <c r="R5670" t="s">
        <v>7471</v>
      </c>
      <c r="S5670">
        <v>4.7279999999999998</v>
      </c>
      <c r="T5670">
        <v>3</v>
      </c>
      <c r="U5670">
        <v>0.2</v>
      </c>
      <c r="V5670">
        <v>0.70919999999999961</v>
      </c>
      <c r="W5670" t="s">
        <v>10948</v>
      </c>
      <c r="X5670" t="s">
        <v>10940</v>
      </c>
      <c r="Y5670">
        <v>12</v>
      </c>
      <c r="Z5670" t="s">
        <v>10941</v>
      </c>
      <c r="AA5670">
        <v>0.14999999999999991</v>
      </c>
    </row>
    <row r="5671" spans="1:27" x14ac:dyDescent="0.35">
      <c r="A5671">
        <v>8731</v>
      </c>
      <c r="B5671" t="s">
        <v>7931</v>
      </c>
      <c r="C5671">
        <v>2012</v>
      </c>
      <c r="D5671" s="1">
        <v>41270</v>
      </c>
      <c r="E5671" s="1">
        <v>41274</v>
      </c>
      <c r="F5671" t="s">
        <v>23</v>
      </c>
      <c r="G5671" t="s">
        <v>391</v>
      </c>
      <c r="H5671" t="s">
        <v>392</v>
      </c>
      <c r="I5671" t="s">
        <v>26</v>
      </c>
      <c r="J5671" t="s">
        <v>27</v>
      </c>
      <c r="K5671" t="s">
        <v>7932</v>
      </c>
      <c r="L5671" t="s">
        <v>7919</v>
      </c>
      <c r="M5671">
        <v>37130</v>
      </c>
      <c r="N5671" t="s">
        <v>3507</v>
      </c>
      <c r="O5671" t="s">
        <v>1267</v>
      </c>
      <c r="P5671" t="s">
        <v>313</v>
      </c>
      <c r="Q5671" t="s">
        <v>314</v>
      </c>
      <c r="R5671" t="s">
        <v>1268</v>
      </c>
      <c r="S5671">
        <v>72.744000000000014</v>
      </c>
      <c r="T5671">
        <v>7</v>
      </c>
      <c r="U5671">
        <v>0.2</v>
      </c>
      <c r="V5671">
        <v>-12.730200000000011</v>
      </c>
      <c r="W5671" t="s">
        <v>10948</v>
      </c>
      <c r="X5671" t="s">
        <v>10940</v>
      </c>
      <c r="Y5671">
        <v>12</v>
      </c>
      <c r="Z5671" t="s">
        <v>10941</v>
      </c>
      <c r="AA5671">
        <v>-0.1750000000000001</v>
      </c>
    </row>
    <row r="5672" spans="1:27" x14ac:dyDescent="0.35">
      <c r="A5672">
        <v>8788</v>
      </c>
      <c r="B5672" t="s">
        <v>8564</v>
      </c>
      <c r="C5672">
        <v>2014</v>
      </c>
      <c r="D5672" s="1">
        <v>41788</v>
      </c>
      <c r="E5672" s="1">
        <v>41793</v>
      </c>
      <c r="F5672" t="s">
        <v>23</v>
      </c>
      <c r="G5672" t="s">
        <v>1658</v>
      </c>
      <c r="H5672" t="s">
        <v>1659</v>
      </c>
      <c r="I5672" t="s">
        <v>26</v>
      </c>
      <c r="J5672" t="s">
        <v>27</v>
      </c>
      <c r="K5672" t="s">
        <v>8050</v>
      </c>
      <c r="L5672" t="s">
        <v>8021</v>
      </c>
      <c r="M5672">
        <v>85023</v>
      </c>
      <c r="N5672" t="s">
        <v>30</v>
      </c>
      <c r="O5672" t="s">
        <v>1143</v>
      </c>
      <c r="P5672" t="s">
        <v>313</v>
      </c>
      <c r="Q5672" t="s">
        <v>314</v>
      </c>
      <c r="R5672" t="s">
        <v>1144</v>
      </c>
      <c r="S5672">
        <v>271.96800000000002</v>
      </c>
      <c r="T5672">
        <v>4</v>
      </c>
      <c r="U5672">
        <v>0.2</v>
      </c>
      <c r="V5672">
        <v>54.393599999999978</v>
      </c>
      <c r="W5672" t="s">
        <v>10939</v>
      </c>
      <c r="X5672" t="s">
        <v>10942</v>
      </c>
      <c r="Y5672">
        <v>5</v>
      </c>
      <c r="Z5672" t="s">
        <v>10952</v>
      </c>
      <c r="AA5672">
        <v>0.1999999999999999</v>
      </c>
    </row>
    <row r="5673" spans="1:27" x14ac:dyDescent="0.35">
      <c r="A5673">
        <v>8967</v>
      </c>
      <c r="B5673" t="s">
        <v>8785</v>
      </c>
      <c r="C5673">
        <v>2013</v>
      </c>
      <c r="D5673" s="1">
        <v>41582</v>
      </c>
      <c r="E5673" s="1">
        <v>41586</v>
      </c>
      <c r="F5673" t="s">
        <v>23</v>
      </c>
      <c r="G5673" t="s">
        <v>1304</v>
      </c>
      <c r="H5673" t="s">
        <v>1305</v>
      </c>
      <c r="I5673" t="s">
        <v>127</v>
      </c>
      <c r="J5673" t="s">
        <v>27</v>
      </c>
      <c r="K5673" t="s">
        <v>8101</v>
      </c>
      <c r="L5673" t="s">
        <v>8102</v>
      </c>
      <c r="M5673">
        <v>19120</v>
      </c>
      <c r="N5673" t="s">
        <v>3728</v>
      </c>
      <c r="O5673" t="s">
        <v>1482</v>
      </c>
      <c r="P5673" t="s">
        <v>313</v>
      </c>
      <c r="Q5673" t="s">
        <v>314</v>
      </c>
      <c r="R5673" t="s">
        <v>1483</v>
      </c>
      <c r="S5673">
        <v>72</v>
      </c>
      <c r="T5673">
        <v>1</v>
      </c>
      <c r="U5673">
        <v>0.2</v>
      </c>
      <c r="V5673">
        <v>14.399999999999999</v>
      </c>
      <c r="W5673" t="s">
        <v>10936</v>
      </c>
      <c r="X5673" t="s">
        <v>10940</v>
      </c>
      <c r="Y5673">
        <v>11</v>
      </c>
      <c r="Z5673" t="s">
        <v>10947</v>
      </c>
      <c r="AA5673">
        <v>0.19999999999999998</v>
      </c>
    </row>
    <row r="5674" spans="1:27" x14ac:dyDescent="0.35">
      <c r="A5674">
        <v>8993</v>
      </c>
      <c r="B5674" t="s">
        <v>8786</v>
      </c>
      <c r="C5674">
        <v>2014</v>
      </c>
      <c r="D5674" s="1">
        <v>41929</v>
      </c>
      <c r="E5674" s="1">
        <v>41934</v>
      </c>
      <c r="F5674" t="s">
        <v>23</v>
      </c>
      <c r="G5674" t="s">
        <v>1650</v>
      </c>
      <c r="H5674" t="s">
        <v>1651</v>
      </c>
      <c r="I5674" t="s">
        <v>26</v>
      </c>
      <c r="J5674" t="s">
        <v>27</v>
      </c>
      <c r="K5674" t="s">
        <v>3938</v>
      </c>
      <c r="L5674" t="s">
        <v>7919</v>
      </c>
      <c r="M5674">
        <v>38401</v>
      </c>
      <c r="N5674" t="s">
        <v>3507</v>
      </c>
      <c r="O5674" t="s">
        <v>2753</v>
      </c>
      <c r="P5674" t="s">
        <v>313</v>
      </c>
      <c r="Q5674" t="s">
        <v>314</v>
      </c>
      <c r="R5674" t="s">
        <v>2754</v>
      </c>
      <c r="S5674">
        <v>18.528000000000002</v>
      </c>
      <c r="T5674">
        <v>2</v>
      </c>
      <c r="U5674">
        <v>0.2</v>
      </c>
      <c r="V5674">
        <v>4.4004000000000003</v>
      </c>
      <c r="W5674" t="s">
        <v>10939</v>
      </c>
      <c r="X5674" t="s">
        <v>10940</v>
      </c>
      <c r="Y5674">
        <v>10</v>
      </c>
      <c r="Z5674" t="s">
        <v>10945</v>
      </c>
      <c r="AA5674">
        <v>0.23749999999999999</v>
      </c>
    </row>
    <row r="5675" spans="1:27" x14ac:dyDescent="0.35">
      <c r="A5675">
        <v>9189</v>
      </c>
      <c r="B5675" t="s">
        <v>8787</v>
      </c>
      <c r="C5675">
        <v>2012</v>
      </c>
      <c r="D5675" s="1">
        <v>41142</v>
      </c>
      <c r="E5675" s="1">
        <v>41146</v>
      </c>
      <c r="F5675" t="s">
        <v>23</v>
      </c>
      <c r="G5675" t="s">
        <v>240</v>
      </c>
      <c r="H5675" t="s">
        <v>241</v>
      </c>
      <c r="I5675" t="s">
        <v>127</v>
      </c>
      <c r="J5675" t="s">
        <v>27</v>
      </c>
      <c r="K5675" t="s">
        <v>8147</v>
      </c>
      <c r="L5675" t="s">
        <v>8102</v>
      </c>
      <c r="M5675">
        <v>18103</v>
      </c>
      <c r="N5675" t="s">
        <v>3728</v>
      </c>
      <c r="O5675" t="s">
        <v>5005</v>
      </c>
      <c r="P5675" t="s">
        <v>313</v>
      </c>
      <c r="Q5675" t="s">
        <v>314</v>
      </c>
      <c r="R5675" t="s">
        <v>5006</v>
      </c>
      <c r="S5675">
        <v>21.728000000000002</v>
      </c>
      <c r="T5675">
        <v>4</v>
      </c>
      <c r="U5675">
        <v>0.2</v>
      </c>
      <c r="V5675">
        <v>3.8024000000000004</v>
      </c>
      <c r="W5675" t="s">
        <v>10948</v>
      </c>
      <c r="X5675" t="s">
        <v>10937</v>
      </c>
      <c r="Y5675">
        <v>8</v>
      </c>
      <c r="Z5675" t="s">
        <v>10954</v>
      </c>
      <c r="AA5675">
        <v>0.17500000000000002</v>
      </c>
    </row>
    <row r="5676" spans="1:27" x14ac:dyDescent="0.35">
      <c r="A5676">
        <v>9457</v>
      </c>
      <c r="B5676" t="s">
        <v>8788</v>
      </c>
      <c r="C5676">
        <v>2014</v>
      </c>
      <c r="D5676" s="1">
        <v>41787</v>
      </c>
      <c r="E5676" s="1">
        <v>41794</v>
      </c>
      <c r="F5676" t="s">
        <v>23</v>
      </c>
      <c r="G5676" t="s">
        <v>2630</v>
      </c>
      <c r="H5676" t="s">
        <v>2631</v>
      </c>
      <c r="I5676" t="s">
        <v>26</v>
      </c>
      <c r="J5676" t="s">
        <v>27</v>
      </c>
      <c r="K5676" t="s">
        <v>7970</v>
      </c>
      <c r="L5676" t="s">
        <v>7858</v>
      </c>
      <c r="M5676">
        <v>27405</v>
      </c>
      <c r="N5676" t="s">
        <v>3507</v>
      </c>
      <c r="O5676" t="s">
        <v>8789</v>
      </c>
      <c r="P5676" t="s">
        <v>313</v>
      </c>
      <c r="Q5676" t="s">
        <v>314</v>
      </c>
      <c r="R5676" t="s">
        <v>8790</v>
      </c>
      <c r="S5676">
        <v>27.192</v>
      </c>
      <c r="T5676">
        <v>3</v>
      </c>
      <c r="U5676">
        <v>0.2</v>
      </c>
      <c r="V5676">
        <v>0.33989999999999654</v>
      </c>
      <c r="W5676" t="s">
        <v>10939</v>
      </c>
      <c r="X5676" t="s">
        <v>10942</v>
      </c>
      <c r="Y5676">
        <v>5</v>
      </c>
      <c r="Z5676" t="s">
        <v>10952</v>
      </c>
      <c r="AA5676">
        <v>1.2499999999999872E-2</v>
      </c>
    </row>
    <row r="5677" spans="1:27" x14ac:dyDescent="0.35">
      <c r="A5677">
        <v>9606</v>
      </c>
      <c r="B5677" t="s">
        <v>8791</v>
      </c>
      <c r="C5677">
        <v>2014</v>
      </c>
      <c r="D5677" s="1">
        <v>41948</v>
      </c>
      <c r="E5677" s="1">
        <v>41953</v>
      </c>
      <c r="F5677" t="s">
        <v>23</v>
      </c>
      <c r="G5677" t="s">
        <v>928</v>
      </c>
      <c r="H5677" t="s">
        <v>929</v>
      </c>
      <c r="I5677" t="s">
        <v>26</v>
      </c>
      <c r="J5677" t="s">
        <v>27</v>
      </c>
      <c r="K5677" t="s">
        <v>3187</v>
      </c>
      <c r="L5677" t="s">
        <v>8109</v>
      </c>
      <c r="M5677">
        <v>43130</v>
      </c>
      <c r="N5677" t="s">
        <v>3728</v>
      </c>
      <c r="O5677" t="s">
        <v>799</v>
      </c>
      <c r="P5677" t="s">
        <v>313</v>
      </c>
      <c r="Q5677" t="s">
        <v>314</v>
      </c>
      <c r="R5677" t="s">
        <v>800</v>
      </c>
      <c r="S5677">
        <v>70.720000000000013</v>
      </c>
      <c r="T5677">
        <v>4</v>
      </c>
      <c r="U5677">
        <v>0.2</v>
      </c>
      <c r="V5677">
        <v>-6.1879999999999988</v>
      </c>
      <c r="W5677" t="s">
        <v>10939</v>
      </c>
      <c r="X5677" t="s">
        <v>10940</v>
      </c>
      <c r="Y5677">
        <v>11</v>
      </c>
      <c r="Z5677" t="s">
        <v>10947</v>
      </c>
      <c r="AA5677">
        <v>-8.7499999999999967E-2</v>
      </c>
    </row>
    <row r="5678" spans="1:27" x14ac:dyDescent="0.35">
      <c r="A5678">
        <v>9620</v>
      </c>
      <c r="B5678" t="s">
        <v>8792</v>
      </c>
      <c r="C5678">
        <v>2014</v>
      </c>
      <c r="D5678" s="1">
        <v>41960</v>
      </c>
      <c r="E5678" s="1">
        <v>41965</v>
      </c>
      <c r="F5678" t="s">
        <v>23</v>
      </c>
      <c r="G5678" t="s">
        <v>2427</v>
      </c>
      <c r="H5678" t="s">
        <v>2428</v>
      </c>
      <c r="I5678" t="s">
        <v>26</v>
      </c>
      <c r="J5678" t="s">
        <v>27</v>
      </c>
      <c r="K5678" t="s">
        <v>4287</v>
      </c>
      <c r="L5678" t="s">
        <v>8109</v>
      </c>
      <c r="M5678">
        <v>43402</v>
      </c>
      <c r="N5678" t="s">
        <v>3728</v>
      </c>
      <c r="O5678" t="s">
        <v>2799</v>
      </c>
      <c r="P5678" t="s">
        <v>313</v>
      </c>
      <c r="Q5678" t="s">
        <v>314</v>
      </c>
      <c r="R5678" t="s">
        <v>2800</v>
      </c>
      <c r="S5678">
        <v>139.96000000000004</v>
      </c>
      <c r="T5678">
        <v>5</v>
      </c>
      <c r="U5678">
        <v>0.2</v>
      </c>
      <c r="V5678">
        <v>-1.7495000000000118</v>
      </c>
      <c r="W5678" t="s">
        <v>10939</v>
      </c>
      <c r="X5678" t="s">
        <v>10940</v>
      </c>
      <c r="Y5678">
        <v>11</v>
      </c>
      <c r="Z5678" t="s">
        <v>10947</v>
      </c>
      <c r="AA5678">
        <v>-1.250000000000008E-2</v>
      </c>
    </row>
    <row r="5679" spans="1:27" x14ac:dyDescent="0.35">
      <c r="A5679">
        <v>9622</v>
      </c>
      <c r="B5679" t="s">
        <v>8793</v>
      </c>
      <c r="C5679">
        <v>2011</v>
      </c>
      <c r="D5679" s="1">
        <v>40812</v>
      </c>
      <c r="E5679" s="1">
        <v>40816</v>
      </c>
      <c r="F5679" t="s">
        <v>23</v>
      </c>
      <c r="G5679" t="s">
        <v>5307</v>
      </c>
      <c r="H5679" t="s">
        <v>5308</v>
      </c>
      <c r="I5679" t="s">
        <v>127</v>
      </c>
      <c r="J5679" t="s">
        <v>27</v>
      </c>
      <c r="K5679" t="s">
        <v>3187</v>
      </c>
      <c r="L5679" t="s">
        <v>8109</v>
      </c>
      <c r="M5679">
        <v>43130</v>
      </c>
      <c r="N5679" t="s">
        <v>3728</v>
      </c>
      <c r="O5679" t="s">
        <v>7470</v>
      </c>
      <c r="P5679" t="s">
        <v>313</v>
      </c>
      <c r="Q5679" t="s">
        <v>314</v>
      </c>
      <c r="R5679" t="s">
        <v>7471</v>
      </c>
      <c r="S5679">
        <v>3.1520000000000001</v>
      </c>
      <c r="T5679">
        <v>2</v>
      </c>
      <c r="U5679">
        <v>0.2</v>
      </c>
      <c r="V5679">
        <v>0.47279999999999966</v>
      </c>
      <c r="W5679" t="s">
        <v>10944</v>
      </c>
      <c r="X5679" t="s">
        <v>10937</v>
      </c>
      <c r="Y5679">
        <v>9</v>
      </c>
      <c r="Z5679" t="s">
        <v>10949</v>
      </c>
      <c r="AA5679">
        <v>0.14999999999999988</v>
      </c>
    </row>
    <row r="5680" spans="1:27" x14ac:dyDescent="0.35">
      <c r="A5680">
        <v>9654</v>
      </c>
      <c r="B5680" t="s">
        <v>8794</v>
      </c>
      <c r="C5680">
        <v>2014</v>
      </c>
      <c r="D5680" s="1">
        <v>41663</v>
      </c>
      <c r="E5680" s="1">
        <v>41667</v>
      </c>
      <c r="F5680" t="s">
        <v>23</v>
      </c>
      <c r="G5680" t="s">
        <v>5590</v>
      </c>
      <c r="H5680" t="s">
        <v>5591</v>
      </c>
      <c r="I5680" t="s">
        <v>127</v>
      </c>
      <c r="J5680" t="s">
        <v>27</v>
      </c>
      <c r="K5680" t="s">
        <v>8020</v>
      </c>
      <c r="L5680" t="s">
        <v>8021</v>
      </c>
      <c r="M5680">
        <v>85705</v>
      </c>
      <c r="N5680" t="s">
        <v>30</v>
      </c>
      <c r="O5680" t="s">
        <v>1533</v>
      </c>
      <c r="P5680" t="s">
        <v>313</v>
      </c>
      <c r="Q5680" t="s">
        <v>314</v>
      </c>
      <c r="R5680" t="s">
        <v>1534</v>
      </c>
      <c r="S5680">
        <v>95.984000000000009</v>
      </c>
      <c r="T5680">
        <v>2</v>
      </c>
      <c r="U5680">
        <v>0.2</v>
      </c>
      <c r="V5680">
        <v>11.997999999999998</v>
      </c>
      <c r="W5680" t="s">
        <v>10939</v>
      </c>
      <c r="X5680" t="s">
        <v>10950</v>
      </c>
      <c r="Y5680">
        <v>1</v>
      </c>
      <c r="Z5680" t="s">
        <v>10951</v>
      </c>
      <c r="AA5680">
        <v>0.12499999999999996</v>
      </c>
    </row>
    <row r="5681" spans="1:27" x14ac:dyDescent="0.35">
      <c r="A5681">
        <v>9800</v>
      </c>
      <c r="B5681" t="s">
        <v>8795</v>
      </c>
      <c r="C5681">
        <v>2012</v>
      </c>
      <c r="D5681" s="1">
        <v>40920</v>
      </c>
      <c r="E5681" s="1">
        <v>40925</v>
      </c>
      <c r="F5681" t="s">
        <v>23</v>
      </c>
      <c r="G5681" t="s">
        <v>7687</v>
      </c>
      <c r="H5681" t="s">
        <v>7688</v>
      </c>
      <c r="I5681" t="s">
        <v>26</v>
      </c>
      <c r="J5681" t="s">
        <v>27</v>
      </c>
      <c r="K5681" t="s">
        <v>8199</v>
      </c>
      <c r="L5681" t="s">
        <v>8109</v>
      </c>
      <c r="M5681">
        <v>43615</v>
      </c>
      <c r="N5681" t="s">
        <v>3728</v>
      </c>
      <c r="O5681" t="s">
        <v>8796</v>
      </c>
      <c r="P5681" t="s">
        <v>313</v>
      </c>
      <c r="Q5681" t="s">
        <v>314</v>
      </c>
      <c r="R5681" t="s">
        <v>8797</v>
      </c>
      <c r="S5681">
        <v>10.384</v>
      </c>
      <c r="T5681">
        <v>2</v>
      </c>
      <c r="U5681">
        <v>0.2</v>
      </c>
      <c r="V5681">
        <v>2.2065999999999999</v>
      </c>
      <c r="W5681" t="s">
        <v>10948</v>
      </c>
      <c r="X5681" t="s">
        <v>10950</v>
      </c>
      <c r="Y5681">
        <v>1</v>
      </c>
      <c r="Z5681" t="s">
        <v>10951</v>
      </c>
      <c r="AA5681">
        <v>0.21249999999999999</v>
      </c>
    </row>
    <row r="5682" spans="1:27" x14ac:dyDescent="0.35">
      <c r="A5682">
        <v>9834</v>
      </c>
      <c r="B5682" t="s">
        <v>8798</v>
      </c>
      <c r="C5682">
        <v>2014</v>
      </c>
      <c r="D5682" s="1">
        <v>41897</v>
      </c>
      <c r="E5682" s="1">
        <v>41902</v>
      </c>
      <c r="F5682" t="s">
        <v>23</v>
      </c>
      <c r="G5682" t="s">
        <v>2169</v>
      </c>
      <c r="H5682" t="s">
        <v>2170</v>
      </c>
      <c r="I5682" t="s">
        <v>26</v>
      </c>
      <c r="J5682" t="s">
        <v>27</v>
      </c>
      <c r="K5682" t="s">
        <v>3505</v>
      </c>
      <c r="L5682" t="s">
        <v>8109</v>
      </c>
      <c r="M5682">
        <v>45503</v>
      </c>
      <c r="N5682" t="s">
        <v>3728</v>
      </c>
      <c r="O5682" t="s">
        <v>2795</v>
      </c>
      <c r="P5682" t="s">
        <v>313</v>
      </c>
      <c r="Q5682" t="s">
        <v>314</v>
      </c>
      <c r="R5682" t="s">
        <v>2796</v>
      </c>
      <c r="S5682">
        <v>895.94400000000019</v>
      </c>
      <c r="T5682">
        <v>7</v>
      </c>
      <c r="U5682">
        <v>0.2</v>
      </c>
      <c r="V5682">
        <v>190.38810000000001</v>
      </c>
      <c r="W5682" t="s">
        <v>10939</v>
      </c>
      <c r="X5682" t="s">
        <v>10937</v>
      </c>
      <c r="Y5682">
        <v>9</v>
      </c>
      <c r="Z5682" t="s">
        <v>10949</v>
      </c>
      <c r="AA5682">
        <v>0.21249999999999997</v>
      </c>
    </row>
    <row r="5683" spans="1:27" x14ac:dyDescent="0.35">
      <c r="A5683">
        <v>9947</v>
      </c>
      <c r="B5683" t="s">
        <v>8799</v>
      </c>
      <c r="C5683">
        <v>2011</v>
      </c>
      <c r="D5683" s="1">
        <v>40604</v>
      </c>
      <c r="E5683" s="1">
        <v>40608</v>
      </c>
      <c r="F5683" t="s">
        <v>23</v>
      </c>
      <c r="G5683" t="s">
        <v>3054</v>
      </c>
      <c r="H5683" t="s">
        <v>3055</v>
      </c>
      <c r="I5683" t="s">
        <v>26</v>
      </c>
      <c r="J5683" t="s">
        <v>27</v>
      </c>
      <c r="K5683" t="s">
        <v>8101</v>
      </c>
      <c r="L5683" t="s">
        <v>8102</v>
      </c>
      <c r="M5683">
        <v>19120</v>
      </c>
      <c r="N5683" t="s">
        <v>3728</v>
      </c>
      <c r="O5683" t="s">
        <v>5019</v>
      </c>
      <c r="P5683" t="s">
        <v>313</v>
      </c>
      <c r="Q5683" t="s">
        <v>314</v>
      </c>
      <c r="R5683" t="s">
        <v>5020</v>
      </c>
      <c r="S5683">
        <v>151.20000000000002</v>
      </c>
      <c r="T5683">
        <v>3</v>
      </c>
      <c r="U5683">
        <v>0.2</v>
      </c>
      <c r="V5683">
        <v>32.130000000000003</v>
      </c>
      <c r="W5683" t="s">
        <v>10944</v>
      </c>
      <c r="X5683" t="s">
        <v>10950</v>
      </c>
      <c r="Y5683">
        <v>3</v>
      </c>
      <c r="Z5683" t="s">
        <v>10953</v>
      </c>
      <c r="AA5683">
        <v>0.21249999999999999</v>
      </c>
    </row>
    <row r="5684" spans="1:27" x14ac:dyDescent="0.35">
      <c r="A5684">
        <v>104</v>
      </c>
      <c r="B5684" t="s">
        <v>8103</v>
      </c>
      <c r="C5684">
        <v>2012</v>
      </c>
      <c r="D5684" s="1">
        <v>41226</v>
      </c>
      <c r="E5684" s="1">
        <v>41230</v>
      </c>
      <c r="F5684" t="s">
        <v>23</v>
      </c>
      <c r="G5684" t="s">
        <v>1665</v>
      </c>
      <c r="H5684" t="s">
        <v>1666</v>
      </c>
      <c r="I5684" t="s">
        <v>38</v>
      </c>
      <c r="J5684" t="s">
        <v>27</v>
      </c>
      <c r="K5684" t="s">
        <v>8104</v>
      </c>
      <c r="L5684" t="s">
        <v>7873</v>
      </c>
      <c r="M5684">
        <v>80013</v>
      </c>
      <c r="N5684" t="s">
        <v>30</v>
      </c>
      <c r="O5684" t="s">
        <v>1946</v>
      </c>
      <c r="P5684" t="s">
        <v>313</v>
      </c>
      <c r="Q5684" t="s">
        <v>314</v>
      </c>
      <c r="R5684" t="s">
        <v>1947</v>
      </c>
      <c r="S5684">
        <v>238.89600000000002</v>
      </c>
      <c r="T5684">
        <v>6</v>
      </c>
      <c r="U5684">
        <v>0.2</v>
      </c>
      <c r="V5684">
        <v>-26.875800000000012</v>
      </c>
      <c r="W5684" t="s">
        <v>10948</v>
      </c>
      <c r="X5684" t="s">
        <v>10940</v>
      </c>
      <c r="Y5684">
        <v>11</v>
      </c>
      <c r="Z5684" t="s">
        <v>10947</v>
      </c>
      <c r="AA5684">
        <v>-0.11250000000000004</v>
      </c>
    </row>
    <row r="5685" spans="1:27" x14ac:dyDescent="0.35">
      <c r="A5685">
        <v>107</v>
      </c>
      <c r="B5685" t="s">
        <v>8370</v>
      </c>
      <c r="C5685">
        <v>2014</v>
      </c>
      <c r="D5685" s="1">
        <v>41967</v>
      </c>
      <c r="E5685" s="1">
        <v>41972</v>
      </c>
      <c r="F5685" t="s">
        <v>23</v>
      </c>
      <c r="G5685" t="s">
        <v>4202</v>
      </c>
      <c r="H5685" t="s">
        <v>4203</v>
      </c>
      <c r="I5685" t="s">
        <v>38</v>
      </c>
      <c r="J5685" t="s">
        <v>27</v>
      </c>
      <c r="K5685" t="s">
        <v>7862</v>
      </c>
      <c r="L5685" t="s">
        <v>7858</v>
      </c>
      <c r="M5685">
        <v>28205</v>
      </c>
      <c r="N5685" t="s">
        <v>3507</v>
      </c>
      <c r="O5685" t="s">
        <v>2753</v>
      </c>
      <c r="P5685" t="s">
        <v>313</v>
      </c>
      <c r="Q5685" t="s">
        <v>314</v>
      </c>
      <c r="R5685" t="s">
        <v>2754</v>
      </c>
      <c r="S5685">
        <v>74.112000000000009</v>
      </c>
      <c r="T5685">
        <v>8</v>
      </c>
      <c r="U5685">
        <v>0.2</v>
      </c>
      <c r="V5685">
        <v>17.601600000000001</v>
      </c>
      <c r="W5685" t="s">
        <v>10939</v>
      </c>
      <c r="X5685" t="s">
        <v>10940</v>
      </c>
      <c r="Y5685">
        <v>11</v>
      </c>
      <c r="Z5685" t="s">
        <v>10947</v>
      </c>
      <c r="AA5685">
        <v>0.23749999999999999</v>
      </c>
    </row>
    <row r="5686" spans="1:27" x14ac:dyDescent="0.35">
      <c r="A5686">
        <v>285</v>
      </c>
      <c r="B5686" t="s">
        <v>8800</v>
      </c>
      <c r="C5686">
        <v>2012</v>
      </c>
      <c r="D5686" s="1">
        <v>41178</v>
      </c>
      <c r="E5686" s="1">
        <v>41184</v>
      </c>
      <c r="F5686" t="s">
        <v>23</v>
      </c>
      <c r="G5686" t="s">
        <v>649</v>
      </c>
      <c r="H5686" t="s">
        <v>650</v>
      </c>
      <c r="I5686" t="s">
        <v>38</v>
      </c>
      <c r="J5686" t="s">
        <v>27</v>
      </c>
      <c r="K5686" t="s">
        <v>8063</v>
      </c>
      <c r="L5686" t="s">
        <v>8023</v>
      </c>
      <c r="M5686">
        <v>97206</v>
      </c>
      <c r="N5686" t="s">
        <v>30</v>
      </c>
      <c r="O5686" t="s">
        <v>1634</v>
      </c>
      <c r="P5686" t="s">
        <v>313</v>
      </c>
      <c r="Q5686" t="s">
        <v>314</v>
      </c>
      <c r="R5686" t="s">
        <v>1635</v>
      </c>
      <c r="S5686">
        <v>239.80000000000004</v>
      </c>
      <c r="T5686">
        <v>5</v>
      </c>
      <c r="U5686">
        <v>0.2</v>
      </c>
      <c r="V5686">
        <v>47.959999999999987</v>
      </c>
      <c r="W5686" t="s">
        <v>10948</v>
      </c>
      <c r="X5686" t="s">
        <v>10937</v>
      </c>
      <c r="Y5686">
        <v>9</v>
      </c>
      <c r="Z5686" t="s">
        <v>10949</v>
      </c>
      <c r="AA5686">
        <v>0.1999999999999999</v>
      </c>
    </row>
    <row r="5687" spans="1:27" x14ac:dyDescent="0.35">
      <c r="A5687">
        <v>374</v>
      </c>
      <c r="B5687" t="s">
        <v>8801</v>
      </c>
      <c r="C5687">
        <v>2011</v>
      </c>
      <c r="D5687" s="1">
        <v>40747</v>
      </c>
      <c r="E5687" s="1">
        <v>40751</v>
      </c>
      <c r="F5687" t="s">
        <v>23</v>
      </c>
      <c r="G5687" t="s">
        <v>1430</v>
      </c>
      <c r="H5687" t="s">
        <v>1431</v>
      </c>
      <c r="I5687" t="s">
        <v>38</v>
      </c>
      <c r="J5687" t="s">
        <v>27</v>
      </c>
      <c r="K5687" t="s">
        <v>8020</v>
      </c>
      <c r="L5687" t="s">
        <v>8021</v>
      </c>
      <c r="M5687">
        <v>85705</v>
      </c>
      <c r="N5687" t="s">
        <v>30</v>
      </c>
      <c r="O5687" t="s">
        <v>2269</v>
      </c>
      <c r="P5687" t="s">
        <v>313</v>
      </c>
      <c r="Q5687" t="s">
        <v>314</v>
      </c>
      <c r="R5687" t="s">
        <v>2270</v>
      </c>
      <c r="S5687">
        <v>1023.9360000000001</v>
      </c>
      <c r="T5687">
        <v>8</v>
      </c>
      <c r="U5687">
        <v>0.2</v>
      </c>
      <c r="V5687">
        <v>179.1887999999999</v>
      </c>
      <c r="W5687" t="s">
        <v>10944</v>
      </c>
      <c r="X5687" t="s">
        <v>10937</v>
      </c>
      <c r="Y5687">
        <v>7</v>
      </c>
      <c r="Z5687" t="s">
        <v>10938</v>
      </c>
      <c r="AA5687">
        <v>0.17499999999999988</v>
      </c>
    </row>
    <row r="5688" spans="1:27" x14ac:dyDescent="0.35">
      <c r="A5688">
        <v>376</v>
      </c>
      <c r="B5688" t="s">
        <v>8801</v>
      </c>
      <c r="C5688">
        <v>2011</v>
      </c>
      <c r="D5688" s="1">
        <v>40747</v>
      </c>
      <c r="E5688" s="1">
        <v>40751</v>
      </c>
      <c r="F5688" t="s">
        <v>23</v>
      </c>
      <c r="G5688" t="s">
        <v>1430</v>
      </c>
      <c r="H5688" t="s">
        <v>1431</v>
      </c>
      <c r="I5688" t="s">
        <v>38</v>
      </c>
      <c r="J5688" t="s">
        <v>27</v>
      </c>
      <c r="K5688" t="s">
        <v>8020</v>
      </c>
      <c r="L5688" t="s">
        <v>8021</v>
      </c>
      <c r="M5688">
        <v>85705</v>
      </c>
      <c r="N5688" t="s">
        <v>30</v>
      </c>
      <c r="O5688" t="s">
        <v>5207</v>
      </c>
      <c r="P5688" t="s">
        <v>313</v>
      </c>
      <c r="Q5688" t="s">
        <v>314</v>
      </c>
      <c r="R5688" t="s">
        <v>5208</v>
      </c>
      <c r="S5688">
        <v>479.04</v>
      </c>
      <c r="T5688">
        <v>10</v>
      </c>
      <c r="U5688">
        <v>0.2</v>
      </c>
      <c r="V5688">
        <v>-29.940000000000012</v>
      </c>
      <c r="W5688" t="s">
        <v>10944</v>
      </c>
      <c r="X5688" t="s">
        <v>10937</v>
      </c>
      <c r="Y5688">
        <v>7</v>
      </c>
      <c r="Z5688" t="s">
        <v>10938</v>
      </c>
      <c r="AA5688">
        <v>-6.2500000000000028E-2</v>
      </c>
    </row>
    <row r="5689" spans="1:27" x14ac:dyDescent="0.35">
      <c r="A5689">
        <v>386</v>
      </c>
      <c r="B5689" t="s">
        <v>8802</v>
      </c>
      <c r="C5689">
        <v>2012</v>
      </c>
      <c r="D5689" s="1">
        <v>41240</v>
      </c>
      <c r="E5689" s="1">
        <v>41245</v>
      </c>
      <c r="F5689" t="s">
        <v>23</v>
      </c>
      <c r="G5689" t="s">
        <v>776</v>
      </c>
      <c r="H5689" t="s">
        <v>777</v>
      </c>
      <c r="I5689" t="s">
        <v>38</v>
      </c>
      <c r="J5689" t="s">
        <v>27</v>
      </c>
      <c r="K5689" t="s">
        <v>7903</v>
      </c>
      <c r="L5689" t="s">
        <v>7878</v>
      </c>
      <c r="M5689">
        <v>33024</v>
      </c>
      <c r="N5689" t="s">
        <v>3507</v>
      </c>
      <c r="O5689" t="s">
        <v>2799</v>
      </c>
      <c r="P5689" t="s">
        <v>313</v>
      </c>
      <c r="Q5689" t="s">
        <v>314</v>
      </c>
      <c r="R5689" t="s">
        <v>2800</v>
      </c>
      <c r="S5689">
        <v>83.976000000000013</v>
      </c>
      <c r="T5689">
        <v>3</v>
      </c>
      <c r="U5689">
        <v>0.2</v>
      </c>
      <c r="V5689">
        <v>-1.049700000000005</v>
      </c>
      <c r="W5689" t="s">
        <v>10948</v>
      </c>
      <c r="X5689" t="s">
        <v>10940</v>
      </c>
      <c r="Y5689">
        <v>11</v>
      </c>
      <c r="Z5689" t="s">
        <v>10947</v>
      </c>
      <c r="AA5689">
        <v>-1.2500000000000058E-2</v>
      </c>
    </row>
    <row r="5690" spans="1:27" x14ac:dyDescent="0.35">
      <c r="A5690">
        <v>436</v>
      </c>
      <c r="B5690" t="s">
        <v>8803</v>
      </c>
      <c r="C5690">
        <v>2011</v>
      </c>
      <c r="D5690" s="1">
        <v>40896</v>
      </c>
      <c r="E5690" s="1">
        <v>40902</v>
      </c>
      <c r="F5690" t="s">
        <v>23</v>
      </c>
      <c r="G5690" t="s">
        <v>2372</v>
      </c>
      <c r="H5690" t="s">
        <v>2373</v>
      </c>
      <c r="I5690" t="s">
        <v>38</v>
      </c>
      <c r="J5690" t="s">
        <v>27</v>
      </c>
      <c r="K5690" t="s">
        <v>7937</v>
      </c>
      <c r="L5690" t="s">
        <v>7878</v>
      </c>
      <c r="M5690">
        <v>32216</v>
      </c>
      <c r="N5690" t="s">
        <v>3507</v>
      </c>
      <c r="O5690" t="s">
        <v>7425</v>
      </c>
      <c r="P5690" t="s">
        <v>313</v>
      </c>
      <c r="Q5690" t="s">
        <v>314</v>
      </c>
      <c r="R5690" t="s">
        <v>7426</v>
      </c>
      <c r="S5690">
        <v>247.8</v>
      </c>
      <c r="T5690">
        <v>5</v>
      </c>
      <c r="U5690">
        <v>0.2</v>
      </c>
      <c r="V5690">
        <v>-18.584999999999994</v>
      </c>
      <c r="W5690" t="s">
        <v>10944</v>
      </c>
      <c r="X5690" t="s">
        <v>10940</v>
      </c>
      <c r="Y5690">
        <v>12</v>
      </c>
      <c r="Z5690" t="s">
        <v>10941</v>
      </c>
      <c r="AA5690">
        <v>-7.4999999999999969E-2</v>
      </c>
    </row>
    <row r="5691" spans="1:27" x14ac:dyDescent="0.35">
      <c r="A5691">
        <v>1076</v>
      </c>
      <c r="B5691" t="s">
        <v>8804</v>
      </c>
      <c r="C5691">
        <v>2013</v>
      </c>
      <c r="D5691" s="1">
        <v>41591</v>
      </c>
      <c r="E5691" s="1">
        <v>41598</v>
      </c>
      <c r="F5691" t="s">
        <v>23</v>
      </c>
      <c r="G5691" t="s">
        <v>2963</v>
      </c>
      <c r="H5691" t="s">
        <v>2964</v>
      </c>
      <c r="I5691" t="s">
        <v>38</v>
      </c>
      <c r="J5691" t="s">
        <v>27</v>
      </c>
      <c r="K5691" t="s">
        <v>8085</v>
      </c>
      <c r="L5691" t="s">
        <v>8021</v>
      </c>
      <c r="M5691">
        <v>85204</v>
      </c>
      <c r="N5691" t="s">
        <v>30</v>
      </c>
      <c r="O5691" t="s">
        <v>1639</v>
      </c>
      <c r="P5691" t="s">
        <v>313</v>
      </c>
      <c r="Q5691" t="s">
        <v>314</v>
      </c>
      <c r="R5691" t="s">
        <v>1640</v>
      </c>
      <c r="S5691">
        <v>31.983999999999998</v>
      </c>
      <c r="T5691">
        <v>2</v>
      </c>
      <c r="U5691">
        <v>0.2</v>
      </c>
      <c r="V5691">
        <v>1.9989999999999979</v>
      </c>
      <c r="W5691" t="s">
        <v>10936</v>
      </c>
      <c r="X5691" t="s">
        <v>10940</v>
      </c>
      <c r="Y5691">
        <v>11</v>
      </c>
      <c r="Z5691" t="s">
        <v>10947</v>
      </c>
      <c r="AA5691">
        <v>6.2499999999999938E-2</v>
      </c>
    </row>
    <row r="5692" spans="1:27" x14ac:dyDescent="0.35">
      <c r="A5692">
        <v>1318</v>
      </c>
      <c r="B5692" t="s">
        <v>8805</v>
      </c>
      <c r="C5692">
        <v>2014</v>
      </c>
      <c r="D5692" s="1">
        <v>41984</v>
      </c>
      <c r="E5692" s="1">
        <v>41988</v>
      </c>
      <c r="F5692" t="s">
        <v>23</v>
      </c>
      <c r="G5692" t="s">
        <v>1592</v>
      </c>
      <c r="H5692" t="s">
        <v>1593</v>
      </c>
      <c r="I5692" t="s">
        <v>38</v>
      </c>
      <c r="J5692" t="s">
        <v>27</v>
      </c>
      <c r="K5692" t="s">
        <v>8101</v>
      </c>
      <c r="L5692" t="s">
        <v>8102</v>
      </c>
      <c r="M5692">
        <v>19120</v>
      </c>
      <c r="N5692" t="s">
        <v>3728</v>
      </c>
      <c r="O5692" t="s">
        <v>2682</v>
      </c>
      <c r="P5692" t="s">
        <v>313</v>
      </c>
      <c r="Q5692" t="s">
        <v>314</v>
      </c>
      <c r="R5692" t="s">
        <v>2683</v>
      </c>
      <c r="S5692">
        <v>14.200000000000001</v>
      </c>
      <c r="T5692">
        <v>1</v>
      </c>
      <c r="U5692">
        <v>0.2</v>
      </c>
      <c r="V5692">
        <v>3.3724999999999992</v>
      </c>
      <c r="W5692" t="s">
        <v>10939</v>
      </c>
      <c r="X5692" t="s">
        <v>10940</v>
      </c>
      <c r="Y5692">
        <v>12</v>
      </c>
      <c r="Z5692" t="s">
        <v>10941</v>
      </c>
      <c r="AA5692">
        <v>0.23749999999999993</v>
      </c>
    </row>
    <row r="5693" spans="1:27" x14ac:dyDescent="0.35">
      <c r="A5693">
        <v>1467</v>
      </c>
      <c r="B5693" t="s">
        <v>8144</v>
      </c>
      <c r="C5693">
        <v>2011</v>
      </c>
      <c r="D5693" s="1">
        <v>40763</v>
      </c>
      <c r="E5693" s="1">
        <v>40769</v>
      </c>
      <c r="F5693" t="s">
        <v>23</v>
      </c>
      <c r="G5693" t="s">
        <v>2249</v>
      </c>
      <c r="H5693" t="s">
        <v>2250</v>
      </c>
      <c r="I5693" t="s">
        <v>38</v>
      </c>
      <c r="J5693" t="s">
        <v>27</v>
      </c>
      <c r="K5693" t="s">
        <v>8027</v>
      </c>
      <c r="L5693" t="s">
        <v>8021</v>
      </c>
      <c r="M5693">
        <v>85301</v>
      </c>
      <c r="N5693" t="s">
        <v>30</v>
      </c>
      <c r="O5693" t="s">
        <v>2736</v>
      </c>
      <c r="P5693" t="s">
        <v>313</v>
      </c>
      <c r="Q5693" t="s">
        <v>314</v>
      </c>
      <c r="R5693" t="s">
        <v>2737</v>
      </c>
      <c r="S5693">
        <v>95.976000000000013</v>
      </c>
      <c r="T5693">
        <v>3</v>
      </c>
      <c r="U5693">
        <v>0.2</v>
      </c>
      <c r="V5693">
        <v>-10.797300000000011</v>
      </c>
      <c r="W5693" t="s">
        <v>10944</v>
      </c>
      <c r="X5693" t="s">
        <v>10937</v>
      </c>
      <c r="Y5693">
        <v>8</v>
      </c>
      <c r="Z5693" t="s">
        <v>10954</v>
      </c>
      <c r="AA5693">
        <v>-0.1125000000000001</v>
      </c>
    </row>
    <row r="5694" spans="1:27" x14ac:dyDescent="0.35">
      <c r="A5694">
        <v>1723</v>
      </c>
      <c r="B5694" t="s">
        <v>8416</v>
      </c>
      <c r="C5694">
        <v>2012</v>
      </c>
      <c r="D5694" s="1">
        <v>41263</v>
      </c>
      <c r="E5694" s="1">
        <v>41268</v>
      </c>
      <c r="F5694" t="s">
        <v>23</v>
      </c>
      <c r="G5694" t="s">
        <v>82</v>
      </c>
      <c r="H5694" t="s">
        <v>83</v>
      </c>
      <c r="I5694" t="s">
        <v>38</v>
      </c>
      <c r="J5694" t="s">
        <v>27</v>
      </c>
      <c r="K5694" t="s">
        <v>7864</v>
      </c>
      <c r="L5694" t="s">
        <v>7865</v>
      </c>
      <c r="M5694">
        <v>60623</v>
      </c>
      <c r="N5694" t="s">
        <v>3479</v>
      </c>
      <c r="O5694" t="s">
        <v>1098</v>
      </c>
      <c r="P5694" t="s">
        <v>313</v>
      </c>
      <c r="Q5694" t="s">
        <v>314</v>
      </c>
      <c r="R5694" t="s">
        <v>1099</v>
      </c>
      <c r="S5694">
        <v>255.96799999999999</v>
      </c>
      <c r="T5694">
        <v>4</v>
      </c>
      <c r="U5694">
        <v>0.2</v>
      </c>
      <c r="V5694">
        <v>51.193599999999996</v>
      </c>
      <c r="W5694" t="s">
        <v>10948</v>
      </c>
      <c r="X5694" t="s">
        <v>10940</v>
      </c>
      <c r="Y5694">
        <v>12</v>
      </c>
      <c r="Z5694" t="s">
        <v>10941</v>
      </c>
      <c r="AA5694">
        <v>0.19999999999999998</v>
      </c>
    </row>
    <row r="5695" spans="1:27" x14ac:dyDescent="0.35">
      <c r="A5695">
        <v>1745</v>
      </c>
      <c r="B5695" t="s">
        <v>8153</v>
      </c>
      <c r="C5695">
        <v>2014</v>
      </c>
      <c r="D5695" s="1">
        <v>41943</v>
      </c>
      <c r="E5695" s="1">
        <v>41947</v>
      </c>
      <c r="F5695" t="s">
        <v>23</v>
      </c>
      <c r="G5695" t="s">
        <v>87</v>
      </c>
      <c r="H5695" t="s">
        <v>88</v>
      </c>
      <c r="I5695" t="s">
        <v>38</v>
      </c>
      <c r="J5695" t="s">
        <v>27</v>
      </c>
      <c r="K5695" t="s">
        <v>8101</v>
      </c>
      <c r="L5695" t="s">
        <v>8102</v>
      </c>
      <c r="M5695">
        <v>19140</v>
      </c>
      <c r="N5695" t="s">
        <v>3728</v>
      </c>
      <c r="O5695" t="s">
        <v>339</v>
      </c>
      <c r="P5695" t="s">
        <v>313</v>
      </c>
      <c r="Q5695" t="s">
        <v>314</v>
      </c>
      <c r="R5695" t="s">
        <v>340</v>
      </c>
      <c r="S5695">
        <v>442.40000000000003</v>
      </c>
      <c r="T5695">
        <v>7</v>
      </c>
      <c r="U5695">
        <v>0.2</v>
      </c>
      <c r="V5695">
        <v>-55.300000000000068</v>
      </c>
      <c r="W5695" t="s">
        <v>10939</v>
      </c>
      <c r="X5695" t="s">
        <v>10940</v>
      </c>
      <c r="Y5695">
        <v>10</v>
      </c>
      <c r="Z5695" t="s">
        <v>10945</v>
      </c>
      <c r="AA5695">
        <v>-0.12500000000000014</v>
      </c>
    </row>
    <row r="5696" spans="1:27" x14ac:dyDescent="0.35">
      <c r="A5696">
        <v>1975</v>
      </c>
      <c r="B5696" t="s">
        <v>8806</v>
      </c>
      <c r="C5696">
        <v>2011</v>
      </c>
      <c r="D5696" s="1">
        <v>40891</v>
      </c>
      <c r="E5696" s="1">
        <v>40896</v>
      </c>
      <c r="F5696" t="s">
        <v>23</v>
      </c>
      <c r="G5696" t="s">
        <v>6359</v>
      </c>
      <c r="H5696" t="s">
        <v>6360</v>
      </c>
      <c r="I5696" t="s">
        <v>38</v>
      </c>
      <c r="J5696" t="s">
        <v>27</v>
      </c>
      <c r="K5696" t="s">
        <v>7864</v>
      </c>
      <c r="L5696" t="s">
        <v>7865</v>
      </c>
      <c r="M5696">
        <v>60610</v>
      </c>
      <c r="N5696" t="s">
        <v>3479</v>
      </c>
      <c r="O5696" t="s">
        <v>5285</v>
      </c>
      <c r="P5696" t="s">
        <v>313</v>
      </c>
      <c r="Q5696" t="s">
        <v>314</v>
      </c>
      <c r="R5696" t="s">
        <v>5286</v>
      </c>
      <c r="S5696">
        <v>35.016000000000005</v>
      </c>
      <c r="T5696">
        <v>3</v>
      </c>
      <c r="U5696">
        <v>0.2</v>
      </c>
      <c r="V5696">
        <v>-2.188500000000003</v>
      </c>
      <c r="W5696" t="s">
        <v>10944</v>
      </c>
      <c r="X5696" t="s">
        <v>10940</v>
      </c>
      <c r="Y5696">
        <v>12</v>
      </c>
      <c r="Z5696" t="s">
        <v>10941</v>
      </c>
      <c r="AA5696">
        <v>-6.2500000000000069E-2</v>
      </c>
    </row>
    <row r="5697" spans="1:27" x14ac:dyDescent="0.35">
      <c r="A5697">
        <v>2100</v>
      </c>
      <c r="B5697" t="s">
        <v>8807</v>
      </c>
      <c r="C5697">
        <v>2014</v>
      </c>
      <c r="D5697" s="1">
        <v>41890</v>
      </c>
      <c r="E5697" s="1">
        <v>41895</v>
      </c>
      <c r="F5697" t="s">
        <v>23</v>
      </c>
      <c r="G5697" t="s">
        <v>1844</v>
      </c>
      <c r="H5697" t="s">
        <v>1845</v>
      </c>
      <c r="I5697" t="s">
        <v>38</v>
      </c>
      <c r="J5697" t="s">
        <v>27</v>
      </c>
      <c r="K5697" t="s">
        <v>8063</v>
      </c>
      <c r="L5697" t="s">
        <v>8023</v>
      </c>
      <c r="M5697">
        <v>97206</v>
      </c>
      <c r="N5697" t="s">
        <v>30</v>
      </c>
      <c r="O5697" t="s">
        <v>1371</v>
      </c>
      <c r="P5697" t="s">
        <v>313</v>
      </c>
      <c r="Q5697" t="s">
        <v>314</v>
      </c>
      <c r="R5697" t="s">
        <v>1372</v>
      </c>
      <c r="S5697">
        <v>279.94400000000002</v>
      </c>
      <c r="T5697">
        <v>7</v>
      </c>
      <c r="U5697">
        <v>0.2</v>
      </c>
      <c r="V5697">
        <v>80.48390000000002</v>
      </c>
      <c r="W5697" t="s">
        <v>10939</v>
      </c>
      <c r="X5697" t="s">
        <v>10937</v>
      </c>
      <c r="Y5697">
        <v>9</v>
      </c>
      <c r="Z5697" t="s">
        <v>10949</v>
      </c>
      <c r="AA5697">
        <v>0.28750000000000003</v>
      </c>
    </row>
    <row r="5698" spans="1:27" x14ac:dyDescent="0.35">
      <c r="A5698">
        <v>2127</v>
      </c>
      <c r="B5698" t="s">
        <v>8808</v>
      </c>
      <c r="C5698">
        <v>2011</v>
      </c>
      <c r="D5698" s="1">
        <v>40717</v>
      </c>
      <c r="E5698" s="1">
        <v>40722</v>
      </c>
      <c r="F5698" t="s">
        <v>23</v>
      </c>
      <c r="G5698" t="s">
        <v>2596</v>
      </c>
      <c r="H5698" t="s">
        <v>2597</v>
      </c>
      <c r="I5698" t="s">
        <v>38</v>
      </c>
      <c r="J5698" t="s">
        <v>27</v>
      </c>
      <c r="K5698" t="s">
        <v>8101</v>
      </c>
      <c r="L5698" t="s">
        <v>8102</v>
      </c>
      <c r="M5698">
        <v>19143</v>
      </c>
      <c r="N5698" t="s">
        <v>3728</v>
      </c>
      <c r="O5698" t="s">
        <v>343</v>
      </c>
      <c r="P5698" t="s">
        <v>313</v>
      </c>
      <c r="Q5698" t="s">
        <v>314</v>
      </c>
      <c r="R5698" t="s">
        <v>344</v>
      </c>
      <c r="S5698">
        <v>86.376000000000005</v>
      </c>
      <c r="T5698">
        <v>3</v>
      </c>
      <c r="U5698">
        <v>0.2</v>
      </c>
      <c r="V5698">
        <v>1.079699999999999</v>
      </c>
      <c r="W5698" t="s">
        <v>10944</v>
      </c>
      <c r="X5698" t="s">
        <v>10942</v>
      </c>
      <c r="Y5698">
        <v>6</v>
      </c>
      <c r="Z5698" t="s">
        <v>10946</v>
      </c>
      <c r="AA5698">
        <v>1.2499999999999987E-2</v>
      </c>
    </row>
    <row r="5699" spans="1:27" x14ac:dyDescent="0.35">
      <c r="A5699">
        <v>2424</v>
      </c>
      <c r="B5699" t="s">
        <v>8809</v>
      </c>
      <c r="C5699">
        <v>2014</v>
      </c>
      <c r="D5699" s="1">
        <v>41999</v>
      </c>
      <c r="E5699" s="1">
        <v>42004</v>
      </c>
      <c r="F5699" t="s">
        <v>23</v>
      </c>
      <c r="G5699" t="s">
        <v>5382</v>
      </c>
      <c r="H5699" t="s">
        <v>5383</v>
      </c>
      <c r="I5699" t="s">
        <v>38</v>
      </c>
      <c r="J5699" t="s">
        <v>27</v>
      </c>
      <c r="K5699" t="s">
        <v>2910</v>
      </c>
      <c r="L5699" t="s">
        <v>8109</v>
      </c>
      <c r="M5699">
        <v>45014</v>
      </c>
      <c r="N5699" t="s">
        <v>3728</v>
      </c>
      <c r="O5699" t="s">
        <v>5203</v>
      </c>
      <c r="P5699" t="s">
        <v>313</v>
      </c>
      <c r="Q5699" t="s">
        <v>314</v>
      </c>
      <c r="R5699" t="s">
        <v>5204</v>
      </c>
      <c r="S5699">
        <v>158.928</v>
      </c>
      <c r="T5699">
        <v>7</v>
      </c>
      <c r="U5699">
        <v>0.2</v>
      </c>
      <c r="V5699">
        <v>41.718599999999995</v>
      </c>
      <c r="W5699" t="s">
        <v>10939</v>
      </c>
      <c r="X5699" t="s">
        <v>10940</v>
      </c>
      <c r="Y5699">
        <v>12</v>
      </c>
      <c r="Z5699" t="s">
        <v>10941</v>
      </c>
      <c r="AA5699">
        <v>0.26249999999999996</v>
      </c>
    </row>
    <row r="5700" spans="1:27" x14ac:dyDescent="0.35">
      <c r="A5700">
        <v>2844</v>
      </c>
      <c r="B5700" t="s">
        <v>8810</v>
      </c>
      <c r="C5700">
        <v>2014</v>
      </c>
      <c r="D5700" s="1">
        <v>41778</v>
      </c>
      <c r="E5700" s="1">
        <v>41782</v>
      </c>
      <c r="F5700" t="s">
        <v>23</v>
      </c>
      <c r="G5700" t="s">
        <v>1190</v>
      </c>
      <c r="H5700" t="s">
        <v>1191</v>
      </c>
      <c r="I5700" t="s">
        <v>38</v>
      </c>
      <c r="J5700" t="s">
        <v>27</v>
      </c>
      <c r="K5700" t="s">
        <v>8101</v>
      </c>
      <c r="L5700" t="s">
        <v>8102</v>
      </c>
      <c r="M5700">
        <v>19140</v>
      </c>
      <c r="N5700" t="s">
        <v>3728</v>
      </c>
      <c r="O5700" t="s">
        <v>7586</v>
      </c>
      <c r="P5700" t="s">
        <v>313</v>
      </c>
      <c r="Q5700" t="s">
        <v>314</v>
      </c>
      <c r="R5700" t="s">
        <v>7587</v>
      </c>
      <c r="S5700">
        <v>36.048000000000002</v>
      </c>
      <c r="T5700">
        <v>3</v>
      </c>
      <c r="U5700">
        <v>0.2</v>
      </c>
      <c r="V5700">
        <v>-0.90120000000000111</v>
      </c>
      <c r="W5700" t="s">
        <v>10939</v>
      </c>
      <c r="X5700" t="s">
        <v>10942</v>
      </c>
      <c r="Y5700">
        <v>5</v>
      </c>
      <c r="Z5700" t="s">
        <v>10952</v>
      </c>
      <c r="AA5700">
        <v>-2.5000000000000029E-2</v>
      </c>
    </row>
    <row r="5701" spans="1:27" x14ac:dyDescent="0.35">
      <c r="A5701">
        <v>2999</v>
      </c>
      <c r="B5701" t="s">
        <v>8183</v>
      </c>
      <c r="C5701">
        <v>2011</v>
      </c>
      <c r="D5701" s="1">
        <v>40715</v>
      </c>
      <c r="E5701" s="1">
        <v>40719</v>
      </c>
      <c r="F5701" t="s">
        <v>23</v>
      </c>
      <c r="G5701" t="s">
        <v>3591</v>
      </c>
      <c r="H5701" t="s">
        <v>3592</v>
      </c>
      <c r="I5701" t="s">
        <v>38</v>
      </c>
      <c r="J5701" t="s">
        <v>27</v>
      </c>
      <c r="K5701" t="s">
        <v>8101</v>
      </c>
      <c r="L5701" t="s">
        <v>8102</v>
      </c>
      <c r="M5701">
        <v>19120</v>
      </c>
      <c r="N5701" t="s">
        <v>3728</v>
      </c>
      <c r="O5701" t="s">
        <v>1595</v>
      </c>
      <c r="P5701" t="s">
        <v>313</v>
      </c>
      <c r="Q5701" t="s">
        <v>314</v>
      </c>
      <c r="R5701" t="s">
        <v>1596</v>
      </c>
      <c r="S5701">
        <v>95.968000000000004</v>
      </c>
      <c r="T5701">
        <v>4</v>
      </c>
      <c r="U5701">
        <v>0.2</v>
      </c>
      <c r="V5701">
        <v>28.790400000000009</v>
      </c>
      <c r="W5701" t="s">
        <v>10944</v>
      </c>
      <c r="X5701" t="s">
        <v>10942</v>
      </c>
      <c r="Y5701">
        <v>6</v>
      </c>
      <c r="Z5701" t="s">
        <v>10946</v>
      </c>
      <c r="AA5701">
        <v>0.3000000000000001</v>
      </c>
    </row>
    <row r="5702" spans="1:27" x14ac:dyDescent="0.35">
      <c r="A5702">
        <v>3177</v>
      </c>
      <c r="B5702" t="s">
        <v>8811</v>
      </c>
      <c r="C5702">
        <v>2014</v>
      </c>
      <c r="D5702" s="1">
        <v>41906</v>
      </c>
      <c r="E5702" s="1">
        <v>41912</v>
      </c>
      <c r="F5702" t="s">
        <v>23</v>
      </c>
      <c r="G5702" t="s">
        <v>415</v>
      </c>
      <c r="H5702" t="s">
        <v>416</v>
      </c>
      <c r="I5702" t="s">
        <v>38</v>
      </c>
      <c r="J5702" t="s">
        <v>27</v>
      </c>
      <c r="K5702" t="s">
        <v>8054</v>
      </c>
      <c r="L5702" t="s">
        <v>7873</v>
      </c>
      <c r="M5702">
        <v>80525</v>
      </c>
      <c r="N5702" t="s">
        <v>30</v>
      </c>
      <c r="O5702" t="s">
        <v>1009</v>
      </c>
      <c r="P5702" t="s">
        <v>313</v>
      </c>
      <c r="Q5702" t="s">
        <v>314</v>
      </c>
      <c r="R5702" t="s">
        <v>1010</v>
      </c>
      <c r="S5702">
        <v>47.984000000000002</v>
      </c>
      <c r="T5702">
        <v>2</v>
      </c>
      <c r="U5702">
        <v>0.2</v>
      </c>
      <c r="V5702">
        <v>0.59979999999999656</v>
      </c>
      <c r="W5702" t="s">
        <v>10939</v>
      </c>
      <c r="X5702" t="s">
        <v>10937</v>
      </c>
      <c r="Y5702">
        <v>9</v>
      </c>
      <c r="Z5702" t="s">
        <v>10949</v>
      </c>
      <c r="AA5702">
        <v>1.2499999999999928E-2</v>
      </c>
    </row>
    <row r="5703" spans="1:27" x14ac:dyDescent="0.35">
      <c r="A5703">
        <v>3282</v>
      </c>
      <c r="B5703" t="s">
        <v>8812</v>
      </c>
      <c r="C5703">
        <v>2011</v>
      </c>
      <c r="D5703" s="1">
        <v>40803</v>
      </c>
      <c r="E5703" s="1">
        <v>40810</v>
      </c>
      <c r="F5703" t="s">
        <v>23</v>
      </c>
      <c r="G5703" t="s">
        <v>1260</v>
      </c>
      <c r="H5703" t="s">
        <v>1261</v>
      </c>
      <c r="I5703" t="s">
        <v>38</v>
      </c>
      <c r="J5703" t="s">
        <v>27</v>
      </c>
      <c r="K5703" t="s">
        <v>8006</v>
      </c>
      <c r="L5703" t="s">
        <v>7858</v>
      </c>
      <c r="M5703">
        <v>27604</v>
      </c>
      <c r="N5703" t="s">
        <v>3507</v>
      </c>
      <c r="O5703" t="s">
        <v>1420</v>
      </c>
      <c r="P5703" t="s">
        <v>313</v>
      </c>
      <c r="Q5703" t="s">
        <v>314</v>
      </c>
      <c r="R5703" t="s">
        <v>1421</v>
      </c>
      <c r="S5703">
        <v>47.984000000000002</v>
      </c>
      <c r="T5703">
        <v>2</v>
      </c>
      <c r="U5703">
        <v>0.2</v>
      </c>
      <c r="V5703">
        <v>13.195600000000001</v>
      </c>
      <c r="W5703" t="s">
        <v>10944</v>
      </c>
      <c r="X5703" t="s">
        <v>10937</v>
      </c>
      <c r="Y5703">
        <v>9</v>
      </c>
      <c r="Z5703" t="s">
        <v>10949</v>
      </c>
      <c r="AA5703">
        <v>0.27500000000000002</v>
      </c>
    </row>
    <row r="5704" spans="1:27" x14ac:dyDescent="0.35">
      <c r="A5704">
        <v>3360</v>
      </c>
      <c r="B5704" t="s">
        <v>8813</v>
      </c>
      <c r="C5704">
        <v>2013</v>
      </c>
      <c r="D5704" s="1">
        <v>41401</v>
      </c>
      <c r="E5704" s="1">
        <v>41405</v>
      </c>
      <c r="F5704" t="s">
        <v>23</v>
      </c>
      <c r="G5704" t="s">
        <v>1799</v>
      </c>
      <c r="H5704" t="s">
        <v>1800</v>
      </c>
      <c r="I5704" t="s">
        <v>38</v>
      </c>
      <c r="J5704" t="s">
        <v>27</v>
      </c>
      <c r="K5704" t="s">
        <v>7864</v>
      </c>
      <c r="L5704" t="s">
        <v>7865</v>
      </c>
      <c r="M5704">
        <v>60610</v>
      </c>
      <c r="N5704" t="s">
        <v>3479</v>
      </c>
      <c r="O5704" t="s">
        <v>2246</v>
      </c>
      <c r="P5704" t="s">
        <v>313</v>
      </c>
      <c r="Q5704" t="s">
        <v>314</v>
      </c>
      <c r="R5704" t="s">
        <v>2247</v>
      </c>
      <c r="S5704">
        <v>26.176000000000002</v>
      </c>
      <c r="T5704">
        <v>2</v>
      </c>
      <c r="U5704">
        <v>0.2</v>
      </c>
      <c r="V5704">
        <v>-3.272000000000002</v>
      </c>
      <c r="W5704" t="s">
        <v>10936</v>
      </c>
      <c r="X5704" t="s">
        <v>10942</v>
      </c>
      <c r="Y5704">
        <v>5</v>
      </c>
      <c r="Z5704" t="s">
        <v>10952</v>
      </c>
      <c r="AA5704">
        <v>-0.12500000000000006</v>
      </c>
    </row>
    <row r="5705" spans="1:27" x14ac:dyDescent="0.35">
      <c r="A5705">
        <v>3530</v>
      </c>
      <c r="B5705" t="s">
        <v>8814</v>
      </c>
      <c r="C5705">
        <v>2012</v>
      </c>
      <c r="D5705" s="1">
        <v>41169</v>
      </c>
      <c r="E5705" s="1">
        <v>41175</v>
      </c>
      <c r="F5705" t="s">
        <v>23</v>
      </c>
      <c r="G5705" t="s">
        <v>5477</v>
      </c>
      <c r="H5705" t="s">
        <v>5478</v>
      </c>
      <c r="I5705" t="s">
        <v>38</v>
      </c>
      <c r="J5705" t="s">
        <v>27</v>
      </c>
      <c r="K5705" t="s">
        <v>7905</v>
      </c>
      <c r="L5705" t="s">
        <v>7878</v>
      </c>
      <c r="M5705">
        <v>32839</v>
      </c>
      <c r="N5705" t="s">
        <v>3507</v>
      </c>
      <c r="O5705" t="s">
        <v>321</v>
      </c>
      <c r="P5705" t="s">
        <v>313</v>
      </c>
      <c r="Q5705" t="s">
        <v>314</v>
      </c>
      <c r="R5705" t="s">
        <v>322</v>
      </c>
      <c r="S5705">
        <v>87.168000000000006</v>
      </c>
      <c r="T5705">
        <v>3</v>
      </c>
      <c r="U5705">
        <v>0.2</v>
      </c>
      <c r="V5705">
        <v>10.895999999999987</v>
      </c>
      <c r="W5705" t="s">
        <v>10948</v>
      </c>
      <c r="X5705" t="s">
        <v>10937</v>
      </c>
      <c r="Y5705">
        <v>9</v>
      </c>
      <c r="Z5705" t="s">
        <v>10949</v>
      </c>
      <c r="AA5705">
        <v>0.12499999999999983</v>
      </c>
    </row>
    <row r="5706" spans="1:27" x14ac:dyDescent="0.35">
      <c r="A5706">
        <v>3601</v>
      </c>
      <c r="B5706" t="s">
        <v>8815</v>
      </c>
      <c r="C5706">
        <v>2014</v>
      </c>
      <c r="D5706" s="1">
        <v>41817</v>
      </c>
      <c r="E5706" s="1">
        <v>41821</v>
      </c>
      <c r="F5706" t="s">
        <v>23</v>
      </c>
      <c r="G5706" t="s">
        <v>1717</v>
      </c>
      <c r="H5706" t="s">
        <v>1718</v>
      </c>
      <c r="I5706" t="s">
        <v>38</v>
      </c>
      <c r="J5706" t="s">
        <v>27</v>
      </c>
      <c r="K5706" t="s">
        <v>7872</v>
      </c>
      <c r="L5706" t="s">
        <v>7873</v>
      </c>
      <c r="M5706">
        <v>80219</v>
      </c>
      <c r="N5706" t="s">
        <v>30</v>
      </c>
      <c r="O5706" t="s">
        <v>7720</v>
      </c>
      <c r="P5706" t="s">
        <v>313</v>
      </c>
      <c r="Q5706" t="s">
        <v>314</v>
      </c>
      <c r="R5706" t="s">
        <v>7721</v>
      </c>
      <c r="S5706">
        <v>431.92800000000005</v>
      </c>
      <c r="T5706">
        <v>9</v>
      </c>
      <c r="U5706">
        <v>0.2</v>
      </c>
      <c r="V5706">
        <v>64.789199999999951</v>
      </c>
      <c r="W5706" t="s">
        <v>10939</v>
      </c>
      <c r="X5706" t="s">
        <v>10942</v>
      </c>
      <c r="Y5706">
        <v>6</v>
      </c>
      <c r="Z5706" t="s">
        <v>10946</v>
      </c>
      <c r="AA5706">
        <v>0.14999999999999986</v>
      </c>
    </row>
    <row r="5707" spans="1:27" x14ac:dyDescent="0.35">
      <c r="A5707">
        <v>3669</v>
      </c>
      <c r="B5707" t="s">
        <v>8456</v>
      </c>
      <c r="C5707">
        <v>2011</v>
      </c>
      <c r="D5707" s="1">
        <v>40885</v>
      </c>
      <c r="E5707" s="1">
        <v>40890</v>
      </c>
      <c r="F5707" t="s">
        <v>23</v>
      </c>
      <c r="G5707" t="s">
        <v>195</v>
      </c>
      <c r="H5707" t="s">
        <v>196</v>
      </c>
      <c r="I5707" t="s">
        <v>38</v>
      </c>
      <c r="J5707" t="s">
        <v>27</v>
      </c>
      <c r="K5707" t="s">
        <v>3984</v>
      </c>
      <c r="L5707" t="s">
        <v>8023</v>
      </c>
      <c r="M5707">
        <v>97301</v>
      </c>
      <c r="N5707" t="s">
        <v>30</v>
      </c>
      <c r="O5707" t="s">
        <v>1267</v>
      </c>
      <c r="P5707" t="s">
        <v>313</v>
      </c>
      <c r="Q5707" t="s">
        <v>314</v>
      </c>
      <c r="R5707" t="s">
        <v>1268</v>
      </c>
      <c r="S5707">
        <v>103.92000000000002</v>
      </c>
      <c r="T5707">
        <v>10</v>
      </c>
      <c r="U5707">
        <v>0.2</v>
      </c>
      <c r="V5707">
        <v>-18.186000000000014</v>
      </c>
      <c r="W5707" t="s">
        <v>10944</v>
      </c>
      <c r="X5707" t="s">
        <v>10940</v>
      </c>
      <c r="Y5707">
        <v>12</v>
      </c>
      <c r="Z5707" t="s">
        <v>10941</v>
      </c>
      <c r="AA5707">
        <v>-0.1750000000000001</v>
      </c>
    </row>
    <row r="5708" spans="1:27" x14ac:dyDescent="0.35">
      <c r="A5708">
        <v>3802</v>
      </c>
      <c r="B5708" t="s">
        <v>7959</v>
      </c>
      <c r="C5708">
        <v>2013</v>
      </c>
      <c r="D5708" s="1">
        <v>41562</v>
      </c>
      <c r="E5708" s="1">
        <v>41568</v>
      </c>
      <c r="F5708" t="s">
        <v>23</v>
      </c>
      <c r="G5708" t="s">
        <v>3201</v>
      </c>
      <c r="H5708" t="s">
        <v>3202</v>
      </c>
      <c r="I5708" t="s">
        <v>38</v>
      </c>
      <c r="J5708" t="s">
        <v>27</v>
      </c>
      <c r="K5708" t="s">
        <v>7937</v>
      </c>
      <c r="L5708" t="s">
        <v>7858</v>
      </c>
      <c r="M5708">
        <v>28540</v>
      </c>
      <c r="N5708" t="s">
        <v>3507</v>
      </c>
      <c r="O5708" t="s">
        <v>5203</v>
      </c>
      <c r="P5708" t="s">
        <v>313</v>
      </c>
      <c r="Q5708" t="s">
        <v>314</v>
      </c>
      <c r="R5708" t="s">
        <v>5204</v>
      </c>
      <c r="S5708">
        <v>22.704000000000001</v>
      </c>
      <c r="T5708">
        <v>1</v>
      </c>
      <c r="U5708">
        <v>0.2</v>
      </c>
      <c r="V5708">
        <v>5.9597999999999995</v>
      </c>
      <c r="W5708" t="s">
        <v>10936</v>
      </c>
      <c r="X5708" t="s">
        <v>10940</v>
      </c>
      <c r="Y5708">
        <v>10</v>
      </c>
      <c r="Z5708" t="s">
        <v>10945</v>
      </c>
      <c r="AA5708">
        <v>0.26249999999999996</v>
      </c>
    </row>
    <row r="5709" spans="1:27" x14ac:dyDescent="0.35">
      <c r="A5709">
        <v>4061</v>
      </c>
      <c r="B5709" t="s">
        <v>8816</v>
      </c>
      <c r="C5709">
        <v>2013</v>
      </c>
      <c r="D5709" s="1">
        <v>41580</v>
      </c>
      <c r="E5709" s="1">
        <v>41586</v>
      </c>
      <c r="F5709" t="s">
        <v>23</v>
      </c>
      <c r="G5709" t="s">
        <v>131</v>
      </c>
      <c r="H5709" t="s">
        <v>132</v>
      </c>
      <c r="I5709" t="s">
        <v>38</v>
      </c>
      <c r="J5709" t="s">
        <v>27</v>
      </c>
      <c r="K5709" t="s">
        <v>7864</v>
      </c>
      <c r="L5709" t="s">
        <v>7865</v>
      </c>
      <c r="M5709">
        <v>60610</v>
      </c>
      <c r="N5709" t="s">
        <v>3479</v>
      </c>
      <c r="O5709" t="s">
        <v>5203</v>
      </c>
      <c r="P5709" t="s">
        <v>313</v>
      </c>
      <c r="Q5709" t="s">
        <v>314</v>
      </c>
      <c r="R5709" t="s">
        <v>5204</v>
      </c>
      <c r="S5709">
        <v>68.111999999999995</v>
      </c>
      <c r="T5709">
        <v>3</v>
      </c>
      <c r="U5709">
        <v>0.2</v>
      </c>
      <c r="V5709">
        <v>17.879399999999997</v>
      </c>
      <c r="W5709" t="s">
        <v>10936</v>
      </c>
      <c r="X5709" t="s">
        <v>10940</v>
      </c>
      <c r="Y5709">
        <v>11</v>
      </c>
      <c r="Z5709" t="s">
        <v>10947</v>
      </c>
      <c r="AA5709">
        <v>0.26249999999999996</v>
      </c>
    </row>
    <row r="5710" spans="1:27" x14ac:dyDescent="0.35">
      <c r="A5710">
        <v>4063</v>
      </c>
      <c r="B5710" t="s">
        <v>8817</v>
      </c>
      <c r="C5710">
        <v>2013</v>
      </c>
      <c r="D5710" s="1">
        <v>41344</v>
      </c>
      <c r="E5710" s="1">
        <v>41348</v>
      </c>
      <c r="F5710" t="s">
        <v>23</v>
      </c>
      <c r="G5710" t="s">
        <v>6375</v>
      </c>
      <c r="H5710" t="s">
        <v>6376</v>
      </c>
      <c r="I5710" t="s">
        <v>38</v>
      </c>
      <c r="J5710" t="s">
        <v>27</v>
      </c>
      <c r="K5710" t="s">
        <v>8101</v>
      </c>
      <c r="L5710" t="s">
        <v>8102</v>
      </c>
      <c r="M5710">
        <v>19143</v>
      </c>
      <c r="N5710" t="s">
        <v>3728</v>
      </c>
      <c r="O5710" t="s">
        <v>2740</v>
      </c>
      <c r="P5710" t="s">
        <v>313</v>
      </c>
      <c r="Q5710" t="s">
        <v>314</v>
      </c>
      <c r="R5710" t="s">
        <v>2741</v>
      </c>
      <c r="S5710">
        <v>39.992000000000004</v>
      </c>
      <c r="T5710">
        <v>1</v>
      </c>
      <c r="U5710">
        <v>0.2</v>
      </c>
      <c r="V5710">
        <v>7.4984999999999964</v>
      </c>
      <c r="W5710" t="s">
        <v>10936</v>
      </c>
      <c r="X5710" t="s">
        <v>10950</v>
      </c>
      <c r="Y5710">
        <v>3</v>
      </c>
      <c r="Z5710" t="s">
        <v>10953</v>
      </c>
      <c r="AA5710">
        <v>0.18749999999999989</v>
      </c>
    </row>
    <row r="5711" spans="1:27" x14ac:dyDescent="0.35">
      <c r="A5711">
        <v>4121</v>
      </c>
      <c r="B5711" t="s">
        <v>8818</v>
      </c>
      <c r="C5711">
        <v>2014</v>
      </c>
      <c r="D5711" s="1">
        <v>41887</v>
      </c>
      <c r="E5711" s="1">
        <v>41893</v>
      </c>
      <c r="F5711" t="s">
        <v>23</v>
      </c>
      <c r="G5711" t="s">
        <v>1724</v>
      </c>
      <c r="H5711" t="s">
        <v>1725</v>
      </c>
      <c r="I5711" t="s">
        <v>38</v>
      </c>
      <c r="J5711" t="s">
        <v>27</v>
      </c>
      <c r="K5711" t="s">
        <v>8101</v>
      </c>
      <c r="L5711" t="s">
        <v>8102</v>
      </c>
      <c r="M5711">
        <v>19120</v>
      </c>
      <c r="N5711" t="s">
        <v>3728</v>
      </c>
      <c r="O5711" t="s">
        <v>5257</v>
      </c>
      <c r="P5711" t="s">
        <v>313</v>
      </c>
      <c r="Q5711" t="s">
        <v>314</v>
      </c>
      <c r="R5711" t="s">
        <v>5258</v>
      </c>
      <c r="S5711">
        <v>19.040000000000003</v>
      </c>
      <c r="T5711">
        <v>4</v>
      </c>
      <c r="U5711">
        <v>0.2</v>
      </c>
      <c r="V5711">
        <v>-1.4279999999999999</v>
      </c>
      <c r="W5711" t="s">
        <v>10939</v>
      </c>
      <c r="X5711" t="s">
        <v>10937</v>
      </c>
      <c r="Y5711">
        <v>9</v>
      </c>
      <c r="Z5711" t="s">
        <v>10949</v>
      </c>
      <c r="AA5711">
        <v>-7.4999999999999983E-2</v>
      </c>
    </row>
    <row r="5712" spans="1:27" x14ac:dyDescent="0.35">
      <c r="A5712">
        <v>4326</v>
      </c>
      <c r="B5712" t="s">
        <v>8819</v>
      </c>
      <c r="C5712">
        <v>2012</v>
      </c>
      <c r="D5712" s="1">
        <v>40953</v>
      </c>
      <c r="E5712" s="1">
        <v>40958</v>
      </c>
      <c r="F5712" t="s">
        <v>23</v>
      </c>
      <c r="G5712" t="s">
        <v>5363</v>
      </c>
      <c r="H5712" t="s">
        <v>5364</v>
      </c>
      <c r="I5712" t="s">
        <v>38</v>
      </c>
      <c r="J5712" t="s">
        <v>27</v>
      </c>
      <c r="K5712" t="s">
        <v>8188</v>
      </c>
      <c r="L5712" t="s">
        <v>8109</v>
      </c>
      <c r="M5712">
        <v>44312</v>
      </c>
      <c r="N5712" t="s">
        <v>3728</v>
      </c>
      <c r="O5712" t="s">
        <v>1009</v>
      </c>
      <c r="P5712" t="s">
        <v>313</v>
      </c>
      <c r="Q5712" t="s">
        <v>314</v>
      </c>
      <c r="R5712" t="s">
        <v>1010</v>
      </c>
      <c r="S5712">
        <v>71.975999999999999</v>
      </c>
      <c r="T5712">
        <v>3</v>
      </c>
      <c r="U5712">
        <v>0.2</v>
      </c>
      <c r="V5712">
        <v>0.89969999999999573</v>
      </c>
      <c r="W5712" t="s">
        <v>10948</v>
      </c>
      <c r="X5712" t="s">
        <v>10950</v>
      </c>
      <c r="Y5712">
        <v>2</v>
      </c>
      <c r="Z5712" t="s">
        <v>10955</v>
      </c>
      <c r="AA5712">
        <v>1.249999999999994E-2</v>
      </c>
    </row>
    <row r="5713" spans="1:27" x14ac:dyDescent="0.35">
      <c r="A5713">
        <v>4334</v>
      </c>
      <c r="B5713" t="s">
        <v>8820</v>
      </c>
      <c r="C5713">
        <v>2012</v>
      </c>
      <c r="D5713" s="1">
        <v>41264</v>
      </c>
      <c r="E5713" s="1">
        <v>41270</v>
      </c>
      <c r="F5713" t="s">
        <v>23</v>
      </c>
      <c r="G5713" t="s">
        <v>2326</v>
      </c>
      <c r="H5713" t="s">
        <v>2327</v>
      </c>
      <c r="I5713" t="s">
        <v>38</v>
      </c>
      <c r="J5713" t="s">
        <v>27</v>
      </c>
      <c r="K5713" t="s">
        <v>8821</v>
      </c>
      <c r="L5713" t="s">
        <v>7878</v>
      </c>
      <c r="M5713">
        <v>32114</v>
      </c>
      <c r="N5713" t="s">
        <v>3507</v>
      </c>
      <c r="O5713" t="s">
        <v>5175</v>
      </c>
      <c r="P5713" t="s">
        <v>313</v>
      </c>
      <c r="Q5713" t="s">
        <v>314</v>
      </c>
      <c r="R5713" t="s">
        <v>5176</v>
      </c>
      <c r="S5713">
        <v>50.88</v>
      </c>
      <c r="T5713">
        <v>6</v>
      </c>
      <c r="U5713">
        <v>0.2</v>
      </c>
      <c r="V5713">
        <v>14.628000000000005</v>
      </c>
      <c r="W5713" t="s">
        <v>10948</v>
      </c>
      <c r="X5713" t="s">
        <v>10940</v>
      </c>
      <c r="Y5713">
        <v>12</v>
      </c>
      <c r="Z5713" t="s">
        <v>10941</v>
      </c>
      <c r="AA5713">
        <v>0.28750000000000009</v>
      </c>
    </row>
    <row r="5714" spans="1:27" x14ac:dyDescent="0.35">
      <c r="A5714">
        <v>4352</v>
      </c>
      <c r="B5714" t="s">
        <v>8822</v>
      </c>
      <c r="C5714">
        <v>2014</v>
      </c>
      <c r="D5714" s="1">
        <v>41741</v>
      </c>
      <c r="E5714" s="1">
        <v>41745</v>
      </c>
      <c r="F5714" t="s">
        <v>23</v>
      </c>
      <c r="G5714" t="s">
        <v>8823</v>
      </c>
      <c r="H5714" t="s">
        <v>8824</v>
      </c>
      <c r="I5714" t="s">
        <v>38</v>
      </c>
      <c r="J5714" t="s">
        <v>27</v>
      </c>
      <c r="K5714" t="s">
        <v>3187</v>
      </c>
      <c r="L5714" t="s">
        <v>8109</v>
      </c>
      <c r="M5714">
        <v>43130</v>
      </c>
      <c r="N5714" t="s">
        <v>3728</v>
      </c>
      <c r="O5714" t="s">
        <v>1908</v>
      </c>
      <c r="P5714" t="s">
        <v>313</v>
      </c>
      <c r="Q5714" t="s">
        <v>314</v>
      </c>
      <c r="R5714" t="s">
        <v>1909</v>
      </c>
      <c r="S5714">
        <v>27.12</v>
      </c>
      <c r="T5714">
        <v>2</v>
      </c>
      <c r="U5714">
        <v>0.2</v>
      </c>
      <c r="V5714">
        <v>-4.7460000000000013</v>
      </c>
      <c r="W5714" t="s">
        <v>10939</v>
      </c>
      <c r="X5714" t="s">
        <v>10942</v>
      </c>
      <c r="Y5714">
        <v>4</v>
      </c>
      <c r="Z5714" t="s">
        <v>10943</v>
      </c>
      <c r="AA5714">
        <v>-0.17500000000000004</v>
      </c>
    </row>
    <row r="5715" spans="1:27" x14ac:dyDescent="0.35">
      <c r="A5715">
        <v>4405</v>
      </c>
      <c r="B5715" t="s">
        <v>8825</v>
      </c>
      <c r="C5715">
        <v>2012</v>
      </c>
      <c r="D5715" s="1">
        <v>41095</v>
      </c>
      <c r="E5715" s="1">
        <v>41100</v>
      </c>
      <c r="F5715" t="s">
        <v>23</v>
      </c>
      <c r="G5715" t="s">
        <v>4900</v>
      </c>
      <c r="H5715" t="s">
        <v>4901</v>
      </c>
      <c r="I5715" t="s">
        <v>38</v>
      </c>
      <c r="J5715" t="s">
        <v>27</v>
      </c>
      <c r="K5715" t="s">
        <v>8101</v>
      </c>
      <c r="L5715" t="s">
        <v>8102</v>
      </c>
      <c r="M5715">
        <v>19140</v>
      </c>
      <c r="N5715" t="s">
        <v>3728</v>
      </c>
      <c r="O5715" t="s">
        <v>2677</v>
      </c>
      <c r="P5715" t="s">
        <v>313</v>
      </c>
      <c r="Q5715" t="s">
        <v>314</v>
      </c>
      <c r="R5715" t="s">
        <v>2678</v>
      </c>
      <c r="S5715">
        <v>34.800000000000004</v>
      </c>
      <c r="T5715">
        <v>3</v>
      </c>
      <c r="U5715">
        <v>0.2</v>
      </c>
      <c r="V5715">
        <v>2.1749999999999989</v>
      </c>
      <c r="W5715" t="s">
        <v>10948</v>
      </c>
      <c r="X5715" t="s">
        <v>10937</v>
      </c>
      <c r="Y5715">
        <v>7</v>
      </c>
      <c r="Z5715" t="s">
        <v>10938</v>
      </c>
      <c r="AA5715">
        <v>6.2499999999999958E-2</v>
      </c>
    </row>
    <row r="5716" spans="1:27" x14ac:dyDescent="0.35">
      <c r="A5716">
        <v>4661</v>
      </c>
      <c r="B5716" t="s">
        <v>8826</v>
      </c>
      <c r="C5716">
        <v>2012</v>
      </c>
      <c r="D5716" s="1">
        <v>41032</v>
      </c>
      <c r="E5716" s="1">
        <v>41036</v>
      </c>
      <c r="F5716" t="s">
        <v>23</v>
      </c>
      <c r="G5716" t="s">
        <v>644</v>
      </c>
      <c r="H5716" t="s">
        <v>645</v>
      </c>
      <c r="I5716" t="s">
        <v>38</v>
      </c>
      <c r="J5716" t="s">
        <v>27</v>
      </c>
      <c r="K5716" t="s">
        <v>8101</v>
      </c>
      <c r="L5716" t="s">
        <v>8102</v>
      </c>
      <c r="M5716">
        <v>19140</v>
      </c>
      <c r="N5716" t="s">
        <v>3728</v>
      </c>
      <c r="O5716" t="s">
        <v>5153</v>
      </c>
      <c r="P5716" t="s">
        <v>313</v>
      </c>
      <c r="Q5716" t="s">
        <v>314</v>
      </c>
      <c r="R5716" t="s">
        <v>5154</v>
      </c>
      <c r="S5716">
        <v>27.552000000000003</v>
      </c>
      <c r="T5716">
        <v>3</v>
      </c>
      <c r="U5716">
        <v>0.2</v>
      </c>
      <c r="V5716">
        <v>-0.3444000000000047</v>
      </c>
      <c r="W5716" t="s">
        <v>10948</v>
      </c>
      <c r="X5716" t="s">
        <v>10942</v>
      </c>
      <c r="Y5716">
        <v>5</v>
      </c>
      <c r="Z5716" t="s">
        <v>10952</v>
      </c>
      <c r="AA5716">
        <v>-1.2500000000000169E-2</v>
      </c>
    </row>
    <row r="5717" spans="1:27" x14ac:dyDescent="0.35">
      <c r="A5717">
        <v>4788</v>
      </c>
      <c r="B5717" t="s">
        <v>8232</v>
      </c>
      <c r="C5717">
        <v>2012</v>
      </c>
      <c r="D5717" s="1">
        <v>41254</v>
      </c>
      <c r="E5717" s="1">
        <v>41259</v>
      </c>
      <c r="F5717" t="s">
        <v>23</v>
      </c>
      <c r="G5717" t="s">
        <v>2583</v>
      </c>
      <c r="H5717" t="s">
        <v>2584</v>
      </c>
      <c r="I5717" t="s">
        <v>38</v>
      </c>
      <c r="J5717" t="s">
        <v>27</v>
      </c>
      <c r="K5717" t="s">
        <v>8010</v>
      </c>
      <c r="L5717" t="s">
        <v>7873</v>
      </c>
      <c r="M5717">
        <v>80906</v>
      </c>
      <c r="N5717" t="s">
        <v>30</v>
      </c>
      <c r="O5717" t="s">
        <v>8827</v>
      </c>
      <c r="P5717" t="s">
        <v>313</v>
      </c>
      <c r="Q5717" t="s">
        <v>314</v>
      </c>
      <c r="R5717" t="s">
        <v>8828</v>
      </c>
      <c r="S5717">
        <v>58.08</v>
      </c>
      <c r="T5717">
        <v>4</v>
      </c>
      <c r="U5717">
        <v>0.2</v>
      </c>
      <c r="V5717">
        <v>-6.5339999999999954</v>
      </c>
      <c r="W5717" t="s">
        <v>10948</v>
      </c>
      <c r="X5717" t="s">
        <v>10940</v>
      </c>
      <c r="Y5717">
        <v>12</v>
      </c>
      <c r="Z5717" t="s">
        <v>10941</v>
      </c>
      <c r="AA5717">
        <v>-0.11249999999999992</v>
      </c>
    </row>
    <row r="5718" spans="1:27" x14ac:dyDescent="0.35">
      <c r="A5718">
        <v>5050</v>
      </c>
      <c r="B5718" t="s">
        <v>8829</v>
      </c>
      <c r="C5718">
        <v>2011</v>
      </c>
      <c r="D5718" s="1">
        <v>40633</v>
      </c>
      <c r="E5718" s="1">
        <v>40637</v>
      </c>
      <c r="F5718" t="s">
        <v>23</v>
      </c>
      <c r="G5718" t="s">
        <v>225</v>
      </c>
      <c r="H5718" t="s">
        <v>226</v>
      </c>
      <c r="I5718" t="s">
        <v>38</v>
      </c>
      <c r="J5718" t="s">
        <v>27</v>
      </c>
      <c r="K5718" t="s">
        <v>7864</v>
      </c>
      <c r="L5718" t="s">
        <v>7865</v>
      </c>
      <c r="M5718">
        <v>60610</v>
      </c>
      <c r="N5718" t="s">
        <v>3479</v>
      </c>
      <c r="O5718" t="s">
        <v>4949</v>
      </c>
      <c r="P5718" t="s">
        <v>313</v>
      </c>
      <c r="Q5718" t="s">
        <v>314</v>
      </c>
      <c r="R5718" t="s">
        <v>4950</v>
      </c>
      <c r="S5718">
        <v>79.984000000000009</v>
      </c>
      <c r="T5718">
        <v>2</v>
      </c>
      <c r="U5718">
        <v>0.2</v>
      </c>
      <c r="V5718">
        <v>13.997199999999999</v>
      </c>
      <c r="W5718" t="s">
        <v>10944</v>
      </c>
      <c r="X5718" t="s">
        <v>10950</v>
      </c>
      <c r="Y5718">
        <v>3</v>
      </c>
      <c r="Z5718" t="s">
        <v>10953</v>
      </c>
      <c r="AA5718">
        <v>0.17499999999999996</v>
      </c>
    </row>
    <row r="5719" spans="1:27" x14ac:dyDescent="0.35">
      <c r="A5719">
        <v>5066</v>
      </c>
      <c r="B5719" t="s">
        <v>8830</v>
      </c>
      <c r="C5719">
        <v>2014</v>
      </c>
      <c r="D5719" s="1">
        <v>41974</v>
      </c>
      <c r="E5719" s="1">
        <v>41981</v>
      </c>
      <c r="F5719" t="s">
        <v>23</v>
      </c>
      <c r="G5719" t="s">
        <v>3827</v>
      </c>
      <c r="H5719" t="s">
        <v>3828</v>
      </c>
      <c r="I5719" t="s">
        <v>38</v>
      </c>
      <c r="J5719" t="s">
        <v>27</v>
      </c>
      <c r="K5719" t="s">
        <v>4059</v>
      </c>
      <c r="L5719" t="s">
        <v>7858</v>
      </c>
      <c r="M5719">
        <v>27217</v>
      </c>
      <c r="N5719" t="s">
        <v>3507</v>
      </c>
      <c r="O5719" t="s">
        <v>2795</v>
      </c>
      <c r="P5719" t="s">
        <v>313</v>
      </c>
      <c r="Q5719" t="s">
        <v>314</v>
      </c>
      <c r="R5719" t="s">
        <v>2796</v>
      </c>
      <c r="S5719">
        <v>383.97600000000006</v>
      </c>
      <c r="T5719">
        <v>3</v>
      </c>
      <c r="U5719">
        <v>0.2</v>
      </c>
      <c r="V5719">
        <v>81.59490000000001</v>
      </c>
      <c r="W5719" t="s">
        <v>10939</v>
      </c>
      <c r="X5719" t="s">
        <v>10940</v>
      </c>
      <c r="Y5719">
        <v>12</v>
      </c>
      <c r="Z5719" t="s">
        <v>10941</v>
      </c>
      <c r="AA5719">
        <v>0.21249999999999999</v>
      </c>
    </row>
    <row r="5720" spans="1:27" x14ac:dyDescent="0.35">
      <c r="A5720">
        <v>5083</v>
      </c>
      <c r="B5720" t="s">
        <v>8831</v>
      </c>
      <c r="C5720">
        <v>2013</v>
      </c>
      <c r="D5720" s="1">
        <v>41526</v>
      </c>
      <c r="E5720" s="1">
        <v>41530</v>
      </c>
      <c r="F5720" t="s">
        <v>23</v>
      </c>
      <c r="G5720" t="s">
        <v>556</v>
      </c>
      <c r="H5720" t="s">
        <v>557</v>
      </c>
      <c r="I5720" t="s">
        <v>38</v>
      </c>
      <c r="J5720" t="s">
        <v>27</v>
      </c>
      <c r="K5720" t="s">
        <v>4414</v>
      </c>
      <c r="L5720" t="s">
        <v>7858</v>
      </c>
      <c r="M5720">
        <v>28110</v>
      </c>
      <c r="N5720" t="s">
        <v>3507</v>
      </c>
      <c r="O5720" t="s">
        <v>2672</v>
      </c>
      <c r="P5720" t="s">
        <v>313</v>
      </c>
      <c r="Q5720" t="s">
        <v>314</v>
      </c>
      <c r="R5720" t="s">
        <v>2673</v>
      </c>
      <c r="S5720">
        <v>35.167999999999999</v>
      </c>
      <c r="T5720">
        <v>4</v>
      </c>
      <c r="U5720">
        <v>0.2</v>
      </c>
      <c r="V5720">
        <v>8.3524000000000012</v>
      </c>
      <c r="W5720" t="s">
        <v>10936</v>
      </c>
      <c r="X5720" t="s">
        <v>10937</v>
      </c>
      <c r="Y5720">
        <v>9</v>
      </c>
      <c r="Z5720" t="s">
        <v>10949</v>
      </c>
      <c r="AA5720">
        <v>0.23750000000000004</v>
      </c>
    </row>
    <row r="5721" spans="1:27" x14ac:dyDescent="0.35">
      <c r="A5721">
        <v>5497</v>
      </c>
      <c r="B5721" t="s">
        <v>8832</v>
      </c>
      <c r="C5721">
        <v>2014</v>
      </c>
      <c r="D5721" s="1">
        <v>41803</v>
      </c>
      <c r="E5721" s="1">
        <v>41807</v>
      </c>
      <c r="F5721" t="s">
        <v>23</v>
      </c>
      <c r="G5721" t="s">
        <v>1319</v>
      </c>
      <c r="H5721" t="s">
        <v>1320</v>
      </c>
      <c r="I5721" t="s">
        <v>38</v>
      </c>
      <c r="J5721" t="s">
        <v>27</v>
      </c>
      <c r="K5721" t="s">
        <v>5443</v>
      </c>
      <c r="L5721" t="s">
        <v>8109</v>
      </c>
      <c r="M5721">
        <v>43302</v>
      </c>
      <c r="N5721" t="s">
        <v>3728</v>
      </c>
      <c r="O5721" t="s">
        <v>2702</v>
      </c>
      <c r="P5721" t="s">
        <v>313</v>
      </c>
      <c r="Q5721" t="s">
        <v>314</v>
      </c>
      <c r="R5721" t="s">
        <v>2703</v>
      </c>
      <c r="S5721">
        <v>63.920000000000009</v>
      </c>
      <c r="T5721">
        <v>2</v>
      </c>
      <c r="U5721">
        <v>0.2</v>
      </c>
      <c r="V5721">
        <v>19.176000000000002</v>
      </c>
      <c r="W5721" t="s">
        <v>10939</v>
      </c>
      <c r="X5721" t="s">
        <v>10942</v>
      </c>
      <c r="Y5721">
        <v>6</v>
      </c>
      <c r="Z5721" t="s">
        <v>10946</v>
      </c>
      <c r="AA5721">
        <v>0.3</v>
      </c>
    </row>
    <row r="5722" spans="1:27" x14ac:dyDescent="0.35">
      <c r="A5722">
        <v>5705</v>
      </c>
      <c r="B5722" t="s">
        <v>8833</v>
      </c>
      <c r="C5722">
        <v>2011</v>
      </c>
      <c r="D5722" s="1">
        <v>40891</v>
      </c>
      <c r="E5722" s="1">
        <v>40898</v>
      </c>
      <c r="F5722" t="s">
        <v>23</v>
      </c>
      <c r="G5722" t="s">
        <v>5099</v>
      </c>
      <c r="H5722" t="s">
        <v>5100</v>
      </c>
      <c r="I5722" t="s">
        <v>38</v>
      </c>
      <c r="J5722" t="s">
        <v>27</v>
      </c>
      <c r="K5722" t="s">
        <v>5443</v>
      </c>
      <c r="L5722" t="s">
        <v>8109</v>
      </c>
      <c r="M5722">
        <v>43302</v>
      </c>
      <c r="N5722" t="s">
        <v>3728</v>
      </c>
      <c r="O5722" t="s">
        <v>771</v>
      </c>
      <c r="P5722" t="s">
        <v>313</v>
      </c>
      <c r="Q5722" t="s">
        <v>314</v>
      </c>
      <c r="R5722" t="s">
        <v>772</v>
      </c>
      <c r="S5722">
        <v>263.95999999999998</v>
      </c>
      <c r="T5722">
        <v>1</v>
      </c>
      <c r="U5722">
        <v>0.2</v>
      </c>
      <c r="V5722">
        <v>42.893499999999975</v>
      </c>
      <c r="W5722" t="s">
        <v>10944</v>
      </c>
      <c r="X5722" t="s">
        <v>10940</v>
      </c>
      <c r="Y5722">
        <v>12</v>
      </c>
      <c r="Z5722" t="s">
        <v>10941</v>
      </c>
      <c r="AA5722">
        <v>0.16249999999999992</v>
      </c>
    </row>
    <row r="5723" spans="1:27" x14ac:dyDescent="0.35">
      <c r="A5723">
        <v>5748</v>
      </c>
      <c r="B5723" t="s">
        <v>8501</v>
      </c>
      <c r="C5723">
        <v>2013</v>
      </c>
      <c r="D5723" s="1">
        <v>41617</v>
      </c>
      <c r="E5723" s="1">
        <v>41621</v>
      </c>
      <c r="F5723" t="s">
        <v>23</v>
      </c>
      <c r="G5723" t="s">
        <v>3871</v>
      </c>
      <c r="H5723" t="s">
        <v>3872</v>
      </c>
      <c r="I5723" t="s">
        <v>38</v>
      </c>
      <c r="J5723" t="s">
        <v>27</v>
      </c>
      <c r="K5723" t="s">
        <v>7916</v>
      </c>
      <c r="L5723" t="s">
        <v>7858</v>
      </c>
      <c r="M5723">
        <v>27834</v>
      </c>
      <c r="N5723" t="s">
        <v>3507</v>
      </c>
      <c r="O5723" t="s">
        <v>5203</v>
      </c>
      <c r="P5723" t="s">
        <v>313</v>
      </c>
      <c r="Q5723" t="s">
        <v>314</v>
      </c>
      <c r="R5723" t="s">
        <v>5204</v>
      </c>
      <c r="S5723">
        <v>68.111999999999995</v>
      </c>
      <c r="T5723">
        <v>3</v>
      </c>
      <c r="U5723">
        <v>0.2</v>
      </c>
      <c r="V5723">
        <v>17.879399999999997</v>
      </c>
      <c r="W5723" t="s">
        <v>10936</v>
      </c>
      <c r="X5723" t="s">
        <v>10940</v>
      </c>
      <c r="Y5723">
        <v>12</v>
      </c>
      <c r="Z5723" t="s">
        <v>10941</v>
      </c>
      <c r="AA5723">
        <v>0.26249999999999996</v>
      </c>
    </row>
    <row r="5724" spans="1:27" x14ac:dyDescent="0.35">
      <c r="A5724">
        <v>5749</v>
      </c>
      <c r="B5724" t="s">
        <v>8501</v>
      </c>
      <c r="C5724">
        <v>2013</v>
      </c>
      <c r="D5724" s="1">
        <v>41617</v>
      </c>
      <c r="E5724" s="1">
        <v>41621</v>
      </c>
      <c r="F5724" t="s">
        <v>23</v>
      </c>
      <c r="G5724" t="s">
        <v>3871</v>
      </c>
      <c r="H5724" t="s">
        <v>3872</v>
      </c>
      <c r="I5724" t="s">
        <v>38</v>
      </c>
      <c r="J5724" t="s">
        <v>27</v>
      </c>
      <c r="K5724" t="s">
        <v>7916</v>
      </c>
      <c r="L5724" t="s">
        <v>7858</v>
      </c>
      <c r="M5724">
        <v>27834</v>
      </c>
      <c r="N5724" t="s">
        <v>3507</v>
      </c>
      <c r="O5724" t="s">
        <v>5117</v>
      </c>
      <c r="P5724" t="s">
        <v>313</v>
      </c>
      <c r="Q5724" t="s">
        <v>314</v>
      </c>
      <c r="R5724" t="s">
        <v>5118</v>
      </c>
      <c r="S5724">
        <v>16.560000000000002</v>
      </c>
      <c r="T5724">
        <v>3</v>
      </c>
      <c r="U5724">
        <v>0.2</v>
      </c>
      <c r="V5724">
        <v>-2.4840000000000018</v>
      </c>
      <c r="W5724" t="s">
        <v>10936</v>
      </c>
      <c r="X5724" t="s">
        <v>10940</v>
      </c>
      <c r="Y5724">
        <v>12</v>
      </c>
      <c r="Z5724" t="s">
        <v>10941</v>
      </c>
      <c r="AA5724">
        <v>-0.15000000000000008</v>
      </c>
    </row>
    <row r="5725" spans="1:27" x14ac:dyDescent="0.35">
      <c r="A5725">
        <v>5837</v>
      </c>
      <c r="B5725" t="s">
        <v>8834</v>
      </c>
      <c r="C5725">
        <v>2012</v>
      </c>
      <c r="D5725" s="1">
        <v>41069</v>
      </c>
      <c r="E5725" s="1">
        <v>41076</v>
      </c>
      <c r="F5725" t="s">
        <v>23</v>
      </c>
      <c r="G5725" t="s">
        <v>2646</v>
      </c>
      <c r="H5725" t="s">
        <v>2647</v>
      </c>
      <c r="I5725" t="s">
        <v>38</v>
      </c>
      <c r="J5725" t="s">
        <v>27</v>
      </c>
      <c r="K5725" t="s">
        <v>7912</v>
      </c>
      <c r="L5725" t="s">
        <v>7878</v>
      </c>
      <c r="M5725">
        <v>33178</v>
      </c>
      <c r="N5725" t="s">
        <v>3507</v>
      </c>
      <c r="O5725" t="s">
        <v>8827</v>
      </c>
      <c r="P5725" t="s">
        <v>313</v>
      </c>
      <c r="Q5725" t="s">
        <v>314</v>
      </c>
      <c r="R5725" t="s">
        <v>8828</v>
      </c>
      <c r="S5725">
        <v>72.599999999999994</v>
      </c>
      <c r="T5725">
        <v>5</v>
      </c>
      <c r="U5725">
        <v>0.2</v>
      </c>
      <c r="V5725">
        <v>-8.1674999999999933</v>
      </c>
      <c r="W5725" t="s">
        <v>10948</v>
      </c>
      <c r="X5725" t="s">
        <v>10942</v>
      </c>
      <c r="Y5725">
        <v>6</v>
      </c>
      <c r="Z5725" t="s">
        <v>10946</v>
      </c>
      <c r="AA5725">
        <v>-0.11249999999999992</v>
      </c>
    </row>
    <row r="5726" spans="1:27" x14ac:dyDescent="0.35">
      <c r="A5726">
        <v>5893</v>
      </c>
      <c r="B5726" t="s">
        <v>8835</v>
      </c>
      <c r="C5726">
        <v>2013</v>
      </c>
      <c r="D5726" s="1">
        <v>41600</v>
      </c>
      <c r="E5726" s="1">
        <v>41605</v>
      </c>
      <c r="F5726" t="s">
        <v>23</v>
      </c>
      <c r="G5726" t="s">
        <v>2326</v>
      </c>
      <c r="H5726" t="s">
        <v>2327</v>
      </c>
      <c r="I5726" t="s">
        <v>38</v>
      </c>
      <c r="J5726" t="s">
        <v>27</v>
      </c>
      <c r="K5726" t="s">
        <v>7864</v>
      </c>
      <c r="L5726" t="s">
        <v>7865</v>
      </c>
      <c r="M5726">
        <v>60610</v>
      </c>
      <c r="N5726" t="s">
        <v>3479</v>
      </c>
      <c r="O5726" t="s">
        <v>5121</v>
      </c>
      <c r="P5726" t="s">
        <v>313</v>
      </c>
      <c r="Q5726" t="s">
        <v>314</v>
      </c>
      <c r="R5726" t="s">
        <v>5122</v>
      </c>
      <c r="S5726">
        <v>81.576000000000008</v>
      </c>
      <c r="T5726">
        <v>3</v>
      </c>
      <c r="U5726">
        <v>0.2</v>
      </c>
      <c r="V5726">
        <v>2.0393999999999934</v>
      </c>
      <c r="W5726" t="s">
        <v>10936</v>
      </c>
      <c r="X5726" t="s">
        <v>10940</v>
      </c>
      <c r="Y5726">
        <v>11</v>
      </c>
      <c r="Z5726" t="s">
        <v>10947</v>
      </c>
      <c r="AA5726">
        <v>2.4999999999999918E-2</v>
      </c>
    </row>
    <row r="5727" spans="1:27" x14ac:dyDescent="0.35">
      <c r="A5727">
        <v>6060</v>
      </c>
      <c r="B5727" t="s">
        <v>8836</v>
      </c>
      <c r="C5727">
        <v>2011</v>
      </c>
      <c r="D5727" s="1">
        <v>40907</v>
      </c>
      <c r="E5727" s="1">
        <v>40911</v>
      </c>
      <c r="F5727" t="s">
        <v>23</v>
      </c>
      <c r="G5727" t="s">
        <v>749</v>
      </c>
      <c r="H5727" t="s">
        <v>750</v>
      </c>
      <c r="I5727" t="s">
        <v>38</v>
      </c>
      <c r="J5727" t="s">
        <v>27</v>
      </c>
      <c r="K5727" t="s">
        <v>8101</v>
      </c>
      <c r="L5727" t="s">
        <v>8102</v>
      </c>
      <c r="M5727">
        <v>19120</v>
      </c>
      <c r="N5727" t="s">
        <v>3728</v>
      </c>
      <c r="O5727" t="s">
        <v>5067</v>
      </c>
      <c r="P5727" t="s">
        <v>313</v>
      </c>
      <c r="Q5727" t="s">
        <v>314</v>
      </c>
      <c r="R5727" t="s">
        <v>5068</v>
      </c>
      <c r="S5727">
        <v>27.968000000000004</v>
      </c>
      <c r="T5727">
        <v>2</v>
      </c>
      <c r="U5727">
        <v>0.2</v>
      </c>
      <c r="V5727">
        <v>6.9920000000000009</v>
      </c>
      <c r="W5727" t="s">
        <v>10944</v>
      </c>
      <c r="X5727" t="s">
        <v>10940</v>
      </c>
      <c r="Y5727">
        <v>12</v>
      </c>
      <c r="Z5727" t="s">
        <v>10941</v>
      </c>
      <c r="AA5727">
        <v>0.25</v>
      </c>
    </row>
    <row r="5728" spans="1:27" x14ac:dyDescent="0.35">
      <c r="A5728">
        <v>6202</v>
      </c>
      <c r="B5728" t="s">
        <v>7897</v>
      </c>
      <c r="C5728">
        <v>2012</v>
      </c>
      <c r="D5728" s="1">
        <v>41015</v>
      </c>
      <c r="E5728" s="1">
        <v>41019</v>
      </c>
      <c r="F5728" t="s">
        <v>23</v>
      </c>
      <c r="G5728" t="s">
        <v>634</v>
      </c>
      <c r="H5728" t="s">
        <v>635</v>
      </c>
      <c r="I5728" t="s">
        <v>38</v>
      </c>
      <c r="J5728" t="s">
        <v>27</v>
      </c>
      <c r="K5728" t="s">
        <v>7898</v>
      </c>
      <c r="L5728" t="s">
        <v>7865</v>
      </c>
      <c r="M5728">
        <v>60201</v>
      </c>
      <c r="N5728" t="s">
        <v>3479</v>
      </c>
      <c r="O5728" t="s">
        <v>8827</v>
      </c>
      <c r="P5728" t="s">
        <v>313</v>
      </c>
      <c r="Q5728" t="s">
        <v>314</v>
      </c>
      <c r="R5728" t="s">
        <v>8828</v>
      </c>
      <c r="S5728">
        <v>43.56</v>
      </c>
      <c r="T5728">
        <v>3</v>
      </c>
      <c r="U5728">
        <v>0.2</v>
      </c>
      <c r="V5728">
        <v>-4.9004999999999974</v>
      </c>
      <c r="W5728" t="s">
        <v>10948</v>
      </c>
      <c r="X5728" t="s">
        <v>10942</v>
      </c>
      <c r="Y5728">
        <v>4</v>
      </c>
      <c r="Z5728" t="s">
        <v>10943</v>
      </c>
      <c r="AA5728">
        <v>-0.11249999999999993</v>
      </c>
    </row>
    <row r="5729" spans="1:27" x14ac:dyDescent="0.35">
      <c r="A5729">
        <v>6478</v>
      </c>
      <c r="B5729" t="s">
        <v>7902</v>
      </c>
      <c r="C5729">
        <v>2014</v>
      </c>
      <c r="D5729" s="1">
        <v>41794</v>
      </c>
      <c r="E5729" s="1">
        <v>41801</v>
      </c>
      <c r="F5729" t="s">
        <v>23</v>
      </c>
      <c r="G5729" t="s">
        <v>3148</v>
      </c>
      <c r="H5729" t="s">
        <v>3149</v>
      </c>
      <c r="I5729" t="s">
        <v>38</v>
      </c>
      <c r="J5729" t="s">
        <v>27</v>
      </c>
      <c r="K5729" t="s">
        <v>7903</v>
      </c>
      <c r="L5729" t="s">
        <v>7878</v>
      </c>
      <c r="M5729">
        <v>33024</v>
      </c>
      <c r="N5729" t="s">
        <v>3507</v>
      </c>
      <c r="O5729" t="s">
        <v>371</v>
      </c>
      <c r="P5729" t="s">
        <v>313</v>
      </c>
      <c r="Q5729" t="s">
        <v>314</v>
      </c>
      <c r="R5729" t="s">
        <v>372</v>
      </c>
      <c r="S5729">
        <v>205.99200000000002</v>
      </c>
      <c r="T5729">
        <v>1</v>
      </c>
      <c r="U5729">
        <v>0.2</v>
      </c>
      <c r="V5729">
        <v>-2.5749000000000279</v>
      </c>
      <c r="W5729" t="s">
        <v>10939</v>
      </c>
      <c r="X5729" t="s">
        <v>10942</v>
      </c>
      <c r="Y5729">
        <v>6</v>
      </c>
      <c r="Z5729" t="s">
        <v>10946</v>
      </c>
      <c r="AA5729">
        <v>-1.2500000000000134E-2</v>
      </c>
    </row>
    <row r="5730" spans="1:27" x14ac:dyDescent="0.35">
      <c r="A5730">
        <v>6483</v>
      </c>
      <c r="B5730" t="s">
        <v>7902</v>
      </c>
      <c r="C5730">
        <v>2014</v>
      </c>
      <c r="D5730" s="1">
        <v>41794</v>
      </c>
      <c r="E5730" s="1">
        <v>41801</v>
      </c>
      <c r="F5730" t="s">
        <v>23</v>
      </c>
      <c r="G5730" t="s">
        <v>3148</v>
      </c>
      <c r="H5730" t="s">
        <v>3149</v>
      </c>
      <c r="I5730" t="s">
        <v>38</v>
      </c>
      <c r="J5730" t="s">
        <v>27</v>
      </c>
      <c r="K5730" t="s">
        <v>7903</v>
      </c>
      <c r="L5730" t="s">
        <v>7878</v>
      </c>
      <c r="M5730">
        <v>33024</v>
      </c>
      <c r="N5730" t="s">
        <v>3507</v>
      </c>
      <c r="O5730" t="s">
        <v>5086</v>
      </c>
      <c r="P5730" t="s">
        <v>313</v>
      </c>
      <c r="Q5730" t="s">
        <v>314</v>
      </c>
      <c r="R5730" t="s">
        <v>5087</v>
      </c>
      <c r="S5730">
        <v>110.4</v>
      </c>
      <c r="T5730">
        <v>2</v>
      </c>
      <c r="U5730">
        <v>0.2</v>
      </c>
      <c r="V5730">
        <v>-4.1400000000000077</v>
      </c>
      <c r="W5730" t="s">
        <v>10939</v>
      </c>
      <c r="X5730" t="s">
        <v>10942</v>
      </c>
      <c r="Y5730">
        <v>6</v>
      </c>
      <c r="Z5730" t="s">
        <v>10946</v>
      </c>
      <c r="AA5730">
        <v>-3.7500000000000068E-2</v>
      </c>
    </row>
    <row r="5731" spans="1:27" x14ac:dyDescent="0.35">
      <c r="A5731">
        <v>6886</v>
      </c>
      <c r="B5731" t="s">
        <v>8837</v>
      </c>
      <c r="C5731">
        <v>2014</v>
      </c>
      <c r="D5731" s="1">
        <v>41893</v>
      </c>
      <c r="E5731" s="1">
        <v>41900</v>
      </c>
      <c r="F5731" t="s">
        <v>23</v>
      </c>
      <c r="G5731" t="s">
        <v>2928</v>
      </c>
      <c r="H5731" t="s">
        <v>2929</v>
      </c>
      <c r="I5731" t="s">
        <v>38</v>
      </c>
      <c r="J5731" t="s">
        <v>27</v>
      </c>
      <c r="K5731" t="s">
        <v>3505</v>
      </c>
      <c r="L5731" t="s">
        <v>8109</v>
      </c>
      <c r="M5731">
        <v>45503</v>
      </c>
      <c r="N5731" t="s">
        <v>3728</v>
      </c>
      <c r="O5731" t="s">
        <v>2753</v>
      </c>
      <c r="P5731" t="s">
        <v>313</v>
      </c>
      <c r="Q5731" t="s">
        <v>314</v>
      </c>
      <c r="R5731" t="s">
        <v>2754</v>
      </c>
      <c r="S5731">
        <v>37.056000000000004</v>
      </c>
      <c r="T5731">
        <v>4</v>
      </c>
      <c r="U5731">
        <v>0.2</v>
      </c>
      <c r="V5731">
        <v>8.8008000000000006</v>
      </c>
      <c r="W5731" t="s">
        <v>10939</v>
      </c>
      <c r="X5731" t="s">
        <v>10937</v>
      </c>
      <c r="Y5731">
        <v>9</v>
      </c>
      <c r="Z5731" t="s">
        <v>10949</v>
      </c>
      <c r="AA5731">
        <v>0.23749999999999999</v>
      </c>
    </row>
    <row r="5732" spans="1:27" x14ac:dyDescent="0.35">
      <c r="A5732">
        <v>6972</v>
      </c>
      <c r="B5732" t="s">
        <v>8527</v>
      </c>
      <c r="C5732">
        <v>2014</v>
      </c>
      <c r="D5732" s="1">
        <v>41902</v>
      </c>
      <c r="E5732" s="1">
        <v>41908</v>
      </c>
      <c r="F5732" t="s">
        <v>23</v>
      </c>
      <c r="G5732" t="s">
        <v>5487</v>
      </c>
      <c r="H5732" t="s">
        <v>5488</v>
      </c>
      <c r="I5732" t="s">
        <v>38</v>
      </c>
      <c r="J5732" t="s">
        <v>27</v>
      </c>
      <c r="K5732" t="s">
        <v>8050</v>
      </c>
      <c r="L5732" t="s">
        <v>8021</v>
      </c>
      <c r="M5732">
        <v>85023</v>
      </c>
      <c r="N5732" t="s">
        <v>30</v>
      </c>
      <c r="O5732" t="s">
        <v>1910</v>
      </c>
      <c r="P5732" t="s">
        <v>313</v>
      </c>
      <c r="Q5732" t="s">
        <v>314</v>
      </c>
      <c r="R5732" t="s">
        <v>1911</v>
      </c>
      <c r="S5732">
        <v>89.584000000000003</v>
      </c>
      <c r="T5732">
        <v>2</v>
      </c>
      <c r="U5732">
        <v>0.2</v>
      </c>
      <c r="V5732">
        <v>4.4792000000000058</v>
      </c>
      <c r="W5732" t="s">
        <v>10939</v>
      </c>
      <c r="X5732" t="s">
        <v>10937</v>
      </c>
      <c r="Y5732">
        <v>9</v>
      </c>
      <c r="Z5732" t="s">
        <v>10949</v>
      </c>
      <c r="AA5732">
        <v>5.0000000000000065E-2</v>
      </c>
    </row>
    <row r="5733" spans="1:27" x14ac:dyDescent="0.35">
      <c r="A5733">
        <v>7082</v>
      </c>
      <c r="B5733" t="s">
        <v>8838</v>
      </c>
      <c r="C5733">
        <v>2013</v>
      </c>
      <c r="D5733" s="1">
        <v>41520</v>
      </c>
      <c r="E5733" s="1">
        <v>41524</v>
      </c>
      <c r="F5733" t="s">
        <v>23</v>
      </c>
      <c r="G5733" t="s">
        <v>305</v>
      </c>
      <c r="H5733" t="s">
        <v>306</v>
      </c>
      <c r="I5733" t="s">
        <v>38</v>
      </c>
      <c r="J5733" t="s">
        <v>27</v>
      </c>
      <c r="K5733" t="s">
        <v>7862</v>
      </c>
      <c r="L5733" t="s">
        <v>7858</v>
      </c>
      <c r="M5733">
        <v>28205</v>
      </c>
      <c r="N5733" t="s">
        <v>3507</v>
      </c>
      <c r="O5733" t="s">
        <v>319</v>
      </c>
      <c r="P5733" t="s">
        <v>313</v>
      </c>
      <c r="Q5733" t="s">
        <v>314</v>
      </c>
      <c r="R5733" t="s">
        <v>320</v>
      </c>
      <c r="S5733">
        <v>1012.6800000000001</v>
      </c>
      <c r="T5733">
        <v>3</v>
      </c>
      <c r="U5733">
        <v>0.2</v>
      </c>
      <c r="V5733">
        <v>303.80400000000003</v>
      </c>
      <c r="W5733" t="s">
        <v>10936</v>
      </c>
      <c r="X5733" t="s">
        <v>10937</v>
      </c>
      <c r="Y5733">
        <v>9</v>
      </c>
      <c r="Z5733" t="s">
        <v>10949</v>
      </c>
      <c r="AA5733">
        <v>0.3</v>
      </c>
    </row>
    <row r="5734" spans="1:27" x14ac:dyDescent="0.35">
      <c r="A5734">
        <v>7130</v>
      </c>
      <c r="B5734" t="s">
        <v>8839</v>
      </c>
      <c r="C5734">
        <v>2013</v>
      </c>
      <c r="D5734" s="1">
        <v>41381</v>
      </c>
      <c r="E5734" s="1">
        <v>41387</v>
      </c>
      <c r="F5734" t="s">
        <v>23</v>
      </c>
      <c r="G5734" t="s">
        <v>2073</v>
      </c>
      <c r="H5734" t="s">
        <v>2074</v>
      </c>
      <c r="I5734" t="s">
        <v>38</v>
      </c>
      <c r="J5734" t="s">
        <v>27</v>
      </c>
      <c r="K5734" t="s">
        <v>8001</v>
      </c>
      <c r="L5734" t="s">
        <v>7919</v>
      </c>
      <c r="M5734">
        <v>37211</v>
      </c>
      <c r="N5734" t="s">
        <v>3507</v>
      </c>
      <c r="O5734" t="s">
        <v>2672</v>
      </c>
      <c r="P5734" t="s">
        <v>313</v>
      </c>
      <c r="Q5734" t="s">
        <v>314</v>
      </c>
      <c r="R5734" t="s">
        <v>2673</v>
      </c>
      <c r="S5734">
        <v>35.167999999999999</v>
      </c>
      <c r="T5734">
        <v>4</v>
      </c>
      <c r="U5734">
        <v>0.2</v>
      </c>
      <c r="V5734">
        <v>8.3524000000000012</v>
      </c>
      <c r="W5734" t="s">
        <v>10936</v>
      </c>
      <c r="X5734" t="s">
        <v>10942</v>
      </c>
      <c r="Y5734">
        <v>4</v>
      </c>
      <c r="Z5734" t="s">
        <v>10943</v>
      </c>
      <c r="AA5734">
        <v>0.23750000000000004</v>
      </c>
    </row>
    <row r="5735" spans="1:27" x14ac:dyDescent="0.35">
      <c r="A5735">
        <v>7223</v>
      </c>
      <c r="B5735" t="s">
        <v>8840</v>
      </c>
      <c r="C5735">
        <v>2014</v>
      </c>
      <c r="D5735" s="1">
        <v>41885</v>
      </c>
      <c r="E5735" s="1">
        <v>41889</v>
      </c>
      <c r="F5735" t="s">
        <v>23</v>
      </c>
      <c r="G5735" t="s">
        <v>87</v>
      </c>
      <c r="H5735" t="s">
        <v>88</v>
      </c>
      <c r="I5735" t="s">
        <v>38</v>
      </c>
      <c r="J5735" t="s">
        <v>27</v>
      </c>
      <c r="K5735" t="s">
        <v>7864</v>
      </c>
      <c r="L5735" t="s">
        <v>7865</v>
      </c>
      <c r="M5735">
        <v>60623</v>
      </c>
      <c r="N5735" t="s">
        <v>3479</v>
      </c>
      <c r="O5735" t="s">
        <v>1908</v>
      </c>
      <c r="P5735" t="s">
        <v>313</v>
      </c>
      <c r="Q5735" t="s">
        <v>314</v>
      </c>
      <c r="R5735" t="s">
        <v>1909</v>
      </c>
      <c r="S5735">
        <v>40.68</v>
      </c>
      <c r="T5735">
        <v>3</v>
      </c>
      <c r="U5735">
        <v>0.2</v>
      </c>
      <c r="V5735">
        <v>-7.1190000000000015</v>
      </c>
      <c r="W5735" t="s">
        <v>10939</v>
      </c>
      <c r="X5735" t="s">
        <v>10937</v>
      </c>
      <c r="Y5735">
        <v>9</v>
      </c>
      <c r="Z5735" t="s">
        <v>10949</v>
      </c>
      <c r="AA5735">
        <v>-0.17500000000000004</v>
      </c>
    </row>
    <row r="5736" spans="1:27" x14ac:dyDescent="0.35">
      <c r="A5736">
        <v>7603</v>
      </c>
      <c r="B5736" t="s">
        <v>8841</v>
      </c>
      <c r="C5736">
        <v>2011</v>
      </c>
      <c r="D5736" s="1">
        <v>40803</v>
      </c>
      <c r="E5736" s="1">
        <v>40808</v>
      </c>
      <c r="F5736" t="s">
        <v>23</v>
      </c>
      <c r="G5736" t="s">
        <v>447</v>
      </c>
      <c r="H5736" t="s">
        <v>448</v>
      </c>
      <c r="I5736" t="s">
        <v>38</v>
      </c>
      <c r="J5736" t="s">
        <v>27</v>
      </c>
      <c r="K5736" t="s">
        <v>3505</v>
      </c>
      <c r="L5736" t="s">
        <v>8023</v>
      </c>
      <c r="M5736">
        <v>97477</v>
      </c>
      <c r="N5736" t="s">
        <v>30</v>
      </c>
      <c r="O5736" t="s">
        <v>967</v>
      </c>
      <c r="P5736" t="s">
        <v>313</v>
      </c>
      <c r="Q5736" t="s">
        <v>314</v>
      </c>
      <c r="R5736" t="s">
        <v>968</v>
      </c>
      <c r="S5736">
        <v>55.92</v>
      </c>
      <c r="T5736">
        <v>10</v>
      </c>
      <c r="U5736">
        <v>0.2</v>
      </c>
      <c r="V5736">
        <v>16.776000000000007</v>
      </c>
      <c r="W5736" t="s">
        <v>10944</v>
      </c>
      <c r="X5736" t="s">
        <v>10937</v>
      </c>
      <c r="Y5736">
        <v>9</v>
      </c>
      <c r="Z5736" t="s">
        <v>10949</v>
      </c>
      <c r="AA5736">
        <v>0.3000000000000001</v>
      </c>
    </row>
    <row r="5737" spans="1:27" x14ac:dyDescent="0.35">
      <c r="A5737">
        <v>7709</v>
      </c>
      <c r="B5737" t="s">
        <v>8842</v>
      </c>
      <c r="C5737">
        <v>2011</v>
      </c>
      <c r="D5737" s="1">
        <v>40841</v>
      </c>
      <c r="E5737" s="1">
        <v>40845</v>
      </c>
      <c r="F5737" t="s">
        <v>23</v>
      </c>
      <c r="G5737" t="s">
        <v>4829</v>
      </c>
      <c r="H5737" t="s">
        <v>4830</v>
      </c>
      <c r="I5737" t="s">
        <v>38</v>
      </c>
      <c r="J5737" t="s">
        <v>27</v>
      </c>
      <c r="K5737" t="s">
        <v>8101</v>
      </c>
      <c r="L5737" t="s">
        <v>8102</v>
      </c>
      <c r="M5737">
        <v>19120</v>
      </c>
      <c r="N5737" t="s">
        <v>3728</v>
      </c>
      <c r="O5737" t="s">
        <v>5089</v>
      </c>
      <c r="P5737" t="s">
        <v>313</v>
      </c>
      <c r="Q5737" t="s">
        <v>314</v>
      </c>
      <c r="R5737" t="s">
        <v>5090</v>
      </c>
      <c r="S5737">
        <v>40.775999999999996</v>
      </c>
      <c r="T5737">
        <v>3</v>
      </c>
      <c r="U5737">
        <v>0.2</v>
      </c>
      <c r="V5737">
        <v>0.50970000000000049</v>
      </c>
      <c r="W5737" t="s">
        <v>10944</v>
      </c>
      <c r="X5737" t="s">
        <v>10940</v>
      </c>
      <c r="Y5737">
        <v>10</v>
      </c>
      <c r="Z5737" t="s">
        <v>10945</v>
      </c>
      <c r="AA5737">
        <v>1.2500000000000013E-2</v>
      </c>
    </row>
    <row r="5738" spans="1:27" x14ac:dyDescent="0.35">
      <c r="A5738">
        <v>7716</v>
      </c>
      <c r="B5738" t="s">
        <v>8843</v>
      </c>
      <c r="C5738">
        <v>2014</v>
      </c>
      <c r="D5738" s="1">
        <v>41947</v>
      </c>
      <c r="E5738" s="1">
        <v>41952</v>
      </c>
      <c r="F5738" t="s">
        <v>23</v>
      </c>
      <c r="G5738" t="s">
        <v>6121</v>
      </c>
      <c r="H5738" t="s">
        <v>6122</v>
      </c>
      <c r="I5738" t="s">
        <v>38</v>
      </c>
      <c r="J5738" t="s">
        <v>27</v>
      </c>
      <c r="K5738" t="s">
        <v>8101</v>
      </c>
      <c r="L5738" t="s">
        <v>8102</v>
      </c>
      <c r="M5738">
        <v>19140</v>
      </c>
      <c r="N5738" t="s">
        <v>3728</v>
      </c>
      <c r="O5738" t="s">
        <v>5089</v>
      </c>
      <c r="P5738" t="s">
        <v>313</v>
      </c>
      <c r="Q5738" t="s">
        <v>314</v>
      </c>
      <c r="R5738" t="s">
        <v>5090</v>
      </c>
      <c r="S5738">
        <v>40.775999999999996</v>
      </c>
      <c r="T5738">
        <v>3</v>
      </c>
      <c r="U5738">
        <v>0.2</v>
      </c>
      <c r="V5738">
        <v>0.50970000000000049</v>
      </c>
      <c r="W5738" t="s">
        <v>10939</v>
      </c>
      <c r="X5738" t="s">
        <v>10940</v>
      </c>
      <c r="Y5738">
        <v>11</v>
      </c>
      <c r="Z5738" t="s">
        <v>10947</v>
      </c>
      <c r="AA5738">
        <v>1.2500000000000013E-2</v>
      </c>
    </row>
    <row r="5739" spans="1:27" x14ac:dyDescent="0.35">
      <c r="A5739">
        <v>7757</v>
      </c>
      <c r="B5739" t="s">
        <v>8844</v>
      </c>
      <c r="C5739">
        <v>2014</v>
      </c>
      <c r="D5739" s="1">
        <v>41961</v>
      </c>
      <c r="E5739" s="1">
        <v>41965</v>
      </c>
      <c r="F5739" t="s">
        <v>23</v>
      </c>
      <c r="G5739" t="s">
        <v>1272</v>
      </c>
      <c r="H5739" t="s">
        <v>1273</v>
      </c>
      <c r="I5739" t="s">
        <v>38</v>
      </c>
      <c r="J5739" t="s">
        <v>27</v>
      </c>
      <c r="K5739" t="s">
        <v>7862</v>
      </c>
      <c r="L5739" t="s">
        <v>7858</v>
      </c>
      <c r="M5739">
        <v>28205</v>
      </c>
      <c r="N5739" t="s">
        <v>3507</v>
      </c>
      <c r="O5739" t="s">
        <v>2221</v>
      </c>
      <c r="P5739" t="s">
        <v>313</v>
      </c>
      <c r="Q5739" t="s">
        <v>314</v>
      </c>
      <c r="R5739" t="s">
        <v>2222</v>
      </c>
      <c r="S5739">
        <v>431.16000000000008</v>
      </c>
      <c r="T5739">
        <v>5</v>
      </c>
      <c r="U5739">
        <v>0.2</v>
      </c>
      <c r="V5739">
        <v>107.78999999999996</v>
      </c>
      <c r="W5739" t="s">
        <v>10939</v>
      </c>
      <c r="X5739" t="s">
        <v>10940</v>
      </c>
      <c r="Y5739">
        <v>11</v>
      </c>
      <c r="Z5739" t="s">
        <v>10947</v>
      </c>
      <c r="AA5739">
        <v>0.24999999999999986</v>
      </c>
    </row>
    <row r="5740" spans="1:27" x14ac:dyDescent="0.35">
      <c r="A5740">
        <v>7774</v>
      </c>
      <c r="B5740" t="s">
        <v>8845</v>
      </c>
      <c r="C5740">
        <v>2013</v>
      </c>
      <c r="D5740" s="1">
        <v>41604</v>
      </c>
      <c r="E5740" s="1">
        <v>41611</v>
      </c>
      <c r="F5740" t="s">
        <v>23</v>
      </c>
      <c r="G5740" t="s">
        <v>864</v>
      </c>
      <c r="H5740" t="s">
        <v>865</v>
      </c>
      <c r="I5740" t="s">
        <v>38</v>
      </c>
      <c r="J5740" t="s">
        <v>27</v>
      </c>
      <c r="K5740" t="s">
        <v>3187</v>
      </c>
      <c r="L5740" t="s">
        <v>8109</v>
      </c>
      <c r="M5740">
        <v>43130</v>
      </c>
      <c r="N5740" t="s">
        <v>3728</v>
      </c>
      <c r="O5740" t="s">
        <v>8846</v>
      </c>
      <c r="P5740" t="s">
        <v>313</v>
      </c>
      <c r="Q5740" t="s">
        <v>314</v>
      </c>
      <c r="R5740" t="s">
        <v>8847</v>
      </c>
      <c r="S5740">
        <v>59.975999999999999</v>
      </c>
      <c r="T5740">
        <v>3</v>
      </c>
      <c r="U5740">
        <v>0.2</v>
      </c>
      <c r="V5740">
        <v>11.995199999999997</v>
      </c>
      <c r="W5740" t="s">
        <v>10936</v>
      </c>
      <c r="X5740" t="s">
        <v>10940</v>
      </c>
      <c r="Y5740">
        <v>11</v>
      </c>
      <c r="Z5740" t="s">
        <v>10947</v>
      </c>
      <c r="AA5740">
        <v>0.19999999999999996</v>
      </c>
    </row>
    <row r="5741" spans="1:27" x14ac:dyDescent="0.35">
      <c r="A5741">
        <v>7870</v>
      </c>
      <c r="B5741" t="s">
        <v>8848</v>
      </c>
      <c r="C5741">
        <v>2014</v>
      </c>
      <c r="D5741" s="1">
        <v>41824</v>
      </c>
      <c r="E5741" s="1">
        <v>41830</v>
      </c>
      <c r="F5741" t="s">
        <v>23</v>
      </c>
      <c r="G5741" t="s">
        <v>8849</v>
      </c>
      <c r="H5741" t="s">
        <v>8850</v>
      </c>
      <c r="I5741" t="s">
        <v>38</v>
      </c>
      <c r="J5741" t="s">
        <v>27</v>
      </c>
      <c r="K5741" t="s">
        <v>7937</v>
      </c>
      <c r="L5741" t="s">
        <v>7858</v>
      </c>
      <c r="M5741">
        <v>28540</v>
      </c>
      <c r="N5741" t="s">
        <v>3507</v>
      </c>
      <c r="O5741" t="s">
        <v>2274</v>
      </c>
      <c r="P5741" t="s">
        <v>313</v>
      </c>
      <c r="Q5741" t="s">
        <v>314</v>
      </c>
      <c r="R5741" t="s">
        <v>2275</v>
      </c>
      <c r="S5741">
        <v>24</v>
      </c>
      <c r="T5741">
        <v>2</v>
      </c>
      <c r="U5741">
        <v>0.2</v>
      </c>
      <c r="V5741">
        <v>-2.6999999999999993</v>
      </c>
      <c r="W5741" t="s">
        <v>10939</v>
      </c>
      <c r="X5741" t="s">
        <v>10937</v>
      </c>
      <c r="Y5741">
        <v>7</v>
      </c>
      <c r="Z5741" t="s">
        <v>10938</v>
      </c>
      <c r="AA5741">
        <v>-0.11249999999999998</v>
      </c>
    </row>
    <row r="5742" spans="1:27" x14ac:dyDescent="0.35">
      <c r="A5742">
        <v>7901</v>
      </c>
      <c r="B5742" t="s">
        <v>7996</v>
      </c>
      <c r="C5742">
        <v>2014</v>
      </c>
      <c r="D5742" s="1">
        <v>41865</v>
      </c>
      <c r="E5742" s="1">
        <v>41870</v>
      </c>
      <c r="F5742" t="s">
        <v>23</v>
      </c>
      <c r="G5742" t="s">
        <v>6542</v>
      </c>
      <c r="H5742" t="s">
        <v>6543</v>
      </c>
      <c r="I5742" t="s">
        <v>38</v>
      </c>
      <c r="J5742" t="s">
        <v>27</v>
      </c>
      <c r="K5742" t="s">
        <v>7944</v>
      </c>
      <c r="L5742" t="s">
        <v>7919</v>
      </c>
      <c r="M5742">
        <v>38109</v>
      </c>
      <c r="N5742" t="s">
        <v>3507</v>
      </c>
      <c r="O5742" t="s">
        <v>1921</v>
      </c>
      <c r="P5742" t="s">
        <v>313</v>
      </c>
      <c r="Q5742" t="s">
        <v>314</v>
      </c>
      <c r="R5742" t="s">
        <v>1922</v>
      </c>
      <c r="S5742">
        <v>1.5840000000000001</v>
      </c>
      <c r="T5742">
        <v>2</v>
      </c>
      <c r="U5742">
        <v>0.2</v>
      </c>
      <c r="V5742">
        <v>0.47520000000000018</v>
      </c>
      <c r="W5742" t="s">
        <v>10939</v>
      </c>
      <c r="X5742" t="s">
        <v>10937</v>
      </c>
      <c r="Y5742">
        <v>8</v>
      </c>
      <c r="Z5742" t="s">
        <v>10954</v>
      </c>
      <c r="AA5742">
        <v>0.3000000000000001</v>
      </c>
    </row>
    <row r="5743" spans="1:27" x14ac:dyDescent="0.35">
      <c r="A5743">
        <v>8197</v>
      </c>
      <c r="B5743" t="s">
        <v>8851</v>
      </c>
      <c r="C5743">
        <v>2014</v>
      </c>
      <c r="D5743" s="1">
        <v>41888</v>
      </c>
      <c r="E5743" s="1">
        <v>41892</v>
      </c>
      <c r="F5743" t="s">
        <v>23</v>
      </c>
      <c r="G5743" t="s">
        <v>3261</v>
      </c>
      <c r="H5743" t="s">
        <v>3262</v>
      </c>
      <c r="I5743" t="s">
        <v>38</v>
      </c>
      <c r="J5743" t="s">
        <v>27</v>
      </c>
      <c r="K5743" t="s">
        <v>7984</v>
      </c>
      <c r="L5743" t="s">
        <v>7919</v>
      </c>
      <c r="M5743">
        <v>37918</v>
      </c>
      <c r="N5743" t="s">
        <v>3507</v>
      </c>
      <c r="O5743" t="s">
        <v>323</v>
      </c>
      <c r="P5743" t="s">
        <v>313</v>
      </c>
      <c r="Q5743" t="s">
        <v>314</v>
      </c>
      <c r="R5743" t="s">
        <v>324</v>
      </c>
      <c r="S5743">
        <v>89.567999999999998</v>
      </c>
      <c r="T5743">
        <v>4</v>
      </c>
      <c r="U5743">
        <v>0.2</v>
      </c>
      <c r="V5743">
        <v>-1.119600000000009</v>
      </c>
      <c r="W5743" t="s">
        <v>10939</v>
      </c>
      <c r="X5743" t="s">
        <v>10937</v>
      </c>
      <c r="Y5743">
        <v>9</v>
      </c>
      <c r="Z5743" t="s">
        <v>10949</v>
      </c>
      <c r="AA5743">
        <v>-1.2500000000000101E-2</v>
      </c>
    </row>
    <row r="5744" spans="1:27" x14ac:dyDescent="0.35">
      <c r="A5744">
        <v>8438</v>
      </c>
      <c r="B5744" t="s">
        <v>8852</v>
      </c>
      <c r="C5744">
        <v>2012</v>
      </c>
      <c r="D5744" s="1">
        <v>41253</v>
      </c>
      <c r="E5744" s="1">
        <v>41259</v>
      </c>
      <c r="F5744" t="s">
        <v>23</v>
      </c>
      <c r="G5744" t="s">
        <v>3032</v>
      </c>
      <c r="H5744" t="s">
        <v>3033</v>
      </c>
      <c r="I5744" t="s">
        <v>38</v>
      </c>
      <c r="J5744" t="s">
        <v>27</v>
      </c>
      <c r="K5744" t="s">
        <v>8121</v>
      </c>
      <c r="L5744" t="s">
        <v>8109</v>
      </c>
      <c r="M5744">
        <v>44105</v>
      </c>
      <c r="N5744" t="s">
        <v>3728</v>
      </c>
      <c r="O5744" t="s">
        <v>5104</v>
      </c>
      <c r="P5744" t="s">
        <v>313</v>
      </c>
      <c r="Q5744" t="s">
        <v>314</v>
      </c>
      <c r="R5744" t="s">
        <v>5124</v>
      </c>
      <c r="S5744">
        <v>25.488</v>
      </c>
      <c r="T5744">
        <v>2</v>
      </c>
      <c r="U5744">
        <v>0.2</v>
      </c>
      <c r="V5744">
        <v>4.4603999999999999</v>
      </c>
      <c r="W5744" t="s">
        <v>10948</v>
      </c>
      <c r="X5744" t="s">
        <v>10940</v>
      </c>
      <c r="Y5744">
        <v>12</v>
      </c>
      <c r="Z5744" t="s">
        <v>10941</v>
      </c>
      <c r="AA5744">
        <v>0.17499999999999999</v>
      </c>
    </row>
    <row r="5745" spans="1:27" x14ac:dyDescent="0.35">
      <c r="A5745">
        <v>8465</v>
      </c>
      <c r="B5745" t="s">
        <v>8853</v>
      </c>
      <c r="C5745">
        <v>2012</v>
      </c>
      <c r="D5745" s="1">
        <v>41039</v>
      </c>
      <c r="E5745" s="1">
        <v>41044</v>
      </c>
      <c r="F5745" t="s">
        <v>23</v>
      </c>
      <c r="G5745" t="s">
        <v>512</v>
      </c>
      <c r="H5745" t="s">
        <v>513</v>
      </c>
      <c r="I5745" t="s">
        <v>38</v>
      </c>
      <c r="J5745" t="s">
        <v>27</v>
      </c>
      <c r="K5745" t="s">
        <v>4099</v>
      </c>
      <c r="L5745" t="s">
        <v>7873</v>
      </c>
      <c r="M5745">
        <v>80027</v>
      </c>
      <c r="N5745" t="s">
        <v>30</v>
      </c>
      <c r="O5745" t="s">
        <v>5285</v>
      </c>
      <c r="P5745" t="s">
        <v>313</v>
      </c>
      <c r="Q5745" t="s">
        <v>314</v>
      </c>
      <c r="R5745" t="s">
        <v>5286</v>
      </c>
      <c r="S5745">
        <v>46.688000000000002</v>
      </c>
      <c r="T5745">
        <v>4</v>
      </c>
      <c r="U5745">
        <v>0.2</v>
      </c>
      <c r="V5745">
        <v>-2.9180000000000028</v>
      </c>
      <c r="W5745" t="s">
        <v>10948</v>
      </c>
      <c r="X5745" t="s">
        <v>10942</v>
      </c>
      <c r="Y5745">
        <v>5</v>
      </c>
      <c r="Z5745" t="s">
        <v>10952</v>
      </c>
      <c r="AA5745">
        <v>-6.2500000000000056E-2</v>
      </c>
    </row>
    <row r="5746" spans="1:27" x14ac:dyDescent="0.35">
      <c r="A5746">
        <v>8625</v>
      </c>
      <c r="B5746" t="s">
        <v>8854</v>
      </c>
      <c r="C5746">
        <v>2012</v>
      </c>
      <c r="D5746" s="1">
        <v>41226</v>
      </c>
      <c r="E5746" s="1">
        <v>41231</v>
      </c>
      <c r="F5746" t="s">
        <v>23</v>
      </c>
      <c r="G5746" t="s">
        <v>4403</v>
      </c>
      <c r="H5746" t="s">
        <v>4404</v>
      </c>
      <c r="I5746" t="s">
        <v>38</v>
      </c>
      <c r="J5746" t="s">
        <v>27</v>
      </c>
      <c r="K5746" t="s">
        <v>7912</v>
      </c>
      <c r="L5746" t="s">
        <v>7878</v>
      </c>
      <c r="M5746">
        <v>33178</v>
      </c>
      <c r="N5746" t="s">
        <v>3507</v>
      </c>
      <c r="O5746" t="s">
        <v>323</v>
      </c>
      <c r="P5746" t="s">
        <v>313</v>
      </c>
      <c r="Q5746" t="s">
        <v>314</v>
      </c>
      <c r="R5746" t="s">
        <v>324</v>
      </c>
      <c r="S5746">
        <v>111.96</v>
      </c>
      <c r="T5746">
        <v>5</v>
      </c>
      <c r="U5746">
        <v>0.2</v>
      </c>
      <c r="V5746">
        <v>-1.3995000000000104</v>
      </c>
      <c r="W5746" t="s">
        <v>10948</v>
      </c>
      <c r="X5746" t="s">
        <v>10940</v>
      </c>
      <c r="Y5746">
        <v>11</v>
      </c>
      <c r="Z5746" t="s">
        <v>10947</v>
      </c>
      <c r="AA5746">
        <v>-1.2500000000000094E-2</v>
      </c>
    </row>
    <row r="5747" spans="1:27" x14ac:dyDescent="0.35">
      <c r="A5747">
        <v>8769</v>
      </c>
      <c r="B5747" t="s">
        <v>8855</v>
      </c>
      <c r="C5747">
        <v>2012</v>
      </c>
      <c r="D5747" s="1">
        <v>41187</v>
      </c>
      <c r="E5747" s="1">
        <v>41191</v>
      </c>
      <c r="F5747" t="s">
        <v>23</v>
      </c>
      <c r="G5747" t="s">
        <v>3918</v>
      </c>
      <c r="H5747" t="s">
        <v>3919</v>
      </c>
      <c r="I5747" t="s">
        <v>38</v>
      </c>
      <c r="J5747" t="s">
        <v>27</v>
      </c>
      <c r="K5747" t="s">
        <v>3521</v>
      </c>
      <c r="L5747" t="s">
        <v>8109</v>
      </c>
      <c r="M5747">
        <v>43229</v>
      </c>
      <c r="N5747" t="s">
        <v>3728</v>
      </c>
      <c r="O5747" t="s">
        <v>1482</v>
      </c>
      <c r="P5747" t="s">
        <v>313</v>
      </c>
      <c r="Q5747" t="s">
        <v>314</v>
      </c>
      <c r="R5747" t="s">
        <v>1483</v>
      </c>
      <c r="S5747">
        <v>288</v>
      </c>
      <c r="T5747">
        <v>4</v>
      </c>
      <c r="U5747">
        <v>0.2</v>
      </c>
      <c r="V5747">
        <v>57.599999999999994</v>
      </c>
      <c r="W5747" t="s">
        <v>10948</v>
      </c>
      <c r="X5747" t="s">
        <v>10940</v>
      </c>
      <c r="Y5747">
        <v>10</v>
      </c>
      <c r="Z5747" t="s">
        <v>10945</v>
      </c>
      <c r="AA5747">
        <v>0.19999999999999998</v>
      </c>
    </row>
    <row r="5748" spans="1:27" x14ac:dyDescent="0.35">
      <c r="A5748">
        <v>8911</v>
      </c>
      <c r="B5748" t="s">
        <v>8568</v>
      </c>
      <c r="C5748">
        <v>2014</v>
      </c>
      <c r="D5748" s="1">
        <v>41948</v>
      </c>
      <c r="E5748" s="1">
        <v>41952</v>
      </c>
      <c r="F5748" t="s">
        <v>23</v>
      </c>
      <c r="G5748" t="s">
        <v>1995</v>
      </c>
      <c r="H5748" t="s">
        <v>1996</v>
      </c>
      <c r="I5748" t="s">
        <v>38</v>
      </c>
      <c r="J5748" t="s">
        <v>27</v>
      </c>
      <c r="K5748" t="s">
        <v>7995</v>
      </c>
      <c r="L5748" t="s">
        <v>7919</v>
      </c>
      <c r="M5748">
        <v>37421</v>
      </c>
      <c r="N5748" t="s">
        <v>3507</v>
      </c>
      <c r="O5748" t="s">
        <v>5143</v>
      </c>
      <c r="P5748" t="s">
        <v>313</v>
      </c>
      <c r="Q5748" t="s">
        <v>314</v>
      </c>
      <c r="R5748" t="s">
        <v>5144</v>
      </c>
      <c r="S5748">
        <v>95.976000000000013</v>
      </c>
      <c r="T5748">
        <v>3</v>
      </c>
      <c r="U5748">
        <v>0.2</v>
      </c>
      <c r="V5748">
        <v>15.596099999999996</v>
      </c>
      <c r="W5748" t="s">
        <v>10939</v>
      </c>
      <c r="X5748" t="s">
        <v>10940</v>
      </c>
      <c r="Y5748">
        <v>11</v>
      </c>
      <c r="Z5748" t="s">
        <v>10947</v>
      </c>
      <c r="AA5748">
        <v>0.16249999999999995</v>
      </c>
    </row>
    <row r="5749" spans="1:27" x14ac:dyDescent="0.35">
      <c r="A5749">
        <v>8951</v>
      </c>
      <c r="B5749" t="s">
        <v>8856</v>
      </c>
      <c r="C5749">
        <v>2014</v>
      </c>
      <c r="D5749" s="1">
        <v>41996</v>
      </c>
      <c r="E5749" s="1">
        <v>42002</v>
      </c>
      <c r="F5749" t="s">
        <v>23</v>
      </c>
      <c r="G5749" t="s">
        <v>8823</v>
      </c>
      <c r="H5749" t="s">
        <v>8824</v>
      </c>
      <c r="I5749" t="s">
        <v>38</v>
      </c>
      <c r="J5749" t="s">
        <v>27</v>
      </c>
      <c r="K5749" t="s">
        <v>3586</v>
      </c>
      <c r="L5749" t="s">
        <v>7919</v>
      </c>
      <c r="M5749">
        <v>38301</v>
      </c>
      <c r="N5749" t="s">
        <v>3507</v>
      </c>
      <c r="O5749" t="s">
        <v>2193</v>
      </c>
      <c r="P5749" t="s">
        <v>313</v>
      </c>
      <c r="Q5749" t="s">
        <v>314</v>
      </c>
      <c r="R5749" t="s">
        <v>2194</v>
      </c>
      <c r="S5749">
        <v>46.864000000000004</v>
      </c>
      <c r="T5749">
        <v>2</v>
      </c>
      <c r="U5749">
        <v>0.2</v>
      </c>
      <c r="V5749">
        <v>7.615399999999994</v>
      </c>
      <c r="W5749" t="s">
        <v>10939</v>
      </c>
      <c r="X5749" t="s">
        <v>10940</v>
      </c>
      <c r="Y5749">
        <v>12</v>
      </c>
      <c r="Z5749" t="s">
        <v>10941</v>
      </c>
      <c r="AA5749">
        <v>0.16249999999999987</v>
      </c>
    </row>
    <row r="5750" spans="1:27" x14ac:dyDescent="0.35">
      <c r="A5750">
        <v>9036</v>
      </c>
      <c r="B5750" t="s">
        <v>8857</v>
      </c>
      <c r="C5750">
        <v>2012</v>
      </c>
      <c r="D5750" s="1">
        <v>41183</v>
      </c>
      <c r="E5750" s="1">
        <v>41187</v>
      </c>
      <c r="F5750" t="s">
        <v>23</v>
      </c>
      <c r="G5750" t="s">
        <v>1841</v>
      </c>
      <c r="H5750" t="s">
        <v>1842</v>
      </c>
      <c r="I5750" t="s">
        <v>38</v>
      </c>
      <c r="J5750" t="s">
        <v>27</v>
      </c>
      <c r="K5750" t="s">
        <v>4514</v>
      </c>
      <c r="L5750" t="s">
        <v>7865</v>
      </c>
      <c r="M5750">
        <v>62301</v>
      </c>
      <c r="N5750" t="s">
        <v>3479</v>
      </c>
      <c r="O5750" t="s">
        <v>5121</v>
      </c>
      <c r="P5750" t="s">
        <v>313</v>
      </c>
      <c r="Q5750" t="s">
        <v>314</v>
      </c>
      <c r="R5750" t="s">
        <v>5122</v>
      </c>
      <c r="S5750">
        <v>108.76800000000001</v>
      </c>
      <c r="T5750">
        <v>4</v>
      </c>
      <c r="U5750">
        <v>0.2</v>
      </c>
      <c r="V5750">
        <v>2.7191999999999901</v>
      </c>
      <c r="W5750" t="s">
        <v>10948</v>
      </c>
      <c r="X5750" t="s">
        <v>10940</v>
      </c>
      <c r="Y5750">
        <v>10</v>
      </c>
      <c r="Z5750" t="s">
        <v>10945</v>
      </c>
      <c r="AA5750">
        <v>2.4999999999999904E-2</v>
      </c>
    </row>
    <row r="5751" spans="1:27" x14ac:dyDescent="0.35">
      <c r="A5751">
        <v>9140</v>
      </c>
      <c r="B5751" t="s">
        <v>8858</v>
      </c>
      <c r="C5751">
        <v>2011</v>
      </c>
      <c r="D5751" s="1">
        <v>40788</v>
      </c>
      <c r="E5751" s="1">
        <v>40794</v>
      </c>
      <c r="F5751" t="s">
        <v>23</v>
      </c>
      <c r="G5751" t="s">
        <v>5265</v>
      </c>
      <c r="H5751" t="s">
        <v>5266</v>
      </c>
      <c r="I5751" t="s">
        <v>38</v>
      </c>
      <c r="J5751" t="s">
        <v>27</v>
      </c>
      <c r="K5751" t="s">
        <v>8859</v>
      </c>
      <c r="L5751" t="s">
        <v>7865</v>
      </c>
      <c r="M5751">
        <v>60089</v>
      </c>
      <c r="N5751" t="s">
        <v>3479</v>
      </c>
      <c r="O5751" t="s">
        <v>1143</v>
      </c>
      <c r="P5751" t="s">
        <v>313</v>
      </c>
      <c r="Q5751" t="s">
        <v>314</v>
      </c>
      <c r="R5751" t="s">
        <v>1144</v>
      </c>
      <c r="S5751">
        <v>475.94400000000002</v>
      </c>
      <c r="T5751">
        <v>7</v>
      </c>
      <c r="U5751">
        <v>0.2</v>
      </c>
      <c r="V5751">
        <v>95.188799999999972</v>
      </c>
      <c r="W5751" t="s">
        <v>10944</v>
      </c>
      <c r="X5751" t="s">
        <v>10937</v>
      </c>
      <c r="Y5751">
        <v>9</v>
      </c>
      <c r="Z5751" t="s">
        <v>10949</v>
      </c>
      <c r="AA5751">
        <v>0.19999999999999993</v>
      </c>
    </row>
    <row r="5752" spans="1:27" x14ac:dyDescent="0.35">
      <c r="A5752">
        <v>9164</v>
      </c>
      <c r="B5752" t="s">
        <v>8860</v>
      </c>
      <c r="C5752">
        <v>2012</v>
      </c>
      <c r="D5752" s="1">
        <v>41068</v>
      </c>
      <c r="E5752" s="1">
        <v>41072</v>
      </c>
      <c r="F5752" t="s">
        <v>23</v>
      </c>
      <c r="G5752" t="s">
        <v>6524</v>
      </c>
      <c r="H5752" t="s">
        <v>6525</v>
      </c>
      <c r="I5752" t="s">
        <v>38</v>
      </c>
      <c r="J5752" t="s">
        <v>27</v>
      </c>
      <c r="K5752" t="s">
        <v>7864</v>
      </c>
      <c r="L5752" t="s">
        <v>7865</v>
      </c>
      <c r="M5752">
        <v>60610</v>
      </c>
      <c r="N5752" t="s">
        <v>3479</v>
      </c>
      <c r="O5752" t="s">
        <v>5225</v>
      </c>
      <c r="P5752" t="s">
        <v>313</v>
      </c>
      <c r="Q5752" t="s">
        <v>314</v>
      </c>
      <c r="R5752" t="s">
        <v>5226</v>
      </c>
      <c r="S5752">
        <v>2.3760000000000003</v>
      </c>
      <c r="T5752">
        <v>3</v>
      </c>
      <c r="U5752">
        <v>0.2</v>
      </c>
      <c r="V5752">
        <v>0.74249999999999994</v>
      </c>
      <c r="W5752" t="s">
        <v>10948</v>
      </c>
      <c r="X5752" t="s">
        <v>10942</v>
      </c>
      <c r="Y5752">
        <v>6</v>
      </c>
      <c r="Z5752" t="s">
        <v>10946</v>
      </c>
      <c r="AA5752">
        <v>0.31249999999999994</v>
      </c>
    </row>
    <row r="5753" spans="1:27" x14ac:dyDescent="0.35">
      <c r="A5753">
        <v>9196</v>
      </c>
      <c r="B5753" t="s">
        <v>8861</v>
      </c>
      <c r="C5753">
        <v>2011</v>
      </c>
      <c r="D5753" s="1">
        <v>40877</v>
      </c>
      <c r="E5753" s="1">
        <v>40883</v>
      </c>
      <c r="F5753" t="s">
        <v>23</v>
      </c>
      <c r="G5753" t="s">
        <v>1089</v>
      </c>
      <c r="H5753" t="s">
        <v>1090</v>
      </c>
      <c r="I5753" t="s">
        <v>38</v>
      </c>
      <c r="J5753" t="s">
        <v>27</v>
      </c>
      <c r="K5753" t="s">
        <v>8482</v>
      </c>
      <c r="L5753" t="s">
        <v>8021</v>
      </c>
      <c r="M5753">
        <v>85323</v>
      </c>
      <c r="N5753" t="s">
        <v>30</v>
      </c>
      <c r="O5753" t="s">
        <v>5104</v>
      </c>
      <c r="P5753" t="s">
        <v>313</v>
      </c>
      <c r="Q5753" t="s">
        <v>314</v>
      </c>
      <c r="R5753" t="s">
        <v>5105</v>
      </c>
      <c r="S5753">
        <v>102.24000000000001</v>
      </c>
      <c r="T5753">
        <v>4</v>
      </c>
      <c r="U5753">
        <v>0.2</v>
      </c>
      <c r="V5753">
        <v>-16.614000000000004</v>
      </c>
      <c r="W5753" t="s">
        <v>10944</v>
      </c>
      <c r="X5753" t="s">
        <v>10940</v>
      </c>
      <c r="Y5753">
        <v>11</v>
      </c>
      <c r="Z5753" t="s">
        <v>10947</v>
      </c>
      <c r="AA5753">
        <v>-0.16250000000000003</v>
      </c>
    </row>
    <row r="5754" spans="1:27" x14ac:dyDescent="0.35">
      <c r="A5754">
        <v>9208</v>
      </c>
      <c r="B5754" t="s">
        <v>8862</v>
      </c>
      <c r="C5754">
        <v>2014</v>
      </c>
      <c r="D5754" s="1">
        <v>41855</v>
      </c>
      <c r="E5754" s="1">
        <v>41859</v>
      </c>
      <c r="F5754" t="s">
        <v>23</v>
      </c>
      <c r="G5754" t="s">
        <v>5487</v>
      </c>
      <c r="H5754" t="s">
        <v>5488</v>
      </c>
      <c r="I5754" t="s">
        <v>38</v>
      </c>
      <c r="J5754" t="s">
        <v>27</v>
      </c>
      <c r="K5754" t="s">
        <v>4534</v>
      </c>
      <c r="L5754" t="s">
        <v>7865</v>
      </c>
      <c r="M5754">
        <v>61701</v>
      </c>
      <c r="N5754" t="s">
        <v>3479</v>
      </c>
      <c r="O5754" t="s">
        <v>1250</v>
      </c>
      <c r="P5754" t="s">
        <v>313</v>
      </c>
      <c r="Q5754" t="s">
        <v>314</v>
      </c>
      <c r="R5754" t="s">
        <v>1251</v>
      </c>
      <c r="S5754">
        <v>39.816000000000003</v>
      </c>
      <c r="T5754">
        <v>3</v>
      </c>
      <c r="U5754">
        <v>0.2</v>
      </c>
      <c r="V5754">
        <v>7.4654999999999987</v>
      </c>
      <c r="W5754" t="s">
        <v>10939</v>
      </c>
      <c r="X5754" t="s">
        <v>10937</v>
      </c>
      <c r="Y5754">
        <v>8</v>
      </c>
      <c r="Z5754" t="s">
        <v>10954</v>
      </c>
      <c r="AA5754">
        <v>0.18749999999999994</v>
      </c>
    </row>
    <row r="5755" spans="1:27" x14ac:dyDescent="0.35">
      <c r="A5755">
        <v>9433</v>
      </c>
      <c r="B5755" t="s">
        <v>8863</v>
      </c>
      <c r="C5755">
        <v>2012</v>
      </c>
      <c r="D5755" s="1">
        <v>41138</v>
      </c>
      <c r="E5755" s="1">
        <v>41144</v>
      </c>
      <c r="F5755" t="s">
        <v>23</v>
      </c>
      <c r="G5755" t="s">
        <v>551</v>
      </c>
      <c r="H5755" t="s">
        <v>552</v>
      </c>
      <c r="I5755" t="s">
        <v>38</v>
      </c>
      <c r="J5755" t="s">
        <v>27</v>
      </c>
      <c r="K5755" t="s">
        <v>8030</v>
      </c>
      <c r="L5755" t="s">
        <v>8021</v>
      </c>
      <c r="M5755">
        <v>85345</v>
      </c>
      <c r="N5755" t="s">
        <v>30</v>
      </c>
      <c r="O5755" t="s">
        <v>1047</v>
      </c>
      <c r="P5755" t="s">
        <v>313</v>
      </c>
      <c r="Q5755" t="s">
        <v>314</v>
      </c>
      <c r="R5755" t="s">
        <v>1048</v>
      </c>
      <c r="S5755">
        <v>30.080000000000002</v>
      </c>
      <c r="T5755">
        <v>2</v>
      </c>
      <c r="U5755">
        <v>0.2</v>
      </c>
      <c r="V5755">
        <v>-5.2640000000000002</v>
      </c>
      <c r="W5755" t="s">
        <v>10948</v>
      </c>
      <c r="X5755" t="s">
        <v>10937</v>
      </c>
      <c r="Y5755">
        <v>8</v>
      </c>
      <c r="Z5755" t="s">
        <v>10954</v>
      </c>
      <c r="AA5755">
        <v>-0.17499999999999999</v>
      </c>
    </row>
    <row r="5756" spans="1:27" x14ac:dyDescent="0.35">
      <c r="A5756">
        <v>9436</v>
      </c>
      <c r="B5756" t="s">
        <v>8863</v>
      </c>
      <c r="C5756">
        <v>2012</v>
      </c>
      <c r="D5756" s="1">
        <v>41138</v>
      </c>
      <c r="E5756" s="1">
        <v>41144</v>
      </c>
      <c r="F5756" t="s">
        <v>23</v>
      </c>
      <c r="G5756" t="s">
        <v>551</v>
      </c>
      <c r="H5756" t="s">
        <v>552</v>
      </c>
      <c r="I5756" t="s">
        <v>38</v>
      </c>
      <c r="J5756" t="s">
        <v>27</v>
      </c>
      <c r="K5756" t="s">
        <v>8030</v>
      </c>
      <c r="L5756" t="s">
        <v>8021</v>
      </c>
      <c r="M5756">
        <v>85345</v>
      </c>
      <c r="N5756" t="s">
        <v>30</v>
      </c>
      <c r="O5756" t="s">
        <v>339</v>
      </c>
      <c r="P5756" t="s">
        <v>313</v>
      </c>
      <c r="Q5756" t="s">
        <v>314</v>
      </c>
      <c r="R5756" t="s">
        <v>340</v>
      </c>
      <c r="S5756">
        <v>252.8</v>
      </c>
      <c r="T5756">
        <v>4</v>
      </c>
      <c r="U5756">
        <v>0.2</v>
      </c>
      <c r="V5756">
        <v>-31.600000000000037</v>
      </c>
      <c r="W5756" t="s">
        <v>10948</v>
      </c>
      <c r="X5756" t="s">
        <v>10937</v>
      </c>
      <c r="Y5756">
        <v>8</v>
      </c>
      <c r="Z5756" t="s">
        <v>10954</v>
      </c>
      <c r="AA5756">
        <v>-0.12500000000000014</v>
      </c>
    </row>
    <row r="5757" spans="1:27" x14ac:dyDescent="0.35">
      <c r="A5757">
        <v>9645</v>
      </c>
      <c r="B5757" t="s">
        <v>8864</v>
      </c>
      <c r="C5757">
        <v>2014</v>
      </c>
      <c r="D5757" s="1">
        <v>41799</v>
      </c>
      <c r="E5757" s="1">
        <v>41804</v>
      </c>
      <c r="F5757" t="s">
        <v>23</v>
      </c>
      <c r="G5757" t="s">
        <v>3305</v>
      </c>
      <c r="H5757" t="s">
        <v>3306</v>
      </c>
      <c r="I5757" t="s">
        <v>38</v>
      </c>
      <c r="J5757" t="s">
        <v>27</v>
      </c>
      <c r="K5757" t="s">
        <v>8027</v>
      </c>
      <c r="L5757" t="s">
        <v>8021</v>
      </c>
      <c r="M5757">
        <v>85301</v>
      </c>
      <c r="N5757" t="s">
        <v>30</v>
      </c>
      <c r="O5757" t="s">
        <v>4987</v>
      </c>
      <c r="P5757" t="s">
        <v>313</v>
      </c>
      <c r="Q5757" t="s">
        <v>314</v>
      </c>
      <c r="R5757" t="s">
        <v>4988</v>
      </c>
      <c r="S5757">
        <v>89.544000000000011</v>
      </c>
      <c r="T5757">
        <v>7</v>
      </c>
      <c r="U5757">
        <v>0.2</v>
      </c>
      <c r="V5757">
        <v>12.312299999999993</v>
      </c>
      <c r="W5757" t="s">
        <v>10939</v>
      </c>
      <c r="X5757" t="s">
        <v>10942</v>
      </c>
      <c r="Y5757">
        <v>6</v>
      </c>
      <c r="Z5757" t="s">
        <v>10946</v>
      </c>
      <c r="AA5757">
        <v>0.1374999999999999</v>
      </c>
    </row>
    <row r="5758" spans="1:27" x14ac:dyDescent="0.35">
      <c r="A5758">
        <v>9714</v>
      </c>
      <c r="B5758" t="s">
        <v>8357</v>
      </c>
      <c r="C5758">
        <v>2011</v>
      </c>
      <c r="D5758" s="1">
        <v>40852</v>
      </c>
      <c r="E5758" s="1">
        <v>40857</v>
      </c>
      <c r="F5758" t="s">
        <v>23</v>
      </c>
      <c r="G5758" t="s">
        <v>3347</v>
      </c>
      <c r="H5758" t="s">
        <v>3348</v>
      </c>
      <c r="I5758" t="s">
        <v>38</v>
      </c>
      <c r="J5758" t="s">
        <v>27</v>
      </c>
      <c r="K5758" t="s">
        <v>8101</v>
      </c>
      <c r="L5758" t="s">
        <v>8102</v>
      </c>
      <c r="M5758">
        <v>19143</v>
      </c>
      <c r="N5758" t="s">
        <v>3728</v>
      </c>
      <c r="O5758" t="s">
        <v>4951</v>
      </c>
      <c r="P5758" t="s">
        <v>313</v>
      </c>
      <c r="Q5758" t="s">
        <v>314</v>
      </c>
      <c r="R5758" t="s">
        <v>4952</v>
      </c>
      <c r="S5758">
        <v>51.56</v>
      </c>
      <c r="T5758">
        <v>5</v>
      </c>
      <c r="U5758">
        <v>0.2</v>
      </c>
      <c r="V5758">
        <v>-6.4450000000000021</v>
      </c>
      <c r="W5758" t="s">
        <v>10944</v>
      </c>
      <c r="X5758" t="s">
        <v>10940</v>
      </c>
      <c r="Y5758">
        <v>11</v>
      </c>
      <c r="Z5758" t="s">
        <v>10947</v>
      </c>
      <c r="AA5758">
        <v>-0.12500000000000003</v>
      </c>
    </row>
    <row r="5759" spans="1:27" x14ac:dyDescent="0.35">
      <c r="A5759">
        <v>9715</v>
      </c>
      <c r="B5759" t="s">
        <v>8357</v>
      </c>
      <c r="C5759">
        <v>2011</v>
      </c>
      <c r="D5759" s="1">
        <v>40852</v>
      </c>
      <c r="E5759" s="1">
        <v>40857</v>
      </c>
      <c r="F5759" t="s">
        <v>23</v>
      </c>
      <c r="G5759" t="s">
        <v>3347</v>
      </c>
      <c r="H5759" t="s">
        <v>3348</v>
      </c>
      <c r="I5759" t="s">
        <v>38</v>
      </c>
      <c r="J5759" t="s">
        <v>27</v>
      </c>
      <c r="K5759" t="s">
        <v>8101</v>
      </c>
      <c r="L5759" t="s">
        <v>8102</v>
      </c>
      <c r="M5759">
        <v>19143</v>
      </c>
      <c r="N5759" t="s">
        <v>3728</v>
      </c>
      <c r="O5759" t="s">
        <v>563</v>
      </c>
      <c r="P5759" t="s">
        <v>313</v>
      </c>
      <c r="Q5759" t="s">
        <v>314</v>
      </c>
      <c r="R5759" t="s">
        <v>564</v>
      </c>
      <c r="S5759">
        <v>58.415999999999997</v>
      </c>
      <c r="T5759">
        <v>2</v>
      </c>
      <c r="U5759">
        <v>0.2</v>
      </c>
      <c r="V5759">
        <v>16.794600000000003</v>
      </c>
      <c r="W5759" t="s">
        <v>10944</v>
      </c>
      <c r="X5759" t="s">
        <v>10940</v>
      </c>
      <c r="Y5759">
        <v>11</v>
      </c>
      <c r="Z5759" t="s">
        <v>10947</v>
      </c>
      <c r="AA5759">
        <v>0.28750000000000003</v>
      </c>
    </row>
    <row r="5760" spans="1:27" x14ac:dyDescent="0.35">
      <c r="A5760">
        <v>9896</v>
      </c>
      <c r="B5760" t="s">
        <v>8865</v>
      </c>
      <c r="C5760">
        <v>2011</v>
      </c>
      <c r="D5760" s="1">
        <v>40812</v>
      </c>
      <c r="E5760" s="1">
        <v>40817</v>
      </c>
      <c r="F5760" t="s">
        <v>23</v>
      </c>
      <c r="G5760" t="s">
        <v>1724</v>
      </c>
      <c r="H5760" t="s">
        <v>1725</v>
      </c>
      <c r="I5760" t="s">
        <v>38</v>
      </c>
      <c r="J5760" t="s">
        <v>27</v>
      </c>
      <c r="K5760" t="s">
        <v>7864</v>
      </c>
      <c r="L5760" t="s">
        <v>7865</v>
      </c>
      <c r="M5760">
        <v>60623</v>
      </c>
      <c r="N5760" t="s">
        <v>3479</v>
      </c>
      <c r="O5760" t="s">
        <v>5067</v>
      </c>
      <c r="P5760" t="s">
        <v>313</v>
      </c>
      <c r="Q5760" t="s">
        <v>314</v>
      </c>
      <c r="R5760" t="s">
        <v>5068</v>
      </c>
      <c r="S5760">
        <v>153.82400000000001</v>
      </c>
      <c r="T5760">
        <v>11</v>
      </c>
      <c r="U5760">
        <v>0.2</v>
      </c>
      <c r="V5760">
        <v>38.456000000000003</v>
      </c>
      <c r="W5760" t="s">
        <v>10944</v>
      </c>
      <c r="X5760" t="s">
        <v>10937</v>
      </c>
      <c r="Y5760">
        <v>9</v>
      </c>
      <c r="Z5760" t="s">
        <v>10949</v>
      </c>
      <c r="AA5760">
        <v>0.25</v>
      </c>
    </row>
    <row r="5761" spans="1:27" x14ac:dyDescent="0.35">
      <c r="A5761">
        <v>9923</v>
      </c>
      <c r="B5761" t="s">
        <v>8866</v>
      </c>
      <c r="C5761">
        <v>2014</v>
      </c>
      <c r="D5761" s="1">
        <v>41766</v>
      </c>
      <c r="E5761" s="1">
        <v>41770</v>
      </c>
      <c r="F5761" t="s">
        <v>23</v>
      </c>
      <c r="G5761" t="s">
        <v>1230</v>
      </c>
      <c r="H5761" t="s">
        <v>1231</v>
      </c>
      <c r="I5761" t="s">
        <v>38</v>
      </c>
      <c r="J5761" t="s">
        <v>27</v>
      </c>
      <c r="K5761" t="s">
        <v>7864</v>
      </c>
      <c r="L5761" t="s">
        <v>7865</v>
      </c>
      <c r="M5761">
        <v>60653</v>
      </c>
      <c r="N5761" t="s">
        <v>3479</v>
      </c>
      <c r="O5761" t="s">
        <v>7720</v>
      </c>
      <c r="P5761" t="s">
        <v>313</v>
      </c>
      <c r="Q5761" t="s">
        <v>314</v>
      </c>
      <c r="R5761" t="s">
        <v>7721</v>
      </c>
      <c r="S5761">
        <v>191.96800000000002</v>
      </c>
      <c r="T5761">
        <v>4</v>
      </c>
      <c r="U5761">
        <v>0.2</v>
      </c>
      <c r="V5761">
        <v>28.79519999999998</v>
      </c>
      <c r="W5761" t="s">
        <v>10939</v>
      </c>
      <c r="X5761" t="s">
        <v>10942</v>
      </c>
      <c r="Y5761">
        <v>5</v>
      </c>
      <c r="Z5761" t="s">
        <v>10952</v>
      </c>
      <c r="AA5761">
        <v>0.14999999999999988</v>
      </c>
    </row>
    <row r="5762" spans="1:27" x14ac:dyDescent="0.35">
      <c r="A5762">
        <v>212</v>
      </c>
      <c r="B5762" t="s">
        <v>8867</v>
      </c>
      <c r="C5762">
        <v>2012</v>
      </c>
      <c r="D5762" s="1">
        <v>40948</v>
      </c>
      <c r="E5762" s="1">
        <v>40952</v>
      </c>
      <c r="F5762" t="s">
        <v>45</v>
      </c>
      <c r="G5762" t="s">
        <v>7144</v>
      </c>
      <c r="H5762" t="s">
        <v>7145</v>
      </c>
      <c r="I5762" t="s">
        <v>26</v>
      </c>
      <c r="J5762" t="s">
        <v>27</v>
      </c>
      <c r="K5762" t="s">
        <v>8594</v>
      </c>
      <c r="L5762" t="s">
        <v>7883</v>
      </c>
      <c r="M5762">
        <v>75220</v>
      </c>
      <c r="N5762" t="s">
        <v>3479</v>
      </c>
      <c r="O5762" t="s">
        <v>369</v>
      </c>
      <c r="P5762" t="s">
        <v>313</v>
      </c>
      <c r="Q5762" t="s">
        <v>314</v>
      </c>
      <c r="R5762" t="s">
        <v>370</v>
      </c>
      <c r="S5762">
        <v>20.8</v>
      </c>
      <c r="T5762">
        <v>2</v>
      </c>
      <c r="U5762">
        <v>0.2</v>
      </c>
      <c r="V5762">
        <v>6.4999999999999991</v>
      </c>
      <c r="W5762" t="s">
        <v>10948</v>
      </c>
      <c r="X5762" t="s">
        <v>10950</v>
      </c>
      <c r="Y5762">
        <v>2</v>
      </c>
      <c r="Z5762" t="s">
        <v>10955</v>
      </c>
      <c r="AA5762">
        <v>0.31249999999999994</v>
      </c>
    </row>
    <row r="5763" spans="1:27" x14ac:dyDescent="0.35">
      <c r="A5763">
        <v>402</v>
      </c>
      <c r="B5763" t="s">
        <v>8868</v>
      </c>
      <c r="C5763">
        <v>2013</v>
      </c>
      <c r="D5763" s="1">
        <v>41526</v>
      </c>
      <c r="E5763" s="1">
        <v>41528</v>
      </c>
      <c r="F5763" t="s">
        <v>45</v>
      </c>
      <c r="G5763" t="s">
        <v>5133</v>
      </c>
      <c r="H5763" t="s">
        <v>5134</v>
      </c>
      <c r="I5763" t="s">
        <v>38</v>
      </c>
      <c r="J5763" t="s">
        <v>27</v>
      </c>
      <c r="K5763" t="s">
        <v>7914</v>
      </c>
      <c r="L5763" t="s">
        <v>7883</v>
      </c>
      <c r="M5763">
        <v>77036</v>
      </c>
      <c r="N5763" t="s">
        <v>3479</v>
      </c>
      <c r="O5763" t="s">
        <v>343</v>
      </c>
      <c r="P5763" t="s">
        <v>313</v>
      </c>
      <c r="Q5763" t="s">
        <v>314</v>
      </c>
      <c r="R5763" t="s">
        <v>344</v>
      </c>
      <c r="S5763">
        <v>57.584000000000003</v>
      </c>
      <c r="T5763">
        <v>2</v>
      </c>
      <c r="U5763">
        <v>0.2</v>
      </c>
      <c r="V5763">
        <v>0.71979999999999933</v>
      </c>
      <c r="W5763" t="s">
        <v>10936</v>
      </c>
      <c r="X5763" t="s">
        <v>10937</v>
      </c>
      <c r="Y5763">
        <v>9</v>
      </c>
      <c r="Z5763" t="s">
        <v>10949</v>
      </c>
      <c r="AA5763">
        <v>1.2499999999999987E-2</v>
      </c>
    </row>
    <row r="5764" spans="1:27" x14ac:dyDescent="0.35">
      <c r="A5764">
        <v>490</v>
      </c>
      <c r="B5764" t="s">
        <v>8591</v>
      </c>
      <c r="C5764">
        <v>2011</v>
      </c>
      <c r="D5764" s="1">
        <v>40703</v>
      </c>
      <c r="E5764" s="1">
        <v>40707</v>
      </c>
      <c r="F5764" t="s">
        <v>45</v>
      </c>
      <c r="G5764" t="s">
        <v>1136</v>
      </c>
      <c r="H5764" t="s">
        <v>1137</v>
      </c>
      <c r="I5764" t="s">
        <v>127</v>
      </c>
      <c r="J5764" t="s">
        <v>27</v>
      </c>
      <c r="K5764" t="s">
        <v>4550</v>
      </c>
      <c r="L5764" t="s">
        <v>7883</v>
      </c>
      <c r="M5764">
        <v>77340</v>
      </c>
      <c r="N5764" t="s">
        <v>3479</v>
      </c>
      <c r="O5764" t="s">
        <v>5143</v>
      </c>
      <c r="P5764" t="s">
        <v>313</v>
      </c>
      <c r="Q5764" t="s">
        <v>314</v>
      </c>
      <c r="R5764" t="s">
        <v>5144</v>
      </c>
      <c r="S5764">
        <v>63.984000000000009</v>
      </c>
      <c r="T5764">
        <v>2</v>
      </c>
      <c r="U5764">
        <v>0.2</v>
      </c>
      <c r="V5764">
        <v>10.397399999999998</v>
      </c>
      <c r="W5764" t="s">
        <v>10944</v>
      </c>
      <c r="X5764" t="s">
        <v>10942</v>
      </c>
      <c r="Y5764">
        <v>6</v>
      </c>
      <c r="Z5764" t="s">
        <v>10946</v>
      </c>
      <c r="AA5764">
        <v>0.16249999999999995</v>
      </c>
    </row>
    <row r="5765" spans="1:27" x14ac:dyDescent="0.35">
      <c r="A5765">
        <v>520</v>
      </c>
      <c r="B5765" t="s">
        <v>8869</v>
      </c>
      <c r="C5765">
        <v>2012</v>
      </c>
      <c r="D5765" s="1">
        <v>40990</v>
      </c>
      <c r="E5765" s="1">
        <v>40994</v>
      </c>
      <c r="F5765" t="s">
        <v>23</v>
      </c>
      <c r="G5765" t="s">
        <v>4808</v>
      </c>
      <c r="H5765" t="s">
        <v>4809</v>
      </c>
      <c r="I5765" t="s">
        <v>38</v>
      </c>
      <c r="J5765" t="s">
        <v>27</v>
      </c>
      <c r="K5765" t="s">
        <v>7914</v>
      </c>
      <c r="L5765" t="s">
        <v>7883</v>
      </c>
      <c r="M5765">
        <v>77041</v>
      </c>
      <c r="N5765" t="s">
        <v>3479</v>
      </c>
      <c r="O5765" t="s">
        <v>4910</v>
      </c>
      <c r="P5765" t="s">
        <v>313</v>
      </c>
      <c r="Q5765" t="s">
        <v>314</v>
      </c>
      <c r="R5765" t="s">
        <v>4911</v>
      </c>
      <c r="S5765">
        <v>18.391999999999999</v>
      </c>
      <c r="T5765">
        <v>1</v>
      </c>
      <c r="U5765">
        <v>0.2</v>
      </c>
      <c r="V5765">
        <v>5.2877000000000001</v>
      </c>
      <c r="W5765" t="s">
        <v>10948</v>
      </c>
      <c r="X5765" t="s">
        <v>10950</v>
      </c>
      <c r="Y5765">
        <v>3</v>
      </c>
      <c r="Z5765" t="s">
        <v>10953</v>
      </c>
      <c r="AA5765">
        <v>0.28750000000000003</v>
      </c>
    </row>
    <row r="5766" spans="1:27" x14ac:dyDescent="0.35">
      <c r="A5766">
        <v>544</v>
      </c>
      <c r="B5766" t="s">
        <v>8592</v>
      </c>
      <c r="C5766">
        <v>2011</v>
      </c>
      <c r="D5766" s="1">
        <v>40674</v>
      </c>
      <c r="E5766" s="1">
        <v>40679</v>
      </c>
      <c r="F5766" t="s">
        <v>23</v>
      </c>
      <c r="G5766" t="s">
        <v>1560</v>
      </c>
      <c r="H5766" t="s">
        <v>1561</v>
      </c>
      <c r="I5766" t="s">
        <v>38</v>
      </c>
      <c r="J5766" t="s">
        <v>27</v>
      </c>
      <c r="K5766" t="s">
        <v>7894</v>
      </c>
      <c r="L5766" t="s">
        <v>7883</v>
      </c>
      <c r="M5766">
        <v>76106</v>
      </c>
      <c r="N5766" t="s">
        <v>3479</v>
      </c>
      <c r="O5766" t="s">
        <v>321</v>
      </c>
      <c r="P5766" t="s">
        <v>313</v>
      </c>
      <c r="Q5766" t="s">
        <v>314</v>
      </c>
      <c r="R5766" t="s">
        <v>322</v>
      </c>
      <c r="S5766">
        <v>58.112000000000002</v>
      </c>
      <c r="T5766">
        <v>2</v>
      </c>
      <c r="U5766">
        <v>0.2</v>
      </c>
      <c r="V5766">
        <v>7.263999999999994</v>
      </c>
      <c r="W5766" t="s">
        <v>10944</v>
      </c>
      <c r="X5766" t="s">
        <v>10942</v>
      </c>
      <c r="Y5766">
        <v>5</v>
      </c>
      <c r="Z5766" t="s">
        <v>10952</v>
      </c>
      <c r="AA5766">
        <v>0.12499999999999989</v>
      </c>
    </row>
    <row r="5767" spans="1:27" x14ac:dyDescent="0.35">
      <c r="A5767">
        <v>594</v>
      </c>
      <c r="B5767" t="s">
        <v>8870</v>
      </c>
      <c r="C5767">
        <v>2011</v>
      </c>
      <c r="D5767" s="1">
        <v>40553</v>
      </c>
      <c r="E5767" s="1">
        <v>40557</v>
      </c>
      <c r="F5767" t="s">
        <v>23</v>
      </c>
      <c r="G5767" t="s">
        <v>709</v>
      </c>
      <c r="H5767" t="s">
        <v>710</v>
      </c>
      <c r="I5767" t="s">
        <v>38</v>
      </c>
      <c r="J5767" t="s">
        <v>27</v>
      </c>
      <c r="K5767" t="s">
        <v>8624</v>
      </c>
      <c r="L5767" t="s">
        <v>7883</v>
      </c>
      <c r="M5767">
        <v>78041</v>
      </c>
      <c r="N5767" t="s">
        <v>3479</v>
      </c>
      <c r="O5767" t="s">
        <v>369</v>
      </c>
      <c r="P5767" t="s">
        <v>313</v>
      </c>
      <c r="Q5767" t="s">
        <v>314</v>
      </c>
      <c r="R5767" t="s">
        <v>370</v>
      </c>
      <c r="S5767">
        <v>31.200000000000003</v>
      </c>
      <c r="T5767">
        <v>3</v>
      </c>
      <c r="U5767">
        <v>0.2</v>
      </c>
      <c r="V5767">
        <v>9.7499999999999964</v>
      </c>
      <c r="W5767" t="s">
        <v>10944</v>
      </c>
      <c r="X5767" t="s">
        <v>10950</v>
      </c>
      <c r="Y5767">
        <v>1</v>
      </c>
      <c r="Z5767" t="s">
        <v>10951</v>
      </c>
      <c r="AA5767">
        <v>0.31249999999999983</v>
      </c>
    </row>
    <row r="5768" spans="1:27" x14ac:dyDescent="0.35">
      <c r="A5768">
        <v>678</v>
      </c>
      <c r="B5768" t="s">
        <v>8871</v>
      </c>
      <c r="C5768">
        <v>2014</v>
      </c>
      <c r="D5768" s="1">
        <v>41717</v>
      </c>
      <c r="E5768" s="1">
        <v>41722</v>
      </c>
      <c r="F5768" t="s">
        <v>23</v>
      </c>
      <c r="G5768" t="s">
        <v>7366</v>
      </c>
      <c r="H5768" t="s">
        <v>7367</v>
      </c>
      <c r="I5768" t="s">
        <v>38</v>
      </c>
      <c r="J5768" t="s">
        <v>27</v>
      </c>
      <c r="K5768" t="s">
        <v>8872</v>
      </c>
      <c r="L5768" t="s">
        <v>7883</v>
      </c>
      <c r="M5768">
        <v>75701</v>
      </c>
      <c r="N5768" t="s">
        <v>3479</v>
      </c>
      <c r="O5768" t="s">
        <v>1974</v>
      </c>
      <c r="P5768" t="s">
        <v>313</v>
      </c>
      <c r="Q5768" t="s">
        <v>314</v>
      </c>
      <c r="R5768" t="s">
        <v>1975</v>
      </c>
      <c r="S5768">
        <v>27.816000000000003</v>
      </c>
      <c r="T5768">
        <v>3</v>
      </c>
      <c r="U5768">
        <v>0.2</v>
      </c>
      <c r="V5768">
        <v>4.5200999999999958</v>
      </c>
      <c r="W5768" t="s">
        <v>10939</v>
      </c>
      <c r="X5768" t="s">
        <v>10950</v>
      </c>
      <c r="Y5768">
        <v>3</v>
      </c>
      <c r="Z5768" t="s">
        <v>10953</v>
      </c>
      <c r="AA5768">
        <v>0.16249999999999984</v>
      </c>
    </row>
    <row r="5769" spans="1:27" x14ac:dyDescent="0.35">
      <c r="A5769">
        <v>1180</v>
      </c>
      <c r="B5769" t="s">
        <v>8873</v>
      </c>
      <c r="C5769">
        <v>2013</v>
      </c>
      <c r="D5769" s="1">
        <v>41389</v>
      </c>
      <c r="E5769" s="1">
        <v>41392</v>
      </c>
      <c r="F5769" t="s">
        <v>45</v>
      </c>
      <c r="G5769" t="s">
        <v>761</v>
      </c>
      <c r="H5769" t="s">
        <v>762</v>
      </c>
      <c r="I5769" t="s">
        <v>127</v>
      </c>
      <c r="J5769" t="s">
        <v>27</v>
      </c>
      <c r="K5769" t="s">
        <v>7914</v>
      </c>
      <c r="L5769" t="s">
        <v>7883</v>
      </c>
      <c r="M5769">
        <v>77070</v>
      </c>
      <c r="N5769" t="s">
        <v>3479</v>
      </c>
      <c r="O5769" t="s">
        <v>2221</v>
      </c>
      <c r="P5769" t="s">
        <v>313</v>
      </c>
      <c r="Q5769" t="s">
        <v>314</v>
      </c>
      <c r="R5769" t="s">
        <v>2222</v>
      </c>
      <c r="S5769">
        <v>258.69600000000003</v>
      </c>
      <c r="T5769">
        <v>3</v>
      </c>
      <c r="U5769">
        <v>0.2</v>
      </c>
      <c r="V5769">
        <v>64.674000000000007</v>
      </c>
      <c r="W5769" t="s">
        <v>10936</v>
      </c>
      <c r="X5769" t="s">
        <v>10942</v>
      </c>
      <c r="Y5769">
        <v>4</v>
      </c>
      <c r="Z5769" t="s">
        <v>10943</v>
      </c>
      <c r="AA5769">
        <v>0.25</v>
      </c>
    </row>
    <row r="5770" spans="1:27" x14ac:dyDescent="0.35">
      <c r="A5770">
        <v>1198</v>
      </c>
      <c r="B5770" t="s">
        <v>8874</v>
      </c>
      <c r="C5770">
        <v>2013</v>
      </c>
      <c r="D5770" s="1">
        <v>41373</v>
      </c>
      <c r="E5770" s="1">
        <v>41377</v>
      </c>
      <c r="F5770" t="s">
        <v>23</v>
      </c>
      <c r="G5770" t="s">
        <v>424</v>
      </c>
      <c r="H5770" t="s">
        <v>425</v>
      </c>
      <c r="I5770" t="s">
        <v>38</v>
      </c>
      <c r="J5770" t="s">
        <v>27</v>
      </c>
      <c r="K5770" t="s">
        <v>7914</v>
      </c>
      <c r="L5770" t="s">
        <v>7883</v>
      </c>
      <c r="M5770">
        <v>77041</v>
      </c>
      <c r="N5770" t="s">
        <v>3479</v>
      </c>
      <c r="O5770" t="s">
        <v>7720</v>
      </c>
      <c r="P5770" t="s">
        <v>313</v>
      </c>
      <c r="Q5770" t="s">
        <v>314</v>
      </c>
      <c r="R5770" t="s">
        <v>7721</v>
      </c>
      <c r="S5770">
        <v>431.92800000000005</v>
      </c>
      <c r="T5770">
        <v>9</v>
      </c>
      <c r="U5770">
        <v>0.2</v>
      </c>
      <c r="V5770">
        <v>64.789199999999951</v>
      </c>
      <c r="W5770" t="s">
        <v>10936</v>
      </c>
      <c r="X5770" t="s">
        <v>10942</v>
      </c>
      <c r="Y5770">
        <v>4</v>
      </c>
      <c r="Z5770" t="s">
        <v>10943</v>
      </c>
      <c r="AA5770">
        <v>0.14999999999999986</v>
      </c>
    </row>
    <row r="5771" spans="1:27" x14ac:dyDescent="0.35">
      <c r="A5771">
        <v>1277</v>
      </c>
      <c r="B5771" t="s">
        <v>8875</v>
      </c>
      <c r="C5771">
        <v>2013</v>
      </c>
      <c r="D5771" s="1">
        <v>41421</v>
      </c>
      <c r="E5771" s="1">
        <v>41421</v>
      </c>
      <c r="F5771" t="s">
        <v>234</v>
      </c>
      <c r="G5771" t="s">
        <v>2963</v>
      </c>
      <c r="H5771" t="s">
        <v>2964</v>
      </c>
      <c r="I5771" t="s">
        <v>38</v>
      </c>
      <c r="J5771" t="s">
        <v>27</v>
      </c>
      <c r="K5771" t="s">
        <v>7894</v>
      </c>
      <c r="L5771" t="s">
        <v>7883</v>
      </c>
      <c r="M5771">
        <v>76106</v>
      </c>
      <c r="N5771" t="s">
        <v>3479</v>
      </c>
      <c r="O5771" t="s">
        <v>454</v>
      </c>
      <c r="P5771" t="s">
        <v>313</v>
      </c>
      <c r="Q5771" t="s">
        <v>314</v>
      </c>
      <c r="R5771" t="s">
        <v>455</v>
      </c>
      <c r="S5771">
        <v>63.991999999999997</v>
      </c>
      <c r="T5771">
        <v>1</v>
      </c>
      <c r="U5771">
        <v>0.2</v>
      </c>
      <c r="V5771">
        <v>-7.1990999999999961</v>
      </c>
      <c r="W5771" t="s">
        <v>10936</v>
      </c>
      <c r="X5771" t="s">
        <v>10942</v>
      </c>
      <c r="Y5771">
        <v>5</v>
      </c>
      <c r="Z5771" t="s">
        <v>10952</v>
      </c>
      <c r="AA5771">
        <v>-0.11249999999999995</v>
      </c>
    </row>
    <row r="5772" spans="1:27" x14ac:dyDescent="0.35">
      <c r="A5772">
        <v>1418</v>
      </c>
      <c r="B5772" t="s">
        <v>8605</v>
      </c>
      <c r="C5772">
        <v>2012</v>
      </c>
      <c r="D5772" s="1">
        <v>41173</v>
      </c>
      <c r="E5772" s="1">
        <v>41176</v>
      </c>
      <c r="F5772" t="s">
        <v>56</v>
      </c>
      <c r="G5772" t="s">
        <v>6114</v>
      </c>
      <c r="H5772" t="s">
        <v>6115</v>
      </c>
      <c r="I5772" t="s">
        <v>26</v>
      </c>
      <c r="J5772" t="s">
        <v>27</v>
      </c>
      <c r="K5772" t="s">
        <v>7914</v>
      </c>
      <c r="L5772" t="s">
        <v>7883</v>
      </c>
      <c r="M5772">
        <v>77041</v>
      </c>
      <c r="N5772" t="s">
        <v>3479</v>
      </c>
      <c r="O5772" t="s">
        <v>5019</v>
      </c>
      <c r="P5772" t="s">
        <v>313</v>
      </c>
      <c r="Q5772" t="s">
        <v>314</v>
      </c>
      <c r="R5772" t="s">
        <v>5020</v>
      </c>
      <c r="S5772">
        <v>151.20000000000002</v>
      </c>
      <c r="T5772">
        <v>3</v>
      </c>
      <c r="U5772">
        <v>0.2</v>
      </c>
      <c r="V5772">
        <v>32.130000000000003</v>
      </c>
      <c r="W5772" t="s">
        <v>10948</v>
      </c>
      <c r="X5772" t="s">
        <v>10937</v>
      </c>
      <c r="Y5772">
        <v>9</v>
      </c>
      <c r="Z5772" t="s">
        <v>10949</v>
      </c>
      <c r="AA5772">
        <v>0.21249999999999999</v>
      </c>
    </row>
    <row r="5773" spans="1:27" x14ac:dyDescent="0.35">
      <c r="A5773">
        <v>1438</v>
      </c>
      <c r="B5773" t="s">
        <v>8876</v>
      </c>
      <c r="C5773">
        <v>2012</v>
      </c>
      <c r="D5773" s="1">
        <v>41197</v>
      </c>
      <c r="E5773" s="1">
        <v>41197</v>
      </c>
      <c r="F5773" t="s">
        <v>234</v>
      </c>
      <c r="G5773" t="s">
        <v>828</v>
      </c>
      <c r="H5773" t="s">
        <v>829</v>
      </c>
      <c r="I5773" t="s">
        <v>38</v>
      </c>
      <c r="J5773" t="s">
        <v>27</v>
      </c>
      <c r="K5773" t="s">
        <v>8662</v>
      </c>
      <c r="L5773" t="s">
        <v>7883</v>
      </c>
      <c r="M5773">
        <v>79109</v>
      </c>
      <c r="N5773" t="s">
        <v>3479</v>
      </c>
      <c r="O5773" t="s">
        <v>2234</v>
      </c>
      <c r="P5773" t="s">
        <v>313</v>
      </c>
      <c r="Q5773" t="s">
        <v>314</v>
      </c>
      <c r="R5773" t="s">
        <v>2235</v>
      </c>
      <c r="S5773">
        <v>263.88</v>
      </c>
      <c r="T5773">
        <v>3</v>
      </c>
      <c r="U5773">
        <v>0.2</v>
      </c>
      <c r="V5773">
        <v>42.880500000000012</v>
      </c>
      <c r="W5773" t="s">
        <v>10948</v>
      </c>
      <c r="X5773" t="s">
        <v>10940</v>
      </c>
      <c r="Y5773">
        <v>10</v>
      </c>
      <c r="Z5773" t="s">
        <v>10945</v>
      </c>
      <c r="AA5773">
        <v>0.16250000000000006</v>
      </c>
    </row>
    <row r="5774" spans="1:27" x14ac:dyDescent="0.35">
      <c r="A5774">
        <v>1463</v>
      </c>
      <c r="B5774" t="s">
        <v>8877</v>
      </c>
      <c r="C5774">
        <v>2013</v>
      </c>
      <c r="D5774" s="1">
        <v>41513</v>
      </c>
      <c r="E5774" s="1">
        <v>41515</v>
      </c>
      <c r="F5774" t="s">
        <v>56</v>
      </c>
      <c r="G5774" t="s">
        <v>5109</v>
      </c>
      <c r="H5774" t="s">
        <v>5110</v>
      </c>
      <c r="I5774" t="s">
        <v>26</v>
      </c>
      <c r="J5774" t="s">
        <v>27</v>
      </c>
      <c r="K5774" t="s">
        <v>2735</v>
      </c>
      <c r="L5774" t="s">
        <v>7883</v>
      </c>
      <c r="M5774">
        <v>77506</v>
      </c>
      <c r="N5774" t="s">
        <v>3479</v>
      </c>
      <c r="O5774" t="s">
        <v>4921</v>
      </c>
      <c r="P5774" t="s">
        <v>313</v>
      </c>
      <c r="Q5774" t="s">
        <v>314</v>
      </c>
      <c r="R5774" t="s">
        <v>4922</v>
      </c>
      <c r="S5774">
        <v>159.98400000000001</v>
      </c>
      <c r="T5774">
        <v>2</v>
      </c>
      <c r="U5774">
        <v>0.2</v>
      </c>
      <c r="V5774">
        <v>43.995600000000003</v>
      </c>
      <c r="W5774" t="s">
        <v>10936</v>
      </c>
      <c r="X5774" t="s">
        <v>10937</v>
      </c>
      <c r="Y5774">
        <v>8</v>
      </c>
      <c r="Z5774" t="s">
        <v>10954</v>
      </c>
      <c r="AA5774">
        <v>0.27500000000000002</v>
      </c>
    </row>
    <row r="5775" spans="1:27" x14ac:dyDescent="0.35">
      <c r="A5775">
        <v>1567</v>
      </c>
      <c r="B5775" t="s">
        <v>8878</v>
      </c>
      <c r="C5775">
        <v>2012</v>
      </c>
      <c r="D5775" s="1">
        <v>41242</v>
      </c>
      <c r="E5775" s="1">
        <v>41243</v>
      </c>
      <c r="F5775" t="s">
        <v>56</v>
      </c>
      <c r="G5775" t="s">
        <v>3127</v>
      </c>
      <c r="H5775" t="s">
        <v>3128</v>
      </c>
      <c r="I5775" t="s">
        <v>38</v>
      </c>
      <c r="J5775" t="s">
        <v>27</v>
      </c>
      <c r="K5775" t="s">
        <v>8879</v>
      </c>
      <c r="L5775" t="s">
        <v>7883</v>
      </c>
      <c r="M5775">
        <v>75002</v>
      </c>
      <c r="N5775" t="s">
        <v>3479</v>
      </c>
      <c r="O5775" t="s">
        <v>631</v>
      </c>
      <c r="P5775" t="s">
        <v>313</v>
      </c>
      <c r="Q5775" t="s">
        <v>314</v>
      </c>
      <c r="R5775" t="s">
        <v>632</v>
      </c>
      <c r="S5775">
        <v>21.48</v>
      </c>
      <c r="T5775">
        <v>3</v>
      </c>
      <c r="U5775">
        <v>0.2</v>
      </c>
      <c r="V5775">
        <v>-0.26850000000000307</v>
      </c>
      <c r="W5775" t="s">
        <v>10948</v>
      </c>
      <c r="X5775" t="s">
        <v>10940</v>
      </c>
      <c r="Y5775">
        <v>11</v>
      </c>
      <c r="Z5775" t="s">
        <v>10947</v>
      </c>
      <c r="AA5775">
        <v>-1.2500000000000143E-2</v>
      </c>
    </row>
    <row r="5776" spans="1:27" x14ac:dyDescent="0.35">
      <c r="A5776">
        <v>1665</v>
      </c>
      <c r="B5776" t="s">
        <v>8880</v>
      </c>
      <c r="C5776">
        <v>2013</v>
      </c>
      <c r="D5776" s="1">
        <v>41603</v>
      </c>
      <c r="E5776" s="1">
        <v>41605</v>
      </c>
      <c r="F5776" t="s">
        <v>45</v>
      </c>
      <c r="G5776" t="s">
        <v>3081</v>
      </c>
      <c r="H5776" t="s">
        <v>3082</v>
      </c>
      <c r="I5776" t="s">
        <v>38</v>
      </c>
      <c r="J5776" t="s">
        <v>27</v>
      </c>
      <c r="K5776" t="s">
        <v>8594</v>
      </c>
      <c r="L5776" t="s">
        <v>7883</v>
      </c>
      <c r="M5776">
        <v>75217</v>
      </c>
      <c r="N5776" t="s">
        <v>3479</v>
      </c>
      <c r="O5776" t="s">
        <v>319</v>
      </c>
      <c r="P5776" t="s">
        <v>313</v>
      </c>
      <c r="Q5776" t="s">
        <v>314</v>
      </c>
      <c r="R5776" t="s">
        <v>445</v>
      </c>
      <c r="S5776">
        <v>297.57600000000002</v>
      </c>
      <c r="T5776">
        <v>3</v>
      </c>
      <c r="U5776">
        <v>0.2</v>
      </c>
      <c r="V5776">
        <v>-7.4394000000000347</v>
      </c>
      <c r="W5776" t="s">
        <v>10936</v>
      </c>
      <c r="X5776" t="s">
        <v>10940</v>
      </c>
      <c r="Y5776">
        <v>11</v>
      </c>
      <c r="Z5776" t="s">
        <v>10947</v>
      </c>
      <c r="AA5776">
        <v>-2.5000000000000116E-2</v>
      </c>
    </row>
    <row r="5777" spans="1:27" x14ac:dyDescent="0.35">
      <c r="A5777">
        <v>1667</v>
      </c>
      <c r="B5777" t="s">
        <v>8880</v>
      </c>
      <c r="C5777">
        <v>2013</v>
      </c>
      <c r="D5777" s="1">
        <v>41603</v>
      </c>
      <c r="E5777" s="1">
        <v>41605</v>
      </c>
      <c r="F5777" t="s">
        <v>45</v>
      </c>
      <c r="G5777" t="s">
        <v>3081</v>
      </c>
      <c r="H5777" t="s">
        <v>3082</v>
      </c>
      <c r="I5777" t="s">
        <v>38</v>
      </c>
      <c r="J5777" t="s">
        <v>27</v>
      </c>
      <c r="K5777" t="s">
        <v>8594</v>
      </c>
      <c r="L5777" t="s">
        <v>7883</v>
      </c>
      <c r="M5777">
        <v>75217</v>
      </c>
      <c r="N5777" t="s">
        <v>3479</v>
      </c>
      <c r="O5777" t="s">
        <v>4999</v>
      </c>
      <c r="P5777" t="s">
        <v>313</v>
      </c>
      <c r="Q5777" t="s">
        <v>314</v>
      </c>
      <c r="R5777" t="s">
        <v>5000</v>
      </c>
      <c r="S5777">
        <v>94.992000000000004</v>
      </c>
      <c r="T5777">
        <v>2</v>
      </c>
      <c r="U5777">
        <v>0.2</v>
      </c>
      <c r="V5777">
        <v>-2.374800000000004</v>
      </c>
      <c r="W5777" t="s">
        <v>10936</v>
      </c>
      <c r="X5777" t="s">
        <v>10940</v>
      </c>
      <c r="Y5777">
        <v>11</v>
      </c>
      <c r="Z5777" t="s">
        <v>10947</v>
      </c>
      <c r="AA5777">
        <v>-2.500000000000004E-2</v>
      </c>
    </row>
    <row r="5778" spans="1:27" x14ac:dyDescent="0.35">
      <c r="A5778">
        <v>1694</v>
      </c>
      <c r="B5778" t="s">
        <v>8881</v>
      </c>
      <c r="C5778">
        <v>2013</v>
      </c>
      <c r="D5778" s="1">
        <v>41452</v>
      </c>
      <c r="E5778" s="1">
        <v>41455</v>
      </c>
      <c r="F5778" t="s">
        <v>45</v>
      </c>
      <c r="G5778" t="s">
        <v>1577</v>
      </c>
      <c r="H5778" t="s">
        <v>1578</v>
      </c>
      <c r="I5778" t="s">
        <v>127</v>
      </c>
      <c r="J5778" t="s">
        <v>27</v>
      </c>
      <c r="K5778" t="s">
        <v>8610</v>
      </c>
      <c r="L5778" t="s">
        <v>7883</v>
      </c>
      <c r="M5778">
        <v>75023</v>
      </c>
      <c r="N5778" t="s">
        <v>3479</v>
      </c>
      <c r="O5778" t="s">
        <v>8882</v>
      </c>
      <c r="P5778" t="s">
        <v>313</v>
      </c>
      <c r="Q5778" t="s">
        <v>314</v>
      </c>
      <c r="R5778" t="s">
        <v>8883</v>
      </c>
      <c r="S5778">
        <v>13.616</v>
      </c>
      <c r="T5778">
        <v>2</v>
      </c>
      <c r="U5778">
        <v>0.2</v>
      </c>
      <c r="V5778">
        <v>3.5742000000000012</v>
      </c>
      <c r="W5778" t="s">
        <v>10936</v>
      </c>
      <c r="X5778" t="s">
        <v>10942</v>
      </c>
      <c r="Y5778">
        <v>6</v>
      </c>
      <c r="Z5778" t="s">
        <v>10946</v>
      </c>
      <c r="AA5778">
        <v>0.26250000000000007</v>
      </c>
    </row>
    <row r="5779" spans="1:27" x14ac:dyDescent="0.35">
      <c r="A5779">
        <v>1759</v>
      </c>
      <c r="B5779" t="s">
        <v>8884</v>
      </c>
      <c r="C5779">
        <v>2011</v>
      </c>
      <c r="D5779" s="1">
        <v>40674</v>
      </c>
      <c r="E5779" s="1">
        <v>40680</v>
      </c>
      <c r="F5779" t="s">
        <v>23</v>
      </c>
      <c r="G5779" t="s">
        <v>2843</v>
      </c>
      <c r="H5779" t="s">
        <v>2844</v>
      </c>
      <c r="I5779" t="s">
        <v>38</v>
      </c>
      <c r="J5779" t="s">
        <v>27</v>
      </c>
      <c r="K5779" t="s">
        <v>7914</v>
      </c>
      <c r="L5779" t="s">
        <v>7883</v>
      </c>
      <c r="M5779">
        <v>77095</v>
      </c>
      <c r="N5779" t="s">
        <v>3479</v>
      </c>
      <c r="O5779" t="s">
        <v>2193</v>
      </c>
      <c r="P5779" t="s">
        <v>313</v>
      </c>
      <c r="Q5779" t="s">
        <v>314</v>
      </c>
      <c r="R5779" t="s">
        <v>2194</v>
      </c>
      <c r="S5779">
        <v>46.864000000000004</v>
      </c>
      <c r="T5779">
        <v>2</v>
      </c>
      <c r="U5779">
        <v>0.2</v>
      </c>
      <c r="V5779">
        <v>7.615399999999994</v>
      </c>
      <c r="W5779" t="s">
        <v>10944</v>
      </c>
      <c r="X5779" t="s">
        <v>10942</v>
      </c>
      <c r="Y5779">
        <v>5</v>
      </c>
      <c r="Z5779" t="s">
        <v>10952</v>
      </c>
      <c r="AA5779">
        <v>0.16249999999999987</v>
      </c>
    </row>
    <row r="5780" spans="1:27" x14ac:dyDescent="0.35">
      <c r="A5780">
        <v>1945</v>
      </c>
      <c r="B5780" t="s">
        <v>8885</v>
      </c>
      <c r="C5780">
        <v>2013</v>
      </c>
      <c r="D5780" s="1">
        <v>41446</v>
      </c>
      <c r="E5780" s="1">
        <v>41452</v>
      </c>
      <c r="F5780" t="s">
        <v>23</v>
      </c>
      <c r="G5780" t="s">
        <v>1485</v>
      </c>
      <c r="H5780" t="s">
        <v>1486</v>
      </c>
      <c r="I5780" t="s">
        <v>26</v>
      </c>
      <c r="J5780" t="s">
        <v>27</v>
      </c>
      <c r="K5780" t="s">
        <v>8886</v>
      </c>
      <c r="L5780" t="s">
        <v>7883</v>
      </c>
      <c r="M5780">
        <v>75007</v>
      </c>
      <c r="N5780" t="s">
        <v>3479</v>
      </c>
      <c r="O5780" t="s">
        <v>1420</v>
      </c>
      <c r="P5780" t="s">
        <v>313</v>
      </c>
      <c r="Q5780" t="s">
        <v>314</v>
      </c>
      <c r="R5780" t="s">
        <v>1421</v>
      </c>
      <c r="S5780">
        <v>95.968000000000004</v>
      </c>
      <c r="T5780">
        <v>4</v>
      </c>
      <c r="U5780">
        <v>0.2</v>
      </c>
      <c r="V5780">
        <v>26.391200000000001</v>
      </c>
      <c r="W5780" t="s">
        <v>10936</v>
      </c>
      <c r="X5780" t="s">
        <v>10942</v>
      </c>
      <c r="Y5780">
        <v>6</v>
      </c>
      <c r="Z5780" t="s">
        <v>10946</v>
      </c>
      <c r="AA5780">
        <v>0.27500000000000002</v>
      </c>
    </row>
    <row r="5781" spans="1:27" x14ac:dyDescent="0.35">
      <c r="A5781">
        <v>2012</v>
      </c>
      <c r="B5781" t="s">
        <v>8887</v>
      </c>
      <c r="C5781">
        <v>2012</v>
      </c>
      <c r="D5781" s="1">
        <v>41254</v>
      </c>
      <c r="E5781" s="1">
        <v>41254</v>
      </c>
      <c r="F5781" t="s">
        <v>234</v>
      </c>
      <c r="G5781" t="s">
        <v>756</v>
      </c>
      <c r="H5781" t="s">
        <v>757</v>
      </c>
      <c r="I5781" t="s">
        <v>38</v>
      </c>
      <c r="J5781" t="s">
        <v>27</v>
      </c>
      <c r="K5781" t="s">
        <v>7914</v>
      </c>
      <c r="L5781" t="s">
        <v>7883</v>
      </c>
      <c r="M5781">
        <v>77041</v>
      </c>
      <c r="N5781" t="s">
        <v>3479</v>
      </c>
      <c r="O5781" t="s">
        <v>1600</v>
      </c>
      <c r="P5781" t="s">
        <v>313</v>
      </c>
      <c r="Q5781" t="s">
        <v>314</v>
      </c>
      <c r="R5781" t="s">
        <v>1601</v>
      </c>
      <c r="S5781">
        <v>159.98400000000001</v>
      </c>
      <c r="T5781">
        <v>2</v>
      </c>
      <c r="U5781">
        <v>0.2</v>
      </c>
      <c r="V5781">
        <v>35.996400000000001</v>
      </c>
      <c r="W5781" t="s">
        <v>10948</v>
      </c>
      <c r="X5781" t="s">
        <v>10940</v>
      </c>
      <c r="Y5781">
        <v>12</v>
      </c>
      <c r="Z5781" t="s">
        <v>10941</v>
      </c>
      <c r="AA5781">
        <v>0.22500000000000001</v>
      </c>
    </row>
    <row r="5782" spans="1:27" x14ac:dyDescent="0.35">
      <c r="A5782">
        <v>2164</v>
      </c>
      <c r="B5782" t="s">
        <v>8888</v>
      </c>
      <c r="C5782">
        <v>2013</v>
      </c>
      <c r="D5782" s="1">
        <v>41561</v>
      </c>
      <c r="E5782" s="1">
        <v>41567</v>
      </c>
      <c r="F5782" t="s">
        <v>23</v>
      </c>
      <c r="G5782" t="s">
        <v>1592</v>
      </c>
      <c r="H5782" t="s">
        <v>1593</v>
      </c>
      <c r="I5782" t="s">
        <v>38</v>
      </c>
      <c r="J5782" t="s">
        <v>27</v>
      </c>
      <c r="K5782" t="s">
        <v>8624</v>
      </c>
      <c r="L5782" t="s">
        <v>7883</v>
      </c>
      <c r="M5782">
        <v>78041</v>
      </c>
      <c r="N5782" t="s">
        <v>3479</v>
      </c>
      <c r="O5782" t="s">
        <v>376</v>
      </c>
      <c r="P5782" t="s">
        <v>313</v>
      </c>
      <c r="Q5782" t="s">
        <v>314</v>
      </c>
      <c r="R5782" t="s">
        <v>377</v>
      </c>
      <c r="S5782">
        <v>191.976</v>
      </c>
      <c r="T5782">
        <v>3</v>
      </c>
      <c r="U5782">
        <v>0.2</v>
      </c>
      <c r="V5782">
        <v>23.996999999999986</v>
      </c>
      <c r="W5782" t="s">
        <v>10936</v>
      </c>
      <c r="X5782" t="s">
        <v>10940</v>
      </c>
      <c r="Y5782">
        <v>10</v>
      </c>
      <c r="Z5782" t="s">
        <v>10945</v>
      </c>
      <c r="AA5782">
        <v>0.12499999999999993</v>
      </c>
    </row>
    <row r="5783" spans="1:27" x14ac:dyDescent="0.35">
      <c r="A5783">
        <v>2526</v>
      </c>
      <c r="B5783" t="s">
        <v>8889</v>
      </c>
      <c r="C5783">
        <v>2012</v>
      </c>
      <c r="D5783" s="1">
        <v>41005</v>
      </c>
      <c r="E5783" s="1">
        <v>41009</v>
      </c>
      <c r="F5783" t="s">
        <v>23</v>
      </c>
      <c r="G5783" t="s">
        <v>641</v>
      </c>
      <c r="H5783" t="s">
        <v>642</v>
      </c>
      <c r="I5783" t="s">
        <v>38</v>
      </c>
      <c r="J5783" t="s">
        <v>27</v>
      </c>
      <c r="K5783" t="s">
        <v>7914</v>
      </c>
      <c r="L5783" t="s">
        <v>7883</v>
      </c>
      <c r="M5783">
        <v>77041</v>
      </c>
      <c r="N5783" t="s">
        <v>3479</v>
      </c>
      <c r="O5783" t="s">
        <v>5104</v>
      </c>
      <c r="P5783" t="s">
        <v>313</v>
      </c>
      <c r="Q5783" t="s">
        <v>314</v>
      </c>
      <c r="R5783" t="s">
        <v>5124</v>
      </c>
      <c r="S5783">
        <v>25.488</v>
      </c>
      <c r="T5783">
        <v>2</v>
      </c>
      <c r="U5783">
        <v>0.2</v>
      </c>
      <c r="V5783">
        <v>4.4603999999999999</v>
      </c>
      <c r="W5783" t="s">
        <v>10948</v>
      </c>
      <c r="X5783" t="s">
        <v>10942</v>
      </c>
      <c r="Y5783">
        <v>4</v>
      </c>
      <c r="Z5783" t="s">
        <v>10943</v>
      </c>
      <c r="AA5783">
        <v>0.17499999999999999</v>
      </c>
    </row>
    <row r="5784" spans="1:27" x14ac:dyDescent="0.35">
      <c r="A5784">
        <v>2573</v>
      </c>
      <c r="B5784" t="s">
        <v>8890</v>
      </c>
      <c r="C5784">
        <v>2013</v>
      </c>
      <c r="D5784" s="1">
        <v>41499</v>
      </c>
      <c r="E5784" s="1">
        <v>41502</v>
      </c>
      <c r="F5784" t="s">
        <v>45</v>
      </c>
      <c r="G5784" t="s">
        <v>5650</v>
      </c>
      <c r="H5784" t="s">
        <v>5651</v>
      </c>
      <c r="I5784" t="s">
        <v>38</v>
      </c>
      <c r="J5784" t="s">
        <v>27</v>
      </c>
      <c r="K5784" t="s">
        <v>8886</v>
      </c>
      <c r="L5784" t="s">
        <v>7883</v>
      </c>
      <c r="M5784">
        <v>75007</v>
      </c>
      <c r="N5784" t="s">
        <v>3479</v>
      </c>
      <c r="O5784" t="s">
        <v>5013</v>
      </c>
      <c r="P5784" t="s">
        <v>313</v>
      </c>
      <c r="Q5784" t="s">
        <v>314</v>
      </c>
      <c r="R5784" t="s">
        <v>5014</v>
      </c>
      <c r="S5784">
        <v>1399.9440000000002</v>
      </c>
      <c r="T5784">
        <v>7</v>
      </c>
      <c r="U5784">
        <v>0.2</v>
      </c>
      <c r="V5784">
        <v>52.497900000000016</v>
      </c>
      <c r="W5784" t="s">
        <v>10936</v>
      </c>
      <c r="X5784" t="s">
        <v>10937</v>
      </c>
      <c r="Y5784">
        <v>8</v>
      </c>
      <c r="Z5784" t="s">
        <v>10954</v>
      </c>
      <c r="AA5784">
        <v>3.7500000000000006E-2</v>
      </c>
    </row>
    <row r="5785" spans="1:27" x14ac:dyDescent="0.35">
      <c r="A5785">
        <v>2608</v>
      </c>
      <c r="B5785" t="s">
        <v>8891</v>
      </c>
      <c r="C5785">
        <v>2011</v>
      </c>
      <c r="D5785" s="1">
        <v>40872</v>
      </c>
      <c r="E5785" s="1">
        <v>40877</v>
      </c>
      <c r="F5785" t="s">
        <v>23</v>
      </c>
      <c r="G5785" t="s">
        <v>2746</v>
      </c>
      <c r="H5785" t="s">
        <v>2747</v>
      </c>
      <c r="I5785" t="s">
        <v>26</v>
      </c>
      <c r="J5785" t="s">
        <v>27</v>
      </c>
      <c r="K5785" t="s">
        <v>3768</v>
      </c>
      <c r="L5785" t="s">
        <v>7883</v>
      </c>
      <c r="M5785">
        <v>76017</v>
      </c>
      <c r="N5785" t="s">
        <v>3479</v>
      </c>
      <c r="O5785" t="s">
        <v>5061</v>
      </c>
      <c r="P5785" t="s">
        <v>313</v>
      </c>
      <c r="Q5785" t="s">
        <v>314</v>
      </c>
      <c r="R5785" t="s">
        <v>5062</v>
      </c>
      <c r="S5785">
        <v>24.672000000000001</v>
      </c>
      <c r="T5785">
        <v>3</v>
      </c>
      <c r="U5785">
        <v>0.2</v>
      </c>
      <c r="V5785">
        <v>0</v>
      </c>
      <c r="W5785" t="s">
        <v>10944</v>
      </c>
      <c r="X5785" t="s">
        <v>10940</v>
      </c>
      <c r="Y5785">
        <v>11</v>
      </c>
      <c r="Z5785" t="s">
        <v>10947</v>
      </c>
      <c r="AA5785">
        <v>0</v>
      </c>
    </row>
    <row r="5786" spans="1:27" x14ac:dyDescent="0.35">
      <c r="A5786">
        <v>2667</v>
      </c>
      <c r="B5786" t="s">
        <v>8892</v>
      </c>
      <c r="C5786">
        <v>2013</v>
      </c>
      <c r="D5786" s="1">
        <v>41549</v>
      </c>
      <c r="E5786" s="1">
        <v>41549</v>
      </c>
      <c r="F5786" t="s">
        <v>234</v>
      </c>
      <c r="G5786" t="s">
        <v>1319</v>
      </c>
      <c r="H5786" t="s">
        <v>1320</v>
      </c>
      <c r="I5786" t="s">
        <v>38</v>
      </c>
      <c r="J5786" t="s">
        <v>27</v>
      </c>
      <c r="K5786" t="s">
        <v>8662</v>
      </c>
      <c r="L5786" t="s">
        <v>7883</v>
      </c>
      <c r="M5786">
        <v>79109</v>
      </c>
      <c r="N5786" t="s">
        <v>3479</v>
      </c>
      <c r="O5786" t="s">
        <v>371</v>
      </c>
      <c r="P5786" t="s">
        <v>313</v>
      </c>
      <c r="Q5786" t="s">
        <v>314</v>
      </c>
      <c r="R5786" t="s">
        <v>1209</v>
      </c>
      <c r="S5786">
        <v>79.512000000000015</v>
      </c>
      <c r="T5786">
        <v>3</v>
      </c>
      <c r="U5786">
        <v>0.2</v>
      </c>
      <c r="V5786">
        <v>20.8719</v>
      </c>
      <c r="W5786" t="s">
        <v>10936</v>
      </c>
      <c r="X5786" t="s">
        <v>10940</v>
      </c>
      <c r="Y5786">
        <v>10</v>
      </c>
      <c r="Z5786" t="s">
        <v>10945</v>
      </c>
      <c r="AA5786">
        <v>0.26249999999999996</v>
      </c>
    </row>
    <row r="5787" spans="1:27" x14ac:dyDescent="0.35">
      <c r="A5787">
        <v>2748</v>
      </c>
      <c r="B5787" t="s">
        <v>8893</v>
      </c>
      <c r="C5787">
        <v>2012</v>
      </c>
      <c r="D5787" s="1">
        <v>41235</v>
      </c>
      <c r="E5787" s="1">
        <v>41239</v>
      </c>
      <c r="F5787" t="s">
        <v>23</v>
      </c>
      <c r="G5787" t="s">
        <v>1403</v>
      </c>
      <c r="H5787" t="s">
        <v>1404</v>
      </c>
      <c r="I5787" t="s">
        <v>127</v>
      </c>
      <c r="J5787" t="s">
        <v>27</v>
      </c>
      <c r="K5787" t="s">
        <v>8894</v>
      </c>
      <c r="L5787" t="s">
        <v>7883</v>
      </c>
      <c r="M5787">
        <v>75034</v>
      </c>
      <c r="N5787" t="s">
        <v>3479</v>
      </c>
      <c r="O5787" t="s">
        <v>8895</v>
      </c>
      <c r="P5787" t="s">
        <v>313</v>
      </c>
      <c r="Q5787" t="s">
        <v>314</v>
      </c>
      <c r="R5787" t="s">
        <v>8896</v>
      </c>
      <c r="S5787">
        <v>27.168000000000003</v>
      </c>
      <c r="T5787">
        <v>4</v>
      </c>
      <c r="U5787">
        <v>0.2</v>
      </c>
      <c r="V5787">
        <v>-1.3583999999999987</v>
      </c>
      <c r="W5787" t="s">
        <v>10948</v>
      </c>
      <c r="X5787" t="s">
        <v>10940</v>
      </c>
      <c r="Y5787">
        <v>11</v>
      </c>
      <c r="Z5787" t="s">
        <v>10947</v>
      </c>
      <c r="AA5787">
        <v>-4.9999999999999947E-2</v>
      </c>
    </row>
    <row r="5788" spans="1:27" x14ac:dyDescent="0.35">
      <c r="A5788">
        <v>2770</v>
      </c>
      <c r="B5788" t="s">
        <v>8897</v>
      </c>
      <c r="C5788">
        <v>2012</v>
      </c>
      <c r="D5788" s="1">
        <v>41001</v>
      </c>
      <c r="E5788" s="1">
        <v>41006</v>
      </c>
      <c r="F5788" t="s">
        <v>23</v>
      </c>
      <c r="G5788" t="s">
        <v>8849</v>
      </c>
      <c r="H5788" t="s">
        <v>8850</v>
      </c>
      <c r="I5788" t="s">
        <v>38</v>
      </c>
      <c r="J5788" t="s">
        <v>27</v>
      </c>
      <c r="K5788" t="s">
        <v>8594</v>
      </c>
      <c r="L5788" t="s">
        <v>7883</v>
      </c>
      <c r="M5788">
        <v>75220</v>
      </c>
      <c r="N5788" t="s">
        <v>3479</v>
      </c>
      <c r="O5788" t="s">
        <v>631</v>
      </c>
      <c r="P5788" t="s">
        <v>313</v>
      </c>
      <c r="Q5788" t="s">
        <v>314</v>
      </c>
      <c r="R5788" t="s">
        <v>632</v>
      </c>
      <c r="S5788">
        <v>50.120000000000005</v>
      </c>
      <c r="T5788">
        <v>7</v>
      </c>
      <c r="U5788">
        <v>0.2</v>
      </c>
      <c r="V5788">
        <v>-0.62650000000000716</v>
      </c>
      <c r="W5788" t="s">
        <v>10948</v>
      </c>
      <c r="X5788" t="s">
        <v>10942</v>
      </c>
      <c r="Y5788">
        <v>4</v>
      </c>
      <c r="Z5788" t="s">
        <v>10943</v>
      </c>
      <c r="AA5788">
        <v>-1.2500000000000141E-2</v>
      </c>
    </row>
    <row r="5789" spans="1:27" x14ac:dyDescent="0.35">
      <c r="A5789">
        <v>2771</v>
      </c>
      <c r="B5789" t="s">
        <v>8897</v>
      </c>
      <c r="C5789">
        <v>2012</v>
      </c>
      <c r="D5789" s="1">
        <v>41001</v>
      </c>
      <c r="E5789" s="1">
        <v>41006</v>
      </c>
      <c r="F5789" t="s">
        <v>23</v>
      </c>
      <c r="G5789" t="s">
        <v>8849</v>
      </c>
      <c r="H5789" t="s">
        <v>8850</v>
      </c>
      <c r="I5789" t="s">
        <v>38</v>
      </c>
      <c r="J5789" t="s">
        <v>27</v>
      </c>
      <c r="K5789" t="s">
        <v>8594</v>
      </c>
      <c r="L5789" t="s">
        <v>7883</v>
      </c>
      <c r="M5789">
        <v>75220</v>
      </c>
      <c r="N5789" t="s">
        <v>3479</v>
      </c>
      <c r="O5789" t="s">
        <v>2743</v>
      </c>
      <c r="P5789" t="s">
        <v>313</v>
      </c>
      <c r="Q5789" t="s">
        <v>314</v>
      </c>
      <c r="R5789" t="s">
        <v>2744</v>
      </c>
      <c r="S5789">
        <v>47.975999999999999</v>
      </c>
      <c r="T5789">
        <v>3</v>
      </c>
      <c r="U5789">
        <v>0.2</v>
      </c>
      <c r="V5789">
        <v>1.7990999999999993</v>
      </c>
      <c r="W5789" t="s">
        <v>10948</v>
      </c>
      <c r="X5789" t="s">
        <v>10942</v>
      </c>
      <c r="Y5789">
        <v>4</v>
      </c>
      <c r="Z5789" t="s">
        <v>10943</v>
      </c>
      <c r="AA5789">
        <v>3.7499999999999985E-2</v>
      </c>
    </row>
    <row r="5790" spans="1:27" x14ac:dyDescent="0.35">
      <c r="A5790">
        <v>3019</v>
      </c>
      <c r="B5790" t="s">
        <v>8898</v>
      </c>
      <c r="C5790">
        <v>2013</v>
      </c>
      <c r="D5790" s="1">
        <v>41510</v>
      </c>
      <c r="E5790" s="1">
        <v>41517</v>
      </c>
      <c r="F5790" t="s">
        <v>23</v>
      </c>
      <c r="G5790" t="s">
        <v>3940</v>
      </c>
      <c r="H5790" t="s">
        <v>3941</v>
      </c>
      <c r="I5790" t="s">
        <v>127</v>
      </c>
      <c r="J5790" t="s">
        <v>27</v>
      </c>
      <c r="K5790" t="s">
        <v>8899</v>
      </c>
      <c r="L5790" t="s">
        <v>7883</v>
      </c>
      <c r="M5790">
        <v>78577</v>
      </c>
      <c r="N5790" t="s">
        <v>3479</v>
      </c>
      <c r="O5790" t="s">
        <v>2242</v>
      </c>
      <c r="P5790" t="s">
        <v>313</v>
      </c>
      <c r="Q5790" t="s">
        <v>314</v>
      </c>
      <c r="R5790" t="s">
        <v>2243</v>
      </c>
      <c r="S5790">
        <v>666.4</v>
      </c>
      <c r="T5790">
        <v>7</v>
      </c>
      <c r="U5790">
        <v>0.2</v>
      </c>
      <c r="V5790">
        <v>-33.319999999999965</v>
      </c>
      <c r="W5790" t="s">
        <v>10936</v>
      </c>
      <c r="X5790" t="s">
        <v>10937</v>
      </c>
      <c r="Y5790">
        <v>8</v>
      </c>
      <c r="Z5790" t="s">
        <v>10954</v>
      </c>
      <c r="AA5790">
        <v>-4.9999999999999947E-2</v>
      </c>
    </row>
    <row r="5791" spans="1:27" x14ac:dyDescent="0.35">
      <c r="A5791">
        <v>3086</v>
      </c>
      <c r="B5791" t="s">
        <v>8900</v>
      </c>
      <c r="C5791">
        <v>2014</v>
      </c>
      <c r="D5791" s="1">
        <v>41680</v>
      </c>
      <c r="E5791" s="1">
        <v>41685</v>
      </c>
      <c r="F5791" t="s">
        <v>23</v>
      </c>
      <c r="G5791" t="s">
        <v>5527</v>
      </c>
      <c r="H5791" t="s">
        <v>5528</v>
      </c>
      <c r="I5791" t="s">
        <v>38</v>
      </c>
      <c r="J5791" t="s">
        <v>27</v>
      </c>
      <c r="K5791" t="s">
        <v>7914</v>
      </c>
      <c r="L5791" t="s">
        <v>7883</v>
      </c>
      <c r="M5791">
        <v>77070</v>
      </c>
      <c r="N5791" t="s">
        <v>3479</v>
      </c>
      <c r="O5791" t="s">
        <v>376</v>
      </c>
      <c r="P5791" t="s">
        <v>313</v>
      </c>
      <c r="Q5791" t="s">
        <v>314</v>
      </c>
      <c r="R5791" t="s">
        <v>377</v>
      </c>
      <c r="S5791">
        <v>127.98399999999999</v>
      </c>
      <c r="T5791">
        <v>2</v>
      </c>
      <c r="U5791">
        <v>0.2</v>
      </c>
      <c r="V5791">
        <v>15.997999999999987</v>
      </c>
      <c r="W5791" t="s">
        <v>10939</v>
      </c>
      <c r="X5791" t="s">
        <v>10950</v>
      </c>
      <c r="Y5791">
        <v>2</v>
      </c>
      <c r="Z5791" t="s">
        <v>10955</v>
      </c>
      <c r="AA5791">
        <v>0.1249999999999999</v>
      </c>
    </row>
    <row r="5792" spans="1:27" x14ac:dyDescent="0.35">
      <c r="A5792">
        <v>3139</v>
      </c>
      <c r="B5792" t="s">
        <v>8617</v>
      </c>
      <c r="C5792">
        <v>2014</v>
      </c>
      <c r="D5792" s="1">
        <v>41956</v>
      </c>
      <c r="E5792" s="1">
        <v>41962</v>
      </c>
      <c r="F5792" t="s">
        <v>23</v>
      </c>
      <c r="G5792" t="s">
        <v>974</v>
      </c>
      <c r="H5792" t="s">
        <v>975</v>
      </c>
      <c r="I5792" t="s">
        <v>127</v>
      </c>
      <c r="J5792" t="s">
        <v>27</v>
      </c>
      <c r="K5792" t="s">
        <v>8594</v>
      </c>
      <c r="L5792" t="s">
        <v>7883</v>
      </c>
      <c r="M5792">
        <v>75081</v>
      </c>
      <c r="N5792" t="s">
        <v>3479</v>
      </c>
      <c r="O5792" t="s">
        <v>323</v>
      </c>
      <c r="P5792" t="s">
        <v>313</v>
      </c>
      <c r="Q5792" t="s">
        <v>314</v>
      </c>
      <c r="R5792" t="s">
        <v>324</v>
      </c>
      <c r="S5792">
        <v>44.783999999999999</v>
      </c>
      <c r="T5792">
        <v>2</v>
      </c>
      <c r="U5792">
        <v>0.2</v>
      </c>
      <c r="V5792">
        <v>-0.55980000000000452</v>
      </c>
      <c r="W5792" t="s">
        <v>10939</v>
      </c>
      <c r="X5792" t="s">
        <v>10940</v>
      </c>
      <c r="Y5792">
        <v>11</v>
      </c>
      <c r="Z5792" t="s">
        <v>10947</v>
      </c>
      <c r="AA5792">
        <v>-1.2500000000000101E-2</v>
      </c>
    </row>
    <row r="5793" spans="1:27" x14ac:dyDescent="0.35">
      <c r="A5793">
        <v>3309</v>
      </c>
      <c r="B5793" t="s">
        <v>8623</v>
      </c>
      <c r="C5793">
        <v>2011</v>
      </c>
      <c r="D5793" s="1">
        <v>40907</v>
      </c>
      <c r="E5793" s="1">
        <v>40909</v>
      </c>
      <c r="F5793" t="s">
        <v>45</v>
      </c>
      <c r="G5793" t="s">
        <v>2087</v>
      </c>
      <c r="H5793" t="s">
        <v>2088</v>
      </c>
      <c r="I5793" t="s">
        <v>26</v>
      </c>
      <c r="J5793" t="s">
        <v>27</v>
      </c>
      <c r="K5793" t="s">
        <v>8624</v>
      </c>
      <c r="L5793" t="s">
        <v>7883</v>
      </c>
      <c r="M5793">
        <v>78041</v>
      </c>
      <c r="N5793" t="s">
        <v>3479</v>
      </c>
      <c r="O5793" t="s">
        <v>1595</v>
      </c>
      <c r="P5793" t="s">
        <v>313</v>
      </c>
      <c r="Q5793" t="s">
        <v>314</v>
      </c>
      <c r="R5793" t="s">
        <v>1596</v>
      </c>
      <c r="S5793">
        <v>47.984000000000002</v>
      </c>
      <c r="T5793">
        <v>2</v>
      </c>
      <c r="U5793">
        <v>0.2</v>
      </c>
      <c r="V5793">
        <v>14.395200000000004</v>
      </c>
      <c r="W5793" t="s">
        <v>10944</v>
      </c>
      <c r="X5793" t="s">
        <v>10940</v>
      </c>
      <c r="Y5793">
        <v>12</v>
      </c>
      <c r="Z5793" t="s">
        <v>10941</v>
      </c>
      <c r="AA5793">
        <v>0.3000000000000001</v>
      </c>
    </row>
    <row r="5794" spans="1:27" x14ac:dyDescent="0.35">
      <c r="A5794">
        <v>3504</v>
      </c>
      <c r="B5794" t="s">
        <v>8901</v>
      </c>
      <c r="C5794">
        <v>2014</v>
      </c>
      <c r="D5794" s="1">
        <v>41740</v>
      </c>
      <c r="E5794" s="1">
        <v>41740</v>
      </c>
      <c r="F5794" t="s">
        <v>234</v>
      </c>
      <c r="G5794" t="s">
        <v>8902</v>
      </c>
      <c r="H5794" t="s">
        <v>8903</v>
      </c>
      <c r="I5794" t="s">
        <v>38</v>
      </c>
      <c r="J5794" t="s">
        <v>27</v>
      </c>
      <c r="K5794" t="s">
        <v>8597</v>
      </c>
      <c r="L5794" t="s">
        <v>7883</v>
      </c>
      <c r="M5794">
        <v>78745</v>
      </c>
      <c r="N5794" t="s">
        <v>3479</v>
      </c>
      <c r="O5794" t="s">
        <v>358</v>
      </c>
      <c r="P5794" t="s">
        <v>313</v>
      </c>
      <c r="Q5794" t="s">
        <v>314</v>
      </c>
      <c r="R5794" t="s">
        <v>359</v>
      </c>
      <c r="S5794">
        <v>95.736000000000004</v>
      </c>
      <c r="T5794">
        <v>3</v>
      </c>
      <c r="U5794">
        <v>0.2</v>
      </c>
      <c r="V5794">
        <v>20.343900000000001</v>
      </c>
      <c r="W5794" t="s">
        <v>10939</v>
      </c>
      <c r="X5794" t="s">
        <v>10942</v>
      </c>
      <c r="Y5794">
        <v>4</v>
      </c>
      <c r="Z5794" t="s">
        <v>10943</v>
      </c>
      <c r="AA5794">
        <v>0.21249999999999999</v>
      </c>
    </row>
    <row r="5795" spans="1:27" x14ac:dyDescent="0.35">
      <c r="A5795">
        <v>3612</v>
      </c>
      <c r="B5795" t="s">
        <v>8904</v>
      </c>
      <c r="C5795">
        <v>2013</v>
      </c>
      <c r="D5795" s="1">
        <v>41608</v>
      </c>
      <c r="E5795" s="1">
        <v>41610</v>
      </c>
      <c r="F5795" t="s">
        <v>45</v>
      </c>
      <c r="G5795" t="s">
        <v>2272</v>
      </c>
      <c r="H5795" t="s">
        <v>2273</v>
      </c>
      <c r="I5795" t="s">
        <v>26</v>
      </c>
      <c r="J5795" t="s">
        <v>27</v>
      </c>
      <c r="K5795" t="s">
        <v>8594</v>
      </c>
      <c r="L5795" t="s">
        <v>7883</v>
      </c>
      <c r="M5795">
        <v>75217</v>
      </c>
      <c r="N5795" t="s">
        <v>3479</v>
      </c>
      <c r="O5795" t="s">
        <v>563</v>
      </c>
      <c r="P5795" t="s">
        <v>313</v>
      </c>
      <c r="Q5795" t="s">
        <v>314</v>
      </c>
      <c r="R5795" t="s">
        <v>564</v>
      </c>
      <c r="S5795">
        <v>58.415999999999997</v>
      </c>
      <c r="T5795">
        <v>2</v>
      </c>
      <c r="U5795">
        <v>0.2</v>
      </c>
      <c r="V5795">
        <v>16.794600000000003</v>
      </c>
      <c r="W5795" t="s">
        <v>10936</v>
      </c>
      <c r="X5795" t="s">
        <v>10940</v>
      </c>
      <c r="Y5795">
        <v>11</v>
      </c>
      <c r="Z5795" t="s">
        <v>10947</v>
      </c>
      <c r="AA5795">
        <v>0.28750000000000003</v>
      </c>
    </row>
    <row r="5796" spans="1:27" x14ac:dyDescent="0.35">
      <c r="A5796">
        <v>3710</v>
      </c>
      <c r="B5796" t="s">
        <v>8905</v>
      </c>
      <c r="C5796">
        <v>2011</v>
      </c>
      <c r="D5796" s="1">
        <v>40870</v>
      </c>
      <c r="E5796" s="1">
        <v>40874</v>
      </c>
      <c r="F5796" t="s">
        <v>23</v>
      </c>
      <c r="G5796" t="s">
        <v>852</v>
      </c>
      <c r="H5796" t="s">
        <v>853</v>
      </c>
      <c r="I5796" t="s">
        <v>26</v>
      </c>
      <c r="J5796" t="s">
        <v>27</v>
      </c>
      <c r="K5796" t="s">
        <v>8906</v>
      </c>
      <c r="L5796" t="s">
        <v>7883</v>
      </c>
      <c r="M5796">
        <v>75150</v>
      </c>
      <c r="N5796" t="s">
        <v>3479</v>
      </c>
      <c r="O5796" t="s">
        <v>1921</v>
      </c>
      <c r="P5796" t="s">
        <v>313</v>
      </c>
      <c r="Q5796" t="s">
        <v>314</v>
      </c>
      <c r="R5796" t="s">
        <v>1922</v>
      </c>
      <c r="S5796">
        <v>5.5440000000000005</v>
      </c>
      <c r="T5796">
        <v>7</v>
      </c>
      <c r="U5796">
        <v>0.2</v>
      </c>
      <c r="V5796">
        <v>1.6632000000000007</v>
      </c>
      <c r="W5796" t="s">
        <v>10944</v>
      </c>
      <c r="X5796" t="s">
        <v>10940</v>
      </c>
      <c r="Y5796">
        <v>11</v>
      </c>
      <c r="Z5796" t="s">
        <v>10947</v>
      </c>
      <c r="AA5796">
        <v>0.3000000000000001</v>
      </c>
    </row>
    <row r="5797" spans="1:27" x14ac:dyDescent="0.35">
      <c r="A5797">
        <v>3894</v>
      </c>
      <c r="B5797" t="s">
        <v>8907</v>
      </c>
      <c r="C5797">
        <v>2013</v>
      </c>
      <c r="D5797" s="1">
        <v>41589</v>
      </c>
      <c r="E5797" s="1">
        <v>41593</v>
      </c>
      <c r="F5797" t="s">
        <v>23</v>
      </c>
      <c r="G5797" t="s">
        <v>1894</v>
      </c>
      <c r="H5797" t="s">
        <v>1895</v>
      </c>
      <c r="I5797" t="s">
        <v>38</v>
      </c>
      <c r="J5797" t="s">
        <v>27</v>
      </c>
      <c r="K5797" t="s">
        <v>7914</v>
      </c>
      <c r="L5797" t="s">
        <v>7883</v>
      </c>
      <c r="M5797">
        <v>77036</v>
      </c>
      <c r="N5797" t="s">
        <v>3479</v>
      </c>
      <c r="O5797" t="s">
        <v>4949</v>
      </c>
      <c r="P5797" t="s">
        <v>313</v>
      </c>
      <c r="Q5797" t="s">
        <v>314</v>
      </c>
      <c r="R5797" t="s">
        <v>4950</v>
      </c>
      <c r="S5797">
        <v>279.94400000000002</v>
      </c>
      <c r="T5797">
        <v>7</v>
      </c>
      <c r="U5797">
        <v>0.2</v>
      </c>
      <c r="V5797">
        <v>48.990200000000002</v>
      </c>
      <c r="W5797" t="s">
        <v>10936</v>
      </c>
      <c r="X5797" t="s">
        <v>10940</v>
      </c>
      <c r="Y5797">
        <v>11</v>
      </c>
      <c r="Z5797" t="s">
        <v>10947</v>
      </c>
      <c r="AA5797">
        <v>0.17499999999999999</v>
      </c>
    </row>
    <row r="5798" spans="1:27" x14ac:dyDescent="0.35">
      <c r="A5798">
        <v>4150</v>
      </c>
      <c r="B5798" t="s">
        <v>8908</v>
      </c>
      <c r="C5798">
        <v>2014</v>
      </c>
      <c r="D5798" s="1">
        <v>41936</v>
      </c>
      <c r="E5798" s="1">
        <v>41941</v>
      </c>
      <c r="F5798" t="s">
        <v>23</v>
      </c>
      <c r="G5798" t="s">
        <v>8909</v>
      </c>
      <c r="H5798" t="s">
        <v>8910</v>
      </c>
      <c r="I5798" t="s">
        <v>38</v>
      </c>
      <c r="J5798" t="s">
        <v>27</v>
      </c>
      <c r="K5798" t="s">
        <v>8597</v>
      </c>
      <c r="L5798" t="s">
        <v>7883</v>
      </c>
      <c r="M5798">
        <v>78745</v>
      </c>
      <c r="N5798" t="s">
        <v>3479</v>
      </c>
      <c r="O5798" t="s">
        <v>5086</v>
      </c>
      <c r="P5798" t="s">
        <v>313</v>
      </c>
      <c r="Q5798" t="s">
        <v>314</v>
      </c>
      <c r="R5798" t="s">
        <v>5087</v>
      </c>
      <c r="S5798">
        <v>55.2</v>
      </c>
      <c r="T5798">
        <v>1</v>
      </c>
      <c r="U5798">
        <v>0.2</v>
      </c>
      <c r="V5798">
        <v>-2.0700000000000038</v>
      </c>
      <c r="W5798" t="s">
        <v>10939</v>
      </c>
      <c r="X5798" t="s">
        <v>10940</v>
      </c>
      <c r="Y5798">
        <v>10</v>
      </c>
      <c r="Z5798" t="s">
        <v>10945</v>
      </c>
      <c r="AA5798">
        <v>-3.7500000000000068E-2</v>
      </c>
    </row>
    <row r="5799" spans="1:27" x14ac:dyDescent="0.35">
      <c r="A5799">
        <v>4269</v>
      </c>
      <c r="B5799" t="s">
        <v>8911</v>
      </c>
      <c r="C5799">
        <v>2013</v>
      </c>
      <c r="D5799" s="1">
        <v>41584</v>
      </c>
      <c r="E5799" s="1">
        <v>41588</v>
      </c>
      <c r="F5799" t="s">
        <v>23</v>
      </c>
      <c r="G5799" t="s">
        <v>1390</v>
      </c>
      <c r="H5799" t="s">
        <v>1391</v>
      </c>
      <c r="I5799" t="s">
        <v>38</v>
      </c>
      <c r="J5799" t="s">
        <v>27</v>
      </c>
      <c r="K5799" t="s">
        <v>7914</v>
      </c>
      <c r="L5799" t="s">
        <v>7883</v>
      </c>
      <c r="M5799">
        <v>77036</v>
      </c>
      <c r="N5799" t="s">
        <v>3479</v>
      </c>
      <c r="O5799" t="s">
        <v>5046</v>
      </c>
      <c r="P5799" t="s">
        <v>313</v>
      </c>
      <c r="Q5799" t="s">
        <v>314</v>
      </c>
      <c r="R5799" t="s">
        <v>5047</v>
      </c>
      <c r="S5799">
        <v>171.96</v>
      </c>
      <c r="T5799">
        <v>5</v>
      </c>
      <c r="U5799">
        <v>0.2</v>
      </c>
      <c r="V5799">
        <v>45.139500000000005</v>
      </c>
      <c r="W5799" t="s">
        <v>10936</v>
      </c>
      <c r="X5799" t="s">
        <v>10940</v>
      </c>
      <c r="Y5799">
        <v>11</v>
      </c>
      <c r="Z5799" t="s">
        <v>10947</v>
      </c>
      <c r="AA5799">
        <v>0.26250000000000001</v>
      </c>
    </row>
    <row r="5800" spans="1:27" x14ac:dyDescent="0.35">
      <c r="A5800">
        <v>4617</v>
      </c>
      <c r="B5800" t="s">
        <v>8912</v>
      </c>
      <c r="C5800">
        <v>2012</v>
      </c>
      <c r="D5800" s="1">
        <v>41156</v>
      </c>
      <c r="E5800" s="1">
        <v>41159</v>
      </c>
      <c r="F5800" t="s">
        <v>45</v>
      </c>
      <c r="G5800" t="s">
        <v>2424</v>
      </c>
      <c r="H5800" t="s">
        <v>2425</v>
      </c>
      <c r="I5800" t="s">
        <v>26</v>
      </c>
      <c r="J5800" t="s">
        <v>27</v>
      </c>
      <c r="K5800" t="s">
        <v>7914</v>
      </c>
      <c r="L5800" t="s">
        <v>7883</v>
      </c>
      <c r="M5800">
        <v>77095</v>
      </c>
      <c r="N5800" t="s">
        <v>3479</v>
      </c>
      <c r="O5800" t="s">
        <v>1910</v>
      </c>
      <c r="P5800" t="s">
        <v>313</v>
      </c>
      <c r="Q5800" t="s">
        <v>314</v>
      </c>
      <c r="R5800" t="s">
        <v>1911</v>
      </c>
      <c r="S5800">
        <v>134.376</v>
      </c>
      <c r="T5800">
        <v>3</v>
      </c>
      <c r="U5800">
        <v>0.2</v>
      </c>
      <c r="V5800">
        <v>6.7188000000000088</v>
      </c>
      <c r="W5800" t="s">
        <v>10948</v>
      </c>
      <c r="X5800" t="s">
        <v>10937</v>
      </c>
      <c r="Y5800">
        <v>9</v>
      </c>
      <c r="Z5800" t="s">
        <v>10949</v>
      </c>
      <c r="AA5800">
        <v>5.0000000000000065E-2</v>
      </c>
    </row>
    <row r="5801" spans="1:27" x14ac:dyDescent="0.35">
      <c r="A5801">
        <v>4730</v>
      </c>
      <c r="B5801" t="s">
        <v>8913</v>
      </c>
      <c r="C5801">
        <v>2013</v>
      </c>
      <c r="D5801" s="1">
        <v>41474</v>
      </c>
      <c r="E5801" s="1">
        <v>41479</v>
      </c>
      <c r="F5801" t="s">
        <v>45</v>
      </c>
      <c r="G5801" t="s">
        <v>5382</v>
      </c>
      <c r="H5801" t="s">
        <v>5383</v>
      </c>
      <c r="I5801" t="s">
        <v>38</v>
      </c>
      <c r="J5801" t="s">
        <v>27</v>
      </c>
      <c r="K5801" t="s">
        <v>8594</v>
      </c>
      <c r="L5801" t="s">
        <v>7883</v>
      </c>
      <c r="M5801">
        <v>75217</v>
      </c>
      <c r="N5801" t="s">
        <v>3479</v>
      </c>
      <c r="O5801" t="s">
        <v>8796</v>
      </c>
      <c r="P5801" t="s">
        <v>313</v>
      </c>
      <c r="Q5801" t="s">
        <v>314</v>
      </c>
      <c r="R5801" t="s">
        <v>8797</v>
      </c>
      <c r="S5801">
        <v>15.576000000000001</v>
      </c>
      <c r="T5801">
        <v>3</v>
      </c>
      <c r="U5801">
        <v>0.2</v>
      </c>
      <c r="V5801">
        <v>3.3098999999999998</v>
      </c>
      <c r="W5801" t="s">
        <v>10936</v>
      </c>
      <c r="X5801" t="s">
        <v>10937</v>
      </c>
      <c r="Y5801">
        <v>7</v>
      </c>
      <c r="Z5801" t="s">
        <v>10938</v>
      </c>
      <c r="AA5801">
        <v>0.21249999999999999</v>
      </c>
    </row>
    <row r="5802" spans="1:27" x14ac:dyDescent="0.35">
      <c r="A5802">
        <v>4754</v>
      </c>
      <c r="B5802" t="s">
        <v>8914</v>
      </c>
      <c r="C5802">
        <v>2012</v>
      </c>
      <c r="D5802" s="1">
        <v>41255</v>
      </c>
      <c r="E5802" s="1">
        <v>41259</v>
      </c>
      <c r="F5802" t="s">
        <v>23</v>
      </c>
      <c r="G5802" t="s">
        <v>1361</v>
      </c>
      <c r="H5802" t="s">
        <v>1362</v>
      </c>
      <c r="I5802" t="s">
        <v>38</v>
      </c>
      <c r="J5802" t="s">
        <v>27</v>
      </c>
      <c r="K5802" t="s">
        <v>8597</v>
      </c>
      <c r="L5802" t="s">
        <v>7883</v>
      </c>
      <c r="M5802">
        <v>78745</v>
      </c>
      <c r="N5802" t="s">
        <v>3479</v>
      </c>
      <c r="O5802" t="s">
        <v>5136</v>
      </c>
      <c r="P5802" t="s">
        <v>313</v>
      </c>
      <c r="Q5802" t="s">
        <v>314</v>
      </c>
      <c r="R5802" t="s">
        <v>5137</v>
      </c>
      <c r="S5802">
        <v>22.368000000000002</v>
      </c>
      <c r="T5802">
        <v>4</v>
      </c>
      <c r="U5802">
        <v>0.2</v>
      </c>
      <c r="V5802">
        <v>6.4308000000000014</v>
      </c>
      <c r="W5802" t="s">
        <v>10948</v>
      </c>
      <c r="X5802" t="s">
        <v>10940</v>
      </c>
      <c r="Y5802">
        <v>12</v>
      </c>
      <c r="Z5802" t="s">
        <v>10941</v>
      </c>
      <c r="AA5802">
        <v>0.28750000000000003</v>
      </c>
    </row>
    <row r="5803" spans="1:27" x14ac:dyDescent="0.35">
      <c r="A5803">
        <v>4767</v>
      </c>
      <c r="B5803" t="s">
        <v>8637</v>
      </c>
      <c r="C5803">
        <v>2012</v>
      </c>
      <c r="D5803" s="1">
        <v>40977</v>
      </c>
      <c r="E5803" s="1">
        <v>40980</v>
      </c>
      <c r="F5803" t="s">
        <v>56</v>
      </c>
      <c r="G5803" t="s">
        <v>156</v>
      </c>
      <c r="H5803" t="s">
        <v>157</v>
      </c>
      <c r="I5803" t="s">
        <v>26</v>
      </c>
      <c r="J5803" t="s">
        <v>27</v>
      </c>
      <c r="K5803" t="s">
        <v>8589</v>
      </c>
      <c r="L5803" t="s">
        <v>7883</v>
      </c>
      <c r="M5803">
        <v>78207</v>
      </c>
      <c r="N5803" t="s">
        <v>3479</v>
      </c>
      <c r="O5803" t="s">
        <v>5203</v>
      </c>
      <c r="P5803" t="s">
        <v>313</v>
      </c>
      <c r="Q5803" t="s">
        <v>314</v>
      </c>
      <c r="R5803" t="s">
        <v>5204</v>
      </c>
      <c r="S5803">
        <v>113.52000000000001</v>
      </c>
      <c r="T5803">
        <v>5</v>
      </c>
      <c r="U5803">
        <v>0.2</v>
      </c>
      <c r="V5803">
        <v>29.798999999999999</v>
      </c>
      <c r="W5803" t="s">
        <v>10948</v>
      </c>
      <c r="X5803" t="s">
        <v>10950</v>
      </c>
      <c r="Y5803">
        <v>3</v>
      </c>
      <c r="Z5803" t="s">
        <v>10953</v>
      </c>
      <c r="AA5803">
        <v>0.26249999999999996</v>
      </c>
    </row>
    <row r="5804" spans="1:27" x14ac:dyDescent="0.35">
      <c r="A5804">
        <v>4822</v>
      </c>
      <c r="B5804" t="s">
        <v>8915</v>
      </c>
      <c r="C5804">
        <v>2012</v>
      </c>
      <c r="D5804" s="1">
        <v>41006</v>
      </c>
      <c r="E5804" s="1">
        <v>41010</v>
      </c>
      <c r="F5804" t="s">
        <v>23</v>
      </c>
      <c r="G5804" t="s">
        <v>5945</v>
      </c>
      <c r="H5804" t="s">
        <v>5946</v>
      </c>
      <c r="I5804" t="s">
        <v>38</v>
      </c>
      <c r="J5804" t="s">
        <v>27</v>
      </c>
      <c r="K5804" t="s">
        <v>8589</v>
      </c>
      <c r="L5804" t="s">
        <v>7883</v>
      </c>
      <c r="M5804">
        <v>78207</v>
      </c>
      <c r="N5804" t="s">
        <v>3479</v>
      </c>
      <c r="O5804" t="s">
        <v>376</v>
      </c>
      <c r="P5804" t="s">
        <v>313</v>
      </c>
      <c r="Q5804" t="s">
        <v>314</v>
      </c>
      <c r="R5804" t="s">
        <v>377</v>
      </c>
      <c r="S5804">
        <v>383.952</v>
      </c>
      <c r="T5804">
        <v>6</v>
      </c>
      <c r="U5804">
        <v>0.2</v>
      </c>
      <c r="V5804">
        <v>47.993999999999971</v>
      </c>
      <c r="W5804" t="s">
        <v>10948</v>
      </c>
      <c r="X5804" t="s">
        <v>10942</v>
      </c>
      <c r="Y5804">
        <v>4</v>
      </c>
      <c r="Z5804" t="s">
        <v>10943</v>
      </c>
      <c r="AA5804">
        <v>0.12499999999999993</v>
      </c>
    </row>
    <row r="5805" spans="1:27" x14ac:dyDescent="0.35">
      <c r="A5805">
        <v>5054</v>
      </c>
      <c r="B5805" t="s">
        <v>8916</v>
      </c>
      <c r="C5805">
        <v>2012</v>
      </c>
      <c r="D5805" s="1">
        <v>40911</v>
      </c>
      <c r="E5805" s="1">
        <v>40916</v>
      </c>
      <c r="F5805" t="s">
        <v>45</v>
      </c>
      <c r="G5805" t="s">
        <v>6384</v>
      </c>
      <c r="H5805" t="s">
        <v>6385</v>
      </c>
      <c r="I5805" t="s">
        <v>38</v>
      </c>
      <c r="J5805" t="s">
        <v>27</v>
      </c>
      <c r="K5805" t="s">
        <v>8594</v>
      </c>
      <c r="L5805" t="s">
        <v>7883</v>
      </c>
      <c r="M5805">
        <v>75217</v>
      </c>
      <c r="N5805" t="s">
        <v>3479</v>
      </c>
      <c r="O5805" t="s">
        <v>4966</v>
      </c>
      <c r="P5805" t="s">
        <v>313</v>
      </c>
      <c r="Q5805" t="s">
        <v>314</v>
      </c>
      <c r="R5805" t="s">
        <v>4967</v>
      </c>
      <c r="S5805">
        <v>398.40000000000003</v>
      </c>
      <c r="T5805">
        <v>5</v>
      </c>
      <c r="U5805">
        <v>0.2</v>
      </c>
      <c r="V5805">
        <v>84.659999999999982</v>
      </c>
      <c r="W5805" t="s">
        <v>10948</v>
      </c>
      <c r="X5805" t="s">
        <v>10950</v>
      </c>
      <c r="Y5805">
        <v>1</v>
      </c>
      <c r="Z5805" t="s">
        <v>10951</v>
      </c>
      <c r="AA5805">
        <v>0.21249999999999994</v>
      </c>
    </row>
    <row r="5806" spans="1:27" x14ac:dyDescent="0.35">
      <c r="A5806">
        <v>5190</v>
      </c>
      <c r="B5806" t="s">
        <v>8917</v>
      </c>
      <c r="C5806">
        <v>2014</v>
      </c>
      <c r="D5806" s="1">
        <v>41958</v>
      </c>
      <c r="E5806" s="1">
        <v>41962</v>
      </c>
      <c r="F5806" t="s">
        <v>23</v>
      </c>
      <c r="G5806" t="s">
        <v>131</v>
      </c>
      <c r="H5806" t="s">
        <v>132</v>
      </c>
      <c r="I5806" t="s">
        <v>38</v>
      </c>
      <c r="J5806" t="s">
        <v>27</v>
      </c>
      <c r="K5806" t="s">
        <v>2735</v>
      </c>
      <c r="L5806" t="s">
        <v>7883</v>
      </c>
      <c r="M5806">
        <v>77506</v>
      </c>
      <c r="N5806" t="s">
        <v>3479</v>
      </c>
      <c r="O5806" t="s">
        <v>5168</v>
      </c>
      <c r="P5806" t="s">
        <v>313</v>
      </c>
      <c r="Q5806" t="s">
        <v>314</v>
      </c>
      <c r="R5806" t="s">
        <v>5169</v>
      </c>
      <c r="S5806">
        <v>167.95200000000003</v>
      </c>
      <c r="T5806">
        <v>6</v>
      </c>
      <c r="U5806">
        <v>0.2</v>
      </c>
      <c r="V5806">
        <v>-27.292200000000001</v>
      </c>
      <c r="W5806" t="s">
        <v>10939</v>
      </c>
      <c r="X5806" t="s">
        <v>10940</v>
      </c>
      <c r="Y5806">
        <v>11</v>
      </c>
      <c r="Z5806" t="s">
        <v>10947</v>
      </c>
      <c r="AA5806">
        <v>-0.16249999999999998</v>
      </c>
    </row>
    <row r="5807" spans="1:27" x14ac:dyDescent="0.35">
      <c r="A5807">
        <v>5202</v>
      </c>
      <c r="B5807" t="s">
        <v>8639</v>
      </c>
      <c r="C5807">
        <v>2013</v>
      </c>
      <c r="D5807" s="1">
        <v>41337</v>
      </c>
      <c r="E5807" s="1">
        <v>41342</v>
      </c>
      <c r="F5807" t="s">
        <v>23</v>
      </c>
      <c r="G5807" t="s">
        <v>1702</v>
      </c>
      <c r="H5807" t="s">
        <v>1703</v>
      </c>
      <c r="I5807" t="s">
        <v>38</v>
      </c>
      <c r="J5807" t="s">
        <v>27</v>
      </c>
      <c r="K5807" t="s">
        <v>8640</v>
      </c>
      <c r="L5807" t="s">
        <v>7883</v>
      </c>
      <c r="M5807">
        <v>78664</v>
      </c>
      <c r="N5807" t="s">
        <v>3479</v>
      </c>
      <c r="O5807" t="s">
        <v>8689</v>
      </c>
      <c r="P5807" t="s">
        <v>313</v>
      </c>
      <c r="Q5807" t="s">
        <v>314</v>
      </c>
      <c r="R5807" t="s">
        <v>8690</v>
      </c>
      <c r="S5807">
        <v>41.720000000000006</v>
      </c>
      <c r="T5807">
        <v>7</v>
      </c>
      <c r="U5807">
        <v>0.2</v>
      </c>
      <c r="V5807">
        <v>5.7364999999999977</v>
      </c>
      <c r="W5807" t="s">
        <v>10936</v>
      </c>
      <c r="X5807" t="s">
        <v>10950</v>
      </c>
      <c r="Y5807">
        <v>3</v>
      </c>
      <c r="Z5807" t="s">
        <v>10953</v>
      </c>
      <c r="AA5807">
        <v>0.13749999999999993</v>
      </c>
    </row>
    <row r="5808" spans="1:27" x14ac:dyDescent="0.35">
      <c r="A5808">
        <v>5264</v>
      </c>
      <c r="B5808" t="s">
        <v>8641</v>
      </c>
      <c r="C5808">
        <v>2011</v>
      </c>
      <c r="D5808" s="1">
        <v>40793</v>
      </c>
      <c r="E5808" s="1">
        <v>40796</v>
      </c>
      <c r="F5808" t="s">
        <v>56</v>
      </c>
      <c r="G5808" t="s">
        <v>2309</v>
      </c>
      <c r="H5808" t="s">
        <v>2310</v>
      </c>
      <c r="I5808" t="s">
        <v>127</v>
      </c>
      <c r="J5808" t="s">
        <v>27</v>
      </c>
      <c r="K5808" t="s">
        <v>7914</v>
      </c>
      <c r="L5808" t="s">
        <v>7883</v>
      </c>
      <c r="M5808">
        <v>77036</v>
      </c>
      <c r="N5808" t="s">
        <v>3479</v>
      </c>
      <c r="O5808" t="s">
        <v>5285</v>
      </c>
      <c r="P5808" t="s">
        <v>313</v>
      </c>
      <c r="Q5808" t="s">
        <v>314</v>
      </c>
      <c r="R5808" t="s">
        <v>5286</v>
      </c>
      <c r="S5808">
        <v>46.688000000000002</v>
      </c>
      <c r="T5808">
        <v>4</v>
      </c>
      <c r="U5808">
        <v>0.2</v>
      </c>
      <c r="V5808">
        <v>-2.9180000000000028</v>
      </c>
      <c r="W5808" t="s">
        <v>10944</v>
      </c>
      <c r="X5808" t="s">
        <v>10937</v>
      </c>
      <c r="Y5808">
        <v>9</v>
      </c>
      <c r="Z5808" t="s">
        <v>10949</v>
      </c>
      <c r="AA5808">
        <v>-6.2500000000000056E-2</v>
      </c>
    </row>
    <row r="5809" spans="1:27" x14ac:dyDescent="0.35">
      <c r="A5809">
        <v>5553</v>
      </c>
      <c r="B5809" t="s">
        <v>8918</v>
      </c>
      <c r="C5809">
        <v>2011</v>
      </c>
      <c r="D5809" s="1">
        <v>40859</v>
      </c>
      <c r="E5809" s="1">
        <v>40863</v>
      </c>
      <c r="F5809" t="s">
        <v>23</v>
      </c>
      <c r="G5809" t="s">
        <v>687</v>
      </c>
      <c r="H5809" t="s">
        <v>688</v>
      </c>
      <c r="I5809" t="s">
        <v>26</v>
      </c>
      <c r="J5809" t="s">
        <v>27</v>
      </c>
      <c r="K5809" t="s">
        <v>7914</v>
      </c>
      <c r="L5809" t="s">
        <v>7883</v>
      </c>
      <c r="M5809">
        <v>77036</v>
      </c>
      <c r="N5809" t="s">
        <v>3479</v>
      </c>
      <c r="O5809" t="s">
        <v>371</v>
      </c>
      <c r="P5809" t="s">
        <v>313</v>
      </c>
      <c r="Q5809" t="s">
        <v>314</v>
      </c>
      <c r="R5809" t="s">
        <v>1209</v>
      </c>
      <c r="S5809">
        <v>79.512000000000015</v>
      </c>
      <c r="T5809">
        <v>3</v>
      </c>
      <c r="U5809">
        <v>0.2</v>
      </c>
      <c r="V5809">
        <v>20.8719</v>
      </c>
      <c r="W5809" t="s">
        <v>10944</v>
      </c>
      <c r="X5809" t="s">
        <v>10940</v>
      </c>
      <c r="Y5809">
        <v>11</v>
      </c>
      <c r="Z5809" t="s">
        <v>10947</v>
      </c>
      <c r="AA5809">
        <v>0.26249999999999996</v>
      </c>
    </row>
    <row r="5810" spans="1:27" x14ac:dyDescent="0.35">
      <c r="A5810">
        <v>5768</v>
      </c>
      <c r="B5810" t="s">
        <v>8919</v>
      </c>
      <c r="C5810">
        <v>2014</v>
      </c>
      <c r="D5810" s="1">
        <v>41891</v>
      </c>
      <c r="E5810" s="1">
        <v>41895</v>
      </c>
      <c r="F5810" t="s">
        <v>45</v>
      </c>
      <c r="G5810" t="s">
        <v>5964</v>
      </c>
      <c r="H5810" t="s">
        <v>5965</v>
      </c>
      <c r="I5810" t="s">
        <v>26</v>
      </c>
      <c r="J5810" t="s">
        <v>27</v>
      </c>
      <c r="K5810" t="s">
        <v>7914</v>
      </c>
      <c r="L5810" t="s">
        <v>7883</v>
      </c>
      <c r="M5810">
        <v>77070</v>
      </c>
      <c r="N5810" t="s">
        <v>3479</v>
      </c>
      <c r="O5810" t="s">
        <v>2682</v>
      </c>
      <c r="P5810" t="s">
        <v>313</v>
      </c>
      <c r="Q5810" t="s">
        <v>314</v>
      </c>
      <c r="R5810" t="s">
        <v>2683</v>
      </c>
      <c r="S5810">
        <v>85.2</v>
      </c>
      <c r="T5810">
        <v>6</v>
      </c>
      <c r="U5810">
        <v>0.2</v>
      </c>
      <c r="V5810">
        <v>20.234999999999996</v>
      </c>
      <c r="W5810" t="s">
        <v>10939</v>
      </c>
      <c r="X5810" t="s">
        <v>10937</v>
      </c>
      <c r="Y5810">
        <v>9</v>
      </c>
      <c r="Z5810" t="s">
        <v>10949</v>
      </c>
      <c r="AA5810">
        <v>0.23749999999999993</v>
      </c>
    </row>
    <row r="5811" spans="1:27" x14ac:dyDescent="0.35">
      <c r="A5811">
        <v>6085</v>
      </c>
      <c r="B5811" t="s">
        <v>8920</v>
      </c>
      <c r="C5811">
        <v>2013</v>
      </c>
      <c r="D5811" s="1">
        <v>41601</v>
      </c>
      <c r="E5811" s="1">
        <v>41606</v>
      </c>
      <c r="F5811" t="s">
        <v>23</v>
      </c>
      <c r="G5811" t="s">
        <v>2687</v>
      </c>
      <c r="H5811" t="s">
        <v>2688</v>
      </c>
      <c r="I5811" t="s">
        <v>38</v>
      </c>
      <c r="J5811" t="s">
        <v>27</v>
      </c>
      <c r="K5811" t="s">
        <v>7914</v>
      </c>
      <c r="L5811" t="s">
        <v>7883</v>
      </c>
      <c r="M5811">
        <v>77095</v>
      </c>
      <c r="N5811" t="s">
        <v>3479</v>
      </c>
      <c r="O5811" t="s">
        <v>7586</v>
      </c>
      <c r="P5811" t="s">
        <v>313</v>
      </c>
      <c r="Q5811" t="s">
        <v>314</v>
      </c>
      <c r="R5811" t="s">
        <v>7587</v>
      </c>
      <c r="S5811">
        <v>24.032</v>
      </c>
      <c r="T5811">
        <v>2</v>
      </c>
      <c r="U5811">
        <v>0.2</v>
      </c>
      <c r="V5811">
        <v>-0.60080000000000044</v>
      </c>
      <c r="W5811" t="s">
        <v>10936</v>
      </c>
      <c r="X5811" t="s">
        <v>10940</v>
      </c>
      <c r="Y5811">
        <v>11</v>
      </c>
      <c r="Z5811" t="s">
        <v>10947</v>
      </c>
      <c r="AA5811">
        <v>-2.5000000000000019E-2</v>
      </c>
    </row>
    <row r="5812" spans="1:27" x14ac:dyDescent="0.35">
      <c r="A5812">
        <v>6108</v>
      </c>
      <c r="B5812" t="s">
        <v>8921</v>
      </c>
      <c r="C5812">
        <v>2011</v>
      </c>
      <c r="D5812" s="1">
        <v>40897</v>
      </c>
      <c r="E5812" s="1">
        <v>40902</v>
      </c>
      <c r="F5812" t="s">
        <v>23</v>
      </c>
      <c r="G5812" t="s">
        <v>149</v>
      </c>
      <c r="H5812" t="s">
        <v>150</v>
      </c>
      <c r="I5812" t="s">
        <v>38</v>
      </c>
      <c r="J5812" t="s">
        <v>27</v>
      </c>
      <c r="K5812" t="s">
        <v>8622</v>
      </c>
      <c r="L5812" t="s">
        <v>7883</v>
      </c>
      <c r="M5812">
        <v>75051</v>
      </c>
      <c r="N5812" t="s">
        <v>3479</v>
      </c>
      <c r="O5812" t="s">
        <v>2246</v>
      </c>
      <c r="P5812" t="s">
        <v>313</v>
      </c>
      <c r="Q5812" t="s">
        <v>314</v>
      </c>
      <c r="R5812" t="s">
        <v>2247</v>
      </c>
      <c r="S5812">
        <v>65.44</v>
      </c>
      <c r="T5812">
        <v>5</v>
      </c>
      <c r="U5812">
        <v>0.2</v>
      </c>
      <c r="V5812">
        <v>-8.1800000000000033</v>
      </c>
      <c r="W5812" t="s">
        <v>10944</v>
      </c>
      <c r="X5812" t="s">
        <v>10940</v>
      </c>
      <c r="Y5812">
        <v>12</v>
      </c>
      <c r="Z5812" t="s">
        <v>10941</v>
      </c>
      <c r="AA5812">
        <v>-0.12500000000000006</v>
      </c>
    </row>
    <row r="5813" spans="1:27" x14ac:dyDescent="0.35">
      <c r="A5813">
        <v>6136</v>
      </c>
      <c r="B5813" t="s">
        <v>8922</v>
      </c>
      <c r="C5813">
        <v>2012</v>
      </c>
      <c r="D5813" s="1">
        <v>41200</v>
      </c>
      <c r="E5813" s="1">
        <v>41204</v>
      </c>
      <c r="F5813" t="s">
        <v>23</v>
      </c>
      <c r="G5813" t="s">
        <v>3562</v>
      </c>
      <c r="H5813" t="s">
        <v>3563</v>
      </c>
      <c r="I5813" t="s">
        <v>127</v>
      </c>
      <c r="J5813" t="s">
        <v>27</v>
      </c>
      <c r="K5813" t="s">
        <v>8679</v>
      </c>
      <c r="L5813" t="s">
        <v>7883</v>
      </c>
      <c r="M5813">
        <v>78501</v>
      </c>
      <c r="N5813" t="s">
        <v>3479</v>
      </c>
      <c r="O5813" t="s">
        <v>5074</v>
      </c>
      <c r="P5813" t="s">
        <v>313</v>
      </c>
      <c r="Q5813" t="s">
        <v>314</v>
      </c>
      <c r="R5813" t="s">
        <v>5075</v>
      </c>
      <c r="S5813">
        <v>27.695999999999998</v>
      </c>
      <c r="T5813">
        <v>3</v>
      </c>
      <c r="U5813">
        <v>0.2</v>
      </c>
      <c r="V5813">
        <v>3.4619999999999997</v>
      </c>
      <c r="W5813" t="s">
        <v>10948</v>
      </c>
      <c r="X5813" t="s">
        <v>10940</v>
      </c>
      <c r="Y5813">
        <v>10</v>
      </c>
      <c r="Z5813" t="s">
        <v>10945</v>
      </c>
      <c r="AA5813">
        <v>0.125</v>
      </c>
    </row>
    <row r="5814" spans="1:27" x14ac:dyDescent="0.35">
      <c r="A5814">
        <v>6385</v>
      </c>
      <c r="B5814" t="s">
        <v>8923</v>
      </c>
      <c r="C5814">
        <v>2014</v>
      </c>
      <c r="D5814" s="1">
        <v>41655</v>
      </c>
      <c r="E5814" s="1">
        <v>41658</v>
      </c>
      <c r="F5814" t="s">
        <v>56</v>
      </c>
      <c r="G5814" t="s">
        <v>195</v>
      </c>
      <c r="H5814" t="s">
        <v>196</v>
      </c>
      <c r="I5814" t="s">
        <v>38</v>
      </c>
      <c r="J5814" t="s">
        <v>27</v>
      </c>
      <c r="K5814" t="s">
        <v>8597</v>
      </c>
      <c r="L5814" t="s">
        <v>7883</v>
      </c>
      <c r="M5814">
        <v>78745</v>
      </c>
      <c r="N5814" t="s">
        <v>3479</v>
      </c>
      <c r="O5814" t="s">
        <v>1595</v>
      </c>
      <c r="P5814" t="s">
        <v>313</v>
      </c>
      <c r="Q5814" t="s">
        <v>314</v>
      </c>
      <c r="R5814" t="s">
        <v>1596</v>
      </c>
      <c r="S5814">
        <v>47.984000000000002</v>
      </c>
      <c r="T5814">
        <v>2</v>
      </c>
      <c r="U5814">
        <v>0.2</v>
      </c>
      <c r="V5814">
        <v>14.395200000000004</v>
      </c>
      <c r="W5814" t="s">
        <v>10939</v>
      </c>
      <c r="X5814" t="s">
        <v>10950</v>
      </c>
      <c r="Y5814">
        <v>1</v>
      </c>
      <c r="Z5814" t="s">
        <v>10951</v>
      </c>
      <c r="AA5814">
        <v>0.3000000000000001</v>
      </c>
    </row>
    <row r="5815" spans="1:27" x14ac:dyDescent="0.35">
      <c r="A5815">
        <v>6386</v>
      </c>
      <c r="B5815" t="s">
        <v>8923</v>
      </c>
      <c r="C5815">
        <v>2014</v>
      </c>
      <c r="D5815" s="1">
        <v>41655</v>
      </c>
      <c r="E5815" s="1">
        <v>41658</v>
      </c>
      <c r="F5815" t="s">
        <v>56</v>
      </c>
      <c r="G5815" t="s">
        <v>195</v>
      </c>
      <c r="H5815" t="s">
        <v>196</v>
      </c>
      <c r="I5815" t="s">
        <v>38</v>
      </c>
      <c r="J5815" t="s">
        <v>27</v>
      </c>
      <c r="K5815" t="s">
        <v>8597</v>
      </c>
      <c r="L5815" t="s">
        <v>7883</v>
      </c>
      <c r="M5815">
        <v>78745</v>
      </c>
      <c r="N5815" t="s">
        <v>3479</v>
      </c>
      <c r="O5815" t="s">
        <v>1512</v>
      </c>
      <c r="P5815" t="s">
        <v>313</v>
      </c>
      <c r="Q5815" t="s">
        <v>314</v>
      </c>
      <c r="R5815" t="s">
        <v>1513</v>
      </c>
      <c r="S5815">
        <v>62.591999999999999</v>
      </c>
      <c r="T5815">
        <v>8</v>
      </c>
      <c r="U5815">
        <v>0.2</v>
      </c>
      <c r="V5815">
        <v>13.300799999999999</v>
      </c>
      <c r="W5815" t="s">
        <v>10939</v>
      </c>
      <c r="X5815" t="s">
        <v>10950</v>
      </c>
      <c r="Y5815">
        <v>1</v>
      </c>
      <c r="Z5815" t="s">
        <v>10951</v>
      </c>
      <c r="AA5815">
        <v>0.21249999999999999</v>
      </c>
    </row>
    <row r="5816" spans="1:27" x14ac:dyDescent="0.35">
      <c r="A5816">
        <v>6495</v>
      </c>
      <c r="B5816" t="s">
        <v>8924</v>
      </c>
      <c r="C5816">
        <v>2014</v>
      </c>
      <c r="D5816" s="1">
        <v>41941</v>
      </c>
      <c r="E5816" s="1">
        <v>41945</v>
      </c>
      <c r="F5816" t="s">
        <v>45</v>
      </c>
      <c r="G5816" t="s">
        <v>1899</v>
      </c>
      <c r="H5816" t="s">
        <v>1900</v>
      </c>
      <c r="I5816" t="s">
        <v>38</v>
      </c>
      <c r="J5816" t="s">
        <v>27</v>
      </c>
      <c r="K5816" t="s">
        <v>7914</v>
      </c>
      <c r="L5816" t="s">
        <v>7883</v>
      </c>
      <c r="M5816">
        <v>77095</v>
      </c>
      <c r="N5816" t="s">
        <v>3479</v>
      </c>
      <c r="O5816" t="s">
        <v>2274</v>
      </c>
      <c r="P5816" t="s">
        <v>313</v>
      </c>
      <c r="Q5816" t="s">
        <v>314</v>
      </c>
      <c r="R5816" t="s">
        <v>2275</v>
      </c>
      <c r="S5816">
        <v>24</v>
      </c>
      <c r="T5816">
        <v>2</v>
      </c>
      <c r="U5816">
        <v>0.2</v>
      </c>
      <c r="V5816">
        <v>-2.6999999999999993</v>
      </c>
      <c r="W5816" t="s">
        <v>10939</v>
      </c>
      <c r="X5816" t="s">
        <v>10940</v>
      </c>
      <c r="Y5816">
        <v>10</v>
      </c>
      <c r="Z5816" t="s">
        <v>10945</v>
      </c>
      <c r="AA5816">
        <v>-0.11249999999999998</v>
      </c>
    </row>
    <row r="5817" spans="1:27" x14ac:dyDescent="0.35">
      <c r="A5817">
        <v>6497</v>
      </c>
      <c r="B5817" t="s">
        <v>8924</v>
      </c>
      <c r="C5817">
        <v>2014</v>
      </c>
      <c r="D5817" s="1">
        <v>41941</v>
      </c>
      <c r="E5817" s="1">
        <v>41945</v>
      </c>
      <c r="F5817" t="s">
        <v>45</v>
      </c>
      <c r="G5817" t="s">
        <v>1899</v>
      </c>
      <c r="H5817" t="s">
        <v>1900</v>
      </c>
      <c r="I5817" t="s">
        <v>38</v>
      </c>
      <c r="J5817" t="s">
        <v>27</v>
      </c>
      <c r="K5817" t="s">
        <v>7914</v>
      </c>
      <c r="L5817" t="s">
        <v>7883</v>
      </c>
      <c r="M5817">
        <v>77095</v>
      </c>
      <c r="N5817" t="s">
        <v>3479</v>
      </c>
      <c r="O5817" t="s">
        <v>2246</v>
      </c>
      <c r="P5817" t="s">
        <v>313</v>
      </c>
      <c r="Q5817" t="s">
        <v>314</v>
      </c>
      <c r="R5817" t="s">
        <v>2247</v>
      </c>
      <c r="S5817">
        <v>26.176000000000002</v>
      </c>
      <c r="T5817">
        <v>2</v>
      </c>
      <c r="U5817">
        <v>0.2</v>
      </c>
      <c r="V5817">
        <v>-3.272000000000002</v>
      </c>
      <c r="W5817" t="s">
        <v>10939</v>
      </c>
      <c r="X5817" t="s">
        <v>10940</v>
      </c>
      <c r="Y5817">
        <v>10</v>
      </c>
      <c r="Z5817" t="s">
        <v>10945</v>
      </c>
      <c r="AA5817">
        <v>-0.12500000000000006</v>
      </c>
    </row>
    <row r="5818" spans="1:27" x14ac:dyDescent="0.35">
      <c r="A5818">
        <v>6572</v>
      </c>
      <c r="B5818" t="s">
        <v>8925</v>
      </c>
      <c r="C5818">
        <v>2011</v>
      </c>
      <c r="D5818" s="1">
        <v>40651</v>
      </c>
      <c r="E5818" s="1">
        <v>40655</v>
      </c>
      <c r="F5818" t="s">
        <v>23</v>
      </c>
      <c r="G5818" t="s">
        <v>965</v>
      </c>
      <c r="H5818" t="s">
        <v>966</v>
      </c>
      <c r="I5818" t="s">
        <v>38</v>
      </c>
      <c r="J5818" t="s">
        <v>27</v>
      </c>
      <c r="K5818" t="s">
        <v>7914</v>
      </c>
      <c r="L5818" t="s">
        <v>7883</v>
      </c>
      <c r="M5818">
        <v>77095</v>
      </c>
      <c r="N5818" t="s">
        <v>3479</v>
      </c>
      <c r="O5818" t="s">
        <v>1545</v>
      </c>
      <c r="P5818" t="s">
        <v>313</v>
      </c>
      <c r="Q5818" t="s">
        <v>314</v>
      </c>
      <c r="R5818" t="s">
        <v>1546</v>
      </c>
      <c r="S5818">
        <v>227.976</v>
      </c>
      <c r="T5818">
        <v>3</v>
      </c>
      <c r="U5818">
        <v>0.2</v>
      </c>
      <c r="V5818">
        <v>28.496999999999957</v>
      </c>
      <c r="W5818" t="s">
        <v>10944</v>
      </c>
      <c r="X5818" t="s">
        <v>10942</v>
      </c>
      <c r="Y5818">
        <v>4</v>
      </c>
      <c r="Z5818" t="s">
        <v>10943</v>
      </c>
      <c r="AA5818">
        <v>0.12499999999999982</v>
      </c>
    </row>
    <row r="5819" spans="1:27" x14ac:dyDescent="0.35">
      <c r="A5819">
        <v>6875</v>
      </c>
      <c r="B5819" t="s">
        <v>8926</v>
      </c>
      <c r="C5819">
        <v>2011</v>
      </c>
      <c r="D5819" s="1">
        <v>40833</v>
      </c>
      <c r="E5819" s="1">
        <v>40838</v>
      </c>
      <c r="F5819" t="s">
        <v>45</v>
      </c>
      <c r="G5819" t="s">
        <v>649</v>
      </c>
      <c r="H5819" t="s">
        <v>650</v>
      </c>
      <c r="I5819" t="s">
        <v>38</v>
      </c>
      <c r="J5819" t="s">
        <v>27</v>
      </c>
      <c r="K5819" t="s">
        <v>8927</v>
      </c>
      <c r="L5819" t="s">
        <v>7883</v>
      </c>
      <c r="M5819">
        <v>77705</v>
      </c>
      <c r="N5819" t="s">
        <v>3479</v>
      </c>
      <c r="O5819" t="s">
        <v>1618</v>
      </c>
      <c r="P5819" t="s">
        <v>313</v>
      </c>
      <c r="Q5819" t="s">
        <v>314</v>
      </c>
      <c r="R5819" t="s">
        <v>1619</v>
      </c>
      <c r="S5819">
        <v>119.97600000000001</v>
      </c>
      <c r="T5819">
        <v>3</v>
      </c>
      <c r="U5819">
        <v>0.2</v>
      </c>
      <c r="V5819">
        <v>-17.996400000000019</v>
      </c>
      <c r="W5819" t="s">
        <v>10944</v>
      </c>
      <c r="X5819" t="s">
        <v>10940</v>
      </c>
      <c r="Y5819">
        <v>10</v>
      </c>
      <c r="Z5819" t="s">
        <v>10945</v>
      </c>
      <c r="AA5819">
        <v>-0.15000000000000013</v>
      </c>
    </row>
    <row r="5820" spans="1:27" x14ac:dyDescent="0.35">
      <c r="A5820">
        <v>6936</v>
      </c>
      <c r="B5820" t="s">
        <v>8928</v>
      </c>
      <c r="C5820">
        <v>2014</v>
      </c>
      <c r="D5820" s="1">
        <v>41974</v>
      </c>
      <c r="E5820" s="1">
        <v>41977</v>
      </c>
      <c r="F5820" t="s">
        <v>45</v>
      </c>
      <c r="G5820" t="s">
        <v>245</v>
      </c>
      <c r="H5820" t="s">
        <v>246</v>
      </c>
      <c r="I5820" t="s">
        <v>26</v>
      </c>
      <c r="J5820" t="s">
        <v>27</v>
      </c>
      <c r="K5820" t="s">
        <v>8607</v>
      </c>
      <c r="L5820" t="s">
        <v>7883</v>
      </c>
      <c r="M5820">
        <v>79907</v>
      </c>
      <c r="N5820" t="s">
        <v>3479</v>
      </c>
      <c r="O5820" t="s">
        <v>2736</v>
      </c>
      <c r="P5820" t="s">
        <v>313</v>
      </c>
      <c r="Q5820" t="s">
        <v>314</v>
      </c>
      <c r="R5820" t="s">
        <v>2737</v>
      </c>
      <c r="S5820">
        <v>95.976000000000013</v>
      </c>
      <c r="T5820">
        <v>3</v>
      </c>
      <c r="U5820">
        <v>0.2</v>
      </c>
      <c r="V5820">
        <v>-10.797300000000011</v>
      </c>
      <c r="W5820" t="s">
        <v>10939</v>
      </c>
      <c r="X5820" t="s">
        <v>10940</v>
      </c>
      <c r="Y5820">
        <v>12</v>
      </c>
      <c r="Z5820" t="s">
        <v>10941</v>
      </c>
      <c r="AA5820">
        <v>-0.1125000000000001</v>
      </c>
    </row>
    <row r="5821" spans="1:27" x14ac:dyDescent="0.35">
      <c r="A5821">
        <v>7173</v>
      </c>
      <c r="B5821" t="s">
        <v>7913</v>
      </c>
      <c r="C5821">
        <v>2014</v>
      </c>
      <c r="D5821" s="1">
        <v>41725</v>
      </c>
      <c r="E5821" s="1">
        <v>41729</v>
      </c>
      <c r="F5821" t="s">
        <v>23</v>
      </c>
      <c r="G5821" t="s">
        <v>3596</v>
      </c>
      <c r="H5821" t="s">
        <v>3597</v>
      </c>
      <c r="I5821" t="s">
        <v>26</v>
      </c>
      <c r="J5821" t="s">
        <v>27</v>
      </c>
      <c r="K5821" t="s">
        <v>7914</v>
      </c>
      <c r="L5821" t="s">
        <v>7883</v>
      </c>
      <c r="M5821">
        <v>77070</v>
      </c>
      <c r="N5821" t="s">
        <v>3479</v>
      </c>
      <c r="O5821" t="s">
        <v>343</v>
      </c>
      <c r="P5821" t="s">
        <v>313</v>
      </c>
      <c r="Q5821" t="s">
        <v>314</v>
      </c>
      <c r="R5821" t="s">
        <v>344</v>
      </c>
      <c r="S5821">
        <v>143.96</v>
      </c>
      <c r="T5821">
        <v>5</v>
      </c>
      <c r="U5821">
        <v>0.2</v>
      </c>
      <c r="V5821">
        <v>1.7995000000000019</v>
      </c>
      <c r="W5821" t="s">
        <v>10939</v>
      </c>
      <c r="X5821" t="s">
        <v>10950</v>
      </c>
      <c r="Y5821">
        <v>3</v>
      </c>
      <c r="Z5821" t="s">
        <v>10953</v>
      </c>
      <c r="AA5821">
        <v>1.2500000000000013E-2</v>
      </c>
    </row>
    <row r="5822" spans="1:27" x14ac:dyDescent="0.35">
      <c r="A5822">
        <v>7567</v>
      </c>
      <c r="B5822" t="s">
        <v>8929</v>
      </c>
      <c r="C5822">
        <v>2014</v>
      </c>
      <c r="D5822" s="1">
        <v>41751</v>
      </c>
      <c r="E5822" s="1">
        <v>41753</v>
      </c>
      <c r="F5822" t="s">
        <v>56</v>
      </c>
      <c r="G5822" t="s">
        <v>994</v>
      </c>
      <c r="H5822" t="s">
        <v>995</v>
      </c>
      <c r="I5822" t="s">
        <v>26</v>
      </c>
      <c r="J5822" t="s">
        <v>27</v>
      </c>
      <c r="K5822" t="s">
        <v>7914</v>
      </c>
      <c r="L5822" t="s">
        <v>7883</v>
      </c>
      <c r="M5822">
        <v>77070</v>
      </c>
      <c r="N5822" t="s">
        <v>3479</v>
      </c>
      <c r="O5822" t="s">
        <v>4915</v>
      </c>
      <c r="P5822" t="s">
        <v>313</v>
      </c>
      <c r="Q5822" t="s">
        <v>314</v>
      </c>
      <c r="R5822" t="s">
        <v>4916</v>
      </c>
      <c r="S5822">
        <v>47.975999999999999</v>
      </c>
      <c r="T5822">
        <v>3</v>
      </c>
      <c r="U5822">
        <v>0.2</v>
      </c>
      <c r="V5822">
        <v>8.3957999999999942</v>
      </c>
      <c r="W5822" t="s">
        <v>10939</v>
      </c>
      <c r="X5822" t="s">
        <v>10942</v>
      </c>
      <c r="Y5822">
        <v>4</v>
      </c>
      <c r="Z5822" t="s">
        <v>10943</v>
      </c>
      <c r="AA5822">
        <v>0.17499999999999988</v>
      </c>
    </row>
    <row r="5823" spans="1:27" x14ac:dyDescent="0.35">
      <c r="A5823">
        <v>7652</v>
      </c>
      <c r="B5823" t="s">
        <v>8930</v>
      </c>
      <c r="C5823">
        <v>2014</v>
      </c>
      <c r="D5823" s="1">
        <v>41859</v>
      </c>
      <c r="E5823" s="1">
        <v>41860</v>
      </c>
      <c r="F5823" t="s">
        <v>56</v>
      </c>
      <c r="G5823" t="s">
        <v>3178</v>
      </c>
      <c r="H5823" t="s">
        <v>3179</v>
      </c>
      <c r="I5823" t="s">
        <v>38</v>
      </c>
      <c r="J5823" t="s">
        <v>27</v>
      </c>
      <c r="K5823" t="s">
        <v>8594</v>
      </c>
      <c r="L5823" t="s">
        <v>7883</v>
      </c>
      <c r="M5823">
        <v>75081</v>
      </c>
      <c r="N5823" t="s">
        <v>3479</v>
      </c>
      <c r="O5823" t="s">
        <v>1946</v>
      </c>
      <c r="P5823" t="s">
        <v>313</v>
      </c>
      <c r="Q5823" t="s">
        <v>314</v>
      </c>
      <c r="R5823" t="s">
        <v>1947</v>
      </c>
      <c r="S5823">
        <v>119.44800000000001</v>
      </c>
      <c r="T5823">
        <v>3</v>
      </c>
      <c r="U5823">
        <v>0.2</v>
      </c>
      <c r="V5823">
        <v>-13.437900000000006</v>
      </c>
      <c r="W5823" t="s">
        <v>10939</v>
      </c>
      <c r="X5823" t="s">
        <v>10937</v>
      </c>
      <c r="Y5823">
        <v>8</v>
      </c>
      <c r="Z5823" t="s">
        <v>10954</v>
      </c>
      <c r="AA5823">
        <v>-0.11250000000000004</v>
      </c>
    </row>
    <row r="5824" spans="1:27" x14ac:dyDescent="0.35">
      <c r="A5824">
        <v>7793</v>
      </c>
      <c r="B5824" t="s">
        <v>8931</v>
      </c>
      <c r="C5824">
        <v>2014</v>
      </c>
      <c r="D5824" s="1">
        <v>41925</v>
      </c>
      <c r="E5824" s="1">
        <v>41928</v>
      </c>
      <c r="F5824" t="s">
        <v>56</v>
      </c>
      <c r="G5824" t="s">
        <v>391</v>
      </c>
      <c r="H5824" t="s">
        <v>392</v>
      </c>
      <c r="I5824" t="s">
        <v>26</v>
      </c>
      <c r="J5824" t="s">
        <v>27</v>
      </c>
      <c r="K5824" t="s">
        <v>8594</v>
      </c>
      <c r="L5824" t="s">
        <v>7883</v>
      </c>
      <c r="M5824">
        <v>75217</v>
      </c>
      <c r="N5824" t="s">
        <v>3479</v>
      </c>
      <c r="O5824" t="s">
        <v>1525</v>
      </c>
      <c r="P5824" t="s">
        <v>313</v>
      </c>
      <c r="Q5824" t="s">
        <v>314</v>
      </c>
      <c r="R5824" t="s">
        <v>1526</v>
      </c>
      <c r="S5824">
        <v>39.984000000000002</v>
      </c>
      <c r="T5824">
        <v>2</v>
      </c>
      <c r="U5824">
        <v>0.2</v>
      </c>
      <c r="V5824">
        <v>-1.4994000000000067</v>
      </c>
      <c r="W5824" t="s">
        <v>10939</v>
      </c>
      <c r="X5824" t="s">
        <v>10940</v>
      </c>
      <c r="Y5824">
        <v>10</v>
      </c>
      <c r="Z5824" t="s">
        <v>10945</v>
      </c>
      <c r="AA5824">
        <v>-3.7500000000000165E-2</v>
      </c>
    </row>
    <row r="5825" spans="1:27" x14ac:dyDescent="0.35">
      <c r="A5825">
        <v>8030</v>
      </c>
      <c r="B5825" t="s">
        <v>8932</v>
      </c>
      <c r="C5825">
        <v>2013</v>
      </c>
      <c r="D5825" s="1">
        <v>41569</v>
      </c>
      <c r="E5825" s="1">
        <v>41573</v>
      </c>
      <c r="F5825" t="s">
        <v>23</v>
      </c>
      <c r="G5825" t="s">
        <v>1939</v>
      </c>
      <c r="H5825" t="s">
        <v>1940</v>
      </c>
      <c r="I5825" t="s">
        <v>38</v>
      </c>
      <c r="J5825" t="s">
        <v>27</v>
      </c>
      <c r="K5825" t="s">
        <v>8589</v>
      </c>
      <c r="L5825" t="s">
        <v>7883</v>
      </c>
      <c r="M5825">
        <v>78207</v>
      </c>
      <c r="N5825" t="s">
        <v>3479</v>
      </c>
      <c r="O5825" t="s">
        <v>799</v>
      </c>
      <c r="P5825" t="s">
        <v>313</v>
      </c>
      <c r="Q5825" t="s">
        <v>314</v>
      </c>
      <c r="R5825" t="s">
        <v>800</v>
      </c>
      <c r="S5825">
        <v>106.08000000000001</v>
      </c>
      <c r="T5825">
        <v>6</v>
      </c>
      <c r="U5825">
        <v>0.2</v>
      </c>
      <c r="V5825">
        <v>-9.2819999999999965</v>
      </c>
      <c r="W5825" t="s">
        <v>10936</v>
      </c>
      <c r="X5825" t="s">
        <v>10940</v>
      </c>
      <c r="Y5825">
        <v>10</v>
      </c>
      <c r="Z5825" t="s">
        <v>10945</v>
      </c>
      <c r="AA5825">
        <v>-8.7499999999999953E-2</v>
      </c>
    </row>
    <row r="5826" spans="1:27" x14ac:dyDescent="0.35">
      <c r="A5826">
        <v>8127</v>
      </c>
      <c r="B5826" t="s">
        <v>8933</v>
      </c>
      <c r="C5826">
        <v>2012</v>
      </c>
      <c r="D5826" s="1">
        <v>40945</v>
      </c>
      <c r="E5826" s="1">
        <v>40952</v>
      </c>
      <c r="F5826" t="s">
        <v>23</v>
      </c>
      <c r="G5826" t="s">
        <v>3269</v>
      </c>
      <c r="H5826" t="s">
        <v>3270</v>
      </c>
      <c r="I5826" t="s">
        <v>38</v>
      </c>
      <c r="J5826" t="s">
        <v>27</v>
      </c>
      <c r="K5826" t="s">
        <v>7914</v>
      </c>
      <c r="L5826" t="s">
        <v>7883</v>
      </c>
      <c r="M5826">
        <v>77070</v>
      </c>
      <c r="N5826" t="s">
        <v>3479</v>
      </c>
      <c r="O5826" t="s">
        <v>2753</v>
      </c>
      <c r="P5826" t="s">
        <v>313</v>
      </c>
      <c r="Q5826" t="s">
        <v>314</v>
      </c>
      <c r="R5826" t="s">
        <v>2754</v>
      </c>
      <c r="S5826">
        <v>18.528000000000002</v>
      </c>
      <c r="T5826">
        <v>2</v>
      </c>
      <c r="U5826">
        <v>0.2</v>
      </c>
      <c r="V5826">
        <v>4.4004000000000003</v>
      </c>
      <c r="W5826" t="s">
        <v>10948</v>
      </c>
      <c r="X5826" t="s">
        <v>10950</v>
      </c>
      <c r="Y5826">
        <v>2</v>
      </c>
      <c r="Z5826" t="s">
        <v>10955</v>
      </c>
      <c r="AA5826">
        <v>0.23749999999999999</v>
      </c>
    </row>
    <row r="5827" spans="1:27" x14ac:dyDescent="0.35">
      <c r="A5827">
        <v>8415</v>
      </c>
      <c r="B5827" t="s">
        <v>8934</v>
      </c>
      <c r="C5827">
        <v>2013</v>
      </c>
      <c r="D5827" s="1">
        <v>41626</v>
      </c>
      <c r="E5827" s="1">
        <v>41630</v>
      </c>
      <c r="F5827" t="s">
        <v>23</v>
      </c>
      <c r="G5827" t="s">
        <v>934</v>
      </c>
      <c r="H5827" t="s">
        <v>935</v>
      </c>
      <c r="I5827" t="s">
        <v>26</v>
      </c>
      <c r="J5827" t="s">
        <v>27</v>
      </c>
      <c r="K5827" t="s">
        <v>3768</v>
      </c>
      <c r="L5827" t="s">
        <v>7883</v>
      </c>
      <c r="M5827">
        <v>76017</v>
      </c>
      <c r="N5827" t="s">
        <v>3479</v>
      </c>
      <c r="O5827" t="s">
        <v>5086</v>
      </c>
      <c r="P5827" t="s">
        <v>313</v>
      </c>
      <c r="Q5827" t="s">
        <v>314</v>
      </c>
      <c r="R5827" t="s">
        <v>5087</v>
      </c>
      <c r="S5827">
        <v>165.60000000000002</v>
      </c>
      <c r="T5827">
        <v>3</v>
      </c>
      <c r="U5827">
        <v>0.2</v>
      </c>
      <c r="V5827">
        <v>-6.2100000000000151</v>
      </c>
      <c r="W5827" t="s">
        <v>10936</v>
      </c>
      <c r="X5827" t="s">
        <v>10940</v>
      </c>
      <c r="Y5827">
        <v>12</v>
      </c>
      <c r="Z5827" t="s">
        <v>10941</v>
      </c>
      <c r="AA5827">
        <v>-3.7500000000000089E-2</v>
      </c>
    </row>
    <row r="5828" spans="1:27" x14ac:dyDescent="0.35">
      <c r="A5828">
        <v>8507</v>
      </c>
      <c r="B5828" t="s">
        <v>8935</v>
      </c>
      <c r="C5828">
        <v>2013</v>
      </c>
      <c r="D5828" s="1">
        <v>41342</v>
      </c>
      <c r="E5828" s="1">
        <v>41346</v>
      </c>
      <c r="F5828" t="s">
        <v>23</v>
      </c>
      <c r="G5828" t="s">
        <v>3409</v>
      </c>
      <c r="H5828" t="s">
        <v>3410</v>
      </c>
      <c r="I5828" t="s">
        <v>127</v>
      </c>
      <c r="J5828" t="s">
        <v>27</v>
      </c>
      <c r="K5828" t="s">
        <v>8594</v>
      </c>
      <c r="L5828" t="s">
        <v>7883</v>
      </c>
      <c r="M5828">
        <v>75217</v>
      </c>
      <c r="N5828" t="s">
        <v>3479</v>
      </c>
      <c r="O5828" t="s">
        <v>967</v>
      </c>
      <c r="P5828" t="s">
        <v>313</v>
      </c>
      <c r="Q5828" t="s">
        <v>314</v>
      </c>
      <c r="R5828" t="s">
        <v>968</v>
      </c>
      <c r="S5828">
        <v>27.96</v>
      </c>
      <c r="T5828">
        <v>5</v>
      </c>
      <c r="U5828">
        <v>0.2</v>
      </c>
      <c r="V5828">
        <v>8.3880000000000035</v>
      </c>
      <c r="W5828" t="s">
        <v>10936</v>
      </c>
      <c r="X5828" t="s">
        <v>10950</v>
      </c>
      <c r="Y5828">
        <v>3</v>
      </c>
      <c r="Z5828" t="s">
        <v>10953</v>
      </c>
      <c r="AA5828">
        <v>0.3000000000000001</v>
      </c>
    </row>
    <row r="5829" spans="1:27" x14ac:dyDescent="0.35">
      <c r="A5829">
        <v>8583</v>
      </c>
      <c r="B5829" t="s">
        <v>8936</v>
      </c>
      <c r="C5829">
        <v>2011</v>
      </c>
      <c r="D5829" s="1">
        <v>40683</v>
      </c>
      <c r="E5829" s="1">
        <v>40685</v>
      </c>
      <c r="F5829" t="s">
        <v>45</v>
      </c>
      <c r="G5829" t="s">
        <v>2746</v>
      </c>
      <c r="H5829" t="s">
        <v>2747</v>
      </c>
      <c r="I5829" t="s">
        <v>26</v>
      </c>
      <c r="J5829" t="s">
        <v>27</v>
      </c>
      <c r="K5829" t="s">
        <v>8937</v>
      </c>
      <c r="L5829" t="s">
        <v>7883</v>
      </c>
      <c r="M5829">
        <v>78666</v>
      </c>
      <c r="N5829" t="s">
        <v>3479</v>
      </c>
      <c r="O5829" t="s">
        <v>1267</v>
      </c>
      <c r="P5829" t="s">
        <v>313</v>
      </c>
      <c r="Q5829" t="s">
        <v>314</v>
      </c>
      <c r="R5829" t="s">
        <v>1268</v>
      </c>
      <c r="S5829">
        <v>20.784000000000002</v>
      </c>
      <c r="T5829">
        <v>2</v>
      </c>
      <c r="U5829">
        <v>0.2</v>
      </c>
      <c r="V5829">
        <v>-3.6372000000000027</v>
      </c>
      <c r="W5829" t="s">
        <v>10944</v>
      </c>
      <c r="X5829" t="s">
        <v>10942</v>
      </c>
      <c r="Y5829">
        <v>5</v>
      </c>
      <c r="Z5829" t="s">
        <v>10952</v>
      </c>
      <c r="AA5829">
        <v>-0.1750000000000001</v>
      </c>
    </row>
    <row r="5830" spans="1:27" x14ac:dyDescent="0.35">
      <c r="A5830">
        <v>8604</v>
      </c>
      <c r="B5830" t="s">
        <v>8668</v>
      </c>
      <c r="C5830">
        <v>2013</v>
      </c>
      <c r="D5830" s="1">
        <v>41277</v>
      </c>
      <c r="E5830" s="1">
        <v>41282</v>
      </c>
      <c r="F5830" t="s">
        <v>23</v>
      </c>
      <c r="G5830" t="s">
        <v>3157</v>
      </c>
      <c r="H5830" t="s">
        <v>3158</v>
      </c>
      <c r="I5830" t="s">
        <v>26</v>
      </c>
      <c r="J5830" t="s">
        <v>27</v>
      </c>
      <c r="K5830" t="s">
        <v>8589</v>
      </c>
      <c r="L5830" t="s">
        <v>7883</v>
      </c>
      <c r="M5830">
        <v>78207</v>
      </c>
      <c r="N5830" t="s">
        <v>3479</v>
      </c>
      <c r="O5830" t="s">
        <v>1047</v>
      </c>
      <c r="P5830" t="s">
        <v>313</v>
      </c>
      <c r="Q5830" t="s">
        <v>314</v>
      </c>
      <c r="R5830" t="s">
        <v>1048</v>
      </c>
      <c r="S5830">
        <v>30.080000000000002</v>
      </c>
      <c r="T5830">
        <v>2</v>
      </c>
      <c r="U5830">
        <v>0.2</v>
      </c>
      <c r="V5830">
        <v>-5.2640000000000002</v>
      </c>
      <c r="W5830" t="s">
        <v>10936</v>
      </c>
      <c r="X5830" t="s">
        <v>10950</v>
      </c>
      <c r="Y5830">
        <v>1</v>
      </c>
      <c r="Z5830" t="s">
        <v>10951</v>
      </c>
      <c r="AA5830">
        <v>-0.17499999999999999</v>
      </c>
    </row>
    <row r="5831" spans="1:27" x14ac:dyDescent="0.35">
      <c r="A5831">
        <v>8605</v>
      </c>
      <c r="B5831" t="s">
        <v>8668</v>
      </c>
      <c r="C5831">
        <v>2013</v>
      </c>
      <c r="D5831" s="1">
        <v>41277</v>
      </c>
      <c r="E5831" s="1">
        <v>41282</v>
      </c>
      <c r="F5831" t="s">
        <v>23</v>
      </c>
      <c r="G5831" t="s">
        <v>3157</v>
      </c>
      <c r="H5831" t="s">
        <v>3158</v>
      </c>
      <c r="I5831" t="s">
        <v>26</v>
      </c>
      <c r="J5831" t="s">
        <v>27</v>
      </c>
      <c r="K5831" t="s">
        <v>8589</v>
      </c>
      <c r="L5831" t="s">
        <v>7883</v>
      </c>
      <c r="M5831">
        <v>78207</v>
      </c>
      <c r="N5831" t="s">
        <v>3479</v>
      </c>
      <c r="O5831" t="s">
        <v>5086</v>
      </c>
      <c r="P5831" t="s">
        <v>313</v>
      </c>
      <c r="Q5831" t="s">
        <v>314</v>
      </c>
      <c r="R5831" t="s">
        <v>5087</v>
      </c>
      <c r="S5831">
        <v>165.60000000000002</v>
      </c>
      <c r="T5831">
        <v>3</v>
      </c>
      <c r="U5831">
        <v>0.2</v>
      </c>
      <c r="V5831">
        <v>-6.2100000000000151</v>
      </c>
      <c r="W5831" t="s">
        <v>10936</v>
      </c>
      <c r="X5831" t="s">
        <v>10950</v>
      </c>
      <c r="Y5831">
        <v>1</v>
      </c>
      <c r="Z5831" t="s">
        <v>10951</v>
      </c>
      <c r="AA5831">
        <v>-3.7500000000000089E-2</v>
      </c>
    </row>
    <row r="5832" spans="1:27" x14ac:dyDescent="0.35">
      <c r="A5832">
        <v>8680</v>
      </c>
      <c r="B5832" t="s">
        <v>8938</v>
      </c>
      <c r="C5832">
        <v>2013</v>
      </c>
      <c r="D5832" s="1">
        <v>41520</v>
      </c>
      <c r="E5832" s="1">
        <v>41525</v>
      </c>
      <c r="F5832" t="s">
        <v>45</v>
      </c>
      <c r="G5832" t="s">
        <v>410</v>
      </c>
      <c r="H5832" t="s">
        <v>411</v>
      </c>
      <c r="I5832" t="s">
        <v>127</v>
      </c>
      <c r="J5832" t="s">
        <v>27</v>
      </c>
      <c r="K5832" t="s">
        <v>7914</v>
      </c>
      <c r="L5832" t="s">
        <v>7883</v>
      </c>
      <c r="M5832">
        <v>77070</v>
      </c>
      <c r="N5832" t="s">
        <v>3479</v>
      </c>
      <c r="O5832" t="s">
        <v>358</v>
      </c>
      <c r="P5832" t="s">
        <v>313</v>
      </c>
      <c r="Q5832" t="s">
        <v>314</v>
      </c>
      <c r="R5832" t="s">
        <v>359</v>
      </c>
      <c r="S5832">
        <v>159.56</v>
      </c>
      <c r="T5832">
        <v>5</v>
      </c>
      <c r="U5832">
        <v>0.2</v>
      </c>
      <c r="V5832">
        <v>33.906499999999994</v>
      </c>
      <c r="W5832" t="s">
        <v>10936</v>
      </c>
      <c r="X5832" t="s">
        <v>10937</v>
      </c>
      <c r="Y5832">
        <v>9</v>
      </c>
      <c r="Z5832" t="s">
        <v>10949</v>
      </c>
      <c r="AA5832">
        <v>0.21249999999999997</v>
      </c>
    </row>
    <row r="5833" spans="1:27" x14ac:dyDescent="0.35">
      <c r="A5833">
        <v>9012</v>
      </c>
      <c r="B5833" t="s">
        <v>8939</v>
      </c>
      <c r="C5833">
        <v>2012</v>
      </c>
      <c r="D5833" s="1">
        <v>41263</v>
      </c>
      <c r="E5833" s="1">
        <v>41264</v>
      </c>
      <c r="F5833" t="s">
        <v>56</v>
      </c>
      <c r="G5833" t="s">
        <v>492</v>
      </c>
      <c r="H5833" t="s">
        <v>493</v>
      </c>
      <c r="I5833" t="s">
        <v>127</v>
      </c>
      <c r="J5833" t="s">
        <v>27</v>
      </c>
      <c r="K5833" t="s">
        <v>7914</v>
      </c>
      <c r="L5833" t="s">
        <v>7883</v>
      </c>
      <c r="M5833">
        <v>77036</v>
      </c>
      <c r="N5833" t="s">
        <v>3479</v>
      </c>
      <c r="O5833" t="s">
        <v>5019</v>
      </c>
      <c r="P5833" t="s">
        <v>313</v>
      </c>
      <c r="Q5833" t="s">
        <v>314</v>
      </c>
      <c r="R5833" t="s">
        <v>5020</v>
      </c>
      <c r="S5833">
        <v>100.80000000000001</v>
      </c>
      <c r="T5833">
        <v>2</v>
      </c>
      <c r="U5833">
        <v>0.2</v>
      </c>
      <c r="V5833">
        <v>21.42</v>
      </c>
      <c r="W5833" t="s">
        <v>10948</v>
      </c>
      <c r="X5833" t="s">
        <v>10940</v>
      </c>
      <c r="Y5833">
        <v>12</v>
      </c>
      <c r="Z5833" t="s">
        <v>10941</v>
      </c>
      <c r="AA5833">
        <v>0.21249999999999999</v>
      </c>
    </row>
    <row r="5834" spans="1:27" x14ac:dyDescent="0.35">
      <c r="A5834">
        <v>9101</v>
      </c>
      <c r="B5834" t="s">
        <v>8676</v>
      </c>
      <c r="C5834">
        <v>2014</v>
      </c>
      <c r="D5834" s="1">
        <v>41925</v>
      </c>
      <c r="E5834" s="1">
        <v>41929</v>
      </c>
      <c r="F5834" t="s">
        <v>23</v>
      </c>
      <c r="G5834" t="s">
        <v>4726</v>
      </c>
      <c r="H5834" t="s">
        <v>4727</v>
      </c>
      <c r="I5834" t="s">
        <v>127</v>
      </c>
      <c r="J5834" t="s">
        <v>27</v>
      </c>
      <c r="K5834" t="s">
        <v>8594</v>
      </c>
      <c r="L5834" t="s">
        <v>7883</v>
      </c>
      <c r="M5834">
        <v>75081</v>
      </c>
      <c r="N5834" t="s">
        <v>3479</v>
      </c>
      <c r="O5834" t="s">
        <v>771</v>
      </c>
      <c r="P5834" t="s">
        <v>313</v>
      </c>
      <c r="Q5834" t="s">
        <v>314</v>
      </c>
      <c r="R5834" t="s">
        <v>772</v>
      </c>
      <c r="S5834">
        <v>791.87999999999988</v>
      </c>
      <c r="T5834">
        <v>3</v>
      </c>
      <c r="U5834">
        <v>0.2</v>
      </c>
      <c r="V5834">
        <v>128.68049999999994</v>
      </c>
      <c r="W5834" t="s">
        <v>10939</v>
      </c>
      <c r="X5834" t="s">
        <v>10940</v>
      </c>
      <c r="Y5834">
        <v>10</v>
      </c>
      <c r="Z5834" t="s">
        <v>10945</v>
      </c>
      <c r="AA5834">
        <v>0.16249999999999995</v>
      </c>
    </row>
    <row r="5835" spans="1:27" x14ac:dyDescent="0.35">
      <c r="A5835">
        <v>9110</v>
      </c>
      <c r="B5835" t="s">
        <v>8940</v>
      </c>
      <c r="C5835">
        <v>2012</v>
      </c>
      <c r="D5835" s="1">
        <v>41054</v>
      </c>
      <c r="E5835" s="1">
        <v>41057</v>
      </c>
      <c r="F5835" t="s">
        <v>56</v>
      </c>
      <c r="G5835" t="s">
        <v>280</v>
      </c>
      <c r="H5835" t="s">
        <v>281</v>
      </c>
      <c r="I5835" t="s">
        <v>26</v>
      </c>
      <c r="J5835" t="s">
        <v>27</v>
      </c>
      <c r="K5835" t="s">
        <v>8941</v>
      </c>
      <c r="L5835" t="s">
        <v>7883</v>
      </c>
      <c r="M5835">
        <v>76117</v>
      </c>
      <c r="N5835" t="s">
        <v>3479</v>
      </c>
      <c r="O5835" t="s">
        <v>1971</v>
      </c>
      <c r="P5835" t="s">
        <v>313</v>
      </c>
      <c r="Q5835" t="s">
        <v>314</v>
      </c>
      <c r="R5835" t="s">
        <v>1972</v>
      </c>
      <c r="S5835">
        <v>207.98400000000004</v>
      </c>
      <c r="T5835">
        <v>2</v>
      </c>
      <c r="U5835">
        <v>0.2</v>
      </c>
      <c r="V5835">
        <v>36.397199999999998</v>
      </c>
      <c r="W5835" t="s">
        <v>10948</v>
      </c>
      <c r="X5835" t="s">
        <v>10942</v>
      </c>
      <c r="Y5835">
        <v>5</v>
      </c>
      <c r="Z5835" t="s">
        <v>10952</v>
      </c>
      <c r="AA5835">
        <v>0.17499999999999996</v>
      </c>
    </row>
    <row r="5836" spans="1:27" x14ac:dyDescent="0.35">
      <c r="A5836">
        <v>9297</v>
      </c>
      <c r="B5836" t="s">
        <v>8678</v>
      </c>
      <c r="C5836">
        <v>2012</v>
      </c>
      <c r="D5836" s="1">
        <v>41017</v>
      </c>
      <c r="E5836" s="1">
        <v>41021</v>
      </c>
      <c r="F5836" t="s">
        <v>45</v>
      </c>
      <c r="G5836" t="s">
        <v>3486</v>
      </c>
      <c r="H5836" t="s">
        <v>3487</v>
      </c>
      <c r="I5836" t="s">
        <v>26</v>
      </c>
      <c r="J5836" t="s">
        <v>27</v>
      </c>
      <c r="K5836" t="s">
        <v>8679</v>
      </c>
      <c r="L5836" t="s">
        <v>7883</v>
      </c>
      <c r="M5836">
        <v>78501</v>
      </c>
      <c r="N5836" t="s">
        <v>3479</v>
      </c>
      <c r="O5836" t="s">
        <v>2198</v>
      </c>
      <c r="P5836" t="s">
        <v>313</v>
      </c>
      <c r="Q5836" t="s">
        <v>314</v>
      </c>
      <c r="R5836" t="s">
        <v>2199</v>
      </c>
      <c r="S5836">
        <v>41.424000000000007</v>
      </c>
      <c r="T5836">
        <v>2</v>
      </c>
      <c r="U5836">
        <v>0.2</v>
      </c>
      <c r="V5836">
        <v>8.2847999999999971</v>
      </c>
      <c r="W5836" t="s">
        <v>10948</v>
      </c>
      <c r="X5836" t="s">
        <v>10942</v>
      </c>
      <c r="Y5836">
        <v>4</v>
      </c>
      <c r="Z5836" t="s">
        <v>10943</v>
      </c>
      <c r="AA5836">
        <v>0.1999999999999999</v>
      </c>
    </row>
    <row r="5837" spans="1:27" x14ac:dyDescent="0.35">
      <c r="A5837">
        <v>9318</v>
      </c>
      <c r="B5837" t="s">
        <v>8942</v>
      </c>
      <c r="C5837">
        <v>2014</v>
      </c>
      <c r="D5837" s="1">
        <v>41692</v>
      </c>
      <c r="E5837" s="1">
        <v>41697</v>
      </c>
      <c r="F5837" t="s">
        <v>23</v>
      </c>
      <c r="G5837" t="s">
        <v>3470</v>
      </c>
      <c r="H5837" t="s">
        <v>3471</v>
      </c>
      <c r="I5837" t="s">
        <v>38</v>
      </c>
      <c r="J5837" t="s">
        <v>27</v>
      </c>
      <c r="K5837" t="s">
        <v>8886</v>
      </c>
      <c r="L5837" t="s">
        <v>7883</v>
      </c>
      <c r="M5837">
        <v>75007</v>
      </c>
      <c r="N5837" t="s">
        <v>3479</v>
      </c>
      <c r="O5837" t="s">
        <v>5207</v>
      </c>
      <c r="P5837" t="s">
        <v>313</v>
      </c>
      <c r="Q5837" t="s">
        <v>314</v>
      </c>
      <c r="R5837" t="s">
        <v>5208</v>
      </c>
      <c r="S5837">
        <v>47.904000000000003</v>
      </c>
      <c r="T5837">
        <v>1</v>
      </c>
      <c r="U5837">
        <v>0.2</v>
      </c>
      <c r="V5837">
        <v>-2.9940000000000015</v>
      </c>
      <c r="W5837" t="s">
        <v>10939</v>
      </c>
      <c r="X5837" t="s">
        <v>10950</v>
      </c>
      <c r="Y5837">
        <v>2</v>
      </c>
      <c r="Z5837" t="s">
        <v>10955</v>
      </c>
      <c r="AA5837">
        <v>-6.2500000000000028E-2</v>
      </c>
    </row>
    <row r="5838" spans="1:27" x14ac:dyDescent="0.35">
      <c r="A5838">
        <v>9719</v>
      </c>
      <c r="B5838" t="s">
        <v>8683</v>
      </c>
      <c r="C5838">
        <v>2013</v>
      </c>
      <c r="D5838" s="1">
        <v>41425</v>
      </c>
      <c r="E5838" s="1">
        <v>41426</v>
      </c>
      <c r="F5838" t="s">
        <v>234</v>
      </c>
      <c r="G5838" t="s">
        <v>264</v>
      </c>
      <c r="H5838" t="s">
        <v>265</v>
      </c>
      <c r="I5838" t="s">
        <v>38</v>
      </c>
      <c r="J5838" t="s">
        <v>27</v>
      </c>
      <c r="K5838" t="s">
        <v>7914</v>
      </c>
      <c r="L5838" t="s">
        <v>7883</v>
      </c>
      <c r="M5838">
        <v>77041</v>
      </c>
      <c r="N5838" t="s">
        <v>3479</v>
      </c>
      <c r="O5838" t="s">
        <v>1910</v>
      </c>
      <c r="P5838" t="s">
        <v>313</v>
      </c>
      <c r="Q5838" t="s">
        <v>314</v>
      </c>
      <c r="R5838" t="s">
        <v>1911</v>
      </c>
      <c r="S5838">
        <v>223.96</v>
      </c>
      <c r="T5838">
        <v>5</v>
      </c>
      <c r="U5838">
        <v>0.2</v>
      </c>
      <c r="V5838">
        <v>11.198000000000015</v>
      </c>
      <c r="W5838" t="s">
        <v>10936</v>
      </c>
      <c r="X5838" t="s">
        <v>10942</v>
      </c>
      <c r="Y5838">
        <v>5</v>
      </c>
      <c r="Z5838" t="s">
        <v>10952</v>
      </c>
      <c r="AA5838">
        <v>5.0000000000000065E-2</v>
      </c>
    </row>
    <row r="5839" spans="1:27" x14ac:dyDescent="0.35">
      <c r="A5839">
        <v>9778</v>
      </c>
      <c r="B5839" t="s">
        <v>8943</v>
      </c>
      <c r="C5839">
        <v>2011</v>
      </c>
      <c r="D5839" s="1">
        <v>40750</v>
      </c>
      <c r="E5839" s="1">
        <v>40754</v>
      </c>
      <c r="F5839" t="s">
        <v>23</v>
      </c>
      <c r="G5839" t="s">
        <v>2859</v>
      </c>
      <c r="H5839" t="s">
        <v>2860</v>
      </c>
      <c r="I5839" t="s">
        <v>38</v>
      </c>
      <c r="J5839" t="s">
        <v>27</v>
      </c>
      <c r="K5839" t="s">
        <v>8589</v>
      </c>
      <c r="L5839" t="s">
        <v>7883</v>
      </c>
      <c r="M5839">
        <v>78207</v>
      </c>
      <c r="N5839" t="s">
        <v>3479</v>
      </c>
      <c r="O5839" t="s">
        <v>5207</v>
      </c>
      <c r="P5839" t="s">
        <v>313</v>
      </c>
      <c r="Q5839" t="s">
        <v>314</v>
      </c>
      <c r="R5839" t="s">
        <v>5208</v>
      </c>
      <c r="S5839">
        <v>431.13600000000002</v>
      </c>
      <c r="T5839">
        <v>9</v>
      </c>
      <c r="U5839">
        <v>0.2</v>
      </c>
      <c r="V5839">
        <v>-26.946000000000012</v>
      </c>
      <c r="W5839" t="s">
        <v>10944</v>
      </c>
      <c r="X5839" t="s">
        <v>10937</v>
      </c>
      <c r="Y5839">
        <v>7</v>
      </c>
      <c r="Z5839" t="s">
        <v>10938</v>
      </c>
      <c r="AA5839">
        <v>-6.2500000000000028E-2</v>
      </c>
    </row>
    <row r="5840" spans="1:27" x14ac:dyDescent="0.35">
      <c r="A5840">
        <v>9790</v>
      </c>
      <c r="B5840" t="s">
        <v>8944</v>
      </c>
      <c r="C5840">
        <v>2014</v>
      </c>
      <c r="D5840" s="1">
        <v>41726</v>
      </c>
      <c r="E5840" s="1">
        <v>41731</v>
      </c>
      <c r="F5840" t="s">
        <v>23</v>
      </c>
      <c r="G5840" t="s">
        <v>1866</v>
      </c>
      <c r="H5840" t="s">
        <v>1867</v>
      </c>
      <c r="I5840" t="s">
        <v>38</v>
      </c>
      <c r="J5840" t="s">
        <v>27</v>
      </c>
      <c r="K5840" t="s">
        <v>7914</v>
      </c>
      <c r="L5840" t="s">
        <v>7883</v>
      </c>
      <c r="M5840">
        <v>77070</v>
      </c>
      <c r="N5840" t="s">
        <v>3479</v>
      </c>
      <c r="O5840" t="s">
        <v>4949</v>
      </c>
      <c r="P5840" t="s">
        <v>313</v>
      </c>
      <c r="Q5840" t="s">
        <v>314</v>
      </c>
      <c r="R5840" t="s">
        <v>4950</v>
      </c>
      <c r="S5840">
        <v>39.992000000000004</v>
      </c>
      <c r="T5840">
        <v>1</v>
      </c>
      <c r="U5840">
        <v>0.2</v>
      </c>
      <c r="V5840">
        <v>6.9985999999999997</v>
      </c>
      <c r="W5840" t="s">
        <v>10939</v>
      </c>
      <c r="X5840" t="s">
        <v>10950</v>
      </c>
      <c r="Y5840">
        <v>3</v>
      </c>
      <c r="Z5840" t="s">
        <v>10953</v>
      </c>
      <c r="AA5840">
        <v>0.17499999999999996</v>
      </c>
    </row>
    <row r="5841" spans="1:27" x14ac:dyDescent="0.35">
      <c r="A5841">
        <v>9831</v>
      </c>
      <c r="B5841" t="s">
        <v>8945</v>
      </c>
      <c r="C5841">
        <v>2011</v>
      </c>
      <c r="D5841" s="1">
        <v>40893</v>
      </c>
      <c r="E5841" s="1">
        <v>40895</v>
      </c>
      <c r="F5841" t="s">
        <v>45</v>
      </c>
      <c r="G5841" t="s">
        <v>2945</v>
      </c>
      <c r="H5841" t="s">
        <v>2946</v>
      </c>
      <c r="I5841" t="s">
        <v>38</v>
      </c>
      <c r="J5841" t="s">
        <v>27</v>
      </c>
      <c r="K5841" t="s">
        <v>8927</v>
      </c>
      <c r="L5841" t="s">
        <v>7883</v>
      </c>
      <c r="M5841">
        <v>77705</v>
      </c>
      <c r="N5841" t="s">
        <v>3479</v>
      </c>
      <c r="O5841" t="s">
        <v>1174</v>
      </c>
      <c r="P5841" t="s">
        <v>313</v>
      </c>
      <c r="Q5841" t="s">
        <v>314</v>
      </c>
      <c r="R5841" t="s">
        <v>1175</v>
      </c>
      <c r="S5841">
        <v>319.96800000000002</v>
      </c>
      <c r="T5841">
        <v>4</v>
      </c>
      <c r="U5841">
        <v>0.2</v>
      </c>
      <c r="V5841">
        <v>95.990400000000008</v>
      </c>
      <c r="W5841" t="s">
        <v>10944</v>
      </c>
      <c r="X5841" t="s">
        <v>10940</v>
      </c>
      <c r="Y5841">
        <v>12</v>
      </c>
      <c r="Z5841" t="s">
        <v>10941</v>
      </c>
      <c r="AA5841">
        <v>0.3</v>
      </c>
    </row>
    <row r="5842" spans="1:27" x14ac:dyDescent="0.35">
      <c r="A5842">
        <v>9905</v>
      </c>
      <c r="B5842" t="s">
        <v>8946</v>
      </c>
      <c r="C5842">
        <v>2011</v>
      </c>
      <c r="D5842" s="1">
        <v>40859</v>
      </c>
      <c r="E5842" s="1">
        <v>40865</v>
      </c>
      <c r="F5842" t="s">
        <v>23</v>
      </c>
      <c r="G5842" t="s">
        <v>1012</v>
      </c>
      <c r="H5842" t="s">
        <v>1013</v>
      </c>
      <c r="I5842" t="s">
        <v>38</v>
      </c>
      <c r="J5842" t="s">
        <v>27</v>
      </c>
      <c r="K5842" t="s">
        <v>8886</v>
      </c>
      <c r="L5842" t="s">
        <v>7883</v>
      </c>
      <c r="M5842">
        <v>75007</v>
      </c>
      <c r="N5842" t="s">
        <v>3479</v>
      </c>
      <c r="O5842" t="s">
        <v>1671</v>
      </c>
      <c r="P5842" t="s">
        <v>313</v>
      </c>
      <c r="Q5842" t="s">
        <v>314</v>
      </c>
      <c r="R5842" t="s">
        <v>1672</v>
      </c>
      <c r="S5842">
        <v>127.98399999999999</v>
      </c>
      <c r="T5842">
        <v>2</v>
      </c>
      <c r="U5842">
        <v>0.2</v>
      </c>
      <c r="V5842">
        <v>25.596799999999998</v>
      </c>
      <c r="W5842" t="s">
        <v>10944</v>
      </c>
      <c r="X5842" t="s">
        <v>10940</v>
      </c>
      <c r="Y5842">
        <v>11</v>
      </c>
      <c r="Z5842" t="s">
        <v>10947</v>
      </c>
      <c r="AA5842">
        <v>0.19999999999999998</v>
      </c>
    </row>
    <row r="5843" spans="1:27" x14ac:dyDescent="0.35">
      <c r="A5843">
        <v>206</v>
      </c>
      <c r="B5843" t="s">
        <v>8947</v>
      </c>
      <c r="C5843">
        <v>2014</v>
      </c>
      <c r="D5843" s="1">
        <v>41983</v>
      </c>
      <c r="E5843" s="1">
        <v>41988</v>
      </c>
      <c r="F5843" t="s">
        <v>23</v>
      </c>
      <c r="G5843" t="s">
        <v>4264</v>
      </c>
      <c r="H5843" t="s">
        <v>4265</v>
      </c>
      <c r="I5843" t="s">
        <v>38</v>
      </c>
      <c r="J5843" t="s">
        <v>27</v>
      </c>
      <c r="K5843" t="s">
        <v>8948</v>
      </c>
      <c r="L5843" t="s">
        <v>29</v>
      </c>
      <c r="M5843">
        <v>90604</v>
      </c>
      <c r="N5843" t="s">
        <v>30</v>
      </c>
      <c r="O5843" t="s">
        <v>8949</v>
      </c>
      <c r="P5843" t="s">
        <v>313</v>
      </c>
      <c r="Q5843" t="s">
        <v>4411</v>
      </c>
      <c r="R5843" t="s">
        <v>8950</v>
      </c>
      <c r="S5843">
        <v>444.76800000000003</v>
      </c>
      <c r="T5843">
        <v>4</v>
      </c>
      <c r="U5843">
        <v>0.2</v>
      </c>
      <c r="V5843">
        <v>44.476800000000026</v>
      </c>
      <c r="W5843" t="s">
        <v>10939</v>
      </c>
      <c r="X5843" t="s">
        <v>10940</v>
      </c>
      <c r="Y5843">
        <v>12</v>
      </c>
      <c r="Z5843" t="s">
        <v>10941</v>
      </c>
      <c r="AA5843">
        <v>0.10000000000000005</v>
      </c>
    </row>
    <row r="5844" spans="1:27" x14ac:dyDescent="0.35">
      <c r="A5844">
        <v>457</v>
      </c>
      <c r="B5844" t="s">
        <v>8951</v>
      </c>
      <c r="C5844">
        <v>2011</v>
      </c>
      <c r="D5844" s="1">
        <v>40587</v>
      </c>
      <c r="E5844" s="1">
        <v>40593</v>
      </c>
      <c r="F5844" t="s">
        <v>23</v>
      </c>
      <c r="G5844" t="s">
        <v>664</v>
      </c>
      <c r="H5844" t="s">
        <v>665</v>
      </c>
      <c r="I5844" t="s">
        <v>38</v>
      </c>
      <c r="J5844" t="s">
        <v>27</v>
      </c>
      <c r="K5844" t="s">
        <v>2773</v>
      </c>
      <c r="L5844" t="s">
        <v>29</v>
      </c>
      <c r="M5844">
        <v>94521</v>
      </c>
      <c r="N5844" t="s">
        <v>30</v>
      </c>
      <c r="O5844" t="s">
        <v>4312</v>
      </c>
      <c r="P5844" t="s">
        <v>329</v>
      </c>
      <c r="Q5844" t="s">
        <v>4064</v>
      </c>
      <c r="R5844" t="s">
        <v>4313</v>
      </c>
      <c r="S5844">
        <v>129.56800000000001</v>
      </c>
      <c r="T5844">
        <v>2</v>
      </c>
      <c r="U5844">
        <v>0.2</v>
      </c>
      <c r="V5844">
        <v>-24.294000000000018</v>
      </c>
      <c r="W5844" t="s">
        <v>10944</v>
      </c>
      <c r="X5844" t="s">
        <v>10950</v>
      </c>
      <c r="Y5844">
        <v>2</v>
      </c>
      <c r="Z5844" t="s">
        <v>10955</v>
      </c>
      <c r="AA5844">
        <v>-0.18750000000000011</v>
      </c>
    </row>
    <row r="5845" spans="1:27" x14ac:dyDescent="0.35">
      <c r="A5845">
        <v>499</v>
      </c>
      <c r="B5845" t="s">
        <v>2824</v>
      </c>
      <c r="C5845">
        <v>2013</v>
      </c>
      <c r="D5845" s="1">
        <v>41481</v>
      </c>
      <c r="E5845" s="1">
        <v>41487</v>
      </c>
      <c r="F5845" t="s">
        <v>23</v>
      </c>
      <c r="G5845" t="s">
        <v>664</v>
      </c>
      <c r="H5845" t="s">
        <v>665</v>
      </c>
      <c r="I5845" t="s">
        <v>38</v>
      </c>
      <c r="J5845" t="s">
        <v>27</v>
      </c>
      <c r="K5845" t="s">
        <v>2731</v>
      </c>
      <c r="L5845" t="s">
        <v>29</v>
      </c>
      <c r="M5845">
        <v>92627</v>
      </c>
      <c r="N5845" t="s">
        <v>30</v>
      </c>
      <c r="O5845" t="s">
        <v>4214</v>
      </c>
      <c r="P5845" t="s">
        <v>329</v>
      </c>
      <c r="Q5845" t="s">
        <v>4064</v>
      </c>
      <c r="R5845" t="s">
        <v>4215</v>
      </c>
      <c r="S5845">
        <v>241.56799999999998</v>
      </c>
      <c r="T5845">
        <v>2</v>
      </c>
      <c r="U5845">
        <v>0.2</v>
      </c>
      <c r="V5845">
        <v>18.11760000000001</v>
      </c>
      <c r="W5845" t="s">
        <v>10936</v>
      </c>
      <c r="X5845" t="s">
        <v>10937</v>
      </c>
      <c r="Y5845">
        <v>7</v>
      </c>
      <c r="Z5845" t="s">
        <v>10938</v>
      </c>
      <c r="AA5845">
        <v>7.5000000000000053E-2</v>
      </c>
    </row>
    <row r="5846" spans="1:27" x14ac:dyDescent="0.35">
      <c r="A5846">
        <v>596</v>
      </c>
      <c r="B5846" t="s">
        <v>2493</v>
      </c>
      <c r="C5846">
        <v>2011</v>
      </c>
      <c r="D5846" s="1">
        <v>40763</v>
      </c>
      <c r="E5846" s="1">
        <v>40770</v>
      </c>
      <c r="F5846" t="s">
        <v>23</v>
      </c>
      <c r="G5846" t="s">
        <v>465</v>
      </c>
      <c r="H5846" t="s">
        <v>466</v>
      </c>
      <c r="I5846" t="s">
        <v>38</v>
      </c>
      <c r="J5846" t="s">
        <v>27</v>
      </c>
      <c r="K5846" t="s">
        <v>2492</v>
      </c>
      <c r="L5846" t="s">
        <v>29</v>
      </c>
      <c r="M5846">
        <v>92024</v>
      </c>
      <c r="N5846" t="s">
        <v>30</v>
      </c>
      <c r="O5846" t="s">
        <v>7891</v>
      </c>
      <c r="P5846" t="s">
        <v>313</v>
      </c>
      <c r="Q5846" t="s">
        <v>3735</v>
      </c>
      <c r="R5846" t="s">
        <v>7892</v>
      </c>
      <c r="S5846">
        <v>1199.9760000000001</v>
      </c>
      <c r="T5846">
        <v>3</v>
      </c>
      <c r="U5846">
        <v>0.2</v>
      </c>
      <c r="V5846">
        <v>434.99130000000002</v>
      </c>
      <c r="W5846" t="s">
        <v>10944</v>
      </c>
      <c r="X5846" t="s">
        <v>10937</v>
      </c>
      <c r="Y5846">
        <v>8</v>
      </c>
      <c r="Z5846" t="s">
        <v>10954</v>
      </c>
      <c r="AA5846">
        <v>0.36249999999999999</v>
      </c>
    </row>
    <row r="5847" spans="1:27" x14ac:dyDescent="0.35">
      <c r="A5847">
        <v>597</v>
      </c>
      <c r="B5847" t="s">
        <v>2493</v>
      </c>
      <c r="C5847">
        <v>2011</v>
      </c>
      <c r="D5847" s="1">
        <v>40763</v>
      </c>
      <c r="E5847" s="1">
        <v>40770</v>
      </c>
      <c r="F5847" t="s">
        <v>23</v>
      </c>
      <c r="G5847" t="s">
        <v>465</v>
      </c>
      <c r="H5847" t="s">
        <v>466</v>
      </c>
      <c r="I5847" t="s">
        <v>38</v>
      </c>
      <c r="J5847" t="s">
        <v>27</v>
      </c>
      <c r="K5847" t="s">
        <v>2492</v>
      </c>
      <c r="L5847" t="s">
        <v>29</v>
      </c>
      <c r="M5847">
        <v>92024</v>
      </c>
      <c r="N5847" t="s">
        <v>30</v>
      </c>
      <c r="O5847" t="s">
        <v>8382</v>
      </c>
      <c r="P5847" t="s">
        <v>313</v>
      </c>
      <c r="Q5847" t="s">
        <v>4411</v>
      </c>
      <c r="R5847" t="s">
        <v>8383</v>
      </c>
      <c r="S5847">
        <v>445.96000000000004</v>
      </c>
      <c r="T5847">
        <v>5</v>
      </c>
      <c r="U5847">
        <v>0.2</v>
      </c>
      <c r="V5847">
        <v>55.744999999999948</v>
      </c>
      <c r="W5847" t="s">
        <v>10944</v>
      </c>
      <c r="X5847" t="s">
        <v>10937</v>
      </c>
      <c r="Y5847">
        <v>8</v>
      </c>
      <c r="Z5847" t="s">
        <v>10954</v>
      </c>
      <c r="AA5847">
        <v>0.12499999999999988</v>
      </c>
    </row>
    <row r="5848" spans="1:27" x14ac:dyDescent="0.35">
      <c r="A5848">
        <v>704</v>
      </c>
      <c r="B5848" t="s">
        <v>8952</v>
      </c>
      <c r="C5848">
        <v>2012</v>
      </c>
      <c r="D5848" s="1">
        <v>41008</v>
      </c>
      <c r="E5848" s="1">
        <v>41013</v>
      </c>
      <c r="F5848" t="s">
        <v>23</v>
      </c>
      <c r="G5848" t="s">
        <v>2302</v>
      </c>
      <c r="H5848" t="s">
        <v>2303</v>
      </c>
      <c r="I5848" t="s">
        <v>38</v>
      </c>
      <c r="J5848" t="s">
        <v>27</v>
      </c>
      <c r="K5848" t="s">
        <v>3013</v>
      </c>
      <c r="L5848" t="s">
        <v>29</v>
      </c>
      <c r="M5848">
        <v>90805</v>
      </c>
      <c r="N5848" t="s">
        <v>30</v>
      </c>
      <c r="O5848" t="s">
        <v>8953</v>
      </c>
      <c r="P5848" t="s">
        <v>329</v>
      </c>
      <c r="Q5848" t="s">
        <v>3467</v>
      </c>
      <c r="R5848" t="s">
        <v>8954</v>
      </c>
      <c r="S5848">
        <v>369.91200000000003</v>
      </c>
      <c r="T5848">
        <v>3</v>
      </c>
      <c r="U5848">
        <v>0.2</v>
      </c>
      <c r="V5848">
        <v>-13.871700000000047</v>
      </c>
      <c r="W5848" t="s">
        <v>10948</v>
      </c>
      <c r="X5848" t="s">
        <v>10942</v>
      </c>
      <c r="Y5848">
        <v>4</v>
      </c>
      <c r="Z5848" t="s">
        <v>10943</v>
      </c>
      <c r="AA5848">
        <v>-3.7500000000000124E-2</v>
      </c>
    </row>
    <row r="5849" spans="1:27" x14ac:dyDescent="0.35">
      <c r="A5849">
        <v>747</v>
      </c>
      <c r="B5849" t="s">
        <v>2496</v>
      </c>
      <c r="C5849">
        <v>2011</v>
      </c>
      <c r="D5849" s="1">
        <v>40690</v>
      </c>
      <c r="E5849" s="1">
        <v>40690</v>
      </c>
      <c r="F5849" t="s">
        <v>234</v>
      </c>
      <c r="G5849" t="s">
        <v>2497</v>
      </c>
      <c r="H5849" t="s">
        <v>2498</v>
      </c>
      <c r="I5849" t="s">
        <v>26</v>
      </c>
      <c r="J5849" t="s">
        <v>27</v>
      </c>
      <c r="K5849" t="s">
        <v>2492</v>
      </c>
      <c r="L5849" t="s">
        <v>29</v>
      </c>
      <c r="M5849">
        <v>92105</v>
      </c>
      <c r="N5849" t="s">
        <v>30</v>
      </c>
      <c r="O5849" t="s">
        <v>3695</v>
      </c>
      <c r="P5849" t="s">
        <v>329</v>
      </c>
      <c r="Q5849" t="s">
        <v>3467</v>
      </c>
      <c r="R5849" t="s">
        <v>3696</v>
      </c>
      <c r="S5849">
        <v>567.12</v>
      </c>
      <c r="T5849">
        <v>10</v>
      </c>
      <c r="U5849">
        <v>0.2</v>
      </c>
      <c r="V5849">
        <v>-28.355999999999952</v>
      </c>
      <c r="W5849" t="s">
        <v>10944</v>
      </c>
      <c r="X5849" t="s">
        <v>10942</v>
      </c>
      <c r="Y5849">
        <v>5</v>
      </c>
      <c r="Z5849" t="s">
        <v>10952</v>
      </c>
      <c r="AA5849">
        <v>-4.9999999999999913E-2</v>
      </c>
    </row>
    <row r="5850" spans="1:27" x14ac:dyDescent="0.35">
      <c r="A5850">
        <v>788</v>
      </c>
      <c r="B5850" t="s">
        <v>8955</v>
      </c>
      <c r="C5850">
        <v>2012</v>
      </c>
      <c r="D5850" s="1">
        <v>41255</v>
      </c>
      <c r="E5850" s="1">
        <v>41259</v>
      </c>
      <c r="F5850" t="s">
        <v>23</v>
      </c>
      <c r="G5850" t="s">
        <v>2706</v>
      </c>
      <c r="H5850" t="s">
        <v>2707</v>
      </c>
      <c r="I5850" t="s">
        <v>38</v>
      </c>
      <c r="J5850" t="s">
        <v>27</v>
      </c>
      <c r="K5850" t="s">
        <v>3187</v>
      </c>
      <c r="L5850" t="s">
        <v>29</v>
      </c>
      <c r="M5850">
        <v>93534</v>
      </c>
      <c r="N5850" t="s">
        <v>30</v>
      </c>
      <c r="O5850" t="s">
        <v>4103</v>
      </c>
      <c r="P5850" t="s">
        <v>329</v>
      </c>
      <c r="Q5850" t="s">
        <v>4064</v>
      </c>
      <c r="R5850" t="s">
        <v>4104</v>
      </c>
      <c r="S5850">
        <v>348.92800000000005</v>
      </c>
      <c r="T5850">
        <v>2</v>
      </c>
      <c r="U5850">
        <v>0.2</v>
      </c>
      <c r="V5850">
        <v>34.89279999999998</v>
      </c>
      <c r="W5850" t="s">
        <v>10948</v>
      </c>
      <c r="X5850" t="s">
        <v>10940</v>
      </c>
      <c r="Y5850">
        <v>12</v>
      </c>
      <c r="Z5850" t="s">
        <v>10941</v>
      </c>
      <c r="AA5850">
        <v>9.9999999999999922E-2</v>
      </c>
    </row>
    <row r="5851" spans="1:27" x14ac:dyDescent="0.35">
      <c r="A5851">
        <v>800</v>
      </c>
      <c r="B5851" t="s">
        <v>8956</v>
      </c>
      <c r="C5851">
        <v>2012</v>
      </c>
      <c r="D5851" s="1">
        <v>41240</v>
      </c>
      <c r="E5851" s="1">
        <v>41246</v>
      </c>
      <c r="F5851" t="s">
        <v>23</v>
      </c>
      <c r="G5851" t="s">
        <v>3451</v>
      </c>
      <c r="H5851" t="s">
        <v>3452</v>
      </c>
      <c r="I5851" t="s">
        <v>38</v>
      </c>
      <c r="J5851" t="s">
        <v>27</v>
      </c>
      <c r="K5851" t="s">
        <v>8957</v>
      </c>
      <c r="L5851" t="s">
        <v>29</v>
      </c>
      <c r="M5851">
        <v>92530</v>
      </c>
      <c r="N5851" t="s">
        <v>30</v>
      </c>
      <c r="O5851" t="s">
        <v>4225</v>
      </c>
      <c r="P5851" t="s">
        <v>329</v>
      </c>
      <c r="Q5851" t="s">
        <v>4064</v>
      </c>
      <c r="R5851" t="s">
        <v>4226</v>
      </c>
      <c r="S5851">
        <v>283.92</v>
      </c>
      <c r="T5851">
        <v>5</v>
      </c>
      <c r="U5851">
        <v>0.2</v>
      </c>
      <c r="V5851">
        <v>17.745000000000019</v>
      </c>
      <c r="W5851" t="s">
        <v>10948</v>
      </c>
      <c r="X5851" t="s">
        <v>10940</v>
      </c>
      <c r="Y5851">
        <v>11</v>
      </c>
      <c r="Z5851" t="s">
        <v>10947</v>
      </c>
      <c r="AA5851">
        <v>6.2500000000000069E-2</v>
      </c>
    </row>
    <row r="5852" spans="1:27" x14ac:dyDescent="0.35">
      <c r="A5852">
        <v>802</v>
      </c>
      <c r="B5852" t="s">
        <v>2659</v>
      </c>
      <c r="C5852">
        <v>2014</v>
      </c>
      <c r="D5852" s="1">
        <v>41691</v>
      </c>
      <c r="E5852" s="1">
        <v>41694</v>
      </c>
      <c r="F5852" t="s">
        <v>56</v>
      </c>
      <c r="G5852" t="s">
        <v>2660</v>
      </c>
      <c r="H5852" t="s">
        <v>2661</v>
      </c>
      <c r="I5852" t="s">
        <v>26</v>
      </c>
      <c r="J5852" t="s">
        <v>27</v>
      </c>
      <c r="K5852" t="s">
        <v>2492</v>
      </c>
      <c r="L5852" t="s">
        <v>29</v>
      </c>
      <c r="M5852">
        <v>92105</v>
      </c>
      <c r="N5852" t="s">
        <v>30</v>
      </c>
      <c r="O5852" t="s">
        <v>4520</v>
      </c>
      <c r="P5852" t="s">
        <v>313</v>
      </c>
      <c r="Q5852" t="s">
        <v>4411</v>
      </c>
      <c r="R5852" t="s">
        <v>4521</v>
      </c>
      <c r="S5852">
        <v>215.96799999999999</v>
      </c>
      <c r="T5852">
        <v>2</v>
      </c>
      <c r="U5852">
        <v>0.2</v>
      </c>
      <c r="V5852">
        <v>18.897199999999991</v>
      </c>
      <c r="W5852" t="s">
        <v>10939</v>
      </c>
      <c r="X5852" t="s">
        <v>10950</v>
      </c>
      <c r="Y5852">
        <v>2</v>
      </c>
      <c r="Z5852" t="s">
        <v>10955</v>
      </c>
      <c r="AA5852">
        <v>8.7499999999999967E-2</v>
      </c>
    </row>
    <row r="5853" spans="1:27" x14ac:dyDescent="0.35">
      <c r="A5853">
        <v>943</v>
      </c>
      <c r="B5853" t="s">
        <v>8958</v>
      </c>
      <c r="C5853">
        <v>2013</v>
      </c>
      <c r="D5853" s="1">
        <v>41622</v>
      </c>
      <c r="E5853" s="1">
        <v>41629</v>
      </c>
      <c r="F5853" t="s">
        <v>23</v>
      </c>
      <c r="G5853" t="s">
        <v>2334</v>
      </c>
      <c r="H5853" t="s">
        <v>2335</v>
      </c>
      <c r="I5853" t="s">
        <v>26</v>
      </c>
      <c r="J5853" t="s">
        <v>27</v>
      </c>
      <c r="K5853" t="s">
        <v>3223</v>
      </c>
      <c r="L5853" t="s">
        <v>29</v>
      </c>
      <c r="M5853">
        <v>90503</v>
      </c>
      <c r="N5853" t="s">
        <v>30</v>
      </c>
      <c r="O5853" t="s">
        <v>3466</v>
      </c>
      <c r="P5853" t="s">
        <v>329</v>
      </c>
      <c r="Q5853" t="s">
        <v>3467</v>
      </c>
      <c r="R5853" t="s">
        <v>3468</v>
      </c>
      <c r="S5853">
        <v>1114.2719999999999</v>
      </c>
      <c r="T5853">
        <v>4</v>
      </c>
      <c r="U5853">
        <v>0.2</v>
      </c>
      <c r="V5853">
        <v>41.785200000000032</v>
      </c>
      <c r="W5853" t="s">
        <v>10936</v>
      </c>
      <c r="X5853" t="s">
        <v>10940</v>
      </c>
      <c r="Y5853">
        <v>12</v>
      </c>
      <c r="Z5853" t="s">
        <v>10941</v>
      </c>
      <c r="AA5853">
        <v>3.7500000000000033E-2</v>
      </c>
    </row>
    <row r="5854" spans="1:27" x14ac:dyDescent="0.35">
      <c r="A5854">
        <v>1088</v>
      </c>
      <c r="B5854" t="s">
        <v>3035</v>
      </c>
      <c r="C5854">
        <v>2013</v>
      </c>
      <c r="D5854" s="1">
        <v>41502</v>
      </c>
      <c r="E5854" s="1">
        <v>41507</v>
      </c>
      <c r="F5854" t="s">
        <v>45</v>
      </c>
      <c r="G5854" t="s">
        <v>2169</v>
      </c>
      <c r="H5854" t="s">
        <v>2170</v>
      </c>
      <c r="I5854" t="s">
        <v>26</v>
      </c>
      <c r="J5854" t="s">
        <v>27</v>
      </c>
      <c r="K5854" t="s">
        <v>2758</v>
      </c>
      <c r="L5854" t="s">
        <v>29</v>
      </c>
      <c r="M5854">
        <v>94601</v>
      </c>
      <c r="N5854" t="s">
        <v>30</v>
      </c>
      <c r="O5854" t="s">
        <v>4417</v>
      </c>
      <c r="P5854" t="s">
        <v>313</v>
      </c>
      <c r="Q5854" t="s">
        <v>4411</v>
      </c>
      <c r="R5854" t="s">
        <v>4418</v>
      </c>
      <c r="S5854">
        <v>71.975999999999999</v>
      </c>
      <c r="T5854">
        <v>3</v>
      </c>
      <c r="U5854">
        <v>0.2</v>
      </c>
      <c r="V5854">
        <v>7.1976000000000049</v>
      </c>
      <c r="W5854" t="s">
        <v>10936</v>
      </c>
      <c r="X5854" t="s">
        <v>10937</v>
      </c>
      <c r="Y5854">
        <v>8</v>
      </c>
      <c r="Z5854" t="s">
        <v>10954</v>
      </c>
      <c r="AA5854">
        <v>0.10000000000000007</v>
      </c>
    </row>
    <row r="5855" spans="1:27" x14ac:dyDescent="0.35">
      <c r="A5855">
        <v>1093</v>
      </c>
      <c r="B5855" t="s">
        <v>2500</v>
      </c>
      <c r="C5855">
        <v>2012</v>
      </c>
      <c r="D5855" s="1">
        <v>41249</v>
      </c>
      <c r="E5855" s="1">
        <v>41256</v>
      </c>
      <c r="F5855" t="s">
        <v>23</v>
      </c>
      <c r="G5855" t="s">
        <v>2321</v>
      </c>
      <c r="H5855" t="s">
        <v>2322</v>
      </c>
      <c r="I5855" t="s">
        <v>38</v>
      </c>
      <c r="J5855" t="s">
        <v>27</v>
      </c>
      <c r="K5855" t="s">
        <v>2492</v>
      </c>
      <c r="L5855" t="s">
        <v>29</v>
      </c>
      <c r="M5855">
        <v>92105</v>
      </c>
      <c r="N5855" t="s">
        <v>30</v>
      </c>
      <c r="O5855" t="s">
        <v>7583</v>
      </c>
      <c r="P5855" t="s">
        <v>313</v>
      </c>
      <c r="Q5855" t="s">
        <v>4411</v>
      </c>
      <c r="R5855" t="s">
        <v>7584</v>
      </c>
      <c r="S5855">
        <v>219.18400000000003</v>
      </c>
      <c r="T5855">
        <v>2</v>
      </c>
      <c r="U5855">
        <v>0.2</v>
      </c>
      <c r="V5855">
        <v>19.178600000000003</v>
      </c>
      <c r="W5855" t="s">
        <v>10948</v>
      </c>
      <c r="X5855" t="s">
        <v>10940</v>
      </c>
      <c r="Y5855">
        <v>12</v>
      </c>
      <c r="Z5855" t="s">
        <v>10941</v>
      </c>
      <c r="AA5855">
        <v>8.7500000000000008E-2</v>
      </c>
    </row>
    <row r="5856" spans="1:27" x14ac:dyDescent="0.35">
      <c r="A5856">
        <v>1246</v>
      </c>
      <c r="B5856" t="s">
        <v>8959</v>
      </c>
      <c r="C5856">
        <v>2011</v>
      </c>
      <c r="D5856" s="1">
        <v>40889</v>
      </c>
      <c r="E5856" s="1">
        <v>40891</v>
      </c>
      <c r="F5856" t="s">
        <v>45</v>
      </c>
      <c r="G5856" t="s">
        <v>1717</v>
      </c>
      <c r="H5856" t="s">
        <v>1718</v>
      </c>
      <c r="I5856" t="s">
        <v>38</v>
      </c>
      <c r="J5856" t="s">
        <v>27</v>
      </c>
      <c r="K5856" t="s">
        <v>2756</v>
      </c>
      <c r="L5856" t="s">
        <v>29</v>
      </c>
      <c r="M5856">
        <v>93727</v>
      </c>
      <c r="N5856" t="s">
        <v>30</v>
      </c>
      <c r="O5856" t="s">
        <v>3698</v>
      </c>
      <c r="P5856" t="s">
        <v>329</v>
      </c>
      <c r="Q5856" t="s">
        <v>3467</v>
      </c>
      <c r="R5856" t="s">
        <v>3699</v>
      </c>
      <c r="S5856">
        <v>764.6880000000001</v>
      </c>
      <c r="T5856">
        <v>6</v>
      </c>
      <c r="U5856">
        <v>0.2</v>
      </c>
      <c r="V5856">
        <v>95.585999999999899</v>
      </c>
      <c r="W5856" t="s">
        <v>10944</v>
      </c>
      <c r="X5856" t="s">
        <v>10940</v>
      </c>
      <c r="Y5856">
        <v>12</v>
      </c>
      <c r="Z5856" t="s">
        <v>10941</v>
      </c>
      <c r="AA5856">
        <v>0.12499999999999985</v>
      </c>
    </row>
    <row r="5857" spans="1:27" x14ac:dyDescent="0.35">
      <c r="A5857">
        <v>1247</v>
      </c>
      <c r="B5857" t="s">
        <v>8959</v>
      </c>
      <c r="C5857">
        <v>2011</v>
      </c>
      <c r="D5857" s="1">
        <v>40889</v>
      </c>
      <c r="E5857" s="1">
        <v>40891</v>
      </c>
      <c r="F5857" t="s">
        <v>45</v>
      </c>
      <c r="G5857" t="s">
        <v>1717</v>
      </c>
      <c r="H5857" t="s">
        <v>1718</v>
      </c>
      <c r="I5857" t="s">
        <v>38</v>
      </c>
      <c r="J5857" t="s">
        <v>27</v>
      </c>
      <c r="K5857" t="s">
        <v>2756</v>
      </c>
      <c r="L5857" t="s">
        <v>29</v>
      </c>
      <c r="M5857">
        <v>93727</v>
      </c>
      <c r="N5857" t="s">
        <v>30</v>
      </c>
      <c r="O5857" t="s">
        <v>3692</v>
      </c>
      <c r="P5857" t="s">
        <v>329</v>
      </c>
      <c r="Q5857" t="s">
        <v>3467</v>
      </c>
      <c r="R5857" t="s">
        <v>3693</v>
      </c>
      <c r="S5857">
        <v>3610.848</v>
      </c>
      <c r="T5857">
        <v>12</v>
      </c>
      <c r="U5857">
        <v>0.2</v>
      </c>
      <c r="V5857">
        <v>135.4068000000002</v>
      </c>
      <c r="W5857" t="s">
        <v>10944</v>
      </c>
      <c r="X5857" t="s">
        <v>10940</v>
      </c>
      <c r="Y5857">
        <v>12</v>
      </c>
      <c r="Z5857" t="s">
        <v>10941</v>
      </c>
      <c r="AA5857">
        <v>3.7500000000000054E-2</v>
      </c>
    </row>
    <row r="5858" spans="1:27" x14ac:dyDescent="0.35">
      <c r="A5858">
        <v>1311</v>
      </c>
      <c r="B5858" t="s">
        <v>3042</v>
      </c>
      <c r="C5858">
        <v>2013</v>
      </c>
      <c r="D5858" s="1">
        <v>41446</v>
      </c>
      <c r="E5858" s="1">
        <v>41447</v>
      </c>
      <c r="F5858" t="s">
        <v>56</v>
      </c>
      <c r="G5858" t="s">
        <v>3043</v>
      </c>
      <c r="H5858" t="s">
        <v>3044</v>
      </c>
      <c r="I5858" t="s">
        <v>38</v>
      </c>
      <c r="J5858" t="s">
        <v>27</v>
      </c>
      <c r="K5858" t="s">
        <v>2735</v>
      </c>
      <c r="L5858" t="s">
        <v>29</v>
      </c>
      <c r="M5858">
        <v>91104</v>
      </c>
      <c r="N5858" t="s">
        <v>30</v>
      </c>
      <c r="O5858" t="s">
        <v>4151</v>
      </c>
      <c r="P5858" t="s">
        <v>329</v>
      </c>
      <c r="Q5858" t="s">
        <v>4064</v>
      </c>
      <c r="R5858" t="s">
        <v>4152</v>
      </c>
      <c r="S5858">
        <v>161.56800000000001</v>
      </c>
      <c r="T5858">
        <v>2</v>
      </c>
      <c r="U5858">
        <v>0.2</v>
      </c>
      <c r="V5858">
        <v>-8.0783999999999949</v>
      </c>
      <c r="W5858" t="s">
        <v>10936</v>
      </c>
      <c r="X5858" t="s">
        <v>10942</v>
      </c>
      <c r="Y5858">
        <v>6</v>
      </c>
      <c r="Z5858" t="s">
        <v>10946</v>
      </c>
      <c r="AA5858">
        <v>-4.9999999999999968E-2</v>
      </c>
    </row>
    <row r="5859" spans="1:27" x14ac:dyDescent="0.35">
      <c r="A5859">
        <v>1479</v>
      </c>
      <c r="B5859" t="s">
        <v>8960</v>
      </c>
      <c r="C5859">
        <v>2014</v>
      </c>
      <c r="D5859" s="1">
        <v>41963</v>
      </c>
      <c r="E5859" s="1">
        <v>41964</v>
      </c>
      <c r="F5859" t="s">
        <v>56</v>
      </c>
      <c r="G5859" t="s">
        <v>82</v>
      </c>
      <c r="H5859" t="s">
        <v>83</v>
      </c>
      <c r="I5859" t="s">
        <v>38</v>
      </c>
      <c r="J5859" t="s">
        <v>27</v>
      </c>
      <c r="K5859" t="s">
        <v>2783</v>
      </c>
      <c r="L5859" t="s">
        <v>29</v>
      </c>
      <c r="M5859">
        <v>92683</v>
      </c>
      <c r="N5859" t="s">
        <v>30</v>
      </c>
      <c r="O5859" t="s">
        <v>4833</v>
      </c>
      <c r="P5859" t="s">
        <v>313</v>
      </c>
      <c r="Q5859" t="s">
        <v>4411</v>
      </c>
      <c r="R5859" t="s">
        <v>4834</v>
      </c>
      <c r="S5859">
        <v>31.968000000000004</v>
      </c>
      <c r="T5859">
        <v>4</v>
      </c>
      <c r="U5859">
        <v>0.2</v>
      </c>
      <c r="V5859">
        <v>2.3976000000000006</v>
      </c>
      <c r="W5859" t="s">
        <v>10939</v>
      </c>
      <c r="X5859" t="s">
        <v>10940</v>
      </c>
      <c r="Y5859">
        <v>11</v>
      </c>
      <c r="Z5859" t="s">
        <v>10947</v>
      </c>
      <c r="AA5859">
        <v>7.5000000000000011E-2</v>
      </c>
    </row>
    <row r="5860" spans="1:27" x14ac:dyDescent="0.35">
      <c r="A5860">
        <v>2070</v>
      </c>
      <c r="B5860" t="s">
        <v>2738</v>
      </c>
      <c r="C5860">
        <v>2012</v>
      </c>
      <c r="D5860" s="1">
        <v>41012</v>
      </c>
      <c r="E5860" s="1">
        <v>41018</v>
      </c>
      <c r="F5860" t="s">
        <v>23</v>
      </c>
      <c r="G5860" t="s">
        <v>424</v>
      </c>
      <c r="H5860" t="s">
        <v>425</v>
      </c>
      <c r="I5860" t="s">
        <v>38</v>
      </c>
      <c r="J5860" t="s">
        <v>27</v>
      </c>
      <c r="K5860" t="s">
        <v>2739</v>
      </c>
      <c r="L5860" t="s">
        <v>29</v>
      </c>
      <c r="M5860">
        <v>91767</v>
      </c>
      <c r="N5860" t="s">
        <v>30</v>
      </c>
      <c r="O5860" t="s">
        <v>3568</v>
      </c>
      <c r="P5860" t="s">
        <v>329</v>
      </c>
      <c r="Q5860" t="s">
        <v>3467</v>
      </c>
      <c r="R5860" t="s">
        <v>3569</v>
      </c>
      <c r="S5860">
        <v>710.83200000000011</v>
      </c>
      <c r="T5860">
        <v>3</v>
      </c>
      <c r="U5860">
        <v>0.2</v>
      </c>
      <c r="V5860">
        <v>-97.739399999999989</v>
      </c>
      <c r="W5860" t="s">
        <v>10948</v>
      </c>
      <c r="X5860" t="s">
        <v>10942</v>
      </c>
      <c r="Y5860">
        <v>4</v>
      </c>
      <c r="Z5860" t="s">
        <v>10943</v>
      </c>
      <c r="AA5860">
        <v>-0.13749999999999996</v>
      </c>
    </row>
    <row r="5861" spans="1:27" x14ac:dyDescent="0.35">
      <c r="A5861">
        <v>2072</v>
      </c>
      <c r="B5861" t="s">
        <v>8961</v>
      </c>
      <c r="C5861">
        <v>2014</v>
      </c>
      <c r="D5861" s="1">
        <v>41964</v>
      </c>
      <c r="E5861" s="1">
        <v>41969</v>
      </c>
      <c r="F5861" t="s">
        <v>23</v>
      </c>
      <c r="G5861" t="s">
        <v>2649</v>
      </c>
      <c r="H5861" t="s">
        <v>2650</v>
      </c>
      <c r="I5861" t="s">
        <v>38</v>
      </c>
      <c r="J5861" t="s">
        <v>27</v>
      </c>
      <c r="K5861" t="s">
        <v>8962</v>
      </c>
      <c r="L5861" t="s">
        <v>29</v>
      </c>
      <c r="M5861">
        <v>91761</v>
      </c>
      <c r="N5861" t="s">
        <v>30</v>
      </c>
      <c r="O5861" t="s">
        <v>4255</v>
      </c>
      <c r="P5861" t="s">
        <v>329</v>
      </c>
      <c r="Q5861" t="s">
        <v>4064</v>
      </c>
      <c r="R5861" t="s">
        <v>4256</v>
      </c>
      <c r="S5861">
        <v>283.92</v>
      </c>
      <c r="T5861">
        <v>5</v>
      </c>
      <c r="U5861">
        <v>0.2</v>
      </c>
      <c r="V5861">
        <v>-46.137000000000029</v>
      </c>
      <c r="W5861" t="s">
        <v>10939</v>
      </c>
      <c r="X5861" t="s">
        <v>10940</v>
      </c>
      <c r="Y5861">
        <v>11</v>
      </c>
      <c r="Z5861" t="s">
        <v>10947</v>
      </c>
      <c r="AA5861">
        <v>-0.16250000000000009</v>
      </c>
    </row>
    <row r="5862" spans="1:27" x14ac:dyDescent="0.35">
      <c r="A5862">
        <v>2075</v>
      </c>
      <c r="B5862" t="s">
        <v>2742</v>
      </c>
      <c r="C5862">
        <v>2014</v>
      </c>
      <c r="D5862" s="1">
        <v>41951</v>
      </c>
      <c r="E5862" s="1">
        <v>41956</v>
      </c>
      <c r="F5862" t="s">
        <v>45</v>
      </c>
      <c r="G5862" t="s">
        <v>2513</v>
      </c>
      <c r="H5862" t="s">
        <v>2514</v>
      </c>
      <c r="I5862" t="s">
        <v>127</v>
      </c>
      <c r="J5862" t="s">
        <v>27</v>
      </c>
      <c r="K5862" t="s">
        <v>2717</v>
      </c>
      <c r="L5862" t="s">
        <v>29</v>
      </c>
      <c r="M5862">
        <v>94513</v>
      </c>
      <c r="N5862" t="s">
        <v>30</v>
      </c>
      <c r="O5862" t="s">
        <v>7480</v>
      </c>
      <c r="P5862" t="s">
        <v>313</v>
      </c>
      <c r="Q5862" t="s">
        <v>4411</v>
      </c>
      <c r="R5862" t="s">
        <v>7481</v>
      </c>
      <c r="S5862">
        <v>761.5440000000001</v>
      </c>
      <c r="T5862">
        <v>7</v>
      </c>
      <c r="U5862">
        <v>0.2</v>
      </c>
      <c r="V5862">
        <v>66.635100000000023</v>
      </c>
      <c r="W5862" t="s">
        <v>10939</v>
      </c>
      <c r="X5862" t="s">
        <v>10940</v>
      </c>
      <c r="Y5862">
        <v>11</v>
      </c>
      <c r="Z5862" t="s">
        <v>10947</v>
      </c>
      <c r="AA5862">
        <v>8.7500000000000022E-2</v>
      </c>
    </row>
    <row r="5863" spans="1:27" x14ac:dyDescent="0.35">
      <c r="A5863">
        <v>2112</v>
      </c>
      <c r="B5863" t="s">
        <v>3070</v>
      </c>
      <c r="C5863">
        <v>2012</v>
      </c>
      <c r="D5863" s="1">
        <v>41213</v>
      </c>
      <c r="E5863" s="1">
        <v>41213</v>
      </c>
      <c r="F5863" t="s">
        <v>234</v>
      </c>
      <c r="G5863" t="s">
        <v>3071</v>
      </c>
      <c r="H5863" t="s">
        <v>3072</v>
      </c>
      <c r="I5863" t="s">
        <v>38</v>
      </c>
      <c r="J5863" t="s">
        <v>27</v>
      </c>
      <c r="K5863" t="s">
        <v>3008</v>
      </c>
      <c r="L5863" t="s">
        <v>29</v>
      </c>
      <c r="M5863">
        <v>92374</v>
      </c>
      <c r="N5863" t="s">
        <v>30</v>
      </c>
      <c r="O5863" t="s">
        <v>4204</v>
      </c>
      <c r="P5863" t="s">
        <v>329</v>
      </c>
      <c r="Q5863" t="s">
        <v>4064</v>
      </c>
      <c r="R5863" t="s">
        <v>4205</v>
      </c>
      <c r="S5863">
        <v>323.13600000000002</v>
      </c>
      <c r="T5863">
        <v>4</v>
      </c>
      <c r="U5863">
        <v>0.2</v>
      </c>
      <c r="V5863">
        <v>20.196000000000012</v>
      </c>
      <c r="W5863" t="s">
        <v>10948</v>
      </c>
      <c r="X5863" t="s">
        <v>10940</v>
      </c>
      <c r="Y5863">
        <v>10</v>
      </c>
      <c r="Z5863" t="s">
        <v>10945</v>
      </c>
      <c r="AA5863">
        <v>6.2500000000000028E-2</v>
      </c>
    </row>
    <row r="5864" spans="1:27" x14ac:dyDescent="0.35">
      <c r="A5864">
        <v>2114</v>
      </c>
      <c r="B5864" t="s">
        <v>3070</v>
      </c>
      <c r="C5864">
        <v>2012</v>
      </c>
      <c r="D5864" s="1">
        <v>41213</v>
      </c>
      <c r="E5864" s="1">
        <v>41213</v>
      </c>
      <c r="F5864" t="s">
        <v>234</v>
      </c>
      <c r="G5864" t="s">
        <v>3071</v>
      </c>
      <c r="H5864" t="s">
        <v>3072</v>
      </c>
      <c r="I5864" t="s">
        <v>38</v>
      </c>
      <c r="J5864" t="s">
        <v>27</v>
      </c>
      <c r="K5864" t="s">
        <v>3008</v>
      </c>
      <c r="L5864" t="s">
        <v>29</v>
      </c>
      <c r="M5864">
        <v>92374</v>
      </c>
      <c r="N5864" t="s">
        <v>30</v>
      </c>
      <c r="O5864" t="s">
        <v>4564</v>
      </c>
      <c r="P5864" t="s">
        <v>313</v>
      </c>
      <c r="Q5864" t="s">
        <v>4411</v>
      </c>
      <c r="R5864" t="s">
        <v>4565</v>
      </c>
      <c r="S5864">
        <v>1295.8400000000001</v>
      </c>
      <c r="T5864">
        <v>4</v>
      </c>
      <c r="U5864">
        <v>0.2</v>
      </c>
      <c r="V5864">
        <v>145.78199999999993</v>
      </c>
      <c r="W5864" t="s">
        <v>10948</v>
      </c>
      <c r="X5864" t="s">
        <v>10940</v>
      </c>
      <c r="Y5864">
        <v>10</v>
      </c>
      <c r="Z5864" t="s">
        <v>10945</v>
      </c>
      <c r="AA5864">
        <v>0.11249999999999993</v>
      </c>
    </row>
    <row r="5865" spans="1:27" x14ac:dyDescent="0.35">
      <c r="A5865">
        <v>2122</v>
      </c>
      <c r="B5865" t="s">
        <v>8963</v>
      </c>
      <c r="C5865">
        <v>2014</v>
      </c>
      <c r="D5865" s="1">
        <v>41953</v>
      </c>
      <c r="E5865" s="1">
        <v>41955</v>
      </c>
      <c r="F5865" t="s">
        <v>56</v>
      </c>
      <c r="G5865" t="s">
        <v>295</v>
      </c>
      <c r="H5865" t="s">
        <v>296</v>
      </c>
      <c r="I5865" t="s">
        <v>26</v>
      </c>
      <c r="J5865" t="s">
        <v>27</v>
      </c>
      <c r="K5865" t="s">
        <v>2804</v>
      </c>
      <c r="L5865" t="s">
        <v>29</v>
      </c>
      <c r="M5865">
        <v>94086</v>
      </c>
      <c r="N5865" t="s">
        <v>30</v>
      </c>
      <c r="O5865" t="s">
        <v>4250</v>
      </c>
      <c r="P5865" t="s">
        <v>329</v>
      </c>
      <c r="Q5865" t="s">
        <v>4064</v>
      </c>
      <c r="R5865" t="s">
        <v>4251</v>
      </c>
      <c r="S5865">
        <v>215.976</v>
      </c>
      <c r="T5865">
        <v>3</v>
      </c>
      <c r="U5865">
        <v>0.2</v>
      </c>
      <c r="V5865">
        <v>-2.6997000000000355</v>
      </c>
      <c r="W5865" t="s">
        <v>10939</v>
      </c>
      <c r="X5865" t="s">
        <v>10940</v>
      </c>
      <c r="Y5865">
        <v>11</v>
      </c>
      <c r="Z5865" t="s">
        <v>10947</v>
      </c>
      <c r="AA5865">
        <v>-1.2500000000000164E-2</v>
      </c>
    </row>
    <row r="5866" spans="1:27" x14ac:dyDescent="0.35">
      <c r="A5866">
        <v>2217</v>
      </c>
      <c r="B5866" t="s">
        <v>3080</v>
      </c>
      <c r="C5866">
        <v>2014</v>
      </c>
      <c r="D5866" s="1">
        <v>41914</v>
      </c>
      <c r="E5866" s="1">
        <v>41915</v>
      </c>
      <c r="F5866" t="s">
        <v>56</v>
      </c>
      <c r="G5866" t="s">
        <v>3081</v>
      </c>
      <c r="H5866" t="s">
        <v>3082</v>
      </c>
      <c r="I5866" t="s">
        <v>38</v>
      </c>
      <c r="J5866" t="s">
        <v>27</v>
      </c>
      <c r="K5866" t="s">
        <v>2777</v>
      </c>
      <c r="L5866" t="s">
        <v>29</v>
      </c>
      <c r="M5866">
        <v>95123</v>
      </c>
      <c r="N5866" t="s">
        <v>30</v>
      </c>
      <c r="O5866" t="s">
        <v>4128</v>
      </c>
      <c r="P5866" t="s">
        <v>329</v>
      </c>
      <c r="Q5866" t="s">
        <v>4064</v>
      </c>
      <c r="R5866" t="s">
        <v>4129</v>
      </c>
      <c r="S5866">
        <v>108.608</v>
      </c>
      <c r="T5866">
        <v>4</v>
      </c>
      <c r="U5866">
        <v>0.2</v>
      </c>
      <c r="V5866">
        <v>9.5031999999999925</v>
      </c>
      <c r="W5866" t="s">
        <v>10939</v>
      </c>
      <c r="X5866" t="s">
        <v>10940</v>
      </c>
      <c r="Y5866">
        <v>10</v>
      </c>
      <c r="Z5866" t="s">
        <v>10945</v>
      </c>
      <c r="AA5866">
        <v>8.7499999999999925E-2</v>
      </c>
    </row>
    <row r="5867" spans="1:27" x14ac:dyDescent="0.35">
      <c r="A5867">
        <v>2247</v>
      </c>
      <c r="B5867" t="s">
        <v>3085</v>
      </c>
      <c r="C5867">
        <v>2014</v>
      </c>
      <c r="D5867" s="1">
        <v>41965</v>
      </c>
      <c r="E5867" s="1">
        <v>41969</v>
      </c>
      <c r="F5867" t="s">
        <v>23</v>
      </c>
      <c r="G5867" t="s">
        <v>1032</v>
      </c>
      <c r="H5867" t="s">
        <v>1033</v>
      </c>
      <c r="I5867" t="s">
        <v>127</v>
      </c>
      <c r="J5867" t="s">
        <v>27</v>
      </c>
      <c r="K5867" t="s">
        <v>2735</v>
      </c>
      <c r="L5867" t="s">
        <v>29</v>
      </c>
      <c r="M5867">
        <v>91104</v>
      </c>
      <c r="N5867" t="s">
        <v>30</v>
      </c>
      <c r="O5867" t="s">
        <v>4802</v>
      </c>
      <c r="P5867" t="s">
        <v>313</v>
      </c>
      <c r="Q5867" t="s">
        <v>4411</v>
      </c>
      <c r="R5867" t="s">
        <v>4803</v>
      </c>
      <c r="S5867">
        <v>659.97600000000011</v>
      </c>
      <c r="T5867">
        <v>3</v>
      </c>
      <c r="U5867">
        <v>0.2</v>
      </c>
      <c r="V5867">
        <v>49.498199999999969</v>
      </c>
      <c r="W5867" t="s">
        <v>10939</v>
      </c>
      <c r="X5867" t="s">
        <v>10940</v>
      </c>
      <c r="Y5867">
        <v>11</v>
      </c>
      <c r="Z5867" t="s">
        <v>10947</v>
      </c>
      <c r="AA5867">
        <v>7.4999999999999942E-2</v>
      </c>
    </row>
    <row r="5868" spans="1:27" x14ac:dyDescent="0.35">
      <c r="A5868">
        <v>2367</v>
      </c>
      <c r="B5868" t="s">
        <v>8964</v>
      </c>
      <c r="C5868">
        <v>2011</v>
      </c>
      <c r="D5868" s="1">
        <v>40871</v>
      </c>
      <c r="E5868" s="1">
        <v>40873</v>
      </c>
      <c r="F5868" t="s">
        <v>45</v>
      </c>
      <c r="G5868" t="s">
        <v>4996</v>
      </c>
      <c r="H5868" t="s">
        <v>4997</v>
      </c>
      <c r="I5868" t="s">
        <v>38</v>
      </c>
      <c r="J5868" t="s">
        <v>27</v>
      </c>
      <c r="K5868" t="s">
        <v>2798</v>
      </c>
      <c r="L5868" t="s">
        <v>29</v>
      </c>
      <c r="M5868">
        <v>95823</v>
      </c>
      <c r="N5868" t="s">
        <v>30</v>
      </c>
      <c r="O5868" t="s">
        <v>4308</v>
      </c>
      <c r="P5868" t="s">
        <v>329</v>
      </c>
      <c r="Q5868" t="s">
        <v>4064</v>
      </c>
      <c r="R5868" t="s">
        <v>4309</v>
      </c>
      <c r="S5868">
        <v>120.71199999999999</v>
      </c>
      <c r="T5868">
        <v>1</v>
      </c>
      <c r="U5868">
        <v>0.2</v>
      </c>
      <c r="V5868">
        <v>-18.106799999999993</v>
      </c>
      <c r="W5868" t="s">
        <v>10944</v>
      </c>
      <c r="X5868" t="s">
        <v>10940</v>
      </c>
      <c r="Y5868">
        <v>11</v>
      </c>
      <c r="Z5868" t="s">
        <v>10947</v>
      </c>
      <c r="AA5868">
        <v>-0.14999999999999997</v>
      </c>
    </row>
    <row r="5869" spans="1:27" x14ac:dyDescent="0.35">
      <c r="A5869">
        <v>2386</v>
      </c>
      <c r="B5869" t="s">
        <v>3088</v>
      </c>
      <c r="C5869">
        <v>2014</v>
      </c>
      <c r="D5869" s="1">
        <v>41724</v>
      </c>
      <c r="E5869" s="1">
        <v>41725</v>
      </c>
      <c r="F5869" t="s">
        <v>56</v>
      </c>
      <c r="G5869" t="s">
        <v>3089</v>
      </c>
      <c r="H5869" t="s">
        <v>3090</v>
      </c>
      <c r="I5869" t="s">
        <v>38</v>
      </c>
      <c r="J5869" t="s">
        <v>27</v>
      </c>
      <c r="K5869" t="s">
        <v>2756</v>
      </c>
      <c r="L5869" t="s">
        <v>29</v>
      </c>
      <c r="M5869">
        <v>93727</v>
      </c>
      <c r="N5869" t="s">
        <v>30</v>
      </c>
      <c r="O5869" t="s">
        <v>8965</v>
      </c>
      <c r="P5869" t="s">
        <v>313</v>
      </c>
      <c r="Q5869" t="s">
        <v>4411</v>
      </c>
      <c r="R5869" t="s">
        <v>8966</v>
      </c>
      <c r="S5869">
        <v>211.16800000000001</v>
      </c>
      <c r="T5869">
        <v>4</v>
      </c>
      <c r="U5869">
        <v>0.2</v>
      </c>
      <c r="V5869">
        <v>15.837600000000009</v>
      </c>
      <c r="W5869" t="s">
        <v>10939</v>
      </c>
      <c r="X5869" t="s">
        <v>10950</v>
      </c>
      <c r="Y5869">
        <v>3</v>
      </c>
      <c r="Z5869" t="s">
        <v>10953</v>
      </c>
      <c r="AA5869">
        <v>7.5000000000000039E-2</v>
      </c>
    </row>
    <row r="5870" spans="1:27" x14ac:dyDescent="0.35">
      <c r="A5870">
        <v>2387</v>
      </c>
      <c r="B5870" t="s">
        <v>3088</v>
      </c>
      <c r="C5870">
        <v>2014</v>
      </c>
      <c r="D5870" s="1">
        <v>41724</v>
      </c>
      <c r="E5870" s="1">
        <v>41725</v>
      </c>
      <c r="F5870" t="s">
        <v>56</v>
      </c>
      <c r="G5870" t="s">
        <v>3089</v>
      </c>
      <c r="H5870" t="s">
        <v>3090</v>
      </c>
      <c r="I5870" t="s">
        <v>38</v>
      </c>
      <c r="J5870" t="s">
        <v>27</v>
      </c>
      <c r="K5870" t="s">
        <v>2756</v>
      </c>
      <c r="L5870" t="s">
        <v>29</v>
      </c>
      <c r="M5870">
        <v>93727</v>
      </c>
      <c r="N5870" t="s">
        <v>30</v>
      </c>
      <c r="O5870" t="s">
        <v>4008</v>
      </c>
      <c r="P5870" t="s">
        <v>313</v>
      </c>
      <c r="Q5870" t="s">
        <v>3735</v>
      </c>
      <c r="R5870" t="s">
        <v>4009</v>
      </c>
      <c r="S5870">
        <v>479.98400000000004</v>
      </c>
      <c r="T5870">
        <v>2</v>
      </c>
      <c r="U5870">
        <v>0.2</v>
      </c>
      <c r="V5870">
        <v>59.997999999999962</v>
      </c>
      <c r="W5870" t="s">
        <v>10939</v>
      </c>
      <c r="X5870" t="s">
        <v>10950</v>
      </c>
      <c r="Y5870">
        <v>3</v>
      </c>
      <c r="Z5870" t="s">
        <v>10953</v>
      </c>
      <c r="AA5870">
        <v>0.12499999999999992</v>
      </c>
    </row>
    <row r="5871" spans="1:27" x14ac:dyDescent="0.35">
      <c r="A5871">
        <v>2794</v>
      </c>
      <c r="B5871" t="s">
        <v>8967</v>
      </c>
      <c r="C5871">
        <v>2011</v>
      </c>
      <c r="D5871" s="1">
        <v>40645</v>
      </c>
      <c r="E5871" s="1">
        <v>40650</v>
      </c>
      <c r="F5871" t="s">
        <v>23</v>
      </c>
      <c r="G5871" t="s">
        <v>2760</v>
      </c>
      <c r="H5871" t="s">
        <v>2761</v>
      </c>
      <c r="I5871" t="s">
        <v>26</v>
      </c>
      <c r="J5871" t="s">
        <v>27</v>
      </c>
      <c r="K5871" t="s">
        <v>3164</v>
      </c>
      <c r="L5871" t="s">
        <v>29</v>
      </c>
      <c r="M5871">
        <v>90278</v>
      </c>
      <c r="N5871" t="s">
        <v>30</v>
      </c>
      <c r="O5871" t="s">
        <v>4428</v>
      </c>
      <c r="P5871" t="s">
        <v>313</v>
      </c>
      <c r="Q5871" t="s">
        <v>4411</v>
      </c>
      <c r="R5871" t="s">
        <v>4429</v>
      </c>
      <c r="S5871">
        <v>1075.088</v>
      </c>
      <c r="T5871">
        <v>14</v>
      </c>
      <c r="U5871">
        <v>0.2</v>
      </c>
      <c r="V5871">
        <v>94.070199999999943</v>
      </c>
      <c r="W5871" t="s">
        <v>10944</v>
      </c>
      <c r="X5871" t="s">
        <v>10942</v>
      </c>
      <c r="Y5871">
        <v>4</v>
      </c>
      <c r="Z5871" t="s">
        <v>10943</v>
      </c>
      <c r="AA5871">
        <v>8.7499999999999953E-2</v>
      </c>
    </row>
    <row r="5872" spans="1:27" x14ac:dyDescent="0.35">
      <c r="A5872">
        <v>2795</v>
      </c>
      <c r="B5872" t="s">
        <v>8967</v>
      </c>
      <c r="C5872">
        <v>2011</v>
      </c>
      <c r="D5872" s="1">
        <v>40645</v>
      </c>
      <c r="E5872" s="1">
        <v>40650</v>
      </c>
      <c r="F5872" t="s">
        <v>23</v>
      </c>
      <c r="G5872" t="s">
        <v>2760</v>
      </c>
      <c r="H5872" t="s">
        <v>2761</v>
      </c>
      <c r="I5872" t="s">
        <v>26</v>
      </c>
      <c r="J5872" t="s">
        <v>27</v>
      </c>
      <c r="K5872" t="s">
        <v>3164</v>
      </c>
      <c r="L5872" t="s">
        <v>29</v>
      </c>
      <c r="M5872">
        <v>90278</v>
      </c>
      <c r="N5872" t="s">
        <v>30</v>
      </c>
      <c r="O5872" t="s">
        <v>7583</v>
      </c>
      <c r="P5872" t="s">
        <v>313</v>
      </c>
      <c r="Q5872" t="s">
        <v>4411</v>
      </c>
      <c r="R5872" t="s">
        <v>7584</v>
      </c>
      <c r="S5872">
        <v>438.36800000000005</v>
      </c>
      <c r="T5872">
        <v>4</v>
      </c>
      <c r="U5872">
        <v>0.2</v>
      </c>
      <c r="V5872">
        <v>38.357200000000006</v>
      </c>
      <c r="W5872" t="s">
        <v>10944</v>
      </c>
      <c r="X5872" t="s">
        <v>10942</v>
      </c>
      <c r="Y5872">
        <v>4</v>
      </c>
      <c r="Z5872" t="s">
        <v>10943</v>
      </c>
      <c r="AA5872">
        <v>8.7500000000000008E-2</v>
      </c>
    </row>
    <row r="5873" spans="1:27" x14ac:dyDescent="0.35">
      <c r="A5873">
        <v>2821</v>
      </c>
      <c r="B5873" t="s">
        <v>8968</v>
      </c>
      <c r="C5873">
        <v>2013</v>
      </c>
      <c r="D5873" s="1">
        <v>41400</v>
      </c>
      <c r="E5873" s="1">
        <v>41403</v>
      </c>
      <c r="F5873" t="s">
        <v>56</v>
      </c>
      <c r="G5873" t="s">
        <v>7599</v>
      </c>
      <c r="H5873" t="s">
        <v>7600</v>
      </c>
      <c r="I5873" t="s">
        <v>38</v>
      </c>
      <c r="J5873" t="s">
        <v>27</v>
      </c>
      <c r="K5873" t="s">
        <v>2727</v>
      </c>
      <c r="L5873" t="s">
        <v>29</v>
      </c>
      <c r="M5873">
        <v>92024</v>
      </c>
      <c r="N5873" t="s">
        <v>30</v>
      </c>
      <c r="O5873" t="s">
        <v>3480</v>
      </c>
      <c r="P5873" t="s">
        <v>329</v>
      </c>
      <c r="Q5873" t="s">
        <v>3467</v>
      </c>
      <c r="R5873" t="s">
        <v>3481</v>
      </c>
      <c r="S5873">
        <v>298.77600000000001</v>
      </c>
      <c r="T5873">
        <v>3</v>
      </c>
      <c r="U5873">
        <v>0.2</v>
      </c>
      <c r="V5873">
        <v>7.4693999999999932</v>
      </c>
      <c r="W5873" t="s">
        <v>10936</v>
      </c>
      <c r="X5873" t="s">
        <v>10942</v>
      </c>
      <c r="Y5873">
        <v>5</v>
      </c>
      <c r="Z5873" t="s">
        <v>10952</v>
      </c>
      <c r="AA5873">
        <v>2.4999999999999977E-2</v>
      </c>
    </row>
    <row r="5874" spans="1:27" x14ac:dyDescent="0.35">
      <c r="A5874">
        <v>2822</v>
      </c>
      <c r="B5874" t="s">
        <v>8969</v>
      </c>
      <c r="C5874">
        <v>2014</v>
      </c>
      <c r="D5874" s="1">
        <v>41640</v>
      </c>
      <c r="E5874" s="1">
        <v>41645</v>
      </c>
      <c r="F5874" t="s">
        <v>23</v>
      </c>
      <c r="G5874" t="s">
        <v>3607</v>
      </c>
      <c r="H5874" t="s">
        <v>3608</v>
      </c>
      <c r="I5874" t="s">
        <v>38</v>
      </c>
      <c r="J5874" t="s">
        <v>27</v>
      </c>
      <c r="K5874" t="s">
        <v>2775</v>
      </c>
      <c r="L5874" t="s">
        <v>29</v>
      </c>
      <c r="M5874">
        <v>92804</v>
      </c>
      <c r="N5874" t="s">
        <v>30</v>
      </c>
      <c r="O5874" t="s">
        <v>4813</v>
      </c>
      <c r="P5874" t="s">
        <v>313</v>
      </c>
      <c r="Q5874" t="s">
        <v>4411</v>
      </c>
      <c r="R5874" t="s">
        <v>4814</v>
      </c>
      <c r="S5874">
        <v>302.37599999999998</v>
      </c>
      <c r="T5874">
        <v>3</v>
      </c>
      <c r="U5874">
        <v>0.2</v>
      </c>
      <c r="V5874">
        <v>22.678200000000018</v>
      </c>
      <c r="W5874" t="s">
        <v>10939</v>
      </c>
      <c r="X5874" t="s">
        <v>10950</v>
      </c>
      <c r="Y5874">
        <v>1</v>
      </c>
      <c r="Z5874" t="s">
        <v>10951</v>
      </c>
      <c r="AA5874">
        <v>7.5000000000000067E-2</v>
      </c>
    </row>
    <row r="5875" spans="1:27" x14ac:dyDescent="0.35">
      <c r="A5875">
        <v>2857</v>
      </c>
      <c r="B5875" t="s">
        <v>8970</v>
      </c>
      <c r="C5875">
        <v>2013</v>
      </c>
      <c r="D5875" s="1">
        <v>41513</v>
      </c>
      <c r="E5875" s="1">
        <v>41516</v>
      </c>
      <c r="F5875" t="s">
        <v>56</v>
      </c>
      <c r="G5875" t="s">
        <v>1955</v>
      </c>
      <c r="H5875" t="s">
        <v>1956</v>
      </c>
      <c r="I5875" t="s">
        <v>26</v>
      </c>
      <c r="J5875" t="s">
        <v>27</v>
      </c>
      <c r="K5875" t="s">
        <v>2492</v>
      </c>
      <c r="L5875" t="s">
        <v>29</v>
      </c>
      <c r="M5875">
        <v>92037</v>
      </c>
      <c r="N5875" t="s">
        <v>30</v>
      </c>
      <c r="O5875" t="s">
        <v>8015</v>
      </c>
      <c r="P5875" t="s">
        <v>329</v>
      </c>
      <c r="Q5875" t="s">
        <v>4064</v>
      </c>
      <c r="R5875" t="s">
        <v>8016</v>
      </c>
      <c r="S5875">
        <v>1603.1360000000002</v>
      </c>
      <c r="T5875">
        <v>4</v>
      </c>
      <c r="U5875">
        <v>0.2</v>
      </c>
      <c r="V5875">
        <v>100.19599999999997</v>
      </c>
      <c r="W5875" t="s">
        <v>10936</v>
      </c>
      <c r="X5875" t="s">
        <v>10937</v>
      </c>
      <c r="Y5875">
        <v>8</v>
      </c>
      <c r="Z5875" t="s">
        <v>10954</v>
      </c>
      <c r="AA5875">
        <v>6.2499999999999972E-2</v>
      </c>
    </row>
    <row r="5876" spans="1:27" x14ac:dyDescent="0.35">
      <c r="A5876">
        <v>2876</v>
      </c>
      <c r="B5876" t="s">
        <v>8971</v>
      </c>
      <c r="C5876">
        <v>2013</v>
      </c>
      <c r="D5876" s="1">
        <v>41295</v>
      </c>
      <c r="E5876" s="1">
        <v>41297</v>
      </c>
      <c r="F5876" t="s">
        <v>45</v>
      </c>
      <c r="G5876" t="s">
        <v>6027</v>
      </c>
      <c r="H5876" t="s">
        <v>6028</v>
      </c>
      <c r="I5876" t="s">
        <v>38</v>
      </c>
      <c r="J5876" t="s">
        <v>27</v>
      </c>
      <c r="K5876" t="s">
        <v>2492</v>
      </c>
      <c r="L5876" t="s">
        <v>29</v>
      </c>
      <c r="M5876">
        <v>92037</v>
      </c>
      <c r="N5876" t="s">
        <v>30</v>
      </c>
      <c r="O5876" t="s">
        <v>4299</v>
      </c>
      <c r="P5876" t="s">
        <v>329</v>
      </c>
      <c r="Q5876" t="s">
        <v>4064</v>
      </c>
      <c r="R5876" t="s">
        <v>4300</v>
      </c>
      <c r="S5876">
        <v>153.56800000000001</v>
      </c>
      <c r="T5876">
        <v>2</v>
      </c>
      <c r="U5876">
        <v>0.2</v>
      </c>
      <c r="V5876">
        <v>-5.758800000000015</v>
      </c>
      <c r="W5876" t="s">
        <v>10936</v>
      </c>
      <c r="X5876" t="s">
        <v>10950</v>
      </c>
      <c r="Y5876">
        <v>1</v>
      </c>
      <c r="Z5876" t="s">
        <v>10951</v>
      </c>
      <c r="AA5876">
        <v>-3.7500000000000096E-2</v>
      </c>
    </row>
    <row r="5877" spans="1:27" x14ac:dyDescent="0.35">
      <c r="A5877">
        <v>2877</v>
      </c>
      <c r="B5877" t="s">
        <v>8971</v>
      </c>
      <c r="C5877">
        <v>2013</v>
      </c>
      <c r="D5877" s="1">
        <v>41295</v>
      </c>
      <c r="E5877" s="1">
        <v>41297</v>
      </c>
      <c r="F5877" t="s">
        <v>45</v>
      </c>
      <c r="G5877" t="s">
        <v>6027</v>
      </c>
      <c r="H5877" t="s">
        <v>6028</v>
      </c>
      <c r="I5877" t="s">
        <v>38</v>
      </c>
      <c r="J5877" t="s">
        <v>27</v>
      </c>
      <c r="K5877" t="s">
        <v>2492</v>
      </c>
      <c r="L5877" t="s">
        <v>29</v>
      </c>
      <c r="M5877">
        <v>92037</v>
      </c>
      <c r="N5877" t="s">
        <v>30</v>
      </c>
      <c r="O5877" t="s">
        <v>4109</v>
      </c>
      <c r="P5877" t="s">
        <v>329</v>
      </c>
      <c r="Q5877" t="s">
        <v>4064</v>
      </c>
      <c r="R5877" t="s">
        <v>4110</v>
      </c>
      <c r="S5877">
        <v>1013.4879999999999</v>
      </c>
      <c r="T5877">
        <v>7</v>
      </c>
      <c r="U5877">
        <v>0.2</v>
      </c>
      <c r="V5877">
        <v>76.011600000000016</v>
      </c>
      <c r="W5877" t="s">
        <v>10936</v>
      </c>
      <c r="X5877" t="s">
        <v>10950</v>
      </c>
      <c r="Y5877">
        <v>1</v>
      </c>
      <c r="Z5877" t="s">
        <v>10951</v>
      </c>
      <c r="AA5877">
        <v>7.5000000000000025E-2</v>
      </c>
    </row>
    <row r="5878" spans="1:27" x14ac:dyDescent="0.35">
      <c r="A5878">
        <v>2963</v>
      </c>
      <c r="B5878" t="s">
        <v>2852</v>
      </c>
      <c r="C5878">
        <v>2014</v>
      </c>
      <c r="D5878" s="1">
        <v>41990</v>
      </c>
      <c r="E5878" s="1">
        <v>41995</v>
      </c>
      <c r="F5878" t="s">
        <v>45</v>
      </c>
      <c r="G5878" t="s">
        <v>188</v>
      </c>
      <c r="H5878" t="s">
        <v>189</v>
      </c>
      <c r="I5878" t="s">
        <v>26</v>
      </c>
      <c r="J5878" t="s">
        <v>27</v>
      </c>
      <c r="K5878" t="s">
        <v>2834</v>
      </c>
      <c r="L5878" t="s">
        <v>29</v>
      </c>
      <c r="M5878">
        <v>92054</v>
      </c>
      <c r="N5878" t="s">
        <v>30</v>
      </c>
      <c r="O5878" t="s">
        <v>8972</v>
      </c>
      <c r="P5878" t="s">
        <v>329</v>
      </c>
      <c r="Q5878" t="s">
        <v>4064</v>
      </c>
      <c r="R5878" t="s">
        <v>8973</v>
      </c>
      <c r="S5878">
        <v>81.567999999999998</v>
      </c>
      <c r="T5878">
        <v>2</v>
      </c>
      <c r="U5878">
        <v>0.2</v>
      </c>
      <c r="V5878">
        <v>9.1763999999999974</v>
      </c>
      <c r="W5878" t="s">
        <v>10939</v>
      </c>
      <c r="X5878" t="s">
        <v>10940</v>
      </c>
      <c r="Y5878">
        <v>12</v>
      </c>
      <c r="Z5878" t="s">
        <v>10941</v>
      </c>
      <c r="AA5878">
        <v>0.11249999999999998</v>
      </c>
    </row>
    <row r="5879" spans="1:27" x14ac:dyDescent="0.35">
      <c r="A5879">
        <v>2964</v>
      </c>
      <c r="B5879" t="s">
        <v>2852</v>
      </c>
      <c r="C5879">
        <v>2014</v>
      </c>
      <c r="D5879" s="1">
        <v>41990</v>
      </c>
      <c r="E5879" s="1">
        <v>41995</v>
      </c>
      <c r="F5879" t="s">
        <v>45</v>
      </c>
      <c r="G5879" t="s">
        <v>188</v>
      </c>
      <c r="H5879" t="s">
        <v>189</v>
      </c>
      <c r="I5879" t="s">
        <v>26</v>
      </c>
      <c r="J5879" t="s">
        <v>27</v>
      </c>
      <c r="K5879" t="s">
        <v>2834</v>
      </c>
      <c r="L5879" t="s">
        <v>29</v>
      </c>
      <c r="M5879">
        <v>92054</v>
      </c>
      <c r="N5879" t="s">
        <v>30</v>
      </c>
      <c r="O5879" t="s">
        <v>4155</v>
      </c>
      <c r="P5879" t="s">
        <v>329</v>
      </c>
      <c r="Q5879" t="s">
        <v>4064</v>
      </c>
      <c r="R5879" t="s">
        <v>4156</v>
      </c>
      <c r="S5879">
        <v>97.184000000000012</v>
      </c>
      <c r="T5879">
        <v>2</v>
      </c>
      <c r="U5879">
        <v>0.2</v>
      </c>
      <c r="V5879">
        <v>6.0740000000000016</v>
      </c>
      <c r="W5879" t="s">
        <v>10939</v>
      </c>
      <c r="X5879" t="s">
        <v>10940</v>
      </c>
      <c r="Y5879">
        <v>12</v>
      </c>
      <c r="Z5879" t="s">
        <v>10941</v>
      </c>
      <c r="AA5879">
        <v>6.2500000000000014E-2</v>
      </c>
    </row>
    <row r="5880" spans="1:27" x14ac:dyDescent="0.35">
      <c r="A5880">
        <v>3040</v>
      </c>
      <c r="B5880" t="s">
        <v>8974</v>
      </c>
      <c r="C5880">
        <v>2014</v>
      </c>
      <c r="D5880" s="1">
        <v>41916</v>
      </c>
      <c r="E5880" s="1">
        <v>41921</v>
      </c>
      <c r="F5880" t="s">
        <v>23</v>
      </c>
      <c r="G5880" t="s">
        <v>5699</v>
      </c>
      <c r="H5880" t="s">
        <v>5700</v>
      </c>
      <c r="I5880" t="s">
        <v>26</v>
      </c>
      <c r="J5880" t="s">
        <v>27</v>
      </c>
      <c r="K5880" t="s">
        <v>2735</v>
      </c>
      <c r="L5880" t="s">
        <v>29</v>
      </c>
      <c r="M5880">
        <v>91104</v>
      </c>
      <c r="N5880" t="s">
        <v>30</v>
      </c>
      <c r="O5880" t="s">
        <v>3573</v>
      </c>
      <c r="P5880" t="s">
        <v>329</v>
      </c>
      <c r="Q5880" t="s">
        <v>3467</v>
      </c>
      <c r="R5880" t="s">
        <v>3574</v>
      </c>
      <c r="S5880">
        <v>171.28800000000001</v>
      </c>
      <c r="T5880">
        <v>3</v>
      </c>
      <c r="U5880">
        <v>0.2</v>
      </c>
      <c r="V5880">
        <v>-6.423300000000026</v>
      </c>
      <c r="W5880" t="s">
        <v>10939</v>
      </c>
      <c r="X5880" t="s">
        <v>10940</v>
      </c>
      <c r="Y5880">
        <v>10</v>
      </c>
      <c r="Z5880" t="s">
        <v>10945</v>
      </c>
      <c r="AA5880">
        <v>-3.7500000000000151E-2</v>
      </c>
    </row>
    <row r="5881" spans="1:27" x14ac:dyDescent="0.35">
      <c r="A5881">
        <v>3044</v>
      </c>
      <c r="B5881" t="s">
        <v>3103</v>
      </c>
      <c r="C5881">
        <v>2014</v>
      </c>
      <c r="D5881" s="1">
        <v>41894</v>
      </c>
      <c r="E5881" s="1">
        <v>41895</v>
      </c>
      <c r="F5881" t="s">
        <v>234</v>
      </c>
      <c r="G5881" t="s">
        <v>1493</v>
      </c>
      <c r="H5881" t="s">
        <v>1494</v>
      </c>
      <c r="I5881" t="s">
        <v>127</v>
      </c>
      <c r="J5881" t="s">
        <v>27</v>
      </c>
      <c r="K5881" t="s">
        <v>3013</v>
      </c>
      <c r="L5881" t="s">
        <v>29</v>
      </c>
      <c r="M5881">
        <v>90805</v>
      </c>
      <c r="N5881" t="s">
        <v>30</v>
      </c>
      <c r="O5881" t="s">
        <v>4141</v>
      </c>
      <c r="P5881" t="s">
        <v>329</v>
      </c>
      <c r="Q5881" t="s">
        <v>4064</v>
      </c>
      <c r="R5881" t="s">
        <v>4142</v>
      </c>
      <c r="S5881">
        <v>2054.2720000000004</v>
      </c>
      <c r="T5881">
        <v>8</v>
      </c>
      <c r="U5881">
        <v>0.2</v>
      </c>
      <c r="V5881">
        <v>256.78399999999976</v>
      </c>
      <c r="W5881" t="s">
        <v>10939</v>
      </c>
      <c r="X5881" t="s">
        <v>10937</v>
      </c>
      <c r="Y5881">
        <v>9</v>
      </c>
      <c r="Z5881" t="s">
        <v>10949</v>
      </c>
      <c r="AA5881">
        <v>0.12499999999999986</v>
      </c>
    </row>
    <row r="5882" spans="1:27" x14ac:dyDescent="0.35">
      <c r="A5882">
        <v>3081</v>
      </c>
      <c r="B5882" t="s">
        <v>3381</v>
      </c>
      <c r="C5882">
        <v>2014</v>
      </c>
      <c r="D5882" s="1">
        <v>41887</v>
      </c>
      <c r="E5882" s="1">
        <v>41888</v>
      </c>
      <c r="F5882" t="s">
        <v>56</v>
      </c>
      <c r="G5882" t="s">
        <v>3382</v>
      </c>
      <c r="H5882" t="s">
        <v>3383</v>
      </c>
      <c r="I5882" t="s">
        <v>127</v>
      </c>
      <c r="J5882" t="s">
        <v>27</v>
      </c>
      <c r="K5882" t="s">
        <v>3189</v>
      </c>
      <c r="L5882" t="s">
        <v>29</v>
      </c>
      <c r="M5882">
        <v>92307</v>
      </c>
      <c r="N5882" t="s">
        <v>30</v>
      </c>
      <c r="O5882" t="s">
        <v>4613</v>
      </c>
      <c r="P5882" t="s">
        <v>313</v>
      </c>
      <c r="Q5882" t="s">
        <v>4411</v>
      </c>
      <c r="R5882" t="s">
        <v>4614</v>
      </c>
      <c r="S5882">
        <v>43.176000000000002</v>
      </c>
      <c r="T5882">
        <v>3</v>
      </c>
      <c r="U5882">
        <v>0.2</v>
      </c>
      <c r="V5882">
        <v>15.111599999999999</v>
      </c>
      <c r="W5882" t="s">
        <v>10939</v>
      </c>
      <c r="X5882" t="s">
        <v>10937</v>
      </c>
      <c r="Y5882">
        <v>9</v>
      </c>
      <c r="Z5882" t="s">
        <v>10949</v>
      </c>
      <c r="AA5882">
        <v>0.35</v>
      </c>
    </row>
    <row r="5883" spans="1:27" x14ac:dyDescent="0.35">
      <c r="A5883">
        <v>3203</v>
      </c>
      <c r="B5883" t="s">
        <v>2556</v>
      </c>
      <c r="C5883">
        <v>2011</v>
      </c>
      <c r="D5883" s="1">
        <v>40857</v>
      </c>
      <c r="E5883" s="1">
        <v>40863</v>
      </c>
      <c r="F5883" t="s">
        <v>23</v>
      </c>
      <c r="G5883" t="s">
        <v>1844</v>
      </c>
      <c r="H5883" t="s">
        <v>1845</v>
      </c>
      <c r="I5883" t="s">
        <v>38</v>
      </c>
      <c r="J5883" t="s">
        <v>27</v>
      </c>
      <c r="K5883" t="s">
        <v>2492</v>
      </c>
      <c r="L5883" t="s">
        <v>29</v>
      </c>
      <c r="M5883">
        <v>92037</v>
      </c>
      <c r="N5883" t="s">
        <v>30</v>
      </c>
      <c r="O5883" t="s">
        <v>4688</v>
      </c>
      <c r="P5883" t="s">
        <v>313</v>
      </c>
      <c r="Q5883" t="s">
        <v>4411</v>
      </c>
      <c r="R5883" t="s">
        <v>4689</v>
      </c>
      <c r="S5883">
        <v>601.53599999999994</v>
      </c>
      <c r="T5883">
        <v>8</v>
      </c>
      <c r="U5883">
        <v>0.2</v>
      </c>
      <c r="V5883">
        <v>60.153600000000012</v>
      </c>
      <c r="W5883" t="s">
        <v>10944</v>
      </c>
      <c r="X5883" t="s">
        <v>10940</v>
      </c>
      <c r="Y5883">
        <v>11</v>
      </c>
      <c r="Z5883" t="s">
        <v>10947</v>
      </c>
      <c r="AA5883">
        <v>0.10000000000000003</v>
      </c>
    </row>
    <row r="5884" spans="1:27" x14ac:dyDescent="0.35">
      <c r="A5884">
        <v>3210</v>
      </c>
      <c r="B5884" t="s">
        <v>2755</v>
      </c>
      <c r="C5884">
        <v>2013</v>
      </c>
      <c r="D5884" s="1">
        <v>41283</v>
      </c>
      <c r="E5884" s="1">
        <v>41289</v>
      </c>
      <c r="F5884" t="s">
        <v>23</v>
      </c>
      <c r="G5884" t="s">
        <v>1022</v>
      </c>
      <c r="H5884" t="s">
        <v>1023</v>
      </c>
      <c r="I5884" t="s">
        <v>26</v>
      </c>
      <c r="J5884" t="s">
        <v>27</v>
      </c>
      <c r="K5884" t="s">
        <v>2756</v>
      </c>
      <c r="L5884" t="s">
        <v>29</v>
      </c>
      <c r="M5884">
        <v>93727</v>
      </c>
      <c r="N5884" t="s">
        <v>30</v>
      </c>
      <c r="O5884" t="s">
        <v>4457</v>
      </c>
      <c r="P5884" t="s">
        <v>313</v>
      </c>
      <c r="Q5884" t="s">
        <v>4411</v>
      </c>
      <c r="R5884" t="s">
        <v>4458</v>
      </c>
      <c r="S5884">
        <v>377.92800000000005</v>
      </c>
      <c r="T5884">
        <v>9</v>
      </c>
      <c r="U5884">
        <v>0.2</v>
      </c>
      <c r="V5884">
        <v>141.72300000000001</v>
      </c>
      <c r="W5884" t="s">
        <v>10936</v>
      </c>
      <c r="X5884" t="s">
        <v>10950</v>
      </c>
      <c r="Y5884">
        <v>1</v>
      </c>
      <c r="Z5884" t="s">
        <v>10951</v>
      </c>
      <c r="AA5884">
        <v>0.375</v>
      </c>
    </row>
    <row r="5885" spans="1:27" x14ac:dyDescent="0.35">
      <c r="A5885">
        <v>3288</v>
      </c>
      <c r="B5885" t="s">
        <v>2763</v>
      </c>
      <c r="C5885">
        <v>2012</v>
      </c>
      <c r="D5885" s="1">
        <v>41256</v>
      </c>
      <c r="E5885" s="1">
        <v>41258</v>
      </c>
      <c r="F5885" t="s">
        <v>56</v>
      </c>
      <c r="G5885" t="s">
        <v>1128</v>
      </c>
      <c r="H5885" t="s">
        <v>1129</v>
      </c>
      <c r="I5885" t="s">
        <v>38</v>
      </c>
      <c r="J5885" t="s">
        <v>27</v>
      </c>
      <c r="K5885" t="s">
        <v>2764</v>
      </c>
      <c r="L5885" t="s">
        <v>29</v>
      </c>
      <c r="M5885">
        <v>92592</v>
      </c>
      <c r="N5885" t="s">
        <v>30</v>
      </c>
      <c r="O5885" t="s">
        <v>4666</v>
      </c>
      <c r="P5885" t="s">
        <v>313</v>
      </c>
      <c r="Q5885" t="s">
        <v>4411</v>
      </c>
      <c r="R5885" t="s">
        <v>4667</v>
      </c>
      <c r="S5885">
        <v>494.37600000000009</v>
      </c>
      <c r="T5885">
        <v>3</v>
      </c>
      <c r="U5885">
        <v>0.2</v>
      </c>
      <c r="V5885">
        <v>49.437599999999975</v>
      </c>
      <c r="W5885" t="s">
        <v>10948</v>
      </c>
      <c r="X5885" t="s">
        <v>10940</v>
      </c>
      <c r="Y5885">
        <v>12</v>
      </c>
      <c r="Z5885" t="s">
        <v>10941</v>
      </c>
      <c r="AA5885">
        <v>9.9999999999999936E-2</v>
      </c>
    </row>
    <row r="5886" spans="1:27" x14ac:dyDescent="0.35">
      <c r="A5886">
        <v>3313</v>
      </c>
      <c r="B5886" t="s">
        <v>2562</v>
      </c>
      <c r="C5886">
        <v>2011</v>
      </c>
      <c r="D5886" s="1">
        <v>40813</v>
      </c>
      <c r="E5886" s="1">
        <v>40817</v>
      </c>
      <c r="F5886" t="s">
        <v>23</v>
      </c>
      <c r="G5886" t="s">
        <v>2563</v>
      </c>
      <c r="H5886" t="s">
        <v>2564</v>
      </c>
      <c r="I5886" t="s">
        <v>38</v>
      </c>
      <c r="J5886" t="s">
        <v>27</v>
      </c>
      <c r="K5886" t="s">
        <v>2492</v>
      </c>
      <c r="L5886" t="s">
        <v>29</v>
      </c>
      <c r="M5886">
        <v>92037</v>
      </c>
      <c r="N5886" t="s">
        <v>30</v>
      </c>
      <c r="O5886" t="s">
        <v>4214</v>
      </c>
      <c r="P5886" t="s">
        <v>329</v>
      </c>
      <c r="Q5886" t="s">
        <v>4064</v>
      </c>
      <c r="R5886" t="s">
        <v>4215</v>
      </c>
      <c r="S5886">
        <v>603.91999999999996</v>
      </c>
      <c r="T5886">
        <v>5</v>
      </c>
      <c r="U5886">
        <v>0.2</v>
      </c>
      <c r="V5886">
        <v>45.294000000000011</v>
      </c>
      <c r="W5886" t="s">
        <v>10944</v>
      </c>
      <c r="X5886" t="s">
        <v>10937</v>
      </c>
      <c r="Y5886">
        <v>9</v>
      </c>
      <c r="Z5886" t="s">
        <v>10949</v>
      </c>
      <c r="AA5886">
        <v>7.5000000000000025E-2</v>
      </c>
    </row>
    <row r="5887" spans="1:27" x14ac:dyDescent="0.35">
      <c r="A5887">
        <v>3336</v>
      </c>
      <c r="B5887" t="s">
        <v>2855</v>
      </c>
      <c r="C5887">
        <v>2014</v>
      </c>
      <c r="D5887" s="1">
        <v>41873</v>
      </c>
      <c r="E5887" s="1">
        <v>41874</v>
      </c>
      <c r="F5887" t="s">
        <v>56</v>
      </c>
      <c r="G5887" t="s">
        <v>1881</v>
      </c>
      <c r="H5887" t="s">
        <v>1882</v>
      </c>
      <c r="I5887" t="s">
        <v>38</v>
      </c>
      <c r="J5887" t="s">
        <v>27</v>
      </c>
      <c r="K5887" t="s">
        <v>2758</v>
      </c>
      <c r="L5887" t="s">
        <v>29</v>
      </c>
      <c r="M5887">
        <v>94601</v>
      </c>
      <c r="N5887" t="s">
        <v>30</v>
      </c>
      <c r="O5887" t="s">
        <v>4733</v>
      </c>
      <c r="P5887" t="s">
        <v>313</v>
      </c>
      <c r="Q5887" t="s">
        <v>4411</v>
      </c>
      <c r="R5887" t="s">
        <v>4734</v>
      </c>
      <c r="S5887">
        <v>431.96800000000007</v>
      </c>
      <c r="T5887">
        <v>4</v>
      </c>
      <c r="U5887">
        <v>0.2</v>
      </c>
      <c r="V5887">
        <v>37.797199999999975</v>
      </c>
      <c r="W5887" t="s">
        <v>10939</v>
      </c>
      <c r="X5887" t="s">
        <v>10937</v>
      </c>
      <c r="Y5887">
        <v>8</v>
      </c>
      <c r="Z5887" t="s">
        <v>10954</v>
      </c>
      <c r="AA5887">
        <v>8.7499999999999925E-2</v>
      </c>
    </row>
    <row r="5888" spans="1:27" x14ac:dyDescent="0.35">
      <c r="A5888">
        <v>3338</v>
      </c>
      <c r="B5888" t="s">
        <v>2855</v>
      </c>
      <c r="C5888">
        <v>2014</v>
      </c>
      <c r="D5888" s="1">
        <v>41873</v>
      </c>
      <c r="E5888" s="1">
        <v>41874</v>
      </c>
      <c r="F5888" t="s">
        <v>56</v>
      </c>
      <c r="G5888" t="s">
        <v>1881</v>
      </c>
      <c r="H5888" t="s">
        <v>1882</v>
      </c>
      <c r="I5888" t="s">
        <v>38</v>
      </c>
      <c r="J5888" t="s">
        <v>27</v>
      </c>
      <c r="K5888" t="s">
        <v>2758</v>
      </c>
      <c r="L5888" t="s">
        <v>29</v>
      </c>
      <c r="M5888">
        <v>94601</v>
      </c>
      <c r="N5888" t="s">
        <v>30</v>
      </c>
      <c r="O5888" t="s">
        <v>8975</v>
      </c>
      <c r="P5888" t="s">
        <v>329</v>
      </c>
      <c r="Q5888" t="s">
        <v>3467</v>
      </c>
      <c r="R5888" t="s">
        <v>8976</v>
      </c>
      <c r="S5888">
        <v>568.72800000000007</v>
      </c>
      <c r="T5888">
        <v>3</v>
      </c>
      <c r="U5888">
        <v>0.2</v>
      </c>
      <c r="V5888">
        <v>28.436399999999935</v>
      </c>
      <c r="W5888" t="s">
        <v>10939</v>
      </c>
      <c r="X5888" t="s">
        <v>10937</v>
      </c>
      <c r="Y5888">
        <v>8</v>
      </c>
      <c r="Z5888" t="s">
        <v>10954</v>
      </c>
      <c r="AA5888">
        <v>4.9999999999999878E-2</v>
      </c>
    </row>
    <row r="5889" spans="1:27" x14ac:dyDescent="0.35">
      <c r="A5889">
        <v>3353</v>
      </c>
      <c r="B5889" t="s">
        <v>8977</v>
      </c>
      <c r="C5889">
        <v>2011</v>
      </c>
      <c r="D5889" s="1">
        <v>40809</v>
      </c>
      <c r="E5889" s="1">
        <v>40814</v>
      </c>
      <c r="F5889" t="s">
        <v>23</v>
      </c>
      <c r="G5889" t="s">
        <v>4574</v>
      </c>
      <c r="H5889" t="s">
        <v>4575</v>
      </c>
      <c r="I5889" t="s">
        <v>26</v>
      </c>
      <c r="J5889" t="s">
        <v>27</v>
      </c>
      <c r="K5889" t="s">
        <v>2492</v>
      </c>
      <c r="L5889" t="s">
        <v>29</v>
      </c>
      <c r="M5889">
        <v>92037</v>
      </c>
      <c r="N5889" t="s">
        <v>30</v>
      </c>
      <c r="O5889" t="s">
        <v>4457</v>
      </c>
      <c r="P5889" t="s">
        <v>313</v>
      </c>
      <c r="Q5889" t="s">
        <v>4411</v>
      </c>
      <c r="R5889" t="s">
        <v>4458</v>
      </c>
      <c r="S5889">
        <v>83.984000000000009</v>
      </c>
      <c r="T5889">
        <v>2</v>
      </c>
      <c r="U5889">
        <v>0.2</v>
      </c>
      <c r="V5889">
        <v>31.494</v>
      </c>
      <c r="W5889" t="s">
        <v>10944</v>
      </c>
      <c r="X5889" t="s">
        <v>10937</v>
      </c>
      <c r="Y5889">
        <v>9</v>
      </c>
      <c r="Z5889" t="s">
        <v>10949</v>
      </c>
      <c r="AA5889">
        <v>0.37499999999999994</v>
      </c>
    </row>
    <row r="5890" spans="1:27" x14ac:dyDescent="0.35">
      <c r="A5890">
        <v>3529</v>
      </c>
      <c r="B5890" t="s">
        <v>8978</v>
      </c>
      <c r="C5890">
        <v>2013</v>
      </c>
      <c r="D5890" s="1">
        <v>41450</v>
      </c>
      <c r="E5890" s="1">
        <v>41455</v>
      </c>
      <c r="F5890" t="s">
        <v>23</v>
      </c>
      <c r="G5890" t="s">
        <v>504</v>
      </c>
      <c r="H5890" t="s">
        <v>505</v>
      </c>
      <c r="I5890" t="s">
        <v>38</v>
      </c>
      <c r="J5890" t="s">
        <v>27</v>
      </c>
      <c r="K5890" t="s">
        <v>2492</v>
      </c>
      <c r="L5890" t="s">
        <v>29</v>
      </c>
      <c r="M5890">
        <v>92024</v>
      </c>
      <c r="N5890" t="s">
        <v>30</v>
      </c>
      <c r="O5890" t="s">
        <v>4686</v>
      </c>
      <c r="P5890" t="s">
        <v>313</v>
      </c>
      <c r="Q5890" t="s">
        <v>4411</v>
      </c>
      <c r="R5890" t="s">
        <v>4687</v>
      </c>
      <c r="S5890">
        <v>38.24</v>
      </c>
      <c r="T5890">
        <v>4</v>
      </c>
      <c r="U5890">
        <v>0.2</v>
      </c>
      <c r="V5890">
        <v>-9.56</v>
      </c>
      <c r="W5890" t="s">
        <v>10936</v>
      </c>
      <c r="X5890" t="s">
        <v>10942</v>
      </c>
      <c r="Y5890">
        <v>6</v>
      </c>
      <c r="Z5890" t="s">
        <v>10946</v>
      </c>
      <c r="AA5890">
        <v>-0.25</v>
      </c>
    </row>
    <row r="5891" spans="1:27" x14ac:dyDescent="0.35">
      <c r="A5891">
        <v>3750</v>
      </c>
      <c r="B5891" t="s">
        <v>2864</v>
      </c>
      <c r="C5891">
        <v>2014</v>
      </c>
      <c r="D5891" s="1">
        <v>41879</v>
      </c>
      <c r="E5891" s="1">
        <v>41881</v>
      </c>
      <c r="F5891" t="s">
        <v>45</v>
      </c>
      <c r="G5891" t="s">
        <v>2865</v>
      </c>
      <c r="H5891" t="s">
        <v>2866</v>
      </c>
      <c r="I5891" t="s">
        <v>26</v>
      </c>
      <c r="J5891" t="s">
        <v>27</v>
      </c>
      <c r="K5891" t="s">
        <v>2861</v>
      </c>
      <c r="L5891" t="s">
        <v>29</v>
      </c>
      <c r="M5891">
        <v>90301</v>
      </c>
      <c r="N5891" t="s">
        <v>30</v>
      </c>
      <c r="O5891" t="s">
        <v>3928</v>
      </c>
      <c r="P5891" t="s">
        <v>313</v>
      </c>
      <c r="Q5891" t="s">
        <v>3735</v>
      </c>
      <c r="R5891" t="s">
        <v>3929</v>
      </c>
      <c r="S5891">
        <v>879.98400000000004</v>
      </c>
      <c r="T5891">
        <v>2</v>
      </c>
      <c r="U5891">
        <v>0.2</v>
      </c>
      <c r="V5891">
        <v>329.99400000000003</v>
      </c>
      <c r="W5891" t="s">
        <v>10939</v>
      </c>
      <c r="X5891" t="s">
        <v>10937</v>
      </c>
      <c r="Y5891">
        <v>8</v>
      </c>
      <c r="Z5891" t="s">
        <v>10954</v>
      </c>
      <c r="AA5891">
        <v>0.375</v>
      </c>
    </row>
    <row r="5892" spans="1:27" x14ac:dyDescent="0.35">
      <c r="A5892">
        <v>3752</v>
      </c>
      <c r="B5892" t="s">
        <v>2864</v>
      </c>
      <c r="C5892">
        <v>2014</v>
      </c>
      <c r="D5892" s="1">
        <v>41879</v>
      </c>
      <c r="E5892" s="1">
        <v>41881</v>
      </c>
      <c r="F5892" t="s">
        <v>45</v>
      </c>
      <c r="G5892" t="s">
        <v>2865</v>
      </c>
      <c r="H5892" t="s">
        <v>2866</v>
      </c>
      <c r="I5892" t="s">
        <v>26</v>
      </c>
      <c r="J5892" t="s">
        <v>27</v>
      </c>
      <c r="K5892" t="s">
        <v>2861</v>
      </c>
      <c r="L5892" t="s">
        <v>29</v>
      </c>
      <c r="M5892">
        <v>90301</v>
      </c>
      <c r="N5892" t="s">
        <v>30</v>
      </c>
      <c r="O5892" t="s">
        <v>8087</v>
      </c>
      <c r="P5892" t="s">
        <v>329</v>
      </c>
      <c r="Q5892" t="s">
        <v>4064</v>
      </c>
      <c r="R5892" t="s">
        <v>8088</v>
      </c>
      <c r="S5892">
        <v>230.28000000000003</v>
      </c>
      <c r="T5892">
        <v>3</v>
      </c>
      <c r="U5892">
        <v>0.2</v>
      </c>
      <c r="V5892">
        <v>23.027999999999992</v>
      </c>
      <c r="W5892" t="s">
        <v>10939</v>
      </c>
      <c r="X5892" t="s">
        <v>10937</v>
      </c>
      <c r="Y5892">
        <v>8</v>
      </c>
      <c r="Z5892" t="s">
        <v>10954</v>
      </c>
      <c r="AA5892">
        <v>9.999999999999995E-2</v>
      </c>
    </row>
    <row r="5893" spans="1:27" x14ac:dyDescent="0.35">
      <c r="A5893">
        <v>3796</v>
      </c>
      <c r="B5893" t="s">
        <v>2565</v>
      </c>
      <c r="C5893">
        <v>2011</v>
      </c>
      <c r="D5893" s="1">
        <v>40571</v>
      </c>
      <c r="E5893" s="1">
        <v>40577</v>
      </c>
      <c r="F5893" t="s">
        <v>23</v>
      </c>
      <c r="G5893" t="s">
        <v>1515</v>
      </c>
      <c r="H5893" t="s">
        <v>1516</v>
      </c>
      <c r="I5893" t="s">
        <v>38</v>
      </c>
      <c r="J5893" t="s">
        <v>27</v>
      </c>
      <c r="K5893" t="s">
        <v>2492</v>
      </c>
      <c r="L5893" t="s">
        <v>29</v>
      </c>
      <c r="M5893">
        <v>92037</v>
      </c>
      <c r="N5893" t="s">
        <v>30</v>
      </c>
      <c r="O5893" t="s">
        <v>8979</v>
      </c>
      <c r="P5893" t="s">
        <v>329</v>
      </c>
      <c r="Q5893" t="s">
        <v>3467</v>
      </c>
      <c r="R5893" t="s">
        <v>8980</v>
      </c>
      <c r="S5893">
        <v>333</v>
      </c>
      <c r="T5893">
        <v>3</v>
      </c>
      <c r="U5893">
        <v>0.2</v>
      </c>
      <c r="V5893">
        <v>-16.649999999999991</v>
      </c>
      <c r="W5893" t="s">
        <v>10944</v>
      </c>
      <c r="X5893" t="s">
        <v>10950</v>
      </c>
      <c r="Y5893">
        <v>1</v>
      </c>
      <c r="Z5893" t="s">
        <v>10951</v>
      </c>
      <c r="AA5893">
        <v>-4.9999999999999975E-2</v>
      </c>
    </row>
    <row r="5894" spans="1:27" x14ac:dyDescent="0.35">
      <c r="A5894">
        <v>3869</v>
      </c>
      <c r="B5894" t="s">
        <v>2573</v>
      </c>
      <c r="C5894">
        <v>2012</v>
      </c>
      <c r="D5894" s="1">
        <v>41205</v>
      </c>
      <c r="E5894" s="1">
        <v>41209</v>
      </c>
      <c r="F5894" t="s">
        <v>45</v>
      </c>
      <c r="G5894" t="s">
        <v>2574</v>
      </c>
      <c r="H5894" t="s">
        <v>2575</v>
      </c>
      <c r="I5894" t="s">
        <v>38</v>
      </c>
      <c r="J5894" t="s">
        <v>27</v>
      </c>
      <c r="K5894" t="s">
        <v>2492</v>
      </c>
      <c r="L5894" t="s">
        <v>29</v>
      </c>
      <c r="M5894">
        <v>92105</v>
      </c>
      <c r="N5894" t="s">
        <v>30</v>
      </c>
      <c r="O5894" t="s">
        <v>4216</v>
      </c>
      <c r="P5894" t="s">
        <v>329</v>
      </c>
      <c r="Q5894" t="s">
        <v>4064</v>
      </c>
      <c r="R5894" t="s">
        <v>4217</v>
      </c>
      <c r="S5894">
        <v>240.78400000000002</v>
      </c>
      <c r="T5894">
        <v>1</v>
      </c>
      <c r="U5894">
        <v>0.2</v>
      </c>
      <c r="V5894">
        <v>27.088199999999965</v>
      </c>
      <c r="W5894" t="s">
        <v>10948</v>
      </c>
      <c r="X5894" t="s">
        <v>10940</v>
      </c>
      <c r="Y5894">
        <v>10</v>
      </c>
      <c r="Z5894" t="s">
        <v>10945</v>
      </c>
      <c r="AA5894">
        <v>0.11249999999999985</v>
      </c>
    </row>
    <row r="5895" spans="1:27" x14ac:dyDescent="0.35">
      <c r="A5895">
        <v>3870</v>
      </c>
      <c r="B5895" t="s">
        <v>2573</v>
      </c>
      <c r="C5895">
        <v>2012</v>
      </c>
      <c r="D5895" s="1">
        <v>41205</v>
      </c>
      <c r="E5895" s="1">
        <v>41209</v>
      </c>
      <c r="F5895" t="s">
        <v>45</v>
      </c>
      <c r="G5895" t="s">
        <v>2574</v>
      </c>
      <c r="H5895" t="s">
        <v>2575</v>
      </c>
      <c r="I5895" t="s">
        <v>38</v>
      </c>
      <c r="J5895" t="s">
        <v>27</v>
      </c>
      <c r="K5895" t="s">
        <v>2492</v>
      </c>
      <c r="L5895" t="s">
        <v>29</v>
      </c>
      <c r="M5895">
        <v>92105</v>
      </c>
      <c r="N5895" t="s">
        <v>30</v>
      </c>
      <c r="O5895" t="s">
        <v>8096</v>
      </c>
      <c r="P5895" t="s">
        <v>329</v>
      </c>
      <c r="Q5895" t="s">
        <v>4064</v>
      </c>
      <c r="R5895" t="s">
        <v>8097</v>
      </c>
      <c r="S5895">
        <v>191.96800000000002</v>
      </c>
      <c r="T5895">
        <v>7</v>
      </c>
      <c r="U5895">
        <v>0.2</v>
      </c>
      <c r="V5895">
        <v>16.797200000000004</v>
      </c>
      <c r="W5895" t="s">
        <v>10948</v>
      </c>
      <c r="X5895" t="s">
        <v>10940</v>
      </c>
      <c r="Y5895">
        <v>10</v>
      </c>
      <c r="Z5895" t="s">
        <v>10945</v>
      </c>
      <c r="AA5895">
        <v>8.7500000000000008E-2</v>
      </c>
    </row>
    <row r="5896" spans="1:27" x14ac:dyDescent="0.35">
      <c r="A5896">
        <v>3873</v>
      </c>
      <c r="B5896" t="s">
        <v>2573</v>
      </c>
      <c r="C5896">
        <v>2012</v>
      </c>
      <c r="D5896" s="1">
        <v>41205</v>
      </c>
      <c r="E5896" s="1">
        <v>41209</v>
      </c>
      <c r="F5896" t="s">
        <v>45</v>
      </c>
      <c r="G5896" t="s">
        <v>2574</v>
      </c>
      <c r="H5896" t="s">
        <v>2575</v>
      </c>
      <c r="I5896" t="s">
        <v>38</v>
      </c>
      <c r="J5896" t="s">
        <v>27</v>
      </c>
      <c r="K5896" t="s">
        <v>2492</v>
      </c>
      <c r="L5896" t="s">
        <v>29</v>
      </c>
      <c r="M5896">
        <v>92105</v>
      </c>
      <c r="N5896" t="s">
        <v>30</v>
      </c>
      <c r="O5896" t="s">
        <v>4093</v>
      </c>
      <c r="P5896" t="s">
        <v>329</v>
      </c>
      <c r="Q5896" t="s">
        <v>4064</v>
      </c>
      <c r="R5896" t="s">
        <v>4094</v>
      </c>
      <c r="S5896">
        <v>842.35200000000009</v>
      </c>
      <c r="T5896">
        <v>3</v>
      </c>
      <c r="U5896">
        <v>0.2</v>
      </c>
      <c r="V5896">
        <v>42.117600000000039</v>
      </c>
      <c r="W5896" t="s">
        <v>10948</v>
      </c>
      <c r="X5896" t="s">
        <v>10940</v>
      </c>
      <c r="Y5896">
        <v>10</v>
      </c>
      <c r="Z5896" t="s">
        <v>10945</v>
      </c>
      <c r="AA5896">
        <v>5.0000000000000037E-2</v>
      </c>
    </row>
    <row r="5897" spans="1:27" x14ac:dyDescent="0.35">
      <c r="A5897">
        <v>3936</v>
      </c>
      <c r="B5897" t="s">
        <v>3126</v>
      </c>
      <c r="C5897">
        <v>2014</v>
      </c>
      <c r="D5897" s="1">
        <v>41885</v>
      </c>
      <c r="E5897" s="1">
        <v>41891</v>
      </c>
      <c r="F5897" t="s">
        <v>23</v>
      </c>
      <c r="G5897" t="s">
        <v>3127</v>
      </c>
      <c r="H5897" t="s">
        <v>3128</v>
      </c>
      <c r="I5897" t="s">
        <v>38</v>
      </c>
      <c r="J5897" t="s">
        <v>27</v>
      </c>
      <c r="K5897" t="s">
        <v>2917</v>
      </c>
      <c r="L5897" t="s">
        <v>29</v>
      </c>
      <c r="M5897">
        <v>93309</v>
      </c>
      <c r="N5897" t="s">
        <v>30</v>
      </c>
      <c r="O5897" t="s">
        <v>4528</v>
      </c>
      <c r="P5897" t="s">
        <v>313</v>
      </c>
      <c r="Q5897" t="s">
        <v>4411</v>
      </c>
      <c r="R5897" t="s">
        <v>4529</v>
      </c>
      <c r="S5897">
        <v>201.584</v>
      </c>
      <c r="T5897">
        <v>2</v>
      </c>
      <c r="U5897">
        <v>0.2</v>
      </c>
      <c r="V5897">
        <v>12.599000000000004</v>
      </c>
      <c r="W5897" t="s">
        <v>10939</v>
      </c>
      <c r="X5897" t="s">
        <v>10937</v>
      </c>
      <c r="Y5897">
        <v>9</v>
      </c>
      <c r="Z5897" t="s">
        <v>10949</v>
      </c>
      <c r="AA5897">
        <v>6.2500000000000014E-2</v>
      </c>
    </row>
    <row r="5898" spans="1:27" x14ac:dyDescent="0.35">
      <c r="A5898">
        <v>4059</v>
      </c>
      <c r="B5898" t="s">
        <v>8981</v>
      </c>
      <c r="C5898">
        <v>2012</v>
      </c>
      <c r="D5898" s="1">
        <v>41233</v>
      </c>
      <c r="E5898" s="1">
        <v>41237</v>
      </c>
      <c r="F5898" t="s">
        <v>23</v>
      </c>
      <c r="G5898" t="s">
        <v>379</v>
      </c>
      <c r="H5898" t="s">
        <v>380</v>
      </c>
      <c r="I5898" t="s">
        <v>38</v>
      </c>
      <c r="J5898" t="s">
        <v>27</v>
      </c>
      <c r="K5898" t="s">
        <v>2758</v>
      </c>
      <c r="L5898" t="s">
        <v>29</v>
      </c>
      <c r="M5898">
        <v>94601</v>
      </c>
      <c r="N5898" t="s">
        <v>30</v>
      </c>
      <c r="O5898" t="s">
        <v>7566</v>
      </c>
      <c r="P5898" t="s">
        <v>313</v>
      </c>
      <c r="Q5898" t="s">
        <v>4411</v>
      </c>
      <c r="R5898" t="s">
        <v>7567</v>
      </c>
      <c r="S5898">
        <v>72.744000000000014</v>
      </c>
      <c r="T5898">
        <v>7</v>
      </c>
      <c r="U5898">
        <v>0.2</v>
      </c>
      <c r="V5898">
        <v>-15.458100000000007</v>
      </c>
      <c r="W5898" t="s">
        <v>10948</v>
      </c>
      <c r="X5898" t="s">
        <v>10940</v>
      </c>
      <c r="Y5898">
        <v>11</v>
      </c>
      <c r="Z5898" t="s">
        <v>10947</v>
      </c>
      <c r="AA5898">
        <v>-0.21250000000000005</v>
      </c>
    </row>
    <row r="5899" spans="1:27" x14ac:dyDescent="0.35">
      <c r="A5899">
        <v>4060</v>
      </c>
      <c r="B5899" t="s">
        <v>8981</v>
      </c>
      <c r="C5899">
        <v>2012</v>
      </c>
      <c r="D5899" s="1">
        <v>41233</v>
      </c>
      <c r="E5899" s="1">
        <v>41237</v>
      </c>
      <c r="F5899" t="s">
        <v>23</v>
      </c>
      <c r="G5899" t="s">
        <v>379</v>
      </c>
      <c r="H5899" t="s">
        <v>380</v>
      </c>
      <c r="I5899" t="s">
        <v>38</v>
      </c>
      <c r="J5899" t="s">
        <v>27</v>
      </c>
      <c r="K5899" t="s">
        <v>2758</v>
      </c>
      <c r="L5899" t="s">
        <v>29</v>
      </c>
      <c r="M5899">
        <v>94601</v>
      </c>
      <c r="N5899" t="s">
        <v>30</v>
      </c>
      <c r="O5899" t="s">
        <v>4180</v>
      </c>
      <c r="P5899" t="s">
        <v>329</v>
      </c>
      <c r="Q5899" t="s">
        <v>4064</v>
      </c>
      <c r="R5899" t="s">
        <v>4181</v>
      </c>
      <c r="S5899">
        <v>572.16000000000008</v>
      </c>
      <c r="T5899">
        <v>3</v>
      </c>
      <c r="U5899">
        <v>0.2</v>
      </c>
      <c r="V5899">
        <v>35.759999999999962</v>
      </c>
      <c r="W5899" t="s">
        <v>10948</v>
      </c>
      <c r="X5899" t="s">
        <v>10940</v>
      </c>
      <c r="Y5899">
        <v>11</v>
      </c>
      <c r="Z5899" t="s">
        <v>10947</v>
      </c>
      <c r="AA5899">
        <v>6.2499999999999924E-2</v>
      </c>
    </row>
    <row r="5900" spans="1:27" x14ac:dyDescent="0.35">
      <c r="A5900">
        <v>4086</v>
      </c>
      <c r="B5900" t="s">
        <v>8982</v>
      </c>
      <c r="C5900">
        <v>2013</v>
      </c>
      <c r="D5900" s="1">
        <v>41491</v>
      </c>
      <c r="E5900" s="1">
        <v>41493</v>
      </c>
      <c r="F5900" t="s">
        <v>45</v>
      </c>
      <c r="G5900" t="s">
        <v>5109</v>
      </c>
      <c r="H5900" t="s">
        <v>5110</v>
      </c>
      <c r="I5900" t="s">
        <v>26</v>
      </c>
      <c r="J5900" t="s">
        <v>27</v>
      </c>
      <c r="K5900" t="s">
        <v>2798</v>
      </c>
      <c r="L5900" t="s">
        <v>29</v>
      </c>
      <c r="M5900">
        <v>95823</v>
      </c>
      <c r="N5900" t="s">
        <v>30</v>
      </c>
      <c r="O5900" t="s">
        <v>8555</v>
      </c>
      <c r="P5900" t="s">
        <v>313</v>
      </c>
      <c r="Q5900" t="s">
        <v>4411</v>
      </c>
      <c r="R5900" t="s">
        <v>8556</v>
      </c>
      <c r="S5900">
        <v>302.38400000000001</v>
      </c>
      <c r="T5900">
        <v>2</v>
      </c>
      <c r="U5900">
        <v>0.2</v>
      </c>
      <c r="V5900">
        <v>30.238400000000013</v>
      </c>
      <c r="W5900" t="s">
        <v>10936</v>
      </c>
      <c r="X5900" t="s">
        <v>10937</v>
      </c>
      <c r="Y5900">
        <v>8</v>
      </c>
      <c r="Z5900" t="s">
        <v>10954</v>
      </c>
      <c r="AA5900">
        <v>0.10000000000000003</v>
      </c>
    </row>
    <row r="5901" spans="1:27" x14ac:dyDescent="0.35">
      <c r="A5901">
        <v>4105</v>
      </c>
      <c r="B5901" t="s">
        <v>8983</v>
      </c>
      <c r="C5901">
        <v>2014</v>
      </c>
      <c r="D5901" s="1">
        <v>41859</v>
      </c>
      <c r="E5901" s="1">
        <v>41865</v>
      </c>
      <c r="F5901" t="s">
        <v>23</v>
      </c>
      <c r="G5901" t="s">
        <v>2302</v>
      </c>
      <c r="H5901" t="s">
        <v>2303</v>
      </c>
      <c r="I5901" t="s">
        <v>38</v>
      </c>
      <c r="J5901" t="s">
        <v>27</v>
      </c>
      <c r="K5901" t="s">
        <v>2492</v>
      </c>
      <c r="L5901" t="s">
        <v>29</v>
      </c>
      <c r="M5901">
        <v>92105</v>
      </c>
      <c r="N5901" t="s">
        <v>30</v>
      </c>
      <c r="O5901" t="s">
        <v>4451</v>
      </c>
      <c r="P5901" t="s">
        <v>313</v>
      </c>
      <c r="Q5901" t="s">
        <v>4411</v>
      </c>
      <c r="R5901" t="s">
        <v>4452</v>
      </c>
      <c r="S5901">
        <v>159.96000000000004</v>
      </c>
      <c r="T5901">
        <v>5</v>
      </c>
      <c r="U5901">
        <v>0.2</v>
      </c>
      <c r="V5901">
        <v>17.995499999999979</v>
      </c>
      <c r="W5901" t="s">
        <v>10939</v>
      </c>
      <c r="X5901" t="s">
        <v>10937</v>
      </c>
      <c r="Y5901">
        <v>8</v>
      </c>
      <c r="Z5901" t="s">
        <v>10954</v>
      </c>
      <c r="AA5901">
        <v>0.11249999999999984</v>
      </c>
    </row>
    <row r="5902" spans="1:27" x14ac:dyDescent="0.35">
      <c r="A5902">
        <v>4169</v>
      </c>
      <c r="B5902" t="s">
        <v>3133</v>
      </c>
      <c r="C5902">
        <v>2011</v>
      </c>
      <c r="D5902" s="1">
        <v>40827</v>
      </c>
      <c r="E5902" s="1">
        <v>40829</v>
      </c>
      <c r="F5902" t="s">
        <v>56</v>
      </c>
      <c r="G5902" t="s">
        <v>1592</v>
      </c>
      <c r="H5902" t="s">
        <v>1593</v>
      </c>
      <c r="I5902" t="s">
        <v>38</v>
      </c>
      <c r="J5902" t="s">
        <v>27</v>
      </c>
      <c r="K5902" t="s">
        <v>2735</v>
      </c>
      <c r="L5902" t="s">
        <v>29</v>
      </c>
      <c r="M5902">
        <v>91104</v>
      </c>
      <c r="N5902" t="s">
        <v>30</v>
      </c>
      <c r="O5902" t="s">
        <v>8069</v>
      </c>
      <c r="P5902" t="s">
        <v>329</v>
      </c>
      <c r="Q5902" t="s">
        <v>4064</v>
      </c>
      <c r="R5902" t="s">
        <v>8070</v>
      </c>
      <c r="S5902">
        <v>433.56800000000004</v>
      </c>
      <c r="T5902">
        <v>2</v>
      </c>
      <c r="U5902">
        <v>0.2</v>
      </c>
      <c r="V5902">
        <v>-65.035200000000046</v>
      </c>
      <c r="W5902" t="s">
        <v>10944</v>
      </c>
      <c r="X5902" t="s">
        <v>10940</v>
      </c>
      <c r="Y5902">
        <v>10</v>
      </c>
      <c r="Z5902" t="s">
        <v>10945</v>
      </c>
      <c r="AA5902">
        <v>-0.15000000000000011</v>
      </c>
    </row>
    <row r="5903" spans="1:27" x14ac:dyDescent="0.35">
      <c r="A5903">
        <v>4353</v>
      </c>
      <c r="B5903" t="s">
        <v>3393</v>
      </c>
      <c r="C5903">
        <v>2014</v>
      </c>
      <c r="D5903" s="1">
        <v>41984</v>
      </c>
      <c r="E5903" s="1">
        <v>41986</v>
      </c>
      <c r="F5903" t="s">
        <v>45</v>
      </c>
      <c r="G5903" t="s">
        <v>3394</v>
      </c>
      <c r="H5903" t="s">
        <v>3395</v>
      </c>
      <c r="I5903" t="s">
        <v>38</v>
      </c>
      <c r="J5903" t="s">
        <v>27</v>
      </c>
      <c r="K5903" t="s">
        <v>2972</v>
      </c>
      <c r="L5903" t="s">
        <v>29</v>
      </c>
      <c r="M5903">
        <v>95207</v>
      </c>
      <c r="N5903" t="s">
        <v>30</v>
      </c>
      <c r="O5903" t="s">
        <v>7405</v>
      </c>
      <c r="P5903" t="s">
        <v>313</v>
      </c>
      <c r="Q5903" t="s">
        <v>4411</v>
      </c>
      <c r="R5903" t="s">
        <v>7406</v>
      </c>
      <c r="S5903">
        <v>95.84</v>
      </c>
      <c r="T5903">
        <v>4</v>
      </c>
      <c r="U5903">
        <v>0.2</v>
      </c>
      <c r="V5903">
        <v>34.741999999999997</v>
      </c>
      <c r="W5903" t="s">
        <v>10939</v>
      </c>
      <c r="X5903" t="s">
        <v>10940</v>
      </c>
      <c r="Y5903">
        <v>12</v>
      </c>
      <c r="Z5903" t="s">
        <v>10941</v>
      </c>
      <c r="AA5903">
        <v>0.36249999999999993</v>
      </c>
    </row>
    <row r="5904" spans="1:27" x14ac:dyDescent="0.35">
      <c r="A5904">
        <v>4378</v>
      </c>
      <c r="B5904" t="s">
        <v>2875</v>
      </c>
      <c r="C5904">
        <v>2011</v>
      </c>
      <c r="D5904" s="1">
        <v>40658</v>
      </c>
      <c r="E5904" s="1">
        <v>40663</v>
      </c>
      <c r="F5904" t="s">
        <v>23</v>
      </c>
      <c r="G5904" t="s">
        <v>2729</v>
      </c>
      <c r="H5904" t="s">
        <v>2730</v>
      </c>
      <c r="I5904" t="s">
        <v>127</v>
      </c>
      <c r="J5904" t="s">
        <v>27</v>
      </c>
      <c r="K5904" t="s">
        <v>2876</v>
      </c>
      <c r="L5904" t="s">
        <v>29</v>
      </c>
      <c r="M5904">
        <v>91776</v>
      </c>
      <c r="N5904" t="s">
        <v>30</v>
      </c>
      <c r="O5904" t="s">
        <v>8075</v>
      </c>
      <c r="P5904" t="s">
        <v>329</v>
      </c>
      <c r="Q5904" t="s">
        <v>4064</v>
      </c>
      <c r="R5904" t="s">
        <v>8076</v>
      </c>
      <c r="S5904">
        <v>1487.04</v>
      </c>
      <c r="T5904">
        <v>5</v>
      </c>
      <c r="U5904">
        <v>0.2</v>
      </c>
      <c r="V5904">
        <v>148.70400000000006</v>
      </c>
      <c r="W5904" t="s">
        <v>10944</v>
      </c>
      <c r="X5904" t="s">
        <v>10942</v>
      </c>
      <c r="Y5904">
        <v>4</v>
      </c>
      <c r="Z5904" t="s">
        <v>10943</v>
      </c>
      <c r="AA5904">
        <v>0.10000000000000005</v>
      </c>
    </row>
    <row r="5905" spans="1:27" x14ac:dyDescent="0.35">
      <c r="A5905">
        <v>4397</v>
      </c>
      <c r="B5905" t="s">
        <v>8984</v>
      </c>
      <c r="C5905">
        <v>2013</v>
      </c>
      <c r="D5905" s="1">
        <v>41594</v>
      </c>
      <c r="E5905" s="1">
        <v>41598</v>
      </c>
      <c r="F5905" t="s">
        <v>23</v>
      </c>
      <c r="G5905" t="s">
        <v>1536</v>
      </c>
      <c r="H5905" t="s">
        <v>1537</v>
      </c>
      <c r="I5905" t="s">
        <v>26</v>
      </c>
      <c r="J5905" t="s">
        <v>27</v>
      </c>
      <c r="K5905" t="s">
        <v>2492</v>
      </c>
      <c r="L5905" t="s">
        <v>29</v>
      </c>
      <c r="M5905">
        <v>92024</v>
      </c>
      <c r="N5905" t="s">
        <v>30</v>
      </c>
      <c r="O5905" t="s">
        <v>7384</v>
      </c>
      <c r="P5905" t="s">
        <v>313</v>
      </c>
      <c r="Q5905" t="s">
        <v>4411</v>
      </c>
      <c r="R5905" t="s">
        <v>7385</v>
      </c>
      <c r="S5905">
        <v>361.37600000000003</v>
      </c>
      <c r="T5905">
        <v>2</v>
      </c>
      <c r="U5905">
        <v>0.2</v>
      </c>
      <c r="V5905">
        <v>27.103200000000001</v>
      </c>
      <c r="W5905" t="s">
        <v>10936</v>
      </c>
      <c r="X5905" t="s">
        <v>10940</v>
      </c>
      <c r="Y5905">
        <v>11</v>
      </c>
      <c r="Z5905" t="s">
        <v>10947</v>
      </c>
      <c r="AA5905">
        <v>7.4999999999999997E-2</v>
      </c>
    </row>
    <row r="5906" spans="1:27" x14ac:dyDescent="0.35">
      <c r="A5906">
        <v>4533</v>
      </c>
      <c r="B5906" t="s">
        <v>3140</v>
      </c>
      <c r="C5906">
        <v>2011</v>
      </c>
      <c r="D5906" s="1">
        <v>40826</v>
      </c>
      <c r="E5906" s="1">
        <v>40826</v>
      </c>
      <c r="F5906" t="s">
        <v>234</v>
      </c>
      <c r="G5906" t="s">
        <v>1989</v>
      </c>
      <c r="H5906" t="s">
        <v>1990</v>
      </c>
      <c r="I5906" t="s">
        <v>127</v>
      </c>
      <c r="J5906" t="s">
        <v>27</v>
      </c>
      <c r="K5906" t="s">
        <v>3141</v>
      </c>
      <c r="L5906" t="s">
        <v>29</v>
      </c>
      <c r="M5906">
        <v>95336</v>
      </c>
      <c r="N5906" t="s">
        <v>30</v>
      </c>
      <c r="O5906" t="s">
        <v>8972</v>
      </c>
      <c r="P5906" t="s">
        <v>329</v>
      </c>
      <c r="Q5906" t="s">
        <v>4064</v>
      </c>
      <c r="R5906" t="s">
        <v>8973</v>
      </c>
      <c r="S5906">
        <v>122.352</v>
      </c>
      <c r="T5906">
        <v>3</v>
      </c>
      <c r="U5906">
        <v>0.2</v>
      </c>
      <c r="V5906">
        <v>13.764599999999994</v>
      </c>
      <c r="W5906" t="s">
        <v>10944</v>
      </c>
      <c r="X5906" t="s">
        <v>10940</v>
      </c>
      <c r="Y5906">
        <v>10</v>
      </c>
      <c r="Z5906" t="s">
        <v>10945</v>
      </c>
      <c r="AA5906">
        <v>0.11249999999999995</v>
      </c>
    </row>
    <row r="5907" spans="1:27" x14ac:dyDescent="0.35">
      <c r="A5907">
        <v>4740</v>
      </c>
      <c r="B5907" t="s">
        <v>3146</v>
      </c>
      <c r="C5907">
        <v>2012</v>
      </c>
      <c r="D5907" s="1">
        <v>40957</v>
      </c>
      <c r="E5907" s="1">
        <v>40963</v>
      </c>
      <c r="F5907" t="s">
        <v>23</v>
      </c>
      <c r="G5907" t="s">
        <v>101</v>
      </c>
      <c r="H5907" t="s">
        <v>102</v>
      </c>
      <c r="I5907" t="s">
        <v>38</v>
      </c>
      <c r="J5907" t="s">
        <v>27</v>
      </c>
      <c r="K5907" t="s">
        <v>3013</v>
      </c>
      <c r="L5907" t="s">
        <v>29</v>
      </c>
      <c r="M5907">
        <v>90805</v>
      </c>
      <c r="N5907" t="s">
        <v>30</v>
      </c>
      <c r="O5907" t="s">
        <v>8985</v>
      </c>
      <c r="P5907" t="s">
        <v>329</v>
      </c>
      <c r="Q5907" t="s">
        <v>3467</v>
      </c>
      <c r="R5907" t="s">
        <v>8986</v>
      </c>
      <c r="S5907">
        <v>35.544000000000004</v>
      </c>
      <c r="T5907">
        <v>1</v>
      </c>
      <c r="U5907">
        <v>0.2</v>
      </c>
      <c r="V5907">
        <v>-0.88860000000000205</v>
      </c>
      <c r="W5907" t="s">
        <v>10948</v>
      </c>
      <c r="X5907" t="s">
        <v>10950</v>
      </c>
      <c r="Y5907">
        <v>2</v>
      </c>
      <c r="Z5907" t="s">
        <v>10955</v>
      </c>
      <c r="AA5907">
        <v>-2.5000000000000053E-2</v>
      </c>
    </row>
    <row r="5908" spans="1:27" x14ac:dyDescent="0.35">
      <c r="A5908">
        <v>5164</v>
      </c>
      <c r="B5908" t="s">
        <v>8987</v>
      </c>
      <c r="C5908">
        <v>2012</v>
      </c>
      <c r="D5908" s="1">
        <v>41096</v>
      </c>
      <c r="E5908" s="1">
        <v>41101</v>
      </c>
      <c r="F5908" t="s">
        <v>23</v>
      </c>
      <c r="G5908" t="s">
        <v>8620</v>
      </c>
      <c r="H5908" t="s">
        <v>8621</v>
      </c>
      <c r="I5908" t="s">
        <v>38</v>
      </c>
      <c r="J5908" t="s">
        <v>27</v>
      </c>
      <c r="K5908" t="s">
        <v>2735</v>
      </c>
      <c r="L5908" t="s">
        <v>29</v>
      </c>
      <c r="M5908">
        <v>91104</v>
      </c>
      <c r="N5908" t="s">
        <v>30</v>
      </c>
      <c r="O5908" t="s">
        <v>4346</v>
      </c>
      <c r="P5908" t="s">
        <v>329</v>
      </c>
      <c r="Q5908" t="s">
        <v>4064</v>
      </c>
      <c r="R5908" t="s">
        <v>4347</v>
      </c>
      <c r="S5908">
        <v>170.35200000000003</v>
      </c>
      <c r="T5908">
        <v>3</v>
      </c>
      <c r="U5908">
        <v>0.2</v>
      </c>
      <c r="V5908">
        <v>-17.035200000000003</v>
      </c>
      <c r="W5908" t="s">
        <v>10948</v>
      </c>
      <c r="X5908" t="s">
        <v>10937</v>
      </c>
      <c r="Y5908">
        <v>7</v>
      </c>
      <c r="Z5908" t="s">
        <v>10938</v>
      </c>
      <c r="AA5908">
        <v>-0.1</v>
      </c>
    </row>
    <row r="5909" spans="1:27" x14ac:dyDescent="0.35">
      <c r="A5909">
        <v>5231</v>
      </c>
      <c r="B5909" t="s">
        <v>2897</v>
      </c>
      <c r="C5909">
        <v>2014</v>
      </c>
      <c r="D5909" s="1">
        <v>41718</v>
      </c>
      <c r="E5909" s="1">
        <v>41721</v>
      </c>
      <c r="F5909" t="s">
        <v>45</v>
      </c>
      <c r="G5909" t="s">
        <v>2898</v>
      </c>
      <c r="H5909" t="s">
        <v>2899</v>
      </c>
      <c r="I5909" t="s">
        <v>38</v>
      </c>
      <c r="J5909" t="s">
        <v>27</v>
      </c>
      <c r="K5909" t="s">
        <v>2756</v>
      </c>
      <c r="L5909" t="s">
        <v>29</v>
      </c>
      <c r="M5909">
        <v>93727</v>
      </c>
      <c r="N5909" t="s">
        <v>30</v>
      </c>
      <c r="O5909" t="s">
        <v>3502</v>
      </c>
      <c r="P5909" t="s">
        <v>329</v>
      </c>
      <c r="Q5909" t="s">
        <v>3467</v>
      </c>
      <c r="R5909" t="s">
        <v>3503</v>
      </c>
      <c r="S5909">
        <v>697.16</v>
      </c>
      <c r="T5909">
        <v>5</v>
      </c>
      <c r="U5909">
        <v>0.2</v>
      </c>
      <c r="V5909">
        <v>8.7144999999999868</v>
      </c>
      <c r="W5909" t="s">
        <v>10939</v>
      </c>
      <c r="X5909" t="s">
        <v>10950</v>
      </c>
      <c r="Y5909">
        <v>3</v>
      </c>
      <c r="Z5909" t="s">
        <v>10953</v>
      </c>
      <c r="AA5909">
        <v>1.2499999999999982E-2</v>
      </c>
    </row>
    <row r="5910" spans="1:27" x14ac:dyDescent="0.35">
      <c r="A5910">
        <v>5469</v>
      </c>
      <c r="B5910" t="s">
        <v>2588</v>
      </c>
      <c r="C5910">
        <v>2011</v>
      </c>
      <c r="D5910" s="1">
        <v>40812</v>
      </c>
      <c r="E5910" s="1">
        <v>40813</v>
      </c>
      <c r="F5910" t="s">
        <v>56</v>
      </c>
      <c r="G5910" t="s">
        <v>1493</v>
      </c>
      <c r="H5910" t="s">
        <v>1494</v>
      </c>
      <c r="I5910" t="s">
        <v>127</v>
      </c>
      <c r="J5910" t="s">
        <v>27</v>
      </c>
      <c r="K5910" t="s">
        <v>2492</v>
      </c>
      <c r="L5910" t="s">
        <v>29</v>
      </c>
      <c r="M5910">
        <v>92105</v>
      </c>
      <c r="N5910" t="s">
        <v>30</v>
      </c>
      <c r="O5910" t="s">
        <v>4063</v>
      </c>
      <c r="P5910" t="s">
        <v>329</v>
      </c>
      <c r="Q5910" t="s">
        <v>4064</v>
      </c>
      <c r="R5910" t="s">
        <v>4065</v>
      </c>
      <c r="S5910">
        <v>585.55200000000002</v>
      </c>
      <c r="T5910">
        <v>3</v>
      </c>
      <c r="U5910">
        <v>0.2</v>
      </c>
      <c r="V5910">
        <v>73.19399999999996</v>
      </c>
      <c r="W5910" t="s">
        <v>10944</v>
      </c>
      <c r="X5910" t="s">
        <v>10937</v>
      </c>
      <c r="Y5910">
        <v>9</v>
      </c>
      <c r="Z5910" t="s">
        <v>10949</v>
      </c>
      <c r="AA5910">
        <v>0.12499999999999993</v>
      </c>
    </row>
    <row r="5911" spans="1:27" x14ac:dyDescent="0.35">
      <c r="A5911">
        <v>5481</v>
      </c>
      <c r="B5911" t="s">
        <v>2591</v>
      </c>
      <c r="C5911">
        <v>2014</v>
      </c>
      <c r="D5911" s="1">
        <v>41921</v>
      </c>
      <c r="E5911" s="1">
        <v>41927</v>
      </c>
      <c r="F5911" t="s">
        <v>23</v>
      </c>
      <c r="G5911" t="s">
        <v>1375</v>
      </c>
      <c r="H5911" t="s">
        <v>1376</v>
      </c>
      <c r="I5911" t="s">
        <v>26</v>
      </c>
      <c r="J5911" t="s">
        <v>27</v>
      </c>
      <c r="K5911" t="s">
        <v>2492</v>
      </c>
      <c r="L5911" t="s">
        <v>29</v>
      </c>
      <c r="M5911">
        <v>92105</v>
      </c>
      <c r="N5911" t="s">
        <v>30</v>
      </c>
      <c r="O5911" t="s">
        <v>4763</v>
      </c>
      <c r="P5911" t="s">
        <v>313</v>
      </c>
      <c r="Q5911" t="s">
        <v>4411</v>
      </c>
      <c r="R5911" t="s">
        <v>4764</v>
      </c>
      <c r="S5911">
        <v>103.19200000000001</v>
      </c>
      <c r="T5911">
        <v>1</v>
      </c>
      <c r="U5911">
        <v>0.2</v>
      </c>
      <c r="V5911">
        <v>11.609099999999998</v>
      </c>
      <c r="W5911" t="s">
        <v>10939</v>
      </c>
      <c r="X5911" t="s">
        <v>10940</v>
      </c>
      <c r="Y5911">
        <v>10</v>
      </c>
      <c r="Z5911" t="s">
        <v>10945</v>
      </c>
      <c r="AA5911">
        <v>0.11249999999999998</v>
      </c>
    </row>
    <row r="5912" spans="1:27" x14ac:dyDescent="0.35">
      <c r="A5912">
        <v>5639</v>
      </c>
      <c r="B5912" t="s">
        <v>8988</v>
      </c>
      <c r="C5912">
        <v>2011</v>
      </c>
      <c r="D5912" s="1">
        <v>40898</v>
      </c>
      <c r="E5912" s="1">
        <v>40904</v>
      </c>
      <c r="F5912" t="s">
        <v>23</v>
      </c>
      <c r="G5912" t="s">
        <v>200</v>
      </c>
      <c r="H5912" t="s">
        <v>201</v>
      </c>
      <c r="I5912" t="s">
        <v>38</v>
      </c>
      <c r="J5912" t="s">
        <v>27</v>
      </c>
      <c r="K5912" t="s">
        <v>2492</v>
      </c>
      <c r="L5912" t="s">
        <v>29</v>
      </c>
      <c r="M5912">
        <v>92024</v>
      </c>
      <c r="N5912" t="s">
        <v>30</v>
      </c>
      <c r="O5912" t="s">
        <v>4382</v>
      </c>
      <c r="P5912" t="s">
        <v>329</v>
      </c>
      <c r="Q5912" t="s">
        <v>4064</v>
      </c>
      <c r="R5912" t="s">
        <v>4383</v>
      </c>
      <c r="S5912">
        <v>1325.76</v>
      </c>
      <c r="T5912">
        <v>6</v>
      </c>
      <c r="U5912">
        <v>0.2</v>
      </c>
      <c r="V5912">
        <v>149.14799999999991</v>
      </c>
      <c r="W5912" t="s">
        <v>10944</v>
      </c>
      <c r="X5912" t="s">
        <v>10940</v>
      </c>
      <c r="Y5912">
        <v>12</v>
      </c>
      <c r="Z5912" t="s">
        <v>10941</v>
      </c>
      <c r="AA5912">
        <v>0.11249999999999993</v>
      </c>
    </row>
    <row r="5913" spans="1:27" x14ac:dyDescent="0.35">
      <c r="A5913">
        <v>5640</v>
      </c>
      <c r="B5913" t="s">
        <v>8988</v>
      </c>
      <c r="C5913">
        <v>2011</v>
      </c>
      <c r="D5913" s="1">
        <v>40898</v>
      </c>
      <c r="E5913" s="1">
        <v>40904</v>
      </c>
      <c r="F5913" t="s">
        <v>23</v>
      </c>
      <c r="G5913" t="s">
        <v>200</v>
      </c>
      <c r="H5913" t="s">
        <v>201</v>
      </c>
      <c r="I5913" t="s">
        <v>38</v>
      </c>
      <c r="J5913" t="s">
        <v>27</v>
      </c>
      <c r="K5913" t="s">
        <v>2492</v>
      </c>
      <c r="L5913" t="s">
        <v>29</v>
      </c>
      <c r="M5913">
        <v>92024</v>
      </c>
      <c r="N5913" t="s">
        <v>30</v>
      </c>
      <c r="O5913" t="s">
        <v>4180</v>
      </c>
      <c r="P5913" t="s">
        <v>329</v>
      </c>
      <c r="Q5913" t="s">
        <v>4064</v>
      </c>
      <c r="R5913" t="s">
        <v>4181</v>
      </c>
      <c r="S5913">
        <v>572.16000000000008</v>
      </c>
      <c r="T5913">
        <v>3</v>
      </c>
      <c r="U5913">
        <v>0.2</v>
      </c>
      <c r="V5913">
        <v>35.759999999999962</v>
      </c>
      <c r="W5913" t="s">
        <v>10944</v>
      </c>
      <c r="X5913" t="s">
        <v>10940</v>
      </c>
      <c r="Y5913">
        <v>12</v>
      </c>
      <c r="Z5913" t="s">
        <v>10941</v>
      </c>
      <c r="AA5913">
        <v>6.2499999999999924E-2</v>
      </c>
    </row>
    <row r="5914" spans="1:27" x14ac:dyDescent="0.35">
      <c r="A5914">
        <v>5742</v>
      </c>
      <c r="B5914" t="s">
        <v>2907</v>
      </c>
      <c r="C5914">
        <v>2014</v>
      </c>
      <c r="D5914" s="1">
        <v>41727</v>
      </c>
      <c r="E5914" s="1">
        <v>41730</v>
      </c>
      <c r="F5914" t="s">
        <v>56</v>
      </c>
      <c r="G5914" t="s">
        <v>2908</v>
      </c>
      <c r="H5914" t="s">
        <v>2909</v>
      </c>
      <c r="I5914" t="s">
        <v>26</v>
      </c>
      <c r="J5914" t="s">
        <v>27</v>
      </c>
      <c r="K5914" t="s">
        <v>2910</v>
      </c>
      <c r="L5914" t="s">
        <v>29</v>
      </c>
      <c r="M5914">
        <v>94533</v>
      </c>
      <c r="N5914" t="s">
        <v>30</v>
      </c>
      <c r="O5914" t="s">
        <v>8989</v>
      </c>
      <c r="P5914" t="s">
        <v>313</v>
      </c>
      <c r="Q5914" t="s">
        <v>3743</v>
      </c>
      <c r="R5914" t="s">
        <v>8990</v>
      </c>
      <c r="S5914">
        <v>532.72</v>
      </c>
      <c r="T5914">
        <v>2</v>
      </c>
      <c r="U5914">
        <v>0.2</v>
      </c>
      <c r="V5914">
        <v>53.271999999999991</v>
      </c>
      <c r="W5914" t="s">
        <v>10939</v>
      </c>
      <c r="X5914" t="s">
        <v>10950</v>
      </c>
      <c r="Y5914">
        <v>3</v>
      </c>
      <c r="Z5914" t="s">
        <v>10953</v>
      </c>
      <c r="AA5914">
        <v>9.9999999999999978E-2</v>
      </c>
    </row>
    <row r="5915" spans="1:27" x14ac:dyDescent="0.35">
      <c r="A5915">
        <v>5766</v>
      </c>
      <c r="B5915" t="s">
        <v>8991</v>
      </c>
      <c r="C5915">
        <v>2011</v>
      </c>
      <c r="D5915" s="1">
        <v>40855</v>
      </c>
      <c r="E5915" s="1">
        <v>40861</v>
      </c>
      <c r="F5915" t="s">
        <v>23</v>
      </c>
      <c r="G5915" t="s">
        <v>3462</v>
      </c>
      <c r="H5915" t="s">
        <v>3463</v>
      </c>
      <c r="I5915" t="s">
        <v>38</v>
      </c>
      <c r="J5915" t="s">
        <v>27</v>
      </c>
      <c r="K5915" t="s">
        <v>8992</v>
      </c>
      <c r="L5915" t="s">
        <v>29</v>
      </c>
      <c r="M5915">
        <v>96003</v>
      </c>
      <c r="N5915" t="s">
        <v>30</v>
      </c>
      <c r="O5915" t="s">
        <v>7458</v>
      </c>
      <c r="P5915" t="s">
        <v>313</v>
      </c>
      <c r="Q5915" t="s">
        <v>4411</v>
      </c>
      <c r="R5915" t="s">
        <v>7459</v>
      </c>
      <c r="S5915">
        <v>333.57600000000002</v>
      </c>
      <c r="T5915">
        <v>3</v>
      </c>
      <c r="U5915">
        <v>0.2</v>
      </c>
      <c r="V5915">
        <v>25.018199999999993</v>
      </c>
      <c r="W5915" t="s">
        <v>10944</v>
      </c>
      <c r="X5915" t="s">
        <v>10940</v>
      </c>
      <c r="Y5915">
        <v>11</v>
      </c>
      <c r="Z5915" t="s">
        <v>10947</v>
      </c>
      <c r="AA5915">
        <v>7.4999999999999969E-2</v>
      </c>
    </row>
    <row r="5916" spans="1:27" x14ac:dyDescent="0.35">
      <c r="A5916">
        <v>5792</v>
      </c>
      <c r="B5916" t="s">
        <v>2916</v>
      </c>
      <c r="C5916">
        <v>2014</v>
      </c>
      <c r="D5916" s="1">
        <v>41912</v>
      </c>
      <c r="E5916" s="1">
        <v>41915</v>
      </c>
      <c r="F5916" t="s">
        <v>56</v>
      </c>
      <c r="G5916" t="s">
        <v>1906</v>
      </c>
      <c r="H5916" t="s">
        <v>1907</v>
      </c>
      <c r="I5916" t="s">
        <v>38</v>
      </c>
      <c r="J5916" t="s">
        <v>27</v>
      </c>
      <c r="K5916" t="s">
        <v>2917</v>
      </c>
      <c r="L5916" t="s">
        <v>29</v>
      </c>
      <c r="M5916">
        <v>93309</v>
      </c>
      <c r="N5916" t="s">
        <v>30</v>
      </c>
      <c r="O5916" t="s">
        <v>7980</v>
      </c>
      <c r="P5916" t="s">
        <v>329</v>
      </c>
      <c r="Q5916" t="s">
        <v>4064</v>
      </c>
      <c r="R5916" t="s">
        <v>7981</v>
      </c>
      <c r="S5916">
        <v>72.784000000000006</v>
      </c>
      <c r="T5916">
        <v>1</v>
      </c>
      <c r="U5916">
        <v>0.2</v>
      </c>
      <c r="V5916">
        <v>0</v>
      </c>
      <c r="W5916" t="s">
        <v>10939</v>
      </c>
      <c r="X5916" t="s">
        <v>10937</v>
      </c>
      <c r="Y5916">
        <v>9</v>
      </c>
      <c r="Z5916" t="s">
        <v>10949</v>
      </c>
      <c r="AA5916">
        <v>0</v>
      </c>
    </row>
    <row r="5917" spans="1:27" x14ac:dyDescent="0.35">
      <c r="A5917">
        <v>5803</v>
      </c>
      <c r="B5917" t="s">
        <v>8993</v>
      </c>
      <c r="C5917">
        <v>2012</v>
      </c>
      <c r="D5917" s="1">
        <v>40990</v>
      </c>
      <c r="E5917" s="1">
        <v>40992</v>
      </c>
      <c r="F5917" t="s">
        <v>56</v>
      </c>
      <c r="G5917" t="s">
        <v>1844</v>
      </c>
      <c r="H5917" t="s">
        <v>1845</v>
      </c>
      <c r="I5917" t="s">
        <v>38</v>
      </c>
      <c r="J5917" t="s">
        <v>27</v>
      </c>
      <c r="K5917" t="s">
        <v>2941</v>
      </c>
      <c r="L5917" t="s">
        <v>29</v>
      </c>
      <c r="M5917">
        <v>91360</v>
      </c>
      <c r="N5917" t="s">
        <v>30</v>
      </c>
      <c r="O5917" t="s">
        <v>4833</v>
      </c>
      <c r="P5917" t="s">
        <v>313</v>
      </c>
      <c r="Q5917" t="s">
        <v>4411</v>
      </c>
      <c r="R5917" t="s">
        <v>4834</v>
      </c>
      <c r="S5917">
        <v>15.984000000000002</v>
      </c>
      <c r="T5917">
        <v>2</v>
      </c>
      <c r="U5917">
        <v>0.2</v>
      </c>
      <c r="V5917">
        <v>1.1988000000000003</v>
      </c>
      <c r="W5917" t="s">
        <v>10948</v>
      </c>
      <c r="X5917" t="s">
        <v>10950</v>
      </c>
      <c r="Y5917">
        <v>3</v>
      </c>
      <c r="Z5917" t="s">
        <v>10953</v>
      </c>
      <c r="AA5917">
        <v>7.5000000000000011E-2</v>
      </c>
    </row>
    <row r="5918" spans="1:27" x14ac:dyDescent="0.35">
      <c r="A5918">
        <v>5813</v>
      </c>
      <c r="B5918" t="s">
        <v>2594</v>
      </c>
      <c r="C5918">
        <v>2012</v>
      </c>
      <c r="D5918" s="1">
        <v>40990</v>
      </c>
      <c r="E5918" s="1">
        <v>40994</v>
      </c>
      <c r="F5918" t="s">
        <v>23</v>
      </c>
      <c r="G5918" t="s">
        <v>1548</v>
      </c>
      <c r="H5918" t="s">
        <v>1549</v>
      </c>
      <c r="I5918" t="s">
        <v>26</v>
      </c>
      <c r="J5918" t="s">
        <v>27</v>
      </c>
      <c r="K5918" t="s">
        <v>2492</v>
      </c>
      <c r="L5918" t="s">
        <v>29</v>
      </c>
      <c r="M5918">
        <v>92037</v>
      </c>
      <c r="N5918" t="s">
        <v>30</v>
      </c>
      <c r="O5918" t="s">
        <v>4853</v>
      </c>
      <c r="P5918" t="s">
        <v>313</v>
      </c>
      <c r="Q5918" t="s">
        <v>4411</v>
      </c>
      <c r="R5918" t="s">
        <v>4854</v>
      </c>
      <c r="S5918">
        <v>1487.9760000000001</v>
      </c>
      <c r="T5918">
        <v>3</v>
      </c>
      <c r="U5918">
        <v>0.2</v>
      </c>
      <c r="V5918">
        <v>185.99699999999984</v>
      </c>
      <c r="W5918" t="s">
        <v>10948</v>
      </c>
      <c r="X5918" t="s">
        <v>10950</v>
      </c>
      <c r="Y5918">
        <v>3</v>
      </c>
      <c r="Z5918" t="s">
        <v>10953</v>
      </c>
      <c r="AA5918">
        <v>0.12499999999999989</v>
      </c>
    </row>
    <row r="5919" spans="1:27" x14ac:dyDescent="0.35">
      <c r="A5919">
        <v>5842</v>
      </c>
      <c r="B5919" t="s">
        <v>2595</v>
      </c>
      <c r="C5919">
        <v>2012</v>
      </c>
      <c r="D5919" s="1">
        <v>41230</v>
      </c>
      <c r="E5919" s="1">
        <v>41234</v>
      </c>
      <c r="F5919" t="s">
        <v>23</v>
      </c>
      <c r="G5919" t="s">
        <v>2596</v>
      </c>
      <c r="H5919" t="s">
        <v>2597</v>
      </c>
      <c r="I5919" t="s">
        <v>38</v>
      </c>
      <c r="J5919" t="s">
        <v>27</v>
      </c>
      <c r="K5919" t="s">
        <v>2492</v>
      </c>
      <c r="L5919" t="s">
        <v>29</v>
      </c>
      <c r="M5919">
        <v>92105</v>
      </c>
      <c r="N5919" t="s">
        <v>30</v>
      </c>
      <c r="O5919" t="s">
        <v>8994</v>
      </c>
      <c r="P5919" t="s">
        <v>313</v>
      </c>
      <c r="Q5919" t="s">
        <v>4411</v>
      </c>
      <c r="R5919" t="s">
        <v>8995</v>
      </c>
      <c r="S5919">
        <v>415.96800000000007</v>
      </c>
      <c r="T5919">
        <v>4</v>
      </c>
      <c r="U5919">
        <v>0.2</v>
      </c>
      <c r="V5919">
        <v>51.995999999999981</v>
      </c>
      <c r="W5919" t="s">
        <v>10948</v>
      </c>
      <c r="X5919" t="s">
        <v>10940</v>
      </c>
      <c r="Y5919">
        <v>11</v>
      </c>
      <c r="Z5919" t="s">
        <v>10947</v>
      </c>
      <c r="AA5919">
        <v>0.12499999999999993</v>
      </c>
    </row>
    <row r="5920" spans="1:27" x14ac:dyDescent="0.35">
      <c r="A5920">
        <v>5847</v>
      </c>
      <c r="B5920" t="s">
        <v>2595</v>
      </c>
      <c r="C5920">
        <v>2012</v>
      </c>
      <c r="D5920" s="1">
        <v>41230</v>
      </c>
      <c r="E5920" s="1">
        <v>41234</v>
      </c>
      <c r="F5920" t="s">
        <v>23</v>
      </c>
      <c r="G5920" t="s">
        <v>2596</v>
      </c>
      <c r="H5920" t="s">
        <v>2597</v>
      </c>
      <c r="I5920" t="s">
        <v>38</v>
      </c>
      <c r="J5920" t="s">
        <v>27</v>
      </c>
      <c r="K5920" t="s">
        <v>2492</v>
      </c>
      <c r="L5920" t="s">
        <v>29</v>
      </c>
      <c r="M5920">
        <v>92105</v>
      </c>
      <c r="N5920" t="s">
        <v>30</v>
      </c>
      <c r="O5920" t="s">
        <v>4341</v>
      </c>
      <c r="P5920" t="s">
        <v>329</v>
      </c>
      <c r="Q5920" t="s">
        <v>4064</v>
      </c>
      <c r="R5920" t="s">
        <v>4342</v>
      </c>
      <c r="S5920">
        <v>225.56799999999998</v>
      </c>
      <c r="T5920">
        <v>2</v>
      </c>
      <c r="U5920">
        <v>0.2</v>
      </c>
      <c r="V5920">
        <v>2.8195999999999799</v>
      </c>
      <c r="W5920" t="s">
        <v>10948</v>
      </c>
      <c r="X5920" t="s">
        <v>10940</v>
      </c>
      <c r="Y5920">
        <v>11</v>
      </c>
      <c r="Z5920" t="s">
        <v>10947</v>
      </c>
      <c r="AA5920">
        <v>1.2499999999999912E-2</v>
      </c>
    </row>
    <row r="5921" spans="1:27" x14ac:dyDescent="0.35">
      <c r="A5921">
        <v>5871</v>
      </c>
      <c r="B5921" t="s">
        <v>8996</v>
      </c>
      <c r="C5921">
        <v>2013</v>
      </c>
      <c r="D5921" s="1">
        <v>41440</v>
      </c>
      <c r="E5921" s="1">
        <v>41440</v>
      </c>
      <c r="F5921" t="s">
        <v>234</v>
      </c>
      <c r="G5921" t="s">
        <v>8599</v>
      </c>
      <c r="H5921" t="s">
        <v>8600</v>
      </c>
      <c r="I5921" t="s">
        <v>26</v>
      </c>
      <c r="J5921" t="s">
        <v>27</v>
      </c>
      <c r="K5921" t="s">
        <v>2775</v>
      </c>
      <c r="L5921" t="s">
        <v>29</v>
      </c>
      <c r="M5921">
        <v>92804</v>
      </c>
      <c r="N5921" t="s">
        <v>30</v>
      </c>
      <c r="O5921" t="s">
        <v>3643</v>
      </c>
      <c r="P5921" t="s">
        <v>329</v>
      </c>
      <c r="Q5921" t="s">
        <v>3467</v>
      </c>
      <c r="R5921" t="s">
        <v>3644</v>
      </c>
      <c r="S5921">
        <v>1293.4879999999998</v>
      </c>
      <c r="T5921">
        <v>7</v>
      </c>
      <c r="U5921">
        <v>0.2</v>
      </c>
      <c r="V5921">
        <v>80.843000000000075</v>
      </c>
      <c r="W5921" t="s">
        <v>10936</v>
      </c>
      <c r="X5921" t="s">
        <v>10942</v>
      </c>
      <c r="Y5921">
        <v>6</v>
      </c>
      <c r="Z5921" t="s">
        <v>10946</v>
      </c>
      <c r="AA5921">
        <v>6.2500000000000069E-2</v>
      </c>
    </row>
    <row r="5922" spans="1:27" x14ac:dyDescent="0.35">
      <c r="A5922">
        <v>5881</v>
      </c>
      <c r="B5922" t="s">
        <v>2602</v>
      </c>
      <c r="C5922">
        <v>2013</v>
      </c>
      <c r="D5922" s="1">
        <v>41536</v>
      </c>
      <c r="E5922" s="1">
        <v>41540</v>
      </c>
      <c r="F5922" t="s">
        <v>23</v>
      </c>
      <c r="G5922" t="s">
        <v>2603</v>
      </c>
      <c r="H5922" t="s">
        <v>2604</v>
      </c>
      <c r="I5922" t="s">
        <v>26</v>
      </c>
      <c r="J5922" t="s">
        <v>27</v>
      </c>
      <c r="K5922" t="s">
        <v>2492</v>
      </c>
      <c r="L5922" t="s">
        <v>29</v>
      </c>
      <c r="M5922">
        <v>92105</v>
      </c>
      <c r="N5922" t="s">
        <v>30</v>
      </c>
      <c r="O5922" t="s">
        <v>8015</v>
      </c>
      <c r="P5922" t="s">
        <v>329</v>
      </c>
      <c r="Q5922" t="s">
        <v>4064</v>
      </c>
      <c r="R5922" t="s">
        <v>8016</v>
      </c>
      <c r="S5922">
        <v>801.5680000000001</v>
      </c>
      <c r="T5922">
        <v>2</v>
      </c>
      <c r="U5922">
        <v>0.2</v>
      </c>
      <c r="V5922">
        <v>50.097999999999985</v>
      </c>
      <c r="W5922" t="s">
        <v>10936</v>
      </c>
      <c r="X5922" t="s">
        <v>10937</v>
      </c>
      <c r="Y5922">
        <v>9</v>
      </c>
      <c r="Z5922" t="s">
        <v>10949</v>
      </c>
      <c r="AA5922">
        <v>6.2499999999999972E-2</v>
      </c>
    </row>
    <row r="5923" spans="1:27" x14ac:dyDescent="0.35">
      <c r="A5923">
        <v>5883</v>
      </c>
      <c r="B5923" t="s">
        <v>2602</v>
      </c>
      <c r="C5923">
        <v>2013</v>
      </c>
      <c r="D5923" s="1">
        <v>41536</v>
      </c>
      <c r="E5923" s="1">
        <v>41540</v>
      </c>
      <c r="F5923" t="s">
        <v>23</v>
      </c>
      <c r="G5923" t="s">
        <v>2603</v>
      </c>
      <c r="H5923" t="s">
        <v>2604</v>
      </c>
      <c r="I5923" t="s">
        <v>26</v>
      </c>
      <c r="J5923" t="s">
        <v>27</v>
      </c>
      <c r="K5923" t="s">
        <v>2492</v>
      </c>
      <c r="L5923" t="s">
        <v>29</v>
      </c>
      <c r="M5923">
        <v>92105</v>
      </c>
      <c r="N5923" t="s">
        <v>30</v>
      </c>
      <c r="O5923" t="s">
        <v>4183</v>
      </c>
      <c r="P5923" t="s">
        <v>329</v>
      </c>
      <c r="Q5923" t="s">
        <v>4064</v>
      </c>
      <c r="R5923" t="s">
        <v>4184</v>
      </c>
      <c r="S5923">
        <v>885.52800000000002</v>
      </c>
      <c r="T5923">
        <v>9</v>
      </c>
      <c r="U5923">
        <v>0.2</v>
      </c>
      <c r="V5923">
        <v>-99.621900000000068</v>
      </c>
      <c r="W5923" t="s">
        <v>10936</v>
      </c>
      <c r="X5923" t="s">
        <v>10937</v>
      </c>
      <c r="Y5923">
        <v>9</v>
      </c>
      <c r="Z5923" t="s">
        <v>10949</v>
      </c>
      <c r="AA5923">
        <v>-0.11250000000000007</v>
      </c>
    </row>
    <row r="5924" spans="1:27" x14ac:dyDescent="0.35">
      <c r="A5924">
        <v>6063</v>
      </c>
      <c r="B5924" t="s">
        <v>2612</v>
      </c>
      <c r="C5924">
        <v>2012</v>
      </c>
      <c r="D5924" s="1">
        <v>41268</v>
      </c>
      <c r="E5924" s="1">
        <v>41273</v>
      </c>
      <c r="F5924" t="s">
        <v>45</v>
      </c>
      <c r="G5924" t="s">
        <v>1050</v>
      </c>
      <c r="H5924" t="s">
        <v>1051</v>
      </c>
      <c r="I5924" t="s">
        <v>38</v>
      </c>
      <c r="J5924" t="s">
        <v>27</v>
      </c>
      <c r="K5924" t="s">
        <v>2492</v>
      </c>
      <c r="L5924" t="s">
        <v>29</v>
      </c>
      <c r="M5924">
        <v>92037</v>
      </c>
      <c r="N5924" t="s">
        <v>30</v>
      </c>
      <c r="O5924" t="s">
        <v>3765</v>
      </c>
      <c r="P5924" t="s">
        <v>313</v>
      </c>
      <c r="Q5924" t="s">
        <v>3735</v>
      </c>
      <c r="R5924" t="s">
        <v>3766</v>
      </c>
      <c r="S5924">
        <v>1199.96</v>
      </c>
      <c r="T5924">
        <v>5</v>
      </c>
      <c r="U5924">
        <v>0.2</v>
      </c>
      <c r="V5924">
        <v>224.99249999999995</v>
      </c>
      <c r="W5924" t="s">
        <v>10948</v>
      </c>
      <c r="X5924" t="s">
        <v>10940</v>
      </c>
      <c r="Y5924">
        <v>12</v>
      </c>
      <c r="Z5924" t="s">
        <v>10941</v>
      </c>
      <c r="AA5924">
        <v>0.18749999999999994</v>
      </c>
    </row>
    <row r="5925" spans="1:27" x14ac:dyDescent="0.35">
      <c r="A5925">
        <v>6068</v>
      </c>
      <c r="B5925" t="s">
        <v>2923</v>
      </c>
      <c r="C5925">
        <v>2014</v>
      </c>
      <c r="D5925" s="1">
        <v>41780</v>
      </c>
      <c r="E5925" s="1">
        <v>41784</v>
      </c>
      <c r="F5925" t="s">
        <v>23</v>
      </c>
      <c r="G5925" t="s">
        <v>1757</v>
      </c>
      <c r="H5925" t="s">
        <v>1758</v>
      </c>
      <c r="I5925" t="s">
        <v>127</v>
      </c>
      <c r="J5925" t="s">
        <v>27</v>
      </c>
      <c r="K5925" t="s">
        <v>2903</v>
      </c>
      <c r="L5925" t="s">
        <v>29</v>
      </c>
      <c r="M5925">
        <v>90712</v>
      </c>
      <c r="N5925" t="s">
        <v>30</v>
      </c>
      <c r="O5925" t="s">
        <v>4312</v>
      </c>
      <c r="P5925" t="s">
        <v>329</v>
      </c>
      <c r="Q5925" t="s">
        <v>4064</v>
      </c>
      <c r="R5925" t="s">
        <v>4313</v>
      </c>
      <c r="S5925">
        <v>518.27200000000005</v>
      </c>
      <c r="T5925">
        <v>8</v>
      </c>
      <c r="U5925">
        <v>0.2</v>
      </c>
      <c r="V5925">
        <v>-97.176000000000073</v>
      </c>
      <c r="W5925" t="s">
        <v>10939</v>
      </c>
      <c r="X5925" t="s">
        <v>10942</v>
      </c>
      <c r="Y5925">
        <v>5</v>
      </c>
      <c r="Z5925" t="s">
        <v>10952</v>
      </c>
      <c r="AA5925">
        <v>-0.18750000000000011</v>
      </c>
    </row>
    <row r="5926" spans="1:27" x14ac:dyDescent="0.35">
      <c r="A5926">
        <v>6070</v>
      </c>
      <c r="B5926" t="s">
        <v>2923</v>
      </c>
      <c r="C5926">
        <v>2014</v>
      </c>
      <c r="D5926" s="1">
        <v>41780</v>
      </c>
      <c r="E5926" s="1">
        <v>41784</v>
      </c>
      <c r="F5926" t="s">
        <v>23</v>
      </c>
      <c r="G5926" t="s">
        <v>1757</v>
      </c>
      <c r="H5926" t="s">
        <v>1758</v>
      </c>
      <c r="I5926" t="s">
        <v>127</v>
      </c>
      <c r="J5926" t="s">
        <v>27</v>
      </c>
      <c r="K5926" t="s">
        <v>2903</v>
      </c>
      <c r="L5926" t="s">
        <v>29</v>
      </c>
      <c r="M5926">
        <v>90712</v>
      </c>
      <c r="N5926" t="s">
        <v>30</v>
      </c>
      <c r="O5926" t="s">
        <v>8997</v>
      </c>
      <c r="P5926" t="s">
        <v>313</v>
      </c>
      <c r="Q5926" t="s">
        <v>3743</v>
      </c>
      <c r="R5926" t="s">
        <v>8998</v>
      </c>
      <c r="S5926">
        <v>343.20000000000005</v>
      </c>
      <c r="T5926">
        <v>1</v>
      </c>
      <c r="U5926">
        <v>0.2</v>
      </c>
      <c r="V5926">
        <v>38.609999999999957</v>
      </c>
      <c r="W5926" t="s">
        <v>10939</v>
      </c>
      <c r="X5926" t="s">
        <v>10942</v>
      </c>
      <c r="Y5926">
        <v>5</v>
      </c>
      <c r="Z5926" t="s">
        <v>10952</v>
      </c>
      <c r="AA5926">
        <v>0.11249999999999986</v>
      </c>
    </row>
    <row r="5927" spans="1:27" x14ac:dyDescent="0.35">
      <c r="A5927">
        <v>6150</v>
      </c>
      <c r="B5927" t="s">
        <v>8999</v>
      </c>
      <c r="C5927">
        <v>2014</v>
      </c>
      <c r="D5927" s="1">
        <v>42002</v>
      </c>
      <c r="E5927" s="1">
        <v>42005</v>
      </c>
      <c r="F5927" t="s">
        <v>56</v>
      </c>
      <c r="G5927" t="s">
        <v>1351</v>
      </c>
      <c r="H5927" t="s">
        <v>1352</v>
      </c>
      <c r="I5927" t="s">
        <v>26</v>
      </c>
      <c r="J5927" t="s">
        <v>27</v>
      </c>
      <c r="K5927" t="s">
        <v>3013</v>
      </c>
      <c r="L5927" t="s">
        <v>29</v>
      </c>
      <c r="M5927">
        <v>90805</v>
      </c>
      <c r="N5927" t="s">
        <v>30</v>
      </c>
      <c r="O5927" t="s">
        <v>4346</v>
      </c>
      <c r="P5927" t="s">
        <v>329</v>
      </c>
      <c r="Q5927" t="s">
        <v>4064</v>
      </c>
      <c r="R5927" t="s">
        <v>4347</v>
      </c>
      <c r="S5927">
        <v>340.70400000000006</v>
      </c>
      <c r="T5927">
        <v>6</v>
      </c>
      <c r="U5927">
        <v>0.2</v>
      </c>
      <c r="V5927">
        <v>-34.070400000000006</v>
      </c>
      <c r="W5927" t="s">
        <v>10939</v>
      </c>
      <c r="X5927" t="s">
        <v>10940</v>
      </c>
      <c r="Y5927">
        <v>12</v>
      </c>
      <c r="Z5927" t="s">
        <v>10941</v>
      </c>
      <c r="AA5927">
        <v>-0.1</v>
      </c>
    </row>
    <row r="5928" spans="1:27" x14ac:dyDescent="0.35">
      <c r="A5928">
        <v>6203</v>
      </c>
      <c r="B5928" t="s">
        <v>9000</v>
      </c>
      <c r="C5928">
        <v>2013</v>
      </c>
      <c r="D5928" s="1">
        <v>41625</v>
      </c>
      <c r="E5928" s="1">
        <v>41632</v>
      </c>
      <c r="F5928" t="s">
        <v>23</v>
      </c>
      <c r="G5928" t="s">
        <v>2073</v>
      </c>
      <c r="H5928" t="s">
        <v>2074</v>
      </c>
      <c r="I5928" t="s">
        <v>38</v>
      </c>
      <c r="J5928" t="s">
        <v>27</v>
      </c>
      <c r="K5928" t="s">
        <v>3189</v>
      </c>
      <c r="L5928" t="s">
        <v>29</v>
      </c>
      <c r="M5928">
        <v>92307</v>
      </c>
      <c r="N5928" t="s">
        <v>30</v>
      </c>
      <c r="O5928" t="s">
        <v>4341</v>
      </c>
      <c r="P5928" t="s">
        <v>329</v>
      </c>
      <c r="Q5928" t="s">
        <v>4064</v>
      </c>
      <c r="R5928" t="s">
        <v>4342</v>
      </c>
      <c r="S5928">
        <v>563.91999999999996</v>
      </c>
      <c r="T5928">
        <v>5</v>
      </c>
      <c r="U5928">
        <v>0.2</v>
      </c>
      <c r="V5928">
        <v>7.0489999999999498</v>
      </c>
      <c r="W5928" t="s">
        <v>10936</v>
      </c>
      <c r="X5928" t="s">
        <v>10940</v>
      </c>
      <c r="Y5928">
        <v>12</v>
      </c>
      <c r="Z5928" t="s">
        <v>10941</v>
      </c>
      <c r="AA5928">
        <v>1.2499999999999912E-2</v>
      </c>
    </row>
    <row r="5929" spans="1:27" x14ac:dyDescent="0.35">
      <c r="A5929">
        <v>6270</v>
      </c>
      <c r="B5929" t="s">
        <v>3206</v>
      </c>
      <c r="C5929">
        <v>2014</v>
      </c>
      <c r="D5929" s="1">
        <v>41976</v>
      </c>
      <c r="E5929" s="1">
        <v>41980</v>
      </c>
      <c r="F5929" t="s">
        <v>23</v>
      </c>
      <c r="G5929" t="s">
        <v>3207</v>
      </c>
      <c r="H5929" t="s">
        <v>3208</v>
      </c>
      <c r="I5929" t="s">
        <v>26</v>
      </c>
      <c r="J5929" t="s">
        <v>27</v>
      </c>
      <c r="K5929" t="s">
        <v>2758</v>
      </c>
      <c r="L5929" t="s">
        <v>29</v>
      </c>
      <c r="M5929">
        <v>94601</v>
      </c>
      <c r="N5929" t="s">
        <v>30</v>
      </c>
      <c r="O5929" t="s">
        <v>4541</v>
      </c>
      <c r="P5929" t="s">
        <v>313</v>
      </c>
      <c r="Q5929" t="s">
        <v>4411</v>
      </c>
      <c r="R5929" t="s">
        <v>4542</v>
      </c>
      <c r="S5929">
        <v>39.992000000000004</v>
      </c>
      <c r="T5929">
        <v>1</v>
      </c>
      <c r="U5929">
        <v>0.2</v>
      </c>
      <c r="V5929">
        <v>-7.9984000000000073</v>
      </c>
      <c r="W5929" t="s">
        <v>10939</v>
      </c>
      <c r="X5929" t="s">
        <v>10940</v>
      </c>
      <c r="Y5929">
        <v>12</v>
      </c>
      <c r="Z5929" t="s">
        <v>10941</v>
      </c>
      <c r="AA5929">
        <v>-0.20000000000000015</v>
      </c>
    </row>
    <row r="5930" spans="1:27" x14ac:dyDescent="0.35">
      <c r="A5930">
        <v>6271</v>
      </c>
      <c r="B5930" t="s">
        <v>3206</v>
      </c>
      <c r="C5930">
        <v>2014</v>
      </c>
      <c r="D5930" s="1">
        <v>41976</v>
      </c>
      <c r="E5930" s="1">
        <v>41980</v>
      </c>
      <c r="F5930" t="s">
        <v>23</v>
      </c>
      <c r="G5930" t="s">
        <v>3207</v>
      </c>
      <c r="H5930" t="s">
        <v>3208</v>
      </c>
      <c r="I5930" t="s">
        <v>26</v>
      </c>
      <c r="J5930" t="s">
        <v>27</v>
      </c>
      <c r="K5930" t="s">
        <v>2758</v>
      </c>
      <c r="L5930" t="s">
        <v>29</v>
      </c>
      <c r="M5930">
        <v>94601</v>
      </c>
      <c r="N5930" t="s">
        <v>30</v>
      </c>
      <c r="O5930" t="s">
        <v>9001</v>
      </c>
      <c r="P5930" t="s">
        <v>329</v>
      </c>
      <c r="Q5930" t="s">
        <v>4064</v>
      </c>
      <c r="R5930" t="s">
        <v>9002</v>
      </c>
      <c r="S5930">
        <v>1159.056</v>
      </c>
      <c r="T5930">
        <v>9</v>
      </c>
      <c r="U5930">
        <v>0.2</v>
      </c>
      <c r="V5930">
        <v>43.464599999999905</v>
      </c>
      <c r="W5930" t="s">
        <v>10939</v>
      </c>
      <c r="X5930" t="s">
        <v>10940</v>
      </c>
      <c r="Y5930">
        <v>12</v>
      </c>
      <c r="Z5930" t="s">
        <v>10941</v>
      </c>
      <c r="AA5930">
        <v>3.7499999999999915E-2</v>
      </c>
    </row>
    <row r="5931" spans="1:27" x14ac:dyDescent="0.35">
      <c r="A5931">
        <v>6290</v>
      </c>
      <c r="B5931" t="s">
        <v>2932</v>
      </c>
      <c r="C5931">
        <v>2012</v>
      </c>
      <c r="D5931" s="1">
        <v>40981</v>
      </c>
      <c r="E5931" s="1">
        <v>40986</v>
      </c>
      <c r="F5931" t="s">
        <v>45</v>
      </c>
      <c r="G5931" t="s">
        <v>2880</v>
      </c>
      <c r="H5931" t="s">
        <v>2881</v>
      </c>
      <c r="I5931" t="s">
        <v>127</v>
      </c>
      <c r="J5931" t="s">
        <v>27</v>
      </c>
      <c r="K5931" t="s">
        <v>2933</v>
      </c>
      <c r="L5931" t="s">
        <v>29</v>
      </c>
      <c r="M5931">
        <v>95928</v>
      </c>
      <c r="N5931" t="s">
        <v>30</v>
      </c>
      <c r="O5931" t="s">
        <v>4072</v>
      </c>
      <c r="P5931" t="s">
        <v>329</v>
      </c>
      <c r="Q5931" t="s">
        <v>4064</v>
      </c>
      <c r="R5931" t="s">
        <v>4073</v>
      </c>
      <c r="S5931">
        <v>915.13600000000008</v>
      </c>
      <c r="T5931">
        <v>4</v>
      </c>
      <c r="U5931">
        <v>0.2</v>
      </c>
      <c r="V5931">
        <v>102.95279999999988</v>
      </c>
      <c r="W5931" t="s">
        <v>10948</v>
      </c>
      <c r="X5931" t="s">
        <v>10950</v>
      </c>
      <c r="Y5931">
        <v>3</v>
      </c>
      <c r="Z5931" t="s">
        <v>10953</v>
      </c>
      <c r="AA5931">
        <v>0.11249999999999986</v>
      </c>
    </row>
    <row r="5932" spans="1:27" x14ac:dyDescent="0.35">
      <c r="A5932">
        <v>6319</v>
      </c>
      <c r="B5932" t="s">
        <v>3415</v>
      </c>
      <c r="C5932">
        <v>2014</v>
      </c>
      <c r="D5932" s="1">
        <v>41969</v>
      </c>
      <c r="E5932" s="1">
        <v>41973</v>
      </c>
      <c r="F5932" t="s">
        <v>45</v>
      </c>
      <c r="G5932" t="s">
        <v>1960</v>
      </c>
      <c r="H5932" t="s">
        <v>1961</v>
      </c>
      <c r="I5932" t="s">
        <v>26</v>
      </c>
      <c r="J5932" t="s">
        <v>27</v>
      </c>
      <c r="K5932" t="s">
        <v>3416</v>
      </c>
      <c r="L5932" t="s">
        <v>29</v>
      </c>
      <c r="M5932">
        <v>92677</v>
      </c>
      <c r="N5932" t="s">
        <v>30</v>
      </c>
      <c r="O5932" t="s">
        <v>8454</v>
      </c>
      <c r="P5932" t="s">
        <v>313</v>
      </c>
      <c r="Q5932" t="s">
        <v>4411</v>
      </c>
      <c r="R5932" t="s">
        <v>8455</v>
      </c>
      <c r="S5932">
        <v>39.960000000000008</v>
      </c>
      <c r="T5932">
        <v>5</v>
      </c>
      <c r="U5932">
        <v>0.2</v>
      </c>
      <c r="V5932">
        <v>3.4964999999999993</v>
      </c>
      <c r="W5932" t="s">
        <v>10939</v>
      </c>
      <c r="X5932" t="s">
        <v>10940</v>
      </c>
      <c r="Y5932">
        <v>11</v>
      </c>
      <c r="Z5932" t="s">
        <v>10947</v>
      </c>
      <c r="AA5932">
        <v>8.7499999999999967E-2</v>
      </c>
    </row>
    <row r="5933" spans="1:27" x14ac:dyDescent="0.35">
      <c r="A5933">
        <v>6424</v>
      </c>
      <c r="B5933" t="s">
        <v>9003</v>
      </c>
      <c r="C5933">
        <v>2012</v>
      </c>
      <c r="D5933" s="1">
        <v>41206</v>
      </c>
      <c r="E5933" s="1">
        <v>41209</v>
      </c>
      <c r="F5933" t="s">
        <v>56</v>
      </c>
      <c r="G5933" t="s">
        <v>3498</v>
      </c>
      <c r="H5933" t="s">
        <v>3499</v>
      </c>
      <c r="I5933" t="s">
        <v>127</v>
      </c>
      <c r="J5933" t="s">
        <v>27</v>
      </c>
      <c r="K5933" t="s">
        <v>2758</v>
      </c>
      <c r="L5933" t="s">
        <v>29</v>
      </c>
      <c r="M5933">
        <v>94601</v>
      </c>
      <c r="N5933" t="s">
        <v>30</v>
      </c>
      <c r="O5933" t="s">
        <v>4255</v>
      </c>
      <c r="P5933" t="s">
        <v>329</v>
      </c>
      <c r="Q5933" t="s">
        <v>4064</v>
      </c>
      <c r="R5933" t="s">
        <v>4256</v>
      </c>
      <c r="S5933">
        <v>454.27200000000005</v>
      </c>
      <c r="T5933">
        <v>8</v>
      </c>
      <c r="U5933">
        <v>0.2</v>
      </c>
      <c r="V5933">
        <v>-73.819200000000052</v>
      </c>
      <c r="W5933" t="s">
        <v>10948</v>
      </c>
      <c r="X5933" t="s">
        <v>10940</v>
      </c>
      <c r="Y5933">
        <v>10</v>
      </c>
      <c r="Z5933" t="s">
        <v>10945</v>
      </c>
      <c r="AA5933">
        <v>-0.16250000000000009</v>
      </c>
    </row>
    <row r="5934" spans="1:27" x14ac:dyDescent="0.35">
      <c r="A5934">
        <v>6607</v>
      </c>
      <c r="B5934" t="s">
        <v>3214</v>
      </c>
      <c r="C5934">
        <v>2013</v>
      </c>
      <c r="D5934" s="1">
        <v>41421</v>
      </c>
      <c r="E5934" s="1">
        <v>41426</v>
      </c>
      <c r="F5934" t="s">
        <v>23</v>
      </c>
      <c r="G5934" t="s">
        <v>644</v>
      </c>
      <c r="H5934" t="s">
        <v>645</v>
      </c>
      <c r="I5934" t="s">
        <v>38</v>
      </c>
      <c r="J5934" t="s">
        <v>27</v>
      </c>
      <c r="K5934" t="s">
        <v>2723</v>
      </c>
      <c r="L5934" t="s">
        <v>29</v>
      </c>
      <c r="M5934">
        <v>92704</v>
      </c>
      <c r="N5934" t="s">
        <v>30</v>
      </c>
      <c r="O5934" t="s">
        <v>4668</v>
      </c>
      <c r="P5934" t="s">
        <v>313</v>
      </c>
      <c r="Q5934" t="s">
        <v>4411</v>
      </c>
      <c r="R5934" t="s">
        <v>4669</v>
      </c>
      <c r="S5934">
        <v>211.16800000000001</v>
      </c>
      <c r="T5934">
        <v>4</v>
      </c>
      <c r="U5934">
        <v>0.2</v>
      </c>
      <c r="V5934">
        <v>23.756399999999985</v>
      </c>
      <c r="W5934" t="s">
        <v>10936</v>
      </c>
      <c r="X5934" t="s">
        <v>10942</v>
      </c>
      <c r="Y5934">
        <v>5</v>
      </c>
      <c r="Z5934" t="s">
        <v>10952</v>
      </c>
      <c r="AA5934">
        <v>0.11249999999999992</v>
      </c>
    </row>
    <row r="5935" spans="1:27" x14ac:dyDescent="0.35">
      <c r="A5935">
        <v>6608</v>
      </c>
      <c r="B5935" t="s">
        <v>3214</v>
      </c>
      <c r="C5935">
        <v>2013</v>
      </c>
      <c r="D5935" s="1">
        <v>41421</v>
      </c>
      <c r="E5935" s="1">
        <v>41426</v>
      </c>
      <c r="F5935" t="s">
        <v>23</v>
      </c>
      <c r="G5935" t="s">
        <v>644</v>
      </c>
      <c r="H5935" t="s">
        <v>645</v>
      </c>
      <c r="I5935" t="s">
        <v>38</v>
      </c>
      <c r="J5935" t="s">
        <v>27</v>
      </c>
      <c r="K5935" t="s">
        <v>2723</v>
      </c>
      <c r="L5935" t="s">
        <v>29</v>
      </c>
      <c r="M5935">
        <v>92704</v>
      </c>
      <c r="N5935" t="s">
        <v>30</v>
      </c>
      <c r="O5935" t="s">
        <v>4398</v>
      </c>
      <c r="P5935" t="s">
        <v>329</v>
      </c>
      <c r="Q5935" t="s">
        <v>4064</v>
      </c>
      <c r="R5935" t="s">
        <v>4399</v>
      </c>
      <c r="S5935">
        <v>484.70400000000006</v>
      </c>
      <c r="T5935">
        <v>6</v>
      </c>
      <c r="U5935">
        <v>0.2</v>
      </c>
      <c r="V5935">
        <v>-84.823200000000071</v>
      </c>
      <c r="W5935" t="s">
        <v>10936</v>
      </c>
      <c r="X5935" t="s">
        <v>10942</v>
      </c>
      <c r="Y5935">
        <v>5</v>
      </c>
      <c r="Z5935" t="s">
        <v>10952</v>
      </c>
      <c r="AA5935">
        <v>-0.17500000000000013</v>
      </c>
    </row>
    <row r="5936" spans="1:27" x14ac:dyDescent="0.35">
      <c r="A5936">
        <v>6609</v>
      </c>
      <c r="B5936" t="s">
        <v>3214</v>
      </c>
      <c r="C5936">
        <v>2013</v>
      </c>
      <c r="D5936" s="1">
        <v>41421</v>
      </c>
      <c r="E5936" s="1">
        <v>41426</v>
      </c>
      <c r="F5936" t="s">
        <v>23</v>
      </c>
      <c r="G5936" t="s">
        <v>644</v>
      </c>
      <c r="H5936" t="s">
        <v>645</v>
      </c>
      <c r="I5936" t="s">
        <v>38</v>
      </c>
      <c r="J5936" t="s">
        <v>27</v>
      </c>
      <c r="K5936" t="s">
        <v>2723</v>
      </c>
      <c r="L5936" t="s">
        <v>29</v>
      </c>
      <c r="M5936">
        <v>92704</v>
      </c>
      <c r="N5936" t="s">
        <v>30</v>
      </c>
      <c r="O5936" t="s">
        <v>3850</v>
      </c>
      <c r="P5936" t="s">
        <v>313</v>
      </c>
      <c r="Q5936" t="s">
        <v>3743</v>
      </c>
      <c r="R5936" t="s">
        <v>3851</v>
      </c>
      <c r="S5936">
        <v>371.97600000000006</v>
      </c>
      <c r="T5936">
        <v>3</v>
      </c>
      <c r="U5936">
        <v>0.2</v>
      </c>
      <c r="V5936">
        <v>116.24249999999996</v>
      </c>
      <c r="W5936" t="s">
        <v>10936</v>
      </c>
      <c r="X5936" t="s">
        <v>10942</v>
      </c>
      <c r="Y5936">
        <v>5</v>
      </c>
      <c r="Z5936" t="s">
        <v>10952</v>
      </c>
      <c r="AA5936">
        <v>0.31249999999999983</v>
      </c>
    </row>
    <row r="5937" spans="1:27" x14ac:dyDescent="0.35">
      <c r="A5937">
        <v>6700</v>
      </c>
      <c r="B5937" t="s">
        <v>2622</v>
      </c>
      <c r="C5937">
        <v>2014</v>
      </c>
      <c r="D5937" s="1">
        <v>41842</v>
      </c>
      <c r="E5937" s="1">
        <v>41846</v>
      </c>
      <c r="F5937" t="s">
        <v>23</v>
      </c>
      <c r="G5937" t="s">
        <v>1632</v>
      </c>
      <c r="H5937" t="s">
        <v>1633</v>
      </c>
      <c r="I5937" t="s">
        <v>38</v>
      </c>
      <c r="J5937" t="s">
        <v>27</v>
      </c>
      <c r="K5937" t="s">
        <v>2492</v>
      </c>
      <c r="L5937" t="s">
        <v>29</v>
      </c>
      <c r="M5937">
        <v>92024</v>
      </c>
      <c r="N5937" t="s">
        <v>30</v>
      </c>
      <c r="O5937" t="s">
        <v>4288</v>
      </c>
      <c r="P5937" t="s">
        <v>329</v>
      </c>
      <c r="Q5937" t="s">
        <v>4064</v>
      </c>
      <c r="R5937" t="s">
        <v>4289</v>
      </c>
      <c r="S5937">
        <v>225.29600000000002</v>
      </c>
      <c r="T5937">
        <v>2</v>
      </c>
      <c r="U5937">
        <v>0.2</v>
      </c>
      <c r="V5937">
        <v>22.529599999999995</v>
      </c>
      <c r="W5937" t="s">
        <v>10939</v>
      </c>
      <c r="X5937" t="s">
        <v>10937</v>
      </c>
      <c r="Y5937">
        <v>7</v>
      </c>
      <c r="Z5937" t="s">
        <v>10938</v>
      </c>
      <c r="AA5937">
        <v>9.9999999999999964E-2</v>
      </c>
    </row>
    <row r="5938" spans="1:27" x14ac:dyDescent="0.35">
      <c r="A5938">
        <v>6704</v>
      </c>
      <c r="B5938" t="s">
        <v>3215</v>
      </c>
      <c r="C5938">
        <v>2012</v>
      </c>
      <c r="D5938" s="1">
        <v>41083</v>
      </c>
      <c r="E5938" s="1">
        <v>41088</v>
      </c>
      <c r="F5938" t="s">
        <v>23</v>
      </c>
      <c r="G5938" t="s">
        <v>3216</v>
      </c>
      <c r="H5938" t="s">
        <v>3217</v>
      </c>
      <c r="I5938" t="s">
        <v>38</v>
      </c>
      <c r="J5938" t="s">
        <v>27</v>
      </c>
      <c r="K5938" t="s">
        <v>3013</v>
      </c>
      <c r="L5938" t="s">
        <v>29</v>
      </c>
      <c r="M5938">
        <v>90805</v>
      </c>
      <c r="N5938" t="s">
        <v>30</v>
      </c>
      <c r="O5938" t="s">
        <v>7480</v>
      </c>
      <c r="P5938" t="s">
        <v>313</v>
      </c>
      <c r="Q5938" t="s">
        <v>4411</v>
      </c>
      <c r="R5938" t="s">
        <v>7481</v>
      </c>
      <c r="S5938">
        <v>217.58400000000003</v>
      </c>
      <c r="T5938">
        <v>2</v>
      </c>
      <c r="U5938">
        <v>0.2</v>
      </c>
      <c r="V5938">
        <v>19.03860000000001</v>
      </c>
      <c r="W5938" t="s">
        <v>10948</v>
      </c>
      <c r="X5938" t="s">
        <v>10942</v>
      </c>
      <c r="Y5938">
        <v>6</v>
      </c>
      <c r="Z5938" t="s">
        <v>10946</v>
      </c>
      <c r="AA5938">
        <v>8.7500000000000036E-2</v>
      </c>
    </row>
    <row r="5939" spans="1:27" x14ac:dyDescent="0.35">
      <c r="A5939">
        <v>6706</v>
      </c>
      <c r="B5939" t="s">
        <v>3215</v>
      </c>
      <c r="C5939">
        <v>2012</v>
      </c>
      <c r="D5939" s="1">
        <v>41083</v>
      </c>
      <c r="E5939" s="1">
        <v>41088</v>
      </c>
      <c r="F5939" t="s">
        <v>23</v>
      </c>
      <c r="G5939" t="s">
        <v>3216</v>
      </c>
      <c r="H5939" t="s">
        <v>3217</v>
      </c>
      <c r="I5939" t="s">
        <v>38</v>
      </c>
      <c r="J5939" t="s">
        <v>27</v>
      </c>
      <c r="K5939" t="s">
        <v>3013</v>
      </c>
      <c r="L5939" t="s">
        <v>29</v>
      </c>
      <c r="M5939">
        <v>90805</v>
      </c>
      <c r="N5939" t="s">
        <v>30</v>
      </c>
      <c r="O5939" t="s">
        <v>4798</v>
      </c>
      <c r="P5939" t="s">
        <v>313</v>
      </c>
      <c r="Q5939" t="s">
        <v>4411</v>
      </c>
      <c r="R5939" t="s">
        <v>4799</v>
      </c>
      <c r="S5939">
        <v>143.976</v>
      </c>
      <c r="T5939">
        <v>3</v>
      </c>
      <c r="U5939">
        <v>0.2</v>
      </c>
      <c r="V5939">
        <v>8.998500000000007</v>
      </c>
      <c r="W5939" t="s">
        <v>10948</v>
      </c>
      <c r="X5939" t="s">
        <v>10942</v>
      </c>
      <c r="Y5939">
        <v>6</v>
      </c>
      <c r="Z5939" t="s">
        <v>10946</v>
      </c>
      <c r="AA5939">
        <v>6.2500000000000056E-2</v>
      </c>
    </row>
    <row r="5940" spans="1:27" x14ac:dyDescent="0.35">
      <c r="A5940">
        <v>6834</v>
      </c>
      <c r="B5940" t="s">
        <v>9004</v>
      </c>
      <c r="C5940">
        <v>2013</v>
      </c>
      <c r="D5940" s="1">
        <v>41526</v>
      </c>
      <c r="E5940" s="1">
        <v>41526</v>
      </c>
      <c r="F5940" t="s">
        <v>234</v>
      </c>
      <c r="G5940" t="s">
        <v>2721</v>
      </c>
      <c r="H5940" t="s">
        <v>2722</v>
      </c>
      <c r="I5940" t="s">
        <v>38</v>
      </c>
      <c r="J5940" t="s">
        <v>27</v>
      </c>
      <c r="K5940" t="s">
        <v>2723</v>
      </c>
      <c r="L5940" t="s">
        <v>29</v>
      </c>
      <c r="M5940">
        <v>92704</v>
      </c>
      <c r="N5940" t="s">
        <v>30</v>
      </c>
      <c r="O5940" t="s">
        <v>3518</v>
      </c>
      <c r="P5940" t="s">
        <v>329</v>
      </c>
      <c r="Q5940" t="s">
        <v>3467</v>
      </c>
      <c r="R5940" t="s">
        <v>3519</v>
      </c>
      <c r="S5940">
        <v>146.04000000000002</v>
      </c>
      <c r="T5940">
        <v>1</v>
      </c>
      <c r="U5940">
        <v>0.2</v>
      </c>
      <c r="V5940">
        <v>-12.778499999999994</v>
      </c>
      <c r="W5940" t="s">
        <v>10936</v>
      </c>
      <c r="X5940" t="s">
        <v>10937</v>
      </c>
      <c r="Y5940">
        <v>9</v>
      </c>
      <c r="Z5940" t="s">
        <v>10949</v>
      </c>
      <c r="AA5940">
        <v>-8.7499999999999953E-2</v>
      </c>
    </row>
    <row r="5941" spans="1:27" x14ac:dyDescent="0.35">
      <c r="A5941">
        <v>6840</v>
      </c>
      <c r="B5941" t="s">
        <v>3220</v>
      </c>
      <c r="C5941">
        <v>2014</v>
      </c>
      <c r="D5941" s="1">
        <v>41676</v>
      </c>
      <c r="E5941" s="1">
        <v>41680</v>
      </c>
      <c r="F5941" t="s">
        <v>23</v>
      </c>
      <c r="G5941" t="s">
        <v>3221</v>
      </c>
      <c r="H5941" t="s">
        <v>3222</v>
      </c>
      <c r="I5941" t="s">
        <v>26</v>
      </c>
      <c r="J5941" t="s">
        <v>27</v>
      </c>
      <c r="K5941" t="s">
        <v>3223</v>
      </c>
      <c r="L5941" t="s">
        <v>29</v>
      </c>
      <c r="M5941">
        <v>90503</v>
      </c>
      <c r="N5941" t="s">
        <v>30</v>
      </c>
      <c r="O5941" t="s">
        <v>4443</v>
      </c>
      <c r="P5941" t="s">
        <v>313</v>
      </c>
      <c r="Q5941" t="s">
        <v>4411</v>
      </c>
      <c r="R5941" t="s">
        <v>4444</v>
      </c>
      <c r="S5941">
        <v>371.2</v>
      </c>
      <c r="T5941">
        <v>5</v>
      </c>
      <c r="U5941">
        <v>0.2</v>
      </c>
      <c r="V5941">
        <v>41.759999999999948</v>
      </c>
      <c r="W5941" t="s">
        <v>10939</v>
      </c>
      <c r="X5941" t="s">
        <v>10950</v>
      </c>
      <c r="Y5941">
        <v>2</v>
      </c>
      <c r="Z5941" t="s">
        <v>10955</v>
      </c>
      <c r="AA5941">
        <v>0.11249999999999986</v>
      </c>
    </row>
    <row r="5942" spans="1:27" x14ac:dyDescent="0.35">
      <c r="A5942">
        <v>6846</v>
      </c>
      <c r="B5942" t="s">
        <v>9005</v>
      </c>
      <c r="C5942">
        <v>2011</v>
      </c>
      <c r="D5942" s="1">
        <v>40730</v>
      </c>
      <c r="E5942" s="1">
        <v>40736</v>
      </c>
      <c r="F5942" t="s">
        <v>23</v>
      </c>
      <c r="G5942" t="s">
        <v>1621</v>
      </c>
      <c r="H5942" t="s">
        <v>1622</v>
      </c>
      <c r="I5942" t="s">
        <v>127</v>
      </c>
      <c r="J5942" t="s">
        <v>27</v>
      </c>
      <c r="K5942" t="s">
        <v>9006</v>
      </c>
      <c r="L5942" t="s">
        <v>29</v>
      </c>
      <c r="M5942">
        <v>92020</v>
      </c>
      <c r="N5942" t="s">
        <v>30</v>
      </c>
      <c r="O5942" t="s">
        <v>4339</v>
      </c>
      <c r="P5942" t="s">
        <v>329</v>
      </c>
      <c r="Q5942" t="s">
        <v>4064</v>
      </c>
      <c r="R5942" t="s">
        <v>4340</v>
      </c>
      <c r="S5942">
        <v>478.48</v>
      </c>
      <c r="T5942">
        <v>2</v>
      </c>
      <c r="U5942">
        <v>0.2</v>
      </c>
      <c r="V5942">
        <v>47.848000000000013</v>
      </c>
      <c r="W5942" t="s">
        <v>10944</v>
      </c>
      <c r="X5942" t="s">
        <v>10937</v>
      </c>
      <c r="Y5942">
        <v>7</v>
      </c>
      <c r="Z5942" t="s">
        <v>10938</v>
      </c>
      <c r="AA5942">
        <v>0.10000000000000002</v>
      </c>
    </row>
    <row r="5943" spans="1:27" x14ac:dyDescent="0.35">
      <c r="A5943">
        <v>6902</v>
      </c>
      <c r="B5943" t="s">
        <v>9007</v>
      </c>
      <c r="C5943">
        <v>2014</v>
      </c>
      <c r="D5943" s="1">
        <v>41845</v>
      </c>
      <c r="E5943" s="1">
        <v>41845</v>
      </c>
      <c r="F5943" t="s">
        <v>234</v>
      </c>
      <c r="G5943" t="s">
        <v>5689</v>
      </c>
      <c r="H5943" t="s">
        <v>5690</v>
      </c>
      <c r="I5943" t="s">
        <v>26</v>
      </c>
      <c r="J5943" t="s">
        <v>27</v>
      </c>
      <c r="K5943" t="s">
        <v>3015</v>
      </c>
      <c r="L5943" t="s">
        <v>29</v>
      </c>
      <c r="M5943">
        <v>92646</v>
      </c>
      <c r="N5943" t="s">
        <v>30</v>
      </c>
      <c r="O5943" t="s">
        <v>3950</v>
      </c>
      <c r="P5943" t="s">
        <v>313</v>
      </c>
      <c r="Q5943" t="s">
        <v>3735</v>
      </c>
      <c r="R5943" t="s">
        <v>3951</v>
      </c>
      <c r="S5943">
        <v>2399.96</v>
      </c>
      <c r="T5943">
        <v>5</v>
      </c>
      <c r="U5943">
        <v>0.2</v>
      </c>
      <c r="V5943">
        <v>839.9860000000001</v>
      </c>
      <c r="W5943" t="s">
        <v>10939</v>
      </c>
      <c r="X5943" t="s">
        <v>10937</v>
      </c>
      <c r="Y5943">
        <v>7</v>
      </c>
      <c r="Z5943" t="s">
        <v>10938</v>
      </c>
      <c r="AA5943">
        <v>0.35000000000000003</v>
      </c>
    </row>
    <row r="5944" spans="1:27" x14ac:dyDescent="0.35">
      <c r="A5944">
        <v>6918</v>
      </c>
      <c r="B5944" t="s">
        <v>9008</v>
      </c>
      <c r="C5944">
        <v>2011</v>
      </c>
      <c r="D5944" s="1">
        <v>40893</v>
      </c>
      <c r="E5944" s="1">
        <v>40898</v>
      </c>
      <c r="F5944" t="s">
        <v>23</v>
      </c>
      <c r="G5944" t="s">
        <v>8215</v>
      </c>
      <c r="H5944" t="s">
        <v>8216</v>
      </c>
      <c r="I5944" t="s">
        <v>26</v>
      </c>
      <c r="J5944" t="s">
        <v>27</v>
      </c>
      <c r="K5944" t="s">
        <v>2798</v>
      </c>
      <c r="L5944" t="s">
        <v>29</v>
      </c>
      <c r="M5944">
        <v>95823</v>
      </c>
      <c r="N5944" t="s">
        <v>30</v>
      </c>
      <c r="O5944" t="s">
        <v>4093</v>
      </c>
      <c r="P5944" t="s">
        <v>329</v>
      </c>
      <c r="Q5944" t="s">
        <v>4064</v>
      </c>
      <c r="R5944" t="s">
        <v>4094</v>
      </c>
      <c r="S5944">
        <v>1403.9200000000003</v>
      </c>
      <c r="T5944">
        <v>5</v>
      </c>
      <c r="U5944">
        <v>0.2</v>
      </c>
      <c r="V5944">
        <v>70.196000000000026</v>
      </c>
      <c r="W5944" t="s">
        <v>10944</v>
      </c>
      <c r="X5944" t="s">
        <v>10940</v>
      </c>
      <c r="Y5944">
        <v>12</v>
      </c>
      <c r="Z5944" t="s">
        <v>10941</v>
      </c>
      <c r="AA5944">
        <v>5.000000000000001E-2</v>
      </c>
    </row>
    <row r="5945" spans="1:27" x14ac:dyDescent="0.35">
      <c r="A5945">
        <v>7036</v>
      </c>
      <c r="B5945" t="s">
        <v>9009</v>
      </c>
      <c r="C5945">
        <v>2014</v>
      </c>
      <c r="D5945" s="1">
        <v>41953</v>
      </c>
      <c r="E5945" s="1">
        <v>41957</v>
      </c>
      <c r="F5945" t="s">
        <v>23</v>
      </c>
      <c r="G5945" t="s">
        <v>3948</v>
      </c>
      <c r="H5945" t="s">
        <v>3949</v>
      </c>
      <c r="I5945" t="s">
        <v>26</v>
      </c>
      <c r="J5945" t="s">
        <v>27</v>
      </c>
      <c r="K5945" t="s">
        <v>2492</v>
      </c>
      <c r="L5945" t="s">
        <v>29</v>
      </c>
      <c r="M5945">
        <v>92105</v>
      </c>
      <c r="N5945" t="s">
        <v>30</v>
      </c>
      <c r="O5945" t="s">
        <v>4103</v>
      </c>
      <c r="P5945" t="s">
        <v>329</v>
      </c>
      <c r="Q5945" t="s">
        <v>4064</v>
      </c>
      <c r="R5945" t="s">
        <v>4104</v>
      </c>
      <c r="S5945">
        <v>523.39200000000005</v>
      </c>
      <c r="T5945">
        <v>3</v>
      </c>
      <c r="U5945">
        <v>0.2</v>
      </c>
      <c r="V5945">
        <v>52.339199999999977</v>
      </c>
      <c r="W5945" t="s">
        <v>10939</v>
      </c>
      <c r="X5945" t="s">
        <v>10940</v>
      </c>
      <c r="Y5945">
        <v>11</v>
      </c>
      <c r="Z5945" t="s">
        <v>10947</v>
      </c>
      <c r="AA5945">
        <v>9.999999999999995E-2</v>
      </c>
    </row>
    <row r="5946" spans="1:27" x14ac:dyDescent="0.35">
      <c r="A5946">
        <v>7047</v>
      </c>
      <c r="B5946" t="s">
        <v>2772</v>
      </c>
      <c r="C5946">
        <v>2011</v>
      </c>
      <c r="D5946" s="1">
        <v>40641</v>
      </c>
      <c r="E5946" s="1">
        <v>40645</v>
      </c>
      <c r="F5946" t="s">
        <v>23</v>
      </c>
      <c r="G5946" t="s">
        <v>1889</v>
      </c>
      <c r="H5946" t="s">
        <v>1890</v>
      </c>
      <c r="I5946" t="s">
        <v>127</v>
      </c>
      <c r="J5946" t="s">
        <v>27</v>
      </c>
      <c r="K5946" t="s">
        <v>2773</v>
      </c>
      <c r="L5946" t="s">
        <v>29</v>
      </c>
      <c r="M5946">
        <v>94521</v>
      </c>
      <c r="N5946" t="s">
        <v>30</v>
      </c>
      <c r="O5946" t="s">
        <v>3480</v>
      </c>
      <c r="P5946" t="s">
        <v>329</v>
      </c>
      <c r="Q5946" t="s">
        <v>3467</v>
      </c>
      <c r="R5946" t="s">
        <v>3481</v>
      </c>
      <c r="S5946">
        <v>99.591999999999999</v>
      </c>
      <c r="T5946">
        <v>1</v>
      </c>
      <c r="U5946">
        <v>0.2</v>
      </c>
      <c r="V5946">
        <v>2.4897999999999989</v>
      </c>
      <c r="W5946" t="s">
        <v>10944</v>
      </c>
      <c r="X5946" t="s">
        <v>10942</v>
      </c>
      <c r="Y5946">
        <v>4</v>
      </c>
      <c r="Z5946" t="s">
        <v>10943</v>
      </c>
      <c r="AA5946">
        <v>2.4999999999999991E-2</v>
      </c>
    </row>
    <row r="5947" spans="1:27" x14ac:dyDescent="0.35">
      <c r="A5947">
        <v>7055</v>
      </c>
      <c r="B5947" t="s">
        <v>2774</v>
      </c>
      <c r="C5947">
        <v>2013</v>
      </c>
      <c r="D5947" s="1">
        <v>41620</v>
      </c>
      <c r="E5947" s="1">
        <v>41620</v>
      </c>
      <c r="F5947" t="s">
        <v>234</v>
      </c>
      <c r="G5947" t="s">
        <v>149</v>
      </c>
      <c r="H5947" t="s">
        <v>150</v>
      </c>
      <c r="I5947" t="s">
        <v>38</v>
      </c>
      <c r="J5947" t="s">
        <v>27</v>
      </c>
      <c r="K5947" t="s">
        <v>2775</v>
      </c>
      <c r="L5947" t="s">
        <v>29</v>
      </c>
      <c r="M5947">
        <v>92804</v>
      </c>
      <c r="N5947" t="s">
        <v>30</v>
      </c>
      <c r="O5947" t="s">
        <v>4096</v>
      </c>
      <c r="P5947" t="s">
        <v>329</v>
      </c>
      <c r="Q5947" t="s">
        <v>4064</v>
      </c>
      <c r="R5947" t="s">
        <v>4097</v>
      </c>
      <c r="S5947">
        <v>363.92</v>
      </c>
      <c r="T5947">
        <v>5</v>
      </c>
      <c r="U5947">
        <v>0.2</v>
      </c>
      <c r="V5947">
        <v>-31.843000000000018</v>
      </c>
      <c r="W5947" t="s">
        <v>10936</v>
      </c>
      <c r="X5947" t="s">
        <v>10940</v>
      </c>
      <c r="Y5947">
        <v>12</v>
      </c>
      <c r="Z5947" t="s">
        <v>10941</v>
      </c>
      <c r="AA5947">
        <v>-8.750000000000005E-2</v>
      </c>
    </row>
    <row r="5948" spans="1:27" x14ac:dyDescent="0.35">
      <c r="A5948">
        <v>7058</v>
      </c>
      <c r="B5948" t="s">
        <v>2774</v>
      </c>
      <c r="C5948">
        <v>2013</v>
      </c>
      <c r="D5948" s="1">
        <v>41620</v>
      </c>
      <c r="E5948" s="1">
        <v>41620</v>
      </c>
      <c r="F5948" t="s">
        <v>234</v>
      </c>
      <c r="G5948" t="s">
        <v>149</v>
      </c>
      <c r="H5948" t="s">
        <v>150</v>
      </c>
      <c r="I5948" t="s">
        <v>38</v>
      </c>
      <c r="J5948" t="s">
        <v>27</v>
      </c>
      <c r="K5948" t="s">
        <v>2775</v>
      </c>
      <c r="L5948" t="s">
        <v>29</v>
      </c>
      <c r="M5948">
        <v>92804</v>
      </c>
      <c r="N5948" t="s">
        <v>30</v>
      </c>
      <c r="O5948" t="s">
        <v>3698</v>
      </c>
      <c r="P5948" t="s">
        <v>329</v>
      </c>
      <c r="Q5948" t="s">
        <v>3467</v>
      </c>
      <c r="R5948" t="s">
        <v>3699</v>
      </c>
      <c r="S5948">
        <v>892.13600000000008</v>
      </c>
      <c r="T5948">
        <v>7</v>
      </c>
      <c r="U5948">
        <v>0.2</v>
      </c>
      <c r="V5948">
        <v>111.51699999999991</v>
      </c>
      <c r="W5948" t="s">
        <v>10936</v>
      </c>
      <c r="X5948" t="s">
        <v>10940</v>
      </c>
      <c r="Y5948">
        <v>12</v>
      </c>
      <c r="Z5948" t="s">
        <v>10941</v>
      </c>
      <c r="AA5948">
        <v>0.12499999999999989</v>
      </c>
    </row>
    <row r="5949" spans="1:27" x14ac:dyDescent="0.35">
      <c r="A5949">
        <v>7085</v>
      </c>
      <c r="B5949" t="s">
        <v>3237</v>
      </c>
      <c r="C5949">
        <v>2014</v>
      </c>
      <c r="D5949" s="1">
        <v>41842</v>
      </c>
      <c r="E5949" s="1">
        <v>41846</v>
      </c>
      <c r="F5949" t="s">
        <v>45</v>
      </c>
      <c r="G5949" t="s">
        <v>1035</v>
      </c>
      <c r="H5949" t="s">
        <v>1036</v>
      </c>
      <c r="I5949" t="s">
        <v>26</v>
      </c>
      <c r="J5949" t="s">
        <v>27</v>
      </c>
      <c r="K5949" t="s">
        <v>2773</v>
      </c>
      <c r="L5949" t="s">
        <v>29</v>
      </c>
      <c r="M5949">
        <v>94521</v>
      </c>
      <c r="N5949" t="s">
        <v>30</v>
      </c>
      <c r="O5949" t="s">
        <v>7384</v>
      </c>
      <c r="P5949" t="s">
        <v>313</v>
      </c>
      <c r="Q5949" t="s">
        <v>4411</v>
      </c>
      <c r="R5949" t="s">
        <v>7385</v>
      </c>
      <c r="S5949">
        <v>1626.1920000000002</v>
      </c>
      <c r="T5949">
        <v>9</v>
      </c>
      <c r="U5949">
        <v>0.2</v>
      </c>
      <c r="V5949">
        <v>121.96440000000001</v>
      </c>
      <c r="W5949" t="s">
        <v>10939</v>
      </c>
      <c r="X5949" t="s">
        <v>10937</v>
      </c>
      <c r="Y5949">
        <v>7</v>
      </c>
      <c r="Z5949" t="s">
        <v>10938</v>
      </c>
      <c r="AA5949">
        <v>7.4999999999999997E-2</v>
      </c>
    </row>
    <row r="5950" spans="1:27" x14ac:dyDescent="0.35">
      <c r="A5950">
        <v>7190</v>
      </c>
      <c r="B5950" t="s">
        <v>9010</v>
      </c>
      <c r="C5950">
        <v>2013</v>
      </c>
      <c r="D5950" s="1">
        <v>41591</v>
      </c>
      <c r="E5950" s="1">
        <v>41594</v>
      </c>
      <c r="F5950" t="s">
        <v>56</v>
      </c>
      <c r="G5950" t="s">
        <v>3076</v>
      </c>
      <c r="H5950" t="s">
        <v>3077</v>
      </c>
      <c r="I5950" t="s">
        <v>127</v>
      </c>
      <c r="J5950" t="s">
        <v>27</v>
      </c>
      <c r="K5950" t="s">
        <v>2492</v>
      </c>
      <c r="L5950" t="s">
        <v>29</v>
      </c>
      <c r="M5950">
        <v>92024</v>
      </c>
      <c r="N5950" t="s">
        <v>30</v>
      </c>
      <c r="O5950" t="s">
        <v>8530</v>
      </c>
      <c r="P5950" t="s">
        <v>313</v>
      </c>
      <c r="Q5950" t="s">
        <v>4411</v>
      </c>
      <c r="R5950" t="s">
        <v>8531</v>
      </c>
      <c r="S5950">
        <v>203.976</v>
      </c>
      <c r="T5950">
        <v>3</v>
      </c>
      <c r="U5950">
        <v>0.2</v>
      </c>
      <c r="V5950">
        <v>25.496999999999986</v>
      </c>
      <c r="W5950" t="s">
        <v>10936</v>
      </c>
      <c r="X5950" t="s">
        <v>10940</v>
      </c>
      <c r="Y5950">
        <v>11</v>
      </c>
      <c r="Z5950" t="s">
        <v>10947</v>
      </c>
      <c r="AA5950">
        <v>0.12499999999999993</v>
      </c>
    </row>
    <row r="5951" spans="1:27" x14ac:dyDescent="0.35">
      <c r="A5951">
        <v>7191</v>
      </c>
      <c r="B5951" t="s">
        <v>9010</v>
      </c>
      <c r="C5951">
        <v>2013</v>
      </c>
      <c r="D5951" s="1">
        <v>41591</v>
      </c>
      <c r="E5951" s="1">
        <v>41594</v>
      </c>
      <c r="F5951" t="s">
        <v>56</v>
      </c>
      <c r="G5951" t="s">
        <v>3076</v>
      </c>
      <c r="H5951" t="s">
        <v>3077</v>
      </c>
      <c r="I5951" t="s">
        <v>127</v>
      </c>
      <c r="J5951" t="s">
        <v>27</v>
      </c>
      <c r="K5951" t="s">
        <v>2492</v>
      </c>
      <c r="L5951" t="s">
        <v>29</v>
      </c>
      <c r="M5951">
        <v>92024</v>
      </c>
      <c r="N5951" t="s">
        <v>30</v>
      </c>
      <c r="O5951" t="s">
        <v>3604</v>
      </c>
      <c r="P5951" t="s">
        <v>329</v>
      </c>
      <c r="Q5951" t="s">
        <v>3467</v>
      </c>
      <c r="R5951" t="s">
        <v>3605</v>
      </c>
      <c r="S5951">
        <v>674.35200000000009</v>
      </c>
      <c r="T5951">
        <v>3</v>
      </c>
      <c r="U5951">
        <v>0.2</v>
      </c>
      <c r="V5951">
        <v>-8.4294000000000153</v>
      </c>
      <c r="W5951" t="s">
        <v>10936</v>
      </c>
      <c r="X5951" t="s">
        <v>10940</v>
      </c>
      <c r="Y5951">
        <v>11</v>
      </c>
      <c r="Z5951" t="s">
        <v>10947</v>
      </c>
      <c r="AA5951">
        <v>-1.2500000000000022E-2</v>
      </c>
    </row>
    <row r="5952" spans="1:27" x14ac:dyDescent="0.35">
      <c r="A5952">
        <v>7308</v>
      </c>
      <c r="B5952" t="s">
        <v>2776</v>
      </c>
      <c r="C5952">
        <v>2013</v>
      </c>
      <c r="D5952" s="1">
        <v>41584</v>
      </c>
      <c r="E5952" s="1">
        <v>41586</v>
      </c>
      <c r="F5952" t="s">
        <v>45</v>
      </c>
      <c r="G5952" t="s">
        <v>1207</v>
      </c>
      <c r="H5952" t="s">
        <v>1208</v>
      </c>
      <c r="I5952" t="s">
        <v>38</v>
      </c>
      <c r="J5952" t="s">
        <v>27</v>
      </c>
      <c r="K5952" t="s">
        <v>2777</v>
      </c>
      <c r="L5952" t="s">
        <v>29</v>
      </c>
      <c r="M5952">
        <v>95123</v>
      </c>
      <c r="N5952" t="s">
        <v>30</v>
      </c>
      <c r="O5952" t="s">
        <v>4153</v>
      </c>
      <c r="P5952" t="s">
        <v>329</v>
      </c>
      <c r="Q5952" t="s">
        <v>4064</v>
      </c>
      <c r="R5952" t="s">
        <v>4154</v>
      </c>
      <c r="S5952">
        <v>113.88800000000002</v>
      </c>
      <c r="T5952">
        <v>2</v>
      </c>
      <c r="U5952">
        <v>0.2</v>
      </c>
      <c r="V5952">
        <v>9.9651999999999994</v>
      </c>
      <c r="W5952" t="s">
        <v>10936</v>
      </c>
      <c r="X5952" t="s">
        <v>10940</v>
      </c>
      <c r="Y5952">
        <v>11</v>
      </c>
      <c r="Z5952" t="s">
        <v>10947</v>
      </c>
      <c r="AA5952">
        <v>8.7499999999999981E-2</v>
      </c>
    </row>
    <row r="5953" spans="1:27" x14ac:dyDescent="0.35">
      <c r="A5953">
        <v>7329</v>
      </c>
      <c r="B5953" t="s">
        <v>2949</v>
      </c>
      <c r="C5953">
        <v>2011</v>
      </c>
      <c r="D5953" s="1">
        <v>40620</v>
      </c>
      <c r="E5953" s="1">
        <v>40626</v>
      </c>
      <c r="F5953" t="s">
        <v>23</v>
      </c>
      <c r="G5953" t="s">
        <v>540</v>
      </c>
      <c r="H5953" t="s">
        <v>541</v>
      </c>
      <c r="I5953" t="s">
        <v>127</v>
      </c>
      <c r="J5953" t="s">
        <v>27</v>
      </c>
      <c r="K5953" t="s">
        <v>2950</v>
      </c>
      <c r="L5953" t="s">
        <v>29</v>
      </c>
      <c r="M5953">
        <v>91505</v>
      </c>
      <c r="N5953" t="s">
        <v>30</v>
      </c>
      <c r="O5953" t="s">
        <v>7869</v>
      </c>
      <c r="P5953" t="s">
        <v>313</v>
      </c>
      <c r="Q5953" t="s">
        <v>3743</v>
      </c>
      <c r="R5953" t="s">
        <v>9011</v>
      </c>
      <c r="S5953">
        <v>1279.9680000000001</v>
      </c>
      <c r="T5953">
        <v>4</v>
      </c>
      <c r="U5953">
        <v>0.2</v>
      </c>
      <c r="V5953">
        <v>415.98959999999994</v>
      </c>
      <c r="W5953" t="s">
        <v>10944</v>
      </c>
      <c r="X5953" t="s">
        <v>10950</v>
      </c>
      <c r="Y5953">
        <v>3</v>
      </c>
      <c r="Z5953" t="s">
        <v>10953</v>
      </c>
      <c r="AA5953">
        <v>0.32499999999999996</v>
      </c>
    </row>
    <row r="5954" spans="1:27" x14ac:dyDescent="0.35">
      <c r="A5954">
        <v>7406</v>
      </c>
      <c r="B5954" t="s">
        <v>2951</v>
      </c>
      <c r="C5954">
        <v>2012</v>
      </c>
      <c r="D5954" s="1">
        <v>41043</v>
      </c>
      <c r="E5954" s="1">
        <v>41048</v>
      </c>
      <c r="F5954" t="s">
        <v>23</v>
      </c>
      <c r="G5954" t="s">
        <v>1913</v>
      </c>
      <c r="H5954" t="s">
        <v>1914</v>
      </c>
      <c r="I5954" t="s">
        <v>26</v>
      </c>
      <c r="J5954" t="s">
        <v>27</v>
      </c>
      <c r="K5954" t="s">
        <v>2952</v>
      </c>
      <c r="L5954" t="s">
        <v>29</v>
      </c>
      <c r="M5954">
        <v>93010</v>
      </c>
      <c r="N5954" t="s">
        <v>30</v>
      </c>
      <c r="O5954" t="s">
        <v>4303</v>
      </c>
      <c r="P5954" t="s">
        <v>329</v>
      </c>
      <c r="Q5954" t="s">
        <v>4064</v>
      </c>
      <c r="R5954" t="s">
        <v>4304</v>
      </c>
      <c r="S5954">
        <v>97.567999999999998</v>
      </c>
      <c r="T5954">
        <v>2</v>
      </c>
      <c r="U5954">
        <v>0.2</v>
      </c>
      <c r="V5954">
        <v>-6.0980000000000025</v>
      </c>
      <c r="W5954" t="s">
        <v>10948</v>
      </c>
      <c r="X5954" t="s">
        <v>10942</v>
      </c>
      <c r="Y5954">
        <v>5</v>
      </c>
      <c r="Z5954" t="s">
        <v>10952</v>
      </c>
      <c r="AA5954">
        <v>-6.2500000000000028E-2</v>
      </c>
    </row>
    <row r="5955" spans="1:27" x14ac:dyDescent="0.35">
      <c r="A5955">
        <v>7407</v>
      </c>
      <c r="B5955" t="s">
        <v>2951</v>
      </c>
      <c r="C5955">
        <v>2012</v>
      </c>
      <c r="D5955" s="1">
        <v>41043</v>
      </c>
      <c r="E5955" s="1">
        <v>41048</v>
      </c>
      <c r="F5955" t="s">
        <v>23</v>
      </c>
      <c r="G5955" t="s">
        <v>1913</v>
      </c>
      <c r="H5955" t="s">
        <v>1914</v>
      </c>
      <c r="I5955" t="s">
        <v>26</v>
      </c>
      <c r="J5955" t="s">
        <v>27</v>
      </c>
      <c r="K5955" t="s">
        <v>2952</v>
      </c>
      <c r="L5955" t="s">
        <v>29</v>
      </c>
      <c r="M5955">
        <v>93010</v>
      </c>
      <c r="N5955" t="s">
        <v>30</v>
      </c>
      <c r="O5955" t="s">
        <v>4216</v>
      </c>
      <c r="P5955" t="s">
        <v>329</v>
      </c>
      <c r="Q5955" t="s">
        <v>4064</v>
      </c>
      <c r="R5955" t="s">
        <v>4217</v>
      </c>
      <c r="S5955">
        <v>722.35200000000009</v>
      </c>
      <c r="T5955">
        <v>3</v>
      </c>
      <c r="U5955">
        <v>0.2</v>
      </c>
      <c r="V5955">
        <v>81.264599999999916</v>
      </c>
      <c r="W5955" t="s">
        <v>10948</v>
      </c>
      <c r="X5955" t="s">
        <v>10942</v>
      </c>
      <c r="Y5955">
        <v>5</v>
      </c>
      <c r="Z5955" t="s">
        <v>10952</v>
      </c>
      <c r="AA5955">
        <v>0.11249999999999986</v>
      </c>
    </row>
    <row r="5956" spans="1:27" x14ac:dyDescent="0.35">
      <c r="A5956">
        <v>7502</v>
      </c>
      <c r="B5956" t="s">
        <v>2782</v>
      </c>
      <c r="C5956">
        <v>2014</v>
      </c>
      <c r="D5956" s="1">
        <v>41835</v>
      </c>
      <c r="E5956" s="1">
        <v>41839</v>
      </c>
      <c r="F5956" t="s">
        <v>23</v>
      </c>
      <c r="G5956" t="s">
        <v>2545</v>
      </c>
      <c r="H5956" t="s">
        <v>2546</v>
      </c>
      <c r="I5956" t="s">
        <v>38</v>
      </c>
      <c r="J5956" t="s">
        <v>27</v>
      </c>
      <c r="K5956" t="s">
        <v>2783</v>
      </c>
      <c r="L5956" t="s">
        <v>29</v>
      </c>
      <c r="M5956">
        <v>92683</v>
      </c>
      <c r="N5956" t="s">
        <v>30</v>
      </c>
      <c r="O5956" t="s">
        <v>4561</v>
      </c>
      <c r="P5956" t="s">
        <v>313</v>
      </c>
      <c r="Q5956" t="s">
        <v>4411</v>
      </c>
      <c r="R5956" t="s">
        <v>4562</v>
      </c>
      <c r="S5956">
        <v>470.37600000000009</v>
      </c>
      <c r="T5956">
        <v>3</v>
      </c>
      <c r="U5956">
        <v>0.2</v>
      </c>
      <c r="V5956">
        <v>52.917299999999955</v>
      </c>
      <c r="W5956" t="s">
        <v>10939</v>
      </c>
      <c r="X5956" t="s">
        <v>10937</v>
      </c>
      <c r="Y5956">
        <v>7</v>
      </c>
      <c r="Z5956" t="s">
        <v>10938</v>
      </c>
      <c r="AA5956">
        <v>0.11249999999999988</v>
      </c>
    </row>
    <row r="5957" spans="1:27" x14ac:dyDescent="0.35">
      <c r="A5957">
        <v>7694</v>
      </c>
      <c r="B5957" t="s">
        <v>3273</v>
      </c>
      <c r="C5957">
        <v>2011</v>
      </c>
      <c r="D5957" s="1">
        <v>40906</v>
      </c>
      <c r="E5957" s="1">
        <v>40911</v>
      </c>
      <c r="F5957" t="s">
        <v>23</v>
      </c>
      <c r="G5957" t="s">
        <v>805</v>
      </c>
      <c r="H5957" t="s">
        <v>806</v>
      </c>
      <c r="I5957" t="s">
        <v>38</v>
      </c>
      <c r="J5957" t="s">
        <v>27</v>
      </c>
      <c r="K5957" t="s">
        <v>2717</v>
      </c>
      <c r="L5957" t="s">
        <v>29</v>
      </c>
      <c r="M5957">
        <v>94513</v>
      </c>
      <c r="N5957" t="s">
        <v>30</v>
      </c>
      <c r="O5957" t="s">
        <v>8424</v>
      </c>
      <c r="P5957" t="s">
        <v>313</v>
      </c>
      <c r="Q5957" t="s">
        <v>4411</v>
      </c>
      <c r="R5957" t="s">
        <v>8425</v>
      </c>
      <c r="S5957">
        <v>319.96800000000002</v>
      </c>
      <c r="T5957">
        <v>4</v>
      </c>
      <c r="U5957">
        <v>0.2</v>
      </c>
      <c r="V5957">
        <v>35.996399999999952</v>
      </c>
      <c r="W5957" t="s">
        <v>10944</v>
      </c>
      <c r="X5957" t="s">
        <v>10940</v>
      </c>
      <c r="Y5957">
        <v>12</v>
      </c>
      <c r="Z5957" t="s">
        <v>10941</v>
      </c>
      <c r="AA5957">
        <v>0.11249999999999984</v>
      </c>
    </row>
    <row r="5958" spans="1:27" x14ac:dyDescent="0.35">
      <c r="A5958">
        <v>7770</v>
      </c>
      <c r="B5958" t="s">
        <v>3274</v>
      </c>
      <c r="C5958">
        <v>2013</v>
      </c>
      <c r="D5958" s="1">
        <v>41488</v>
      </c>
      <c r="E5958" s="1">
        <v>41488</v>
      </c>
      <c r="F5958" t="s">
        <v>234</v>
      </c>
      <c r="G5958" t="s">
        <v>1616</v>
      </c>
      <c r="H5958" t="s">
        <v>1617</v>
      </c>
      <c r="I5958" t="s">
        <v>26</v>
      </c>
      <c r="J5958" t="s">
        <v>27</v>
      </c>
      <c r="K5958" t="s">
        <v>2787</v>
      </c>
      <c r="L5958" t="s">
        <v>29</v>
      </c>
      <c r="M5958">
        <v>92503</v>
      </c>
      <c r="N5958" t="s">
        <v>30</v>
      </c>
      <c r="O5958" t="s">
        <v>4821</v>
      </c>
      <c r="P5958" t="s">
        <v>313</v>
      </c>
      <c r="Q5958" t="s">
        <v>4411</v>
      </c>
      <c r="R5958" t="s">
        <v>4822</v>
      </c>
      <c r="S5958">
        <v>1039.7280000000001</v>
      </c>
      <c r="T5958">
        <v>2</v>
      </c>
      <c r="U5958">
        <v>0.2</v>
      </c>
      <c r="V5958">
        <v>90.976200000000063</v>
      </c>
      <c r="W5958" t="s">
        <v>10936</v>
      </c>
      <c r="X5958" t="s">
        <v>10937</v>
      </c>
      <c r="Y5958">
        <v>8</v>
      </c>
      <c r="Z5958" t="s">
        <v>10954</v>
      </c>
      <c r="AA5958">
        <v>8.750000000000005E-2</v>
      </c>
    </row>
    <row r="5959" spans="1:27" x14ac:dyDescent="0.35">
      <c r="A5959">
        <v>7829</v>
      </c>
      <c r="B5959" t="s">
        <v>2629</v>
      </c>
      <c r="C5959">
        <v>2012</v>
      </c>
      <c r="D5959" s="1">
        <v>41025</v>
      </c>
      <c r="E5959" s="1">
        <v>41030</v>
      </c>
      <c r="F5959" t="s">
        <v>23</v>
      </c>
      <c r="G5959" t="s">
        <v>2630</v>
      </c>
      <c r="H5959" t="s">
        <v>2631</v>
      </c>
      <c r="I5959" t="s">
        <v>26</v>
      </c>
      <c r="J5959" t="s">
        <v>27</v>
      </c>
      <c r="K5959" t="s">
        <v>2492</v>
      </c>
      <c r="L5959" t="s">
        <v>29</v>
      </c>
      <c r="M5959">
        <v>92105</v>
      </c>
      <c r="N5959" t="s">
        <v>30</v>
      </c>
      <c r="O5959" t="s">
        <v>4329</v>
      </c>
      <c r="P5959" t="s">
        <v>329</v>
      </c>
      <c r="Q5959" t="s">
        <v>4064</v>
      </c>
      <c r="R5959" t="s">
        <v>4330</v>
      </c>
      <c r="S5959">
        <v>63.936000000000007</v>
      </c>
      <c r="T5959">
        <v>3</v>
      </c>
      <c r="U5959">
        <v>0.2</v>
      </c>
      <c r="V5959">
        <v>6.3935999999999957</v>
      </c>
      <c r="W5959" t="s">
        <v>10948</v>
      </c>
      <c r="X5959" t="s">
        <v>10942</v>
      </c>
      <c r="Y5959">
        <v>4</v>
      </c>
      <c r="Z5959" t="s">
        <v>10943</v>
      </c>
      <c r="AA5959">
        <v>9.9999999999999922E-2</v>
      </c>
    </row>
    <row r="5960" spans="1:27" x14ac:dyDescent="0.35">
      <c r="A5960">
        <v>7831</v>
      </c>
      <c r="B5960" t="s">
        <v>2629</v>
      </c>
      <c r="C5960">
        <v>2012</v>
      </c>
      <c r="D5960" s="1">
        <v>41025</v>
      </c>
      <c r="E5960" s="1">
        <v>41030</v>
      </c>
      <c r="F5960" t="s">
        <v>23</v>
      </c>
      <c r="G5960" t="s">
        <v>2630</v>
      </c>
      <c r="H5960" t="s">
        <v>2631</v>
      </c>
      <c r="I5960" t="s">
        <v>26</v>
      </c>
      <c r="J5960" t="s">
        <v>27</v>
      </c>
      <c r="K5960" t="s">
        <v>2492</v>
      </c>
      <c r="L5960" t="s">
        <v>29</v>
      </c>
      <c r="M5960">
        <v>92105</v>
      </c>
      <c r="N5960" t="s">
        <v>30</v>
      </c>
      <c r="O5960" t="s">
        <v>8994</v>
      </c>
      <c r="P5960" t="s">
        <v>313</v>
      </c>
      <c r="Q5960" t="s">
        <v>4411</v>
      </c>
      <c r="R5960" t="s">
        <v>8995</v>
      </c>
      <c r="S5960">
        <v>311.97600000000006</v>
      </c>
      <c r="T5960">
        <v>3</v>
      </c>
      <c r="U5960">
        <v>0.2</v>
      </c>
      <c r="V5960">
        <v>38.996999999999986</v>
      </c>
      <c r="W5960" t="s">
        <v>10948</v>
      </c>
      <c r="X5960" t="s">
        <v>10942</v>
      </c>
      <c r="Y5960">
        <v>4</v>
      </c>
      <c r="Z5960" t="s">
        <v>10943</v>
      </c>
      <c r="AA5960">
        <v>0.12499999999999993</v>
      </c>
    </row>
    <row r="5961" spans="1:27" x14ac:dyDescent="0.35">
      <c r="A5961">
        <v>7873</v>
      </c>
      <c r="B5961" t="s">
        <v>3277</v>
      </c>
      <c r="C5961">
        <v>2013</v>
      </c>
      <c r="D5961" s="1">
        <v>41551</v>
      </c>
      <c r="E5961" s="1">
        <v>41555</v>
      </c>
      <c r="F5961" t="s">
        <v>23</v>
      </c>
      <c r="G5961" t="s">
        <v>3278</v>
      </c>
      <c r="H5961" t="s">
        <v>3279</v>
      </c>
      <c r="I5961" t="s">
        <v>127</v>
      </c>
      <c r="J5961" t="s">
        <v>27</v>
      </c>
      <c r="K5961" t="s">
        <v>2914</v>
      </c>
      <c r="L5961" t="s">
        <v>29</v>
      </c>
      <c r="M5961">
        <v>92630</v>
      </c>
      <c r="N5961" t="s">
        <v>30</v>
      </c>
      <c r="O5961" t="s">
        <v>4072</v>
      </c>
      <c r="P5961" t="s">
        <v>329</v>
      </c>
      <c r="Q5961" t="s">
        <v>4064</v>
      </c>
      <c r="R5961" t="s">
        <v>4073</v>
      </c>
      <c r="S5961">
        <v>915.13600000000008</v>
      </c>
      <c r="T5961">
        <v>4</v>
      </c>
      <c r="U5961">
        <v>0.2</v>
      </c>
      <c r="V5961">
        <v>102.95279999999988</v>
      </c>
      <c r="W5961" t="s">
        <v>10936</v>
      </c>
      <c r="X5961" t="s">
        <v>10940</v>
      </c>
      <c r="Y5961">
        <v>10</v>
      </c>
      <c r="Z5961" t="s">
        <v>10945</v>
      </c>
      <c r="AA5961">
        <v>0.11249999999999986</v>
      </c>
    </row>
    <row r="5962" spans="1:27" x14ac:dyDescent="0.35">
      <c r="A5962">
        <v>7909</v>
      </c>
      <c r="B5962" t="s">
        <v>3280</v>
      </c>
      <c r="C5962">
        <v>2013</v>
      </c>
      <c r="D5962" s="1">
        <v>41612</v>
      </c>
      <c r="E5962" s="1">
        <v>41616</v>
      </c>
      <c r="F5962" t="s">
        <v>23</v>
      </c>
      <c r="G5962" t="s">
        <v>2326</v>
      </c>
      <c r="H5962" t="s">
        <v>2327</v>
      </c>
      <c r="I5962" t="s">
        <v>38</v>
      </c>
      <c r="J5962" t="s">
        <v>27</v>
      </c>
      <c r="K5962" t="s">
        <v>3281</v>
      </c>
      <c r="L5962" t="s">
        <v>29</v>
      </c>
      <c r="M5962">
        <v>95037</v>
      </c>
      <c r="N5962" t="s">
        <v>30</v>
      </c>
      <c r="O5962" t="s">
        <v>3674</v>
      </c>
      <c r="P5962" t="s">
        <v>329</v>
      </c>
      <c r="Q5962" t="s">
        <v>3467</v>
      </c>
      <c r="R5962" t="s">
        <v>3675</v>
      </c>
      <c r="S5962">
        <v>268.70400000000001</v>
      </c>
      <c r="T5962">
        <v>3</v>
      </c>
      <c r="U5962">
        <v>0.2</v>
      </c>
      <c r="V5962">
        <v>6.717599999999976</v>
      </c>
      <c r="W5962" t="s">
        <v>10936</v>
      </c>
      <c r="X5962" t="s">
        <v>10940</v>
      </c>
      <c r="Y5962">
        <v>12</v>
      </c>
      <c r="Z5962" t="s">
        <v>10941</v>
      </c>
      <c r="AA5962">
        <v>2.4999999999999911E-2</v>
      </c>
    </row>
    <row r="5963" spans="1:27" x14ac:dyDescent="0.35">
      <c r="A5963">
        <v>7935</v>
      </c>
      <c r="B5963" t="s">
        <v>3286</v>
      </c>
      <c r="C5963">
        <v>2014</v>
      </c>
      <c r="D5963" s="1">
        <v>41869</v>
      </c>
      <c r="E5963" s="1">
        <v>41876</v>
      </c>
      <c r="F5963" t="s">
        <v>23</v>
      </c>
      <c r="G5963" t="s">
        <v>365</v>
      </c>
      <c r="H5963" t="s">
        <v>366</v>
      </c>
      <c r="I5963" t="s">
        <v>26</v>
      </c>
      <c r="J5963" t="s">
        <v>27</v>
      </c>
      <c r="K5963" t="s">
        <v>2717</v>
      </c>
      <c r="L5963" t="s">
        <v>29</v>
      </c>
      <c r="M5963">
        <v>94513</v>
      </c>
      <c r="N5963" t="s">
        <v>30</v>
      </c>
      <c r="O5963" t="s">
        <v>4599</v>
      </c>
      <c r="P5963" t="s">
        <v>313</v>
      </c>
      <c r="Q5963" t="s">
        <v>4411</v>
      </c>
      <c r="R5963" t="s">
        <v>4600</v>
      </c>
      <c r="S5963">
        <v>71.975999999999999</v>
      </c>
      <c r="T5963">
        <v>3</v>
      </c>
      <c r="U5963">
        <v>0.2</v>
      </c>
      <c r="V5963">
        <v>8.9969999999999892</v>
      </c>
      <c r="W5963" t="s">
        <v>10939</v>
      </c>
      <c r="X5963" t="s">
        <v>10937</v>
      </c>
      <c r="Y5963">
        <v>8</v>
      </c>
      <c r="Z5963" t="s">
        <v>10954</v>
      </c>
      <c r="AA5963">
        <v>0.12499999999999985</v>
      </c>
    </row>
    <row r="5964" spans="1:27" x14ac:dyDescent="0.35">
      <c r="A5964">
        <v>7941</v>
      </c>
      <c r="B5964" t="s">
        <v>2632</v>
      </c>
      <c r="C5964">
        <v>2013</v>
      </c>
      <c r="D5964" s="1">
        <v>41623</v>
      </c>
      <c r="E5964" s="1">
        <v>41626</v>
      </c>
      <c r="F5964" t="s">
        <v>56</v>
      </c>
      <c r="G5964" t="s">
        <v>2424</v>
      </c>
      <c r="H5964" t="s">
        <v>2425</v>
      </c>
      <c r="I5964" t="s">
        <v>26</v>
      </c>
      <c r="J5964" t="s">
        <v>27</v>
      </c>
      <c r="K5964" t="s">
        <v>2492</v>
      </c>
      <c r="L5964" t="s">
        <v>29</v>
      </c>
      <c r="M5964">
        <v>92037</v>
      </c>
      <c r="N5964" t="s">
        <v>30</v>
      </c>
      <c r="O5964" t="s">
        <v>4100</v>
      </c>
      <c r="P5964" t="s">
        <v>329</v>
      </c>
      <c r="Q5964" t="s">
        <v>4064</v>
      </c>
      <c r="R5964" t="s">
        <v>9012</v>
      </c>
      <c r="S5964">
        <v>81.424000000000007</v>
      </c>
      <c r="T5964">
        <v>2</v>
      </c>
      <c r="U5964">
        <v>0.2</v>
      </c>
      <c r="V5964">
        <v>-9.1601999999999961</v>
      </c>
      <c r="W5964" t="s">
        <v>10936</v>
      </c>
      <c r="X5964" t="s">
        <v>10940</v>
      </c>
      <c r="Y5964">
        <v>12</v>
      </c>
      <c r="Z5964" t="s">
        <v>10941</v>
      </c>
      <c r="AA5964">
        <v>-0.11249999999999995</v>
      </c>
    </row>
    <row r="5965" spans="1:27" x14ac:dyDescent="0.35">
      <c r="A5965">
        <v>7956</v>
      </c>
      <c r="B5965" t="s">
        <v>2965</v>
      </c>
      <c r="C5965">
        <v>2014</v>
      </c>
      <c r="D5965" s="1">
        <v>41918</v>
      </c>
      <c r="E5965" s="1">
        <v>41923</v>
      </c>
      <c r="F5965" t="s">
        <v>23</v>
      </c>
      <c r="G5965" t="s">
        <v>62</v>
      </c>
      <c r="H5965" t="s">
        <v>63</v>
      </c>
      <c r="I5965" t="s">
        <v>26</v>
      </c>
      <c r="J5965" t="s">
        <v>27</v>
      </c>
      <c r="K5965" t="s">
        <v>2933</v>
      </c>
      <c r="L5965" t="s">
        <v>29</v>
      </c>
      <c r="M5965">
        <v>95928</v>
      </c>
      <c r="N5965" t="s">
        <v>30</v>
      </c>
      <c r="O5965" t="s">
        <v>8080</v>
      </c>
      <c r="P5965" t="s">
        <v>329</v>
      </c>
      <c r="Q5965" t="s">
        <v>4064</v>
      </c>
      <c r="R5965" t="s">
        <v>8081</v>
      </c>
      <c r="S5965">
        <v>435.16800000000006</v>
      </c>
      <c r="T5965">
        <v>4</v>
      </c>
      <c r="U5965">
        <v>0.2</v>
      </c>
      <c r="V5965">
        <v>-59.835600000000042</v>
      </c>
      <c r="W5965" t="s">
        <v>10939</v>
      </c>
      <c r="X5965" t="s">
        <v>10940</v>
      </c>
      <c r="Y5965">
        <v>10</v>
      </c>
      <c r="Z5965" t="s">
        <v>10945</v>
      </c>
      <c r="AA5965">
        <v>-0.13750000000000007</v>
      </c>
    </row>
    <row r="5966" spans="1:27" x14ac:dyDescent="0.35">
      <c r="A5966">
        <v>7960</v>
      </c>
      <c r="B5966" t="s">
        <v>2965</v>
      </c>
      <c r="C5966">
        <v>2014</v>
      </c>
      <c r="D5966" s="1">
        <v>41918</v>
      </c>
      <c r="E5966" s="1">
        <v>41923</v>
      </c>
      <c r="F5966" t="s">
        <v>23</v>
      </c>
      <c r="G5966" t="s">
        <v>62</v>
      </c>
      <c r="H5966" t="s">
        <v>63</v>
      </c>
      <c r="I5966" t="s">
        <v>26</v>
      </c>
      <c r="J5966" t="s">
        <v>27</v>
      </c>
      <c r="K5966" t="s">
        <v>2933</v>
      </c>
      <c r="L5966" t="s">
        <v>29</v>
      </c>
      <c r="M5966">
        <v>95928</v>
      </c>
      <c r="N5966" t="s">
        <v>30</v>
      </c>
      <c r="O5966" t="s">
        <v>3508</v>
      </c>
      <c r="P5966" t="s">
        <v>329</v>
      </c>
      <c r="Q5966" t="s">
        <v>3467</v>
      </c>
      <c r="R5966" t="s">
        <v>3509</v>
      </c>
      <c r="S5966">
        <v>206.35200000000003</v>
      </c>
      <c r="T5966">
        <v>3</v>
      </c>
      <c r="U5966">
        <v>0.2</v>
      </c>
      <c r="V5966">
        <v>5.1587999999999852</v>
      </c>
      <c r="W5966" t="s">
        <v>10939</v>
      </c>
      <c r="X5966" t="s">
        <v>10940</v>
      </c>
      <c r="Y5966">
        <v>10</v>
      </c>
      <c r="Z5966" t="s">
        <v>10945</v>
      </c>
      <c r="AA5966">
        <v>2.4999999999999925E-2</v>
      </c>
    </row>
    <row r="5967" spans="1:27" x14ac:dyDescent="0.35">
      <c r="A5967">
        <v>7961</v>
      </c>
      <c r="B5967" t="s">
        <v>2965</v>
      </c>
      <c r="C5967">
        <v>2014</v>
      </c>
      <c r="D5967" s="1">
        <v>41918</v>
      </c>
      <c r="E5967" s="1">
        <v>41923</v>
      </c>
      <c r="F5967" t="s">
        <v>23</v>
      </c>
      <c r="G5967" t="s">
        <v>62</v>
      </c>
      <c r="H5967" t="s">
        <v>63</v>
      </c>
      <c r="I5967" t="s">
        <v>26</v>
      </c>
      <c r="J5967" t="s">
        <v>27</v>
      </c>
      <c r="K5967" t="s">
        <v>2933</v>
      </c>
      <c r="L5967" t="s">
        <v>29</v>
      </c>
      <c r="M5967">
        <v>95928</v>
      </c>
      <c r="N5967" t="s">
        <v>30</v>
      </c>
      <c r="O5967" t="s">
        <v>7591</v>
      </c>
      <c r="P5967" t="s">
        <v>313</v>
      </c>
      <c r="Q5967" t="s">
        <v>4411</v>
      </c>
      <c r="R5967" t="s">
        <v>7592</v>
      </c>
      <c r="S5967">
        <v>7.9920000000000009</v>
      </c>
      <c r="T5967">
        <v>1</v>
      </c>
      <c r="U5967">
        <v>0.2</v>
      </c>
      <c r="V5967">
        <v>2.6972999999999994</v>
      </c>
      <c r="W5967" t="s">
        <v>10939</v>
      </c>
      <c r="X5967" t="s">
        <v>10940</v>
      </c>
      <c r="Y5967">
        <v>10</v>
      </c>
      <c r="Z5967" t="s">
        <v>10945</v>
      </c>
      <c r="AA5967">
        <v>0.33749999999999986</v>
      </c>
    </row>
    <row r="5968" spans="1:27" x14ac:dyDescent="0.35">
      <c r="A5968">
        <v>7998</v>
      </c>
      <c r="B5968" t="s">
        <v>2699</v>
      </c>
      <c r="C5968">
        <v>2014</v>
      </c>
      <c r="D5968" s="1">
        <v>41947</v>
      </c>
      <c r="E5968" s="1">
        <v>41949</v>
      </c>
      <c r="F5968" t="s">
        <v>56</v>
      </c>
      <c r="G5968" t="s">
        <v>2700</v>
      </c>
      <c r="H5968" t="s">
        <v>2701</v>
      </c>
      <c r="I5968" t="s">
        <v>127</v>
      </c>
      <c r="J5968" t="s">
        <v>27</v>
      </c>
      <c r="K5968" t="s">
        <v>2492</v>
      </c>
      <c r="L5968" t="s">
        <v>29</v>
      </c>
      <c r="M5968">
        <v>92037</v>
      </c>
      <c r="N5968" t="s">
        <v>30</v>
      </c>
      <c r="O5968" t="s">
        <v>3502</v>
      </c>
      <c r="P5968" t="s">
        <v>329</v>
      </c>
      <c r="Q5968" t="s">
        <v>3467</v>
      </c>
      <c r="R5968" t="s">
        <v>3503</v>
      </c>
      <c r="S5968">
        <v>1673.1839999999997</v>
      </c>
      <c r="T5968">
        <v>12</v>
      </c>
      <c r="U5968">
        <v>0.2</v>
      </c>
      <c r="V5968">
        <v>20.914800000000014</v>
      </c>
      <c r="W5968" t="s">
        <v>10939</v>
      </c>
      <c r="X5968" t="s">
        <v>10940</v>
      </c>
      <c r="Y5968">
        <v>11</v>
      </c>
      <c r="Z5968" t="s">
        <v>10947</v>
      </c>
      <c r="AA5968">
        <v>1.2500000000000009E-2</v>
      </c>
    </row>
    <row r="5969" spans="1:27" x14ac:dyDescent="0.35">
      <c r="A5969">
        <v>8019</v>
      </c>
      <c r="B5969" t="s">
        <v>9013</v>
      </c>
      <c r="C5969">
        <v>2014</v>
      </c>
      <c r="D5969" s="1">
        <v>41930</v>
      </c>
      <c r="E5969" s="1">
        <v>41932</v>
      </c>
      <c r="F5969" t="s">
        <v>45</v>
      </c>
      <c r="G5969" t="s">
        <v>7041</v>
      </c>
      <c r="H5969" t="s">
        <v>7042</v>
      </c>
      <c r="I5969" t="s">
        <v>26</v>
      </c>
      <c r="J5969" t="s">
        <v>27</v>
      </c>
      <c r="K5969" t="s">
        <v>2781</v>
      </c>
      <c r="L5969" t="s">
        <v>29</v>
      </c>
      <c r="M5969">
        <v>95351</v>
      </c>
      <c r="N5969" t="s">
        <v>30</v>
      </c>
      <c r="O5969" t="s">
        <v>4794</v>
      </c>
      <c r="P5969" t="s">
        <v>313</v>
      </c>
      <c r="Q5969" t="s">
        <v>4411</v>
      </c>
      <c r="R5969" t="s">
        <v>4795</v>
      </c>
      <c r="S5969">
        <v>52.792000000000002</v>
      </c>
      <c r="T5969">
        <v>1</v>
      </c>
      <c r="U5969">
        <v>0.2</v>
      </c>
      <c r="V5969">
        <v>4.6193000000000026</v>
      </c>
      <c r="W5969" t="s">
        <v>10939</v>
      </c>
      <c r="X5969" t="s">
        <v>10940</v>
      </c>
      <c r="Y5969">
        <v>10</v>
      </c>
      <c r="Z5969" t="s">
        <v>10945</v>
      </c>
      <c r="AA5969">
        <v>8.750000000000005E-2</v>
      </c>
    </row>
    <row r="5970" spans="1:27" x14ac:dyDescent="0.35">
      <c r="A5970">
        <v>8125</v>
      </c>
      <c r="B5970" t="s">
        <v>9014</v>
      </c>
      <c r="C5970">
        <v>2014</v>
      </c>
      <c r="D5970" s="1">
        <v>41890</v>
      </c>
      <c r="E5970" s="1">
        <v>41895</v>
      </c>
      <c r="F5970" t="s">
        <v>23</v>
      </c>
      <c r="G5970" t="s">
        <v>447</v>
      </c>
      <c r="H5970" t="s">
        <v>448</v>
      </c>
      <c r="I5970" t="s">
        <v>38</v>
      </c>
      <c r="J5970" t="s">
        <v>27</v>
      </c>
      <c r="K5970" t="s">
        <v>2781</v>
      </c>
      <c r="L5970" t="s">
        <v>29</v>
      </c>
      <c r="M5970">
        <v>95351</v>
      </c>
      <c r="N5970" t="s">
        <v>30</v>
      </c>
      <c r="O5970" t="s">
        <v>4398</v>
      </c>
      <c r="P5970" t="s">
        <v>329</v>
      </c>
      <c r="Q5970" t="s">
        <v>4064</v>
      </c>
      <c r="R5970" t="s">
        <v>4399</v>
      </c>
      <c r="S5970">
        <v>161.56800000000001</v>
      </c>
      <c r="T5970">
        <v>2</v>
      </c>
      <c r="U5970">
        <v>0.2</v>
      </c>
      <c r="V5970">
        <v>-28.274400000000021</v>
      </c>
      <c r="W5970" t="s">
        <v>10939</v>
      </c>
      <c r="X5970" t="s">
        <v>10937</v>
      </c>
      <c r="Y5970">
        <v>9</v>
      </c>
      <c r="Z5970" t="s">
        <v>10949</v>
      </c>
      <c r="AA5970">
        <v>-0.17500000000000013</v>
      </c>
    </row>
    <row r="5971" spans="1:27" x14ac:dyDescent="0.35">
      <c r="A5971">
        <v>8144</v>
      </c>
      <c r="B5971" t="s">
        <v>2633</v>
      </c>
      <c r="C5971">
        <v>2013</v>
      </c>
      <c r="D5971" s="1">
        <v>41310</v>
      </c>
      <c r="E5971" s="1">
        <v>41315</v>
      </c>
      <c r="F5971" t="s">
        <v>23</v>
      </c>
      <c r="G5971" t="s">
        <v>1502</v>
      </c>
      <c r="H5971" t="s">
        <v>1503</v>
      </c>
      <c r="I5971" t="s">
        <v>38</v>
      </c>
      <c r="J5971" t="s">
        <v>27</v>
      </c>
      <c r="K5971" t="s">
        <v>2492</v>
      </c>
      <c r="L5971" t="s">
        <v>29</v>
      </c>
      <c r="M5971">
        <v>92037</v>
      </c>
      <c r="N5971" t="s">
        <v>30</v>
      </c>
      <c r="O5971" t="s">
        <v>3502</v>
      </c>
      <c r="P5971" t="s">
        <v>329</v>
      </c>
      <c r="Q5971" t="s">
        <v>3467</v>
      </c>
      <c r="R5971" t="s">
        <v>3503</v>
      </c>
      <c r="S5971">
        <v>557.72799999999995</v>
      </c>
      <c r="T5971">
        <v>4</v>
      </c>
      <c r="U5971">
        <v>0.2</v>
      </c>
      <c r="V5971">
        <v>6.9715999999999951</v>
      </c>
      <c r="W5971" t="s">
        <v>10936</v>
      </c>
      <c r="X5971" t="s">
        <v>10950</v>
      </c>
      <c r="Y5971">
        <v>2</v>
      </c>
      <c r="Z5971" t="s">
        <v>10955</v>
      </c>
      <c r="AA5971">
        <v>1.2499999999999992E-2</v>
      </c>
    </row>
    <row r="5972" spans="1:27" x14ac:dyDescent="0.35">
      <c r="A5972">
        <v>8145</v>
      </c>
      <c r="B5972" t="s">
        <v>2633</v>
      </c>
      <c r="C5972">
        <v>2013</v>
      </c>
      <c r="D5972" s="1">
        <v>41310</v>
      </c>
      <c r="E5972" s="1">
        <v>41315</v>
      </c>
      <c r="F5972" t="s">
        <v>23</v>
      </c>
      <c r="G5972" t="s">
        <v>1502</v>
      </c>
      <c r="H5972" t="s">
        <v>1503</v>
      </c>
      <c r="I5972" t="s">
        <v>38</v>
      </c>
      <c r="J5972" t="s">
        <v>27</v>
      </c>
      <c r="K5972" t="s">
        <v>2492</v>
      </c>
      <c r="L5972" t="s">
        <v>29</v>
      </c>
      <c r="M5972">
        <v>92037</v>
      </c>
      <c r="N5972" t="s">
        <v>30</v>
      </c>
      <c r="O5972" t="s">
        <v>4541</v>
      </c>
      <c r="P5972" t="s">
        <v>313</v>
      </c>
      <c r="Q5972" t="s">
        <v>4411</v>
      </c>
      <c r="R5972" t="s">
        <v>4542</v>
      </c>
      <c r="S5972">
        <v>159.96800000000002</v>
      </c>
      <c r="T5972">
        <v>4</v>
      </c>
      <c r="U5972">
        <v>0.2</v>
      </c>
      <c r="V5972">
        <v>-31.993600000000029</v>
      </c>
      <c r="W5972" t="s">
        <v>10936</v>
      </c>
      <c r="X5972" t="s">
        <v>10950</v>
      </c>
      <c r="Y5972">
        <v>2</v>
      </c>
      <c r="Z5972" t="s">
        <v>10955</v>
      </c>
      <c r="AA5972">
        <v>-0.20000000000000015</v>
      </c>
    </row>
    <row r="5973" spans="1:27" x14ac:dyDescent="0.35">
      <c r="A5973">
        <v>8273</v>
      </c>
      <c r="B5973" t="s">
        <v>9015</v>
      </c>
      <c r="C5973">
        <v>2013</v>
      </c>
      <c r="D5973" s="1">
        <v>41568</v>
      </c>
      <c r="E5973" s="1">
        <v>41573</v>
      </c>
      <c r="F5973" t="s">
        <v>23</v>
      </c>
      <c r="G5973" t="s">
        <v>4776</v>
      </c>
      <c r="H5973" t="s">
        <v>4777</v>
      </c>
      <c r="I5973" t="s">
        <v>26</v>
      </c>
      <c r="J5973" t="s">
        <v>27</v>
      </c>
      <c r="K5973" t="s">
        <v>9006</v>
      </c>
      <c r="L5973" t="s">
        <v>29</v>
      </c>
      <c r="M5973">
        <v>92020</v>
      </c>
      <c r="N5973" t="s">
        <v>30</v>
      </c>
      <c r="O5973" t="s">
        <v>9016</v>
      </c>
      <c r="P5973" t="s">
        <v>329</v>
      </c>
      <c r="Q5973" t="s">
        <v>4064</v>
      </c>
      <c r="R5973" t="s">
        <v>9017</v>
      </c>
      <c r="S5973">
        <v>387.13600000000002</v>
      </c>
      <c r="T5973">
        <v>4</v>
      </c>
      <c r="U5973">
        <v>0.2</v>
      </c>
      <c r="V5973">
        <v>4.8391999999999911</v>
      </c>
      <c r="W5973" t="s">
        <v>10936</v>
      </c>
      <c r="X5973" t="s">
        <v>10940</v>
      </c>
      <c r="Y5973">
        <v>10</v>
      </c>
      <c r="Z5973" t="s">
        <v>10945</v>
      </c>
      <c r="AA5973">
        <v>1.2499999999999976E-2</v>
      </c>
    </row>
    <row r="5974" spans="1:27" x14ac:dyDescent="0.35">
      <c r="A5974">
        <v>8305</v>
      </c>
      <c r="B5974" t="s">
        <v>9018</v>
      </c>
      <c r="C5974">
        <v>2014</v>
      </c>
      <c r="D5974" s="1">
        <v>41947</v>
      </c>
      <c r="E5974" s="1">
        <v>41953</v>
      </c>
      <c r="F5974" t="s">
        <v>23</v>
      </c>
      <c r="G5974" t="s">
        <v>1507</v>
      </c>
      <c r="H5974" t="s">
        <v>1508</v>
      </c>
      <c r="I5974" t="s">
        <v>38</v>
      </c>
      <c r="J5974" t="s">
        <v>27</v>
      </c>
      <c r="K5974" t="s">
        <v>2917</v>
      </c>
      <c r="L5974" t="s">
        <v>29</v>
      </c>
      <c r="M5974">
        <v>93309</v>
      </c>
      <c r="N5974" t="s">
        <v>30</v>
      </c>
      <c r="O5974" t="s">
        <v>3634</v>
      </c>
      <c r="P5974" t="s">
        <v>329</v>
      </c>
      <c r="Q5974" t="s">
        <v>3467</v>
      </c>
      <c r="R5974" t="s">
        <v>3635</v>
      </c>
      <c r="S5974">
        <v>486.36800000000005</v>
      </c>
      <c r="T5974">
        <v>4</v>
      </c>
      <c r="U5974">
        <v>0.2</v>
      </c>
      <c r="V5974">
        <v>36.477600000000024</v>
      </c>
      <c r="W5974" t="s">
        <v>10939</v>
      </c>
      <c r="X5974" t="s">
        <v>10940</v>
      </c>
      <c r="Y5974">
        <v>11</v>
      </c>
      <c r="Z5974" t="s">
        <v>10947</v>
      </c>
      <c r="AA5974">
        <v>7.5000000000000039E-2</v>
      </c>
    </row>
    <row r="5975" spans="1:27" x14ac:dyDescent="0.35">
      <c r="A5975">
        <v>8340</v>
      </c>
      <c r="B5975" t="s">
        <v>9019</v>
      </c>
      <c r="C5975">
        <v>2014</v>
      </c>
      <c r="D5975" s="1">
        <v>41743</v>
      </c>
      <c r="E5975" s="1">
        <v>41747</v>
      </c>
      <c r="F5975" t="s">
        <v>23</v>
      </c>
      <c r="G5975" t="s">
        <v>897</v>
      </c>
      <c r="H5975" t="s">
        <v>898</v>
      </c>
      <c r="I5975" t="s">
        <v>26</v>
      </c>
      <c r="J5975" t="s">
        <v>27</v>
      </c>
      <c r="K5975" t="s">
        <v>2719</v>
      </c>
      <c r="L5975" t="s">
        <v>29</v>
      </c>
      <c r="M5975">
        <v>92345</v>
      </c>
      <c r="N5975" t="s">
        <v>30</v>
      </c>
      <c r="O5975" t="s">
        <v>4096</v>
      </c>
      <c r="P5975" t="s">
        <v>329</v>
      </c>
      <c r="Q5975" t="s">
        <v>4064</v>
      </c>
      <c r="R5975" t="s">
        <v>4097</v>
      </c>
      <c r="S5975">
        <v>436.70400000000006</v>
      </c>
      <c r="T5975">
        <v>6</v>
      </c>
      <c r="U5975">
        <v>0.2</v>
      </c>
      <c r="V5975">
        <v>-38.211600000000033</v>
      </c>
      <c r="W5975" t="s">
        <v>10939</v>
      </c>
      <c r="X5975" t="s">
        <v>10942</v>
      </c>
      <c r="Y5975">
        <v>4</v>
      </c>
      <c r="Z5975" t="s">
        <v>10943</v>
      </c>
      <c r="AA5975">
        <v>-8.7500000000000064E-2</v>
      </c>
    </row>
    <row r="5976" spans="1:27" x14ac:dyDescent="0.35">
      <c r="A5976">
        <v>8712</v>
      </c>
      <c r="B5976" t="s">
        <v>9020</v>
      </c>
      <c r="C5976">
        <v>2011</v>
      </c>
      <c r="D5976" s="1">
        <v>40605</v>
      </c>
      <c r="E5976" s="1">
        <v>40609</v>
      </c>
      <c r="F5976" t="s">
        <v>23</v>
      </c>
      <c r="G5976" t="s">
        <v>3239</v>
      </c>
      <c r="H5976" t="s">
        <v>3240</v>
      </c>
      <c r="I5976" t="s">
        <v>38</v>
      </c>
      <c r="J5976" t="s">
        <v>27</v>
      </c>
      <c r="K5976" t="s">
        <v>2492</v>
      </c>
      <c r="L5976" t="s">
        <v>29</v>
      </c>
      <c r="M5976">
        <v>92037</v>
      </c>
      <c r="N5976" t="s">
        <v>30</v>
      </c>
      <c r="O5976" t="s">
        <v>3611</v>
      </c>
      <c r="P5976" t="s">
        <v>329</v>
      </c>
      <c r="Q5976" t="s">
        <v>3467</v>
      </c>
      <c r="R5976" t="s">
        <v>3612</v>
      </c>
      <c r="S5976">
        <v>626.35200000000009</v>
      </c>
      <c r="T5976">
        <v>3</v>
      </c>
      <c r="U5976">
        <v>0.2</v>
      </c>
      <c r="V5976">
        <v>-23.488200000000091</v>
      </c>
      <c r="W5976" t="s">
        <v>10944</v>
      </c>
      <c r="X5976" t="s">
        <v>10950</v>
      </c>
      <c r="Y5976">
        <v>3</v>
      </c>
      <c r="Z5976" t="s">
        <v>10953</v>
      </c>
      <c r="AA5976">
        <v>-3.7500000000000137E-2</v>
      </c>
    </row>
    <row r="5977" spans="1:27" x14ac:dyDescent="0.35">
      <c r="A5977">
        <v>8714</v>
      </c>
      <c r="B5977" t="s">
        <v>9021</v>
      </c>
      <c r="C5977">
        <v>2014</v>
      </c>
      <c r="D5977" s="1">
        <v>41832</v>
      </c>
      <c r="E5977" s="1">
        <v>41837</v>
      </c>
      <c r="F5977" t="s">
        <v>23</v>
      </c>
      <c r="G5977" t="s">
        <v>527</v>
      </c>
      <c r="H5977" t="s">
        <v>528</v>
      </c>
      <c r="I5977" t="s">
        <v>26</v>
      </c>
      <c r="J5977" t="s">
        <v>27</v>
      </c>
      <c r="K5977" t="s">
        <v>2492</v>
      </c>
      <c r="L5977" t="s">
        <v>29</v>
      </c>
      <c r="M5977">
        <v>92105</v>
      </c>
      <c r="N5977" t="s">
        <v>30</v>
      </c>
      <c r="O5977" t="s">
        <v>8390</v>
      </c>
      <c r="P5977" t="s">
        <v>313</v>
      </c>
      <c r="Q5977" t="s">
        <v>4411</v>
      </c>
      <c r="R5977" t="s">
        <v>8391</v>
      </c>
      <c r="S5977">
        <v>71.951999999999998</v>
      </c>
      <c r="T5977">
        <v>6</v>
      </c>
      <c r="U5977">
        <v>0.2</v>
      </c>
      <c r="V5977">
        <v>5.3963999999999963</v>
      </c>
      <c r="W5977" t="s">
        <v>10939</v>
      </c>
      <c r="X5977" t="s">
        <v>10937</v>
      </c>
      <c r="Y5977">
        <v>7</v>
      </c>
      <c r="Z5977" t="s">
        <v>10938</v>
      </c>
      <c r="AA5977">
        <v>7.4999999999999956E-2</v>
      </c>
    </row>
    <row r="5978" spans="1:27" x14ac:dyDescent="0.35">
      <c r="A5978">
        <v>8749</v>
      </c>
      <c r="B5978" t="s">
        <v>2711</v>
      </c>
      <c r="C5978">
        <v>2014</v>
      </c>
      <c r="D5978" s="1">
        <v>41673</v>
      </c>
      <c r="E5978" s="1">
        <v>41678</v>
      </c>
      <c r="F5978" t="s">
        <v>23</v>
      </c>
      <c r="G5978" t="s">
        <v>2712</v>
      </c>
      <c r="H5978" t="s">
        <v>2713</v>
      </c>
      <c r="I5978" t="s">
        <v>26</v>
      </c>
      <c r="J5978" t="s">
        <v>27</v>
      </c>
      <c r="K5978" t="s">
        <v>2492</v>
      </c>
      <c r="L5978" t="s">
        <v>29</v>
      </c>
      <c r="M5978">
        <v>92105</v>
      </c>
      <c r="N5978" t="s">
        <v>30</v>
      </c>
      <c r="O5978" t="s">
        <v>9022</v>
      </c>
      <c r="P5978" t="s">
        <v>313</v>
      </c>
      <c r="Q5978" t="s">
        <v>3743</v>
      </c>
      <c r="R5978" t="s">
        <v>9023</v>
      </c>
      <c r="S5978">
        <v>239.98400000000004</v>
      </c>
      <c r="T5978">
        <v>2</v>
      </c>
      <c r="U5978">
        <v>0.2</v>
      </c>
      <c r="V5978">
        <v>38.997399999999971</v>
      </c>
      <c r="W5978" t="s">
        <v>10939</v>
      </c>
      <c r="X5978" t="s">
        <v>10950</v>
      </c>
      <c r="Y5978">
        <v>2</v>
      </c>
      <c r="Z5978" t="s">
        <v>10955</v>
      </c>
      <c r="AA5978">
        <v>0.16249999999999984</v>
      </c>
    </row>
    <row r="5979" spans="1:27" x14ac:dyDescent="0.35">
      <c r="A5979">
        <v>8858</v>
      </c>
      <c r="B5979" t="s">
        <v>2797</v>
      </c>
      <c r="C5979">
        <v>2014</v>
      </c>
      <c r="D5979" s="1">
        <v>41926</v>
      </c>
      <c r="E5979" s="1">
        <v>41933</v>
      </c>
      <c r="F5979" t="s">
        <v>23</v>
      </c>
      <c r="G5979" t="s">
        <v>2603</v>
      </c>
      <c r="H5979" t="s">
        <v>2604</v>
      </c>
      <c r="I5979" t="s">
        <v>26</v>
      </c>
      <c r="J5979" t="s">
        <v>27</v>
      </c>
      <c r="K5979" t="s">
        <v>2798</v>
      </c>
      <c r="L5979" t="s">
        <v>29</v>
      </c>
      <c r="M5979">
        <v>95823</v>
      </c>
      <c r="N5979" t="s">
        <v>30</v>
      </c>
      <c r="O5979" t="s">
        <v>4836</v>
      </c>
      <c r="P5979" t="s">
        <v>313</v>
      </c>
      <c r="Q5979" t="s">
        <v>4411</v>
      </c>
      <c r="R5979" t="s">
        <v>4837</v>
      </c>
      <c r="S5979">
        <v>31.983999999999998</v>
      </c>
      <c r="T5979">
        <v>2</v>
      </c>
      <c r="U5979">
        <v>0.2</v>
      </c>
      <c r="V5979">
        <v>-7.9959999999999996</v>
      </c>
      <c r="W5979" t="s">
        <v>10939</v>
      </c>
      <c r="X5979" t="s">
        <v>10940</v>
      </c>
      <c r="Y5979">
        <v>10</v>
      </c>
      <c r="Z5979" t="s">
        <v>10945</v>
      </c>
      <c r="AA5979">
        <v>-0.25</v>
      </c>
    </row>
    <row r="5980" spans="1:27" x14ac:dyDescent="0.35">
      <c r="A5980">
        <v>8869</v>
      </c>
      <c r="B5980" t="s">
        <v>9024</v>
      </c>
      <c r="C5980">
        <v>2013</v>
      </c>
      <c r="D5980" s="1">
        <v>41583</v>
      </c>
      <c r="E5980" s="1">
        <v>41587</v>
      </c>
      <c r="F5980" t="s">
        <v>23</v>
      </c>
      <c r="G5980" t="s">
        <v>1288</v>
      </c>
      <c r="H5980" t="s">
        <v>1289</v>
      </c>
      <c r="I5980" t="s">
        <v>38</v>
      </c>
      <c r="J5980" t="s">
        <v>27</v>
      </c>
      <c r="K5980" t="s">
        <v>2492</v>
      </c>
      <c r="L5980" t="s">
        <v>29</v>
      </c>
      <c r="M5980">
        <v>92037</v>
      </c>
      <c r="N5980" t="s">
        <v>30</v>
      </c>
      <c r="O5980" t="s">
        <v>8997</v>
      </c>
      <c r="P5980" t="s">
        <v>313</v>
      </c>
      <c r="Q5980" t="s">
        <v>3743</v>
      </c>
      <c r="R5980" t="s">
        <v>8998</v>
      </c>
      <c r="S5980">
        <v>686.40000000000009</v>
      </c>
      <c r="T5980">
        <v>2</v>
      </c>
      <c r="U5980">
        <v>0.2</v>
      </c>
      <c r="V5980">
        <v>77.219999999999914</v>
      </c>
      <c r="W5980" t="s">
        <v>10936</v>
      </c>
      <c r="X5980" t="s">
        <v>10940</v>
      </c>
      <c r="Y5980">
        <v>11</v>
      </c>
      <c r="Z5980" t="s">
        <v>10947</v>
      </c>
      <c r="AA5980">
        <v>0.11249999999999986</v>
      </c>
    </row>
    <row r="5981" spans="1:27" x14ac:dyDescent="0.35">
      <c r="A5981">
        <v>8893</v>
      </c>
      <c r="B5981" t="s">
        <v>9025</v>
      </c>
      <c r="C5981">
        <v>2012</v>
      </c>
      <c r="D5981" s="1">
        <v>41244</v>
      </c>
      <c r="E5981" s="1">
        <v>41249</v>
      </c>
      <c r="F5981" t="s">
        <v>23</v>
      </c>
      <c r="G5981" t="s">
        <v>5609</v>
      </c>
      <c r="H5981" t="s">
        <v>5610</v>
      </c>
      <c r="I5981" t="s">
        <v>127</v>
      </c>
      <c r="J5981" t="s">
        <v>27</v>
      </c>
      <c r="K5981" t="s">
        <v>2492</v>
      </c>
      <c r="L5981" t="s">
        <v>29</v>
      </c>
      <c r="M5981">
        <v>92037</v>
      </c>
      <c r="N5981" t="s">
        <v>30</v>
      </c>
      <c r="O5981" t="s">
        <v>8075</v>
      </c>
      <c r="P5981" t="s">
        <v>329</v>
      </c>
      <c r="Q5981" t="s">
        <v>4064</v>
      </c>
      <c r="R5981" t="s">
        <v>8076</v>
      </c>
      <c r="S5981">
        <v>2676.672</v>
      </c>
      <c r="T5981">
        <v>9</v>
      </c>
      <c r="U5981">
        <v>0.2</v>
      </c>
      <c r="V5981">
        <v>267.66720000000009</v>
      </c>
      <c r="W5981" t="s">
        <v>10948</v>
      </c>
      <c r="X5981" t="s">
        <v>10940</v>
      </c>
      <c r="Y5981">
        <v>12</v>
      </c>
      <c r="Z5981" t="s">
        <v>10941</v>
      </c>
      <c r="AA5981">
        <v>0.10000000000000003</v>
      </c>
    </row>
    <row r="5982" spans="1:27" x14ac:dyDescent="0.35">
      <c r="A5982">
        <v>9081</v>
      </c>
      <c r="B5982" t="s">
        <v>3442</v>
      </c>
      <c r="C5982">
        <v>2014</v>
      </c>
      <c r="D5982" s="1">
        <v>41894</v>
      </c>
      <c r="E5982" s="1">
        <v>41896</v>
      </c>
      <c r="F5982" t="s">
        <v>45</v>
      </c>
      <c r="G5982" t="s">
        <v>3443</v>
      </c>
      <c r="H5982" t="s">
        <v>3444</v>
      </c>
      <c r="I5982" t="s">
        <v>26</v>
      </c>
      <c r="J5982" t="s">
        <v>27</v>
      </c>
      <c r="K5982" t="s">
        <v>2723</v>
      </c>
      <c r="L5982" t="s">
        <v>29</v>
      </c>
      <c r="M5982">
        <v>92704</v>
      </c>
      <c r="N5982" t="s">
        <v>30</v>
      </c>
      <c r="O5982" t="s">
        <v>4599</v>
      </c>
      <c r="P5982" t="s">
        <v>313</v>
      </c>
      <c r="Q5982" t="s">
        <v>4411</v>
      </c>
      <c r="R5982" t="s">
        <v>4600</v>
      </c>
      <c r="S5982">
        <v>143.952</v>
      </c>
      <c r="T5982">
        <v>6</v>
      </c>
      <c r="U5982">
        <v>0.2</v>
      </c>
      <c r="V5982">
        <v>17.993999999999978</v>
      </c>
      <c r="W5982" t="s">
        <v>10939</v>
      </c>
      <c r="X5982" t="s">
        <v>10937</v>
      </c>
      <c r="Y5982">
        <v>9</v>
      </c>
      <c r="Z5982" t="s">
        <v>10949</v>
      </c>
      <c r="AA5982">
        <v>0.12499999999999985</v>
      </c>
    </row>
    <row r="5983" spans="1:27" x14ac:dyDescent="0.35">
      <c r="A5983">
        <v>9134</v>
      </c>
      <c r="B5983" t="s">
        <v>9026</v>
      </c>
      <c r="C5983">
        <v>2012</v>
      </c>
      <c r="D5983" s="1">
        <v>41152</v>
      </c>
      <c r="E5983" s="1">
        <v>41156</v>
      </c>
      <c r="F5983" t="s">
        <v>23</v>
      </c>
      <c r="G5983" t="s">
        <v>629</v>
      </c>
      <c r="H5983" t="s">
        <v>630</v>
      </c>
      <c r="I5983" t="s">
        <v>127</v>
      </c>
      <c r="J5983" t="s">
        <v>27</v>
      </c>
      <c r="K5983" t="s">
        <v>2492</v>
      </c>
      <c r="L5983" t="s">
        <v>29</v>
      </c>
      <c r="M5983">
        <v>92037</v>
      </c>
      <c r="N5983" t="s">
        <v>30</v>
      </c>
      <c r="O5983" t="s">
        <v>7458</v>
      </c>
      <c r="P5983" t="s">
        <v>313</v>
      </c>
      <c r="Q5983" t="s">
        <v>4411</v>
      </c>
      <c r="R5983" t="s">
        <v>7459</v>
      </c>
      <c r="S5983">
        <v>555.96</v>
      </c>
      <c r="T5983">
        <v>5</v>
      </c>
      <c r="U5983">
        <v>0.2</v>
      </c>
      <c r="V5983">
        <v>41.697000000000003</v>
      </c>
      <c r="W5983" t="s">
        <v>10948</v>
      </c>
      <c r="X5983" t="s">
        <v>10937</v>
      </c>
      <c r="Y5983">
        <v>8</v>
      </c>
      <c r="Z5983" t="s">
        <v>10954</v>
      </c>
      <c r="AA5983">
        <v>7.4999999999999997E-2</v>
      </c>
    </row>
    <row r="5984" spans="1:27" x14ac:dyDescent="0.35">
      <c r="A5984">
        <v>9166</v>
      </c>
      <c r="B5984" t="s">
        <v>2645</v>
      </c>
      <c r="C5984">
        <v>2013</v>
      </c>
      <c r="D5984" s="1">
        <v>41450</v>
      </c>
      <c r="E5984" s="1">
        <v>41452</v>
      </c>
      <c r="F5984" t="s">
        <v>45</v>
      </c>
      <c r="G5984" t="s">
        <v>2646</v>
      </c>
      <c r="H5984" t="s">
        <v>2647</v>
      </c>
      <c r="I5984" t="s">
        <v>38</v>
      </c>
      <c r="J5984" t="s">
        <v>27</v>
      </c>
      <c r="K5984" t="s">
        <v>2492</v>
      </c>
      <c r="L5984" t="s">
        <v>29</v>
      </c>
      <c r="M5984">
        <v>92037</v>
      </c>
      <c r="N5984" t="s">
        <v>30</v>
      </c>
      <c r="O5984" t="s">
        <v>9027</v>
      </c>
      <c r="P5984" t="s">
        <v>313</v>
      </c>
      <c r="Q5984" t="s">
        <v>3743</v>
      </c>
      <c r="R5984" t="s">
        <v>9028</v>
      </c>
      <c r="S5984">
        <v>4476.8</v>
      </c>
      <c r="T5984">
        <v>4</v>
      </c>
      <c r="U5984">
        <v>0.2</v>
      </c>
      <c r="V5984">
        <v>503.63999999999965</v>
      </c>
      <c r="W5984" t="s">
        <v>10936</v>
      </c>
      <c r="X5984" t="s">
        <v>10942</v>
      </c>
      <c r="Y5984">
        <v>6</v>
      </c>
      <c r="Z5984" t="s">
        <v>10946</v>
      </c>
      <c r="AA5984">
        <v>0.11249999999999992</v>
      </c>
    </row>
    <row r="5985" spans="1:27" x14ac:dyDescent="0.35">
      <c r="A5985">
        <v>9180</v>
      </c>
      <c r="B5985" t="s">
        <v>2807</v>
      </c>
      <c r="C5985">
        <v>2014</v>
      </c>
      <c r="D5985" s="1">
        <v>41859</v>
      </c>
      <c r="E5985" s="1">
        <v>41863</v>
      </c>
      <c r="F5985" t="s">
        <v>23</v>
      </c>
      <c r="G5985" t="s">
        <v>2808</v>
      </c>
      <c r="H5985" t="s">
        <v>2809</v>
      </c>
      <c r="I5985" t="s">
        <v>38</v>
      </c>
      <c r="J5985" t="s">
        <v>27</v>
      </c>
      <c r="K5985" t="s">
        <v>2783</v>
      </c>
      <c r="L5985" t="s">
        <v>29</v>
      </c>
      <c r="M5985">
        <v>92683</v>
      </c>
      <c r="N5985" t="s">
        <v>30</v>
      </c>
      <c r="O5985" t="s">
        <v>4728</v>
      </c>
      <c r="P5985" t="s">
        <v>313</v>
      </c>
      <c r="Q5985" t="s">
        <v>4411</v>
      </c>
      <c r="R5985" t="s">
        <v>4729</v>
      </c>
      <c r="S5985">
        <v>707.88</v>
      </c>
      <c r="T5985">
        <v>3</v>
      </c>
      <c r="U5985">
        <v>0.2</v>
      </c>
      <c r="V5985">
        <v>44.242500000000035</v>
      </c>
      <c r="W5985" t="s">
        <v>10939</v>
      </c>
      <c r="X5985" t="s">
        <v>10937</v>
      </c>
      <c r="Y5985">
        <v>8</v>
      </c>
      <c r="Z5985" t="s">
        <v>10954</v>
      </c>
      <c r="AA5985">
        <v>6.2500000000000056E-2</v>
      </c>
    </row>
    <row r="5986" spans="1:27" x14ac:dyDescent="0.35">
      <c r="A5986">
        <v>9186</v>
      </c>
      <c r="B5986" t="s">
        <v>2807</v>
      </c>
      <c r="C5986">
        <v>2014</v>
      </c>
      <c r="D5986" s="1">
        <v>41859</v>
      </c>
      <c r="E5986" s="1">
        <v>41863</v>
      </c>
      <c r="F5986" t="s">
        <v>23</v>
      </c>
      <c r="G5986" t="s">
        <v>2808</v>
      </c>
      <c r="H5986" t="s">
        <v>2809</v>
      </c>
      <c r="I5986" t="s">
        <v>38</v>
      </c>
      <c r="J5986" t="s">
        <v>27</v>
      </c>
      <c r="K5986" t="s">
        <v>2783</v>
      </c>
      <c r="L5986" t="s">
        <v>29</v>
      </c>
      <c r="M5986">
        <v>92683</v>
      </c>
      <c r="N5986" t="s">
        <v>30</v>
      </c>
      <c r="O5986" t="s">
        <v>9029</v>
      </c>
      <c r="P5986" t="s">
        <v>329</v>
      </c>
      <c r="Q5986" t="s">
        <v>4064</v>
      </c>
      <c r="R5986" t="s">
        <v>9030</v>
      </c>
      <c r="S5986">
        <v>207.18400000000003</v>
      </c>
      <c r="T5986">
        <v>1</v>
      </c>
      <c r="U5986">
        <v>0.2</v>
      </c>
      <c r="V5986">
        <v>25.897999999999982</v>
      </c>
      <c r="W5986" t="s">
        <v>10939</v>
      </c>
      <c r="X5986" t="s">
        <v>10937</v>
      </c>
      <c r="Y5986">
        <v>8</v>
      </c>
      <c r="Z5986" t="s">
        <v>10954</v>
      </c>
      <c r="AA5986">
        <v>0.1249999999999999</v>
      </c>
    </row>
    <row r="5987" spans="1:27" x14ac:dyDescent="0.35">
      <c r="A5987">
        <v>9198</v>
      </c>
      <c r="B5987" t="s">
        <v>3316</v>
      </c>
      <c r="C5987">
        <v>2011</v>
      </c>
      <c r="D5987" s="1">
        <v>40673</v>
      </c>
      <c r="E5987" s="1">
        <v>40678</v>
      </c>
      <c r="F5987" t="s">
        <v>23</v>
      </c>
      <c r="G5987" t="s">
        <v>3317</v>
      </c>
      <c r="H5987" t="s">
        <v>3318</v>
      </c>
      <c r="I5987" t="s">
        <v>38</v>
      </c>
      <c r="J5987" t="s">
        <v>27</v>
      </c>
      <c r="K5987" t="s">
        <v>2777</v>
      </c>
      <c r="L5987" t="s">
        <v>29</v>
      </c>
      <c r="M5987">
        <v>95123</v>
      </c>
      <c r="N5987" t="s">
        <v>30</v>
      </c>
      <c r="O5987" t="s">
        <v>4554</v>
      </c>
      <c r="P5987" t="s">
        <v>313</v>
      </c>
      <c r="Q5987" t="s">
        <v>4411</v>
      </c>
      <c r="R5987" t="s">
        <v>4555</v>
      </c>
      <c r="S5987">
        <v>1432.0000000000002</v>
      </c>
      <c r="T5987">
        <v>5</v>
      </c>
      <c r="U5987">
        <v>0.2</v>
      </c>
      <c r="V5987">
        <v>125.30000000000007</v>
      </c>
      <c r="W5987" t="s">
        <v>10944</v>
      </c>
      <c r="X5987" t="s">
        <v>10942</v>
      </c>
      <c r="Y5987">
        <v>5</v>
      </c>
      <c r="Z5987" t="s">
        <v>10952</v>
      </c>
      <c r="AA5987">
        <v>8.7500000000000036E-2</v>
      </c>
    </row>
    <row r="5988" spans="1:27" x14ac:dyDescent="0.35">
      <c r="A5988">
        <v>9200</v>
      </c>
      <c r="B5988" t="s">
        <v>3316</v>
      </c>
      <c r="C5988">
        <v>2011</v>
      </c>
      <c r="D5988" s="1">
        <v>40673</v>
      </c>
      <c r="E5988" s="1">
        <v>40678</v>
      </c>
      <c r="F5988" t="s">
        <v>23</v>
      </c>
      <c r="G5988" t="s">
        <v>3317</v>
      </c>
      <c r="H5988" t="s">
        <v>3318</v>
      </c>
      <c r="I5988" t="s">
        <v>38</v>
      </c>
      <c r="J5988" t="s">
        <v>27</v>
      </c>
      <c r="K5988" t="s">
        <v>2777</v>
      </c>
      <c r="L5988" t="s">
        <v>29</v>
      </c>
      <c r="M5988">
        <v>95123</v>
      </c>
      <c r="N5988" t="s">
        <v>30</v>
      </c>
      <c r="O5988" t="s">
        <v>4141</v>
      </c>
      <c r="P5988" t="s">
        <v>329</v>
      </c>
      <c r="Q5988" t="s">
        <v>4064</v>
      </c>
      <c r="R5988" t="s">
        <v>4142</v>
      </c>
      <c r="S5988">
        <v>256.78400000000005</v>
      </c>
      <c r="T5988">
        <v>1</v>
      </c>
      <c r="U5988">
        <v>0.2</v>
      </c>
      <c r="V5988">
        <v>32.097999999999971</v>
      </c>
      <c r="W5988" t="s">
        <v>10944</v>
      </c>
      <c r="X5988" t="s">
        <v>10942</v>
      </c>
      <c r="Y5988">
        <v>5</v>
      </c>
      <c r="Z5988" t="s">
        <v>10952</v>
      </c>
      <c r="AA5988">
        <v>0.12499999999999986</v>
      </c>
    </row>
    <row r="5989" spans="1:27" x14ac:dyDescent="0.35">
      <c r="A5989">
        <v>9374</v>
      </c>
      <c r="B5989" t="s">
        <v>9031</v>
      </c>
      <c r="C5989">
        <v>2014</v>
      </c>
      <c r="D5989" s="1">
        <v>41767</v>
      </c>
      <c r="E5989" s="1">
        <v>41771</v>
      </c>
      <c r="F5989" t="s">
        <v>23</v>
      </c>
      <c r="G5989" t="s">
        <v>680</v>
      </c>
      <c r="H5989" t="s">
        <v>681</v>
      </c>
      <c r="I5989" t="s">
        <v>38</v>
      </c>
      <c r="J5989" t="s">
        <v>27</v>
      </c>
      <c r="K5989" t="s">
        <v>2735</v>
      </c>
      <c r="L5989" t="s">
        <v>29</v>
      </c>
      <c r="M5989">
        <v>91104</v>
      </c>
      <c r="N5989" t="s">
        <v>30</v>
      </c>
      <c r="O5989" t="s">
        <v>8603</v>
      </c>
      <c r="P5989" t="s">
        <v>313</v>
      </c>
      <c r="Q5989" t="s">
        <v>4411</v>
      </c>
      <c r="R5989" t="s">
        <v>8604</v>
      </c>
      <c r="S5989">
        <v>419.94399999999996</v>
      </c>
      <c r="T5989">
        <v>7</v>
      </c>
      <c r="U5989">
        <v>0.2</v>
      </c>
      <c r="V5989">
        <v>52.492999999999967</v>
      </c>
      <c r="W5989" t="s">
        <v>10939</v>
      </c>
      <c r="X5989" t="s">
        <v>10942</v>
      </c>
      <c r="Y5989">
        <v>5</v>
      </c>
      <c r="Z5989" t="s">
        <v>10952</v>
      </c>
      <c r="AA5989">
        <v>0.12499999999999993</v>
      </c>
    </row>
    <row r="5990" spans="1:27" x14ac:dyDescent="0.35">
      <c r="A5990">
        <v>9462</v>
      </c>
      <c r="B5990" t="s">
        <v>9032</v>
      </c>
      <c r="C5990">
        <v>2011</v>
      </c>
      <c r="D5990" s="1">
        <v>40835</v>
      </c>
      <c r="E5990" s="1">
        <v>40840</v>
      </c>
      <c r="F5990" t="s">
        <v>23</v>
      </c>
      <c r="G5990" t="s">
        <v>2094</v>
      </c>
      <c r="H5990" t="s">
        <v>2095</v>
      </c>
      <c r="I5990" t="s">
        <v>127</v>
      </c>
      <c r="J5990" t="s">
        <v>27</v>
      </c>
      <c r="K5990" t="s">
        <v>2903</v>
      </c>
      <c r="L5990" t="s">
        <v>29</v>
      </c>
      <c r="M5990">
        <v>90712</v>
      </c>
      <c r="N5990" t="s">
        <v>30</v>
      </c>
      <c r="O5990" t="s">
        <v>4584</v>
      </c>
      <c r="P5990" t="s">
        <v>313</v>
      </c>
      <c r="Q5990" t="s">
        <v>4411</v>
      </c>
      <c r="R5990" t="s">
        <v>4585</v>
      </c>
      <c r="S5990">
        <v>321.55200000000002</v>
      </c>
      <c r="T5990">
        <v>6</v>
      </c>
      <c r="U5990">
        <v>0.2</v>
      </c>
      <c r="V5990">
        <v>20.097000000000008</v>
      </c>
      <c r="W5990" t="s">
        <v>10944</v>
      </c>
      <c r="X5990" t="s">
        <v>10940</v>
      </c>
      <c r="Y5990">
        <v>10</v>
      </c>
      <c r="Z5990" t="s">
        <v>10945</v>
      </c>
      <c r="AA5990">
        <v>6.2500000000000028E-2</v>
      </c>
    </row>
    <row r="5991" spans="1:27" x14ac:dyDescent="0.35">
      <c r="A5991">
        <v>9598</v>
      </c>
      <c r="B5991" t="s">
        <v>3322</v>
      </c>
      <c r="C5991">
        <v>2014</v>
      </c>
      <c r="D5991" s="1">
        <v>41664</v>
      </c>
      <c r="E5991" s="1">
        <v>41669</v>
      </c>
      <c r="F5991" t="s">
        <v>23</v>
      </c>
      <c r="G5991" t="s">
        <v>833</v>
      </c>
      <c r="H5991" t="s">
        <v>834</v>
      </c>
      <c r="I5991" t="s">
        <v>26</v>
      </c>
      <c r="J5991" t="s">
        <v>27</v>
      </c>
      <c r="K5991" t="s">
        <v>2777</v>
      </c>
      <c r="L5991" t="s">
        <v>29</v>
      </c>
      <c r="M5991">
        <v>95123</v>
      </c>
      <c r="N5991" t="s">
        <v>30</v>
      </c>
      <c r="O5991" t="s">
        <v>4624</v>
      </c>
      <c r="P5991" t="s">
        <v>313</v>
      </c>
      <c r="Q5991" t="s">
        <v>4411</v>
      </c>
      <c r="R5991" t="s">
        <v>4625</v>
      </c>
      <c r="S5991">
        <v>110.352</v>
      </c>
      <c r="T5991">
        <v>3</v>
      </c>
      <c r="U5991">
        <v>0.2</v>
      </c>
      <c r="V5991">
        <v>8.2763999999999953</v>
      </c>
      <c r="W5991" t="s">
        <v>10939</v>
      </c>
      <c r="X5991" t="s">
        <v>10950</v>
      </c>
      <c r="Y5991">
        <v>1</v>
      </c>
      <c r="Z5991" t="s">
        <v>10951</v>
      </c>
      <c r="AA5991">
        <v>7.4999999999999956E-2</v>
      </c>
    </row>
    <row r="5992" spans="1:27" x14ac:dyDescent="0.35">
      <c r="A5992">
        <v>9613</v>
      </c>
      <c r="B5992" t="s">
        <v>9033</v>
      </c>
      <c r="C5992">
        <v>2013</v>
      </c>
      <c r="D5992" s="1">
        <v>41536</v>
      </c>
      <c r="E5992" s="1">
        <v>41540</v>
      </c>
      <c r="F5992" t="s">
        <v>23</v>
      </c>
      <c r="G5992" t="s">
        <v>504</v>
      </c>
      <c r="H5992" t="s">
        <v>505</v>
      </c>
      <c r="I5992" t="s">
        <v>38</v>
      </c>
      <c r="J5992" t="s">
        <v>27</v>
      </c>
      <c r="K5992" t="s">
        <v>3109</v>
      </c>
      <c r="L5992" t="s">
        <v>29</v>
      </c>
      <c r="M5992">
        <v>95695</v>
      </c>
      <c r="N5992" t="s">
        <v>30</v>
      </c>
      <c r="O5992" t="s">
        <v>4897</v>
      </c>
      <c r="P5992" t="s">
        <v>313</v>
      </c>
      <c r="Q5992" t="s">
        <v>4411</v>
      </c>
      <c r="R5992" t="s">
        <v>4898</v>
      </c>
      <c r="S5992">
        <v>239.98400000000004</v>
      </c>
      <c r="T5992">
        <v>2</v>
      </c>
      <c r="U5992">
        <v>0.2</v>
      </c>
      <c r="V5992">
        <v>23.998400000000004</v>
      </c>
      <c r="W5992" t="s">
        <v>10936</v>
      </c>
      <c r="X5992" t="s">
        <v>10937</v>
      </c>
      <c r="Y5992">
        <v>9</v>
      </c>
      <c r="Z5992" t="s">
        <v>10949</v>
      </c>
      <c r="AA5992">
        <v>0.1</v>
      </c>
    </row>
    <row r="5993" spans="1:27" x14ac:dyDescent="0.35">
      <c r="A5993">
        <v>9661</v>
      </c>
      <c r="B5993" t="s">
        <v>2816</v>
      </c>
      <c r="C5993">
        <v>2013</v>
      </c>
      <c r="D5993" s="1">
        <v>41432</v>
      </c>
      <c r="E5993" s="1">
        <v>41437</v>
      </c>
      <c r="F5993" t="s">
        <v>23</v>
      </c>
      <c r="G5993" t="s">
        <v>2817</v>
      </c>
      <c r="H5993" t="s">
        <v>2818</v>
      </c>
      <c r="I5993" t="s">
        <v>127</v>
      </c>
      <c r="J5993" t="s">
        <v>27</v>
      </c>
      <c r="K5993" t="s">
        <v>2819</v>
      </c>
      <c r="L5993" t="s">
        <v>29</v>
      </c>
      <c r="M5993">
        <v>93101</v>
      </c>
      <c r="N5993" t="s">
        <v>30</v>
      </c>
      <c r="O5993" t="s">
        <v>4890</v>
      </c>
      <c r="P5993" t="s">
        <v>313</v>
      </c>
      <c r="Q5993" t="s">
        <v>4411</v>
      </c>
      <c r="R5993" t="s">
        <v>4891</v>
      </c>
      <c r="S5993">
        <v>3023.9280000000003</v>
      </c>
      <c r="T5993">
        <v>9</v>
      </c>
      <c r="U5993">
        <v>0.2</v>
      </c>
      <c r="V5993">
        <v>226.79460000000006</v>
      </c>
      <c r="W5993" t="s">
        <v>10936</v>
      </c>
      <c r="X5993" t="s">
        <v>10942</v>
      </c>
      <c r="Y5993">
        <v>6</v>
      </c>
      <c r="Z5993" t="s">
        <v>10946</v>
      </c>
      <c r="AA5993">
        <v>7.5000000000000011E-2</v>
      </c>
    </row>
    <row r="5994" spans="1:27" x14ac:dyDescent="0.35">
      <c r="A5994">
        <v>9663</v>
      </c>
      <c r="B5994" t="s">
        <v>2816</v>
      </c>
      <c r="C5994">
        <v>2013</v>
      </c>
      <c r="D5994" s="1">
        <v>41432</v>
      </c>
      <c r="E5994" s="1">
        <v>41437</v>
      </c>
      <c r="F5994" t="s">
        <v>23</v>
      </c>
      <c r="G5994" t="s">
        <v>2817</v>
      </c>
      <c r="H5994" t="s">
        <v>2818</v>
      </c>
      <c r="I5994" t="s">
        <v>127</v>
      </c>
      <c r="J5994" t="s">
        <v>27</v>
      </c>
      <c r="K5994" t="s">
        <v>2819</v>
      </c>
      <c r="L5994" t="s">
        <v>29</v>
      </c>
      <c r="M5994">
        <v>93101</v>
      </c>
      <c r="N5994" t="s">
        <v>30</v>
      </c>
      <c r="O5994" t="s">
        <v>4676</v>
      </c>
      <c r="P5994" t="s">
        <v>313</v>
      </c>
      <c r="Q5994" t="s">
        <v>4411</v>
      </c>
      <c r="R5994" t="s">
        <v>4677</v>
      </c>
      <c r="S5994">
        <v>477.6</v>
      </c>
      <c r="T5994">
        <v>3</v>
      </c>
      <c r="U5994">
        <v>0.2</v>
      </c>
      <c r="V5994">
        <v>161.19000000000003</v>
      </c>
      <c r="W5994" t="s">
        <v>10936</v>
      </c>
      <c r="X5994" t="s">
        <v>10942</v>
      </c>
      <c r="Y5994">
        <v>6</v>
      </c>
      <c r="Z5994" t="s">
        <v>10946</v>
      </c>
      <c r="AA5994">
        <v>0.33750000000000002</v>
      </c>
    </row>
    <row r="5995" spans="1:27" x14ac:dyDescent="0.35">
      <c r="A5995">
        <v>9672</v>
      </c>
      <c r="B5995" t="s">
        <v>9034</v>
      </c>
      <c r="C5995">
        <v>2014</v>
      </c>
      <c r="D5995" s="1">
        <v>41957</v>
      </c>
      <c r="E5995" s="1">
        <v>41963</v>
      </c>
      <c r="F5995" t="s">
        <v>23</v>
      </c>
      <c r="G5995" t="s">
        <v>2214</v>
      </c>
      <c r="H5995" t="s">
        <v>2215</v>
      </c>
      <c r="I5995" t="s">
        <v>38</v>
      </c>
      <c r="J5995" t="s">
        <v>27</v>
      </c>
      <c r="K5995" t="s">
        <v>8112</v>
      </c>
      <c r="L5995" t="s">
        <v>29</v>
      </c>
      <c r="M5995">
        <v>94568</v>
      </c>
      <c r="N5995" t="s">
        <v>30</v>
      </c>
      <c r="O5995" t="s">
        <v>4683</v>
      </c>
      <c r="P5995" t="s">
        <v>313</v>
      </c>
      <c r="Q5995" t="s">
        <v>4411</v>
      </c>
      <c r="R5995" t="s">
        <v>4684</v>
      </c>
      <c r="S5995">
        <v>22</v>
      </c>
      <c r="T5995">
        <v>5</v>
      </c>
      <c r="U5995">
        <v>0.2</v>
      </c>
      <c r="V5995">
        <v>1.375</v>
      </c>
      <c r="W5995" t="s">
        <v>10939</v>
      </c>
      <c r="X5995" t="s">
        <v>10940</v>
      </c>
      <c r="Y5995">
        <v>11</v>
      </c>
      <c r="Z5995" t="s">
        <v>10947</v>
      </c>
      <c r="AA5995">
        <v>6.25E-2</v>
      </c>
    </row>
    <row r="5996" spans="1:27" x14ac:dyDescent="0.35">
      <c r="A5996">
        <v>9701</v>
      </c>
      <c r="B5996" t="s">
        <v>3330</v>
      </c>
      <c r="C5996">
        <v>2014</v>
      </c>
      <c r="D5996" s="1">
        <v>41989</v>
      </c>
      <c r="E5996" s="1">
        <v>41993</v>
      </c>
      <c r="F5996" t="s">
        <v>23</v>
      </c>
      <c r="G5996" t="s">
        <v>1338</v>
      </c>
      <c r="H5996" t="s">
        <v>1339</v>
      </c>
      <c r="I5996" t="s">
        <v>38</v>
      </c>
      <c r="J5996" t="s">
        <v>27</v>
      </c>
      <c r="K5996" t="s">
        <v>2861</v>
      </c>
      <c r="L5996" t="s">
        <v>29</v>
      </c>
      <c r="M5996">
        <v>90301</v>
      </c>
      <c r="N5996" t="s">
        <v>30</v>
      </c>
      <c r="O5996" t="s">
        <v>8642</v>
      </c>
      <c r="P5996" t="s">
        <v>313</v>
      </c>
      <c r="Q5996" t="s">
        <v>4411</v>
      </c>
      <c r="R5996" t="s">
        <v>8643</v>
      </c>
      <c r="S5996">
        <v>196.77600000000001</v>
      </c>
      <c r="T5996">
        <v>3</v>
      </c>
      <c r="U5996">
        <v>0.2</v>
      </c>
      <c r="V5996">
        <v>14.758199999999995</v>
      </c>
      <c r="W5996" t="s">
        <v>10939</v>
      </c>
      <c r="X5996" t="s">
        <v>10940</v>
      </c>
      <c r="Y5996">
        <v>12</v>
      </c>
      <c r="Z5996" t="s">
        <v>10941</v>
      </c>
      <c r="AA5996">
        <v>7.4999999999999969E-2</v>
      </c>
    </row>
    <row r="5997" spans="1:27" x14ac:dyDescent="0.35">
      <c r="A5997">
        <v>9840</v>
      </c>
      <c r="B5997" t="s">
        <v>3339</v>
      </c>
      <c r="C5997">
        <v>2013</v>
      </c>
      <c r="D5997" s="1">
        <v>41543</v>
      </c>
      <c r="E5997" s="1">
        <v>41549</v>
      </c>
      <c r="F5997" t="s">
        <v>23</v>
      </c>
      <c r="G5997" t="s">
        <v>3340</v>
      </c>
      <c r="H5997" t="s">
        <v>3341</v>
      </c>
      <c r="I5997" t="s">
        <v>38</v>
      </c>
      <c r="J5997" t="s">
        <v>27</v>
      </c>
      <c r="K5997" t="s">
        <v>3013</v>
      </c>
      <c r="L5997" t="s">
        <v>29</v>
      </c>
      <c r="M5997">
        <v>90805</v>
      </c>
      <c r="N5997" t="s">
        <v>30</v>
      </c>
      <c r="O5997" t="s">
        <v>3911</v>
      </c>
      <c r="P5997" t="s">
        <v>313</v>
      </c>
      <c r="Q5997" t="s">
        <v>3735</v>
      </c>
      <c r="R5997" t="s">
        <v>3912</v>
      </c>
      <c r="S5997">
        <v>479.97600000000006</v>
      </c>
      <c r="T5997">
        <v>3</v>
      </c>
      <c r="U5997">
        <v>0.2</v>
      </c>
      <c r="V5997">
        <v>161.99189999999999</v>
      </c>
      <c r="W5997" t="s">
        <v>10936</v>
      </c>
      <c r="X5997" t="s">
        <v>10937</v>
      </c>
      <c r="Y5997">
        <v>9</v>
      </c>
      <c r="Z5997" t="s">
        <v>10949</v>
      </c>
      <c r="AA5997">
        <v>0.33749999999999991</v>
      </c>
    </row>
    <row r="5998" spans="1:27" x14ac:dyDescent="0.35">
      <c r="A5998">
        <v>9841</v>
      </c>
      <c r="B5998" t="s">
        <v>3339</v>
      </c>
      <c r="C5998">
        <v>2013</v>
      </c>
      <c r="D5998" s="1">
        <v>41543</v>
      </c>
      <c r="E5998" s="1">
        <v>41549</v>
      </c>
      <c r="F5998" t="s">
        <v>23</v>
      </c>
      <c r="G5998" t="s">
        <v>3340</v>
      </c>
      <c r="H5998" t="s">
        <v>3341</v>
      </c>
      <c r="I5998" t="s">
        <v>38</v>
      </c>
      <c r="J5998" t="s">
        <v>27</v>
      </c>
      <c r="K5998" t="s">
        <v>3013</v>
      </c>
      <c r="L5998" t="s">
        <v>29</v>
      </c>
      <c r="M5998">
        <v>90805</v>
      </c>
      <c r="N5998" t="s">
        <v>30</v>
      </c>
      <c r="O5998" t="s">
        <v>7824</v>
      </c>
      <c r="P5998" t="s">
        <v>313</v>
      </c>
      <c r="Q5998" t="s">
        <v>4411</v>
      </c>
      <c r="R5998" t="s">
        <v>7825</v>
      </c>
      <c r="S5998">
        <v>44.736000000000004</v>
      </c>
      <c r="T5998">
        <v>8</v>
      </c>
      <c r="U5998">
        <v>0.2</v>
      </c>
      <c r="V5998">
        <v>4.4736000000000011</v>
      </c>
      <c r="W5998" t="s">
        <v>10936</v>
      </c>
      <c r="X5998" t="s">
        <v>10937</v>
      </c>
      <c r="Y5998">
        <v>9</v>
      </c>
      <c r="Z5998" t="s">
        <v>10949</v>
      </c>
      <c r="AA5998">
        <v>0.10000000000000002</v>
      </c>
    </row>
    <row r="5999" spans="1:27" x14ac:dyDescent="0.35">
      <c r="A5999">
        <v>9843</v>
      </c>
      <c r="B5999" t="s">
        <v>3339</v>
      </c>
      <c r="C5999">
        <v>2013</v>
      </c>
      <c r="D5999" s="1">
        <v>41543</v>
      </c>
      <c r="E5999" s="1">
        <v>41549</v>
      </c>
      <c r="F5999" t="s">
        <v>23</v>
      </c>
      <c r="G5999" t="s">
        <v>3340</v>
      </c>
      <c r="H5999" t="s">
        <v>3341</v>
      </c>
      <c r="I5999" t="s">
        <v>38</v>
      </c>
      <c r="J5999" t="s">
        <v>27</v>
      </c>
      <c r="K5999" t="s">
        <v>3013</v>
      </c>
      <c r="L5999" t="s">
        <v>29</v>
      </c>
      <c r="M5999">
        <v>90805</v>
      </c>
      <c r="N5999" t="s">
        <v>30</v>
      </c>
      <c r="O5999" t="s">
        <v>4085</v>
      </c>
      <c r="P5999" t="s">
        <v>329</v>
      </c>
      <c r="Q5999" t="s">
        <v>4064</v>
      </c>
      <c r="R5999" t="s">
        <v>4086</v>
      </c>
      <c r="S5999">
        <v>483.13599999999997</v>
      </c>
      <c r="T5999">
        <v>4</v>
      </c>
      <c r="U5999">
        <v>0.2</v>
      </c>
      <c r="V5999">
        <v>60.391999999999939</v>
      </c>
      <c r="W5999" t="s">
        <v>10936</v>
      </c>
      <c r="X5999" t="s">
        <v>10937</v>
      </c>
      <c r="Y5999">
        <v>9</v>
      </c>
      <c r="Z5999" t="s">
        <v>10949</v>
      </c>
      <c r="AA5999">
        <v>0.12499999999999989</v>
      </c>
    </row>
    <row r="6000" spans="1:27" x14ac:dyDescent="0.35">
      <c r="A6000">
        <v>9908</v>
      </c>
      <c r="B6000" t="s">
        <v>2993</v>
      </c>
      <c r="C6000">
        <v>2012</v>
      </c>
      <c r="D6000" s="1">
        <v>41165</v>
      </c>
      <c r="E6000" s="1">
        <v>41167</v>
      </c>
      <c r="F6000" t="s">
        <v>56</v>
      </c>
      <c r="G6000" t="s">
        <v>1398</v>
      </c>
      <c r="H6000" t="s">
        <v>1399</v>
      </c>
      <c r="I6000" t="s">
        <v>26</v>
      </c>
      <c r="J6000" t="s">
        <v>27</v>
      </c>
      <c r="K6000" t="s">
        <v>2775</v>
      </c>
      <c r="L6000" t="s">
        <v>29</v>
      </c>
      <c r="M6000">
        <v>92804</v>
      </c>
      <c r="N6000" t="s">
        <v>30</v>
      </c>
      <c r="O6000" t="s">
        <v>4339</v>
      </c>
      <c r="P6000" t="s">
        <v>329</v>
      </c>
      <c r="Q6000" t="s">
        <v>4064</v>
      </c>
      <c r="R6000" t="s">
        <v>4340</v>
      </c>
      <c r="S6000">
        <v>717.72</v>
      </c>
      <c r="T6000">
        <v>3</v>
      </c>
      <c r="U6000">
        <v>0.2</v>
      </c>
      <c r="V6000">
        <v>71.77200000000002</v>
      </c>
      <c r="W6000" t="s">
        <v>10948</v>
      </c>
      <c r="X6000" t="s">
        <v>10937</v>
      </c>
      <c r="Y6000">
        <v>9</v>
      </c>
      <c r="Z6000" t="s">
        <v>10949</v>
      </c>
      <c r="AA6000">
        <v>0.10000000000000002</v>
      </c>
    </row>
    <row r="6001" spans="1:27" x14ac:dyDescent="0.35">
      <c r="A6001">
        <v>9913</v>
      </c>
      <c r="B6001" t="s">
        <v>3345</v>
      </c>
      <c r="C6001">
        <v>2012</v>
      </c>
      <c r="D6001" s="1">
        <v>41192</v>
      </c>
      <c r="E6001" s="1">
        <v>41194</v>
      </c>
      <c r="F6001" t="s">
        <v>56</v>
      </c>
      <c r="G6001" t="s">
        <v>994</v>
      </c>
      <c r="H6001" t="s">
        <v>995</v>
      </c>
      <c r="I6001" t="s">
        <v>26</v>
      </c>
      <c r="J6001" t="s">
        <v>27</v>
      </c>
      <c r="K6001" t="s">
        <v>2819</v>
      </c>
      <c r="L6001" t="s">
        <v>29</v>
      </c>
      <c r="M6001">
        <v>93101</v>
      </c>
      <c r="N6001" t="s">
        <v>30</v>
      </c>
      <c r="O6001" t="s">
        <v>4308</v>
      </c>
      <c r="P6001" t="s">
        <v>329</v>
      </c>
      <c r="Q6001" t="s">
        <v>4064</v>
      </c>
      <c r="R6001" t="s">
        <v>4309</v>
      </c>
      <c r="S6001">
        <v>362.13599999999997</v>
      </c>
      <c r="T6001">
        <v>3</v>
      </c>
      <c r="U6001">
        <v>0.2</v>
      </c>
      <c r="V6001">
        <v>-54.320399999999978</v>
      </c>
      <c r="W6001" t="s">
        <v>10948</v>
      </c>
      <c r="X6001" t="s">
        <v>10940</v>
      </c>
      <c r="Y6001">
        <v>10</v>
      </c>
      <c r="Z6001" t="s">
        <v>10945</v>
      </c>
      <c r="AA6001">
        <v>-0.14999999999999997</v>
      </c>
    </row>
    <row r="6002" spans="1:27" x14ac:dyDescent="0.35">
      <c r="A6002">
        <v>9992</v>
      </c>
      <c r="B6002" t="s">
        <v>2996</v>
      </c>
      <c r="C6002">
        <v>2014</v>
      </c>
      <c r="D6002" s="1">
        <v>41697</v>
      </c>
      <c r="E6002" s="1">
        <v>41702</v>
      </c>
      <c r="F6002" t="s">
        <v>23</v>
      </c>
      <c r="G6002" t="s">
        <v>2997</v>
      </c>
      <c r="H6002" t="s">
        <v>2998</v>
      </c>
      <c r="I6002" t="s">
        <v>38</v>
      </c>
      <c r="J6002" t="s">
        <v>27</v>
      </c>
      <c r="K6002" t="s">
        <v>2731</v>
      </c>
      <c r="L6002" t="s">
        <v>29</v>
      </c>
      <c r="M6002">
        <v>92627</v>
      </c>
      <c r="N6002" t="s">
        <v>30</v>
      </c>
      <c r="O6002" t="s">
        <v>4449</v>
      </c>
      <c r="P6002" t="s">
        <v>313</v>
      </c>
      <c r="Q6002" t="s">
        <v>4411</v>
      </c>
      <c r="R6002" t="s">
        <v>4450</v>
      </c>
      <c r="S6002">
        <v>258.57600000000002</v>
      </c>
      <c r="T6002">
        <v>2</v>
      </c>
      <c r="U6002">
        <v>0.2</v>
      </c>
      <c r="V6002">
        <v>19.393200000000007</v>
      </c>
      <c r="W6002" t="s">
        <v>10939</v>
      </c>
      <c r="X6002" t="s">
        <v>10950</v>
      </c>
      <c r="Y6002">
        <v>2</v>
      </c>
      <c r="Z6002" t="s">
        <v>10955</v>
      </c>
      <c r="AA6002">
        <v>7.5000000000000025E-2</v>
      </c>
    </row>
    <row r="6003" spans="1:27" x14ac:dyDescent="0.35">
      <c r="A6003">
        <v>20</v>
      </c>
      <c r="B6003" t="s">
        <v>1683</v>
      </c>
      <c r="C6003">
        <v>2011</v>
      </c>
      <c r="D6003" s="1">
        <v>40782</v>
      </c>
      <c r="E6003" s="1">
        <v>40787</v>
      </c>
      <c r="F6003" t="s">
        <v>45</v>
      </c>
      <c r="G6003" t="s">
        <v>917</v>
      </c>
      <c r="H6003" t="s">
        <v>918</v>
      </c>
      <c r="I6003" t="s">
        <v>38</v>
      </c>
      <c r="J6003" t="s">
        <v>27</v>
      </c>
      <c r="K6003" t="s">
        <v>1594</v>
      </c>
      <c r="L6003" t="s">
        <v>29</v>
      </c>
      <c r="M6003">
        <v>94109</v>
      </c>
      <c r="N6003" t="s">
        <v>30</v>
      </c>
      <c r="O6003" t="s">
        <v>9035</v>
      </c>
      <c r="P6003" t="s">
        <v>313</v>
      </c>
      <c r="Q6003" t="s">
        <v>4411</v>
      </c>
      <c r="R6003" t="s">
        <v>9036</v>
      </c>
      <c r="S6003">
        <v>213.48000000000002</v>
      </c>
      <c r="T6003">
        <v>3</v>
      </c>
      <c r="U6003">
        <v>0.2</v>
      </c>
      <c r="V6003">
        <v>16.010999999999981</v>
      </c>
      <c r="W6003" t="s">
        <v>10944</v>
      </c>
      <c r="X6003" t="s">
        <v>10937</v>
      </c>
      <c r="Y6003">
        <v>8</v>
      </c>
      <c r="Z6003" t="s">
        <v>10954</v>
      </c>
      <c r="AA6003">
        <v>7.49999999999999E-2</v>
      </c>
    </row>
    <row r="6004" spans="1:27" x14ac:dyDescent="0.35">
      <c r="A6004">
        <v>250</v>
      </c>
      <c r="B6004" t="s">
        <v>9037</v>
      </c>
      <c r="C6004">
        <v>2013</v>
      </c>
      <c r="D6004" s="1">
        <v>41619</v>
      </c>
      <c r="E6004" s="1">
        <v>41624</v>
      </c>
      <c r="F6004" t="s">
        <v>45</v>
      </c>
      <c r="G6004" t="s">
        <v>1207</v>
      </c>
      <c r="H6004" t="s">
        <v>1208</v>
      </c>
      <c r="I6004" t="s">
        <v>38</v>
      </c>
      <c r="J6004" t="s">
        <v>27</v>
      </c>
      <c r="K6004" t="s">
        <v>1594</v>
      </c>
      <c r="L6004" t="s">
        <v>29</v>
      </c>
      <c r="M6004">
        <v>94109</v>
      </c>
      <c r="N6004" t="s">
        <v>30</v>
      </c>
      <c r="O6004" t="s">
        <v>7989</v>
      </c>
      <c r="P6004" t="s">
        <v>329</v>
      </c>
      <c r="Q6004" t="s">
        <v>4064</v>
      </c>
      <c r="R6004" t="s">
        <v>7990</v>
      </c>
      <c r="S6004">
        <v>321.56799999999998</v>
      </c>
      <c r="T6004">
        <v>2</v>
      </c>
      <c r="U6004">
        <v>0.2</v>
      </c>
      <c r="V6004">
        <v>28.137200000000007</v>
      </c>
      <c r="W6004" t="s">
        <v>10936</v>
      </c>
      <c r="X6004" t="s">
        <v>10940</v>
      </c>
      <c r="Y6004">
        <v>12</v>
      </c>
      <c r="Z6004" t="s">
        <v>10941</v>
      </c>
      <c r="AA6004">
        <v>8.7500000000000022E-2</v>
      </c>
    </row>
    <row r="6005" spans="1:27" x14ac:dyDescent="0.35">
      <c r="A6005">
        <v>339</v>
      </c>
      <c r="B6005" t="s">
        <v>9038</v>
      </c>
      <c r="C6005">
        <v>2011</v>
      </c>
      <c r="D6005" s="1">
        <v>40736</v>
      </c>
      <c r="E6005" s="1">
        <v>40741</v>
      </c>
      <c r="F6005" t="s">
        <v>23</v>
      </c>
      <c r="G6005" t="s">
        <v>9039</v>
      </c>
      <c r="H6005" t="s">
        <v>9040</v>
      </c>
      <c r="I6005" t="s">
        <v>26</v>
      </c>
      <c r="J6005" t="s">
        <v>27</v>
      </c>
      <c r="K6005" t="s">
        <v>1594</v>
      </c>
      <c r="L6005" t="s">
        <v>29</v>
      </c>
      <c r="M6005">
        <v>94122</v>
      </c>
      <c r="N6005" t="s">
        <v>30</v>
      </c>
      <c r="O6005" t="s">
        <v>3627</v>
      </c>
      <c r="P6005" t="s">
        <v>329</v>
      </c>
      <c r="Q6005" t="s">
        <v>3467</v>
      </c>
      <c r="R6005" t="s">
        <v>3628</v>
      </c>
      <c r="S6005">
        <v>698.35200000000009</v>
      </c>
      <c r="T6005">
        <v>3</v>
      </c>
      <c r="U6005">
        <v>0.2</v>
      </c>
      <c r="V6005">
        <v>-17.458800000000053</v>
      </c>
      <c r="W6005" t="s">
        <v>10944</v>
      </c>
      <c r="X6005" t="s">
        <v>10937</v>
      </c>
      <c r="Y6005">
        <v>7</v>
      </c>
      <c r="Z6005" t="s">
        <v>10938</v>
      </c>
      <c r="AA6005">
        <v>-2.5000000000000074E-2</v>
      </c>
    </row>
    <row r="6006" spans="1:27" x14ac:dyDescent="0.35">
      <c r="A6006">
        <v>346</v>
      </c>
      <c r="B6006" t="s">
        <v>9041</v>
      </c>
      <c r="C6006">
        <v>2014</v>
      </c>
      <c r="D6006" s="1">
        <v>41806</v>
      </c>
      <c r="E6006" s="1">
        <v>41810</v>
      </c>
      <c r="F6006" t="s">
        <v>23</v>
      </c>
      <c r="G6006" t="s">
        <v>1447</v>
      </c>
      <c r="H6006" t="s">
        <v>1448</v>
      </c>
      <c r="I6006" t="s">
        <v>38</v>
      </c>
      <c r="J6006" t="s">
        <v>27</v>
      </c>
      <c r="K6006" t="s">
        <v>1594</v>
      </c>
      <c r="L6006" t="s">
        <v>29</v>
      </c>
      <c r="M6006">
        <v>94122</v>
      </c>
      <c r="N6006" t="s">
        <v>30</v>
      </c>
      <c r="O6006" t="s">
        <v>4642</v>
      </c>
      <c r="P6006" t="s">
        <v>313</v>
      </c>
      <c r="Q6006" t="s">
        <v>4411</v>
      </c>
      <c r="R6006" t="s">
        <v>4643</v>
      </c>
      <c r="S6006">
        <v>47.975999999999999</v>
      </c>
      <c r="T6006">
        <v>3</v>
      </c>
      <c r="U6006">
        <v>0.2</v>
      </c>
      <c r="V6006">
        <v>4.7976000000000028</v>
      </c>
      <c r="W6006" t="s">
        <v>10939</v>
      </c>
      <c r="X6006" t="s">
        <v>10942</v>
      </c>
      <c r="Y6006">
        <v>6</v>
      </c>
      <c r="Z6006" t="s">
        <v>10946</v>
      </c>
      <c r="AA6006">
        <v>0.10000000000000006</v>
      </c>
    </row>
    <row r="6007" spans="1:27" x14ac:dyDescent="0.35">
      <c r="A6007">
        <v>407</v>
      </c>
      <c r="B6007" t="s">
        <v>1898</v>
      </c>
      <c r="C6007">
        <v>2014</v>
      </c>
      <c r="D6007" s="1">
        <v>41982</v>
      </c>
      <c r="E6007" s="1">
        <v>41986</v>
      </c>
      <c r="F6007" t="s">
        <v>23</v>
      </c>
      <c r="G6007" t="s">
        <v>1899</v>
      </c>
      <c r="H6007" t="s">
        <v>1900</v>
      </c>
      <c r="I6007" t="s">
        <v>38</v>
      </c>
      <c r="J6007" t="s">
        <v>27</v>
      </c>
      <c r="K6007" t="s">
        <v>1594</v>
      </c>
      <c r="L6007" t="s">
        <v>29</v>
      </c>
      <c r="M6007">
        <v>94110</v>
      </c>
      <c r="N6007" t="s">
        <v>30</v>
      </c>
      <c r="O6007" t="s">
        <v>7891</v>
      </c>
      <c r="P6007" t="s">
        <v>313</v>
      </c>
      <c r="Q6007" t="s">
        <v>3735</v>
      </c>
      <c r="R6007" t="s">
        <v>7892</v>
      </c>
      <c r="S6007">
        <v>1199.9760000000001</v>
      </c>
      <c r="T6007">
        <v>3</v>
      </c>
      <c r="U6007">
        <v>0.2</v>
      </c>
      <c r="V6007">
        <v>434.99130000000002</v>
      </c>
      <c r="W6007" t="s">
        <v>10939</v>
      </c>
      <c r="X6007" t="s">
        <v>10940</v>
      </c>
      <c r="Y6007">
        <v>12</v>
      </c>
      <c r="Z6007" t="s">
        <v>10941</v>
      </c>
      <c r="AA6007">
        <v>0.36249999999999999</v>
      </c>
    </row>
    <row r="6008" spans="1:27" x14ac:dyDescent="0.35">
      <c r="A6008">
        <v>409</v>
      </c>
      <c r="B6008" t="s">
        <v>1898</v>
      </c>
      <c r="C6008">
        <v>2014</v>
      </c>
      <c r="D6008" s="1">
        <v>41982</v>
      </c>
      <c r="E6008" s="1">
        <v>41986</v>
      </c>
      <c r="F6008" t="s">
        <v>23</v>
      </c>
      <c r="G6008" t="s">
        <v>1899</v>
      </c>
      <c r="H6008" t="s">
        <v>1900</v>
      </c>
      <c r="I6008" t="s">
        <v>38</v>
      </c>
      <c r="J6008" t="s">
        <v>27</v>
      </c>
      <c r="K6008" t="s">
        <v>1594</v>
      </c>
      <c r="L6008" t="s">
        <v>29</v>
      </c>
      <c r="M6008">
        <v>94110</v>
      </c>
      <c r="N6008" t="s">
        <v>30</v>
      </c>
      <c r="O6008" t="s">
        <v>3652</v>
      </c>
      <c r="P6008" t="s">
        <v>329</v>
      </c>
      <c r="Q6008" t="s">
        <v>3467</v>
      </c>
      <c r="R6008" t="s">
        <v>3653</v>
      </c>
      <c r="S6008">
        <v>1004.0239999999999</v>
      </c>
      <c r="T6008">
        <v>7</v>
      </c>
      <c r="U6008">
        <v>0.2</v>
      </c>
      <c r="V6008">
        <v>-112.95269999999994</v>
      </c>
      <c r="W6008" t="s">
        <v>10939</v>
      </c>
      <c r="X6008" t="s">
        <v>10940</v>
      </c>
      <c r="Y6008">
        <v>12</v>
      </c>
      <c r="Z6008" t="s">
        <v>10941</v>
      </c>
      <c r="AA6008">
        <v>-0.11249999999999995</v>
      </c>
    </row>
    <row r="6009" spans="1:27" x14ac:dyDescent="0.35">
      <c r="A6009">
        <v>414</v>
      </c>
      <c r="B6009" t="s">
        <v>1898</v>
      </c>
      <c r="C6009">
        <v>2014</v>
      </c>
      <c r="D6009" s="1">
        <v>41982</v>
      </c>
      <c r="E6009" s="1">
        <v>41986</v>
      </c>
      <c r="F6009" t="s">
        <v>23</v>
      </c>
      <c r="G6009" t="s">
        <v>1899</v>
      </c>
      <c r="H6009" t="s">
        <v>1900</v>
      </c>
      <c r="I6009" t="s">
        <v>38</v>
      </c>
      <c r="J6009" t="s">
        <v>27</v>
      </c>
      <c r="K6009" t="s">
        <v>1594</v>
      </c>
      <c r="L6009" t="s">
        <v>29</v>
      </c>
      <c r="M6009">
        <v>94110</v>
      </c>
      <c r="N6009" t="s">
        <v>30</v>
      </c>
      <c r="O6009" t="s">
        <v>4255</v>
      </c>
      <c r="P6009" t="s">
        <v>329</v>
      </c>
      <c r="Q6009" t="s">
        <v>4064</v>
      </c>
      <c r="R6009" t="s">
        <v>4256</v>
      </c>
      <c r="S6009">
        <v>113.56800000000001</v>
      </c>
      <c r="T6009">
        <v>2</v>
      </c>
      <c r="U6009">
        <v>0.2</v>
      </c>
      <c r="V6009">
        <v>-18.454800000000013</v>
      </c>
      <c r="W6009" t="s">
        <v>10939</v>
      </c>
      <c r="X6009" t="s">
        <v>10940</v>
      </c>
      <c r="Y6009">
        <v>12</v>
      </c>
      <c r="Z6009" t="s">
        <v>10941</v>
      </c>
      <c r="AA6009">
        <v>-0.16250000000000009</v>
      </c>
    </row>
    <row r="6010" spans="1:27" x14ac:dyDescent="0.35">
      <c r="A6010">
        <v>474</v>
      </c>
      <c r="B6010" t="s">
        <v>2004</v>
      </c>
      <c r="C6010">
        <v>2011</v>
      </c>
      <c r="D6010" s="1">
        <v>40856</v>
      </c>
      <c r="E6010" s="1">
        <v>40858</v>
      </c>
      <c r="F6010" t="s">
        <v>45</v>
      </c>
      <c r="G6010" t="s">
        <v>2005</v>
      </c>
      <c r="H6010" t="s">
        <v>2006</v>
      </c>
      <c r="I6010" t="s">
        <v>38</v>
      </c>
      <c r="J6010" t="s">
        <v>27</v>
      </c>
      <c r="K6010" t="s">
        <v>1594</v>
      </c>
      <c r="L6010" t="s">
        <v>29</v>
      </c>
      <c r="M6010">
        <v>94110</v>
      </c>
      <c r="N6010" t="s">
        <v>30</v>
      </c>
      <c r="O6010" t="s">
        <v>4885</v>
      </c>
      <c r="P6010" t="s">
        <v>313</v>
      </c>
      <c r="Q6010" t="s">
        <v>4411</v>
      </c>
      <c r="R6010" t="s">
        <v>4886</v>
      </c>
      <c r="S6010">
        <v>703.96800000000007</v>
      </c>
      <c r="T6010">
        <v>4</v>
      </c>
      <c r="U6010">
        <v>0.2</v>
      </c>
      <c r="V6010">
        <v>87.995999999999924</v>
      </c>
      <c r="W6010" t="s">
        <v>10944</v>
      </c>
      <c r="X6010" t="s">
        <v>10940</v>
      </c>
      <c r="Y6010">
        <v>11</v>
      </c>
      <c r="Z6010" t="s">
        <v>10947</v>
      </c>
      <c r="AA6010">
        <v>0.12499999999999988</v>
      </c>
    </row>
    <row r="6011" spans="1:27" x14ac:dyDescent="0.35">
      <c r="A6011">
        <v>552</v>
      </c>
      <c r="B6011" t="s">
        <v>9042</v>
      </c>
      <c r="C6011">
        <v>2013</v>
      </c>
      <c r="D6011" s="1">
        <v>41380</v>
      </c>
      <c r="E6011" s="1">
        <v>41382</v>
      </c>
      <c r="F6011" t="s">
        <v>45</v>
      </c>
      <c r="G6011" t="s">
        <v>504</v>
      </c>
      <c r="H6011" t="s">
        <v>505</v>
      </c>
      <c r="I6011" t="s">
        <v>38</v>
      </c>
      <c r="J6011" t="s">
        <v>27</v>
      </c>
      <c r="K6011" t="s">
        <v>1594</v>
      </c>
      <c r="L6011" t="s">
        <v>29</v>
      </c>
      <c r="M6011">
        <v>94110</v>
      </c>
      <c r="N6011" t="s">
        <v>30</v>
      </c>
      <c r="O6011" t="s">
        <v>4174</v>
      </c>
      <c r="P6011" t="s">
        <v>329</v>
      </c>
      <c r="Q6011" t="s">
        <v>4064</v>
      </c>
      <c r="R6011" t="s">
        <v>4175</v>
      </c>
      <c r="S6011">
        <v>1121.568</v>
      </c>
      <c r="T6011">
        <v>2</v>
      </c>
      <c r="U6011">
        <v>0.2</v>
      </c>
      <c r="V6011">
        <v>0</v>
      </c>
      <c r="W6011" t="s">
        <v>10936</v>
      </c>
      <c r="X6011" t="s">
        <v>10942</v>
      </c>
      <c r="Y6011">
        <v>4</v>
      </c>
      <c r="Z6011" t="s">
        <v>10943</v>
      </c>
      <c r="AA6011">
        <v>0</v>
      </c>
    </row>
    <row r="6012" spans="1:27" x14ac:dyDescent="0.35">
      <c r="A6012">
        <v>754</v>
      </c>
      <c r="B6012" t="s">
        <v>9043</v>
      </c>
      <c r="C6012">
        <v>2013</v>
      </c>
      <c r="D6012" s="1">
        <v>41372</v>
      </c>
      <c r="E6012" s="1">
        <v>41374</v>
      </c>
      <c r="F6012" t="s">
        <v>56</v>
      </c>
      <c r="G6012" t="s">
        <v>1257</v>
      </c>
      <c r="H6012" t="s">
        <v>1258</v>
      </c>
      <c r="I6012" t="s">
        <v>26</v>
      </c>
      <c r="J6012" t="s">
        <v>27</v>
      </c>
      <c r="K6012" t="s">
        <v>1594</v>
      </c>
      <c r="L6012" t="s">
        <v>29</v>
      </c>
      <c r="M6012">
        <v>94110</v>
      </c>
      <c r="N6012" t="s">
        <v>30</v>
      </c>
      <c r="O6012" t="s">
        <v>3868</v>
      </c>
      <c r="P6012" t="s">
        <v>313</v>
      </c>
      <c r="Q6012" t="s">
        <v>3735</v>
      </c>
      <c r="R6012" t="s">
        <v>3869</v>
      </c>
      <c r="S6012">
        <v>1199.9760000000001</v>
      </c>
      <c r="T6012">
        <v>3</v>
      </c>
      <c r="U6012">
        <v>0.2</v>
      </c>
      <c r="V6012">
        <v>374.99249999999995</v>
      </c>
      <c r="W6012" t="s">
        <v>10936</v>
      </c>
      <c r="X6012" t="s">
        <v>10942</v>
      </c>
      <c r="Y6012">
        <v>4</v>
      </c>
      <c r="Z6012" t="s">
        <v>10943</v>
      </c>
      <c r="AA6012">
        <v>0.31249999999999994</v>
      </c>
    </row>
    <row r="6013" spans="1:27" x14ac:dyDescent="0.35">
      <c r="A6013">
        <v>778</v>
      </c>
      <c r="B6013" t="s">
        <v>2013</v>
      </c>
      <c r="C6013">
        <v>2012</v>
      </c>
      <c r="D6013" s="1">
        <v>41142</v>
      </c>
      <c r="E6013" s="1">
        <v>41144</v>
      </c>
      <c r="F6013" t="s">
        <v>56</v>
      </c>
      <c r="G6013" t="s">
        <v>2014</v>
      </c>
      <c r="H6013" t="s">
        <v>2015</v>
      </c>
      <c r="I6013" t="s">
        <v>127</v>
      </c>
      <c r="J6013" t="s">
        <v>27</v>
      </c>
      <c r="K6013" t="s">
        <v>1594</v>
      </c>
      <c r="L6013" t="s">
        <v>29</v>
      </c>
      <c r="M6013">
        <v>94110</v>
      </c>
      <c r="N6013" t="s">
        <v>30</v>
      </c>
      <c r="O6013" t="s">
        <v>4105</v>
      </c>
      <c r="P6013" t="s">
        <v>329</v>
      </c>
      <c r="Q6013" t="s">
        <v>4064</v>
      </c>
      <c r="R6013" t="s">
        <v>4106</v>
      </c>
      <c r="S6013">
        <v>544.00800000000004</v>
      </c>
      <c r="T6013">
        <v>3</v>
      </c>
      <c r="U6013">
        <v>0.2</v>
      </c>
      <c r="V6013">
        <v>40.800600000000003</v>
      </c>
      <c r="W6013" t="s">
        <v>10948</v>
      </c>
      <c r="X6013" t="s">
        <v>10937</v>
      </c>
      <c r="Y6013">
        <v>8</v>
      </c>
      <c r="Z6013" t="s">
        <v>10954</v>
      </c>
      <c r="AA6013">
        <v>7.4999999999999997E-2</v>
      </c>
    </row>
    <row r="6014" spans="1:27" x14ac:dyDescent="0.35">
      <c r="A6014">
        <v>961</v>
      </c>
      <c r="B6014" t="s">
        <v>9044</v>
      </c>
      <c r="C6014">
        <v>2014</v>
      </c>
      <c r="D6014" s="1">
        <v>41958</v>
      </c>
      <c r="E6014" s="1">
        <v>41963</v>
      </c>
      <c r="F6014" t="s">
        <v>23</v>
      </c>
      <c r="G6014" t="s">
        <v>1608</v>
      </c>
      <c r="H6014" t="s">
        <v>1609</v>
      </c>
      <c r="I6014" t="s">
        <v>26</v>
      </c>
      <c r="J6014" t="s">
        <v>27</v>
      </c>
      <c r="K6014" t="s">
        <v>1594</v>
      </c>
      <c r="L6014" t="s">
        <v>29</v>
      </c>
      <c r="M6014">
        <v>94110</v>
      </c>
      <c r="N6014" t="s">
        <v>30</v>
      </c>
      <c r="O6014" t="s">
        <v>7989</v>
      </c>
      <c r="P6014" t="s">
        <v>329</v>
      </c>
      <c r="Q6014" t="s">
        <v>4064</v>
      </c>
      <c r="R6014" t="s">
        <v>7990</v>
      </c>
      <c r="S6014">
        <v>321.56799999999998</v>
      </c>
      <c r="T6014">
        <v>2</v>
      </c>
      <c r="U6014">
        <v>0.2</v>
      </c>
      <c r="V6014">
        <v>28.137200000000007</v>
      </c>
      <c r="W6014" t="s">
        <v>10939</v>
      </c>
      <c r="X6014" t="s">
        <v>10940</v>
      </c>
      <c r="Y6014">
        <v>11</v>
      </c>
      <c r="Z6014" t="s">
        <v>10947</v>
      </c>
      <c r="AA6014">
        <v>8.7500000000000022E-2</v>
      </c>
    </row>
    <row r="6015" spans="1:27" x14ac:dyDescent="0.35">
      <c r="A6015">
        <v>1049</v>
      </c>
      <c r="B6015" t="s">
        <v>1599</v>
      </c>
      <c r="C6015">
        <v>2011</v>
      </c>
      <c r="D6015" s="1">
        <v>40690</v>
      </c>
      <c r="E6015" s="1">
        <v>40695</v>
      </c>
      <c r="F6015" t="s">
        <v>45</v>
      </c>
      <c r="G6015" t="s">
        <v>379</v>
      </c>
      <c r="H6015" t="s">
        <v>380</v>
      </c>
      <c r="I6015" t="s">
        <v>38</v>
      </c>
      <c r="J6015" t="s">
        <v>27</v>
      </c>
      <c r="K6015" t="s">
        <v>1594</v>
      </c>
      <c r="L6015" t="s">
        <v>29</v>
      </c>
      <c r="M6015">
        <v>94109</v>
      </c>
      <c r="N6015" t="s">
        <v>30</v>
      </c>
      <c r="O6015" t="s">
        <v>8483</v>
      </c>
      <c r="P6015" t="s">
        <v>313</v>
      </c>
      <c r="Q6015" t="s">
        <v>4411</v>
      </c>
      <c r="R6015" t="s">
        <v>8484</v>
      </c>
      <c r="S6015">
        <v>1113.5039999999999</v>
      </c>
      <c r="T6015">
        <v>12</v>
      </c>
      <c r="U6015">
        <v>0.2</v>
      </c>
      <c r="V6015">
        <v>125.2691999999999</v>
      </c>
      <c r="W6015" t="s">
        <v>10944</v>
      </c>
      <c r="X6015" t="s">
        <v>10942</v>
      </c>
      <c r="Y6015">
        <v>5</v>
      </c>
      <c r="Z6015" t="s">
        <v>10952</v>
      </c>
      <c r="AA6015">
        <v>0.11249999999999992</v>
      </c>
    </row>
    <row r="6016" spans="1:27" x14ac:dyDescent="0.35">
      <c r="A6016">
        <v>1068</v>
      </c>
      <c r="B6016" t="s">
        <v>9045</v>
      </c>
      <c r="C6016">
        <v>2013</v>
      </c>
      <c r="D6016" s="1">
        <v>41549</v>
      </c>
      <c r="E6016" s="1">
        <v>41550</v>
      </c>
      <c r="F6016" t="s">
        <v>56</v>
      </c>
      <c r="G6016" t="s">
        <v>3607</v>
      </c>
      <c r="H6016" t="s">
        <v>3608</v>
      </c>
      <c r="I6016" t="s">
        <v>38</v>
      </c>
      <c r="J6016" t="s">
        <v>27</v>
      </c>
      <c r="K6016" t="s">
        <v>1594</v>
      </c>
      <c r="L6016" t="s">
        <v>29</v>
      </c>
      <c r="M6016">
        <v>94122</v>
      </c>
      <c r="N6016" t="s">
        <v>30</v>
      </c>
      <c r="O6016" t="s">
        <v>4100</v>
      </c>
      <c r="P6016" t="s">
        <v>329</v>
      </c>
      <c r="Q6016" t="s">
        <v>4064</v>
      </c>
      <c r="R6016" t="s">
        <v>4101</v>
      </c>
      <c r="S6016">
        <v>194.84800000000001</v>
      </c>
      <c r="T6016">
        <v>4</v>
      </c>
      <c r="U6016">
        <v>0.2</v>
      </c>
      <c r="V6016">
        <v>12.177999999999983</v>
      </c>
      <c r="W6016" t="s">
        <v>10936</v>
      </c>
      <c r="X6016" t="s">
        <v>10940</v>
      </c>
      <c r="Y6016">
        <v>10</v>
      </c>
      <c r="Z6016" t="s">
        <v>10945</v>
      </c>
      <c r="AA6016">
        <v>6.249999999999991E-2</v>
      </c>
    </row>
    <row r="6017" spans="1:27" x14ac:dyDescent="0.35">
      <c r="A6017">
        <v>1353</v>
      </c>
      <c r="B6017" t="s">
        <v>1706</v>
      </c>
      <c r="C6017">
        <v>2014</v>
      </c>
      <c r="D6017" s="1">
        <v>41764</v>
      </c>
      <c r="E6017" s="1">
        <v>41769</v>
      </c>
      <c r="F6017" t="s">
        <v>23</v>
      </c>
      <c r="G6017" t="s">
        <v>1608</v>
      </c>
      <c r="H6017" t="s">
        <v>1609</v>
      </c>
      <c r="I6017" t="s">
        <v>26</v>
      </c>
      <c r="J6017" t="s">
        <v>27</v>
      </c>
      <c r="K6017" t="s">
        <v>1594</v>
      </c>
      <c r="L6017" t="s">
        <v>29</v>
      </c>
      <c r="M6017">
        <v>94109</v>
      </c>
      <c r="N6017" t="s">
        <v>30</v>
      </c>
      <c r="O6017" t="s">
        <v>8430</v>
      </c>
      <c r="P6017" t="s">
        <v>313</v>
      </c>
      <c r="Q6017" t="s">
        <v>4411</v>
      </c>
      <c r="R6017" t="s">
        <v>8431</v>
      </c>
      <c r="S6017">
        <v>183.96</v>
      </c>
      <c r="T6017">
        <v>5</v>
      </c>
      <c r="U6017">
        <v>0.2</v>
      </c>
      <c r="V6017">
        <v>20.695499999999988</v>
      </c>
      <c r="W6017" t="s">
        <v>10939</v>
      </c>
      <c r="X6017" t="s">
        <v>10942</v>
      </c>
      <c r="Y6017">
        <v>5</v>
      </c>
      <c r="Z6017" t="s">
        <v>10952</v>
      </c>
      <c r="AA6017">
        <v>0.11249999999999993</v>
      </c>
    </row>
    <row r="6018" spans="1:27" x14ac:dyDescent="0.35">
      <c r="A6018">
        <v>1355</v>
      </c>
      <c r="B6018" t="s">
        <v>1706</v>
      </c>
      <c r="C6018">
        <v>2014</v>
      </c>
      <c r="D6018" s="1">
        <v>41764</v>
      </c>
      <c r="E6018" s="1">
        <v>41769</v>
      </c>
      <c r="F6018" t="s">
        <v>23</v>
      </c>
      <c r="G6018" t="s">
        <v>1608</v>
      </c>
      <c r="H6018" t="s">
        <v>1609</v>
      </c>
      <c r="I6018" t="s">
        <v>26</v>
      </c>
      <c r="J6018" t="s">
        <v>27</v>
      </c>
      <c r="K6018" t="s">
        <v>1594</v>
      </c>
      <c r="L6018" t="s">
        <v>29</v>
      </c>
      <c r="M6018">
        <v>94109</v>
      </c>
      <c r="N6018" t="s">
        <v>30</v>
      </c>
      <c r="O6018" t="s">
        <v>3692</v>
      </c>
      <c r="P6018" t="s">
        <v>329</v>
      </c>
      <c r="Q6018" t="s">
        <v>3467</v>
      </c>
      <c r="R6018" t="s">
        <v>3693</v>
      </c>
      <c r="S6018">
        <v>300.904</v>
      </c>
      <c r="T6018">
        <v>1</v>
      </c>
      <c r="U6018">
        <v>0.2</v>
      </c>
      <c r="V6018">
        <v>11.283900000000017</v>
      </c>
      <c r="W6018" t="s">
        <v>10939</v>
      </c>
      <c r="X6018" t="s">
        <v>10942</v>
      </c>
      <c r="Y6018">
        <v>5</v>
      </c>
      <c r="Z6018" t="s">
        <v>10952</v>
      </c>
      <c r="AA6018">
        <v>3.7500000000000054E-2</v>
      </c>
    </row>
    <row r="6019" spans="1:27" x14ac:dyDescent="0.35">
      <c r="A6019">
        <v>1708</v>
      </c>
      <c r="B6019" t="s">
        <v>2380</v>
      </c>
      <c r="C6019">
        <v>2014</v>
      </c>
      <c r="D6019" s="1">
        <v>41943</v>
      </c>
      <c r="E6019" s="1">
        <v>41949</v>
      </c>
      <c r="F6019" t="s">
        <v>23</v>
      </c>
      <c r="G6019" t="s">
        <v>2381</v>
      </c>
      <c r="H6019" t="s">
        <v>2382</v>
      </c>
      <c r="I6019" t="s">
        <v>38</v>
      </c>
      <c r="J6019" t="s">
        <v>27</v>
      </c>
      <c r="K6019" t="s">
        <v>1594</v>
      </c>
      <c r="L6019" t="s">
        <v>29</v>
      </c>
      <c r="M6019">
        <v>94122</v>
      </c>
      <c r="N6019" t="s">
        <v>30</v>
      </c>
      <c r="O6019" t="s">
        <v>4443</v>
      </c>
      <c r="P6019" t="s">
        <v>313</v>
      </c>
      <c r="Q6019" t="s">
        <v>4411</v>
      </c>
      <c r="R6019" t="s">
        <v>4444</v>
      </c>
      <c r="S6019">
        <v>148.47999999999999</v>
      </c>
      <c r="T6019">
        <v>2</v>
      </c>
      <c r="U6019">
        <v>0.2</v>
      </c>
      <c r="V6019">
        <v>16.703999999999986</v>
      </c>
      <c r="W6019" t="s">
        <v>10939</v>
      </c>
      <c r="X6019" t="s">
        <v>10940</v>
      </c>
      <c r="Y6019">
        <v>10</v>
      </c>
      <c r="Z6019" t="s">
        <v>10945</v>
      </c>
      <c r="AA6019">
        <v>0.11249999999999992</v>
      </c>
    </row>
    <row r="6020" spans="1:27" x14ac:dyDescent="0.35">
      <c r="A6020">
        <v>1710</v>
      </c>
      <c r="B6020" t="s">
        <v>2380</v>
      </c>
      <c r="C6020">
        <v>2014</v>
      </c>
      <c r="D6020" s="1">
        <v>41943</v>
      </c>
      <c r="E6020" s="1">
        <v>41949</v>
      </c>
      <c r="F6020" t="s">
        <v>23</v>
      </c>
      <c r="G6020" t="s">
        <v>2381</v>
      </c>
      <c r="H6020" t="s">
        <v>2382</v>
      </c>
      <c r="I6020" t="s">
        <v>38</v>
      </c>
      <c r="J6020" t="s">
        <v>27</v>
      </c>
      <c r="K6020" t="s">
        <v>1594</v>
      </c>
      <c r="L6020" t="s">
        <v>29</v>
      </c>
      <c r="M6020">
        <v>94122</v>
      </c>
      <c r="N6020" t="s">
        <v>30</v>
      </c>
      <c r="O6020" t="s">
        <v>4250</v>
      </c>
      <c r="P6020" t="s">
        <v>329</v>
      </c>
      <c r="Q6020" t="s">
        <v>4064</v>
      </c>
      <c r="R6020" t="s">
        <v>4251</v>
      </c>
      <c r="S6020">
        <v>71.992000000000004</v>
      </c>
      <c r="T6020">
        <v>1</v>
      </c>
      <c r="U6020">
        <v>0.2</v>
      </c>
      <c r="V6020">
        <v>-0.89990000000001302</v>
      </c>
      <c r="W6020" t="s">
        <v>10939</v>
      </c>
      <c r="X6020" t="s">
        <v>10940</v>
      </c>
      <c r="Y6020">
        <v>10</v>
      </c>
      <c r="Z6020" t="s">
        <v>10945</v>
      </c>
      <c r="AA6020">
        <v>-1.2500000000000179E-2</v>
      </c>
    </row>
    <row r="6021" spans="1:27" x14ac:dyDescent="0.35">
      <c r="A6021">
        <v>1872</v>
      </c>
      <c r="B6021" t="s">
        <v>2389</v>
      </c>
      <c r="C6021">
        <v>2011</v>
      </c>
      <c r="D6021" s="1">
        <v>40745</v>
      </c>
      <c r="E6021" s="1">
        <v>40749</v>
      </c>
      <c r="F6021" t="s">
        <v>23</v>
      </c>
      <c r="G6021" t="s">
        <v>2390</v>
      </c>
      <c r="H6021" t="s">
        <v>2391</v>
      </c>
      <c r="I6021" t="s">
        <v>26</v>
      </c>
      <c r="J6021" t="s">
        <v>27</v>
      </c>
      <c r="K6021" t="s">
        <v>1594</v>
      </c>
      <c r="L6021" t="s">
        <v>29</v>
      </c>
      <c r="M6021">
        <v>94122</v>
      </c>
      <c r="N6021" t="s">
        <v>30</v>
      </c>
      <c r="O6021" t="s">
        <v>8015</v>
      </c>
      <c r="P6021" t="s">
        <v>329</v>
      </c>
      <c r="Q6021" t="s">
        <v>4064</v>
      </c>
      <c r="R6021" t="s">
        <v>8016</v>
      </c>
      <c r="S6021">
        <v>801.5680000000001</v>
      </c>
      <c r="T6021">
        <v>2</v>
      </c>
      <c r="U6021">
        <v>0.2</v>
      </c>
      <c r="V6021">
        <v>50.097999999999985</v>
      </c>
      <c r="W6021" t="s">
        <v>10944</v>
      </c>
      <c r="X6021" t="s">
        <v>10937</v>
      </c>
      <c r="Y6021">
        <v>7</v>
      </c>
      <c r="Z6021" t="s">
        <v>10938</v>
      </c>
      <c r="AA6021">
        <v>6.2499999999999972E-2</v>
      </c>
    </row>
    <row r="6022" spans="1:27" x14ac:dyDescent="0.35">
      <c r="A6022">
        <v>1873</v>
      </c>
      <c r="B6022" t="s">
        <v>2389</v>
      </c>
      <c r="C6022">
        <v>2011</v>
      </c>
      <c r="D6022" s="1">
        <v>40745</v>
      </c>
      <c r="E6022" s="1">
        <v>40749</v>
      </c>
      <c r="F6022" t="s">
        <v>23</v>
      </c>
      <c r="G6022" t="s">
        <v>2390</v>
      </c>
      <c r="H6022" t="s">
        <v>2391</v>
      </c>
      <c r="I6022" t="s">
        <v>26</v>
      </c>
      <c r="J6022" t="s">
        <v>27</v>
      </c>
      <c r="K6022" t="s">
        <v>1594</v>
      </c>
      <c r="L6022" t="s">
        <v>29</v>
      </c>
      <c r="M6022">
        <v>94122</v>
      </c>
      <c r="N6022" t="s">
        <v>30</v>
      </c>
      <c r="O6022" t="s">
        <v>9046</v>
      </c>
      <c r="P6022" t="s">
        <v>329</v>
      </c>
      <c r="Q6022" t="s">
        <v>3467</v>
      </c>
      <c r="R6022" t="s">
        <v>9047</v>
      </c>
      <c r="S6022">
        <v>272.84800000000001</v>
      </c>
      <c r="T6022">
        <v>1</v>
      </c>
      <c r="U6022">
        <v>0.2</v>
      </c>
      <c r="V6022">
        <v>27.284800000000004</v>
      </c>
      <c r="W6022" t="s">
        <v>10944</v>
      </c>
      <c r="X6022" t="s">
        <v>10937</v>
      </c>
      <c r="Y6022">
        <v>7</v>
      </c>
      <c r="Z6022" t="s">
        <v>10938</v>
      </c>
      <c r="AA6022">
        <v>0.1</v>
      </c>
    </row>
    <row r="6023" spans="1:27" x14ac:dyDescent="0.35">
      <c r="A6023">
        <v>2221</v>
      </c>
      <c r="B6023" t="s">
        <v>2053</v>
      </c>
      <c r="C6023">
        <v>2014</v>
      </c>
      <c r="D6023" s="1">
        <v>41849</v>
      </c>
      <c r="E6023" s="1">
        <v>41853</v>
      </c>
      <c r="F6023" t="s">
        <v>23</v>
      </c>
      <c r="G6023" t="s">
        <v>2054</v>
      </c>
      <c r="H6023" t="s">
        <v>2055</v>
      </c>
      <c r="I6023" t="s">
        <v>26</v>
      </c>
      <c r="J6023" t="s">
        <v>27</v>
      </c>
      <c r="K6023" t="s">
        <v>1594</v>
      </c>
      <c r="L6023" t="s">
        <v>29</v>
      </c>
      <c r="M6023">
        <v>94110</v>
      </c>
      <c r="N6023" t="s">
        <v>30</v>
      </c>
      <c r="O6023" t="s">
        <v>4554</v>
      </c>
      <c r="P6023" t="s">
        <v>313</v>
      </c>
      <c r="Q6023" t="s">
        <v>4411</v>
      </c>
      <c r="R6023" t="s">
        <v>4555</v>
      </c>
      <c r="S6023">
        <v>1145.6000000000001</v>
      </c>
      <c r="T6023">
        <v>4</v>
      </c>
      <c r="U6023">
        <v>0.2</v>
      </c>
      <c r="V6023">
        <v>100.24000000000007</v>
      </c>
      <c r="W6023" t="s">
        <v>10939</v>
      </c>
      <c r="X6023" t="s">
        <v>10937</v>
      </c>
      <c r="Y6023">
        <v>7</v>
      </c>
      <c r="Z6023" t="s">
        <v>10938</v>
      </c>
      <c r="AA6023">
        <v>8.750000000000005E-2</v>
      </c>
    </row>
    <row r="6024" spans="1:27" x14ac:dyDescent="0.35">
      <c r="A6024">
        <v>2258</v>
      </c>
      <c r="B6024" t="s">
        <v>2296</v>
      </c>
      <c r="C6024">
        <v>2014</v>
      </c>
      <c r="D6024" s="1">
        <v>41807</v>
      </c>
      <c r="E6024" s="1">
        <v>41810</v>
      </c>
      <c r="F6024" t="s">
        <v>56</v>
      </c>
      <c r="G6024" t="s">
        <v>2297</v>
      </c>
      <c r="H6024" t="s">
        <v>2298</v>
      </c>
      <c r="I6024" t="s">
        <v>38</v>
      </c>
      <c r="J6024" t="s">
        <v>27</v>
      </c>
      <c r="K6024" t="s">
        <v>1594</v>
      </c>
      <c r="L6024" t="s">
        <v>29</v>
      </c>
      <c r="M6024">
        <v>94122</v>
      </c>
      <c r="N6024" t="s">
        <v>30</v>
      </c>
      <c r="O6024" t="s">
        <v>4075</v>
      </c>
      <c r="P6024" t="s">
        <v>329</v>
      </c>
      <c r="Q6024" t="s">
        <v>4064</v>
      </c>
      <c r="R6024" t="s">
        <v>4076</v>
      </c>
      <c r="S6024">
        <v>1212.96</v>
      </c>
      <c r="T6024">
        <v>7</v>
      </c>
      <c r="U6024">
        <v>0.2</v>
      </c>
      <c r="V6024">
        <v>90.97199999999998</v>
      </c>
      <c r="W6024" t="s">
        <v>10939</v>
      </c>
      <c r="X6024" t="s">
        <v>10942</v>
      </c>
      <c r="Y6024">
        <v>6</v>
      </c>
      <c r="Z6024" t="s">
        <v>10946</v>
      </c>
      <c r="AA6024">
        <v>7.4999999999999983E-2</v>
      </c>
    </row>
    <row r="6025" spans="1:27" x14ac:dyDescent="0.35">
      <c r="A6025">
        <v>2274</v>
      </c>
      <c r="B6025" t="s">
        <v>2204</v>
      </c>
      <c r="C6025">
        <v>2012</v>
      </c>
      <c r="D6025" s="1">
        <v>40974</v>
      </c>
      <c r="E6025" s="1">
        <v>40979</v>
      </c>
      <c r="F6025" t="s">
        <v>23</v>
      </c>
      <c r="G6025" t="s">
        <v>2205</v>
      </c>
      <c r="H6025" t="s">
        <v>2206</v>
      </c>
      <c r="I6025" t="s">
        <v>38</v>
      </c>
      <c r="J6025" t="s">
        <v>27</v>
      </c>
      <c r="K6025" t="s">
        <v>1594</v>
      </c>
      <c r="L6025" t="s">
        <v>29</v>
      </c>
      <c r="M6025">
        <v>94122</v>
      </c>
      <c r="N6025" t="s">
        <v>30</v>
      </c>
      <c r="O6025" t="s">
        <v>4049</v>
      </c>
      <c r="P6025" t="s">
        <v>313</v>
      </c>
      <c r="Q6025" t="s">
        <v>3735</v>
      </c>
      <c r="R6025" t="s">
        <v>4050</v>
      </c>
      <c r="S6025">
        <v>1119.9840000000002</v>
      </c>
      <c r="T6025">
        <v>2</v>
      </c>
      <c r="U6025">
        <v>0.2</v>
      </c>
      <c r="V6025">
        <v>377.99459999999993</v>
      </c>
      <c r="W6025" t="s">
        <v>10948</v>
      </c>
      <c r="X6025" t="s">
        <v>10950</v>
      </c>
      <c r="Y6025">
        <v>3</v>
      </c>
      <c r="Z6025" t="s">
        <v>10953</v>
      </c>
      <c r="AA6025">
        <v>0.33749999999999991</v>
      </c>
    </row>
    <row r="6026" spans="1:27" x14ac:dyDescent="0.35">
      <c r="A6026">
        <v>2357</v>
      </c>
      <c r="B6026" t="s">
        <v>2209</v>
      </c>
      <c r="C6026">
        <v>2012</v>
      </c>
      <c r="D6026" s="1">
        <v>41152</v>
      </c>
      <c r="E6026" s="1">
        <v>41154</v>
      </c>
      <c r="F6026" t="s">
        <v>56</v>
      </c>
      <c r="G6026" t="s">
        <v>2157</v>
      </c>
      <c r="H6026" t="s">
        <v>2158</v>
      </c>
      <c r="I6026" t="s">
        <v>26</v>
      </c>
      <c r="J6026" t="s">
        <v>27</v>
      </c>
      <c r="K6026" t="s">
        <v>1594</v>
      </c>
      <c r="L6026" t="s">
        <v>29</v>
      </c>
      <c r="M6026">
        <v>94122</v>
      </c>
      <c r="N6026" t="s">
        <v>30</v>
      </c>
      <c r="O6026" t="s">
        <v>9048</v>
      </c>
      <c r="P6026" t="s">
        <v>313</v>
      </c>
      <c r="Q6026" t="s">
        <v>3743</v>
      </c>
      <c r="R6026" t="s">
        <v>9049</v>
      </c>
      <c r="S6026">
        <v>239.976</v>
      </c>
      <c r="T6026">
        <v>3</v>
      </c>
      <c r="U6026">
        <v>0.2</v>
      </c>
      <c r="V6026">
        <v>80.991899999999987</v>
      </c>
      <c r="W6026" t="s">
        <v>10948</v>
      </c>
      <c r="X6026" t="s">
        <v>10937</v>
      </c>
      <c r="Y6026">
        <v>8</v>
      </c>
      <c r="Z6026" t="s">
        <v>10954</v>
      </c>
      <c r="AA6026">
        <v>0.33749999999999997</v>
      </c>
    </row>
    <row r="6027" spans="1:27" x14ac:dyDescent="0.35">
      <c r="A6027">
        <v>2409</v>
      </c>
      <c r="B6027" t="s">
        <v>2393</v>
      </c>
      <c r="C6027">
        <v>2014</v>
      </c>
      <c r="D6027" s="1">
        <v>41660</v>
      </c>
      <c r="E6027" s="1">
        <v>41665</v>
      </c>
      <c r="F6027" t="s">
        <v>23</v>
      </c>
      <c r="G6027" t="s">
        <v>2394</v>
      </c>
      <c r="H6027" t="s">
        <v>2395</v>
      </c>
      <c r="I6027" t="s">
        <v>38</v>
      </c>
      <c r="J6027" t="s">
        <v>27</v>
      </c>
      <c r="K6027" t="s">
        <v>1594</v>
      </c>
      <c r="L6027" t="s">
        <v>29</v>
      </c>
      <c r="M6027">
        <v>94122</v>
      </c>
      <c r="N6027" t="s">
        <v>30</v>
      </c>
      <c r="O6027" t="s">
        <v>4637</v>
      </c>
      <c r="P6027" t="s">
        <v>313</v>
      </c>
      <c r="Q6027" t="s">
        <v>4411</v>
      </c>
      <c r="R6027" t="s">
        <v>4638</v>
      </c>
      <c r="S6027">
        <v>359.97600000000006</v>
      </c>
      <c r="T6027">
        <v>3</v>
      </c>
      <c r="U6027">
        <v>0.2</v>
      </c>
      <c r="V6027">
        <v>130.49130000000002</v>
      </c>
      <c r="W6027" t="s">
        <v>10939</v>
      </c>
      <c r="X6027" t="s">
        <v>10950</v>
      </c>
      <c r="Y6027">
        <v>1</v>
      </c>
      <c r="Z6027" t="s">
        <v>10951</v>
      </c>
      <c r="AA6027">
        <v>0.36249999999999999</v>
      </c>
    </row>
    <row r="6028" spans="1:27" x14ac:dyDescent="0.35">
      <c r="A6028">
        <v>2540</v>
      </c>
      <c r="B6028" t="s">
        <v>9050</v>
      </c>
      <c r="C6028">
        <v>2012</v>
      </c>
      <c r="D6028" s="1">
        <v>41106</v>
      </c>
      <c r="E6028" s="1">
        <v>41106</v>
      </c>
      <c r="F6028" t="s">
        <v>234</v>
      </c>
      <c r="G6028" t="s">
        <v>5289</v>
      </c>
      <c r="H6028" t="s">
        <v>5290</v>
      </c>
      <c r="I6028" t="s">
        <v>26</v>
      </c>
      <c r="J6028" t="s">
        <v>27</v>
      </c>
      <c r="K6028" t="s">
        <v>1594</v>
      </c>
      <c r="L6028" t="s">
        <v>29</v>
      </c>
      <c r="M6028">
        <v>94122</v>
      </c>
      <c r="N6028" t="s">
        <v>30</v>
      </c>
      <c r="O6028" t="s">
        <v>7953</v>
      </c>
      <c r="P6028" t="s">
        <v>329</v>
      </c>
      <c r="Q6028" t="s">
        <v>4064</v>
      </c>
      <c r="R6028" t="s">
        <v>7954</v>
      </c>
      <c r="S6028">
        <v>1348.7040000000002</v>
      </c>
      <c r="T6028">
        <v>6</v>
      </c>
      <c r="U6028">
        <v>0.2</v>
      </c>
      <c r="V6028">
        <v>-219.16440000000023</v>
      </c>
      <c r="W6028" t="s">
        <v>10948</v>
      </c>
      <c r="X6028" t="s">
        <v>10937</v>
      </c>
      <c r="Y6028">
        <v>7</v>
      </c>
      <c r="Z6028" t="s">
        <v>10938</v>
      </c>
      <c r="AA6028">
        <v>-0.16250000000000014</v>
      </c>
    </row>
    <row r="6029" spans="1:27" x14ac:dyDescent="0.35">
      <c r="A6029">
        <v>2541</v>
      </c>
      <c r="B6029" t="s">
        <v>9050</v>
      </c>
      <c r="C6029">
        <v>2012</v>
      </c>
      <c r="D6029" s="1">
        <v>41106</v>
      </c>
      <c r="E6029" s="1">
        <v>41106</v>
      </c>
      <c r="F6029" t="s">
        <v>234</v>
      </c>
      <c r="G6029" t="s">
        <v>5289</v>
      </c>
      <c r="H6029" t="s">
        <v>5290</v>
      </c>
      <c r="I6029" t="s">
        <v>26</v>
      </c>
      <c r="J6029" t="s">
        <v>27</v>
      </c>
      <c r="K6029" t="s">
        <v>1594</v>
      </c>
      <c r="L6029" t="s">
        <v>29</v>
      </c>
      <c r="M6029">
        <v>94122</v>
      </c>
      <c r="N6029" t="s">
        <v>30</v>
      </c>
      <c r="O6029" t="s">
        <v>4327</v>
      </c>
      <c r="P6029" t="s">
        <v>329</v>
      </c>
      <c r="Q6029" t="s">
        <v>4064</v>
      </c>
      <c r="R6029" t="s">
        <v>4328</v>
      </c>
      <c r="S6029">
        <v>700.15200000000004</v>
      </c>
      <c r="T6029">
        <v>3</v>
      </c>
      <c r="U6029">
        <v>0.2</v>
      </c>
      <c r="V6029">
        <v>78.767099999999971</v>
      </c>
      <c r="W6029" t="s">
        <v>10948</v>
      </c>
      <c r="X6029" t="s">
        <v>10937</v>
      </c>
      <c r="Y6029">
        <v>7</v>
      </c>
      <c r="Z6029" t="s">
        <v>10938</v>
      </c>
      <c r="AA6029">
        <v>0.11249999999999995</v>
      </c>
    </row>
    <row r="6030" spans="1:27" x14ac:dyDescent="0.35">
      <c r="A6030">
        <v>2745</v>
      </c>
      <c r="B6030" t="s">
        <v>2217</v>
      </c>
      <c r="C6030">
        <v>2012</v>
      </c>
      <c r="D6030" s="1">
        <v>41080</v>
      </c>
      <c r="E6030" s="1">
        <v>41085</v>
      </c>
      <c r="F6030" t="s">
        <v>45</v>
      </c>
      <c r="G6030" t="s">
        <v>1438</v>
      </c>
      <c r="H6030" t="s">
        <v>1439</v>
      </c>
      <c r="I6030" t="s">
        <v>26</v>
      </c>
      <c r="J6030" t="s">
        <v>27</v>
      </c>
      <c r="K6030" t="s">
        <v>1594</v>
      </c>
      <c r="L6030" t="s">
        <v>29</v>
      </c>
      <c r="M6030">
        <v>94122</v>
      </c>
      <c r="N6030" t="s">
        <v>30</v>
      </c>
      <c r="O6030" t="s">
        <v>4457</v>
      </c>
      <c r="P6030" t="s">
        <v>313</v>
      </c>
      <c r="Q6030" t="s">
        <v>4411</v>
      </c>
      <c r="R6030" t="s">
        <v>4458</v>
      </c>
      <c r="S6030">
        <v>125.97600000000001</v>
      </c>
      <c r="T6030">
        <v>3</v>
      </c>
      <c r="U6030">
        <v>0.2</v>
      </c>
      <c r="V6030">
        <v>47.241</v>
      </c>
      <c r="W6030" t="s">
        <v>10948</v>
      </c>
      <c r="X6030" t="s">
        <v>10942</v>
      </c>
      <c r="Y6030">
        <v>6</v>
      </c>
      <c r="Z6030" t="s">
        <v>10946</v>
      </c>
      <c r="AA6030">
        <v>0.37499999999999994</v>
      </c>
    </row>
    <row r="6031" spans="1:27" x14ac:dyDescent="0.35">
      <c r="A6031">
        <v>2755</v>
      </c>
      <c r="B6031" t="s">
        <v>2220</v>
      </c>
      <c r="C6031">
        <v>2012</v>
      </c>
      <c r="D6031" s="1">
        <v>41016</v>
      </c>
      <c r="E6031" s="1">
        <v>41020</v>
      </c>
      <c r="F6031" t="s">
        <v>23</v>
      </c>
      <c r="G6031" t="s">
        <v>1155</v>
      </c>
      <c r="H6031" t="s">
        <v>1156</v>
      </c>
      <c r="I6031" t="s">
        <v>38</v>
      </c>
      <c r="J6031" t="s">
        <v>27</v>
      </c>
      <c r="K6031" t="s">
        <v>1594</v>
      </c>
      <c r="L6031" t="s">
        <v>29</v>
      </c>
      <c r="M6031">
        <v>94122</v>
      </c>
      <c r="N6031" t="s">
        <v>30</v>
      </c>
      <c r="O6031" t="s">
        <v>4691</v>
      </c>
      <c r="P6031" t="s">
        <v>313</v>
      </c>
      <c r="Q6031" t="s">
        <v>4411</v>
      </c>
      <c r="R6031" t="s">
        <v>4692</v>
      </c>
      <c r="S6031">
        <v>783.96000000000015</v>
      </c>
      <c r="T6031">
        <v>5</v>
      </c>
      <c r="U6031">
        <v>0.2</v>
      </c>
      <c r="V6031">
        <v>68.59650000000002</v>
      </c>
      <c r="W6031" t="s">
        <v>10948</v>
      </c>
      <c r="X6031" t="s">
        <v>10942</v>
      </c>
      <c r="Y6031">
        <v>4</v>
      </c>
      <c r="Z6031" t="s">
        <v>10943</v>
      </c>
      <c r="AA6031">
        <v>8.7500000000000008E-2</v>
      </c>
    </row>
    <row r="6032" spans="1:27" x14ac:dyDescent="0.35">
      <c r="A6032">
        <v>2933</v>
      </c>
      <c r="B6032" t="s">
        <v>9051</v>
      </c>
      <c r="C6032">
        <v>2012</v>
      </c>
      <c r="D6032" s="1">
        <v>41129</v>
      </c>
      <c r="E6032" s="1">
        <v>41129</v>
      </c>
      <c r="F6032" t="s">
        <v>234</v>
      </c>
      <c r="G6032" t="s">
        <v>641</v>
      </c>
      <c r="H6032" t="s">
        <v>642</v>
      </c>
      <c r="I6032" t="s">
        <v>38</v>
      </c>
      <c r="J6032" t="s">
        <v>27</v>
      </c>
      <c r="K6032" t="s">
        <v>1594</v>
      </c>
      <c r="L6032" t="s">
        <v>29</v>
      </c>
      <c r="M6032">
        <v>94109</v>
      </c>
      <c r="N6032" t="s">
        <v>30</v>
      </c>
      <c r="O6032" t="s">
        <v>4109</v>
      </c>
      <c r="P6032" t="s">
        <v>329</v>
      </c>
      <c r="Q6032" t="s">
        <v>4064</v>
      </c>
      <c r="R6032" t="s">
        <v>4110</v>
      </c>
      <c r="S6032">
        <v>144.78399999999999</v>
      </c>
      <c r="T6032">
        <v>1</v>
      </c>
      <c r="U6032">
        <v>0.2</v>
      </c>
      <c r="V6032">
        <v>10.858800000000002</v>
      </c>
      <c r="W6032" t="s">
        <v>10948</v>
      </c>
      <c r="X6032" t="s">
        <v>10937</v>
      </c>
      <c r="Y6032">
        <v>8</v>
      </c>
      <c r="Z6032" t="s">
        <v>10954</v>
      </c>
      <c r="AA6032">
        <v>7.5000000000000025E-2</v>
      </c>
    </row>
    <row r="6033" spans="1:27" x14ac:dyDescent="0.35">
      <c r="A6033">
        <v>3060</v>
      </c>
      <c r="B6033" t="s">
        <v>1928</v>
      </c>
      <c r="C6033">
        <v>2014</v>
      </c>
      <c r="D6033" s="1">
        <v>41932</v>
      </c>
      <c r="E6033" s="1">
        <v>41937</v>
      </c>
      <c r="F6033" t="s">
        <v>45</v>
      </c>
      <c r="G6033" t="s">
        <v>1929</v>
      </c>
      <c r="H6033" t="s">
        <v>1930</v>
      </c>
      <c r="I6033" t="s">
        <v>26</v>
      </c>
      <c r="J6033" t="s">
        <v>27</v>
      </c>
      <c r="K6033" t="s">
        <v>1594</v>
      </c>
      <c r="L6033" t="s">
        <v>29</v>
      </c>
      <c r="M6033">
        <v>94110</v>
      </c>
      <c r="N6033" t="s">
        <v>30</v>
      </c>
      <c r="O6033" t="s">
        <v>9052</v>
      </c>
      <c r="P6033" t="s">
        <v>329</v>
      </c>
      <c r="Q6033" t="s">
        <v>3467</v>
      </c>
      <c r="R6033" t="s">
        <v>9053</v>
      </c>
      <c r="S6033">
        <v>24.368000000000002</v>
      </c>
      <c r="T6033">
        <v>2</v>
      </c>
      <c r="U6033">
        <v>0.2</v>
      </c>
      <c r="V6033">
        <v>-3.3506000000000018</v>
      </c>
      <c r="W6033" t="s">
        <v>10939</v>
      </c>
      <c r="X6033" t="s">
        <v>10940</v>
      </c>
      <c r="Y6033">
        <v>10</v>
      </c>
      <c r="Z6033" t="s">
        <v>10945</v>
      </c>
      <c r="AA6033">
        <v>-0.13750000000000007</v>
      </c>
    </row>
    <row r="6034" spans="1:27" x14ac:dyDescent="0.35">
      <c r="A6034">
        <v>3166</v>
      </c>
      <c r="B6034" t="s">
        <v>1728</v>
      </c>
      <c r="C6034">
        <v>2011</v>
      </c>
      <c r="D6034" s="1">
        <v>40807</v>
      </c>
      <c r="E6034" s="1">
        <v>40811</v>
      </c>
      <c r="F6034" t="s">
        <v>23</v>
      </c>
      <c r="G6034" t="s">
        <v>1729</v>
      </c>
      <c r="H6034" t="s">
        <v>1730</v>
      </c>
      <c r="I6034" t="s">
        <v>38</v>
      </c>
      <c r="J6034" t="s">
        <v>27</v>
      </c>
      <c r="K6034" t="s">
        <v>1594</v>
      </c>
      <c r="L6034" t="s">
        <v>29</v>
      </c>
      <c r="M6034">
        <v>94109</v>
      </c>
      <c r="N6034" t="s">
        <v>30</v>
      </c>
      <c r="O6034" t="s">
        <v>4897</v>
      </c>
      <c r="P6034" t="s">
        <v>313</v>
      </c>
      <c r="Q6034" t="s">
        <v>4411</v>
      </c>
      <c r="R6034" t="s">
        <v>4898</v>
      </c>
      <c r="S6034">
        <v>239.98400000000004</v>
      </c>
      <c r="T6034">
        <v>2</v>
      </c>
      <c r="U6034">
        <v>0.2</v>
      </c>
      <c r="V6034">
        <v>23.998400000000004</v>
      </c>
      <c r="W6034" t="s">
        <v>10944</v>
      </c>
      <c r="X6034" t="s">
        <v>10937</v>
      </c>
      <c r="Y6034">
        <v>9</v>
      </c>
      <c r="Z6034" t="s">
        <v>10949</v>
      </c>
      <c r="AA6034">
        <v>0.1</v>
      </c>
    </row>
    <row r="6035" spans="1:27" x14ac:dyDescent="0.35">
      <c r="A6035">
        <v>3299</v>
      </c>
      <c r="B6035" t="s">
        <v>9054</v>
      </c>
      <c r="C6035">
        <v>2014</v>
      </c>
      <c r="D6035" s="1">
        <v>41960</v>
      </c>
      <c r="E6035" s="1">
        <v>41960</v>
      </c>
      <c r="F6035" t="s">
        <v>234</v>
      </c>
      <c r="G6035" t="s">
        <v>4664</v>
      </c>
      <c r="H6035" t="s">
        <v>4665</v>
      </c>
      <c r="I6035" t="s">
        <v>26</v>
      </c>
      <c r="J6035" t="s">
        <v>27</v>
      </c>
      <c r="K6035" t="s">
        <v>1594</v>
      </c>
      <c r="L6035" t="s">
        <v>29</v>
      </c>
      <c r="M6035">
        <v>94122</v>
      </c>
      <c r="N6035" t="s">
        <v>30</v>
      </c>
      <c r="O6035" t="s">
        <v>7577</v>
      </c>
      <c r="P6035" t="s">
        <v>313</v>
      </c>
      <c r="Q6035" t="s">
        <v>3743</v>
      </c>
      <c r="R6035" t="s">
        <v>7578</v>
      </c>
      <c r="S6035">
        <v>1919.9760000000001</v>
      </c>
      <c r="T6035">
        <v>3</v>
      </c>
      <c r="U6035">
        <v>0.2</v>
      </c>
      <c r="V6035">
        <v>215.99729999999977</v>
      </c>
      <c r="W6035" t="s">
        <v>10939</v>
      </c>
      <c r="X6035" t="s">
        <v>10940</v>
      </c>
      <c r="Y6035">
        <v>11</v>
      </c>
      <c r="Z6035" t="s">
        <v>10947</v>
      </c>
      <c r="AA6035">
        <v>0.11249999999999988</v>
      </c>
    </row>
    <row r="6036" spans="1:27" x14ac:dyDescent="0.35">
      <c r="A6036">
        <v>3481</v>
      </c>
      <c r="B6036" t="s">
        <v>2086</v>
      </c>
      <c r="C6036">
        <v>2013</v>
      </c>
      <c r="D6036" s="1">
        <v>41617</v>
      </c>
      <c r="E6036" s="1">
        <v>41623</v>
      </c>
      <c r="F6036" t="s">
        <v>23</v>
      </c>
      <c r="G6036" t="s">
        <v>2087</v>
      </c>
      <c r="H6036" t="s">
        <v>2088</v>
      </c>
      <c r="I6036" t="s">
        <v>26</v>
      </c>
      <c r="J6036" t="s">
        <v>27</v>
      </c>
      <c r="K6036" t="s">
        <v>1594</v>
      </c>
      <c r="L6036" t="s">
        <v>29</v>
      </c>
      <c r="M6036">
        <v>94110</v>
      </c>
      <c r="N6036" t="s">
        <v>30</v>
      </c>
      <c r="O6036" t="s">
        <v>3568</v>
      </c>
      <c r="P6036" t="s">
        <v>329</v>
      </c>
      <c r="Q6036" t="s">
        <v>3467</v>
      </c>
      <c r="R6036" t="s">
        <v>3569</v>
      </c>
      <c r="S6036">
        <v>1421.6640000000002</v>
      </c>
      <c r="T6036">
        <v>6</v>
      </c>
      <c r="U6036">
        <v>0.2</v>
      </c>
      <c r="V6036">
        <v>-195.47879999999998</v>
      </c>
      <c r="W6036" t="s">
        <v>10936</v>
      </c>
      <c r="X6036" t="s">
        <v>10940</v>
      </c>
      <c r="Y6036">
        <v>12</v>
      </c>
      <c r="Z6036" t="s">
        <v>10941</v>
      </c>
      <c r="AA6036">
        <v>-0.13749999999999996</v>
      </c>
    </row>
    <row r="6037" spans="1:27" x14ac:dyDescent="0.35">
      <c r="A6037">
        <v>3625</v>
      </c>
      <c r="B6037" t="s">
        <v>1620</v>
      </c>
      <c r="C6037">
        <v>2014</v>
      </c>
      <c r="D6037" s="1">
        <v>41779</v>
      </c>
      <c r="E6037" s="1">
        <v>41781</v>
      </c>
      <c r="F6037" t="s">
        <v>45</v>
      </c>
      <c r="G6037" t="s">
        <v>1621</v>
      </c>
      <c r="H6037" t="s">
        <v>1622</v>
      </c>
      <c r="I6037" t="s">
        <v>127</v>
      </c>
      <c r="J6037" t="s">
        <v>27</v>
      </c>
      <c r="K6037" t="s">
        <v>1594</v>
      </c>
      <c r="L6037" t="s">
        <v>29</v>
      </c>
      <c r="M6037">
        <v>94109</v>
      </c>
      <c r="N6037" t="s">
        <v>30</v>
      </c>
      <c r="O6037" t="s">
        <v>4225</v>
      </c>
      <c r="P6037" t="s">
        <v>329</v>
      </c>
      <c r="Q6037" t="s">
        <v>4064</v>
      </c>
      <c r="R6037" t="s">
        <v>4226</v>
      </c>
      <c r="S6037">
        <v>681.40800000000013</v>
      </c>
      <c r="T6037">
        <v>12</v>
      </c>
      <c r="U6037">
        <v>0.2</v>
      </c>
      <c r="V6037">
        <v>42.588000000000022</v>
      </c>
      <c r="W6037" t="s">
        <v>10939</v>
      </c>
      <c r="X6037" t="s">
        <v>10942</v>
      </c>
      <c r="Y6037">
        <v>5</v>
      </c>
      <c r="Z6037" t="s">
        <v>10952</v>
      </c>
      <c r="AA6037">
        <v>6.2500000000000028E-2</v>
      </c>
    </row>
    <row r="6038" spans="1:27" x14ac:dyDescent="0.35">
      <c r="A6038">
        <v>3771</v>
      </c>
      <c r="B6038" t="s">
        <v>9055</v>
      </c>
      <c r="C6038">
        <v>2013</v>
      </c>
      <c r="D6038" s="1">
        <v>41626</v>
      </c>
      <c r="E6038" s="1">
        <v>41630</v>
      </c>
      <c r="F6038" t="s">
        <v>23</v>
      </c>
      <c r="G6038" t="s">
        <v>5095</v>
      </c>
      <c r="H6038" t="s">
        <v>5096</v>
      </c>
      <c r="I6038" t="s">
        <v>38</v>
      </c>
      <c r="J6038" t="s">
        <v>27</v>
      </c>
      <c r="K6038" t="s">
        <v>1594</v>
      </c>
      <c r="L6038" t="s">
        <v>29</v>
      </c>
      <c r="M6038">
        <v>94122</v>
      </c>
      <c r="N6038" t="s">
        <v>30</v>
      </c>
      <c r="O6038" t="s">
        <v>3528</v>
      </c>
      <c r="P6038" t="s">
        <v>329</v>
      </c>
      <c r="Q6038" t="s">
        <v>3467</v>
      </c>
      <c r="R6038" t="s">
        <v>3529</v>
      </c>
      <c r="S6038">
        <v>2003.52</v>
      </c>
      <c r="T6038">
        <v>6</v>
      </c>
      <c r="U6038">
        <v>0.2</v>
      </c>
      <c r="V6038">
        <v>-325.57200000000023</v>
      </c>
      <c r="W6038" t="s">
        <v>10936</v>
      </c>
      <c r="X6038" t="s">
        <v>10940</v>
      </c>
      <c r="Y6038">
        <v>12</v>
      </c>
      <c r="Z6038" t="s">
        <v>10941</v>
      </c>
      <c r="AA6038">
        <v>-0.16250000000000012</v>
      </c>
    </row>
    <row r="6039" spans="1:27" x14ac:dyDescent="0.35">
      <c r="A6039">
        <v>4025</v>
      </c>
      <c r="B6039" t="s">
        <v>9056</v>
      </c>
      <c r="C6039">
        <v>2014</v>
      </c>
      <c r="D6039" s="1">
        <v>41940</v>
      </c>
      <c r="E6039" s="1">
        <v>41941</v>
      </c>
      <c r="F6039" t="s">
        <v>56</v>
      </c>
      <c r="G6039" t="s">
        <v>1475</v>
      </c>
      <c r="H6039" t="s">
        <v>1476</v>
      </c>
      <c r="I6039" t="s">
        <v>26</v>
      </c>
      <c r="J6039" t="s">
        <v>27</v>
      </c>
      <c r="K6039" t="s">
        <v>1594</v>
      </c>
      <c r="L6039" t="s">
        <v>29</v>
      </c>
      <c r="M6039">
        <v>94110</v>
      </c>
      <c r="N6039" t="s">
        <v>30</v>
      </c>
      <c r="O6039" t="s">
        <v>7405</v>
      </c>
      <c r="P6039" t="s">
        <v>313</v>
      </c>
      <c r="Q6039" t="s">
        <v>4411</v>
      </c>
      <c r="R6039" t="s">
        <v>7406</v>
      </c>
      <c r="S6039">
        <v>95.84</v>
      </c>
      <c r="T6039">
        <v>4</v>
      </c>
      <c r="U6039">
        <v>0.2</v>
      </c>
      <c r="V6039">
        <v>34.741999999999997</v>
      </c>
      <c r="W6039" t="s">
        <v>10939</v>
      </c>
      <c r="X6039" t="s">
        <v>10940</v>
      </c>
      <c r="Y6039">
        <v>10</v>
      </c>
      <c r="Z6039" t="s">
        <v>10945</v>
      </c>
      <c r="AA6039">
        <v>0.36249999999999993</v>
      </c>
    </row>
    <row r="6040" spans="1:27" x14ac:dyDescent="0.35">
      <c r="A6040">
        <v>4040</v>
      </c>
      <c r="B6040" t="s">
        <v>1933</v>
      </c>
      <c r="C6040">
        <v>2011</v>
      </c>
      <c r="D6040" s="1">
        <v>40906</v>
      </c>
      <c r="E6040" s="1">
        <v>40910</v>
      </c>
      <c r="F6040" t="s">
        <v>23</v>
      </c>
      <c r="G6040" t="s">
        <v>1934</v>
      </c>
      <c r="H6040" t="s">
        <v>1935</v>
      </c>
      <c r="I6040" t="s">
        <v>26</v>
      </c>
      <c r="J6040" t="s">
        <v>27</v>
      </c>
      <c r="K6040" t="s">
        <v>1594</v>
      </c>
      <c r="L6040" t="s">
        <v>29</v>
      </c>
      <c r="M6040">
        <v>94110</v>
      </c>
      <c r="N6040" t="s">
        <v>30</v>
      </c>
      <c r="O6040" t="s">
        <v>3864</v>
      </c>
      <c r="P6040" t="s">
        <v>313</v>
      </c>
      <c r="Q6040" t="s">
        <v>3743</v>
      </c>
      <c r="R6040" t="s">
        <v>3865</v>
      </c>
      <c r="S6040">
        <v>767.95200000000011</v>
      </c>
      <c r="T6040">
        <v>6</v>
      </c>
      <c r="U6040">
        <v>0.2</v>
      </c>
      <c r="V6040">
        <v>287.98199999999997</v>
      </c>
      <c r="W6040" t="s">
        <v>10944</v>
      </c>
      <c r="X6040" t="s">
        <v>10940</v>
      </c>
      <c r="Y6040">
        <v>12</v>
      </c>
      <c r="Z6040" t="s">
        <v>10941</v>
      </c>
      <c r="AA6040">
        <v>0.37499999999999989</v>
      </c>
    </row>
    <row r="6041" spans="1:27" x14ac:dyDescent="0.35">
      <c r="A6041">
        <v>4042</v>
      </c>
      <c r="B6041" t="s">
        <v>1933</v>
      </c>
      <c r="C6041">
        <v>2011</v>
      </c>
      <c r="D6041" s="1">
        <v>40906</v>
      </c>
      <c r="E6041" s="1">
        <v>40910</v>
      </c>
      <c r="F6041" t="s">
        <v>23</v>
      </c>
      <c r="G6041" t="s">
        <v>1934</v>
      </c>
      <c r="H6041" t="s">
        <v>1935</v>
      </c>
      <c r="I6041" t="s">
        <v>26</v>
      </c>
      <c r="J6041" t="s">
        <v>27</v>
      </c>
      <c r="K6041" t="s">
        <v>1594</v>
      </c>
      <c r="L6041" t="s">
        <v>29</v>
      </c>
      <c r="M6041">
        <v>94110</v>
      </c>
      <c r="N6041" t="s">
        <v>30</v>
      </c>
      <c r="O6041" t="s">
        <v>4839</v>
      </c>
      <c r="P6041" t="s">
        <v>313</v>
      </c>
      <c r="Q6041" t="s">
        <v>4411</v>
      </c>
      <c r="R6041" t="s">
        <v>4840</v>
      </c>
      <c r="S6041">
        <v>191.976</v>
      </c>
      <c r="T6041">
        <v>3</v>
      </c>
      <c r="U6041">
        <v>0.2</v>
      </c>
      <c r="V6041">
        <v>19.197599999999994</v>
      </c>
      <c r="W6041" t="s">
        <v>10944</v>
      </c>
      <c r="X6041" t="s">
        <v>10940</v>
      </c>
      <c r="Y6041">
        <v>12</v>
      </c>
      <c r="Z6041" t="s">
        <v>10941</v>
      </c>
      <c r="AA6041">
        <v>9.9999999999999964E-2</v>
      </c>
    </row>
    <row r="6042" spans="1:27" x14ac:dyDescent="0.35">
      <c r="A6042">
        <v>4146</v>
      </c>
      <c r="B6042" t="s">
        <v>2093</v>
      </c>
      <c r="C6042">
        <v>2014</v>
      </c>
      <c r="D6042" s="1">
        <v>41670</v>
      </c>
      <c r="E6042" s="1">
        <v>41677</v>
      </c>
      <c r="F6042" t="s">
        <v>23</v>
      </c>
      <c r="G6042" t="s">
        <v>2094</v>
      </c>
      <c r="H6042" t="s">
        <v>2095</v>
      </c>
      <c r="I6042" t="s">
        <v>127</v>
      </c>
      <c r="J6042" t="s">
        <v>27</v>
      </c>
      <c r="K6042" t="s">
        <v>1594</v>
      </c>
      <c r="L6042" t="s">
        <v>29</v>
      </c>
      <c r="M6042">
        <v>94110</v>
      </c>
      <c r="N6042" t="s">
        <v>30</v>
      </c>
      <c r="O6042" t="s">
        <v>4068</v>
      </c>
      <c r="P6042" t="s">
        <v>329</v>
      </c>
      <c r="Q6042" t="s">
        <v>4064</v>
      </c>
      <c r="R6042" t="s">
        <v>4069</v>
      </c>
      <c r="S6042">
        <v>120.78399999999999</v>
      </c>
      <c r="T6042">
        <v>1</v>
      </c>
      <c r="U6042">
        <v>0.2</v>
      </c>
      <c r="V6042">
        <v>-13.588200000000001</v>
      </c>
      <c r="W6042" t="s">
        <v>10939</v>
      </c>
      <c r="X6042" t="s">
        <v>10950</v>
      </c>
      <c r="Y6042">
        <v>1</v>
      </c>
      <c r="Z6042" t="s">
        <v>10951</v>
      </c>
      <c r="AA6042">
        <v>-0.11250000000000002</v>
      </c>
    </row>
    <row r="6043" spans="1:27" x14ac:dyDescent="0.35">
      <c r="A6043">
        <v>4219</v>
      </c>
      <c r="B6043" t="s">
        <v>9057</v>
      </c>
      <c r="C6043">
        <v>2014</v>
      </c>
      <c r="D6043" s="1">
        <v>41731</v>
      </c>
      <c r="E6043" s="1">
        <v>41733</v>
      </c>
      <c r="F6043" t="s">
        <v>56</v>
      </c>
      <c r="G6043" t="s">
        <v>2272</v>
      </c>
      <c r="H6043" t="s">
        <v>2273</v>
      </c>
      <c r="I6043" t="s">
        <v>26</v>
      </c>
      <c r="J6043" t="s">
        <v>27</v>
      </c>
      <c r="K6043" t="s">
        <v>1594</v>
      </c>
      <c r="L6043" t="s">
        <v>29</v>
      </c>
      <c r="M6043">
        <v>94110</v>
      </c>
      <c r="N6043" t="s">
        <v>30</v>
      </c>
      <c r="O6043" t="s">
        <v>9058</v>
      </c>
      <c r="P6043" t="s">
        <v>313</v>
      </c>
      <c r="Q6043" t="s">
        <v>3743</v>
      </c>
      <c r="R6043" t="s">
        <v>9059</v>
      </c>
      <c r="S6043">
        <v>4799.9839999999995</v>
      </c>
      <c r="T6043">
        <v>2</v>
      </c>
      <c r="U6043">
        <v>0.2</v>
      </c>
      <c r="V6043">
        <v>359.99879999999962</v>
      </c>
      <c r="W6043" t="s">
        <v>10939</v>
      </c>
      <c r="X6043" t="s">
        <v>10942</v>
      </c>
      <c r="Y6043">
        <v>4</v>
      </c>
      <c r="Z6043" t="s">
        <v>10943</v>
      </c>
      <c r="AA6043">
        <v>7.4999999999999928E-2</v>
      </c>
    </row>
    <row r="6044" spans="1:27" x14ac:dyDescent="0.35">
      <c r="A6044">
        <v>4344</v>
      </c>
      <c r="B6044" t="s">
        <v>1943</v>
      </c>
      <c r="C6044">
        <v>2014</v>
      </c>
      <c r="D6044" s="1">
        <v>41718</v>
      </c>
      <c r="E6044" s="1">
        <v>41721</v>
      </c>
      <c r="F6044" t="s">
        <v>56</v>
      </c>
      <c r="G6044" t="s">
        <v>1944</v>
      </c>
      <c r="H6044" t="s">
        <v>1945</v>
      </c>
      <c r="I6044" t="s">
        <v>38</v>
      </c>
      <c r="J6044" t="s">
        <v>27</v>
      </c>
      <c r="K6044" t="s">
        <v>1594</v>
      </c>
      <c r="L6044" t="s">
        <v>29</v>
      </c>
      <c r="M6044">
        <v>94110</v>
      </c>
      <c r="N6044" t="s">
        <v>30</v>
      </c>
      <c r="O6044" t="s">
        <v>4712</v>
      </c>
      <c r="P6044" t="s">
        <v>313</v>
      </c>
      <c r="Q6044" t="s">
        <v>4411</v>
      </c>
      <c r="R6044" t="s">
        <v>4713</v>
      </c>
      <c r="S6044">
        <v>657.50400000000002</v>
      </c>
      <c r="T6044">
        <v>6</v>
      </c>
      <c r="U6044">
        <v>0.2</v>
      </c>
      <c r="V6044">
        <v>-131.50080000000005</v>
      </c>
      <c r="W6044" t="s">
        <v>10939</v>
      </c>
      <c r="X6044" t="s">
        <v>10950</v>
      </c>
      <c r="Y6044">
        <v>3</v>
      </c>
      <c r="Z6044" t="s">
        <v>10953</v>
      </c>
      <c r="AA6044">
        <v>-0.20000000000000007</v>
      </c>
    </row>
    <row r="6045" spans="1:27" x14ac:dyDescent="0.35">
      <c r="A6045">
        <v>4382</v>
      </c>
      <c r="B6045" t="s">
        <v>2101</v>
      </c>
      <c r="C6045">
        <v>2012</v>
      </c>
      <c r="D6045" s="1">
        <v>41207</v>
      </c>
      <c r="E6045" s="1">
        <v>41212</v>
      </c>
      <c r="F6045" t="s">
        <v>23</v>
      </c>
      <c r="G6045" t="s">
        <v>1086</v>
      </c>
      <c r="H6045" t="s">
        <v>1087</v>
      </c>
      <c r="I6045" t="s">
        <v>38</v>
      </c>
      <c r="J6045" t="s">
        <v>27</v>
      </c>
      <c r="K6045" t="s">
        <v>1594</v>
      </c>
      <c r="L6045" t="s">
        <v>29</v>
      </c>
      <c r="M6045">
        <v>94110</v>
      </c>
      <c r="N6045" t="s">
        <v>30</v>
      </c>
      <c r="O6045" t="s">
        <v>3483</v>
      </c>
      <c r="P6045" t="s">
        <v>329</v>
      </c>
      <c r="Q6045" t="s">
        <v>3467</v>
      </c>
      <c r="R6045" t="s">
        <v>3484</v>
      </c>
      <c r="S6045">
        <v>253.17599999999999</v>
      </c>
      <c r="T6045">
        <v>3</v>
      </c>
      <c r="U6045">
        <v>0.2</v>
      </c>
      <c r="V6045">
        <v>-31.64700000000002</v>
      </c>
      <c r="W6045" t="s">
        <v>10948</v>
      </c>
      <c r="X6045" t="s">
        <v>10940</v>
      </c>
      <c r="Y6045">
        <v>10</v>
      </c>
      <c r="Z6045" t="s">
        <v>10945</v>
      </c>
      <c r="AA6045">
        <v>-0.12500000000000008</v>
      </c>
    </row>
    <row r="6046" spans="1:27" x14ac:dyDescent="0.35">
      <c r="A6046">
        <v>4416</v>
      </c>
      <c r="B6046" t="s">
        <v>2418</v>
      </c>
      <c r="C6046">
        <v>2011</v>
      </c>
      <c r="D6046" s="1">
        <v>40876</v>
      </c>
      <c r="E6046" s="1">
        <v>40883</v>
      </c>
      <c r="F6046" t="s">
        <v>23</v>
      </c>
      <c r="G6046" t="s">
        <v>2419</v>
      </c>
      <c r="H6046" t="s">
        <v>2420</v>
      </c>
      <c r="I6046" t="s">
        <v>38</v>
      </c>
      <c r="J6046" t="s">
        <v>27</v>
      </c>
      <c r="K6046" t="s">
        <v>1594</v>
      </c>
      <c r="L6046" t="s">
        <v>29</v>
      </c>
      <c r="M6046">
        <v>94122</v>
      </c>
      <c r="N6046" t="s">
        <v>30</v>
      </c>
      <c r="O6046" t="s">
        <v>7714</v>
      </c>
      <c r="P6046" t="s">
        <v>313</v>
      </c>
      <c r="Q6046" t="s">
        <v>4411</v>
      </c>
      <c r="R6046" t="s">
        <v>7715</v>
      </c>
      <c r="S6046">
        <v>575.91999999999996</v>
      </c>
      <c r="T6046">
        <v>2</v>
      </c>
      <c r="U6046">
        <v>0.2</v>
      </c>
      <c r="V6046">
        <v>71.989999999999981</v>
      </c>
      <c r="W6046" t="s">
        <v>10944</v>
      </c>
      <c r="X6046" t="s">
        <v>10940</v>
      </c>
      <c r="Y6046">
        <v>11</v>
      </c>
      <c r="Z6046" t="s">
        <v>10947</v>
      </c>
      <c r="AA6046">
        <v>0.12499999999999997</v>
      </c>
    </row>
    <row r="6047" spans="1:27" x14ac:dyDescent="0.35">
      <c r="A6047">
        <v>4456</v>
      </c>
      <c r="B6047" t="s">
        <v>9060</v>
      </c>
      <c r="C6047">
        <v>2012</v>
      </c>
      <c r="D6047" s="1">
        <v>41155</v>
      </c>
      <c r="E6047" s="1">
        <v>41160</v>
      </c>
      <c r="F6047" t="s">
        <v>23</v>
      </c>
      <c r="G6047" t="s">
        <v>5572</v>
      </c>
      <c r="H6047" t="s">
        <v>5573</v>
      </c>
      <c r="I6047" t="s">
        <v>127</v>
      </c>
      <c r="J6047" t="s">
        <v>27</v>
      </c>
      <c r="K6047" t="s">
        <v>1594</v>
      </c>
      <c r="L6047" t="s">
        <v>29</v>
      </c>
      <c r="M6047">
        <v>94110</v>
      </c>
      <c r="N6047" t="s">
        <v>30</v>
      </c>
      <c r="O6047" t="s">
        <v>4078</v>
      </c>
      <c r="P6047" t="s">
        <v>329</v>
      </c>
      <c r="Q6047" t="s">
        <v>4064</v>
      </c>
      <c r="R6047" t="s">
        <v>4079</v>
      </c>
      <c r="S6047">
        <v>129.56800000000001</v>
      </c>
      <c r="T6047">
        <v>2</v>
      </c>
      <c r="U6047">
        <v>0.2</v>
      </c>
      <c r="V6047">
        <v>-12.956799999999994</v>
      </c>
      <c r="W6047" t="s">
        <v>10948</v>
      </c>
      <c r="X6047" t="s">
        <v>10937</v>
      </c>
      <c r="Y6047">
        <v>9</v>
      </c>
      <c r="Z6047" t="s">
        <v>10949</v>
      </c>
      <c r="AA6047">
        <v>-9.999999999999995E-2</v>
      </c>
    </row>
    <row r="6048" spans="1:27" x14ac:dyDescent="0.35">
      <c r="A6048">
        <v>4553</v>
      </c>
      <c r="B6048" t="s">
        <v>2422</v>
      </c>
      <c r="C6048">
        <v>2011</v>
      </c>
      <c r="D6048" s="1">
        <v>40904</v>
      </c>
      <c r="E6048" s="1">
        <v>40910</v>
      </c>
      <c r="F6048" t="s">
        <v>23</v>
      </c>
      <c r="G6048" t="s">
        <v>1230</v>
      </c>
      <c r="H6048" t="s">
        <v>1231</v>
      </c>
      <c r="I6048" t="s">
        <v>38</v>
      </c>
      <c r="J6048" t="s">
        <v>27</v>
      </c>
      <c r="K6048" t="s">
        <v>1594</v>
      </c>
      <c r="L6048" t="s">
        <v>29</v>
      </c>
      <c r="M6048">
        <v>94122</v>
      </c>
      <c r="N6048" t="s">
        <v>30</v>
      </c>
      <c r="O6048" t="s">
        <v>8087</v>
      </c>
      <c r="P6048" t="s">
        <v>329</v>
      </c>
      <c r="Q6048" t="s">
        <v>4064</v>
      </c>
      <c r="R6048" t="s">
        <v>8088</v>
      </c>
      <c r="S6048">
        <v>230.28000000000003</v>
      </c>
      <c r="T6048">
        <v>3</v>
      </c>
      <c r="U6048">
        <v>0.2</v>
      </c>
      <c r="V6048">
        <v>23.027999999999992</v>
      </c>
      <c r="W6048" t="s">
        <v>10944</v>
      </c>
      <c r="X6048" t="s">
        <v>10940</v>
      </c>
      <c r="Y6048">
        <v>12</v>
      </c>
      <c r="Z6048" t="s">
        <v>10941</v>
      </c>
      <c r="AA6048">
        <v>9.999999999999995E-2</v>
      </c>
    </row>
    <row r="6049" spans="1:27" x14ac:dyDescent="0.35">
      <c r="A6049">
        <v>4991</v>
      </c>
      <c r="B6049" t="s">
        <v>9061</v>
      </c>
      <c r="C6049">
        <v>2014</v>
      </c>
      <c r="D6049" s="1">
        <v>41883</v>
      </c>
      <c r="E6049" s="1">
        <v>41887</v>
      </c>
      <c r="F6049" t="s">
        <v>23</v>
      </c>
      <c r="G6049" t="s">
        <v>5594</v>
      </c>
      <c r="H6049" t="s">
        <v>5595</v>
      </c>
      <c r="I6049" t="s">
        <v>127</v>
      </c>
      <c r="J6049" t="s">
        <v>27</v>
      </c>
      <c r="K6049" t="s">
        <v>1594</v>
      </c>
      <c r="L6049" t="s">
        <v>29</v>
      </c>
      <c r="M6049">
        <v>94110</v>
      </c>
      <c r="N6049" t="s">
        <v>30</v>
      </c>
      <c r="O6049" t="s">
        <v>7438</v>
      </c>
      <c r="P6049" t="s">
        <v>313</v>
      </c>
      <c r="Q6049" t="s">
        <v>4411</v>
      </c>
      <c r="R6049" t="s">
        <v>7439</v>
      </c>
      <c r="S6049">
        <v>689.40800000000002</v>
      </c>
      <c r="T6049">
        <v>4</v>
      </c>
      <c r="U6049">
        <v>0.2</v>
      </c>
      <c r="V6049">
        <v>77.558399999999978</v>
      </c>
      <c r="W6049" t="s">
        <v>10939</v>
      </c>
      <c r="X6049" t="s">
        <v>10937</v>
      </c>
      <c r="Y6049">
        <v>9</v>
      </c>
      <c r="Z6049" t="s">
        <v>10949</v>
      </c>
      <c r="AA6049">
        <v>0.11249999999999996</v>
      </c>
    </row>
    <row r="6050" spans="1:27" x14ac:dyDescent="0.35">
      <c r="A6050">
        <v>5235</v>
      </c>
      <c r="B6050" t="s">
        <v>9062</v>
      </c>
      <c r="C6050">
        <v>2014</v>
      </c>
      <c r="D6050" s="1">
        <v>41874</v>
      </c>
      <c r="E6050" s="1">
        <v>41875</v>
      </c>
      <c r="F6050" t="s">
        <v>56</v>
      </c>
      <c r="G6050" t="s">
        <v>4850</v>
      </c>
      <c r="H6050" t="s">
        <v>4851</v>
      </c>
      <c r="I6050" t="s">
        <v>38</v>
      </c>
      <c r="J6050" t="s">
        <v>27</v>
      </c>
      <c r="K6050" t="s">
        <v>1594</v>
      </c>
      <c r="L6050" t="s">
        <v>29</v>
      </c>
      <c r="M6050">
        <v>94110</v>
      </c>
      <c r="N6050" t="s">
        <v>30</v>
      </c>
      <c r="O6050" t="s">
        <v>3474</v>
      </c>
      <c r="P6050" t="s">
        <v>329</v>
      </c>
      <c r="Q6050" t="s">
        <v>3467</v>
      </c>
      <c r="R6050" t="s">
        <v>3475</v>
      </c>
      <c r="S6050">
        <v>210.00800000000001</v>
      </c>
      <c r="T6050">
        <v>1</v>
      </c>
      <c r="U6050">
        <v>0.2</v>
      </c>
      <c r="V6050">
        <v>2.625099999999982</v>
      </c>
      <c r="W6050" t="s">
        <v>10939</v>
      </c>
      <c r="X6050" t="s">
        <v>10937</v>
      </c>
      <c r="Y6050">
        <v>8</v>
      </c>
      <c r="Z6050" t="s">
        <v>10954</v>
      </c>
      <c r="AA6050">
        <v>1.2499999999999914E-2</v>
      </c>
    </row>
    <row r="6051" spans="1:27" x14ac:dyDescent="0.35">
      <c r="A6051">
        <v>5460</v>
      </c>
      <c r="B6051" t="s">
        <v>9063</v>
      </c>
      <c r="C6051">
        <v>2014</v>
      </c>
      <c r="D6051" s="1">
        <v>41887</v>
      </c>
      <c r="E6051" s="1">
        <v>41889</v>
      </c>
      <c r="F6051" t="s">
        <v>45</v>
      </c>
      <c r="G6051" t="s">
        <v>2073</v>
      </c>
      <c r="H6051" t="s">
        <v>2074</v>
      </c>
      <c r="I6051" t="s">
        <v>38</v>
      </c>
      <c r="J6051" t="s">
        <v>27</v>
      </c>
      <c r="K6051" t="s">
        <v>1594</v>
      </c>
      <c r="L6051" t="s">
        <v>29</v>
      </c>
      <c r="M6051">
        <v>94122</v>
      </c>
      <c r="N6051" t="s">
        <v>30</v>
      </c>
      <c r="O6051" t="s">
        <v>3643</v>
      </c>
      <c r="P6051" t="s">
        <v>329</v>
      </c>
      <c r="Q6051" t="s">
        <v>3467</v>
      </c>
      <c r="R6051" t="s">
        <v>3644</v>
      </c>
      <c r="S6051">
        <v>1478.2719999999999</v>
      </c>
      <c r="T6051">
        <v>8</v>
      </c>
      <c r="U6051">
        <v>0.2</v>
      </c>
      <c r="V6051">
        <v>92.392000000000053</v>
      </c>
      <c r="W6051" t="s">
        <v>10939</v>
      </c>
      <c r="X6051" t="s">
        <v>10937</v>
      </c>
      <c r="Y6051">
        <v>9</v>
      </c>
      <c r="Z6051" t="s">
        <v>10949</v>
      </c>
      <c r="AA6051">
        <v>6.2500000000000042E-2</v>
      </c>
    </row>
    <row r="6052" spans="1:27" x14ac:dyDescent="0.35">
      <c r="A6052">
        <v>5468</v>
      </c>
      <c r="B6052" t="s">
        <v>9064</v>
      </c>
      <c r="C6052">
        <v>2013</v>
      </c>
      <c r="D6052" s="1">
        <v>41435</v>
      </c>
      <c r="E6052" s="1">
        <v>41440</v>
      </c>
      <c r="F6052" t="s">
        <v>23</v>
      </c>
      <c r="G6052" t="s">
        <v>4808</v>
      </c>
      <c r="H6052" t="s">
        <v>4809</v>
      </c>
      <c r="I6052" t="s">
        <v>38</v>
      </c>
      <c r="J6052" t="s">
        <v>27</v>
      </c>
      <c r="K6052" t="s">
        <v>1594</v>
      </c>
      <c r="L6052" t="s">
        <v>29</v>
      </c>
      <c r="M6052">
        <v>94109</v>
      </c>
      <c r="N6052" t="s">
        <v>30</v>
      </c>
      <c r="O6052" t="s">
        <v>8972</v>
      </c>
      <c r="P6052" t="s">
        <v>329</v>
      </c>
      <c r="Q6052" t="s">
        <v>4064</v>
      </c>
      <c r="R6052" t="s">
        <v>8973</v>
      </c>
      <c r="S6052">
        <v>122.352</v>
      </c>
      <c r="T6052">
        <v>3</v>
      </c>
      <c r="U6052">
        <v>0.2</v>
      </c>
      <c r="V6052">
        <v>13.764599999999994</v>
      </c>
      <c r="W6052" t="s">
        <v>10936</v>
      </c>
      <c r="X6052" t="s">
        <v>10942</v>
      </c>
      <c r="Y6052">
        <v>6</v>
      </c>
      <c r="Z6052" t="s">
        <v>10946</v>
      </c>
      <c r="AA6052">
        <v>0.11249999999999995</v>
      </c>
    </row>
    <row r="6053" spans="1:27" x14ac:dyDescent="0.35">
      <c r="A6053">
        <v>5696</v>
      </c>
      <c r="B6053" t="s">
        <v>9065</v>
      </c>
      <c r="C6053">
        <v>2013</v>
      </c>
      <c r="D6053" s="1">
        <v>41400</v>
      </c>
      <c r="E6053" s="1">
        <v>41402</v>
      </c>
      <c r="F6053" t="s">
        <v>45</v>
      </c>
      <c r="G6053" t="s">
        <v>6384</v>
      </c>
      <c r="H6053" t="s">
        <v>6385</v>
      </c>
      <c r="I6053" t="s">
        <v>38</v>
      </c>
      <c r="J6053" t="s">
        <v>27</v>
      </c>
      <c r="K6053" t="s">
        <v>1594</v>
      </c>
      <c r="L6053" t="s">
        <v>29</v>
      </c>
      <c r="M6053">
        <v>94109</v>
      </c>
      <c r="N6053" t="s">
        <v>30</v>
      </c>
      <c r="O6053" t="s">
        <v>8985</v>
      </c>
      <c r="P6053" t="s">
        <v>329</v>
      </c>
      <c r="Q6053" t="s">
        <v>3467</v>
      </c>
      <c r="R6053" t="s">
        <v>8986</v>
      </c>
      <c r="S6053">
        <v>71.088000000000008</v>
      </c>
      <c r="T6053">
        <v>2</v>
      </c>
      <c r="U6053">
        <v>0.2</v>
      </c>
      <c r="V6053">
        <v>-1.7772000000000041</v>
      </c>
      <c r="W6053" t="s">
        <v>10936</v>
      </c>
      <c r="X6053" t="s">
        <v>10942</v>
      </c>
      <c r="Y6053">
        <v>5</v>
      </c>
      <c r="Z6053" t="s">
        <v>10952</v>
      </c>
      <c r="AA6053">
        <v>-2.5000000000000053E-2</v>
      </c>
    </row>
    <row r="6054" spans="1:27" x14ac:dyDescent="0.35">
      <c r="A6054">
        <v>5823</v>
      </c>
      <c r="B6054" t="s">
        <v>2442</v>
      </c>
      <c r="C6054">
        <v>2014</v>
      </c>
      <c r="D6054" s="1">
        <v>41772</v>
      </c>
      <c r="E6054" s="1">
        <v>41778</v>
      </c>
      <c r="F6054" t="s">
        <v>23</v>
      </c>
      <c r="G6054" t="s">
        <v>2443</v>
      </c>
      <c r="H6054" t="s">
        <v>2444</v>
      </c>
      <c r="I6054" t="s">
        <v>26</v>
      </c>
      <c r="J6054" t="s">
        <v>27</v>
      </c>
      <c r="K6054" t="s">
        <v>1594</v>
      </c>
      <c r="L6054" t="s">
        <v>29</v>
      </c>
      <c r="M6054">
        <v>94122</v>
      </c>
      <c r="N6054" t="s">
        <v>30</v>
      </c>
      <c r="O6054" t="s">
        <v>3573</v>
      </c>
      <c r="P6054" t="s">
        <v>329</v>
      </c>
      <c r="Q6054" t="s">
        <v>3467</v>
      </c>
      <c r="R6054" t="s">
        <v>3574</v>
      </c>
      <c r="S6054">
        <v>285.48</v>
      </c>
      <c r="T6054">
        <v>5</v>
      </c>
      <c r="U6054">
        <v>0.2</v>
      </c>
      <c r="V6054">
        <v>-10.705500000000043</v>
      </c>
      <c r="W6054" t="s">
        <v>10939</v>
      </c>
      <c r="X6054" t="s">
        <v>10942</v>
      </c>
      <c r="Y6054">
        <v>5</v>
      </c>
      <c r="Z6054" t="s">
        <v>10952</v>
      </c>
      <c r="AA6054">
        <v>-3.7500000000000151E-2</v>
      </c>
    </row>
    <row r="6055" spans="1:27" x14ac:dyDescent="0.35">
      <c r="A6055">
        <v>5960</v>
      </c>
      <c r="B6055" t="s">
        <v>1811</v>
      </c>
      <c r="C6055">
        <v>2013</v>
      </c>
      <c r="D6055" s="1">
        <v>41346</v>
      </c>
      <c r="E6055" s="1">
        <v>41349</v>
      </c>
      <c r="F6055" t="s">
        <v>45</v>
      </c>
      <c r="G6055" t="s">
        <v>1812</v>
      </c>
      <c r="H6055" t="s">
        <v>1813</v>
      </c>
      <c r="I6055" t="s">
        <v>26</v>
      </c>
      <c r="J6055" t="s">
        <v>27</v>
      </c>
      <c r="K6055" t="s">
        <v>1594</v>
      </c>
      <c r="L6055" t="s">
        <v>29</v>
      </c>
      <c r="M6055">
        <v>94109</v>
      </c>
      <c r="N6055" t="s">
        <v>30</v>
      </c>
      <c r="O6055" t="s">
        <v>4246</v>
      </c>
      <c r="P6055" t="s">
        <v>329</v>
      </c>
      <c r="Q6055" t="s">
        <v>4064</v>
      </c>
      <c r="R6055" t="s">
        <v>4247</v>
      </c>
      <c r="S6055">
        <v>770.35200000000009</v>
      </c>
      <c r="T6055">
        <v>3</v>
      </c>
      <c r="U6055">
        <v>0.2</v>
      </c>
      <c r="V6055">
        <v>77.035199999999975</v>
      </c>
      <c r="W6055" t="s">
        <v>10936</v>
      </c>
      <c r="X6055" t="s">
        <v>10950</v>
      </c>
      <c r="Y6055">
        <v>3</v>
      </c>
      <c r="Z6055" t="s">
        <v>10953</v>
      </c>
      <c r="AA6055">
        <v>9.999999999999995E-2</v>
      </c>
    </row>
    <row r="6056" spans="1:27" x14ac:dyDescent="0.35">
      <c r="A6056">
        <v>5967</v>
      </c>
      <c r="B6056" t="s">
        <v>1818</v>
      </c>
      <c r="C6056">
        <v>2014</v>
      </c>
      <c r="D6056" s="1">
        <v>41872</v>
      </c>
      <c r="E6056" s="1">
        <v>41877</v>
      </c>
      <c r="F6056" t="s">
        <v>23</v>
      </c>
      <c r="G6056" t="s">
        <v>1819</v>
      </c>
      <c r="H6056" t="s">
        <v>1820</v>
      </c>
      <c r="I6056" t="s">
        <v>26</v>
      </c>
      <c r="J6056" t="s">
        <v>27</v>
      </c>
      <c r="K6056" t="s">
        <v>1594</v>
      </c>
      <c r="L6056" t="s">
        <v>29</v>
      </c>
      <c r="M6056">
        <v>94109</v>
      </c>
      <c r="N6056" t="s">
        <v>30</v>
      </c>
      <c r="O6056" t="s">
        <v>4535</v>
      </c>
      <c r="P6056" t="s">
        <v>313</v>
      </c>
      <c r="Q6056" t="s">
        <v>4411</v>
      </c>
      <c r="R6056" t="s">
        <v>4536</v>
      </c>
      <c r="S6056">
        <v>107.88</v>
      </c>
      <c r="T6056">
        <v>3</v>
      </c>
      <c r="U6056">
        <v>0.2</v>
      </c>
      <c r="V6056">
        <v>10.787999999999997</v>
      </c>
      <c r="W6056" t="s">
        <v>10939</v>
      </c>
      <c r="X6056" t="s">
        <v>10937</v>
      </c>
      <c r="Y6056">
        <v>8</v>
      </c>
      <c r="Z6056" t="s">
        <v>10954</v>
      </c>
      <c r="AA6056">
        <v>9.9999999999999978E-2</v>
      </c>
    </row>
    <row r="6057" spans="1:27" x14ac:dyDescent="0.35">
      <c r="A6057">
        <v>6149</v>
      </c>
      <c r="B6057" t="s">
        <v>9066</v>
      </c>
      <c r="C6057">
        <v>2013</v>
      </c>
      <c r="D6057" s="1">
        <v>41453</v>
      </c>
      <c r="E6057" s="1">
        <v>41455</v>
      </c>
      <c r="F6057" t="s">
        <v>45</v>
      </c>
      <c r="G6057" t="s">
        <v>7287</v>
      </c>
      <c r="H6057" t="s">
        <v>7288</v>
      </c>
      <c r="I6057" t="s">
        <v>38</v>
      </c>
      <c r="J6057" t="s">
        <v>27</v>
      </c>
      <c r="K6057" t="s">
        <v>1594</v>
      </c>
      <c r="L6057" t="s">
        <v>29</v>
      </c>
      <c r="M6057">
        <v>94109</v>
      </c>
      <c r="N6057" t="s">
        <v>30</v>
      </c>
      <c r="O6057" t="s">
        <v>4528</v>
      </c>
      <c r="P6057" t="s">
        <v>313</v>
      </c>
      <c r="Q6057" t="s">
        <v>4411</v>
      </c>
      <c r="R6057" t="s">
        <v>4529</v>
      </c>
      <c r="S6057">
        <v>201.584</v>
      </c>
      <c r="T6057">
        <v>2</v>
      </c>
      <c r="U6057">
        <v>0.2</v>
      </c>
      <c r="V6057">
        <v>12.599000000000004</v>
      </c>
      <c r="W6057" t="s">
        <v>10936</v>
      </c>
      <c r="X6057" t="s">
        <v>10942</v>
      </c>
      <c r="Y6057">
        <v>6</v>
      </c>
      <c r="Z6057" t="s">
        <v>10946</v>
      </c>
      <c r="AA6057">
        <v>6.2500000000000014E-2</v>
      </c>
    </row>
    <row r="6058" spans="1:27" x14ac:dyDescent="0.35">
      <c r="A6058">
        <v>6288</v>
      </c>
      <c r="B6058" t="s">
        <v>9067</v>
      </c>
      <c r="C6058">
        <v>2011</v>
      </c>
      <c r="D6058" s="1">
        <v>40732</v>
      </c>
      <c r="E6058" s="1">
        <v>40736</v>
      </c>
      <c r="F6058" t="s">
        <v>23</v>
      </c>
      <c r="G6058" t="s">
        <v>8599</v>
      </c>
      <c r="H6058" t="s">
        <v>8600</v>
      </c>
      <c r="I6058" t="s">
        <v>26</v>
      </c>
      <c r="J6058" t="s">
        <v>27</v>
      </c>
      <c r="K6058" t="s">
        <v>1594</v>
      </c>
      <c r="L6058" t="s">
        <v>29</v>
      </c>
      <c r="M6058">
        <v>94122</v>
      </c>
      <c r="N6058" t="s">
        <v>30</v>
      </c>
      <c r="O6058" t="s">
        <v>3622</v>
      </c>
      <c r="P6058" t="s">
        <v>329</v>
      </c>
      <c r="Q6058" t="s">
        <v>3467</v>
      </c>
      <c r="R6058" t="s">
        <v>3623</v>
      </c>
      <c r="S6058">
        <v>502.48800000000006</v>
      </c>
      <c r="T6058">
        <v>3</v>
      </c>
      <c r="U6058">
        <v>0.2</v>
      </c>
      <c r="V6058">
        <v>-87.935400000000044</v>
      </c>
      <c r="W6058" t="s">
        <v>10944</v>
      </c>
      <c r="X6058" t="s">
        <v>10937</v>
      </c>
      <c r="Y6058">
        <v>7</v>
      </c>
      <c r="Z6058" t="s">
        <v>10938</v>
      </c>
      <c r="AA6058">
        <v>-0.17500000000000007</v>
      </c>
    </row>
    <row r="6059" spans="1:27" x14ac:dyDescent="0.35">
      <c r="A6059">
        <v>6515</v>
      </c>
      <c r="B6059" t="s">
        <v>1837</v>
      </c>
      <c r="C6059">
        <v>2014</v>
      </c>
      <c r="D6059" s="1">
        <v>41705</v>
      </c>
      <c r="E6059" s="1">
        <v>41709</v>
      </c>
      <c r="F6059" t="s">
        <v>23</v>
      </c>
      <c r="G6059" t="s">
        <v>1314</v>
      </c>
      <c r="H6059" t="s">
        <v>1315</v>
      </c>
      <c r="I6059" t="s">
        <v>127</v>
      </c>
      <c r="J6059" t="s">
        <v>27</v>
      </c>
      <c r="K6059" t="s">
        <v>1594</v>
      </c>
      <c r="L6059" t="s">
        <v>29</v>
      </c>
      <c r="M6059">
        <v>94109</v>
      </c>
      <c r="N6059" t="s">
        <v>30</v>
      </c>
      <c r="O6059" t="s">
        <v>4763</v>
      </c>
      <c r="P6059" t="s">
        <v>313</v>
      </c>
      <c r="Q6059" t="s">
        <v>4411</v>
      </c>
      <c r="R6059" t="s">
        <v>4764</v>
      </c>
      <c r="S6059">
        <v>206.38400000000001</v>
      </c>
      <c r="T6059">
        <v>2</v>
      </c>
      <c r="U6059">
        <v>0.2</v>
      </c>
      <c r="V6059">
        <v>23.218199999999996</v>
      </c>
      <c r="W6059" t="s">
        <v>10939</v>
      </c>
      <c r="X6059" t="s">
        <v>10950</v>
      </c>
      <c r="Y6059">
        <v>3</v>
      </c>
      <c r="Z6059" t="s">
        <v>10953</v>
      </c>
      <c r="AA6059">
        <v>0.11249999999999998</v>
      </c>
    </row>
    <row r="6060" spans="1:27" x14ac:dyDescent="0.35">
      <c r="A6060">
        <v>6516</v>
      </c>
      <c r="B6060" t="s">
        <v>2254</v>
      </c>
      <c r="C6060">
        <v>2014</v>
      </c>
      <c r="D6060" s="1">
        <v>41898</v>
      </c>
      <c r="E6060" s="1">
        <v>41902</v>
      </c>
      <c r="F6060" t="s">
        <v>23</v>
      </c>
      <c r="G6060" t="s">
        <v>2255</v>
      </c>
      <c r="H6060" t="s">
        <v>2256</v>
      </c>
      <c r="I6060" t="s">
        <v>38</v>
      </c>
      <c r="J6060" t="s">
        <v>27</v>
      </c>
      <c r="K6060" t="s">
        <v>1594</v>
      </c>
      <c r="L6060" t="s">
        <v>29</v>
      </c>
      <c r="M6060">
        <v>94122</v>
      </c>
      <c r="N6060" t="s">
        <v>30</v>
      </c>
      <c r="O6060" t="s">
        <v>7980</v>
      </c>
      <c r="P6060" t="s">
        <v>329</v>
      </c>
      <c r="Q6060" t="s">
        <v>4064</v>
      </c>
      <c r="R6060" t="s">
        <v>7981</v>
      </c>
      <c r="S6060">
        <v>218.35200000000003</v>
      </c>
      <c r="T6060">
        <v>3</v>
      </c>
      <c r="U6060">
        <v>0.2</v>
      </c>
      <c r="V6060">
        <v>0</v>
      </c>
      <c r="W6060" t="s">
        <v>10939</v>
      </c>
      <c r="X6060" t="s">
        <v>10937</v>
      </c>
      <c r="Y6060">
        <v>9</v>
      </c>
      <c r="Z6060" t="s">
        <v>10949</v>
      </c>
      <c r="AA6060">
        <v>0</v>
      </c>
    </row>
    <row r="6061" spans="1:27" x14ac:dyDescent="0.35">
      <c r="A6061">
        <v>6593</v>
      </c>
      <c r="B6061" t="s">
        <v>2128</v>
      </c>
      <c r="C6061">
        <v>2012</v>
      </c>
      <c r="D6061" s="1">
        <v>41029</v>
      </c>
      <c r="E6061" s="1">
        <v>41035</v>
      </c>
      <c r="F6061" t="s">
        <v>23</v>
      </c>
      <c r="G6061" t="s">
        <v>2129</v>
      </c>
      <c r="H6061" t="s">
        <v>2130</v>
      </c>
      <c r="I6061" t="s">
        <v>26</v>
      </c>
      <c r="J6061" t="s">
        <v>27</v>
      </c>
      <c r="K6061" t="s">
        <v>1594</v>
      </c>
      <c r="L6061" t="s">
        <v>29</v>
      </c>
      <c r="M6061">
        <v>94110</v>
      </c>
      <c r="N6061" t="s">
        <v>30</v>
      </c>
      <c r="O6061" t="s">
        <v>7416</v>
      </c>
      <c r="P6061" t="s">
        <v>313</v>
      </c>
      <c r="Q6061" t="s">
        <v>4411</v>
      </c>
      <c r="R6061" t="s">
        <v>7417</v>
      </c>
      <c r="S6061">
        <v>19.8</v>
      </c>
      <c r="T6061">
        <v>5</v>
      </c>
      <c r="U6061">
        <v>0.2</v>
      </c>
      <c r="V6061">
        <v>1.7324999999999999</v>
      </c>
      <c r="W6061" t="s">
        <v>10948</v>
      </c>
      <c r="X6061" t="s">
        <v>10942</v>
      </c>
      <c r="Y6061">
        <v>4</v>
      </c>
      <c r="Z6061" t="s">
        <v>10943</v>
      </c>
      <c r="AA6061">
        <v>8.7499999999999994E-2</v>
      </c>
    </row>
    <row r="6062" spans="1:27" x14ac:dyDescent="0.35">
      <c r="A6062">
        <v>6930</v>
      </c>
      <c r="B6062" t="s">
        <v>1843</v>
      </c>
      <c r="C6062">
        <v>2013</v>
      </c>
      <c r="D6062" s="1">
        <v>41449</v>
      </c>
      <c r="E6062" s="1">
        <v>41451</v>
      </c>
      <c r="F6062" t="s">
        <v>45</v>
      </c>
      <c r="G6062" t="s">
        <v>1844</v>
      </c>
      <c r="H6062" t="s">
        <v>1845</v>
      </c>
      <c r="I6062" t="s">
        <v>38</v>
      </c>
      <c r="J6062" t="s">
        <v>27</v>
      </c>
      <c r="K6062" t="s">
        <v>1594</v>
      </c>
      <c r="L6062" t="s">
        <v>29</v>
      </c>
      <c r="M6062">
        <v>94109</v>
      </c>
      <c r="N6062" t="s">
        <v>30</v>
      </c>
      <c r="O6062" t="s">
        <v>4634</v>
      </c>
      <c r="P6062" t="s">
        <v>313</v>
      </c>
      <c r="Q6062" t="s">
        <v>4411</v>
      </c>
      <c r="R6062" t="s">
        <v>4635</v>
      </c>
      <c r="S6062">
        <v>862.34400000000005</v>
      </c>
      <c r="T6062">
        <v>7</v>
      </c>
      <c r="U6062">
        <v>0.2</v>
      </c>
      <c r="V6062">
        <v>97.013699999999858</v>
      </c>
      <c r="W6062" t="s">
        <v>10936</v>
      </c>
      <c r="X6062" t="s">
        <v>10942</v>
      </c>
      <c r="Y6062">
        <v>6</v>
      </c>
      <c r="Z6062" t="s">
        <v>10946</v>
      </c>
      <c r="AA6062">
        <v>0.11249999999999982</v>
      </c>
    </row>
    <row r="6063" spans="1:27" x14ac:dyDescent="0.35">
      <c r="A6063">
        <v>7168</v>
      </c>
      <c r="B6063" t="s">
        <v>2320</v>
      </c>
      <c r="C6063">
        <v>2011</v>
      </c>
      <c r="D6063" s="1">
        <v>40746</v>
      </c>
      <c r="E6063" s="1">
        <v>40748</v>
      </c>
      <c r="F6063" t="s">
        <v>45</v>
      </c>
      <c r="G6063" t="s">
        <v>2321</v>
      </c>
      <c r="H6063" t="s">
        <v>2322</v>
      </c>
      <c r="I6063" t="s">
        <v>38</v>
      </c>
      <c r="J6063" t="s">
        <v>27</v>
      </c>
      <c r="K6063" t="s">
        <v>1594</v>
      </c>
      <c r="L6063" t="s">
        <v>29</v>
      </c>
      <c r="M6063">
        <v>94122</v>
      </c>
      <c r="N6063" t="s">
        <v>30</v>
      </c>
      <c r="O6063" t="s">
        <v>4339</v>
      </c>
      <c r="P6063" t="s">
        <v>329</v>
      </c>
      <c r="Q6063" t="s">
        <v>4064</v>
      </c>
      <c r="R6063" t="s">
        <v>4340</v>
      </c>
      <c r="S6063">
        <v>717.72</v>
      </c>
      <c r="T6063">
        <v>3</v>
      </c>
      <c r="U6063">
        <v>0.2</v>
      </c>
      <c r="V6063">
        <v>71.77200000000002</v>
      </c>
      <c r="W6063" t="s">
        <v>10944</v>
      </c>
      <c r="X6063" t="s">
        <v>10937</v>
      </c>
      <c r="Y6063">
        <v>7</v>
      </c>
      <c r="Z6063" t="s">
        <v>10938</v>
      </c>
      <c r="AA6063">
        <v>0.10000000000000002</v>
      </c>
    </row>
    <row r="6064" spans="1:27" x14ac:dyDescent="0.35">
      <c r="A6064">
        <v>7170</v>
      </c>
      <c r="B6064" t="s">
        <v>2320</v>
      </c>
      <c r="C6064">
        <v>2011</v>
      </c>
      <c r="D6064" s="1">
        <v>40746</v>
      </c>
      <c r="E6064" s="1">
        <v>40748</v>
      </c>
      <c r="F6064" t="s">
        <v>45</v>
      </c>
      <c r="G6064" t="s">
        <v>2321</v>
      </c>
      <c r="H6064" t="s">
        <v>2322</v>
      </c>
      <c r="I6064" t="s">
        <v>38</v>
      </c>
      <c r="J6064" t="s">
        <v>27</v>
      </c>
      <c r="K6064" t="s">
        <v>1594</v>
      </c>
      <c r="L6064" t="s">
        <v>29</v>
      </c>
      <c r="M6064">
        <v>94122</v>
      </c>
      <c r="N6064" t="s">
        <v>30</v>
      </c>
      <c r="O6064" t="s">
        <v>3545</v>
      </c>
      <c r="P6064" t="s">
        <v>329</v>
      </c>
      <c r="Q6064" t="s">
        <v>3467</v>
      </c>
      <c r="R6064" t="s">
        <v>3546</v>
      </c>
      <c r="S6064">
        <v>170.35200000000003</v>
      </c>
      <c r="T6064">
        <v>3</v>
      </c>
      <c r="U6064">
        <v>0.2</v>
      </c>
      <c r="V6064">
        <v>19.164599999999979</v>
      </c>
      <c r="W6064" t="s">
        <v>10944</v>
      </c>
      <c r="X6064" t="s">
        <v>10937</v>
      </c>
      <c r="Y6064">
        <v>7</v>
      </c>
      <c r="Z6064" t="s">
        <v>10938</v>
      </c>
      <c r="AA6064">
        <v>0.11249999999999985</v>
      </c>
    </row>
    <row r="6065" spans="1:27" x14ac:dyDescent="0.35">
      <c r="A6065">
        <v>7207</v>
      </c>
      <c r="B6065" t="s">
        <v>1663</v>
      </c>
      <c r="C6065">
        <v>2014</v>
      </c>
      <c r="D6065" s="1">
        <v>41915</v>
      </c>
      <c r="E6065" s="1">
        <v>41919</v>
      </c>
      <c r="F6065" t="s">
        <v>23</v>
      </c>
      <c r="G6065" t="s">
        <v>1543</v>
      </c>
      <c r="H6065" t="s">
        <v>1544</v>
      </c>
      <c r="I6065" t="s">
        <v>38</v>
      </c>
      <c r="J6065" t="s">
        <v>27</v>
      </c>
      <c r="K6065" t="s">
        <v>1594</v>
      </c>
      <c r="L6065" t="s">
        <v>29</v>
      </c>
      <c r="M6065">
        <v>94109</v>
      </c>
      <c r="N6065" t="s">
        <v>30</v>
      </c>
      <c r="O6065" t="s">
        <v>3994</v>
      </c>
      <c r="P6065" t="s">
        <v>313</v>
      </c>
      <c r="Q6065" t="s">
        <v>3743</v>
      </c>
      <c r="R6065" t="s">
        <v>3995</v>
      </c>
      <c r="S6065">
        <v>369.16</v>
      </c>
      <c r="T6065">
        <v>11</v>
      </c>
      <c r="U6065">
        <v>0.2</v>
      </c>
      <c r="V6065">
        <v>32.301500000000019</v>
      </c>
      <c r="W6065" t="s">
        <v>10939</v>
      </c>
      <c r="X6065" t="s">
        <v>10940</v>
      </c>
      <c r="Y6065">
        <v>10</v>
      </c>
      <c r="Z6065" t="s">
        <v>10945</v>
      </c>
      <c r="AA6065">
        <v>8.750000000000005E-2</v>
      </c>
    </row>
    <row r="6066" spans="1:27" x14ac:dyDescent="0.35">
      <c r="A6066">
        <v>7224</v>
      </c>
      <c r="B6066" t="s">
        <v>2259</v>
      </c>
      <c r="C6066">
        <v>2013</v>
      </c>
      <c r="D6066" s="1">
        <v>41470</v>
      </c>
      <c r="E6066" s="1">
        <v>41474</v>
      </c>
      <c r="F6066" t="s">
        <v>23</v>
      </c>
      <c r="G6066" t="s">
        <v>2260</v>
      </c>
      <c r="H6066" t="s">
        <v>2261</v>
      </c>
      <c r="I6066" t="s">
        <v>38</v>
      </c>
      <c r="J6066" t="s">
        <v>27</v>
      </c>
      <c r="K6066" t="s">
        <v>1594</v>
      </c>
      <c r="L6066" t="s">
        <v>29</v>
      </c>
      <c r="M6066">
        <v>94122</v>
      </c>
      <c r="N6066" t="s">
        <v>30</v>
      </c>
      <c r="O6066" t="s">
        <v>4842</v>
      </c>
      <c r="P6066" t="s">
        <v>313</v>
      </c>
      <c r="Q6066" t="s">
        <v>4411</v>
      </c>
      <c r="R6066" t="s">
        <v>4843</v>
      </c>
      <c r="S6066">
        <v>110.376</v>
      </c>
      <c r="T6066">
        <v>3</v>
      </c>
      <c r="U6066">
        <v>0.2</v>
      </c>
      <c r="V6066">
        <v>12.417299999999997</v>
      </c>
      <c r="W6066" t="s">
        <v>10936</v>
      </c>
      <c r="X6066" t="s">
        <v>10937</v>
      </c>
      <c r="Y6066">
        <v>7</v>
      </c>
      <c r="Z6066" t="s">
        <v>10938</v>
      </c>
      <c r="AA6066">
        <v>0.11249999999999998</v>
      </c>
    </row>
    <row r="6067" spans="1:27" x14ac:dyDescent="0.35">
      <c r="A6067">
        <v>7278</v>
      </c>
      <c r="B6067" t="s">
        <v>1970</v>
      </c>
      <c r="C6067">
        <v>2013</v>
      </c>
      <c r="D6067" s="1">
        <v>41475</v>
      </c>
      <c r="E6067" s="1">
        <v>41477</v>
      </c>
      <c r="F6067" t="s">
        <v>56</v>
      </c>
      <c r="G6067" t="s">
        <v>290</v>
      </c>
      <c r="H6067" t="s">
        <v>291</v>
      </c>
      <c r="I6067" t="s">
        <v>127</v>
      </c>
      <c r="J6067" t="s">
        <v>27</v>
      </c>
      <c r="K6067" t="s">
        <v>1594</v>
      </c>
      <c r="L6067" t="s">
        <v>29</v>
      </c>
      <c r="M6067">
        <v>94110</v>
      </c>
      <c r="N6067" t="s">
        <v>30</v>
      </c>
      <c r="O6067" t="s">
        <v>8548</v>
      </c>
      <c r="P6067" t="s">
        <v>313</v>
      </c>
      <c r="Q6067" t="s">
        <v>4411</v>
      </c>
      <c r="R6067" t="s">
        <v>8549</v>
      </c>
      <c r="S6067">
        <v>35.984000000000002</v>
      </c>
      <c r="T6067">
        <v>2</v>
      </c>
      <c r="U6067">
        <v>0.2</v>
      </c>
      <c r="V6067">
        <v>4.4979999999999958</v>
      </c>
      <c r="W6067" t="s">
        <v>10936</v>
      </c>
      <c r="X6067" t="s">
        <v>10937</v>
      </c>
      <c r="Y6067">
        <v>7</v>
      </c>
      <c r="Z6067" t="s">
        <v>10938</v>
      </c>
      <c r="AA6067">
        <v>0.12499999999999988</v>
      </c>
    </row>
    <row r="6068" spans="1:27" x14ac:dyDescent="0.35">
      <c r="A6068">
        <v>7507</v>
      </c>
      <c r="B6068" t="s">
        <v>2461</v>
      </c>
      <c r="C6068">
        <v>2011</v>
      </c>
      <c r="D6068" s="1">
        <v>40849</v>
      </c>
      <c r="E6068" s="1">
        <v>40853</v>
      </c>
      <c r="F6068" t="s">
        <v>23</v>
      </c>
      <c r="G6068" t="s">
        <v>2462</v>
      </c>
      <c r="H6068" t="s">
        <v>2463</v>
      </c>
      <c r="I6068" t="s">
        <v>38</v>
      </c>
      <c r="J6068" t="s">
        <v>27</v>
      </c>
      <c r="K6068" t="s">
        <v>1594</v>
      </c>
      <c r="L6068" t="s">
        <v>29</v>
      </c>
      <c r="M6068">
        <v>94122</v>
      </c>
      <c r="N6068" t="s">
        <v>30</v>
      </c>
      <c r="O6068" t="s">
        <v>4483</v>
      </c>
      <c r="P6068" t="s">
        <v>313</v>
      </c>
      <c r="Q6068" t="s">
        <v>4411</v>
      </c>
      <c r="R6068" t="s">
        <v>4484</v>
      </c>
      <c r="S6068">
        <v>46.384</v>
      </c>
      <c r="T6068">
        <v>2</v>
      </c>
      <c r="U6068">
        <v>0.2</v>
      </c>
      <c r="V6068">
        <v>5.2181999999999924</v>
      </c>
      <c r="W6068" t="s">
        <v>10944</v>
      </c>
      <c r="X6068" t="s">
        <v>10940</v>
      </c>
      <c r="Y6068">
        <v>11</v>
      </c>
      <c r="Z6068" t="s">
        <v>10947</v>
      </c>
      <c r="AA6068">
        <v>0.11249999999999984</v>
      </c>
    </row>
    <row r="6069" spans="1:27" x14ac:dyDescent="0.35">
      <c r="A6069">
        <v>7649</v>
      </c>
      <c r="B6069" t="s">
        <v>9068</v>
      </c>
      <c r="C6069">
        <v>2013</v>
      </c>
      <c r="D6069" s="1">
        <v>41349</v>
      </c>
      <c r="E6069" s="1">
        <v>41350</v>
      </c>
      <c r="F6069" t="s">
        <v>56</v>
      </c>
      <c r="G6069" t="s">
        <v>3221</v>
      </c>
      <c r="H6069" t="s">
        <v>3222</v>
      </c>
      <c r="I6069" t="s">
        <v>26</v>
      </c>
      <c r="J6069" t="s">
        <v>27</v>
      </c>
      <c r="K6069" t="s">
        <v>1594</v>
      </c>
      <c r="L6069" t="s">
        <v>29</v>
      </c>
      <c r="M6069">
        <v>94110</v>
      </c>
      <c r="N6069" t="s">
        <v>30</v>
      </c>
      <c r="O6069" t="s">
        <v>4274</v>
      </c>
      <c r="P6069" t="s">
        <v>329</v>
      </c>
      <c r="Q6069" t="s">
        <v>4064</v>
      </c>
      <c r="R6069" t="s">
        <v>4275</v>
      </c>
      <c r="S6069">
        <v>1352.0320000000002</v>
      </c>
      <c r="T6069">
        <v>4</v>
      </c>
      <c r="U6069">
        <v>0.2</v>
      </c>
      <c r="V6069">
        <v>84.501999999999953</v>
      </c>
      <c r="W6069" t="s">
        <v>10936</v>
      </c>
      <c r="X6069" t="s">
        <v>10950</v>
      </c>
      <c r="Y6069">
        <v>3</v>
      </c>
      <c r="Z6069" t="s">
        <v>10953</v>
      </c>
      <c r="AA6069">
        <v>6.2499999999999958E-2</v>
      </c>
    </row>
    <row r="6070" spans="1:27" x14ac:dyDescent="0.35">
      <c r="A6070">
        <v>8121</v>
      </c>
      <c r="B6070" t="s">
        <v>1979</v>
      </c>
      <c r="C6070">
        <v>2013</v>
      </c>
      <c r="D6070" s="1">
        <v>41590</v>
      </c>
      <c r="E6070" s="1">
        <v>41595</v>
      </c>
      <c r="F6070" t="s">
        <v>23</v>
      </c>
      <c r="G6070" t="s">
        <v>1902</v>
      </c>
      <c r="H6070" t="s">
        <v>1903</v>
      </c>
      <c r="I6070" t="s">
        <v>38</v>
      </c>
      <c r="J6070" t="s">
        <v>27</v>
      </c>
      <c r="K6070" t="s">
        <v>1594</v>
      </c>
      <c r="L6070" t="s">
        <v>29</v>
      </c>
      <c r="M6070">
        <v>94110</v>
      </c>
      <c r="N6070" t="s">
        <v>30</v>
      </c>
      <c r="O6070" t="s">
        <v>4144</v>
      </c>
      <c r="P6070" t="s">
        <v>329</v>
      </c>
      <c r="Q6070" t="s">
        <v>4064</v>
      </c>
      <c r="R6070" t="s">
        <v>4145</v>
      </c>
      <c r="S6070">
        <v>451.15199999999993</v>
      </c>
      <c r="T6070">
        <v>3</v>
      </c>
      <c r="U6070">
        <v>0.2</v>
      </c>
      <c r="V6070">
        <v>0</v>
      </c>
      <c r="W6070" t="s">
        <v>10936</v>
      </c>
      <c r="X6070" t="s">
        <v>10940</v>
      </c>
      <c r="Y6070">
        <v>11</v>
      </c>
      <c r="Z6070" t="s">
        <v>10947</v>
      </c>
      <c r="AA6070">
        <v>0</v>
      </c>
    </row>
    <row r="6071" spans="1:27" x14ac:dyDescent="0.35">
      <c r="A6071">
        <v>8168</v>
      </c>
      <c r="B6071" t="s">
        <v>9069</v>
      </c>
      <c r="C6071">
        <v>2013</v>
      </c>
      <c r="D6071" s="1">
        <v>41487</v>
      </c>
      <c r="E6071" s="1">
        <v>41492</v>
      </c>
      <c r="F6071" t="s">
        <v>23</v>
      </c>
      <c r="G6071" t="s">
        <v>1536</v>
      </c>
      <c r="H6071" t="s">
        <v>1537</v>
      </c>
      <c r="I6071" t="s">
        <v>26</v>
      </c>
      <c r="J6071" t="s">
        <v>27</v>
      </c>
      <c r="K6071" t="s">
        <v>1594</v>
      </c>
      <c r="L6071" t="s">
        <v>29</v>
      </c>
      <c r="M6071">
        <v>94122</v>
      </c>
      <c r="N6071" t="s">
        <v>30</v>
      </c>
      <c r="O6071" t="s">
        <v>8953</v>
      </c>
      <c r="P6071" t="s">
        <v>329</v>
      </c>
      <c r="Q6071" t="s">
        <v>3467</v>
      </c>
      <c r="R6071" t="s">
        <v>8954</v>
      </c>
      <c r="S6071">
        <v>863.12800000000004</v>
      </c>
      <c r="T6071">
        <v>7</v>
      </c>
      <c r="U6071">
        <v>0.2</v>
      </c>
      <c r="V6071">
        <v>-32.367300000000085</v>
      </c>
      <c r="W6071" t="s">
        <v>10936</v>
      </c>
      <c r="X6071" t="s">
        <v>10937</v>
      </c>
      <c r="Y6071">
        <v>8</v>
      </c>
      <c r="Z6071" t="s">
        <v>10954</v>
      </c>
      <c r="AA6071">
        <v>-3.7500000000000096E-2</v>
      </c>
    </row>
    <row r="6072" spans="1:27" x14ac:dyDescent="0.35">
      <c r="A6072">
        <v>8244</v>
      </c>
      <c r="B6072" t="s">
        <v>2264</v>
      </c>
      <c r="C6072">
        <v>2011</v>
      </c>
      <c r="D6072" s="1">
        <v>40767</v>
      </c>
      <c r="E6072" s="1">
        <v>40771</v>
      </c>
      <c r="F6072" t="s">
        <v>23</v>
      </c>
      <c r="G6072" t="s">
        <v>1242</v>
      </c>
      <c r="H6072" t="s">
        <v>1243</v>
      </c>
      <c r="I6072" t="s">
        <v>38</v>
      </c>
      <c r="J6072" t="s">
        <v>27</v>
      </c>
      <c r="K6072" t="s">
        <v>1594</v>
      </c>
      <c r="L6072" t="s">
        <v>29</v>
      </c>
      <c r="M6072">
        <v>94122</v>
      </c>
      <c r="N6072" t="s">
        <v>30</v>
      </c>
      <c r="O6072" t="s">
        <v>4627</v>
      </c>
      <c r="P6072" t="s">
        <v>313</v>
      </c>
      <c r="Q6072" t="s">
        <v>4411</v>
      </c>
      <c r="R6072" t="s">
        <v>4628</v>
      </c>
      <c r="S6072">
        <v>806.33600000000001</v>
      </c>
      <c r="T6072">
        <v>8</v>
      </c>
      <c r="U6072">
        <v>0.2</v>
      </c>
      <c r="V6072">
        <v>50.396000000000015</v>
      </c>
      <c r="W6072" t="s">
        <v>10944</v>
      </c>
      <c r="X6072" t="s">
        <v>10937</v>
      </c>
      <c r="Y6072">
        <v>8</v>
      </c>
      <c r="Z6072" t="s">
        <v>10954</v>
      </c>
      <c r="AA6072">
        <v>6.2500000000000014E-2</v>
      </c>
    </row>
    <row r="6073" spans="1:27" x14ac:dyDescent="0.35">
      <c r="A6073">
        <v>8304</v>
      </c>
      <c r="B6073" t="s">
        <v>9070</v>
      </c>
      <c r="C6073">
        <v>2011</v>
      </c>
      <c r="D6073" s="1">
        <v>40847</v>
      </c>
      <c r="E6073" s="1">
        <v>40849</v>
      </c>
      <c r="F6073" t="s">
        <v>45</v>
      </c>
      <c r="G6073" t="s">
        <v>210</v>
      </c>
      <c r="H6073" t="s">
        <v>211</v>
      </c>
      <c r="I6073" t="s">
        <v>127</v>
      </c>
      <c r="J6073" t="s">
        <v>27</v>
      </c>
      <c r="K6073" t="s">
        <v>1594</v>
      </c>
      <c r="L6073" t="s">
        <v>29</v>
      </c>
      <c r="M6073">
        <v>94110</v>
      </c>
      <c r="N6073" t="s">
        <v>30</v>
      </c>
      <c r="O6073" t="s">
        <v>8430</v>
      </c>
      <c r="P6073" t="s">
        <v>313</v>
      </c>
      <c r="Q6073" t="s">
        <v>4411</v>
      </c>
      <c r="R6073" t="s">
        <v>8431</v>
      </c>
      <c r="S6073">
        <v>73.584000000000003</v>
      </c>
      <c r="T6073">
        <v>2</v>
      </c>
      <c r="U6073">
        <v>0.2</v>
      </c>
      <c r="V6073">
        <v>8.2781999999999982</v>
      </c>
      <c r="W6073" t="s">
        <v>10944</v>
      </c>
      <c r="X6073" t="s">
        <v>10940</v>
      </c>
      <c r="Y6073">
        <v>10</v>
      </c>
      <c r="Z6073" t="s">
        <v>10945</v>
      </c>
      <c r="AA6073">
        <v>0.11249999999999998</v>
      </c>
    </row>
    <row r="6074" spans="1:27" x14ac:dyDescent="0.35">
      <c r="A6074">
        <v>8382</v>
      </c>
      <c r="B6074" t="s">
        <v>9071</v>
      </c>
      <c r="C6074">
        <v>2013</v>
      </c>
      <c r="D6074" s="1">
        <v>41351</v>
      </c>
      <c r="E6074" s="1">
        <v>41353</v>
      </c>
      <c r="F6074" t="s">
        <v>45</v>
      </c>
      <c r="G6074" t="s">
        <v>7287</v>
      </c>
      <c r="H6074" t="s">
        <v>7288</v>
      </c>
      <c r="I6074" t="s">
        <v>38</v>
      </c>
      <c r="J6074" t="s">
        <v>27</v>
      </c>
      <c r="K6074" t="s">
        <v>1594</v>
      </c>
      <c r="L6074" t="s">
        <v>29</v>
      </c>
      <c r="M6074">
        <v>94109</v>
      </c>
      <c r="N6074" t="s">
        <v>30</v>
      </c>
      <c r="O6074" t="s">
        <v>4723</v>
      </c>
      <c r="P6074" t="s">
        <v>313</v>
      </c>
      <c r="Q6074" t="s">
        <v>4411</v>
      </c>
      <c r="R6074" t="s">
        <v>4724</v>
      </c>
      <c r="S6074">
        <v>84.784000000000006</v>
      </c>
      <c r="T6074">
        <v>2</v>
      </c>
      <c r="U6074">
        <v>0.2</v>
      </c>
      <c r="V6074">
        <v>-20.136200000000006</v>
      </c>
      <c r="W6074" t="s">
        <v>10936</v>
      </c>
      <c r="X6074" t="s">
        <v>10950</v>
      </c>
      <c r="Y6074">
        <v>3</v>
      </c>
      <c r="Z6074" t="s">
        <v>10953</v>
      </c>
      <c r="AA6074">
        <v>-0.23750000000000004</v>
      </c>
    </row>
    <row r="6075" spans="1:27" x14ac:dyDescent="0.35">
      <c r="A6075">
        <v>8452</v>
      </c>
      <c r="B6075" t="s">
        <v>9072</v>
      </c>
      <c r="C6075">
        <v>2011</v>
      </c>
      <c r="D6075" s="1">
        <v>40661</v>
      </c>
      <c r="E6075" s="1">
        <v>40663</v>
      </c>
      <c r="F6075" t="s">
        <v>56</v>
      </c>
      <c r="G6075" t="s">
        <v>805</v>
      </c>
      <c r="H6075" t="s">
        <v>806</v>
      </c>
      <c r="I6075" t="s">
        <v>38</v>
      </c>
      <c r="J6075" t="s">
        <v>27</v>
      </c>
      <c r="K6075" t="s">
        <v>1594</v>
      </c>
      <c r="L6075" t="s">
        <v>29</v>
      </c>
      <c r="M6075">
        <v>94122</v>
      </c>
      <c r="N6075" t="s">
        <v>30</v>
      </c>
      <c r="O6075" t="s">
        <v>4890</v>
      </c>
      <c r="P6075" t="s">
        <v>313</v>
      </c>
      <c r="Q6075" t="s">
        <v>4411</v>
      </c>
      <c r="R6075" t="s">
        <v>4891</v>
      </c>
      <c r="S6075">
        <v>1679.96</v>
      </c>
      <c r="T6075">
        <v>5</v>
      </c>
      <c r="U6075">
        <v>0.2</v>
      </c>
      <c r="V6075">
        <v>125.99700000000007</v>
      </c>
      <c r="W6075" t="s">
        <v>10944</v>
      </c>
      <c r="X6075" t="s">
        <v>10942</v>
      </c>
      <c r="Y6075">
        <v>4</v>
      </c>
      <c r="Z6075" t="s">
        <v>10943</v>
      </c>
      <c r="AA6075">
        <v>7.5000000000000039E-2</v>
      </c>
    </row>
    <row r="6076" spans="1:27" x14ac:dyDescent="0.35">
      <c r="A6076">
        <v>8696</v>
      </c>
      <c r="B6076" t="s">
        <v>9073</v>
      </c>
      <c r="C6076">
        <v>2014</v>
      </c>
      <c r="D6076" s="1">
        <v>41898</v>
      </c>
      <c r="E6076" s="1">
        <v>41900</v>
      </c>
      <c r="F6076" t="s">
        <v>45</v>
      </c>
      <c r="G6076" t="s">
        <v>487</v>
      </c>
      <c r="H6076" t="s">
        <v>488</v>
      </c>
      <c r="I6076" t="s">
        <v>127</v>
      </c>
      <c r="J6076" t="s">
        <v>27</v>
      </c>
      <c r="K6076" t="s">
        <v>1594</v>
      </c>
      <c r="L6076" t="s">
        <v>29</v>
      </c>
      <c r="M6076">
        <v>94109</v>
      </c>
      <c r="N6076" t="s">
        <v>30</v>
      </c>
      <c r="O6076" t="s">
        <v>3692</v>
      </c>
      <c r="P6076" t="s">
        <v>329</v>
      </c>
      <c r="Q6076" t="s">
        <v>3467</v>
      </c>
      <c r="R6076" t="s">
        <v>3693</v>
      </c>
      <c r="S6076">
        <v>300.904</v>
      </c>
      <c r="T6076">
        <v>1</v>
      </c>
      <c r="U6076">
        <v>0.2</v>
      </c>
      <c r="V6076">
        <v>11.283900000000017</v>
      </c>
      <c r="W6076" t="s">
        <v>10939</v>
      </c>
      <c r="X6076" t="s">
        <v>10937</v>
      </c>
      <c r="Y6076">
        <v>9</v>
      </c>
      <c r="Z6076" t="s">
        <v>10949</v>
      </c>
      <c r="AA6076">
        <v>3.7500000000000054E-2</v>
      </c>
    </row>
    <row r="6077" spans="1:27" x14ac:dyDescent="0.35">
      <c r="A6077">
        <v>8908</v>
      </c>
      <c r="B6077" t="s">
        <v>9074</v>
      </c>
      <c r="C6077">
        <v>2013</v>
      </c>
      <c r="D6077" s="1">
        <v>41627</v>
      </c>
      <c r="E6077" s="1">
        <v>41629</v>
      </c>
      <c r="F6077" t="s">
        <v>56</v>
      </c>
      <c r="G6077" t="s">
        <v>188</v>
      </c>
      <c r="H6077" t="s">
        <v>189</v>
      </c>
      <c r="I6077" t="s">
        <v>26</v>
      </c>
      <c r="J6077" t="s">
        <v>27</v>
      </c>
      <c r="K6077" t="s">
        <v>1594</v>
      </c>
      <c r="L6077" t="s">
        <v>29</v>
      </c>
      <c r="M6077">
        <v>94110</v>
      </c>
      <c r="N6077" t="s">
        <v>30</v>
      </c>
      <c r="O6077" t="s">
        <v>4695</v>
      </c>
      <c r="P6077" t="s">
        <v>313</v>
      </c>
      <c r="Q6077" t="s">
        <v>4411</v>
      </c>
      <c r="R6077" t="s">
        <v>4696</v>
      </c>
      <c r="S6077">
        <v>66.976000000000013</v>
      </c>
      <c r="T6077">
        <v>7</v>
      </c>
      <c r="U6077">
        <v>0.2</v>
      </c>
      <c r="V6077">
        <v>6.6976000000000013</v>
      </c>
      <c r="W6077" t="s">
        <v>10936</v>
      </c>
      <c r="X6077" t="s">
        <v>10940</v>
      </c>
      <c r="Y6077">
        <v>12</v>
      </c>
      <c r="Z6077" t="s">
        <v>10941</v>
      </c>
      <c r="AA6077">
        <v>0.1</v>
      </c>
    </row>
    <row r="6078" spans="1:27" x14ac:dyDescent="0.35">
      <c r="A6078">
        <v>9054</v>
      </c>
      <c r="B6078" t="s">
        <v>2342</v>
      </c>
      <c r="C6078">
        <v>2011</v>
      </c>
      <c r="D6078" s="1">
        <v>40628</v>
      </c>
      <c r="E6078" s="1">
        <v>40633</v>
      </c>
      <c r="F6078" t="s">
        <v>45</v>
      </c>
      <c r="G6078" t="s">
        <v>2343</v>
      </c>
      <c r="H6078" t="s">
        <v>2344</v>
      </c>
      <c r="I6078" t="s">
        <v>26</v>
      </c>
      <c r="J6078" t="s">
        <v>27</v>
      </c>
      <c r="K6078" t="s">
        <v>1594</v>
      </c>
      <c r="L6078" t="s">
        <v>29</v>
      </c>
      <c r="M6078">
        <v>94122</v>
      </c>
      <c r="N6078" t="s">
        <v>30</v>
      </c>
      <c r="O6078" t="s">
        <v>4893</v>
      </c>
      <c r="P6078" t="s">
        <v>313</v>
      </c>
      <c r="Q6078" t="s">
        <v>4411</v>
      </c>
      <c r="R6078" t="s">
        <v>4894</v>
      </c>
      <c r="S6078">
        <v>28.783999999999999</v>
      </c>
      <c r="T6078">
        <v>2</v>
      </c>
      <c r="U6078">
        <v>0.2</v>
      </c>
      <c r="V6078">
        <v>2.878400000000001</v>
      </c>
      <c r="W6078" t="s">
        <v>10944</v>
      </c>
      <c r="X6078" t="s">
        <v>10950</v>
      </c>
      <c r="Y6078">
        <v>3</v>
      </c>
      <c r="Z6078" t="s">
        <v>10953</v>
      </c>
      <c r="AA6078">
        <v>0.10000000000000003</v>
      </c>
    </row>
    <row r="6079" spans="1:27" x14ac:dyDescent="0.35">
      <c r="A6079">
        <v>9342</v>
      </c>
      <c r="B6079" t="s">
        <v>2173</v>
      </c>
      <c r="C6079">
        <v>2011</v>
      </c>
      <c r="D6079" s="1">
        <v>40835</v>
      </c>
      <c r="E6079" s="1">
        <v>40838</v>
      </c>
      <c r="F6079" t="s">
        <v>45</v>
      </c>
      <c r="G6079" t="s">
        <v>2174</v>
      </c>
      <c r="H6079" t="s">
        <v>2175</v>
      </c>
      <c r="I6079" t="s">
        <v>26</v>
      </c>
      <c r="J6079" t="s">
        <v>27</v>
      </c>
      <c r="K6079" t="s">
        <v>1594</v>
      </c>
      <c r="L6079" t="s">
        <v>29</v>
      </c>
      <c r="M6079">
        <v>94110</v>
      </c>
      <c r="N6079" t="s">
        <v>30</v>
      </c>
      <c r="O6079" t="s">
        <v>4846</v>
      </c>
      <c r="P6079" t="s">
        <v>313</v>
      </c>
      <c r="Q6079" t="s">
        <v>4411</v>
      </c>
      <c r="R6079" t="s">
        <v>4847</v>
      </c>
      <c r="S6079">
        <v>117.57600000000002</v>
      </c>
      <c r="T6079">
        <v>3</v>
      </c>
      <c r="U6079">
        <v>0.2</v>
      </c>
      <c r="V6079">
        <v>11.757600000000011</v>
      </c>
      <c r="W6079" t="s">
        <v>10944</v>
      </c>
      <c r="X6079" t="s">
        <v>10940</v>
      </c>
      <c r="Y6079">
        <v>10</v>
      </c>
      <c r="Z6079" t="s">
        <v>10945</v>
      </c>
      <c r="AA6079">
        <v>0.10000000000000007</v>
      </c>
    </row>
    <row r="6080" spans="1:27" x14ac:dyDescent="0.35">
      <c r="A6080">
        <v>9422</v>
      </c>
      <c r="B6080" t="s">
        <v>2271</v>
      </c>
      <c r="C6080">
        <v>2011</v>
      </c>
      <c r="D6080" s="1">
        <v>40747</v>
      </c>
      <c r="E6080" s="1">
        <v>40751</v>
      </c>
      <c r="F6080" t="s">
        <v>23</v>
      </c>
      <c r="G6080" t="s">
        <v>2272</v>
      </c>
      <c r="H6080" t="s">
        <v>2273</v>
      </c>
      <c r="I6080" t="s">
        <v>26</v>
      </c>
      <c r="J6080" t="s">
        <v>27</v>
      </c>
      <c r="K6080" t="s">
        <v>1594</v>
      </c>
      <c r="L6080" t="s">
        <v>29</v>
      </c>
      <c r="M6080">
        <v>94122</v>
      </c>
      <c r="N6080" t="s">
        <v>30</v>
      </c>
      <c r="O6080" t="s">
        <v>4747</v>
      </c>
      <c r="P6080" t="s">
        <v>313</v>
      </c>
      <c r="Q6080" t="s">
        <v>4411</v>
      </c>
      <c r="R6080" t="s">
        <v>4748</v>
      </c>
      <c r="S6080">
        <v>604.75199999999995</v>
      </c>
      <c r="T6080">
        <v>6</v>
      </c>
      <c r="U6080">
        <v>0.2</v>
      </c>
      <c r="V6080">
        <v>60.475200000000058</v>
      </c>
      <c r="W6080" t="s">
        <v>10944</v>
      </c>
      <c r="X6080" t="s">
        <v>10937</v>
      </c>
      <c r="Y6080">
        <v>7</v>
      </c>
      <c r="Z6080" t="s">
        <v>10938</v>
      </c>
      <c r="AA6080">
        <v>0.1000000000000001</v>
      </c>
    </row>
    <row r="6081" spans="1:27" x14ac:dyDescent="0.35">
      <c r="A6081">
        <v>9424</v>
      </c>
      <c r="B6081" t="s">
        <v>2271</v>
      </c>
      <c r="C6081">
        <v>2011</v>
      </c>
      <c r="D6081" s="1">
        <v>40747</v>
      </c>
      <c r="E6081" s="1">
        <v>40751</v>
      </c>
      <c r="F6081" t="s">
        <v>23</v>
      </c>
      <c r="G6081" t="s">
        <v>2272</v>
      </c>
      <c r="H6081" t="s">
        <v>2273</v>
      </c>
      <c r="I6081" t="s">
        <v>26</v>
      </c>
      <c r="J6081" t="s">
        <v>27</v>
      </c>
      <c r="K6081" t="s">
        <v>1594</v>
      </c>
      <c r="L6081" t="s">
        <v>29</v>
      </c>
      <c r="M6081">
        <v>94122</v>
      </c>
      <c r="N6081" t="s">
        <v>30</v>
      </c>
      <c r="O6081" t="s">
        <v>7569</v>
      </c>
      <c r="P6081" t="s">
        <v>313</v>
      </c>
      <c r="Q6081" t="s">
        <v>4411</v>
      </c>
      <c r="R6081" t="s">
        <v>8435</v>
      </c>
      <c r="S6081">
        <v>302.37599999999998</v>
      </c>
      <c r="T6081">
        <v>3</v>
      </c>
      <c r="U6081">
        <v>0.2</v>
      </c>
      <c r="V6081">
        <v>37.796999999999997</v>
      </c>
      <c r="W6081" t="s">
        <v>10944</v>
      </c>
      <c r="X6081" t="s">
        <v>10937</v>
      </c>
      <c r="Y6081">
        <v>7</v>
      </c>
      <c r="Z6081" t="s">
        <v>10938</v>
      </c>
      <c r="AA6081">
        <v>0.125</v>
      </c>
    </row>
    <row r="6082" spans="1:27" x14ac:dyDescent="0.35">
      <c r="A6082">
        <v>9460</v>
      </c>
      <c r="B6082" t="s">
        <v>2477</v>
      </c>
      <c r="C6082">
        <v>2011</v>
      </c>
      <c r="D6082" s="1">
        <v>40825</v>
      </c>
      <c r="E6082" s="1">
        <v>40830</v>
      </c>
      <c r="F6082" t="s">
        <v>23</v>
      </c>
      <c r="G6082" t="s">
        <v>2478</v>
      </c>
      <c r="H6082" t="s">
        <v>2479</v>
      </c>
      <c r="I6082" t="s">
        <v>38</v>
      </c>
      <c r="J6082" t="s">
        <v>27</v>
      </c>
      <c r="K6082" t="s">
        <v>1594</v>
      </c>
      <c r="L6082" t="s">
        <v>29</v>
      </c>
      <c r="M6082">
        <v>94122</v>
      </c>
      <c r="N6082" t="s">
        <v>30</v>
      </c>
      <c r="O6082" t="s">
        <v>4606</v>
      </c>
      <c r="P6082" t="s">
        <v>313</v>
      </c>
      <c r="Q6082" t="s">
        <v>4411</v>
      </c>
      <c r="R6082" t="s">
        <v>4607</v>
      </c>
      <c r="S6082">
        <v>15.991999999999999</v>
      </c>
      <c r="T6082">
        <v>1</v>
      </c>
      <c r="U6082">
        <v>0.2</v>
      </c>
      <c r="V6082">
        <v>-2.9985000000000022</v>
      </c>
      <c r="W6082" t="s">
        <v>10944</v>
      </c>
      <c r="X6082" t="s">
        <v>10940</v>
      </c>
      <c r="Y6082">
        <v>10</v>
      </c>
      <c r="Z6082" t="s">
        <v>10945</v>
      </c>
      <c r="AA6082">
        <v>-0.18750000000000014</v>
      </c>
    </row>
    <row r="6083" spans="1:27" x14ac:dyDescent="0.35">
      <c r="A6083">
        <v>9681</v>
      </c>
      <c r="B6083" t="s">
        <v>2482</v>
      </c>
      <c r="C6083">
        <v>2012</v>
      </c>
      <c r="D6083" s="1">
        <v>41270</v>
      </c>
      <c r="E6083" s="1">
        <v>41274</v>
      </c>
      <c r="F6083" t="s">
        <v>23</v>
      </c>
      <c r="G6083" t="s">
        <v>1101</v>
      </c>
      <c r="H6083" t="s">
        <v>1102</v>
      </c>
      <c r="I6083" t="s">
        <v>26</v>
      </c>
      <c r="J6083" t="s">
        <v>27</v>
      </c>
      <c r="K6083" t="s">
        <v>1594</v>
      </c>
      <c r="L6083" t="s">
        <v>29</v>
      </c>
      <c r="M6083">
        <v>94122</v>
      </c>
      <c r="N6083" t="s">
        <v>30</v>
      </c>
      <c r="O6083" t="s">
        <v>4443</v>
      </c>
      <c r="P6083" t="s">
        <v>313</v>
      </c>
      <c r="Q6083" t="s">
        <v>4411</v>
      </c>
      <c r="R6083" t="s">
        <v>4444</v>
      </c>
      <c r="S6083">
        <v>668.16</v>
      </c>
      <c r="T6083">
        <v>9</v>
      </c>
      <c r="U6083">
        <v>0.2</v>
      </c>
      <c r="V6083">
        <v>75.167999999999921</v>
      </c>
      <c r="W6083" t="s">
        <v>10948</v>
      </c>
      <c r="X6083" t="s">
        <v>10940</v>
      </c>
      <c r="Y6083">
        <v>12</v>
      </c>
      <c r="Z6083" t="s">
        <v>10941</v>
      </c>
      <c r="AA6083">
        <v>0.11249999999999989</v>
      </c>
    </row>
    <row r="6084" spans="1:27" x14ac:dyDescent="0.35">
      <c r="A6084">
        <v>9760</v>
      </c>
      <c r="B6084" t="s">
        <v>9075</v>
      </c>
      <c r="C6084">
        <v>2013</v>
      </c>
      <c r="D6084" s="1">
        <v>41579</v>
      </c>
      <c r="E6084" s="1">
        <v>41584</v>
      </c>
      <c r="F6084" t="s">
        <v>23</v>
      </c>
      <c r="G6084" t="s">
        <v>4258</v>
      </c>
      <c r="H6084" t="s">
        <v>4259</v>
      </c>
      <c r="I6084" t="s">
        <v>26</v>
      </c>
      <c r="J6084" t="s">
        <v>27</v>
      </c>
      <c r="K6084" t="s">
        <v>1594</v>
      </c>
      <c r="L6084" t="s">
        <v>29</v>
      </c>
      <c r="M6084">
        <v>94109</v>
      </c>
      <c r="N6084" t="s">
        <v>30</v>
      </c>
      <c r="O6084" t="s">
        <v>4093</v>
      </c>
      <c r="P6084" t="s">
        <v>329</v>
      </c>
      <c r="Q6084" t="s">
        <v>4064</v>
      </c>
      <c r="R6084" t="s">
        <v>4094</v>
      </c>
      <c r="S6084">
        <v>1403.9200000000003</v>
      </c>
      <c r="T6084">
        <v>5</v>
      </c>
      <c r="U6084">
        <v>0.2</v>
      </c>
      <c r="V6084">
        <v>70.196000000000026</v>
      </c>
      <c r="W6084" t="s">
        <v>10936</v>
      </c>
      <c r="X6084" t="s">
        <v>10940</v>
      </c>
      <c r="Y6084">
        <v>11</v>
      </c>
      <c r="Z6084" t="s">
        <v>10947</v>
      </c>
      <c r="AA6084">
        <v>5.000000000000001E-2</v>
      </c>
    </row>
    <row r="6085" spans="1:27" x14ac:dyDescent="0.35">
      <c r="A6085">
        <v>9827</v>
      </c>
      <c r="B6085" t="s">
        <v>2486</v>
      </c>
      <c r="C6085">
        <v>2011</v>
      </c>
      <c r="D6085" s="1">
        <v>40770</v>
      </c>
      <c r="E6085" s="1">
        <v>40774</v>
      </c>
      <c r="F6085" t="s">
        <v>23</v>
      </c>
      <c r="G6085" t="s">
        <v>1762</v>
      </c>
      <c r="H6085" t="s">
        <v>1763</v>
      </c>
      <c r="I6085" t="s">
        <v>38</v>
      </c>
      <c r="J6085" t="s">
        <v>27</v>
      </c>
      <c r="K6085" t="s">
        <v>1594</v>
      </c>
      <c r="L6085" t="s">
        <v>29</v>
      </c>
      <c r="M6085">
        <v>94122</v>
      </c>
      <c r="N6085" t="s">
        <v>30</v>
      </c>
      <c r="O6085" t="s">
        <v>4303</v>
      </c>
      <c r="P6085" t="s">
        <v>329</v>
      </c>
      <c r="Q6085" t="s">
        <v>4064</v>
      </c>
      <c r="R6085" t="s">
        <v>4304</v>
      </c>
      <c r="S6085">
        <v>195.136</v>
      </c>
      <c r="T6085">
        <v>4</v>
      </c>
      <c r="U6085">
        <v>0.2</v>
      </c>
      <c r="V6085">
        <v>-12.196000000000005</v>
      </c>
      <c r="W6085" t="s">
        <v>10944</v>
      </c>
      <c r="X6085" t="s">
        <v>10937</v>
      </c>
      <c r="Y6085">
        <v>8</v>
      </c>
      <c r="Z6085" t="s">
        <v>10954</v>
      </c>
      <c r="AA6085">
        <v>-6.2500000000000028E-2</v>
      </c>
    </row>
    <row r="6086" spans="1:27" x14ac:dyDescent="0.35">
      <c r="A6086">
        <v>9930</v>
      </c>
      <c r="B6086" t="s">
        <v>2279</v>
      </c>
      <c r="C6086">
        <v>2013</v>
      </c>
      <c r="D6086" s="1">
        <v>41522</v>
      </c>
      <c r="E6086" s="1">
        <v>41522</v>
      </c>
      <c r="F6086" t="s">
        <v>234</v>
      </c>
      <c r="G6086" t="s">
        <v>2280</v>
      </c>
      <c r="H6086" t="s">
        <v>2281</v>
      </c>
      <c r="I6086" t="s">
        <v>38</v>
      </c>
      <c r="J6086" t="s">
        <v>27</v>
      </c>
      <c r="K6086" t="s">
        <v>1594</v>
      </c>
      <c r="L6086" t="s">
        <v>29</v>
      </c>
      <c r="M6086">
        <v>94122</v>
      </c>
      <c r="N6086" t="s">
        <v>30</v>
      </c>
      <c r="O6086" t="s">
        <v>4049</v>
      </c>
      <c r="P6086" t="s">
        <v>313</v>
      </c>
      <c r="Q6086" t="s">
        <v>3735</v>
      </c>
      <c r="R6086" t="s">
        <v>4050</v>
      </c>
      <c r="S6086">
        <v>2799.9600000000005</v>
      </c>
      <c r="T6086">
        <v>5</v>
      </c>
      <c r="U6086">
        <v>0.2</v>
      </c>
      <c r="V6086">
        <v>944.98649999999986</v>
      </c>
      <c r="W6086" t="s">
        <v>10936</v>
      </c>
      <c r="X6086" t="s">
        <v>10937</v>
      </c>
      <c r="Y6086">
        <v>9</v>
      </c>
      <c r="Z6086" t="s">
        <v>10949</v>
      </c>
      <c r="AA6086">
        <v>0.33749999999999991</v>
      </c>
    </row>
    <row r="6087" spans="1:27" x14ac:dyDescent="0.35">
      <c r="A6087">
        <v>11</v>
      </c>
      <c r="B6087" t="s">
        <v>1189</v>
      </c>
      <c r="C6087">
        <v>2011</v>
      </c>
      <c r="D6087" s="1">
        <v>40703</v>
      </c>
      <c r="E6087" s="1">
        <v>40708</v>
      </c>
      <c r="F6087" t="s">
        <v>23</v>
      </c>
      <c r="G6087" t="s">
        <v>1190</v>
      </c>
      <c r="H6087" t="s">
        <v>1191</v>
      </c>
      <c r="I6087" t="s">
        <v>38</v>
      </c>
      <c r="J6087" t="s">
        <v>27</v>
      </c>
      <c r="K6087" t="s">
        <v>28</v>
      </c>
      <c r="L6087" t="s">
        <v>29</v>
      </c>
      <c r="M6087">
        <v>90032</v>
      </c>
      <c r="N6087" t="s">
        <v>30</v>
      </c>
      <c r="O6087" t="s">
        <v>8975</v>
      </c>
      <c r="P6087" t="s">
        <v>329</v>
      </c>
      <c r="Q6087" t="s">
        <v>3467</v>
      </c>
      <c r="R6087" t="s">
        <v>8976</v>
      </c>
      <c r="S6087">
        <v>1706.1840000000002</v>
      </c>
      <c r="T6087">
        <v>9</v>
      </c>
      <c r="U6087">
        <v>0.2</v>
      </c>
      <c r="V6087">
        <v>85.309199999999805</v>
      </c>
      <c r="W6087" t="s">
        <v>10944</v>
      </c>
      <c r="X6087" t="s">
        <v>10942</v>
      </c>
      <c r="Y6087">
        <v>6</v>
      </c>
      <c r="Z6087" t="s">
        <v>10946</v>
      </c>
      <c r="AA6087">
        <v>4.9999999999999878E-2</v>
      </c>
    </row>
    <row r="6088" spans="1:27" x14ac:dyDescent="0.35">
      <c r="A6088">
        <v>129</v>
      </c>
      <c r="B6088" t="s">
        <v>973</v>
      </c>
      <c r="C6088">
        <v>2013</v>
      </c>
      <c r="D6088" s="1">
        <v>41585</v>
      </c>
      <c r="E6088" s="1">
        <v>41589</v>
      </c>
      <c r="F6088" t="s">
        <v>45</v>
      </c>
      <c r="G6088" t="s">
        <v>974</v>
      </c>
      <c r="H6088" t="s">
        <v>975</v>
      </c>
      <c r="I6088" t="s">
        <v>127</v>
      </c>
      <c r="J6088" t="s">
        <v>27</v>
      </c>
      <c r="K6088" t="s">
        <v>28</v>
      </c>
      <c r="L6088" t="s">
        <v>29</v>
      </c>
      <c r="M6088">
        <v>90004</v>
      </c>
      <c r="N6088" t="s">
        <v>30</v>
      </c>
      <c r="O6088" t="s">
        <v>4100</v>
      </c>
      <c r="P6088" t="s">
        <v>329</v>
      </c>
      <c r="Q6088" t="s">
        <v>4064</v>
      </c>
      <c r="R6088" t="s">
        <v>9012</v>
      </c>
      <c r="S6088">
        <v>81.424000000000007</v>
      </c>
      <c r="T6088">
        <v>2</v>
      </c>
      <c r="U6088">
        <v>0.2</v>
      </c>
      <c r="V6088">
        <v>-9.1601999999999961</v>
      </c>
      <c r="W6088" t="s">
        <v>10936</v>
      </c>
      <c r="X6088" t="s">
        <v>10940</v>
      </c>
      <c r="Y6088">
        <v>11</v>
      </c>
      <c r="Z6088" t="s">
        <v>10947</v>
      </c>
      <c r="AA6088">
        <v>-0.11249999999999995</v>
      </c>
    </row>
    <row r="6089" spans="1:27" x14ac:dyDescent="0.35">
      <c r="A6089">
        <v>174</v>
      </c>
      <c r="B6089" t="s">
        <v>978</v>
      </c>
      <c r="C6089">
        <v>2011</v>
      </c>
      <c r="D6089" s="1">
        <v>40760</v>
      </c>
      <c r="E6089" s="1">
        <v>40764</v>
      </c>
      <c r="F6089" t="s">
        <v>23</v>
      </c>
      <c r="G6089" t="s">
        <v>979</v>
      </c>
      <c r="H6089" t="s">
        <v>980</v>
      </c>
      <c r="I6089" t="s">
        <v>38</v>
      </c>
      <c r="J6089" t="s">
        <v>27</v>
      </c>
      <c r="K6089" t="s">
        <v>28</v>
      </c>
      <c r="L6089" t="s">
        <v>29</v>
      </c>
      <c r="M6089">
        <v>90004</v>
      </c>
      <c r="N6089" t="s">
        <v>30</v>
      </c>
      <c r="O6089" t="s">
        <v>4155</v>
      </c>
      <c r="P6089" t="s">
        <v>329</v>
      </c>
      <c r="Q6089" t="s">
        <v>4064</v>
      </c>
      <c r="R6089" t="s">
        <v>4156</v>
      </c>
      <c r="S6089">
        <v>340.14400000000006</v>
      </c>
      <c r="T6089">
        <v>7</v>
      </c>
      <c r="U6089">
        <v>0.2</v>
      </c>
      <c r="V6089">
        <v>21.259</v>
      </c>
      <c r="W6089" t="s">
        <v>10944</v>
      </c>
      <c r="X6089" t="s">
        <v>10937</v>
      </c>
      <c r="Y6089">
        <v>8</v>
      </c>
      <c r="Z6089" t="s">
        <v>10954</v>
      </c>
      <c r="AA6089">
        <v>6.2499999999999986E-2</v>
      </c>
    </row>
    <row r="6090" spans="1:27" x14ac:dyDescent="0.35">
      <c r="A6090">
        <v>283</v>
      </c>
      <c r="B6090" t="s">
        <v>9076</v>
      </c>
      <c r="C6090">
        <v>2012</v>
      </c>
      <c r="D6090" s="1">
        <v>41215</v>
      </c>
      <c r="E6090" s="1">
        <v>41219</v>
      </c>
      <c r="F6090" t="s">
        <v>23</v>
      </c>
      <c r="G6090" t="s">
        <v>46</v>
      </c>
      <c r="H6090" t="s">
        <v>47</v>
      </c>
      <c r="I6090" t="s">
        <v>38</v>
      </c>
      <c r="J6090" t="s">
        <v>27</v>
      </c>
      <c r="K6090" t="s">
        <v>28</v>
      </c>
      <c r="L6090" t="s">
        <v>29</v>
      </c>
      <c r="M6090">
        <v>90004</v>
      </c>
      <c r="N6090" t="s">
        <v>30</v>
      </c>
      <c r="O6090" t="s">
        <v>3492</v>
      </c>
      <c r="P6090" t="s">
        <v>329</v>
      </c>
      <c r="Q6090" t="s">
        <v>3467</v>
      </c>
      <c r="R6090" t="s">
        <v>3493</v>
      </c>
      <c r="S6090">
        <v>1038.8399999999999</v>
      </c>
      <c r="T6090">
        <v>5</v>
      </c>
      <c r="U6090">
        <v>0.2</v>
      </c>
      <c r="V6090">
        <v>51.942000000000007</v>
      </c>
      <c r="W6090" t="s">
        <v>10948</v>
      </c>
      <c r="X6090" t="s">
        <v>10940</v>
      </c>
      <c r="Y6090">
        <v>11</v>
      </c>
      <c r="Z6090" t="s">
        <v>10947</v>
      </c>
      <c r="AA6090">
        <v>5.000000000000001E-2</v>
      </c>
    </row>
    <row r="6091" spans="1:27" x14ac:dyDescent="0.35">
      <c r="A6091">
        <v>336</v>
      </c>
      <c r="B6091" t="s">
        <v>9077</v>
      </c>
      <c r="C6091">
        <v>2012</v>
      </c>
      <c r="D6091" s="1">
        <v>41153</v>
      </c>
      <c r="E6091" s="1">
        <v>41156</v>
      </c>
      <c r="F6091" t="s">
        <v>45</v>
      </c>
      <c r="G6091" t="s">
        <v>1871</v>
      </c>
      <c r="H6091" t="s">
        <v>1872</v>
      </c>
      <c r="I6091" t="s">
        <v>38</v>
      </c>
      <c r="J6091" t="s">
        <v>27</v>
      </c>
      <c r="K6091" t="s">
        <v>28</v>
      </c>
      <c r="L6091" t="s">
        <v>29</v>
      </c>
      <c r="M6091">
        <v>90045</v>
      </c>
      <c r="N6091" t="s">
        <v>30</v>
      </c>
      <c r="O6091" t="s">
        <v>3950</v>
      </c>
      <c r="P6091" t="s">
        <v>313</v>
      </c>
      <c r="Q6091" t="s">
        <v>3735</v>
      </c>
      <c r="R6091" t="s">
        <v>3951</v>
      </c>
      <c r="S6091">
        <v>959.98400000000004</v>
      </c>
      <c r="T6091">
        <v>2</v>
      </c>
      <c r="U6091">
        <v>0.2</v>
      </c>
      <c r="V6091">
        <v>335.99440000000004</v>
      </c>
      <c r="W6091" t="s">
        <v>10948</v>
      </c>
      <c r="X6091" t="s">
        <v>10937</v>
      </c>
      <c r="Y6091">
        <v>9</v>
      </c>
      <c r="Z6091" t="s">
        <v>10949</v>
      </c>
      <c r="AA6091">
        <v>0.35000000000000003</v>
      </c>
    </row>
    <row r="6092" spans="1:27" x14ac:dyDescent="0.35">
      <c r="A6092">
        <v>418</v>
      </c>
      <c r="B6092" t="s">
        <v>9078</v>
      </c>
      <c r="C6092">
        <v>2013</v>
      </c>
      <c r="D6092" s="1">
        <v>41379</v>
      </c>
      <c r="E6092" s="1">
        <v>41383</v>
      </c>
      <c r="F6092" t="s">
        <v>23</v>
      </c>
      <c r="G6092" t="s">
        <v>1089</v>
      </c>
      <c r="H6092" t="s">
        <v>1090</v>
      </c>
      <c r="I6092" t="s">
        <v>38</v>
      </c>
      <c r="J6092" t="s">
        <v>27</v>
      </c>
      <c r="K6092" t="s">
        <v>28</v>
      </c>
      <c r="L6092" t="s">
        <v>29</v>
      </c>
      <c r="M6092">
        <v>90004</v>
      </c>
      <c r="N6092" t="s">
        <v>30</v>
      </c>
      <c r="O6092" t="s">
        <v>8087</v>
      </c>
      <c r="P6092" t="s">
        <v>329</v>
      </c>
      <c r="Q6092" t="s">
        <v>4064</v>
      </c>
      <c r="R6092" t="s">
        <v>8088</v>
      </c>
      <c r="S6092">
        <v>383.8</v>
      </c>
      <c r="T6092">
        <v>5</v>
      </c>
      <c r="U6092">
        <v>0.2</v>
      </c>
      <c r="V6092">
        <v>38.379999999999981</v>
      </c>
      <c r="W6092" t="s">
        <v>10936</v>
      </c>
      <c r="X6092" t="s">
        <v>10942</v>
      </c>
      <c r="Y6092">
        <v>4</v>
      </c>
      <c r="Z6092" t="s">
        <v>10943</v>
      </c>
      <c r="AA6092">
        <v>9.999999999999995E-2</v>
      </c>
    </row>
    <row r="6093" spans="1:27" x14ac:dyDescent="0.35">
      <c r="A6093">
        <v>532</v>
      </c>
      <c r="B6093" t="s">
        <v>9079</v>
      </c>
      <c r="C6093">
        <v>2012</v>
      </c>
      <c r="D6093" s="1">
        <v>41220</v>
      </c>
      <c r="E6093" s="1">
        <v>41222</v>
      </c>
      <c r="F6093" t="s">
        <v>45</v>
      </c>
      <c r="G6093" t="s">
        <v>275</v>
      </c>
      <c r="H6093" t="s">
        <v>276</v>
      </c>
      <c r="I6093" t="s">
        <v>26</v>
      </c>
      <c r="J6093" t="s">
        <v>27</v>
      </c>
      <c r="K6093" t="s">
        <v>28</v>
      </c>
      <c r="L6093" t="s">
        <v>29</v>
      </c>
      <c r="M6093">
        <v>90036</v>
      </c>
      <c r="N6093" t="s">
        <v>30</v>
      </c>
      <c r="O6093" t="s">
        <v>4180</v>
      </c>
      <c r="P6093" t="s">
        <v>329</v>
      </c>
      <c r="Q6093" t="s">
        <v>4064</v>
      </c>
      <c r="R6093" t="s">
        <v>4181</v>
      </c>
      <c r="S6093">
        <v>190.72000000000003</v>
      </c>
      <c r="T6093">
        <v>1</v>
      </c>
      <c r="U6093">
        <v>0.2</v>
      </c>
      <c r="V6093">
        <v>11.919999999999987</v>
      </c>
      <c r="W6093" t="s">
        <v>10948</v>
      </c>
      <c r="X6093" t="s">
        <v>10940</v>
      </c>
      <c r="Y6093">
        <v>11</v>
      </c>
      <c r="Z6093" t="s">
        <v>10947</v>
      </c>
      <c r="AA6093">
        <v>6.2499999999999924E-2</v>
      </c>
    </row>
    <row r="6094" spans="1:27" x14ac:dyDescent="0.35">
      <c r="A6094">
        <v>558</v>
      </c>
      <c r="B6094" t="s">
        <v>402</v>
      </c>
      <c r="C6094">
        <v>2013</v>
      </c>
      <c r="D6094" s="1">
        <v>41436</v>
      </c>
      <c r="E6094" s="1">
        <v>41441</v>
      </c>
      <c r="F6094" t="s">
        <v>23</v>
      </c>
      <c r="G6094" t="s">
        <v>403</v>
      </c>
      <c r="H6094" t="s">
        <v>404</v>
      </c>
      <c r="I6094" t="s">
        <v>38</v>
      </c>
      <c r="J6094" t="s">
        <v>27</v>
      </c>
      <c r="K6094" t="s">
        <v>28</v>
      </c>
      <c r="L6094" t="s">
        <v>29</v>
      </c>
      <c r="M6094">
        <v>90045</v>
      </c>
      <c r="N6094" t="s">
        <v>30</v>
      </c>
      <c r="O6094" t="s">
        <v>3528</v>
      </c>
      <c r="P6094" t="s">
        <v>329</v>
      </c>
      <c r="Q6094" t="s">
        <v>3467</v>
      </c>
      <c r="R6094" t="s">
        <v>3529</v>
      </c>
      <c r="S6094">
        <v>1335.68</v>
      </c>
      <c r="T6094">
        <v>4</v>
      </c>
      <c r="U6094">
        <v>0.2</v>
      </c>
      <c r="V6094">
        <v>-217.04800000000017</v>
      </c>
      <c r="W6094" t="s">
        <v>10936</v>
      </c>
      <c r="X6094" t="s">
        <v>10942</v>
      </c>
      <c r="Y6094">
        <v>6</v>
      </c>
      <c r="Z6094" t="s">
        <v>10946</v>
      </c>
      <c r="AA6094">
        <v>-0.16250000000000012</v>
      </c>
    </row>
    <row r="6095" spans="1:27" x14ac:dyDescent="0.35">
      <c r="A6095">
        <v>1098</v>
      </c>
      <c r="B6095" t="s">
        <v>9080</v>
      </c>
      <c r="C6095">
        <v>2011</v>
      </c>
      <c r="D6095" s="1">
        <v>40719</v>
      </c>
      <c r="E6095" s="1">
        <v>40722</v>
      </c>
      <c r="F6095" t="s">
        <v>56</v>
      </c>
      <c r="G6095" t="s">
        <v>156</v>
      </c>
      <c r="H6095" t="s">
        <v>157</v>
      </c>
      <c r="I6095" t="s">
        <v>26</v>
      </c>
      <c r="J6095" t="s">
        <v>27</v>
      </c>
      <c r="K6095" t="s">
        <v>28</v>
      </c>
      <c r="L6095" t="s">
        <v>29</v>
      </c>
      <c r="M6095">
        <v>90049</v>
      </c>
      <c r="N6095" t="s">
        <v>30</v>
      </c>
      <c r="O6095" t="s">
        <v>3674</v>
      </c>
      <c r="P6095" t="s">
        <v>329</v>
      </c>
      <c r="Q6095" t="s">
        <v>3467</v>
      </c>
      <c r="R6095" t="s">
        <v>3675</v>
      </c>
      <c r="S6095">
        <v>447.84</v>
      </c>
      <c r="T6095">
        <v>5</v>
      </c>
      <c r="U6095">
        <v>0.2</v>
      </c>
      <c r="V6095">
        <v>11.19599999999997</v>
      </c>
      <c r="W6095" t="s">
        <v>10944</v>
      </c>
      <c r="X6095" t="s">
        <v>10942</v>
      </c>
      <c r="Y6095">
        <v>6</v>
      </c>
      <c r="Z6095" t="s">
        <v>10946</v>
      </c>
      <c r="AA6095">
        <v>2.4999999999999932E-2</v>
      </c>
    </row>
    <row r="6096" spans="1:27" x14ac:dyDescent="0.35">
      <c r="A6096">
        <v>1145</v>
      </c>
      <c r="B6096" t="s">
        <v>414</v>
      </c>
      <c r="C6096">
        <v>2011</v>
      </c>
      <c r="D6096" s="1">
        <v>40815</v>
      </c>
      <c r="E6096" s="1">
        <v>40819</v>
      </c>
      <c r="F6096" t="s">
        <v>23</v>
      </c>
      <c r="G6096" t="s">
        <v>415</v>
      </c>
      <c r="H6096" t="s">
        <v>416</v>
      </c>
      <c r="I6096" t="s">
        <v>38</v>
      </c>
      <c r="J6096" t="s">
        <v>27</v>
      </c>
      <c r="K6096" t="s">
        <v>28</v>
      </c>
      <c r="L6096" t="s">
        <v>29</v>
      </c>
      <c r="M6096">
        <v>90045</v>
      </c>
      <c r="N6096" t="s">
        <v>30</v>
      </c>
      <c r="O6096" t="s">
        <v>9081</v>
      </c>
      <c r="P6096" t="s">
        <v>313</v>
      </c>
      <c r="Q6096" t="s">
        <v>3743</v>
      </c>
      <c r="R6096" t="s">
        <v>9082</v>
      </c>
      <c r="S6096">
        <v>686.32</v>
      </c>
      <c r="T6096">
        <v>2</v>
      </c>
      <c r="U6096">
        <v>0.2</v>
      </c>
      <c r="V6096">
        <v>223.05399999999995</v>
      </c>
      <c r="W6096" t="s">
        <v>10944</v>
      </c>
      <c r="X6096" t="s">
        <v>10937</v>
      </c>
      <c r="Y6096">
        <v>9</v>
      </c>
      <c r="Z6096" t="s">
        <v>10949</v>
      </c>
      <c r="AA6096">
        <v>0.3249999999999999</v>
      </c>
    </row>
    <row r="6097" spans="1:27" x14ac:dyDescent="0.35">
      <c r="A6097">
        <v>1159</v>
      </c>
      <c r="B6097" t="s">
        <v>9083</v>
      </c>
      <c r="C6097">
        <v>2013</v>
      </c>
      <c r="D6097" s="1">
        <v>41458</v>
      </c>
      <c r="E6097" s="1">
        <v>41463</v>
      </c>
      <c r="F6097" t="s">
        <v>45</v>
      </c>
      <c r="G6097" t="s">
        <v>108</v>
      </c>
      <c r="H6097" t="s">
        <v>109</v>
      </c>
      <c r="I6097" t="s">
        <v>26</v>
      </c>
      <c r="J6097" t="s">
        <v>27</v>
      </c>
      <c r="K6097" t="s">
        <v>28</v>
      </c>
      <c r="L6097" t="s">
        <v>29</v>
      </c>
      <c r="M6097">
        <v>90004</v>
      </c>
      <c r="N6097" t="s">
        <v>30</v>
      </c>
      <c r="O6097" t="s">
        <v>9084</v>
      </c>
      <c r="P6097" t="s">
        <v>329</v>
      </c>
      <c r="Q6097" t="s">
        <v>4064</v>
      </c>
      <c r="R6097" t="s">
        <v>9085</v>
      </c>
      <c r="S6097">
        <v>195.184</v>
      </c>
      <c r="T6097">
        <v>1</v>
      </c>
      <c r="U6097">
        <v>0.2</v>
      </c>
      <c r="V6097">
        <v>19.518400000000007</v>
      </c>
      <c r="W6097" t="s">
        <v>10936</v>
      </c>
      <c r="X6097" t="s">
        <v>10937</v>
      </c>
      <c r="Y6097">
        <v>7</v>
      </c>
      <c r="Z6097" t="s">
        <v>10938</v>
      </c>
      <c r="AA6097">
        <v>0.10000000000000003</v>
      </c>
    </row>
    <row r="6098" spans="1:27" x14ac:dyDescent="0.35">
      <c r="A6098">
        <v>1191</v>
      </c>
      <c r="B6098" t="s">
        <v>725</v>
      </c>
      <c r="C6098">
        <v>2014</v>
      </c>
      <c r="D6098" s="1">
        <v>41697</v>
      </c>
      <c r="E6098" s="1">
        <v>41699</v>
      </c>
      <c r="F6098" t="s">
        <v>45</v>
      </c>
      <c r="G6098" t="s">
        <v>374</v>
      </c>
      <c r="H6098" t="s">
        <v>375</v>
      </c>
      <c r="I6098" t="s">
        <v>127</v>
      </c>
      <c r="J6098" t="s">
        <v>27</v>
      </c>
      <c r="K6098" t="s">
        <v>28</v>
      </c>
      <c r="L6098" t="s">
        <v>29</v>
      </c>
      <c r="M6098">
        <v>90036</v>
      </c>
      <c r="N6098" t="s">
        <v>30</v>
      </c>
      <c r="O6098" t="s">
        <v>8075</v>
      </c>
      <c r="P6098" t="s">
        <v>329</v>
      </c>
      <c r="Q6098" t="s">
        <v>4064</v>
      </c>
      <c r="R6098" t="s">
        <v>8076</v>
      </c>
      <c r="S6098">
        <v>892.22400000000005</v>
      </c>
      <c r="T6098">
        <v>3</v>
      </c>
      <c r="U6098">
        <v>0.2</v>
      </c>
      <c r="V6098">
        <v>89.222400000000022</v>
      </c>
      <c r="W6098" t="s">
        <v>10939</v>
      </c>
      <c r="X6098" t="s">
        <v>10950</v>
      </c>
      <c r="Y6098">
        <v>2</v>
      </c>
      <c r="Z6098" t="s">
        <v>10955</v>
      </c>
      <c r="AA6098">
        <v>0.10000000000000002</v>
      </c>
    </row>
    <row r="6099" spans="1:27" x14ac:dyDescent="0.35">
      <c r="A6099">
        <v>1268</v>
      </c>
      <c r="B6099" t="s">
        <v>432</v>
      </c>
      <c r="C6099">
        <v>2011</v>
      </c>
      <c r="D6099" s="1">
        <v>40901</v>
      </c>
      <c r="E6099" s="1">
        <v>40906</v>
      </c>
      <c r="F6099" t="s">
        <v>23</v>
      </c>
      <c r="G6099" t="s">
        <v>433</v>
      </c>
      <c r="H6099" t="s">
        <v>434</v>
      </c>
      <c r="I6099" t="s">
        <v>26</v>
      </c>
      <c r="J6099" t="s">
        <v>27</v>
      </c>
      <c r="K6099" t="s">
        <v>28</v>
      </c>
      <c r="L6099" t="s">
        <v>29</v>
      </c>
      <c r="M6099">
        <v>90045</v>
      </c>
      <c r="N6099" t="s">
        <v>30</v>
      </c>
      <c r="O6099" t="s">
        <v>4100</v>
      </c>
      <c r="P6099" t="s">
        <v>329</v>
      </c>
      <c r="Q6099" t="s">
        <v>4064</v>
      </c>
      <c r="R6099" t="s">
        <v>4101</v>
      </c>
      <c r="S6099">
        <v>292.27200000000005</v>
      </c>
      <c r="T6099">
        <v>6</v>
      </c>
      <c r="U6099">
        <v>0.2</v>
      </c>
      <c r="V6099">
        <v>18.266999999999967</v>
      </c>
      <c r="W6099" t="s">
        <v>10944</v>
      </c>
      <c r="X6099" t="s">
        <v>10940</v>
      </c>
      <c r="Y6099">
        <v>12</v>
      </c>
      <c r="Z6099" t="s">
        <v>10941</v>
      </c>
      <c r="AA6099">
        <v>6.2499999999999875E-2</v>
      </c>
    </row>
    <row r="6100" spans="1:27" x14ac:dyDescent="0.35">
      <c r="A6100">
        <v>1360</v>
      </c>
      <c r="B6100" t="s">
        <v>9086</v>
      </c>
      <c r="C6100">
        <v>2011</v>
      </c>
      <c r="D6100" s="1">
        <v>40812</v>
      </c>
      <c r="E6100" s="1">
        <v>40817</v>
      </c>
      <c r="F6100" t="s">
        <v>45</v>
      </c>
      <c r="G6100" t="s">
        <v>1260</v>
      </c>
      <c r="H6100" t="s">
        <v>1261</v>
      </c>
      <c r="I6100" t="s">
        <v>38</v>
      </c>
      <c r="J6100" t="s">
        <v>27</v>
      </c>
      <c r="K6100" t="s">
        <v>28</v>
      </c>
      <c r="L6100" t="s">
        <v>29</v>
      </c>
      <c r="M6100">
        <v>90049</v>
      </c>
      <c r="N6100" t="s">
        <v>30</v>
      </c>
      <c r="O6100" t="s">
        <v>7980</v>
      </c>
      <c r="P6100" t="s">
        <v>329</v>
      </c>
      <c r="Q6100" t="s">
        <v>4064</v>
      </c>
      <c r="R6100" t="s">
        <v>7981</v>
      </c>
      <c r="S6100">
        <v>145.56800000000001</v>
      </c>
      <c r="T6100">
        <v>2</v>
      </c>
      <c r="U6100">
        <v>0.2</v>
      </c>
      <c r="V6100">
        <v>0</v>
      </c>
      <c r="W6100" t="s">
        <v>10944</v>
      </c>
      <c r="X6100" t="s">
        <v>10937</v>
      </c>
      <c r="Y6100">
        <v>9</v>
      </c>
      <c r="Z6100" t="s">
        <v>10949</v>
      </c>
      <c r="AA6100">
        <v>0</v>
      </c>
    </row>
    <row r="6101" spans="1:27" x14ac:dyDescent="0.35">
      <c r="A6101">
        <v>1506</v>
      </c>
      <c r="B6101" t="s">
        <v>998</v>
      </c>
      <c r="C6101">
        <v>2012</v>
      </c>
      <c r="D6101" s="1">
        <v>41122</v>
      </c>
      <c r="E6101" s="1">
        <v>41128</v>
      </c>
      <c r="F6101" t="s">
        <v>23</v>
      </c>
      <c r="G6101" t="s">
        <v>999</v>
      </c>
      <c r="H6101" t="s">
        <v>1000</v>
      </c>
      <c r="I6101" t="s">
        <v>127</v>
      </c>
      <c r="J6101" t="s">
        <v>27</v>
      </c>
      <c r="K6101" t="s">
        <v>28</v>
      </c>
      <c r="L6101" t="s">
        <v>29</v>
      </c>
      <c r="M6101">
        <v>90004</v>
      </c>
      <c r="N6101" t="s">
        <v>30</v>
      </c>
      <c r="O6101" t="s">
        <v>3622</v>
      </c>
      <c r="P6101" t="s">
        <v>329</v>
      </c>
      <c r="Q6101" t="s">
        <v>3467</v>
      </c>
      <c r="R6101" t="s">
        <v>3623</v>
      </c>
      <c r="S6101">
        <v>1004.9760000000001</v>
      </c>
      <c r="T6101">
        <v>6</v>
      </c>
      <c r="U6101">
        <v>0.2</v>
      </c>
      <c r="V6101">
        <v>-175.87080000000009</v>
      </c>
      <c r="W6101" t="s">
        <v>10948</v>
      </c>
      <c r="X6101" t="s">
        <v>10937</v>
      </c>
      <c r="Y6101">
        <v>8</v>
      </c>
      <c r="Z6101" t="s">
        <v>10954</v>
      </c>
      <c r="AA6101">
        <v>-0.17500000000000007</v>
      </c>
    </row>
    <row r="6102" spans="1:27" x14ac:dyDescent="0.35">
      <c r="A6102">
        <v>1571</v>
      </c>
      <c r="B6102" t="s">
        <v>1006</v>
      </c>
      <c r="C6102">
        <v>2011</v>
      </c>
      <c r="D6102" s="1">
        <v>40870</v>
      </c>
      <c r="E6102" s="1">
        <v>40872</v>
      </c>
      <c r="F6102" t="s">
        <v>56</v>
      </c>
      <c r="G6102" t="s">
        <v>664</v>
      </c>
      <c r="H6102" t="s">
        <v>665</v>
      </c>
      <c r="I6102" t="s">
        <v>38</v>
      </c>
      <c r="J6102" t="s">
        <v>27</v>
      </c>
      <c r="K6102" t="s">
        <v>28</v>
      </c>
      <c r="L6102" t="s">
        <v>29</v>
      </c>
      <c r="M6102">
        <v>90004</v>
      </c>
      <c r="N6102" t="s">
        <v>30</v>
      </c>
      <c r="O6102" t="s">
        <v>4068</v>
      </c>
      <c r="P6102" t="s">
        <v>329</v>
      </c>
      <c r="Q6102" t="s">
        <v>4064</v>
      </c>
      <c r="R6102" t="s">
        <v>4069</v>
      </c>
      <c r="S6102">
        <v>603.91999999999996</v>
      </c>
      <c r="T6102">
        <v>5</v>
      </c>
      <c r="U6102">
        <v>0.2</v>
      </c>
      <c r="V6102">
        <v>-67.941000000000003</v>
      </c>
      <c r="W6102" t="s">
        <v>10944</v>
      </c>
      <c r="X6102" t="s">
        <v>10940</v>
      </c>
      <c r="Y6102">
        <v>11</v>
      </c>
      <c r="Z6102" t="s">
        <v>10947</v>
      </c>
      <c r="AA6102">
        <v>-0.11250000000000002</v>
      </c>
    </row>
    <row r="6103" spans="1:27" x14ac:dyDescent="0.35">
      <c r="A6103">
        <v>1574</v>
      </c>
      <c r="B6103" t="s">
        <v>1006</v>
      </c>
      <c r="C6103">
        <v>2011</v>
      </c>
      <c r="D6103" s="1">
        <v>40870</v>
      </c>
      <c r="E6103" s="1">
        <v>40872</v>
      </c>
      <c r="F6103" t="s">
        <v>56</v>
      </c>
      <c r="G6103" t="s">
        <v>664</v>
      </c>
      <c r="H6103" t="s">
        <v>665</v>
      </c>
      <c r="I6103" t="s">
        <v>38</v>
      </c>
      <c r="J6103" t="s">
        <v>27</v>
      </c>
      <c r="K6103" t="s">
        <v>28</v>
      </c>
      <c r="L6103" t="s">
        <v>29</v>
      </c>
      <c r="M6103">
        <v>90004</v>
      </c>
      <c r="N6103" t="s">
        <v>30</v>
      </c>
      <c r="O6103" t="s">
        <v>4180</v>
      </c>
      <c r="P6103" t="s">
        <v>329</v>
      </c>
      <c r="Q6103" t="s">
        <v>4064</v>
      </c>
      <c r="R6103" t="s">
        <v>4181</v>
      </c>
      <c r="S6103">
        <v>381.44000000000005</v>
      </c>
      <c r="T6103">
        <v>2</v>
      </c>
      <c r="U6103">
        <v>0.2</v>
      </c>
      <c r="V6103">
        <v>23.839999999999975</v>
      </c>
      <c r="W6103" t="s">
        <v>10944</v>
      </c>
      <c r="X6103" t="s">
        <v>10940</v>
      </c>
      <c r="Y6103">
        <v>11</v>
      </c>
      <c r="Z6103" t="s">
        <v>10947</v>
      </c>
      <c r="AA6103">
        <v>6.2499999999999924E-2</v>
      </c>
    </row>
    <row r="6104" spans="1:27" x14ac:dyDescent="0.35">
      <c r="A6104">
        <v>1815</v>
      </c>
      <c r="B6104" t="s">
        <v>9087</v>
      </c>
      <c r="C6104">
        <v>2012</v>
      </c>
      <c r="D6104" s="1">
        <v>41166</v>
      </c>
      <c r="E6104" s="1">
        <v>41170</v>
      </c>
      <c r="F6104" t="s">
        <v>23</v>
      </c>
      <c r="G6104" t="s">
        <v>2087</v>
      </c>
      <c r="H6104" t="s">
        <v>2088</v>
      </c>
      <c r="I6104" t="s">
        <v>26</v>
      </c>
      <c r="J6104" t="s">
        <v>27</v>
      </c>
      <c r="K6104" t="s">
        <v>28</v>
      </c>
      <c r="L6104" t="s">
        <v>29</v>
      </c>
      <c r="M6104">
        <v>90045</v>
      </c>
      <c r="N6104" t="s">
        <v>30</v>
      </c>
      <c r="O6104" t="s">
        <v>3695</v>
      </c>
      <c r="P6104" t="s">
        <v>329</v>
      </c>
      <c r="Q6104" t="s">
        <v>3467</v>
      </c>
      <c r="R6104" t="s">
        <v>3696</v>
      </c>
      <c r="S6104">
        <v>170.13600000000002</v>
      </c>
      <c r="T6104">
        <v>3</v>
      </c>
      <c r="U6104">
        <v>0.2</v>
      </c>
      <c r="V6104">
        <v>-8.5067999999999913</v>
      </c>
      <c r="W6104" t="s">
        <v>10948</v>
      </c>
      <c r="X6104" t="s">
        <v>10937</v>
      </c>
      <c r="Y6104">
        <v>9</v>
      </c>
      <c r="Z6104" t="s">
        <v>10949</v>
      </c>
      <c r="AA6104">
        <v>-4.999999999999994E-2</v>
      </c>
    </row>
    <row r="6105" spans="1:27" x14ac:dyDescent="0.35">
      <c r="A6105">
        <v>1848</v>
      </c>
      <c r="B6105" t="s">
        <v>9088</v>
      </c>
      <c r="C6105">
        <v>2014</v>
      </c>
      <c r="D6105" s="1">
        <v>41893</v>
      </c>
      <c r="E6105" s="1">
        <v>41893</v>
      </c>
      <c r="F6105" t="s">
        <v>234</v>
      </c>
      <c r="G6105" t="s">
        <v>1172</v>
      </c>
      <c r="H6105" t="s">
        <v>1173</v>
      </c>
      <c r="I6105" t="s">
        <v>26</v>
      </c>
      <c r="J6105" t="s">
        <v>27</v>
      </c>
      <c r="K6105" t="s">
        <v>28</v>
      </c>
      <c r="L6105" t="s">
        <v>29</v>
      </c>
      <c r="M6105">
        <v>90004</v>
      </c>
      <c r="N6105" t="s">
        <v>30</v>
      </c>
      <c r="O6105" t="s">
        <v>4214</v>
      </c>
      <c r="P6105" t="s">
        <v>329</v>
      </c>
      <c r="Q6105" t="s">
        <v>4064</v>
      </c>
      <c r="R6105" t="s">
        <v>4215</v>
      </c>
      <c r="S6105">
        <v>362.35199999999998</v>
      </c>
      <c r="T6105">
        <v>3</v>
      </c>
      <c r="U6105">
        <v>0.2</v>
      </c>
      <c r="V6105">
        <v>27.176400000000015</v>
      </c>
      <c r="W6105" t="s">
        <v>10939</v>
      </c>
      <c r="X6105" t="s">
        <v>10937</v>
      </c>
      <c r="Y6105">
        <v>9</v>
      </c>
      <c r="Z6105" t="s">
        <v>10949</v>
      </c>
      <c r="AA6105">
        <v>7.5000000000000053E-2</v>
      </c>
    </row>
    <row r="6106" spans="1:27" x14ac:dyDescent="0.35">
      <c r="A6106">
        <v>1878</v>
      </c>
      <c r="B6106" t="s">
        <v>9089</v>
      </c>
      <c r="C6106">
        <v>2014</v>
      </c>
      <c r="D6106" s="1">
        <v>42003</v>
      </c>
      <c r="E6106" s="1">
        <v>42007</v>
      </c>
      <c r="F6106" t="s">
        <v>23</v>
      </c>
      <c r="G6106" t="s">
        <v>317</v>
      </c>
      <c r="H6106" t="s">
        <v>318</v>
      </c>
      <c r="I6106" t="s">
        <v>38</v>
      </c>
      <c r="J6106" t="s">
        <v>27</v>
      </c>
      <c r="K6106" t="s">
        <v>28</v>
      </c>
      <c r="L6106" t="s">
        <v>29</v>
      </c>
      <c r="M6106">
        <v>90049</v>
      </c>
      <c r="N6106" t="s">
        <v>30</v>
      </c>
      <c r="O6106" t="s">
        <v>4183</v>
      </c>
      <c r="P6106" t="s">
        <v>329</v>
      </c>
      <c r="Q6106" t="s">
        <v>4064</v>
      </c>
      <c r="R6106" t="s">
        <v>4184</v>
      </c>
      <c r="S6106">
        <v>393.56799999999998</v>
      </c>
      <c r="T6106">
        <v>4</v>
      </c>
      <c r="U6106">
        <v>0.2</v>
      </c>
      <c r="V6106">
        <v>-44.276400000000024</v>
      </c>
      <c r="W6106" t="s">
        <v>10939</v>
      </c>
      <c r="X6106" t="s">
        <v>10940</v>
      </c>
      <c r="Y6106">
        <v>12</v>
      </c>
      <c r="Z6106" t="s">
        <v>10941</v>
      </c>
      <c r="AA6106">
        <v>-0.11250000000000006</v>
      </c>
    </row>
    <row r="6107" spans="1:27" x14ac:dyDescent="0.35">
      <c r="A6107">
        <v>2066</v>
      </c>
      <c r="B6107" t="s">
        <v>61</v>
      </c>
      <c r="C6107">
        <v>2011</v>
      </c>
      <c r="D6107" s="1">
        <v>40847</v>
      </c>
      <c r="E6107" s="1">
        <v>40851</v>
      </c>
      <c r="F6107" t="s">
        <v>23</v>
      </c>
      <c r="G6107" t="s">
        <v>62</v>
      </c>
      <c r="H6107" t="s">
        <v>63</v>
      </c>
      <c r="I6107" t="s">
        <v>26</v>
      </c>
      <c r="J6107" t="s">
        <v>27</v>
      </c>
      <c r="K6107" t="s">
        <v>28</v>
      </c>
      <c r="L6107" t="s">
        <v>29</v>
      </c>
      <c r="M6107">
        <v>90049</v>
      </c>
      <c r="N6107" t="s">
        <v>30</v>
      </c>
      <c r="O6107" t="s">
        <v>4303</v>
      </c>
      <c r="P6107" t="s">
        <v>329</v>
      </c>
      <c r="Q6107" t="s">
        <v>4064</v>
      </c>
      <c r="R6107" t="s">
        <v>4304</v>
      </c>
      <c r="S6107">
        <v>146.352</v>
      </c>
      <c r="T6107">
        <v>3</v>
      </c>
      <c r="U6107">
        <v>0.2</v>
      </c>
      <c r="V6107">
        <v>-9.1470000000000056</v>
      </c>
      <c r="W6107" t="s">
        <v>10944</v>
      </c>
      <c r="X6107" t="s">
        <v>10940</v>
      </c>
      <c r="Y6107">
        <v>10</v>
      </c>
      <c r="Z6107" t="s">
        <v>10945</v>
      </c>
      <c r="AA6107">
        <v>-6.2500000000000042E-2</v>
      </c>
    </row>
    <row r="6108" spans="1:27" x14ac:dyDescent="0.35">
      <c r="A6108">
        <v>2275</v>
      </c>
      <c r="B6108" t="s">
        <v>9090</v>
      </c>
      <c r="C6108">
        <v>2011</v>
      </c>
      <c r="D6108" s="1">
        <v>40819</v>
      </c>
      <c r="E6108" s="1">
        <v>40824</v>
      </c>
      <c r="F6108" t="s">
        <v>45</v>
      </c>
      <c r="G6108" t="s">
        <v>5112</v>
      </c>
      <c r="H6108" t="s">
        <v>5113</v>
      </c>
      <c r="I6108" t="s">
        <v>26</v>
      </c>
      <c r="J6108" t="s">
        <v>27</v>
      </c>
      <c r="K6108" t="s">
        <v>28</v>
      </c>
      <c r="L6108" t="s">
        <v>29</v>
      </c>
      <c r="M6108">
        <v>90036</v>
      </c>
      <c r="N6108" t="s">
        <v>30</v>
      </c>
      <c r="O6108" t="s">
        <v>9091</v>
      </c>
      <c r="P6108" t="s">
        <v>329</v>
      </c>
      <c r="Q6108" t="s">
        <v>3467</v>
      </c>
      <c r="R6108" t="s">
        <v>9092</v>
      </c>
      <c r="S6108">
        <v>143.43199999999999</v>
      </c>
      <c r="T6108">
        <v>1</v>
      </c>
      <c r="U6108">
        <v>0.2</v>
      </c>
      <c r="V6108">
        <v>3.5857999999999848</v>
      </c>
      <c r="W6108" t="s">
        <v>10944</v>
      </c>
      <c r="X6108" t="s">
        <v>10940</v>
      </c>
      <c r="Y6108">
        <v>10</v>
      </c>
      <c r="Z6108" t="s">
        <v>10945</v>
      </c>
      <c r="AA6108">
        <v>2.4999999999999897E-2</v>
      </c>
    </row>
    <row r="6109" spans="1:27" x14ac:dyDescent="0.35">
      <c r="A6109">
        <v>2276</v>
      </c>
      <c r="B6109" t="s">
        <v>9090</v>
      </c>
      <c r="C6109">
        <v>2011</v>
      </c>
      <c r="D6109" s="1">
        <v>40819</v>
      </c>
      <c r="E6109" s="1">
        <v>40824</v>
      </c>
      <c r="F6109" t="s">
        <v>45</v>
      </c>
      <c r="G6109" t="s">
        <v>5112</v>
      </c>
      <c r="H6109" t="s">
        <v>5113</v>
      </c>
      <c r="I6109" t="s">
        <v>26</v>
      </c>
      <c r="J6109" t="s">
        <v>27</v>
      </c>
      <c r="K6109" t="s">
        <v>28</v>
      </c>
      <c r="L6109" t="s">
        <v>29</v>
      </c>
      <c r="M6109">
        <v>90036</v>
      </c>
      <c r="N6109" t="s">
        <v>30</v>
      </c>
      <c r="O6109" t="s">
        <v>8972</v>
      </c>
      <c r="P6109" t="s">
        <v>329</v>
      </c>
      <c r="Q6109" t="s">
        <v>4064</v>
      </c>
      <c r="R6109" t="s">
        <v>8973</v>
      </c>
      <c r="S6109">
        <v>122.352</v>
      </c>
      <c r="T6109">
        <v>3</v>
      </c>
      <c r="U6109">
        <v>0.2</v>
      </c>
      <c r="V6109">
        <v>13.764599999999994</v>
      </c>
      <c r="W6109" t="s">
        <v>10944</v>
      </c>
      <c r="X6109" t="s">
        <v>10940</v>
      </c>
      <c r="Y6109">
        <v>10</v>
      </c>
      <c r="Z6109" t="s">
        <v>10945</v>
      </c>
      <c r="AA6109">
        <v>0.11249999999999995</v>
      </c>
    </row>
    <row r="6110" spans="1:27" x14ac:dyDescent="0.35">
      <c r="A6110">
        <v>2414</v>
      </c>
      <c r="B6110" t="s">
        <v>446</v>
      </c>
      <c r="C6110">
        <v>2011</v>
      </c>
      <c r="D6110" s="1">
        <v>40859</v>
      </c>
      <c r="E6110" s="1">
        <v>40863</v>
      </c>
      <c r="F6110" t="s">
        <v>23</v>
      </c>
      <c r="G6110" t="s">
        <v>447</v>
      </c>
      <c r="H6110" t="s">
        <v>448</v>
      </c>
      <c r="I6110" t="s">
        <v>38</v>
      </c>
      <c r="J6110" t="s">
        <v>27</v>
      </c>
      <c r="K6110" t="s">
        <v>28</v>
      </c>
      <c r="L6110" t="s">
        <v>29</v>
      </c>
      <c r="M6110">
        <v>90045</v>
      </c>
      <c r="N6110" t="s">
        <v>30</v>
      </c>
      <c r="O6110" t="s">
        <v>3541</v>
      </c>
      <c r="P6110" t="s">
        <v>329</v>
      </c>
      <c r="Q6110" t="s">
        <v>3467</v>
      </c>
      <c r="R6110" t="s">
        <v>3542</v>
      </c>
      <c r="S6110">
        <v>629.06400000000008</v>
      </c>
      <c r="T6110">
        <v>3</v>
      </c>
      <c r="U6110">
        <v>0.2</v>
      </c>
      <c r="V6110">
        <v>31.453199999999953</v>
      </c>
      <c r="W6110" t="s">
        <v>10944</v>
      </c>
      <c r="X6110" t="s">
        <v>10940</v>
      </c>
      <c r="Y6110">
        <v>11</v>
      </c>
      <c r="Z6110" t="s">
        <v>10947</v>
      </c>
      <c r="AA6110">
        <v>4.999999999999992E-2</v>
      </c>
    </row>
    <row r="6111" spans="1:27" x14ac:dyDescent="0.35">
      <c r="A6111">
        <v>2474</v>
      </c>
      <c r="B6111" t="s">
        <v>1247</v>
      </c>
      <c r="C6111">
        <v>2013</v>
      </c>
      <c r="D6111" s="1">
        <v>41582</v>
      </c>
      <c r="E6111" s="1">
        <v>41585</v>
      </c>
      <c r="F6111" t="s">
        <v>56</v>
      </c>
      <c r="G6111" t="s">
        <v>1248</v>
      </c>
      <c r="H6111" t="s">
        <v>1249</v>
      </c>
      <c r="I6111" t="s">
        <v>38</v>
      </c>
      <c r="J6111" t="s">
        <v>27</v>
      </c>
      <c r="K6111" t="s">
        <v>28</v>
      </c>
      <c r="L6111" t="s">
        <v>29</v>
      </c>
      <c r="M6111">
        <v>90032</v>
      </c>
      <c r="N6111" t="s">
        <v>30</v>
      </c>
      <c r="O6111" t="s">
        <v>8080</v>
      </c>
      <c r="P6111" t="s">
        <v>329</v>
      </c>
      <c r="Q6111" t="s">
        <v>4064</v>
      </c>
      <c r="R6111" t="s">
        <v>8081</v>
      </c>
      <c r="S6111">
        <v>217.58400000000003</v>
      </c>
      <c r="T6111">
        <v>2</v>
      </c>
      <c r="U6111">
        <v>0.2</v>
      </c>
      <c r="V6111">
        <v>-29.917800000000021</v>
      </c>
      <c r="W6111" t="s">
        <v>10936</v>
      </c>
      <c r="X6111" t="s">
        <v>10940</v>
      </c>
      <c r="Y6111">
        <v>11</v>
      </c>
      <c r="Z6111" t="s">
        <v>10947</v>
      </c>
      <c r="AA6111">
        <v>-0.13750000000000007</v>
      </c>
    </row>
    <row r="6112" spans="1:27" x14ac:dyDescent="0.35">
      <c r="A6112">
        <v>2478</v>
      </c>
      <c r="B6112" t="s">
        <v>9093</v>
      </c>
      <c r="C6112">
        <v>2014</v>
      </c>
      <c r="D6112" s="1">
        <v>41887</v>
      </c>
      <c r="E6112" s="1">
        <v>41891</v>
      </c>
      <c r="F6112" t="s">
        <v>45</v>
      </c>
      <c r="G6112" t="s">
        <v>2406</v>
      </c>
      <c r="H6112" t="s">
        <v>2407</v>
      </c>
      <c r="I6112" t="s">
        <v>26</v>
      </c>
      <c r="J6112" t="s">
        <v>27</v>
      </c>
      <c r="K6112" t="s">
        <v>28</v>
      </c>
      <c r="L6112" t="s">
        <v>29</v>
      </c>
      <c r="M6112">
        <v>90036</v>
      </c>
      <c r="N6112" t="s">
        <v>30</v>
      </c>
      <c r="O6112" t="s">
        <v>3488</v>
      </c>
      <c r="P6112" t="s">
        <v>329</v>
      </c>
      <c r="Q6112" t="s">
        <v>3467</v>
      </c>
      <c r="R6112" t="s">
        <v>3489</v>
      </c>
      <c r="S6112">
        <v>1322.3520000000001</v>
      </c>
      <c r="T6112">
        <v>3</v>
      </c>
      <c r="U6112">
        <v>0.2</v>
      </c>
      <c r="V6112">
        <v>-99.176400000000001</v>
      </c>
      <c r="W6112" t="s">
        <v>10939</v>
      </c>
      <c r="X6112" t="s">
        <v>10937</v>
      </c>
      <c r="Y6112">
        <v>9</v>
      </c>
      <c r="Z6112" t="s">
        <v>10949</v>
      </c>
      <c r="AA6112">
        <v>-7.4999999999999997E-2</v>
      </c>
    </row>
    <row r="6113" spans="1:27" x14ac:dyDescent="0.35">
      <c r="A6113">
        <v>2614</v>
      </c>
      <c r="B6113" t="s">
        <v>9094</v>
      </c>
      <c r="C6113">
        <v>2013</v>
      </c>
      <c r="D6113" s="1">
        <v>41393</v>
      </c>
      <c r="E6113" s="1">
        <v>41400</v>
      </c>
      <c r="F6113" t="s">
        <v>23</v>
      </c>
      <c r="G6113" t="s">
        <v>2712</v>
      </c>
      <c r="H6113" t="s">
        <v>2713</v>
      </c>
      <c r="I6113" t="s">
        <v>26</v>
      </c>
      <c r="J6113" t="s">
        <v>27</v>
      </c>
      <c r="K6113" t="s">
        <v>28</v>
      </c>
      <c r="L6113" t="s">
        <v>29</v>
      </c>
      <c r="M6113">
        <v>90045</v>
      </c>
      <c r="N6113" t="s">
        <v>30</v>
      </c>
      <c r="O6113" t="s">
        <v>4121</v>
      </c>
      <c r="P6113" t="s">
        <v>329</v>
      </c>
      <c r="Q6113" t="s">
        <v>4064</v>
      </c>
      <c r="R6113" t="s">
        <v>4122</v>
      </c>
      <c r="S6113">
        <v>41.568000000000005</v>
      </c>
      <c r="T6113">
        <v>2</v>
      </c>
      <c r="U6113">
        <v>0.2</v>
      </c>
      <c r="V6113">
        <v>2.5980000000000008</v>
      </c>
      <c r="W6113" t="s">
        <v>10936</v>
      </c>
      <c r="X6113" t="s">
        <v>10942</v>
      </c>
      <c r="Y6113">
        <v>4</v>
      </c>
      <c r="Z6113" t="s">
        <v>10943</v>
      </c>
      <c r="AA6113">
        <v>6.2500000000000014E-2</v>
      </c>
    </row>
    <row r="6114" spans="1:27" x14ac:dyDescent="0.35">
      <c r="A6114">
        <v>2615</v>
      </c>
      <c r="B6114" t="s">
        <v>9095</v>
      </c>
      <c r="C6114">
        <v>2011</v>
      </c>
      <c r="D6114" s="1">
        <v>40659</v>
      </c>
      <c r="E6114" s="1">
        <v>40666</v>
      </c>
      <c r="F6114" t="s">
        <v>23</v>
      </c>
      <c r="G6114" t="s">
        <v>2413</v>
      </c>
      <c r="H6114" t="s">
        <v>2414</v>
      </c>
      <c r="I6114" t="s">
        <v>26</v>
      </c>
      <c r="J6114" t="s">
        <v>27</v>
      </c>
      <c r="K6114" t="s">
        <v>28</v>
      </c>
      <c r="L6114" t="s">
        <v>29</v>
      </c>
      <c r="M6114">
        <v>90049</v>
      </c>
      <c r="N6114" t="s">
        <v>30</v>
      </c>
      <c r="O6114" t="s">
        <v>8087</v>
      </c>
      <c r="P6114" t="s">
        <v>329</v>
      </c>
      <c r="Q6114" t="s">
        <v>4064</v>
      </c>
      <c r="R6114" t="s">
        <v>8088</v>
      </c>
      <c r="S6114">
        <v>230.28000000000003</v>
      </c>
      <c r="T6114">
        <v>3</v>
      </c>
      <c r="U6114">
        <v>0.2</v>
      </c>
      <c r="V6114">
        <v>23.027999999999992</v>
      </c>
      <c r="W6114" t="s">
        <v>10944</v>
      </c>
      <c r="X6114" t="s">
        <v>10942</v>
      </c>
      <c r="Y6114">
        <v>4</v>
      </c>
      <c r="Z6114" t="s">
        <v>10943</v>
      </c>
      <c r="AA6114">
        <v>9.999999999999995E-2</v>
      </c>
    </row>
    <row r="6115" spans="1:27" x14ac:dyDescent="0.35">
      <c r="A6115">
        <v>2669</v>
      </c>
      <c r="B6115" t="s">
        <v>461</v>
      </c>
      <c r="C6115">
        <v>2012</v>
      </c>
      <c r="D6115" s="1">
        <v>41146</v>
      </c>
      <c r="E6115" s="1">
        <v>41151</v>
      </c>
      <c r="F6115" t="s">
        <v>23</v>
      </c>
      <c r="G6115" t="s">
        <v>210</v>
      </c>
      <c r="H6115" t="s">
        <v>211</v>
      </c>
      <c r="I6115" t="s">
        <v>127</v>
      </c>
      <c r="J6115" t="s">
        <v>27</v>
      </c>
      <c r="K6115" t="s">
        <v>28</v>
      </c>
      <c r="L6115" t="s">
        <v>29</v>
      </c>
      <c r="M6115">
        <v>90045</v>
      </c>
      <c r="N6115" t="s">
        <v>30</v>
      </c>
      <c r="O6115" t="s">
        <v>8972</v>
      </c>
      <c r="P6115" t="s">
        <v>329</v>
      </c>
      <c r="Q6115" t="s">
        <v>4064</v>
      </c>
      <c r="R6115" t="s">
        <v>8973</v>
      </c>
      <c r="S6115">
        <v>40.783999999999999</v>
      </c>
      <c r="T6115">
        <v>1</v>
      </c>
      <c r="U6115">
        <v>0.2</v>
      </c>
      <c r="V6115">
        <v>4.5881999999999987</v>
      </c>
      <c r="W6115" t="s">
        <v>10948</v>
      </c>
      <c r="X6115" t="s">
        <v>10937</v>
      </c>
      <c r="Y6115">
        <v>8</v>
      </c>
      <c r="Z6115" t="s">
        <v>10954</v>
      </c>
      <c r="AA6115">
        <v>0.11249999999999998</v>
      </c>
    </row>
    <row r="6116" spans="1:27" x14ac:dyDescent="0.35">
      <c r="A6116">
        <v>2710</v>
      </c>
      <c r="B6116" t="s">
        <v>325</v>
      </c>
      <c r="C6116">
        <v>2012</v>
      </c>
      <c r="D6116" s="1">
        <v>40938</v>
      </c>
      <c r="E6116" s="1">
        <v>40945</v>
      </c>
      <c r="F6116" t="s">
        <v>23</v>
      </c>
      <c r="G6116" t="s">
        <v>326</v>
      </c>
      <c r="H6116" t="s">
        <v>327</v>
      </c>
      <c r="I6116" t="s">
        <v>38</v>
      </c>
      <c r="J6116" t="s">
        <v>27</v>
      </c>
      <c r="K6116" t="s">
        <v>28</v>
      </c>
      <c r="L6116" t="s">
        <v>29</v>
      </c>
      <c r="M6116">
        <v>90049</v>
      </c>
      <c r="N6116" t="s">
        <v>30</v>
      </c>
      <c r="O6116" t="s">
        <v>7577</v>
      </c>
      <c r="P6116" t="s">
        <v>313</v>
      </c>
      <c r="Q6116" t="s">
        <v>3743</v>
      </c>
      <c r="R6116" t="s">
        <v>7578</v>
      </c>
      <c r="S6116">
        <v>1919.9760000000001</v>
      </c>
      <c r="T6116">
        <v>3</v>
      </c>
      <c r="U6116">
        <v>0.2</v>
      </c>
      <c r="V6116">
        <v>215.99729999999977</v>
      </c>
      <c r="W6116" t="s">
        <v>10948</v>
      </c>
      <c r="X6116" t="s">
        <v>10950</v>
      </c>
      <c r="Y6116">
        <v>1</v>
      </c>
      <c r="Z6116" t="s">
        <v>10951</v>
      </c>
      <c r="AA6116">
        <v>0.11249999999999988</v>
      </c>
    </row>
    <row r="6117" spans="1:27" x14ac:dyDescent="0.35">
      <c r="A6117">
        <v>2752</v>
      </c>
      <c r="B6117" t="s">
        <v>9096</v>
      </c>
      <c r="C6117">
        <v>2011</v>
      </c>
      <c r="D6117" s="1">
        <v>40689</v>
      </c>
      <c r="E6117" s="1">
        <v>40693</v>
      </c>
      <c r="F6117" t="s">
        <v>23</v>
      </c>
      <c r="G6117" t="s">
        <v>1729</v>
      </c>
      <c r="H6117" t="s">
        <v>1730</v>
      </c>
      <c r="I6117" t="s">
        <v>38</v>
      </c>
      <c r="J6117" t="s">
        <v>27</v>
      </c>
      <c r="K6117" t="s">
        <v>28</v>
      </c>
      <c r="L6117" t="s">
        <v>29</v>
      </c>
      <c r="M6117">
        <v>90008</v>
      </c>
      <c r="N6117" t="s">
        <v>30</v>
      </c>
      <c r="O6117" t="s">
        <v>4288</v>
      </c>
      <c r="P6117" t="s">
        <v>329</v>
      </c>
      <c r="Q6117" t="s">
        <v>4064</v>
      </c>
      <c r="R6117" t="s">
        <v>4289</v>
      </c>
      <c r="S6117">
        <v>225.29600000000002</v>
      </c>
      <c r="T6117">
        <v>2</v>
      </c>
      <c r="U6117">
        <v>0.2</v>
      </c>
      <c r="V6117">
        <v>22.529599999999995</v>
      </c>
      <c r="W6117" t="s">
        <v>10944</v>
      </c>
      <c r="X6117" t="s">
        <v>10942</v>
      </c>
      <c r="Y6117">
        <v>5</v>
      </c>
      <c r="Z6117" t="s">
        <v>10952</v>
      </c>
      <c r="AA6117">
        <v>9.9999999999999964E-2</v>
      </c>
    </row>
    <row r="6118" spans="1:27" x14ac:dyDescent="0.35">
      <c r="A6118">
        <v>2786</v>
      </c>
      <c r="B6118" t="s">
        <v>743</v>
      </c>
      <c r="C6118">
        <v>2012</v>
      </c>
      <c r="D6118" s="1">
        <v>41173</v>
      </c>
      <c r="E6118" s="1">
        <v>41175</v>
      </c>
      <c r="F6118" t="s">
        <v>56</v>
      </c>
      <c r="G6118" t="s">
        <v>744</v>
      </c>
      <c r="H6118" t="s">
        <v>745</v>
      </c>
      <c r="I6118" t="s">
        <v>127</v>
      </c>
      <c r="J6118" t="s">
        <v>27</v>
      </c>
      <c r="K6118" t="s">
        <v>28</v>
      </c>
      <c r="L6118" t="s">
        <v>29</v>
      </c>
      <c r="M6118">
        <v>90036</v>
      </c>
      <c r="N6118" t="s">
        <v>30</v>
      </c>
      <c r="O6118" t="s">
        <v>4144</v>
      </c>
      <c r="P6118" t="s">
        <v>329</v>
      </c>
      <c r="Q6118" t="s">
        <v>4064</v>
      </c>
      <c r="R6118" t="s">
        <v>4145</v>
      </c>
      <c r="S6118">
        <v>601.53599999999994</v>
      </c>
      <c r="T6118">
        <v>4</v>
      </c>
      <c r="U6118">
        <v>0.2</v>
      </c>
      <c r="V6118">
        <v>0</v>
      </c>
      <c r="W6118" t="s">
        <v>10948</v>
      </c>
      <c r="X6118" t="s">
        <v>10937</v>
      </c>
      <c r="Y6118">
        <v>9</v>
      </c>
      <c r="Z6118" t="s">
        <v>10949</v>
      </c>
      <c r="AA6118">
        <v>0</v>
      </c>
    </row>
    <row r="6119" spans="1:27" x14ac:dyDescent="0.35">
      <c r="A6119">
        <v>3130</v>
      </c>
      <c r="B6119" t="s">
        <v>334</v>
      </c>
      <c r="C6119">
        <v>2011</v>
      </c>
      <c r="D6119" s="1">
        <v>40893</v>
      </c>
      <c r="E6119" s="1">
        <v>40894</v>
      </c>
      <c r="F6119" t="s">
        <v>56</v>
      </c>
      <c r="G6119" t="s">
        <v>335</v>
      </c>
      <c r="H6119" t="s">
        <v>336</v>
      </c>
      <c r="I6119" t="s">
        <v>127</v>
      </c>
      <c r="J6119" t="s">
        <v>27</v>
      </c>
      <c r="K6119" t="s">
        <v>28</v>
      </c>
      <c r="L6119" t="s">
        <v>29</v>
      </c>
      <c r="M6119">
        <v>90049</v>
      </c>
      <c r="N6119" t="s">
        <v>30</v>
      </c>
      <c r="O6119" t="s">
        <v>4214</v>
      </c>
      <c r="P6119" t="s">
        <v>329</v>
      </c>
      <c r="Q6119" t="s">
        <v>4064</v>
      </c>
      <c r="R6119" t="s">
        <v>4215</v>
      </c>
      <c r="S6119">
        <v>241.56799999999998</v>
      </c>
      <c r="T6119">
        <v>2</v>
      </c>
      <c r="U6119">
        <v>0.2</v>
      </c>
      <c r="V6119">
        <v>18.11760000000001</v>
      </c>
      <c r="W6119" t="s">
        <v>10944</v>
      </c>
      <c r="X6119" t="s">
        <v>10940</v>
      </c>
      <c r="Y6119">
        <v>12</v>
      </c>
      <c r="Z6119" t="s">
        <v>10941</v>
      </c>
      <c r="AA6119">
        <v>7.5000000000000053E-2</v>
      </c>
    </row>
    <row r="6120" spans="1:27" x14ac:dyDescent="0.35">
      <c r="A6120">
        <v>3273</v>
      </c>
      <c r="B6120" t="s">
        <v>9097</v>
      </c>
      <c r="C6120">
        <v>2012</v>
      </c>
      <c r="D6120" s="1">
        <v>40948</v>
      </c>
      <c r="E6120" s="1">
        <v>40955</v>
      </c>
      <c r="F6120" t="s">
        <v>23</v>
      </c>
      <c r="G6120" t="s">
        <v>8620</v>
      </c>
      <c r="H6120" t="s">
        <v>8621</v>
      </c>
      <c r="I6120" t="s">
        <v>38</v>
      </c>
      <c r="J6120" t="s">
        <v>27</v>
      </c>
      <c r="K6120" t="s">
        <v>28</v>
      </c>
      <c r="L6120" t="s">
        <v>29</v>
      </c>
      <c r="M6120">
        <v>90049</v>
      </c>
      <c r="N6120" t="s">
        <v>30</v>
      </c>
      <c r="O6120" t="s">
        <v>8972</v>
      </c>
      <c r="P6120" t="s">
        <v>329</v>
      </c>
      <c r="Q6120" t="s">
        <v>4064</v>
      </c>
      <c r="R6120" t="s">
        <v>8973</v>
      </c>
      <c r="S6120">
        <v>203.92</v>
      </c>
      <c r="T6120">
        <v>5</v>
      </c>
      <c r="U6120">
        <v>0.2</v>
      </c>
      <c r="V6120">
        <v>22.940999999999995</v>
      </c>
      <c r="W6120" t="s">
        <v>10948</v>
      </c>
      <c r="X6120" t="s">
        <v>10950</v>
      </c>
      <c r="Y6120">
        <v>2</v>
      </c>
      <c r="Z6120" t="s">
        <v>10955</v>
      </c>
      <c r="AA6120">
        <v>0.11249999999999999</v>
      </c>
    </row>
    <row r="6121" spans="1:27" x14ac:dyDescent="0.35">
      <c r="A6121">
        <v>3274</v>
      </c>
      <c r="B6121" t="s">
        <v>9098</v>
      </c>
      <c r="C6121">
        <v>2014</v>
      </c>
      <c r="D6121" s="1">
        <v>41768</v>
      </c>
      <c r="E6121" s="1">
        <v>41772</v>
      </c>
      <c r="F6121" t="s">
        <v>23</v>
      </c>
      <c r="G6121" t="s">
        <v>3403</v>
      </c>
      <c r="H6121" t="s">
        <v>3404</v>
      </c>
      <c r="I6121" t="s">
        <v>127</v>
      </c>
      <c r="J6121" t="s">
        <v>27</v>
      </c>
      <c r="K6121" t="s">
        <v>28</v>
      </c>
      <c r="L6121" t="s">
        <v>29</v>
      </c>
      <c r="M6121">
        <v>90032</v>
      </c>
      <c r="N6121" t="s">
        <v>30</v>
      </c>
      <c r="O6121" t="s">
        <v>4011</v>
      </c>
      <c r="P6121" t="s">
        <v>313</v>
      </c>
      <c r="Q6121" t="s">
        <v>3735</v>
      </c>
      <c r="R6121" t="s">
        <v>4012</v>
      </c>
      <c r="S6121">
        <v>3359.9520000000002</v>
      </c>
      <c r="T6121">
        <v>6</v>
      </c>
      <c r="U6121">
        <v>0.2</v>
      </c>
      <c r="V6121">
        <v>1049.9849999999999</v>
      </c>
      <c r="W6121" t="s">
        <v>10939</v>
      </c>
      <c r="X6121" t="s">
        <v>10942</v>
      </c>
      <c r="Y6121">
        <v>5</v>
      </c>
      <c r="Z6121" t="s">
        <v>10952</v>
      </c>
      <c r="AA6121">
        <v>0.31249999999999994</v>
      </c>
    </row>
    <row r="6122" spans="1:27" x14ac:dyDescent="0.35">
      <c r="A6122">
        <v>3425</v>
      </c>
      <c r="B6122" t="s">
        <v>1042</v>
      </c>
      <c r="C6122">
        <v>2013</v>
      </c>
      <c r="D6122" s="1">
        <v>41423</v>
      </c>
      <c r="E6122" s="1">
        <v>41429</v>
      </c>
      <c r="F6122" t="s">
        <v>23</v>
      </c>
      <c r="G6122" t="s">
        <v>181</v>
      </c>
      <c r="H6122" t="s">
        <v>182</v>
      </c>
      <c r="I6122" t="s">
        <v>38</v>
      </c>
      <c r="J6122" t="s">
        <v>27</v>
      </c>
      <c r="K6122" t="s">
        <v>28</v>
      </c>
      <c r="L6122" t="s">
        <v>29</v>
      </c>
      <c r="M6122">
        <v>90004</v>
      </c>
      <c r="N6122" t="s">
        <v>30</v>
      </c>
      <c r="O6122" t="s">
        <v>7867</v>
      </c>
      <c r="P6122" t="s">
        <v>313</v>
      </c>
      <c r="Q6122" t="s">
        <v>3743</v>
      </c>
      <c r="R6122" t="s">
        <v>7868</v>
      </c>
      <c r="S6122">
        <v>558.4</v>
      </c>
      <c r="T6122">
        <v>2</v>
      </c>
      <c r="U6122">
        <v>0.2</v>
      </c>
      <c r="V6122">
        <v>41.880000000000024</v>
      </c>
      <c r="W6122" t="s">
        <v>10936</v>
      </c>
      <c r="X6122" t="s">
        <v>10942</v>
      </c>
      <c r="Y6122">
        <v>5</v>
      </c>
      <c r="Z6122" t="s">
        <v>10952</v>
      </c>
      <c r="AA6122">
        <v>7.5000000000000053E-2</v>
      </c>
    </row>
    <row r="6123" spans="1:27" x14ac:dyDescent="0.35">
      <c r="A6123">
        <v>3497</v>
      </c>
      <c r="B6123" t="s">
        <v>760</v>
      </c>
      <c r="C6123">
        <v>2013</v>
      </c>
      <c r="D6123" s="1">
        <v>41495</v>
      </c>
      <c r="E6123" s="1">
        <v>41502</v>
      </c>
      <c r="F6123" t="s">
        <v>23</v>
      </c>
      <c r="G6123" t="s">
        <v>761</v>
      </c>
      <c r="H6123" t="s">
        <v>762</v>
      </c>
      <c r="I6123" t="s">
        <v>127</v>
      </c>
      <c r="J6123" t="s">
        <v>27</v>
      </c>
      <c r="K6123" t="s">
        <v>28</v>
      </c>
      <c r="L6123" t="s">
        <v>29</v>
      </c>
      <c r="M6123">
        <v>90036</v>
      </c>
      <c r="N6123" t="s">
        <v>30</v>
      </c>
      <c r="O6123" t="s">
        <v>3512</v>
      </c>
      <c r="P6123" t="s">
        <v>329</v>
      </c>
      <c r="Q6123" t="s">
        <v>3467</v>
      </c>
      <c r="R6123" t="s">
        <v>3513</v>
      </c>
      <c r="S6123">
        <v>513.024</v>
      </c>
      <c r="T6123">
        <v>2</v>
      </c>
      <c r="U6123">
        <v>0.2</v>
      </c>
      <c r="V6123">
        <v>12.82559999999998</v>
      </c>
      <c r="W6123" t="s">
        <v>10936</v>
      </c>
      <c r="X6123" t="s">
        <v>10937</v>
      </c>
      <c r="Y6123">
        <v>8</v>
      </c>
      <c r="Z6123" t="s">
        <v>10954</v>
      </c>
      <c r="AA6123">
        <v>2.499999999999996E-2</v>
      </c>
    </row>
    <row r="6124" spans="1:27" x14ac:dyDescent="0.35">
      <c r="A6124">
        <v>3533</v>
      </c>
      <c r="B6124" t="s">
        <v>91</v>
      </c>
      <c r="C6124">
        <v>2011</v>
      </c>
      <c r="D6124" s="1">
        <v>40651</v>
      </c>
      <c r="E6124" s="1">
        <v>40656</v>
      </c>
      <c r="F6124" t="s">
        <v>23</v>
      </c>
      <c r="G6124" t="s">
        <v>92</v>
      </c>
      <c r="H6124" t="s">
        <v>93</v>
      </c>
      <c r="I6124" t="s">
        <v>38</v>
      </c>
      <c r="J6124" t="s">
        <v>27</v>
      </c>
      <c r="K6124" t="s">
        <v>28</v>
      </c>
      <c r="L6124" t="s">
        <v>29</v>
      </c>
      <c r="M6124">
        <v>90049</v>
      </c>
      <c r="N6124" t="s">
        <v>30</v>
      </c>
      <c r="O6124" t="s">
        <v>3931</v>
      </c>
      <c r="P6124" t="s">
        <v>313</v>
      </c>
      <c r="Q6124" t="s">
        <v>3743</v>
      </c>
      <c r="R6124" t="s">
        <v>3932</v>
      </c>
      <c r="S6124">
        <v>287.96800000000002</v>
      </c>
      <c r="T6124">
        <v>4</v>
      </c>
      <c r="U6124">
        <v>0.2</v>
      </c>
      <c r="V6124">
        <v>97.189199999999985</v>
      </c>
      <c r="W6124" t="s">
        <v>10944</v>
      </c>
      <c r="X6124" t="s">
        <v>10942</v>
      </c>
      <c r="Y6124">
        <v>4</v>
      </c>
      <c r="Z6124" t="s">
        <v>10943</v>
      </c>
      <c r="AA6124">
        <v>0.33749999999999991</v>
      </c>
    </row>
    <row r="6125" spans="1:27" x14ac:dyDescent="0.35">
      <c r="A6125">
        <v>3711</v>
      </c>
      <c r="B6125" t="s">
        <v>476</v>
      </c>
      <c r="C6125">
        <v>2014</v>
      </c>
      <c r="D6125" s="1">
        <v>41928</v>
      </c>
      <c r="E6125" s="1">
        <v>41930</v>
      </c>
      <c r="F6125" t="s">
        <v>56</v>
      </c>
      <c r="G6125" t="s">
        <v>477</v>
      </c>
      <c r="H6125" t="s">
        <v>478</v>
      </c>
      <c r="I6125" t="s">
        <v>26</v>
      </c>
      <c r="J6125" t="s">
        <v>27</v>
      </c>
      <c r="K6125" t="s">
        <v>28</v>
      </c>
      <c r="L6125" t="s">
        <v>29</v>
      </c>
      <c r="M6125">
        <v>90045</v>
      </c>
      <c r="N6125" t="s">
        <v>30</v>
      </c>
      <c r="O6125" t="s">
        <v>3660</v>
      </c>
      <c r="P6125" t="s">
        <v>329</v>
      </c>
      <c r="Q6125" t="s">
        <v>3467</v>
      </c>
      <c r="R6125" t="s">
        <v>3661</v>
      </c>
      <c r="S6125">
        <v>510.24</v>
      </c>
      <c r="T6125">
        <v>3</v>
      </c>
      <c r="U6125">
        <v>0.2</v>
      </c>
      <c r="V6125">
        <v>6.3779999999999575</v>
      </c>
      <c r="W6125" t="s">
        <v>10939</v>
      </c>
      <c r="X6125" t="s">
        <v>10940</v>
      </c>
      <c r="Y6125">
        <v>10</v>
      </c>
      <c r="Z6125" t="s">
        <v>10945</v>
      </c>
      <c r="AA6125">
        <v>1.2499999999999916E-2</v>
      </c>
    </row>
    <row r="6126" spans="1:27" x14ac:dyDescent="0.35">
      <c r="A6126">
        <v>3892</v>
      </c>
      <c r="B6126" t="s">
        <v>770</v>
      </c>
      <c r="C6126">
        <v>2013</v>
      </c>
      <c r="D6126" s="1">
        <v>41603</v>
      </c>
      <c r="E6126" s="1">
        <v>41609</v>
      </c>
      <c r="F6126" t="s">
        <v>23</v>
      </c>
      <c r="G6126" t="s">
        <v>391</v>
      </c>
      <c r="H6126" t="s">
        <v>392</v>
      </c>
      <c r="I6126" t="s">
        <v>26</v>
      </c>
      <c r="J6126" t="s">
        <v>27</v>
      </c>
      <c r="K6126" t="s">
        <v>28</v>
      </c>
      <c r="L6126" t="s">
        <v>29</v>
      </c>
      <c r="M6126">
        <v>90036</v>
      </c>
      <c r="N6126" t="s">
        <v>30</v>
      </c>
      <c r="O6126" t="s">
        <v>7986</v>
      </c>
      <c r="P6126" t="s">
        <v>329</v>
      </c>
      <c r="Q6126" t="s">
        <v>4064</v>
      </c>
      <c r="R6126" t="s">
        <v>7987</v>
      </c>
      <c r="S6126">
        <v>1684.7520000000002</v>
      </c>
      <c r="T6126">
        <v>6</v>
      </c>
      <c r="U6126">
        <v>0.2</v>
      </c>
      <c r="V6126">
        <v>210.59399999999977</v>
      </c>
      <c r="W6126" t="s">
        <v>10936</v>
      </c>
      <c r="X6126" t="s">
        <v>10940</v>
      </c>
      <c r="Y6126">
        <v>11</v>
      </c>
      <c r="Z6126" t="s">
        <v>10947</v>
      </c>
      <c r="AA6126">
        <v>0.12499999999999985</v>
      </c>
    </row>
    <row r="6127" spans="1:27" x14ac:dyDescent="0.35">
      <c r="A6127">
        <v>3983</v>
      </c>
      <c r="B6127" t="s">
        <v>498</v>
      </c>
      <c r="C6127">
        <v>2013</v>
      </c>
      <c r="D6127" s="1">
        <v>41463</v>
      </c>
      <c r="E6127" s="1">
        <v>41465</v>
      </c>
      <c r="F6127" t="s">
        <v>45</v>
      </c>
      <c r="G6127" t="s">
        <v>499</v>
      </c>
      <c r="H6127" t="s">
        <v>500</v>
      </c>
      <c r="I6127" t="s">
        <v>38</v>
      </c>
      <c r="J6127" t="s">
        <v>27</v>
      </c>
      <c r="K6127" t="s">
        <v>28</v>
      </c>
      <c r="L6127" t="s">
        <v>29</v>
      </c>
      <c r="M6127">
        <v>90045</v>
      </c>
      <c r="N6127" t="s">
        <v>30</v>
      </c>
      <c r="O6127" t="s">
        <v>4250</v>
      </c>
      <c r="P6127" t="s">
        <v>329</v>
      </c>
      <c r="Q6127" t="s">
        <v>4064</v>
      </c>
      <c r="R6127" t="s">
        <v>4251</v>
      </c>
      <c r="S6127">
        <v>287.96800000000002</v>
      </c>
      <c r="T6127">
        <v>4</v>
      </c>
      <c r="U6127">
        <v>0.2</v>
      </c>
      <c r="V6127">
        <v>-3.5996000000000521</v>
      </c>
      <c r="W6127" t="s">
        <v>10936</v>
      </c>
      <c r="X6127" t="s">
        <v>10937</v>
      </c>
      <c r="Y6127">
        <v>7</v>
      </c>
      <c r="Z6127" t="s">
        <v>10938</v>
      </c>
      <c r="AA6127">
        <v>-1.2500000000000179E-2</v>
      </c>
    </row>
    <row r="6128" spans="1:27" x14ac:dyDescent="0.35">
      <c r="A6128">
        <v>3984</v>
      </c>
      <c r="B6128" t="s">
        <v>498</v>
      </c>
      <c r="C6128">
        <v>2013</v>
      </c>
      <c r="D6128" s="1">
        <v>41463</v>
      </c>
      <c r="E6128" s="1">
        <v>41465</v>
      </c>
      <c r="F6128" t="s">
        <v>45</v>
      </c>
      <c r="G6128" t="s">
        <v>499</v>
      </c>
      <c r="H6128" t="s">
        <v>500</v>
      </c>
      <c r="I6128" t="s">
        <v>38</v>
      </c>
      <c r="J6128" t="s">
        <v>27</v>
      </c>
      <c r="K6128" t="s">
        <v>28</v>
      </c>
      <c r="L6128" t="s">
        <v>29</v>
      </c>
      <c r="M6128">
        <v>90045</v>
      </c>
      <c r="N6128" t="s">
        <v>30</v>
      </c>
      <c r="O6128" t="s">
        <v>4049</v>
      </c>
      <c r="P6128" t="s">
        <v>313</v>
      </c>
      <c r="Q6128" t="s">
        <v>3735</v>
      </c>
      <c r="R6128" t="s">
        <v>4050</v>
      </c>
      <c r="S6128">
        <v>2799.9600000000005</v>
      </c>
      <c r="T6128">
        <v>5</v>
      </c>
      <c r="U6128">
        <v>0.2</v>
      </c>
      <c r="V6128">
        <v>944.98649999999986</v>
      </c>
      <c r="W6128" t="s">
        <v>10936</v>
      </c>
      <c r="X6128" t="s">
        <v>10937</v>
      </c>
      <c r="Y6128">
        <v>7</v>
      </c>
      <c r="Z6128" t="s">
        <v>10938</v>
      </c>
      <c r="AA6128">
        <v>0.33749999999999991</v>
      </c>
    </row>
    <row r="6129" spans="1:27" x14ac:dyDescent="0.35">
      <c r="A6129">
        <v>4292</v>
      </c>
      <c r="B6129" t="s">
        <v>1064</v>
      </c>
      <c r="C6129">
        <v>2014</v>
      </c>
      <c r="D6129" s="1">
        <v>41983</v>
      </c>
      <c r="E6129" s="1">
        <v>41987</v>
      </c>
      <c r="F6129" t="s">
        <v>45</v>
      </c>
      <c r="G6129" t="s">
        <v>438</v>
      </c>
      <c r="H6129" t="s">
        <v>439</v>
      </c>
      <c r="I6129" t="s">
        <v>127</v>
      </c>
      <c r="J6129" t="s">
        <v>27</v>
      </c>
      <c r="K6129" t="s">
        <v>28</v>
      </c>
      <c r="L6129" t="s">
        <v>29</v>
      </c>
      <c r="M6129">
        <v>90004</v>
      </c>
      <c r="N6129" t="s">
        <v>30</v>
      </c>
      <c r="O6129" t="s">
        <v>3480</v>
      </c>
      <c r="P6129" t="s">
        <v>329</v>
      </c>
      <c r="Q6129" t="s">
        <v>3467</v>
      </c>
      <c r="R6129" t="s">
        <v>3481</v>
      </c>
      <c r="S6129">
        <v>896.32799999999997</v>
      </c>
      <c r="T6129">
        <v>9</v>
      </c>
      <c r="U6129">
        <v>0.2</v>
      </c>
      <c r="V6129">
        <v>22.408199999999994</v>
      </c>
      <c r="W6129" t="s">
        <v>10939</v>
      </c>
      <c r="X6129" t="s">
        <v>10940</v>
      </c>
      <c r="Y6129">
        <v>12</v>
      </c>
      <c r="Z6129" t="s">
        <v>10941</v>
      </c>
      <c r="AA6129">
        <v>2.4999999999999994E-2</v>
      </c>
    </row>
    <row r="6130" spans="1:27" x14ac:dyDescent="0.35">
      <c r="A6130">
        <v>4310</v>
      </c>
      <c r="B6130" t="s">
        <v>508</v>
      </c>
      <c r="C6130">
        <v>2011</v>
      </c>
      <c r="D6130" s="1">
        <v>40851</v>
      </c>
      <c r="E6130" s="1">
        <v>40858</v>
      </c>
      <c r="F6130" t="s">
        <v>23</v>
      </c>
      <c r="G6130" t="s">
        <v>149</v>
      </c>
      <c r="H6130" t="s">
        <v>150</v>
      </c>
      <c r="I6130" t="s">
        <v>38</v>
      </c>
      <c r="J6130" t="s">
        <v>27</v>
      </c>
      <c r="K6130" t="s">
        <v>28</v>
      </c>
      <c r="L6130" t="s">
        <v>29</v>
      </c>
      <c r="M6130">
        <v>90045</v>
      </c>
      <c r="N6130" t="s">
        <v>30</v>
      </c>
      <c r="O6130" t="s">
        <v>3652</v>
      </c>
      <c r="P6130" t="s">
        <v>329</v>
      </c>
      <c r="Q6130" t="s">
        <v>3467</v>
      </c>
      <c r="R6130" t="s">
        <v>3653</v>
      </c>
      <c r="S6130">
        <v>573.72799999999995</v>
      </c>
      <c r="T6130">
        <v>4</v>
      </c>
      <c r="U6130">
        <v>0.2</v>
      </c>
      <c r="V6130">
        <v>-64.544399999999968</v>
      </c>
      <c r="W6130" t="s">
        <v>10944</v>
      </c>
      <c r="X6130" t="s">
        <v>10940</v>
      </c>
      <c r="Y6130">
        <v>11</v>
      </c>
      <c r="Z6130" t="s">
        <v>10947</v>
      </c>
      <c r="AA6130">
        <v>-0.11249999999999995</v>
      </c>
    </row>
    <row r="6131" spans="1:27" x14ac:dyDescent="0.35">
      <c r="A6131">
        <v>4313</v>
      </c>
      <c r="B6131" t="s">
        <v>508</v>
      </c>
      <c r="C6131">
        <v>2011</v>
      </c>
      <c r="D6131" s="1">
        <v>40851</v>
      </c>
      <c r="E6131" s="1">
        <v>40858</v>
      </c>
      <c r="F6131" t="s">
        <v>23</v>
      </c>
      <c r="G6131" t="s">
        <v>149</v>
      </c>
      <c r="H6131" t="s">
        <v>150</v>
      </c>
      <c r="I6131" t="s">
        <v>38</v>
      </c>
      <c r="J6131" t="s">
        <v>27</v>
      </c>
      <c r="K6131" t="s">
        <v>28</v>
      </c>
      <c r="L6131" t="s">
        <v>29</v>
      </c>
      <c r="M6131">
        <v>90045</v>
      </c>
      <c r="N6131" t="s">
        <v>30</v>
      </c>
      <c r="O6131" t="s">
        <v>9099</v>
      </c>
      <c r="P6131" t="s">
        <v>313</v>
      </c>
      <c r="Q6131" t="s">
        <v>3743</v>
      </c>
      <c r="R6131" t="s">
        <v>9100</v>
      </c>
      <c r="S6131">
        <v>447.96800000000007</v>
      </c>
      <c r="T6131">
        <v>4</v>
      </c>
      <c r="U6131">
        <v>0.2</v>
      </c>
      <c r="V6131">
        <v>139.98999999999995</v>
      </c>
      <c r="W6131" t="s">
        <v>10944</v>
      </c>
      <c r="X6131" t="s">
        <v>10940</v>
      </c>
      <c r="Y6131">
        <v>11</v>
      </c>
      <c r="Z6131" t="s">
        <v>10947</v>
      </c>
      <c r="AA6131">
        <v>0.31249999999999983</v>
      </c>
    </row>
    <row r="6132" spans="1:27" x14ac:dyDescent="0.35">
      <c r="A6132">
        <v>4491</v>
      </c>
      <c r="B6132" t="s">
        <v>9101</v>
      </c>
      <c r="C6132">
        <v>2014</v>
      </c>
      <c r="D6132" s="1">
        <v>41866</v>
      </c>
      <c r="E6132" s="1">
        <v>41873</v>
      </c>
      <c r="F6132" t="s">
        <v>23</v>
      </c>
      <c r="G6132" t="s">
        <v>4202</v>
      </c>
      <c r="H6132" t="s">
        <v>4203</v>
      </c>
      <c r="I6132" t="s">
        <v>38</v>
      </c>
      <c r="J6132" t="s">
        <v>27</v>
      </c>
      <c r="K6132" t="s">
        <v>28</v>
      </c>
      <c r="L6132" t="s">
        <v>29</v>
      </c>
      <c r="M6132">
        <v>90032</v>
      </c>
      <c r="N6132" t="s">
        <v>30</v>
      </c>
      <c r="O6132" t="s">
        <v>3502</v>
      </c>
      <c r="P6132" t="s">
        <v>329</v>
      </c>
      <c r="Q6132" t="s">
        <v>3467</v>
      </c>
      <c r="R6132" t="s">
        <v>3503</v>
      </c>
      <c r="S6132">
        <v>418.29599999999994</v>
      </c>
      <c r="T6132">
        <v>3</v>
      </c>
      <c r="U6132">
        <v>0.2</v>
      </c>
      <c r="V6132">
        <v>5.2287000000000035</v>
      </c>
      <c r="W6132" t="s">
        <v>10939</v>
      </c>
      <c r="X6132" t="s">
        <v>10937</v>
      </c>
      <c r="Y6132">
        <v>8</v>
      </c>
      <c r="Z6132" t="s">
        <v>10954</v>
      </c>
      <c r="AA6132">
        <v>1.2500000000000009E-2</v>
      </c>
    </row>
    <row r="6133" spans="1:27" x14ac:dyDescent="0.35">
      <c r="A6133">
        <v>4510</v>
      </c>
      <c r="B6133" t="s">
        <v>9102</v>
      </c>
      <c r="C6133">
        <v>2014</v>
      </c>
      <c r="D6133" s="1">
        <v>41783</v>
      </c>
      <c r="E6133" s="1">
        <v>41789</v>
      </c>
      <c r="F6133" t="s">
        <v>23</v>
      </c>
      <c r="G6133" t="s">
        <v>8541</v>
      </c>
      <c r="H6133" t="s">
        <v>8542</v>
      </c>
      <c r="I6133" t="s">
        <v>38</v>
      </c>
      <c r="J6133" t="s">
        <v>27</v>
      </c>
      <c r="K6133" t="s">
        <v>28</v>
      </c>
      <c r="L6133" t="s">
        <v>29</v>
      </c>
      <c r="M6133">
        <v>90036</v>
      </c>
      <c r="N6133" t="s">
        <v>30</v>
      </c>
      <c r="O6133" t="s">
        <v>3573</v>
      </c>
      <c r="P6133" t="s">
        <v>329</v>
      </c>
      <c r="Q6133" t="s">
        <v>3467</v>
      </c>
      <c r="R6133" t="s">
        <v>3574</v>
      </c>
      <c r="S6133">
        <v>171.28800000000001</v>
      </c>
      <c r="T6133">
        <v>3</v>
      </c>
      <c r="U6133">
        <v>0.2</v>
      </c>
      <c r="V6133">
        <v>-6.423300000000026</v>
      </c>
      <c r="W6133" t="s">
        <v>10939</v>
      </c>
      <c r="X6133" t="s">
        <v>10942</v>
      </c>
      <c r="Y6133">
        <v>5</v>
      </c>
      <c r="Z6133" t="s">
        <v>10952</v>
      </c>
      <c r="AA6133">
        <v>-3.7500000000000151E-2</v>
      </c>
    </row>
    <row r="6134" spans="1:27" x14ac:dyDescent="0.35">
      <c r="A6134">
        <v>4552</v>
      </c>
      <c r="B6134" t="s">
        <v>9103</v>
      </c>
      <c r="C6134">
        <v>2011</v>
      </c>
      <c r="D6134" s="1">
        <v>40737</v>
      </c>
      <c r="E6134" s="1">
        <v>40741</v>
      </c>
      <c r="F6134" t="s">
        <v>23</v>
      </c>
      <c r="G6134" t="s">
        <v>57</v>
      </c>
      <c r="H6134" t="s">
        <v>58</v>
      </c>
      <c r="I6134" t="s">
        <v>26</v>
      </c>
      <c r="J6134" t="s">
        <v>27</v>
      </c>
      <c r="K6134" t="s">
        <v>28</v>
      </c>
      <c r="L6134" t="s">
        <v>29</v>
      </c>
      <c r="M6134">
        <v>90049</v>
      </c>
      <c r="N6134" t="s">
        <v>30</v>
      </c>
      <c r="O6134" t="s">
        <v>3548</v>
      </c>
      <c r="P6134" t="s">
        <v>329</v>
      </c>
      <c r="Q6134" t="s">
        <v>3467</v>
      </c>
      <c r="R6134" t="s">
        <v>3549</v>
      </c>
      <c r="S6134">
        <v>351.21600000000001</v>
      </c>
      <c r="T6134">
        <v>3</v>
      </c>
      <c r="U6134">
        <v>0.2</v>
      </c>
      <c r="V6134">
        <v>4.3901999999999788</v>
      </c>
      <c r="W6134" t="s">
        <v>10944</v>
      </c>
      <c r="X6134" t="s">
        <v>10937</v>
      </c>
      <c r="Y6134">
        <v>7</v>
      </c>
      <c r="Z6134" t="s">
        <v>10938</v>
      </c>
      <c r="AA6134">
        <v>1.249999999999994E-2</v>
      </c>
    </row>
    <row r="6135" spans="1:27" x14ac:dyDescent="0.35">
      <c r="A6135">
        <v>4573</v>
      </c>
      <c r="B6135" t="s">
        <v>9104</v>
      </c>
      <c r="C6135">
        <v>2014</v>
      </c>
      <c r="D6135" s="1">
        <v>41838</v>
      </c>
      <c r="E6135" s="1">
        <v>41842</v>
      </c>
      <c r="F6135" t="s">
        <v>23</v>
      </c>
      <c r="G6135" t="s">
        <v>1577</v>
      </c>
      <c r="H6135" t="s">
        <v>1578</v>
      </c>
      <c r="I6135" t="s">
        <v>127</v>
      </c>
      <c r="J6135" t="s">
        <v>27</v>
      </c>
      <c r="K6135" t="s">
        <v>28</v>
      </c>
      <c r="L6135" t="s">
        <v>29</v>
      </c>
      <c r="M6135">
        <v>90036</v>
      </c>
      <c r="N6135" t="s">
        <v>30</v>
      </c>
      <c r="O6135" t="s">
        <v>3765</v>
      </c>
      <c r="P6135" t="s">
        <v>313</v>
      </c>
      <c r="Q6135" t="s">
        <v>3735</v>
      </c>
      <c r="R6135" t="s">
        <v>3766</v>
      </c>
      <c r="S6135">
        <v>479.98400000000004</v>
      </c>
      <c r="T6135">
        <v>2</v>
      </c>
      <c r="U6135">
        <v>0.2</v>
      </c>
      <c r="V6135">
        <v>89.996999999999986</v>
      </c>
      <c r="W6135" t="s">
        <v>10939</v>
      </c>
      <c r="X6135" t="s">
        <v>10937</v>
      </c>
      <c r="Y6135">
        <v>7</v>
      </c>
      <c r="Z6135" t="s">
        <v>10938</v>
      </c>
      <c r="AA6135">
        <v>0.18749999999999994</v>
      </c>
    </row>
    <row r="6136" spans="1:27" x14ac:dyDescent="0.35">
      <c r="A6136">
        <v>4593</v>
      </c>
      <c r="B6136" t="s">
        <v>1075</v>
      </c>
      <c r="C6136">
        <v>2013</v>
      </c>
      <c r="D6136" s="1">
        <v>41635</v>
      </c>
      <c r="E6136" s="1">
        <v>41640</v>
      </c>
      <c r="F6136" t="s">
        <v>23</v>
      </c>
      <c r="G6136" t="s">
        <v>1073</v>
      </c>
      <c r="H6136" t="s">
        <v>1074</v>
      </c>
      <c r="I6136" t="s">
        <v>26</v>
      </c>
      <c r="J6136" t="s">
        <v>27</v>
      </c>
      <c r="K6136" t="s">
        <v>28</v>
      </c>
      <c r="L6136" t="s">
        <v>29</v>
      </c>
      <c r="M6136">
        <v>90004</v>
      </c>
      <c r="N6136" t="s">
        <v>30</v>
      </c>
      <c r="O6136" t="s">
        <v>4199</v>
      </c>
      <c r="P6136" t="s">
        <v>329</v>
      </c>
      <c r="Q6136" t="s">
        <v>4064</v>
      </c>
      <c r="R6136" t="s">
        <v>4200</v>
      </c>
      <c r="S6136">
        <v>146.352</v>
      </c>
      <c r="T6136">
        <v>3</v>
      </c>
      <c r="U6136">
        <v>0.2</v>
      </c>
      <c r="V6136">
        <v>-5.4882000000000062</v>
      </c>
      <c r="W6136" t="s">
        <v>10936</v>
      </c>
      <c r="X6136" t="s">
        <v>10940</v>
      </c>
      <c r="Y6136">
        <v>12</v>
      </c>
      <c r="Z6136" t="s">
        <v>10941</v>
      </c>
      <c r="AA6136">
        <v>-3.750000000000004E-2</v>
      </c>
    </row>
    <row r="6137" spans="1:27" x14ac:dyDescent="0.35">
      <c r="A6137">
        <v>4595</v>
      </c>
      <c r="B6137" t="s">
        <v>1075</v>
      </c>
      <c r="C6137">
        <v>2013</v>
      </c>
      <c r="D6137" s="1">
        <v>41635</v>
      </c>
      <c r="E6137" s="1">
        <v>41640</v>
      </c>
      <c r="F6137" t="s">
        <v>23</v>
      </c>
      <c r="G6137" t="s">
        <v>1073</v>
      </c>
      <c r="H6137" t="s">
        <v>1074</v>
      </c>
      <c r="I6137" t="s">
        <v>26</v>
      </c>
      <c r="J6137" t="s">
        <v>27</v>
      </c>
      <c r="K6137" t="s">
        <v>28</v>
      </c>
      <c r="L6137" t="s">
        <v>29</v>
      </c>
      <c r="M6137">
        <v>90004</v>
      </c>
      <c r="N6137" t="s">
        <v>30</v>
      </c>
      <c r="O6137" t="s">
        <v>3692</v>
      </c>
      <c r="P6137" t="s">
        <v>329</v>
      </c>
      <c r="Q6137" t="s">
        <v>3467</v>
      </c>
      <c r="R6137" t="s">
        <v>3693</v>
      </c>
      <c r="S6137">
        <v>902.71199999999999</v>
      </c>
      <c r="T6137">
        <v>3</v>
      </c>
      <c r="U6137">
        <v>0.2</v>
      </c>
      <c r="V6137">
        <v>33.851700000000051</v>
      </c>
      <c r="W6137" t="s">
        <v>10936</v>
      </c>
      <c r="X6137" t="s">
        <v>10940</v>
      </c>
      <c r="Y6137">
        <v>12</v>
      </c>
      <c r="Z6137" t="s">
        <v>10941</v>
      </c>
      <c r="AA6137">
        <v>3.7500000000000054E-2</v>
      </c>
    </row>
    <row r="6138" spans="1:27" x14ac:dyDescent="0.35">
      <c r="A6138">
        <v>4620</v>
      </c>
      <c r="B6138" t="s">
        <v>9105</v>
      </c>
      <c r="C6138">
        <v>2014</v>
      </c>
      <c r="D6138" s="1">
        <v>41998</v>
      </c>
      <c r="E6138" s="1">
        <v>41999</v>
      </c>
      <c r="F6138" t="s">
        <v>56</v>
      </c>
      <c r="G6138" t="s">
        <v>1478</v>
      </c>
      <c r="H6138" t="s">
        <v>1479</v>
      </c>
      <c r="I6138" t="s">
        <v>127</v>
      </c>
      <c r="J6138" t="s">
        <v>27</v>
      </c>
      <c r="K6138" t="s">
        <v>28</v>
      </c>
      <c r="L6138" t="s">
        <v>29</v>
      </c>
      <c r="M6138">
        <v>90049</v>
      </c>
      <c r="N6138" t="s">
        <v>30</v>
      </c>
      <c r="O6138" t="s">
        <v>3950</v>
      </c>
      <c r="P6138" t="s">
        <v>313</v>
      </c>
      <c r="Q6138" t="s">
        <v>3735</v>
      </c>
      <c r="R6138" t="s">
        <v>3951</v>
      </c>
      <c r="S6138">
        <v>2879.9520000000002</v>
      </c>
      <c r="T6138">
        <v>6</v>
      </c>
      <c r="U6138">
        <v>0.2</v>
      </c>
      <c r="V6138">
        <v>1007.9831999999999</v>
      </c>
      <c r="W6138" t="s">
        <v>10939</v>
      </c>
      <c r="X6138" t="s">
        <v>10940</v>
      </c>
      <c r="Y6138">
        <v>12</v>
      </c>
      <c r="Z6138" t="s">
        <v>10941</v>
      </c>
      <c r="AA6138">
        <v>0.34999999999999992</v>
      </c>
    </row>
    <row r="6139" spans="1:27" x14ac:dyDescent="0.35">
      <c r="A6139">
        <v>5245</v>
      </c>
      <c r="B6139" t="s">
        <v>9106</v>
      </c>
      <c r="C6139">
        <v>2013</v>
      </c>
      <c r="D6139" s="1">
        <v>41489</v>
      </c>
      <c r="E6139" s="1">
        <v>41491</v>
      </c>
      <c r="F6139" t="s">
        <v>45</v>
      </c>
      <c r="G6139" t="s">
        <v>7041</v>
      </c>
      <c r="H6139" t="s">
        <v>7042</v>
      </c>
      <c r="I6139" t="s">
        <v>26</v>
      </c>
      <c r="J6139" t="s">
        <v>27</v>
      </c>
      <c r="K6139" t="s">
        <v>28</v>
      </c>
      <c r="L6139" t="s">
        <v>29</v>
      </c>
      <c r="M6139">
        <v>90032</v>
      </c>
      <c r="N6139" t="s">
        <v>30</v>
      </c>
      <c r="O6139" t="s">
        <v>9107</v>
      </c>
      <c r="P6139" t="s">
        <v>329</v>
      </c>
      <c r="Q6139" t="s">
        <v>3467</v>
      </c>
      <c r="R6139" t="s">
        <v>9108</v>
      </c>
      <c r="S6139">
        <v>136.46400000000003</v>
      </c>
      <c r="T6139">
        <v>2</v>
      </c>
      <c r="U6139">
        <v>0.2</v>
      </c>
      <c r="V6139">
        <v>15.352199999999989</v>
      </c>
      <c r="W6139" t="s">
        <v>10936</v>
      </c>
      <c r="X6139" t="s">
        <v>10937</v>
      </c>
      <c r="Y6139">
        <v>8</v>
      </c>
      <c r="Z6139" t="s">
        <v>10954</v>
      </c>
      <c r="AA6139">
        <v>0.11249999999999989</v>
      </c>
    </row>
    <row r="6140" spans="1:27" x14ac:dyDescent="0.35">
      <c r="A6140">
        <v>5273</v>
      </c>
      <c r="B6140" t="s">
        <v>1474</v>
      </c>
      <c r="C6140">
        <v>2014</v>
      </c>
      <c r="D6140" s="1">
        <v>41656</v>
      </c>
      <c r="E6140" s="1">
        <v>41656</v>
      </c>
      <c r="F6140" t="s">
        <v>234</v>
      </c>
      <c r="G6140" t="s">
        <v>1475</v>
      </c>
      <c r="H6140" t="s">
        <v>1476</v>
      </c>
      <c r="I6140" t="s">
        <v>26</v>
      </c>
      <c r="J6140" t="s">
        <v>27</v>
      </c>
      <c r="K6140" t="s">
        <v>28</v>
      </c>
      <c r="L6140" t="s">
        <v>29</v>
      </c>
      <c r="M6140">
        <v>90008</v>
      </c>
      <c r="N6140" t="s">
        <v>30</v>
      </c>
      <c r="O6140" t="s">
        <v>3573</v>
      </c>
      <c r="P6140" t="s">
        <v>329</v>
      </c>
      <c r="Q6140" t="s">
        <v>3467</v>
      </c>
      <c r="R6140" t="s">
        <v>3574</v>
      </c>
      <c r="S6140">
        <v>399.67200000000003</v>
      </c>
      <c r="T6140">
        <v>7</v>
      </c>
      <c r="U6140">
        <v>0.2</v>
      </c>
      <c r="V6140">
        <v>-14.987700000000061</v>
      </c>
      <c r="W6140" t="s">
        <v>10939</v>
      </c>
      <c r="X6140" t="s">
        <v>10950</v>
      </c>
      <c r="Y6140">
        <v>1</v>
      </c>
      <c r="Z6140" t="s">
        <v>10951</v>
      </c>
      <c r="AA6140">
        <v>-3.7500000000000151E-2</v>
      </c>
    </row>
    <row r="6141" spans="1:27" x14ac:dyDescent="0.35">
      <c r="A6141">
        <v>5355</v>
      </c>
      <c r="B6141" t="s">
        <v>1100</v>
      </c>
      <c r="C6141">
        <v>2011</v>
      </c>
      <c r="D6141" s="1">
        <v>40676</v>
      </c>
      <c r="E6141" s="1">
        <v>40682</v>
      </c>
      <c r="F6141" t="s">
        <v>23</v>
      </c>
      <c r="G6141" t="s">
        <v>1101</v>
      </c>
      <c r="H6141" t="s">
        <v>1102</v>
      </c>
      <c r="I6141" t="s">
        <v>26</v>
      </c>
      <c r="J6141" t="s">
        <v>27</v>
      </c>
      <c r="K6141" t="s">
        <v>28</v>
      </c>
      <c r="L6141" t="s">
        <v>29</v>
      </c>
      <c r="M6141">
        <v>90004</v>
      </c>
      <c r="N6141" t="s">
        <v>30</v>
      </c>
      <c r="O6141" t="s">
        <v>4331</v>
      </c>
      <c r="P6141" t="s">
        <v>329</v>
      </c>
      <c r="Q6141" t="s">
        <v>4064</v>
      </c>
      <c r="R6141" t="s">
        <v>4332</v>
      </c>
      <c r="S6141">
        <v>279.45600000000002</v>
      </c>
      <c r="T6141">
        <v>6</v>
      </c>
      <c r="U6141">
        <v>0.2</v>
      </c>
      <c r="V6141">
        <v>20.959199999999996</v>
      </c>
      <c r="W6141" t="s">
        <v>10944</v>
      </c>
      <c r="X6141" t="s">
        <v>10942</v>
      </c>
      <c r="Y6141">
        <v>5</v>
      </c>
      <c r="Z6141" t="s">
        <v>10952</v>
      </c>
      <c r="AA6141">
        <v>7.4999999999999983E-2</v>
      </c>
    </row>
    <row r="6142" spans="1:27" x14ac:dyDescent="0.35">
      <c r="A6142">
        <v>5381</v>
      </c>
      <c r="B6142" t="s">
        <v>555</v>
      </c>
      <c r="C6142">
        <v>2013</v>
      </c>
      <c r="D6142" s="1">
        <v>41501</v>
      </c>
      <c r="E6142" s="1">
        <v>41505</v>
      </c>
      <c r="F6142" t="s">
        <v>23</v>
      </c>
      <c r="G6142" t="s">
        <v>556</v>
      </c>
      <c r="H6142" t="s">
        <v>557</v>
      </c>
      <c r="I6142" t="s">
        <v>38</v>
      </c>
      <c r="J6142" t="s">
        <v>27</v>
      </c>
      <c r="K6142" t="s">
        <v>28</v>
      </c>
      <c r="L6142" t="s">
        <v>29</v>
      </c>
      <c r="M6142">
        <v>90045</v>
      </c>
      <c r="N6142" t="s">
        <v>30</v>
      </c>
      <c r="O6142" t="s">
        <v>3970</v>
      </c>
      <c r="P6142" t="s">
        <v>313</v>
      </c>
      <c r="Q6142" t="s">
        <v>3743</v>
      </c>
      <c r="R6142" t="s">
        <v>3971</v>
      </c>
      <c r="S6142">
        <v>105.55199999999999</v>
      </c>
      <c r="T6142">
        <v>6</v>
      </c>
      <c r="U6142">
        <v>0.2</v>
      </c>
      <c r="V6142">
        <v>35.623799999999996</v>
      </c>
      <c r="W6142" t="s">
        <v>10936</v>
      </c>
      <c r="X6142" t="s">
        <v>10937</v>
      </c>
      <c r="Y6142">
        <v>8</v>
      </c>
      <c r="Z6142" t="s">
        <v>10954</v>
      </c>
      <c r="AA6142">
        <v>0.33749999999999997</v>
      </c>
    </row>
    <row r="6143" spans="1:27" x14ac:dyDescent="0.35">
      <c r="A6143">
        <v>5580</v>
      </c>
      <c r="B6143" t="s">
        <v>1110</v>
      </c>
      <c r="C6143">
        <v>2014</v>
      </c>
      <c r="D6143" s="1">
        <v>41892</v>
      </c>
      <c r="E6143" s="1">
        <v>41897</v>
      </c>
      <c r="F6143" t="s">
        <v>45</v>
      </c>
      <c r="G6143" t="s">
        <v>1111</v>
      </c>
      <c r="H6143" t="s">
        <v>1112</v>
      </c>
      <c r="I6143" t="s">
        <v>38</v>
      </c>
      <c r="J6143" t="s">
        <v>27</v>
      </c>
      <c r="K6143" t="s">
        <v>28</v>
      </c>
      <c r="L6143" t="s">
        <v>29</v>
      </c>
      <c r="M6143">
        <v>90004</v>
      </c>
      <c r="N6143" t="s">
        <v>30</v>
      </c>
      <c r="O6143" t="s">
        <v>4303</v>
      </c>
      <c r="P6143" t="s">
        <v>329</v>
      </c>
      <c r="Q6143" t="s">
        <v>4064</v>
      </c>
      <c r="R6143" t="s">
        <v>4304</v>
      </c>
      <c r="S6143">
        <v>243.92</v>
      </c>
      <c r="T6143">
        <v>5</v>
      </c>
      <c r="U6143">
        <v>0.2</v>
      </c>
      <c r="V6143">
        <v>-15.245000000000005</v>
      </c>
      <c r="W6143" t="s">
        <v>10939</v>
      </c>
      <c r="X6143" t="s">
        <v>10937</v>
      </c>
      <c r="Y6143">
        <v>9</v>
      </c>
      <c r="Z6143" t="s">
        <v>10949</v>
      </c>
      <c r="AA6143">
        <v>-6.2500000000000028E-2</v>
      </c>
    </row>
    <row r="6144" spans="1:27" x14ac:dyDescent="0.35">
      <c r="A6144">
        <v>5775</v>
      </c>
      <c r="B6144" t="s">
        <v>9109</v>
      </c>
      <c r="C6144">
        <v>2013</v>
      </c>
      <c r="D6144" s="1">
        <v>41377</v>
      </c>
      <c r="E6144" s="1">
        <v>41381</v>
      </c>
      <c r="F6144" t="s">
        <v>23</v>
      </c>
      <c r="G6144" t="s">
        <v>7978</v>
      </c>
      <c r="H6144" t="s">
        <v>7979</v>
      </c>
      <c r="I6144" t="s">
        <v>38</v>
      </c>
      <c r="J6144" t="s">
        <v>27</v>
      </c>
      <c r="K6144" t="s">
        <v>28</v>
      </c>
      <c r="L6144" t="s">
        <v>29</v>
      </c>
      <c r="M6144">
        <v>90036</v>
      </c>
      <c r="N6144" t="s">
        <v>30</v>
      </c>
      <c r="O6144" t="s">
        <v>4393</v>
      </c>
      <c r="P6144" t="s">
        <v>329</v>
      </c>
      <c r="Q6144" t="s">
        <v>4064</v>
      </c>
      <c r="R6144" t="s">
        <v>4394</v>
      </c>
      <c r="S6144">
        <v>638.28800000000012</v>
      </c>
      <c r="T6144">
        <v>7</v>
      </c>
      <c r="U6144">
        <v>0.2</v>
      </c>
      <c r="V6144">
        <v>-31.914400000000015</v>
      </c>
      <c r="W6144" t="s">
        <v>10936</v>
      </c>
      <c r="X6144" t="s">
        <v>10942</v>
      </c>
      <c r="Y6144">
        <v>4</v>
      </c>
      <c r="Z6144" t="s">
        <v>10943</v>
      </c>
      <c r="AA6144">
        <v>-5.0000000000000017E-2</v>
      </c>
    </row>
    <row r="6145" spans="1:27" x14ac:dyDescent="0.35">
      <c r="A6145">
        <v>5780</v>
      </c>
      <c r="B6145" t="s">
        <v>1489</v>
      </c>
      <c r="C6145">
        <v>2011</v>
      </c>
      <c r="D6145" s="1">
        <v>40858</v>
      </c>
      <c r="E6145" s="1">
        <v>40865</v>
      </c>
      <c r="F6145" t="s">
        <v>23</v>
      </c>
      <c r="G6145" t="s">
        <v>415</v>
      </c>
      <c r="H6145" t="s">
        <v>416</v>
      </c>
      <c r="I6145" t="s">
        <v>38</v>
      </c>
      <c r="J6145" t="s">
        <v>27</v>
      </c>
      <c r="K6145" t="s">
        <v>28</v>
      </c>
      <c r="L6145" t="s">
        <v>29</v>
      </c>
      <c r="M6145">
        <v>90008</v>
      </c>
      <c r="N6145" t="s">
        <v>30</v>
      </c>
      <c r="O6145" t="s">
        <v>4288</v>
      </c>
      <c r="P6145" t="s">
        <v>329</v>
      </c>
      <c r="Q6145" t="s">
        <v>4064</v>
      </c>
      <c r="R6145" t="s">
        <v>4289</v>
      </c>
      <c r="S6145">
        <v>112.64800000000001</v>
      </c>
      <c r="T6145">
        <v>1</v>
      </c>
      <c r="U6145">
        <v>0.2</v>
      </c>
      <c r="V6145">
        <v>11.264799999999997</v>
      </c>
      <c r="W6145" t="s">
        <v>10944</v>
      </c>
      <c r="X6145" t="s">
        <v>10940</v>
      </c>
      <c r="Y6145">
        <v>11</v>
      </c>
      <c r="Z6145" t="s">
        <v>10947</v>
      </c>
      <c r="AA6145">
        <v>9.9999999999999964E-2</v>
      </c>
    </row>
    <row r="6146" spans="1:27" x14ac:dyDescent="0.35">
      <c r="A6146">
        <v>5781</v>
      </c>
      <c r="B6146" t="s">
        <v>9110</v>
      </c>
      <c r="C6146">
        <v>2012</v>
      </c>
      <c r="D6146" s="1">
        <v>41001</v>
      </c>
      <c r="E6146" s="1">
        <v>41008</v>
      </c>
      <c r="F6146" t="s">
        <v>23</v>
      </c>
      <c r="G6146" t="s">
        <v>4390</v>
      </c>
      <c r="H6146" t="s">
        <v>4391</v>
      </c>
      <c r="I6146" t="s">
        <v>38</v>
      </c>
      <c r="J6146" t="s">
        <v>27</v>
      </c>
      <c r="K6146" t="s">
        <v>28</v>
      </c>
      <c r="L6146" t="s">
        <v>29</v>
      </c>
      <c r="M6146">
        <v>90049</v>
      </c>
      <c r="N6146" t="s">
        <v>30</v>
      </c>
      <c r="O6146" t="s">
        <v>9111</v>
      </c>
      <c r="P6146" t="s">
        <v>313</v>
      </c>
      <c r="Q6146" t="s">
        <v>3743</v>
      </c>
      <c r="R6146" t="s">
        <v>9112</v>
      </c>
      <c r="S6146">
        <v>71.975999999999999</v>
      </c>
      <c r="T6146">
        <v>3</v>
      </c>
      <c r="U6146">
        <v>0.2</v>
      </c>
      <c r="V6146">
        <v>24.291899999999998</v>
      </c>
      <c r="W6146" t="s">
        <v>10948</v>
      </c>
      <c r="X6146" t="s">
        <v>10942</v>
      </c>
      <c r="Y6146">
        <v>4</v>
      </c>
      <c r="Z6146" t="s">
        <v>10943</v>
      </c>
      <c r="AA6146">
        <v>0.33749999999999997</v>
      </c>
    </row>
    <row r="6147" spans="1:27" x14ac:dyDescent="0.35">
      <c r="A6147">
        <v>5993</v>
      </c>
      <c r="B6147" t="s">
        <v>9113</v>
      </c>
      <c r="C6147">
        <v>2014</v>
      </c>
      <c r="D6147" s="1">
        <v>41898</v>
      </c>
      <c r="E6147" s="1">
        <v>41904</v>
      </c>
      <c r="F6147" t="s">
        <v>23</v>
      </c>
      <c r="G6147" t="s">
        <v>2021</v>
      </c>
      <c r="H6147" t="s">
        <v>2022</v>
      </c>
      <c r="I6147" t="s">
        <v>38</v>
      </c>
      <c r="J6147" t="s">
        <v>27</v>
      </c>
      <c r="K6147" t="s">
        <v>28</v>
      </c>
      <c r="L6147" t="s">
        <v>29</v>
      </c>
      <c r="M6147">
        <v>90049</v>
      </c>
      <c r="N6147" t="s">
        <v>30</v>
      </c>
      <c r="O6147" t="s">
        <v>8039</v>
      </c>
      <c r="P6147" t="s">
        <v>329</v>
      </c>
      <c r="Q6147" t="s">
        <v>4064</v>
      </c>
      <c r="R6147" t="s">
        <v>8040</v>
      </c>
      <c r="S6147">
        <v>184.75200000000001</v>
      </c>
      <c r="T6147">
        <v>3</v>
      </c>
      <c r="U6147">
        <v>0.2</v>
      </c>
      <c r="V6147">
        <v>-20.784600000000012</v>
      </c>
      <c r="W6147" t="s">
        <v>10939</v>
      </c>
      <c r="X6147" t="s">
        <v>10937</v>
      </c>
      <c r="Y6147">
        <v>9</v>
      </c>
      <c r="Z6147" t="s">
        <v>10949</v>
      </c>
      <c r="AA6147">
        <v>-0.11250000000000006</v>
      </c>
    </row>
    <row r="6148" spans="1:27" x14ac:dyDescent="0.35">
      <c r="A6148">
        <v>6011</v>
      </c>
      <c r="B6148" t="s">
        <v>180</v>
      </c>
      <c r="C6148">
        <v>2012</v>
      </c>
      <c r="D6148" s="1">
        <v>41273</v>
      </c>
      <c r="E6148" s="1">
        <v>41277</v>
      </c>
      <c r="F6148" t="s">
        <v>23</v>
      </c>
      <c r="G6148" t="s">
        <v>181</v>
      </c>
      <c r="H6148" t="s">
        <v>182</v>
      </c>
      <c r="I6148" t="s">
        <v>38</v>
      </c>
      <c r="J6148" t="s">
        <v>27</v>
      </c>
      <c r="K6148" t="s">
        <v>28</v>
      </c>
      <c r="L6148" t="s">
        <v>29</v>
      </c>
      <c r="M6148">
        <v>90049</v>
      </c>
      <c r="N6148" t="s">
        <v>30</v>
      </c>
      <c r="O6148" t="s">
        <v>9114</v>
      </c>
      <c r="P6148" t="s">
        <v>313</v>
      </c>
      <c r="Q6148" t="s">
        <v>3743</v>
      </c>
      <c r="R6148" t="s">
        <v>9115</v>
      </c>
      <c r="S6148">
        <v>2548.5600000000004</v>
      </c>
      <c r="T6148">
        <v>6</v>
      </c>
      <c r="U6148">
        <v>0.2</v>
      </c>
      <c r="V6148">
        <v>286.71299999999962</v>
      </c>
      <c r="W6148" t="s">
        <v>10948</v>
      </c>
      <c r="X6148" t="s">
        <v>10940</v>
      </c>
      <c r="Y6148">
        <v>12</v>
      </c>
      <c r="Z6148" t="s">
        <v>10941</v>
      </c>
      <c r="AA6148">
        <v>0.11249999999999984</v>
      </c>
    </row>
    <row r="6149" spans="1:27" x14ac:dyDescent="0.35">
      <c r="A6149">
        <v>6042</v>
      </c>
      <c r="B6149" t="s">
        <v>9116</v>
      </c>
      <c r="C6149">
        <v>2014</v>
      </c>
      <c r="D6149" s="1">
        <v>41907</v>
      </c>
      <c r="E6149" s="1">
        <v>41912</v>
      </c>
      <c r="F6149" t="s">
        <v>23</v>
      </c>
      <c r="G6149" t="s">
        <v>1356</v>
      </c>
      <c r="H6149" t="s">
        <v>1357</v>
      </c>
      <c r="I6149" t="s">
        <v>26</v>
      </c>
      <c r="J6149" t="s">
        <v>27</v>
      </c>
      <c r="K6149" t="s">
        <v>28</v>
      </c>
      <c r="L6149" t="s">
        <v>29</v>
      </c>
      <c r="M6149">
        <v>90008</v>
      </c>
      <c r="N6149" t="s">
        <v>30</v>
      </c>
      <c r="O6149" t="s">
        <v>9117</v>
      </c>
      <c r="P6149" t="s">
        <v>313</v>
      </c>
      <c r="Q6149" t="s">
        <v>3743</v>
      </c>
      <c r="R6149" t="s">
        <v>9118</v>
      </c>
      <c r="S6149">
        <v>506.28</v>
      </c>
      <c r="T6149">
        <v>3</v>
      </c>
      <c r="U6149">
        <v>0.2</v>
      </c>
      <c r="V6149">
        <v>177.19799999999998</v>
      </c>
      <c r="W6149" t="s">
        <v>10939</v>
      </c>
      <c r="X6149" t="s">
        <v>10937</v>
      </c>
      <c r="Y6149">
        <v>9</v>
      </c>
      <c r="Z6149" t="s">
        <v>10949</v>
      </c>
      <c r="AA6149">
        <v>0.35</v>
      </c>
    </row>
    <row r="6150" spans="1:27" x14ac:dyDescent="0.35">
      <c r="A6150">
        <v>6134</v>
      </c>
      <c r="B6150" t="s">
        <v>9119</v>
      </c>
      <c r="C6150">
        <v>2013</v>
      </c>
      <c r="D6150" s="1">
        <v>41503</v>
      </c>
      <c r="E6150" s="1">
        <v>41506</v>
      </c>
      <c r="F6150" t="s">
        <v>56</v>
      </c>
      <c r="G6150" t="s">
        <v>9120</v>
      </c>
      <c r="H6150" t="s">
        <v>9121</v>
      </c>
      <c r="I6150" t="s">
        <v>26</v>
      </c>
      <c r="J6150" t="s">
        <v>27</v>
      </c>
      <c r="K6150" t="s">
        <v>28</v>
      </c>
      <c r="L6150" t="s">
        <v>29</v>
      </c>
      <c r="M6150">
        <v>90045</v>
      </c>
      <c r="N6150" t="s">
        <v>30</v>
      </c>
      <c r="O6150" t="s">
        <v>9122</v>
      </c>
      <c r="P6150" t="s">
        <v>329</v>
      </c>
      <c r="Q6150" t="s">
        <v>3467</v>
      </c>
      <c r="R6150" t="s">
        <v>9123</v>
      </c>
      <c r="S6150">
        <v>161.28</v>
      </c>
      <c r="T6150">
        <v>2</v>
      </c>
      <c r="U6150">
        <v>0.2</v>
      </c>
      <c r="V6150">
        <v>12.095999999999997</v>
      </c>
      <c r="W6150" t="s">
        <v>10936</v>
      </c>
      <c r="X6150" t="s">
        <v>10937</v>
      </c>
      <c r="Y6150">
        <v>8</v>
      </c>
      <c r="Z6150" t="s">
        <v>10954</v>
      </c>
      <c r="AA6150">
        <v>7.4999999999999983E-2</v>
      </c>
    </row>
    <row r="6151" spans="1:27" x14ac:dyDescent="0.35">
      <c r="A6151">
        <v>6285</v>
      </c>
      <c r="B6151" t="s">
        <v>204</v>
      </c>
      <c r="C6151">
        <v>2013</v>
      </c>
      <c r="D6151" s="1">
        <v>41542</v>
      </c>
      <c r="E6151" s="1">
        <v>41546</v>
      </c>
      <c r="F6151" t="s">
        <v>23</v>
      </c>
      <c r="G6151" t="s">
        <v>205</v>
      </c>
      <c r="H6151" t="s">
        <v>206</v>
      </c>
      <c r="I6151" t="s">
        <v>26</v>
      </c>
      <c r="J6151" t="s">
        <v>27</v>
      </c>
      <c r="K6151" t="s">
        <v>28</v>
      </c>
      <c r="L6151" t="s">
        <v>29</v>
      </c>
      <c r="M6151">
        <v>90049</v>
      </c>
      <c r="N6151" t="s">
        <v>30</v>
      </c>
      <c r="O6151" t="s">
        <v>4288</v>
      </c>
      <c r="P6151" t="s">
        <v>329</v>
      </c>
      <c r="Q6151" t="s">
        <v>4064</v>
      </c>
      <c r="R6151" t="s">
        <v>4289</v>
      </c>
      <c r="S6151">
        <v>563.24</v>
      </c>
      <c r="T6151">
        <v>5</v>
      </c>
      <c r="U6151">
        <v>0.2</v>
      </c>
      <c r="V6151">
        <v>56.324000000000012</v>
      </c>
      <c r="W6151" t="s">
        <v>10936</v>
      </c>
      <c r="X6151" t="s">
        <v>10937</v>
      </c>
      <c r="Y6151">
        <v>9</v>
      </c>
      <c r="Z6151" t="s">
        <v>10949</v>
      </c>
      <c r="AA6151">
        <v>0.10000000000000002</v>
      </c>
    </row>
    <row r="6152" spans="1:27" x14ac:dyDescent="0.35">
      <c r="A6152">
        <v>6577</v>
      </c>
      <c r="B6152" t="s">
        <v>1514</v>
      </c>
      <c r="C6152">
        <v>2014</v>
      </c>
      <c r="D6152" s="1">
        <v>41702</v>
      </c>
      <c r="E6152" s="1">
        <v>41707</v>
      </c>
      <c r="F6152" t="s">
        <v>23</v>
      </c>
      <c r="G6152" t="s">
        <v>1515</v>
      </c>
      <c r="H6152" t="s">
        <v>1516</v>
      </c>
      <c r="I6152" t="s">
        <v>38</v>
      </c>
      <c r="J6152" t="s">
        <v>27</v>
      </c>
      <c r="K6152" t="s">
        <v>28</v>
      </c>
      <c r="L6152" t="s">
        <v>29</v>
      </c>
      <c r="M6152">
        <v>90008</v>
      </c>
      <c r="N6152" t="s">
        <v>30</v>
      </c>
      <c r="O6152" t="s">
        <v>4346</v>
      </c>
      <c r="P6152" t="s">
        <v>329</v>
      </c>
      <c r="Q6152" t="s">
        <v>4064</v>
      </c>
      <c r="R6152" t="s">
        <v>4347</v>
      </c>
      <c r="S6152">
        <v>170.35200000000003</v>
      </c>
      <c r="T6152">
        <v>3</v>
      </c>
      <c r="U6152">
        <v>0.2</v>
      </c>
      <c r="V6152">
        <v>-17.035200000000003</v>
      </c>
      <c r="W6152" t="s">
        <v>10939</v>
      </c>
      <c r="X6152" t="s">
        <v>10950</v>
      </c>
      <c r="Y6152">
        <v>3</v>
      </c>
      <c r="Z6152" t="s">
        <v>10953</v>
      </c>
      <c r="AA6152">
        <v>-0.1</v>
      </c>
    </row>
    <row r="6153" spans="1:27" x14ac:dyDescent="0.35">
      <c r="A6153">
        <v>6743</v>
      </c>
      <c r="B6153" t="s">
        <v>9124</v>
      </c>
      <c r="C6153">
        <v>2014</v>
      </c>
      <c r="D6153" s="1">
        <v>41827</v>
      </c>
      <c r="E6153" s="1">
        <v>41832</v>
      </c>
      <c r="F6153" t="s">
        <v>23</v>
      </c>
      <c r="G6153" t="s">
        <v>1831</v>
      </c>
      <c r="H6153" t="s">
        <v>1832</v>
      </c>
      <c r="I6153" t="s">
        <v>38</v>
      </c>
      <c r="J6153" t="s">
        <v>27</v>
      </c>
      <c r="K6153" t="s">
        <v>28</v>
      </c>
      <c r="L6153" t="s">
        <v>29</v>
      </c>
      <c r="M6153">
        <v>90008</v>
      </c>
      <c r="N6153" t="s">
        <v>30</v>
      </c>
      <c r="O6153" t="s">
        <v>4100</v>
      </c>
      <c r="P6153" t="s">
        <v>329</v>
      </c>
      <c r="Q6153" t="s">
        <v>4064</v>
      </c>
      <c r="R6153" t="s">
        <v>9012</v>
      </c>
      <c r="S6153">
        <v>122.13600000000001</v>
      </c>
      <c r="T6153">
        <v>3</v>
      </c>
      <c r="U6153">
        <v>0.2</v>
      </c>
      <c r="V6153">
        <v>-13.740299999999994</v>
      </c>
      <c r="W6153" t="s">
        <v>10939</v>
      </c>
      <c r="X6153" t="s">
        <v>10937</v>
      </c>
      <c r="Y6153">
        <v>7</v>
      </c>
      <c r="Z6153" t="s">
        <v>10938</v>
      </c>
      <c r="AA6153">
        <v>-0.11249999999999995</v>
      </c>
    </row>
    <row r="6154" spans="1:27" x14ac:dyDescent="0.35">
      <c r="A6154">
        <v>6863</v>
      </c>
      <c r="B6154" t="s">
        <v>1522</v>
      </c>
      <c r="C6154">
        <v>2014</v>
      </c>
      <c r="D6154" s="1">
        <v>41747</v>
      </c>
      <c r="E6154" s="1">
        <v>41752</v>
      </c>
      <c r="F6154" t="s">
        <v>23</v>
      </c>
      <c r="G6154" t="s">
        <v>1425</v>
      </c>
      <c r="H6154" t="s">
        <v>1426</v>
      </c>
      <c r="I6154" t="s">
        <v>38</v>
      </c>
      <c r="J6154" t="s">
        <v>27</v>
      </c>
      <c r="K6154" t="s">
        <v>28</v>
      </c>
      <c r="L6154" t="s">
        <v>29</v>
      </c>
      <c r="M6154">
        <v>90008</v>
      </c>
      <c r="N6154" t="s">
        <v>30</v>
      </c>
      <c r="O6154" t="s">
        <v>4096</v>
      </c>
      <c r="P6154" t="s">
        <v>329</v>
      </c>
      <c r="Q6154" t="s">
        <v>4064</v>
      </c>
      <c r="R6154" t="s">
        <v>4097</v>
      </c>
      <c r="S6154">
        <v>218.35200000000003</v>
      </c>
      <c r="T6154">
        <v>3</v>
      </c>
      <c r="U6154">
        <v>0.2</v>
      </c>
      <c r="V6154">
        <v>-19.105800000000016</v>
      </c>
      <c r="W6154" t="s">
        <v>10939</v>
      </c>
      <c r="X6154" t="s">
        <v>10942</v>
      </c>
      <c r="Y6154">
        <v>4</v>
      </c>
      <c r="Z6154" t="s">
        <v>10943</v>
      </c>
      <c r="AA6154">
        <v>-8.7500000000000064E-2</v>
      </c>
    </row>
    <row r="6155" spans="1:27" x14ac:dyDescent="0.35">
      <c r="A6155">
        <v>6869</v>
      </c>
      <c r="B6155" t="s">
        <v>1140</v>
      </c>
      <c r="C6155">
        <v>2013</v>
      </c>
      <c r="D6155" s="1">
        <v>41508</v>
      </c>
      <c r="E6155" s="1">
        <v>41515</v>
      </c>
      <c r="F6155" t="s">
        <v>23</v>
      </c>
      <c r="G6155" t="s">
        <v>1141</v>
      </c>
      <c r="H6155" t="s">
        <v>1142</v>
      </c>
      <c r="I6155" t="s">
        <v>26</v>
      </c>
      <c r="J6155" t="s">
        <v>27</v>
      </c>
      <c r="K6155" t="s">
        <v>28</v>
      </c>
      <c r="L6155" t="s">
        <v>29</v>
      </c>
      <c r="M6155">
        <v>90004</v>
      </c>
      <c r="N6155" t="s">
        <v>30</v>
      </c>
      <c r="O6155" t="s">
        <v>3583</v>
      </c>
      <c r="P6155" t="s">
        <v>329</v>
      </c>
      <c r="Q6155" t="s">
        <v>3467</v>
      </c>
      <c r="R6155" t="s">
        <v>3584</v>
      </c>
      <c r="S6155">
        <v>2887.0560000000005</v>
      </c>
      <c r="T6155">
        <v>9</v>
      </c>
      <c r="U6155">
        <v>0.2</v>
      </c>
      <c r="V6155">
        <v>180.44099999999992</v>
      </c>
      <c r="W6155" t="s">
        <v>10936</v>
      </c>
      <c r="X6155" t="s">
        <v>10937</v>
      </c>
      <c r="Y6155">
        <v>8</v>
      </c>
      <c r="Z6155" t="s">
        <v>10954</v>
      </c>
      <c r="AA6155">
        <v>6.2499999999999958E-2</v>
      </c>
    </row>
    <row r="6156" spans="1:27" x14ac:dyDescent="0.35">
      <c r="A6156">
        <v>7362</v>
      </c>
      <c r="B6156" t="s">
        <v>886</v>
      </c>
      <c r="C6156">
        <v>2013</v>
      </c>
      <c r="D6156" s="1">
        <v>41377</v>
      </c>
      <c r="E6156" s="1">
        <v>41379</v>
      </c>
      <c r="F6156" t="s">
        <v>56</v>
      </c>
      <c r="G6156" t="s">
        <v>887</v>
      </c>
      <c r="H6156" t="s">
        <v>888</v>
      </c>
      <c r="I6156" t="s">
        <v>38</v>
      </c>
      <c r="J6156" t="s">
        <v>27</v>
      </c>
      <c r="K6156" t="s">
        <v>28</v>
      </c>
      <c r="L6156" t="s">
        <v>29</v>
      </c>
      <c r="M6156">
        <v>90036</v>
      </c>
      <c r="N6156" t="s">
        <v>30</v>
      </c>
      <c r="O6156" t="s">
        <v>4312</v>
      </c>
      <c r="P6156" t="s">
        <v>329</v>
      </c>
      <c r="Q6156" t="s">
        <v>4064</v>
      </c>
      <c r="R6156" t="s">
        <v>4313</v>
      </c>
      <c r="S6156">
        <v>194.35200000000003</v>
      </c>
      <c r="T6156">
        <v>3</v>
      </c>
      <c r="U6156">
        <v>0.2</v>
      </c>
      <c r="V6156">
        <v>-36.441000000000031</v>
      </c>
      <c r="W6156" t="s">
        <v>10936</v>
      </c>
      <c r="X6156" t="s">
        <v>10942</v>
      </c>
      <c r="Y6156">
        <v>4</v>
      </c>
      <c r="Z6156" t="s">
        <v>10943</v>
      </c>
      <c r="AA6156">
        <v>-0.18750000000000014</v>
      </c>
    </row>
    <row r="6157" spans="1:27" x14ac:dyDescent="0.35">
      <c r="A6157">
        <v>7441</v>
      </c>
      <c r="B6157" t="s">
        <v>9125</v>
      </c>
      <c r="C6157">
        <v>2014</v>
      </c>
      <c r="D6157" s="1">
        <v>41885</v>
      </c>
      <c r="E6157" s="1">
        <v>41889</v>
      </c>
      <c r="F6157" t="s">
        <v>23</v>
      </c>
      <c r="G6157" t="s">
        <v>5768</v>
      </c>
      <c r="H6157" t="s">
        <v>5769</v>
      </c>
      <c r="I6157" t="s">
        <v>38</v>
      </c>
      <c r="J6157" t="s">
        <v>27</v>
      </c>
      <c r="K6157" t="s">
        <v>28</v>
      </c>
      <c r="L6157" t="s">
        <v>29</v>
      </c>
      <c r="M6157">
        <v>90049</v>
      </c>
      <c r="N6157" t="s">
        <v>30</v>
      </c>
      <c r="O6157" t="s">
        <v>3666</v>
      </c>
      <c r="P6157" t="s">
        <v>329</v>
      </c>
      <c r="Q6157" t="s">
        <v>3467</v>
      </c>
      <c r="R6157" t="s">
        <v>3667</v>
      </c>
      <c r="S6157">
        <v>236.52800000000002</v>
      </c>
      <c r="T6157">
        <v>2</v>
      </c>
      <c r="U6157">
        <v>0.2</v>
      </c>
      <c r="V6157">
        <v>-2.9566000000000088</v>
      </c>
      <c r="W6157" t="s">
        <v>10939</v>
      </c>
      <c r="X6157" t="s">
        <v>10937</v>
      </c>
      <c r="Y6157">
        <v>9</v>
      </c>
      <c r="Z6157" t="s">
        <v>10949</v>
      </c>
      <c r="AA6157">
        <v>-1.2500000000000035E-2</v>
      </c>
    </row>
    <row r="6158" spans="1:27" x14ac:dyDescent="0.35">
      <c r="A6158">
        <v>7461</v>
      </c>
      <c r="B6158" t="s">
        <v>1157</v>
      </c>
      <c r="C6158">
        <v>2012</v>
      </c>
      <c r="D6158" s="1">
        <v>41010</v>
      </c>
      <c r="E6158" s="1">
        <v>41013</v>
      </c>
      <c r="F6158" t="s">
        <v>45</v>
      </c>
      <c r="G6158" t="s">
        <v>1158</v>
      </c>
      <c r="H6158" t="s">
        <v>1159</v>
      </c>
      <c r="I6158" t="s">
        <v>38</v>
      </c>
      <c r="J6158" t="s">
        <v>27</v>
      </c>
      <c r="K6158" t="s">
        <v>28</v>
      </c>
      <c r="L6158" t="s">
        <v>29</v>
      </c>
      <c r="M6158">
        <v>90004</v>
      </c>
      <c r="N6158" t="s">
        <v>30</v>
      </c>
      <c r="O6158" t="s">
        <v>3911</v>
      </c>
      <c r="P6158" t="s">
        <v>313</v>
      </c>
      <c r="Q6158" t="s">
        <v>3735</v>
      </c>
      <c r="R6158" t="s">
        <v>3912</v>
      </c>
      <c r="S6158">
        <v>639.96800000000007</v>
      </c>
      <c r="T6158">
        <v>4</v>
      </c>
      <c r="U6158">
        <v>0.2</v>
      </c>
      <c r="V6158">
        <v>215.98919999999998</v>
      </c>
      <c r="W6158" t="s">
        <v>10948</v>
      </c>
      <c r="X6158" t="s">
        <v>10942</v>
      </c>
      <c r="Y6158">
        <v>4</v>
      </c>
      <c r="Z6158" t="s">
        <v>10943</v>
      </c>
      <c r="AA6158">
        <v>0.33749999999999991</v>
      </c>
    </row>
    <row r="6159" spans="1:27" x14ac:dyDescent="0.35">
      <c r="A6159">
        <v>7619</v>
      </c>
      <c r="B6159" t="s">
        <v>9126</v>
      </c>
      <c r="C6159">
        <v>2014</v>
      </c>
      <c r="D6159" s="1">
        <v>41940</v>
      </c>
      <c r="E6159" s="1">
        <v>41942</v>
      </c>
      <c r="F6159" t="s">
        <v>56</v>
      </c>
      <c r="G6159" t="s">
        <v>5706</v>
      </c>
      <c r="H6159" t="s">
        <v>5707</v>
      </c>
      <c r="I6159" t="s">
        <v>26</v>
      </c>
      <c r="J6159" t="s">
        <v>27</v>
      </c>
      <c r="K6159" t="s">
        <v>28</v>
      </c>
      <c r="L6159" t="s">
        <v>29</v>
      </c>
      <c r="M6159">
        <v>90032</v>
      </c>
      <c r="N6159" t="s">
        <v>30</v>
      </c>
      <c r="O6159" t="s">
        <v>8975</v>
      </c>
      <c r="P6159" t="s">
        <v>329</v>
      </c>
      <c r="Q6159" t="s">
        <v>3467</v>
      </c>
      <c r="R6159" t="s">
        <v>8976</v>
      </c>
      <c r="S6159">
        <v>189.57600000000002</v>
      </c>
      <c r="T6159">
        <v>1</v>
      </c>
      <c r="U6159">
        <v>0.2</v>
      </c>
      <c r="V6159">
        <v>9.4787999999999784</v>
      </c>
      <c r="W6159" t="s">
        <v>10939</v>
      </c>
      <c r="X6159" t="s">
        <v>10940</v>
      </c>
      <c r="Y6159">
        <v>10</v>
      </c>
      <c r="Z6159" t="s">
        <v>10945</v>
      </c>
      <c r="AA6159">
        <v>4.9999999999999878E-2</v>
      </c>
    </row>
    <row r="6160" spans="1:27" x14ac:dyDescent="0.35">
      <c r="A6160">
        <v>7622</v>
      </c>
      <c r="B6160" t="s">
        <v>1164</v>
      </c>
      <c r="C6160">
        <v>2011</v>
      </c>
      <c r="D6160" s="1">
        <v>40872</v>
      </c>
      <c r="E6160" s="1">
        <v>40876</v>
      </c>
      <c r="F6160" t="s">
        <v>23</v>
      </c>
      <c r="G6160" t="s">
        <v>1165</v>
      </c>
      <c r="H6160" t="s">
        <v>1166</v>
      </c>
      <c r="I6160" t="s">
        <v>38</v>
      </c>
      <c r="J6160" t="s">
        <v>27</v>
      </c>
      <c r="K6160" t="s">
        <v>28</v>
      </c>
      <c r="L6160" t="s">
        <v>29</v>
      </c>
      <c r="M6160">
        <v>90004</v>
      </c>
      <c r="N6160" t="s">
        <v>30</v>
      </c>
      <c r="O6160" t="s">
        <v>4105</v>
      </c>
      <c r="P6160" t="s">
        <v>329</v>
      </c>
      <c r="Q6160" t="s">
        <v>4064</v>
      </c>
      <c r="R6160" t="s">
        <v>4106</v>
      </c>
      <c r="S6160">
        <v>725.34400000000005</v>
      </c>
      <c r="T6160">
        <v>4</v>
      </c>
      <c r="U6160">
        <v>0.2</v>
      </c>
      <c r="V6160">
        <v>54.400800000000004</v>
      </c>
      <c r="W6160" t="s">
        <v>10944</v>
      </c>
      <c r="X6160" t="s">
        <v>10940</v>
      </c>
      <c r="Y6160">
        <v>11</v>
      </c>
      <c r="Z6160" t="s">
        <v>10947</v>
      </c>
      <c r="AA6160">
        <v>7.4999999999999997E-2</v>
      </c>
    </row>
    <row r="6161" spans="1:27" x14ac:dyDescent="0.35">
      <c r="A6161">
        <v>7646</v>
      </c>
      <c r="B6161" t="s">
        <v>9127</v>
      </c>
      <c r="C6161">
        <v>2012</v>
      </c>
      <c r="D6161" s="1">
        <v>41004</v>
      </c>
      <c r="E6161" s="1">
        <v>41010</v>
      </c>
      <c r="F6161" t="s">
        <v>23</v>
      </c>
      <c r="G6161" t="s">
        <v>3976</v>
      </c>
      <c r="H6161" t="s">
        <v>3977</v>
      </c>
      <c r="I6161" t="s">
        <v>26</v>
      </c>
      <c r="J6161" t="s">
        <v>27</v>
      </c>
      <c r="K6161" t="s">
        <v>28</v>
      </c>
      <c r="L6161" t="s">
        <v>29</v>
      </c>
      <c r="M6161">
        <v>90036</v>
      </c>
      <c r="N6161" t="s">
        <v>30</v>
      </c>
      <c r="O6161" t="s">
        <v>8075</v>
      </c>
      <c r="P6161" t="s">
        <v>329</v>
      </c>
      <c r="Q6161" t="s">
        <v>4064</v>
      </c>
      <c r="R6161" t="s">
        <v>8076</v>
      </c>
      <c r="S6161">
        <v>892.22400000000005</v>
      </c>
      <c r="T6161">
        <v>3</v>
      </c>
      <c r="U6161">
        <v>0.2</v>
      </c>
      <c r="V6161">
        <v>89.222400000000022</v>
      </c>
      <c r="W6161" t="s">
        <v>10948</v>
      </c>
      <c r="X6161" t="s">
        <v>10942</v>
      </c>
      <c r="Y6161">
        <v>4</v>
      </c>
      <c r="Z6161" t="s">
        <v>10943</v>
      </c>
      <c r="AA6161">
        <v>0.10000000000000002</v>
      </c>
    </row>
    <row r="6162" spans="1:27" x14ac:dyDescent="0.35">
      <c r="A6162">
        <v>7825</v>
      </c>
      <c r="B6162" t="s">
        <v>9128</v>
      </c>
      <c r="C6162">
        <v>2011</v>
      </c>
      <c r="D6162" s="1">
        <v>40679</v>
      </c>
      <c r="E6162" s="1">
        <v>40686</v>
      </c>
      <c r="F6162" t="s">
        <v>23</v>
      </c>
      <c r="G6162" t="s">
        <v>300</v>
      </c>
      <c r="H6162" t="s">
        <v>301</v>
      </c>
      <c r="I6162" t="s">
        <v>26</v>
      </c>
      <c r="J6162" t="s">
        <v>27</v>
      </c>
      <c r="K6162" t="s">
        <v>28</v>
      </c>
      <c r="L6162" t="s">
        <v>29</v>
      </c>
      <c r="M6162">
        <v>90036</v>
      </c>
      <c r="N6162" t="s">
        <v>30</v>
      </c>
      <c r="O6162" t="s">
        <v>4331</v>
      </c>
      <c r="P6162" t="s">
        <v>329</v>
      </c>
      <c r="Q6162" t="s">
        <v>4064</v>
      </c>
      <c r="R6162" t="s">
        <v>4332</v>
      </c>
      <c r="S6162">
        <v>232.88</v>
      </c>
      <c r="T6162">
        <v>5</v>
      </c>
      <c r="U6162">
        <v>0.2</v>
      </c>
      <c r="V6162">
        <v>17.466000000000008</v>
      </c>
      <c r="W6162" t="s">
        <v>10944</v>
      </c>
      <c r="X6162" t="s">
        <v>10942</v>
      </c>
      <c r="Y6162">
        <v>5</v>
      </c>
      <c r="Z6162" t="s">
        <v>10952</v>
      </c>
      <c r="AA6162">
        <v>7.5000000000000039E-2</v>
      </c>
    </row>
    <row r="6163" spans="1:27" x14ac:dyDescent="0.35">
      <c r="A6163">
        <v>7835</v>
      </c>
      <c r="B6163" t="s">
        <v>9129</v>
      </c>
      <c r="C6163">
        <v>2012</v>
      </c>
      <c r="D6163" s="1">
        <v>41012</v>
      </c>
      <c r="E6163" s="1">
        <v>41016</v>
      </c>
      <c r="F6163" t="s">
        <v>45</v>
      </c>
      <c r="G6163" t="s">
        <v>3175</v>
      </c>
      <c r="H6163" t="s">
        <v>3176</v>
      </c>
      <c r="I6163" t="s">
        <v>38</v>
      </c>
      <c r="J6163" t="s">
        <v>27</v>
      </c>
      <c r="K6163" t="s">
        <v>28</v>
      </c>
      <c r="L6163" t="s">
        <v>29</v>
      </c>
      <c r="M6163">
        <v>90045</v>
      </c>
      <c r="N6163" t="s">
        <v>30</v>
      </c>
      <c r="O6163" t="s">
        <v>3523</v>
      </c>
      <c r="P6163" t="s">
        <v>329</v>
      </c>
      <c r="Q6163" t="s">
        <v>3467</v>
      </c>
      <c r="R6163" t="s">
        <v>3524</v>
      </c>
      <c r="S6163">
        <v>241.56799999999998</v>
      </c>
      <c r="T6163">
        <v>2</v>
      </c>
      <c r="U6163">
        <v>0.2</v>
      </c>
      <c r="V6163">
        <v>-15.098000000000013</v>
      </c>
      <c r="W6163" t="s">
        <v>10948</v>
      </c>
      <c r="X6163" t="s">
        <v>10942</v>
      </c>
      <c r="Y6163">
        <v>4</v>
      </c>
      <c r="Z6163" t="s">
        <v>10943</v>
      </c>
      <c r="AA6163">
        <v>-6.2500000000000056E-2</v>
      </c>
    </row>
    <row r="6164" spans="1:27" x14ac:dyDescent="0.35">
      <c r="A6164">
        <v>8101</v>
      </c>
      <c r="B6164" t="s">
        <v>628</v>
      </c>
      <c r="C6164">
        <v>2013</v>
      </c>
      <c r="D6164" s="1">
        <v>41344</v>
      </c>
      <c r="E6164" s="1">
        <v>41347</v>
      </c>
      <c r="F6164" t="s">
        <v>56</v>
      </c>
      <c r="G6164" t="s">
        <v>629</v>
      </c>
      <c r="H6164" t="s">
        <v>630</v>
      </c>
      <c r="I6164" t="s">
        <v>127</v>
      </c>
      <c r="J6164" t="s">
        <v>27</v>
      </c>
      <c r="K6164" t="s">
        <v>28</v>
      </c>
      <c r="L6164" t="s">
        <v>29</v>
      </c>
      <c r="M6164">
        <v>90045</v>
      </c>
      <c r="N6164" t="s">
        <v>30</v>
      </c>
      <c r="O6164" t="s">
        <v>9027</v>
      </c>
      <c r="P6164" t="s">
        <v>313</v>
      </c>
      <c r="Q6164" t="s">
        <v>3743</v>
      </c>
      <c r="R6164" t="s">
        <v>9028</v>
      </c>
      <c r="S6164">
        <v>3357.6000000000004</v>
      </c>
      <c r="T6164">
        <v>3</v>
      </c>
      <c r="U6164">
        <v>0.2</v>
      </c>
      <c r="V6164">
        <v>377.72999999999956</v>
      </c>
      <c r="W6164" t="s">
        <v>10936</v>
      </c>
      <c r="X6164" t="s">
        <v>10950</v>
      </c>
      <c r="Y6164">
        <v>3</v>
      </c>
      <c r="Z6164" t="s">
        <v>10953</v>
      </c>
      <c r="AA6164">
        <v>0.11249999999999986</v>
      </c>
    </row>
    <row r="6165" spans="1:27" x14ac:dyDescent="0.35">
      <c r="A6165">
        <v>8103</v>
      </c>
      <c r="B6165" t="s">
        <v>633</v>
      </c>
      <c r="C6165">
        <v>2012</v>
      </c>
      <c r="D6165" s="1">
        <v>41051</v>
      </c>
      <c r="E6165" s="1">
        <v>41055</v>
      </c>
      <c r="F6165" t="s">
        <v>23</v>
      </c>
      <c r="G6165" t="s">
        <v>634</v>
      </c>
      <c r="H6165" t="s">
        <v>635</v>
      </c>
      <c r="I6165" t="s">
        <v>38</v>
      </c>
      <c r="J6165" t="s">
        <v>27</v>
      </c>
      <c r="K6165" t="s">
        <v>28</v>
      </c>
      <c r="L6165" t="s">
        <v>29</v>
      </c>
      <c r="M6165">
        <v>90045</v>
      </c>
      <c r="N6165" t="s">
        <v>30</v>
      </c>
      <c r="O6165" t="s">
        <v>9114</v>
      </c>
      <c r="P6165" t="s">
        <v>313</v>
      </c>
      <c r="Q6165" t="s">
        <v>3743</v>
      </c>
      <c r="R6165" t="s">
        <v>9115</v>
      </c>
      <c r="S6165">
        <v>2973.32</v>
      </c>
      <c r="T6165">
        <v>7</v>
      </c>
      <c r="U6165">
        <v>0.2</v>
      </c>
      <c r="V6165">
        <v>334.49849999999958</v>
      </c>
      <c r="W6165" t="s">
        <v>10948</v>
      </c>
      <c r="X6165" t="s">
        <v>10942</v>
      </c>
      <c r="Y6165">
        <v>5</v>
      </c>
      <c r="Z6165" t="s">
        <v>10952</v>
      </c>
      <c r="AA6165">
        <v>0.11249999999999985</v>
      </c>
    </row>
    <row r="6166" spans="1:27" x14ac:dyDescent="0.35">
      <c r="A6166">
        <v>8303</v>
      </c>
      <c r="B6166" t="s">
        <v>913</v>
      </c>
      <c r="C6166">
        <v>2014</v>
      </c>
      <c r="D6166" s="1">
        <v>41847</v>
      </c>
      <c r="E6166" s="1">
        <v>41853</v>
      </c>
      <c r="F6166" t="s">
        <v>23</v>
      </c>
      <c r="G6166" t="s">
        <v>914</v>
      </c>
      <c r="H6166" t="s">
        <v>915</v>
      </c>
      <c r="I6166" t="s">
        <v>26</v>
      </c>
      <c r="J6166" t="s">
        <v>27</v>
      </c>
      <c r="K6166" t="s">
        <v>28</v>
      </c>
      <c r="L6166" t="s">
        <v>29</v>
      </c>
      <c r="M6166">
        <v>90036</v>
      </c>
      <c r="N6166" t="s">
        <v>30</v>
      </c>
      <c r="O6166" t="s">
        <v>4085</v>
      </c>
      <c r="P6166" t="s">
        <v>329</v>
      </c>
      <c r="Q6166" t="s">
        <v>4064</v>
      </c>
      <c r="R6166" t="s">
        <v>4086</v>
      </c>
      <c r="S6166">
        <v>362.35199999999998</v>
      </c>
      <c r="T6166">
        <v>3</v>
      </c>
      <c r="U6166">
        <v>0.2</v>
      </c>
      <c r="V6166">
        <v>45.293999999999954</v>
      </c>
      <c r="W6166" t="s">
        <v>10939</v>
      </c>
      <c r="X6166" t="s">
        <v>10937</v>
      </c>
      <c r="Y6166">
        <v>7</v>
      </c>
      <c r="Z6166" t="s">
        <v>10938</v>
      </c>
      <c r="AA6166">
        <v>0.12499999999999989</v>
      </c>
    </row>
    <row r="6167" spans="1:27" x14ac:dyDescent="0.35">
      <c r="A6167">
        <v>8370</v>
      </c>
      <c r="B6167" t="s">
        <v>9130</v>
      </c>
      <c r="C6167">
        <v>2013</v>
      </c>
      <c r="D6167" s="1">
        <v>41437</v>
      </c>
      <c r="E6167" s="1">
        <v>41442</v>
      </c>
      <c r="F6167" t="s">
        <v>23</v>
      </c>
      <c r="G6167" t="s">
        <v>3790</v>
      </c>
      <c r="H6167" t="s">
        <v>3791</v>
      </c>
      <c r="I6167" t="s">
        <v>38</v>
      </c>
      <c r="J6167" t="s">
        <v>27</v>
      </c>
      <c r="K6167" t="s">
        <v>28</v>
      </c>
      <c r="L6167" t="s">
        <v>29</v>
      </c>
      <c r="M6167">
        <v>90049</v>
      </c>
      <c r="N6167" t="s">
        <v>30</v>
      </c>
      <c r="O6167" t="s">
        <v>3692</v>
      </c>
      <c r="P6167" t="s">
        <v>329</v>
      </c>
      <c r="Q6167" t="s">
        <v>3467</v>
      </c>
      <c r="R6167" t="s">
        <v>3693</v>
      </c>
      <c r="S6167">
        <v>902.71199999999999</v>
      </c>
      <c r="T6167">
        <v>3</v>
      </c>
      <c r="U6167">
        <v>0.2</v>
      </c>
      <c r="V6167">
        <v>33.851700000000051</v>
      </c>
      <c r="W6167" t="s">
        <v>10936</v>
      </c>
      <c r="X6167" t="s">
        <v>10942</v>
      </c>
      <c r="Y6167">
        <v>6</v>
      </c>
      <c r="Z6167" t="s">
        <v>10946</v>
      </c>
      <c r="AA6167">
        <v>3.7500000000000054E-2</v>
      </c>
    </row>
    <row r="6168" spans="1:27" x14ac:dyDescent="0.35">
      <c r="A6168">
        <v>8503</v>
      </c>
      <c r="B6168" t="s">
        <v>9131</v>
      </c>
      <c r="C6168">
        <v>2012</v>
      </c>
      <c r="D6168" s="1">
        <v>40968</v>
      </c>
      <c r="E6168" s="1">
        <v>40971</v>
      </c>
      <c r="F6168" t="s">
        <v>45</v>
      </c>
      <c r="G6168" t="s">
        <v>2908</v>
      </c>
      <c r="H6168" t="s">
        <v>2909</v>
      </c>
      <c r="I6168" t="s">
        <v>26</v>
      </c>
      <c r="J6168" t="s">
        <v>27</v>
      </c>
      <c r="K6168" t="s">
        <v>28</v>
      </c>
      <c r="L6168" t="s">
        <v>29</v>
      </c>
      <c r="M6168">
        <v>90045</v>
      </c>
      <c r="N6168" t="s">
        <v>30</v>
      </c>
      <c r="O6168" t="s">
        <v>8039</v>
      </c>
      <c r="P6168" t="s">
        <v>329</v>
      </c>
      <c r="Q6168" t="s">
        <v>4064</v>
      </c>
      <c r="R6168" t="s">
        <v>8040</v>
      </c>
      <c r="S6168">
        <v>184.75200000000001</v>
      </c>
      <c r="T6168">
        <v>3</v>
      </c>
      <c r="U6168">
        <v>0.2</v>
      </c>
      <c r="V6168">
        <v>-20.784600000000012</v>
      </c>
      <c r="W6168" t="s">
        <v>10948</v>
      </c>
      <c r="X6168" t="s">
        <v>10950</v>
      </c>
      <c r="Y6168">
        <v>2</v>
      </c>
      <c r="Z6168" t="s">
        <v>10955</v>
      </c>
      <c r="AA6168">
        <v>-0.11250000000000006</v>
      </c>
    </row>
    <row r="6169" spans="1:27" x14ac:dyDescent="0.35">
      <c r="A6169">
        <v>8530</v>
      </c>
      <c r="B6169" t="s">
        <v>9132</v>
      </c>
      <c r="C6169">
        <v>2014</v>
      </c>
      <c r="D6169" s="1">
        <v>41954</v>
      </c>
      <c r="E6169" s="1">
        <v>41961</v>
      </c>
      <c r="F6169" t="s">
        <v>23</v>
      </c>
      <c r="G6169" t="s">
        <v>2817</v>
      </c>
      <c r="H6169" t="s">
        <v>2818</v>
      </c>
      <c r="I6169" t="s">
        <v>127</v>
      </c>
      <c r="J6169" t="s">
        <v>27</v>
      </c>
      <c r="K6169" t="s">
        <v>28</v>
      </c>
      <c r="L6169" t="s">
        <v>29</v>
      </c>
      <c r="M6169">
        <v>90008</v>
      </c>
      <c r="N6169" t="s">
        <v>30</v>
      </c>
      <c r="O6169" t="s">
        <v>4308</v>
      </c>
      <c r="P6169" t="s">
        <v>329</v>
      </c>
      <c r="Q6169" t="s">
        <v>4064</v>
      </c>
      <c r="R6169" t="s">
        <v>4309</v>
      </c>
      <c r="S6169">
        <v>241.42399999999998</v>
      </c>
      <c r="T6169">
        <v>2</v>
      </c>
      <c r="U6169">
        <v>0.2</v>
      </c>
      <c r="V6169">
        <v>-36.213599999999985</v>
      </c>
      <c r="W6169" t="s">
        <v>10939</v>
      </c>
      <c r="X6169" t="s">
        <v>10940</v>
      </c>
      <c r="Y6169">
        <v>11</v>
      </c>
      <c r="Z6169" t="s">
        <v>10947</v>
      </c>
      <c r="AA6169">
        <v>-0.14999999999999997</v>
      </c>
    </row>
    <row r="6170" spans="1:27" x14ac:dyDescent="0.35">
      <c r="A6170">
        <v>8540</v>
      </c>
      <c r="B6170" t="s">
        <v>9133</v>
      </c>
      <c r="C6170">
        <v>2014</v>
      </c>
      <c r="D6170" s="1">
        <v>41708</v>
      </c>
      <c r="E6170" s="1">
        <v>41712</v>
      </c>
      <c r="F6170" t="s">
        <v>23</v>
      </c>
      <c r="G6170" t="s">
        <v>5363</v>
      </c>
      <c r="H6170" t="s">
        <v>5364</v>
      </c>
      <c r="I6170" t="s">
        <v>38</v>
      </c>
      <c r="J6170" t="s">
        <v>27</v>
      </c>
      <c r="K6170" t="s">
        <v>28</v>
      </c>
      <c r="L6170" t="s">
        <v>29</v>
      </c>
      <c r="M6170">
        <v>90008</v>
      </c>
      <c r="N6170" t="s">
        <v>30</v>
      </c>
      <c r="O6170" t="s">
        <v>4008</v>
      </c>
      <c r="P6170" t="s">
        <v>313</v>
      </c>
      <c r="Q6170" t="s">
        <v>3735</v>
      </c>
      <c r="R6170" t="s">
        <v>4009</v>
      </c>
      <c r="S6170">
        <v>479.98400000000004</v>
      </c>
      <c r="T6170">
        <v>2</v>
      </c>
      <c r="U6170">
        <v>0.2</v>
      </c>
      <c r="V6170">
        <v>59.997999999999962</v>
      </c>
      <c r="W6170" t="s">
        <v>10939</v>
      </c>
      <c r="X6170" t="s">
        <v>10950</v>
      </c>
      <c r="Y6170">
        <v>3</v>
      </c>
      <c r="Z6170" t="s">
        <v>10953</v>
      </c>
      <c r="AA6170">
        <v>0.12499999999999992</v>
      </c>
    </row>
    <row r="6171" spans="1:27" x14ac:dyDescent="0.35">
      <c r="A6171">
        <v>8619</v>
      </c>
      <c r="B6171" t="s">
        <v>9134</v>
      </c>
      <c r="C6171">
        <v>2014</v>
      </c>
      <c r="D6171" s="1">
        <v>41702</v>
      </c>
      <c r="E6171" s="1">
        <v>41707</v>
      </c>
      <c r="F6171" t="s">
        <v>23</v>
      </c>
      <c r="G6171" t="s">
        <v>816</v>
      </c>
      <c r="H6171" t="s">
        <v>817</v>
      </c>
      <c r="I6171" t="s">
        <v>26</v>
      </c>
      <c r="J6171" t="s">
        <v>27</v>
      </c>
      <c r="K6171" t="s">
        <v>28</v>
      </c>
      <c r="L6171" t="s">
        <v>29</v>
      </c>
      <c r="M6171">
        <v>90004</v>
      </c>
      <c r="N6171" t="s">
        <v>30</v>
      </c>
      <c r="O6171" t="s">
        <v>3573</v>
      </c>
      <c r="P6171" t="s">
        <v>329</v>
      </c>
      <c r="Q6171" t="s">
        <v>3467</v>
      </c>
      <c r="R6171" t="s">
        <v>3574</v>
      </c>
      <c r="S6171">
        <v>399.67200000000003</v>
      </c>
      <c r="T6171">
        <v>7</v>
      </c>
      <c r="U6171">
        <v>0.2</v>
      </c>
      <c r="V6171">
        <v>-14.987700000000061</v>
      </c>
      <c r="W6171" t="s">
        <v>10939</v>
      </c>
      <c r="X6171" t="s">
        <v>10950</v>
      </c>
      <c r="Y6171">
        <v>3</v>
      </c>
      <c r="Z6171" t="s">
        <v>10953</v>
      </c>
      <c r="AA6171">
        <v>-3.7500000000000151E-2</v>
      </c>
    </row>
    <row r="6172" spans="1:27" x14ac:dyDescent="0.35">
      <c r="A6172">
        <v>8647</v>
      </c>
      <c r="B6172" t="s">
        <v>9135</v>
      </c>
      <c r="C6172">
        <v>2013</v>
      </c>
      <c r="D6172" s="1">
        <v>41604</v>
      </c>
      <c r="E6172" s="1">
        <v>41608</v>
      </c>
      <c r="F6172" t="s">
        <v>23</v>
      </c>
      <c r="G6172" t="s">
        <v>4134</v>
      </c>
      <c r="H6172" t="s">
        <v>4135</v>
      </c>
      <c r="I6172" t="s">
        <v>38</v>
      </c>
      <c r="J6172" t="s">
        <v>27</v>
      </c>
      <c r="K6172" t="s">
        <v>28</v>
      </c>
      <c r="L6172" t="s">
        <v>29</v>
      </c>
      <c r="M6172">
        <v>90032</v>
      </c>
      <c r="N6172" t="s">
        <v>30</v>
      </c>
      <c r="O6172" t="s">
        <v>4361</v>
      </c>
      <c r="P6172" t="s">
        <v>329</v>
      </c>
      <c r="Q6172" t="s">
        <v>4064</v>
      </c>
      <c r="R6172" t="s">
        <v>4362</v>
      </c>
      <c r="S6172">
        <v>194.35200000000003</v>
      </c>
      <c r="T6172">
        <v>3</v>
      </c>
      <c r="U6172">
        <v>0.2</v>
      </c>
      <c r="V6172">
        <v>19.435200000000009</v>
      </c>
      <c r="W6172" t="s">
        <v>10936</v>
      </c>
      <c r="X6172" t="s">
        <v>10940</v>
      </c>
      <c r="Y6172">
        <v>11</v>
      </c>
      <c r="Z6172" t="s">
        <v>10947</v>
      </c>
      <c r="AA6172">
        <v>0.10000000000000003</v>
      </c>
    </row>
    <row r="6173" spans="1:27" x14ac:dyDescent="0.35">
      <c r="A6173">
        <v>9059</v>
      </c>
      <c r="B6173" t="s">
        <v>643</v>
      </c>
      <c r="C6173">
        <v>2012</v>
      </c>
      <c r="D6173" s="1">
        <v>41202</v>
      </c>
      <c r="E6173" s="1">
        <v>41206</v>
      </c>
      <c r="F6173" t="s">
        <v>23</v>
      </c>
      <c r="G6173" t="s">
        <v>644</v>
      </c>
      <c r="H6173" t="s">
        <v>645</v>
      </c>
      <c r="I6173" t="s">
        <v>38</v>
      </c>
      <c r="J6173" t="s">
        <v>27</v>
      </c>
      <c r="K6173" t="s">
        <v>28</v>
      </c>
      <c r="L6173" t="s">
        <v>29</v>
      </c>
      <c r="M6173">
        <v>90045</v>
      </c>
      <c r="N6173" t="s">
        <v>30</v>
      </c>
      <c r="O6173" t="s">
        <v>3634</v>
      </c>
      <c r="P6173" t="s">
        <v>329</v>
      </c>
      <c r="Q6173" t="s">
        <v>3467</v>
      </c>
      <c r="R6173" t="s">
        <v>3635</v>
      </c>
      <c r="S6173">
        <v>364.77600000000007</v>
      </c>
      <c r="T6173">
        <v>3</v>
      </c>
      <c r="U6173">
        <v>0.2</v>
      </c>
      <c r="V6173">
        <v>27.358200000000011</v>
      </c>
      <c r="W6173" t="s">
        <v>10948</v>
      </c>
      <c r="X6173" t="s">
        <v>10940</v>
      </c>
      <c r="Y6173">
        <v>10</v>
      </c>
      <c r="Z6173" t="s">
        <v>10945</v>
      </c>
      <c r="AA6173">
        <v>7.5000000000000011E-2</v>
      </c>
    </row>
    <row r="6174" spans="1:27" x14ac:dyDescent="0.35">
      <c r="A6174">
        <v>9237</v>
      </c>
      <c r="B6174" t="s">
        <v>952</v>
      </c>
      <c r="C6174">
        <v>2013</v>
      </c>
      <c r="D6174" s="1">
        <v>41520</v>
      </c>
      <c r="E6174" s="1">
        <v>41524</v>
      </c>
      <c r="F6174" t="s">
        <v>23</v>
      </c>
      <c r="G6174" t="s">
        <v>465</v>
      </c>
      <c r="H6174" t="s">
        <v>466</v>
      </c>
      <c r="I6174" t="s">
        <v>38</v>
      </c>
      <c r="J6174" t="s">
        <v>27</v>
      </c>
      <c r="K6174" t="s">
        <v>28</v>
      </c>
      <c r="L6174" t="s">
        <v>29</v>
      </c>
      <c r="M6174">
        <v>90036</v>
      </c>
      <c r="N6174" t="s">
        <v>30</v>
      </c>
      <c r="O6174" t="s">
        <v>8975</v>
      </c>
      <c r="P6174" t="s">
        <v>329</v>
      </c>
      <c r="Q6174" t="s">
        <v>3467</v>
      </c>
      <c r="R6174" t="s">
        <v>8976</v>
      </c>
      <c r="S6174">
        <v>568.72800000000007</v>
      </c>
      <c r="T6174">
        <v>3</v>
      </c>
      <c r="U6174">
        <v>0.2</v>
      </c>
      <c r="V6174">
        <v>28.436399999999935</v>
      </c>
      <c r="W6174" t="s">
        <v>10936</v>
      </c>
      <c r="X6174" t="s">
        <v>10937</v>
      </c>
      <c r="Y6174">
        <v>9</v>
      </c>
      <c r="Z6174" t="s">
        <v>10949</v>
      </c>
      <c r="AA6174">
        <v>4.9999999999999878E-2</v>
      </c>
    </row>
    <row r="6175" spans="1:27" x14ac:dyDescent="0.35">
      <c r="A6175">
        <v>9325</v>
      </c>
      <c r="B6175" t="s">
        <v>959</v>
      </c>
      <c r="C6175">
        <v>2014</v>
      </c>
      <c r="D6175" s="1">
        <v>41906</v>
      </c>
      <c r="E6175" s="1">
        <v>41912</v>
      </c>
      <c r="F6175" t="s">
        <v>23</v>
      </c>
      <c r="G6175" t="s">
        <v>960</v>
      </c>
      <c r="H6175" t="s">
        <v>961</v>
      </c>
      <c r="I6175" t="s">
        <v>38</v>
      </c>
      <c r="J6175" t="s">
        <v>27</v>
      </c>
      <c r="K6175" t="s">
        <v>28</v>
      </c>
      <c r="L6175" t="s">
        <v>29</v>
      </c>
      <c r="M6175">
        <v>90036</v>
      </c>
      <c r="N6175" t="s">
        <v>30</v>
      </c>
      <c r="O6175" t="s">
        <v>8075</v>
      </c>
      <c r="P6175" t="s">
        <v>329</v>
      </c>
      <c r="Q6175" t="s">
        <v>4064</v>
      </c>
      <c r="R6175" t="s">
        <v>8076</v>
      </c>
      <c r="S6175">
        <v>594.81600000000003</v>
      </c>
      <c r="T6175">
        <v>2</v>
      </c>
      <c r="U6175">
        <v>0.2</v>
      </c>
      <c r="V6175">
        <v>59.481600000000014</v>
      </c>
      <c r="W6175" t="s">
        <v>10939</v>
      </c>
      <c r="X6175" t="s">
        <v>10937</v>
      </c>
      <c r="Y6175">
        <v>9</v>
      </c>
      <c r="Z6175" t="s">
        <v>10949</v>
      </c>
      <c r="AA6175">
        <v>0.10000000000000002</v>
      </c>
    </row>
    <row r="6176" spans="1:27" x14ac:dyDescent="0.35">
      <c r="A6176">
        <v>9413</v>
      </c>
      <c r="B6176" t="s">
        <v>9136</v>
      </c>
      <c r="C6176">
        <v>2012</v>
      </c>
      <c r="D6176" s="1">
        <v>40935</v>
      </c>
      <c r="E6176" s="1">
        <v>40937</v>
      </c>
      <c r="F6176" t="s">
        <v>56</v>
      </c>
      <c r="G6176" t="s">
        <v>2945</v>
      </c>
      <c r="H6176" t="s">
        <v>2946</v>
      </c>
      <c r="I6176" t="s">
        <v>38</v>
      </c>
      <c r="J6176" t="s">
        <v>27</v>
      </c>
      <c r="K6176" t="s">
        <v>28</v>
      </c>
      <c r="L6176" t="s">
        <v>29</v>
      </c>
      <c r="M6176">
        <v>90036</v>
      </c>
      <c r="N6176" t="s">
        <v>30</v>
      </c>
      <c r="O6176" t="s">
        <v>4174</v>
      </c>
      <c r="P6176" t="s">
        <v>329</v>
      </c>
      <c r="Q6176" t="s">
        <v>4064</v>
      </c>
      <c r="R6176" t="s">
        <v>4175</v>
      </c>
      <c r="S6176">
        <v>2803.92</v>
      </c>
      <c r="T6176">
        <v>5</v>
      </c>
      <c r="U6176">
        <v>0.2</v>
      </c>
      <c r="V6176">
        <v>0</v>
      </c>
      <c r="W6176" t="s">
        <v>10948</v>
      </c>
      <c r="X6176" t="s">
        <v>10950</v>
      </c>
      <c r="Y6176">
        <v>1</v>
      </c>
      <c r="Z6176" t="s">
        <v>10951</v>
      </c>
      <c r="AA6176">
        <v>0</v>
      </c>
    </row>
    <row r="6177" spans="1:27" x14ac:dyDescent="0.35">
      <c r="A6177">
        <v>9707</v>
      </c>
      <c r="B6177" t="s">
        <v>679</v>
      </c>
      <c r="C6177">
        <v>2013</v>
      </c>
      <c r="D6177" s="1">
        <v>41569</v>
      </c>
      <c r="E6177" s="1">
        <v>41575</v>
      </c>
      <c r="F6177" t="s">
        <v>23</v>
      </c>
      <c r="G6177" t="s">
        <v>680</v>
      </c>
      <c r="H6177" t="s">
        <v>681</v>
      </c>
      <c r="I6177" t="s">
        <v>38</v>
      </c>
      <c r="J6177" t="s">
        <v>27</v>
      </c>
      <c r="K6177" t="s">
        <v>28</v>
      </c>
      <c r="L6177" t="s">
        <v>29</v>
      </c>
      <c r="M6177">
        <v>90045</v>
      </c>
      <c r="N6177" t="s">
        <v>30</v>
      </c>
      <c r="O6177" t="s">
        <v>4194</v>
      </c>
      <c r="P6177" t="s">
        <v>329</v>
      </c>
      <c r="Q6177" t="s">
        <v>4064</v>
      </c>
      <c r="R6177" t="s">
        <v>4195</v>
      </c>
      <c r="S6177">
        <v>242.13600000000002</v>
      </c>
      <c r="T6177">
        <v>3</v>
      </c>
      <c r="U6177">
        <v>0.2</v>
      </c>
      <c r="V6177">
        <v>12.106799999999993</v>
      </c>
      <c r="W6177" t="s">
        <v>10936</v>
      </c>
      <c r="X6177" t="s">
        <v>10940</v>
      </c>
      <c r="Y6177">
        <v>10</v>
      </c>
      <c r="Z6177" t="s">
        <v>10945</v>
      </c>
      <c r="AA6177">
        <v>4.9999999999999968E-2</v>
      </c>
    </row>
    <row r="6178" spans="1:27" x14ac:dyDescent="0.35">
      <c r="A6178">
        <v>9746</v>
      </c>
      <c r="B6178" t="s">
        <v>9137</v>
      </c>
      <c r="C6178">
        <v>2014</v>
      </c>
      <c r="D6178" s="1">
        <v>41968</v>
      </c>
      <c r="E6178" s="1">
        <v>41968</v>
      </c>
      <c r="F6178" t="s">
        <v>234</v>
      </c>
      <c r="G6178" t="s">
        <v>7978</v>
      </c>
      <c r="H6178" t="s">
        <v>7979</v>
      </c>
      <c r="I6178" t="s">
        <v>38</v>
      </c>
      <c r="J6178" t="s">
        <v>27</v>
      </c>
      <c r="K6178" t="s">
        <v>28</v>
      </c>
      <c r="L6178" t="s">
        <v>29</v>
      </c>
      <c r="M6178">
        <v>90008</v>
      </c>
      <c r="N6178" t="s">
        <v>30</v>
      </c>
      <c r="O6178" t="s">
        <v>3514</v>
      </c>
      <c r="P6178" t="s">
        <v>329</v>
      </c>
      <c r="Q6178" t="s">
        <v>3467</v>
      </c>
      <c r="R6178" t="s">
        <v>3515</v>
      </c>
      <c r="S6178">
        <v>364.08000000000004</v>
      </c>
      <c r="T6178">
        <v>2</v>
      </c>
      <c r="U6178">
        <v>0.2</v>
      </c>
      <c r="V6178">
        <v>9.1020000000000039</v>
      </c>
      <c r="W6178" t="s">
        <v>10939</v>
      </c>
      <c r="X6178" t="s">
        <v>10940</v>
      </c>
      <c r="Y6178">
        <v>11</v>
      </c>
      <c r="Z6178" t="s">
        <v>10947</v>
      </c>
      <c r="AA6178">
        <v>2.5000000000000008E-2</v>
      </c>
    </row>
    <row r="6179" spans="1:27" x14ac:dyDescent="0.35">
      <c r="A6179">
        <v>9747</v>
      </c>
      <c r="B6179" t="s">
        <v>9137</v>
      </c>
      <c r="C6179">
        <v>2014</v>
      </c>
      <c r="D6179" s="1">
        <v>41968</v>
      </c>
      <c r="E6179" s="1">
        <v>41968</v>
      </c>
      <c r="F6179" t="s">
        <v>234</v>
      </c>
      <c r="G6179" t="s">
        <v>7978</v>
      </c>
      <c r="H6179" t="s">
        <v>7979</v>
      </c>
      <c r="I6179" t="s">
        <v>38</v>
      </c>
      <c r="J6179" t="s">
        <v>27</v>
      </c>
      <c r="K6179" t="s">
        <v>28</v>
      </c>
      <c r="L6179" t="s">
        <v>29</v>
      </c>
      <c r="M6179">
        <v>90008</v>
      </c>
      <c r="N6179" t="s">
        <v>30</v>
      </c>
      <c r="O6179" t="s">
        <v>8985</v>
      </c>
      <c r="P6179" t="s">
        <v>329</v>
      </c>
      <c r="Q6179" t="s">
        <v>3467</v>
      </c>
      <c r="R6179" t="s">
        <v>8986</v>
      </c>
      <c r="S6179">
        <v>71.088000000000008</v>
      </c>
      <c r="T6179">
        <v>2</v>
      </c>
      <c r="U6179">
        <v>0.2</v>
      </c>
      <c r="V6179">
        <v>-1.7772000000000041</v>
      </c>
      <c r="W6179" t="s">
        <v>10939</v>
      </c>
      <c r="X6179" t="s">
        <v>10940</v>
      </c>
      <c r="Y6179">
        <v>11</v>
      </c>
      <c r="Z6179" t="s">
        <v>10947</v>
      </c>
      <c r="AA6179">
        <v>-2.5000000000000053E-2</v>
      </c>
    </row>
    <row r="6180" spans="1:27" x14ac:dyDescent="0.35">
      <c r="A6180">
        <v>9938</v>
      </c>
      <c r="B6180" t="s">
        <v>9138</v>
      </c>
      <c r="C6180">
        <v>2013</v>
      </c>
      <c r="D6180" s="1">
        <v>41429</v>
      </c>
      <c r="E6180" s="1">
        <v>41432</v>
      </c>
      <c r="F6180" t="s">
        <v>45</v>
      </c>
      <c r="G6180" t="s">
        <v>4769</v>
      </c>
      <c r="H6180" t="s">
        <v>4770</v>
      </c>
      <c r="I6180" t="s">
        <v>26</v>
      </c>
      <c r="J6180" t="s">
        <v>27</v>
      </c>
      <c r="K6180" t="s">
        <v>28</v>
      </c>
      <c r="L6180" t="s">
        <v>29</v>
      </c>
      <c r="M6180">
        <v>90049</v>
      </c>
      <c r="N6180" t="s">
        <v>30</v>
      </c>
      <c r="O6180" t="s">
        <v>8985</v>
      </c>
      <c r="P6180" t="s">
        <v>329</v>
      </c>
      <c r="Q6180" t="s">
        <v>3467</v>
      </c>
      <c r="R6180" t="s">
        <v>8986</v>
      </c>
      <c r="S6180">
        <v>71.088000000000008</v>
      </c>
      <c r="T6180">
        <v>2</v>
      </c>
      <c r="U6180">
        <v>0.2</v>
      </c>
      <c r="V6180">
        <v>-1.7772000000000041</v>
      </c>
      <c r="W6180" t="s">
        <v>10936</v>
      </c>
      <c r="X6180" t="s">
        <v>10942</v>
      </c>
      <c r="Y6180">
        <v>6</v>
      </c>
      <c r="Z6180" t="s">
        <v>10946</v>
      </c>
      <c r="AA6180">
        <v>-2.5000000000000053E-2</v>
      </c>
    </row>
    <row r="6181" spans="1:27" x14ac:dyDescent="0.35">
      <c r="A6181">
        <v>9956</v>
      </c>
      <c r="B6181" t="s">
        <v>686</v>
      </c>
      <c r="C6181">
        <v>2012</v>
      </c>
      <c r="D6181" s="1">
        <v>41257</v>
      </c>
      <c r="E6181" s="1">
        <v>41259</v>
      </c>
      <c r="F6181" t="s">
        <v>45</v>
      </c>
      <c r="G6181" t="s">
        <v>687</v>
      </c>
      <c r="H6181" t="s">
        <v>688</v>
      </c>
      <c r="I6181" t="s">
        <v>26</v>
      </c>
      <c r="J6181" t="s">
        <v>27</v>
      </c>
      <c r="K6181" t="s">
        <v>28</v>
      </c>
      <c r="L6181" t="s">
        <v>29</v>
      </c>
      <c r="M6181">
        <v>90045</v>
      </c>
      <c r="N6181" t="s">
        <v>30</v>
      </c>
      <c r="O6181" t="s">
        <v>9139</v>
      </c>
      <c r="P6181" t="s">
        <v>329</v>
      </c>
      <c r="Q6181" t="s">
        <v>3467</v>
      </c>
      <c r="R6181" t="s">
        <v>9140</v>
      </c>
      <c r="S6181">
        <v>273.56799999999998</v>
      </c>
      <c r="T6181">
        <v>2</v>
      </c>
      <c r="U6181">
        <v>0.2</v>
      </c>
      <c r="V6181">
        <v>10.258800000000008</v>
      </c>
      <c r="W6181" t="s">
        <v>10948</v>
      </c>
      <c r="X6181" t="s">
        <v>10940</v>
      </c>
      <c r="Y6181">
        <v>12</v>
      </c>
      <c r="Z6181" t="s">
        <v>10941</v>
      </c>
      <c r="AA6181">
        <v>3.7500000000000033E-2</v>
      </c>
    </row>
    <row r="6182" spans="1:27" x14ac:dyDescent="0.35">
      <c r="A6182">
        <v>8</v>
      </c>
      <c r="B6182" t="s">
        <v>1189</v>
      </c>
      <c r="C6182">
        <v>2011</v>
      </c>
      <c r="D6182" s="1">
        <v>40703</v>
      </c>
      <c r="E6182" s="1">
        <v>40708</v>
      </c>
      <c r="F6182" t="s">
        <v>23</v>
      </c>
      <c r="G6182" t="s">
        <v>1190</v>
      </c>
      <c r="H6182" t="s">
        <v>1191</v>
      </c>
      <c r="I6182" t="s">
        <v>38</v>
      </c>
      <c r="J6182" t="s">
        <v>27</v>
      </c>
      <c r="K6182" t="s">
        <v>28</v>
      </c>
      <c r="L6182" t="s">
        <v>29</v>
      </c>
      <c r="M6182">
        <v>90032</v>
      </c>
      <c r="N6182" t="s">
        <v>30</v>
      </c>
      <c r="O6182" t="s">
        <v>8555</v>
      </c>
      <c r="P6182" t="s">
        <v>313</v>
      </c>
      <c r="Q6182" t="s">
        <v>4411</v>
      </c>
      <c r="R6182" t="s">
        <v>8556</v>
      </c>
      <c r="S6182">
        <v>907.15200000000004</v>
      </c>
      <c r="T6182">
        <v>6</v>
      </c>
      <c r="U6182">
        <v>0.2</v>
      </c>
      <c r="V6182">
        <v>90.715200000000038</v>
      </c>
      <c r="W6182" t="s">
        <v>10944</v>
      </c>
      <c r="X6182" t="s">
        <v>10942</v>
      </c>
      <c r="Y6182">
        <v>6</v>
      </c>
      <c r="Z6182" t="s">
        <v>10946</v>
      </c>
      <c r="AA6182">
        <v>0.10000000000000003</v>
      </c>
    </row>
    <row r="6183" spans="1:27" x14ac:dyDescent="0.35">
      <c r="A6183">
        <v>12</v>
      </c>
      <c r="B6183" t="s">
        <v>1189</v>
      </c>
      <c r="C6183">
        <v>2011</v>
      </c>
      <c r="D6183" s="1">
        <v>40703</v>
      </c>
      <c r="E6183" s="1">
        <v>40708</v>
      </c>
      <c r="F6183" t="s">
        <v>23</v>
      </c>
      <c r="G6183" t="s">
        <v>1190</v>
      </c>
      <c r="H6183" t="s">
        <v>1191</v>
      </c>
      <c r="I6183" t="s">
        <v>38</v>
      </c>
      <c r="J6183" t="s">
        <v>27</v>
      </c>
      <c r="K6183" t="s">
        <v>28</v>
      </c>
      <c r="L6183" t="s">
        <v>29</v>
      </c>
      <c r="M6183">
        <v>90032</v>
      </c>
      <c r="N6183" t="s">
        <v>30</v>
      </c>
      <c r="O6183" t="s">
        <v>4426</v>
      </c>
      <c r="P6183" t="s">
        <v>313</v>
      </c>
      <c r="Q6183" t="s">
        <v>4411</v>
      </c>
      <c r="R6183" t="s">
        <v>4427</v>
      </c>
      <c r="S6183">
        <v>911.42399999999998</v>
      </c>
      <c r="T6183">
        <v>4</v>
      </c>
      <c r="U6183">
        <v>0.2</v>
      </c>
      <c r="V6183">
        <v>68.356800000000021</v>
      </c>
      <c r="W6183" t="s">
        <v>10944</v>
      </c>
      <c r="X6183" t="s">
        <v>10942</v>
      </c>
      <c r="Y6183">
        <v>6</v>
      </c>
      <c r="Z6183" t="s">
        <v>10946</v>
      </c>
      <c r="AA6183">
        <v>7.5000000000000025E-2</v>
      </c>
    </row>
    <row r="6184" spans="1:27" x14ac:dyDescent="0.35">
      <c r="A6184">
        <v>91</v>
      </c>
      <c r="B6184" t="s">
        <v>696</v>
      </c>
      <c r="C6184">
        <v>2013</v>
      </c>
      <c r="D6184" s="1">
        <v>41535</v>
      </c>
      <c r="E6184" s="1">
        <v>41540</v>
      </c>
      <c r="F6184" t="s">
        <v>23</v>
      </c>
      <c r="G6184" t="s">
        <v>697</v>
      </c>
      <c r="H6184" t="s">
        <v>698</v>
      </c>
      <c r="I6184" t="s">
        <v>26</v>
      </c>
      <c r="J6184" t="s">
        <v>27</v>
      </c>
      <c r="K6184" t="s">
        <v>28</v>
      </c>
      <c r="L6184" t="s">
        <v>29</v>
      </c>
      <c r="M6184">
        <v>90036</v>
      </c>
      <c r="N6184" t="s">
        <v>30</v>
      </c>
      <c r="O6184" t="s">
        <v>4842</v>
      </c>
      <c r="P6184" t="s">
        <v>313</v>
      </c>
      <c r="Q6184" t="s">
        <v>4411</v>
      </c>
      <c r="R6184" t="s">
        <v>4843</v>
      </c>
      <c r="S6184">
        <v>73.584000000000003</v>
      </c>
      <c r="T6184">
        <v>2</v>
      </c>
      <c r="U6184">
        <v>0.2</v>
      </c>
      <c r="V6184">
        <v>8.2781999999999982</v>
      </c>
      <c r="W6184" t="s">
        <v>10936</v>
      </c>
      <c r="X6184" t="s">
        <v>10937</v>
      </c>
      <c r="Y6184">
        <v>9</v>
      </c>
      <c r="Z6184" t="s">
        <v>10949</v>
      </c>
      <c r="AA6184">
        <v>0.11249999999999998</v>
      </c>
    </row>
    <row r="6185" spans="1:27" x14ac:dyDescent="0.35">
      <c r="A6185">
        <v>219</v>
      </c>
      <c r="B6185" t="s">
        <v>1201</v>
      </c>
      <c r="C6185">
        <v>2013</v>
      </c>
      <c r="D6185" s="1">
        <v>41576</v>
      </c>
      <c r="E6185" s="1">
        <v>41580</v>
      </c>
      <c r="F6185" t="s">
        <v>23</v>
      </c>
      <c r="G6185" t="s">
        <v>1202</v>
      </c>
      <c r="H6185" t="s">
        <v>1203</v>
      </c>
      <c r="I6185" t="s">
        <v>38</v>
      </c>
      <c r="J6185" t="s">
        <v>27</v>
      </c>
      <c r="K6185" t="s">
        <v>28</v>
      </c>
      <c r="L6185" t="s">
        <v>29</v>
      </c>
      <c r="M6185">
        <v>90032</v>
      </c>
      <c r="N6185" t="s">
        <v>30</v>
      </c>
      <c r="O6185" t="s">
        <v>4813</v>
      </c>
      <c r="P6185" t="s">
        <v>313</v>
      </c>
      <c r="Q6185" t="s">
        <v>4411</v>
      </c>
      <c r="R6185" t="s">
        <v>4814</v>
      </c>
      <c r="S6185">
        <v>302.37599999999998</v>
      </c>
      <c r="T6185">
        <v>3</v>
      </c>
      <c r="U6185">
        <v>0.2</v>
      </c>
      <c r="V6185">
        <v>22.678200000000018</v>
      </c>
      <c r="W6185" t="s">
        <v>10936</v>
      </c>
      <c r="X6185" t="s">
        <v>10940</v>
      </c>
      <c r="Y6185">
        <v>10</v>
      </c>
      <c r="Z6185" t="s">
        <v>10945</v>
      </c>
      <c r="AA6185">
        <v>7.5000000000000067E-2</v>
      </c>
    </row>
    <row r="6186" spans="1:27" x14ac:dyDescent="0.35">
      <c r="A6186">
        <v>478</v>
      </c>
      <c r="B6186" t="s">
        <v>9141</v>
      </c>
      <c r="C6186">
        <v>2013</v>
      </c>
      <c r="D6186" s="1">
        <v>41468</v>
      </c>
      <c r="E6186" s="1">
        <v>41475</v>
      </c>
      <c r="F6186" t="s">
        <v>23</v>
      </c>
      <c r="G6186" t="s">
        <v>2000</v>
      </c>
      <c r="H6186" t="s">
        <v>2001</v>
      </c>
      <c r="I6186" t="s">
        <v>26</v>
      </c>
      <c r="J6186" t="s">
        <v>27</v>
      </c>
      <c r="K6186" t="s">
        <v>28</v>
      </c>
      <c r="L6186" t="s">
        <v>29</v>
      </c>
      <c r="M6186">
        <v>90008</v>
      </c>
      <c r="N6186" t="s">
        <v>30</v>
      </c>
      <c r="O6186" t="s">
        <v>7389</v>
      </c>
      <c r="P6186" t="s">
        <v>313</v>
      </c>
      <c r="Q6186" t="s">
        <v>4411</v>
      </c>
      <c r="R6186" t="s">
        <v>7390</v>
      </c>
      <c r="S6186">
        <v>95.76</v>
      </c>
      <c r="T6186">
        <v>6</v>
      </c>
      <c r="U6186">
        <v>0.2</v>
      </c>
      <c r="V6186">
        <v>7.1819999999999951</v>
      </c>
      <c r="W6186" t="s">
        <v>10936</v>
      </c>
      <c r="X6186" t="s">
        <v>10937</v>
      </c>
      <c r="Y6186">
        <v>7</v>
      </c>
      <c r="Z6186" t="s">
        <v>10938</v>
      </c>
      <c r="AA6186">
        <v>7.4999999999999942E-2</v>
      </c>
    </row>
    <row r="6187" spans="1:27" x14ac:dyDescent="0.35">
      <c r="A6187">
        <v>487</v>
      </c>
      <c r="B6187" t="s">
        <v>397</v>
      </c>
      <c r="C6187">
        <v>2014</v>
      </c>
      <c r="D6187" s="1">
        <v>41801</v>
      </c>
      <c r="E6187" s="1">
        <v>41804</v>
      </c>
      <c r="F6187" t="s">
        <v>56</v>
      </c>
      <c r="G6187" t="s">
        <v>398</v>
      </c>
      <c r="H6187" t="s">
        <v>399</v>
      </c>
      <c r="I6187" t="s">
        <v>127</v>
      </c>
      <c r="J6187" t="s">
        <v>27</v>
      </c>
      <c r="K6187" t="s">
        <v>28</v>
      </c>
      <c r="L6187" t="s">
        <v>29</v>
      </c>
      <c r="M6187">
        <v>90045</v>
      </c>
      <c r="N6187" t="s">
        <v>30</v>
      </c>
      <c r="O6187" t="s">
        <v>8488</v>
      </c>
      <c r="P6187" t="s">
        <v>313</v>
      </c>
      <c r="Q6187" t="s">
        <v>4411</v>
      </c>
      <c r="R6187" t="s">
        <v>8489</v>
      </c>
      <c r="S6187">
        <v>279.95999999999998</v>
      </c>
      <c r="T6187">
        <v>5</v>
      </c>
      <c r="U6187">
        <v>0.2</v>
      </c>
      <c r="V6187">
        <v>17.497500000000016</v>
      </c>
      <c r="W6187" t="s">
        <v>10939</v>
      </c>
      <c r="X6187" t="s">
        <v>10942</v>
      </c>
      <c r="Y6187">
        <v>6</v>
      </c>
      <c r="Z6187" t="s">
        <v>10946</v>
      </c>
      <c r="AA6187">
        <v>6.2500000000000069E-2</v>
      </c>
    </row>
    <row r="6188" spans="1:27" x14ac:dyDescent="0.35">
      <c r="A6188">
        <v>524</v>
      </c>
      <c r="B6188" t="s">
        <v>1206</v>
      </c>
      <c r="C6188">
        <v>2013</v>
      </c>
      <c r="D6188" s="1">
        <v>41416</v>
      </c>
      <c r="E6188" s="1">
        <v>41418</v>
      </c>
      <c r="F6188" t="s">
        <v>56</v>
      </c>
      <c r="G6188" t="s">
        <v>1207</v>
      </c>
      <c r="H6188" t="s">
        <v>1208</v>
      </c>
      <c r="I6188" t="s">
        <v>38</v>
      </c>
      <c r="J6188" t="s">
        <v>27</v>
      </c>
      <c r="K6188" t="s">
        <v>28</v>
      </c>
      <c r="L6188" t="s">
        <v>29</v>
      </c>
      <c r="M6188">
        <v>90032</v>
      </c>
      <c r="N6188" t="s">
        <v>30</v>
      </c>
      <c r="O6188" t="s">
        <v>4447</v>
      </c>
      <c r="P6188" t="s">
        <v>313</v>
      </c>
      <c r="Q6188" t="s">
        <v>4411</v>
      </c>
      <c r="R6188" t="s">
        <v>4448</v>
      </c>
      <c r="S6188">
        <v>55.176000000000002</v>
      </c>
      <c r="T6188">
        <v>3</v>
      </c>
      <c r="U6188">
        <v>0.2</v>
      </c>
      <c r="V6188">
        <v>-12.414599999999997</v>
      </c>
      <c r="W6188" t="s">
        <v>10936</v>
      </c>
      <c r="X6188" t="s">
        <v>10942</v>
      </c>
      <c r="Y6188">
        <v>5</v>
      </c>
      <c r="Z6188" t="s">
        <v>10952</v>
      </c>
      <c r="AA6188">
        <v>-0.22499999999999992</v>
      </c>
    </row>
    <row r="6189" spans="1:27" x14ac:dyDescent="0.35">
      <c r="A6189">
        <v>566</v>
      </c>
      <c r="B6189" t="s">
        <v>9142</v>
      </c>
      <c r="C6189">
        <v>2014</v>
      </c>
      <c r="D6189" s="1">
        <v>41981</v>
      </c>
      <c r="E6189" s="1">
        <v>41984</v>
      </c>
      <c r="F6189" t="s">
        <v>56</v>
      </c>
      <c r="G6189" t="s">
        <v>215</v>
      </c>
      <c r="H6189" t="s">
        <v>216</v>
      </c>
      <c r="I6189" t="s">
        <v>38</v>
      </c>
      <c r="J6189" t="s">
        <v>27</v>
      </c>
      <c r="K6189" t="s">
        <v>28</v>
      </c>
      <c r="L6189" t="s">
        <v>29</v>
      </c>
      <c r="M6189">
        <v>90008</v>
      </c>
      <c r="N6189" t="s">
        <v>30</v>
      </c>
      <c r="O6189" t="s">
        <v>4588</v>
      </c>
      <c r="P6189" t="s">
        <v>313</v>
      </c>
      <c r="Q6189" t="s">
        <v>4411</v>
      </c>
      <c r="R6189" t="s">
        <v>4589</v>
      </c>
      <c r="S6189">
        <v>374.37600000000003</v>
      </c>
      <c r="T6189">
        <v>3</v>
      </c>
      <c r="U6189">
        <v>0.2</v>
      </c>
      <c r="V6189">
        <v>46.796999999999983</v>
      </c>
      <c r="W6189" t="s">
        <v>10939</v>
      </c>
      <c r="X6189" t="s">
        <v>10940</v>
      </c>
      <c r="Y6189">
        <v>12</v>
      </c>
      <c r="Z6189" t="s">
        <v>10941</v>
      </c>
      <c r="AA6189">
        <v>0.12499999999999994</v>
      </c>
    </row>
    <row r="6190" spans="1:27" x14ac:dyDescent="0.35">
      <c r="A6190">
        <v>1190</v>
      </c>
      <c r="B6190" t="s">
        <v>725</v>
      </c>
      <c r="C6190">
        <v>2014</v>
      </c>
      <c r="D6190" s="1">
        <v>41697</v>
      </c>
      <c r="E6190" s="1">
        <v>41699</v>
      </c>
      <c r="F6190" t="s">
        <v>45</v>
      </c>
      <c r="G6190" t="s">
        <v>374</v>
      </c>
      <c r="H6190" t="s">
        <v>375</v>
      </c>
      <c r="I6190" t="s">
        <v>127</v>
      </c>
      <c r="J6190" t="s">
        <v>27</v>
      </c>
      <c r="K6190" t="s">
        <v>28</v>
      </c>
      <c r="L6190" t="s">
        <v>29</v>
      </c>
      <c r="M6190">
        <v>90036</v>
      </c>
      <c r="N6190" t="s">
        <v>30</v>
      </c>
      <c r="O6190" t="s">
        <v>7458</v>
      </c>
      <c r="P6190" t="s">
        <v>313</v>
      </c>
      <c r="Q6190" t="s">
        <v>4411</v>
      </c>
      <c r="R6190" t="s">
        <v>7459</v>
      </c>
      <c r="S6190">
        <v>889.53600000000006</v>
      </c>
      <c r="T6190">
        <v>8</v>
      </c>
      <c r="U6190">
        <v>0.2</v>
      </c>
      <c r="V6190">
        <v>66.715199999999982</v>
      </c>
      <c r="W6190" t="s">
        <v>10939</v>
      </c>
      <c r="X6190" t="s">
        <v>10950</v>
      </c>
      <c r="Y6190">
        <v>2</v>
      </c>
      <c r="Z6190" t="s">
        <v>10955</v>
      </c>
      <c r="AA6190">
        <v>7.4999999999999969E-2</v>
      </c>
    </row>
    <row r="6191" spans="1:27" x14ac:dyDescent="0.35">
      <c r="A6191">
        <v>1222</v>
      </c>
      <c r="B6191" t="s">
        <v>730</v>
      </c>
      <c r="C6191">
        <v>2011</v>
      </c>
      <c r="D6191" s="1">
        <v>40736</v>
      </c>
      <c r="E6191" s="1">
        <v>40740</v>
      </c>
      <c r="F6191" t="s">
        <v>23</v>
      </c>
      <c r="G6191" t="s">
        <v>516</v>
      </c>
      <c r="H6191" t="s">
        <v>517</v>
      </c>
      <c r="I6191" t="s">
        <v>127</v>
      </c>
      <c r="J6191" t="s">
        <v>27</v>
      </c>
      <c r="K6191" t="s">
        <v>28</v>
      </c>
      <c r="L6191" t="s">
        <v>29</v>
      </c>
      <c r="M6191">
        <v>90036</v>
      </c>
      <c r="N6191" t="s">
        <v>30</v>
      </c>
      <c r="O6191" t="s">
        <v>4451</v>
      </c>
      <c r="P6191" t="s">
        <v>313</v>
      </c>
      <c r="Q6191" t="s">
        <v>4411</v>
      </c>
      <c r="R6191" t="s">
        <v>4452</v>
      </c>
      <c r="S6191">
        <v>255.93600000000004</v>
      </c>
      <c r="T6191">
        <v>8</v>
      </c>
      <c r="U6191">
        <v>0.2</v>
      </c>
      <c r="V6191">
        <v>28.792799999999971</v>
      </c>
      <c r="W6191" t="s">
        <v>10944</v>
      </c>
      <c r="X6191" t="s">
        <v>10937</v>
      </c>
      <c r="Y6191">
        <v>7</v>
      </c>
      <c r="Z6191" t="s">
        <v>10938</v>
      </c>
      <c r="AA6191">
        <v>0.11249999999999988</v>
      </c>
    </row>
    <row r="6192" spans="1:27" x14ac:dyDescent="0.35">
      <c r="A6192">
        <v>1450</v>
      </c>
      <c r="B6192" t="s">
        <v>9143</v>
      </c>
      <c r="C6192">
        <v>2012</v>
      </c>
      <c r="D6192" s="1">
        <v>41030</v>
      </c>
      <c r="E6192" s="1">
        <v>41036</v>
      </c>
      <c r="F6192" t="s">
        <v>23</v>
      </c>
      <c r="G6192" t="s">
        <v>295</v>
      </c>
      <c r="H6192" t="s">
        <v>296</v>
      </c>
      <c r="I6192" t="s">
        <v>26</v>
      </c>
      <c r="J6192" t="s">
        <v>27</v>
      </c>
      <c r="K6192" t="s">
        <v>28</v>
      </c>
      <c r="L6192" t="s">
        <v>29</v>
      </c>
      <c r="M6192">
        <v>90008</v>
      </c>
      <c r="N6192" t="s">
        <v>30</v>
      </c>
      <c r="O6192" t="s">
        <v>9144</v>
      </c>
      <c r="P6192" t="s">
        <v>313</v>
      </c>
      <c r="Q6192" t="s">
        <v>4411</v>
      </c>
      <c r="R6192" t="s">
        <v>9145</v>
      </c>
      <c r="S6192">
        <v>88.751999999999995</v>
      </c>
      <c r="T6192">
        <v>3</v>
      </c>
      <c r="U6192">
        <v>0.2</v>
      </c>
      <c r="V6192">
        <v>11.093999999999998</v>
      </c>
      <c r="W6192" t="s">
        <v>10948</v>
      </c>
      <c r="X6192" t="s">
        <v>10942</v>
      </c>
      <c r="Y6192">
        <v>5</v>
      </c>
      <c r="Z6192" t="s">
        <v>10952</v>
      </c>
      <c r="AA6192">
        <v>0.12499999999999999</v>
      </c>
    </row>
    <row r="6193" spans="1:27" x14ac:dyDescent="0.35">
      <c r="A6193">
        <v>1487</v>
      </c>
      <c r="B6193" t="s">
        <v>1417</v>
      </c>
      <c r="C6193">
        <v>2012</v>
      </c>
      <c r="D6193" s="1">
        <v>41216</v>
      </c>
      <c r="E6193" s="1">
        <v>41220</v>
      </c>
      <c r="F6193" t="s">
        <v>23</v>
      </c>
      <c r="G6193" t="s">
        <v>1418</v>
      </c>
      <c r="H6193" t="s">
        <v>1419</v>
      </c>
      <c r="I6193" t="s">
        <v>127</v>
      </c>
      <c r="J6193" t="s">
        <v>27</v>
      </c>
      <c r="K6193" t="s">
        <v>28</v>
      </c>
      <c r="L6193" t="s">
        <v>29</v>
      </c>
      <c r="M6193">
        <v>90008</v>
      </c>
      <c r="N6193" t="s">
        <v>30</v>
      </c>
      <c r="O6193" t="s">
        <v>9146</v>
      </c>
      <c r="P6193" t="s">
        <v>313</v>
      </c>
      <c r="Q6193" t="s">
        <v>4411</v>
      </c>
      <c r="R6193" t="s">
        <v>9147</v>
      </c>
      <c r="S6193">
        <v>1212.848</v>
      </c>
      <c r="T6193">
        <v>7</v>
      </c>
      <c r="U6193">
        <v>0.2</v>
      </c>
      <c r="V6193">
        <v>106.12420000000014</v>
      </c>
      <c r="W6193" t="s">
        <v>10948</v>
      </c>
      <c r="X6193" t="s">
        <v>10940</v>
      </c>
      <c r="Y6193">
        <v>11</v>
      </c>
      <c r="Z6193" t="s">
        <v>10947</v>
      </c>
      <c r="AA6193">
        <v>8.7500000000000119E-2</v>
      </c>
    </row>
    <row r="6194" spans="1:27" x14ac:dyDescent="0.35">
      <c r="A6194">
        <v>1503</v>
      </c>
      <c r="B6194" t="s">
        <v>437</v>
      </c>
      <c r="C6194">
        <v>2013</v>
      </c>
      <c r="D6194" s="1">
        <v>41603</v>
      </c>
      <c r="E6194" s="1">
        <v>41610</v>
      </c>
      <c r="F6194" t="s">
        <v>23</v>
      </c>
      <c r="G6194" t="s">
        <v>438</v>
      </c>
      <c r="H6194" t="s">
        <v>439</v>
      </c>
      <c r="I6194" t="s">
        <v>127</v>
      </c>
      <c r="J6194" t="s">
        <v>27</v>
      </c>
      <c r="K6194" t="s">
        <v>28</v>
      </c>
      <c r="L6194" t="s">
        <v>29</v>
      </c>
      <c r="M6194">
        <v>90045</v>
      </c>
      <c r="N6194" t="s">
        <v>30</v>
      </c>
      <c r="O6194" t="s">
        <v>4773</v>
      </c>
      <c r="P6194" t="s">
        <v>313</v>
      </c>
      <c r="Q6194" t="s">
        <v>4411</v>
      </c>
      <c r="R6194" t="s">
        <v>4774</v>
      </c>
      <c r="S6194">
        <v>33.520000000000003</v>
      </c>
      <c r="T6194">
        <v>2</v>
      </c>
      <c r="U6194">
        <v>0.2</v>
      </c>
      <c r="V6194">
        <v>3.3519999999999985</v>
      </c>
      <c r="W6194" t="s">
        <v>10936</v>
      </c>
      <c r="X6194" t="s">
        <v>10940</v>
      </c>
      <c r="Y6194">
        <v>11</v>
      </c>
      <c r="Z6194" t="s">
        <v>10947</v>
      </c>
      <c r="AA6194">
        <v>9.999999999999995E-2</v>
      </c>
    </row>
    <row r="6195" spans="1:27" x14ac:dyDescent="0.35">
      <c r="A6195">
        <v>1605</v>
      </c>
      <c r="B6195" t="s">
        <v>44</v>
      </c>
      <c r="C6195">
        <v>2013</v>
      </c>
      <c r="D6195" s="1">
        <v>41384</v>
      </c>
      <c r="E6195" s="1">
        <v>41389</v>
      </c>
      <c r="F6195" t="s">
        <v>45</v>
      </c>
      <c r="G6195" t="s">
        <v>46</v>
      </c>
      <c r="H6195" t="s">
        <v>47</v>
      </c>
      <c r="I6195" t="s">
        <v>38</v>
      </c>
      <c r="J6195" t="s">
        <v>27</v>
      </c>
      <c r="K6195" t="s">
        <v>28</v>
      </c>
      <c r="L6195" t="s">
        <v>29</v>
      </c>
      <c r="M6195">
        <v>90049</v>
      </c>
      <c r="N6195" t="s">
        <v>30</v>
      </c>
      <c r="O6195" t="s">
        <v>4701</v>
      </c>
      <c r="P6195" t="s">
        <v>313</v>
      </c>
      <c r="Q6195" t="s">
        <v>4411</v>
      </c>
      <c r="R6195" t="s">
        <v>4702</v>
      </c>
      <c r="S6195">
        <v>39.960000000000008</v>
      </c>
      <c r="T6195">
        <v>5</v>
      </c>
      <c r="U6195">
        <v>0.2</v>
      </c>
      <c r="V6195">
        <v>12.986999999999995</v>
      </c>
      <c r="W6195" t="s">
        <v>10936</v>
      </c>
      <c r="X6195" t="s">
        <v>10942</v>
      </c>
      <c r="Y6195">
        <v>4</v>
      </c>
      <c r="Z6195" t="s">
        <v>10943</v>
      </c>
      <c r="AA6195">
        <v>0.32499999999999979</v>
      </c>
    </row>
    <row r="6196" spans="1:27" x14ac:dyDescent="0.35">
      <c r="A6196">
        <v>1612</v>
      </c>
      <c r="B6196" t="s">
        <v>9148</v>
      </c>
      <c r="C6196">
        <v>2011</v>
      </c>
      <c r="D6196" s="1">
        <v>40689</v>
      </c>
      <c r="E6196" s="1">
        <v>40693</v>
      </c>
      <c r="F6196" t="s">
        <v>23</v>
      </c>
      <c r="G6196" t="s">
        <v>582</v>
      </c>
      <c r="H6196" t="s">
        <v>583</v>
      </c>
      <c r="I6196" t="s">
        <v>26</v>
      </c>
      <c r="J6196" t="s">
        <v>27</v>
      </c>
      <c r="K6196" t="s">
        <v>28</v>
      </c>
      <c r="L6196" t="s">
        <v>29</v>
      </c>
      <c r="M6196">
        <v>90008</v>
      </c>
      <c r="N6196" t="s">
        <v>30</v>
      </c>
      <c r="O6196" t="s">
        <v>4747</v>
      </c>
      <c r="P6196" t="s">
        <v>313</v>
      </c>
      <c r="Q6196" t="s">
        <v>4411</v>
      </c>
      <c r="R6196" t="s">
        <v>4748</v>
      </c>
      <c r="S6196">
        <v>201.584</v>
      </c>
      <c r="T6196">
        <v>2</v>
      </c>
      <c r="U6196">
        <v>0.2</v>
      </c>
      <c r="V6196">
        <v>20.158400000000015</v>
      </c>
      <c r="W6196" t="s">
        <v>10944</v>
      </c>
      <c r="X6196" t="s">
        <v>10942</v>
      </c>
      <c r="Y6196">
        <v>5</v>
      </c>
      <c r="Z6196" t="s">
        <v>10952</v>
      </c>
      <c r="AA6196">
        <v>0.10000000000000007</v>
      </c>
    </row>
    <row r="6197" spans="1:27" x14ac:dyDescent="0.35">
      <c r="A6197">
        <v>1613</v>
      </c>
      <c r="B6197" t="s">
        <v>9148</v>
      </c>
      <c r="C6197">
        <v>2011</v>
      </c>
      <c r="D6197" s="1">
        <v>40689</v>
      </c>
      <c r="E6197" s="1">
        <v>40693</v>
      </c>
      <c r="F6197" t="s">
        <v>23</v>
      </c>
      <c r="G6197" t="s">
        <v>582</v>
      </c>
      <c r="H6197" t="s">
        <v>583</v>
      </c>
      <c r="I6197" t="s">
        <v>26</v>
      </c>
      <c r="J6197" t="s">
        <v>27</v>
      </c>
      <c r="K6197" t="s">
        <v>28</v>
      </c>
      <c r="L6197" t="s">
        <v>29</v>
      </c>
      <c r="M6197">
        <v>90008</v>
      </c>
      <c r="N6197" t="s">
        <v>30</v>
      </c>
      <c r="O6197" t="s">
        <v>4457</v>
      </c>
      <c r="P6197" t="s">
        <v>313</v>
      </c>
      <c r="Q6197" t="s">
        <v>4411</v>
      </c>
      <c r="R6197" t="s">
        <v>4458</v>
      </c>
      <c r="S6197">
        <v>83.984000000000009</v>
      </c>
      <c r="T6197">
        <v>2</v>
      </c>
      <c r="U6197">
        <v>0.2</v>
      </c>
      <c r="V6197">
        <v>31.494</v>
      </c>
      <c r="W6197" t="s">
        <v>10944</v>
      </c>
      <c r="X6197" t="s">
        <v>10942</v>
      </c>
      <c r="Y6197">
        <v>5</v>
      </c>
      <c r="Z6197" t="s">
        <v>10952</v>
      </c>
      <c r="AA6197">
        <v>0.37499999999999994</v>
      </c>
    </row>
    <row r="6198" spans="1:27" x14ac:dyDescent="0.35">
      <c r="A6198">
        <v>1625</v>
      </c>
      <c r="B6198" t="s">
        <v>316</v>
      </c>
      <c r="C6198">
        <v>2012</v>
      </c>
      <c r="D6198" s="1">
        <v>41262</v>
      </c>
      <c r="E6198" s="1">
        <v>41267</v>
      </c>
      <c r="F6198" t="s">
        <v>23</v>
      </c>
      <c r="G6198" t="s">
        <v>317</v>
      </c>
      <c r="H6198" t="s">
        <v>318</v>
      </c>
      <c r="I6198" t="s">
        <v>38</v>
      </c>
      <c r="J6198" t="s">
        <v>27</v>
      </c>
      <c r="K6198" t="s">
        <v>28</v>
      </c>
      <c r="L6198" t="s">
        <v>29</v>
      </c>
      <c r="M6198">
        <v>90049</v>
      </c>
      <c r="N6198" t="s">
        <v>30</v>
      </c>
      <c r="O6198" t="s">
        <v>7397</v>
      </c>
      <c r="P6198" t="s">
        <v>313</v>
      </c>
      <c r="Q6198" t="s">
        <v>4411</v>
      </c>
      <c r="R6198" t="s">
        <v>7398</v>
      </c>
      <c r="S6198">
        <v>675.96</v>
      </c>
      <c r="T6198">
        <v>5</v>
      </c>
      <c r="U6198">
        <v>0.2</v>
      </c>
      <c r="V6198">
        <v>84.494999999999948</v>
      </c>
      <c r="W6198" t="s">
        <v>10948</v>
      </c>
      <c r="X6198" t="s">
        <v>10940</v>
      </c>
      <c r="Y6198">
        <v>12</v>
      </c>
      <c r="Z6198" t="s">
        <v>10941</v>
      </c>
      <c r="AA6198">
        <v>0.12499999999999992</v>
      </c>
    </row>
    <row r="6199" spans="1:27" x14ac:dyDescent="0.35">
      <c r="A6199">
        <v>1659</v>
      </c>
      <c r="B6199" t="s">
        <v>9149</v>
      </c>
      <c r="C6199">
        <v>2014</v>
      </c>
      <c r="D6199" s="1">
        <v>41660</v>
      </c>
      <c r="E6199" s="1">
        <v>41666</v>
      </c>
      <c r="F6199" t="s">
        <v>23</v>
      </c>
      <c r="G6199" t="s">
        <v>2563</v>
      </c>
      <c r="H6199" t="s">
        <v>2564</v>
      </c>
      <c r="I6199" t="s">
        <v>38</v>
      </c>
      <c r="J6199" t="s">
        <v>27</v>
      </c>
      <c r="K6199" t="s">
        <v>28</v>
      </c>
      <c r="L6199" t="s">
        <v>29</v>
      </c>
      <c r="M6199">
        <v>90045</v>
      </c>
      <c r="N6199" t="s">
        <v>30</v>
      </c>
      <c r="O6199" t="s">
        <v>4584</v>
      </c>
      <c r="P6199" t="s">
        <v>313</v>
      </c>
      <c r="Q6199" t="s">
        <v>4411</v>
      </c>
      <c r="R6199" t="s">
        <v>4585</v>
      </c>
      <c r="S6199">
        <v>160.77600000000001</v>
      </c>
      <c r="T6199">
        <v>3</v>
      </c>
      <c r="U6199">
        <v>0.2</v>
      </c>
      <c r="V6199">
        <v>10.048500000000004</v>
      </c>
      <c r="W6199" t="s">
        <v>10939</v>
      </c>
      <c r="X6199" t="s">
        <v>10950</v>
      </c>
      <c r="Y6199">
        <v>1</v>
      </c>
      <c r="Z6199" t="s">
        <v>10951</v>
      </c>
      <c r="AA6199">
        <v>6.2500000000000028E-2</v>
      </c>
    </row>
    <row r="6200" spans="1:27" x14ac:dyDescent="0.35">
      <c r="A6200">
        <v>1806</v>
      </c>
      <c r="B6200" t="s">
        <v>55</v>
      </c>
      <c r="C6200">
        <v>2013</v>
      </c>
      <c r="D6200" s="1">
        <v>41634</v>
      </c>
      <c r="E6200" s="1">
        <v>41637</v>
      </c>
      <c r="F6200" t="s">
        <v>56</v>
      </c>
      <c r="G6200" t="s">
        <v>57</v>
      </c>
      <c r="H6200" t="s">
        <v>58</v>
      </c>
      <c r="I6200" t="s">
        <v>26</v>
      </c>
      <c r="J6200" t="s">
        <v>27</v>
      </c>
      <c r="K6200" t="s">
        <v>28</v>
      </c>
      <c r="L6200" t="s">
        <v>29</v>
      </c>
      <c r="M6200">
        <v>90049</v>
      </c>
      <c r="N6200" t="s">
        <v>30</v>
      </c>
      <c r="O6200" t="s">
        <v>7438</v>
      </c>
      <c r="P6200" t="s">
        <v>313</v>
      </c>
      <c r="Q6200" t="s">
        <v>4411</v>
      </c>
      <c r="R6200" t="s">
        <v>9150</v>
      </c>
      <c r="S6200">
        <v>2575.944</v>
      </c>
      <c r="T6200">
        <v>7</v>
      </c>
      <c r="U6200">
        <v>0.2</v>
      </c>
      <c r="V6200">
        <v>257.59440000000029</v>
      </c>
      <c r="W6200" t="s">
        <v>10936</v>
      </c>
      <c r="X6200" t="s">
        <v>10940</v>
      </c>
      <c r="Y6200">
        <v>12</v>
      </c>
      <c r="Z6200" t="s">
        <v>10941</v>
      </c>
      <c r="AA6200">
        <v>0.10000000000000012</v>
      </c>
    </row>
    <row r="6201" spans="1:27" x14ac:dyDescent="0.35">
      <c r="A6201">
        <v>1879</v>
      </c>
      <c r="B6201" t="s">
        <v>9089</v>
      </c>
      <c r="C6201">
        <v>2014</v>
      </c>
      <c r="D6201" s="1">
        <v>42003</v>
      </c>
      <c r="E6201" s="1">
        <v>42007</v>
      </c>
      <c r="F6201" t="s">
        <v>23</v>
      </c>
      <c r="G6201" t="s">
        <v>317</v>
      </c>
      <c r="H6201" t="s">
        <v>318</v>
      </c>
      <c r="I6201" t="s">
        <v>38</v>
      </c>
      <c r="J6201" t="s">
        <v>27</v>
      </c>
      <c r="K6201" t="s">
        <v>28</v>
      </c>
      <c r="L6201" t="s">
        <v>29</v>
      </c>
      <c r="M6201">
        <v>90049</v>
      </c>
      <c r="N6201" t="s">
        <v>30</v>
      </c>
      <c r="O6201" t="s">
        <v>4813</v>
      </c>
      <c r="P6201" t="s">
        <v>313</v>
      </c>
      <c r="Q6201" t="s">
        <v>4411</v>
      </c>
      <c r="R6201" t="s">
        <v>4814</v>
      </c>
      <c r="S6201">
        <v>302.37599999999998</v>
      </c>
      <c r="T6201">
        <v>3</v>
      </c>
      <c r="U6201">
        <v>0.2</v>
      </c>
      <c r="V6201">
        <v>22.678200000000018</v>
      </c>
      <c r="W6201" t="s">
        <v>10939</v>
      </c>
      <c r="X6201" t="s">
        <v>10940</v>
      </c>
      <c r="Y6201">
        <v>12</v>
      </c>
      <c r="Z6201" t="s">
        <v>10941</v>
      </c>
      <c r="AA6201">
        <v>7.5000000000000067E-2</v>
      </c>
    </row>
    <row r="6202" spans="1:27" x14ac:dyDescent="0.35">
      <c r="A6202">
        <v>1927</v>
      </c>
      <c r="B6202" t="s">
        <v>9151</v>
      </c>
      <c r="C6202">
        <v>2013</v>
      </c>
      <c r="D6202" s="1">
        <v>41435</v>
      </c>
      <c r="E6202" s="1">
        <v>41441</v>
      </c>
      <c r="F6202" t="s">
        <v>23</v>
      </c>
      <c r="G6202" t="s">
        <v>3317</v>
      </c>
      <c r="H6202" t="s">
        <v>3318</v>
      </c>
      <c r="I6202" t="s">
        <v>38</v>
      </c>
      <c r="J6202" t="s">
        <v>27</v>
      </c>
      <c r="K6202" t="s">
        <v>28</v>
      </c>
      <c r="L6202" t="s">
        <v>29</v>
      </c>
      <c r="M6202">
        <v>90045</v>
      </c>
      <c r="N6202" t="s">
        <v>30</v>
      </c>
      <c r="O6202" t="s">
        <v>8502</v>
      </c>
      <c r="P6202" t="s">
        <v>313</v>
      </c>
      <c r="Q6202" t="s">
        <v>4411</v>
      </c>
      <c r="R6202" t="s">
        <v>8503</v>
      </c>
      <c r="S6202">
        <v>177.48000000000002</v>
      </c>
      <c r="T6202">
        <v>3</v>
      </c>
      <c r="U6202">
        <v>0.2</v>
      </c>
      <c r="V6202">
        <v>19.966499999999982</v>
      </c>
      <c r="W6202" t="s">
        <v>10936</v>
      </c>
      <c r="X6202" t="s">
        <v>10942</v>
      </c>
      <c r="Y6202">
        <v>6</v>
      </c>
      <c r="Z6202" t="s">
        <v>10946</v>
      </c>
      <c r="AA6202">
        <v>0.11249999999999989</v>
      </c>
    </row>
    <row r="6203" spans="1:27" x14ac:dyDescent="0.35">
      <c r="A6203">
        <v>2406</v>
      </c>
      <c r="B6203" t="s">
        <v>442</v>
      </c>
      <c r="C6203">
        <v>2014</v>
      </c>
      <c r="D6203" s="1">
        <v>41920</v>
      </c>
      <c r="E6203" s="1">
        <v>41924</v>
      </c>
      <c r="F6203" t="s">
        <v>23</v>
      </c>
      <c r="G6203" t="s">
        <v>443</v>
      </c>
      <c r="H6203" t="s">
        <v>444</v>
      </c>
      <c r="I6203" t="s">
        <v>38</v>
      </c>
      <c r="J6203" t="s">
        <v>27</v>
      </c>
      <c r="K6203" t="s">
        <v>28</v>
      </c>
      <c r="L6203" t="s">
        <v>29</v>
      </c>
      <c r="M6203">
        <v>90045</v>
      </c>
      <c r="N6203" t="s">
        <v>30</v>
      </c>
      <c r="O6203" t="s">
        <v>4447</v>
      </c>
      <c r="P6203" t="s">
        <v>313</v>
      </c>
      <c r="Q6203" t="s">
        <v>4411</v>
      </c>
      <c r="R6203" t="s">
        <v>4448</v>
      </c>
      <c r="S6203">
        <v>128.744</v>
      </c>
      <c r="T6203">
        <v>7</v>
      </c>
      <c r="U6203">
        <v>0.2</v>
      </c>
      <c r="V6203">
        <v>-28.967399999999991</v>
      </c>
      <c r="W6203" t="s">
        <v>10939</v>
      </c>
      <c r="X6203" t="s">
        <v>10940</v>
      </c>
      <c r="Y6203">
        <v>10</v>
      </c>
      <c r="Z6203" t="s">
        <v>10945</v>
      </c>
      <c r="AA6203">
        <v>-0.22499999999999992</v>
      </c>
    </row>
    <row r="6204" spans="1:27" x14ac:dyDescent="0.35">
      <c r="A6204">
        <v>2407</v>
      </c>
      <c r="B6204" t="s">
        <v>442</v>
      </c>
      <c r="C6204">
        <v>2014</v>
      </c>
      <c r="D6204" s="1">
        <v>41920</v>
      </c>
      <c r="E6204" s="1">
        <v>41924</v>
      </c>
      <c r="F6204" t="s">
        <v>23</v>
      </c>
      <c r="G6204" t="s">
        <v>443</v>
      </c>
      <c r="H6204" t="s">
        <v>444</v>
      </c>
      <c r="I6204" t="s">
        <v>38</v>
      </c>
      <c r="J6204" t="s">
        <v>27</v>
      </c>
      <c r="K6204" t="s">
        <v>28</v>
      </c>
      <c r="L6204" t="s">
        <v>29</v>
      </c>
      <c r="M6204">
        <v>90045</v>
      </c>
      <c r="N6204" t="s">
        <v>30</v>
      </c>
      <c r="O6204" t="s">
        <v>7591</v>
      </c>
      <c r="P6204" t="s">
        <v>313</v>
      </c>
      <c r="Q6204" t="s">
        <v>4411</v>
      </c>
      <c r="R6204" t="s">
        <v>7592</v>
      </c>
      <c r="S6204">
        <v>79.920000000000016</v>
      </c>
      <c r="T6204">
        <v>10</v>
      </c>
      <c r="U6204">
        <v>0.2</v>
      </c>
      <c r="V6204">
        <v>26.972999999999992</v>
      </c>
      <c r="W6204" t="s">
        <v>10939</v>
      </c>
      <c r="X6204" t="s">
        <v>10940</v>
      </c>
      <c r="Y6204">
        <v>10</v>
      </c>
      <c r="Z6204" t="s">
        <v>10945</v>
      </c>
      <c r="AA6204">
        <v>0.33749999999999986</v>
      </c>
    </row>
    <row r="6205" spans="1:27" x14ac:dyDescent="0.35">
      <c r="A6205">
        <v>2509</v>
      </c>
      <c r="B6205" t="s">
        <v>451</v>
      </c>
      <c r="C6205">
        <v>2014</v>
      </c>
      <c r="D6205" s="1">
        <v>41701</v>
      </c>
      <c r="E6205" s="1">
        <v>41707</v>
      </c>
      <c r="F6205" t="s">
        <v>23</v>
      </c>
      <c r="G6205" t="s">
        <v>452</v>
      </c>
      <c r="H6205" t="s">
        <v>453</v>
      </c>
      <c r="I6205" t="s">
        <v>26</v>
      </c>
      <c r="J6205" t="s">
        <v>27</v>
      </c>
      <c r="K6205" t="s">
        <v>28</v>
      </c>
      <c r="L6205" t="s">
        <v>29</v>
      </c>
      <c r="M6205">
        <v>90045</v>
      </c>
      <c r="N6205" t="s">
        <v>30</v>
      </c>
      <c r="O6205" t="s">
        <v>8642</v>
      </c>
      <c r="P6205" t="s">
        <v>313</v>
      </c>
      <c r="Q6205" t="s">
        <v>4411</v>
      </c>
      <c r="R6205" t="s">
        <v>8643</v>
      </c>
      <c r="S6205">
        <v>196.77600000000001</v>
      </c>
      <c r="T6205">
        <v>3</v>
      </c>
      <c r="U6205">
        <v>0.2</v>
      </c>
      <c r="V6205">
        <v>14.758199999999995</v>
      </c>
      <c r="W6205" t="s">
        <v>10939</v>
      </c>
      <c r="X6205" t="s">
        <v>10950</v>
      </c>
      <c r="Y6205">
        <v>3</v>
      </c>
      <c r="Z6205" t="s">
        <v>10953</v>
      </c>
      <c r="AA6205">
        <v>7.4999999999999969E-2</v>
      </c>
    </row>
    <row r="6206" spans="1:27" x14ac:dyDescent="0.35">
      <c r="A6206">
        <v>2590</v>
      </c>
      <c r="B6206" t="s">
        <v>1031</v>
      </c>
      <c r="C6206">
        <v>2013</v>
      </c>
      <c r="D6206" s="1">
        <v>41400</v>
      </c>
      <c r="E6206" s="1">
        <v>41404</v>
      </c>
      <c r="F6206" t="s">
        <v>23</v>
      </c>
      <c r="G6206" t="s">
        <v>1032</v>
      </c>
      <c r="H6206" t="s">
        <v>1033</v>
      </c>
      <c r="I6206" t="s">
        <v>127</v>
      </c>
      <c r="J6206" t="s">
        <v>27</v>
      </c>
      <c r="K6206" t="s">
        <v>28</v>
      </c>
      <c r="L6206" t="s">
        <v>29</v>
      </c>
      <c r="M6206">
        <v>90004</v>
      </c>
      <c r="N6206" t="s">
        <v>30</v>
      </c>
      <c r="O6206" t="s">
        <v>8379</v>
      </c>
      <c r="P6206" t="s">
        <v>313</v>
      </c>
      <c r="Q6206" t="s">
        <v>4411</v>
      </c>
      <c r="R6206" t="s">
        <v>8380</v>
      </c>
      <c r="S6206">
        <v>246.16800000000001</v>
      </c>
      <c r="T6206">
        <v>3</v>
      </c>
      <c r="U6206">
        <v>0.2</v>
      </c>
      <c r="V6206">
        <v>21.539699999999996</v>
      </c>
      <c r="W6206" t="s">
        <v>10936</v>
      </c>
      <c r="X6206" t="s">
        <v>10942</v>
      </c>
      <c r="Y6206">
        <v>5</v>
      </c>
      <c r="Z6206" t="s">
        <v>10952</v>
      </c>
      <c r="AA6206">
        <v>8.7499999999999981E-2</v>
      </c>
    </row>
    <row r="6207" spans="1:27" x14ac:dyDescent="0.35">
      <c r="A6207">
        <v>3132</v>
      </c>
      <c r="B6207" t="s">
        <v>334</v>
      </c>
      <c r="C6207">
        <v>2011</v>
      </c>
      <c r="D6207" s="1">
        <v>40893</v>
      </c>
      <c r="E6207" s="1">
        <v>40894</v>
      </c>
      <c r="F6207" t="s">
        <v>56</v>
      </c>
      <c r="G6207" t="s">
        <v>335</v>
      </c>
      <c r="H6207" t="s">
        <v>336</v>
      </c>
      <c r="I6207" t="s">
        <v>127</v>
      </c>
      <c r="J6207" t="s">
        <v>27</v>
      </c>
      <c r="K6207" t="s">
        <v>28</v>
      </c>
      <c r="L6207" t="s">
        <v>29</v>
      </c>
      <c r="M6207">
        <v>90049</v>
      </c>
      <c r="N6207" t="s">
        <v>30</v>
      </c>
      <c r="O6207" t="s">
        <v>4561</v>
      </c>
      <c r="P6207" t="s">
        <v>313</v>
      </c>
      <c r="Q6207" t="s">
        <v>4411</v>
      </c>
      <c r="R6207" t="s">
        <v>4562</v>
      </c>
      <c r="S6207">
        <v>627.16800000000012</v>
      </c>
      <c r="T6207">
        <v>4</v>
      </c>
      <c r="U6207">
        <v>0.2</v>
      </c>
      <c r="V6207">
        <v>70.55639999999994</v>
      </c>
      <c r="W6207" t="s">
        <v>10944</v>
      </c>
      <c r="X6207" t="s">
        <v>10940</v>
      </c>
      <c r="Y6207">
        <v>12</v>
      </c>
      <c r="Z6207" t="s">
        <v>10941</v>
      </c>
      <c r="AA6207">
        <v>0.11249999999999988</v>
      </c>
    </row>
    <row r="6208" spans="1:27" x14ac:dyDescent="0.35">
      <c r="A6208">
        <v>3556</v>
      </c>
      <c r="B6208" t="s">
        <v>765</v>
      </c>
      <c r="C6208">
        <v>2011</v>
      </c>
      <c r="D6208" s="1">
        <v>40625</v>
      </c>
      <c r="E6208" s="1">
        <v>40628</v>
      </c>
      <c r="F6208" t="s">
        <v>45</v>
      </c>
      <c r="G6208" t="s">
        <v>766</v>
      </c>
      <c r="H6208" t="s">
        <v>767</v>
      </c>
      <c r="I6208" t="s">
        <v>38</v>
      </c>
      <c r="J6208" t="s">
        <v>27</v>
      </c>
      <c r="K6208" t="s">
        <v>28</v>
      </c>
      <c r="L6208" t="s">
        <v>29</v>
      </c>
      <c r="M6208">
        <v>90036</v>
      </c>
      <c r="N6208" t="s">
        <v>30</v>
      </c>
      <c r="O6208" t="s">
        <v>4528</v>
      </c>
      <c r="P6208" t="s">
        <v>313</v>
      </c>
      <c r="Q6208" t="s">
        <v>4411</v>
      </c>
      <c r="R6208" t="s">
        <v>4529</v>
      </c>
      <c r="S6208">
        <v>604.75199999999995</v>
      </c>
      <c r="T6208">
        <v>6</v>
      </c>
      <c r="U6208">
        <v>0.2</v>
      </c>
      <c r="V6208">
        <v>37.797000000000025</v>
      </c>
      <c r="W6208" t="s">
        <v>10944</v>
      </c>
      <c r="X6208" t="s">
        <v>10950</v>
      </c>
      <c r="Y6208">
        <v>3</v>
      </c>
      <c r="Z6208" t="s">
        <v>10953</v>
      </c>
      <c r="AA6208">
        <v>6.2500000000000042E-2</v>
      </c>
    </row>
    <row r="6209" spans="1:27" x14ac:dyDescent="0.35">
      <c r="A6209">
        <v>3619</v>
      </c>
      <c r="B6209" t="s">
        <v>1049</v>
      </c>
      <c r="C6209">
        <v>2014</v>
      </c>
      <c r="D6209" s="1">
        <v>41887</v>
      </c>
      <c r="E6209" s="1">
        <v>41891</v>
      </c>
      <c r="F6209" t="s">
        <v>23</v>
      </c>
      <c r="G6209" t="s">
        <v>1050</v>
      </c>
      <c r="H6209" t="s">
        <v>1051</v>
      </c>
      <c r="I6209" t="s">
        <v>38</v>
      </c>
      <c r="J6209" t="s">
        <v>27</v>
      </c>
      <c r="K6209" t="s">
        <v>28</v>
      </c>
      <c r="L6209" t="s">
        <v>29</v>
      </c>
      <c r="M6209">
        <v>90004</v>
      </c>
      <c r="N6209" t="s">
        <v>30</v>
      </c>
      <c r="O6209" t="s">
        <v>4544</v>
      </c>
      <c r="P6209" t="s">
        <v>313</v>
      </c>
      <c r="Q6209" t="s">
        <v>4411</v>
      </c>
      <c r="R6209" t="s">
        <v>4545</v>
      </c>
      <c r="S6209">
        <v>5.5600000000000005</v>
      </c>
      <c r="T6209">
        <v>1</v>
      </c>
      <c r="U6209">
        <v>0.2</v>
      </c>
      <c r="V6209">
        <v>1.7374999999999998</v>
      </c>
      <c r="W6209" t="s">
        <v>10939</v>
      </c>
      <c r="X6209" t="s">
        <v>10937</v>
      </c>
      <c r="Y6209">
        <v>9</v>
      </c>
      <c r="Z6209" t="s">
        <v>10949</v>
      </c>
      <c r="AA6209">
        <v>0.31249999999999994</v>
      </c>
    </row>
    <row r="6210" spans="1:27" x14ac:dyDescent="0.35">
      <c r="A6210">
        <v>4309</v>
      </c>
      <c r="B6210" t="s">
        <v>508</v>
      </c>
      <c r="C6210">
        <v>2011</v>
      </c>
      <c r="D6210" s="1">
        <v>40851</v>
      </c>
      <c r="E6210" s="1">
        <v>40858</v>
      </c>
      <c r="F6210" t="s">
        <v>23</v>
      </c>
      <c r="G6210" t="s">
        <v>149</v>
      </c>
      <c r="H6210" t="s">
        <v>150</v>
      </c>
      <c r="I6210" t="s">
        <v>38</v>
      </c>
      <c r="J6210" t="s">
        <v>27</v>
      </c>
      <c r="K6210" t="s">
        <v>28</v>
      </c>
      <c r="L6210" t="s">
        <v>29</v>
      </c>
      <c r="M6210">
        <v>90045</v>
      </c>
      <c r="N6210" t="s">
        <v>30</v>
      </c>
      <c r="O6210" t="s">
        <v>4486</v>
      </c>
      <c r="P6210" t="s">
        <v>313</v>
      </c>
      <c r="Q6210" t="s">
        <v>4411</v>
      </c>
      <c r="R6210" t="s">
        <v>4487</v>
      </c>
      <c r="S6210">
        <v>666.34400000000005</v>
      </c>
      <c r="T6210">
        <v>7</v>
      </c>
      <c r="U6210">
        <v>0.2</v>
      </c>
      <c r="V6210">
        <v>66.634399999999971</v>
      </c>
      <c r="W6210" t="s">
        <v>10944</v>
      </c>
      <c r="X6210" t="s">
        <v>10940</v>
      </c>
      <c r="Y6210">
        <v>11</v>
      </c>
      <c r="Z6210" t="s">
        <v>10947</v>
      </c>
      <c r="AA6210">
        <v>9.999999999999995E-2</v>
      </c>
    </row>
    <row r="6211" spans="1:27" x14ac:dyDescent="0.35">
      <c r="A6211">
        <v>4504</v>
      </c>
      <c r="B6211" t="s">
        <v>515</v>
      </c>
      <c r="C6211">
        <v>2011</v>
      </c>
      <c r="D6211" s="1">
        <v>40901</v>
      </c>
      <c r="E6211" s="1">
        <v>40906</v>
      </c>
      <c r="F6211" t="s">
        <v>23</v>
      </c>
      <c r="G6211" t="s">
        <v>516</v>
      </c>
      <c r="H6211" t="s">
        <v>517</v>
      </c>
      <c r="I6211" t="s">
        <v>127</v>
      </c>
      <c r="J6211" t="s">
        <v>27</v>
      </c>
      <c r="K6211" t="s">
        <v>28</v>
      </c>
      <c r="L6211" t="s">
        <v>29</v>
      </c>
      <c r="M6211">
        <v>90045</v>
      </c>
      <c r="N6211" t="s">
        <v>30</v>
      </c>
      <c r="O6211" t="s">
        <v>8536</v>
      </c>
      <c r="P6211" t="s">
        <v>313</v>
      </c>
      <c r="Q6211" t="s">
        <v>4411</v>
      </c>
      <c r="R6211" t="s">
        <v>8537</v>
      </c>
      <c r="S6211">
        <v>173.65600000000003</v>
      </c>
      <c r="T6211">
        <v>7</v>
      </c>
      <c r="U6211">
        <v>0.2</v>
      </c>
      <c r="V6211">
        <v>17.365599999999993</v>
      </c>
      <c r="W6211" t="s">
        <v>10944</v>
      </c>
      <c r="X6211" t="s">
        <v>10940</v>
      </c>
      <c r="Y6211">
        <v>12</v>
      </c>
      <c r="Z6211" t="s">
        <v>10941</v>
      </c>
      <c r="AA6211">
        <v>9.9999999999999936E-2</v>
      </c>
    </row>
    <row r="6212" spans="1:27" x14ac:dyDescent="0.35">
      <c r="A6212">
        <v>4507</v>
      </c>
      <c r="B6212" t="s">
        <v>515</v>
      </c>
      <c r="C6212">
        <v>2011</v>
      </c>
      <c r="D6212" s="1">
        <v>40901</v>
      </c>
      <c r="E6212" s="1">
        <v>40906</v>
      </c>
      <c r="F6212" t="s">
        <v>23</v>
      </c>
      <c r="G6212" t="s">
        <v>516</v>
      </c>
      <c r="H6212" t="s">
        <v>517</v>
      </c>
      <c r="I6212" t="s">
        <v>127</v>
      </c>
      <c r="J6212" t="s">
        <v>27</v>
      </c>
      <c r="K6212" t="s">
        <v>28</v>
      </c>
      <c r="L6212" t="s">
        <v>29</v>
      </c>
      <c r="M6212">
        <v>90045</v>
      </c>
      <c r="N6212" t="s">
        <v>30</v>
      </c>
      <c r="O6212" t="s">
        <v>4666</v>
      </c>
      <c r="P6212" t="s">
        <v>313</v>
      </c>
      <c r="Q6212" t="s">
        <v>4411</v>
      </c>
      <c r="R6212" t="s">
        <v>8394</v>
      </c>
      <c r="S6212">
        <v>818.37600000000009</v>
      </c>
      <c r="T6212">
        <v>3</v>
      </c>
      <c r="U6212">
        <v>0.2</v>
      </c>
      <c r="V6212">
        <v>51.148499999999984</v>
      </c>
      <c r="W6212" t="s">
        <v>10944</v>
      </c>
      <c r="X6212" t="s">
        <v>10940</v>
      </c>
      <c r="Y6212">
        <v>12</v>
      </c>
      <c r="Z6212" t="s">
        <v>10941</v>
      </c>
      <c r="AA6212">
        <v>6.2499999999999972E-2</v>
      </c>
    </row>
    <row r="6213" spans="1:27" x14ac:dyDescent="0.35">
      <c r="A6213">
        <v>4562</v>
      </c>
      <c r="B6213" t="s">
        <v>142</v>
      </c>
      <c r="C6213">
        <v>2012</v>
      </c>
      <c r="D6213" s="1">
        <v>41247</v>
      </c>
      <c r="E6213" s="1">
        <v>41252</v>
      </c>
      <c r="F6213" t="s">
        <v>45</v>
      </c>
      <c r="G6213" t="s">
        <v>143</v>
      </c>
      <c r="H6213" t="s">
        <v>144</v>
      </c>
      <c r="I6213" t="s">
        <v>26</v>
      </c>
      <c r="J6213" t="s">
        <v>27</v>
      </c>
      <c r="K6213" t="s">
        <v>28</v>
      </c>
      <c r="L6213" t="s">
        <v>29</v>
      </c>
      <c r="M6213">
        <v>90049</v>
      </c>
      <c r="N6213" t="s">
        <v>30</v>
      </c>
      <c r="O6213" t="s">
        <v>4624</v>
      </c>
      <c r="P6213" t="s">
        <v>313</v>
      </c>
      <c r="Q6213" t="s">
        <v>4411</v>
      </c>
      <c r="R6213" t="s">
        <v>4625</v>
      </c>
      <c r="S6213">
        <v>110.352</v>
      </c>
      <c r="T6213">
        <v>3</v>
      </c>
      <c r="U6213">
        <v>0.2</v>
      </c>
      <c r="V6213">
        <v>8.2763999999999953</v>
      </c>
      <c r="W6213" t="s">
        <v>10948</v>
      </c>
      <c r="X6213" t="s">
        <v>10940</v>
      </c>
      <c r="Y6213">
        <v>12</v>
      </c>
      <c r="Z6213" t="s">
        <v>10941</v>
      </c>
      <c r="AA6213">
        <v>7.4999999999999956E-2</v>
      </c>
    </row>
    <row r="6214" spans="1:27" x14ac:dyDescent="0.35">
      <c r="A6214">
        <v>4592</v>
      </c>
      <c r="B6214" t="s">
        <v>1075</v>
      </c>
      <c r="C6214">
        <v>2013</v>
      </c>
      <c r="D6214" s="1">
        <v>41635</v>
      </c>
      <c r="E6214" s="1">
        <v>41640</v>
      </c>
      <c r="F6214" t="s">
        <v>23</v>
      </c>
      <c r="G6214" t="s">
        <v>1073</v>
      </c>
      <c r="H6214" t="s">
        <v>1074</v>
      </c>
      <c r="I6214" t="s">
        <v>26</v>
      </c>
      <c r="J6214" t="s">
        <v>27</v>
      </c>
      <c r="K6214" t="s">
        <v>28</v>
      </c>
      <c r="L6214" t="s">
        <v>29</v>
      </c>
      <c r="M6214">
        <v>90004</v>
      </c>
      <c r="N6214" t="s">
        <v>30</v>
      </c>
      <c r="O6214" t="s">
        <v>8555</v>
      </c>
      <c r="P6214" t="s">
        <v>313</v>
      </c>
      <c r="Q6214" t="s">
        <v>4411</v>
      </c>
      <c r="R6214" t="s">
        <v>8556</v>
      </c>
      <c r="S6214">
        <v>302.38400000000001</v>
      </c>
      <c r="T6214">
        <v>2</v>
      </c>
      <c r="U6214">
        <v>0.2</v>
      </c>
      <c r="V6214">
        <v>30.238400000000013</v>
      </c>
      <c r="W6214" t="s">
        <v>10936</v>
      </c>
      <c r="X6214" t="s">
        <v>10940</v>
      </c>
      <c r="Y6214">
        <v>12</v>
      </c>
      <c r="Z6214" t="s">
        <v>10941</v>
      </c>
      <c r="AA6214">
        <v>0.10000000000000003</v>
      </c>
    </row>
    <row r="6215" spans="1:27" x14ac:dyDescent="0.35">
      <c r="A6215">
        <v>4960</v>
      </c>
      <c r="B6215" t="s">
        <v>1461</v>
      </c>
      <c r="C6215">
        <v>2013</v>
      </c>
      <c r="D6215" s="1">
        <v>41597</v>
      </c>
      <c r="E6215" s="1">
        <v>41601</v>
      </c>
      <c r="F6215" t="s">
        <v>23</v>
      </c>
      <c r="G6215" t="s">
        <v>290</v>
      </c>
      <c r="H6215" t="s">
        <v>291</v>
      </c>
      <c r="I6215" t="s">
        <v>127</v>
      </c>
      <c r="J6215" t="s">
        <v>27</v>
      </c>
      <c r="K6215" t="s">
        <v>28</v>
      </c>
      <c r="L6215" t="s">
        <v>29</v>
      </c>
      <c r="M6215">
        <v>90008</v>
      </c>
      <c r="N6215" t="s">
        <v>30</v>
      </c>
      <c r="O6215" t="s">
        <v>8516</v>
      </c>
      <c r="P6215" t="s">
        <v>313</v>
      </c>
      <c r="Q6215" t="s">
        <v>4411</v>
      </c>
      <c r="R6215" t="s">
        <v>8517</v>
      </c>
      <c r="S6215">
        <v>61.192</v>
      </c>
      <c r="T6215">
        <v>1</v>
      </c>
      <c r="U6215">
        <v>0.2</v>
      </c>
      <c r="V6215">
        <v>6.1192000000000011</v>
      </c>
      <c r="W6215" t="s">
        <v>10936</v>
      </c>
      <c r="X6215" t="s">
        <v>10940</v>
      </c>
      <c r="Y6215">
        <v>11</v>
      </c>
      <c r="Z6215" t="s">
        <v>10947</v>
      </c>
      <c r="AA6215">
        <v>0.10000000000000002</v>
      </c>
    </row>
    <row r="6216" spans="1:27" x14ac:dyDescent="0.35">
      <c r="A6216">
        <v>4999</v>
      </c>
      <c r="B6216" t="s">
        <v>539</v>
      </c>
      <c r="C6216">
        <v>2013</v>
      </c>
      <c r="D6216" s="1">
        <v>41305</v>
      </c>
      <c r="E6216" s="1">
        <v>41309</v>
      </c>
      <c r="F6216" t="s">
        <v>23</v>
      </c>
      <c r="G6216" t="s">
        <v>540</v>
      </c>
      <c r="H6216" t="s">
        <v>541</v>
      </c>
      <c r="I6216" t="s">
        <v>127</v>
      </c>
      <c r="J6216" t="s">
        <v>27</v>
      </c>
      <c r="K6216" t="s">
        <v>28</v>
      </c>
      <c r="L6216" t="s">
        <v>29</v>
      </c>
      <c r="M6216">
        <v>90045</v>
      </c>
      <c r="N6216" t="s">
        <v>30</v>
      </c>
      <c r="O6216" t="s">
        <v>4538</v>
      </c>
      <c r="P6216" t="s">
        <v>313</v>
      </c>
      <c r="Q6216" t="s">
        <v>4411</v>
      </c>
      <c r="R6216" t="s">
        <v>4539</v>
      </c>
      <c r="S6216">
        <v>109.59200000000001</v>
      </c>
      <c r="T6216">
        <v>1</v>
      </c>
      <c r="U6216">
        <v>0.2</v>
      </c>
      <c r="V6216">
        <v>8.2194000000000003</v>
      </c>
      <c r="W6216" t="s">
        <v>10936</v>
      </c>
      <c r="X6216" t="s">
        <v>10950</v>
      </c>
      <c r="Y6216">
        <v>1</v>
      </c>
      <c r="Z6216" t="s">
        <v>10951</v>
      </c>
      <c r="AA6216">
        <v>7.4999999999999997E-2</v>
      </c>
    </row>
    <row r="6217" spans="1:27" x14ac:dyDescent="0.35">
      <c r="A6217">
        <v>5180</v>
      </c>
      <c r="B6217" t="s">
        <v>815</v>
      </c>
      <c r="C6217">
        <v>2012</v>
      </c>
      <c r="D6217" s="1">
        <v>41012</v>
      </c>
      <c r="E6217" s="1">
        <v>41018</v>
      </c>
      <c r="F6217" t="s">
        <v>23</v>
      </c>
      <c r="G6217" t="s">
        <v>816</v>
      </c>
      <c r="H6217" t="s">
        <v>817</v>
      </c>
      <c r="I6217" t="s">
        <v>26</v>
      </c>
      <c r="J6217" t="s">
        <v>27</v>
      </c>
      <c r="K6217" t="s">
        <v>28</v>
      </c>
      <c r="L6217" t="s">
        <v>29</v>
      </c>
      <c r="M6217">
        <v>90036</v>
      </c>
      <c r="N6217" t="s">
        <v>30</v>
      </c>
      <c r="O6217" t="s">
        <v>4449</v>
      </c>
      <c r="P6217" t="s">
        <v>313</v>
      </c>
      <c r="Q6217" t="s">
        <v>4411</v>
      </c>
      <c r="R6217" t="s">
        <v>4450</v>
      </c>
      <c r="S6217">
        <v>258.57600000000002</v>
      </c>
      <c r="T6217">
        <v>2</v>
      </c>
      <c r="U6217">
        <v>0.2</v>
      </c>
      <c r="V6217">
        <v>19.393200000000007</v>
      </c>
      <c r="W6217" t="s">
        <v>10948</v>
      </c>
      <c r="X6217" t="s">
        <v>10942</v>
      </c>
      <c r="Y6217">
        <v>4</v>
      </c>
      <c r="Z6217" t="s">
        <v>10943</v>
      </c>
      <c r="AA6217">
        <v>7.5000000000000025E-2</v>
      </c>
    </row>
    <row r="6218" spans="1:27" x14ac:dyDescent="0.35">
      <c r="A6218">
        <v>5246</v>
      </c>
      <c r="B6218" t="s">
        <v>9106</v>
      </c>
      <c r="C6218">
        <v>2013</v>
      </c>
      <c r="D6218" s="1">
        <v>41489</v>
      </c>
      <c r="E6218" s="1">
        <v>41491</v>
      </c>
      <c r="F6218" t="s">
        <v>45</v>
      </c>
      <c r="G6218" t="s">
        <v>7041</v>
      </c>
      <c r="H6218" t="s">
        <v>7042</v>
      </c>
      <c r="I6218" t="s">
        <v>26</v>
      </c>
      <c r="J6218" t="s">
        <v>27</v>
      </c>
      <c r="K6218" t="s">
        <v>28</v>
      </c>
      <c r="L6218" t="s">
        <v>29</v>
      </c>
      <c r="M6218">
        <v>90032</v>
      </c>
      <c r="N6218" t="s">
        <v>30</v>
      </c>
      <c r="O6218" t="s">
        <v>8949</v>
      </c>
      <c r="P6218" t="s">
        <v>313</v>
      </c>
      <c r="Q6218" t="s">
        <v>4411</v>
      </c>
      <c r="R6218" t="s">
        <v>8950</v>
      </c>
      <c r="S6218">
        <v>333.57600000000002</v>
      </c>
      <c r="T6218">
        <v>3</v>
      </c>
      <c r="U6218">
        <v>0.2</v>
      </c>
      <c r="V6218">
        <v>33.357600000000019</v>
      </c>
      <c r="W6218" t="s">
        <v>10936</v>
      </c>
      <c r="X6218" t="s">
        <v>10937</v>
      </c>
      <c r="Y6218">
        <v>8</v>
      </c>
      <c r="Z6218" t="s">
        <v>10954</v>
      </c>
      <c r="AA6218">
        <v>0.10000000000000005</v>
      </c>
    </row>
    <row r="6219" spans="1:27" x14ac:dyDescent="0.35">
      <c r="A6219">
        <v>5388</v>
      </c>
      <c r="B6219" t="s">
        <v>560</v>
      </c>
      <c r="C6219">
        <v>2014</v>
      </c>
      <c r="D6219" s="1">
        <v>41689</v>
      </c>
      <c r="E6219" s="1">
        <v>41692</v>
      </c>
      <c r="F6219" t="s">
        <v>45</v>
      </c>
      <c r="G6219" t="s">
        <v>561</v>
      </c>
      <c r="H6219" t="s">
        <v>562</v>
      </c>
      <c r="I6219" t="s">
        <v>26</v>
      </c>
      <c r="J6219" t="s">
        <v>27</v>
      </c>
      <c r="K6219" t="s">
        <v>28</v>
      </c>
      <c r="L6219" t="s">
        <v>29</v>
      </c>
      <c r="M6219">
        <v>90045</v>
      </c>
      <c r="N6219" t="s">
        <v>30</v>
      </c>
      <c r="O6219" t="s">
        <v>8488</v>
      </c>
      <c r="P6219" t="s">
        <v>313</v>
      </c>
      <c r="Q6219" t="s">
        <v>4411</v>
      </c>
      <c r="R6219" t="s">
        <v>8489</v>
      </c>
      <c r="S6219">
        <v>167.976</v>
      </c>
      <c r="T6219">
        <v>3</v>
      </c>
      <c r="U6219">
        <v>0.2</v>
      </c>
      <c r="V6219">
        <v>10.498500000000007</v>
      </c>
      <c r="W6219" t="s">
        <v>10939</v>
      </c>
      <c r="X6219" t="s">
        <v>10950</v>
      </c>
      <c r="Y6219">
        <v>2</v>
      </c>
      <c r="Z6219" t="s">
        <v>10955</v>
      </c>
      <c r="AA6219">
        <v>6.2500000000000042E-2</v>
      </c>
    </row>
    <row r="6220" spans="1:27" x14ac:dyDescent="0.35">
      <c r="A6220">
        <v>5405</v>
      </c>
      <c r="B6220" t="s">
        <v>567</v>
      </c>
      <c r="C6220">
        <v>2013</v>
      </c>
      <c r="D6220" s="1">
        <v>41327</v>
      </c>
      <c r="E6220" s="1">
        <v>41331</v>
      </c>
      <c r="F6220" t="s">
        <v>23</v>
      </c>
      <c r="G6220" t="s">
        <v>568</v>
      </c>
      <c r="H6220" t="s">
        <v>569</v>
      </c>
      <c r="I6220" t="s">
        <v>38</v>
      </c>
      <c r="J6220" t="s">
        <v>27</v>
      </c>
      <c r="K6220" t="s">
        <v>28</v>
      </c>
      <c r="L6220" t="s">
        <v>29</v>
      </c>
      <c r="M6220">
        <v>90045</v>
      </c>
      <c r="N6220" t="s">
        <v>30</v>
      </c>
      <c r="O6220" t="s">
        <v>8382</v>
      </c>
      <c r="P6220" t="s">
        <v>313</v>
      </c>
      <c r="Q6220" t="s">
        <v>4411</v>
      </c>
      <c r="R6220" t="s">
        <v>8383</v>
      </c>
      <c r="S6220">
        <v>445.96000000000004</v>
      </c>
      <c r="T6220">
        <v>5</v>
      </c>
      <c r="U6220">
        <v>0.2</v>
      </c>
      <c r="V6220">
        <v>55.744999999999948</v>
      </c>
      <c r="W6220" t="s">
        <v>10936</v>
      </c>
      <c r="X6220" t="s">
        <v>10950</v>
      </c>
      <c r="Y6220">
        <v>2</v>
      </c>
      <c r="Z6220" t="s">
        <v>10955</v>
      </c>
      <c r="AA6220">
        <v>0.12499999999999988</v>
      </c>
    </row>
    <row r="6221" spans="1:27" x14ac:dyDescent="0.35">
      <c r="A6221">
        <v>5838</v>
      </c>
      <c r="B6221" t="s">
        <v>9152</v>
      </c>
      <c r="C6221">
        <v>2014</v>
      </c>
      <c r="D6221" s="1">
        <v>41971</v>
      </c>
      <c r="E6221" s="1">
        <v>41977</v>
      </c>
      <c r="F6221" t="s">
        <v>23</v>
      </c>
      <c r="G6221" t="s">
        <v>4396</v>
      </c>
      <c r="H6221" t="s">
        <v>4397</v>
      </c>
      <c r="I6221" t="s">
        <v>38</v>
      </c>
      <c r="J6221" t="s">
        <v>27</v>
      </c>
      <c r="K6221" t="s">
        <v>28</v>
      </c>
      <c r="L6221" t="s">
        <v>29</v>
      </c>
      <c r="M6221">
        <v>90036</v>
      </c>
      <c r="N6221" t="s">
        <v>30</v>
      </c>
      <c r="O6221" t="s">
        <v>4893</v>
      </c>
      <c r="P6221" t="s">
        <v>313</v>
      </c>
      <c r="Q6221" t="s">
        <v>4411</v>
      </c>
      <c r="R6221" t="s">
        <v>4894</v>
      </c>
      <c r="S6221">
        <v>57.567999999999998</v>
      </c>
      <c r="T6221">
        <v>4</v>
      </c>
      <c r="U6221">
        <v>0.2</v>
      </c>
      <c r="V6221">
        <v>5.7568000000000019</v>
      </c>
      <c r="W6221" t="s">
        <v>10939</v>
      </c>
      <c r="X6221" t="s">
        <v>10940</v>
      </c>
      <c r="Y6221">
        <v>11</v>
      </c>
      <c r="Z6221" t="s">
        <v>10947</v>
      </c>
      <c r="AA6221">
        <v>0.10000000000000003</v>
      </c>
    </row>
    <row r="6222" spans="1:27" x14ac:dyDescent="0.35">
      <c r="A6222">
        <v>5943</v>
      </c>
      <c r="B6222" t="s">
        <v>9153</v>
      </c>
      <c r="C6222">
        <v>2013</v>
      </c>
      <c r="D6222" s="1">
        <v>41493</v>
      </c>
      <c r="E6222" s="1">
        <v>41500</v>
      </c>
      <c r="F6222" t="s">
        <v>23</v>
      </c>
      <c r="G6222" t="s">
        <v>1774</v>
      </c>
      <c r="H6222" t="s">
        <v>1775</v>
      </c>
      <c r="I6222" t="s">
        <v>38</v>
      </c>
      <c r="J6222" t="s">
        <v>27</v>
      </c>
      <c r="K6222" t="s">
        <v>28</v>
      </c>
      <c r="L6222" t="s">
        <v>29</v>
      </c>
      <c r="M6222">
        <v>90032</v>
      </c>
      <c r="N6222" t="s">
        <v>30</v>
      </c>
      <c r="O6222" t="s">
        <v>4794</v>
      </c>
      <c r="P6222" t="s">
        <v>313</v>
      </c>
      <c r="Q6222" t="s">
        <v>4411</v>
      </c>
      <c r="R6222" t="s">
        <v>4795</v>
      </c>
      <c r="S6222">
        <v>211.16800000000001</v>
      </c>
      <c r="T6222">
        <v>4</v>
      </c>
      <c r="U6222">
        <v>0.2</v>
      </c>
      <c r="V6222">
        <v>18.477200000000011</v>
      </c>
      <c r="W6222" t="s">
        <v>10936</v>
      </c>
      <c r="X6222" t="s">
        <v>10937</v>
      </c>
      <c r="Y6222">
        <v>8</v>
      </c>
      <c r="Z6222" t="s">
        <v>10954</v>
      </c>
      <c r="AA6222">
        <v>8.750000000000005E-2</v>
      </c>
    </row>
    <row r="6223" spans="1:27" x14ac:dyDescent="0.35">
      <c r="A6223">
        <v>5962</v>
      </c>
      <c r="B6223" t="s">
        <v>1115</v>
      </c>
      <c r="C6223">
        <v>2011</v>
      </c>
      <c r="D6223" s="1">
        <v>40858</v>
      </c>
      <c r="E6223" s="1">
        <v>40860</v>
      </c>
      <c r="F6223" t="s">
        <v>45</v>
      </c>
      <c r="G6223" t="s">
        <v>1116</v>
      </c>
      <c r="H6223" t="s">
        <v>1117</v>
      </c>
      <c r="I6223" t="s">
        <v>127</v>
      </c>
      <c r="J6223" t="s">
        <v>27</v>
      </c>
      <c r="K6223" t="s">
        <v>28</v>
      </c>
      <c r="L6223" t="s">
        <v>29</v>
      </c>
      <c r="M6223">
        <v>90004</v>
      </c>
      <c r="N6223" t="s">
        <v>30</v>
      </c>
      <c r="O6223" t="s">
        <v>4839</v>
      </c>
      <c r="P6223" t="s">
        <v>313</v>
      </c>
      <c r="Q6223" t="s">
        <v>4411</v>
      </c>
      <c r="R6223" t="s">
        <v>4840</v>
      </c>
      <c r="S6223">
        <v>575.928</v>
      </c>
      <c r="T6223">
        <v>9</v>
      </c>
      <c r="U6223">
        <v>0.2</v>
      </c>
      <c r="V6223">
        <v>57.592799999999983</v>
      </c>
      <c r="W6223" t="s">
        <v>10944</v>
      </c>
      <c r="X6223" t="s">
        <v>10940</v>
      </c>
      <c r="Y6223">
        <v>11</v>
      </c>
      <c r="Z6223" t="s">
        <v>10947</v>
      </c>
      <c r="AA6223">
        <v>9.9999999999999964E-2</v>
      </c>
    </row>
    <row r="6224" spans="1:27" x14ac:dyDescent="0.35">
      <c r="A6224">
        <v>5992</v>
      </c>
      <c r="B6224" t="s">
        <v>9113</v>
      </c>
      <c r="C6224">
        <v>2014</v>
      </c>
      <c r="D6224" s="1">
        <v>41898</v>
      </c>
      <c r="E6224" s="1">
        <v>41904</v>
      </c>
      <c r="F6224" t="s">
        <v>23</v>
      </c>
      <c r="G6224" t="s">
        <v>2021</v>
      </c>
      <c r="H6224" t="s">
        <v>2022</v>
      </c>
      <c r="I6224" t="s">
        <v>38</v>
      </c>
      <c r="J6224" t="s">
        <v>27</v>
      </c>
      <c r="K6224" t="s">
        <v>28</v>
      </c>
      <c r="L6224" t="s">
        <v>29</v>
      </c>
      <c r="M6224">
        <v>90049</v>
      </c>
      <c r="N6224" t="s">
        <v>30</v>
      </c>
      <c r="O6224" t="s">
        <v>4794</v>
      </c>
      <c r="P6224" t="s">
        <v>313</v>
      </c>
      <c r="Q6224" t="s">
        <v>4411</v>
      </c>
      <c r="R6224" t="s">
        <v>4795</v>
      </c>
      <c r="S6224">
        <v>369.54399999999998</v>
      </c>
      <c r="T6224">
        <v>7</v>
      </c>
      <c r="U6224">
        <v>0.2</v>
      </c>
      <c r="V6224">
        <v>32.335100000000025</v>
      </c>
      <c r="W6224" t="s">
        <v>10939</v>
      </c>
      <c r="X6224" t="s">
        <v>10937</v>
      </c>
      <c r="Y6224">
        <v>9</v>
      </c>
      <c r="Z6224" t="s">
        <v>10949</v>
      </c>
      <c r="AA6224">
        <v>8.7500000000000078E-2</v>
      </c>
    </row>
    <row r="6225" spans="1:27" x14ac:dyDescent="0.35">
      <c r="A6225">
        <v>6013</v>
      </c>
      <c r="B6225" t="s">
        <v>180</v>
      </c>
      <c r="C6225">
        <v>2012</v>
      </c>
      <c r="D6225" s="1">
        <v>41273</v>
      </c>
      <c r="E6225" s="1">
        <v>41277</v>
      </c>
      <c r="F6225" t="s">
        <v>23</v>
      </c>
      <c r="G6225" t="s">
        <v>181</v>
      </c>
      <c r="H6225" t="s">
        <v>182</v>
      </c>
      <c r="I6225" t="s">
        <v>38</v>
      </c>
      <c r="J6225" t="s">
        <v>27</v>
      </c>
      <c r="K6225" t="s">
        <v>28</v>
      </c>
      <c r="L6225" t="s">
        <v>29</v>
      </c>
      <c r="M6225">
        <v>90049</v>
      </c>
      <c r="N6225" t="s">
        <v>30</v>
      </c>
      <c r="O6225" t="s">
        <v>4547</v>
      </c>
      <c r="P6225" t="s">
        <v>313</v>
      </c>
      <c r="Q6225" t="s">
        <v>4411</v>
      </c>
      <c r="R6225" t="s">
        <v>4548</v>
      </c>
      <c r="S6225">
        <v>287.88</v>
      </c>
      <c r="T6225">
        <v>3</v>
      </c>
      <c r="U6225">
        <v>0.2</v>
      </c>
      <c r="V6225">
        <v>35.984999999999999</v>
      </c>
      <c r="W6225" t="s">
        <v>10948</v>
      </c>
      <c r="X6225" t="s">
        <v>10940</v>
      </c>
      <c r="Y6225">
        <v>12</v>
      </c>
      <c r="Z6225" t="s">
        <v>10941</v>
      </c>
      <c r="AA6225">
        <v>0.125</v>
      </c>
    </row>
    <row r="6226" spans="1:27" x14ac:dyDescent="0.35">
      <c r="A6226">
        <v>6015</v>
      </c>
      <c r="B6226" t="s">
        <v>1492</v>
      </c>
      <c r="C6226">
        <v>2013</v>
      </c>
      <c r="D6226" s="1">
        <v>41344</v>
      </c>
      <c r="E6226" s="1">
        <v>41345</v>
      </c>
      <c r="F6226" t="s">
        <v>56</v>
      </c>
      <c r="G6226" t="s">
        <v>1493</v>
      </c>
      <c r="H6226" t="s">
        <v>1494</v>
      </c>
      <c r="I6226" t="s">
        <v>127</v>
      </c>
      <c r="J6226" t="s">
        <v>27</v>
      </c>
      <c r="K6226" t="s">
        <v>28</v>
      </c>
      <c r="L6226" t="s">
        <v>29</v>
      </c>
      <c r="M6226">
        <v>90008</v>
      </c>
      <c r="N6226" t="s">
        <v>30</v>
      </c>
      <c r="O6226" t="s">
        <v>4821</v>
      </c>
      <c r="P6226" t="s">
        <v>313</v>
      </c>
      <c r="Q6226" t="s">
        <v>4411</v>
      </c>
      <c r="R6226" t="s">
        <v>4822</v>
      </c>
      <c r="S6226">
        <v>4158.9120000000003</v>
      </c>
      <c r="T6226">
        <v>8</v>
      </c>
      <c r="U6226">
        <v>0.2</v>
      </c>
      <c r="V6226">
        <v>363.90480000000025</v>
      </c>
      <c r="W6226" t="s">
        <v>10936</v>
      </c>
      <c r="X6226" t="s">
        <v>10950</v>
      </c>
      <c r="Y6226">
        <v>3</v>
      </c>
      <c r="Z6226" t="s">
        <v>10953</v>
      </c>
      <c r="AA6226">
        <v>8.750000000000005E-2</v>
      </c>
    </row>
    <row r="6227" spans="1:27" x14ac:dyDescent="0.35">
      <c r="A6227">
        <v>6041</v>
      </c>
      <c r="B6227" t="s">
        <v>9116</v>
      </c>
      <c r="C6227">
        <v>2014</v>
      </c>
      <c r="D6227" s="1">
        <v>41907</v>
      </c>
      <c r="E6227" s="1">
        <v>41912</v>
      </c>
      <c r="F6227" t="s">
        <v>23</v>
      </c>
      <c r="G6227" t="s">
        <v>1356</v>
      </c>
      <c r="H6227" t="s">
        <v>1357</v>
      </c>
      <c r="I6227" t="s">
        <v>26</v>
      </c>
      <c r="J6227" t="s">
        <v>27</v>
      </c>
      <c r="K6227" t="s">
        <v>28</v>
      </c>
      <c r="L6227" t="s">
        <v>29</v>
      </c>
      <c r="M6227">
        <v>90008</v>
      </c>
      <c r="N6227" t="s">
        <v>30</v>
      </c>
      <c r="O6227" t="s">
        <v>4554</v>
      </c>
      <c r="P6227" t="s">
        <v>313</v>
      </c>
      <c r="Q6227" t="s">
        <v>4411</v>
      </c>
      <c r="R6227" t="s">
        <v>4555</v>
      </c>
      <c r="S6227">
        <v>859.2</v>
      </c>
      <c r="T6227">
        <v>3</v>
      </c>
      <c r="U6227">
        <v>0.2</v>
      </c>
      <c r="V6227">
        <v>75.180000000000064</v>
      </c>
      <c r="W6227" t="s">
        <v>10939</v>
      </c>
      <c r="X6227" t="s">
        <v>10937</v>
      </c>
      <c r="Y6227">
        <v>9</v>
      </c>
      <c r="Z6227" t="s">
        <v>10949</v>
      </c>
      <c r="AA6227">
        <v>8.7500000000000064E-2</v>
      </c>
    </row>
    <row r="6228" spans="1:27" x14ac:dyDescent="0.35">
      <c r="A6228">
        <v>6293</v>
      </c>
      <c r="B6228" t="s">
        <v>1501</v>
      </c>
      <c r="C6228">
        <v>2012</v>
      </c>
      <c r="D6228" s="1">
        <v>41021</v>
      </c>
      <c r="E6228" s="1">
        <v>41025</v>
      </c>
      <c r="F6228" t="s">
        <v>23</v>
      </c>
      <c r="G6228" t="s">
        <v>1502</v>
      </c>
      <c r="H6228" t="s">
        <v>1503</v>
      </c>
      <c r="I6228" t="s">
        <v>38</v>
      </c>
      <c r="J6228" t="s">
        <v>27</v>
      </c>
      <c r="K6228" t="s">
        <v>28</v>
      </c>
      <c r="L6228" t="s">
        <v>29</v>
      </c>
      <c r="M6228">
        <v>90008</v>
      </c>
      <c r="N6228" t="s">
        <v>30</v>
      </c>
      <c r="O6228" t="s">
        <v>4705</v>
      </c>
      <c r="P6228" t="s">
        <v>313</v>
      </c>
      <c r="Q6228" t="s">
        <v>4411</v>
      </c>
      <c r="R6228" t="s">
        <v>4706</v>
      </c>
      <c r="S6228">
        <v>88.77600000000001</v>
      </c>
      <c r="T6228">
        <v>3</v>
      </c>
      <c r="U6228">
        <v>0.2</v>
      </c>
      <c r="V6228">
        <v>7.7679000000000009</v>
      </c>
      <c r="W6228" t="s">
        <v>10948</v>
      </c>
      <c r="X6228" t="s">
        <v>10942</v>
      </c>
      <c r="Y6228">
        <v>4</v>
      </c>
      <c r="Z6228" t="s">
        <v>10943</v>
      </c>
      <c r="AA6228">
        <v>8.7499999999999994E-2</v>
      </c>
    </row>
    <row r="6229" spans="1:27" x14ac:dyDescent="0.35">
      <c r="A6229">
        <v>6338</v>
      </c>
      <c r="B6229" t="s">
        <v>1506</v>
      </c>
      <c r="C6229">
        <v>2013</v>
      </c>
      <c r="D6229" s="1">
        <v>41517</v>
      </c>
      <c r="E6229" s="1">
        <v>41524</v>
      </c>
      <c r="F6229" t="s">
        <v>23</v>
      </c>
      <c r="G6229" t="s">
        <v>1507</v>
      </c>
      <c r="H6229" t="s">
        <v>1508</v>
      </c>
      <c r="I6229" t="s">
        <v>38</v>
      </c>
      <c r="J6229" t="s">
        <v>27</v>
      </c>
      <c r="K6229" t="s">
        <v>28</v>
      </c>
      <c r="L6229" t="s">
        <v>29</v>
      </c>
      <c r="M6229">
        <v>90008</v>
      </c>
      <c r="N6229" t="s">
        <v>30</v>
      </c>
      <c r="O6229" t="s">
        <v>8530</v>
      </c>
      <c r="P6229" t="s">
        <v>313</v>
      </c>
      <c r="Q6229" t="s">
        <v>4411</v>
      </c>
      <c r="R6229" t="s">
        <v>8531</v>
      </c>
      <c r="S6229">
        <v>339.96000000000004</v>
      </c>
      <c r="T6229">
        <v>5</v>
      </c>
      <c r="U6229">
        <v>0.2</v>
      </c>
      <c r="V6229">
        <v>42.494999999999948</v>
      </c>
      <c r="W6229" t="s">
        <v>10936</v>
      </c>
      <c r="X6229" t="s">
        <v>10937</v>
      </c>
      <c r="Y6229">
        <v>8</v>
      </c>
      <c r="Z6229" t="s">
        <v>10954</v>
      </c>
      <c r="AA6229">
        <v>0.12499999999999983</v>
      </c>
    </row>
    <row r="6230" spans="1:27" x14ac:dyDescent="0.35">
      <c r="A6230">
        <v>6866</v>
      </c>
      <c r="B6230" t="s">
        <v>1140</v>
      </c>
      <c r="C6230">
        <v>2013</v>
      </c>
      <c r="D6230" s="1">
        <v>41508</v>
      </c>
      <c r="E6230" s="1">
        <v>41515</v>
      </c>
      <c r="F6230" t="s">
        <v>23</v>
      </c>
      <c r="G6230" t="s">
        <v>1141</v>
      </c>
      <c r="H6230" t="s">
        <v>1142</v>
      </c>
      <c r="I6230" t="s">
        <v>26</v>
      </c>
      <c r="J6230" t="s">
        <v>27</v>
      </c>
      <c r="K6230" t="s">
        <v>28</v>
      </c>
      <c r="L6230" t="s">
        <v>29</v>
      </c>
      <c r="M6230">
        <v>90004</v>
      </c>
      <c r="N6230" t="s">
        <v>30</v>
      </c>
      <c r="O6230" t="s">
        <v>4447</v>
      </c>
      <c r="P6230" t="s">
        <v>313</v>
      </c>
      <c r="Q6230" t="s">
        <v>4411</v>
      </c>
      <c r="R6230" t="s">
        <v>4448</v>
      </c>
      <c r="S6230">
        <v>91.96</v>
      </c>
      <c r="T6230">
        <v>5</v>
      </c>
      <c r="U6230">
        <v>0.2</v>
      </c>
      <c r="V6230">
        <v>-20.690999999999992</v>
      </c>
      <c r="W6230" t="s">
        <v>10936</v>
      </c>
      <c r="X6230" t="s">
        <v>10937</v>
      </c>
      <c r="Y6230">
        <v>8</v>
      </c>
      <c r="Z6230" t="s">
        <v>10954</v>
      </c>
      <c r="AA6230">
        <v>-0.22499999999999992</v>
      </c>
    </row>
    <row r="6231" spans="1:27" x14ac:dyDescent="0.35">
      <c r="A6231">
        <v>6868</v>
      </c>
      <c r="B6231" t="s">
        <v>1140</v>
      </c>
      <c r="C6231">
        <v>2013</v>
      </c>
      <c r="D6231" s="1">
        <v>41508</v>
      </c>
      <c r="E6231" s="1">
        <v>41515</v>
      </c>
      <c r="F6231" t="s">
        <v>23</v>
      </c>
      <c r="G6231" t="s">
        <v>1141</v>
      </c>
      <c r="H6231" t="s">
        <v>1142</v>
      </c>
      <c r="I6231" t="s">
        <v>26</v>
      </c>
      <c r="J6231" t="s">
        <v>27</v>
      </c>
      <c r="K6231" t="s">
        <v>28</v>
      </c>
      <c r="L6231" t="s">
        <v>29</v>
      </c>
      <c r="M6231">
        <v>90004</v>
      </c>
      <c r="N6231" t="s">
        <v>30</v>
      </c>
      <c r="O6231" t="s">
        <v>4836</v>
      </c>
      <c r="P6231" t="s">
        <v>313</v>
      </c>
      <c r="Q6231" t="s">
        <v>4411</v>
      </c>
      <c r="R6231" t="s">
        <v>4837</v>
      </c>
      <c r="S6231">
        <v>31.983999999999998</v>
      </c>
      <c r="T6231">
        <v>2</v>
      </c>
      <c r="U6231">
        <v>0.2</v>
      </c>
      <c r="V6231">
        <v>-7.9959999999999996</v>
      </c>
      <c r="W6231" t="s">
        <v>10936</v>
      </c>
      <c r="X6231" t="s">
        <v>10937</v>
      </c>
      <c r="Y6231">
        <v>8</v>
      </c>
      <c r="Z6231" t="s">
        <v>10954</v>
      </c>
      <c r="AA6231">
        <v>-0.25</v>
      </c>
    </row>
    <row r="6232" spans="1:27" x14ac:dyDescent="0.35">
      <c r="A6232">
        <v>6944</v>
      </c>
      <c r="B6232" t="s">
        <v>9154</v>
      </c>
      <c r="C6232">
        <v>2012</v>
      </c>
      <c r="D6232" s="1">
        <v>41115</v>
      </c>
      <c r="E6232" s="1">
        <v>41120</v>
      </c>
      <c r="F6232" t="s">
        <v>23</v>
      </c>
      <c r="G6232" t="s">
        <v>8902</v>
      </c>
      <c r="H6232" t="s">
        <v>8903</v>
      </c>
      <c r="I6232" t="s">
        <v>38</v>
      </c>
      <c r="J6232" t="s">
        <v>27</v>
      </c>
      <c r="K6232" t="s">
        <v>28</v>
      </c>
      <c r="L6232" t="s">
        <v>29</v>
      </c>
      <c r="M6232">
        <v>90032</v>
      </c>
      <c r="N6232" t="s">
        <v>30</v>
      </c>
      <c r="O6232" t="s">
        <v>7619</v>
      </c>
      <c r="P6232" t="s">
        <v>313</v>
      </c>
      <c r="Q6232" t="s">
        <v>4411</v>
      </c>
      <c r="R6232" t="s">
        <v>7620</v>
      </c>
      <c r="S6232">
        <v>623.96</v>
      </c>
      <c r="T6232">
        <v>5</v>
      </c>
      <c r="U6232">
        <v>0.2</v>
      </c>
      <c r="V6232">
        <v>38.997500000000002</v>
      </c>
      <c r="W6232" t="s">
        <v>10948</v>
      </c>
      <c r="X6232" t="s">
        <v>10937</v>
      </c>
      <c r="Y6232">
        <v>7</v>
      </c>
      <c r="Z6232" t="s">
        <v>10938</v>
      </c>
      <c r="AA6232">
        <v>6.25E-2</v>
      </c>
    </row>
    <row r="6233" spans="1:27" x14ac:dyDescent="0.35">
      <c r="A6233">
        <v>6955</v>
      </c>
      <c r="B6233" t="s">
        <v>9155</v>
      </c>
      <c r="C6233">
        <v>2012</v>
      </c>
      <c r="D6233" s="1">
        <v>41184</v>
      </c>
      <c r="E6233" s="1">
        <v>41185</v>
      </c>
      <c r="F6233" t="s">
        <v>56</v>
      </c>
      <c r="G6233" t="s">
        <v>5624</v>
      </c>
      <c r="H6233" t="s">
        <v>5625</v>
      </c>
      <c r="I6233" t="s">
        <v>38</v>
      </c>
      <c r="J6233" t="s">
        <v>27</v>
      </c>
      <c r="K6233" t="s">
        <v>28</v>
      </c>
      <c r="L6233" t="s">
        <v>29</v>
      </c>
      <c r="M6233">
        <v>90008</v>
      </c>
      <c r="N6233" t="s">
        <v>30</v>
      </c>
      <c r="O6233" t="s">
        <v>4859</v>
      </c>
      <c r="P6233" t="s">
        <v>313</v>
      </c>
      <c r="Q6233" t="s">
        <v>4411</v>
      </c>
      <c r="R6233" t="s">
        <v>4860</v>
      </c>
      <c r="S6233">
        <v>503.96000000000004</v>
      </c>
      <c r="T6233">
        <v>5</v>
      </c>
      <c r="U6233">
        <v>0.2</v>
      </c>
      <c r="V6233">
        <v>50.396000000000015</v>
      </c>
      <c r="W6233" t="s">
        <v>10948</v>
      </c>
      <c r="X6233" t="s">
        <v>10940</v>
      </c>
      <c r="Y6233">
        <v>10</v>
      </c>
      <c r="Z6233" t="s">
        <v>10945</v>
      </c>
      <c r="AA6233">
        <v>0.10000000000000002</v>
      </c>
    </row>
    <row r="6234" spans="1:27" x14ac:dyDescent="0.35">
      <c r="A6234">
        <v>7090</v>
      </c>
      <c r="B6234" t="s">
        <v>9156</v>
      </c>
      <c r="C6234">
        <v>2014</v>
      </c>
      <c r="D6234" s="1">
        <v>41806</v>
      </c>
      <c r="E6234" s="1">
        <v>41810</v>
      </c>
      <c r="F6234" t="s">
        <v>45</v>
      </c>
      <c r="G6234" t="s">
        <v>2000</v>
      </c>
      <c r="H6234" t="s">
        <v>2001</v>
      </c>
      <c r="I6234" t="s">
        <v>26</v>
      </c>
      <c r="J6234" t="s">
        <v>27</v>
      </c>
      <c r="K6234" t="s">
        <v>28</v>
      </c>
      <c r="L6234" t="s">
        <v>29</v>
      </c>
      <c r="M6234">
        <v>90032</v>
      </c>
      <c r="N6234" t="s">
        <v>30</v>
      </c>
      <c r="O6234" t="s">
        <v>4476</v>
      </c>
      <c r="P6234" t="s">
        <v>313</v>
      </c>
      <c r="Q6234" t="s">
        <v>4411</v>
      </c>
      <c r="R6234" t="s">
        <v>4477</v>
      </c>
      <c r="S6234">
        <v>119.96</v>
      </c>
      <c r="T6234">
        <v>1</v>
      </c>
      <c r="U6234">
        <v>0.2</v>
      </c>
      <c r="V6234">
        <v>7.4974999999999987</v>
      </c>
      <c r="W6234" t="s">
        <v>10939</v>
      </c>
      <c r="X6234" t="s">
        <v>10942</v>
      </c>
      <c r="Y6234">
        <v>6</v>
      </c>
      <c r="Z6234" t="s">
        <v>10946</v>
      </c>
      <c r="AA6234">
        <v>6.2499999999999993E-2</v>
      </c>
    </row>
    <row r="6235" spans="1:27" x14ac:dyDescent="0.35">
      <c r="A6235">
        <v>7504</v>
      </c>
      <c r="B6235" t="s">
        <v>891</v>
      </c>
      <c r="C6235">
        <v>2014</v>
      </c>
      <c r="D6235" s="1">
        <v>41729</v>
      </c>
      <c r="E6235" s="1">
        <v>41729</v>
      </c>
      <c r="F6235" t="s">
        <v>234</v>
      </c>
      <c r="G6235" t="s">
        <v>892</v>
      </c>
      <c r="H6235" t="s">
        <v>893</v>
      </c>
      <c r="I6235" t="s">
        <v>38</v>
      </c>
      <c r="J6235" t="s">
        <v>27</v>
      </c>
      <c r="K6235" t="s">
        <v>28</v>
      </c>
      <c r="L6235" t="s">
        <v>29</v>
      </c>
      <c r="M6235">
        <v>90036</v>
      </c>
      <c r="N6235" t="s">
        <v>30</v>
      </c>
      <c r="O6235" t="s">
        <v>4755</v>
      </c>
      <c r="P6235" t="s">
        <v>313</v>
      </c>
      <c r="Q6235" t="s">
        <v>4411</v>
      </c>
      <c r="R6235" t="s">
        <v>4756</v>
      </c>
      <c r="S6235">
        <v>164.79200000000003</v>
      </c>
      <c r="T6235">
        <v>1</v>
      </c>
      <c r="U6235">
        <v>0.2</v>
      </c>
      <c r="V6235">
        <v>18.539099999999991</v>
      </c>
      <c r="W6235" t="s">
        <v>10939</v>
      </c>
      <c r="X6235" t="s">
        <v>10950</v>
      </c>
      <c r="Y6235">
        <v>3</v>
      </c>
      <c r="Z6235" t="s">
        <v>10953</v>
      </c>
      <c r="AA6235">
        <v>0.11249999999999992</v>
      </c>
    </row>
    <row r="6236" spans="1:27" x14ac:dyDescent="0.35">
      <c r="A6236">
        <v>7597</v>
      </c>
      <c r="B6236" t="s">
        <v>9157</v>
      </c>
      <c r="C6236">
        <v>2012</v>
      </c>
      <c r="D6236" s="1">
        <v>41075</v>
      </c>
      <c r="E6236" s="1">
        <v>41079</v>
      </c>
      <c r="F6236" t="s">
        <v>23</v>
      </c>
      <c r="G6236" t="s">
        <v>57</v>
      </c>
      <c r="H6236" t="s">
        <v>58</v>
      </c>
      <c r="I6236" t="s">
        <v>26</v>
      </c>
      <c r="J6236" t="s">
        <v>27</v>
      </c>
      <c r="K6236" t="s">
        <v>28</v>
      </c>
      <c r="L6236" t="s">
        <v>29</v>
      </c>
      <c r="M6236">
        <v>90004</v>
      </c>
      <c r="N6236" t="s">
        <v>30</v>
      </c>
      <c r="O6236" t="s">
        <v>4688</v>
      </c>
      <c r="P6236" t="s">
        <v>313</v>
      </c>
      <c r="Q6236" t="s">
        <v>4411</v>
      </c>
      <c r="R6236" t="s">
        <v>4689</v>
      </c>
      <c r="S6236">
        <v>225.57599999999996</v>
      </c>
      <c r="T6236">
        <v>3</v>
      </c>
      <c r="U6236">
        <v>0.2</v>
      </c>
      <c r="V6236">
        <v>22.557600000000008</v>
      </c>
      <c r="W6236" t="s">
        <v>10948</v>
      </c>
      <c r="X6236" t="s">
        <v>10942</v>
      </c>
      <c r="Y6236">
        <v>6</v>
      </c>
      <c r="Z6236" t="s">
        <v>10946</v>
      </c>
      <c r="AA6236">
        <v>0.10000000000000005</v>
      </c>
    </row>
    <row r="6237" spans="1:27" x14ac:dyDescent="0.35">
      <c r="A6237">
        <v>7620</v>
      </c>
      <c r="B6237" t="s">
        <v>9126</v>
      </c>
      <c r="C6237">
        <v>2014</v>
      </c>
      <c r="D6237" s="1">
        <v>41940</v>
      </c>
      <c r="E6237" s="1">
        <v>41942</v>
      </c>
      <c r="F6237" t="s">
        <v>56</v>
      </c>
      <c r="G6237" t="s">
        <v>5706</v>
      </c>
      <c r="H6237" t="s">
        <v>5707</v>
      </c>
      <c r="I6237" t="s">
        <v>26</v>
      </c>
      <c r="J6237" t="s">
        <v>27</v>
      </c>
      <c r="K6237" t="s">
        <v>28</v>
      </c>
      <c r="L6237" t="s">
        <v>29</v>
      </c>
      <c r="M6237">
        <v>90032</v>
      </c>
      <c r="N6237" t="s">
        <v>30</v>
      </c>
      <c r="O6237" t="s">
        <v>4893</v>
      </c>
      <c r="P6237" t="s">
        <v>313</v>
      </c>
      <c r="Q6237" t="s">
        <v>4411</v>
      </c>
      <c r="R6237" t="s">
        <v>4894</v>
      </c>
      <c r="S6237">
        <v>71.959999999999994</v>
      </c>
      <c r="T6237">
        <v>5</v>
      </c>
      <c r="U6237">
        <v>0.2</v>
      </c>
      <c r="V6237">
        <v>7.1960000000000015</v>
      </c>
      <c r="W6237" t="s">
        <v>10939</v>
      </c>
      <c r="X6237" t="s">
        <v>10940</v>
      </c>
      <c r="Y6237">
        <v>10</v>
      </c>
      <c r="Z6237" t="s">
        <v>10945</v>
      </c>
      <c r="AA6237">
        <v>0.10000000000000003</v>
      </c>
    </row>
    <row r="6238" spans="1:27" x14ac:dyDescent="0.35">
      <c r="A6238">
        <v>7621</v>
      </c>
      <c r="B6238" t="s">
        <v>1164</v>
      </c>
      <c r="C6238">
        <v>2011</v>
      </c>
      <c r="D6238" s="1">
        <v>40872</v>
      </c>
      <c r="E6238" s="1">
        <v>40876</v>
      </c>
      <c r="F6238" t="s">
        <v>23</v>
      </c>
      <c r="G6238" t="s">
        <v>1165</v>
      </c>
      <c r="H6238" t="s">
        <v>1166</v>
      </c>
      <c r="I6238" t="s">
        <v>38</v>
      </c>
      <c r="J6238" t="s">
        <v>27</v>
      </c>
      <c r="K6238" t="s">
        <v>28</v>
      </c>
      <c r="L6238" t="s">
        <v>29</v>
      </c>
      <c r="M6238">
        <v>90004</v>
      </c>
      <c r="N6238" t="s">
        <v>30</v>
      </c>
      <c r="O6238" t="s">
        <v>4520</v>
      </c>
      <c r="P6238" t="s">
        <v>313</v>
      </c>
      <c r="Q6238" t="s">
        <v>4411</v>
      </c>
      <c r="R6238" t="s">
        <v>4521</v>
      </c>
      <c r="S6238">
        <v>539.91999999999996</v>
      </c>
      <c r="T6238">
        <v>5</v>
      </c>
      <c r="U6238">
        <v>0.2</v>
      </c>
      <c r="V6238">
        <v>47.242999999999967</v>
      </c>
      <c r="W6238" t="s">
        <v>10944</v>
      </c>
      <c r="X6238" t="s">
        <v>10940</v>
      </c>
      <c r="Y6238">
        <v>11</v>
      </c>
      <c r="Z6238" t="s">
        <v>10947</v>
      </c>
      <c r="AA6238">
        <v>8.7499999999999939E-2</v>
      </c>
    </row>
    <row r="6239" spans="1:27" x14ac:dyDescent="0.35">
      <c r="A6239">
        <v>7816</v>
      </c>
      <c r="B6239" t="s">
        <v>9158</v>
      </c>
      <c r="C6239">
        <v>2014</v>
      </c>
      <c r="D6239" s="1">
        <v>41799</v>
      </c>
      <c r="E6239" s="1">
        <v>41801</v>
      </c>
      <c r="F6239" t="s">
        <v>56</v>
      </c>
      <c r="G6239" t="s">
        <v>8107</v>
      </c>
      <c r="H6239" t="s">
        <v>8108</v>
      </c>
      <c r="I6239" t="s">
        <v>127</v>
      </c>
      <c r="J6239" t="s">
        <v>27</v>
      </c>
      <c r="K6239" t="s">
        <v>28</v>
      </c>
      <c r="L6239" t="s">
        <v>29</v>
      </c>
      <c r="M6239">
        <v>90049</v>
      </c>
      <c r="N6239" t="s">
        <v>30</v>
      </c>
      <c r="O6239" t="s">
        <v>4435</v>
      </c>
      <c r="P6239" t="s">
        <v>313</v>
      </c>
      <c r="Q6239" t="s">
        <v>4411</v>
      </c>
      <c r="R6239" t="s">
        <v>4436</v>
      </c>
      <c r="S6239">
        <v>17.52</v>
      </c>
      <c r="T6239">
        <v>2</v>
      </c>
      <c r="U6239">
        <v>0.2</v>
      </c>
      <c r="V6239">
        <v>-3.5040000000000022</v>
      </c>
      <c r="W6239" t="s">
        <v>10939</v>
      </c>
      <c r="X6239" t="s">
        <v>10942</v>
      </c>
      <c r="Y6239">
        <v>6</v>
      </c>
      <c r="Z6239" t="s">
        <v>10946</v>
      </c>
      <c r="AA6239">
        <v>-0.20000000000000012</v>
      </c>
    </row>
    <row r="6240" spans="1:27" x14ac:dyDescent="0.35">
      <c r="A6240">
        <v>7836</v>
      </c>
      <c r="B6240" t="s">
        <v>9129</v>
      </c>
      <c r="C6240">
        <v>2012</v>
      </c>
      <c r="D6240" s="1">
        <v>41012</v>
      </c>
      <c r="E6240" s="1">
        <v>41016</v>
      </c>
      <c r="F6240" t="s">
        <v>45</v>
      </c>
      <c r="G6240" t="s">
        <v>3175</v>
      </c>
      <c r="H6240" t="s">
        <v>3176</v>
      </c>
      <c r="I6240" t="s">
        <v>38</v>
      </c>
      <c r="J6240" t="s">
        <v>27</v>
      </c>
      <c r="K6240" t="s">
        <v>28</v>
      </c>
      <c r="L6240" t="s">
        <v>29</v>
      </c>
      <c r="M6240">
        <v>90045</v>
      </c>
      <c r="N6240" t="s">
        <v>30</v>
      </c>
      <c r="O6240" t="s">
        <v>4661</v>
      </c>
      <c r="P6240" t="s">
        <v>313</v>
      </c>
      <c r="Q6240" t="s">
        <v>4411</v>
      </c>
      <c r="R6240" t="s">
        <v>4662</v>
      </c>
      <c r="S6240">
        <v>479.92</v>
      </c>
      <c r="T6240">
        <v>2</v>
      </c>
      <c r="U6240">
        <v>0.2</v>
      </c>
      <c r="V6240">
        <v>41.993000000000009</v>
      </c>
      <c r="W6240" t="s">
        <v>10948</v>
      </c>
      <c r="X6240" t="s">
        <v>10942</v>
      </c>
      <c r="Y6240">
        <v>4</v>
      </c>
      <c r="Z6240" t="s">
        <v>10943</v>
      </c>
      <c r="AA6240">
        <v>8.7500000000000022E-2</v>
      </c>
    </row>
    <row r="6241" spans="1:27" x14ac:dyDescent="0.35">
      <c r="A6241">
        <v>8059</v>
      </c>
      <c r="B6241" t="s">
        <v>249</v>
      </c>
      <c r="C6241">
        <v>2012</v>
      </c>
      <c r="D6241" s="1">
        <v>41149</v>
      </c>
      <c r="E6241" s="1">
        <v>41156</v>
      </c>
      <c r="F6241" t="s">
        <v>23</v>
      </c>
      <c r="G6241" t="s">
        <v>250</v>
      </c>
      <c r="H6241" t="s">
        <v>251</v>
      </c>
      <c r="I6241" t="s">
        <v>38</v>
      </c>
      <c r="J6241" t="s">
        <v>27</v>
      </c>
      <c r="K6241" t="s">
        <v>28</v>
      </c>
      <c r="L6241" t="s">
        <v>29</v>
      </c>
      <c r="M6241">
        <v>90049</v>
      </c>
      <c r="N6241" t="s">
        <v>30</v>
      </c>
      <c r="O6241" t="s">
        <v>4613</v>
      </c>
      <c r="P6241" t="s">
        <v>313</v>
      </c>
      <c r="Q6241" t="s">
        <v>4411</v>
      </c>
      <c r="R6241" t="s">
        <v>4614</v>
      </c>
      <c r="S6241">
        <v>43.176000000000002</v>
      </c>
      <c r="T6241">
        <v>3</v>
      </c>
      <c r="U6241">
        <v>0.2</v>
      </c>
      <c r="V6241">
        <v>15.111599999999999</v>
      </c>
      <c r="W6241" t="s">
        <v>10948</v>
      </c>
      <c r="X6241" t="s">
        <v>10937</v>
      </c>
      <c r="Y6241">
        <v>8</v>
      </c>
      <c r="Z6241" t="s">
        <v>10954</v>
      </c>
      <c r="AA6241">
        <v>0.35</v>
      </c>
    </row>
    <row r="6242" spans="1:27" x14ac:dyDescent="0.35">
      <c r="A6242">
        <v>8105</v>
      </c>
      <c r="B6242" t="s">
        <v>633</v>
      </c>
      <c r="C6242">
        <v>2012</v>
      </c>
      <c r="D6242" s="1">
        <v>41051</v>
      </c>
      <c r="E6242" s="1">
        <v>41055</v>
      </c>
      <c r="F6242" t="s">
        <v>23</v>
      </c>
      <c r="G6242" t="s">
        <v>634</v>
      </c>
      <c r="H6242" t="s">
        <v>635</v>
      </c>
      <c r="I6242" t="s">
        <v>38</v>
      </c>
      <c r="J6242" t="s">
        <v>27</v>
      </c>
      <c r="K6242" t="s">
        <v>28</v>
      </c>
      <c r="L6242" t="s">
        <v>29</v>
      </c>
      <c r="M6242">
        <v>90045</v>
      </c>
      <c r="N6242" t="s">
        <v>30</v>
      </c>
      <c r="O6242" t="s">
        <v>4449</v>
      </c>
      <c r="P6242" t="s">
        <v>313</v>
      </c>
      <c r="Q6242" t="s">
        <v>4411</v>
      </c>
      <c r="R6242" t="s">
        <v>4450</v>
      </c>
      <c r="S6242">
        <v>775.72800000000007</v>
      </c>
      <c r="T6242">
        <v>6</v>
      </c>
      <c r="U6242">
        <v>0.2</v>
      </c>
      <c r="V6242">
        <v>58.179600000000022</v>
      </c>
      <c r="W6242" t="s">
        <v>10948</v>
      </c>
      <c r="X6242" t="s">
        <v>10942</v>
      </c>
      <c r="Y6242">
        <v>5</v>
      </c>
      <c r="Z6242" t="s">
        <v>10952</v>
      </c>
      <c r="AA6242">
        <v>7.5000000000000025E-2</v>
      </c>
    </row>
    <row r="6243" spans="1:27" x14ac:dyDescent="0.35">
      <c r="A6243">
        <v>8456</v>
      </c>
      <c r="B6243" t="s">
        <v>9159</v>
      </c>
      <c r="C6243">
        <v>2013</v>
      </c>
      <c r="D6243" s="1">
        <v>41417</v>
      </c>
      <c r="E6243" s="1">
        <v>41424</v>
      </c>
      <c r="F6243" t="s">
        <v>23</v>
      </c>
      <c r="G6243" t="s">
        <v>3948</v>
      </c>
      <c r="H6243" t="s">
        <v>3949</v>
      </c>
      <c r="I6243" t="s">
        <v>26</v>
      </c>
      <c r="J6243" t="s">
        <v>27</v>
      </c>
      <c r="K6243" t="s">
        <v>28</v>
      </c>
      <c r="L6243" t="s">
        <v>29</v>
      </c>
      <c r="M6243">
        <v>90049</v>
      </c>
      <c r="N6243" t="s">
        <v>30</v>
      </c>
      <c r="O6243" t="s">
        <v>8949</v>
      </c>
      <c r="P6243" t="s">
        <v>313</v>
      </c>
      <c r="Q6243" t="s">
        <v>4411</v>
      </c>
      <c r="R6243" t="s">
        <v>8950</v>
      </c>
      <c r="S6243">
        <v>222.38400000000001</v>
      </c>
      <c r="T6243">
        <v>2</v>
      </c>
      <c r="U6243">
        <v>0.2</v>
      </c>
      <c r="V6243">
        <v>22.238400000000013</v>
      </c>
      <c r="W6243" t="s">
        <v>10936</v>
      </c>
      <c r="X6243" t="s">
        <v>10942</v>
      </c>
      <c r="Y6243">
        <v>5</v>
      </c>
      <c r="Z6243" t="s">
        <v>10952</v>
      </c>
      <c r="AA6243">
        <v>0.10000000000000005</v>
      </c>
    </row>
    <row r="6244" spans="1:27" x14ac:dyDescent="0.35">
      <c r="A6244">
        <v>8502</v>
      </c>
      <c r="B6244" t="s">
        <v>9131</v>
      </c>
      <c r="C6244">
        <v>2012</v>
      </c>
      <c r="D6244" s="1">
        <v>40968</v>
      </c>
      <c r="E6244" s="1">
        <v>40971</v>
      </c>
      <c r="F6244" t="s">
        <v>45</v>
      </c>
      <c r="G6244" t="s">
        <v>2908</v>
      </c>
      <c r="H6244" t="s">
        <v>2909</v>
      </c>
      <c r="I6244" t="s">
        <v>26</v>
      </c>
      <c r="J6244" t="s">
        <v>27</v>
      </c>
      <c r="K6244" t="s">
        <v>28</v>
      </c>
      <c r="L6244" t="s">
        <v>29</v>
      </c>
      <c r="M6244">
        <v>90045</v>
      </c>
      <c r="N6244" t="s">
        <v>30</v>
      </c>
      <c r="O6244" t="s">
        <v>4833</v>
      </c>
      <c r="P6244" t="s">
        <v>313</v>
      </c>
      <c r="Q6244" t="s">
        <v>4411</v>
      </c>
      <c r="R6244" t="s">
        <v>4834</v>
      </c>
      <c r="S6244">
        <v>15.984000000000002</v>
      </c>
      <c r="T6244">
        <v>2</v>
      </c>
      <c r="U6244">
        <v>0.2</v>
      </c>
      <c r="V6244">
        <v>1.1988000000000003</v>
      </c>
      <c r="W6244" t="s">
        <v>10948</v>
      </c>
      <c r="X6244" t="s">
        <v>10950</v>
      </c>
      <c r="Y6244">
        <v>2</v>
      </c>
      <c r="Z6244" t="s">
        <v>10955</v>
      </c>
      <c r="AA6244">
        <v>7.5000000000000011E-2</v>
      </c>
    </row>
    <row r="6245" spans="1:27" x14ac:dyDescent="0.35">
      <c r="A6245">
        <v>8709</v>
      </c>
      <c r="B6245" t="s">
        <v>1547</v>
      </c>
      <c r="C6245">
        <v>2011</v>
      </c>
      <c r="D6245" s="1">
        <v>40863</v>
      </c>
      <c r="E6245" s="1">
        <v>40865</v>
      </c>
      <c r="F6245" t="s">
        <v>56</v>
      </c>
      <c r="G6245" t="s">
        <v>1548</v>
      </c>
      <c r="H6245" t="s">
        <v>1549</v>
      </c>
      <c r="I6245" t="s">
        <v>26</v>
      </c>
      <c r="J6245" t="s">
        <v>27</v>
      </c>
      <c r="K6245" t="s">
        <v>28</v>
      </c>
      <c r="L6245" t="s">
        <v>29</v>
      </c>
      <c r="M6245">
        <v>90008</v>
      </c>
      <c r="N6245" t="s">
        <v>30</v>
      </c>
      <c r="O6245" t="s">
        <v>7382</v>
      </c>
      <c r="P6245" t="s">
        <v>313</v>
      </c>
      <c r="Q6245" t="s">
        <v>4411</v>
      </c>
      <c r="R6245" t="s">
        <v>7383</v>
      </c>
      <c r="S6245">
        <v>79.968000000000004</v>
      </c>
      <c r="T6245">
        <v>4</v>
      </c>
      <c r="U6245">
        <v>0.2</v>
      </c>
      <c r="V6245">
        <v>-17.992799999999999</v>
      </c>
      <c r="W6245" t="s">
        <v>10944</v>
      </c>
      <c r="X6245" t="s">
        <v>10940</v>
      </c>
      <c r="Y6245">
        <v>11</v>
      </c>
      <c r="Z6245" t="s">
        <v>10947</v>
      </c>
      <c r="AA6245">
        <v>-0.22499999999999998</v>
      </c>
    </row>
    <row r="6246" spans="1:27" x14ac:dyDescent="0.35">
      <c r="A6246">
        <v>8795</v>
      </c>
      <c r="B6246" t="s">
        <v>1552</v>
      </c>
      <c r="C6246">
        <v>2011</v>
      </c>
      <c r="D6246" s="1">
        <v>40896</v>
      </c>
      <c r="E6246" s="1">
        <v>40898</v>
      </c>
      <c r="F6246" t="s">
        <v>56</v>
      </c>
      <c r="G6246" t="s">
        <v>245</v>
      </c>
      <c r="H6246" t="s">
        <v>246</v>
      </c>
      <c r="I6246" t="s">
        <v>26</v>
      </c>
      <c r="J6246" t="s">
        <v>27</v>
      </c>
      <c r="K6246" t="s">
        <v>28</v>
      </c>
      <c r="L6246" t="s">
        <v>29</v>
      </c>
      <c r="M6246">
        <v>90008</v>
      </c>
      <c r="N6246" t="s">
        <v>30</v>
      </c>
      <c r="O6246" t="s">
        <v>4571</v>
      </c>
      <c r="P6246" t="s">
        <v>313</v>
      </c>
      <c r="Q6246" t="s">
        <v>4411</v>
      </c>
      <c r="R6246" t="s">
        <v>4572</v>
      </c>
      <c r="S6246">
        <v>583.79999999999995</v>
      </c>
      <c r="T6246">
        <v>5</v>
      </c>
      <c r="U6246">
        <v>0.2</v>
      </c>
      <c r="V6246">
        <v>72.974999999999909</v>
      </c>
      <c r="W6246" t="s">
        <v>10944</v>
      </c>
      <c r="X6246" t="s">
        <v>10940</v>
      </c>
      <c r="Y6246">
        <v>12</v>
      </c>
      <c r="Z6246" t="s">
        <v>10941</v>
      </c>
      <c r="AA6246">
        <v>0.12499999999999985</v>
      </c>
    </row>
    <row r="6247" spans="1:27" x14ac:dyDescent="0.35">
      <c r="A6247">
        <v>8796</v>
      </c>
      <c r="B6247" t="s">
        <v>1552</v>
      </c>
      <c r="C6247">
        <v>2011</v>
      </c>
      <c r="D6247" s="1">
        <v>40896</v>
      </c>
      <c r="E6247" s="1">
        <v>40898</v>
      </c>
      <c r="F6247" t="s">
        <v>56</v>
      </c>
      <c r="G6247" t="s">
        <v>245</v>
      </c>
      <c r="H6247" t="s">
        <v>246</v>
      </c>
      <c r="I6247" t="s">
        <v>26</v>
      </c>
      <c r="J6247" t="s">
        <v>27</v>
      </c>
      <c r="K6247" t="s">
        <v>28</v>
      </c>
      <c r="L6247" t="s">
        <v>29</v>
      </c>
      <c r="M6247">
        <v>90008</v>
      </c>
      <c r="N6247" t="s">
        <v>30</v>
      </c>
      <c r="O6247" t="s">
        <v>4430</v>
      </c>
      <c r="P6247" t="s">
        <v>313</v>
      </c>
      <c r="Q6247" t="s">
        <v>4411</v>
      </c>
      <c r="R6247" t="s">
        <v>4431</v>
      </c>
      <c r="S6247">
        <v>211.16800000000001</v>
      </c>
      <c r="T6247">
        <v>4</v>
      </c>
      <c r="U6247">
        <v>0.2</v>
      </c>
      <c r="V6247">
        <v>15.837600000000009</v>
      </c>
      <c r="W6247" t="s">
        <v>10944</v>
      </c>
      <c r="X6247" t="s">
        <v>10940</v>
      </c>
      <c r="Y6247">
        <v>12</v>
      </c>
      <c r="Z6247" t="s">
        <v>10941</v>
      </c>
      <c r="AA6247">
        <v>7.5000000000000039E-2</v>
      </c>
    </row>
    <row r="6248" spans="1:27" x14ac:dyDescent="0.35">
      <c r="A6248">
        <v>8897</v>
      </c>
      <c r="B6248" t="s">
        <v>1176</v>
      </c>
      <c r="C6248">
        <v>2013</v>
      </c>
      <c r="D6248" s="1">
        <v>41502</v>
      </c>
      <c r="E6248" s="1">
        <v>41509</v>
      </c>
      <c r="F6248" t="s">
        <v>23</v>
      </c>
      <c r="G6248" t="s">
        <v>504</v>
      </c>
      <c r="H6248" t="s">
        <v>505</v>
      </c>
      <c r="I6248" t="s">
        <v>38</v>
      </c>
      <c r="J6248" t="s">
        <v>27</v>
      </c>
      <c r="K6248" t="s">
        <v>28</v>
      </c>
      <c r="L6248" t="s">
        <v>29</v>
      </c>
      <c r="M6248">
        <v>90004</v>
      </c>
      <c r="N6248" t="s">
        <v>30</v>
      </c>
      <c r="O6248" t="s">
        <v>4658</v>
      </c>
      <c r="P6248" t="s">
        <v>313</v>
      </c>
      <c r="Q6248" t="s">
        <v>4411</v>
      </c>
      <c r="R6248" t="s">
        <v>4659</v>
      </c>
      <c r="S6248">
        <v>165.60000000000002</v>
      </c>
      <c r="T6248">
        <v>3</v>
      </c>
      <c r="U6248">
        <v>0.2</v>
      </c>
      <c r="V6248">
        <v>10.349999999999994</v>
      </c>
      <c r="W6248" t="s">
        <v>10936</v>
      </c>
      <c r="X6248" t="s">
        <v>10937</v>
      </c>
      <c r="Y6248">
        <v>8</v>
      </c>
      <c r="Z6248" t="s">
        <v>10954</v>
      </c>
      <c r="AA6248">
        <v>6.2499999999999958E-2</v>
      </c>
    </row>
    <row r="6249" spans="1:27" x14ac:dyDescent="0.35">
      <c r="A6249">
        <v>8938</v>
      </c>
      <c r="B6249" t="s">
        <v>1559</v>
      </c>
      <c r="C6249">
        <v>2012</v>
      </c>
      <c r="D6249" s="1">
        <v>41260</v>
      </c>
      <c r="E6249" s="1">
        <v>41262</v>
      </c>
      <c r="F6249" t="s">
        <v>45</v>
      </c>
      <c r="G6249" t="s">
        <v>1560</v>
      </c>
      <c r="H6249" t="s">
        <v>1561</v>
      </c>
      <c r="I6249" t="s">
        <v>38</v>
      </c>
      <c r="J6249" t="s">
        <v>27</v>
      </c>
      <c r="K6249" t="s">
        <v>28</v>
      </c>
      <c r="L6249" t="s">
        <v>29</v>
      </c>
      <c r="M6249">
        <v>90008</v>
      </c>
      <c r="N6249" t="s">
        <v>30</v>
      </c>
      <c r="O6249" t="s">
        <v>8530</v>
      </c>
      <c r="P6249" t="s">
        <v>313</v>
      </c>
      <c r="Q6249" t="s">
        <v>4411</v>
      </c>
      <c r="R6249" t="s">
        <v>8531</v>
      </c>
      <c r="S6249">
        <v>135.98400000000001</v>
      </c>
      <c r="T6249">
        <v>2</v>
      </c>
      <c r="U6249">
        <v>0.2</v>
      </c>
      <c r="V6249">
        <v>16.997999999999983</v>
      </c>
      <c r="W6249" t="s">
        <v>10948</v>
      </c>
      <c r="X6249" t="s">
        <v>10940</v>
      </c>
      <c r="Y6249">
        <v>12</v>
      </c>
      <c r="Z6249" t="s">
        <v>10941</v>
      </c>
      <c r="AA6249">
        <v>0.12499999999999988</v>
      </c>
    </row>
    <row r="6250" spans="1:27" x14ac:dyDescent="0.35">
      <c r="A6250">
        <v>9115</v>
      </c>
      <c r="B6250" t="s">
        <v>9160</v>
      </c>
      <c r="C6250">
        <v>2013</v>
      </c>
      <c r="D6250" s="1">
        <v>41312</v>
      </c>
      <c r="E6250" s="1">
        <v>41315</v>
      </c>
      <c r="F6250" t="s">
        <v>45</v>
      </c>
      <c r="G6250" t="s">
        <v>7860</v>
      </c>
      <c r="H6250" t="s">
        <v>7861</v>
      </c>
      <c r="I6250" t="s">
        <v>26</v>
      </c>
      <c r="J6250" t="s">
        <v>27</v>
      </c>
      <c r="K6250" t="s">
        <v>28</v>
      </c>
      <c r="L6250" t="s">
        <v>29</v>
      </c>
      <c r="M6250">
        <v>90049</v>
      </c>
      <c r="N6250" t="s">
        <v>30</v>
      </c>
      <c r="O6250" t="s">
        <v>7619</v>
      </c>
      <c r="P6250" t="s">
        <v>313</v>
      </c>
      <c r="Q6250" t="s">
        <v>4411</v>
      </c>
      <c r="R6250" t="s">
        <v>7620</v>
      </c>
      <c r="S6250">
        <v>623.96</v>
      </c>
      <c r="T6250">
        <v>5</v>
      </c>
      <c r="U6250">
        <v>0.2</v>
      </c>
      <c r="V6250">
        <v>38.997500000000002</v>
      </c>
      <c r="W6250" t="s">
        <v>10936</v>
      </c>
      <c r="X6250" t="s">
        <v>10950</v>
      </c>
      <c r="Y6250">
        <v>2</v>
      </c>
      <c r="Z6250" t="s">
        <v>10955</v>
      </c>
      <c r="AA6250">
        <v>6.25E-2</v>
      </c>
    </row>
    <row r="6251" spans="1:27" x14ac:dyDescent="0.35">
      <c r="A6251">
        <v>9235</v>
      </c>
      <c r="B6251" t="s">
        <v>952</v>
      </c>
      <c r="C6251">
        <v>2013</v>
      </c>
      <c r="D6251" s="1">
        <v>41520</v>
      </c>
      <c r="E6251" s="1">
        <v>41524</v>
      </c>
      <c r="F6251" t="s">
        <v>23</v>
      </c>
      <c r="G6251" t="s">
        <v>465</v>
      </c>
      <c r="H6251" t="s">
        <v>466</v>
      </c>
      <c r="I6251" t="s">
        <v>38</v>
      </c>
      <c r="J6251" t="s">
        <v>27</v>
      </c>
      <c r="K6251" t="s">
        <v>28</v>
      </c>
      <c r="L6251" t="s">
        <v>29</v>
      </c>
      <c r="M6251">
        <v>90036</v>
      </c>
      <c r="N6251" t="s">
        <v>30</v>
      </c>
      <c r="O6251" t="s">
        <v>4666</v>
      </c>
      <c r="P6251" t="s">
        <v>313</v>
      </c>
      <c r="Q6251" t="s">
        <v>4411</v>
      </c>
      <c r="R6251" t="s">
        <v>8394</v>
      </c>
      <c r="S6251">
        <v>1091.1680000000001</v>
      </c>
      <c r="T6251">
        <v>4</v>
      </c>
      <c r="U6251">
        <v>0.2</v>
      </c>
      <c r="V6251">
        <v>68.197999999999979</v>
      </c>
      <c r="W6251" t="s">
        <v>10936</v>
      </c>
      <c r="X6251" t="s">
        <v>10937</v>
      </c>
      <c r="Y6251">
        <v>9</v>
      </c>
      <c r="Z6251" t="s">
        <v>10949</v>
      </c>
      <c r="AA6251">
        <v>6.2499999999999972E-2</v>
      </c>
    </row>
    <row r="6252" spans="1:27" x14ac:dyDescent="0.35">
      <c r="A6252">
        <v>9455</v>
      </c>
      <c r="B6252" t="s">
        <v>1382</v>
      </c>
      <c r="C6252">
        <v>2012</v>
      </c>
      <c r="D6252" s="1">
        <v>41180</v>
      </c>
      <c r="E6252" s="1">
        <v>41187</v>
      </c>
      <c r="F6252" t="s">
        <v>23</v>
      </c>
      <c r="G6252" t="s">
        <v>1383</v>
      </c>
      <c r="H6252" t="s">
        <v>1384</v>
      </c>
      <c r="I6252" t="s">
        <v>26</v>
      </c>
      <c r="J6252" t="s">
        <v>27</v>
      </c>
      <c r="K6252" t="s">
        <v>28</v>
      </c>
      <c r="L6252" t="s">
        <v>29</v>
      </c>
      <c r="M6252">
        <v>90032</v>
      </c>
      <c r="N6252" t="s">
        <v>30</v>
      </c>
      <c r="O6252" t="s">
        <v>4447</v>
      </c>
      <c r="P6252" t="s">
        <v>313</v>
      </c>
      <c r="Q6252" t="s">
        <v>4411</v>
      </c>
      <c r="R6252" t="s">
        <v>4448</v>
      </c>
      <c r="S6252">
        <v>36.783999999999999</v>
      </c>
      <c r="T6252">
        <v>2</v>
      </c>
      <c r="U6252">
        <v>0.2</v>
      </c>
      <c r="V6252">
        <v>-8.2763999999999971</v>
      </c>
      <c r="W6252" t="s">
        <v>10948</v>
      </c>
      <c r="X6252" t="s">
        <v>10937</v>
      </c>
      <c r="Y6252">
        <v>9</v>
      </c>
      <c r="Z6252" t="s">
        <v>10949</v>
      </c>
      <c r="AA6252">
        <v>-0.22499999999999992</v>
      </c>
    </row>
    <row r="6253" spans="1:27" x14ac:dyDescent="0.35">
      <c r="A6253">
        <v>9765</v>
      </c>
      <c r="B6253" t="s">
        <v>9161</v>
      </c>
      <c r="C6253">
        <v>2011</v>
      </c>
      <c r="D6253" s="1">
        <v>40712</v>
      </c>
      <c r="E6253" s="1">
        <v>40717</v>
      </c>
      <c r="F6253" t="s">
        <v>23</v>
      </c>
      <c r="G6253" t="s">
        <v>87</v>
      </c>
      <c r="H6253" t="s">
        <v>88</v>
      </c>
      <c r="I6253" t="s">
        <v>38</v>
      </c>
      <c r="J6253" t="s">
        <v>27</v>
      </c>
      <c r="K6253" t="s">
        <v>28</v>
      </c>
      <c r="L6253" t="s">
        <v>29</v>
      </c>
      <c r="M6253">
        <v>90036</v>
      </c>
      <c r="N6253" t="s">
        <v>30</v>
      </c>
      <c r="O6253" t="s">
        <v>4439</v>
      </c>
      <c r="P6253" t="s">
        <v>313</v>
      </c>
      <c r="Q6253" t="s">
        <v>4411</v>
      </c>
      <c r="R6253" t="s">
        <v>4440</v>
      </c>
      <c r="S6253">
        <v>139.80000000000001</v>
      </c>
      <c r="T6253">
        <v>5</v>
      </c>
      <c r="U6253">
        <v>0.2</v>
      </c>
      <c r="V6253">
        <v>12.232500000000009</v>
      </c>
      <c r="W6253" t="s">
        <v>10944</v>
      </c>
      <c r="X6253" t="s">
        <v>10942</v>
      </c>
      <c r="Y6253">
        <v>6</v>
      </c>
      <c r="Z6253" t="s">
        <v>10946</v>
      </c>
      <c r="AA6253">
        <v>8.750000000000005E-2</v>
      </c>
    </row>
    <row r="6254" spans="1:27" x14ac:dyDescent="0.35">
      <c r="A6254">
        <v>9974</v>
      </c>
      <c r="B6254" t="s">
        <v>1402</v>
      </c>
      <c r="C6254">
        <v>2013</v>
      </c>
      <c r="D6254" s="1">
        <v>41615</v>
      </c>
      <c r="E6254" s="1">
        <v>41619</v>
      </c>
      <c r="F6254" t="s">
        <v>23</v>
      </c>
      <c r="G6254" t="s">
        <v>1403</v>
      </c>
      <c r="H6254" t="s">
        <v>1404</v>
      </c>
      <c r="I6254" t="s">
        <v>127</v>
      </c>
      <c r="J6254" t="s">
        <v>27</v>
      </c>
      <c r="K6254" t="s">
        <v>28</v>
      </c>
      <c r="L6254" t="s">
        <v>29</v>
      </c>
      <c r="M6254">
        <v>90032</v>
      </c>
      <c r="N6254" t="s">
        <v>30</v>
      </c>
      <c r="O6254" t="s">
        <v>8543</v>
      </c>
      <c r="P6254" t="s">
        <v>313</v>
      </c>
      <c r="Q6254" t="s">
        <v>4411</v>
      </c>
      <c r="R6254" t="s">
        <v>8544</v>
      </c>
      <c r="S6254">
        <v>271.95999999999998</v>
      </c>
      <c r="T6254">
        <v>5</v>
      </c>
      <c r="U6254">
        <v>0.2</v>
      </c>
      <c r="V6254">
        <v>27.195999999999998</v>
      </c>
      <c r="W6254" t="s">
        <v>10936</v>
      </c>
      <c r="X6254" t="s">
        <v>10940</v>
      </c>
      <c r="Y6254">
        <v>12</v>
      </c>
      <c r="Z6254" t="s">
        <v>10941</v>
      </c>
      <c r="AA6254">
        <v>0.1</v>
      </c>
    </row>
    <row r="6255" spans="1:27" x14ac:dyDescent="0.35">
      <c r="A6255">
        <v>9977</v>
      </c>
      <c r="B6255" t="s">
        <v>1402</v>
      </c>
      <c r="C6255">
        <v>2013</v>
      </c>
      <c r="D6255" s="1">
        <v>41615</v>
      </c>
      <c r="E6255" s="1">
        <v>41619</v>
      </c>
      <c r="F6255" t="s">
        <v>23</v>
      </c>
      <c r="G6255" t="s">
        <v>1403</v>
      </c>
      <c r="H6255" t="s">
        <v>1404</v>
      </c>
      <c r="I6255" t="s">
        <v>127</v>
      </c>
      <c r="J6255" t="s">
        <v>27</v>
      </c>
      <c r="K6255" t="s">
        <v>28</v>
      </c>
      <c r="L6255" t="s">
        <v>29</v>
      </c>
      <c r="M6255">
        <v>90032</v>
      </c>
      <c r="N6255" t="s">
        <v>30</v>
      </c>
      <c r="O6255" t="s">
        <v>4588</v>
      </c>
      <c r="P6255" t="s">
        <v>313</v>
      </c>
      <c r="Q6255" t="s">
        <v>4411</v>
      </c>
      <c r="R6255" t="s">
        <v>4589</v>
      </c>
      <c r="S6255">
        <v>249.58400000000003</v>
      </c>
      <c r="T6255">
        <v>2</v>
      </c>
      <c r="U6255">
        <v>0.2</v>
      </c>
      <c r="V6255">
        <v>31.197999999999986</v>
      </c>
      <c r="W6255" t="s">
        <v>10936</v>
      </c>
      <c r="X6255" t="s">
        <v>10940</v>
      </c>
      <c r="Y6255">
        <v>12</v>
      </c>
      <c r="Z6255" t="s">
        <v>10941</v>
      </c>
      <c r="AA6255">
        <v>0.12499999999999993</v>
      </c>
    </row>
    <row r="6256" spans="1:27" x14ac:dyDescent="0.35">
      <c r="A6256">
        <v>38</v>
      </c>
      <c r="B6256" t="s">
        <v>8587</v>
      </c>
      <c r="C6256">
        <v>2012</v>
      </c>
      <c r="D6256" s="1">
        <v>41270</v>
      </c>
      <c r="E6256" s="1">
        <v>41274</v>
      </c>
      <c r="F6256" t="s">
        <v>23</v>
      </c>
      <c r="G6256" t="s">
        <v>125</v>
      </c>
      <c r="H6256" t="s">
        <v>126</v>
      </c>
      <c r="I6256" t="s">
        <v>127</v>
      </c>
      <c r="J6256" t="s">
        <v>27</v>
      </c>
      <c r="K6256" t="s">
        <v>7914</v>
      </c>
      <c r="L6256" t="s">
        <v>7883</v>
      </c>
      <c r="M6256">
        <v>77041</v>
      </c>
      <c r="N6256" t="s">
        <v>3479</v>
      </c>
      <c r="O6256" t="s">
        <v>7494</v>
      </c>
      <c r="P6256" t="s">
        <v>32</v>
      </c>
      <c r="Q6256" t="s">
        <v>146</v>
      </c>
      <c r="R6256" t="s">
        <v>7495</v>
      </c>
      <c r="S6256">
        <v>113.328</v>
      </c>
      <c r="T6256">
        <v>9</v>
      </c>
      <c r="U6256">
        <v>0.2</v>
      </c>
      <c r="V6256">
        <v>35.414999999999999</v>
      </c>
      <c r="W6256" t="s">
        <v>10948</v>
      </c>
      <c r="X6256" t="s">
        <v>10940</v>
      </c>
      <c r="Y6256">
        <v>12</v>
      </c>
      <c r="Z6256" t="s">
        <v>10941</v>
      </c>
      <c r="AA6256">
        <v>0.3125</v>
      </c>
    </row>
    <row r="6257" spans="1:27" x14ac:dyDescent="0.35">
      <c r="A6257">
        <v>78</v>
      </c>
      <c r="B6257" t="s">
        <v>9162</v>
      </c>
      <c r="C6257">
        <v>2014</v>
      </c>
      <c r="D6257" s="1">
        <v>41983</v>
      </c>
      <c r="E6257" s="1">
        <v>41985</v>
      </c>
      <c r="F6257" t="s">
        <v>56</v>
      </c>
      <c r="G6257" t="s">
        <v>6023</v>
      </c>
      <c r="H6257" t="s">
        <v>6024</v>
      </c>
      <c r="I6257" t="s">
        <v>26</v>
      </c>
      <c r="J6257" t="s">
        <v>27</v>
      </c>
      <c r="K6257" t="s">
        <v>7914</v>
      </c>
      <c r="L6257" t="s">
        <v>7883</v>
      </c>
      <c r="M6257">
        <v>77041</v>
      </c>
      <c r="N6257" t="s">
        <v>3479</v>
      </c>
      <c r="O6257" t="s">
        <v>2122</v>
      </c>
      <c r="P6257" t="s">
        <v>32</v>
      </c>
      <c r="Q6257" t="s">
        <v>33</v>
      </c>
      <c r="R6257" t="s">
        <v>2123</v>
      </c>
      <c r="S6257">
        <v>27.240000000000002</v>
      </c>
      <c r="T6257">
        <v>3</v>
      </c>
      <c r="U6257">
        <v>0.2</v>
      </c>
      <c r="V6257">
        <v>2.724000000000002</v>
      </c>
      <c r="W6257" t="s">
        <v>10939</v>
      </c>
      <c r="X6257" t="s">
        <v>10940</v>
      </c>
      <c r="Y6257">
        <v>12</v>
      </c>
      <c r="Z6257" t="s">
        <v>10941</v>
      </c>
      <c r="AA6257">
        <v>0.10000000000000006</v>
      </c>
    </row>
    <row r="6258" spans="1:27" x14ac:dyDescent="0.35">
      <c r="A6258">
        <v>89</v>
      </c>
      <c r="B6258" t="s">
        <v>9163</v>
      </c>
      <c r="C6258">
        <v>2013</v>
      </c>
      <c r="D6258" s="1">
        <v>41370</v>
      </c>
      <c r="E6258" s="1">
        <v>41375</v>
      </c>
      <c r="F6258" t="s">
        <v>45</v>
      </c>
      <c r="G6258" t="s">
        <v>4743</v>
      </c>
      <c r="H6258" t="s">
        <v>4744</v>
      </c>
      <c r="I6258" t="s">
        <v>127</v>
      </c>
      <c r="J6258" t="s">
        <v>27</v>
      </c>
      <c r="K6258" t="s">
        <v>7914</v>
      </c>
      <c r="L6258" t="s">
        <v>7883</v>
      </c>
      <c r="M6258">
        <v>77095</v>
      </c>
      <c r="N6258" t="s">
        <v>3479</v>
      </c>
      <c r="O6258" t="s">
        <v>122</v>
      </c>
      <c r="P6258" t="s">
        <v>32</v>
      </c>
      <c r="Q6258" t="s">
        <v>33</v>
      </c>
      <c r="R6258" t="s">
        <v>123</v>
      </c>
      <c r="S6258">
        <v>158.36800000000002</v>
      </c>
      <c r="T6258">
        <v>7</v>
      </c>
      <c r="U6258">
        <v>0.2</v>
      </c>
      <c r="V6258">
        <v>13.857199999999999</v>
      </c>
      <c r="W6258" t="s">
        <v>10936</v>
      </c>
      <c r="X6258" t="s">
        <v>10942</v>
      </c>
      <c r="Y6258">
        <v>4</v>
      </c>
      <c r="Z6258" t="s">
        <v>10943</v>
      </c>
      <c r="AA6258">
        <v>8.7499999999999981E-2</v>
      </c>
    </row>
    <row r="6259" spans="1:27" x14ac:dyDescent="0.35">
      <c r="A6259">
        <v>380</v>
      </c>
      <c r="B6259" t="s">
        <v>9164</v>
      </c>
      <c r="C6259">
        <v>2012</v>
      </c>
      <c r="D6259" s="1">
        <v>41027</v>
      </c>
      <c r="E6259" s="1">
        <v>41034</v>
      </c>
      <c r="F6259" t="s">
        <v>23</v>
      </c>
      <c r="G6259" t="s">
        <v>2725</v>
      </c>
      <c r="H6259" t="s">
        <v>2726</v>
      </c>
      <c r="I6259" t="s">
        <v>38</v>
      </c>
      <c r="J6259" t="s">
        <v>27</v>
      </c>
      <c r="K6259" t="s">
        <v>7914</v>
      </c>
      <c r="L6259" t="s">
        <v>7883</v>
      </c>
      <c r="M6259">
        <v>77095</v>
      </c>
      <c r="N6259" t="s">
        <v>3479</v>
      </c>
      <c r="O6259" t="s">
        <v>3123</v>
      </c>
      <c r="P6259" t="s">
        <v>32</v>
      </c>
      <c r="Q6259" t="s">
        <v>33</v>
      </c>
      <c r="R6259" t="s">
        <v>3124</v>
      </c>
      <c r="S6259">
        <v>23.832000000000001</v>
      </c>
      <c r="T6259">
        <v>3</v>
      </c>
      <c r="U6259">
        <v>0.2</v>
      </c>
      <c r="V6259">
        <v>2.6810999999999954</v>
      </c>
      <c r="W6259" t="s">
        <v>10948</v>
      </c>
      <c r="X6259" t="s">
        <v>10942</v>
      </c>
      <c r="Y6259">
        <v>4</v>
      </c>
      <c r="Z6259" t="s">
        <v>10943</v>
      </c>
      <c r="AA6259">
        <v>0.11249999999999981</v>
      </c>
    </row>
    <row r="6260" spans="1:27" x14ac:dyDescent="0.35">
      <c r="A6260">
        <v>399</v>
      </c>
      <c r="B6260" t="s">
        <v>8868</v>
      </c>
      <c r="C6260">
        <v>2013</v>
      </c>
      <c r="D6260" s="1">
        <v>41526</v>
      </c>
      <c r="E6260" s="1">
        <v>41528</v>
      </c>
      <c r="F6260" t="s">
        <v>45</v>
      </c>
      <c r="G6260" t="s">
        <v>5133</v>
      </c>
      <c r="H6260" t="s">
        <v>5134</v>
      </c>
      <c r="I6260" t="s">
        <v>38</v>
      </c>
      <c r="J6260" t="s">
        <v>27</v>
      </c>
      <c r="K6260" t="s">
        <v>7914</v>
      </c>
      <c r="L6260" t="s">
        <v>7883</v>
      </c>
      <c r="M6260">
        <v>77036</v>
      </c>
      <c r="N6260" t="s">
        <v>3479</v>
      </c>
      <c r="O6260" t="s">
        <v>2056</v>
      </c>
      <c r="P6260" t="s">
        <v>32</v>
      </c>
      <c r="Q6260" t="s">
        <v>33</v>
      </c>
      <c r="R6260" t="s">
        <v>2057</v>
      </c>
      <c r="S6260">
        <v>35.952000000000005</v>
      </c>
      <c r="T6260">
        <v>3</v>
      </c>
      <c r="U6260">
        <v>0.2</v>
      </c>
      <c r="V6260">
        <v>3.5951999999999984</v>
      </c>
      <c r="W6260" t="s">
        <v>10936</v>
      </c>
      <c r="X6260" t="s">
        <v>10937</v>
      </c>
      <c r="Y6260">
        <v>9</v>
      </c>
      <c r="Z6260" t="s">
        <v>10949</v>
      </c>
      <c r="AA6260">
        <v>9.9999999999999936E-2</v>
      </c>
    </row>
    <row r="6261" spans="1:27" x14ac:dyDescent="0.35">
      <c r="A6261">
        <v>401</v>
      </c>
      <c r="B6261" t="s">
        <v>8868</v>
      </c>
      <c r="C6261">
        <v>2013</v>
      </c>
      <c r="D6261" s="1">
        <v>41526</v>
      </c>
      <c r="E6261" s="1">
        <v>41528</v>
      </c>
      <c r="F6261" t="s">
        <v>45</v>
      </c>
      <c r="G6261" t="s">
        <v>5133</v>
      </c>
      <c r="H6261" t="s">
        <v>5134</v>
      </c>
      <c r="I6261" t="s">
        <v>38</v>
      </c>
      <c r="J6261" t="s">
        <v>27</v>
      </c>
      <c r="K6261" t="s">
        <v>7914</v>
      </c>
      <c r="L6261" t="s">
        <v>7883</v>
      </c>
      <c r="M6261">
        <v>77036</v>
      </c>
      <c r="N6261" t="s">
        <v>3479</v>
      </c>
      <c r="O6261" t="s">
        <v>5844</v>
      </c>
      <c r="P6261" t="s">
        <v>32</v>
      </c>
      <c r="Q6261" t="s">
        <v>33</v>
      </c>
      <c r="R6261" t="s">
        <v>5845</v>
      </c>
      <c r="S6261">
        <v>131.136</v>
      </c>
      <c r="T6261">
        <v>4</v>
      </c>
      <c r="U6261">
        <v>0.2</v>
      </c>
      <c r="V6261">
        <v>-32.783999999999999</v>
      </c>
      <c r="W6261" t="s">
        <v>10936</v>
      </c>
      <c r="X6261" t="s">
        <v>10937</v>
      </c>
      <c r="Y6261">
        <v>9</v>
      </c>
      <c r="Z6261" t="s">
        <v>10949</v>
      </c>
      <c r="AA6261">
        <v>-0.25</v>
      </c>
    </row>
    <row r="6262" spans="1:27" x14ac:dyDescent="0.35">
      <c r="A6262">
        <v>521</v>
      </c>
      <c r="B6262" t="s">
        <v>8869</v>
      </c>
      <c r="C6262">
        <v>2012</v>
      </c>
      <c r="D6262" s="1">
        <v>40990</v>
      </c>
      <c r="E6262" s="1">
        <v>40994</v>
      </c>
      <c r="F6262" t="s">
        <v>23</v>
      </c>
      <c r="G6262" t="s">
        <v>4808</v>
      </c>
      <c r="H6262" t="s">
        <v>4809</v>
      </c>
      <c r="I6262" t="s">
        <v>38</v>
      </c>
      <c r="J6262" t="s">
        <v>27</v>
      </c>
      <c r="K6262" t="s">
        <v>7914</v>
      </c>
      <c r="L6262" t="s">
        <v>7883</v>
      </c>
      <c r="M6262">
        <v>77041</v>
      </c>
      <c r="N6262" t="s">
        <v>3479</v>
      </c>
      <c r="O6262" t="s">
        <v>254</v>
      </c>
      <c r="P6262" t="s">
        <v>32</v>
      </c>
      <c r="Q6262" t="s">
        <v>33</v>
      </c>
      <c r="R6262" t="s">
        <v>255</v>
      </c>
      <c r="S6262">
        <v>129.56800000000001</v>
      </c>
      <c r="T6262">
        <v>2</v>
      </c>
      <c r="U6262">
        <v>0.2</v>
      </c>
      <c r="V6262">
        <v>-25.91360000000001</v>
      </c>
      <c r="W6262" t="s">
        <v>10948</v>
      </c>
      <c r="X6262" t="s">
        <v>10950</v>
      </c>
      <c r="Y6262">
        <v>3</v>
      </c>
      <c r="Z6262" t="s">
        <v>10953</v>
      </c>
      <c r="AA6262">
        <v>-0.20000000000000007</v>
      </c>
    </row>
    <row r="6263" spans="1:27" x14ac:dyDescent="0.35">
      <c r="A6263">
        <v>554</v>
      </c>
      <c r="B6263" t="s">
        <v>9165</v>
      </c>
      <c r="C6263">
        <v>2014</v>
      </c>
      <c r="D6263" s="1">
        <v>41968</v>
      </c>
      <c r="E6263" s="1">
        <v>41972</v>
      </c>
      <c r="F6263" t="s">
        <v>23</v>
      </c>
      <c r="G6263" t="s">
        <v>1853</v>
      </c>
      <c r="H6263" t="s">
        <v>1854</v>
      </c>
      <c r="I6263" t="s">
        <v>38</v>
      </c>
      <c r="J6263" t="s">
        <v>27</v>
      </c>
      <c r="K6263" t="s">
        <v>7914</v>
      </c>
      <c r="L6263" t="s">
        <v>7883</v>
      </c>
      <c r="M6263">
        <v>77070</v>
      </c>
      <c r="N6263" t="s">
        <v>3479</v>
      </c>
      <c r="O6263" t="s">
        <v>1555</v>
      </c>
      <c r="P6263" t="s">
        <v>32</v>
      </c>
      <c r="Q6263" t="s">
        <v>65</v>
      </c>
      <c r="R6263" t="s">
        <v>1556</v>
      </c>
      <c r="S6263">
        <v>10.824</v>
      </c>
      <c r="T6263">
        <v>3</v>
      </c>
      <c r="U6263">
        <v>0.2</v>
      </c>
      <c r="V6263">
        <v>2.5707</v>
      </c>
      <c r="W6263" t="s">
        <v>10939</v>
      </c>
      <c r="X6263" t="s">
        <v>10940</v>
      </c>
      <c r="Y6263">
        <v>11</v>
      </c>
      <c r="Z6263" t="s">
        <v>10947</v>
      </c>
      <c r="AA6263">
        <v>0.23749999999999999</v>
      </c>
    </row>
    <row r="6264" spans="1:27" x14ac:dyDescent="0.35">
      <c r="A6264">
        <v>897</v>
      </c>
      <c r="B6264" t="s">
        <v>9166</v>
      </c>
      <c r="C6264">
        <v>2013</v>
      </c>
      <c r="D6264" s="1">
        <v>41551</v>
      </c>
      <c r="E6264" s="1">
        <v>41554</v>
      </c>
      <c r="F6264" t="s">
        <v>45</v>
      </c>
      <c r="G6264" t="s">
        <v>3891</v>
      </c>
      <c r="H6264" t="s">
        <v>3892</v>
      </c>
      <c r="I6264" t="s">
        <v>38</v>
      </c>
      <c r="J6264" t="s">
        <v>27</v>
      </c>
      <c r="K6264" t="s">
        <v>7914</v>
      </c>
      <c r="L6264" t="s">
        <v>7883</v>
      </c>
      <c r="M6264">
        <v>77095</v>
      </c>
      <c r="N6264" t="s">
        <v>3479</v>
      </c>
      <c r="O6264" t="s">
        <v>7513</v>
      </c>
      <c r="P6264" t="s">
        <v>32</v>
      </c>
      <c r="Q6264" t="s">
        <v>146</v>
      </c>
      <c r="R6264" t="s">
        <v>66</v>
      </c>
      <c r="S6264">
        <v>15.648</v>
      </c>
      <c r="T6264">
        <v>2</v>
      </c>
      <c r="U6264">
        <v>0.2</v>
      </c>
      <c r="V6264">
        <v>5.0855999999999986</v>
      </c>
      <c r="W6264" t="s">
        <v>10936</v>
      </c>
      <c r="X6264" t="s">
        <v>10940</v>
      </c>
      <c r="Y6264">
        <v>10</v>
      </c>
      <c r="Z6264" t="s">
        <v>10945</v>
      </c>
      <c r="AA6264">
        <v>0.3249999999999999</v>
      </c>
    </row>
    <row r="6265" spans="1:27" x14ac:dyDescent="0.35">
      <c r="A6265">
        <v>1106</v>
      </c>
      <c r="B6265" t="s">
        <v>8601</v>
      </c>
      <c r="C6265">
        <v>2013</v>
      </c>
      <c r="D6265" s="1">
        <v>41598</v>
      </c>
      <c r="E6265" s="1">
        <v>41603</v>
      </c>
      <c r="F6265" t="s">
        <v>23</v>
      </c>
      <c r="G6265" t="s">
        <v>310</v>
      </c>
      <c r="H6265" t="s">
        <v>311</v>
      </c>
      <c r="I6265" t="s">
        <v>38</v>
      </c>
      <c r="J6265" t="s">
        <v>27</v>
      </c>
      <c r="K6265" t="s">
        <v>7914</v>
      </c>
      <c r="L6265" t="s">
        <v>7883</v>
      </c>
      <c r="M6265">
        <v>77041</v>
      </c>
      <c r="N6265" t="s">
        <v>3479</v>
      </c>
      <c r="O6265" t="s">
        <v>1024</v>
      </c>
      <c r="P6265" t="s">
        <v>32</v>
      </c>
      <c r="Q6265" t="s">
        <v>33</v>
      </c>
      <c r="R6265" t="s">
        <v>1025</v>
      </c>
      <c r="S6265">
        <v>100.70400000000001</v>
      </c>
      <c r="T6265">
        <v>6</v>
      </c>
      <c r="U6265">
        <v>0.2</v>
      </c>
      <c r="V6265">
        <v>-16.36440000000001</v>
      </c>
      <c r="W6265" t="s">
        <v>10936</v>
      </c>
      <c r="X6265" t="s">
        <v>10940</v>
      </c>
      <c r="Y6265">
        <v>11</v>
      </c>
      <c r="Z6265" t="s">
        <v>10947</v>
      </c>
      <c r="AA6265">
        <v>-0.16250000000000009</v>
      </c>
    </row>
    <row r="6266" spans="1:27" x14ac:dyDescent="0.35">
      <c r="A6266">
        <v>1109</v>
      </c>
      <c r="B6266" t="s">
        <v>8601</v>
      </c>
      <c r="C6266">
        <v>2013</v>
      </c>
      <c r="D6266" s="1">
        <v>41598</v>
      </c>
      <c r="E6266" s="1">
        <v>41603</v>
      </c>
      <c r="F6266" t="s">
        <v>23</v>
      </c>
      <c r="G6266" t="s">
        <v>310</v>
      </c>
      <c r="H6266" t="s">
        <v>311</v>
      </c>
      <c r="I6266" t="s">
        <v>38</v>
      </c>
      <c r="J6266" t="s">
        <v>27</v>
      </c>
      <c r="K6266" t="s">
        <v>7914</v>
      </c>
      <c r="L6266" t="s">
        <v>7883</v>
      </c>
      <c r="M6266">
        <v>77041</v>
      </c>
      <c r="N6266" t="s">
        <v>3479</v>
      </c>
      <c r="O6266" t="s">
        <v>2421</v>
      </c>
      <c r="P6266" t="s">
        <v>32</v>
      </c>
      <c r="Q6266" t="s">
        <v>65</v>
      </c>
      <c r="R6266" t="s">
        <v>66</v>
      </c>
      <c r="S6266">
        <v>58.368000000000009</v>
      </c>
      <c r="T6266">
        <v>12</v>
      </c>
      <c r="U6266">
        <v>0.2</v>
      </c>
      <c r="V6266">
        <v>21.888000000000002</v>
      </c>
      <c r="W6266" t="s">
        <v>10936</v>
      </c>
      <c r="X6266" t="s">
        <v>10940</v>
      </c>
      <c r="Y6266">
        <v>11</v>
      </c>
      <c r="Z6266" t="s">
        <v>10947</v>
      </c>
      <c r="AA6266">
        <v>0.37499999999999994</v>
      </c>
    </row>
    <row r="6267" spans="1:27" x14ac:dyDescent="0.35">
      <c r="A6267">
        <v>1110</v>
      </c>
      <c r="B6267" t="s">
        <v>8601</v>
      </c>
      <c r="C6267">
        <v>2013</v>
      </c>
      <c r="D6267" s="1">
        <v>41598</v>
      </c>
      <c r="E6267" s="1">
        <v>41603</v>
      </c>
      <c r="F6267" t="s">
        <v>23</v>
      </c>
      <c r="G6267" t="s">
        <v>310</v>
      </c>
      <c r="H6267" t="s">
        <v>311</v>
      </c>
      <c r="I6267" t="s">
        <v>38</v>
      </c>
      <c r="J6267" t="s">
        <v>27</v>
      </c>
      <c r="K6267" t="s">
        <v>7914</v>
      </c>
      <c r="L6267" t="s">
        <v>7883</v>
      </c>
      <c r="M6267">
        <v>77041</v>
      </c>
      <c r="N6267" t="s">
        <v>3479</v>
      </c>
      <c r="O6267" t="s">
        <v>9167</v>
      </c>
      <c r="P6267" t="s">
        <v>32</v>
      </c>
      <c r="Q6267" t="s">
        <v>146</v>
      </c>
      <c r="R6267" t="s">
        <v>9168</v>
      </c>
      <c r="S6267">
        <v>40.968000000000004</v>
      </c>
      <c r="T6267">
        <v>3</v>
      </c>
      <c r="U6267">
        <v>0.2</v>
      </c>
      <c r="V6267">
        <v>13.826699999999999</v>
      </c>
      <c r="W6267" t="s">
        <v>10936</v>
      </c>
      <c r="X6267" t="s">
        <v>10940</v>
      </c>
      <c r="Y6267">
        <v>11</v>
      </c>
      <c r="Z6267" t="s">
        <v>10947</v>
      </c>
      <c r="AA6267">
        <v>0.33749999999999997</v>
      </c>
    </row>
    <row r="6268" spans="1:27" x14ac:dyDescent="0.35">
      <c r="A6268">
        <v>1278</v>
      </c>
      <c r="B6268" t="s">
        <v>9169</v>
      </c>
      <c r="C6268">
        <v>2013</v>
      </c>
      <c r="D6268" s="1">
        <v>41397</v>
      </c>
      <c r="E6268" s="1">
        <v>41402</v>
      </c>
      <c r="F6268" t="s">
        <v>23</v>
      </c>
      <c r="G6268" t="s">
        <v>6375</v>
      </c>
      <c r="H6268" t="s">
        <v>6376</v>
      </c>
      <c r="I6268" t="s">
        <v>38</v>
      </c>
      <c r="J6268" t="s">
        <v>27</v>
      </c>
      <c r="K6268" t="s">
        <v>7914</v>
      </c>
      <c r="L6268" t="s">
        <v>7883</v>
      </c>
      <c r="M6268">
        <v>77070</v>
      </c>
      <c r="N6268" t="s">
        <v>3479</v>
      </c>
      <c r="O6268" t="s">
        <v>3209</v>
      </c>
      <c r="P6268" t="s">
        <v>32</v>
      </c>
      <c r="Q6268" t="s">
        <v>40</v>
      </c>
      <c r="R6268" t="s">
        <v>3210</v>
      </c>
      <c r="S6268">
        <v>86.352000000000004</v>
      </c>
      <c r="T6268">
        <v>3</v>
      </c>
      <c r="U6268">
        <v>0.2</v>
      </c>
      <c r="V6268">
        <v>5.3969999999999914</v>
      </c>
      <c r="W6268" t="s">
        <v>10936</v>
      </c>
      <c r="X6268" t="s">
        <v>10942</v>
      </c>
      <c r="Y6268">
        <v>5</v>
      </c>
      <c r="Z6268" t="s">
        <v>10952</v>
      </c>
      <c r="AA6268">
        <v>6.2499999999999896E-2</v>
      </c>
    </row>
    <row r="6269" spans="1:27" x14ac:dyDescent="0.35">
      <c r="A6269">
        <v>1356</v>
      </c>
      <c r="B6269" t="s">
        <v>9170</v>
      </c>
      <c r="C6269">
        <v>2011</v>
      </c>
      <c r="D6269" s="1">
        <v>40729</v>
      </c>
      <c r="E6269" s="1">
        <v>40729</v>
      </c>
      <c r="F6269" t="s">
        <v>234</v>
      </c>
      <c r="G6269" t="s">
        <v>6542</v>
      </c>
      <c r="H6269" t="s">
        <v>6543</v>
      </c>
      <c r="I6269" t="s">
        <v>38</v>
      </c>
      <c r="J6269" t="s">
        <v>27</v>
      </c>
      <c r="K6269" t="s">
        <v>7914</v>
      </c>
      <c r="L6269" t="s">
        <v>7883</v>
      </c>
      <c r="M6269">
        <v>77036</v>
      </c>
      <c r="N6269" t="s">
        <v>3479</v>
      </c>
      <c r="O6269" t="s">
        <v>5659</v>
      </c>
      <c r="P6269" t="s">
        <v>32</v>
      </c>
      <c r="Q6269" t="s">
        <v>33</v>
      </c>
      <c r="R6269" t="s">
        <v>5660</v>
      </c>
      <c r="S6269">
        <v>220.77600000000001</v>
      </c>
      <c r="T6269">
        <v>3</v>
      </c>
      <c r="U6269">
        <v>0.2</v>
      </c>
      <c r="V6269">
        <v>-44.155200000000022</v>
      </c>
      <c r="W6269" t="s">
        <v>10944</v>
      </c>
      <c r="X6269" t="s">
        <v>10937</v>
      </c>
      <c r="Y6269">
        <v>7</v>
      </c>
      <c r="Z6269" t="s">
        <v>10938</v>
      </c>
      <c r="AA6269">
        <v>-0.20000000000000009</v>
      </c>
    </row>
    <row r="6270" spans="1:27" x14ac:dyDescent="0.35">
      <c r="A6270">
        <v>1357</v>
      </c>
      <c r="B6270" t="s">
        <v>9170</v>
      </c>
      <c r="C6270">
        <v>2011</v>
      </c>
      <c r="D6270" s="1">
        <v>40729</v>
      </c>
      <c r="E6270" s="1">
        <v>40729</v>
      </c>
      <c r="F6270" t="s">
        <v>234</v>
      </c>
      <c r="G6270" t="s">
        <v>6542</v>
      </c>
      <c r="H6270" t="s">
        <v>6543</v>
      </c>
      <c r="I6270" t="s">
        <v>38</v>
      </c>
      <c r="J6270" t="s">
        <v>27</v>
      </c>
      <c r="K6270" t="s">
        <v>7914</v>
      </c>
      <c r="L6270" t="s">
        <v>7883</v>
      </c>
      <c r="M6270">
        <v>77036</v>
      </c>
      <c r="N6270" t="s">
        <v>3479</v>
      </c>
      <c r="O6270" t="s">
        <v>5712</v>
      </c>
      <c r="P6270" t="s">
        <v>32</v>
      </c>
      <c r="Q6270" t="s">
        <v>33</v>
      </c>
      <c r="R6270" t="s">
        <v>5713</v>
      </c>
      <c r="S6270">
        <v>281.42400000000004</v>
      </c>
      <c r="T6270">
        <v>11</v>
      </c>
      <c r="U6270">
        <v>0.2</v>
      </c>
      <c r="V6270">
        <v>-35.178000000000004</v>
      </c>
      <c r="W6270" t="s">
        <v>10944</v>
      </c>
      <c r="X6270" t="s">
        <v>10937</v>
      </c>
      <c r="Y6270">
        <v>7</v>
      </c>
      <c r="Z6270" t="s">
        <v>10938</v>
      </c>
      <c r="AA6270">
        <v>-0.125</v>
      </c>
    </row>
    <row r="6271" spans="1:27" x14ac:dyDescent="0.35">
      <c r="A6271">
        <v>1750</v>
      </c>
      <c r="B6271" t="s">
        <v>9171</v>
      </c>
      <c r="C6271">
        <v>2011</v>
      </c>
      <c r="D6271" s="1">
        <v>40658</v>
      </c>
      <c r="E6271" s="1">
        <v>40662</v>
      </c>
      <c r="F6271" t="s">
        <v>23</v>
      </c>
      <c r="G6271" t="s">
        <v>5307</v>
      </c>
      <c r="H6271" t="s">
        <v>5308</v>
      </c>
      <c r="I6271" t="s">
        <v>127</v>
      </c>
      <c r="J6271" t="s">
        <v>27</v>
      </c>
      <c r="K6271" t="s">
        <v>7914</v>
      </c>
      <c r="L6271" t="s">
        <v>7883</v>
      </c>
      <c r="M6271">
        <v>77095</v>
      </c>
      <c r="N6271" t="s">
        <v>3479</v>
      </c>
      <c r="O6271" t="s">
        <v>3235</v>
      </c>
      <c r="P6271" t="s">
        <v>32</v>
      </c>
      <c r="Q6271" t="s">
        <v>40</v>
      </c>
      <c r="R6271" t="s">
        <v>3236</v>
      </c>
      <c r="S6271">
        <v>6.24</v>
      </c>
      <c r="T6271">
        <v>3</v>
      </c>
      <c r="U6271">
        <v>0.2</v>
      </c>
      <c r="V6271">
        <v>0.54600000000000071</v>
      </c>
      <c r="W6271" t="s">
        <v>10944</v>
      </c>
      <c r="X6271" t="s">
        <v>10942</v>
      </c>
      <c r="Y6271">
        <v>4</v>
      </c>
      <c r="Z6271" t="s">
        <v>10943</v>
      </c>
      <c r="AA6271">
        <v>8.7500000000000105E-2</v>
      </c>
    </row>
    <row r="6272" spans="1:27" x14ac:dyDescent="0.35">
      <c r="A6272">
        <v>1794</v>
      </c>
      <c r="B6272" t="s">
        <v>9172</v>
      </c>
      <c r="C6272">
        <v>2011</v>
      </c>
      <c r="D6272" s="1">
        <v>40885</v>
      </c>
      <c r="E6272" s="1">
        <v>40890</v>
      </c>
      <c r="F6272" t="s">
        <v>23</v>
      </c>
      <c r="G6272" t="s">
        <v>4158</v>
      </c>
      <c r="H6272" t="s">
        <v>4159</v>
      </c>
      <c r="I6272" t="s">
        <v>26</v>
      </c>
      <c r="J6272" t="s">
        <v>27</v>
      </c>
      <c r="K6272" t="s">
        <v>7914</v>
      </c>
      <c r="L6272" t="s">
        <v>7883</v>
      </c>
      <c r="M6272">
        <v>77041</v>
      </c>
      <c r="N6272" t="s">
        <v>3479</v>
      </c>
      <c r="O6272" t="s">
        <v>1823</v>
      </c>
      <c r="P6272" t="s">
        <v>32</v>
      </c>
      <c r="Q6272" t="s">
        <v>33</v>
      </c>
      <c r="R6272" t="s">
        <v>1824</v>
      </c>
      <c r="S6272">
        <v>60.415999999999997</v>
      </c>
      <c r="T6272">
        <v>2</v>
      </c>
      <c r="U6272">
        <v>0.2</v>
      </c>
      <c r="V6272">
        <v>6.0416000000000025</v>
      </c>
      <c r="W6272" t="s">
        <v>10944</v>
      </c>
      <c r="X6272" t="s">
        <v>10940</v>
      </c>
      <c r="Y6272">
        <v>12</v>
      </c>
      <c r="Z6272" t="s">
        <v>10941</v>
      </c>
      <c r="AA6272">
        <v>0.10000000000000005</v>
      </c>
    </row>
    <row r="6273" spans="1:27" x14ac:dyDescent="0.35">
      <c r="A6273">
        <v>1857</v>
      </c>
      <c r="B6273" t="s">
        <v>9173</v>
      </c>
      <c r="C6273">
        <v>2014</v>
      </c>
      <c r="D6273" s="1">
        <v>41772</v>
      </c>
      <c r="E6273" s="1">
        <v>41775</v>
      </c>
      <c r="F6273" t="s">
        <v>45</v>
      </c>
      <c r="G6273" t="s">
        <v>9039</v>
      </c>
      <c r="H6273" t="s">
        <v>9040</v>
      </c>
      <c r="I6273" t="s">
        <v>26</v>
      </c>
      <c r="J6273" t="s">
        <v>27</v>
      </c>
      <c r="K6273" t="s">
        <v>7914</v>
      </c>
      <c r="L6273" t="s">
        <v>7883</v>
      </c>
      <c r="M6273">
        <v>77041</v>
      </c>
      <c r="N6273" t="s">
        <v>3479</v>
      </c>
      <c r="O6273" t="s">
        <v>5712</v>
      </c>
      <c r="P6273" t="s">
        <v>32</v>
      </c>
      <c r="Q6273" t="s">
        <v>33</v>
      </c>
      <c r="R6273" t="s">
        <v>5713</v>
      </c>
      <c r="S6273">
        <v>127.92000000000002</v>
      </c>
      <c r="T6273">
        <v>5</v>
      </c>
      <c r="U6273">
        <v>0.2</v>
      </c>
      <c r="V6273">
        <v>-15.990000000000002</v>
      </c>
      <c r="W6273" t="s">
        <v>10939</v>
      </c>
      <c r="X6273" t="s">
        <v>10942</v>
      </c>
      <c r="Y6273">
        <v>5</v>
      </c>
      <c r="Z6273" t="s">
        <v>10952</v>
      </c>
      <c r="AA6273">
        <v>-0.125</v>
      </c>
    </row>
    <row r="6274" spans="1:27" x14ac:dyDescent="0.35">
      <c r="A6274">
        <v>2013</v>
      </c>
      <c r="B6274" t="s">
        <v>8887</v>
      </c>
      <c r="C6274">
        <v>2012</v>
      </c>
      <c r="D6274" s="1">
        <v>41254</v>
      </c>
      <c r="E6274" s="1">
        <v>41254</v>
      </c>
      <c r="F6274" t="s">
        <v>234</v>
      </c>
      <c r="G6274" t="s">
        <v>756</v>
      </c>
      <c r="H6274" t="s">
        <v>757</v>
      </c>
      <c r="I6274" t="s">
        <v>38</v>
      </c>
      <c r="J6274" t="s">
        <v>27</v>
      </c>
      <c r="K6274" t="s">
        <v>7914</v>
      </c>
      <c r="L6274" t="s">
        <v>7883</v>
      </c>
      <c r="M6274">
        <v>77041</v>
      </c>
      <c r="N6274" t="s">
        <v>3479</v>
      </c>
      <c r="O6274" t="s">
        <v>489</v>
      </c>
      <c r="P6274" t="s">
        <v>32</v>
      </c>
      <c r="Q6274" t="s">
        <v>33</v>
      </c>
      <c r="R6274" t="s">
        <v>490</v>
      </c>
      <c r="S6274">
        <v>46.344000000000001</v>
      </c>
      <c r="T6274">
        <v>3</v>
      </c>
      <c r="U6274">
        <v>0.2</v>
      </c>
      <c r="V6274">
        <v>4.6344000000000012</v>
      </c>
      <c r="W6274" t="s">
        <v>10948</v>
      </c>
      <c r="X6274" t="s">
        <v>10940</v>
      </c>
      <c r="Y6274">
        <v>12</v>
      </c>
      <c r="Z6274" t="s">
        <v>10941</v>
      </c>
      <c r="AA6274">
        <v>0.10000000000000002</v>
      </c>
    </row>
    <row r="6275" spans="1:27" x14ac:dyDescent="0.35">
      <c r="A6275">
        <v>2084</v>
      </c>
      <c r="B6275" t="s">
        <v>9174</v>
      </c>
      <c r="C6275">
        <v>2011</v>
      </c>
      <c r="D6275" s="1">
        <v>40870</v>
      </c>
      <c r="E6275" s="1">
        <v>40876</v>
      </c>
      <c r="F6275" t="s">
        <v>23</v>
      </c>
      <c r="G6275" t="s">
        <v>492</v>
      </c>
      <c r="H6275" t="s">
        <v>493</v>
      </c>
      <c r="I6275" t="s">
        <v>127</v>
      </c>
      <c r="J6275" t="s">
        <v>27</v>
      </c>
      <c r="K6275" t="s">
        <v>7914</v>
      </c>
      <c r="L6275" t="s">
        <v>7883</v>
      </c>
      <c r="M6275">
        <v>77036</v>
      </c>
      <c r="N6275" t="s">
        <v>3479</v>
      </c>
      <c r="O6275" t="s">
        <v>400</v>
      </c>
      <c r="P6275" t="s">
        <v>32</v>
      </c>
      <c r="Q6275" t="s">
        <v>172</v>
      </c>
      <c r="R6275" t="s">
        <v>401</v>
      </c>
      <c r="S6275">
        <v>23.680000000000003</v>
      </c>
      <c r="T6275">
        <v>2</v>
      </c>
      <c r="U6275">
        <v>0.2</v>
      </c>
      <c r="V6275">
        <v>8.879999999999999</v>
      </c>
      <c r="W6275" t="s">
        <v>10944</v>
      </c>
      <c r="X6275" t="s">
        <v>10940</v>
      </c>
      <c r="Y6275">
        <v>11</v>
      </c>
      <c r="Z6275" t="s">
        <v>10947</v>
      </c>
      <c r="AA6275">
        <v>0.37499999999999989</v>
      </c>
    </row>
    <row r="6276" spans="1:27" x14ac:dyDescent="0.35">
      <c r="A6276">
        <v>2175</v>
      </c>
      <c r="B6276" t="s">
        <v>9175</v>
      </c>
      <c r="C6276">
        <v>2012</v>
      </c>
      <c r="D6276" s="1">
        <v>41120</v>
      </c>
      <c r="E6276" s="1">
        <v>41124</v>
      </c>
      <c r="F6276" t="s">
        <v>45</v>
      </c>
      <c r="G6276" t="s">
        <v>3581</v>
      </c>
      <c r="H6276" t="s">
        <v>3582</v>
      </c>
      <c r="I6276" t="s">
        <v>26</v>
      </c>
      <c r="J6276" t="s">
        <v>27</v>
      </c>
      <c r="K6276" t="s">
        <v>7914</v>
      </c>
      <c r="L6276" t="s">
        <v>7883</v>
      </c>
      <c r="M6276">
        <v>77041</v>
      </c>
      <c r="N6276" t="s">
        <v>3479</v>
      </c>
      <c r="O6276" t="s">
        <v>489</v>
      </c>
      <c r="P6276" t="s">
        <v>32</v>
      </c>
      <c r="Q6276" t="s">
        <v>33</v>
      </c>
      <c r="R6276" t="s">
        <v>490</v>
      </c>
      <c r="S6276">
        <v>61.792000000000002</v>
      </c>
      <c r="T6276">
        <v>4</v>
      </c>
      <c r="U6276">
        <v>0.2</v>
      </c>
      <c r="V6276">
        <v>6.1792000000000016</v>
      </c>
      <c r="W6276" t="s">
        <v>10948</v>
      </c>
      <c r="X6276" t="s">
        <v>10937</v>
      </c>
      <c r="Y6276">
        <v>7</v>
      </c>
      <c r="Z6276" t="s">
        <v>10938</v>
      </c>
      <c r="AA6276">
        <v>0.10000000000000002</v>
      </c>
    </row>
    <row r="6277" spans="1:27" x14ac:dyDescent="0.35">
      <c r="A6277">
        <v>2517</v>
      </c>
      <c r="B6277" t="s">
        <v>9176</v>
      </c>
      <c r="C6277">
        <v>2011</v>
      </c>
      <c r="D6277" s="1">
        <v>40862</v>
      </c>
      <c r="E6277" s="1">
        <v>40869</v>
      </c>
      <c r="F6277" t="s">
        <v>23</v>
      </c>
      <c r="G6277" t="s">
        <v>6121</v>
      </c>
      <c r="H6277" t="s">
        <v>6122</v>
      </c>
      <c r="I6277" t="s">
        <v>38</v>
      </c>
      <c r="J6277" t="s">
        <v>27</v>
      </c>
      <c r="K6277" t="s">
        <v>7914</v>
      </c>
      <c r="L6277" t="s">
        <v>7883</v>
      </c>
      <c r="M6277">
        <v>77095</v>
      </c>
      <c r="N6277" t="s">
        <v>3479</v>
      </c>
      <c r="O6277" t="s">
        <v>3212</v>
      </c>
      <c r="P6277" t="s">
        <v>32</v>
      </c>
      <c r="Q6277" t="s">
        <v>146</v>
      </c>
      <c r="R6277" t="s">
        <v>3213</v>
      </c>
      <c r="S6277">
        <v>604.65600000000006</v>
      </c>
      <c r="T6277">
        <v>9</v>
      </c>
      <c r="U6277">
        <v>0.2</v>
      </c>
      <c r="V6277">
        <v>204.07139999999995</v>
      </c>
      <c r="W6277" t="s">
        <v>10944</v>
      </c>
      <c r="X6277" t="s">
        <v>10940</v>
      </c>
      <c r="Y6277">
        <v>11</v>
      </c>
      <c r="Z6277" t="s">
        <v>10947</v>
      </c>
      <c r="AA6277">
        <v>0.33749999999999991</v>
      </c>
    </row>
    <row r="6278" spans="1:27" x14ac:dyDescent="0.35">
      <c r="A6278">
        <v>2525</v>
      </c>
      <c r="B6278" t="s">
        <v>8889</v>
      </c>
      <c r="C6278">
        <v>2012</v>
      </c>
      <c r="D6278" s="1">
        <v>41005</v>
      </c>
      <c r="E6278" s="1">
        <v>41009</v>
      </c>
      <c r="F6278" t="s">
        <v>23</v>
      </c>
      <c r="G6278" t="s">
        <v>641</v>
      </c>
      <c r="H6278" t="s">
        <v>642</v>
      </c>
      <c r="I6278" t="s">
        <v>38</v>
      </c>
      <c r="J6278" t="s">
        <v>27</v>
      </c>
      <c r="K6278" t="s">
        <v>7914</v>
      </c>
      <c r="L6278" t="s">
        <v>7883</v>
      </c>
      <c r="M6278">
        <v>77041</v>
      </c>
      <c r="N6278" t="s">
        <v>3479</v>
      </c>
      <c r="O6278" t="s">
        <v>5990</v>
      </c>
      <c r="P6278" t="s">
        <v>32</v>
      </c>
      <c r="Q6278" t="s">
        <v>40</v>
      </c>
      <c r="R6278" t="s">
        <v>5991</v>
      </c>
      <c r="S6278">
        <v>42.047999999999995</v>
      </c>
      <c r="T6278">
        <v>9</v>
      </c>
      <c r="U6278">
        <v>0.2</v>
      </c>
      <c r="V6278">
        <v>5.2559999999999985</v>
      </c>
      <c r="W6278" t="s">
        <v>10948</v>
      </c>
      <c r="X6278" t="s">
        <v>10942</v>
      </c>
      <c r="Y6278">
        <v>4</v>
      </c>
      <c r="Z6278" t="s">
        <v>10943</v>
      </c>
      <c r="AA6278">
        <v>0.12499999999999997</v>
      </c>
    </row>
    <row r="6279" spans="1:27" x14ac:dyDescent="0.35">
      <c r="A6279">
        <v>2828</v>
      </c>
      <c r="B6279" t="s">
        <v>9177</v>
      </c>
      <c r="C6279">
        <v>2011</v>
      </c>
      <c r="D6279" s="1">
        <v>40811</v>
      </c>
      <c r="E6279" s="1">
        <v>40816</v>
      </c>
      <c r="F6279" t="s">
        <v>23</v>
      </c>
      <c r="G6279" t="s">
        <v>398</v>
      </c>
      <c r="H6279" t="s">
        <v>399</v>
      </c>
      <c r="I6279" t="s">
        <v>127</v>
      </c>
      <c r="J6279" t="s">
        <v>27</v>
      </c>
      <c r="K6279" t="s">
        <v>7914</v>
      </c>
      <c r="L6279" t="s">
        <v>7883</v>
      </c>
      <c r="M6279">
        <v>77041</v>
      </c>
      <c r="N6279" t="s">
        <v>3479</v>
      </c>
      <c r="O6279" t="s">
        <v>1863</v>
      </c>
      <c r="P6279" t="s">
        <v>32</v>
      </c>
      <c r="Q6279" t="s">
        <v>146</v>
      </c>
      <c r="R6279" t="s">
        <v>1864</v>
      </c>
      <c r="S6279">
        <v>3.2640000000000002</v>
      </c>
      <c r="T6279">
        <v>2</v>
      </c>
      <c r="U6279">
        <v>0.2</v>
      </c>
      <c r="V6279">
        <v>1.1015999999999997</v>
      </c>
      <c r="W6279" t="s">
        <v>10944</v>
      </c>
      <c r="X6279" t="s">
        <v>10937</v>
      </c>
      <c r="Y6279">
        <v>9</v>
      </c>
      <c r="Z6279" t="s">
        <v>10949</v>
      </c>
      <c r="AA6279">
        <v>0.33749999999999986</v>
      </c>
    </row>
    <row r="6280" spans="1:27" x14ac:dyDescent="0.35">
      <c r="A6280">
        <v>3106</v>
      </c>
      <c r="B6280" t="s">
        <v>9178</v>
      </c>
      <c r="C6280">
        <v>2013</v>
      </c>
      <c r="D6280" s="1">
        <v>41481</v>
      </c>
      <c r="E6280" s="1">
        <v>41485</v>
      </c>
      <c r="F6280" t="s">
        <v>23</v>
      </c>
      <c r="G6280" t="s">
        <v>3443</v>
      </c>
      <c r="H6280" t="s">
        <v>3444</v>
      </c>
      <c r="I6280" t="s">
        <v>26</v>
      </c>
      <c r="J6280" t="s">
        <v>27</v>
      </c>
      <c r="K6280" t="s">
        <v>7914</v>
      </c>
      <c r="L6280" t="s">
        <v>7883</v>
      </c>
      <c r="M6280">
        <v>77070</v>
      </c>
      <c r="N6280" t="s">
        <v>3479</v>
      </c>
      <c r="O6280" t="s">
        <v>565</v>
      </c>
      <c r="P6280" t="s">
        <v>32</v>
      </c>
      <c r="Q6280" t="s">
        <v>172</v>
      </c>
      <c r="R6280" t="s">
        <v>566</v>
      </c>
      <c r="S6280">
        <v>15.712000000000002</v>
      </c>
      <c r="T6280">
        <v>4</v>
      </c>
      <c r="U6280">
        <v>0.2</v>
      </c>
      <c r="V6280">
        <v>5.6955999999999989</v>
      </c>
      <c r="W6280" t="s">
        <v>10936</v>
      </c>
      <c r="X6280" t="s">
        <v>10937</v>
      </c>
      <c r="Y6280">
        <v>7</v>
      </c>
      <c r="Z6280" t="s">
        <v>10938</v>
      </c>
      <c r="AA6280">
        <v>0.36249999999999988</v>
      </c>
    </row>
    <row r="6281" spans="1:27" x14ac:dyDescent="0.35">
      <c r="A6281">
        <v>3187</v>
      </c>
      <c r="B6281" t="s">
        <v>9179</v>
      </c>
      <c r="C6281">
        <v>2011</v>
      </c>
      <c r="D6281" s="1">
        <v>40854</v>
      </c>
      <c r="E6281" s="1">
        <v>40856</v>
      </c>
      <c r="F6281" t="s">
        <v>56</v>
      </c>
      <c r="G6281" t="s">
        <v>3999</v>
      </c>
      <c r="H6281" t="s">
        <v>4000</v>
      </c>
      <c r="I6281" t="s">
        <v>26</v>
      </c>
      <c r="J6281" t="s">
        <v>27</v>
      </c>
      <c r="K6281" t="s">
        <v>7914</v>
      </c>
      <c r="L6281" t="s">
        <v>7883</v>
      </c>
      <c r="M6281">
        <v>77041</v>
      </c>
      <c r="N6281" t="s">
        <v>3479</v>
      </c>
      <c r="O6281" t="s">
        <v>6421</v>
      </c>
      <c r="P6281" t="s">
        <v>32</v>
      </c>
      <c r="Q6281" t="s">
        <v>146</v>
      </c>
      <c r="R6281" t="s">
        <v>66</v>
      </c>
      <c r="S6281">
        <v>74.352000000000004</v>
      </c>
      <c r="T6281">
        <v>3</v>
      </c>
      <c r="U6281">
        <v>0.2</v>
      </c>
      <c r="V6281">
        <v>26.952599999999997</v>
      </c>
      <c r="W6281" t="s">
        <v>10944</v>
      </c>
      <c r="X6281" t="s">
        <v>10940</v>
      </c>
      <c r="Y6281">
        <v>11</v>
      </c>
      <c r="Z6281" t="s">
        <v>10947</v>
      </c>
      <c r="AA6281">
        <v>0.36249999999999993</v>
      </c>
    </row>
    <row r="6282" spans="1:27" x14ac:dyDescent="0.35">
      <c r="A6282">
        <v>3234</v>
      </c>
      <c r="B6282" t="s">
        <v>9180</v>
      </c>
      <c r="C6282">
        <v>2014</v>
      </c>
      <c r="D6282" s="1">
        <v>41746</v>
      </c>
      <c r="E6282" s="1">
        <v>41752</v>
      </c>
      <c r="F6282" t="s">
        <v>23</v>
      </c>
      <c r="G6282" t="s">
        <v>1944</v>
      </c>
      <c r="H6282" t="s">
        <v>1945</v>
      </c>
      <c r="I6282" t="s">
        <v>38</v>
      </c>
      <c r="J6282" t="s">
        <v>27</v>
      </c>
      <c r="K6282" t="s">
        <v>7914</v>
      </c>
      <c r="L6282" t="s">
        <v>7883</v>
      </c>
      <c r="M6282">
        <v>77095</v>
      </c>
      <c r="N6282" t="s">
        <v>3479</v>
      </c>
      <c r="O6282" t="s">
        <v>522</v>
      </c>
      <c r="P6282" t="s">
        <v>32</v>
      </c>
      <c r="Q6282" t="s">
        <v>33</v>
      </c>
      <c r="R6282" t="s">
        <v>523</v>
      </c>
      <c r="S6282">
        <v>32.544000000000004</v>
      </c>
      <c r="T6282">
        <v>2</v>
      </c>
      <c r="U6282">
        <v>0.2</v>
      </c>
      <c r="V6282">
        <v>-7.7292000000000041</v>
      </c>
      <c r="W6282" t="s">
        <v>10939</v>
      </c>
      <c r="X6282" t="s">
        <v>10942</v>
      </c>
      <c r="Y6282">
        <v>4</v>
      </c>
      <c r="Z6282" t="s">
        <v>10943</v>
      </c>
      <c r="AA6282">
        <v>-0.2375000000000001</v>
      </c>
    </row>
    <row r="6283" spans="1:27" x14ac:dyDescent="0.35">
      <c r="A6283">
        <v>3327</v>
      </c>
      <c r="B6283" t="s">
        <v>8625</v>
      </c>
      <c r="C6283">
        <v>2011</v>
      </c>
      <c r="D6283" s="1">
        <v>40858</v>
      </c>
      <c r="E6283" s="1">
        <v>40862</v>
      </c>
      <c r="F6283" t="s">
        <v>23</v>
      </c>
      <c r="G6283" t="s">
        <v>1369</v>
      </c>
      <c r="H6283" t="s">
        <v>1370</v>
      </c>
      <c r="I6283" t="s">
        <v>38</v>
      </c>
      <c r="J6283" t="s">
        <v>27</v>
      </c>
      <c r="K6283" t="s">
        <v>7914</v>
      </c>
      <c r="L6283" t="s">
        <v>7883</v>
      </c>
      <c r="M6283">
        <v>77095</v>
      </c>
      <c r="N6283" t="s">
        <v>3479</v>
      </c>
      <c r="O6283" t="s">
        <v>1316</v>
      </c>
      <c r="P6283" t="s">
        <v>32</v>
      </c>
      <c r="Q6283" t="s">
        <v>40</v>
      </c>
      <c r="R6283" t="s">
        <v>1317</v>
      </c>
      <c r="S6283">
        <v>67.56</v>
      </c>
      <c r="T6283">
        <v>3</v>
      </c>
      <c r="U6283">
        <v>0.2</v>
      </c>
      <c r="V6283">
        <v>6.7560000000000038</v>
      </c>
      <c r="W6283" t="s">
        <v>10944</v>
      </c>
      <c r="X6283" t="s">
        <v>10940</v>
      </c>
      <c r="Y6283">
        <v>11</v>
      </c>
      <c r="Z6283" t="s">
        <v>10947</v>
      </c>
      <c r="AA6283">
        <v>0.10000000000000005</v>
      </c>
    </row>
    <row r="6284" spans="1:27" x14ac:dyDescent="0.35">
      <c r="A6284">
        <v>3592</v>
      </c>
      <c r="B6284" t="s">
        <v>9181</v>
      </c>
      <c r="C6284">
        <v>2011</v>
      </c>
      <c r="D6284" s="1">
        <v>40890</v>
      </c>
      <c r="E6284" s="1">
        <v>40892</v>
      </c>
      <c r="F6284" t="s">
        <v>45</v>
      </c>
      <c r="G6284" t="s">
        <v>1050</v>
      </c>
      <c r="H6284" t="s">
        <v>1051</v>
      </c>
      <c r="I6284" t="s">
        <v>38</v>
      </c>
      <c r="J6284" t="s">
        <v>27</v>
      </c>
      <c r="K6284" t="s">
        <v>7914</v>
      </c>
      <c r="L6284" t="s">
        <v>7883</v>
      </c>
      <c r="M6284">
        <v>77070</v>
      </c>
      <c r="N6284" t="s">
        <v>3479</v>
      </c>
      <c r="O6284" t="s">
        <v>2159</v>
      </c>
      <c r="P6284" t="s">
        <v>32</v>
      </c>
      <c r="Q6284" t="s">
        <v>113</v>
      </c>
      <c r="R6284" t="s">
        <v>2160</v>
      </c>
      <c r="S6284">
        <v>2.92</v>
      </c>
      <c r="T6284">
        <v>1</v>
      </c>
      <c r="U6284">
        <v>0.2</v>
      </c>
      <c r="V6284">
        <v>0.36499999999999977</v>
      </c>
      <c r="W6284" t="s">
        <v>10944</v>
      </c>
      <c r="X6284" t="s">
        <v>10940</v>
      </c>
      <c r="Y6284">
        <v>12</v>
      </c>
      <c r="Z6284" t="s">
        <v>10941</v>
      </c>
      <c r="AA6284">
        <v>0.12499999999999993</v>
      </c>
    </row>
    <row r="6285" spans="1:27" x14ac:dyDescent="0.35">
      <c r="A6285">
        <v>3723</v>
      </c>
      <c r="B6285" t="s">
        <v>9182</v>
      </c>
      <c r="C6285">
        <v>2014</v>
      </c>
      <c r="D6285" s="1">
        <v>41966</v>
      </c>
      <c r="E6285" s="1">
        <v>41970</v>
      </c>
      <c r="F6285" t="s">
        <v>23</v>
      </c>
      <c r="G6285" t="s">
        <v>3305</v>
      </c>
      <c r="H6285" t="s">
        <v>3306</v>
      </c>
      <c r="I6285" t="s">
        <v>38</v>
      </c>
      <c r="J6285" t="s">
        <v>27</v>
      </c>
      <c r="K6285" t="s">
        <v>7914</v>
      </c>
      <c r="L6285" t="s">
        <v>7883</v>
      </c>
      <c r="M6285">
        <v>77070</v>
      </c>
      <c r="N6285" t="s">
        <v>3479</v>
      </c>
      <c r="O6285" t="s">
        <v>1065</v>
      </c>
      <c r="P6285" t="s">
        <v>32</v>
      </c>
      <c r="Q6285" t="s">
        <v>40</v>
      </c>
      <c r="R6285" t="s">
        <v>1066</v>
      </c>
      <c r="S6285">
        <v>35.712000000000003</v>
      </c>
      <c r="T6285">
        <v>8</v>
      </c>
      <c r="U6285">
        <v>0.2</v>
      </c>
      <c r="V6285">
        <v>2.2319999999999958</v>
      </c>
      <c r="W6285" t="s">
        <v>10939</v>
      </c>
      <c r="X6285" t="s">
        <v>10940</v>
      </c>
      <c r="Y6285">
        <v>11</v>
      </c>
      <c r="Z6285" t="s">
        <v>10947</v>
      </c>
      <c r="AA6285">
        <v>6.2499999999999875E-2</v>
      </c>
    </row>
    <row r="6286" spans="1:27" x14ac:dyDescent="0.35">
      <c r="A6286">
        <v>3767</v>
      </c>
      <c r="B6286" t="s">
        <v>9183</v>
      </c>
      <c r="C6286">
        <v>2013</v>
      </c>
      <c r="D6286" s="1">
        <v>41355</v>
      </c>
      <c r="E6286" s="1">
        <v>41359</v>
      </c>
      <c r="F6286" t="s">
        <v>23</v>
      </c>
      <c r="G6286" t="s">
        <v>3833</v>
      </c>
      <c r="H6286" t="s">
        <v>3834</v>
      </c>
      <c r="I6286" t="s">
        <v>26</v>
      </c>
      <c r="J6286" t="s">
        <v>27</v>
      </c>
      <c r="K6286" t="s">
        <v>7914</v>
      </c>
      <c r="L6286" t="s">
        <v>7883</v>
      </c>
      <c r="M6286">
        <v>77036</v>
      </c>
      <c r="N6286" t="s">
        <v>3479</v>
      </c>
      <c r="O6286" t="s">
        <v>292</v>
      </c>
      <c r="P6286" t="s">
        <v>32</v>
      </c>
      <c r="Q6286" t="s">
        <v>40</v>
      </c>
      <c r="R6286" t="s">
        <v>293</v>
      </c>
      <c r="S6286">
        <v>1.3440000000000001</v>
      </c>
      <c r="T6286">
        <v>1</v>
      </c>
      <c r="U6286">
        <v>0.2</v>
      </c>
      <c r="V6286">
        <v>0.504</v>
      </c>
      <c r="W6286" t="s">
        <v>10936</v>
      </c>
      <c r="X6286" t="s">
        <v>10950</v>
      </c>
      <c r="Y6286">
        <v>3</v>
      </c>
      <c r="Z6286" t="s">
        <v>10953</v>
      </c>
      <c r="AA6286">
        <v>0.375</v>
      </c>
    </row>
    <row r="6287" spans="1:27" x14ac:dyDescent="0.35">
      <c r="A6287">
        <v>3788</v>
      </c>
      <c r="B6287" t="s">
        <v>9184</v>
      </c>
      <c r="C6287">
        <v>2013</v>
      </c>
      <c r="D6287" s="1">
        <v>41522</v>
      </c>
      <c r="E6287" s="1">
        <v>41527</v>
      </c>
      <c r="F6287" t="s">
        <v>23</v>
      </c>
      <c r="G6287" t="s">
        <v>3918</v>
      </c>
      <c r="H6287" t="s">
        <v>3919</v>
      </c>
      <c r="I6287" t="s">
        <v>38</v>
      </c>
      <c r="J6287" t="s">
        <v>27</v>
      </c>
      <c r="K6287" t="s">
        <v>7914</v>
      </c>
      <c r="L6287" t="s">
        <v>7883</v>
      </c>
      <c r="M6287">
        <v>77041</v>
      </c>
      <c r="N6287" t="s">
        <v>3479</v>
      </c>
      <c r="O6287" t="s">
        <v>1487</v>
      </c>
      <c r="P6287" t="s">
        <v>32</v>
      </c>
      <c r="Q6287" t="s">
        <v>40</v>
      </c>
      <c r="R6287" t="s">
        <v>1488</v>
      </c>
      <c r="S6287">
        <v>3.9119999999999999</v>
      </c>
      <c r="T6287">
        <v>1</v>
      </c>
      <c r="U6287">
        <v>0.2</v>
      </c>
      <c r="V6287">
        <v>1.0269000000000001</v>
      </c>
      <c r="W6287" t="s">
        <v>10936</v>
      </c>
      <c r="X6287" t="s">
        <v>10937</v>
      </c>
      <c r="Y6287">
        <v>9</v>
      </c>
      <c r="Z6287" t="s">
        <v>10949</v>
      </c>
      <c r="AA6287">
        <v>0.26250000000000007</v>
      </c>
    </row>
    <row r="6288" spans="1:27" x14ac:dyDescent="0.35">
      <c r="A6288">
        <v>3789</v>
      </c>
      <c r="B6288" t="s">
        <v>9184</v>
      </c>
      <c r="C6288">
        <v>2013</v>
      </c>
      <c r="D6288" s="1">
        <v>41522</v>
      </c>
      <c r="E6288" s="1">
        <v>41527</v>
      </c>
      <c r="F6288" t="s">
        <v>23</v>
      </c>
      <c r="G6288" t="s">
        <v>3918</v>
      </c>
      <c r="H6288" t="s">
        <v>3919</v>
      </c>
      <c r="I6288" t="s">
        <v>38</v>
      </c>
      <c r="J6288" t="s">
        <v>27</v>
      </c>
      <c r="K6288" t="s">
        <v>7914</v>
      </c>
      <c r="L6288" t="s">
        <v>7883</v>
      </c>
      <c r="M6288">
        <v>77041</v>
      </c>
      <c r="N6288" t="s">
        <v>3479</v>
      </c>
      <c r="O6288" t="s">
        <v>2579</v>
      </c>
      <c r="P6288" t="s">
        <v>32</v>
      </c>
      <c r="Q6288" t="s">
        <v>40</v>
      </c>
      <c r="R6288" t="s">
        <v>2580</v>
      </c>
      <c r="S6288">
        <v>62.376000000000005</v>
      </c>
      <c r="T6288">
        <v>3</v>
      </c>
      <c r="U6288">
        <v>0.2</v>
      </c>
      <c r="V6288">
        <v>7.0172999999999952</v>
      </c>
      <c r="W6288" t="s">
        <v>10936</v>
      </c>
      <c r="X6288" t="s">
        <v>10937</v>
      </c>
      <c r="Y6288">
        <v>9</v>
      </c>
      <c r="Z6288" t="s">
        <v>10949</v>
      </c>
      <c r="AA6288">
        <v>0.11249999999999992</v>
      </c>
    </row>
    <row r="6289" spans="1:27" x14ac:dyDescent="0.35">
      <c r="A6289">
        <v>4114</v>
      </c>
      <c r="B6289" t="s">
        <v>8635</v>
      </c>
      <c r="C6289">
        <v>2012</v>
      </c>
      <c r="D6289" s="1">
        <v>41031</v>
      </c>
      <c r="E6289" s="1">
        <v>41036</v>
      </c>
      <c r="F6289" t="s">
        <v>23</v>
      </c>
      <c r="G6289" t="s">
        <v>5281</v>
      </c>
      <c r="H6289" t="s">
        <v>5282</v>
      </c>
      <c r="I6289" t="s">
        <v>26</v>
      </c>
      <c r="J6289" t="s">
        <v>27</v>
      </c>
      <c r="K6289" t="s">
        <v>7914</v>
      </c>
      <c r="L6289" t="s">
        <v>7883</v>
      </c>
      <c r="M6289">
        <v>77095</v>
      </c>
      <c r="N6289" t="s">
        <v>3479</v>
      </c>
      <c r="O6289" t="s">
        <v>6311</v>
      </c>
      <c r="P6289" t="s">
        <v>32</v>
      </c>
      <c r="Q6289" t="s">
        <v>172</v>
      </c>
      <c r="R6289" t="s">
        <v>6312</v>
      </c>
      <c r="S6289">
        <v>8.8559999999999999</v>
      </c>
      <c r="T6289">
        <v>3</v>
      </c>
      <c r="U6289">
        <v>0.2</v>
      </c>
      <c r="V6289">
        <v>2.9888999999999997</v>
      </c>
      <c r="W6289" t="s">
        <v>10948</v>
      </c>
      <c r="X6289" t="s">
        <v>10942</v>
      </c>
      <c r="Y6289">
        <v>5</v>
      </c>
      <c r="Z6289" t="s">
        <v>10952</v>
      </c>
      <c r="AA6289">
        <v>0.33749999999999997</v>
      </c>
    </row>
    <row r="6290" spans="1:27" x14ac:dyDescent="0.35">
      <c r="A6290">
        <v>4489</v>
      </c>
      <c r="B6290" t="s">
        <v>9185</v>
      </c>
      <c r="C6290">
        <v>2012</v>
      </c>
      <c r="D6290" s="1">
        <v>41157</v>
      </c>
      <c r="E6290" s="1">
        <v>41163</v>
      </c>
      <c r="F6290" t="s">
        <v>23</v>
      </c>
      <c r="G6290" t="s">
        <v>761</v>
      </c>
      <c r="H6290" t="s">
        <v>762</v>
      </c>
      <c r="I6290" t="s">
        <v>127</v>
      </c>
      <c r="J6290" t="s">
        <v>27</v>
      </c>
      <c r="K6290" t="s">
        <v>7914</v>
      </c>
      <c r="L6290" t="s">
        <v>7883</v>
      </c>
      <c r="M6290">
        <v>77036</v>
      </c>
      <c r="N6290" t="s">
        <v>3479</v>
      </c>
      <c r="O6290" t="s">
        <v>6539</v>
      </c>
      <c r="P6290" t="s">
        <v>32</v>
      </c>
      <c r="Q6290" t="s">
        <v>113</v>
      </c>
      <c r="R6290" t="s">
        <v>6540</v>
      </c>
      <c r="S6290">
        <v>69.12</v>
      </c>
      <c r="T6290">
        <v>9</v>
      </c>
      <c r="U6290">
        <v>0.2</v>
      </c>
      <c r="V6290">
        <v>-14.687999999999999</v>
      </c>
      <c r="W6290" t="s">
        <v>10948</v>
      </c>
      <c r="X6290" t="s">
        <v>10937</v>
      </c>
      <c r="Y6290">
        <v>9</v>
      </c>
      <c r="Z6290" t="s">
        <v>10949</v>
      </c>
      <c r="AA6290">
        <v>-0.21249999999999997</v>
      </c>
    </row>
    <row r="6291" spans="1:27" x14ac:dyDescent="0.35">
      <c r="A6291">
        <v>4503</v>
      </c>
      <c r="B6291" t="s">
        <v>9186</v>
      </c>
      <c r="C6291">
        <v>2011</v>
      </c>
      <c r="D6291" s="1">
        <v>40724</v>
      </c>
      <c r="E6291" s="1">
        <v>40728</v>
      </c>
      <c r="F6291" t="s">
        <v>23</v>
      </c>
      <c r="G6291" t="s">
        <v>7144</v>
      </c>
      <c r="H6291" t="s">
        <v>7145</v>
      </c>
      <c r="I6291" t="s">
        <v>26</v>
      </c>
      <c r="J6291" t="s">
        <v>27</v>
      </c>
      <c r="K6291" t="s">
        <v>7914</v>
      </c>
      <c r="L6291" t="s">
        <v>7883</v>
      </c>
      <c r="M6291">
        <v>77095</v>
      </c>
      <c r="N6291" t="s">
        <v>3479</v>
      </c>
      <c r="O6291" t="s">
        <v>6454</v>
      </c>
      <c r="P6291" t="s">
        <v>32</v>
      </c>
      <c r="Q6291" t="s">
        <v>65</v>
      </c>
      <c r="R6291" t="s">
        <v>66</v>
      </c>
      <c r="S6291">
        <v>21.312000000000005</v>
      </c>
      <c r="T6291">
        <v>6</v>
      </c>
      <c r="U6291">
        <v>0.2</v>
      </c>
      <c r="V6291">
        <v>7.1928000000000001</v>
      </c>
      <c r="W6291" t="s">
        <v>10944</v>
      </c>
      <c r="X6291" t="s">
        <v>10942</v>
      </c>
      <c r="Y6291">
        <v>6</v>
      </c>
      <c r="Z6291" t="s">
        <v>10946</v>
      </c>
      <c r="AA6291">
        <v>0.33749999999999991</v>
      </c>
    </row>
    <row r="6292" spans="1:27" x14ac:dyDescent="0.35">
      <c r="A6292">
        <v>4514</v>
      </c>
      <c r="B6292" t="s">
        <v>9187</v>
      </c>
      <c r="C6292">
        <v>2013</v>
      </c>
      <c r="D6292" s="1">
        <v>41524</v>
      </c>
      <c r="E6292" s="1">
        <v>41526</v>
      </c>
      <c r="F6292" t="s">
        <v>56</v>
      </c>
      <c r="G6292" t="s">
        <v>1507</v>
      </c>
      <c r="H6292" t="s">
        <v>1508</v>
      </c>
      <c r="I6292" t="s">
        <v>38</v>
      </c>
      <c r="J6292" t="s">
        <v>27</v>
      </c>
      <c r="K6292" t="s">
        <v>7914</v>
      </c>
      <c r="L6292" t="s">
        <v>7883</v>
      </c>
      <c r="M6292">
        <v>77070</v>
      </c>
      <c r="N6292" t="s">
        <v>3479</v>
      </c>
      <c r="O6292" t="s">
        <v>1704</v>
      </c>
      <c r="P6292" t="s">
        <v>32</v>
      </c>
      <c r="Q6292" t="s">
        <v>33</v>
      </c>
      <c r="R6292" t="s">
        <v>1705</v>
      </c>
      <c r="S6292">
        <v>10.784000000000001</v>
      </c>
      <c r="T6292">
        <v>1</v>
      </c>
      <c r="U6292">
        <v>0.2</v>
      </c>
      <c r="V6292">
        <v>0.8087999999999993</v>
      </c>
      <c r="W6292" t="s">
        <v>10936</v>
      </c>
      <c r="X6292" t="s">
        <v>10937</v>
      </c>
      <c r="Y6292">
        <v>9</v>
      </c>
      <c r="Z6292" t="s">
        <v>10949</v>
      </c>
      <c r="AA6292">
        <v>7.4999999999999928E-2</v>
      </c>
    </row>
    <row r="6293" spans="1:27" x14ac:dyDescent="0.35">
      <c r="A6293">
        <v>4616</v>
      </c>
      <c r="B6293" t="s">
        <v>9188</v>
      </c>
      <c r="C6293">
        <v>2013</v>
      </c>
      <c r="D6293" s="1">
        <v>41523</v>
      </c>
      <c r="E6293" s="1">
        <v>41528</v>
      </c>
      <c r="F6293" t="s">
        <v>23</v>
      </c>
      <c r="G6293" t="s">
        <v>257</v>
      </c>
      <c r="H6293" t="s">
        <v>258</v>
      </c>
      <c r="I6293" t="s">
        <v>127</v>
      </c>
      <c r="J6293" t="s">
        <v>27</v>
      </c>
      <c r="K6293" t="s">
        <v>7914</v>
      </c>
      <c r="L6293" t="s">
        <v>7883</v>
      </c>
      <c r="M6293">
        <v>77070</v>
      </c>
      <c r="N6293" t="s">
        <v>3479</v>
      </c>
      <c r="O6293" t="s">
        <v>746</v>
      </c>
      <c r="P6293" t="s">
        <v>32</v>
      </c>
      <c r="Q6293" t="s">
        <v>65</v>
      </c>
      <c r="R6293" t="s">
        <v>747</v>
      </c>
      <c r="S6293">
        <v>28.44</v>
      </c>
      <c r="T6293">
        <v>9</v>
      </c>
      <c r="U6293">
        <v>0.2</v>
      </c>
      <c r="V6293">
        <v>4.2659999999999973</v>
      </c>
      <c r="W6293" t="s">
        <v>10936</v>
      </c>
      <c r="X6293" t="s">
        <v>10937</v>
      </c>
      <c r="Y6293">
        <v>9</v>
      </c>
      <c r="Z6293" t="s">
        <v>10949</v>
      </c>
      <c r="AA6293">
        <v>0.14999999999999991</v>
      </c>
    </row>
    <row r="6294" spans="1:27" x14ac:dyDescent="0.35">
      <c r="A6294">
        <v>4783</v>
      </c>
      <c r="B6294" t="s">
        <v>9189</v>
      </c>
      <c r="C6294">
        <v>2011</v>
      </c>
      <c r="D6294" s="1">
        <v>40854</v>
      </c>
      <c r="E6294" s="1">
        <v>40859</v>
      </c>
      <c r="F6294" t="s">
        <v>23</v>
      </c>
      <c r="G6294" t="s">
        <v>551</v>
      </c>
      <c r="H6294" t="s">
        <v>552</v>
      </c>
      <c r="I6294" t="s">
        <v>38</v>
      </c>
      <c r="J6294" t="s">
        <v>27</v>
      </c>
      <c r="K6294" t="s">
        <v>7914</v>
      </c>
      <c r="L6294" t="s">
        <v>7883</v>
      </c>
      <c r="M6294">
        <v>77070</v>
      </c>
      <c r="N6294" t="s">
        <v>3479</v>
      </c>
      <c r="O6294" t="s">
        <v>6507</v>
      </c>
      <c r="P6294" t="s">
        <v>32</v>
      </c>
      <c r="Q6294" t="s">
        <v>113</v>
      </c>
      <c r="R6294" t="s">
        <v>6508</v>
      </c>
      <c r="S6294">
        <v>40.711999999999996</v>
      </c>
      <c r="T6294">
        <v>7</v>
      </c>
      <c r="U6294">
        <v>0.2</v>
      </c>
      <c r="V6294">
        <v>3.5623000000000022</v>
      </c>
      <c r="W6294" t="s">
        <v>10944</v>
      </c>
      <c r="X6294" t="s">
        <v>10940</v>
      </c>
      <c r="Y6294">
        <v>11</v>
      </c>
      <c r="Z6294" t="s">
        <v>10947</v>
      </c>
      <c r="AA6294">
        <v>8.7500000000000064E-2</v>
      </c>
    </row>
    <row r="6295" spans="1:27" x14ac:dyDescent="0.35">
      <c r="A6295">
        <v>4872</v>
      </c>
      <c r="B6295" t="s">
        <v>9190</v>
      </c>
      <c r="C6295">
        <v>2014</v>
      </c>
      <c r="D6295" s="1">
        <v>41783</v>
      </c>
      <c r="E6295" s="1">
        <v>41787</v>
      </c>
      <c r="F6295" t="s">
        <v>23</v>
      </c>
      <c r="G6295" t="s">
        <v>2214</v>
      </c>
      <c r="H6295" t="s">
        <v>2215</v>
      </c>
      <c r="I6295" t="s">
        <v>38</v>
      </c>
      <c r="J6295" t="s">
        <v>27</v>
      </c>
      <c r="K6295" t="s">
        <v>7914</v>
      </c>
      <c r="L6295" t="s">
        <v>7883</v>
      </c>
      <c r="M6295">
        <v>77095</v>
      </c>
      <c r="N6295" t="s">
        <v>3479</v>
      </c>
      <c r="O6295" t="s">
        <v>6495</v>
      </c>
      <c r="P6295" t="s">
        <v>32</v>
      </c>
      <c r="Q6295" t="s">
        <v>65</v>
      </c>
      <c r="R6295" t="s">
        <v>6496</v>
      </c>
      <c r="S6295">
        <v>1.8239999999999998</v>
      </c>
      <c r="T6295">
        <v>2</v>
      </c>
      <c r="U6295">
        <v>0.2</v>
      </c>
      <c r="V6295">
        <v>0.61559999999999993</v>
      </c>
      <c r="W6295" t="s">
        <v>10939</v>
      </c>
      <c r="X6295" t="s">
        <v>10942</v>
      </c>
      <c r="Y6295">
        <v>5</v>
      </c>
      <c r="Z6295" t="s">
        <v>10952</v>
      </c>
      <c r="AA6295">
        <v>0.33749999999999997</v>
      </c>
    </row>
    <row r="6296" spans="1:27" x14ac:dyDescent="0.35">
      <c r="A6296">
        <v>4874</v>
      </c>
      <c r="B6296" t="s">
        <v>9190</v>
      </c>
      <c r="C6296">
        <v>2014</v>
      </c>
      <c r="D6296" s="1">
        <v>41783</v>
      </c>
      <c r="E6296" s="1">
        <v>41787</v>
      </c>
      <c r="F6296" t="s">
        <v>23</v>
      </c>
      <c r="G6296" t="s">
        <v>2214</v>
      </c>
      <c r="H6296" t="s">
        <v>2215</v>
      </c>
      <c r="I6296" t="s">
        <v>38</v>
      </c>
      <c r="J6296" t="s">
        <v>27</v>
      </c>
      <c r="K6296" t="s">
        <v>7914</v>
      </c>
      <c r="L6296" t="s">
        <v>7883</v>
      </c>
      <c r="M6296">
        <v>77095</v>
      </c>
      <c r="N6296" t="s">
        <v>3479</v>
      </c>
      <c r="O6296" t="s">
        <v>522</v>
      </c>
      <c r="P6296" t="s">
        <v>32</v>
      </c>
      <c r="Q6296" t="s">
        <v>33</v>
      </c>
      <c r="R6296" t="s">
        <v>523</v>
      </c>
      <c r="S6296">
        <v>48.816000000000003</v>
      </c>
      <c r="T6296">
        <v>3</v>
      </c>
      <c r="U6296">
        <v>0.2</v>
      </c>
      <c r="V6296">
        <v>-11.593800000000005</v>
      </c>
      <c r="W6296" t="s">
        <v>10939</v>
      </c>
      <c r="X6296" t="s">
        <v>10942</v>
      </c>
      <c r="Y6296">
        <v>5</v>
      </c>
      <c r="Z6296" t="s">
        <v>10952</v>
      </c>
      <c r="AA6296">
        <v>-0.2375000000000001</v>
      </c>
    </row>
    <row r="6297" spans="1:27" x14ac:dyDescent="0.35">
      <c r="A6297">
        <v>5077</v>
      </c>
      <c r="B6297" t="s">
        <v>9191</v>
      </c>
      <c r="C6297">
        <v>2011</v>
      </c>
      <c r="D6297" s="1">
        <v>40653</v>
      </c>
      <c r="E6297" s="1">
        <v>40655</v>
      </c>
      <c r="F6297" t="s">
        <v>45</v>
      </c>
      <c r="G6297" t="s">
        <v>3790</v>
      </c>
      <c r="H6297" t="s">
        <v>3791</v>
      </c>
      <c r="I6297" t="s">
        <v>38</v>
      </c>
      <c r="J6297" t="s">
        <v>27</v>
      </c>
      <c r="K6297" t="s">
        <v>7914</v>
      </c>
      <c r="L6297" t="s">
        <v>7883</v>
      </c>
      <c r="M6297">
        <v>77070</v>
      </c>
      <c r="N6297" t="s">
        <v>3479</v>
      </c>
      <c r="O6297" t="s">
        <v>1459</v>
      </c>
      <c r="P6297" t="s">
        <v>32</v>
      </c>
      <c r="Q6297" t="s">
        <v>33</v>
      </c>
      <c r="R6297" t="s">
        <v>1460</v>
      </c>
      <c r="S6297">
        <v>44.840000000000011</v>
      </c>
      <c r="T6297">
        <v>5</v>
      </c>
      <c r="U6297">
        <v>0.2</v>
      </c>
      <c r="V6297">
        <v>5.6049999999999951</v>
      </c>
      <c r="W6297" t="s">
        <v>10944</v>
      </c>
      <c r="X6297" t="s">
        <v>10942</v>
      </c>
      <c r="Y6297">
        <v>4</v>
      </c>
      <c r="Z6297" t="s">
        <v>10943</v>
      </c>
      <c r="AA6297">
        <v>0.12499999999999986</v>
      </c>
    </row>
    <row r="6298" spans="1:27" x14ac:dyDescent="0.35">
      <c r="A6298">
        <v>5265</v>
      </c>
      <c r="B6298" t="s">
        <v>8641</v>
      </c>
      <c r="C6298">
        <v>2011</v>
      </c>
      <c r="D6298" s="1">
        <v>40793</v>
      </c>
      <c r="E6298" s="1">
        <v>40796</v>
      </c>
      <c r="F6298" t="s">
        <v>56</v>
      </c>
      <c r="G6298" t="s">
        <v>2309</v>
      </c>
      <c r="H6298" t="s">
        <v>2310</v>
      </c>
      <c r="I6298" t="s">
        <v>127</v>
      </c>
      <c r="J6298" t="s">
        <v>27</v>
      </c>
      <c r="K6298" t="s">
        <v>7914</v>
      </c>
      <c r="L6298" t="s">
        <v>7883</v>
      </c>
      <c r="M6298">
        <v>77036</v>
      </c>
      <c r="N6298" t="s">
        <v>3479</v>
      </c>
      <c r="O6298" t="s">
        <v>2566</v>
      </c>
      <c r="P6298" t="s">
        <v>32</v>
      </c>
      <c r="Q6298" t="s">
        <v>40</v>
      </c>
      <c r="R6298" t="s">
        <v>2567</v>
      </c>
      <c r="S6298">
        <v>21.864000000000001</v>
      </c>
      <c r="T6298">
        <v>3</v>
      </c>
      <c r="U6298">
        <v>0.2</v>
      </c>
      <c r="V6298">
        <v>3.5528999999999984</v>
      </c>
      <c r="W6298" t="s">
        <v>10944</v>
      </c>
      <c r="X6298" t="s">
        <v>10937</v>
      </c>
      <c r="Y6298">
        <v>9</v>
      </c>
      <c r="Z6298" t="s">
        <v>10949</v>
      </c>
      <c r="AA6298">
        <v>0.16249999999999992</v>
      </c>
    </row>
    <row r="6299" spans="1:27" x14ac:dyDescent="0.35">
      <c r="A6299">
        <v>5310</v>
      </c>
      <c r="B6299" t="s">
        <v>9192</v>
      </c>
      <c r="C6299">
        <v>2014</v>
      </c>
      <c r="D6299" s="1">
        <v>41963</v>
      </c>
      <c r="E6299" s="1">
        <v>41965</v>
      </c>
      <c r="F6299" t="s">
        <v>56</v>
      </c>
      <c r="G6299" t="s">
        <v>3201</v>
      </c>
      <c r="H6299" t="s">
        <v>3202</v>
      </c>
      <c r="I6299" t="s">
        <v>38</v>
      </c>
      <c r="J6299" t="s">
        <v>27</v>
      </c>
      <c r="K6299" t="s">
        <v>7914</v>
      </c>
      <c r="L6299" t="s">
        <v>7883</v>
      </c>
      <c r="M6299">
        <v>77095</v>
      </c>
      <c r="N6299" t="s">
        <v>3479</v>
      </c>
      <c r="O6299" t="s">
        <v>7831</v>
      </c>
      <c r="P6299" t="s">
        <v>32</v>
      </c>
      <c r="Q6299" t="s">
        <v>40</v>
      </c>
      <c r="R6299" t="s">
        <v>7832</v>
      </c>
      <c r="S6299">
        <v>13.040000000000001</v>
      </c>
      <c r="T6299">
        <v>5</v>
      </c>
      <c r="U6299">
        <v>0.2</v>
      </c>
      <c r="V6299">
        <v>3.9120000000000004</v>
      </c>
      <c r="W6299" t="s">
        <v>10939</v>
      </c>
      <c r="X6299" t="s">
        <v>10940</v>
      </c>
      <c r="Y6299">
        <v>11</v>
      </c>
      <c r="Z6299" t="s">
        <v>10947</v>
      </c>
      <c r="AA6299">
        <v>0.3</v>
      </c>
    </row>
    <row r="6300" spans="1:27" x14ac:dyDescent="0.35">
      <c r="A6300">
        <v>5383</v>
      </c>
      <c r="B6300" t="s">
        <v>9193</v>
      </c>
      <c r="C6300">
        <v>2013</v>
      </c>
      <c r="D6300" s="1">
        <v>41523</v>
      </c>
      <c r="E6300" s="1">
        <v>41525</v>
      </c>
      <c r="F6300" t="s">
        <v>45</v>
      </c>
      <c r="G6300" t="s">
        <v>7735</v>
      </c>
      <c r="H6300" t="s">
        <v>7736</v>
      </c>
      <c r="I6300" t="s">
        <v>26</v>
      </c>
      <c r="J6300" t="s">
        <v>27</v>
      </c>
      <c r="K6300" t="s">
        <v>7914</v>
      </c>
      <c r="L6300" t="s">
        <v>7883</v>
      </c>
      <c r="M6300">
        <v>77070</v>
      </c>
      <c r="N6300" t="s">
        <v>3479</v>
      </c>
      <c r="O6300" t="s">
        <v>2521</v>
      </c>
      <c r="P6300" t="s">
        <v>32</v>
      </c>
      <c r="Q6300" t="s">
        <v>65</v>
      </c>
      <c r="R6300" t="s">
        <v>66</v>
      </c>
      <c r="S6300">
        <v>15.808000000000002</v>
      </c>
      <c r="T6300">
        <v>8</v>
      </c>
      <c r="U6300">
        <v>0.2</v>
      </c>
      <c r="V6300">
        <v>5.3352000000000004</v>
      </c>
      <c r="W6300" t="s">
        <v>10936</v>
      </c>
      <c r="X6300" t="s">
        <v>10937</v>
      </c>
      <c r="Y6300">
        <v>9</v>
      </c>
      <c r="Z6300" t="s">
        <v>10949</v>
      </c>
      <c r="AA6300">
        <v>0.33749999999999997</v>
      </c>
    </row>
    <row r="6301" spans="1:27" x14ac:dyDescent="0.35">
      <c r="A6301">
        <v>5446</v>
      </c>
      <c r="B6301" t="s">
        <v>9194</v>
      </c>
      <c r="C6301">
        <v>2013</v>
      </c>
      <c r="D6301" s="1">
        <v>41481</v>
      </c>
      <c r="E6301" s="1">
        <v>41485</v>
      </c>
      <c r="F6301" t="s">
        <v>23</v>
      </c>
      <c r="G6301" t="s">
        <v>2211</v>
      </c>
      <c r="H6301" t="s">
        <v>2212</v>
      </c>
      <c r="I6301" t="s">
        <v>127</v>
      </c>
      <c r="J6301" t="s">
        <v>27</v>
      </c>
      <c r="K6301" t="s">
        <v>7914</v>
      </c>
      <c r="L6301" t="s">
        <v>7883</v>
      </c>
      <c r="M6301">
        <v>77041</v>
      </c>
      <c r="N6301" t="s">
        <v>3479</v>
      </c>
      <c r="O6301" t="s">
        <v>6404</v>
      </c>
      <c r="P6301" t="s">
        <v>32</v>
      </c>
      <c r="Q6301" t="s">
        <v>146</v>
      </c>
      <c r="R6301" t="s">
        <v>6405</v>
      </c>
      <c r="S6301">
        <v>20.936000000000003</v>
      </c>
      <c r="T6301">
        <v>1</v>
      </c>
      <c r="U6301">
        <v>0.2</v>
      </c>
      <c r="V6301">
        <v>7.0659000000000001</v>
      </c>
      <c r="W6301" t="s">
        <v>10936</v>
      </c>
      <c r="X6301" t="s">
        <v>10937</v>
      </c>
      <c r="Y6301">
        <v>7</v>
      </c>
      <c r="Z6301" t="s">
        <v>10938</v>
      </c>
      <c r="AA6301">
        <v>0.33749999999999997</v>
      </c>
    </row>
    <row r="6302" spans="1:27" x14ac:dyDescent="0.35">
      <c r="A6302">
        <v>5492</v>
      </c>
      <c r="B6302" t="s">
        <v>9195</v>
      </c>
      <c r="C6302">
        <v>2014</v>
      </c>
      <c r="D6302" s="1">
        <v>41666</v>
      </c>
      <c r="E6302" s="1">
        <v>41667</v>
      </c>
      <c r="F6302" t="s">
        <v>56</v>
      </c>
      <c r="G6302" t="s">
        <v>3718</v>
      </c>
      <c r="H6302" t="s">
        <v>3719</v>
      </c>
      <c r="I6302" t="s">
        <v>38</v>
      </c>
      <c r="J6302" t="s">
        <v>27</v>
      </c>
      <c r="K6302" t="s">
        <v>7914</v>
      </c>
      <c r="L6302" t="s">
        <v>7883</v>
      </c>
      <c r="M6302">
        <v>77070</v>
      </c>
      <c r="N6302" t="s">
        <v>3479</v>
      </c>
      <c r="O6302" t="s">
        <v>2122</v>
      </c>
      <c r="P6302" t="s">
        <v>32</v>
      </c>
      <c r="Q6302" t="s">
        <v>33</v>
      </c>
      <c r="R6302" t="s">
        <v>2123</v>
      </c>
      <c r="S6302">
        <v>18.16</v>
      </c>
      <c r="T6302">
        <v>2</v>
      </c>
      <c r="U6302">
        <v>0.2</v>
      </c>
      <c r="V6302">
        <v>1.8160000000000016</v>
      </c>
      <c r="W6302" t="s">
        <v>10939</v>
      </c>
      <c r="X6302" t="s">
        <v>10950</v>
      </c>
      <c r="Y6302">
        <v>1</v>
      </c>
      <c r="Z6302" t="s">
        <v>10951</v>
      </c>
      <c r="AA6302">
        <v>0.10000000000000009</v>
      </c>
    </row>
    <row r="6303" spans="1:27" x14ac:dyDescent="0.35">
      <c r="A6303">
        <v>5551</v>
      </c>
      <c r="B6303" t="s">
        <v>8918</v>
      </c>
      <c r="C6303">
        <v>2011</v>
      </c>
      <c r="D6303" s="1">
        <v>40859</v>
      </c>
      <c r="E6303" s="1">
        <v>40863</v>
      </c>
      <c r="F6303" t="s">
        <v>23</v>
      </c>
      <c r="G6303" t="s">
        <v>687</v>
      </c>
      <c r="H6303" t="s">
        <v>688</v>
      </c>
      <c r="I6303" t="s">
        <v>26</v>
      </c>
      <c r="J6303" t="s">
        <v>27</v>
      </c>
      <c r="K6303" t="s">
        <v>7914</v>
      </c>
      <c r="L6303" t="s">
        <v>7883</v>
      </c>
      <c r="M6303">
        <v>77036</v>
      </c>
      <c r="N6303" t="s">
        <v>3479</v>
      </c>
      <c r="O6303" t="s">
        <v>6102</v>
      </c>
      <c r="P6303" t="s">
        <v>32</v>
      </c>
      <c r="Q6303" t="s">
        <v>40</v>
      </c>
      <c r="R6303" t="s">
        <v>6103</v>
      </c>
      <c r="S6303">
        <v>2.6720000000000002</v>
      </c>
      <c r="T6303">
        <v>1</v>
      </c>
      <c r="U6303">
        <v>0.2</v>
      </c>
      <c r="V6303">
        <v>0.33399999999999974</v>
      </c>
      <c r="W6303" t="s">
        <v>10944</v>
      </c>
      <c r="X6303" t="s">
        <v>10940</v>
      </c>
      <c r="Y6303">
        <v>11</v>
      </c>
      <c r="Z6303" t="s">
        <v>10947</v>
      </c>
      <c r="AA6303">
        <v>0.1249999999999999</v>
      </c>
    </row>
    <row r="6304" spans="1:27" x14ac:dyDescent="0.35">
      <c r="A6304">
        <v>5552</v>
      </c>
      <c r="B6304" t="s">
        <v>8918</v>
      </c>
      <c r="C6304">
        <v>2011</v>
      </c>
      <c r="D6304" s="1">
        <v>40859</v>
      </c>
      <c r="E6304" s="1">
        <v>40863</v>
      </c>
      <c r="F6304" t="s">
        <v>23</v>
      </c>
      <c r="G6304" t="s">
        <v>687</v>
      </c>
      <c r="H6304" t="s">
        <v>688</v>
      </c>
      <c r="I6304" t="s">
        <v>26</v>
      </c>
      <c r="J6304" t="s">
        <v>27</v>
      </c>
      <c r="K6304" t="s">
        <v>7914</v>
      </c>
      <c r="L6304" t="s">
        <v>7883</v>
      </c>
      <c r="M6304">
        <v>77036</v>
      </c>
      <c r="N6304" t="s">
        <v>3479</v>
      </c>
      <c r="O6304" t="s">
        <v>9196</v>
      </c>
      <c r="P6304" t="s">
        <v>32</v>
      </c>
      <c r="Q6304" t="s">
        <v>113</v>
      </c>
      <c r="R6304" t="s">
        <v>9197</v>
      </c>
      <c r="S6304">
        <v>16.656000000000002</v>
      </c>
      <c r="T6304">
        <v>6</v>
      </c>
      <c r="U6304">
        <v>0.2</v>
      </c>
      <c r="V6304">
        <v>-3.123000000000002</v>
      </c>
      <c r="W6304" t="s">
        <v>10944</v>
      </c>
      <c r="X6304" t="s">
        <v>10940</v>
      </c>
      <c r="Y6304">
        <v>11</v>
      </c>
      <c r="Z6304" t="s">
        <v>10947</v>
      </c>
      <c r="AA6304">
        <v>-0.18750000000000008</v>
      </c>
    </row>
    <row r="6305" spans="1:27" x14ac:dyDescent="0.35">
      <c r="A6305">
        <v>5603</v>
      </c>
      <c r="B6305" t="s">
        <v>9198</v>
      </c>
      <c r="C6305">
        <v>2013</v>
      </c>
      <c r="D6305" s="1">
        <v>41514</v>
      </c>
      <c r="E6305" s="1">
        <v>41516</v>
      </c>
      <c r="F6305" t="s">
        <v>45</v>
      </c>
      <c r="G6305" t="s">
        <v>3905</v>
      </c>
      <c r="H6305" t="s">
        <v>3906</v>
      </c>
      <c r="I6305" t="s">
        <v>26</v>
      </c>
      <c r="J6305" t="s">
        <v>27</v>
      </c>
      <c r="K6305" t="s">
        <v>7914</v>
      </c>
      <c r="L6305" t="s">
        <v>7883</v>
      </c>
      <c r="M6305">
        <v>77041</v>
      </c>
      <c r="N6305" t="s">
        <v>3479</v>
      </c>
      <c r="O6305" t="s">
        <v>9199</v>
      </c>
      <c r="P6305" t="s">
        <v>32</v>
      </c>
      <c r="Q6305" t="s">
        <v>33</v>
      </c>
      <c r="R6305" t="s">
        <v>9200</v>
      </c>
      <c r="S6305">
        <v>14.16</v>
      </c>
      <c r="T6305">
        <v>1</v>
      </c>
      <c r="U6305">
        <v>0.2</v>
      </c>
      <c r="V6305">
        <v>1.0620000000000003</v>
      </c>
      <c r="W6305" t="s">
        <v>10936</v>
      </c>
      <c r="X6305" t="s">
        <v>10937</v>
      </c>
      <c r="Y6305">
        <v>8</v>
      </c>
      <c r="Z6305" t="s">
        <v>10954</v>
      </c>
      <c r="AA6305">
        <v>7.5000000000000025E-2</v>
      </c>
    </row>
    <row r="6306" spans="1:27" x14ac:dyDescent="0.35">
      <c r="A6306">
        <v>6081</v>
      </c>
      <c r="B6306" t="s">
        <v>9201</v>
      </c>
      <c r="C6306">
        <v>2014</v>
      </c>
      <c r="D6306" s="1">
        <v>41857</v>
      </c>
      <c r="E6306" s="1">
        <v>41860</v>
      </c>
      <c r="F6306" t="s">
        <v>56</v>
      </c>
      <c r="G6306" t="s">
        <v>2014</v>
      </c>
      <c r="H6306" t="s">
        <v>2015</v>
      </c>
      <c r="I6306" t="s">
        <v>127</v>
      </c>
      <c r="J6306" t="s">
        <v>27</v>
      </c>
      <c r="K6306" t="s">
        <v>7914</v>
      </c>
      <c r="L6306" t="s">
        <v>7883</v>
      </c>
      <c r="M6306">
        <v>77070</v>
      </c>
      <c r="N6306" t="s">
        <v>3479</v>
      </c>
      <c r="O6306" t="s">
        <v>5726</v>
      </c>
      <c r="P6306" t="s">
        <v>32</v>
      </c>
      <c r="Q6306" t="s">
        <v>33</v>
      </c>
      <c r="R6306" t="s">
        <v>5727</v>
      </c>
      <c r="S6306">
        <v>151.05600000000001</v>
      </c>
      <c r="T6306">
        <v>9</v>
      </c>
      <c r="U6306">
        <v>0.2</v>
      </c>
      <c r="V6306">
        <v>7.5527999999999977</v>
      </c>
      <c r="W6306" t="s">
        <v>10939</v>
      </c>
      <c r="X6306" t="s">
        <v>10937</v>
      </c>
      <c r="Y6306">
        <v>8</v>
      </c>
      <c r="Z6306" t="s">
        <v>10954</v>
      </c>
      <c r="AA6306">
        <v>4.9999999999999982E-2</v>
      </c>
    </row>
    <row r="6307" spans="1:27" x14ac:dyDescent="0.35">
      <c r="A6307">
        <v>6084</v>
      </c>
      <c r="B6307" t="s">
        <v>8920</v>
      </c>
      <c r="C6307">
        <v>2013</v>
      </c>
      <c r="D6307" s="1">
        <v>41601</v>
      </c>
      <c r="E6307" s="1">
        <v>41606</v>
      </c>
      <c r="F6307" t="s">
        <v>23</v>
      </c>
      <c r="G6307" t="s">
        <v>2687</v>
      </c>
      <c r="H6307" t="s">
        <v>2688</v>
      </c>
      <c r="I6307" t="s">
        <v>38</v>
      </c>
      <c r="J6307" t="s">
        <v>27</v>
      </c>
      <c r="K6307" t="s">
        <v>7914</v>
      </c>
      <c r="L6307" t="s">
        <v>7883</v>
      </c>
      <c r="M6307">
        <v>77095</v>
      </c>
      <c r="N6307" t="s">
        <v>3479</v>
      </c>
      <c r="O6307" t="s">
        <v>3291</v>
      </c>
      <c r="P6307" t="s">
        <v>32</v>
      </c>
      <c r="Q6307" t="s">
        <v>40</v>
      </c>
      <c r="R6307" t="s">
        <v>3292</v>
      </c>
      <c r="S6307">
        <v>23.616</v>
      </c>
      <c r="T6307">
        <v>9</v>
      </c>
      <c r="U6307">
        <v>0.2</v>
      </c>
      <c r="V6307">
        <v>2.6567999999999969</v>
      </c>
      <c r="W6307" t="s">
        <v>10936</v>
      </c>
      <c r="X6307" t="s">
        <v>10940</v>
      </c>
      <c r="Y6307">
        <v>11</v>
      </c>
      <c r="Z6307" t="s">
        <v>10947</v>
      </c>
      <c r="AA6307">
        <v>0.11249999999999988</v>
      </c>
    </row>
    <row r="6308" spans="1:27" x14ac:dyDescent="0.35">
      <c r="A6308">
        <v>6086</v>
      </c>
      <c r="B6308" t="s">
        <v>8920</v>
      </c>
      <c r="C6308">
        <v>2013</v>
      </c>
      <c r="D6308" s="1">
        <v>41601</v>
      </c>
      <c r="E6308" s="1">
        <v>41606</v>
      </c>
      <c r="F6308" t="s">
        <v>23</v>
      </c>
      <c r="G6308" t="s">
        <v>2687</v>
      </c>
      <c r="H6308" t="s">
        <v>2688</v>
      </c>
      <c r="I6308" t="s">
        <v>38</v>
      </c>
      <c r="J6308" t="s">
        <v>27</v>
      </c>
      <c r="K6308" t="s">
        <v>7914</v>
      </c>
      <c r="L6308" t="s">
        <v>7883</v>
      </c>
      <c r="M6308">
        <v>77095</v>
      </c>
      <c r="N6308" t="s">
        <v>3479</v>
      </c>
      <c r="O6308" t="s">
        <v>2523</v>
      </c>
      <c r="P6308" t="s">
        <v>32</v>
      </c>
      <c r="Q6308" t="s">
        <v>172</v>
      </c>
      <c r="R6308" t="s">
        <v>2524</v>
      </c>
      <c r="S6308">
        <v>2.0880000000000001</v>
      </c>
      <c r="T6308">
        <v>1</v>
      </c>
      <c r="U6308">
        <v>0.2</v>
      </c>
      <c r="V6308">
        <v>0.67859999999999987</v>
      </c>
      <c r="W6308" t="s">
        <v>10936</v>
      </c>
      <c r="X6308" t="s">
        <v>10940</v>
      </c>
      <c r="Y6308">
        <v>11</v>
      </c>
      <c r="Z6308" t="s">
        <v>10947</v>
      </c>
      <c r="AA6308">
        <v>0.3249999999999999</v>
      </c>
    </row>
    <row r="6309" spans="1:27" x14ac:dyDescent="0.35">
      <c r="A6309">
        <v>6207</v>
      </c>
      <c r="B6309" t="s">
        <v>9202</v>
      </c>
      <c r="C6309">
        <v>2013</v>
      </c>
      <c r="D6309" s="1">
        <v>41568</v>
      </c>
      <c r="E6309" s="1">
        <v>41572</v>
      </c>
      <c r="F6309" t="s">
        <v>45</v>
      </c>
      <c r="G6309" t="s">
        <v>2359</v>
      </c>
      <c r="H6309" t="s">
        <v>2360</v>
      </c>
      <c r="I6309" t="s">
        <v>38</v>
      </c>
      <c r="J6309" t="s">
        <v>27</v>
      </c>
      <c r="K6309" t="s">
        <v>7914</v>
      </c>
      <c r="L6309" t="s">
        <v>7883</v>
      </c>
      <c r="M6309">
        <v>77095</v>
      </c>
      <c r="N6309" t="s">
        <v>3479</v>
      </c>
      <c r="O6309" t="s">
        <v>3258</v>
      </c>
      <c r="P6309" t="s">
        <v>32</v>
      </c>
      <c r="Q6309" t="s">
        <v>65</v>
      </c>
      <c r="R6309" t="s">
        <v>66</v>
      </c>
      <c r="S6309">
        <v>25.248000000000001</v>
      </c>
      <c r="T6309">
        <v>4</v>
      </c>
      <c r="U6309">
        <v>0.2</v>
      </c>
      <c r="V6309">
        <v>7.8899999999999979</v>
      </c>
      <c r="W6309" t="s">
        <v>10936</v>
      </c>
      <c r="X6309" t="s">
        <v>10940</v>
      </c>
      <c r="Y6309">
        <v>10</v>
      </c>
      <c r="Z6309" t="s">
        <v>10945</v>
      </c>
      <c r="AA6309">
        <v>0.31249999999999989</v>
      </c>
    </row>
    <row r="6310" spans="1:27" x14ac:dyDescent="0.35">
      <c r="A6310">
        <v>6409</v>
      </c>
      <c r="B6310" t="s">
        <v>8655</v>
      </c>
      <c r="C6310">
        <v>2014</v>
      </c>
      <c r="D6310" s="1">
        <v>41774</v>
      </c>
      <c r="E6310" s="1">
        <v>41775</v>
      </c>
      <c r="F6310" t="s">
        <v>56</v>
      </c>
      <c r="G6310" t="s">
        <v>1853</v>
      </c>
      <c r="H6310" t="s">
        <v>1854</v>
      </c>
      <c r="I6310" t="s">
        <v>38</v>
      </c>
      <c r="J6310" t="s">
        <v>27</v>
      </c>
      <c r="K6310" t="s">
        <v>7914</v>
      </c>
      <c r="L6310" t="s">
        <v>7883</v>
      </c>
      <c r="M6310">
        <v>77041</v>
      </c>
      <c r="N6310" t="s">
        <v>3479</v>
      </c>
      <c r="O6310" t="s">
        <v>5922</v>
      </c>
      <c r="P6310" t="s">
        <v>32</v>
      </c>
      <c r="Q6310" t="s">
        <v>40</v>
      </c>
      <c r="R6310" t="s">
        <v>5923</v>
      </c>
      <c r="S6310">
        <v>46.2</v>
      </c>
      <c r="T6310">
        <v>5</v>
      </c>
      <c r="U6310">
        <v>0.2</v>
      </c>
      <c r="V6310">
        <v>5.7749999999999986</v>
      </c>
      <c r="W6310" t="s">
        <v>10939</v>
      </c>
      <c r="X6310" t="s">
        <v>10942</v>
      </c>
      <c r="Y6310">
        <v>5</v>
      </c>
      <c r="Z6310" t="s">
        <v>10952</v>
      </c>
      <c r="AA6310">
        <v>0.12499999999999996</v>
      </c>
    </row>
    <row r="6311" spans="1:27" x14ac:dyDescent="0.35">
      <c r="A6311">
        <v>6448</v>
      </c>
      <c r="B6311" t="s">
        <v>9203</v>
      </c>
      <c r="C6311">
        <v>2014</v>
      </c>
      <c r="D6311" s="1">
        <v>41703</v>
      </c>
      <c r="E6311" s="1">
        <v>41705</v>
      </c>
      <c r="F6311" t="s">
        <v>45</v>
      </c>
      <c r="G6311" t="s">
        <v>1472</v>
      </c>
      <c r="H6311" t="s">
        <v>1473</v>
      </c>
      <c r="I6311" t="s">
        <v>127</v>
      </c>
      <c r="J6311" t="s">
        <v>27</v>
      </c>
      <c r="K6311" t="s">
        <v>7914</v>
      </c>
      <c r="L6311" t="s">
        <v>7883</v>
      </c>
      <c r="M6311">
        <v>77095</v>
      </c>
      <c r="N6311" t="s">
        <v>3479</v>
      </c>
      <c r="O6311" t="s">
        <v>1432</v>
      </c>
      <c r="P6311" t="s">
        <v>32</v>
      </c>
      <c r="Q6311" t="s">
        <v>172</v>
      </c>
      <c r="R6311" t="s">
        <v>1433</v>
      </c>
      <c r="S6311">
        <v>2.4640000000000004</v>
      </c>
      <c r="T6311">
        <v>1</v>
      </c>
      <c r="U6311">
        <v>0.2</v>
      </c>
      <c r="V6311">
        <v>0.86239999999999983</v>
      </c>
      <c r="W6311" t="s">
        <v>10939</v>
      </c>
      <c r="X6311" t="s">
        <v>10950</v>
      </c>
      <c r="Y6311">
        <v>3</v>
      </c>
      <c r="Z6311" t="s">
        <v>10953</v>
      </c>
      <c r="AA6311">
        <v>0.34999999999999987</v>
      </c>
    </row>
    <row r="6312" spans="1:27" x14ac:dyDescent="0.35">
      <c r="A6312">
        <v>6449</v>
      </c>
      <c r="B6312" t="s">
        <v>9203</v>
      </c>
      <c r="C6312">
        <v>2014</v>
      </c>
      <c r="D6312" s="1">
        <v>41703</v>
      </c>
      <c r="E6312" s="1">
        <v>41705</v>
      </c>
      <c r="F6312" t="s">
        <v>45</v>
      </c>
      <c r="G6312" t="s">
        <v>1472</v>
      </c>
      <c r="H6312" t="s">
        <v>1473</v>
      </c>
      <c r="I6312" t="s">
        <v>127</v>
      </c>
      <c r="J6312" t="s">
        <v>27</v>
      </c>
      <c r="K6312" t="s">
        <v>7914</v>
      </c>
      <c r="L6312" t="s">
        <v>7883</v>
      </c>
      <c r="M6312">
        <v>77095</v>
      </c>
      <c r="N6312" t="s">
        <v>3479</v>
      </c>
      <c r="O6312" t="s">
        <v>5664</v>
      </c>
      <c r="P6312" t="s">
        <v>32</v>
      </c>
      <c r="Q6312" t="s">
        <v>33</v>
      </c>
      <c r="R6312" t="s">
        <v>5665</v>
      </c>
      <c r="S6312">
        <v>8.7200000000000006</v>
      </c>
      <c r="T6312">
        <v>1</v>
      </c>
      <c r="U6312">
        <v>0.2</v>
      </c>
      <c r="V6312">
        <v>0.65399999999999947</v>
      </c>
      <c r="W6312" t="s">
        <v>10939</v>
      </c>
      <c r="X6312" t="s">
        <v>10950</v>
      </c>
      <c r="Y6312">
        <v>3</v>
      </c>
      <c r="Z6312" t="s">
        <v>10953</v>
      </c>
      <c r="AA6312">
        <v>7.4999999999999928E-2</v>
      </c>
    </row>
    <row r="6313" spans="1:27" x14ac:dyDescent="0.35">
      <c r="A6313">
        <v>6454</v>
      </c>
      <c r="B6313" t="s">
        <v>9204</v>
      </c>
      <c r="C6313">
        <v>2012</v>
      </c>
      <c r="D6313" s="1">
        <v>41190</v>
      </c>
      <c r="E6313" s="1">
        <v>41195</v>
      </c>
      <c r="F6313" t="s">
        <v>23</v>
      </c>
      <c r="G6313" t="s">
        <v>2457</v>
      </c>
      <c r="H6313" t="s">
        <v>2458</v>
      </c>
      <c r="I6313" t="s">
        <v>38</v>
      </c>
      <c r="J6313" t="s">
        <v>27</v>
      </c>
      <c r="K6313" t="s">
        <v>7914</v>
      </c>
      <c r="L6313" t="s">
        <v>7883</v>
      </c>
      <c r="M6313">
        <v>77036</v>
      </c>
      <c r="N6313" t="s">
        <v>3479</v>
      </c>
      <c r="O6313" t="s">
        <v>96</v>
      </c>
      <c r="P6313" t="s">
        <v>32</v>
      </c>
      <c r="Q6313" t="s">
        <v>40</v>
      </c>
      <c r="R6313" t="s">
        <v>97</v>
      </c>
      <c r="S6313">
        <v>3.44</v>
      </c>
      <c r="T6313">
        <v>2</v>
      </c>
      <c r="U6313">
        <v>0.2</v>
      </c>
      <c r="V6313">
        <v>0.55899999999999961</v>
      </c>
      <c r="W6313" t="s">
        <v>10948</v>
      </c>
      <c r="X6313" t="s">
        <v>10940</v>
      </c>
      <c r="Y6313">
        <v>10</v>
      </c>
      <c r="Z6313" t="s">
        <v>10945</v>
      </c>
      <c r="AA6313">
        <v>0.16249999999999989</v>
      </c>
    </row>
    <row r="6314" spans="1:27" x14ac:dyDescent="0.35">
      <c r="A6314">
        <v>6473</v>
      </c>
      <c r="B6314" t="s">
        <v>9205</v>
      </c>
      <c r="C6314">
        <v>2011</v>
      </c>
      <c r="D6314" s="1">
        <v>40700</v>
      </c>
      <c r="E6314" s="1">
        <v>40704</v>
      </c>
      <c r="F6314" t="s">
        <v>23</v>
      </c>
      <c r="G6314" t="s">
        <v>8204</v>
      </c>
      <c r="H6314" t="s">
        <v>8205</v>
      </c>
      <c r="I6314" t="s">
        <v>127</v>
      </c>
      <c r="J6314" t="s">
        <v>27</v>
      </c>
      <c r="K6314" t="s">
        <v>7914</v>
      </c>
      <c r="L6314" t="s">
        <v>7883</v>
      </c>
      <c r="M6314">
        <v>77070</v>
      </c>
      <c r="N6314" t="s">
        <v>3479</v>
      </c>
      <c r="O6314" t="s">
        <v>2654</v>
      </c>
      <c r="P6314" t="s">
        <v>32</v>
      </c>
      <c r="Q6314" t="s">
        <v>172</v>
      </c>
      <c r="R6314" t="s">
        <v>2655</v>
      </c>
      <c r="S6314">
        <v>100.24000000000001</v>
      </c>
      <c r="T6314">
        <v>10</v>
      </c>
      <c r="U6314">
        <v>0.2</v>
      </c>
      <c r="V6314">
        <v>33.830999999999989</v>
      </c>
      <c r="W6314" t="s">
        <v>10944</v>
      </c>
      <c r="X6314" t="s">
        <v>10942</v>
      </c>
      <c r="Y6314">
        <v>6</v>
      </c>
      <c r="Z6314" t="s">
        <v>10946</v>
      </c>
      <c r="AA6314">
        <v>0.33749999999999986</v>
      </c>
    </row>
    <row r="6315" spans="1:27" x14ac:dyDescent="0.35">
      <c r="A6315">
        <v>6569</v>
      </c>
      <c r="B6315" t="s">
        <v>8925</v>
      </c>
      <c r="C6315">
        <v>2011</v>
      </c>
      <c r="D6315" s="1">
        <v>40651</v>
      </c>
      <c r="E6315" s="1">
        <v>40655</v>
      </c>
      <c r="F6315" t="s">
        <v>23</v>
      </c>
      <c r="G6315" t="s">
        <v>965</v>
      </c>
      <c r="H6315" t="s">
        <v>966</v>
      </c>
      <c r="I6315" t="s">
        <v>38</v>
      </c>
      <c r="J6315" t="s">
        <v>27</v>
      </c>
      <c r="K6315" t="s">
        <v>7914</v>
      </c>
      <c r="L6315" t="s">
        <v>7883</v>
      </c>
      <c r="M6315">
        <v>77095</v>
      </c>
      <c r="N6315" t="s">
        <v>3479</v>
      </c>
      <c r="O6315" t="s">
        <v>292</v>
      </c>
      <c r="P6315" t="s">
        <v>32</v>
      </c>
      <c r="Q6315" t="s">
        <v>40</v>
      </c>
      <c r="R6315" t="s">
        <v>293</v>
      </c>
      <c r="S6315">
        <v>2.6880000000000002</v>
      </c>
      <c r="T6315">
        <v>2</v>
      </c>
      <c r="U6315">
        <v>0.2</v>
      </c>
      <c r="V6315">
        <v>1.008</v>
      </c>
      <c r="W6315" t="s">
        <v>10944</v>
      </c>
      <c r="X6315" t="s">
        <v>10942</v>
      </c>
      <c r="Y6315">
        <v>4</v>
      </c>
      <c r="Z6315" t="s">
        <v>10943</v>
      </c>
      <c r="AA6315">
        <v>0.375</v>
      </c>
    </row>
    <row r="6316" spans="1:27" x14ac:dyDescent="0.35">
      <c r="A6316">
        <v>6571</v>
      </c>
      <c r="B6316" t="s">
        <v>8925</v>
      </c>
      <c r="C6316">
        <v>2011</v>
      </c>
      <c r="D6316" s="1">
        <v>40651</v>
      </c>
      <c r="E6316" s="1">
        <v>40655</v>
      </c>
      <c r="F6316" t="s">
        <v>23</v>
      </c>
      <c r="G6316" t="s">
        <v>965</v>
      </c>
      <c r="H6316" t="s">
        <v>966</v>
      </c>
      <c r="I6316" t="s">
        <v>38</v>
      </c>
      <c r="J6316" t="s">
        <v>27</v>
      </c>
      <c r="K6316" t="s">
        <v>7914</v>
      </c>
      <c r="L6316" t="s">
        <v>7883</v>
      </c>
      <c r="M6316">
        <v>77095</v>
      </c>
      <c r="N6316" t="s">
        <v>3479</v>
      </c>
      <c r="O6316" t="s">
        <v>1280</v>
      </c>
      <c r="P6316" t="s">
        <v>32</v>
      </c>
      <c r="Q6316" t="s">
        <v>146</v>
      </c>
      <c r="R6316" t="s">
        <v>1281</v>
      </c>
      <c r="S6316">
        <v>149.352</v>
      </c>
      <c r="T6316">
        <v>3</v>
      </c>
      <c r="U6316">
        <v>0.2</v>
      </c>
      <c r="V6316">
        <v>50.40629999999998</v>
      </c>
      <c r="W6316" t="s">
        <v>10944</v>
      </c>
      <c r="X6316" t="s">
        <v>10942</v>
      </c>
      <c r="Y6316">
        <v>4</v>
      </c>
      <c r="Z6316" t="s">
        <v>10943</v>
      </c>
      <c r="AA6316">
        <v>0.33749999999999986</v>
      </c>
    </row>
    <row r="6317" spans="1:27" x14ac:dyDescent="0.35">
      <c r="A6317">
        <v>6690</v>
      </c>
      <c r="B6317" t="s">
        <v>9206</v>
      </c>
      <c r="C6317">
        <v>2014</v>
      </c>
      <c r="D6317" s="1">
        <v>41976</v>
      </c>
      <c r="E6317" s="1">
        <v>41983</v>
      </c>
      <c r="F6317" t="s">
        <v>23</v>
      </c>
      <c r="G6317" t="s">
        <v>1383</v>
      </c>
      <c r="H6317" t="s">
        <v>1384</v>
      </c>
      <c r="I6317" t="s">
        <v>26</v>
      </c>
      <c r="J6317" t="s">
        <v>27</v>
      </c>
      <c r="K6317" t="s">
        <v>7914</v>
      </c>
      <c r="L6317" t="s">
        <v>7883</v>
      </c>
      <c r="M6317">
        <v>77095</v>
      </c>
      <c r="N6317" t="s">
        <v>3479</v>
      </c>
      <c r="O6317" t="s">
        <v>894</v>
      </c>
      <c r="P6317" t="s">
        <v>32</v>
      </c>
      <c r="Q6317" t="s">
        <v>40</v>
      </c>
      <c r="R6317" t="s">
        <v>895</v>
      </c>
      <c r="S6317">
        <v>12.160000000000002</v>
      </c>
      <c r="T6317">
        <v>5</v>
      </c>
      <c r="U6317">
        <v>0.2</v>
      </c>
      <c r="V6317">
        <v>2.1279999999999988</v>
      </c>
      <c r="W6317" t="s">
        <v>10939</v>
      </c>
      <c r="X6317" t="s">
        <v>10940</v>
      </c>
      <c r="Y6317">
        <v>12</v>
      </c>
      <c r="Z6317" t="s">
        <v>10941</v>
      </c>
      <c r="AA6317">
        <v>0.17499999999999988</v>
      </c>
    </row>
    <row r="6318" spans="1:27" x14ac:dyDescent="0.35">
      <c r="A6318">
        <v>6975</v>
      </c>
      <c r="B6318" t="s">
        <v>9207</v>
      </c>
      <c r="C6318">
        <v>2014</v>
      </c>
      <c r="D6318" s="1">
        <v>41898</v>
      </c>
      <c r="E6318" s="1">
        <v>41902</v>
      </c>
      <c r="F6318" t="s">
        <v>23</v>
      </c>
      <c r="G6318" t="s">
        <v>326</v>
      </c>
      <c r="H6318" t="s">
        <v>327</v>
      </c>
      <c r="I6318" t="s">
        <v>38</v>
      </c>
      <c r="J6318" t="s">
        <v>27</v>
      </c>
      <c r="K6318" t="s">
        <v>7914</v>
      </c>
      <c r="L6318" t="s">
        <v>7883</v>
      </c>
      <c r="M6318">
        <v>77095</v>
      </c>
      <c r="N6318" t="s">
        <v>3479</v>
      </c>
      <c r="O6318" t="s">
        <v>3343</v>
      </c>
      <c r="P6318" t="s">
        <v>32</v>
      </c>
      <c r="Q6318" t="s">
        <v>40</v>
      </c>
      <c r="R6318" t="s">
        <v>3344</v>
      </c>
      <c r="S6318">
        <v>31.744</v>
      </c>
      <c r="T6318">
        <v>2</v>
      </c>
      <c r="U6318">
        <v>0.2</v>
      </c>
      <c r="V6318">
        <v>8.3328000000000024</v>
      </c>
      <c r="W6318" t="s">
        <v>10939</v>
      </c>
      <c r="X6318" t="s">
        <v>10937</v>
      </c>
      <c r="Y6318">
        <v>9</v>
      </c>
      <c r="Z6318" t="s">
        <v>10949</v>
      </c>
      <c r="AA6318">
        <v>0.26250000000000007</v>
      </c>
    </row>
    <row r="6319" spans="1:27" x14ac:dyDescent="0.35">
      <c r="A6319">
        <v>7177</v>
      </c>
      <c r="B6319" t="s">
        <v>7913</v>
      </c>
      <c r="C6319">
        <v>2014</v>
      </c>
      <c r="D6319" s="1">
        <v>41725</v>
      </c>
      <c r="E6319" s="1">
        <v>41729</v>
      </c>
      <c r="F6319" t="s">
        <v>23</v>
      </c>
      <c r="G6319" t="s">
        <v>3596</v>
      </c>
      <c r="H6319" t="s">
        <v>3597</v>
      </c>
      <c r="I6319" t="s">
        <v>26</v>
      </c>
      <c r="J6319" t="s">
        <v>27</v>
      </c>
      <c r="K6319" t="s">
        <v>7914</v>
      </c>
      <c r="L6319" t="s">
        <v>7883</v>
      </c>
      <c r="M6319">
        <v>77070</v>
      </c>
      <c r="N6319" t="s">
        <v>3479</v>
      </c>
      <c r="O6319" t="s">
        <v>5750</v>
      </c>
      <c r="P6319" t="s">
        <v>32</v>
      </c>
      <c r="Q6319" t="s">
        <v>33</v>
      </c>
      <c r="R6319" t="s">
        <v>5751</v>
      </c>
      <c r="S6319">
        <v>32.231999999999999</v>
      </c>
      <c r="T6319">
        <v>3</v>
      </c>
      <c r="U6319">
        <v>0.2</v>
      </c>
      <c r="V6319">
        <v>2.4173999999999989</v>
      </c>
      <c r="W6319" t="s">
        <v>10939</v>
      </c>
      <c r="X6319" t="s">
        <v>10950</v>
      </c>
      <c r="Y6319">
        <v>3</v>
      </c>
      <c r="Z6319" t="s">
        <v>10953</v>
      </c>
      <c r="AA6319">
        <v>7.4999999999999969E-2</v>
      </c>
    </row>
    <row r="6320" spans="1:27" x14ac:dyDescent="0.35">
      <c r="A6320">
        <v>7185</v>
      </c>
      <c r="B6320" t="s">
        <v>9208</v>
      </c>
      <c r="C6320">
        <v>2014</v>
      </c>
      <c r="D6320" s="1">
        <v>41869</v>
      </c>
      <c r="E6320" s="1">
        <v>41876</v>
      </c>
      <c r="F6320" t="s">
        <v>23</v>
      </c>
      <c r="G6320" t="s">
        <v>492</v>
      </c>
      <c r="H6320" t="s">
        <v>493</v>
      </c>
      <c r="I6320" t="s">
        <v>127</v>
      </c>
      <c r="J6320" t="s">
        <v>27</v>
      </c>
      <c r="K6320" t="s">
        <v>7914</v>
      </c>
      <c r="L6320" t="s">
        <v>7883</v>
      </c>
      <c r="M6320">
        <v>77095</v>
      </c>
      <c r="N6320" t="s">
        <v>3479</v>
      </c>
      <c r="O6320" t="s">
        <v>9196</v>
      </c>
      <c r="P6320" t="s">
        <v>32</v>
      </c>
      <c r="Q6320" t="s">
        <v>113</v>
      </c>
      <c r="R6320" t="s">
        <v>9197</v>
      </c>
      <c r="S6320">
        <v>5.5520000000000005</v>
      </c>
      <c r="T6320">
        <v>2</v>
      </c>
      <c r="U6320">
        <v>0.2</v>
      </c>
      <c r="V6320">
        <v>-1.0410000000000006</v>
      </c>
      <c r="W6320" t="s">
        <v>10939</v>
      </c>
      <c r="X6320" t="s">
        <v>10937</v>
      </c>
      <c r="Y6320">
        <v>8</v>
      </c>
      <c r="Z6320" t="s">
        <v>10954</v>
      </c>
      <c r="AA6320">
        <v>-0.18750000000000008</v>
      </c>
    </row>
    <row r="6321" spans="1:27" x14ac:dyDescent="0.35">
      <c r="A6321">
        <v>7186</v>
      </c>
      <c r="B6321" t="s">
        <v>9208</v>
      </c>
      <c r="C6321">
        <v>2014</v>
      </c>
      <c r="D6321" s="1">
        <v>41869</v>
      </c>
      <c r="E6321" s="1">
        <v>41876</v>
      </c>
      <c r="F6321" t="s">
        <v>23</v>
      </c>
      <c r="G6321" t="s">
        <v>492</v>
      </c>
      <c r="H6321" t="s">
        <v>493</v>
      </c>
      <c r="I6321" t="s">
        <v>127</v>
      </c>
      <c r="J6321" t="s">
        <v>27</v>
      </c>
      <c r="K6321" t="s">
        <v>7914</v>
      </c>
      <c r="L6321" t="s">
        <v>7883</v>
      </c>
      <c r="M6321">
        <v>77095</v>
      </c>
      <c r="N6321" t="s">
        <v>3479</v>
      </c>
      <c r="O6321" t="s">
        <v>6102</v>
      </c>
      <c r="P6321" t="s">
        <v>32</v>
      </c>
      <c r="Q6321" t="s">
        <v>40</v>
      </c>
      <c r="R6321" t="s">
        <v>6103</v>
      </c>
      <c r="S6321">
        <v>8.016</v>
      </c>
      <c r="T6321">
        <v>3</v>
      </c>
      <c r="U6321">
        <v>0.2</v>
      </c>
      <c r="V6321">
        <v>1.0019999999999993</v>
      </c>
      <c r="W6321" t="s">
        <v>10939</v>
      </c>
      <c r="X6321" t="s">
        <v>10937</v>
      </c>
      <c r="Y6321">
        <v>8</v>
      </c>
      <c r="Z6321" t="s">
        <v>10954</v>
      </c>
      <c r="AA6321">
        <v>0.12499999999999992</v>
      </c>
    </row>
    <row r="6322" spans="1:27" x14ac:dyDescent="0.35">
      <c r="A6322">
        <v>7296</v>
      </c>
      <c r="B6322" t="s">
        <v>9209</v>
      </c>
      <c r="C6322">
        <v>2011</v>
      </c>
      <c r="D6322" s="1">
        <v>40667</v>
      </c>
      <c r="E6322" s="1">
        <v>40668</v>
      </c>
      <c r="F6322" t="s">
        <v>56</v>
      </c>
      <c r="G6322" t="s">
        <v>3762</v>
      </c>
      <c r="H6322" t="s">
        <v>3763</v>
      </c>
      <c r="I6322" t="s">
        <v>38</v>
      </c>
      <c r="J6322" t="s">
        <v>27</v>
      </c>
      <c r="K6322" t="s">
        <v>7914</v>
      </c>
      <c r="L6322" t="s">
        <v>7883</v>
      </c>
      <c r="M6322">
        <v>77036</v>
      </c>
      <c r="N6322" t="s">
        <v>3479</v>
      </c>
      <c r="O6322" t="s">
        <v>534</v>
      </c>
      <c r="P6322" t="s">
        <v>32</v>
      </c>
      <c r="Q6322" t="s">
        <v>40</v>
      </c>
      <c r="R6322" t="s">
        <v>535</v>
      </c>
      <c r="S6322">
        <v>37.839999999999996</v>
      </c>
      <c r="T6322">
        <v>2</v>
      </c>
      <c r="U6322">
        <v>0.2</v>
      </c>
      <c r="V6322">
        <v>2.8380000000000027</v>
      </c>
      <c r="W6322" t="s">
        <v>10944</v>
      </c>
      <c r="X6322" t="s">
        <v>10942</v>
      </c>
      <c r="Y6322">
        <v>5</v>
      </c>
      <c r="Z6322" t="s">
        <v>10952</v>
      </c>
      <c r="AA6322">
        <v>7.500000000000008E-2</v>
      </c>
    </row>
    <row r="6323" spans="1:27" x14ac:dyDescent="0.35">
      <c r="A6323">
        <v>7297</v>
      </c>
      <c r="B6323" t="s">
        <v>9209</v>
      </c>
      <c r="C6323">
        <v>2011</v>
      </c>
      <c r="D6323" s="1">
        <v>40667</v>
      </c>
      <c r="E6323" s="1">
        <v>40668</v>
      </c>
      <c r="F6323" t="s">
        <v>56</v>
      </c>
      <c r="G6323" t="s">
        <v>3762</v>
      </c>
      <c r="H6323" t="s">
        <v>3763</v>
      </c>
      <c r="I6323" t="s">
        <v>38</v>
      </c>
      <c r="J6323" t="s">
        <v>27</v>
      </c>
      <c r="K6323" t="s">
        <v>7914</v>
      </c>
      <c r="L6323" t="s">
        <v>7883</v>
      </c>
      <c r="M6323">
        <v>77036</v>
      </c>
      <c r="N6323" t="s">
        <v>3479</v>
      </c>
      <c r="O6323" t="s">
        <v>6495</v>
      </c>
      <c r="P6323" t="s">
        <v>32</v>
      </c>
      <c r="Q6323" t="s">
        <v>65</v>
      </c>
      <c r="R6323" t="s">
        <v>6496</v>
      </c>
      <c r="S6323">
        <v>5.4719999999999995</v>
      </c>
      <c r="T6323">
        <v>6</v>
      </c>
      <c r="U6323">
        <v>0.2</v>
      </c>
      <c r="V6323">
        <v>1.8467999999999996</v>
      </c>
      <c r="W6323" t="s">
        <v>10944</v>
      </c>
      <c r="X6323" t="s">
        <v>10942</v>
      </c>
      <c r="Y6323">
        <v>5</v>
      </c>
      <c r="Z6323" t="s">
        <v>10952</v>
      </c>
      <c r="AA6323">
        <v>0.33749999999999997</v>
      </c>
    </row>
    <row r="6324" spans="1:27" x14ac:dyDescent="0.35">
      <c r="A6324">
        <v>7450</v>
      </c>
      <c r="B6324" t="s">
        <v>8657</v>
      </c>
      <c r="C6324">
        <v>2014</v>
      </c>
      <c r="D6324" s="1">
        <v>41900</v>
      </c>
      <c r="E6324" s="1">
        <v>41905</v>
      </c>
      <c r="F6324" t="s">
        <v>45</v>
      </c>
      <c r="G6324" t="s">
        <v>3409</v>
      </c>
      <c r="H6324" t="s">
        <v>3410</v>
      </c>
      <c r="I6324" t="s">
        <v>127</v>
      </c>
      <c r="J6324" t="s">
        <v>27</v>
      </c>
      <c r="K6324" t="s">
        <v>7914</v>
      </c>
      <c r="L6324" t="s">
        <v>7883</v>
      </c>
      <c r="M6324">
        <v>77036</v>
      </c>
      <c r="N6324" t="s">
        <v>3479</v>
      </c>
      <c r="O6324" t="s">
        <v>529</v>
      </c>
      <c r="P6324" t="s">
        <v>32</v>
      </c>
      <c r="Q6324" t="s">
        <v>40</v>
      </c>
      <c r="R6324" t="s">
        <v>530</v>
      </c>
      <c r="S6324">
        <v>9.9120000000000008</v>
      </c>
      <c r="T6324">
        <v>3</v>
      </c>
      <c r="U6324">
        <v>0.2</v>
      </c>
      <c r="V6324">
        <v>3.2213999999999996</v>
      </c>
      <c r="W6324" t="s">
        <v>10939</v>
      </c>
      <c r="X6324" t="s">
        <v>10937</v>
      </c>
      <c r="Y6324">
        <v>9</v>
      </c>
      <c r="Z6324" t="s">
        <v>10949</v>
      </c>
      <c r="AA6324">
        <v>0.32499999999999996</v>
      </c>
    </row>
    <row r="6325" spans="1:27" x14ac:dyDescent="0.35">
      <c r="A6325">
        <v>8036</v>
      </c>
      <c r="B6325" t="s">
        <v>9210</v>
      </c>
      <c r="C6325">
        <v>2012</v>
      </c>
      <c r="D6325" s="1">
        <v>41085</v>
      </c>
      <c r="E6325" s="1">
        <v>41088</v>
      </c>
      <c r="F6325" t="s">
        <v>56</v>
      </c>
      <c r="G6325" t="s">
        <v>164</v>
      </c>
      <c r="H6325" t="s">
        <v>165</v>
      </c>
      <c r="I6325" t="s">
        <v>38</v>
      </c>
      <c r="J6325" t="s">
        <v>27</v>
      </c>
      <c r="K6325" t="s">
        <v>7914</v>
      </c>
      <c r="L6325" t="s">
        <v>7883</v>
      </c>
      <c r="M6325">
        <v>77041</v>
      </c>
      <c r="N6325" t="s">
        <v>3479</v>
      </c>
      <c r="O6325" t="s">
        <v>1719</v>
      </c>
      <c r="P6325" t="s">
        <v>32</v>
      </c>
      <c r="Q6325" t="s">
        <v>172</v>
      </c>
      <c r="R6325" t="s">
        <v>1720</v>
      </c>
      <c r="S6325">
        <v>4.6079999999999997</v>
      </c>
      <c r="T6325">
        <v>2</v>
      </c>
      <c r="U6325">
        <v>0.2</v>
      </c>
      <c r="V6325">
        <v>1.6704000000000001</v>
      </c>
      <c r="W6325" t="s">
        <v>10948</v>
      </c>
      <c r="X6325" t="s">
        <v>10942</v>
      </c>
      <c r="Y6325">
        <v>6</v>
      </c>
      <c r="Z6325" t="s">
        <v>10946</v>
      </c>
      <c r="AA6325">
        <v>0.36250000000000004</v>
      </c>
    </row>
    <row r="6326" spans="1:27" x14ac:dyDescent="0.35">
      <c r="A6326">
        <v>8107</v>
      </c>
      <c r="B6326" t="s">
        <v>8664</v>
      </c>
      <c r="C6326">
        <v>2014</v>
      </c>
      <c r="D6326" s="1">
        <v>41688</v>
      </c>
      <c r="E6326" s="1">
        <v>41690</v>
      </c>
      <c r="F6326" t="s">
        <v>56</v>
      </c>
      <c r="G6326" t="s">
        <v>7778</v>
      </c>
      <c r="H6326" t="s">
        <v>7779</v>
      </c>
      <c r="I6326" t="s">
        <v>127</v>
      </c>
      <c r="J6326" t="s">
        <v>27</v>
      </c>
      <c r="K6326" t="s">
        <v>7914</v>
      </c>
      <c r="L6326" t="s">
        <v>7883</v>
      </c>
      <c r="M6326">
        <v>77041</v>
      </c>
      <c r="N6326" t="s">
        <v>3479</v>
      </c>
      <c r="O6326" t="s">
        <v>6007</v>
      </c>
      <c r="P6326" t="s">
        <v>32</v>
      </c>
      <c r="Q6326" t="s">
        <v>40</v>
      </c>
      <c r="R6326" t="s">
        <v>6008</v>
      </c>
      <c r="S6326">
        <v>175.44</v>
      </c>
      <c r="T6326">
        <v>6</v>
      </c>
      <c r="U6326">
        <v>0.2</v>
      </c>
      <c r="V6326">
        <v>52.632000000000005</v>
      </c>
      <c r="W6326" t="s">
        <v>10939</v>
      </c>
      <c r="X6326" t="s">
        <v>10950</v>
      </c>
      <c r="Y6326">
        <v>2</v>
      </c>
      <c r="Z6326" t="s">
        <v>10955</v>
      </c>
      <c r="AA6326">
        <v>0.30000000000000004</v>
      </c>
    </row>
    <row r="6327" spans="1:27" x14ac:dyDescent="0.35">
      <c r="A6327">
        <v>8128</v>
      </c>
      <c r="B6327" t="s">
        <v>8933</v>
      </c>
      <c r="C6327">
        <v>2012</v>
      </c>
      <c r="D6327" s="1">
        <v>40945</v>
      </c>
      <c r="E6327" s="1">
        <v>40952</v>
      </c>
      <c r="F6327" t="s">
        <v>23</v>
      </c>
      <c r="G6327" t="s">
        <v>3269</v>
      </c>
      <c r="H6327" t="s">
        <v>3270</v>
      </c>
      <c r="I6327" t="s">
        <v>38</v>
      </c>
      <c r="J6327" t="s">
        <v>27</v>
      </c>
      <c r="K6327" t="s">
        <v>7914</v>
      </c>
      <c r="L6327" t="s">
        <v>7883</v>
      </c>
      <c r="M6327">
        <v>77070</v>
      </c>
      <c r="N6327" t="s">
        <v>3479</v>
      </c>
      <c r="O6327" t="s">
        <v>1321</v>
      </c>
      <c r="P6327" t="s">
        <v>32</v>
      </c>
      <c r="Q6327" t="s">
        <v>33</v>
      </c>
      <c r="R6327" t="s">
        <v>1322</v>
      </c>
      <c r="S6327">
        <v>670.75200000000007</v>
      </c>
      <c r="T6327">
        <v>3</v>
      </c>
      <c r="U6327">
        <v>0.2</v>
      </c>
      <c r="V6327">
        <v>-125.76600000000005</v>
      </c>
      <c r="W6327" t="s">
        <v>10948</v>
      </c>
      <c r="X6327" t="s">
        <v>10950</v>
      </c>
      <c r="Y6327">
        <v>2</v>
      </c>
      <c r="Z6327" t="s">
        <v>10955</v>
      </c>
      <c r="AA6327">
        <v>-0.18750000000000006</v>
      </c>
    </row>
    <row r="6328" spans="1:27" x14ac:dyDescent="0.35">
      <c r="A6328">
        <v>8310</v>
      </c>
      <c r="B6328" t="s">
        <v>9211</v>
      </c>
      <c r="C6328">
        <v>2011</v>
      </c>
      <c r="D6328" s="1">
        <v>40603</v>
      </c>
      <c r="E6328" s="1">
        <v>40609</v>
      </c>
      <c r="F6328" t="s">
        <v>23</v>
      </c>
      <c r="G6328" t="s">
        <v>2240</v>
      </c>
      <c r="H6328" t="s">
        <v>2241</v>
      </c>
      <c r="I6328" t="s">
        <v>38</v>
      </c>
      <c r="J6328" t="s">
        <v>27</v>
      </c>
      <c r="K6328" t="s">
        <v>7914</v>
      </c>
      <c r="L6328" t="s">
        <v>7883</v>
      </c>
      <c r="M6328">
        <v>77036</v>
      </c>
      <c r="N6328" t="s">
        <v>3479</v>
      </c>
      <c r="O6328" t="s">
        <v>467</v>
      </c>
      <c r="P6328" t="s">
        <v>32</v>
      </c>
      <c r="Q6328" t="s">
        <v>33</v>
      </c>
      <c r="R6328" t="s">
        <v>468</v>
      </c>
      <c r="S6328">
        <v>137.352</v>
      </c>
      <c r="T6328">
        <v>3</v>
      </c>
      <c r="U6328">
        <v>0.2</v>
      </c>
      <c r="V6328">
        <v>8.5844999999999914</v>
      </c>
      <c r="W6328" t="s">
        <v>10944</v>
      </c>
      <c r="X6328" t="s">
        <v>10950</v>
      </c>
      <c r="Y6328">
        <v>3</v>
      </c>
      <c r="Z6328" t="s">
        <v>10953</v>
      </c>
      <c r="AA6328">
        <v>6.2499999999999938E-2</v>
      </c>
    </row>
    <row r="6329" spans="1:27" x14ac:dyDescent="0.35">
      <c r="A6329">
        <v>8378</v>
      </c>
      <c r="B6329" t="s">
        <v>9212</v>
      </c>
      <c r="C6329">
        <v>2012</v>
      </c>
      <c r="D6329" s="1">
        <v>41225</v>
      </c>
      <c r="E6329" s="1">
        <v>41231</v>
      </c>
      <c r="F6329" t="s">
        <v>23</v>
      </c>
      <c r="G6329" t="s">
        <v>802</v>
      </c>
      <c r="H6329" t="s">
        <v>803</v>
      </c>
      <c r="I6329" t="s">
        <v>26</v>
      </c>
      <c r="J6329" t="s">
        <v>27</v>
      </c>
      <c r="K6329" t="s">
        <v>7914</v>
      </c>
      <c r="L6329" t="s">
        <v>7883</v>
      </c>
      <c r="M6329">
        <v>77095</v>
      </c>
      <c r="N6329" t="s">
        <v>3479</v>
      </c>
      <c r="O6329" t="s">
        <v>5691</v>
      </c>
      <c r="P6329" t="s">
        <v>32</v>
      </c>
      <c r="Q6329" t="s">
        <v>33</v>
      </c>
      <c r="R6329" t="s">
        <v>5692</v>
      </c>
      <c r="S6329">
        <v>64.784000000000006</v>
      </c>
      <c r="T6329">
        <v>1</v>
      </c>
      <c r="U6329">
        <v>0.2</v>
      </c>
      <c r="V6329">
        <v>-14.576399999999996</v>
      </c>
      <c r="W6329" t="s">
        <v>10948</v>
      </c>
      <c r="X6329" t="s">
        <v>10940</v>
      </c>
      <c r="Y6329">
        <v>11</v>
      </c>
      <c r="Z6329" t="s">
        <v>10947</v>
      </c>
      <c r="AA6329">
        <v>-0.22499999999999992</v>
      </c>
    </row>
    <row r="6330" spans="1:27" x14ac:dyDescent="0.35">
      <c r="A6330">
        <v>8380</v>
      </c>
      <c r="B6330" t="s">
        <v>9212</v>
      </c>
      <c r="C6330">
        <v>2012</v>
      </c>
      <c r="D6330" s="1">
        <v>41225</v>
      </c>
      <c r="E6330" s="1">
        <v>41231</v>
      </c>
      <c r="F6330" t="s">
        <v>23</v>
      </c>
      <c r="G6330" t="s">
        <v>802</v>
      </c>
      <c r="H6330" t="s">
        <v>803</v>
      </c>
      <c r="I6330" t="s">
        <v>26</v>
      </c>
      <c r="J6330" t="s">
        <v>27</v>
      </c>
      <c r="K6330" t="s">
        <v>7914</v>
      </c>
      <c r="L6330" t="s">
        <v>7883</v>
      </c>
      <c r="M6330">
        <v>77095</v>
      </c>
      <c r="N6330" t="s">
        <v>3479</v>
      </c>
      <c r="O6330" t="s">
        <v>6398</v>
      </c>
      <c r="P6330" t="s">
        <v>32</v>
      </c>
      <c r="Q6330" t="s">
        <v>146</v>
      </c>
      <c r="R6330" t="s">
        <v>6399</v>
      </c>
      <c r="S6330">
        <v>223.88799999999998</v>
      </c>
      <c r="T6330">
        <v>7</v>
      </c>
      <c r="U6330">
        <v>0.2</v>
      </c>
      <c r="V6330">
        <v>69.964999999999975</v>
      </c>
      <c r="W6330" t="s">
        <v>10948</v>
      </c>
      <c r="X6330" t="s">
        <v>10940</v>
      </c>
      <c r="Y6330">
        <v>11</v>
      </c>
      <c r="Z6330" t="s">
        <v>10947</v>
      </c>
      <c r="AA6330">
        <v>0.31249999999999994</v>
      </c>
    </row>
    <row r="6331" spans="1:27" x14ac:dyDescent="0.35">
      <c r="A6331">
        <v>8454</v>
      </c>
      <c r="B6331" t="s">
        <v>9213</v>
      </c>
      <c r="C6331">
        <v>2013</v>
      </c>
      <c r="D6331" s="1">
        <v>41383</v>
      </c>
      <c r="E6331" s="1">
        <v>41388</v>
      </c>
      <c r="F6331" t="s">
        <v>23</v>
      </c>
      <c r="G6331" t="s">
        <v>6950</v>
      </c>
      <c r="H6331" t="s">
        <v>6951</v>
      </c>
      <c r="I6331" t="s">
        <v>26</v>
      </c>
      <c r="J6331" t="s">
        <v>27</v>
      </c>
      <c r="K6331" t="s">
        <v>7914</v>
      </c>
      <c r="L6331" t="s">
        <v>7883</v>
      </c>
      <c r="M6331">
        <v>77070</v>
      </c>
      <c r="N6331" t="s">
        <v>3479</v>
      </c>
      <c r="O6331" t="s">
        <v>3019</v>
      </c>
      <c r="P6331" t="s">
        <v>32</v>
      </c>
      <c r="Q6331" t="s">
        <v>33</v>
      </c>
      <c r="R6331" t="s">
        <v>3020</v>
      </c>
      <c r="S6331">
        <v>1554.9360000000001</v>
      </c>
      <c r="T6331">
        <v>3</v>
      </c>
      <c r="U6331">
        <v>0.2</v>
      </c>
      <c r="V6331">
        <v>77.746800000000007</v>
      </c>
      <c r="W6331" t="s">
        <v>10936</v>
      </c>
      <c r="X6331" t="s">
        <v>10942</v>
      </c>
      <c r="Y6331">
        <v>4</v>
      </c>
      <c r="Z6331" t="s">
        <v>10943</v>
      </c>
      <c r="AA6331">
        <v>0.05</v>
      </c>
    </row>
    <row r="6332" spans="1:27" x14ac:dyDescent="0.35">
      <c r="A6332">
        <v>8551</v>
      </c>
      <c r="B6332" t="s">
        <v>9214</v>
      </c>
      <c r="C6332">
        <v>2012</v>
      </c>
      <c r="D6332" s="1">
        <v>41107</v>
      </c>
      <c r="E6332" s="1">
        <v>41114</v>
      </c>
      <c r="F6332" t="s">
        <v>23</v>
      </c>
      <c r="G6332" t="s">
        <v>5337</v>
      </c>
      <c r="H6332" t="s">
        <v>5338</v>
      </c>
      <c r="I6332" t="s">
        <v>26</v>
      </c>
      <c r="J6332" t="s">
        <v>27</v>
      </c>
      <c r="K6332" t="s">
        <v>7914</v>
      </c>
      <c r="L6332" t="s">
        <v>7883</v>
      </c>
      <c r="M6332">
        <v>77041</v>
      </c>
      <c r="N6332" t="s">
        <v>3479</v>
      </c>
      <c r="O6332" t="s">
        <v>6365</v>
      </c>
      <c r="P6332" t="s">
        <v>32</v>
      </c>
      <c r="Q6332" t="s">
        <v>172</v>
      </c>
      <c r="R6332" t="s">
        <v>6366</v>
      </c>
      <c r="S6332">
        <v>6.2640000000000002</v>
      </c>
      <c r="T6332">
        <v>3</v>
      </c>
      <c r="U6332">
        <v>0.2</v>
      </c>
      <c r="V6332">
        <v>2.0358000000000001</v>
      </c>
      <c r="W6332" t="s">
        <v>10948</v>
      </c>
      <c r="X6332" t="s">
        <v>10937</v>
      </c>
      <c r="Y6332">
        <v>7</v>
      </c>
      <c r="Z6332" t="s">
        <v>10938</v>
      </c>
      <c r="AA6332">
        <v>0.32500000000000001</v>
      </c>
    </row>
    <row r="6333" spans="1:27" x14ac:dyDescent="0.35">
      <c r="A6333">
        <v>8552</v>
      </c>
      <c r="B6333" t="s">
        <v>9214</v>
      </c>
      <c r="C6333">
        <v>2012</v>
      </c>
      <c r="D6333" s="1">
        <v>41107</v>
      </c>
      <c r="E6333" s="1">
        <v>41114</v>
      </c>
      <c r="F6333" t="s">
        <v>23</v>
      </c>
      <c r="G6333" t="s">
        <v>5337</v>
      </c>
      <c r="H6333" t="s">
        <v>5338</v>
      </c>
      <c r="I6333" t="s">
        <v>26</v>
      </c>
      <c r="J6333" t="s">
        <v>27</v>
      </c>
      <c r="K6333" t="s">
        <v>7914</v>
      </c>
      <c r="L6333" t="s">
        <v>7883</v>
      </c>
      <c r="M6333">
        <v>77041</v>
      </c>
      <c r="N6333" t="s">
        <v>3479</v>
      </c>
      <c r="O6333" t="s">
        <v>1555</v>
      </c>
      <c r="P6333" t="s">
        <v>32</v>
      </c>
      <c r="Q6333" t="s">
        <v>65</v>
      </c>
      <c r="R6333" t="s">
        <v>1556</v>
      </c>
      <c r="S6333">
        <v>14.432</v>
      </c>
      <c r="T6333">
        <v>4</v>
      </c>
      <c r="U6333">
        <v>0.2</v>
      </c>
      <c r="V6333">
        <v>3.4276000000000004</v>
      </c>
      <c r="W6333" t="s">
        <v>10948</v>
      </c>
      <c r="X6333" t="s">
        <v>10937</v>
      </c>
      <c r="Y6333">
        <v>7</v>
      </c>
      <c r="Z6333" t="s">
        <v>10938</v>
      </c>
      <c r="AA6333">
        <v>0.23750000000000002</v>
      </c>
    </row>
    <row r="6334" spans="1:27" x14ac:dyDescent="0.35">
      <c r="A6334">
        <v>8559</v>
      </c>
      <c r="B6334" t="s">
        <v>8665</v>
      </c>
      <c r="C6334">
        <v>2013</v>
      </c>
      <c r="D6334" s="1">
        <v>41632</v>
      </c>
      <c r="E6334" s="1">
        <v>41635</v>
      </c>
      <c r="F6334" t="s">
        <v>45</v>
      </c>
      <c r="G6334" t="s">
        <v>1022</v>
      </c>
      <c r="H6334" t="s">
        <v>1023</v>
      </c>
      <c r="I6334" t="s">
        <v>26</v>
      </c>
      <c r="J6334" t="s">
        <v>27</v>
      </c>
      <c r="K6334" t="s">
        <v>7914</v>
      </c>
      <c r="L6334" t="s">
        <v>7883</v>
      </c>
      <c r="M6334">
        <v>77041</v>
      </c>
      <c r="N6334" t="s">
        <v>3479</v>
      </c>
      <c r="O6334" t="s">
        <v>6371</v>
      </c>
      <c r="P6334" t="s">
        <v>32</v>
      </c>
      <c r="Q6334" t="s">
        <v>172</v>
      </c>
      <c r="R6334" t="s">
        <v>6372</v>
      </c>
      <c r="S6334">
        <v>45.36</v>
      </c>
      <c r="T6334">
        <v>9</v>
      </c>
      <c r="U6334">
        <v>0.2</v>
      </c>
      <c r="V6334">
        <v>14.741999999999997</v>
      </c>
      <c r="W6334" t="s">
        <v>10936</v>
      </c>
      <c r="X6334" t="s">
        <v>10940</v>
      </c>
      <c r="Y6334">
        <v>12</v>
      </c>
      <c r="Z6334" t="s">
        <v>10941</v>
      </c>
      <c r="AA6334">
        <v>0.32499999999999996</v>
      </c>
    </row>
    <row r="6335" spans="1:27" x14ac:dyDescent="0.35">
      <c r="A6335">
        <v>8719</v>
      </c>
      <c r="B6335" t="s">
        <v>9215</v>
      </c>
      <c r="C6335">
        <v>2013</v>
      </c>
      <c r="D6335" s="1">
        <v>41438</v>
      </c>
      <c r="E6335" s="1">
        <v>41442</v>
      </c>
      <c r="F6335" t="s">
        <v>45</v>
      </c>
      <c r="G6335" t="s">
        <v>5594</v>
      </c>
      <c r="H6335" t="s">
        <v>5595</v>
      </c>
      <c r="I6335" t="s">
        <v>127</v>
      </c>
      <c r="J6335" t="s">
        <v>27</v>
      </c>
      <c r="K6335" t="s">
        <v>7914</v>
      </c>
      <c r="L6335" t="s">
        <v>7883</v>
      </c>
      <c r="M6335">
        <v>77070</v>
      </c>
      <c r="N6335" t="s">
        <v>3479</v>
      </c>
      <c r="O6335" t="s">
        <v>3142</v>
      </c>
      <c r="P6335" t="s">
        <v>32</v>
      </c>
      <c r="Q6335" t="s">
        <v>40</v>
      </c>
      <c r="R6335" t="s">
        <v>3143</v>
      </c>
      <c r="S6335">
        <v>11.264000000000001</v>
      </c>
      <c r="T6335">
        <v>8</v>
      </c>
      <c r="U6335">
        <v>0.2</v>
      </c>
      <c r="V6335">
        <v>3.9423999999999997</v>
      </c>
      <c r="W6335" t="s">
        <v>10936</v>
      </c>
      <c r="X6335" t="s">
        <v>10942</v>
      </c>
      <c r="Y6335">
        <v>6</v>
      </c>
      <c r="Z6335" t="s">
        <v>10946</v>
      </c>
      <c r="AA6335">
        <v>0.34999999999999992</v>
      </c>
    </row>
    <row r="6336" spans="1:27" x14ac:dyDescent="0.35">
      <c r="A6336">
        <v>8722</v>
      </c>
      <c r="B6336" t="s">
        <v>9215</v>
      </c>
      <c r="C6336">
        <v>2013</v>
      </c>
      <c r="D6336" s="1">
        <v>41438</v>
      </c>
      <c r="E6336" s="1">
        <v>41442</v>
      </c>
      <c r="F6336" t="s">
        <v>45</v>
      </c>
      <c r="G6336" t="s">
        <v>5594</v>
      </c>
      <c r="H6336" t="s">
        <v>5595</v>
      </c>
      <c r="I6336" t="s">
        <v>127</v>
      </c>
      <c r="J6336" t="s">
        <v>27</v>
      </c>
      <c r="K6336" t="s">
        <v>7914</v>
      </c>
      <c r="L6336" t="s">
        <v>7883</v>
      </c>
      <c r="M6336">
        <v>77070</v>
      </c>
      <c r="N6336" t="s">
        <v>3479</v>
      </c>
      <c r="O6336" t="s">
        <v>5894</v>
      </c>
      <c r="P6336" t="s">
        <v>32</v>
      </c>
      <c r="Q6336" t="s">
        <v>33</v>
      </c>
      <c r="R6336" t="s">
        <v>66</v>
      </c>
      <c r="S6336">
        <v>67.536000000000016</v>
      </c>
      <c r="T6336">
        <v>9</v>
      </c>
      <c r="U6336">
        <v>0.2</v>
      </c>
      <c r="V6336">
        <v>6.7535999999999987</v>
      </c>
      <c r="W6336" t="s">
        <v>10936</v>
      </c>
      <c r="X6336" t="s">
        <v>10942</v>
      </c>
      <c r="Y6336">
        <v>6</v>
      </c>
      <c r="Z6336" t="s">
        <v>10946</v>
      </c>
      <c r="AA6336">
        <v>9.9999999999999964E-2</v>
      </c>
    </row>
    <row r="6337" spans="1:27" x14ac:dyDescent="0.35">
      <c r="A6337">
        <v>8781</v>
      </c>
      <c r="B6337" t="s">
        <v>9216</v>
      </c>
      <c r="C6337">
        <v>2012</v>
      </c>
      <c r="D6337" s="1">
        <v>40969</v>
      </c>
      <c r="E6337" s="1">
        <v>40972</v>
      </c>
      <c r="F6337" t="s">
        <v>56</v>
      </c>
      <c r="G6337" t="s">
        <v>5888</v>
      </c>
      <c r="H6337" t="s">
        <v>5889</v>
      </c>
      <c r="I6337" t="s">
        <v>26</v>
      </c>
      <c r="J6337" t="s">
        <v>27</v>
      </c>
      <c r="K6337" t="s">
        <v>7914</v>
      </c>
      <c r="L6337" t="s">
        <v>7883</v>
      </c>
      <c r="M6337">
        <v>77070</v>
      </c>
      <c r="N6337" t="s">
        <v>3479</v>
      </c>
      <c r="O6337" t="s">
        <v>3078</v>
      </c>
      <c r="P6337" t="s">
        <v>32</v>
      </c>
      <c r="Q6337" t="s">
        <v>40</v>
      </c>
      <c r="R6337" t="s">
        <v>3079</v>
      </c>
      <c r="S6337">
        <v>55.328000000000003</v>
      </c>
      <c r="T6337">
        <v>2</v>
      </c>
      <c r="U6337">
        <v>0.2</v>
      </c>
      <c r="V6337">
        <v>6.2243999999999957</v>
      </c>
      <c r="W6337" t="s">
        <v>10948</v>
      </c>
      <c r="X6337" t="s">
        <v>10950</v>
      </c>
      <c r="Y6337">
        <v>3</v>
      </c>
      <c r="Z6337" t="s">
        <v>10953</v>
      </c>
      <c r="AA6337">
        <v>0.11249999999999992</v>
      </c>
    </row>
    <row r="6338" spans="1:27" x14ac:dyDescent="0.35">
      <c r="A6338">
        <v>8962</v>
      </c>
      <c r="B6338" t="s">
        <v>8673</v>
      </c>
      <c r="C6338">
        <v>2014</v>
      </c>
      <c r="D6338" s="1">
        <v>41969</v>
      </c>
      <c r="E6338" s="1">
        <v>41974</v>
      </c>
      <c r="F6338" t="s">
        <v>23</v>
      </c>
      <c r="G6338" t="s">
        <v>2141</v>
      </c>
      <c r="H6338" t="s">
        <v>2142</v>
      </c>
      <c r="I6338" t="s">
        <v>38</v>
      </c>
      <c r="J6338" t="s">
        <v>27</v>
      </c>
      <c r="K6338" t="s">
        <v>7914</v>
      </c>
      <c r="L6338" t="s">
        <v>7883</v>
      </c>
      <c r="M6338">
        <v>77070</v>
      </c>
      <c r="N6338" t="s">
        <v>3479</v>
      </c>
      <c r="O6338" t="s">
        <v>6092</v>
      </c>
      <c r="P6338" t="s">
        <v>32</v>
      </c>
      <c r="Q6338" t="s">
        <v>40</v>
      </c>
      <c r="R6338" t="s">
        <v>6093</v>
      </c>
      <c r="S6338">
        <v>18.687999999999999</v>
      </c>
      <c r="T6338">
        <v>4</v>
      </c>
      <c r="U6338">
        <v>0.2</v>
      </c>
      <c r="V6338">
        <v>3.7375999999999996</v>
      </c>
      <c r="W6338" t="s">
        <v>10939</v>
      </c>
      <c r="X6338" t="s">
        <v>10940</v>
      </c>
      <c r="Y6338">
        <v>11</v>
      </c>
      <c r="Z6338" t="s">
        <v>10947</v>
      </c>
      <c r="AA6338">
        <v>0.19999999999999998</v>
      </c>
    </row>
    <row r="6339" spans="1:27" x14ac:dyDescent="0.35">
      <c r="A6339">
        <v>9102</v>
      </c>
      <c r="B6339" t="s">
        <v>9217</v>
      </c>
      <c r="C6339">
        <v>2012</v>
      </c>
      <c r="D6339" s="1">
        <v>41220</v>
      </c>
      <c r="E6339" s="1">
        <v>41225</v>
      </c>
      <c r="F6339" t="s">
        <v>23</v>
      </c>
      <c r="G6339" t="s">
        <v>5487</v>
      </c>
      <c r="H6339" t="s">
        <v>5488</v>
      </c>
      <c r="I6339" t="s">
        <v>38</v>
      </c>
      <c r="J6339" t="s">
        <v>27</v>
      </c>
      <c r="K6339" t="s">
        <v>7914</v>
      </c>
      <c r="L6339" t="s">
        <v>7883</v>
      </c>
      <c r="M6339">
        <v>77041</v>
      </c>
      <c r="N6339" t="s">
        <v>3479</v>
      </c>
      <c r="O6339" t="s">
        <v>5942</v>
      </c>
      <c r="P6339" t="s">
        <v>32</v>
      </c>
      <c r="Q6339" t="s">
        <v>40</v>
      </c>
      <c r="R6339" t="s">
        <v>5943</v>
      </c>
      <c r="S6339">
        <v>23.64</v>
      </c>
      <c r="T6339">
        <v>3</v>
      </c>
      <c r="U6339">
        <v>0.2</v>
      </c>
      <c r="V6339">
        <v>5.3190000000000008</v>
      </c>
      <c r="W6339" t="s">
        <v>10948</v>
      </c>
      <c r="X6339" t="s">
        <v>10940</v>
      </c>
      <c r="Y6339">
        <v>11</v>
      </c>
      <c r="Z6339" t="s">
        <v>10947</v>
      </c>
      <c r="AA6339">
        <v>0.22500000000000003</v>
      </c>
    </row>
    <row r="6340" spans="1:27" x14ac:dyDescent="0.35">
      <c r="A6340">
        <v>9103</v>
      </c>
      <c r="B6340" t="s">
        <v>9217</v>
      </c>
      <c r="C6340">
        <v>2012</v>
      </c>
      <c r="D6340" s="1">
        <v>41220</v>
      </c>
      <c r="E6340" s="1">
        <v>41225</v>
      </c>
      <c r="F6340" t="s">
        <v>23</v>
      </c>
      <c r="G6340" t="s">
        <v>5487</v>
      </c>
      <c r="H6340" t="s">
        <v>5488</v>
      </c>
      <c r="I6340" t="s">
        <v>38</v>
      </c>
      <c r="J6340" t="s">
        <v>27</v>
      </c>
      <c r="K6340" t="s">
        <v>7914</v>
      </c>
      <c r="L6340" t="s">
        <v>7883</v>
      </c>
      <c r="M6340">
        <v>77041</v>
      </c>
      <c r="N6340" t="s">
        <v>3479</v>
      </c>
      <c r="O6340" t="s">
        <v>1689</v>
      </c>
      <c r="P6340" t="s">
        <v>32</v>
      </c>
      <c r="Q6340" t="s">
        <v>33</v>
      </c>
      <c r="R6340" t="s">
        <v>1690</v>
      </c>
      <c r="S6340">
        <v>84.784000000000006</v>
      </c>
      <c r="T6340">
        <v>2</v>
      </c>
      <c r="U6340">
        <v>0.2</v>
      </c>
      <c r="V6340">
        <v>-16.956800000000005</v>
      </c>
      <c r="W6340" t="s">
        <v>10948</v>
      </c>
      <c r="X6340" t="s">
        <v>10940</v>
      </c>
      <c r="Y6340">
        <v>11</v>
      </c>
      <c r="Z6340" t="s">
        <v>10947</v>
      </c>
      <c r="AA6340">
        <v>-0.20000000000000004</v>
      </c>
    </row>
    <row r="6341" spans="1:27" x14ac:dyDescent="0.35">
      <c r="A6341">
        <v>9106</v>
      </c>
      <c r="B6341" t="s">
        <v>9217</v>
      </c>
      <c r="C6341">
        <v>2012</v>
      </c>
      <c r="D6341" s="1">
        <v>41220</v>
      </c>
      <c r="E6341" s="1">
        <v>41225</v>
      </c>
      <c r="F6341" t="s">
        <v>23</v>
      </c>
      <c r="G6341" t="s">
        <v>5487</v>
      </c>
      <c r="H6341" t="s">
        <v>5488</v>
      </c>
      <c r="I6341" t="s">
        <v>38</v>
      </c>
      <c r="J6341" t="s">
        <v>27</v>
      </c>
      <c r="K6341" t="s">
        <v>7914</v>
      </c>
      <c r="L6341" t="s">
        <v>7883</v>
      </c>
      <c r="M6341">
        <v>77041</v>
      </c>
      <c r="N6341" t="s">
        <v>3479</v>
      </c>
      <c r="O6341" t="s">
        <v>2600</v>
      </c>
      <c r="P6341" t="s">
        <v>32</v>
      </c>
      <c r="Q6341" t="s">
        <v>33</v>
      </c>
      <c r="R6341" t="s">
        <v>2601</v>
      </c>
      <c r="S6341">
        <v>177.64800000000002</v>
      </c>
      <c r="T6341">
        <v>2</v>
      </c>
      <c r="U6341">
        <v>0.2</v>
      </c>
      <c r="V6341">
        <v>-28.867800000000017</v>
      </c>
      <c r="W6341" t="s">
        <v>10948</v>
      </c>
      <c r="X6341" t="s">
        <v>10940</v>
      </c>
      <c r="Y6341">
        <v>11</v>
      </c>
      <c r="Z6341" t="s">
        <v>10947</v>
      </c>
      <c r="AA6341">
        <v>-0.16250000000000006</v>
      </c>
    </row>
    <row r="6342" spans="1:27" x14ac:dyDescent="0.35">
      <c r="A6342">
        <v>9128</v>
      </c>
      <c r="B6342" t="s">
        <v>9218</v>
      </c>
      <c r="C6342">
        <v>2014</v>
      </c>
      <c r="D6342" s="1">
        <v>41785</v>
      </c>
      <c r="E6342" s="1">
        <v>41792</v>
      </c>
      <c r="F6342" t="s">
        <v>23</v>
      </c>
      <c r="G6342" t="s">
        <v>2808</v>
      </c>
      <c r="H6342" t="s">
        <v>2809</v>
      </c>
      <c r="I6342" t="s">
        <v>38</v>
      </c>
      <c r="J6342" t="s">
        <v>27</v>
      </c>
      <c r="K6342" t="s">
        <v>7914</v>
      </c>
      <c r="L6342" t="s">
        <v>7883</v>
      </c>
      <c r="M6342">
        <v>77070</v>
      </c>
      <c r="N6342" t="s">
        <v>3479</v>
      </c>
      <c r="O6342" t="s">
        <v>7346</v>
      </c>
      <c r="P6342" t="s">
        <v>32</v>
      </c>
      <c r="Q6342" t="s">
        <v>33</v>
      </c>
      <c r="R6342" t="s">
        <v>7347</v>
      </c>
      <c r="S6342">
        <v>50.135999999999996</v>
      </c>
      <c r="T6342">
        <v>3</v>
      </c>
      <c r="U6342">
        <v>0.2</v>
      </c>
      <c r="V6342">
        <v>-11.2806</v>
      </c>
      <c r="W6342" t="s">
        <v>10939</v>
      </c>
      <c r="X6342" t="s">
        <v>10942</v>
      </c>
      <c r="Y6342">
        <v>5</v>
      </c>
      <c r="Z6342" t="s">
        <v>10952</v>
      </c>
      <c r="AA6342">
        <v>-0.22500000000000001</v>
      </c>
    </row>
    <row r="6343" spans="1:27" x14ac:dyDescent="0.35">
      <c r="A6343">
        <v>9391</v>
      </c>
      <c r="B6343" t="s">
        <v>9219</v>
      </c>
      <c r="C6343">
        <v>2012</v>
      </c>
      <c r="D6343" s="1">
        <v>41079</v>
      </c>
      <c r="E6343" s="1">
        <v>41084</v>
      </c>
      <c r="F6343" t="s">
        <v>23</v>
      </c>
      <c r="G6343" t="s">
        <v>3377</v>
      </c>
      <c r="H6343" t="s">
        <v>3378</v>
      </c>
      <c r="I6343" t="s">
        <v>127</v>
      </c>
      <c r="J6343" t="s">
        <v>27</v>
      </c>
      <c r="K6343" t="s">
        <v>7914</v>
      </c>
      <c r="L6343" t="s">
        <v>7883</v>
      </c>
      <c r="M6343">
        <v>77070</v>
      </c>
      <c r="N6343" t="s">
        <v>3479</v>
      </c>
      <c r="O6343" t="s">
        <v>467</v>
      </c>
      <c r="P6343" t="s">
        <v>32</v>
      </c>
      <c r="Q6343" t="s">
        <v>33</v>
      </c>
      <c r="R6343" t="s">
        <v>468</v>
      </c>
      <c r="S6343">
        <v>228.92</v>
      </c>
      <c r="T6343">
        <v>5</v>
      </c>
      <c r="U6343">
        <v>0.2</v>
      </c>
      <c r="V6343">
        <v>14.307499999999997</v>
      </c>
      <c r="W6343" t="s">
        <v>10948</v>
      </c>
      <c r="X6343" t="s">
        <v>10942</v>
      </c>
      <c r="Y6343">
        <v>6</v>
      </c>
      <c r="Z6343" t="s">
        <v>10946</v>
      </c>
      <c r="AA6343">
        <v>6.2499999999999993E-2</v>
      </c>
    </row>
    <row r="6344" spans="1:27" x14ac:dyDescent="0.35">
      <c r="A6344">
        <v>9542</v>
      </c>
      <c r="B6344" t="s">
        <v>9220</v>
      </c>
      <c r="C6344">
        <v>2012</v>
      </c>
      <c r="D6344" s="1">
        <v>41127</v>
      </c>
      <c r="E6344" s="1">
        <v>41131</v>
      </c>
      <c r="F6344" t="s">
        <v>23</v>
      </c>
      <c r="G6344" t="s">
        <v>2174</v>
      </c>
      <c r="H6344" t="s">
        <v>2175</v>
      </c>
      <c r="I6344" t="s">
        <v>26</v>
      </c>
      <c r="J6344" t="s">
        <v>27</v>
      </c>
      <c r="K6344" t="s">
        <v>7914</v>
      </c>
      <c r="L6344" t="s">
        <v>7883</v>
      </c>
      <c r="M6344">
        <v>77095</v>
      </c>
      <c r="N6344" t="s">
        <v>3479</v>
      </c>
      <c r="O6344" t="s">
        <v>3131</v>
      </c>
      <c r="P6344" t="s">
        <v>32</v>
      </c>
      <c r="Q6344" t="s">
        <v>172</v>
      </c>
      <c r="R6344" t="s">
        <v>3132</v>
      </c>
      <c r="S6344">
        <v>35.520000000000003</v>
      </c>
      <c r="T6344">
        <v>3</v>
      </c>
      <c r="U6344">
        <v>0.2</v>
      </c>
      <c r="V6344">
        <v>13.320000000000002</v>
      </c>
      <c r="W6344" t="s">
        <v>10948</v>
      </c>
      <c r="X6344" t="s">
        <v>10937</v>
      </c>
      <c r="Y6344">
        <v>8</v>
      </c>
      <c r="Z6344" t="s">
        <v>10954</v>
      </c>
      <c r="AA6344">
        <v>0.375</v>
      </c>
    </row>
    <row r="6345" spans="1:27" x14ac:dyDescent="0.35">
      <c r="A6345">
        <v>9675</v>
      </c>
      <c r="B6345" t="s">
        <v>9221</v>
      </c>
      <c r="C6345">
        <v>2011</v>
      </c>
      <c r="D6345" s="1">
        <v>40746</v>
      </c>
      <c r="E6345" s="1">
        <v>40748</v>
      </c>
      <c r="F6345" t="s">
        <v>45</v>
      </c>
      <c r="G6345" t="s">
        <v>2205</v>
      </c>
      <c r="H6345" t="s">
        <v>2206</v>
      </c>
      <c r="I6345" t="s">
        <v>38</v>
      </c>
      <c r="J6345" t="s">
        <v>27</v>
      </c>
      <c r="K6345" t="s">
        <v>7914</v>
      </c>
      <c r="L6345" t="s">
        <v>7883</v>
      </c>
      <c r="M6345">
        <v>77095</v>
      </c>
      <c r="N6345" t="s">
        <v>3479</v>
      </c>
      <c r="O6345" t="s">
        <v>835</v>
      </c>
      <c r="P6345" t="s">
        <v>32</v>
      </c>
      <c r="Q6345" t="s">
        <v>33</v>
      </c>
      <c r="R6345" t="s">
        <v>836</v>
      </c>
      <c r="S6345">
        <v>26.632000000000001</v>
      </c>
      <c r="T6345">
        <v>1</v>
      </c>
      <c r="U6345">
        <v>0.2</v>
      </c>
      <c r="V6345">
        <v>1.331599999999999</v>
      </c>
      <c r="W6345" t="s">
        <v>10944</v>
      </c>
      <c r="X6345" t="s">
        <v>10937</v>
      </c>
      <c r="Y6345">
        <v>7</v>
      </c>
      <c r="Z6345" t="s">
        <v>10938</v>
      </c>
      <c r="AA6345">
        <v>4.9999999999999961E-2</v>
      </c>
    </row>
    <row r="6346" spans="1:27" x14ac:dyDescent="0.35">
      <c r="A6346">
        <v>9792</v>
      </c>
      <c r="B6346" t="s">
        <v>9222</v>
      </c>
      <c r="C6346">
        <v>2011</v>
      </c>
      <c r="D6346" s="1">
        <v>40684</v>
      </c>
      <c r="E6346" s="1">
        <v>40686</v>
      </c>
      <c r="F6346" t="s">
        <v>45</v>
      </c>
      <c r="G6346" t="s">
        <v>4212</v>
      </c>
      <c r="H6346" t="s">
        <v>4213</v>
      </c>
      <c r="I6346" t="s">
        <v>38</v>
      </c>
      <c r="J6346" t="s">
        <v>27</v>
      </c>
      <c r="K6346" t="s">
        <v>7914</v>
      </c>
      <c r="L6346" t="s">
        <v>7883</v>
      </c>
      <c r="M6346">
        <v>77070</v>
      </c>
      <c r="N6346" t="s">
        <v>3479</v>
      </c>
      <c r="O6346" t="s">
        <v>3287</v>
      </c>
      <c r="P6346" t="s">
        <v>32</v>
      </c>
      <c r="Q6346" t="s">
        <v>146</v>
      </c>
      <c r="R6346" t="s">
        <v>66</v>
      </c>
      <c r="S6346">
        <v>56.063999999999993</v>
      </c>
      <c r="T6346">
        <v>6</v>
      </c>
      <c r="U6346">
        <v>0.2</v>
      </c>
      <c r="V6346">
        <v>21.024000000000001</v>
      </c>
      <c r="W6346" t="s">
        <v>10944</v>
      </c>
      <c r="X6346" t="s">
        <v>10942</v>
      </c>
      <c r="Y6346">
        <v>5</v>
      </c>
      <c r="Z6346" t="s">
        <v>10952</v>
      </c>
      <c r="AA6346">
        <v>0.37500000000000006</v>
      </c>
    </row>
    <row r="6347" spans="1:27" x14ac:dyDescent="0.35">
      <c r="A6347">
        <v>9973</v>
      </c>
      <c r="B6347" t="s">
        <v>9223</v>
      </c>
      <c r="C6347">
        <v>2013</v>
      </c>
      <c r="D6347" s="1">
        <v>41529</v>
      </c>
      <c r="E6347" s="1">
        <v>41535</v>
      </c>
      <c r="F6347" t="s">
        <v>23</v>
      </c>
      <c r="G6347" t="s">
        <v>4870</v>
      </c>
      <c r="H6347" t="s">
        <v>4871</v>
      </c>
      <c r="I6347" t="s">
        <v>38</v>
      </c>
      <c r="J6347" t="s">
        <v>27</v>
      </c>
      <c r="K6347" t="s">
        <v>7914</v>
      </c>
      <c r="L6347" t="s">
        <v>7883</v>
      </c>
      <c r="M6347">
        <v>77041</v>
      </c>
      <c r="N6347" t="s">
        <v>3479</v>
      </c>
      <c r="O6347" t="s">
        <v>1280</v>
      </c>
      <c r="P6347" t="s">
        <v>32</v>
      </c>
      <c r="Q6347" t="s">
        <v>146</v>
      </c>
      <c r="R6347" t="s">
        <v>1281</v>
      </c>
      <c r="S6347">
        <v>99.567999999999998</v>
      </c>
      <c r="T6347">
        <v>2</v>
      </c>
      <c r="U6347">
        <v>0.2</v>
      </c>
      <c r="V6347">
        <v>33.604199999999992</v>
      </c>
      <c r="W6347" t="s">
        <v>10936</v>
      </c>
      <c r="X6347" t="s">
        <v>10937</v>
      </c>
      <c r="Y6347">
        <v>9</v>
      </c>
      <c r="Z6347" t="s">
        <v>10949</v>
      </c>
      <c r="AA6347">
        <v>0.33749999999999991</v>
      </c>
    </row>
    <row r="6348" spans="1:27" x14ac:dyDescent="0.35">
      <c r="A6348">
        <v>165</v>
      </c>
      <c r="B6348" t="s">
        <v>8588</v>
      </c>
      <c r="C6348">
        <v>2011</v>
      </c>
      <c r="D6348" s="1">
        <v>40794</v>
      </c>
      <c r="E6348" s="1">
        <v>40798</v>
      </c>
      <c r="F6348" t="s">
        <v>23</v>
      </c>
      <c r="G6348" t="s">
        <v>3229</v>
      </c>
      <c r="H6348" t="s">
        <v>3230</v>
      </c>
      <c r="I6348" t="s">
        <v>38</v>
      </c>
      <c r="J6348" t="s">
        <v>27</v>
      </c>
      <c r="K6348" t="s">
        <v>8589</v>
      </c>
      <c r="L6348" t="s">
        <v>7883</v>
      </c>
      <c r="M6348">
        <v>78207</v>
      </c>
      <c r="N6348" t="s">
        <v>3479</v>
      </c>
      <c r="O6348" t="s">
        <v>1749</v>
      </c>
      <c r="P6348" t="s">
        <v>32</v>
      </c>
      <c r="Q6348" t="s">
        <v>40</v>
      </c>
      <c r="R6348" t="s">
        <v>1750</v>
      </c>
      <c r="S6348">
        <v>9.9359999999999999</v>
      </c>
      <c r="T6348">
        <v>3</v>
      </c>
      <c r="U6348">
        <v>0.2</v>
      </c>
      <c r="V6348">
        <v>2.7324000000000002</v>
      </c>
      <c r="W6348" t="s">
        <v>10944</v>
      </c>
      <c r="X6348" t="s">
        <v>10937</v>
      </c>
      <c r="Y6348">
        <v>9</v>
      </c>
      <c r="Z6348" t="s">
        <v>10949</v>
      </c>
      <c r="AA6348">
        <v>0.27500000000000002</v>
      </c>
    </row>
    <row r="6349" spans="1:27" x14ac:dyDescent="0.35">
      <c r="A6349">
        <v>167</v>
      </c>
      <c r="B6349" t="s">
        <v>8588</v>
      </c>
      <c r="C6349">
        <v>2011</v>
      </c>
      <c r="D6349" s="1">
        <v>40794</v>
      </c>
      <c r="E6349" s="1">
        <v>40798</v>
      </c>
      <c r="F6349" t="s">
        <v>23</v>
      </c>
      <c r="G6349" t="s">
        <v>3229</v>
      </c>
      <c r="H6349" t="s">
        <v>3230</v>
      </c>
      <c r="I6349" t="s">
        <v>38</v>
      </c>
      <c r="J6349" t="s">
        <v>27</v>
      </c>
      <c r="K6349" t="s">
        <v>8589</v>
      </c>
      <c r="L6349" t="s">
        <v>7883</v>
      </c>
      <c r="M6349">
        <v>78207</v>
      </c>
      <c r="N6349" t="s">
        <v>3479</v>
      </c>
      <c r="O6349" t="s">
        <v>1550</v>
      </c>
      <c r="P6349" t="s">
        <v>32</v>
      </c>
      <c r="Q6349" t="s">
        <v>33</v>
      </c>
      <c r="R6349" t="s">
        <v>1551</v>
      </c>
      <c r="S6349">
        <v>275.928</v>
      </c>
      <c r="T6349">
        <v>3</v>
      </c>
      <c r="U6349">
        <v>0.2</v>
      </c>
      <c r="V6349">
        <v>-58.634699999999995</v>
      </c>
      <c r="W6349" t="s">
        <v>10944</v>
      </c>
      <c r="X6349" t="s">
        <v>10937</v>
      </c>
      <c r="Y6349">
        <v>9</v>
      </c>
      <c r="Z6349" t="s">
        <v>10949</v>
      </c>
      <c r="AA6349">
        <v>-0.21249999999999999</v>
      </c>
    </row>
    <row r="6350" spans="1:27" x14ac:dyDescent="0.35">
      <c r="A6350">
        <v>169</v>
      </c>
      <c r="B6350" t="s">
        <v>8588</v>
      </c>
      <c r="C6350">
        <v>2011</v>
      </c>
      <c r="D6350" s="1">
        <v>40794</v>
      </c>
      <c r="E6350" s="1">
        <v>40798</v>
      </c>
      <c r="F6350" t="s">
        <v>23</v>
      </c>
      <c r="G6350" t="s">
        <v>3229</v>
      </c>
      <c r="H6350" t="s">
        <v>3230</v>
      </c>
      <c r="I6350" t="s">
        <v>38</v>
      </c>
      <c r="J6350" t="s">
        <v>27</v>
      </c>
      <c r="K6350" t="s">
        <v>8589</v>
      </c>
      <c r="L6350" t="s">
        <v>7883</v>
      </c>
      <c r="M6350">
        <v>78207</v>
      </c>
      <c r="N6350" t="s">
        <v>3479</v>
      </c>
      <c r="O6350" t="s">
        <v>5913</v>
      </c>
      <c r="P6350" t="s">
        <v>32</v>
      </c>
      <c r="Q6350" t="s">
        <v>40</v>
      </c>
      <c r="R6350" t="s">
        <v>5914</v>
      </c>
      <c r="S6350">
        <v>32.064</v>
      </c>
      <c r="T6350">
        <v>6</v>
      </c>
      <c r="U6350">
        <v>0.2</v>
      </c>
      <c r="V6350">
        <v>6.8135999999999974</v>
      </c>
      <c r="W6350" t="s">
        <v>10944</v>
      </c>
      <c r="X6350" t="s">
        <v>10937</v>
      </c>
      <c r="Y6350">
        <v>9</v>
      </c>
      <c r="Z6350" t="s">
        <v>10949</v>
      </c>
      <c r="AA6350">
        <v>0.21249999999999991</v>
      </c>
    </row>
    <row r="6351" spans="1:27" x14ac:dyDescent="0.35">
      <c r="A6351">
        <v>188</v>
      </c>
      <c r="B6351" t="s">
        <v>9224</v>
      </c>
      <c r="C6351">
        <v>2013</v>
      </c>
      <c r="D6351" s="1">
        <v>41472</v>
      </c>
      <c r="E6351" s="1">
        <v>41478</v>
      </c>
      <c r="F6351" t="s">
        <v>23</v>
      </c>
      <c r="G6351" t="s">
        <v>1245</v>
      </c>
      <c r="H6351" t="s">
        <v>1246</v>
      </c>
      <c r="I6351" t="s">
        <v>26</v>
      </c>
      <c r="J6351" t="s">
        <v>27</v>
      </c>
      <c r="K6351" t="s">
        <v>8622</v>
      </c>
      <c r="L6351" t="s">
        <v>7883</v>
      </c>
      <c r="M6351">
        <v>75051</v>
      </c>
      <c r="N6351" t="s">
        <v>3479</v>
      </c>
      <c r="O6351" t="s">
        <v>1204</v>
      </c>
      <c r="P6351" t="s">
        <v>32</v>
      </c>
      <c r="Q6351" t="s">
        <v>33</v>
      </c>
      <c r="R6351" t="s">
        <v>1205</v>
      </c>
      <c r="S6351">
        <v>37.224000000000004</v>
      </c>
      <c r="T6351">
        <v>3</v>
      </c>
      <c r="U6351">
        <v>0.2</v>
      </c>
      <c r="V6351">
        <v>3.7224000000000004</v>
      </c>
      <c r="W6351" t="s">
        <v>10936</v>
      </c>
      <c r="X6351" t="s">
        <v>10937</v>
      </c>
      <c r="Y6351">
        <v>7</v>
      </c>
      <c r="Z6351" t="s">
        <v>10938</v>
      </c>
      <c r="AA6351">
        <v>0.1</v>
      </c>
    </row>
    <row r="6352" spans="1:27" x14ac:dyDescent="0.35">
      <c r="A6352">
        <v>345</v>
      </c>
      <c r="B6352" t="s">
        <v>9225</v>
      </c>
      <c r="C6352">
        <v>2012</v>
      </c>
      <c r="D6352" s="1">
        <v>41263</v>
      </c>
      <c r="E6352" s="1">
        <v>41267</v>
      </c>
      <c r="F6352" t="s">
        <v>23</v>
      </c>
      <c r="G6352" t="s">
        <v>979</v>
      </c>
      <c r="H6352" t="s">
        <v>980</v>
      </c>
      <c r="I6352" t="s">
        <v>38</v>
      </c>
      <c r="J6352" t="s">
        <v>27</v>
      </c>
      <c r="K6352" t="s">
        <v>8597</v>
      </c>
      <c r="L6352" t="s">
        <v>7883</v>
      </c>
      <c r="M6352">
        <v>78745</v>
      </c>
      <c r="N6352" t="s">
        <v>3479</v>
      </c>
      <c r="O6352" t="s">
        <v>731</v>
      </c>
      <c r="P6352" t="s">
        <v>32</v>
      </c>
      <c r="Q6352" t="s">
        <v>33</v>
      </c>
      <c r="R6352" t="s">
        <v>732</v>
      </c>
      <c r="S6352">
        <v>88.800000000000011</v>
      </c>
      <c r="T6352">
        <v>4</v>
      </c>
      <c r="U6352">
        <v>0.2</v>
      </c>
      <c r="V6352">
        <v>-2.2200000000000131</v>
      </c>
      <c r="W6352" t="s">
        <v>10948</v>
      </c>
      <c r="X6352" t="s">
        <v>10940</v>
      </c>
      <c r="Y6352">
        <v>12</v>
      </c>
      <c r="Z6352" t="s">
        <v>10941</v>
      </c>
      <c r="AA6352">
        <v>-2.5000000000000144E-2</v>
      </c>
    </row>
    <row r="6353" spans="1:27" x14ac:dyDescent="0.35">
      <c r="A6353">
        <v>372</v>
      </c>
      <c r="B6353" t="s">
        <v>9226</v>
      </c>
      <c r="C6353">
        <v>2014</v>
      </c>
      <c r="D6353" s="1">
        <v>41789</v>
      </c>
      <c r="E6353" s="1">
        <v>41795</v>
      </c>
      <c r="F6353" t="s">
        <v>23</v>
      </c>
      <c r="G6353" t="s">
        <v>101</v>
      </c>
      <c r="H6353" t="s">
        <v>102</v>
      </c>
      <c r="I6353" t="s">
        <v>38</v>
      </c>
      <c r="J6353" t="s">
        <v>27</v>
      </c>
      <c r="K6353" t="s">
        <v>9227</v>
      </c>
      <c r="L6353" t="s">
        <v>7883</v>
      </c>
      <c r="M6353">
        <v>78550</v>
      </c>
      <c r="N6353" t="s">
        <v>3479</v>
      </c>
      <c r="O6353" t="s">
        <v>2288</v>
      </c>
      <c r="P6353" t="s">
        <v>32</v>
      </c>
      <c r="Q6353" t="s">
        <v>33</v>
      </c>
      <c r="R6353" t="s">
        <v>2289</v>
      </c>
      <c r="S6353">
        <v>53.424000000000007</v>
      </c>
      <c r="T6353">
        <v>3</v>
      </c>
      <c r="U6353">
        <v>0.2</v>
      </c>
      <c r="V6353">
        <v>4.6746000000000016</v>
      </c>
      <c r="W6353" t="s">
        <v>10939</v>
      </c>
      <c r="X6353" t="s">
        <v>10942</v>
      </c>
      <c r="Y6353">
        <v>5</v>
      </c>
      <c r="Z6353" t="s">
        <v>10952</v>
      </c>
      <c r="AA6353">
        <v>8.7500000000000022E-2</v>
      </c>
    </row>
    <row r="6354" spans="1:27" x14ac:dyDescent="0.35">
      <c r="A6354">
        <v>429</v>
      </c>
      <c r="B6354" t="s">
        <v>9228</v>
      </c>
      <c r="C6354">
        <v>2014</v>
      </c>
      <c r="D6354" s="1">
        <v>41914</v>
      </c>
      <c r="E6354" s="1">
        <v>41921</v>
      </c>
      <c r="F6354" t="s">
        <v>23</v>
      </c>
      <c r="G6354" t="s">
        <v>3443</v>
      </c>
      <c r="H6354" t="s">
        <v>3444</v>
      </c>
      <c r="I6354" t="s">
        <v>26</v>
      </c>
      <c r="J6354" t="s">
        <v>27</v>
      </c>
      <c r="K6354" t="s">
        <v>8589</v>
      </c>
      <c r="L6354" t="s">
        <v>7883</v>
      </c>
      <c r="M6354">
        <v>78207</v>
      </c>
      <c r="N6354" t="s">
        <v>3479</v>
      </c>
      <c r="O6354" t="s">
        <v>5904</v>
      </c>
      <c r="P6354" t="s">
        <v>32</v>
      </c>
      <c r="Q6354" t="s">
        <v>40</v>
      </c>
      <c r="R6354" t="s">
        <v>5905</v>
      </c>
      <c r="S6354">
        <v>6.6719999999999988</v>
      </c>
      <c r="T6354">
        <v>6</v>
      </c>
      <c r="U6354">
        <v>0.2</v>
      </c>
      <c r="V6354">
        <v>0.50039999999999996</v>
      </c>
      <c r="W6354" t="s">
        <v>10939</v>
      </c>
      <c r="X6354" t="s">
        <v>10940</v>
      </c>
      <c r="Y6354">
        <v>10</v>
      </c>
      <c r="Z6354" t="s">
        <v>10945</v>
      </c>
      <c r="AA6354">
        <v>7.5000000000000011E-2</v>
      </c>
    </row>
    <row r="6355" spans="1:27" x14ac:dyDescent="0.35">
      <c r="A6355">
        <v>491</v>
      </c>
      <c r="B6355" t="s">
        <v>8591</v>
      </c>
      <c r="C6355">
        <v>2011</v>
      </c>
      <c r="D6355" s="1">
        <v>40703</v>
      </c>
      <c r="E6355" s="1">
        <v>40707</v>
      </c>
      <c r="F6355" t="s">
        <v>45</v>
      </c>
      <c r="G6355" t="s">
        <v>1136</v>
      </c>
      <c r="H6355" t="s">
        <v>1137</v>
      </c>
      <c r="I6355" t="s">
        <v>127</v>
      </c>
      <c r="J6355" t="s">
        <v>27</v>
      </c>
      <c r="K6355" t="s">
        <v>4550</v>
      </c>
      <c r="L6355" t="s">
        <v>7883</v>
      </c>
      <c r="M6355">
        <v>77340</v>
      </c>
      <c r="N6355" t="s">
        <v>3479</v>
      </c>
      <c r="O6355" t="s">
        <v>5897</v>
      </c>
      <c r="P6355" t="s">
        <v>32</v>
      </c>
      <c r="Q6355" t="s">
        <v>40</v>
      </c>
      <c r="R6355" t="s">
        <v>5898</v>
      </c>
      <c r="S6355">
        <v>70.367999999999995</v>
      </c>
      <c r="T6355">
        <v>2</v>
      </c>
      <c r="U6355">
        <v>0.2</v>
      </c>
      <c r="V6355">
        <v>6.1572000000000031</v>
      </c>
      <c r="W6355" t="s">
        <v>10944</v>
      </c>
      <c r="X6355" t="s">
        <v>10942</v>
      </c>
      <c r="Y6355">
        <v>6</v>
      </c>
      <c r="Z6355" t="s">
        <v>10946</v>
      </c>
      <c r="AA6355">
        <v>8.750000000000005E-2</v>
      </c>
    </row>
    <row r="6356" spans="1:27" x14ac:dyDescent="0.35">
      <c r="A6356">
        <v>593</v>
      </c>
      <c r="B6356" t="s">
        <v>8870</v>
      </c>
      <c r="C6356">
        <v>2011</v>
      </c>
      <c r="D6356" s="1">
        <v>40553</v>
      </c>
      <c r="E6356" s="1">
        <v>40557</v>
      </c>
      <c r="F6356" t="s">
        <v>23</v>
      </c>
      <c r="G6356" t="s">
        <v>709</v>
      </c>
      <c r="H6356" t="s">
        <v>710</v>
      </c>
      <c r="I6356" t="s">
        <v>38</v>
      </c>
      <c r="J6356" t="s">
        <v>27</v>
      </c>
      <c r="K6356" t="s">
        <v>8624</v>
      </c>
      <c r="L6356" t="s">
        <v>7883</v>
      </c>
      <c r="M6356">
        <v>78041</v>
      </c>
      <c r="N6356" t="s">
        <v>3479</v>
      </c>
      <c r="O6356" t="s">
        <v>5990</v>
      </c>
      <c r="P6356" t="s">
        <v>32</v>
      </c>
      <c r="Q6356" t="s">
        <v>40</v>
      </c>
      <c r="R6356" t="s">
        <v>5991</v>
      </c>
      <c r="S6356">
        <v>9.3439999999999994</v>
      </c>
      <c r="T6356">
        <v>2</v>
      </c>
      <c r="U6356">
        <v>0.2</v>
      </c>
      <c r="V6356">
        <v>1.1679999999999997</v>
      </c>
      <c r="W6356" t="s">
        <v>10944</v>
      </c>
      <c r="X6356" t="s">
        <v>10950</v>
      </c>
      <c r="Y6356">
        <v>1</v>
      </c>
      <c r="Z6356" t="s">
        <v>10951</v>
      </c>
      <c r="AA6356">
        <v>0.12499999999999997</v>
      </c>
    </row>
    <row r="6357" spans="1:27" x14ac:dyDescent="0.35">
      <c r="A6357">
        <v>612</v>
      </c>
      <c r="B6357" t="s">
        <v>8593</v>
      </c>
      <c r="C6357">
        <v>2013</v>
      </c>
      <c r="D6357" s="1">
        <v>41393</v>
      </c>
      <c r="E6357" s="1">
        <v>41396</v>
      </c>
      <c r="F6357" t="s">
        <v>56</v>
      </c>
      <c r="G6357" t="s">
        <v>1826</v>
      </c>
      <c r="H6357" t="s">
        <v>1827</v>
      </c>
      <c r="I6357" t="s">
        <v>26</v>
      </c>
      <c r="J6357" t="s">
        <v>27</v>
      </c>
      <c r="K6357" t="s">
        <v>8594</v>
      </c>
      <c r="L6357" t="s">
        <v>7883</v>
      </c>
      <c r="M6357">
        <v>75217</v>
      </c>
      <c r="N6357" t="s">
        <v>3479</v>
      </c>
      <c r="O6357" t="s">
        <v>565</v>
      </c>
      <c r="P6357" t="s">
        <v>32</v>
      </c>
      <c r="Q6357" t="s">
        <v>172</v>
      </c>
      <c r="R6357" t="s">
        <v>566</v>
      </c>
      <c r="S6357">
        <v>15.712000000000002</v>
      </c>
      <c r="T6357">
        <v>4</v>
      </c>
      <c r="U6357">
        <v>0.2</v>
      </c>
      <c r="V6357">
        <v>5.6955999999999989</v>
      </c>
      <c r="W6357" t="s">
        <v>10936</v>
      </c>
      <c r="X6357" t="s">
        <v>10942</v>
      </c>
      <c r="Y6357">
        <v>4</v>
      </c>
      <c r="Z6357" t="s">
        <v>10943</v>
      </c>
      <c r="AA6357">
        <v>0.36249999999999988</v>
      </c>
    </row>
    <row r="6358" spans="1:27" x14ac:dyDescent="0.35">
      <c r="A6358">
        <v>660</v>
      </c>
      <c r="B6358" t="s">
        <v>9229</v>
      </c>
      <c r="C6358">
        <v>2012</v>
      </c>
      <c r="D6358" s="1">
        <v>41145</v>
      </c>
      <c r="E6358" s="1">
        <v>41149</v>
      </c>
      <c r="F6358" t="s">
        <v>23</v>
      </c>
      <c r="G6358" t="s">
        <v>250</v>
      </c>
      <c r="H6358" t="s">
        <v>251</v>
      </c>
      <c r="I6358" t="s">
        <v>38</v>
      </c>
      <c r="J6358" t="s">
        <v>27</v>
      </c>
      <c r="K6358" t="s">
        <v>3768</v>
      </c>
      <c r="L6358" t="s">
        <v>7883</v>
      </c>
      <c r="M6358">
        <v>76017</v>
      </c>
      <c r="N6358" t="s">
        <v>3479</v>
      </c>
      <c r="O6358" t="s">
        <v>252</v>
      </c>
      <c r="P6358" t="s">
        <v>32</v>
      </c>
      <c r="Q6358" t="s">
        <v>33</v>
      </c>
      <c r="R6358" t="s">
        <v>253</v>
      </c>
      <c r="S6358">
        <v>999.43200000000002</v>
      </c>
      <c r="T6358">
        <v>7</v>
      </c>
      <c r="U6358">
        <v>0.2</v>
      </c>
      <c r="V6358">
        <v>124.92899999999986</v>
      </c>
      <c r="W6358" t="s">
        <v>10948</v>
      </c>
      <c r="X6358" t="s">
        <v>10937</v>
      </c>
      <c r="Y6358">
        <v>8</v>
      </c>
      <c r="Z6358" t="s">
        <v>10954</v>
      </c>
      <c r="AA6358">
        <v>0.12499999999999986</v>
      </c>
    </row>
    <row r="6359" spans="1:27" x14ac:dyDescent="0.35">
      <c r="A6359">
        <v>661</v>
      </c>
      <c r="B6359" t="s">
        <v>9229</v>
      </c>
      <c r="C6359">
        <v>2012</v>
      </c>
      <c r="D6359" s="1">
        <v>41145</v>
      </c>
      <c r="E6359" s="1">
        <v>41149</v>
      </c>
      <c r="F6359" t="s">
        <v>23</v>
      </c>
      <c r="G6359" t="s">
        <v>250</v>
      </c>
      <c r="H6359" t="s">
        <v>251</v>
      </c>
      <c r="I6359" t="s">
        <v>38</v>
      </c>
      <c r="J6359" t="s">
        <v>27</v>
      </c>
      <c r="K6359" t="s">
        <v>3768</v>
      </c>
      <c r="L6359" t="s">
        <v>7883</v>
      </c>
      <c r="M6359">
        <v>76017</v>
      </c>
      <c r="N6359" t="s">
        <v>3479</v>
      </c>
      <c r="O6359" t="s">
        <v>1726</v>
      </c>
      <c r="P6359" t="s">
        <v>32</v>
      </c>
      <c r="Q6359" t="s">
        <v>33</v>
      </c>
      <c r="R6359" t="s">
        <v>1727</v>
      </c>
      <c r="S6359">
        <v>724.08</v>
      </c>
      <c r="T6359">
        <v>14</v>
      </c>
      <c r="U6359">
        <v>0.2</v>
      </c>
      <c r="V6359">
        <v>-135.7650000000001</v>
      </c>
      <c r="W6359" t="s">
        <v>10948</v>
      </c>
      <c r="X6359" t="s">
        <v>10937</v>
      </c>
      <c r="Y6359">
        <v>8</v>
      </c>
      <c r="Z6359" t="s">
        <v>10954</v>
      </c>
      <c r="AA6359">
        <v>-0.18750000000000014</v>
      </c>
    </row>
    <row r="6360" spans="1:27" x14ac:dyDescent="0.35">
      <c r="A6360">
        <v>666</v>
      </c>
      <c r="B6360" t="s">
        <v>8595</v>
      </c>
      <c r="C6360">
        <v>2014</v>
      </c>
      <c r="D6360" s="1">
        <v>41799</v>
      </c>
      <c r="E6360" s="1">
        <v>41801</v>
      </c>
      <c r="F6360" t="s">
        <v>45</v>
      </c>
      <c r="G6360" t="s">
        <v>285</v>
      </c>
      <c r="H6360" t="s">
        <v>286</v>
      </c>
      <c r="I6360" t="s">
        <v>26</v>
      </c>
      <c r="J6360" t="s">
        <v>27</v>
      </c>
      <c r="K6360" t="s">
        <v>8594</v>
      </c>
      <c r="L6360" t="s">
        <v>7883</v>
      </c>
      <c r="M6360">
        <v>75081</v>
      </c>
      <c r="N6360" t="s">
        <v>3479</v>
      </c>
      <c r="O6360" t="s">
        <v>1162</v>
      </c>
      <c r="P6360" t="s">
        <v>32</v>
      </c>
      <c r="Q6360" t="s">
        <v>113</v>
      </c>
      <c r="R6360" t="s">
        <v>1163</v>
      </c>
      <c r="S6360">
        <v>23.76</v>
      </c>
      <c r="T6360">
        <v>3</v>
      </c>
      <c r="U6360">
        <v>0.2</v>
      </c>
      <c r="V6360">
        <v>2.0789999999999997</v>
      </c>
      <c r="W6360" t="s">
        <v>10939</v>
      </c>
      <c r="X6360" t="s">
        <v>10942</v>
      </c>
      <c r="Y6360">
        <v>6</v>
      </c>
      <c r="Z6360" t="s">
        <v>10946</v>
      </c>
      <c r="AA6360">
        <v>8.7499999999999981E-2</v>
      </c>
    </row>
    <row r="6361" spans="1:27" x14ac:dyDescent="0.35">
      <c r="A6361">
        <v>726</v>
      </c>
      <c r="B6361" t="s">
        <v>8596</v>
      </c>
      <c r="C6361">
        <v>2014</v>
      </c>
      <c r="D6361" s="1">
        <v>41899</v>
      </c>
      <c r="E6361" s="1">
        <v>41903</v>
      </c>
      <c r="F6361" t="s">
        <v>23</v>
      </c>
      <c r="G6361" t="s">
        <v>2574</v>
      </c>
      <c r="H6361" t="s">
        <v>2575</v>
      </c>
      <c r="I6361" t="s">
        <v>38</v>
      </c>
      <c r="J6361" t="s">
        <v>27</v>
      </c>
      <c r="K6361" t="s">
        <v>8597</v>
      </c>
      <c r="L6361" t="s">
        <v>7883</v>
      </c>
      <c r="M6361">
        <v>78745</v>
      </c>
      <c r="N6361" t="s">
        <v>3479</v>
      </c>
      <c r="O6361" t="s">
        <v>6432</v>
      </c>
      <c r="P6361" t="s">
        <v>32</v>
      </c>
      <c r="Q6361" t="s">
        <v>146</v>
      </c>
      <c r="R6361" t="s">
        <v>6433</v>
      </c>
      <c r="S6361">
        <v>17.568000000000001</v>
      </c>
      <c r="T6361">
        <v>2</v>
      </c>
      <c r="U6361">
        <v>0.2</v>
      </c>
      <c r="V6361">
        <v>6.3684000000000003</v>
      </c>
      <c r="W6361" t="s">
        <v>10939</v>
      </c>
      <c r="X6361" t="s">
        <v>10937</v>
      </c>
      <c r="Y6361">
        <v>9</v>
      </c>
      <c r="Z6361" t="s">
        <v>10949</v>
      </c>
      <c r="AA6361">
        <v>0.36249999999999999</v>
      </c>
    </row>
    <row r="6362" spans="1:27" x14ac:dyDescent="0.35">
      <c r="A6362">
        <v>743</v>
      </c>
      <c r="B6362" t="s">
        <v>9230</v>
      </c>
      <c r="C6362">
        <v>2013</v>
      </c>
      <c r="D6362" s="1">
        <v>41514</v>
      </c>
      <c r="E6362" s="1">
        <v>41519</v>
      </c>
      <c r="F6362" t="s">
        <v>23</v>
      </c>
      <c r="G6362" t="s">
        <v>5099</v>
      </c>
      <c r="H6362" t="s">
        <v>5100</v>
      </c>
      <c r="I6362" t="s">
        <v>38</v>
      </c>
      <c r="J6362" t="s">
        <v>27</v>
      </c>
      <c r="K6362" t="s">
        <v>8594</v>
      </c>
      <c r="L6362" t="s">
        <v>7883</v>
      </c>
      <c r="M6362">
        <v>75220</v>
      </c>
      <c r="N6362" t="s">
        <v>3479</v>
      </c>
      <c r="O6362" t="s">
        <v>986</v>
      </c>
      <c r="P6362" t="s">
        <v>32</v>
      </c>
      <c r="Q6362" t="s">
        <v>113</v>
      </c>
      <c r="R6362" t="s">
        <v>987</v>
      </c>
      <c r="S6362">
        <v>51.52000000000001</v>
      </c>
      <c r="T6362">
        <v>5</v>
      </c>
      <c r="U6362">
        <v>0.2</v>
      </c>
      <c r="V6362">
        <v>-10.948000000000002</v>
      </c>
      <c r="W6362" t="s">
        <v>10936</v>
      </c>
      <c r="X6362" t="s">
        <v>10937</v>
      </c>
      <c r="Y6362">
        <v>8</v>
      </c>
      <c r="Z6362" t="s">
        <v>10954</v>
      </c>
      <c r="AA6362">
        <v>-0.21249999999999999</v>
      </c>
    </row>
    <row r="6363" spans="1:27" x14ac:dyDescent="0.35">
      <c r="A6363">
        <v>746</v>
      </c>
      <c r="B6363" t="s">
        <v>9230</v>
      </c>
      <c r="C6363">
        <v>2013</v>
      </c>
      <c r="D6363" s="1">
        <v>41514</v>
      </c>
      <c r="E6363" s="1">
        <v>41519</v>
      </c>
      <c r="F6363" t="s">
        <v>23</v>
      </c>
      <c r="G6363" t="s">
        <v>5099</v>
      </c>
      <c r="H6363" t="s">
        <v>5100</v>
      </c>
      <c r="I6363" t="s">
        <v>38</v>
      </c>
      <c r="J6363" t="s">
        <v>27</v>
      </c>
      <c r="K6363" t="s">
        <v>8594</v>
      </c>
      <c r="L6363" t="s">
        <v>7883</v>
      </c>
      <c r="M6363">
        <v>75220</v>
      </c>
      <c r="N6363" t="s">
        <v>3479</v>
      </c>
      <c r="O6363" t="s">
        <v>6530</v>
      </c>
      <c r="P6363" t="s">
        <v>32</v>
      </c>
      <c r="Q6363" t="s">
        <v>113</v>
      </c>
      <c r="R6363" t="s">
        <v>6531</v>
      </c>
      <c r="S6363">
        <v>55.167999999999999</v>
      </c>
      <c r="T6363">
        <v>4</v>
      </c>
      <c r="U6363">
        <v>0.2</v>
      </c>
      <c r="V6363">
        <v>6.2063999999999897</v>
      </c>
      <c r="W6363" t="s">
        <v>10936</v>
      </c>
      <c r="X6363" t="s">
        <v>10937</v>
      </c>
      <c r="Y6363">
        <v>8</v>
      </c>
      <c r="Z6363" t="s">
        <v>10954</v>
      </c>
      <c r="AA6363">
        <v>0.11249999999999981</v>
      </c>
    </row>
    <row r="6364" spans="1:27" x14ac:dyDescent="0.35">
      <c r="A6364">
        <v>901</v>
      </c>
      <c r="B6364" t="s">
        <v>9231</v>
      </c>
      <c r="C6364">
        <v>2014</v>
      </c>
      <c r="D6364" s="1">
        <v>41955</v>
      </c>
      <c r="E6364" s="1">
        <v>41957</v>
      </c>
      <c r="F6364" t="s">
        <v>56</v>
      </c>
      <c r="G6364" t="s">
        <v>6027</v>
      </c>
      <c r="H6364" t="s">
        <v>6028</v>
      </c>
      <c r="I6364" t="s">
        <v>38</v>
      </c>
      <c r="J6364" t="s">
        <v>27</v>
      </c>
      <c r="K6364" t="s">
        <v>9232</v>
      </c>
      <c r="L6364" t="s">
        <v>7883</v>
      </c>
      <c r="M6364">
        <v>75043</v>
      </c>
      <c r="N6364" t="s">
        <v>3479</v>
      </c>
      <c r="O6364" t="s">
        <v>3168</v>
      </c>
      <c r="P6364" t="s">
        <v>32</v>
      </c>
      <c r="Q6364" t="s">
        <v>172</v>
      </c>
      <c r="R6364" t="s">
        <v>3169</v>
      </c>
      <c r="S6364">
        <v>10.440000000000001</v>
      </c>
      <c r="T6364">
        <v>5</v>
      </c>
      <c r="U6364">
        <v>0.2</v>
      </c>
      <c r="V6364">
        <v>3.3929999999999989</v>
      </c>
      <c r="W6364" t="s">
        <v>10939</v>
      </c>
      <c r="X6364" t="s">
        <v>10940</v>
      </c>
      <c r="Y6364">
        <v>11</v>
      </c>
      <c r="Z6364" t="s">
        <v>10947</v>
      </c>
      <c r="AA6364">
        <v>0.32499999999999984</v>
      </c>
    </row>
    <row r="6365" spans="1:27" x14ac:dyDescent="0.35">
      <c r="A6365">
        <v>919</v>
      </c>
      <c r="B6365" t="s">
        <v>9233</v>
      </c>
      <c r="C6365">
        <v>2013</v>
      </c>
      <c r="D6365" s="1">
        <v>41339</v>
      </c>
      <c r="E6365" s="1">
        <v>41345</v>
      </c>
      <c r="F6365" t="s">
        <v>23</v>
      </c>
      <c r="G6365" t="s">
        <v>2334</v>
      </c>
      <c r="H6365" t="s">
        <v>2335</v>
      </c>
      <c r="I6365" t="s">
        <v>26</v>
      </c>
      <c r="J6365" t="s">
        <v>27</v>
      </c>
      <c r="K6365" t="s">
        <v>8594</v>
      </c>
      <c r="L6365" t="s">
        <v>7883</v>
      </c>
      <c r="M6365">
        <v>75220</v>
      </c>
      <c r="N6365" t="s">
        <v>3479</v>
      </c>
      <c r="O6365" t="s">
        <v>1280</v>
      </c>
      <c r="P6365" t="s">
        <v>32</v>
      </c>
      <c r="Q6365" t="s">
        <v>146</v>
      </c>
      <c r="R6365" t="s">
        <v>1281</v>
      </c>
      <c r="S6365">
        <v>149.352</v>
      </c>
      <c r="T6365">
        <v>3</v>
      </c>
      <c r="U6365">
        <v>0.2</v>
      </c>
      <c r="V6365">
        <v>50.40629999999998</v>
      </c>
      <c r="W6365" t="s">
        <v>10936</v>
      </c>
      <c r="X6365" t="s">
        <v>10950</v>
      </c>
      <c r="Y6365">
        <v>3</v>
      </c>
      <c r="Z6365" t="s">
        <v>10953</v>
      </c>
      <c r="AA6365">
        <v>0.33749999999999986</v>
      </c>
    </row>
    <row r="6366" spans="1:27" x14ac:dyDescent="0.35">
      <c r="A6366">
        <v>920</v>
      </c>
      <c r="B6366" t="s">
        <v>9233</v>
      </c>
      <c r="C6366">
        <v>2013</v>
      </c>
      <c r="D6366" s="1">
        <v>41339</v>
      </c>
      <c r="E6366" s="1">
        <v>41345</v>
      </c>
      <c r="F6366" t="s">
        <v>23</v>
      </c>
      <c r="G6366" t="s">
        <v>2334</v>
      </c>
      <c r="H6366" t="s">
        <v>2335</v>
      </c>
      <c r="I6366" t="s">
        <v>26</v>
      </c>
      <c r="J6366" t="s">
        <v>27</v>
      </c>
      <c r="K6366" t="s">
        <v>8594</v>
      </c>
      <c r="L6366" t="s">
        <v>7883</v>
      </c>
      <c r="M6366">
        <v>75220</v>
      </c>
      <c r="N6366" t="s">
        <v>3479</v>
      </c>
      <c r="O6366" t="s">
        <v>3284</v>
      </c>
      <c r="P6366" t="s">
        <v>32</v>
      </c>
      <c r="Q6366" t="s">
        <v>33</v>
      </c>
      <c r="R6366" t="s">
        <v>3285</v>
      </c>
      <c r="S6366">
        <v>12.991999999999999</v>
      </c>
      <c r="T6366">
        <v>1</v>
      </c>
      <c r="U6366">
        <v>0.2</v>
      </c>
      <c r="V6366">
        <v>-0.81199999999999983</v>
      </c>
      <c r="W6366" t="s">
        <v>10936</v>
      </c>
      <c r="X6366" t="s">
        <v>10950</v>
      </c>
      <c r="Y6366">
        <v>3</v>
      </c>
      <c r="Z6366" t="s">
        <v>10953</v>
      </c>
      <c r="AA6366">
        <v>-6.2499999999999993E-2</v>
      </c>
    </row>
    <row r="6367" spans="1:27" x14ac:dyDescent="0.35">
      <c r="A6367">
        <v>954</v>
      </c>
      <c r="B6367" t="s">
        <v>9234</v>
      </c>
      <c r="C6367">
        <v>2014</v>
      </c>
      <c r="D6367" s="1">
        <v>42002</v>
      </c>
      <c r="E6367" s="1">
        <v>42006</v>
      </c>
      <c r="F6367" t="s">
        <v>23</v>
      </c>
      <c r="G6367" t="s">
        <v>9235</v>
      </c>
      <c r="H6367" t="s">
        <v>9236</v>
      </c>
      <c r="I6367" t="s">
        <v>38</v>
      </c>
      <c r="J6367" t="s">
        <v>27</v>
      </c>
      <c r="K6367" t="s">
        <v>8640</v>
      </c>
      <c r="L6367" t="s">
        <v>7883</v>
      </c>
      <c r="M6367">
        <v>78664</v>
      </c>
      <c r="N6367" t="s">
        <v>3479</v>
      </c>
      <c r="O6367" t="s">
        <v>5931</v>
      </c>
      <c r="P6367" t="s">
        <v>32</v>
      </c>
      <c r="Q6367" t="s">
        <v>40</v>
      </c>
      <c r="R6367" t="s">
        <v>5932</v>
      </c>
      <c r="S6367">
        <v>27.168000000000003</v>
      </c>
      <c r="T6367">
        <v>2</v>
      </c>
      <c r="U6367">
        <v>0.2</v>
      </c>
      <c r="V6367">
        <v>2.7168000000000001</v>
      </c>
      <c r="W6367" t="s">
        <v>10939</v>
      </c>
      <c r="X6367" t="s">
        <v>10940</v>
      </c>
      <c r="Y6367">
        <v>12</v>
      </c>
      <c r="Z6367" t="s">
        <v>10941</v>
      </c>
      <c r="AA6367">
        <v>9.9999999999999992E-2</v>
      </c>
    </row>
    <row r="6368" spans="1:27" x14ac:dyDescent="0.35">
      <c r="A6368">
        <v>985</v>
      </c>
      <c r="B6368" t="s">
        <v>9237</v>
      </c>
      <c r="C6368">
        <v>2014</v>
      </c>
      <c r="D6368" s="1">
        <v>41912</v>
      </c>
      <c r="E6368" s="1">
        <v>41918</v>
      </c>
      <c r="F6368" t="s">
        <v>23</v>
      </c>
      <c r="G6368" t="s">
        <v>5572</v>
      </c>
      <c r="H6368" t="s">
        <v>5573</v>
      </c>
      <c r="I6368" t="s">
        <v>127</v>
      </c>
      <c r="J6368" t="s">
        <v>27</v>
      </c>
      <c r="K6368" t="s">
        <v>2735</v>
      </c>
      <c r="L6368" t="s">
        <v>7883</v>
      </c>
      <c r="M6368">
        <v>77506</v>
      </c>
      <c r="N6368" t="s">
        <v>3479</v>
      </c>
      <c r="O6368" t="s">
        <v>2023</v>
      </c>
      <c r="P6368" t="s">
        <v>32</v>
      </c>
      <c r="Q6368" t="s">
        <v>172</v>
      </c>
      <c r="R6368" t="s">
        <v>2024</v>
      </c>
      <c r="S6368">
        <v>7.9680000000000009</v>
      </c>
      <c r="T6368">
        <v>2</v>
      </c>
      <c r="U6368">
        <v>0.2</v>
      </c>
      <c r="V6368">
        <v>2.5895999999999999</v>
      </c>
      <c r="W6368" t="s">
        <v>10939</v>
      </c>
      <c r="X6368" t="s">
        <v>10937</v>
      </c>
      <c r="Y6368">
        <v>9</v>
      </c>
      <c r="Z6368" t="s">
        <v>10949</v>
      </c>
      <c r="AA6368">
        <v>0.32499999999999996</v>
      </c>
    </row>
    <row r="6369" spans="1:27" x14ac:dyDescent="0.35">
      <c r="A6369">
        <v>986</v>
      </c>
      <c r="B6369" t="s">
        <v>9237</v>
      </c>
      <c r="C6369">
        <v>2014</v>
      </c>
      <c r="D6369" s="1">
        <v>41912</v>
      </c>
      <c r="E6369" s="1">
        <v>41918</v>
      </c>
      <c r="F6369" t="s">
        <v>23</v>
      </c>
      <c r="G6369" t="s">
        <v>5572</v>
      </c>
      <c r="H6369" t="s">
        <v>5573</v>
      </c>
      <c r="I6369" t="s">
        <v>127</v>
      </c>
      <c r="J6369" t="s">
        <v>27</v>
      </c>
      <c r="K6369" t="s">
        <v>2735</v>
      </c>
      <c r="L6369" t="s">
        <v>7883</v>
      </c>
      <c r="M6369">
        <v>77506</v>
      </c>
      <c r="N6369" t="s">
        <v>3479</v>
      </c>
      <c r="O6369" t="s">
        <v>1029</v>
      </c>
      <c r="P6369" t="s">
        <v>32</v>
      </c>
      <c r="Q6369" t="s">
        <v>146</v>
      </c>
      <c r="R6369" t="s">
        <v>1030</v>
      </c>
      <c r="S6369">
        <v>27.968000000000004</v>
      </c>
      <c r="T6369">
        <v>4</v>
      </c>
      <c r="U6369">
        <v>0.2</v>
      </c>
      <c r="V6369">
        <v>9.4391999999999996</v>
      </c>
      <c r="W6369" t="s">
        <v>10939</v>
      </c>
      <c r="X6369" t="s">
        <v>10937</v>
      </c>
      <c r="Y6369">
        <v>9</v>
      </c>
      <c r="Z6369" t="s">
        <v>10949</v>
      </c>
      <c r="AA6369">
        <v>0.33749999999999997</v>
      </c>
    </row>
    <row r="6370" spans="1:27" x14ac:dyDescent="0.35">
      <c r="A6370">
        <v>1069</v>
      </c>
      <c r="B6370" t="s">
        <v>9238</v>
      </c>
      <c r="C6370">
        <v>2014</v>
      </c>
      <c r="D6370" s="1">
        <v>41911</v>
      </c>
      <c r="E6370" s="1">
        <v>41913</v>
      </c>
      <c r="F6370" t="s">
        <v>45</v>
      </c>
      <c r="G6370" t="s">
        <v>5095</v>
      </c>
      <c r="H6370" t="s">
        <v>5096</v>
      </c>
      <c r="I6370" t="s">
        <v>38</v>
      </c>
      <c r="J6370" t="s">
        <v>27</v>
      </c>
      <c r="K6370" t="s">
        <v>8660</v>
      </c>
      <c r="L6370" t="s">
        <v>7883</v>
      </c>
      <c r="M6370">
        <v>78521</v>
      </c>
      <c r="N6370" t="s">
        <v>3479</v>
      </c>
      <c r="O6370" t="s">
        <v>6544</v>
      </c>
      <c r="P6370" t="s">
        <v>32</v>
      </c>
      <c r="Q6370" t="s">
        <v>113</v>
      </c>
      <c r="R6370" t="s">
        <v>66</v>
      </c>
      <c r="S6370">
        <v>1.7440000000000002</v>
      </c>
      <c r="T6370">
        <v>1</v>
      </c>
      <c r="U6370">
        <v>0.2</v>
      </c>
      <c r="V6370">
        <v>-0.34880000000000033</v>
      </c>
      <c r="W6370" t="s">
        <v>10939</v>
      </c>
      <c r="X6370" t="s">
        <v>10937</v>
      </c>
      <c r="Y6370">
        <v>9</v>
      </c>
      <c r="Z6370" t="s">
        <v>10949</v>
      </c>
      <c r="AA6370">
        <v>-0.20000000000000018</v>
      </c>
    </row>
    <row r="6371" spans="1:27" x14ac:dyDescent="0.35">
      <c r="A6371">
        <v>1411</v>
      </c>
      <c r="B6371" t="s">
        <v>9239</v>
      </c>
      <c r="C6371">
        <v>2014</v>
      </c>
      <c r="D6371" s="1">
        <v>41948</v>
      </c>
      <c r="E6371" s="1">
        <v>41955</v>
      </c>
      <c r="F6371" t="s">
        <v>23</v>
      </c>
      <c r="G6371" t="s">
        <v>2309</v>
      </c>
      <c r="H6371" t="s">
        <v>2310</v>
      </c>
      <c r="I6371" t="s">
        <v>127</v>
      </c>
      <c r="J6371" t="s">
        <v>27</v>
      </c>
      <c r="K6371" t="s">
        <v>8622</v>
      </c>
      <c r="L6371" t="s">
        <v>7883</v>
      </c>
      <c r="M6371">
        <v>75051</v>
      </c>
      <c r="N6371" t="s">
        <v>3479</v>
      </c>
      <c r="O6371" t="s">
        <v>400</v>
      </c>
      <c r="P6371" t="s">
        <v>32</v>
      </c>
      <c r="Q6371" t="s">
        <v>172</v>
      </c>
      <c r="R6371" t="s">
        <v>401</v>
      </c>
      <c r="S6371">
        <v>23.680000000000003</v>
      </c>
      <c r="T6371">
        <v>2</v>
      </c>
      <c r="U6371">
        <v>0.2</v>
      </c>
      <c r="V6371">
        <v>8.879999999999999</v>
      </c>
      <c r="W6371" t="s">
        <v>10939</v>
      </c>
      <c r="X6371" t="s">
        <v>10940</v>
      </c>
      <c r="Y6371">
        <v>11</v>
      </c>
      <c r="Z6371" t="s">
        <v>10947</v>
      </c>
      <c r="AA6371">
        <v>0.37499999999999989</v>
      </c>
    </row>
    <row r="6372" spans="1:27" x14ac:dyDescent="0.35">
      <c r="A6372">
        <v>1459</v>
      </c>
      <c r="B6372" t="s">
        <v>9240</v>
      </c>
      <c r="C6372">
        <v>2013</v>
      </c>
      <c r="D6372" s="1">
        <v>41543</v>
      </c>
      <c r="E6372" s="1">
        <v>41549</v>
      </c>
      <c r="F6372" t="s">
        <v>23</v>
      </c>
      <c r="G6372" t="s">
        <v>3054</v>
      </c>
      <c r="H6372" t="s">
        <v>3055</v>
      </c>
      <c r="I6372" t="s">
        <v>26</v>
      </c>
      <c r="J6372" t="s">
        <v>27</v>
      </c>
      <c r="K6372" t="s">
        <v>8653</v>
      </c>
      <c r="L6372" t="s">
        <v>7883</v>
      </c>
      <c r="M6372">
        <v>75061</v>
      </c>
      <c r="N6372" t="s">
        <v>3479</v>
      </c>
      <c r="O6372" t="s">
        <v>2023</v>
      </c>
      <c r="P6372" t="s">
        <v>32</v>
      </c>
      <c r="Q6372" t="s">
        <v>172</v>
      </c>
      <c r="R6372" t="s">
        <v>2024</v>
      </c>
      <c r="S6372">
        <v>15.936000000000002</v>
      </c>
      <c r="T6372">
        <v>4</v>
      </c>
      <c r="U6372">
        <v>0.2</v>
      </c>
      <c r="V6372">
        <v>5.1791999999999998</v>
      </c>
      <c r="W6372" t="s">
        <v>10936</v>
      </c>
      <c r="X6372" t="s">
        <v>10937</v>
      </c>
      <c r="Y6372">
        <v>9</v>
      </c>
      <c r="Z6372" t="s">
        <v>10949</v>
      </c>
      <c r="AA6372">
        <v>0.32499999999999996</v>
      </c>
    </row>
    <row r="6373" spans="1:27" x14ac:dyDescent="0.35">
      <c r="A6373">
        <v>1496</v>
      </c>
      <c r="B6373" t="s">
        <v>9241</v>
      </c>
      <c r="C6373">
        <v>2014</v>
      </c>
      <c r="D6373" s="1">
        <v>41887</v>
      </c>
      <c r="E6373" s="1">
        <v>41891</v>
      </c>
      <c r="F6373" t="s">
        <v>23</v>
      </c>
      <c r="G6373" t="s">
        <v>4390</v>
      </c>
      <c r="H6373" t="s">
        <v>4391</v>
      </c>
      <c r="I6373" t="s">
        <v>38</v>
      </c>
      <c r="J6373" t="s">
        <v>27</v>
      </c>
      <c r="K6373" t="s">
        <v>8682</v>
      </c>
      <c r="L6373" t="s">
        <v>7883</v>
      </c>
      <c r="M6373">
        <v>75019</v>
      </c>
      <c r="N6373" t="s">
        <v>3479</v>
      </c>
      <c r="O6373" t="s">
        <v>2096</v>
      </c>
      <c r="P6373" t="s">
        <v>32</v>
      </c>
      <c r="Q6373" t="s">
        <v>40</v>
      </c>
      <c r="R6373" t="s">
        <v>2097</v>
      </c>
      <c r="S6373">
        <v>10.192000000000002</v>
      </c>
      <c r="T6373">
        <v>7</v>
      </c>
      <c r="U6373">
        <v>0.2</v>
      </c>
      <c r="V6373">
        <v>3.1849999999999992</v>
      </c>
      <c r="W6373" t="s">
        <v>10939</v>
      </c>
      <c r="X6373" t="s">
        <v>10937</v>
      </c>
      <c r="Y6373">
        <v>9</v>
      </c>
      <c r="Z6373" t="s">
        <v>10949</v>
      </c>
      <c r="AA6373">
        <v>0.31249999999999983</v>
      </c>
    </row>
    <row r="6374" spans="1:27" x14ac:dyDescent="0.35">
      <c r="A6374">
        <v>1497</v>
      </c>
      <c r="B6374" t="s">
        <v>9241</v>
      </c>
      <c r="C6374">
        <v>2014</v>
      </c>
      <c r="D6374" s="1">
        <v>41887</v>
      </c>
      <c r="E6374" s="1">
        <v>41891</v>
      </c>
      <c r="F6374" t="s">
        <v>23</v>
      </c>
      <c r="G6374" t="s">
        <v>4390</v>
      </c>
      <c r="H6374" t="s">
        <v>4391</v>
      </c>
      <c r="I6374" t="s">
        <v>38</v>
      </c>
      <c r="J6374" t="s">
        <v>27</v>
      </c>
      <c r="K6374" t="s">
        <v>8682</v>
      </c>
      <c r="L6374" t="s">
        <v>7883</v>
      </c>
      <c r="M6374">
        <v>75019</v>
      </c>
      <c r="N6374" t="s">
        <v>3479</v>
      </c>
      <c r="O6374" t="s">
        <v>611</v>
      </c>
      <c r="P6374" t="s">
        <v>32</v>
      </c>
      <c r="Q6374" t="s">
        <v>33</v>
      </c>
      <c r="R6374" t="s">
        <v>5770</v>
      </c>
      <c r="S6374">
        <v>16.784000000000002</v>
      </c>
      <c r="T6374">
        <v>1</v>
      </c>
      <c r="U6374">
        <v>0.2</v>
      </c>
      <c r="V6374">
        <v>-0.20980000000000043</v>
      </c>
      <c r="W6374" t="s">
        <v>10939</v>
      </c>
      <c r="X6374" t="s">
        <v>10937</v>
      </c>
      <c r="Y6374">
        <v>9</v>
      </c>
      <c r="Z6374" t="s">
        <v>10949</v>
      </c>
      <c r="AA6374">
        <v>-1.2500000000000023E-2</v>
      </c>
    </row>
    <row r="6375" spans="1:27" x14ac:dyDescent="0.35">
      <c r="A6375">
        <v>1498</v>
      </c>
      <c r="B6375" t="s">
        <v>9241</v>
      </c>
      <c r="C6375">
        <v>2014</v>
      </c>
      <c r="D6375" s="1">
        <v>41887</v>
      </c>
      <c r="E6375" s="1">
        <v>41891</v>
      </c>
      <c r="F6375" t="s">
        <v>23</v>
      </c>
      <c r="G6375" t="s">
        <v>4390</v>
      </c>
      <c r="H6375" t="s">
        <v>4391</v>
      </c>
      <c r="I6375" t="s">
        <v>38</v>
      </c>
      <c r="J6375" t="s">
        <v>27</v>
      </c>
      <c r="K6375" t="s">
        <v>8682</v>
      </c>
      <c r="L6375" t="s">
        <v>7883</v>
      </c>
      <c r="M6375">
        <v>75019</v>
      </c>
      <c r="N6375" t="s">
        <v>3479</v>
      </c>
      <c r="O6375" t="s">
        <v>1564</v>
      </c>
      <c r="P6375" t="s">
        <v>32</v>
      </c>
      <c r="Q6375" t="s">
        <v>40</v>
      </c>
      <c r="R6375" t="s">
        <v>1565</v>
      </c>
      <c r="S6375">
        <v>13.120000000000001</v>
      </c>
      <c r="T6375">
        <v>5</v>
      </c>
      <c r="U6375">
        <v>0.2</v>
      </c>
      <c r="V6375">
        <v>3.7720000000000002</v>
      </c>
      <c r="W6375" t="s">
        <v>10939</v>
      </c>
      <c r="X6375" t="s">
        <v>10937</v>
      </c>
      <c r="Y6375">
        <v>9</v>
      </c>
      <c r="Z6375" t="s">
        <v>10949</v>
      </c>
      <c r="AA6375">
        <v>0.28749999999999998</v>
      </c>
    </row>
    <row r="6376" spans="1:27" x14ac:dyDescent="0.35">
      <c r="A6376">
        <v>1502</v>
      </c>
      <c r="B6376" t="s">
        <v>9242</v>
      </c>
      <c r="C6376">
        <v>2014</v>
      </c>
      <c r="D6376" s="1">
        <v>41956</v>
      </c>
      <c r="E6376" s="1">
        <v>41962</v>
      </c>
      <c r="F6376" t="s">
        <v>23</v>
      </c>
      <c r="G6376" t="s">
        <v>1455</v>
      </c>
      <c r="H6376" t="s">
        <v>1456</v>
      </c>
      <c r="I6376" t="s">
        <v>38</v>
      </c>
      <c r="J6376" t="s">
        <v>27</v>
      </c>
      <c r="K6376" t="s">
        <v>8597</v>
      </c>
      <c r="L6376" t="s">
        <v>7883</v>
      </c>
      <c r="M6376">
        <v>78745</v>
      </c>
      <c r="N6376" t="s">
        <v>3479</v>
      </c>
      <c r="O6376" t="s">
        <v>796</v>
      </c>
      <c r="P6376" t="s">
        <v>32</v>
      </c>
      <c r="Q6376" t="s">
        <v>33</v>
      </c>
      <c r="R6376" t="s">
        <v>797</v>
      </c>
      <c r="S6376">
        <v>540.048</v>
      </c>
      <c r="T6376">
        <v>3</v>
      </c>
      <c r="U6376">
        <v>0.2</v>
      </c>
      <c r="V6376">
        <v>-47.254199999999997</v>
      </c>
      <c r="W6376" t="s">
        <v>10939</v>
      </c>
      <c r="X6376" t="s">
        <v>10940</v>
      </c>
      <c r="Y6376">
        <v>11</v>
      </c>
      <c r="Z6376" t="s">
        <v>10947</v>
      </c>
      <c r="AA6376">
        <v>-8.7499999999999994E-2</v>
      </c>
    </row>
    <row r="6377" spans="1:27" x14ac:dyDescent="0.35">
      <c r="A6377">
        <v>1513</v>
      </c>
      <c r="B6377" t="s">
        <v>9243</v>
      </c>
      <c r="C6377">
        <v>2014</v>
      </c>
      <c r="D6377" s="1">
        <v>41870</v>
      </c>
      <c r="E6377" s="1">
        <v>41874</v>
      </c>
      <c r="F6377" t="s">
        <v>23</v>
      </c>
      <c r="G6377" t="s">
        <v>2725</v>
      </c>
      <c r="H6377" t="s">
        <v>2726</v>
      </c>
      <c r="I6377" t="s">
        <v>38</v>
      </c>
      <c r="J6377" t="s">
        <v>27</v>
      </c>
      <c r="K6377" t="s">
        <v>8594</v>
      </c>
      <c r="L6377" t="s">
        <v>7883</v>
      </c>
      <c r="M6377">
        <v>75220</v>
      </c>
      <c r="N6377" t="s">
        <v>3479</v>
      </c>
      <c r="O6377" t="s">
        <v>5661</v>
      </c>
      <c r="P6377" t="s">
        <v>32</v>
      </c>
      <c r="Q6377" t="s">
        <v>33</v>
      </c>
      <c r="R6377" t="s">
        <v>5662</v>
      </c>
      <c r="S6377">
        <v>200.06400000000002</v>
      </c>
      <c r="T6377">
        <v>3</v>
      </c>
      <c r="U6377">
        <v>0.2</v>
      </c>
      <c r="V6377">
        <v>12.504000000000005</v>
      </c>
      <c r="W6377" t="s">
        <v>10939</v>
      </c>
      <c r="X6377" t="s">
        <v>10937</v>
      </c>
      <c r="Y6377">
        <v>8</v>
      </c>
      <c r="Z6377" t="s">
        <v>10954</v>
      </c>
      <c r="AA6377">
        <v>6.2500000000000014E-2</v>
      </c>
    </row>
    <row r="6378" spans="1:27" x14ac:dyDescent="0.35">
      <c r="A6378">
        <v>1549</v>
      </c>
      <c r="B6378" t="s">
        <v>9244</v>
      </c>
      <c r="C6378">
        <v>2012</v>
      </c>
      <c r="D6378" s="1">
        <v>41236</v>
      </c>
      <c r="E6378" s="1">
        <v>41240</v>
      </c>
      <c r="F6378" t="s">
        <v>23</v>
      </c>
      <c r="G6378" t="s">
        <v>5337</v>
      </c>
      <c r="H6378" t="s">
        <v>5338</v>
      </c>
      <c r="I6378" t="s">
        <v>26</v>
      </c>
      <c r="J6378" t="s">
        <v>27</v>
      </c>
      <c r="K6378" t="s">
        <v>8589</v>
      </c>
      <c r="L6378" t="s">
        <v>7883</v>
      </c>
      <c r="M6378">
        <v>78207</v>
      </c>
      <c r="N6378" t="s">
        <v>3479</v>
      </c>
      <c r="O6378" t="s">
        <v>5737</v>
      </c>
      <c r="P6378" t="s">
        <v>32</v>
      </c>
      <c r="Q6378" t="s">
        <v>33</v>
      </c>
      <c r="R6378" t="s">
        <v>5738</v>
      </c>
      <c r="S6378">
        <v>27.056000000000001</v>
      </c>
      <c r="T6378">
        <v>2</v>
      </c>
      <c r="U6378">
        <v>0.2</v>
      </c>
      <c r="V6378">
        <v>2.3673999999999991</v>
      </c>
      <c r="W6378" t="s">
        <v>10948</v>
      </c>
      <c r="X6378" t="s">
        <v>10940</v>
      </c>
      <c r="Y6378">
        <v>11</v>
      </c>
      <c r="Z6378" t="s">
        <v>10947</v>
      </c>
      <c r="AA6378">
        <v>8.7499999999999967E-2</v>
      </c>
    </row>
    <row r="6379" spans="1:27" x14ac:dyDescent="0.35">
      <c r="A6379">
        <v>1591</v>
      </c>
      <c r="B6379" t="s">
        <v>9245</v>
      </c>
      <c r="C6379">
        <v>2013</v>
      </c>
      <c r="D6379" s="1">
        <v>41380</v>
      </c>
      <c r="E6379" s="1">
        <v>41384</v>
      </c>
      <c r="F6379" t="s">
        <v>23</v>
      </c>
      <c r="G6379" t="s">
        <v>4776</v>
      </c>
      <c r="H6379" t="s">
        <v>4777</v>
      </c>
      <c r="I6379" t="s">
        <v>26</v>
      </c>
      <c r="J6379" t="s">
        <v>27</v>
      </c>
      <c r="K6379" t="s">
        <v>9246</v>
      </c>
      <c r="L6379" t="s">
        <v>7883</v>
      </c>
      <c r="M6379">
        <v>76051</v>
      </c>
      <c r="N6379" t="s">
        <v>3479</v>
      </c>
      <c r="O6379" t="s">
        <v>3060</v>
      </c>
      <c r="P6379" t="s">
        <v>32</v>
      </c>
      <c r="Q6379" t="s">
        <v>40</v>
      </c>
      <c r="R6379" t="s">
        <v>3061</v>
      </c>
      <c r="S6379">
        <v>33.488000000000007</v>
      </c>
      <c r="T6379">
        <v>7</v>
      </c>
      <c r="U6379">
        <v>0.2</v>
      </c>
      <c r="V6379">
        <v>5.8603999999999967</v>
      </c>
      <c r="W6379" t="s">
        <v>10936</v>
      </c>
      <c r="X6379" t="s">
        <v>10942</v>
      </c>
      <c r="Y6379">
        <v>4</v>
      </c>
      <c r="Z6379" t="s">
        <v>10943</v>
      </c>
      <c r="AA6379">
        <v>0.17499999999999988</v>
      </c>
    </row>
    <row r="6380" spans="1:27" x14ac:dyDescent="0.35">
      <c r="A6380">
        <v>1592</v>
      </c>
      <c r="B6380" t="s">
        <v>9245</v>
      </c>
      <c r="C6380">
        <v>2013</v>
      </c>
      <c r="D6380" s="1">
        <v>41380</v>
      </c>
      <c r="E6380" s="1">
        <v>41384</v>
      </c>
      <c r="F6380" t="s">
        <v>23</v>
      </c>
      <c r="G6380" t="s">
        <v>4776</v>
      </c>
      <c r="H6380" t="s">
        <v>4777</v>
      </c>
      <c r="I6380" t="s">
        <v>26</v>
      </c>
      <c r="J6380" t="s">
        <v>27</v>
      </c>
      <c r="K6380" t="s">
        <v>9246</v>
      </c>
      <c r="L6380" t="s">
        <v>7883</v>
      </c>
      <c r="M6380">
        <v>76051</v>
      </c>
      <c r="N6380" t="s">
        <v>3479</v>
      </c>
      <c r="O6380" t="s">
        <v>2084</v>
      </c>
      <c r="P6380" t="s">
        <v>32</v>
      </c>
      <c r="Q6380" t="s">
        <v>65</v>
      </c>
      <c r="R6380" t="s">
        <v>2085</v>
      </c>
      <c r="S6380">
        <v>8.0399999999999991</v>
      </c>
      <c r="T6380">
        <v>5</v>
      </c>
      <c r="U6380">
        <v>0.2</v>
      </c>
      <c r="V6380">
        <v>2.9144999999999994</v>
      </c>
      <c r="W6380" t="s">
        <v>10936</v>
      </c>
      <c r="X6380" t="s">
        <v>10942</v>
      </c>
      <c r="Y6380">
        <v>4</v>
      </c>
      <c r="Z6380" t="s">
        <v>10943</v>
      </c>
      <c r="AA6380">
        <v>0.36249999999999999</v>
      </c>
    </row>
    <row r="6381" spans="1:27" x14ac:dyDescent="0.35">
      <c r="A6381">
        <v>1599</v>
      </c>
      <c r="B6381" t="s">
        <v>9247</v>
      </c>
      <c r="C6381">
        <v>2014</v>
      </c>
      <c r="D6381" s="1">
        <v>41963</v>
      </c>
      <c r="E6381" s="1">
        <v>41965</v>
      </c>
      <c r="F6381" t="s">
        <v>45</v>
      </c>
      <c r="G6381" t="s">
        <v>4975</v>
      </c>
      <c r="H6381" t="s">
        <v>4976</v>
      </c>
      <c r="I6381" t="s">
        <v>38</v>
      </c>
      <c r="J6381" t="s">
        <v>27</v>
      </c>
      <c r="K6381" t="s">
        <v>8886</v>
      </c>
      <c r="L6381" t="s">
        <v>7883</v>
      </c>
      <c r="M6381">
        <v>75007</v>
      </c>
      <c r="N6381" t="s">
        <v>3479</v>
      </c>
      <c r="O6381" t="s">
        <v>3064</v>
      </c>
      <c r="P6381" t="s">
        <v>32</v>
      </c>
      <c r="Q6381" t="s">
        <v>113</v>
      </c>
      <c r="R6381" t="s">
        <v>3065</v>
      </c>
      <c r="S6381">
        <v>6.6720000000000006</v>
      </c>
      <c r="T6381">
        <v>1</v>
      </c>
      <c r="U6381">
        <v>0.2</v>
      </c>
      <c r="V6381">
        <v>0.50039999999999996</v>
      </c>
      <c r="W6381" t="s">
        <v>10939</v>
      </c>
      <c r="X6381" t="s">
        <v>10940</v>
      </c>
      <c r="Y6381">
        <v>11</v>
      </c>
      <c r="Z6381" t="s">
        <v>10947</v>
      </c>
      <c r="AA6381">
        <v>7.4999999999999983E-2</v>
      </c>
    </row>
    <row r="6382" spans="1:27" x14ac:dyDescent="0.35">
      <c r="A6382">
        <v>1600</v>
      </c>
      <c r="B6382" t="s">
        <v>9247</v>
      </c>
      <c r="C6382">
        <v>2014</v>
      </c>
      <c r="D6382" s="1">
        <v>41963</v>
      </c>
      <c r="E6382" s="1">
        <v>41965</v>
      </c>
      <c r="F6382" t="s">
        <v>45</v>
      </c>
      <c r="G6382" t="s">
        <v>4975</v>
      </c>
      <c r="H6382" t="s">
        <v>4976</v>
      </c>
      <c r="I6382" t="s">
        <v>38</v>
      </c>
      <c r="J6382" t="s">
        <v>27</v>
      </c>
      <c r="K6382" t="s">
        <v>8886</v>
      </c>
      <c r="L6382" t="s">
        <v>7883</v>
      </c>
      <c r="M6382">
        <v>75007</v>
      </c>
      <c r="N6382" t="s">
        <v>3479</v>
      </c>
      <c r="O6382" t="s">
        <v>532</v>
      </c>
      <c r="P6382" t="s">
        <v>32</v>
      </c>
      <c r="Q6382" t="s">
        <v>40</v>
      </c>
      <c r="R6382" t="s">
        <v>533</v>
      </c>
      <c r="S6382">
        <v>99.13600000000001</v>
      </c>
      <c r="T6382">
        <v>4</v>
      </c>
      <c r="U6382">
        <v>0.2</v>
      </c>
      <c r="V6382">
        <v>8.674399999999995</v>
      </c>
      <c r="W6382" t="s">
        <v>10939</v>
      </c>
      <c r="X6382" t="s">
        <v>10940</v>
      </c>
      <c r="Y6382">
        <v>11</v>
      </c>
      <c r="Z6382" t="s">
        <v>10947</v>
      </c>
      <c r="AA6382">
        <v>8.7499999999999939E-2</v>
      </c>
    </row>
    <row r="6383" spans="1:27" x14ac:dyDescent="0.35">
      <c r="A6383">
        <v>1664</v>
      </c>
      <c r="B6383" t="s">
        <v>8880</v>
      </c>
      <c r="C6383">
        <v>2013</v>
      </c>
      <c r="D6383" s="1">
        <v>41603</v>
      </c>
      <c r="E6383" s="1">
        <v>41605</v>
      </c>
      <c r="F6383" t="s">
        <v>45</v>
      </c>
      <c r="G6383" t="s">
        <v>3081</v>
      </c>
      <c r="H6383" t="s">
        <v>3082</v>
      </c>
      <c r="I6383" t="s">
        <v>38</v>
      </c>
      <c r="J6383" t="s">
        <v>27</v>
      </c>
      <c r="K6383" t="s">
        <v>8594</v>
      </c>
      <c r="L6383" t="s">
        <v>7883</v>
      </c>
      <c r="M6383">
        <v>75217</v>
      </c>
      <c r="N6383" t="s">
        <v>3479</v>
      </c>
      <c r="O6383" t="s">
        <v>2304</v>
      </c>
      <c r="P6383" t="s">
        <v>32</v>
      </c>
      <c r="Q6383" t="s">
        <v>33</v>
      </c>
      <c r="R6383" t="s">
        <v>2305</v>
      </c>
      <c r="S6383">
        <v>41.92</v>
      </c>
      <c r="T6383">
        <v>5</v>
      </c>
      <c r="U6383">
        <v>0.2</v>
      </c>
      <c r="V6383">
        <v>3.6679999999999993</v>
      </c>
      <c r="W6383" t="s">
        <v>10936</v>
      </c>
      <c r="X6383" t="s">
        <v>10940</v>
      </c>
      <c r="Y6383">
        <v>11</v>
      </c>
      <c r="Z6383" t="s">
        <v>10947</v>
      </c>
      <c r="AA6383">
        <v>8.7499999999999981E-2</v>
      </c>
    </row>
    <row r="6384" spans="1:27" x14ac:dyDescent="0.35">
      <c r="A6384">
        <v>1666</v>
      </c>
      <c r="B6384" t="s">
        <v>8880</v>
      </c>
      <c r="C6384">
        <v>2013</v>
      </c>
      <c r="D6384" s="1">
        <v>41603</v>
      </c>
      <c r="E6384" s="1">
        <v>41605</v>
      </c>
      <c r="F6384" t="s">
        <v>45</v>
      </c>
      <c r="G6384" t="s">
        <v>3081</v>
      </c>
      <c r="H6384" t="s">
        <v>3082</v>
      </c>
      <c r="I6384" t="s">
        <v>38</v>
      </c>
      <c r="J6384" t="s">
        <v>27</v>
      </c>
      <c r="K6384" t="s">
        <v>8594</v>
      </c>
      <c r="L6384" t="s">
        <v>7883</v>
      </c>
      <c r="M6384">
        <v>75217</v>
      </c>
      <c r="N6384" t="s">
        <v>3479</v>
      </c>
      <c r="O6384" t="s">
        <v>3182</v>
      </c>
      <c r="P6384" t="s">
        <v>32</v>
      </c>
      <c r="Q6384" t="s">
        <v>65</v>
      </c>
      <c r="R6384" t="s">
        <v>3183</v>
      </c>
      <c r="S6384">
        <v>4.3440000000000003</v>
      </c>
      <c r="T6384">
        <v>3</v>
      </c>
      <c r="U6384">
        <v>0.2</v>
      </c>
      <c r="V6384">
        <v>0.86879999999999979</v>
      </c>
      <c r="W6384" t="s">
        <v>10936</v>
      </c>
      <c r="X6384" t="s">
        <v>10940</v>
      </c>
      <c r="Y6384">
        <v>11</v>
      </c>
      <c r="Z6384" t="s">
        <v>10947</v>
      </c>
      <c r="AA6384">
        <v>0.19999999999999993</v>
      </c>
    </row>
    <row r="6385" spans="1:27" x14ac:dyDescent="0.35">
      <c r="A6385">
        <v>1669</v>
      </c>
      <c r="B6385" t="s">
        <v>8880</v>
      </c>
      <c r="C6385">
        <v>2013</v>
      </c>
      <c r="D6385" s="1">
        <v>41603</v>
      </c>
      <c r="E6385" s="1">
        <v>41605</v>
      </c>
      <c r="F6385" t="s">
        <v>45</v>
      </c>
      <c r="G6385" t="s">
        <v>3081</v>
      </c>
      <c r="H6385" t="s">
        <v>3082</v>
      </c>
      <c r="I6385" t="s">
        <v>38</v>
      </c>
      <c r="J6385" t="s">
        <v>27</v>
      </c>
      <c r="K6385" t="s">
        <v>8594</v>
      </c>
      <c r="L6385" t="s">
        <v>7883</v>
      </c>
      <c r="M6385">
        <v>75217</v>
      </c>
      <c r="N6385" t="s">
        <v>3479</v>
      </c>
      <c r="O6385" t="s">
        <v>2651</v>
      </c>
      <c r="P6385" t="s">
        <v>32</v>
      </c>
      <c r="Q6385" t="s">
        <v>40</v>
      </c>
      <c r="R6385" t="s">
        <v>2652</v>
      </c>
      <c r="S6385">
        <v>14.04</v>
      </c>
      <c r="T6385">
        <v>3</v>
      </c>
      <c r="U6385">
        <v>0.2</v>
      </c>
      <c r="V6385">
        <v>1.5794999999999986</v>
      </c>
      <c r="W6385" t="s">
        <v>10936</v>
      </c>
      <c r="X6385" t="s">
        <v>10940</v>
      </c>
      <c r="Y6385">
        <v>11</v>
      </c>
      <c r="Z6385" t="s">
        <v>10947</v>
      </c>
      <c r="AA6385">
        <v>0.11249999999999991</v>
      </c>
    </row>
    <row r="6386" spans="1:27" x14ac:dyDescent="0.35">
      <c r="A6386">
        <v>1733</v>
      </c>
      <c r="B6386" t="s">
        <v>9248</v>
      </c>
      <c r="C6386">
        <v>2013</v>
      </c>
      <c r="D6386" s="1">
        <v>41466</v>
      </c>
      <c r="E6386" s="1">
        <v>41470</v>
      </c>
      <c r="F6386" t="s">
        <v>23</v>
      </c>
      <c r="G6386" t="s">
        <v>1207</v>
      </c>
      <c r="H6386" t="s">
        <v>1208</v>
      </c>
      <c r="I6386" t="s">
        <v>38</v>
      </c>
      <c r="J6386" t="s">
        <v>27</v>
      </c>
      <c r="K6386" t="s">
        <v>8594</v>
      </c>
      <c r="L6386" t="s">
        <v>7883</v>
      </c>
      <c r="M6386">
        <v>75081</v>
      </c>
      <c r="N6386" t="s">
        <v>3479</v>
      </c>
      <c r="O6386" t="s">
        <v>5755</v>
      </c>
      <c r="P6386" t="s">
        <v>32</v>
      </c>
      <c r="Q6386" t="s">
        <v>33</v>
      </c>
      <c r="R6386" t="s">
        <v>5756</v>
      </c>
      <c r="S6386">
        <v>338.04</v>
      </c>
      <c r="T6386">
        <v>3</v>
      </c>
      <c r="U6386">
        <v>0.2</v>
      </c>
      <c r="V6386">
        <v>-33.804000000000002</v>
      </c>
      <c r="W6386" t="s">
        <v>10936</v>
      </c>
      <c r="X6386" t="s">
        <v>10937</v>
      </c>
      <c r="Y6386">
        <v>7</v>
      </c>
      <c r="Z6386" t="s">
        <v>10938</v>
      </c>
      <c r="AA6386">
        <v>-0.1</v>
      </c>
    </row>
    <row r="6387" spans="1:27" x14ac:dyDescent="0.35">
      <c r="A6387">
        <v>1734</v>
      </c>
      <c r="B6387" t="s">
        <v>9248</v>
      </c>
      <c r="C6387">
        <v>2013</v>
      </c>
      <c r="D6387" s="1">
        <v>41466</v>
      </c>
      <c r="E6387" s="1">
        <v>41470</v>
      </c>
      <c r="F6387" t="s">
        <v>23</v>
      </c>
      <c r="G6387" t="s">
        <v>1207</v>
      </c>
      <c r="H6387" t="s">
        <v>1208</v>
      </c>
      <c r="I6387" t="s">
        <v>38</v>
      </c>
      <c r="J6387" t="s">
        <v>27</v>
      </c>
      <c r="K6387" t="s">
        <v>8594</v>
      </c>
      <c r="L6387" t="s">
        <v>7883</v>
      </c>
      <c r="M6387">
        <v>75081</v>
      </c>
      <c r="N6387" t="s">
        <v>3479</v>
      </c>
      <c r="O6387" t="s">
        <v>2480</v>
      </c>
      <c r="P6387" t="s">
        <v>32</v>
      </c>
      <c r="Q6387" t="s">
        <v>40</v>
      </c>
      <c r="R6387" t="s">
        <v>2481</v>
      </c>
      <c r="S6387">
        <v>154.24</v>
      </c>
      <c r="T6387">
        <v>4</v>
      </c>
      <c r="U6387">
        <v>0.2</v>
      </c>
      <c r="V6387">
        <v>17.351999999999975</v>
      </c>
      <c r="W6387" t="s">
        <v>10936</v>
      </c>
      <c r="X6387" t="s">
        <v>10937</v>
      </c>
      <c r="Y6387">
        <v>7</v>
      </c>
      <c r="Z6387" t="s">
        <v>10938</v>
      </c>
      <c r="AA6387">
        <v>0.11249999999999984</v>
      </c>
    </row>
    <row r="6388" spans="1:27" x14ac:dyDescent="0.35">
      <c r="A6388">
        <v>1770</v>
      </c>
      <c r="B6388" t="s">
        <v>9249</v>
      </c>
      <c r="C6388">
        <v>2014</v>
      </c>
      <c r="D6388" s="1">
        <v>41701</v>
      </c>
      <c r="E6388" s="1">
        <v>41707</v>
      </c>
      <c r="F6388" t="s">
        <v>23</v>
      </c>
      <c r="G6388" t="s">
        <v>1438</v>
      </c>
      <c r="H6388" t="s">
        <v>1439</v>
      </c>
      <c r="I6388" t="s">
        <v>26</v>
      </c>
      <c r="J6388" t="s">
        <v>27</v>
      </c>
      <c r="K6388" t="s">
        <v>8594</v>
      </c>
      <c r="L6388" t="s">
        <v>7883</v>
      </c>
      <c r="M6388">
        <v>75081</v>
      </c>
      <c r="N6388" t="s">
        <v>3479</v>
      </c>
      <c r="O6388" t="s">
        <v>6544</v>
      </c>
      <c r="P6388" t="s">
        <v>32</v>
      </c>
      <c r="Q6388" t="s">
        <v>113</v>
      </c>
      <c r="R6388" t="s">
        <v>66</v>
      </c>
      <c r="S6388">
        <v>6.9760000000000009</v>
      </c>
      <c r="T6388">
        <v>4</v>
      </c>
      <c r="U6388">
        <v>0.2</v>
      </c>
      <c r="V6388">
        <v>-1.3952000000000013</v>
      </c>
      <c r="W6388" t="s">
        <v>10939</v>
      </c>
      <c r="X6388" t="s">
        <v>10950</v>
      </c>
      <c r="Y6388">
        <v>3</v>
      </c>
      <c r="Z6388" t="s">
        <v>10953</v>
      </c>
      <c r="AA6388">
        <v>-0.20000000000000018</v>
      </c>
    </row>
    <row r="6389" spans="1:27" x14ac:dyDescent="0.35">
      <c r="A6389">
        <v>1800</v>
      </c>
      <c r="B6389" t="s">
        <v>9250</v>
      </c>
      <c r="C6389">
        <v>2013</v>
      </c>
      <c r="D6389" s="1">
        <v>41495</v>
      </c>
      <c r="E6389" s="1">
        <v>41497</v>
      </c>
      <c r="F6389" t="s">
        <v>45</v>
      </c>
      <c r="G6389" t="s">
        <v>1939</v>
      </c>
      <c r="H6389" t="s">
        <v>1940</v>
      </c>
      <c r="I6389" t="s">
        <v>38</v>
      </c>
      <c r="J6389" t="s">
        <v>27</v>
      </c>
      <c r="K6389" t="s">
        <v>8594</v>
      </c>
      <c r="L6389" t="s">
        <v>7883</v>
      </c>
      <c r="M6389">
        <v>75081</v>
      </c>
      <c r="N6389" t="s">
        <v>3479</v>
      </c>
      <c r="O6389" t="s">
        <v>3073</v>
      </c>
      <c r="P6389" t="s">
        <v>32</v>
      </c>
      <c r="Q6389" t="s">
        <v>65</v>
      </c>
      <c r="R6389" t="s">
        <v>3074</v>
      </c>
      <c r="S6389">
        <v>11.168000000000001</v>
      </c>
      <c r="T6389">
        <v>4</v>
      </c>
      <c r="U6389">
        <v>0.2</v>
      </c>
      <c r="V6389">
        <v>3.6295999999999995</v>
      </c>
      <c r="W6389" t="s">
        <v>10936</v>
      </c>
      <c r="X6389" t="s">
        <v>10937</v>
      </c>
      <c r="Y6389">
        <v>8</v>
      </c>
      <c r="Z6389" t="s">
        <v>10954</v>
      </c>
      <c r="AA6389">
        <v>0.3249999999999999</v>
      </c>
    </row>
    <row r="6390" spans="1:27" x14ac:dyDescent="0.35">
      <c r="A6390">
        <v>1843</v>
      </c>
      <c r="B6390" t="s">
        <v>9251</v>
      </c>
      <c r="C6390">
        <v>2012</v>
      </c>
      <c r="D6390" s="1">
        <v>40948</v>
      </c>
      <c r="E6390" s="1">
        <v>40950</v>
      </c>
      <c r="F6390" t="s">
        <v>45</v>
      </c>
      <c r="G6390" t="s">
        <v>1356</v>
      </c>
      <c r="H6390" t="s">
        <v>1357</v>
      </c>
      <c r="I6390" t="s">
        <v>26</v>
      </c>
      <c r="J6390" t="s">
        <v>27</v>
      </c>
      <c r="K6390" t="s">
        <v>8589</v>
      </c>
      <c r="L6390" t="s">
        <v>7883</v>
      </c>
      <c r="M6390">
        <v>78207</v>
      </c>
      <c r="N6390" t="s">
        <v>3479</v>
      </c>
      <c r="O6390" t="s">
        <v>2654</v>
      </c>
      <c r="P6390" t="s">
        <v>32</v>
      </c>
      <c r="Q6390" t="s">
        <v>172</v>
      </c>
      <c r="R6390" t="s">
        <v>2655</v>
      </c>
      <c r="S6390">
        <v>40.096000000000004</v>
      </c>
      <c r="T6390">
        <v>4</v>
      </c>
      <c r="U6390">
        <v>0.2</v>
      </c>
      <c r="V6390">
        <v>13.532399999999996</v>
      </c>
      <c r="W6390" t="s">
        <v>10948</v>
      </c>
      <c r="X6390" t="s">
        <v>10950</v>
      </c>
      <c r="Y6390">
        <v>2</v>
      </c>
      <c r="Z6390" t="s">
        <v>10955</v>
      </c>
      <c r="AA6390">
        <v>0.33749999999999986</v>
      </c>
    </row>
    <row r="6391" spans="1:27" x14ac:dyDescent="0.35">
      <c r="A6391">
        <v>1863</v>
      </c>
      <c r="B6391" t="s">
        <v>9252</v>
      </c>
      <c r="C6391">
        <v>2011</v>
      </c>
      <c r="D6391" s="1">
        <v>40859</v>
      </c>
      <c r="E6391" s="1">
        <v>40859</v>
      </c>
      <c r="F6391" t="s">
        <v>234</v>
      </c>
      <c r="G6391" t="s">
        <v>2905</v>
      </c>
      <c r="H6391" t="s">
        <v>2906</v>
      </c>
      <c r="I6391" t="s">
        <v>38</v>
      </c>
      <c r="J6391" t="s">
        <v>27</v>
      </c>
      <c r="K6391" t="s">
        <v>8589</v>
      </c>
      <c r="L6391" t="s">
        <v>7883</v>
      </c>
      <c r="M6391">
        <v>78207</v>
      </c>
      <c r="N6391" t="s">
        <v>3479</v>
      </c>
      <c r="O6391" t="s">
        <v>1204</v>
      </c>
      <c r="P6391" t="s">
        <v>32</v>
      </c>
      <c r="Q6391" t="s">
        <v>33</v>
      </c>
      <c r="R6391" t="s">
        <v>1205</v>
      </c>
      <c r="S6391">
        <v>49.632000000000005</v>
      </c>
      <c r="T6391">
        <v>4</v>
      </c>
      <c r="U6391">
        <v>0.2</v>
      </c>
      <c r="V6391">
        <v>4.9632000000000005</v>
      </c>
      <c r="W6391" t="s">
        <v>10944</v>
      </c>
      <c r="X6391" t="s">
        <v>10940</v>
      </c>
      <c r="Y6391">
        <v>11</v>
      </c>
      <c r="Z6391" t="s">
        <v>10947</v>
      </c>
      <c r="AA6391">
        <v>0.1</v>
      </c>
    </row>
    <row r="6392" spans="1:27" x14ac:dyDescent="0.35">
      <c r="A6392">
        <v>1885</v>
      </c>
      <c r="B6392" t="s">
        <v>9253</v>
      </c>
      <c r="C6392">
        <v>2014</v>
      </c>
      <c r="D6392" s="1">
        <v>41659</v>
      </c>
      <c r="E6392" s="1">
        <v>41663</v>
      </c>
      <c r="F6392" t="s">
        <v>45</v>
      </c>
      <c r="G6392" t="s">
        <v>3340</v>
      </c>
      <c r="H6392" t="s">
        <v>3341</v>
      </c>
      <c r="I6392" t="s">
        <v>38</v>
      </c>
      <c r="J6392" t="s">
        <v>27</v>
      </c>
      <c r="K6392" t="s">
        <v>9254</v>
      </c>
      <c r="L6392" t="s">
        <v>7883</v>
      </c>
      <c r="M6392">
        <v>76248</v>
      </c>
      <c r="N6392" t="s">
        <v>3479</v>
      </c>
      <c r="O6392" t="s">
        <v>3110</v>
      </c>
      <c r="P6392" t="s">
        <v>32</v>
      </c>
      <c r="Q6392" t="s">
        <v>172</v>
      </c>
      <c r="R6392" t="s">
        <v>3111</v>
      </c>
      <c r="S6392">
        <v>6</v>
      </c>
      <c r="T6392">
        <v>2</v>
      </c>
      <c r="U6392">
        <v>0.2</v>
      </c>
      <c r="V6392">
        <v>2.0999999999999996</v>
      </c>
      <c r="W6392" t="s">
        <v>10939</v>
      </c>
      <c r="X6392" t="s">
        <v>10950</v>
      </c>
      <c r="Y6392">
        <v>1</v>
      </c>
      <c r="Z6392" t="s">
        <v>10951</v>
      </c>
      <c r="AA6392">
        <v>0.34999999999999992</v>
      </c>
    </row>
    <row r="6393" spans="1:27" x14ac:dyDescent="0.35">
      <c r="A6393">
        <v>1924</v>
      </c>
      <c r="B6393" t="s">
        <v>8613</v>
      </c>
      <c r="C6393">
        <v>2013</v>
      </c>
      <c r="D6393" s="1">
        <v>41464</v>
      </c>
      <c r="E6393" s="1">
        <v>41466</v>
      </c>
      <c r="F6393" t="s">
        <v>45</v>
      </c>
      <c r="G6393" t="s">
        <v>1141</v>
      </c>
      <c r="H6393" t="s">
        <v>1142</v>
      </c>
      <c r="I6393" t="s">
        <v>26</v>
      </c>
      <c r="J6393" t="s">
        <v>27</v>
      </c>
      <c r="K6393" t="s">
        <v>3768</v>
      </c>
      <c r="L6393" t="s">
        <v>7883</v>
      </c>
      <c r="M6393">
        <v>76017</v>
      </c>
      <c r="N6393" t="s">
        <v>3479</v>
      </c>
      <c r="O6393" t="s">
        <v>930</v>
      </c>
      <c r="P6393" t="s">
        <v>32</v>
      </c>
      <c r="Q6393" t="s">
        <v>40</v>
      </c>
      <c r="R6393" t="s">
        <v>931</v>
      </c>
      <c r="S6393">
        <v>47.616</v>
      </c>
      <c r="T6393">
        <v>3</v>
      </c>
      <c r="U6393">
        <v>0.2</v>
      </c>
      <c r="V6393">
        <v>3.571200000000001</v>
      </c>
      <c r="W6393" t="s">
        <v>10936</v>
      </c>
      <c r="X6393" t="s">
        <v>10937</v>
      </c>
      <c r="Y6393">
        <v>7</v>
      </c>
      <c r="Z6393" t="s">
        <v>10938</v>
      </c>
      <c r="AA6393">
        <v>7.5000000000000025E-2</v>
      </c>
    </row>
    <row r="6394" spans="1:27" x14ac:dyDescent="0.35">
      <c r="A6394">
        <v>2034</v>
      </c>
      <c r="B6394" t="s">
        <v>9255</v>
      </c>
      <c r="C6394">
        <v>2013</v>
      </c>
      <c r="D6394" s="1">
        <v>41618</v>
      </c>
      <c r="E6394" s="1">
        <v>41622</v>
      </c>
      <c r="F6394" t="s">
        <v>23</v>
      </c>
      <c r="G6394" t="s">
        <v>108</v>
      </c>
      <c r="H6394" t="s">
        <v>109</v>
      </c>
      <c r="I6394" t="s">
        <v>26</v>
      </c>
      <c r="J6394" t="s">
        <v>27</v>
      </c>
      <c r="K6394" t="s">
        <v>7894</v>
      </c>
      <c r="L6394" t="s">
        <v>7883</v>
      </c>
      <c r="M6394">
        <v>76106</v>
      </c>
      <c r="N6394" t="s">
        <v>3479</v>
      </c>
      <c r="O6394" t="s">
        <v>5915</v>
      </c>
      <c r="P6394" t="s">
        <v>32</v>
      </c>
      <c r="Q6394" t="s">
        <v>40</v>
      </c>
      <c r="R6394" t="s">
        <v>5916</v>
      </c>
      <c r="S6394">
        <v>9.3280000000000012</v>
      </c>
      <c r="T6394">
        <v>1</v>
      </c>
      <c r="U6394">
        <v>0.2</v>
      </c>
      <c r="V6394">
        <v>0.8162000000000007</v>
      </c>
      <c r="W6394" t="s">
        <v>10936</v>
      </c>
      <c r="X6394" t="s">
        <v>10940</v>
      </c>
      <c r="Y6394">
        <v>12</v>
      </c>
      <c r="Z6394" t="s">
        <v>10941</v>
      </c>
      <c r="AA6394">
        <v>8.7500000000000064E-2</v>
      </c>
    </row>
    <row r="6395" spans="1:27" x14ac:dyDescent="0.35">
      <c r="A6395">
        <v>2167</v>
      </c>
      <c r="B6395" t="s">
        <v>8888</v>
      </c>
      <c r="C6395">
        <v>2013</v>
      </c>
      <c r="D6395" s="1">
        <v>41561</v>
      </c>
      <c r="E6395" s="1">
        <v>41567</v>
      </c>
      <c r="F6395" t="s">
        <v>23</v>
      </c>
      <c r="G6395" t="s">
        <v>1592</v>
      </c>
      <c r="H6395" t="s">
        <v>1593</v>
      </c>
      <c r="I6395" t="s">
        <v>38</v>
      </c>
      <c r="J6395" t="s">
        <v>27</v>
      </c>
      <c r="K6395" t="s">
        <v>8624</v>
      </c>
      <c r="L6395" t="s">
        <v>7883</v>
      </c>
      <c r="M6395">
        <v>78041</v>
      </c>
      <c r="N6395" t="s">
        <v>3479</v>
      </c>
      <c r="O6395" t="s">
        <v>906</v>
      </c>
      <c r="P6395" t="s">
        <v>32</v>
      </c>
      <c r="Q6395" t="s">
        <v>40</v>
      </c>
      <c r="R6395" t="s">
        <v>907</v>
      </c>
      <c r="S6395">
        <v>15.872</v>
      </c>
      <c r="T6395">
        <v>1</v>
      </c>
      <c r="U6395">
        <v>0.2</v>
      </c>
      <c r="V6395">
        <v>1.1904000000000003</v>
      </c>
      <c r="W6395" t="s">
        <v>10936</v>
      </c>
      <c r="X6395" t="s">
        <v>10940</v>
      </c>
      <c r="Y6395">
        <v>10</v>
      </c>
      <c r="Z6395" t="s">
        <v>10945</v>
      </c>
      <c r="AA6395">
        <v>7.5000000000000025E-2</v>
      </c>
    </row>
    <row r="6396" spans="1:27" x14ac:dyDescent="0.35">
      <c r="A6396">
        <v>2227</v>
      </c>
      <c r="B6396" t="s">
        <v>8614</v>
      </c>
      <c r="C6396">
        <v>2014</v>
      </c>
      <c r="D6396" s="1">
        <v>41850</v>
      </c>
      <c r="E6396" s="1">
        <v>41855</v>
      </c>
      <c r="F6396" t="s">
        <v>23</v>
      </c>
      <c r="G6396" t="s">
        <v>1022</v>
      </c>
      <c r="H6396" t="s">
        <v>1023</v>
      </c>
      <c r="I6396" t="s">
        <v>26</v>
      </c>
      <c r="J6396" t="s">
        <v>27</v>
      </c>
      <c r="K6396" t="s">
        <v>8597</v>
      </c>
      <c r="L6396" t="s">
        <v>7883</v>
      </c>
      <c r="M6396">
        <v>78745</v>
      </c>
      <c r="N6396" t="s">
        <v>3479</v>
      </c>
      <c r="O6396" t="s">
        <v>3218</v>
      </c>
      <c r="P6396" t="s">
        <v>32</v>
      </c>
      <c r="Q6396" t="s">
        <v>65</v>
      </c>
      <c r="R6396" t="s">
        <v>3219</v>
      </c>
      <c r="S6396">
        <v>2.8960000000000004</v>
      </c>
      <c r="T6396">
        <v>2</v>
      </c>
      <c r="U6396">
        <v>0.2</v>
      </c>
      <c r="V6396">
        <v>0.4705999999999998</v>
      </c>
      <c r="W6396" t="s">
        <v>10939</v>
      </c>
      <c r="X6396" t="s">
        <v>10937</v>
      </c>
      <c r="Y6396">
        <v>7</v>
      </c>
      <c r="Z6396" t="s">
        <v>10938</v>
      </c>
      <c r="AA6396">
        <v>0.16249999999999992</v>
      </c>
    </row>
    <row r="6397" spans="1:27" x14ac:dyDescent="0.35">
      <c r="A6397">
        <v>2480</v>
      </c>
      <c r="B6397" t="s">
        <v>9256</v>
      </c>
      <c r="C6397">
        <v>2014</v>
      </c>
      <c r="D6397" s="1">
        <v>41810</v>
      </c>
      <c r="E6397" s="1">
        <v>41816</v>
      </c>
      <c r="F6397" t="s">
        <v>23</v>
      </c>
      <c r="G6397" t="s">
        <v>3305</v>
      </c>
      <c r="H6397" t="s">
        <v>3306</v>
      </c>
      <c r="I6397" t="s">
        <v>38</v>
      </c>
      <c r="J6397" t="s">
        <v>27</v>
      </c>
      <c r="K6397" t="s">
        <v>8594</v>
      </c>
      <c r="L6397" t="s">
        <v>7883</v>
      </c>
      <c r="M6397">
        <v>75220</v>
      </c>
      <c r="N6397" t="s">
        <v>3479</v>
      </c>
      <c r="O6397" t="s">
        <v>3159</v>
      </c>
      <c r="P6397" t="s">
        <v>32</v>
      </c>
      <c r="Q6397" t="s">
        <v>113</v>
      </c>
      <c r="R6397" t="s">
        <v>3160</v>
      </c>
      <c r="S6397">
        <v>11.184000000000001</v>
      </c>
      <c r="T6397">
        <v>1</v>
      </c>
      <c r="U6397">
        <v>0.2</v>
      </c>
      <c r="V6397">
        <v>0.83879999999999999</v>
      </c>
      <c r="W6397" t="s">
        <v>10939</v>
      </c>
      <c r="X6397" t="s">
        <v>10942</v>
      </c>
      <c r="Y6397">
        <v>6</v>
      </c>
      <c r="Z6397" t="s">
        <v>10946</v>
      </c>
      <c r="AA6397">
        <v>7.4999999999999997E-2</v>
      </c>
    </row>
    <row r="6398" spans="1:27" x14ac:dyDescent="0.35">
      <c r="A6398">
        <v>2481</v>
      </c>
      <c r="B6398" t="s">
        <v>9256</v>
      </c>
      <c r="C6398">
        <v>2014</v>
      </c>
      <c r="D6398" s="1">
        <v>41810</v>
      </c>
      <c r="E6398" s="1">
        <v>41816</v>
      </c>
      <c r="F6398" t="s">
        <v>23</v>
      </c>
      <c r="G6398" t="s">
        <v>3305</v>
      </c>
      <c r="H6398" t="s">
        <v>3306</v>
      </c>
      <c r="I6398" t="s">
        <v>38</v>
      </c>
      <c r="J6398" t="s">
        <v>27</v>
      </c>
      <c r="K6398" t="s">
        <v>8594</v>
      </c>
      <c r="L6398" t="s">
        <v>7883</v>
      </c>
      <c r="M6398">
        <v>75220</v>
      </c>
      <c r="N6398" t="s">
        <v>3479</v>
      </c>
      <c r="O6398" t="s">
        <v>3000</v>
      </c>
      <c r="P6398" t="s">
        <v>32</v>
      </c>
      <c r="Q6398" t="s">
        <v>33</v>
      </c>
      <c r="R6398" t="s">
        <v>3001</v>
      </c>
      <c r="S6398">
        <v>153.584</v>
      </c>
      <c r="T6398">
        <v>2</v>
      </c>
      <c r="U6398">
        <v>0.2</v>
      </c>
      <c r="V6398">
        <v>-32.636600000000001</v>
      </c>
      <c r="W6398" t="s">
        <v>10939</v>
      </c>
      <c r="X6398" t="s">
        <v>10942</v>
      </c>
      <c r="Y6398">
        <v>6</v>
      </c>
      <c r="Z6398" t="s">
        <v>10946</v>
      </c>
      <c r="AA6398">
        <v>-0.21249999999999999</v>
      </c>
    </row>
    <row r="6399" spans="1:27" x14ac:dyDescent="0.35">
      <c r="A6399">
        <v>2586</v>
      </c>
      <c r="B6399" t="s">
        <v>9257</v>
      </c>
      <c r="C6399">
        <v>2012</v>
      </c>
      <c r="D6399" s="1">
        <v>41216</v>
      </c>
      <c r="E6399" s="1">
        <v>41223</v>
      </c>
      <c r="F6399" t="s">
        <v>23</v>
      </c>
      <c r="G6399" t="s">
        <v>1375</v>
      </c>
      <c r="H6399" t="s">
        <v>1376</v>
      </c>
      <c r="I6399" t="s">
        <v>26</v>
      </c>
      <c r="J6399" t="s">
        <v>27</v>
      </c>
      <c r="K6399" t="s">
        <v>8941</v>
      </c>
      <c r="L6399" t="s">
        <v>7883</v>
      </c>
      <c r="M6399">
        <v>76117</v>
      </c>
      <c r="N6399" t="s">
        <v>3479</v>
      </c>
      <c r="O6399" t="s">
        <v>7329</v>
      </c>
      <c r="P6399" t="s">
        <v>32</v>
      </c>
      <c r="Q6399" t="s">
        <v>146</v>
      </c>
      <c r="R6399" t="s">
        <v>7330</v>
      </c>
      <c r="S6399">
        <v>6.6080000000000005</v>
      </c>
      <c r="T6399">
        <v>2</v>
      </c>
      <c r="U6399">
        <v>0.2</v>
      </c>
      <c r="V6399">
        <v>2.1475999999999997</v>
      </c>
      <c r="W6399" t="s">
        <v>10948</v>
      </c>
      <c r="X6399" t="s">
        <v>10940</v>
      </c>
      <c r="Y6399">
        <v>11</v>
      </c>
      <c r="Z6399" t="s">
        <v>10947</v>
      </c>
      <c r="AA6399">
        <v>0.32499999999999996</v>
      </c>
    </row>
    <row r="6400" spans="1:27" x14ac:dyDescent="0.35">
      <c r="A6400">
        <v>2609</v>
      </c>
      <c r="B6400" t="s">
        <v>8891</v>
      </c>
      <c r="C6400">
        <v>2011</v>
      </c>
      <c r="D6400" s="1">
        <v>40872</v>
      </c>
      <c r="E6400" s="1">
        <v>40877</v>
      </c>
      <c r="F6400" t="s">
        <v>23</v>
      </c>
      <c r="G6400" t="s">
        <v>2746</v>
      </c>
      <c r="H6400" t="s">
        <v>2747</v>
      </c>
      <c r="I6400" t="s">
        <v>26</v>
      </c>
      <c r="J6400" t="s">
        <v>27</v>
      </c>
      <c r="K6400" t="s">
        <v>3768</v>
      </c>
      <c r="L6400" t="s">
        <v>7883</v>
      </c>
      <c r="M6400">
        <v>76017</v>
      </c>
      <c r="N6400" t="s">
        <v>3479</v>
      </c>
      <c r="O6400" t="s">
        <v>6299</v>
      </c>
      <c r="P6400" t="s">
        <v>32</v>
      </c>
      <c r="Q6400" t="s">
        <v>172</v>
      </c>
      <c r="R6400" t="s">
        <v>6300</v>
      </c>
      <c r="S6400">
        <v>2.52</v>
      </c>
      <c r="T6400">
        <v>1</v>
      </c>
      <c r="U6400">
        <v>0.2</v>
      </c>
      <c r="V6400">
        <v>0.88200000000000001</v>
      </c>
      <c r="W6400" t="s">
        <v>10944</v>
      </c>
      <c r="X6400" t="s">
        <v>10940</v>
      </c>
      <c r="Y6400">
        <v>11</v>
      </c>
      <c r="Z6400" t="s">
        <v>10947</v>
      </c>
      <c r="AA6400">
        <v>0.35</v>
      </c>
    </row>
    <row r="6401" spans="1:27" x14ac:dyDescent="0.35">
      <c r="A6401">
        <v>2611</v>
      </c>
      <c r="B6401" t="s">
        <v>8891</v>
      </c>
      <c r="C6401">
        <v>2011</v>
      </c>
      <c r="D6401" s="1">
        <v>40872</v>
      </c>
      <c r="E6401" s="1">
        <v>40877</v>
      </c>
      <c r="F6401" t="s">
        <v>23</v>
      </c>
      <c r="G6401" t="s">
        <v>2746</v>
      </c>
      <c r="H6401" t="s">
        <v>2747</v>
      </c>
      <c r="I6401" t="s">
        <v>26</v>
      </c>
      <c r="J6401" t="s">
        <v>27</v>
      </c>
      <c r="K6401" t="s">
        <v>3768</v>
      </c>
      <c r="L6401" t="s">
        <v>7883</v>
      </c>
      <c r="M6401">
        <v>76017</v>
      </c>
      <c r="N6401" t="s">
        <v>3479</v>
      </c>
      <c r="O6401" t="s">
        <v>2067</v>
      </c>
      <c r="P6401" t="s">
        <v>32</v>
      </c>
      <c r="Q6401" t="s">
        <v>172</v>
      </c>
      <c r="R6401" t="s">
        <v>2068</v>
      </c>
      <c r="S6401">
        <v>5.9039999999999999</v>
      </c>
      <c r="T6401">
        <v>2</v>
      </c>
      <c r="U6401">
        <v>0.2</v>
      </c>
      <c r="V6401">
        <v>1.9925999999999999</v>
      </c>
      <c r="W6401" t="s">
        <v>10944</v>
      </c>
      <c r="X6401" t="s">
        <v>10940</v>
      </c>
      <c r="Y6401">
        <v>11</v>
      </c>
      <c r="Z6401" t="s">
        <v>10947</v>
      </c>
      <c r="AA6401">
        <v>0.33749999999999997</v>
      </c>
    </row>
    <row r="6402" spans="1:27" x14ac:dyDescent="0.35">
      <c r="A6402">
        <v>2789</v>
      </c>
      <c r="B6402" t="s">
        <v>9258</v>
      </c>
      <c r="C6402">
        <v>2011</v>
      </c>
      <c r="D6402" s="1">
        <v>40879</v>
      </c>
      <c r="E6402" s="1">
        <v>40883</v>
      </c>
      <c r="F6402" t="s">
        <v>23</v>
      </c>
      <c r="G6402" t="s">
        <v>5641</v>
      </c>
      <c r="H6402" t="s">
        <v>5642</v>
      </c>
      <c r="I6402" t="s">
        <v>26</v>
      </c>
      <c r="J6402" t="s">
        <v>27</v>
      </c>
      <c r="K6402" t="s">
        <v>9259</v>
      </c>
      <c r="L6402" t="s">
        <v>7883</v>
      </c>
      <c r="M6402">
        <v>78415</v>
      </c>
      <c r="N6402" t="s">
        <v>3479</v>
      </c>
      <c r="O6402" t="s">
        <v>178</v>
      </c>
      <c r="P6402" t="s">
        <v>32</v>
      </c>
      <c r="Q6402" t="s">
        <v>40</v>
      </c>
      <c r="R6402" t="s">
        <v>179</v>
      </c>
      <c r="S6402">
        <v>16.463999999999999</v>
      </c>
      <c r="T6402">
        <v>7</v>
      </c>
      <c r="U6402">
        <v>0.2</v>
      </c>
      <c r="V6402">
        <v>1.4406000000000008</v>
      </c>
      <c r="W6402" t="s">
        <v>10944</v>
      </c>
      <c r="X6402" t="s">
        <v>10940</v>
      </c>
      <c r="Y6402">
        <v>12</v>
      </c>
      <c r="Z6402" t="s">
        <v>10941</v>
      </c>
      <c r="AA6402">
        <v>8.750000000000005E-2</v>
      </c>
    </row>
    <row r="6403" spans="1:27" x14ac:dyDescent="0.35">
      <c r="A6403">
        <v>2823</v>
      </c>
      <c r="B6403" t="s">
        <v>9260</v>
      </c>
      <c r="C6403">
        <v>2014</v>
      </c>
      <c r="D6403" s="1">
        <v>41901</v>
      </c>
      <c r="E6403" s="1">
        <v>41903</v>
      </c>
      <c r="F6403" t="s">
        <v>56</v>
      </c>
      <c r="G6403" t="s">
        <v>6542</v>
      </c>
      <c r="H6403" t="s">
        <v>6543</v>
      </c>
      <c r="I6403" t="s">
        <v>38</v>
      </c>
      <c r="J6403" t="s">
        <v>27</v>
      </c>
      <c r="K6403" t="s">
        <v>3768</v>
      </c>
      <c r="L6403" t="s">
        <v>7883</v>
      </c>
      <c r="M6403">
        <v>76017</v>
      </c>
      <c r="N6403" t="s">
        <v>3479</v>
      </c>
      <c r="O6403" t="s">
        <v>1065</v>
      </c>
      <c r="P6403" t="s">
        <v>32</v>
      </c>
      <c r="Q6403" t="s">
        <v>40</v>
      </c>
      <c r="R6403" t="s">
        <v>1066</v>
      </c>
      <c r="S6403">
        <v>8.9280000000000008</v>
      </c>
      <c r="T6403">
        <v>2</v>
      </c>
      <c r="U6403">
        <v>0.2</v>
      </c>
      <c r="V6403">
        <v>0.55799999999999894</v>
      </c>
      <c r="W6403" t="s">
        <v>10939</v>
      </c>
      <c r="X6403" t="s">
        <v>10937</v>
      </c>
      <c r="Y6403">
        <v>9</v>
      </c>
      <c r="Z6403" t="s">
        <v>10949</v>
      </c>
      <c r="AA6403">
        <v>6.2499999999999875E-2</v>
      </c>
    </row>
    <row r="6404" spans="1:27" x14ac:dyDescent="0.35">
      <c r="A6404">
        <v>2824</v>
      </c>
      <c r="B6404" t="s">
        <v>9260</v>
      </c>
      <c r="C6404">
        <v>2014</v>
      </c>
      <c r="D6404" s="1">
        <v>41901</v>
      </c>
      <c r="E6404" s="1">
        <v>41903</v>
      </c>
      <c r="F6404" t="s">
        <v>56</v>
      </c>
      <c r="G6404" t="s">
        <v>6542</v>
      </c>
      <c r="H6404" t="s">
        <v>6543</v>
      </c>
      <c r="I6404" t="s">
        <v>38</v>
      </c>
      <c r="J6404" t="s">
        <v>27</v>
      </c>
      <c r="K6404" t="s">
        <v>3768</v>
      </c>
      <c r="L6404" t="s">
        <v>7883</v>
      </c>
      <c r="M6404">
        <v>76017</v>
      </c>
      <c r="N6404" t="s">
        <v>3479</v>
      </c>
      <c r="O6404" t="s">
        <v>2143</v>
      </c>
      <c r="P6404" t="s">
        <v>32</v>
      </c>
      <c r="Q6404" t="s">
        <v>33</v>
      </c>
      <c r="R6404" t="s">
        <v>2144</v>
      </c>
      <c r="S6404">
        <v>47.584000000000003</v>
      </c>
      <c r="T6404">
        <v>2</v>
      </c>
      <c r="U6404">
        <v>0.2</v>
      </c>
      <c r="V6404">
        <v>-2.9739999999999966</v>
      </c>
      <c r="W6404" t="s">
        <v>10939</v>
      </c>
      <c r="X6404" t="s">
        <v>10937</v>
      </c>
      <c r="Y6404">
        <v>9</v>
      </c>
      <c r="Z6404" t="s">
        <v>10949</v>
      </c>
      <c r="AA6404">
        <v>-6.2499999999999924E-2</v>
      </c>
    </row>
    <row r="6405" spans="1:27" x14ac:dyDescent="0.35">
      <c r="A6405">
        <v>2843</v>
      </c>
      <c r="B6405" t="s">
        <v>9261</v>
      </c>
      <c r="C6405">
        <v>2014</v>
      </c>
      <c r="D6405" s="1">
        <v>41722</v>
      </c>
      <c r="E6405" s="1">
        <v>41726</v>
      </c>
      <c r="F6405" t="s">
        <v>23</v>
      </c>
      <c r="G6405" t="s">
        <v>7287</v>
      </c>
      <c r="H6405" t="s">
        <v>7288</v>
      </c>
      <c r="I6405" t="s">
        <v>38</v>
      </c>
      <c r="J6405" t="s">
        <v>27</v>
      </c>
      <c r="K6405" t="s">
        <v>4550</v>
      </c>
      <c r="L6405" t="s">
        <v>7883</v>
      </c>
      <c r="M6405">
        <v>77340</v>
      </c>
      <c r="N6405" t="s">
        <v>3479</v>
      </c>
      <c r="O6405" t="s">
        <v>1269</v>
      </c>
      <c r="P6405" t="s">
        <v>32</v>
      </c>
      <c r="Q6405" t="s">
        <v>33</v>
      </c>
      <c r="R6405" t="s">
        <v>1270</v>
      </c>
      <c r="S6405">
        <v>143.72800000000001</v>
      </c>
      <c r="T6405">
        <v>2</v>
      </c>
      <c r="U6405">
        <v>0.2</v>
      </c>
      <c r="V6405">
        <v>-32.338800000000006</v>
      </c>
      <c r="W6405" t="s">
        <v>10939</v>
      </c>
      <c r="X6405" t="s">
        <v>10950</v>
      </c>
      <c r="Y6405">
        <v>3</v>
      </c>
      <c r="Z6405" t="s">
        <v>10953</v>
      </c>
      <c r="AA6405">
        <v>-0.22500000000000003</v>
      </c>
    </row>
    <row r="6406" spans="1:27" x14ac:dyDescent="0.35">
      <c r="A6406">
        <v>2918</v>
      </c>
      <c r="B6406" t="s">
        <v>9262</v>
      </c>
      <c r="C6406">
        <v>2014</v>
      </c>
      <c r="D6406" s="1">
        <v>41879</v>
      </c>
      <c r="E6406" s="1">
        <v>41882</v>
      </c>
      <c r="F6406" t="s">
        <v>56</v>
      </c>
      <c r="G6406" t="s">
        <v>2791</v>
      </c>
      <c r="H6406" t="s">
        <v>2792</v>
      </c>
      <c r="I6406" t="s">
        <v>38</v>
      </c>
      <c r="J6406" t="s">
        <v>27</v>
      </c>
      <c r="K6406" t="s">
        <v>8594</v>
      </c>
      <c r="L6406" t="s">
        <v>7883</v>
      </c>
      <c r="M6406">
        <v>75220</v>
      </c>
      <c r="N6406" t="s">
        <v>3479</v>
      </c>
      <c r="O6406" t="s">
        <v>2161</v>
      </c>
      <c r="P6406" t="s">
        <v>32</v>
      </c>
      <c r="Q6406" t="s">
        <v>40</v>
      </c>
      <c r="R6406" t="s">
        <v>2162</v>
      </c>
      <c r="S6406">
        <v>5.9520000000000008</v>
      </c>
      <c r="T6406">
        <v>1</v>
      </c>
      <c r="U6406">
        <v>0.2</v>
      </c>
      <c r="V6406">
        <v>0.37200000000000011</v>
      </c>
      <c r="W6406" t="s">
        <v>10939</v>
      </c>
      <c r="X6406" t="s">
        <v>10937</v>
      </c>
      <c r="Y6406">
        <v>8</v>
      </c>
      <c r="Z6406" t="s">
        <v>10954</v>
      </c>
      <c r="AA6406">
        <v>6.2500000000000014E-2</v>
      </c>
    </row>
    <row r="6407" spans="1:27" x14ac:dyDescent="0.35">
      <c r="A6407">
        <v>3017</v>
      </c>
      <c r="B6407" t="s">
        <v>8898</v>
      </c>
      <c r="C6407">
        <v>2013</v>
      </c>
      <c r="D6407" s="1">
        <v>41510</v>
      </c>
      <c r="E6407" s="1">
        <v>41517</v>
      </c>
      <c r="F6407" t="s">
        <v>23</v>
      </c>
      <c r="G6407" t="s">
        <v>3940</v>
      </c>
      <c r="H6407" t="s">
        <v>3941</v>
      </c>
      <c r="I6407" t="s">
        <v>127</v>
      </c>
      <c r="J6407" t="s">
        <v>27</v>
      </c>
      <c r="K6407" t="s">
        <v>8899</v>
      </c>
      <c r="L6407" t="s">
        <v>7883</v>
      </c>
      <c r="M6407">
        <v>78577</v>
      </c>
      <c r="N6407" t="s">
        <v>3479</v>
      </c>
      <c r="O6407" t="s">
        <v>684</v>
      </c>
      <c r="P6407" t="s">
        <v>32</v>
      </c>
      <c r="Q6407" t="s">
        <v>33</v>
      </c>
      <c r="R6407" t="s">
        <v>685</v>
      </c>
      <c r="S6407">
        <v>727.29600000000005</v>
      </c>
      <c r="T6407">
        <v>8</v>
      </c>
      <c r="U6407">
        <v>0.2</v>
      </c>
      <c r="V6407">
        <v>-172.73280000000005</v>
      </c>
      <c r="W6407" t="s">
        <v>10936</v>
      </c>
      <c r="X6407" t="s">
        <v>10937</v>
      </c>
      <c r="Y6407">
        <v>8</v>
      </c>
      <c r="Z6407" t="s">
        <v>10954</v>
      </c>
      <c r="AA6407">
        <v>-0.23750000000000007</v>
      </c>
    </row>
    <row r="6408" spans="1:27" x14ac:dyDescent="0.35">
      <c r="A6408">
        <v>3076</v>
      </c>
      <c r="B6408" t="s">
        <v>9263</v>
      </c>
      <c r="C6408">
        <v>2011</v>
      </c>
      <c r="D6408" s="1">
        <v>40744</v>
      </c>
      <c r="E6408" s="1">
        <v>40748</v>
      </c>
      <c r="F6408" t="s">
        <v>23</v>
      </c>
      <c r="G6408" t="s">
        <v>3377</v>
      </c>
      <c r="H6408" t="s">
        <v>3378</v>
      </c>
      <c r="I6408" t="s">
        <v>127</v>
      </c>
      <c r="J6408" t="s">
        <v>27</v>
      </c>
      <c r="K6408" t="s">
        <v>8594</v>
      </c>
      <c r="L6408" t="s">
        <v>7883</v>
      </c>
      <c r="M6408">
        <v>75217</v>
      </c>
      <c r="N6408" t="s">
        <v>3479</v>
      </c>
      <c r="O6408" t="s">
        <v>435</v>
      </c>
      <c r="P6408" t="s">
        <v>32</v>
      </c>
      <c r="Q6408" t="s">
        <v>33</v>
      </c>
      <c r="R6408" t="s">
        <v>436</v>
      </c>
      <c r="S6408">
        <v>342.86400000000003</v>
      </c>
      <c r="T6408">
        <v>3</v>
      </c>
      <c r="U6408">
        <v>0.2</v>
      </c>
      <c r="V6408">
        <v>38.572199999999953</v>
      </c>
      <c r="W6408" t="s">
        <v>10944</v>
      </c>
      <c r="X6408" t="s">
        <v>10937</v>
      </c>
      <c r="Y6408">
        <v>7</v>
      </c>
      <c r="Z6408" t="s">
        <v>10938</v>
      </c>
      <c r="AA6408">
        <v>0.11249999999999985</v>
      </c>
    </row>
    <row r="6409" spans="1:27" x14ac:dyDescent="0.35">
      <c r="A6409">
        <v>3098</v>
      </c>
      <c r="B6409" t="s">
        <v>9264</v>
      </c>
      <c r="C6409">
        <v>2014</v>
      </c>
      <c r="D6409" s="1">
        <v>41757</v>
      </c>
      <c r="E6409" s="1">
        <v>41761</v>
      </c>
      <c r="F6409" t="s">
        <v>23</v>
      </c>
      <c r="G6409" t="s">
        <v>561</v>
      </c>
      <c r="H6409" t="s">
        <v>562</v>
      </c>
      <c r="I6409" t="s">
        <v>26</v>
      </c>
      <c r="J6409" t="s">
        <v>27</v>
      </c>
      <c r="K6409" t="s">
        <v>7894</v>
      </c>
      <c r="L6409" t="s">
        <v>7883</v>
      </c>
      <c r="M6409">
        <v>76106</v>
      </c>
      <c r="N6409" t="s">
        <v>3479</v>
      </c>
      <c r="O6409" t="s">
        <v>3117</v>
      </c>
      <c r="P6409" t="s">
        <v>32</v>
      </c>
      <c r="Q6409" t="s">
        <v>172</v>
      </c>
      <c r="R6409" t="s">
        <v>3118</v>
      </c>
      <c r="S6409">
        <v>33.119999999999997</v>
      </c>
      <c r="T6409">
        <v>4</v>
      </c>
      <c r="U6409">
        <v>0.2</v>
      </c>
      <c r="V6409">
        <v>11.592000000000001</v>
      </c>
      <c r="W6409" t="s">
        <v>10939</v>
      </c>
      <c r="X6409" t="s">
        <v>10942</v>
      </c>
      <c r="Y6409">
        <v>4</v>
      </c>
      <c r="Z6409" t="s">
        <v>10943</v>
      </c>
      <c r="AA6409">
        <v>0.35000000000000003</v>
      </c>
    </row>
    <row r="6410" spans="1:27" x14ac:dyDescent="0.35">
      <c r="A6410">
        <v>3136</v>
      </c>
      <c r="B6410" t="s">
        <v>8617</v>
      </c>
      <c r="C6410">
        <v>2014</v>
      </c>
      <c r="D6410" s="1">
        <v>41956</v>
      </c>
      <c r="E6410" s="1">
        <v>41962</v>
      </c>
      <c r="F6410" t="s">
        <v>23</v>
      </c>
      <c r="G6410" t="s">
        <v>974</v>
      </c>
      <c r="H6410" t="s">
        <v>975</v>
      </c>
      <c r="I6410" t="s">
        <v>127</v>
      </c>
      <c r="J6410" t="s">
        <v>27</v>
      </c>
      <c r="K6410" t="s">
        <v>8594</v>
      </c>
      <c r="L6410" t="s">
        <v>7883</v>
      </c>
      <c r="M6410">
        <v>75081</v>
      </c>
      <c r="N6410" t="s">
        <v>3479</v>
      </c>
      <c r="O6410" t="s">
        <v>1220</v>
      </c>
      <c r="P6410" t="s">
        <v>32</v>
      </c>
      <c r="Q6410" t="s">
        <v>33</v>
      </c>
      <c r="R6410" t="s">
        <v>1221</v>
      </c>
      <c r="S6410">
        <v>77.951999999999998</v>
      </c>
      <c r="T6410">
        <v>3</v>
      </c>
      <c r="U6410">
        <v>0.2</v>
      </c>
      <c r="V6410">
        <v>-15.590400000000002</v>
      </c>
      <c r="W6410" t="s">
        <v>10939</v>
      </c>
      <c r="X6410" t="s">
        <v>10940</v>
      </c>
      <c r="Y6410">
        <v>11</v>
      </c>
      <c r="Z6410" t="s">
        <v>10947</v>
      </c>
      <c r="AA6410">
        <v>-0.20000000000000004</v>
      </c>
    </row>
    <row r="6411" spans="1:27" x14ac:dyDescent="0.35">
      <c r="A6411">
        <v>3138</v>
      </c>
      <c r="B6411" t="s">
        <v>8617</v>
      </c>
      <c r="C6411">
        <v>2014</v>
      </c>
      <c r="D6411" s="1">
        <v>41956</v>
      </c>
      <c r="E6411" s="1">
        <v>41962</v>
      </c>
      <c r="F6411" t="s">
        <v>23</v>
      </c>
      <c r="G6411" t="s">
        <v>974</v>
      </c>
      <c r="H6411" t="s">
        <v>975</v>
      </c>
      <c r="I6411" t="s">
        <v>127</v>
      </c>
      <c r="J6411" t="s">
        <v>27</v>
      </c>
      <c r="K6411" t="s">
        <v>8594</v>
      </c>
      <c r="L6411" t="s">
        <v>7883</v>
      </c>
      <c r="M6411">
        <v>75081</v>
      </c>
      <c r="N6411" t="s">
        <v>3479</v>
      </c>
      <c r="O6411" t="s">
        <v>426</v>
      </c>
      <c r="P6411" t="s">
        <v>32</v>
      </c>
      <c r="Q6411" t="s">
        <v>146</v>
      </c>
      <c r="R6411" t="s">
        <v>427</v>
      </c>
      <c r="S6411">
        <v>12.224</v>
      </c>
      <c r="T6411">
        <v>2</v>
      </c>
      <c r="U6411">
        <v>0.2</v>
      </c>
      <c r="V6411">
        <v>4.4311999999999996</v>
      </c>
      <c r="W6411" t="s">
        <v>10939</v>
      </c>
      <c r="X6411" t="s">
        <v>10940</v>
      </c>
      <c r="Y6411">
        <v>11</v>
      </c>
      <c r="Z6411" t="s">
        <v>10947</v>
      </c>
      <c r="AA6411">
        <v>0.36249999999999993</v>
      </c>
    </row>
    <row r="6412" spans="1:27" x14ac:dyDescent="0.35">
      <c r="A6412">
        <v>3211</v>
      </c>
      <c r="B6412" t="s">
        <v>9265</v>
      </c>
      <c r="C6412">
        <v>2014</v>
      </c>
      <c r="D6412" s="1">
        <v>41905</v>
      </c>
      <c r="E6412" s="1">
        <v>41910</v>
      </c>
      <c r="F6412" t="s">
        <v>23</v>
      </c>
      <c r="G6412" t="s">
        <v>1784</v>
      </c>
      <c r="H6412" t="s">
        <v>1785</v>
      </c>
      <c r="I6412" t="s">
        <v>26</v>
      </c>
      <c r="J6412" t="s">
        <v>27</v>
      </c>
      <c r="K6412" t="s">
        <v>8632</v>
      </c>
      <c r="L6412" t="s">
        <v>7883</v>
      </c>
      <c r="M6412">
        <v>77581</v>
      </c>
      <c r="N6412" t="s">
        <v>3479</v>
      </c>
      <c r="O6412" t="s">
        <v>1587</v>
      </c>
      <c r="P6412" t="s">
        <v>32</v>
      </c>
      <c r="Q6412" t="s">
        <v>146</v>
      </c>
      <c r="R6412" t="s">
        <v>66</v>
      </c>
      <c r="S6412">
        <v>13.392000000000001</v>
      </c>
      <c r="T6412">
        <v>3</v>
      </c>
      <c r="U6412">
        <v>0.2</v>
      </c>
      <c r="V6412">
        <v>5.0220000000000002</v>
      </c>
      <c r="W6412" t="s">
        <v>10939</v>
      </c>
      <c r="X6412" t="s">
        <v>10937</v>
      </c>
      <c r="Y6412">
        <v>9</v>
      </c>
      <c r="Z6412" t="s">
        <v>10949</v>
      </c>
      <c r="AA6412">
        <v>0.375</v>
      </c>
    </row>
    <row r="6413" spans="1:27" x14ac:dyDescent="0.35">
      <c r="A6413">
        <v>3305</v>
      </c>
      <c r="B6413" t="s">
        <v>8623</v>
      </c>
      <c r="C6413">
        <v>2011</v>
      </c>
      <c r="D6413" s="1">
        <v>40907</v>
      </c>
      <c r="E6413" s="1">
        <v>40909</v>
      </c>
      <c r="F6413" t="s">
        <v>45</v>
      </c>
      <c r="G6413" t="s">
        <v>2087</v>
      </c>
      <c r="H6413" t="s">
        <v>2088</v>
      </c>
      <c r="I6413" t="s">
        <v>26</v>
      </c>
      <c r="J6413" t="s">
        <v>27</v>
      </c>
      <c r="K6413" t="s">
        <v>8624</v>
      </c>
      <c r="L6413" t="s">
        <v>7883</v>
      </c>
      <c r="M6413">
        <v>78041</v>
      </c>
      <c r="N6413" t="s">
        <v>3479</v>
      </c>
      <c r="O6413" t="s">
        <v>6401</v>
      </c>
      <c r="P6413" t="s">
        <v>32</v>
      </c>
      <c r="Q6413" t="s">
        <v>146</v>
      </c>
      <c r="R6413" t="s">
        <v>6402</v>
      </c>
      <c r="S6413">
        <v>12.984000000000002</v>
      </c>
      <c r="T6413">
        <v>3</v>
      </c>
      <c r="U6413">
        <v>0.2</v>
      </c>
      <c r="V6413">
        <v>4.7066999999999997</v>
      </c>
      <c r="W6413" t="s">
        <v>10944</v>
      </c>
      <c r="X6413" t="s">
        <v>10940</v>
      </c>
      <c r="Y6413">
        <v>12</v>
      </c>
      <c r="Z6413" t="s">
        <v>10941</v>
      </c>
      <c r="AA6413">
        <v>0.36249999999999993</v>
      </c>
    </row>
    <row r="6414" spans="1:27" x14ac:dyDescent="0.35">
      <c r="A6414">
        <v>3378</v>
      </c>
      <c r="B6414" t="s">
        <v>9266</v>
      </c>
      <c r="C6414">
        <v>2013</v>
      </c>
      <c r="D6414" s="1">
        <v>41580</v>
      </c>
      <c r="E6414" s="1">
        <v>41583</v>
      </c>
      <c r="F6414" t="s">
        <v>56</v>
      </c>
      <c r="G6414" t="s">
        <v>7687</v>
      </c>
      <c r="H6414" t="s">
        <v>7688</v>
      </c>
      <c r="I6414" t="s">
        <v>26</v>
      </c>
      <c r="J6414" t="s">
        <v>27</v>
      </c>
      <c r="K6414" t="s">
        <v>9267</v>
      </c>
      <c r="L6414" t="s">
        <v>7883</v>
      </c>
      <c r="M6414">
        <v>77301</v>
      </c>
      <c r="N6414" t="s">
        <v>3479</v>
      </c>
      <c r="O6414" t="s">
        <v>611</v>
      </c>
      <c r="P6414" t="s">
        <v>32</v>
      </c>
      <c r="Q6414" t="s">
        <v>33</v>
      </c>
      <c r="R6414" t="s">
        <v>612</v>
      </c>
      <c r="S6414">
        <v>111.67200000000001</v>
      </c>
      <c r="T6414">
        <v>9</v>
      </c>
      <c r="U6414">
        <v>0.2</v>
      </c>
      <c r="V6414">
        <v>6.9794999999999909</v>
      </c>
      <c r="W6414" t="s">
        <v>10936</v>
      </c>
      <c r="X6414" t="s">
        <v>10940</v>
      </c>
      <c r="Y6414">
        <v>11</v>
      </c>
      <c r="Z6414" t="s">
        <v>10947</v>
      </c>
      <c r="AA6414">
        <v>6.249999999999991E-2</v>
      </c>
    </row>
    <row r="6415" spans="1:27" x14ac:dyDescent="0.35">
      <c r="A6415">
        <v>3440</v>
      </c>
      <c r="B6415" t="s">
        <v>9268</v>
      </c>
      <c r="C6415">
        <v>2014</v>
      </c>
      <c r="D6415" s="1">
        <v>41943</v>
      </c>
      <c r="E6415" s="1">
        <v>41943</v>
      </c>
      <c r="F6415" t="s">
        <v>234</v>
      </c>
      <c r="G6415" t="s">
        <v>3032</v>
      </c>
      <c r="H6415" t="s">
        <v>3033</v>
      </c>
      <c r="I6415" t="s">
        <v>38</v>
      </c>
      <c r="J6415" t="s">
        <v>27</v>
      </c>
      <c r="K6415" t="s">
        <v>8594</v>
      </c>
      <c r="L6415" t="s">
        <v>7883</v>
      </c>
      <c r="M6415">
        <v>75217</v>
      </c>
      <c r="N6415" t="s">
        <v>3479</v>
      </c>
      <c r="O6415" t="s">
        <v>2378</v>
      </c>
      <c r="P6415" t="s">
        <v>32</v>
      </c>
      <c r="Q6415" t="s">
        <v>33</v>
      </c>
      <c r="R6415" t="s">
        <v>2379</v>
      </c>
      <c r="S6415">
        <v>54.192</v>
      </c>
      <c r="T6415">
        <v>6</v>
      </c>
      <c r="U6415">
        <v>0.2</v>
      </c>
      <c r="V6415">
        <v>4.0643999999999973</v>
      </c>
      <c r="W6415" t="s">
        <v>10939</v>
      </c>
      <c r="X6415" t="s">
        <v>10940</v>
      </c>
      <c r="Y6415">
        <v>10</v>
      </c>
      <c r="Z6415" t="s">
        <v>10945</v>
      </c>
      <c r="AA6415">
        <v>7.4999999999999956E-2</v>
      </c>
    </row>
    <row r="6416" spans="1:27" x14ac:dyDescent="0.35">
      <c r="A6416">
        <v>3512</v>
      </c>
      <c r="B6416" t="s">
        <v>8627</v>
      </c>
      <c r="C6416">
        <v>2011</v>
      </c>
      <c r="D6416" s="1">
        <v>40714</v>
      </c>
      <c r="E6416" s="1">
        <v>40718</v>
      </c>
      <c r="F6416" t="s">
        <v>23</v>
      </c>
      <c r="G6416" t="s">
        <v>4349</v>
      </c>
      <c r="H6416" t="s">
        <v>4350</v>
      </c>
      <c r="I6416" t="s">
        <v>38</v>
      </c>
      <c r="J6416" t="s">
        <v>27</v>
      </c>
      <c r="K6416" t="s">
        <v>8610</v>
      </c>
      <c r="L6416" t="s">
        <v>7883</v>
      </c>
      <c r="M6416">
        <v>75023</v>
      </c>
      <c r="N6416" t="s">
        <v>3479</v>
      </c>
      <c r="O6416" t="s">
        <v>5771</v>
      </c>
      <c r="P6416" t="s">
        <v>32</v>
      </c>
      <c r="Q6416" t="s">
        <v>33</v>
      </c>
      <c r="R6416" t="s">
        <v>5772</v>
      </c>
      <c r="S6416">
        <v>509.48800000000006</v>
      </c>
      <c r="T6416">
        <v>7</v>
      </c>
      <c r="U6416">
        <v>0.2</v>
      </c>
      <c r="V6416">
        <v>-127.37200000000001</v>
      </c>
      <c r="W6416" t="s">
        <v>10944</v>
      </c>
      <c r="X6416" t="s">
        <v>10942</v>
      </c>
      <c r="Y6416">
        <v>6</v>
      </c>
      <c r="Z6416" t="s">
        <v>10946</v>
      </c>
      <c r="AA6416">
        <v>-0.25</v>
      </c>
    </row>
    <row r="6417" spans="1:27" x14ac:dyDescent="0.35">
      <c r="A6417">
        <v>3616</v>
      </c>
      <c r="B6417" t="s">
        <v>9269</v>
      </c>
      <c r="C6417">
        <v>2014</v>
      </c>
      <c r="D6417" s="1">
        <v>41963</v>
      </c>
      <c r="E6417" s="1">
        <v>41965</v>
      </c>
      <c r="F6417" t="s">
        <v>56</v>
      </c>
      <c r="G6417" t="s">
        <v>1438</v>
      </c>
      <c r="H6417" t="s">
        <v>1439</v>
      </c>
      <c r="I6417" t="s">
        <v>26</v>
      </c>
      <c r="J6417" t="s">
        <v>27</v>
      </c>
      <c r="K6417" t="s">
        <v>8589</v>
      </c>
      <c r="L6417" t="s">
        <v>7883</v>
      </c>
      <c r="M6417">
        <v>78207</v>
      </c>
      <c r="N6417" t="s">
        <v>3479</v>
      </c>
      <c r="O6417" t="s">
        <v>2454</v>
      </c>
      <c r="P6417" t="s">
        <v>32</v>
      </c>
      <c r="Q6417" t="s">
        <v>40</v>
      </c>
      <c r="R6417" t="s">
        <v>2455</v>
      </c>
      <c r="S6417">
        <v>31.776</v>
      </c>
      <c r="T6417">
        <v>4</v>
      </c>
      <c r="U6417">
        <v>0.2</v>
      </c>
      <c r="V6417">
        <v>8.7384000000000022</v>
      </c>
      <c r="W6417" t="s">
        <v>10939</v>
      </c>
      <c r="X6417" t="s">
        <v>10940</v>
      </c>
      <c r="Y6417">
        <v>11</v>
      </c>
      <c r="Z6417" t="s">
        <v>10947</v>
      </c>
      <c r="AA6417">
        <v>0.27500000000000008</v>
      </c>
    </row>
    <row r="6418" spans="1:27" x14ac:dyDescent="0.35">
      <c r="A6418">
        <v>3707</v>
      </c>
      <c r="B6418" t="s">
        <v>9270</v>
      </c>
      <c r="C6418">
        <v>2014</v>
      </c>
      <c r="D6418" s="1">
        <v>41717</v>
      </c>
      <c r="E6418" s="1">
        <v>41721</v>
      </c>
      <c r="F6418" t="s">
        <v>23</v>
      </c>
      <c r="G6418" t="s">
        <v>6975</v>
      </c>
      <c r="H6418" t="s">
        <v>6976</v>
      </c>
      <c r="I6418" t="s">
        <v>38</v>
      </c>
      <c r="J6418" t="s">
        <v>27</v>
      </c>
      <c r="K6418" t="s">
        <v>8594</v>
      </c>
      <c r="L6418" t="s">
        <v>7883</v>
      </c>
      <c r="M6418">
        <v>75220</v>
      </c>
      <c r="N6418" t="s">
        <v>3479</v>
      </c>
      <c r="O6418" t="s">
        <v>2454</v>
      </c>
      <c r="P6418" t="s">
        <v>32</v>
      </c>
      <c r="Q6418" t="s">
        <v>40</v>
      </c>
      <c r="R6418" t="s">
        <v>2455</v>
      </c>
      <c r="S6418">
        <v>23.832000000000001</v>
      </c>
      <c r="T6418">
        <v>3</v>
      </c>
      <c r="U6418">
        <v>0.2</v>
      </c>
      <c r="V6418">
        <v>6.5538000000000007</v>
      </c>
      <c r="W6418" t="s">
        <v>10939</v>
      </c>
      <c r="X6418" t="s">
        <v>10950</v>
      </c>
      <c r="Y6418">
        <v>3</v>
      </c>
      <c r="Z6418" t="s">
        <v>10953</v>
      </c>
      <c r="AA6418">
        <v>0.27500000000000002</v>
      </c>
    </row>
    <row r="6419" spans="1:27" x14ac:dyDescent="0.35">
      <c r="A6419">
        <v>3827</v>
      </c>
      <c r="B6419" t="s">
        <v>9271</v>
      </c>
      <c r="C6419">
        <v>2011</v>
      </c>
      <c r="D6419" s="1">
        <v>40823</v>
      </c>
      <c r="E6419" s="1">
        <v>40828</v>
      </c>
      <c r="F6419" t="s">
        <v>23</v>
      </c>
      <c r="G6419" t="s">
        <v>2626</v>
      </c>
      <c r="H6419" t="s">
        <v>2627</v>
      </c>
      <c r="I6419" t="s">
        <v>26</v>
      </c>
      <c r="J6419" t="s">
        <v>27</v>
      </c>
      <c r="K6419" t="s">
        <v>8594</v>
      </c>
      <c r="L6419" t="s">
        <v>7883</v>
      </c>
      <c r="M6419">
        <v>75217</v>
      </c>
      <c r="N6419" t="s">
        <v>3479</v>
      </c>
      <c r="O6419" t="s">
        <v>2299</v>
      </c>
      <c r="P6419" t="s">
        <v>32</v>
      </c>
      <c r="Q6419" t="s">
        <v>33</v>
      </c>
      <c r="R6419" t="s">
        <v>2300</v>
      </c>
      <c r="S6419">
        <v>107.44</v>
      </c>
      <c r="T6419">
        <v>10</v>
      </c>
      <c r="U6419">
        <v>0.2</v>
      </c>
      <c r="V6419">
        <v>10.744000000000007</v>
      </c>
      <c r="W6419" t="s">
        <v>10944</v>
      </c>
      <c r="X6419" t="s">
        <v>10940</v>
      </c>
      <c r="Y6419">
        <v>10</v>
      </c>
      <c r="Z6419" t="s">
        <v>10945</v>
      </c>
      <c r="AA6419">
        <v>0.10000000000000006</v>
      </c>
    </row>
    <row r="6420" spans="1:27" x14ac:dyDescent="0.35">
      <c r="A6420">
        <v>3858</v>
      </c>
      <c r="B6420" t="s">
        <v>8630</v>
      </c>
      <c r="C6420">
        <v>2014</v>
      </c>
      <c r="D6420" s="1">
        <v>41936</v>
      </c>
      <c r="E6420" s="1">
        <v>41941</v>
      </c>
      <c r="F6420" t="s">
        <v>45</v>
      </c>
      <c r="G6420" t="s">
        <v>7599</v>
      </c>
      <c r="H6420" t="s">
        <v>7600</v>
      </c>
      <c r="I6420" t="s">
        <v>38</v>
      </c>
      <c r="J6420" t="s">
        <v>27</v>
      </c>
      <c r="K6420" t="s">
        <v>8589</v>
      </c>
      <c r="L6420" t="s">
        <v>7883</v>
      </c>
      <c r="M6420">
        <v>78207</v>
      </c>
      <c r="N6420" t="s">
        <v>3479</v>
      </c>
      <c r="O6420" t="s">
        <v>494</v>
      </c>
      <c r="P6420" t="s">
        <v>32</v>
      </c>
      <c r="Q6420" t="s">
        <v>40</v>
      </c>
      <c r="R6420" t="s">
        <v>495</v>
      </c>
      <c r="S6420">
        <v>10.272000000000002</v>
      </c>
      <c r="T6420">
        <v>3</v>
      </c>
      <c r="U6420">
        <v>0.2</v>
      </c>
      <c r="V6420">
        <v>0.89880000000000004</v>
      </c>
      <c r="W6420" t="s">
        <v>10939</v>
      </c>
      <c r="X6420" t="s">
        <v>10940</v>
      </c>
      <c r="Y6420">
        <v>10</v>
      </c>
      <c r="Z6420" t="s">
        <v>10945</v>
      </c>
      <c r="AA6420">
        <v>8.7499999999999981E-2</v>
      </c>
    </row>
    <row r="6421" spans="1:27" x14ac:dyDescent="0.35">
      <c r="A6421">
        <v>3897</v>
      </c>
      <c r="B6421" t="s">
        <v>9272</v>
      </c>
      <c r="C6421">
        <v>2014</v>
      </c>
      <c r="D6421" s="1">
        <v>41981</v>
      </c>
      <c r="E6421" s="1">
        <v>41986</v>
      </c>
      <c r="F6421" t="s">
        <v>23</v>
      </c>
      <c r="G6421" t="s">
        <v>2424</v>
      </c>
      <c r="H6421" t="s">
        <v>2425</v>
      </c>
      <c r="I6421" t="s">
        <v>26</v>
      </c>
      <c r="J6421" t="s">
        <v>27</v>
      </c>
      <c r="K6421" t="s">
        <v>8589</v>
      </c>
      <c r="L6421" t="s">
        <v>7883</v>
      </c>
      <c r="M6421">
        <v>78207</v>
      </c>
      <c r="N6421" t="s">
        <v>3479</v>
      </c>
      <c r="O6421" t="s">
        <v>1868</v>
      </c>
      <c r="P6421" t="s">
        <v>32</v>
      </c>
      <c r="Q6421" t="s">
        <v>65</v>
      </c>
      <c r="R6421" t="s">
        <v>1869</v>
      </c>
      <c r="S6421">
        <v>3.5519999999999996</v>
      </c>
      <c r="T6421">
        <v>3</v>
      </c>
      <c r="U6421">
        <v>0.2</v>
      </c>
      <c r="V6421">
        <v>1.2431999999999999</v>
      </c>
      <c r="W6421" t="s">
        <v>10939</v>
      </c>
      <c r="X6421" t="s">
        <v>10940</v>
      </c>
      <c r="Y6421">
        <v>12</v>
      </c>
      <c r="Z6421" t="s">
        <v>10941</v>
      </c>
      <c r="AA6421">
        <v>0.35</v>
      </c>
    </row>
    <row r="6422" spans="1:27" x14ac:dyDescent="0.35">
      <c r="A6422">
        <v>3899</v>
      </c>
      <c r="B6422" t="s">
        <v>9273</v>
      </c>
      <c r="C6422">
        <v>2014</v>
      </c>
      <c r="D6422" s="1">
        <v>41974</v>
      </c>
      <c r="E6422" s="1">
        <v>41978</v>
      </c>
      <c r="F6422" t="s">
        <v>23</v>
      </c>
      <c r="G6422" t="s">
        <v>756</v>
      </c>
      <c r="H6422" t="s">
        <v>757</v>
      </c>
      <c r="I6422" t="s">
        <v>38</v>
      </c>
      <c r="J6422" t="s">
        <v>27</v>
      </c>
      <c r="K6422" t="s">
        <v>9274</v>
      </c>
      <c r="L6422" t="s">
        <v>7883</v>
      </c>
      <c r="M6422">
        <v>78539</v>
      </c>
      <c r="N6422" t="s">
        <v>3479</v>
      </c>
      <c r="O6422" t="s">
        <v>1868</v>
      </c>
      <c r="P6422" t="s">
        <v>32</v>
      </c>
      <c r="Q6422" t="s">
        <v>65</v>
      </c>
      <c r="R6422" t="s">
        <v>1869</v>
      </c>
      <c r="S6422">
        <v>2.3679999999999999</v>
      </c>
      <c r="T6422">
        <v>2</v>
      </c>
      <c r="U6422">
        <v>0.2</v>
      </c>
      <c r="V6422">
        <v>0.82879999999999987</v>
      </c>
      <c r="W6422" t="s">
        <v>10939</v>
      </c>
      <c r="X6422" t="s">
        <v>10940</v>
      </c>
      <c r="Y6422">
        <v>12</v>
      </c>
      <c r="Z6422" t="s">
        <v>10941</v>
      </c>
      <c r="AA6422">
        <v>0.35</v>
      </c>
    </row>
    <row r="6423" spans="1:27" x14ac:dyDescent="0.35">
      <c r="A6423">
        <v>3931</v>
      </c>
      <c r="B6423" t="s">
        <v>9275</v>
      </c>
      <c r="C6423">
        <v>2013</v>
      </c>
      <c r="D6423" s="1">
        <v>41348</v>
      </c>
      <c r="E6423" s="1">
        <v>41351</v>
      </c>
      <c r="F6423" t="s">
        <v>56</v>
      </c>
      <c r="G6423" t="s">
        <v>3495</v>
      </c>
      <c r="H6423" t="s">
        <v>3496</v>
      </c>
      <c r="I6423" t="s">
        <v>38</v>
      </c>
      <c r="J6423" t="s">
        <v>27</v>
      </c>
      <c r="K6423" t="s">
        <v>9227</v>
      </c>
      <c r="L6423" t="s">
        <v>7883</v>
      </c>
      <c r="M6423">
        <v>78550</v>
      </c>
      <c r="N6423" t="s">
        <v>3479</v>
      </c>
      <c r="O6423" t="s">
        <v>2579</v>
      </c>
      <c r="P6423" t="s">
        <v>32</v>
      </c>
      <c r="Q6423" t="s">
        <v>40</v>
      </c>
      <c r="R6423" t="s">
        <v>2580</v>
      </c>
      <c r="S6423">
        <v>145.54400000000001</v>
      </c>
      <c r="T6423">
        <v>7</v>
      </c>
      <c r="U6423">
        <v>0.2</v>
      </c>
      <c r="V6423">
        <v>16.373699999999992</v>
      </c>
      <c r="W6423" t="s">
        <v>10936</v>
      </c>
      <c r="X6423" t="s">
        <v>10950</v>
      </c>
      <c r="Y6423">
        <v>3</v>
      </c>
      <c r="Z6423" t="s">
        <v>10953</v>
      </c>
      <c r="AA6423">
        <v>0.11249999999999993</v>
      </c>
    </row>
    <row r="6424" spans="1:27" x14ac:dyDescent="0.35">
      <c r="A6424">
        <v>3937</v>
      </c>
      <c r="B6424" t="s">
        <v>9276</v>
      </c>
      <c r="C6424">
        <v>2012</v>
      </c>
      <c r="D6424" s="1">
        <v>41076</v>
      </c>
      <c r="E6424" s="1">
        <v>41080</v>
      </c>
      <c r="F6424" t="s">
        <v>23</v>
      </c>
      <c r="G6424" t="s">
        <v>161</v>
      </c>
      <c r="H6424" t="s">
        <v>162</v>
      </c>
      <c r="I6424" t="s">
        <v>38</v>
      </c>
      <c r="J6424" t="s">
        <v>27</v>
      </c>
      <c r="K6424" t="s">
        <v>8622</v>
      </c>
      <c r="L6424" t="s">
        <v>7883</v>
      </c>
      <c r="M6424">
        <v>75051</v>
      </c>
      <c r="N6424" t="s">
        <v>3479</v>
      </c>
      <c r="O6424" t="s">
        <v>1851</v>
      </c>
      <c r="P6424" t="s">
        <v>32</v>
      </c>
      <c r="Q6424" t="s">
        <v>146</v>
      </c>
      <c r="R6424" t="s">
        <v>66</v>
      </c>
      <c r="S6424">
        <v>28.752000000000002</v>
      </c>
      <c r="T6424">
        <v>3</v>
      </c>
      <c r="U6424">
        <v>0.2</v>
      </c>
      <c r="V6424">
        <v>9.3443999999999985</v>
      </c>
      <c r="W6424" t="s">
        <v>10948</v>
      </c>
      <c r="X6424" t="s">
        <v>10942</v>
      </c>
      <c r="Y6424">
        <v>6</v>
      </c>
      <c r="Z6424" t="s">
        <v>10946</v>
      </c>
      <c r="AA6424">
        <v>0.3249999999999999</v>
      </c>
    </row>
    <row r="6425" spans="1:27" x14ac:dyDescent="0.35">
      <c r="A6425">
        <v>3948</v>
      </c>
      <c r="B6425" t="s">
        <v>9277</v>
      </c>
      <c r="C6425">
        <v>2013</v>
      </c>
      <c r="D6425" s="1">
        <v>41597</v>
      </c>
      <c r="E6425" s="1">
        <v>41601</v>
      </c>
      <c r="F6425" t="s">
        <v>23</v>
      </c>
      <c r="G6425" t="s">
        <v>125</v>
      </c>
      <c r="H6425" t="s">
        <v>126</v>
      </c>
      <c r="I6425" t="s">
        <v>127</v>
      </c>
      <c r="J6425" t="s">
        <v>27</v>
      </c>
      <c r="K6425" t="s">
        <v>2735</v>
      </c>
      <c r="L6425" t="s">
        <v>7883</v>
      </c>
      <c r="M6425">
        <v>77506</v>
      </c>
      <c r="N6425" t="s">
        <v>3479</v>
      </c>
      <c r="O6425" t="s">
        <v>1766</v>
      </c>
      <c r="P6425" t="s">
        <v>32</v>
      </c>
      <c r="Q6425" t="s">
        <v>40</v>
      </c>
      <c r="R6425" t="s">
        <v>1767</v>
      </c>
      <c r="S6425">
        <v>6.3680000000000003</v>
      </c>
      <c r="T6425">
        <v>2</v>
      </c>
      <c r="U6425">
        <v>0.2</v>
      </c>
      <c r="V6425">
        <v>1.0347999999999993</v>
      </c>
      <c r="W6425" t="s">
        <v>10936</v>
      </c>
      <c r="X6425" t="s">
        <v>10940</v>
      </c>
      <c r="Y6425">
        <v>11</v>
      </c>
      <c r="Z6425" t="s">
        <v>10947</v>
      </c>
      <c r="AA6425">
        <v>0.16249999999999987</v>
      </c>
    </row>
    <row r="6426" spans="1:27" x14ac:dyDescent="0.35">
      <c r="A6426">
        <v>3949</v>
      </c>
      <c r="B6426" t="s">
        <v>9277</v>
      </c>
      <c r="C6426">
        <v>2013</v>
      </c>
      <c r="D6426" s="1">
        <v>41597</v>
      </c>
      <c r="E6426" s="1">
        <v>41601</v>
      </c>
      <c r="F6426" t="s">
        <v>23</v>
      </c>
      <c r="G6426" t="s">
        <v>125</v>
      </c>
      <c r="H6426" t="s">
        <v>126</v>
      </c>
      <c r="I6426" t="s">
        <v>127</v>
      </c>
      <c r="J6426" t="s">
        <v>27</v>
      </c>
      <c r="K6426" t="s">
        <v>2735</v>
      </c>
      <c r="L6426" t="s">
        <v>7883</v>
      </c>
      <c r="M6426">
        <v>77506</v>
      </c>
      <c r="N6426" t="s">
        <v>3479</v>
      </c>
      <c r="O6426" t="s">
        <v>3051</v>
      </c>
      <c r="P6426" t="s">
        <v>32</v>
      </c>
      <c r="Q6426" t="s">
        <v>172</v>
      </c>
      <c r="R6426" t="s">
        <v>3052</v>
      </c>
      <c r="S6426">
        <v>48.848000000000006</v>
      </c>
      <c r="T6426">
        <v>2</v>
      </c>
      <c r="U6426">
        <v>0.2</v>
      </c>
      <c r="V6426">
        <v>15.8756</v>
      </c>
      <c r="W6426" t="s">
        <v>10936</v>
      </c>
      <c r="X6426" t="s">
        <v>10940</v>
      </c>
      <c r="Y6426">
        <v>11</v>
      </c>
      <c r="Z6426" t="s">
        <v>10947</v>
      </c>
      <c r="AA6426">
        <v>0.32499999999999996</v>
      </c>
    </row>
    <row r="6427" spans="1:27" x14ac:dyDescent="0.35">
      <c r="A6427">
        <v>4005</v>
      </c>
      <c r="B6427" t="s">
        <v>9278</v>
      </c>
      <c r="C6427">
        <v>2013</v>
      </c>
      <c r="D6427" s="1">
        <v>41337</v>
      </c>
      <c r="E6427" s="1">
        <v>41342</v>
      </c>
      <c r="F6427" t="s">
        <v>23</v>
      </c>
      <c r="G6427" t="s">
        <v>1341</v>
      </c>
      <c r="H6427" t="s">
        <v>1342</v>
      </c>
      <c r="I6427" t="s">
        <v>38</v>
      </c>
      <c r="J6427" t="s">
        <v>27</v>
      </c>
      <c r="K6427" t="s">
        <v>8589</v>
      </c>
      <c r="L6427" t="s">
        <v>7883</v>
      </c>
      <c r="M6427">
        <v>78207</v>
      </c>
      <c r="N6427" t="s">
        <v>3479</v>
      </c>
      <c r="O6427" t="s">
        <v>395</v>
      </c>
      <c r="P6427" t="s">
        <v>32</v>
      </c>
      <c r="Q6427" t="s">
        <v>146</v>
      </c>
      <c r="R6427" t="s">
        <v>396</v>
      </c>
      <c r="S6427">
        <v>36.6</v>
      </c>
      <c r="T6427">
        <v>3</v>
      </c>
      <c r="U6427">
        <v>0.2</v>
      </c>
      <c r="V6427">
        <v>11.894999999999994</v>
      </c>
      <c r="W6427" t="s">
        <v>10936</v>
      </c>
      <c r="X6427" t="s">
        <v>10950</v>
      </c>
      <c r="Y6427">
        <v>3</v>
      </c>
      <c r="Z6427" t="s">
        <v>10953</v>
      </c>
      <c r="AA6427">
        <v>0.32499999999999984</v>
      </c>
    </row>
    <row r="6428" spans="1:27" x14ac:dyDescent="0.35">
      <c r="A6428">
        <v>4027</v>
      </c>
      <c r="B6428" t="s">
        <v>8633</v>
      </c>
      <c r="C6428">
        <v>2014</v>
      </c>
      <c r="D6428" s="1">
        <v>41863</v>
      </c>
      <c r="E6428" s="1">
        <v>41865</v>
      </c>
      <c r="F6428" t="s">
        <v>56</v>
      </c>
      <c r="G6428" t="s">
        <v>4258</v>
      </c>
      <c r="H6428" t="s">
        <v>4259</v>
      </c>
      <c r="I6428" t="s">
        <v>26</v>
      </c>
      <c r="J6428" t="s">
        <v>27</v>
      </c>
      <c r="K6428" t="s">
        <v>8634</v>
      </c>
      <c r="L6428" t="s">
        <v>7883</v>
      </c>
      <c r="M6428">
        <v>76021</v>
      </c>
      <c r="N6428" t="s">
        <v>3479</v>
      </c>
      <c r="O6428" t="s">
        <v>6089</v>
      </c>
      <c r="P6428" t="s">
        <v>32</v>
      </c>
      <c r="Q6428" t="s">
        <v>40</v>
      </c>
      <c r="R6428" t="s">
        <v>6090</v>
      </c>
      <c r="S6428">
        <v>9.1840000000000011</v>
      </c>
      <c r="T6428">
        <v>7</v>
      </c>
      <c r="U6428">
        <v>0.2</v>
      </c>
      <c r="V6428">
        <v>2.8699999999999992</v>
      </c>
      <c r="W6428" t="s">
        <v>10939</v>
      </c>
      <c r="X6428" t="s">
        <v>10937</v>
      </c>
      <c r="Y6428">
        <v>8</v>
      </c>
      <c r="Z6428" t="s">
        <v>10954</v>
      </c>
      <c r="AA6428">
        <v>0.31249999999999989</v>
      </c>
    </row>
    <row r="6429" spans="1:27" x14ac:dyDescent="0.35">
      <c r="A6429">
        <v>4149</v>
      </c>
      <c r="B6429" t="s">
        <v>8908</v>
      </c>
      <c r="C6429">
        <v>2014</v>
      </c>
      <c r="D6429" s="1">
        <v>41936</v>
      </c>
      <c r="E6429" s="1">
        <v>41941</v>
      </c>
      <c r="F6429" t="s">
        <v>23</v>
      </c>
      <c r="G6429" t="s">
        <v>8909</v>
      </c>
      <c r="H6429" t="s">
        <v>8910</v>
      </c>
      <c r="I6429" t="s">
        <v>38</v>
      </c>
      <c r="J6429" t="s">
        <v>27</v>
      </c>
      <c r="K6429" t="s">
        <v>8597</v>
      </c>
      <c r="L6429" t="s">
        <v>7883</v>
      </c>
      <c r="M6429">
        <v>78745</v>
      </c>
      <c r="N6429" t="s">
        <v>3479</v>
      </c>
      <c r="O6429" t="s">
        <v>3172</v>
      </c>
      <c r="P6429" t="s">
        <v>32</v>
      </c>
      <c r="Q6429" t="s">
        <v>33</v>
      </c>
      <c r="R6429" t="s">
        <v>3173</v>
      </c>
      <c r="S6429">
        <v>13.719999999999999</v>
      </c>
      <c r="T6429">
        <v>1</v>
      </c>
      <c r="U6429">
        <v>0.2</v>
      </c>
      <c r="V6429">
        <v>1.2004999999999999</v>
      </c>
      <c r="W6429" t="s">
        <v>10939</v>
      </c>
      <c r="X6429" t="s">
        <v>10940</v>
      </c>
      <c r="Y6429">
        <v>10</v>
      </c>
      <c r="Z6429" t="s">
        <v>10945</v>
      </c>
      <c r="AA6429">
        <v>8.7499999999999994E-2</v>
      </c>
    </row>
    <row r="6430" spans="1:27" x14ac:dyDescent="0.35">
      <c r="A6430">
        <v>4151</v>
      </c>
      <c r="B6430" t="s">
        <v>8908</v>
      </c>
      <c r="C6430">
        <v>2014</v>
      </c>
      <c r="D6430" s="1">
        <v>41936</v>
      </c>
      <c r="E6430" s="1">
        <v>41941</v>
      </c>
      <c r="F6430" t="s">
        <v>23</v>
      </c>
      <c r="G6430" t="s">
        <v>8909</v>
      </c>
      <c r="H6430" t="s">
        <v>8910</v>
      </c>
      <c r="I6430" t="s">
        <v>38</v>
      </c>
      <c r="J6430" t="s">
        <v>27</v>
      </c>
      <c r="K6430" t="s">
        <v>8597</v>
      </c>
      <c r="L6430" t="s">
        <v>7883</v>
      </c>
      <c r="M6430">
        <v>78745</v>
      </c>
      <c r="N6430" t="s">
        <v>3479</v>
      </c>
      <c r="O6430" t="s">
        <v>5691</v>
      </c>
      <c r="P6430" t="s">
        <v>32</v>
      </c>
      <c r="Q6430" t="s">
        <v>33</v>
      </c>
      <c r="R6430" t="s">
        <v>5692</v>
      </c>
      <c r="S6430">
        <v>259.13600000000002</v>
      </c>
      <c r="T6430">
        <v>4</v>
      </c>
      <c r="U6430">
        <v>0.2</v>
      </c>
      <c r="V6430">
        <v>-58.305599999999984</v>
      </c>
      <c r="W6430" t="s">
        <v>10939</v>
      </c>
      <c r="X6430" t="s">
        <v>10940</v>
      </c>
      <c r="Y6430">
        <v>10</v>
      </c>
      <c r="Z6430" t="s">
        <v>10945</v>
      </c>
      <c r="AA6430">
        <v>-0.22499999999999992</v>
      </c>
    </row>
    <row r="6431" spans="1:27" x14ac:dyDescent="0.35">
      <c r="A6431">
        <v>4189</v>
      </c>
      <c r="B6431" t="s">
        <v>9279</v>
      </c>
      <c r="C6431">
        <v>2014</v>
      </c>
      <c r="D6431" s="1">
        <v>41778</v>
      </c>
      <c r="E6431" s="1">
        <v>41783</v>
      </c>
      <c r="F6431" t="s">
        <v>23</v>
      </c>
      <c r="G6431" t="s">
        <v>7662</v>
      </c>
      <c r="H6431" t="s">
        <v>7663</v>
      </c>
      <c r="I6431" t="s">
        <v>26</v>
      </c>
      <c r="J6431" t="s">
        <v>27</v>
      </c>
      <c r="K6431" t="s">
        <v>8679</v>
      </c>
      <c r="L6431" t="s">
        <v>7883</v>
      </c>
      <c r="M6431">
        <v>78501</v>
      </c>
      <c r="N6431" t="s">
        <v>3479</v>
      </c>
      <c r="O6431" t="s">
        <v>9280</v>
      </c>
      <c r="P6431" t="s">
        <v>32</v>
      </c>
      <c r="Q6431" t="s">
        <v>33</v>
      </c>
      <c r="R6431" t="s">
        <v>9281</v>
      </c>
      <c r="S6431">
        <v>8.9280000000000008</v>
      </c>
      <c r="T6431">
        <v>2</v>
      </c>
      <c r="U6431">
        <v>0.2</v>
      </c>
      <c r="V6431">
        <v>0.66959999999999997</v>
      </c>
      <c r="W6431" t="s">
        <v>10939</v>
      </c>
      <c r="X6431" t="s">
        <v>10942</v>
      </c>
      <c r="Y6431">
        <v>5</v>
      </c>
      <c r="Z6431" t="s">
        <v>10952</v>
      </c>
      <c r="AA6431">
        <v>7.4999999999999983E-2</v>
      </c>
    </row>
    <row r="6432" spans="1:27" x14ac:dyDescent="0.35">
      <c r="A6432">
        <v>4286</v>
      </c>
      <c r="B6432" t="s">
        <v>7881</v>
      </c>
      <c r="C6432">
        <v>2012</v>
      </c>
      <c r="D6432" s="1">
        <v>41234</v>
      </c>
      <c r="E6432" s="1">
        <v>41239</v>
      </c>
      <c r="F6432" t="s">
        <v>45</v>
      </c>
      <c r="G6432" t="s">
        <v>3976</v>
      </c>
      <c r="H6432" t="s">
        <v>3977</v>
      </c>
      <c r="I6432" t="s">
        <v>26</v>
      </c>
      <c r="J6432" t="s">
        <v>27</v>
      </c>
      <c r="K6432" t="s">
        <v>7882</v>
      </c>
      <c r="L6432" t="s">
        <v>7883</v>
      </c>
      <c r="M6432">
        <v>77642</v>
      </c>
      <c r="N6432" t="s">
        <v>3479</v>
      </c>
      <c r="O6432" t="s">
        <v>694</v>
      </c>
      <c r="P6432" t="s">
        <v>32</v>
      </c>
      <c r="Q6432" t="s">
        <v>172</v>
      </c>
      <c r="R6432" t="s">
        <v>695</v>
      </c>
      <c r="S6432">
        <v>11.696</v>
      </c>
      <c r="T6432">
        <v>2</v>
      </c>
      <c r="U6432">
        <v>0.2</v>
      </c>
      <c r="V6432">
        <v>3.9473999999999996</v>
      </c>
      <c r="W6432" t="s">
        <v>10948</v>
      </c>
      <c r="X6432" t="s">
        <v>10940</v>
      </c>
      <c r="Y6432">
        <v>11</v>
      </c>
      <c r="Z6432" t="s">
        <v>10947</v>
      </c>
      <c r="AA6432">
        <v>0.33749999999999997</v>
      </c>
    </row>
    <row r="6433" spans="1:27" x14ac:dyDescent="0.35">
      <c r="A6433">
        <v>4304</v>
      </c>
      <c r="B6433" t="s">
        <v>9282</v>
      </c>
      <c r="C6433">
        <v>2013</v>
      </c>
      <c r="D6433" s="1">
        <v>41552</v>
      </c>
      <c r="E6433" s="1">
        <v>41552</v>
      </c>
      <c r="F6433" t="s">
        <v>234</v>
      </c>
      <c r="G6433" t="s">
        <v>7697</v>
      </c>
      <c r="H6433" t="s">
        <v>7698</v>
      </c>
      <c r="I6433" t="s">
        <v>38</v>
      </c>
      <c r="J6433" t="s">
        <v>27</v>
      </c>
      <c r="K6433" t="s">
        <v>8667</v>
      </c>
      <c r="L6433" t="s">
        <v>7883</v>
      </c>
      <c r="M6433">
        <v>75056</v>
      </c>
      <c r="N6433" t="s">
        <v>3479</v>
      </c>
      <c r="O6433" t="s">
        <v>1152</v>
      </c>
      <c r="P6433" t="s">
        <v>32</v>
      </c>
      <c r="Q6433" t="s">
        <v>146</v>
      </c>
      <c r="R6433" t="s">
        <v>1153</v>
      </c>
      <c r="S6433">
        <v>59.751999999999995</v>
      </c>
      <c r="T6433">
        <v>7</v>
      </c>
      <c r="U6433">
        <v>0.2</v>
      </c>
      <c r="V6433">
        <v>19.4194</v>
      </c>
      <c r="W6433" t="s">
        <v>10936</v>
      </c>
      <c r="X6433" t="s">
        <v>10940</v>
      </c>
      <c r="Y6433">
        <v>10</v>
      </c>
      <c r="Z6433" t="s">
        <v>10945</v>
      </c>
      <c r="AA6433">
        <v>0.32500000000000001</v>
      </c>
    </row>
    <row r="6434" spans="1:27" x14ac:dyDescent="0.35">
      <c r="A6434">
        <v>4393</v>
      </c>
      <c r="B6434" t="s">
        <v>8636</v>
      </c>
      <c r="C6434">
        <v>2013</v>
      </c>
      <c r="D6434" s="1">
        <v>41526</v>
      </c>
      <c r="E6434" s="1">
        <v>41530</v>
      </c>
      <c r="F6434" t="s">
        <v>23</v>
      </c>
      <c r="G6434" t="s">
        <v>2129</v>
      </c>
      <c r="H6434" t="s">
        <v>2130</v>
      </c>
      <c r="I6434" t="s">
        <v>26</v>
      </c>
      <c r="J6434" t="s">
        <v>27</v>
      </c>
      <c r="K6434" t="s">
        <v>8594</v>
      </c>
      <c r="L6434" t="s">
        <v>7883</v>
      </c>
      <c r="M6434">
        <v>75081</v>
      </c>
      <c r="N6434" t="s">
        <v>3479</v>
      </c>
      <c r="O6434" t="s">
        <v>5897</v>
      </c>
      <c r="P6434" t="s">
        <v>32</v>
      </c>
      <c r="Q6434" t="s">
        <v>40</v>
      </c>
      <c r="R6434" t="s">
        <v>5898</v>
      </c>
      <c r="S6434">
        <v>70.367999999999995</v>
      </c>
      <c r="T6434">
        <v>2</v>
      </c>
      <c r="U6434">
        <v>0.2</v>
      </c>
      <c r="V6434">
        <v>6.1572000000000031</v>
      </c>
      <c r="W6434" t="s">
        <v>10936</v>
      </c>
      <c r="X6434" t="s">
        <v>10937</v>
      </c>
      <c r="Y6434">
        <v>9</v>
      </c>
      <c r="Z6434" t="s">
        <v>10949</v>
      </c>
      <c r="AA6434">
        <v>8.750000000000005E-2</v>
      </c>
    </row>
    <row r="6435" spans="1:27" x14ac:dyDescent="0.35">
      <c r="A6435">
        <v>4559</v>
      </c>
      <c r="B6435" t="s">
        <v>9283</v>
      </c>
      <c r="C6435">
        <v>2011</v>
      </c>
      <c r="D6435" s="1">
        <v>40908</v>
      </c>
      <c r="E6435" s="1">
        <v>40913</v>
      </c>
      <c r="F6435" t="s">
        <v>23</v>
      </c>
      <c r="G6435" t="s">
        <v>1658</v>
      </c>
      <c r="H6435" t="s">
        <v>1659</v>
      </c>
      <c r="I6435" t="s">
        <v>26</v>
      </c>
      <c r="J6435" t="s">
        <v>27</v>
      </c>
      <c r="K6435" t="s">
        <v>8607</v>
      </c>
      <c r="L6435" t="s">
        <v>7883</v>
      </c>
      <c r="M6435">
        <v>79907</v>
      </c>
      <c r="N6435" t="s">
        <v>3479</v>
      </c>
      <c r="O6435" t="s">
        <v>6421</v>
      </c>
      <c r="P6435" t="s">
        <v>32</v>
      </c>
      <c r="Q6435" t="s">
        <v>146</v>
      </c>
      <c r="R6435" t="s">
        <v>66</v>
      </c>
      <c r="S6435">
        <v>49.568000000000005</v>
      </c>
      <c r="T6435">
        <v>2</v>
      </c>
      <c r="U6435">
        <v>0.2</v>
      </c>
      <c r="V6435">
        <v>17.968399999999995</v>
      </c>
      <c r="W6435" t="s">
        <v>10944</v>
      </c>
      <c r="X6435" t="s">
        <v>10940</v>
      </c>
      <c r="Y6435">
        <v>12</v>
      </c>
      <c r="Z6435" t="s">
        <v>10941</v>
      </c>
      <c r="AA6435">
        <v>0.36249999999999988</v>
      </c>
    </row>
    <row r="6436" spans="1:27" x14ac:dyDescent="0.35">
      <c r="A6436">
        <v>4671</v>
      </c>
      <c r="B6436" t="s">
        <v>9284</v>
      </c>
      <c r="C6436">
        <v>2014</v>
      </c>
      <c r="D6436" s="1">
        <v>41766</v>
      </c>
      <c r="E6436" s="1">
        <v>41771</v>
      </c>
      <c r="F6436" t="s">
        <v>23</v>
      </c>
      <c r="G6436" t="s">
        <v>4015</v>
      </c>
      <c r="H6436" t="s">
        <v>4016</v>
      </c>
      <c r="I6436" t="s">
        <v>26</v>
      </c>
      <c r="J6436" t="s">
        <v>27</v>
      </c>
      <c r="K6436" t="s">
        <v>7894</v>
      </c>
      <c r="L6436" t="s">
        <v>7883</v>
      </c>
      <c r="M6436">
        <v>76106</v>
      </c>
      <c r="N6436" t="s">
        <v>3479</v>
      </c>
      <c r="O6436" t="s">
        <v>202</v>
      </c>
      <c r="P6436" t="s">
        <v>32</v>
      </c>
      <c r="Q6436" t="s">
        <v>33</v>
      </c>
      <c r="R6436" t="s">
        <v>203</v>
      </c>
      <c r="S6436">
        <v>772.68000000000006</v>
      </c>
      <c r="T6436">
        <v>5</v>
      </c>
      <c r="U6436">
        <v>0.2</v>
      </c>
      <c r="V6436">
        <v>-57.950999999999993</v>
      </c>
      <c r="W6436" t="s">
        <v>10939</v>
      </c>
      <c r="X6436" t="s">
        <v>10942</v>
      </c>
      <c r="Y6436">
        <v>5</v>
      </c>
      <c r="Z6436" t="s">
        <v>10952</v>
      </c>
      <c r="AA6436">
        <v>-7.4999999999999983E-2</v>
      </c>
    </row>
    <row r="6437" spans="1:27" x14ac:dyDescent="0.35">
      <c r="A6437">
        <v>4700</v>
      </c>
      <c r="B6437" t="s">
        <v>9285</v>
      </c>
      <c r="C6437">
        <v>2014</v>
      </c>
      <c r="D6437" s="1">
        <v>41771</v>
      </c>
      <c r="E6437" s="1">
        <v>41777</v>
      </c>
      <c r="F6437" t="s">
        <v>23</v>
      </c>
      <c r="G6437" t="s">
        <v>2529</v>
      </c>
      <c r="H6437" t="s">
        <v>2530</v>
      </c>
      <c r="I6437" t="s">
        <v>127</v>
      </c>
      <c r="J6437" t="s">
        <v>27</v>
      </c>
      <c r="K6437" t="s">
        <v>8597</v>
      </c>
      <c r="L6437" t="s">
        <v>7883</v>
      </c>
      <c r="M6437">
        <v>78745</v>
      </c>
      <c r="N6437" t="s">
        <v>3479</v>
      </c>
      <c r="O6437" t="s">
        <v>3291</v>
      </c>
      <c r="P6437" t="s">
        <v>32</v>
      </c>
      <c r="Q6437" t="s">
        <v>40</v>
      </c>
      <c r="R6437" t="s">
        <v>3292</v>
      </c>
      <c r="S6437">
        <v>5.2480000000000002</v>
      </c>
      <c r="T6437">
        <v>2</v>
      </c>
      <c r="U6437">
        <v>0.2</v>
      </c>
      <c r="V6437">
        <v>0.59039999999999915</v>
      </c>
      <c r="W6437" t="s">
        <v>10939</v>
      </c>
      <c r="X6437" t="s">
        <v>10942</v>
      </c>
      <c r="Y6437">
        <v>5</v>
      </c>
      <c r="Z6437" t="s">
        <v>10952</v>
      </c>
      <c r="AA6437">
        <v>0.11249999999999984</v>
      </c>
    </row>
    <row r="6438" spans="1:27" x14ac:dyDescent="0.35">
      <c r="A6438">
        <v>4701</v>
      </c>
      <c r="B6438" t="s">
        <v>9285</v>
      </c>
      <c r="C6438">
        <v>2014</v>
      </c>
      <c r="D6438" s="1">
        <v>41771</v>
      </c>
      <c r="E6438" s="1">
        <v>41777</v>
      </c>
      <c r="F6438" t="s">
        <v>23</v>
      </c>
      <c r="G6438" t="s">
        <v>2529</v>
      </c>
      <c r="H6438" t="s">
        <v>2530</v>
      </c>
      <c r="I6438" t="s">
        <v>127</v>
      </c>
      <c r="J6438" t="s">
        <v>27</v>
      </c>
      <c r="K6438" t="s">
        <v>8597</v>
      </c>
      <c r="L6438" t="s">
        <v>7883</v>
      </c>
      <c r="M6438">
        <v>78745</v>
      </c>
      <c r="N6438" t="s">
        <v>3479</v>
      </c>
      <c r="O6438" t="s">
        <v>297</v>
      </c>
      <c r="P6438" t="s">
        <v>32</v>
      </c>
      <c r="Q6438" t="s">
        <v>33</v>
      </c>
      <c r="R6438" t="s">
        <v>298</v>
      </c>
      <c r="S6438">
        <v>74.415999999999997</v>
      </c>
      <c r="T6438">
        <v>2</v>
      </c>
      <c r="U6438">
        <v>0.2</v>
      </c>
      <c r="V6438">
        <v>-14.883200000000002</v>
      </c>
      <c r="W6438" t="s">
        <v>10939</v>
      </c>
      <c r="X6438" t="s">
        <v>10942</v>
      </c>
      <c r="Y6438">
        <v>5</v>
      </c>
      <c r="Z6438" t="s">
        <v>10952</v>
      </c>
      <c r="AA6438">
        <v>-0.20000000000000004</v>
      </c>
    </row>
    <row r="6439" spans="1:27" x14ac:dyDescent="0.35">
      <c r="A6439">
        <v>4917</v>
      </c>
      <c r="B6439" t="s">
        <v>9286</v>
      </c>
      <c r="C6439">
        <v>2014</v>
      </c>
      <c r="D6439" s="1">
        <v>41922</v>
      </c>
      <c r="E6439" s="1">
        <v>41924</v>
      </c>
      <c r="F6439" t="s">
        <v>45</v>
      </c>
      <c r="G6439" t="s">
        <v>2249</v>
      </c>
      <c r="H6439" t="s">
        <v>2250</v>
      </c>
      <c r="I6439" t="s">
        <v>38</v>
      </c>
      <c r="J6439" t="s">
        <v>27</v>
      </c>
      <c r="K6439" t="s">
        <v>9287</v>
      </c>
      <c r="L6439" t="s">
        <v>7883</v>
      </c>
      <c r="M6439">
        <v>77573</v>
      </c>
      <c r="N6439" t="s">
        <v>3479</v>
      </c>
      <c r="O6439" t="s">
        <v>3016</v>
      </c>
      <c r="P6439" t="s">
        <v>32</v>
      </c>
      <c r="Q6439" t="s">
        <v>40</v>
      </c>
      <c r="R6439" t="s">
        <v>3017</v>
      </c>
      <c r="S6439">
        <v>67.144000000000005</v>
      </c>
      <c r="T6439">
        <v>7</v>
      </c>
      <c r="U6439">
        <v>0.2</v>
      </c>
      <c r="V6439">
        <v>5.8750999999999962</v>
      </c>
      <c r="W6439" t="s">
        <v>10939</v>
      </c>
      <c r="X6439" t="s">
        <v>10940</v>
      </c>
      <c r="Y6439">
        <v>10</v>
      </c>
      <c r="Z6439" t="s">
        <v>10945</v>
      </c>
      <c r="AA6439">
        <v>8.7499999999999939E-2</v>
      </c>
    </row>
    <row r="6440" spans="1:27" x14ac:dyDescent="0.35">
      <c r="A6440">
        <v>4959</v>
      </c>
      <c r="B6440" t="s">
        <v>9288</v>
      </c>
      <c r="C6440">
        <v>2012</v>
      </c>
      <c r="D6440" s="1">
        <v>40988</v>
      </c>
      <c r="E6440" s="1">
        <v>40994</v>
      </c>
      <c r="F6440" t="s">
        <v>23</v>
      </c>
      <c r="G6440" t="s">
        <v>3334</v>
      </c>
      <c r="H6440" t="s">
        <v>3335</v>
      </c>
      <c r="I6440" t="s">
        <v>38</v>
      </c>
      <c r="J6440" t="s">
        <v>27</v>
      </c>
      <c r="K6440" t="s">
        <v>8886</v>
      </c>
      <c r="L6440" t="s">
        <v>7883</v>
      </c>
      <c r="M6440">
        <v>75007</v>
      </c>
      <c r="N6440" t="s">
        <v>3479</v>
      </c>
      <c r="O6440" t="s">
        <v>3276</v>
      </c>
      <c r="P6440" t="s">
        <v>32</v>
      </c>
      <c r="Q6440" t="s">
        <v>65</v>
      </c>
      <c r="R6440" t="s">
        <v>66</v>
      </c>
      <c r="S6440">
        <v>18.864000000000001</v>
      </c>
      <c r="T6440">
        <v>9</v>
      </c>
      <c r="U6440">
        <v>0.2</v>
      </c>
      <c r="V6440">
        <v>6.1307999999999998</v>
      </c>
      <c r="W6440" t="s">
        <v>10948</v>
      </c>
      <c r="X6440" t="s">
        <v>10950</v>
      </c>
      <c r="Y6440">
        <v>3</v>
      </c>
      <c r="Z6440" t="s">
        <v>10953</v>
      </c>
      <c r="AA6440">
        <v>0.32499999999999996</v>
      </c>
    </row>
    <row r="6441" spans="1:27" x14ac:dyDescent="0.35">
      <c r="A6441">
        <v>5055</v>
      </c>
      <c r="B6441" t="s">
        <v>8916</v>
      </c>
      <c r="C6441">
        <v>2012</v>
      </c>
      <c r="D6441" s="1">
        <v>40911</v>
      </c>
      <c r="E6441" s="1">
        <v>40916</v>
      </c>
      <c r="F6441" t="s">
        <v>45</v>
      </c>
      <c r="G6441" t="s">
        <v>6384</v>
      </c>
      <c r="H6441" t="s">
        <v>6385</v>
      </c>
      <c r="I6441" t="s">
        <v>38</v>
      </c>
      <c r="J6441" t="s">
        <v>27</v>
      </c>
      <c r="K6441" t="s">
        <v>8594</v>
      </c>
      <c r="L6441" t="s">
        <v>7883</v>
      </c>
      <c r="M6441">
        <v>75217</v>
      </c>
      <c r="N6441" t="s">
        <v>3479</v>
      </c>
      <c r="O6441" t="s">
        <v>42</v>
      </c>
      <c r="P6441" t="s">
        <v>32</v>
      </c>
      <c r="Q6441" t="s">
        <v>40</v>
      </c>
      <c r="R6441" t="s">
        <v>43</v>
      </c>
      <c r="S6441">
        <v>7.0559999999999992</v>
      </c>
      <c r="T6441">
        <v>3</v>
      </c>
      <c r="U6441">
        <v>0.2</v>
      </c>
      <c r="V6441">
        <v>0.79379999999999962</v>
      </c>
      <c r="W6441" t="s">
        <v>10948</v>
      </c>
      <c r="X6441" t="s">
        <v>10950</v>
      </c>
      <c r="Y6441">
        <v>1</v>
      </c>
      <c r="Z6441" t="s">
        <v>10951</v>
      </c>
      <c r="AA6441">
        <v>0.11249999999999996</v>
      </c>
    </row>
    <row r="6442" spans="1:27" x14ac:dyDescent="0.35">
      <c r="A6442">
        <v>5101</v>
      </c>
      <c r="B6442" t="s">
        <v>9289</v>
      </c>
      <c r="C6442">
        <v>2011</v>
      </c>
      <c r="D6442" s="1">
        <v>40619</v>
      </c>
      <c r="E6442" s="1">
        <v>40619</v>
      </c>
      <c r="F6442" t="s">
        <v>234</v>
      </c>
      <c r="G6442" t="s">
        <v>1502</v>
      </c>
      <c r="H6442" t="s">
        <v>1503</v>
      </c>
      <c r="I6442" t="s">
        <v>38</v>
      </c>
      <c r="J6442" t="s">
        <v>27</v>
      </c>
      <c r="K6442" t="s">
        <v>8594</v>
      </c>
      <c r="L6442" t="s">
        <v>7883</v>
      </c>
      <c r="M6442">
        <v>75217</v>
      </c>
      <c r="N6442" t="s">
        <v>3479</v>
      </c>
      <c r="O6442" t="s">
        <v>1410</v>
      </c>
      <c r="P6442" t="s">
        <v>32</v>
      </c>
      <c r="Q6442" t="s">
        <v>40</v>
      </c>
      <c r="R6442" t="s">
        <v>1411</v>
      </c>
      <c r="S6442">
        <v>4.4479999999999995</v>
      </c>
      <c r="T6442">
        <v>2</v>
      </c>
      <c r="U6442">
        <v>0.2</v>
      </c>
      <c r="V6442">
        <v>0.3335999999999999</v>
      </c>
      <c r="W6442" t="s">
        <v>10944</v>
      </c>
      <c r="X6442" t="s">
        <v>10950</v>
      </c>
      <c r="Y6442">
        <v>3</v>
      </c>
      <c r="Z6442" t="s">
        <v>10953</v>
      </c>
      <c r="AA6442">
        <v>7.4999999999999983E-2</v>
      </c>
    </row>
    <row r="6443" spans="1:27" x14ac:dyDescent="0.35">
      <c r="A6443">
        <v>5191</v>
      </c>
      <c r="B6443" t="s">
        <v>8917</v>
      </c>
      <c r="C6443">
        <v>2014</v>
      </c>
      <c r="D6443" s="1">
        <v>41958</v>
      </c>
      <c r="E6443" s="1">
        <v>41962</v>
      </c>
      <c r="F6443" t="s">
        <v>23</v>
      </c>
      <c r="G6443" t="s">
        <v>131</v>
      </c>
      <c r="H6443" t="s">
        <v>132</v>
      </c>
      <c r="I6443" t="s">
        <v>38</v>
      </c>
      <c r="J6443" t="s">
        <v>27</v>
      </c>
      <c r="K6443" t="s">
        <v>2735</v>
      </c>
      <c r="L6443" t="s">
        <v>7883</v>
      </c>
      <c r="M6443">
        <v>77506</v>
      </c>
      <c r="N6443" t="s">
        <v>3479</v>
      </c>
      <c r="O6443" t="s">
        <v>1316</v>
      </c>
      <c r="P6443" t="s">
        <v>32</v>
      </c>
      <c r="Q6443" t="s">
        <v>40</v>
      </c>
      <c r="R6443" t="s">
        <v>1317</v>
      </c>
      <c r="S6443">
        <v>45.04</v>
      </c>
      <c r="T6443">
        <v>2</v>
      </c>
      <c r="U6443">
        <v>0.2</v>
      </c>
      <c r="V6443">
        <v>4.5040000000000031</v>
      </c>
      <c r="W6443" t="s">
        <v>10939</v>
      </c>
      <c r="X6443" t="s">
        <v>10940</v>
      </c>
      <c r="Y6443">
        <v>11</v>
      </c>
      <c r="Z6443" t="s">
        <v>10947</v>
      </c>
      <c r="AA6443">
        <v>0.10000000000000007</v>
      </c>
    </row>
    <row r="6444" spans="1:27" x14ac:dyDescent="0.35">
      <c r="A6444">
        <v>5199</v>
      </c>
      <c r="B6444" t="s">
        <v>8639</v>
      </c>
      <c r="C6444">
        <v>2013</v>
      </c>
      <c r="D6444" s="1">
        <v>41337</v>
      </c>
      <c r="E6444" s="1">
        <v>41342</v>
      </c>
      <c r="F6444" t="s">
        <v>23</v>
      </c>
      <c r="G6444" t="s">
        <v>1702</v>
      </c>
      <c r="H6444" t="s">
        <v>1703</v>
      </c>
      <c r="I6444" t="s">
        <v>38</v>
      </c>
      <c r="J6444" t="s">
        <v>27</v>
      </c>
      <c r="K6444" t="s">
        <v>8640</v>
      </c>
      <c r="L6444" t="s">
        <v>7883</v>
      </c>
      <c r="M6444">
        <v>78664</v>
      </c>
      <c r="N6444" t="s">
        <v>3479</v>
      </c>
      <c r="O6444" t="s">
        <v>1809</v>
      </c>
      <c r="P6444" t="s">
        <v>32</v>
      </c>
      <c r="Q6444" t="s">
        <v>113</v>
      </c>
      <c r="R6444" t="s">
        <v>1810</v>
      </c>
      <c r="S6444">
        <v>3930.0720000000001</v>
      </c>
      <c r="T6444">
        <v>3</v>
      </c>
      <c r="U6444">
        <v>0.2</v>
      </c>
      <c r="V6444">
        <v>-786.01440000000025</v>
      </c>
      <c r="W6444" t="s">
        <v>10936</v>
      </c>
      <c r="X6444" t="s">
        <v>10950</v>
      </c>
      <c r="Y6444">
        <v>3</v>
      </c>
      <c r="Z6444" t="s">
        <v>10953</v>
      </c>
      <c r="AA6444">
        <v>-0.20000000000000007</v>
      </c>
    </row>
    <row r="6445" spans="1:27" x14ac:dyDescent="0.35">
      <c r="A6445">
        <v>5200</v>
      </c>
      <c r="B6445" t="s">
        <v>8639</v>
      </c>
      <c r="C6445">
        <v>2013</v>
      </c>
      <c r="D6445" s="1">
        <v>41337</v>
      </c>
      <c r="E6445" s="1">
        <v>41342</v>
      </c>
      <c r="F6445" t="s">
        <v>23</v>
      </c>
      <c r="G6445" t="s">
        <v>1702</v>
      </c>
      <c r="H6445" t="s">
        <v>1703</v>
      </c>
      <c r="I6445" t="s">
        <v>38</v>
      </c>
      <c r="J6445" t="s">
        <v>27</v>
      </c>
      <c r="K6445" t="s">
        <v>8640</v>
      </c>
      <c r="L6445" t="s">
        <v>7883</v>
      </c>
      <c r="M6445">
        <v>78664</v>
      </c>
      <c r="N6445" t="s">
        <v>3479</v>
      </c>
      <c r="O6445" t="s">
        <v>2111</v>
      </c>
      <c r="P6445" t="s">
        <v>32</v>
      </c>
      <c r="Q6445" t="s">
        <v>65</v>
      </c>
      <c r="R6445" t="s">
        <v>2112</v>
      </c>
      <c r="S6445">
        <v>2.3039999999999998</v>
      </c>
      <c r="T6445">
        <v>1</v>
      </c>
      <c r="U6445">
        <v>0.2</v>
      </c>
      <c r="V6445">
        <v>0.77759999999999996</v>
      </c>
      <c r="W6445" t="s">
        <v>10936</v>
      </c>
      <c r="X6445" t="s">
        <v>10950</v>
      </c>
      <c r="Y6445">
        <v>3</v>
      </c>
      <c r="Z6445" t="s">
        <v>10953</v>
      </c>
      <c r="AA6445">
        <v>0.33750000000000002</v>
      </c>
    </row>
    <row r="6446" spans="1:27" x14ac:dyDescent="0.35">
      <c r="A6446">
        <v>5343</v>
      </c>
      <c r="B6446" t="s">
        <v>8645</v>
      </c>
      <c r="C6446">
        <v>2011</v>
      </c>
      <c r="D6446" s="1">
        <v>40868</v>
      </c>
      <c r="E6446" s="1">
        <v>40874</v>
      </c>
      <c r="F6446" t="s">
        <v>23</v>
      </c>
      <c r="G6446" t="s">
        <v>1378</v>
      </c>
      <c r="H6446" t="s">
        <v>1379</v>
      </c>
      <c r="I6446" t="s">
        <v>26</v>
      </c>
      <c r="J6446" t="s">
        <v>27</v>
      </c>
      <c r="K6446" t="s">
        <v>8594</v>
      </c>
      <c r="L6446" t="s">
        <v>7883</v>
      </c>
      <c r="M6446">
        <v>75220</v>
      </c>
      <c r="N6446" t="s">
        <v>3479</v>
      </c>
      <c r="O6446" t="s">
        <v>1863</v>
      </c>
      <c r="P6446" t="s">
        <v>32</v>
      </c>
      <c r="Q6446" t="s">
        <v>146</v>
      </c>
      <c r="R6446" t="s">
        <v>1864</v>
      </c>
      <c r="S6446">
        <v>1.6320000000000001</v>
      </c>
      <c r="T6446">
        <v>1</v>
      </c>
      <c r="U6446">
        <v>0.2</v>
      </c>
      <c r="V6446">
        <v>0.55079999999999985</v>
      </c>
      <c r="W6446" t="s">
        <v>10944</v>
      </c>
      <c r="X6446" t="s">
        <v>10940</v>
      </c>
      <c r="Y6446">
        <v>11</v>
      </c>
      <c r="Z6446" t="s">
        <v>10947</v>
      </c>
      <c r="AA6446">
        <v>0.33749999999999986</v>
      </c>
    </row>
    <row r="6447" spans="1:27" x14ac:dyDescent="0.35">
      <c r="A6447">
        <v>5362</v>
      </c>
      <c r="B6447" t="s">
        <v>9290</v>
      </c>
      <c r="C6447">
        <v>2014</v>
      </c>
      <c r="D6447" s="1">
        <v>41800</v>
      </c>
      <c r="E6447" s="1">
        <v>41801</v>
      </c>
      <c r="F6447" t="s">
        <v>56</v>
      </c>
      <c r="G6447" t="s">
        <v>5281</v>
      </c>
      <c r="H6447" t="s">
        <v>5282</v>
      </c>
      <c r="I6447" t="s">
        <v>26</v>
      </c>
      <c r="J6447" t="s">
        <v>27</v>
      </c>
      <c r="K6447" t="s">
        <v>8594</v>
      </c>
      <c r="L6447" t="s">
        <v>7883</v>
      </c>
      <c r="M6447">
        <v>75217</v>
      </c>
      <c r="N6447" t="s">
        <v>3479</v>
      </c>
      <c r="O6447" t="s">
        <v>811</v>
      </c>
      <c r="P6447" t="s">
        <v>32</v>
      </c>
      <c r="Q6447" t="s">
        <v>33</v>
      </c>
      <c r="R6447" t="s">
        <v>812</v>
      </c>
      <c r="S6447">
        <v>720.7600000000001</v>
      </c>
      <c r="T6447">
        <v>5</v>
      </c>
      <c r="U6447">
        <v>0.2</v>
      </c>
      <c r="V6447">
        <v>54.056999999999988</v>
      </c>
      <c r="W6447" t="s">
        <v>10939</v>
      </c>
      <c r="X6447" t="s">
        <v>10942</v>
      </c>
      <c r="Y6447">
        <v>6</v>
      </c>
      <c r="Z6447" t="s">
        <v>10946</v>
      </c>
      <c r="AA6447">
        <v>7.4999999999999969E-2</v>
      </c>
    </row>
    <row r="6448" spans="1:27" x14ac:dyDescent="0.35">
      <c r="A6448">
        <v>5673</v>
      </c>
      <c r="B6448" t="s">
        <v>9291</v>
      </c>
      <c r="C6448">
        <v>2014</v>
      </c>
      <c r="D6448" s="1">
        <v>41940</v>
      </c>
      <c r="E6448" s="1">
        <v>41947</v>
      </c>
      <c r="F6448" t="s">
        <v>23</v>
      </c>
      <c r="G6448" t="s">
        <v>1784</v>
      </c>
      <c r="H6448" t="s">
        <v>1785</v>
      </c>
      <c r="I6448" t="s">
        <v>26</v>
      </c>
      <c r="J6448" t="s">
        <v>27</v>
      </c>
      <c r="K6448" t="s">
        <v>8594</v>
      </c>
      <c r="L6448" t="s">
        <v>7883</v>
      </c>
      <c r="M6448">
        <v>75081</v>
      </c>
      <c r="N6448" t="s">
        <v>3479</v>
      </c>
      <c r="O6448" t="s">
        <v>9292</v>
      </c>
      <c r="P6448" t="s">
        <v>32</v>
      </c>
      <c r="Q6448" t="s">
        <v>146</v>
      </c>
      <c r="R6448" t="s">
        <v>9293</v>
      </c>
      <c r="S6448">
        <v>15.840000000000002</v>
      </c>
      <c r="T6448">
        <v>2</v>
      </c>
      <c r="U6448">
        <v>0.2</v>
      </c>
      <c r="V6448">
        <v>5.5439999999999987</v>
      </c>
      <c r="W6448" t="s">
        <v>10939</v>
      </c>
      <c r="X6448" t="s">
        <v>10940</v>
      </c>
      <c r="Y6448">
        <v>10</v>
      </c>
      <c r="Z6448" t="s">
        <v>10945</v>
      </c>
      <c r="AA6448">
        <v>0.34999999999999987</v>
      </c>
    </row>
    <row r="6449" spans="1:27" x14ac:dyDescent="0.35">
      <c r="A6449">
        <v>5699</v>
      </c>
      <c r="B6449" t="s">
        <v>9294</v>
      </c>
      <c r="C6449">
        <v>2013</v>
      </c>
      <c r="D6449" s="1">
        <v>41584</v>
      </c>
      <c r="E6449" s="1">
        <v>41584</v>
      </c>
      <c r="F6449" t="s">
        <v>234</v>
      </c>
      <c r="G6449" t="s">
        <v>5892</v>
      </c>
      <c r="H6449" t="s">
        <v>5893</v>
      </c>
      <c r="I6449" t="s">
        <v>38</v>
      </c>
      <c r="J6449" t="s">
        <v>27</v>
      </c>
      <c r="K6449" t="s">
        <v>8624</v>
      </c>
      <c r="L6449" t="s">
        <v>7883</v>
      </c>
      <c r="M6449">
        <v>78041</v>
      </c>
      <c r="N6449" t="s">
        <v>3479</v>
      </c>
      <c r="O6449" t="s">
        <v>3048</v>
      </c>
      <c r="P6449" t="s">
        <v>32</v>
      </c>
      <c r="Q6449" t="s">
        <v>172</v>
      </c>
      <c r="R6449" t="s">
        <v>3049</v>
      </c>
      <c r="S6449">
        <v>11.840000000000002</v>
      </c>
      <c r="T6449">
        <v>1</v>
      </c>
      <c r="U6449">
        <v>0.2</v>
      </c>
      <c r="V6449">
        <v>4.4399999999999995</v>
      </c>
      <c r="W6449" t="s">
        <v>10936</v>
      </c>
      <c r="X6449" t="s">
        <v>10940</v>
      </c>
      <c r="Y6449">
        <v>11</v>
      </c>
      <c r="Z6449" t="s">
        <v>10947</v>
      </c>
      <c r="AA6449">
        <v>0.37499999999999989</v>
      </c>
    </row>
    <row r="6450" spans="1:27" x14ac:dyDescent="0.35">
      <c r="A6450">
        <v>5767</v>
      </c>
      <c r="B6450" t="s">
        <v>9295</v>
      </c>
      <c r="C6450">
        <v>2013</v>
      </c>
      <c r="D6450" s="1">
        <v>41556</v>
      </c>
      <c r="E6450" s="1">
        <v>41563</v>
      </c>
      <c r="F6450" t="s">
        <v>23</v>
      </c>
      <c r="G6450" t="s">
        <v>5210</v>
      </c>
      <c r="H6450" t="s">
        <v>5211</v>
      </c>
      <c r="I6450" t="s">
        <v>127</v>
      </c>
      <c r="J6450" t="s">
        <v>27</v>
      </c>
      <c r="K6450" t="s">
        <v>8589</v>
      </c>
      <c r="L6450" t="s">
        <v>7883</v>
      </c>
      <c r="M6450">
        <v>78207</v>
      </c>
      <c r="N6450" t="s">
        <v>3479</v>
      </c>
      <c r="O6450" t="s">
        <v>1252</v>
      </c>
      <c r="P6450" t="s">
        <v>32</v>
      </c>
      <c r="Q6450" t="s">
        <v>172</v>
      </c>
      <c r="R6450" t="s">
        <v>1253</v>
      </c>
      <c r="S6450">
        <v>60.144000000000005</v>
      </c>
      <c r="T6450">
        <v>6</v>
      </c>
      <c r="U6450">
        <v>0.2</v>
      </c>
      <c r="V6450">
        <v>20.298599999999993</v>
      </c>
      <c r="W6450" t="s">
        <v>10936</v>
      </c>
      <c r="X6450" t="s">
        <v>10940</v>
      </c>
      <c r="Y6450">
        <v>10</v>
      </c>
      <c r="Z6450" t="s">
        <v>10945</v>
      </c>
      <c r="AA6450">
        <v>0.33749999999999986</v>
      </c>
    </row>
    <row r="6451" spans="1:27" x14ac:dyDescent="0.35">
      <c r="A6451">
        <v>5774</v>
      </c>
      <c r="B6451" t="s">
        <v>9296</v>
      </c>
      <c r="C6451">
        <v>2013</v>
      </c>
      <c r="D6451" s="1">
        <v>41518</v>
      </c>
      <c r="E6451" s="1">
        <v>41524</v>
      </c>
      <c r="F6451" t="s">
        <v>23</v>
      </c>
      <c r="G6451" t="s">
        <v>3551</v>
      </c>
      <c r="H6451" t="s">
        <v>3552</v>
      </c>
      <c r="I6451" t="s">
        <v>38</v>
      </c>
      <c r="J6451" t="s">
        <v>27</v>
      </c>
      <c r="K6451" t="s">
        <v>9297</v>
      </c>
      <c r="L6451" t="s">
        <v>7883</v>
      </c>
      <c r="M6451">
        <v>76706</v>
      </c>
      <c r="N6451" t="s">
        <v>3479</v>
      </c>
      <c r="O6451" t="s">
        <v>2056</v>
      </c>
      <c r="P6451" t="s">
        <v>32</v>
      </c>
      <c r="Q6451" t="s">
        <v>33</v>
      </c>
      <c r="R6451" t="s">
        <v>2057</v>
      </c>
      <c r="S6451">
        <v>23.968000000000004</v>
      </c>
      <c r="T6451">
        <v>2</v>
      </c>
      <c r="U6451">
        <v>0.2</v>
      </c>
      <c r="V6451">
        <v>2.3967999999999989</v>
      </c>
      <c r="W6451" t="s">
        <v>10936</v>
      </c>
      <c r="X6451" t="s">
        <v>10937</v>
      </c>
      <c r="Y6451">
        <v>9</v>
      </c>
      <c r="Z6451" t="s">
        <v>10949</v>
      </c>
      <c r="AA6451">
        <v>9.9999999999999936E-2</v>
      </c>
    </row>
    <row r="6452" spans="1:27" x14ac:dyDescent="0.35">
      <c r="A6452">
        <v>5805</v>
      </c>
      <c r="B6452" t="s">
        <v>9298</v>
      </c>
      <c r="C6452">
        <v>2014</v>
      </c>
      <c r="D6452" s="1">
        <v>41957</v>
      </c>
      <c r="E6452" s="1">
        <v>41963</v>
      </c>
      <c r="F6452" t="s">
        <v>23</v>
      </c>
      <c r="G6452" t="s">
        <v>1585</v>
      </c>
      <c r="H6452" t="s">
        <v>1586</v>
      </c>
      <c r="I6452" t="s">
        <v>26</v>
      </c>
      <c r="J6452" t="s">
        <v>27</v>
      </c>
      <c r="K6452" t="s">
        <v>8594</v>
      </c>
      <c r="L6452" t="s">
        <v>7883</v>
      </c>
      <c r="M6452">
        <v>75220</v>
      </c>
      <c r="N6452" t="s">
        <v>3479</v>
      </c>
      <c r="O6452" t="s">
        <v>489</v>
      </c>
      <c r="P6452" t="s">
        <v>32</v>
      </c>
      <c r="Q6452" t="s">
        <v>33</v>
      </c>
      <c r="R6452" t="s">
        <v>490</v>
      </c>
      <c r="S6452">
        <v>61.792000000000002</v>
      </c>
      <c r="T6452">
        <v>4</v>
      </c>
      <c r="U6452">
        <v>0.2</v>
      </c>
      <c r="V6452">
        <v>6.1792000000000016</v>
      </c>
      <c r="W6452" t="s">
        <v>10939</v>
      </c>
      <c r="X6452" t="s">
        <v>10940</v>
      </c>
      <c r="Y6452">
        <v>11</v>
      </c>
      <c r="Z6452" t="s">
        <v>10947</v>
      </c>
      <c r="AA6452">
        <v>0.10000000000000002</v>
      </c>
    </row>
    <row r="6453" spans="1:27" x14ac:dyDescent="0.35">
      <c r="A6453">
        <v>5855</v>
      </c>
      <c r="B6453" t="s">
        <v>9299</v>
      </c>
      <c r="C6453">
        <v>2012</v>
      </c>
      <c r="D6453" s="1">
        <v>41126</v>
      </c>
      <c r="E6453" s="1">
        <v>41132</v>
      </c>
      <c r="F6453" t="s">
        <v>23</v>
      </c>
      <c r="G6453" t="s">
        <v>1536</v>
      </c>
      <c r="H6453" t="s">
        <v>1537</v>
      </c>
      <c r="I6453" t="s">
        <v>26</v>
      </c>
      <c r="J6453" t="s">
        <v>27</v>
      </c>
      <c r="K6453" t="s">
        <v>8594</v>
      </c>
      <c r="L6453" t="s">
        <v>7883</v>
      </c>
      <c r="M6453">
        <v>75220</v>
      </c>
      <c r="N6453" t="s">
        <v>3479</v>
      </c>
      <c r="O6453" t="s">
        <v>261</v>
      </c>
      <c r="P6453" t="s">
        <v>32</v>
      </c>
      <c r="Q6453" t="s">
        <v>33</v>
      </c>
      <c r="R6453" t="s">
        <v>262</v>
      </c>
      <c r="S6453">
        <v>33.488000000000007</v>
      </c>
      <c r="T6453">
        <v>7</v>
      </c>
      <c r="U6453">
        <v>0.2</v>
      </c>
      <c r="V6453">
        <v>-1.2558000000000051</v>
      </c>
      <c r="W6453" t="s">
        <v>10948</v>
      </c>
      <c r="X6453" t="s">
        <v>10937</v>
      </c>
      <c r="Y6453">
        <v>8</v>
      </c>
      <c r="Z6453" t="s">
        <v>10954</v>
      </c>
      <c r="AA6453">
        <v>-3.7500000000000144E-2</v>
      </c>
    </row>
    <row r="6454" spans="1:27" x14ac:dyDescent="0.35">
      <c r="A6454">
        <v>5856</v>
      </c>
      <c r="B6454" t="s">
        <v>9299</v>
      </c>
      <c r="C6454">
        <v>2012</v>
      </c>
      <c r="D6454" s="1">
        <v>41126</v>
      </c>
      <c r="E6454" s="1">
        <v>41132</v>
      </c>
      <c r="F6454" t="s">
        <v>23</v>
      </c>
      <c r="G6454" t="s">
        <v>1536</v>
      </c>
      <c r="H6454" t="s">
        <v>1537</v>
      </c>
      <c r="I6454" t="s">
        <v>26</v>
      </c>
      <c r="J6454" t="s">
        <v>27</v>
      </c>
      <c r="K6454" t="s">
        <v>8594</v>
      </c>
      <c r="L6454" t="s">
        <v>7883</v>
      </c>
      <c r="M6454">
        <v>75220</v>
      </c>
      <c r="N6454" t="s">
        <v>3479</v>
      </c>
      <c r="O6454" t="s">
        <v>6539</v>
      </c>
      <c r="P6454" t="s">
        <v>32</v>
      </c>
      <c r="Q6454" t="s">
        <v>113</v>
      </c>
      <c r="R6454" t="s">
        <v>6540</v>
      </c>
      <c r="S6454">
        <v>23.04</v>
      </c>
      <c r="T6454">
        <v>3</v>
      </c>
      <c r="U6454">
        <v>0.2</v>
      </c>
      <c r="V6454">
        <v>-4.895999999999999</v>
      </c>
      <c r="W6454" t="s">
        <v>10948</v>
      </c>
      <c r="X6454" t="s">
        <v>10937</v>
      </c>
      <c r="Y6454">
        <v>8</v>
      </c>
      <c r="Z6454" t="s">
        <v>10954</v>
      </c>
      <c r="AA6454">
        <v>-0.21249999999999997</v>
      </c>
    </row>
    <row r="6455" spans="1:27" x14ac:dyDescent="0.35">
      <c r="A6455">
        <v>5940</v>
      </c>
      <c r="B6455" t="s">
        <v>8651</v>
      </c>
      <c r="C6455">
        <v>2014</v>
      </c>
      <c r="D6455" s="1">
        <v>41779</v>
      </c>
      <c r="E6455" s="1">
        <v>41785</v>
      </c>
      <c r="F6455" t="s">
        <v>23</v>
      </c>
      <c r="G6455" t="s">
        <v>887</v>
      </c>
      <c r="H6455" t="s">
        <v>888</v>
      </c>
      <c r="I6455" t="s">
        <v>38</v>
      </c>
      <c r="J6455" t="s">
        <v>27</v>
      </c>
      <c r="K6455" t="s">
        <v>8610</v>
      </c>
      <c r="L6455" t="s">
        <v>7883</v>
      </c>
      <c r="M6455">
        <v>75023</v>
      </c>
      <c r="N6455" t="s">
        <v>3479</v>
      </c>
      <c r="O6455" t="s">
        <v>6378</v>
      </c>
      <c r="P6455" t="s">
        <v>32</v>
      </c>
      <c r="Q6455" t="s">
        <v>172</v>
      </c>
      <c r="R6455" t="s">
        <v>6379</v>
      </c>
      <c r="S6455">
        <v>13.216000000000001</v>
      </c>
      <c r="T6455">
        <v>4</v>
      </c>
      <c r="U6455">
        <v>0.2</v>
      </c>
      <c r="V6455">
        <v>4.2951999999999995</v>
      </c>
      <c r="W6455" t="s">
        <v>10939</v>
      </c>
      <c r="X6455" t="s">
        <v>10942</v>
      </c>
      <c r="Y6455">
        <v>5</v>
      </c>
      <c r="Z6455" t="s">
        <v>10952</v>
      </c>
      <c r="AA6455">
        <v>0.32499999999999996</v>
      </c>
    </row>
    <row r="6456" spans="1:27" x14ac:dyDescent="0.35">
      <c r="A6456">
        <v>6023</v>
      </c>
      <c r="B6456" t="s">
        <v>9300</v>
      </c>
      <c r="C6456">
        <v>2011</v>
      </c>
      <c r="D6456" s="1">
        <v>40864</v>
      </c>
      <c r="E6456" s="1">
        <v>40868</v>
      </c>
      <c r="F6456" t="s">
        <v>23</v>
      </c>
      <c r="G6456" t="s">
        <v>250</v>
      </c>
      <c r="H6456" t="s">
        <v>251</v>
      </c>
      <c r="I6456" t="s">
        <v>38</v>
      </c>
      <c r="J6456" t="s">
        <v>27</v>
      </c>
      <c r="K6456" t="s">
        <v>9301</v>
      </c>
      <c r="L6456" t="s">
        <v>7883</v>
      </c>
      <c r="M6456">
        <v>75104</v>
      </c>
      <c r="N6456" t="s">
        <v>3479</v>
      </c>
      <c r="O6456" t="s">
        <v>2576</v>
      </c>
      <c r="P6456" t="s">
        <v>32</v>
      </c>
      <c r="Q6456" t="s">
        <v>146</v>
      </c>
      <c r="R6456" t="s">
        <v>2577</v>
      </c>
      <c r="S6456">
        <v>7.080000000000001</v>
      </c>
      <c r="T6456">
        <v>3</v>
      </c>
      <c r="U6456">
        <v>0.2</v>
      </c>
      <c r="V6456">
        <v>2.4779999999999989</v>
      </c>
      <c r="W6456" t="s">
        <v>10944</v>
      </c>
      <c r="X6456" t="s">
        <v>10940</v>
      </c>
      <c r="Y6456">
        <v>11</v>
      </c>
      <c r="Z6456" t="s">
        <v>10947</v>
      </c>
      <c r="AA6456">
        <v>0.34999999999999981</v>
      </c>
    </row>
    <row r="6457" spans="1:27" x14ac:dyDescent="0.35">
      <c r="A6457">
        <v>6072</v>
      </c>
      <c r="B6457" t="s">
        <v>9302</v>
      </c>
      <c r="C6457">
        <v>2012</v>
      </c>
      <c r="D6457" s="1">
        <v>41274</v>
      </c>
      <c r="E6457" s="1">
        <v>41278</v>
      </c>
      <c r="F6457" t="s">
        <v>23</v>
      </c>
      <c r="G6457" t="s">
        <v>4240</v>
      </c>
      <c r="H6457" t="s">
        <v>4241</v>
      </c>
      <c r="I6457" t="s">
        <v>38</v>
      </c>
      <c r="J6457" t="s">
        <v>27</v>
      </c>
      <c r="K6457" t="s">
        <v>8597</v>
      </c>
      <c r="L6457" t="s">
        <v>7883</v>
      </c>
      <c r="M6457">
        <v>78745</v>
      </c>
      <c r="N6457" t="s">
        <v>3479</v>
      </c>
      <c r="O6457" t="s">
        <v>1053</v>
      </c>
      <c r="P6457" t="s">
        <v>32</v>
      </c>
      <c r="Q6457" t="s">
        <v>33</v>
      </c>
      <c r="R6457" t="s">
        <v>1054</v>
      </c>
      <c r="S6457">
        <v>152.68800000000002</v>
      </c>
      <c r="T6457">
        <v>2</v>
      </c>
      <c r="U6457">
        <v>0.2</v>
      </c>
      <c r="V6457">
        <v>-26.720400000000019</v>
      </c>
      <c r="W6457" t="s">
        <v>10948</v>
      </c>
      <c r="X6457" t="s">
        <v>10940</v>
      </c>
      <c r="Y6457">
        <v>12</v>
      </c>
      <c r="Z6457" t="s">
        <v>10941</v>
      </c>
      <c r="AA6457">
        <v>-0.1750000000000001</v>
      </c>
    </row>
    <row r="6458" spans="1:27" x14ac:dyDescent="0.35">
      <c r="A6458">
        <v>6073</v>
      </c>
      <c r="B6458" t="s">
        <v>9302</v>
      </c>
      <c r="C6458">
        <v>2012</v>
      </c>
      <c r="D6458" s="1">
        <v>41274</v>
      </c>
      <c r="E6458" s="1">
        <v>41278</v>
      </c>
      <c r="F6458" t="s">
        <v>23</v>
      </c>
      <c r="G6458" t="s">
        <v>4240</v>
      </c>
      <c r="H6458" t="s">
        <v>4241</v>
      </c>
      <c r="I6458" t="s">
        <v>38</v>
      </c>
      <c r="J6458" t="s">
        <v>27</v>
      </c>
      <c r="K6458" t="s">
        <v>8597</v>
      </c>
      <c r="L6458" t="s">
        <v>7883</v>
      </c>
      <c r="M6458">
        <v>78745</v>
      </c>
      <c r="N6458" t="s">
        <v>3479</v>
      </c>
      <c r="O6458" t="s">
        <v>133</v>
      </c>
      <c r="P6458" t="s">
        <v>32</v>
      </c>
      <c r="Q6458" t="s">
        <v>65</v>
      </c>
      <c r="R6458" t="s">
        <v>134</v>
      </c>
      <c r="S6458">
        <v>3.4880000000000004</v>
      </c>
      <c r="T6458">
        <v>2</v>
      </c>
      <c r="U6458">
        <v>0.2</v>
      </c>
      <c r="V6458">
        <v>0.56679999999999997</v>
      </c>
      <c r="W6458" t="s">
        <v>10948</v>
      </c>
      <c r="X6458" t="s">
        <v>10940</v>
      </c>
      <c r="Y6458">
        <v>12</v>
      </c>
      <c r="Z6458" t="s">
        <v>10941</v>
      </c>
      <c r="AA6458">
        <v>0.16249999999999998</v>
      </c>
    </row>
    <row r="6459" spans="1:27" x14ac:dyDescent="0.35">
      <c r="A6459">
        <v>6074</v>
      </c>
      <c r="B6459" t="s">
        <v>9302</v>
      </c>
      <c r="C6459">
        <v>2012</v>
      </c>
      <c r="D6459" s="1">
        <v>41274</v>
      </c>
      <c r="E6459" s="1">
        <v>41278</v>
      </c>
      <c r="F6459" t="s">
        <v>23</v>
      </c>
      <c r="G6459" t="s">
        <v>4240</v>
      </c>
      <c r="H6459" t="s">
        <v>4241</v>
      </c>
      <c r="I6459" t="s">
        <v>38</v>
      </c>
      <c r="J6459" t="s">
        <v>27</v>
      </c>
      <c r="K6459" t="s">
        <v>8597</v>
      </c>
      <c r="L6459" t="s">
        <v>7883</v>
      </c>
      <c r="M6459">
        <v>78745</v>
      </c>
      <c r="N6459" t="s">
        <v>3479</v>
      </c>
      <c r="O6459" t="s">
        <v>1373</v>
      </c>
      <c r="P6459" t="s">
        <v>32</v>
      </c>
      <c r="Q6459" t="s">
        <v>113</v>
      </c>
      <c r="R6459" t="s">
        <v>66</v>
      </c>
      <c r="S6459">
        <v>5.8880000000000008</v>
      </c>
      <c r="T6459">
        <v>2</v>
      </c>
      <c r="U6459">
        <v>0.2</v>
      </c>
      <c r="V6459">
        <v>-1.3248000000000004</v>
      </c>
      <c r="W6459" t="s">
        <v>10948</v>
      </c>
      <c r="X6459" t="s">
        <v>10940</v>
      </c>
      <c r="Y6459">
        <v>12</v>
      </c>
      <c r="Z6459" t="s">
        <v>10941</v>
      </c>
      <c r="AA6459">
        <v>-0.22500000000000003</v>
      </c>
    </row>
    <row r="6460" spans="1:27" x14ac:dyDescent="0.35">
      <c r="A6460">
        <v>6256</v>
      </c>
      <c r="B6460" t="s">
        <v>9303</v>
      </c>
      <c r="C6460">
        <v>2014</v>
      </c>
      <c r="D6460" s="1">
        <v>41892</v>
      </c>
      <c r="E6460" s="1">
        <v>41898</v>
      </c>
      <c r="F6460" t="s">
        <v>23</v>
      </c>
      <c r="G6460" t="s">
        <v>57</v>
      </c>
      <c r="H6460" t="s">
        <v>58</v>
      </c>
      <c r="I6460" t="s">
        <v>26</v>
      </c>
      <c r="J6460" t="s">
        <v>27</v>
      </c>
      <c r="K6460" t="s">
        <v>8610</v>
      </c>
      <c r="L6460" t="s">
        <v>7883</v>
      </c>
      <c r="M6460">
        <v>75023</v>
      </c>
      <c r="N6460" t="s">
        <v>3479</v>
      </c>
      <c r="O6460" t="s">
        <v>2510</v>
      </c>
      <c r="P6460" t="s">
        <v>32</v>
      </c>
      <c r="Q6460" t="s">
        <v>172</v>
      </c>
      <c r="R6460" t="s">
        <v>2511</v>
      </c>
      <c r="S6460">
        <v>9.8560000000000016</v>
      </c>
      <c r="T6460">
        <v>4</v>
      </c>
      <c r="U6460">
        <v>0.2</v>
      </c>
      <c r="V6460">
        <v>3.4495999999999993</v>
      </c>
      <c r="W6460" t="s">
        <v>10939</v>
      </c>
      <c r="X6460" t="s">
        <v>10937</v>
      </c>
      <c r="Y6460">
        <v>9</v>
      </c>
      <c r="Z6460" t="s">
        <v>10949</v>
      </c>
      <c r="AA6460">
        <v>0.34999999999999987</v>
      </c>
    </row>
    <row r="6461" spans="1:27" x14ac:dyDescent="0.35">
      <c r="A6461">
        <v>6398</v>
      </c>
      <c r="B6461" t="s">
        <v>9304</v>
      </c>
      <c r="C6461">
        <v>2014</v>
      </c>
      <c r="D6461" s="1">
        <v>41944</v>
      </c>
      <c r="E6461" s="1">
        <v>41948</v>
      </c>
      <c r="F6461" t="s">
        <v>23</v>
      </c>
      <c r="G6461" t="s">
        <v>2108</v>
      </c>
      <c r="H6461" t="s">
        <v>2109</v>
      </c>
      <c r="I6461" t="s">
        <v>127</v>
      </c>
      <c r="J6461" t="s">
        <v>27</v>
      </c>
      <c r="K6461" t="s">
        <v>8594</v>
      </c>
      <c r="L6461" t="s">
        <v>7883</v>
      </c>
      <c r="M6461">
        <v>75217</v>
      </c>
      <c r="N6461" t="s">
        <v>3479</v>
      </c>
      <c r="O6461" t="s">
        <v>1886</v>
      </c>
      <c r="P6461" t="s">
        <v>32</v>
      </c>
      <c r="Q6461" t="s">
        <v>40</v>
      </c>
      <c r="R6461" t="s">
        <v>1887</v>
      </c>
      <c r="S6461">
        <v>5.2480000000000002</v>
      </c>
      <c r="T6461">
        <v>2</v>
      </c>
      <c r="U6461">
        <v>0.2</v>
      </c>
      <c r="V6461">
        <v>0.59039999999999915</v>
      </c>
      <c r="W6461" t="s">
        <v>10939</v>
      </c>
      <c r="X6461" t="s">
        <v>10940</v>
      </c>
      <c r="Y6461">
        <v>11</v>
      </c>
      <c r="Z6461" t="s">
        <v>10947</v>
      </c>
      <c r="AA6461">
        <v>0.11249999999999984</v>
      </c>
    </row>
    <row r="6462" spans="1:27" x14ac:dyDescent="0.35">
      <c r="A6462">
        <v>6530</v>
      </c>
      <c r="B6462" t="s">
        <v>9305</v>
      </c>
      <c r="C6462">
        <v>2011</v>
      </c>
      <c r="D6462" s="1">
        <v>40598</v>
      </c>
      <c r="E6462" s="1">
        <v>40602</v>
      </c>
      <c r="F6462" t="s">
        <v>23</v>
      </c>
      <c r="G6462" t="s">
        <v>5331</v>
      </c>
      <c r="H6462" t="s">
        <v>5332</v>
      </c>
      <c r="I6462" t="s">
        <v>127</v>
      </c>
      <c r="J6462" t="s">
        <v>27</v>
      </c>
      <c r="K6462" t="s">
        <v>8607</v>
      </c>
      <c r="L6462" t="s">
        <v>7883</v>
      </c>
      <c r="M6462">
        <v>79907</v>
      </c>
      <c r="N6462" t="s">
        <v>3479</v>
      </c>
      <c r="O6462" t="s">
        <v>992</v>
      </c>
      <c r="P6462" t="s">
        <v>32</v>
      </c>
      <c r="Q6462" t="s">
        <v>172</v>
      </c>
      <c r="R6462" t="s">
        <v>66</v>
      </c>
      <c r="S6462">
        <v>6.9360000000000008</v>
      </c>
      <c r="T6462">
        <v>3</v>
      </c>
      <c r="U6462">
        <v>0.2</v>
      </c>
      <c r="V6462">
        <v>2.3409000000000004</v>
      </c>
      <c r="W6462" t="s">
        <v>10944</v>
      </c>
      <c r="X6462" t="s">
        <v>10950</v>
      </c>
      <c r="Y6462">
        <v>2</v>
      </c>
      <c r="Z6462" t="s">
        <v>10955</v>
      </c>
      <c r="AA6462">
        <v>0.33750000000000002</v>
      </c>
    </row>
    <row r="6463" spans="1:27" x14ac:dyDescent="0.35">
      <c r="A6463">
        <v>6568</v>
      </c>
      <c r="B6463" t="s">
        <v>9306</v>
      </c>
      <c r="C6463">
        <v>2014</v>
      </c>
      <c r="D6463" s="1">
        <v>41676</v>
      </c>
      <c r="E6463" s="1">
        <v>41679</v>
      </c>
      <c r="F6463" t="s">
        <v>45</v>
      </c>
      <c r="G6463" t="s">
        <v>250</v>
      </c>
      <c r="H6463" t="s">
        <v>251</v>
      </c>
      <c r="I6463" t="s">
        <v>38</v>
      </c>
      <c r="J6463" t="s">
        <v>27</v>
      </c>
      <c r="K6463" t="s">
        <v>9297</v>
      </c>
      <c r="L6463" t="s">
        <v>7883</v>
      </c>
      <c r="M6463">
        <v>76706</v>
      </c>
      <c r="N6463" t="s">
        <v>3479</v>
      </c>
      <c r="O6463" t="s">
        <v>3093</v>
      </c>
      <c r="P6463" t="s">
        <v>32</v>
      </c>
      <c r="Q6463" t="s">
        <v>40</v>
      </c>
      <c r="R6463" t="s">
        <v>66</v>
      </c>
      <c r="S6463">
        <v>7.120000000000001</v>
      </c>
      <c r="T6463">
        <v>5</v>
      </c>
      <c r="U6463">
        <v>0.2</v>
      </c>
      <c r="V6463">
        <v>0.71199999999999974</v>
      </c>
      <c r="W6463" t="s">
        <v>10939</v>
      </c>
      <c r="X6463" t="s">
        <v>10950</v>
      </c>
      <c r="Y6463">
        <v>2</v>
      </c>
      <c r="Z6463" t="s">
        <v>10955</v>
      </c>
      <c r="AA6463">
        <v>9.999999999999995E-2</v>
      </c>
    </row>
    <row r="6464" spans="1:27" x14ac:dyDescent="0.35">
      <c r="A6464">
        <v>6651</v>
      </c>
      <c r="B6464" t="s">
        <v>7907</v>
      </c>
      <c r="C6464">
        <v>2014</v>
      </c>
      <c r="D6464" s="1">
        <v>41891</v>
      </c>
      <c r="E6464" s="1">
        <v>41894</v>
      </c>
      <c r="F6464" t="s">
        <v>56</v>
      </c>
      <c r="G6464" t="s">
        <v>7041</v>
      </c>
      <c r="H6464" t="s">
        <v>7042</v>
      </c>
      <c r="I6464" t="s">
        <v>26</v>
      </c>
      <c r="J6464" t="s">
        <v>27</v>
      </c>
      <c r="K6464" t="s">
        <v>3768</v>
      </c>
      <c r="L6464" t="s">
        <v>7883</v>
      </c>
      <c r="M6464">
        <v>76017</v>
      </c>
      <c r="N6464" t="s">
        <v>3479</v>
      </c>
      <c r="O6464" t="s">
        <v>1262</v>
      </c>
      <c r="P6464" t="s">
        <v>32</v>
      </c>
      <c r="Q6464" t="s">
        <v>65</v>
      </c>
      <c r="R6464" t="s">
        <v>1263</v>
      </c>
      <c r="S6464">
        <v>45.92</v>
      </c>
      <c r="T6464">
        <v>5</v>
      </c>
      <c r="U6464">
        <v>0.2</v>
      </c>
      <c r="V6464">
        <v>15.498000000000001</v>
      </c>
      <c r="W6464" t="s">
        <v>10939</v>
      </c>
      <c r="X6464" t="s">
        <v>10937</v>
      </c>
      <c r="Y6464">
        <v>9</v>
      </c>
      <c r="Z6464" t="s">
        <v>10949</v>
      </c>
      <c r="AA6464">
        <v>0.33750000000000002</v>
      </c>
    </row>
    <row r="6465" spans="1:27" x14ac:dyDescent="0.35">
      <c r="A6465">
        <v>6777</v>
      </c>
      <c r="B6465" t="s">
        <v>9307</v>
      </c>
      <c r="C6465">
        <v>2013</v>
      </c>
      <c r="D6465" s="1">
        <v>41523</v>
      </c>
      <c r="E6465" s="1">
        <v>41529</v>
      </c>
      <c r="F6465" t="s">
        <v>23</v>
      </c>
      <c r="G6465" t="s">
        <v>8312</v>
      </c>
      <c r="H6465" t="s">
        <v>8313</v>
      </c>
      <c r="I6465" t="s">
        <v>38</v>
      </c>
      <c r="J6465" t="s">
        <v>27</v>
      </c>
      <c r="K6465" t="s">
        <v>8589</v>
      </c>
      <c r="L6465" t="s">
        <v>7883</v>
      </c>
      <c r="M6465">
        <v>78207</v>
      </c>
      <c r="N6465" t="s">
        <v>3479</v>
      </c>
      <c r="O6465" t="s">
        <v>31</v>
      </c>
      <c r="P6465" t="s">
        <v>32</v>
      </c>
      <c r="Q6465" t="s">
        <v>33</v>
      </c>
      <c r="R6465" t="s">
        <v>34</v>
      </c>
      <c r="S6465">
        <v>93.456000000000003</v>
      </c>
      <c r="T6465">
        <v>3</v>
      </c>
      <c r="U6465">
        <v>0.2</v>
      </c>
      <c r="V6465">
        <v>-17.523000000000014</v>
      </c>
      <c r="W6465" t="s">
        <v>10936</v>
      </c>
      <c r="X6465" t="s">
        <v>10937</v>
      </c>
      <c r="Y6465">
        <v>9</v>
      </c>
      <c r="Z6465" t="s">
        <v>10949</v>
      </c>
      <c r="AA6465">
        <v>-0.18750000000000014</v>
      </c>
    </row>
    <row r="6466" spans="1:27" x14ac:dyDescent="0.35">
      <c r="A6466">
        <v>7072</v>
      </c>
      <c r="B6466" t="s">
        <v>9308</v>
      </c>
      <c r="C6466">
        <v>2013</v>
      </c>
      <c r="D6466" s="1">
        <v>41479</v>
      </c>
      <c r="E6466" s="1">
        <v>41484</v>
      </c>
      <c r="F6466" t="s">
        <v>23</v>
      </c>
      <c r="G6466" t="s">
        <v>3178</v>
      </c>
      <c r="H6466" t="s">
        <v>3179</v>
      </c>
      <c r="I6466" t="s">
        <v>38</v>
      </c>
      <c r="J6466" t="s">
        <v>27</v>
      </c>
      <c r="K6466" t="s">
        <v>8679</v>
      </c>
      <c r="L6466" t="s">
        <v>7883</v>
      </c>
      <c r="M6466">
        <v>78501</v>
      </c>
      <c r="N6466" t="s">
        <v>3479</v>
      </c>
      <c r="O6466" t="s">
        <v>1776</v>
      </c>
      <c r="P6466" t="s">
        <v>32</v>
      </c>
      <c r="Q6466" t="s">
        <v>40</v>
      </c>
      <c r="R6466" t="s">
        <v>1777</v>
      </c>
      <c r="S6466">
        <v>4.4479999999999995</v>
      </c>
      <c r="T6466">
        <v>2</v>
      </c>
      <c r="U6466">
        <v>0.2</v>
      </c>
      <c r="V6466">
        <v>0.3335999999999999</v>
      </c>
      <c r="W6466" t="s">
        <v>10936</v>
      </c>
      <c r="X6466" t="s">
        <v>10937</v>
      </c>
      <c r="Y6466">
        <v>7</v>
      </c>
      <c r="Z6466" t="s">
        <v>10938</v>
      </c>
      <c r="AA6466">
        <v>7.4999999999999983E-2</v>
      </c>
    </row>
    <row r="6467" spans="1:27" x14ac:dyDescent="0.35">
      <c r="A6467">
        <v>7074</v>
      </c>
      <c r="B6467" t="s">
        <v>9308</v>
      </c>
      <c r="C6467">
        <v>2013</v>
      </c>
      <c r="D6467" s="1">
        <v>41479</v>
      </c>
      <c r="E6467" s="1">
        <v>41484</v>
      </c>
      <c r="F6467" t="s">
        <v>23</v>
      </c>
      <c r="G6467" t="s">
        <v>3178</v>
      </c>
      <c r="H6467" t="s">
        <v>3179</v>
      </c>
      <c r="I6467" t="s">
        <v>38</v>
      </c>
      <c r="J6467" t="s">
        <v>27</v>
      </c>
      <c r="K6467" t="s">
        <v>8679</v>
      </c>
      <c r="L6467" t="s">
        <v>7883</v>
      </c>
      <c r="M6467">
        <v>78501</v>
      </c>
      <c r="N6467" t="s">
        <v>3479</v>
      </c>
      <c r="O6467" t="s">
        <v>5897</v>
      </c>
      <c r="P6467" t="s">
        <v>32</v>
      </c>
      <c r="Q6467" t="s">
        <v>40</v>
      </c>
      <c r="R6467" t="s">
        <v>5898</v>
      </c>
      <c r="S6467">
        <v>175.92</v>
      </c>
      <c r="T6467">
        <v>5</v>
      </c>
      <c r="U6467">
        <v>0.2</v>
      </c>
      <c r="V6467">
        <v>15.393000000000008</v>
      </c>
      <c r="W6467" t="s">
        <v>10936</v>
      </c>
      <c r="X6467" t="s">
        <v>10937</v>
      </c>
      <c r="Y6467">
        <v>7</v>
      </c>
      <c r="Z6467" t="s">
        <v>10938</v>
      </c>
      <c r="AA6467">
        <v>8.750000000000005E-2</v>
      </c>
    </row>
    <row r="6468" spans="1:27" x14ac:dyDescent="0.35">
      <c r="A6468">
        <v>7076</v>
      </c>
      <c r="B6468" t="s">
        <v>9308</v>
      </c>
      <c r="C6468">
        <v>2013</v>
      </c>
      <c r="D6468" s="1">
        <v>41479</v>
      </c>
      <c r="E6468" s="1">
        <v>41484</v>
      </c>
      <c r="F6468" t="s">
        <v>23</v>
      </c>
      <c r="G6468" t="s">
        <v>3178</v>
      </c>
      <c r="H6468" t="s">
        <v>3179</v>
      </c>
      <c r="I6468" t="s">
        <v>38</v>
      </c>
      <c r="J6468" t="s">
        <v>27</v>
      </c>
      <c r="K6468" t="s">
        <v>8679</v>
      </c>
      <c r="L6468" t="s">
        <v>7883</v>
      </c>
      <c r="M6468">
        <v>78501</v>
      </c>
      <c r="N6468" t="s">
        <v>3479</v>
      </c>
      <c r="O6468" t="s">
        <v>3064</v>
      </c>
      <c r="P6468" t="s">
        <v>32</v>
      </c>
      <c r="Q6468" t="s">
        <v>113</v>
      </c>
      <c r="R6468" t="s">
        <v>3065</v>
      </c>
      <c r="S6468">
        <v>13.344000000000001</v>
      </c>
      <c r="T6468">
        <v>2</v>
      </c>
      <c r="U6468">
        <v>0.2</v>
      </c>
      <c r="V6468">
        <v>1.0007999999999999</v>
      </c>
      <c r="W6468" t="s">
        <v>10936</v>
      </c>
      <c r="X6468" t="s">
        <v>10937</v>
      </c>
      <c r="Y6468">
        <v>7</v>
      </c>
      <c r="Z6468" t="s">
        <v>10938</v>
      </c>
      <c r="AA6468">
        <v>7.4999999999999983E-2</v>
      </c>
    </row>
    <row r="6469" spans="1:27" x14ac:dyDescent="0.35">
      <c r="A6469">
        <v>7444</v>
      </c>
      <c r="B6469" t="s">
        <v>9309</v>
      </c>
      <c r="C6469">
        <v>2011</v>
      </c>
      <c r="D6469" s="1">
        <v>40886</v>
      </c>
      <c r="E6469" s="1">
        <v>40888</v>
      </c>
      <c r="F6469" t="s">
        <v>56</v>
      </c>
      <c r="G6469" t="s">
        <v>1650</v>
      </c>
      <c r="H6469" t="s">
        <v>1651</v>
      </c>
      <c r="I6469" t="s">
        <v>26</v>
      </c>
      <c r="J6469" t="s">
        <v>27</v>
      </c>
      <c r="K6469" t="s">
        <v>8660</v>
      </c>
      <c r="L6469" t="s">
        <v>7883</v>
      </c>
      <c r="M6469">
        <v>78521</v>
      </c>
      <c r="N6469" t="s">
        <v>3479</v>
      </c>
      <c r="O6469" t="s">
        <v>5674</v>
      </c>
      <c r="P6469" t="s">
        <v>32</v>
      </c>
      <c r="Q6469" t="s">
        <v>33</v>
      </c>
      <c r="R6469" t="s">
        <v>5675</v>
      </c>
      <c r="S6469">
        <v>237.09600000000003</v>
      </c>
      <c r="T6469">
        <v>3</v>
      </c>
      <c r="U6469">
        <v>0.2</v>
      </c>
      <c r="V6469">
        <v>20.745899999999985</v>
      </c>
      <c r="W6469" t="s">
        <v>10944</v>
      </c>
      <c r="X6469" t="s">
        <v>10940</v>
      </c>
      <c r="Y6469">
        <v>12</v>
      </c>
      <c r="Z6469" t="s">
        <v>10941</v>
      </c>
      <c r="AA6469">
        <v>8.7499999999999925E-2</v>
      </c>
    </row>
    <row r="6470" spans="1:27" x14ac:dyDescent="0.35">
      <c r="A6470">
        <v>7608</v>
      </c>
      <c r="B6470" t="s">
        <v>9310</v>
      </c>
      <c r="C6470">
        <v>2014</v>
      </c>
      <c r="D6470" s="1">
        <v>41998</v>
      </c>
      <c r="E6470" s="1">
        <v>42001</v>
      </c>
      <c r="F6470" t="s">
        <v>56</v>
      </c>
      <c r="G6470" t="s">
        <v>3081</v>
      </c>
      <c r="H6470" t="s">
        <v>3082</v>
      </c>
      <c r="I6470" t="s">
        <v>38</v>
      </c>
      <c r="J6470" t="s">
        <v>27</v>
      </c>
      <c r="K6470" t="s">
        <v>8594</v>
      </c>
      <c r="L6470" t="s">
        <v>7883</v>
      </c>
      <c r="M6470">
        <v>75220</v>
      </c>
      <c r="N6470" t="s">
        <v>3479</v>
      </c>
      <c r="O6470" t="s">
        <v>768</v>
      </c>
      <c r="P6470" t="s">
        <v>32</v>
      </c>
      <c r="Q6470" t="s">
        <v>33</v>
      </c>
      <c r="R6470" t="s">
        <v>769</v>
      </c>
      <c r="S6470">
        <v>264.32</v>
      </c>
      <c r="T6470">
        <v>2</v>
      </c>
      <c r="U6470">
        <v>0.2</v>
      </c>
      <c r="V6470">
        <v>19.823999999999998</v>
      </c>
      <c r="W6470" t="s">
        <v>10939</v>
      </c>
      <c r="X6470" t="s">
        <v>10940</v>
      </c>
      <c r="Y6470">
        <v>12</v>
      </c>
      <c r="Z6470" t="s">
        <v>10941</v>
      </c>
      <c r="AA6470">
        <v>7.4999999999999997E-2</v>
      </c>
    </row>
    <row r="6471" spans="1:27" x14ac:dyDescent="0.35">
      <c r="A6471">
        <v>7630</v>
      </c>
      <c r="B6471" t="s">
        <v>8659</v>
      </c>
      <c r="C6471">
        <v>2011</v>
      </c>
      <c r="D6471" s="1">
        <v>40632</v>
      </c>
      <c r="E6471" s="1">
        <v>40634</v>
      </c>
      <c r="F6471" t="s">
        <v>56</v>
      </c>
      <c r="G6471" t="s">
        <v>4296</v>
      </c>
      <c r="H6471" t="s">
        <v>4297</v>
      </c>
      <c r="I6471" t="s">
        <v>127</v>
      </c>
      <c r="J6471" t="s">
        <v>27</v>
      </c>
      <c r="K6471" t="s">
        <v>8660</v>
      </c>
      <c r="L6471" t="s">
        <v>7883</v>
      </c>
      <c r="M6471">
        <v>78521</v>
      </c>
      <c r="N6471" t="s">
        <v>3479</v>
      </c>
      <c r="O6471" t="s">
        <v>2099</v>
      </c>
      <c r="P6471" t="s">
        <v>32</v>
      </c>
      <c r="Q6471" t="s">
        <v>146</v>
      </c>
      <c r="R6471" t="s">
        <v>2100</v>
      </c>
      <c r="S6471">
        <v>335.72</v>
      </c>
      <c r="T6471">
        <v>5</v>
      </c>
      <c r="U6471">
        <v>0.2</v>
      </c>
      <c r="V6471">
        <v>113.30549999999999</v>
      </c>
      <c r="W6471" t="s">
        <v>10944</v>
      </c>
      <c r="X6471" t="s">
        <v>10950</v>
      </c>
      <c r="Y6471">
        <v>3</v>
      </c>
      <c r="Z6471" t="s">
        <v>10953</v>
      </c>
      <c r="AA6471">
        <v>0.33749999999999997</v>
      </c>
    </row>
    <row r="6472" spans="1:27" x14ac:dyDescent="0.35">
      <c r="A6472">
        <v>7653</v>
      </c>
      <c r="B6472" t="s">
        <v>8930</v>
      </c>
      <c r="C6472">
        <v>2014</v>
      </c>
      <c r="D6472" s="1">
        <v>41859</v>
      </c>
      <c r="E6472" s="1">
        <v>41860</v>
      </c>
      <c r="F6472" t="s">
        <v>56</v>
      </c>
      <c r="G6472" t="s">
        <v>3178</v>
      </c>
      <c r="H6472" t="s">
        <v>3179</v>
      </c>
      <c r="I6472" t="s">
        <v>38</v>
      </c>
      <c r="J6472" t="s">
        <v>27</v>
      </c>
      <c r="K6472" t="s">
        <v>8594</v>
      </c>
      <c r="L6472" t="s">
        <v>7883</v>
      </c>
      <c r="M6472">
        <v>75081</v>
      </c>
      <c r="N6472" t="s">
        <v>3479</v>
      </c>
      <c r="O6472" t="s">
        <v>5851</v>
      </c>
      <c r="P6472" t="s">
        <v>32</v>
      </c>
      <c r="Q6472" t="s">
        <v>33</v>
      </c>
      <c r="R6472" t="s">
        <v>5852</v>
      </c>
      <c r="S6472">
        <v>118.16</v>
      </c>
      <c r="T6472">
        <v>2</v>
      </c>
      <c r="U6472">
        <v>0.2</v>
      </c>
      <c r="V6472">
        <v>-25.108999999999988</v>
      </c>
      <c r="W6472" t="s">
        <v>10939</v>
      </c>
      <c r="X6472" t="s">
        <v>10937</v>
      </c>
      <c r="Y6472">
        <v>8</v>
      </c>
      <c r="Z6472" t="s">
        <v>10954</v>
      </c>
      <c r="AA6472">
        <v>-0.21249999999999991</v>
      </c>
    </row>
    <row r="6473" spans="1:27" x14ac:dyDescent="0.35">
      <c r="A6473">
        <v>7729</v>
      </c>
      <c r="B6473" t="s">
        <v>9311</v>
      </c>
      <c r="C6473">
        <v>2013</v>
      </c>
      <c r="D6473" s="1">
        <v>41605</v>
      </c>
      <c r="E6473" s="1">
        <v>41611</v>
      </c>
      <c r="F6473" t="s">
        <v>23</v>
      </c>
      <c r="G6473" t="s">
        <v>1155</v>
      </c>
      <c r="H6473" t="s">
        <v>1156</v>
      </c>
      <c r="I6473" t="s">
        <v>38</v>
      </c>
      <c r="J6473" t="s">
        <v>27</v>
      </c>
      <c r="K6473" t="s">
        <v>8607</v>
      </c>
      <c r="L6473" t="s">
        <v>7883</v>
      </c>
      <c r="M6473">
        <v>79907</v>
      </c>
      <c r="N6473" t="s">
        <v>3479</v>
      </c>
      <c r="O6473" t="s">
        <v>5969</v>
      </c>
      <c r="P6473" t="s">
        <v>32</v>
      </c>
      <c r="Q6473" t="s">
        <v>40</v>
      </c>
      <c r="R6473" t="s">
        <v>5970</v>
      </c>
      <c r="S6473">
        <v>17.856000000000002</v>
      </c>
      <c r="T6473">
        <v>4</v>
      </c>
      <c r="U6473">
        <v>0.2</v>
      </c>
      <c r="V6473">
        <v>4.2408000000000001</v>
      </c>
      <c r="W6473" t="s">
        <v>10936</v>
      </c>
      <c r="X6473" t="s">
        <v>10940</v>
      </c>
      <c r="Y6473">
        <v>11</v>
      </c>
      <c r="Z6473" t="s">
        <v>10947</v>
      </c>
      <c r="AA6473">
        <v>0.23749999999999999</v>
      </c>
    </row>
    <row r="6474" spans="1:27" x14ac:dyDescent="0.35">
      <c r="A6474">
        <v>7732</v>
      </c>
      <c r="B6474" t="s">
        <v>9312</v>
      </c>
      <c r="C6474">
        <v>2014</v>
      </c>
      <c r="D6474" s="1">
        <v>41901</v>
      </c>
      <c r="E6474" s="1">
        <v>41904</v>
      </c>
      <c r="F6474" t="s">
        <v>56</v>
      </c>
      <c r="G6474" t="s">
        <v>6042</v>
      </c>
      <c r="H6474" t="s">
        <v>6043</v>
      </c>
      <c r="I6474" t="s">
        <v>127</v>
      </c>
      <c r="J6474" t="s">
        <v>27</v>
      </c>
      <c r="K6474" t="s">
        <v>8594</v>
      </c>
      <c r="L6474" t="s">
        <v>7883</v>
      </c>
      <c r="M6474">
        <v>75220</v>
      </c>
      <c r="N6474" t="s">
        <v>3479</v>
      </c>
      <c r="O6474" t="s">
        <v>6408</v>
      </c>
      <c r="P6474" t="s">
        <v>32</v>
      </c>
      <c r="Q6474" t="s">
        <v>146</v>
      </c>
      <c r="R6474" t="s">
        <v>6409</v>
      </c>
      <c r="S6474">
        <v>114.84800000000001</v>
      </c>
      <c r="T6474">
        <v>4</v>
      </c>
      <c r="U6474">
        <v>0.2</v>
      </c>
      <c r="V6474">
        <v>35.889999999999986</v>
      </c>
      <c r="W6474" t="s">
        <v>10939</v>
      </c>
      <c r="X6474" t="s">
        <v>10937</v>
      </c>
      <c r="Y6474">
        <v>9</v>
      </c>
      <c r="Z6474" t="s">
        <v>10949</v>
      </c>
      <c r="AA6474">
        <v>0.31249999999999983</v>
      </c>
    </row>
    <row r="6475" spans="1:27" x14ac:dyDescent="0.35">
      <c r="A6475">
        <v>7849</v>
      </c>
      <c r="B6475" t="s">
        <v>9313</v>
      </c>
      <c r="C6475">
        <v>2013</v>
      </c>
      <c r="D6475" s="1">
        <v>41397</v>
      </c>
      <c r="E6475" s="1">
        <v>41401</v>
      </c>
      <c r="F6475" t="s">
        <v>23</v>
      </c>
      <c r="G6475" t="s">
        <v>2637</v>
      </c>
      <c r="H6475" t="s">
        <v>2638</v>
      </c>
      <c r="I6475" t="s">
        <v>38</v>
      </c>
      <c r="J6475" t="s">
        <v>27</v>
      </c>
      <c r="K6475" t="s">
        <v>8653</v>
      </c>
      <c r="L6475" t="s">
        <v>7883</v>
      </c>
      <c r="M6475">
        <v>75061</v>
      </c>
      <c r="N6475" t="s">
        <v>3479</v>
      </c>
      <c r="O6475" t="s">
        <v>955</v>
      </c>
      <c r="P6475" t="s">
        <v>32</v>
      </c>
      <c r="Q6475" t="s">
        <v>33</v>
      </c>
      <c r="R6475" t="s">
        <v>956</v>
      </c>
      <c r="S6475">
        <v>18.936</v>
      </c>
      <c r="T6475">
        <v>3</v>
      </c>
      <c r="U6475">
        <v>0.2</v>
      </c>
      <c r="V6475">
        <v>-3.787200000000003</v>
      </c>
      <c r="W6475" t="s">
        <v>10936</v>
      </c>
      <c r="X6475" t="s">
        <v>10942</v>
      </c>
      <c r="Y6475">
        <v>5</v>
      </c>
      <c r="Z6475" t="s">
        <v>10952</v>
      </c>
      <c r="AA6475">
        <v>-0.20000000000000015</v>
      </c>
    </row>
    <row r="6476" spans="1:27" x14ac:dyDescent="0.35">
      <c r="A6476">
        <v>7850</v>
      </c>
      <c r="B6476" t="s">
        <v>9313</v>
      </c>
      <c r="C6476">
        <v>2013</v>
      </c>
      <c r="D6476" s="1">
        <v>41397</v>
      </c>
      <c r="E6476" s="1">
        <v>41401</v>
      </c>
      <c r="F6476" t="s">
        <v>23</v>
      </c>
      <c r="G6476" t="s">
        <v>2637</v>
      </c>
      <c r="H6476" t="s">
        <v>2638</v>
      </c>
      <c r="I6476" t="s">
        <v>38</v>
      </c>
      <c r="J6476" t="s">
        <v>27</v>
      </c>
      <c r="K6476" t="s">
        <v>8653</v>
      </c>
      <c r="L6476" t="s">
        <v>7883</v>
      </c>
      <c r="M6476">
        <v>75061</v>
      </c>
      <c r="N6476" t="s">
        <v>3479</v>
      </c>
      <c r="O6476" t="s">
        <v>2415</v>
      </c>
      <c r="P6476" t="s">
        <v>32</v>
      </c>
      <c r="Q6476" t="s">
        <v>33</v>
      </c>
      <c r="R6476" t="s">
        <v>2416</v>
      </c>
      <c r="S6476">
        <v>12.672000000000001</v>
      </c>
      <c r="T6476">
        <v>3</v>
      </c>
      <c r="U6476">
        <v>0.2</v>
      </c>
      <c r="V6476">
        <v>-3.1680000000000001</v>
      </c>
      <c r="W6476" t="s">
        <v>10936</v>
      </c>
      <c r="X6476" t="s">
        <v>10942</v>
      </c>
      <c r="Y6476">
        <v>5</v>
      </c>
      <c r="Z6476" t="s">
        <v>10952</v>
      </c>
      <c r="AA6476">
        <v>-0.25</v>
      </c>
    </row>
    <row r="6477" spans="1:27" x14ac:dyDescent="0.35">
      <c r="A6477">
        <v>7851</v>
      </c>
      <c r="B6477" t="s">
        <v>9313</v>
      </c>
      <c r="C6477">
        <v>2013</v>
      </c>
      <c r="D6477" s="1">
        <v>41397</v>
      </c>
      <c r="E6477" s="1">
        <v>41401</v>
      </c>
      <c r="F6477" t="s">
        <v>23</v>
      </c>
      <c r="G6477" t="s">
        <v>2637</v>
      </c>
      <c r="H6477" t="s">
        <v>2638</v>
      </c>
      <c r="I6477" t="s">
        <v>38</v>
      </c>
      <c r="J6477" t="s">
        <v>27</v>
      </c>
      <c r="K6477" t="s">
        <v>8653</v>
      </c>
      <c r="L6477" t="s">
        <v>7883</v>
      </c>
      <c r="M6477">
        <v>75061</v>
      </c>
      <c r="N6477" t="s">
        <v>3479</v>
      </c>
      <c r="O6477" t="s">
        <v>9314</v>
      </c>
      <c r="P6477" t="s">
        <v>32</v>
      </c>
      <c r="Q6477" t="s">
        <v>172</v>
      </c>
      <c r="R6477" t="s">
        <v>9315</v>
      </c>
      <c r="S6477">
        <v>5.04</v>
      </c>
      <c r="T6477">
        <v>2</v>
      </c>
      <c r="U6477">
        <v>0.2</v>
      </c>
      <c r="V6477">
        <v>1.764</v>
      </c>
      <c r="W6477" t="s">
        <v>10936</v>
      </c>
      <c r="X6477" t="s">
        <v>10942</v>
      </c>
      <c r="Y6477">
        <v>5</v>
      </c>
      <c r="Z6477" t="s">
        <v>10952</v>
      </c>
      <c r="AA6477">
        <v>0.35</v>
      </c>
    </row>
    <row r="6478" spans="1:27" x14ac:dyDescent="0.35">
      <c r="A6478">
        <v>7906</v>
      </c>
      <c r="B6478" t="s">
        <v>9316</v>
      </c>
      <c r="C6478">
        <v>2012</v>
      </c>
      <c r="D6478" s="1">
        <v>41197</v>
      </c>
      <c r="E6478" s="1">
        <v>41204</v>
      </c>
      <c r="F6478" t="s">
        <v>23</v>
      </c>
      <c r="G6478" t="s">
        <v>974</v>
      </c>
      <c r="H6478" t="s">
        <v>975</v>
      </c>
      <c r="I6478" t="s">
        <v>127</v>
      </c>
      <c r="J6478" t="s">
        <v>27</v>
      </c>
      <c r="K6478" t="s">
        <v>8594</v>
      </c>
      <c r="L6478" t="s">
        <v>7883</v>
      </c>
      <c r="M6478">
        <v>75217</v>
      </c>
      <c r="N6478" t="s">
        <v>3479</v>
      </c>
      <c r="O6478" t="s">
        <v>1587</v>
      </c>
      <c r="P6478" t="s">
        <v>32</v>
      </c>
      <c r="Q6478" t="s">
        <v>146</v>
      </c>
      <c r="R6478" t="s">
        <v>66</v>
      </c>
      <c r="S6478">
        <v>4.4640000000000004</v>
      </c>
      <c r="T6478">
        <v>1</v>
      </c>
      <c r="U6478">
        <v>0.2</v>
      </c>
      <c r="V6478">
        <v>1.6739999999999999</v>
      </c>
      <c r="W6478" t="s">
        <v>10948</v>
      </c>
      <c r="X6478" t="s">
        <v>10940</v>
      </c>
      <c r="Y6478">
        <v>10</v>
      </c>
      <c r="Z6478" t="s">
        <v>10945</v>
      </c>
      <c r="AA6478">
        <v>0.37499999999999994</v>
      </c>
    </row>
    <row r="6479" spans="1:27" x14ac:dyDescent="0.35">
      <c r="A6479">
        <v>7918</v>
      </c>
      <c r="B6479" t="s">
        <v>9317</v>
      </c>
      <c r="C6479">
        <v>2014</v>
      </c>
      <c r="D6479" s="1">
        <v>41887</v>
      </c>
      <c r="E6479" s="1">
        <v>41891</v>
      </c>
      <c r="F6479" t="s">
        <v>45</v>
      </c>
      <c r="G6479" t="s">
        <v>2529</v>
      </c>
      <c r="H6479" t="s">
        <v>2530</v>
      </c>
      <c r="I6479" t="s">
        <v>127</v>
      </c>
      <c r="J6479" t="s">
        <v>27</v>
      </c>
      <c r="K6479" t="s">
        <v>9232</v>
      </c>
      <c r="L6479" t="s">
        <v>7883</v>
      </c>
      <c r="M6479">
        <v>75043</v>
      </c>
      <c r="N6479" t="s">
        <v>3479</v>
      </c>
      <c r="O6479" t="s">
        <v>2620</v>
      </c>
      <c r="P6479" t="s">
        <v>32</v>
      </c>
      <c r="Q6479" t="s">
        <v>40</v>
      </c>
      <c r="R6479" t="s">
        <v>2621</v>
      </c>
      <c r="S6479">
        <v>30.384</v>
      </c>
      <c r="T6479">
        <v>1</v>
      </c>
      <c r="U6479">
        <v>0.2</v>
      </c>
      <c r="V6479">
        <v>3.7979999999999947</v>
      </c>
      <c r="W6479" t="s">
        <v>10939</v>
      </c>
      <c r="X6479" t="s">
        <v>10937</v>
      </c>
      <c r="Y6479">
        <v>9</v>
      </c>
      <c r="Z6479" t="s">
        <v>10949</v>
      </c>
      <c r="AA6479">
        <v>0.12499999999999982</v>
      </c>
    </row>
    <row r="6480" spans="1:27" x14ac:dyDescent="0.35">
      <c r="A6480">
        <v>7944</v>
      </c>
      <c r="B6480" t="s">
        <v>9318</v>
      </c>
      <c r="C6480">
        <v>2014</v>
      </c>
      <c r="D6480" s="1">
        <v>41999</v>
      </c>
      <c r="E6480" s="1">
        <v>42006</v>
      </c>
      <c r="F6480" t="s">
        <v>23</v>
      </c>
      <c r="G6480" t="s">
        <v>749</v>
      </c>
      <c r="H6480" t="s">
        <v>750</v>
      </c>
      <c r="I6480" t="s">
        <v>38</v>
      </c>
      <c r="J6480" t="s">
        <v>27</v>
      </c>
      <c r="K6480" t="s">
        <v>8594</v>
      </c>
      <c r="L6480" t="s">
        <v>7883</v>
      </c>
      <c r="M6480">
        <v>75081</v>
      </c>
      <c r="N6480" t="s">
        <v>3479</v>
      </c>
      <c r="O6480" t="s">
        <v>2307</v>
      </c>
      <c r="P6480" t="s">
        <v>32</v>
      </c>
      <c r="Q6480" t="s">
        <v>113</v>
      </c>
      <c r="R6480" t="s">
        <v>66</v>
      </c>
      <c r="S6480">
        <v>44.688000000000002</v>
      </c>
      <c r="T6480">
        <v>7</v>
      </c>
      <c r="U6480">
        <v>0.2</v>
      </c>
      <c r="V6480">
        <v>5.0273999999999965</v>
      </c>
      <c r="W6480" t="s">
        <v>10939</v>
      </c>
      <c r="X6480" t="s">
        <v>10940</v>
      </c>
      <c r="Y6480">
        <v>12</v>
      </c>
      <c r="Z6480" t="s">
        <v>10941</v>
      </c>
      <c r="AA6480">
        <v>0.11249999999999992</v>
      </c>
    </row>
    <row r="6481" spans="1:27" x14ac:dyDescent="0.35">
      <c r="A6481">
        <v>7945</v>
      </c>
      <c r="B6481" t="s">
        <v>9318</v>
      </c>
      <c r="C6481">
        <v>2014</v>
      </c>
      <c r="D6481" s="1">
        <v>41999</v>
      </c>
      <c r="E6481" s="1">
        <v>42006</v>
      </c>
      <c r="F6481" t="s">
        <v>23</v>
      </c>
      <c r="G6481" t="s">
        <v>749</v>
      </c>
      <c r="H6481" t="s">
        <v>750</v>
      </c>
      <c r="I6481" t="s">
        <v>38</v>
      </c>
      <c r="J6481" t="s">
        <v>27</v>
      </c>
      <c r="K6481" t="s">
        <v>8594</v>
      </c>
      <c r="L6481" t="s">
        <v>7883</v>
      </c>
      <c r="M6481">
        <v>75081</v>
      </c>
      <c r="N6481" t="s">
        <v>3479</v>
      </c>
      <c r="O6481" t="s">
        <v>229</v>
      </c>
      <c r="P6481" t="s">
        <v>32</v>
      </c>
      <c r="Q6481" t="s">
        <v>40</v>
      </c>
      <c r="R6481" t="s">
        <v>230</v>
      </c>
      <c r="S6481">
        <v>31.744</v>
      </c>
      <c r="T6481">
        <v>2</v>
      </c>
      <c r="U6481">
        <v>0.2</v>
      </c>
      <c r="V6481">
        <v>2.3808000000000007</v>
      </c>
      <c r="W6481" t="s">
        <v>10939</v>
      </c>
      <c r="X6481" t="s">
        <v>10940</v>
      </c>
      <c r="Y6481">
        <v>12</v>
      </c>
      <c r="Z6481" t="s">
        <v>10941</v>
      </c>
      <c r="AA6481">
        <v>7.5000000000000025E-2</v>
      </c>
    </row>
    <row r="6482" spans="1:27" x14ac:dyDescent="0.35">
      <c r="A6482">
        <v>7948</v>
      </c>
      <c r="B6482" t="s">
        <v>9319</v>
      </c>
      <c r="C6482">
        <v>2011</v>
      </c>
      <c r="D6482" s="1">
        <v>40603</v>
      </c>
      <c r="E6482" s="1">
        <v>40607</v>
      </c>
      <c r="F6482" t="s">
        <v>23</v>
      </c>
      <c r="G6482" t="s">
        <v>3827</v>
      </c>
      <c r="H6482" t="s">
        <v>3828</v>
      </c>
      <c r="I6482" t="s">
        <v>38</v>
      </c>
      <c r="J6482" t="s">
        <v>27</v>
      </c>
      <c r="K6482" t="s">
        <v>8607</v>
      </c>
      <c r="L6482" t="s">
        <v>7883</v>
      </c>
      <c r="M6482">
        <v>79907</v>
      </c>
      <c r="N6482" t="s">
        <v>3479</v>
      </c>
      <c r="O6482" t="s">
        <v>6463</v>
      </c>
      <c r="P6482" t="s">
        <v>32</v>
      </c>
      <c r="Q6482" t="s">
        <v>65</v>
      </c>
      <c r="R6482" t="s">
        <v>6464</v>
      </c>
      <c r="S6482">
        <v>18.84</v>
      </c>
      <c r="T6482">
        <v>5</v>
      </c>
      <c r="U6482">
        <v>0.2</v>
      </c>
      <c r="V6482">
        <v>-3.5324999999999998</v>
      </c>
      <c r="W6482" t="s">
        <v>10944</v>
      </c>
      <c r="X6482" t="s">
        <v>10950</v>
      </c>
      <c r="Y6482">
        <v>3</v>
      </c>
      <c r="Z6482" t="s">
        <v>10953</v>
      </c>
      <c r="AA6482">
        <v>-0.1875</v>
      </c>
    </row>
    <row r="6483" spans="1:27" x14ac:dyDescent="0.35">
      <c r="A6483">
        <v>7951</v>
      </c>
      <c r="B6483" t="s">
        <v>9319</v>
      </c>
      <c r="C6483">
        <v>2011</v>
      </c>
      <c r="D6483" s="1">
        <v>40603</v>
      </c>
      <c r="E6483" s="1">
        <v>40607</v>
      </c>
      <c r="F6483" t="s">
        <v>23</v>
      </c>
      <c r="G6483" t="s">
        <v>3827</v>
      </c>
      <c r="H6483" t="s">
        <v>3828</v>
      </c>
      <c r="I6483" t="s">
        <v>38</v>
      </c>
      <c r="J6483" t="s">
        <v>27</v>
      </c>
      <c r="K6483" t="s">
        <v>8607</v>
      </c>
      <c r="L6483" t="s">
        <v>7883</v>
      </c>
      <c r="M6483">
        <v>79907</v>
      </c>
      <c r="N6483" t="s">
        <v>3479</v>
      </c>
      <c r="O6483" t="s">
        <v>3045</v>
      </c>
      <c r="P6483" t="s">
        <v>32</v>
      </c>
      <c r="Q6483" t="s">
        <v>33</v>
      </c>
      <c r="R6483" t="s">
        <v>3046</v>
      </c>
      <c r="S6483">
        <v>129.55199999999999</v>
      </c>
      <c r="T6483">
        <v>3</v>
      </c>
      <c r="U6483">
        <v>0.2</v>
      </c>
      <c r="V6483">
        <v>-22.671600000000005</v>
      </c>
      <c r="W6483" t="s">
        <v>10944</v>
      </c>
      <c r="X6483" t="s">
        <v>10950</v>
      </c>
      <c r="Y6483">
        <v>3</v>
      </c>
      <c r="Z6483" t="s">
        <v>10953</v>
      </c>
      <c r="AA6483">
        <v>-0.17500000000000004</v>
      </c>
    </row>
    <row r="6484" spans="1:27" x14ac:dyDescent="0.35">
      <c r="A6484">
        <v>8023</v>
      </c>
      <c r="B6484" t="s">
        <v>9320</v>
      </c>
      <c r="C6484">
        <v>2011</v>
      </c>
      <c r="D6484" s="1">
        <v>40745</v>
      </c>
      <c r="E6484" s="1">
        <v>40749</v>
      </c>
      <c r="F6484" t="s">
        <v>23</v>
      </c>
      <c r="G6484" t="s">
        <v>143</v>
      </c>
      <c r="H6484" t="s">
        <v>144</v>
      </c>
      <c r="I6484" t="s">
        <v>26</v>
      </c>
      <c r="J6484" t="s">
        <v>27</v>
      </c>
      <c r="K6484" t="s">
        <v>8594</v>
      </c>
      <c r="L6484" t="s">
        <v>7883</v>
      </c>
      <c r="M6484">
        <v>75217</v>
      </c>
      <c r="N6484" t="s">
        <v>3479</v>
      </c>
      <c r="O6484" t="s">
        <v>1742</v>
      </c>
      <c r="P6484" t="s">
        <v>32</v>
      </c>
      <c r="Q6484" t="s">
        <v>146</v>
      </c>
      <c r="R6484" t="s">
        <v>1743</v>
      </c>
      <c r="S6484">
        <v>87.92</v>
      </c>
      <c r="T6484">
        <v>5</v>
      </c>
      <c r="U6484">
        <v>0.2</v>
      </c>
      <c r="V6484">
        <v>29.673000000000005</v>
      </c>
      <c r="W6484" t="s">
        <v>10944</v>
      </c>
      <c r="X6484" t="s">
        <v>10937</v>
      </c>
      <c r="Y6484">
        <v>7</v>
      </c>
      <c r="Z6484" t="s">
        <v>10938</v>
      </c>
      <c r="AA6484">
        <v>0.33750000000000008</v>
      </c>
    </row>
    <row r="6485" spans="1:27" x14ac:dyDescent="0.35">
      <c r="A6485">
        <v>8070</v>
      </c>
      <c r="B6485" t="s">
        <v>9321</v>
      </c>
      <c r="C6485">
        <v>2014</v>
      </c>
      <c r="D6485" s="1">
        <v>41641</v>
      </c>
      <c r="E6485" s="1">
        <v>41645</v>
      </c>
      <c r="F6485" t="s">
        <v>23</v>
      </c>
      <c r="G6485" t="s">
        <v>4202</v>
      </c>
      <c r="H6485" t="s">
        <v>4203</v>
      </c>
      <c r="I6485" t="s">
        <v>38</v>
      </c>
      <c r="J6485" t="s">
        <v>27</v>
      </c>
      <c r="K6485" t="s">
        <v>4550</v>
      </c>
      <c r="L6485" t="s">
        <v>7883</v>
      </c>
      <c r="M6485">
        <v>77340</v>
      </c>
      <c r="N6485" t="s">
        <v>3479</v>
      </c>
      <c r="O6485" t="s">
        <v>684</v>
      </c>
      <c r="P6485" t="s">
        <v>32</v>
      </c>
      <c r="Q6485" t="s">
        <v>33</v>
      </c>
      <c r="R6485" t="s">
        <v>685</v>
      </c>
      <c r="S6485">
        <v>454.56000000000006</v>
      </c>
      <c r="T6485">
        <v>5</v>
      </c>
      <c r="U6485">
        <v>0.2</v>
      </c>
      <c r="V6485">
        <v>-107.95800000000004</v>
      </c>
      <c r="W6485" t="s">
        <v>10939</v>
      </c>
      <c r="X6485" t="s">
        <v>10950</v>
      </c>
      <c r="Y6485">
        <v>1</v>
      </c>
      <c r="Z6485" t="s">
        <v>10951</v>
      </c>
      <c r="AA6485">
        <v>-0.23750000000000007</v>
      </c>
    </row>
    <row r="6486" spans="1:27" x14ac:dyDescent="0.35">
      <c r="A6486">
        <v>8073</v>
      </c>
      <c r="B6486" t="s">
        <v>9321</v>
      </c>
      <c r="C6486">
        <v>2014</v>
      </c>
      <c r="D6486" s="1">
        <v>41641</v>
      </c>
      <c r="E6486" s="1">
        <v>41645</v>
      </c>
      <c r="F6486" t="s">
        <v>23</v>
      </c>
      <c r="G6486" t="s">
        <v>4202</v>
      </c>
      <c r="H6486" t="s">
        <v>4203</v>
      </c>
      <c r="I6486" t="s">
        <v>38</v>
      </c>
      <c r="J6486" t="s">
        <v>27</v>
      </c>
      <c r="K6486" t="s">
        <v>4550</v>
      </c>
      <c r="L6486" t="s">
        <v>7883</v>
      </c>
      <c r="M6486">
        <v>77340</v>
      </c>
      <c r="N6486" t="s">
        <v>3479</v>
      </c>
      <c r="O6486" t="s">
        <v>1838</v>
      </c>
      <c r="P6486" t="s">
        <v>32</v>
      </c>
      <c r="Q6486" t="s">
        <v>40</v>
      </c>
      <c r="R6486" t="s">
        <v>1839</v>
      </c>
      <c r="S6486">
        <v>12.736000000000001</v>
      </c>
      <c r="T6486">
        <v>4</v>
      </c>
      <c r="U6486">
        <v>0.2</v>
      </c>
      <c r="V6486">
        <v>2.2287999999999988</v>
      </c>
      <c r="W6486" t="s">
        <v>10939</v>
      </c>
      <c r="X6486" t="s">
        <v>10950</v>
      </c>
      <c r="Y6486">
        <v>1</v>
      </c>
      <c r="Z6486" t="s">
        <v>10951</v>
      </c>
      <c r="AA6486">
        <v>0.17499999999999991</v>
      </c>
    </row>
    <row r="6487" spans="1:27" x14ac:dyDescent="0.35">
      <c r="A6487">
        <v>8115</v>
      </c>
      <c r="B6487" t="s">
        <v>9322</v>
      </c>
      <c r="C6487">
        <v>2014</v>
      </c>
      <c r="D6487" s="1">
        <v>41916</v>
      </c>
      <c r="E6487" s="1">
        <v>41920</v>
      </c>
      <c r="F6487" t="s">
        <v>45</v>
      </c>
      <c r="G6487" t="s">
        <v>2846</v>
      </c>
      <c r="H6487" t="s">
        <v>2847</v>
      </c>
      <c r="I6487" t="s">
        <v>26</v>
      </c>
      <c r="J6487" t="s">
        <v>27</v>
      </c>
      <c r="K6487" t="s">
        <v>2735</v>
      </c>
      <c r="L6487" t="s">
        <v>7883</v>
      </c>
      <c r="M6487">
        <v>77506</v>
      </c>
      <c r="N6487" t="s">
        <v>3479</v>
      </c>
      <c r="O6487" t="s">
        <v>6004</v>
      </c>
      <c r="P6487" t="s">
        <v>32</v>
      </c>
      <c r="Q6487" t="s">
        <v>40</v>
      </c>
      <c r="R6487" t="s">
        <v>6005</v>
      </c>
      <c r="S6487">
        <v>20.64</v>
      </c>
      <c r="T6487">
        <v>5</v>
      </c>
      <c r="U6487">
        <v>0.2</v>
      </c>
      <c r="V6487">
        <v>2.3219999999999974</v>
      </c>
      <c r="W6487" t="s">
        <v>10939</v>
      </c>
      <c r="X6487" t="s">
        <v>10940</v>
      </c>
      <c r="Y6487">
        <v>10</v>
      </c>
      <c r="Z6487" t="s">
        <v>10945</v>
      </c>
      <c r="AA6487">
        <v>0.11249999999999986</v>
      </c>
    </row>
    <row r="6488" spans="1:27" x14ac:dyDescent="0.35">
      <c r="A6488">
        <v>8213</v>
      </c>
      <c r="B6488" t="s">
        <v>9323</v>
      </c>
      <c r="C6488">
        <v>2013</v>
      </c>
      <c r="D6488" s="1">
        <v>41586</v>
      </c>
      <c r="E6488" s="1">
        <v>41591</v>
      </c>
      <c r="F6488" t="s">
        <v>23</v>
      </c>
      <c r="G6488" t="s">
        <v>1452</v>
      </c>
      <c r="H6488" t="s">
        <v>1453</v>
      </c>
      <c r="I6488" t="s">
        <v>38</v>
      </c>
      <c r="J6488" t="s">
        <v>27</v>
      </c>
      <c r="K6488" t="s">
        <v>8594</v>
      </c>
      <c r="L6488" t="s">
        <v>7883</v>
      </c>
      <c r="M6488">
        <v>75220</v>
      </c>
      <c r="N6488" t="s">
        <v>3479</v>
      </c>
      <c r="O6488" t="s">
        <v>3263</v>
      </c>
      <c r="P6488" t="s">
        <v>32</v>
      </c>
      <c r="Q6488" t="s">
        <v>33</v>
      </c>
      <c r="R6488" t="s">
        <v>3264</v>
      </c>
      <c r="S6488">
        <v>314.08800000000002</v>
      </c>
      <c r="T6488">
        <v>3</v>
      </c>
      <c r="U6488">
        <v>0.2</v>
      </c>
      <c r="V6488">
        <v>19.630499999999998</v>
      </c>
      <c r="W6488" t="s">
        <v>10936</v>
      </c>
      <c r="X6488" t="s">
        <v>10940</v>
      </c>
      <c r="Y6488">
        <v>11</v>
      </c>
      <c r="Z6488" t="s">
        <v>10947</v>
      </c>
      <c r="AA6488">
        <v>6.2499999999999986E-2</v>
      </c>
    </row>
    <row r="6489" spans="1:27" x14ac:dyDescent="0.35">
      <c r="A6489">
        <v>8218</v>
      </c>
      <c r="B6489" t="s">
        <v>9324</v>
      </c>
      <c r="C6489">
        <v>2011</v>
      </c>
      <c r="D6489" s="1">
        <v>40819</v>
      </c>
      <c r="E6489" s="1">
        <v>40823</v>
      </c>
      <c r="F6489" t="s">
        <v>23</v>
      </c>
      <c r="G6489" t="s">
        <v>8902</v>
      </c>
      <c r="H6489" t="s">
        <v>8903</v>
      </c>
      <c r="I6489" t="s">
        <v>38</v>
      </c>
      <c r="J6489" t="s">
        <v>27</v>
      </c>
      <c r="K6489" t="s">
        <v>8594</v>
      </c>
      <c r="L6489" t="s">
        <v>7883</v>
      </c>
      <c r="M6489">
        <v>75217</v>
      </c>
      <c r="N6489" t="s">
        <v>3479</v>
      </c>
      <c r="O6489" t="s">
        <v>3182</v>
      </c>
      <c r="P6489" t="s">
        <v>32</v>
      </c>
      <c r="Q6489" t="s">
        <v>65</v>
      </c>
      <c r="R6489" t="s">
        <v>3183</v>
      </c>
      <c r="S6489">
        <v>4.3440000000000003</v>
      </c>
      <c r="T6489">
        <v>3</v>
      </c>
      <c r="U6489">
        <v>0.2</v>
      </c>
      <c r="V6489">
        <v>0.86879999999999979</v>
      </c>
      <c r="W6489" t="s">
        <v>10944</v>
      </c>
      <c r="X6489" t="s">
        <v>10940</v>
      </c>
      <c r="Y6489">
        <v>10</v>
      </c>
      <c r="Z6489" t="s">
        <v>10945</v>
      </c>
      <c r="AA6489">
        <v>0.19999999999999993</v>
      </c>
    </row>
    <row r="6490" spans="1:27" x14ac:dyDescent="0.35">
      <c r="A6490">
        <v>8220</v>
      </c>
      <c r="B6490" t="s">
        <v>9324</v>
      </c>
      <c r="C6490">
        <v>2011</v>
      </c>
      <c r="D6490" s="1">
        <v>40819</v>
      </c>
      <c r="E6490" s="1">
        <v>40823</v>
      </c>
      <c r="F6490" t="s">
        <v>23</v>
      </c>
      <c r="G6490" t="s">
        <v>8902</v>
      </c>
      <c r="H6490" t="s">
        <v>8903</v>
      </c>
      <c r="I6490" t="s">
        <v>38</v>
      </c>
      <c r="J6490" t="s">
        <v>27</v>
      </c>
      <c r="K6490" t="s">
        <v>8594</v>
      </c>
      <c r="L6490" t="s">
        <v>7883</v>
      </c>
      <c r="M6490">
        <v>75217</v>
      </c>
      <c r="N6490" t="s">
        <v>3479</v>
      </c>
      <c r="O6490" t="s">
        <v>1058</v>
      </c>
      <c r="P6490" t="s">
        <v>32</v>
      </c>
      <c r="Q6490" t="s">
        <v>172</v>
      </c>
      <c r="R6490" t="s">
        <v>1059</v>
      </c>
      <c r="S6490">
        <v>4.9280000000000008</v>
      </c>
      <c r="T6490">
        <v>2</v>
      </c>
      <c r="U6490">
        <v>0.2</v>
      </c>
      <c r="V6490">
        <v>1.7247999999999997</v>
      </c>
      <c r="W6490" t="s">
        <v>10944</v>
      </c>
      <c r="X6490" t="s">
        <v>10940</v>
      </c>
      <c r="Y6490">
        <v>10</v>
      </c>
      <c r="Z6490" t="s">
        <v>10945</v>
      </c>
      <c r="AA6490">
        <v>0.34999999999999987</v>
      </c>
    </row>
    <row r="6491" spans="1:27" x14ac:dyDescent="0.35">
      <c r="A6491">
        <v>8222</v>
      </c>
      <c r="B6491" t="s">
        <v>9324</v>
      </c>
      <c r="C6491">
        <v>2011</v>
      </c>
      <c r="D6491" s="1">
        <v>40819</v>
      </c>
      <c r="E6491" s="1">
        <v>40823</v>
      </c>
      <c r="F6491" t="s">
        <v>23</v>
      </c>
      <c r="G6491" t="s">
        <v>8902</v>
      </c>
      <c r="H6491" t="s">
        <v>8903</v>
      </c>
      <c r="I6491" t="s">
        <v>38</v>
      </c>
      <c r="J6491" t="s">
        <v>27</v>
      </c>
      <c r="K6491" t="s">
        <v>8594</v>
      </c>
      <c r="L6491" t="s">
        <v>7883</v>
      </c>
      <c r="M6491">
        <v>75217</v>
      </c>
      <c r="N6491" t="s">
        <v>3479</v>
      </c>
      <c r="O6491" t="s">
        <v>6498</v>
      </c>
      <c r="P6491" t="s">
        <v>32</v>
      </c>
      <c r="Q6491" t="s">
        <v>65</v>
      </c>
      <c r="R6491" t="s">
        <v>6499</v>
      </c>
      <c r="S6491">
        <v>15.072000000000001</v>
      </c>
      <c r="T6491">
        <v>4</v>
      </c>
      <c r="U6491">
        <v>0.2</v>
      </c>
      <c r="V6491">
        <v>-3.7680000000000002</v>
      </c>
      <c r="W6491" t="s">
        <v>10944</v>
      </c>
      <c r="X6491" t="s">
        <v>10940</v>
      </c>
      <c r="Y6491">
        <v>10</v>
      </c>
      <c r="Z6491" t="s">
        <v>10945</v>
      </c>
      <c r="AA6491">
        <v>-0.25</v>
      </c>
    </row>
    <row r="6492" spans="1:27" x14ac:dyDescent="0.35">
      <c r="A6492">
        <v>8223</v>
      </c>
      <c r="B6492" t="s">
        <v>9325</v>
      </c>
      <c r="C6492">
        <v>2011</v>
      </c>
      <c r="D6492" s="1">
        <v>40593</v>
      </c>
      <c r="E6492" s="1">
        <v>40599</v>
      </c>
      <c r="F6492" t="s">
        <v>23</v>
      </c>
      <c r="G6492" t="s">
        <v>4039</v>
      </c>
      <c r="H6492" t="s">
        <v>4040</v>
      </c>
      <c r="I6492" t="s">
        <v>38</v>
      </c>
      <c r="J6492" t="s">
        <v>27</v>
      </c>
      <c r="K6492" t="s">
        <v>3768</v>
      </c>
      <c r="L6492" t="s">
        <v>7883</v>
      </c>
      <c r="M6492">
        <v>76017</v>
      </c>
      <c r="N6492" t="s">
        <v>3479</v>
      </c>
      <c r="O6492" t="s">
        <v>955</v>
      </c>
      <c r="P6492" t="s">
        <v>32</v>
      </c>
      <c r="Q6492" t="s">
        <v>33</v>
      </c>
      <c r="R6492" t="s">
        <v>956</v>
      </c>
      <c r="S6492">
        <v>12.624000000000001</v>
      </c>
      <c r="T6492">
        <v>2</v>
      </c>
      <c r="U6492">
        <v>0.2</v>
      </c>
      <c r="V6492">
        <v>-2.5248000000000022</v>
      </c>
      <c r="W6492" t="s">
        <v>10944</v>
      </c>
      <c r="X6492" t="s">
        <v>10950</v>
      </c>
      <c r="Y6492">
        <v>2</v>
      </c>
      <c r="Z6492" t="s">
        <v>10955</v>
      </c>
      <c r="AA6492">
        <v>-0.20000000000000015</v>
      </c>
    </row>
    <row r="6493" spans="1:27" x14ac:dyDescent="0.35">
      <c r="A6493">
        <v>8315</v>
      </c>
      <c r="B6493" t="s">
        <v>9326</v>
      </c>
      <c r="C6493">
        <v>2011</v>
      </c>
      <c r="D6493" s="1">
        <v>40736</v>
      </c>
      <c r="E6493" s="1">
        <v>40740</v>
      </c>
      <c r="F6493" t="s">
        <v>23</v>
      </c>
      <c r="G6493" t="s">
        <v>794</v>
      </c>
      <c r="H6493" t="s">
        <v>795</v>
      </c>
      <c r="I6493" t="s">
        <v>127</v>
      </c>
      <c r="J6493" t="s">
        <v>27</v>
      </c>
      <c r="K6493" t="s">
        <v>9287</v>
      </c>
      <c r="L6493" t="s">
        <v>7883</v>
      </c>
      <c r="M6493">
        <v>77573</v>
      </c>
      <c r="N6493" t="s">
        <v>3479</v>
      </c>
      <c r="O6493" t="s">
        <v>133</v>
      </c>
      <c r="P6493" t="s">
        <v>32</v>
      </c>
      <c r="Q6493" t="s">
        <v>65</v>
      </c>
      <c r="R6493" t="s">
        <v>134</v>
      </c>
      <c r="S6493">
        <v>3.4880000000000004</v>
      </c>
      <c r="T6493">
        <v>2</v>
      </c>
      <c r="U6493">
        <v>0.2</v>
      </c>
      <c r="V6493">
        <v>0.56679999999999997</v>
      </c>
      <c r="W6493" t="s">
        <v>10944</v>
      </c>
      <c r="X6493" t="s">
        <v>10937</v>
      </c>
      <c r="Y6493">
        <v>7</v>
      </c>
      <c r="Z6493" t="s">
        <v>10938</v>
      </c>
      <c r="AA6493">
        <v>0.16249999999999998</v>
      </c>
    </row>
    <row r="6494" spans="1:27" x14ac:dyDescent="0.35">
      <c r="A6494">
        <v>8316</v>
      </c>
      <c r="B6494" t="s">
        <v>9326</v>
      </c>
      <c r="C6494">
        <v>2011</v>
      </c>
      <c r="D6494" s="1">
        <v>40736</v>
      </c>
      <c r="E6494" s="1">
        <v>40740</v>
      </c>
      <c r="F6494" t="s">
        <v>23</v>
      </c>
      <c r="G6494" t="s">
        <v>794</v>
      </c>
      <c r="H6494" t="s">
        <v>795</v>
      </c>
      <c r="I6494" t="s">
        <v>127</v>
      </c>
      <c r="J6494" t="s">
        <v>27</v>
      </c>
      <c r="K6494" t="s">
        <v>9287</v>
      </c>
      <c r="L6494" t="s">
        <v>7883</v>
      </c>
      <c r="M6494">
        <v>77573</v>
      </c>
      <c r="N6494" t="s">
        <v>3479</v>
      </c>
      <c r="O6494" t="s">
        <v>1838</v>
      </c>
      <c r="P6494" t="s">
        <v>32</v>
      </c>
      <c r="Q6494" t="s">
        <v>40</v>
      </c>
      <c r="R6494" t="s">
        <v>1839</v>
      </c>
      <c r="S6494">
        <v>22.288</v>
      </c>
      <c r="T6494">
        <v>7</v>
      </c>
      <c r="U6494">
        <v>0.2</v>
      </c>
      <c r="V6494">
        <v>3.9003999999999985</v>
      </c>
      <c r="W6494" t="s">
        <v>10944</v>
      </c>
      <c r="X6494" t="s">
        <v>10937</v>
      </c>
      <c r="Y6494">
        <v>7</v>
      </c>
      <c r="Z6494" t="s">
        <v>10938</v>
      </c>
      <c r="AA6494">
        <v>0.17499999999999993</v>
      </c>
    </row>
    <row r="6495" spans="1:27" x14ac:dyDescent="0.35">
      <c r="A6495">
        <v>8321</v>
      </c>
      <c r="B6495" t="s">
        <v>9327</v>
      </c>
      <c r="C6495">
        <v>2012</v>
      </c>
      <c r="D6495" s="1">
        <v>41248</v>
      </c>
      <c r="E6495" s="1">
        <v>41249</v>
      </c>
      <c r="F6495" t="s">
        <v>56</v>
      </c>
      <c r="G6495" t="s">
        <v>2983</v>
      </c>
      <c r="H6495" t="s">
        <v>2984</v>
      </c>
      <c r="I6495" t="s">
        <v>38</v>
      </c>
      <c r="J6495" t="s">
        <v>27</v>
      </c>
      <c r="K6495" t="s">
        <v>8594</v>
      </c>
      <c r="L6495" t="s">
        <v>7883</v>
      </c>
      <c r="M6495">
        <v>75220</v>
      </c>
      <c r="N6495" t="s">
        <v>3479</v>
      </c>
      <c r="O6495" t="s">
        <v>1316</v>
      </c>
      <c r="P6495" t="s">
        <v>32</v>
      </c>
      <c r="Q6495" t="s">
        <v>40</v>
      </c>
      <c r="R6495" t="s">
        <v>1317</v>
      </c>
      <c r="S6495">
        <v>45.04</v>
      </c>
      <c r="T6495">
        <v>2</v>
      </c>
      <c r="U6495">
        <v>0.2</v>
      </c>
      <c r="V6495">
        <v>4.5040000000000031</v>
      </c>
      <c r="W6495" t="s">
        <v>10948</v>
      </c>
      <c r="X6495" t="s">
        <v>10940</v>
      </c>
      <c r="Y6495">
        <v>12</v>
      </c>
      <c r="Z6495" t="s">
        <v>10941</v>
      </c>
      <c r="AA6495">
        <v>0.10000000000000007</v>
      </c>
    </row>
    <row r="6496" spans="1:27" x14ac:dyDescent="0.35">
      <c r="A6496">
        <v>8361</v>
      </c>
      <c r="B6496" t="s">
        <v>9328</v>
      </c>
      <c r="C6496">
        <v>2014</v>
      </c>
      <c r="D6496" s="1">
        <v>41642</v>
      </c>
      <c r="E6496" s="1">
        <v>41644</v>
      </c>
      <c r="F6496" t="s">
        <v>45</v>
      </c>
      <c r="G6496" t="s">
        <v>3269</v>
      </c>
      <c r="H6496" t="s">
        <v>3270</v>
      </c>
      <c r="I6496" t="s">
        <v>38</v>
      </c>
      <c r="J6496" t="s">
        <v>27</v>
      </c>
      <c r="K6496" t="s">
        <v>8607</v>
      </c>
      <c r="L6496" t="s">
        <v>7883</v>
      </c>
      <c r="M6496">
        <v>79907</v>
      </c>
      <c r="N6496" t="s">
        <v>3479</v>
      </c>
      <c r="O6496" t="s">
        <v>5981</v>
      </c>
      <c r="P6496" t="s">
        <v>32</v>
      </c>
      <c r="Q6496" t="s">
        <v>40</v>
      </c>
      <c r="R6496" t="s">
        <v>5982</v>
      </c>
      <c r="S6496">
        <v>31.744</v>
      </c>
      <c r="T6496">
        <v>2</v>
      </c>
      <c r="U6496">
        <v>0.2</v>
      </c>
      <c r="V6496">
        <v>3.9679999999999964</v>
      </c>
      <c r="W6496" t="s">
        <v>10939</v>
      </c>
      <c r="X6496" t="s">
        <v>10950</v>
      </c>
      <c r="Y6496">
        <v>1</v>
      </c>
      <c r="Z6496" t="s">
        <v>10951</v>
      </c>
      <c r="AA6496">
        <v>0.12499999999999989</v>
      </c>
    </row>
    <row r="6497" spans="1:27" x14ac:dyDescent="0.35">
      <c r="A6497">
        <v>8364</v>
      </c>
      <c r="B6497" t="s">
        <v>9328</v>
      </c>
      <c r="C6497">
        <v>2014</v>
      </c>
      <c r="D6497" s="1">
        <v>41642</v>
      </c>
      <c r="E6497" s="1">
        <v>41644</v>
      </c>
      <c r="F6497" t="s">
        <v>45</v>
      </c>
      <c r="G6497" t="s">
        <v>3269</v>
      </c>
      <c r="H6497" t="s">
        <v>3270</v>
      </c>
      <c r="I6497" t="s">
        <v>38</v>
      </c>
      <c r="J6497" t="s">
        <v>27</v>
      </c>
      <c r="K6497" t="s">
        <v>8607</v>
      </c>
      <c r="L6497" t="s">
        <v>7883</v>
      </c>
      <c r="M6497">
        <v>79907</v>
      </c>
      <c r="N6497" t="s">
        <v>3479</v>
      </c>
      <c r="O6497" t="s">
        <v>484</v>
      </c>
      <c r="P6497" t="s">
        <v>32</v>
      </c>
      <c r="Q6497" t="s">
        <v>33</v>
      </c>
      <c r="R6497" t="s">
        <v>485</v>
      </c>
      <c r="S6497">
        <v>372.14400000000001</v>
      </c>
      <c r="T6497">
        <v>3</v>
      </c>
      <c r="U6497">
        <v>0.2</v>
      </c>
      <c r="V6497">
        <v>27.910800000000009</v>
      </c>
      <c r="W6497" t="s">
        <v>10939</v>
      </c>
      <c r="X6497" t="s">
        <v>10950</v>
      </c>
      <c r="Y6497">
        <v>1</v>
      </c>
      <c r="Z6497" t="s">
        <v>10951</v>
      </c>
      <c r="AA6497">
        <v>7.5000000000000025E-2</v>
      </c>
    </row>
    <row r="6498" spans="1:27" x14ac:dyDescent="0.35">
      <c r="A6498">
        <v>8433</v>
      </c>
      <c r="B6498" t="s">
        <v>9329</v>
      </c>
      <c r="C6498">
        <v>2011</v>
      </c>
      <c r="D6498" s="1">
        <v>40800</v>
      </c>
      <c r="E6498" s="1">
        <v>40804</v>
      </c>
      <c r="F6498" t="s">
        <v>45</v>
      </c>
      <c r="G6498" t="s">
        <v>2157</v>
      </c>
      <c r="H6498" t="s">
        <v>2158</v>
      </c>
      <c r="I6498" t="s">
        <v>26</v>
      </c>
      <c r="J6498" t="s">
        <v>27</v>
      </c>
      <c r="K6498" t="s">
        <v>9259</v>
      </c>
      <c r="L6498" t="s">
        <v>7883</v>
      </c>
      <c r="M6498">
        <v>78415</v>
      </c>
      <c r="N6498" t="s">
        <v>3479</v>
      </c>
      <c r="O6498" t="s">
        <v>2154</v>
      </c>
      <c r="P6498" t="s">
        <v>32</v>
      </c>
      <c r="Q6498" t="s">
        <v>65</v>
      </c>
      <c r="R6498" t="s">
        <v>2155</v>
      </c>
      <c r="S6498">
        <v>6.048</v>
      </c>
      <c r="T6498">
        <v>4</v>
      </c>
      <c r="U6498">
        <v>0.2</v>
      </c>
      <c r="V6498">
        <v>-1.3607999999999998</v>
      </c>
      <c r="W6498" t="s">
        <v>10944</v>
      </c>
      <c r="X6498" t="s">
        <v>10937</v>
      </c>
      <c r="Y6498">
        <v>9</v>
      </c>
      <c r="Z6498" t="s">
        <v>10949</v>
      </c>
      <c r="AA6498">
        <v>-0.22499999999999995</v>
      </c>
    </row>
    <row r="6499" spans="1:27" x14ac:dyDescent="0.35">
      <c r="A6499">
        <v>8508</v>
      </c>
      <c r="B6499" t="s">
        <v>8935</v>
      </c>
      <c r="C6499">
        <v>2013</v>
      </c>
      <c r="D6499" s="1">
        <v>41342</v>
      </c>
      <c r="E6499" s="1">
        <v>41346</v>
      </c>
      <c r="F6499" t="s">
        <v>23</v>
      </c>
      <c r="G6499" t="s">
        <v>3409</v>
      </c>
      <c r="H6499" t="s">
        <v>3410</v>
      </c>
      <c r="I6499" t="s">
        <v>127</v>
      </c>
      <c r="J6499" t="s">
        <v>27</v>
      </c>
      <c r="K6499" t="s">
        <v>8594</v>
      </c>
      <c r="L6499" t="s">
        <v>7883</v>
      </c>
      <c r="M6499">
        <v>75217</v>
      </c>
      <c r="N6499" t="s">
        <v>3479</v>
      </c>
      <c r="O6499" t="s">
        <v>207</v>
      </c>
      <c r="P6499" t="s">
        <v>32</v>
      </c>
      <c r="Q6499" t="s">
        <v>146</v>
      </c>
      <c r="R6499" t="s">
        <v>208</v>
      </c>
      <c r="S6499">
        <v>146.352</v>
      </c>
      <c r="T6499">
        <v>3</v>
      </c>
      <c r="U6499">
        <v>0.2</v>
      </c>
      <c r="V6499">
        <v>49.393799999999992</v>
      </c>
      <c r="W6499" t="s">
        <v>10936</v>
      </c>
      <c r="X6499" t="s">
        <v>10950</v>
      </c>
      <c r="Y6499">
        <v>3</v>
      </c>
      <c r="Z6499" t="s">
        <v>10953</v>
      </c>
      <c r="AA6499">
        <v>0.33749999999999991</v>
      </c>
    </row>
    <row r="6500" spans="1:27" x14ac:dyDescent="0.35">
      <c r="A6500">
        <v>8584</v>
      </c>
      <c r="B6500" t="s">
        <v>8936</v>
      </c>
      <c r="C6500">
        <v>2011</v>
      </c>
      <c r="D6500" s="1">
        <v>40683</v>
      </c>
      <c r="E6500" s="1">
        <v>40685</v>
      </c>
      <c r="F6500" t="s">
        <v>45</v>
      </c>
      <c r="G6500" t="s">
        <v>2746</v>
      </c>
      <c r="H6500" t="s">
        <v>2747</v>
      </c>
      <c r="I6500" t="s">
        <v>26</v>
      </c>
      <c r="J6500" t="s">
        <v>27</v>
      </c>
      <c r="K6500" t="s">
        <v>8937</v>
      </c>
      <c r="L6500" t="s">
        <v>7883</v>
      </c>
      <c r="M6500">
        <v>78666</v>
      </c>
      <c r="N6500" t="s">
        <v>3479</v>
      </c>
      <c r="O6500" t="s">
        <v>2459</v>
      </c>
      <c r="P6500" t="s">
        <v>32</v>
      </c>
      <c r="Q6500" t="s">
        <v>33</v>
      </c>
      <c r="R6500" t="s">
        <v>2460</v>
      </c>
      <c r="S6500">
        <v>66.959999999999994</v>
      </c>
      <c r="T6500">
        <v>5</v>
      </c>
      <c r="U6500">
        <v>0.2</v>
      </c>
      <c r="V6500">
        <v>-13.392000000000003</v>
      </c>
      <c r="W6500" t="s">
        <v>10944</v>
      </c>
      <c r="X6500" t="s">
        <v>10942</v>
      </c>
      <c r="Y6500">
        <v>5</v>
      </c>
      <c r="Z6500" t="s">
        <v>10952</v>
      </c>
      <c r="AA6500">
        <v>-0.20000000000000007</v>
      </c>
    </row>
    <row r="6501" spans="1:27" x14ac:dyDescent="0.35">
      <c r="A6501">
        <v>8765</v>
      </c>
      <c r="B6501" t="s">
        <v>9330</v>
      </c>
      <c r="C6501">
        <v>2012</v>
      </c>
      <c r="D6501" s="1">
        <v>41234</v>
      </c>
      <c r="E6501" s="1">
        <v>41240</v>
      </c>
      <c r="F6501" t="s">
        <v>23</v>
      </c>
      <c r="G6501" t="s">
        <v>3207</v>
      </c>
      <c r="H6501" t="s">
        <v>3208</v>
      </c>
      <c r="I6501" t="s">
        <v>26</v>
      </c>
      <c r="J6501" t="s">
        <v>27</v>
      </c>
      <c r="K6501" t="s">
        <v>7894</v>
      </c>
      <c r="L6501" t="s">
        <v>7883</v>
      </c>
      <c r="M6501">
        <v>76106</v>
      </c>
      <c r="N6501" t="s">
        <v>3479</v>
      </c>
      <c r="O6501" t="s">
        <v>6071</v>
      </c>
      <c r="P6501" t="s">
        <v>32</v>
      </c>
      <c r="Q6501" t="s">
        <v>40</v>
      </c>
      <c r="R6501" t="s">
        <v>6072</v>
      </c>
      <c r="S6501">
        <v>5.3440000000000003</v>
      </c>
      <c r="T6501">
        <v>2</v>
      </c>
      <c r="U6501">
        <v>0.2</v>
      </c>
      <c r="V6501">
        <v>0.73479999999999923</v>
      </c>
      <c r="W6501" t="s">
        <v>10948</v>
      </c>
      <c r="X6501" t="s">
        <v>10940</v>
      </c>
      <c r="Y6501">
        <v>11</v>
      </c>
      <c r="Z6501" t="s">
        <v>10947</v>
      </c>
      <c r="AA6501">
        <v>0.13749999999999984</v>
      </c>
    </row>
    <row r="6502" spans="1:27" x14ac:dyDescent="0.35">
      <c r="A6502">
        <v>8876</v>
      </c>
      <c r="B6502" t="s">
        <v>9331</v>
      </c>
      <c r="C6502">
        <v>2013</v>
      </c>
      <c r="D6502" s="1">
        <v>41500</v>
      </c>
      <c r="E6502" s="1">
        <v>41506</v>
      </c>
      <c r="F6502" t="s">
        <v>23</v>
      </c>
      <c r="G6502" t="s">
        <v>4293</v>
      </c>
      <c r="H6502" t="s">
        <v>4294</v>
      </c>
      <c r="I6502" t="s">
        <v>38</v>
      </c>
      <c r="J6502" t="s">
        <v>27</v>
      </c>
      <c r="K6502" t="s">
        <v>8653</v>
      </c>
      <c r="L6502" t="s">
        <v>7883</v>
      </c>
      <c r="M6502">
        <v>75061</v>
      </c>
      <c r="N6502" t="s">
        <v>3479</v>
      </c>
      <c r="O6502" t="s">
        <v>936</v>
      </c>
      <c r="P6502" t="s">
        <v>32</v>
      </c>
      <c r="Q6502" t="s">
        <v>113</v>
      </c>
      <c r="R6502" t="s">
        <v>937</v>
      </c>
      <c r="S6502">
        <v>185.376</v>
      </c>
      <c r="T6502">
        <v>2</v>
      </c>
      <c r="U6502">
        <v>0.2</v>
      </c>
      <c r="V6502">
        <v>-34.758000000000017</v>
      </c>
      <c r="W6502" t="s">
        <v>10936</v>
      </c>
      <c r="X6502" t="s">
        <v>10937</v>
      </c>
      <c r="Y6502">
        <v>8</v>
      </c>
      <c r="Z6502" t="s">
        <v>10954</v>
      </c>
      <c r="AA6502">
        <v>-0.18750000000000008</v>
      </c>
    </row>
    <row r="6503" spans="1:27" x14ac:dyDescent="0.35">
      <c r="A6503">
        <v>8915</v>
      </c>
      <c r="B6503" t="s">
        <v>9332</v>
      </c>
      <c r="C6503">
        <v>2013</v>
      </c>
      <c r="D6503" s="1">
        <v>41404</v>
      </c>
      <c r="E6503" s="1">
        <v>41408</v>
      </c>
      <c r="F6503" t="s">
        <v>23</v>
      </c>
      <c r="G6503" t="s">
        <v>561</v>
      </c>
      <c r="H6503" t="s">
        <v>562</v>
      </c>
      <c r="I6503" t="s">
        <v>26</v>
      </c>
      <c r="J6503" t="s">
        <v>27</v>
      </c>
      <c r="K6503" t="s">
        <v>8597</v>
      </c>
      <c r="L6503" t="s">
        <v>7883</v>
      </c>
      <c r="M6503">
        <v>78745</v>
      </c>
      <c r="N6503" t="s">
        <v>3479</v>
      </c>
      <c r="O6503" t="s">
        <v>252</v>
      </c>
      <c r="P6503" t="s">
        <v>32</v>
      </c>
      <c r="Q6503" t="s">
        <v>33</v>
      </c>
      <c r="R6503" t="s">
        <v>253</v>
      </c>
      <c r="S6503">
        <v>856.65600000000006</v>
      </c>
      <c r="T6503">
        <v>6</v>
      </c>
      <c r="U6503">
        <v>0.2</v>
      </c>
      <c r="V6503">
        <v>107.08199999999985</v>
      </c>
      <c r="W6503" t="s">
        <v>10936</v>
      </c>
      <c r="X6503" t="s">
        <v>10942</v>
      </c>
      <c r="Y6503">
        <v>5</v>
      </c>
      <c r="Z6503" t="s">
        <v>10952</v>
      </c>
      <c r="AA6503">
        <v>0.12499999999999982</v>
      </c>
    </row>
    <row r="6504" spans="1:27" x14ac:dyDescent="0.35">
      <c r="A6504">
        <v>9108</v>
      </c>
      <c r="B6504" t="s">
        <v>8940</v>
      </c>
      <c r="C6504">
        <v>2012</v>
      </c>
      <c r="D6504" s="1">
        <v>41054</v>
      </c>
      <c r="E6504" s="1">
        <v>41057</v>
      </c>
      <c r="F6504" t="s">
        <v>56</v>
      </c>
      <c r="G6504" t="s">
        <v>280</v>
      </c>
      <c r="H6504" t="s">
        <v>281</v>
      </c>
      <c r="I6504" t="s">
        <v>26</v>
      </c>
      <c r="J6504" t="s">
        <v>27</v>
      </c>
      <c r="K6504" t="s">
        <v>8941</v>
      </c>
      <c r="L6504" t="s">
        <v>7883</v>
      </c>
      <c r="M6504">
        <v>76117</v>
      </c>
      <c r="N6504" t="s">
        <v>3479</v>
      </c>
      <c r="O6504" t="s">
        <v>3159</v>
      </c>
      <c r="P6504" t="s">
        <v>32</v>
      </c>
      <c r="Q6504" t="s">
        <v>113</v>
      </c>
      <c r="R6504" t="s">
        <v>3160</v>
      </c>
      <c r="S6504">
        <v>22.368000000000002</v>
      </c>
      <c r="T6504">
        <v>2</v>
      </c>
      <c r="U6504">
        <v>0.2</v>
      </c>
      <c r="V6504">
        <v>1.6776</v>
      </c>
      <c r="W6504" t="s">
        <v>10948</v>
      </c>
      <c r="X6504" t="s">
        <v>10942</v>
      </c>
      <c r="Y6504">
        <v>5</v>
      </c>
      <c r="Z6504" t="s">
        <v>10952</v>
      </c>
      <c r="AA6504">
        <v>7.4999999999999997E-2</v>
      </c>
    </row>
    <row r="6505" spans="1:27" x14ac:dyDescent="0.35">
      <c r="A6505">
        <v>9227</v>
      </c>
      <c r="B6505" t="s">
        <v>9333</v>
      </c>
      <c r="C6505">
        <v>2014</v>
      </c>
      <c r="D6505" s="1">
        <v>41948</v>
      </c>
      <c r="E6505" s="1">
        <v>41948</v>
      </c>
      <c r="F6505" t="s">
        <v>234</v>
      </c>
      <c r="G6505" t="s">
        <v>1199</v>
      </c>
      <c r="H6505" t="s">
        <v>1200</v>
      </c>
      <c r="I6505" t="s">
        <v>127</v>
      </c>
      <c r="J6505" t="s">
        <v>27</v>
      </c>
      <c r="K6505" t="s">
        <v>9334</v>
      </c>
      <c r="L6505" t="s">
        <v>7883</v>
      </c>
      <c r="M6505">
        <v>77803</v>
      </c>
      <c r="N6505" t="s">
        <v>3479</v>
      </c>
      <c r="O6505" t="s">
        <v>1130</v>
      </c>
      <c r="P6505" t="s">
        <v>32</v>
      </c>
      <c r="Q6505" t="s">
        <v>33</v>
      </c>
      <c r="R6505" t="s">
        <v>1131</v>
      </c>
      <c r="S6505">
        <v>52.751999999999995</v>
      </c>
      <c r="T6505">
        <v>3</v>
      </c>
      <c r="U6505">
        <v>0.2</v>
      </c>
      <c r="V6505">
        <v>-12.528600000000001</v>
      </c>
      <c r="W6505" t="s">
        <v>10939</v>
      </c>
      <c r="X6505" t="s">
        <v>10940</v>
      </c>
      <c r="Y6505">
        <v>11</v>
      </c>
      <c r="Z6505" t="s">
        <v>10947</v>
      </c>
      <c r="AA6505">
        <v>-0.23750000000000004</v>
      </c>
    </row>
    <row r="6506" spans="1:27" x14ac:dyDescent="0.35">
      <c r="A6506">
        <v>9299</v>
      </c>
      <c r="B6506" t="s">
        <v>8678</v>
      </c>
      <c r="C6506">
        <v>2012</v>
      </c>
      <c r="D6506" s="1">
        <v>41017</v>
      </c>
      <c r="E6506" s="1">
        <v>41021</v>
      </c>
      <c r="F6506" t="s">
        <v>45</v>
      </c>
      <c r="G6506" t="s">
        <v>3486</v>
      </c>
      <c r="H6506" t="s">
        <v>3487</v>
      </c>
      <c r="I6506" t="s">
        <v>26</v>
      </c>
      <c r="J6506" t="s">
        <v>27</v>
      </c>
      <c r="K6506" t="s">
        <v>8679</v>
      </c>
      <c r="L6506" t="s">
        <v>7883</v>
      </c>
      <c r="M6506">
        <v>78501</v>
      </c>
      <c r="N6506" t="s">
        <v>3479</v>
      </c>
      <c r="O6506" t="s">
        <v>532</v>
      </c>
      <c r="P6506" t="s">
        <v>32</v>
      </c>
      <c r="Q6506" t="s">
        <v>40</v>
      </c>
      <c r="R6506" t="s">
        <v>533</v>
      </c>
      <c r="S6506">
        <v>74.352000000000004</v>
      </c>
      <c r="T6506">
        <v>3</v>
      </c>
      <c r="U6506">
        <v>0.2</v>
      </c>
      <c r="V6506">
        <v>6.5057999999999971</v>
      </c>
      <c r="W6506" t="s">
        <v>10948</v>
      </c>
      <c r="X6506" t="s">
        <v>10942</v>
      </c>
      <c r="Y6506">
        <v>4</v>
      </c>
      <c r="Z6506" t="s">
        <v>10943</v>
      </c>
      <c r="AA6506">
        <v>8.7499999999999953E-2</v>
      </c>
    </row>
    <row r="6507" spans="1:27" x14ac:dyDescent="0.35">
      <c r="A6507">
        <v>9303</v>
      </c>
      <c r="B6507" t="s">
        <v>8678</v>
      </c>
      <c r="C6507">
        <v>2012</v>
      </c>
      <c r="D6507" s="1">
        <v>41017</v>
      </c>
      <c r="E6507" s="1">
        <v>41021</v>
      </c>
      <c r="F6507" t="s">
        <v>45</v>
      </c>
      <c r="G6507" t="s">
        <v>3486</v>
      </c>
      <c r="H6507" t="s">
        <v>3487</v>
      </c>
      <c r="I6507" t="s">
        <v>26</v>
      </c>
      <c r="J6507" t="s">
        <v>27</v>
      </c>
      <c r="K6507" t="s">
        <v>8679</v>
      </c>
      <c r="L6507" t="s">
        <v>7883</v>
      </c>
      <c r="M6507">
        <v>78501</v>
      </c>
      <c r="N6507" t="s">
        <v>3479</v>
      </c>
      <c r="O6507" t="s">
        <v>3291</v>
      </c>
      <c r="P6507" t="s">
        <v>32</v>
      </c>
      <c r="Q6507" t="s">
        <v>40</v>
      </c>
      <c r="R6507" t="s">
        <v>3292</v>
      </c>
      <c r="S6507">
        <v>7.8719999999999999</v>
      </c>
      <c r="T6507">
        <v>3</v>
      </c>
      <c r="U6507">
        <v>0.2</v>
      </c>
      <c r="V6507">
        <v>0.88559999999999883</v>
      </c>
      <c r="W6507" t="s">
        <v>10948</v>
      </c>
      <c r="X6507" t="s">
        <v>10942</v>
      </c>
      <c r="Y6507">
        <v>4</v>
      </c>
      <c r="Z6507" t="s">
        <v>10943</v>
      </c>
      <c r="AA6507">
        <v>0.11249999999999985</v>
      </c>
    </row>
    <row r="6508" spans="1:27" x14ac:dyDescent="0.35">
      <c r="A6508">
        <v>9312</v>
      </c>
      <c r="B6508" t="s">
        <v>9335</v>
      </c>
      <c r="C6508">
        <v>2014</v>
      </c>
      <c r="D6508" s="1">
        <v>41705</v>
      </c>
      <c r="E6508" s="1">
        <v>41711</v>
      </c>
      <c r="F6508" t="s">
        <v>23</v>
      </c>
      <c r="G6508" t="s">
        <v>5684</v>
      </c>
      <c r="H6508" t="s">
        <v>5685</v>
      </c>
      <c r="I6508" t="s">
        <v>38</v>
      </c>
      <c r="J6508" t="s">
        <v>27</v>
      </c>
      <c r="K6508" t="s">
        <v>8594</v>
      </c>
      <c r="L6508" t="s">
        <v>7883</v>
      </c>
      <c r="M6508">
        <v>75220</v>
      </c>
      <c r="N6508" t="s">
        <v>3479</v>
      </c>
      <c r="O6508" t="s">
        <v>2510</v>
      </c>
      <c r="P6508" t="s">
        <v>32</v>
      </c>
      <c r="Q6508" t="s">
        <v>172</v>
      </c>
      <c r="R6508" t="s">
        <v>2511</v>
      </c>
      <c r="S6508">
        <v>4.9280000000000008</v>
      </c>
      <c r="T6508">
        <v>2</v>
      </c>
      <c r="U6508">
        <v>0.2</v>
      </c>
      <c r="V6508">
        <v>1.7247999999999997</v>
      </c>
      <c r="W6508" t="s">
        <v>10939</v>
      </c>
      <c r="X6508" t="s">
        <v>10950</v>
      </c>
      <c r="Y6508">
        <v>3</v>
      </c>
      <c r="Z6508" t="s">
        <v>10953</v>
      </c>
      <c r="AA6508">
        <v>0.34999999999999987</v>
      </c>
    </row>
    <row r="6509" spans="1:27" x14ac:dyDescent="0.35">
      <c r="A6509">
        <v>9313</v>
      </c>
      <c r="B6509" t="s">
        <v>9335</v>
      </c>
      <c r="C6509">
        <v>2014</v>
      </c>
      <c r="D6509" s="1">
        <v>41705</v>
      </c>
      <c r="E6509" s="1">
        <v>41711</v>
      </c>
      <c r="F6509" t="s">
        <v>23</v>
      </c>
      <c r="G6509" t="s">
        <v>5684</v>
      </c>
      <c r="H6509" t="s">
        <v>5685</v>
      </c>
      <c r="I6509" t="s">
        <v>38</v>
      </c>
      <c r="J6509" t="s">
        <v>27</v>
      </c>
      <c r="K6509" t="s">
        <v>8594</v>
      </c>
      <c r="L6509" t="s">
        <v>7883</v>
      </c>
      <c r="M6509">
        <v>75220</v>
      </c>
      <c r="N6509" t="s">
        <v>3479</v>
      </c>
      <c r="O6509" t="s">
        <v>930</v>
      </c>
      <c r="P6509" t="s">
        <v>32</v>
      </c>
      <c r="Q6509" t="s">
        <v>40</v>
      </c>
      <c r="R6509" t="s">
        <v>931</v>
      </c>
      <c r="S6509">
        <v>63.488</v>
      </c>
      <c r="T6509">
        <v>4</v>
      </c>
      <c r="U6509">
        <v>0.2</v>
      </c>
      <c r="V6509">
        <v>4.7616000000000014</v>
      </c>
      <c r="W6509" t="s">
        <v>10939</v>
      </c>
      <c r="X6509" t="s">
        <v>10950</v>
      </c>
      <c r="Y6509">
        <v>3</v>
      </c>
      <c r="Z6509" t="s">
        <v>10953</v>
      </c>
      <c r="AA6509">
        <v>7.5000000000000025E-2</v>
      </c>
    </row>
    <row r="6510" spans="1:27" x14ac:dyDescent="0.35">
      <c r="A6510">
        <v>9482</v>
      </c>
      <c r="B6510" t="s">
        <v>9336</v>
      </c>
      <c r="C6510">
        <v>2014</v>
      </c>
      <c r="D6510" s="1">
        <v>41950</v>
      </c>
      <c r="E6510" s="1">
        <v>41956</v>
      </c>
      <c r="F6510" t="s">
        <v>23</v>
      </c>
      <c r="G6510" t="s">
        <v>4118</v>
      </c>
      <c r="H6510" t="s">
        <v>4119</v>
      </c>
      <c r="I6510" t="s">
        <v>38</v>
      </c>
      <c r="J6510" t="s">
        <v>27</v>
      </c>
      <c r="K6510" t="s">
        <v>8594</v>
      </c>
      <c r="L6510" t="s">
        <v>7883</v>
      </c>
      <c r="M6510">
        <v>75220</v>
      </c>
      <c r="N6510" t="s">
        <v>3479</v>
      </c>
      <c r="O6510" t="s">
        <v>2122</v>
      </c>
      <c r="P6510" t="s">
        <v>32</v>
      </c>
      <c r="Q6510" t="s">
        <v>33</v>
      </c>
      <c r="R6510" t="s">
        <v>2123</v>
      </c>
      <c r="S6510">
        <v>18.16</v>
      </c>
      <c r="T6510">
        <v>2</v>
      </c>
      <c r="U6510">
        <v>0.2</v>
      </c>
      <c r="V6510">
        <v>1.8160000000000016</v>
      </c>
      <c r="W6510" t="s">
        <v>10939</v>
      </c>
      <c r="X6510" t="s">
        <v>10940</v>
      </c>
      <c r="Y6510">
        <v>11</v>
      </c>
      <c r="Z6510" t="s">
        <v>10947</v>
      </c>
      <c r="AA6510">
        <v>0.10000000000000009</v>
      </c>
    </row>
    <row r="6511" spans="1:27" x14ac:dyDescent="0.35">
      <c r="A6511">
        <v>9530</v>
      </c>
      <c r="B6511" t="s">
        <v>9337</v>
      </c>
      <c r="C6511">
        <v>2014</v>
      </c>
      <c r="D6511" s="1">
        <v>41723</v>
      </c>
      <c r="E6511" s="1">
        <v>41724</v>
      </c>
      <c r="F6511" t="s">
        <v>234</v>
      </c>
      <c r="G6511" t="s">
        <v>5517</v>
      </c>
      <c r="H6511" t="s">
        <v>5518</v>
      </c>
      <c r="I6511" t="s">
        <v>26</v>
      </c>
      <c r="J6511" t="s">
        <v>27</v>
      </c>
      <c r="K6511" t="s">
        <v>8927</v>
      </c>
      <c r="L6511" t="s">
        <v>7883</v>
      </c>
      <c r="M6511">
        <v>77705</v>
      </c>
      <c r="N6511" t="s">
        <v>3479</v>
      </c>
      <c r="O6511" t="s">
        <v>3134</v>
      </c>
      <c r="P6511" t="s">
        <v>32</v>
      </c>
      <c r="Q6511" t="s">
        <v>33</v>
      </c>
      <c r="R6511" t="s">
        <v>3135</v>
      </c>
      <c r="S6511">
        <v>12.768000000000001</v>
      </c>
      <c r="T6511">
        <v>2</v>
      </c>
      <c r="U6511">
        <v>0.2</v>
      </c>
      <c r="V6511">
        <v>0.95759999999999934</v>
      </c>
      <c r="W6511" t="s">
        <v>10939</v>
      </c>
      <c r="X6511" t="s">
        <v>10950</v>
      </c>
      <c r="Y6511">
        <v>3</v>
      </c>
      <c r="Z6511" t="s">
        <v>10953</v>
      </c>
      <c r="AA6511">
        <v>7.4999999999999942E-2</v>
      </c>
    </row>
    <row r="6512" spans="1:27" x14ac:dyDescent="0.35">
      <c r="A6512">
        <v>9532</v>
      </c>
      <c r="B6512" t="s">
        <v>9338</v>
      </c>
      <c r="C6512">
        <v>2014</v>
      </c>
      <c r="D6512" s="1">
        <v>41939</v>
      </c>
      <c r="E6512" s="1">
        <v>41944</v>
      </c>
      <c r="F6512" t="s">
        <v>23</v>
      </c>
      <c r="G6512" t="s">
        <v>3639</v>
      </c>
      <c r="H6512" t="s">
        <v>3640</v>
      </c>
      <c r="I6512" t="s">
        <v>127</v>
      </c>
      <c r="J6512" t="s">
        <v>27</v>
      </c>
      <c r="K6512" t="s">
        <v>8594</v>
      </c>
      <c r="L6512" t="s">
        <v>7883</v>
      </c>
      <c r="M6512">
        <v>75217</v>
      </c>
      <c r="N6512" t="s">
        <v>3479</v>
      </c>
      <c r="O6512" t="s">
        <v>546</v>
      </c>
      <c r="P6512" t="s">
        <v>32</v>
      </c>
      <c r="Q6512" t="s">
        <v>33</v>
      </c>
      <c r="R6512" t="s">
        <v>547</v>
      </c>
      <c r="S6512">
        <v>55.616</v>
      </c>
      <c r="T6512">
        <v>2</v>
      </c>
      <c r="U6512">
        <v>0.2</v>
      </c>
      <c r="V6512">
        <v>5.5616000000000021</v>
      </c>
      <c r="W6512" t="s">
        <v>10939</v>
      </c>
      <c r="X6512" t="s">
        <v>10940</v>
      </c>
      <c r="Y6512">
        <v>10</v>
      </c>
      <c r="Z6512" t="s">
        <v>10945</v>
      </c>
      <c r="AA6512">
        <v>0.10000000000000003</v>
      </c>
    </row>
    <row r="6513" spans="1:27" x14ac:dyDescent="0.35">
      <c r="A6513">
        <v>84</v>
      </c>
      <c r="B6513" t="s">
        <v>9339</v>
      </c>
      <c r="C6513">
        <v>2012</v>
      </c>
      <c r="D6513" s="1">
        <v>41155</v>
      </c>
      <c r="E6513" s="1">
        <v>41160</v>
      </c>
      <c r="F6513" t="s">
        <v>23</v>
      </c>
      <c r="G6513" t="s">
        <v>433</v>
      </c>
      <c r="H6513" t="s">
        <v>434</v>
      </c>
      <c r="I6513" t="s">
        <v>26</v>
      </c>
      <c r="J6513" t="s">
        <v>27</v>
      </c>
      <c r="K6513" t="s">
        <v>8310</v>
      </c>
      <c r="L6513" t="s">
        <v>7858</v>
      </c>
      <c r="M6513">
        <v>27707</v>
      </c>
      <c r="N6513" t="s">
        <v>3507</v>
      </c>
      <c r="O6513" t="s">
        <v>6408</v>
      </c>
      <c r="P6513" t="s">
        <v>32</v>
      </c>
      <c r="Q6513" t="s">
        <v>146</v>
      </c>
      <c r="R6513" t="s">
        <v>6409</v>
      </c>
      <c r="S6513">
        <v>200.98400000000004</v>
      </c>
      <c r="T6513">
        <v>7</v>
      </c>
      <c r="U6513">
        <v>0.2</v>
      </c>
      <c r="V6513">
        <v>62.807499999999976</v>
      </c>
      <c r="W6513" t="s">
        <v>10948</v>
      </c>
      <c r="X6513" t="s">
        <v>10937</v>
      </c>
      <c r="Y6513">
        <v>9</v>
      </c>
      <c r="Z6513" t="s">
        <v>10949</v>
      </c>
      <c r="AA6513">
        <v>0.31249999999999983</v>
      </c>
    </row>
    <row r="6514" spans="1:27" x14ac:dyDescent="0.35">
      <c r="A6514">
        <v>114</v>
      </c>
      <c r="B6514" t="s">
        <v>9340</v>
      </c>
      <c r="C6514">
        <v>2011</v>
      </c>
      <c r="D6514" s="1">
        <v>40780</v>
      </c>
      <c r="E6514" s="1">
        <v>40782</v>
      </c>
      <c r="F6514" t="s">
        <v>45</v>
      </c>
      <c r="G6514" t="s">
        <v>4870</v>
      </c>
      <c r="H6514" t="s">
        <v>4871</v>
      </c>
      <c r="I6514" t="s">
        <v>38</v>
      </c>
      <c r="J6514" t="s">
        <v>27</v>
      </c>
      <c r="K6514" t="s">
        <v>3521</v>
      </c>
      <c r="L6514" t="s">
        <v>8109</v>
      </c>
      <c r="M6514">
        <v>43229</v>
      </c>
      <c r="N6514" t="s">
        <v>3728</v>
      </c>
      <c r="O6514" t="s">
        <v>2171</v>
      </c>
      <c r="P6514" t="s">
        <v>32</v>
      </c>
      <c r="Q6514" t="s">
        <v>65</v>
      </c>
      <c r="R6514" t="s">
        <v>2172</v>
      </c>
      <c r="S6514">
        <v>40.096000000000004</v>
      </c>
      <c r="T6514">
        <v>14</v>
      </c>
      <c r="U6514">
        <v>0.2</v>
      </c>
      <c r="V6514">
        <v>14.534799999999997</v>
      </c>
      <c r="W6514" t="s">
        <v>10944</v>
      </c>
      <c r="X6514" t="s">
        <v>10937</v>
      </c>
      <c r="Y6514">
        <v>8</v>
      </c>
      <c r="Z6514" t="s">
        <v>10954</v>
      </c>
      <c r="AA6514">
        <v>0.36249999999999988</v>
      </c>
    </row>
    <row r="6515" spans="1:27" x14ac:dyDescent="0.35">
      <c r="A6515">
        <v>115</v>
      </c>
      <c r="B6515" t="s">
        <v>9340</v>
      </c>
      <c r="C6515">
        <v>2011</v>
      </c>
      <c r="D6515" s="1">
        <v>40780</v>
      </c>
      <c r="E6515" s="1">
        <v>40782</v>
      </c>
      <c r="F6515" t="s">
        <v>45</v>
      </c>
      <c r="G6515" t="s">
        <v>4870</v>
      </c>
      <c r="H6515" t="s">
        <v>4871</v>
      </c>
      <c r="I6515" t="s">
        <v>38</v>
      </c>
      <c r="J6515" t="s">
        <v>27</v>
      </c>
      <c r="K6515" t="s">
        <v>3521</v>
      </c>
      <c r="L6515" t="s">
        <v>8109</v>
      </c>
      <c r="M6515">
        <v>43229</v>
      </c>
      <c r="N6515" t="s">
        <v>3728</v>
      </c>
      <c r="O6515" t="s">
        <v>2576</v>
      </c>
      <c r="P6515" t="s">
        <v>32</v>
      </c>
      <c r="Q6515" t="s">
        <v>146</v>
      </c>
      <c r="R6515" t="s">
        <v>2577</v>
      </c>
      <c r="S6515">
        <v>4.7200000000000006</v>
      </c>
      <c r="T6515">
        <v>2</v>
      </c>
      <c r="U6515">
        <v>0.2</v>
      </c>
      <c r="V6515">
        <v>1.6519999999999997</v>
      </c>
      <c r="W6515" t="s">
        <v>10944</v>
      </c>
      <c r="X6515" t="s">
        <v>10937</v>
      </c>
      <c r="Y6515">
        <v>8</v>
      </c>
      <c r="Z6515" t="s">
        <v>10954</v>
      </c>
      <c r="AA6515">
        <v>0.34999999999999987</v>
      </c>
    </row>
    <row r="6516" spans="1:27" x14ac:dyDescent="0.35">
      <c r="A6516">
        <v>117</v>
      </c>
      <c r="B6516" t="s">
        <v>9340</v>
      </c>
      <c r="C6516">
        <v>2011</v>
      </c>
      <c r="D6516" s="1">
        <v>40780</v>
      </c>
      <c r="E6516" s="1">
        <v>40782</v>
      </c>
      <c r="F6516" t="s">
        <v>45</v>
      </c>
      <c r="G6516" t="s">
        <v>4870</v>
      </c>
      <c r="H6516" t="s">
        <v>4871</v>
      </c>
      <c r="I6516" t="s">
        <v>38</v>
      </c>
      <c r="J6516" t="s">
        <v>27</v>
      </c>
      <c r="K6516" t="s">
        <v>3521</v>
      </c>
      <c r="L6516" t="s">
        <v>8109</v>
      </c>
      <c r="M6516">
        <v>43229</v>
      </c>
      <c r="N6516" t="s">
        <v>3728</v>
      </c>
      <c r="O6516" t="s">
        <v>6410</v>
      </c>
      <c r="P6516" t="s">
        <v>32</v>
      </c>
      <c r="Q6516" t="s">
        <v>146</v>
      </c>
      <c r="R6516" t="s">
        <v>6411</v>
      </c>
      <c r="S6516">
        <v>130.464</v>
      </c>
      <c r="T6516">
        <v>6</v>
      </c>
      <c r="U6516">
        <v>0.2</v>
      </c>
      <c r="V6516">
        <v>44.031599999999997</v>
      </c>
      <c r="W6516" t="s">
        <v>10944</v>
      </c>
      <c r="X6516" t="s">
        <v>10937</v>
      </c>
      <c r="Y6516">
        <v>8</v>
      </c>
      <c r="Z6516" t="s">
        <v>10954</v>
      </c>
      <c r="AA6516">
        <v>0.33749999999999997</v>
      </c>
    </row>
    <row r="6517" spans="1:27" x14ac:dyDescent="0.35">
      <c r="A6517">
        <v>133</v>
      </c>
      <c r="B6517" t="s">
        <v>9341</v>
      </c>
      <c r="C6517">
        <v>2014</v>
      </c>
      <c r="D6517" s="1">
        <v>41673</v>
      </c>
      <c r="E6517" s="1">
        <v>41676</v>
      </c>
      <c r="F6517" t="s">
        <v>56</v>
      </c>
      <c r="G6517" t="s">
        <v>1804</v>
      </c>
      <c r="H6517" t="s">
        <v>1805</v>
      </c>
      <c r="I6517" t="s">
        <v>26</v>
      </c>
      <c r="J6517" t="s">
        <v>27</v>
      </c>
      <c r="K6517" t="s">
        <v>3521</v>
      </c>
      <c r="L6517" t="s">
        <v>8109</v>
      </c>
      <c r="M6517">
        <v>43229</v>
      </c>
      <c r="N6517" t="s">
        <v>3728</v>
      </c>
      <c r="O6517" t="s">
        <v>3290</v>
      </c>
      <c r="P6517" t="s">
        <v>32</v>
      </c>
      <c r="Q6517" t="s">
        <v>65</v>
      </c>
      <c r="R6517" t="s">
        <v>66</v>
      </c>
      <c r="S6517">
        <v>21.456</v>
      </c>
      <c r="T6517">
        <v>9</v>
      </c>
      <c r="U6517">
        <v>0.2</v>
      </c>
      <c r="V6517">
        <v>6.9731999999999976</v>
      </c>
      <c r="W6517" t="s">
        <v>10939</v>
      </c>
      <c r="X6517" t="s">
        <v>10950</v>
      </c>
      <c r="Y6517">
        <v>2</v>
      </c>
      <c r="Z6517" t="s">
        <v>10955</v>
      </c>
      <c r="AA6517">
        <v>0.3249999999999999</v>
      </c>
    </row>
    <row r="6518" spans="1:27" x14ac:dyDescent="0.35">
      <c r="A6518">
        <v>179</v>
      </c>
      <c r="B6518" t="s">
        <v>9342</v>
      </c>
      <c r="C6518">
        <v>2012</v>
      </c>
      <c r="D6518" s="1">
        <v>41234</v>
      </c>
      <c r="E6518" s="1">
        <v>41236</v>
      </c>
      <c r="F6518" t="s">
        <v>45</v>
      </c>
      <c r="G6518" t="s">
        <v>828</v>
      </c>
      <c r="H6518" t="s">
        <v>829</v>
      </c>
      <c r="I6518" t="s">
        <v>38</v>
      </c>
      <c r="J6518" t="s">
        <v>27</v>
      </c>
      <c r="K6518" t="s">
        <v>3821</v>
      </c>
      <c r="L6518" t="s">
        <v>8109</v>
      </c>
      <c r="M6518">
        <v>43055</v>
      </c>
      <c r="N6518" t="s">
        <v>3728</v>
      </c>
      <c r="O6518" t="s">
        <v>2560</v>
      </c>
      <c r="P6518" t="s">
        <v>32</v>
      </c>
      <c r="Q6518" t="s">
        <v>113</v>
      </c>
      <c r="R6518" t="s">
        <v>2561</v>
      </c>
      <c r="S6518">
        <v>15.88</v>
      </c>
      <c r="T6518">
        <v>5</v>
      </c>
      <c r="U6518">
        <v>0.2</v>
      </c>
      <c r="V6518">
        <v>-3.771500000000001</v>
      </c>
      <c r="W6518" t="s">
        <v>10948</v>
      </c>
      <c r="X6518" t="s">
        <v>10940</v>
      </c>
      <c r="Y6518">
        <v>11</v>
      </c>
      <c r="Z6518" t="s">
        <v>10947</v>
      </c>
      <c r="AA6518">
        <v>-0.23750000000000004</v>
      </c>
    </row>
    <row r="6519" spans="1:27" x14ac:dyDescent="0.35">
      <c r="A6519">
        <v>220</v>
      </c>
      <c r="B6519" t="s">
        <v>8111</v>
      </c>
      <c r="C6519">
        <v>2012</v>
      </c>
      <c r="D6519" s="1">
        <v>41267</v>
      </c>
      <c r="E6519" s="1">
        <v>41270</v>
      </c>
      <c r="F6519" t="s">
        <v>56</v>
      </c>
      <c r="G6519" t="s">
        <v>1361</v>
      </c>
      <c r="H6519" t="s">
        <v>1362</v>
      </c>
      <c r="I6519" t="s">
        <v>38</v>
      </c>
      <c r="J6519" t="s">
        <v>27</v>
      </c>
      <c r="K6519" t="s">
        <v>8112</v>
      </c>
      <c r="L6519" t="s">
        <v>8109</v>
      </c>
      <c r="M6519">
        <v>43017</v>
      </c>
      <c r="N6519" t="s">
        <v>3728</v>
      </c>
      <c r="O6519" t="s">
        <v>3073</v>
      </c>
      <c r="P6519" t="s">
        <v>32</v>
      </c>
      <c r="Q6519" t="s">
        <v>65</v>
      </c>
      <c r="R6519" t="s">
        <v>3074</v>
      </c>
      <c r="S6519">
        <v>5.5840000000000005</v>
      </c>
      <c r="T6519">
        <v>2</v>
      </c>
      <c r="U6519">
        <v>0.2</v>
      </c>
      <c r="V6519">
        <v>1.8147999999999997</v>
      </c>
      <c r="W6519" t="s">
        <v>10948</v>
      </c>
      <c r="X6519" t="s">
        <v>10940</v>
      </c>
      <c r="Y6519">
        <v>12</v>
      </c>
      <c r="Z6519" t="s">
        <v>10941</v>
      </c>
      <c r="AA6519">
        <v>0.3249999999999999</v>
      </c>
    </row>
    <row r="6520" spans="1:27" x14ac:dyDescent="0.35">
      <c r="A6520">
        <v>270</v>
      </c>
      <c r="B6520" t="s">
        <v>9343</v>
      </c>
      <c r="C6520">
        <v>2014</v>
      </c>
      <c r="D6520" s="1">
        <v>41983</v>
      </c>
      <c r="E6520" s="1">
        <v>41987</v>
      </c>
      <c r="F6520" t="s">
        <v>23</v>
      </c>
      <c r="G6520" t="s">
        <v>3157</v>
      </c>
      <c r="H6520" t="s">
        <v>3158</v>
      </c>
      <c r="I6520" t="s">
        <v>26</v>
      </c>
      <c r="J6520" t="s">
        <v>27</v>
      </c>
      <c r="K6520" t="s">
        <v>8163</v>
      </c>
      <c r="L6520" t="s">
        <v>8109</v>
      </c>
      <c r="M6520">
        <v>45231</v>
      </c>
      <c r="N6520" t="s">
        <v>3728</v>
      </c>
      <c r="O6520" t="s">
        <v>3328</v>
      </c>
      <c r="P6520" t="s">
        <v>32</v>
      </c>
      <c r="Q6520" t="s">
        <v>146</v>
      </c>
      <c r="R6520" t="s">
        <v>3329</v>
      </c>
      <c r="S6520">
        <v>57.576000000000001</v>
      </c>
      <c r="T6520">
        <v>3</v>
      </c>
      <c r="U6520">
        <v>0.2</v>
      </c>
      <c r="V6520">
        <v>21.591000000000001</v>
      </c>
      <c r="W6520" t="s">
        <v>10939</v>
      </c>
      <c r="X6520" t="s">
        <v>10940</v>
      </c>
      <c r="Y6520">
        <v>12</v>
      </c>
      <c r="Z6520" t="s">
        <v>10941</v>
      </c>
      <c r="AA6520">
        <v>0.375</v>
      </c>
    </row>
    <row r="6521" spans="1:27" x14ac:dyDescent="0.35">
      <c r="A6521">
        <v>289</v>
      </c>
      <c r="B6521" t="s">
        <v>9344</v>
      </c>
      <c r="C6521">
        <v>2013</v>
      </c>
      <c r="D6521" s="1">
        <v>41627</v>
      </c>
      <c r="E6521" s="1">
        <v>41629</v>
      </c>
      <c r="F6521" t="s">
        <v>45</v>
      </c>
      <c r="G6521" t="s">
        <v>8240</v>
      </c>
      <c r="H6521" t="s">
        <v>8241</v>
      </c>
      <c r="I6521" t="s">
        <v>26</v>
      </c>
      <c r="J6521" t="s">
        <v>27</v>
      </c>
      <c r="K6521" t="s">
        <v>9345</v>
      </c>
      <c r="L6521" t="s">
        <v>7878</v>
      </c>
      <c r="M6521">
        <v>33319</v>
      </c>
      <c r="N6521" t="s">
        <v>3507</v>
      </c>
      <c r="O6521" t="s">
        <v>120</v>
      </c>
      <c r="P6521" t="s">
        <v>32</v>
      </c>
      <c r="Q6521" t="s">
        <v>113</v>
      </c>
      <c r="R6521" t="s">
        <v>121</v>
      </c>
      <c r="S6521">
        <v>961.48000000000013</v>
      </c>
      <c r="T6521">
        <v>5</v>
      </c>
      <c r="U6521">
        <v>0.2</v>
      </c>
      <c r="V6521">
        <v>-204.31449999999995</v>
      </c>
      <c r="W6521" t="s">
        <v>10936</v>
      </c>
      <c r="X6521" t="s">
        <v>10940</v>
      </c>
      <c r="Y6521">
        <v>12</v>
      </c>
      <c r="Z6521" t="s">
        <v>10941</v>
      </c>
      <c r="AA6521">
        <v>-0.21249999999999991</v>
      </c>
    </row>
    <row r="6522" spans="1:27" x14ac:dyDescent="0.35">
      <c r="A6522">
        <v>290</v>
      </c>
      <c r="B6522" t="s">
        <v>8686</v>
      </c>
      <c r="C6522">
        <v>2013</v>
      </c>
      <c r="D6522" s="1">
        <v>41599</v>
      </c>
      <c r="E6522" s="1">
        <v>41603</v>
      </c>
      <c r="F6522" t="s">
        <v>45</v>
      </c>
      <c r="G6522" t="s">
        <v>2014</v>
      </c>
      <c r="H6522" t="s">
        <v>2015</v>
      </c>
      <c r="I6522" t="s">
        <v>127</v>
      </c>
      <c r="J6522" t="s">
        <v>27</v>
      </c>
      <c r="K6522" t="s">
        <v>3521</v>
      </c>
      <c r="L6522" t="s">
        <v>8109</v>
      </c>
      <c r="M6522">
        <v>43229</v>
      </c>
      <c r="N6522" t="s">
        <v>3728</v>
      </c>
      <c r="O6522" t="s">
        <v>3029</v>
      </c>
      <c r="P6522" t="s">
        <v>32</v>
      </c>
      <c r="Q6522" t="s">
        <v>65</v>
      </c>
      <c r="R6522" t="s">
        <v>3030</v>
      </c>
      <c r="S6522">
        <v>19.096</v>
      </c>
      <c r="T6522">
        <v>7</v>
      </c>
      <c r="U6522">
        <v>0.2</v>
      </c>
      <c r="V6522">
        <v>6.6835999999999993</v>
      </c>
      <c r="W6522" t="s">
        <v>10936</v>
      </c>
      <c r="X6522" t="s">
        <v>10940</v>
      </c>
      <c r="Y6522">
        <v>11</v>
      </c>
      <c r="Z6522" t="s">
        <v>10947</v>
      </c>
      <c r="AA6522">
        <v>0.35</v>
      </c>
    </row>
    <row r="6523" spans="1:27" x14ac:dyDescent="0.35">
      <c r="A6523">
        <v>298</v>
      </c>
      <c r="B6523" t="s">
        <v>8009</v>
      </c>
      <c r="C6523">
        <v>2011</v>
      </c>
      <c r="D6523" s="1">
        <v>40903</v>
      </c>
      <c r="E6523" s="1">
        <v>40905</v>
      </c>
      <c r="F6523" t="s">
        <v>56</v>
      </c>
      <c r="G6523" t="s">
        <v>5130</v>
      </c>
      <c r="H6523" t="s">
        <v>5131</v>
      </c>
      <c r="I6523" t="s">
        <v>26</v>
      </c>
      <c r="J6523" t="s">
        <v>27</v>
      </c>
      <c r="K6523" t="s">
        <v>8010</v>
      </c>
      <c r="L6523" t="s">
        <v>7873</v>
      </c>
      <c r="M6523">
        <v>80906</v>
      </c>
      <c r="N6523" t="s">
        <v>30</v>
      </c>
      <c r="O6523" t="s">
        <v>1262</v>
      </c>
      <c r="P6523" t="s">
        <v>32</v>
      </c>
      <c r="Q6523" t="s">
        <v>65</v>
      </c>
      <c r="R6523" t="s">
        <v>1263</v>
      </c>
      <c r="S6523">
        <v>27.552000000000003</v>
      </c>
      <c r="T6523">
        <v>3</v>
      </c>
      <c r="U6523">
        <v>0.2</v>
      </c>
      <c r="V6523">
        <v>9.2987999999999964</v>
      </c>
      <c r="W6523" t="s">
        <v>10944</v>
      </c>
      <c r="X6523" t="s">
        <v>10940</v>
      </c>
      <c r="Y6523">
        <v>12</v>
      </c>
      <c r="Z6523" t="s">
        <v>10941</v>
      </c>
      <c r="AA6523">
        <v>0.33749999999999986</v>
      </c>
    </row>
    <row r="6524" spans="1:27" x14ac:dyDescent="0.35">
      <c r="A6524">
        <v>459</v>
      </c>
      <c r="B6524" t="s">
        <v>9346</v>
      </c>
      <c r="C6524">
        <v>2013</v>
      </c>
      <c r="D6524" s="1">
        <v>41544</v>
      </c>
      <c r="E6524" s="1">
        <v>41549</v>
      </c>
      <c r="F6524" t="s">
        <v>23</v>
      </c>
      <c r="G6524" t="s">
        <v>3619</v>
      </c>
      <c r="H6524" t="s">
        <v>3620</v>
      </c>
      <c r="I6524" t="s">
        <v>38</v>
      </c>
      <c r="J6524" t="s">
        <v>27</v>
      </c>
      <c r="K6524" t="s">
        <v>3633</v>
      </c>
      <c r="L6524" t="s">
        <v>7865</v>
      </c>
      <c r="M6524">
        <v>62521</v>
      </c>
      <c r="N6524" t="s">
        <v>3479</v>
      </c>
      <c r="O6524" t="s">
        <v>1587</v>
      </c>
      <c r="P6524" t="s">
        <v>32</v>
      </c>
      <c r="Q6524" t="s">
        <v>146</v>
      </c>
      <c r="R6524" t="s">
        <v>66</v>
      </c>
      <c r="S6524">
        <v>8.9280000000000008</v>
      </c>
      <c r="T6524">
        <v>2</v>
      </c>
      <c r="U6524">
        <v>0.2</v>
      </c>
      <c r="V6524">
        <v>3.3479999999999999</v>
      </c>
      <c r="W6524" t="s">
        <v>10936</v>
      </c>
      <c r="X6524" t="s">
        <v>10937</v>
      </c>
      <c r="Y6524">
        <v>9</v>
      </c>
      <c r="Z6524" t="s">
        <v>10949</v>
      </c>
      <c r="AA6524">
        <v>0.37499999999999994</v>
      </c>
    </row>
    <row r="6525" spans="1:27" x14ac:dyDescent="0.35">
      <c r="A6525">
        <v>466</v>
      </c>
      <c r="B6525" t="s">
        <v>8116</v>
      </c>
      <c r="C6525">
        <v>2013</v>
      </c>
      <c r="D6525" s="1">
        <v>41387</v>
      </c>
      <c r="E6525" s="1">
        <v>41394</v>
      </c>
      <c r="F6525" t="s">
        <v>23</v>
      </c>
      <c r="G6525" t="s">
        <v>1989</v>
      </c>
      <c r="H6525" t="s">
        <v>1990</v>
      </c>
      <c r="I6525" t="s">
        <v>127</v>
      </c>
      <c r="J6525" t="s">
        <v>27</v>
      </c>
      <c r="K6525" t="s">
        <v>8050</v>
      </c>
      <c r="L6525" t="s">
        <v>8021</v>
      </c>
      <c r="M6525">
        <v>85023</v>
      </c>
      <c r="N6525" t="s">
        <v>30</v>
      </c>
      <c r="O6525" t="s">
        <v>936</v>
      </c>
      <c r="P6525" t="s">
        <v>32</v>
      </c>
      <c r="Q6525" t="s">
        <v>113</v>
      </c>
      <c r="R6525" t="s">
        <v>937</v>
      </c>
      <c r="S6525">
        <v>185.376</v>
      </c>
      <c r="T6525">
        <v>2</v>
      </c>
      <c r="U6525">
        <v>0.2</v>
      </c>
      <c r="V6525">
        <v>-34.758000000000017</v>
      </c>
      <c r="W6525" t="s">
        <v>10936</v>
      </c>
      <c r="X6525" t="s">
        <v>10942</v>
      </c>
      <c r="Y6525">
        <v>4</v>
      </c>
      <c r="Z6525" t="s">
        <v>10943</v>
      </c>
      <c r="AA6525">
        <v>-0.18750000000000008</v>
      </c>
    </row>
    <row r="6526" spans="1:27" x14ac:dyDescent="0.35">
      <c r="A6526">
        <v>551</v>
      </c>
      <c r="B6526" t="s">
        <v>9347</v>
      </c>
      <c r="C6526">
        <v>2012</v>
      </c>
      <c r="D6526" s="1">
        <v>41228</v>
      </c>
      <c r="E6526" s="1">
        <v>41230</v>
      </c>
      <c r="F6526" t="s">
        <v>45</v>
      </c>
      <c r="G6526" t="s">
        <v>1812</v>
      </c>
      <c r="H6526" t="s">
        <v>1813</v>
      </c>
      <c r="I6526" t="s">
        <v>26</v>
      </c>
      <c r="J6526" t="s">
        <v>27</v>
      </c>
      <c r="K6526" t="s">
        <v>7864</v>
      </c>
      <c r="L6526" t="s">
        <v>7865</v>
      </c>
      <c r="M6526">
        <v>60653</v>
      </c>
      <c r="N6526" t="s">
        <v>3479</v>
      </c>
      <c r="O6526" t="s">
        <v>6544</v>
      </c>
      <c r="P6526" t="s">
        <v>32</v>
      </c>
      <c r="Q6526" t="s">
        <v>113</v>
      </c>
      <c r="R6526" t="s">
        <v>66</v>
      </c>
      <c r="S6526">
        <v>8.7200000000000006</v>
      </c>
      <c r="T6526">
        <v>5</v>
      </c>
      <c r="U6526">
        <v>0.2</v>
      </c>
      <c r="V6526">
        <v>-1.7440000000000015</v>
      </c>
      <c r="W6526" t="s">
        <v>10948</v>
      </c>
      <c r="X6526" t="s">
        <v>10940</v>
      </c>
      <c r="Y6526">
        <v>11</v>
      </c>
      <c r="Z6526" t="s">
        <v>10947</v>
      </c>
      <c r="AA6526">
        <v>-0.20000000000000015</v>
      </c>
    </row>
    <row r="6527" spans="1:27" x14ac:dyDescent="0.35">
      <c r="A6527">
        <v>647</v>
      </c>
      <c r="B6527" t="s">
        <v>9348</v>
      </c>
      <c r="C6527">
        <v>2013</v>
      </c>
      <c r="D6527" s="1">
        <v>41366</v>
      </c>
      <c r="E6527" s="1">
        <v>41373</v>
      </c>
      <c r="F6527" t="s">
        <v>23</v>
      </c>
      <c r="G6527" t="s">
        <v>943</v>
      </c>
      <c r="H6527" t="s">
        <v>944</v>
      </c>
      <c r="I6527" t="s">
        <v>26</v>
      </c>
      <c r="J6527" t="s">
        <v>27</v>
      </c>
      <c r="K6527" t="s">
        <v>8265</v>
      </c>
      <c r="L6527" t="s">
        <v>8021</v>
      </c>
      <c r="M6527">
        <v>85635</v>
      </c>
      <c r="N6527" t="s">
        <v>30</v>
      </c>
      <c r="O6527" t="s">
        <v>3258</v>
      </c>
      <c r="P6527" t="s">
        <v>32</v>
      </c>
      <c r="Q6527" t="s">
        <v>65</v>
      </c>
      <c r="R6527" t="s">
        <v>66</v>
      </c>
      <c r="S6527">
        <v>31.560000000000002</v>
      </c>
      <c r="T6527">
        <v>5</v>
      </c>
      <c r="U6527">
        <v>0.2</v>
      </c>
      <c r="V6527">
        <v>9.8624999999999972</v>
      </c>
      <c r="W6527" t="s">
        <v>10936</v>
      </c>
      <c r="X6527" t="s">
        <v>10942</v>
      </c>
      <c r="Y6527">
        <v>4</v>
      </c>
      <c r="Z6527" t="s">
        <v>10943</v>
      </c>
      <c r="AA6527">
        <v>0.31249999999999989</v>
      </c>
    </row>
    <row r="6528" spans="1:27" x14ac:dyDescent="0.35">
      <c r="A6528">
        <v>657</v>
      </c>
      <c r="B6528" t="s">
        <v>9349</v>
      </c>
      <c r="C6528">
        <v>2013</v>
      </c>
      <c r="D6528" s="1">
        <v>41509</v>
      </c>
      <c r="E6528" s="1">
        <v>41515</v>
      </c>
      <c r="F6528" t="s">
        <v>23</v>
      </c>
      <c r="G6528" t="s">
        <v>7644</v>
      </c>
      <c r="H6528" t="s">
        <v>7645</v>
      </c>
      <c r="I6528" t="s">
        <v>38</v>
      </c>
      <c r="J6528" t="s">
        <v>27</v>
      </c>
      <c r="K6528" t="s">
        <v>3521</v>
      </c>
      <c r="L6528" t="s">
        <v>8109</v>
      </c>
      <c r="M6528">
        <v>43229</v>
      </c>
      <c r="N6528" t="s">
        <v>3728</v>
      </c>
      <c r="O6528" t="s">
        <v>2099</v>
      </c>
      <c r="P6528" t="s">
        <v>32</v>
      </c>
      <c r="Q6528" t="s">
        <v>146</v>
      </c>
      <c r="R6528" t="s">
        <v>2100</v>
      </c>
      <c r="S6528">
        <v>134.28800000000001</v>
      </c>
      <c r="T6528">
        <v>2</v>
      </c>
      <c r="U6528">
        <v>0.2</v>
      </c>
      <c r="V6528">
        <v>45.322199999999995</v>
      </c>
      <c r="W6528" t="s">
        <v>10936</v>
      </c>
      <c r="X6528" t="s">
        <v>10937</v>
      </c>
      <c r="Y6528">
        <v>8</v>
      </c>
      <c r="Z6528" t="s">
        <v>10954</v>
      </c>
      <c r="AA6528">
        <v>0.33749999999999991</v>
      </c>
    </row>
    <row r="6529" spans="1:27" x14ac:dyDescent="0.35">
      <c r="A6529">
        <v>697</v>
      </c>
      <c r="B6529" t="s">
        <v>9350</v>
      </c>
      <c r="C6529">
        <v>2012</v>
      </c>
      <c r="D6529" s="1">
        <v>41043</v>
      </c>
      <c r="E6529" s="1">
        <v>41046</v>
      </c>
      <c r="F6529" t="s">
        <v>56</v>
      </c>
      <c r="G6529" t="s">
        <v>1858</v>
      </c>
      <c r="H6529" t="s">
        <v>1859</v>
      </c>
      <c r="I6529" t="s">
        <v>127</v>
      </c>
      <c r="J6529" t="s">
        <v>27</v>
      </c>
      <c r="K6529" t="s">
        <v>8141</v>
      </c>
      <c r="L6529" t="s">
        <v>8102</v>
      </c>
      <c r="M6529">
        <v>19013</v>
      </c>
      <c r="N6529" t="s">
        <v>3728</v>
      </c>
      <c r="O6529" t="s">
        <v>6408</v>
      </c>
      <c r="P6529" t="s">
        <v>32</v>
      </c>
      <c r="Q6529" t="s">
        <v>146</v>
      </c>
      <c r="R6529" t="s">
        <v>6409</v>
      </c>
      <c r="S6529">
        <v>200.98400000000004</v>
      </c>
      <c r="T6529">
        <v>7</v>
      </c>
      <c r="U6529">
        <v>0.2</v>
      </c>
      <c r="V6529">
        <v>62.807499999999976</v>
      </c>
      <c r="W6529" t="s">
        <v>10948</v>
      </c>
      <c r="X6529" t="s">
        <v>10942</v>
      </c>
      <c r="Y6529">
        <v>5</v>
      </c>
      <c r="Z6529" t="s">
        <v>10952</v>
      </c>
      <c r="AA6529">
        <v>0.31249999999999983</v>
      </c>
    </row>
    <row r="6530" spans="1:27" x14ac:dyDescent="0.35">
      <c r="A6530">
        <v>712</v>
      </c>
      <c r="B6530" t="s">
        <v>9351</v>
      </c>
      <c r="C6530">
        <v>2014</v>
      </c>
      <c r="D6530" s="1">
        <v>41886</v>
      </c>
      <c r="E6530" s="1">
        <v>41890</v>
      </c>
      <c r="F6530" t="s">
        <v>23</v>
      </c>
      <c r="G6530" t="s">
        <v>415</v>
      </c>
      <c r="H6530" t="s">
        <v>416</v>
      </c>
      <c r="I6530" t="s">
        <v>38</v>
      </c>
      <c r="J6530" t="s">
        <v>27</v>
      </c>
      <c r="K6530" t="s">
        <v>8246</v>
      </c>
      <c r="L6530" t="s">
        <v>7878</v>
      </c>
      <c r="M6530">
        <v>32137</v>
      </c>
      <c r="N6530" t="s">
        <v>3507</v>
      </c>
      <c r="O6530" t="s">
        <v>426</v>
      </c>
      <c r="P6530" t="s">
        <v>32</v>
      </c>
      <c r="Q6530" t="s">
        <v>146</v>
      </c>
      <c r="R6530" t="s">
        <v>427</v>
      </c>
      <c r="S6530">
        <v>24.448</v>
      </c>
      <c r="T6530">
        <v>4</v>
      </c>
      <c r="U6530">
        <v>0.2</v>
      </c>
      <c r="V6530">
        <v>8.8623999999999992</v>
      </c>
      <c r="W6530" t="s">
        <v>10939</v>
      </c>
      <c r="X6530" t="s">
        <v>10937</v>
      </c>
      <c r="Y6530">
        <v>9</v>
      </c>
      <c r="Z6530" t="s">
        <v>10949</v>
      </c>
      <c r="AA6530">
        <v>0.36249999999999993</v>
      </c>
    </row>
    <row r="6531" spans="1:27" x14ac:dyDescent="0.35">
      <c r="A6531">
        <v>725</v>
      </c>
      <c r="B6531" t="s">
        <v>9352</v>
      </c>
      <c r="C6531">
        <v>2013</v>
      </c>
      <c r="D6531" s="1">
        <v>41463</v>
      </c>
      <c r="E6531" s="1">
        <v>41468</v>
      </c>
      <c r="F6531" t="s">
        <v>23</v>
      </c>
      <c r="G6531" t="s">
        <v>4356</v>
      </c>
      <c r="H6531" t="s">
        <v>4357</v>
      </c>
      <c r="I6531" t="s">
        <v>26</v>
      </c>
      <c r="J6531" t="s">
        <v>27</v>
      </c>
      <c r="K6531" t="s">
        <v>7942</v>
      </c>
      <c r="L6531" t="s">
        <v>7878</v>
      </c>
      <c r="M6531">
        <v>33012</v>
      </c>
      <c r="N6531" t="s">
        <v>3507</v>
      </c>
      <c r="O6531" t="s">
        <v>2475</v>
      </c>
      <c r="P6531" t="s">
        <v>32</v>
      </c>
      <c r="Q6531" t="s">
        <v>113</v>
      </c>
      <c r="R6531" t="s">
        <v>2476</v>
      </c>
      <c r="S6531">
        <v>45.584000000000003</v>
      </c>
      <c r="T6531">
        <v>7</v>
      </c>
      <c r="U6531">
        <v>0.2</v>
      </c>
      <c r="V6531">
        <v>5.1281999999999996</v>
      </c>
      <c r="W6531" t="s">
        <v>10936</v>
      </c>
      <c r="X6531" t="s">
        <v>10937</v>
      </c>
      <c r="Y6531">
        <v>7</v>
      </c>
      <c r="Z6531" t="s">
        <v>10938</v>
      </c>
      <c r="AA6531">
        <v>0.11249999999999999</v>
      </c>
    </row>
    <row r="6532" spans="1:27" x14ac:dyDescent="0.35">
      <c r="A6532">
        <v>1007</v>
      </c>
      <c r="B6532" t="s">
        <v>9353</v>
      </c>
      <c r="C6532">
        <v>2012</v>
      </c>
      <c r="D6532" s="1">
        <v>41219</v>
      </c>
      <c r="E6532" s="1">
        <v>41222</v>
      </c>
      <c r="F6532" t="s">
        <v>56</v>
      </c>
      <c r="G6532" t="s">
        <v>2138</v>
      </c>
      <c r="H6532" t="s">
        <v>2139</v>
      </c>
      <c r="I6532" t="s">
        <v>38</v>
      </c>
      <c r="J6532" t="s">
        <v>27</v>
      </c>
      <c r="K6532" t="s">
        <v>8170</v>
      </c>
      <c r="L6532" t="s">
        <v>8021</v>
      </c>
      <c r="M6532">
        <v>85254</v>
      </c>
      <c r="N6532" t="s">
        <v>30</v>
      </c>
      <c r="O6532" t="s">
        <v>2576</v>
      </c>
      <c r="P6532" t="s">
        <v>32</v>
      </c>
      <c r="Q6532" t="s">
        <v>146</v>
      </c>
      <c r="R6532" t="s">
        <v>2577</v>
      </c>
      <c r="S6532">
        <v>7.080000000000001</v>
      </c>
      <c r="T6532">
        <v>3</v>
      </c>
      <c r="U6532">
        <v>0.2</v>
      </c>
      <c r="V6532">
        <v>2.4779999999999989</v>
      </c>
      <c r="W6532" t="s">
        <v>10948</v>
      </c>
      <c r="X6532" t="s">
        <v>10940</v>
      </c>
      <c r="Y6532">
        <v>11</v>
      </c>
      <c r="Z6532" t="s">
        <v>10947</v>
      </c>
      <c r="AA6532">
        <v>0.34999999999999981</v>
      </c>
    </row>
    <row r="6533" spans="1:27" x14ac:dyDescent="0.35">
      <c r="A6533">
        <v>1063</v>
      </c>
      <c r="B6533" t="s">
        <v>9354</v>
      </c>
      <c r="C6533">
        <v>2012</v>
      </c>
      <c r="D6533" s="1">
        <v>41015</v>
      </c>
      <c r="E6533" s="1">
        <v>41020</v>
      </c>
      <c r="F6533" t="s">
        <v>23</v>
      </c>
      <c r="G6533" t="s">
        <v>1949</v>
      </c>
      <c r="H6533" t="s">
        <v>1950</v>
      </c>
      <c r="I6533" t="s">
        <v>26</v>
      </c>
      <c r="J6533" t="s">
        <v>27</v>
      </c>
      <c r="K6533" t="s">
        <v>8199</v>
      </c>
      <c r="L6533" t="s">
        <v>8109</v>
      </c>
      <c r="M6533">
        <v>43615</v>
      </c>
      <c r="N6533" t="s">
        <v>3728</v>
      </c>
      <c r="O6533" t="s">
        <v>3144</v>
      </c>
      <c r="P6533" t="s">
        <v>32</v>
      </c>
      <c r="Q6533" t="s">
        <v>65</v>
      </c>
      <c r="R6533" t="s">
        <v>3145</v>
      </c>
      <c r="S6533">
        <v>10.416000000000002</v>
      </c>
      <c r="T6533">
        <v>7</v>
      </c>
      <c r="U6533">
        <v>0.2</v>
      </c>
      <c r="V6533">
        <v>-2.2134</v>
      </c>
      <c r="W6533" t="s">
        <v>10948</v>
      </c>
      <c r="X6533" t="s">
        <v>10942</v>
      </c>
      <c r="Y6533">
        <v>4</v>
      </c>
      <c r="Z6533" t="s">
        <v>10943</v>
      </c>
      <c r="AA6533">
        <v>-0.21249999999999997</v>
      </c>
    </row>
    <row r="6534" spans="1:27" x14ac:dyDescent="0.35">
      <c r="A6534">
        <v>1066</v>
      </c>
      <c r="B6534" t="s">
        <v>9354</v>
      </c>
      <c r="C6534">
        <v>2012</v>
      </c>
      <c r="D6534" s="1">
        <v>41015</v>
      </c>
      <c r="E6534" s="1">
        <v>41020</v>
      </c>
      <c r="F6534" t="s">
        <v>23</v>
      </c>
      <c r="G6534" t="s">
        <v>1949</v>
      </c>
      <c r="H6534" t="s">
        <v>1950</v>
      </c>
      <c r="I6534" t="s">
        <v>26</v>
      </c>
      <c r="J6534" t="s">
        <v>27</v>
      </c>
      <c r="K6534" t="s">
        <v>8199</v>
      </c>
      <c r="L6534" t="s">
        <v>8109</v>
      </c>
      <c r="M6534">
        <v>43615</v>
      </c>
      <c r="N6534" t="s">
        <v>3728</v>
      </c>
      <c r="O6534" t="s">
        <v>3218</v>
      </c>
      <c r="P6534" t="s">
        <v>32</v>
      </c>
      <c r="Q6534" t="s">
        <v>65</v>
      </c>
      <c r="R6534" t="s">
        <v>3219</v>
      </c>
      <c r="S6534">
        <v>1.4480000000000002</v>
      </c>
      <c r="T6534">
        <v>1</v>
      </c>
      <c r="U6534">
        <v>0.2</v>
      </c>
      <c r="V6534">
        <v>0.2352999999999999</v>
      </c>
      <c r="W6534" t="s">
        <v>10948</v>
      </c>
      <c r="X6534" t="s">
        <v>10942</v>
      </c>
      <c r="Y6534">
        <v>4</v>
      </c>
      <c r="Z6534" t="s">
        <v>10943</v>
      </c>
      <c r="AA6534">
        <v>0.16249999999999992</v>
      </c>
    </row>
    <row r="6535" spans="1:27" x14ac:dyDescent="0.35">
      <c r="A6535">
        <v>1183</v>
      </c>
      <c r="B6535" t="s">
        <v>8400</v>
      </c>
      <c r="C6535">
        <v>2014</v>
      </c>
      <c r="D6535" s="1">
        <v>41654</v>
      </c>
      <c r="E6535" s="1">
        <v>41655</v>
      </c>
      <c r="F6535" t="s">
        <v>56</v>
      </c>
      <c r="G6535" t="s">
        <v>4935</v>
      </c>
      <c r="H6535" t="s">
        <v>4936</v>
      </c>
      <c r="I6535" t="s">
        <v>38</v>
      </c>
      <c r="J6535" t="s">
        <v>27</v>
      </c>
      <c r="K6535" t="s">
        <v>7937</v>
      </c>
      <c r="L6535" t="s">
        <v>7858</v>
      </c>
      <c r="M6535">
        <v>28540</v>
      </c>
      <c r="N6535" t="s">
        <v>3507</v>
      </c>
      <c r="O6535" t="s">
        <v>6410</v>
      </c>
      <c r="P6535" t="s">
        <v>32</v>
      </c>
      <c r="Q6535" t="s">
        <v>146</v>
      </c>
      <c r="R6535" t="s">
        <v>6411</v>
      </c>
      <c r="S6535">
        <v>21.744</v>
      </c>
      <c r="T6535">
        <v>1</v>
      </c>
      <c r="U6535">
        <v>0.2</v>
      </c>
      <c r="V6535">
        <v>7.3385999999999996</v>
      </c>
      <c r="W6535" t="s">
        <v>10939</v>
      </c>
      <c r="X6535" t="s">
        <v>10950</v>
      </c>
      <c r="Y6535">
        <v>1</v>
      </c>
      <c r="Z6535" t="s">
        <v>10951</v>
      </c>
      <c r="AA6535">
        <v>0.33749999999999997</v>
      </c>
    </row>
    <row r="6536" spans="1:27" x14ac:dyDescent="0.35">
      <c r="A6536">
        <v>1478</v>
      </c>
      <c r="B6536" t="s">
        <v>9355</v>
      </c>
      <c r="C6536">
        <v>2013</v>
      </c>
      <c r="D6536" s="1">
        <v>41592</v>
      </c>
      <c r="E6536" s="1">
        <v>41596</v>
      </c>
      <c r="F6536" t="s">
        <v>23</v>
      </c>
      <c r="G6536" t="s">
        <v>864</v>
      </c>
      <c r="H6536" t="s">
        <v>865</v>
      </c>
      <c r="I6536" t="s">
        <v>38</v>
      </c>
      <c r="J6536" t="s">
        <v>27</v>
      </c>
      <c r="K6536" t="s">
        <v>9356</v>
      </c>
      <c r="L6536" t="s">
        <v>7858</v>
      </c>
      <c r="M6536">
        <v>27360</v>
      </c>
      <c r="N6536" t="s">
        <v>3507</v>
      </c>
      <c r="O6536" t="s">
        <v>6504</v>
      </c>
      <c r="P6536" t="s">
        <v>32</v>
      </c>
      <c r="Q6536" t="s">
        <v>113</v>
      </c>
      <c r="R6536" t="s">
        <v>6505</v>
      </c>
      <c r="S6536">
        <v>52.136000000000003</v>
      </c>
      <c r="T6536">
        <v>7</v>
      </c>
      <c r="U6536">
        <v>0.2</v>
      </c>
      <c r="V6536">
        <v>5.865299999999996</v>
      </c>
      <c r="W6536" t="s">
        <v>10936</v>
      </c>
      <c r="X6536" t="s">
        <v>10940</v>
      </c>
      <c r="Y6536">
        <v>11</v>
      </c>
      <c r="Z6536" t="s">
        <v>10947</v>
      </c>
      <c r="AA6536">
        <v>0.11249999999999992</v>
      </c>
    </row>
    <row r="6537" spans="1:27" x14ac:dyDescent="0.35">
      <c r="A6537">
        <v>1533</v>
      </c>
      <c r="B6537" t="s">
        <v>9357</v>
      </c>
      <c r="C6537">
        <v>2014</v>
      </c>
      <c r="D6537" s="1">
        <v>41883</v>
      </c>
      <c r="E6537" s="1">
        <v>41888</v>
      </c>
      <c r="F6537" t="s">
        <v>23</v>
      </c>
      <c r="G6537" t="s">
        <v>1230</v>
      </c>
      <c r="H6537" t="s">
        <v>1231</v>
      </c>
      <c r="I6537" t="s">
        <v>38</v>
      </c>
      <c r="J6537" t="s">
        <v>27</v>
      </c>
      <c r="K6537" t="s">
        <v>8038</v>
      </c>
      <c r="L6537" t="s">
        <v>8021</v>
      </c>
      <c r="M6537">
        <v>85281</v>
      </c>
      <c r="N6537" t="s">
        <v>30</v>
      </c>
      <c r="O6537" t="s">
        <v>3073</v>
      </c>
      <c r="P6537" t="s">
        <v>32</v>
      </c>
      <c r="Q6537" t="s">
        <v>65</v>
      </c>
      <c r="R6537" t="s">
        <v>3074</v>
      </c>
      <c r="S6537">
        <v>8.3760000000000012</v>
      </c>
      <c r="T6537">
        <v>3</v>
      </c>
      <c r="U6537">
        <v>0.2</v>
      </c>
      <c r="V6537">
        <v>2.7222</v>
      </c>
      <c r="W6537" t="s">
        <v>10939</v>
      </c>
      <c r="X6537" t="s">
        <v>10937</v>
      </c>
      <c r="Y6537">
        <v>9</v>
      </c>
      <c r="Z6537" t="s">
        <v>10949</v>
      </c>
      <c r="AA6537">
        <v>0.32499999999999996</v>
      </c>
    </row>
    <row r="6538" spans="1:27" x14ac:dyDescent="0.35">
      <c r="A6538">
        <v>1543</v>
      </c>
      <c r="B6538" t="s">
        <v>8148</v>
      </c>
      <c r="C6538">
        <v>2011</v>
      </c>
      <c r="D6538" s="1">
        <v>40613</v>
      </c>
      <c r="E6538" s="1">
        <v>40618</v>
      </c>
      <c r="F6538" t="s">
        <v>45</v>
      </c>
      <c r="G6538" t="s">
        <v>3178</v>
      </c>
      <c r="H6538" t="s">
        <v>3179</v>
      </c>
      <c r="I6538" t="s">
        <v>38</v>
      </c>
      <c r="J6538" t="s">
        <v>27</v>
      </c>
      <c r="K6538" t="s">
        <v>3521</v>
      </c>
      <c r="L6538" t="s">
        <v>8109</v>
      </c>
      <c r="M6538">
        <v>43229</v>
      </c>
      <c r="N6538" t="s">
        <v>3728</v>
      </c>
      <c r="O6538" t="s">
        <v>133</v>
      </c>
      <c r="P6538" t="s">
        <v>32</v>
      </c>
      <c r="Q6538" t="s">
        <v>65</v>
      </c>
      <c r="R6538" t="s">
        <v>134</v>
      </c>
      <c r="S6538">
        <v>10.464000000000002</v>
      </c>
      <c r="T6538">
        <v>6</v>
      </c>
      <c r="U6538">
        <v>0.2</v>
      </c>
      <c r="V6538">
        <v>1.7003999999999992</v>
      </c>
      <c r="W6538" t="s">
        <v>10944</v>
      </c>
      <c r="X6538" t="s">
        <v>10950</v>
      </c>
      <c r="Y6538">
        <v>3</v>
      </c>
      <c r="Z6538" t="s">
        <v>10953</v>
      </c>
      <c r="AA6538">
        <v>0.16249999999999989</v>
      </c>
    </row>
    <row r="6539" spans="1:27" x14ac:dyDescent="0.35">
      <c r="A6539">
        <v>1643</v>
      </c>
      <c r="B6539" t="s">
        <v>9358</v>
      </c>
      <c r="C6539">
        <v>2011</v>
      </c>
      <c r="D6539" s="1">
        <v>40876</v>
      </c>
      <c r="E6539" s="1">
        <v>40881</v>
      </c>
      <c r="F6539" t="s">
        <v>23</v>
      </c>
      <c r="G6539" t="s">
        <v>2427</v>
      </c>
      <c r="H6539" t="s">
        <v>2428</v>
      </c>
      <c r="I6539" t="s">
        <v>26</v>
      </c>
      <c r="J6539" t="s">
        <v>27</v>
      </c>
      <c r="K6539" t="s">
        <v>8730</v>
      </c>
      <c r="L6539" t="s">
        <v>7865</v>
      </c>
      <c r="M6539">
        <v>60076</v>
      </c>
      <c r="N6539" t="s">
        <v>3479</v>
      </c>
      <c r="O6539" t="s">
        <v>3258</v>
      </c>
      <c r="P6539" t="s">
        <v>32</v>
      </c>
      <c r="Q6539" t="s">
        <v>65</v>
      </c>
      <c r="R6539" t="s">
        <v>66</v>
      </c>
      <c r="S6539">
        <v>12.624000000000001</v>
      </c>
      <c r="T6539">
        <v>2</v>
      </c>
      <c r="U6539">
        <v>0.2</v>
      </c>
      <c r="V6539">
        <v>3.944999999999999</v>
      </c>
      <c r="W6539" t="s">
        <v>10944</v>
      </c>
      <c r="X6539" t="s">
        <v>10940</v>
      </c>
      <c r="Y6539">
        <v>11</v>
      </c>
      <c r="Z6539" t="s">
        <v>10947</v>
      </c>
      <c r="AA6539">
        <v>0.31249999999999989</v>
      </c>
    </row>
    <row r="6540" spans="1:27" x14ac:dyDescent="0.35">
      <c r="A6540">
        <v>1822</v>
      </c>
      <c r="B6540" t="s">
        <v>9359</v>
      </c>
      <c r="C6540">
        <v>2013</v>
      </c>
      <c r="D6540" s="1">
        <v>41321</v>
      </c>
      <c r="E6540" s="1">
        <v>41325</v>
      </c>
      <c r="F6540" t="s">
        <v>23</v>
      </c>
      <c r="G6540" t="s">
        <v>1485</v>
      </c>
      <c r="H6540" t="s">
        <v>1486</v>
      </c>
      <c r="I6540" t="s">
        <v>26</v>
      </c>
      <c r="J6540" t="s">
        <v>27</v>
      </c>
      <c r="K6540" t="s">
        <v>7864</v>
      </c>
      <c r="L6540" t="s">
        <v>7865</v>
      </c>
      <c r="M6540">
        <v>60623</v>
      </c>
      <c r="N6540" t="s">
        <v>3479</v>
      </c>
      <c r="O6540" t="s">
        <v>3165</v>
      </c>
      <c r="P6540" t="s">
        <v>32</v>
      </c>
      <c r="Q6540" t="s">
        <v>65</v>
      </c>
      <c r="R6540" t="s">
        <v>3166</v>
      </c>
      <c r="S6540">
        <v>6.9760000000000009</v>
      </c>
      <c r="T6540">
        <v>4</v>
      </c>
      <c r="U6540">
        <v>0.2</v>
      </c>
      <c r="V6540">
        <v>1.8312000000000004</v>
      </c>
      <c r="W6540" t="s">
        <v>10936</v>
      </c>
      <c r="X6540" t="s">
        <v>10950</v>
      </c>
      <c r="Y6540">
        <v>2</v>
      </c>
      <c r="Z6540" t="s">
        <v>10955</v>
      </c>
      <c r="AA6540">
        <v>0.26250000000000001</v>
      </c>
    </row>
    <row r="6541" spans="1:27" x14ac:dyDescent="0.35">
      <c r="A6541">
        <v>1887</v>
      </c>
      <c r="B6541" t="s">
        <v>9360</v>
      </c>
      <c r="C6541">
        <v>2011</v>
      </c>
      <c r="D6541" s="1">
        <v>40676</v>
      </c>
      <c r="E6541" s="1">
        <v>40678</v>
      </c>
      <c r="F6541" t="s">
        <v>56</v>
      </c>
      <c r="G6541" t="s">
        <v>1876</v>
      </c>
      <c r="H6541" t="s">
        <v>1877</v>
      </c>
      <c r="I6541" t="s">
        <v>127</v>
      </c>
      <c r="J6541" t="s">
        <v>27</v>
      </c>
      <c r="K6541" t="s">
        <v>7942</v>
      </c>
      <c r="L6541" t="s">
        <v>7878</v>
      </c>
      <c r="M6541">
        <v>33012</v>
      </c>
      <c r="N6541" t="s">
        <v>3507</v>
      </c>
      <c r="O6541" t="s">
        <v>6454</v>
      </c>
      <c r="P6541" t="s">
        <v>32</v>
      </c>
      <c r="Q6541" t="s">
        <v>65</v>
      </c>
      <c r="R6541" t="s">
        <v>66</v>
      </c>
      <c r="S6541">
        <v>7.104000000000001</v>
      </c>
      <c r="T6541">
        <v>2</v>
      </c>
      <c r="U6541">
        <v>0.2</v>
      </c>
      <c r="V6541">
        <v>2.3976000000000002</v>
      </c>
      <c r="W6541" t="s">
        <v>10944</v>
      </c>
      <c r="X6541" t="s">
        <v>10942</v>
      </c>
      <c r="Y6541">
        <v>5</v>
      </c>
      <c r="Z6541" t="s">
        <v>10952</v>
      </c>
      <c r="AA6541">
        <v>0.33749999999999997</v>
      </c>
    </row>
    <row r="6542" spans="1:27" x14ac:dyDescent="0.35">
      <c r="A6542">
        <v>1893</v>
      </c>
      <c r="B6542" t="s">
        <v>9361</v>
      </c>
      <c r="C6542">
        <v>2014</v>
      </c>
      <c r="D6542" s="1">
        <v>41996</v>
      </c>
      <c r="E6542" s="1">
        <v>41998</v>
      </c>
      <c r="F6542" t="s">
        <v>45</v>
      </c>
      <c r="G6542" t="s">
        <v>2005</v>
      </c>
      <c r="H6542" t="s">
        <v>2006</v>
      </c>
      <c r="I6542" t="s">
        <v>38</v>
      </c>
      <c r="J6542" t="s">
        <v>27</v>
      </c>
      <c r="K6542" t="s">
        <v>9362</v>
      </c>
      <c r="L6542" t="s">
        <v>7878</v>
      </c>
      <c r="M6542">
        <v>32127</v>
      </c>
      <c r="N6542" t="s">
        <v>3507</v>
      </c>
      <c r="O6542" t="s">
        <v>2127</v>
      </c>
      <c r="P6542" t="s">
        <v>32</v>
      </c>
      <c r="Q6542" t="s">
        <v>146</v>
      </c>
      <c r="R6542" t="s">
        <v>66</v>
      </c>
      <c r="S6542">
        <v>7.8239999999999998</v>
      </c>
      <c r="T6542">
        <v>1</v>
      </c>
      <c r="U6542">
        <v>0.2</v>
      </c>
      <c r="V6542">
        <v>2.9339999999999997</v>
      </c>
      <c r="W6542" t="s">
        <v>10939</v>
      </c>
      <c r="X6542" t="s">
        <v>10940</v>
      </c>
      <c r="Y6542">
        <v>12</v>
      </c>
      <c r="Z6542" t="s">
        <v>10941</v>
      </c>
      <c r="AA6542">
        <v>0.37499999999999994</v>
      </c>
    </row>
    <row r="6543" spans="1:27" x14ac:dyDescent="0.35">
      <c r="A6543">
        <v>1898</v>
      </c>
      <c r="B6543" t="s">
        <v>9363</v>
      </c>
      <c r="C6543">
        <v>2011</v>
      </c>
      <c r="D6543" s="1">
        <v>40784</v>
      </c>
      <c r="E6543" s="1">
        <v>40788</v>
      </c>
      <c r="F6543" t="s">
        <v>45</v>
      </c>
      <c r="G6543" t="s">
        <v>3032</v>
      </c>
      <c r="H6543" t="s">
        <v>3033</v>
      </c>
      <c r="I6543" t="s">
        <v>38</v>
      </c>
      <c r="J6543" t="s">
        <v>27</v>
      </c>
      <c r="K6543" t="s">
        <v>7912</v>
      </c>
      <c r="L6543" t="s">
        <v>7878</v>
      </c>
      <c r="M6543">
        <v>33178</v>
      </c>
      <c r="N6543" t="s">
        <v>3507</v>
      </c>
      <c r="O6543" t="s">
        <v>9364</v>
      </c>
      <c r="P6543" t="s">
        <v>32</v>
      </c>
      <c r="Q6543" t="s">
        <v>146</v>
      </c>
      <c r="R6543" t="s">
        <v>9365</v>
      </c>
      <c r="S6543">
        <v>29.808</v>
      </c>
      <c r="T6543">
        <v>2</v>
      </c>
      <c r="U6543">
        <v>0.2</v>
      </c>
      <c r="V6543">
        <v>10.805399999999997</v>
      </c>
      <c r="W6543" t="s">
        <v>10944</v>
      </c>
      <c r="X6543" t="s">
        <v>10937</v>
      </c>
      <c r="Y6543">
        <v>8</v>
      </c>
      <c r="Z6543" t="s">
        <v>10954</v>
      </c>
      <c r="AA6543">
        <v>0.36249999999999988</v>
      </c>
    </row>
    <row r="6544" spans="1:27" x14ac:dyDescent="0.35">
      <c r="A6544">
        <v>1974</v>
      </c>
      <c r="B6544" t="s">
        <v>8806</v>
      </c>
      <c r="C6544">
        <v>2011</v>
      </c>
      <c r="D6544" s="1">
        <v>40891</v>
      </c>
      <c r="E6544" s="1">
        <v>40896</v>
      </c>
      <c r="F6544" t="s">
        <v>23</v>
      </c>
      <c r="G6544" t="s">
        <v>6359</v>
      </c>
      <c r="H6544" t="s">
        <v>6360</v>
      </c>
      <c r="I6544" t="s">
        <v>38</v>
      </c>
      <c r="J6544" t="s">
        <v>27</v>
      </c>
      <c r="K6544" t="s">
        <v>7864</v>
      </c>
      <c r="L6544" t="s">
        <v>7865</v>
      </c>
      <c r="M6544">
        <v>60610</v>
      </c>
      <c r="N6544" t="s">
        <v>3479</v>
      </c>
      <c r="O6544" t="s">
        <v>3218</v>
      </c>
      <c r="P6544" t="s">
        <v>32</v>
      </c>
      <c r="Q6544" t="s">
        <v>65</v>
      </c>
      <c r="R6544" t="s">
        <v>3219</v>
      </c>
      <c r="S6544">
        <v>2.8960000000000004</v>
      </c>
      <c r="T6544">
        <v>2</v>
      </c>
      <c r="U6544">
        <v>0.2</v>
      </c>
      <c r="V6544">
        <v>0.4705999999999998</v>
      </c>
      <c r="W6544" t="s">
        <v>10944</v>
      </c>
      <c r="X6544" t="s">
        <v>10940</v>
      </c>
      <c r="Y6544">
        <v>12</v>
      </c>
      <c r="Z6544" t="s">
        <v>10941</v>
      </c>
      <c r="AA6544">
        <v>0.16249999999999992</v>
      </c>
    </row>
    <row r="6545" spans="1:27" x14ac:dyDescent="0.35">
      <c r="A6545">
        <v>1995</v>
      </c>
      <c r="B6545" t="s">
        <v>9366</v>
      </c>
      <c r="C6545">
        <v>2014</v>
      </c>
      <c r="D6545" s="1">
        <v>41816</v>
      </c>
      <c r="E6545" s="1">
        <v>41823</v>
      </c>
      <c r="F6545" t="s">
        <v>23</v>
      </c>
      <c r="G6545" t="s">
        <v>2970</v>
      </c>
      <c r="H6545" t="s">
        <v>2971</v>
      </c>
      <c r="I6545" t="s">
        <v>127</v>
      </c>
      <c r="J6545" t="s">
        <v>27</v>
      </c>
      <c r="K6545" t="s">
        <v>3505</v>
      </c>
      <c r="L6545" t="s">
        <v>8023</v>
      </c>
      <c r="M6545">
        <v>97477</v>
      </c>
      <c r="N6545" t="s">
        <v>30</v>
      </c>
      <c r="O6545" t="s">
        <v>6463</v>
      </c>
      <c r="P6545" t="s">
        <v>32</v>
      </c>
      <c r="Q6545" t="s">
        <v>65</v>
      </c>
      <c r="R6545" t="s">
        <v>6464</v>
      </c>
      <c r="S6545">
        <v>11.304</v>
      </c>
      <c r="T6545">
        <v>3</v>
      </c>
      <c r="U6545">
        <v>0.2</v>
      </c>
      <c r="V6545">
        <v>-2.1194999999999999</v>
      </c>
      <c r="W6545" t="s">
        <v>10939</v>
      </c>
      <c r="X6545" t="s">
        <v>10942</v>
      </c>
      <c r="Y6545">
        <v>6</v>
      </c>
      <c r="Z6545" t="s">
        <v>10946</v>
      </c>
      <c r="AA6545">
        <v>-0.1875</v>
      </c>
    </row>
    <row r="6546" spans="1:27" x14ac:dyDescent="0.35">
      <c r="A6546">
        <v>2329</v>
      </c>
      <c r="B6546" t="s">
        <v>9367</v>
      </c>
      <c r="C6546">
        <v>2014</v>
      </c>
      <c r="D6546" s="1">
        <v>41906</v>
      </c>
      <c r="E6546" s="1">
        <v>41909</v>
      </c>
      <c r="F6546" t="s">
        <v>56</v>
      </c>
      <c r="G6546" t="s">
        <v>3562</v>
      </c>
      <c r="H6546" t="s">
        <v>3563</v>
      </c>
      <c r="I6546" t="s">
        <v>127</v>
      </c>
      <c r="J6546" t="s">
        <v>27</v>
      </c>
      <c r="K6546" t="s">
        <v>8054</v>
      </c>
      <c r="L6546" t="s">
        <v>7873</v>
      </c>
      <c r="M6546">
        <v>80525</v>
      </c>
      <c r="N6546" t="s">
        <v>30</v>
      </c>
      <c r="O6546" t="s">
        <v>6427</v>
      </c>
      <c r="P6546" t="s">
        <v>32</v>
      </c>
      <c r="Q6546" t="s">
        <v>146</v>
      </c>
      <c r="R6546" t="s">
        <v>6428</v>
      </c>
      <c r="S6546">
        <v>14.352000000000002</v>
      </c>
      <c r="T6546">
        <v>3</v>
      </c>
      <c r="U6546">
        <v>0.2</v>
      </c>
      <c r="V6546">
        <v>5.2026000000000003</v>
      </c>
      <c r="W6546" t="s">
        <v>10939</v>
      </c>
      <c r="X6546" t="s">
        <v>10937</v>
      </c>
      <c r="Y6546">
        <v>9</v>
      </c>
      <c r="Z6546" t="s">
        <v>10949</v>
      </c>
      <c r="AA6546">
        <v>0.36249999999999999</v>
      </c>
    </row>
    <row r="6547" spans="1:27" x14ac:dyDescent="0.35">
      <c r="A6547">
        <v>2373</v>
      </c>
      <c r="B6547" t="s">
        <v>9368</v>
      </c>
      <c r="C6547">
        <v>2013</v>
      </c>
      <c r="D6547" s="1">
        <v>41463</v>
      </c>
      <c r="E6547" s="1">
        <v>41467</v>
      </c>
      <c r="F6547" t="s">
        <v>45</v>
      </c>
      <c r="G6547" t="s">
        <v>7041</v>
      </c>
      <c r="H6547" t="s">
        <v>7042</v>
      </c>
      <c r="I6547" t="s">
        <v>26</v>
      </c>
      <c r="J6547" t="s">
        <v>27</v>
      </c>
      <c r="K6547" t="s">
        <v>8104</v>
      </c>
      <c r="L6547" t="s">
        <v>7865</v>
      </c>
      <c r="M6547">
        <v>60505</v>
      </c>
      <c r="N6547" t="s">
        <v>3479</v>
      </c>
      <c r="O6547" t="s">
        <v>6483</v>
      </c>
      <c r="P6547" t="s">
        <v>32</v>
      </c>
      <c r="Q6547" t="s">
        <v>65</v>
      </c>
      <c r="R6547" t="s">
        <v>6484</v>
      </c>
      <c r="S6547">
        <v>2.6320000000000001</v>
      </c>
      <c r="T6547">
        <v>1</v>
      </c>
      <c r="U6547">
        <v>0.2</v>
      </c>
      <c r="V6547">
        <v>0.8224999999999999</v>
      </c>
      <c r="W6547" t="s">
        <v>10936</v>
      </c>
      <c r="X6547" t="s">
        <v>10937</v>
      </c>
      <c r="Y6547">
        <v>7</v>
      </c>
      <c r="Z6547" t="s">
        <v>10938</v>
      </c>
      <c r="AA6547">
        <v>0.31249999999999994</v>
      </c>
    </row>
    <row r="6548" spans="1:27" x14ac:dyDescent="0.35">
      <c r="A6548">
        <v>2378</v>
      </c>
      <c r="B6548" t="s">
        <v>9369</v>
      </c>
      <c r="C6548">
        <v>2011</v>
      </c>
      <c r="D6548" s="1">
        <v>40774</v>
      </c>
      <c r="E6548" s="1">
        <v>40776</v>
      </c>
      <c r="F6548" t="s">
        <v>45</v>
      </c>
      <c r="G6548" t="s">
        <v>1894</v>
      </c>
      <c r="H6548" t="s">
        <v>1895</v>
      </c>
      <c r="I6548" t="s">
        <v>38</v>
      </c>
      <c r="J6548" t="s">
        <v>27</v>
      </c>
      <c r="K6548" t="s">
        <v>3521</v>
      </c>
      <c r="L6548" t="s">
        <v>8109</v>
      </c>
      <c r="M6548">
        <v>43229</v>
      </c>
      <c r="N6548" t="s">
        <v>3728</v>
      </c>
      <c r="O6548" t="s">
        <v>1821</v>
      </c>
      <c r="P6548" t="s">
        <v>32</v>
      </c>
      <c r="Q6548" t="s">
        <v>113</v>
      </c>
      <c r="R6548" t="s">
        <v>1822</v>
      </c>
      <c r="S6548">
        <v>9.1840000000000011</v>
      </c>
      <c r="T6548">
        <v>2</v>
      </c>
      <c r="U6548">
        <v>0.2</v>
      </c>
      <c r="V6548">
        <v>1.1479999999999988</v>
      </c>
      <c r="W6548" t="s">
        <v>10944</v>
      </c>
      <c r="X6548" t="s">
        <v>10937</v>
      </c>
      <c r="Y6548">
        <v>8</v>
      </c>
      <c r="Z6548" t="s">
        <v>10954</v>
      </c>
      <c r="AA6548">
        <v>0.12499999999999986</v>
      </c>
    </row>
    <row r="6549" spans="1:27" x14ac:dyDescent="0.35">
      <c r="A6549">
        <v>2380</v>
      </c>
      <c r="B6549" t="s">
        <v>8167</v>
      </c>
      <c r="C6549">
        <v>2013</v>
      </c>
      <c r="D6549" s="1">
        <v>41401</v>
      </c>
      <c r="E6549" s="1">
        <v>41405</v>
      </c>
      <c r="F6549" t="s">
        <v>23</v>
      </c>
      <c r="G6549" t="s">
        <v>4167</v>
      </c>
      <c r="H6549" t="s">
        <v>4168</v>
      </c>
      <c r="I6549" t="s">
        <v>127</v>
      </c>
      <c r="J6549" t="s">
        <v>27</v>
      </c>
      <c r="K6549" t="s">
        <v>8128</v>
      </c>
      <c r="L6549" t="s">
        <v>8109</v>
      </c>
      <c r="M6549">
        <v>44052</v>
      </c>
      <c r="N6549" t="s">
        <v>3728</v>
      </c>
      <c r="O6549" t="s">
        <v>1555</v>
      </c>
      <c r="P6549" t="s">
        <v>32</v>
      </c>
      <c r="Q6549" t="s">
        <v>65</v>
      </c>
      <c r="R6549" t="s">
        <v>1556</v>
      </c>
      <c r="S6549">
        <v>7.2160000000000002</v>
      </c>
      <c r="T6549">
        <v>2</v>
      </c>
      <c r="U6549">
        <v>0.2</v>
      </c>
      <c r="V6549">
        <v>1.7138000000000002</v>
      </c>
      <c r="W6549" t="s">
        <v>10936</v>
      </c>
      <c r="X6549" t="s">
        <v>10942</v>
      </c>
      <c r="Y6549">
        <v>5</v>
      </c>
      <c r="Z6549" t="s">
        <v>10952</v>
      </c>
      <c r="AA6549">
        <v>0.23750000000000002</v>
      </c>
    </row>
    <row r="6550" spans="1:27" x14ac:dyDescent="0.35">
      <c r="A6550">
        <v>2427</v>
      </c>
      <c r="B6550" t="s">
        <v>8809</v>
      </c>
      <c r="C6550">
        <v>2014</v>
      </c>
      <c r="D6550" s="1">
        <v>41999</v>
      </c>
      <c r="E6550" s="1">
        <v>42004</v>
      </c>
      <c r="F6550" t="s">
        <v>23</v>
      </c>
      <c r="G6550" t="s">
        <v>5382</v>
      </c>
      <c r="H6550" t="s">
        <v>5383</v>
      </c>
      <c r="I6550" t="s">
        <v>38</v>
      </c>
      <c r="J6550" t="s">
        <v>27</v>
      </c>
      <c r="K6550" t="s">
        <v>2910</v>
      </c>
      <c r="L6550" t="s">
        <v>8109</v>
      </c>
      <c r="M6550">
        <v>45014</v>
      </c>
      <c r="N6550" t="s">
        <v>3728</v>
      </c>
      <c r="O6550" t="s">
        <v>64</v>
      </c>
      <c r="P6550" t="s">
        <v>32</v>
      </c>
      <c r="Q6550" t="s">
        <v>65</v>
      </c>
      <c r="R6550" t="s">
        <v>66</v>
      </c>
      <c r="S6550">
        <v>39.311999999999998</v>
      </c>
      <c r="T6550">
        <v>13</v>
      </c>
      <c r="U6550">
        <v>0.2</v>
      </c>
      <c r="V6550">
        <v>12.776399999999999</v>
      </c>
      <c r="W6550" t="s">
        <v>10939</v>
      </c>
      <c r="X6550" t="s">
        <v>10940</v>
      </c>
      <c r="Y6550">
        <v>12</v>
      </c>
      <c r="Z6550" t="s">
        <v>10941</v>
      </c>
      <c r="AA6550">
        <v>0.32500000000000001</v>
      </c>
    </row>
    <row r="6551" spans="1:27" x14ac:dyDescent="0.35">
      <c r="A6551">
        <v>2500</v>
      </c>
      <c r="B6551" t="s">
        <v>9370</v>
      </c>
      <c r="C6551">
        <v>2014</v>
      </c>
      <c r="D6551" s="1">
        <v>41813</v>
      </c>
      <c r="E6551" s="1">
        <v>41814</v>
      </c>
      <c r="F6551" t="s">
        <v>56</v>
      </c>
      <c r="G6551" t="s">
        <v>6542</v>
      </c>
      <c r="H6551" t="s">
        <v>6543</v>
      </c>
      <c r="I6551" t="s">
        <v>38</v>
      </c>
      <c r="J6551" t="s">
        <v>27</v>
      </c>
      <c r="K6551" t="s">
        <v>7912</v>
      </c>
      <c r="L6551" t="s">
        <v>7878</v>
      </c>
      <c r="M6551">
        <v>33178</v>
      </c>
      <c r="N6551" t="s">
        <v>3507</v>
      </c>
      <c r="O6551" t="s">
        <v>1732</v>
      </c>
      <c r="P6551" t="s">
        <v>32</v>
      </c>
      <c r="Q6551" t="s">
        <v>146</v>
      </c>
      <c r="R6551" t="s">
        <v>1733</v>
      </c>
      <c r="S6551">
        <v>37.608000000000004</v>
      </c>
      <c r="T6551">
        <v>3</v>
      </c>
      <c r="U6551">
        <v>0.2</v>
      </c>
      <c r="V6551">
        <v>12.692699999999995</v>
      </c>
      <c r="W6551" t="s">
        <v>10939</v>
      </c>
      <c r="X6551" t="s">
        <v>10942</v>
      </c>
      <c r="Y6551">
        <v>6</v>
      </c>
      <c r="Z6551" t="s">
        <v>10946</v>
      </c>
      <c r="AA6551">
        <v>0.33749999999999986</v>
      </c>
    </row>
    <row r="6552" spans="1:27" x14ac:dyDescent="0.35">
      <c r="A6552">
        <v>2686</v>
      </c>
      <c r="B6552" t="s">
        <v>9371</v>
      </c>
      <c r="C6552">
        <v>2013</v>
      </c>
      <c r="D6552" s="1">
        <v>41524</v>
      </c>
      <c r="E6552" s="1">
        <v>41529</v>
      </c>
      <c r="F6552" t="s">
        <v>23</v>
      </c>
      <c r="G6552" t="s">
        <v>5363</v>
      </c>
      <c r="H6552" t="s">
        <v>5364</v>
      </c>
      <c r="I6552" t="s">
        <v>38</v>
      </c>
      <c r="J6552" t="s">
        <v>27</v>
      </c>
      <c r="K6552" t="s">
        <v>9356</v>
      </c>
      <c r="L6552" t="s">
        <v>7858</v>
      </c>
      <c r="M6552">
        <v>27360</v>
      </c>
      <c r="N6552" t="s">
        <v>3507</v>
      </c>
      <c r="O6552" t="s">
        <v>6398</v>
      </c>
      <c r="P6552" t="s">
        <v>32</v>
      </c>
      <c r="Q6552" t="s">
        <v>146</v>
      </c>
      <c r="R6552" t="s">
        <v>6399</v>
      </c>
      <c r="S6552">
        <v>95.951999999999998</v>
      </c>
      <c r="T6552">
        <v>3</v>
      </c>
      <c r="U6552">
        <v>0.2</v>
      </c>
      <c r="V6552">
        <v>29.984999999999985</v>
      </c>
      <c r="W6552" t="s">
        <v>10936</v>
      </c>
      <c r="X6552" t="s">
        <v>10937</v>
      </c>
      <c r="Y6552">
        <v>9</v>
      </c>
      <c r="Z6552" t="s">
        <v>10949</v>
      </c>
      <c r="AA6552">
        <v>0.31249999999999983</v>
      </c>
    </row>
    <row r="6553" spans="1:27" x14ac:dyDescent="0.35">
      <c r="A6553">
        <v>2702</v>
      </c>
      <c r="B6553" t="s">
        <v>8174</v>
      </c>
      <c r="C6553">
        <v>2011</v>
      </c>
      <c r="D6553" s="1">
        <v>40620</v>
      </c>
      <c r="E6553" s="1">
        <v>40625</v>
      </c>
      <c r="F6553" t="s">
        <v>23</v>
      </c>
      <c r="G6553" t="s">
        <v>240</v>
      </c>
      <c r="H6553" t="s">
        <v>241</v>
      </c>
      <c r="I6553" t="s">
        <v>127</v>
      </c>
      <c r="J6553" t="s">
        <v>27</v>
      </c>
      <c r="K6553" t="s">
        <v>7937</v>
      </c>
      <c r="L6553" t="s">
        <v>7878</v>
      </c>
      <c r="M6553">
        <v>32216</v>
      </c>
      <c r="N6553" t="s">
        <v>3507</v>
      </c>
      <c r="O6553" t="s">
        <v>3258</v>
      </c>
      <c r="P6553" t="s">
        <v>32</v>
      </c>
      <c r="Q6553" t="s">
        <v>65</v>
      </c>
      <c r="R6553" t="s">
        <v>66</v>
      </c>
      <c r="S6553">
        <v>18.936</v>
      </c>
      <c r="T6553">
        <v>3</v>
      </c>
      <c r="U6553">
        <v>0.2</v>
      </c>
      <c r="V6553">
        <v>5.9174999999999986</v>
      </c>
      <c r="W6553" t="s">
        <v>10944</v>
      </c>
      <c r="X6553" t="s">
        <v>10950</v>
      </c>
      <c r="Y6553">
        <v>3</v>
      </c>
      <c r="Z6553" t="s">
        <v>10953</v>
      </c>
      <c r="AA6553">
        <v>0.31249999999999994</v>
      </c>
    </row>
    <row r="6554" spans="1:27" x14ac:dyDescent="0.35">
      <c r="A6554">
        <v>2721</v>
      </c>
      <c r="B6554" t="s">
        <v>9372</v>
      </c>
      <c r="C6554">
        <v>2011</v>
      </c>
      <c r="D6554" s="1">
        <v>40851</v>
      </c>
      <c r="E6554" s="1">
        <v>40855</v>
      </c>
      <c r="F6554" t="s">
        <v>45</v>
      </c>
      <c r="G6554" t="s">
        <v>3120</v>
      </c>
      <c r="H6554" t="s">
        <v>3121</v>
      </c>
      <c r="I6554" t="s">
        <v>26</v>
      </c>
      <c r="J6554" t="s">
        <v>27</v>
      </c>
      <c r="K6554" t="s">
        <v>8574</v>
      </c>
      <c r="L6554" t="s">
        <v>7858</v>
      </c>
      <c r="M6554">
        <v>27511</v>
      </c>
      <c r="N6554" t="s">
        <v>3507</v>
      </c>
      <c r="O6554" t="s">
        <v>3073</v>
      </c>
      <c r="P6554" t="s">
        <v>32</v>
      </c>
      <c r="Q6554" t="s">
        <v>65</v>
      </c>
      <c r="R6554" t="s">
        <v>3074</v>
      </c>
      <c r="S6554">
        <v>8.3760000000000012</v>
      </c>
      <c r="T6554">
        <v>3</v>
      </c>
      <c r="U6554">
        <v>0.2</v>
      </c>
      <c r="V6554">
        <v>2.7222</v>
      </c>
      <c r="W6554" t="s">
        <v>10944</v>
      </c>
      <c r="X6554" t="s">
        <v>10940</v>
      </c>
      <c r="Y6554">
        <v>11</v>
      </c>
      <c r="Z6554" t="s">
        <v>10947</v>
      </c>
      <c r="AA6554">
        <v>0.32499999999999996</v>
      </c>
    </row>
    <row r="6555" spans="1:27" x14ac:dyDescent="0.35">
      <c r="A6555">
        <v>2742</v>
      </c>
      <c r="B6555" t="s">
        <v>9373</v>
      </c>
      <c r="C6555">
        <v>2013</v>
      </c>
      <c r="D6555" s="1">
        <v>41330</v>
      </c>
      <c r="E6555" s="1">
        <v>41332</v>
      </c>
      <c r="F6555" t="s">
        <v>45</v>
      </c>
      <c r="G6555" t="s">
        <v>1294</v>
      </c>
      <c r="H6555" t="s">
        <v>1295</v>
      </c>
      <c r="I6555" t="s">
        <v>38</v>
      </c>
      <c r="J6555" t="s">
        <v>27</v>
      </c>
      <c r="K6555" t="s">
        <v>3821</v>
      </c>
      <c r="L6555" t="s">
        <v>8109</v>
      </c>
      <c r="M6555">
        <v>43055</v>
      </c>
      <c r="N6555" t="s">
        <v>3728</v>
      </c>
      <c r="O6555" t="s">
        <v>3287</v>
      </c>
      <c r="P6555" t="s">
        <v>32</v>
      </c>
      <c r="Q6555" t="s">
        <v>146</v>
      </c>
      <c r="R6555" t="s">
        <v>66</v>
      </c>
      <c r="S6555">
        <v>46.72</v>
      </c>
      <c r="T6555">
        <v>5</v>
      </c>
      <c r="U6555">
        <v>0.2</v>
      </c>
      <c r="V6555">
        <v>17.52</v>
      </c>
      <c r="W6555" t="s">
        <v>10936</v>
      </c>
      <c r="X6555" t="s">
        <v>10950</v>
      </c>
      <c r="Y6555">
        <v>2</v>
      </c>
      <c r="Z6555" t="s">
        <v>10955</v>
      </c>
      <c r="AA6555">
        <v>0.375</v>
      </c>
    </row>
    <row r="6556" spans="1:27" x14ac:dyDescent="0.35">
      <c r="A6556">
        <v>2868</v>
      </c>
      <c r="B6556" t="s">
        <v>9374</v>
      </c>
      <c r="C6556">
        <v>2013</v>
      </c>
      <c r="D6556" s="1">
        <v>41589</v>
      </c>
      <c r="E6556" s="1">
        <v>41591</v>
      </c>
      <c r="F6556" t="s">
        <v>45</v>
      </c>
      <c r="G6556" t="s">
        <v>4270</v>
      </c>
      <c r="H6556" t="s">
        <v>4271</v>
      </c>
      <c r="I6556" t="s">
        <v>38</v>
      </c>
      <c r="J6556" t="s">
        <v>27</v>
      </c>
      <c r="K6556" t="s">
        <v>8199</v>
      </c>
      <c r="L6556" t="s">
        <v>8109</v>
      </c>
      <c r="M6556">
        <v>43615</v>
      </c>
      <c r="N6556" t="s">
        <v>3728</v>
      </c>
      <c r="O6556" t="s">
        <v>1373</v>
      </c>
      <c r="P6556" t="s">
        <v>32</v>
      </c>
      <c r="Q6556" t="s">
        <v>113</v>
      </c>
      <c r="R6556" t="s">
        <v>66</v>
      </c>
      <c r="S6556">
        <v>14.720000000000002</v>
      </c>
      <c r="T6556">
        <v>5</v>
      </c>
      <c r="U6556">
        <v>0.2</v>
      </c>
      <c r="V6556">
        <v>-3.3120000000000012</v>
      </c>
      <c r="W6556" t="s">
        <v>10936</v>
      </c>
      <c r="X6556" t="s">
        <v>10940</v>
      </c>
      <c r="Y6556">
        <v>11</v>
      </c>
      <c r="Z6556" t="s">
        <v>10947</v>
      </c>
      <c r="AA6556">
        <v>-0.22500000000000003</v>
      </c>
    </row>
    <row r="6557" spans="1:27" x14ac:dyDescent="0.35">
      <c r="A6557">
        <v>3094</v>
      </c>
      <c r="B6557" t="s">
        <v>9375</v>
      </c>
      <c r="C6557">
        <v>2012</v>
      </c>
      <c r="D6557" s="1">
        <v>41144</v>
      </c>
      <c r="E6557" s="1">
        <v>41144</v>
      </c>
      <c r="F6557" t="s">
        <v>234</v>
      </c>
      <c r="G6557" t="s">
        <v>6027</v>
      </c>
      <c r="H6557" t="s">
        <v>6028</v>
      </c>
      <c r="I6557" t="s">
        <v>38</v>
      </c>
      <c r="J6557" t="s">
        <v>27</v>
      </c>
      <c r="K6557" t="s">
        <v>8535</v>
      </c>
      <c r="L6557" t="s">
        <v>7865</v>
      </c>
      <c r="M6557">
        <v>60440</v>
      </c>
      <c r="N6557" t="s">
        <v>3479</v>
      </c>
      <c r="O6557" t="s">
        <v>1162</v>
      </c>
      <c r="P6557" t="s">
        <v>32</v>
      </c>
      <c r="Q6557" t="s">
        <v>113</v>
      </c>
      <c r="R6557" t="s">
        <v>1163</v>
      </c>
      <c r="S6557">
        <v>31.680000000000003</v>
      </c>
      <c r="T6557">
        <v>4</v>
      </c>
      <c r="U6557">
        <v>0.2</v>
      </c>
      <c r="V6557">
        <v>2.7719999999999994</v>
      </c>
      <c r="W6557" t="s">
        <v>10948</v>
      </c>
      <c r="X6557" t="s">
        <v>10937</v>
      </c>
      <c r="Y6557">
        <v>8</v>
      </c>
      <c r="Z6557" t="s">
        <v>10954</v>
      </c>
      <c r="AA6557">
        <v>8.7499999999999967E-2</v>
      </c>
    </row>
    <row r="6558" spans="1:27" x14ac:dyDescent="0.35">
      <c r="A6558">
        <v>3096</v>
      </c>
      <c r="B6558" t="s">
        <v>9375</v>
      </c>
      <c r="C6558">
        <v>2012</v>
      </c>
      <c r="D6558" s="1">
        <v>41144</v>
      </c>
      <c r="E6558" s="1">
        <v>41144</v>
      </c>
      <c r="F6558" t="s">
        <v>234</v>
      </c>
      <c r="G6558" t="s">
        <v>6027</v>
      </c>
      <c r="H6558" t="s">
        <v>6028</v>
      </c>
      <c r="I6558" t="s">
        <v>38</v>
      </c>
      <c r="J6558" t="s">
        <v>27</v>
      </c>
      <c r="K6558" t="s">
        <v>8535</v>
      </c>
      <c r="L6558" t="s">
        <v>7865</v>
      </c>
      <c r="M6558">
        <v>60440</v>
      </c>
      <c r="N6558" t="s">
        <v>3479</v>
      </c>
      <c r="O6558" t="s">
        <v>6491</v>
      </c>
      <c r="P6558" t="s">
        <v>32</v>
      </c>
      <c r="Q6558" t="s">
        <v>65</v>
      </c>
      <c r="R6558" t="s">
        <v>66</v>
      </c>
      <c r="S6558">
        <v>12.032</v>
      </c>
      <c r="T6558">
        <v>8</v>
      </c>
      <c r="U6558">
        <v>0.2</v>
      </c>
      <c r="V6558">
        <v>2.2559999999999993</v>
      </c>
      <c r="W6558" t="s">
        <v>10948</v>
      </c>
      <c r="X6558" t="s">
        <v>10937</v>
      </c>
      <c r="Y6558">
        <v>8</v>
      </c>
      <c r="Z6558" t="s">
        <v>10954</v>
      </c>
      <c r="AA6558">
        <v>0.18749999999999994</v>
      </c>
    </row>
    <row r="6559" spans="1:27" x14ac:dyDescent="0.35">
      <c r="A6559">
        <v>3224</v>
      </c>
      <c r="B6559" t="s">
        <v>8442</v>
      </c>
      <c r="C6559">
        <v>2011</v>
      </c>
      <c r="D6559" s="1">
        <v>40818</v>
      </c>
      <c r="E6559" s="1">
        <v>40821</v>
      </c>
      <c r="F6559" t="s">
        <v>56</v>
      </c>
      <c r="G6559" t="s">
        <v>4721</v>
      </c>
      <c r="H6559" t="s">
        <v>4722</v>
      </c>
      <c r="I6559" t="s">
        <v>26</v>
      </c>
      <c r="J6559" t="s">
        <v>27</v>
      </c>
      <c r="K6559" t="s">
        <v>8038</v>
      </c>
      <c r="L6559" t="s">
        <v>8021</v>
      </c>
      <c r="M6559">
        <v>85281</v>
      </c>
      <c r="N6559" t="s">
        <v>30</v>
      </c>
      <c r="O6559" t="s">
        <v>6458</v>
      </c>
      <c r="P6559" t="s">
        <v>32</v>
      </c>
      <c r="Q6559" t="s">
        <v>65</v>
      </c>
      <c r="R6559" t="s">
        <v>66</v>
      </c>
      <c r="S6559">
        <v>4.6719999999999997</v>
      </c>
      <c r="T6559">
        <v>2</v>
      </c>
      <c r="U6559">
        <v>0.2</v>
      </c>
      <c r="V6559">
        <v>1.4599999999999997</v>
      </c>
      <c r="W6559" t="s">
        <v>10944</v>
      </c>
      <c r="X6559" t="s">
        <v>10940</v>
      </c>
      <c r="Y6559">
        <v>10</v>
      </c>
      <c r="Z6559" t="s">
        <v>10945</v>
      </c>
      <c r="AA6559">
        <v>0.31249999999999994</v>
      </c>
    </row>
    <row r="6560" spans="1:27" x14ac:dyDescent="0.35">
      <c r="A6560">
        <v>3226</v>
      </c>
      <c r="B6560" t="s">
        <v>8442</v>
      </c>
      <c r="C6560">
        <v>2011</v>
      </c>
      <c r="D6560" s="1">
        <v>40818</v>
      </c>
      <c r="E6560" s="1">
        <v>40821</v>
      </c>
      <c r="F6560" t="s">
        <v>56</v>
      </c>
      <c r="G6560" t="s">
        <v>4721</v>
      </c>
      <c r="H6560" t="s">
        <v>4722</v>
      </c>
      <c r="I6560" t="s">
        <v>26</v>
      </c>
      <c r="J6560" t="s">
        <v>27</v>
      </c>
      <c r="K6560" t="s">
        <v>8038</v>
      </c>
      <c r="L6560" t="s">
        <v>8021</v>
      </c>
      <c r="M6560">
        <v>85281</v>
      </c>
      <c r="N6560" t="s">
        <v>30</v>
      </c>
      <c r="O6560" t="s">
        <v>6419</v>
      </c>
      <c r="P6560" t="s">
        <v>32</v>
      </c>
      <c r="Q6560" t="s">
        <v>146</v>
      </c>
      <c r="R6560" t="s">
        <v>6420</v>
      </c>
      <c r="S6560">
        <v>12.768000000000001</v>
      </c>
      <c r="T6560">
        <v>6</v>
      </c>
      <c r="U6560">
        <v>0.2</v>
      </c>
      <c r="V6560">
        <v>4.628400000000001</v>
      </c>
      <c r="W6560" t="s">
        <v>10944</v>
      </c>
      <c r="X6560" t="s">
        <v>10940</v>
      </c>
      <c r="Y6560">
        <v>10</v>
      </c>
      <c r="Z6560" t="s">
        <v>10945</v>
      </c>
      <c r="AA6560">
        <v>0.36250000000000004</v>
      </c>
    </row>
    <row r="6561" spans="1:27" x14ac:dyDescent="0.35">
      <c r="A6561">
        <v>3227</v>
      </c>
      <c r="B6561" t="s">
        <v>8442</v>
      </c>
      <c r="C6561">
        <v>2011</v>
      </c>
      <c r="D6561" s="1">
        <v>40818</v>
      </c>
      <c r="E6561" s="1">
        <v>40821</v>
      </c>
      <c r="F6561" t="s">
        <v>56</v>
      </c>
      <c r="G6561" t="s">
        <v>4721</v>
      </c>
      <c r="H6561" t="s">
        <v>4722</v>
      </c>
      <c r="I6561" t="s">
        <v>26</v>
      </c>
      <c r="J6561" t="s">
        <v>27</v>
      </c>
      <c r="K6561" t="s">
        <v>8038</v>
      </c>
      <c r="L6561" t="s">
        <v>8021</v>
      </c>
      <c r="M6561">
        <v>85281</v>
      </c>
      <c r="N6561" t="s">
        <v>30</v>
      </c>
      <c r="O6561" t="s">
        <v>6539</v>
      </c>
      <c r="P6561" t="s">
        <v>32</v>
      </c>
      <c r="Q6561" t="s">
        <v>113</v>
      </c>
      <c r="R6561" t="s">
        <v>6540</v>
      </c>
      <c r="S6561">
        <v>15.36</v>
      </c>
      <c r="T6561">
        <v>2</v>
      </c>
      <c r="U6561">
        <v>0.2</v>
      </c>
      <c r="V6561">
        <v>-3.2639999999999993</v>
      </c>
      <c r="W6561" t="s">
        <v>10944</v>
      </c>
      <c r="X6561" t="s">
        <v>10940</v>
      </c>
      <c r="Y6561">
        <v>10</v>
      </c>
      <c r="Z6561" t="s">
        <v>10945</v>
      </c>
      <c r="AA6561">
        <v>-0.21249999999999997</v>
      </c>
    </row>
    <row r="6562" spans="1:27" x14ac:dyDescent="0.35">
      <c r="A6562">
        <v>3382</v>
      </c>
      <c r="B6562" t="s">
        <v>9376</v>
      </c>
      <c r="C6562">
        <v>2014</v>
      </c>
      <c r="D6562" s="1">
        <v>41879</v>
      </c>
      <c r="E6562" s="1">
        <v>41882</v>
      </c>
      <c r="F6562" t="s">
        <v>56</v>
      </c>
      <c r="G6562" t="s">
        <v>2087</v>
      </c>
      <c r="H6562" t="s">
        <v>2088</v>
      </c>
      <c r="I6562" t="s">
        <v>26</v>
      </c>
      <c r="J6562" t="s">
        <v>27</v>
      </c>
      <c r="K6562" t="s">
        <v>8003</v>
      </c>
      <c r="L6562" t="s">
        <v>7878</v>
      </c>
      <c r="M6562">
        <v>33614</v>
      </c>
      <c r="N6562" t="s">
        <v>3507</v>
      </c>
      <c r="O6562" t="s">
        <v>2075</v>
      </c>
      <c r="P6562" t="s">
        <v>32</v>
      </c>
      <c r="Q6562" t="s">
        <v>146</v>
      </c>
      <c r="R6562" t="s">
        <v>2076</v>
      </c>
      <c r="S6562">
        <v>2.8960000000000004</v>
      </c>
      <c r="T6562">
        <v>1</v>
      </c>
      <c r="U6562">
        <v>0.2</v>
      </c>
      <c r="V6562">
        <v>0.97739999999999994</v>
      </c>
      <c r="W6562" t="s">
        <v>10939</v>
      </c>
      <c r="X6562" t="s">
        <v>10937</v>
      </c>
      <c r="Y6562">
        <v>8</v>
      </c>
      <c r="Z6562" t="s">
        <v>10954</v>
      </c>
      <c r="AA6562">
        <v>0.33749999999999991</v>
      </c>
    </row>
    <row r="6563" spans="1:27" x14ac:dyDescent="0.35">
      <c r="A6563">
        <v>3387</v>
      </c>
      <c r="B6563" t="s">
        <v>8446</v>
      </c>
      <c r="C6563">
        <v>2014</v>
      </c>
      <c r="D6563" s="1">
        <v>41920</v>
      </c>
      <c r="E6563" s="1">
        <v>41924</v>
      </c>
      <c r="F6563" t="s">
        <v>23</v>
      </c>
      <c r="G6563" t="s">
        <v>5039</v>
      </c>
      <c r="H6563" t="s">
        <v>5040</v>
      </c>
      <c r="I6563" t="s">
        <v>127</v>
      </c>
      <c r="J6563" t="s">
        <v>27</v>
      </c>
      <c r="K6563" t="s">
        <v>7862</v>
      </c>
      <c r="L6563" t="s">
        <v>7858</v>
      </c>
      <c r="M6563">
        <v>28205</v>
      </c>
      <c r="N6563" t="s">
        <v>3507</v>
      </c>
      <c r="O6563" t="s">
        <v>3258</v>
      </c>
      <c r="P6563" t="s">
        <v>32</v>
      </c>
      <c r="Q6563" t="s">
        <v>65</v>
      </c>
      <c r="R6563" t="s">
        <v>66</v>
      </c>
      <c r="S6563">
        <v>18.936</v>
      </c>
      <c r="T6563">
        <v>3</v>
      </c>
      <c r="U6563">
        <v>0.2</v>
      </c>
      <c r="V6563">
        <v>5.9174999999999986</v>
      </c>
      <c r="W6563" t="s">
        <v>10939</v>
      </c>
      <c r="X6563" t="s">
        <v>10940</v>
      </c>
      <c r="Y6563">
        <v>10</v>
      </c>
      <c r="Z6563" t="s">
        <v>10945</v>
      </c>
      <c r="AA6563">
        <v>0.31249999999999994</v>
      </c>
    </row>
    <row r="6564" spans="1:27" x14ac:dyDescent="0.35">
      <c r="A6564">
        <v>3419</v>
      </c>
      <c r="B6564" t="s">
        <v>9377</v>
      </c>
      <c r="C6564">
        <v>2012</v>
      </c>
      <c r="D6564" s="1">
        <v>41026</v>
      </c>
      <c r="E6564" s="1">
        <v>41031</v>
      </c>
      <c r="F6564" t="s">
        <v>23</v>
      </c>
      <c r="G6564" t="s">
        <v>3578</v>
      </c>
      <c r="H6564" t="s">
        <v>3579</v>
      </c>
      <c r="I6564" t="s">
        <v>127</v>
      </c>
      <c r="J6564" t="s">
        <v>27</v>
      </c>
      <c r="K6564" t="s">
        <v>8104</v>
      </c>
      <c r="L6564" t="s">
        <v>7873</v>
      </c>
      <c r="M6564">
        <v>80013</v>
      </c>
      <c r="N6564" t="s">
        <v>30</v>
      </c>
      <c r="O6564" t="s">
        <v>2159</v>
      </c>
      <c r="P6564" t="s">
        <v>32</v>
      </c>
      <c r="Q6564" t="s">
        <v>113</v>
      </c>
      <c r="R6564" t="s">
        <v>2160</v>
      </c>
      <c r="S6564">
        <v>5.84</v>
      </c>
      <c r="T6564">
        <v>2</v>
      </c>
      <c r="U6564">
        <v>0.2</v>
      </c>
      <c r="V6564">
        <v>0.72999999999999954</v>
      </c>
      <c r="W6564" t="s">
        <v>10948</v>
      </c>
      <c r="X6564" t="s">
        <v>10942</v>
      </c>
      <c r="Y6564">
        <v>4</v>
      </c>
      <c r="Z6564" t="s">
        <v>10943</v>
      </c>
      <c r="AA6564">
        <v>0.12499999999999993</v>
      </c>
    </row>
    <row r="6565" spans="1:27" x14ac:dyDescent="0.35">
      <c r="A6565">
        <v>3650</v>
      </c>
      <c r="B6565" t="s">
        <v>9378</v>
      </c>
      <c r="C6565">
        <v>2012</v>
      </c>
      <c r="D6565" s="1">
        <v>41235</v>
      </c>
      <c r="E6565" s="1">
        <v>41240</v>
      </c>
      <c r="F6565" t="s">
        <v>23</v>
      </c>
      <c r="G6565" t="s">
        <v>3244</v>
      </c>
      <c r="H6565" t="s">
        <v>3245</v>
      </c>
      <c r="I6565" t="s">
        <v>38</v>
      </c>
      <c r="J6565" t="s">
        <v>27</v>
      </c>
      <c r="K6565" t="s">
        <v>7944</v>
      </c>
      <c r="L6565" t="s">
        <v>7919</v>
      </c>
      <c r="M6565">
        <v>38109</v>
      </c>
      <c r="N6565" t="s">
        <v>3507</v>
      </c>
      <c r="O6565" t="s">
        <v>1262</v>
      </c>
      <c r="P6565" t="s">
        <v>32</v>
      </c>
      <c r="Q6565" t="s">
        <v>65</v>
      </c>
      <c r="R6565" t="s">
        <v>1263</v>
      </c>
      <c r="S6565">
        <v>55.104000000000006</v>
      </c>
      <c r="T6565">
        <v>6</v>
      </c>
      <c r="U6565">
        <v>0.2</v>
      </c>
      <c r="V6565">
        <v>18.597599999999993</v>
      </c>
      <c r="W6565" t="s">
        <v>10948</v>
      </c>
      <c r="X6565" t="s">
        <v>10940</v>
      </c>
      <c r="Y6565">
        <v>11</v>
      </c>
      <c r="Z6565" t="s">
        <v>10947</v>
      </c>
      <c r="AA6565">
        <v>0.33749999999999986</v>
      </c>
    </row>
    <row r="6566" spans="1:27" x14ac:dyDescent="0.35">
      <c r="A6566">
        <v>3658</v>
      </c>
      <c r="B6566" t="s">
        <v>8197</v>
      </c>
      <c r="C6566">
        <v>2012</v>
      </c>
      <c r="D6566" s="1">
        <v>40980</v>
      </c>
      <c r="E6566" s="1">
        <v>40985</v>
      </c>
      <c r="F6566" t="s">
        <v>23</v>
      </c>
      <c r="G6566" t="s">
        <v>1960</v>
      </c>
      <c r="H6566" t="s">
        <v>1961</v>
      </c>
      <c r="I6566" t="s">
        <v>26</v>
      </c>
      <c r="J6566" t="s">
        <v>27</v>
      </c>
      <c r="K6566" t="s">
        <v>7961</v>
      </c>
      <c r="L6566" t="s">
        <v>7878</v>
      </c>
      <c r="M6566">
        <v>33317</v>
      </c>
      <c r="N6566" t="s">
        <v>3507</v>
      </c>
      <c r="O6566" t="s">
        <v>2075</v>
      </c>
      <c r="P6566" t="s">
        <v>32</v>
      </c>
      <c r="Q6566" t="s">
        <v>146</v>
      </c>
      <c r="R6566" t="s">
        <v>2076</v>
      </c>
      <c r="S6566">
        <v>8.6880000000000006</v>
      </c>
      <c r="T6566">
        <v>3</v>
      </c>
      <c r="U6566">
        <v>0.2</v>
      </c>
      <c r="V6566">
        <v>2.9322000000000004</v>
      </c>
      <c r="W6566" t="s">
        <v>10948</v>
      </c>
      <c r="X6566" t="s">
        <v>10950</v>
      </c>
      <c r="Y6566">
        <v>3</v>
      </c>
      <c r="Z6566" t="s">
        <v>10953</v>
      </c>
      <c r="AA6566">
        <v>0.33750000000000002</v>
      </c>
    </row>
    <row r="6567" spans="1:27" x14ac:dyDescent="0.35">
      <c r="A6567">
        <v>3661</v>
      </c>
      <c r="B6567" t="s">
        <v>9379</v>
      </c>
      <c r="C6567">
        <v>2013</v>
      </c>
      <c r="D6567" s="1">
        <v>41474</v>
      </c>
      <c r="E6567" s="1">
        <v>41479</v>
      </c>
      <c r="F6567" t="s">
        <v>23</v>
      </c>
      <c r="G6567" t="s">
        <v>5050</v>
      </c>
      <c r="H6567" t="s">
        <v>5051</v>
      </c>
      <c r="I6567" t="s">
        <v>26</v>
      </c>
      <c r="J6567" t="s">
        <v>27</v>
      </c>
      <c r="K6567" t="s">
        <v>8027</v>
      </c>
      <c r="L6567" t="s">
        <v>8021</v>
      </c>
      <c r="M6567">
        <v>85301</v>
      </c>
      <c r="N6567" t="s">
        <v>30</v>
      </c>
      <c r="O6567" t="s">
        <v>112</v>
      </c>
      <c r="P6567" t="s">
        <v>32</v>
      </c>
      <c r="Q6567" t="s">
        <v>113</v>
      </c>
      <c r="R6567" t="s">
        <v>114</v>
      </c>
      <c r="S6567">
        <v>33.799999999999997</v>
      </c>
      <c r="T6567">
        <v>5</v>
      </c>
      <c r="U6567">
        <v>0.2</v>
      </c>
      <c r="V6567">
        <v>4.2249999999999979</v>
      </c>
      <c r="W6567" t="s">
        <v>10936</v>
      </c>
      <c r="X6567" t="s">
        <v>10937</v>
      </c>
      <c r="Y6567">
        <v>7</v>
      </c>
      <c r="Z6567" t="s">
        <v>10938</v>
      </c>
      <c r="AA6567">
        <v>0.12499999999999994</v>
      </c>
    </row>
    <row r="6568" spans="1:27" x14ac:dyDescent="0.35">
      <c r="A6568">
        <v>3668</v>
      </c>
      <c r="B6568" t="s">
        <v>8456</v>
      </c>
      <c r="C6568">
        <v>2011</v>
      </c>
      <c r="D6568" s="1">
        <v>40885</v>
      </c>
      <c r="E6568" s="1">
        <v>40890</v>
      </c>
      <c r="F6568" t="s">
        <v>23</v>
      </c>
      <c r="G6568" t="s">
        <v>195</v>
      </c>
      <c r="H6568" t="s">
        <v>196</v>
      </c>
      <c r="I6568" t="s">
        <v>38</v>
      </c>
      <c r="J6568" t="s">
        <v>27</v>
      </c>
      <c r="K6568" t="s">
        <v>3984</v>
      </c>
      <c r="L6568" t="s">
        <v>8023</v>
      </c>
      <c r="M6568">
        <v>97301</v>
      </c>
      <c r="N6568" t="s">
        <v>30</v>
      </c>
      <c r="O6568" t="s">
        <v>9196</v>
      </c>
      <c r="P6568" t="s">
        <v>32</v>
      </c>
      <c r="Q6568" t="s">
        <v>113</v>
      </c>
      <c r="R6568" t="s">
        <v>9197</v>
      </c>
      <c r="S6568">
        <v>13.88</v>
      </c>
      <c r="T6568">
        <v>5</v>
      </c>
      <c r="U6568">
        <v>0.2</v>
      </c>
      <c r="V6568">
        <v>-2.6025000000000014</v>
      </c>
      <c r="W6568" t="s">
        <v>10944</v>
      </c>
      <c r="X6568" t="s">
        <v>10940</v>
      </c>
      <c r="Y6568">
        <v>12</v>
      </c>
      <c r="Z6568" t="s">
        <v>10941</v>
      </c>
      <c r="AA6568">
        <v>-0.18750000000000008</v>
      </c>
    </row>
    <row r="6569" spans="1:27" x14ac:dyDescent="0.35">
      <c r="A6569">
        <v>3673</v>
      </c>
      <c r="B6569" t="s">
        <v>9380</v>
      </c>
      <c r="C6569">
        <v>2013</v>
      </c>
      <c r="D6569" s="1">
        <v>41373</v>
      </c>
      <c r="E6569" s="1">
        <v>41379</v>
      </c>
      <c r="F6569" t="s">
        <v>23</v>
      </c>
      <c r="G6569" t="s">
        <v>2094</v>
      </c>
      <c r="H6569" t="s">
        <v>2095</v>
      </c>
      <c r="I6569" t="s">
        <v>127</v>
      </c>
      <c r="J6569" t="s">
        <v>27</v>
      </c>
      <c r="K6569" t="s">
        <v>4913</v>
      </c>
      <c r="L6569" t="s">
        <v>8109</v>
      </c>
      <c r="M6569">
        <v>45373</v>
      </c>
      <c r="N6569" t="s">
        <v>3728</v>
      </c>
      <c r="O6569" t="s">
        <v>3104</v>
      </c>
      <c r="P6569" t="s">
        <v>32</v>
      </c>
      <c r="Q6569" t="s">
        <v>146</v>
      </c>
      <c r="R6569" t="s">
        <v>3105</v>
      </c>
      <c r="S6569">
        <v>8.8719999999999999</v>
      </c>
      <c r="T6569">
        <v>1</v>
      </c>
      <c r="U6569">
        <v>0.2</v>
      </c>
      <c r="V6569">
        <v>3.2161</v>
      </c>
      <c r="W6569" t="s">
        <v>10936</v>
      </c>
      <c r="X6569" t="s">
        <v>10942</v>
      </c>
      <c r="Y6569">
        <v>4</v>
      </c>
      <c r="Z6569" t="s">
        <v>10943</v>
      </c>
      <c r="AA6569">
        <v>0.36249999999999999</v>
      </c>
    </row>
    <row r="6570" spans="1:27" x14ac:dyDescent="0.35">
      <c r="A6570">
        <v>3690</v>
      </c>
      <c r="B6570" t="s">
        <v>9381</v>
      </c>
      <c r="C6570">
        <v>2014</v>
      </c>
      <c r="D6570" s="1">
        <v>41793</v>
      </c>
      <c r="E6570" s="1">
        <v>41796</v>
      </c>
      <c r="F6570" t="s">
        <v>45</v>
      </c>
      <c r="G6570" t="s">
        <v>776</v>
      </c>
      <c r="H6570" t="s">
        <v>777</v>
      </c>
      <c r="I6570" t="s">
        <v>38</v>
      </c>
      <c r="J6570" t="s">
        <v>27</v>
      </c>
      <c r="K6570" t="s">
        <v>8085</v>
      </c>
      <c r="L6570" t="s">
        <v>8021</v>
      </c>
      <c r="M6570">
        <v>85204</v>
      </c>
      <c r="N6570" t="s">
        <v>30</v>
      </c>
      <c r="O6570" t="s">
        <v>6432</v>
      </c>
      <c r="P6570" t="s">
        <v>32</v>
      </c>
      <c r="Q6570" t="s">
        <v>146</v>
      </c>
      <c r="R6570" t="s">
        <v>6433</v>
      </c>
      <c r="S6570">
        <v>43.92</v>
      </c>
      <c r="T6570">
        <v>5</v>
      </c>
      <c r="U6570">
        <v>0.2</v>
      </c>
      <c r="V6570">
        <v>15.921000000000003</v>
      </c>
      <c r="W6570" t="s">
        <v>10939</v>
      </c>
      <c r="X6570" t="s">
        <v>10942</v>
      </c>
      <c r="Y6570">
        <v>6</v>
      </c>
      <c r="Z6570" t="s">
        <v>10946</v>
      </c>
      <c r="AA6570">
        <v>0.36250000000000004</v>
      </c>
    </row>
    <row r="6571" spans="1:27" x14ac:dyDescent="0.35">
      <c r="A6571">
        <v>3770</v>
      </c>
      <c r="B6571" t="s">
        <v>7958</v>
      </c>
      <c r="C6571">
        <v>2011</v>
      </c>
      <c r="D6571" s="1">
        <v>40893</v>
      </c>
      <c r="E6571" s="1">
        <v>40897</v>
      </c>
      <c r="F6571" t="s">
        <v>45</v>
      </c>
      <c r="G6571" t="s">
        <v>2129</v>
      </c>
      <c r="H6571" t="s">
        <v>2130</v>
      </c>
      <c r="I6571" t="s">
        <v>26</v>
      </c>
      <c r="J6571" t="s">
        <v>27</v>
      </c>
      <c r="K6571" t="s">
        <v>7942</v>
      </c>
      <c r="L6571" t="s">
        <v>7878</v>
      </c>
      <c r="M6571">
        <v>33012</v>
      </c>
      <c r="N6571" t="s">
        <v>3507</v>
      </c>
      <c r="O6571" t="s">
        <v>3232</v>
      </c>
      <c r="P6571" t="s">
        <v>32</v>
      </c>
      <c r="Q6571" t="s">
        <v>65</v>
      </c>
      <c r="R6571" t="s">
        <v>3233</v>
      </c>
      <c r="S6571">
        <v>1.984</v>
      </c>
      <c r="T6571">
        <v>2</v>
      </c>
      <c r="U6571">
        <v>0.2</v>
      </c>
      <c r="V6571">
        <v>0.66959999999999997</v>
      </c>
      <c r="W6571" t="s">
        <v>10944</v>
      </c>
      <c r="X6571" t="s">
        <v>10940</v>
      </c>
      <c r="Y6571">
        <v>12</v>
      </c>
      <c r="Z6571" t="s">
        <v>10941</v>
      </c>
      <c r="AA6571">
        <v>0.33749999999999997</v>
      </c>
    </row>
    <row r="6572" spans="1:27" x14ac:dyDescent="0.35">
      <c r="A6572">
        <v>3774</v>
      </c>
      <c r="B6572" t="s">
        <v>8706</v>
      </c>
      <c r="C6572">
        <v>2011</v>
      </c>
      <c r="D6572" s="1">
        <v>40644</v>
      </c>
      <c r="E6572" s="1">
        <v>40646</v>
      </c>
      <c r="F6572" t="s">
        <v>45</v>
      </c>
      <c r="G6572" t="s">
        <v>2302</v>
      </c>
      <c r="H6572" t="s">
        <v>2303</v>
      </c>
      <c r="I6572" t="s">
        <v>38</v>
      </c>
      <c r="J6572" t="s">
        <v>27</v>
      </c>
      <c r="K6572" t="s">
        <v>7912</v>
      </c>
      <c r="L6572" t="s">
        <v>7878</v>
      </c>
      <c r="M6572">
        <v>33180</v>
      </c>
      <c r="N6572" t="s">
        <v>3507</v>
      </c>
      <c r="O6572" t="s">
        <v>2111</v>
      </c>
      <c r="P6572" t="s">
        <v>32</v>
      </c>
      <c r="Q6572" t="s">
        <v>65</v>
      </c>
      <c r="R6572" t="s">
        <v>2112</v>
      </c>
      <c r="S6572">
        <v>6.911999999999999</v>
      </c>
      <c r="T6572">
        <v>3</v>
      </c>
      <c r="U6572">
        <v>0.2</v>
      </c>
      <c r="V6572">
        <v>2.3327999999999998</v>
      </c>
      <c r="W6572" t="s">
        <v>10944</v>
      </c>
      <c r="X6572" t="s">
        <v>10942</v>
      </c>
      <c r="Y6572">
        <v>4</v>
      </c>
      <c r="Z6572" t="s">
        <v>10943</v>
      </c>
      <c r="AA6572">
        <v>0.33750000000000002</v>
      </c>
    </row>
    <row r="6573" spans="1:27" x14ac:dyDescent="0.35">
      <c r="A6573">
        <v>3804</v>
      </c>
      <c r="B6573" t="s">
        <v>7959</v>
      </c>
      <c r="C6573">
        <v>2013</v>
      </c>
      <c r="D6573" s="1">
        <v>41562</v>
      </c>
      <c r="E6573" s="1">
        <v>41568</v>
      </c>
      <c r="F6573" t="s">
        <v>23</v>
      </c>
      <c r="G6573" t="s">
        <v>3201</v>
      </c>
      <c r="H6573" t="s">
        <v>3202</v>
      </c>
      <c r="I6573" t="s">
        <v>38</v>
      </c>
      <c r="J6573" t="s">
        <v>27</v>
      </c>
      <c r="K6573" t="s">
        <v>7937</v>
      </c>
      <c r="L6573" t="s">
        <v>7858</v>
      </c>
      <c r="M6573">
        <v>28540</v>
      </c>
      <c r="N6573" t="s">
        <v>3507</v>
      </c>
      <c r="O6573" t="s">
        <v>2307</v>
      </c>
      <c r="P6573" t="s">
        <v>32</v>
      </c>
      <c r="Q6573" t="s">
        <v>113</v>
      </c>
      <c r="R6573" t="s">
        <v>66</v>
      </c>
      <c r="S6573">
        <v>12.768000000000001</v>
      </c>
      <c r="T6573">
        <v>2</v>
      </c>
      <c r="U6573">
        <v>0.2</v>
      </c>
      <c r="V6573">
        <v>1.436399999999999</v>
      </c>
      <c r="W6573" t="s">
        <v>10936</v>
      </c>
      <c r="X6573" t="s">
        <v>10940</v>
      </c>
      <c r="Y6573">
        <v>10</v>
      </c>
      <c r="Z6573" t="s">
        <v>10945</v>
      </c>
      <c r="AA6573">
        <v>0.11249999999999992</v>
      </c>
    </row>
    <row r="6574" spans="1:27" x14ac:dyDescent="0.35">
      <c r="A6574">
        <v>3805</v>
      </c>
      <c r="B6574" t="s">
        <v>7959</v>
      </c>
      <c r="C6574">
        <v>2013</v>
      </c>
      <c r="D6574" s="1">
        <v>41562</v>
      </c>
      <c r="E6574" s="1">
        <v>41568</v>
      </c>
      <c r="F6574" t="s">
        <v>23</v>
      </c>
      <c r="G6574" t="s">
        <v>3201</v>
      </c>
      <c r="H6574" t="s">
        <v>3202</v>
      </c>
      <c r="I6574" t="s">
        <v>38</v>
      </c>
      <c r="J6574" t="s">
        <v>27</v>
      </c>
      <c r="K6574" t="s">
        <v>7937</v>
      </c>
      <c r="L6574" t="s">
        <v>7858</v>
      </c>
      <c r="M6574">
        <v>28540</v>
      </c>
      <c r="N6574" t="s">
        <v>3507</v>
      </c>
      <c r="O6574" t="s">
        <v>2031</v>
      </c>
      <c r="P6574" t="s">
        <v>32</v>
      </c>
      <c r="Q6574" t="s">
        <v>146</v>
      </c>
      <c r="R6574" t="s">
        <v>2032</v>
      </c>
      <c r="S6574">
        <v>35.008000000000003</v>
      </c>
      <c r="T6574">
        <v>4</v>
      </c>
      <c r="U6574">
        <v>0.2</v>
      </c>
      <c r="V6574">
        <v>13.127999999999998</v>
      </c>
      <c r="W6574" t="s">
        <v>10936</v>
      </c>
      <c r="X6574" t="s">
        <v>10940</v>
      </c>
      <c r="Y6574">
        <v>10</v>
      </c>
      <c r="Z6574" t="s">
        <v>10945</v>
      </c>
      <c r="AA6574">
        <v>0.37499999999999994</v>
      </c>
    </row>
    <row r="6575" spans="1:27" x14ac:dyDescent="0.35">
      <c r="A6575">
        <v>3836</v>
      </c>
      <c r="B6575" t="s">
        <v>9382</v>
      </c>
      <c r="C6575">
        <v>2011</v>
      </c>
      <c r="D6575" s="1">
        <v>40641</v>
      </c>
      <c r="E6575" s="1">
        <v>40648</v>
      </c>
      <c r="F6575" t="s">
        <v>23</v>
      </c>
      <c r="G6575" t="s">
        <v>5706</v>
      </c>
      <c r="H6575" t="s">
        <v>5707</v>
      </c>
      <c r="I6575" t="s">
        <v>26</v>
      </c>
      <c r="J6575" t="s">
        <v>27</v>
      </c>
      <c r="K6575" t="s">
        <v>8027</v>
      </c>
      <c r="L6575" t="s">
        <v>8021</v>
      </c>
      <c r="M6575">
        <v>85301</v>
      </c>
      <c r="N6575" t="s">
        <v>30</v>
      </c>
      <c r="O6575" t="s">
        <v>1868</v>
      </c>
      <c r="P6575" t="s">
        <v>32</v>
      </c>
      <c r="Q6575" t="s">
        <v>65</v>
      </c>
      <c r="R6575" t="s">
        <v>1869</v>
      </c>
      <c r="S6575">
        <v>2.3679999999999999</v>
      </c>
      <c r="T6575">
        <v>2</v>
      </c>
      <c r="U6575">
        <v>0.2</v>
      </c>
      <c r="V6575">
        <v>0.82879999999999987</v>
      </c>
      <c r="W6575" t="s">
        <v>10944</v>
      </c>
      <c r="X6575" t="s">
        <v>10942</v>
      </c>
      <c r="Y6575">
        <v>4</v>
      </c>
      <c r="Z6575" t="s">
        <v>10943</v>
      </c>
      <c r="AA6575">
        <v>0.35</v>
      </c>
    </row>
    <row r="6576" spans="1:27" x14ac:dyDescent="0.35">
      <c r="A6576">
        <v>3874</v>
      </c>
      <c r="B6576" t="s">
        <v>8465</v>
      </c>
      <c r="C6576">
        <v>2013</v>
      </c>
      <c r="D6576" s="1">
        <v>41523</v>
      </c>
      <c r="E6576" s="1">
        <v>41525</v>
      </c>
      <c r="F6576" t="s">
        <v>45</v>
      </c>
      <c r="G6576" t="s">
        <v>7599</v>
      </c>
      <c r="H6576" t="s">
        <v>7600</v>
      </c>
      <c r="I6576" t="s">
        <v>38</v>
      </c>
      <c r="J6576" t="s">
        <v>27</v>
      </c>
      <c r="K6576" t="s">
        <v>8466</v>
      </c>
      <c r="L6576" t="s">
        <v>7919</v>
      </c>
      <c r="M6576">
        <v>37604</v>
      </c>
      <c r="N6576" t="s">
        <v>3507</v>
      </c>
      <c r="O6576" t="s">
        <v>7513</v>
      </c>
      <c r="P6576" t="s">
        <v>32</v>
      </c>
      <c r="Q6576" t="s">
        <v>146</v>
      </c>
      <c r="R6576" t="s">
        <v>66</v>
      </c>
      <c r="S6576">
        <v>23.472000000000001</v>
      </c>
      <c r="T6576">
        <v>3</v>
      </c>
      <c r="U6576">
        <v>0.2</v>
      </c>
      <c r="V6576">
        <v>7.6283999999999974</v>
      </c>
      <c r="W6576" t="s">
        <v>10936</v>
      </c>
      <c r="X6576" t="s">
        <v>10937</v>
      </c>
      <c r="Y6576">
        <v>9</v>
      </c>
      <c r="Z6576" t="s">
        <v>10949</v>
      </c>
      <c r="AA6576">
        <v>0.32499999999999984</v>
      </c>
    </row>
    <row r="6577" spans="1:27" x14ac:dyDescent="0.35">
      <c r="A6577">
        <v>3947</v>
      </c>
      <c r="B6577" t="s">
        <v>9383</v>
      </c>
      <c r="C6577">
        <v>2014</v>
      </c>
      <c r="D6577" s="1">
        <v>41962</v>
      </c>
      <c r="E6577" s="1">
        <v>41967</v>
      </c>
      <c r="F6577" t="s">
        <v>23</v>
      </c>
      <c r="G6577" t="s">
        <v>1799</v>
      </c>
      <c r="H6577" t="s">
        <v>1800</v>
      </c>
      <c r="I6577" t="s">
        <v>38</v>
      </c>
      <c r="J6577" t="s">
        <v>27</v>
      </c>
      <c r="K6577" t="s">
        <v>9384</v>
      </c>
      <c r="L6577" t="s">
        <v>7878</v>
      </c>
      <c r="M6577">
        <v>33030</v>
      </c>
      <c r="N6577" t="s">
        <v>3507</v>
      </c>
      <c r="O6577" t="s">
        <v>1373</v>
      </c>
      <c r="P6577" t="s">
        <v>32</v>
      </c>
      <c r="Q6577" t="s">
        <v>113</v>
      </c>
      <c r="R6577" t="s">
        <v>66</v>
      </c>
      <c r="S6577">
        <v>2.9440000000000004</v>
      </c>
      <c r="T6577">
        <v>1</v>
      </c>
      <c r="U6577">
        <v>0.2</v>
      </c>
      <c r="V6577">
        <v>-0.66240000000000021</v>
      </c>
      <c r="W6577" t="s">
        <v>10939</v>
      </c>
      <c r="X6577" t="s">
        <v>10940</v>
      </c>
      <c r="Y6577">
        <v>11</v>
      </c>
      <c r="Z6577" t="s">
        <v>10947</v>
      </c>
      <c r="AA6577">
        <v>-0.22500000000000003</v>
      </c>
    </row>
    <row r="6578" spans="1:27" x14ac:dyDescent="0.35">
      <c r="A6578">
        <v>3991</v>
      </c>
      <c r="B6578" t="s">
        <v>9385</v>
      </c>
      <c r="C6578">
        <v>2011</v>
      </c>
      <c r="D6578" s="1">
        <v>40850</v>
      </c>
      <c r="E6578" s="1">
        <v>40855</v>
      </c>
      <c r="F6578" t="s">
        <v>23</v>
      </c>
      <c r="G6578" t="s">
        <v>1894</v>
      </c>
      <c r="H6578" t="s">
        <v>1895</v>
      </c>
      <c r="I6578" t="s">
        <v>38</v>
      </c>
      <c r="J6578" t="s">
        <v>27</v>
      </c>
      <c r="K6578" t="s">
        <v>3187</v>
      </c>
      <c r="L6578" t="s">
        <v>8102</v>
      </c>
      <c r="M6578">
        <v>17602</v>
      </c>
      <c r="N6578" t="s">
        <v>3728</v>
      </c>
      <c r="O6578" t="s">
        <v>2445</v>
      </c>
      <c r="P6578" t="s">
        <v>32</v>
      </c>
      <c r="Q6578" t="s">
        <v>113</v>
      </c>
      <c r="R6578" t="s">
        <v>2446</v>
      </c>
      <c r="S6578">
        <v>286.34400000000005</v>
      </c>
      <c r="T6578">
        <v>3</v>
      </c>
      <c r="U6578">
        <v>0.2</v>
      </c>
      <c r="V6578">
        <v>-64.427400000000006</v>
      </c>
      <c r="W6578" t="s">
        <v>10944</v>
      </c>
      <c r="X6578" t="s">
        <v>10940</v>
      </c>
      <c r="Y6578">
        <v>11</v>
      </c>
      <c r="Z6578" t="s">
        <v>10947</v>
      </c>
      <c r="AA6578">
        <v>-0.22499999999999998</v>
      </c>
    </row>
    <row r="6579" spans="1:27" x14ac:dyDescent="0.35">
      <c r="A6579">
        <v>3993</v>
      </c>
      <c r="B6579" t="s">
        <v>8210</v>
      </c>
      <c r="C6579">
        <v>2012</v>
      </c>
      <c r="D6579" s="1">
        <v>41030</v>
      </c>
      <c r="E6579" s="1">
        <v>41034</v>
      </c>
      <c r="F6579" t="s">
        <v>23</v>
      </c>
      <c r="G6579" t="s">
        <v>2196</v>
      </c>
      <c r="H6579" t="s">
        <v>2197</v>
      </c>
      <c r="I6579" t="s">
        <v>26</v>
      </c>
      <c r="J6579" t="s">
        <v>27</v>
      </c>
      <c r="K6579" t="s">
        <v>8003</v>
      </c>
      <c r="L6579" t="s">
        <v>7878</v>
      </c>
      <c r="M6579">
        <v>33614</v>
      </c>
      <c r="N6579" t="s">
        <v>3507</v>
      </c>
      <c r="O6579" t="s">
        <v>6530</v>
      </c>
      <c r="P6579" t="s">
        <v>32</v>
      </c>
      <c r="Q6579" t="s">
        <v>113</v>
      </c>
      <c r="R6579" t="s">
        <v>6531</v>
      </c>
      <c r="S6579">
        <v>41.375999999999998</v>
      </c>
      <c r="T6579">
        <v>3</v>
      </c>
      <c r="U6579">
        <v>0.2</v>
      </c>
      <c r="V6579">
        <v>4.6547999999999927</v>
      </c>
      <c r="W6579" t="s">
        <v>10948</v>
      </c>
      <c r="X6579" t="s">
        <v>10942</v>
      </c>
      <c r="Y6579">
        <v>5</v>
      </c>
      <c r="Z6579" t="s">
        <v>10952</v>
      </c>
      <c r="AA6579">
        <v>0.11249999999999984</v>
      </c>
    </row>
    <row r="6580" spans="1:27" x14ac:dyDescent="0.35">
      <c r="A6580">
        <v>4065</v>
      </c>
      <c r="B6580" t="s">
        <v>9386</v>
      </c>
      <c r="C6580">
        <v>2011</v>
      </c>
      <c r="D6580" s="1">
        <v>40717</v>
      </c>
      <c r="E6580" s="1">
        <v>40720</v>
      </c>
      <c r="F6580" t="s">
        <v>56</v>
      </c>
      <c r="G6580" t="s">
        <v>3991</v>
      </c>
      <c r="H6580" t="s">
        <v>3992</v>
      </c>
      <c r="I6580" t="s">
        <v>38</v>
      </c>
      <c r="J6580" t="s">
        <v>27</v>
      </c>
      <c r="K6580" t="s">
        <v>2773</v>
      </c>
      <c r="L6580" t="s">
        <v>7858</v>
      </c>
      <c r="M6580">
        <v>28027</v>
      </c>
      <c r="N6580" t="s">
        <v>3507</v>
      </c>
      <c r="O6580" t="s">
        <v>474</v>
      </c>
      <c r="P6580" t="s">
        <v>32</v>
      </c>
      <c r="Q6580" t="s">
        <v>113</v>
      </c>
      <c r="R6580" t="s">
        <v>475</v>
      </c>
      <c r="S6580">
        <v>3.1040000000000001</v>
      </c>
      <c r="T6580">
        <v>1</v>
      </c>
      <c r="U6580">
        <v>0.2</v>
      </c>
      <c r="V6580">
        <v>0.34919999999999951</v>
      </c>
      <c r="W6580" t="s">
        <v>10944</v>
      </c>
      <c r="X6580" t="s">
        <v>10942</v>
      </c>
      <c r="Y6580">
        <v>6</v>
      </c>
      <c r="Z6580" t="s">
        <v>10946</v>
      </c>
      <c r="AA6580">
        <v>0.11249999999999984</v>
      </c>
    </row>
    <row r="6581" spans="1:27" x14ac:dyDescent="0.35">
      <c r="A6581">
        <v>4066</v>
      </c>
      <c r="B6581" t="s">
        <v>8471</v>
      </c>
      <c r="C6581">
        <v>2011</v>
      </c>
      <c r="D6581" s="1">
        <v>40848</v>
      </c>
      <c r="E6581" s="1">
        <v>40852</v>
      </c>
      <c r="F6581" t="s">
        <v>23</v>
      </c>
      <c r="G6581" t="s">
        <v>3443</v>
      </c>
      <c r="H6581" t="s">
        <v>3444</v>
      </c>
      <c r="I6581" t="s">
        <v>26</v>
      </c>
      <c r="J6581" t="s">
        <v>27</v>
      </c>
      <c r="K6581" t="s">
        <v>7862</v>
      </c>
      <c r="L6581" t="s">
        <v>7858</v>
      </c>
      <c r="M6581">
        <v>28205</v>
      </c>
      <c r="N6581" t="s">
        <v>3507</v>
      </c>
      <c r="O6581" t="s">
        <v>6491</v>
      </c>
      <c r="P6581" t="s">
        <v>32</v>
      </c>
      <c r="Q6581" t="s">
        <v>65</v>
      </c>
      <c r="R6581" t="s">
        <v>66</v>
      </c>
      <c r="S6581">
        <v>7.52</v>
      </c>
      <c r="T6581">
        <v>5</v>
      </c>
      <c r="U6581">
        <v>0.2</v>
      </c>
      <c r="V6581">
        <v>1.4099999999999997</v>
      </c>
      <c r="W6581" t="s">
        <v>10944</v>
      </c>
      <c r="X6581" t="s">
        <v>10940</v>
      </c>
      <c r="Y6581">
        <v>11</v>
      </c>
      <c r="Z6581" t="s">
        <v>10947</v>
      </c>
      <c r="AA6581">
        <v>0.18749999999999997</v>
      </c>
    </row>
    <row r="6582" spans="1:27" x14ac:dyDescent="0.35">
      <c r="A6582">
        <v>4335</v>
      </c>
      <c r="B6582" t="s">
        <v>8820</v>
      </c>
      <c r="C6582">
        <v>2012</v>
      </c>
      <c r="D6582" s="1">
        <v>41264</v>
      </c>
      <c r="E6582" s="1">
        <v>41270</v>
      </c>
      <c r="F6582" t="s">
        <v>23</v>
      </c>
      <c r="G6582" t="s">
        <v>2326</v>
      </c>
      <c r="H6582" t="s">
        <v>2327</v>
      </c>
      <c r="I6582" t="s">
        <v>38</v>
      </c>
      <c r="J6582" t="s">
        <v>27</v>
      </c>
      <c r="K6582" t="s">
        <v>8821</v>
      </c>
      <c r="L6582" t="s">
        <v>7878</v>
      </c>
      <c r="M6582">
        <v>32114</v>
      </c>
      <c r="N6582" t="s">
        <v>3507</v>
      </c>
      <c r="O6582" t="s">
        <v>9167</v>
      </c>
      <c r="P6582" t="s">
        <v>32</v>
      </c>
      <c r="Q6582" t="s">
        <v>146</v>
      </c>
      <c r="R6582" t="s">
        <v>9168</v>
      </c>
      <c r="S6582">
        <v>27.312000000000001</v>
      </c>
      <c r="T6582">
        <v>2</v>
      </c>
      <c r="U6582">
        <v>0.2</v>
      </c>
      <c r="V6582">
        <v>9.2178000000000004</v>
      </c>
      <c r="W6582" t="s">
        <v>10948</v>
      </c>
      <c r="X6582" t="s">
        <v>10940</v>
      </c>
      <c r="Y6582">
        <v>12</v>
      </c>
      <c r="Z6582" t="s">
        <v>10941</v>
      </c>
      <c r="AA6582">
        <v>0.33750000000000002</v>
      </c>
    </row>
    <row r="6583" spans="1:27" x14ac:dyDescent="0.35">
      <c r="A6583">
        <v>4336</v>
      </c>
      <c r="B6583" t="s">
        <v>8220</v>
      </c>
      <c r="C6583">
        <v>2012</v>
      </c>
      <c r="D6583" s="1">
        <v>41263</v>
      </c>
      <c r="E6583" s="1">
        <v>41267</v>
      </c>
      <c r="F6583" t="s">
        <v>23</v>
      </c>
      <c r="G6583" t="s">
        <v>1697</v>
      </c>
      <c r="H6583" t="s">
        <v>1698</v>
      </c>
      <c r="I6583" t="s">
        <v>38</v>
      </c>
      <c r="J6583" t="s">
        <v>27</v>
      </c>
      <c r="K6583" t="s">
        <v>8221</v>
      </c>
      <c r="L6583" t="s">
        <v>8021</v>
      </c>
      <c r="M6583">
        <v>86442</v>
      </c>
      <c r="N6583" t="s">
        <v>30</v>
      </c>
      <c r="O6583" t="s">
        <v>9292</v>
      </c>
      <c r="P6583" t="s">
        <v>32</v>
      </c>
      <c r="Q6583" t="s">
        <v>146</v>
      </c>
      <c r="R6583" t="s">
        <v>9293</v>
      </c>
      <c r="S6583">
        <v>7.9200000000000008</v>
      </c>
      <c r="T6583">
        <v>1</v>
      </c>
      <c r="U6583">
        <v>0.2</v>
      </c>
      <c r="V6583">
        <v>2.7719999999999994</v>
      </c>
      <c r="W6583" t="s">
        <v>10948</v>
      </c>
      <c r="X6583" t="s">
        <v>10940</v>
      </c>
      <c r="Y6583">
        <v>12</v>
      </c>
      <c r="Z6583" t="s">
        <v>10941</v>
      </c>
      <c r="AA6583">
        <v>0.34999999999999987</v>
      </c>
    </row>
    <row r="6584" spans="1:27" x14ac:dyDescent="0.35">
      <c r="A6584">
        <v>4368</v>
      </c>
      <c r="B6584" t="s">
        <v>9387</v>
      </c>
      <c r="C6584">
        <v>2014</v>
      </c>
      <c r="D6584" s="1">
        <v>41894</v>
      </c>
      <c r="E6584" s="1">
        <v>41896</v>
      </c>
      <c r="F6584" t="s">
        <v>45</v>
      </c>
      <c r="G6584" t="s">
        <v>1592</v>
      </c>
      <c r="H6584" t="s">
        <v>1593</v>
      </c>
      <c r="I6584" t="s">
        <v>38</v>
      </c>
      <c r="J6584" t="s">
        <v>27</v>
      </c>
      <c r="K6584" t="s">
        <v>7864</v>
      </c>
      <c r="L6584" t="s">
        <v>7865</v>
      </c>
      <c r="M6584">
        <v>60623</v>
      </c>
      <c r="N6584" t="s">
        <v>3479</v>
      </c>
      <c r="O6584" t="s">
        <v>6483</v>
      </c>
      <c r="P6584" t="s">
        <v>32</v>
      </c>
      <c r="Q6584" t="s">
        <v>65</v>
      </c>
      <c r="R6584" t="s">
        <v>6484</v>
      </c>
      <c r="S6584">
        <v>10.528</v>
      </c>
      <c r="T6584">
        <v>4</v>
      </c>
      <c r="U6584">
        <v>0.2</v>
      </c>
      <c r="V6584">
        <v>3.2899999999999996</v>
      </c>
      <c r="W6584" t="s">
        <v>10939</v>
      </c>
      <c r="X6584" t="s">
        <v>10937</v>
      </c>
      <c r="Y6584">
        <v>9</v>
      </c>
      <c r="Z6584" t="s">
        <v>10949</v>
      </c>
      <c r="AA6584">
        <v>0.31249999999999994</v>
      </c>
    </row>
    <row r="6585" spans="1:27" x14ac:dyDescent="0.35">
      <c r="A6585">
        <v>4421</v>
      </c>
      <c r="B6585" t="s">
        <v>9388</v>
      </c>
      <c r="C6585">
        <v>2012</v>
      </c>
      <c r="D6585" s="1">
        <v>41230</v>
      </c>
      <c r="E6585" s="1">
        <v>41234</v>
      </c>
      <c r="F6585" t="s">
        <v>45</v>
      </c>
      <c r="G6585" t="s">
        <v>9235</v>
      </c>
      <c r="H6585" t="s">
        <v>9236</v>
      </c>
      <c r="I6585" t="s">
        <v>38</v>
      </c>
      <c r="J6585" t="s">
        <v>27</v>
      </c>
      <c r="K6585" t="s">
        <v>7864</v>
      </c>
      <c r="L6585" t="s">
        <v>7865</v>
      </c>
      <c r="M6585">
        <v>60610</v>
      </c>
      <c r="N6585" t="s">
        <v>3479</v>
      </c>
      <c r="O6585" t="s">
        <v>1469</v>
      </c>
      <c r="P6585" t="s">
        <v>32</v>
      </c>
      <c r="Q6585" t="s">
        <v>113</v>
      </c>
      <c r="R6585" t="s">
        <v>1470</v>
      </c>
      <c r="S6585">
        <v>40.92</v>
      </c>
      <c r="T6585">
        <v>5</v>
      </c>
      <c r="U6585">
        <v>0.2</v>
      </c>
      <c r="V6585">
        <v>3.0690000000000026</v>
      </c>
      <c r="W6585" t="s">
        <v>10948</v>
      </c>
      <c r="X6585" t="s">
        <v>10940</v>
      </c>
      <c r="Y6585">
        <v>11</v>
      </c>
      <c r="Z6585" t="s">
        <v>10947</v>
      </c>
      <c r="AA6585">
        <v>7.5000000000000067E-2</v>
      </c>
    </row>
    <row r="6586" spans="1:27" x14ac:dyDescent="0.35">
      <c r="A6586">
        <v>4459</v>
      </c>
      <c r="B6586" t="s">
        <v>9389</v>
      </c>
      <c r="C6586">
        <v>2014</v>
      </c>
      <c r="D6586" s="1">
        <v>41712</v>
      </c>
      <c r="E6586" s="1">
        <v>41719</v>
      </c>
      <c r="F6586" t="s">
        <v>23</v>
      </c>
      <c r="G6586" t="s">
        <v>2791</v>
      </c>
      <c r="H6586" t="s">
        <v>2792</v>
      </c>
      <c r="I6586" t="s">
        <v>38</v>
      </c>
      <c r="J6586" t="s">
        <v>27</v>
      </c>
      <c r="K6586" t="s">
        <v>7872</v>
      </c>
      <c r="L6586" t="s">
        <v>7873</v>
      </c>
      <c r="M6586">
        <v>80219</v>
      </c>
      <c r="N6586" t="s">
        <v>30</v>
      </c>
      <c r="O6586" t="s">
        <v>6516</v>
      </c>
      <c r="P6586" t="s">
        <v>32</v>
      </c>
      <c r="Q6586" t="s">
        <v>113</v>
      </c>
      <c r="R6586" t="s">
        <v>6517</v>
      </c>
      <c r="S6586">
        <v>1332.4960000000001</v>
      </c>
      <c r="T6586">
        <v>2</v>
      </c>
      <c r="U6586">
        <v>0.2</v>
      </c>
      <c r="V6586">
        <v>-299.8116</v>
      </c>
      <c r="W6586" t="s">
        <v>10939</v>
      </c>
      <c r="X6586" t="s">
        <v>10950</v>
      </c>
      <c r="Y6586">
        <v>3</v>
      </c>
      <c r="Z6586" t="s">
        <v>10953</v>
      </c>
      <c r="AA6586">
        <v>-0.22499999999999998</v>
      </c>
    </row>
    <row r="6587" spans="1:27" x14ac:dyDescent="0.35">
      <c r="A6587">
        <v>4523</v>
      </c>
      <c r="B6587" t="s">
        <v>9390</v>
      </c>
      <c r="C6587">
        <v>2014</v>
      </c>
      <c r="D6587" s="1">
        <v>41691</v>
      </c>
      <c r="E6587" s="1">
        <v>41696</v>
      </c>
      <c r="F6587" t="s">
        <v>45</v>
      </c>
      <c r="G6587" t="s">
        <v>245</v>
      </c>
      <c r="H6587" t="s">
        <v>246</v>
      </c>
      <c r="I6587" t="s">
        <v>26</v>
      </c>
      <c r="J6587" t="s">
        <v>27</v>
      </c>
      <c r="K6587" t="s">
        <v>4099</v>
      </c>
      <c r="L6587" t="s">
        <v>7873</v>
      </c>
      <c r="M6587">
        <v>80027</v>
      </c>
      <c r="N6587" t="s">
        <v>30</v>
      </c>
      <c r="O6587" t="s">
        <v>2535</v>
      </c>
      <c r="P6587" t="s">
        <v>32</v>
      </c>
      <c r="Q6587" t="s">
        <v>65</v>
      </c>
      <c r="R6587" t="s">
        <v>66</v>
      </c>
      <c r="S6587">
        <v>9.4320000000000004</v>
      </c>
      <c r="T6587">
        <v>3</v>
      </c>
      <c r="U6587">
        <v>0.2</v>
      </c>
      <c r="V6587">
        <v>3.065399999999999</v>
      </c>
      <c r="W6587" t="s">
        <v>10939</v>
      </c>
      <c r="X6587" t="s">
        <v>10950</v>
      </c>
      <c r="Y6587">
        <v>2</v>
      </c>
      <c r="Z6587" t="s">
        <v>10955</v>
      </c>
      <c r="AA6587">
        <v>0.3249999999999999</v>
      </c>
    </row>
    <row r="6588" spans="1:27" x14ac:dyDescent="0.35">
      <c r="A6588">
        <v>4605</v>
      </c>
      <c r="B6588" t="s">
        <v>8713</v>
      </c>
      <c r="C6588">
        <v>2012</v>
      </c>
      <c r="D6588" s="1">
        <v>41055</v>
      </c>
      <c r="E6588" s="1">
        <v>41058</v>
      </c>
      <c r="F6588" t="s">
        <v>45</v>
      </c>
      <c r="G6588" t="s">
        <v>516</v>
      </c>
      <c r="H6588" t="s">
        <v>517</v>
      </c>
      <c r="I6588" t="s">
        <v>127</v>
      </c>
      <c r="J6588" t="s">
        <v>27</v>
      </c>
      <c r="K6588" t="s">
        <v>7937</v>
      </c>
      <c r="L6588" t="s">
        <v>7858</v>
      </c>
      <c r="M6588">
        <v>28540</v>
      </c>
      <c r="N6588" t="s">
        <v>3507</v>
      </c>
      <c r="O6588" t="s">
        <v>1816</v>
      </c>
      <c r="P6588" t="s">
        <v>32</v>
      </c>
      <c r="Q6588" t="s">
        <v>146</v>
      </c>
      <c r="R6588" t="s">
        <v>1817</v>
      </c>
      <c r="S6588">
        <v>12.224</v>
      </c>
      <c r="T6588">
        <v>2</v>
      </c>
      <c r="U6588">
        <v>0.2</v>
      </c>
      <c r="V6588">
        <v>4.4311999999999996</v>
      </c>
      <c r="W6588" t="s">
        <v>10948</v>
      </c>
      <c r="X6588" t="s">
        <v>10942</v>
      </c>
      <c r="Y6588">
        <v>5</v>
      </c>
      <c r="Z6588" t="s">
        <v>10952</v>
      </c>
      <c r="AA6588">
        <v>0.36249999999999993</v>
      </c>
    </row>
    <row r="6589" spans="1:27" x14ac:dyDescent="0.35">
      <c r="A6589">
        <v>4623</v>
      </c>
      <c r="B6589" t="s">
        <v>8230</v>
      </c>
      <c r="C6589">
        <v>2014</v>
      </c>
      <c r="D6589" s="1">
        <v>41892</v>
      </c>
      <c r="E6589" s="1">
        <v>41897</v>
      </c>
      <c r="F6589" t="s">
        <v>23</v>
      </c>
      <c r="G6589" t="s">
        <v>872</v>
      </c>
      <c r="H6589" t="s">
        <v>873</v>
      </c>
      <c r="I6589" t="s">
        <v>38</v>
      </c>
      <c r="J6589" t="s">
        <v>27</v>
      </c>
      <c r="K6589" t="s">
        <v>3938</v>
      </c>
      <c r="L6589" t="s">
        <v>7919</v>
      </c>
      <c r="M6589">
        <v>38401</v>
      </c>
      <c r="N6589" t="s">
        <v>3507</v>
      </c>
      <c r="O6589" t="s">
        <v>1373</v>
      </c>
      <c r="P6589" t="s">
        <v>32</v>
      </c>
      <c r="Q6589" t="s">
        <v>113</v>
      </c>
      <c r="R6589" t="s">
        <v>66</v>
      </c>
      <c r="S6589">
        <v>8.8320000000000007</v>
      </c>
      <c r="T6589">
        <v>3</v>
      </c>
      <c r="U6589">
        <v>0.2</v>
      </c>
      <c r="V6589">
        <v>-1.9872000000000005</v>
      </c>
      <c r="W6589" t="s">
        <v>10939</v>
      </c>
      <c r="X6589" t="s">
        <v>10937</v>
      </c>
      <c r="Y6589">
        <v>9</v>
      </c>
      <c r="Z6589" t="s">
        <v>10949</v>
      </c>
      <c r="AA6589">
        <v>-0.22500000000000003</v>
      </c>
    </row>
    <row r="6590" spans="1:27" x14ac:dyDescent="0.35">
      <c r="A6590">
        <v>4763</v>
      </c>
      <c r="B6590" t="s">
        <v>9391</v>
      </c>
      <c r="C6590">
        <v>2013</v>
      </c>
      <c r="D6590" s="1">
        <v>41639</v>
      </c>
      <c r="E6590" s="1">
        <v>41644</v>
      </c>
      <c r="F6590" t="s">
        <v>23</v>
      </c>
      <c r="G6590" t="s">
        <v>5265</v>
      </c>
      <c r="H6590" t="s">
        <v>5266</v>
      </c>
      <c r="I6590" t="s">
        <v>38</v>
      </c>
      <c r="J6590" t="s">
        <v>27</v>
      </c>
      <c r="K6590" t="s">
        <v>3521</v>
      </c>
      <c r="L6590" t="s">
        <v>8109</v>
      </c>
      <c r="M6590">
        <v>43229</v>
      </c>
      <c r="N6590" t="s">
        <v>3728</v>
      </c>
      <c r="O6590" t="s">
        <v>1778</v>
      </c>
      <c r="P6590" t="s">
        <v>32</v>
      </c>
      <c r="Q6590" t="s">
        <v>113</v>
      </c>
      <c r="R6590" t="s">
        <v>1779</v>
      </c>
      <c r="S6590">
        <v>13.712000000000002</v>
      </c>
      <c r="T6590">
        <v>2</v>
      </c>
      <c r="U6590">
        <v>0.2</v>
      </c>
      <c r="V6590">
        <v>1.0284</v>
      </c>
      <c r="W6590" t="s">
        <v>10936</v>
      </c>
      <c r="X6590" t="s">
        <v>10940</v>
      </c>
      <c r="Y6590">
        <v>12</v>
      </c>
      <c r="Z6590" t="s">
        <v>10941</v>
      </c>
      <c r="AA6590">
        <v>7.4999999999999983E-2</v>
      </c>
    </row>
    <row r="6591" spans="1:27" x14ac:dyDescent="0.35">
      <c r="A6591">
        <v>4910</v>
      </c>
      <c r="B6591" t="s">
        <v>8487</v>
      </c>
      <c r="C6591">
        <v>2014</v>
      </c>
      <c r="D6591" s="1">
        <v>41654</v>
      </c>
      <c r="E6591" s="1">
        <v>41658</v>
      </c>
      <c r="F6591" t="s">
        <v>23</v>
      </c>
      <c r="G6591" t="s">
        <v>1190</v>
      </c>
      <c r="H6591" t="s">
        <v>1191</v>
      </c>
      <c r="I6591" t="s">
        <v>38</v>
      </c>
      <c r="J6591" t="s">
        <v>27</v>
      </c>
      <c r="K6591" t="s">
        <v>8466</v>
      </c>
      <c r="L6591" t="s">
        <v>7919</v>
      </c>
      <c r="M6591">
        <v>37604</v>
      </c>
      <c r="N6591" t="s">
        <v>3507</v>
      </c>
      <c r="O6591" t="s">
        <v>426</v>
      </c>
      <c r="P6591" t="s">
        <v>32</v>
      </c>
      <c r="Q6591" t="s">
        <v>146</v>
      </c>
      <c r="R6591" t="s">
        <v>427</v>
      </c>
      <c r="S6591">
        <v>18.335999999999999</v>
      </c>
      <c r="T6591">
        <v>3</v>
      </c>
      <c r="U6591">
        <v>0.2</v>
      </c>
      <c r="V6591">
        <v>6.6467999999999989</v>
      </c>
      <c r="W6591" t="s">
        <v>10939</v>
      </c>
      <c r="X6591" t="s">
        <v>10950</v>
      </c>
      <c r="Y6591">
        <v>1</v>
      </c>
      <c r="Z6591" t="s">
        <v>10951</v>
      </c>
      <c r="AA6591">
        <v>0.36249999999999999</v>
      </c>
    </row>
    <row r="6592" spans="1:27" x14ac:dyDescent="0.35">
      <c r="A6592">
        <v>4933</v>
      </c>
      <c r="B6592" t="s">
        <v>9392</v>
      </c>
      <c r="C6592">
        <v>2012</v>
      </c>
      <c r="D6592" s="1">
        <v>41180</v>
      </c>
      <c r="E6592" s="1">
        <v>41186</v>
      </c>
      <c r="F6592" t="s">
        <v>23</v>
      </c>
      <c r="G6592" t="s">
        <v>424</v>
      </c>
      <c r="H6592" t="s">
        <v>425</v>
      </c>
      <c r="I6592" t="s">
        <v>38</v>
      </c>
      <c r="J6592" t="s">
        <v>27</v>
      </c>
      <c r="K6592" t="s">
        <v>8104</v>
      </c>
      <c r="L6592" t="s">
        <v>7873</v>
      </c>
      <c r="M6592">
        <v>80013</v>
      </c>
      <c r="N6592" t="s">
        <v>30</v>
      </c>
      <c r="O6592" t="s">
        <v>1732</v>
      </c>
      <c r="P6592" t="s">
        <v>32</v>
      </c>
      <c r="Q6592" t="s">
        <v>146</v>
      </c>
      <c r="R6592" t="s">
        <v>1733</v>
      </c>
      <c r="S6592">
        <v>12.536000000000001</v>
      </c>
      <c r="T6592">
        <v>1</v>
      </c>
      <c r="U6592">
        <v>0.2</v>
      </c>
      <c r="V6592">
        <v>4.2308999999999983</v>
      </c>
      <c r="W6592" t="s">
        <v>10948</v>
      </c>
      <c r="X6592" t="s">
        <v>10937</v>
      </c>
      <c r="Y6592">
        <v>9</v>
      </c>
      <c r="Z6592" t="s">
        <v>10949</v>
      </c>
      <c r="AA6592">
        <v>0.33749999999999986</v>
      </c>
    </row>
    <row r="6593" spans="1:27" x14ac:dyDescent="0.35">
      <c r="A6593">
        <v>4935</v>
      </c>
      <c r="B6593" t="s">
        <v>9392</v>
      </c>
      <c r="C6593">
        <v>2012</v>
      </c>
      <c r="D6593" s="1">
        <v>41180</v>
      </c>
      <c r="E6593" s="1">
        <v>41186</v>
      </c>
      <c r="F6593" t="s">
        <v>23</v>
      </c>
      <c r="G6593" t="s">
        <v>424</v>
      </c>
      <c r="H6593" t="s">
        <v>425</v>
      </c>
      <c r="I6593" t="s">
        <v>38</v>
      </c>
      <c r="J6593" t="s">
        <v>27</v>
      </c>
      <c r="K6593" t="s">
        <v>8104</v>
      </c>
      <c r="L6593" t="s">
        <v>7873</v>
      </c>
      <c r="M6593">
        <v>80013</v>
      </c>
      <c r="N6593" t="s">
        <v>30</v>
      </c>
      <c r="O6593" t="s">
        <v>6491</v>
      </c>
      <c r="P6593" t="s">
        <v>32</v>
      </c>
      <c r="Q6593" t="s">
        <v>65</v>
      </c>
      <c r="R6593" t="s">
        <v>66</v>
      </c>
      <c r="S6593">
        <v>4.5120000000000005</v>
      </c>
      <c r="T6593">
        <v>3</v>
      </c>
      <c r="U6593">
        <v>0.2</v>
      </c>
      <c r="V6593">
        <v>0.84599999999999964</v>
      </c>
      <c r="W6593" t="s">
        <v>10948</v>
      </c>
      <c r="X6593" t="s">
        <v>10937</v>
      </c>
      <c r="Y6593">
        <v>9</v>
      </c>
      <c r="Z6593" t="s">
        <v>10949</v>
      </c>
      <c r="AA6593">
        <v>0.18749999999999989</v>
      </c>
    </row>
    <row r="6594" spans="1:27" x14ac:dyDescent="0.35">
      <c r="A6594">
        <v>4980</v>
      </c>
      <c r="B6594" t="s">
        <v>8715</v>
      </c>
      <c r="C6594">
        <v>2013</v>
      </c>
      <c r="D6594" s="1">
        <v>41618</v>
      </c>
      <c r="E6594" s="1">
        <v>41622</v>
      </c>
      <c r="F6594" t="s">
        <v>45</v>
      </c>
      <c r="G6594" t="s">
        <v>2334</v>
      </c>
      <c r="H6594" t="s">
        <v>2335</v>
      </c>
      <c r="I6594" t="s">
        <v>26</v>
      </c>
      <c r="J6594" t="s">
        <v>27</v>
      </c>
      <c r="K6594" t="s">
        <v>7864</v>
      </c>
      <c r="L6594" t="s">
        <v>7865</v>
      </c>
      <c r="M6594">
        <v>60610</v>
      </c>
      <c r="N6594" t="s">
        <v>3479</v>
      </c>
      <c r="O6594" t="s">
        <v>1778</v>
      </c>
      <c r="P6594" t="s">
        <v>32</v>
      </c>
      <c r="Q6594" t="s">
        <v>113</v>
      </c>
      <c r="R6594" t="s">
        <v>1779</v>
      </c>
      <c r="S6594">
        <v>20.568000000000001</v>
      </c>
      <c r="T6594">
        <v>3</v>
      </c>
      <c r="U6594">
        <v>0.2</v>
      </c>
      <c r="V6594">
        <v>1.5426000000000002</v>
      </c>
      <c r="W6594" t="s">
        <v>10936</v>
      </c>
      <c r="X6594" t="s">
        <v>10940</v>
      </c>
      <c r="Y6594">
        <v>12</v>
      </c>
      <c r="Z6594" t="s">
        <v>10941</v>
      </c>
      <c r="AA6594">
        <v>7.5000000000000011E-2</v>
      </c>
    </row>
    <row r="6595" spans="1:27" x14ac:dyDescent="0.35">
      <c r="A6595">
        <v>4985</v>
      </c>
      <c r="B6595" t="s">
        <v>9393</v>
      </c>
      <c r="C6595">
        <v>2012</v>
      </c>
      <c r="D6595" s="1">
        <v>41158</v>
      </c>
      <c r="E6595" s="1">
        <v>41162</v>
      </c>
      <c r="F6595" t="s">
        <v>23</v>
      </c>
      <c r="G6595" t="s">
        <v>2364</v>
      </c>
      <c r="H6595" t="s">
        <v>2365</v>
      </c>
      <c r="I6595" t="s">
        <v>26</v>
      </c>
      <c r="J6595" t="s">
        <v>27</v>
      </c>
      <c r="K6595" t="s">
        <v>8001</v>
      </c>
      <c r="L6595" t="s">
        <v>7919</v>
      </c>
      <c r="M6595">
        <v>37211</v>
      </c>
      <c r="N6595" t="s">
        <v>3507</v>
      </c>
      <c r="O6595" t="s">
        <v>3218</v>
      </c>
      <c r="P6595" t="s">
        <v>32</v>
      </c>
      <c r="Q6595" t="s">
        <v>65</v>
      </c>
      <c r="R6595" t="s">
        <v>3219</v>
      </c>
      <c r="S6595">
        <v>7.2400000000000011</v>
      </c>
      <c r="T6595">
        <v>5</v>
      </c>
      <c r="U6595">
        <v>0.2</v>
      </c>
      <c r="V6595">
        <v>1.1764999999999992</v>
      </c>
      <c r="W6595" t="s">
        <v>10948</v>
      </c>
      <c r="X6595" t="s">
        <v>10937</v>
      </c>
      <c r="Y6595">
        <v>9</v>
      </c>
      <c r="Z6595" t="s">
        <v>10949</v>
      </c>
      <c r="AA6595">
        <v>0.16249999999999987</v>
      </c>
    </row>
    <row r="6596" spans="1:27" x14ac:dyDescent="0.35">
      <c r="A6596">
        <v>4993</v>
      </c>
      <c r="B6596" t="s">
        <v>8237</v>
      </c>
      <c r="C6596">
        <v>2012</v>
      </c>
      <c r="D6596" s="1">
        <v>41261</v>
      </c>
      <c r="E6596" s="1">
        <v>41268</v>
      </c>
      <c r="F6596" t="s">
        <v>23</v>
      </c>
      <c r="G6596" t="s">
        <v>4985</v>
      </c>
      <c r="H6596" t="s">
        <v>4986</v>
      </c>
      <c r="I6596" t="s">
        <v>26</v>
      </c>
      <c r="J6596" t="s">
        <v>27</v>
      </c>
      <c r="K6596" t="s">
        <v>7944</v>
      </c>
      <c r="L6596" t="s">
        <v>7919</v>
      </c>
      <c r="M6596">
        <v>38109</v>
      </c>
      <c r="N6596" t="s">
        <v>3507</v>
      </c>
      <c r="O6596" t="s">
        <v>1029</v>
      </c>
      <c r="P6596" t="s">
        <v>32</v>
      </c>
      <c r="Q6596" t="s">
        <v>146</v>
      </c>
      <c r="R6596" t="s">
        <v>1030</v>
      </c>
      <c r="S6596">
        <v>55.936000000000007</v>
      </c>
      <c r="T6596">
        <v>8</v>
      </c>
      <c r="U6596">
        <v>0.2</v>
      </c>
      <c r="V6596">
        <v>18.878399999999999</v>
      </c>
      <c r="W6596" t="s">
        <v>10948</v>
      </c>
      <c r="X6596" t="s">
        <v>10940</v>
      </c>
      <c r="Y6596">
        <v>12</v>
      </c>
      <c r="Z6596" t="s">
        <v>10941</v>
      </c>
      <c r="AA6596">
        <v>0.33749999999999997</v>
      </c>
    </row>
    <row r="6597" spans="1:27" x14ac:dyDescent="0.35">
      <c r="A6597">
        <v>5091</v>
      </c>
      <c r="B6597" t="s">
        <v>9394</v>
      </c>
      <c r="C6597">
        <v>2014</v>
      </c>
      <c r="D6597" s="1">
        <v>41856</v>
      </c>
      <c r="E6597" s="1">
        <v>41859</v>
      </c>
      <c r="F6597" t="s">
        <v>56</v>
      </c>
      <c r="G6597" t="s">
        <v>143</v>
      </c>
      <c r="H6597" t="s">
        <v>144</v>
      </c>
      <c r="I6597" t="s">
        <v>26</v>
      </c>
      <c r="J6597" t="s">
        <v>27</v>
      </c>
      <c r="K6597" t="s">
        <v>9395</v>
      </c>
      <c r="L6597" t="s">
        <v>7873</v>
      </c>
      <c r="M6597">
        <v>80538</v>
      </c>
      <c r="N6597" t="s">
        <v>30</v>
      </c>
      <c r="O6597" t="s">
        <v>6432</v>
      </c>
      <c r="P6597" t="s">
        <v>32</v>
      </c>
      <c r="Q6597" t="s">
        <v>146</v>
      </c>
      <c r="R6597" t="s">
        <v>6433</v>
      </c>
      <c r="S6597">
        <v>8.7840000000000007</v>
      </c>
      <c r="T6597">
        <v>1</v>
      </c>
      <c r="U6597">
        <v>0.2</v>
      </c>
      <c r="V6597">
        <v>3.1842000000000001</v>
      </c>
      <c r="W6597" t="s">
        <v>10939</v>
      </c>
      <c r="X6597" t="s">
        <v>10937</v>
      </c>
      <c r="Y6597">
        <v>8</v>
      </c>
      <c r="Z6597" t="s">
        <v>10954</v>
      </c>
      <c r="AA6597">
        <v>0.36249999999999999</v>
      </c>
    </row>
    <row r="6598" spans="1:27" x14ac:dyDescent="0.35">
      <c r="A6598">
        <v>5092</v>
      </c>
      <c r="B6598" t="s">
        <v>9396</v>
      </c>
      <c r="C6598">
        <v>2014</v>
      </c>
      <c r="D6598" s="1">
        <v>42004</v>
      </c>
      <c r="E6598" s="1">
        <v>42008</v>
      </c>
      <c r="F6598" t="s">
        <v>23</v>
      </c>
      <c r="G6598" t="s">
        <v>556</v>
      </c>
      <c r="H6598" t="s">
        <v>557</v>
      </c>
      <c r="I6598" t="s">
        <v>38</v>
      </c>
      <c r="J6598" t="s">
        <v>27</v>
      </c>
      <c r="K6598" t="s">
        <v>9395</v>
      </c>
      <c r="L6598" t="s">
        <v>7873</v>
      </c>
      <c r="M6598">
        <v>80538</v>
      </c>
      <c r="N6598" t="s">
        <v>30</v>
      </c>
      <c r="O6598" t="s">
        <v>6449</v>
      </c>
      <c r="P6598" t="s">
        <v>32</v>
      </c>
      <c r="Q6598" t="s">
        <v>65</v>
      </c>
      <c r="R6598" t="s">
        <v>6450</v>
      </c>
      <c r="S6598">
        <v>3.024</v>
      </c>
      <c r="T6598">
        <v>3</v>
      </c>
      <c r="U6598">
        <v>0.2</v>
      </c>
      <c r="V6598">
        <v>-0.6048</v>
      </c>
      <c r="W6598" t="s">
        <v>10939</v>
      </c>
      <c r="X6598" t="s">
        <v>10940</v>
      </c>
      <c r="Y6598">
        <v>12</v>
      </c>
      <c r="Z6598" t="s">
        <v>10941</v>
      </c>
      <c r="AA6598">
        <v>-0.2</v>
      </c>
    </row>
    <row r="6599" spans="1:27" x14ac:dyDescent="0.35">
      <c r="A6599">
        <v>5286</v>
      </c>
      <c r="B6599" t="s">
        <v>9397</v>
      </c>
      <c r="C6599">
        <v>2014</v>
      </c>
      <c r="D6599" s="1">
        <v>41765</v>
      </c>
      <c r="E6599" s="1">
        <v>41766</v>
      </c>
      <c r="F6599" t="s">
        <v>56</v>
      </c>
      <c r="G6599" t="s">
        <v>2224</v>
      </c>
      <c r="H6599" t="s">
        <v>2225</v>
      </c>
      <c r="I6599" t="s">
        <v>38</v>
      </c>
      <c r="J6599" t="s">
        <v>27</v>
      </c>
      <c r="K6599" t="s">
        <v>4099</v>
      </c>
      <c r="L6599" t="s">
        <v>7873</v>
      </c>
      <c r="M6599">
        <v>80027</v>
      </c>
      <c r="N6599" t="s">
        <v>30</v>
      </c>
      <c r="O6599" t="s">
        <v>2576</v>
      </c>
      <c r="P6599" t="s">
        <v>32</v>
      </c>
      <c r="Q6599" t="s">
        <v>146</v>
      </c>
      <c r="R6599" t="s">
        <v>2577</v>
      </c>
      <c r="S6599">
        <v>21.240000000000002</v>
      </c>
      <c r="T6599">
        <v>9</v>
      </c>
      <c r="U6599">
        <v>0.2</v>
      </c>
      <c r="V6599">
        <v>7.4339999999999993</v>
      </c>
      <c r="W6599" t="s">
        <v>10939</v>
      </c>
      <c r="X6599" t="s">
        <v>10942</v>
      </c>
      <c r="Y6599">
        <v>5</v>
      </c>
      <c r="Z6599" t="s">
        <v>10952</v>
      </c>
      <c r="AA6599">
        <v>0.34999999999999992</v>
      </c>
    </row>
    <row r="6600" spans="1:27" x14ac:dyDescent="0.35">
      <c r="A6600">
        <v>5313</v>
      </c>
      <c r="B6600" t="s">
        <v>9398</v>
      </c>
      <c r="C6600">
        <v>2013</v>
      </c>
      <c r="D6600" s="1">
        <v>41508</v>
      </c>
      <c r="E6600" s="1">
        <v>41514</v>
      </c>
      <c r="F6600" t="s">
        <v>23</v>
      </c>
      <c r="G6600" t="s">
        <v>4523</v>
      </c>
      <c r="H6600" t="s">
        <v>4524</v>
      </c>
      <c r="I6600" t="s">
        <v>127</v>
      </c>
      <c r="J6600" t="s">
        <v>27</v>
      </c>
      <c r="K6600" t="s">
        <v>7916</v>
      </c>
      <c r="L6600" t="s">
        <v>7858</v>
      </c>
      <c r="M6600">
        <v>27834</v>
      </c>
      <c r="N6600" t="s">
        <v>3507</v>
      </c>
      <c r="O6600" t="s">
        <v>1835</v>
      </c>
      <c r="P6600" t="s">
        <v>32</v>
      </c>
      <c r="Q6600" t="s">
        <v>113</v>
      </c>
      <c r="R6600" t="s">
        <v>1836</v>
      </c>
      <c r="S6600">
        <v>28.048000000000002</v>
      </c>
      <c r="T6600">
        <v>2</v>
      </c>
      <c r="U6600">
        <v>0.2</v>
      </c>
      <c r="V6600">
        <v>3.5059999999999967</v>
      </c>
      <c r="W6600" t="s">
        <v>10936</v>
      </c>
      <c r="X6600" t="s">
        <v>10937</v>
      </c>
      <c r="Y6600">
        <v>8</v>
      </c>
      <c r="Z6600" t="s">
        <v>10954</v>
      </c>
      <c r="AA6600">
        <v>0.12499999999999988</v>
      </c>
    </row>
    <row r="6601" spans="1:27" x14ac:dyDescent="0.35">
      <c r="A6601">
        <v>5465</v>
      </c>
      <c r="B6601" t="s">
        <v>9399</v>
      </c>
      <c r="C6601">
        <v>2011</v>
      </c>
      <c r="D6601" s="1">
        <v>40563</v>
      </c>
      <c r="E6601" s="1">
        <v>40564</v>
      </c>
      <c r="F6601" t="s">
        <v>56</v>
      </c>
      <c r="G6601" t="s">
        <v>789</v>
      </c>
      <c r="H6601" t="s">
        <v>790</v>
      </c>
      <c r="I6601" t="s">
        <v>38</v>
      </c>
      <c r="J6601" t="s">
        <v>27</v>
      </c>
      <c r="K6601" t="s">
        <v>8170</v>
      </c>
      <c r="L6601" t="s">
        <v>8021</v>
      </c>
      <c r="M6601">
        <v>85254</v>
      </c>
      <c r="N6601" t="s">
        <v>30</v>
      </c>
      <c r="O6601" t="s">
        <v>6410</v>
      </c>
      <c r="P6601" t="s">
        <v>32</v>
      </c>
      <c r="Q6601" t="s">
        <v>146</v>
      </c>
      <c r="R6601" t="s">
        <v>6411</v>
      </c>
      <c r="S6601">
        <v>108.72</v>
      </c>
      <c r="T6601">
        <v>5</v>
      </c>
      <c r="U6601">
        <v>0.2</v>
      </c>
      <c r="V6601">
        <v>36.692999999999998</v>
      </c>
      <c r="W6601" t="s">
        <v>10944</v>
      </c>
      <c r="X6601" t="s">
        <v>10950</v>
      </c>
      <c r="Y6601">
        <v>1</v>
      </c>
      <c r="Z6601" t="s">
        <v>10951</v>
      </c>
      <c r="AA6601">
        <v>0.33749999999999997</v>
      </c>
    </row>
    <row r="6602" spans="1:27" x14ac:dyDescent="0.35">
      <c r="A6602">
        <v>5486</v>
      </c>
      <c r="B6602" t="s">
        <v>9400</v>
      </c>
      <c r="C6602">
        <v>2011</v>
      </c>
      <c r="D6602" s="1">
        <v>40889</v>
      </c>
      <c r="E6602" s="1">
        <v>40894</v>
      </c>
      <c r="F6602" t="s">
        <v>23</v>
      </c>
      <c r="G6602" t="s">
        <v>1089</v>
      </c>
      <c r="H6602" t="s">
        <v>1090</v>
      </c>
      <c r="I6602" t="s">
        <v>38</v>
      </c>
      <c r="J6602" t="s">
        <v>27</v>
      </c>
      <c r="K6602" t="s">
        <v>7912</v>
      </c>
      <c r="L6602" t="s">
        <v>7878</v>
      </c>
      <c r="M6602">
        <v>33178</v>
      </c>
      <c r="N6602" t="s">
        <v>3507</v>
      </c>
      <c r="O6602" t="s">
        <v>7513</v>
      </c>
      <c r="P6602" t="s">
        <v>32</v>
      </c>
      <c r="Q6602" t="s">
        <v>146</v>
      </c>
      <c r="R6602" t="s">
        <v>66</v>
      </c>
      <c r="S6602">
        <v>23.472000000000001</v>
      </c>
      <c r="T6602">
        <v>3</v>
      </c>
      <c r="U6602">
        <v>0.2</v>
      </c>
      <c r="V6602">
        <v>7.6283999999999974</v>
      </c>
      <c r="W6602" t="s">
        <v>10944</v>
      </c>
      <c r="X6602" t="s">
        <v>10940</v>
      </c>
      <c r="Y6602">
        <v>12</v>
      </c>
      <c r="Z6602" t="s">
        <v>10941</v>
      </c>
      <c r="AA6602">
        <v>0.32499999999999984</v>
      </c>
    </row>
    <row r="6603" spans="1:27" x14ac:dyDescent="0.35">
      <c r="A6603">
        <v>5542</v>
      </c>
      <c r="B6603" t="s">
        <v>9401</v>
      </c>
      <c r="C6603">
        <v>2014</v>
      </c>
      <c r="D6603" s="1">
        <v>41782</v>
      </c>
      <c r="E6603" s="1">
        <v>41786</v>
      </c>
      <c r="F6603" t="s">
        <v>23</v>
      </c>
      <c r="G6603" t="s">
        <v>4264</v>
      </c>
      <c r="H6603" t="s">
        <v>4265</v>
      </c>
      <c r="I6603" t="s">
        <v>38</v>
      </c>
      <c r="J6603" t="s">
        <v>27</v>
      </c>
      <c r="K6603" t="s">
        <v>7864</v>
      </c>
      <c r="L6603" t="s">
        <v>7865</v>
      </c>
      <c r="M6603">
        <v>60653</v>
      </c>
      <c r="N6603" t="s">
        <v>3479</v>
      </c>
      <c r="O6603" t="s">
        <v>6504</v>
      </c>
      <c r="P6603" t="s">
        <v>32</v>
      </c>
      <c r="Q6603" t="s">
        <v>113</v>
      </c>
      <c r="R6603" t="s">
        <v>6505</v>
      </c>
      <c r="S6603">
        <v>22.344000000000001</v>
      </c>
      <c r="T6603">
        <v>3</v>
      </c>
      <c r="U6603">
        <v>0.2</v>
      </c>
      <c r="V6603">
        <v>2.5136999999999983</v>
      </c>
      <c r="W6603" t="s">
        <v>10939</v>
      </c>
      <c r="X6603" t="s">
        <v>10942</v>
      </c>
      <c r="Y6603">
        <v>5</v>
      </c>
      <c r="Z6603" t="s">
        <v>10952</v>
      </c>
      <c r="AA6603">
        <v>0.11249999999999992</v>
      </c>
    </row>
    <row r="6604" spans="1:27" x14ac:dyDescent="0.35">
      <c r="A6604">
        <v>5601</v>
      </c>
      <c r="B6604" t="s">
        <v>8720</v>
      </c>
      <c r="C6604">
        <v>2011</v>
      </c>
      <c r="D6604" s="1">
        <v>40819</v>
      </c>
      <c r="E6604" s="1">
        <v>40819</v>
      </c>
      <c r="F6604" t="s">
        <v>234</v>
      </c>
      <c r="G6604" t="s">
        <v>776</v>
      </c>
      <c r="H6604" t="s">
        <v>777</v>
      </c>
      <c r="I6604" t="s">
        <v>38</v>
      </c>
      <c r="J6604" t="s">
        <v>27</v>
      </c>
      <c r="K6604" t="s">
        <v>3521</v>
      </c>
      <c r="L6604" t="s">
        <v>8109</v>
      </c>
      <c r="M6604">
        <v>43229</v>
      </c>
      <c r="N6604" t="s">
        <v>3728</v>
      </c>
      <c r="O6604" t="s">
        <v>2075</v>
      </c>
      <c r="P6604" t="s">
        <v>32</v>
      </c>
      <c r="Q6604" t="s">
        <v>146</v>
      </c>
      <c r="R6604" t="s">
        <v>2076</v>
      </c>
      <c r="S6604">
        <v>14.480000000000002</v>
      </c>
      <c r="T6604">
        <v>5</v>
      </c>
      <c r="U6604">
        <v>0.2</v>
      </c>
      <c r="V6604">
        <v>4.8869999999999987</v>
      </c>
      <c r="W6604" t="s">
        <v>10944</v>
      </c>
      <c r="X6604" t="s">
        <v>10940</v>
      </c>
      <c r="Y6604">
        <v>10</v>
      </c>
      <c r="Z6604" t="s">
        <v>10945</v>
      </c>
      <c r="AA6604">
        <v>0.33749999999999986</v>
      </c>
    </row>
    <row r="6605" spans="1:27" x14ac:dyDescent="0.35">
      <c r="A6605">
        <v>5687</v>
      </c>
      <c r="B6605" t="s">
        <v>8252</v>
      </c>
      <c r="C6605">
        <v>2011</v>
      </c>
      <c r="D6605" s="1">
        <v>40752</v>
      </c>
      <c r="E6605" s="1">
        <v>40752</v>
      </c>
      <c r="F6605" t="s">
        <v>234</v>
      </c>
      <c r="G6605" t="s">
        <v>3178</v>
      </c>
      <c r="H6605" t="s">
        <v>3179</v>
      </c>
      <c r="I6605" t="s">
        <v>38</v>
      </c>
      <c r="J6605" t="s">
        <v>27</v>
      </c>
      <c r="K6605" t="s">
        <v>8253</v>
      </c>
      <c r="L6605" t="s">
        <v>7878</v>
      </c>
      <c r="M6605">
        <v>32712</v>
      </c>
      <c r="N6605" t="s">
        <v>3507</v>
      </c>
      <c r="O6605" t="s">
        <v>2171</v>
      </c>
      <c r="P6605" t="s">
        <v>32</v>
      </c>
      <c r="Q6605" t="s">
        <v>65</v>
      </c>
      <c r="R6605" t="s">
        <v>2172</v>
      </c>
      <c r="S6605">
        <v>14.320000000000002</v>
      </c>
      <c r="T6605">
        <v>5</v>
      </c>
      <c r="U6605">
        <v>0.2</v>
      </c>
      <c r="V6605">
        <v>5.1910000000000007</v>
      </c>
      <c r="W6605" t="s">
        <v>10944</v>
      </c>
      <c r="X6605" t="s">
        <v>10937</v>
      </c>
      <c r="Y6605">
        <v>7</v>
      </c>
      <c r="Z6605" t="s">
        <v>10938</v>
      </c>
      <c r="AA6605">
        <v>0.36249999999999999</v>
      </c>
    </row>
    <row r="6606" spans="1:27" x14ac:dyDescent="0.35">
      <c r="A6606">
        <v>5689</v>
      </c>
      <c r="B6606" t="s">
        <v>8252</v>
      </c>
      <c r="C6606">
        <v>2011</v>
      </c>
      <c r="D6606" s="1">
        <v>40752</v>
      </c>
      <c r="E6606" s="1">
        <v>40752</v>
      </c>
      <c r="F6606" t="s">
        <v>234</v>
      </c>
      <c r="G6606" t="s">
        <v>3178</v>
      </c>
      <c r="H6606" t="s">
        <v>3179</v>
      </c>
      <c r="I6606" t="s">
        <v>38</v>
      </c>
      <c r="J6606" t="s">
        <v>27</v>
      </c>
      <c r="K6606" t="s">
        <v>8253</v>
      </c>
      <c r="L6606" t="s">
        <v>7878</v>
      </c>
      <c r="M6606">
        <v>32712</v>
      </c>
      <c r="N6606" t="s">
        <v>3507</v>
      </c>
      <c r="O6606" t="s">
        <v>6403</v>
      </c>
      <c r="P6606" t="s">
        <v>32</v>
      </c>
      <c r="Q6606" t="s">
        <v>146</v>
      </c>
      <c r="R6606" t="s">
        <v>1030</v>
      </c>
      <c r="S6606">
        <v>48.944000000000003</v>
      </c>
      <c r="T6606">
        <v>7</v>
      </c>
      <c r="U6606">
        <v>0.2</v>
      </c>
      <c r="V6606">
        <v>16.518599999999999</v>
      </c>
      <c r="W6606" t="s">
        <v>10944</v>
      </c>
      <c r="X6606" t="s">
        <v>10937</v>
      </c>
      <c r="Y6606">
        <v>7</v>
      </c>
      <c r="Z6606" t="s">
        <v>10938</v>
      </c>
      <c r="AA6606">
        <v>0.33749999999999997</v>
      </c>
    </row>
    <row r="6607" spans="1:27" x14ac:dyDescent="0.35">
      <c r="A6607">
        <v>5701</v>
      </c>
      <c r="B6607" t="s">
        <v>8722</v>
      </c>
      <c r="C6607">
        <v>2013</v>
      </c>
      <c r="D6607" s="1">
        <v>41603</v>
      </c>
      <c r="E6607" s="1">
        <v>41605</v>
      </c>
      <c r="F6607" t="s">
        <v>56</v>
      </c>
      <c r="G6607" t="s">
        <v>761</v>
      </c>
      <c r="H6607" t="s">
        <v>762</v>
      </c>
      <c r="I6607" t="s">
        <v>127</v>
      </c>
      <c r="J6607" t="s">
        <v>27</v>
      </c>
      <c r="K6607" t="s">
        <v>8121</v>
      </c>
      <c r="L6607" t="s">
        <v>8109</v>
      </c>
      <c r="M6607">
        <v>44105</v>
      </c>
      <c r="N6607" t="s">
        <v>3728</v>
      </c>
      <c r="O6607" t="s">
        <v>6392</v>
      </c>
      <c r="P6607" t="s">
        <v>32</v>
      </c>
      <c r="Q6607" t="s">
        <v>146</v>
      </c>
      <c r="R6607" t="s">
        <v>6393</v>
      </c>
      <c r="S6607">
        <v>40.752000000000002</v>
      </c>
      <c r="T6607">
        <v>3</v>
      </c>
      <c r="U6607">
        <v>0.2</v>
      </c>
      <c r="V6607">
        <v>15.281999999999998</v>
      </c>
      <c r="W6607" t="s">
        <v>10936</v>
      </c>
      <c r="X6607" t="s">
        <v>10940</v>
      </c>
      <c r="Y6607">
        <v>11</v>
      </c>
      <c r="Z6607" t="s">
        <v>10947</v>
      </c>
      <c r="AA6607">
        <v>0.37499999999999994</v>
      </c>
    </row>
    <row r="6608" spans="1:27" x14ac:dyDescent="0.35">
      <c r="A6608">
        <v>5721</v>
      </c>
      <c r="B6608" t="s">
        <v>8723</v>
      </c>
      <c r="C6608">
        <v>2012</v>
      </c>
      <c r="D6608" s="1">
        <v>41227</v>
      </c>
      <c r="E6608" s="1">
        <v>41230</v>
      </c>
      <c r="F6608" t="s">
        <v>56</v>
      </c>
      <c r="G6608" t="s">
        <v>2129</v>
      </c>
      <c r="H6608" t="s">
        <v>2130</v>
      </c>
      <c r="I6608" t="s">
        <v>26</v>
      </c>
      <c r="J6608" t="s">
        <v>27</v>
      </c>
      <c r="K6608" t="s">
        <v>3505</v>
      </c>
      <c r="L6608" t="s">
        <v>8023</v>
      </c>
      <c r="M6608">
        <v>97477</v>
      </c>
      <c r="N6608" t="s">
        <v>30</v>
      </c>
      <c r="O6608" t="s">
        <v>3165</v>
      </c>
      <c r="P6608" t="s">
        <v>32</v>
      </c>
      <c r="Q6608" t="s">
        <v>65</v>
      </c>
      <c r="R6608" t="s">
        <v>3166</v>
      </c>
      <c r="S6608">
        <v>8.7200000000000006</v>
      </c>
      <c r="T6608">
        <v>5</v>
      </c>
      <c r="U6608">
        <v>0.2</v>
      </c>
      <c r="V6608">
        <v>2.289000000000001</v>
      </c>
      <c r="W6608" t="s">
        <v>10948</v>
      </c>
      <c r="X6608" t="s">
        <v>10940</v>
      </c>
      <c r="Y6608">
        <v>11</v>
      </c>
      <c r="Z6608" t="s">
        <v>10947</v>
      </c>
      <c r="AA6608">
        <v>0.26250000000000012</v>
      </c>
    </row>
    <row r="6609" spans="1:27" x14ac:dyDescent="0.35">
      <c r="A6609">
        <v>5786</v>
      </c>
      <c r="B6609" t="s">
        <v>9402</v>
      </c>
      <c r="C6609">
        <v>2014</v>
      </c>
      <c r="D6609" s="1">
        <v>41915</v>
      </c>
      <c r="E6609" s="1">
        <v>41921</v>
      </c>
      <c r="F6609" t="s">
        <v>23</v>
      </c>
      <c r="G6609" t="s">
        <v>4371</v>
      </c>
      <c r="H6609" t="s">
        <v>4372</v>
      </c>
      <c r="I6609" t="s">
        <v>38</v>
      </c>
      <c r="J6609" t="s">
        <v>27</v>
      </c>
      <c r="K6609" t="s">
        <v>3505</v>
      </c>
      <c r="L6609" t="s">
        <v>8023</v>
      </c>
      <c r="M6609">
        <v>97477</v>
      </c>
      <c r="N6609" t="s">
        <v>30</v>
      </c>
      <c r="O6609" t="s">
        <v>2475</v>
      </c>
      <c r="P6609" t="s">
        <v>32</v>
      </c>
      <c r="Q6609" t="s">
        <v>113</v>
      </c>
      <c r="R6609" t="s">
        <v>2476</v>
      </c>
      <c r="S6609">
        <v>39.072000000000003</v>
      </c>
      <c r="T6609">
        <v>6</v>
      </c>
      <c r="U6609">
        <v>0.2</v>
      </c>
      <c r="V6609">
        <v>4.3955999999999982</v>
      </c>
      <c r="W6609" t="s">
        <v>10939</v>
      </c>
      <c r="X6609" t="s">
        <v>10940</v>
      </c>
      <c r="Y6609">
        <v>10</v>
      </c>
      <c r="Z6609" t="s">
        <v>10945</v>
      </c>
      <c r="AA6609">
        <v>0.11249999999999995</v>
      </c>
    </row>
    <row r="6610" spans="1:27" x14ac:dyDescent="0.35">
      <c r="A6610">
        <v>5995</v>
      </c>
      <c r="B6610" t="s">
        <v>9403</v>
      </c>
      <c r="C6610">
        <v>2013</v>
      </c>
      <c r="D6610" s="1">
        <v>41620</v>
      </c>
      <c r="E6610" s="1">
        <v>41620</v>
      </c>
      <c r="F6610" t="s">
        <v>234</v>
      </c>
      <c r="G6610" t="s">
        <v>156</v>
      </c>
      <c r="H6610" t="s">
        <v>157</v>
      </c>
      <c r="I6610" t="s">
        <v>26</v>
      </c>
      <c r="J6610" t="s">
        <v>27</v>
      </c>
      <c r="K6610" t="s">
        <v>3521</v>
      </c>
      <c r="L6610" t="s">
        <v>8109</v>
      </c>
      <c r="M6610">
        <v>43229</v>
      </c>
      <c r="N6610" t="s">
        <v>3728</v>
      </c>
      <c r="O6610" t="s">
        <v>112</v>
      </c>
      <c r="P6610" t="s">
        <v>32</v>
      </c>
      <c r="Q6610" t="s">
        <v>113</v>
      </c>
      <c r="R6610" t="s">
        <v>114</v>
      </c>
      <c r="S6610">
        <v>13.52</v>
      </c>
      <c r="T6610">
        <v>2</v>
      </c>
      <c r="U6610">
        <v>0.2</v>
      </c>
      <c r="V6610">
        <v>1.6899999999999986</v>
      </c>
      <c r="W6610" t="s">
        <v>10936</v>
      </c>
      <c r="X6610" t="s">
        <v>10940</v>
      </c>
      <c r="Y6610">
        <v>12</v>
      </c>
      <c r="Z6610" t="s">
        <v>10941</v>
      </c>
      <c r="AA6610">
        <v>0.1249999999999999</v>
      </c>
    </row>
    <row r="6611" spans="1:27" x14ac:dyDescent="0.35">
      <c r="A6611">
        <v>6067</v>
      </c>
      <c r="B6611" t="s">
        <v>9404</v>
      </c>
      <c r="C6611">
        <v>2012</v>
      </c>
      <c r="D6611" s="1">
        <v>40925</v>
      </c>
      <c r="E6611" s="1">
        <v>40931</v>
      </c>
      <c r="F6611" t="s">
        <v>23</v>
      </c>
      <c r="G6611" t="s">
        <v>6384</v>
      </c>
      <c r="H6611" t="s">
        <v>6385</v>
      </c>
      <c r="I6611" t="s">
        <v>38</v>
      </c>
      <c r="J6611" t="s">
        <v>27</v>
      </c>
      <c r="K6611" t="s">
        <v>9405</v>
      </c>
      <c r="L6611" t="s">
        <v>7919</v>
      </c>
      <c r="M6611">
        <v>38134</v>
      </c>
      <c r="N6611" t="s">
        <v>3507</v>
      </c>
      <c r="O6611" t="s">
        <v>3337</v>
      </c>
      <c r="P6611" t="s">
        <v>32</v>
      </c>
      <c r="Q6611" t="s">
        <v>113</v>
      </c>
      <c r="R6611" t="s">
        <v>3338</v>
      </c>
      <c r="S6611">
        <v>88.960000000000008</v>
      </c>
      <c r="T6611">
        <v>8</v>
      </c>
      <c r="U6611">
        <v>0.2</v>
      </c>
      <c r="V6611">
        <v>10.007999999999988</v>
      </c>
      <c r="W6611" t="s">
        <v>10948</v>
      </c>
      <c r="X6611" t="s">
        <v>10950</v>
      </c>
      <c r="Y6611">
        <v>1</v>
      </c>
      <c r="Z6611" t="s">
        <v>10951</v>
      </c>
      <c r="AA6611">
        <v>0.11249999999999986</v>
      </c>
    </row>
    <row r="6612" spans="1:27" x14ac:dyDescent="0.35">
      <c r="A6612">
        <v>6113</v>
      </c>
      <c r="B6612" t="s">
        <v>9406</v>
      </c>
      <c r="C6612">
        <v>2013</v>
      </c>
      <c r="D6612" s="1">
        <v>41591</v>
      </c>
      <c r="E6612" s="1">
        <v>41595</v>
      </c>
      <c r="F6612" t="s">
        <v>23</v>
      </c>
      <c r="G6612" t="s">
        <v>781</v>
      </c>
      <c r="H6612" t="s">
        <v>782</v>
      </c>
      <c r="I6612" t="s">
        <v>38</v>
      </c>
      <c r="J6612" t="s">
        <v>27</v>
      </c>
      <c r="K6612" t="s">
        <v>9407</v>
      </c>
      <c r="L6612" t="s">
        <v>8109</v>
      </c>
      <c r="M6612">
        <v>44134</v>
      </c>
      <c r="N6612" t="s">
        <v>3728</v>
      </c>
      <c r="O6612" t="s">
        <v>3073</v>
      </c>
      <c r="P6612" t="s">
        <v>32</v>
      </c>
      <c r="Q6612" t="s">
        <v>65</v>
      </c>
      <c r="R6612" t="s">
        <v>3074</v>
      </c>
      <c r="S6612">
        <v>16.752000000000002</v>
      </c>
      <c r="T6612">
        <v>6</v>
      </c>
      <c r="U6612">
        <v>0.2</v>
      </c>
      <c r="V6612">
        <v>5.4443999999999999</v>
      </c>
      <c r="W6612" t="s">
        <v>10936</v>
      </c>
      <c r="X6612" t="s">
        <v>10940</v>
      </c>
      <c r="Y6612">
        <v>11</v>
      </c>
      <c r="Z6612" t="s">
        <v>10947</v>
      </c>
      <c r="AA6612">
        <v>0.32499999999999996</v>
      </c>
    </row>
    <row r="6613" spans="1:27" x14ac:dyDescent="0.35">
      <c r="A6613">
        <v>6258</v>
      </c>
      <c r="B6613" t="s">
        <v>9408</v>
      </c>
      <c r="C6613">
        <v>2014</v>
      </c>
      <c r="D6613" s="1">
        <v>41946</v>
      </c>
      <c r="E6613" s="1">
        <v>41950</v>
      </c>
      <c r="F6613" t="s">
        <v>45</v>
      </c>
      <c r="G6613" t="s">
        <v>1035</v>
      </c>
      <c r="H6613" t="s">
        <v>1036</v>
      </c>
      <c r="I6613" t="s">
        <v>26</v>
      </c>
      <c r="J6613" t="s">
        <v>27</v>
      </c>
      <c r="K6613" t="s">
        <v>3521</v>
      </c>
      <c r="L6613" t="s">
        <v>8109</v>
      </c>
      <c r="M6613">
        <v>43229</v>
      </c>
      <c r="N6613" t="s">
        <v>3728</v>
      </c>
      <c r="O6613" t="s">
        <v>120</v>
      </c>
      <c r="P6613" t="s">
        <v>32</v>
      </c>
      <c r="Q6613" t="s">
        <v>113</v>
      </c>
      <c r="R6613" t="s">
        <v>121</v>
      </c>
      <c r="S6613">
        <v>384.59200000000004</v>
      </c>
      <c r="T6613">
        <v>2</v>
      </c>
      <c r="U6613">
        <v>0.2</v>
      </c>
      <c r="V6613">
        <v>-81.725799999999978</v>
      </c>
      <c r="W6613" t="s">
        <v>10939</v>
      </c>
      <c r="X6613" t="s">
        <v>10940</v>
      </c>
      <c r="Y6613">
        <v>11</v>
      </c>
      <c r="Z6613" t="s">
        <v>10947</v>
      </c>
      <c r="AA6613">
        <v>-0.21249999999999991</v>
      </c>
    </row>
    <row r="6614" spans="1:27" x14ac:dyDescent="0.35">
      <c r="A6614">
        <v>6302</v>
      </c>
      <c r="B6614" t="s">
        <v>9409</v>
      </c>
      <c r="C6614">
        <v>2011</v>
      </c>
      <c r="D6614" s="1">
        <v>40700</v>
      </c>
      <c r="E6614" s="1">
        <v>40706</v>
      </c>
      <c r="F6614" t="s">
        <v>23</v>
      </c>
      <c r="G6614" t="s">
        <v>1346</v>
      </c>
      <c r="H6614" t="s">
        <v>1347</v>
      </c>
      <c r="I6614" t="s">
        <v>38</v>
      </c>
      <c r="J6614" t="s">
        <v>27</v>
      </c>
      <c r="K6614" t="s">
        <v>7864</v>
      </c>
      <c r="L6614" t="s">
        <v>7865</v>
      </c>
      <c r="M6614">
        <v>60623</v>
      </c>
      <c r="N6614" t="s">
        <v>3479</v>
      </c>
      <c r="O6614" t="s">
        <v>1029</v>
      </c>
      <c r="P6614" t="s">
        <v>32</v>
      </c>
      <c r="Q6614" t="s">
        <v>146</v>
      </c>
      <c r="R6614" t="s">
        <v>1030</v>
      </c>
      <c r="S6614">
        <v>13.984000000000002</v>
      </c>
      <c r="T6614">
        <v>2</v>
      </c>
      <c r="U6614">
        <v>0.2</v>
      </c>
      <c r="V6614">
        <v>4.7195999999999998</v>
      </c>
      <c r="W6614" t="s">
        <v>10944</v>
      </c>
      <c r="X6614" t="s">
        <v>10942</v>
      </c>
      <c r="Y6614">
        <v>6</v>
      </c>
      <c r="Z6614" t="s">
        <v>10946</v>
      </c>
      <c r="AA6614">
        <v>0.33749999999999997</v>
      </c>
    </row>
    <row r="6615" spans="1:27" x14ac:dyDescent="0.35">
      <c r="A6615">
        <v>6306</v>
      </c>
      <c r="B6615" t="s">
        <v>8065</v>
      </c>
      <c r="C6615">
        <v>2013</v>
      </c>
      <c r="D6615" s="1">
        <v>41583</v>
      </c>
      <c r="E6615" s="1">
        <v>41585</v>
      </c>
      <c r="F6615" t="s">
        <v>45</v>
      </c>
      <c r="G6615" t="s">
        <v>8066</v>
      </c>
      <c r="H6615" t="s">
        <v>8067</v>
      </c>
      <c r="I6615" t="s">
        <v>26</v>
      </c>
      <c r="J6615" t="s">
        <v>27</v>
      </c>
      <c r="K6615" t="s">
        <v>8068</v>
      </c>
      <c r="L6615" t="s">
        <v>8023</v>
      </c>
      <c r="M6615">
        <v>97405</v>
      </c>
      <c r="N6615" t="s">
        <v>30</v>
      </c>
      <c r="O6615" t="s">
        <v>118</v>
      </c>
      <c r="P6615" t="s">
        <v>32</v>
      </c>
      <c r="Q6615" t="s">
        <v>113</v>
      </c>
      <c r="R6615" t="s">
        <v>119</v>
      </c>
      <c r="S6615">
        <v>17.584000000000003</v>
      </c>
      <c r="T6615">
        <v>7</v>
      </c>
      <c r="U6615">
        <v>0.2</v>
      </c>
      <c r="V6615">
        <v>-4.1761999999999997</v>
      </c>
      <c r="W6615" t="s">
        <v>10936</v>
      </c>
      <c r="X6615" t="s">
        <v>10940</v>
      </c>
      <c r="Y6615">
        <v>11</v>
      </c>
      <c r="Z6615" t="s">
        <v>10947</v>
      </c>
      <c r="AA6615">
        <v>-0.23749999999999993</v>
      </c>
    </row>
    <row r="6616" spans="1:27" x14ac:dyDescent="0.35">
      <c r="A6616">
        <v>6381</v>
      </c>
      <c r="B6616" t="s">
        <v>9410</v>
      </c>
      <c r="C6616">
        <v>2011</v>
      </c>
      <c r="D6616" s="1">
        <v>40641</v>
      </c>
      <c r="E6616" s="1">
        <v>40646</v>
      </c>
      <c r="F6616" t="s">
        <v>23</v>
      </c>
      <c r="G6616" t="s">
        <v>999</v>
      </c>
      <c r="H6616" t="s">
        <v>1000</v>
      </c>
      <c r="I6616" t="s">
        <v>127</v>
      </c>
      <c r="J6616" t="s">
        <v>27</v>
      </c>
      <c r="K6616" t="s">
        <v>8058</v>
      </c>
      <c r="L6616" t="s">
        <v>8021</v>
      </c>
      <c r="M6616">
        <v>85224</v>
      </c>
      <c r="N6616" t="s">
        <v>30</v>
      </c>
      <c r="O6616" t="s">
        <v>6470</v>
      </c>
      <c r="P6616" t="s">
        <v>32</v>
      </c>
      <c r="Q6616" t="s">
        <v>65</v>
      </c>
      <c r="R6616" t="s">
        <v>6471</v>
      </c>
      <c r="S6616">
        <v>49.792000000000002</v>
      </c>
      <c r="T6616">
        <v>8</v>
      </c>
      <c r="U6616">
        <v>0.2</v>
      </c>
      <c r="V6616">
        <v>-11.825600000000001</v>
      </c>
      <c r="W6616" t="s">
        <v>10944</v>
      </c>
      <c r="X6616" t="s">
        <v>10942</v>
      </c>
      <c r="Y6616">
        <v>4</v>
      </c>
      <c r="Z6616" t="s">
        <v>10943</v>
      </c>
      <c r="AA6616">
        <v>-0.23750000000000002</v>
      </c>
    </row>
    <row r="6617" spans="1:27" x14ac:dyDescent="0.35">
      <c r="A6617">
        <v>6446</v>
      </c>
      <c r="B6617" t="s">
        <v>9411</v>
      </c>
      <c r="C6617">
        <v>2012</v>
      </c>
      <c r="D6617" s="1">
        <v>40973</v>
      </c>
      <c r="E6617" s="1">
        <v>40978</v>
      </c>
      <c r="F6617" t="s">
        <v>23</v>
      </c>
      <c r="G6617" t="s">
        <v>5746</v>
      </c>
      <c r="H6617" t="s">
        <v>5747</v>
      </c>
      <c r="I6617" t="s">
        <v>38</v>
      </c>
      <c r="J6617" t="s">
        <v>27</v>
      </c>
      <c r="K6617" t="s">
        <v>7864</v>
      </c>
      <c r="L6617" t="s">
        <v>7865</v>
      </c>
      <c r="M6617">
        <v>60623</v>
      </c>
      <c r="N6617" t="s">
        <v>3479</v>
      </c>
      <c r="O6617" t="s">
        <v>1868</v>
      </c>
      <c r="P6617" t="s">
        <v>32</v>
      </c>
      <c r="Q6617" t="s">
        <v>65</v>
      </c>
      <c r="R6617" t="s">
        <v>1869</v>
      </c>
      <c r="S6617">
        <v>7.1039999999999992</v>
      </c>
      <c r="T6617">
        <v>6</v>
      </c>
      <c r="U6617">
        <v>0.2</v>
      </c>
      <c r="V6617">
        <v>2.4863999999999997</v>
      </c>
      <c r="W6617" t="s">
        <v>10948</v>
      </c>
      <c r="X6617" t="s">
        <v>10950</v>
      </c>
      <c r="Y6617">
        <v>3</v>
      </c>
      <c r="Z6617" t="s">
        <v>10953</v>
      </c>
      <c r="AA6617">
        <v>0.35</v>
      </c>
    </row>
    <row r="6618" spans="1:27" x14ac:dyDescent="0.35">
      <c r="A6618">
        <v>6658</v>
      </c>
      <c r="B6618" t="s">
        <v>8280</v>
      </c>
      <c r="C6618">
        <v>2014</v>
      </c>
      <c r="D6618" s="1">
        <v>41691</v>
      </c>
      <c r="E6618" s="1">
        <v>41698</v>
      </c>
      <c r="F6618" t="s">
        <v>23</v>
      </c>
      <c r="G6618" t="s">
        <v>3377</v>
      </c>
      <c r="H6618" t="s">
        <v>3378</v>
      </c>
      <c r="I6618" t="s">
        <v>127</v>
      </c>
      <c r="J6618" t="s">
        <v>27</v>
      </c>
      <c r="K6618" t="s">
        <v>8032</v>
      </c>
      <c r="L6618" t="s">
        <v>8021</v>
      </c>
      <c r="M6618">
        <v>85234</v>
      </c>
      <c r="N6618" t="s">
        <v>30</v>
      </c>
      <c r="O6618" t="s">
        <v>6419</v>
      </c>
      <c r="P6618" t="s">
        <v>32</v>
      </c>
      <c r="Q6618" t="s">
        <v>146</v>
      </c>
      <c r="R6618" t="s">
        <v>6420</v>
      </c>
      <c r="S6618">
        <v>10.64</v>
      </c>
      <c r="T6618">
        <v>5</v>
      </c>
      <c r="U6618">
        <v>0.2</v>
      </c>
      <c r="V6618">
        <v>3.8570000000000002</v>
      </c>
      <c r="W6618" t="s">
        <v>10939</v>
      </c>
      <c r="X6618" t="s">
        <v>10950</v>
      </c>
      <c r="Y6618">
        <v>2</v>
      </c>
      <c r="Z6618" t="s">
        <v>10955</v>
      </c>
      <c r="AA6618">
        <v>0.36249999999999999</v>
      </c>
    </row>
    <row r="6619" spans="1:27" x14ac:dyDescent="0.35">
      <c r="A6619">
        <v>6903</v>
      </c>
      <c r="B6619" t="s">
        <v>9412</v>
      </c>
      <c r="C6619">
        <v>2014</v>
      </c>
      <c r="D6619" s="1">
        <v>41885</v>
      </c>
      <c r="E6619" s="1">
        <v>41891</v>
      </c>
      <c r="F6619" t="s">
        <v>23</v>
      </c>
      <c r="G6619" t="s">
        <v>8437</v>
      </c>
      <c r="H6619" t="s">
        <v>8438</v>
      </c>
      <c r="I6619" t="s">
        <v>26</v>
      </c>
      <c r="J6619" t="s">
        <v>27</v>
      </c>
      <c r="K6619" t="s">
        <v>7864</v>
      </c>
      <c r="L6619" t="s">
        <v>7865</v>
      </c>
      <c r="M6619">
        <v>60653</v>
      </c>
      <c r="N6619" t="s">
        <v>3479</v>
      </c>
      <c r="O6619" t="s">
        <v>621</v>
      </c>
      <c r="P6619" t="s">
        <v>32</v>
      </c>
      <c r="Q6619" t="s">
        <v>65</v>
      </c>
      <c r="R6619" t="s">
        <v>622</v>
      </c>
      <c r="S6619">
        <v>16</v>
      </c>
      <c r="T6619">
        <v>4</v>
      </c>
      <c r="U6619">
        <v>0.2</v>
      </c>
      <c r="V6619">
        <v>5.6</v>
      </c>
      <c r="W6619" t="s">
        <v>10939</v>
      </c>
      <c r="X6619" t="s">
        <v>10937</v>
      </c>
      <c r="Y6619">
        <v>9</v>
      </c>
      <c r="Z6619" t="s">
        <v>10949</v>
      </c>
      <c r="AA6619">
        <v>0.35</v>
      </c>
    </row>
    <row r="6620" spans="1:27" x14ac:dyDescent="0.35">
      <c r="A6620">
        <v>7021</v>
      </c>
      <c r="B6620" t="s">
        <v>8290</v>
      </c>
      <c r="C6620">
        <v>2011</v>
      </c>
      <c r="D6620" s="1">
        <v>40778</v>
      </c>
      <c r="E6620" s="1">
        <v>40782</v>
      </c>
      <c r="F6620" t="s">
        <v>23</v>
      </c>
      <c r="G6620" t="s">
        <v>415</v>
      </c>
      <c r="H6620" t="s">
        <v>416</v>
      </c>
      <c r="I6620" t="s">
        <v>38</v>
      </c>
      <c r="J6620" t="s">
        <v>27</v>
      </c>
      <c r="K6620" t="s">
        <v>7872</v>
      </c>
      <c r="L6620" t="s">
        <v>7873</v>
      </c>
      <c r="M6620">
        <v>80219</v>
      </c>
      <c r="N6620" t="s">
        <v>30</v>
      </c>
      <c r="O6620" t="s">
        <v>6535</v>
      </c>
      <c r="P6620" t="s">
        <v>32</v>
      </c>
      <c r="Q6620" t="s">
        <v>113</v>
      </c>
      <c r="R6620" t="s">
        <v>6536</v>
      </c>
      <c r="S6620">
        <v>6.8000000000000007</v>
      </c>
      <c r="T6620">
        <v>1</v>
      </c>
      <c r="U6620">
        <v>0.2</v>
      </c>
      <c r="V6620">
        <v>0.50999999999999979</v>
      </c>
      <c r="W6620" t="s">
        <v>10944</v>
      </c>
      <c r="X6620" t="s">
        <v>10937</v>
      </c>
      <c r="Y6620">
        <v>8</v>
      </c>
      <c r="Z6620" t="s">
        <v>10954</v>
      </c>
      <c r="AA6620">
        <v>7.4999999999999956E-2</v>
      </c>
    </row>
    <row r="6621" spans="1:27" x14ac:dyDescent="0.35">
      <c r="A6621">
        <v>7063</v>
      </c>
      <c r="B6621" t="s">
        <v>9413</v>
      </c>
      <c r="C6621">
        <v>2013</v>
      </c>
      <c r="D6621" s="1">
        <v>41638</v>
      </c>
      <c r="E6621" s="1">
        <v>41640</v>
      </c>
      <c r="F6621" t="s">
        <v>45</v>
      </c>
      <c r="G6621" t="s">
        <v>2214</v>
      </c>
      <c r="H6621" t="s">
        <v>2215</v>
      </c>
      <c r="I6621" t="s">
        <v>38</v>
      </c>
      <c r="J6621" t="s">
        <v>27</v>
      </c>
      <c r="K6621" t="s">
        <v>3505</v>
      </c>
      <c r="L6621" t="s">
        <v>8023</v>
      </c>
      <c r="M6621">
        <v>97477</v>
      </c>
      <c r="N6621" t="s">
        <v>30</v>
      </c>
      <c r="O6621" t="s">
        <v>3190</v>
      </c>
      <c r="P6621" t="s">
        <v>32</v>
      </c>
      <c r="Q6621" t="s">
        <v>146</v>
      </c>
      <c r="R6621" t="s">
        <v>2436</v>
      </c>
      <c r="S6621">
        <v>27.792000000000002</v>
      </c>
      <c r="T6621">
        <v>3</v>
      </c>
      <c r="U6621">
        <v>0.2</v>
      </c>
      <c r="V6621">
        <v>10.422000000000001</v>
      </c>
      <c r="W6621" t="s">
        <v>10936</v>
      </c>
      <c r="X6621" t="s">
        <v>10940</v>
      </c>
      <c r="Y6621">
        <v>12</v>
      </c>
      <c r="Z6621" t="s">
        <v>10941</v>
      </c>
      <c r="AA6621">
        <v>0.375</v>
      </c>
    </row>
    <row r="6622" spans="1:27" x14ac:dyDescent="0.35">
      <c r="A6622">
        <v>7064</v>
      </c>
      <c r="B6622" t="s">
        <v>9414</v>
      </c>
      <c r="C6622">
        <v>2014</v>
      </c>
      <c r="D6622" s="1">
        <v>41883</v>
      </c>
      <c r="E6622" s="1">
        <v>41888</v>
      </c>
      <c r="F6622" t="s">
        <v>23</v>
      </c>
      <c r="G6622" t="s">
        <v>2540</v>
      </c>
      <c r="H6622" t="s">
        <v>2541</v>
      </c>
      <c r="I6622" t="s">
        <v>127</v>
      </c>
      <c r="J6622" t="s">
        <v>27</v>
      </c>
      <c r="K6622" t="s">
        <v>3984</v>
      </c>
      <c r="L6622" t="s">
        <v>8023</v>
      </c>
      <c r="M6622">
        <v>97301</v>
      </c>
      <c r="N6622" t="s">
        <v>30</v>
      </c>
      <c r="O6622" t="s">
        <v>474</v>
      </c>
      <c r="P6622" t="s">
        <v>32</v>
      </c>
      <c r="Q6622" t="s">
        <v>113</v>
      </c>
      <c r="R6622" t="s">
        <v>475</v>
      </c>
      <c r="S6622">
        <v>6.2080000000000002</v>
      </c>
      <c r="T6622">
        <v>2</v>
      </c>
      <c r="U6622">
        <v>0.2</v>
      </c>
      <c r="V6622">
        <v>0.69839999999999902</v>
      </c>
      <c r="W6622" t="s">
        <v>10939</v>
      </c>
      <c r="X6622" t="s">
        <v>10937</v>
      </c>
      <c r="Y6622">
        <v>9</v>
      </c>
      <c r="Z6622" t="s">
        <v>10949</v>
      </c>
      <c r="AA6622">
        <v>0.11249999999999984</v>
      </c>
    </row>
    <row r="6623" spans="1:27" x14ac:dyDescent="0.35">
      <c r="A6623">
        <v>7087</v>
      </c>
      <c r="B6623" t="s">
        <v>9415</v>
      </c>
      <c r="C6623">
        <v>2014</v>
      </c>
      <c r="D6623" s="1">
        <v>41908</v>
      </c>
      <c r="E6623" s="1">
        <v>41911</v>
      </c>
      <c r="F6623" t="s">
        <v>56</v>
      </c>
      <c r="G6623" t="s">
        <v>934</v>
      </c>
      <c r="H6623" t="s">
        <v>935</v>
      </c>
      <c r="I6623" t="s">
        <v>26</v>
      </c>
      <c r="J6623" t="s">
        <v>27</v>
      </c>
      <c r="K6623" t="s">
        <v>8141</v>
      </c>
      <c r="L6623" t="s">
        <v>8102</v>
      </c>
      <c r="M6623">
        <v>19013</v>
      </c>
      <c r="N6623" t="s">
        <v>3728</v>
      </c>
      <c r="O6623" t="s">
        <v>2445</v>
      </c>
      <c r="P6623" t="s">
        <v>32</v>
      </c>
      <c r="Q6623" t="s">
        <v>113</v>
      </c>
      <c r="R6623" t="s">
        <v>2446</v>
      </c>
      <c r="S6623">
        <v>190.89600000000002</v>
      </c>
      <c r="T6623">
        <v>2</v>
      </c>
      <c r="U6623">
        <v>0.2</v>
      </c>
      <c r="V6623">
        <v>-42.951599999999999</v>
      </c>
      <c r="W6623" t="s">
        <v>10939</v>
      </c>
      <c r="X6623" t="s">
        <v>10937</v>
      </c>
      <c r="Y6623">
        <v>9</v>
      </c>
      <c r="Z6623" t="s">
        <v>10949</v>
      </c>
      <c r="AA6623">
        <v>-0.22499999999999998</v>
      </c>
    </row>
    <row r="6624" spans="1:27" x14ac:dyDescent="0.35">
      <c r="A6624">
        <v>7101</v>
      </c>
      <c r="B6624" t="s">
        <v>9416</v>
      </c>
      <c r="C6624">
        <v>2011</v>
      </c>
      <c r="D6624" s="1">
        <v>40870</v>
      </c>
      <c r="E6624" s="1">
        <v>40875</v>
      </c>
      <c r="F6624" t="s">
        <v>23</v>
      </c>
      <c r="G6624" t="s">
        <v>7625</v>
      </c>
      <c r="H6624" t="s">
        <v>7626</v>
      </c>
      <c r="I6624" t="s">
        <v>38</v>
      </c>
      <c r="J6624" t="s">
        <v>27</v>
      </c>
      <c r="K6624" t="s">
        <v>8170</v>
      </c>
      <c r="L6624" t="s">
        <v>8021</v>
      </c>
      <c r="M6624">
        <v>85254</v>
      </c>
      <c r="N6624" t="s">
        <v>30</v>
      </c>
      <c r="O6624" t="s">
        <v>2127</v>
      </c>
      <c r="P6624" t="s">
        <v>32</v>
      </c>
      <c r="Q6624" t="s">
        <v>146</v>
      </c>
      <c r="R6624" t="s">
        <v>66</v>
      </c>
      <c r="S6624">
        <v>23.472000000000001</v>
      </c>
      <c r="T6624">
        <v>3</v>
      </c>
      <c r="U6624">
        <v>0.2</v>
      </c>
      <c r="V6624">
        <v>8.8019999999999978</v>
      </c>
      <c r="W6624" t="s">
        <v>10944</v>
      </c>
      <c r="X6624" t="s">
        <v>10940</v>
      </c>
      <c r="Y6624">
        <v>11</v>
      </c>
      <c r="Z6624" t="s">
        <v>10947</v>
      </c>
      <c r="AA6624">
        <v>0.37499999999999989</v>
      </c>
    </row>
    <row r="6625" spans="1:27" x14ac:dyDescent="0.35">
      <c r="A6625">
        <v>7161</v>
      </c>
      <c r="B6625" t="s">
        <v>8528</v>
      </c>
      <c r="C6625">
        <v>2012</v>
      </c>
      <c r="D6625" s="1">
        <v>41042</v>
      </c>
      <c r="E6625" s="1">
        <v>41047</v>
      </c>
      <c r="F6625" t="s">
        <v>45</v>
      </c>
      <c r="G6625" t="s">
        <v>516</v>
      </c>
      <c r="H6625" t="s">
        <v>517</v>
      </c>
      <c r="I6625" t="s">
        <v>127</v>
      </c>
      <c r="J6625" t="s">
        <v>27</v>
      </c>
      <c r="K6625" t="s">
        <v>7864</v>
      </c>
      <c r="L6625" t="s">
        <v>7865</v>
      </c>
      <c r="M6625">
        <v>60623</v>
      </c>
      <c r="N6625" t="s">
        <v>3479</v>
      </c>
      <c r="O6625" t="s">
        <v>621</v>
      </c>
      <c r="P6625" t="s">
        <v>32</v>
      </c>
      <c r="Q6625" t="s">
        <v>65</v>
      </c>
      <c r="R6625" t="s">
        <v>622</v>
      </c>
      <c r="S6625">
        <v>16</v>
      </c>
      <c r="T6625">
        <v>4</v>
      </c>
      <c r="U6625">
        <v>0.2</v>
      </c>
      <c r="V6625">
        <v>5.6</v>
      </c>
      <c r="W6625" t="s">
        <v>10948</v>
      </c>
      <c r="X6625" t="s">
        <v>10942</v>
      </c>
      <c r="Y6625">
        <v>5</v>
      </c>
      <c r="Z6625" t="s">
        <v>10952</v>
      </c>
      <c r="AA6625">
        <v>0.35</v>
      </c>
    </row>
    <row r="6626" spans="1:27" x14ac:dyDescent="0.35">
      <c r="A6626">
        <v>7273</v>
      </c>
      <c r="B6626" t="s">
        <v>9417</v>
      </c>
      <c r="C6626">
        <v>2013</v>
      </c>
      <c r="D6626" s="1">
        <v>41558</v>
      </c>
      <c r="E6626" s="1">
        <v>41562</v>
      </c>
      <c r="F6626" t="s">
        <v>23</v>
      </c>
      <c r="G6626" t="s">
        <v>7860</v>
      </c>
      <c r="H6626" t="s">
        <v>7861</v>
      </c>
      <c r="I6626" t="s">
        <v>26</v>
      </c>
      <c r="J6626" t="s">
        <v>27</v>
      </c>
      <c r="K6626" t="s">
        <v>7970</v>
      </c>
      <c r="L6626" t="s">
        <v>7858</v>
      </c>
      <c r="M6626">
        <v>27405</v>
      </c>
      <c r="N6626" t="s">
        <v>3507</v>
      </c>
      <c r="O6626" t="s">
        <v>986</v>
      </c>
      <c r="P6626" t="s">
        <v>32</v>
      </c>
      <c r="Q6626" t="s">
        <v>113</v>
      </c>
      <c r="R6626" t="s">
        <v>987</v>
      </c>
      <c r="S6626">
        <v>20.608000000000004</v>
      </c>
      <c r="T6626">
        <v>2</v>
      </c>
      <c r="U6626">
        <v>0.2</v>
      </c>
      <c r="V6626">
        <v>-4.3792000000000009</v>
      </c>
      <c r="W6626" t="s">
        <v>10936</v>
      </c>
      <c r="X6626" t="s">
        <v>10940</v>
      </c>
      <c r="Y6626">
        <v>10</v>
      </c>
      <c r="Z6626" t="s">
        <v>10945</v>
      </c>
      <c r="AA6626">
        <v>-0.21249999999999999</v>
      </c>
    </row>
    <row r="6627" spans="1:27" x14ac:dyDescent="0.35">
      <c r="A6627">
        <v>7433</v>
      </c>
      <c r="B6627" t="s">
        <v>9418</v>
      </c>
      <c r="C6627">
        <v>2011</v>
      </c>
      <c r="D6627" s="1">
        <v>40764</v>
      </c>
      <c r="E6627" s="1">
        <v>40768</v>
      </c>
      <c r="F6627" t="s">
        <v>23</v>
      </c>
      <c r="G6627" t="s">
        <v>2326</v>
      </c>
      <c r="H6627" t="s">
        <v>2327</v>
      </c>
      <c r="I6627" t="s">
        <v>38</v>
      </c>
      <c r="J6627" t="s">
        <v>27</v>
      </c>
      <c r="K6627" t="s">
        <v>8050</v>
      </c>
      <c r="L6627" t="s">
        <v>8021</v>
      </c>
      <c r="M6627">
        <v>85023</v>
      </c>
      <c r="N6627" t="s">
        <v>30</v>
      </c>
      <c r="O6627" t="s">
        <v>3144</v>
      </c>
      <c r="P6627" t="s">
        <v>32</v>
      </c>
      <c r="Q6627" t="s">
        <v>65</v>
      </c>
      <c r="R6627" t="s">
        <v>3145</v>
      </c>
      <c r="S6627">
        <v>4.4640000000000004</v>
      </c>
      <c r="T6627">
        <v>3</v>
      </c>
      <c r="U6627">
        <v>0.2</v>
      </c>
      <c r="V6627">
        <v>-0.94859999999999989</v>
      </c>
      <c r="W6627" t="s">
        <v>10944</v>
      </c>
      <c r="X6627" t="s">
        <v>10937</v>
      </c>
      <c r="Y6627">
        <v>8</v>
      </c>
      <c r="Z6627" t="s">
        <v>10954</v>
      </c>
      <c r="AA6627">
        <v>-0.21249999999999997</v>
      </c>
    </row>
    <row r="6628" spans="1:27" x14ac:dyDescent="0.35">
      <c r="A6628">
        <v>7525</v>
      </c>
      <c r="B6628" t="s">
        <v>8074</v>
      </c>
      <c r="C6628">
        <v>2011</v>
      </c>
      <c r="D6628" s="1">
        <v>40796</v>
      </c>
      <c r="E6628" s="1">
        <v>40802</v>
      </c>
      <c r="F6628" t="s">
        <v>23</v>
      </c>
      <c r="G6628" t="s">
        <v>181</v>
      </c>
      <c r="H6628" t="s">
        <v>182</v>
      </c>
      <c r="I6628" t="s">
        <v>38</v>
      </c>
      <c r="J6628" t="s">
        <v>27</v>
      </c>
      <c r="K6628" t="s">
        <v>8046</v>
      </c>
      <c r="L6628" t="s">
        <v>8023</v>
      </c>
      <c r="M6628">
        <v>97030</v>
      </c>
      <c r="N6628" t="s">
        <v>30</v>
      </c>
      <c r="O6628" t="s">
        <v>1571</v>
      </c>
      <c r="P6628" t="s">
        <v>32</v>
      </c>
      <c r="Q6628" t="s">
        <v>146</v>
      </c>
      <c r="R6628" t="s">
        <v>1572</v>
      </c>
      <c r="S6628">
        <v>21.728000000000002</v>
      </c>
      <c r="T6628">
        <v>7</v>
      </c>
      <c r="U6628">
        <v>0.2</v>
      </c>
      <c r="V6628">
        <v>7.6047999999999991</v>
      </c>
      <c r="W6628" t="s">
        <v>10944</v>
      </c>
      <c r="X6628" t="s">
        <v>10937</v>
      </c>
      <c r="Y6628">
        <v>9</v>
      </c>
      <c r="Z6628" t="s">
        <v>10949</v>
      </c>
      <c r="AA6628">
        <v>0.34999999999999992</v>
      </c>
    </row>
    <row r="6629" spans="1:27" x14ac:dyDescent="0.35">
      <c r="A6629">
        <v>7651</v>
      </c>
      <c r="B6629" t="s">
        <v>9419</v>
      </c>
      <c r="C6629">
        <v>2012</v>
      </c>
      <c r="D6629" s="1">
        <v>41270</v>
      </c>
      <c r="E6629" s="1">
        <v>41274</v>
      </c>
      <c r="F6629" t="s">
        <v>23</v>
      </c>
      <c r="G6629" t="s">
        <v>2196</v>
      </c>
      <c r="H6629" t="s">
        <v>2197</v>
      </c>
      <c r="I6629" t="s">
        <v>26</v>
      </c>
      <c r="J6629" t="s">
        <v>27</v>
      </c>
      <c r="K6629" t="s">
        <v>5443</v>
      </c>
      <c r="L6629" t="s">
        <v>8109</v>
      </c>
      <c r="M6629">
        <v>43302</v>
      </c>
      <c r="N6629" t="s">
        <v>3728</v>
      </c>
      <c r="O6629" t="s">
        <v>6406</v>
      </c>
      <c r="P6629" t="s">
        <v>32</v>
      </c>
      <c r="Q6629" t="s">
        <v>146</v>
      </c>
      <c r="R6629" t="s">
        <v>66</v>
      </c>
      <c r="S6629">
        <v>19.872</v>
      </c>
      <c r="T6629">
        <v>3</v>
      </c>
      <c r="U6629">
        <v>0.2</v>
      </c>
      <c r="V6629">
        <v>6.7067999999999977</v>
      </c>
      <c r="W6629" t="s">
        <v>10948</v>
      </c>
      <c r="X6629" t="s">
        <v>10940</v>
      </c>
      <c r="Y6629">
        <v>12</v>
      </c>
      <c r="Z6629" t="s">
        <v>10941</v>
      </c>
      <c r="AA6629">
        <v>0.33749999999999991</v>
      </c>
    </row>
    <row r="6630" spans="1:27" x14ac:dyDescent="0.35">
      <c r="A6630">
        <v>7785</v>
      </c>
      <c r="B6630" t="s">
        <v>9420</v>
      </c>
      <c r="C6630">
        <v>2013</v>
      </c>
      <c r="D6630" s="1">
        <v>41583</v>
      </c>
      <c r="E6630" s="1">
        <v>41585</v>
      </c>
      <c r="F6630" t="s">
        <v>45</v>
      </c>
      <c r="G6630" t="s">
        <v>6159</v>
      </c>
      <c r="H6630" t="s">
        <v>6160</v>
      </c>
      <c r="I6630" t="s">
        <v>26</v>
      </c>
      <c r="J6630" t="s">
        <v>27</v>
      </c>
      <c r="K6630" t="s">
        <v>7862</v>
      </c>
      <c r="L6630" t="s">
        <v>7858</v>
      </c>
      <c r="M6630">
        <v>28205</v>
      </c>
      <c r="N6630" t="s">
        <v>3507</v>
      </c>
      <c r="O6630" t="s">
        <v>936</v>
      </c>
      <c r="P6630" t="s">
        <v>32</v>
      </c>
      <c r="Q6630" t="s">
        <v>113</v>
      </c>
      <c r="R6630" t="s">
        <v>937</v>
      </c>
      <c r="S6630">
        <v>185.376</v>
      </c>
      <c r="T6630">
        <v>2</v>
      </c>
      <c r="U6630">
        <v>0.2</v>
      </c>
      <c r="V6630">
        <v>-34.758000000000017</v>
      </c>
      <c r="W6630" t="s">
        <v>10936</v>
      </c>
      <c r="X6630" t="s">
        <v>10940</v>
      </c>
      <c r="Y6630">
        <v>11</v>
      </c>
      <c r="Z6630" t="s">
        <v>10947</v>
      </c>
      <c r="AA6630">
        <v>-0.18750000000000008</v>
      </c>
    </row>
    <row r="6631" spans="1:27" x14ac:dyDescent="0.35">
      <c r="A6631">
        <v>7788</v>
      </c>
      <c r="B6631" t="s">
        <v>9421</v>
      </c>
      <c r="C6631">
        <v>2013</v>
      </c>
      <c r="D6631" s="1">
        <v>41412</v>
      </c>
      <c r="E6631" s="1">
        <v>41415</v>
      </c>
      <c r="F6631" t="s">
        <v>56</v>
      </c>
      <c r="G6631" t="s">
        <v>2733</v>
      </c>
      <c r="H6631" t="s">
        <v>2734</v>
      </c>
      <c r="I6631" t="s">
        <v>38</v>
      </c>
      <c r="J6631" t="s">
        <v>27</v>
      </c>
      <c r="K6631" t="s">
        <v>7864</v>
      </c>
      <c r="L6631" t="s">
        <v>7865</v>
      </c>
      <c r="M6631">
        <v>60653</v>
      </c>
      <c r="N6631" t="s">
        <v>3479</v>
      </c>
      <c r="O6631" t="s">
        <v>6483</v>
      </c>
      <c r="P6631" t="s">
        <v>32</v>
      </c>
      <c r="Q6631" t="s">
        <v>65</v>
      </c>
      <c r="R6631" t="s">
        <v>6484</v>
      </c>
      <c r="S6631">
        <v>7.8960000000000008</v>
      </c>
      <c r="T6631">
        <v>3</v>
      </c>
      <c r="U6631">
        <v>0.2</v>
      </c>
      <c r="V6631">
        <v>2.4674999999999994</v>
      </c>
      <c r="W6631" t="s">
        <v>10936</v>
      </c>
      <c r="X6631" t="s">
        <v>10942</v>
      </c>
      <c r="Y6631">
        <v>5</v>
      </c>
      <c r="Z6631" t="s">
        <v>10952</v>
      </c>
      <c r="AA6631">
        <v>0.31249999999999989</v>
      </c>
    </row>
    <row r="6632" spans="1:27" x14ac:dyDescent="0.35">
      <c r="A6632">
        <v>7828</v>
      </c>
      <c r="B6632" t="s">
        <v>8545</v>
      </c>
      <c r="C6632">
        <v>2014</v>
      </c>
      <c r="D6632" s="1">
        <v>41944</v>
      </c>
      <c r="E6632" s="1">
        <v>41949</v>
      </c>
      <c r="F6632" t="s">
        <v>23</v>
      </c>
      <c r="G6632" t="s">
        <v>2169</v>
      </c>
      <c r="H6632" t="s">
        <v>2170</v>
      </c>
      <c r="I6632" t="s">
        <v>26</v>
      </c>
      <c r="J6632" t="s">
        <v>27</v>
      </c>
      <c r="K6632" t="s">
        <v>7864</v>
      </c>
      <c r="L6632" t="s">
        <v>7865</v>
      </c>
      <c r="M6632">
        <v>60610</v>
      </c>
      <c r="N6632" t="s">
        <v>3479</v>
      </c>
      <c r="O6632" t="s">
        <v>7329</v>
      </c>
      <c r="P6632" t="s">
        <v>32</v>
      </c>
      <c r="Q6632" t="s">
        <v>146</v>
      </c>
      <c r="R6632" t="s">
        <v>7330</v>
      </c>
      <c r="S6632">
        <v>9.9120000000000008</v>
      </c>
      <c r="T6632">
        <v>3</v>
      </c>
      <c r="U6632">
        <v>0.2</v>
      </c>
      <c r="V6632">
        <v>3.2213999999999996</v>
      </c>
      <c r="W6632" t="s">
        <v>10939</v>
      </c>
      <c r="X6632" t="s">
        <v>10940</v>
      </c>
      <c r="Y6632">
        <v>11</v>
      </c>
      <c r="Z6632" t="s">
        <v>10947</v>
      </c>
      <c r="AA6632">
        <v>0.32499999999999996</v>
      </c>
    </row>
    <row r="6633" spans="1:27" x14ac:dyDescent="0.35">
      <c r="A6633">
        <v>7871</v>
      </c>
      <c r="B6633" t="s">
        <v>9422</v>
      </c>
      <c r="C6633">
        <v>2014</v>
      </c>
      <c r="D6633" s="1">
        <v>41908</v>
      </c>
      <c r="E6633" s="1">
        <v>41912</v>
      </c>
      <c r="F6633" t="s">
        <v>23</v>
      </c>
      <c r="G6633" t="s">
        <v>3976</v>
      </c>
      <c r="H6633" t="s">
        <v>3977</v>
      </c>
      <c r="I6633" t="s">
        <v>26</v>
      </c>
      <c r="J6633" t="s">
        <v>27</v>
      </c>
      <c r="K6633" t="s">
        <v>2903</v>
      </c>
      <c r="L6633" t="s">
        <v>8109</v>
      </c>
      <c r="M6633">
        <v>44107</v>
      </c>
      <c r="N6633" t="s">
        <v>3728</v>
      </c>
      <c r="O6633" t="s">
        <v>1816</v>
      </c>
      <c r="P6633" t="s">
        <v>32</v>
      </c>
      <c r="Q6633" t="s">
        <v>146</v>
      </c>
      <c r="R6633" t="s">
        <v>1817</v>
      </c>
      <c r="S6633">
        <v>24.448</v>
      </c>
      <c r="T6633">
        <v>4</v>
      </c>
      <c r="U6633">
        <v>0.2</v>
      </c>
      <c r="V6633">
        <v>8.8623999999999992</v>
      </c>
      <c r="W6633" t="s">
        <v>10939</v>
      </c>
      <c r="X6633" t="s">
        <v>10937</v>
      </c>
      <c r="Y6633">
        <v>9</v>
      </c>
      <c r="Z6633" t="s">
        <v>10949</v>
      </c>
      <c r="AA6633">
        <v>0.36249999999999993</v>
      </c>
    </row>
    <row r="6634" spans="1:27" x14ac:dyDescent="0.35">
      <c r="A6634">
        <v>7885</v>
      </c>
      <c r="B6634" t="s">
        <v>8304</v>
      </c>
      <c r="C6634">
        <v>2014</v>
      </c>
      <c r="D6634" s="1">
        <v>41977</v>
      </c>
      <c r="E6634" s="1">
        <v>41980</v>
      </c>
      <c r="F6634" t="s">
        <v>45</v>
      </c>
      <c r="G6634" t="s">
        <v>1665</v>
      </c>
      <c r="H6634" t="s">
        <v>1666</v>
      </c>
      <c r="I6634" t="s">
        <v>38</v>
      </c>
      <c r="J6634" t="s">
        <v>27</v>
      </c>
      <c r="K6634" t="s">
        <v>8305</v>
      </c>
      <c r="L6634" t="s">
        <v>7873</v>
      </c>
      <c r="M6634">
        <v>80229</v>
      </c>
      <c r="N6634" t="s">
        <v>30</v>
      </c>
      <c r="O6634" t="s">
        <v>112</v>
      </c>
      <c r="P6634" t="s">
        <v>32</v>
      </c>
      <c r="Q6634" t="s">
        <v>113</v>
      </c>
      <c r="R6634" t="s">
        <v>114</v>
      </c>
      <c r="S6634">
        <v>47.32</v>
      </c>
      <c r="T6634">
        <v>7</v>
      </c>
      <c r="U6634">
        <v>0.2</v>
      </c>
      <c r="V6634">
        <v>5.9149999999999938</v>
      </c>
      <c r="W6634" t="s">
        <v>10939</v>
      </c>
      <c r="X6634" t="s">
        <v>10940</v>
      </c>
      <c r="Y6634">
        <v>12</v>
      </c>
      <c r="Z6634" t="s">
        <v>10941</v>
      </c>
      <c r="AA6634">
        <v>0.12499999999999988</v>
      </c>
    </row>
    <row r="6635" spans="1:27" x14ac:dyDescent="0.35">
      <c r="A6635">
        <v>7900</v>
      </c>
      <c r="B6635" t="s">
        <v>7996</v>
      </c>
      <c r="C6635">
        <v>2014</v>
      </c>
      <c r="D6635" s="1">
        <v>41865</v>
      </c>
      <c r="E6635" s="1">
        <v>41870</v>
      </c>
      <c r="F6635" t="s">
        <v>23</v>
      </c>
      <c r="G6635" t="s">
        <v>6542</v>
      </c>
      <c r="H6635" t="s">
        <v>6543</v>
      </c>
      <c r="I6635" t="s">
        <v>38</v>
      </c>
      <c r="J6635" t="s">
        <v>27</v>
      </c>
      <c r="K6635" t="s">
        <v>7944</v>
      </c>
      <c r="L6635" t="s">
        <v>7919</v>
      </c>
      <c r="M6635">
        <v>38109</v>
      </c>
      <c r="N6635" t="s">
        <v>3507</v>
      </c>
      <c r="O6635" t="s">
        <v>2421</v>
      </c>
      <c r="P6635" t="s">
        <v>32</v>
      </c>
      <c r="Q6635" t="s">
        <v>65</v>
      </c>
      <c r="R6635" t="s">
        <v>66</v>
      </c>
      <c r="S6635">
        <v>24.320000000000004</v>
      </c>
      <c r="T6635">
        <v>5</v>
      </c>
      <c r="U6635">
        <v>0.2</v>
      </c>
      <c r="V6635">
        <v>9.1199999999999974</v>
      </c>
      <c r="W6635" t="s">
        <v>10939</v>
      </c>
      <c r="X6635" t="s">
        <v>10937</v>
      </c>
      <c r="Y6635">
        <v>8</v>
      </c>
      <c r="Z6635" t="s">
        <v>10954</v>
      </c>
      <c r="AA6635">
        <v>0.37499999999999983</v>
      </c>
    </row>
    <row r="6636" spans="1:27" x14ac:dyDescent="0.35">
      <c r="A6636">
        <v>7903</v>
      </c>
      <c r="B6636" t="s">
        <v>7996</v>
      </c>
      <c r="C6636">
        <v>2014</v>
      </c>
      <c r="D6636" s="1">
        <v>41865</v>
      </c>
      <c r="E6636" s="1">
        <v>41870</v>
      </c>
      <c r="F6636" t="s">
        <v>23</v>
      </c>
      <c r="G6636" t="s">
        <v>6542</v>
      </c>
      <c r="H6636" t="s">
        <v>6543</v>
      </c>
      <c r="I6636" t="s">
        <v>38</v>
      </c>
      <c r="J6636" t="s">
        <v>27</v>
      </c>
      <c r="K6636" t="s">
        <v>7944</v>
      </c>
      <c r="L6636" t="s">
        <v>7919</v>
      </c>
      <c r="M6636">
        <v>38109</v>
      </c>
      <c r="N6636" t="s">
        <v>3507</v>
      </c>
      <c r="O6636" t="s">
        <v>6389</v>
      </c>
      <c r="P6636" t="s">
        <v>32</v>
      </c>
      <c r="Q6636" t="s">
        <v>146</v>
      </c>
      <c r="R6636" t="s">
        <v>6390</v>
      </c>
      <c r="S6636">
        <v>14.76</v>
      </c>
      <c r="T6636">
        <v>5</v>
      </c>
      <c r="U6636">
        <v>0.2</v>
      </c>
      <c r="V6636">
        <v>4.7969999999999988</v>
      </c>
      <c r="W6636" t="s">
        <v>10939</v>
      </c>
      <c r="X6636" t="s">
        <v>10937</v>
      </c>
      <c r="Y6636">
        <v>8</v>
      </c>
      <c r="Z6636" t="s">
        <v>10954</v>
      </c>
      <c r="AA6636">
        <v>0.3249999999999999</v>
      </c>
    </row>
    <row r="6637" spans="1:27" x14ac:dyDescent="0.35">
      <c r="A6637">
        <v>7984</v>
      </c>
      <c r="B6637" t="s">
        <v>9423</v>
      </c>
      <c r="C6637">
        <v>2014</v>
      </c>
      <c r="D6637" s="1">
        <v>41662</v>
      </c>
      <c r="E6637" s="1">
        <v>41665</v>
      </c>
      <c r="F6637" t="s">
        <v>45</v>
      </c>
      <c r="G6637" t="s">
        <v>205</v>
      </c>
      <c r="H6637" t="s">
        <v>206</v>
      </c>
      <c r="I6637" t="s">
        <v>26</v>
      </c>
      <c r="J6637" t="s">
        <v>27</v>
      </c>
      <c r="K6637" t="s">
        <v>7864</v>
      </c>
      <c r="L6637" t="s">
        <v>7865</v>
      </c>
      <c r="M6637">
        <v>60623</v>
      </c>
      <c r="N6637" t="s">
        <v>3479</v>
      </c>
      <c r="O6637" t="s">
        <v>64</v>
      </c>
      <c r="P6637" t="s">
        <v>32</v>
      </c>
      <c r="Q6637" t="s">
        <v>65</v>
      </c>
      <c r="R6637" t="s">
        <v>66</v>
      </c>
      <c r="S6637">
        <v>15.120000000000001</v>
      </c>
      <c r="T6637">
        <v>5</v>
      </c>
      <c r="U6637">
        <v>0.2</v>
      </c>
      <c r="V6637">
        <v>4.9139999999999988</v>
      </c>
      <c r="W6637" t="s">
        <v>10939</v>
      </c>
      <c r="X6637" t="s">
        <v>10950</v>
      </c>
      <c r="Y6637">
        <v>1</v>
      </c>
      <c r="Z6637" t="s">
        <v>10951</v>
      </c>
      <c r="AA6637">
        <v>0.3249999999999999</v>
      </c>
    </row>
    <row r="6638" spans="1:27" x14ac:dyDescent="0.35">
      <c r="A6638">
        <v>8110</v>
      </c>
      <c r="B6638" t="s">
        <v>9424</v>
      </c>
      <c r="C6638">
        <v>2014</v>
      </c>
      <c r="D6638" s="1">
        <v>41962</v>
      </c>
      <c r="E6638" s="1">
        <v>41967</v>
      </c>
      <c r="F6638" t="s">
        <v>23</v>
      </c>
      <c r="G6638" t="s">
        <v>8902</v>
      </c>
      <c r="H6638" t="s">
        <v>8903</v>
      </c>
      <c r="I6638" t="s">
        <v>38</v>
      </c>
      <c r="J6638" t="s">
        <v>27</v>
      </c>
      <c r="K6638" t="s">
        <v>7864</v>
      </c>
      <c r="L6638" t="s">
        <v>7865</v>
      </c>
      <c r="M6638">
        <v>60623</v>
      </c>
      <c r="N6638" t="s">
        <v>3479</v>
      </c>
      <c r="O6638" t="s">
        <v>3190</v>
      </c>
      <c r="P6638" t="s">
        <v>32</v>
      </c>
      <c r="Q6638" t="s">
        <v>146</v>
      </c>
      <c r="R6638" t="s">
        <v>2436</v>
      </c>
      <c r="S6638">
        <v>55.584000000000003</v>
      </c>
      <c r="T6638">
        <v>6</v>
      </c>
      <c r="U6638">
        <v>0.2</v>
      </c>
      <c r="V6638">
        <v>20.844000000000001</v>
      </c>
      <c r="W6638" t="s">
        <v>10939</v>
      </c>
      <c r="X6638" t="s">
        <v>10940</v>
      </c>
      <c r="Y6638">
        <v>11</v>
      </c>
      <c r="Z6638" t="s">
        <v>10947</v>
      </c>
      <c r="AA6638">
        <v>0.375</v>
      </c>
    </row>
    <row r="6639" spans="1:27" x14ac:dyDescent="0.35">
      <c r="A6639">
        <v>8186</v>
      </c>
      <c r="B6639" t="s">
        <v>9425</v>
      </c>
      <c r="C6639">
        <v>2012</v>
      </c>
      <c r="D6639" s="1">
        <v>41165</v>
      </c>
      <c r="E6639" s="1">
        <v>41169</v>
      </c>
      <c r="F6639" t="s">
        <v>45</v>
      </c>
      <c r="G6639" t="s">
        <v>1430</v>
      </c>
      <c r="H6639" t="s">
        <v>1431</v>
      </c>
      <c r="I6639" t="s">
        <v>38</v>
      </c>
      <c r="J6639" t="s">
        <v>27</v>
      </c>
      <c r="K6639" t="s">
        <v>7864</v>
      </c>
      <c r="L6639" t="s">
        <v>7865</v>
      </c>
      <c r="M6639">
        <v>60623</v>
      </c>
      <c r="N6639" t="s">
        <v>3479</v>
      </c>
      <c r="O6639" t="s">
        <v>2127</v>
      </c>
      <c r="P6639" t="s">
        <v>32</v>
      </c>
      <c r="Q6639" t="s">
        <v>146</v>
      </c>
      <c r="R6639" t="s">
        <v>66</v>
      </c>
      <c r="S6639">
        <v>7.8239999999999998</v>
      </c>
      <c r="T6639">
        <v>1</v>
      </c>
      <c r="U6639">
        <v>0.2</v>
      </c>
      <c r="V6639">
        <v>2.9339999999999997</v>
      </c>
      <c r="W6639" t="s">
        <v>10948</v>
      </c>
      <c r="X6639" t="s">
        <v>10937</v>
      </c>
      <c r="Y6639">
        <v>9</v>
      </c>
      <c r="Z6639" t="s">
        <v>10949</v>
      </c>
      <c r="AA6639">
        <v>0.37499999999999994</v>
      </c>
    </row>
    <row r="6640" spans="1:27" x14ac:dyDescent="0.35">
      <c r="A6640">
        <v>8235</v>
      </c>
      <c r="B6640" t="s">
        <v>7997</v>
      </c>
      <c r="C6640">
        <v>2014</v>
      </c>
      <c r="D6640" s="1">
        <v>41761</v>
      </c>
      <c r="E6640" s="1">
        <v>41766</v>
      </c>
      <c r="F6640" t="s">
        <v>23</v>
      </c>
      <c r="G6640" t="s">
        <v>1866</v>
      </c>
      <c r="H6640" t="s">
        <v>1867</v>
      </c>
      <c r="I6640" t="s">
        <v>38</v>
      </c>
      <c r="J6640" t="s">
        <v>27</v>
      </c>
      <c r="K6640" t="s">
        <v>7937</v>
      </c>
      <c r="L6640" t="s">
        <v>7878</v>
      </c>
      <c r="M6640">
        <v>32216</v>
      </c>
      <c r="N6640" t="s">
        <v>3507</v>
      </c>
      <c r="O6640" t="s">
        <v>1759</v>
      </c>
      <c r="P6640" t="s">
        <v>32</v>
      </c>
      <c r="Q6640" t="s">
        <v>113</v>
      </c>
      <c r="R6640" t="s">
        <v>1760</v>
      </c>
      <c r="S6640">
        <v>3.3280000000000003</v>
      </c>
      <c r="T6640">
        <v>2</v>
      </c>
      <c r="U6640">
        <v>0.2</v>
      </c>
      <c r="V6640">
        <v>0.4159999999999997</v>
      </c>
      <c r="W6640" t="s">
        <v>10939</v>
      </c>
      <c r="X6640" t="s">
        <v>10942</v>
      </c>
      <c r="Y6640">
        <v>5</v>
      </c>
      <c r="Z6640" t="s">
        <v>10952</v>
      </c>
      <c r="AA6640">
        <v>0.1249999999999999</v>
      </c>
    </row>
    <row r="6641" spans="1:27" x14ac:dyDescent="0.35">
      <c r="A6641">
        <v>8269</v>
      </c>
      <c r="B6641" t="s">
        <v>8550</v>
      </c>
      <c r="C6641">
        <v>2014</v>
      </c>
      <c r="D6641" s="1">
        <v>41670</v>
      </c>
      <c r="E6641" s="1">
        <v>41677</v>
      </c>
      <c r="F6641" t="s">
        <v>23</v>
      </c>
      <c r="G6641" t="s">
        <v>3261</v>
      </c>
      <c r="H6641" t="s">
        <v>3262</v>
      </c>
      <c r="I6641" t="s">
        <v>38</v>
      </c>
      <c r="J6641" t="s">
        <v>27</v>
      </c>
      <c r="K6641" t="s">
        <v>8104</v>
      </c>
      <c r="L6641" t="s">
        <v>7865</v>
      </c>
      <c r="M6641">
        <v>60505</v>
      </c>
      <c r="N6641" t="s">
        <v>3479</v>
      </c>
      <c r="O6641" t="s">
        <v>1162</v>
      </c>
      <c r="P6641" t="s">
        <v>32</v>
      </c>
      <c r="Q6641" t="s">
        <v>113</v>
      </c>
      <c r="R6641" t="s">
        <v>1163</v>
      </c>
      <c r="S6641">
        <v>31.680000000000003</v>
      </c>
      <c r="T6641">
        <v>4</v>
      </c>
      <c r="U6641">
        <v>0.2</v>
      </c>
      <c r="V6641">
        <v>2.7719999999999994</v>
      </c>
      <c r="W6641" t="s">
        <v>10939</v>
      </c>
      <c r="X6641" t="s">
        <v>10950</v>
      </c>
      <c r="Y6641">
        <v>1</v>
      </c>
      <c r="Z6641" t="s">
        <v>10951</v>
      </c>
      <c r="AA6641">
        <v>8.7499999999999967E-2</v>
      </c>
    </row>
    <row r="6642" spans="1:27" x14ac:dyDescent="0.35">
      <c r="A6642">
        <v>8281</v>
      </c>
      <c r="B6642" t="s">
        <v>7998</v>
      </c>
      <c r="C6642">
        <v>2014</v>
      </c>
      <c r="D6642" s="1">
        <v>41769</v>
      </c>
      <c r="E6642" s="1">
        <v>41770</v>
      </c>
      <c r="F6642" t="s">
        <v>56</v>
      </c>
      <c r="G6642" t="s">
        <v>1106</v>
      </c>
      <c r="H6642" t="s">
        <v>1107</v>
      </c>
      <c r="I6642" t="s">
        <v>26</v>
      </c>
      <c r="J6642" t="s">
        <v>27</v>
      </c>
      <c r="K6642" t="s">
        <v>7937</v>
      </c>
      <c r="L6642" t="s">
        <v>7858</v>
      </c>
      <c r="M6642">
        <v>28540</v>
      </c>
      <c r="N6642" t="s">
        <v>3507</v>
      </c>
      <c r="O6642" t="s">
        <v>6410</v>
      </c>
      <c r="P6642" t="s">
        <v>32</v>
      </c>
      <c r="Q6642" t="s">
        <v>146</v>
      </c>
      <c r="R6642" t="s">
        <v>6411</v>
      </c>
      <c r="S6642">
        <v>65.231999999999999</v>
      </c>
      <c r="T6642">
        <v>3</v>
      </c>
      <c r="U6642">
        <v>0.2</v>
      </c>
      <c r="V6642">
        <v>22.015799999999999</v>
      </c>
      <c r="W6642" t="s">
        <v>10939</v>
      </c>
      <c r="X6642" t="s">
        <v>10942</v>
      </c>
      <c r="Y6642">
        <v>5</v>
      </c>
      <c r="Z6642" t="s">
        <v>10952</v>
      </c>
      <c r="AA6642">
        <v>0.33749999999999997</v>
      </c>
    </row>
    <row r="6643" spans="1:27" x14ac:dyDescent="0.35">
      <c r="A6643">
        <v>8291</v>
      </c>
      <c r="B6643" t="s">
        <v>8781</v>
      </c>
      <c r="C6643">
        <v>2011</v>
      </c>
      <c r="D6643" s="1">
        <v>40767</v>
      </c>
      <c r="E6643" s="1">
        <v>40771</v>
      </c>
      <c r="F6643" t="s">
        <v>23</v>
      </c>
      <c r="G6643" t="s">
        <v>2314</v>
      </c>
      <c r="H6643" t="s">
        <v>2315</v>
      </c>
      <c r="I6643" t="s">
        <v>127</v>
      </c>
      <c r="J6643" t="s">
        <v>27</v>
      </c>
      <c r="K6643" t="s">
        <v>7912</v>
      </c>
      <c r="L6643" t="s">
        <v>7878</v>
      </c>
      <c r="M6643">
        <v>33180</v>
      </c>
      <c r="N6643" t="s">
        <v>3507</v>
      </c>
      <c r="O6643" t="s">
        <v>9196</v>
      </c>
      <c r="P6643" t="s">
        <v>32</v>
      </c>
      <c r="Q6643" t="s">
        <v>113</v>
      </c>
      <c r="R6643" t="s">
        <v>9197</v>
      </c>
      <c r="S6643">
        <v>5.5520000000000005</v>
      </c>
      <c r="T6643">
        <v>2</v>
      </c>
      <c r="U6643">
        <v>0.2</v>
      </c>
      <c r="V6643">
        <v>-1.0410000000000006</v>
      </c>
      <c r="W6643" t="s">
        <v>10944</v>
      </c>
      <c r="X6643" t="s">
        <v>10937</v>
      </c>
      <c r="Y6643">
        <v>8</v>
      </c>
      <c r="Z6643" t="s">
        <v>10954</v>
      </c>
      <c r="AA6643">
        <v>-0.18750000000000008</v>
      </c>
    </row>
    <row r="6644" spans="1:27" x14ac:dyDescent="0.35">
      <c r="A6644">
        <v>8390</v>
      </c>
      <c r="B6644" t="s">
        <v>9426</v>
      </c>
      <c r="C6644">
        <v>2013</v>
      </c>
      <c r="D6644" s="1">
        <v>41636</v>
      </c>
      <c r="E6644" s="1">
        <v>41639</v>
      </c>
      <c r="F6644" t="s">
        <v>56</v>
      </c>
      <c r="G6644" t="s">
        <v>410</v>
      </c>
      <c r="H6644" t="s">
        <v>411</v>
      </c>
      <c r="I6644" t="s">
        <v>127</v>
      </c>
      <c r="J6644" t="s">
        <v>27</v>
      </c>
      <c r="K6644" t="s">
        <v>8188</v>
      </c>
      <c r="L6644" t="s">
        <v>8109</v>
      </c>
      <c r="M6644">
        <v>44312</v>
      </c>
      <c r="N6644" t="s">
        <v>3728</v>
      </c>
      <c r="O6644" t="s">
        <v>2171</v>
      </c>
      <c r="P6644" t="s">
        <v>32</v>
      </c>
      <c r="Q6644" t="s">
        <v>65</v>
      </c>
      <c r="R6644" t="s">
        <v>2172</v>
      </c>
      <c r="S6644">
        <v>17.184000000000001</v>
      </c>
      <c r="T6644">
        <v>6</v>
      </c>
      <c r="U6644">
        <v>0.2</v>
      </c>
      <c r="V6644">
        <v>6.2291999999999996</v>
      </c>
      <c r="W6644" t="s">
        <v>10936</v>
      </c>
      <c r="X6644" t="s">
        <v>10940</v>
      </c>
      <c r="Y6644">
        <v>12</v>
      </c>
      <c r="Z6644" t="s">
        <v>10941</v>
      </c>
      <c r="AA6644">
        <v>0.36249999999999993</v>
      </c>
    </row>
    <row r="6645" spans="1:27" x14ac:dyDescent="0.35">
      <c r="A6645">
        <v>8427</v>
      </c>
      <c r="B6645" t="s">
        <v>9427</v>
      </c>
      <c r="C6645">
        <v>2012</v>
      </c>
      <c r="D6645" s="1">
        <v>41184</v>
      </c>
      <c r="E6645" s="1">
        <v>41189</v>
      </c>
      <c r="F6645" t="s">
        <v>23</v>
      </c>
      <c r="G6645" t="s">
        <v>4091</v>
      </c>
      <c r="H6645" t="s">
        <v>4092</v>
      </c>
      <c r="I6645" t="s">
        <v>38</v>
      </c>
      <c r="J6645" t="s">
        <v>27</v>
      </c>
      <c r="K6645" t="s">
        <v>8305</v>
      </c>
      <c r="L6645" t="s">
        <v>7873</v>
      </c>
      <c r="M6645">
        <v>80229</v>
      </c>
      <c r="N6645" t="s">
        <v>30</v>
      </c>
      <c r="O6645" t="s">
        <v>3299</v>
      </c>
      <c r="P6645" t="s">
        <v>32</v>
      </c>
      <c r="Q6645" t="s">
        <v>113</v>
      </c>
      <c r="R6645" t="s">
        <v>3300</v>
      </c>
      <c r="S6645">
        <v>10.944000000000001</v>
      </c>
      <c r="T6645">
        <v>2</v>
      </c>
      <c r="U6645">
        <v>0.2</v>
      </c>
      <c r="V6645">
        <v>0.95759999999999978</v>
      </c>
      <c r="W6645" t="s">
        <v>10948</v>
      </c>
      <c r="X6645" t="s">
        <v>10940</v>
      </c>
      <c r="Y6645">
        <v>10</v>
      </c>
      <c r="Z6645" t="s">
        <v>10945</v>
      </c>
      <c r="AA6645">
        <v>8.7499999999999967E-2</v>
      </c>
    </row>
    <row r="6646" spans="1:27" x14ac:dyDescent="0.35">
      <c r="A6646">
        <v>8592</v>
      </c>
      <c r="B6646" t="s">
        <v>8322</v>
      </c>
      <c r="C6646">
        <v>2014</v>
      </c>
      <c r="D6646" s="1">
        <v>41753</v>
      </c>
      <c r="E6646" s="1">
        <v>41756</v>
      </c>
      <c r="F6646" t="s">
        <v>56</v>
      </c>
      <c r="G6646" t="s">
        <v>872</v>
      </c>
      <c r="H6646" t="s">
        <v>873</v>
      </c>
      <c r="I6646" t="s">
        <v>38</v>
      </c>
      <c r="J6646" t="s">
        <v>27</v>
      </c>
      <c r="K6646" t="s">
        <v>8323</v>
      </c>
      <c r="L6646" t="s">
        <v>7873</v>
      </c>
      <c r="M6646">
        <v>80634</v>
      </c>
      <c r="N6646" t="s">
        <v>30</v>
      </c>
      <c r="O6646" t="s">
        <v>3287</v>
      </c>
      <c r="P6646" t="s">
        <v>32</v>
      </c>
      <c r="Q6646" t="s">
        <v>146</v>
      </c>
      <c r="R6646" t="s">
        <v>66</v>
      </c>
      <c r="S6646">
        <v>18.687999999999999</v>
      </c>
      <c r="T6646">
        <v>2</v>
      </c>
      <c r="U6646">
        <v>0.2</v>
      </c>
      <c r="V6646">
        <v>7.008</v>
      </c>
      <c r="W6646" t="s">
        <v>10939</v>
      </c>
      <c r="X6646" t="s">
        <v>10942</v>
      </c>
      <c r="Y6646">
        <v>4</v>
      </c>
      <c r="Z6646" t="s">
        <v>10943</v>
      </c>
      <c r="AA6646">
        <v>0.375</v>
      </c>
    </row>
    <row r="6647" spans="1:27" x14ac:dyDescent="0.35">
      <c r="A6647">
        <v>8643</v>
      </c>
      <c r="B6647" t="s">
        <v>8324</v>
      </c>
      <c r="C6647">
        <v>2012</v>
      </c>
      <c r="D6647" s="1">
        <v>41221</v>
      </c>
      <c r="E6647" s="1">
        <v>41228</v>
      </c>
      <c r="F6647" t="s">
        <v>23</v>
      </c>
      <c r="G6647" t="s">
        <v>156</v>
      </c>
      <c r="H6647" t="s">
        <v>157</v>
      </c>
      <c r="I6647" t="s">
        <v>26</v>
      </c>
      <c r="J6647" t="s">
        <v>27</v>
      </c>
      <c r="K6647" t="s">
        <v>7937</v>
      </c>
      <c r="L6647" t="s">
        <v>7858</v>
      </c>
      <c r="M6647">
        <v>28540</v>
      </c>
      <c r="N6647" t="s">
        <v>3507</v>
      </c>
      <c r="O6647" t="s">
        <v>938</v>
      </c>
      <c r="P6647" t="s">
        <v>32</v>
      </c>
      <c r="Q6647" t="s">
        <v>65</v>
      </c>
      <c r="R6647" t="s">
        <v>939</v>
      </c>
      <c r="S6647">
        <v>31.504000000000005</v>
      </c>
      <c r="T6647">
        <v>11</v>
      </c>
      <c r="U6647">
        <v>0.2</v>
      </c>
      <c r="V6647">
        <v>11.814</v>
      </c>
      <c r="W6647" t="s">
        <v>10948</v>
      </c>
      <c r="X6647" t="s">
        <v>10940</v>
      </c>
      <c r="Y6647">
        <v>11</v>
      </c>
      <c r="Z6647" t="s">
        <v>10947</v>
      </c>
      <c r="AA6647">
        <v>0.37499999999999994</v>
      </c>
    </row>
    <row r="6648" spans="1:27" x14ac:dyDescent="0.35">
      <c r="A6648">
        <v>8673</v>
      </c>
      <c r="B6648" t="s">
        <v>9428</v>
      </c>
      <c r="C6648">
        <v>2014</v>
      </c>
      <c r="D6648" s="1">
        <v>41687</v>
      </c>
      <c r="E6648" s="1">
        <v>41692</v>
      </c>
      <c r="F6648" t="s">
        <v>23</v>
      </c>
      <c r="G6648" t="s">
        <v>3963</v>
      </c>
      <c r="H6648" t="s">
        <v>3964</v>
      </c>
      <c r="I6648" t="s">
        <v>38</v>
      </c>
      <c r="J6648" t="s">
        <v>27</v>
      </c>
      <c r="K6648" t="s">
        <v>3633</v>
      </c>
      <c r="L6648" t="s">
        <v>7865</v>
      </c>
      <c r="M6648">
        <v>62521</v>
      </c>
      <c r="N6648" t="s">
        <v>3479</v>
      </c>
      <c r="O6648" t="s">
        <v>1262</v>
      </c>
      <c r="P6648" t="s">
        <v>32</v>
      </c>
      <c r="Q6648" t="s">
        <v>65</v>
      </c>
      <c r="R6648" t="s">
        <v>1263</v>
      </c>
      <c r="S6648">
        <v>18.368000000000002</v>
      </c>
      <c r="T6648">
        <v>2</v>
      </c>
      <c r="U6648">
        <v>0.2</v>
      </c>
      <c r="V6648">
        <v>6.1991999999999994</v>
      </c>
      <c r="W6648" t="s">
        <v>10939</v>
      </c>
      <c r="X6648" t="s">
        <v>10950</v>
      </c>
      <c r="Y6648">
        <v>2</v>
      </c>
      <c r="Z6648" t="s">
        <v>10955</v>
      </c>
      <c r="AA6648">
        <v>0.33749999999999991</v>
      </c>
    </row>
    <row r="6649" spans="1:27" x14ac:dyDescent="0.35">
      <c r="A6649">
        <v>8825</v>
      </c>
      <c r="B6649" t="s">
        <v>9429</v>
      </c>
      <c r="C6649">
        <v>2014</v>
      </c>
      <c r="D6649" s="1">
        <v>41720</v>
      </c>
      <c r="E6649" s="1">
        <v>41722</v>
      </c>
      <c r="F6649" t="s">
        <v>45</v>
      </c>
      <c r="G6649" t="s">
        <v>4512</v>
      </c>
      <c r="H6649" t="s">
        <v>4513</v>
      </c>
      <c r="I6649" t="s">
        <v>38</v>
      </c>
      <c r="J6649" t="s">
        <v>27</v>
      </c>
      <c r="K6649" t="s">
        <v>8260</v>
      </c>
      <c r="L6649" t="s">
        <v>8102</v>
      </c>
      <c r="M6649">
        <v>19601</v>
      </c>
      <c r="N6649" t="s">
        <v>3728</v>
      </c>
      <c r="O6649" t="s">
        <v>6389</v>
      </c>
      <c r="P6649" t="s">
        <v>32</v>
      </c>
      <c r="Q6649" t="s">
        <v>146</v>
      </c>
      <c r="R6649" t="s">
        <v>6390</v>
      </c>
      <c r="S6649">
        <v>8.8559999999999999</v>
      </c>
      <c r="T6649">
        <v>3</v>
      </c>
      <c r="U6649">
        <v>0.2</v>
      </c>
      <c r="V6649">
        <v>2.8781999999999992</v>
      </c>
      <c r="W6649" t="s">
        <v>10939</v>
      </c>
      <c r="X6649" t="s">
        <v>10950</v>
      </c>
      <c r="Y6649">
        <v>3</v>
      </c>
      <c r="Z6649" t="s">
        <v>10953</v>
      </c>
      <c r="AA6649">
        <v>0.3249999999999999</v>
      </c>
    </row>
    <row r="6650" spans="1:27" x14ac:dyDescent="0.35">
      <c r="A6650">
        <v>8846</v>
      </c>
      <c r="B6650" t="s">
        <v>9430</v>
      </c>
      <c r="C6650">
        <v>2014</v>
      </c>
      <c r="D6650" s="1">
        <v>41992</v>
      </c>
      <c r="E6650" s="1">
        <v>41997</v>
      </c>
      <c r="F6650" t="s">
        <v>23</v>
      </c>
      <c r="G6650" t="s">
        <v>7978</v>
      </c>
      <c r="H6650" t="s">
        <v>7979</v>
      </c>
      <c r="I6650" t="s">
        <v>38</v>
      </c>
      <c r="J6650" t="s">
        <v>27</v>
      </c>
      <c r="K6650" t="s">
        <v>3521</v>
      </c>
      <c r="L6650" t="s">
        <v>8109</v>
      </c>
      <c r="M6650">
        <v>43229</v>
      </c>
      <c r="N6650" t="s">
        <v>3728</v>
      </c>
      <c r="O6650" t="s">
        <v>2084</v>
      </c>
      <c r="P6650" t="s">
        <v>32</v>
      </c>
      <c r="Q6650" t="s">
        <v>65</v>
      </c>
      <c r="R6650" t="s">
        <v>2085</v>
      </c>
      <c r="S6650">
        <v>4.8239999999999998</v>
      </c>
      <c r="T6650">
        <v>3</v>
      </c>
      <c r="U6650">
        <v>0.2</v>
      </c>
      <c r="V6650">
        <v>1.7486999999999999</v>
      </c>
      <c r="W6650" t="s">
        <v>10939</v>
      </c>
      <c r="X6650" t="s">
        <v>10940</v>
      </c>
      <c r="Y6650">
        <v>12</v>
      </c>
      <c r="Z6650" t="s">
        <v>10941</v>
      </c>
      <c r="AA6650">
        <v>0.36249999999999999</v>
      </c>
    </row>
    <row r="6651" spans="1:27" x14ac:dyDescent="0.35">
      <c r="A6651">
        <v>8941</v>
      </c>
      <c r="B6651" t="s">
        <v>9431</v>
      </c>
      <c r="C6651">
        <v>2011</v>
      </c>
      <c r="D6651" s="1">
        <v>40777</v>
      </c>
      <c r="E6651" s="1">
        <v>40779</v>
      </c>
      <c r="F6651" t="s">
        <v>45</v>
      </c>
      <c r="G6651" t="s">
        <v>2005</v>
      </c>
      <c r="H6651" t="s">
        <v>2006</v>
      </c>
      <c r="I6651" t="s">
        <v>38</v>
      </c>
      <c r="J6651" t="s">
        <v>27</v>
      </c>
      <c r="K6651" t="s">
        <v>9432</v>
      </c>
      <c r="L6651" t="s">
        <v>7878</v>
      </c>
      <c r="M6651">
        <v>33161</v>
      </c>
      <c r="N6651" t="s">
        <v>3507</v>
      </c>
      <c r="O6651" t="s">
        <v>7835</v>
      </c>
      <c r="P6651" t="s">
        <v>32</v>
      </c>
      <c r="Q6651" t="s">
        <v>113</v>
      </c>
      <c r="R6651" t="s">
        <v>7836</v>
      </c>
      <c r="S6651">
        <v>7.6320000000000014</v>
      </c>
      <c r="T6651">
        <v>3</v>
      </c>
      <c r="U6651">
        <v>0.2</v>
      </c>
      <c r="V6651">
        <v>-1.8126000000000002</v>
      </c>
      <c r="W6651" t="s">
        <v>10944</v>
      </c>
      <c r="X6651" t="s">
        <v>10937</v>
      </c>
      <c r="Y6651">
        <v>8</v>
      </c>
      <c r="Z6651" t="s">
        <v>10954</v>
      </c>
      <c r="AA6651">
        <v>-0.23749999999999999</v>
      </c>
    </row>
    <row r="6652" spans="1:27" x14ac:dyDescent="0.35">
      <c r="A6652">
        <v>9077</v>
      </c>
      <c r="B6652" t="s">
        <v>9433</v>
      </c>
      <c r="C6652">
        <v>2012</v>
      </c>
      <c r="D6652" s="1">
        <v>41218</v>
      </c>
      <c r="E6652" s="1">
        <v>41221</v>
      </c>
      <c r="F6652" t="s">
        <v>56</v>
      </c>
      <c r="G6652" t="s">
        <v>882</v>
      </c>
      <c r="H6652" t="s">
        <v>883</v>
      </c>
      <c r="I6652" t="s">
        <v>38</v>
      </c>
      <c r="J6652" t="s">
        <v>27</v>
      </c>
      <c r="K6652" t="s">
        <v>2903</v>
      </c>
      <c r="L6652" t="s">
        <v>8109</v>
      </c>
      <c r="M6652">
        <v>44107</v>
      </c>
      <c r="N6652" t="s">
        <v>3728</v>
      </c>
      <c r="O6652" t="s">
        <v>6535</v>
      </c>
      <c r="P6652" t="s">
        <v>32</v>
      </c>
      <c r="Q6652" t="s">
        <v>113</v>
      </c>
      <c r="R6652" t="s">
        <v>6536</v>
      </c>
      <c r="S6652">
        <v>27.200000000000003</v>
      </c>
      <c r="T6652">
        <v>4</v>
      </c>
      <c r="U6652">
        <v>0.2</v>
      </c>
      <c r="V6652">
        <v>2.0399999999999991</v>
      </c>
      <c r="W6652" t="s">
        <v>10948</v>
      </c>
      <c r="X6652" t="s">
        <v>10940</v>
      </c>
      <c r="Y6652">
        <v>11</v>
      </c>
      <c r="Z6652" t="s">
        <v>10947</v>
      </c>
      <c r="AA6652">
        <v>7.4999999999999956E-2</v>
      </c>
    </row>
    <row r="6653" spans="1:27" x14ac:dyDescent="0.35">
      <c r="A6653">
        <v>9188</v>
      </c>
      <c r="B6653" t="s">
        <v>8787</v>
      </c>
      <c r="C6653">
        <v>2012</v>
      </c>
      <c r="D6653" s="1">
        <v>41142</v>
      </c>
      <c r="E6653" s="1">
        <v>41146</v>
      </c>
      <c r="F6653" t="s">
        <v>23</v>
      </c>
      <c r="G6653" t="s">
        <v>240</v>
      </c>
      <c r="H6653" t="s">
        <v>241</v>
      </c>
      <c r="I6653" t="s">
        <v>127</v>
      </c>
      <c r="J6653" t="s">
        <v>27</v>
      </c>
      <c r="K6653" t="s">
        <v>8147</v>
      </c>
      <c r="L6653" t="s">
        <v>8102</v>
      </c>
      <c r="M6653">
        <v>18103</v>
      </c>
      <c r="N6653" t="s">
        <v>3728</v>
      </c>
      <c r="O6653" t="s">
        <v>6544</v>
      </c>
      <c r="P6653" t="s">
        <v>32</v>
      </c>
      <c r="Q6653" t="s">
        <v>113</v>
      </c>
      <c r="R6653" t="s">
        <v>66</v>
      </c>
      <c r="S6653">
        <v>3.4880000000000004</v>
      </c>
      <c r="T6653">
        <v>2</v>
      </c>
      <c r="U6653">
        <v>0.2</v>
      </c>
      <c r="V6653">
        <v>-0.69760000000000066</v>
      </c>
      <c r="W6653" t="s">
        <v>10948</v>
      </c>
      <c r="X6653" t="s">
        <v>10937</v>
      </c>
      <c r="Y6653">
        <v>8</v>
      </c>
      <c r="Z6653" t="s">
        <v>10954</v>
      </c>
      <c r="AA6653">
        <v>-0.20000000000000018</v>
      </c>
    </row>
    <row r="6654" spans="1:27" x14ac:dyDescent="0.35">
      <c r="A6654">
        <v>9195</v>
      </c>
      <c r="B6654" t="s">
        <v>8861</v>
      </c>
      <c r="C6654">
        <v>2011</v>
      </c>
      <c r="D6654" s="1">
        <v>40877</v>
      </c>
      <c r="E6654" s="1">
        <v>40883</v>
      </c>
      <c r="F6654" t="s">
        <v>23</v>
      </c>
      <c r="G6654" t="s">
        <v>1089</v>
      </c>
      <c r="H6654" t="s">
        <v>1090</v>
      </c>
      <c r="I6654" t="s">
        <v>38</v>
      </c>
      <c r="J6654" t="s">
        <v>27</v>
      </c>
      <c r="K6654" t="s">
        <v>8482</v>
      </c>
      <c r="L6654" t="s">
        <v>8021</v>
      </c>
      <c r="M6654">
        <v>85323</v>
      </c>
      <c r="N6654" t="s">
        <v>30</v>
      </c>
      <c r="O6654" t="s">
        <v>1778</v>
      </c>
      <c r="P6654" t="s">
        <v>32</v>
      </c>
      <c r="Q6654" t="s">
        <v>113</v>
      </c>
      <c r="R6654" t="s">
        <v>1779</v>
      </c>
      <c r="S6654">
        <v>47.992000000000004</v>
      </c>
      <c r="T6654">
        <v>7</v>
      </c>
      <c r="U6654">
        <v>0.2</v>
      </c>
      <c r="V6654">
        <v>3.5993999999999993</v>
      </c>
      <c r="W6654" t="s">
        <v>10944</v>
      </c>
      <c r="X6654" t="s">
        <v>10940</v>
      </c>
      <c r="Y6654">
        <v>11</v>
      </c>
      <c r="Z6654" t="s">
        <v>10947</v>
      </c>
      <c r="AA6654">
        <v>7.4999999999999983E-2</v>
      </c>
    </row>
    <row r="6655" spans="1:27" x14ac:dyDescent="0.35">
      <c r="A6655">
        <v>9266</v>
      </c>
      <c r="B6655" t="s">
        <v>9434</v>
      </c>
      <c r="C6655">
        <v>2014</v>
      </c>
      <c r="D6655" s="1">
        <v>41968</v>
      </c>
      <c r="E6655" s="1">
        <v>41975</v>
      </c>
      <c r="F6655" t="s">
        <v>23</v>
      </c>
      <c r="G6655" t="s">
        <v>452</v>
      </c>
      <c r="H6655" t="s">
        <v>453</v>
      </c>
      <c r="I6655" t="s">
        <v>26</v>
      </c>
      <c r="J6655" t="s">
        <v>27</v>
      </c>
      <c r="K6655" t="s">
        <v>7944</v>
      </c>
      <c r="L6655" t="s">
        <v>7919</v>
      </c>
      <c r="M6655">
        <v>38109</v>
      </c>
      <c r="N6655" t="s">
        <v>3507</v>
      </c>
      <c r="O6655" t="s">
        <v>2435</v>
      </c>
      <c r="P6655" t="s">
        <v>32</v>
      </c>
      <c r="Q6655" t="s">
        <v>146</v>
      </c>
      <c r="R6655" t="s">
        <v>2436</v>
      </c>
      <c r="S6655">
        <v>64.848000000000013</v>
      </c>
      <c r="T6655">
        <v>7</v>
      </c>
      <c r="U6655">
        <v>0.2</v>
      </c>
      <c r="V6655">
        <v>24.317999999999998</v>
      </c>
      <c r="W6655" t="s">
        <v>10939</v>
      </c>
      <c r="X6655" t="s">
        <v>10940</v>
      </c>
      <c r="Y6655">
        <v>11</v>
      </c>
      <c r="Z6655" t="s">
        <v>10947</v>
      </c>
      <c r="AA6655">
        <v>0.37499999999999989</v>
      </c>
    </row>
    <row r="6656" spans="1:27" x14ac:dyDescent="0.35">
      <c r="A6656">
        <v>9373</v>
      </c>
      <c r="B6656" t="s">
        <v>8347</v>
      </c>
      <c r="C6656">
        <v>2012</v>
      </c>
      <c r="D6656" s="1">
        <v>41058</v>
      </c>
      <c r="E6656" s="1">
        <v>41060</v>
      </c>
      <c r="F6656" t="s">
        <v>56</v>
      </c>
      <c r="G6656" t="s">
        <v>1650</v>
      </c>
      <c r="H6656" t="s">
        <v>1651</v>
      </c>
      <c r="I6656" t="s">
        <v>26</v>
      </c>
      <c r="J6656" t="s">
        <v>27</v>
      </c>
      <c r="K6656" t="s">
        <v>3521</v>
      </c>
      <c r="L6656" t="s">
        <v>8109</v>
      </c>
      <c r="M6656">
        <v>43229</v>
      </c>
      <c r="N6656" t="s">
        <v>3728</v>
      </c>
      <c r="O6656" t="s">
        <v>2084</v>
      </c>
      <c r="P6656" t="s">
        <v>32</v>
      </c>
      <c r="Q6656" t="s">
        <v>65</v>
      </c>
      <c r="R6656" t="s">
        <v>2085</v>
      </c>
      <c r="S6656">
        <v>8.0399999999999991</v>
      </c>
      <c r="T6656">
        <v>5</v>
      </c>
      <c r="U6656">
        <v>0.2</v>
      </c>
      <c r="V6656">
        <v>2.9144999999999994</v>
      </c>
      <c r="W6656" t="s">
        <v>10948</v>
      </c>
      <c r="X6656" t="s">
        <v>10942</v>
      </c>
      <c r="Y6656">
        <v>5</v>
      </c>
      <c r="Z6656" t="s">
        <v>10952</v>
      </c>
      <c r="AA6656">
        <v>0.36249999999999999</v>
      </c>
    </row>
    <row r="6657" spans="1:27" x14ac:dyDescent="0.35">
      <c r="A6657">
        <v>9379</v>
      </c>
      <c r="B6657" t="s">
        <v>9435</v>
      </c>
      <c r="C6657">
        <v>2013</v>
      </c>
      <c r="D6657" s="1">
        <v>41405</v>
      </c>
      <c r="E6657" s="1">
        <v>41410</v>
      </c>
      <c r="F6657" t="s">
        <v>23</v>
      </c>
      <c r="G6657" t="s">
        <v>2989</v>
      </c>
      <c r="H6657" t="s">
        <v>2990</v>
      </c>
      <c r="I6657" t="s">
        <v>38</v>
      </c>
      <c r="J6657" t="s">
        <v>27</v>
      </c>
      <c r="K6657" t="s">
        <v>7864</v>
      </c>
      <c r="L6657" t="s">
        <v>7865</v>
      </c>
      <c r="M6657">
        <v>60610</v>
      </c>
      <c r="N6657" t="s">
        <v>3479</v>
      </c>
      <c r="O6657" t="s">
        <v>9436</v>
      </c>
      <c r="P6657" t="s">
        <v>32</v>
      </c>
      <c r="Q6657" t="s">
        <v>146</v>
      </c>
      <c r="R6657" t="s">
        <v>9437</v>
      </c>
      <c r="S6657">
        <v>7.0720000000000001</v>
      </c>
      <c r="T6657">
        <v>2</v>
      </c>
      <c r="U6657">
        <v>0.2</v>
      </c>
      <c r="V6657">
        <v>2.3868</v>
      </c>
      <c r="W6657" t="s">
        <v>10936</v>
      </c>
      <c r="X6657" t="s">
        <v>10942</v>
      </c>
      <c r="Y6657">
        <v>5</v>
      </c>
      <c r="Z6657" t="s">
        <v>10952</v>
      </c>
      <c r="AA6657">
        <v>0.33750000000000002</v>
      </c>
    </row>
    <row r="6658" spans="1:27" x14ac:dyDescent="0.35">
      <c r="A6658">
        <v>9440</v>
      </c>
      <c r="B6658" t="s">
        <v>9438</v>
      </c>
      <c r="C6658">
        <v>2011</v>
      </c>
      <c r="D6658" s="1">
        <v>40828</v>
      </c>
      <c r="E6658" s="1">
        <v>40833</v>
      </c>
      <c r="F6658" t="s">
        <v>23</v>
      </c>
      <c r="G6658" t="s">
        <v>1567</v>
      </c>
      <c r="H6658" t="s">
        <v>1568</v>
      </c>
      <c r="I6658" t="s">
        <v>26</v>
      </c>
      <c r="J6658" t="s">
        <v>27</v>
      </c>
      <c r="K6658" t="s">
        <v>7864</v>
      </c>
      <c r="L6658" t="s">
        <v>7865</v>
      </c>
      <c r="M6658">
        <v>60623</v>
      </c>
      <c r="N6658" t="s">
        <v>3479</v>
      </c>
      <c r="O6658" t="s">
        <v>3337</v>
      </c>
      <c r="P6658" t="s">
        <v>32</v>
      </c>
      <c r="Q6658" t="s">
        <v>113</v>
      </c>
      <c r="R6658" t="s">
        <v>3338</v>
      </c>
      <c r="S6658">
        <v>22.240000000000002</v>
      </c>
      <c r="T6658">
        <v>2</v>
      </c>
      <c r="U6658">
        <v>0.2</v>
      </c>
      <c r="V6658">
        <v>2.5019999999999971</v>
      </c>
      <c r="W6658" t="s">
        <v>10944</v>
      </c>
      <c r="X6658" t="s">
        <v>10940</v>
      </c>
      <c r="Y6658">
        <v>10</v>
      </c>
      <c r="Z6658" t="s">
        <v>10945</v>
      </c>
      <c r="AA6658">
        <v>0.11249999999999986</v>
      </c>
    </row>
    <row r="6659" spans="1:27" x14ac:dyDescent="0.35">
      <c r="A6659">
        <v>9479</v>
      </c>
      <c r="B6659" t="s">
        <v>9439</v>
      </c>
      <c r="C6659">
        <v>2011</v>
      </c>
      <c r="D6659" s="1">
        <v>40793</v>
      </c>
      <c r="E6659" s="1">
        <v>40800</v>
      </c>
      <c r="F6659" t="s">
        <v>23</v>
      </c>
      <c r="G6659" t="s">
        <v>1465</v>
      </c>
      <c r="H6659" t="s">
        <v>1466</v>
      </c>
      <c r="I6659" t="s">
        <v>38</v>
      </c>
      <c r="J6659" t="s">
        <v>27</v>
      </c>
      <c r="K6659" t="s">
        <v>9440</v>
      </c>
      <c r="L6659" t="s">
        <v>7865</v>
      </c>
      <c r="M6659">
        <v>60543</v>
      </c>
      <c r="N6659" t="s">
        <v>3479</v>
      </c>
      <c r="O6659" t="s">
        <v>6483</v>
      </c>
      <c r="P6659" t="s">
        <v>32</v>
      </c>
      <c r="Q6659" t="s">
        <v>65</v>
      </c>
      <c r="R6659" t="s">
        <v>6484</v>
      </c>
      <c r="S6659">
        <v>13.16</v>
      </c>
      <c r="T6659">
        <v>5</v>
      </c>
      <c r="U6659">
        <v>0.2</v>
      </c>
      <c r="V6659">
        <v>4.1124999999999998</v>
      </c>
      <c r="W6659" t="s">
        <v>10944</v>
      </c>
      <c r="X6659" t="s">
        <v>10937</v>
      </c>
      <c r="Y6659">
        <v>9</v>
      </c>
      <c r="Z6659" t="s">
        <v>10949</v>
      </c>
      <c r="AA6659">
        <v>0.3125</v>
      </c>
    </row>
    <row r="6660" spans="1:27" x14ac:dyDescent="0.35">
      <c r="A6660">
        <v>9556</v>
      </c>
      <c r="B6660" t="s">
        <v>8352</v>
      </c>
      <c r="C6660">
        <v>2012</v>
      </c>
      <c r="D6660" s="1">
        <v>41241</v>
      </c>
      <c r="E6660" s="1">
        <v>41245</v>
      </c>
      <c r="F6660" t="s">
        <v>23</v>
      </c>
      <c r="G6660" t="s">
        <v>3175</v>
      </c>
      <c r="H6660" t="s">
        <v>3176</v>
      </c>
      <c r="I6660" t="s">
        <v>38</v>
      </c>
      <c r="J6660" t="s">
        <v>27</v>
      </c>
      <c r="K6660" t="s">
        <v>3521</v>
      </c>
      <c r="L6660" t="s">
        <v>8109</v>
      </c>
      <c r="M6660">
        <v>43229</v>
      </c>
      <c r="N6660" t="s">
        <v>3728</v>
      </c>
      <c r="O6660" t="s">
        <v>6491</v>
      </c>
      <c r="P6660" t="s">
        <v>32</v>
      </c>
      <c r="Q6660" t="s">
        <v>65</v>
      </c>
      <c r="R6660" t="s">
        <v>66</v>
      </c>
      <c r="S6660">
        <v>3.008</v>
      </c>
      <c r="T6660">
        <v>2</v>
      </c>
      <c r="U6660">
        <v>0.2</v>
      </c>
      <c r="V6660">
        <v>0.56399999999999983</v>
      </c>
      <c r="W6660" t="s">
        <v>10948</v>
      </c>
      <c r="X6660" t="s">
        <v>10940</v>
      </c>
      <c r="Y6660">
        <v>11</v>
      </c>
      <c r="Z6660" t="s">
        <v>10947</v>
      </c>
      <c r="AA6660">
        <v>0.18749999999999994</v>
      </c>
    </row>
    <row r="6661" spans="1:27" x14ac:dyDescent="0.35">
      <c r="A6661">
        <v>9572</v>
      </c>
      <c r="B6661" t="s">
        <v>9441</v>
      </c>
      <c r="C6661">
        <v>2012</v>
      </c>
      <c r="D6661" s="1">
        <v>41176</v>
      </c>
      <c r="E6661" s="1">
        <v>41176</v>
      </c>
      <c r="F6661" t="s">
        <v>234</v>
      </c>
      <c r="G6661" t="s">
        <v>2249</v>
      </c>
      <c r="H6661" t="s">
        <v>2250</v>
      </c>
      <c r="I6661" t="s">
        <v>38</v>
      </c>
      <c r="J6661" t="s">
        <v>27</v>
      </c>
      <c r="K6661" t="s">
        <v>3521</v>
      </c>
      <c r="L6661" t="s">
        <v>8109</v>
      </c>
      <c r="M6661">
        <v>43229</v>
      </c>
      <c r="N6661" t="s">
        <v>3728</v>
      </c>
      <c r="O6661" t="s">
        <v>9292</v>
      </c>
      <c r="P6661" t="s">
        <v>32</v>
      </c>
      <c r="Q6661" t="s">
        <v>146</v>
      </c>
      <c r="R6661" t="s">
        <v>9293</v>
      </c>
      <c r="S6661">
        <v>15.840000000000002</v>
      </c>
      <c r="T6661">
        <v>2</v>
      </c>
      <c r="U6661">
        <v>0.2</v>
      </c>
      <c r="V6661">
        <v>5.5439999999999987</v>
      </c>
      <c r="W6661" t="s">
        <v>10948</v>
      </c>
      <c r="X6661" t="s">
        <v>10937</v>
      </c>
      <c r="Y6661">
        <v>9</v>
      </c>
      <c r="Z6661" t="s">
        <v>10949</v>
      </c>
      <c r="AA6661">
        <v>0.34999999999999987</v>
      </c>
    </row>
    <row r="6662" spans="1:27" x14ac:dyDescent="0.35">
      <c r="A6662">
        <v>9725</v>
      </c>
      <c r="B6662" t="s">
        <v>9442</v>
      </c>
      <c r="C6662">
        <v>2012</v>
      </c>
      <c r="D6662" s="1">
        <v>41248</v>
      </c>
      <c r="E6662" s="1">
        <v>41254</v>
      </c>
      <c r="F6662" t="s">
        <v>23</v>
      </c>
      <c r="G6662" t="s">
        <v>195</v>
      </c>
      <c r="H6662" t="s">
        <v>196</v>
      </c>
      <c r="I6662" t="s">
        <v>38</v>
      </c>
      <c r="J6662" t="s">
        <v>27</v>
      </c>
      <c r="K6662" t="s">
        <v>4534</v>
      </c>
      <c r="L6662" t="s">
        <v>7865</v>
      </c>
      <c r="M6662">
        <v>61701</v>
      </c>
      <c r="N6662" t="s">
        <v>3479</v>
      </c>
      <c r="O6662" t="s">
        <v>1816</v>
      </c>
      <c r="P6662" t="s">
        <v>32</v>
      </c>
      <c r="Q6662" t="s">
        <v>146</v>
      </c>
      <c r="R6662" t="s">
        <v>1817</v>
      </c>
      <c r="S6662">
        <v>12.224</v>
      </c>
      <c r="T6662">
        <v>2</v>
      </c>
      <c r="U6662">
        <v>0.2</v>
      </c>
      <c r="V6662">
        <v>4.4311999999999996</v>
      </c>
      <c r="W6662" t="s">
        <v>10948</v>
      </c>
      <c r="X6662" t="s">
        <v>10940</v>
      </c>
      <c r="Y6662">
        <v>12</v>
      </c>
      <c r="Z6662" t="s">
        <v>10941</v>
      </c>
      <c r="AA6662">
        <v>0.36249999999999993</v>
      </c>
    </row>
    <row r="6663" spans="1:27" x14ac:dyDescent="0.35">
      <c r="A6663">
        <v>9745</v>
      </c>
      <c r="B6663" t="s">
        <v>9443</v>
      </c>
      <c r="C6663">
        <v>2014</v>
      </c>
      <c r="D6663" s="1">
        <v>41661</v>
      </c>
      <c r="E6663" s="1">
        <v>41665</v>
      </c>
      <c r="F6663" t="s">
        <v>23</v>
      </c>
      <c r="G6663" t="s">
        <v>5277</v>
      </c>
      <c r="H6663" t="s">
        <v>5278</v>
      </c>
      <c r="I6663" t="s">
        <v>38</v>
      </c>
      <c r="J6663" t="s">
        <v>27</v>
      </c>
      <c r="K6663" t="s">
        <v>8104</v>
      </c>
      <c r="L6663" t="s">
        <v>7865</v>
      </c>
      <c r="M6663">
        <v>60505</v>
      </c>
      <c r="N6663" t="s">
        <v>3479</v>
      </c>
      <c r="O6663" t="s">
        <v>2099</v>
      </c>
      <c r="P6663" t="s">
        <v>32</v>
      </c>
      <c r="Q6663" t="s">
        <v>146</v>
      </c>
      <c r="R6663" t="s">
        <v>2100</v>
      </c>
      <c r="S6663">
        <v>268.57600000000002</v>
      </c>
      <c r="T6663">
        <v>4</v>
      </c>
      <c r="U6663">
        <v>0.2</v>
      </c>
      <c r="V6663">
        <v>90.64439999999999</v>
      </c>
      <c r="W6663" t="s">
        <v>10939</v>
      </c>
      <c r="X6663" t="s">
        <v>10950</v>
      </c>
      <c r="Y6663">
        <v>1</v>
      </c>
      <c r="Z6663" t="s">
        <v>10951</v>
      </c>
      <c r="AA6663">
        <v>0.33749999999999991</v>
      </c>
    </row>
    <row r="6664" spans="1:27" x14ac:dyDescent="0.35">
      <c r="A6664">
        <v>9875</v>
      </c>
      <c r="B6664" t="s">
        <v>9444</v>
      </c>
      <c r="C6664">
        <v>2013</v>
      </c>
      <c r="D6664" s="1">
        <v>41540</v>
      </c>
      <c r="E6664" s="1">
        <v>41542</v>
      </c>
      <c r="F6664" t="s">
        <v>45</v>
      </c>
      <c r="G6664" t="s">
        <v>1611</v>
      </c>
      <c r="H6664" t="s">
        <v>1612</v>
      </c>
      <c r="I6664" t="s">
        <v>127</v>
      </c>
      <c r="J6664" t="s">
        <v>27</v>
      </c>
      <c r="K6664" t="s">
        <v>9407</v>
      </c>
      <c r="L6664" t="s">
        <v>8109</v>
      </c>
      <c r="M6664">
        <v>44134</v>
      </c>
      <c r="N6664" t="s">
        <v>3728</v>
      </c>
      <c r="O6664" t="s">
        <v>6398</v>
      </c>
      <c r="P6664" t="s">
        <v>32</v>
      </c>
      <c r="Q6664" t="s">
        <v>146</v>
      </c>
      <c r="R6664" t="s">
        <v>6399</v>
      </c>
      <c r="S6664">
        <v>63.967999999999996</v>
      </c>
      <c r="T6664">
        <v>2</v>
      </c>
      <c r="U6664">
        <v>0.2</v>
      </c>
      <c r="V6664">
        <v>19.989999999999995</v>
      </c>
      <c r="W6664" t="s">
        <v>10936</v>
      </c>
      <c r="X6664" t="s">
        <v>10937</v>
      </c>
      <c r="Y6664">
        <v>9</v>
      </c>
      <c r="Z6664" t="s">
        <v>10949</v>
      </c>
      <c r="AA6664">
        <v>0.31249999999999994</v>
      </c>
    </row>
    <row r="6665" spans="1:27" x14ac:dyDescent="0.35">
      <c r="A6665">
        <v>176</v>
      </c>
      <c r="B6665" t="s">
        <v>9445</v>
      </c>
      <c r="C6665">
        <v>2011</v>
      </c>
      <c r="D6665" s="1">
        <v>40800</v>
      </c>
      <c r="E6665" s="1">
        <v>40805</v>
      </c>
      <c r="F6665" t="s">
        <v>23</v>
      </c>
      <c r="G6665" t="s">
        <v>295</v>
      </c>
      <c r="H6665" t="s">
        <v>296</v>
      </c>
      <c r="I6665" t="s">
        <v>26</v>
      </c>
      <c r="J6665" t="s">
        <v>27</v>
      </c>
      <c r="K6665" t="s">
        <v>7864</v>
      </c>
      <c r="L6665" t="s">
        <v>7865</v>
      </c>
      <c r="M6665">
        <v>60623</v>
      </c>
      <c r="N6665" t="s">
        <v>3479</v>
      </c>
      <c r="O6665" t="s">
        <v>2586</v>
      </c>
      <c r="P6665" t="s">
        <v>32</v>
      </c>
      <c r="Q6665" t="s">
        <v>172</v>
      </c>
      <c r="R6665" t="s">
        <v>2587</v>
      </c>
      <c r="S6665">
        <v>20.16</v>
      </c>
      <c r="T6665">
        <v>4</v>
      </c>
      <c r="U6665">
        <v>0.2</v>
      </c>
      <c r="V6665">
        <v>6.5519999999999987</v>
      </c>
      <c r="W6665" t="s">
        <v>10944</v>
      </c>
      <c r="X6665" t="s">
        <v>10937</v>
      </c>
      <c r="Y6665">
        <v>9</v>
      </c>
      <c r="Z6665" t="s">
        <v>10949</v>
      </c>
      <c r="AA6665">
        <v>0.32499999999999996</v>
      </c>
    </row>
    <row r="6666" spans="1:27" x14ac:dyDescent="0.35">
      <c r="A6666">
        <v>213</v>
      </c>
      <c r="B6666" t="s">
        <v>8758</v>
      </c>
      <c r="C6666">
        <v>2012</v>
      </c>
      <c r="D6666" s="1">
        <v>40910</v>
      </c>
      <c r="E6666" s="1">
        <v>40917</v>
      </c>
      <c r="F6666" t="s">
        <v>23</v>
      </c>
      <c r="G6666" t="s">
        <v>1299</v>
      </c>
      <c r="H6666" t="s">
        <v>1300</v>
      </c>
      <c r="I6666" t="s">
        <v>26</v>
      </c>
      <c r="J6666" t="s">
        <v>27</v>
      </c>
      <c r="K6666" t="s">
        <v>8759</v>
      </c>
      <c r="L6666" t="s">
        <v>8109</v>
      </c>
      <c r="M6666">
        <v>44256</v>
      </c>
      <c r="N6666" t="s">
        <v>3728</v>
      </c>
      <c r="O6666" t="s">
        <v>3131</v>
      </c>
      <c r="P6666" t="s">
        <v>32</v>
      </c>
      <c r="Q6666" t="s">
        <v>172</v>
      </c>
      <c r="R6666" t="s">
        <v>3132</v>
      </c>
      <c r="S6666">
        <v>23.680000000000003</v>
      </c>
      <c r="T6666">
        <v>2</v>
      </c>
      <c r="U6666">
        <v>0.2</v>
      </c>
      <c r="V6666">
        <v>8.879999999999999</v>
      </c>
      <c r="W6666" t="s">
        <v>10948</v>
      </c>
      <c r="X6666" t="s">
        <v>10950</v>
      </c>
      <c r="Y6666">
        <v>1</v>
      </c>
      <c r="Z6666" t="s">
        <v>10951</v>
      </c>
      <c r="AA6666">
        <v>0.37499999999999989</v>
      </c>
    </row>
    <row r="6667" spans="1:27" x14ac:dyDescent="0.35">
      <c r="A6667">
        <v>291</v>
      </c>
      <c r="B6667" t="s">
        <v>8686</v>
      </c>
      <c r="C6667">
        <v>2013</v>
      </c>
      <c r="D6667" s="1">
        <v>41599</v>
      </c>
      <c r="E6667" s="1">
        <v>41603</v>
      </c>
      <c r="F6667" t="s">
        <v>45</v>
      </c>
      <c r="G6667" t="s">
        <v>2014</v>
      </c>
      <c r="H6667" t="s">
        <v>2015</v>
      </c>
      <c r="I6667" t="s">
        <v>127</v>
      </c>
      <c r="J6667" t="s">
        <v>27</v>
      </c>
      <c r="K6667" t="s">
        <v>3521</v>
      </c>
      <c r="L6667" t="s">
        <v>8109</v>
      </c>
      <c r="M6667">
        <v>43229</v>
      </c>
      <c r="N6667" t="s">
        <v>3728</v>
      </c>
      <c r="O6667" t="s">
        <v>2331</v>
      </c>
      <c r="P6667" t="s">
        <v>32</v>
      </c>
      <c r="Q6667" t="s">
        <v>172</v>
      </c>
      <c r="R6667" t="s">
        <v>2332</v>
      </c>
      <c r="S6667">
        <v>18.496000000000002</v>
      </c>
      <c r="T6667">
        <v>8</v>
      </c>
      <c r="U6667">
        <v>0.2</v>
      </c>
      <c r="V6667">
        <v>6.2423999999999999</v>
      </c>
      <c r="W6667" t="s">
        <v>10936</v>
      </c>
      <c r="X6667" t="s">
        <v>10940</v>
      </c>
      <c r="Y6667">
        <v>11</v>
      </c>
      <c r="Z6667" t="s">
        <v>10947</v>
      </c>
      <c r="AA6667">
        <v>0.33749999999999997</v>
      </c>
    </row>
    <row r="6668" spans="1:27" x14ac:dyDescent="0.35">
      <c r="A6668">
        <v>313</v>
      </c>
      <c r="B6668" t="s">
        <v>8011</v>
      </c>
      <c r="C6668">
        <v>2013</v>
      </c>
      <c r="D6668" s="1">
        <v>41530</v>
      </c>
      <c r="E6668" s="1">
        <v>41532</v>
      </c>
      <c r="F6668" t="s">
        <v>45</v>
      </c>
      <c r="G6668" t="s">
        <v>2892</v>
      </c>
      <c r="H6668" t="s">
        <v>2893</v>
      </c>
      <c r="I6668" t="s">
        <v>26</v>
      </c>
      <c r="J6668" t="s">
        <v>27</v>
      </c>
      <c r="K6668" t="s">
        <v>8012</v>
      </c>
      <c r="L6668" t="s">
        <v>7873</v>
      </c>
      <c r="M6668">
        <v>80004</v>
      </c>
      <c r="N6668" t="s">
        <v>30</v>
      </c>
      <c r="O6668" t="s">
        <v>6302</v>
      </c>
      <c r="P6668" t="s">
        <v>32</v>
      </c>
      <c r="Q6668" t="s">
        <v>172</v>
      </c>
      <c r="R6668" t="s">
        <v>6303</v>
      </c>
      <c r="S6668">
        <v>6.2640000000000002</v>
      </c>
      <c r="T6668">
        <v>3</v>
      </c>
      <c r="U6668">
        <v>0.2</v>
      </c>
      <c r="V6668">
        <v>2.0358000000000001</v>
      </c>
      <c r="W6668" t="s">
        <v>10936</v>
      </c>
      <c r="X6668" t="s">
        <v>10937</v>
      </c>
      <c r="Y6668">
        <v>9</v>
      </c>
      <c r="Z6668" t="s">
        <v>10949</v>
      </c>
      <c r="AA6668">
        <v>0.32500000000000001</v>
      </c>
    </row>
    <row r="6669" spans="1:27" x14ac:dyDescent="0.35">
      <c r="A6669">
        <v>635</v>
      </c>
      <c r="B6669" t="s">
        <v>8688</v>
      </c>
      <c r="C6669">
        <v>2014</v>
      </c>
      <c r="D6669" s="1">
        <v>41907</v>
      </c>
      <c r="E6669" s="1">
        <v>41909</v>
      </c>
      <c r="F6669" t="s">
        <v>45</v>
      </c>
      <c r="G6669" t="s">
        <v>1762</v>
      </c>
      <c r="H6669" t="s">
        <v>1763</v>
      </c>
      <c r="I6669" t="s">
        <v>38</v>
      </c>
      <c r="J6669" t="s">
        <v>27</v>
      </c>
      <c r="K6669" t="s">
        <v>7912</v>
      </c>
      <c r="L6669" t="s">
        <v>7878</v>
      </c>
      <c r="M6669">
        <v>33180</v>
      </c>
      <c r="N6669" t="s">
        <v>3507</v>
      </c>
      <c r="O6669" t="s">
        <v>6309</v>
      </c>
      <c r="P6669" t="s">
        <v>32</v>
      </c>
      <c r="Q6669" t="s">
        <v>172</v>
      </c>
      <c r="R6669" t="s">
        <v>6310</v>
      </c>
      <c r="S6669">
        <v>235.94400000000002</v>
      </c>
      <c r="T6669">
        <v>3</v>
      </c>
      <c r="U6669">
        <v>0.2</v>
      </c>
      <c r="V6669">
        <v>85.529700000000005</v>
      </c>
      <c r="W6669" t="s">
        <v>10939</v>
      </c>
      <c r="X6669" t="s">
        <v>10937</v>
      </c>
      <c r="Y6669">
        <v>9</v>
      </c>
      <c r="Z6669" t="s">
        <v>10949</v>
      </c>
      <c r="AA6669">
        <v>0.36249999999999999</v>
      </c>
    </row>
    <row r="6670" spans="1:27" x14ac:dyDescent="0.35">
      <c r="A6670">
        <v>696</v>
      </c>
      <c r="B6670" t="s">
        <v>9350</v>
      </c>
      <c r="C6670">
        <v>2012</v>
      </c>
      <c r="D6670" s="1">
        <v>41043</v>
      </c>
      <c r="E6670" s="1">
        <v>41046</v>
      </c>
      <c r="F6670" t="s">
        <v>56</v>
      </c>
      <c r="G6670" t="s">
        <v>1858</v>
      </c>
      <c r="H6670" t="s">
        <v>1859</v>
      </c>
      <c r="I6670" t="s">
        <v>127</v>
      </c>
      <c r="J6670" t="s">
        <v>27</v>
      </c>
      <c r="K6670" t="s">
        <v>8141</v>
      </c>
      <c r="L6670" t="s">
        <v>8102</v>
      </c>
      <c r="M6670">
        <v>19013</v>
      </c>
      <c r="N6670" t="s">
        <v>3728</v>
      </c>
      <c r="O6670" t="s">
        <v>3048</v>
      </c>
      <c r="P6670" t="s">
        <v>32</v>
      </c>
      <c r="Q6670" t="s">
        <v>172</v>
      </c>
      <c r="R6670" t="s">
        <v>3049</v>
      </c>
      <c r="S6670">
        <v>47.360000000000007</v>
      </c>
      <c r="T6670">
        <v>4</v>
      </c>
      <c r="U6670">
        <v>0.2</v>
      </c>
      <c r="V6670">
        <v>17.759999999999998</v>
      </c>
      <c r="W6670" t="s">
        <v>10948</v>
      </c>
      <c r="X6670" t="s">
        <v>10942</v>
      </c>
      <c r="Y6670">
        <v>5</v>
      </c>
      <c r="Z6670" t="s">
        <v>10952</v>
      </c>
      <c r="AA6670">
        <v>0.37499999999999989</v>
      </c>
    </row>
    <row r="6671" spans="1:27" x14ac:dyDescent="0.35">
      <c r="A6671">
        <v>698</v>
      </c>
      <c r="B6671" t="s">
        <v>9350</v>
      </c>
      <c r="C6671">
        <v>2012</v>
      </c>
      <c r="D6671" s="1">
        <v>41043</v>
      </c>
      <c r="E6671" s="1">
        <v>41046</v>
      </c>
      <c r="F6671" t="s">
        <v>56</v>
      </c>
      <c r="G6671" t="s">
        <v>1858</v>
      </c>
      <c r="H6671" t="s">
        <v>1859</v>
      </c>
      <c r="I6671" t="s">
        <v>127</v>
      </c>
      <c r="J6671" t="s">
        <v>27</v>
      </c>
      <c r="K6671" t="s">
        <v>8141</v>
      </c>
      <c r="L6671" t="s">
        <v>8102</v>
      </c>
      <c r="M6671">
        <v>19013</v>
      </c>
      <c r="N6671" t="s">
        <v>3728</v>
      </c>
      <c r="O6671" t="s">
        <v>3051</v>
      </c>
      <c r="P6671" t="s">
        <v>32</v>
      </c>
      <c r="Q6671" t="s">
        <v>172</v>
      </c>
      <c r="R6671" t="s">
        <v>3052</v>
      </c>
      <c r="S6671">
        <v>97.696000000000012</v>
      </c>
      <c r="T6671">
        <v>4</v>
      </c>
      <c r="U6671">
        <v>0.2</v>
      </c>
      <c r="V6671">
        <v>31.751200000000001</v>
      </c>
      <c r="W6671" t="s">
        <v>10948</v>
      </c>
      <c r="X6671" t="s">
        <v>10942</v>
      </c>
      <c r="Y6671">
        <v>5</v>
      </c>
      <c r="Z6671" t="s">
        <v>10952</v>
      </c>
      <c r="AA6671">
        <v>0.32499999999999996</v>
      </c>
    </row>
    <row r="6672" spans="1:27" x14ac:dyDescent="0.35">
      <c r="A6672">
        <v>740</v>
      </c>
      <c r="B6672" t="s">
        <v>9446</v>
      </c>
      <c r="C6672">
        <v>2011</v>
      </c>
      <c r="D6672" s="1">
        <v>40548</v>
      </c>
      <c r="E6672" s="1">
        <v>40552</v>
      </c>
      <c r="F6672" t="s">
        <v>23</v>
      </c>
      <c r="G6672" t="s">
        <v>4454</v>
      </c>
      <c r="H6672" t="s">
        <v>4455</v>
      </c>
      <c r="I6672" t="s">
        <v>127</v>
      </c>
      <c r="J6672" t="s">
        <v>27</v>
      </c>
      <c r="K6672" t="s">
        <v>8368</v>
      </c>
      <c r="L6672" t="s">
        <v>7865</v>
      </c>
      <c r="M6672">
        <v>60540</v>
      </c>
      <c r="N6672" t="s">
        <v>3479</v>
      </c>
      <c r="O6672" t="s">
        <v>2634</v>
      </c>
      <c r="P6672" t="s">
        <v>32</v>
      </c>
      <c r="Q6672" t="s">
        <v>172</v>
      </c>
      <c r="R6672" t="s">
        <v>2635</v>
      </c>
      <c r="S6672">
        <v>11.784000000000001</v>
      </c>
      <c r="T6672">
        <v>3</v>
      </c>
      <c r="U6672">
        <v>0.2</v>
      </c>
      <c r="V6672">
        <v>4.2716999999999992</v>
      </c>
      <c r="W6672" t="s">
        <v>10944</v>
      </c>
      <c r="X6672" t="s">
        <v>10950</v>
      </c>
      <c r="Y6672">
        <v>1</v>
      </c>
      <c r="Z6672" t="s">
        <v>10951</v>
      </c>
      <c r="AA6672">
        <v>0.36249999999999993</v>
      </c>
    </row>
    <row r="6673" spans="1:27" x14ac:dyDescent="0.35">
      <c r="A6673">
        <v>964</v>
      </c>
      <c r="B6673" t="s">
        <v>9447</v>
      </c>
      <c r="C6673">
        <v>2011</v>
      </c>
      <c r="D6673" s="1">
        <v>40808</v>
      </c>
      <c r="E6673" s="1">
        <v>40810</v>
      </c>
      <c r="F6673" t="s">
        <v>45</v>
      </c>
      <c r="G6673" t="s">
        <v>671</v>
      </c>
      <c r="H6673" t="s">
        <v>672</v>
      </c>
      <c r="I6673" t="s">
        <v>38</v>
      </c>
      <c r="J6673" t="s">
        <v>27</v>
      </c>
      <c r="K6673" t="s">
        <v>8744</v>
      </c>
      <c r="L6673" t="s">
        <v>7878</v>
      </c>
      <c r="M6673">
        <v>33433</v>
      </c>
      <c r="N6673" t="s">
        <v>3507</v>
      </c>
      <c r="O6673" t="s">
        <v>1719</v>
      </c>
      <c r="P6673" t="s">
        <v>32</v>
      </c>
      <c r="Q6673" t="s">
        <v>172</v>
      </c>
      <c r="R6673" t="s">
        <v>1720</v>
      </c>
      <c r="S6673">
        <v>4.6079999999999997</v>
      </c>
      <c r="T6673">
        <v>2</v>
      </c>
      <c r="U6673">
        <v>0.2</v>
      </c>
      <c r="V6673">
        <v>1.6704000000000001</v>
      </c>
      <c r="W6673" t="s">
        <v>10944</v>
      </c>
      <c r="X6673" t="s">
        <v>10937</v>
      </c>
      <c r="Y6673">
        <v>9</v>
      </c>
      <c r="Z6673" t="s">
        <v>10949</v>
      </c>
      <c r="AA6673">
        <v>0.36250000000000004</v>
      </c>
    </row>
    <row r="6674" spans="1:27" x14ac:dyDescent="0.35">
      <c r="A6674">
        <v>1282</v>
      </c>
      <c r="B6674" t="s">
        <v>9448</v>
      </c>
      <c r="C6674">
        <v>2014</v>
      </c>
      <c r="D6674" s="1">
        <v>41739</v>
      </c>
      <c r="E6674" s="1">
        <v>41741</v>
      </c>
      <c r="F6674" t="s">
        <v>56</v>
      </c>
      <c r="G6674" t="s">
        <v>2898</v>
      </c>
      <c r="H6674" t="s">
        <v>2899</v>
      </c>
      <c r="I6674" t="s">
        <v>38</v>
      </c>
      <c r="J6674" t="s">
        <v>27</v>
      </c>
      <c r="K6674" t="s">
        <v>7937</v>
      </c>
      <c r="L6674" t="s">
        <v>7878</v>
      </c>
      <c r="M6674">
        <v>32216</v>
      </c>
      <c r="N6674" t="s">
        <v>3507</v>
      </c>
      <c r="O6674" t="s">
        <v>589</v>
      </c>
      <c r="P6674" t="s">
        <v>32</v>
      </c>
      <c r="Q6674" t="s">
        <v>172</v>
      </c>
      <c r="R6674" t="s">
        <v>590</v>
      </c>
      <c r="S6674">
        <v>15.120000000000001</v>
      </c>
      <c r="T6674">
        <v>3</v>
      </c>
      <c r="U6674">
        <v>0.2</v>
      </c>
      <c r="V6674">
        <v>4.9139999999999988</v>
      </c>
      <c r="W6674" t="s">
        <v>10939</v>
      </c>
      <c r="X6674" t="s">
        <v>10942</v>
      </c>
      <c r="Y6674">
        <v>4</v>
      </c>
      <c r="Z6674" t="s">
        <v>10943</v>
      </c>
      <c r="AA6674">
        <v>0.3249999999999999</v>
      </c>
    </row>
    <row r="6675" spans="1:27" x14ac:dyDescent="0.35">
      <c r="A6675">
        <v>1838</v>
      </c>
      <c r="B6675" t="s">
        <v>8156</v>
      </c>
      <c r="C6675">
        <v>2011</v>
      </c>
      <c r="D6675" s="1">
        <v>40756</v>
      </c>
      <c r="E6675" s="1">
        <v>40760</v>
      </c>
      <c r="F6675" t="s">
        <v>23</v>
      </c>
      <c r="G6675" t="s">
        <v>6118</v>
      </c>
      <c r="H6675" t="s">
        <v>6119</v>
      </c>
      <c r="I6675" t="s">
        <v>26</v>
      </c>
      <c r="J6675" t="s">
        <v>27</v>
      </c>
      <c r="K6675" t="s">
        <v>7862</v>
      </c>
      <c r="L6675" t="s">
        <v>7858</v>
      </c>
      <c r="M6675">
        <v>28205</v>
      </c>
      <c r="N6675" t="s">
        <v>3507</v>
      </c>
      <c r="O6675" t="s">
        <v>694</v>
      </c>
      <c r="P6675" t="s">
        <v>32</v>
      </c>
      <c r="Q6675" t="s">
        <v>172</v>
      </c>
      <c r="R6675" t="s">
        <v>695</v>
      </c>
      <c r="S6675">
        <v>17.544</v>
      </c>
      <c r="T6675">
        <v>3</v>
      </c>
      <c r="U6675">
        <v>0.2</v>
      </c>
      <c r="V6675">
        <v>5.9210999999999983</v>
      </c>
      <c r="W6675" t="s">
        <v>10944</v>
      </c>
      <c r="X6675" t="s">
        <v>10937</v>
      </c>
      <c r="Y6675">
        <v>8</v>
      </c>
      <c r="Z6675" t="s">
        <v>10954</v>
      </c>
      <c r="AA6675">
        <v>0.33749999999999991</v>
      </c>
    </row>
    <row r="6676" spans="1:27" x14ac:dyDescent="0.35">
      <c r="A6676">
        <v>1915</v>
      </c>
      <c r="B6676" t="s">
        <v>9449</v>
      </c>
      <c r="C6676">
        <v>2014</v>
      </c>
      <c r="D6676" s="1">
        <v>41760</v>
      </c>
      <c r="E6676" s="1">
        <v>41765</v>
      </c>
      <c r="F6676" t="s">
        <v>23</v>
      </c>
      <c r="G6676" t="s">
        <v>5572</v>
      </c>
      <c r="H6676" t="s">
        <v>5573</v>
      </c>
      <c r="I6676" t="s">
        <v>127</v>
      </c>
      <c r="J6676" t="s">
        <v>27</v>
      </c>
      <c r="K6676" t="s">
        <v>7992</v>
      </c>
      <c r="L6676" t="s">
        <v>7878</v>
      </c>
      <c r="M6676">
        <v>33437</v>
      </c>
      <c r="N6676" t="s">
        <v>3507</v>
      </c>
      <c r="O6676" t="s">
        <v>1527</v>
      </c>
      <c r="P6676" t="s">
        <v>32</v>
      </c>
      <c r="Q6676" t="s">
        <v>172</v>
      </c>
      <c r="R6676" t="s">
        <v>1528</v>
      </c>
      <c r="S6676">
        <v>4.6079999999999997</v>
      </c>
      <c r="T6676">
        <v>2</v>
      </c>
      <c r="U6676">
        <v>0.2</v>
      </c>
      <c r="V6676">
        <v>1.6704000000000001</v>
      </c>
      <c r="W6676" t="s">
        <v>10939</v>
      </c>
      <c r="X6676" t="s">
        <v>10942</v>
      </c>
      <c r="Y6676">
        <v>5</v>
      </c>
      <c r="Z6676" t="s">
        <v>10952</v>
      </c>
      <c r="AA6676">
        <v>0.36250000000000004</v>
      </c>
    </row>
    <row r="6677" spans="1:27" x14ac:dyDescent="0.35">
      <c r="A6677">
        <v>1917</v>
      </c>
      <c r="B6677" t="s">
        <v>9449</v>
      </c>
      <c r="C6677">
        <v>2014</v>
      </c>
      <c r="D6677" s="1">
        <v>41760</v>
      </c>
      <c r="E6677" s="1">
        <v>41765</v>
      </c>
      <c r="F6677" t="s">
        <v>23</v>
      </c>
      <c r="G6677" t="s">
        <v>5572</v>
      </c>
      <c r="H6677" t="s">
        <v>5573</v>
      </c>
      <c r="I6677" t="s">
        <v>127</v>
      </c>
      <c r="J6677" t="s">
        <v>27</v>
      </c>
      <c r="K6677" t="s">
        <v>7992</v>
      </c>
      <c r="L6677" t="s">
        <v>7878</v>
      </c>
      <c r="M6677">
        <v>33437</v>
      </c>
      <c r="N6677" t="s">
        <v>3507</v>
      </c>
      <c r="O6677" t="s">
        <v>2023</v>
      </c>
      <c r="P6677" t="s">
        <v>32</v>
      </c>
      <c r="Q6677" t="s">
        <v>172</v>
      </c>
      <c r="R6677" t="s">
        <v>2024</v>
      </c>
      <c r="S6677">
        <v>11.952000000000002</v>
      </c>
      <c r="T6677">
        <v>3</v>
      </c>
      <c r="U6677">
        <v>0.2</v>
      </c>
      <c r="V6677">
        <v>3.8843999999999994</v>
      </c>
      <c r="W6677" t="s">
        <v>10939</v>
      </c>
      <c r="X6677" t="s">
        <v>10942</v>
      </c>
      <c r="Y6677">
        <v>5</v>
      </c>
      <c r="Z6677" t="s">
        <v>10952</v>
      </c>
      <c r="AA6677">
        <v>0.3249999999999999</v>
      </c>
    </row>
    <row r="6678" spans="1:27" x14ac:dyDescent="0.35">
      <c r="A6678">
        <v>1942</v>
      </c>
      <c r="B6678" t="s">
        <v>9450</v>
      </c>
      <c r="C6678">
        <v>2014</v>
      </c>
      <c r="D6678" s="1">
        <v>41881</v>
      </c>
      <c r="E6678" s="1">
        <v>41884</v>
      </c>
      <c r="F6678" t="s">
        <v>56</v>
      </c>
      <c r="G6678" t="s">
        <v>3988</v>
      </c>
      <c r="H6678" t="s">
        <v>3989</v>
      </c>
      <c r="I6678" t="s">
        <v>26</v>
      </c>
      <c r="J6678" t="s">
        <v>27</v>
      </c>
      <c r="K6678" t="s">
        <v>4514</v>
      </c>
      <c r="L6678" t="s">
        <v>7865</v>
      </c>
      <c r="M6678">
        <v>62301</v>
      </c>
      <c r="N6678" t="s">
        <v>3479</v>
      </c>
      <c r="O6678" t="s">
        <v>3131</v>
      </c>
      <c r="P6678" t="s">
        <v>32</v>
      </c>
      <c r="Q6678" t="s">
        <v>172</v>
      </c>
      <c r="R6678" t="s">
        <v>3132</v>
      </c>
      <c r="S6678">
        <v>47.360000000000007</v>
      </c>
      <c r="T6678">
        <v>4</v>
      </c>
      <c r="U6678">
        <v>0.2</v>
      </c>
      <c r="V6678">
        <v>17.759999999999998</v>
      </c>
      <c r="W6678" t="s">
        <v>10939</v>
      </c>
      <c r="X6678" t="s">
        <v>10937</v>
      </c>
      <c r="Y6678">
        <v>8</v>
      </c>
      <c r="Z6678" t="s">
        <v>10954</v>
      </c>
      <c r="AA6678">
        <v>0.37499999999999989</v>
      </c>
    </row>
    <row r="6679" spans="1:27" x14ac:dyDescent="0.35">
      <c r="A6679">
        <v>1993</v>
      </c>
      <c r="B6679" t="s">
        <v>9366</v>
      </c>
      <c r="C6679">
        <v>2014</v>
      </c>
      <c r="D6679" s="1">
        <v>41816</v>
      </c>
      <c r="E6679" s="1">
        <v>41823</v>
      </c>
      <c r="F6679" t="s">
        <v>23</v>
      </c>
      <c r="G6679" t="s">
        <v>2970</v>
      </c>
      <c r="H6679" t="s">
        <v>2971</v>
      </c>
      <c r="I6679" t="s">
        <v>127</v>
      </c>
      <c r="J6679" t="s">
        <v>27</v>
      </c>
      <c r="K6679" t="s">
        <v>3505</v>
      </c>
      <c r="L6679" t="s">
        <v>8023</v>
      </c>
      <c r="M6679">
        <v>97477</v>
      </c>
      <c r="N6679" t="s">
        <v>30</v>
      </c>
      <c r="O6679" t="s">
        <v>400</v>
      </c>
      <c r="P6679" t="s">
        <v>32</v>
      </c>
      <c r="Q6679" t="s">
        <v>172</v>
      </c>
      <c r="R6679" t="s">
        <v>401</v>
      </c>
      <c r="S6679">
        <v>71.040000000000006</v>
      </c>
      <c r="T6679">
        <v>6</v>
      </c>
      <c r="U6679">
        <v>0.2</v>
      </c>
      <c r="V6679">
        <v>26.640000000000004</v>
      </c>
      <c r="W6679" t="s">
        <v>10939</v>
      </c>
      <c r="X6679" t="s">
        <v>10942</v>
      </c>
      <c r="Y6679">
        <v>6</v>
      </c>
      <c r="Z6679" t="s">
        <v>10946</v>
      </c>
      <c r="AA6679">
        <v>0.375</v>
      </c>
    </row>
    <row r="6680" spans="1:27" x14ac:dyDescent="0.35">
      <c r="A6680">
        <v>2551</v>
      </c>
      <c r="B6680" t="s">
        <v>8428</v>
      </c>
      <c r="C6680">
        <v>2012</v>
      </c>
      <c r="D6680" s="1">
        <v>41137</v>
      </c>
      <c r="E6680" s="1">
        <v>41143</v>
      </c>
      <c r="F6680" t="s">
        <v>23</v>
      </c>
      <c r="G6680" t="s">
        <v>823</v>
      </c>
      <c r="H6680" t="s">
        <v>824</v>
      </c>
      <c r="I6680" t="s">
        <v>38</v>
      </c>
      <c r="J6680" t="s">
        <v>27</v>
      </c>
      <c r="K6680" t="s">
        <v>8050</v>
      </c>
      <c r="L6680" t="s">
        <v>8021</v>
      </c>
      <c r="M6680">
        <v>85023</v>
      </c>
      <c r="N6680" t="s">
        <v>30</v>
      </c>
      <c r="O6680" t="s">
        <v>272</v>
      </c>
      <c r="P6680" t="s">
        <v>32</v>
      </c>
      <c r="Q6680" t="s">
        <v>172</v>
      </c>
      <c r="R6680" t="s">
        <v>273</v>
      </c>
      <c r="S6680">
        <v>5.04</v>
      </c>
      <c r="T6680">
        <v>2</v>
      </c>
      <c r="U6680">
        <v>0.2</v>
      </c>
      <c r="V6680">
        <v>1.764</v>
      </c>
      <c r="W6680" t="s">
        <v>10948</v>
      </c>
      <c r="X6680" t="s">
        <v>10937</v>
      </c>
      <c r="Y6680">
        <v>8</v>
      </c>
      <c r="Z6680" t="s">
        <v>10954</v>
      </c>
      <c r="AA6680">
        <v>0.35</v>
      </c>
    </row>
    <row r="6681" spans="1:27" x14ac:dyDescent="0.35">
      <c r="A6681">
        <v>2562</v>
      </c>
      <c r="B6681" t="s">
        <v>9451</v>
      </c>
      <c r="C6681">
        <v>2012</v>
      </c>
      <c r="D6681" s="1">
        <v>41268</v>
      </c>
      <c r="E6681" s="1">
        <v>41274</v>
      </c>
      <c r="F6681" t="s">
        <v>23</v>
      </c>
      <c r="G6681" t="s">
        <v>2249</v>
      </c>
      <c r="H6681" t="s">
        <v>2250</v>
      </c>
      <c r="I6681" t="s">
        <v>38</v>
      </c>
      <c r="J6681" t="s">
        <v>27</v>
      </c>
      <c r="K6681" t="s">
        <v>8001</v>
      </c>
      <c r="L6681" t="s">
        <v>7919</v>
      </c>
      <c r="M6681">
        <v>37211</v>
      </c>
      <c r="N6681" t="s">
        <v>3507</v>
      </c>
      <c r="O6681" t="s">
        <v>1527</v>
      </c>
      <c r="P6681" t="s">
        <v>32</v>
      </c>
      <c r="Q6681" t="s">
        <v>172</v>
      </c>
      <c r="R6681" t="s">
        <v>1528</v>
      </c>
      <c r="S6681">
        <v>9.2159999999999993</v>
      </c>
      <c r="T6681">
        <v>4</v>
      </c>
      <c r="U6681">
        <v>0.2</v>
      </c>
      <c r="V6681">
        <v>3.3408000000000002</v>
      </c>
      <c r="W6681" t="s">
        <v>10948</v>
      </c>
      <c r="X6681" t="s">
        <v>10940</v>
      </c>
      <c r="Y6681">
        <v>12</v>
      </c>
      <c r="Z6681" t="s">
        <v>10941</v>
      </c>
      <c r="AA6681">
        <v>0.36250000000000004</v>
      </c>
    </row>
    <row r="6682" spans="1:27" x14ac:dyDescent="0.35">
      <c r="A6682">
        <v>2664</v>
      </c>
      <c r="B6682" t="s">
        <v>9452</v>
      </c>
      <c r="C6682">
        <v>2013</v>
      </c>
      <c r="D6682" s="1">
        <v>41396</v>
      </c>
      <c r="E6682" s="1">
        <v>41399</v>
      </c>
      <c r="F6682" t="s">
        <v>56</v>
      </c>
      <c r="G6682" t="s">
        <v>1729</v>
      </c>
      <c r="H6682" t="s">
        <v>1730</v>
      </c>
      <c r="I6682" t="s">
        <v>38</v>
      </c>
      <c r="J6682" t="s">
        <v>27</v>
      </c>
      <c r="K6682" t="s">
        <v>7944</v>
      </c>
      <c r="L6682" t="s">
        <v>7919</v>
      </c>
      <c r="M6682">
        <v>38109</v>
      </c>
      <c r="N6682" t="s">
        <v>3507</v>
      </c>
      <c r="O6682" t="s">
        <v>2023</v>
      </c>
      <c r="P6682" t="s">
        <v>32</v>
      </c>
      <c r="Q6682" t="s">
        <v>172</v>
      </c>
      <c r="R6682" t="s">
        <v>2024</v>
      </c>
      <c r="S6682">
        <v>3.9840000000000004</v>
      </c>
      <c r="T6682">
        <v>1</v>
      </c>
      <c r="U6682">
        <v>0.2</v>
      </c>
      <c r="V6682">
        <v>1.2948</v>
      </c>
      <c r="W6682" t="s">
        <v>10936</v>
      </c>
      <c r="X6682" t="s">
        <v>10942</v>
      </c>
      <c r="Y6682">
        <v>5</v>
      </c>
      <c r="Z6682" t="s">
        <v>10952</v>
      </c>
      <c r="AA6682">
        <v>0.32499999999999996</v>
      </c>
    </row>
    <row r="6683" spans="1:27" x14ac:dyDescent="0.35">
      <c r="A6683">
        <v>3257</v>
      </c>
      <c r="B6683" t="s">
        <v>9453</v>
      </c>
      <c r="C6683">
        <v>2012</v>
      </c>
      <c r="D6683" s="1">
        <v>41130</v>
      </c>
      <c r="E6683" s="1">
        <v>41135</v>
      </c>
      <c r="F6683" t="s">
        <v>23</v>
      </c>
      <c r="G6683" t="s">
        <v>24</v>
      </c>
      <c r="H6683" t="s">
        <v>25</v>
      </c>
      <c r="I6683" t="s">
        <v>26</v>
      </c>
      <c r="J6683" t="s">
        <v>27</v>
      </c>
      <c r="K6683" t="s">
        <v>7937</v>
      </c>
      <c r="L6683" t="s">
        <v>7878</v>
      </c>
      <c r="M6683">
        <v>32216</v>
      </c>
      <c r="N6683" t="s">
        <v>3507</v>
      </c>
      <c r="O6683" t="s">
        <v>1719</v>
      </c>
      <c r="P6683" t="s">
        <v>32</v>
      </c>
      <c r="Q6683" t="s">
        <v>172</v>
      </c>
      <c r="R6683" t="s">
        <v>1720</v>
      </c>
      <c r="S6683">
        <v>4.6079999999999997</v>
      </c>
      <c r="T6683">
        <v>2</v>
      </c>
      <c r="U6683">
        <v>0.2</v>
      </c>
      <c r="V6683">
        <v>1.6704000000000001</v>
      </c>
      <c r="W6683" t="s">
        <v>10948</v>
      </c>
      <c r="X6683" t="s">
        <v>10937</v>
      </c>
      <c r="Y6683">
        <v>8</v>
      </c>
      <c r="Z6683" t="s">
        <v>10954</v>
      </c>
      <c r="AA6683">
        <v>0.36250000000000004</v>
      </c>
    </row>
    <row r="6684" spans="1:27" x14ac:dyDescent="0.35">
      <c r="A6684">
        <v>3265</v>
      </c>
      <c r="B6684" t="s">
        <v>9454</v>
      </c>
      <c r="C6684">
        <v>2013</v>
      </c>
      <c r="D6684" s="1">
        <v>41338</v>
      </c>
      <c r="E6684" s="1">
        <v>41342</v>
      </c>
      <c r="F6684" t="s">
        <v>45</v>
      </c>
      <c r="G6684" t="s">
        <v>4161</v>
      </c>
      <c r="H6684" t="s">
        <v>4162</v>
      </c>
      <c r="I6684" t="s">
        <v>26</v>
      </c>
      <c r="J6684" t="s">
        <v>27</v>
      </c>
      <c r="K6684" t="s">
        <v>7912</v>
      </c>
      <c r="L6684" t="s">
        <v>7878</v>
      </c>
      <c r="M6684">
        <v>33180</v>
      </c>
      <c r="N6684" t="s">
        <v>3507</v>
      </c>
      <c r="O6684" t="s">
        <v>1712</v>
      </c>
      <c r="P6684" t="s">
        <v>32</v>
      </c>
      <c r="Q6684" t="s">
        <v>172</v>
      </c>
      <c r="R6684" t="s">
        <v>1713</v>
      </c>
      <c r="S6684">
        <v>10.08</v>
      </c>
      <c r="T6684">
        <v>4</v>
      </c>
      <c r="U6684">
        <v>0.2</v>
      </c>
      <c r="V6684">
        <v>3.528</v>
      </c>
      <c r="W6684" t="s">
        <v>10936</v>
      </c>
      <c r="X6684" t="s">
        <v>10950</v>
      </c>
      <c r="Y6684">
        <v>3</v>
      </c>
      <c r="Z6684" t="s">
        <v>10953</v>
      </c>
      <c r="AA6684">
        <v>0.35</v>
      </c>
    </row>
    <row r="6685" spans="1:27" x14ac:dyDescent="0.35">
      <c r="A6685">
        <v>3609</v>
      </c>
      <c r="B6685" t="s">
        <v>9455</v>
      </c>
      <c r="C6685">
        <v>2011</v>
      </c>
      <c r="D6685" s="1">
        <v>40661</v>
      </c>
      <c r="E6685" s="1">
        <v>40666</v>
      </c>
      <c r="F6685" t="s">
        <v>23</v>
      </c>
      <c r="G6685" t="s">
        <v>108</v>
      </c>
      <c r="H6685" t="s">
        <v>109</v>
      </c>
      <c r="I6685" t="s">
        <v>26</v>
      </c>
      <c r="J6685" t="s">
        <v>27</v>
      </c>
      <c r="K6685" t="s">
        <v>3821</v>
      </c>
      <c r="L6685" t="s">
        <v>8109</v>
      </c>
      <c r="M6685">
        <v>43055</v>
      </c>
      <c r="N6685" t="s">
        <v>3728</v>
      </c>
      <c r="O6685" t="s">
        <v>1719</v>
      </c>
      <c r="P6685" t="s">
        <v>32</v>
      </c>
      <c r="Q6685" t="s">
        <v>172</v>
      </c>
      <c r="R6685" t="s">
        <v>1720</v>
      </c>
      <c r="S6685">
        <v>6.911999999999999</v>
      </c>
      <c r="T6685">
        <v>3</v>
      </c>
      <c r="U6685">
        <v>0.2</v>
      </c>
      <c r="V6685">
        <v>2.5056000000000003</v>
      </c>
      <c r="W6685" t="s">
        <v>10944</v>
      </c>
      <c r="X6685" t="s">
        <v>10942</v>
      </c>
      <c r="Y6685">
        <v>4</v>
      </c>
      <c r="Z6685" t="s">
        <v>10943</v>
      </c>
      <c r="AA6685">
        <v>0.3625000000000001</v>
      </c>
    </row>
    <row r="6686" spans="1:27" x14ac:dyDescent="0.35">
      <c r="A6686">
        <v>3634</v>
      </c>
      <c r="B6686" t="s">
        <v>8196</v>
      </c>
      <c r="C6686">
        <v>2013</v>
      </c>
      <c r="D6686" s="1">
        <v>41589</v>
      </c>
      <c r="E6686" s="1">
        <v>41593</v>
      </c>
      <c r="F6686" t="s">
        <v>23</v>
      </c>
      <c r="G6686" t="s">
        <v>847</v>
      </c>
      <c r="H6686" t="s">
        <v>848</v>
      </c>
      <c r="I6686" t="s">
        <v>127</v>
      </c>
      <c r="J6686" t="s">
        <v>27</v>
      </c>
      <c r="K6686" t="s">
        <v>3505</v>
      </c>
      <c r="L6686" t="s">
        <v>8109</v>
      </c>
      <c r="M6686">
        <v>45503</v>
      </c>
      <c r="N6686" t="s">
        <v>3728</v>
      </c>
      <c r="O6686" t="s">
        <v>1719</v>
      </c>
      <c r="P6686" t="s">
        <v>32</v>
      </c>
      <c r="Q6686" t="s">
        <v>172</v>
      </c>
      <c r="R6686" t="s">
        <v>1720</v>
      </c>
      <c r="S6686">
        <v>9.2159999999999993</v>
      </c>
      <c r="T6686">
        <v>4</v>
      </c>
      <c r="U6686">
        <v>0.2</v>
      </c>
      <c r="V6686">
        <v>3.3408000000000002</v>
      </c>
      <c r="W6686" t="s">
        <v>10936</v>
      </c>
      <c r="X6686" t="s">
        <v>10940</v>
      </c>
      <c r="Y6686">
        <v>11</v>
      </c>
      <c r="Z6686" t="s">
        <v>10947</v>
      </c>
      <c r="AA6686">
        <v>0.36250000000000004</v>
      </c>
    </row>
    <row r="6687" spans="1:27" x14ac:dyDescent="0.35">
      <c r="A6687">
        <v>3665</v>
      </c>
      <c r="B6687" t="s">
        <v>8456</v>
      </c>
      <c r="C6687">
        <v>2011</v>
      </c>
      <c r="D6687" s="1">
        <v>40885</v>
      </c>
      <c r="E6687" s="1">
        <v>40890</v>
      </c>
      <c r="F6687" t="s">
        <v>23</v>
      </c>
      <c r="G6687" t="s">
        <v>195</v>
      </c>
      <c r="H6687" t="s">
        <v>196</v>
      </c>
      <c r="I6687" t="s">
        <v>38</v>
      </c>
      <c r="J6687" t="s">
        <v>27</v>
      </c>
      <c r="K6687" t="s">
        <v>3984</v>
      </c>
      <c r="L6687" t="s">
        <v>8023</v>
      </c>
      <c r="M6687">
        <v>97301</v>
      </c>
      <c r="N6687" t="s">
        <v>30</v>
      </c>
      <c r="O6687" t="s">
        <v>2023</v>
      </c>
      <c r="P6687" t="s">
        <v>32</v>
      </c>
      <c r="Q6687" t="s">
        <v>172</v>
      </c>
      <c r="R6687" t="s">
        <v>2024</v>
      </c>
      <c r="S6687">
        <v>27.888000000000002</v>
      </c>
      <c r="T6687">
        <v>7</v>
      </c>
      <c r="U6687">
        <v>0.2</v>
      </c>
      <c r="V6687">
        <v>9.0635999999999974</v>
      </c>
      <c r="W6687" t="s">
        <v>10944</v>
      </c>
      <c r="X6687" t="s">
        <v>10940</v>
      </c>
      <c r="Y6687">
        <v>12</v>
      </c>
      <c r="Z6687" t="s">
        <v>10941</v>
      </c>
      <c r="AA6687">
        <v>0.3249999999999999</v>
      </c>
    </row>
    <row r="6688" spans="1:27" x14ac:dyDescent="0.35">
      <c r="A6688">
        <v>3670</v>
      </c>
      <c r="B6688" t="s">
        <v>8456</v>
      </c>
      <c r="C6688">
        <v>2011</v>
      </c>
      <c r="D6688" s="1">
        <v>40885</v>
      </c>
      <c r="E6688" s="1">
        <v>40890</v>
      </c>
      <c r="F6688" t="s">
        <v>23</v>
      </c>
      <c r="G6688" t="s">
        <v>195</v>
      </c>
      <c r="H6688" t="s">
        <v>196</v>
      </c>
      <c r="I6688" t="s">
        <v>38</v>
      </c>
      <c r="J6688" t="s">
        <v>27</v>
      </c>
      <c r="K6688" t="s">
        <v>3984</v>
      </c>
      <c r="L6688" t="s">
        <v>8023</v>
      </c>
      <c r="M6688">
        <v>97301</v>
      </c>
      <c r="N6688" t="s">
        <v>30</v>
      </c>
      <c r="O6688" t="s">
        <v>6333</v>
      </c>
      <c r="P6688" t="s">
        <v>32</v>
      </c>
      <c r="Q6688" t="s">
        <v>172</v>
      </c>
      <c r="R6688" t="s">
        <v>6334</v>
      </c>
      <c r="S6688">
        <v>11.52</v>
      </c>
      <c r="T6688">
        <v>5</v>
      </c>
      <c r="U6688">
        <v>0.2</v>
      </c>
      <c r="V6688">
        <v>3.7439999999999989</v>
      </c>
      <c r="W6688" t="s">
        <v>10944</v>
      </c>
      <c r="X6688" t="s">
        <v>10940</v>
      </c>
      <c r="Y6688">
        <v>12</v>
      </c>
      <c r="Z6688" t="s">
        <v>10941</v>
      </c>
      <c r="AA6688">
        <v>0.3249999999999999</v>
      </c>
    </row>
    <row r="6689" spans="1:27" x14ac:dyDescent="0.35">
      <c r="A6689">
        <v>3814</v>
      </c>
      <c r="B6689" t="s">
        <v>9456</v>
      </c>
      <c r="C6689">
        <v>2012</v>
      </c>
      <c r="D6689" s="1">
        <v>41218</v>
      </c>
      <c r="E6689" s="1">
        <v>41222</v>
      </c>
      <c r="F6689" t="s">
        <v>23</v>
      </c>
      <c r="G6689" t="s">
        <v>1455</v>
      </c>
      <c r="H6689" t="s">
        <v>1456</v>
      </c>
      <c r="I6689" t="s">
        <v>38</v>
      </c>
      <c r="J6689" t="s">
        <v>27</v>
      </c>
      <c r="K6689" t="s">
        <v>4514</v>
      </c>
      <c r="L6689" t="s">
        <v>7865</v>
      </c>
      <c r="M6689">
        <v>62301</v>
      </c>
      <c r="N6689" t="s">
        <v>3479</v>
      </c>
      <c r="O6689" t="s">
        <v>636</v>
      </c>
      <c r="P6689" t="s">
        <v>32</v>
      </c>
      <c r="Q6689" t="s">
        <v>172</v>
      </c>
      <c r="R6689" t="s">
        <v>637</v>
      </c>
      <c r="S6689">
        <v>19.824000000000002</v>
      </c>
      <c r="T6689">
        <v>6</v>
      </c>
      <c r="U6689">
        <v>0.2</v>
      </c>
      <c r="V6689">
        <v>6.4427999999999992</v>
      </c>
      <c r="W6689" t="s">
        <v>10948</v>
      </c>
      <c r="X6689" t="s">
        <v>10940</v>
      </c>
      <c r="Y6689">
        <v>11</v>
      </c>
      <c r="Z6689" t="s">
        <v>10947</v>
      </c>
      <c r="AA6689">
        <v>0.32499999999999996</v>
      </c>
    </row>
    <row r="6690" spans="1:27" x14ac:dyDescent="0.35">
      <c r="A6690">
        <v>4068</v>
      </c>
      <c r="B6690" t="s">
        <v>8471</v>
      </c>
      <c r="C6690">
        <v>2011</v>
      </c>
      <c r="D6690" s="1">
        <v>40848</v>
      </c>
      <c r="E6690" s="1">
        <v>40852</v>
      </c>
      <c r="F6690" t="s">
        <v>23</v>
      </c>
      <c r="G6690" t="s">
        <v>3443</v>
      </c>
      <c r="H6690" t="s">
        <v>3444</v>
      </c>
      <c r="I6690" t="s">
        <v>26</v>
      </c>
      <c r="J6690" t="s">
        <v>27</v>
      </c>
      <c r="K6690" t="s">
        <v>7862</v>
      </c>
      <c r="L6690" t="s">
        <v>7858</v>
      </c>
      <c r="M6690">
        <v>28205</v>
      </c>
      <c r="N6690" t="s">
        <v>3507</v>
      </c>
      <c r="O6690" t="s">
        <v>741</v>
      </c>
      <c r="P6690" t="s">
        <v>32</v>
      </c>
      <c r="Q6690" t="s">
        <v>172</v>
      </c>
      <c r="R6690" t="s">
        <v>742</v>
      </c>
      <c r="S6690">
        <v>47.808000000000007</v>
      </c>
      <c r="T6690">
        <v>12</v>
      </c>
      <c r="U6690">
        <v>0.2</v>
      </c>
      <c r="V6690">
        <v>15.537599999999998</v>
      </c>
      <c r="W6690" t="s">
        <v>10944</v>
      </c>
      <c r="X6690" t="s">
        <v>10940</v>
      </c>
      <c r="Y6690">
        <v>11</v>
      </c>
      <c r="Z6690" t="s">
        <v>10947</v>
      </c>
      <c r="AA6690">
        <v>0.3249999999999999</v>
      </c>
    </row>
    <row r="6691" spans="1:27" x14ac:dyDescent="0.35">
      <c r="A6691">
        <v>4664</v>
      </c>
      <c r="B6691" t="s">
        <v>9457</v>
      </c>
      <c r="C6691">
        <v>2013</v>
      </c>
      <c r="D6691" s="1">
        <v>41536</v>
      </c>
      <c r="E6691" s="1">
        <v>41540</v>
      </c>
      <c r="F6691" t="s">
        <v>23</v>
      </c>
      <c r="G6691" t="s">
        <v>1831</v>
      </c>
      <c r="H6691" t="s">
        <v>1832</v>
      </c>
      <c r="I6691" t="s">
        <v>38</v>
      </c>
      <c r="J6691" t="s">
        <v>27</v>
      </c>
      <c r="K6691" t="s">
        <v>7937</v>
      </c>
      <c r="L6691" t="s">
        <v>7878</v>
      </c>
      <c r="M6691">
        <v>32216</v>
      </c>
      <c r="N6691" t="s">
        <v>3507</v>
      </c>
      <c r="O6691" t="s">
        <v>2178</v>
      </c>
      <c r="P6691" t="s">
        <v>32</v>
      </c>
      <c r="Q6691" t="s">
        <v>172</v>
      </c>
      <c r="R6691" t="s">
        <v>2179</v>
      </c>
      <c r="S6691">
        <v>3</v>
      </c>
      <c r="T6691">
        <v>1</v>
      </c>
      <c r="U6691">
        <v>0.2</v>
      </c>
      <c r="V6691">
        <v>1.0499999999999998</v>
      </c>
      <c r="W6691" t="s">
        <v>10936</v>
      </c>
      <c r="X6691" t="s">
        <v>10937</v>
      </c>
      <c r="Y6691">
        <v>9</v>
      </c>
      <c r="Z6691" t="s">
        <v>10949</v>
      </c>
      <c r="AA6691">
        <v>0.34999999999999992</v>
      </c>
    </row>
    <row r="6692" spans="1:27" x14ac:dyDescent="0.35">
      <c r="A6692">
        <v>4666</v>
      </c>
      <c r="B6692" t="s">
        <v>9458</v>
      </c>
      <c r="C6692">
        <v>2013</v>
      </c>
      <c r="D6692" s="1">
        <v>41540</v>
      </c>
      <c r="E6692" s="1">
        <v>41544</v>
      </c>
      <c r="F6692" t="s">
        <v>23</v>
      </c>
      <c r="G6692" t="s">
        <v>6519</v>
      </c>
      <c r="H6692" t="s">
        <v>6520</v>
      </c>
      <c r="I6692" t="s">
        <v>38</v>
      </c>
      <c r="J6692" t="s">
        <v>27</v>
      </c>
      <c r="K6692" t="s">
        <v>7903</v>
      </c>
      <c r="L6692" t="s">
        <v>7878</v>
      </c>
      <c r="M6692">
        <v>33024</v>
      </c>
      <c r="N6692" t="s">
        <v>3507</v>
      </c>
      <c r="O6692" t="s">
        <v>3117</v>
      </c>
      <c r="P6692" t="s">
        <v>32</v>
      </c>
      <c r="Q6692" t="s">
        <v>172</v>
      </c>
      <c r="R6692" t="s">
        <v>3118</v>
      </c>
      <c r="S6692">
        <v>16.559999999999999</v>
      </c>
      <c r="T6692">
        <v>2</v>
      </c>
      <c r="U6692">
        <v>0.2</v>
      </c>
      <c r="V6692">
        <v>5.7960000000000003</v>
      </c>
      <c r="W6692" t="s">
        <v>10936</v>
      </c>
      <c r="X6692" t="s">
        <v>10937</v>
      </c>
      <c r="Y6692">
        <v>9</v>
      </c>
      <c r="Z6692" t="s">
        <v>10949</v>
      </c>
      <c r="AA6692">
        <v>0.35000000000000003</v>
      </c>
    </row>
    <row r="6693" spans="1:27" x14ac:dyDescent="0.35">
      <c r="A6693">
        <v>4762</v>
      </c>
      <c r="B6693" t="s">
        <v>9391</v>
      </c>
      <c r="C6693">
        <v>2013</v>
      </c>
      <c r="D6693" s="1">
        <v>41639</v>
      </c>
      <c r="E6693" s="1">
        <v>41644</v>
      </c>
      <c r="F6693" t="s">
        <v>23</v>
      </c>
      <c r="G6693" t="s">
        <v>5265</v>
      </c>
      <c r="H6693" t="s">
        <v>5266</v>
      </c>
      <c r="I6693" t="s">
        <v>38</v>
      </c>
      <c r="J6693" t="s">
        <v>27</v>
      </c>
      <c r="K6693" t="s">
        <v>3521</v>
      </c>
      <c r="L6693" t="s">
        <v>8109</v>
      </c>
      <c r="M6693">
        <v>43229</v>
      </c>
      <c r="N6693" t="s">
        <v>3728</v>
      </c>
      <c r="O6693" t="s">
        <v>6323</v>
      </c>
      <c r="P6693" t="s">
        <v>32</v>
      </c>
      <c r="Q6693" t="s">
        <v>172</v>
      </c>
      <c r="R6693" t="s">
        <v>6324</v>
      </c>
      <c r="S6693">
        <v>5.9039999999999999</v>
      </c>
      <c r="T6693">
        <v>2</v>
      </c>
      <c r="U6693">
        <v>0.2</v>
      </c>
      <c r="V6693">
        <v>1.9925999999999999</v>
      </c>
      <c r="W6693" t="s">
        <v>10936</v>
      </c>
      <c r="X6693" t="s">
        <v>10940</v>
      </c>
      <c r="Y6693">
        <v>12</v>
      </c>
      <c r="Z6693" t="s">
        <v>10941</v>
      </c>
      <c r="AA6693">
        <v>0.33749999999999997</v>
      </c>
    </row>
    <row r="6694" spans="1:27" x14ac:dyDescent="0.35">
      <c r="A6694">
        <v>4774</v>
      </c>
      <c r="B6694" t="s">
        <v>8485</v>
      </c>
      <c r="C6694">
        <v>2014</v>
      </c>
      <c r="D6694" s="1">
        <v>41967</v>
      </c>
      <c r="E6694" s="1">
        <v>41971</v>
      </c>
      <c r="F6694" t="s">
        <v>23</v>
      </c>
      <c r="G6694" t="s">
        <v>2181</v>
      </c>
      <c r="H6694" t="s">
        <v>2182</v>
      </c>
      <c r="I6694" t="s">
        <v>38</v>
      </c>
      <c r="J6694" t="s">
        <v>27</v>
      </c>
      <c r="K6694" t="s">
        <v>7864</v>
      </c>
      <c r="L6694" t="s">
        <v>7865</v>
      </c>
      <c r="M6694">
        <v>60610</v>
      </c>
      <c r="N6694" t="s">
        <v>3479</v>
      </c>
      <c r="O6694" t="s">
        <v>1719</v>
      </c>
      <c r="P6694" t="s">
        <v>32</v>
      </c>
      <c r="Q6694" t="s">
        <v>172</v>
      </c>
      <c r="R6694" t="s">
        <v>1720</v>
      </c>
      <c r="S6694">
        <v>11.52</v>
      </c>
      <c r="T6694">
        <v>5</v>
      </c>
      <c r="U6694">
        <v>0.2</v>
      </c>
      <c r="V6694">
        <v>4.1760000000000002</v>
      </c>
      <c r="W6694" t="s">
        <v>10939</v>
      </c>
      <c r="X6694" t="s">
        <v>10940</v>
      </c>
      <c r="Y6694">
        <v>11</v>
      </c>
      <c r="Z6694" t="s">
        <v>10947</v>
      </c>
      <c r="AA6694">
        <v>0.36250000000000004</v>
      </c>
    </row>
    <row r="6695" spans="1:27" x14ac:dyDescent="0.35">
      <c r="A6695">
        <v>4994</v>
      </c>
      <c r="B6695" t="s">
        <v>8237</v>
      </c>
      <c r="C6695">
        <v>2012</v>
      </c>
      <c r="D6695" s="1">
        <v>41261</v>
      </c>
      <c r="E6695" s="1">
        <v>41268</v>
      </c>
      <c r="F6695" t="s">
        <v>23</v>
      </c>
      <c r="G6695" t="s">
        <v>4985</v>
      </c>
      <c r="H6695" t="s">
        <v>4986</v>
      </c>
      <c r="I6695" t="s">
        <v>26</v>
      </c>
      <c r="J6695" t="s">
        <v>27</v>
      </c>
      <c r="K6695" t="s">
        <v>7944</v>
      </c>
      <c r="L6695" t="s">
        <v>7919</v>
      </c>
      <c r="M6695">
        <v>38109</v>
      </c>
      <c r="N6695" t="s">
        <v>3507</v>
      </c>
      <c r="O6695" t="s">
        <v>3068</v>
      </c>
      <c r="P6695" t="s">
        <v>32</v>
      </c>
      <c r="Q6695" t="s">
        <v>172</v>
      </c>
      <c r="R6695" t="s">
        <v>3069</v>
      </c>
      <c r="S6695">
        <v>18.431999999999999</v>
      </c>
      <c r="T6695">
        <v>8</v>
      </c>
      <c r="U6695">
        <v>0.2</v>
      </c>
      <c r="V6695">
        <v>5.9903999999999984</v>
      </c>
      <c r="W6695" t="s">
        <v>10948</v>
      </c>
      <c r="X6695" t="s">
        <v>10940</v>
      </c>
      <c r="Y6695">
        <v>12</v>
      </c>
      <c r="Z6695" t="s">
        <v>10941</v>
      </c>
      <c r="AA6695">
        <v>0.32499999999999996</v>
      </c>
    </row>
    <row r="6696" spans="1:27" x14ac:dyDescent="0.35">
      <c r="A6696">
        <v>5312</v>
      </c>
      <c r="B6696" t="s">
        <v>9398</v>
      </c>
      <c r="C6696">
        <v>2013</v>
      </c>
      <c r="D6696" s="1">
        <v>41508</v>
      </c>
      <c r="E6696" s="1">
        <v>41514</v>
      </c>
      <c r="F6696" t="s">
        <v>23</v>
      </c>
      <c r="G6696" t="s">
        <v>4523</v>
      </c>
      <c r="H6696" t="s">
        <v>4524</v>
      </c>
      <c r="I6696" t="s">
        <v>127</v>
      </c>
      <c r="J6696" t="s">
        <v>27</v>
      </c>
      <c r="K6696" t="s">
        <v>7916</v>
      </c>
      <c r="L6696" t="s">
        <v>7858</v>
      </c>
      <c r="M6696">
        <v>27834</v>
      </c>
      <c r="N6696" t="s">
        <v>3507</v>
      </c>
      <c r="O6696" t="s">
        <v>259</v>
      </c>
      <c r="P6696" t="s">
        <v>32</v>
      </c>
      <c r="Q6696" t="s">
        <v>172</v>
      </c>
      <c r="R6696" t="s">
        <v>260</v>
      </c>
      <c r="S6696">
        <v>9.2159999999999993</v>
      </c>
      <c r="T6696">
        <v>4</v>
      </c>
      <c r="U6696">
        <v>0.2</v>
      </c>
      <c r="V6696">
        <v>3.3408000000000002</v>
      </c>
      <c r="W6696" t="s">
        <v>10936</v>
      </c>
      <c r="X6696" t="s">
        <v>10937</v>
      </c>
      <c r="Y6696">
        <v>8</v>
      </c>
      <c r="Z6696" t="s">
        <v>10954</v>
      </c>
      <c r="AA6696">
        <v>0.36250000000000004</v>
      </c>
    </row>
    <row r="6697" spans="1:27" x14ac:dyDescent="0.35">
      <c r="A6697">
        <v>5489</v>
      </c>
      <c r="B6697" t="s">
        <v>7974</v>
      </c>
      <c r="C6697">
        <v>2014</v>
      </c>
      <c r="D6697" s="1">
        <v>41731</v>
      </c>
      <c r="E6697" s="1">
        <v>41734</v>
      </c>
      <c r="F6697" t="s">
        <v>45</v>
      </c>
      <c r="G6697" t="s">
        <v>7041</v>
      </c>
      <c r="H6697" t="s">
        <v>7042</v>
      </c>
      <c r="I6697" t="s">
        <v>26</v>
      </c>
      <c r="J6697" t="s">
        <v>27</v>
      </c>
      <c r="K6697" t="s">
        <v>7937</v>
      </c>
      <c r="L6697" t="s">
        <v>7878</v>
      </c>
      <c r="M6697">
        <v>32216</v>
      </c>
      <c r="N6697" t="s">
        <v>3507</v>
      </c>
      <c r="O6697" t="s">
        <v>2523</v>
      </c>
      <c r="P6697" t="s">
        <v>32</v>
      </c>
      <c r="Q6697" t="s">
        <v>172</v>
      </c>
      <c r="R6697" t="s">
        <v>2524</v>
      </c>
      <c r="S6697">
        <v>6.2640000000000002</v>
      </c>
      <c r="T6697">
        <v>3</v>
      </c>
      <c r="U6697">
        <v>0.2</v>
      </c>
      <c r="V6697">
        <v>2.0358000000000001</v>
      </c>
      <c r="W6697" t="s">
        <v>10939</v>
      </c>
      <c r="X6697" t="s">
        <v>10942</v>
      </c>
      <c r="Y6697">
        <v>4</v>
      </c>
      <c r="Z6697" t="s">
        <v>10943</v>
      </c>
      <c r="AA6697">
        <v>0.32500000000000001</v>
      </c>
    </row>
    <row r="6698" spans="1:27" x14ac:dyDescent="0.35">
      <c r="A6698">
        <v>5628</v>
      </c>
      <c r="B6698" t="s">
        <v>7976</v>
      </c>
      <c r="C6698">
        <v>2014</v>
      </c>
      <c r="D6698" s="1">
        <v>41817</v>
      </c>
      <c r="E6698" s="1">
        <v>41822</v>
      </c>
      <c r="F6698" t="s">
        <v>23</v>
      </c>
      <c r="G6698" t="s">
        <v>2865</v>
      </c>
      <c r="H6698" t="s">
        <v>2866</v>
      </c>
      <c r="I6698" t="s">
        <v>26</v>
      </c>
      <c r="J6698" t="s">
        <v>27</v>
      </c>
      <c r="K6698" t="s">
        <v>7912</v>
      </c>
      <c r="L6698" t="s">
        <v>7878</v>
      </c>
      <c r="M6698">
        <v>33180</v>
      </c>
      <c r="N6698" t="s">
        <v>3507</v>
      </c>
      <c r="O6698" t="s">
        <v>2331</v>
      </c>
      <c r="P6698" t="s">
        <v>32</v>
      </c>
      <c r="Q6698" t="s">
        <v>172</v>
      </c>
      <c r="R6698" t="s">
        <v>2332</v>
      </c>
      <c r="S6698">
        <v>13.872000000000002</v>
      </c>
      <c r="T6698">
        <v>6</v>
      </c>
      <c r="U6698">
        <v>0.2</v>
      </c>
      <c r="V6698">
        <v>4.6818000000000008</v>
      </c>
      <c r="W6698" t="s">
        <v>10939</v>
      </c>
      <c r="X6698" t="s">
        <v>10942</v>
      </c>
      <c r="Y6698">
        <v>6</v>
      </c>
      <c r="Z6698" t="s">
        <v>10946</v>
      </c>
      <c r="AA6698">
        <v>0.33750000000000002</v>
      </c>
    </row>
    <row r="6699" spans="1:27" x14ac:dyDescent="0.35">
      <c r="A6699">
        <v>5660</v>
      </c>
      <c r="B6699" t="s">
        <v>8499</v>
      </c>
      <c r="C6699">
        <v>2013</v>
      </c>
      <c r="D6699" s="1">
        <v>41627</v>
      </c>
      <c r="E6699" s="1">
        <v>41630</v>
      </c>
      <c r="F6699" t="s">
        <v>56</v>
      </c>
      <c r="G6699" t="s">
        <v>2108</v>
      </c>
      <c r="H6699" t="s">
        <v>2109</v>
      </c>
      <c r="I6699" t="s">
        <v>127</v>
      </c>
      <c r="J6699" t="s">
        <v>27</v>
      </c>
      <c r="K6699" t="s">
        <v>3984</v>
      </c>
      <c r="L6699" t="s">
        <v>8023</v>
      </c>
      <c r="M6699">
        <v>97301</v>
      </c>
      <c r="N6699" t="s">
        <v>30</v>
      </c>
      <c r="O6699" t="s">
        <v>2557</v>
      </c>
      <c r="P6699" t="s">
        <v>32</v>
      </c>
      <c r="Q6699" t="s">
        <v>172</v>
      </c>
      <c r="R6699" t="s">
        <v>2558</v>
      </c>
      <c r="S6699">
        <v>15.936000000000002</v>
      </c>
      <c r="T6699">
        <v>4</v>
      </c>
      <c r="U6699">
        <v>0.2</v>
      </c>
      <c r="V6699">
        <v>5.1791999999999998</v>
      </c>
      <c r="W6699" t="s">
        <v>10936</v>
      </c>
      <c r="X6699" t="s">
        <v>10940</v>
      </c>
      <c r="Y6699">
        <v>12</v>
      </c>
      <c r="Z6699" t="s">
        <v>10941</v>
      </c>
      <c r="AA6699">
        <v>0.32499999999999996</v>
      </c>
    </row>
    <row r="6700" spans="1:27" x14ac:dyDescent="0.35">
      <c r="A6700">
        <v>5833</v>
      </c>
      <c r="B6700" t="s">
        <v>7977</v>
      </c>
      <c r="C6700">
        <v>2013</v>
      </c>
      <c r="D6700" s="1">
        <v>41477</v>
      </c>
      <c r="E6700" s="1">
        <v>41482</v>
      </c>
      <c r="F6700" t="s">
        <v>23</v>
      </c>
      <c r="G6700" t="s">
        <v>7978</v>
      </c>
      <c r="H6700" t="s">
        <v>7979</v>
      </c>
      <c r="I6700" t="s">
        <v>38</v>
      </c>
      <c r="J6700" t="s">
        <v>27</v>
      </c>
      <c r="K6700" t="s">
        <v>2773</v>
      </c>
      <c r="L6700" t="s">
        <v>7858</v>
      </c>
      <c r="M6700">
        <v>28027</v>
      </c>
      <c r="N6700" t="s">
        <v>3507</v>
      </c>
      <c r="O6700" t="s">
        <v>2523</v>
      </c>
      <c r="P6700" t="s">
        <v>32</v>
      </c>
      <c r="Q6700" t="s">
        <v>172</v>
      </c>
      <c r="R6700" t="s">
        <v>2524</v>
      </c>
      <c r="S6700">
        <v>6.2640000000000002</v>
      </c>
      <c r="T6700">
        <v>3</v>
      </c>
      <c r="U6700">
        <v>0.2</v>
      </c>
      <c r="V6700">
        <v>2.0358000000000001</v>
      </c>
      <c r="W6700" t="s">
        <v>10936</v>
      </c>
      <c r="X6700" t="s">
        <v>10937</v>
      </c>
      <c r="Y6700">
        <v>7</v>
      </c>
      <c r="Z6700" t="s">
        <v>10938</v>
      </c>
      <c r="AA6700">
        <v>0.32500000000000001</v>
      </c>
    </row>
    <row r="6701" spans="1:27" x14ac:dyDescent="0.35">
      <c r="A6701">
        <v>6109</v>
      </c>
      <c r="B6701" t="s">
        <v>9459</v>
      </c>
      <c r="C6701">
        <v>2013</v>
      </c>
      <c r="D6701" s="1">
        <v>41529</v>
      </c>
      <c r="E6701" s="1">
        <v>41534</v>
      </c>
      <c r="F6701" t="s">
        <v>23</v>
      </c>
      <c r="G6701" t="s">
        <v>2637</v>
      </c>
      <c r="H6701" t="s">
        <v>2638</v>
      </c>
      <c r="I6701" t="s">
        <v>38</v>
      </c>
      <c r="J6701" t="s">
        <v>27</v>
      </c>
      <c r="K6701" t="s">
        <v>7864</v>
      </c>
      <c r="L6701" t="s">
        <v>7865</v>
      </c>
      <c r="M6701">
        <v>60653</v>
      </c>
      <c r="N6701" t="s">
        <v>3479</v>
      </c>
      <c r="O6701" t="s">
        <v>3324</v>
      </c>
      <c r="P6701" t="s">
        <v>32</v>
      </c>
      <c r="Q6701" t="s">
        <v>172</v>
      </c>
      <c r="R6701" t="s">
        <v>3325</v>
      </c>
      <c r="S6701">
        <v>6</v>
      </c>
      <c r="T6701">
        <v>2</v>
      </c>
      <c r="U6701">
        <v>0.2</v>
      </c>
      <c r="V6701">
        <v>2.0999999999999996</v>
      </c>
      <c r="W6701" t="s">
        <v>10936</v>
      </c>
      <c r="X6701" t="s">
        <v>10937</v>
      </c>
      <c r="Y6701">
        <v>9</v>
      </c>
      <c r="Z6701" t="s">
        <v>10949</v>
      </c>
      <c r="AA6701">
        <v>0.34999999999999992</v>
      </c>
    </row>
    <row r="6702" spans="1:27" x14ac:dyDescent="0.35">
      <c r="A6702">
        <v>6162</v>
      </c>
      <c r="B6702" t="s">
        <v>8270</v>
      </c>
      <c r="C6702">
        <v>2011</v>
      </c>
      <c r="D6702" s="1">
        <v>40621</v>
      </c>
      <c r="E6702" s="1">
        <v>40623</v>
      </c>
      <c r="F6702" t="s">
        <v>56</v>
      </c>
      <c r="G6702" t="s">
        <v>1106</v>
      </c>
      <c r="H6702" t="s">
        <v>1107</v>
      </c>
      <c r="I6702" t="s">
        <v>26</v>
      </c>
      <c r="J6702" t="s">
        <v>27</v>
      </c>
      <c r="K6702" t="s">
        <v>7910</v>
      </c>
      <c r="L6702" t="s">
        <v>7878</v>
      </c>
      <c r="M6702">
        <v>33801</v>
      </c>
      <c r="N6702" t="s">
        <v>3507</v>
      </c>
      <c r="O6702" t="s">
        <v>6311</v>
      </c>
      <c r="P6702" t="s">
        <v>32</v>
      </c>
      <c r="Q6702" t="s">
        <v>172</v>
      </c>
      <c r="R6702" t="s">
        <v>6312</v>
      </c>
      <c r="S6702">
        <v>11.808</v>
      </c>
      <c r="T6702">
        <v>4</v>
      </c>
      <c r="U6702">
        <v>0.2</v>
      </c>
      <c r="V6702">
        <v>3.9851999999999999</v>
      </c>
      <c r="W6702" t="s">
        <v>10944</v>
      </c>
      <c r="X6702" t="s">
        <v>10950</v>
      </c>
      <c r="Y6702">
        <v>3</v>
      </c>
      <c r="Z6702" t="s">
        <v>10953</v>
      </c>
      <c r="AA6702">
        <v>0.33749999999999997</v>
      </c>
    </row>
    <row r="6703" spans="1:27" x14ac:dyDescent="0.35">
      <c r="A6703">
        <v>6281</v>
      </c>
      <c r="B6703" t="s">
        <v>9460</v>
      </c>
      <c r="C6703">
        <v>2014</v>
      </c>
      <c r="D6703" s="1">
        <v>41772</v>
      </c>
      <c r="E6703" s="1">
        <v>41776</v>
      </c>
      <c r="F6703" t="s">
        <v>23</v>
      </c>
      <c r="G6703" t="s">
        <v>1202</v>
      </c>
      <c r="H6703" t="s">
        <v>1203</v>
      </c>
      <c r="I6703" t="s">
        <v>38</v>
      </c>
      <c r="J6703" t="s">
        <v>27</v>
      </c>
      <c r="K6703" t="s">
        <v>8163</v>
      </c>
      <c r="L6703" t="s">
        <v>8109</v>
      </c>
      <c r="M6703">
        <v>45231</v>
      </c>
      <c r="N6703" t="s">
        <v>3728</v>
      </c>
      <c r="O6703" t="s">
        <v>6311</v>
      </c>
      <c r="P6703" t="s">
        <v>32</v>
      </c>
      <c r="Q6703" t="s">
        <v>172</v>
      </c>
      <c r="R6703" t="s">
        <v>6312</v>
      </c>
      <c r="S6703">
        <v>5.9039999999999999</v>
      </c>
      <c r="T6703">
        <v>2</v>
      </c>
      <c r="U6703">
        <v>0.2</v>
      </c>
      <c r="V6703">
        <v>1.9925999999999999</v>
      </c>
      <c r="W6703" t="s">
        <v>10939</v>
      </c>
      <c r="X6703" t="s">
        <v>10942</v>
      </c>
      <c r="Y6703">
        <v>5</v>
      </c>
      <c r="Z6703" t="s">
        <v>10952</v>
      </c>
      <c r="AA6703">
        <v>0.33749999999999997</v>
      </c>
    </row>
    <row r="6704" spans="1:27" x14ac:dyDescent="0.35">
      <c r="A6704">
        <v>6310</v>
      </c>
      <c r="B6704" t="s">
        <v>8065</v>
      </c>
      <c r="C6704">
        <v>2013</v>
      </c>
      <c r="D6704" s="1">
        <v>41583</v>
      </c>
      <c r="E6704" s="1">
        <v>41585</v>
      </c>
      <c r="F6704" t="s">
        <v>45</v>
      </c>
      <c r="G6704" t="s">
        <v>8066</v>
      </c>
      <c r="H6704" t="s">
        <v>8067</v>
      </c>
      <c r="I6704" t="s">
        <v>26</v>
      </c>
      <c r="J6704" t="s">
        <v>27</v>
      </c>
      <c r="K6704" t="s">
        <v>8068</v>
      </c>
      <c r="L6704" t="s">
        <v>8023</v>
      </c>
      <c r="M6704">
        <v>97405</v>
      </c>
      <c r="N6704" t="s">
        <v>30</v>
      </c>
      <c r="O6704" t="s">
        <v>6309</v>
      </c>
      <c r="P6704" t="s">
        <v>32</v>
      </c>
      <c r="Q6704" t="s">
        <v>172</v>
      </c>
      <c r="R6704" t="s">
        <v>6310</v>
      </c>
      <c r="S6704">
        <v>629.18400000000008</v>
      </c>
      <c r="T6704">
        <v>8</v>
      </c>
      <c r="U6704">
        <v>0.2</v>
      </c>
      <c r="V6704">
        <v>228.07919999999999</v>
      </c>
      <c r="W6704" t="s">
        <v>10936</v>
      </c>
      <c r="X6704" t="s">
        <v>10940</v>
      </c>
      <c r="Y6704">
        <v>11</v>
      </c>
      <c r="Z6704" t="s">
        <v>10947</v>
      </c>
      <c r="AA6704">
        <v>0.36249999999999993</v>
      </c>
    </row>
    <row r="6705" spans="1:27" x14ac:dyDescent="0.35">
      <c r="A6705">
        <v>6546</v>
      </c>
      <c r="B6705" t="s">
        <v>9461</v>
      </c>
      <c r="C6705">
        <v>2014</v>
      </c>
      <c r="D6705" s="1">
        <v>41774</v>
      </c>
      <c r="E6705" s="1">
        <v>41778</v>
      </c>
      <c r="F6705" t="s">
        <v>23</v>
      </c>
      <c r="G6705" t="s">
        <v>1012</v>
      </c>
      <c r="H6705" t="s">
        <v>1013</v>
      </c>
      <c r="I6705" t="s">
        <v>38</v>
      </c>
      <c r="J6705" t="s">
        <v>27</v>
      </c>
      <c r="K6705" t="s">
        <v>8121</v>
      </c>
      <c r="L6705" t="s">
        <v>8109</v>
      </c>
      <c r="M6705">
        <v>44105</v>
      </c>
      <c r="N6705" t="s">
        <v>3728</v>
      </c>
      <c r="O6705" t="s">
        <v>9314</v>
      </c>
      <c r="P6705" t="s">
        <v>32</v>
      </c>
      <c r="Q6705" t="s">
        <v>172</v>
      </c>
      <c r="R6705" t="s">
        <v>9315</v>
      </c>
      <c r="S6705">
        <v>5.04</v>
      </c>
      <c r="T6705">
        <v>2</v>
      </c>
      <c r="U6705">
        <v>0.2</v>
      </c>
      <c r="V6705">
        <v>1.764</v>
      </c>
      <c r="W6705" t="s">
        <v>10939</v>
      </c>
      <c r="X6705" t="s">
        <v>10942</v>
      </c>
      <c r="Y6705">
        <v>5</v>
      </c>
      <c r="Z6705" t="s">
        <v>10952</v>
      </c>
      <c r="AA6705">
        <v>0.35</v>
      </c>
    </row>
    <row r="6706" spans="1:27" x14ac:dyDescent="0.35">
      <c r="A6706">
        <v>6558</v>
      </c>
      <c r="B6706" t="s">
        <v>8728</v>
      </c>
      <c r="C6706">
        <v>2011</v>
      </c>
      <c r="D6706" s="1">
        <v>40836</v>
      </c>
      <c r="E6706" s="1">
        <v>40838</v>
      </c>
      <c r="F6706" t="s">
        <v>45</v>
      </c>
      <c r="G6706" t="s">
        <v>974</v>
      </c>
      <c r="H6706" t="s">
        <v>975</v>
      </c>
      <c r="I6706" t="s">
        <v>127</v>
      </c>
      <c r="J6706" t="s">
        <v>27</v>
      </c>
      <c r="K6706" t="s">
        <v>7864</v>
      </c>
      <c r="L6706" t="s">
        <v>7865</v>
      </c>
      <c r="M6706">
        <v>60653</v>
      </c>
      <c r="N6706" t="s">
        <v>3479</v>
      </c>
      <c r="O6706" t="s">
        <v>3051</v>
      </c>
      <c r="P6706" t="s">
        <v>32</v>
      </c>
      <c r="Q6706" t="s">
        <v>172</v>
      </c>
      <c r="R6706" t="s">
        <v>3052</v>
      </c>
      <c r="S6706">
        <v>24.424000000000003</v>
      </c>
      <c r="T6706">
        <v>1</v>
      </c>
      <c r="U6706">
        <v>0.2</v>
      </c>
      <c r="V6706">
        <v>7.9378000000000002</v>
      </c>
      <c r="W6706" t="s">
        <v>10944</v>
      </c>
      <c r="X6706" t="s">
        <v>10940</v>
      </c>
      <c r="Y6706">
        <v>10</v>
      </c>
      <c r="Z6706" t="s">
        <v>10945</v>
      </c>
      <c r="AA6706">
        <v>0.32499999999999996</v>
      </c>
    </row>
    <row r="6707" spans="1:27" x14ac:dyDescent="0.35">
      <c r="A6707">
        <v>6591</v>
      </c>
      <c r="B6707" t="s">
        <v>9462</v>
      </c>
      <c r="C6707">
        <v>2011</v>
      </c>
      <c r="D6707" s="1">
        <v>40625</v>
      </c>
      <c r="E6707" s="1">
        <v>40628</v>
      </c>
      <c r="F6707" t="s">
        <v>56</v>
      </c>
      <c r="G6707" t="s">
        <v>1507</v>
      </c>
      <c r="H6707" t="s">
        <v>1508</v>
      </c>
      <c r="I6707" t="s">
        <v>38</v>
      </c>
      <c r="J6707" t="s">
        <v>27</v>
      </c>
      <c r="K6707" t="s">
        <v>8753</v>
      </c>
      <c r="L6707" t="s">
        <v>7878</v>
      </c>
      <c r="M6707">
        <v>33445</v>
      </c>
      <c r="N6707" t="s">
        <v>3507</v>
      </c>
      <c r="O6707" t="s">
        <v>636</v>
      </c>
      <c r="P6707" t="s">
        <v>32</v>
      </c>
      <c r="Q6707" t="s">
        <v>172</v>
      </c>
      <c r="R6707" t="s">
        <v>637</v>
      </c>
      <c r="S6707">
        <v>9.9120000000000008</v>
      </c>
      <c r="T6707">
        <v>3</v>
      </c>
      <c r="U6707">
        <v>0.2</v>
      </c>
      <c r="V6707">
        <v>3.2213999999999996</v>
      </c>
      <c r="W6707" t="s">
        <v>10944</v>
      </c>
      <c r="X6707" t="s">
        <v>10950</v>
      </c>
      <c r="Y6707">
        <v>3</v>
      </c>
      <c r="Z6707" t="s">
        <v>10953</v>
      </c>
      <c r="AA6707">
        <v>0.32499999999999996</v>
      </c>
    </row>
    <row r="6708" spans="1:27" x14ac:dyDescent="0.35">
      <c r="A6708">
        <v>6637</v>
      </c>
      <c r="B6708" t="s">
        <v>8519</v>
      </c>
      <c r="C6708">
        <v>2014</v>
      </c>
      <c r="D6708" s="1">
        <v>41766</v>
      </c>
      <c r="E6708" s="1">
        <v>41766</v>
      </c>
      <c r="F6708" t="s">
        <v>234</v>
      </c>
      <c r="G6708" t="s">
        <v>2958</v>
      </c>
      <c r="H6708" t="s">
        <v>2959</v>
      </c>
      <c r="I6708" t="s">
        <v>38</v>
      </c>
      <c r="J6708" t="s">
        <v>27</v>
      </c>
      <c r="K6708" t="s">
        <v>7862</v>
      </c>
      <c r="L6708" t="s">
        <v>7858</v>
      </c>
      <c r="M6708">
        <v>28205</v>
      </c>
      <c r="N6708" t="s">
        <v>3507</v>
      </c>
      <c r="O6708" t="s">
        <v>3051</v>
      </c>
      <c r="P6708" t="s">
        <v>32</v>
      </c>
      <c r="Q6708" t="s">
        <v>172</v>
      </c>
      <c r="R6708" t="s">
        <v>3052</v>
      </c>
      <c r="S6708">
        <v>122.12000000000002</v>
      </c>
      <c r="T6708">
        <v>5</v>
      </c>
      <c r="U6708">
        <v>0.2</v>
      </c>
      <c r="V6708">
        <v>39.689000000000007</v>
      </c>
      <c r="W6708" t="s">
        <v>10939</v>
      </c>
      <c r="X6708" t="s">
        <v>10942</v>
      </c>
      <c r="Y6708">
        <v>5</v>
      </c>
      <c r="Z6708" t="s">
        <v>10952</v>
      </c>
      <c r="AA6708">
        <v>0.32500000000000001</v>
      </c>
    </row>
    <row r="6709" spans="1:27" x14ac:dyDescent="0.35">
      <c r="A6709">
        <v>6735</v>
      </c>
      <c r="B6709" t="s">
        <v>9463</v>
      </c>
      <c r="C6709">
        <v>2012</v>
      </c>
      <c r="D6709" s="1">
        <v>41263</v>
      </c>
      <c r="E6709" s="1">
        <v>41268</v>
      </c>
      <c r="F6709" t="s">
        <v>23</v>
      </c>
      <c r="G6709" t="s">
        <v>5171</v>
      </c>
      <c r="H6709" t="s">
        <v>5172</v>
      </c>
      <c r="I6709" t="s">
        <v>127</v>
      </c>
      <c r="J6709" t="s">
        <v>27</v>
      </c>
      <c r="K6709" t="s">
        <v>7912</v>
      </c>
      <c r="L6709" t="s">
        <v>7878</v>
      </c>
      <c r="M6709">
        <v>33142</v>
      </c>
      <c r="N6709" t="s">
        <v>3507</v>
      </c>
      <c r="O6709" t="s">
        <v>718</v>
      </c>
      <c r="P6709" t="s">
        <v>32</v>
      </c>
      <c r="Q6709" t="s">
        <v>172</v>
      </c>
      <c r="R6709" t="s">
        <v>719</v>
      </c>
      <c r="S6709">
        <v>11.696</v>
      </c>
      <c r="T6709">
        <v>2</v>
      </c>
      <c r="U6709">
        <v>0.2</v>
      </c>
      <c r="V6709">
        <v>3.9473999999999996</v>
      </c>
      <c r="W6709" t="s">
        <v>10948</v>
      </c>
      <c r="X6709" t="s">
        <v>10940</v>
      </c>
      <c r="Y6709">
        <v>12</v>
      </c>
      <c r="Z6709" t="s">
        <v>10941</v>
      </c>
      <c r="AA6709">
        <v>0.33749999999999997</v>
      </c>
    </row>
    <row r="6710" spans="1:27" x14ac:dyDescent="0.35">
      <c r="A6710">
        <v>6763</v>
      </c>
      <c r="B6710" t="s">
        <v>9464</v>
      </c>
      <c r="C6710">
        <v>2013</v>
      </c>
      <c r="D6710" s="1">
        <v>41520</v>
      </c>
      <c r="E6710" s="1">
        <v>41526</v>
      </c>
      <c r="F6710" t="s">
        <v>23</v>
      </c>
      <c r="G6710" t="s">
        <v>220</v>
      </c>
      <c r="H6710" t="s">
        <v>221</v>
      </c>
      <c r="I6710" t="s">
        <v>38</v>
      </c>
      <c r="J6710" t="s">
        <v>27</v>
      </c>
      <c r="K6710" t="s">
        <v>7864</v>
      </c>
      <c r="L6710" t="s">
        <v>7865</v>
      </c>
      <c r="M6710">
        <v>60623</v>
      </c>
      <c r="N6710" t="s">
        <v>3479</v>
      </c>
      <c r="O6710" t="s">
        <v>694</v>
      </c>
      <c r="P6710" t="s">
        <v>32</v>
      </c>
      <c r="Q6710" t="s">
        <v>172</v>
      </c>
      <c r="R6710" t="s">
        <v>695</v>
      </c>
      <c r="S6710">
        <v>29.24</v>
      </c>
      <c r="T6710">
        <v>5</v>
      </c>
      <c r="U6710">
        <v>0.2</v>
      </c>
      <c r="V6710">
        <v>9.8685000000000009</v>
      </c>
      <c r="W6710" t="s">
        <v>10936</v>
      </c>
      <c r="X6710" t="s">
        <v>10937</v>
      </c>
      <c r="Y6710">
        <v>9</v>
      </c>
      <c r="Z6710" t="s">
        <v>10949</v>
      </c>
      <c r="AA6710">
        <v>0.33750000000000008</v>
      </c>
    </row>
    <row r="6711" spans="1:27" x14ac:dyDescent="0.35">
      <c r="A6711">
        <v>6872</v>
      </c>
      <c r="B6711" t="s">
        <v>9465</v>
      </c>
      <c r="C6711">
        <v>2013</v>
      </c>
      <c r="D6711" s="1">
        <v>41614</v>
      </c>
      <c r="E6711" s="1">
        <v>41617</v>
      </c>
      <c r="F6711" t="s">
        <v>45</v>
      </c>
      <c r="G6711" t="s">
        <v>4161</v>
      </c>
      <c r="H6711" t="s">
        <v>4162</v>
      </c>
      <c r="I6711" t="s">
        <v>26</v>
      </c>
      <c r="J6711" t="s">
        <v>27</v>
      </c>
      <c r="K6711" t="s">
        <v>7864</v>
      </c>
      <c r="L6711" t="s">
        <v>7865</v>
      </c>
      <c r="M6711">
        <v>60610</v>
      </c>
      <c r="N6711" t="s">
        <v>3479</v>
      </c>
      <c r="O6711" t="s">
        <v>6343</v>
      </c>
      <c r="P6711" t="s">
        <v>32</v>
      </c>
      <c r="Q6711" t="s">
        <v>172</v>
      </c>
      <c r="R6711" t="s">
        <v>6344</v>
      </c>
      <c r="S6711">
        <v>11.952000000000002</v>
      </c>
      <c r="T6711">
        <v>3</v>
      </c>
      <c r="U6711">
        <v>0.2</v>
      </c>
      <c r="V6711">
        <v>3.8843999999999994</v>
      </c>
      <c r="W6711" t="s">
        <v>10936</v>
      </c>
      <c r="X6711" t="s">
        <v>10940</v>
      </c>
      <c r="Y6711">
        <v>12</v>
      </c>
      <c r="Z6711" t="s">
        <v>10941</v>
      </c>
      <c r="AA6711">
        <v>0.3249999999999999</v>
      </c>
    </row>
    <row r="6712" spans="1:27" x14ac:dyDescent="0.35">
      <c r="A6712">
        <v>6976</v>
      </c>
      <c r="B6712" t="s">
        <v>8288</v>
      </c>
      <c r="C6712">
        <v>2012</v>
      </c>
      <c r="D6712" s="1">
        <v>41088</v>
      </c>
      <c r="E6712" s="1">
        <v>41092</v>
      </c>
      <c r="F6712" t="s">
        <v>23</v>
      </c>
      <c r="G6712" t="s">
        <v>2169</v>
      </c>
      <c r="H6712" t="s">
        <v>2170</v>
      </c>
      <c r="I6712" t="s">
        <v>26</v>
      </c>
      <c r="J6712" t="s">
        <v>27</v>
      </c>
      <c r="K6712" t="s">
        <v>8032</v>
      </c>
      <c r="L6712" t="s">
        <v>8021</v>
      </c>
      <c r="M6712">
        <v>85234</v>
      </c>
      <c r="N6712" t="s">
        <v>30</v>
      </c>
      <c r="O6712" t="s">
        <v>6311</v>
      </c>
      <c r="P6712" t="s">
        <v>32</v>
      </c>
      <c r="Q6712" t="s">
        <v>172</v>
      </c>
      <c r="R6712" t="s">
        <v>6312</v>
      </c>
      <c r="S6712">
        <v>5.9039999999999999</v>
      </c>
      <c r="T6712">
        <v>2</v>
      </c>
      <c r="U6712">
        <v>0.2</v>
      </c>
      <c r="V6712">
        <v>1.9925999999999999</v>
      </c>
      <c r="W6712" t="s">
        <v>10948</v>
      </c>
      <c r="X6712" t="s">
        <v>10942</v>
      </c>
      <c r="Y6712">
        <v>6</v>
      </c>
      <c r="Z6712" t="s">
        <v>10946</v>
      </c>
      <c r="AA6712">
        <v>0.33749999999999997</v>
      </c>
    </row>
    <row r="6713" spans="1:27" x14ac:dyDescent="0.35">
      <c r="A6713">
        <v>7247</v>
      </c>
      <c r="B6713" t="s">
        <v>9466</v>
      </c>
      <c r="C6713">
        <v>2011</v>
      </c>
      <c r="D6713" s="1">
        <v>40605</v>
      </c>
      <c r="E6713" s="1">
        <v>40610</v>
      </c>
      <c r="F6713" t="s">
        <v>23</v>
      </c>
      <c r="G6713" t="s">
        <v>8437</v>
      </c>
      <c r="H6713" t="s">
        <v>8438</v>
      </c>
      <c r="I6713" t="s">
        <v>26</v>
      </c>
      <c r="J6713" t="s">
        <v>27</v>
      </c>
      <c r="K6713" t="s">
        <v>3521</v>
      </c>
      <c r="L6713" t="s">
        <v>8109</v>
      </c>
      <c r="M6713">
        <v>43229</v>
      </c>
      <c r="N6713" t="s">
        <v>3728</v>
      </c>
      <c r="O6713" t="s">
        <v>879</v>
      </c>
      <c r="P6713" t="s">
        <v>32</v>
      </c>
      <c r="Q6713" t="s">
        <v>172</v>
      </c>
      <c r="R6713" t="s">
        <v>880</v>
      </c>
      <c r="S6713">
        <v>15.120000000000001</v>
      </c>
      <c r="T6713">
        <v>3</v>
      </c>
      <c r="U6713">
        <v>0.2</v>
      </c>
      <c r="V6713">
        <v>4.9139999999999988</v>
      </c>
      <c r="W6713" t="s">
        <v>10944</v>
      </c>
      <c r="X6713" t="s">
        <v>10950</v>
      </c>
      <c r="Y6713">
        <v>3</v>
      </c>
      <c r="Z6713" t="s">
        <v>10953</v>
      </c>
      <c r="AA6713">
        <v>0.3249999999999999</v>
      </c>
    </row>
    <row r="6714" spans="1:27" x14ac:dyDescent="0.35">
      <c r="A6714">
        <v>7252</v>
      </c>
      <c r="B6714" t="s">
        <v>9467</v>
      </c>
      <c r="C6714">
        <v>2013</v>
      </c>
      <c r="D6714" s="1">
        <v>41514</v>
      </c>
      <c r="E6714" s="1">
        <v>41520</v>
      </c>
      <c r="F6714" t="s">
        <v>23</v>
      </c>
      <c r="G6714" t="s">
        <v>356</v>
      </c>
      <c r="H6714" t="s">
        <v>357</v>
      </c>
      <c r="I6714" t="s">
        <v>26</v>
      </c>
      <c r="J6714" t="s">
        <v>27</v>
      </c>
      <c r="K6714" t="s">
        <v>8340</v>
      </c>
      <c r="L6714" t="s">
        <v>7878</v>
      </c>
      <c r="M6714">
        <v>33021</v>
      </c>
      <c r="N6714" t="s">
        <v>3507</v>
      </c>
      <c r="O6714" t="s">
        <v>9468</v>
      </c>
      <c r="P6714" t="s">
        <v>32</v>
      </c>
      <c r="Q6714" t="s">
        <v>172</v>
      </c>
      <c r="R6714" t="s">
        <v>9469</v>
      </c>
      <c r="S6714">
        <v>9.2159999999999993</v>
      </c>
      <c r="T6714">
        <v>4</v>
      </c>
      <c r="U6714">
        <v>0.2</v>
      </c>
      <c r="V6714">
        <v>3.3408000000000002</v>
      </c>
      <c r="W6714" t="s">
        <v>10936</v>
      </c>
      <c r="X6714" t="s">
        <v>10937</v>
      </c>
      <c r="Y6714">
        <v>8</v>
      </c>
      <c r="Z6714" t="s">
        <v>10954</v>
      </c>
      <c r="AA6714">
        <v>0.36250000000000004</v>
      </c>
    </row>
    <row r="6715" spans="1:27" x14ac:dyDescent="0.35">
      <c r="A6715">
        <v>7370</v>
      </c>
      <c r="B6715" t="s">
        <v>9470</v>
      </c>
      <c r="C6715">
        <v>2012</v>
      </c>
      <c r="D6715" s="1">
        <v>40977</v>
      </c>
      <c r="E6715" s="1">
        <v>40979</v>
      </c>
      <c r="F6715" t="s">
        <v>45</v>
      </c>
      <c r="G6715" t="s">
        <v>4028</v>
      </c>
      <c r="H6715" t="s">
        <v>4029</v>
      </c>
      <c r="I6715" t="s">
        <v>38</v>
      </c>
      <c r="J6715" t="s">
        <v>27</v>
      </c>
      <c r="K6715" t="s">
        <v>8006</v>
      </c>
      <c r="L6715" t="s">
        <v>7858</v>
      </c>
      <c r="M6715">
        <v>27604</v>
      </c>
      <c r="N6715" t="s">
        <v>3507</v>
      </c>
      <c r="O6715" t="s">
        <v>6313</v>
      </c>
      <c r="P6715" t="s">
        <v>32</v>
      </c>
      <c r="Q6715" t="s">
        <v>172</v>
      </c>
      <c r="R6715" t="s">
        <v>6314</v>
      </c>
      <c r="S6715">
        <v>4.6079999999999997</v>
      </c>
      <c r="T6715">
        <v>2</v>
      </c>
      <c r="U6715">
        <v>0.2</v>
      </c>
      <c r="V6715">
        <v>1.6704000000000001</v>
      </c>
      <c r="W6715" t="s">
        <v>10948</v>
      </c>
      <c r="X6715" t="s">
        <v>10950</v>
      </c>
      <c r="Y6715">
        <v>3</v>
      </c>
      <c r="Z6715" t="s">
        <v>10953</v>
      </c>
      <c r="AA6715">
        <v>0.36250000000000004</v>
      </c>
    </row>
    <row r="6716" spans="1:27" x14ac:dyDescent="0.35">
      <c r="A6716">
        <v>7408</v>
      </c>
      <c r="B6716" t="s">
        <v>9471</v>
      </c>
      <c r="C6716">
        <v>2014</v>
      </c>
      <c r="D6716" s="1">
        <v>41660</v>
      </c>
      <c r="E6716" s="1">
        <v>41661</v>
      </c>
      <c r="F6716" t="s">
        <v>56</v>
      </c>
      <c r="G6716" t="s">
        <v>1589</v>
      </c>
      <c r="H6716" t="s">
        <v>1590</v>
      </c>
      <c r="I6716" t="s">
        <v>38</v>
      </c>
      <c r="J6716" t="s">
        <v>27</v>
      </c>
      <c r="K6716" t="s">
        <v>7864</v>
      </c>
      <c r="L6716" t="s">
        <v>7865</v>
      </c>
      <c r="M6716">
        <v>60653</v>
      </c>
      <c r="N6716" t="s">
        <v>3479</v>
      </c>
      <c r="O6716" t="s">
        <v>1719</v>
      </c>
      <c r="P6716" t="s">
        <v>32</v>
      </c>
      <c r="Q6716" t="s">
        <v>172</v>
      </c>
      <c r="R6716" t="s">
        <v>1720</v>
      </c>
      <c r="S6716">
        <v>11.52</v>
      </c>
      <c r="T6716">
        <v>5</v>
      </c>
      <c r="U6716">
        <v>0.2</v>
      </c>
      <c r="V6716">
        <v>4.1760000000000002</v>
      </c>
      <c r="W6716" t="s">
        <v>10939</v>
      </c>
      <c r="X6716" t="s">
        <v>10950</v>
      </c>
      <c r="Y6716">
        <v>1</v>
      </c>
      <c r="Z6716" t="s">
        <v>10951</v>
      </c>
      <c r="AA6716">
        <v>0.36250000000000004</v>
      </c>
    </row>
    <row r="6717" spans="1:27" x14ac:dyDescent="0.35">
      <c r="A6717">
        <v>7455</v>
      </c>
      <c r="B6717" t="s">
        <v>9472</v>
      </c>
      <c r="C6717">
        <v>2013</v>
      </c>
      <c r="D6717" s="1">
        <v>41486</v>
      </c>
      <c r="E6717" s="1">
        <v>41491</v>
      </c>
      <c r="F6717" t="s">
        <v>23</v>
      </c>
      <c r="G6717" t="s">
        <v>4212</v>
      </c>
      <c r="H6717" t="s">
        <v>4213</v>
      </c>
      <c r="I6717" t="s">
        <v>38</v>
      </c>
      <c r="J6717" t="s">
        <v>27</v>
      </c>
      <c r="K6717" t="s">
        <v>7864</v>
      </c>
      <c r="L6717" t="s">
        <v>7865</v>
      </c>
      <c r="M6717">
        <v>60623</v>
      </c>
      <c r="N6717" t="s">
        <v>3479</v>
      </c>
      <c r="O6717" t="s">
        <v>2070</v>
      </c>
      <c r="P6717" t="s">
        <v>32</v>
      </c>
      <c r="Q6717" t="s">
        <v>172</v>
      </c>
      <c r="R6717" t="s">
        <v>2071</v>
      </c>
      <c r="S6717">
        <v>9.2480000000000011</v>
      </c>
      <c r="T6717">
        <v>4</v>
      </c>
      <c r="U6717">
        <v>0.2</v>
      </c>
      <c r="V6717">
        <v>3.1212</v>
      </c>
      <c r="W6717" t="s">
        <v>10936</v>
      </c>
      <c r="X6717" t="s">
        <v>10937</v>
      </c>
      <c r="Y6717">
        <v>7</v>
      </c>
      <c r="Z6717" t="s">
        <v>10938</v>
      </c>
      <c r="AA6717">
        <v>0.33749999999999997</v>
      </c>
    </row>
    <row r="6718" spans="1:27" x14ac:dyDescent="0.35">
      <c r="A6718">
        <v>7629</v>
      </c>
      <c r="B6718" t="s">
        <v>8739</v>
      </c>
      <c r="C6718">
        <v>2012</v>
      </c>
      <c r="D6718" s="1">
        <v>41234</v>
      </c>
      <c r="E6718" s="1">
        <v>41236</v>
      </c>
      <c r="F6718" t="s">
        <v>45</v>
      </c>
      <c r="G6718" t="s">
        <v>714</v>
      </c>
      <c r="H6718" t="s">
        <v>715</v>
      </c>
      <c r="I6718" t="s">
        <v>26</v>
      </c>
      <c r="J6718" t="s">
        <v>27</v>
      </c>
      <c r="K6718" t="s">
        <v>8050</v>
      </c>
      <c r="L6718" t="s">
        <v>8021</v>
      </c>
      <c r="M6718">
        <v>85023</v>
      </c>
      <c r="N6718" t="s">
        <v>30</v>
      </c>
      <c r="O6718" t="s">
        <v>6315</v>
      </c>
      <c r="P6718" t="s">
        <v>32</v>
      </c>
      <c r="Q6718" t="s">
        <v>172</v>
      </c>
      <c r="R6718" t="s">
        <v>6316</v>
      </c>
      <c r="S6718">
        <v>16.520000000000003</v>
      </c>
      <c r="T6718">
        <v>5</v>
      </c>
      <c r="U6718">
        <v>0.2</v>
      </c>
      <c r="V6718">
        <v>5.368999999999998</v>
      </c>
      <c r="W6718" t="s">
        <v>10948</v>
      </c>
      <c r="X6718" t="s">
        <v>10940</v>
      </c>
      <c r="Y6718">
        <v>11</v>
      </c>
      <c r="Z6718" t="s">
        <v>10947</v>
      </c>
      <c r="AA6718">
        <v>0.32499999999999984</v>
      </c>
    </row>
    <row r="6719" spans="1:27" x14ac:dyDescent="0.35">
      <c r="A6719">
        <v>7803</v>
      </c>
      <c r="B6719" t="s">
        <v>9473</v>
      </c>
      <c r="C6719">
        <v>2012</v>
      </c>
      <c r="D6719" s="1">
        <v>41174</v>
      </c>
      <c r="E6719" s="1">
        <v>41178</v>
      </c>
      <c r="F6719" t="s">
        <v>23</v>
      </c>
      <c r="G6719" t="s">
        <v>3409</v>
      </c>
      <c r="H6719" t="s">
        <v>3410</v>
      </c>
      <c r="I6719" t="s">
        <v>127</v>
      </c>
      <c r="J6719" t="s">
        <v>27</v>
      </c>
      <c r="K6719" t="s">
        <v>3887</v>
      </c>
      <c r="L6719" t="s">
        <v>7919</v>
      </c>
      <c r="M6719">
        <v>37064</v>
      </c>
      <c r="N6719" t="s">
        <v>3507</v>
      </c>
      <c r="O6719" t="s">
        <v>3110</v>
      </c>
      <c r="P6719" t="s">
        <v>32</v>
      </c>
      <c r="Q6719" t="s">
        <v>172</v>
      </c>
      <c r="R6719" t="s">
        <v>3111</v>
      </c>
      <c r="S6719">
        <v>12</v>
      </c>
      <c r="T6719">
        <v>4</v>
      </c>
      <c r="U6719">
        <v>0.2</v>
      </c>
      <c r="V6719">
        <v>4.1999999999999993</v>
      </c>
      <c r="W6719" t="s">
        <v>10948</v>
      </c>
      <c r="X6719" t="s">
        <v>10937</v>
      </c>
      <c r="Y6719">
        <v>9</v>
      </c>
      <c r="Z6719" t="s">
        <v>10949</v>
      </c>
      <c r="AA6719">
        <v>0.34999999999999992</v>
      </c>
    </row>
    <row r="6720" spans="1:27" x14ac:dyDescent="0.35">
      <c r="A6720">
        <v>7878</v>
      </c>
      <c r="B6720" t="s">
        <v>9474</v>
      </c>
      <c r="C6720">
        <v>2012</v>
      </c>
      <c r="D6720" s="1">
        <v>40980</v>
      </c>
      <c r="E6720" s="1">
        <v>40986</v>
      </c>
      <c r="F6720" t="s">
        <v>23</v>
      </c>
      <c r="G6720" t="s">
        <v>5892</v>
      </c>
      <c r="H6720" t="s">
        <v>5893</v>
      </c>
      <c r="I6720" t="s">
        <v>38</v>
      </c>
      <c r="J6720" t="s">
        <v>27</v>
      </c>
      <c r="K6720" t="s">
        <v>7862</v>
      </c>
      <c r="L6720" t="s">
        <v>7858</v>
      </c>
      <c r="M6720">
        <v>28205</v>
      </c>
      <c r="N6720" t="s">
        <v>3507</v>
      </c>
      <c r="O6720" t="s">
        <v>1712</v>
      </c>
      <c r="P6720" t="s">
        <v>32</v>
      </c>
      <c r="Q6720" t="s">
        <v>172</v>
      </c>
      <c r="R6720" t="s">
        <v>1713</v>
      </c>
      <c r="S6720">
        <v>5.04</v>
      </c>
      <c r="T6720">
        <v>2</v>
      </c>
      <c r="U6720">
        <v>0.2</v>
      </c>
      <c r="V6720">
        <v>1.764</v>
      </c>
      <c r="W6720" t="s">
        <v>10948</v>
      </c>
      <c r="X6720" t="s">
        <v>10950</v>
      </c>
      <c r="Y6720">
        <v>3</v>
      </c>
      <c r="Z6720" t="s">
        <v>10953</v>
      </c>
      <c r="AA6720">
        <v>0.35</v>
      </c>
    </row>
    <row r="6721" spans="1:27" x14ac:dyDescent="0.35">
      <c r="A6721">
        <v>8081</v>
      </c>
      <c r="B6721" t="s">
        <v>9475</v>
      </c>
      <c r="C6721">
        <v>2012</v>
      </c>
      <c r="D6721" s="1">
        <v>41208</v>
      </c>
      <c r="E6721" s="1">
        <v>41214</v>
      </c>
      <c r="F6721" t="s">
        <v>23</v>
      </c>
      <c r="G6721" t="s">
        <v>2000</v>
      </c>
      <c r="H6721" t="s">
        <v>2001</v>
      </c>
      <c r="I6721" t="s">
        <v>26</v>
      </c>
      <c r="J6721" t="s">
        <v>27</v>
      </c>
      <c r="K6721" t="s">
        <v>3505</v>
      </c>
      <c r="L6721" t="s">
        <v>8023</v>
      </c>
      <c r="M6721">
        <v>97477</v>
      </c>
      <c r="N6721" t="s">
        <v>30</v>
      </c>
      <c r="O6721" t="s">
        <v>2091</v>
      </c>
      <c r="P6721" t="s">
        <v>32</v>
      </c>
      <c r="Q6721" t="s">
        <v>172</v>
      </c>
      <c r="R6721" t="s">
        <v>2092</v>
      </c>
      <c r="S6721">
        <v>146.54400000000001</v>
      </c>
      <c r="T6721">
        <v>6</v>
      </c>
      <c r="U6721">
        <v>0.2</v>
      </c>
      <c r="V6721">
        <v>47.626799999999996</v>
      </c>
      <c r="W6721" t="s">
        <v>10948</v>
      </c>
      <c r="X6721" t="s">
        <v>10940</v>
      </c>
      <c r="Y6721">
        <v>10</v>
      </c>
      <c r="Z6721" t="s">
        <v>10945</v>
      </c>
      <c r="AA6721">
        <v>0.32499999999999996</v>
      </c>
    </row>
    <row r="6722" spans="1:27" x14ac:dyDescent="0.35">
      <c r="A6722">
        <v>8292</v>
      </c>
      <c r="B6722" t="s">
        <v>8781</v>
      </c>
      <c r="C6722">
        <v>2011</v>
      </c>
      <c r="D6722" s="1">
        <v>40767</v>
      </c>
      <c r="E6722" s="1">
        <v>40771</v>
      </c>
      <c r="F6722" t="s">
        <v>23</v>
      </c>
      <c r="G6722" t="s">
        <v>2314</v>
      </c>
      <c r="H6722" t="s">
        <v>2315</v>
      </c>
      <c r="I6722" t="s">
        <v>127</v>
      </c>
      <c r="J6722" t="s">
        <v>27</v>
      </c>
      <c r="K6722" t="s">
        <v>7912</v>
      </c>
      <c r="L6722" t="s">
        <v>7878</v>
      </c>
      <c r="M6722">
        <v>33180</v>
      </c>
      <c r="N6722" t="s">
        <v>3507</v>
      </c>
      <c r="O6722" t="s">
        <v>6311</v>
      </c>
      <c r="P6722" t="s">
        <v>32</v>
      </c>
      <c r="Q6722" t="s">
        <v>172</v>
      </c>
      <c r="R6722" t="s">
        <v>6312</v>
      </c>
      <c r="S6722">
        <v>2.952</v>
      </c>
      <c r="T6722">
        <v>1</v>
      </c>
      <c r="U6722">
        <v>0.2</v>
      </c>
      <c r="V6722">
        <v>0.99629999999999996</v>
      </c>
      <c r="W6722" t="s">
        <v>10944</v>
      </c>
      <c r="X6722" t="s">
        <v>10937</v>
      </c>
      <c r="Y6722">
        <v>8</v>
      </c>
      <c r="Z6722" t="s">
        <v>10954</v>
      </c>
      <c r="AA6722">
        <v>0.33749999999999997</v>
      </c>
    </row>
    <row r="6723" spans="1:27" x14ac:dyDescent="0.35">
      <c r="A6723">
        <v>8299</v>
      </c>
      <c r="B6723" t="s">
        <v>8314</v>
      </c>
      <c r="C6723">
        <v>2012</v>
      </c>
      <c r="D6723" s="1">
        <v>41095</v>
      </c>
      <c r="E6723" s="1">
        <v>41101</v>
      </c>
      <c r="F6723" t="s">
        <v>23</v>
      </c>
      <c r="G6723" t="s">
        <v>477</v>
      </c>
      <c r="H6723" t="s">
        <v>478</v>
      </c>
      <c r="I6723" t="s">
        <v>26</v>
      </c>
      <c r="J6723" t="s">
        <v>27</v>
      </c>
      <c r="K6723" t="s">
        <v>7862</v>
      </c>
      <c r="L6723" t="s">
        <v>7858</v>
      </c>
      <c r="M6723">
        <v>28205</v>
      </c>
      <c r="N6723" t="s">
        <v>3507</v>
      </c>
      <c r="O6723" t="s">
        <v>2634</v>
      </c>
      <c r="P6723" t="s">
        <v>32</v>
      </c>
      <c r="Q6723" t="s">
        <v>172</v>
      </c>
      <c r="R6723" t="s">
        <v>2635</v>
      </c>
      <c r="S6723">
        <v>11.784000000000001</v>
      </c>
      <c r="T6723">
        <v>3</v>
      </c>
      <c r="U6723">
        <v>0.2</v>
      </c>
      <c r="V6723">
        <v>4.2716999999999992</v>
      </c>
      <c r="W6723" t="s">
        <v>10948</v>
      </c>
      <c r="X6723" t="s">
        <v>10937</v>
      </c>
      <c r="Y6723">
        <v>7</v>
      </c>
      <c r="Z6723" t="s">
        <v>10938</v>
      </c>
      <c r="AA6723">
        <v>0.36249999999999993</v>
      </c>
    </row>
    <row r="6724" spans="1:27" x14ac:dyDescent="0.35">
      <c r="A6724">
        <v>8344</v>
      </c>
      <c r="B6724" t="s">
        <v>7999</v>
      </c>
      <c r="C6724">
        <v>2011</v>
      </c>
      <c r="D6724" s="1">
        <v>40623</v>
      </c>
      <c r="E6724" s="1">
        <v>40627</v>
      </c>
      <c r="F6724" t="s">
        <v>23</v>
      </c>
      <c r="G6724" t="s">
        <v>200</v>
      </c>
      <c r="H6724" t="s">
        <v>201</v>
      </c>
      <c r="I6724" t="s">
        <v>38</v>
      </c>
      <c r="J6724" t="s">
        <v>27</v>
      </c>
      <c r="K6724" t="s">
        <v>7984</v>
      </c>
      <c r="L6724" t="s">
        <v>7919</v>
      </c>
      <c r="M6724">
        <v>37918</v>
      </c>
      <c r="N6724" t="s">
        <v>3507</v>
      </c>
      <c r="O6724" t="s">
        <v>3131</v>
      </c>
      <c r="P6724" t="s">
        <v>32</v>
      </c>
      <c r="Q6724" t="s">
        <v>172</v>
      </c>
      <c r="R6724" t="s">
        <v>3132</v>
      </c>
      <c r="S6724">
        <v>59.20000000000001</v>
      </c>
      <c r="T6724">
        <v>5</v>
      </c>
      <c r="U6724">
        <v>0.2</v>
      </c>
      <c r="V6724">
        <v>22.199999999999996</v>
      </c>
      <c r="W6724" t="s">
        <v>10944</v>
      </c>
      <c r="X6724" t="s">
        <v>10950</v>
      </c>
      <c r="Y6724">
        <v>3</v>
      </c>
      <c r="Z6724" t="s">
        <v>10953</v>
      </c>
      <c r="AA6724">
        <v>0.37499999999999989</v>
      </c>
    </row>
    <row r="6725" spans="1:27" x14ac:dyDescent="0.35">
      <c r="A6725">
        <v>8473</v>
      </c>
      <c r="B6725" t="s">
        <v>7917</v>
      </c>
      <c r="C6725">
        <v>2014</v>
      </c>
      <c r="D6725" s="1">
        <v>41753</v>
      </c>
      <c r="E6725" s="1">
        <v>41757</v>
      </c>
      <c r="F6725" t="s">
        <v>23</v>
      </c>
      <c r="G6725" t="s">
        <v>4207</v>
      </c>
      <c r="H6725" t="s">
        <v>4208</v>
      </c>
      <c r="I6725" t="s">
        <v>127</v>
      </c>
      <c r="J6725" t="s">
        <v>27</v>
      </c>
      <c r="K6725" t="s">
        <v>7918</v>
      </c>
      <c r="L6725" t="s">
        <v>7919</v>
      </c>
      <c r="M6725">
        <v>37042</v>
      </c>
      <c r="N6725" t="s">
        <v>3507</v>
      </c>
      <c r="O6725" t="s">
        <v>594</v>
      </c>
      <c r="P6725" t="s">
        <v>32</v>
      </c>
      <c r="Q6725" t="s">
        <v>172</v>
      </c>
      <c r="R6725" t="s">
        <v>595</v>
      </c>
      <c r="S6725">
        <v>3</v>
      </c>
      <c r="T6725">
        <v>1</v>
      </c>
      <c r="U6725">
        <v>0.2</v>
      </c>
      <c r="V6725">
        <v>1.0499999999999998</v>
      </c>
      <c r="W6725" t="s">
        <v>10939</v>
      </c>
      <c r="X6725" t="s">
        <v>10942</v>
      </c>
      <c r="Y6725">
        <v>4</v>
      </c>
      <c r="Z6725" t="s">
        <v>10943</v>
      </c>
      <c r="AA6725">
        <v>0.34999999999999992</v>
      </c>
    </row>
    <row r="6726" spans="1:27" x14ac:dyDescent="0.35">
      <c r="A6726">
        <v>8644</v>
      </c>
      <c r="B6726" t="s">
        <v>8324</v>
      </c>
      <c r="C6726">
        <v>2012</v>
      </c>
      <c r="D6726" s="1">
        <v>41221</v>
      </c>
      <c r="E6726" s="1">
        <v>41228</v>
      </c>
      <c r="F6726" t="s">
        <v>23</v>
      </c>
      <c r="G6726" t="s">
        <v>156</v>
      </c>
      <c r="H6726" t="s">
        <v>157</v>
      </c>
      <c r="I6726" t="s">
        <v>26</v>
      </c>
      <c r="J6726" t="s">
        <v>27</v>
      </c>
      <c r="K6726" t="s">
        <v>7937</v>
      </c>
      <c r="L6726" t="s">
        <v>7858</v>
      </c>
      <c r="M6726">
        <v>28540</v>
      </c>
      <c r="N6726" t="s">
        <v>3507</v>
      </c>
      <c r="O6726" t="s">
        <v>6371</v>
      </c>
      <c r="P6726" t="s">
        <v>32</v>
      </c>
      <c r="Q6726" t="s">
        <v>172</v>
      </c>
      <c r="R6726" t="s">
        <v>6372</v>
      </c>
      <c r="S6726">
        <v>5.04</v>
      </c>
      <c r="T6726">
        <v>1</v>
      </c>
      <c r="U6726">
        <v>0.2</v>
      </c>
      <c r="V6726">
        <v>1.6379999999999997</v>
      </c>
      <c r="W6726" t="s">
        <v>10948</v>
      </c>
      <c r="X6726" t="s">
        <v>10940</v>
      </c>
      <c r="Y6726">
        <v>11</v>
      </c>
      <c r="Z6726" t="s">
        <v>10947</v>
      </c>
      <c r="AA6726">
        <v>0.32499999999999996</v>
      </c>
    </row>
    <row r="6727" spans="1:27" x14ac:dyDescent="0.35">
      <c r="A6727">
        <v>8754</v>
      </c>
      <c r="B6727" t="s">
        <v>9476</v>
      </c>
      <c r="C6727">
        <v>2014</v>
      </c>
      <c r="D6727" s="1">
        <v>41892</v>
      </c>
      <c r="E6727" s="1">
        <v>41893</v>
      </c>
      <c r="F6727" t="s">
        <v>56</v>
      </c>
      <c r="G6727" t="s">
        <v>6359</v>
      </c>
      <c r="H6727" t="s">
        <v>6360</v>
      </c>
      <c r="I6727" t="s">
        <v>38</v>
      </c>
      <c r="J6727" t="s">
        <v>27</v>
      </c>
      <c r="K6727" t="s">
        <v>8199</v>
      </c>
      <c r="L6727" t="s">
        <v>8109</v>
      </c>
      <c r="M6727">
        <v>43615</v>
      </c>
      <c r="N6727" t="s">
        <v>3728</v>
      </c>
      <c r="O6727" t="s">
        <v>6311</v>
      </c>
      <c r="P6727" t="s">
        <v>32</v>
      </c>
      <c r="Q6727" t="s">
        <v>172</v>
      </c>
      <c r="R6727" t="s">
        <v>6312</v>
      </c>
      <c r="S6727">
        <v>17.712</v>
      </c>
      <c r="T6727">
        <v>6</v>
      </c>
      <c r="U6727">
        <v>0.2</v>
      </c>
      <c r="V6727">
        <v>5.9777999999999993</v>
      </c>
      <c r="W6727" t="s">
        <v>10939</v>
      </c>
      <c r="X6727" t="s">
        <v>10937</v>
      </c>
      <c r="Y6727">
        <v>9</v>
      </c>
      <c r="Z6727" t="s">
        <v>10949</v>
      </c>
      <c r="AA6727">
        <v>0.33749999999999997</v>
      </c>
    </row>
    <row r="6728" spans="1:27" x14ac:dyDescent="0.35">
      <c r="A6728">
        <v>8785</v>
      </c>
      <c r="B6728" t="s">
        <v>9477</v>
      </c>
      <c r="C6728">
        <v>2014</v>
      </c>
      <c r="D6728" s="1">
        <v>41716</v>
      </c>
      <c r="E6728" s="1">
        <v>41722</v>
      </c>
      <c r="F6728" t="s">
        <v>23</v>
      </c>
      <c r="G6728" t="s">
        <v>5572</v>
      </c>
      <c r="H6728" t="s">
        <v>5573</v>
      </c>
      <c r="I6728" t="s">
        <v>127</v>
      </c>
      <c r="J6728" t="s">
        <v>27</v>
      </c>
      <c r="K6728" t="s">
        <v>7984</v>
      </c>
      <c r="L6728" t="s">
        <v>7919</v>
      </c>
      <c r="M6728">
        <v>37918</v>
      </c>
      <c r="N6728" t="s">
        <v>3507</v>
      </c>
      <c r="O6728" t="s">
        <v>1527</v>
      </c>
      <c r="P6728" t="s">
        <v>32</v>
      </c>
      <c r="Q6728" t="s">
        <v>172</v>
      </c>
      <c r="R6728" t="s">
        <v>1528</v>
      </c>
      <c r="S6728">
        <v>4.6079999999999997</v>
      </c>
      <c r="T6728">
        <v>2</v>
      </c>
      <c r="U6728">
        <v>0.2</v>
      </c>
      <c r="V6728">
        <v>1.6704000000000001</v>
      </c>
      <c r="W6728" t="s">
        <v>10939</v>
      </c>
      <c r="X6728" t="s">
        <v>10950</v>
      </c>
      <c r="Y6728">
        <v>3</v>
      </c>
      <c r="Z6728" t="s">
        <v>10953</v>
      </c>
      <c r="AA6728">
        <v>0.36250000000000004</v>
      </c>
    </row>
    <row r="6729" spans="1:27" x14ac:dyDescent="0.35">
      <c r="A6729">
        <v>8914</v>
      </c>
      <c r="B6729" t="s">
        <v>8568</v>
      </c>
      <c r="C6729">
        <v>2014</v>
      </c>
      <c r="D6729" s="1">
        <v>41948</v>
      </c>
      <c r="E6729" s="1">
        <v>41952</v>
      </c>
      <c r="F6729" t="s">
        <v>23</v>
      </c>
      <c r="G6729" t="s">
        <v>1995</v>
      </c>
      <c r="H6729" t="s">
        <v>1996</v>
      </c>
      <c r="I6729" t="s">
        <v>38</v>
      </c>
      <c r="J6729" t="s">
        <v>27</v>
      </c>
      <c r="K6729" t="s">
        <v>7995</v>
      </c>
      <c r="L6729" t="s">
        <v>7919</v>
      </c>
      <c r="M6729">
        <v>37421</v>
      </c>
      <c r="N6729" t="s">
        <v>3507</v>
      </c>
      <c r="O6729" t="s">
        <v>668</v>
      </c>
      <c r="P6729" t="s">
        <v>32</v>
      </c>
      <c r="Q6729" t="s">
        <v>172</v>
      </c>
      <c r="R6729" t="s">
        <v>669</v>
      </c>
      <c r="S6729">
        <v>4.9280000000000008</v>
      </c>
      <c r="T6729">
        <v>2</v>
      </c>
      <c r="U6729">
        <v>0.2</v>
      </c>
      <c r="V6729">
        <v>1.7247999999999997</v>
      </c>
      <c r="W6729" t="s">
        <v>10939</v>
      </c>
      <c r="X6729" t="s">
        <v>10940</v>
      </c>
      <c r="Y6729">
        <v>11</v>
      </c>
      <c r="Z6729" t="s">
        <v>10947</v>
      </c>
      <c r="AA6729">
        <v>0.34999999999999987</v>
      </c>
    </row>
    <row r="6730" spans="1:27" x14ac:dyDescent="0.35">
      <c r="A6730">
        <v>9284</v>
      </c>
      <c r="B6730" t="s">
        <v>9478</v>
      </c>
      <c r="C6730">
        <v>2014</v>
      </c>
      <c r="D6730" s="1">
        <v>41885</v>
      </c>
      <c r="E6730" s="1">
        <v>41887</v>
      </c>
      <c r="F6730" t="s">
        <v>45</v>
      </c>
      <c r="G6730" t="s">
        <v>2733</v>
      </c>
      <c r="H6730" t="s">
        <v>2734</v>
      </c>
      <c r="I6730" t="s">
        <v>38</v>
      </c>
      <c r="J6730" t="s">
        <v>27</v>
      </c>
      <c r="K6730" t="s">
        <v>8054</v>
      </c>
      <c r="L6730" t="s">
        <v>7873</v>
      </c>
      <c r="M6730">
        <v>80525</v>
      </c>
      <c r="N6730" t="s">
        <v>30</v>
      </c>
      <c r="O6730" t="s">
        <v>6328</v>
      </c>
      <c r="P6730" t="s">
        <v>32</v>
      </c>
      <c r="Q6730" t="s">
        <v>172</v>
      </c>
      <c r="R6730" t="s">
        <v>6329</v>
      </c>
      <c r="S6730">
        <v>11.696</v>
      </c>
      <c r="T6730">
        <v>2</v>
      </c>
      <c r="U6730">
        <v>0.2</v>
      </c>
      <c r="V6730">
        <v>3.9473999999999996</v>
      </c>
      <c r="W6730" t="s">
        <v>10939</v>
      </c>
      <c r="X6730" t="s">
        <v>10937</v>
      </c>
      <c r="Y6730">
        <v>9</v>
      </c>
      <c r="Z6730" t="s">
        <v>10949</v>
      </c>
      <c r="AA6730">
        <v>0.33749999999999997</v>
      </c>
    </row>
    <row r="6731" spans="1:27" x14ac:dyDescent="0.35">
      <c r="A6731">
        <v>9336</v>
      </c>
      <c r="B6731" t="s">
        <v>7938</v>
      </c>
      <c r="C6731">
        <v>2014</v>
      </c>
      <c r="D6731" s="1">
        <v>41761</v>
      </c>
      <c r="E6731" s="1">
        <v>41762</v>
      </c>
      <c r="F6731" t="s">
        <v>56</v>
      </c>
      <c r="G6731" t="s">
        <v>1430</v>
      </c>
      <c r="H6731" t="s">
        <v>1431</v>
      </c>
      <c r="I6731" t="s">
        <v>38</v>
      </c>
      <c r="J6731" t="s">
        <v>27</v>
      </c>
      <c r="K6731" t="s">
        <v>7939</v>
      </c>
      <c r="L6731" t="s">
        <v>7878</v>
      </c>
      <c r="M6731">
        <v>33065</v>
      </c>
      <c r="N6731" t="s">
        <v>3507</v>
      </c>
      <c r="O6731" t="s">
        <v>6333</v>
      </c>
      <c r="P6731" t="s">
        <v>32</v>
      </c>
      <c r="Q6731" t="s">
        <v>172</v>
      </c>
      <c r="R6731" t="s">
        <v>6334</v>
      </c>
      <c r="S6731">
        <v>4.6079999999999997</v>
      </c>
      <c r="T6731">
        <v>2</v>
      </c>
      <c r="U6731">
        <v>0.2</v>
      </c>
      <c r="V6731">
        <v>1.4975999999999996</v>
      </c>
      <c r="W6731" t="s">
        <v>10939</v>
      </c>
      <c r="X6731" t="s">
        <v>10942</v>
      </c>
      <c r="Y6731">
        <v>5</v>
      </c>
      <c r="Z6731" t="s">
        <v>10952</v>
      </c>
      <c r="AA6731">
        <v>0.32499999999999996</v>
      </c>
    </row>
    <row r="6732" spans="1:27" x14ac:dyDescent="0.35">
      <c r="A6732">
        <v>9475</v>
      </c>
      <c r="B6732" t="s">
        <v>9479</v>
      </c>
      <c r="C6732">
        <v>2012</v>
      </c>
      <c r="D6732" s="1">
        <v>41060</v>
      </c>
      <c r="E6732" s="1">
        <v>41065</v>
      </c>
      <c r="F6732" t="s">
        <v>45</v>
      </c>
      <c r="G6732" t="s">
        <v>838</v>
      </c>
      <c r="H6732" t="s">
        <v>839</v>
      </c>
      <c r="I6732" t="s">
        <v>26</v>
      </c>
      <c r="J6732" t="s">
        <v>27</v>
      </c>
      <c r="K6732" t="s">
        <v>7864</v>
      </c>
      <c r="L6732" t="s">
        <v>7865</v>
      </c>
      <c r="M6732">
        <v>60653</v>
      </c>
      <c r="N6732" t="s">
        <v>3479</v>
      </c>
      <c r="O6732" t="s">
        <v>6311</v>
      </c>
      <c r="P6732" t="s">
        <v>32</v>
      </c>
      <c r="Q6732" t="s">
        <v>172</v>
      </c>
      <c r="R6732" t="s">
        <v>6312</v>
      </c>
      <c r="S6732">
        <v>5.9039999999999999</v>
      </c>
      <c r="T6732">
        <v>2</v>
      </c>
      <c r="U6732">
        <v>0.2</v>
      </c>
      <c r="V6732">
        <v>1.9925999999999999</v>
      </c>
      <c r="W6732" t="s">
        <v>10948</v>
      </c>
      <c r="X6732" t="s">
        <v>10942</v>
      </c>
      <c r="Y6732">
        <v>5</v>
      </c>
      <c r="Z6732" t="s">
        <v>10952</v>
      </c>
      <c r="AA6732">
        <v>0.33749999999999997</v>
      </c>
    </row>
    <row r="6733" spans="1:27" x14ac:dyDescent="0.35">
      <c r="A6733">
        <v>9518</v>
      </c>
      <c r="B6733" t="s">
        <v>9480</v>
      </c>
      <c r="C6733">
        <v>2012</v>
      </c>
      <c r="D6733" s="1">
        <v>41145</v>
      </c>
      <c r="E6733" s="1">
        <v>41147</v>
      </c>
      <c r="F6733" t="s">
        <v>45</v>
      </c>
      <c r="G6733" t="s">
        <v>2963</v>
      </c>
      <c r="H6733" t="s">
        <v>2964</v>
      </c>
      <c r="I6733" t="s">
        <v>38</v>
      </c>
      <c r="J6733" t="s">
        <v>27</v>
      </c>
      <c r="K6733" t="s">
        <v>4287</v>
      </c>
      <c r="L6733" t="s">
        <v>8109</v>
      </c>
      <c r="M6733">
        <v>43402</v>
      </c>
      <c r="N6733" t="s">
        <v>3728</v>
      </c>
      <c r="O6733" t="s">
        <v>1527</v>
      </c>
      <c r="P6733" t="s">
        <v>32</v>
      </c>
      <c r="Q6733" t="s">
        <v>172</v>
      </c>
      <c r="R6733" t="s">
        <v>1528</v>
      </c>
      <c r="S6733">
        <v>6.911999999999999</v>
      </c>
      <c r="T6733">
        <v>3</v>
      </c>
      <c r="U6733">
        <v>0.2</v>
      </c>
      <c r="V6733">
        <v>2.5056000000000003</v>
      </c>
      <c r="W6733" t="s">
        <v>10948</v>
      </c>
      <c r="X6733" t="s">
        <v>10937</v>
      </c>
      <c r="Y6733">
        <v>8</v>
      </c>
      <c r="Z6733" t="s">
        <v>10954</v>
      </c>
      <c r="AA6733">
        <v>0.3625000000000001</v>
      </c>
    </row>
    <row r="6734" spans="1:27" x14ac:dyDescent="0.35">
      <c r="A6734">
        <v>9564</v>
      </c>
      <c r="B6734" t="s">
        <v>8353</v>
      </c>
      <c r="C6734">
        <v>2013</v>
      </c>
      <c r="D6734" s="1">
        <v>41398</v>
      </c>
      <c r="E6734" s="1">
        <v>41400</v>
      </c>
      <c r="F6734" t="s">
        <v>56</v>
      </c>
      <c r="G6734" t="s">
        <v>8354</v>
      </c>
      <c r="H6734" t="s">
        <v>8355</v>
      </c>
      <c r="I6734" t="s">
        <v>38</v>
      </c>
      <c r="J6734" t="s">
        <v>27</v>
      </c>
      <c r="K6734" t="s">
        <v>3821</v>
      </c>
      <c r="L6734" t="s">
        <v>8109</v>
      </c>
      <c r="M6734">
        <v>43055</v>
      </c>
      <c r="N6734" t="s">
        <v>3728</v>
      </c>
      <c r="O6734" t="s">
        <v>594</v>
      </c>
      <c r="P6734" t="s">
        <v>32</v>
      </c>
      <c r="Q6734" t="s">
        <v>172</v>
      </c>
      <c r="R6734" t="s">
        <v>595</v>
      </c>
      <c r="S6734">
        <v>6</v>
      </c>
      <c r="T6734">
        <v>2</v>
      </c>
      <c r="U6734">
        <v>0.2</v>
      </c>
      <c r="V6734">
        <v>2.0999999999999996</v>
      </c>
      <c r="W6734" t="s">
        <v>10936</v>
      </c>
      <c r="X6734" t="s">
        <v>10942</v>
      </c>
      <c r="Y6734">
        <v>5</v>
      </c>
      <c r="Z6734" t="s">
        <v>10952</v>
      </c>
      <c r="AA6734">
        <v>0.34999999999999992</v>
      </c>
    </row>
    <row r="6735" spans="1:27" x14ac:dyDescent="0.35">
      <c r="A6735">
        <v>9573</v>
      </c>
      <c r="B6735" t="s">
        <v>9441</v>
      </c>
      <c r="C6735">
        <v>2012</v>
      </c>
      <c r="D6735" s="1">
        <v>41176</v>
      </c>
      <c r="E6735" s="1">
        <v>41176</v>
      </c>
      <c r="F6735" t="s">
        <v>234</v>
      </c>
      <c r="G6735" t="s">
        <v>2249</v>
      </c>
      <c r="H6735" t="s">
        <v>2250</v>
      </c>
      <c r="I6735" t="s">
        <v>38</v>
      </c>
      <c r="J6735" t="s">
        <v>27</v>
      </c>
      <c r="K6735" t="s">
        <v>3521</v>
      </c>
      <c r="L6735" t="s">
        <v>8109</v>
      </c>
      <c r="M6735">
        <v>43229</v>
      </c>
      <c r="N6735" t="s">
        <v>3728</v>
      </c>
      <c r="O6735" t="s">
        <v>3051</v>
      </c>
      <c r="P6735" t="s">
        <v>32</v>
      </c>
      <c r="Q6735" t="s">
        <v>172</v>
      </c>
      <c r="R6735" t="s">
        <v>3052</v>
      </c>
      <c r="S6735">
        <v>24.424000000000003</v>
      </c>
      <c r="T6735">
        <v>1</v>
      </c>
      <c r="U6735">
        <v>0.2</v>
      </c>
      <c r="V6735">
        <v>7.9378000000000002</v>
      </c>
      <c r="W6735" t="s">
        <v>10948</v>
      </c>
      <c r="X6735" t="s">
        <v>10937</v>
      </c>
      <c r="Y6735">
        <v>9</v>
      </c>
      <c r="Z6735" t="s">
        <v>10949</v>
      </c>
      <c r="AA6735">
        <v>0.32499999999999996</v>
      </c>
    </row>
    <row r="6736" spans="1:27" x14ac:dyDescent="0.35">
      <c r="A6736">
        <v>9820</v>
      </c>
      <c r="B6736" t="s">
        <v>8359</v>
      </c>
      <c r="C6736">
        <v>2012</v>
      </c>
      <c r="D6736" s="1">
        <v>41068</v>
      </c>
      <c r="E6736" s="1">
        <v>41072</v>
      </c>
      <c r="F6736" t="s">
        <v>23</v>
      </c>
      <c r="G6736" t="s">
        <v>5557</v>
      </c>
      <c r="H6736" t="s">
        <v>5558</v>
      </c>
      <c r="I6736" t="s">
        <v>26</v>
      </c>
      <c r="J6736" t="s">
        <v>27</v>
      </c>
      <c r="K6736" t="s">
        <v>8126</v>
      </c>
      <c r="L6736" t="s">
        <v>7878</v>
      </c>
      <c r="M6736">
        <v>33710</v>
      </c>
      <c r="N6736" t="s">
        <v>3507</v>
      </c>
      <c r="O6736" t="s">
        <v>3324</v>
      </c>
      <c r="P6736" t="s">
        <v>32</v>
      </c>
      <c r="Q6736" t="s">
        <v>172</v>
      </c>
      <c r="R6736" t="s">
        <v>3325</v>
      </c>
      <c r="S6736">
        <v>9</v>
      </c>
      <c r="T6736">
        <v>3</v>
      </c>
      <c r="U6736">
        <v>0.2</v>
      </c>
      <c r="V6736">
        <v>3.1499999999999995</v>
      </c>
      <c r="W6736" t="s">
        <v>10948</v>
      </c>
      <c r="X6736" t="s">
        <v>10942</v>
      </c>
      <c r="Y6736">
        <v>6</v>
      </c>
      <c r="Z6736" t="s">
        <v>10946</v>
      </c>
      <c r="AA6736">
        <v>0.34999999999999992</v>
      </c>
    </row>
    <row r="6737" spans="1:27" x14ac:dyDescent="0.35">
      <c r="A6737">
        <v>9844</v>
      </c>
      <c r="B6737" t="s">
        <v>9481</v>
      </c>
      <c r="C6737">
        <v>2011</v>
      </c>
      <c r="D6737" s="1">
        <v>40697</v>
      </c>
      <c r="E6737" s="1">
        <v>40700</v>
      </c>
      <c r="F6737" t="s">
        <v>56</v>
      </c>
      <c r="G6737" t="s">
        <v>2895</v>
      </c>
      <c r="H6737" t="s">
        <v>2896</v>
      </c>
      <c r="I6737" t="s">
        <v>38</v>
      </c>
      <c r="J6737" t="s">
        <v>27</v>
      </c>
      <c r="K6737" t="s">
        <v>3633</v>
      </c>
      <c r="L6737" t="s">
        <v>7865</v>
      </c>
      <c r="M6737">
        <v>62521</v>
      </c>
      <c r="N6737" t="s">
        <v>3479</v>
      </c>
      <c r="O6737" t="s">
        <v>741</v>
      </c>
      <c r="P6737" t="s">
        <v>32</v>
      </c>
      <c r="Q6737" t="s">
        <v>172</v>
      </c>
      <c r="R6737" t="s">
        <v>742</v>
      </c>
      <c r="S6737">
        <v>15.936000000000002</v>
      </c>
      <c r="T6737">
        <v>4</v>
      </c>
      <c r="U6737">
        <v>0.2</v>
      </c>
      <c r="V6737">
        <v>5.1791999999999998</v>
      </c>
      <c r="W6737" t="s">
        <v>10944</v>
      </c>
      <c r="X6737" t="s">
        <v>10942</v>
      </c>
      <c r="Y6737">
        <v>6</v>
      </c>
      <c r="Z6737" t="s">
        <v>10946</v>
      </c>
      <c r="AA6737">
        <v>0.32499999999999996</v>
      </c>
    </row>
    <row r="6738" spans="1:27" x14ac:dyDescent="0.35">
      <c r="A6738">
        <v>9982</v>
      </c>
      <c r="B6738" t="s">
        <v>9482</v>
      </c>
      <c r="C6738">
        <v>2014</v>
      </c>
      <c r="D6738" s="1">
        <v>41855</v>
      </c>
      <c r="E6738" s="1">
        <v>41858</v>
      </c>
      <c r="F6738" t="s">
        <v>56</v>
      </c>
      <c r="G6738" t="s">
        <v>4512</v>
      </c>
      <c r="H6738" t="s">
        <v>4513</v>
      </c>
      <c r="I6738" t="s">
        <v>38</v>
      </c>
      <c r="J6738" t="s">
        <v>27</v>
      </c>
      <c r="K6738" t="s">
        <v>2910</v>
      </c>
      <c r="L6738" t="s">
        <v>8109</v>
      </c>
      <c r="M6738">
        <v>45014</v>
      </c>
      <c r="N6738" t="s">
        <v>3728</v>
      </c>
      <c r="O6738" t="s">
        <v>636</v>
      </c>
      <c r="P6738" t="s">
        <v>32</v>
      </c>
      <c r="Q6738" t="s">
        <v>172</v>
      </c>
      <c r="R6738" t="s">
        <v>637</v>
      </c>
      <c r="S6738">
        <v>16.520000000000003</v>
      </c>
      <c r="T6738">
        <v>5</v>
      </c>
      <c r="U6738">
        <v>0.2</v>
      </c>
      <c r="V6738">
        <v>5.368999999999998</v>
      </c>
      <c r="W6738" t="s">
        <v>10939</v>
      </c>
      <c r="X6738" t="s">
        <v>10937</v>
      </c>
      <c r="Y6738">
        <v>8</v>
      </c>
      <c r="Z6738" t="s">
        <v>10954</v>
      </c>
      <c r="AA6738">
        <v>0.32499999999999984</v>
      </c>
    </row>
    <row r="6739" spans="1:27" x14ac:dyDescent="0.35">
      <c r="A6739">
        <v>152</v>
      </c>
      <c r="B6739" t="s">
        <v>8373</v>
      </c>
      <c r="C6739">
        <v>2013</v>
      </c>
      <c r="D6739" s="1">
        <v>41347</v>
      </c>
      <c r="E6739" s="1">
        <v>41350</v>
      </c>
      <c r="F6739" t="s">
        <v>56</v>
      </c>
      <c r="G6739" t="s">
        <v>3658</v>
      </c>
      <c r="H6739" t="s">
        <v>3659</v>
      </c>
      <c r="I6739" t="s">
        <v>127</v>
      </c>
      <c r="J6739" t="s">
        <v>27</v>
      </c>
      <c r="K6739" t="s">
        <v>8170</v>
      </c>
      <c r="L6739" t="s">
        <v>8021</v>
      </c>
      <c r="M6739">
        <v>85254</v>
      </c>
      <c r="N6739" t="s">
        <v>30</v>
      </c>
      <c r="O6739" t="s">
        <v>9483</v>
      </c>
      <c r="P6739" t="s">
        <v>32</v>
      </c>
      <c r="Q6739" t="s">
        <v>79</v>
      </c>
      <c r="R6739" t="s">
        <v>9484</v>
      </c>
      <c r="S6739">
        <v>157.91999999999999</v>
      </c>
      <c r="T6739">
        <v>5</v>
      </c>
      <c r="U6739">
        <v>0.2</v>
      </c>
      <c r="V6739">
        <v>17.765999999999991</v>
      </c>
      <c r="W6739" t="s">
        <v>10936</v>
      </c>
      <c r="X6739" t="s">
        <v>10950</v>
      </c>
      <c r="Y6739">
        <v>3</v>
      </c>
      <c r="Z6739" t="s">
        <v>10953</v>
      </c>
      <c r="AA6739">
        <v>0.11249999999999995</v>
      </c>
    </row>
    <row r="6740" spans="1:27" x14ac:dyDescent="0.35">
      <c r="A6740">
        <v>203</v>
      </c>
      <c r="B6740" t="s">
        <v>9485</v>
      </c>
      <c r="C6740">
        <v>2011</v>
      </c>
      <c r="D6740" s="1">
        <v>40758</v>
      </c>
      <c r="E6740" s="1">
        <v>40760</v>
      </c>
      <c r="F6740" t="s">
        <v>56</v>
      </c>
      <c r="G6740" t="s">
        <v>2403</v>
      </c>
      <c r="H6740" t="s">
        <v>2404</v>
      </c>
      <c r="I6740" t="s">
        <v>38</v>
      </c>
      <c r="J6740" t="s">
        <v>27</v>
      </c>
      <c r="K6740" t="s">
        <v>7872</v>
      </c>
      <c r="L6740" t="s">
        <v>7873</v>
      </c>
      <c r="M6740">
        <v>80219</v>
      </c>
      <c r="N6740" t="s">
        <v>30</v>
      </c>
      <c r="O6740" t="s">
        <v>1108</v>
      </c>
      <c r="P6740" t="s">
        <v>32</v>
      </c>
      <c r="Q6740" t="s">
        <v>79</v>
      </c>
      <c r="R6740" t="s">
        <v>1109</v>
      </c>
      <c r="S6740">
        <v>2.6</v>
      </c>
      <c r="T6740">
        <v>1</v>
      </c>
      <c r="U6740">
        <v>0.2</v>
      </c>
      <c r="V6740">
        <v>0.29249999999999987</v>
      </c>
      <c r="W6740" t="s">
        <v>10944</v>
      </c>
      <c r="X6740" t="s">
        <v>10937</v>
      </c>
      <c r="Y6740">
        <v>8</v>
      </c>
      <c r="Z6740" t="s">
        <v>10954</v>
      </c>
      <c r="AA6740">
        <v>0.11249999999999995</v>
      </c>
    </row>
    <row r="6741" spans="1:27" x14ac:dyDescent="0.35">
      <c r="A6741">
        <v>288</v>
      </c>
      <c r="B6741" t="s">
        <v>9344</v>
      </c>
      <c r="C6741">
        <v>2013</v>
      </c>
      <c r="D6741" s="1">
        <v>41627</v>
      </c>
      <c r="E6741" s="1">
        <v>41629</v>
      </c>
      <c r="F6741" t="s">
        <v>45</v>
      </c>
      <c r="G6741" t="s">
        <v>8240</v>
      </c>
      <c r="H6741" t="s">
        <v>8241</v>
      </c>
      <c r="I6741" t="s">
        <v>26</v>
      </c>
      <c r="J6741" t="s">
        <v>27</v>
      </c>
      <c r="K6741" t="s">
        <v>9345</v>
      </c>
      <c r="L6741" t="s">
        <v>7878</v>
      </c>
      <c r="M6741">
        <v>33319</v>
      </c>
      <c r="N6741" t="s">
        <v>3507</v>
      </c>
      <c r="O6741" t="s">
        <v>2387</v>
      </c>
      <c r="P6741" t="s">
        <v>32</v>
      </c>
      <c r="Q6741" t="s">
        <v>79</v>
      </c>
      <c r="R6741" t="s">
        <v>2388</v>
      </c>
      <c r="S6741">
        <v>194.52800000000002</v>
      </c>
      <c r="T6741">
        <v>2</v>
      </c>
      <c r="U6741">
        <v>0.2</v>
      </c>
      <c r="V6741">
        <v>24.315999999999974</v>
      </c>
      <c r="W6741" t="s">
        <v>10936</v>
      </c>
      <c r="X6741" t="s">
        <v>10940</v>
      </c>
      <c r="Y6741">
        <v>12</v>
      </c>
      <c r="Z6741" t="s">
        <v>10941</v>
      </c>
      <c r="AA6741">
        <v>0.12499999999999985</v>
      </c>
    </row>
    <row r="6742" spans="1:27" x14ac:dyDescent="0.35">
      <c r="A6742">
        <v>467</v>
      </c>
      <c r="B6742" t="s">
        <v>8116</v>
      </c>
      <c r="C6742">
        <v>2013</v>
      </c>
      <c r="D6742" s="1">
        <v>41387</v>
      </c>
      <c r="E6742" s="1">
        <v>41394</v>
      </c>
      <c r="F6742" t="s">
        <v>23</v>
      </c>
      <c r="G6742" t="s">
        <v>1989</v>
      </c>
      <c r="H6742" t="s">
        <v>1990</v>
      </c>
      <c r="I6742" t="s">
        <v>127</v>
      </c>
      <c r="J6742" t="s">
        <v>27</v>
      </c>
      <c r="K6742" t="s">
        <v>8050</v>
      </c>
      <c r="L6742" t="s">
        <v>8021</v>
      </c>
      <c r="M6742">
        <v>85023</v>
      </c>
      <c r="N6742" t="s">
        <v>30</v>
      </c>
      <c r="O6742" t="s">
        <v>3195</v>
      </c>
      <c r="P6742" t="s">
        <v>32</v>
      </c>
      <c r="Q6742" t="s">
        <v>79</v>
      </c>
      <c r="R6742" t="s">
        <v>3196</v>
      </c>
      <c r="S6742">
        <v>78.272000000000006</v>
      </c>
      <c r="T6742">
        <v>2</v>
      </c>
      <c r="U6742">
        <v>0.2</v>
      </c>
      <c r="V6742">
        <v>5.8704000000000001</v>
      </c>
      <c r="W6742" t="s">
        <v>10936</v>
      </c>
      <c r="X6742" t="s">
        <v>10942</v>
      </c>
      <c r="Y6742">
        <v>4</v>
      </c>
      <c r="Z6742" t="s">
        <v>10943</v>
      </c>
      <c r="AA6742">
        <v>7.4999999999999997E-2</v>
      </c>
    </row>
    <row r="6743" spans="1:27" x14ac:dyDescent="0.35">
      <c r="A6743">
        <v>562</v>
      </c>
      <c r="B6743" t="s">
        <v>8118</v>
      </c>
      <c r="C6743">
        <v>2011</v>
      </c>
      <c r="D6743" s="1">
        <v>40800</v>
      </c>
      <c r="E6743" s="1">
        <v>40804</v>
      </c>
      <c r="F6743" t="s">
        <v>45</v>
      </c>
      <c r="G6743" t="s">
        <v>4177</v>
      </c>
      <c r="H6743" t="s">
        <v>4178</v>
      </c>
      <c r="I6743" t="s">
        <v>38</v>
      </c>
      <c r="J6743" t="s">
        <v>27</v>
      </c>
      <c r="K6743" t="s">
        <v>8003</v>
      </c>
      <c r="L6743" t="s">
        <v>7878</v>
      </c>
      <c r="M6743">
        <v>33614</v>
      </c>
      <c r="N6743" t="s">
        <v>3507</v>
      </c>
      <c r="O6743" t="s">
        <v>9486</v>
      </c>
      <c r="P6743" t="s">
        <v>32</v>
      </c>
      <c r="Q6743" t="s">
        <v>79</v>
      </c>
      <c r="R6743" t="s">
        <v>9487</v>
      </c>
      <c r="S6743">
        <v>13</v>
      </c>
      <c r="T6743">
        <v>5</v>
      </c>
      <c r="U6743">
        <v>0.2</v>
      </c>
      <c r="V6743">
        <v>1.3000000000000007</v>
      </c>
      <c r="W6743" t="s">
        <v>10944</v>
      </c>
      <c r="X6743" t="s">
        <v>10937</v>
      </c>
      <c r="Y6743">
        <v>9</v>
      </c>
      <c r="Z6743" t="s">
        <v>10949</v>
      </c>
      <c r="AA6743">
        <v>0.10000000000000006</v>
      </c>
    </row>
    <row r="6744" spans="1:27" x14ac:dyDescent="0.35">
      <c r="A6744">
        <v>584</v>
      </c>
      <c r="B6744" t="s">
        <v>8386</v>
      </c>
      <c r="C6744">
        <v>2014</v>
      </c>
      <c r="D6744" s="1">
        <v>41975</v>
      </c>
      <c r="E6744" s="1">
        <v>41979</v>
      </c>
      <c r="F6744" t="s">
        <v>23</v>
      </c>
      <c r="G6744" t="s">
        <v>1002</v>
      </c>
      <c r="H6744" t="s">
        <v>1003</v>
      </c>
      <c r="I6744" t="s">
        <v>38</v>
      </c>
      <c r="J6744" t="s">
        <v>27</v>
      </c>
      <c r="K6744" t="s">
        <v>7872</v>
      </c>
      <c r="L6744" t="s">
        <v>7873</v>
      </c>
      <c r="M6744">
        <v>80219</v>
      </c>
      <c r="N6744" t="s">
        <v>30</v>
      </c>
      <c r="O6744" t="s">
        <v>1380</v>
      </c>
      <c r="P6744" t="s">
        <v>32</v>
      </c>
      <c r="Q6744" t="s">
        <v>79</v>
      </c>
      <c r="R6744" t="s">
        <v>1381</v>
      </c>
      <c r="S6744">
        <v>31.152000000000001</v>
      </c>
      <c r="T6744">
        <v>3</v>
      </c>
      <c r="U6744">
        <v>0.2</v>
      </c>
      <c r="V6744">
        <v>3.5045999999999964</v>
      </c>
      <c r="W6744" t="s">
        <v>10939</v>
      </c>
      <c r="X6744" t="s">
        <v>10940</v>
      </c>
      <c r="Y6744">
        <v>12</v>
      </c>
      <c r="Z6744" t="s">
        <v>10941</v>
      </c>
      <c r="AA6744">
        <v>0.11249999999999988</v>
      </c>
    </row>
    <row r="6745" spans="1:27" x14ac:dyDescent="0.35">
      <c r="A6745">
        <v>638</v>
      </c>
      <c r="B6745" t="s">
        <v>9488</v>
      </c>
      <c r="C6745">
        <v>2013</v>
      </c>
      <c r="D6745" s="1">
        <v>41502</v>
      </c>
      <c r="E6745" s="1">
        <v>41508</v>
      </c>
      <c r="F6745" t="s">
        <v>23</v>
      </c>
      <c r="G6745" t="s">
        <v>4188</v>
      </c>
      <c r="H6745" t="s">
        <v>4189</v>
      </c>
      <c r="I6745" t="s">
        <v>38</v>
      </c>
      <c r="J6745" t="s">
        <v>27</v>
      </c>
      <c r="K6745" t="s">
        <v>8104</v>
      </c>
      <c r="L6745" t="s">
        <v>7873</v>
      </c>
      <c r="M6745">
        <v>80013</v>
      </c>
      <c r="N6745" t="s">
        <v>30</v>
      </c>
      <c r="O6745" t="s">
        <v>2487</v>
      </c>
      <c r="P6745" t="s">
        <v>32</v>
      </c>
      <c r="Q6745" t="s">
        <v>79</v>
      </c>
      <c r="R6745" t="s">
        <v>2488</v>
      </c>
      <c r="S6745">
        <v>122.328</v>
      </c>
      <c r="T6745">
        <v>3</v>
      </c>
      <c r="U6745">
        <v>0.2</v>
      </c>
      <c r="V6745">
        <v>12.232799999999997</v>
      </c>
      <c r="W6745" t="s">
        <v>10936</v>
      </c>
      <c r="X6745" t="s">
        <v>10937</v>
      </c>
      <c r="Y6745">
        <v>8</v>
      </c>
      <c r="Z6745" t="s">
        <v>10954</v>
      </c>
      <c r="AA6745">
        <v>9.9999999999999978E-2</v>
      </c>
    </row>
    <row r="6746" spans="1:27" x14ac:dyDescent="0.35">
      <c r="A6746">
        <v>648</v>
      </c>
      <c r="B6746" t="s">
        <v>9348</v>
      </c>
      <c r="C6746">
        <v>2013</v>
      </c>
      <c r="D6746" s="1">
        <v>41366</v>
      </c>
      <c r="E6746" s="1">
        <v>41373</v>
      </c>
      <c r="F6746" t="s">
        <v>23</v>
      </c>
      <c r="G6746" t="s">
        <v>943</v>
      </c>
      <c r="H6746" t="s">
        <v>944</v>
      </c>
      <c r="I6746" t="s">
        <v>26</v>
      </c>
      <c r="J6746" t="s">
        <v>27</v>
      </c>
      <c r="K6746" t="s">
        <v>8265</v>
      </c>
      <c r="L6746" t="s">
        <v>8021</v>
      </c>
      <c r="M6746">
        <v>85635</v>
      </c>
      <c r="N6746" t="s">
        <v>30</v>
      </c>
      <c r="O6746" t="s">
        <v>3184</v>
      </c>
      <c r="P6746" t="s">
        <v>32</v>
      </c>
      <c r="Q6746" t="s">
        <v>79</v>
      </c>
      <c r="R6746" t="s">
        <v>3185</v>
      </c>
      <c r="S6746">
        <v>30.144000000000002</v>
      </c>
      <c r="T6746">
        <v>2</v>
      </c>
      <c r="U6746">
        <v>0.2</v>
      </c>
      <c r="V6746">
        <v>3.0143999999999993</v>
      </c>
      <c r="W6746" t="s">
        <v>10936</v>
      </c>
      <c r="X6746" t="s">
        <v>10942</v>
      </c>
      <c r="Y6746">
        <v>4</v>
      </c>
      <c r="Z6746" t="s">
        <v>10943</v>
      </c>
      <c r="AA6746">
        <v>9.9999999999999964E-2</v>
      </c>
    </row>
    <row r="6747" spans="1:27" x14ac:dyDescent="0.35">
      <c r="A6747">
        <v>655</v>
      </c>
      <c r="B6747" t="s">
        <v>9349</v>
      </c>
      <c r="C6747">
        <v>2013</v>
      </c>
      <c r="D6747" s="1">
        <v>41509</v>
      </c>
      <c r="E6747" s="1">
        <v>41515</v>
      </c>
      <c r="F6747" t="s">
        <v>23</v>
      </c>
      <c r="G6747" t="s">
        <v>7644</v>
      </c>
      <c r="H6747" t="s">
        <v>7645</v>
      </c>
      <c r="I6747" t="s">
        <v>38</v>
      </c>
      <c r="J6747" t="s">
        <v>27</v>
      </c>
      <c r="K6747" t="s">
        <v>3521</v>
      </c>
      <c r="L6747" t="s">
        <v>8109</v>
      </c>
      <c r="M6747">
        <v>43229</v>
      </c>
      <c r="N6747" t="s">
        <v>3728</v>
      </c>
      <c r="O6747" t="s">
        <v>6199</v>
      </c>
      <c r="P6747" t="s">
        <v>32</v>
      </c>
      <c r="Q6747" t="s">
        <v>79</v>
      </c>
      <c r="R6747" t="s">
        <v>6200</v>
      </c>
      <c r="S6747">
        <v>113.55200000000001</v>
      </c>
      <c r="T6747">
        <v>2</v>
      </c>
      <c r="U6747">
        <v>0.2</v>
      </c>
      <c r="V6747">
        <v>8.5163999999999938</v>
      </c>
      <c r="W6747" t="s">
        <v>10936</v>
      </c>
      <c r="X6747" t="s">
        <v>10937</v>
      </c>
      <c r="Y6747">
        <v>8</v>
      </c>
      <c r="Z6747" t="s">
        <v>10954</v>
      </c>
      <c r="AA6747">
        <v>7.4999999999999942E-2</v>
      </c>
    </row>
    <row r="6748" spans="1:27" x14ac:dyDescent="0.35">
      <c r="A6748">
        <v>685</v>
      </c>
      <c r="B6748" t="s">
        <v>9489</v>
      </c>
      <c r="C6748">
        <v>2014</v>
      </c>
      <c r="D6748" s="1">
        <v>41948</v>
      </c>
      <c r="E6748" s="1">
        <v>41948</v>
      </c>
      <c r="F6748" t="s">
        <v>234</v>
      </c>
      <c r="G6748" t="s">
        <v>6511</v>
      </c>
      <c r="H6748" t="s">
        <v>6512</v>
      </c>
      <c r="I6748" t="s">
        <v>26</v>
      </c>
      <c r="J6748" t="s">
        <v>27</v>
      </c>
      <c r="K6748" t="s">
        <v>4059</v>
      </c>
      <c r="L6748" t="s">
        <v>7858</v>
      </c>
      <c r="M6748">
        <v>27217</v>
      </c>
      <c r="N6748" t="s">
        <v>3507</v>
      </c>
      <c r="O6748" t="s">
        <v>6169</v>
      </c>
      <c r="P6748" t="s">
        <v>32</v>
      </c>
      <c r="Q6748" t="s">
        <v>79</v>
      </c>
      <c r="R6748" t="s">
        <v>6170</v>
      </c>
      <c r="S6748">
        <v>167.44000000000003</v>
      </c>
      <c r="T6748">
        <v>2</v>
      </c>
      <c r="U6748">
        <v>0.2</v>
      </c>
      <c r="V6748">
        <v>14.650999999999989</v>
      </c>
      <c r="W6748" t="s">
        <v>10939</v>
      </c>
      <c r="X6748" t="s">
        <v>10940</v>
      </c>
      <c r="Y6748">
        <v>11</v>
      </c>
      <c r="Z6748" t="s">
        <v>10947</v>
      </c>
      <c r="AA6748">
        <v>8.7499999999999925E-2</v>
      </c>
    </row>
    <row r="6749" spans="1:27" x14ac:dyDescent="0.35">
      <c r="A6749">
        <v>706</v>
      </c>
      <c r="B6749" t="s">
        <v>8762</v>
      </c>
      <c r="C6749">
        <v>2011</v>
      </c>
      <c r="D6749" s="1">
        <v>40798</v>
      </c>
      <c r="E6749" s="1">
        <v>40803</v>
      </c>
      <c r="F6749" t="s">
        <v>23</v>
      </c>
      <c r="G6749" t="s">
        <v>3225</v>
      </c>
      <c r="H6749" t="s">
        <v>3226</v>
      </c>
      <c r="I6749" t="s">
        <v>26</v>
      </c>
      <c r="J6749" t="s">
        <v>27</v>
      </c>
      <c r="K6749" t="s">
        <v>8574</v>
      </c>
      <c r="L6749" t="s">
        <v>7858</v>
      </c>
      <c r="M6749">
        <v>27511</v>
      </c>
      <c r="N6749" t="s">
        <v>3507</v>
      </c>
      <c r="O6749" t="s">
        <v>1363</v>
      </c>
      <c r="P6749" t="s">
        <v>32</v>
      </c>
      <c r="Q6749" t="s">
        <v>79</v>
      </c>
      <c r="R6749" t="s">
        <v>1364</v>
      </c>
      <c r="S6749">
        <v>166.84</v>
      </c>
      <c r="T6749">
        <v>5</v>
      </c>
      <c r="U6749">
        <v>0.2</v>
      </c>
      <c r="V6749">
        <v>18.769499999999987</v>
      </c>
      <c r="W6749" t="s">
        <v>10944</v>
      </c>
      <c r="X6749" t="s">
        <v>10937</v>
      </c>
      <c r="Y6749">
        <v>9</v>
      </c>
      <c r="Z6749" t="s">
        <v>10949</v>
      </c>
      <c r="AA6749">
        <v>0.11249999999999992</v>
      </c>
    </row>
    <row r="6750" spans="1:27" x14ac:dyDescent="0.35">
      <c r="A6750">
        <v>835</v>
      </c>
      <c r="B6750" t="s">
        <v>9490</v>
      </c>
      <c r="C6750">
        <v>2013</v>
      </c>
      <c r="D6750" s="1">
        <v>41479</v>
      </c>
      <c r="E6750" s="1">
        <v>41483</v>
      </c>
      <c r="F6750" t="s">
        <v>23</v>
      </c>
      <c r="G6750" t="s">
        <v>295</v>
      </c>
      <c r="H6750" t="s">
        <v>296</v>
      </c>
      <c r="I6750" t="s">
        <v>26</v>
      </c>
      <c r="J6750" t="s">
        <v>27</v>
      </c>
      <c r="K6750" t="s">
        <v>8003</v>
      </c>
      <c r="L6750" t="s">
        <v>7878</v>
      </c>
      <c r="M6750">
        <v>33614</v>
      </c>
      <c r="N6750" t="s">
        <v>3507</v>
      </c>
      <c r="O6750" t="s">
        <v>6282</v>
      </c>
      <c r="P6750" t="s">
        <v>32</v>
      </c>
      <c r="Q6750" t="s">
        <v>79</v>
      </c>
      <c r="R6750" t="s">
        <v>6283</v>
      </c>
      <c r="S6750">
        <v>23.696000000000002</v>
      </c>
      <c r="T6750">
        <v>2</v>
      </c>
      <c r="U6750">
        <v>0.2</v>
      </c>
      <c r="V6750">
        <v>6.5164</v>
      </c>
      <c r="W6750" t="s">
        <v>10936</v>
      </c>
      <c r="X6750" t="s">
        <v>10937</v>
      </c>
      <c r="Y6750">
        <v>7</v>
      </c>
      <c r="Z6750" t="s">
        <v>10938</v>
      </c>
      <c r="AA6750">
        <v>0.27499999999999997</v>
      </c>
    </row>
    <row r="6751" spans="1:27" x14ac:dyDescent="0.35">
      <c r="A6751">
        <v>1062</v>
      </c>
      <c r="B6751" t="s">
        <v>9354</v>
      </c>
      <c r="C6751">
        <v>2012</v>
      </c>
      <c r="D6751" s="1">
        <v>41015</v>
      </c>
      <c r="E6751" s="1">
        <v>41020</v>
      </c>
      <c r="F6751" t="s">
        <v>23</v>
      </c>
      <c r="G6751" t="s">
        <v>1949</v>
      </c>
      <c r="H6751" t="s">
        <v>1950</v>
      </c>
      <c r="I6751" t="s">
        <v>26</v>
      </c>
      <c r="J6751" t="s">
        <v>27</v>
      </c>
      <c r="K6751" t="s">
        <v>8199</v>
      </c>
      <c r="L6751" t="s">
        <v>8109</v>
      </c>
      <c r="M6751">
        <v>43615</v>
      </c>
      <c r="N6751" t="s">
        <v>3728</v>
      </c>
      <c r="O6751" t="s">
        <v>3184</v>
      </c>
      <c r="P6751" t="s">
        <v>32</v>
      </c>
      <c r="Q6751" t="s">
        <v>79</v>
      </c>
      <c r="R6751" t="s">
        <v>3185</v>
      </c>
      <c r="S6751">
        <v>45.216000000000001</v>
      </c>
      <c r="T6751">
        <v>3</v>
      </c>
      <c r="U6751">
        <v>0.2</v>
      </c>
      <c r="V6751">
        <v>4.5215999999999994</v>
      </c>
      <c r="W6751" t="s">
        <v>10948</v>
      </c>
      <c r="X6751" t="s">
        <v>10942</v>
      </c>
      <c r="Y6751">
        <v>4</v>
      </c>
      <c r="Z6751" t="s">
        <v>10943</v>
      </c>
      <c r="AA6751">
        <v>9.9999999999999978E-2</v>
      </c>
    </row>
    <row r="6752" spans="1:27" x14ac:dyDescent="0.35">
      <c r="A6752">
        <v>1296</v>
      </c>
      <c r="B6752" t="s">
        <v>9491</v>
      </c>
      <c r="C6752">
        <v>2012</v>
      </c>
      <c r="D6752" s="1">
        <v>41054</v>
      </c>
      <c r="E6752" s="1">
        <v>41058</v>
      </c>
      <c r="F6752" t="s">
        <v>23</v>
      </c>
      <c r="G6752" t="s">
        <v>8044</v>
      </c>
      <c r="H6752" t="s">
        <v>8045</v>
      </c>
      <c r="I6752" t="s">
        <v>38</v>
      </c>
      <c r="J6752" t="s">
        <v>27</v>
      </c>
      <c r="K6752" t="s">
        <v>8741</v>
      </c>
      <c r="L6752" t="s">
        <v>7873</v>
      </c>
      <c r="M6752">
        <v>81001</v>
      </c>
      <c r="N6752" t="s">
        <v>30</v>
      </c>
      <c r="O6752" t="s">
        <v>763</v>
      </c>
      <c r="P6752" t="s">
        <v>32</v>
      </c>
      <c r="Q6752" t="s">
        <v>79</v>
      </c>
      <c r="R6752" t="s">
        <v>764</v>
      </c>
      <c r="S6752">
        <v>845.72799999999995</v>
      </c>
      <c r="T6752">
        <v>13</v>
      </c>
      <c r="U6752">
        <v>0.2</v>
      </c>
      <c r="V6752">
        <v>84.572799999999944</v>
      </c>
      <c r="W6752" t="s">
        <v>10948</v>
      </c>
      <c r="X6752" t="s">
        <v>10942</v>
      </c>
      <c r="Y6752">
        <v>5</v>
      </c>
      <c r="Z6752" t="s">
        <v>10952</v>
      </c>
      <c r="AA6752">
        <v>9.9999999999999936E-2</v>
      </c>
    </row>
    <row r="6753" spans="1:27" x14ac:dyDescent="0.35">
      <c r="A6753">
        <v>1422</v>
      </c>
      <c r="B6753" t="s">
        <v>8408</v>
      </c>
      <c r="C6753">
        <v>2012</v>
      </c>
      <c r="D6753" s="1">
        <v>41178</v>
      </c>
      <c r="E6753" s="1">
        <v>41182</v>
      </c>
      <c r="F6753" t="s">
        <v>23</v>
      </c>
      <c r="G6753" t="s">
        <v>365</v>
      </c>
      <c r="H6753" t="s">
        <v>366</v>
      </c>
      <c r="I6753" t="s">
        <v>26</v>
      </c>
      <c r="J6753" t="s">
        <v>27</v>
      </c>
      <c r="K6753" t="s">
        <v>8085</v>
      </c>
      <c r="L6753" t="s">
        <v>8021</v>
      </c>
      <c r="M6753">
        <v>85204</v>
      </c>
      <c r="N6753" t="s">
        <v>30</v>
      </c>
      <c r="O6753" t="s">
        <v>820</v>
      </c>
      <c r="P6753" t="s">
        <v>32</v>
      </c>
      <c r="Q6753" t="s">
        <v>79</v>
      </c>
      <c r="R6753" t="s">
        <v>821</v>
      </c>
      <c r="S6753">
        <v>60.672000000000004</v>
      </c>
      <c r="T6753">
        <v>2</v>
      </c>
      <c r="U6753">
        <v>0.2</v>
      </c>
      <c r="V6753">
        <v>14.409600000000003</v>
      </c>
      <c r="W6753" t="s">
        <v>10948</v>
      </c>
      <c r="X6753" t="s">
        <v>10937</v>
      </c>
      <c r="Y6753">
        <v>9</v>
      </c>
      <c r="Z6753" t="s">
        <v>10949</v>
      </c>
      <c r="AA6753">
        <v>0.23750000000000004</v>
      </c>
    </row>
    <row r="6754" spans="1:27" x14ac:dyDescent="0.35">
      <c r="A6754">
        <v>1735</v>
      </c>
      <c r="B6754" t="s">
        <v>8417</v>
      </c>
      <c r="C6754">
        <v>2014</v>
      </c>
      <c r="D6754" s="1">
        <v>41850</v>
      </c>
      <c r="E6754" s="1">
        <v>41853</v>
      </c>
      <c r="F6754" t="s">
        <v>45</v>
      </c>
      <c r="G6754" t="s">
        <v>5133</v>
      </c>
      <c r="H6754" t="s">
        <v>5134</v>
      </c>
      <c r="I6754" t="s">
        <v>38</v>
      </c>
      <c r="J6754" t="s">
        <v>27</v>
      </c>
      <c r="K6754" t="s">
        <v>7937</v>
      </c>
      <c r="L6754" t="s">
        <v>7858</v>
      </c>
      <c r="M6754">
        <v>28540</v>
      </c>
      <c r="N6754" t="s">
        <v>3507</v>
      </c>
      <c r="O6754" t="s">
        <v>2061</v>
      </c>
      <c r="P6754" t="s">
        <v>32</v>
      </c>
      <c r="Q6754" t="s">
        <v>79</v>
      </c>
      <c r="R6754" t="s">
        <v>2062</v>
      </c>
      <c r="S6754">
        <v>34.848000000000006</v>
      </c>
      <c r="T6754">
        <v>2</v>
      </c>
      <c r="U6754">
        <v>0.2</v>
      </c>
      <c r="V6754">
        <v>6.5339999999999971</v>
      </c>
      <c r="W6754" t="s">
        <v>10939</v>
      </c>
      <c r="X6754" t="s">
        <v>10937</v>
      </c>
      <c r="Y6754">
        <v>7</v>
      </c>
      <c r="Z6754" t="s">
        <v>10938</v>
      </c>
      <c r="AA6754">
        <v>0.18749999999999989</v>
      </c>
    </row>
    <row r="6755" spans="1:27" x14ac:dyDescent="0.35">
      <c r="A6755">
        <v>1840</v>
      </c>
      <c r="B6755" t="s">
        <v>8156</v>
      </c>
      <c r="C6755">
        <v>2011</v>
      </c>
      <c r="D6755" s="1">
        <v>40756</v>
      </c>
      <c r="E6755" s="1">
        <v>40760</v>
      </c>
      <c r="F6755" t="s">
        <v>23</v>
      </c>
      <c r="G6755" t="s">
        <v>6118</v>
      </c>
      <c r="H6755" t="s">
        <v>6119</v>
      </c>
      <c r="I6755" t="s">
        <v>26</v>
      </c>
      <c r="J6755" t="s">
        <v>27</v>
      </c>
      <c r="K6755" t="s">
        <v>7862</v>
      </c>
      <c r="L6755" t="s">
        <v>7858</v>
      </c>
      <c r="M6755">
        <v>28205</v>
      </c>
      <c r="N6755" t="s">
        <v>3507</v>
      </c>
      <c r="O6755" t="s">
        <v>6234</v>
      </c>
      <c r="P6755" t="s">
        <v>32</v>
      </c>
      <c r="Q6755" t="s">
        <v>79</v>
      </c>
      <c r="R6755" t="s">
        <v>6235</v>
      </c>
      <c r="S6755">
        <v>62.920000000000009</v>
      </c>
      <c r="T6755">
        <v>1</v>
      </c>
      <c r="U6755">
        <v>0.2</v>
      </c>
      <c r="V6755">
        <v>10.224499999999994</v>
      </c>
      <c r="W6755" t="s">
        <v>10944</v>
      </c>
      <c r="X6755" t="s">
        <v>10937</v>
      </c>
      <c r="Y6755">
        <v>8</v>
      </c>
      <c r="Z6755" t="s">
        <v>10954</v>
      </c>
      <c r="AA6755">
        <v>0.16249999999999987</v>
      </c>
    </row>
    <row r="6756" spans="1:27" x14ac:dyDescent="0.35">
      <c r="A6756">
        <v>1889</v>
      </c>
      <c r="B6756" t="s">
        <v>9492</v>
      </c>
      <c r="C6756">
        <v>2011</v>
      </c>
      <c r="D6756" s="1">
        <v>40837</v>
      </c>
      <c r="E6756" s="1">
        <v>40838</v>
      </c>
      <c r="F6756" t="s">
        <v>56</v>
      </c>
      <c r="G6756" t="s">
        <v>649</v>
      </c>
      <c r="H6756" t="s">
        <v>650</v>
      </c>
      <c r="I6756" t="s">
        <v>38</v>
      </c>
      <c r="J6756" t="s">
        <v>27</v>
      </c>
      <c r="K6756" t="s">
        <v>2910</v>
      </c>
      <c r="L6756" t="s">
        <v>8109</v>
      </c>
      <c r="M6756">
        <v>45014</v>
      </c>
      <c r="N6756" t="s">
        <v>3728</v>
      </c>
      <c r="O6756" t="s">
        <v>2494</v>
      </c>
      <c r="P6756" t="s">
        <v>32</v>
      </c>
      <c r="Q6756" t="s">
        <v>79</v>
      </c>
      <c r="R6756" t="s">
        <v>2495</v>
      </c>
      <c r="S6756">
        <v>121.79200000000002</v>
      </c>
      <c r="T6756">
        <v>4</v>
      </c>
      <c r="U6756">
        <v>0.2</v>
      </c>
      <c r="V6756">
        <v>13.701599999999988</v>
      </c>
      <c r="W6756" t="s">
        <v>10944</v>
      </c>
      <c r="X6756" t="s">
        <v>10940</v>
      </c>
      <c r="Y6756">
        <v>10</v>
      </c>
      <c r="Z6756" t="s">
        <v>10945</v>
      </c>
      <c r="AA6756">
        <v>0.11249999999999989</v>
      </c>
    </row>
    <row r="6757" spans="1:27" x14ac:dyDescent="0.35">
      <c r="A6757">
        <v>2010</v>
      </c>
      <c r="B6757" t="s">
        <v>9493</v>
      </c>
      <c r="C6757">
        <v>2011</v>
      </c>
      <c r="D6757" s="1">
        <v>40862</v>
      </c>
      <c r="E6757" s="1">
        <v>40868</v>
      </c>
      <c r="F6757" t="s">
        <v>23</v>
      </c>
      <c r="G6757" t="s">
        <v>1413</v>
      </c>
      <c r="H6757" t="s">
        <v>1414</v>
      </c>
      <c r="I6757" t="s">
        <v>38</v>
      </c>
      <c r="J6757" t="s">
        <v>27</v>
      </c>
      <c r="K6757" t="s">
        <v>8466</v>
      </c>
      <c r="L6757" t="s">
        <v>7919</v>
      </c>
      <c r="M6757">
        <v>37604</v>
      </c>
      <c r="N6757" t="s">
        <v>3507</v>
      </c>
      <c r="O6757" t="s">
        <v>6181</v>
      </c>
      <c r="P6757" t="s">
        <v>32</v>
      </c>
      <c r="Q6757" t="s">
        <v>79</v>
      </c>
      <c r="R6757" t="s">
        <v>6182</v>
      </c>
      <c r="S6757">
        <v>333.05600000000004</v>
      </c>
      <c r="T6757">
        <v>2</v>
      </c>
      <c r="U6757">
        <v>0.2</v>
      </c>
      <c r="V6757">
        <v>29.142400000000009</v>
      </c>
      <c r="W6757" t="s">
        <v>10944</v>
      </c>
      <c r="X6757" t="s">
        <v>10940</v>
      </c>
      <c r="Y6757">
        <v>11</v>
      </c>
      <c r="Z6757" t="s">
        <v>10947</v>
      </c>
      <c r="AA6757">
        <v>8.7500000000000022E-2</v>
      </c>
    </row>
    <row r="6758" spans="1:27" x14ac:dyDescent="0.35">
      <c r="A6758">
        <v>2288</v>
      </c>
      <c r="B6758" t="s">
        <v>9494</v>
      </c>
      <c r="C6758">
        <v>2014</v>
      </c>
      <c r="D6758" s="1">
        <v>41792</v>
      </c>
      <c r="E6758" s="1">
        <v>41796</v>
      </c>
      <c r="F6758" t="s">
        <v>45</v>
      </c>
      <c r="G6758" t="s">
        <v>943</v>
      </c>
      <c r="H6758" t="s">
        <v>944</v>
      </c>
      <c r="I6758" t="s">
        <v>26</v>
      </c>
      <c r="J6758" t="s">
        <v>27</v>
      </c>
      <c r="K6758" t="s">
        <v>8199</v>
      </c>
      <c r="L6758" t="s">
        <v>8109</v>
      </c>
      <c r="M6758">
        <v>43615</v>
      </c>
      <c r="N6758" t="s">
        <v>3728</v>
      </c>
      <c r="O6758" t="s">
        <v>3253</v>
      </c>
      <c r="P6758" t="s">
        <v>32</v>
      </c>
      <c r="Q6758" t="s">
        <v>79</v>
      </c>
      <c r="R6758" t="s">
        <v>3254</v>
      </c>
      <c r="S6758">
        <v>17.480000000000004</v>
      </c>
      <c r="T6758">
        <v>5</v>
      </c>
      <c r="U6758">
        <v>0.2</v>
      </c>
      <c r="V6758">
        <v>1.3109999999999999</v>
      </c>
      <c r="W6758" t="s">
        <v>10939</v>
      </c>
      <c r="X6758" t="s">
        <v>10942</v>
      </c>
      <c r="Y6758">
        <v>6</v>
      </c>
      <c r="Z6758" t="s">
        <v>10946</v>
      </c>
      <c r="AA6758">
        <v>7.4999999999999983E-2</v>
      </c>
    </row>
    <row r="6759" spans="1:27" x14ac:dyDescent="0.35">
      <c r="A6759">
        <v>2335</v>
      </c>
      <c r="B6759" t="s">
        <v>9495</v>
      </c>
      <c r="C6759">
        <v>2011</v>
      </c>
      <c r="D6759" s="1">
        <v>40816</v>
      </c>
      <c r="E6759" s="1">
        <v>40820</v>
      </c>
      <c r="F6759" t="s">
        <v>23</v>
      </c>
      <c r="G6759" t="s">
        <v>1676</v>
      </c>
      <c r="H6759" t="s">
        <v>1677</v>
      </c>
      <c r="I6759" t="s">
        <v>38</v>
      </c>
      <c r="J6759" t="s">
        <v>27</v>
      </c>
      <c r="K6759" t="s">
        <v>7918</v>
      </c>
      <c r="L6759" t="s">
        <v>7919</v>
      </c>
      <c r="M6759">
        <v>37042</v>
      </c>
      <c r="N6759" t="s">
        <v>3507</v>
      </c>
      <c r="O6759" t="s">
        <v>2059</v>
      </c>
      <c r="P6759" t="s">
        <v>32</v>
      </c>
      <c r="Q6759" t="s">
        <v>79</v>
      </c>
      <c r="R6759" t="s">
        <v>2060</v>
      </c>
      <c r="S6759">
        <v>69.216000000000008</v>
      </c>
      <c r="T6759">
        <v>6</v>
      </c>
      <c r="U6759">
        <v>0.2</v>
      </c>
      <c r="V6759">
        <v>11.247599999999995</v>
      </c>
      <c r="W6759" t="s">
        <v>10944</v>
      </c>
      <c r="X6759" t="s">
        <v>10937</v>
      </c>
      <c r="Y6759">
        <v>9</v>
      </c>
      <c r="Z6759" t="s">
        <v>10949</v>
      </c>
      <c r="AA6759">
        <v>0.16249999999999989</v>
      </c>
    </row>
    <row r="6760" spans="1:27" x14ac:dyDescent="0.35">
      <c r="A6760">
        <v>2473</v>
      </c>
      <c r="B6760" t="s">
        <v>7855</v>
      </c>
      <c r="C6760">
        <v>2013</v>
      </c>
      <c r="D6760" s="1">
        <v>41296</v>
      </c>
      <c r="E6760" s="1">
        <v>41302</v>
      </c>
      <c r="F6760" t="s">
        <v>23</v>
      </c>
      <c r="G6760" t="s">
        <v>7856</v>
      </c>
      <c r="H6760" t="s">
        <v>7857</v>
      </c>
      <c r="I6760" t="s">
        <v>38</v>
      </c>
      <c r="J6760" t="s">
        <v>27</v>
      </c>
      <c r="K6760" t="s">
        <v>5082</v>
      </c>
      <c r="L6760" t="s">
        <v>7858</v>
      </c>
      <c r="M6760">
        <v>28314</v>
      </c>
      <c r="N6760" t="s">
        <v>3507</v>
      </c>
      <c r="O6760" t="s">
        <v>78</v>
      </c>
      <c r="P6760" t="s">
        <v>32</v>
      </c>
      <c r="Q6760" t="s">
        <v>79</v>
      </c>
      <c r="R6760" t="s">
        <v>80</v>
      </c>
      <c r="S6760">
        <v>64.864000000000004</v>
      </c>
      <c r="T6760">
        <v>4</v>
      </c>
      <c r="U6760">
        <v>0.2</v>
      </c>
      <c r="V6760">
        <v>6.4864000000000033</v>
      </c>
      <c r="W6760" t="s">
        <v>10936</v>
      </c>
      <c r="X6760" t="s">
        <v>10950</v>
      </c>
      <c r="Y6760">
        <v>1</v>
      </c>
      <c r="Z6760" t="s">
        <v>10951</v>
      </c>
      <c r="AA6760">
        <v>0.10000000000000005</v>
      </c>
    </row>
    <row r="6761" spans="1:27" x14ac:dyDescent="0.35">
      <c r="A6761">
        <v>2558</v>
      </c>
      <c r="B6761" t="s">
        <v>9496</v>
      </c>
      <c r="C6761">
        <v>2012</v>
      </c>
      <c r="D6761" s="1">
        <v>40992</v>
      </c>
      <c r="E6761" s="1">
        <v>40998</v>
      </c>
      <c r="F6761" t="s">
        <v>23</v>
      </c>
      <c r="G6761" t="s">
        <v>2892</v>
      </c>
      <c r="H6761" t="s">
        <v>2893</v>
      </c>
      <c r="I6761" t="s">
        <v>26</v>
      </c>
      <c r="J6761" t="s">
        <v>27</v>
      </c>
      <c r="K6761" t="s">
        <v>7939</v>
      </c>
      <c r="L6761" t="s">
        <v>7878</v>
      </c>
      <c r="M6761">
        <v>33065</v>
      </c>
      <c r="N6761" t="s">
        <v>3507</v>
      </c>
      <c r="O6761" t="s">
        <v>3253</v>
      </c>
      <c r="P6761" t="s">
        <v>32</v>
      </c>
      <c r="Q6761" t="s">
        <v>79</v>
      </c>
      <c r="R6761" t="s">
        <v>3254</v>
      </c>
      <c r="S6761">
        <v>6.9920000000000009</v>
      </c>
      <c r="T6761">
        <v>2</v>
      </c>
      <c r="U6761">
        <v>0.2</v>
      </c>
      <c r="V6761">
        <v>0.52439999999999998</v>
      </c>
      <c r="W6761" t="s">
        <v>10948</v>
      </c>
      <c r="X6761" t="s">
        <v>10950</v>
      </c>
      <c r="Y6761">
        <v>3</v>
      </c>
      <c r="Z6761" t="s">
        <v>10953</v>
      </c>
      <c r="AA6761">
        <v>7.4999999999999983E-2</v>
      </c>
    </row>
    <row r="6762" spans="1:27" x14ac:dyDescent="0.35">
      <c r="A6762">
        <v>2677</v>
      </c>
      <c r="B6762" t="s">
        <v>9497</v>
      </c>
      <c r="C6762">
        <v>2014</v>
      </c>
      <c r="D6762" s="1">
        <v>41971</v>
      </c>
      <c r="E6762" s="1">
        <v>41976</v>
      </c>
      <c r="F6762" t="s">
        <v>23</v>
      </c>
      <c r="G6762" t="s">
        <v>1871</v>
      </c>
      <c r="H6762" t="s">
        <v>1872</v>
      </c>
      <c r="I6762" t="s">
        <v>38</v>
      </c>
      <c r="J6762" t="s">
        <v>27</v>
      </c>
      <c r="K6762" t="s">
        <v>8393</v>
      </c>
      <c r="L6762" t="s">
        <v>7858</v>
      </c>
      <c r="M6762">
        <v>28806</v>
      </c>
      <c r="N6762" t="s">
        <v>3507</v>
      </c>
      <c r="O6762" t="s">
        <v>1574</v>
      </c>
      <c r="P6762" t="s">
        <v>32</v>
      </c>
      <c r="Q6762" t="s">
        <v>79</v>
      </c>
      <c r="R6762" t="s">
        <v>1575</v>
      </c>
      <c r="S6762">
        <v>43.584000000000003</v>
      </c>
      <c r="T6762">
        <v>1</v>
      </c>
      <c r="U6762">
        <v>0.2</v>
      </c>
      <c r="V6762">
        <v>4.3584000000000032</v>
      </c>
      <c r="W6762" t="s">
        <v>10939</v>
      </c>
      <c r="X6762" t="s">
        <v>10940</v>
      </c>
      <c r="Y6762">
        <v>11</v>
      </c>
      <c r="Z6762" t="s">
        <v>10947</v>
      </c>
      <c r="AA6762">
        <v>0.10000000000000006</v>
      </c>
    </row>
    <row r="6763" spans="1:27" x14ac:dyDescent="0.35">
      <c r="A6763">
        <v>2722</v>
      </c>
      <c r="B6763" t="s">
        <v>9372</v>
      </c>
      <c r="C6763">
        <v>2011</v>
      </c>
      <c r="D6763" s="1">
        <v>40851</v>
      </c>
      <c r="E6763" s="1">
        <v>40855</v>
      </c>
      <c r="F6763" t="s">
        <v>45</v>
      </c>
      <c r="G6763" t="s">
        <v>3120</v>
      </c>
      <c r="H6763" t="s">
        <v>3121</v>
      </c>
      <c r="I6763" t="s">
        <v>26</v>
      </c>
      <c r="J6763" t="s">
        <v>27</v>
      </c>
      <c r="K6763" t="s">
        <v>8574</v>
      </c>
      <c r="L6763" t="s">
        <v>7858</v>
      </c>
      <c r="M6763">
        <v>27511</v>
      </c>
      <c r="N6763" t="s">
        <v>3507</v>
      </c>
      <c r="O6763" t="s">
        <v>1796</v>
      </c>
      <c r="P6763" t="s">
        <v>32</v>
      </c>
      <c r="Q6763" t="s">
        <v>79</v>
      </c>
      <c r="R6763" t="s">
        <v>1797</v>
      </c>
      <c r="S6763">
        <v>58.240000000000009</v>
      </c>
      <c r="T6763">
        <v>5</v>
      </c>
      <c r="U6763">
        <v>0.2</v>
      </c>
      <c r="V6763">
        <v>5.0960000000000001</v>
      </c>
      <c r="W6763" t="s">
        <v>10944</v>
      </c>
      <c r="X6763" t="s">
        <v>10940</v>
      </c>
      <c r="Y6763">
        <v>11</v>
      </c>
      <c r="Z6763" t="s">
        <v>10947</v>
      </c>
      <c r="AA6763">
        <v>8.7499999999999994E-2</v>
      </c>
    </row>
    <row r="6764" spans="1:27" x14ac:dyDescent="0.35">
      <c r="A6764">
        <v>2777</v>
      </c>
      <c r="B6764" t="s">
        <v>9498</v>
      </c>
      <c r="C6764">
        <v>2012</v>
      </c>
      <c r="D6764" s="1">
        <v>41264</v>
      </c>
      <c r="E6764" s="1">
        <v>41268</v>
      </c>
      <c r="F6764" t="s">
        <v>23</v>
      </c>
      <c r="G6764" t="s">
        <v>6159</v>
      </c>
      <c r="H6764" t="s">
        <v>6160</v>
      </c>
      <c r="I6764" t="s">
        <v>26</v>
      </c>
      <c r="J6764" t="s">
        <v>27</v>
      </c>
      <c r="K6764" t="s">
        <v>8010</v>
      </c>
      <c r="L6764" t="s">
        <v>7873</v>
      </c>
      <c r="M6764">
        <v>80906</v>
      </c>
      <c r="N6764" t="s">
        <v>30</v>
      </c>
      <c r="O6764" t="s">
        <v>751</v>
      </c>
      <c r="P6764" t="s">
        <v>32</v>
      </c>
      <c r="Q6764" t="s">
        <v>79</v>
      </c>
      <c r="R6764" t="s">
        <v>752</v>
      </c>
      <c r="S6764">
        <v>60.984000000000009</v>
      </c>
      <c r="T6764">
        <v>7</v>
      </c>
      <c r="U6764">
        <v>0.2</v>
      </c>
      <c r="V6764">
        <v>4.5737999999999985</v>
      </c>
      <c r="W6764" t="s">
        <v>10948</v>
      </c>
      <c r="X6764" t="s">
        <v>10940</v>
      </c>
      <c r="Y6764">
        <v>12</v>
      </c>
      <c r="Z6764" t="s">
        <v>10941</v>
      </c>
      <c r="AA6764">
        <v>7.4999999999999969E-2</v>
      </c>
    </row>
    <row r="6765" spans="1:27" x14ac:dyDescent="0.35">
      <c r="A6765">
        <v>2911</v>
      </c>
      <c r="B6765" t="s">
        <v>9499</v>
      </c>
      <c r="C6765">
        <v>2012</v>
      </c>
      <c r="D6765" s="1">
        <v>41218</v>
      </c>
      <c r="E6765" s="1">
        <v>41222</v>
      </c>
      <c r="F6765" t="s">
        <v>23</v>
      </c>
      <c r="G6765" t="s">
        <v>5702</v>
      </c>
      <c r="H6765" t="s">
        <v>5703</v>
      </c>
      <c r="I6765" t="s">
        <v>38</v>
      </c>
      <c r="J6765" t="s">
        <v>27</v>
      </c>
      <c r="K6765" t="s">
        <v>7939</v>
      </c>
      <c r="L6765" t="s">
        <v>7878</v>
      </c>
      <c r="M6765">
        <v>33065</v>
      </c>
      <c r="N6765" t="s">
        <v>3507</v>
      </c>
      <c r="O6765" t="s">
        <v>3083</v>
      </c>
      <c r="P6765" t="s">
        <v>32</v>
      </c>
      <c r="Q6765" t="s">
        <v>79</v>
      </c>
      <c r="R6765" t="s">
        <v>3084</v>
      </c>
      <c r="S6765">
        <v>387.13600000000002</v>
      </c>
      <c r="T6765">
        <v>4</v>
      </c>
      <c r="U6765">
        <v>0.2</v>
      </c>
      <c r="V6765">
        <v>24.196000000000012</v>
      </c>
      <c r="W6765" t="s">
        <v>10948</v>
      </c>
      <c r="X6765" t="s">
        <v>10940</v>
      </c>
      <c r="Y6765">
        <v>11</v>
      </c>
      <c r="Z6765" t="s">
        <v>10947</v>
      </c>
      <c r="AA6765">
        <v>6.2500000000000028E-2</v>
      </c>
    </row>
    <row r="6766" spans="1:27" x14ac:dyDescent="0.35">
      <c r="A6766">
        <v>2969</v>
      </c>
      <c r="B6766" t="s">
        <v>8181</v>
      </c>
      <c r="C6766">
        <v>2014</v>
      </c>
      <c r="D6766" s="1">
        <v>41950</v>
      </c>
      <c r="E6766" s="1">
        <v>41953</v>
      </c>
      <c r="F6766" t="s">
        <v>45</v>
      </c>
      <c r="G6766" t="s">
        <v>1939</v>
      </c>
      <c r="H6766" t="s">
        <v>1940</v>
      </c>
      <c r="I6766" t="s">
        <v>38</v>
      </c>
      <c r="J6766" t="s">
        <v>27</v>
      </c>
      <c r="K6766" t="s">
        <v>5082</v>
      </c>
      <c r="L6766" t="s">
        <v>7858</v>
      </c>
      <c r="M6766">
        <v>28314</v>
      </c>
      <c r="N6766" t="s">
        <v>3507</v>
      </c>
      <c r="O6766" t="s">
        <v>6181</v>
      </c>
      <c r="P6766" t="s">
        <v>32</v>
      </c>
      <c r="Q6766" t="s">
        <v>79</v>
      </c>
      <c r="R6766" t="s">
        <v>6182</v>
      </c>
      <c r="S6766">
        <v>499.58400000000006</v>
      </c>
      <c r="T6766">
        <v>3</v>
      </c>
      <c r="U6766">
        <v>0.2</v>
      </c>
      <c r="V6766">
        <v>43.713600000000014</v>
      </c>
      <c r="W6766" t="s">
        <v>10939</v>
      </c>
      <c r="X6766" t="s">
        <v>10940</v>
      </c>
      <c r="Y6766">
        <v>11</v>
      </c>
      <c r="Z6766" t="s">
        <v>10947</v>
      </c>
      <c r="AA6766">
        <v>8.7500000000000022E-2</v>
      </c>
    </row>
    <row r="6767" spans="1:27" x14ac:dyDescent="0.35">
      <c r="A6767">
        <v>3010</v>
      </c>
      <c r="B6767" t="s">
        <v>9500</v>
      </c>
      <c r="C6767">
        <v>2013</v>
      </c>
      <c r="D6767" s="1">
        <v>41481</v>
      </c>
      <c r="E6767" s="1">
        <v>41485</v>
      </c>
      <c r="F6767" t="s">
        <v>23</v>
      </c>
      <c r="G6767" t="s">
        <v>4112</v>
      </c>
      <c r="H6767" t="s">
        <v>4113</v>
      </c>
      <c r="I6767" t="s">
        <v>26</v>
      </c>
      <c r="J6767" t="s">
        <v>27</v>
      </c>
      <c r="K6767" t="s">
        <v>8199</v>
      </c>
      <c r="L6767" t="s">
        <v>8109</v>
      </c>
      <c r="M6767">
        <v>43615</v>
      </c>
      <c r="N6767" t="s">
        <v>3728</v>
      </c>
      <c r="O6767" t="s">
        <v>6269</v>
      </c>
      <c r="P6767" t="s">
        <v>32</v>
      </c>
      <c r="Q6767" t="s">
        <v>79</v>
      </c>
      <c r="R6767" t="s">
        <v>6270</v>
      </c>
      <c r="S6767">
        <v>243.88000000000002</v>
      </c>
      <c r="T6767">
        <v>5</v>
      </c>
      <c r="U6767">
        <v>0.2</v>
      </c>
      <c r="V6767">
        <v>27.43649999999996</v>
      </c>
      <c r="W6767" t="s">
        <v>10936</v>
      </c>
      <c r="X6767" t="s">
        <v>10937</v>
      </c>
      <c r="Y6767">
        <v>7</v>
      </c>
      <c r="Z6767" t="s">
        <v>10938</v>
      </c>
      <c r="AA6767">
        <v>0.11249999999999982</v>
      </c>
    </row>
    <row r="6768" spans="1:27" x14ac:dyDescent="0.35">
      <c r="A6768">
        <v>3070</v>
      </c>
      <c r="B6768" t="s">
        <v>9501</v>
      </c>
      <c r="C6768">
        <v>2014</v>
      </c>
      <c r="D6768" s="1">
        <v>41974</v>
      </c>
      <c r="E6768" s="1">
        <v>41974</v>
      </c>
      <c r="F6768" t="s">
        <v>234</v>
      </c>
      <c r="G6768" t="s">
        <v>2970</v>
      </c>
      <c r="H6768" t="s">
        <v>2971</v>
      </c>
      <c r="I6768" t="s">
        <v>127</v>
      </c>
      <c r="J6768" t="s">
        <v>27</v>
      </c>
      <c r="K6768" t="s">
        <v>8199</v>
      </c>
      <c r="L6768" t="s">
        <v>8109</v>
      </c>
      <c r="M6768">
        <v>43615</v>
      </c>
      <c r="N6768" t="s">
        <v>3728</v>
      </c>
      <c r="O6768" t="s">
        <v>7319</v>
      </c>
      <c r="P6768" t="s">
        <v>32</v>
      </c>
      <c r="Q6768" t="s">
        <v>79</v>
      </c>
      <c r="R6768" t="s">
        <v>7320</v>
      </c>
      <c r="S6768">
        <v>663.93600000000004</v>
      </c>
      <c r="T6768">
        <v>4</v>
      </c>
      <c r="U6768">
        <v>0.2</v>
      </c>
      <c r="V6768">
        <v>82.991999999999877</v>
      </c>
      <c r="W6768" t="s">
        <v>10939</v>
      </c>
      <c r="X6768" t="s">
        <v>10940</v>
      </c>
      <c r="Y6768">
        <v>12</v>
      </c>
      <c r="Z6768" t="s">
        <v>10941</v>
      </c>
      <c r="AA6768">
        <v>0.12499999999999981</v>
      </c>
    </row>
    <row r="6769" spans="1:27" x14ac:dyDescent="0.35">
      <c r="A6769">
        <v>3298</v>
      </c>
      <c r="B6769" t="s">
        <v>9502</v>
      </c>
      <c r="C6769">
        <v>2012</v>
      </c>
      <c r="D6769" s="1">
        <v>41052</v>
      </c>
      <c r="E6769" s="1">
        <v>41059</v>
      </c>
      <c r="F6769" t="s">
        <v>23</v>
      </c>
      <c r="G6769" t="s">
        <v>3462</v>
      </c>
      <c r="H6769" t="s">
        <v>3463</v>
      </c>
      <c r="I6769" t="s">
        <v>38</v>
      </c>
      <c r="J6769" t="s">
        <v>27</v>
      </c>
      <c r="K6769" t="s">
        <v>8050</v>
      </c>
      <c r="L6769" t="s">
        <v>8021</v>
      </c>
      <c r="M6769">
        <v>85023</v>
      </c>
      <c r="N6769" t="s">
        <v>30</v>
      </c>
      <c r="O6769" t="s">
        <v>2494</v>
      </c>
      <c r="P6769" t="s">
        <v>32</v>
      </c>
      <c r="Q6769" t="s">
        <v>79</v>
      </c>
      <c r="R6769" t="s">
        <v>2495</v>
      </c>
      <c r="S6769">
        <v>121.79200000000002</v>
      </c>
      <c r="T6769">
        <v>4</v>
      </c>
      <c r="U6769">
        <v>0.2</v>
      </c>
      <c r="V6769">
        <v>13.701599999999988</v>
      </c>
      <c r="W6769" t="s">
        <v>10948</v>
      </c>
      <c r="X6769" t="s">
        <v>10942</v>
      </c>
      <c r="Y6769">
        <v>5</v>
      </c>
      <c r="Z6769" t="s">
        <v>10952</v>
      </c>
      <c r="AA6769">
        <v>0.11249999999999989</v>
      </c>
    </row>
    <row r="6770" spans="1:27" x14ac:dyDescent="0.35">
      <c r="A6770">
        <v>3320</v>
      </c>
      <c r="B6770" t="s">
        <v>7957</v>
      </c>
      <c r="C6770">
        <v>2011</v>
      </c>
      <c r="D6770" s="1">
        <v>40897</v>
      </c>
      <c r="E6770" s="1">
        <v>40902</v>
      </c>
      <c r="F6770" t="s">
        <v>23</v>
      </c>
      <c r="G6770" t="s">
        <v>2232</v>
      </c>
      <c r="H6770" t="s">
        <v>2233</v>
      </c>
      <c r="I6770" t="s">
        <v>38</v>
      </c>
      <c r="J6770" t="s">
        <v>27</v>
      </c>
      <c r="K6770" t="s">
        <v>3938</v>
      </c>
      <c r="L6770" t="s">
        <v>7919</v>
      </c>
      <c r="M6770">
        <v>38401</v>
      </c>
      <c r="N6770" t="s">
        <v>3507</v>
      </c>
      <c r="O6770" t="s">
        <v>2447</v>
      </c>
      <c r="P6770" t="s">
        <v>32</v>
      </c>
      <c r="Q6770" t="s">
        <v>79</v>
      </c>
      <c r="R6770" t="s">
        <v>2448</v>
      </c>
      <c r="S6770">
        <v>43.512</v>
      </c>
      <c r="T6770">
        <v>7</v>
      </c>
      <c r="U6770">
        <v>0.2</v>
      </c>
      <c r="V6770">
        <v>3.8073000000000015</v>
      </c>
      <c r="W6770" t="s">
        <v>10944</v>
      </c>
      <c r="X6770" t="s">
        <v>10940</v>
      </c>
      <c r="Y6770">
        <v>12</v>
      </c>
      <c r="Z6770" t="s">
        <v>10941</v>
      </c>
      <c r="AA6770">
        <v>8.7500000000000036E-2</v>
      </c>
    </row>
    <row r="6771" spans="1:27" x14ac:dyDescent="0.35">
      <c r="A6771">
        <v>3418</v>
      </c>
      <c r="B6771" t="s">
        <v>9377</v>
      </c>
      <c r="C6771">
        <v>2012</v>
      </c>
      <c r="D6771" s="1">
        <v>41026</v>
      </c>
      <c r="E6771" s="1">
        <v>41031</v>
      </c>
      <c r="F6771" t="s">
        <v>23</v>
      </c>
      <c r="G6771" t="s">
        <v>3578</v>
      </c>
      <c r="H6771" t="s">
        <v>3579</v>
      </c>
      <c r="I6771" t="s">
        <v>127</v>
      </c>
      <c r="J6771" t="s">
        <v>27</v>
      </c>
      <c r="K6771" t="s">
        <v>8104</v>
      </c>
      <c r="L6771" t="s">
        <v>7873</v>
      </c>
      <c r="M6771">
        <v>80013</v>
      </c>
      <c r="N6771" t="s">
        <v>30</v>
      </c>
      <c r="O6771" t="s">
        <v>751</v>
      </c>
      <c r="P6771" t="s">
        <v>32</v>
      </c>
      <c r="Q6771" t="s">
        <v>79</v>
      </c>
      <c r="R6771" t="s">
        <v>752</v>
      </c>
      <c r="S6771">
        <v>43.560000000000009</v>
      </c>
      <c r="T6771">
        <v>5</v>
      </c>
      <c r="U6771">
        <v>0.2</v>
      </c>
      <c r="V6771">
        <v>3.2669999999999995</v>
      </c>
      <c r="W6771" t="s">
        <v>10948</v>
      </c>
      <c r="X6771" t="s">
        <v>10942</v>
      </c>
      <c r="Y6771">
        <v>4</v>
      </c>
      <c r="Z6771" t="s">
        <v>10943</v>
      </c>
      <c r="AA6771">
        <v>7.4999999999999969E-2</v>
      </c>
    </row>
    <row r="6772" spans="1:27" x14ac:dyDescent="0.35">
      <c r="A6772">
        <v>3519</v>
      </c>
      <c r="B6772" t="s">
        <v>8451</v>
      </c>
      <c r="C6772">
        <v>2013</v>
      </c>
      <c r="D6772" s="1">
        <v>41496</v>
      </c>
      <c r="E6772" s="1">
        <v>41499</v>
      </c>
      <c r="F6772" t="s">
        <v>56</v>
      </c>
      <c r="G6772" t="s">
        <v>1592</v>
      </c>
      <c r="H6772" t="s">
        <v>1593</v>
      </c>
      <c r="I6772" t="s">
        <v>38</v>
      </c>
      <c r="J6772" t="s">
        <v>27</v>
      </c>
      <c r="K6772" t="s">
        <v>5082</v>
      </c>
      <c r="L6772" t="s">
        <v>7858</v>
      </c>
      <c r="M6772">
        <v>28314</v>
      </c>
      <c r="N6772" t="s">
        <v>3507</v>
      </c>
      <c r="O6772" t="s">
        <v>6174</v>
      </c>
      <c r="P6772" t="s">
        <v>32</v>
      </c>
      <c r="Q6772" t="s">
        <v>79</v>
      </c>
      <c r="R6772" t="s">
        <v>6175</v>
      </c>
      <c r="S6772">
        <v>569.53599999999994</v>
      </c>
      <c r="T6772">
        <v>4</v>
      </c>
      <c r="U6772">
        <v>0.2</v>
      </c>
      <c r="V6772">
        <v>64.072799999999944</v>
      </c>
      <c r="W6772" t="s">
        <v>10936</v>
      </c>
      <c r="X6772" t="s">
        <v>10937</v>
      </c>
      <c r="Y6772">
        <v>8</v>
      </c>
      <c r="Z6772" t="s">
        <v>10954</v>
      </c>
      <c r="AA6772">
        <v>0.11249999999999992</v>
      </c>
    </row>
    <row r="6773" spans="1:27" x14ac:dyDescent="0.35">
      <c r="A6773">
        <v>3630</v>
      </c>
      <c r="B6773" t="s">
        <v>9503</v>
      </c>
      <c r="C6773">
        <v>2014</v>
      </c>
      <c r="D6773" s="1">
        <v>41970</v>
      </c>
      <c r="E6773" s="1">
        <v>41974</v>
      </c>
      <c r="F6773" t="s">
        <v>23</v>
      </c>
      <c r="G6773" t="s">
        <v>3581</v>
      </c>
      <c r="H6773" t="s">
        <v>3582</v>
      </c>
      <c r="I6773" t="s">
        <v>26</v>
      </c>
      <c r="J6773" t="s">
        <v>27</v>
      </c>
      <c r="K6773" t="s">
        <v>3521</v>
      </c>
      <c r="L6773" t="s">
        <v>8109</v>
      </c>
      <c r="M6773">
        <v>43229</v>
      </c>
      <c r="N6773" t="s">
        <v>3728</v>
      </c>
      <c r="O6773" t="s">
        <v>2061</v>
      </c>
      <c r="P6773" t="s">
        <v>32</v>
      </c>
      <c r="Q6773" t="s">
        <v>79</v>
      </c>
      <c r="R6773" t="s">
        <v>2062</v>
      </c>
      <c r="S6773">
        <v>52.272000000000006</v>
      </c>
      <c r="T6773">
        <v>3</v>
      </c>
      <c r="U6773">
        <v>0.2</v>
      </c>
      <c r="V6773">
        <v>9.8009999999999984</v>
      </c>
      <c r="W6773" t="s">
        <v>10939</v>
      </c>
      <c r="X6773" t="s">
        <v>10940</v>
      </c>
      <c r="Y6773">
        <v>11</v>
      </c>
      <c r="Z6773" t="s">
        <v>10947</v>
      </c>
      <c r="AA6773">
        <v>0.18749999999999994</v>
      </c>
    </row>
    <row r="6774" spans="1:27" x14ac:dyDescent="0.35">
      <c r="A6774">
        <v>3631</v>
      </c>
      <c r="B6774" t="s">
        <v>9503</v>
      </c>
      <c r="C6774">
        <v>2014</v>
      </c>
      <c r="D6774" s="1">
        <v>41970</v>
      </c>
      <c r="E6774" s="1">
        <v>41974</v>
      </c>
      <c r="F6774" t="s">
        <v>23</v>
      </c>
      <c r="G6774" t="s">
        <v>3581</v>
      </c>
      <c r="H6774" t="s">
        <v>3582</v>
      </c>
      <c r="I6774" t="s">
        <v>26</v>
      </c>
      <c r="J6774" t="s">
        <v>27</v>
      </c>
      <c r="K6774" t="s">
        <v>3521</v>
      </c>
      <c r="L6774" t="s">
        <v>8109</v>
      </c>
      <c r="M6774">
        <v>43229</v>
      </c>
      <c r="N6774" t="s">
        <v>3728</v>
      </c>
      <c r="O6774" t="s">
        <v>2494</v>
      </c>
      <c r="P6774" t="s">
        <v>32</v>
      </c>
      <c r="Q6774" t="s">
        <v>79</v>
      </c>
      <c r="R6774" t="s">
        <v>2495</v>
      </c>
      <c r="S6774">
        <v>213.13600000000002</v>
      </c>
      <c r="T6774">
        <v>7</v>
      </c>
      <c r="U6774">
        <v>0.2</v>
      </c>
      <c r="V6774">
        <v>23.977799999999988</v>
      </c>
      <c r="W6774" t="s">
        <v>10939</v>
      </c>
      <c r="X6774" t="s">
        <v>10940</v>
      </c>
      <c r="Y6774">
        <v>11</v>
      </c>
      <c r="Z6774" t="s">
        <v>10947</v>
      </c>
      <c r="AA6774">
        <v>0.11249999999999993</v>
      </c>
    </row>
    <row r="6775" spans="1:27" x14ac:dyDescent="0.35">
      <c r="A6775">
        <v>3638</v>
      </c>
      <c r="B6775" t="s">
        <v>8196</v>
      </c>
      <c r="C6775">
        <v>2013</v>
      </c>
      <c r="D6775" s="1">
        <v>41589</v>
      </c>
      <c r="E6775" s="1">
        <v>41593</v>
      </c>
      <c r="F6775" t="s">
        <v>23</v>
      </c>
      <c r="G6775" t="s">
        <v>847</v>
      </c>
      <c r="H6775" t="s">
        <v>848</v>
      </c>
      <c r="I6775" t="s">
        <v>127</v>
      </c>
      <c r="J6775" t="s">
        <v>27</v>
      </c>
      <c r="K6775" t="s">
        <v>3505</v>
      </c>
      <c r="L6775" t="s">
        <v>8109</v>
      </c>
      <c r="M6775">
        <v>45503</v>
      </c>
      <c r="N6775" t="s">
        <v>3728</v>
      </c>
      <c r="O6775" t="s">
        <v>6169</v>
      </c>
      <c r="P6775" t="s">
        <v>32</v>
      </c>
      <c r="Q6775" t="s">
        <v>79</v>
      </c>
      <c r="R6775" t="s">
        <v>6170</v>
      </c>
      <c r="S6775">
        <v>334.88000000000005</v>
      </c>
      <c r="T6775">
        <v>4</v>
      </c>
      <c r="U6775">
        <v>0.2</v>
      </c>
      <c r="V6775">
        <v>29.301999999999978</v>
      </c>
      <c r="W6775" t="s">
        <v>10936</v>
      </c>
      <c r="X6775" t="s">
        <v>10940</v>
      </c>
      <c r="Y6775">
        <v>11</v>
      </c>
      <c r="Z6775" t="s">
        <v>10947</v>
      </c>
      <c r="AA6775">
        <v>8.7499999999999925E-2</v>
      </c>
    </row>
    <row r="6776" spans="1:27" x14ac:dyDescent="0.35">
      <c r="A6776">
        <v>3726</v>
      </c>
      <c r="B6776" t="s">
        <v>9504</v>
      </c>
      <c r="C6776">
        <v>2013</v>
      </c>
      <c r="D6776" s="1">
        <v>41635</v>
      </c>
      <c r="E6776" s="1">
        <v>41642</v>
      </c>
      <c r="F6776" t="s">
        <v>23</v>
      </c>
      <c r="G6776" t="s">
        <v>1784</v>
      </c>
      <c r="H6776" t="s">
        <v>1785</v>
      </c>
      <c r="I6776" t="s">
        <v>26</v>
      </c>
      <c r="J6776" t="s">
        <v>27</v>
      </c>
      <c r="K6776" t="s">
        <v>7872</v>
      </c>
      <c r="L6776" t="s">
        <v>7873</v>
      </c>
      <c r="M6776">
        <v>80219</v>
      </c>
      <c r="N6776" t="s">
        <v>30</v>
      </c>
      <c r="O6776" t="s">
        <v>548</v>
      </c>
      <c r="P6776" t="s">
        <v>32</v>
      </c>
      <c r="Q6776" t="s">
        <v>79</v>
      </c>
      <c r="R6776" t="s">
        <v>549</v>
      </c>
      <c r="S6776">
        <v>18.72</v>
      </c>
      <c r="T6776">
        <v>2</v>
      </c>
      <c r="U6776">
        <v>0.2</v>
      </c>
      <c r="V6776">
        <v>3.51</v>
      </c>
      <c r="W6776" t="s">
        <v>10936</v>
      </c>
      <c r="X6776" t="s">
        <v>10940</v>
      </c>
      <c r="Y6776">
        <v>12</v>
      </c>
      <c r="Z6776" t="s">
        <v>10941</v>
      </c>
      <c r="AA6776">
        <v>0.1875</v>
      </c>
    </row>
    <row r="6777" spans="1:27" x14ac:dyDescent="0.35">
      <c r="A6777">
        <v>4300</v>
      </c>
      <c r="B6777" t="s">
        <v>8219</v>
      </c>
      <c r="C6777">
        <v>2014</v>
      </c>
      <c r="D6777" s="1">
        <v>41875</v>
      </c>
      <c r="E6777" s="1">
        <v>41878</v>
      </c>
      <c r="F6777" t="s">
        <v>45</v>
      </c>
      <c r="G6777" t="s">
        <v>1831</v>
      </c>
      <c r="H6777" t="s">
        <v>1832</v>
      </c>
      <c r="I6777" t="s">
        <v>38</v>
      </c>
      <c r="J6777" t="s">
        <v>27</v>
      </c>
      <c r="K6777" t="s">
        <v>7956</v>
      </c>
      <c r="L6777" t="s">
        <v>7878</v>
      </c>
      <c r="M6777">
        <v>32303</v>
      </c>
      <c r="N6777" t="s">
        <v>3507</v>
      </c>
      <c r="O6777" t="s">
        <v>277</v>
      </c>
      <c r="P6777" t="s">
        <v>32</v>
      </c>
      <c r="Q6777" t="s">
        <v>79</v>
      </c>
      <c r="R6777" t="s">
        <v>278</v>
      </c>
      <c r="S6777">
        <v>161.376</v>
      </c>
      <c r="T6777">
        <v>6</v>
      </c>
      <c r="U6777">
        <v>0.2</v>
      </c>
      <c r="V6777">
        <v>12.103199999999994</v>
      </c>
      <c r="W6777" t="s">
        <v>10939</v>
      </c>
      <c r="X6777" t="s">
        <v>10937</v>
      </c>
      <c r="Y6777">
        <v>8</v>
      </c>
      <c r="Z6777" t="s">
        <v>10954</v>
      </c>
      <c r="AA6777">
        <v>7.4999999999999956E-2</v>
      </c>
    </row>
    <row r="6778" spans="1:27" x14ac:dyDescent="0.35">
      <c r="A6778">
        <v>4331</v>
      </c>
      <c r="B6778" t="s">
        <v>9505</v>
      </c>
      <c r="C6778">
        <v>2014</v>
      </c>
      <c r="D6778" s="1">
        <v>41916</v>
      </c>
      <c r="E6778" s="1">
        <v>41922</v>
      </c>
      <c r="F6778" t="s">
        <v>23</v>
      </c>
      <c r="G6778" t="s">
        <v>1831</v>
      </c>
      <c r="H6778" t="s">
        <v>1832</v>
      </c>
      <c r="I6778" t="s">
        <v>38</v>
      </c>
      <c r="J6778" t="s">
        <v>27</v>
      </c>
      <c r="K6778" t="s">
        <v>7942</v>
      </c>
      <c r="L6778" t="s">
        <v>7878</v>
      </c>
      <c r="M6778">
        <v>33012</v>
      </c>
      <c r="N6778" t="s">
        <v>3507</v>
      </c>
      <c r="O6778" t="s">
        <v>7548</v>
      </c>
      <c r="P6778" t="s">
        <v>32</v>
      </c>
      <c r="Q6778" t="s">
        <v>79</v>
      </c>
      <c r="R6778" t="s">
        <v>7549</v>
      </c>
      <c r="S6778">
        <v>17.920000000000002</v>
      </c>
      <c r="T6778">
        <v>5</v>
      </c>
      <c r="U6778">
        <v>0.2</v>
      </c>
      <c r="V6778">
        <v>1.1200000000000001</v>
      </c>
      <c r="W6778" t="s">
        <v>10939</v>
      </c>
      <c r="X6778" t="s">
        <v>10940</v>
      </c>
      <c r="Y6778">
        <v>10</v>
      </c>
      <c r="Z6778" t="s">
        <v>10945</v>
      </c>
      <c r="AA6778">
        <v>6.25E-2</v>
      </c>
    </row>
    <row r="6779" spans="1:27" x14ac:dyDescent="0.35">
      <c r="A6779">
        <v>4375</v>
      </c>
      <c r="B6779" t="s">
        <v>9506</v>
      </c>
      <c r="C6779">
        <v>2013</v>
      </c>
      <c r="D6779" s="1">
        <v>41597</v>
      </c>
      <c r="E6779" s="1">
        <v>41603</v>
      </c>
      <c r="F6779" t="s">
        <v>23</v>
      </c>
      <c r="G6779" t="s">
        <v>2618</v>
      </c>
      <c r="H6779" t="s">
        <v>2619</v>
      </c>
      <c r="I6779" t="s">
        <v>26</v>
      </c>
      <c r="J6779" t="s">
        <v>27</v>
      </c>
      <c r="K6779" t="s">
        <v>4980</v>
      </c>
      <c r="L6779" t="s">
        <v>8109</v>
      </c>
      <c r="M6779">
        <v>44240</v>
      </c>
      <c r="N6779" t="s">
        <v>3728</v>
      </c>
      <c r="O6779" t="s">
        <v>135</v>
      </c>
      <c r="P6779" t="s">
        <v>32</v>
      </c>
      <c r="Q6779" t="s">
        <v>79</v>
      </c>
      <c r="R6779" t="s">
        <v>136</v>
      </c>
      <c r="S6779">
        <v>103.96799999999999</v>
      </c>
      <c r="T6779">
        <v>6</v>
      </c>
      <c r="U6779">
        <v>0.2</v>
      </c>
      <c r="V6779">
        <v>16.894799999999996</v>
      </c>
      <c r="W6779" t="s">
        <v>10936</v>
      </c>
      <c r="X6779" t="s">
        <v>10940</v>
      </c>
      <c r="Y6779">
        <v>11</v>
      </c>
      <c r="Z6779" t="s">
        <v>10947</v>
      </c>
      <c r="AA6779">
        <v>0.16249999999999998</v>
      </c>
    </row>
    <row r="6780" spans="1:27" x14ac:dyDescent="0.35">
      <c r="A6780">
        <v>4465</v>
      </c>
      <c r="B6780" t="s">
        <v>8225</v>
      </c>
      <c r="C6780">
        <v>2014</v>
      </c>
      <c r="D6780" s="1">
        <v>41911</v>
      </c>
      <c r="E6780" s="1">
        <v>41914</v>
      </c>
      <c r="F6780" t="s">
        <v>56</v>
      </c>
      <c r="G6780" t="s">
        <v>2471</v>
      </c>
      <c r="H6780" t="s">
        <v>2472</v>
      </c>
      <c r="I6780" t="s">
        <v>127</v>
      </c>
      <c r="J6780" t="s">
        <v>27</v>
      </c>
      <c r="K6780" t="s">
        <v>8104</v>
      </c>
      <c r="L6780" t="s">
        <v>7873</v>
      </c>
      <c r="M6780">
        <v>80013</v>
      </c>
      <c r="N6780" t="s">
        <v>30</v>
      </c>
      <c r="O6780" t="s">
        <v>1043</v>
      </c>
      <c r="P6780" t="s">
        <v>32</v>
      </c>
      <c r="Q6780" t="s">
        <v>79</v>
      </c>
      <c r="R6780" t="s">
        <v>1044</v>
      </c>
      <c r="S6780">
        <v>209.79200000000003</v>
      </c>
      <c r="T6780">
        <v>2</v>
      </c>
      <c r="U6780">
        <v>0.2</v>
      </c>
      <c r="V6780">
        <v>26.22399999999999</v>
      </c>
      <c r="W6780" t="s">
        <v>10939</v>
      </c>
      <c r="X6780" t="s">
        <v>10937</v>
      </c>
      <c r="Y6780">
        <v>9</v>
      </c>
      <c r="Z6780" t="s">
        <v>10949</v>
      </c>
      <c r="AA6780">
        <v>0.12499999999999993</v>
      </c>
    </row>
    <row r="6781" spans="1:27" x14ac:dyDescent="0.35">
      <c r="A6781">
        <v>4566</v>
      </c>
      <c r="B6781" t="s">
        <v>9507</v>
      </c>
      <c r="C6781">
        <v>2014</v>
      </c>
      <c r="D6781" s="1">
        <v>41977</v>
      </c>
      <c r="E6781" s="1">
        <v>41984</v>
      </c>
      <c r="F6781" t="s">
        <v>23</v>
      </c>
      <c r="G6781" t="s">
        <v>739</v>
      </c>
      <c r="H6781" t="s">
        <v>740</v>
      </c>
      <c r="I6781" t="s">
        <v>38</v>
      </c>
      <c r="J6781" t="s">
        <v>27</v>
      </c>
      <c r="K6781" t="s">
        <v>5082</v>
      </c>
      <c r="L6781" t="s">
        <v>7858</v>
      </c>
      <c r="M6781">
        <v>28314</v>
      </c>
      <c r="N6781" t="s">
        <v>3507</v>
      </c>
      <c r="O6781" t="s">
        <v>3184</v>
      </c>
      <c r="P6781" t="s">
        <v>32</v>
      </c>
      <c r="Q6781" t="s">
        <v>79</v>
      </c>
      <c r="R6781" t="s">
        <v>3185</v>
      </c>
      <c r="S6781">
        <v>45.216000000000001</v>
      </c>
      <c r="T6781">
        <v>3</v>
      </c>
      <c r="U6781">
        <v>0.2</v>
      </c>
      <c r="V6781">
        <v>4.5215999999999994</v>
      </c>
      <c r="W6781" t="s">
        <v>10939</v>
      </c>
      <c r="X6781" t="s">
        <v>10940</v>
      </c>
      <c r="Y6781">
        <v>12</v>
      </c>
      <c r="Z6781" t="s">
        <v>10941</v>
      </c>
      <c r="AA6781">
        <v>9.9999999999999978E-2</v>
      </c>
    </row>
    <row r="6782" spans="1:27" x14ac:dyDescent="0.35">
      <c r="A6782">
        <v>4726</v>
      </c>
      <c r="B6782" t="s">
        <v>9508</v>
      </c>
      <c r="C6782">
        <v>2013</v>
      </c>
      <c r="D6782" s="1">
        <v>41590</v>
      </c>
      <c r="E6782" s="1">
        <v>41594</v>
      </c>
      <c r="F6782" t="s">
        <v>23</v>
      </c>
      <c r="G6782" t="s">
        <v>2976</v>
      </c>
      <c r="H6782" t="s">
        <v>2977</v>
      </c>
      <c r="I6782" t="s">
        <v>127</v>
      </c>
      <c r="J6782" t="s">
        <v>27</v>
      </c>
      <c r="K6782" t="s">
        <v>8253</v>
      </c>
      <c r="L6782" t="s">
        <v>7878</v>
      </c>
      <c r="M6782">
        <v>32712</v>
      </c>
      <c r="N6782" t="s">
        <v>3507</v>
      </c>
      <c r="O6782" t="s">
        <v>3288</v>
      </c>
      <c r="P6782" t="s">
        <v>32</v>
      </c>
      <c r="Q6782" t="s">
        <v>79</v>
      </c>
      <c r="R6782" t="s">
        <v>3289</v>
      </c>
      <c r="S6782">
        <v>671.5440000000001</v>
      </c>
      <c r="T6782">
        <v>3</v>
      </c>
      <c r="U6782">
        <v>0.2</v>
      </c>
      <c r="V6782">
        <v>50.36579999999995</v>
      </c>
      <c r="W6782" t="s">
        <v>10936</v>
      </c>
      <c r="X6782" t="s">
        <v>10940</v>
      </c>
      <c r="Y6782">
        <v>11</v>
      </c>
      <c r="Z6782" t="s">
        <v>10947</v>
      </c>
      <c r="AA6782">
        <v>7.4999999999999914E-2</v>
      </c>
    </row>
    <row r="6783" spans="1:27" x14ac:dyDescent="0.35">
      <c r="A6783">
        <v>4997</v>
      </c>
      <c r="B6783" t="s">
        <v>9509</v>
      </c>
      <c r="C6783">
        <v>2014</v>
      </c>
      <c r="D6783" s="1">
        <v>41709</v>
      </c>
      <c r="E6783" s="1">
        <v>41714</v>
      </c>
      <c r="F6783" t="s">
        <v>23</v>
      </c>
      <c r="G6783" t="s">
        <v>6341</v>
      </c>
      <c r="H6783" t="s">
        <v>6342</v>
      </c>
      <c r="I6783" t="s">
        <v>26</v>
      </c>
      <c r="J6783" t="s">
        <v>27</v>
      </c>
      <c r="K6783" t="s">
        <v>8006</v>
      </c>
      <c r="L6783" t="s">
        <v>7858</v>
      </c>
      <c r="M6783">
        <v>27604</v>
      </c>
      <c r="N6783" t="s">
        <v>3507</v>
      </c>
      <c r="O6783" t="s">
        <v>9510</v>
      </c>
      <c r="P6783" t="s">
        <v>32</v>
      </c>
      <c r="Q6783" t="s">
        <v>79</v>
      </c>
      <c r="R6783" t="s">
        <v>9511</v>
      </c>
      <c r="S6783">
        <v>48.783999999999999</v>
      </c>
      <c r="T6783">
        <v>1</v>
      </c>
      <c r="U6783">
        <v>0.2</v>
      </c>
      <c r="V6783">
        <v>3.6587999999999976</v>
      </c>
      <c r="W6783" t="s">
        <v>10939</v>
      </c>
      <c r="X6783" t="s">
        <v>10950</v>
      </c>
      <c r="Y6783">
        <v>3</v>
      </c>
      <c r="Z6783" t="s">
        <v>10953</v>
      </c>
      <c r="AA6783">
        <v>7.4999999999999956E-2</v>
      </c>
    </row>
    <row r="6784" spans="1:27" x14ac:dyDescent="0.35">
      <c r="A6784">
        <v>5365</v>
      </c>
      <c r="B6784" t="s">
        <v>9512</v>
      </c>
      <c r="C6784">
        <v>2011</v>
      </c>
      <c r="D6784" s="1">
        <v>40562</v>
      </c>
      <c r="E6784" s="1">
        <v>40565</v>
      </c>
      <c r="F6784" t="s">
        <v>45</v>
      </c>
      <c r="G6784" t="s">
        <v>604</v>
      </c>
      <c r="H6784" t="s">
        <v>605</v>
      </c>
      <c r="I6784" t="s">
        <v>26</v>
      </c>
      <c r="J6784" t="s">
        <v>27</v>
      </c>
      <c r="K6784" t="s">
        <v>3505</v>
      </c>
      <c r="L6784" t="s">
        <v>8023</v>
      </c>
      <c r="M6784">
        <v>97477</v>
      </c>
      <c r="N6784" t="s">
        <v>30</v>
      </c>
      <c r="O6784" t="s">
        <v>78</v>
      </c>
      <c r="P6784" t="s">
        <v>32</v>
      </c>
      <c r="Q6784" t="s">
        <v>79</v>
      </c>
      <c r="R6784" t="s">
        <v>80</v>
      </c>
      <c r="S6784">
        <v>64.864000000000004</v>
      </c>
      <c r="T6784">
        <v>4</v>
      </c>
      <c r="U6784">
        <v>0.2</v>
      </c>
      <c r="V6784">
        <v>6.4864000000000033</v>
      </c>
      <c r="W6784" t="s">
        <v>10944</v>
      </c>
      <c r="X6784" t="s">
        <v>10950</v>
      </c>
      <c r="Y6784">
        <v>1</v>
      </c>
      <c r="Z6784" t="s">
        <v>10951</v>
      </c>
      <c r="AA6784">
        <v>0.10000000000000005</v>
      </c>
    </row>
    <row r="6785" spans="1:27" x14ac:dyDescent="0.35">
      <c r="A6785">
        <v>5431</v>
      </c>
      <c r="B6785" t="s">
        <v>9513</v>
      </c>
      <c r="C6785">
        <v>2014</v>
      </c>
      <c r="D6785" s="1">
        <v>41934</v>
      </c>
      <c r="E6785" s="1">
        <v>41938</v>
      </c>
      <c r="F6785" t="s">
        <v>23</v>
      </c>
      <c r="G6785" t="s">
        <v>1314</v>
      </c>
      <c r="H6785" t="s">
        <v>1315</v>
      </c>
      <c r="I6785" t="s">
        <v>127</v>
      </c>
      <c r="J6785" t="s">
        <v>27</v>
      </c>
      <c r="K6785" t="s">
        <v>2903</v>
      </c>
      <c r="L6785" t="s">
        <v>8109</v>
      </c>
      <c r="M6785">
        <v>44107</v>
      </c>
      <c r="N6785" t="s">
        <v>3728</v>
      </c>
      <c r="O6785" t="s">
        <v>6273</v>
      </c>
      <c r="P6785" t="s">
        <v>32</v>
      </c>
      <c r="Q6785" t="s">
        <v>79</v>
      </c>
      <c r="R6785" t="s">
        <v>6274</v>
      </c>
      <c r="S6785">
        <v>161.56800000000001</v>
      </c>
      <c r="T6785">
        <v>2</v>
      </c>
      <c r="U6785">
        <v>0.2</v>
      </c>
      <c r="V6785">
        <v>16.156799999999997</v>
      </c>
      <c r="W6785" t="s">
        <v>10939</v>
      </c>
      <c r="X6785" t="s">
        <v>10940</v>
      </c>
      <c r="Y6785">
        <v>10</v>
      </c>
      <c r="Z6785" t="s">
        <v>10945</v>
      </c>
      <c r="AA6785">
        <v>9.9999999999999978E-2</v>
      </c>
    </row>
    <row r="6786" spans="1:27" x14ac:dyDescent="0.35">
      <c r="A6786">
        <v>5471</v>
      </c>
      <c r="B6786" t="s">
        <v>9514</v>
      </c>
      <c r="C6786">
        <v>2013</v>
      </c>
      <c r="D6786" s="1">
        <v>41425</v>
      </c>
      <c r="E6786" s="1">
        <v>41430</v>
      </c>
      <c r="F6786" t="s">
        <v>23</v>
      </c>
      <c r="G6786" t="s">
        <v>1015</v>
      </c>
      <c r="H6786" t="s">
        <v>1016</v>
      </c>
      <c r="I6786" t="s">
        <v>38</v>
      </c>
      <c r="J6786" t="s">
        <v>27</v>
      </c>
      <c r="K6786" t="s">
        <v>8224</v>
      </c>
      <c r="L6786" t="s">
        <v>8109</v>
      </c>
      <c r="M6786">
        <v>45011</v>
      </c>
      <c r="N6786" t="s">
        <v>3728</v>
      </c>
      <c r="O6786" t="s">
        <v>1814</v>
      </c>
      <c r="P6786" t="s">
        <v>32</v>
      </c>
      <c r="Q6786" t="s">
        <v>79</v>
      </c>
      <c r="R6786" t="s">
        <v>1815</v>
      </c>
      <c r="S6786">
        <v>123.92000000000002</v>
      </c>
      <c r="T6786">
        <v>5</v>
      </c>
      <c r="U6786">
        <v>0.2</v>
      </c>
      <c r="V6786">
        <v>9.2939999999999969</v>
      </c>
      <c r="W6786" t="s">
        <v>10936</v>
      </c>
      <c r="X6786" t="s">
        <v>10942</v>
      </c>
      <c r="Y6786">
        <v>5</v>
      </c>
      <c r="Z6786" t="s">
        <v>10952</v>
      </c>
      <c r="AA6786">
        <v>7.4999999999999969E-2</v>
      </c>
    </row>
    <row r="6787" spans="1:27" x14ac:dyDescent="0.35">
      <c r="A6787">
        <v>5490</v>
      </c>
      <c r="B6787" t="s">
        <v>7974</v>
      </c>
      <c r="C6787">
        <v>2014</v>
      </c>
      <c r="D6787" s="1">
        <v>41731</v>
      </c>
      <c r="E6787" s="1">
        <v>41734</v>
      </c>
      <c r="F6787" t="s">
        <v>45</v>
      </c>
      <c r="G6787" t="s">
        <v>7041</v>
      </c>
      <c r="H6787" t="s">
        <v>7042</v>
      </c>
      <c r="I6787" t="s">
        <v>26</v>
      </c>
      <c r="J6787" t="s">
        <v>27</v>
      </c>
      <c r="K6787" t="s">
        <v>7937</v>
      </c>
      <c r="L6787" t="s">
        <v>7878</v>
      </c>
      <c r="M6787">
        <v>32216</v>
      </c>
      <c r="N6787" t="s">
        <v>3507</v>
      </c>
      <c r="O6787" t="s">
        <v>3321</v>
      </c>
      <c r="P6787" t="s">
        <v>32</v>
      </c>
      <c r="Q6787" t="s">
        <v>79</v>
      </c>
      <c r="R6787" t="s">
        <v>66</v>
      </c>
      <c r="S6787">
        <v>20.808</v>
      </c>
      <c r="T6787">
        <v>3</v>
      </c>
      <c r="U6787">
        <v>0.2</v>
      </c>
      <c r="V6787">
        <v>1.8207000000000013</v>
      </c>
      <c r="W6787" t="s">
        <v>10939</v>
      </c>
      <c r="X6787" t="s">
        <v>10942</v>
      </c>
      <c r="Y6787">
        <v>4</v>
      </c>
      <c r="Z6787" t="s">
        <v>10943</v>
      </c>
      <c r="AA6787">
        <v>8.7500000000000064E-2</v>
      </c>
    </row>
    <row r="6788" spans="1:27" x14ac:dyDescent="0.35">
      <c r="A6788">
        <v>5808</v>
      </c>
      <c r="B6788" t="s">
        <v>9515</v>
      </c>
      <c r="C6788">
        <v>2013</v>
      </c>
      <c r="D6788" s="1">
        <v>41522</v>
      </c>
      <c r="E6788" s="1">
        <v>41525</v>
      </c>
      <c r="F6788" t="s">
        <v>45</v>
      </c>
      <c r="G6788" t="s">
        <v>3406</v>
      </c>
      <c r="H6788" t="s">
        <v>3407</v>
      </c>
      <c r="I6788" t="s">
        <v>38</v>
      </c>
      <c r="J6788" t="s">
        <v>27</v>
      </c>
      <c r="K6788" t="s">
        <v>7984</v>
      </c>
      <c r="L6788" t="s">
        <v>7919</v>
      </c>
      <c r="M6788">
        <v>37918</v>
      </c>
      <c r="N6788" t="s">
        <v>3507</v>
      </c>
      <c r="O6788" t="s">
        <v>1574</v>
      </c>
      <c r="P6788" t="s">
        <v>32</v>
      </c>
      <c r="Q6788" t="s">
        <v>79</v>
      </c>
      <c r="R6788" t="s">
        <v>1575</v>
      </c>
      <c r="S6788">
        <v>87.168000000000006</v>
      </c>
      <c r="T6788">
        <v>2</v>
      </c>
      <c r="U6788">
        <v>0.2</v>
      </c>
      <c r="V6788">
        <v>8.7168000000000063</v>
      </c>
      <c r="W6788" t="s">
        <v>10936</v>
      </c>
      <c r="X6788" t="s">
        <v>10937</v>
      </c>
      <c r="Y6788">
        <v>9</v>
      </c>
      <c r="Z6788" t="s">
        <v>10949</v>
      </c>
      <c r="AA6788">
        <v>0.10000000000000006</v>
      </c>
    </row>
    <row r="6789" spans="1:27" x14ac:dyDescent="0.35">
      <c r="A6789">
        <v>5825</v>
      </c>
      <c r="B6789" t="s">
        <v>9516</v>
      </c>
      <c r="C6789">
        <v>2011</v>
      </c>
      <c r="D6789" s="1">
        <v>40665</v>
      </c>
      <c r="E6789" s="1">
        <v>40665</v>
      </c>
      <c r="F6789" t="s">
        <v>234</v>
      </c>
      <c r="G6789" t="s">
        <v>989</v>
      </c>
      <c r="H6789" t="s">
        <v>990</v>
      </c>
      <c r="I6789" t="s">
        <v>38</v>
      </c>
      <c r="J6789" t="s">
        <v>27</v>
      </c>
      <c r="K6789" t="s">
        <v>3521</v>
      </c>
      <c r="L6789" t="s">
        <v>8109</v>
      </c>
      <c r="M6789">
        <v>43229</v>
      </c>
      <c r="N6789" t="s">
        <v>3728</v>
      </c>
      <c r="O6789" t="s">
        <v>751</v>
      </c>
      <c r="P6789" t="s">
        <v>32</v>
      </c>
      <c r="Q6789" t="s">
        <v>79</v>
      </c>
      <c r="R6789" t="s">
        <v>752</v>
      </c>
      <c r="S6789">
        <v>26.136000000000003</v>
      </c>
      <c r="T6789">
        <v>3</v>
      </c>
      <c r="U6789">
        <v>0.2</v>
      </c>
      <c r="V6789">
        <v>1.9602000000000004</v>
      </c>
      <c r="W6789" t="s">
        <v>10944</v>
      </c>
      <c r="X6789" t="s">
        <v>10942</v>
      </c>
      <c r="Y6789">
        <v>5</v>
      </c>
      <c r="Z6789" t="s">
        <v>10952</v>
      </c>
      <c r="AA6789">
        <v>7.5000000000000011E-2</v>
      </c>
    </row>
    <row r="6790" spans="1:27" x14ac:dyDescent="0.35">
      <c r="A6790">
        <v>5997</v>
      </c>
      <c r="B6790" t="s">
        <v>9403</v>
      </c>
      <c r="C6790">
        <v>2013</v>
      </c>
      <c r="D6790" s="1">
        <v>41620</v>
      </c>
      <c r="E6790" s="1">
        <v>41620</v>
      </c>
      <c r="F6790" t="s">
        <v>234</v>
      </c>
      <c r="G6790" t="s">
        <v>156</v>
      </c>
      <c r="H6790" t="s">
        <v>157</v>
      </c>
      <c r="I6790" t="s">
        <v>26</v>
      </c>
      <c r="J6790" t="s">
        <v>27</v>
      </c>
      <c r="K6790" t="s">
        <v>3521</v>
      </c>
      <c r="L6790" t="s">
        <v>8109</v>
      </c>
      <c r="M6790">
        <v>43229</v>
      </c>
      <c r="N6790" t="s">
        <v>3728</v>
      </c>
      <c r="O6790" t="s">
        <v>3083</v>
      </c>
      <c r="P6790" t="s">
        <v>32</v>
      </c>
      <c r="Q6790" t="s">
        <v>79</v>
      </c>
      <c r="R6790" t="s">
        <v>3084</v>
      </c>
      <c r="S6790">
        <v>387.13600000000002</v>
      </c>
      <c r="T6790">
        <v>4</v>
      </c>
      <c r="U6790">
        <v>0.2</v>
      </c>
      <c r="V6790">
        <v>24.196000000000012</v>
      </c>
      <c r="W6790" t="s">
        <v>10936</v>
      </c>
      <c r="X6790" t="s">
        <v>10940</v>
      </c>
      <c r="Y6790">
        <v>12</v>
      </c>
      <c r="Z6790" t="s">
        <v>10941</v>
      </c>
      <c r="AA6790">
        <v>6.2500000000000028E-2</v>
      </c>
    </row>
    <row r="6791" spans="1:27" x14ac:dyDescent="0.35">
      <c r="A6791">
        <v>6020</v>
      </c>
      <c r="B6791" t="s">
        <v>9517</v>
      </c>
      <c r="C6791">
        <v>2011</v>
      </c>
      <c r="D6791" s="1">
        <v>40821</v>
      </c>
      <c r="E6791" s="1">
        <v>40826</v>
      </c>
      <c r="F6791" t="s">
        <v>45</v>
      </c>
      <c r="G6791" t="s">
        <v>5028</v>
      </c>
      <c r="H6791" t="s">
        <v>5029</v>
      </c>
      <c r="I6791" t="s">
        <v>38</v>
      </c>
      <c r="J6791" t="s">
        <v>27</v>
      </c>
      <c r="K6791" t="s">
        <v>3521</v>
      </c>
      <c r="L6791" t="s">
        <v>8109</v>
      </c>
      <c r="M6791">
        <v>43229</v>
      </c>
      <c r="N6791" t="s">
        <v>3728</v>
      </c>
      <c r="O6791" t="s">
        <v>1196</v>
      </c>
      <c r="P6791" t="s">
        <v>32</v>
      </c>
      <c r="Q6791" t="s">
        <v>79</v>
      </c>
      <c r="R6791" t="s">
        <v>1197</v>
      </c>
      <c r="S6791">
        <v>91.92</v>
      </c>
      <c r="T6791">
        <v>5</v>
      </c>
      <c r="U6791">
        <v>0.2</v>
      </c>
      <c r="V6791">
        <v>11.489999999999991</v>
      </c>
      <c r="W6791" t="s">
        <v>10944</v>
      </c>
      <c r="X6791" t="s">
        <v>10940</v>
      </c>
      <c r="Y6791">
        <v>10</v>
      </c>
      <c r="Z6791" t="s">
        <v>10945</v>
      </c>
      <c r="AA6791">
        <v>0.1249999999999999</v>
      </c>
    </row>
    <row r="6792" spans="1:27" x14ac:dyDescent="0.35">
      <c r="A6792">
        <v>6025</v>
      </c>
      <c r="B6792" t="s">
        <v>9518</v>
      </c>
      <c r="C6792">
        <v>2014</v>
      </c>
      <c r="D6792" s="1">
        <v>41876</v>
      </c>
      <c r="E6792" s="1">
        <v>41878</v>
      </c>
      <c r="F6792" t="s">
        <v>45</v>
      </c>
      <c r="G6792" t="s">
        <v>7599</v>
      </c>
      <c r="H6792" t="s">
        <v>7600</v>
      </c>
      <c r="I6792" t="s">
        <v>38</v>
      </c>
      <c r="J6792" t="s">
        <v>27</v>
      </c>
      <c r="K6792" t="s">
        <v>3187</v>
      </c>
      <c r="L6792" t="s">
        <v>8109</v>
      </c>
      <c r="M6792">
        <v>43130</v>
      </c>
      <c r="N6792" t="s">
        <v>3728</v>
      </c>
      <c r="O6792" t="s">
        <v>6273</v>
      </c>
      <c r="P6792" t="s">
        <v>32</v>
      </c>
      <c r="Q6792" t="s">
        <v>79</v>
      </c>
      <c r="R6792" t="s">
        <v>6274</v>
      </c>
      <c r="S6792">
        <v>646.27200000000005</v>
      </c>
      <c r="T6792">
        <v>8</v>
      </c>
      <c r="U6792">
        <v>0.2</v>
      </c>
      <c r="V6792">
        <v>64.627199999999988</v>
      </c>
      <c r="W6792" t="s">
        <v>10939</v>
      </c>
      <c r="X6792" t="s">
        <v>10937</v>
      </c>
      <c r="Y6792">
        <v>8</v>
      </c>
      <c r="Z6792" t="s">
        <v>10954</v>
      </c>
      <c r="AA6792">
        <v>9.9999999999999978E-2</v>
      </c>
    </row>
    <row r="6793" spans="1:27" x14ac:dyDescent="0.35">
      <c r="A6793">
        <v>6112</v>
      </c>
      <c r="B6793" t="s">
        <v>9406</v>
      </c>
      <c r="C6793">
        <v>2013</v>
      </c>
      <c r="D6793" s="1">
        <v>41591</v>
      </c>
      <c r="E6793" s="1">
        <v>41595</v>
      </c>
      <c r="F6793" t="s">
        <v>23</v>
      </c>
      <c r="G6793" t="s">
        <v>781</v>
      </c>
      <c r="H6793" t="s">
        <v>782</v>
      </c>
      <c r="I6793" t="s">
        <v>38</v>
      </c>
      <c r="J6793" t="s">
        <v>27</v>
      </c>
      <c r="K6793" t="s">
        <v>9407</v>
      </c>
      <c r="L6793" t="s">
        <v>8109</v>
      </c>
      <c r="M6793">
        <v>44134</v>
      </c>
      <c r="N6793" t="s">
        <v>3728</v>
      </c>
      <c r="O6793" t="s">
        <v>6215</v>
      </c>
      <c r="P6793" t="s">
        <v>32</v>
      </c>
      <c r="Q6793" t="s">
        <v>79</v>
      </c>
      <c r="R6793" t="s">
        <v>6216</v>
      </c>
      <c r="S6793">
        <v>110.096</v>
      </c>
      <c r="T6793">
        <v>2</v>
      </c>
      <c r="U6793">
        <v>0.2</v>
      </c>
      <c r="V6793">
        <v>33.028800000000004</v>
      </c>
      <c r="W6793" t="s">
        <v>10936</v>
      </c>
      <c r="X6793" t="s">
        <v>10940</v>
      </c>
      <c r="Y6793">
        <v>11</v>
      </c>
      <c r="Z6793" t="s">
        <v>10947</v>
      </c>
      <c r="AA6793">
        <v>0.30000000000000004</v>
      </c>
    </row>
    <row r="6794" spans="1:27" x14ac:dyDescent="0.35">
      <c r="A6794">
        <v>6474</v>
      </c>
      <c r="B6794" t="s">
        <v>9519</v>
      </c>
      <c r="C6794">
        <v>2013</v>
      </c>
      <c r="D6794" s="1">
        <v>41352</v>
      </c>
      <c r="E6794" s="1">
        <v>41354</v>
      </c>
      <c r="F6794" t="s">
        <v>45</v>
      </c>
      <c r="G6794" t="s">
        <v>2997</v>
      </c>
      <c r="H6794" t="s">
        <v>2998</v>
      </c>
      <c r="I6794" t="s">
        <v>38</v>
      </c>
      <c r="J6794" t="s">
        <v>27</v>
      </c>
      <c r="K6794" t="s">
        <v>3938</v>
      </c>
      <c r="L6794" t="s">
        <v>7919</v>
      </c>
      <c r="M6794">
        <v>38401</v>
      </c>
      <c r="N6794" t="s">
        <v>3507</v>
      </c>
      <c r="O6794" t="s">
        <v>6217</v>
      </c>
      <c r="P6794" t="s">
        <v>32</v>
      </c>
      <c r="Q6794" t="s">
        <v>79</v>
      </c>
      <c r="R6794" t="s">
        <v>6218</v>
      </c>
      <c r="S6794">
        <v>871.80000000000007</v>
      </c>
      <c r="T6794">
        <v>3</v>
      </c>
      <c r="U6794">
        <v>0.2</v>
      </c>
      <c r="V6794">
        <v>87.180000000000092</v>
      </c>
      <c r="W6794" t="s">
        <v>10936</v>
      </c>
      <c r="X6794" t="s">
        <v>10950</v>
      </c>
      <c r="Y6794">
        <v>3</v>
      </c>
      <c r="Z6794" t="s">
        <v>10953</v>
      </c>
      <c r="AA6794">
        <v>0.1000000000000001</v>
      </c>
    </row>
    <row r="6795" spans="1:27" x14ac:dyDescent="0.35">
      <c r="A6795">
        <v>6477</v>
      </c>
      <c r="B6795" t="s">
        <v>7902</v>
      </c>
      <c r="C6795">
        <v>2014</v>
      </c>
      <c r="D6795" s="1">
        <v>41794</v>
      </c>
      <c r="E6795" s="1">
        <v>41801</v>
      </c>
      <c r="F6795" t="s">
        <v>23</v>
      </c>
      <c r="G6795" t="s">
        <v>3148</v>
      </c>
      <c r="H6795" t="s">
        <v>3149</v>
      </c>
      <c r="I6795" t="s">
        <v>38</v>
      </c>
      <c r="J6795" t="s">
        <v>27</v>
      </c>
      <c r="K6795" t="s">
        <v>7903</v>
      </c>
      <c r="L6795" t="s">
        <v>7878</v>
      </c>
      <c r="M6795">
        <v>33024</v>
      </c>
      <c r="N6795" t="s">
        <v>3507</v>
      </c>
      <c r="O6795" t="s">
        <v>1108</v>
      </c>
      <c r="P6795" t="s">
        <v>32</v>
      </c>
      <c r="Q6795" t="s">
        <v>79</v>
      </c>
      <c r="R6795" t="s">
        <v>1109</v>
      </c>
      <c r="S6795">
        <v>5.2</v>
      </c>
      <c r="T6795">
        <v>2</v>
      </c>
      <c r="U6795">
        <v>0.2</v>
      </c>
      <c r="V6795">
        <v>0.58499999999999974</v>
      </c>
      <c r="W6795" t="s">
        <v>10939</v>
      </c>
      <c r="X6795" t="s">
        <v>10942</v>
      </c>
      <c r="Y6795">
        <v>6</v>
      </c>
      <c r="Z6795" t="s">
        <v>10946</v>
      </c>
      <c r="AA6795">
        <v>0.11249999999999995</v>
      </c>
    </row>
    <row r="6796" spans="1:27" x14ac:dyDescent="0.35">
      <c r="A6796">
        <v>6481</v>
      </c>
      <c r="B6796" t="s">
        <v>7902</v>
      </c>
      <c r="C6796">
        <v>2014</v>
      </c>
      <c r="D6796" s="1">
        <v>41794</v>
      </c>
      <c r="E6796" s="1">
        <v>41801</v>
      </c>
      <c r="F6796" t="s">
        <v>23</v>
      </c>
      <c r="G6796" t="s">
        <v>3148</v>
      </c>
      <c r="H6796" t="s">
        <v>3149</v>
      </c>
      <c r="I6796" t="s">
        <v>38</v>
      </c>
      <c r="J6796" t="s">
        <v>27</v>
      </c>
      <c r="K6796" t="s">
        <v>7903</v>
      </c>
      <c r="L6796" t="s">
        <v>7878</v>
      </c>
      <c r="M6796">
        <v>33024</v>
      </c>
      <c r="N6796" t="s">
        <v>3507</v>
      </c>
      <c r="O6796" t="s">
        <v>3253</v>
      </c>
      <c r="P6796" t="s">
        <v>32</v>
      </c>
      <c r="Q6796" t="s">
        <v>79</v>
      </c>
      <c r="R6796" t="s">
        <v>3254</v>
      </c>
      <c r="S6796">
        <v>24.472000000000001</v>
      </c>
      <c r="T6796">
        <v>7</v>
      </c>
      <c r="U6796">
        <v>0.2</v>
      </c>
      <c r="V6796">
        <v>1.8353999999999999</v>
      </c>
      <c r="W6796" t="s">
        <v>10939</v>
      </c>
      <c r="X6796" t="s">
        <v>10942</v>
      </c>
      <c r="Y6796">
        <v>6</v>
      </c>
      <c r="Z6796" t="s">
        <v>10946</v>
      </c>
      <c r="AA6796">
        <v>7.4999999999999997E-2</v>
      </c>
    </row>
    <row r="6797" spans="1:27" x14ac:dyDescent="0.35">
      <c r="A6797">
        <v>6487</v>
      </c>
      <c r="B6797" t="s">
        <v>9520</v>
      </c>
      <c r="C6797">
        <v>2012</v>
      </c>
      <c r="D6797" s="1">
        <v>40989</v>
      </c>
      <c r="E6797" s="1">
        <v>40994</v>
      </c>
      <c r="F6797" t="s">
        <v>23</v>
      </c>
      <c r="G6797" t="s">
        <v>1747</v>
      </c>
      <c r="H6797" t="s">
        <v>1748</v>
      </c>
      <c r="I6797" t="s">
        <v>38</v>
      </c>
      <c r="J6797" t="s">
        <v>27</v>
      </c>
      <c r="K6797" t="s">
        <v>7937</v>
      </c>
      <c r="L6797" t="s">
        <v>7858</v>
      </c>
      <c r="M6797">
        <v>28540</v>
      </c>
      <c r="N6797" t="s">
        <v>3507</v>
      </c>
      <c r="O6797" t="s">
        <v>6254</v>
      </c>
      <c r="P6797" t="s">
        <v>32</v>
      </c>
      <c r="Q6797" t="s">
        <v>79</v>
      </c>
      <c r="R6797" t="s">
        <v>6255</v>
      </c>
      <c r="S6797">
        <v>962.07999999999993</v>
      </c>
      <c r="T6797">
        <v>4</v>
      </c>
      <c r="U6797">
        <v>0.2</v>
      </c>
      <c r="V6797">
        <v>156.33799999999997</v>
      </c>
      <c r="W6797" t="s">
        <v>10948</v>
      </c>
      <c r="X6797" t="s">
        <v>10950</v>
      </c>
      <c r="Y6797">
        <v>3</v>
      </c>
      <c r="Z6797" t="s">
        <v>10953</v>
      </c>
      <c r="AA6797">
        <v>0.16249999999999998</v>
      </c>
    </row>
    <row r="6798" spans="1:27" x14ac:dyDescent="0.35">
      <c r="A6798">
        <v>6646</v>
      </c>
      <c r="B6798" t="s">
        <v>8520</v>
      </c>
      <c r="C6798">
        <v>2012</v>
      </c>
      <c r="D6798" s="1">
        <v>41131</v>
      </c>
      <c r="E6798" s="1">
        <v>41137</v>
      </c>
      <c r="F6798" t="s">
        <v>23</v>
      </c>
      <c r="G6798" t="s">
        <v>149</v>
      </c>
      <c r="H6798" t="s">
        <v>150</v>
      </c>
      <c r="I6798" t="s">
        <v>38</v>
      </c>
      <c r="J6798" t="s">
        <v>27</v>
      </c>
      <c r="K6798" t="s">
        <v>5101</v>
      </c>
      <c r="L6798" t="s">
        <v>8023</v>
      </c>
      <c r="M6798">
        <v>97756</v>
      </c>
      <c r="N6798" t="s">
        <v>30</v>
      </c>
      <c r="O6798" t="s">
        <v>1363</v>
      </c>
      <c r="P6798" t="s">
        <v>32</v>
      </c>
      <c r="Q6798" t="s">
        <v>79</v>
      </c>
      <c r="R6798" t="s">
        <v>1364</v>
      </c>
      <c r="S6798">
        <v>133.47200000000001</v>
      </c>
      <c r="T6798">
        <v>4</v>
      </c>
      <c r="U6798">
        <v>0.2</v>
      </c>
      <c r="V6798">
        <v>15.015599999999985</v>
      </c>
      <c r="W6798" t="s">
        <v>10948</v>
      </c>
      <c r="X6798" t="s">
        <v>10937</v>
      </c>
      <c r="Y6798">
        <v>8</v>
      </c>
      <c r="Z6798" t="s">
        <v>10954</v>
      </c>
      <c r="AA6798">
        <v>0.11249999999999988</v>
      </c>
    </row>
    <row r="6799" spans="1:27" x14ac:dyDescent="0.35">
      <c r="A6799">
        <v>6648</v>
      </c>
      <c r="B6799" t="s">
        <v>9521</v>
      </c>
      <c r="C6799">
        <v>2013</v>
      </c>
      <c r="D6799" s="1">
        <v>41624</v>
      </c>
      <c r="E6799" s="1">
        <v>41630</v>
      </c>
      <c r="F6799" t="s">
        <v>23</v>
      </c>
      <c r="G6799" t="s">
        <v>2117</v>
      </c>
      <c r="H6799" t="s">
        <v>2118</v>
      </c>
      <c r="I6799" t="s">
        <v>127</v>
      </c>
      <c r="J6799" t="s">
        <v>27</v>
      </c>
      <c r="K6799" t="s">
        <v>3505</v>
      </c>
      <c r="L6799" t="s">
        <v>8023</v>
      </c>
      <c r="M6799">
        <v>97477</v>
      </c>
      <c r="N6799" t="s">
        <v>30</v>
      </c>
      <c r="O6799" t="s">
        <v>1574</v>
      </c>
      <c r="P6799" t="s">
        <v>32</v>
      </c>
      <c r="Q6799" t="s">
        <v>79</v>
      </c>
      <c r="R6799" t="s">
        <v>1575</v>
      </c>
      <c r="S6799">
        <v>87.168000000000006</v>
      </c>
      <c r="T6799">
        <v>2</v>
      </c>
      <c r="U6799">
        <v>0.2</v>
      </c>
      <c r="V6799">
        <v>8.7168000000000063</v>
      </c>
      <c r="W6799" t="s">
        <v>10936</v>
      </c>
      <c r="X6799" t="s">
        <v>10940</v>
      </c>
      <c r="Y6799">
        <v>12</v>
      </c>
      <c r="Z6799" t="s">
        <v>10941</v>
      </c>
      <c r="AA6799">
        <v>0.10000000000000006</v>
      </c>
    </row>
    <row r="6800" spans="1:27" x14ac:dyDescent="0.35">
      <c r="A6800">
        <v>6720</v>
      </c>
      <c r="B6800" t="s">
        <v>9522</v>
      </c>
      <c r="C6800">
        <v>2013</v>
      </c>
      <c r="D6800" s="1">
        <v>41625</v>
      </c>
      <c r="E6800" s="1">
        <v>41628</v>
      </c>
      <c r="F6800" t="s">
        <v>56</v>
      </c>
      <c r="G6800" t="s">
        <v>2983</v>
      </c>
      <c r="H6800" t="s">
        <v>2984</v>
      </c>
      <c r="I6800" t="s">
        <v>38</v>
      </c>
      <c r="J6800" t="s">
        <v>27</v>
      </c>
      <c r="K6800" t="s">
        <v>9523</v>
      </c>
      <c r="L6800" t="s">
        <v>7858</v>
      </c>
      <c r="M6800">
        <v>27534</v>
      </c>
      <c r="N6800" t="s">
        <v>3507</v>
      </c>
      <c r="O6800" t="s">
        <v>1796</v>
      </c>
      <c r="P6800" t="s">
        <v>32</v>
      </c>
      <c r="Q6800" t="s">
        <v>79</v>
      </c>
      <c r="R6800" t="s">
        <v>1797</v>
      </c>
      <c r="S6800">
        <v>34.944000000000003</v>
      </c>
      <c r="T6800">
        <v>3</v>
      </c>
      <c r="U6800">
        <v>0.2</v>
      </c>
      <c r="V6800">
        <v>3.0576000000000008</v>
      </c>
      <c r="W6800" t="s">
        <v>10936</v>
      </c>
      <c r="X6800" t="s">
        <v>10940</v>
      </c>
      <c r="Y6800">
        <v>12</v>
      </c>
      <c r="Z6800" t="s">
        <v>10941</v>
      </c>
      <c r="AA6800">
        <v>8.7500000000000008E-2</v>
      </c>
    </row>
    <row r="6801" spans="1:27" x14ac:dyDescent="0.35">
      <c r="A6801">
        <v>6734</v>
      </c>
      <c r="B6801" t="s">
        <v>9524</v>
      </c>
      <c r="C6801">
        <v>2011</v>
      </c>
      <c r="D6801" s="1">
        <v>40728</v>
      </c>
      <c r="E6801" s="1">
        <v>40731</v>
      </c>
      <c r="F6801" t="s">
        <v>56</v>
      </c>
      <c r="G6801" t="s">
        <v>1585</v>
      </c>
      <c r="H6801" t="s">
        <v>1586</v>
      </c>
      <c r="I6801" t="s">
        <v>26</v>
      </c>
      <c r="J6801" t="s">
        <v>27</v>
      </c>
      <c r="K6801" t="s">
        <v>8104</v>
      </c>
      <c r="L6801" t="s">
        <v>7873</v>
      </c>
      <c r="M6801">
        <v>80013</v>
      </c>
      <c r="N6801" t="s">
        <v>30</v>
      </c>
      <c r="O6801" t="s">
        <v>78</v>
      </c>
      <c r="P6801" t="s">
        <v>32</v>
      </c>
      <c r="Q6801" t="s">
        <v>79</v>
      </c>
      <c r="R6801" t="s">
        <v>80</v>
      </c>
      <c r="S6801">
        <v>32.432000000000002</v>
      </c>
      <c r="T6801">
        <v>2</v>
      </c>
      <c r="U6801">
        <v>0.2</v>
      </c>
      <c r="V6801">
        <v>3.2432000000000016</v>
      </c>
      <c r="W6801" t="s">
        <v>10944</v>
      </c>
      <c r="X6801" t="s">
        <v>10937</v>
      </c>
      <c r="Y6801">
        <v>7</v>
      </c>
      <c r="Z6801" t="s">
        <v>10938</v>
      </c>
      <c r="AA6801">
        <v>0.10000000000000005</v>
      </c>
    </row>
    <row r="6802" spans="1:27" x14ac:dyDescent="0.35">
      <c r="A6802">
        <v>6989</v>
      </c>
      <c r="B6802" t="s">
        <v>9525</v>
      </c>
      <c r="C6802">
        <v>2014</v>
      </c>
      <c r="D6802" s="1">
        <v>41955</v>
      </c>
      <c r="E6802" s="1">
        <v>41960</v>
      </c>
      <c r="F6802" t="s">
        <v>45</v>
      </c>
      <c r="G6802" t="s">
        <v>3207</v>
      </c>
      <c r="H6802" t="s">
        <v>3208</v>
      </c>
      <c r="I6802" t="s">
        <v>26</v>
      </c>
      <c r="J6802" t="s">
        <v>27</v>
      </c>
      <c r="K6802" t="s">
        <v>7925</v>
      </c>
      <c r="L6802" t="s">
        <v>7878</v>
      </c>
      <c r="M6802">
        <v>33311</v>
      </c>
      <c r="N6802" t="s">
        <v>3507</v>
      </c>
      <c r="O6802" t="s">
        <v>1311</v>
      </c>
      <c r="P6802" t="s">
        <v>32</v>
      </c>
      <c r="Q6802" t="s">
        <v>79</v>
      </c>
      <c r="R6802" t="s">
        <v>1312</v>
      </c>
      <c r="S6802">
        <v>1158.1199999999999</v>
      </c>
      <c r="T6802">
        <v>5</v>
      </c>
      <c r="U6802">
        <v>0.2</v>
      </c>
      <c r="V6802">
        <v>130.28849999999983</v>
      </c>
      <c r="W6802" t="s">
        <v>10939</v>
      </c>
      <c r="X6802" t="s">
        <v>10940</v>
      </c>
      <c r="Y6802">
        <v>11</v>
      </c>
      <c r="Z6802" t="s">
        <v>10947</v>
      </c>
      <c r="AA6802">
        <v>0.11249999999999986</v>
      </c>
    </row>
    <row r="6803" spans="1:27" x14ac:dyDescent="0.35">
      <c r="A6803">
        <v>7079</v>
      </c>
      <c r="B6803" t="s">
        <v>8838</v>
      </c>
      <c r="C6803">
        <v>2013</v>
      </c>
      <c r="D6803" s="1">
        <v>41520</v>
      </c>
      <c r="E6803" s="1">
        <v>41524</v>
      </c>
      <c r="F6803" t="s">
        <v>23</v>
      </c>
      <c r="G6803" t="s">
        <v>305</v>
      </c>
      <c r="H6803" t="s">
        <v>306</v>
      </c>
      <c r="I6803" t="s">
        <v>38</v>
      </c>
      <c r="J6803" t="s">
        <v>27</v>
      </c>
      <c r="K6803" t="s">
        <v>7862</v>
      </c>
      <c r="L6803" t="s">
        <v>7858</v>
      </c>
      <c r="M6803">
        <v>28205</v>
      </c>
      <c r="N6803" t="s">
        <v>3507</v>
      </c>
      <c r="O6803" t="s">
        <v>6288</v>
      </c>
      <c r="P6803" t="s">
        <v>32</v>
      </c>
      <c r="Q6803" t="s">
        <v>79</v>
      </c>
      <c r="R6803" t="s">
        <v>6289</v>
      </c>
      <c r="S6803">
        <v>309.45600000000002</v>
      </c>
      <c r="T6803">
        <v>9</v>
      </c>
      <c r="U6803">
        <v>0.2</v>
      </c>
      <c r="V6803">
        <v>34.813799999999944</v>
      </c>
      <c r="W6803" t="s">
        <v>10936</v>
      </c>
      <c r="X6803" t="s">
        <v>10937</v>
      </c>
      <c r="Y6803">
        <v>9</v>
      </c>
      <c r="Z6803" t="s">
        <v>10949</v>
      </c>
      <c r="AA6803">
        <v>0.11249999999999981</v>
      </c>
    </row>
    <row r="6804" spans="1:27" x14ac:dyDescent="0.35">
      <c r="A6804">
        <v>7398</v>
      </c>
      <c r="B6804" t="s">
        <v>9526</v>
      </c>
      <c r="C6804">
        <v>2011</v>
      </c>
      <c r="D6804" s="1">
        <v>40816</v>
      </c>
      <c r="E6804" s="1">
        <v>40816</v>
      </c>
      <c r="F6804" t="s">
        <v>234</v>
      </c>
      <c r="G6804" t="s">
        <v>3833</v>
      </c>
      <c r="H6804" t="s">
        <v>3834</v>
      </c>
      <c r="I6804" t="s">
        <v>26</v>
      </c>
      <c r="J6804" t="s">
        <v>27</v>
      </c>
      <c r="K6804" t="s">
        <v>2910</v>
      </c>
      <c r="L6804" t="s">
        <v>8109</v>
      </c>
      <c r="M6804">
        <v>45014</v>
      </c>
      <c r="N6804" t="s">
        <v>3728</v>
      </c>
      <c r="O6804" t="s">
        <v>6186</v>
      </c>
      <c r="P6804" t="s">
        <v>32</v>
      </c>
      <c r="Q6804" t="s">
        <v>79</v>
      </c>
      <c r="R6804" t="s">
        <v>6187</v>
      </c>
      <c r="S6804">
        <v>795.40800000000013</v>
      </c>
      <c r="T6804">
        <v>6</v>
      </c>
      <c r="U6804">
        <v>0.2</v>
      </c>
      <c r="V6804">
        <v>59.655599999999993</v>
      </c>
      <c r="W6804" t="s">
        <v>10944</v>
      </c>
      <c r="X6804" t="s">
        <v>10937</v>
      </c>
      <c r="Y6804">
        <v>9</v>
      </c>
      <c r="Z6804" t="s">
        <v>10949</v>
      </c>
      <c r="AA6804">
        <v>7.4999999999999983E-2</v>
      </c>
    </row>
    <row r="6805" spans="1:27" x14ac:dyDescent="0.35">
      <c r="A6805">
        <v>7627</v>
      </c>
      <c r="B6805" t="s">
        <v>8739</v>
      </c>
      <c r="C6805">
        <v>2012</v>
      </c>
      <c r="D6805" s="1">
        <v>41234</v>
      </c>
      <c r="E6805" s="1">
        <v>41236</v>
      </c>
      <c r="F6805" t="s">
        <v>45</v>
      </c>
      <c r="G6805" t="s">
        <v>714</v>
      </c>
      <c r="H6805" t="s">
        <v>715</v>
      </c>
      <c r="I6805" t="s">
        <v>26</v>
      </c>
      <c r="J6805" t="s">
        <v>27</v>
      </c>
      <c r="K6805" t="s">
        <v>8050</v>
      </c>
      <c r="L6805" t="s">
        <v>8021</v>
      </c>
      <c r="M6805">
        <v>85023</v>
      </c>
      <c r="N6805" t="s">
        <v>30</v>
      </c>
      <c r="O6805" t="s">
        <v>1462</v>
      </c>
      <c r="P6805" t="s">
        <v>32</v>
      </c>
      <c r="Q6805" t="s">
        <v>79</v>
      </c>
      <c r="R6805" t="s">
        <v>1463</v>
      </c>
      <c r="S6805">
        <v>325.63200000000006</v>
      </c>
      <c r="T6805">
        <v>6</v>
      </c>
      <c r="U6805">
        <v>0.2</v>
      </c>
      <c r="V6805">
        <v>28.492799999999988</v>
      </c>
      <c r="W6805" t="s">
        <v>10948</v>
      </c>
      <c r="X6805" t="s">
        <v>10940</v>
      </c>
      <c r="Y6805">
        <v>11</v>
      </c>
      <c r="Z6805" t="s">
        <v>10947</v>
      </c>
      <c r="AA6805">
        <v>8.7499999999999953E-2</v>
      </c>
    </row>
    <row r="6806" spans="1:27" x14ac:dyDescent="0.35">
      <c r="A6806">
        <v>7725</v>
      </c>
      <c r="B6806" t="s">
        <v>9527</v>
      </c>
      <c r="C6806">
        <v>2013</v>
      </c>
      <c r="D6806" s="1">
        <v>41543</v>
      </c>
      <c r="E6806" s="1">
        <v>41547</v>
      </c>
      <c r="F6806" t="s">
        <v>23</v>
      </c>
      <c r="G6806" t="s">
        <v>2232</v>
      </c>
      <c r="H6806" t="s">
        <v>2233</v>
      </c>
      <c r="I6806" t="s">
        <v>38</v>
      </c>
      <c r="J6806" t="s">
        <v>27</v>
      </c>
      <c r="K6806" t="s">
        <v>8121</v>
      </c>
      <c r="L6806" t="s">
        <v>8109</v>
      </c>
      <c r="M6806">
        <v>44105</v>
      </c>
      <c r="N6806" t="s">
        <v>3728</v>
      </c>
      <c r="O6806" t="s">
        <v>2336</v>
      </c>
      <c r="P6806" t="s">
        <v>32</v>
      </c>
      <c r="Q6806" t="s">
        <v>79</v>
      </c>
      <c r="R6806" t="s">
        <v>2337</v>
      </c>
      <c r="S6806">
        <v>286.25600000000003</v>
      </c>
      <c r="T6806">
        <v>1</v>
      </c>
      <c r="U6806">
        <v>0.2</v>
      </c>
      <c r="V6806">
        <v>17.890999999999977</v>
      </c>
      <c r="W6806" t="s">
        <v>10936</v>
      </c>
      <c r="X6806" t="s">
        <v>10937</v>
      </c>
      <c r="Y6806">
        <v>9</v>
      </c>
      <c r="Z6806" t="s">
        <v>10949</v>
      </c>
      <c r="AA6806">
        <v>6.249999999999991E-2</v>
      </c>
    </row>
    <row r="6807" spans="1:27" x14ac:dyDescent="0.35">
      <c r="A6807">
        <v>7877</v>
      </c>
      <c r="B6807" t="s">
        <v>9528</v>
      </c>
      <c r="C6807">
        <v>2014</v>
      </c>
      <c r="D6807" s="1">
        <v>41892</v>
      </c>
      <c r="E6807" s="1">
        <v>41898</v>
      </c>
      <c r="F6807" t="s">
        <v>23</v>
      </c>
      <c r="G6807" t="s">
        <v>2343</v>
      </c>
      <c r="H6807" t="s">
        <v>2344</v>
      </c>
      <c r="I6807" t="s">
        <v>26</v>
      </c>
      <c r="J6807" t="s">
        <v>27</v>
      </c>
      <c r="K6807" t="s">
        <v>8063</v>
      </c>
      <c r="L6807" t="s">
        <v>8023</v>
      </c>
      <c r="M6807">
        <v>97206</v>
      </c>
      <c r="N6807" t="s">
        <v>30</v>
      </c>
      <c r="O6807" t="s">
        <v>2639</v>
      </c>
      <c r="P6807" t="s">
        <v>32</v>
      </c>
      <c r="Q6807" t="s">
        <v>79</v>
      </c>
      <c r="R6807" t="s">
        <v>2640</v>
      </c>
      <c r="S6807">
        <v>11.176000000000002</v>
      </c>
      <c r="T6807">
        <v>1</v>
      </c>
      <c r="U6807">
        <v>0.2</v>
      </c>
      <c r="V6807">
        <v>0.8382000000000005</v>
      </c>
      <c r="W6807" t="s">
        <v>10939</v>
      </c>
      <c r="X6807" t="s">
        <v>10937</v>
      </c>
      <c r="Y6807">
        <v>9</v>
      </c>
      <c r="Z6807" t="s">
        <v>10949</v>
      </c>
      <c r="AA6807">
        <v>7.5000000000000025E-2</v>
      </c>
    </row>
    <row r="6808" spans="1:27" x14ac:dyDescent="0.35">
      <c r="A6808">
        <v>7898</v>
      </c>
      <c r="B6808" t="s">
        <v>7996</v>
      </c>
      <c r="C6808">
        <v>2014</v>
      </c>
      <c r="D6808" s="1">
        <v>41865</v>
      </c>
      <c r="E6808" s="1">
        <v>41870</v>
      </c>
      <c r="F6808" t="s">
        <v>23</v>
      </c>
      <c r="G6808" t="s">
        <v>6542</v>
      </c>
      <c r="H6808" t="s">
        <v>6543</v>
      </c>
      <c r="I6808" t="s">
        <v>38</v>
      </c>
      <c r="J6808" t="s">
        <v>27</v>
      </c>
      <c r="K6808" t="s">
        <v>7944</v>
      </c>
      <c r="L6808" t="s">
        <v>7919</v>
      </c>
      <c r="M6808">
        <v>38109</v>
      </c>
      <c r="N6808" t="s">
        <v>3507</v>
      </c>
      <c r="O6808" t="s">
        <v>6166</v>
      </c>
      <c r="P6808" t="s">
        <v>32</v>
      </c>
      <c r="Q6808" t="s">
        <v>79</v>
      </c>
      <c r="R6808" t="s">
        <v>6167</v>
      </c>
      <c r="S6808">
        <v>272.048</v>
      </c>
      <c r="T6808">
        <v>7</v>
      </c>
      <c r="U6808">
        <v>0.2</v>
      </c>
      <c r="V6808">
        <v>30.605399999999946</v>
      </c>
      <c r="W6808" t="s">
        <v>10939</v>
      </c>
      <c r="X6808" t="s">
        <v>10937</v>
      </c>
      <c r="Y6808">
        <v>8</v>
      </c>
      <c r="Z6808" t="s">
        <v>10954</v>
      </c>
      <c r="AA6808">
        <v>0.11249999999999979</v>
      </c>
    </row>
    <row r="6809" spans="1:27" x14ac:dyDescent="0.35">
      <c r="A6809">
        <v>7964</v>
      </c>
      <c r="B6809" t="s">
        <v>9529</v>
      </c>
      <c r="C6809">
        <v>2014</v>
      </c>
      <c r="D6809" s="1">
        <v>41962</v>
      </c>
      <c r="E6809" s="1">
        <v>41967</v>
      </c>
      <c r="F6809" t="s">
        <v>45</v>
      </c>
      <c r="G6809" t="s">
        <v>697</v>
      </c>
      <c r="H6809" t="s">
        <v>698</v>
      </c>
      <c r="I6809" t="s">
        <v>26</v>
      </c>
      <c r="J6809" t="s">
        <v>27</v>
      </c>
      <c r="K6809" t="s">
        <v>7964</v>
      </c>
      <c r="L6809" t="s">
        <v>7878</v>
      </c>
      <c r="M6809">
        <v>33023</v>
      </c>
      <c r="N6809" t="s">
        <v>3507</v>
      </c>
      <c r="O6809" t="s">
        <v>2387</v>
      </c>
      <c r="P6809" t="s">
        <v>32</v>
      </c>
      <c r="Q6809" t="s">
        <v>79</v>
      </c>
      <c r="R6809" t="s">
        <v>2388</v>
      </c>
      <c r="S6809">
        <v>389.05600000000004</v>
      </c>
      <c r="T6809">
        <v>4</v>
      </c>
      <c r="U6809">
        <v>0.2</v>
      </c>
      <c r="V6809">
        <v>48.631999999999948</v>
      </c>
      <c r="W6809" t="s">
        <v>10939</v>
      </c>
      <c r="X6809" t="s">
        <v>10940</v>
      </c>
      <c r="Y6809">
        <v>11</v>
      </c>
      <c r="Z6809" t="s">
        <v>10947</v>
      </c>
      <c r="AA6809">
        <v>0.12499999999999985</v>
      </c>
    </row>
    <row r="6810" spans="1:27" x14ac:dyDescent="0.35">
      <c r="A6810">
        <v>8083</v>
      </c>
      <c r="B6810" t="s">
        <v>9475</v>
      </c>
      <c r="C6810">
        <v>2012</v>
      </c>
      <c r="D6810" s="1">
        <v>41208</v>
      </c>
      <c r="E6810" s="1">
        <v>41214</v>
      </c>
      <c r="F6810" t="s">
        <v>23</v>
      </c>
      <c r="G6810" t="s">
        <v>2000</v>
      </c>
      <c r="H6810" t="s">
        <v>2001</v>
      </c>
      <c r="I6810" t="s">
        <v>26</v>
      </c>
      <c r="J6810" t="s">
        <v>27</v>
      </c>
      <c r="K6810" t="s">
        <v>3505</v>
      </c>
      <c r="L6810" t="s">
        <v>8023</v>
      </c>
      <c r="M6810">
        <v>97477</v>
      </c>
      <c r="N6810" t="s">
        <v>30</v>
      </c>
      <c r="O6810" t="s">
        <v>2487</v>
      </c>
      <c r="P6810" t="s">
        <v>32</v>
      </c>
      <c r="Q6810" t="s">
        <v>79</v>
      </c>
      <c r="R6810" t="s">
        <v>2488</v>
      </c>
      <c r="S6810">
        <v>203.88000000000002</v>
      </c>
      <c r="T6810">
        <v>5</v>
      </c>
      <c r="U6810">
        <v>0.2</v>
      </c>
      <c r="V6810">
        <v>20.387999999999998</v>
      </c>
      <c r="W6810" t="s">
        <v>10948</v>
      </c>
      <c r="X6810" t="s">
        <v>10940</v>
      </c>
      <c r="Y6810">
        <v>10</v>
      </c>
      <c r="Z6810" t="s">
        <v>10945</v>
      </c>
      <c r="AA6810">
        <v>9.9999999999999978E-2</v>
      </c>
    </row>
    <row r="6811" spans="1:27" x14ac:dyDescent="0.35">
      <c r="A6811">
        <v>8087</v>
      </c>
      <c r="B6811" t="s">
        <v>9530</v>
      </c>
      <c r="C6811">
        <v>2014</v>
      </c>
      <c r="D6811" s="1">
        <v>41758</v>
      </c>
      <c r="E6811" s="1">
        <v>41762</v>
      </c>
      <c r="F6811" t="s">
        <v>23</v>
      </c>
      <c r="G6811" t="s">
        <v>8823</v>
      </c>
      <c r="H6811" t="s">
        <v>8824</v>
      </c>
      <c r="I6811" t="s">
        <v>38</v>
      </c>
      <c r="J6811" t="s">
        <v>27</v>
      </c>
      <c r="K6811" t="s">
        <v>3920</v>
      </c>
      <c r="L6811" t="s">
        <v>7858</v>
      </c>
      <c r="M6811">
        <v>28403</v>
      </c>
      <c r="N6811" t="s">
        <v>3507</v>
      </c>
      <c r="O6811" t="s">
        <v>548</v>
      </c>
      <c r="P6811" t="s">
        <v>32</v>
      </c>
      <c r="Q6811" t="s">
        <v>79</v>
      </c>
      <c r="R6811" t="s">
        <v>549</v>
      </c>
      <c r="S6811">
        <v>28.08</v>
      </c>
      <c r="T6811">
        <v>3</v>
      </c>
      <c r="U6811">
        <v>0.2</v>
      </c>
      <c r="V6811">
        <v>5.2650000000000006</v>
      </c>
      <c r="W6811" t="s">
        <v>10939</v>
      </c>
      <c r="X6811" t="s">
        <v>10942</v>
      </c>
      <c r="Y6811">
        <v>4</v>
      </c>
      <c r="Z6811" t="s">
        <v>10943</v>
      </c>
      <c r="AA6811">
        <v>0.18750000000000003</v>
      </c>
    </row>
    <row r="6812" spans="1:27" x14ac:dyDescent="0.35">
      <c r="A6812">
        <v>8194</v>
      </c>
      <c r="B6812" t="s">
        <v>8309</v>
      </c>
      <c r="C6812">
        <v>2012</v>
      </c>
      <c r="D6812" s="1">
        <v>41243</v>
      </c>
      <c r="E6812" s="1">
        <v>41246</v>
      </c>
      <c r="F6812" t="s">
        <v>56</v>
      </c>
      <c r="G6812" t="s">
        <v>465</v>
      </c>
      <c r="H6812" t="s">
        <v>466</v>
      </c>
      <c r="I6812" t="s">
        <v>38</v>
      </c>
      <c r="J6812" t="s">
        <v>27</v>
      </c>
      <c r="K6812" t="s">
        <v>8310</v>
      </c>
      <c r="L6812" t="s">
        <v>7858</v>
      </c>
      <c r="M6812">
        <v>27707</v>
      </c>
      <c r="N6812" t="s">
        <v>3507</v>
      </c>
      <c r="O6812" t="s">
        <v>6213</v>
      </c>
      <c r="P6812" t="s">
        <v>32</v>
      </c>
      <c r="Q6812" t="s">
        <v>79</v>
      </c>
      <c r="R6812" t="s">
        <v>6214</v>
      </c>
      <c r="S6812">
        <v>98.352000000000004</v>
      </c>
      <c r="T6812">
        <v>3</v>
      </c>
      <c r="U6812">
        <v>0.2</v>
      </c>
      <c r="V6812">
        <v>9.8351999999999933</v>
      </c>
      <c r="W6812" t="s">
        <v>10948</v>
      </c>
      <c r="X6812" t="s">
        <v>10940</v>
      </c>
      <c r="Y6812">
        <v>11</v>
      </c>
      <c r="Z6812" t="s">
        <v>10947</v>
      </c>
      <c r="AA6812">
        <v>9.9999999999999922E-2</v>
      </c>
    </row>
    <row r="6813" spans="1:27" x14ac:dyDescent="0.35">
      <c r="A6813">
        <v>8211</v>
      </c>
      <c r="B6813" t="s">
        <v>9531</v>
      </c>
      <c r="C6813">
        <v>2014</v>
      </c>
      <c r="D6813" s="1">
        <v>41890</v>
      </c>
      <c r="E6813" s="1">
        <v>41895</v>
      </c>
      <c r="F6813" t="s">
        <v>23</v>
      </c>
      <c r="G6813" t="s">
        <v>3833</v>
      </c>
      <c r="H6813" t="s">
        <v>3834</v>
      </c>
      <c r="I6813" t="s">
        <v>26</v>
      </c>
      <c r="J6813" t="s">
        <v>27</v>
      </c>
      <c r="K6813" t="s">
        <v>8001</v>
      </c>
      <c r="L6813" t="s">
        <v>7919</v>
      </c>
      <c r="M6813">
        <v>37211</v>
      </c>
      <c r="N6813" t="s">
        <v>3507</v>
      </c>
      <c r="O6813" t="s">
        <v>3271</v>
      </c>
      <c r="P6813" t="s">
        <v>32</v>
      </c>
      <c r="Q6813" t="s">
        <v>79</v>
      </c>
      <c r="R6813" t="s">
        <v>3272</v>
      </c>
      <c r="S6813">
        <v>81.567999999999998</v>
      </c>
      <c r="T6813">
        <v>2</v>
      </c>
      <c r="U6813">
        <v>0.2</v>
      </c>
      <c r="V6813">
        <v>7.1372000000000035</v>
      </c>
      <c r="W6813" t="s">
        <v>10939</v>
      </c>
      <c r="X6813" t="s">
        <v>10937</v>
      </c>
      <c r="Y6813">
        <v>9</v>
      </c>
      <c r="Z6813" t="s">
        <v>10949</v>
      </c>
      <c r="AA6813">
        <v>8.750000000000005E-2</v>
      </c>
    </row>
    <row r="6814" spans="1:27" x14ac:dyDescent="0.35">
      <c r="A6814">
        <v>8290</v>
      </c>
      <c r="B6814" t="s">
        <v>8781</v>
      </c>
      <c r="C6814">
        <v>2011</v>
      </c>
      <c r="D6814" s="1">
        <v>40767</v>
      </c>
      <c r="E6814" s="1">
        <v>40771</v>
      </c>
      <c r="F6814" t="s">
        <v>23</v>
      </c>
      <c r="G6814" t="s">
        <v>2314</v>
      </c>
      <c r="H6814" t="s">
        <v>2315</v>
      </c>
      <c r="I6814" t="s">
        <v>127</v>
      </c>
      <c r="J6814" t="s">
        <v>27</v>
      </c>
      <c r="K6814" t="s">
        <v>7912</v>
      </c>
      <c r="L6814" t="s">
        <v>7878</v>
      </c>
      <c r="M6814">
        <v>33180</v>
      </c>
      <c r="N6814" t="s">
        <v>3507</v>
      </c>
      <c r="O6814" t="s">
        <v>3091</v>
      </c>
      <c r="P6814" t="s">
        <v>32</v>
      </c>
      <c r="Q6814" t="s">
        <v>79</v>
      </c>
      <c r="R6814" t="s">
        <v>3092</v>
      </c>
      <c r="S6814">
        <v>211.24799999999999</v>
      </c>
      <c r="T6814">
        <v>6</v>
      </c>
      <c r="U6814">
        <v>0.2</v>
      </c>
      <c r="V6814">
        <v>15.843599999999995</v>
      </c>
      <c r="W6814" t="s">
        <v>10944</v>
      </c>
      <c r="X6814" t="s">
        <v>10937</v>
      </c>
      <c r="Y6814">
        <v>8</v>
      </c>
      <c r="Z6814" t="s">
        <v>10954</v>
      </c>
      <c r="AA6814">
        <v>7.4999999999999983E-2</v>
      </c>
    </row>
    <row r="6815" spans="1:27" x14ac:dyDescent="0.35">
      <c r="A6815">
        <v>8377</v>
      </c>
      <c r="B6815" t="s">
        <v>9532</v>
      </c>
      <c r="C6815">
        <v>2014</v>
      </c>
      <c r="D6815" s="1">
        <v>41720</v>
      </c>
      <c r="E6815" s="1">
        <v>41726</v>
      </c>
      <c r="F6815" t="s">
        <v>23</v>
      </c>
      <c r="G6815" t="s">
        <v>300</v>
      </c>
      <c r="H6815" t="s">
        <v>301</v>
      </c>
      <c r="I6815" t="s">
        <v>26</v>
      </c>
      <c r="J6815" t="s">
        <v>27</v>
      </c>
      <c r="K6815" t="s">
        <v>8178</v>
      </c>
      <c r="L6815" t="s">
        <v>7878</v>
      </c>
      <c r="M6815">
        <v>33068</v>
      </c>
      <c r="N6815" t="s">
        <v>3507</v>
      </c>
      <c r="O6815" t="s">
        <v>1738</v>
      </c>
      <c r="P6815" t="s">
        <v>32</v>
      </c>
      <c r="Q6815" t="s">
        <v>79</v>
      </c>
      <c r="R6815" t="s">
        <v>1739</v>
      </c>
      <c r="S6815">
        <v>64.384</v>
      </c>
      <c r="T6815">
        <v>1</v>
      </c>
      <c r="U6815">
        <v>0.2</v>
      </c>
      <c r="V6815">
        <v>8.0479999999999983</v>
      </c>
      <c r="W6815" t="s">
        <v>10939</v>
      </c>
      <c r="X6815" t="s">
        <v>10950</v>
      </c>
      <c r="Y6815">
        <v>3</v>
      </c>
      <c r="Z6815" t="s">
        <v>10953</v>
      </c>
      <c r="AA6815">
        <v>0.12499999999999997</v>
      </c>
    </row>
    <row r="6816" spans="1:27" x14ac:dyDescent="0.35">
      <c r="A6816">
        <v>8576</v>
      </c>
      <c r="B6816" t="s">
        <v>9533</v>
      </c>
      <c r="C6816">
        <v>2014</v>
      </c>
      <c r="D6816" s="1">
        <v>41879</v>
      </c>
      <c r="E6816" s="1">
        <v>41882</v>
      </c>
      <c r="F6816" t="s">
        <v>45</v>
      </c>
      <c r="G6816" t="s">
        <v>5779</v>
      </c>
      <c r="H6816" t="s">
        <v>5780</v>
      </c>
      <c r="I6816" t="s">
        <v>38</v>
      </c>
      <c r="J6816" t="s">
        <v>27</v>
      </c>
      <c r="K6816" t="s">
        <v>7877</v>
      </c>
      <c r="L6816" t="s">
        <v>7878</v>
      </c>
      <c r="M6816">
        <v>34952</v>
      </c>
      <c r="N6816" t="s">
        <v>3507</v>
      </c>
      <c r="O6816" t="s">
        <v>7548</v>
      </c>
      <c r="P6816" t="s">
        <v>32</v>
      </c>
      <c r="Q6816" t="s">
        <v>79</v>
      </c>
      <c r="R6816" t="s">
        <v>7549</v>
      </c>
      <c r="S6816">
        <v>14.336000000000002</v>
      </c>
      <c r="T6816">
        <v>4</v>
      </c>
      <c r="U6816">
        <v>0.2</v>
      </c>
      <c r="V6816">
        <v>0.89599999999999991</v>
      </c>
      <c r="W6816" t="s">
        <v>10939</v>
      </c>
      <c r="X6816" t="s">
        <v>10937</v>
      </c>
      <c r="Y6816">
        <v>8</v>
      </c>
      <c r="Z6816" t="s">
        <v>10954</v>
      </c>
      <c r="AA6816">
        <v>6.2499999999999986E-2</v>
      </c>
    </row>
    <row r="6817" spans="1:27" x14ac:dyDescent="0.35">
      <c r="A6817">
        <v>8622</v>
      </c>
      <c r="B6817" t="s">
        <v>9534</v>
      </c>
      <c r="C6817">
        <v>2014</v>
      </c>
      <c r="D6817" s="1">
        <v>41773</v>
      </c>
      <c r="E6817" s="1">
        <v>41778</v>
      </c>
      <c r="F6817" t="s">
        <v>23</v>
      </c>
      <c r="G6817" t="s">
        <v>1172</v>
      </c>
      <c r="H6817" t="s">
        <v>1173</v>
      </c>
      <c r="I6817" t="s">
        <v>26</v>
      </c>
      <c r="J6817" t="s">
        <v>27</v>
      </c>
      <c r="K6817" t="s">
        <v>3887</v>
      </c>
      <c r="L6817" t="s">
        <v>7919</v>
      </c>
      <c r="M6817">
        <v>37064</v>
      </c>
      <c r="N6817" t="s">
        <v>3507</v>
      </c>
      <c r="O6817" t="s">
        <v>1380</v>
      </c>
      <c r="P6817" t="s">
        <v>32</v>
      </c>
      <c r="Q6817" t="s">
        <v>79</v>
      </c>
      <c r="R6817" t="s">
        <v>1381</v>
      </c>
      <c r="S6817">
        <v>20.768000000000001</v>
      </c>
      <c r="T6817">
        <v>2</v>
      </c>
      <c r="U6817">
        <v>0.2</v>
      </c>
      <c r="V6817">
        <v>2.3363999999999976</v>
      </c>
      <c r="W6817" t="s">
        <v>10939</v>
      </c>
      <c r="X6817" t="s">
        <v>10942</v>
      </c>
      <c r="Y6817">
        <v>5</v>
      </c>
      <c r="Z6817" t="s">
        <v>10952</v>
      </c>
      <c r="AA6817">
        <v>0.11249999999999988</v>
      </c>
    </row>
    <row r="6818" spans="1:27" x14ac:dyDescent="0.35">
      <c r="A6818">
        <v>8634</v>
      </c>
      <c r="B6818" t="s">
        <v>9535</v>
      </c>
      <c r="C6818">
        <v>2013</v>
      </c>
      <c r="D6818" s="1">
        <v>41484</v>
      </c>
      <c r="E6818" s="1">
        <v>41485</v>
      </c>
      <c r="F6818" t="s">
        <v>56</v>
      </c>
      <c r="G6818" t="s">
        <v>403</v>
      </c>
      <c r="H6818" t="s">
        <v>404</v>
      </c>
      <c r="I6818" t="s">
        <v>38</v>
      </c>
      <c r="J6818" t="s">
        <v>27</v>
      </c>
      <c r="K6818" t="s">
        <v>8242</v>
      </c>
      <c r="L6818" t="s">
        <v>8102</v>
      </c>
      <c r="M6818">
        <v>18018</v>
      </c>
      <c r="N6818" t="s">
        <v>3728</v>
      </c>
      <c r="O6818" t="s">
        <v>1078</v>
      </c>
      <c r="P6818" t="s">
        <v>32</v>
      </c>
      <c r="Q6818" t="s">
        <v>79</v>
      </c>
      <c r="R6818" t="s">
        <v>1079</v>
      </c>
      <c r="S6818">
        <v>9.48</v>
      </c>
      <c r="T6818">
        <v>3</v>
      </c>
      <c r="U6818">
        <v>0.2</v>
      </c>
      <c r="V6818">
        <v>0.7110000000000003</v>
      </c>
      <c r="W6818" t="s">
        <v>10936</v>
      </c>
      <c r="X6818" t="s">
        <v>10937</v>
      </c>
      <c r="Y6818">
        <v>7</v>
      </c>
      <c r="Z6818" t="s">
        <v>10938</v>
      </c>
      <c r="AA6818">
        <v>7.5000000000000025E-2</v>
      </c>
    </row>
    <row r="6819" spans="1:27" x14ac:dyDescent="0.35">
      <c r="A6819">
        <v>8701</v>
      </c>
      <c r="B6819" t="s">
        <v>8326</v>
      </c>
      <c r="C6819">
        <v>2014</v>
      </c>
      <c r="D6819" s="1">
        <v>41806</v>
      </c>
      <c r="E6819" s="1">
        <v>41811</v>
      </c>
      <c r="F6819" t="s">
        <v>23</v>
      </c>
      <c r="G6819" t="s">
        <v>1616</v>
      </c>
      <c r="H6819" t="s">
        <v>1617</v>
      </c>
      <c r="I6819" t="s">
        <v>26</v>
      </c>
      <c r="J6819" t="s">
        <v>27</v>
      </c>
      <c r="K6819" t="s">
        <v>8001</v>
      </c>
      <c r="L6819" t="s">
        <v>7919</v>
      </c>
      <c r="M6819">
        <v>37211</v>
      </c>
      <c r="N6819" t="s">
        <v>3507</v>
      </c>
      <c r="O6819" t="s">
        <v>2306</v>
      </c>
      <c r="P6819" t="s">
        <v>32</v>
      </c>
      <c r="Q6819" t="s">
        <v>79</v>
      </c>
      <c r="R6819" t="s">
        <v>66</v>
      </c>
      <c r="S6819">
        <v>76.608000000000004</v>
      </c>
      <c r="T6819">
        <v>8</v>
      </c>
      <c r="U6819">
        <v>0.2</v>
      </c>
      <c r="V6819">
        <v>6.7031999999999954</v>
      </c>
      <c r="W6819" t="s">
        <v>10939</v>
      </c>
      <c r="X6819" t="s">
        <v>10942</v>
      </c>
      <c r="Y6819">
        <v>6</v>
      </c>
      <c r="Z6819" t="s">
        <v>10946</v>
      </c>
      <c r="AA6819">
        <v>8.7499999999999939E-2</v>
      </c>
    </row>
    <row r="6820" spans="1:27" x14ac:dyDescent="0.35">
      <c r="A6820">
        <v>8772</v>
      </c>
      <c r="B6820" t="s">
        <v>9536</v>
      </c>
      <c r="C6820">
        <v>2014</v>
      </c>
      <c r="D6820" s="1">
        <v>41897</v>
      </c>
      <c r="E6820" s="1">
        <v>41900</v>
      </c>
      <c r="F6820" t="s">
        <v>56</v>
      </c>
      <c r="G6820" t="s">
        <v>4015</v>
      </c>
      <c r="H6820" t="s">
        <v>4016</v>
      </c>
      <c r="I6820" t="s">
        <v>26</v>
      </c>
      <c r="J6820" t="s">
        <v>27</v>
      </c>
      <c r="K6820" t="s">
        <v>8006</v>
      </c>
      <c r="L6820" t="s">
        <v>7858</v>
      </c>
      <c r="M6820">
        <v>27604</v>
      </c>
      <c r="N6820" t="s">
        <v>3507</v>
      </c>
      <c r="O6820" t="s">
        <v>3314</v>
      </c>
      <c r="P6820" t="s">
        <v>32</v>
      </c>
      <c r="Q6820" t="s">
        <v>79</v>
      </c>
      <c r="R6820" t="s">
        <v>3315</v>
      </c>
      <c r="S6820">
        <v>942.78400000000011</v>
      </c>
      <c r="T6820">
        <v>4</v>
      </c>
      <c r="U6820">
        <v>0.2</v>
      </c>
      <c r="V6820">
        <v>94.278400000000033</v>
      </c>
      <c r="W6820" t="s">
        <v>10939</v>
      </c>
      <c r="X6820" t="s">
        <v>10937</v>
      </c>
      <c r="Y6820">
        <v>9</v>
      </c>
      <c r="Z6820" t="s">
        <v>10949</v>
      </c>
      <c r="AA6820">
        <v>0.10000000000000002</v>
      </c>
    </row>
    <row r="6821" spans="1:27" x14ac:dyDescent="0.35">
      <c r="A6821">
        <v>8848</v>
      </c>
      <c r="B6821" t="s">
        <v>9430</v>
      </c>
      <c r="C6821">
        <v>2014</v>
      </c>
      <c r="D6821" s="1">
        <v>41992</v>
      </c>
      <c r="E6821" s="1">
        <v>41997</v>
      </c>
      <c r="F6821" t="s">
        <v>23</v>
      </c>
      <c r="G6821" t="s">
        <v>7978</v>
      </c>
      <c r="H6821" t="s">
        <v>7979</v>
      </c>
      <c r="I6821" t="s">
        <v>38</v>
      </c>
      <c r="J6821" t="s">
        <v>27</v>
      </c>
      <c r="K6821" t="s">
        <v>3521</v>
      </c>
      <c r="L6821" t="s">
        <v>8109</v>
      </c>
      <c r="M6821">
        <v>43229</v>
      </c>
      <c r="N6821" t="s">
        <v>3728</v>
      </c>
      <c r="O6821" t="s">
        <v>763</v>
      </c>
      <c r="P6821" t="s">
        <v>32</v>
      </c>
      <c r="Q6821" t="s">
        <v>79</v>
      </c>
      <c r="R6821" t="s">
        <v>764</v>
      </c>
      <c r="S6821">
        <v>130.11199999999999</v>
      </c>
      <c r="T6821">
        <v>2</v>
      </c>
      <c r="U6821">
        <v>0.2</v>
      </c>
      <c r="V6821">
        <v>13.011199999999995</v>
      </c>
      <c r="W6821" t="s">
        <v>10939</v>
      </c>
      <c r="X6821" t="s">
        <v>10940</v>
      </c>
      <c r="Y6821">
        <v>12</v>
      </c>
      <c r="Z6821" t="s">
        <v>10941</v>
      </c>
      <c r="AA6821">
        <v>9.9999999999999964E-2</v>
      </c>
    </row>
    <row r="6822" spans="1:27" x14ac:dyDescent="0.35">
      <c r="A6822">
        <v>8954</v>
      </c>
      <c r="B6822" t="s">
        <v>8856</v>
      </c>
      <c r="C6822">
        <v>2014</v>
      </c>
      <c r="D6822" s="1">
        <v>41996</v>
      </c>
      <c r="E6822" s="1">
        <v>42002</v>
      </c>
      <c r="F6822" t="s">
        <v>23</v>
      </c>
      <c r="G6822" t="s">
        <v>8823</v>
      </c>
      <c r="H6822" t="s">
        <v>8824</v>
      </c>
      <c r="I6822" t="s">
        <v>38</v>
      </c>
      <c r="J6822" t="s">
        <v>27</v>
      </c>
      <c r="K6822" t="s">
        <v>3586</v>
      </c>
      <c r="L6822" t="s">
        <v>7919</v>
      </c>
      <c r="M6822">
        <v>38301</v>
      </c>
      <c r="N6822" t="s">
        <v>3507</v>
      </c>
      <c r="O6822" t="s">
        <v>6282</v>
      </c>
      <c r="P6822" t="s">
        <v>32</v>
      </c>
      <c r="Q6822" t="s">
        <v>79</v>
      </c>
      <c r="R6822" t="s">
        <v>6283</v>
      </c>
      <c r="S6822">
        <v>59.24</v>
      </c>
      <c r="T6822">
        <v>5</v>
      </c>
      <c r="U6822">
        <v>0.2</v>
      </c>
      <c r="V6822">
        <v>16.290999999999997</v>
      </c>
      <c r="W6822" t="s">
        <v>10939</v>
      </c>
      <c r="X6822" t="s">
        <v>10940</v>
      </c>
      <c r="Y6822">
        <v>12</v>
      </c>
      <c r="Z6822" t="s">
        <v>10941</v>
      </c>
      <c r="AA6822">
        <v>0.27499999999999991</v>
      </c>
    </row>
    <row r="6823" spans="1:27" x14ac:dyDescent="0.35">
      <c r="A6823">
        <v>8996</v>
      </c>
      <c r="B6823" t="s">
        <v>9537</v>
      </c>
      <c r="C6823">
        <v>2011</v>
      </c>
      <c r="D6823" s="1">
        <v>40770</v>
      </c>
      <c r="E6823" s="1">
        <v>40772</v>
      </c>
      <c r="F6823" t="s">
        <v>56</v>
      </c>
      <c r="G6823" t="s">
        <v>3216</v>
      </c>
      <c r="H6823" t="s">
        <v>3217</v>
      </c>
      <c r="I6823" t="s">
        <v>38</v>
      </c>
      <c r="J6823" t="s">
        <v>27</v>
      </c>
      <c r="K6823" t="s">
        <v>8340</v>
      </c>
      <c r="L6823" t="s">
        <v>7878</v>
      </c>
      <c r="M6823">
        <v>33021</v>
      </c>
      <c r="N6823" t="s">
        <v>3507</v>
      </c>
      <c r="O6823" t="s">
        <v>2494</v>
      </c>
      <c r="P6823" t="s">
        <v>32</v>
      </c>
      <c r="Q6823" t="s">
        <v>79</v>
      </c>
      <c r="R6823" t="s">
        <v>2495</v>
      </c>
      <c r="S6823">
        <v>152.24</v>
      </c>
      <c r="T6823">
        <v>5</v>
      </c>
      <c r="U6823">
        <v>0.2</v>
      </c>
      <c r="V6823">
        <v>17.126999999999988</v>
      </c>
      <c r="W6823" t="s">
        <v>10944</v>
      </c>
      <c r="X6823" t="s">
        <v>10937</v>
      </c>
      <c r="Y6823">
        <v>8</v>
      </c>
      <c r="Z6823" t="s">
        <v>10954</v>
      </c>
      <c r="AA6823">
        <v>0.11249999999999992</v>
      </c>
    </row>
    <row r="6824" spans="1:27" x14ac:dyDescent="0.35">
      <c r="A6824">
        <v>9442</v>
      </c>
      <c r="B6824" t="s">
        <v>9538</v>
      </c>
      <c r="C6824">
        <v>2011</v>
      </c>
      <c r="D6824" s="1">
        <v>40906</v>
      </c>
      <c r="E6824" s="1">
        <v>40908</v>
      </c>
      <c r="F6824" t="s">
        <v>45</v>
      </c>
      <c r="G6824" t="s">
        <v>9539</v>
      </c>
      <c r="H6824" t="s">
        <v>9540</v>
      </c>
      <c r="I6824" t="s">
        <v>38</v>
      </c>
      <c r="J6824" t="s">
        <v>27</v>
      </c>
      <c r="K6824" t="s">
        <v>4980</v>
      </c>
      <c r="L6824" t="s">
        <v>8109</v>
      </c>
      <c r="M6824">
        <v>44240</v>
      </c>
      <c r="N6824" t="s">
        <v>3728</v>
      </c>
      <c r="O6824" t="s">
        <v>6246</v>
      </c>
      <c r="P6824" t="s">
        <v>32</v>
      </c>
      <c r="Q6824" t="s">
        <v>79</v>
      </c>
      <c r="R6824" t="s">
        <v>6247</v>
      </c>
      <c r="S6824">
        <v>48.36</v>
      </c>
      <c r="T6824">
        <v>5</v>
      </c>
      <c r="U6824">
        <v>0.2</v>
      </c>
      <c r="V6824">
        <v>6.0449999999999946</v>
      </c>
      <c r="W6824" t="s">
        <v>10944</v>
      </c>
      <c r="X6824" t="s">
        <v>10940</v>
      </c>
      <c r="Y6824">
        <v>12</v>
      </c>
      <c r="Z6824" t="s">
        <v>10941</v>
      </c>
      <c r="AA6824">
        <v>0.12499999999999989</v>
      </c>
    </row>
    <row r="6825" spans="1:27" x14ac:dyDescent="0.35">
      <c r="A6825">
        <v>9600</v>
      </c>
      <c r="B6825" t="s">
        <v>9541</v>
      </c>
      <c r="C6825">
        <v>2012</v>
      </c>
      <c r="D6825" s="1">
        <v>41013</v>
      </c>
      <c r="E6825" s="1">
        <v>41017</v>
      </c>
      <c r="F6825" t="s">
        <v>23</v>
      </c>
      <c r="G6825" t="s">
        <v>3551</v>
      </c>
      <c r="H6825" t="s">
        <v>3552</v>
      </c>
      <c r="I6825" t="s">
        <v>38</v>
      </c>
      <c r="J6825" t="s">
        <v>27</v>
      </c>
      <c r="K6825" t="s">
        <v>3505</v>
      </c>
      <c r="L6825" t="s">
        <v>8023</v>
      </c>
      <c r="M6825">
        <v>97477</v>
      </c>
      <c r="N6825" t="s">
        <v>30</v>
      </c>
      <c r="O6825" t="s">
        <v>3091</v>
      </c>
      <c r="P6825" t="s">
        <v>32</v>
      </c>
      <c r="Q6825" t="s">
        <v>79</v>
      </c>
      <c r="R6825" t="s">
        <v>3092</v>
      </c>
      <c r="S6825">
        <v>35.207999999999998</v>
      </c>
      <c r="T6825">
        <v>1</v>
      </c>
      <c r="U6825">
        <v>0.2</v>
      </c>
      <c r="V6825">
        <v>2.6405999999999992</v>
      </c>
      <c r="W6825" t="s">
        <v>10948</v>
      </c>
      <c r="X6825" t="s">
        <v>10942</v>
      </c>
      <c r="Y6825">
        <v>4</v>
      </c>
      <c r="Z6825" t="s">
        <v>10943</v>
      </c>
      <c r="AA6825">
        <v>7.4999999999999983E-2</v>
      </c>
    </row>
    <row r="6826" spans="1:27" x14ac:dyDescent="0.35">
      <c r="A6826">
        <v>9621</v>
      </c>
      <c r="B6826" t="s">
        <v>8793</v>
      </c>
      <c r="C6826">
        <v>2011</v>
      </c>
      <c r="D6826" s="1">
        <v>40812</v>
      </c>
      <c r="E6826" s="1">
        <v>40816</v>
      </c>
      <c r="F6826" t="s">
        <v>23</v>
      </c>
      <c r="G6826" t="s">
        <v>5307</v>
      </c>
      <c r="H6826" t="s">
        <v>5308</v>
      </c>
      <c r="I6826" t="s">
        <v>127</v>
      </c>
      <c r="J6826" t="s">
        <v>27</v>
      </c>
      <c r="K6826" t="s">
        <v>3187</v>
      </c>
      <c r="L6826" t="s">
        <v>8109</v>
      </c>
      <c r="M6826">
        <v>43130</v>
      </c>
      <c r="N6826" t="s">
        <v>3728</v>
      </c>
      <c r="O6826" t="s">
        <v>9542</v>
      </c>
      <c r="P6826" t="s">
        <v>32</v>
      </c>
      <c r="Q6826" t="s">
        <v>79</v>
      </c>
      <c r="R6826" t="s">
        <v>9543</v>
      </c>
      <c r="S6826">
        <v>16.704000000000001</v>
      </c>
      <c r="T6826">
        <v>6</v>
      </c>
      <c r="U6826">
        <v>0.2</v>
      </c>
      <c r="V6826">
        <v>1.2527999999999988</v>
      </c>
      <c r="W6826" t="s">
        <v>10944</v>
      </c>
      <c r="X6826" t="s">
        <v>10937</v>
      </c>
      <c r="Y6826">
        <v>9</v>
      </c>
      <c r="Z6826" t="s">
        <v>10949</v>
      </c>
      <c r="AA6826">
        <v>7.4999999999999928E-2</v>
      </c>
    </row>
    <row r="6827" spans="1:27" x14ac:dyDescent="0.35">
      <c r="A6827">
        <v>9696</v>
      </c>
      <c r="B6827" t="s">
        <v>9544</v>
      </c>
      <c r="C6827">
        <v>2013</v>
      </c>
      <c r="D6827" s="1">
        <v>41620</v>
      </c>
      <c r="E6827" s="1">
        <v>41623</v>
      </c>
      <c r="F6827" t="s">
        <v>56</v>
      </c>
      <c r="G6827" t="s">
        <v>4356</v>
      </c>
      <c r="H6827" t="s">
        <v>4357</v>
      </c>
      <c r="I6827" t="s">
        <v>26</v>
      </c>
      <c r="J6827" t="s">
        <v>27</v>
      </c>
      <c r="K6827" t="s">
        <v>3505</v>
      </c>
      <c r="L6827" t="s">
        <v>8109</v>
      </c>
      <c r="M6827">
        <v>45503</v>
      </c>
      <c r="N6827" t="s">
        <v>3728</v>
      </c>
      <c r="O6827" t="s">
        <v>1196</v>
      </c>
      <c r="P6827" t="s">
        <v>32</v>
      </c>
      <c r="Q6827" t="s">
        <v>79</v>
      </c>
      <c r="R6827" t="s">
        <v>1197</v>
      </c>
      <c r="S6827">
        <v>73.536000000000001</v>
      </c>
      <c r="T6827">
        <v>4</v>
      </c>
      <c r="U6827">
        <v>0.2</v>
      </c>
      <c r="V6827">
        <v>9.1919999999999931</v>
      </c>
      <c r="W6827" t="s">
        <v>10936</v>
      </c>
      <c r="X6827" t="s">
        <v>10940</v>
      </c>
      <c r="Y6827">
        <v>12</v>
      </c>
      <c r="Z6827" t="s">
        <v>10941</v>
      </c>
      <c r="AA6827">
        <v>0.1249999999999999</v>
      </c>
    </row>
    <row r="6828" spans="1:27" x14ac:dyDescent="0.35">
      <c r="A6828">
        <v>9772</v>
      </c>
      <c r="B6828" t="s">
        <v>7941</v>
      </c>
      <c r="C6828">
        <v>2013</v>
      </c>
      <c r="D6828" s="1">
        <v>41603</v>
      </c>
      <c r="E6828" s="1">
        <v>41609</v>
      </c>
      <c r="F6828" t="s">
        <v>23</v>
      </c>
      <c r="G6828" t="s">
        <v>540</v>
      </c>
      <c r="H6828" t="s">
        <v>541</v>
      </c>
      <c r="I6828" t="s">
        <v>127</v>
      </c>
      <c r="J6828" t="s">
        <v>27</v>
      </c>
      <c r="K6828" t="s">
        <v>7942</v>
      </c>
      <c r="L6828" t="s">
        <v>7878</v>
      </c>
      <c r="M6828">
        <v>33012</v>
      </c>
      <c r="N6828" t="s">
        <v>3507</v>
      </c>
      <c r="O6828" t="s">
        <v>462</v>
      </c>
      <c r="P6828" t="s">
        <v>32</v>
      </c>
      <c r="Q6828" t="s">
        <v>79</v>
      </c>
      <c r="R6828" t="s">
        <v>463</v>
      </c>
      <c r="S6828">
        <v>42.384</v>
      </c>
      <c r="T6828">
        <v>2</v>
      </c>
      <c r="U6828">
        <v>0.2</v>
      </c>
      <c r="V6828">
        <v>4.2384000000000022</v>
      </c>
      <c r="W6828" t="s">
        <v>10936</v>
      </c>
      <c r="X6828" t="s">
        <v>10940</v>
      </c>
      <c r="Y6828">
        <v>11</v>
      </c>
      <c r="Z6828" t="s">
        <v>10947</v>
      </c>
      <c r="AA6828">
        <v>0.10000000000000005</v>
      </c>
    </row>
    <row r="6829" spans="1:27" x14ac:dyDescent="0.35">
      <c r="A6829">
        <v>5</v>
      </c>
      <c r="B6829" t="s">
        <v>9545</v>
      </c>
      <c r="C6829">
        <v>2012</v>
      </c>
      <c r="D6829" s="1">
        <v>41193</v>
      </c>
      <c r="E6829" s="1">
        <v>41200</v>
      </c>
      <c r="F6829" t="s">
        <v>23</v>
      </c>
      <c r="G6829" t="s">
        <v>872</v>
      </c>
      <c r="H6829" t="s">
        <v>873</v>
      </c>
      <c r="I6829" t="s">
        <v>38</v>
      </c>
      <c r="J6829" t="s">
        <v>27</v>
      </c>
      <c r="K6829" t="s">
        <v>7925</v>
      </c>
      <c r="L6829" t="s">
        <v>7878</v>
      </c>
      <c r="M6829">
        <v>33311</v>
      </c>
      <c r="N6829" t="s">
        <v>3507</v>
      </c>
      <c r="O6829" t="s">
        <v>3256</v>
      </c>
      <c r="P6829" t="s">
        <v>32</v>
      </c>
      <c r="Q6829" t="s">
        <v>33</v>
      </c>
      <c r="R6829" t="s">
        <v>3257</v>
      </c>
      <c r="S6829">
        <v>22.368000000000002</v>
      </c>
      <c r="T6829">
        <v>2</v>
      </c>
      <c r="U6829">
        <v>0.2</v>
      </c>
      <c r="V6829">
        <v>2.5163999999999991</v>
      </c>
      <c r="W6829" t="s">
        <v>10948</v>
      </c>
      <c r="X6829" t="s">
        <v>10940</v>
      </c>
      <c r="Y6829">
        <v>10</v>
      </c>
      <c r="Z6829" t="s">
        <v>10945</v>
      </c>
      <c r="AA6829">
        <v>0.11249999999999995</v>
      </c>
    </row>
    <row r="6830" spans="1:27" x14ac:dyDescent="0.35">
      <c r="A6830">
        <v>44</v>
      </c>
      <c r="B6830" t="s">
        <v>9546</v>
      </c>
      <c r="C6830">
        <v>2014</v>
      </c>
      <c r="D6830" s="1">
        <v>41902</v>
      </c>
      <c r="E6830" s="1">
        <v>41906</v>
      </c>
      <c r="F6830" t="s">
        <v>23</v>
      </c>
      <c r="G6830" t="s">
        <v>4721</v>
      </c>
      <c r="H6830" t="s">
        <v>4722</v>
      </c>
      <c r="I6830" t="s">
        <v>26</v>
      </c>
      <c r="J6830" t="s">
        <v>27</v>
      </c>
      <c r="K6830" t="s">
        <v>9547</v>
      </c>
      <c r="L6830" t="s">
        <v>7878</v>
      </c>
      <c r="M6830">
        <v>32935</v>
      </c>
      <c r="N6830" t="s">
        <v>3507</v>
      </c>
      <c r="O6830" t="s">
        <v>5831</v>
      </c>
      <c r="P6830" t="s">
        <v>32</v>
      </c>
      <c r="Q6830" t="s">
        <v>33</v>
      </c>
      <c r="R6830" t="s">
        <v>5832</v>
      </c>
      <c r="S6830">
        <v>95.616</v>
      </c>
      <c r="T6830">
        <v>2</v>
      </c>
      <c r="U6830">
        <v>0.2</v>
      </c>
      <c r="V6830">
        <v>9.5616000000000092</v>
      </c>
      <c r="W6830" t="s">
        <v>10939</v>
      </c>
      <c r="X6830" t="s">
        <v>10937</v>
      </c>
      <c r="Y6830">
        <v>9</v>
      </c>
      <c r="Z6830" t="s">
        <v>10949</v>
      </c>
      <c r="AA6830">
        <v>0.1000000000000001</v>
      </c>
    </row>
    <row r="6831" spans="1:27" x14ac:dyDescent="0.35">
      <c r="A6831">
        <v>75</v>
      </c>
      <c r="B6831" t="s">
        <v>7943</v>
      </c>
      <c r="C6831">
        <v>2012</v>
      </c>
      <c r="D6831" s="1">
        <v>41025</v>
      </c>
      <c r="E6831" s="1">
        <v>41031</v>
      </c>
      <c r="F6831" t="s">
        <v>23</v>
      </c>
      <c r="G6831" t="s">
        <v>828</v>
      </c>
      <c r="H6831" t="s">
        <v>829</v>
      </c>
      <c r="I6831" t="s">
        <v>38</v>
      </c>
      <c r="J6831" t="s">
        <v>27</v>
      </c>
      <c r="K6831" t="s">
        <v>7944</v>
      </c>
      <c r="L6831" t="s">
        <v>7919</v>
      </c>
      <c r="M6831">
        <v>38109</v>
      </c>
      <c r="N6831" t="s">
        <v>3507</v>
      </c>
      <c r="O6831" t="s">
        <v>5771</v>
      </c>
      <c r="P6831" t="s">
        <v>32</v>
      </c>
      <c r="Q6831" t="s">
        <v>33</v>
      </c>
      <c r="R6831" t="s">
        <v>5772</v>
      </c>
      <c r="S6831">
        <v>72.784000000000006</v>
      </c>
      <c r="T6831">
        <v>1</v>
      </c>
      <c r="U6831">
        <v>0.2</v>
      </c>
      <c r="V6831">
        <v>-18.196000000000002</v>
      </c>
      <c r="W6831" t="s">
        <v>10948</v>
      </c>
      <c r="X6831" t="s">
        <v>10942</v>
      </c>
      <c r="Y6831">
        <v>4</v>
      </c>
      <c r="Z6831" t="s">
        <v>10943</v>
      </c>
      <c r="AA6831">
        <v>-0.25</v>
      </c>
    </row>
    <row r="6832" spans="1:27" x14ac:dyDescent="0.35">
      <c r="A6832">
        <v>85</v>
      </c>
      <c r="B6832" t="s">
        <v>9548</v>
      </c>
      <c r="C6832">
        <v>2014</v>
      </c>
      <c r="D6832" s="1">
        <v>41957</v>
      </c>
      <c r="E6832" s="1">
        <v>41960</v>
      </c>
      <c r="F6832" t="s">
        <v>56</v>
      </c>
      <c r="G6832" t="s">
        <v>487</v>
      </c>
      <c r="H6832" t="s">
        <v>488</v>
      </c>
      <c r="I6832" t="s">
        <v>127</v>
      </c>
      <c r="J6832" t="s">
        <v>27</v>
      </c>
      <c r="K6832" t="s">
        <v>7864</v>
      </c>
      <c r="L6832" t="s">
        <v>7865</v>
      </c>
      <c r="M6832">
        <v>60623</v>
      </c>
      <c r="N6832" t="s">
        <v>3479</v>
      </c>
      <c r="O6832" t="s">
        <v>3000</v>
      </c>
      <c r="P6832" t="s">
        <v>32</v>
      </c>
      <c r="Q6832" t="s">
        <v>33</v>
      </c>
      <c r="R6832" t="s">
        <v>3001</v>
      </c>
      <c r="S6832">
        <v>230.376</v>
      </c>
      <c r="T6832">
        <v>3</v>
      </c>
      <c r="U6832">
        <v>0.2</v>
      </c>
      <c r="V6832">
        <v>-48.954900000000002</v>
      </c>
      <c r="W6832" t="s">
        <v>10939</v>
      </c>
      <c r="X6832" t="s">
        <v>10940</v>
      </c>
      <c r="Y6832">
        <v>11</v>
      </c>
      <c r="Z6832" t="s">
        <v>10947</v>
      </c>
      <c r="AA6832">
        <v>-0.21249999999999999</v>
      </c>
    </row>
    <row r="6833" spans="1:27" x14ac:dyDescent="0.35">
      <c r="A6833">
        <v>128</v>
      </c>
      <c r="B6833" t="s">
        <v>9549</v>
      </c>
      <c r="C6833">
        <v>2014</v>
      </c>
      <c r="D6833" s="1">
        <v>41949</v>
      </c>
      <c r="E6833" s="1">
        <v>41956</v>
      </c>
      <c r="F6833" t="s">
        <v>23</v>
      </c>
      <c r="G6833" t="s">
        <v>2297</v>
      </c>
      <c r="H6833" t="s">
        <v>2298</v>
      </c>
      <c r="I6833" t="s">
        <v>38</v>
      </c>
      <c r="J6833" t="s">
        <v>27</v>
      </c>
      <c r="K6833" t="s">
        <v>8050</v>
      </c>
      <c r="L6833" t="s">
        <v>8021</v>
      </c>
      <c r="M6833">
        <v>85023</v>
      </c>
      <c r="N6833" t="s">
        <v>30</v>
      </c>
      <c r="O6833" t="s">
        <v>151</v>
      </c>
      <c r="P6833" t="s">
        <v>32</v>
      </c>
      <c r="Q6833" t="s">
        <v>33</v>
      </c>
      <c r="R6833" t="s">
        <v>152</v>
      </c>
      <c r="S6833">
        <v>243.99200000000002</v>
      </c>
      <c r="T6833">
        <v>7</v>
      </c>
      <c r="U6833">
        <v>0.2</v>
      </c>
      <c r="V6833">
        <v>30.498999999999981</v>
      </c>
      <c r="W6833" t="s">
        <v>10939</v>
      </c>
      <c r="X6833" t="s">
        <v>10940</v>
      </c>
      <c r="Y6833">
        <v>11</v>
      </c>
      <c r="Z6833" t="s">
        <v>10947</v>
      </c>
      <c r="AA6833">
        <v>0.12499999999999992</v>
      </c>
    </row>
    <row r="6834" spans="1:27" x14ac:dyDescent="0.35">
      <c r="A6834">
        <v>181</v>
      </c>
      <c r="B6834" t="s">
        <v>8685</v>
      </c>
      <c r="C6834">
        <v>2011</v>
      </c>
      <c r="D6834" s="1">
        <v>40882</v>
      </c>
      <c r="E6834" s="1">
        <v>40886</v>
      </c>
      <c r="F6834" t="s">
        <v>45</v>
      </c>
      <c r="G6834" t="s">
        <v>7670</v>
      </c>
      <c r="H6834" t="s">
        <v>7671</v>
      </c>
      <c r="I6834" t="s">
        <v>26</v>
      </c>
      <c r="J6834" t="s">
        <v>27</v>
      </c>
      <c r="K6834" t="s">
        <v>3633</v>
      </c>
      <c r="L6834" t="s">
        <v>7865</v>
      </c>
      <c r="M6834">
        <v>62521</v>
      </c>
      <c r="N6834" t="s">
        <v>3479</v>
      </c>
      <c r="O6834" t="s">
        <v>2311</v>
      </c>
      <c r="P6834" t="s">
        <v>32</v>
      </c>
      <c r="Q6834" t="s">
        <v>33</v>
      </c>
      <c r="R6834" t="s">
        <v>2312</v>
      </c>
      <c r="S6834">
        <v>24.816000000000003</v>
      </c>
      <c r="T6834">
        <v>2</v>
      </c>
      <c r="U6834">
        <v>0.2</v>
      </c>
      <c r="V6834">
        <v>1.8612000000000002</v>
      </c>
      <c r="W6834" t="s">
        <v>10944</v>
      </c>
      <c r="X6834" t="s">
        <v>10940</v>
      </c>
      <c r="Y6834">
        <v>12</v>
      </c>
      <c r="Z6834" t="s">
        <v>10941</v>
      </c>
      <c r="AA6834">
        <v>7.4999999999999997E-2</v>
      </c>
    </row>
    <row r="6835" spans="1:27" x14ac:dyDescent="0.35">
      <c r="A6835">
        <v>256</v>
      </c>
      <c r="B6835" t="s">
        <v>8377</v>
      </c>
      <c r="C6835">
        <v>2012</v>
      </c>
      <c r="D6835" s="1">
        <v>41241</v>
      </c>
      <c r="E6835" s="1">
        <v>41247</v>
      </c>
      <c r="F6835" t="s">
        <v>23</v>
      </c>
      <c r="G6835" t="s">
        <v>2865</v>
      </c>
      <c r="H6835" t="s">
        <v>2866</v>
      </c>
      <c r="I6835" t="s">
        <v>26</v>
      </c>
      <c r="J6835" t="s">
        <v>27</v>
      </c>
      <c r="K6835" t="s">
        <v>7864</v>
      </c>
      <c r="L6835" t="s">
        <v>7865</v>
      </c>
      <c r="M6835">
        <v>60623</v>
      </c>
      <c r="N6835" t="s">
        <v>3479</v>
      </c>
      <c r="O6835" t="s">
        <v>2549</v>
      </c>
      <c r="P6835" t="s">
        <v>32</v>
      </c>
      <c r="Q6835" t="s">
        <v>33</v>
      </c>
      <c r="R6835" t="s">
        <v>2550</v>
      </c>
      <c r="S6835">
        <v>82.367999999999995</v>
      </c>
      <c r="T6835">
        <v>2</v>
      </c>
      <c r="U6835">
        <v>0.2</v>
      </c>
      <c r="V6835">
        <v>-19.562399999999997</v>
      </c>
      <c r="W6835" t="s">
        <v>10948</v>
      </c>
      <c r="X6835" t="s">
        <v>10940</v>
      </c>
      <c r="Y6835">
        <v>11</v>
      </c>
      <c r="Z6835" t="s">
        <v>10947</v>
      </c>
      <c r="AA6835">
        <v>-0.23749999999999996</v>
      </c>
    </row>
    <row r="6836" spans="1:27" x14ac:dyDescent="0.35">
      <c r="A6836">
        <v>257</v>
      </c>
      <c r="B6836" t="s">
        <v>8377</v>
      </c>
      <c r="C6836">
        <v>2012</v>
      </c>
      <c r="D6836" s="1">
        <v>41241</v>
      </c>
      <c r="E6836" s="1">
        <v>41247</v>
      </c>
      <c r="F6836" t="s">
        <v>23</v>
      </c>
      <c r="G6836" t="s">
        <v>2865</v>
      </c>
      <c r="H6836" t="s">
        <v>2866</v>
      </c>
      <c r="I6836" t="s">
        <v>26</v>
      </c>
      <c r="J6836" t="s">
        <v>27</v>
      </c>
      <c r="K6836" t="s">
        <v>7864</v>
      </c>
      <c r="L6836" t="s">
        <v>7865</v>
      </c>
      <c r="M6836">
        <v>60623</v>
      </c>
      <c r="N6836" t="s">
        <v>3479</v>
      </c>
      <c r="O6836" t="s">
        <v>1704</v>
      </c>
      <c r="P6836" t="s">
        <v>32</v>
      </c>
      <c r="Q6836" t="s">
        <v>33</v>
      </c>
      <c r="R6836" t="s">
        <v>1705</v>
      </c>
      <c r="S6836">
        <v>53.92</v>
      </c>
      <c r="T6836">
        <v>5</v>
      </c>
      <c r="U6836">
        <v>0.2</v>
      </c>
      <c r="V6836">
        <v>4.0439999999999969</v>
      </c>
      <c r="W6836" t="s">
        <v>10948</v>
      </c>
      <c r="X6836" t="s">
        <v>10940</v>
      </c>
      <c r="Y6836">
        <v>11</v>
      </c>
      <c r="Z6836" t="s">
        <v>10947</v>
      </c>
      <c r="AA6836">
        <v>7.4999999999999942E-2</v>
      </c>
    </row>
    <row r="6837" spans="1:27" x14ac:dyDescent="0.35">
      <c r="A6837">
        <v>269</v>
      </c>
      <c r="B6837" t="s">
        <v>9343</v>
      </c>
      <c r="C6837">
        <v>2014</v>
      </c>
      <c r="D6837" s="1">
        <v>41983</v>
      </c>
      <c r="E6837" s="1">
        <v>41987</v>
      </c>
      <c r="F6837" t="s">
        <v>23</v>
      </c>
      <c r="G6837" t="s">
        <v>3157</v>
      </c>
      <c r="H6837" t="s">
        <v>3158</v>
      </c>
      <c r="I6837" t="s">
        <v>26</v>
      </c>
      <c r="J6837" t="s">
        <v>27</v>
      </c>
      <c r="K6837" t="s">
        <v>8163</v>
      </c>
      <c r="L6837" t="s">
        <v>8109</v>
      </c>
      <c r="M6837">
        <v>45231</v>
      </c>
      <c r="N6837" t="s">
        <v>3728</v>
      </c>
      <c r="O6837" t="s">
        <v>297</v>
      </c>
      <c r="P6837" t="s">
        <v>32</v>
      </c>
      <c r="Q6837" t="s">
        <v>33</v>
      </c>
      <c r="R6837" t="s">
        <v>298</v>
      </c>
      <c r="S6837">
        <v>37.207999999999998</v>
      </c>
      <c r="T6837">
        <v>1</v>
      </c>
      <c r="U6837">
        <v>0.2</v>
      </c>
      <c r="V6837">
        <v>-7.4416000000000011</v>
      </c>
      <c r="W6837" t="s">
        <v>10939</v>
      </c>
      <c r="X6837" t="s">
        <v>10940</v>
      </c>
      <c r="Y6837">
        <v>12</v>
      </c>
      <c r="Z6837" t="s">
        <v>10941</v>
      </c>
      <c r="AA6837">
        <v>-0.20000000000000004</v>
      </c>
    </row>
    <row r="6838" spans="1:27" x14ac:dyDescent="0.35">
      <c r="A6838">
        <v>433</v>
      </c>
      <c r="B6838" t="s">
        <v>8760</v>
      </c>
      <c r="C6838">
        <v>2013</v>
      </c>
      <c r="D6838" s="1">
        <v>41380</v>
      </c>
      <c r="E6838" s="1">
        <v>41386</v>
      </c>
      <c r="F6838" t="s">
        <v>23</v>
      </c>
      <c r="G6838" t="s">
        <v>948</v>
      </c>
      <c r="H6838" t="s">
        <v>949</v>
      </c>
      <c r="I6838" t="s">
        <v>127</v>
      </c>
      <c r="J6838" t="s">
        <v>27</v>
      </c>
      <c r="K6838" t="s">
        <v>8761</v>
      </c>
      <c r="L6838" t="s">
        <v>7858</v>
      </c>
      <c r="M6838">
        <v>28052</v>
      </c>
      <c r="N6838" t="s">
        <v>3507</v>
      </c>
      <c r="O6838" t="s">
        <v>3151</v>
      </c>
      <c r="P6838" t="s">
        <v>32</v>
      </c>
      <c r="Q6838" t="s">
        <v>33</v>
      </c>
      <c r="R6838" t="s">
        <v>3152</v>
      </c>
      <c r="S6838">
        <v>4.7679999999999998</v>
      </c>
      <c r="T6838">
        <v>2</v>
      </c>
      <c r="U6838">
        <v>0.2</v>
      </c>
      <c r="V6838">
        <v>-0.7748000000000006</v>
      </c>
      <c r="W6838" t="s">
        <v>10936</v>
      </c>
      <c r="X6838" t="s">
        <v>10942</v>
      </c>
      <c r="Y6838">
        <v>4</v>
      </c>
      <c r="Z6838" t="s">
        <v>10943</v>
      </c>
      <c r="AA6838">
        <v>-0.16250000000000014</v>
      </c>
    </row>
    <row r="6839" spans="1:27" x14ac:dyDescent="0.35">
      <c r="A6839">
        <v>455</v>
      </c>
      <c r="B6839" t="s">
        <v>9550</v>
      </c>
      <c r="C6839">
        <v>2014</v>
      </c>
      <c r="D6839" s="1">
        <v>41933</v>
      </c>
      <c r="E6839" s="1">
        <v>41937</v>
      </c>
      <c r="F6839" t="s">
        <v>23</v>
      </c>
      <c r="G6839" t="s">
        <v>8599</v>
      </c>
      <c r="H6839" t="s">
        <v>8600</v>
      </c>
      <c r="I6839" t="s">
        <v>26</v>
      </c>
      <c r="J6839" t="s">
        <v>27</v>
      </c>
      <c r="K6839" t="s">
        <v>8188</v>
      </c>
      <c r="L6839" t="s">
        <v>8109</v>
      </c>
      <c r="M6839">
        <v>44312</v>
      </c>
      <c r="N6839" t="s">
        <v>3728</v>
      </c>
      <c r="O6839" t="s">
        <v>5710</v>
      </c>
      <c r="P6839" t="s">
        <v>32</v>
      </c>
      <c r="Q6839" t="s">
        <v>33</v>
      </c>
      <c r="R6839" t="s">
        <v>5711</v>
      </c>
      <c r="S6839">
        <v>665.40800000000002</v>
      </c>
      <c r="T6839">
        <v>2</v>
      </c>
      <c r="U6839">
        <v>0.2</v>
      </c>
      <c r="V6839">
        <v>66.540799999999962</v>
      </c>
      <c r="W6839" t="s">
        <v>10939</v>
      </c>
      <c r="X6839" t="s">
        <v>10940</v>
      </c>
      <c r="Y6839">
        <v>10</v>
      </c>
      <c r="Z6839" t="s">
        <v>10945</v>
      </c>
      <c r="AA6839">
        <v>9.9999999999999936E-2</v>
      </c>
    </row>
    <row r="6840" spans="1:27" x14ac:dyDescent="0.35">
      <c r="A6840">
        <v>536</v>
      </c>
      <c r="B6840" t="s">
        <v>9551</v>
      </c>
      <c r="C6840">
        <v>2013</v>
      </c>
      <c r="D6840" s="1">
        <v>41466</v>
      </c>
      <c r="E6840" s="1">
        <v>41472</v>
      </c>
      <c r="F6840" t="s">
        <v>23</v>
      </c>
      <c r="G6840" t="s">
        <v>4947</v>
      </c>
      <c r="H6840" t="s">
        <v>4948</v>
      </c>
      <c r="I6840" t="s">
        <v>38</v>
      </c>
      <c r="J6840" t="s">
        <v>27</v>
      </c>
      <c r="K6840" t="s">
        <v>8085</v>
      </c>
      <c r="L6840" t="s">
        <v>8021</v>
      </c>
      <c r="M6840">
        <v>85204</v>
      </c>
      <c r="N6840" t="s">
        <v>30</v>
      </c>
      <c r="O6840" t="s">
        <v>2304</v>
      </c>
      <c r="P6840" t="s">
        <v>32</v>
      </c>
      <c r="Q6840" t="s">
        <v>33</v>
      </c>
      <c r="R6840" t="s">
        <v>2305</v>
      </c>
      <c r="S6840">
        <v>16.768000000000001</v>
      </c>
      <c r="T6840">
        <v>2</v>
      </c>
      <c r="U6840">
        <v>0.2</v>
      </c>
      <c r="V6840">
        <v>1.4672000000000001</v>
      </c>
      <c r="W6840" t="s">
        <v>10936</v>
      </c>
      <c r="X6840" t="s">
        <v>10937</v>
      </c>
      <c r="Y6840">
        <v>7</v>
      </c>
      <c r="Z6840" t="s">
        <v>10938</v>
      </c>
      <c r="AA6840">
        <v>8.7499999999999994E-2</v>
      </c>
    </row>
    <row r="6841" spans="1:27" x14ac:dyDescent="0.35">
      <c r="A6841">
        <v>543</v>
      </c>
      <c r="B6841" t="s">
        <v>9552</v>
      </c>
      <c r="C6841">
        <v>2012</v>
      </c>
      <c r="D6841" s="1">
        <v>41261</v>
      </c>
      <c r="E6841" s="1">
        <v>41266</v>
      </c>
      <c r="F6841" t="s">
        <v>23</v>
      </c>
      <c r="G6841" t="s">
        <v>3554</v>
      </c>
      <c r="H6841" t="s">
        <v>3555</v>
      </c>
      <c r="I6841" t="s">
        <v>38</v>
      </c>
      <c r="J6841" t="s">
        <v>27</v>
      </c>
      <c r="K6841" t="s">
        <v>3505</v>
      </c>
      <c r="L6841" t="s">
        <v>8109</v>
      </c>
      <c r="M6841">
        <v>45503</v>
      </c>
      <c r="N6841" t="s">
        <v>3728</v>
      </c>
      <c r="O6841" t="s">
        <v>1269</v>
      </c>
      <c r="P6841" t="s">
        <v>32</v>
      </c>
      <c r="Q6841" t="s">
        <v>33</v>
      </c>
      <c r="R6841" t="s">
        <v>1270</v>
      </c>
      <c r="S6841">
        <v>646.77600000000007</v>
      </c>
      <c r="T6841">
        <v>9</v>
      </c>
      <c r="U6841">
        <v>0.2</v>
      </c>
      <c r="V6841">
        <v>-145.52460000000002</v>
      </c>
      <c r="W6841" t="s">
        <v>10948</v>
      </c>
      <c r="X6841" t="s">
        <v>10940</v>
      </c>
      <c r="Y6841">
        <v>12</v>
      </c>
      <c r="Z6841" t="s">
        <v>10941</v>
      </c>
      <c r="AA6841">
        <v>-0.22500000000000001</v>
      </c>
    </row>
    <row r="6842" spans="1:27" x14ac:dyDescent="0.35">
      <c r="A6842">
        <v>549</v>
      </c>
      <c r="B6842" t="s">
        <v>9347</v>
      </c>
      <c r="C6842">
        <v>2012</v>
      </c>
      <c r="D6842" s="1">
        <v>41228</v>
      </c>
      <c r="E6842" s="1">
        <v>41230</v>
      </c>
      <c r="F6842" t="s">
        <v>45</v>
      </c>
      <c r="G6842" t="s">
        <v>1812</v>
      </c>
      <c r="H6842" t="s">
        <v>1813</v>
      </c>
      <c r="I6842" t="s">
        <v>26</v>
      </c>
      <c r="J6842" t="s">
        <v>27</v>
      </c>
      <c r="K6842" t="s">
        <v>7864</v>
      </c>
      <c r="L6842" t="s">
        <v>7865</v>
      </c>
      <c r="M6842">
        <v>60653</v>
      </c>
      <c r="N6842" t="s">
        <v>3479</v>
      </c>
      <c r="O6842" t="s">
        <v>2049</v>
      </c>
      <c r="P6842" t="s">
        <v>32</v>
      </c>
      <c r="Q6842" t="s">
        <v>33</v>
      </c>
      <c r="R6842" t="s">
        <v>2050</v>
      </c>
      <c r="S6842">
        <v>250.27199999999999</v>
      </c>
      <c r="T6842">
        <v>9</v>
      </c>
      <c r="U6842">
        <v>0.2</v>
      </c>
      <c r="V6842">
        <v>15.641999999999982</v>
      </c>
      <c r="W6842" t="s">
        <v>10948</v>
      </c>
      <c r="X6842" t="s">
        <v>10940</v>
      </c>
      <c r="Y6842">
        <v>11</v>
      </c>
      <c r="Z6842" t="s">
        <v>10947</v>
      </c>
      <c r="AA6842">
        <v>6.2499999999999931E-2</v>
      </c>
    </row>
    <row r="6843" spans="1:27" x14ac:dyDescent="0.35">
      <c r="A6843">
        <v>579</v>
      </c>
      <c r="B6843" t="s">
        <v>9553</v>
      </c>
      <c r="C6843">
        <v>2014</v>
      </c>
      <c r="D6843" s="1">
        <v>41841</v>
      </c>
      <c r="E6843" s="1">
        <v>41847</v>
      </c>
      <c r="F6843" t="s">
        <v>23</v>
      </c>
      <c r="G6843" t="s">
        <v>680</v>
      </c>
      <c r="H6843" t="s">
        <v>681</v>
      </c>
      <c r="I6843" t="s">
        <v>38</v>
      </c>
      <c r="J6843" t="s">
        <v>27</v>
      </c>
      <c r="K6843" t="s">
        <v>7864</v>
      </c>
      <c r="L6843" t="s">
        <v>7865</v>
      </c>
      <c r="M6843">
        <v>60610</v>
      </c>
      <c r="N6843" t="s">
        <v>3479</v>
      </c>
      <c r="O6843" t="s">
        <v>151</v>
      </c>
      <c r="P6843" t="s">
        <v>32</v>
      </c>
      <c r="Q6843" t="s">
        <v>33</v>
      </c>
      <c r="R6843" t="s">
        <v>152</v>
      </c>
      <c r="S6843">
        <v>69.712000000000003</v>
      </c>
      <c r="T6843">
        <v>2</v>
      </c>
      <c r="U6843">
        <v>0.2</v>
      </c>
      <c r="V6843">
        <v>8.7139999999999951</v>
      </c>
      <c r="W6843" t="s">
        <v>10939</v>
      </c>
      <c r="X6843" t="s">
        <v>10937</v>
      </c>
      <c r="Y6843">
        <v>7</v>
      </c>
      <c r="Z6843" t="s">
        <v>10938</v>
      </c>
      <c r="AA6843">
        <v>0.12499999999999992</v>
      </c>
    </row>
    <row r="6844" spans="1:27" x14ac:dyDescent="0.35">
      <c r="A6844">
        <v>603</v>
      </c>
      <c r="B6844" t="s">
        <v>8119</v>
      </c>
      <c r="C6844">
        <v>2011</v>
      </c>
      <c r="D6844" s="1">
        <v>40617</v>
      </c>
      <c r="E6844" s="1">
        <v>40621</v>
      </c>
      <c r="F6844" t="s">
        <v>23</v>
      </c>
      <c r="G6844" t="s">
        <v>76</v>
      </c>
      <c r="H6844" t="s">
        <v>77</v>
      </c>
      <c r="I6844" t="s">
        <v>38</v>
      </c>
      <c r="J6844" t="s">
        <v>27</v>
      </c>
      <c r="K6844" t="s">
        <v>8003</v>
      </c>
      <c r="L6844" t="s">
        <v>7878</v>
      </c>
      <c r="M6844">
        <v>33614</v>
      </c>
      <c r="N6844" t="s">
        <v>3507</v>
      </c>
      <c r="O6844" t="s">
        <v>252</v>
      </c>
      <c r="P6844" t="s">
        <v>32</v>
      </c>
      <c r="Q6844" t="s">
        <v>33</v>
      </c>
      <c r="R6844" t="s">
        <v>253</v>
      </c>
      <c r="S6844">
        <v>142.77600000000001</v>
      </c>
      <c r="T6844">
        <v>1</v>
      </c>
      <c r="U6844">
        <v>0.2</v>
      </c>
      <c r="V6844">
        <v>17.84699999999998</v>
      </c>
      <c r="W6844" t="s">
        <v>10944</v>
      </c>
      <c r="X6844" t="s">
        <v>10950</v>
      </c>
      <c r="Y6844">
        <v>3</v>
      </c>
      <c r="Z6844" t="s">
        <v>10953</v>
      </c>
      <c r="AA6844">
        <v>0.12499999999999985</v>
      </c>
    </row>
    <row r="6845" spans="1:27" x14ac:dyDescent="0.35">
      <c r="A6845">
        <v>631</v>
      </c>
      <c r="B6845" t="s">
        <v>8388</v>
      </c>
      <c r="C6845">
        <v>2013</v>
      </c>
      <c r="D6845" s="1">
        <v>41620</v>
      </c>
      <c r="E6845" s="1">
        <v>41622</v>
      </c>
      <c r="F6845" t="s">
        <v>45</v>
      </c>
      <c r="G6845" t="s">
        <v>4403</v>
      </c>
      <c r="H6845" t="s">
        <v>4404</v>
      </c>
      <c r="I6845" t="s">
        <v>38</v>
      </c>
      <c r="J6845" t="s">
        <v>27</v>
      </c>
      <c r="K6845" t="s">
        <v>8104</v>
      </c>
      <c r="L6845" t="s">
        <v>7873</v>
      </c>
      <c r="M6845">
        <v>80013</v>
      </c>
      <c r="N6845" t="s">
        <v>30</v>
      </c>
      <c r="O6845" t="s">
        <v>71</v>
      </c>
      <c r="P6845" t="s">
        <v>32</v>
      </c>
      <c r="Q6845" t="s">
        <v>33</v>
      </c>
      <c r="R6845" t="s">
        <v>72</v>
      </c>
      <c r="S6845">
        <v>243.38400000000001</v>
      </c>
      <c r="T6845">
        <v>3</v>
      </c>
      <c r="U6845">
        <v>0.2</v>
      </c>
      <c r="V6845">
        <v>-51.719100000000012</v>
      </c>
      <c r="W6845" t="s">
        <v>10936</v>
      </c>
      <c r="X6845" t="s">
        <v>10940</v>
      </c>
      <c r="Y6845">
        <v>12</v>
      </c>
      <c r="Z6845" t="s">
        <v>10941</v>
      </c>
      <c r="AA6845">
        <v>-0.21250000000000002</v>
      </c>
    </row>
    <row r="6846" spans="1:27" x14ac:dyDescent="0.35">
      <c r="A6846">
        <v>741</v>
      </c>
      <c r="B6846" t="s">
        <v>9446</v>
      </c>
      <c r="C6846">
        <v>2011</v>
      </c>
      <c r="D6846" s="1">
        <v>40548</v>
      </c>
      <c r="E6846" s="1">
        <v>40552</v>
      </c>
      <c r="F6846" t="s">
        <v>23</v>
      </c>
      <c r="G6846" t="s">
        <v>4454</v>
      </c>
      <c r="H6846" t="s">
        <v>4455</v>
      </c>
      <c r="I6846" t="s">
        <v>127</v>
      </c>
      <c r="J6846" t="s">
        <v>27</v>
      </c>
      <c r="K6846" t="s">
        <v>8368</v>
      </c>
      <c r="L6846" t="s">
        <v>7865</v>
      </c>
      <c r="M6846">
        <v>60540</v>
      </c>
      <c r="N6846" t="s">
        <v>3479</v>
      </c>
      <c r="O6846" t="s">
        <v>684</v>
      </c>
      <c r="P6846" t="s">
        <v>32</v>
      </c>
      <c r="Q6846" t="s">
        <v>33</v>
      </c>
      <c r="R6846" t="s">
        <v>685</v>
      </c>
      <c r="S6846">
        <v>272.73599999999999</v>
      </c>
      <c r="T6846">
        <v>3</v>
      </c>
      <c r="U6846">
        <v>0.2</v>
      </c>
      <c r="V6846">
        <v>-64.774800000000013</v>
      </c>
      <c r="W6846" t="s">
        <v>10944</v>
      </c>
      <c r="X6846" t="s">
        <v>10950</v>
      </c>
      <c r="Y6846">
        <v>1</v>
      </c>
      <c r="Z6846" t="s">
        <v>10951</v>
      </c>
      <c r="AA6846">
        <v>-0.23750000000000004</v>
      </c>
    </row>
    <row r="6847" spans="1:27" x14ac:dyDescent="0.35">
      <c r="A6847">
        <v>1096</v>
      </c>
      <c r="B6847" t="s">
        <v>9554</v>
      </c>
      <c r="C6847">
        <v>2014</v>
      </c>
      <c r="D6847" s="1">
        <v>41661</v>
      </c>
      <c r="E6847" s="1">
        <v>41666</v>
      </c>
      <c r="F6847" t="s">
        <v>23</v>
      </c>
      <c r="G6847" t="s">
        <v>3403</v>
      </c>
      <c r="H6847" t="s">
        <v>3404</v>
      </c>
      <c r="I6847" t="s">
        <v>127</v>
      </c>
      <c r="J6847" t="s">
        <v>27</v>
      </c>
      <c r="K6847" t="s">
        <v>7862</v>
      </c>
      <c r="L6847" t="s">
        <v>7858</v>
      </c>
      <c r="M6847">
        <v>28205</v>
      </c>
      <c r="N6847" t="s">
        <v>3507</v>
      </c>
      <c r="O6847" t="s">
        <v>421</v>
      </c>
      <c r="P6847" t="s">
        <v>32</v>
      </c>
      <c r="Q6847" t="s">
        <v>33</v>
      </c>
      <c r="R6847" t="s">
        <v>422</v>
      </c>
      <c r="S6847">
        <v>348.20799999999997</v>
      </c>
      <c r="T6847">
        <v>7</v>
      </c>
      <c r="U6847">
        <v>0.2</v>
      </c>
      <c r="V6847">
        <v>30.468200000000024</v>
      </c>
      <c r="W6847" t="s">
        <v>10939</v>
      </c>
      <c r="X6847" t="s">
        <v>10950</v>
      </c>
      <c r="Y6847">
        <v>1</v>
      </c>
      <c r="Z6847" t="s">
        <v>10951</v>
      </c>
      <c r="AA6847">
        <v>8.7500000000000078E-2</v>
      </c>
    </row>
    <row r="6848" spans="1:27" x14ac:dyDescent="0.35">
      <c r="A6848">
        <v>1136</v>
      </c>
      <c r="B6848" t="s">
        <v>9555</v>
      </c>
      <c r="C6848">
        <v>2013</v>
      </c>
      <c r="D6848" s="1">
        <v>41620</v>
      </c>
      <c r="E6848" s="1">
        <v>41620</v>
      </c>
      <c r="F6848" t="s">
        <v>234</v>
      </c>
      <c r="G6848" t="s">
        <v>465</v>
      </c>
      <c r="H6848" t="s">
        <v>466</v>
      </c>
      <c r="I6848" t="s">
        <v>38</v>
      </c>
      <c r="J6848" t="s">
        <v>27</v>
      </c>
      <c r="K6848" t="s">
        <v>9384</v>
      </c>
      <c r="L6848" t="s">
        <v>7878</v>
      </c>
      <c r="M6848">
        <v>33030</v>
      </c>
      <c r="N6848" t="s">
        <v>3507</v>
      </c>
      <c r="O6848" t="s">
        <v>5821</v>
      </c>
      <c r="P6848" t="s">
        <v>32</v>
      </c>
      <c r="Q6848" t="s">
        <v>33</v>
      </c>
      <c r="R6848" t="s">
        <v>5822</v>
      </c>
      <c r="S6848">
        <v>85.224000000000004</v>
      </c>
      <c r="T6848">
        <v>3</v>
      </c>
      <c r="U6848">
        <v>0.2</v>
      </c>
      <c r="V6848">
        <v>7.4571000000000041</v>
      </c>
      <c r="W6848" t="s">
        <v>10936</v>
      </c>
      <c r="X6848" t="s">
        <v>10940</v>
      </c>
      <c r="Y6848">
        <v>12</v>
      </c>
      <c r="Z6848" t="s">
        <v>10941</v>
      </c>
      <c r="AA6848">
        <v>8.750000000000005E-2</v>
      </c>
    </row>
    <row r="6849" spans="1:27" x14ac:dyDescent="0.35">
      <c r="A6849">
        <v>1196</v>
      </c>
      <c r="B6849" t="s">
        <v>8137</v>
      </c>
      <c r="C6849">
        <v>2012</v>
      </c>
      <c r="D6849" s="1">
        <v>41167</v>
      </c>
      <c r="E6849" s="1">
        <v>41167</v>
      </c>
      <c r="F6849" t="s">
        <v>234</v>
      </c>
      <c r="G6849" t="s">
        <v>4738</v>
      </c>
      <c r="H6849" t="s">
        <v>4739</v>
      </c>
      <c r="I6849" t="s">
        <v>26</v>
      </c>
      <c r="J6849" t="s">
        <v>27</v>
      </c>
      <c r="K6849" t="s">
        <v>7939</v>
      </c>
      <c r="L6849" t="s">
        <v>7878</v>
      </c>
      <c r="M6849">
        <v>33065</v>
      </c>
      <c r="N6849" t="s">
        <v>3507</v>
      </c>
      <c r="O6849" t="s">
        <v>2007</v>
      </c>
      <c r="P6849" t="s">
        <v>32</v>
      </c>
      <c r="Q6849" t="s">
        <v>33</v>
      </c>
      <c r="R6849" t="s">
        <v>2008</v>
      </c>
      <c r="S6849">
        <v>24.672000000000001</v>
      </c>
      <c r="T6849">
        <v>2</v>
      </c>
      <c r="U6849">
        <v>0.2</v>
      </c>
      <c r="V6849">
        <v>2.1588000000000021</v>
      </c>
      <c r="W6849" t="s">
        <v>10948</v>
      </c>
      <c r="X6849" t="s">
        <v>10937</v>
      </c>
      <c r="Y6849">
        <v>9</v>
      </c>
      <c r="Z6849" t="s">
        <v>10949</v>
      </c>
      <c r="AA6849">
        <v>8.7500000000000078E-2</v>
      </c>
    </row>
    <row r="6850" spans="1:27" x14ac:dyDescent="0.35">
      <c r="A6850">
        <v>1204</v>
      </c>
      <c r="B6850" t="s">
        <v>8018</v>
      </c>
      <c r="C6850">
        <v>2013</v>
      </c>
      <c r="D6850" s="1">
        <v>41474</v>
      </c>
      <c r="E6850" s="1">
        <v>41480</v>
      </c>
      <c r="F6850" t="s">
        <v>23</v>
      </c>
      <c r="G6850" t="s">
        <v>1150</v>
      </c>
      <c r="H6850" t="s">
        <v>1151</v>
      </c>
      <c r="I6850" t="s">
        <v>26</v>
      </c>
      <c r="J6850" t="s">
        <v>27</v>
      </c>
      <c r="K6850" t="s">
        <v>7872</v>
      </c>
      <c r="L6850" t="s">
        <v>7873</v>
      </c>
      <c r="M6850">
        <v>80219</v>
      </c>
      <c r="N6850" t="s">
        <v>30</v>
      </c>
      <c r="O6850" t="s">
        <v>3312</v>
      </c>
      <c r="P6850" t="s">
        <v>32</v>
      </c>
      <c r="Q6850" t="s">
        <v>33</v>
      </c>
      <c r="R6850" t="s">
        <v>3313</v>
      </c>
      <c r="S6850">
        <v>593.5680000000001</v>
      </c>
      <c r="T6850">
        <v>2</v>
      </c>
      <c r="U6850">
        <v>0.2</v>
      </c>
      <c r="V6850">
        <v>0</v>
      </c>
      <c r="W6850" t="s">
        <v>10936</v>
      </c>
      <c r="X6850" t="s">
        <v>10937</v>
      </c>
      <c r="Y6850">
        <v>7</v>
      </c>
      <c r="Z6850" t="s">
        <v>10938</v>
      </c>
      <c r="AA6850">
        <v>0</v>
      </c>
    </row>
    <row r="6851" spans="1:27" x14ac:dyDescent="0.35">
      <c r="A6851">
        <v>1205</v>
      </c>
      <c r="B6851" t="s">
        <v>8018</v>
      </c>
      <c r="C6851">
        <v>2013</v>
      </c>
      <c r="D6851" s="1">
        <v>41474</v>
      </c>
      <c r="E6851" s="1">
        <v>41480</v>
      </c>
      <c r="F6851" t="s">
        <v>23</v>
      </c>
      <c r="G6851" t="s">
        <v>1150</v>
      </c>
      <c r="H6851" t="s">
        <v>1151</v>
      </c>
      <c r="I6851" t="s">
        <v>26</v>
      </c>
      <c r="J6851" t="s">
        <v>27</v>
      </c>
      <c r="K6851" t="s">
        <v>7872</v>
      </c>
      <c r="L6851" t="s">
        <v>7873</v>
      </c>
      <c r="M6851">
        <v>80219</v>
      </c>
      <c r="N6851" t="s">
        <v>30</v>
      </c>
      <c r="O6851" t="s">
        <v>5755</v>
      </c>
      <c r="P6851" t="s">
        <v>32</v>
      </c>
      <c r="Q6851" t="s">
        <v>33</v>
      </c>
      <c r="R6851" t="s">
        <v>5756</v>
      </c>
      <c r="S6851">
        <v>338.04</v>
      </c>
      <c r="T6851">
        <v>3</v>
      </c>
      <c r="U6851">
        <v>0.2</v>
      </c>
      <c r="V6851">
        <v>-33.804000000000002</v>
      </c>
      <c r="W6851" t="s">
        <v>10936</v>
      </c>
      <c r="X6851" t="s">
        <v>10937</v>
      </c>
      <c r="Y6851">
        <v>7</v>
      </c>
      <c r="Z6851" t="s">
        <v>10938</v>
      </c>
      <c r="AA6851">
        <v>-0.1</v>
      </c>
    </row>
    <row r="6852" spans="1:27" x14ac:dyDescent="0.35">
      <c r="A6852">
        <v>1259</v>
      </c>
      <c r="B6852" t="s">
        <v>8693</v>
      </c>
      <c r="C6852">
        <v>2013</v>
      </c>
      <c r="D6852" s="1">
        <v>41633</v>
      </c>
      <c r="E6852" s="1">
        <v>41637</v>
      </c>
      <c r="F6852" t="s">
        <v>45</v>
      </c>
      <c r="G6852" t="s">
        <v>948</v>
      </c>
      <c r="H6852" t="s">
        <v>949</v>
      </c>
      <c r="I6852" t="s">
        <v>127</v>
      </c>
      <c r="J6852" t="s">
        <v>27</v>
      </c>
      <c r="K6852" t="s">
        <v>7862</v>
      </c>
      <c r="L6852" t="s">
        <v>7858</v>
      </c>
      <c r="M6852">
        <v>28205</v>
      </c>
      <c r="N6852" t="s">
        <v>3507</v>
      </c>
      <c r="O6852" t="s">
        <v>796</v>
      </c>
      <c r="P6852" t="s">
        <v>32</v>
      </c>
      <c r="Q6852" t="s">
        <v>33</v>
      </c>
      <c r="R6852" t="s">
        <v>797</v>
      </c>
      <c r="S6852">
        <v>540.048</v>
      </c>
      <c r="T6852">
        <v>3</v>
      </c>
      <c r="U6852">
        <v>0.2</v>
      </c>
      <c r="V6852">
        <v>-47.254199999999997</v>
      </c>
      <c r="W6852" t="s">
        <v>10936</v>
      </c>
      <c r="X6852" t="s">
        <v>10940</v>
      </c>
      <c r="Y6852">
        <v>12</v>
      </c>
      <c r="Z6852" t="s">
        <v>10941</v>
      </c>
      <c r="AA6852">
        <v>-8.7499999999999994E-2</v>
      </c>
    </row>
    <row r="6853" spans="1:27" x14ac:dyDescent="0.35">
      <c r="A6853">
        <v>1271</v>
      </c>
      <c r="B6853" t="s">
        <v>9556</v>
      </c>
      <c r="C6853">
        <v>2013</v>
      </c>
      <c r="D6853" s="1">
        <v>41386</v>
      </c>
      <c r="E6853" s="1">
        <v>41391</v>
      </c>
      <c r="F6853" t="s">
        <v>23</v>
      </c>
      <c r="G6853" t="s">
        <v>5635</v>
      </c>
      <c r="H6853" t="s">
        <v>5636</v>
      </c>
      <c r="I6853" t="s">
        <v>26</v>
      </c>
      <c r="J6853" t="s">
        <v>27</v>
      </c>
      <c r="K6853" t="s">
        <v>7864</v>
      </c>
      <c r="L6853" t="s">
        <v>7865</v>
      </c>
      <c r="M6853">
        <v>60623</v>
      </c>
      <c r="N6853" t="s">
        <v>3479</v>
      </c>
      <c r="O6853" t="s">
        <v>5712</v>
      </c>
      <c r="P6853" t="s">
        <v>32</v>
      </c>
      <c r="Q6853" t="s">
        <v>33</v>
      </c>
      <c r="R6853" t="s">
        <v>5713</v>
      </c>
      <c r="S6853">
        <v>102.33600000000001</v>
      </c>
      <c r="T6853">
        <v>4</v>
      </c>
      <c r="U6853">
        <v>0.2</v>
      </c>
      <c r="V6853">
        <v>-12.792000000000002</v>
      </c>
      <c r="W6853" t="s">
        <v>10936</v>
      </c>
      <c r="X6853" t="s">
        <v>10942</v>
      </c>
      <c r="Y6853">
        <v>4</v>
      </c>
      <c r="Z6853" t="s">
        <v>10943</v>
      </c>
      <c r="AA6853">
        <v>-0.125</v>
      </c>
    </row>
    <row r="6854" spans="1:27" x14ac:dyDescent="0.35">
      <c r="A6854">
        <v>1322</v>
      </c>
      <c r="B6854" t="s">
        <v>9557</v>
      </c>
      <c r="C6854">
        <v>2014</v>
      </c>
      <c r="D6854" s="1">
        <v>41674</v>
      </c>
      <c r="E6854" s="1">
        <v>41679</v>
      </c>
      <c r="F6854" t="s">
        <v>23</v>
      </c>
      <c r="G6854" t="s">
        <v>739</v>
      </c>
      <c r="H6854" t="s">
        <v>740</v>
      </c>
      <c r="I6854" t="s">
        <v>38</v>
      </c>
      <c r="J6854" t="s">
        <v>27</v>
      </c>
      <c r="K6854" t="s">
        <v>8163</v>
      </c>
      <c r="L6854" t="s">
        <v>8109</v>
      </c>
      <c r="M6854">
        <v>45231</v>
      </c>
      <c r="N6854" t="s">
        <v>3728</v>
      </c>
      <c r="O6854" t="s">
        <v>252</v>
      </c>
      <c r="P6854" t="s">
        <v>32</v>
      </c>
      <c r="Q6854" t="s">
        <v>33</v>
      </c>
      <c r="R6854" t="s">
        <v>253</v>
      </c>
      <c r="S6854">
        <v>285.55200000000002</v>
      </c>
      <c r="T6854">
        <v>2</v>
      </c>
      <c r="U6854">
        <v>0.2</v>
      </c>
      <c r="V6854">
        <v>35.69399999999996</v>
      </c>
      <c r="W6854" t="s">
        <v>10939</v>
      </c>
      <c r="X6854" t="s">
        <v>10950</v>
      </c>
      <c r="Y6854">
        <v>2</v>
      </c>
      <c r="Z6854" t="s">
        <v>10955</v>
      </c>
      <c r="AA6854">
        <v>0.12499999999999985</v>
      </c>
    </row>
    <row r="6855" spans="1:27" x14ac:dyDescent="0.35">
      <c r="A6855">
        <v>1332</v>
      </c>
      <c r="B6855" t="s">
        <v>9558</v>
      </c>
      <c r="C6855">
        <v>2014</v>
      </c>
      <c r="D6855" s="1">
        <v>41793</v>
      </c>
      <c r="E6855" s="1">
        <v>41797</v>
      </c>
      <c r="F6855" t="s">
        <v>23</v>
      </c>
      <c r="G6855" t="s">
        <v>1577</v>
      </c>
      <c r="H6855" t="s">
        <v>1578</v>
      </c>
      <c r="I6855" t="s">
        <v>127</v>
      </c>
      <c r="J6855" t="s">
        <v>27</v>
      </c>
      <c r="K6855" t="s">
        <v>8128</v>
      </c>
      <c r="L6855" t="s">
        <v>8109</v>
      </c>
      <c r="M6855">
        <v>44052</v>
      </c>
      <c r="N6855" t="s">
        <v>3728</v>
      </c>
      <c r="O6855" t="s">
        <v>3172</v>
      </c>
      <c r="P6855" t="s">
        <v>32</v>
      </c>
      <c r="Q6855" t="s">
        <v>33</v>
      </c>
      <c r="R6855" t="s">
        <v>3173</v>
      </c>
      <c r="S6855">
        <v>27.439999999999998</v>
      </c>
      <c r="T6855">
        <v>2</v>
      </c>
      <c r="U6855">
        <v>0.2</v>
      </c>
      <c r="V6855">
        <v>2.4009999999999998</v>
      </c>
      <c r="W6855" t="s">
        <v>10939</v>
      </c>
      <c r="X6855" t="s">
        <v>10942</v>
      </c>
      <c r="Y6855">
        <v>6</v>
      </c>
      <c r="Z6855" t="s">
        <v>10946</v>
      </c>
      <c r="AA6855">
        <v>8.7499999999999994E-2</v>
      </c>
    </row>
    <row r="6856" spans="1:27" x14ac:dyDescent="0.35">
      <c r="A6856">
        <v>1424</v>
      </c>
      <c r="B6856" t="s">
        <v>8408</v>
      </c>
      <c r="C6856">
        <v>2012</v>
      </c>
      <c r="D6856" s="1">
        <v>41178</v>
      </c>
      <c r="E6856" s="1">
        <v>41182</v>
      </c>
      <c r="F6856" t="s">
        <v>23</v>
      </c>
      <c r="G6856" t="s">
        <v>365</v>
      </c>
      <c r="H6856" t="s">
        <v>366</v>
      </c>
      <c r="I6856" t="s">
        <v>26</v>
      </c>
      <c r="J6856" t="s">
        <v>27</v>
      </c>
      <c r="K6856" t="s">
        <v>8085</v>
      </c>
      <c r="L6856" t="s">
        <v>8021</v>
      </c>
      <c r="M6856">
        <v>85204</v>
      </c>
      <c r="N6856" t="s">
        <v>30</v>
      </c>
      <c r="O6856" t="s">
        <v>185</v>
      </c>
      <c r="P6856" t="s">
        <v>32</v>
      </c>
      <c r="Q6856" t="s">
        <v>33</v>
      </c>
      <c r="R6856" t="s">
        <v>186</v>
      </c>
      <c r="S6856">
        <v>119.90400000000001</v>
      </c>
      <c r="T6856">
        <v>6</v>
      </c>
      <c r="U6856">
        <v>0.2</v>
      </c>
      <c r="V6856">
        <v>-1.4988000000000135</v>
      </c>
      <c r="W6856" t="s">
        <v>10948</v>
      </c>
      <c r="X6856" t="s">
        <v>10937</v>
      </c>
      <c r="Y6856">
        <v>9</v>
      </c>
      <c r="Z6856" t="s">
        <v>10949</v>
      </c>
      <c r="AA6856">
        <v>-1.2500000000000112E-2</v>
      </c>
    </row>
    <row r="6857" spans="1:27" x14ac:dyDescent="0.35">
      <c r="A6857">
        <v>1426</v>
      </c>
      <c r="B6857" t="s">
        <v>8408</v>
      </c>
      <c r="C6857">
        <v>2012</v>
      </c>
      <c r="D6857" s="1">
        <v>41178</v>
      </c>
      <c r="E6857" s="1">
        <v>41182</v>
      </c>
      <c r="F6857" t="s">
        <v>23</v>
      </c>
      <c r="G6857" t="s">
        <v>365</v>
      </c>
      <c r="H6857" t="s">
        <v>366</v>
      </c>
      <c r="I6857" t="s">
        <v>26</v>
      </c>
      <c r="J6857" t="s">
        <v>27</v>
      </c>
      <c r="K6857" t="s">
        <v>8085</v>
      </c>
      <c r="L6857" t="s">
        <v>8021</v>
      </c>
      <c r="M6857">
        <v>85204</v>
      </c>
      <c r="N6857" t="s">
        <v>30</v>
      </c>
      <c r="O6857" t="s">
        <v>684</v>
      </c>
      <c r="P6857" t="s">
        <v>32</v>
      </c>
      <c r="Q6857" t="s">
        <v>33</v>
      </c>
      <c r="R6857" t="s">
        <v>685</v>
      </c>
      <c r="S6857">
        <v>363.64800000000002</v>
      </c>
      <c r="T6857">
        <v>4</v>
      </c>
      <c r="U6857">
        <v>0.2</v>
      </c>
      <c r="V6857">
        <v>-86.366400000000027</v>
      </c>
      <c r="W6857" t="s">
        <v>10948</v>
      </c>
      <c r="X6857" t="s">
        <v>10937</v>
      </c>
      <c r="Y6857">
        <v>9</v>
      </c>
      <c r="Z6857" t="s">
        <v>10949</v>
      </c>
      <c r="AA6857">
        <v>-0.23750000000000007</v>
      </c>
    </row>
    <row r="6858" spans="1:27" x14ac:dyDescent="0.35">
      <c r="A6858">
        <v>1444</v>
      </c>
      <c r="B6858" t="s">
        <v>9559</v>
      </c>
      <c r="C6858">
        <v>2012</v>
      </c>
      <c r="D6858" s="1">
        <v>41183</v>
      </c>
      <c r="E6858" s="1">
        <v>41188</v>
      </c>
      <c r="F6858" t="s">
        <v>23</v>
      </c>
      <c r="G6858" t="s">
        <v>1309</v>
      </c>
      <c r="H6858" t="s">
        <v>1310</v>
      </c>
      <c r="I6858" t="s">
        <v>26</v>
      </c>
      <c r="J6858" t="s">
        <v>27</v>
      </c>
      <c r="K6858" t="s">
        <v>8104</v>
      </c>
      <c r="L6858" t="s">
        <v>7873</v>
      </c>
      <c r="M6858">
        <v>80013</v>
      </c>
      <c r="N6858" t="s">
        <v>30</v>
      </c>
      <c r="O6858" t="s">
        <v>151</v>
      </c>
      <c r="P6858" t="s">
        <v>32</v>
      </c>
      <c r="Q6858" t="s">
        <v>33</v>
      </c>
      <c r="R6858" t="s">
        <v>152</v>
      </c>
      <c r="S6858">
        <v>139.42400000000001</v>
      </c>
      <c r="T6858">
        <v>4</v>
      </c>
      <c r="U6858">
        <v>0.2</v>
      </c>
      <c r="V6858">
        <v>17.42799999999999</v>
      </c>
      <c r="W6858" t="s">
        <v>10948</v>
      </c>
      <c r="X6858" t="s">
        <v>10940</v>
      </c>
      <c r="Y6858">
        <v>10</v>
      </c>
      <c r="Z6858" t="s">
        <v>10945</v>
      </c>
      <c r="AA6858">
        <v>0.12499999999999992</v>
      </c>
    </row>
    <row r="6859" spans="1:27" x14ac:dyDescent="0.35">
      <c r="A6859">
        <v>1446</v>
      </c>
      <c r="B6859" t="s">
        <v>8410</v>
      </c>
      <c r="C6859">
        <v>2014</v>
      </c>
      <c r="D6859" s="1">
        <v>41804</v>
      </c>
      <c r="E6859" s="1">
        <v>41807</v>
      </c>
      <c r="F6859" t="s">
        <v>56</v>
      </c>
      <c r="G6859" t="s">
        <v>3738</v>
      </c>
      <c r="H6859" t="s">
        <v>3739</v>
      </c>
      <c r="I6859" t="s">
        <v>127</v>
      </c>
      <c r="J6859" t="s">
        <v>27</v>
      </c>
      <c r="K6859" t="s">
        <v>7864</v>
      </c>
      <c r="L6859" t="s">
        <v>7865</v>
      </c>
      <c r="M6859">
        <v>60653</v>
      </c>
      <c r="N6859" t="s">
        <v>3479</v>
      </c>
      <c r="O6859" t="s">
        <v>2549</v>
      </c>
      <c r="P6859" t="s">
        <v>32</v>
      </c>
      <c r="Q6859" t="s">
        <v>33</v>
      </c>
      <c r="R6859" t="s">
        <v>2550</v>
      </c>
      <c r="S6859">
        <v>164.73599999999999</v>
      </c>
      <c r="T6859">
        <v>4</v>
      </c>
      <c r="U6859">
        <v>0.2</v>
      </c>
      <c r="V6859">
        <v>-39.124799999999993</v>
      </c>
      <c r="W6859" t="s">
        <v>10939</v>
      </c>
      <c r="X6859" t="s">
        <v>10942</v>
      </c>
      <c r="Y6859">
        <v>6</v>
      </c>
      <c r="Z6859" t="s">
        <v>10946</v>
      </c>
      <c r="AA6859">
        <v>-0.23749999999999996</v>
      </c>
    </row>
    <row r="6860" spans="1:27" x14ac:dyDescent="0.35">
      <c r="A6860">
        <v>1525</v>
      </c>
      <c r="B6860" t="s">
        <v>8145</v>
      </c>
      <c r="C6860">
        <v>2012</v>
      </c>
      <c r="D6860" s="1">
        <v>41249</v>
      </c>
      <c r="E6860" s="1">
        <v>41254</v>
      </c>
      <c r="F6860" t="s">
        <v>23</v>
      </c>
      <c r="G6860" t="s">
        <v>2779</v>
      </c>
      <c r="H6860" t="s">
        <v>2780</v>
      </c>
      <c r="I6860" t="s">
        <v>38</v>
      </c>
      <c r="J6860" t="s">
        <v>27</v>
      </c>
      <c r="K6860" t="s">
        <v>8020</v>
      </c>
      <c r="L6860" t="s">
        <v>8021</v>
      </c>
      <c r="M6860">
        <v>85705</v>
      </c>
      <c r="N6860" t="s">
        <v>30</v>
      </c>
      <c r="O6860" t="s">
        <v>2549</v>
      </c>
      <c r="P6860" t="s">
        <v>32</v>
      </c>
      <c r="Q6860" t="s">
        <v>33</v>
      </c>
      <c r="R6860" t="s">
        <v>2550</v>
      </c>
      <c r="S6860">
        <v>247.10399999999998</v>
      </c>
      <c r="T6860">
        <v>6</v>
      </c>
      <c r="U6860">
        <v>0.2</v>
      </c>
      <c r="V6860">
        <v>-58.68719999999999</v>
      </c>
      <c r="W6860" t="s">
        <v>10948</v>
      </c>
      <c r="X6860" t="s">
        <v>10940</v>
      </c>
      <c r="Y6860">
        <v>12</v>
      </c>
      <c r="Z6860" t="s">
        <v>10941</v>
      </c>
      <c r="AA6860">
        <v>-0.23749999999999996</v>
      </c>
    </row>
    <row r="6861" spans="1:27" x14ac:dyDescent="0.35">
      <c r="A6861">
        <v>1532</v>
      </c>
      <c r="B6861" t="s">
        <v>9357</v>
      </c>
      <c r="C6861">
        <v>2014</v>
      </c>
      <c r="D6861" s="1">
        <v>41883</v>
      </c>
      <c r="E6861" s="1">
        <v>41888</v>
      </c>
      <c r="F6861" t="s">
        <v>23</v>
      </c>
      <c r="G6861" t="s">
        <v>1230</v>
      </c>
      <c r="H6861" t="s">
        <v>1231</v>
      </c>
      <c r="I6861" t="s">
        <v>38</v>
      </c>
      <c r="J6861" t="s">
        <v>27</v>
      </c>
      <c r="K6861" t="s">
        <v>8038</v>
      </c>
      <c r="L6861" t="s">
        <v>8021</v>
      </c>
      <c r="M6861">
        <v>85281</v>
      </c>
      <c r="N6861" t="s">
        <v>30</v>
      </c>
      <c r="O6861" t="s">
        <v>5750</v>
      </c>
      <c r="P6861" t="s">
        <v>32</v>
      </c>
      <c r="Q6861" t="s">
        <v>33</v>
      </c>
      <c r="R6861" t="s">
        <v>5751</v>
      </c>
      <c r="S6861">
        <v>10.744</v>
      </c>
      <c r="T6861">
        <v>1</v>
      </c>
      <c r="U6861">
        <v>0.2</v>
      </c>
      <c r="V6861">
        <v>0.80579999999999963</v>
      </c>
      <c r="W6861" t="s">
        <v>10939</v>
      </c>
      <c r="X6861" t="s">
        <v>10937</v>
      </c>
      <c r="Y6861">
        <v>9</v>
      </c>
      <c r="Z6861" t="s">
        <v>10949</v>
      </c>
      <c r="AA6861">
        <v>7.4999999999999969E-2</v>
      </c>
    </row>
    <row r="6862" spans="1:27" x14ac:dyDescent="0.35">
      <c r="A6862">
        <v>1577</v>
      </c>
      <c r="B6862" t="s">
        <v>9560</v>
      </c>
      <c r="C6862">
        <v>2013</v>
      </c>
      <c r="D6862" s="1">
        <v>41387</v>
      </c>
      <c r="E6862" s="1">
        <v>41392</v>
      </c>
      <c r="F6862" t="s">
        <v>23</v>
      </c>
      <c r="G6862" t="s">
        <v>1472</v>
      </c>
      <c r="H6862" t="s">
        <v>1473</v>
      </c>
      <c r="I6862" t="s">
        <v>127</v>
      </c>
      <c r="J6862" t="s">
        <v>27</v>
      </c>
      <c r="K6862" t="s">
        <v>8104</v>
      </c>
      <c r="L6862" t="s">
        <v>7865</v>
      </c>
      <c r="M6862">
        <v>60505</v>
      </c>
      <c r="N6862" t="s">
        <v>3479</v>
      </c>
      <c r="O6862" t="s">
        <v>638</v>
      </c>
      <c r="P6862" t="s">
        <v>32</v>
      </c>
      <c r="Q6862" t="s">
        <v>33</v>
      </c>
      <c r="R6862" t="s">
        <v>639</v>
      </c>
      <c r="S6862">
        <v>23.952000000000002</v>
      </c>
      <c r="T6862">
        <v>2</v>
      </c>
      <c r="U6862">
        <v>0.2</v>
      </c>
      <c r="V6862">
        <v>2.3952000000000018</v>
      </c>
      <c r="W6862" t="s">
        <v>10936</v>
      </c>
      <c r="X6862" t="s">
        <v>10942</v>
      </c>
      <c r="Y6862">
        <v>4</v>
      </c>
      <c r="Z6862" t="s">
        <v>10943</v>
      </c>
      <c r="AA6862">
        <v>0.10000000000000006</v>
      </c>
    </row>
    <row r="6863" spans="1:27" x14ac:dyDescent="0.35">
      <c r="A6863">
        <v>1631</v>
      </c>
      <c r="B6863" t="s">
        <v>8696</v>
      </c>
      <c r="C6863">
        <v>2013</v>
      </c>
      <c r="D6863" s="1">
        <v>41403</v>
      </c>
      <c r="E6863" s="1">
        <v>41403</v>
      </c>
      <c r="F6863" t="s">
        <v>234</v>
      </c>
      <c r="G6863" t="s">
        <v>181</v>
      </c>
      <c r="H6863" t="s">
        <v>182</v>
      </c>
      <c r="I6863" t="s">
        <v>38</v>
      </c>
      <c r="J6863" t="s">
        <v>27</v>
      </c>
      <c r="K6863" t="s">
        <v>8121</v>
      </c>
      <c r="L6863" t="s">
        <v>8109</v>
      </c>
      <c r="M6863">
        <v>44105</v>
      </c>
      <c r="N6863" t="s">
        <v>3728</v>
      </c>
      <c r="O6863" t="s">
        <v>5757</v>
      </c>
      <c r="P6863" t="s">
        <v>32</v>
      </c>
      <c r="Q6863" t="s">
        <v>33</v>
      </c>
      <c r="R6863" t="s">
        <v>5758</v>
      </c>
      <c r="S6863">
        <v>1006.056</v>
      </c>
      <c r="T6863">
        <v>3</v>
      </c>
      <c r="U6863">
        <v>0.2</v>
      </c>
      <c r="V6863">
        <v>88.029900000000055</v>
      </c>
      <c r="W6863" t="s">
        <v>10936</v>
      </c>
      <c r="X6863" t="s">
        <v>10942</v>
      </c>
      <c r="Y6863">
        <v>5</v>
      </c>
      <c r="Z6863" t="s">
        <v>10952</v>
      </c>
      <c r="AA6863">
        <v>8.750000000000005E-2</v>
      </c>
    </row>
    <row r="6864" spans="1:27" x14ac:dyDescent="0.35">
      <c r="A6864">
        <v>1634</v>
      </c>
      <c r="B6864" t="s">
        <v>8696</v>
      </c>
      <c r="C6864">
        <v>2013</v>
      </c>
      <c r="D6864" s="1">
        <v>41403</v>
      </c>
      <c r="E6864" s="1">
        <v>41403</v>
      </c>
      <c r="F6864" t="s">
        <v>234</v>
      </c>
      <c r="G6864" t="s">
        <v>181</v>
      </c>
      <c r="H6864" t="s">
        <v>182</v>
      </c>
      <c r="I6864" t="s">
        <v>38</v>
      </c>
      <c r="J6864" t="s">
        <v>27</v>
      </c>
      <c r="K6864" t="s">
        <v>8121</v>
      </c>
      <c r="L6864" t="s">
        <v>8109</v>
      </c>
      <c r="M6864">
        <v>44105</v>
      </c>
      <c r="N6864" t="s">
        <v>3728</v>
      </c>
      <c r="O6864" t="s">
        <v>1781</v>
      </c>
      <c r="P6864" t="s">
        <v>32</v>
      </c>
      <c r="Q6864" t="s">
        <v>33</v>
      </c>
      <c r="R6864" t="s">
        <v>1782</v>
      </c>
      <c r="S6864">
        <v>25.12</v>
      </c>
      <c r="T6864">
        <v>2</v>
      </c>
      <c r="U6864">
        <v>0.2</v>
      </c>
      <c r="V6864">
        <v>1.5700000000000012</v>
      </c>
      <c r="W6864" t="s">
        <v>10936</v>
      </c>
      <c r="X6864" t="s">
        <v>10942</v>
      </c>
      <c r="Y6864">
        <v>5</v>
      </c>
      <c r="Z6864" t="s">
        <v>10952</v>
      </c>
      <c r="AA6864">
        <v>6.2500000000000042E-2</v>
      </c>
    </row>
    <row r="6865" spans="1:27" x14ac:dyDescent="0.35">
      <c r="A6865">
        <v>1637</v>
      </c>
      <c r="B6865" t="s">
        <v>8415</v>
      </c>
      <c r="C6865">
        <v>2011</v>
      </c>
      <c r="D6865" s="1">
        <v>40873</v>
      </c>
      <c r="E6865" s="1">
        <v>40879</v>
      </c>
      <c r="F6865" t="s">
        <v>23</v>
      </c>
      <c r="G6865" t="s">
        <v>3591</v>
      </c>
      <c r="H6865" t="s">
        <v>3592</v>
      </c>
      <c r="I6865" t="s">
        <v>38</v>
      </c>
      <c r="J6865" t="s">
        <v>27</v>
      </c>
      <c r="K6865" t="s">
        <v>8297</v>
      </c>
      <c r="L6865" t="s">
        <v>8023</v>
      </c>
      <c r="M6865">
        <v>97224</v>
      </c>
      <c r="N6865" t="s">
        <v>30</v>
      </c>
      <c r="O6865" t="s">
        <v>5729</v>
      </c>
      <c r="P6865" t="s">
        <v>32</v>
      </c>
      <c r="Q6865" t="s">
        <v>33</v>
      </c>
      <c r="R6865" t="s">
        <v>5730</v>
      </c>
      <c r="S6865">
        <v>669.08</v>
      </c>
      <c r="T6865">
        <v>5</v>
      </c>
      <c r="U6865">
        <v>0.2</v>
      </c>
      <c r="V6865">
        <v>-167.27</v>
      </c>
      <c r="W6865" t="s">
        <v>10944</v>
      </c>
      <c r="X6865" t="s">
        <v>10940</v>
      </c>
      <c r="Y6865">
        <v>11</v>
      </c>
      <c r="Z6865" t="s">
        <v>10947</v>
      </c>
      <c r="AA6865">
        <v>-0.25</v>
      </c>
    </row>
    <row r="6866" spans="1:27" x14ac:dyDescent="0.35">
      <c r="A6866">
        <v>1772</v>
      </c>
      <c r="B6866" t="s">
        <v>8698</v>
      </c>
      <c r="C6866">
        <v>2013</v>
      </c>
      <c r="D6866" s="1">
        <v>41606</v>
      </c>
      <c r="E6866" s="1">
        <v>41608</v>
      </c>
      <c r="F6866" t="s">
        <v>45</v>
      </c>
      <c r="G6866" t="s">
        <v>62</v>
      </c>
      <c r="H6866" t="s">
        <v>63</v>
      </c>
      <c r="I6866" t="s">
        <v>26</v>
      </c>
      <c r="J6866" t="s">
        <v>27</v>
      </c>
      <c r="K6866" t="s">
        <v>7864</v>
      </c>
      <c r="L6866" t="s">
        <v>7865</v>
      </c>
      <c r="M6866">
        <v>60623</v>
      </c>
      <c r="N6866" t="s">
        <v>3479</v>
      </c>
      <c r="O6866" t="s">
        <v>5686</v>
      </c>
      <c r="P6866" t="s">
        <v>32</v>
      </c>
      <c r="Q6866" t="s">
        <v>33</v>
      </c>
      <c r="R6866" t="s">
        <v>5687</v>
      </c>
      <c r="S6866">
        <v>97.984000000000009</v>
      </c>
      <c r="T6866">
        <v>2</v>
      </c>
      <c r="U6866">
        <v>0.2</v>
      </c>
      <c r="V6866">
        <v>-24.496000000000002</v>
      </c>
      <c r="W6866" t="s">
        <v>10936</v>
      </c>
      <c r="X6866" t="s">
        <v>10940</v>
      </c>
      <c r="Y6866">
        <v>11</v>
      </c>
      <c r="Z6866" t="s">
        <v>10947</v>
      </c>
      <c r="AA6866">
        <v>-0.25</v>
      </c>
    </row>
    <row r="6867" spans="1:27" x14ac:dyDescent="0.35">
      <c r="A6867">
        <v>1922</v>
      </c>
      <c r="B6867" t="s">
        <v>9561</v>
      </c>
      <c r="C6867">
        <v>2012</v>
      </c>
      <c r="D6867" s="1">
        <v>41185</v>
      </c>
      <c r="E6867" s="1">
        <v>41191</v>
      </c>
      <c r="F6867" t="s">
        <v>23</v>
      </c>
      <c r="G6867" t="s">
        <v>3006</v>
      </c>
      <c r="H6867" t="s">
        <v>3007</v>
      </c>
      <c r="I6867" t="s">
        <v>26</v>
      </c>
      <c r="J6867" t="s">
        <v>27</v>
      </c>
      <c r="K6867" t="s">
        <v>8260</v>
      </c>
      <c r="L6867" t="s">
        <v>8102</v>
      </c>
      <c r="M6867">
        <v>19601</v>
      </c>
      <c r="N6867" t="s">
        <v>3728</v>
      </c>
      <c r="O6867" t="s">
        <v>5894</v>
      </c>
      <c r="P6867" t="s">
        <v>32</v>
      </c>
      <c r="Q6867" t="s">
        <v>33</v>
      </c>
      <c r="R6867" t="s">
        <v>66</v>
      </c>
      <c r="S6867">
        <v>15.008000000000003</v>
      </c>
      <c r="T6867">
        <v>2</v>
      </c>
      <c r="U6867">
        <v>0.2</v>
      </c>
      <c r="V6867">
        <v>1.5007999999999999</v>
      </c>
      <c r="W6867" t="s">
        <v>10948</v>
      </c>
      <c r="X6867" t="s">
        <v>10940</v>
      </c>
      <c r="Y6867">
        <v>10</v>
      </c>
      <c r="Z6867" t="s">
        <v>10945</v>
      </c>
      <c r="AA6867">
        <v>9.9999999999999978E-2</v>
      </c>
    </row>
    <row r="6868" spans="1:27" x14ac:dyDescent="0.35">
      <c r="A6868">
        <v>1939</v>
      </c>
      <c r="B6868" t="s">
        <v>8024</v>
      </c>
      <c r="C6868">
        <v>2013</v>
      </c>
      <c r="D6868" s="1">
        <v>41464</v>
      </c>
      <c r="E6868" s="1">
        <v>41468</v>
      </c>
      <c r="F6868" t="s">
        <v>23</v>
      </c>
      <c r="G6868" t="s">
        <v>305</v>
      </c>
      <c r="H6868" t="s">
        <v>306</v>
      </c>
      <c r="I6868" t="s">
        <v>38</v>
      </c>
      <c r="J6868" t="s">
        <v>27</v>
      </c>
      <c r="K6868" t="s">
        <v>8025</v>
      </c>
      <c r="L6868" t="s">
        <v>7873</v>
      </c>
      <c r="M6868">
        <v>80020</v>
      </c>
      <c r="N6868" t="s">
        <v>30</v>
      </c>
      <c r="O6868" t="s">
        <v>261</v>
      </c>
      <c r="P6868" t="s">
        <v>32</v>
      </c>
      <c r="Q6868" t="s">
        <v>33</v>
      </c>
      <c r="R6868" t="s">
        <v>262</v>
      </c>
      <c r="S6868">
        <v>33.488000000000007</v>
      </c>
      <c r="T6868">
        <v>7</v>
      </c>
      <c r="U6868">
        <v>0.2</v>
      </c>
      <c r="V6868">
        <v>-1.2558000000000051</v>
      </c>
      <c r="W6868" t="s">
        <v>10936</v>
      </c>
      <c r="X6868" t="s">
        <v>10937</v>
      </c>
      <c r="Y6868">
        <v>7</v>
      </c>
      <c r="Z6868" t="s">
        <v>10938</v>
      </c>
      <c r="AA6868">
        <v>-3.7500000000000144E-2</v>
      </c>
    </row>
    <row r="6869" spans="1:27" x14ac:dyDescent="0.35">
      <c r="A6869">
        <v>1943</v>
      </c>
      <c r="B6869" t="s">
        <v>9450</v>
      </c>
      <c r="C6869">
        <v>2014</v>
      </c>
      <c r="D6869" s="1">
        <v>41881</v>
      </c>
      <c r="E6869" s="1">
        <v>41884</v>
      </c>
      <c r="F6869" t="s">
        <v>56</v>
      </c>
      <c r="G6869" t="s">
        <v>3988</v>
      </c>
      <c r="H6869" t="s">
        <v>3989</v>
      </c>
      <c r="I6869" t="s">
        <v>26</v>
      </c>
      <c r="J6869" t="s">
        <v>27</v>
      </c>
      <c r="K6869" t="s">
        <v>4514</v>
      </c>
      <c r="L6869" t="s">
        <v>7865</v>
      </c>
      <c r="M6869">
        <v>62301</v>
      </c>
      <c r="N6869" t="s">
        <v>3479</v>
      </c>
      <c r="O6869" t="s">
        <v>3172</v>
      </c>
      <c r="P6869" t="s">
        <v>32</v>
      </c>
      <c r="Q6869" t="s">
        <v>33</v>
      </c>
      <c r="R6869" t="s">
        <v>3173</v>
      </c>
      <c r="S6869">
        <v>27.439999999999998</v>
      </c>
      <c r="T6869">
        <v>2</v>
      </c>
      <c r="U6869">
        <v>0.2</v>
      </c>
      <c r="V6869">
        <v>2.4009999999999998</v>
      </c>
      <c r="W6869" t="s">
        <v>10939</v>
      </c>
      <c r="X6869" t="s">
        <v>10937</v>
      </c>
      <c r="Y6869">
        <v>8</v>
      </c>
      <c r="Z6869" t="s">
        <v>10954</v>
      </c>
      <c r="AA6869">
        <v>8.7499999999999994E-2</v>
      </c>
    </row>
    <row r="6870" spans="1:27" x14ac:dyDescent="0.35">
      <c r="A6870">
        <v>1981</v>
      </c>
      <c r="B6870" t="s">
        <v>8026</v>
      </c>
      <c r="C6870">
        <v>2013</v>
      </c>
      <c r="D6870" s="1">
        <v>41379</v>
      </c>
      <c r="E6870" s="1">
        <v>41379</v>
      </c>
      <c r="F6870" t="s">
        <v>234</v>
      </c>
      <c r="G6870" t="s">
        <v>1260</v>
      </c>
      <c r="H6870" t="s">
        <v>1261</v>
      </c>
      <c r="I6870" t="s">
        <v>38</v>
      </c>
      <c r="J6870" t="s">
        <v>27</v>
      </c>
      <c r="K6870" t="s">
        <v>8027</v>
      </c>
      <c r="L6870" t="s">
        <v>8021</v>
      </c>
      <c r="M6870">
        <v>85301</v>
      </c>
      <c r="N6870" t="s">
        <v>30</v>
      </c>
      <c r="O6870" t="s">
        <v>2299</v>
      </c>
      <c r="P6870" t="s">
        <v>32</v>
      </c>
      <c r="Q6870" t="s">
        <v>33</v>
      </c>
      <c r="R6870" t="s">
        <v>2300</v>
      </c>
      <c r="S6870">
        <v>42.975999999999999</v>
      </c>
      <c r="T6870">
        <v>4</v>
      </c>
      <c r="U6870">
        <v>0.2</v>
      </c>
      <c r="V6870">
        <v>4.2976000000000028</v>
      </c>
      <c r="W6870" t="s">
        <v>10936</v>
      </c>
      <c r="X6870" t="s">
        <v>10942</v>
      </c>
      <c r="Y6870">
        <v>4</v>
      </c>
      <c r="Z6870" t="s">
        <v>10943</v>
      </c>
      <c r="AA6870">
        <v>0.10000000000000006</v>
      </c>
    </row>
    <row r="6871" spans="1:27" x14ac:dyDescent="0.35">
      <c r="A6871">
        <v>2099</v>
      </c>
      <c r="B6871" t="s">
        <v>8807</v>
      </c>
      <c r="C6871">
        <v>2014</v>
      </c>
      <c r="D6871" s="1">
        <v>41890</v>
      </c>
      <c r="E6871" s="1">
        <v>41895</v>
      </c>
      <c r="F6871" t="s">
        <v>23</v>
      </c>
      <c r="G6871" t="s">
        <v>1844</v>
      </c>
      <c r="H6871" t="s">
        <v>1845</v>
      </c>
      <c r="I6871" t="s">
        <v>38</v>
      </c>
      <c r="J6871" t="s">
        <v>27</v>
      </c>
      <c r="K6871" t="s">
        <v>8063</v>
      </c>
      <c r="L6871" t="s">
        <v>8023</v>
      </c>
      <c r="M6871">
        <v>97206</v>
      </c>
      <c r="N6871" t="s">
        <v>30</v>
      </c>
      <c r="O6871" t="s">
        <v>1781</v>
      </c>
      <c r="P6871" t="s">
        <v>32</v>
      </c>
      <c r="Q6871" t="s">
        <v>33</v>
      </c>
      <c r="R6871" t="s">
        <v>1782</v>
      </c>
      <c r="S6871">
        <v>37.68</v>
      </c>
      <c r="T6871">
        <v>3</v>
      </c>
      <c r="U6871">
        <v>0.2</v>
      </c>
      <c r="V6871">
        <v>2.3550000000000022</v>
      </c>
      <c r="W6871" t="s">
        <v>10939</v>
      </c>
      <c r="X6871" t="s">
        <v>10937</v>
      </c>
      <c r="Y6871">
        <v>9</v>
      </c>
      <c r="Z6871" t="s">
        <v>10949</v>
      </c>
      <c r="AA6871">
        <v>6.2500000000000056E-2</v>
      </c>
    </row>
    <row r="6872" spans="1:27" x14ac:dyDescent="0.35">
      <c r="A6872">
        <v>2101</v>
      </c>
      <c r="B6872" t="s">
        <v>9562</v>
      </c>
      <c r="C6872">
        <v>2011</v>
      </c>
      <c r="D6872" s="1">
        <v>40612</v>
      </c>
      <c r="E6872" s="1">
        <v>40619</v>
      </c>
      <c r="F6872" t="s">
        <v>23</v>
      </c>
      <c r="G6872" t="s">
        <v>909</v>
      </c>
      <c r="H6872" t="s">
        <v>910</v>
      </c>
      <c r="I6872" t="s">
        <v>38</v>
      </c>
      <c r="J6872" t="s">
        <v>27</v>
      </c>
      <c r="K6872" t="s">
        <v>7872</v>
      </c>
      <c r="L6872" t="s">
        <v>7873</v>
      </c>
      <c r="M6872">
        <v>80219</v>
      </c>
      <c r="N6872" t="s">
        <v>30</v>
      </c>
      <c r="O6872" t="s">
        <v>1764</v>
      </c>
      <c r="P6872" t="s">
        <v>32</v>
      </c>
      <c r="Q6872" t="s">
        <v>33</v>
      </c>
      <c r="R6872" t="s">
        <v>1765</v>
      </c>
      <c r="S6872">
        <v>636.40800000000013</v>
      </c>
      <c r="T6872">
        <v>3</v>
      </c>
      <c r="U6872">
        <v>0.2</v>
      </c>
      <c r="V6872">
        <v>-15.910200000000088</v>
      </c>
      <c r="W6872" t="s">
        <v>10944</v>
      </c>
      <c r="X6872" t="s">
        <v>10950</v>
      </c>
      <c r="Y6872">
        <v>3</v>
      </c>
      <c r="Z6872" t="s">
        <v>10953</v>
      </c>
      <c r="AA6872">
        <v>-2.5000000000000133E-2</v>
      </c>
    </row>
    <row r="6873" spans="1:27" x14ac:dyDescent="0.35">
      <c r="A6873">
        <v>2148</v>
      </c>
      <c r="B6873" t="s">
        <v>9563</v>
      </c>
      <c r="C6873">
        <v>2013</v>
      </c>
      <c r="D6873" s="1">
        <v>41451</v>
      </c>
      <c r="E6873" s="1">
        <v>41455</v>
      </c>
      <c r="F6873" t="s">
        <v>23</v>
      </c>
      <c r="G6873" t="s">
        <v>1949</v>
      </c>
      <c r="H6873" t="s">
        <v>1950</v>
      </c>
      <c r="I6873" t="s">
        <v>26</v>
      </c>
      <c r="J6873" t="s">
        <v>27</v>
      </c>
      <c r="K6873" t="s">
        <v>9564</v>
      </c>
      <c r="L6873" t="s">
        <v>8102</v>
      </c>
      <c r="M6873">
        <v>17403</v>
      </c>
      <c r="N6873" t="s">
        <v>3728</v>
      </c>
      <c r="O6873" t="s">
        <v>1689</v>
      </c>
      <c r="P6873" t="s">
        <v>32</v>
      </c>
      <c r="Q6873" t="s">
        <v>33</v>
      </c>
      <c r="R6873" t="s">
        <v>1690</v>
      </c>
      <c r="S6873">
        <v>254.35200000000003</v>
      </c>
      <c r="T6873">
        <v>6</v>
      </c>
      <c r="U6873">
        <v>0.2</v>
      </c>
      <c r="V6873">
        <v>-50.870400000000018</v>
      </c>
      <c r="W6873" t="s">
        <v>10936</v>
      </c>
      <c r="X6873" t="s">
        <v>10942</v>
      </c>
      <c r="Y6873">
        <v>6</v>
      </c>
      <c r="Z6873" t="s">
        <v>10946</v>
      </c>
      <c r="AA6873">
        <v>-0.20000000000000004</v>
      </c>
    </row>
    <row r="6874" spans="1:27" x14ac:dyDescent="0.35">
      <c r="A6874">
        <v>2233</v>
      </c>
      <c r="B6874" t="s">
        <v>9565</v>
      </c>
      <c r="C6874">
        <v>2014</v>
      </c>
      <c r="D6874" s="1">
        <v>41830</v>
      </c>
      <c r="E6874" s="1">
        <v>41835</v>
      </c>
      <c r="F6874" t="s">
        <v>23</v>
      </c>
      <c r="G6874" t="s">
        <v>6337</v>
      </c>
      <c r="H6874" t="s">
        <v>6338</v>
      </c>
      <c r="I6874" t="s">
        <v>38</v>
      </c>
      <c r="J6874" t="s">
        <v>27</v>
      </c>
      <c r="K6874" t="s">
        <v>7864</v>
      </c>
      <c r="L6874" t="s">
        <v>7865</v>
      </c>
      <c r="M6874">
        <v>60610</v>
      </c>
      <c r="N6874" t="s">
        <v>3479</v>
      </c>
      <c r="O6874" t="s">
        <v>467</v>
      </c>
      <c r="P6874" t="s">
        <v>32</v>
      </c>
      <c r="Q6874" t="s">
        <v>33</v>
      </c>
      <c r="R6874" t="s">
        <v>468</v>
      </c>
      <c r="S6874">
        <v>228.92</v>
      </c>
      <c r="T6874">
        <v>5</v>
      </c>
      <c r="U6874">
        <v>0.2</v>
      </c>
      <c r="V6874">
        <v>14.307499999999997</v>
      </c>
      <c r="W6874" t="s">
        <v>10939</v>
      </c>
      <c r="X6874" t="s">
        <v>10937</v>
      </c>
      <c r="Y6874">
        <v>7</v>
      </c>
      <c r="Z6874" t="s">
        <v>10938</v>
      </c>
      <c r="AA6874">
        <v>6.2499999999999993E-2</v>
      </c>
    </row>
    <row r="6875" spans="1:27" x14ac:dyDescent="0.35">
      <c r="A6875">
        <v>2310</v>
      </c>
      <c r="B6875" t="s">
        <v>8029</v>
      </c>
      <c r="C6875">
        <v>2014</v>
      </c>
      <c r="D6875" s="1">
        <v>41802</v>
      </c>
      <c r="E6875" s="1">
        <v>41803</v>
      </c>
      <c r="F6875" t="s">
        <v>56</v>
      </c>
      <c r="G6875" t="s">
        <v>1621</v>
      </c>
      <c r="H6875" t="s">
        <v>1622</v>
      </c>
      <c r="I6875" t="s">
        <v>127</v>
      </c>
      <c r="J6875" t="s">
        <v>27</v>
      </c>
      <c r="K6875" t="s">
        <v>8030</v>
      </c>
      <c r="L6875" t="s">
        <v>8021</v>
      </c>
      <c r="M6875">
        <v>85345</v>
      </c>
      <c r="N6875" t="s">
        <v>30</v>
      </c>
      <c r="O6875" t="s">
        <v>2350</v>
      </c>
      <c r="P6875" t="s">
        <v>32</v>
      </c>
      <c r="Q6875" t="s">
        <v>33</v>
      </c>
      <c r="R6875" t="s">
        <v>2351</v>
      </c>
      <c r="S6875">
        <v>68.448000000000008</v>
      </c>
      <c r="T6875">
        <v>4</v>
      </c>
      <c r="U6875">
        <v>0.2</v>
      </c>
      <c r="V6875">
        <v>7.7003999999999948</v>
      </c>
      <c r="W6875" t="s">
        <v>10939</v>
      </c>
      <c r="X6875" t="s">
        <v>10942</v>
      </c>
      <c r="Y6875">
        <v>6</v>
      </c>
      <c r="Z6875" t="s">
        <v>10946</v>
      </c>
      <c r="AA6875">
        <v>0.11249999999999991</v>
      </c>
    </row>
    <row r="6876" spans="1:27" x14ac:dyDescent="0.35">
      <c r="A6876">
        <v>2313</v>
      </c>
      <c r="B6876" t="s">
        <v>8029</v>
      </c>
      <c r="C6876">
        <v>2014</v>
      </c>
      <c r="D6876" s="1">
        <v>41802</v>
      </c>
      <c r="E6876" s="1">
        <v>41803</v>
      </c>
      <c r="F6876" t="s">
        <v>56</v>
      </c>
      <c r="G6876" t="s">
        <v>1621</v>
      </c>
      <c r="H6876" t="s">
        <v>1622</v>
      </c>
      <c r="I6876" t="s">
        <v>127</v>
      </c>
      <c r="J6876" t="s">
        <v>27</v>
      </c>
      <c r="K6876" t="s">
        <v>8030</v>
      </c>
      <c r="L6876" t="s">
        <v>8021</v>
      </c>
      <c r="M6876">
        <v>85345</v>
      </c>
      <c r="N6876" t="s">
        <v>30</v>
      </c>
      <c r="O6876" t="s">
        <v>1269</v>
      </c>
      <c r="P6876" t="s">
        <v>32</v>
      </c>
      <c r="Q6876" t="s">
        <v>33</v>
      </c>
      <c r="R6876" t="s">
        <v>1270</v>
      </c>
      <c r="S6876">
        <v>215.59200000000001</v>
      </c>
      <c r="T6876">
        <v>3</v>
      </c>
      <c r="U6876">
        <v>0.2</v>
      </c>
      <c r="V6876">
        <v>-48.508200000000009</v>
      </c>
      <c r="W6876" t="s">
        <v>10939</v>
      </c>
      <c r="X6876" t="s">
        <v>10942</v>
      </c>
      <c r="Y6876">
        <v>6</v>
      </c>
      <c r="Z6876" t="s">
        <v>10946</v>
      </c>
      <c r="AA6876">
        <v>-0.22500000000000003</v>
      </c>
    </row>
    <row r="6877" spans="1:27" x14ac:dyDescent="0.35">
      <c r="A6877">
        <v>2344</v>
      </c>
      <c r="B6877" t="s">
        <v>9566</v>
      </c>
      <c r="C6877">
        <v>2011</v>
      </c>
      <c r="D6877" s="1">
        <v>40750</v>
      </c>
      <c r="E6877" s="1">
        <v>40754</v>
      </c>
      <c r="F6877" t="s">
        <v>45</v>
      </c>
      <c r="G6877" t="s">
        <v>2229</v>
      </c>
      <c r="H6877" t="s">
        <v>2230</v>
      </c>
      <c r="I6877" t="s">
        <v>38</v>
      </c>
      <c r="J6877" t="s">
        <v>27</v>
      </c>
      <c r="K6877" t="s">
        <v>7864</v>
      </c>
      <c r="L6877" t="s">
        <v>7865</v>
      </c>
      <c r="M6877">
        <v>60623</v>
      </c>
      <c r="N6877" t="s">
        <v>3479</v>
      </c>
      <c r="O6877" t="s">
        <v>2549</v>
      </c>
      <c r="P6877" t="s">
        <v>32</v>
      </c>
      <c r="Q6877" t="s">
        <v>33</v>
      </c>
      <c r="R6877" t="s">
        <v>2550</v>
      </c>
      <c r="S6877">
        <v>123.55199999999999</v>
      </c>
      <c r="T6877">
        <v>3</v>
      </c>
      <c r="U6877">
        <v>0.2</v>
      </c>
      <c r="V6877">
        <v>-29.343599999999995</v>
      </c>
      <c r="W6877" t="s">
        <v>10944</v>
      </c>
      <c r="X6877" t="s">
        <v>10937</v>
      </c>
      <c r="Y6877">
        <v>7</v>
      </c>
      <c r="Z6877" t="s">
        <v>10938</v>
      </c>
      <c r="AA6877">
        <v>-0.23749999999999996</v>
      </c>
    </row>
    <row r="6878" spans="1:27" x14ac:dyDescent="0.35">
      <c r="A6878">
        <v>2422</v>
      </c>
      <c r="B6878" t="s">
        <v>9567</v>
      </c>
      <c r="C6878">
        <v>2013</v>
      </c>
      <c r="D6878" s="1">
        <v>41383</v>
      </c>
      <c r="E6878" s="1">
        <v>41388</v>
      </c>
      <c r="F6878" t="s">
        <v>23</v>
      </c>
      <c r="G6878" t="s">
        <v>2700</v>
      </c>
      <c r="H6878" t="s">
        <v>2701</v>
      </c>
      <c r="I6878" t="s">
        <v>127</v>
      </c>
      <c r="J6878" t="s">
        <v>27</v>
      </c>
      <c r="K6878" t="s">
        <v>9568</v>
      </c>
      <c r="L6878" t="s">
        <v>7865</v>
      </c>
      <c r="M6878">
        <v>60126</v>
      </c>
      <c r="N6878" t="s">
        <v>3479</v>
      </c>
      <c r="O6878" t="s">
        <v>3000</v>
      </c>
      <c r="P6878" t="s">
        <v>32</v>
      </c>
      <c r="Q6878" t="s">
        <v>33</v>
      </c>
      <c r="R6878" t="s">
        <v>3001</v>
      </c>
      <c r="S6878">
        <v>230.376</v>
      </c>
      <c r="T6878">
        <v>3</v>
      </c>
      <c r="U6878">
        <v>0.2</v>
      </c>
      <c r="V6878">
        <v>-48.954900000000002</v>
      </c>
      <c r="W6878" t="s">
        <v>10936</v>
      </c>
      <c r="X6878" t="s">
        <v>10942</v>
      </c>
      <c r="Y6878">
        <v>4</v>
      </c>
      <c r="Z6878" t="s">
        <v>10943</v>
      </c>
      <c r="AA6878">
        <v>-0.21249999999999999</v>
      </c>
    </row>
    <row r="6879" spans="1:27" x14ac:dyDescent="0.35">
      <c r="A6879">
        <v>2516</v>
      </c>
      <c r="B6879" t="s">
        <v>9569</v>
      </c>
      <c r="C6879">
        <v>2011</v>
      </c>
      <c r="D6879" s="1">
        <v>40791</v>
      </c>
      <c r="E6879" s="1">
        <v>40796</v>
      </c>
      <c r="F6879" t="s">
        <v>23</v>
      </c>
      <c r="G6879" t="s">
        <v>1717</v>
      </c>
      <c r="H6879" t="s">
        <v>1718</v>
      </c>
      <c r="I6879" t="s">
        <v>38</v>
      </c>
      <c r="J6879" t="s">
        <v>27</v>
      </c>
      <c r="K6879" t="s">
        <v>4287</v>
      </c>
      <c r="L6879" t="s">
        <v>8109</v>
      </c>
      <c r="M6879">
        <v>43402</v>
      </c>
      <c r="N6879" t="s">
        <v>3728</v>
      </c>
      <c r="O6879" t="s">
        <v>768</v>
      </c>
      <c r="P6879" t="s">
        <v>32</v>
      </c>
      <c r="Q6879" t="s">
        <v>33</v>
      </c>
      <c r="R6879" t="s">
        <v>769</v>
      </c>
      <c r="S6879">
        <v>264.32</v>
      </c>
      <c r="T6879">
        <v>2</v>
      </c>
      <c r="U6879">
        <v>0.2</v>
      </c>
      <c r="V6879">
        <v>19.823999999999998</v>
      </c>
      <c r="W6879" t="s">
        <v>10944</v>
      </c>
      <c r="X6879" t="s">
        <v>10937</v>
      </c>
      <c r="Y6879">
        <v>9</v>
      </c>
      <c r="Z6879" t="s">
        <v>10949</v>
      </c>
      <c r="AA6879">
        <v>7.4999999999999997E-2</v>
      </c>
    </row>
    <row r="6880" spans="1:27" x14ac:dyDescent="0.35">
      <c r="A6880">
        <v>2830</v>
      </c>
      <c r="B6880" t="s">
        <v>9570</v>
      </c>
      <c r="C6880">
        <v>2013</v>
      </c>
      <c r="D6880" s="1">
        <v>41388</v>
      </c>
      <c r="E6880" s="1">
        <v>41391</v>
      </c>
      <c r="F6880" t="s">
        <v>56</v>
      </c>
      <c r="G6880" t="s">
        <v>2646</v>
      </c>
      <c r="H6880" t="s">
        <v>2647</v>
      </c>
      <c r="I6880" t="s">
        <v>38</v>
      </c>
      <c r="J6880" t="s">
        <v>27</v>
      </c>
      <c r="K6880" t="s">
        <v>3187</v>
      </c>
      <c r="L6880" t="s">
        <v>8109</v>
      </c>
      <c r="M6880">
        <v>43130</v>
      </c>
      <c r="N6880" t="s">
        <v>3728</v>
      </c>
      <c r="O6880" t="s">
        <v>3256</v>
      </c>
      <c r="P6880" t="s">
        <v>32</v>
      </c>
      <c r="Q6880" t="s">
        <v>33</v>
      </c>
      <c r="R6880" t="s">
        <v>3257</v>
      </c>
      <c r="S6880">
        <v>55.92</v>
      </c>
      <c r="T6880">
        <v>5</v>
      </c>
      <c r="U6880">
        <v>0.2</v>
      </c>
      <c r="V6880">
        <v>6.2910000000000004</v>
      </c>
      <c r="W6880" t="s">
        <v>10936</v>
      </c>
      <c r="X6880" t="s">
        <v>10942</v>
      </c>
      <c r="Y6880">
        <v>4</v>
      </c>
      <c r="Z6880" t="s">
        <v>10943</v>
      </c>
      <c r="AA6880">
        <v>0.1125</v>
      </c>
    </row>
    <row r="6881" spans="1:27" x14ac:dyDescent="0.35">
      <c r="A6881">
        <v>2832</v>
      </c>
      <c r="B6881" t="s">
        <v>8439</v>
      </c>
      <c r="C6881">
        <v>2011</v>
      </c>
      <c r="D6881" s="1">
        <v>40848</v>
      </c>
      <c r="E6881" s="1">
        <v>40852</v>
      </c>
      <c r="F6881" t="s">
        <v>23</v>
      </c>
      <c r="G6881" t="s">
        <v>1944</v>
      </c>
      <c r="H6881" t="s">
        <v>1945</v>
      </c>
      <c r="I6881" t="s">
        <v>38</v>
      </c>
      <c r="J6881" t="s">
        <v>27</v>
      </c>
      <c r="K6881" t="s">
        <v>8063</v>
      </c>
      <c r="L6881" t="s">
        <v>8023</v>
      </c>
      <c r="M6881">
        <v>97206</v>
      </c>
      <c r="N6881" t="s">
        <v>30</v>
      </c>
      <c r="O6881" t="s">
        <v>3349</v>
      </c>
      <c r="P6881" t="s">
        <v>32</v>
      </c>
      <c r="Q6881" t="s">
        <v>33</v>
      </c>
      <c r="R6881" t="s">
        <v>3350</v>
      </c>
      <c r="S6881">
        <v>443.92</v>
      </c>
      <c r="T6881">
        <v>5</v>
      </c>
      <c r="U6881">
        <v>0.2</v>
      </c>
      <c r="V6881">
        <v>-94.33299999999997</v>
      </c>
      <c r="W6881" t="s">
        <v>10944</v>
      </c>
      <c r="X6881" t="s">
        <v>10940</v>
      </c>
      <c r="Y6881">
        <v>11</v>
      </c>
      <c r="Z6881" t="s">
        <v>10947</v>
      </c>
      <c r="AA6881">
        <v>-0.21249999999999991</v>
      </c>
    </row>
    <row r="6882" spans="1:27" x14ac:dyDescent="0.35">
      <c r="A6882">
        <v>2869</v>
      </c>
      <c r="B6882" t="s">
        <v>9374</v>
      </c>
      <c r="C6882">
        <v>2013</v>
      </c>
      <c r="D6882" s="1">
        <v>41589</v>
      </c>
      <c r="E6882" s="1">
        <v>41591</v>
      </c>
      <c r="F6882" t="s">
        <v>45</v>
      </c>
      <c r="G6882" t="s">
        <v>4270</v>
      </c>
      <c r="H6882" t="s">
        <v>4271</v>
      </c>
      <c r="I6882" t="s">
        <v>38</v>
      </c>
      <c r="J6882" t="s">
        <v>27</v>
      </c>
      <c r="K6882" t="s">
        <v>8199</v>
      </c>
      <c r="L6882" t="s">
        <v>8109</v>
      </c>
      <c r="M6882">
        <v>43615</v>
      </c>
      <c r="N6882" t="s">
        <v>3728</v>
      </c>
      <c r="O6882" t="s">
        <v>3284</v>
      </c>
      <c r="P6882" t="s">
        <v>32</v>
      </c>
      <c r="Q6882" t="s">
        <v>33</v>
      </c>
      <c r="R6882" t="s">
        <v>3285</v>
      </c>
      <c r="S6882">
        <v>38.975999999999999</v>
      </c>
      <c r="T6882">
        <v>3</v>
      </c>
      <c r="U6882">
        <v>0.2</v>
      </c>
      <c r="V6882">
        <v>-2.4359999999999999</v>
      </c>
      <c r="W6882" t="s">
        <v>10936</v>
      </c>
      <c r="X6882" t="s">
        <v>10940</v>
      </c>
      <c r="Y6882">
        <v>11</v>
      </c>
      <c r="Z6882" t="s">
        <v>10947</v>
      </c>
      <c r="AA6882">
        <v>-6.25E-2</v>
      </c>
    </row>
    <row r="6883" spans="1:27" x14ac:dyDescent="0.35">
      <c r="A6883">
        <v>2968</v>
      </c>
      <c r="B6883" t="s">
        <v>9571</v>
      </c>
      <c r="C6883">
        <v>2011</v>
      </c>
      <c r="D6883" s="1">
        <v>40904</v>
      </c>
      <c r="E6883" s="1">
        <v>40908</v>
      </c>
      <c r="F6883" t="s">
        <v>23</v>
      </c>
      <c r="G6883" t="s">
        <v>5718</v>
      </c>
      <c r="H6883" t="s">
        <v>5719</v>
      </c>
      <c r="I6883" t="s">
        <v>38</v>
      </c>
      <c r="J6883" t="s">
        <v>27</v>
      </c>
      <c r="K6883" t="s">
        <v>8730</v>
      </c>
      <c r="L6883" t="s">
        <v>7865</v>
      </c>
      <c r="M6883">
        <v>60076</v>
      </c>
      <c r="N6883" t="s">
        <v>3479</v>
      </c>
      <c r="O6883" t="s">
        <v>5894</v>
      </c>
      <c r="P6883" t="s">
        <v>32</v>
      </c>
      <c r="Q6883" t="s">
        <v>33</v>
      </c>
      <c r="R6883" t="s">
        <v>66</v>
      </c>
      <c r="S6883">
        <v>30.016000000000005</v>
      </c>
      <c r="T6883">
        <v>4</v>
      </c>
      <c r="U6883">
        <v>0.2</v>
      </c>
      <c r="V6883">
        <v>3.0015999999999998</v>
      </c>
      <c r="W6883" t="s">
        <v>10944</v>
      </c>
      <c r="X6883" t="s">
        <v>10940</v>
      </c>
      <c r="Y6883">
        <v>12</v>
      </c>
      <c r="Z6883" t="s">
        <v>10941</v>
      </c>
      <c r="AA6883">
        <v>9.9999999999999978E-2</v>
      </c>
    </row>
    <row r="6884" spans="1:27" x14ac:dyDescent="0.35">
      <c r="A6884">
        <v>2973</v>
      </c>
      <c r="B6884" t="s">
        <v>8181</v>
      </c>
      <c r="C6884">
        <v>2014</v>
      </c>
      <c r="D6884" s="1">
        <v>41950</v>
      </c>
      <c r="E6884" s="1">
        <v>41953</v>
      </c>
      <c r="F6884" t="s">
        <v>45</v>
      </c>
      <c r="G6884" t="s">
        <v>1939</v>
      </c>
      <c r="H6884" t="s">
        <v>1940</v>
      </c>
      <c r="I6884" t="s">
        <v>38</v>
      </c>
      <c r="J6884" t="s">
        <v>27</v>
      </c>
      <c r="K6884" t="s">
        <v>5082</v>
      </c>
      <c r="L6884" t="s">
        <v>7858</v>
      </c>
      <c r="M6884">
        <v>28314</v>
      </c>
      <c r="N6884" t="s">
        <v>3507</v>
      </c>
      <c r="O6884" t="s">
        <v>254</v>
      </c>
      <c r="P6884" t="s">
        <v>32</v>
      </c>
      <c r="Q6884" t="s">
        <v>33</v>
      </c>
      <c r="R6884" t="s">
        <v>255</v>
      </c>
      <c r="S6884">
        <v>259.13600000000002</v>
      </c>
      <c r="T6884">
        <v>4</v>
      </c>
      <c r="U6884">
        <v>0.2</v>
      </c>
      <c r="V6884">
        <v>-51.827200000000019</v>
      </c>
      <c r="W6884" t="s">
        <v>10939</v>
      </c>
      <c r="X6884" t="s">
        <v>10940</v>
      </c>
      <c r="Y6884">
        <v>11</v>
      </c>
      <c r="Z6884" t="s">
        <v>10947</v>
      </c>
      <c r="AA6884">
        <v>-0.20000000000000007</v>
      </c>
    </row>
    <row r="6885" spans="1:27" x14ac:dyDescent="0.35">
      <c r="A6885">
        <v>2984</v>
      </c>
      <c r="B6885" t="s">
        <v>9572</v>
      </c>
      <c r="C6885">
        <v>2011</v>
      </c>
      <c r="D6885" s="1">
        <v>40883</v>
      </c>
      <c r="E6885" s="1">
        <v>40888</v>
      </c>
      <c r="F6885" t="s">
        <v>45</v>
      </c>
      <c r="G6885" t="s">
        <v>4870</v>
      </c>
      <c r="H6885" t="s">
        <v>4871</v>
      </c>
      <c r="I6885" t="s">
        <v>38</v>
      </c>
      <c r="J6885" t="s">
        <v>27</v>
      </c>
      <c r="K6885" t="s">
        <v>3505</v>
      </c>
      <c r="L6885" t="s">
        <v>8023</v>
      </c>
      <c r="M6885">
        <v>97477</v>
      </c>
      <c r="N6885" t="s">
        <v>30</v>
      </c>
      <c r="O6885" t="s">
        <v>2288</v>
      </c>
      <c r="P6885" t="s">
        <v>32</v>
      </c>
      <c r="Q6885" t="s">
        <v>33</v>
      </c>
      <c r="R6885" t="s">
        <v>2289</v>
      </c>
      <c r="S6885">
        <v>53.424000000000007</v>
      </c>
      <c r="T6885">
        <v>3</v>
      </c>
      <c r="U6885">
        <v>0.2</v>
      </c>
      <c r="V6885">
        <v>4.6746000000000016</v>
      </c>
      <c r="W6885" t="s">
        <v>10944</v>
      </c>
      <c r="X6885" t="s">
        <v>10940</v>
      </c>
      <c r="Y6885">
        <v>12</v>
      </c>
      <c r="Z6885" t="s">
        <v>10941</v>
      </c>
      <c r="AA6885">
        <v>8.7500000000000022E-2</v>
      </c>
    </row>
    <row r="6886" spans="1:27" x14ac:dyDescent="0.35">
      <c r="A6886">
        <v>2996</v>
      </c>
      <c r="B6886" t="s">
        <v>9573</v>
      </c>
      <c r="C6886">
        <v>2011</v>
      </c>
      <c r="D6886" s="1">
        <v>40738</v>
      </c>
      <c r="E6886" s="1">
        <v>40745</v>
      </c>
      <c r="F6886" t="s">
        <v>23</v>
      </c>
      <c r="G6886" t="s">
        <v>1089</v>
      </c>
      <c r="H6886" t="s">
        <v>1090</v>
      </c>
      <c r="I6886" t="s">
        <v>38</v>
      </c>
      <c r="J6886" t="s">
        <v>27</v>
      </c>
      <c r="K6886" t="s">
        <v>8050</v>
      </c>
      <c r="L6886" t="s">
        <v>8021</v>
      </c>
      <c r="M6886">
        <v>85023</v>
      </c>
      <c r="N6886" t="s">
        <v>30</v>
      </c>
      <c r="O6886" t="s">
        <v>3256</v>
      </c>
      <c r="P6886" t="s">
        <v>32</v>
      </c>
      <c r="Q6886" t="s">
        <v>33</v>
      </c>
      <c r="R6886" t="s">
        <v>3257</v>
      </c>
      <c r="S6886">
        <v>55.92</v>
      </c>
      <c r="T6886">
        <v>5</v>
      </c>
      <c r="U6886">
        <v>0.2</v>
      </c>
      <c r="V6886">
        <v>6.2910000000000004</v>
      </c>
      <c r="W6886" t="s">
        <v>10944</v>
      </c>
      <c r="X6886" t="s">
        <v>10937</v>
      </c>
      <c r="Y6886">
        <v>7</v>
      </c>
      <c r="Z6886" t="s">
        <v>10938</v>
      </c>
      <c r="AA6886">
        <v>0.1125</v>
      </c>
    </row>
    <row r="6887" spans="1:27" x14ac:dyDescent="0.35">
      <c r="A6887">
        <v>3107</v>
      </c>
      <c r="B6887" t="s">
        <v>9574</v>
      </c>
      <c r="C6887">
        <v>2014</v>
      </c>
      <c r="D6887" s="1">
        <v>41831</v>
      </c>
      <c r="E6887" s="1">
        <v>41835</v>
      </c>
      <c r="F6887" t="s">
        <v>23</v>
      </c>
      <c r="G6887" t="s">
        <v>2037</v>
      </c>
      <c r="H6887" t="s">
        <v>2038</v>
      </c>
      <c r="I6887" t="s">
        <v>127</v>
      </c>
      <c r="J6887" t="s">
        <v>27</v>
      </c>
      <c r="K6887" t="s">
        <v>8104</v>
      </c>
      <c r="L6887" t="s">
        <v>7865</v>
      </c>
      <c r="M6887">
        <v>60505</v>
      </c>
      <c r="N6887" t="s">
        <v>3479</v>
      </c>
      <c r="O6887" t="s">
        <v>421</v>
      </c>
      <c r="P6887" t="s">
        <v>32</v>
      </c>
      <c r="Q6887" t="s">
        <v>33</v>
      </c>
      <c r="R6887" t="s">
        <v>422</v>
      </c>
      <c r="S6887">
        <v>298.464</v>
      </c>
      <c r="T6887">
        <v>6</v>
      </c>
      <c r="U6887">
        <v>0.2</v>
      </c>
      <c r="V6887">
        <v>26.115600000000015</v>
      </c>
      <c r="W6887" t="s">
        <v>10939</v>
      </c>
      <c r="X6887" t="s">
        <v>10937</v>
      </c>
      <c r="Y6887">
        <v>7</v>
      </c>
      <c r="Z6887" t="s">
        <v>10938</v>
      </c>
      <c r="AA6887">
        <v>8.750000000000005E-2</v>
      </c>
    </row>
    <row r="6888" spans="1:27" x14ac:dyDescent="0.35">
      <c r="A6888">
        <v>3125</v>
      </c>
      <c r="B6888" t="s">
        <v>7952</v>
      </c>
      <c r="C6888">
        <v>2012</v>
      </c>
      <c r="D6888" s="1">
        <v>41071</v>
      </c>
      <c r="E6888" s="1">
        <v>41072</v>
      </c>
      <c r="F6888" t="s">
        <v>56</v>
      </c>
      <c r="G6888" t="s">
        <v>3948</v>
      </c>
      <c r="H6888" t="s">
        <v>3949</v>
      </c>
      <c r="I6888" t="s">
        <v>26</v>
      </c>
      <c r="J6888" t="s">
        <v>27</v>
      </c>
      <c r="K6888" t="s">
        <v>7910</v>
      </c>
      <c r="L6888" t="s">
        <v>7878</v>
      </c>
      <c r="M6888">
        <v>33801</v>
      </c>
      <c r="N6888" t="s">
        <v>3507</v>
      </c>
      <c r="O6888" t="s">
        <v>3019</v>
      </c>
      <c r="P6888" t="s">
        <v>32</v>
      </c>
      <c r="Q6888" t="s">
        <v>33</v>
      </c>
      <c r="R6888" t="s">
        <v>3020</v>
      </c>
      <c r="S6888">
        <v>1036.624</v>
      </c>
      <c r="T6888">
        <v>2</v>
      </c>
      <c r="U6888">
        <v>0.2</v>
      </c>
      <c r="V6888">
        <v>51.831200000000024</v>
      </c>
      <c r="W6888" t="s">
        <v>10948</v>
      </c>
      <c r="X6888" t="s">
        <v>10942</v>
      </c>
      <c r="Y6888">
        <v>6</v>
      </c>
      <c r="Z6888" t="s">
        <v>10946</v>
      </c>
      <c r="AA6888">
        <v>5.0000000000000024E-2</v>
      </c>
    </row>
    <row r="6889" spans="1:27" x14ac:dyDescent="0.35">
      <c r="A6889">
        <v>3126</v>
      </c>
      <c r="B6889" t="s">
        <v>7952</v>
      </c>
      <c r="C6889">
        <v>2012</v>
      </c>
      <c r="D6889" s="1">
        <v>41071</v>
      </c>
      <c r="E6889" s="1">
        <v>41072</v>
      </c>
      <c r="F6889" t="s">
        <v>56</v>
      </c>
      <c r="G6889" t="s">
        <v>3948</v>
      </c>
      <c r="H6889" t="s">
        <v>3949</v>
      </c>
      <c r="I6889" t="s">
        <v>26</v>
      </c>
      <c r="J6889" t="s">
        <v>27</v>
      </c>
      <c r="K6889" t="s">
        <v>7910</v>
      </c>
      <c r="L6889" t="s">
        <v>7878</v>
      </c>
      <c r="M6889">
        <v>33801</v>
      </c>
      <c r="N6889" t="s">
        <v>3507</v>
      </c>
      <c r="O6889" t="s">
        <v>2124</v>
      </c>
      <c r="P6889" t="s">
        <v>32</v>
      </c>
      <c r="Q6889" t="s">
        <v>33</v>
      </c>
      <c r="R6889" t="s">
        <v>2125</v>
      </c>
      <c r="S6889">
        <v>563.80799999999999</v>
      </c>
      <c r="T6889">
        <v>4</v>
      </c>
      <c r="U6889">
        <v>0.2</v>
      </c>
      <c r="V6889">
        <v>21.142799999999966</v>
      </c>
      <c r="W6889" t="s">
        <v>10948</v>
      </c>
      <c r="X6889" t="s">
        <v>10942</v>
      </c>
      <c r="Y6889">
        <v>6</v>
      </c>
      <c r="Z6889" t="s">
        <v>10946</v>
      </c>
      <c r="AA6889">
        <v>3.7499999999999936E-2</v>
      </c>
    </row>
    <row r="6890" spans="1:27" x14ac:dyDescent="0.35">
      <c r="A6890">
        <v>3159</v>
      </c>
      <c r="B6890" t="s">
        <v>8704</v>
      </c>
      <c r="C6890">
        <v>2013</v>
      </c>
      <c r="D6890" s="1">
        <v>41360</v>
      </c>
      <c r="E6890" s="1">
        <v>41361</v>
      </c>
      <c r="F6890" t="s">
        <v>56</v>
      </c>
      <c r="G6890" t="s">
        <v>4808</v>
      </c>
      <c r="H6890" t="s">
        <v>4809</v>
      </c>
      <c r="I6890" t="s">
        <v>38</v>
      </c>
      <c r="J6890" t="s">
        <v>27</v>
      </c>
      <c r="K6890" t="s">
        <v>7937</v>
      </c>
      <c r="L6890" t="s">
        <v>7858</v>
      </c>
      <c r="M6890">
        <v>28540</v>
      </c>
      <c r="N6890" t="s">
        <v>3507</v>
      </c>
      <c r="O6890" t="s">
        <v>5737</v>
      </c>
      <c r="P6890" t="s">
        <v>32</v>
      </c>
      <c r="Q6890" t="s">
        <v>33</v>
      </c>
      <c r="R6890" t="s">
        <v>5738</v>
      </c>
      <c r="S6890">
        <v>67.64</v>
      </c>
      <c r="T6890">
        <v>5</v>
      </c>
      <c r="U6890">
        <v>0.2</v>
      </c>
      <c r="V6890">
        <v>5.9184999999999981</v>
      </c>
      <c r="W6890" t="s">
        <v>10936</v>
      </c>
      <c r="X6890" t="s">
        <v>10950</v>
      </c>
      <c r="Y6890">
        <v>3</v>
      </c>
      <c r="Z6890" t="s">
        <v>10953</v>
      </c>
      <c r="AA6890">
        <v>8.7499999999999967E-2</v>
      </c>
    </row>
    <row r="6891" spans="1:27" x14ac:dyDescent="0.35">
      <c r="A6891">
        <v>3191</v>
      </c>
      <c r="B6891" t="s">
        <v>9575</v>
      </c>
      <c r="C6891">
        <v>2012</v>
      </c>
      <c r="D6891" s="1">
        <v>41270</v>
      </c>
      <c r="E6891" s="1">
        <v>41275</v>
      </c>
      <c r="F6891" t="s">
        <v>23</v>
      </c>
      <c r="G6891" t="s">
        <v>4018</v>
      </c>
      <c r="H6891" t="s">
        <v>4019</v>
      </c>
      <c r="I6891" t="s">
        <v>127</v>
      </c>
      <c r="J6891" t="s">
        <v>27</v>
      </c>
      <c r="K6891" t="s">
        <v>7864</v>
      </c>
      <c r="L6891" t="s">
        <v>7865</v>
      </c>
      <c r="M6891">
        <v>60610</v>
      </c>
      <c r="N6891" t="s">
        <v>3479</v>
      </c>
      <c r="O6891" t="s">
        <v>2415</v>
      </c>
      <c r="P6891" t="s">
        <v>32</v>
      </c>
      <c r="Q6891" t="s">
        <v>33</v>
      </c>
      <c r="R6891" t="s">
        <v>2416</v>
      </c>
      <c r="S6891">
        <v>12.672000000000001</v>
      </c>
      <c r="T6891">
        <v>3</v>
      </c>
      <c r="U6891">
        <v>0.2</v>
      </c>
      <c r="V6891">
        <v>-3.1680000000000001</v>
      </c>
      <c r="W6891" t="s">
        <v>10948</v>
      </c>
      <c r="X6891" t="s">
        <v>10940</v>
      </c>
      <c r="Y6891">
        <v>12</v>
      </c>
      <c r="Z6891" t="s">
        <v>10941</v>
      </c>
      <c r="AA6891">
        <v>-0.25</v>
      </c>
    </row>
    <row r="6892" spans="1:27" x14ac:dyDescent="0.35">
      <c r="A6892">
        <v>3386</v>
      </c>
      <c r="B6892" t="s">
        <v>8446</v>
      </c>
      <c r="C6892">
        <v>2014</v>
      </c>
      <c r="D6892" s="1">
        <v>41920</v>
      </c>
      <c r="E6892" s="1">
        <v>41924</v>
      </c>
      <c r="F6892" t="s">
        <v>23</v>
      </c>
      <c r="G6892" t="s">
        <v>5039</v>
      </c>
      <c r="H6892" t="s">
        <v>5040</v>
      </c>
      <c r="I6892" t="s">
        <v>127</v>
      </c>
      <c r="J6892" t="s">
        <v>27</v>
      </c>
      <c r="K6892" t="s">
        <v>7862</v>
      </c>
      <c r="L6892" t="s">
        <v>7858</v>
      </c>
      <c r="M6892">
        <v>28205</v>
      </c>
      <c r="N6892" t="s">
        <v>3507</v>
      </c>
      <c r="O6892" t="s">
        <v>553</v>
      </c>
      <c r="P6892" t="s">
        <v>32</v>
      </c>
      <c r="Q6892" t="s">
        <v>33</v>
      </c>
      <c r="R6892" t="s">
        <v>554</v>
      </c>
      <c r="S6892">
        <v>580.67200000000003</v>
      </c>
      <c r="T6892">
        <v>4</v>
      </c>
      <c r="U6892">
        <v>0.2</v>
      </c>
      <c r="V6892">
        <v>65.325599999999895</v>
      </c>
      <c r="W6892" t="s">
        <v>10939</v>
      </c>
      <c r="X6892" t="s">
        <v>10940</v>
      </c>
      <c r="Y6892">
        <v>10</v>
      </c>
      <c r="Z6892" t="s">
        <v>10945</v>
      </c>
      <c r="AA6892">
        <v>0.11249999999999981</v>
      </c>
    </row>
    <row r="6893" spans="1:27" x14ac:dyDescent="0.35">
      <c r="A6893">
        <v>3488</v>
      </c>
      <c r="B6893" t="s">
        <v>9576</v>
      </c>
      <c r="C6893">
        <v>2014</v>
      </c>
      <c r="D6893" s="1">
        <v>41888</v>
      </c>
      <c r="E6893" s="1">
        <v>41894</v>
      </c>
      <c r="F6893" t="s">
        <v>23</v>
      </c>
      <c r="G6893" t="s">
        <v>5331</v>
      </c>
      <c r="H6893" t="s">
        <v>5332</v>
      </c>
      <c r="I6893" t="s">
        <v>127</v>
      </c>
      <c r="J6893" t="s">
        <v>27</v>
      </c>
      <c r="K6893" t="s">
        <v>7925</v>
      </c>
      <c r="L6893" t="s">
        <v>7878</v>
      </c>
      <c r="M6893">
        <v>33311</v>
      </c>
      <c r="N6893" t="s">
        <v>3507</v>
      </c>
      <c r="O6893" t="s">
        <v>5659</v>
      </c>
      <c r="P6893" t="s">
        <v>32</v>
      </c>
      <c r="Q6893" t="s">
        <v>33</v>
      </c>
      <c r="R6893" t="s">
        <v>5660</v>
      </c>
      <c r="S6893">
        <v>147.184</v>
      </c>
      <c r="T6893">
        <v>2</v>
      </c>
      <c r="U6893">
        <v>0.2</v>
      </c>
      <c r="V6893">
        <v>-29.436800000000012</v>
      </c>
      <c r="W6893" t="s">
        <v>10939</v>
      </c>
      <c r="X6893" t="s">
        <v>10937</v>
      </c>
      <c r="Y6893">
        <v>9</v>
      </c>
      <c r="Z6893" t="s">
        <v>10949</v>
      </c>
      <c r="AA6893">
        <v>-0.20000000000000009</v>
      </c>
    </row>
    <row r="6894" spans="1:27" x14ac:dyDescent="0.35">
      <c r="A6894">
        <v>3491</v>
      </c>
      <c r="B6894" t="s">
        <v>9577</v>
      </c>
      <c r="C6894">
        <v>2012</v>
      </c>
      <c r="D6894" s="1">
        <v>41092</v>
      </c>
      <c r="E6894" s="1">
        <v>41096</v>
      </c>
      <c r="F6894" t="s">
        <v>23</v>
      </c>
      <c r="G6894" t="s">
        <v>4602</v>
      </c>
      <c r="H6894" t="s">
        <v>4603</v>
      </c>
      <c r="I6894" t="s">
        <v>38</v>
      </c>
      <c r="J6894" t="s">
        <v>27</v>
      </c>
      <c r="K6894" t="s">
        <v>9578</v>
      </c>
      <c r="L6894" t="s">
        <v>7865</v>
      </c>
      <c r="M6894">
        <v>60188</v>
      </c>
      <c r="N6894" t="s">
        <v>3479</v>
      </c>
      <c r="O6894" t="s">
        <v>3172</v>
      </c>
      <c r="P6894" t="s">
        <v>32</v>
      </c>
      <c r="Q6894" t="s">
        <v>33</v>
      </c>
      <c r="R6894" t="s">
        <v>3173</v>
      </c>
      <c r="S6894">
        <v>68.599999999999994</v>
      </c>
      <c r="T6894">
        <v>5</v>
      </c>
      <c r="U6894">
        <v>0.2</v>
      </c>
      <c r="V6894">
        <v>6.0024999999999977</v>
      </c>
      <c r="W6894" t="s">
        <v>10948</v>
      </c>
      <c r="X6894" t="s">
        <v>10937</v>
      </c>
      <c r="Y6894">
        <v>7</v>
      </c>
      <c r="Z6894" t="s">
        <v>10938</v>
      </c>
      <c r="AA6894">
        <v>8.7499999999999981E-2</v>
      </c>
    </row>
    <row r="6895" spans="1:27" x14ac:dyDescent="0.35">
      <c r="A6895">
        <v>3492</v>
      </c>
      <c r="B6895" t="s">
        <v>9577</v>
      </c>
      <c r="C6895">
        <v>2012</v>
      </c>
      <c r="D6895" s="1">
        <v>41092</v>
      </c>
      <c r="E6895" s="1">
        <v>41096</v>
      </c>
      <c r="F6895" t="s">
        <v>23</v>
      </c>
      <c r="G6895" t="s">
        <v>4602</v>
      </c>
      <c r="H6895" t="s">
        <v>4603</v>
      </c>
      <c r="I6895" t="s">
        <v>38</v>
      </c>
      <c r="J6895" t="s">
        <v>27</v>
      </c>
      <c r="K6895" t="s">
        <v>9578</v>
      </c>
      <c r="L6895" t="s">
        <v>7865</v>
      </c>
      <c r="M6895">
        <v>60188</v>
      </c>
      <c r="N6895" t="s">
        <v>3479</v>
      </c>
      <c r="O6895" t="s">
        <v>553</v>
      </c>
      <c r="P6895" t="s">
        <v>32</v>
      </c>
      <c r="Q6895" t="s">
        <v>33</v>
      </c>
      <c r="R6895" t="s">
        <v>554</v>
      </c>
      <c r="S6895">
        <v>435.50400000000002</v>
      </c>
      <c r="T6895">
        <v>3</v>
      </c>
      <c r="U6895">
        <v>0.2</v>
      </c>
      <c r="V6895">
        <v>48.994199999999921</v>
      </c>
      <c r="W6895" t="s">
        <v>10948</v>
      </c>
      <c r="X6895" t="s">
        <v>10937</v>
      </c>
      <c r="Y6895">
        <v>7</v>
      </c>
      <c r="Z6895" t="s">
        <v>10938</v>
      </c>
      <c r="AA6895">
        <v>0.11249999999999981</v>
      </c>
    </row>
    <row r="6896" spans="1:27" x14ac:dyDescent="0.35">
      <c r="A6896">
        <v>3595</v>
      </c>
      <c r="B6896" t="s">
        <v>9579</v>
      </c>
      <c r="C6896">
        <v>2013</v>
      </c>
      <c r="D6896" s="1">
        <v>41529</v>
      </c>
      <c r="E6896" s="1">
        <v>41535</v>
      </c>
      <c r="F6896" t="s">
        <v>23</v>
      </c>
      <c r="G6896" t="s">
        <v>2014</v>
      </c>
      <c r="H6896" t="s">
        <v>2015</v>
      </c>
      <c r="I6896" t="s">
        <v>127</v>
      </c>
      <c r="J6896" t="s">
        <v>27</v>
      </c>
      <c r="K6896" t="s">
        <v>8199</v>
      </c>
      <c r="L6896" t="s">
        <v>8109</v>
      </c>
      <c r="M6896">
        <v>43615</v>
      </c>
      <c r="N6896" t="s">
        <v>3728</v>
      </c>
      <c r="O6896" t="s">
        <v>5894</v>
      </c>
      <c r="P6896" t="s">
        <v>32</v>
      </c>
      <c r="Q6896" t="s">
        <v>33</v>
      </c>
      <c r="R6896" t="s">
        <v>66</v>
      </c>
      <c r="S6896">
        <v>37.52000000000001</v>
      </c>
      <c r="T6896">
        <v>5</v>
      </c>
      <c r="U6896">
        <v>0.2</v>
      </c>
      <c r="V6896">
        <v>3.7519999999999989</v>
      </c>
      <c r="W6896" t="s">
        <v>10936</v>
      </c>
      <c r="X6896" t="s">
        <v>10937</v>
      </c>
      <c r="Y6896">
        <v>9</v>
      </c>
      <c r="Z6896" t="s">
        <v>10949</v>
      </c>
      <c r="AA6896">
        <v>9.999999999999995E-2</v>
      </c>
    </row>
    <row r="6897" spans="1:27" x14ac:dyDescent="0.35">
      <c r="A6897">
        <v>3610</v>
      </c>
      <c r="B6897" t="s">
        <v>9455</v>
      </c>
      <c r="C6897">
        <v>2011</v>
      </c>
      <c r="D6897" s="1">
        <v>40661</v>
      </c>
      <c r="E6897" s="1">
        <v>40666</v>
      </c>
      <c r="F6897" t="s">
        <v>23</v>
      </c>
      <c r="G6897" t="s">
        <v>108</v>
      </c>
      <c r="H6897" t="s">
        <v>109</v>
      </c>
      <c r="I6897" t="s">
        <v>26</v>
      </c>
      <c r="J6897" t="s">
        <v>27</v>
      </c>
      <c r="K6897" t="s">
        <v>3821</v>
      </c>
      <c r="L6897" t="s">
        <v>8109</v>
      </c>
      <c r="M6897">
        <v>43055</v>
      </c>
      <c r="N6897" t="s">
        <v>3728</v>
      </c>
      <c r="O6897" t="s">
        <v>2378</v>
      </c>
      <c r="P6897" t="s">
        <v>32</v>
      </c>
      <c r="Q6897" t="s">
        <v>33</v>
      </c>
      <c r="R6897" t="s">
        <v>2379</v>
      </c>
      <c r="S6897">
        <v>27.096</v>
      </c>
      <c r="T6897">
        <v>3</v>
      </c>
      <c r="U6897">
        <v>0.2</v>
      </c>
      <c r="V6897">
        <v>2.0321999999999987</v>
      </c>
      <c r="W6897" t="s">
        <v>10944</v>
      </c>
      <c r="X6897" t="s">
        <v>10942</v>
      </c>
      <c r="Y6897">
        <v>4</v>
      </c>
      <c r="Z6897" t="s">
        <v>10943</v>
      </c>
      <c r="AA6897">
        <v>7.4999999999999956E-2</v>
      </c>
    </row>
    <row r="6898" spans="1:27" x14ac:dyDescent="0.35">
      <c r="A6898">
        <v>3611</v>
      </c>
      <c r="B6898" t="s">
        <v>9455</v>
      </c>
      <c r="C6898">
        <v>2011</v>
      </c>
      <c r="D6898" s="1">
        <v>40661</v>
      </c>
      <c r="E6898" s="1">
        <v>40666</v>
      </c>
      <c r="F6898" t="s">
        <v>23</v>
      </c>
      <c r="G6898" t="s">
        <v>108</v>
      </c>
      <c r="H6898" t="s">
        <v>109</v>
      </c>
      <c r="I6898" t="s">
        <v>26</v>
      </c>
      <c r="J6898" t="s">
        <v>27</v>
      </c>
      <c r="K6898" t="s">
        <v>3821</v>
      </c>
      <c r="L6898" t="s">
        <v>8109</v>
      </c>
      <c r="M6898">
        <v>43055</v>
      </c>
      <c r="N6898" t="s">
        <v>3728</v>
      </c>
      <c r="O6898" t="s">
        <v>3349</v>
      </c>
      <c r="P6898" t="s">
        <v>32</v>
      </c>
      <c r="Q6898" t="s">
        <v>33</v>
      </c>
      <c r="R6898" t="s">
        <v>3350</v>
      </c>
      <c r="S6898">
        <v>177.56800000000001</v>
      </c>
      <c r="T6898">
        <v>2</v>
      </c>
      <c r="U6898">
        <v>0.2</v>
      </c>
      <c r="V6898">
        <v>-37.733199999999989</v>
      </c>
      <c r="W6898" t="s">
        <v>10944</v>
      </c>
      <c r="X6898" t="s">
        <v>10942</v>
      </c>
      <c r="Y6898">
        <v>4</v>
      </c>
      <c r="Z6898" t="s">
        <v>10943</v>
      </c>
      <c r="AA6898">
        <v>-0.21249999999999994</v>
      </c>
    </row>
    <row r="6899" spans="1:27" x14ac:dyDescent="0.35">
      <c r="A6899">
        <v>3656</v>
      </c>
      <c r="B6899" t="s">
        <v>9580</v>
      </c>
      <c r="C6899">
        <v>2014</v>
      </c>
      <c r="D6899" s="1">
        <v>41754</v>
      </c>
      <c r="E6899" s="1">
        <v>41760</v>
      </c>
      <c r="F6899" t="s">
        <v>23</v>
      </c>
      <c r="G6899" t="s">
        <v>4769</v>
      </c>
      <c r="H6899" t="s">
        <v>4770</v>
      </c>
      <c r="I6899" t="s">
        <v>26</v>
      </c>
      <c r="J6899" t="s">
        <v>27</v>
      </c>
      <c r="K6899" t="s">
        <v>7937</v>
      </c>
      <c r="L6899" t="s">
        <v>7878</v>
      </c>
      <c r="M6899">
        <v>32216</v>
      </c>
      <c r="N6899" t="s">
        <v>3507</v>
      </c>
      <c r="O6899" t="s">
        <v>1348</v>
      </c>
      <c r="P6899" t="s">
        <v>32</v>
      </c>
      <c r="Q6899" t="s">
        <v>33</v>
      </c>
      <c r="R6899" t="s">
        <v>1349</v>
      </c>
      <c r="S6899">
        <v>113.56800000000001</v>
      </c>
      <c r="T6899">
        <v>2</v>
      </c>
      <c r="U6899">
        <v>0.2</v>
      </c>
      <c r="V6899">
        <v>-21.294000000000018</v>
      </c>
      <c r="W6899" t="s">
        <v>10939</v>
      </c>
      <c r="X6899" t="s">
        <v>10942</v>
      </c>
      <c r="Y6899">
        <v>4</v>
      </c>
      <c r="Z6899" t="s">
        <v>10943</v>
      </c>
      <c r="AA6899">
        <v>-0.18750000000000014</v>
      </c>
    </row>
    <row r="6900" spans="1:27" x14ac:dyDescent="0.35">
      <c r="A6900">
        <v>3672</v>
      </c>
      <c r="B6900" t="s">
        <v>8456</v>
      </c>
      <c r="C6900">
        <v>2011</v>
      </c>
      <c r="D6900" s="1">
        <v>40885</v>
      </c>
      <c r="E6900" s="1">
        <v>40890</v>
      </c>
      <c r="F6900" t="s">
        <v>23</v>
      </c>
      <c r="G6900" t="s">
        <v>195</v>
      </c>
      <c r="H6900" t="s">
        <v>196</v>
      </c>
      <c r="I6900" t="s">
        <v>38</v>
      </c>
      <c r="J6900" t="s">
        <v>27</v>
      </c>
      <c r="K6900" t="s">
        <v>3984</v>
      </c>
      <c r="L6900" t="s">
        <v>8023</v>
      </c>
      <c r="M6900">
        <v>97301</v>
      </c>
      <c r="N6900" t="s">
        <v>30</v>
      </c>
      <c r="O6900" t="s">
        <v>5824</v>
      </c>
      <c r="P6900" t="s">
        <v>32</v>
      </c>
      <c r="Q6900" t="s">
        <v>33</v>
      </c>
      <c r="R6900" t="s">
        <v>5825</v>
      </c>
      <c r="S6900">
        <v>39.072000000000003</v>
      </c>
      <c r="T6900">
        <v>3</v>
      </c>
      <c r="U6900">
        <v>0.2</v>
      </c>
      <c r="V6900">
        <v>2.9304000000000023</v>
      </c>
      <c r="W6900" t="s">
        <v>10944</v>
      </c>
      <c r="X6900" t="s">
        <v>10940</v>
      </c>
      <c r="Y6900">
        <v>12</v>
      </c>
      <c r="Z6900" t="s">
        <v>10941</v>
      </c>
      <c r="AA6900">
        <v>7.5000000000000053E-2</v>
      </c>
    </row>
    <row r="6901" spans="1:27" x14ac:dyDescent="0.35">
      <c r="A6901">
        <v>3699</v>
      </c>
      <c r="B6901" t="s">
        <v>9581</v>
      </c>
      <c r="C6901">
        <v>2011</v>
      </c>
      <c r="D6901" s="1">
        <v>40799</v>
      </c>
      <c r="E6901" s="1">
        <v>40803</v>
      </c>
      <c r="F6901" t="s">
        <v>23</v>
      </c>
      <c r="G6901" t="s">
        <v>3120</v>
      </c>
      <c r="H6901" t="s">
        <v>3121</v>
      </c>
      <c r="I6901" t="s">
        <v>26</v>
      </c>
      <c r="J6901" t="s">
        <v>27</v>
      </c>
      <c r="K6901" t="s">
        <v>8038</v>
      </c>
      <c r="L6901" t="s">
        <v>8021</v>
      </c>
      <c r="M6901">
        <v>85281</v>
      </c>
      <c r="N6901" t="s">
        <v>30</v>
      </c>
      <c r="O6901" t="s">
        <v>9582</v>
      </c>
      <c r="P6901" t="s">
        <v>32</v>
      </c>
      <c r="Q6901" t="s">
        <v>33</v>
      </c>
      <c r="R6901" t="s">
        <v>9583</v>
      </c>
      <c r="S6901">
        <v>79.400000000000006</v>
      </c>
      <c r="T6901">
        <v>5</v>
      </c>
      <c r="U6901">
        <v>0.2</v>
      </c>
      <c r="V6901">
        <v>5.9550000000000054</v>
      </c>
      <c r="W6901" t="s">
        <v>10944</v>
      </c>
      <c r="X6901" t="s">
        <v>10937</v>
      </c>
      <c r="Y6901">
        <v>9</v>
      </c>
      <c r="Z6901" t="s">
        <v>10949</v>
      </c>
      <c r="AA6901">
        <v>7.5000000000000067E-2</v>
      </c>
    </row>
    <row r="6902" spans="1:27" x14ac:dyDescent="0.35">
      <c r="A6902">
        <v>3784</v>
      </c>
      <c r="B6902" t="s">
        <v>9584</v>
      </c>
      <c r="C6902">
        <v>2014</v>
      </c>
      <c r="D6902" s="1">
        <v>41957</v>
      </c>
      <c r="E6902" s="1">
        <v>41960</v>
      </c>
      <c r="F6902" t="s">
        <v>45</v>
      </c>
      <c r="G6902" t="s">
        <v>7104</v>
      </c>
      <c r="H6902" t="s">
        <v>7105</v>
      </c>
      <c r="I6902" t="s">
        <v>38</v>
      </c>
      <c r="J6902" t="s">
        <v>27</v>
      </c>
      <c r="K6902" t="s">
        <v>7944</v>
      </c>
      <c r="L6902" t="s">
        <v>7919</v>
      </c>
      <c r="M6902">
        <v>38109</v>
      </c>
      <c r="N6902" t="s">
        <v>3507</v>
      </c>
      <c r="O6902" t="s">
        <v>796</v>
      </c>
      <c r="P6902" t="s">
        <v>32</v>
      </c>
      <c r="Q6902" t="s">
        <v>33</v>
      </c>
      <c r="R6902" t="s">
        <v>797</v>
      </c>
      <c r="S6902">
        <v>720.06400000000008</v>
      </c>
      <c r="T6902">
        <v>4</v>
      </c>
      <c r="U6902">
        <v>0.2</v>
      </c>
      <c r="V6902">
        <v>-63.005600000000015</v>
      </c>
      <c r="W6902" t="s">
        <v>10939</v>
      </c>
      <c r="X6902" t="s">
        <v>10940</v>
      </c>
      <c r="Y6902">
        <v>11</v>
      </c>
      <c r="Z6902" t="s">
        <v>10947</v>
      </c>
      <c r="AA6902">
        <v>-8.7500000000000008E-2</v>
      </c>
    </row>
    <row r="6903" spans="1:27" x14ac:dyDescent="0.35">
      <c r="A6903">
        <v>3879</v>
      </c>
      <c r="B6903" t="s">
        <v>9585</v>
      </c>
      <c r="C6903">
        <v>2011</v>
      </c>
      <c r="D6903" s="1">
        <v>40638</v>
      </c>
      <c r="E6903" s="1">
        <v>40640</v>
      </c>
      <c r="F6903" t="s">
        <v>56</v>
      </c>
      <c r="G6903" t="s">
        <v>2626</v>
      </c>
      <c r="H6903" t="s">
        <v>2627</v>
      </c>
      <c r="I6903" t="s">
        <v>26</v>
      </c>
      <c r="J6903" t="s">
        <v>27</v>
      </c>
      <c r="K6903" t="s">
        <v>3633</v>
      </c>
      <c r="L6903" t="s">
        <v>7865</v>
      </c>
      <c r="M6903">
        <v>62521</v>
      </c>
      <c r="N6903" t="s">
        <v>3479</v>
      </c>
      <c r="O6903" t="s">
        <v>2311</v>
      </c>
      <c r="P6903" t="s">
        <v>32</v>
      </c>
      <c r="Q6903" t="s">
        <v>33</v>
      </c>
      <c r="R6903" t="s">
        <v>2312</v>
      </c>
      <c r="S6903">
        <v>49.632000000000005</v>
      </c>
      <c r="T6903">
        <v>4</v>
      </c>
      <c r="U6903">
        <v>0.2</v>
      </c>
      <c r="V6903">
        <v>3.7224000000000004</v>
      </c>
      <c r="W6903" t="s">
        <v>10944</v>
      </c>
      <c r="X6903" t="s">
        <v>10942</v>
      </c>
      <c r="Y6903">
        <v>4</v>
      </c>
      <c r="Z6903" t="s">
        <v>10943</v>
      </c>
      <c r="AA6903">
        <v>7.4999999999999997E-2</v>
      </c>
    </row>
    <row r="6904" spans="1:27" x14ac:dyDescent="0.35">
      <c r="A6904">
        <v>3880</v>
      </c>
      <c r="B6904" t="s">
        <v>9585</v>
      </c>
      <c r="C6904">
        <v>2011</v>
      </c>
      <c r="D6904" s="1">
        <v>40638</v>
      </c>
      <c r="E6904" s="1">
        <v>40640</v>
      </c>
      <c r="F6904" t="s">
        <v>56</v>
      </c>
      <c r="G6904" t="s">
        <v>2626</v>
      </c>
      <c r="H6904" t="s">
        <v>2627</v>
      </c>
      <c r="I6904" t="s">
        <v>26</v>
      </c>
      <c r="J6904" t="s">
        <v>27</v>
      </c>
      <c r="K6904" t="s">
        <v>3633</v>
      </c>
      <c r="L6904" t="s">
        <v>7865</v>
      </c>
      <c r="M6904">
        <v>62521</v>
      </c>
      <c r="N6904" t="s">
        <v>3479</v>
      </c>
      <c r="O6904" t="s">
        <v>5824</v>
      </c>
      <c r="P6904" t="s">
        <v>32</v>
      </c>
      <c r="Q6904" t="s">
        <v>33</v>
      </c>
      <c r="R6904" t="s">
        <v>5825</v>
      </c>
      <c r="S6904">
        <v>52.096000000000004</v>
      </c>
      <c r="T6904">
        <v>4</v>
      </c>
      <c r="U6904">
        <v>0.2</v>
      </c>
      <c r="V6904">
        <v>3.9072000000000031</v>
      </c>
      <c r="W6904" t="s">
        <v>10944</v>
      </c>
      <c r="X6904" t="s">
        <v>10942</v>
      </c>
      <c r="Y6904">
        <v>4</v>
      </c>
      <c r="Z6904" t="s">
        <v>10943</v>
      </c>
      <c r="AA6904">
        <v>7.5000000000000053E-2</v>
      </c>
    </row>
    <row r="6905" spans="1:27" x14ac:dyDescent="0.35">
      <c r="A6905">
        <v>3882</v>
      </c>
      <c r="B6905" t="s">
        <v>8200</v>
      </c>
      <c r="C6905">
        <v>2012</v>
      </c>
      <c r="D6905" s="1">
        <v>41075</v>
      </c>
      <c r="E6905" s="1">
        <v>41080</v>
      </c>
      <c r="F6905" t="s">
        <v>23</v>
      </c>
      <c r="G6905" t="s">
        <v>5945</v>
      </c>
      <c r="H6905" t="s">
        <v>5946</v>
      </c>
      <c r="I6905" t="s">
        <v>38</v>
      </c>
      <c r="J6905" t="s">
        <v>27</v>
      </c>
      <c r="K6905" t="s">
        <v>8032</v>
      </c>
      <c r="L6905" t="s">
        <v>8021</v>
      </c>
      <c r="M6905">
        <v>85234</v>
      </c>
      <c r="N6905" t="s">
        <v>30</v>
      </c>
      <c r="O6905" t="s">
        <v>2549</v>
      </c>
      <c r="P6905" t="s">
        <v>32</v>
      </c>
      <c r="Q6905" t="s">
        <v>33</v>
      </c>
      <c r="R6905" t="s">
        <v>2550</v>
      </c>
      <c r="S6905">
        <v>82.367999999999995</v>
      </c>
      <c r="T6905">
        <v>2</v>
      </c>
      <c r="U6905">
        <v>0.2</v>
      </c>
      <c r="V6905">
        <v>-19.562399999999997</v>
      </c>
      <c r="W6905" t="s">
        <v>10948</v>
      </c>
      <c r="X6905" t="s">
        <v>10942</v>
      </c>
      <c r="Y6905">
        <v>6</v>
      </c>
      <c r="Z6905" t="s">
        <v>10946</v>
      </c>
      <c r="AA6905">
        <v>-0.23749999999999996</v>
      </c>
    </row>
    <row r="6906" spans="1:27" x14ac:dyDescent="0.35">
      <c r="A6906">
        <v>4037</v>
      </c>
      <c r="B6906" t="s">
        <v>9586</v>
      </c>
      <c r="C6906">
        <v>2012</v>
      </c>
      <c r="D6906" s="1">
        <v>41271</v>
      </c>
      <c r="E6906" s="1">
        <v>41275</v>
      </c>
      <c r="F6906" t="s">
        <v>23</v>
      </c>
      <c r="G6906" t="s">
        <v>5034</v>
      </c>
      <c r="H6906" t="s">
        <v>5035</v>
      </c>
      <c r="I6906" t="s">
        <v>38</v>
      </c>
      <c r="J6906" t="s">
        <v>27</v>
      </c>
      <c r="K6906" t="s">
        <v>7864</v>
      </c>
      <c r="L6906" t="s">
        <v>7865</v>
      </c>
      <c r="M6906">
        <v>60623</v>
      </c>
      <c r="N6906" t="s">
        <v>3479</v>
      </c>
      <c r="O6906" t="s">
        <v>611</v>
      </c>
      <c r="P6906" t="s">
        <v>32</v>
      </c>
      <c r="Q6906" t="s">
        <v>33</v>
      </c>
      <c r="R6906" t="s">
        <v>612</v>
      </c>
      <c r="S6906">
        <v>24.816000000000003</v>
      </c>
      <c r="T6906">
        <v>2</v>
      </c>
      <c r="U6906">
        <v>0.2</v>
      </c>
      <c r="V6906">
        <v>1.5509999999999984</v>
      </c>
      <c r="W6906" t="s">
        <v>10948</v>
      </c>
      <c r="X6906" t="s">
        <v>10940</v>
      </c>
      <c r="Y6906">
        <v>12</v>
      </c>
      <c r="Z6906" t="s">
        <v>10941</v>
      </c>
      <c r="AA6906">
        <v>6.2499999999999931E-2</v>
      </c>
    </row>
    <row r="6907" spans="1:27" x14ac:dyDescent="0.35">
      <c r="A6907">
        <v>4058</v>
      </c>
      <c r="B6907" t="s">
        <v>9587</v>
      </c>
      <c r="C6907">
        <v>2011</v>
      </c>
      <c r="D6907" s="1">
        <v>40871</v>
      </c>
      <c r="E6907" s="1">
        <v>40875</v>
      </c>
      <c r="F6907" t="s">
        <v>23</v>
      </c>
      <c r="G6907" t="s">
        <v>2433</v>
      </c>
      <c r="H6907" t="s">
        <v>2434</v>
      </c>
      <c r="I6907" t="s">
        <v>38</v>
      </c>
      <c r="J6907" t="s">
        <v>27</v>
      </c>
      <c r="K6907" t="s">
        <v>7864</v>
      </c>
      <c r="L6907" t="s">
        <v>7865</v>
      </c>
      <c r="M6907">
        <v>60610</v>
      </c>
      <c r="N6907" t="s">
        <v>3479</v>
      </c>
      <c r="O6907" t="s">
        <v>459</v>
      </c>
      <c r="P6907" t="s">
        <v>32</v>
      </c>
      <c r="Q6907" t="s">
        <v>33</v>
      </c>
      <c r="R6907" t="s">
        <v>460</v>
      </c>
      <c r="S6907">
        <v>646.20000000000005</v>
      </c>
      <c r="T6907">
        <v>5</v>
      </c>
      <c r="U6907">
        <v>0.2</v>
      </c>
      <c r="V6907">
        <v>-8.0774999999999864</v>
      </c>
      <c r="W6907" t="s">
        <v>10944</v>
      </c>
      <c r="X6907" t="s">
        <v>10940</v>
      </c>
      <c r="Y6907">
        <v>11</v>
      </c>
      <c r="Z6907" t="s">
        <v>10947</v>
      </c>
      <c r="AA6907">
        <v>-1.2499999999999978E-2</v>
      </c>
    </row>
    <row r="6908" spans="1:27" x14ac:dyDescent="0.35">
      <c r="A6908">
        <v>4093</v>
      </c>
      <c r="B6908" t="s">
        <v>9588</v>
      </c>
      <c r="C6908">
        <v>2014</v>
      </c>
      <c r="D6908" s="1">
        <v>41776</v>
      </c>
      <c r="E6908" s="1">
        <v>41778</v>
      </c>
      <c r="F6908" t="s">
        <v>56</v>
      </c>
      <c r="G6908" t="s">
        <v>823</v>
      </c>
      <c r="H6908" t="s">
        <v>824</v>
      </c>
      <c r="I6908" t="s">
        <v>38</v>
      </c>
      <c r="J6908" t="s">
        <v>27</v>
      </c>
      <c r="K6908" t="s">
        <v>8188</v>
      </c>
      <c r="L6908" t="s">
        <v>8109</v>
      </c>
      <c r="M6908">
        <v>44312</v>
      </c>
      <c r="N6908" t="s">
        <v>3728</v>
      </c>
      <c r="O6908" t="s">
        <v>945</v>
      </c>
      <c r="P6908" t="s">
        <v>32</v>
      </c>
      <c r="Q6908" t="s">
        <v>33</v>
      </c>
      <c r="R6908" t="s">
        <v>946</v>
      </c>
      <c r="S6908">
        <v>221.024</v>
      </c>
      <c r="T6908">
        <v>2</v>
      </c>
      <c r="U6908">
        <v>0.2</v>
      </c>
      <c r="V6908">
        <v>-55.256</v>
      </c>
      <c r="W6908" t="s">
        <v>10939</v>
      </c>
      <c r="X6908" t="s">
        <v>10942</v>
      </c>
      <c r="Y6908">
        <v>5</v>
      </c>
      <c r="Z6908" t="s">
        <v>10952</v>
      </c>
      <c r="AA6908">
        <v>-0.25</v>
      </c>
    </row>
    <row r="6909" spans="1:27" x14ac:dyDescent="0.35">
      <c r="A6909">
        <v>4128</v>
      </c>
      <c r="B6909" t="s">
        <v>9589</v>
      </c>
      <c r="C6909">
        <v>2011</v>
      </c>
      <c r="D6909" s="1">
        <v>40805</v>
      </c>
      <c r="E6909" s="1">
        <v>40810</v>
      </c>
      <c r="F6909" t="s">
        <v>23</v>
      </c>
      <c r="G6909" t="s">
        <v>92</v>
      </c>
      <c r="H6909" t="s">
        <v>93</v>
      </c>
      <c r="I6909" t="s">
        <v>38</v>
      </c>
      <c r="J6909" t="s">
        <v>27</v>
      </c>
      <c r="K6909" t="s">
        <v>7862</v>
      </c>
      <c r="L6909" t="s">
        <v>7858</v>
      </c>
      <c r="M6909">
        <v>28205</v>
      </c>
      <c r="N6909" t="s">
        <v>3507</v>
      </c>
      <c r="O6909" t="s">
        <v>3307</v>
      </c>
      <c r="P6909" t="s">
        <v>32</v>
      </c>
      <c r="Q6909" t="s">
        <v>33</v>
      </c>
      <c r="R6909" t="s">
        <v>3308</v>
      </c>
      <c r="S6909">
        <v>67.343999999999994</v>
      </c>
      <c r="T6909">
        <v>6</v>
      </c>
      <c r="U6909">
        <v>0.2</v>
      </c>
      <c r="V6909">
        <v>7.5761999999999894</v>
      </c>
      <c r="W6909" t="s">
        <v>10944</v>
      </c>
      <c r="X6909" t="s">
        <v>10937</v>
      </c>
      <c r="Y6909">
        <v>9</v>
      </c>
      <c r="Z6909" t="s">
        <v>10949</v>
      </c>
      <c r="AA6909">
        <v>0.11249999999999985</v>
      </c>
    </row>
    <row r="6910" spans="1:27" x14ac:dyDescent="0.35">
      <c r="A6910">
        <v>4166</v>
      </c>
      <c r="B6910" t="s">
        <v>8711</v>
      </c>
      <c r="C6910">
        <v>2014</v>
      </c>
      <c r="D6910" s="1">
        <v>41654</v>
      </c>
      <c r="E6910" s="1">
        <v>41656</v>
      </c>
      <c r="F6910" t="s">
        <v>56</v>
      </c>
      <c r="G6910" t="s">
        <v>8066</v>
      </c>
      <c r="H6910" t="s">
        <v>8067</v>
      </c>
      <c r="I6910" t="s">
        <v>26</v>
      </c>
      <c r="J6910" t="s">
        <v>27</v>
      </c>
      <c r="K6910" t="s">
        <v>8104</v>
      </c>
      <c r="L6910" t="s">
        <v>7873</v>
      </c>
      <c r="M6910">
        <v>80013</v>
      </c>
      <c r="N6910" t="s">
        <v>30</v>
      </c>
      <c r="O6910" t="s">
        <v>1846</v>
      </c>
      <c r="P6910" t="s">
        <v>32</v>
      </c>
      <c r="Q6910" t="s">
        <v>33</v>
      </c>
      <c r="R6910" t="s">
        <v>1847</v>
      </c>
      <c r="S6910">
        <v>168.624</v>
      </c>
      <c r="T6910">
        <v>9</v>
      </c>
      <c r="U6910">
        <v>0.2</v>
      </c>
      <c r="V6910">
        <v>14.754599999999996</v>
      </c>
      <c r="W6910" t="s">
        <v>10939</v>
      </c>
      <c r="X6910" t="s">
        <v>10950</v>
      </c>
      <c r="Y6910">
        <v>1</v>
      </c>
      <c r="Z6910" t="s">
        <v>10951</v>
      </c>
      <c r="AA6910">
        <v>8.7499999999999981E-2</v>
      </c>
    </row>
    <row r="6911" spans="1:27" x14ac:dyDescent="0.35">
      <c r="A6911">
        <v>4288</v>
      </c>
      <c r="B6911" t="s">
        <v>9590</v>
      </c>
      <c r="C6911">
        <v>2014</v>
      </c>
      <c r="D6911" s="1">
        <v>42002</v>
      </c>
      <c r="E6911" s="1">
        <v>42008</v>
      </c>
      <c r="F6911" t="s">
        <v>23</v>
      </c>
      <c r="G6911" t="s">
        <v>1876</v>
      </c>
      <c r="H6911" t="s">
        <v>1877</v>
      </c>
      <c r="I6911" t="s">
        <v>127</v>
      </c>
      <c r="J6911" t="s">
        <v>27</v>
      </c>
      <c r="K6911" t="s">
        <v>8001</v>
      </c>
      <c r="L6911" t="s">
        <v>7919</v>
      </c>
      <c r="M6911">
        <v>37211</v>
      </c>
      <c r="N6911" t="s">
        <v>3507</v>
      </c>
      <c r="O6911" t="s">
        <v>254</v>
      </c>
      <c r="P6911" t="s">
        <v>32</v>
      </c>
      <c r="Q6911" t="s">
        <v>33</v>
      </c>
      <c r="R6911" t="s">
        <v>255</v>
      </c>
      <c r="S6911">
        <v>64.784000000000006</v>
      </c>
      <c r="T6911">
        <v>1</v>
      </c>
      <c r="U6911">
        <v>0.2</v>
      </c>
      <c r="V6911">
        <v>-12.956800000000005</v>
      </c>
      <c r="W6911" t="s">
        <v>10939</v>
      </c>
      <c r="X6911" t="s">
        <v>10940</v>
      </c>
      <c r="Y6911">
        <v>12</v>
      </c>
      <c r="Z6911" t="s">
        <v>10941</v>
      </c>
      <c r="AA6911">
        <v>-0.20000000000000007</v>
      </c>
    </row>
    <row r="6912" spans="1:27" x14ac:dyDescent="0.35">
      <c r="A6912">
        <v>4350</v>
      </c>
      <c r="B6912" t="s">
        <v>9591</v>
      </c>
      <c r="C6912">
        <v>2014</v>
      </c>
      <c r="D6912" s="1">
        <v>41968</v>
      </c>
      <c r="E6912" s="1">
        <v>41973</v>
      </c>
      <c r="F6912" t="s">
        <v>45</v>
      </c>
      <c r="G6912" t="s">
        <v>164</v>
      </c>
      <c r="H6912" t="s">
        <v>165</v>
      </c>
      <c r="I6912" t="s">
        <v>38</v>
      </c>
      <c r="J6912" t="s">
        <v>27</v>
      </c>
      <c r="K6912" t="s">
        <v>8085</v>
      </c>
      <c r="L6912" t="s">
        <v>8021</v>
      </c>
      <c r="M6912">
        <v>85204</v>
      </c>
      <c r="N6912" t="s">
        <v>30</v>
      </c>
      <c r="O6912" t="s">
        <v>791</v>
      </c>
      <c r="P6912" t="s">
        <v>32</v>
      </c>
      <c r="Q6912" t="s">
        <v>33</v>
      </c>
      <c r="R6912" t="s">
        <v>792</v>
      </c>
      <c r="S6912">
        <v>415.87200000000007</v>
      </c>
      <c r="T6912">
        <v>8</v>
      </c>
      <c r="U6912">
        <v>0.2</v>
      </c>
      <c r="V6912">
        <v>-41.587199999999996</v>
      </c>
      <c r="W6912" t="s">
        <v>10939</v>
      </c>
      <c r="X6912" t="s">
        <v>10940</v>
      </c>
      <c r="Y6912">
        <v>11</v>
      </c>
      <c r="Z6912" t="s">
        <v>10947</v>
      </c>
      <c r="AA6912">
        <v>-9.9999999999999978E-2</v>
      </c>
    </row>
    <row r="6913" spans="1:27" x14ac:dyDescent="0.35">
      <c r="A6913">
        <v>4351</v>
      </c>
      <c r="B6913" t="s">
        <v>8822</v>
      </c>
      <c r="C6913">
        <v>2014</v>
      </c>
      <c r="D6913" s="1">
        <v>41741</v>
      </c>
      <c r="E6913" s="1">
        <v>41745</v>
      </c>
      <c r="F6913" t="s">
        <v>23</v>
      </c>
      <c r="G6913" t="s">
        <v>8823</v>
      </c>
      <c r="H6913" t="s">
        <v>8824</v>
      </c>
      <c r="I6913" t="s">
        <v>38</v>
      </c>
      <c r="J6913" t="s">
        <v>27</v>
      </c>
      <c r="K6913" t="s">
        <v>3187</v>
      </c>
      <c r="L6913" t="s">
        <v>8109</v>
      </c>
      <c r="M6913">
        <v>43130</v>
      </c>
      <c r="N6913" t="s">
        <v>3728</v>
      </c>
      <c r="O6913" t="s">
        <v>2304</v>
      </c>
      <c r="P6913" t="s">
        <v>32</v>
      </c>
      <c r="Q6913" t="s">
        <v>33</v>
      </c>
      <c r="R6913" t="s">
        <v>2305</v>
      </c>
      <c r="S6913">
        <v>16.768000000000001</v>
      </c>
      <c r="T6913">
        <v>2</v>
      </c>
      <c r="U6913">
        <v>0.2</v>
      </c>
      <c r="V6913">
        <v>1.4672000000000001</v>
      </c>
      <c r="W6913" t="s">
        <v>10939</v>
      </c>
      <c r="X6913" t="s">
        <v>10942</v>
      </c>
      <c r="Y6913">
        <v>4</v>
      </c>
      <c r="Z6913" t="s">
        <v>10943</v>
      </c>
      <c r="AA6913">
        <v>8.7499999999999994E-2</v>
      </c>
    </row>
    <row r="6914" spans="1:27" x14ac:dyDescent="0.35">
      <c r="A6914">
        <v>4395</v>
      </c>
      <c r="B6914" t="s">
        <v>9592</v>
      </c>
      <c r="C6914">
        <v>2011</v>
      </c>
      <c r="D6914" s="1">
        <v>40744</v>
      </c>
      <c r="E6914" s="1">
        <v>40744</v>
      </c>
      <c r="F6914" t="s">
        <v>234</v>
      </c>
      <c r="G6914" t="s">
        <v>923</v>
      </c>
      <c r="H6914" t="s">
        <v>924</v>
      </c>
      <c r="I6914" t="s">
        <v>38</v>
      </c>
      <c r="J6914" t="s">
        <v>27</v>
      </c>
      <c r="K6914" t="s">
        <v>3505</v>
      </c>
      <c r="L6914" t="s">
        <v>8109</v>
      </c>
      <c r="M6914">
        <v>45503</v>
      </c>
      <c r="N6914" t="s">
        <v>3728</v>
      </c>
      <c r="O6914" t="s">
        <v>1220</v>
      </c>
      <c r="P6914" t="s">
        <v>32</v>
      </c>
      <c r="Q6914" t="s">
        <v>33</v>
      </c>
      <c r="R6914" t="s">
        <v>1221</v>
      </c>
      <c r="S6914">
        <v>25.983999999999998</v>
      </c>
      <c r="T6914">
        <v>1</v>
      </c>
      <c r="U6914">
        <v>0.2</v>
      </c>
      <c r="V6914">
        <v>-5.1968000000000005</v>
      </c>
      <c r="W6914" t="s">
        <v>10944</v>
      </c>
      <c r="X6914" t="s">
        <v>10937</v>
      </c>
      <c r="Y6914">
        <v>7</v>
      </c>
      <c r="Z6914" t="s">
        <v>10938</v>
      </c>
      <c r="AA6914">
        <v>-0.20000000000000004</v>
      </c>
    </row>
    <row r="6915" spans="1:27" x14ac:dyDescent="0.35">
      <c r="A6915">
        <v>4461</v>
      </c>
      <c r="B6915" t="s">
        <v>8225</v>
      </c>
      <c r="C6915">
        <v>2014</v>
      </c>
      <c r="D6915" s="1">
        <v>41911</v>
      </c>
      <c r="E6915" s="1">
        <v>41914</v>
      </c>
      <c r="F6915" t="s">
        <v>56</v>
      </c>
      <c r="G6915" t="s">
        <v>2471</v>
      </c>
      <c r="H6915" t="s">
        <v>2472</v>
      </c>
      <c r="I6915" t="s">
        <v>127</v>
      </c>
      <c r="J6915" t="s">
        <v>27</v>
      </c>
      <c r="K6915" t="s">
        <v>8104</v>
      </c>
      <c r="L6915" t="s">
        <v>7873</v>
      </c>
      <c r="M6915">
        <v>80013</v>
      </c>
      <c r="N6915" t="s">
        <v>30</v>
      </c>
      <c r="O6915" t="s">
        <v>5659</v>
      </c>
      <c r="P6915" t="s">
        <v>32</v>
      </c>
      <c r="Q6915" t="s">
        <v>33</v>
      </c>
      <c r="R6915" t="s">
        <v>5660</v>
      </c>
      <c r="S6915">
        <v>147.184</v>
      </c>
      <c r="T6915">
        <v>2</v>
      </c>
      <c r="U6915">
        <v>0.2</v>
      </c>
      <c r="V6915">
        <v>-29.436800000000012</v>
      </c>
      <c r="W6915" t="s">
        <v>10939</v>
      </c>
      <c r="X6915" t="s">
        <v>10937</v>
      </c>
      <c r="Y6915">
        <v>9</v>
      </c>
      <c r="Z6915" t="s">
        <v>10949</v>
      </c>
      <c r="AA6915">
        <v>-0.20000000000000009</v>
      </c>
    </row>
    <row r="6916" spans="1:27" x14ac:dyDescent="0.35">
      <c r="A6916">
        <v>4520</v>
      </c>
      <c r="B6916" t="s">
        <v>9593</v>
      </c>
      <c r="C6916">
        <v>2014</v>
      </c>
      <c r="D6916" s="1">
        <v>41801</v>
      </c>
      <c r="E6916" s="1">
        <v>41805</v>
      </c>
      <c r="F6916" t="s">
        <v>23</v>
      </c>
      <c r="G6916" t="s">
        <v>4481</v>
      </c>
      <c r="H6916" t="s">
        <v>4482</v>
      </c>
      <c r="I6916" t="s">
        <v>26</v>
      </c>
      <c r="J6916" t="s">
        <v>27</v>
      </c>
      <c r="K6916" t="s">
        <v>7937</v>
      </c>
      <c r="L6916" t="s">
        <v>7878</v>
      </c>
      <c r="M6916">
        <v>32216</v>
      </c>
      <c r="N6916" t="s">
        <v>3507</v>
      </c>
      <c r="O6916" t="s">
        <v>3241</v>
      </c>
      <c r="P6916" t="s">
        <v>32</v>
      </c>
      <c r="Q6916" t="s">
        <v>33</v>
      </c>
      <c r="R6916" t="s">
        <v>3242</v>
      </c>
      <c r="S6916">
        <v>1347.5200000000002</v>
      </c>
      <c r="T6916">
        <v>8</v>
      </c>
      <c r="U6916">
        <v>0.2</v>
      </c>
      <c r="V6916">
        <v>84.219999999999857</v>
      </c>
      <c r="W6916" t="s">
        <v>10939</v>
      </c>
      <c r="X6916" t="s">
        <v>10942</v>
      </c>
      <c r="Y6916">
        <v>6</v>
      </c>
      <c r="Z6916" t="s">
        <v>10946</v>
      </c>
      <c r="AA6916">
        <v>6.2499999999999882E-2</v>
      </c>
    </row>
    <row r="6917" spans="1:27" x14ac:dyDescent="0.35">
      <c r="A6917">
        <v>4565</v>
      </c>
      <c r="B6917" t="s">
        <v>9594</v>
      </c>
      <c r="C6917">
        <v>2011</v>
      </c>
      <c r="D6917" s="1">
        <v>40886</v>
      </c>
      <c r="E6917" s="1">
        <v>40891</v>
      </c>
      <c r="F6917" t="s">
        <v>23</v>
      </c>
      <c r="G6917" t="s">
        <v>3833</v>
      </c>
      <c r="H6917" t="s">
        <v>3834</v>
      </c>
      <c r="I6917" t="s">
        <v>26</v>
      </c>
      <c r="J6917" t="s">
        <v>27</v>
      </c>
      <c r="K6917" t="s">
        <v>8085</v>
      </c>
      <c r="L6917" t="s">
        <v>8021</v>
      </c>
      <c r="M6917">
        <v>85204</v>
      </c>
      <c r="N6917" t="s">
        <v>30</v>
      </c>
      <c r="O6917" t="s">
        <v>611</v>
      </c>
      <c r="P6917" t="s">
        <v>32</v>
      </c>
      <c r="Q6917" t="s">
        <v>33</v>
      </c>
      <c r="R6917" t="s">
        <v>5770</v>
      </c>
      <c r="S6917">
        <v>100.70400000000001</v>
      </c>
      <c r="T6917">
        <v>6</v>
      </c>
      <c r="U6917">
        <v>0.2</v>
      </c>
      <c r="V6917">
        <v>-1.2588000000000008</v>
      </c>
      <c r="W6917" t="s">
        <v>10944</v>
      </c>
      <c r="X6917" t="s">
        <v>10940</v>
      </c>
      <c r="Y6917">
        <v>12</v>
      </c>
      <c r="Z6917" t="s">
        <v>10941</v>
      </c>
      <c r="AA6917">
        <v>-1.2500000000000008E-2</v>
      </c>
    </row>
    <row r="6918" spans="1:27" x14ac:dyDescent="0.35">
      <c r="A6918">
        <v>4625</v>
      </c>
      <c r="B6918" t="s">
        <v>8230</v>
      </c>
      <c r="C6918">
        <v>2014</v>
      </c>
      <c r="D6918" s="1">
        <v>41892</v>
      </c>
      <c r="E6918" s="1">
        <v>41897</v>
      </c>
      <c r="F6918" t="s">
        <v>23</v>
      </c>
      <c r="G6918" t="s">
        <v>872</v>
      </c>
      <c r="H6918" t="s">
        <v>873</v>
      </c>
      <c r="I6918" t="s">
        <v>38</v>
      </c>
      <c r="J6918" t="s">
        <v>27</v>
      </c>
      <c r="K6918" t="s">
        <v>3938</v>
      </c>
      <c r="L6918" t="s">
        <v>7919</v>
      </c>
      <c r="M6918">
        <v>38401</v>
      </c>
      <c r="N6918" t="s">
        <v>3507</v>
      </c>
      <c r="O6918" t="s">
        <v>459</v>
      </c>
      <c r="P6918" t="s">
        <v>32</v>
      </c>
      <c r="Q6918" t="s">
        <v>33</v>
      </c>
      <c r="R6918" t="s">
        <v>460</v>
      </c>
      <c r="S6918">
        <v>258.48</v>
      </c>
      <c r="T6918">
        <v>2</v>
      </c>
      <c r="U6918">
        <v>0.2</v>
      </c>
      <c r="V6918">
        <v>-3.2309999999999945</v>
      </c>
      <c r="W6918" t="s">
        <v>10939</v>
      </c>
      <c r="X6918" t="s">
        <v>10937</v>
      </c>
      <c r="Y6918">
        <v>9</v>
      </c>
      <c r="Z6918" t="s">
        <v>10949</v>
      </c>
      <c r="AA6918">
        <v>-1.2499999999999978E-2</v>
      </c>
    </row>
    <row r="6919" spans="1:27" x14ac:dyDescent="0.35">
      <c r="A6919">
        <v>4656</v>
      </c>
      <c r="B6919" t="s">
        <v>9595</v>
      </c>
      <c r="C6919">
        <v>2011</v>
      </c>
      <c r="D6919" s="1">
        <v>40668</v>
      </c>
      <c r="E6919" s="1">
        <v>40673</v>
      </c>
      <c r="F6919" t="s">
        <v>23</v>
      </c>
      <c r="G6919" t="s">
        <v>4285</v>
      </c>
      <c r="H6919" t="s">
        <v>4286</v>
      </c>
      <c r="I6919" t="s">
        <v>26</v>
      </c>
      <c r="J6919" t="s">
        <v>27</v>
      </c>
      <c r="K6919" t="s">
        <v>5529</v>
      </c>
      <c r="L6919" t="s">
        <v>7865</v>
      </c>
      <c r="M6919">
        <v>61032</v>
      </c>
      <c r="N6919" t="s">
        <v>3479</v>
      </c>
      <c r="O6919" t="s">
        <v>122</v>
      </c>
      <c r="P6919" t="s">
        <v>32</v>
      </c>
      <c r="Q6919" t="s">
        <v>33</v>
      </c>
      <c r="R6919" t="s">
        <v>123</v>
      </c>
      <c r="S6919">
        <v>45.248000000000005</v>
      </c>
      <c r="T6919">
        <v>2</v>
      </c>
      <c r="U6919">
        <v>0.2</v>
      </c>
      <c r="V6919">
        <v>3.9591999999999992</v>
      </c>
      <c r="W6919" t="s">
        <v>10944</v>
      </c>
      <c r="X6919" t="s">
        <v>10942</v>
      </c>
      <c r="Y6919">
        <v>5</v>
      </c>
      <c r="Z6919" t="s">
        <v>10952</v>
      </c>
      <c r="AA6919">
        <v>8.7499999999999967E-2</v>
      </c>
    </row>
    <row r="6920" spans="1:27" x14ac:dyDescent="0.35">
      <c r="A6920">
        <v>4843</v>
      </c>
      <c r="B6920" t="s">
        <v>9596</v>
      </c>
      <c r="C6920">
        <v>2014</v>
      </c>
      <c r="D6920" s="1">
        <v>41912</v>
      </c>
      <c r="E6920" s="1">
        <v>41917</v>
      </c>
      <c r="F6920" t="s">
        <v>23</v>
      </c>
      <c r="G6920" t="s">
        <v>46</v>
      </c>
      <c r="H6920" t="s">
        <v>47</v>
      </c>
      <c r="I6920" t="s">
        <v>38</v>
      </c>
      <c r="J6920" t="s">
        <v>27</v>
      </c>
      <c r="K6920" t="s">
        <v>7944</v>
      </c>
      <c r="L6920" t="s">
        <v>7919</v>
      </c>
      <c r="M6920">
        <v>38109</v>
      </c>
      <c r="N6920" t="s">
        <v>3507</v>
      </c>
      <c r="O6920" t="s">
        <v>2598</v>
      </c>
      <c r="P6920" t="s">
        <v>32</v>
      </c>
      <c r="Q6920" t="s">
        <v>33</v>
      </c>
      <c r="R6920" t="s">
        <v>2599</v>
      </c>
      <c r="S6920">
        <v>243.92</v>
      </c>
      <c r="T6920">
        <v>5</v>
      </c>
      <c r="U6920">
        <v>0.2</v>
      </c>
      <c r="V6920">
        <v>-54.881999999999998</v>
      </c>
      <c r="W6920" t="s">
        <v>10939</v>
      </c>
      <c r="X6920" t="s">
        <v>10937</v>
      </c>
      <c r="Y6920">
        <v>9</v>
      </c>
      <c r="Z6920" t="s">
        <v>10949</v>
      </c>
      <c r="AA6920">
        <v>-0.22500000000000001</v>
      </c>
    </row>
    <row r="6921" spans="1:27" x14ac:dyDescent="0.35">
      <c r="A6921">
        <v>4877</v>
      </c>
      <c r="B6921" t="s">
        <v>9597</v>
      </c>
      <c r="C6921">
        <v>2011</v>
      </c>
      <c r="D6921" s="1">
        <v>40819</v>
      </c>
      <c r="E6921" s="1">
        <v>40825</v>
      </c>
      <c r="F6921" t="s">
        <v>23</v>
      </c>
      <c r="G6921" t="s">
        <v>3537</v>
      </c>
      <c r="H6921" t="s">
        <v>3538</v>
      </c>
      <c r="I6921" t="s">
        <v>127</v>
      </c>
      <c r="J6921" t="s">
        <v>27</v>
      </c>
      <c r="K6921" t="s">
        <v>8310</v>
      </c>
      <c r="L6921" t="s">
        <v>7858</v>
      </c>
      <c r="M6921">
        <v>27707</v>
      </c>
      <c r="N6921" t="s">
        <v>3507</v>
      </c>
      <c r="O6921" t="s">
        <v>3101</v>
      </c>
      <c r="P6921" t="s">
        <v>32</v>
      </c>
      <c r="Q6921" t="s">
        <v>33</v>
      </c>
      <c r="R6921" t="s">
        <v>3102</v>
      </c>
      <c r="S6921">
        <v>61.567999999999998</v>
      </c>
      <c r="T6921">
        <v>2</v>
      </c>
      <c r="U6921">
        <v>0.2</v>
      </c>
      <c r="V6921">
        <v>4.6175999999999995</v>
      </c>
      <c r="W6921" t="s">
        <v>10944</v>
      </c>
      <c r="X6921" t="s">
        <v>10940</v>
      </c>
      <c r="Y6921">
        <v>10</v>
      </c>
      <c r="Z6921" t="s">
        <v>10945</v>
      </c>
      <c r="AA6921">
        <v>7.4999999999999997E-2</v>
      </c>
    </row>
    <row r="6922" spans="1:27" x14ac:dyDescent="0.35">
      <c r="A6922">
        <v>5014</v>
      </c>
      <c r="B6922" t="s">
        <v>9598</v>
      </c>
      <c r="C6922">
        <v>2014</v>
      </c>
      <c r="D6922" s="1">
        <v>41842</v>
      </c>
      <c r="E6922" s="1">
        <v>41847</v>
      </c>
      <c r="F6922" t="s">
        <v>23</v>
      </c>
      <c r="G6922" t="s">
        <v>4499</v>
      </c>
      <c r="H6922" t="s">
        <v>4500</v>
      </c>
      <c r="I6922" t="s">
        <v>127</v>
      </c>
      <c r="J6922" t="s">
        <v>27</v>
      </c>
      <c r="K6922" t="s">
        <v>8121</v>
      </c>
      <c r="L6922" t="s">
        <v>8109</v>
      </c>
      <c r="M6922">
        <v>44105</v>
      </c>
      <c r="N6922" t="s">
        <v>3728</v>
      </c>
      <c r="O6922" t="s">
        <v>5849</v>
      </c>
      <c r="P6922" t="s">
        <v>32</v>
      </c>
      <c r="Q6922" t="s">
        <v>33</v>
      </c>
      <c r="R6922" t="s">
        <v>5850</v>
      </c>
      <c r="S6922">
        <v>222.32000000000005</v>
      </c>
      <c r="T6922">
        <v>7</v>
      </c>
      <c r="U6922">
        <v>0.2</v>
      </c>
      <c r="V6922">
        <v>25.010999999999967</v>
      </c>
      <c r="W6922" t="s">
        <v>10939</v>
      </c>
      <c r="X6922" t="s">
        <v>10937</v>
      </c>
      <c r="Y6922">
        <v>7</v>
      </c>
      <c r="Z6922" t="s">
        <v>10938</v>
      </c>
      <c r="AA6922">
        <v>0.11249999999999982</v>
      </c>
    </row>
    <row r="6923" spans="1:27" x14ac:dyDescent="0.35">
      <c r="A6923">
        <v>5099</v>
      </c>
      <c r="B6923" t="s">
        <v>8492</v>
      </c>
      <c r="C6923">
        <v>2011</v>
      </c>
      <c r="D6923" s="1">
        <v>40883</v>
      </c>
      <c r="E6923" s="1">
        <v>40887</v>
      </c>
      <c r="F6923" t="s">
        <v>23</v>
      </c>
      <c r="G6923" t="s">
        <v>1924</v>
      </c>
      <c r="H6923" t="s">
        <v>1925</v>
      </c>
      <c r="I6923" t="s">
        <v>38</v>
      </c>
      <c r="J6923" t="s">
        <v>27</v>
      </c>
      <c r="K6923" t="s">
        <v>7864</v>
      </c>
      <c r="L6923" t="s">
        <v>7865</v>
      </c>
      <c r="M6923">
        <v>60610</v>
      </c>
      <c r="N6923" t="s">
        <v>3479</v>
      </c>
      <c r="O6923" t="s">
        <v>1130</v>
      </c>
      <c r="P6923" t="s">
        <v>32</v>
      </c>
      <c r="Q6923" t="s">
        <v>33</v>
      </c>
      <c r="R6923" t="s">
        <v>1131</v>
      </c>
      <c r="S6923">
        <v>35.167999999999999</v>
      </c>
      <c r="T6923">
        <v>2</v>
      </c>
      <c r="U6923">
        <v>0.2</v>
      </c>
      <c r="V6923">
        <v>-8.3524000000000012</v>
      </c>
      <c r="W6923" t="s">
        <v>10944</v>
      </c>
      <c r="X6923" t="s">
        <v>10940</v>
      </c>
      <c r="Y6923">
        <v>12</v>
      </c>
      <c r="Z6923" t="s">
        <v>10941</v>
      </c>
      <c r="AA6923">
        <v>-0.23750000000000004</v>
      </c>
    </row>
    <row r="6924" spans="1:27" x14ac:dyDescent="0.35">
      <c r="A6924">
        <v>5186</v>
      </c>
      <c r="B6924" t="s">
        <v>9599</v>
      </c>
      <c r="C6924">
        <v>2012</v>
      </c>
      <c r="D6924" s="1">
        <v>41192</v>
      </c>
      <c r="E6924" s="1">
        <v>41197</v>
      </c>
      <c r="F6924" t="s">
        <v>23</v>
      </c>
      <c r="G6924" t="s">
        <v>4390</v>
      </c>
      <c r="H6924" t="s">
        <v>4391</v>
      </c>
      <c r="I6924" t="s">
        <v>38</v>
      </c>
      <c r="J6924" t="s">
        <v>27</v>
      </c>
      <c r="K6924" t="s">
        <v>7937</v>
      </c>
      <c r="L6924" t="s">
        <v>7878</v>
      </c>
      <c r="M6924">
        <v>32216</v>
      </c>
      <c r="N6924" t="s">
        <v>3507</v>
      </c>
      <c r="O6924" t="s">
        <v>5670</v>
      </c>
      <c r="P6924" t="s">
        <v>32</v>
      </c>
      <c r="Q6924" t="s">
        <v>33</v>
      </c>
      <c r="R6924" t="s">
        <v>5671</v>
      </c>
      <c r="S6924">
        <v>1801.6320000000001</v>
      </c>
      <c r="T6924">
        <v>6</v>
      </c>
      <c r="U6924">
        <v>0.2</v>
      </c>
      <c r="V6924">
        <v>-337.80600000000004</v>
      </c>
      <c r="W6924" t="s">
        <v>10948</v>
      </c>
      <c r="X6924" t="s">
        <v>10940</v>
      </c>
      <c r="Y6924">
        <v>10</v>
      </c>
      <c r="Z6924" t="s">
        <v>10945</v>
      </c>
      <c r="AA6924">
        <v>-0.18750000000000003</v>
      </c>
    </row>
    <row r="6925" spans="1:27" x14ac:dyDescent="0.35">
      <c r="A6925">
        <v>5293</v>
      </c>
      <c r="B6925" t="s">
        <v>9600</v>
      </c>
      <c r="C6925">
        <v>2014</v>
      </c>
      <c r="D6925" s="1">
        <v>41811</v>
      </c>
      <c r="E6925" s="1">
        <v>41814</v>
      </c>
      <c r="F6925" t="s">
        <v>56</v>
      </c>
      <c r="G6925" t="s">
        <v>2721</v>
      </c>
      <c r="H6925" t="s">
        <v>2722</v>
      </c>
      <c r="I6925" t="s">
        <v>38</v>
      </c>
      <c r="J6925" t="s">
        <v>27</v>
      </c>
      <c r="K6925" t="s">
        <v>7912</v>
      </c>
      <c r="L6925" t="s">
        <v>7878</v>
      </c>
      <c r="M6925">
        <v>33180</v>
      </c>
      <c r="N6925" t="s">
        <v>3507</v>
      </c>
      <c r="O6925" t="s">
        <v>9280</v>
      </c>
      <c r="P6925" t="s">
        <v>32</v>
      </c>
      <c r="Q6925" t="s">
        <v>33</v>
      </c>
      <c r="R6925" t="s">
        <v>9281</v>
      </c>
      <c r="S6925">
        <v>4.4640000000000004</v>
      </c>
      <c r="T6925">
        <v>1</v>
      </c>
      <c r="U6925">
        <v>0.2</v>
      </c>
      <c r="V6925">
        <v>0.33479999999999999</v>
      </c>
      <c r="W6925" t="s">
        <v>10939</v>
      </c>
      <c r="X6925" t="s">
        <v>10942</v>
      </c>
      <c r="Y6925">
        <v>6</v>
      </c>
      <c r="Z6925" t="s">
        <v>10946</v>
      </c>
      <c r="AA6925">
        <v>7.4999999999999983E-2</v>
      </c>
    </row>
    <row r="6926" spans="1:27" x14ac:dyDescent="0.35">
      <c r="A6926">
        <v>5461</v>
      </c>
      <c r="B6926" t="s">
        <v>9601</v>
      </c>
      <c r="C6926">
        <v>2011</v>
      </c>
      <c r="D6926" s="1">
        <v>40623</v>
      </c>
      <c r="E6926" s="1">
        <v>40627</v>
      </c>
      <c r="F6926" t="s">
        <v>23</v>
      </c>
      <c r="G6926" t="s">
        <v>1616</v>
      </c>
      <c r="H6926" t="s">
        <v>1617</v>
      </c>
      <c r="I6926" t="s">
        <v>26</v>
      </c>
      <c r="J6926" t="s">
        <v>27</v>
      </c>
      <c r="K6926" t="s">
        <v>8393</v>
      </c>
      <c r="L6926" t="s">
        <v>7858</v>
      </c>
      <c r="M6926">
        <v>28806</v>
      </c>
      <c r="N6926" t="s">
        <v>3507</v>
      </c>
      <c r="O6926" t="s">
        <v>522</v>
      </c>
      <c r="P6926" t="s">
        <v>32</v>
      </c>
      <c r="Q6926" t="s">
        <v>33</v>
      </c>
      <c r="R6926" t="s">
        <v>523</v>
      </c>
      <c r="S6926">
        <v>16.272000000000002</v>
      </c>
      <c r="T6926">
        <v>1</v>
      </c>
      <c r="U6926">
        <v>0.2</v>
      </c>
      <c r="V6926">
        <v>-3.864600000000002</v>
      </c>
      <c r="W6926" t="s">
        <v>10944</v>
      </c>
      <c r="X6926" t="s">
        <v>10950</v>
      </c>
      <c r="Y6926">
        <v>3</v>
      </c>
      <c r="Z6926" t="s">
        <v>10953</v>
      </c>
      <c r="AA6926">
        <v>-0.2375000000000001</v>
      </c>
    </row>
    <row r="6927" spans="1:27" x14ac:dyDescent="0.35">
      <c r="A6927">
        <v>5473</v>
      </c>
      <c r="B6927" t="s">
        <v>8247</v>
      </c>
      <c r="C6927">
        <v>2014</v>
      </c>
      <c r="D6927" s="1">
        <v>41993</v>
      </c>
      <c r="E6927" s="1">
        <v>41997</v>
      </c>
      <c r="F6927" t="s">
        <v>23</v>
      </c>
      <c r="G6927" t="s">
        <v>2232</v>
      </c>
      <c r="H6927" t="s">
        <v>2233</v>
      </c>
      <c r="I6927" t="s">
        <v>38</v>
      </c>
      <c r="J6927" t="s">
        <v>27</v>
      </c>
      <c r="K6927" t="s">
        <v>8014</v>
      </c>
      <c r="L6927" t="s">
        <v>7873</v>
      </c>
      <c r="M6927">
        <v>80134</v>
      </c>
      <c r="N6927" t="s">
        <v>30</v>
      </c>
      <c r="O6927" t="s">
        <v>5812</v>
      </c>
      <c r="P6927" t="s">
        <v>32</v>
      </c>
      <c r="Q6927" t="s">
        <v>33</v>
      </c>
      <c r="R6927" t="s">
        <v>5813</v>
      </c>
      <c r="S6927">
        <v>78.256</v>
      </c>
      <c r="T6927">
        <v>2</v>
      </c>
      <c r="U6927">
        <v>0.2</v>
      </c>
      <c r="V6927">
        <v>-17.607599999999998</v>
      </c>
      <c r="W6927" t="s">
        <v>10939</v>
      </c>
      <c r="X6927" t="s">
        <v>10940</v>
      </c>
      <c r="Y6927">
        <v>12</v>
      </c>
      <c r="Z6927" t="s">
        <v>10941</v>
      </c>
      <c r="AA6927">
        <v>-0.22499999999999998</v>
      </c>
    </row>
    <row r="6928" spans="1:27" x14ac:dyDescent="0.35">
      <c r="A6928">
        <v>5663</v>
      </c>
      <c r="B6928" t="s">
        <v>8251</v>
      </c>
      <c r="C6928">
        <v>2013</v>
      </c>
      <c r="D6928" s="1">
        <v>41542</v>
      </c>
      <c r="E6928" s="1">
        <v>41549</v>
      </c>
      <c r="F6928" t="s">
        <v>23</v>
      </c>
      <c r="G6928" t="s">
        <v>5296</v>
      </c>
      <c r="H6928" t="s">
        <v>5297</v>
      </c>
      <c r="I6928" t="s">
        <v>127</v>
      </c>
      <c r="J6928" t="s">
        <v>27</v>
      </c>
      <c r="K6928" t="s">
        <v>8104</v>
      </c>
      <c r="L6928" t="s">
        <v>7873</v>
      </c>
      <c r="M6928">
        <v>80013</v>
      </c>
      <c r="N6928" t="s">
        <v>30</v>
      </c>
      <c r="O6928" t="s">
        <v>1348</v>
      </c>
      <c r="P6928" t="s">
        <v>32</v>
      </c>
      <c r="Q6928" t="s">
        <v>33</v>
      </c>
      <c r="R6928" t="s">
        <v>1349</v>
      </c>
      <c r="S6928">
        <v>511.05600000000004</v>
      </c>
      <c r="T6928">
        <v>9</v>
      </c>
      <c r="U6928">
        <v>0.2</v>
      </c>
      <c r="V6928">
        <v>-95.823000000000079</v>
      </c>
      <c r="W6928" t="s">
        <v>10936</v>
      </c>
      <c r="X6928" t="s">
        <v>10937</v>
      </c>
      <c r="Y6928">
        <v>9</v>
      </c>
      <c r="Z6928" t="s">
        <v>10949</v>
      </c>
      <c r="AA6928">
        <v>-0.18750000000000014</v>
      </c>
    </row>
    <row r="6929" spans="1:27" x14ac:dyDescent="0.35">
      <c r="A6929">
        <v>5666</v>
      </c>
      <c r="B6929" t="s">
        <v>9602</v>
      </c>
      <c r="C6929">
        <v>2013</v>
      </c>
      <c r="D6929" s="1">
        <v>41477</v>
      </c>
      <c r="E6929" s="1">
        <v>41477</v>
      </c>
      <c r="F6929" t="s">
        <v>234</v>
      </c>
      <c r="G6929" t="s">
        <v>1351</v>
      </c>
      <c r="H6929" t="s">
        <v>1352</v>
      </c>
      <c r="I6929" t="s">
        <v>26</v>
      </c>
      <c r="J6929" t="s">
        <v>27</v>
      </c>
      <c r="K6929" t="s">
        <v>3821</v>
      </c>
      <c r="L6929" t="s">
        <v>8109</v>
      </c>
      <c r="M6929">
        <v>43055</v>
      </c>
      <c r="N6929" t="s">
        <v>3728</v>
      </c>
      <c r="O6929" t="s">
        <v>5661</v>
      </c>
      <c r="P6929" t="s">
        <v>32</v>
      </c>
      <c r="Q6929" t="s">
        <v>33</v>
      </c>
      <c r="R6929" t="s">
        <v>5662</v>
      </c>
      <c r="S6929">
        <v>66.688000000000002</v>
      </c>
      <c r="T6929">
        <v>1</v>
      </c>
      <c r="U6929">
        <v>0.2</v>
      </c>
      <c r="V6929">
        <v>4.1680000000000028</v>
      </c>
      <c r="W6929" t="s">
        <v>10936</v>
      </c>
      <c r="X6929" t="s">
        <v>10937</v>
      </c>
      <c r="Y6929">
        <v>7</v>
      </c>
      <c r="Z6929" t="s">
        <v>10938</v>
      </c>
      <c r="AA6929">
        <v>6.2500000000000042E-2</v>
      </c>
    </row>
    <row r="6930" spans="1:27" x14ac:dyDescent="0.35">
      <c r="A6930">
        <v>5667</v>
      </c>
      <c r="B6930" t="s">
        <v>9602</v>
      </c>
      <c r="C6930">
        <v>2013</v>
      </c>
      <c r="D6930" s="1">
        <v>41477</v>
      </c>
      <c r="E6930" s="1">
        <v>41477</v>
      </c>
      <c r="F6930" t="s">
        <v>234</v>
      </c>
      <c r="G6930" t="s">
        <v>1351</v>
      </c>
      <c r="H6930" t="s">
        <v>1352</v>
      </c>
      <c r="I6930" t="s">
        <v>26</v>
      </c>
      <c r="J6930" t="s">
        <v>27</v>
      </c>
      <c r="K6930" t="s">
        <v>3821</v>
      </c>
      <c r="L6930" t="s">
        <v>8109</v>
      </c>
      <c r="M6930">
        <v>43055</v>
      </c>
      <c r="N6930" t="s">
        <v>3728</v>
      </c>
      <c r="O6930" t="s">
        <v>421</v>
      </c>
      <c r="P6930" t="s">
        <v>32</v>
      </c>
      <c r="Q6930" t="s">
        <v>33</v>
      </c>
      <c r="R6930" t="s">
        <v>422</v>
      </c>
      <c r="S6930">
        <v>99.488</v>
      </c>
      <c r="T6930">
        <v>2</v>
      </c>
      <c r="U6930">
        <v>0.2</v>
      </c>
      <c r="V6930">
        <v>8.7052000000000049</v>
      </c>
      <c r="W6930" t="s">
        <v>10936</v>
      </c>
      <c r="X6930" t="s">
        <v>10937</v>
      </c>
      <c r="Y6930">
        <v>7</v>
      </c>
      <c r="Z6930" t="s">
        <v>10938</v>
      </c>
      <c r="AA6930">
        <v>8.750000000000005E-2</v>
      </c>
    </row>
    <row r="6931" spans="1:27" x14ac:dyDescent="0.35">
      <c r="A6931">
        <v>5725</v>
      </c>
      <c r="B6931" t="s">
        <v>9603</v>
      </c>
      <c r="C6931">
        <v>2011</v>
      </c>
      <c r="D6931" s="1">
        <v>40808</v>
      </c>
      <c r="E6931" s="1">
        <v>40813</v>
      </c>
      <c r="F6931" t="s">
        <v>23</v>
      </c>
      <c r="G6931" t="s">
        <v>6014</v>
      </c>
      <c r="H6931" t="s">
        <v>6015</v>
      </c>
      <c r="I6931" t="s">
        <v>26</v>
      </c>
      <c r="J6931" t="s">
        <v>27</v>
      </c>
      <c r="K6931" t="s">
        <v>7864</v>
      </c>
      <c r="L6931" t="s">
        <v>7865</v>
      </c>
      <c r="M6931">
        <v>60653</v>
      </c>
      <c r="N6931" t="s">
        <v>3479</v>
      </c>
      <c r="O6931" t="s">
        <v>945</v>
      </c>
      <c r="P6931" t="s">
        <v>32</v>
      </c>
      <c r="Q6931" t="s">
        <v>33</v>
      </c>
      <c r="R6931" t="s">
        <v>946</v>
      </c>
      <c r="S6931">
        <v>331.536</v>
      </c>
      <c r="T6931">
        <v>3</v>
      </c>
      <c r="U6931">
        <v>0.2</v>
      </c>
      <c r="V6931">
        <v>-82.884</v>
      </c>
      <c r="W6931" t="s">
        <v>10944</v>
      </c>
      <c r="X6931" t="s">
        <v>10937</v>
      </c>
      <c r="Y6931">
        <v>9</v>
      </c>
      <c r="Z6931" t="s">
        <v>10949</v>
      </c>
      <c r="AA6931">
        <v>-0.25</v>
      </c>
    </row>
    <row r="6932" spans="1:27" x14ac:dyDescent="0.35">
      <c r="A6932">
        <v>5892</v>
      </c>
      <c r="B6932" t="s">
        <v>8835</v>
      </c>
      <c r="C6932">
        <v>2013</v>
      </c>
      <c r="D6932" s="1">
        <v>41600</v>
      </c>
      <c r="E6932" s="1">
        <v>41605</v>
      </c>
      <c r="F6932" t="s">
        <v>23</v>
      </c>
      <c r="G6932" t="s">
        <v>2326</v>
      </c>
      <c r="H6932" t="s">
        <v>2327</v>
      </c>
      <c r="I6932" t="s">
        <v>38</v>
      </c>
      <c r="J6932" t="s">
        <v>27</v>
      </c>
      <c r="K6932" t="s">
        <v>7864</v>
      </c>
      <c r="L6932" t="s">
        <v>7865</v>
      </c>
      <c r="M6932">
        <v>60610</v>
      </c>
      <c r="N6932" t="s">
        <v>3479</v>
      </c>
      <c r="O6932" t="s">
        <v>1704</v>
      </c>
      <c r="P6932" t="s">
        <v>32</v>
      </c>
      <c r="Q6932" t="s">
        <v>33</v>
      </c>
      <c r="R6932" t="s">
        <v>1705</v>
      </c>
      <c r="S6932">
        <v>21.568000000000001</v>
      </c>
      <c r="T6932">
        <v>2</v>
      </c>
      <c r="U6932">
        <v>0.2</v>
      </c>
      <c r="V6932">
        <v>1.6175999999999986</v>
      </c>
      <c r="W6932" t="s">
        <v>10936</v>
      </c>
      <c r="X6932" t="s">
        <v>10940</v>
      </c>
      <c r="Y6932">
        <v>11</v>
      </c>
      <c r="Z6932" t="s">
        <v>10947</v>
      </c>
      <c r="AA6932">
        <v>7.4999999999999928E-2</v>
      </c>
    </row>
    <row r="6933" spans="1:27" x14ac:dyDescent="0.35">
      <c r="A6933">
        <v>5975</v>
      </c>
      <c r="B6933" t="s">
        <v>9604</v>
      </c>
      <c r="C6933">
        <v>2013</v>
      </c>
      <c r="D6933" s="1">
        <v>41556</v>
      </c>
      <c r="E6933" s="1">
        <v>41561</v>
      </c>
      <c r="F6933" t="s">
        <v>23</v>
      </c>
      <c r="G6933" t="s">
        <v>1871</v>
      </c>
      <c r="H6933" t="s">
        <v>1872</v>
      </c>
      <c r="I6933" t="s">
        <v>38</v>
      </c>
      <c r="J6933" t="s">
        <v>27</v>
      </c>
      <c r="K6933" t="s">
        <v>7862</v>
      </c>
      <c r="L6933" t="s">
        <v>7858</v>
      </c>
      <c r="M6933">
        <v>28205</v>
      </c>
      <c r="N6933" t="s">
        <v>3507</v>
      </c>
      <c r="O6933" t="s">
        <v>7490</v>
      </c>
      <c r="P6933" t="s">
        <v>32</v>
      </c>
      <c r="Q6933" t="s">
        <v>33</v>
      </c>
      <c r="R6933" t="s">
        <v>7491</v>
      </c>
      <c r="S6933">
        <v>387.72</v>
      </c>
      <c r="T6933">
        <v>5</v>
      </c>
      <c r="U6933">
        <v>0.2</v>
      </c>
      <c r="V6933">
        <v>-67.851000000000028</v>
      </c>
      <c r="W6933" t="s">
        <v>10936</v>
      </c>
      <c r="X6933" t="s">
        <v>10940</v>
      </c>
      <c r="Y6933">
        <v>10</v>
      </c>
      <c r="Z6933" t="s">
        <v>10945</v>
      </c>
      <c r="AA6933">
        <v>-0.17500000000000007</v>
      </c>
    </row>
    <row r="6934" spans="1:27" x14ac:dyDescent="0.35">
      <c r="A6934">
        <v>5994</v>
      </c>
      <c r="B6934" t="s">
        <v>9403</v>
      </c>
      <c r="C6934">
        <v>2013</v>
      </c>
      <c r="D6934" s="1">
        <v>41620</v>
      </c>
      <c r="E6934" s="1">
        <v>41620</v>
      </c>
      <c r="F6934" t="s">
        <v>234</v>
      </c>
      <c r="G6934" t="s">
        <v>156</v>
      </c>
      <c r="H6934" t="s">
        <v>157</v>
      </c>
      <c r="I6934" t="s">
        <v>26</v>
      </c>
      <c r="J6934" t="s">
        <v>27</v>
      </c>
      <c r="K6934" t="s">
        <v>3521</v>
      </c>
      <c r="L6934" t="s">
        <v>8109</v>
      </c>
      <c r="M6934">
        <v>43229</v>
      </c>
      <c r="N6934" t="s">
        <v>3728</v>
      </c>
      <c r="O6934" t="s">
        <v>3284</v>
      </c>
      <c r="P6934" t="s">
        <v>32</v>
      </c>
      <c r="Q6934" t="s">
        <v>33</v>
      </c>
      <c r="R6934" t="s">
        <v>3285</v>
      </c>
      <c r="S6934">
        <v>64.959999999999994</v>
      </c>
      <c r="T6934">
        <v>5</v>
      </c>
      <c r="U6934">
        <v>0.2</v>
      </c>
      <c r="V6934">
        <v>-4.0599999999999987</v>
      </c>
      <c r="W6934" t="s">
        <v>10936</v>
      </c>
      <c r="X6934" t="s">
        <v>10940</v>
      </c>
      <c r="Y6934">
        <v>12</v>
      </c>
      <c r="Z6934" t="s">
        <v>10941</v>
      </c>
      <c r="AA6934">
        <v>-6.2499999999999986E-2</v>
      </c>
    </row>
    <row r="6935" spans="1:27" x14ac:dyDescent="0.35">
      <c r="A6935">
        <v>6123</v>
      </c>
      <c r="B6935" t="s">
        <v>9605</v>
      </c>
      <c r="C6935">
        <v>2014</v>
      </c>
      <c r="D6935" s="1">
        <v>41978</v>
      </c>
      <c r="E6935" s="1">
        <v>41983</v>
      </c>
      <c r="F6935" t="s">
        <v>23</v>
      </c>
      <c r="G6935" t="s">
        <v>882</v>
      </c>
      <c r="H6935" t="s">
        <v>883</v>
      </c>
      <c r="I6935" t="s">
        <v>38</v>
      </c>
      <c r="J6935" t="s">
        <v>27</v>
      </c>
      <c r="K6935" t="s">
        <v>7864</v>
      </c>
      <c r="L6935" t="s">
        <v>7865</v>
      </c>
      <c r="M6935">
        <v>60610</v>
      </c>
      <c r="N6935" t="s">
        <v>3479</v>
      </c>
      <c r="O6935" t="s">
        <v>3101</v>
      </c>
      <c r="P6935" t="s">
        <v>32</v>
      </c>
      <c r="Q6935" t="s">
        <v>33</v>
      </c>
      <c r="R6935" t="s">
        <v>3102</v>
      </c>
      <c r="S6935">
        <v>61.567999999999998</v>
      </c>
      <c r="T6935">
        <v>2</v>
      </c>
      <c r="U6935">
        <v>0.2</v>
      </c>
      <c r="V6935">
        <v>4.6175999999999995</v>
      </c>
      <c r="W6935" t="s">
        <v>10939</v>
      </c>
      <c r="X6935" t="s">
        <v>10940</v>
      </c>
      <c r="Y6935">
        <v>12</v>
      </c>
      <c r="Z6935" t="s">
        <v>10941</v>
      </c>
      <c r="AA6935">
        <v>7.4999999999999997E-2</v>
      </c>
    </row>
    <row r="6936" spans="1:27" x14ac:dyDescent="0.35">
      <c r="A6936">
        <v>6163</v>
      </c>
      <c r="B6936" t="s">
        <v>8270</v>
      </c>
      <c r="C6936">
        <v>2011</v>
      </c>
      <c r="D6936" s="1">
        <v>40621</v>
      </c>
      <c r="E6936" s="1">
        <v>40623</v>
      </c>
      <c r="F6936" t="s">
        <v>56</v>
      </c>
      <c r="G6936" t="s">
        <v>1106</v>
      </c>
      <c r="H6936" t="s">
        <v>1107</v>
      </c>
      <c r="I6936" t="s">
        <v>26</v>
      </c>
      <c r="J6936" t="s">
        <v>27</v>
      </c>
      <c r="K6936" t="s">
        <v>7910</v>
      </c>
      <c r="L6936" t="s">
        <v>7878</v>
      </c>
      <c r="M6936">
        <v>33801</v>
      </c>
      <c r="N6936" t="s">
        <v>3507</v>
      </c>
      <c r="O6936" t="s">
        <v>5664</v>
      </c>
      <c r="P6936" t="s">
        <v>32</v>
      </c>
      <c r="Q6936" t="s">
        <v>33</v>
      </c>
      <c r="R6936" t="s">
        <v>5665</v>
      </c>
      <c r="S6936">
        <v>26.160000000000004</v>
      </c>
      <c r="T6936">
        <v>3</v>
      </c>
      <c r="U6936">
        <v>0.2</v>
      </c>
      <c r="V6936">
        <v>1.961999999999998</v>
      </c>
      <c r="W6936" t="s">
        <v>10944</v>
      </c>
      <c r="X6936" t="s">
        <v>10950</v>
      </c>
      <c r="Y6936">
        <v>3</v>
      </c>
      <c r="Z6936" t="s">
        <v>10953</v>
      </c>
      <c r="AA6936">
        <v>7.4999999999999914E-2</v>
      </c>
    </row>
    <row r="6937" spans="1:27" x14ac:dyDescent="0.35">
      <c r="A6937">
        <v>6209</v>
      </c>
      <c r="B6937" t="s">
        <v>9606</v>
      </c>
      <c r="C6937">
        <v>2014</v>
      </c>
      <c r="D6937" s="1">
        <v>41912</v>
      </c>
      <c r="E6937" s="1">
        <v>41916</v>
      </c>
      <c r="F6937" t="s">
        <v>23</v>
      </c>
      <c r="G6937" t="s">
        <v>2390</v>
      </c>
      <c r="H6937" t="s">
        <v>2391</v>
      </c>
      <c r="I6937" t="s">
        <v>26</v>
      </c>
      <c r="J6937" t="s">
        <v>27</v>
      </c>
      <c r="K6937" t="s">
        <v>5443</v>
      </c>
      <c r="L6937" t="s">
        <v>8109</v>
      </c>
      <c r="M6937">
        <v>43302</v>
      </c>
      <c r="N6937" t="s">
        <v>3728</v>
      </c>
      <c r="O6937" t="s">
        <v>5712</v>
      </c>
      <c r="P6937" t="s">
        <v>32</v>
      </c>
      <c r="Q6937" t="s">
        <v>33</v>
      </c>
      <c r="R6937" t="s">
        <v>5713</v>
      </c>
      <c r="S6937">
        <v>51.168000000000006</v>
      </c>
      <c r="T6937">
        <v>2</v>
      </c>
      <c r="U6937">
        <v>0.2</v>
      </c>
      <c r="V6937">
        <v>-6.3960000000000008</v>
      </c>
      <c r="W6937" t="s">
        <v>10939</v>
      </c>
      <c r="X6937" t="s">
        <v>10937</v>
      </c>
      <c r="Y6937">
        <v>9</v>
      </c>
      <c r="Z6937" t="s">
        <v>10949</v>
      </c>
      <c r="AA6937">
        <v>-0.125</v>
      </c>
    </row>
    <row r="6938" spans="1:27" x14ac:dyDescent="0.35">
      <c r="A6938">
        <v>6225</v>
      </c>
      <c r="B6938" t="s">
        <v>8272</v>
      </c>
      <c r="C6938">
        <v>2014</v>
      </c>
      <c r="D6938" s="1">
        <v>41997</v>
      </c>
      <c r="E6938" s="1">
        <v>42001</v>
      </c>
      <c r="F6938" t="s">
        <v>23</v>
      </c>
      <c r="G6938" t="s">
        <v>2433</v>
      </c>
      <c r="H6938" t="s">
        <v>2434</v>
      </c>
      <c r="I6938" t="s">
        <v>38</v>
      </c>
      <c r="J6938" t="s">
        <v>27</v>
      </c>
      <c r="K6938" t="s">
        <v>8273</v>
      </c>
      <c r="L6938" t="s">
        <v>7919</v>
      </c>
      <c r="M6938">
        <v>37075</v>
      </c>
      <c r="N6938" t="s">
        <v>3507</v>
      </c>
      <c r="O6938" t="s">
        <v>5771</v>
      </c>
      <c r="P6938" t="s">
        <v>32</v>
      </c>
      <c r="Q6938" t="s">
        <v>33</v>
      </c>
      <c r="R6938" t="s">
        <v>5772</v>
      </c>
      <c r="S6938">
        <v>218.35200000000003</v>
      </c>
      <c r="T6938">
        <v>3</v>
      </c>
      <c r="U6938">
        <v>0.2</v>
      </c>
      <c r="V6938">
        <v>-54.588000000000008</v>
      </c>
      <c r="W6938" t="s">
        <v>10939</v>
      </c>
      <c r="X6938" t="s">
        <v>10940</v>
      </c>
      <c r="Y6938">
        <v>12</v>
      </c>
      <c r="Z6938" t="s">
        <v>10941</v>
      </c>
      <c r="AA6938">
        <v>-0.25</v>
      </c>
    </row>
    <row r="6939" spans="1:27" x14ac:dyDescent="0.35">
      <c r="A6939">
        <v>6283</v>
      </c>
      <c r="B6939" t="s">
        <v>8274</v>
      </c>
      <c r="C6939">
        <v>2012</v>
      </c>
      <c r="D6939" s="1">
        <v>41233</v>
      </c>
      <c r="E6939" s="1">
        <v>41239</v>
      </c>
      <c r="F6939" t="s">
        <v>23</v>
      </c>
      <c r="G6939" t="s">
        <v>2381</v>
      </c>
      <c r="H6939" t="s">
        <v>2382</v>
      </c>
      <c r="I6939" t="s">
        <v>38</v>
      </c>
      <c r="J6939" t="s">
        <v>27</v>
      </c>
      <c r="K6939" t="s">
        <v>5443</v>
      </c>
      <c r="L6939" t="s">
        <v>8109</v>
      </c>
      <c r="M6939">
        <v>43302</v>
      </c>
      <c r="N6939" t="s">
        <v>3728</v>
      </c>
      <c r="O6939" t="s">
        <v>5827</v>
      </c>
      <c r="P6939" t="s">
        <v>32</v>
      </c>
      <c r="Q6939" t="s">
        <v>33</v>
      </c>
      <c r="R6939" t="s">
        <v>5828</v>
      </c>
      <c r="S6939">
        <v>141.55199999999999</v>
      </c>
      <c r="T6939">
        <v>3</v>
      </c>
      <c r="U6939">
        <v>0.2</v>
      </c>
      <c r="V6939">
        <v>-26.541000000000004</v>
      </c>
      <c r="W6939" t="s">
        <v>10948</v>
      </c>
      <c r="X6939" t="s">
        <v>10940</v>
      </c>
      <c r="Y6939">
        <v>11</v>
      </c>
      <c r="Z6939" t="s">
        <v>10947</v>
      </c>
      <c r="AA6939">
        <v>-0.18750000000000003</v>
      </c>
    </row>
    <row r="6940" spans="1:27" x14ac:dyDescent="0.35">
      <c r="A6940">
        <v>6342</v>
      </c>
      <c r="B6940" t="s">
        <v>9607</v>
      </c>
      <c r="C6940">
        <v>2014</v>
      </c>
      <c r="D6940" s="1">
        <v>41640</v>
      </c>
      <c r="E6940" s="1">
        <v>41642</v>
      </c>
      <c r="F6940" t="s">
        <v>56</v>
      </c>
      <c r="G6940" t="s">
        <v>960</v>
      </c>
      <c r="H6940" t="s">
        <v>961</v>
      </c>
      <c r="I6940" t="s">
        <v>38</v>
      </c>
      <c r="J6940" t="s">
        <v>27</v>
      </c>
      <c r="K6940" t="s">
        <v>3187</v>
      </c>
      <c r="L6940" t="s">
        <v>8109</v>
      </c>
      <c r="M6940">
        <v>43130</v>
      </c>
      <c r="N6940" t="s">
        <v>3728</v>
      </c>
      <c r="O6940" t="s">
        <v>5812</v>
      </c>
      <c r="P6940" t="s">
        <v>32</v>
      </c>
      <c r="Q6940" t="s">
        <v>33</v>
      </c>
      <c r="R6940" t="s">
        <v>5813</v>
      </c>
      <c r="S6940">
        <v>156.512</v>
      </c>
      <c r="T6940">
        <v>4</v>
      </c>
      <c r="U6940">
        <v>0.2</v>
      </c>
      <c r="V6940">
        <v>-35.215199999999996</v>
      </c>
      <c r="W6940" t="s">
        <v>10939</v>
      </c>
      <c r="X6940" t="s">
        <v>10950</v>
      </c>
      <c r="Y6940">
        <v>1</v>
      </c>
      <c r="Z6940" t="s">
        <v>10951</v>
      </c>
      <c r="AA6940">
        <v>-0.22499999999999998</v>
      </c>
    </row>
    <row r="6941" spans="1:27" x14ac:dyDescent="0.35">
      <c r="A6941">
        <v>6376</v>
      </c>
      <c r="B6941" t="s">
        <v>7985</v>
      </c>
      <c r="C6941">
        <v>2011</v>
      </c>
      <c r="D6941" s="1">
        <v>40662</v>
      </c>
      <c r="E6941" s="1">
        <v>40666</v>
      </c>
      <c r="F6941" t="s">
        <v>23</v>
      </c>
      <c r="G6941" t="s">
        <v>1022</v>
      </c>
      <c r="H6941" t="s">
        <v>1023</v>
      </c>
      <c r="I6941" t="s">
        <v>26</v>
      </c>
      <c r="J6941" t="s">
        <v>27</v>
      </c>
      <c r="K6941" t="s">
        <v>7944</v>
      </c>
      <c r="L6941" t="s">
        <v>7919</v>
      </c>
      <c r="M6941">
        <v>38109</v>
      </c>
      <c r="N6941" t="s">
        <v>3507</v>
      </c>
      <c r="O6941" t="s">
        <v>185</v>
      </c>
      <c r="P6941" t="s">
        <v>32</v>
      </c>
      <c r="Q6941" t="s">
        <v>33</v>
      </c>
      <c r="R6941" t="s">
        <v>186</v>
      </c>
      <c r="S6941">
        <v>99.920000000000016</v>
      </c>
      <c r="T6941">
        <v>5</v>
      </c>
      <c r="U6941">
        <v>0.2</v>
      </c>
      <c r="V6941">
        <v>-1.249000000000013</v>
      </c>
      <c r="W6941" t="s">
        <v>10944</v>
      </c>
      <c r="X6941" t="s">
        <v>10942</v>
      </c>
      <c r="Y6941">
        <v>4</v>
      </c>
      <c r="Z6941" t="s">
        <v>10943</v>
      </c>
      <c r="AA6941">
        <v>-1.2500000000000127E-2</v>
      </c>
    </row>
    <row r="6942" spans="1:27" x14ac:dyDescent="0.35">
      <c r="A6942">
        <v>6430</v>
      </c>
      <c r="B6942" t="s">
        <v>8277</v>
      </c>
      <c r="C6942">
        <v>2011</v>
      </c>
      <c r="D6942" s="1">
        <v>40850</v>
      </c>
      <c r="E6942" s="1">
        <v>40854</v>
      </c>
      <c r="F6942" t="s">
        <v>23</v>
      </c>
      <c r="G6942" t="s">
        <v>2462</v>
      </c>
      <c r="H6942" t="s">
        <v>2463</v>
      </c>
      <c r="I6942" t="s">
        <v>38</v>
      </c>
      <c r="J6942" t="s">
        <v>27</v>
      </c>
      <c r="K6942" t="s">
        <v>7937</v>
      </c>
      <c r="L6942" t="s">
        <v>7858</v>
      </c>
      <c r="M6942">
        <v>28540</v>
      </c>
      <c r="N6942" t="s">
        <v>3507</v>
      </c>
      <c r="O6942" t="s">
        <v>3284</v>
      </c>
      <c r="P6942" t="s">
        <v>32</v>
      </c>
      <c r="Q6942" t="s">
        <v>33</v>
      </c>
      <c r="R6942" t="s">
        <v>3285</v>
      </c>
      <c r="S6942">
        <v>25.983999999999998</v>
      </c>
      <c r="T6942">
        <v>2</v>
      </c>
      <c r="U6942">
        <v>0.2</v>
      </c>
      <c r="V6942">
        <v>-1.6239999999999997</v>
      </c>
      <c r="W6942" t="s">
        <v>10944</v>
      </c>
      <c r="X6942" t="s">
        <v>10940</v>
      </c>
      <c r="Y6942">
        <v>11</v>
      </c>
      <c r="Z6942" t="s">
        <v>10947</v>
      </c>
      <c r="AA6942">
        <v>-6.2499999999999993E-2</v>
      </c>
    </row>
    <row r="6943" spans="1:27" x14ac:dyDescent="0.35">
      <c r="A6943">
        <v>6466</v>
      </c>
      <c r="B6943" t="s">
        <v>9608</v>
      </c>
      <c r="C6943">
        <v>2012</v>
      </c>
      <c r="D6943" s="1">
        <v>41226</v>
      </c>
      <c r="E6943" s="1">
        <v>41230</v>
      </c>
      <c r="F6943" t="s">
        <v>23</v>
      </c>
      <c r="G6943" t="s">
        <v>4947</v>
      </c>
      <c r="H6943" t="s">
        <v>4948</v>
      </c>
      <c r="I6943" t="s">
        <v>38</v>
      </c>
      <c r="J6943" t="s">
        <v>27</v>
      </c>
      <c r="K6943" t="s">
        <v>8510</v>
      </c>
      <c r="L6943" t="s">
        <v>7919</v>
      </c>
      <c r="M6943">
        <v>37087</v>
      </c>
      <c r="N6943" t="s">
        <v>3507</v>
      </c>
      <c r="O6943" t="s">
        <v>9199</v>
      </c>
      <c r="P6943" t="s">
        <v>32</v>
      </c>
      <c r="Q6943" t="s">
        <v>33</v>
      </c>
      <c r="R6943" t="s">
        <v>9200</v>
      </c>
      <c r="S6943">
        <v>84.960000000000008</v>
      </c>
      <c r="T6943">
        <v>6</v>
      </c>
      <c r="U6943">
        <v>0.2</v>
      </c>
      <c r="V6943">
        <v>6.3719999999999999</v>
      </c>
      <c r="W6943" t="s">
        <v>10948</v>
      </c>
      <c r="X6943" t="s">
        <v>10940</v>
      </c>
      <c r="Y6943">
        <v>11</v>
      </c>
      <c r="Z6943" t="s">
        <v>10947</v>
      </c>
      <c r="AA6943">
        <v>7.4999999999999997E-2</v>
      </c>
    </row>
    <row r="6944" spans="1:27" x14ac:dyDescent="0.35">
      <c r="A6944">
        <v>6493</v>
      </c>
      <c r="B6944" t="s">
        <v>7904</v>
      </c>
      <c r="C6944">
        <v>2013</v>
      </c>
      <c r="D6944" s="1">
        <v>41599</v>
      </c>
      <c r="E6944" s="1">
        <v>41604</v>
      </c>
      <c r="F6944" t="s">
        <v>23</v>
      </c>
      <c r="G6944" t="s">
        <v>1356</v>
      </c>
      <c r="H6944" t="s">
        <v>1357</v>
      </c>
      <c r="I6944" t="s">
        <v>26</v>
      </c>
      <c r="J6944" t="s">
        <v>27</v>
      </c>
      <c r="K6944" t="s">
        <v>7905</v>
      </c>
      <c r="L6944" t="s">
        <v>7878</v>
      </c>
      <c r="M6944">
        <v>32839</v>
      </c>
      <c r="N6944" t="s">
        <v>3507</v>
      </c>
      <c r="O6944" t="s">
        <v>3123</v>
      </c>
      <c r="P6944" t="s">
        <v>32</v>
      </c>
      <c r="Q6944" t="s">
        <v>33</v>
      </c>
      <c r="R6944" t="s">
        <v>3124</v>
      </c>
      <c r="S6944">
        <v>39.72</v>
      </c>
      <c r="T6944">
        <v>5</v>
      </c>
      <c r="U6944">
        <v>0.2</v>
      </c>
      <c r="V6944">
        <v>4.4684999999999953</v>
      </c>
      <c r="W6944" t="s">
        <v>10936</v>
      </c>
      <c r="X6944" t="s">
        <v>10940</v>
      </c>
      <c r="Y6944">
        <v>11</v>
      </c>
      <c r="Z6944" t="s">
        <v>10947</v>
      </c>
      <c r="AA6944">
        <v>0.11249999999999988</v>
      </c>
    </row>
    <row r="6945" spans="1:27" x14ac:dyDescent="0.35">
      <c r="A6945">
        <v>6538</v>
      </c>
      <c r="B6945" t="s">
        <v>9609</v>
      </c>
      <c r="C6945">
        <v>2011</v>
      </c>
      <c r="D6945" s="1">
        <v>40836</v>
      </c>
      <c r="E6945" s="1">
        <v>40839</v>
      </c>
      <c r="F6945" t="s">
        <v>56</v>
      </c>
      <c r="G6945" t="s">
        <v>1185</v>
      </c>
      <c r="H6945" t="s">
        <v>1186</v>
      </c>
      <c r="I6945" t="s">
        <v>26</v>
      </c>
      <c r="J6945" t="s">
        <v>27</v>
      </c>
      <c r="K6945" t="s">
        <v>7984</v>
      </c>
      <c r="L6945" t="s">
        <v>7919</v>
      </c>
      <c r="M6945">
        <v>37918</v>
      </c>
      <c r="N6945" t="s">
        <v>3507</v>
      </c>
      <c r="O6945" t="s">
        <v>5844</v>
      </c>
      <c r="P6945" t="s">
        <v>32</v>
      </c>
      <c r="Q6945" t="s">
        <v>33</v>
      </c>
      <c r="R6945" t="s">
        <v>5845</v>
      </c>
      <c r="S6945">
        <v>98.352000000000004</v>
      </c>
      <c r="T6945">
        <v>3</v>
      </c>
      <c r="U6945">
        <v>0.2</v>
      </c>
      <c r="V6945">
        <v>-24.588000000000001</v>
      </c>
      <c r="W6945" t="s">
        <v>10944</v>
      </c>
      <c r="X6945" t="s">
        <v>10940</v>
      </c>
      <c r="Y6945">
        <v>10</v>
      </c>
      <c r="Z6945" t="s">
        <v>10945</v>
      </c>
      <c r="AA6945">
        <v>-0.25</v>
      </c>
    </row>
    <row r="6946" spans="1:27" x14ac:dyDescent="0.35">
      <c r="A6946">
        <v>6555</v>
      </c>
      <c r="B6946" t="s">
        <v>8728</v>
      </c>
      <c r="C6946">
        <v>2011</v>
      </c>
      <c r="D6946" s="1">
        <v>40836</v>
      </c>
      <c r="E6946" s="1">
        <v>40838</v>
      </c>
      <c r="F6946" t="s">
        <v>45</v>
      </c>
      <c r="G6946" t="s">
        <v>974</v>
      </c>
      <c r="H6946" t="s">
        <v>975</v>
      </c>
      <c r="I6946" t="s">
        <v>127</v>
      </c>
      <c r="J6946" t="s">
        <v>27</v>
      </c>
      <c r="K6946" t="s">
        <v>7864</v>
      </c>
      <c r="L6946" t="s">
        <v>7865</v>
      </c>
      <c r="M6946">
        <v>60653</v>
      </c>
      <c r="N6946" t="s">
        <v>3479</v>
      </c>
      <c r="O6946" t="s">
        <v>3241</v>
      </c>
      <c r="P6946" t="s">
        <v>32</v>
      </c>
      <c r="Q6946" t="s">
        <v>33</v>
      </c>
      <c r="R6946" t="s">
        <v>3242</v>
      </c>
      <c r="S6946">
        <v>505.32000000000005</v>
      </c>
      <c r="T6946">
        <v>3</v>
      </c>
      <c r="U6946">
        <v>0.2</v>
      </c>
      <c r="V6946">
        <v>31.582499999999953</v>
      </c>
      <c r="W6946" t="s">
        <v>10944</v>
      </c>
      <c r="X6946" t="s">
        <v>10940</v>
      </c>
      <c r="Y6946">
        <v>10</v>
      </c>
      <c r="Z6946" t="s">
        <v>10945</v>
      </c>
      <c r="AA6946">
        <v>6.2499999999999903E-2</v>
      </c>
    </row>
    <row r="6947" spans="1:27" x14ac:dyDescent="0.35">
      <c r="A6947">
        <v>6604</v>
      </c>
      <c r="B6947" t="s">
        <v>9610</v>
      </c>
      <c r="C6947">
        <v>2014</v>
      </c>
      <c r="D6947" s="1">
        <v>41808</v>
      </c>
      <c r="E6947" s="1">
        <v>41811</v>
      </c>
      <c r="F6947" t="s">
        <v>56</v>
      </c>
      <c r="G6947" t="s">
        <v>3032</v>
      </c>
      <c r="H6947" t="s">
        <v>3033</v>
      </c>
      <c r="I6947" t="s">
        <v>38</v>
      </c>
      <c r="J6947" t="s">
        <v>27</v>
      </c>
      <c r="K6947" t="s">
        <v>9611</v>
      </c>
      <c r="L6947" t="s">
        <v>7873</v>
      </c>
      <c r="M6947">
        <v>80022</v>
      </c>
      <c r="N6947" t="s">
        <v>30</v>
      </c>
      <c r="O6947" t="s">
        <v>2598</v>
      </c>
      <c r="P6947" t="s">
        <v>32</v>
      </c>
      <c r="Q6947" t="s">
        <v>33</v>
      </c>
      <c r="R6947" t="s">
        <v>2599</v>
      </c>
      <c r="S6947">
        <v>146.352</v>
      </c>
      <c r="T6947">
        <v>3</v>
      </c>
      <c r="U6947">
        <v>0.2</v>
      </c>
      <c r="V6947">
        <v>-32.929200000000002</v>
      </c>
      <c r="W6947" t="s">
        <v>10939</v>
      </c>
      <c r="X6947" t="s">
        <v>10942</v>
      </c>
      <c r="Y6947">
        <v>6</v>
      </c>
      <c r="Z6947" t="s">
        <v>10946</v>
      </c>
      <c r="AA6947">
        <v>-0.22500000000000001</v>
      </c>
    </row>
    <row r="6948" spans="1:27" x14ac:dyDescent="0.35">
      <c r="A6948">
        <v>6657</v>
      </c>
      <c r="B6948" t="s">
        <v>8280</v>
      </c>
      <c r="C6948">
        <v>2014</v>
      </c>
      <c r="D6948" s="1">
        <v>41691</v>
      </c>
      <c r="E6948" s="1">
        <v>41698</v>
      </c>
      <c r="F6948" t="s">
        <v>23</v>
      </c>
      <c r="G6948" t="s">
        <v>3377</v>
      </c>
      <c r="H6948" t="s">
        <v>3378</v>
      </c>
      <c r="I6948" t="s">
        <v>127</v>
      </c>
      <c r="J6948" t="s">
        <v>27</v>
      </c>
      <c r="K6948" t="s">
        <v>8032</v>
      </c>
      <c r="L6948" t="s">
        <v>8021</v>
      </c>
      <c r="M6948">
        <v>85234</v>
      </c>
      <c r="N6948" t="s">
        <v>30</v>
      </c>
      <c r="O6948" t="s">
        <v>5712</v>
      </c>
      <c r="P6948" t="s">
        <v>32</v>
      </c>
      <c r="Q6948" t="s">
        <v>33</v>
      </c>
      <c r="R6948" t="s">
        <v>5713</v>
      </c>
      <c r="S6948">
        <v>51.168000000000006</v>
      </c>
      <c r="T6948">
        <v>2</v>
      </c>
      <c r="U6948">
        <v>0.2</v>
      </c>
      <c r="V6948">
        <v>-6.3960000000000008</v>
      </c>
      <c r="W6948" t="s">
        <v>10939</v>
      </c>
      <c r="X6948" t="s">
        <v>10950</v>
      </c>
      <c r="Y6948">
        <v>2</v>
      </c>
      <c r="Z6948" t="s">
        <v>10955</v>
      </c>
      <c r="AA6948">
        <v>-0.125</v>
      </c>
    </row>
    <row r="6949" spans="1:27" x14ac:dyDescent="0.35">
      <c r="A6949">
        <v>6685</v>
      </c>
      <c r="B6949" t="s">
        <v>9612</v>
      </c>
      <c r="C6949">
        <v>2012</v>
      </c>
      <c r="D6949" s="1">
        <v>41260</v>
      </c>
      <c r="E6949" s="1">
        <v>41265</v>
      </c>
      <c r="F6949" t="s">
        <v>23</v>
      </c>
      <c r="G6949" t="s">
        <v>87</v>
      </c>
      <c r="H6949" t="s">
        <v>88</v>
      </c>
      <c r="I6949" t="s">
        <v>38</v>
      </c>
      <c r="J6949" t="s">
        <v>27</v>
      </c>
      <c r="K6949" t="s">
        <v>4534</v>
      </c>
      <c r="L6949" t="s">
        <v>7865</v>
      </c>
      <c r="M6949">
        <v>61701</v>
      </c>
      <c r="N6949" t="s">
        <v>3479</v>
      </c>
      <c r="O6949" t="s">
        <v>796</v>
      </c>
      <c r="P6949" t="s">
        <v>32</v>
      </c>
      <c r="Q6949" t="s">
        <v>33</v>
      </c>
      <c r="R6949" t="s">
        <v>797</v>
      </c>
      <c r="S6949">
        <v>180.01600000000002</v>
      </c>
      <c r="T6949">
        <v>1</v>
      </c>
      <c r="U6949">
        <v>0.2</v>
      </c>
      <c r="V6949">
        <v>-15.751400000000004</v>
      </c>
      <c r="W6949" t="s">
        <v>10948</v>
      </c>
      <c r="X6949" t="s">
        <v>10940</v>
      </c>
      <c r="Y6949">
        <v>12</v>
      </c>
      <c r="Z6949" t="s">
        <v>10941</v>
      </c>
      <c r="AA6949">
        <v>-8.7500000000000008E-2</v>
      </c>
    </row>
    <row r="6950" spans="1:27" x14ac:dyDescent="0.35">
      <c r="A6950">
        <v>6740</v>
      </c>
      <c r="B6950" t="s">
        <v>9613</v>
      </c>
      <c r="C6950">
        <v>2011</v>
      </c>
      <c r="D6950" s="1">
        <v>40689</v>
      </c>
      <c r="E6950" s="1">
        <v>40694</v>
      </c>
      <c r="F6950" t="s">
        <v>23</v>
      </c>
      <c r="G6950" t="s">
        <v>2184</v>
      </c>
      <c r="H6950" t="s">
        <v>2185</v>
      </c>
      <c r="I6950" t="s">
        <v>38</v>
      </c>
      <c r="J6950" t="s">
        <v>27</v>
      </c>
      <c r="K6950" t="s">
        <v>7864</v>
      </c>
      <c r="L6950" t="s">
        <v>7865</v>
      </c>
      <c r="M6950">
        <v>60623</v>
      </c>
      <c r="N6950" t="s">
        <v>3479</v>
      </c>
      <c r="O6950" t="s">
        <v>1794</v>
      </c>
      <c r="P6950" t="s">
        <v>32</v>
      </c>
      <c r="Q6950" t="s">
        <v>33</v>
      </c>
      <c r="R6950" t="s">
        <v>1795</v>
      </c>
      <c r="S6950">
        <v>102.624</v>
      </c>
      <c r="T6950">
        <v>3</v>
      </c>
      <c r="U6950">
        <v>0.2</v>
      </c>
      <c r="V6950">
        <v>7.6968000000000032</v>
      </c>
      <c r="W6950" t="s">
        <v>10944</v>
      </c>
      <c r="X6950" t="s">
        <v>10942</v>
      </c>
      <c r="Y6950">
        <v>5</v>
      </c>
      <c r="Z6950" t="s">
        <v>10952</v>
      </c>
      <c r="AA6950">
        <v>7.5000000000000039E-2</v>
      </c>
    </row>
    <row r="6951" spans="1:27" x14ac:dyDescent="0.35">
      <c r="A6951">
        <v>6764</v>
      </c>
      <c r="B6951" t="s">
        <v>9464</v>
      </c>
      <c r="C6951">
        <v>2013</v>
      </c>
      <c r="D6951" s="1">
        <v>41520</v>
      </c>
      <c r="E6951" s="1">
        <v>41526</v>
      </c>
      <c r="F6951" t="s">
        <v>23</v>
      </c>
      <c r="G6951" t="s">
        <v>220</v>
      </c>
      <c r="H6951" t="s">
        <v>221</v>
      </c>
      <c r="I6951" t="s">
        <v>38</v>
      </c>
      <c r="J6951" t="s">
        <v>27</v>
      </c>
      <c r="K6951" t="s">
        <v>7864</v>
      </c>
      <c r="L6951" t="s">
        <v>7865</v>
      </c>
      <c r="M6951">
        <v>60623</v>
      </c>
      <c r="N6951" t="s">
        <v>3479</v>
      </c>
      <c r="O6951" t="s">
        <v>1130</v>
      </c>
      <c r="P6951" t="s">
        <v>32</v>
      </c>
      <c r="Q6951" t="s">
        <v>33</v>
      </c>
      <c r="R6951" t="s">
        <v>1131</v>
      </c>
      <c r="S6951">
        <v>35.167999999999999</v>
      </c>
      <c r="T6951">
        <v>2</v>
      </c>
      <c r="U6951">
        <v>0.2</v>
      </c>
      <c r="V6951">
        <v>-8.3524000000000012</v>
      </c>
      <c r="W6951" t="s">
        <v>10936</v>
      </c>
      <c r="X6951" t="s">
        <v>10937</v>
      </c>
      <c r="Y6951">
        <v>9</v>
      </c>
      <c r="Z6951" t="s">
        <v>10949</v>
      </c>
      <c r="AA6951">
        <v>-0.23750000000000004</v>
      </c>
    </row>
    <row r="6952" spans="1:27" x14ac:dyDescent="0.35">
      <c r="A6952">
        <v>6794</v>
      </c>
      <c r="B6952" t="s">
        <v>8522</v>
      </c>
      <c r="C6952">
        <v>2012</v>
      </c>
      <c r="D6952" s="1">
        <v>41229</v>
      </c>
      <c r="E6952" s="1">
        <v>41233</v>
      </c>
      <c r="F6952" t="s">
        <v>23</v>
      </c>
      <c r="G6952" t="s">
        <v>1106</v>
      </c>
      <c r="H6952" t="s">
        <v>1107</v>
      </c>
      <c r="I6952" t="s">
        <v>26</v>
      </c>
      <c r="J6952" t="s">
        <v>27</v>
      </c>
      <c r="K6952" t="s">
        <v>7864</v>
      </c>
      <c r="L6952" t="s">
        <v>7865</v>
      </c>
      <c r="M6952">
        <v>60610</v>
      </c>
      <c r="N6952" t="s">
        <v>3479</v>
      </c>
      <c r="O6952" t="s">
        <v>5750</v>
      </c>
      <c r="P6952" t="s">
        <v>32</v>
      </c>
      <c r="Q6952" t="s">
        <v>33</v>
      </c>
      <c r="R6952" t="s">
        <v>5751</v>
      </c>
      <c r="S6952">
        <v>21.488</v>
      </c>
      <c r="T6952">
        <v>2</v>
      </c>
      <c r="U6952">
        <v>0.2</v>
      </c>
      <c r="V6952">
        <v>1.6115999999999993</v>
      </c>
      <c r="W6952" t="s">
        <v>10948</v>
      </c>
      <c r="X6952" t="s">
        <v>10940</v>
      </c>
      <c r="Y6952">
        <v>11</v>
      </c>
      <c r="Z6952" t="s">
        <v>10947</v>
      </c>
      <c r="AA6952">
        <v>7.4999999999999969E-2</v>
      </c>
    </row>
    <row r="6953" spans="1:27" x14ac:dyDescent="0.35">
      <c r="A6953">
        <v>6905</v>
      </c>
      <c r="B6953" t="s">
        <v>9412</v>
      </c>
      <c r="C6953">
        <v>2014</v>
      </c>
      <c r="D6953" s="1">
        <v>41885</v>
      </c>
      <c r="E6953" s="1">
        <v>41891</v>
      </c>
      <c r="F6953" t="s">
        <v>23</v>
      </c>
      <c r="G6953" t="s">
        <v>8437</v>
      </c>
      <c r="H6953" t="s">
        <v>8438</v>
      </c>
      <c r="I6953" t="s">
        <v>26</v>
      </c>
      <c r="J6953" t="s">
        <v>27</v>
      </c>
      <c r="K6953" t="s">
        <v>7864</v>
      </c>
      <c r="L6953" t="s">
        <v>7865</v>
      </c>
      <c r="M6953">
        <v>60653</v>
      </c>
      <c r="N6953" t="s">
        <v>3479</v>
      </c>
      <c r="O6953" t="s">
        <v>5827</v>
      </c>
      <c r="P6953" t="s">
        <v>32</v>
      </c>
      <c r="Q6953" t="s">
        <v>33</v>
      </c>
      <c r="R6953" t="s">
        <v>5828</v>
      </c>
      <c r="S6953">
        <v>235.92</v>
      </c>
      <c r="T6953">
        <v>5</v>
      </c>
      <c r="U6953">
        <v>0.2</v>
      </c>
      <c r="V6953">
        <v>-44.235000000000007</v>
      </c>
      <c r="W6953" t="s">
        <v>10939</v>
      </c>
      <c r="X6953" t="s">
        <v>10937</v>
      </c>
      <c r="Y6953">
        <v>9</v>
      </c>
      <c r="Z6953" t="s">
        <v>10949</v>
      </c>
      <c r="AA6953">
        <v>-0.18750000000000003</v>
      </c>
    </row>
    <row r="6954" spans="1:27" x14ac:dyDescent="0.35">
      <c r="A6954">
        <v>6915</v>
      </c>
      <c r="B6954" t="s">
        <v>9614</v>
      </c>
      <c r="C6954">
        <v>2011</v>
      </c>
      <c r="D6954" s="1">
        <v>40899</v>
      </c>
      <c r="E6954" s="1">
        <v>40906</v>
      </c>
      <c r="F6954" t="s">
        <v>23</v>
      </c>
      <c r="G6954" t="s">
        <v>1717</v>
      </c>
      <c r="H6954" t="s">
        <v>1718</v>
      </c>
      <c r="I6954" t="s">
        <v>38</v>
      </c>
      <c r="J6954" t="s">
        <v>27</v>
      </c>
      <c r="K6954" t="s">
        <v>7864</v>
      </c>
      <c r="L6954" t="s">
        <v>7865</v>
      </c>
      <c r="M6954">
        <v>60623</v>
      </c>
      <c r="N6954" t="s">
        <v>3479</v>
      </c>
      <c r="O6954" t="s">
        <v>768</v>
      </c>
      <c r="P6954" t="s">
        <v>32</v>
      </c>
      <c r="Q6954" t="s">
        <v>33</v>
      </c>
      <c r="R6954" t="s">
        <v>769</v>
      </c>
      <c r="S6954">
        <v>132.16</v>
      </c>
      <c r="T6954">
        <v>1</v>
      </c>
      <c r="U6954">
        <v>0.2</v>
      </c>
      <c r="V6954">
        <v>9.911999999999999</v>
      </c>
      <c r="W6954" t="s">
        <v>10944</v>
      </c>
      <c r="X6954" t="s">
        <v>10940</v>
      </c>
      <c r="Y6954">
        <v>12</v>
      </c>
      <c r="Z6954" t="s">
        <v>10941</v>
      </c>
      <c r="AA6954">
        <v>7.4999999999999997E-2</v>
      </c>
    </row>
    <row r="6955" spans="1:27" x14ac:dyDescent="0.35">
      <c r="A6955">
        <v>6948</v>
      </c>
      <c r="B6955" t="s">
        <v>9615</v>
      </c>
      <c r="C6955">
        <v>2012</v>
      </c>
      <c r="D6955" s="1">
        <v>41024</v>
      </c>
      <c r="E6955" s="1">
        <v>41028</v>
      </c>
      <c r="F6955" t="s">
        <v>23</v>
      </c>
      <c r="G6955" t="s">
        <v>424</v>
      </c>
      <c r="H6955" t="s">
        <v>425</v>
      </c>
      <c r="I6955" t="s">
        <v>38</v>
      </c>
      <c r="J6955" t="s">
        <v>27</v>
      </c>
      <c r="K6955" t="s">
        <v>8104</v>
      </c>
      <c r="L6955" t="s">
        <v>7865</v>
      </c>
      <c r="M6955">
        <v>60505</v>
      </c>
      <c r="N6955" t="s">
        <v>3479</v>
      </c>
      <c r="O6955" t="s">
        <v>945</v>
      </c>
      <c r="P6955" t="s">
        <v>32</v>
      </c>
      <c r="Q6955" t="s">
        <v>33</v>
      </c>
      <c r="R6955" t="s">
        <v>946</v>
      </c>
      <c r="S6955">
        <v>221.024</v>
      </c>
      <c r="T6955">
        <v>2</v>
      </c>
      <c r="U6955">
        <v>0.2</v>
      </c>
      <c r="V6955">
        <v>-55.256</v>
      </c>
      <c r="W6955" t="s">
        <v>10948</v>
      </c>
      <c r="X6955" t="s">
        <v>10942</v>
      </c>
      <c r="Y6955">
        <v>4</v>
      </c>
      <c r="Z6955" t="s">
        <v>10943</v>
      </c>
      <c r="AA6955">
        <v>-0.25</v>
      </c>
    </row>
    <row r="6956" spans="1:27" x14ac:dyDescent="0.35">
      <c r="A6956">
        <v>6971</v>
      </c>
      <c r="B6956" t="s">
        <v>8527</v>
      </c>
      <c r="C6956">
        <v>2014</v>
      </c>
      <c r="D6956" s="1">
        <v>41902</v>
      </c>
      <c r="E6956" s="1">
        <v>41908</v>
      </c>
      <c r="F6956" t="s">
        <v>23</v>
      </c>
      <c r="G6956" t="s">
        <v>5487</v>
      </c>
      <c r="H6956" t="s">
        <v>5488</v>
      </c>
      <c r="I6956" t="s">
        <v>38</v>
      </c>
      <c r="J6956" t="s">
        <v>27</v>
      </c>
      <c r="K6956" t="s">
        <v>8050</v>
      </c>
      <c r="L6956" t="s">
        <v>8021</v>
      </c>
      <c r="M6956">
        <v>85023</v>
      </c>
      <c r="N6956" t="s">
        <v>30</v>
      </c>
      <c r="O6956" t="s">
        <v>955</v>
      </c>
      <c r="P6956" t="s">
        <v>32</v>
      </c>
      <c r="Q6956" t="s">
        <v>33</v>
      </c>
      <c r="R6956" t="s">
        <v>956</v>
      </c>
      <c r="S6956">
        <v>12.624000000000001</v>
      </c>
      <c r="T6956">
        <v>2</v>
      </c>
      <c r="U6956">
        <v>0.2</v>
      </c>
      <c r="V6956">
        <v>-2.5248000000000022</v>
      </c>
      <c r="W6956" t="s">
        <v>10939</v>
      </c>
      <c r="X6956" t="s">
        <v>10937</v>
      </c>
      <c r="Y6956">
        <v>9</v>
      </c>
      <c r="Z6956" t="s">
        <v>10949</v>
      </c>
      <c r="AA6956">
        <v>-0.20000000000000015</v>
      </c>
    </row>
    <row r="6957" spans="1:27" x14ac:dyDescent="0.35">
      <c r="A6957">
        <v>7138</v>
      </c>
      <c r="B6957" t="s">
        <v>7911</v>
      </c>
      <c r="C6957">
        <v>2012</v>
      </c>
      <c r="D6957" s="1">
        <v>41233</v>
      </c>
      <c r="E6957" s="1">
        <v>41240</v>
      </c>
      <c r="F6957" t="s">
        <v>23</v>
      </c>
      <c r="G6957" t="s">
        <v>5099</v>
      </c>
      <c r="H6957" t="s">
        <v>5100</v>
      </c>
      <c r="I6957" t="s">
        <v>38</v>
      </c>
      <c r="J6957" t="s">
        <v>27</v>
      </c>
      <c r="K6957" t="s">
        <v>7912</v>
      </c>
      <c r="L6957" t="s">
        <v>7878</v>
      </c>
      <c r="M6957">
        <v>33180</v>
      </c>
      <c r="N6957" t="s">
        <v>3507</v>
      </c>
      <c r="O6957" t="s">
        <v>5664</v>
      </c>
      <c r="P6957" t="s">
        <v>32</v>
      </c>
      <c r="Q6957" t="s">
        <v>33</v>
      </c>
      <c r="R6957" t="s">
        <v>5665</v>
      </c>
      <c r="S6957">
        <v>17.440000000000001</v>
      </c>
      <c r="T6957">
        <v>2</v>
      </c>
      <c r="U6957">
        <v>0.2</v>
      </c>
      <c r="V6957">
        <v>1.3079999999999989</v>
      </c>
      <c r="W6957" t="s">
        <v>10948</v>
      </c>
      <c r="X6957" t="s">
        <v>10940</v>
      </c>
      <c r="Y6957">
        <v>11</v>
      </c>
      <c r="Z6957" t="s">
        <v>10947</v>
      </c>
      <c r="AA6957">
        <v>7.4999999999999928E-2</v>
      </c>
    </row>
    <row r="6958" spans="1:27" x14ac:dyDescent="0.35">
      <c r="A6958">
        <v>7249</v>
      </c>
      <c r="B6958" t="s">
        <v>9466</v>
      </c>
      <c r="C6958">
        <v>2011</v>
      </c>
      <c r="D6958" s="1">
        <v>40605</v>
      </c>
      <c r="E6958" s="1">
        <v>40610</v>
      </c>
      <c r="F6958" t="s">
        <v>23</v>
      </c>
      <c r="G6958" t="s">
        <v>8437</v>
      </c>
      <c r="H6958" t="s">
        <v>8438</v>
      </c>
      <c r="I6958" t="s">
        <v>26</v>
      </c>
      <c r="J6958" t="s">
        <v>27</v>
      </c>
      <c r="K6958" t="s">
        <v>3521</v>
      </c>
      <c r="L6958" t="s">
        <v>8109</v>
      </c>
      <c r="M6958">
        <v>43229</v>
      </c>
      <c r="N6958" t="s">
        <v>3728</v>
      </c>
      <c r="O6958" t="s">
        <v>1744</v>
      </c>
      <c r="P6958" t="s">
        <v>32</v>
      </c>
      <c r="Q6958" t="s">
        <v>33</v>
      </c>
      <c r="R6958" t="s">
        <v>1745</v>
      </c>
      <c r="S6958">
        <v>44.672000000000004</v>
      </c>
      <c r="T6958">
        <v>8</v>
      </c>
      <c r="U6958">
        <v>0.2</v>
      </c>
      <c r="V6958">
        <v>-10.051200000000003</v>
      </c>
      <c r="W6958" t="s">
        <v>10944</v>
      </c>
      <c r="X6958" t="s">
        <v>10950</v>
      </c>
      <c r="Y6958">
        <v>3</v>
      </c>
      <c r="Z6958" t="s">
        <v>10953</v>
      </c>
      <c r="AA6958">
        <v>-0.22500000000000006</v>
      </c>
    </row>
    <row r="6959" spans="1:27" x14ac:dyDescent="0.35">
      <c r="A6959">
        <v>7268</v>
      </c>
      <c r="B6959" t="s">
        <v>9616</v>
      </c>
      <c r="C6959">
        <v>2014</v>
      </c>
      <c r="D6959" s="1">
        <v>41868</v>
      </c>
      <c r="E6959" s="1">
        <v>41868</v>
      </c>
      <c r="F6959" t="s">
        <v>234</v>
      </c>
      <c r="G6959" t="s">
        <v>8620</v>
      </c>
      <c r="H6959" t="s">
        <v>8621</v>
      </c>
      <c r="I6959" t="s">
        <v>38</v>
      </c>
      <c r="J6959" t="s">
        <v>27</v>
      </c>
      <c r="K6959" t="s">
        <v>3938</v>
      </c>
      <c r="L6959" t="s">
        <v>7919</v>
      </c>
      <c r="M6959">
        <v>38401</v>
      </c>
      <c r="N6959" t="s">
        <v>3507</v>
      </c>
      <c r="O6959" t="s">
        <v>611</v>
      </c>
      <c r="P6959" t="s">
        <v>32</v>
      </c>
      <c r="Q6959" t="s">
        <v>33</v>
      </c>
      <c r="R6959" t="s">
        <v>5770</v>
      </c>
      <c r="S6959">
        <v>67.13600000000001</v>
      </c>
      <c r="T6959">
        <v>4</v>
      </c>
      <c r="U6959">
        <v>0.2</v>
      </c>
      <c r="V6959">
        <v>-0.83920000000000172</v>
      </c>
      <c r="W6959" t="s">
        <v>10939</v>
      </c>
      <c r="X6959" t="s">
        <v>10937</v>
      </c>
      <c r="Y6959">
        <v>8</v>
      </c>
      <c r="Z6959" t="s">
        <v>10954</v>
      </c>
      <c r="AA6959">
        <v>-1.2500000000000023E-2</v>
      </c>
    </row>
    <row r="6960" spans="1:27" x14ac:dyDescent="0.35">
      <c r="A6960">
        <v>7303</v>
      </c>
      <c r="B6960" t="s">
        <v>9617</v>
      </c>
      <c r="C6960">
        <v>2011</v>
      </c>
      <c r="D6960" s="1">
        <v>40865</v>
      </c>
      <c r="E6960" s="1">
        <v>40868</v>
      </c>
      <c r="F6960" t="s">
        <v>56</v>
      </c>
      <c r="G6960" t="s">
        <v>3334</v>
      </c>
      <c r="H6960" t="s">
        <v>3335</v>
      </c>
      <c r="I6960" t="s">
        <v>38</v>
      </c>
      <c r="J6960" t="s">
        <v>27</v>
      </c>
      <c r="K6960" t="s">
        <v>8506</v>
      </c>
      <c r="L6960" t="s">
        <v>7865</v>
      </c>
      <c r="M6960">
        <v>60016</v>
      </c>
      <c r="N6960" t="s">
        <v>3479</v>
      </c>
      <c r="O6960" t="s">
        <v>1053</v>
      </c>
      <c r="P6960" t="s">
        <v>32</v>
      </c>
      <c r="Q6960" t="s">
        <v>33</v>
      </c>
      <c r="R6960" t="s">
        <v>1054</v>
      </c>
      <c r="S6960">
        <v>381.72</v>
      </c>
      <c r="T6960">
        <v>5</v>
      </c>
      <c r="U6960">
        <v>0.2</v>
      </c>
      <c r="V6960">
        <v>-66.801000000000045</v>
      </c>
      <c r="W6960" t="s">
        <v>10944</v>
      </c>
      <c r="X6960" t="s">
        <v>10940</v>
      </c>
      <c r="Y6960">
        <v>11</v>
      </c>
      <c r="Z6960" t="s">
        <v>10947</v>
      </c>
      <c r="AA6960">
        <v>-0.1750000000000001</v>
      </c>
    </row>
    <row r="6961" spans="1:27" x14ac:dyDescent="0.35">
      <c r="A6961">
        <v>7456</v>
      </c>
      <c r="B6961" t="s">
        <v>9472</v>
      </c>
      <c r="C6961">
        <v>2013</v>
      </c>
      <c r="D6961" s="1">
        <v>41486</v>
      </c>
      <c r="E6961" s="1">
        <v>41491</v>
      </c>
      <c r="F6961" t="s">
        <v>23</v>
      </c>
      <c r="G6961" t="s">
        <v>4212</v>
      </c>
      <c r="H6961" t="s">
        <v>4213</v>
      </c>
      <c r="I6961" t="s">
        <v>38</v>
      </c>
      <c r="J6961" t="s">
        <v>27</v>
      </c>
      <c r="K6961" t="s">
        <v>7864</v>
      </c>
      <c r="L6961" t="s">
        <v>7865</v>
      </c>
      <c r="M6961">
        <v>60623</v>
      </c>
      <c r="N6961" t="s">
        <v>3479</v>
      </c>
      <c r="O6961" t="s">
        <v>3019</v>
      </c>
      <c r="P6961" t="s">
        <v>32</v>
      </c>
      <c r="Q6961" t="s">
        <v>33</v>
      </c>
      <c r="R6961" t="s">
        <v>3020</v>
      </c>
      <c r="S6961">
        <v>1036.624</v>
      </c>
      <c r="T6961">
        <v>2</v>
      </c>
      <c r="U6961">
        <v>0.2</v>
      </c>
      <c r="V6961">
        <v>51.831200000000024</v>
      </c>
      <c r="W6961" t="s">
        <v>10936</v>
      </c>
      <c r="X6961" t="s">
        <v>10937</v>
      </c>
      <c r="Y6961">
        <v>7</v>
      </c>
      <c r="Z6961" t="s">
        <v>10938</v>
      </c>
      <c r="AA6961">
        <v>5.0000000000000024E-2</v>
      </c>
    </row>
    <row r="6962" spans="1:27" x14ac:dyDescent="0.35">
      <c r="A6962">
        <v>7511</v>
      </c>
      <c r="B6962" t="s">
        <v>8300</v>
      </c>
      <c r="C6962">
        <v>2014</v>
      </c>
      <c r="D6962" s="1">
        <v>41835</v>
      </c>
      <c r="E6962" s="1">
        <v>41839</v>
      </c>
      <c r="F6962" t="s">
        <v>23</v>
      </c>
      <c r="G6962" t="s">
        <v>92</v>
      </c>
      <c r="H6962" t="s">
        <v>93</v>
      </c>
      <c r="I6962" t="s">
        <v>38</v>
      </c>
      <c r="J6962" t="s">
        <v>27</v>
      </c>
      <c r="K6962" t="s">
        <v>3521</v>
      </c>
      <c r="L6962" t="s">
        <v>8109</v>
      </c>
      <c r="M6962">
        <v>43229</v>
      </c>
      <c r="N6962" t="s">
        <v>3728</v>
      </c>
      <c r="O6962" t="s">
        <v>2311</v>
      </c>
      <c r="P6962" t="s">
        <v>32</v>
      </c>
      <c r="Q6962" t="s">
        <v>33</v>
      </c>
      <c r="R6962" t="s">
        <v>2312</v>
      </c>
      <c r="S6962">
        <v>62.040000000000006</v>
      </c>
      <c r="T6962">
        <v>5</v>
      </c>
      <c r="U6962">
        <v>0.2</v>
      </c>
      <c r="V6962">
        <v>4.6530000000000022</v>
      </c>
      <c r="W6962" t="s">
        <v>10939</v>
      </c>
      <c r="X6962" t="s">
        <v>10937</v>
      </c>
      <c r="Y6962">
        <v>7</v>
      </c>
      <c r="Z6962" t="s">
        <v>10938</v>
      </c>
      <c r="AA6962">
        <v>7.5000000000000025E-2</v>
      </c>
    </row>
    <row r="6963" spans="1:27" x14ac:dyDescent="0.35">
      <c r="A6963">
        <v>7513</v>
      </c>
      <c r="B6963" t="s">
        <v>8300</v>
      </c>
      <c r="C6963">
        <v>2014</v>
      </c>
      <c r="D6963" s="1">
        <v>41835</v>
      </c>
      <c r="E6963" s="1">
        <v>41839</v>
      </c>
      <c r="F6963" t="s">
        <v>23</v>
      </c>
      <c r="G6963" t="s">
        <v>92</v>
      </c>
      <c r="H6963" t="s">
        <v>93</v>
      </c>
      <c r="I6963" t="s">
        <v>38</v>
      </c>
      <c r="J6963" t="s">
        <v>27</v>
      </c>
      <c r="K6963" t="s">
        <v>3521</v>
      </c>
      <c r="L6963" t="s">
        <v>8109</v>
      </c>
      <c r="M6963">
        <v>43229</v>
      </c>
      <c r="N6963" t="s">
        <v>3728</v>
      </c>
      <c r="O6963" t="s">
        <v>1794</v>
      </c>
      <c r="P6963" t="s">
        <v>32</v>
      </c>
      <c r="Q6963" t="s">
        <v>33</v>
      </c>
      <c r="R6963" t="s">
        <v>1795</v>
      </c>
      <c r="S6963">
        <v>239.45599999999999</v>
      </c>
      <c r="T6963">
        <v>7</v>
      </c>
      <c r="U6963">
        <v>0.2</v>
      </c>
      <c r="V6963">
        <v>17.959200000000003</v>
      </c>
      <c r="W6963" t="s">
        <v>10939</v>
      </c>
      <c r="X6963" t="s">
        <v>10937</v>
      </c>
      <c r="Y6963">
        <v>7</v>
      </c>
      <c r="Z6963" t="s">
        <v>10938</v>
      </c>
      <c r="AA6963">
        <v>7.5000000000000011E-2</v>
      </c>
    </row>
    <row r="6964" spans="1:27" x14ac:dyDescent="0.35">
      <c r="A6964">
        <v>7539</v>
      </c>
      <c r="B6964" t="s">
        <v>8079</v>
      </c>
      <c r="C6964">
        <v>2014</v>
      </c>
      <c r="D6964" s="1">
        <v>41976</v>
      </c>
      <c r="E6964" s="1">
        <v>41980</v>
      </c>
      <c r="F6964" t="s">
        <v>23</v>
      </c>
      <c r="G6964" t="s">
        <v>2427</v>
      </c>
      <c r="H6964" t="s">
        <v>2428</v>
      </c>
      <c r="I6964" t="s">
        <v>26</v>
      </c>
      <c r="J6964" t="s">
        <v>27</v>
      </c>
      <c r="K6964" t="s">
        <v>7872</v>
      </c>
      <c r="L6964" t="s">
        <v>7873</v>
      </c>
      <c r="M6964">
        <v>80219</v>
      </c>
      <c r="N6964" t="s">
        <v>30</v>
      </c>
      <c r="O6964" t="s">
        <v>435</v>
      </c>
      <c r="P6964" t="s">
        <v>32</v>
      </c>
      <c r="Q6964" t="s">
        <v>33</v>
      </c>
      <c r="R6964" t="s">
        <v>436</v>
      </c>
      <c r="S6964">
        <v>114.28800000000001</v>
      </c>
      <c r="T6964">
        <v>1</v>
      </c>
      <c r="U6964">
        <v>0.2</v>
      </c>
      <c r="V6964">
        <v>12.857399999999984</v>
      </c>
      <c r="W6964" t="s">
        <v>10939</v>
      </c>
      <c r="X6964" t="s">
        <v>10940</v>
      </c>
      <c r="Y6964">
        <v>12</v>
      </c>
      <c r="Z6964" t="s">
        <v>10941</v>
      </c>
      <c r="AA6964">
        <v>0.11249999999999985</v>
      </c>
    </row>
    <row r="6965" spans="1:27" x14ac:dyDescent="0.35">
      <c r="A6965">
        <v>7607</v>
      </c>
      <c r="B6965" t="s">
        <v>9618</v>
      </c>
      <c r="C6965">
        <v>2013</v>
      </c>
      <c r="D6965" s="1">
        <v>41422</v>
      </c>
      <c r="E6965" s="1">
        <v>41426</v>
      </c>
      <c r="F6965" t="s">
        <v>23</v>
      </c>
      <c r="G6965" t="s">
        <v>2596</v>
      </c>
      <c r="H6965" t="s">
        <v>2597</v>
      </c>
      <c r="I6965" t="s">
        <v>38</v>
      </c>
      <c r="J6965" t="s">
        <v>27</v>
      </c>
      <c r="K6965" t="s">
        <v>7864</v>
      </c>
      <c r="L6965" t="s">
        <v>7865</v>
      </c>
      <c r="M6965">
        <v>60623</v>
      </c>
      <c r="N6965" t="s">
        <v>3479</v>
      </c>
      <c r="O6965" t="s">
        <v>811</v>
      </c>
      <c r="P6965" t="s">
        <v>32</v>
      </c>
      <c r="Q6965" t="s">
        <v>33</v>
      </c>
      <c r="R6965" t="s">
        <v>812</v>
      </c>
      <c r="S6965">
        <v>1297.3680000000002</v>
      </c>
      <c r="T6965">
        <v>9</v>
      </c>
      <c r="U6965">
        <v>0.2</v>
      </c>
      <c r="V6965">
        <v>97.302599999999984</v>
      </c>
      <c r="W6965" t="s">
        <v>10936</v>
      </c>
      <c r="X6965" t="s">
        <v>10942</v>
      </c>
      <c r="Y6965">
        <v>5</v>
      </c>
      <c r="Z6965" t="s">
        <v>10952</v>
      </c>
      <c r="AA6965">
        <v>7.4999999999999983E-2</v>
      </c>
    </row>
    <row r="6966" spans="1:27" x14ac:dyDescent="0.35">
      <c r="A6966">
        <v>7713</v>
      </c>
      <c r="B6966" t="s">
        <v>8302</v>
      </c>
      <c r="C6966">
        <v>2014</v>
      </c>
      <c r="D6966" s="1">
        <v>41941</v>
      </c>
      <c r="E6966" s="1">
        <v>41943</v>
      </c>
      <c r="F6966" t="s">
        <v>45</v>
      </c>
      <c r="G6966" t="s">
        <v>4202</v>
      </c>
      <c r="H6966" t="s">
        <v>4203</v>
      </c>
      <c r="I6966" t="s">
        <v>38</v>
      </c>
      <c r="J6966" t="s">
        <v>27</v>
      </c>
      <c r="K6966" t="s">
        <v>5082</v>
      </c>
      <c r="L6966" t="s">
        <v>7858</v>
      </c>
      <c r="M6966">
        <v>28314</v>
      </c>
      <c r="N6966" t="s">
        <v>3507</v>
      </c>
      <c r="O6966" t="s">
        <v>5659</v>
      </c>
      <c r="P6966" t="s">
        <v>32</v>
      </c>
      <c r="Q6966" t="s">
        <v>33</v>
      </c>
      <c r="R6966" t="s">
        <v>5660</v>
      </c>
      <c r="S6966">
        <v>147.184</v>
      </c>
      <c r="T6966">
        <v>2</v>
      </c>
      <c r="U6966">
        <v>0.2</v>
      </c>
      <c r="V6966">
        <v>-29.436800000000012</v>
      </c>
      <c r="W6966" t="s">
        <v>10939</v>
      </c>
      <c r="X6966" t="s">
        <v>10940</v>
      </c>
      <c r="Y6966">
        <v>10</v>
      </c>
      <c r="Z6966" t="s">
        <v>10945</v>
      </c>
      <c r="AA6966">
        <v>-0.20000000000000009</v>
      </c>
    </row>
    <row r="6967" spans="1:27" x14ac:dyDescent="0.35">
      <c r="A6967">
        <v>7726</v>
      </c>
      <c r="B6967" t="s">
        <v>9527</v>
      </c>
      <c r="C6967">
        <v>2013</v>
      </c>
      <c r="D6967" s="1">
        <v>41543</v>
      </c>
      <c r="E6967" s="1">
        <v>41547</v>
      </c>
      <c r="F6967" t="s">
        <v>23</v>
      </c>
      <c r="G6967" t="s">
        <v>2232</v>
      </c>
      <c r="H6967" t="s">
        <v>2233</v>
      </c>
      <c r="I6967" t="s">
        <v>38</v>
      </c>
      <c r="J6967" t="s">
        <v>27</v>
      </c>
      <c r="K6967" t="s">
        <v>8121</v>
      </c>
      <c r="L6967" t="s">
        <v>8109</v>
      </c>
      <c r="M6967">
        <v>44105</v>
      </c>
      <c r="N6967" t="s">
        <v>3728</v>
      </c>
      <c r="O6967" t="s">
        <v>5764</v>
      </c>
      <c r="P6967" t="s">
        <v>32</v>
      </c>
      <c r="Q6967" t="s">
        <v>33</v>
      </c>
      <c r="R6967" t="s">
        <v>5765</v>
      </c>
      <c r="S6967">
        <v>24.224000000000004</v>
      </c>
      <c r="T6967">
        <v>2</v>
      </c>
      <c r="U6967">
        <v>0.2</v>
      </c>
      <c r="V6967">
        <v>-4.8448000000000029</v>
      </c>
      <c r="W6967" t="s">
        <v>10936</v>
      </c>
      <c r="X6967" t="s">
        <v>10937</v>
      </c>
      <c r="Y6967">
        <v>9</v>
      </c>
      <c r="Z6967" t="s">
        <v>10949</v>
      </c>
      <c r="AA6967">
        <v>-0.20000000000000009</v>
      </c>
    </row>
    <row r="6968" spans="1:27" x14ac:dyDescent="0.35">
      <c r="A6968">
        <v>7727</v>
      </c>
      <c r="B6968" t="s">
        <v>9527</v>
      </c>
      <c r="C6968">
        <v>2013</v>
      </c>
      <c r="D6968" s="1">
        <v>41543</v>
      </c>
      <c r="E6968" s="1">
        <v>41547</v>
      </c>
      <c r="F6968" t="s">
        <v>23</v>
      </c>
      <c r="G6968" t="s">
        <v>2232</v>
      </c>
      <c r="H6968" t="s">
        <v>2233</v>
      </c>
      <c r="I6968" t="s">
        <v>38</v>
      </c>
      <c r="J6968" t="s">
        <v>27</v>
      </c>
      <c r="K6968" t="s">
        <v>8121</v>
      </c>
      <c r="L6968" t="s">
        <v>8109</v>
      </c>
      <c r="M6968">
        <v>44105</v>
      </c>
      <c r="N6968" t="s">
        <v>3728</v>
      </c>
      <c r="O6968" t="s">
        <v>945</v>
      </c>
      <c r="P6968" t="s">
        <v>32</v>
      </c>
      <c r="Q6968" t="s">
        <v>33</v>
      </c>
      <c r="R6968" t="s">
        <v>946</v>
      </c>
      <c r="S6968">
        <v>331.536</v>
      </c>
      <c r="T6968">
        <v>3</v>
      </c>
      <c r="U6968">
        <v>0.2</v>
      </c>
      <c r="V6968">
        <v>-82.884</v>
      </c>
      <c r="W6968" t="s">
        <v>10936</v>
      </c>
      <c r="X6968" t="s">
        <v>10937</v>
      </c>
      <c r="Y6968">
        <v>9</v>
      </c>
      <c r="Z6968" t="s">
        <v>10949</v>
      </c>
      <c r="AA6968">
        <v>-0.25</v>
      </c>
    </row>
    <row r="6969" spans="1:27" x14ac:dyDescent="0.35">
      <c r="A6969">
        <v>7783</v>
      </c>
      <c r="B6969" t="s">
        <v>9420</v>
      </c>
      <c r="C6969">
        <v>2013</v>
      </c>
      <c r="D6969" s="1">
        <v>41583</v>
      </c>
      <c r="E6969" s="1">
        <v>41585</v>
      </c>
      <c r="F6969" t="s">
        <v>45</v>
      </c>
      <c r="G6969" t="s">
        <v>6159</v>
      </c>
      <c r="H6969" t="s">
        <v>6160</v>
      </c>
      <c r="I6969" t="s">
        <v>26</v>
      </c>
      <c r="J6969" t="s">
        <v>27</v>
      </c>
      <c r="K6969" t="s">
        <v>7862</v>
      </c>
      <c r="L6969" t="s">
        <v>7858</v>
      </c>
      <c r="M6969">
        <v>28205</v>
      </c>
      <c r="N6969" t="s">
        <v>3507</v>
      </c>
      <c r="O6969" t="s">
        <v>122</v>
      </c>
      <c r="P6969" t="s">
        <v>32</v>
      </c>
      <c r="Q6969" t="s">
        <v>33</v>
      </c>
      <c r="R6969" t="s">
        <v>123</v>
      </c>
      <c r="S6969">
        <v>45.248000000000005</v>
      </c>
      <c r="T6969">
        <v>2</v>
      </c>
      <c r="U6969">
        <v>0.2</v>
      </c>
      <c r="V6969">
        <v>3.9591999999999992</v>
      </c>
      <c r="W6969" t="s">
        <v>10936</v>
      </c>
      <c r="X6969" t="s">
        <v>10940</v>
      </c>
      <c r="Y6969">
        <v>11</v>
      </c>
      <c r="Z6969" t="s">
        <v>10947</v>
      </c>
      <c r="AA6969">
        <v>8.7499999999999967E-2</v>
      </c>
    </row>
    <row r="6970" spans="1:27" x14ac:dyDescent="0.35">
      <c r="A6970">
        <v>7804</v>
      </c>
      <c r="B6970" t="s">
        <v>9473</v>
      </c>
      <c r="C6970">
        <v>2012</v>
      </c>
      <c r="D6970" s="1">
        <v>41174</v>
      </c>
      <c r="E6970" s="1">
        <v>41178</v>
      </c>
      <c r="F6970" t="s">
        <v>23</v>
      </c>
      <c r="G6970" t="s">
        <v>3409</v>
      </c>
      <c r="H6970" t="s">
        <v>3410</v>
      </c>
      <c r="I6970" t="s">
        <v>127</v>
      </c>
      <c r="J6970" t="s">
        <v>27</v>
      </c>
      <c r="K6970" t="s">
        <v>3887</v>
      </c>
      <c r="L6970" t="s">
        <v>7919</v>
      </c>
      <c r="M6970">
        <v>37064</v>
      </c>
      <c r="N6970" t="s">
        <v>3507</v>
      </c>
      <c r="O6970" t="s">
        <v>796</v>
      </c>
      <c r="P6970" t="s">
        <v>32</v>
      </c>
      <c r="Q6970" t="s">
        <v>33</v>
      </c>
      <c r="R6970" t="s">
        <v>797</v>
      </c>
      <c r="S6970">
        <v>720.06400000000008</v>
      </c>
      <c r="T6970">
        <v>4</v>
      </c>
      <c r="U6970">
        <v>0.2</v>
      </c>
      <c r="V6970">
        <v>-63.005600000000015</v>
      </c>
      <c r="W6970" t="s">
        <v>10948</v>
      </c>
      <c r="X6970" t="s">
        <v>10937</v>
      </c>
      <c r="Y6970">
        <v>9</v>
      </c>
      <c r="Z6970" t="s">
        <v>10949</v>
      </c>
      <c r="AA6970">
        <v>-8.7500000000000008E-2</v>
      </c>
    </row>
    <row r="6971" spans="1:27" x14ac:dyDescent="0.35">
      <c r="A6971">
        <v>7805</v>
      </c>
      <c r="B6971" t="s">
        <v>9473</v>
      </c>
      <c r="C6971">
        <v>2012</v>
      </c>
      <c r="D6971" s="1">
        <v>41174</v>
      </c>
      <c r="E6971" s="1">
        <v>41178</v>
      </c>
      <c r="F6971" t="s">
        <v>23</v>
      </c>
      <c r="G6971" t="s">
        <v>3409</v>
      </c>
      <c r="H6971" t="s">
        <v>3410</v>
      </c>
      <c r="I6971" t="s">
        <v>127</v>
      </c>
      <c r="J6971" t="s">
        <v>27</v>
      </c>
      <c r="K6971" t="s">
        <v>3887</v>
      </c>
      <c r="L6971" t="s">
        <v>7919</v>
      </c>
      <c r="M6971">
        <v>37064</v>
      </c>
      <c r="N6971" t="s">
        <v>3507</v>
      </c>
      <c r="O6971" t="s">
        <v>861</v>
      </c>
      <c r="P6971" t="s">
        <v>32</v>
      </c>
      <c r="Q6971" t="s">
        <v>33</v>
      </c>
      <c r="R6971" t="s">
        <v>862</v>
      </c>
      <c r="S6971">
        <v>25.424000000000003</v>
      </c>
      <c r="T6971">
        <v>1</v>
      </c>
      <c r="U6971">
        <v>0.2</v>
      </c>
      <c r="V6971">
        <v>-4.7670000000000021</v>
      </c>
      <c r="W6971" t="s">
        <v>10948</v>
      </c>
      <c r="X6971" t="s">
        <v>10937</v>
      </c>
      <c r="Y6971">
        <v>9</v>
      </c>
      <c r="Z6971" t="s">
        <v>10949</v>
      </c>
      <c r="AA6971">
        <v>-0.18750000000000006</v>
      </c>
    </row>
    <row r="6972" spans="1:27" x14ac:dyDescent="0.35">
      <c r="A6972">
        <v>7822</v>
      </c>
      <c r="B6972" t="s">
        <v>9619</v>
      </c>
      <c r="C6972">
        <v>2013</v>
      </c>
      <c r="D6972" s="1">
        <v>41569</v>
      </c>
      <c r="E6972" s="1">
        <v>41572</v>
      </c>
      <c r="F6972" t="s">
        <v>45</v>
      </c>
      <c r="G6972" t="s">
        <v>2240</v>
      </c>
      <c r="H6972" t="s">
        <v>2241</v>
      </c>
      <c r="I6972" t="s">
        <v>38</v>
      </c>
      <c r="J6972" t="s">
        <v>27</v>
      </c>
      <c r="K6972" t="s">
        <v>3586</v>
      </c>
      <c r="L6972" t="s">
        <v>7919</v>
      </c>
      <c r="M6972">
        <v>38301</v>
      </c>
      <c r="N6972" t="s">
        <v>3507</v>
      </c>
      <c r="O6972" t="s">
        <v>611</v>
      </c>
      <c r="P6972" t="s">
        <v>32</v>
      </c>
      <c r="Q6972" t="s">
        <v>33</v>
      </c>
      <c r="R6972" t="s">
        <v>612</v>
      </c>
      <c r="S6972">
        <v>111.67200000000001</v>
      </c>
      <c r="T6972">
        <v>9</v>
      </c>
      <c r="U6972">
        <v>0.2</v>
      </c>
      <c r="V6972">
        <v>6.9794999999999909</v>
      </c>
      <c r="W6972" t="s">
        <v>10936</v>
      </c>
      <c r="X6972" t="s">
        <v>10940</v>
      </c>
      <c r="Y6972">
        <v>10</v>
      </c>
      <c r="Z6972" t="s">
        <v>10945</v>
      </c>
      <c r="AA6972">
        <v>6.249999999999991E-2</v>
      </c>
    </row>
    <row r="6973" spans="1:27" x14ac:dyDescent="0.35">
      <c r="A6973">
        <v>7864</v>
      </c>
      <c r="B6973" t="s">
        <v>8084</v>
      </c>
      <c r="C6973">
        <v>2012</v>
      </c>
      <c r="D6973" s="1">
        <v>41104</v>
      </c>
      <c r="E6973" s="1">
        <v>41109</v>
      </c>
      <c r="F6973" t="s">
        <v>45</v>
      </c>
      <c r="G6973" t="s">
        <v>4028</v>
      </c>
      <c r="H6973" t="s">
        <v>4029</v>
      </c>
      <c r="I6973" t="s">
        <v>38</v>
      </c>
      <c r="J6973" t="s">
        <v>27</v>
      </c>
      <c r="K6973" t="s">
        <v>8085</v>
      </c>
      <c r="L6973" t="s">
        <v>8021</v>
      </c>
      <c r="M6973">
        <v>85204</v>
      </c>
      <c r="N6973" t="s">
        <v>30</v>
      </c>
      <c r="O6973" t="s">
        <v>684</v>
      </c>
      <c r="P6973" t="s">
        <v>32</v>
      </c>
      <c r="Q6973" t="s">
        <v>33</v>
      </c>
      <c r="R6973" t="s">
        <v>685</v>
      </c>
      <c r="S6973">
        <v>272.73599999999999</v>
      </c>
      <c r="T6973">
        <v>3</v>
      </c>
      <c r="U6973">
        <v>0.2</v>
      </c>
      <c r="V6973">
        <v>-64.774800000000013</v>
      </c>
      <c r="W6973" t="s">
        <v>10948</v>
      </c>
      <c r="X6973" t="s">
        <v>10937</v>
      </c>
      <c r="Y6973">
        <v>7</v>
      </c>
      <c r="Z6973" t="s">
        <v>10938</v>
      </c>
      <c r="AA6973">
        <v>-0.23750000000000004</v>
      </c>
    </row>
    <row r="6974" spans="1:27" x14ac:dyDescent="0.35">
      <c r="A6974">
        <v>7914</v>
      </c>
      <c r="B6974" t="s">
        <v>9620</v>
      </c>
      <c r="C6974">
        <v>2014</v>
      </c>
      <c r="D6974" s="1">
        <v>41877</v>
      </c>
      <c r="E6974" s="1">
        <v>41879</v>
      </c>
      <c r="F6974" t="s">
        <v>56</v>
      </c>
      <c r="G6974" t="s">
        <v>305</v>
      </c>
      <c r="H6974" t="s">
        <v>306</v>
      </c>
      <c r="I6974" t="s">
        <v>38</v>
      </c>
      <c r="J6974" t="s">
        <v>27</v>
      </c>
      <c r="K6974" t="s">
        <v>8121</v>
      </c>
      <c r="L6974" t="s">
        <v>8109</v>
      </c>
      <c r="M6974">
        <v>44105</v>
      </c>
      <c r="N6974" t="s">
        <v>3728</v>
      </c>
      <c r="O6974" t="s">
        <v>67</v>
      </c>
      <c r="P6974" t="s">
        <v>32</v>
      </c>
      <c r="Q6974" t="s">
        <v>33</v>
      </c>
      <c r="R6974" t="s">
        <v>68</v>
      </c>
      <c r="S6974">
        <v>25.695999999999998</v>
      </c>
      <c r="T6974">
        <v>2</v>
      </c>
      <c r="U6974">
        <v>0.2</v>
      </c>
      <c r="V6974">
        <v>1.9271999999999991</v>
      </c>
      <c r="W6974" t="s">
        <v>10939</v>
      </c>
      <c r="X6974" t="s">
        <v>10937</v>
      </c>
      <c r="Y6974">
        <v>8</v>
      </c>
      <c r="Z6974" t="s">
        <v>10954</v>
      </c>
      <c r="AA6974">
        <v>7.4999999999999969E-2</v>
      </c>
    </row>
    <row r="6975" spans="1:27" x14ac:dyDescent="0.35">
      <c r="A6975">
        <v>7962</v>
      </c>
      <c r="B6975" t="s">
        <v>9529</v>
      </c>
      <c r="C6975">
        <v>2014</v>
      </c>
      <c r="D6975" s="1">
        <v>41962</v>
      </c>
      <c r="E6975" s="1">
        <v>41967</v>
      </c>
      <c r="F6975" t="s">
        <v>45</v>
      </c>
      <c r="G6975" t="s">
        <v>697</v>
      </c>
      <c r="H6975" t="s">
        <v>698</v>
      </c>
      <c r="I6975" t="s">
        <v>26</v>
      </c>
      <c r="J6975" t="s">
        <v>27</v>
      </c>
      <c r="K6975" t="s">
        <v>7964</v>
      </c>
      <c r="L6975" t="s">
        <v>7878</v>
      </c>
      <c r="M6975">
        <v>33023</v>
      </c>
      <c r="N6975" t="s">
        <v>3507</v>
      </c>
      <c r="O6975" t="s">
        <v>522</v>
      </c>
      <c r="P6975" t="s">
        <v>32</v>
      </c>
      <c r="Q6975" t="s">
        <v>33</v>
      </c>
      <c r="R6975" t="s">
        <v>523</v>
      </c>
      <c r="S6975">
        <v>81.360000000000014</v>
      </c>
      <c r="T6975">
        <v>5</v>
      </c>
      <c r="U6975">
        <v>0.2</v>
      </c>
      <c r="V6975">
        <v>-19.323000000000011</v>
      </c>
      <c r="W6975" t="s">
        <v>10939</v>
      </c>
      <c r="X6975" t="s">
        <v>10940</v>
      </c>
      <c r="Y6975">
        <v>11</v>
      </c>
      <c r="Z6975" t="s">
        <v>10947</v>
      </c>
      <c r="AA6975">
        <v>-0.2375000000000001</v>
      </c>
    </row>
    <row r="6976" spans="1:27" x14ac:dyDescent="0.35">
      <c r="A6976">
        <v>8085</v>
      </c>
      <c r="B6976" t="s">
        <v>9475</v>
      </c>
      <c r="C6976">
        <v>2012</v>
      </c>
      <c r="D6976" s="1">
        <v>41208</v>
      </c>
      <c r="E6976" s="1">
        <v>41214</v>
      </c>
      <c r="F6976" t="s">
        <v>23</v>
      </c>
      <c r="G6976" t="s">
        <v>2000</v>
      </c>
      <c r="H6976" t="s">
        <v>2001</v>
      </c>
      <c r="I6976" t="s">
        <v>26</v>
      </c>
      <c r="J6976" t="s">
        <v>27</v>
      </c>
      <c r="K6976" t="s">
        <v>3505</v>
      </c>
      <c r="L6976" t="s">
        <v>8023</v>
      </c>
      <c r="M6976">
        <v>97477</v>
      </c>
      <c r="N6976" t="s">
        <v>30</v>
      </c>
      <c r="O6976" t="s">
        <v>1269</v>
      </c>
      <c r="P6976" t="s">
        <v>32</v>
      </c>
      <c r="Q6976" t="s">
        <v>33</v>
      </c>
      <c r="R6976" t="s">
        <v>1270</v>
      </c>
      <c r="S6976">
        <v>718.6400000000001</v>
      </c>
      <c r="T6976">
        <v>10</v>
      </c>
      <c r="U6976">
        <v>0.2</v>
      </c>
      <c r="V6976">
        <v>-161.69400000000005</v>
      </c>
      <c r="W6976" t="s">
        <v>10948</v>
      </c>
      <c r="X6976" t="s">
        <v>10940</v>
      </c>
      <c r="Y6976">
        <v>10</v>
      </c>
      <c r="Z6976" t="s">
        <v>10945</v>
      </c>
      <c r="AA6976">
        <v>-0.22500000000000003</v>
      </c>
    </row>
    <row r="6977" spans="1:27" x14ac:dyDescent="0.35">
      <c r="A6977">
        <v>8201</v>
      </c>
      <c r="B6977" t="s">
        <v>9621</v>
      </c>
      <c r="C6977">
        <v>2014</v>
      </c>
      <c r="D6977" s="1">
        <v>41754</v>
      </c>
      <c r="E6977" s="1">
        <v>41760</v>
      </c>
      <c r="F6977" t="s">
        <v>23</v>
      </c>
      <c r="G6977" t="s">
        <v>1799</v>
      </c>
      <c r="H6977" t="s">
        <v>1800</v>
      </c>
      <c r="I6977" t="s">
        <v>38</v>
      </c>
      <c r="J6977" t="s">
        <v>27</v>
      </c>
      <c r="K6977" t="s">
        <v>7864</v>
      </c>
      <c r="L6977" t="s">
        <v>7865</v>
      </c>
      <c r="M6977">
        <v>60610</v>
      </c>
      <c r="N6977" t="s">
        <v>3479</v>
      </c>
      <c r="O6977" t="s">
        <v>5771</v>
      </c>
      <c r="P6977" t="s">
        <v>32</v>
      </c>
      <c r="Q6977" t="s">
        <v>33</v>
      </c>
      <c r="R6977" t="s">
        <v>5772</v>
      </c>
      <c r="S6977">
        <v>72.784000000000006</v>
      </c>
      <c r="T6977">
        <v>1</v>
      </c>
      <c r="U6977">
        <v>0.2</v>
      </c>
      <c r="V6977">
        <v>-18.196000000000002</v>
      </c>
      <c r="W6977" t="s">
        <v>10939</v>
      </c>
      <c r="X6977" t="s">
        <v>10942</v>
      </c>
      <c r="Y6977">
        <v>4</v>
      </c>
      <c r="Z6977" t="s">
        <v>10943</v>
      </c>
      <c r="AA6977">
        <v>-0.25</v>
      </c>
    </row>
    <row r="6978" spans="1:27" x14ac:dyDescent="0.35">
      <c r="A6978">
        <v>8210</v>
      </c>
      <c r="B6978" t="s">
        <v>9622</v>
      </c>
      <c r="C6978">
        <v>2012</v>
      </c>
      <c r="D6978" s="1">
        <v>41172</v>
      </c>
      <c r="E6978" s="1">
        <v>41176</v>
      </c>
      <c r="F6978" t="s">
        <v>23</v>
      </c>
      <c r="G6978" t="s">
        <v>4240</v>
      </c>
      <c r="H6978" t="s">
        <v>4241</v>
      </c>
      <c r="I6978" t="s">
        <v>38</v>
      </c>
      <c r="J6978" t="s">
        <v>27</v>
      </c>
      <c r="K6978" t="s">
        <v>8001</v>
      </c>
      <c r="L6978" t="s">
        <v>7919</v>
      </c>
      <c r="M6978">
        <v>37211</v>
      </c>
      <c r="N6978" t="s">
        <v>3507</v>
      </c>
      <c r="O6978" t="s">
        <v>5659</v>
      </c>
      <c r="P6978" t="s">
        <v>32</v>
      </c>
      <c r="Q6978" t="s">
        <v>33</v>
      </c>
      <c r="R6978" t="s">
        <v>5660</v>
      </c>
      <c r="S6978">
        <v>294.36799999999999</v>
      </c>
      <c r="T6978">
        <v>4</v>
      </c>
      <c r="U6978">
        <v>0.2</v>
      </c>
      <c r="V6978">
        <v>-58.873600000000025</v>
      </c>
      <c r="W6978" t="s">
        <v>10948</v>
      </c>
      <c r="X6978" t="s">
        <v>10937</v>
      </c>
      <c r="Y6978">
        <v>9</v>
      </c>
      <c r="Z6978" t="s">
        <v>10949</v>
      </c>
      <c r="AA6978">
        <v>-0.20000000000000009</v>
      </c>
    </row>
    <row r="6979" spans="1:27" x14ac:dyDescent="0.35">
      <c r="A6979">
        <v>8238</v>
      </c>
      <c r="B6979" t="s">
        <v>8311</v>
      </c>
      <c r="C6979">
        <v>2014</v>
      </c>
      <c r="D6979" s="1">
        <v>41933</v>
      </c>
      <c r="E6979" s="1">
        <v>41933</v>
      </c>
      <c r="F6979" t="s">
        <v>234</v>
      </c>
      <c r="G6979" t="s">
        <v>8312</v>
      </c>
      <c r="H6979" t="s">
        <v>8313</v>
      </c>
      <c r="I6979" t="s">
        <v>38</v>
      </c>
      <c r="J6979" t="s">
        <v>27</v>
      </c>
      <c r="K6979" t="s">
        <v>7937</v>
      </c>
      <c r="L6979" t="s">
        <v>7878</v>
      </c>
      <c r="M6979">
        <v>32216</v>
      </c>
      <c r="N6979" t="s">
        <v>3507</v>
      </c>
      <c r="O6979" t="s">
        <v>3151</v>
      </c>
      <c r="P6979" t="s">
        <v>32</v>
      </c>
      <c r="Q6979" t="s">
        <v>33</v>
      </c>
      <c r="R6979" t="s">
        <v>3152</v>
      </c>
      <c r="S6979">
        <v>4.7679999999999998</v>
      </c>
      <c r="T6979">
        <v>2</v>
      </c>
      <c r="U6979">
        <v>0.2</v>
      </c>
      <c r="V6979">
        <v>-0.7748000000000006</v>
      </c>
      <c r="W6979" t="s">
        <v>10939</v>
      </c>
      <c r="X6979" t="s">
        <v>10940</v>
      </c>
      <c r="Y6979">
        <v>10</v>
      </c>
      <c r="Z6979" t="s">
        <v>10945</v>
      </c>
      <c r="AA6979">
        <v>-0.16250000000000014</v>
      </c>
    </row>
    <row r="6980" spans="1:27" x14ac:dyDescent="0.35">
      <c r="A6980">
        <v>8253</v>
      </c>
      <c r="B6980" t="s">
        <v>9623</v>
      </c>
      <c r="C6980">
        <v>2012</v>
      </c>
      <c r="D6980" s="1">
        <v>40973</v>
      </c>
      <c r="E6980" s="1">
        <v>40977</v>
      </c>
      <c r="F6980" t="s">
        <v>45</v>
      </c>
      <c r="G6980" t="s">
        <v>671</v>
      </c>
      <c r="H6980" t="s">
        <v>672</v>
      </c>
      <c r="I6980" t="s">
        <v>38</v>
      </c>
      <c r="J6980" t="s">
        <v>27</v>
      </c>
      <c r="K6980" t="s">
        <v>7864</v>
      </c>
      <c r="L6980" t="s">
        <v>7865</v>
      </c>
      <c r="M6980">
        <v>60653</v>
      </c>
      <c r="N6980" t="s">
        <v>3479</v>
      </c>
      <c r="O6980" t="s">
        <v>1823</v>
      </c>
      <c r="P6980" t="s">
        <v>32</v>
      </c>
      <c r="Q6980" t="s">
        <v>33</v>
      </c>
      <c r="R6980" t="s">
        <v>1824</v>
      </c>
      <c r="S6980">
        <v>60.415999999999997</v>
      </c>
      <c r="T6980">
        <v>2</v>
      </c>
      <c r="U6980">
        <v>0.2</v>
      </c>
      <c r="V6980">
        <v>6.0416000000000025</v>
      </c>
      <c r="W6980" t="s">
        <v>10948</v>
      </c>
      <c r="X6980" t="s">
        <v>10950</v>
      </c>
      <c r="Y6980">
        <v>3</v>
      </c>
      <c r="Z6980" t="s">
        <v>10953</v>
      </c>
      <c r="AA6980">
        <v>0.10000000000000005</v>
      </c>
    </row>
    <row r="6981" spans="1:27" x14ac:dyDescent="0.35">
      <c r="A6981">
        <v>8279</v>
      </c>
      <c r="B6981" t="s">
        <v>9624</v>
      </c>
      <c r="C6981">
        <v>2013</v>
      </c>
      <c r="D6981" s="1">
        <v>41326</v>
      </c>
      <c r="E6981" s="1">
        <v>41330</v>
      </c>
      <c r="F6981" t="s">
        <v>23</v>
      </c>
      <c r="G6981" t="s">
        <v>5609</v>
      </c>
      <c r="H6981" t="s">
        <v>5610</v>
      </c>
      <c r="I6981" t="s">
        <v>127</v>
      </c>
      <c r="J6981" t="s">
        <v>27</v>
      </c>
      <c r="K6981" t="s">
        <v>8003</v>
      </c>
      <c r="L6981" t="s">
        <v>7878</v>
      </c>
      <c r="M6981">
        <v>33614</v>
      </c>
      <c r="N6981" t="s">
        <v>3507</v>
      </c>
      <c r="O6981" t="s">
        <v>811</v>
      </c>
      <c r="P6981" t="s">
        <v>32</v>
      </c>
      <c r="Q6981" t="s">
        <v>33</v>
      </c>
      <c r="R6981" t="s">
        <v>812</v>
      </c>
      <c r="S6981">
        <v>432.45600000000002</v>
      </c>
      <c r="T6981">
        <v>3</v>
      </c>
      <c r="U6981">
        <v>0.2</v>
      </c>
      <c r="V6981">
        <v>32.434200000000004</v>
      </c>
      <c r="W6981" t="s">
        <v>10936</v>
      </c>
      <c r="X6981" t="s">
        <v>10950</v>
      </c>
      <c r="Y6981">
        <v>2</v>
      </c>
      <c r="Z6981" t="s">
        <v>10955</v>
      </c>
      <c r="AA6981">
        <v>7.5000000000000011E-2</v>
      </c>
    </row>
    <row r="6982" spans="1:27" x14ac:dyDescent="0.35">
      <c r="A6982">
        <v>8325</v>
      </c>
      <c r="B6982" t="s">
        <v>8551</v>
      </c>
      <c r="C6982">
        <v>2014</v>
      </c>
      <c r="D6982" s="1">
        <v>41891</v>
      </c>
      <c r="E6982" s="1">
        <v>41892</v>
      </c>
      <c r="F6982" t="s">
        <v>56</v>
      </c>
      <c r="G6982" t="s">
        <v>1314</v>
      </c>
      <c r="H6982" t="s">
        <v>1315</v>
      </c>
      <c r="I6982" t="s">
        <v>127</v>
      </c>
      <c r="J6982" t="s">
        <v>27</v>
      </c>
      <c r="K6982" t="s">
        <v>7942</v>
      </c>
      <c r="L6982" t="s">
        <v>7878</v>
      </c>
      <c r="M6982">
        <v>33012</v>
      </c>
      <c r="N6982" t="s">
        <v>3507</v>
      </c>
      <c r="O6982" t="s">
        <v>2007</v>
      </c>
      <c r="P6982" t="s">
        <v>32</v>
      </c>
      <c r="Q6982" t="s">
        <v>33</v>
      </c>
      <c r="R6982" t="s">
        <v>2008</v>
      </c>
      <c r="S6982">
        <v>61.68</v>
      </c>
      <c r="T6982">
        <v>5</v>
      </c>
      <c r="U6982">
        <v>0.2</v>
      </c>
      <c r="V6982">
        <v>5.3970000000000073</v>
      </c>
      <c r="W6982" t="s">
        <v>10939</v>
      </c>
      <c r="X6982" t="s">
        <v>10937</v>
      </c>
      <c r="Y6982">
        <v>9</v>
      </c>
      <c r="Z6982" t="s">
        <v>10949</v>
      </c>
      <c r="AA6982">
        <v>8.7500000000000119E-2</v>
      </c>
    </row>
    <row r="6983" spans="1:27" x14ac:dyDescent="0.35">
      <c r="A6983">
        <v>8400</v>
      </c>
      <c r="B6983" t="s">
        <v>9625</v>
      </c>
      <c r="C6983">
        <v>2012</v>
      </c>
      <c r="D6983" s="1">
        <v>41012</v>
      </c>
      <c r="E6983" s="1">
        <v>41017</v>
      </c>
      <c r="F6983" t="s">
        <v>23</v>
      </c>
      <c r="G6983" t="s">
        <v>2563</v>
      </c>
      <c r="H6983" t="s">
        <v>2564</v>
      </c>
      <c r="I6983" t="s">
        <v>38</v>
      </c>
      <c r="J6983" t="s">
        <v>27</v>
      </c>
      <c r="K6983" t="s">
        <v>8027</v>
      </c>
      <c r="L6983" t="s">
        <v>8021</v>
      </c>
      <c r="M6983">
        <v>85301</v>
      </c>
      <c r="N6983" t="s">
        <v>30</v>
      </c>
      <c r="O6983" t="s">
        <v>5750</v>
      </c>
      <c r="P6983" t="s">
        <v>32</v>
      </c>
      <c r="Q6983" t="s">
        <v>33</v>
      </c>
      <c r="R6983" t="s">
        <v>5751</v>
      </c>
      <c r="S6983">
        <v>10.744</v>
      </c>
      <c r="T6983">
        <v>1</v>
      </c>
      <c r="U6983">
        <v>0.2</v>
      </c>
      <c r="V6983">
        <v>0.80579999999999963</v>
      </c>
      <c r="W6983" t="s">
        <v>10948</v>
      </c>
      <c r="X6983" t="s">
        <v>10942</v>
      </c>
      <c r="Y6983">
        <v>4</v>
      </c>
      <c r="Z6983" t="s">
        <v>10943</v>
      </c>
      <c r="AA6983">
        <v>7.4999999999999969E-2</v>
      </c>
    </row>
    <row r="6984" spans="1:27" x14ac:dyDescent="0.35">
      <c r="A6984">
        <v>8474</v>
      </c>
      <c r="B6984" t="s">
        <v>9626</v>
      </c>
      <c r="C6984">
        <v>2012</v>
      </c>
      <c r="D6984" s="1">
        <v>41204</v>
      </c>
      <c r="E6984" s="1">
        <v>41208</v>
      </c>
      <c r="F6984" t="s">
        <v>45</v>
      </c>
      <c r="G6984" t="s">
        <v>2989</v>
      </c>
      <c r="H6984" t="s">
        <v>2990</v>
      </c>
      <c r="I6984" t="s">
        <v>38</v>
      </c>
      <c r="J6984" t="s">
        <v>27</v>
      </c>
      <c r="K6984" t="s">
        <v>8340</v>
      </c>
      <c r="L6984" t="s">
        <v>7878</v>
      </c>
      <c r="M6984">
        <v>33021</v>
      </c>
      <c r="N6984" t="s">
        <v>3507</v>
      </c>
      <c r="O6984" t="s">
        <v>1833</v>
      </c>
      <c r="P6984" t="s">
        <v>32</v>
      </c>
      <c r="Q6984" t="s">
        <v>33</v>
      </c>
      <c r="R6984" t="s">
        <v>1834</v>
      </c>
      <c r="S6984">
        <v>9.952</v>
      </c>
      <c r="T6984">
        <v>1</v>
      </c>
      <c r="U6984">
        <v>0.2</v>
      </c>
      <c r="V6984">
        <v>0.99520000000000008</v>
      </c>
      <c r="W6984" t="s">
        <v>10948</v>
      </c>
      <c r="X6984" t="s">
        <v>10940</v>
      </c>
      <c r="Y6984">
        <v>10</v>
      </c>
      <c r="Z6984" t="s">
        <v>10945</v>
      </c>
      <c r="AA6984">
        <v>0.1</v>
      </c>
    </row>
    <row r="6985" spans="1:27" x14ac:dyDescent="0.35">
      <c r="A6985">
        <v>8529</v>
      </c>
      <c r="B6985" t="s">
        <v>8318</v>
      </c>
      <c r="C6985">
        <v>2014</v>
      </c>
      <c r="D6985" s="1">
        <v>41715</v>
      </c>
      <c r="E6985" s="1">
        <v>41715</v>
      </c>
      <c r="F6985" t="s">
        <v>234</v>
      </c>
      <c r="G6985" t="s">
        <v>781</v>
      </c>
      <c r="H6985" t="s">
        <v>782</v>
      </c>
      <c r="I6985" t="s">
        <v>38</v>
      </c>
      <c r="J6985" t="s">
        <v>27</v>
      </c>
      <c r="K6985" t="s">
        <v>3521</v>
      </c>
      <c r="L6985" t="s">
        <v>8109</v>
      </c>
      <c r="M6985">
        <v>43229</v>
      </c>
      <c r="N6985" t="s">
        <v>3728</v>
      </c>
      <c r="O6985" t="s">
        <v>89</v>
      </c>
      <c r="P6985" t="s">
        <v>32</v>
      </c>
      <c r="Q6985" t="s">
        <v>33</v>
      </c>
      <c r="R6985" t="s">
        <v>90</v>
      </c>
      <c r="S6985">
        <v>54.224000000000004</v>
      </c>
      <c r="T6985">
        <v>2</v>
      </c>
      <c r="U6985">
        <v>0.2</v>
      </c>
      <c r="V6985">
        <v>3.3889999999999993</v>
      </c>
      <c r="W6985" t="s">
        <v>10939</v>
      </c>
      <c r="X6985" t="s">
        <v>10950</v>
      </c>
      <c r="Y6985">
        <v>3</v>
      </c>
      <c r="Z6985" t="s">
        <v>10953</v>
      </c>
      <c r="AA6985">
        <v>6.2499999999999986E-2</v>
      </c>
    </row>
    <row r="6986" spans="1:27" x14ac:dyDescent="0.35">
      <c r="A6986">
        <v>8557</v>
      </c>
      <c r="B6986" t="s">
        <v>8746</v>
      </c>
      <c r="C6986">
        <v>2012</v>
      </c>
      <c r="D6986" s="1">
        <v>40990</v>
      </c>
      <c r="E6986" s="1">
        <v>40990</v>
      </c>
      <c r="F6986" t="s">
        <v>234</v>
      </c>
      <c r="G6986" t="s">
        <v>4939</v>
      </c>
      <c r="H6986" t="s">
        <v>4940</v>
      </c>
      <c r="I6986" t="s">
        <v>38</v>
      </c>
      <c r="J6986" t="s">
        <v>27</v>
      </c>
      <c r="K6986" t="s">
        <v>7961</v>
      </c>
      <c r="L6986" t="s">
        <v>7878</v>
      </c>
      <c r="M6986">
        <v>33317</v>
      </c>
      <c r="N6986" t="s">
        <v>3507</v>
      </c>
      <c r="O6986" t="s">
        <v>7346</v>
      </c>
      <c r="P6986" t="s">
        <v>32</v>
      </c>
      <c r="Q6986" t="s">
        <v>33</v>
      </c>
      <c r="R6986" t="s">
        <v>7347</v>
      </c>
      <c r="S6986">
        <v>150.40799999999999</v>
      </c>
      <c r="T6986">
        <v>9</v>
      </c>
      <c r="U6986">
        <v>0.2</v>
      </c>
      <c r="V6986">
        <v>-33.841799999999999</v>
      </c>
      <c r="W6986" t="s">
        <v>10948</v>
      </c>
      <c r="X6986" t="s">
        <v>10950</v>
      </c>
      <c r="Y6986">
        <v>3</v>
      </c>
      <c r="Z6986" t="s">
        <v>10953</v>
      </c>
      <c r="AA6986">
        <v>-0.22500000000000001</v>
      </c>
    </row>
    <row r="6987" spans="1:27" x14ac:dyDescent="0.35">
      <c r="A6987">
        <v>8623</v>
      </c>
      <c r="B6987" t="s">
        <v>9627</v>
      </c>
      <c r="C6987">
        <v>2013</v>
      </c>
      <c r="D6987" s="1">
        <v>41606</v>
      </c>
      <c r="E6987" s="1">
        <v>41610</v>
      </c>
      <c r="F6987" t="s">
        <v>23</v>
      </c>
      <c r="G6987" t="s">
        <v>5650</v>
      </c>
      <c r="H6987" t="s">
        <v>5651</v>
      </c>
      <c r="I6987" t="s">
        <v>38</v>
      </c>
      <c r="J6987" t="s">
        <v>27</v>
      </c>
      <c r="K6987" t="s">
        <v>8050</v>
      </c>
      <c r="L6987" t="s">
        <v>8021</v>
      </c>
      <c r="M6987">
        <v>85023</v>
      </c>
      <c r="N6987" t="s">
        <v>30</v>
      </c>
      <c r="O6987" t="s">
        <v>1833</v>
      </c>
      <c r="P6987" t="s">
        <v>32</v>
      </c>
      <c r="Q6987" t="s">
        <v>33</v>
      </c>
      <c r="R6987" t="s">
        <v>1834</v>
      </c>
      <c r="S6987">
        <v>39.808</v>
      </c>
      <c r="T6987">
        <v>4</v>
      </c>
      <c r="U6987">
        <v>0.2</v>
      </c>
      <c r="V6987">
        <v>3.9808000000000003</v>
      </c>
      <c r="W6987" t="s">
        <v>10936</v>
      </c>
      <c r="X6987" t="s">
        <v>10940</v>
      </c>
      <c r="Y6987">
        <v>11</v>
      </c>
      <c r="Z6987" t="s">
        <v>10947</v>
      </c>
      <c r="AA6987">
        <v>0.1</v>
      </c>
    </row>
    <row r="6988" spans="1:27" x14ac:dyDescent="0.35">
      <c r="A6988">
        <v>8649</v>
      </c>
      <c r="B6988" t="s">
        <v>9628</v>
      </c>
      <c r="C6988">
        <v>2013</v>
      </c>
      <c r="D6988" s="1">
        <v>41485</v>
      </c>
      <c r="E6988" s="1">
        <v>41490</v>
      </c>
      <c r="F6988" t="s">
        <v>23</v>
      </c>
      <c r="G6988" t="s">
        <v>9629</v>
      </c>
      <c r="H6988" t="s">
        <v>9630</v>
      </c>
      <c r="I6988" t="s">
        <v>38</v>
      </c>
      <c r="J6988" t="s">
        <v>27</v>
      </c>
      <c r="K6988" t="s">
        <v>7862</v>
      </c>
      <c r="L6988" t="s">
        <v>7858</v>
      </c>
      <c r="M6988">
        <v>28205</v>
      </c>
      <c r="N6988" t="s">
        <v>3507</v>
      </c>
      <c r="O6988" t="s">
        <v>2124</v>
      </c>
      <c r="P6988" t="s">
        <v>32</v>
      </c>
      <c r="Q6988" t="s">
        <v>33</v>
      </c>
      <c r="R6988" t="s">
        <v>2125</v>
      </c>
      <c r="S6988">
        <v>704.76</v>
      </c>
      <c r="T6988">
        <v>5</v>
      </c>
      <c r="U6988">
        <v>0.2</v>
      </c>
      <c r="V6988">
        <v>26.428499999999957</v>
      </c>
      <c r="W6988" t="s">
        <v>10936</v>
      </c>
      <c r="X6988" t="s">
        <v>10937</v>
      </c>
      <c r="Y6988">
        <v>7</v>
      </c>
      <c r="Z6988" t="s">
        <v>10938</v>
      </c>
      <c r="AA6988">
        <v>3.7499999999999936E-2</v>
      </c>
    </row>
    <row r="6989" spans="1:27" x14ac:dyDescent="0.35">
      <c r="A6989">
        <v>8672</v>
      </c>
      <c r="B6989" t="s">
        <v>8325</v>
      </c>
      <c r="C6989">
        <v>2011</v>
      </c>
      <c r="D6989" s="1">
        <v>40904</v>
      </c>
      <c r="E6989" s="1">
        <v>40909</v>
      </c>
      <c r="F6989" t="s">
        <v>45</v>
      </c>
      <c r="G6989" t="s">
        <v>5363</v>
      </c>
      <c r="H6989" t="s">
        <v>5364</v>
      </c>
      <c r="I6989" t="s">
        <v>38</v>
      </c>
      <c r="J6989" t="s">
        <v>27</v>
      </c>
      <c r="K6989" t="s">
        <v>8121</v>
      </c>
      <c r="L6989" t="s">
        <v>8109</v>
      </c>
      <c r="M6989">
        <v>44105</v>
      </c>
      <c r="N6989" t="s">
        <v>3728</v>
      </c>
      <c r="O6989" t="s">
        <v>5851</v>
      </c>
      <c r="P6989" t="s">
        <v>32</v>
      </c>
      <c r="Q6989" t="s">
        <v>33</v>
      </c>
      <c r="R6989" t="s">
        <v>5852</v>
      </c>
      <c r="S6989">
        <v>118.16</v>
      </c>
      <c r="T6989">
        <v>2</v>
      </c>
      <c r="U6989">
        <v>0.2</v>
      </c>
      <c r="V6989">
        <v>-25.108999999999988</v>
      </c>
      <c r="W6989" t="s">
        <v>10944</v>
      </c>
      <c r="X6989" t="s">
        <v>10940</v>
      </c>
      <c r="Y6989">
        <v>12</v>
      </c>
      <c r="Z6989" t="s">
        <v>10941</v>
      </c>
      <c r="AA6989">
        <v>-0.21249999999999991</v>
      </c>
    </row>
    <row r="6990" spans="1:27" x14ac:dyDescent="0.35">
      <c r="A6990">
        <v>8675</v>
      </c>
      <c r="B6990" t="s">
        <v>9428</v>
      </c>
      <c r="C6990">
        <v>2014</v>
      </c>
      <c r="D6990" s="1">
        <v>41687</v>
      </c>
      <c r="E6990" s="1">
        <v>41692</v>
      </c>
      <c r="F6990" t="s">
        <v>23</v>
      </c>
      <c r="G6990" t="s">
        <v>3963</v>
      </c>
      <c r="H6990" t="s">
        <v>3964</v>
      </c>
      <c r="I6990" t="s">
        <v>38</v>
      </c>
      <c r="J6990" t="s">
        <v>27</v>
      </c>
      <c r="K6990" t="s">
        <v>3633</v>
      </c>
      <c r="L6990" t="s">
        <v>7865</v>
      </c>
      <c r="M6990">
        <v>62521</v>
      </c>
      <c r="N6990" t="s">
        <v>3479</v>
      </c>
      <c r="O6990" t="s">
        <v>1024</v>
      </c>
      <c r="P6990" t="s">
        <v>32</v>
      </c>
      <c r="Q6990" t="s">
        <v>33</v>
      </c>
      <c r="R6990" t="s">
        <v>1025</v>
      </c>
      <c r="S6990">
        <v>50.352000000000004</v>
      </c>
      <c r="T6990">
        <v>3</v>
      </c>
      <c r="U6990">
        <v>0.2</v>
      </c>
      <c r="V6990">
        <v>-8.1822000000000052</v>
      </c>
      <c r="W6990" t="s">
        <v>10939</v>
      </c>
      <c r="X6990" t="s">
        <v>10950</v>
      </c>
      <c r="Y6990">
        <v>2</v>
      </c>
      <c r="Z6990" t="s">
        <v>10955</v>
      </c>
      <c r="AA6990">
        <v>-0.16250000000000009</v>
      </c>
    </row>
    <row r="6991" spans="1:27" x14ac:dyDescent="0.35">
      <c r="A6991">
        <v>8702</v>
      </c>
      <c r="B6991" t="s">
        <v>8326</v>
      </c>
      <c r="C6991">
        <v>2014</v>
      </c>
      <c r="D6991" s="1">
        <v>41806</v>
      </c>
      <c r="E6991" s="1">
        <v>41811</v>
      </c>
      <c r="F6991" t="s">
        <v>23</v>
      </c>
      <c r="G6991" t="s">
        <v>1616</v>
      </c>
      <c r="H6991" t="s">
        <v>1617</v>
      </c>
      <c r="I6991" t="s">
        <v>26</v>
      </c>
      <c r="J6991" t="s">
        <v>27</v>
      </c>
      <c r="K6991" t="s">
        <v>8001</v>
      </c>
      <c r="L6991" t="s">
        <v>7919</v>
      </c>
      <c r="M6991">
        <v>37211</v>
      </c>
      <c r="N6991" t="s">
        <v>3507</v>
      </c>
      <c r="O6991" t="s">
        <v>252</v>
      </c>
      <c r="P6991" t="s">
        <v>32</v>
      </c>
      <c r="Q6991" t="s">
        <v>33</v>
      </c>
      <c r="R6991" t="s">
        <v>253</v>
      </c>
      <c r="S6991">
        <v>142.77600000000001</v>
      </c>
      <c r="T6991">
        <v>1</v>
      </c>
      <c r="U6991">
        <v>0.2</v>
      </c>
      <c r="V6991">
        <v>17.84699999999998</v>
      </c>
      <c r="W6991" t="s">
        <v>10939</v>
      </c>
      <c r="X6991" t="s">
        <v>10942</v>
      </c>
      <c r="Y6991">
        <v>6</v>
      </c>
      <c r="Z6991" t="s">
        <v>10946</v>
      </c>
      <c r="AA6991">
        <v>0.12499999999999985</v>
      </c>
    </row>
    <row r="6992" spans="1:27" x14ac:dyDescent="0.35">
      <c r="A6992">
        <v>8730</v>
      </c>
      <c r="B6992" t="s">
        <v>7931</v>
      </c>
      <c r="C6992">
        <v>2012</v>
      </c>
      <c r="D6992" s="1">
        <v>41270</v>
      </c>
      <c r="E6992" s="1">
        <v>41274</v>
      </c>
      <c r="F6992" t="s">
        <v>23</v>
      </c>
      <c r="G6992" t="s">
        <v>391</v>
      </c>
      <c r="H6992" t="s">
        <v>392</v>
      </c>
      <c r="I6992" t="s">
        <v>26</v>
      </c>
      <c r="J6992" t="s">
        <v>27</v>
      </c>
      <c r="K6992" t="s">
        <v>7932</v>
      </c>
      <c r="L6992" t="s">
        <v>7919</v>
      </c>
      <c r="M6992">
        <v>37130</v>
      </c>
      <c r="N6992" t="s">
        <v>3507</v>
      </c>
      <c r="O6992" t="s">
        <v>5894</v>
      </c>
      <c r="P6992" t="s">
        <v>32</v>
      </c>
      <c r="Q6992" t="s">
        <v>33</v>
      </c>
      <c r="R6992" t="s">
        <v>66</v>
      </c>
      <c r="S6992">
        <v>22.512000000000004</v>
      </c>
      <c r="T6992">
        <v>3</v>
      </c>
      <c r="U6992">
        <v>0.2</v>
      </c>
      <c r="V6992">
        <v>2.2511999999999999</v>
      </c>
      <c r="W6992" t="s">
        <v>10948</v>
      </c>
      <c r="X6992" t="s">
        <v>10940</v>
      </c>
      <c r="Y6992">
        <v>12</v>
      </c>
      <c r="Z6992" t="s">
        <v>10941</v>
      </c>
      <c r="AA6992">
        <v>9.9999999999999978E-2</v>
      </c>
    </row>
    <row r="6993" spans="1:27" x14ac:dyDescent="0.35">
      <c r="A6993">
        <v>8780</v>
      </c>
      <c r="B6993" t="s">
        <v>9631</v>
      </c>
      <c r="C6993">
        <v>2012</v>
      </c>
      <c r="D6993" s="1">
        <v>40988</v>
      </c>
      <c r="E6993" s="1">
        <v>40990</v>
      </c>
      <c r="F6993" t="s">
        <v>45</v>
      </c>
      <c r="G6993" t="s">
        <v>5265</v>
      </c>
      <c r="H6993" t="s">
        <v>5266</v>
      </c>
      <c r="I6993" t="s">
        <v>38</v>
      </c>
      <c r="J6993" t="s">
        <v>27</v>
      </c>
      <c r="K6993" t="s">
        <v>3984</v>
      </c>
      <c r="L6993" t="s">
        <v>8023</v>
      </c>
      <c r="M6993">
        <v>97301</v>
      </c>
      <c r="N6993" t="s">
        <v>30</v>
      </c>
      <c r="O6993" t="s">
        <v>844</v>
      </c>
      <c r="P6993" t="s">
        <v>32</v>
      </c>
      <c r="Q6993" t="s">
        <v>33</v>
      </c>
      <c r="R6993" t="s">
        <v>845</v>
      </c>
      <c r="S6993">
        <v>29.304000000000002</v>
      </c>
      <c r="T6993">
        <v>3</v>
      </c>
      <c r="U6993">
        <v>0.2</v>
      </c>
      <c r="V6993">
        <v>2.5641000000000034</v>
      </c>
      <c r="W6993" t="s">
        <v>10948</v>
      </c>
      <c r="X6993" t="s">
        <v>10950</v>
      </c>
      <c r="Y6993">
        <v>3</v>
      </c>
      <c r="Z6993" t="s">
        <v>10953</v>
      </c>
      <c r="AA6993">
        <v>8.7500000000000105E-2</v>
      </c>
    </row>
    <row r="6994" spans="1:27" x14ac:dyDescent="0.35">
      <c r="A6994">
        <v>8952</v>
      </c>
      <c r="B6994" t="s">
        <v>8856</v>
      </c>
      <c r="C6994">
        <v>2014</v>
      </c>
      <c r="D6994" s="1">
        <v>41996</v>
      </c>
      <c r="E6994" s="1">
        <v>42002</v>
      </c>
      <c r="F6994" t="s">
        <v>23</v>
      </c>
      <c r="G6994" t="s">
        <v>8823</v>
      </c>
      <c r="H6994" t="s">
        <v>8824</v>
      </c>
      <c r="I6994" t="s">
        <v>38</v>
      </c>
      <c r="J6994" t="s">
        <v>27</v>
      </c>
      <c r="K6994" t="s">
        <v>3586</v>
      </c>
      <c r="L6994" t="s">
        <v>7919</v>
      </c>
      <c r="M6994">
        <v>38301</v>
      </c>
      <c r="N6994" t="s">
        <v>3507</v>
      </c>
      <c r="O6994" t="s">
        <v>5664</v>
      </c>
      <c r="P6994" t="s">
        <v>32</v>
      </c>
      <c r="Q6994" t="s">
        <v>33</v>
      </c>
      <c r="R6994" t="s">
        <v>5665</v>
      </c>
      <c r="S6994">
        <v>26.160000000000004</v>
      </c>
      <c r="T6994">
        <v>3</v>
      </c>
      <c r="U6994">
        <v>0.2</v>
      </c>
      <c r="V6994">
        <v>1.961999999999998</v>
      </c>
      <c r="W6994" t="s">
        <v>10939</v>
      </c>
      <c r="X6994" t="s">
        <v>10940</v>
      </c>
      <c r="Y6994">
        <v>12</v>
      </c>
      <c r="Z6994" t="s">
        <v>10941</v>
      </c>
      <c r="AA6994">
        <v>7.4999999999999914E-2</v>
      </c>
    </row>
    <row r="6995" spans="1:27" x14ac:dyDescent="0.35">
      <c r="A6995">
        <v>8969</v>
      </c>
      <c r="B6995" t="s">
        <v>9632</v>
      </c>
      <c r="C6995">
        <v>2011</v>
      </c>
      <c r="D6995" s="1">
        <v>40907</v>
      </c>
      <c r="E6995" s="1">
        <v>40909</v>
      </c>
      <c r="F6995" t="s">
        <v>56</v>
      </c>
      <c r="G6995" t="s">
        <v>225</v>
      </c>
      <c r="H6995" t="s">
        <v>226</v>
      </c>
      <c r="I6995" t="s">
        <v>38</v>
      </c>
      <c r="J6995" t="s">
        <v>27</v>
      </c>
      <c r="K6995" t="s">
        <v>7944</v>
      </c>
      <c r="L6995" t="s">
        <v>7919</v>
      </c>
      <c r="M6995">
        <v>38109</v>
      </c>
      <c r="N6995" t="s">
        <v>3507</v>
      </c>
      <c r="O6995" t="s">
        <v>5812</v>
      </c>
      <c r="P6995" t="s">
        <v>32</v>
      </c>
      <c r="Q6995" t="s">
        <v>33</v>
      </c>
      <c r="R6995" t="s">
        <v>5813</v>
      </c>
      <c r="S6995">
        <v>39.128</v>
      </c>
      <c r="T6995">
        <v>1</v>
      </c>
      <c r="U6995">
        <v>0.2</v>
      </c>
      <c r="V6995">
        <v>-8.803799999999999</v>
      </c>
      <c r="W6995" t="s">
        <v>10944</v>
      </c>
      <c r="X6995" t="s">
        <v>10940</v>
      </c>
      <c r="Y6995">
        <v>12</v>
      </c>
      <c r="Z6995" t="s">
        <v>10941</v>
      </c>
      <c r="AA6995">
        <v>-0.22499999999999998</v>
      </c>
    </row>
    <row r="6996" spans="1:27" x14ac:dyDescent="0.35">
      <c r="A6996">
        <v>9090</v>
      </c>
      <c r="B6996" t="s">
        <v>9633</v>
      </c>
      <c r="C6996">
        <v>2013</v>
      </c>
      <c r="D6996" s="1">
        <v>41535</v>
      </c>
      <c r="E6996" s="1">
        <v>41538</v>
      </c>
      <c r="F6996" t="s">
        <v>45</v>
      </c>
      <c r="G6996" t="s">
        <v>2297</v>
      </c>
      <c r="H6996" t="s">
        <v>2298</v>
      </c>
      <c r="I6996" t="s">
        <v>38</v>
      </c>
      <c r="J6996" t="s">
        <v>27</v>
      </c>
      <c r="K6996" t="s">
        <v>3505</v>
      </c>
      <c r="L6996" t="s">
        <v>8109</v>
      </c>
      <c r="M6996">
        <v>45503</v>
      </c>
      <c r="N6996" t="s">
        <v>3728</v>
      </c>
      <c r="O6996" t="s">
        <v>5851</v>
      </c>
      <c r="P6996" t="s">
        <v>32</v>
      </c>
      <c r="Q6996" t="s">
        <v>33</v>
      </c>
      <c r="R6996" t="s">
        <v>5852</v>
      </c>
      <c r="S6996">
        <v>295.39999999999998</v>
      </c>
      <c r="T6996">
        <v>5</v>
      </c>
      <c r="U6996">
        <v>0.2</v>
      </c>
      <c r="V6996">
        <v>-62.772499999999965</v>
      </c>
      <c r="W6996" t="s">
        <v>10936</v>
      </c>
      <c r="X6996" t="s">
        <v>10937</v>
      </c>
      <c r="Y6996">
        <v>9</v>
      </c>
      <c r="Z6996" t="s">
        <v>10949</v>
      </c>
      <c r="AA6996">
        <v>-0.21249999999999991</v>
      </c>
    </row>
    <row r="6997" spans="1:27" x14ac:dyDescent="0.35">
      <c r="A6997">
        <v>9135</v>
      </c>
      <c r="B6997" t="s">
        <v>9634</v>
      </c>
      <c r="C6997">
        <v>2013</v>
      </c>
      <c r="D6997" s="1">
        <v>41377</v>
      </c>
      <c r="E6997" s="1">
        <v>41382</v>
      </c>
      <c r="F6997" t="s">
        <v>23</v>
      </c>
      <c r="G6997" t="s">
        <v>4158</v>
      </c>
      <c r="H6997" t="s">
        <v>4159</v>
      </c>
      <c r="I6997" t="s">
        <v>26</v>
      </c>
      <c r="J6997" t="s">
        <v>27</v>
      </c>
      <c r="K6997" t="s">
        <v>8283</v>
      </c>
      <c r="L6997" t="s">
        <v>7858</v>
      </c>
      <c r="M6997">
        <v>27893</v>
      </c>
      <c r="N6997" t="s">
        <v>3507</v>
      </c>
      <c r="O6997" t="s">
        <v>3045</v>
      </c>
      <c r="P6997" t="s">
        <v>32</v>
      </c>
      <c r="Q6997" t="s">
        <v>33</v>
      </c>
      <c r="R6997" t="s">
        <v>3046</v>
      </c>
      <c r="S6997">
        <v>129.55199999999999</v>
      </c>
      <c r="T6997">
        <v>3</v>
      </c>
      <c r="U6997">
        <v>0.2</v>
      </c>
      <c r="V6997">
        <v>-22.671600000000005</v>
      </c>
      <c r="W6997" t="s">
        <v>10936</v>
      </c>
      <c r="X6997" t="s">
        <v>10942</v>
      </c>
      <c r="Y6997">
        <v>4</v>
      </c>
      <c r="Z6997" t="s">
        <v>10943</v>
      </c>
      <c r="AA6997">
        <v>-0.17500000000000004</v>
      </c>
    </row>
    <row r="6998" spans="1:27" x14ac:dyDescent="0.35">
      <c r="A6998">
        <v>9136</v>
      </c>
      <c r="B6998" t="s">
        <v>9634</v>
      </c>
      <c r="C6998">
        <v>2013</v>
      </c>
      <c r="D6998" s="1">
        <v>41377</v>
      </c>
      <c r="E6998" s="1">
        <v>41382</v>
      </c>
      <c r="F6998" t="s">
        <v>23</v>
      </c>
      <c r="G6998" t="s">
        <v>4158</v>
      </c>
      <c r="H6998" t="s">
        <v>4159</v>
      </c>
      <c r="I6998" t="s">
        <v>26</v>
      </c>
      <c r="J6998" t="s">
        <v>27</v>
      </c>
      <c r="K6998" t="s">
        <v>8283</v>
      </c>
      <c r="L6998" t="s">
        <v>7858</v>
      </c>
      <c r="M6998">
        <v>27893</v>
      </c>
      <c r="N6998" t="s">
        <v>3507</v>
      </c>
      <c r="O6998" t="s">
        <v>791</v>
      </c>
      <c r="P6998" t="s">
        <v>32</v>
      </c>
      <c r="Q6998" t="s">
        <v>33</v>
      </c>
      <c r="R6998" t="s">
        <v>792</v>
      </c>
      <c r="S6998">
        <v>51.984000000000009</v>
      </c>
      <c r="T6998">
        <v>1</v>
      </c>
      <c r="U6998">
        <v>0.2</v>
      </c>
      <c r="V6998">
        <v>-5.1983999999999995</v>
      </c>
      <c r="W6998" t="s">
        <v>10936</v>
      </c>
      <c r="X6998" t="s">
        <v>10942</v>
      </c>
      <c r="Y6998">
        <v>4</v>
      </c>
      <c r="Z6998" t="s">
        <v>10943</v>
      </c>
      <c r="AA6998">
        <v>-9.9999999999999978E-2</v>
      </c>
    </row>
    <row r="6999" spans="1:27" x14ac:dyDescent="0.35">
      <c r="A6999">
        <v>9190</v>
      </c>
      <c r="B6999" t="s">
        <v>8787</v>
      </c>
      <c r="C6999">
        <v>2012</v>
      </c>
      <c r="D6999" s="1">
        <v>41142</v>
      </c>
      <c r="E6999" s="1">
        <v>41146</v>
      </c>
      <c r="F6999" t="s">
        <v>23</v>
      </c>
      <c r="G6999" t="s">
        <v>240</v>
      </c>
      <c r="H6999" t="s">
        <v>241</v>
      </c>
      <c r="I6999" t="s">
        <v>127</v>
      </c>
      <c r="J6999" t="s">
        <v>27</v>
      </c>
      <c r="K6999" t="s">
        <v>8147</v>
      </c>
      <c r="L6999" t="s">
        <v>8102</v>
      </c>
      <c r="M6999">
        <v>18103</v>
      </c>
      <c r="N6999" t="s">
        <v>3728</v>
      </c>
      <c r="O6999" t="s">
        <v>945</v>
      </c>
      <c r="P6999" t="s">
        <v>32</v>
      </c>
      <c r="Q6999" t="s">
        <v>33</v>
      </c>
      <c r="R6999" t="s">
        <v>946</v>
      </c>
      <c r="S6999">
        <v>663.072</v>
      </c>
      <c r="T6999">
        <v>6</v>
      </c>
      <c r="U6999">
        <v>0.2</v>
      </c>
      <c r="V6999">
        <v>-165.768</v>
      </c>
      <c r="W6999" t="s">
        <v>10948</v>
      </c>
      <c r="X6999" t="s">
        <v>10937</v>
      </c>
      <c r="Y6999">
        <v>8</v>
      </c>
      <c r="Z6999" t="s">
        <v>10954</v>
      </c>
      <c r="AA6999">
        <v>-0.25</v>
      </c>
    </row>
    <row r="7000" spans="1:27" x14ac:dyDescent="0.35">
      <c r="A7000">
        <v>9276</v>
      </c>
      <c r="B7000" t="s">
        <v>8752</v>
      </c>
      <c r="C7000">
        <v>2013</v>
      </c>
      <c r="D7000" s="1">
        <v>41421</v>
      </c>
      <c r="E7000" s="1">
        <v>41424</v>
      </c>
      <c r="F7000" t="s">
        <v>45</v>
      </c>
      <c r="G7000" t="s">
        <v>3988</v>
      </c>
      <c r="H7000" t="s">
        <v>3989</v>
      </c>
      <c r="I7000" t="s">
        <v>26</v>
      </c>
      <c r="J7000" t="s">
        <v>27</v>
      </c>
      <c r="K7000" t="s">
        <v>8753</v>
      </c>
      <c r="L7000" t="s">
        <v>7878</v>
      </c>
      <c r="M7000">
        <v>33445</v>
      </c>
      <c r="N7000" t="s">
        <v>3507</v>
      </c>
      <c r="O7000" t="s">
        <v>3101</v>
      </c>
      <c r="P7000" t="s">
        <v>32</v>
      </c>
      <c r="Q7000" t="s">
        <v>33</v>
      </c>
      <c r="R7000" t="s">
        <v>3102</v>
      </c>
      <c r="S7000">
        <v>184.70400000000001</v>
      </c>
      <c r="T7000">
        <v>6</v>
      </c>
      <c r="U7000">
        <v>0.2</v>
      </c>
      <c r="V7000">
        <v>13.852799999999995</v>
      </c>
      <c r="W7000" t="s">
        <v>10936</v>
      </c>
      <c r="X7000" t="s">
        <v>10942</v>
      </c>
      <c r="Y7000">
        <v>5</v>
      </c>
      <c r="Z7000" t="s">
        <v>10952</v>
      </c>
      <c r="AA7000">
        <v>7.4999999999999969E-2</v>
      </c>
    </row>
    <row r="7001" spans="1:27" x14ac:dyDescent="0.35">
      <c r="A7001">
        <v>9382</v>
      </c>
      <c r="B7001" t="s">
        <v>8002</v>
      </c>
      <c r="C7001">
        <v>2011</v>
      </c>
      <c r="D7001" s="1">
        <v>40900</v>
      </c>
      <c r="E7001" s="1">
        <v>40904</v>
      </c>
      <c r="F7001" t="s">
        <v>45</v>
      </c>
      <c r="G7001" t="s">
        <v>1283</v>
      </c>
      <c r="H7001" t="s">
        <v>1284</v>
      </c>
      <c r="I7001" t="s">
        <v>38</v>
      </c>
      <c r="J7001" t="s">
        <v>27</v>
      </c>
      <c r="K7001" t="s">
        <v>8003</v>
      </c>
      <c r="L7001" t="s">
        <v>7878</v>
      </c>
      <c r="M7001">
        <v>33614</v>
      </c>
      <c r="N7001" t="s">
        <v>3507</v>
      </c>
      <c r="O7001" t="s">
        <v>1764</v>
      </c>
      <c r="P7001" t="s">
        <v>32</v>
      </c>
      <c r="Q7001" t="s">
        <v>33</v>
      </c>
      <c r="R7001" t="s">
        <v>1765</v>
      </c>
      <c r="S7001">
        <v>424.27200000000005</v>
      </c>
      <c r="T7001">
        <v>2</v>
      </c>
      <c r="U7001">
        <v>0.2</v>
      </c>
      <c r="V7001">
        <v>-10.60680000000005</v>
      </c>
      <c r="W7001" t="s">
        <v>10944</v>
      </c>
      <c r="X7001" t="s">
        <v>10940</v>
      </c>
      <c r="Y7001">
        <v>12</v>
      </c>
      <c r="Z7001" t="s">
        <v>10941</v>
      </c>
      <c r="AA7001">
        <v>-2.5000000000000112E-2</v>
      </c>
    </row>
    <row r="7002" spans="1:27" x14ac:dyDescent="0.35">
      <c r="A7002">
        <v>9384</v>
      </c>
      <c r="B7002" t="s">
        <v>8002</v>
      </c>
      <c r="C7002">
        <v>2011</v>
      </c>
      <c r="D7002" s="1">
        <v>40900</v>
      </c>
      <c r="E7002" s="1">
        <v>40904</v>
      </c>
      <c r="F7002" t="s">
        <v>45</v>
      </c>
      <c r="G7002" t="s">
        <v>1283</v>
      </c>
      <c r="H7002" t="s">
        <v>1284</v>
      </c>
      <c r="I7002" t="s">
        <v>38</v>
      </c>
      <c r="J7002" t="s">
        <v>27</v>
      </c>
      <c r="K7002" t="s">
        <v>8003</v>
      </c>
      <c r="L7002" t="s">
        <v>7878</v>
      </c>
      <c r="M7002">
        <v>33614</v>
      </c>
      <c r="N7002" t="s">
        <v>3507</v>
      </c>
      <c r="O7002" t="s">
        <v>611</v>
      </c>
      <c r="P7002" t="s">
        <v>32</v>
      </c>
      <c r="Q7002" t="s">
        <v>33</v>
      </c>
      <c r="R7002" t="s">
        <v>5770</v>
      </c>
      <c r="S7002">
        <v>83.920000000000016</v>
      </c>
      <c r="T7002">
        <v>5</v>
      </c>
      <c r="U7002">
        <v>0.2</v>
      </c>
      <c r="V7002">
        <v>-1.049000000000003</v>
      </c>
      <c r="W7002" t="s">
        <v>10944</v>
      </c>
      <c r="X7002" t="s">
        <v>10940</v>
      </c>
      <c r="Y7002">
        <v>12</v>
      </c>
      <c r="Z7002" t="s">
        <v>10941</v>
      </c>
      <c r="AA7002">
        <v>-1.2500000000000034E-2</v>
      </c>
    </row>
    <row r="7003" spans="1:27" x14ac:dyDescent="0.35">
      <c r="A7003">
        <v>9412</v>
      </c>
      <c r="B7003" t="s">
        <v>9635</v>
      </c>
      <c r="C7003">
        <v>2013</v>
      </c>
      <c r="D7003" s="1">
        <v>41344</v>
      </c>
      <c r="E7003" s="1">
        <v>41348</v>
      </c>
      <c r="F7003" t="s">
        <v>45</v>
      </c>
      <c r="G7003" t="s">
        <v>2497</v>
      </c>
      <c r="H7003" t="s">
        <v>2498</v>
      </c>
      <c r="I7003" t="s">
        <v>26</v>
      </c>
      <c r="J7003" t="s">
        <v>27</v>
      </c>
      <c r="K7003" t="s">
        <v>8027</v>
      </c>
      <c r="L7003" t="s">
        <v>8021</v>
      </c>
      <c r="M7003">
        <v>85301</v>
      </c>
      <c r="N7003" t="s">
        <v>30</v>
      </c>
      <c r="O7003" t="s">
        <v>3263</v>
      </c>
      <c r="P7003" t="s">
        <v>32</v>
      </c>
      <c r="Q7003" t="s">
        <v>33</v>
      </c>
      <c r="R7003" t="s">
        <v>3264</v>
      </c>
      <c r="S7003">
        <v>104.69600000000001</v>
      </c>
      <c r="T7003">
        <v>1</v>
      </c>
      <c r="U7003">
        <v>0.2</v>
      </c>
      <c r="V7003">
        <v>6.5434999999999981</v>
      </c>
      <c r="W7003" t="s">
        <v>10936</v>
      </c>
      <c r="X7003" t="s">
        <v>10950</v>
      </c>
      <c r="Y7003">
        <v>3</v>
      </c>
      <c r="Z7003" t="s">
        <v>10953</v>
      </c>
      <c r="AA7003">
        <v>6.2499999999999972E-2</v>
      </c>
    </row>
    <row r="7004" spans="1:27" x14ac:dyDescent="0.35">
      <c r="A7004">
        <v>9519</v>
      </c>
      <c r="B7004" t="s">
        <v>9480</v>
      </c>
      <c r="C7004">
        <v>2012</v>
      </c>
      <c r="D7004" s="1">
        <v>41145</v>
      </c>
      <c r="E7004" s="1">
        <v>41147</v>
      </c>
      <c r="F7004" t="s">
        <v>45</v>
      </c>
      <c r="G7004" t="s">
        <v>2963</v>
      </c>
      <c r="H7004" t="s">
        <v>2964</v>
      </c>
      <c r="I7004" t="s">
        <v>38</v>
      </c>
      <c r="J7004" t="s">
        <v>27</v>
      </c>
      <c r="K7004" t="s">
        <v>4287</v>
      </c>
      <c r="L7004" t="s">
        <v>8109</v>
      </c>
      <c r="M7004">
        <v>43402</v>
      </c>
      <c r="N7004" t="s">
        <v>3728</v>
      </c>
      <c r="O7004" t="s">
        <v>553</v>
      </c>
      <c r="P7004" t="s">
        <v>32</v>
      </c>
      <c r="Q7004" t="s">
        <v>33</v>
      </c>
      <c r="R7004" t="s">
        <v>554</v>
      </c>
      <c r="S7004">
        <v>435.50400000000002</v>
      </c>
      <c r="T7004">
        <v>3</v>
      </c>
      <c r="U7004">
        <v>0.2</v>
      </c>
      <c r="V7004">
        <v>48.994199999999921</v>
      </c>
      <c r="W7004" t="s">
        <v>10948</v>
      </c>
      <c r="X7004" t="s">
        <v>10937</v>
      </c>
      <c r="Y7004">
        <v>8</v>
      </c>
      <c r="Z7004" t="s">
        <v>10954</v>
      </c>
      <c r="AA7004">
        <v>0.11249999999999981</v>
      </c>
    </row>
    <row r="7005" spans="1:27" x14ac:dyDescent="0.35">
      <c r="A7005">
        <v>9524</v>
      </c>
      <c r="B7005" t="s">
        <v>8580</v>
      </c>
      <c r="C7005">
        <v>2011</v>
      </c>
      <c r="D7005" s="1">
        <v>40896</v>
      </c>
      <c r="E7005" s="1">
        <v>40902</v>
      </c>
      <c r="F7005" t="s">
        <v>23</v>
      </c>
      <c r="G7005" t="s">
        <v>1661</v>
      </c>
      <c r="H7005" t="s">
        <v>1662</v>
      </c>
      <c r="I7005" t="s">
        <v>38</v>
      </c>
      <c r="J7005" t="s">
        <v>27</v>
      </c>
      <c r="K7005" t="s">
        <v>7864</v>
      </c>
      <c r="L7005" t="s">
        <v>7865</v>
      </c>
      <c r="M7005">
        <v>60623</v>
      </c>
      <c r="N7005" t="s">
        <v>3479</v>
      </c>
      <c r="O7005" t="s">
        <v>1275</v>
      </c>
      <c r="P7005" t="s">
        <v>32</v>
      </c>
      <c r="Q7005" t="s">
        <v>33</v>
      </c>
      <c r="R7005" t="s">
        <v>1276</v>
      </c>
      <c r="S7005">
        <v>32.591999999999999</v>
      </c>
      <c r="T7005">
        <v>3</v>
      </c>
      <c r="U7005">
        <v>0.2</v>
      </c>
      <c r="V7005">
        <v>-7.7406000000000006</v>
      </c>
      <c r="W7005" t="s">
        <v>10944</v>
      </c>
      <c r="X7005" t="s">
        <v>10940</v>
      </c>
      <c r="Y7005">
        <v>12</v>
      </c>
      <c r="Z7005" t="s">
        <v>10941</v>
      </c>
      <c r="AA7005">
        <v>-0.23750000000000002</v>
      </c>
    </row>
    <row r="7006" spans="1:27" x14ac:dyDescent="0.35">
      <c r="A7006">
        <v>9560</v>
      </c>
      <c r="B7006" t="s">
        <v>8353</v>
      </c>
      <c r="C7006">
        <v>2013</v>
      </c>
      <c r="D7006" s="1">
        <v>41398</v>
      </c>
      <c r="E7006" s="1">
        <v>41400</v>
      </c>
      <c r="F7006" t="s">
        <v>56</v>
      </c>
      <c r="G7006" t="s">
        <v>8354</v>
      </c>
      <c r="H7006" t="s">
        <v>8355</v>
      </c>
      <c r="I7006" t="s">
        <v>38</v>
      </c>
      <c r="J7006" t="s">
        <v>27</v>
      </c>
      <c r="K7006" t="s">
        <v>3821</v>
      </c>
      <c r="L7006" t="s">
        <v>8109</v>
      </c>
      <c r="M7006">
        <v>43055</v>
      </c>
      <c r="N7006" t="s">
        <v>3728</v>
      </c>
      <c r="O7006" t="s">
        <v>5812</v>
      </c>
      <c r="P7006" t="s">
        <v>32</v>
      </c>
      <c r="Q7006" t="s">
        <v>33</v>
      </c>
      <c r="R7006" t="s">
        <v>5813</v>
      </c>
      <c r="S7006">
        <v>195.64</v>
      </c>
      <c r="T7006">
        <v>5</v>
      </c>
      <c r="U7006">
        <v>0.2</v>
      </c>
      <c r="V7006">
        <v>-44.018999999999991</v>
      </c>
      <c r="W7006" t="s">
        <v>10936</v>
      </c>
      <c r="X7006" t="s">
        <v>10942</v>
      </c>
      <c r="Y7006">
        <v>5</v>
      </c>
      <c r="Z7006" t="s">
        <v>10952</v>
      </c>
      <c r="AA7006">
        <v>-0.22499999999999998</v>
      </c>
    </row>
    <row r="7007" spans="1:27" x14ac:dyDescent="0.35">
      <c r="A7007">
        <v>9571</v>
      </c>
      <c r="B7007" t="s">
        <v>9441</v>
      </c>
      <c r="C7007">
        <v>2012</v>
      </c>
      <c r="D7007" s="1">
        <v>41176</v>
      </c>
      <c r="E7007" s="1">
        <v>41176</v>
      </c>
      <c r="F7007" t="s">
        <v>234</v>
      </c>
      <c r="G7007" t="s">
        <v>2249</v>
      </c>
      <c r="H7007" t="s">
        <v>2250</v>
      </c>
      <c r="I7007" t="s">
        <v>38</v>
      </c>
      <c r="J7007" t="s">
        <v>27</v>
      </c>
      <c r="K7007" t="s">
        <v>3521</v>
      </c>
      <c r="L7007" t="s">
        <v>8109</v>
      </c>
      <c r="M7007">
        <v>43229</v>
      </c>
      <c r="N7007" t="s">
        <v>3728</v>
      </c>
      <c r="O7007" t="s">
        <v>5726</v>
      </c>
      <c r="P7007" t="s">
        <v>32</v>
      </c>
      <c r="Q7007" t="s">
        <v>33</v>
      </c>
      <c r="R7007" t="s">
        <v>5727</v>
      </c>
      <c r="S7007">
        <v>33.568000000000005</v>
      </c>
      <c r="T7007">
        <v>2</v>
      </c>
      <c r="U7007">
        <v>0.2</v>
      </c>
      <c r="V7007">
        <v>1.6783999999999981</v>
      </c>
      <c r="W7007" t="s">
        <v>10948</v>
      </c>
      <c r="X7007" t="s">
        <v>10937</v>
      </c>
      <c r="Y7007">
        <v>9</v>
      </c>
      <c r="Z7007" t="s">
        <v>10949</v>
      </c>
      <c r="AA7007">
        <v>4.9999999999999933E-2</v>
      </c>
    </row>
    <row r="7008" spans="1:27" x14ac:dyDescent="0.35">
      <c r="A7008">
        <v>9588</v>
      </c>
      <c r="B7008" t="s">
        <v>9636</v>
      </c>
      <c r="C7008">
        <v>2014</v>
      </c>
      <c r="D7008" s="1">
        <v>41747</v>
      </c>
      <c r="E7008" s="1">
        <v>41752</v>
      </c>
      <c r="F7008" t="s">
        <v>23</v>
      </c>
      <c r="G7008" t="s">
        <v>609</v>
      </c>
      <c r="H7008" t="s">
        <v>610</v>
      </c>
      <c r="I7008" t="s">
        <v>26</v>
      </c>
      <c r="J7008" t="s">
        <v>27</v>
      </c>
      <c r="K7008" t="s">
        <v>7864</v>
      </c>
      <c r="L7008" t="s">
        <v>7865</v>
      </c>
      <c r="M7008">
        <v>60653</v>
      </c>
      <c r="N7008" t="s">
        <v>3479</v>
      </c>
      <c r="O7008" t="s">
        <v>2598</v>
      </c>
      <c r="P7008" t="s">
        <v>32</v>
      </c>
      <c r="Q7008" t="s">
        <v>33</v>
      </c>
      <c r="R7008" t="s">
        <v>2599</v>
      </c>
      <c r="S7008">
        <v>195.136</v>
      </c>
      <c r="T7008">
        <v>4</v>
      </c>
      <c r="U7008">
        <v>0.2</v>
      </c>
      <c r="V7008">
        <v>-43.9056</v>
      </c>
      <c r="W7008" t="s">
        <v>10939</v>
      </c>
      <c r="X7008" t="s">
        <v>10942</v>
      </c>
      <c r="Y7008">
        <v>4</v>
      </c>
      <c r="Z7008" t="s">
        <v>10943</v>
      </c>
      <c r="AA7008">
        <v>-0.22500000000000001</v>
      </c>
    </row>
    <row r="7009" spans="1:27" x14ac:dyDescent="0.35">
      <c r="A7009">
        <v>9607</v>
      </c>
      <c r="B7009" t="s">
        <v>8791</v>
      </c>
      <c r="C7009">
        <v>2014</v>
      </c>
      <c r="D7009" s="1">
        <v>41948</v>
      </c>
      <c r="E7009" s="1">
        <v>41953</v>
      </c>
      <c r="F7009" t="s">
        <v>23</v>
      </c>
      <c r="G7009" t="s">
        <v>928</v>
      </c>
      <c r="H7009" t="s">
        <v>929</v>
      </c>
      <c r="I7009" t="s">
        <v>26</v>
      </c>
      <c r="J7009" t="s">
        <v>27</v>
      </c>
      <c r="K7009" t="s">
        <v>3187</v>
      </c>
      <c r="L7009" t="s">
        <v>8109</v>
      </c>
      <c r="M7009">
        <v>43130</v>
      </c>
      <c r="N7009" t="s">
        <v>3728</v>
      </c>
      <c r="O7009" t="s">
        <v>5691</v>
      </c>
      <c r="P7009" t="s">
        <v>32</v>
      </c>
      <c r="Q7009" t="s">
        <v>33</v>
      </c>
      <c r="R7009" t="s">
        <v>5692</v>
      </c>
      <c r="S7009">
        <v>194.35200000000003</v>
      </c>
      <c r="T7009">
        <v>3</v>
      </c>
      <c r="U7009">
        <v>0.2</v>
      </c>
      <c r="V7009">
        <v>-43.729199999999992</v>
      </c>
      <c r="W7009" t="s">
        <v>10939</v>
      </c>
      <c r="X7009" t="s">
        <v>10940</v>
      </c>
      <c r="Y7009">
        <v>11</v>
      </c>
      <c r="Z7009" t="s">
        <v>10947</v>
      </c>
      <c r="AA7009">
        <v>-0.22499999999999992</v>
      </c>
    </row>
    <row r="7010" spans="1:27" x14ac:dyDescent="0.35">
      <c r="A7010">
        <v>9646</v>
      </c>
      <c r="B7010" t="s">
        <v>8864</v>
      </c>
      <c r="C7010">
        <v>2014</v>
      </c>
      <c r="D7010" s="1">
        <v>41799</v>
      </c>
      <c r="E7010" s="1">
        <v>41804</v>
      </c>
      <c r="F7010" t="s">
        <v>23</v>
      </c>
      <c r="G7010" t="s">
        <v>3305</v>
      </c>
      <c r="H7010" t="s">
        <v>3306</v>
      </c>
      <c r="I7010" t="s">
        <v>38</v>
      </c>
      <c r="J7010" t="s">
        <v>27</v>
      </c>
      <c r="K7010" t="s">
        <v>8027</v>
      </c>
      <c r="L7010" t="s">
        <v>8021</v>
      </c>
      <c r="M7010">
        <v>85301</v>
      </c>
      <c r="N7010" t="s">
        <v>30</v>
      </c>
      <c r="O7010" t="s">
        <v>1130</v>
      </c>
      <c r="P7010" t="s">
        <v>32</v>
      </c>
      <c r="Q7010" t="s">
        <v>33</v>
      </c>
      <c r="R7010" t="s">
        <v>1131</v>
      </c>
      <c r="S7010">
        <v>35.167999999999999</v>
      </c>
      <c r="T7010">
        <v>2</v>
      </c>
      <c r="U7010">
        <v>0.2</v>
      </c>
      <c r="V7010">
        <v>-8.3524000000000012</v>
      </c>
      <c r="W7010" t="s">
        <v>10939</v>
      </c>
      <c r="X7010" t="s">
        <v>10942</v>
      </c>
      <c r="Y7010">
        <v>6</v>
      </c>
      <c r="Z7010" t="s">
        <v>10946</v>
      </c>
      <c r="AA7010">
        <v>-0.23750000000000004</v>
      </c>
    </row>
    <row r="7011" spans="1:27" x14ac:dyDescent="0.35">
      <c r="A7011">
        <v>9720</v>
      </c>
      <c r="B7011" t="s">
        <v>9637</v>
      </c>
      <c r="C7011">
        <v>2014</v>
      </c>
      <c r="D7011" s="1">
        <v>41956</v>
      </c>
      <c r="E7011" s="1">
        <v>41958</v>
      </c>
      <c r="F7011" t="s">
        <v>45</v>
      </c>
      <c r="G7011" t="s">
        <v>2533</v>
      </c>
      <c r="H7011" t="s">
        <v>2534</v>
      </c>
      <c r="I7011" t="s">
        <v>38</v>
      </c>
      <c r="J7011" t="s">
        <v>27</v>
      </c>
      <c r="K7011" t="s">
        <v>3187</v>
      </c>
      <c r="L7011" t="s">
        <v>8102</v>
      </c>
      <c r="M7011">
        <v>17602</v>
      </c>
      <c r="N7011" t="s">
        <v>3728</v>
      </c>
      <c r="O7011" t="s">
        <v>945</v>
      </c>
      <c r="P7011" t="s">
        <v>32</v>
      </c>
      <c r="Q7011" t="s">
        <v>33</v>
      </c>
      <c r="R7011" t="s">
        <v>946</v>
      </c>
      <c r="S7011">
        <v>221.024</v>
      </c>
      <c r="T7011">
        <v>2</v>
      </c>
      <c r="U7011">
        <v>0.2</v>
      </c>
      <c r="V7011">
        <v>-55.256</v>
      </c>
      <c r="W7011" t="s">
        <v>10939</v>
      </c>
      <c r="X7011" t="s">
        <v>10940</v>
      </c>
      <c r="Y7011">
        <v>11</v>
      </c>
      <c r="Z7011" t="s">
        <v>10947</v>
      </c>
      <c r="AA7011">
        <v>-0.25</v>
      </c>
    </row>
    <row r="7012" spans="1:27" x14ac:dyDescent="0.35">
      <c r="A7012">
        <v>9817</v>
      </c>
      <c r="B7012" t="s">
        <v>8359</v>
      </c>
      <c r="C7012">
        <v>2012</v>
      </c>
      <c r="D7012" s="1">
        <v>41068</v>
      </c>
      <c r="E7012" s="1">
        <v>41072</v>
      </c>
      <c r="F7012" t="s">
        <v>23</v>
      </c>
      <c r="G7012" t="s">
        <v>5557</v>
      </c>
      <c r="H7012" t="s">
        <v>5558</v>
      </c>
      <c r="I7012" t="s">
        <v>26</v>
      </c>
      <c r="J7012" t="s">
        <v>27</v>
      </c>
      <c r="K7012" t="s">
        <v>8126</v>
      </c>
      <c r="L7012" t="s">
        <v>7878</v>
      </c>
      <c r="M7012">
        <v>33710</v>
      </c>
      <c r="N7012" t="s">
        <v>3507</v>
      </c>
      <c r="O7012" t="s">
        <v>459</v>
      </c>
      <c r="P7012" t="s">
        <v>32</v>
      </c>
      <c r="Q7012" t="s">
        <v>33</v>
      </c>
      <c r="R7012" t="s">
        <v>460</v>
      </c>
      <c r="S7012">
        <v>516.96</v>
      </c>
      <c r="T7012">
        <v>4</v>
      </c>
      <c r="U7012">
        <v>0.2</v>
      </c>
      <c r="V7012">
        <v>-6.4619999999999891</v>
      </c>
      <c r="W7012" t="s">
        <v>10948</v>
      </c>
      <c r="X7012" t="s">
        <v>10942</v>
      </c>
      <c r="Y7012">
        <v>6</v>
      </c>
      <c r="Z7012" t="s">
        <v>10946</v>
      </c>
      <c r="AA7012">
        <v>-1.2499999999999978E-2</v>
      </c>
    </row>
    <row r="7013" spans="1:27" x14ac:dyDescent="0.35">
      <c r="A7013">
        <v>9846</v>
      </c>
      <c r="B7013" t="s">
        <v>9481</v>
      </c>
      <c r="C7013">
        <v>2011</v>
      </c>
      <c r="D7013" s="1">
        <v>40697</v>
      </c>
      <c r="E7013" s="1">
        <v>40700</v>
      </c>
      <c r="F7013" t="s">
        <v>56</v>
      </c>
      <c r="G7013" t="s">
        <v>2895</v>
      </c>
      <c r="H7013" t="s">
        <v>2896</v>
      </c>
      <c r="I7013" t="s">
        <v>38</v>
      </c>
      <c r="J7013" t="s">
        <v>27</v>
      </c>
      <c r="K7013" t="s">
        <v>3633</v>
      </c>
      <c r="L7013" t="s">
        <v>7865</v>
      </c>
      <c r="M7013">
        <v>62521</v>
      </c>
      <c r="N7013" t="s">
        <v>3479</v>
      </c>
      <c r="O7013" t="s">
        <v>5715</v>
      </c>
      <c r="P7013" t="s">
        <v>32</v>
      </c>
      <c r="Q7013" t="s">
        <v>33</v>
      </c>
      <c r="R7013" t="s">
        <v>5716</v>
      </c>
      <c r="S7013">
        <v>132.696</v>
      </c>
      <c r="T7013">
        <v>3</v>
      </c>
      <c r="U7013">
        <v>0.2</v>
      </c>
      <c r="V7013">
        <v>9.9521999999999977</v>
      </c>
      <c r="W7013" t="s">
        <v>10944</v>
      </c>
      <c r="X7013" t="s">
        <v>10942</v>
      </c>
      <c r="Y7013">
        <v>6</v>
      </c>
      <c r="Z7013" t="s">
        <v>10946</v>
      </c>
      <c r="AA7013">
        <v>7.4999999999999983E-2</v>
      </c>
    </row>
    <row r="7014" spans="1:27" x14ac:dyDescent="0.35">
      <c r="A7014">
        <v>9872</v>
      </c>
      <c r="B7014" t="s">
        <v>9638</v>
      </c>
      <c r="C7014">
        <v>2014</v>
      </c>
      <c r="D7014" s="1">
        <v>41919</v>
      </c>
      <c r="E7014" s="1">
        <v>41919</v>
      </c>
      <c r="F7014" t="s">
        <v>234</v>
      </c>
      <c r="G7014" t="s">
        <v>4134</v>
      </c>
      <c r="H7014" t="s">
        <v>4135</v>
      </c>
      <c r="I7014" t="s">
        <v>38</v>
      </c>
      <c r="J7014" t="s">
        <v>27</v>
      </c>
      <c r="K7014" t="s">
        <v>7864</v>
      </c>
      <c r="L7014" t="s">
        <v>7865</v>
      </c>
      <c r="M7014">
        <v>60623</v>
      </c>
      <c r="N7014" t="s">
        <v>3479</v>
      </c>
      <c r="O7014" t="s">
        <v>553</v>
      </c>
      <c r="P7014" t="s">
        <v>32</v>
      </c>
      <c r="Q7014" t="s">
        <v>33</v>
      </c>
      <c r="R7014" t="s">
        <v>554</v>
      </c>
      <c r="S7014">
        <v>290.33600000000001</v>
      </c>
      <c r="T7014">
        <v>2</v>
      </c>
      <c r="U7014">
        <v>0.2</v>
      </c>
      <c r="V7014">
        <v>32.662799999999947</v>
      </c>
      <c r="W7014" t="s">
        <v>10939</v>
      </c>
      <c r="X7014" t="s">
        <v>10940</v>
      </c>
      <c r="Y7014">
        <v>10</v>
      </c>
      <c r="Z7014" t="s">
        <v>10945</v>
      </c>
      <c r="AA7014">
        <v>0.11249999999999981</v>
      </c>
    </row>
    <row r="7015" spans="1:27" x14ac:dyDescent="0.35">
      <c r="A7015">
        <v>9877</v>
      </c>
      <c r="B7015" t="s">
        <v>9639</v>
      </c>
      <c r="C7015">
        <v>2014</v>
      </c>
      <c r="D7015" s="1">
        <v>41750</v>
      </c>
      <c r="E7015" s="1">
        <v>41751</v>
      </c>
      <c r="F7015" t="s">
        <v>56</v>
      </c>
      <c r="G7015" t="s">
        <v>4167</v>
      </c>
      <c r="H7015" t="s">
        <v>4168</v>
      </c>
      <c r="I7015" t="s">
        <v>127</v>
      </c>
      <c r="J7015" t="s">
        <v>27</v>
      </c>
      <c r="K7015" t="s">
        <v>8121</v>
      </c>
      <c r="L7015" t="s">
        <v>8109</v>
      </c>
      <c r="M7015">
        <v>44105</v>
      </c>
      <c r="N7015" t="s">
        <v>3728</v>
      </c>
      <c r="O7015" t="s">
        <v>1764</v>
      </c>
      <c r="P7015" t="s">
        <v>32</v>
      </c>
      <c r="Q7015" t="s">
        <v>33</v>
      </c>
      <c r="R7015" t="s">
        <v>1765</v>
      </c>
      <c r="S7015">
        <v>848.5440000000001</v>
      </c>
      <c r="T7015">
        <v>4</v>
      </c>
      <c r="U7015">
        <v>0.2</v>
      </c>
      <c r="V7015">
        <v>-21.213600000000099</v>
      </c>
      <c r="W7015" t="s">
        <v>10939</v>
      </c>
      <c r="X7015" t="s">
        <v>10942</v>
      </c>
      <c r="Y7015">
        <v>4</v>
      </c>
      <c r="Z7015" t="s">
        <v>10943</v>
      </c>
      <c r="AA7015">
        <v>-2.5000000000000112E-2</v>
      </c>
    </row>
    <row r="7016" spans="1:27" x14ac:dyDescent="0.35">
      <c r="A7016">
        <v>9901</v>
      </c>
      <c r="B7016" t="s">
        <v>8363</v>
      </c>
      <c r="C7016">
        <v>2014</v>
      </c>
      <c r="D7016" s="1">
        <v>41873</v>
      </c>
      <c r="E7016" s="1">
        <v>41877</v>
      </c>
      <c r="F7016" t="s">
        <v>23</v>
      </c>
      <c r="G7016" t="s">
        <v>8364</v>
      </c>
      <c r="H7016" t="s">
        <v>8365</v>
      </c>
      <c r="I7016" t="s">
        <v>38</v>
      </c>
      <c r="J7016" t="s">
        <v>27</v>
      </c>
      <c r="K7016" t="s">
        <v>4099</v>
      </c>
      <c r="L7016" t="s">
        <v>7873</v>
      </c>
      <c r="M7016">
        <v>80027</v>
      </c>
      <c r="N7016" t="s">
        <v>30</v>
      </c>
      <c r="O7016" t="s">
        <v>5674</v>
      </c>
      <c r="P7016" t="s">
        <v>32</v>
      </c>
      <c r="Q7016" t="s">
        <v>33</v>
      </c>
      <c r="R7016" t="s">
        <v>5675</v>
      </c>
      <c r="S7016">
        <v>237.09600000000003</v>
      </c>
      <c r="T7016">
        <v>3</v>
      </c>
      <c r="U7016">
        <v>0.2</v>
      </c>
      <c r="V7016">
        <v>20.745899999999985</v>
      </c>
      <c r="W7016" t="s">
        <v>10939</v>
      </c>
      <c r="X7016" t="s">
        <v>10937</v>
      </c>
      <c r="Y7016">
        <v>8</v>
      </c>
      <c r="Z7016" t="s">
        <v>10954</v>
      </c>
      <c r="AA7016">
        <v>8.7499999999999925E-2</v>
      </c>
    </row>
    <row r="7017" spans="1:27" x14ac:dyDescent="0.35">
      <c r="A7017">
        <v>68</v>
      </c>
      <c r="B7017" t="s">
        <v>8369</v>
      </c>
      <c r="C7017">
        <v>2011</v>
      </c>
      <c r="D7017" s="1">
        <v>40882</v>
      </c>
      <c r="E7017" s="1">
        <v>40887</v>
      </c>
      <c r="F7017" t="s">
        <v>23</v>
      </c>
      <c r="G7017" t="s">
        <v>4234</v>
      </c>
      <c r="H7017" t="s">
        <v>4235</v>
      </c>
      <c r="I7017" t="s">
        <v>26</v>
      </c>
      <c r="J7017" t="s">
        <v>27</v>
      </c>
      <c r="K7017" t="s">
        <v>8032</v>
      </c>
      <c r="L7017" t="s">
        <v>8021</v>
      </c>
      <c r="M7017">
        <v>85234</v>
      </c>
      <c r="N7017" t="s">
        <v>30</v>
      </c>
      <c r="O7017" t="s">
        <v>9640</v>
      </c>
      <c r="P7017" t="s">
        <v>32</v>
      </c>
      <c r="Q7017" t="s">
        <v>40</v>
      </c>
      <c r="R7017" t="s">
        <v>9641</v>
      </c>
      <c r="S7017">
        <v>1113.0240000000001</v>
      </c>
      <c r="T7017">
        <v>8</v>
      </c>
      <c r="U7017">
        <v>0.2</v>
      </c>
      <c r="V7017">
        <v>111.30239999999998</v>
      </c>
      <c r="W7017" t="s">
        <v>10944</v>
      </c>
      <c r="X7017" t="s">
        <v>10940</v>
      </c>
      <c r="Y7017">
        <v>12</v>
      </c>
      <c r="Z7017" t="s">
        <v>10941</v>
      </c>
      <c r="AA7017">
        <v>9.9999999999999964E-2</v>
      </c>
    </row>
    <row r="7018" spans="1:27" x14ac:dyDescent="0.35">
      <c r="A7018">
        <v>109</v>
      </c>
      <c r="B7018" t="s">
        <v>8370</v>
      </c>
      <c r="C7018">
        <v>2014</v>
      </c>
      <c r="D7018" s="1">
        <v>41967</v>
      </c>
      <c r="E7018" s="1">
        <v>41972</v>
      </c>
      <c r="F7018" t="s">
        <v>23</v>
      </c>
      <c r="G7018" t="s">
        <v>4202</v>
      </c>
      <c r="H7018" t="s">
        <v>4203</v>
      </c>
      <c r="I7018" t="s">
        <v>38</v>
      </c>
      <c r="J7018" t="s">
        <v>27</v>
      </c>
      <c r="K7018" t="s">
        <v>7862</v>
      </c>
      <c r="L7018" t="s">
        <v>7858</v>
      </c>
      <c r="M7018">
        <v>28205</v>
      </c>
      <c r="N7018" t="s">
        <v>3507</v>
      </c>
      <c r="O7018" t="s">
        <v>529</v>
      </c>
      <c r="P7018" t="s">
        <v>32</v>
      </c>
      <c r="Q7018" t="s">
        <v>40</v>
      </c>
      <c r="R7018" t="s">
        <v>530</v>
      </c>
      <c r="S7018">
        <v>3.3040000000000003</v>
      </c>
      <c r="T7018">
        <v>1</v>
      </c>
      <c r="U7018">
        <v>0.2</v>
      </c>
      <c r="V7018">
        <v>1.0737999999999999</v>
      </c>
      <c r="W7018" t="s">
        <v>10939</v>
      </c>
      <c r="X7018" t="s">
        <v>10940</v>
      </c>
      <c r="Y7018">
        <v>11</v>
      </c>
      <c r="Z7018" t="s">
        <v>10947</v>
      </c>
      <c r="AA7018">
        <v>0.32499999999999996</v>
      </c>
    </row>
    <row r="7019" spans="1:27" x14ac:dyDescent="0.35">
      <c r="A7019">
        <v>196</v>
      </c>
      <c r="B7019" t="s">
        <v>9642</v>
      </c>
      <c r="C7019">
        <v>2011</v>
      </c>
      <c r="D7019" s="1">
        <v>40623</v>
      </c>
      <c r="E7019" s="1">
        <v>40627</v>
      </c>
      <c r="F7019" t="s">
        <v>23</v>
      </c>
      <c r="G7019" t="s">
        <v>250</v>
      </c>
      <c r="H7019" t="s">
        <v>251</v>
      </c>
      <c r="I7019" t="s">
        <v>38</v>
      </c>
      <c r="J7019" t="s">
        <v>27</v>
      </c>
      <c r="K7019" t="s">
        <v>8224</v>
      </c>
      <c r="L7019" t="s">
        <v>8109</v>
      </c>
      <c r="M7019">
        <v>45011</v>
      </c>
      <c r="N7019" t="s">
        <v>3728</v>
      </c>
      <c r="O7019" t="s">
        <v>5918</v>
      </c>
      <c r="P7019" t="s">
        <v>32</v>
      </c>
      <c r="Q7019" t="s">
        <v>40</v>
      </c>
      <c r="R7019" t="s">
        <v>5919</v>
      </c>
      <c r="S7019">
        <v>7.4080000000000004</v>
      </c>
      <c r="T7019">
        <v>2</v>
      </c>
      <c r="U7019">
        <v>0.2</v>
      </c>
      <c r="V7019">
        <v>1.2037999999999995</v>
      </c>
      <c r="W7019" t="s">
        <v>10944</v>
      </c>
      <c r="X7019" t="s">
        <v>10950</v>
      </c>
      <c r="Y7019">
        <v>3</v>
      </c>
      <c r="Z7019" t="s">
        <v>10953</v>
      </c>
      <c r="AA7019">
        <v>0.16249999999999992</v>
      </c>
    </row>
    <row r="7020" spans="1:27" x14ac:dyDescent="0.35">
      <c r="A7020">
        <v>197</v>
      </c>
      <c r="B7020" t="s">
        <v>9642</v>
      </c>
      <c r="C7020">
        <v>2011</v>
      </c>
      <c r="D7020" s="1">
        <v>40623</v>
      </c>
      <c r="E7020" s="1">
        <v>40627</v>
      </c>
      <c r="F7020" t="s">
        <v>23</v>
      </c>
      <c r="G7020" t="s">
        <v>250</v>
      </c>
      <c r="H7020" t="s">
        <v>251</v>
      </c>
      <c r="I7020" t="s">
        <v>38</v>
      </c>
      <c r="J7020" t="s">
        <v>27</v>
      </c>
      <c r="K7020" t="s">
        <v>8224</v>
      </c>
      <c r="L7020" t="s">
        <v>8109</v>
      </c>
      <c r="M7020">
        <v>45011</v>
      </c>
      <c r="N7020" t="s">
        <v>3728</v>
      </c>
      <c r="O7020" t="s">
        <v>6029</v>
      </c>
      <c r="P7020" t="s">
        <v>32</v>
      </c>
      <c r="Q7020" t="s">
        <v>40</v>
      </c>
      <c r="R7020" t="s">
        <v>6030</v>
      </c>
      <c r="S7020">
        <v>6.048</v>
      </c>
      <c r="T7020">
        <v>3</v>
      </c>
      <c r="U7020">
        <v>0.2</v>
      </c>
      <c r="V7020">
        <v>1.5876000000000006</v>
      </c>
      <c r="W7020" t="s">
        <v>10944</v>
      </c>
      <c r="X7020" t="s">
        <v>10950</v>
      </c>
      <c r="Y7020">
        <v>3</v>
      </c>
      <c r="Z7020" t="s">
        <v>10953</v>
      </c>
      <c r="AA7020">
        <v>0.26250000000000007</v>
      </c>
    </row>
    <row r="7021" spans="1:27" x14ac:dyDescent="0.35">
      <c r="A7021">
        <v>225</v>
      </c>
      <c r="B7021" t="s">
        <v>8111</v>
      </c>
      <c r="C7021">
        <v>2012</v>
      </c>
      <c r="D7021" s="1">
        <v>41267</v>
      </c>
      <c r="E7021" s="1">
        <v>41270</v>
      </c>
      <c r="F7021" t="s">
        <v>56</v>
      </c>
      <c r="G7021" t="s">
        <v>1361</v>
      </c>
      <c r="H7021" t="s">
        <v>1362</v>
      </c>
      <c r="I7021" t="s">
        <v>38</v>
      </c>
      <c r="J7021" t="s">
        <v>27</v>
      </c>
      <c r="K7021" t="s">
        <v>8112</v>
      </c>
      <c r="L7021" t="s">
        <v>8109</v>
      </c>
      <c r="M7021">
        <v>43017</v>
      </c>
      <c r="N7021" t="s">
        <v>3728</v>
      </c>
      <c r="O7021" t="s">
        <v>5931</v>
      </c>
      <c r="P7021" t="s">
        <v>32</v>
      </c>
      <c r="Q7021" t="s">
        <v>40</v>
      </c>
      <c r="R7021" t="s">
        <v>5932</v>
      </c>
      <c r="S7021">
        <v>27.168000000000003</v>
      </c>
      <c r="T7021">
        <v>2</v>
      </c>
      <c r="U7021">
        <v>0.2</v>
      </c>
      <c r="V7021">
        <v>2.7168000000000001</v>
      </c>
      <c r="W7021" t="s">
        <v>10948</v>
      </c>
      <c r="X7021" t="s">
        <v>10940</v>
      </c>
      <c r="Y7021">
        <v>12</v>
      </c>
      <c r="Z7021" t="s">
        <v>10941</v>
      </c>
      <c r="AA7021">
        <v>9.9999999999999992E-2</v>
      </c>
    </row>
    <row r="7022" spans="1:27" x14ac:dyDescent="0.35">
      <c r="A7022">
        <v>244</v>
      </c>
      <c r="B7022" t="s">
        <v>8376</v>
      </c>
      <c r="C7022">
        <v>2013</v>
      </c>
      <c r="D7022" s="1">
        <v>41430</v>
      </c>
      <c r="E7022" s="1">
        <v>41435</v>
      </c>
      <c r="F7022" t="s">
        <v>45</v>
      </c>
      <c r="G7022" t="s">
        <v>2214</v>
      </c>
      <c r="H7022" t="s">
        <v>2215</v>
      </c>
      <c r="I7022" t="s">
        <v>38</v>
      </c>
      <c r="J7022" t="s">
        <v>27</v>
      </c>
      <c r="K7022" t="s">
        <v>7864</v>
      </c>
      <c r="L7022" t="s">
        <v>7865</v>
      </c>
      <c r="M7022">
        <v>60610</v>
      </c>
      <c r="N7022" t="s">
        <v>3479</v>
      </c>
      <c r="O7022" t="s">
        <v>5918</v>
      </c>
      <c r="P7022" t="s">
        <v>32</v>
      </c>
      <c r="Q7022" t="s">
        <v>40</v>
      </c>
      <c r="R7022" t="s">
        <v>5919</v>
      </c>
      <c r="S7022">
        <v>7.4080000000000004</v>
      </c>
      <c r="T7022">
        <v>2</v>
      </c>
      <c r="U7022">
        <v>0.2</v>
      </c>
      <c r="V7022">
        <v>1.2037999999999995</v>
      </c>
      <c r="W7022" t="s">
        <v>10936</v>
      </c>
      <c r="X7022" t="s">
        <v>10942</v>
      </c>
      <c r="Y7022">
        <v>6</v>
      </c>
      <c r="Z7022" t="s">
        <v>10946</v>
      </c>
      <c r="AA7022">
        <v>0.16249999999999992</v>
      </c>
    </row>
    <row r="7023" spans="1:27" x14ac:dyDescent="0.35">
      <c r="A7023">
        <v>267</v>
      </c>
      <c r="B7023" t="s">
        <v>9643</v>
      </c>
      <c r="C7023">
        <v>2014</v>
      </c>
      <c r="D7023" s="1">
        <v>41807</v>
      </c>
      <c r="E7023" s="1">
        <v>41811</v>
      </c>
      <c r="F7023" t="s">
        <v>23</v>
      </c>
      <c r="G7023" t="s">
        <v>1913</v>
      </c>
      <c r="H7023" t="s">
        <v>1914</v>
      </c>
      <c r="I7023" t="s">
        <v>26</v>
      </c>
      <c r="J7023" t="s">
        <v>27</v>
      </c>
      <c r="K7023" t="s">
        <v>9644</v>
      </c>
      <c r="L7023" t="s">
        <v>7858</v>
      </c>
      <c r="M7023">
        <v>27514</v>
      </c>
      <c r="N7023" t="s">
        <v>3507</v>
      </c>
      <c r="O7023" t="s">
        <v>110</v>
      </c>
      <c r="P7023" t="s">
        <v>32</v>
      </c>
      <c r="Q7023" t="s">
        <v>40</v>
      </c>
      <c r="R7023" t="s">
        <v>111</v>
      </c>
      <c r="S7023">
        <v>14.015999999999998</v>
      </c>
      <c r="T7023">
        <v>3</v>
      </c>
      <c r="U7023">
        <v>0.2</v>
      </c>
      <c r="V7023">
        <v>4.7303999999999995</v>
      </c>
      <c r="W7023" t="s">
        <v>10939</v>
      </c>
      <c r="X7023" t="s">
        <v>10942</v>
      </c>
      <c r="Y7023">
        <v>6</v>
      </c>
      <c r="Z7023" t="s">
        <v>10946</v>
      </c>
      <c r="AA7023">
        <v>0.33750000000000002</v>
      </c>
    </row>
    <row r="7024" spans="1:27" x14ac:dyDescent="0.35">
      <c r="A7024">
        <v>375</v>
      </c>
      <c r="B7024" t="s">
        <v>8801</v>
      </c>
      <c r="C7024">
        <v>2011</v>
      </c>
      <c r="D7024" s="1">
        <v>40747</v>
      </c>
      <c r="E7024" s="1">
        <v>40751</v>
      </c>
      <c r="F7024" t="s">
        <v>23</v>
      </c>
      <c r="G7024" t="s">
        <v>1430</v>
      </c>
      <c r="H7024" t="s">
        <v>1431</v>
      </c>
      <c r="I7024" t="s">
        <v>38</v>
      </c>
      <c r="J7024" t="s">
        <v>27</v>
      </c>
      <c r="K7024" t="s">
        <v>8020</v>
      </c>
      <c r="L7024" t="s">
        <v>8021</v>
      </c>
      <c r="M7024">
        <v>85705</v>
      </c>
      <c r="N7024" t="s">
        <v>30</v>
      </c>
      <c r="O7024" t="s">
        <v>2131</v>
      </c>
      <c r="P7024" t="s">
        <v>32</v>
      </c>
      <c r="Q7024" t="s">
        <v>40</v>
      </c>
      <c r="R7024" t="s">
        <v>2132</v>
      </c>
      <c r="S7024">
        <v>9.24</v>
      </c>
      <c r="T7024">
        <v>1</v>
      </c>
      <c r="U7024">
        <v>0.2</v>
      </c>
      <c r="V7024">
        <v>0.92399999999999993</v>
      </c>
      <c r="W7024" t="s">
        <v>10944</v>
      </c>
      <c r="X7024" t="s">
        <v>10937</v>
      </c>
      <c r="Y7024">
        <v>7</v>
      </c>
      <c r="Z7024" t="s">
        <v>10938</v>
      </c>
      <c r="AA7024">
        <v>9.9999999999999992E-2</v>
      </c>
    </row>
    <row r="7025" spans="1:27" x14ac:dyDescent="0.35">
      <c r="A7025">
        <v>389</v>
      </c>
      <c r="B7025" t="s">
        <v>9645</v>
      </c>
      <c r="C7025">
        <v>2011</v>
      </c>
      <c r="D7025" s="1">
        <v>40871</v>
      </c>
      <c r="E7025" s="1">
        <v>40873</v>
      </c>
      <c r="F7025" t="s">
        <v>56</v>
      </c>
      <c r="G7025" t="s">
        <v>1455</v>
      </c>
      <c r="H7025" t="s">
        <v>1456</v>
      </c>
      <c r="I7025" t="s">
        <v>38</v>
      </c>
      <c r="J7025" t="s">
        <v>27</v>
      </c>
      <c r="K7025" t="s">
        <v>8163</v>
      </c>
      <c r="L7025" t="s">
        <v>8109</v>
      </c>
      <c r="M7025">
        <v>45231</v>
      </c>
      <c r="N7025" t="s">
        <v>3728</v>
      </c>
      <c r="O7025" t="s">
        <v>1579</v>
      </c>
      <c r="P7025" t="s">
        <v>32</v>
      </c>
      <c r="Q7025" t="s">
        <v>40</v>
      </c>
      <c r="R7025" t="s">
        <v>1580</v>
      </c>
      <c r="S7025">
        <v>2.6240000000000001</v>
      </c>
      <c r="T7025">
        <v>1</v>
      </c>
      <c r="U7025">
        <v>0.2</v>
      </c>
      <c r="V7025">
        <v>0.42639999999999978</v>
      </c>
      <c r="W7025" t="s">
        <v>10944</v>
      </c>
      <c r="X7025" t="s">
        <v>10940</v>
      </c>
      <c r="Y7025">
        <v>11</v>
      </c>
      <c r="Z7025" t="s">
        <v>10947</v>
      </c>
      <c r="AA7025">
        <v>0.16249999999999992</v>
      </c>
    </row>
    <row r="7026" spans="1:27" x14ac:dyDescent="0.35">
      <c r="A7026">
        <v>404</v>
      </c>
      <c r="B7026" t="s">
        <v>9646</v>
      </c>
      <c r="C7026">
        <v>2011</v>
      </c>
      <c r="D7026" s="1">
        <v>40649</v>
      </c>
      <c r="E7026" s="1">
        <v>40653</v>
      </c>
      <c r="F7026" t="s">
        <v>23</v>
      </c>
      <c r="G7026" t="s">
        <v>3003</v>
      </c>
      <c r="H7026" t="s">
        <v>3004</v>
      </c>
      <c r="I7026" t="s">
        <v>26</v>
      </c>
      <c r="J7026" t="s">
        <v>27</v>
      </c>
      <c r="K7026" t="s">
        <v>3920</v>
      </c>
      <c r="L7026" t="s">
        <v>7858</v>
      </c>
      <c r="M7026">
        <v>28403</v>
      </c>
      <c r="N7026" t="s">
        <v>3507</v>
      </c>
      <c r="O7026" t="s">
        <v>5909</v>
      </c>
      <c r="P7026" t="s">
        <v>32</v>
      </c>
      <c r="Q7026" t="s">
        <v>40</v>
      </c>
      <c r="R7026" t="s">
        <v>5910</v>
      </c>
      <c r="S7026">
        <v>39.072000000000003</v>
      </c>
      <c r="T7026">
        <v>6</v>
      </c>
      <c r="U7026">
        <v>0.2</v>
      </c>
      <c r="V7026">
        <v>9.7680000000000007</v>
      </c>
      <c r="W7026" t="s">
        <v>10944</v>
      </c>
      <c r="X7026" t="s">
        <v>10942</v>
      </c>
      <c r="Y7026">
        <v>4</v>
      </c>
      <c r="Z7026" t="s">
        <v>10943</v>
      </c>
      <c r="AA7026">
        <v>0.25</v>
      </c>
    </row>
    <row r="7027" spans="1:27" x14ac:dyDescent="0.35">
      <c r="A7027">
        <v>513</v>
      </c>
      <c r="B7027" t="s">
        <v>9647</v>
      </c>
      <c r="C7027">
        <v>2013</v>
      </c>
      <c r="D7027" s="1">
        <v>41568</v>
      </c>
      <c r="E7027" s="1">
        <v>41571</v>
      </c>
      <c r="F7027" t="s">
        <v>56</v>
      </c>
      <c r="G7027" t="s">
        <v>2859</v>
      </c>
      <c r="H7027" t="s">
        <v>2860</v>
      </c>
      <c r="I7027" t="s">
        <v>38</v>
      </c>
      <c r="J7027" t="s">
        <v>27</v>
      </c>
      <c r="K7027" t="s">
        <v>3821</v>
      </c>
      <c r="L7027" t="s">
        <v>8109</v>
      </c>
      <c r="M7027">
        <v>43055</v>
      </c>
      <c r="N7027" t="s">
        <v>3728</v>
      </c>
      <c r="O7027" t="s">
        <v>2348</v>
      </c>
      <c r="P7027" t="s">
        <v>32</v>
      </c>
      <c r="Q7027" t="s">
        <v>40</v>
      </c>
      <c r="R7027" t="s">
        <v>2349</v>
      </c>
      <c r="S7027">
        <v>7.1519999999999992</v>
      </c>
      <c r="T7027">
        <v>3</v>
      </c>
      <c r="U7027">
        <v>0.2</v>
      </c>
      <c r="V7027">
        <v>0.71520000000000028</v>
      </c>
      <c r="W7027" t="s">
        <v>10936</v>
      </c>
      <c r="X7027" t="s">
        <v>10940</v>
      </c>
      <c r="Y7027">
        <v>10</v>
      </c>
      <c r="Z7027" t="s">
        <v>10945</v>
      </c>
      <c r="AA7027">
        <v>0.10000000000000005</v>
      </c>
    </row>
    <row r="7028" spans="1:27" x14ac:dyDescent="0.35">
      <c r="A7028">
        <v>556</v>
      </c>
      <c r="B7028" t="s">
        <v>9648</v>
      </c>
      <c r="C7028">
        <v>2011</v>
      </c>
      <c r="D7028" s="1">
        <v>40605</v>
      </c>
      <c r="E7028" s="1">
        <v>40609</v>
      </c>
      <c r="F7028" t="s">
        <v>45</v>
      </c>
      <c r="G7028" t="s">
        <v>654</v>
      </c>
      <c r="H7028" t="s">
        <v>655</v>
      </c>
      <c r="I7028" t="s">
        <v>38</v>
      </c>
      <c r="J7028" t="s">
        <v>27</v>
      </c>
      <c r="K7028" t="s">
        <v>3920</v>
      </c>
      <c r="L7028" t="s">
        <v>7858</v>
      </c>
      <c r="M7028">
        <v>28403</v>
      </c>
      <c r="N7028" t="s">
        <v>3507</v>
      </c>
      <c r="O7028" t="s">
        <v>6095</v>
      </c>
      <c r="P7028" t="s">
        <v>32</v>
      </c>
      <c r="Q7028" t="s">
        <v>40</v>
      </c>
      <c r="R7028" t="s">
        <v>6096</v>
      </c>
      <c r="S7028">
        <v>19.456000000000003</v>
      </c>
      <c r="T7028">
        <v>4</v>
      </c>
      <c r="U7028">
        <v>0.2</v>
      </c>
      <c r="V7028">
        <v>3.4047999999999981</v>
      </c>
      <c r="W7028" t="s">
        <v>10944</v>
      </c>
      <c r="X7028" t="s">
        <v>10950</v>
      </c>
      <c r="Y7028">
        <v>3</v>
      </c>
      <c r="Z7028" t="s">
        <v>10953</v>
      </c>
      <c r="AA7028">
        <v>0.17499999999999988</v>
      </c>
    </row>
    <row r="7029" spans="1:27" x14ac:dyDescent="0.35">
      <c r="A7029">
        <v>673</v>
      </c>
      <c r="B7029" t="s">
        <v>9649</v>
      </c>
      <c r="C7029">
        <v>2014</v>
      </c>
      <c r="D7029" s="1">
        <v>41806</v>
      </c>
      <c r="E7029" s="1">
        <v>41813</v>
      </c>
      <c r="F7029" t="s">
        <v>23</v>
      </c>
      <c r="G7029" t="s">
        <v>6027</v>
      </c>
      <c r="H7029" t="s">
        <v>6028</v>
      </c>
      <c r="I7029" t="s">
        <v>38</v>
      </c>
      <c r="J7029" t="s">
        <v>27</v>
      </c>
      <c r="K7029" t="s">
        <v>4514</v>
      </c>
      <c r="L7029" t="s">
        <v>7865</v>
      </c>
      <c r="M7029">
        <v>62301</v>
      </c>
      <c r="N7029" t="s">
        <v>3479</v>
      </c>
      <c r="O7029" t="s">
        <v>6064</v>
      </c>
      <c r="P7029" t="s">
        <v>32</v>
      </c>
      <c r="Q7029" t="s">
        <v>40</v>
      </c>
      <c r="R7029" t="s">
        <v>6065</v>
      </c>
      <c r="S7029">
        <v>19.559999999999999</v>
      </c>
      <c r="T7029">
        <v>5</v>
      </c>
      <c r="U7029">
        <v>0.2</v>
      </c>
      <c r="V7029">
        <v>1.7115</v>
      </c>
      <c r="W7029" t="s">
        <v>10939</v>
      </c>
      <c r="X7029" t="s">
        <v>10942</v>
      </c>
      <c r="Y7029">
        <v>6</v>
      </c>
      <c r="Z7029" t="s">
        <v>10946</v>
      </c>
      <c r="AA7029">
        <v>8.7500000000000008E-2</v>
      </c>
    </row>
    <row r="7030" spans="1:27" x14ac:dyDescent="0.35">
      <c r="A7030">
        <v>695</v>
      </c>
      <c r="B7030" t="s">
        <v>9350</v>
      </c>
      <c r="C7030">
        <v>2012</v>
      </c>
      <c r="D7030" s="1">
        <v>41043</v>
      </c>
      <c r="E7030" s="1">
        <v>41046</v>
      </c>
      <c r="F7030" t="s">
        <v>56</v>
      </c>
      <c r="G7030" t="s">
        <v>1858</v>
      </c>
      <c r="H7030" t="s">
        <v>1859</v>
      </c>
      <c r="I7030" t="s">
        <v>127</v>
      </c>
      <c r="J7030" t="s">
        <v>27</v>
      </c>
      <c r="K7030" t="s">
        <v>8141</v>
      </c>
      <c r="L7030" t="s">
        <v>8102</v>
      </c>
      <c r="M7030">
        <v>19013</v>
      </c>
      <c r="N7030" t="s">
        <v>3728</v>
      </c>
      <c r="O7030" t="s">
        <v>532</v>
      </c>
      <c r="P7030" t="s">
        <v>32</v>
      </c>
      <c r="Q7030" t="s">
        <v>40</v>
      </c>
      <c r="R7030" t="s">
        <v>533</v>
      </c>
      <c r="S7030">
        <v>198.27200000000002</v>
      </c>
      <c r="T7030">
        <v>8</v>
      </c>
      <c r="U7030">
        <v>0.2</v>
      </c>
      <c r="V7030">
        <v>17.34879999999999</v>
      </c>
      <c r="W7030" t="s">
        <v>10948</v>
      </c>
      <c r="X7030" t="s">
        <v>10942</v>
      </c>
      <c r="Y7030">
        <v>5</v>
      </c>
      <c r="Z7030" t="s">
        <v>10952</v>
      </c>
      <c r="AA7030">
        <v>8.7499999999999939E-2</v>
      </c>
    </row>
    <row r="7031" spans="1:27" x14ac:dyDescent="0.35">
      <c r="A7031">
        <v>699</v>
      </c>
      <c r="B7031" t="s">
        <v>9350</v>
      </c>
      <c r="C7031">
        <v>2012</v>
      </c>
      <c r="D7031" s="1">
        <v>41043</v>
      </c>
      <c r="E7031" s="1">
        <v>41046</v>
      </c>
      <c r="F7031" t="s">
        <v>56</v>
      </c>
      <c r="G7031" t="s">
        <v>1858</v>
      </c>
      <c r="H7031" t="s">
        <v>1859</v>
      </c>
      <c r="I7031" t="s">
        <v>127</v>
      </c>
      <c r="J7031" t="s">
        <v>27</v>
      </c>
      <c r="K7031" t="s">
        <v>8141</v>
      </c>
      <c r="L7031" t="s">
        <v>8102</v>
      </c>
      <c r="M7031">
        <v>19013</v>
      </c>
      <c r="N7031" t="s">
        <v>3728</v>
      </c>
      <c r="O7031" t="s">
        <v>1699</v>
      </c>
      <c r="P7031" t="s">
        <v>32</v>
      </c>
      <c r="Q7031" t="s">
        <v>40</v>
      </c>
      <c r="R7031" t="s">
        <v>1700</v>
      </c>
      <c r="S7031">
        <v>2.6960000000000002</v>
      </c>
      <c r="T7031">
        <v>1</v>
      </c>
      <c r="U7031">
        <v>0.2</v>
      </c>
      <c r="V7031">
        <v>0.8088000000000003</v>
      </c>
      <c r="W7031" t="s">
        <v>10948</v>
      </c>
      <c r="X7031" t="s">
        <v>10942</v>
      </c>
      <c r="Y7031">
        <v>5</v>
      </c>
      <c r="Z7031" t="s">
        <v>10952</v>
      </c>
      <c r="AA7031">
        <v>0.3000000000000001</v>
      </c>
    </row>
    <row r="7032" spans="1:27" x14ac:dyDescent="0.35">
      <c r="A7032">
        <v>777</v>
      </c>
      <c r="B7032" t="s">
        <v>9650</v>
      </c>
      <c r="C7032">
        <v>2011</v>
      </c>
      <c r="D7032" s="1">
        <v>40723</v>
      </c>
      <c r="E7032" s="1">
        <v>40730</v>
      </c>
      <c r="F7032" t="s">
        <v>23</v>
      </c>
      <c r="G7032" t="s">
        <v>3340</v>
      </c>
      <c r="H7032" t="s">
        <v>3341</v>
      </c>
      <c r="I7032" t="s">
        <v>38</v>
      </c>
      <c r="J7032" t="s">
        <v>27</v>
      </c>
      <c r="K7032" t="s">
        <v>8163</v>
      </c>
      <c r="L7032" t="s">
        <v>8109</v>
      </c>
      <c r="M7032">
        <v>45231</v>
      </c>
      <c r="N7032" t="s">
        <v>3728</v>
      </c>
      <c r="O7032" t="s">
        <v>2651</v>
      </c>
      <c r="P7032" t="s">
        <v>32</v>
      </c>
      <c r="Q7032" t="s">
        <v>40</v>
      </c>
      <c r="R7032" t="s">
        <v>2652</v>
      </c>
      <c r="S7032">
        <v>32.76</v>
      </c>
      <c r="T7032">
        <v>7</v>
      </c>
      <c r="U7032">
        <v>0.2</v>
      </c>
      <c r="V7032">
        <v>3.6854999999999958</v>
      </c>
      <c r="W7032" t="s">
        <v>10944</v>
      </c>
      <c r="X7032" t="s">
        <v>10942</v>
      </c>
      <c r="Y7032">
        <v>6</v>
      </c>
      <c r="Z7032" t="s">
        <v>10946</v>
      </c>
      <c r="AA7032">
        <v>0.11249999999999988</v>
      </c>
    </row>
    <row r="7033" spans="1:27" x14ac:dyDescent="0.35">
      <c r="A7033">
        <v>806</v>
      </c>
      <c r="B7033" t="s">
        <v>8395</v>
      </c>
      <c r="C7033">
        <v>2011</v>
      </c>
      <c r="D7033" s="1">
        <v>40848</v>
      </c>
      <c r="E7033" s="1">
        <v>40854</v>
      </c>
      <c r="F7033" t="s">
        <v>23</v>
      </c>
      <c r="G7033" t="s">
        <v>2725</v>
      </c>
      <c r="H7033" t="s">
        <v>2726</v>
      </c>
      <c r="I7033" t="s">
        <v>38</v>
      </c>
      <c r="J7033" t="s">
        <v>27</v>
      </c>
      <c r="K7033" t="s">
        <v>7872</v>
      </c>
      <c r="L7033" t="s">
        <v>7873</v>
      </c>
      <c r="M7033">
        <v>80219</v>
      </c>
      <c r="N7033" t="s">
        <v>30</v>
      </c>
      <c r="O7033" t="s">
        <v>1070</v>
      </c>
      <c r="P7033" t="s">
        <v>32</v>
      </c>
      <c r="Q7033" t="s">
        <v>40</v>
      </c>
      <c r="R7033" t="s">
        <v>1071</v>
      </c>
      <c r="S7033">
        <v>43.176000000000002</v>
      </c>
      <c r="T7033">
        <v>3</v>
      </c>
      <c r="U7033">
        <v>0.2</v>
      </c>
      <c r="V7033">
        <v>4.3176000000000005</v>
      </c>
      <c r="W7033" t="s">
        <v>10944</v>
      </c>
      <c r="X7033" t="s">
        <v>10940</v>
      </c>
      <c r="Y7033">
        <v>11</v>
      </c>
      <c r="Z7033" t="s">
        <v>10947</v>
      </c>
      <c r="AA7033">
        <v>0.1</v>
      </c>
    </row>
    <row r="7034" spans="1:27" x14ac:dyDescent="0.35">
      <c r="A7034">
        <v>834</v>
      </c>
      <c r="B7034" t="s">
        <v>9490</v>
      </c>
      <c r="C7034">
        <v>2013</v>
      </c>
      <c r="D7034" s="1">
        <v>41479</v>
      </c>
      <c r="E7034" s="1">
        <v>41483</v>
      </c>
      <c r="F7034" t="s">
        <v>23</v>
      </c>
      <c r="G7034" t="s">
        <v>295</v>
      </c>
      <c r="H7034" t="s">
        <v>296</v>
      </c>
      <c r="I7034" t="s">
        <v>26</v>
      </c>
      <c r="J7034" t="s">
        <v>27</v>
      </c>
      <c r="K7034" t="s">
        <v>8003</v>
      </c>
      <c r="L7034" t="s">
        <v>7878</v>
      </c>
      <c r="M7034">
        <v>33614</v>
      </c>
      <c r="N7034" t="s">
        <v>3507</v>
      </c>
      <c r="O7034" t="s">
        <v>6038</v>
      </c>
      <c r="P7034" t="s">
        <v>32</v>
      </c>
      <c r="Q7034" t="s">
        <v>40</v>
      </c>
      <c r="R7034" t="s">
        <v>6039</v>
      </c>
      <c r="S7034">
        <v>35.216000000000001</v>
      </c>
      <c r="T7034">
        <v>2</v>
      </c>
      <c r="U7034">
        <v>0.2</v>
      </c>
      <c r="V7034">
        <v>2.6411999999999995</v>
      </c>
      <c r="W7034" t="s">
        <v>10936</v>
      </c>
      <c r="X7034" t="s">
        <v>10937</v>
      </c>
      <c r="Y7034">
        <v>7</v>
      </c>
      <c r="Z7034" t="s">
        <v>10938</v>
      </c>
      <c r="AA7034">
        <v>7.4999999999999983E-2</v>
      </c>
    </row>
    <row r="7035" spans="1:27" x14ac:dyDescent="0.35">
      <c r="A7035">
        <v>864</v>
      </c>
      <c r="B7035" t="s">
        <v>8396</v>
      </c>
      <c r="C7035">
        <v>2013</v>
      </c>
      <c r="D7035" s="1">
        <v>41279</v>
      </c>
      <c r="E7035" s="1">
        <v>41281</v>
      </c>
      <c r="F7035" t="s">
        <v>45</v>
      </c>
      <c r="G7035" t="s">
        <v>1934</v>
      </c>
      <c r="H7035" t="s">
        <v>1935</v>
      </c>
      <c r="I7035" t="s">
        <v>26</v>
      </c>
      <c r="J7035" t="s">
        <v>27</v>
      </c>
      <c r="K7035" t="s">
        <v>7937</v>
      </c>
      <c r="L7035" t="s">
        <v>7878</v>
      </c>
      <c r="M7035">
        <v>32216</v>
      </c>
      <c r="N7035" t="s">
        <v>3507</v>
      </c>
      <c r="O7035" t="s">
        <v>9651</v>
      </c>
      <c r="P7035" t="s">
        <v>32</v>
      </c>
      <c r="Q7035" t="s">
        <v>40</v>
      </c>
      <c r="R7035" t="s">
        <v>9652</v>
      </c>
      <c r="S7035">
        <v>5.2480000000000002</v>
      </c>
      <c r="T7035">
        <v>2</v>
      </c>
      <c r="U7035">
        <v>0.2</v>
      </c>
      <c r="V7035">
        <v>0.59039999999999915</v>
      </c>
      <c r="W7035" t="s">
        <v>10936</v>
      </c>
      <c r="X7035" t="s">
        <v>10950</v>
      </c>
      <c r="Y7035">
        <v>1</v>
      </c>
      <c r="Z7035" t="s">
        <v>10951</v>
      </c>
      <c r="AA7035">
        <v>0.11249999999999984</v>
      </c>
    </row>
    <row r="7036" spans="1:27" x14ac:dyDescent="0.35">
      <c r="A7036">
        <v>930</v>
      </c>
      <c r="B7036" t="s">
        <v>9653</v>
      </c>
      <c r="C7036">
        <v>2014</v>
      </c>
      <c r="D7036" s="1">
        <v>41744</v>
      </c>
      <c r="E7036" s="1">
        <v>41747</v>
      </c>
      <c r="F7036" t="s">
        <v>56</v>
      </c>
      <c r="G7036" t="s">
        <v>512</v>
      </c>
      <c r="H7036" t="s">
        <v>513</v>
      </c>
      <c r="I7036" t="s">
        <v>38</v>
      </c>
      <c r="J7036" t="s">
        <v>27</v>
      </c>
      <c r="K7036" t="s">
        <v>8199</v>
      </c>
      <c r="L7036" t="s">
        <v>8109</v>
      </c>
      <c r="M7036">
        <v>43615</v>
      </c>
      <c r="N7036" t="s">
        <v>3728</v>
      </c>
      <c r="O7036" t="s">
        <v>6095</v>
      </c>
      <c r="P7036" t="s">
        <v>32</v>
      </c>
      <c r="Q7036" t="s">
        <v>40</v>
      </c>
      <c r="R7036" t="s">
        <v>6096</v>
      </c>
      <c r="S7036">
        <v>14.592000000000002</v>
      </c>
      <c r="T7036">
        <v>3</v>
      </c>
      <c r="U7036">
        <v>0.2</v>
      </c>
      <c r="V7036">
        <v>2.5535999999999985</v>
      </c>
      <c r="W7036" t="s">
        <v>10939</v>
      </c>
      <c r="X7036" t="s">
        <v>10942</v>
      </c>
      <c r="Y7036">
        <v>4</v>
      </c>
      <c r="Z7036" t="s">
        <v>10943</v>
      </c>
      <c r="AA7036">
        <v>0.17499999999999988</v>
      </c>
    </row>
    <row r="7037" spans="1:27" x14ac:dyDescent="0.35">
      <c r="A7037">
        <v>931</v>
      </c>
      <c r="B7037" t="s">
        <v>9653</v>
      </c>
      <c r="C7037">
        <v>2014</v>
      </c>
      <c r="D7037" s="1">
        <v>41744</v>
      </c>
      <c r="E7037" s="1">
        <v>41747</v>
      </c>
      <c r="F7037" t="s">
        <v>56</v>
      </c>
      <c r="G7037" t="s">
        <v>512</v>
      </c>
      <c r="H7037" t="s">
        <v>513</v>
      </c>
      <c r="I7037" t="s">
        <v>38</v>
      </c>
      <c r="J7037" t="s">
        <v>27</v>
      </c>
      <c r="K7037" t="s">
        <v>8199</v>
      </c>
      <c r="L7037" t="s">
        <v>8109</v>
      </c>
      <c r="M7037">
        <v>43615</v>
      </c>
      <c r="N7037" t="s">
        <v>3728</v>
      </c>
      <c r="O7037" t="s">
        <v>9654</v>
      </c>
      <c r="P7037" t="s">
        <v>32</v>
      </c>
      <c r="Q7037" t="s">
        <v>40</v>
      </c>
      <c r="R7037" t="s">
        <v>9655</v>
      </c>
      <c r="S7037">
        <v>89.855999999999995</v>
      </c>
      <c r="T7037">
        <v>3</v>
      </c>
      <c r="U7037">
        <v>0.2</v>
      </c>
      <c r="V7037">
        <v>21.340800000000002</v>
      </c>
      <c r="W7037" t="s">
        <v>10939</v>
      </c>
      <c r="X7037" t="s">
        <v>10942</v>
      </c>
      <c r="Y7037">
        <v>4</v>
      </c>
      <c r="Z7037" t="s">
        <v>10943</v>
      </c>
      <c r="AA7037">
        <v>0.23750000000000004</v>
      </c>
    </row>
    <row r="7038" spans="1:27" x14ac:dyDescent="0.35">
      <c r="A7038">
        <v>982</v>
      </c>
      <c r="B7038" t="s">
        <v>8017</v>
      </c>
      <c r="C7038">
        <v>2011</v>
      </c>
      <c r="D7038" s="1">
        <v>40858</v>
      </c>
      <c r="E7038" s="1">
        <v>40861</v>
      </c>
      <c r="F7038" t="s">
        <v>45</v>
      </c>
      <c r="G7038" t="s">
        <v>568</v>
      </c>
      <c r="H7038" t="s">
        <v>569</v>
      </c>
      <c r="I7038" t="s">
        <v>38</v>
      </c>
      <c r="J7038" t="s">
        <v>27</v>
      </c>
      <c r="K7038" t="s">
        <v>4099</v>
      </c>
      <c r="L7038" t="s">
        <v>7873</v>
      </c>
      <c r="M7038">
        <v>80027</v>
      </c>
      <c r="N7038" t="s">
        <v>30</v>
      </c>
      <c r="O7038" t="s">
        <v>2163</v>
      </c>
      <c r="P7038" t="s">
        <v>32</v>
      </c>
      <c r="Q7038" t="s">
        <v>40</v>
      </c>
      <c r="R7038" t="s">
        <v>2164</v>
      </c>
      <c r="S7038">
        <v>3.3920000000000003</v>
      </c>
      <c r="T7038">
        <v>1</v>
      </c>
      <c r="U7038">
        <v>0.2</v>
      </c>
      <c r="V7038">
        <v>0.80559999999999987</v>
      </c>
      <c r="W7038" t="s">
        <v>10944</v>
      </c>
      <c r="X7038" t="s">
        <v>10940</v>
      </c>
      <c r="Y7038">
        <v>11</v>
      </c>
      <c r="Z7038" t="s">
        <v>10947</v>
      </c>
      <c r="AA7038">
        <v>0.23749999999999993</v>
      </c>
    </row>
    <row r="7039" spans="1:27" x14ac:dyDescent="0.35">
      <c r="A7039">
        <v>1039</v>
      </c>
      <c r="B7039" t="s">
        <v>9656</v>
      </c>
      <c r="C7039">
        <v>2014</v>
      </c>
      <c r="D7039" s="1">
        <v>41964</v>
      </c>
      <c r="E7039" s="1">
        <v>41965</v>
      </c>
      <c r="F7039" t="s">
        <v>56</v>
      </c>
      <c r="G7039" t="s">
        <v>8335</v>
      </c>
      <c r="H7039" t="s">
        <v>8336</v>
      </c>
      <c r="I7039" t="s">
        <v>38</v>
      </c>
      <c r="J7039" t="s">
        <v>27</v>
      </c>
      <c r="K7039" t="s">
        <v>4059</v>
      </c>
      <c r="L7039" t="s">
        <v>7858</v>
      </c>
      <c r="M7039">
        <v>27217</v>
      </c>
      <c r="N7039" t="s">
        <v>3507</v>
      </c>
      <c r="O7039" t="s">
        <v>3115</v>
      </c>
      <c r="P7039" t="s">
        <v>32</v>
      </c>
      <c r="Q7039" t="s">
        <v>40</v>
      </c>
      <c r="R7039" t="s">
        <v>3116</v>
      </c>
      <c r="S7039">
        <v>23.968000000000004</v>
      </c>
      <c r="T7039">
        <v>7</v>
      </c>
      <c r="U7039">
        <v>0.2</v>
      </c>
      <c r="V7039">
        <v>2.696399999999997</v>
      </c>
      <c r="W7039" t="s">
        <v>10939</v>
      </c>
      <c r="X7039" t="s">
        <v>10940</v>
      </c>
      <c r="Y7039">
        <v>11</v>
      </c>
      <c r="Z7039" t="s">
        <v>10947</v>
      </c>
      <c r="AA7039">
        <v>0.11249999999999986</v>
      </c>
    </row>
    <row r="7040" spans="1:27" x14ac:dyDescent="0.35">
      <c r="A7040">
        <v>1040</v>
      </c>
      <c r="B7040" t="s">
        <v>9656</v>
      </c>
      <c r="C7040">
        <v>2014</v>
      </c>
      <c r="D7040" s="1">
        <v>41964</v>
      </c>
      <c r="E7040" s="1">
        <v>41965</v>
      </c>
      <c r="F7040" t="s">
        <v>56</v>
      </c>
      <c r="G7040" t="s">
        <v>8335</v>
      </c>
      <c r="H7040" t="s">
        <v>8336</v>
      </c>
      <c r="I7040" t="s">
        <v>38</v>
      </c>
      <c r="J7040" t="s">
        <v>27</v>
      </c>
      <c r="K7040" t="s">
        <v>4059</v>
      </c>
      <c r="L7040" t="s">
        <v>7858</v>
      </c>
      <c r="M7040">
        <v>27217</v>
      </c>
      <c r="N7040" t="s">
        <v>3507</v>
      </c>
      <c r="O7040" t="s">
        <v>9657</v>
      </c>
      <c r="P7040" t="s">
        <v>32</v>
      </c>
      <c r="Q7040" t="s">
        <v>40</v>
      </c>
      <c r="R7040" t="s">
        <v>66</v>
      </c>
      <c r="S7040">
        <v>28.728000000000002</v>
      </c>
      <c r="T7040">
        <v>3</v>
      </c>
      <c r="U7040">
        <v>0.2</v>
      </c>
      <c r="V7040">
        <v>1.7954999999999988</v>
      </c>
      <c r="W7040" t="s">
        <v>10939</v>
      </c>
      <c r="X7040" t="s">
        <v>10940</v>
      </c>
      <c r="Y7040">
        <v>11</v>
      </c>
      <c r="Z7040" t="s">
        <v>10947</v>
      </c>
      <c r="AA7040">
        <v>6.2499999999999951E-2</v>
      </c>
    </row>
    <row r="7041" spans="1:27" x14ac:dyDescent="0.35">
      <c r="A7041">
        <v>1044</v>
      </c>
      <c r="B7041" t="s">
        <v>9658</v>
      </c>
      <c r="C7041">
        <v>2014</v>
      </c>
      <c r="D7041" s="1">
        <v>41830</v>
      </c>
      <c r="E7041" s="1">
        <v>41833</v>
      </c>
      <c r="F7041" t="s">
        <v>56</v>
      </c>
      <c r="G7041" t="s">
        <v>156</v>
      </c>
      <c r="H7041" t="s">
        <v>157</v>
      </c>
      <c r="I7041" t="s">
        <v>26</v>
      </c>
      <c r="J7041" t="s">
        <v>27</v>
      </c>
      <c r="K7041" t="s">
        <v>7864</v>
      </c>
      <c r="L7041" t="s">
        <v>7865</v>
      </c>
      <c r="M7041">
        <v>60610</v>
      </c>
      <c r="N7041" t="s">
        <v>3479</v>
      </c>
      <c r="O7041" t="s">
        <v>7667</v>
      </c>
      <c r="P7041" t="s">
        <v>32</v>
      </c>
      <c r="Q7041" t="s">
        <v>40</v>
      </c>
      <c r="R7041" t="s">
        <v>7668</v>
      </c>
      <c r="S7041">
        <v>8.84</v>
      </c>
      <c r="T7041">
        <v>5</v>
      </c>
      <c r="U7041">
        <v>0.2</v>
      </c>
      <c r="V7041">
        <v>2.9835000000000003</v>
      </c>
      <c r="W7041" t="s">
        <v>10939</v>
      </c>
      <c r="X7041" t="s">
        <v>10937</v>
      </c>
      <c r="Y7041">
        <v>7</v>
      </c>
      <c r="Z7041" t="s">
        <v>10938</v>
      </c>
      <c r="AA7041">
        <v>0.33750000000000002</v>
      </c>
    </row>
    <row r="7042" spans="1:27" x14ac:dyDescent="0.35">
      <c r="A7042">
        <v>1064</v>
      </c>
      <c r="B7042" t="s">
        <v>9354</v>
      </c>
      <c r="C7042">
        <v>2012</v>
      </c>
      <c r="D7042" s="1">
        <v>41015</v>
      </c>
      <c r="E7042" s="1">
        <v>41020</v>
      </c>
      <c r="F7042" t="s">
        <v>23</v>
      </c>
      <c r="G7042" t="s">
        <v>1949</v>
      </c>
      <c r="H7042" t="s">
        <v>1950</v>
      </c>
      <c r="I7042" t="s">
        <v>26</v>
      </c>
      <c r="J7042" t="s">
        <v>27</v>
      </c>
      <c r="K7042" t="s">
        <v>8199</v>
      </c>
      <c r="L7042" t="s">
        <v>8109</v>
      </c>
      <c r="M7042">
        <v>43615</v>
      </c>
      <c r="N7042" t="s">
        <v>3728</v>
      </c>
      <c r="O7042" t="s">
        <v>1579</v>
      </c>
      <c r="P7042" t="s">
        <v>32</v>
      </c>
      <c r="Q7042" t="s">
        <v>40</v>
      </c>
      <c r="R7042" t="s">
        <v>1580</v>
      </c>
      <c r="S7042">
        <v>7.8719999999999999</v>
      </c>
      <c r="T7042">
        <v>3</v>
      </c>
      <c r="U7042">
        <v>0.2</v>
      </c>
      <c r="V7042">
        <v>1.2791999999999994</v>
      </c>
      <c r="W7042" t="s">
        <v>10948</v>
      </c>
      <c r="X7042" t="s">
        <v>10942</v>
      </c>
      <c r="Y7042">
        <v>4</v>
      </c>
      <c r="Z7042" t="s">
        <v>10943</v>
      </c>
      <c r="AA7042">
        <v>0.16249999999999992</v>
      </c>
    </row>
    <row r="7043" spans="1:27" x14ac:dyDescent="0.35">
      <c r="A7043">
        <v>1254</v>
      </c>
      <c r="B7043" t="s">
        <v>8140</v>
      </c>
      <c r="C7043">
        <v>2014</v>
      </c>
      <c r="D7043" s="1">
        <v>41709</v>
      </c>
      <c r="E7043" s="1">
        <v>41713</v>
      </c>
      <c r="F7043" t="s">
        <v>23</v>
      </c>
      <c r="G7043" t="s">
        <v>3940</v>
      </c>
      <c r="H7043" t="s">
        <v>3941</v>
      </c>
      <c r="I7043" t="s">
        <v>127</v>
      </c>
      <c r="J7043" t="s">
        <v>27</v>
      </c>
      <c r="K7043" t="s">
        <v>8141</v>
      </c>
      <c r="L7043" t="s">
        <v>8102</v>
      </c>
      <c r="M7043">
        <v>19013</v>
      </c>
      <c r="N7043" t="s">
        <v>3728</v>
      </c>
      <c r="O7043" t="s">
        <v>9651</v>
      </c>
      <c r="P7043" t="s">
        <v>32</v>
      </c>
      <c r="Q7043" t="s">
        <v>40</v>
      </c>
      <c r="R7043" t="s">
        <v>9652</v>
      </c>
      <c r="S7043">
        <v>5.2480000000000002</v>
      </c>
      <c r="T7043">
        <v>2</v>
      </c>
      <c r="U7043">
        <v>0.2</v>
      </c>
      <c r="V7043">
        <v>0.59039999999999915</v>
      </c>
      <c r="W7043" t="s">
        <v>10939</v>
      </c>
      <c r="X7043" t="s">
        <v>10950</v>
      </c>
      <c r="Y7043">
        <v>3</v>
      </c>
      <c r="Z7043" t="s">
        <v>10953</v>
      </c>
      <c r="AA7043">
        <v>0.11249999999999984</v>
      </c>
    </row>
    <row r="7044" spans="1:27" x14ac:dyDescent="0.35">
      <c r="A7044">
        <v>1371</v>
      </c>
      <c r="B7044" t="s">
        <v>9659</v>
      </c>
      <c r="C7044">
        <v>2012</v>
      </c>
      <c r="D7044" s="1">
        <v>41267</v>
      </c>
      <c r="E7044" s="1">
        <v>41271</v>
      </c>
      <c r="F7044" t="s">
        <v>23</v>
      </c>
      <c r="G7044" t="s">
        <v>5696</v>
      </c>
      <c r="H7044" t="s">
        <v>5697</v>
      </c>
      <c r="I7044" t="s">
        <v>38</v>
      </c>
      <c r="J7044" t="s">
        <v>27</v>
      </c>
      <c r="K7044" t="s">
        <v>8010</v>
      </c>
      <c r="L7044" t="s">
        <v>7873</v>
      </c>
      <c r="M7044">
        <v>80906</v>
      </c>
      <c r="N7044" t="s">
        <v>30</v>
      </c>
      <c r="O7044" t="s">
        <v>2651</v>
      </c>
      <c r="P7044" t="s">
        <v>32</v>
      </c>
      <c r="Q7044" t="s">
        <v>40</v>
      </c>
      <c r="R7044" t="s">
        <v>2652</v>
      </c>
      <c r="S7044">
        <v>14.04</v>
      </c>
      <c r="T7044">
        <v>3</v>
      </c>
      <c r="U7044">
        <v>0.2</v>
      </c>
      <c r="V7044">
        <v>1.5794999999999986</v>
      </c>
      <c r="W7044" t="s">
        <v>10948</v>
      </c>
      <c r="X7044" t="s">
        <v>10940</v>
      </c>
      <c r="Y7044">
        <v>12</v>
      </c>
      <c r="Z7044" t="s">
        <v>10941</v>
      </c>
      <c r="AA7044">
        <v>0.11249999999999991</v>
      </c>
    </row>
    <row r="7045" spans="1:27" x14ac:dyDescent="0.35">
      <c r="A7045">
        <v>1394</v>
      </c>
      <c r="B7045" t="s">
        <v>9660</v>
      </c>
      <c r="C7045">
        <v>2014</v>
      </c>
      <c r="D7045" s="1">
        <v>41824</v>
      </c>
      <c r="E7045" s="1">
        <v>41825</v>
      </c>
      <c r="F7045" t="s">
        <v>56</v>
      </c>
      <c r="G7045" t="s">
        <v>897</v>
      </c>
      <c r="H7045" t="s">
        <v>898</v>
      </c>
      <c r="I7045" t="s">
        <v>26</v>
      </c>
      <c r="J7045" t="s">
        <v>27</v>
      </c>
      <c r="K7045" t="s">
        <v>4059</v>
      </c>
      <c r="L7045" t="s">
        <v>7858</v>
      </c>
      <c r="M7045">
        <v>27217</v>
      </c>
      <c r="N7045" t="s">
        <v>3507</v>
      </c>
      <c r="O7045" t="s">
        <v>1766</v>
      </c>
      <c r="P7045" t="s">
        <v>32</v>
      </c>
      <c r="Q7045" t="s">
        <v>40</v>
      </c>
      <c r="R7045" t="s">
        <v>1767</v>
      </c>
      <c r="S7045">
        <v>9.5519999999999996</v>
      </c>
      <c r="T7045">
        <v>3</v>
      </c>
      <c r="U7045">
        <v>0.2</v>
      </c>
      <c r="V7045">
        <v>1.5521999999999991</v>
      </c>
      <c r="W7045" t="s">
        <v>10939</v>
      </c>
      <c r="X7045" t="s">
        <v>10937</v>
      </c>
      <c r="Y7045">
        <v>7</v>
      </c>
      <c r="Z7045" t="s">
        <v>10938</v>
      </c>
      <c r="AA7045">
        <v>0.16249999999999992</v>
      </c>
    </row>
    <row r="7046" spans="1:27" x14ac:dyDescent="0.35">
      <c r="A7046">
        <v>1437</v>
      </c>
      <c r="B7046" t="s">
        <v>9661</v>
      </c>
      <c r="C7046">
        <v>2014</v>
      </c>
      <c r="D7046" s="1">
        <v>41811</v>
      </c>
      <c r="E7046" s="1">
        <v>41818</v>
      </c>
      <c r="F7046" t="s">
        <v>23</v>
      </c>
      <c r="G7046" t="s">
        <v>5779</v>
      </c>
      <c r="H7046" t="s">
        <v>5780</v>
      </c>
      <c r="I7046" t="s">
        <v>38</v>
      </c>
      <c r="J7046" t="s">
        <v>27</v>
      </c>
      <c r="K7046" t="s">
        <v>9407</v>
      </c>
      <c r="L7046" t="s">
        <v>8109</v>
      </c>
      <c r="M7046">
        <v>44134</v>
      </c>
      <c r="N7046" t="s">
        <v>3728</v>
      </c>
      <c r="O7046" t="s">
        <v>197</v>
      </c>
      <c r="P7046" t="s">
        <v>32</v>
      </c>
      <c r="Q7046" t="s">
        <v>40</v>
      </c>
      <c r="R7046" t="s">
        <v>198</v>
      </c>
      <c r="S7046">
        <v>5.2480000000000002</v>
      </c>
      <c r="T7046">
        <v>2</v>
      </c>
      <c r="U7046">
        <v>0.2</v>
      </c>
      <c r="V7046">
        <v>0.59039999999999915</v>
      </c>
      <c r="W7046" t="s">
        <v>10939</v>
      </c>
      <c r="X7046" t="s">
        <v>10942</v>
      </c>
      <c r="Y7046">
        <v>6</v>
      </c>
      <c r="Z7046" t="s">
        <v>10946</v>
      </c>
      <c r="AA7046">
        <v>0.11249999999999984</v>
      </c>
    </row>
    <row r="7047" spans="1:27" x14ac:dyDescent="0.35">
      <c r="A7047">
        <v>1483</v>
      </c>
      <c r="B7047" t="s">
        <v>9662</v>
      </c>
      <c r="C7047">
        <v>2014</v>
      </c>
      <c r="D7047" s="1">
        <v>41877</v>
      </c>
      <c r="E7047" s="1">
        <v>41880</v>
      </c>
      <c r="F7047" t="s">
        <v>45</v>
      </c>
      <c r="G7047" t="s">
        <v>5684</v>
      </c>
      <c r="H7047" t="s">
        <v>5685</v>
      </c>
      <c r="I7047" t="s">
        <v>38</v>
      </c>
      <c r="J7047" t="s">
        <v>27</v>
      </c>
      <c r="K7047" t="s">
        <v>3586</v>
      </c>
      <c r="L7047" t="s">
        <v>7919</v>
      </c>
      <c r="M7047">
        <v>38301</v>
      </c>
      <c r="N7047" t="s">
        <v>3507</v>
      </c>
      <c r="O7047" t="s">
        <v>6095</v>
      </c>
      <c r="P7047" t="s">
        <v>32</v>
      </c>
      <c r="Q7047" t="s">
        <v>40</v>
      </c>
      <c r="R7047" t="s">
        <v>6096</v>
      </c>
      <c r="S7047">
        <v>9.7280000000000015</v>
      </c>
      <c r="T7047">
        <v>2</v>
      </c>
      <c r="U7047">
        <v>0.2</v>
      </c>
      <c r="V7047">
        <v>1.702399999999999</v>
      </c>
      <c r="W7047" t="s">
        <v>10939</v>
      </c>
      <c r="X7047" t="s">
        <v>10937</v>
      </c>
      <c r="Y7047">
        <v>8</v>
      </c>
      <c r="Z7047" t="s">
        <v>10954</v>
      </c>
      <c r="AA7047">
        <v>0.17499999999999988</v>
      </c>
    </row>
    <row r="7048" spans="1:27" x14ac:dyDescent="0.35">
      <c r="A7048">
        <v>1521</v>
      </c>
      <c r="B7048" t="s">
        <v>9663</v>
      </c>
      <c r="C7048">
        <v>2014</v>
      </c>
      <c r="D7048" s="1">
        <v>41746</v>
      </c>
      <c r="E7048" s="1">
        <v>41751</v>
      </c>
      <c r="F7048" t="s">
        <v>23</v>
      </c>
      <c r="G7048" t="s">
        <v>169</v>
      </c>
      <c r="H7048" t="s">
        <v>170</v>
      </c>
      <c r="I7048" t="s">
        <v>127</v>
      </c>
      <c r="J7048" t="s">
        <v>27</v>
      </c>
      <c r="K7048" t="s">
        <v>7864</v>
      </c>
      <c r="L7048" t="s">
        <v>7865</v>
      </c>
      <c r="M7048">
        <v>60610</v>
      </c>
      <c r="N7048" t="s">
        <v>3479</v>
      </c>
      <c r="O7048" t="s">
        <v>73</v>
      </c>
      <c r="P7048" t="s">
        <v>32</v>
      </c>
      <c r="Q7048" t="s">
        <v>40</v>
      </c>
      <c r="R7048" t="s">
        <v>74</v>
      </c>
      <c r="S7048">
        <v>16.520000000000003</v>
      </c>
      <c r="T7048">
        <v>5</v>
      </c>
      <c r="U7048">
        <v>0.2</v>
      </c>
      <c r="V7048">
        <v>2.0649999999999986</v>
      </c>
      <c r="W7048" t="s">
        <v>10939</v>
      </c>
      <c r="X7048" t="s">
        <v>10942</v>
      </c>
      <c r="Y7048">
        <v>4</v>
      </c>
      <c r="Z7048" t="s">
        <v>10943</v>
      </c>
      <c r="AA7048">
        <v>0.12499999999999989</v>
      </c>
    </row>
    <row r="7049" spans="1:27" x14ac:dyDescent="0.35">
      <c r="A7049">
        <v>1526</v>
      </c>
      <c r="B7049" t="s">
        <v>8145</v>
      </c>
      <c r="C7049">
        <v>2012</v>
      </c>
      <c r="D7049" s="1">
        <v>41249</v>
      </c>
      <c r="E7049" s="1">
        <v>41254</v>
      </c>
      <c r="F7049" t="s">
        <v>23</v>
      </c>
      <c r="G7049" t="s">
        <v>2779</v>
      </c>
      <c r="H7049" t="s">
        <v>2780</v>
      </c>
      <c r="I7049" t="s">
        <v>38</v>
      </c>
      <c r="J7049" t="s">
        <v>27</v>
      </c>
      <c r="K7049" t="s">
        <v>8020</v>
      </c>
      <c r="L7049" t="s">
        <v>8021</v>
      </c>
      <c r="M7049">
        <v>85705</v>
      </c>
      <c r="N7049" t="s">
        <v>30</v>
      </c>
      <c r="O7049" t="s">
        <v>3040</v>
      </c>
      <c r="P7049" t="s">
        <v>32</v>
      </c>
      <c r="Q7049" t="s">
        <v>40</v>
      </c>
      <c r="R7049" t="s">
        <v>3041</v>
      </c>
      <c r="S7049">
        <v>86.304000000000002</v>
      </c>
      <c r="T7049">
        <v>6</v>
      </c>
      <c r="U7049">
        <v>0.2</v>
      </c>
      <c r="V7049">
        <v>9.7091999999999885</v>
      </c>
      <c r="W7049" t="s">
        <v>10948</v>
      </c>
      <c r="X7049" t="s">
        <v>10940</v>
      </c>
      <c r="Y7049">
        <v>12</v>
      </c>
      <c r="Z7049" t="s">
        <v>10941</v>
      </c>
      <c r="AA7049">
        <v>0.11249999999999986</v>
      </c>
    </row>
    <row r="7050" spans="1:27" x14ac:dyDescent="0.35">
      <c r="A7050">
        <v>1527</v>
      </c>
      <c r="B7050" t="s">
        <v>8146</v>
      </c>
      <c r="C7050">
        <v>2013</v>
      </c>
      <c r="D7050" s="1">
        <v>41478</v>
      </c>
      <c r="E7050" s="1">
        <v>41483</v>
      </c>
      <c r="F7050" t="s">
        <v>23</v>
      </c>
      <c r="G7050" t="s">
        <v>1866</v>
      </c>
      <c r="H7050" t="s">
        <v>1867</v>
      </c>
      <c r="I7050" t="s">
        <v>38</v>
      </c>
      <c r="J7050" t="s">
        <v>27</v>
      </c>
      <c r="K7050" t="s">
        <v>8147</v>
      </c>
      <c r="L7050" t="s">
        <v>8102</v>
      </c>
      <c r="M7050">
        <v>18103</v>
      </c>
      <c r="N7050" t="s">
        <v>3728</v>
      </c>
      <c r="O7050" t="s">
        <v>3235</v>
      </c>
      <c r="P7050" t="s">
        <v>32</v>
      </c>
      <c r="Q7050" t="s">
        <v>40</v>
      </c>
      <c r="R7050" t="s">
        <v>3236</v>
      </c>
      <c r="S7050">
        <v>4.16</v>
      </c>
      <c r="T7050">
        <v>2</v>
      </c>
      <c r="U7050">
        <v>0.2</v>
      </c>
      <c r="V7050">
        <v>0.36400000000000032</v>
      </c>
      <c r="W7050" t="s">
        <v>10936</v>
      </c>
      <c r="X7050" t="s">
        <v>10937</v>
      </c>
      <c r="Y7050">
        <v>7</v>
      </c>
      <c r="Z7050" t="s">
        <v>10938</v>
      </c>
      <c r="AA7050">
        <v>8.7500000000000078E-2</v>
      </c>
    </row>
    <row r="7051" spans="1:27" x14ac:dyDescent="0.35">
      <c r="A7051">
        <v>1603</v>
      </c>
      <c r="B7051" t="s">
        <v>9664</v>
      </c>
      <c r="C7051">
        <v>2013</v>
      </c>
      <c r="D7051" s="1">
        <v>41620</v>
      </c>
      <c r="E7051" s="1">
        <v>41626</v>
      </c>
      <c r="F7051" t="s">
        <v>23</v>
      </c>
      <c r="G7051" t="s">
        <v>4177</v>
      </c>
      <c r="H7051" t="s">
        <v>4178</v>
      </c>
      <c r="I7051" t="s">
        <v>38</v>
      </c>
      <c r="J7051" t="s">
        <v>27</v>
      </c>
      <c r="K7051" t="s">
        <v>3772</v>
      </c>
      <c r="L7051" t="s">
        <v>7919</v>
      </c>
      <c r="M7051">
        <v>37167</v>
      </c>
      <c r="N7051" t="s">
        <v>3507</v>
      </c>
      <c r="O7051" t="s">
        <v>2396</v>
      </c>
      <c r="P7051" t="s">
        <v>32</v>
      </c>
      <c r="Q7051" t="s">
        <v>40</v>
      </c>
      <c r="R7051" t="s">
        <v>1570</v>
      </c>
      <c r="S7051">
        <v>6.6719999999999988</v>
      </c>
      <c r="T7051">
        <v>3</v>
      </c>
      <c r="U7051">
        <v>0.2</v>
      </c>
      <c r="V7051">
        <v>1.6679999999999997</v>
      </c>
      <c r="W7051" t="s">
        <v>10936</v>
      </c>
      <c r="X7051" t="s">
        <v>10940</v>
      </c>
      <c r="Y7051">
        <v>12</v>
      </c>
      <c r="Z7051" t="s">
        <v>10941</v>
      </c>
      <c r="AA7051">
        <v>0.25</v>
      </c>
    </row>
    <row r="7052" spans="1:27" x14ac:dyDescent="0.35">
      <c r="A7052">
        <v>1737</v>
      </c>
      <c r="B7052" t="s">
        <v>8417</v>
      </c>
      <c r="C7052">
        <v>2014</v>
      </c>
      <c r="D7052" s="1">
        <v>41850</v>
      </c>
      <c r="E7052" s="1">
        <v>41853</v>
      </c>
      <c r="F7052" t="s">
        <v>45</v>
      </c>
      <c r="G7052" t="s">
        <v>5133</v>
      </c>
      <c r="H7052" t="s">
        <v>5134</v>
      </c>
      <c r="I7052" t="s">
        <v>38</v>
      </c>
      <c r="J7052" t="s">
        <v>27</v>
      </c>
      <c r="K7052" t="s">
        <v>7937</v>
      </c>
      <c r="L7052" t="s">
        <v>7858</v>
      </c>
      <c r="M7052">
        <v>28540</v>
      </c>
      <c r="N7052" t="s">
        <v>3507</v>
      </c>
      <c r="O7052" t="s">
        <v>1194</v>
      </c>
      <c r="P7052" t="s">
        <v>32</v>
      </c>
      <c r="Q7052" t="s">
        <v>40</v>
      </c>
      <c r="R7052" t="s">
        <v>1195</v>
      </c>
      <c r="S7052">
        <v>4.3680000000000003</v>
      </c>
      <c r="T7052">
        <v>3</v>
      </c>
      <c r="U7052">
        <v>0.2</v>
      </c>
      <c r="V7052">
        <v>0.3822000000000001</v>
      </c>
      <c r="W7052" t="s">
        <v>10939</v>
      </c>
      <c r="X7052" t="s">
        <v>10937</v>
      </c>
      <c r="Y7052">
        <v>7</v>
      </c>
      <c r="Z7052" t="s">
        <v>10938</v>
      </c>
      <c r="AA7052">
        <v>8.7500000000000008E-2</v>
      </c>
    </row>
    <row r="7053" spans="1:27" x14ac:dyDescent="0.35">
      <c r="A7053">
        <v>1916</v>
      </c>
      <c r="B7053" t="s">
        <v>9449</v>
      </c>
      <c r="C7053">
        <v>2014</v>
      </c>
      <c r="D7053" s="1">
        <v>41760</v>
      </c>
      <c r="E7053" s="1">
        <v>41765</v>
      </c>
      <c r="F7053" t="s">
        <v>23</v>
      </c>
      <c r="G7053" t="s">
        <v>5572</v>
      </c>
      <c r="H7053" t="s">
        <v>5573</v>
      </c>
      <c r="I7053" t="s">
        <v>127</v>
      </c>
      <c r="J7053" t="s">
        <v>27</v>
      </c>
      <c r="K7053" t="s">
        <v>7992</v>
      </c>
      <c r="L7053" t="s">
        <v>7878</v>
      </c>
      <c r="M7053">
        <v>33437</v>
      </c>
      <c r="N7053" t="s">
        <v>3507</v>
      </c>
      <c r="O7053" t="s">
        <v>7630</v>
      </c>
      <c r="P7053" t="s">
        <v>32</v>
      </c>
      <c r="Q7053" t="s">
        <v>40</v>
      </c>
      <c r="R7053" t="s">
        <v>66</v>
      </c>
      <c r="S7053">
        <v>15.528</v>
      </c>
      <c r="T7053">
        <v>3</v>
      </c>
      <c r="U7053">
        <v>0.2</v>
      </c>
      <c r="V7053">
        <v>4.8524999999999991</v>
      </c>
      <c r="W7053" t="s">
        <v>10939</v>
      </c>
      <c r="X7053" t="s">
        <v>10942</v>
      </c>
      <c r="Y7053">
        <v>5</v>
      </c>
      <c r="Z7053" t="s">
        <v>10952</v>
      </c>
      <c r="AA7053">
        <v>0.31249999999999994</v>
      </c>
    </row>
    <row r="7054" spans="1:27" x14ac:dyDescent="0.35">
      <c r="A7054">
        <v>1971</v>
      </c>
      <c r="B7054" t="s">
        <v>8764</v>
      </c>
      <c r="C7054">
        <v>2014</v>
      </c>
      <c r="D7054" s="1">
        <v>41766</v>
      </c>
      <c r="E7054" s="1">
        <v>41771</v>
      </c>
      <c r="F7054" t="s">
        <v>23</v>
      </c>
      <c r="G7054" t="s">
        <v>2970</v>
      </c>
      <c r="H7054" t="s">
        <v>2971</v>
      </c>
      <c r="I7054" t="s">
        <v>127</v>
      </c>
      <c r="J7054" t="s">
        <v>27</v>
      </c>
      <c r="K7054" t="s">
        <v>7864</v>
      </c>
      <c r="L7054" t="s">
        <v>7865</v>
      </c>
      <c r="M7054">
        <v>60623</v>
      </c>
      <c r="N7054" t="s">
        <v>3479</v>
      </c>
      <c r="O7054" t="s">
        <v>957</v>
      </c>
      <c r="P7054" t="s">
        <v>32</v>
      </c>
      <c r="Q7054" t="s">
        <v>40</v>
      </c>
      <c r="R7054" t="s">
        <v>958</v>
      </c>
      <c r="S7054">
        <v>6.4080000000000004</v>
      </c>
      <c r="T7054">
        <v>3</v>
      </c>
      <c r="U7054">
        <v>0.2</v>
      </c>
      <c r="V7054">
        <v>0.64079999999999981</v>
      </c>
      <c r="W7054" t="s">
        <v>10939</v>
      </c>
      <c r="X7054" t="s">
        <v>10942</v>
      </c>
      <c r="Y7054">
        <v>5</v>
      </c>
      <c r="Z7054" t="s">
        <v>10952</v>
      </c>
      <c r="AA7054">
        <v>9.9999999999999964E-2</v>
      </c>
    </row>
    <row r="7055" spans="1:27" x14ac:dyDescent="0.35">
      <c r="A7055">
        <v>1979</v>
      </c>
      <c r="B7055" t="s">
        <v>9665</v>
      </c>
      <c r="C7055">
        <v>2012</v>
      </c>
      <c r="D7055" s="1">
        <v>41037</v>
      </c>
      <c r="E7055" s="1">
        <v>41041</v>
      </c>
      <c r="F7055" t="s">
        <v>23</v>
      </c>
      <c r="G7055" t="s">
        <v>4947</v>
      </c>
      <c r="H7055" t="s">
        <v>4948</v>
      </c>
      <c r="I7055" t="s">
        <v>38</v>
      </c>
      <c r="J7055" t="s">
        <v>27</v>
      </c>
      <c r="K7055" t="s">
        <v>3984</v>
      </c>
      <c r="L7055" t="s">
        <v>8023</v>
      </c>
      <c r="M7055">
        <v>97301</v>
      </c>
      <c r="N7055" t="s">
        <v>30</v>
      </c>
      <c r="O7055" t="s">
        <v>5936</v>
      </c>
      <c r="P7055" t="s">
        <v>32</v>
      </c>
      <c r="Q7055" t="s">
        <v>40</v>
      </c>
      <c r="R7055" t="s">
        <v>5937</v>
      </c>
      <c r="S7055">
        <v>5.2480000000000002</v>
      </c>
      <c r="T7055">
        <v>2</v>
      </c>
      <c r="U7055">
        <v>0.2</v>
      </c>
      <c r="V7055">
        <v>0.59039999999999915</v>
      </c>
      <c r="W7055" t="s">
        <v>10948</v>
      </c>
      <c r="X7055" t="s">
        <v>10942</v>
      </c>
      <c r="Y7055">
        <v>5</v>
      </c>
      <c r="Z7055" t="s">
        <v>10952</v>
      </c>
      <c r="AA7055">
        <v>0.11249999999999984</v>
      </c>
    </row>
    <row r="7056" spans="1:27" x14ac:dyDescent="0.35">
      <c r="A7056">
        <v>1994</v>
      </c>
      <c r="B7056" t="s">
        <v>9366</v>
      </c>
      <c r="C7056">
        <v>2014</v>
      </c>
      <c r="D7056" s="1">
        <v>41816</v>
      </c>
      <c r="E7056" s="1">
        <v>41823</v>
      </c>
      <c r="F7056" t="s">
        <v>23</v>
      </c>
      <c r="G7056" t="s">
        <v>2970</v>
      </c>
      <c r="H7056" t="s">
        <v>2971</v>
      </c>
      <c r="I7056" t="s">
        <v>127</v>
      </c>
      <c r="J7056" t="s">
        <v>27</v>
      </c>
      <c r="K7056" t="s">
        <v>3505</v>
      </c>
      <c r="L7056" t="s">
        <v>8023</v>
      </c>
      <c r="M7056">
        <v>97477</v>
      </c>
      <c r="N7056" t="s">
        <v>30</v>
      </c>
      <c r="O7056" t="s">
        <v>6071</v>
      </c>
      <c r="P7056" t="s">
        <v>32</v>
      </c>
      <c r="Q7056" t="s">
        <v>40</v>
      </c>
      <c r="R7056" t="s">
        <v>6072</v>
      </c>
      <c r="S7056">
        <v>5.3440000000000003</v>
      </c>
      <c r="T7056">
        <v>2</v>
      </c>
      <c r="U7056">
        <v>0.2</v>
      </c>
      <c r="V7056">
        <v>0.73479999999999923</v>
      </c>
      <c r="W7056" t="s">
        <v>10939</v>
      </c>
      <c r="X7056" t="s">
        <v>10942</v>
      </c>
      <c r="Y7056">
        <v>6</v>
      </c>
      <c r="Z7056" t="s">
        <v>10946</v>
      </c>
      <c r="AA7056">
        <v>0.13749999999999984</v>
      </c>
    </row>
    <row r="7057" spans="1:27" x14ac:dyDescent="0.35">
      <c r="A7057">
        <v>2009</v>
      </c>
      <c r="B7057" t="s">
        <v>9493</v>
      </c>
      <c r="C7057">
        <v>2011</v>
      </c>
      <c r="D7057" s="1">
        <v>40862</v>
      </c>
      <c r="E7057" s="1">
        <v>40868</v>
      </c>
      <c r="F7057" t="s">
        <v>23</v>
      </c>
      <c r="G7057" t="s">
        <v>1413</v>
      </c>
      <c r="H7057" t="s">
        <v>1414</v>
      </c>
      <c r="I7057" t="s">
        <v>38</v>
      </c>
      <c r="J7057" t="s">
        <v>27</v>
      </c>
      <c r="K7057" t="s">
        <v>8466</v>
      </c>
      <c r="L7057" t="s">
        <v>7919</v>
      </c>
      <c r="M7057">
        <v>37604</v>
      </c>
      <c r="N7057" t="s">
        <v>3507</v>
      </c>
      <c r="O7057" t="s">
        <v>1740</v>
      </c>
      <c r="P7057" t="s">
        <v>32</v>
      </c>
      <c r="Q7057" t="s">
        <v>40</v>
      </c>
      <c r="R7057" t="s">
        <v>1741</v>
      </c>
      <c r="S7057">
        <v>4.2240000000000002</v>
      </c>
      <c r="T7057">
        <v>3</v>
      </c>
      <c r="U7057">
        <v>0.2</v>
      </c>
      <c r="V7057">
        <v>0.47519999999999984</v>
      </c>
      <c r="W7057" t="s">
        <v>10944</v>
      </c>
      <c r="X7057" t="s">
        <v>10940</v>
      </c>
      <c r="Y7057">
        <v>11</v>
      </c>
      <c r="Z7057" t="s">
        <v>10947</v>
      </c>
      <c r="AA7057">
        <v>0.11249999999999996</v>
      </c>
    </row>
    <row r="7058" spans="1:27" x14ac:dyDescent="0.35">
      <c r="A7058">
        <v>2044</v>
      </c>
      <c r="B7058" t="s">
        <v>9666</v>
      </c>
      <c r="C7058">
        <v>2014</v>
      </c>
      <c r="D7058" s="1">
        <v>41962</v>
      </c>
      <c r="E7058" s="1">
        <v>41967</v>
      </c>
      <c r="F7058" t="s">
        <v>23</v>
      </c>
      <c r="G7058" t="s">
        <v>2603</v>
      </c>
      <c r="H7058" t="s">
        <v>2604</v>
      </c>
      <c r="I7058" t="s">
        <v>26</v>
      </c>
      <c r="J7058" t="s">
        <v>27</v>
      </c>
      <c r="K7058" t="s">
        <v>2903</v>
      </c>
      <c r="L7058" t="s">
        <v>8109</v>
      </c>
      <c r="M7058">
        <v>44107</v>
      </c>
      <c r="N7058" t="s">
        <v>3728</v>
      </c>
      <c r="O7058" t="s">
        <v>2114</v>
      </c>
      <c r="P7058" t="s">
        <v>32</v>
      </c>
      <c r="Q7058" t="s">
        <v>40</v>
      </c>
      <c r="R7058" t="s">
        <v>2115</v>
      </c>
      <c r="S7058">
        <v>38.864000000000004</v>
      </c>
      <c r="T7058">
        <v>7</v>
      </c>
      <c r="U7058">
        <v>0.2</v>
      </c>
      <c r="V7058">
        <v>7.7728000000000002</v>
      </c>
      <c r="W7058" t="s">
        <v>10939</v>
      </c>
      <c r="X7058" t="s">
        <v>10940</v>
      </c>
      <c r="Y7058">
        <v>11</v>
      </c>
      <c r="Z7058" t="s">
        <v>10947</v>
      </c>
      <c r="AA7058">
        <v>0.19999999999999998</v>
      </c>
    </row>
    <row r="7059" spans="1:27" x14ac:dyDescent="0.35">
      <c r="A7059">
        <v>2095</v>
      </c>
      <c r="B7059" t="s">
        <v>9667</v>
      </c>
      <c r="C7059">
        <v>2012</v>
      </c>
      <c r="D7059" s="1">
        <v>41238</v>
      </c>
      <c r="E7059" s="1">
        <v>41242</v>
      </c>
      <c r="F7059" t="s">
        <v>23</v>
      </c>
      <c r="G7059" t="s">
        <v>2983</v>
      </c>
      <c r="H7059" t="s">
        <v>2984</v>
      </c>
      <c r="I7059" t="s">
        <v>38</v>
      </c>
      <c r="J7059" t="s">
        <v>27</v>
      </c>
      <c r="K7059" t="s">
        <v>3920</v>
      </c>
      <c r="L7059" t="s">
        <v>7858</v>
      </c>
      <c r="M7059">
        <v>28403</v>
      </c>
      <c r="N7059" t="s">
        <v>3507</v>
      </c>
      <c r="O7059" t="s">
        <v>5974</v>
      </c>
      <c r="P7059" t="s">
        <v>32</v>
      </c>
      <c r="Q7059" t="s">
        <v>40</v>
      </c>
      <c r="R7059" t="s">
        <v>5975</v>
      </c>
      <c r="S7059">
        <v>13.120000000000001</v>
      </c>
      <c r="T7059">
        <v>5</v>
      </c>
      <c r="U7059">
        <v>0.2</v>
      </c>
      <c r="V7059">
        <v>1.4759999999999982</v>
      </c>
      <c r="W7059" t="s">
        <v>10948</v>
      </c>
      <c r="X7059" t="s">
        <v>10940</v>
      </c>
      <c r="Y7059">
        <v>11</v>
      </c>
      <c r="Z7059" t="s">
        <v>10947</v>
      </c>
      <c r="AA7059">
        <v>0.11249999999999985</v>
      </c>
    </row>
    <row r="7060" spans="1:27" x14ac:dyDescent="0.35">
      <c r="A7060">
        <v>2102</v>
      </c>
      <c r="B7060" t="s">
        <v>9562</v>
      </c>
      <c r="C7060">
        <v>2011</v>
      </c>
      <c r="D7060" s="1">
        <v>40612</v>
      </c>
      <c r="E7060" s="1">
        <v>40619</v>
      </c>
      <c r="F7060" t="s">
        <v>23</v>
      </c>
      <c r="G7060" t="s">
        <v>909</v>
      </c>
      <c r="H7060" t="s">
        <v>910</v>
      </c>
      <c r="I7060" t="s">
        <v>38</v>
      </c>
      <c r="J7060" t="s">
        <v>27</v>
      </c>
      <c r="K7060" t="s">
        <v>7872</v>
      </c>
      <c r="L7060" t="s">
        <v>7873</v>
      </c>
      <c r="M7060">
        <v>80219</v>
      </c>
      <c r="N7060" t="s">
        <v>30</v>
      </c>
      <c r="O7060" t="s">
        <v>2579</v>
      </c>
      <c r="P7060" t="s">
        <v>32</v>
      </c>
      <c r="Q7060" t="s">
        <v>40</v>
      </c>
      <c r="R7060" t="s">
        <v>2580</v>
      </c>
      <c r="S7060">
        <v>83.168000000000006</v>
      </c>
      <c r="T7060">
        <v>4</v>
      </c>
      <c r="U7060">
        <v>0.2</v>
      </c>
      <c r="V7060">
        <v>9.3563999999999936</v>
      </c>
      <c r="W7060" t="s">
        <v>10944</v>
      </c>
      <c r="X7060" t="s">
        <v>10950</v>
      </c>
      <c r="Y7060">
        <v>3</v>
      </c>
      <c r="Z7060" t="s">
        <v>10953</v>
      </c>
      <c r="AA7060">
        <v>0.11249999999999992</v>
      </c>
    </row>
    <row r="7061" spans="1:27" x14ac:dyDescent="0.35">
      <c r="A7061">
        <v>2159</v>
      </c>
      <c r="B7061" t="s">
        <v>9668</v>
      </c>
      <c r="C7061">
        <v>2014</v>
      </c>
      <c r="D7061" s="1">
        <v>41934</v>
      </c>
      <c r="E7061" s="1">
        <v>41939</v>
      </c>
      <c r="F7061" t="s">
        <v>23</v>
      </c>
      <c r="G7061" t="s">
        <v>1919</v>
      </c>
      <c r="H7061" t="s">
        <v>1920</v>
      </c>
      <c r="I7061" t="s">
        <v>127</v>
      </c>
      <c r="J7061" t="s">
        <v>27</v>
      </c>
      <c r="K7061" t="s">
        <v>7968</v>
      </c>
      <c r="L7061" t="s">
        <v>7878</v>
      </c>
      <c r="M7061">
        <v>32725</v>
      </c>
      <c r="N7061" t="s">
        <v>3507</v>
      </c>
      <c r="O7061" t="s">
        <v>1330</v>
      </c>
      <c r="P7061" t="s">
        <v>32</v>
      </c>
      <c r="Q7061" t="s">
        <v>40</v>
      </c>
      <c r="R7061" t="s">
        <v>1331</v>
      </c>
      <c r="S7061">
        <v>17.856000000000002</v>
      </c>
      <c r="T7061">
        <v>4</v>
      </c>
      <c r="U7061">
        <v>0.2</v>
      </c>
      <c r="V7061">
        <v>2.0087999999999973</v>
      </c>
      <c r="W7061" t="s">
        <v>10939</v>
      </c>
      <c r="X7061" t="s">
        <v>10940</v>
      </c>
      <c r="Y7061">
        <v>10</v>
      </c>
      <c r="Z7061" t="s">
        <v>10945</v>
      </c>
      <c r="AA7061">
        <v>0.11249999999999984</v>
      </c>
    </row>
    <row r="7062" spans="1:27" x14ac:dyDescent="0.35">
      <c r="A7062">
        <v>2169</v>
      </c>
      <c r="B7062" t="s">
        <v>8700</v>
      </c>
      <c r="C7062">
        <v>2014</v>
      </c>
      <c r="D7062" s="1">
        <v>41667</v>
      </c>
      <c r="E7062" s="1">
        <v>41670</v>
      </c>
      <c r="F7062" t="s">
        <v>45</v>
      </c>
      <c r="G7062" t="s">
        <v>6337</v>
      </c>
      <c r="H7062" t="s">
        <v>6338</v>
      </c>
      <c r="I7062" t="s">
        <v>38</v>
      </c>
      <c r="J7062" t="s">
        <v>27</v>
      </c>
      <c r="K7062" t="s">
        <v>4980</v>
      </c>
      <c r="L7062" t="s">
        <v>8109</v>
      </c>
      <c r="M7062">
        <v>44240</v>
      </c>
      <c r="N7062" t="s">
        <v>3728</v>
      </c>
      <c r="O7062" t="s">
        <v>5990</v>
      </c>
      <c r="P7062" t="s">
        <v>32</v>
      </c>
      <c r="Q7062" t="s">
        <v>40</v>
      </c>
      <c r="R7062" t="s">
        <v>5991</v>
      </c>
      <c r="S7062">
        <v>14.015999999999998</v>
      </c>
      <c r="T7062">
        <v>3</v>
      </c>
      <c r="U7062">
        <v>0.2</v>
      </c>
      <c r="V7062">
        <v>1.7519999999999998</v>
      </c>
      <c r="W7062" t="s">
        <v>10939</v>
      </c>
      <c r="X7062" t="s">
        <v>10950</v>
      </c>
      <c r="Y7062">
        <v>1</v>
      </c>
      <c r="Z7062" t="s">
        <v>10951</v>
      </c>
      <c r="AA7062">
        <v>0.125</v>
      </c>
    </row>
    <row r="7063" spans="1:27" x14ac:dyDescent="0.35">
      <c r="A7063">
        <v>2197</v>
      </c>
      <c r="B7063" t="s">
        <v>9669</v>
      </c>
      <c r="C7063">
        <v>2013</v>
      </c>
      <c r="D7063" s="1">
        <v>41610</v>
      </c>
      <c r="E7063" s="1">
        <v>41615</v>
      </c>
      <c r="F7063" t="s">
        <v>23</v>
      </c>
      <c r="G7063" t="s">
        <v>1123</v>
      </c>
      <c r="H7063" t="s">
        <v>1124</v>
      </c>
      <c r="I7063" t="s">
        <v>38</v>
      </c>
      <c r="J7063" t="s">
        <v>27</v>
      </c>
      <c r="K7063" t="s">
        <v>7984</v>
      </c>
      <c r="L7063" t="s">
        <v>7919</v>
      </c>
      <c r="M7063">
        <v>37918</v>
      </c>
      <c r="N7063" t="s">
        <v>3507</v>
      </c>
      <c r="O7063" t="s">
        <v>178</v>
      </c>
      <c r="P7063" t="s">
        <v>32</v>
      </c>
      <c r="Q7063" t="s">
        <v>40</v>
      </c>
      <c r="R7063" t="s">
        <v>179</v>
      </c>
      <c r="S7063">
        <v>4.7039999999999997</v>
      </c>
      <c r="T7063">
        <v>2</v>
      </c>
      <c r="U7063">
        <v>0.2</v>
      </c>
      <c r="V7063">
        <v>0.41160000000000019</v>
      </c>
      <c r="W7063" t="s">
        <v>10936</v>
      </c>
      <c r="X7063" t="s">
        <v>10940</v>
      </c>
      <c r="Y7063">
        <v>12</v>
      </c>
      <c r="Z7063" t="s">
        <v>10941</v>
      </c>
      <c r="AA7063">
        <v>8.750000000000005E-2</v>
      </c>
    </row>
    <row r="7064" spans="1:27" x14ac:dyDescent="0.35">
      <c r="A7064">
        <v>2206</v>
      </c>
      <c r="B7064" t="s">
        <v>9670</v>
      </c>
      <c r="C7064">
        <v>2013</v>
      </c>
      <c r="D7064" s="1">
        <v>41528</v>
      </c>
      <c r="E7064" s="1">
        <v>41530</v>
      </c>
      <c r="F7064" t="s">
        <v>45</v>
      </c>
      <c r="G7064" t="s">
        <v>659</v>
      </c>
      <c r="H7064" t="s">
        <v>660</v>
      </c>
      <c r="I7064" t="s">
        <v>127</v>
      </c>
      <c r="J7064" t="s">
        <v>27</v>
      </c>
      <c r="K7064" t="s">
        <v>4467</v>
      </c>
      <c r="L7064" t="s">
        <v>7919</v>
      </c>
      <c r="M7064">
        <v>37620</v>
      </c>
      <c r="N7064" t="s">
        <v>3507</v>
      </c>
      <c r="O7064" t="s">
        <v>6152</v>
      </c>
      <c r="P7064" t="s">
        <v>32</v>
      </c>
      <c r="Q7064" t="s">
        <v>40</v>
      </c>
      <c r="R7064" t="s">
        <v>6153</v>
      </c>
      <c r="S7064">
        <v>67.56</v>
      </c>
      <c r="T7064">
        <v>3</v>
      </c>
      <c r="U7064">
        <v>0.2</v>
      </c>
      <c r="V7064">
        <v>8.4449999999999896</v>
      </c>
      <c r="W7064" t="s">
        <v>10936</v>
      </c>
      <c r="X7064" t="s">
        <v>10937</v>
      </c>
      <c r="Y7064">
        <v>9</v>
      </c>
      <c r="Z7064" t="s">
        <v>10949</v>
      </c>
      <c r="AA7064">
        <v>0.12499999999999985</v>
      </c>
    </row>
    <row r="7065" spans="1:27" x14ac:dyDescent="0.35">
      <c r="A7065">
        <v>2218</v>
      </c>
      <c r="B7065" t="s">
        <v>9671</v>
      </c>
      <c r="C7065">
        <v>2011</v>
      </c>
      <c r="D7065" s="1">
        <v>40806</v>
      </c>
      <c r="E7065" s="1">
        <v>40811</v>
      </c>
      <c r="F7065" t="s">
        <v>23</v>
      </c>
      <c r="G7065" t="s">
        <v>4015</v>
      </c>
      <c r="H7065" t="s">
        <v>4016</v>
      </c>
      <c r="I7065" t="s">
        <v>26</v>
      </c>
      <c r="J7065" t="s">
        <v>27</v>
      </c>
      <c r="K7065" t="s">
        <v>7937</v>
      </c>
      <c r="L7065" t="s">
        <v>7878</v>
      </c>
      <c r="M7065">
        <v>32216</v>
      </c>
      <c r="N7065" t="s">
        <v>3507</v>
      </c>
      <c r="O7065" t="s">
        <v>3142</v>
      </c>
      <c r="P7065" t="s">
        <v>32</v>
      </c>
      <c r="Q7065" t="s">
        <v>40</v>
      </c>
      <c r="R7065" t="s">
        <v>3143</v>
      </c>
      <c r="S7065">
        <v>2.8160000000000003</v>
      </c>
      <c r="T7065">
        <v>2</v>
      </c>
      <c r="U7065">
        <v>0.2</v>
      </c>
      <c r="V7065">
        <v>0.98559999999999992</v>
      </c>
      <c r="W7065" t="s">
        <v>10944</v>
      </c>
      <c r="X7065" t="s">
        <v>10937</v>
      </c>
      <c r="Y7065">
        <v>9</v>
      </c>
      <c r="Z7065" t="s">
        <v>10949</v>
      </c>
      <c r="AA7065">
        <v>0.34999999999999992</v>
      </c>
    </row>
    <row r="7066" spans="1:27" x14ac:dyDescent="0.35">
      <c r="A7066">
        <v>2223</v>
      </c>
      <c r="B7066" t="s">
        <v>9672</v>
      </c>
      <c r="C7066">
        <v>2012</v>
      </c>
      <c r="D7066" s="1">
        <v>41249</v>
      </c>
      <c r="E7066" s="1">
        <v>41249</v>
      </c>
      <c r="F7066" t="s">
        <v>234</v>
      </c>
      <c r="G7066" t="s">
        <v>2533</v>
      </c>
      <c r="H7066" t="s">
        <v>2534</v>
      </c>
      <c r="I7066" t="s">
        <v>38</v>
      </c>
      <c r="J7066" t="s">
        <v>27</v>
      </c>
      <c r="K7066" t="s">
        <v>5443</v>
      </c>
      <c r="L7066" t="s">
        <v>8109</v>
      </c>
      <c r="M7066">
        <v>43302</v>
      </c>
      <c r="N7066" t="s">
        <v>3728</v>
      </c>
      <c r="O7066" t="s">
        <v>5990</v>
      </c>
      <c r="P7066" t="s">
        <v>32</v>
      </c>
      <c r="Q7066" t="s">
        <v>40</v>
      </c>
      <c r="R7066" t="s">
        <v>5991</v>
      </c>
      <c r="S7066">
        <v>37.375999999999998</v>
      </c>
      <c r="T7066">
        <v>8</v>
      </c>
      <c r="U7066">
        <v>0.2</v>
      </c>
      <c r="V7066">
        <v>4.6719999999999988</v>
      </c>
      <c r="W7066" t="s">
        <v>10948</v>
      </c>
      <c r="X7066" t="s">
        <v>10940</v>
      </c>
      <c r="Y7066">
        <v>12</v>
      </c>
      <c r="Z7066" t="s">
        <v>10941</v>
      </c>
      <c r="AA7066">
        <v>0.12499999999999997</v>
      </c>
    </row>
    <row r="7067" spans="1:27" x14ac:dyDescent="0.35">
      <c r="A7067">
        <v>2271</v>
      </c>
      <c r="B7067" t="s">
        <v>9673</v>
      </c>
      <c r="C7067">
        <v>2014</v>
      </c>
      <c r="D7067" s="1">
        <v>41976</v>
      </c>
      <c r="E7067" s="1">
        <v>41981</v>
      </c>
      <c r="F7067" t="s">
        <v>23</v>
      </c>
      <c r="G7067" t="s">
        <v>3724</v>
      </c>
      <c r="H7067" t="s">
        <v>3725</v>
      </c>
      <c r="I7067" t="s">
        <v>26</v>
      </c>
      <c r="J7067" t="s">
        <v>27</v>
      </c>
      <c r="K7067" t="s">
        <v>7912</v>
      </c>
      <c r="L7067" t="s">
        <v>7878</v>
      </c>
      <c r="M7067">
        <v>33180</v>
      </c>
      <c r="N7067" t="s">
        <v>3507</v>
      </c>
      <c r="O7067" t="s">
        <v>3016</v>
      </c>
      <c r="P7067" t="s">
        <v>32</v>
      </c>
      <c r="Q7067" t="s">
        <v>40</v>
      </c>
      <c r="R7067" t="s">
        <v>3017</v>
      </c>
      <c r="S7067">
        <v>47.96</v>
      </c>
      <c r="T7067">
        <v>5</v>
      </c>
      <c r="U7067">
        <v>0.2</v>
      </c>
      <c r="V7067">
        <v>4.196499999999995</v>
      </c>
      <c r="W7067" t="s">
        <v>10939</v>
      </c>
      <c r="X7067" t="s">
        <v>10940</v>
      </c>
      <c r="Y7067">
        <v>12</v>
      </c>
      <c r="Z7067" t="s">
        <v>10941</v>
      </c>
      <c r="AA7067">
        <v>8.7499999999999897E-2</v>
      </c>
    </row>
    <row r="7068" spans="1:27" x14ac:dyDescent="0.35">
      <c r="A7068">
        <v>2311</v>
      </c>
      <c r="B7068" t="s">
        <v>8029</v>
      </c>
      <c r="C7068">
        <v>2014</v>
      </c>
      <c r="D7068" s="1">
        <v>41802</v>
      </c>
      <c r="E7068" s="1">
        <v>41803</v>
      </c>
      <c r="F7068" t="s">
        <v>56</v>
      </c>
      <c r="G7068" t="s">
        <v>1621</v>
      </c>
      <c r="H7068" t="s">
        <v>1622</v>
      </c>
      <c r="I7068" t="s">
        <v>127</v>
      </c>
      <c r="J7068" t="s">
        <v>27</v>
      </c>
      <c r="K7068" t="s">
        <v>8030</v>
      </c>
      <c r="L7068" t="s">
        <v>8021</v>
      </c>
      <c r="M7068">
        <v>85345</v>
      </c>
      <c r="N7068" t="s">
        <v>30</v>
      </c>
      <c r="O7068" t="s">
        <v>6038</v>
      </c>
      <c r="P7068" t="s">
        <v>32</v>
      </c>
      <c r="Q7068" t="s">
        <v>40</v>
      </c>
      <c r="R7068" t="s">
        <v>6039</v>
      </c>
      <c r="S7068">
        <v>88.04</v>
      </c>
      <c r="T7068">
        <v>5</v>
      </c>
      <c r="U7068">
        <v>0.2</v>
      </c>
      <c r="V7068">
        <v>6.602999999999998</v>
      </c>
      <c r="W7068" t="s">
        <v>10939</v>
      </c>
      <c r="X7068" t="s">
        <v>10942</v>
      </c>
      <c r="Y7068">
        <v>6</v>
      </c>
      <c r="Z7068" t="s">
        <v>10946</v>
      </c>
      <c r="AA7068">
        <v>7.4999999999999969E-2</v>
      </c>
    </row>
    <row r="7069" spans="1:27" x14ac:dyDescent="0.35">
      <c r="A7069">
        <v>2312</v>
      </c>
      <c r="B7069" t="s">
        <v>8029</v>
      </c>
      <c r="C7069">
        <v>2014</v>
      </c>
      <c r="D7069" s="1">
        <v>41802</v>
      </c>
      <c r="E7069" s="1">
        <v>41803</v>
      </c>
      <c r="F7069" t="s">
        <v>56</v>
      </c>
      <c r="G7069" t="s">
        <v>1621</v>
      </c>
      <c r="H7069" t="s">
        <v>1622</v>
      </c>
      <c r="I7069" t="s">
        <v>127</v>
      </c>
      <c r="J7069" t="s">
        <v>27</v>
      </c>
      <c r="K7069" t="s">
        <v>8030</v>
      </c>
      <c r="L7069" t="s">
        <v>8021</v>
      </c>
      <c r="M7069">
        <v>85345</v>
      </c>
      <c r="N7069" t="s">
        <v>30</v>
      </c>
      <c r="O7069" t="s">
        <v>5981</v>
      </c>
      <c r="P7069" t="s">
        <v>32</v>
      </c>
      <c r="Q7069" t="s">
        <v>40</v>
      </c>
      <c r="R7069" t="s">
        <v>5982</v>
      </c>
      <c r="S7069">
        <v>15.872</v>
      </c>
      <c r="T7069">
        <v>1</v>
      </c>
      <c r="U7069">
        <v>0.2</v>
      </c>
      <c r="V7069">
        <v>1.9839999999999982</v>
      </c>
      <c r="W7069" t="s">
        <v>10939</v>
      </c>
      <c r="X7069" t="s">
        <v>10942</v>
      </c>
      <c r="Y7069">
        <v>6</v>
      </c>
      <c r="Z7069" t="s">
        <v>10946</v>
      </c>
      <c r="AA7069">
        <v>0.12499999999999989</v>
      </c>
    </row>
    <row r="7070" spans="1:27" x14ac:dyDescent="0.35">
      <c r="A7070">
        <v>2340</v>
      </c>
      <c r="B7070" t="s">
        <v>9674</v>
      </c>
      <c r="C7070">
        <v>2011</v>
      </c>
      <c r="D7070" s="1">
        <v>40774</v>
      </c>
      <c r="E7070" s="1">
        <v>40779</v>
      </c>
      <c r="F7070" t="s">
        <v>23</v>
      </c>
      <c r="G7070" t="s">
        <v>3802</v>
      </c>
      <c r="H7070" t="s">
        <v>3803</v>
      </c>
      <c r="I7070" t="s">
        <v>38</v>
      </c>
      <c r="J7070" t="s">
        <v>27</v>
      </c>
      <c r="K7070" t="s">
        <v>3521</v>
      </c>
      <c r="L7070" t="s">
        <v>8109</v>
      </c>
      <c r="M7070">
        <v>43229</v>
      </c>
      <c r="N7070" t="s">
        <v>3728</v>
      </c>
      <c r="O7070" t="s">
        <v>699</v>
      </c>
      <c r="P7070" t="s">
        <v>32</v>
      </c>
      <c r="Q7070" t="s">
        <v>40</v>
      </c>
      <c r="R7070" t="s">
        <v>700</v>
      </c>
      <c r="S7070">
        <v>10.72</v>
      </c>
      <c r="T7070">
        <v>2</v>
      </c>
      <c r="U7070">
        <v>0.2</v>
      </c>
      <c r="V7070">
        <v>1.7419999999999987</v>
      </c>
      <c r="W7070" t="s">
        <v>10944</v>
      </c>
      <c r="X7070" t="s">
        <v>10937</v>
      </c>
      <c r="Y7070">
        <v>8</v>
      </c>
      <c r="Z7070" t="s">
        <v>10954</v>
      </c>
      <c r="AA7070">
        <v>0.16249999999999987</v>
      </c>
    </row>
    <row r="7071" spans="1:27" x14ac:dyDescent="0.35">
      <c r="A7071">
        <v>2370</v>
      </c>
      <c r="B7071" t="s">
        <v>8166</v>
      </c>
      <c r="C7071">
        <v>2013</v>
      </c>
      <c r="D7071" s="1">
        <v>41541</v>
      </c>
      <c r="E7071" s="1">
        <v>41545</v>
      </c>
      <c r="F7071" t="s">
        <v>23</v>
      </c>
      <c r="G7071" t="s">
        <v>5130</v>
      </c>
      <c r="H7071" t="s">
        <v>5131</v>
      </c>
      <c r="I7071" t="s">
        <v>26</v>
      </c>
      <c r="J7071" t="s">
        <v>27</v>
      </c>
      <c r="K7071" t="s">
        <v>2910</v>
      </c>
      <c r="L7071" t="s">
        <v>8109</v>
      </c>
      <c r="M7071">
        <v>45014</v>
      </c>
      <c r="N7071" t="s">
        <v>3728</v>
      </c>
      <c r="O7071" t="s">
        <v>5952</v>
      </c>
      <c r="P7071" t="s">
        <v>32</v>
      </c>
      <c r="Q7071" t="s">
        <v>40</v>
      </c>
      <c r="R7071" t="s">
        <v>5953</v>
      </c>
      <c r="S7071">
        <v>4.9119999999999999</v>
      </c>
      <c r="T7071">
        <v>2</v>
      </c>
      <c r="U7071">
        <v>0.2</v>
      </c>
      <c r="V7071">
        <v>0.30700000000000016</v>
      </c>
      <c r="W7071" t="s">
        <v>10936</v>
      </c>
      <c r="X7071" t="s">
        <v>10937</v>
      </c>
      <c r="Y7071">
        <v>9</v>
      </c>
      <c r="Z7071" t="s">
        <v>10949</v>
      </c>
      <c r="AA7071">
        <v>6.2500000000000028E-2</v>
      </c>
    </row>
    <row r="7072" spans="1:27" x14ac:dyDescent="0.35">
      <c r="A7072">
        <v>2548</v>
      </c>
      <c r="B7072" t="s">
        <v>8428</v>
      </c>
      <c r="C7072">
        <v>2012</v>
      </c>
      <c r="D7072" s="1">
        <v>41137</v>
      </c>
      <c r="E7072" s="1">
        <v>41143</v>
      </c>
      <c r="F7072" t="s">
        <v>23</v>
      </c>
      <c r="G7072" t="s">
        <v>823</v>
      </c>
      <c r="H7072" t="s">
        <v>824</v>
      </c>
      <c r="I7072" t="s">
        <v>38</v>
      </c>
      <c r="J7072" t="s">
        <v>27</v>
      </c>
      <c r="K7072" t="s">
        <v>8050</v>
      </c>
      <c r="L7072" t="s">
        <v>8021</v>
      </c>
      <c r="M7072">
        <v>85023</v>
      </c>
      <c r="N7072" t="s">
        <v>30</v>
      </c>
      <c r="O7072" t="s">
        <v>302</v>
      </c>
      <c r="P7072" t="s">
        <v>32</v>
      </c>
      <c r="Q7072" t="s">
        <v>40</v>
      </c>
      <c r="R7072" t="s">
        <v>303</v>
      </c>
      <c r="S7072">
        <v>2.3039999999999998</v>
      </c>
      <c r="T7072">
        <v>1</v>
      </c>
      <c r="U7072">
        <v>0.2</v>
      </c>
      <c r="V7072">
        <v>0.25919999999999999</v>
      </c>
      <c r="W7072" t="s">
        <v>10948</v>
      </c>
      <c r="X7072" t="s">
        <v>10937</v>
      </c>
      <c r="Y7072">
        <v>8</v>
      </c>
      <c r="Z7072" t="s">
        <v>10954</v>
      </c>
      <c r="AA7072">
        <v>0.1125</v>
      </c>
    </row>
    <row r="7073" spans="1:27" x14ac:dyDescent="0.35">
      <c r="A7073">
        <v>2571</v>
      </c>
      <c r="B7073" t="s">
        <v>9675</v>
      </c>
      <c r="C7073">
        <v>2014</v>
      </c>
      <c r="D7073" s="1">
        <v>42001</v>
      </c>
      <c r="E7073" s="1">
        <v>42001</v>
      </c>
      <c r="F7073" t="s">
        <v>234</v>
      </c>
      <c r="G7073" t="s">
        <v>2865</v>
      </c>
      <c r="H7073" t="s">
        <v>2866</v>
      </c>
      <c r="I7073" t="s">
        <v>26</v>
      </c>
      <c r="J7073" t="s">
        <v>27</v>
      </c>
      <c r="K7073" t="s">
        <v>3821</v>
      </c>
      <c r="L7073" t="s">
        <v>8109</v>
      </c>
      <c r="M7073">
        <v>43055</v>
      </c>
      <c r="N7073" t="s">
        <v>3728</v>
      </c>
      <c r="O7073" t="s">
        <v>1749</v>
      </c>
      <c r="P7073" t="s">
        <v>32</v>
      </c>
      <c r="Q7073" t="s">
        <v>40</v>
      </c>
      <c r="R7073" t="s">
        <v>1750</v>
      </c>
      <c r="S7073">
        <v>13.247999999999999</v>
      </c>
      <c r="T7073">
        <v>4</v>
      </c>
      <c r="U7073">
        <v>0.2</v>
      </c>
      <c r="V7073">
        <v>3.6431999999999998</v>
      </c>
      <c r="W7073" t="s">
        <v>10939</v>
      </c>
      <c r="X7073" t="s">
        <v>10940</v>
      </c>
      <c r="Y7073">
        <v>12</v>
      </c>
      <c r="Z7073" t="s">
        <v>10941</v>
      </c>
      <c r="AA7073">
        <v>0.27500000000000002</v>
      </c>
    </row>
    <row r="7074" spans="1:27" x14ac:dyDescent="0.35">
      <c r="A7074">
        <v>2572</v>
      </c>
      <c r="B7074" t="s">
        <v>9676</v>
      </c>
      <c r="C7074">
        <v>2014</v>
      </c>
      <c r="D7074" s="1">
        <v>41837</v>
      </c>
      <c r="E7074" s="1">
        <v>41842</v>
      </c>
      <c r="F7074" t="s">
        <v>23</v>
      </c>
      <c r="G7074" t="s">
        <v>4582</v>
      </c>
      <c r="H7074" t="s">
        <v>4583</v>
      </c>
      <c r="I7074" t="s">
        <v>127</v>
      </c>
      <c r="J7074" t="s">
        <v>27</v>
      </c>
      <c r="K7074" t="s">
        <v>5293</v>
      </c>
      <c r="L7074" t="s">
        <v>7865</v>
      </c>
      <c r="M7074">
        <v>60098</v>
      </c>
      <c r="N7074" t="s">
        <v>3479</v>
      </c>
      <c r="O7074" t="s">
        <v>2096</v>
      </c>
      <c r="P7074" t="s">
        <v>32</v>
      </c>
      <c r="Q7074" t="s">
        <v>40</v>
      </c>
      <c r="R7074" t="s">
        <v>2097</v>
      </c>
      <c r="S7074">
        <v>2.9120000000000004</v>
      </c>
      <c r="T7074">
        <v>2</v>
      </c>
      <c r="U7074">
        <v>0.2</v>
      </c>
      <c r="V7074">
        <v>0.90999999999999981</v>
      </c>
      <c r="W7074" t="s">
        <v>10939</v>
      </c>
      <c r="X7074" t="s">
        <v>10937</v>
      </c>
      <c r="Y7074">
        <v>7</v>
      </c>
      <c r="Z7074" t="s">
        <v>10938</v>
      </c>
      <c r="AA7074">
        <v>0.31249999999999989</v>
      </c>
    </row>
    <row r="7075" spans="1:27" x14ac:dyDescent="0.35">
      <c r="A7075">
        <v>2676</v>
      </c>
      <c r="B7075" t="s">
        <v>9497</v>
      </c>
      <c r="C7075">
        <v>2014</v>
      </c>
      <c r="D7075" s="1">
        <v>41971</v>
      </c>
      <c r="E7075" s="1">
        <v>41976</v>
      </c>
      <c r="F7075" t="s">
        <v>23</v>
      </c>
      <c r="G7075" t="s">
        <v>1871</v>
      </c>
      <c r="H7075" t="s">
        <v>1872</v>
      </c>
      <c r="I7075" t="s">
        <v>38</v>
      </c>
      <c r="J7075" t="s">
        <v>27</v>
      </c>
      <c r="K7075" t="s">
        <v>8393</v>
      </c>
      <c r="L7075" t="s">
        <v>7858</v>
      </c>
      <c r="M7075">
        <v>28806</v>
      </c>
      <c r="N7075" t="s">
        <v>3507</v>
      </c>
      <c r="O7075" t="s">
        <v>2369</v>
      </c>
      <c r="P7075" t="s">
        <v>32</v>
      </c>
      <c r="Q7075" t="s">
        <v>40</v>
      </c>
      <c r="R7075" t="s">
        <v>2370</v>
      </c>
      <c r="S7075">
        <v>8.76</v>
      </c>
      <c r="T7075">
        <v>5</v>
      </c>
      <c r="U7075">
        <v>0.2</v>
      </c>
      <c r="V7075">
        <v>0.76649999999999974</v>
      </c>
      <c r="W7075" t="s">
        <v>10939</v>
      </c>
      <c r="X7075" t="s">
        <v>10940</v>
      </c>
      <c r="Y7075">
        <v>11</v>
      </c>
      <c r="Z7075" t="s">
        <v>10947</v>
      </c>
      <c r="AA7075">
        <v>8.7499999999999967E-2</v>
      </c>
    </row>
    <row r="7076" spans="1:27" x14ac:dyDescent="0.35">
      <c r="A7076">
        <v>2690</v>
      </c>
      <c r="B7076" t="s">
        <v>9677</v>
      </c>
      <c r="C7076">
        <v>2011</v>
      </c>
      <c r="D7076" s="1">
        <v>40724</v>
      </c>
      <c r="E7076" s="1">
        <v>40726</v>
      </c>
      <c r="F7076" t="s">
        <v>56</v>
      </c>
      <c r="G7076" t="s">
        <v>2725</v>
      </c>
      <c r="H7076" t="s">
        <v>2726</v>
      </c>
      <c r="I7076" t="s">
        <v>38</v>
      </c>
      <c r="J7076" t="s">
        <v>27</v>
      </c>
      <c r="K7076" t="s">
        <v>7864</v>
      </c>
      <c r="L7076" t="s">
        <v>7865</v>
      </c>
      <c r="M7076">
        <v>60653</v>
      </c>
      <c r="N7076" t="s">
        <v>3479</v>
      </c>
      <c r="O7076" t="s">
        <v>6089</v>
      </c>
      <c r="P7076" t="s">
        <v>32</v>
      </c>
      <c r="Q7076" t="s">
        <v>40</v>
      </c>
      <c r="R7076" t="s">
        <v>6090</v>
      </c>
      <c r="S7076">
        <v>5.2480000000000002</v>
      </c>
      <c r="T7076">
        <v>4</v>
      </c>
      <c r="U7076">
        <v>0.2</v>
      </c>
      <c r="V7076">
        <v>1.6399999999999995</v>
      </c>
      <c r="W7076" t="s">
        <v>10944</v>
      </c>
      <c r="X7076" t="s">
        <v>10942</v>
      </c>
      <c r="Y7076">
        <v>6</v>
      </c>
      <c r="Z7076" t="s">
        <v>10946</v>
      </c>
      <c r="AA7076">
        <v>0.31249999999999989</v>
      </c>
    </row>
    <row r="7077" spans="1:27" x14ac:dyDescent="0.35">
      <c r="A7077">
        <v>2700</v>
      </c>
      <c r="B7077" t="s">
        <v>8174</v>
      </c>
      <c r="C7077">
        <v>2011</v>
      </c>
      <c r="D7077" s="1">
        <v>40620</v>
      </c>
      <c r="E7077" s="1">
        <v>40625</v>
      </c>
      <c r="F7077" t="s">
        <v>23</v>
      </c>
      <c r="G7077" t="s">
        <v>240</v>
      </c>
      <c r="H7077" t="s">
        <v>241</v>
      </c>
      <c r="I7077" t="s">
        <v>127</v>
      </c>
      <c r="J7077" t="s">
        <v>27</v>
      </c>
      <c r="K7077" t="s">
        <v>7937</v>
      </c>
      <c r="L7077" t="s">
        <v>7878</v>
      </c>
      <c r="M7077">
        <v>32216</v>
      </c>
      <c r="N7077" t="s">
        <v>3507</v>
      </c>
      <c r="O7077" t="s">
        <v>6102</v>
      </c>
      <c r="P7077" t="s">
        <v>32</v>
      </c>
      <c r="Q7077" t="s">
        <v>40</v>
      </c>
      <c r="R7077" t="s">
        <v>6103</v>
      </c>
      <c r="S7077">
        <v>8.016</v>
      </c>
      <c r="T7077">
        <v>3</v>
      </c>
      <c r="U7077">
        <v>0.2</v>
      </c>
      <c r="V7077">
        <v>1.0019999999999993</v>
      </c>
      <c r="W7077" t="s">
        <v>10944</v>
      </c>
      <c r="X7077" t="s">
        <v>10950</v>
      </c>
      <c r="Y7077">
        <v>3</v>
      </c>
      <c r="Z7077" t="s">
        <v>10953</v>
      </c>
      <c r="AA7077">
        <v>0.12499999999999992</v>
      </c>
    </row>
    <row r="7078" spans="1:27" x14ac:dyDescent="0.35">
      <c r="A7078">
        <v>2802</v>
      </c>
      <c r="B7078" t="s">
        <v>9678</v>
      </c>
      <c r="C7078">
        <v>2012</v>
      </c>
      <c r="D7078" s="1">
        <v>41214</v>
      </c>
      <c r="E7078" s="1">
        <v>41217</v>
      </c>
      <c r="F7078" t="s">
        <v>56</v>
      </c>
      <c r="G7078" t="s">
        <v>749</v>
      </c>
      <c r="H7078" t="s">
        <v>750</v>
      </c>
      <c r="I7078" t="s">
        <v>38</v>
      </c>
      <c r="J7078" t="s">
        <v>27</v>
      </c>
      <c r="K7078" t="s">
        <v>3984</v>
      </c>
      <c r="L7078" t="s">
        <v>8023</v>
      </c>
      <c r="M7078">
        <v>97301</v>
      </c>
      <c r="N7078" t="s">
        <v>30</v>
      </c>
      <c r="O7078" t="s">
        <v>5942</v>
      </c>
      <c r="P7078" t="s">
        <v>32</v>
      </c>
      <c r="Q7078" t="s">
        <v>40</v>
      </c>
      <c r="R7078" t="s">
        <v>5943</v>
      </c>
      <c r="S7078">
        <v>7.88</v>
      </c>
      <c r="T7078">
        <v>1</v>
      </c>
      <c r="U7078">
        <v>0.2</v>
      </c>
      <c r="V7078">
        <v>1.7730000000000004</v>
      </c>
      <c r="W7078" t="s">
        <v>10948</v>
      </c>
      <c r="X7078" t="s">
        <v>10940</v>
      </c>
      <c r="Y7078">
        <v>11</v>
      </c>
      <c r="Z7078" t="s">
        <v>10947</v>
      </c>
      <c r="AA7078">
        <v>0.22500000000000006</v>
      </c>
    </row>
    <row r="7079" spans="1:27" x14ac:dyDescent="0.35">
      <c r="A7079">
        <v>3122</v>
      </c>
      <c r="B7079" t="s">
        <v>7952</v>
      </c>
      <c r="C7079">
        <v>2012</v>
      </c>
      <c r="D7079" s="1">
        <v>41071</v>
      </c>
      <c r="E7079" s="1">
        <v>41072</v>
      </c>
      <c r="F7079" t="s">
        <v>56</v>
      </c>
      <c r="G7079" t="s">
        <v>3948</v>
      </c>
      <c r="H7079" t="s">
        <v>3949</v>
      </c>
      <c r="I7079" t="s">
        <v>26</v>
      </c>
      <c r="J7079" t="s">
        <v>27</v>
      </c>
      <c r="K7079" t="s">
        <v>7910</v>
      </c>
      <c r="L7079" t="s">
        <v>7878</v>
      </c>
      <c r="M7079">
        <v>33801</v>
      </c>
      <c r="N7079" t="s">
        <v>3507</v>
      </c>
      <c r="O7079" t="s">
        <v>2620</v>
      </c>
      <c r="P7079" t="s">
        <v>32</v>
      </c>
      <c r="Q7079" t="s">
        <v>40</v>
      </c>
      <c r="R7079" t="s">
        <v>2621</v>
      </c>
      <c r="S7079">
        <v>60.768000000000001</v>
      </c>
      <c r="T7079">
        <v>2</v>
      </c>
      <c r="U7079">
        <v>0.2</v>
      </c>
      <c r="V7079">
        <v>7.5959999999999894</v>
      </c>
      <c r="W7079" t="s">
        <v>10948</v>
      </c>
      <c r="X7079" t="s">
        <v>10942</v>
      </c>
      <c r="Y7079">
        <v>6</v>
      </c>
      <c r="Z7079" t="s">
        <v>10946</v>
      </c>
      <c r="AA7079">
        <v>0.12499999999999982</v>
      </c>
    </row>
    <row r="7080" spans="1:27" x14ac:dyDescent="0.35">
      <c r="A7080">
        <v>3144</v>
      </c>
      <c r="B7080" t="s">
        <v>8703</v>
      </c>
      <c r="C7080">
        <v>2014</v>
      </c>
      <c r="D7080" s="1">
        <v>41908</v>
      </c>
      <c r="E7080" s="1">
        <v>41910</v>
      </c>
      <c r="F7080" t="s">
        <v>45</v>
      </c>
      <c r="G7080" t="s">
        <v>2260</v>
      </c>
      <c r="H7080" t="s">
        <v>2261</v>
      </c>
      <c r="I7080" t="s">
        <v>38</v>
      </c>
      <c r="J7080" t="s">
        <v>27</v>
      </c>
      <c r="K7080" t="s">
        <v>8163</v>
      </c>
      <c r="L7080" t="s">
        <v>8109</v>
      </c>
      <c r="M7080">
        <v>45231</v>
      </c>
      <c r="N7080" t="s">
        <v>3728</v>
      </c>
      <c r="O7080" t="s">
        <v>3193</v>
      </c>
      <c r="P7080" t="s">
        <v>32</v>
      </c>
      <c r="Q7080" t="s">
        <v>40</v>
      </c>
      <c r="R7080" t="s">
        <v>3194</v>
      </c>
      <c r="S7080">
        <v>10.608000000000001</v>
      </c>
      <c r="T7080">
        <v>6</v>
      </c>
      <c r="U7080">
        <v>0.2</v>
      </c>
      <c r="V7080">
        <v>0.92819999999999991</v>
      </c>
      <c r="W7080" t="s">
        <v>10939</v>
      </c>
      <c r="X7080" t="s">
        <v>10937</v>
      </c>
      <c r="Y7080">
        <v>9</v>
      </c>
      <c r="Z7080" t="s">
        <v>10949</v>
      </c>
      <c r="AA7080">
        <v>8.7499999999999981E-2</v>
      </c>
    </row>
    <row r="7081" spans="1:27" x14ac:dyDescent="0.35">
      <c r="A7081">
        <v>3174</v>
      </c>
      <c r="B7081" t="s">
        <v>9679</v>
      </c>
      <c r="C7081">
        <v>2013</v>
      </c>
      <c r="D7081" s="1">
        <v>41355</v>
      </c>
      <c r="E7081" s="1">
        <v>41362</v>
      </c>
      <c r="F7081" t="s">
        <v>23</v>
      </c>
      <c r="G7081" t="s">
        <v>1260</v>
      </c>
      <c r="H7081" t="s">
        <v>1261</v>
      </c>
      <c r="I7081" t="s">
        <v>38</v>
      </c>
      <c r="J7081" t="s">
        <v>27</v>
      </c>
      <c r="K7081" t="s">
        <v>7864</v>
      </c>
      <c r="L7081" t="s">
        <v>7865</v>
      </c>
      <c r="M7081">
        <v>60623</v>
      </c>
      <c r="N7081" t="s">
        <v>3479</v>
      </c>
      <c r="O7081" t="s">
        <v>1330</v>
      </c>
      <c r="P7081" t="s">
        <v>32</v>
      </c>
      <c r="Q7081" t="s">
        <v>40</v>
      </c>
      <c r="R7081" t="s">
        <v>1331</v>
      </c>
      <c r="S7081">
        <v>13.392000000000001</v>
      </c>
      <c r="T7081">
        <v>3</v>
      </c>
      <c r="U7081">
        <v>0.2</v>
      </c>
      <c r="V7081">
        <v>1.5065999999999975</v>
      </c>
      <c r="W7081" t="s">
        <v>10936</v>
      </c>
      <c r="X7081" t="s">
        <v>10950</v>
      </c>
      <c r="Y7081">
        <v>3</v>
      </c>
      <c r="Z7081" t="s">
        <v>10953</v>
      </c>
      <c r="AA7081">
        <v>0.11249999999999981</v>
      </c>
    </row>
    <row r="7082" spans="1:27" x14ac:dyDescent="0.35">
      <c r="A7082">
        <v>3253</v>
      </c>
      <c r="B7082" t="s">
        <v>8443</v>
      </c>
      <c r="C7082">
        <v>2014</v>
      </c>
      <c r="D7082" s="1">
        <v>41940</v>
      </c>
      <c r="E7082" s="1">
        <v>41943</v>
      </c>
      <c r="F7082" t="s">
        <v>45</v>
      </c>
      <c r="G7082" t="s">
        <v>1116</v>
      </c>
      <c r="H7082" t="s">
        <v>1117</v>
      </c>
      <c r="I7082" t="s">
        <v>127</v>
      </c>
      <c r="J7082" t="s">
        <v>27</v>
      </c>
      <c r="K7082" t="s">
        <v>7864</v>
      </c>
      <c r="L7082" t="s">
        <v>7865</v>
      </c>
      <c r="M7082">
        <v>60610</v>
      </c>
      <c r="N7082" t="s">
        <v>3479</v>
      </c>
      <c r="O7082" t="s">
        <v>617</v>
      </c>
      <c r="P7082" t="s">
        <v>32</v>
      </c>
      <c r="Q7082" t="s">
        <v>40</v>
      </c>
      <c r="R7082" t="s">
        <v>618</v>
      </c>
      <c r="S7082">
        <v>7.0559999999999992</v>
      </c>
      <c r="T7082">
        <v>3</v>
      </c>
      <c r="U7082">
        <v>0.2</v>
      </c>
      <c r="V7082">
        <v>2.2050000000000001</v>
      </c>
      <c r="W7082" t="s">
        <v>10939</v>
      </c>
      <c r="X7082" t="s">
        <v>10940</v>
      </c>
      <c r="Y7082">
        <v>10</v>
      </c>
      <c r="Z7082" t="s">
        <v>10945</v>
      </c>
      <c r="AA7082">
        <v>0.31250000000000006</v>
      </c>
    </row>
    <row r="7083" spans="1:27" x14ac:dyDescent="0.35">
      <c r="A7083">
        <v>3455</v>
      </c>
      <c r="B7083" t="s">
        <v>9680</v>
      </c>
      <c r="C7083">
        <v>2012</v>
      </c>
      <c r="D7083" s="1">
        <v>41099</v>
      </c>
      <c r="E7083" s="1">
        <v>41104</v>
      </c>
      <c r="F7083" t="s">
        <v>23</v>
      </c>
      <c r="G7083" t="s">
        <v>3462</v>
      </c>
      <c r="H7083" t="s">
        <v>3463</v>
      </c>
      <c r="I7083" t="s">
        <v>38</v>
      </c>
      <c r="J7083" t="s">
        <v>27</v>
      </c>
      <c r="K7083" t="s">
        <v>8001</v>
      </c>
      <c r="L7083" t="s">
        <v>7919</v>
      </c>
      <c r="M7083">
        <v>37211</v>
      </c>
      <c r="N7083" t="s">
        <v>3507</v>
      </c>
      <c r="O7083" t="s">
        <v>96</v>
      </c>
      <c r="P7083" t="s">
        <v>32</v>
      </c>
      <c r="Q7083" t="s">
        <v>40</v>
      </c>
      <c r="R7083" t="s">
        <v>97</v>
      </c>
      <c r="S7083">
        <v>5.16</v>
      </c>
      <c r="T7083">
        <v>3</v>
      </c>
      <c r="U7083">
        <v>0.2</v>
      </c>
      <c r="V7083">
        <v>0.83849999999999936</v>
      </c>
      <c r="W7083" t="s">
        <v>10948</v>
      </c>
      <c r="X7083" t="s">
        <v>10937</v>
      </c>
      <c r="Y7083">
        <v>7</v>
      </c>
      <c r="Z7083" t="s">
        <v>10938</v>
      </c>
      <c r="AA7083">
        <v>0.16249999999999987</v>
      </c>
    </row>
    <row r="7084" spans="1:27" x14ac:dyDescent="0.35">
      <c r="A7084">
        <v>3515</v>
      </c>
      <c r="B7084" t="s">
        <v>9681</v>
      </c>
      <c r="C7084">
        <v>2014</v>
      </c>
      <c r="D7084" s="1">
        <v>41887</v>
      </c>
      <c r="E7084" s="1">
        <v>41889</v>
      </c>
      <c r="F7084" t="s">
        <v>56</v>
      </c>
      <c r="G7084" t="s">
        <v>2660</v>
      </c>
      <c r="H7084" t="s">
        <v>2661</v>
      </c>
      <c r="I7084" t="s">
        <v>26</v>
      </c>
      <c r="J7084" t="s">
        <v>27</v>
      </c>
      <c r="K7084" t="s">
        <v>7864</v>
      </c>
      <c r="L7084" t="s">
        <v>7865</v>
      </c>
      <c r="M7084">
        <v>60653</v>
      </c>
      <c r="N7084" t="s">
        <v>3479</v>
      </c>
      <c r="O7084" t="s">
        <v>1187</v>
      </c>
      <c r="P7084" t="s">
        <v>32</v>
      </c>
      <c r="Q7084" t="s">
        <v>40</v>
      </c>
      <c r="R7084" t="s">
        <v>1188</v>
      </c>
      <c r="S7084">
        <v>6.911999999999999</v>
      </c>
      <c r="T7084">
        <v>3</v>
      </c>
      <c r="U7084">
        <v>0.2</v>
      </c>
      <c r="V7084">
        <v>0.86399999999999988</v>
      </c>
      <c r="W7084" t="s">
        <v>10939</v>
      </c>
      <c r="X7084" t="s">
        <v>10937</v>
      </c>
      <c r="Y7084">
        <v>9</v>
      </c>
      <c r="Z7084" t="s">
        <v>10949</v>
      </c>
      <c r="AA7084">
        <v>0.125</v>
      </c>
    </row>
    <row r="7085" spans="1:27" x14ac:dyDescent="0.35">
      <c r="A7085">
        <v>3544</v>
      </c>
      <c r="B7085" t="s">
        <v>8194</v>
      </c>
      <c r="C7085">
        <v>2013</v>
      </c>
      <c r="D7085" s="1">
        <v>41536</v>
      </c>
      <c r="E7085" s="1">
        <v>41538</v>
      </c>
      <c r="F7085" t="s">
        <v>56</v>
      </c>
      <c r="G7085" t="s">
        <v>3790</v>
      </c>
      <c r="H7085" t="s">
        <v>3791</v>
      </c>
      <c r="I7085" t="s">
        <v>38</v>
      </c>
      <c r="J7085" t="s">
        <v>27</v>
      </c>
      <c r="K7085" t="s">
        <v>3521</v>
      </c>
      <c r="L7085" t="s">
        <v>8109</v>
      </c>
      <c r="M7085">
        <v>43229</v>
      </c>
      <c r="N7085" t="s">
        <v>3728</v>
      </c>
      <c r="O7085" t="s">
        <v>6071</v>
      </c>
      <c r="P7085" t="s">
        <v>32</v>
      </c>
      <c r="Q7085" t="s">
        <v>40</v>
      </c>
      <c r="R7085" t="s">
        <v>6072</v>
      </c>
      <c r="S7085">
        <v>2.6720000000000002</v>
      </c>
      <c r="T7085">
        <v>1</v>
      </c>
      <c r="U7085">
        <v>0.2</v>
      </c>
      <c r="V7085">
        <v>0.36739999999999962</v>
      </c>
      <c r="W7085" t="s">
        <v>10936</v>
      </c>
      <c r="X7085" t="s">
        <v>10937</v>
      </c>
      <c r="Y7085">
        <v>9</v>
      </c>
      <c r="Z7085" t="s">
        <v>10949</v>
      </c>
      <c r="AA7085">
        <v>0.13749999999999984</v>
      </c>
    </row>
    <row r="7086" spans="1:27" x14ac:dyDescent="0.35">
      <c r="A7086">
        <v>3561</v>
      </c>
      <c r="B7086" t="s">
        <v>9682</v>
      </c>
      <c r="C7086">
        <v>2014</v>
      </c>
      <c r="D7086" s="1">
        <v>41887</v>
      </c>
      <c r="E7086" s="1">
        <v>41892</v>
      </c>
      <c r="F7086" t="s">
        <v>45</v>
      </c>
      <c r="G7086" t="s">
        <v>3347</v>
      </c>
      <c r="H7086" t="s">
        <v>3348</v>
      </c>
      <c r="I7086" t="s">
        <v>38</v>
      </c>
      <c r="J7086" t="s">
        <v>27</v>
      </c>
      <c r="K7086" t="s">
        <v>8188</v>
      </c>
      <c r="L7086" t="s">
        <v>8109</v>
      </c>
      <c r="M7086">
        <v>44312</v>
      </c>
      <c r="N7086" t="s">
        <v>3728</v>
      </c>
      <c r="O7086" t="s">
        <v>2468</v>
      </c>
      <c r="P7086" t="s">
        <v>32</v>
      </c>
      <c r="Q7086" t="s">
        <v>40</v>
      </c>
      <c r="R7086" t="s">
        <v>2469</v>
      </c>
      <c r="S7086">
        <v>8.2560000000000002</v>
      </c>
      <c r="T7086">
        <v>4</v>
      </c>
      <c r="U7086">
        <v>0.2</v>
      </c>
      <c r="V7086">
        <v>0.61920000000000019</v>
      </c>
      <c r="W7086" t="s">
        <v>10939</v>
      </c>
      <c r="X7086" t="s">
        <v>10937</v>
      </c>
      <c r="Y7086">
        <v>9</v>
      </c>
      <c r="Z7086" t="s">
        <v>10949</v>
      </c>
      <c r="AA7086">
        <v>7.5000000000000025E-2</v>
      </c>
    </row>
    <row r="7087" spans="1:27" x14ac:dyDescent="0.35">
      <c r="A7087">
        <v>3621</v>
      </c>
      <c r="B7087" t="s">
        <v>8453</v>
      </c>
      <c r="C7087">
        <v>2013</v>
      </c>
      <c r="D7087" s="1">
        <v>41540</v>
      </c>
      <c r="E7087" s="1">
        <v>41547</v>
      </c>
      <c r="F7087" t="s">
        <v>23</v>
      </c>
      <c r="G7087" t="s">
        <v>1784</v>
      </c>
      <c r="H7087" t="s">
        <v>1785</v>
      </c>
      <c r="I7087" t="s">
        <v>26</v>
      </c>
      <c r="J7087" t="s">
        <v>27</v>
      </c>
      <c r="K7087" t="s">
        <v>3772</v>
      </c>
      <c r="L7087" t="s">
        <v>7919</v>
      </c>
      <c r="M7087">
        <v>37167</v>
      </c>
      <c r="N7087" t="s">
        <v>3507</v>
      </c>
      <c r="O7087" t="s">
        <v>2542</v>
      </c>
      <c r="P7087" t="s">
        <v>32</v>
      </c>
      <c r="Q7087" t="s">
        <v>40</v>
      </c>
      <c r="R7087" t="s">
        <v>2543</v>
      </c>
      <c r="S7087">
        <v>40.775999999999996</v>
      </c>
      <c r="T7087">
        <v>3</v>
      </c>
      <c r="U7087">
        <v>0.2</v>
      </c>
      <c r="V7087">
        <v>4.5872999999999937</v>
      </c>
      <c r="W7087" t="s">
        <v>10936</v>
      </c>
      <c r="X7087" t="s">
        <v>10937</v>
      </c>
      <c r="Y7087">
        <v>9</v>
      </c>
      <c r="Z7087" t="s">
        <v>10949</v>
      </c>
      <c r="AA7087">
        <v>0.11249999999999985</v>
      </c>
    </row>
    <row r="7088" spans="1:27" x14ac:dyDescent="0.35">
      <c r="A7088">
        <v>3725</v>
      </c>
      <c r="B7088" t="s">
        <v>9683</v>
      </c>
      <c r="C7088">
        <v>2014</v>
      </c>
      <c r="D7088" s="1">
        <v>41733</v>
      </c>
      <c r="E7088" s="1">
        <v>41735</v>
      </c>
      <c r="F7088" t="s">
        <v>56</v>
      </c>
      <c r="G7088" t="s">
        <v>2898</v>
      </c>
      <c r="H7088" t="s">
        <v>2899</v>
      </c>
      <c r="I7088" t="s">
        <v>38</v>
      </c>
      <c r="J7088" t="s">
        <v>27</v>
      </c>
      <c r="K7088" t="s">
        <v>7864</v>
      </c>
      <c r="L7088" t="s">
        <v>7865</v>
      </c>
      <c r="M7088">
        <v>60653</v>
      </c>
      <c r="N7088" t="s">
        <v>3479</v>
      </c>
      <c r="O7088" t="s">
        <v>617</v>
      </c>
      <c r="P7088" t="s">
        <v>32</v>
      </c>
      <c r="Q7088" t="s">
        <v>40</v>
      </c>
      <c r="R7088" t="s">
        <v>618</v>
      </c>
      <c r="S7088">
        <v>7.0559999999999992</v>
      </c>
      <c r="T7088">
        <v>3</v>
      </c>
      <c r="U7088">
        <v>0.2</v>
      </c>
      <c r="V7088">
        <v>2.2050000000000001</v>
      </c>
      <c r="W7088" t="s">
        <v>10939</v>
      </c>
      <c r="X7088" t="s">
        <v>10942</v>
      </c>
      <c r="Y7088">
        <v>4</v>
      </c>
      <c r="Z7088" t="s">
        <v>10943</v>
      </c>
      <c r="AA7088">
        <v>0.31250000000000006</v>
      </c>
    </row>
    <row r="7089" spans="1:27" x14ac:dyDescent="0.35">
      <c r="A7089">
        <v>3758</v>
      </c>
      <c r="B7089" t="s">
        <v>9684</v>
      </c>
      <c r="C7089">
        <v>2013</v>
      </c>
      <c r="D7089" s="1">
        <v>41334</v>
      </c>
      <c r="E7089" s="1">
        <v>41338</v>
      </c>
      <c r="F7089" t="s">
        <v>23</v>
      </c>
      <c r="G7089" t="s">
        <v>1665</v>
      </c>
      <c r="H7089" t="s">
        <v>1666</v>
      </c>
      <c r="I7089" t="s">
        <v>38</v>
      </c>
      <c r="J7089" t="s">
        <v>27</v>
      </c>
      <c r="K7089" t="s">
        <v>3821</v>
      </c>
      <c r="L7089" t="s">
        <v>8109</v>
      </c>
      <c r="M7089">
        <v>43055</v>
      </c>
      <c r="N7089" t="s">
        <v>3728</v>
      </c>
      <c r="O7089" t="s">
        <v>229</v>
      </c>
      <c r="P7089" t="s">
        <v>32</v>
      </c>
      <c r="Q7089" t="s">
        <v>40</v>
      </c>
      <c r="R7089" t="s">
        <v>230</v>
      </c>
      <c r="S7089">
        <v>111.104</v>
      </c>
      <c r="T7089">
        <v>7</v>
      </c>
      <c r="U7089">
        <v>0.2</v>
      </c>
      <c r="V7089">
        <v>8.3328000000000024</v>
      </c>
      <c r="W7089" t="s">
        <v>10936</v>
      </c>
      <c r="X7089" t="s">
        <v>10950</v>
      </c>
      <c r="Y7089">
        <v>3</v>
      </c>
      <c r="Z7089" t="s">
        <v>10953</v>
      </c>
      <c r="AA7089">
        <v>7.5000000000000025E-2</v>
      </c>
    </row>
    <row r="7090" spans="1:27" x14ac:dyDescent="0.35">
      <c r="A7090">
        <v>3793</v>
      </c>
      <c r="B7090" t="s">
        <v>9685</v>
      </c>
      <c r="C7090">
        <v>2012</v>
      </c>
      <c r="D7090" s="1">
        <v>40966</v>
      </c>
      <c r="E7090" s="1">
        <v>40967</v>
      </c>
      <c r="F7090" t="s">
        <v>56</v>
      </c>
      <c r="G7090" t="s">
        <v>816</v>
      </c>
      <c r="H7090" t="s">
        <v>817</v>
      </c>
      <c r="I7090" t="s">
        <v>26</v>
      </c>
      <c r="J7090" t="s">
        <v>27</v>
      </c>
      <c r="K7090" t="s">
        <v>9686</v>
      </c>
      <c r="L7090" t="s">
        <v>8102</v>
      </c>
      <c r="M7090">
        <v>16602</v>
      </c>
      <c r="N7090" t="s">
        <v>3728</v>
      </c>
      <c r="O7090" t="s">
        <v>6071</v>
      </c>
      <c r="P7090" t="s">
        <v>32</v>
      </c>
      <c r="Q7090" t="s">
        <v>40</v>
      </c>
      <c r="R7090" t="s">
        <v>6072</v>
      </c>
      <c r="S7090">
        <v>16.032</v>
      </c>
      <c r="T7090">
        <v>6</v>
      </c>
      <c r="U7090">
        <v>0.2</v>
      </c>
      <c r="V7090">
        <v>2.2043999999999979</v>
      </c>
      <c r="W7090" t="s">
        <v>10948</v>
      </c>
      <c r="X7090" t="s">
        <v>10950</v>
      </c>
      <c r="Y7090">
        <v>2</v>
      </c>
      <c r="Z7090" t="s">
        <v>10955</v>
      </c>
      <c r="AA7090">
        <v>0.13749999999999987</v>
      </c>
    </row>
    <row r="7091" spans="1:27" x14ac:dyDescent="0.35">
      <c r="A7091">
        <v>3807</v>
      </c>
      <c r="B7091" t="s">
        <v>7960</v>
      </c>
      <c r="C7091">
        <v>2012</v>
      </c>
      <c r="D7091" s="1">
        <v>41225</v>
      </c>
      <c r="E7091" s="1">
        <v>41232</v>
      </c>
      <c r="F7091" t="s">
        <v>23</v>
      </c>
      <c r="G7091" t="s">
        <v>1536</v>
      </c>
      <c r="H7091" t="s">
        <v>1537</v>
      </c>
      <c r="I7091" t="s">
        <v>26</v>
      </c>
      <c r="J7091" t="s">
        <v>27</v>
      </c>
      <c r="K7091" t="s">
        <v>7961</v>
      </c>
      <c r="L7091" t="s">
        <v>7878</v>
      </c>
      <c r="M7091">
        <v>33317</v>
      </c>
      <c r="N7091" t="s">
        <v>3507</v>
      </c>
      <c r="O7091" t="s">
        <v>42</v>
      </c>
      <c r="P7091" t="s">
        <v>32</v>
      </c>
      <c r="Q7091" t="s">
        <v>40</v>
      </c>
      <c r="R7091" t="s">
        <v>43</v>
      </c>
      <c r="S7091">
        <v>11.76</v>
      </c>
      <c r="T7091">
        <v>5</v>
      </c>
      <c r="U7091">
        <v>0.2</v>
      </c>
      <c r="V7091">
        <v>1.3229999999999991</v>
      </c>
      <c r="W7091" t="s">
        <v>10948</v>
      </c>
      <c r="X7091" t="s">
        <v>10940</v>
      </c>
      <c r="Y7091">
        <v>11</v>
      </c>
      <c r="Z7091" t="s">
        <v>10947</v>
      </c>
      <c r="AA7091">
        <v>0.11249999999999992</v>
      </c>
    </row>
    <row r="7092" spans="1:27" x14ac:dyDescent="0.35">
      <c r="A7092">
        <v>3885</v>
      </c>
      <c r="B7092" t="s">
        <v>9687</v>
      </c>
      <c r="C7092">
        <v>2011</v>
      </c>
      <c r="D7092" s="1">
        <v>40729</v>
      </c>
      <c r="E7092" s="1">
        <v>40736</v>
      </c>
      <c r="F7092" t="s">
        <v>23</v>
      </c>
      <c r="G7092" t="s">
        <v>604</v>
      </c>
      <c r="H7092" t="s">
        <v>605</v>
      </c>
      <c r="I7092" t="s">
        <v>26</v>
      </c>
      <c r="J7092" t="s">
        <v>27</v>
      </c>
      <c r="K7092" t="s">
        <v>7984</v>
      </c>
      <c r="L7092" t="s">
        <v>7919</v>
      </c>
      <c r="M7092">
        <v>37918</v>
      </c>
      <c r="N7092" t="s">
        <v>3507</v>
      </c>
      <c r="O7092" t="s">
        <v>1194</v>
      </c>
      <c r="P7092" t="s">
        <v>32</v>
      </c>
      <c r="Q7092" t="s">
        <v>40</v>
      </c>
      <c r="R7092" t="s">
        <v>1195</v>
      </c>
      <c r="S7092">
        <v>4.3680000000000003</v>
      </c>
      <c r="T7092">
        <v>3</v>
      </c>
      <c r="U7092">
        <v>0.2</v>
      </c>
      <c r="V7092">
        <v>0.3822000000000001</v>
      </c>
      <c r="W7092" t="s">
        <v>10944</v>
      </c>
      <c r="X7092" t="s">
        <v>10937</v>
      </c>
      <c r="Y7092">
        <v>7</v>
      </c>
      <c r="Z7092" t="s">
        <v>10938</v>
      </c>
      <c r="AA7092">
        <v>8.7500000000000008E-2</v>
      </c>
    </row>
    <row r="7093" spans="1:27" x14ac:dyDescent="0.35">
      <c r="A7093">
        <v>3959</v>
      </c>
      <c r="B7093" t="s">
        <v>8206</v>
      </c>
      <c r="C7093">
        <v>2013</v>
      </c>
      <c r="D7093" s="1">
        <v>41424</v>
      </c>
      <c r="E7093" s="1">
        <v>41428</v>
      </c>
      <c r="F7093" t="s">
        <v>23</v>
      </c>
      <c r="G7093" t="s">
        <v>2260</v>
      </c>
      <c r="H7093" t="s">
        <v>2261</v>
      </c>
      <c r="I7093" t="s">
        <v>38</v>
      </c>
      <c r="J7093" t="s">
        <v>27</v>
      </c>
      <c r="K7093" t="s">
        <v>8001</v>
      </c>
      <c r="L7093" t="s">
        <v>7919</v>
      </c>
      <c r="M7093">
        <v>37211</v>
      </c>
      <c r="N7093" t="s">
        <v>3507</v>
      </c>
      <c r="O7093" t="s">
        <v>1410</v>
      </c>
      <c r="P7093" t="s">
        <v>32</v>
      </c>
      <c r="Q7093" t="s">
        <v>40</v>
      </c>
      <c r="R7093" t="s">
        <v>1411</v>
      </c>
      <c r="S7093">
        <v>4.4479999999999995</v>
      </c>
      <c r="T7093">
        <v>2</v>
      </c>
      <c r="U7093">
        <v>0.2</v>
      </c>
      <c r="V7093">
        <v>0.3335999999999999</v>
      </c>
      <c r="W7093" t="s">
        <v>10936</v>
      </c>
      <c r="X7093" t="s">
        <v>10942</v>
      </c>
      <c r="Y7093">
        <v>5</v>
      </c>
      <c r="Z7093" t="s">
        <v>10952</v>
      </c>
      <c r="AA7093">
        <v>7.4999999999999983E-2</v>
      </c>
    </row>
    <row r="7094" spans="1:27" x14ac:dyDescent="0.35">
      <c r="A7094">
        <v>3966</v>
      </c>
      <c r="B7094" t="s">
        <v>9688</v>
      </c>
      <c r="C7094">
        <v>2011</v>
      </c>
      <c r="D7094" s="1">
        <v>40859</v>
      </c>
      <c r="E7094" s="1">
        <v>40864</v>
      </c>
      <c r="F7094" t="s">
        <v>45</v>
      </c>
      <c r="G7094" t="s">
        <v>1790</v>
      </c>
      <c r="H7094" t="s">
        <v>1791</v>
      </c>
      <c r="I7094" t="s">
        <v>26</v>
      </c>
      <c r="J7094" t="s">
        <v>27</v>
      </c>
      <c r="K7094" t="s">
        <v>8393</v>
      </c>
      <c r="L7094" t="s">
        <v>7858</v>
      </c>
      <c r="M7094">
        <v>28806</v>
      </c>
      <c r="N7094" t="s">
        <v>3507</v>
      </c>
      <c r="O7094" t="s">
        <v>1886</v>
      </c>
      <c r="P7094" t="s">
        <v>32</v>
      </c>
      <c r="Q7094" t="s">
        <v>40</v>
      </c>
      <c r="R7094" t="s">
        <v>1887</v>
      </c>
      <c r="S7094">
        <v>7.8719999999999999</v>
      </c>
      <c r="T7094">
        <v>3</v>
      </c>
      <c r="U7094">
        <v>0.2</v>
      </c>
      <c r="V7094">
        <v>0.88559999999999883</v>
      </c>
      <c r="W7094" t="s">
        <v>10944</v>
      </c>
      <c r="X7094" t="s">
        <v>10940</v>
      </c>
      <c r="Y7094">
        <v>11</v>
      </c>
      <c r="Z7094" t="s">
        <v>10947</v>
      </c>
      <c r="AA7094">
        <v>0.11249999999999985</v>
      </c>
    </row>
    <row r="7095" spans="1:27" x14ac:dyDescent="0.35">
      <c r="A7095">
        <v>3994</v>
      </c>
      <c r="B7095" t="s">
        <v>8210</v>
      </c>
      <c r="C7095">
        <v>2012</v>
      </c>
      <c r="D7095" s="1">
        <v>41030</v>
      </c>
      <c r="E7095" s="1">
        <v>41034</v>
      </c>
      <c r="F7095" t="s">
        <v>23</v>
      </c>
      <c r="G7095" t="s">
        <v>2196</v>
      </c>
      <c r="H7095" t="s">
        <v>2197</v>
      </c>
      <c r="I7095" t="s">
        <v>26</v>
      </c>
      <c r="J7095" t="s">
        <v>27</v>
      </c>
      <c r="K7095" t="s">
        <v>8003</v>
      </c>
      <c r="L7095" t="s">
        <v>7878</v>
      </c>
      <c r="M7095">
        <v>33614</v>
      </c>
      <c r="N7095" t="s">
        <v>3507</v>
      </c>
      <c r="O7095" t="s">
        <v>3209</v>
      </c>
      <c r="P7095" t="s">
        <v>32</v>
      </c>
      <c r="Q7095" t="s">
        <v>40</v>
      </c>
      <c r="R7095" t="s">
        <v>3210</v>
      </c>
      <c r="S7095">
        <v>172.70400000000001</v>
      </c>
      <c r="T7095">
        <v>6</v>
      </c>
      <c r="U7095">
        <v>0.2</v>
      </c>
      <c r="V7095">
        <v>10.793999999999983</v>
      </c>
      <c r="W7095" t="s">
        <v>10948</v>
      </c>
      <c r="X7095" t="s">
        <v>10942</v>
      </c>
      <c r="Y7095">
        <v>5</v>
      </c>
      <c r="Z7095" t="s">
        <v>10952</v>
      </c>
      <c r="AA7095">
        <v>6.2499999999999896E-2</v>
      </c>
    </row>
    <row r="7096" spans="1:27" x14ac:dyDescent="0.35">
      <c r="A7096">
        <v>4009</v>
      </c>
      <c r="B7096" t="s">
        <v>9689</v>
      </c>
      <c r="C7096">
        <v>2012</v>
      </c>
      <c r="D7096" s="1">
        <v>41261</v>
      </c>
      <c r="E7096" s="1">
        <v>41265</v>
      </c>
      <c r="F7096" t="s">
        <v>23</v>
      </c>
      <c r="G7096" t="s">
        <v>3724</v>
      </c>
      <c r="H7096" t="s">
        <v>3725</v>
      </c>
      <c r="I7096" t="s">
        <v>26</v>
      </c>
      <c r="J7096" t="s">
        <v>27</v>
      </c>
      <c r="K7096" t="s">
        <v>4099</v>
      </c>
      <c r="L7096" t="s">
        <v>7873</v>
      </c>
      <c r="M7096">
        <v>80027</v>
      </c>
      <c r="N7096" t="s">
        <v>30</v>
      </c>
      <c r="O7096" t="s">
        <v>494</v>
      </c>
      <c r="P7096" t="s">
        <v>32</v>
      </c>
      <c r="Q7096" t="s">
        <v>40</v>
      </c>
      <c r="R7096" t="s">
        <v>495</v>
      </c>
      <c r="S7096">
        <v>6.8480000000000008</v>
      </c>
      <c r="T7096">
        <v>2</v>
      </c>
      <c r="U7096">
        <v>0.2</v>
      </c>
      <c r="V7096">
        <v>0.59920000000000018</v>
      </c>
      <c r="W7096" t="s">
        <v>10948</v>
      </c>
      <c r="X7096" t="s">
        <v>10940</v>
      </c>
      <c r="Y7096">
        <v>12</v>
      </c>
      <c r="Z7096" t="s">
        <v>10941</v>
      </c>
      <c r="AA7096">
        <v>8.7500000000000022E-2</v>
      </c>
    </row>
    <row r="7097" spans="1:27" x14ac:dyDescent="0.35">
      <c r="A7097">
        <v>4064</v>
      </c>
      <c r="B7097" t="s">
        <v>9386</v>
      </c>
      <c r="C7097">
        <v>2011</v>
      </c>
      <c r="D7097" s="1">
        <v>40717</v>
      </c>
      <c r="E7097" s="1">
        <v>40720</v>
      </c>
      <c r="F7097" t="s">
        <v>56</v>
      </c>
      <c r="G7097" t="s">
        <v>3991</v>
      </c>
      <c r="H7097" t="s">
        <v>3992</v>
      </c>
      <c r="I7097" t="s">
        <v>38</v>
      </c>
      <c r="J7097" t="s">
        <v>27</v>
      </c>
      <c r="K7097" t="s">
        <v>2773</v>
      </c>
      <c r="L7097" t="s">
        <v>7858</v>
      </c>
      <c r="M7097">
        <v>28027</v>
      </c>
      <c r="N7097" t="s">
        <v>3507</v>
      </c>
      <c r="O7097" t="s">
        <v>1569</v>
      </c>
      <c r="P7097" t="s">
        <v>32</v>
      </c>
      <c r="Q7097" t="s">
        <v>40</v>
      </c>
      <c r="R7097" t="s">
        <v>1570</v>
      </c>
      <c r="S7097">
        <v>20.015999999999998</v>
      </c>
      <c r="T7097">
        <v>9</v>
      </c>
      <c r="U7097">
        <v>0.2</v>
      </c>
      <c r="V7097">
        <v>1.7514000000000003</v>
      </c>
      <c r="W7097" t="s">
        <v>10944</v>
      </c>
      <c r="X7097" t="s">
        <v>10942</v>
      </c>
      <c r="Y7097">
        <v>6</v>
      </c>
      <c r="Z7097" t="s">
        <v>10946</v>
      </c>
      <c r="AA7097">
        <v>8.7500000000000022E-2</v>
      </c>
    </row>
    <row r="7098" spans="1:27" x14ac:dyDescent="0.35">
      <c r="A7098">
        <v>4067</v>
      </c>
      <c r="B7098" t="s">
        <v>8471</v>
      </c>
      <c r="C7098">
        <v>2011</v>
      </c>
      <c r="D7098" s="1">
        <v>40848</v>
      </c>
      <c r="E7098" s="1">
        <v>40852</v>
      </c>
      <c r="F7098" t="s">
        <v>23</v>
      </c>
      <c r="G7098" t="s">
        <v>3443</v>
      </c>
      <c r="H7098" t="s">
        <v>3444</v>
      </c>
      <c r="I7098" t="s">
        <v>26</v>
      </c>
      <c r="J7098" t="s">
        <v>27</v>
      </c>
      <c r="K7098" t="s">
        <v>7862</v>
      </c>
      <c r="L7098" t="s">
        <v>7858</v>
      </c>
      <c r="M7098">
        <v>28205</v>
      </c>
      <c r="N7098" t="s">
        <v>3507</v>
      </c>
      <c r="O7098" t="s">
        <v>494</v>
      </c>
      <c r="P7098" t="s">
        <v>32</v>
      </c>
      <c r="Q7098" t="s">
        <v>40</v>
      </c>
      <c r="R7098" t="s">
        <v>495</v>
      </c>
      <c r="S7098">
        <v>10.272000000000002</v>
      </c>
      <c r="T7098">
        <v>3</v>
      </c>
      <c r="U7098">
        <v>0.2</v>
      </c>
      <c r="V7098">
        <v>0.89880000000000004</v>
      </c>
      <c r="W7098" t="s">
        <v>10944</v>
      </c>
      <c r="X7098" t="s">
        <v>10940</v>
      </c>
      <c r="Y7098">
        <v>11</v>
      </c>
      <c r="Z7098" t="s">
        <v>10947</v>
      </c>
      <c r="AA7098">
        <v>8.7499999999999981E-2</v>
      </c>
    </row>
    <row r="7099" spans="1:27" x14ac:dyDescent="0.35">
      <c r="A7099">
        <v>4253</v>
      </c>
      <c r="B7099" t="s">
        <v>8473</v>
      </c>
      <c r="C7099">
        <v>2012</v>
      </c>
      <c r="D7099" s="1">
        <v>41205</v>
      </c>
      <c r="E7099" s="1">
        <v>41205</v>
      </c>
      <c r="F7099" t="s">
        <v>234</v>
      </c>
      <c r="G7099" t="s">
        <v>1050</v>
      </c>
      <c r="H7099" t="s">
        <v>1051</v>
      </c>
      <c r="I7099" t="s">
        <v>38</v>
      </c>
      <c r="J7099" t="s">
        <v>27</v>
      </c>
      <c r="K7099" t="s">
        <v>7910</v>
      </c>
      <c r="L7099" t="s">
        <v>7878</v>
      </c>
      <c r="M7099">
        <v>33801</v>
      </c>
      <c r="N7099" t="s">
        <v>3507</v>
      </c>
      <c r="O7099" t="s">
        <v>5913</v>
      </c>
      <c r="P7099" t="s">
        <v>32</v>
      </c>
      <c r="Q7099" t="s">
        <v>40</v>
      </c>
      <c r="R7099" t="s">
        <v>5914</v>
      </c>
      <c r="S7099">
        <v>10.688000000000001</v>
      </c>
      <c r="T7099">
        <v>2</v>
      </c>
      <c r="U7099">
        <v>0.2</v>
      </c>
      <c r="V7099">
        <v>2.271199999999999</v>
      </c>
      <c r="W7099" t="s">
        <v>10948</v>
      </c>
      <c r="X7099" t="s">
        <v>10940</v>
      </c>
      <c r="Y7099">
        <v>10</v>
      </c>
      <c r="Z7099" t="s">
        <v>10945</v>
      </c>
      <c r="AA7099">
        <v>0.21249999999999988</v>
      </c>
    </row>
    <row r="7100" spans="1:27" x14ac:dyDescent="0.35">
      <c r="A7100">
        <v>4303</v>
      </c>
      <c r="B7100" t="s">
        <v>9690</v>
      </c>
      <c r="C7100">
        <v>2011</v>
      </c>
      <c r="D7100" s="1">
        <v>40777</v>
      </c>
      <c r="E7100" s="1">
        <v>40780</v>
      </c>
      <c r="F7100" t="s">
        <v>45</v>
      </c>
      <c r="G7100" t="s">
        <v>1081</v>
      </c>
      <c r="H7100" t="s">
        <v>1082</v>
      </c>
      <c r="I7100" t="s">
        <v>127</v>
      </c>
      <c r="J7100" t="s">
        <v>27</v>
      </c>
      <c r="K7100" t="s">
        <v>2903</v>
      </c>
      <c r="L7100" t="s">
        <v>8109</v>
      </c>
      <c r="M7100">
        <v>44107</v>
      </c>
      <c r="N7100" t="s">
        <v>3728</v>
      </c>
      <c r="O7100" t="s">
        <v>1487</v>
      </c>
      <c r="P7100" t="s">
        <v>32</v>
      </c>
      <c r="Q7100" t="s">
        <v>40</v>
      </c>
      <c r="R7100" t="s">
        <v>1488</v>
      </c>
      <c r="S7100">
        <v>3.9119999999999999</v>
      </c>
      <c r="T7100">
        <v>1</v>
      </c>
      <c r="U7100">
        <v>0.2</v>
      </c>
      <c r="V7100">
        <v>1.0269000000000001</v>
      </c>
      <c r="W7100" t="s">
        <v>10944</v>
      </c>
      <c r="X7100" t="s">
        <v>10937</v>
      </c>
      <c r="Y7100">
        <v>8</v>
      </c>
      <c r="Z7100" t="s">
        <v>10954</v>
      </c>
      <c r="AA7100">
        <v>0.26250000000000007</v>
      </c>
    </row>
    <row r="7101" spans="1:27" x14ac:dyDescent="0.35">
      <c r="A7101">
        <v>4325</v>
      </c>
      <c r="B7101" t="s">
        <v>8819</v>
      </c>
      <c r="C7101">
        <v>2012</v>
      </c>
      <c r="D7101" s="1">
        <v>40953</v>
      </c>
      <c r="E7101" s="1">
        <v>40958</v>
      </c>
      <c r="F7101" t="s">
        <v>23</v>
      </c>
      <c r="G7101" t="s">
        <v>5363</v>
      </c>
      <c r="H7101" t="s">
        <v>5364</v>
      </c>
      <c r="I7101" t="s">
        <v>38</v>
      </c>
      <c r="J7101" t="s">
        <v>27</v>
      </c>
      <c r="K7101" t="s">
        <v>8188</v>
      </c>
      <c r="L7101" t="s">
        <v>8109</v>
      </c>
      <c r="M7101">
        <v>44312</v>
      </c>
      <c r="N7101" t="s">
        <v>3728</v>
      </c>
      <c r="O7101" t="s">
        <v>5987</v>
      </c>
      <c r="P7101" t="s">
        <v>32</v>
      </c>
      <c r="Q7101" t="s">
        <v>40</v>
      </c>
      <c r="R7101" t="s">
        <v>5988</v>
      </c>
      <c r="S7101">
        <v>14.352000000000002</v>
      </c>
      <c r="T7101">
        <v>3</v>
      </c>
      <c r="U7101">
        <v>0.2</v>
      </c>
      <c r="V7101">
        <v>0.8969999999999998</v>
      </c>
      <c r="W7101" t="s">
        <v>10948</v>
      </c>
      <c r="X7101" t="s">
        <v>10950</v>
      </c>
      <c r="Y7101">
        <v>2</v>
      </c>
      <c r="Z7101" t="s">
        <v>10955</v>
      </c>
      <c r="AA7101">
        <v>6.2499999999999979E-2</v>
      </c>
    </row>
    <row r="7102" spans="1:27" x14ac:dyDescent="0.35">
      <c r="A7102">
        <v>4357</v>
      </c>
      <c r="B7102" t="s">
        <v>9691</v>
      </c>
      <c r="C7102">
        <v>2012</v>
      </c>
      <c r="D7102" s="1">
        <v>41247</v>
      </c>
      <c r="E7102" s="1">
        <v>41250</v>
      </c>
      <c r="F7102" t="s">
        <v>45</v>
      </c>
      <c r="G7102" t="s">
        <v>2141</v>
      </c>
      <c r="H7102" t="s">
        <v>2142</v>
      </c>
      <c r="I7102" t="s">
        <v>38</v>
      </c>
      <c r="J7102" t="s">
        <v>27</v>
      </c>
      <c r="K7102" t="s">
        <v>7918</v>
      </c>
      <c r="L7102" t="s">
        <v>7919</v>
      </c>
      <c r="M7102">
        <v>37042</v>
      </c>
      <c r="N7102" t="s">
        <v>3507</v>
      </c>
      <c r="O7102" t="s">
        <v>2361</v>
      </c>
      <c r="P7102" t="s">
        <v>32</v>
      </c>
      <c r="Q7102" t="s">
        <v>40</v>
      </c>
      <c r="R7102" t="s">
        <v>2362</v>
      </c>
      <c r="S7102">
        <v>36.96</v>
      </c>
      <c r="T7102">
        <v>4</v>
      </c>
      <c r="U7102">
        <v>0.2</v>
      </c>
      <c r="V7102">
        <v>12.011999999999999</v>
      </c>
      <c r="W7102" t="s">
        <v>10948</v>
      </c>
      <c r="X7102" t="s">
        <v>10940</v>
      </c>
      <c r="Y7102">
        <v>12</v>
      </c>
      <c r="Z7102" t="s">
        <v>10941</v>
      </c>
      <c r="AA7102">
        <v>0.32499999999999996</v>
      </c>
    </row>
    <row r="7103" spans="1:27" x14ac:dyDescent="0.35">
      <c r="A7103">
        <v>4403</v>
      </c>
      <c r="B7103" t="s">
        <v>9692</v>
      </c>
      <c r="C7103">
        <v>2013</v>
      </c>
      <c r="D7103" s="1">
        <v>41635</v>
      </c>
      <c r="E7103" s="1">
        <v>41636</v>
      </c>
      <c r="F7103" t="s">
        <v>56</v>
      </c>
      <c r="G7103" t="s">
        <v>3043</v>
      </c>
      <c r="H7103" t="s">
        <v>3044</v>
      </c>
      <c r="I7103" t="s">
        <v>38</v>
      </c>
      <c r="J7103" t="s">
        <v>27</v>
      </c>
      <c r="K7103" t="s">
        <v>8010</v>
      </c>
      <c r="L7103" t="s">
        <v>7873</v>
      </c>
      <c r="M7103">
        <v>80906</v>
      </c>
      <c r="N7103" t="s">
        <v>30</v>
      </c>
      <c r="O7103" t="s">
        <v>222</v>
      </c>
      <c r="P7103" t="s">
        <v>32</v>
      </c>
      <c r="Q7103" t="s">
        <v>40</v>
      </c>
      <c r="R7103" t="s">
        <v>223</v>
      </c>
      <c r="S7103">
        <v>11.328000000000001</v>
      </c>
      <c r="T7103">
        <v>2</v>
      </c>
      <c r="U7103">
        <v>0.2</v>
      </c>
      <c r="V7103">
        <v>2.5488000000000004</v>
      </c>
      <c r="W7103" t="s">
        <v>10936</v>
      </c>
      <c r="X7103" t="s">
        <v>10940</v>
      </c>
      <c r="Y7103">
        <v>12</v>
      </c>
      <c r="Z7103" t="s">
        <v>10941</v>
      </c>
      <c r="AA7103">
        <v>0.22500000000000001</v>
      </c>
    </row>
    <row r="7104" spans="1:27" x14ac:dyDescent="0.35">
      <c r="A7104">
        <v>4422</v>
      </c>
      <c r="B7104" t="s">
        <v>9693</v>
      </c>
      <c r="C7104">
        <v>2011</v>
      </c>
      <c r="D7104" s="1">
        <v>40606</v>
      </c>
      <c r="E7104" s="1">
        <v>40611</v>
      </c>
      <c r="F7104" t="s">
        <v>23</v>
      </c>
      <c r="G7104" t="s">
        <v>664</v>
      </c>
      <c r="H7104" t="s">
        <v>665</v>
      </c>
      <c r="I7104" t="s">
        <v>38</v>
      </c>
      <c r="J7104" t="s">
        <v>27</v>
      </c>
      <c r="K7104" t="s">
        <v>9694</v>
      </c>
      <c r="L7104" t="s">
        <v>7878</v>
      </c>
      <c r="M7104">
        <v>33063</v>
      </c>
      <c r="N7104" t="s">
        <v>3507</v>
      </c>
      <c r="O7104" t="s">
        <v>1037</v>
      </c>
      <c r="P7104" t="s">
        <v>32</v>
      </c>
      <c r="Q7104" t="s">
        <v>40</v>
      </c>
      <c r="R7104" t="s">
        <v>1038</v>
      </c>
      <c r="S7104">
        <v>15.552000000000003</v>
      </c>
      <c r="T7104">
        <v>3</v>
      </c>
      <c r="U7104">
        <v>0.2</v>
      </c>
      <c r="V7104">
        <v>2.3327999999999989</v>
      </c>
      <c r="W7104" t="s">
        <v>10944</v>
      </c>
      <c r="X7104" t="s">
        <v>10950</v>
      </c>
      <c r="Y7104">
        <v>3</v>
      </c>
      <c r="Z7104" t="s">
        <v>10953</v>
      </c>
      <c r="AA7104">
        <v>0.14999999999999988</v>
      </c>
    </row>
    <row r="7105" spans="1:27" x14ac:dyDescent="0.35">
      <c r="A7105">
        <v>4437</v>
      </c>
      <c r="B7105" t="s">
        <v>9695</v>
      </c>
      <c r="C7105">
        <v>2013</v>
      </c>
      <c r="D7105" s="1">
        <v>41398</v>
      </c>
      <c r="E7105" s="1">
        <v>41403</v>
      </c>
      <c r="F7105" t="s">
        <v>23</v>
      </c>
      <c r="G7105" t="s">
        <v>882</v>
      </c>
      <c r="H7105" t="s">
        <v>883</v>
      </c>
      <c r="I7105" t="s">
        <v>38</v>
      </c>
      <c r="J7105" t="s">
        <v>27</v>
      </c>
      <c r="K7105" t="s">
        <v>7864</v>
      </c>
      <c r="L7105" t="s">
        <v>7865</v>
      </c>
      <c r="M7105">
        <v>60653</v>
      </c>
      <c r="N7105" t="s">
        <v>3479</v>
      </c>
      <c r="O7105" t="s">
        <v>6131</v>
      </c>
      <c r="P7105" t="s">
        <v>32</v>
      </c>
      <c r="Q7105" t="s">
        <v>40</v>
      </c>
      <c r="R7105" t="s">
        <v>6132</v>
      </c>
      <c r="S7105">
        <v>27.384</v>
      </c>
      <c r="T7105">
        <v>7</v>
      </c>
      <c r="U7105">
        <v>0.2</v>
      </c>
      <c r="V7105">
        <v>2.7384000000000022</v>
      </c>
      <c r="W7105" t="s">
        <v>10936</v>
      </c>
      <c r="X7105" t="s">
        <v>10942</v>
      </c>
      <c r="Y7105">
        <v>5</v>
      </c>
      <c r="Z7105" t="s">
        <v>10952</v>
      </c>
      <c r="AA7105">
        <v>0.10000000000000007</v>
      </c>
    </row>
    <row r="7106" spans="1:27" x14ac:dyDescent="0.35">
      <c r="A7106">
        <v>4548</v>
      </c>
      <c r="B7106" t="s">
        <v>8476</v>
      </c>
      <c r="C7106">
        <v>2012</v>
      </c>
      <c r="D7106" s="1">
        <v>41102</v>
      </c>
      <c r="E7106" s="1">
        <v>41107</v>
      </c>
      <c r="F7106" t="s">
        <v>45</v>
      </c>
      <c r="G7106" t="s">
        <v>220</v>
      </c>
      <c r="H7106" t="s">
        <v>221</v>
      </c>
      <c r="I7106" t="s">
        <v>38</v>
      </c>
      <c r="J7106" t="s">
        <v>27</v>
      </c>
      <c r="K7106" t="s">
        <v>7864</v>
      </c>
      <c r="L7106" t="s">
        <v>7865</v>
      </c>
      <c r="M7106">
        <v>60610</v>
      </c>
      <c r="N7106" t="s">
        <v>3479</v>
      </c>
      <c r="O7106" t="s">
        <v>217</v>
      </c>
      <c r="P7106" t="s">
        <v>32</v>
      </c>
      <c r="Q7106" t="s">
        <v>40</v>
      </c>
      <c r="R7106" t="s">
        <v>218</v>
      </c>
      <c r="S7106">
        <v>6.911999999999999</v>
      </c>
      <c r="T7106">
        <v>3</v>
      </c>
      <c r="U7106">
        <v>0.2</v>
      </c>
      <c r="V7106">
        <v>0.69120000000000026</v>
      </c>
      <c r="W7106" t="s">
        <v>10948</v>
      </c>
      <c r="X7106" t="s">
        <v>10937</v>
      </c>
      <c r="Y7106">
        <v>7</v>
      </c>
      <c r="Z7106" t="s">
        <v>10938</v>
      </c>
      <c r="AA7106">
        <v>0.10000000000000005</v>
      </c>
    </row>
    <row r="7107" spans="1:27" x14ac:dyDescent="0.35">
      <c r="A7107">
        <v>4613</v>
      </c>
      <c r="B7107" t="s">
        <v>9696</v>
      </c>
      <c r="C7107">
        <v>2014</v>
      </c>
      <c r="D7107" s="1">
        <v>41640</v>
      </c>
      <c r="E7107" s="1">
        <v>41646</v>
      </c>
      <c r="F7107" t="s">
        <v>23</v>
      </c>
      <c r="G7107" t="s">
        <v>1390</v>
      </c>
      <c r="H7107" t="s">
        <v>1391</v>
      </c>
      <c r="I7107" t="s">
        <v>38</v>
      </c>
      <c r="J7107" t="s">
        <v>27</v>
      </c>
      <c r="K7107" t="s">
        <v>7937</v>
      </c>
      <c r="L7107" t="s">
        <v>7878</v>
      </c>
      <c r="M7107">
        <v>32216</v>
      </c>
      <c r="N7107" t="s">
        <v>3507</v>
      </c>
      <c r="O7107" t="s">
        <v>930</v>
      </c>
      <c r="P7107" t="s">
        <v>32</v>
      </c>
      <c r="Q7107" t="s">
        <v>40</v>
      </c>
      <c r="R7107" t="s">
        <v>931</v>
      </c>
      <c r="S7107">
        <v>47.616</v>
      </c>
      <c r="T7107">
        <v>3</v>
      </c>
      <c r="U7107">
        <v>0.2</v>
      </c>
      <c r="V7107">
        <v>3.571200000000001</v>
      </c>
      <c r="W7107" t="s">
        <v>10939</v>
      </c>
      <c r="X7107" t="s">
        <v>10950</v>
      </c>
      <c r="Y7107">
        <v>1</v>
      </c>
      <c r="Z7107" t="s">
        <v>10951</v>
      </c>
      <c r="AA7107">
        <v>7.5000000000000025E-2</v>
      </c>
    </row>
    <row r="7108" spans="1:27" x14ac:dyDescent="0.35">
      <c r="A7108">
        <v>4785</v>
      </c>
      <c r="B7108" t="s">
        <v>8232</v>
      </c>
      <c r="C7108">
        <v>2012</v>
      </c>
      <c r="D7108" s="1">
        <v>41254</v>
      </c>
      <c r="E7108" s="1">
        <v>41259</v>
      </c>
      <c r="F7108" t="s">
        <v>23</v>
      </c>
      <c r="G7108" t="s">
        <v>2583</v>
      </c>
      <c r="H7108" t="s">
        <v>2584</v>
      </c>
      <c r="I7108" t="s">
        <v>38</v>
      </c>
      <c r="J7108" t="s">
        <v>27</v>
      </c>
      <c r="K7108" t="s">
        <v>8010</v>
      </c>
      <c r="L7108" t="s">
        <v>7873</v>
      </c>
      <c r="M7108">
        <v>80906</v>
      </c>
      <c r="N7108" t="s">
        <v>30</v>
      </c>
      <c r="O7108" t="s">
        <v>5926</v>
      </c>
      <c r="P7108" t="s">
        <v>32</v>
      </c>
      <c r="Q7108" t="s">
        <v>40</v>
      </c>
      <c r="R7108" t="s">
        <v>5927</v>
      </c>
      <c r="S7108">
        <v>13.120000000000001</v>
      </c>
      <c r="T7108">
        <v>5</v>
      </c>
      <c r="U7108">
        <v>0.2</v>
      </c>
      <c r="V7108">
        <v>1.1480000000000006</v>
      </c>
      <c r="W7108" t="s">
        <v>10948</v>
      </c>
      <c r="X7108" t="s">
        <v>10940</v>
      </c>
      <c r="Y7108">
        <v>12</v>
      </c>
      <c r="Z7108" t="s">
        <v>10941</v>
      </c>
      <c r="AA7108">
        <v>8.7500000000000036E-2</v>
      </c>
    </row>
    <row r="7109" spans="1:27" x14ac:dyDescent="0.35">
      <c r="A7109">
        <v>4787</v>
      </c>
      <c r="B7109" t="s">
        <v>8232</v>
      </c>
      <c r="C7109">
        <v>2012</v>
      </c>
      <c r="D7109" s="1">
        <v>41254</v>
      </c>
      <c r="E7109" s="1">
        <v>41259</v>
      </c>
      <c r="F7109" t="s">
        <v>23</v>
      </c>
      <c r="G7109" t="s">
        <v>2583</v>
      </c>
      <c r="H7109" t="s">
        <v>2584</v>
      </c>
      <c r="I7109" t="s">
        <v>38</v>
      </c>
      <c r="J7109" t="s">
        <v>27</v>
      </c>
      <c r="K7109" t="s">
        <v>8010</v>
      </c>
      <c r="L7109" t="s">
        <v>7873</v>
      </c>
      <c r="M7109">
        <v>80906</v>
      </c>
      <c r="N7109" t="s">
        <v>30</v>
      </c>
      <c r="O7109" t="s">
        <v>2290</v>
      </c>
      <c r="P7109" t="s">
        <v>32</v>
      </c>
      <c r="Q7109" t="s">
        <v>40</v>
      </c>
      <c r="R7109" t="s">
        <v>2291</v>
      </c>
      <c r="S7109">
        <v>4.2240000000000002</v>
      </c>
      <c r="T7109">
        <v>3</v>
      </c>
      <c r="U7109">
        <v>0.2</v>
      </c>
      <c r="V7109">
        <v>0.47519999999999984</v>
      </c>
      <c r="W7109" t="s">
        <v>10948</v>
      </c>
      <c r="X7109" t="s">
        <v>10940</v>
      </c>
      <c r="Y7109">
        <v>12</v>
      </c>
      <c r="Z7109" t="s">
        <v>10941</v>
      </c>
      <c r="AA7109">
        <v>0.11249999999999996</v>
      </c>
    </row>
    <row r="7110" spans="1:27" x14ac:dyDescent="0.35">
      <c r="A7110">
        <v>4801</v>
      </c>
      <c r="B7110" t="s">
        <v>8233</v>
      </c>
      <c r="C7110">
        <v>2013</v>
      </c>
      <c r="D7110" s="1">
        <v>41409</v>
      </c>
      <c r="E7110" s="1">
        <v>41414</v>
      </c>
      <c r="F7110" t="s">
        <v>23</v>
      </c>
      <c r="G7110" t="s">
        <v>3724</v>
      </c>
      <c r="H7110" t="s">
        <v>3725</v>
      </c>
      <c r="I7110" t="s">
        <v>26</v>
      </c>
      <c r="J7110" t="s">
        <v>27</v>
      </c>
      <c r="K7110" t="s">
        <v>7937</v>
      </c>
      <c r="L7110" t="s">
        <v>7878</v>
      </c>
      <c r="M7110">
        <v>32216</v>
      </c>
      <c r="N7110" t="s">
        <v>3507</v>
      </c>
      <c r="O7110" t="s">
        <v>6001</v>
      </c>
      <c r="P7110" t="s">
        <v>32</v>
      </c>
      <c r="Q7110" t="s">
        <v>40</v>
      </c>
      <c r="R7110" t="s">
        <v>6002</v>
      </c>
      <c r="S7110">
        <v>4.7679999999999998</v>
      </c>
      <c r="T7110">
        <v>2</v>
      </c>
      <c r="U7110">
        <v>0.2</v>
      </c>
      <c r="V7110">
        <v>0.41720000000000046</v>
      </c>
      <c r="W7110" t="s">
        <v>10936</v>
      </c>
      <c r="X7110" t="s">
        <v>10942</v>
      </c>
      <c r="Y7110">
        <v>5</v>
      </c>
      <c r="Z7110" t="s">
        <v>10952</v>
      </c>
      <c r="AA7110">
        <v>8.7500000000000105E-2</v>
      </c>
    </row>
    <row r="7111" spans="1:27" x14ac:dyDescent="0.35">
      <c r="A7111">
        <v>4848</v>
      </c>
      <c r="B7111" t="s">
        <v>8486</v>
      </c>
      <c r="C7111">
        <v>2011</v>
      </c>
      <c r="D7111" s="1">
        <v>40719</v>
      </c>
      <c r="E7111" s="1">
        <v>40721</v>
      </c>
      <c r="F7111" t="s">
        <v>45</v>
      </c>
      <c r="G7111" t="s">
        <v>57</v>
      </c>
      <c r="H7111" t="s">
        <v>58</v>
      </c>
      <c r="I7111" t="s">
        <v>26</v>
      </c>
      <c r="J7111" t="s">
        <v>27</v>
      </c>
      <c r="K7111" t="s">
        <v>3984</v>
      </c>
      <c r="L7111" t="s">
        <v>8023</v>
      </c>
      <c r="M7111">
        <v>97301</v>
      </c>
      <c r="N7111" t="s">
        <v>30</v>
      </c>
      <c r="O7111" t="s">
        <v>5909</v>
      </c>
      <c r="P7111" t="s">
        <v>32</v>
      </c>
      <c r="Q7111" t="s">
        <v>40</v>
      </c>
      <c r="R7111" t="s">
        <v>5910</v>
      </c>
      <c r="S7111">
        <v>71.632000000000005</v>
      </c>
      <c r="T7111">
        <v>11</v>
      </c>
      <c r="U7111">
        <v>0.2</v>
      </c>
      <c r="V7111">
        <v>17.908000000000001</v>
      </c>
      <c r="W7111" t="s">
        <v>10944</v>
      </c>
      <c r="X7111" t="s">
        <v>10942</v>
      </c>
      <c r="Y7111">
        <v>6</v>
      </c>
      <c r="Z7111" t="s">
        <v>10946</v>
      </c>
      <c r="AA7111">
        <v>0.25</v>
      </c>
    </row>
    <row r="7112" spans="1:27" x14ac:dyDescent="0.35">
      <c r="A7112">
        <v>4849</v>
      </c>
      <c r="B7112" t="s">
        <v>8486</v>
      </c>
      <c r="C7112">
        <v>2011</v>
      </c>
      <c r="D7112" s="1">
        <v>40719</v>
      </c>
      <c r="E7112" s="1">
        <v>40721</v>
      </c>
      <c r="F7112" t="s">
        <v>45</v>
      </c>
      <c r="G7112" t="s">
        <v>57</v>
      </c>
      <c r="H7112" t="s">
        <v>58</v>
      </c>
      <c r="I7112" t="s">
        <v>26</v>
      </c>
      <c r="J7112" t="s">
        <v>27</v>
      </c>
      <c r="K7112" t="s">
        <v>3984</v>
      </c>
      <c r="L7112" t="s">
        <v>8023</v>
      </c>
      <c r="M7112">
        <v>97301</v>
      </c>
      <c r="N7112" t="s">
        <v>30</v>
      </c>
      <c r="O7112" t="s">
        <v>5915</v>
      </c>
      <c r="P7112" t="s">
        <v>32</v>
      </c>
      <c r="Q7112" t="s">
        <v>40</v>
      </c>
      <c r="R7112" t="s">
        <v>5916</v>
      </c>
      <c r="S7112">
        <v>9.3280000000000012</v>
      </c>
      <c r="T7112">
        <v>1</v>
      </c>
      <c r="U7112">
        <v>0.2</v>
      </c>
      <c r="V7112">
        <v>0.8162000000000007</v>
      </c>
      <c r="W7112" t="s">
        <v>10944</v>
      </c>
      <c r="X7112" t="s">
        <v>10942</v>
      </c>
      <c r="Y7112">
        <v>6</v>
      </c>
      <c r="Z7112" t="s">
        <v>10946</v>
      </c>
      <c r="AA7112">
        <v>8.7500000000000064E-2</v>
      </c>
    </row>
    <row r="7113" spans="1:27" x14ac:dyDescent="0.35">
      <c r="A7113">
        <v>4860</v>
      </c>
      <c r="B7113" t="s">
        <v>9697</v>
      </c>
      <c r="C7113">
        <v>2014</v>
      </c>
      <c r="D7113" s="1">
        <v>41989</v>
      </c>
      <c r="E7113" s="1">
        <v>41993</v>
      </c>
      <c r="F7113" t="s">
        <v>23</v>
      </c>
      <c r="G7113" t="s">
        <v>852</v>
      </c>
      <c r="H7113" t="s">
        <v>853</v>
      </c>
      <c r="I7113" t="s">
        <v>26</v>
      </c>
      <c r="J7113" t="s">
        <v>27</v>
      </c>
      <c r="K7113" t="s">
        <v>5548</v>
      </c>
      <c r="L7113" t="s">
        <v>7865</v>
      </c>
      <c r="M7113">
        <v>60302</v>
      </c>
      <c r="N7113" t="s">
        <v>3479</v>
      </c>
      <c r="O7113" t="s">
        <v>48</v>
      </c>
      <c r="P7113" t="s">
        <v>32</v>
      </c>
      <c r="Q7113" t="s">
        <v>40</v>
      </c>
      <c r="R7113" t="s">
        <v>49</v>
      </c>
      <c r="S7113">
        <v>10.192000000000002</v>
      </c>
      <c r="T7113">
        <v>7</v>
      </c>
      <c r="U7113">
        <v>0.2</v>
      </c>
      <c r="V7113">
        <v>1.0192000000000001</v>
      </c>
      <c r="W7113" t="s">
        <v>10939</v>
      </c>
      <c r="X7113" t="s">
        <v>10940</v>
      </c>
      <c r="Y7113">
        <v>12</v>
      </c>
      <c r="Z7113" t="s">
        <v>10941</v>
      </c>
      <c r="AA7113">
        <v>9.9999999999999992E-2</v>
      </c>
    </row>
    <row r="7114" spans="1:27" x14ac:dyDescent="0.35">
      <c r="A7114">
        <v>4878</v>
      </c>
      <c r="B7114" t="s">
        <v>9597</v>
      </c>
      <c r="C7114">
        <v>2011</v>
      </c>
      <c r="D7114" s="1">
        <v>40819</v>
      </c>
      <c r="E7114" s="1">
        <v>40825</v>
      </c>
      <c r="F7114" t="s">
        <v>23</v>
      </c>
      <c r="G7114" t="s">
        <v>3537</v>
      </c>
      <c r="H7114" t="s">
        <v>3538</v>
      </c>
      <c r="I7114" t="s">
        <v>127</v>
      </c>
      <c r="J7114" t="s">
        <v>27</v>
      </c>
      <c r="K7114" t="s">
        <v>8310</v>
      </c>
      <c r="L7114" t="s">
        <v>7858</v>
      </c>
      <c r="M7114">
        <v>27707</v>
      </c>
      <c r="N7114" t="s">
        <v>3507</v>
      </c>
      <c r="O7114" t="s">
        <v>2468</v>
      </c>
      <c r="P7114" t="s">
        <v>32</v>
      </c>
      <c r="Q7114" t="s">
        <v>40</v>
      </c>
      <c r="R7114" t="s">
        <v>2469</v>
      </c>
      <c r="S7114">
        <v>6.1920000000000002</v>
      </c>
      <c r="T7114">
        <v>3</v>
      </c>
      <c r="U7114">
        <v>0.2</v>
      </c>
      <c r="V7114">
        <v>0.46440000000000037</v>
      </c>
      <c r="W7114" t="s">
        <v>10944</v>
      </c>
      <c r="X7114" t="s">
        <v>10940</v>
      </c>
      <c r="Y7114">
        <v>10</v>
      </c>
      <c r="Z7114" t="s">
        <v>10945</v>
      </c>
      <c r="AA7114">
        <v>7.5000000000000053E-2</v>
      </c>
    </row>
    <row r="7115" spans="1:27" x14ac:dyDescent="0.35">
      <c r="A7115">
        <v>5108</v>
      </c>
      <c r="B7115" t="s">
        <v>9698</v>
      </c>
      <c r="C7115">
        <v>2014</v>
      </c>
      <c r="D7115" s="1">
        <v>41755</v>
      </c>
      <c r="E7115" s="1">
        <v>41756</v>
      </c>
      <c r="F7115" t="s">
        <v>56</v>
      </c>
      <c r="G7115" t="s">
        <v>4207</v>
      </c>
      <c r="H7115" t="s">
        <v>4208</v>
      </c>
      <c r="I7115" t="s">
        <v>127</v>
      </c>
      <c r="J7115" t="s">
        <v>27</v>
      </c>
      <c r="K7115" t="s">
        <v>8001</v>
      </c>
      <c r="L7115" t="s">
        <v>7919</v>
      </c>
      <c r="M7115">
        <v>37211</v>
      </c>
      <c r="N7115" t="s">
        <v>3507</v>
      </c>
      <c r="O7115" t="s">
        <v>5990</v>
      </c>
      <c r="P7115" t="s">
        <v>32</v>
      </c>
      <c r="Q7115" t="s">
        <v>40</v>
      </c>
      <c r="R7115" t="s">
        <v>5991</v>
      </c>
      <c r="S7115">
        <v>42.047999999999995</v>
      </c>
      <c r="T7115">
        <v>9</v>
      </c>
      <c r="U7115">
        <v>0.2</v>
      </c>
      <c r="V7115">
        <v>5.2559999999999985</v>
      </c>
      <c r="W7115" t="s">
        <v>10939</v>
      </c>
      <c r="X7115" t="s">
        <v>10942</v>
      </c>
      <c r="Y7115">
        <v>4</v>
      </c>
      <c r="Z7115" t="s">
        <v>10943</v>
      </c>
      <c r="AA7115">
        <v>0.12499999999999997</v>
      </c>
    </row>
    <row r="7116" spans="1:27" x14ac:dyDescent="0.35">
      <c r="A7116">
        <v>5109</v>
      </c>
      <c r="B7116" t="s">
        <v>9698</v>
      </c>
      <c r="C7116">
        <v>2014</v>
      </c>
      <c r="D7116" s="1">
        <v>41755</v>
      </c>
      <c r="E7116" s="1">
        <v>41756</v>
      </c>
      <c r="F7116" t="s">
        <v>56</v>
      </c>
      <c r="G7116" t="s">
        <v>4207</v>
      </c>
      <c r="H7116" t="s">
        <v>4208</v>
      </c>
      <c r="I7116" t="s">
        <v>127</v>
      </c>
      <c r="J7116" t="s">
        <v>27</v>
      </c>
      <c r="K7116" t="s">
        <v>8001</v>
      </c>
      <c r="L7116" t="s">
        <v>7919</v>
      </c>
      <c r="M7116">
        <v>37211</v>
      </c>
      <c r="N7116" t="s">
        <v>3507</v>
      </c>
      <c r="O7116" t="s">
        <v>5931</v>
      </c>
      <c r="P7116" t="s">
        <v>32</v>
      </c>
      <c r="Q7116" t="s">
        <v>40</v>
      </c>
      <c r="R7116" t="s">
        <v>5932</v>
      </c>
      <c r="S7116">
        <v>67.92</v>
      </c>
      <c r="T7116">
        <v>5</v>
      </c>
      <c r="U7116">
        <v>0.2</v>
      </c>
      <c r="V7116">
        <v>6.7920000000000016</v>
      </c>
      <c r="W7116" t="s">
        <v>10939</v>
      </c>
      <c r="X7116" t="s">
        <v>10942</v>
      </c>
      <c r="Y7116">
        <v>4</v>
      </c>
      <c r="Z7116" t="s">
        <v>10943</v>
      </c>
      <c r="AA7116">
        <v>0.10000000000000002</v>
      </c>
    </row>
    <row r="7117" spans="1:27" x14ac:dyDescent="0.35">
      <c r="A7117">
        <v>5174</v>
      </c>
      <c r="B7117" t="s">
        <v>9699</v>
      </c>
      <c r="C7117">
        <v>2012</v>
      </c>
      <c r="D7117" s="1">
        <v>40976</v>
      </c>
      <c r="E7117" s="1">
        <v>40978</v>
      </c>
      <c r="F7117" t="s">
        <v>56</v>
      </c>
      <c r="G7117" t="s">
        <v>3221</v>
      </c>
      <c r="H7117" t="s">
        <v>3222</v>
      </c>
      <c r="I7117" t="s">
        <v>26</v>
      </c>
      <c r="J7117" t="s">
        <v>27</v>
      </c>
      <c r="K7117" t="s">
        <v>8741</v>
      </c>
      <c r="L7117" t="s">
        <v>7873</v>
      </c>
      <c r="M7117">
        <v>81001</v>
      </c>
      <c r="N7117" t="s">
        <v>30</v>
      </c>
      <c r="O7117" t="s">
        <v>758</v>
      </c>
      <c r="P7117" t="s">
        <v>32</v>
      </c>
      <c r="Q7117" t="s">
        <v>40</v>
      </c>
      <c r="R7117" t="s">
        <v>759</v>
      </c>
      <c r="S7117">
        <v>3.4079999999999999</v>
      </c>
      <c r="T7117">
        <v>1</v>
      </c>
      <c r="U7117">
        <v>0.2</v>
      </c>
      <c r="V7117">
        <v>0.89459999999999995</v>
      </c>
      <c r="W7117" t="s">
        <v>10948</v>
      </c>
      <c r="X7117" t="s">
        <v>10950</v>
      </c>
      <c r="Y7117">
        <v>3</v>
      </c>
      <c r="Z7117" t="s">
        <v>10953</v>
      </c>
      <c r="AA7117">
        <v>0.26250000000000001</v>
      </c>
    </row>
    <row r="7118" spans="1:27" x14ac:dyDescent="0.35">
      <c r="A7118">
        <v>5434</v>
      </c>
      <c r="B7118" t="s">
        <v>9700</v>
      </c>
      <c r="C7118">
        <v>2014</v>
      </c>
      <c r="D7118" s="1">
        <v>41755</v>
      </c>
      <c r="E7118" s="1">
        <v>41759</v>
      </c>
      <c r="F7118" t="s">
        <v>23</v>
      </c>
      <c r="G7118" t="s">
        <v>8402</v>
      </c>
      <c r="H7118" t="s">
        <v>8403</v>
      </c>
      <c r="I7118" t="s">
        <v>38</v>
      </c>
      <c r="J7118" t="s">
        <v>27</v>
      </c>
      <c r="K7118" t="s">
        <v>8058</v>
      </c>
      <c r="L7118" t="s">
        <v>8021</v>
      </c>
      <c r="M7118">
        <v>85224</v>
      </c>
      <c r="N7118" t="s">
        <v>30</v>
      </c>
      <c r="O7118" t="s">
        <v>1721</v>
      </c>
      <c r="P7118" t="s">
        <v>32</v>
      </c>
      <c r="Q7118" t="s">
        <v>40</v>
      </c>
      <c r="R7118" t="s">
        <v>1722</v>
      </c>
      <c r="S7118">
        <v>8.895999999999999</v>
      </c>
      <c r="T7118">
        <v>4</v>
      </c>
      <c r="U7118">
        <v>0.2</v>
      </c>
      <c r="V7118">
        <v>0.66719999999999979</v>
      </c>
      <c r="W7118" t="s">
        <v>10939</v>
      </c>
      <c r="X7118" t="s">
        <v>10942</v>
      </c>
      <c r="Y7118">
        <v>4</v>
      </c>
      <c r="Z7118" t="s">
        <v>10943</v>
      </c>
      <c r="AA7118">
        <v>7.4999999999999983E-2</v>
      </c>
    </row>
    <row r="7119" spans="1:27" x14ac:dyDescent="0.35">
      <c r="A7119">
        <v>5441</v>
      </c>
      <c r="B7119" t="s">
        <v>9701</v>
      </c>
      <c r="C7119">
        <v>2014</v>
      </c>
      <c r="D7119" s="1">
        <v>41957</v>
      </c>
      <c r="E7119" s="1">
        <v>41962</v>
      </c>
      <c r="F7119" t="s">
        <v>45</v>
      </c>
      <c r="G7119" t="s">
        <v>2545</v>
      </c>
      <c r="H7119" t="s">
        <v>2546</v>
      </c>
      <c r="I7119" t="s">
        <v>38</v>
      </c>
      <c r="J7119" t="s">
        <v>27</v>
      </c>
      <c r="K7119" t="s">
        <v>9702</v>
      </c>
      <c r="L7119" t="s">
        <v>7878</v>
      </c>
      <c r="M7119">
        <v>33458</v>
      </c>
      <c r="N7119" t="s">
        <v>3507</v>
      </c>
      <c r="O7119" t="s">
        <v>2468</v>
      </c>
      <c r="P7119" t="s">
        <v>32</v>
      </c>
      <c r="Q7119" t="s">
        <v>40</v>
      </c>
      <c r="R7119" t="s">
        <v>2469</v>
      </c>
      <c r="S7119">
        <v>2.0640000000000001</v>
      </c>
      <c r="T7119">
        <v>1</v>
      </c>
      <c r="U7119">
        <v>0.2</v>
      </c>
      <c r="V7119">
        <v>0.15480000000000005</v>
      </c>
      <c r="W7119" t="s">
        <v>10939</v>
      </c>
      <c r="X7119" t="s">
        <v>10940</v>
      </c>
      <c r="Y7119">
        <v>11</v>
      </c>
      <c r="Z7119" t="s">
        <v>10947</v>
      </c>
      <c r="AA7119">
        <v>7.5000000000000025E-2</v>
      </c>
    </row>
    <row r="7120" spans="1:27" x14ac:dyDescent="0.35">
      <c r="A7120">
        <v>5565</v>
      </c>
      <c r="B7120" t="s">
        <v>7890</v>
      </c>
      <c r="C7120">
        <v>2014</v>
      </c>
      <c r="D7120" s="1">
        <v>41712</v>
      </c>
      <c r="E7120" s="1">
        <v>41712</v>
      </c>
      <c r="F7120" t="s">
        <v>234</v>
      </c>
      <c r="G7120" t="s">
        <v>4523</v>
      </c>
      <c r="H7120" t="s">
        <v>4524</v>
      </c>
      <c r="I7120" t="s">
        <v>127</v>
      </c>
      <c r="J7120" t="s">
        <v>27</v>
      </c>
      <c r="K7120" t="s">
        <v>7864</v>
      </c>
      <c r="L7120" t="s">
        <v>7865</v>
      </c>
      <c r="M7120">
        <v>60610</v>
      </c>
      <c r="N7120" t="s">
        <v>3479</v>
      </c>
      <c r="O7120" t="s">
        <v>5934</v>
      </c>
      <c r="P7120" t="s">
        <v>32</v>
      </c>
      <c r="Q7120" t="s">
        <v>40</v>
      </c>
      <c r="R7120" t="s">
        <v>5935</v>
      </c>
      <c r="S7120">
        <v>19.456000000000003</v>
      </c>
      <c r="T7120">
        <v>4</v>
      </c>
      <c r="U7120">
        <v>0.2</v>
      </c>
      <c r="V7120">
        <v>2.188799999999997</v>
      </c>
      <c r="W7120" t="s">
        <v>10939</v>
      </c>
      <c r="X7120" t="s">
        <v>10950</v>
      </c>
      <c r="Y7120">
        <v>3</v>
      </c>
      <c r="Z7120" t="s">
        <v>10953</v>
      </c>
      <c r="AA7120">
        <v>0.11249999999999982</v>
      </c>
    </row>
    <row r="7121" spans="1:27" x14ac:dyDescent="0.35">
      <c r="A7121">
        <v>5567</v>
      </c>
      <c r="B7121" t="s">
        <v>7890</v>
      </c>
      <c r="C7121">
        <v>2014</v>
      </c>
      <c r="D7121" s="1">
        <v>41712</v>
      </c>
      <c r="E7121" s="1">
        <v>41712</v>
      </c>
      <c r="F7121" t="s">
        <v>234</v>
      </c>
      <c r="G7121" t="s">
        <v>4523</v>
      </c>
      <c r="H7121" t="s">
        <v>4524</v>
      </c>
      <c r="I7121" t="s">
        <v>127</v>
      </c>
      <c r="J7121" t="s">
        <v>27</v>
      </c>
      <c r="K7121" t="s">
        <v>7864</v>
      </c>
      <c r="L7121" t="s">
        <v>7865</v>
      </c>
      <c r="M7121">
        <v>60610</v>
      </c>
      <c r="N7121" t="s">
        <v>3479</v>
      </c>
      <c r="O7121" t="s">
        <v>2161</v>
      </c>
      <c r="P7121" t="s">
        <v>32</v>
      </c>
      <c r="Q7121" t="s">
        <v>40</v>
      </c>
      <c r="R7121" t="s">
        <v>2162</v>
      </c>
      <c r="S7121">
        <v>29.760000000000005</v>
      </c>
      <c r="T7121">
        <v>5</v>
      </c>
      <c r="U7121">
        <v>0.2</v>
      </c>
      <c r="V7121">
        <v>1.8599999999999994</v>
      </c>
      <c r="W7121" t="s">
        <v>10939</v>
      </c>
      <c r="X7121" t="s">
        <v>10950</v>
      </c>
      <c r="Y7121">
        <v>3</v>
      </c>
      <c r="Z7121" t="s">
        <v>10953</v>
      </c>
      <c r="AA7121">
        <v>6.2499999999999972E-2</v>
      </c>
    </row>
    <row r="7122" spans="1:27" x14ac:dyDescent="0.35">
      <c r="A7122">
        <v>5600</v>
      </c>
      <c r="B7122" t="s">
        <v>8720</v>
      </c>
      <c r="C7122">
        <v>2011</v>
      </c>
      <c r="D7122" s="1">
        <v>40819</v>
      </c>
      <c r="E7122" s="1">
        <v>40819</v>
      </c>
      <c r="F7122" t="s">
        <v>234</v>
      </c>
      <c r="G7122" t="s">
        <v>776</v>
      </c>
      <c r="H7122" t="s">
        <v>777</v>
      </c>
      <c r="I7122" t="s">
        <v>38</v>
      </c>
      <c r="J7122" t="s">
        <v>27</v>
      </c>
      <c r="K7122" t="s">
        <v>3521</v>
      </c>
      <c r="L7122" t="s">
        <v>8109</v>
      </c>
      <c r="M7122">
        <v>43229</v>
      </c>
      <c r="N7122" t="s">
        <v>3728</v>
      </c>
      <c r="O7122" t="s">
        <v>5976</v>
      </c>
      <c r="P7122" t="s">
        <v>32</v>
      </c>
      <c r="Q7122" t="s">
        <v>40</v>
      </c>
      <c r="R7122" t="s">
        <v>5977</v>
      </c>
      <c r="S7122">
        <v>55.984000000000009</v>
      </c>
      <c r="T7122">
        <v>2</v>
      </c>
      <c r="U7122">
        <v>0.2</v>
      </c>
      <c r="V7122">
        <v>4.1987999999999985</v>
      </c>
      <c r="W7122" t="s">
        <v>10944</v>
      </c>
      <c r="X7122" t="s">
        <v>10940</v>
      </c>
      <c r="Y7122">
        <v>10</v>
      </c>
      <c r="Z7122" t="s">
        <v>10945</v>
      </c>
      <c r="AA7122">
        <v>7.4999999999999956E-2</v>
      </c>
    </row>
    <row r="7123" spans="1:27" x14ac:dyDescent="0.35">
      <c r="A7123">
        <v>5656</v>
      </c>
      <c r="B7123" t="s">
        <v>8499</v>
      </c>
      <c r="C7123">
        <v>2013</v>
      </c>
      <c r="D7123" s="1">
        <v>41627</v>
      </c>
      <c r="E7123" s="1">
        <v>41630</v>
      </c>
      <c r="F7123" t="s">
        <v>56</v>
      </c>
      <c r="G7123" t="s">
        <v>2108</v>
      </c>
      <c r="H7123" t="s">
        <v>2109</v>
      </c>
      <c r="I7123" t="s">
        <v>127</v>
      </c>
      <c r="J7123" t="s">
        <v>27</v>
      </c>
      <c r="K7123" t="s">
        <v>3984</v>
      </c>
      <c r="L7123" t="s">
        <v>8023</v>
      </c>
      <c r="M7123">
        <v>97301</v>
      </c>
      <c r="N7123" t="s">
        <v>30</v>
      </c>
      <c r="O7123" t="s">
        <v>5990</v>
      </c>
      <c r="P7123" t="s">
        <v>32</v>
      </c>
      <c r="Q7123" t="s">
        <v>40</v>
      </c>
      <c r="R7123" t="s">
        <v>5991</v>
      </c>
      <c r="S7123">
        <v>18.687999999999999</v>
      </c>
      <c r="T7123">
        <v>4</v>
      </c>
      <c r="U7123">
        <v>0.2</v>
      </c>
      <c r="V7123">
        <v>2.3359999999999994</v>
      </c>
      <c r="W7123" t="s">
        <v>10936</v>
      </c>
      <c r="X7123" t="s">
        <v>10940</v>
      </c>
      <c r="Y7123">
        <v>12</v>
      </c>
      <c r="Z7123" t="s">
        <v>10941</v>
      </c>
      <c r="AA7123">
        <v>0.12499999999999997</v>
      </c>
    </row>
    <row r="7124" spans="1:27" x14ac:dyDescent="0.35">
      <c r="A7124">
        <v>5664</v>
      </c>
      <c r="B7124" t="s">
        <v>9602</v>
      </c>
      <c r="C7124">
        <v>2013</v>
      </c>
      <c r="D7124" s="1">
        <v>41477</v>
      </c>
      <c r="E7124" s="1">
        <v>41477</v>
      </c>
      <c r="F7124" t="s">
        <v>234</v>
      </c>
      <c r="G7124" t="s">
        <v>1351</v>
      </c>
      <c r="H7124" t="s">
        <v>1352</v>
      </c>
      <c r="I7124" t="s">
        <v>26</v>
      </c>
      <c r="J7124" t="s">
        <v>27</v>
      </c>
      <c r="K7124" t="s">
        <v>3821</v>
      </c>
      <c r="L7124" t="s">
        <v>8109</v>
      </c>
      <c r="M7124">
        <v>43055</v>
      </c>
      <c r="N7124" t="s">
        <v>3728</v>
      </c>
      <c r="O7124" t="s">
        <v>1328</v>
      </c>
      <c r="P7124" t="s">
        <v>32</v>
      </c>
      <c r="Q7124" t="s">
        <v>40</v>
      </c>
      <c r="R7124" t="s">
        <v>1329</v>
      </c>
      <c r="S7124">
        <v>18.656000000000002</v>
      </c>
      <c r="T7124">
        <v>2</v>
      </c>
      <c r="U7124">
        <v>0.2</v>
      </c>
      <c r="V7124">
        <v>1.3992000000000013</v>
      </c>
      <c r="W7124" t="s">
        <v>10936</v>
      </c>
      <c r="X7124" t="s">
        <v>10937</v>
      </c>
      <c r="Y7124">
        <v>7</v>
      </c>
      <c r="Z7124" t="s">
        <v>10938</v>
      </c>
      <c r="AA7124">
        <v>7.5000000000000067E-2</v>
      </c>
    </row>
    <row r="7125" spans="1:27" x14ac:dyDescent="0.35">
      <c r="A7125">
        <v>5703</v>
      </c>
      <c r="B7125" t="s">
        <v>8833</v>
      </c>
      <c r="C7125">
        <v>2011</v>
      </c>
      <c r="D7125" s="1">
        <v>40891</v>
      </c>
      <c r="E7125" s="1">
        <v>40898</v>
      </c>
      <c r="F7125" t="s">
        <v>23</v>
      </c>
      <c r="G7125" t="s">
        <v>5099</v>
      </c>
      <c r="H7125" t="s">
        <v>5100</v>
      </c>
      <c r="I7125" t="s">
        <v>38</v>
      </c>
      <c r="J7125" t="s">
        <v>27</v>
      </c>
      <c r="K7125" t="s">
        <v>5443</v>
      </c>
      <c r="L7125" t="s">
        <v>8109</v>
      </c>
      <c r="M7125">
        <v>43302</v>
      </c>
      <c r="N7125" t="s">
        <v>3728</v>
      </c>
      <c r="O7125" t="s">
        <v>197</v>
      </c>
      <c r="P7125" t="s">
        <v>32</v>
      </c>
      <c r="Q7125" t="s">
        <v>40</v>
      </c>
      <c r="R7125" t="s">
        <v>198</v>
      </c>
      <c r="S7125">
        <v>2.6240000000000001</v>
      </c>
      <c r="T7125">
        <v>1</v>
      </c>
      <c r="U7125">
        <v>0.2</v>
      </c>
      <c r="V7125">
        <v>0.29519999999999957</v>
      </c>
      <c r="W7125" t="s">
        <v>10944</v>
      </c>
      <c r="X7125" t="s">
        <v>10940</v>
      </c>
      <c r="Y7125">
        <v>12</v>
      </c>
      <c r="Z7125" t="s">
        <v>10941</v>
      </c>
      <c r="AA7125">
        <v>0.11249999999999984</v>
      </c>
    </row>
    <row r="7126" spans="1:27" x14ac:dyDescent="0.35">
      <c r="A7126">
        <v>5788</v>
      </c>
      <c r="B7126" t="s">
        <v>9402</v>
      </c>
      <c r="C7126">
        <v>2014</v>
      </c>
      <c r="D7126" s="1">
        <v>41915</v>
      </c>
      <c r="E7126" s="1">
        <v>41921</v>
      </c>
      <c r="F7126" t="s">
        <v>23</v>
      </c>
      <c r="G7126" t="s">
        <v>4371</v>
      </c>
      <c r="H7126" t="s">
        <v>4372</v>
      </c>
      <c r="I7126" t="s">
        <v>38</v>
      </c>
      <c r="J7126" t="s">
        <v>27</v>
      </c>
      <c r="K7126" t="s">
        <v>3505</v>
      </c>
      <c r="L7126" t="s">
        <v>8023</v>
      </c>
      <c r="M7126">
        <v>97477</v>
      </c>
      <c r="N7126" t="s">
        <v>30</v>
      </c>
      <c r="O7126" t="s">
        <v>2542</v>
      </c>
      <c r="P7126" t="s">
        <v>32</v>
      </c>
      <c r="Q7126" t="s">
        <v>40</v>
      </c>
      <c r="R7126" t="s">
        <v>2543</v>
      </c>
      <c r="S7126">
        <v>95.143999999999991</v>
      </c>
      <c r="T7126">
        <v>7</v>
      </c>
      <c r="U7126">
        <v>0.2</v>
      </c>
      <c r="V7126">
        <v>10.703699999999987</v>
      </c>
      <c r="W7126" t="s">
        <v>10939</v>
      </c>
      <c r="X7126" t="s">
        <v>10940</v>
      </c>
      <c r="Y7126">
        <v>10</v>
      </c>
      <c r="Z7126" t="s">
        <v>10945</v>
      </c>
      <c r="AA7126">
        <v>0.11249999999999988</v>
      </c>
    </row>
    <row r="7127" spans="1:27" x14ac:dyDescent="0.35">
      <c r="A7127">
        <v>5804</v>
      </c>
      <c r="B7127" t="s">
        <v>9703</v>
      </c>
      <c r="C7127">
        <v>2014</v>
      </c>
      <c r="D7127" s="1">
        <v>41772</v>
      </c>
      <c r="E7127" s="1">
        <v>41779</v>
      </c>
      <c r="F7127" t="s">
        <v>23</v>
      </c>
      <c r="G7127" t="s">
        <v>1304</v>
      </c>
      <c r="H7127" t="s">
        <v>1305</v>
      </c>
      <c r="I7127" t="s">
        <v>127</v>
      </c>
      <c r="J7127" t="s">
        <v>27</v>
      </c>
      <c r="K7127" t="s">
        <v>3505</v>
      </c>
      <c r="L7127" t="s">
        <v>8109</v>
      </c>
      <c r="M7127">
        <v>45503</v>
      </c>
      <c r="N7127" t="s">
        <v>3728</v>
      </c>
      <c r="O7127" t="s">
        <v>307</v>
      </c>
      <c r="P7127" t="s">
        <v>32</v>
      </c>
      <c r="Q7127" t="s">
        <v>40</v>
      </c>
      <c r="R7127" t="s">
        <v>308</v>
      </c>
      <c r="S7127">
        <v>10.272000000000002</v>
      </c>
      <c r="T7127">
        <v>3</v>
      </c>
      <c r="U7127">
        <v>0.2</v>
      </c>
      <c r="V7127">
        <v>1.1555999999999984</v>
      </c>
      <c r="W7127" t="s">
        <v>10939</v>
      </c>
      <c r="X7127" t="s">
        <v>10942</v>
      </c>
      <c r="Y7127">
        <v>5</v>
      </c>
      <c r="Z7127" t="s">
        <v>10952</v>
      </c>
      <c r="AA7127">
        <v>0.11249999999999982</v>
      </c>
    </row>
    <row r="7128" spans="1:27" x14ac:dyDescent="0.35">
      <c r="A7128">
        <v>5809</v>
      </c>
      <c r="B7128" t="s">
        <v>9515</v>
      </c>
      <c r="C7128">
        <v>2013</v>
      </c>
      <c r="D7128" s="1">
        <v>41522</v>
      </c>
      <c r="E7128" s="1">
        <v>41525</v>
      </c>
      <c r="F7128" t="s">
        <v>45</v>
      </c>
      <c r="G7128" t="s">
        <v>3406</v>
      </c>
      <c r="H7128" t="s">
        <v>3407</v>
      </c>
      <c r="I7128" t="s">
        <v>38</v>
      </c>
      <c r="J7128" t="s">
        <v>27</v>
      </c>
      <c r="K7128" t="s">
        <v>7984</v>
      </c>
      <c r="L7128" t="s">
        <v>7919</v>
      </c>
      <c r="M7128">
        <v>37918</v>
      </c>
      <c r="N7128" t="s">
        <v>3507</v>
      </c>
      <c r="O7128" t="s">
        <v>3343</v>
      </c>
      <c r="P7128" t="s">
        <v>32</v>
      </c>
      <c r="Q7128" t="s">
        <v>40</v>
      </c>
      <c r="R7128" t="s">
        <v>3344</v>
      </c>
      <c r="S7128">
        <v>31.744</v>
      </c>
      <c r="T7128">
        <v>2</v>
      </c>
      <c r="U7128">
        <v>0.2</v>
      </c>
      <c r="V7128">
        <v>8.3328000000000024</v>
      </c>
      <c r="W7128" t="s">
        <v>10936</v>
      </c>
      <c r="X7128" t="s">
        <v>10937</v>
      </c>
      <c r="Y7128">
        <v>9</v>
      </c>
      <c r="Z7128" t="s">
        <v>10949</v>
      </c>
      <c r="AA7128">
        <v>0.26250000000000007</v>
      </c>
    </row>
    <row r="7129" spans="1:27" x14ac:dyDescent="0.35">
      <c r="A7129">
        <v>6029</v>
      </c>
      <c r="B7129" t="s">
        <v>9704</v>
      </c>
      <c r="C7129">
        <v>2013</v>
      </c>
      <c r="D7129" s="1">
        <v>41598</v>
      </c>
      <c r="E7129" s="1">
        <v>41600</v>
      </c>
      <c r="F7129" t="s">
        <v>56</v>
      </c>
      <c r="G7129" t="s">
        <v>2706</v>
      </c>
      <c r="H7129" t="s">
        <v>2707</v>
      </c>
      <c r="I7129" t="s">
        <v>38</v>
      </c>
      <c r="J7129" t="s">
        <v>27</v>
      </c>
      <c r="K7129" t="s">
        <v>7937</v>
      </c>
      <c r="L7129" t="s">
        <v>7858</v>
      </c>
      <c r="M7129">
        <v>28540</v>
      </c>
      <c r="N7129" t="s">
        <v>3507</v>
      </c>
      <c r="O7129" t="s">
        <v>2361</v>
      </c>
      <c r="P7129" t="s">
        <v>32</v>
      </c>
      <c r="Q7129" t="s">
        <v>40</v>
      </c>
      <c r="R7129" t="s">
        <v>2362</v>
      </c>
      <c r="S7129">
        <v>18.48</v>
      </c>
      <c r="T7129">
        <v>2</v>
      </c>
      <c r="U7129">
        <v>0.2</v>
      </c>
      <c r="V7129">
        <v>6.0059999999999993</v>
      </c>
      <c r="W7129" t="s">
        <v>10936</v>
      </c>
      <c r="X7129" t="s">
        <v>10940</v>
      </c>
      <c r="Y7129">
        <v>11</v>
      </c>
      <c r="Z7129" t="s">
        <v>10947</v>
      </c>
      <c r="AA7129">
        <v>0.32499999999999996</v>
      </c>
    </row>
    <row r="7130" spans="1:27" x14ac:dyDescent="0.35">
      <c r="A7130">
        <v>6106</v>
      </c>
      <c r="B7130" t="s">
        <v>9705</v>
      </c>
      <c r="C7130">
        <v>2012</v>
      </c>
      <c r="D7130" s="1">
        <v>41078</v>
      </c>
      <c r="E7130" s="1">
        <v>41082</v>
      </c>
      <c r="F7130" t="s">
        <v>23</v>
      </c>
      <c r="G7130" t="s">
        <v>5689</v>
      </c>
      <c r="H7130" t="s">
        <v>5690</v>
      </c>
      <c r="I7130" t="s">
        <v>26</v>
      </c>
      <c r="J7130" t="s">
        <v>27</v>
      </c>
      <c r="K7130" t="s">
        <v>7912</v>
      </c>
      <c r="L7130" t="s">
        <v>7878</v>
      </c>
      <c r="M7130">
        <v>33178</v>
      </c>
      <c r="N7130" t="s">
        <v>3507</v>
      </c>
      <c r="O7130" t="s">
        <v>758</v>
      </c>
      <c r="P7130" t="s">
        <v>32</v>
      </c>
      <c r="Q7130" t="s">
        <v>40</v>
      </c>
      <c r="R7130" t="s">
        <v>759</v>
      </c>
      <c r="S7130">
        <v>13.632</v>
      </c>
      <c r="T7130">
        <v>4</v>
      </c>
      <c r="U7130">
        <v>0.2</v>
      </c>
      <c r="V7130">
        <v>3.5783999999999998</v>
      </c>
      <c r="W7130" t="s">
        <v>10948</v>
      </c>
      <c r="X7130" t="s">
        <v>10942</v>
      </c>
      <c r="Y7130">
        <v>6</v>
      </c>
      <c r="Z7130" t="s">
        <v>10946</v>
      </c>
      <c r="AA7130">
        <v>0.26250000000000001</v>
      </c>
    </row>
    <row r="7131" spans="1:27" x14ac:dyDescent="0.35">
      <c r="A7131">
        <v>6120</v>
      </c>
      <c r="B7131" t="s">
        <v>8268</v>
      </c>
      <c r="C7131">
        <v>2014</v>
      </c>
      <c r="D7131" s="1">
        <v>41902</v>
      </c>
      <c r="E7131" s="1">
        <v>41908</v>
      </c>
      <c r="F7131" t="s">
        <v>23</v>
      </c>
      <c r="G7131" t="s">
        <v>1984</v>
      </c>
      <c r="H7131" t="s">
        <v>1985</v>
      </c>
      <c r="I7131" t="s">
        <v>26</v>
      </c>
      <c r="J7131" t="s">
        <v>27</v>
      </c>
      <c r="K7131" t="s">
        <v>3505</v>
      </c>
      <c r="L7131" t="s">
        <v>8023</v>
      </c>
      <c r="M7131">
        <v>97477</v>
      </c>
      <c r="N7131" t="s">
        <v>30</v>
      </c>
      <c r="O7131" t="s">
        <v>2454</v>
      </c>
      <c r="P7131" t="s">
        <v>32</v>
      </c>
      <c r="Q7131" t="s">
        <v>40</v>
      </c>
      <c r="R7131" t="s">
        <v>2455</v>
      </c>
      <c r="S7131">
        <v>23.832000000000001</v>
      </c>
      <c r="T7131">
        <v>3</v>
      </c>
      <c r="U7131">
        <v>0.2</v>
      </c>
      <c r="V7131">
        <v>6.5538000000000007</v>
      </c>
      <c r="W7131" t="s">
        <v>10939</v>
      </c>
      <c r="X7131" t="s">
        <v>10937</v>
      </c>
      <c r="Y7131">
        <v>9</v>
      </c>
      <c r="Z7131" t="s">
        <v>10949</v>
      </c>
      <c r="AA7131">
        <v>0.27500000000000002</v>
      </c>
    </row>
    <row r="7132" spans="1:27" x14ac:dyDescent="0.35">
      <c r="A7132">
        <v>6224</v>
      </c>
      <c r="B7132" t="s">
        <v>8272</v>
      </c>
      <c r="C7132">
        <v>2014</v>
      </c>
      <c r="D7132" s="1">
        <v>41997</v>
      </c>
      <c r="E7132" s="1">
        <v>42001</v>
      </c>
      <c r="F7132" t="s">
        <v>23</v>
      </c>
      <c r="G7132" t="s">
        <v>2433</v>
      </c>
      <c r="H7132" t="s">
        <v>2434</v>
      </c>
      <c r="I7132" t="s">
        <v>38</v>
      </c>
      <c r="J7132" t="s">
        <v>27</v>
      </c>
      <c r="K7132" t="s">
        <v>8273</v>
      </c>
      <c r="L7132" t="s">
        <v>7919</v>
      </c>
      <c r="M7132">
        <v>37075</v>
      </c>
      <c r="N7132" t="s">
        <v>3507</v>
      </c>
      <c r="O7132" t="s">
        <v>2369</v>
      </c>
      <c r="P7132" t="s">
        <v>32</v>
      </c>
      <c r="Q7132" t="s">
        <v>40</v>
      </c>
      <c r="R7132" t="s">
        <v>2370</v>
      </c>
      <c r="S7132">
        <v>12.263999999999999</v>
      </c>
      <c r="T7132">
        <v>7</v>
      </c>
      <c r="U7132">
        <v>0.2</v>
      </c>
      <c r="V7132">
        <v>1.0730999999999993</v>
      </c>
      <c r="W7132" t="s">
        <v>10939</v>
      </c>
      <c r="X7132" t="s">
        <v>10940</v>
      </c>
      <c r="Y7132">
        <v>12</v>
      </c>
      <c r="Z7132" t="s">
        <v>10941</v>
      </c>
      <c r="AA7132">
        <v>8.7499999999999939E-2</v>
      </c>
    </row>
    <row r="7133" spans="1:27" x14ac:dyDescent="0.35">
      <c r="A7133">
        <v>6362</v>
      </c>
      <c r="B7133" t="s">
        <v>9706</v>
      </c>
      <c r="C7133">
        <v>2011</v>
      </c>
      <c r="D7133" s="1">
        <v>40872</v>
      </c>
      <c r="E7133" s="1">
        <v>40877</v>
      </c>
      <c r="F7133" t="s">
        <v>23</v>
      </c>
      <c r="G7133" t="s">
        <v>2791</v>
      </c>
      <c r="H7133" t="s">
        <v>2792</v>
      </c>
      <c r="I7133" t="s">
        <v>38</v>
      </c>
      <c r="J7133" t="s">
        <v>27</v>
      </c>
      <c r="K7133" t="s">
        <v>3505</v>
      </c>
      <c r="L7133" t="s">
        <v>8023</v>
      </c>
      <c r="M7133">
        <v>97477</v>
      </c>
      <c r="N7133" t="s">
        <v>30</v>
      </c>
      <c r="O7133" t="s">
        <v>2566</v>
      </c>
      <c r="P7133" t="s">
        <v>32</v>
      </c>
      <c r="Q7133" t="s">
        <v>40</v>
      </c>
      <c r="R7133" t="s">
        <v>2567</v>
      </c>
      <c r="S7133">
        <v>51.016000000000005</v>
      </c>
      <c r="T7133">
        <v>7</v>
      </c>
      <c r="U7133">
        <v>0.2</v>
      </c>
      <c r="V7133">
        <v>8.2900999999999954</v>
      </c>
      <c r="W7133" t="s">
        <v>10944</v>
      </c>
      <c r="X7133" t="s">
        <v>10940</v>
      </c>
      <c r="Y7133">
        <v>11</v>
      </c>
      <c r="Z7133" t="s">
        <v>10947</v>
      </c>
      <c r="AA7133">
        <v>0.16249999999999989</v>
      </c>
    </row>
    <row r="7134" spans="1:27" x14ac:dyDescent="0.35">
      <c r="A7134">
        <v>6506</v>
      </c>
      <c r="B7134" t="s">
        <v>9707</v>
      </c>
      <c r="C7134">
        <v>2013</v>
      </c>
      <c r="D7134" s="1">
        <v>41452</v>
      </c>
      <c r="E7134" s="1">
        <v>41456</v>
      </c>
      <c r="F7134" t="s">
        <v>23</v>
      </c>
      <c r="G7134" t="s">
        <v>9708</v>
      </c>
      <c r="H7134" t="s">
        <v>9709</v>
      </c>
      <c r="I7134" t="s">
        <v>26</v>
      </c>
      <c r="J7134" t="s">
        <v>27</v>
      </c>
      <c r="K7134" t="s">
        <v>7864</v>
      </c>
      <c r="L7134" t="s">
        <v>7865</v>
      </c>
      <c r="M7134">
        <v>60653</v>
      </c>
      <c r="N7134" t="s">
        <v>3479</v>
      </c>
      <c r="O7134" t="s">
        <v>3193</v>
      </c>
      <c r="P7134" t="s">
        <v>32</v>
      </c>
      <c r="Q7134" t="s">
        <v>40</v>
      </c>
      <c r="R7134" t="s">
        <v>3194</v>
      </c>
      <c r="S7134">
        <v>5.3040000000000003</v>
      </c>
      <c r="T7134">
        <v>3</v>
      </c>
      <c r="U7134">
        <v>0.2</v>
      </c>
      <c r="V7134">
        <v>0.46409999999999996</v>
      </c>
      <c r="W7134" t="s">
        <v>10936</v>
      </c>
      <c r="X7134" t="s">
        <v>10942</v>
      </c>
      <c r="Y7134">
        <v>6</v>
      </c>
      <c r="Z7134" t="s">
        <v>10946</v>
      </c>
      <c r="AA7134">
        <v>8.7499999999999981E-2</v>
      </c>
    </row>
    <row r="7135" spans="1:27" x14ac:dyDescent="0.35">
      <c r="A7135">
        <v>6687</v>
      </c>
      <c r="B7135" t="s">
        <v>9612</v>
      </c>
      <c r="C7135">
        <v>2012</v>
      </c>
      <c r="D7135" s="1">
        <v>41260</v>
      </c>
      <c r="E7135" s="1">
        <v>41265</v>
      </c>
      <c r="F7135" t="s">
        <v>23</v>
      </c>
      <c r="G7135" t="s">
        <v>87</v>
      </c>
      <c r="H7135" t="s">
        <v>88</v>
      </c>
      <c r="I7135" t="s">
        <v>38</v>
      </c>
      <c r="J7135" t="s">
        <v>27</v>
      </c>
      <c r="K7135" t="s">
        <v>4534</v>
      </c>
      <c r="L7135" t="s">
        <v>7865</v>
      </c>
      <c r="M7135">
        <v>61701</v>
      </c>
      <c r="N7135" t="s">
        <v>3479</v>
      </c>
      <c r="O7135" t="s">
        <v>197</v>
      </c>
      <c r="P7135" t="s">
        <v>32</v>
      </c>
      <c r="Q7135" t="s">
        <v>40</v>
      </c>
      <c r="R7135" t="s">
        <v>198</v>
      </c>
      <c r="S7135">
        <v>13.120000000000001</v>
      </c>
      <c r="T7135">
        <v>5</v>
      </c>
      <c r="U7135">
        <v>0.2</v>
      </c>
      <c r="V7135">
        <v>1.4759999999999982</v>
      </c>
      <c r="W7135" t="s">
        <v>10948</v>
      </c>
      <c r="X7135" t="s">
        <v>10940</v>
      </c>
      <c r="Y7135">
        <v>12</v>
      </c>
      <c r="Z7135" t="s">
        <v>10941</v>
      </c>
      <c r="AA7135">
        <v>0.11249999999999985</v>
      </c>
    </row>
    <row r="7136" spans="1:27" x14ac:dyDescent="0.35">
      <c r="A7136">
        <v>6712</v>
      </c>
      <c r="B7136" t="s">
        <v>9710</v>
      </c>
      <c r="C7136">
        <v>2014</v>
      </c>
      <c r="D7136" s="1">
        <v>41870</v>
      </c>
      <c r="E7136" s="1">
        <v>41873</v>
      </c>
      <c r="F7136" t="s">
        <v>45</v>
      </c>
      <c r="G7136" t="s">
        <v>2721</v>
      </c>
      <c r="H7136" t="s">
        <v>2722</v>
      </c>
      <c r="I7136" t="s">
        <v>38</v>
      </c>
      <c r="J7136" t="s">
        <v>27</v>
      </c>
      <c r="K7136" t="s">
        <v>3521</v>
      </c>
      <c r="L7136" t="s">
        <v>8109</v>
      </c>
      <c r="M7136">
        <v>43229</v>
      </c>
      <c r="N7136" t="s">
        <v>3728</v>
      </c>
      <c r="O7136" t="s">
        <v>73</v>
      </c>
      <c r="P7136" t="s">
        <v>32</v>
      </c>
      <c r="Q7136" t="s">
        <v>40</v>
      </c>
      <c r="R7136" t="s">
        <v>74</v>
      </c>
      <c r="S7136">
        <v>9.9120000000000008</v>
      </c>
      <c r="T7136">
        <v>3</v>
      </c>
      <c r="U7136">
        <v>0.2</v>
      </c>
      <c r="V7136">
        <v>1.2389999999999994</v>
      </c>
      <c r="W7136" t="s">
        <v>10939</v>
      </c>
      <c r="X7136" t="s">
        <v>10937</v>
      </c>
      <c r="Y7136">
        <v>8</v>
      </c>
      <c r="Z7136" t="s">
        <v>10954</v>
      </c>
      <c r="AA7136">
        <v>0.12499999999999993</v>
      </c>
    </row>
    <row r="7137" spans="1:27" x14ac:dyDescent="0.35">
      <c r="A7137">
        <v>6716</v>
      </c>
      <c r="B7137" t="s">
        <v>8729</v>
      </c>
      <c r="C7137">
        <v>2014</v>
      </c>
      <c r="D7137" s="1">
        <v>41988</v>
      </c>
      <c r="E7137" s="1">
        <v>41988</v>
      </c>
      <c r="F7137" t="s">
        <v>234</v>
      </c>
      <c r="G7137" t="s">
        <v>2997</v>
      </c>
      <c r="H7137" t="s">
        <v>2998</v>
      </c>
      <c r="I7137" t="s">
        <v>38</v>
      </c>
      <c r="J7137" t="s">
        <v>27</v>
      </c>
      <c r="K7137" t="s">
        <v>8730</v>
      </c>
      <c r="L7137" t="s">
        <v>7865</v>
      </c>
      <c r="M7137">
        <v>60076</v>
      </c>
      <c r="N7137" t="s">
        <v>3479</v>
      </c>
      <c r="O7137" t="s">
        <v>3343</v>
      </c>
      <c r="P7137" t="s">
        <v>32</v>
      </c>
      <c r="Q7137" t="s">
        <v>40</v>
      </c>
      <c r="R7137" t="s">
        <v>3344</v>
      </c>
      <c r="S7137">
        <v>95.231999999999999</v>
      </c>
      <c r="T7137">
        <v>6</v>
      </c>
      <c r="U7137">
        <v>0.2</v>
      </c>
      <c r="V7137">
        <v>24.998400000000011</v>
      </c>
      <c r="W7137" t="s">
        <v>10939</v>
      </c>
      <c r="X7137" t="s">
        <v>10940</v>
      </c>
      <c r="Y7137">
        <v>12</v>
      </c>
      <c r="Z7137" t="s">
        <v>10941</v>
      </c>
      <c r="AA7137">
        <v>0.26250000000000012</v>
      </c>
    </row>
    <row r="7138" spans="1:27" x14ac:dyDescent="0.35">
      <c r="A7138">
        <v>6742</v>
      </c>
      <c r="B7138" t="s">
        <v>9613</v>
      </c>
      <c r="C7138">
        <v>2011</v>
      </c>
      <c r="D7138" s="1">
        <v>40689</v>
      </c>
      <c r="E7138" s="1">
        <v>40694</v>
      </c>
      <c r="F7138" t="s">
        <v>23</v>
      </c>
      <c r="G7138" t="s">
        <v>2184</v>
      </c>
      <c r="H7138" t="s">
        <v>2185</v>
      </c>
      <c r="I7138" t="s">
        <v>38</v>
      </c>
      <c r="J7138" t="s">
        <v>27</v>
      </c>
      <c r="K7138" t="s">
        <v>7864</v>
      </c>
      <c r="L7138" t="s">
        <v>7865</v>
      </c>
      <c r="M7138">
        <v>60623</v>
      </c>
      <c r="N7138" t="s">
        <v>3479</v>
      </c>
      <c r="O7138" t="s">
        <v>5969</v>
      </c>
      <c r="P7138" t="s">
        <v>32</v>
      </c>
      <c r="Q7138" t="s">
        <v>40</v>
      </c>
      <c r="R7138" t="s">
        <v>5970</v>
      </c>
      <c r="S7138">
        <v>13.392000000000001</v>
      </c>
      <c r="T7138">
        <v>3</v>
      </c>
      <c r="U7138">
        <v>0.2</v>
      </c>
      <c r="V7138">
        <v>3.1806000000000005</v>
      </c>
      <c r="W7138" t="s">
        <v>10944</v>
      </c>
      <c r="X7138" t="s">
        <v>10942</v>
      </c>
      <c r="Y7138">
        <v>5</v>
      </c>
      <c r="Z7138" t="s">
        <v>10952</v>
      </c>
      <c r="AA7138">
        <v>0.23750000000000002</v>
      </c>
    </row>
    <row r="7139" spans="1:27" x14ac:dyDescent="0.35">
      <c r="A7139">
        <v>6746</v>
      </c>
      <c r="B7139" t="s">
        <v>8731</v>
      </c>
      <c r="C7139">
        <v>2014</v>
      </c>
      <c r="D7139" s="1">
        <v>41807</v>
      </c>
      <c r="E7139" s="1">
        <v>41809</v>
      </c>
      <c r="F7139" t="s">
        <v>45</v>
      </c>
      <c r="G7139" t="s">
        <v>3216</v>
      </c>
      <c r="H7139" t="s">
        <v>3217</v>
      </c>
      <c r="I7139" t="s">
        <v>38</v>
      </c>
      <c r="J7139" t="s">
        <v>27</v>
      </c>
      <c r="K7139" t="s">
        <v>8112</v>
      </c>
      <c r="L7139" t="s">
        <v>8109</v>
      </c>
      <c r="M7139">
        <v>43017</v>
      </c>
      <c r="N7139" t="s">
        <v>3728</v>
      </c>
      <c r="O7139" t="s">
        <v>3010</v>
      </c>
      <c r="P7139" t="s">
        <v>32</v>
      </c>
      <c r="Q7139" t="s">
        <v>40</v>
      </c>
      <c r="R7139" t="s">
        <v>3011</v>
      </c>
      <c r="S7139">
        <v>23.92</v>
      </c>
      <c r="T7139">
        <v>5</v>
      </c>
      <c r="U7139">
        <v>0.2</v>
      </c>
      <c r="V7139">
        <v>1.7940000000000005</v>
      </c>
      <c r="W7139" t="s">
        <v>10939</v>
      </c>
      <c r="X7139" t="s">
        <v>10942</v>
      </c>
      <c r="Y7139">
        <v>6</v>
      </c>
      <c r="Z7139" t="s">
        <v>10946</v>
      </c>
      <c r="AA7139">
        <v>7.5000000000000011E-2</v>
      </c>
    </row>
    <row r="7140" spans="1:27" x14ac:dyDescent="0.35">
      <c r="A7140">
        <v>6760</v>
      </c>
      <c r="B7140" t="s">
        <v>9711</v>
      </c>
      <c r="C7140">
        <v>2014</v>
      </c>
      <c r="D7140" s="1">
        <v>41976</v>
      </c>
      <c r="E7140" s="1">
        <v>41982</v>
      </c>
      <c r="F7140" t="s">
        <v>23</v>
      </c>
      <c r="G7140" t="s">
        <v>4240</v>
      </c>
      <c r="H7140" t="s">
        <v>4241</v>
      </c>
      <c r="I7140" t="s">
        <v>38</v>
      </c>
      <c r="J7140" t="s">
        <v>27</v>
      </c>
      <c r="K7140" t="s">
        <v>7970</v>
      </c>
      <c r="L7140" t="s">
        <v>7858</v>
      </c>
      <c r="M7140">
        <v>27405</v>
      </c>
      <c r="N7140" t="s">
        <v>3507</v>
      </c>
      <c r="O7140" t="s">
        <v>1562</v>
      </c>
      <c r="P7140" t="s">
        <v>32</v>
      </c>
      <c r="Q7140" t="s">
        <v>40</v>
      </c>
      <c r="R7140" t="s">
        <v>1563</v>
      </c>
      <c r="S7140">
        <v>32.776000000000003</v>
      </c>
      <c r="T7140">
        <v>1</v>
      </c>
      <c r="U7140">
        <v>0.2</v>
      </c>
      <c r="V7140">
        <v>2.4581999999999997</v>
      </c>
      <c r="W7140" t="s">
        <v>10939</v>
      </c>
      <c r="X7140" t="s">
        <v>10940</v>
      </c>
      <c r="Y7140">
        <v>12</v>
      </c>
      <c r="Z7140" t="s">
        <v>10941</v>
      </c>
      <c r="AA7140">
        <v>7.4999999999999983E-2</v>
      </c>
    </row>
    <row r="7141" spans="1:27" x14ac:dyDescent="0.35">
      <c r="A7141">
        <v>6767</v>
      </c>
      <c r="B7141" t="s">
        <v>9712</v>
      </c>
      <c r="C7141">
        <v>2014</v>
      </c>
      <c r="D7141" s="1">
        <v>41750</v>
      </c>
      <c r="E7141" s="1">
        <v>41754</v>
      </c>
      <c r="F7141" t="s">
        <v>23</v>
      </c>
      <c r="G7141" t="s">
        <v>8620</v>
      </c>
      <c r="H7141" t="s">
        <v>8621</v>
      </c>
      <c r="I7141" t="s">
        <v>38</v>
      </c>
      <c r="J7141" t="s">
        <v>27</v>
      </c>
      <c r="K7141" t="s">
        <v>7864</v>
      </c>
      <c r="L7141" t="s">
        <v>7865</v>
      </c>
      <c r="M7141">
        <v>60653</v>
      </c>
      <c r="N7141" t="s">
        <v>3479</v>
      </c>
      <c r="O7141" t="s">
        <v>5942</v>
      </c>
      <c r="P7141" t="s">
        <v>32</v>
      </c>
      <c r="Q7141" t="s">
        <v>40</v>
      </c>
      <c r="R7141" t="s">
        <v>5943</v>
      </c>
      <c r="S7141">
        <v>15.76</v>
      </c>
      <c r="T7141">
        <v>2</v>
      </c>
      <c r="U7141">
        <v>0.2</v>
      </c>
      <c r="V7141">
        <v>3.5460000000000007</v>
      </c>
      <c r="W7141" t="s">
        <v>10939</v>
      </c>
      <c r="X7141" t="s">
        <v>10942</v>
      </c>
      <c r="Y7141">
        <v>4</v>
      </c>
      <c r="Z7141" t="s">
        <v>10943</v>
      </c>
      <c r="AA7141">
        <v>0.22500000000000006</v>
      </c>
    </row>
    <row r="7142" spans="1:27" x14ac:dyDescent="0.35">
      <c r="A7142">
        <v>6790</v>
      </c>
      <c r="B7142" t="s">
        <v>9713</v>
      </c>
      <c r="C7142">
        <v>2012</v>
      </c>
      <c r="D7142" s="1">
        <v>41159</v>
      </c>
      <c r="E7142" s="1">
        <v>41161</v>
      </c>
      <c r="F7142" t="s">
        <v>45</v>
      </c>
      <c r="G7142" t="s">
        <v>3581</v>
      </c>
      <c r="H7142" t="s">
        <v>3582</v>
      </c>
      <c r="I7142" t="s">
        <v>26</v>
      </c>
      <c r="J7142" t="s">
        <v>27</v>
      </c>
      <c r="K7142" t="s">
        <v>8310</v>
      </c>
      <c r="L7142" t="s">
        <v>7858</v>
      </c>
      <c r="M7142">
        <v>27707</v>
      </c>
      <c r="N7142" t="s">
        <v>3507</v>
      </c>
      <c r="O7142" t="s">
        <v>5897</v>
      </c>
      <c r="P7142" t="s">
        <v>32</v>
      </c>
      <c r="Q7142" t="s">
        <v>40</v>
      </c>
      <c r="R7142" t="s">
        <v>5898</v>
      </c>
      <c r="S7142">
        <v>140.73599999999999</v>
      </c>
      <c r="T7142">
        <v>4</v>
      </c>
      <c r="U7142">
        <v>0.2</v>
      </c>
      <c r="V7142">
        <v>12.314400000000006</v>
      </c>
      <c r="W7142" t="s">
        <v>10948</v>
      </c>
      <c r="X7142" t="s">
        <v>10937</v>
      </c>
      <c r="Y7142">
        <v>9</v>
      </c>
      <c r="Z7142" t="s">
        <v>10949</v>
      </c>
      <c r="AA7142">
        <v>8.750000000000005E-2</v>
      </c>
    </row>
    <row r="7143" spans="1:27" x14ac:dyDescent="0.35">
      <c r="A7143">
        <v>6833</v>
      </c>
      <c r="B7143" t="s">
        <v>9714</v>
      </c>
      <c r="C7143">
        <v>2012</v>
      </c>
      <c r="D7143" s="1">
        <v>41192</v>
      </c>
      <c r="E7143" s="1">
        <v>41199</v>
      </c>
      <c r="F7143" t="s">
        <v>23</v>
      </c>
      <c r="G7143" t="s">
        <v>7693</v>
      </c>
      <c r="H7143" t="s">
        <v>7694</v>
      </c>
      <c r="I7143" t="s">
        <v>38</v>
      </c>
      <c r="J7143" t="s">
        <v>27</v>
      </c>
      <c r="K7143" t="s">
        <v>7864</v>
      </c>
      <c r="L7143" t="s">
        <v>7865</v>
      </c>
      <c r="M7143">
        <v>60610</v>
      </c>
      <c r="N7143" t="s">
        <v>3479</v>
      </c>
      <c r="O7143" t="s">
        <v>6102</v>
      </c>
      <c r="P7143" t="s">
        <v>32</v>
      </c>
      <c r="Q7143" t="s">
        <v>40</v>
      </c>
      <c r="R7143" t="s">
        <v>6103</v>
      </c>
      <c r="S7143">
        <v>8.016</v>
      </c>
      <c r="T7143">
        <v>3</v>
      </c>
      <c r="U7143">
        <v>0.2</v>
      </c>
      <c r="V7143">
        <v>1.0019999999999993</v>
      </c>
      <c r="W7143" t="s">
        <v>10948</v>
      </c>
      <c r="X7143" t="s">
        <v>10940</v>
      </c>
      <c r="Y7143">
        <v>10</v>
      </c>
      <c r="Z7143" t="s">
        <v>10945</v>
      </c>
      <c r="AA7143">
        <v>0.12499999999999992</v>
      </c>
    </row>
    <row r="7144" spans="1:27" x14ac:dyDescent="0.35">
      <c r="A7144">
        <v>7050</v>
      </c>
      <c r="B7144" t="s">
        <v>9715</v>
      </c>
      <c r="C7144">
        <v>2011</v>
      </c>
      <c r="D7144" s="1">
        <v>40811</v>
      </c>
      <c r="E7144" s="1">
        <v>40816</v>
      </c>
      <c r="F7144" t="s">
        <v>23</v>
      </c>
      <c r="G7144" t="s">
        <v>1032</v>
      </c>
      <c r="H7144" t="s">
        <v>1033</v>
      </c>
      <c r="I7144" t="s">
        <v>127</v>
      </c>
      <c r="J7144" t="s">
        <v>27</v>
      </c>
      <c r="K7144" t="s">
        <v>8104</v>
      </c>
      <c r="L7144" t="s">
        <v>7873</v>
      </c>
      <c r="M7144">
        <v>80013</v>
      </c>
      <c r="N7144" t="s">
        <v>30</v>
      </c>
      <c r="O7144" t="s">
        <v>2566</v>
      </c>
      <c r="P7144" t="s">
        <v>32</v>
      </c>
      <c r="Q7144" t="s">
        <v>40</v>
      </c>
      <c r="R7144" t="s">
        <v>2567</v>
      </c>
      <c r="S7144">
        <v>14.576000000000001</v>
      </c>
      <c r="T7144">
        <v>2</v>
      </c>
      <c r="U7144">
        <v>0.2</v>
      </c>
      <c r="V7144">
        <v>2.3685999999999989</v>
      </c>
      <c r="W7144" t="s">
        <v>10944</v>
      </c>
      <c r="X7144" t="s">
        <v>10937</v>
      </c>
      <c r="Y7144">
        <v>9</v>
      </c>
      <c r="Z7144" t="s">
        <v>10949</v>
      </c>
      <c r="AA7144">
        <v>0.16249999999999992</v>
      </c>
    </row>
    <row r="7145" spans="1:27" x14ac:dyDescent="0.35">
      <c r="A7145">
        <v>7080</v>
      </c>
      <c r="B7145" t="s">
        <v>8838</v>
      </c>
      <c r="C7145">
        <v>2013</v>
      </c>
      <c r="D7145" s="1">
        <v>41520</v>
      </c>
      <c r="E7145" s="1">
        <v>41524</v>
      </c>
      <c r="F7145" t="s">
        <v>23</v>
      </c>
      <c r="G7145" t="s">
        <v>305</v>
      </c>
      <c r="H7145" t="s">
        <v>306</v>
      </c>
      <c r="I7145" t="s">
        <v>38</v>
      </c>
      <c r="J7145" t="s">
        <v>27</v>
      </c>
      <c r="K7145" t="s">
        <v>7862</v>
      </c>
      <c r="L7145" t="s">
        <v>7858</v>
      </c>
      <c r="M7145">
        <v>28205</v>
      </c>
      <c r="N7145" t="s">
        <v>3507</v>
      </c>
      <c r="O7145" t="s">
        <v>6095</v>
      </c>
      <c r="P7145" t="s">
        <v>32</v>
      </c>
      <c r="Q7145" t="s">
        <v>40</v>
      </c>
      <c r="R7145" t="s">
        <v>6096</v>
      </c>
      <c r="S7145">
        <v>19.456000000000003</v>
      </c>
      <c r="T7145">
        <v>4</v>
      </c>
      <c r="U7145">
        <v>0.2</v>
      </c>
      <c r="V7145">
        <v>3.4047999999999981</v>
      </c>
      <c r="W7145" t="s">
        <v>10936</v>
      </c>
      <c r="X7145" t="s">
        <v>10937</v>
      </c>
      <c r="Y7145">
        <v>9</v>
      </c>
      <c r="Z7145" t="s">
        <v>10949</v>
      </c>
      <c r="AA7145">
        <v>0.17499999999999988</v>
      </c>
    </row>
    <row r="7146" spans="1:27" x14ac:dyDescent="0.35">
      <c r="A7146">
        <v>7193</v>
      </c>
      <c r="B7146" t="s">
        <v>9716</v>
      </c>
      <c r="C7146">
        <v>2013</v>
      </c>
      <c r="D7146" s="1">
        <v>41549</v>
      </c>
      <c r="E7146" s="1">
        <v>41554</v>
      </c>
      <c r="F7146" t="s">
        <v>45</v>
      </c>
      <c r="G7146" t="s">
        <v>2381</v>
      </c>
      <c r="H7146" t="s">
        <v>2382</v>
      </c>
      <c r="I7146" t="s">
        <v>38</v>
      </c>
      <c r="J7146" t="s">
        <v>27</v>
      </c>
      <c r="K7146" t="s">
        <v>7942</v>
      </c>
      <c r="L7146" t="s">
        <v>7878</v>
      </c>
      <c r="M7146">
        <v>33012</v>
      </c>
      <c r="N7146" t="s">
        <v>3507</v>
      </c>
      <c r="O7146" t="s">
        <v>1237</v>
      </c>
      <c r="P7146" t="s">
        <v>32</v>
      </c>
      <c r="Q7146" t="s">
        <v>40</v>
      </c>
      <c r="R7146" t="s">
        <v>66</v>
      </c>
      <c r="S7146">
        <v>30.975999999999999</v>
      </c>
      <c r="T7146">
        <v>8</v>
      </c>
      <c r="U7146">
        <v>0.2</v>
      </c>
      <c r="V7146">
        <v>5.0335999999999999</v>
      </c>
      <c r="W7146" t="s">
        <v>10936</v>
      </c>
      <c r="X7146" t="s">
        <v>10940</v>
      </c>
      <c r="Y7146">
        <v>10</v>
      </c>
      <c r="Z7146" t="s">
        <v>10945</v>
      </c>
      <c r="AA7146">
        <v>0.16250000000000001</v>
      </c>
    </row>
    <row r="7147" spans="1:27" x14ac:dyDescent="0.35">
      <c r="A7147">
        <v>7208</v>
      </c>
      <c r="B7147" t="s">
        <v>9717</v>
      </c>
      <c r="C7147">
        <v>2013</v>
      </c>
      <c r="D7147" s="1">
        <v>41529</v>
      </c>
      <c r="E7147" s="1">
        <v>41531</v>
      </c>
      <c r="F7147" t="s">
        <v>56</v>
      </c>
      <c r="G7147" t="s">
        <v>5109</v>
      </c>
      <c r="H7147" t="s">
        <v>5110</v>
      </c>
      <c r="I7147" t="s">
        <v>26</v>
      </c>
      <c r="J7147" t="s">
        <v>27</v>
      </c>
      <c r="K7147" t="s">
        <v>8050</v>
      </c>
      <c r="L7147" t="s">
        <v>8021</v>
      </c>
      <c r="M7147">
        <v>85023</v>
      </c>
      <c r="N7147" t="s">
        <v>30</v>
      </c>
      <c r="O7147" t="s">
        <v>2096</v>
      </c>
      <c r="P7147" t="s">
        <v>32</v>
      </c>
      <c r="Q7147" t="s">
        <v>40</v>
      </c>
      <c r="R7147" t="s">
        <v>2097</v>
      </c>
      <c r="S7147">
        <v>2.9120000000000004</v>
      </c>
      <c r="T7147">
        <v>2</v>
      </c>
      <c r="U7147">
        <v>0.2</v>
      </c>
      <c r="V7147">
        <v>0.90999999999999981</v>
      </c>
      <c r="W7147" t="s">
        <v>10936</v>
      </c>
      <c r="X7147" t="s">
        <v>10937</v>
      </c>
      <c r="Y7147">
        <v>9</v>
      </c>
      <c r="Z7147" t="s">
        <v>10949</v>
      </c>
      <c r="AA7147">
        <v>0.31249999999999989</v>
      </c>
    </row>
    <row r="7148" spans="1:27" x14ac:dyDescent="0.35">
      <c r="A7148">
        <v>7284</v>
      </c>
      <c r="B7148" t="s">
        <v>8293</v>
      </c>
      <c r="C7148">
        <v>2014</v>
      </c>
      <c r="D7148" s="1">
        <v>41892</v>
      </c>
      <c r="E7148" s="1">
        <v>41896</v>
      </c>
      <c r="F7148" t="s">
        <v>23</v>
      </c>
      <c r="G7148" t="s">
        <v>1216</v>
      </c>
      <c r="H7148" t="s">
        <v>1217</v>
      </c>
      <c r="I7148" t="s">
        <v>38</v>
      </c>
      <c r="J7148" t="s">
        <v>27</v>
      </c>
      <c r="K7148" t="s">
        <v>8121</v>
      </c>
      <c r="L7148" t="s">
        <v>8109</v>
      </c>
      <c r="M7148">
        <v>44105</v>
      </c>
      <c r="N7148" t="s">
        <v>3728</v>
      </c>
      <c r="O7148" t="s">
        <v>1037</v>
      </c>
      <c r="P7148" t="s">
        <v>32</v>
      </c>
      <c r="Q7148" t="s">
        <v>40</v>
      </c>
      <c r="R7148" t="s">
        <v>1038</v>
      </c>
      <c r="S7148">
        <v>25.920000000000005</v>
      </c>
      <c r="T7148">
        <v>5</v>
      </c>
      <c r="U7148">
        <v>0.2</v>
      </c>
      <c r="V7148">
        <v>3.8879999999999972</v>
      </c>
      <c r="W7148" t="s">
        <v>10939</v>
      </c>
      <c r="X7148" t="s">
        <v>10937</v>
      </c>
      <c r="Y7148">
        <v>9</v>
      </c>
      <c r="Z7148" t="s">
        <v>10949</v>
      </c>
      <c r="AA7148">
        <v>0.14999999999999986</v>
      </c>
    </row>
    <row r="7149" spans="1:27" x14ac:dyDescent="0.35">
      <c r="A7149">
        <v>7314</v>
      </c>
      <c r="B7149" t="s">
        <v>9718</v>
      </c>
      <c r="C7149">
        <v>2012</v>
      </c>
      <c r="D7149" s="1">
        <v>41191</v>
      </c>
      <c r="E7149" s="1">
        <v>41195</v>
      </c>
      <c r="F7149" t="s">
        <v>23</v>
      </c>
      <c r="G7149" t="s">
        <v>904</v>
      </c>
      <c r="H7149" t="s">
        <v>905</v>
      </c>
      <c r="I7149" t="s">
        <v>38</v>
      </c>
      <c r="J7149" t="s">
        <v>27</v>
      </c>
      <c r="K7149" t="s">
        <v>7912</v>
      </c>
      <c r="L7149" t="s">
        <v>7878</v>
      </c>
      <c r="M7149">
        <v>33178</v>
      </c>
      <c r="N7149" t="s">
        <v>3507</v>
      </c>
      <c r="O7149" t="s">
        <v>6092</v>
      </c>
      <c r="P7149" t="s">
        <v>32</v>
      </c>
      <c r="Q7149" t="s">
        <v>40</v>
      </c>
      <c r="R7149" t="s">
        <v>6093</v>
      </c>
      <c r="S7149">
        <v>37.375999999999998</v>
      </c>
      <c r="T7149">
        <v>8</v>
      </c>
      <c r="U7149">
        <v>0.2</v>
      </c>
      <c r="V7149">
        <v>7.4751999999999992</v>
      </c>
      <c r="W7149" t="s">
        <v>10948</v>
      </c>
      <c r="X7149" t="s">
        <v>10940</v>
      </c>
      <c r="Y7149">
        <v>10</v>
      </c>
      <c r="Z7149" t="s">
        <v>10945</v>
      </c>
      <c r="AA7149">
        <v>0.19999999999999998</v>
      </c>
    </row>
    <row r="7150" spans="1:27" x14ac:dyDescent="0.35">
      <c r="A7150">
        <v>7347</v>
      </c>
      <c r="B7150" t="s">
        <v>7993</v>
      </c>
      <c r="C7150">
        <v>2014</v>
      </c>
      <c r="D7150" s="1">
        <v>41985</v>
      </c>
      <c r="E7150" s="1">
        <v>41991</v>
      </c>
      <c r="F7150" t="s">
        <v>23</v>
      </c>
      <c r="G7150" t="s">
        <v>692</v>
      </c>
      <c r="H7150" t="s">
        <v>693</v>
      </c>
      <c r="I7150" t="s">
        <v>26</v>
      </c>
      <c r="J7150" t="s">
        <v>27</v>
      </c>
      <c r="K7150" t="s">
        <v>7937</v>
      </c>
      <c r="L7150" t="s">
        <v>7878</v>
      </c>
      <c r="M7150">
        <v>32216</v>
      </c>
      <c r="N7150" t="s">
        <v>3507</v>
      </c>
      <c r="O7150" t="s">
        <v>5931</v>
      </c>
      <c r="P7150" t="s">
        <v>32</v>
      </c>
      <c r="Q7150" t="s">
        <v>40</v>
      </c>
      <c r="R7150" t="s">
        <v>5932</v>
      </c>
      <c r="S7150">
        <v>13.584000000000001</v>
      </c>
      <c r="T7150">
        <v>1</v>
      </c>
      <c r="U7150">
        <v>0.2</v>
      </c>
      <c r="V7150">
        <v>1.3584000000000001</v>
      </c>
      <c r="W7150" t="s">
        <v>10939</v>
      </c>
      <c r="X7150" t="s">
        <v>10940</v>
      </c>
      <c r="Y7150">
        <v>12</v>
      </c>
      <c r="Z7150" t="s">
        <v>10941</v>
      </c>
      <c r="AA7150">
        <v>9.9999999999999992E-2</v>
      </c>
    </row>
    <row r="7151" spans="1:27" x14ac:dyDescent="0.35">
      <c r="A7151">
        <v>7357</v>
      </c>
      <c r="B7151" t="s">
        <v>8295</v>
      </c>
      <c r="C7151">
        <v>2013</v>
      </c>
      <c r="D7151" s="1">
        <v>41557</v>
      </c>
      <c r="E7151" s="1">
        <v>41562</v>
      </c>
      <c r="F7151" t="s">
        <v>23</v>
      </c>
      <c r="G7151" t="s">
        <v>1645</v>
      </c>
      <c r="H7151" t="s">
        <v>1646</v>
      </c>
      <c r="I7151" t="s">
        <v>127</v>
      </c>
      <c r="J7151" t="s">
        <v>27</v>
      </c>
      <c r="K7151" t="s">
        <v>8050</v>
      </c>
      <c r="L7151" t="s">
        <v>8021</v>
      </c>
      <c r="M7151">
        <v>85023</v>
      </c>
      <c r="N7151" t="s">
        <v>30</v>
      </c>
      <c r="O7151" t="s">
        <v>1740</v>
      </c>
      <c r="P7151" t="s">
        <v>32</v>
      </c>
      <c r="Q7151" t="s">
        <v>40</v>
      </c>
      <c r="R7151" t="s">
        <v>1741</v>
      </c>
      <c r="S7151">
        <v>1.4080000000000001</v>
      </c>
      <c r="T7151">
        <v>1</v>
      </c>
      <c r="U7151">
        <v>0.2</v>
      </c>
      <c r="V7151">
        <v>0.15839999999999993</v>
      </c>
      <c r="W7151" t="s">
        <v>10936</v>
      </c>
      <c r="X7151" t="s">
        <v>10940</v>
      </c>
      <c r="Y7151">
        <v>10</v>
      </c>
      <c r="Z7151" t="s">
        <v>10945</v>
      </c>
      <c r="AA7151">
        <v>0.11249999999999993</v>
      </c>
    </row>
    <row r="7152" spans="1:27" x14ac:dyDescent="0.35">
      <c r="A7152">
        <v>7377</v>
      </c>
      <c r="B7152" t="s">
        <v>9719</v>
      </c>
      <c r="C7152">
        <v>2014</v>
      </c>
      <c r="D7152" s="1">
        <v>41946</v>
      </c>
      <c r="E7152" s="1">
        <v>41949</v>
      </c>
      <c r="F7152" t="s">
        <v>56</v>
      </c>
      <c r="G7152" t="s">
        <v>62</v>
      </c>
      <c r="H7152" t="s">
        <v>63</v>
      </c>
      <c r="I7152" t="s">
        <v>26</v>
      </c>
      <c r="J7152" t="s">
        <v>27</v>
      </c>
      <c r="K7152" t="s">
        <v>4534</v>
      </c>
      <c r="L7152" t="s">
        <v>7865</v>
      </c>
      <c r="M7152">
        <v>61701</v>
      </c>
      <c r="N7152" t="s">
        <v>3479</v>
      </c>
      <c r="O7152" t="s">
        <v>5931</v>
      </c>
      <c r="P7152" t="s">
        <v>32</v>
      </c>
      <c r="Q7152" t="s">
        <v>40</v>
      </c>
      <c r="R7152" t="s">
        <v>5932</v>
      </c>
      <c r="S7152">
        <v>54.336000000000006</v>
      </c>
      <c r="T7152">
        <v>4</v>
      </c>
      <c r="U7152">
        <v>0.2</v>
      </c>
      <c r="V7152">
        <v>5.4336000000000002</v>
      </c>
      <c r="W7152" t="s">
        <v>10939</v>
      </c>
      <c r="X7152" t="s">
        <v>10940</v>
      </c>
      <c r="Y7152">
        <v>11</v>
      </c>
      <c r="Z7152" t="s">
        <v>10947</v>
      </c>
      <c r="AA7152">
        <v>9.9999999999999992E-2</v>
      </c>
    </row>
    <row r="7153" spans="1:27" x14ac:dyDescent="0.35">
      <c r="A7153">
        <v>7379</v>
      </c>
      <c r="B7153" t="s">
        <v>9720</v>
      </c>
      <c r="C7153">
        <v>2012</v>
      </c>
      <c r="D7153" s="1">
        <v>41060</v>
      </c>
      <c r="E7153" s="1">
        <v>41060</v>
      </c>
      <c r="F7153" t="s">
        <v>234</v>
      </c>
      <c r="G7153" t="s">
        <v>5141</v>
      </c>
      <c r="H7153" t="s">
        <v>5142</v>
      </c>
      <c r="I7153" t="s">
        <v>38</v>
      </c>
      <c r="J7153" t="s">
        <v>27</v>
      </c>
      <c r="K7153" t="s">
        <v>5082</v>
      </c>
      <c r="L7153" t="s">
        <v>7858</v>
      </c>
      <c r="M7153">
        <v>28314</v>
      </c>
      <c r="N7153" t="s">
        <v>3507</v>
      </c>
      <c r="O7153" t="s">
        <v>307</v>
      </c>
      <c r="P7153" t="s">
        <v>32</v>
      </c>
      <c r="Q7153" t="s">
        <v>40</v>
      </c>
      <c r="R7153" t="s">
        <v>308</v>
      </c>
      <c r="S7153">
        <v>10.272000000000002</v>
      </c>
      <c r="T7153">
        <v>3</v>
      </c>
      <c r="U7153">
        <v>0.2</v>
      </c>
      <c r="V7153">
        <v>1.1555999999999984</v>
      </c>
      <c r="W7153" t="s">
        <v>10948</v>
      </c>
      <c r="X7153" t="s">
        <v>10942</v>
      </c>
      <c r="Y7153">
        <v>5</v>
      </c>
      <c r="Z7153" t="s">
        <v>10952</v>
      </c>
      <c r="AA7153">
        <v>0.11249999999999982</v>
      </c>
    </row>
    <row r="7154" spans="1:27" x14ac:dyDescent="0.35">
      <c r="A7154">
        <v>7474</v>
      </c>
      <c r="B7154" t="s">
        <v>9721</v>
      </c>
      <c r="C7154">
        <v>2013</v>
      </c>
      <c r="D7154" s="1">
        <v>41375</v>
      </c>
      <c r="E7154" s="1">
        <v>41380</v>
      </c>
      <c r="F7154" t="s">
        <v>23</v>
      </c>
      <c r="G7154" t="s">
        <v>4057</v>
      </c>
      <c r="H7154" t="s">
        <v>4058</v>
      </c>
      <c r="I7154" t="s">
        <v>26</v>
      </c>
      <c r="J7154" t="s">
        <v>27</v>
      </c>
      <c r="K7154" t="s">
        <v>7864</v>
      </c>
      <c r="L7154" t="s">
        <v>7865</v>
      </c>
      <c r="M7154">
        <v>60653</v>
      </c>
      <c r="N7154" t="s">
        <v>3479</v>
      </c>
      <c r="O7154" t="s">
        <v>2163</v>
      </c>
      <c r="P7154" t="s">
        <v>32</v>
      </c>
      <c r="Q7154" t="s">
        <v>40</v>
      </c>
      <c r="R7154" t="s">
        <v>2164</v>
      </c>
      <c r="S7154">
        <v>13.568000000000001</v>
      </c>
      <c r="T7154">
        <v>4</v>
      </c>
      <c r="U7154">
        <v>0.2</v>
      </c>
      <c r="V7154">
        <v>3.2223999999999995</v>
      </c>
      <c r="W7154" t="s">
        <v>10936</v>
      </c>
      <c r="X7154" t="s">
        <v>10942</v>
      </c>
      <c r="Y7154">
        <v>4</v>
      </c>
      <c r="Z7154" t="s">
        <v>10943</v>
      </c>
      <c r="AA7154">
        <v>0.23749999999999993</v>
      </c>
    </row>
    <row r="7155" spans="1:27" x14ac:dyDescent="0.35">
      <c r="A7155">
        <v>7514</v>
      </c>
      <c r="B7155" t="s">
        <v>8300</v>
      </c>
      <c r="C7155">
        <v>2014</v>
      </c>
      <c r="D7155" s="1">
        <v>41835</v>
      </c>
      <c r="E7155" s="1">
        <v>41839</v>
      </c>
      <c r="F7155" t="s">
        <v>23</v>
      </c>
      <c r="G7155" t="s">
        <v>92</v>
      </c>
      <c r="H7155" t="s">
        <v>93</v>
      </c>
      <c r="I7155" t="s">
        <v>38</v>
      </c>
      <c r="J7155" t="s">
        <v>27</v>
      </c>
      <c r="K7155" t="s">
        <v>3521</v>
      </c>
      <c r="L7155" t="s">
        <v>8109</v>
      </c>
      <c r="M7155">
        <v>43229</v>
      </c>
      <c r="N7155" t="s">
        <v>3728</v>
      </c>
      <c r="O7155" t="s">
        <v>1579</v>
      </c>
      <c r="P7155" t="s">
        <v>32</v>
      </c>
      <c r="Q7155" t="s">
        <v>40</v>
      </c>
      <c r="R7155" t="s">
        <v>1580</v>
      </c>
      <c r="S7155">
        <v>13.120000000000001</v>
      </c>
      <c r="T7155">
        <v>5</v>
      </c>
      <c r="U7155">
        <v>0.2</v>
      </c>
      <c r="V7155">
        <v>2.1319999999999988</v>
      </c>
      <c r="W7155" t="s">
        <v>10939</v>
      </c>
      <c r="X7155" t="s">
        <v>10937</v>
      </c>
      <c r="Y7155">
        <v>7</v>
      </c>
      <c r="Z7155" t="s">
        <v>10938</v>
      </c>
      <c r="AA7155">
        <v>0.16249999999999989</v>
      </c>
    </row>
    <row r="7156" spans="1:27" x14ac:dyDescent="0.35">
      <c r="A7156">
        <v>7590</v>
      </c>
      <c r="B7156" t="s">
        <v>9722</v>
      </c>
      <c r="C7156">
        <v>2012</v>
      </c>
      <c r="D7156" s="1">
        <v>41177</v>
      </c>
      <c r="E7156" s="1">
        <v>41181</v>
      </c>
      <c r="F7156" t="s">
        <v>23</v>
      </c>
      <c r="G7156" t="s">
        <v>3858</v>
      </c>
      <c r="H7156" t="s">
        <v>3859</v>
      </c>
      <c r="I7156" t="s">
        <v>38</v>
      </c>
      <c r="J7156" t="s">
        <v>27</v>
      </c>
      <c r="K7156" t="s">
        <v>8570</v>
      </c>
      <c r="L7156" t="s">
        <v>7865</v>
      </c>
      <c r="M7156">
        <v>61107</v>
      </c>
      <c r="N7156" t="s">
        <v>3479</v>
      </c>
      <c r="O7156" t="s">
        <v>2440</v>
      </c>
      <c r="P7156" t="s">
        <v>32</v>
      </c>
      <c r="Q7156" t="s">
        <v>40</v>
      </c>
      <c r="R7156" t="s">
        <v>2441</v>
      </c>
      <c r="S7156">
        <v>128.744</v>
      </c>
      <c r="T7156">
        <v>7</v>
      </c>
      <c r="U7156">
        <v>0.2</v>
      </c>
      <c r="V7156">
        <v>12.874400000000001</v>
      </c>
      <c r="W7156" t="s">
        <v>10948</v>
      </c>
      <c r="X7156" t="s">
        <v>10937</v>
      </c>
      <c r="Y7156">
        <v>9</v>
      </c>
      <c r="Z7156" t="s">
        <v>10949</v>
      </c>
      <c r="AA7156">
        <v>0.1</v>
      </c>
    </row>
    <row r="7157" spans="1:27" x14ac:dyDescent="0.35">
      <c r="A7157">
        <v>7598</v>
      </c>
      <c r="B7157" t="s">
        <v>8841</v>
      </c>
      <c r="C7157">
        <v>2011</v>
      </c>
      <c r="D7157" s="1">
        <v>40803</v>
      </c>
      <c r="E7157" s="1">
        <v>40808</v>
      </c>
      <c r="F7157" t="s">
        <v>23</v>
      </c>
      <c r="G7157" t="s">
        <v>447</v>
      </c>
      <c r="H7157" t="s">
        <v>448</v>
      </c>
      <c r="I7157" t="s">
        <v>38</v>
      </c>
      <c r="J7157" t="s">
        <v>27</v>
      </c>
      <c r="K7157" t="s">
        <v>3505</v>
      </c>
      <c r="L7157" t="s">
        <v>8023</v>
      </c>
      <c r="M7157">
        <v>97477</v>
      </c>
      <c r="N7157" t="s">
        <v>30</v>
      </c>
      <c r="O7157" t="s">
        <v>5926</v>
      </c>
      <c r="P7157" t="s">
        <v>32</v>
      </c>
      <c r="Q7157" t="s">
        <v>40</v>
      </c>
      <c r="R7157" t="s">
        <v>5927</v>
      </c>
      <c r="S7157">
        <v>5.2480000000000002</v>
      </c>
      <c r="T7157">
        <v>2</v>
      </c>
      <c r="U7157">
        <v>0.2</v>
      </c>
      <c r="V7157">
        <v>0.45920000000000027</v>
      </c>
      <c r="W7157" t="s">
        <v>10944</v>
      </c>
      <c r="X7157" t="s">
        <v>10937</v>
      </c>
      <c r="Y7157">
        <v>9</v>
      </c>
      <c r="Z7157" t="s">
        <v>10949</v>
      </c>
      <c r="AA7157">
        <v>8.750000000000005E-2</v>
      </c>
    </row>
    <row r="7158" spans="1:27" x14ac:dyDescent="0.35">
      <c r="A7158">
        <v>7599</v>
      </c>
      <c r="B7158" t="s">
        <v>8841</v>
      </c>
      <c r="C7158">
        <v>2011</v>
      </c>
      <c r="D7158" s="1">
        <v>40803</v>
      </c>
      <c r="E7158" s="1">
        <v>40808</v>
      </c>
      <c r="F7158" t="s">
        <v>23</v>
      </c>
      <c r="G7158" t="s">
        <v>447</v>
      </c>
      <c r="H7158" t="s">
        <v>448</v>
      </c>
      <c r="I7158" t="s">
        <v>38</v>
      </c>
      <c r="J7158" t="s">
        <v>27</v>
      </c>
      <c r="K7158" t="s">
        <v>3505</v>
      </c>
      <c r="L7158" t="s">
        <v>8023</v>
      </c>
      <c r="M7158">
        <v>97477</v>
      </c>
      <c r="N7158" t="s">
        <v>30</v>
      </c>
      <c r="O7158" t="s">
        <v>6047</v>
      </c>
      <c r="P7158" t="s">
        <v>32</v>
      </c>
      <c r="Q7158" t="s">
        <v>40</v>
      </c>
      <c r="R7158" t="s">
        <v>6048</v>
      </c>
      <c r="S7158">
        <v>38.256</v>
      </c>
      <c r="T7158">
        <v>3</v>
      </c>
      <c r="U7158">
        <v>0.2</v>
      </c>
      <c r="V7158">
        <v>4.7819999999999947</v>
      </c>
      <c r="W7158" t="s">
        <v>10944</v>
      </c>
      <c r="X7158" t="s">
        <v>10937</v>
      </c>
      <c r="Y7158">
        <v>9</v>
      </c>
      <c r="Z7158" t="s">
        <v>10949</v>
      </c>
      <c r="AA7158">
        <v>0.12499999999999986</v>
      </c>
    </row>
    <row r="7159" spans="1:27" x14ac:dyDescent="0.35">
      <c r="A7159">
        <v>7664</v>
      </c>
      <c r="B7159" t="s">
        <v>9723</v>
      </c>
      <c r="C7159">
        <v>2014</v>
      </c>
      <c r="D7159" s="1">
        <v>41896</v>
      </c>
      <c r="E7159" s="1">
        <v>41902</v>
      </c>
      <c r="F7159" t="s">
        <v>23</v>
      </c>
      <c r="G7159" t="s">
        <v>1661</v>
      </c>
      <c r="H7159" t="s">
        <v>1662</v>
      </c>
      <c r="I7159" t="s">
        <v>38</v>
      </c>
      <c r="J7159" t="s">
        <v>27</v>
      </c>
      <c r="K7159" t="s">
        <v>8393</v>
      </c>
      <c r="L7159" t="s">
        <v>7858</v>
      </c>
      <c r="M7159">
        <v>28806</v>
      </c>
      <c r="N7159" t="s">
        <v>3507</v>
      </c>
      <c r="O7159" t="s">
        <v>1838</v>
      </c>
      <c r="P7159" t="s">
        <v>32</v>
      </c>
      <c r="Q7159" t="s">
        <v>40</v>
      </c>
      <c r="R7159" t="s">
        <v>1839</v>
      </c>
      <c r="S7159">
        <v>15.920000000000002</v>
      </c>
      <c r="T7159">
        <v>5</v>
      </c>
      <c r="U7159">
        <v>0.2</v>
      </c>
      <c r="V7159">
        <v>2.7859999999999978</v>
      </c>
      <c r="W7159" t="s">
        <v>10939</v>
      </c>
      <c r="X7159" t="s">
        <v>10937</v>
      </c>
      <c r="Y7159">
        <v>9</v>
      </c>
      <c r="Z7159" t="s">
        <v>10949</v>
      </c>
      <c r="AA7159">
        <v>0.17499999999999985</v>
      </c>
    </row>
    <row r="7160" spans="1:27" x14ac:dyDescent="0.35">
      <c r="A7160">
        <v>7738</v>
      </c>
      <c r="B7160" t="s">
        <v>9724</v>
      </c>
      <c r="C7160">
        <v>2014</v>
      </c>
      <c r="D7160" s="1">
        <v>41992</v>
      </c>
      <c r="E7160" s="1">
        <v>41994</v>
      </c>
      <c r="F7160" t="s">
        <v>56</v>
      </c>
      <c r="G7160" t="s">
        <v>3394</v>
      </c>
      <c r="H7160" t="s">
        <v>3395</v>
      </c>
      <c r="I7160" t="s">
        <v>38</v>
      </c>
      <c r="J7160" t="s">
        <v>27</v>
      </c>
      <c r="K7160" t="s">
        <v>7862</v>
      </c>
      <c r="L7160" t="s">
        <v>7858</v>
      </c>
      <c r="M7160">
        <v>28205</v>
      </c>
      <c r="N7160" t="s">
        <v>3507</v>
      </c>
      <c r="O7160" t="s">
        <v>1740</v>
      </c>
      <c r="P7160" t="s">
        <v>32</v>
      </c>
      <c r="Q7160" t="s">
        <v>40</v>
      </c>
      <c r="R7160" t="s">
        <v>1741</v>
      </c>
      <c r="S7160">
        <v>12.672000000000001</v>
      </c>
      <c r="T7160">
        <v>9</v>
      </c>
      <c r="U7160">
        <v>0.2</v>
      </c>
      <c r="V7160">
        <v>1.4255999999999993</v>
      </c>
      <c r="W7160" t="s">
        <v>10939</v>
      </c>
      <c r="X7160" t="s">
        <v>10940</v>
      </c>
      <c r="Y7160">
        <v>12</v>
      </c>
      <c r="Z7160" t="s">
        <v>10941</v>
      </c>
      <c r="AA7160">
        <v>0.11249999999999995</v>
      </c>
    </row>
    <row r="7161" spans="1:27" x14ac:dyDescent="0.35">
      <c r="A7161">
        <v>7755</v>
      </c>
      <c r="B7161" t="s">
        <v>9725</v>
      </c>
      <c r="C7161">
        <v>2012</v>
      </c>
      <c r="D7161" s="1">
        <v>41264</v>
      </c>
      <c r="E7161" s="1">
        <v>41266</v>
      </c>
      <c r="F7161" t="s">
        <v>45</v>
      </c>
      <c r="G7161" t="s">
        <v>934</v>
      </c>
      <c r="H7161" t="s">
        <v>935</v>
      </c>
      <c r="I7161" t="s">
        <v>26</v>
      </c>
      <c r="J7161" t="s">
        <v>27</v>
      </c>
      <c r="K7161" t="s">
        <v>3521</v>
      </c>
      <c r="L7161" t="s">
        <v>8109</v>
      </c>
      <c r="M7161">
        <v>43229</v>
      </c>
      <c r="N7161" t="s">
        <v>3728</v>
      </c>
      <c r="O7161" t="s">
        <v>3129</v>
      </c>
      <c r="P7161" t="s">
        <v>32</v>
      </c>
      <c r="Q7161" t="s">
        <v>40</v>
      </c>
      <c r="R7161" t="s">
        <v>3130</v>
      </c>
      <c r="S7161">
        <v>3.008</v>
      </c>
      <c r="T7161">
        <v>2</v>
      </c>
      <c r="U7161">
        <v>0.2</v>
      </c>
      <c r="V7161">
        <v>0.33839999999999981</v>
      </c>
      <c r="W7161" t="s">
        <v>10948</v>
      </c>
      <c r="X7161" t="s">
        <v>10940</v>
      </c>
      <c r="Y7161">
        <v>12</v>
      </c>
      <c r="Z7161" t="s">
        <v>10941</v>
      </c>
      <c r="AA7161">
        <v>0.11249999999999993</v>
      </c>
    </row>
    <row r="7162" spans="1:27" x14ac:dyDescent="0.35">
      <c r="A7162">
        <v>7763</v>
      </c>
      <c r="B7162" t="s">
        <v>9726</v>
      </c>
      <c r="C7162">
        <v>2014</v>
      </c>
      <c r="D7162" s="1">
        <v>41909</v>
      </c>
      <c r="E7162" s="1">
        <v>41911</v>
      </c>
      <c r="F7162" t="s">
        <v>56</v>
      </c>
      <c r="G7162" t="s">
        <v>3537</v>
      </c>
      <c r="H7162" t="s">
        <v>3538</v>
      </c>
      <c r="I7162" t="s">
        <v>127</v>
      </c>
      <c r="J7162" t="s">
        <v>27</v>
      </c>
      <c r="K7162" t="s">
        <v>3984</v>
      </c>
      <c r="L7162" t="s">
        <v>8023</v>
      </c>
      <c r="M7162">
        <v>97301</v>
      </c>
      <c r="N7162" t="s">
        <v>30</v>
      </c>
      <c r="O7162" t="s">
        <v>2396</v>
      </c>
      <c r="P7162" t="s">
        <v>32</v>
      </c>
      <c r="Q7162" t="s">
        <v>40</v>
      </c>
      <c r="R7162" t="s">
        <v>1570</v>
      </c>
      <c r="S7162">
        <v>2.2239999999999998</v>
      </c>
      <c r="T7162">
        <v>1</v>
      </c>
      <c r="U7162">
        <v>0.2</v>
      </c>
      <c r="V7162">
        <v>0.55599999999999994</v>
      </c>
      <c r="W7162" t="s">
        <v>10939</v>
      </c>
      <c r="X7162" t="s">
        <v>10937</v>
      </c>
      <c r="Y7162">
        <v>9</v>
      </c>
      <c r="Z7162" t="s">
        <v>10949</v>
      </c>
      <c r="AA7162">
        <v>0.25</v>
      </c>
    </row>
    <row r="7163" spans="1:27" x14ac:dyDescent="0.35">
      <c r="A7163">
        <v>7768</v>
      </c>
      <c r="B7163" t="s">
        <v>9727</v>
      </c>
      <c r="C7163">
        <v>2012</v>
      </c>
      <c r="D7163" s="1">
        <v>41145</v>
      </c>
      <c r="E7163" s="1">
        <v>41147</v>
      </c>
      <c r="F7163" t="s">
        <v>56</v>
      </c>
      <c r="G7163" t="s">
        <v>776</v>
      </c>
      <c r="H7163" t="s">
        <v>777</v>
      </c>
      <c r="I7163" t="s">
        <v>38</v>
      </c>
      <c r="J7163" t="s">
        <v>27</v>
      </c>
      <c r="K7163" t="s">
        <v>8063</v>
      </c>
      <c r="L7163" t="s">
        <v>8023</v>
      </c>
      <c r="M7163">
        <v>97206</v>
      </c>
      <c r="N7163" t="s">
        <v>30</v>
      </c>
      <c r="O7163" t="s">
        <v>2348</v>
      </c>
      <c r="P7163" t="s">
        <v>32</v>
      </c>
      <c r="Q7163" t="s">
        <v>40</v>
      </c>
      <c r="R7163" t="s">
        <v>2349</v>
      </c>
      <c r="S7163">
        <v>7.1519999999999992</v>
      </c>
      <c r="T7163">
        <v>3</v>
      </c>
      <c r="U7163">
        <v>0.2</v>
      </c>
      <c r="V7163">
        <v>0.71520000000000028</v>
      </c>
      <c r="W7163" t="s">
        <v>10948</v>
      </c>
      <c r="X7163" t="s">
        <v>10937</v>
      </c>
      <c r="Y7163">
        <v>8</v>
      </c>
      <c r="Z7163" t="s">
        <v>10954</v>
      </c>
      <c r="AA7163">
        <v>0.10000000000000005</v>
      </c>
    </row>
    <row r="7164" spans="1:27" x14ac:dyDescent="0.35">
      <c r="A7164">
        <v>7806</v>
      </c>
      <c r="B7164" t="s">
        <v>9473</v>
      </c>
      <c r="C7164">
        <v>2012</v>
      </c>
      <c r="D7164" s="1">
        <v>41174</v>
      </c>
      <c r="E7164" s="1">
        <v>41178</v>
      </c>
      <c r="F7164" t="s">
        <v>23</v>
      </c>
      <c r="G7164" t="s">
        <v>3409</v>
      </c>
      <c r="H7164" t="s">
        <v>3410</v>
      </c>
      <c r="I7164" t="s">
        <v>127</v>
      </c>
      <c r="J7164" t="s">
        <v>27</v>
      </c>
      <c r="K7164" t="s">
        <v>3887</v>
      </c>
      <c r="L7164" t="s">
        <v>7919</v>
      </c>
      <c r="M7164">
        <v>37064</v>
      </c>
      <c r="N7164" t="s">
        <v>3507</v>
      </c>
      <c r="O7164" t="s">
        <v>1740</v>
      </c>
      <c r="P7164" t="s">
        <v>32</v>
      </c>
      <c r="Q7164" t="s">
        <v>40</v>
      </c>
      <c r="R7164" t="s">
        <v>1741</v>
      </c>
      <c r="S7164">
        <v>2.8160000000000003</v>
      </c>
      <c r="T7164">
        <v>2</v>
      </c>
      <c r="U7164">
        <v>0.2</v>
      </c>
      <c r="V7164">
        <v>0.31679999999999986</v>
      </c>
      <c r="W7164" t="s">
        <v>10948</v>
      </c>
      <c r="X7164" t="s">
        <v>10937</v>
      </c>
      <c r="Y7164">
        <v>9</v>
      </c>
      <c r="Z7164" t="s">
        <v>10949</v>
      </c>
      <c r="AA7164">
        <v>0.11249999999999993</v>
      </c>
    </row>
    <row r="7165" spans="1:27" x14ac:dyDescent="0.35">
      <c r="A7165">
        <v>7809</v>
      </c>
      <c r="B7165" t="s">
        <v>8540</v>
      </c>
      <c r="C7165">
        <v>2013</v>
      </c>
      <c r="D7165" s="1">
        <v>41282</v>
      </c>
      <c r="E7165" s="1">
        <v>41287</v>
      </c>
      <c r="F7165" t="s">
        <v>23</v>
      </c>
      <c r="G7165" t="s">
        <v>8541</v>
      </c>
      <c r="H7165" t="s">
        <v>8542</v>
      </c>
      <c r="I7165" t="s">
        <v>38</v>
      </c>
      <c r="J7165" t="s">
        <v>27</v>
      </c>
      <c r="K7165" t="s">
        <v>8006</v>
      </c>
      <c r="L7165" t="s">
        <v>7858</v>
      </c>
      <c r="M7165">
        <v>27604</v>
      </c>
      <c r="N7165" t="s">
        <v>3507</v>
      </c>
      <c r="O7165" t="s">
        <v>5981</v>
      </c>
      <c r="P7165" t="s">
        <v>32</v>
      </c>
      <c r="Q7165" t="s">
        <v>40</v>
      </c>
      <c r="R7165" t="s">
        <v>5982</v>
      </c>
      <c r="S7165">
        <v>47.616</v>
      </c>
      <c r="T7165">
        <v>3</v>
      </c>
      <c r="U7165">
        <v>0.2</v>
      </c>
      <c r="V7165">
        <v>5.9519999999999946</v>
      </c>
      <c r="W7165" t="s">
        <v>10936</v>
      </c>
      <c r="X7165" t="s">
        <v>10950</v>
      </c>
      <c r="Y7165">
        <v>1</v>
      </c>
      <c r="Z7165" t="s">
        <v>10951</v>
      </c>
      <c r="AA7165">
        <v>0.12499999999999989</v>
      </c>
    </row>
    <row r="7166" spans="1:27" x14ac:dyDescent="0.35">
      <c r="A7166">
        <v>7834</v>
      </c>
      <c r="B7166" t="s">
        <v>9728</v>
      </c>
      <c r="C7166">
        <v>2012</v>
      </c>
      <c r="D7166" s="1">
        <v>40932</v>
      </c>
      <c r="E7166" s="1">
        <v>40936</v>
      </c>
      <c r="F7166" t="s">
        <v>23</v>
      </c>
      <c r="G7166" t="s">
        <v>7778</v>
      </c>
      <c r="H7166" t="s">
        <v>7779</v>
      </c>
      <c r="I7166" t="s">
        <v>127</v>
      </c>
      <c r="J7166" t="s">
        <v>27</v>
      </c>
      <c r="K7166" t="s">
        <v>8526</v>
      </c>
      <c r="L7166" t="s">
        <v>7878</v>
      </c>
      <c r="M7166">
        <v>33407</v>
      </c>
      <c r="N7166" t="s">
        <v>3507</v>
      </c>
      <c r="O7166" t="s">
        <v>1579</v>
      </c>
      <c r="P7166" t="s">
        <v>32</v>
      </c>
      <c r="Q7166" t="s">
        <v>40</v>
      </c>
      <c r="R7166" t="s">
        <v>1580</v>
      </c>
      <c r="S7166">
        <v>13.120000000000001</v>
      </c>
      <c r="T7166">
        <v>5</v>
      </c>
      <c r="U7166">
        <v>0.2</v>
      </c>
      <c r="V7166">
        <v>2.1319999999999988</v>
      </c>
      <c r="W7166" t="s">
        <v>10948</v>
      </c>
      <c r="X7166" t="s">
        <v>10950</v>
      </c>
      <c r="Y7166">
        <v>1</v>
      </c>
      <c r="Z7166" t="s">
        <v>10951</v>
      </c>
      <c r="AA7166">
        <v>0.16249999999999989</v>
      </c>
    </row>
    <row r="7167" spans="1:27" x14ac:dyDescent="0.35">
      <c r="A7167">
        <v>7881</v>
      </c>
      <c r="B7167" t="s">
        <v>8304</v>
      </c>
      <c r="C7167">
        <v>2014</v>
      </c>
      <c r="D7167" s="1">
        <v>41977</v>
      </c>
      <c r="E7167" s="1">
        <v>41980</v>
      </c>
      <c r="F7167" t="s">
        <v>45</v>
      </c>
      <c r="G7167" t="s">
        <v>1665</v>
      </c>
      <c r="H7167" t="s">
        <v>1666</v>
      </c>
      <c r="I7167" t="s">
        <v>38</v>
      </c>
      <c r="J7167" t="s">
        <v>27</v>
      </c>
      <c r="K7167" t="s">
        <v>8305</v>
      </c>
      <c r="L7167" t="s">
        <v>7873</v>
      </c>
      <c r="M7167">
        <v>80229</v>
      </c>
      <c r="N7167" t="s">
        <v>30</v>
      </c>
      <c r="O7167" t="s">
        <v>3086</v>
      </c>
      <c r="P7167" t="s">
        <v>32</v>
      </c>
      <c r="Q7167" t="s">
        <v>40</v>
      </c>
      <c r="R7167" t="s">
        <v>3087</v>
      </c>
      <c r="S7167">
        <v>13.343999999999998</v>
      </c>
      <c r="T7167">
        <v>6</v>
      </c>
      <c r="U7167">
        <v>0.2</v>
      </c>
      <c r="V7167">
        <v>1.0007999999999999</v>
      </c>
      <c r="W7167" t="s">
        <v>10939</v>
      </c>
      <c r="X7167" t="s">
        <v>10940</v>
      </c>
      <c r="Y7167">
        <v>12</v>
      </c>
      <c r="Z7167" t="s">
        <v>10941</v>
      </c>
      <c r="AA7167">
        <v>7.5000000000000011E-2</v>
      </c>
    </row>
    <row r="7168" spans="1:27" x14ac:dyDescent="0.35">
      <c r="A7168">
        <v>7985</v>
      </c>
      <c r="B7168" t="s">
        <v>9423</v>
      </c>
      <c r="C7168">
        <v>2014</v>
      </c>
      <c r="D7168" s="1">
        <v>41662</v>
      </c>
      <c r="E7168" s="1">
        <v>41665</v>
      </c>
      <c r="F7168" t="s">
        <v>45</v>
      </c>
      <c r="G7168" t="s">
        <v>205</v>
      </c>
      <c r="H7168" t="s">
        <v>206</v>
      </c>
      <c r="I7168" t="s">
        <v>26</v>
      </c>
      <c r="J7168" t="s">
        <v>27</v>
      </c>
      <c r="K7168" t="s">
        <v>7864</v>
      </c>
      <c r="L7168" t="s">
        <v>7865</v>
      </c>
      <c r="M7168">
        <v>60623</v>
      </c>
      <c r="N7168" t="s">
        <v>3479</v>
      </c>
      <c r="O7168" t="s">
        <v>3291</v>
      </c>
      <c r="P7168" t="s">
        <v>32</v>
      </c>
      <c r="Q7168" t="s">
        <v>40</v>
      </c>
      <c r="R7168" t="s">
        <v>3292</v>
      </c>
      <c r="S7168">
        <v>7.8719999999999999</v>
      </c>
      <c r="T7168">
        <v>3</v>
      </c>
      <c r="U7168">
        <v>0.2</v>
      </c>
      <c r="V7168">
        <v>0.88559999999999883</v>
      </c>
      <c r="W7168" t="s">
        <v>10939</v>
      </c>
      <c r="X7168" t="s">
        <v>10950</v>
      </c>
      <c r="Y7168">
        <v>1</v>
      </c>
      <c r="Z7168" t="s">
        <v>10951</v>
      </c>
      <c r="AA7168">
        <v>0.11249999999999985</v>
      </c>
    </row>
    <row r="7169" spans="1:27" x14ac:dyDescent="0.35">
      <c r="A7169">
        <v>8018</v>
      </c>
      <c r="B7169" t="s">
        <v>8307</v>
      </c>
      <c r="C7169">
        <v>2011</v>
      </c>
      <c r="D7169" s="1">
        <v>40795</v>
      </c>
      <c r="E7169" s="1">
        <v>40797</v>
      </c>
      <c r="F7169" t="s">
        <v>56</v>
      </c>
      <c r="G7169" t="s">
        <v>2880</v>
      </c>
      <c r="H7169" t="s">
        <v>2881</v>
      </c>
      <c r="I7169" t="s">
        <v>127</v>
      </c>
      <c r="J7169" t="s">
        <v>27</v>
      </c>
      <c r="K7169" t="s">
        <v>3187</v>
      </c>
      <c r="L7169" t="s">
        <v>8109</v>
      </c>
      <c r="M7169">
        <v>43130</v>
      </c>
      <c r="N7169" t="s">
        <v>3728</v>
      </c>
      <c r="O7169" t="s">
        <v>494</v>
      </c>
      <c r="P7169" t="s">
        <v>32</v>
      </c>
      <c r="Q7169" t="s">
        <v>40</v>
      </c>
      <c r="R7169" t="s">
        <v>495</v>
      </c>
      <c r="S7169">
        <v>30.816000000000003</v>
      </c>
      <c r="T7169">
        <v>9</v>
      </c>
      <c r="U7169">
        <v>0.2</v>
      </c>
      <c r="V7169">
        <v>2.6964000000000006</v>
      </c>
      <c r="W7169" t="s">
        <v>10944</v>
      </c>
      <c r="X7169" t="s">
        <v>10937</v>
      </c>
      <c r="Y7169">
        <v>9</v>
      </c>
      <c r="Z7169" t="s">
        <v>10949</v>
      </c>
      <c r="AA7169">
        <v>8.7500000000000008E-2</v>
      </c>
    </row>
    <row r="7170" spans="1:27" x14ac:dyDescent="0.35">
      <c r="A7170">
        <v>8088</v>
      </c>
      <c r="B7170" t="s">
        <v>9729</v>
      </c>
      <c r="C7170">
        <v>2013</v>
      </c>
      <c r="D7170" s="1">
        <v>41547</v>
      </c>
      <c r="E7170" s="1">
        <v>41549</v>
      </c>
      <c r="F7170" t="s">
        <v>45</v>
      </c>
      <c r="G7170" t="s">
        <v>3833</v>
      </c>
      <c r="H7170" t="s">
        <v>3834</v>
      </c>
      <c r="I7170" t="s">
        <v>26</v>
      </c>
      <c r="J7170" t="s">
        <v>27</v>
      </c>
      <c r="K7170" t="s">
        <v>8735</v>
      </c>
      <c r="L7170" t="s">
        <v>8021</v>
      </c>
      <c r="M7170">
        <v>85364</v>
      </c>
      <c r="N7170" t="s">
        <v>30</v>
      </c>
      <c r="O7170" t="s">
        <v>94</v>
      </c>
      <c r="P7170" t="s">
        <v>32</v>
      </c>
      <c r="Q7170" t="s">
        <v>40</v>
      </c>
      <c r="R7170" t="s">
        <v>95</v>
      </c>
      <c r="S7170">
        <v>10.496</v>
      </c>
      <c r="T7170">
        <v>4</v>
      </c>
      <c r="U7170">
        <v>0.2</v>
      </c>
      <c r="V7170">
        <v>1.1807999999999983</v>
      </c>
      <c r="W7170" t="s">
        <v>10936</v>
      </c>
      <c r="X7170" t="s">
        <v>10937</v>
      </c>
      <c r="Y7170">
        <v>9</v>
      </c>
      <c r="Z7170" t="s">
        <v>10949</v>
      </c>
      <c r="AA7170">
        <v>0.11249999999999984</v>
      </c>
    </row>
    <row r="7171" spans="1:27" x14ac:dyDescent="0.35">
      <c r="A7171">
        <v>8198</v>
      </c>
      <c r="B7171" t="s">
        <v>8851</v>
      </c>
      <c r="C7171">
        <v>2014</v>
      </c>
      <c r="D7171" s="1">
        <v>41888</v>
      </c>
      <c r="E7171" s="1">
        <v>41892</v>
      </c>
      <c r="F7171" t="s">
        <v>23</v>
      </c>
      <c r="G7171" t="s">
        <v>3261</v>
      </c>
      <c r="H7171" t="s">
        <v>3262</v>
      </c>
      <c r="I7171" t="s">
        <v>38</v>
      </c>
      <c r="J7171" t="s">
        <v>27</v>
      </c>
      <c r="K7171" t="s">
        <v>7984</v>
      </c>
      <c r="L7171" t="s">
        <v>7919</v>
      </c>
      <c r="M7171">
        <v>37918</v>
      </c>
      <c r="N7171" t="s">
        <v>3507</v>
      </c>
      <c r="O7171" t="s">
        <v>1070</v>
      </c>
      <c r="P7171" t="s">
        <v>32</v>
      </c>
      <c r="Q7171" t="s">
        <v>40</v>
      </c>
      <c r="R7171" t="s">
        <v>1071</v>
      </c>
      <c r="S7171">
        <v>71.959999999999994</v>
      </c>
      <c r="T7171">
        <v>5</v>
      </c>
      <c r="U7171">
        <v>0.2</v>
      </c>
      <c r="V7171">
        <v>7.1960000000000015</v>
      </c>
      <c r="W7171" t="s">
        <v>10939</v>
      </c>
      <c r="X7171" t="s">
        <v>10937</v>
      </c>
      <c r="Y7171">
        <v>9</v>
      </c>
      <c r="Z7171" t="s">
        <v>10949</v>
      </c>
      <c r="AA7171">
        <v>0.10000000000000003</v>
      </c>
    </row>
    <row r="7172" spans="1:27" x14ac:dyDescent="0.35">
      <c r="A7172">
        <v>8208</v>
      </c>
      <c r="B7172" t="s">
        <v>9730</v>
      </c>
      <c r="C7172">
        <v>2012</v>
      </c>
      <c r="D7172" s="1">
        <v>41025</v>
      </c>
      <c r="E7172" s="1">
        <v>41029</v>
      </c>
      <c r="F7172" t="s">
        <v>23</v>
      </c>
      <c r="G7172" t="s">
        <v>2898</v>
      </c>
      <c r="H7172" t="s">
        <v>2899</v>
      </c>
      <c r="I7172" t="s">
        <v>38</v>
      </c>
      <c r="J7172" t="s">
        <v>27</v>
      </c>
      <c r="K7172" t="s">
        <v>8821</v>
      </c>
      <c r="L7172" t="s">
        <v>7878</v>
      </c>
      <c r="M7172">
        <v>32114</v>
      </c>
      <c r="N7172" t="s">
        <v>3507</v>
      </c>
      <c r="O7172" t="s">
        <v>1579</v>
      </c>
      <c r="P7172" t="s">
        <v>32</v>
      </c>
      <c r="Q7172" t="s">
        <v>40</v>
      </c>
      <c r="R7172" t="s">
        <v>1580</v>
      </c>
      <c r="S7172">
        <v>2.6240000000000001</v>
      </c>
      <c r="T7172">
        <v>1</v>
      </c>
      <c r="U7172">
        <v>0.2</v>
      </c>
      <c r="V7172">
        <v>0.42639999999999978</v>
      </c>
      <c r="W7172" t="s">
        <v>10948</v>
      </c>
      <c r="X7172" t="s">
        <v>10942</v>
      </c>
      <c r="Y7172">
        <v>4</v>
      </c>
      <c r="Z7172" t="s">
        <v>10943</v>
      </c>
      <c r="AA7172">
        <v>0.16249999999999992</v>
      </c>
    </row>
    <row r="7173" spans="1:27" x14ac:dyDescent="0.35">
      <c r="A7173">
        <v>8240</v>
      </c>
      <c r="B7173" t="s">
        <v>8311</v>
      </c>
      <c r="C7173">
        <v>2014</v>
      </c>
      <c r="D7173" s="1">
        <v>41933</v>
      </c>
      <c r="E7173" s="1">
        <v>41933</v>
      </c>
      <c r="F7173" t="s">
        <v>234</v>
      </c>
      <c r="G7173" t="s">
        <v>8312</v>
      </c>
      <c r="H7173" t="s">
        <v>8313</v>
      </c>
      <c r="I7173" t="s">
        <v>38</v>
      </c>
      <c r="J7173" t="s">
        <v>27</v>
      </c>
      <c r="K7173" t="s">
        <v>7937</v>
      </c>
      <c r="L7173" t="s">
        <v>7878</v>
      </c>
      <c r="M7173">
        <v>32216</v>
      </c>
      <c r="N7173" t="s">
        <v>3507</v>
      </c>
      <c r="O7173" t="s">
        <v>2396</v>
      </c>
      <c r="P7173" t="s">
        <v>32</v>
      </c>
      <c r="Q7173" t="s">
        <v>40</v>
      </c>
      <c r="R7173" t="s">
        <v>1570</v>
      </c>
      <c r="S7173">
        <v>4.4479999999999995</v>
      </c>
      <c r="T7173">
        <v>2</v>
      </c>
      <c r="U7173">
        <v>0.2</v>
      </c>
      <c r="V7173">
        <v>1.1119999999999999</v>
      </c>
      <c r="W7173" t="s">
        <v>10939</v>
      </c>
      <c r="X7173" t="s">
        <v>10940</v>
      </c>
      <c r="Y7173">
        <v>10</v>
      </c>
      <c r="Z7173" t="s">
        <v>10945</v>
      </c>
      <c r="AA7173">
        <v>0.25</v>
      </c>
    </row>
    <row r="7174" spans="1:27" x14ac:dyDescent="0.35">
      <c r="A7174">
        <v>8248</v>
      </c>
      <c r="B7174" t="s">
        <v>9731</v>
      </c>
      <c r="C7174">
        <v>2012</v>
      </c>
      <c r="D7174" s="1">
        <v>41039</v>
      </c>
      <c r="E7174" s="1">
        <v>41039</v>
      </c>
      <c r="F7174" t="s">
        <v>234</v>
      </c>
      <c r="G7174" t="s">
        <v>2080</v>
      </c>
      <c r="H7174" t="s">
        <v>2081</v>
      </c>
      <c r="I7174" t="s">
        <v>127</v>
      </c>
      <c r="J7174" t="s">
        <v>27</v>
      </c>
      <c r="K7174" t="s">
        <v>8104</v>
      </c>
      <c r="L7174" t="s">
        <v>7865</v>
      </c>
      <c r="M7174">
        <v>60505</v>
      </c>
      <c r="N7174" t="s">
        <v>3479</v>
      </c>
      <c r="O7174" t="s">
        <v>2440</v>
      </c>
      <c r="P7174" t="s">
        <v>32</v>
      </c>
      <c r="Q7174" t="s">
        <v>40</v>
      </c>
      <c r="R7174" t="s">
        <v>2441</v>
      </c>
      <c r="S7174">
        <v>36.783999999999999</v>
      </c>
      <c r="T7174">
        <v>2</v>
      </c>
      <c r="U7174">
        <v>0.2</v>
      </c>
      <c r="V7174">
        <v>3.6784000000000017</v>
      </c>
      <c r="W7174" t="s">
        <v>10948</v>
      </c>
      <c r="X7174" t="s">
        <v>10942</v>
      </c>
      <c r="Y7174">
        <v>5</v>
      </c>
      <c r="Z7174" t="s">
        <v>10952</v>
      </c>
      <c r="AA7174">
        <v>0.10000000000000005</v>
      </c>
    </row>
    <row r="7175" spans="1:27" x14ac:dyDescent="0.35">
      <c r="A7175">
        <v>8271</v>
      </c>
      <c r="B7175" t="s">
        <v>8550</v>
      </c>
      <c r="C7175">
        <v>2014</v>
      </c>
      <c r="D7175" s="1">
        <v>41670</v>
      </c>
      <c r="E7175" s="1">
        <v>41677</v>
      </c>
      <c r="F7175" t="s">
        <v>23</v>
      </c>
      <c r="G7175" t="s">
        <v>3261</v>
      </c>
      <c r="H7175" t="s">
        <v>3262</v>
      </c>
      <c r="I7175" t="s">
        <v>38</v>
      </c>
      <c r="J7175" t="s">
        <v>27</v>
      </c>
      <c r="K7175" t="s">
        <v>8104</v>
      </c>
      <c r="L7175" t="s">
        <v>7865</v>
      </c>
      <c r="M7175">
        <v>60505</v>
      </c>
      <c r="N7175" t="s">
        <v>3479</v>
      </c>
      <c r="O7175" t="s">
        <v>110</v>
      </c>
      <c r="P7175" t="s">
        <v>32</v>
      </c>
      <c r="Q7175" t="s">
        <v>40</v>
      </c>
      <c r="R7175" t="s">
        <v>111</v>
      </c>
      <c r="S7175">
        <v>9.3439999999999994</v>
      </c>
      <c r="T7175">
        <v>2</v>
      </c>
      <c r="U7175">
        <v>0.2</v>
      </c>
      <c r="V7175">
        <v>3.1535999999999995</v>
      </c>
      <c r="W7175" t="s">
        <v>10939</v>
      </c>
      <c r="X7175" t="s">
        <v>10950</v>
      </c>
      <c r="Y7175">
        <v>1</v>
      </c>
      <c r="Z7175" t="s">
        <v>10951</v>
      </c>
      <c r="AA7175">
        <v>0.33749999999999997</v>
      </c>
    </row>
    <row r="7176" spans="1:27" x14ac:dyDescent="0.35">
      <c r="A7176">
        <v>8274</v>
      </c>
      <c r="B7176" t="s">
        <v>9732</v>
      </c>
      <c r="C7176">
        <v>2012</v>
      </c>
      <c r="D7176" s="1">
        <v>41073</v>
      </c>
      <c r="E7176" s="1">
        <v>41075</v>
      </c>
      <c r="F7176" t="s">
        <v>45</v>
      </c>
      <c r="G7176" t="s">
        <v>1314</v>
      </c>
      <c r="H7176" t="s">
        <v>1315</v>
      </c>
      <c r="I7176" t="s">
        <v>127</v>
      </c>
      <c r="J7176" t="s">
        <v>27</v>
      </c>
      <c r="K7176" t="s">
        <v>3505</v>
      </c>
      <c r="L7176" t="s">
        <v>8109</v>
      </c>
      <c r="M7176">
        <v>45503</v>
      </c>
      <c r="N7176" t="s">
        <v>3728</v>
      </c>
      <c r="O7176" t="s">
        <v>494</v>
      </c>
      <c r="P7176" t="s">
        <v>32</v>
      </c>
      <c r="Q7176" t="s">
        <v>40</v>
      </c>
      <c r="R7176" t="s">
        <v>495</v>
      </c>
      <c r="S7176">
        <v>3.4240000000000004</v>
      </c>
      <c r="T7176">
        <v>1</v>
      </c>
      <c r="U7176">
        <v>0.2</v>
      </c>
      <c r="V7176">
        <v>0.29960000000000009</v>
      </c>
      <c r="W7176" t="s">
        <v>10948</v>
      </c>
      <c r="X7176" t="s">
        <v>10942</v>
      </c>
      <c r="Y7176">
        <v>6</v>
      </c>
      <c r="Z7176" t="s">
        <v>10946</v>
      </c>
      <c r="AA7176">
        <v>8.7500000000000022E-2</v>
      </c>
    </row>
    <row r="7177" spans="1:27" x14ac:dyDescent="0.35">
      <c r="A7177">
        <v>8284</v>
      </c>
      <c r="B7177" t="s">
        <v>8745</v>
      </c>
      <c r="C7177">
        <v>2012</v>
      </c>
      <c r="D7177" s="1">
        <v>41264</v>
      </c>
      <c r="E7177" s="1">
        <v>41269</v>
      </c>
      <c r="F7177" t="s">
        <v>45</v>
      </c>
      <c r="G7177" t="s">
        <v>2309</v>
      </c>
      <c r="H7177" t="s">
        <v>2310</v>
      </c>
      <c r="I7177" t="s">
        <v>127</v>
      </c>
      <c r="J7177" t="s">
        <v>27</v>
      </c>
      <c r="K7177" t="s">
        <v>5202</v>
      </c>
      <c r="L7177" t="s">
        <v>7865</v>
      </c>
      <c r="M7177">
        <v>60174</v>
      </c>
      <c r="N7177" t="s">
        <v>3479</v>
      </c>
      <c r="O7177" t="s">
        <v>9654</v>
      </c>
      <c r="P7177" t="s">
        <v>32</v>
      </c>
      <c r="Q7177" t="s">
        <v>40</v>
      </c>
      <c r="R7177" t="s">
        <v>9655</v>
      </c>
      <c r="S7177">
        <v>59.903999999999996</v>
      </c>
      <c r="T7177">
        <v>2</v>
      </c>
      <c r="U7177">
        <v>0.2</v>
      </c>
      <c r="V7177">
        <v>14.227200000000003</v>
      </c>
      <c r="W7177" t="s">
        <v>10948</v>
      </c>
      <c r="X7177" t="s">
        <v>10940</v>
      </c>
      <c r="Y7177">
        <v>12</v>
      </c>
      <c r="Z7177" t="s">
        <v>10941</v>
      </c>
      <c r="AA7177">
        <v>0.23750000000000007</v>
      </c>
    </row>
    <row r="7178" spans="1:27" x14ac:dyDescent="0.35">
      <c r="A7178">
        <v>8288</v>
      </c>
      <c r="B7178" t="s">
        <v>8781</v>
      </c>
      <c r="C7178">
        <v>2011</v>
      </c>
      <c r="D7178" s="1">
        <v>40767</v>
      </c>
      <c r="E7178" s="1">
        <v>40771</v>
      </c>
      <c r="F7178" t="s">
        <v>23</v>
      </c>
      <c r="G7178" t="s">
        <v>2314</v>
      </c>
      <c r="H7178" t="s">
        <v>2315</v>
      </c>
      <c r="I7178" t="s">
        <v>127</v>
      </c>
      <c r="J7178" t="s">
        <v>27</v>
      </c>
      <c r="K7178" t="s">
        <v>7912</v>
      </c>
      <c r="L7178" t="s">
        <v>7878</v>
      </c>
      <c r="M7178">
        <v>33180</v>
      </c>
      <c r="N7178" t="s">
        <v>3507</v>
      </c>
      <c r="O7178" t="s">
        <v>3016</v>
      </c>
      <c r="P7178" t="s">
        <v>32</v>
      </c>
      <c r="Q7178" t="s">
        <v>40</v>
      </c>
      <c r="R7178" t="s">
        <v>3017</v>
      </c>
      <c r="S7178">
        <v>47.96</v>
      </c>
      <c r="T7178">
        <v>5</v>
      </c>
      <c r="U7178">
        <v>0.2</v>
      </c>
      <c r="V7178">
        <v>4.196499999999995</v>
      </c>
      <c r="W7178" t="s">
        <v>10944</v>
      </c>
      <c r="X7178" t="s">
        <v>10937</v>
      </c>
      <c r="Y7178">
        <v>8</v>
      </c>
      <c r="Z7178" t="s">
        <v>10954</v>
      </c>
      <c r="AA7178">
        <v>8.7499999999999897E-2</v>
      </c>
    </row>
    <row r="7179" spans="1:27" x14ac:dyDescent="0.35">
      <c r="A7179">
        <v>8318</v>
      </c>
      <c r="B7179" t="s">
        <v>9733</v>
      </c>
      <c r="C7179">
        <v>2014</v>
      </c>
      <c r="D7179" s="1">
        <v>41741</v>
      </c>
      <c r="E7179" s="1">
        <v>41746</v>
      </c>
      <c r="F7179" t="s">
        <v>23</v>
      </c>
      <c r="G7179" t="s">
        <v>5624</v>
      </c>
      <c r="H7179" t="s">
        <v>5625</v>
      </c>
      <c r="I7179" t="s">
        <v>38</v>
      </c>
      <c r="J7179" t="s">
        <v>27</v>
      </c>
      <c r="K7179" t="s">
        <v>4059</v>
      </c>
      <c r="L7179" t="s">
        <v>7858</v>
      </c>
      <c r="M7179">
        <v>27217</v>
      </c>
      <c r="N7179" t="s">
        <v>3507</v>
      </c>
      <c r="O7179" t="s">
        <v>2369</v>
      </c>
      <c r="P7179" t="s">
        <v>32</v>
      </c>
      <c r="Q7179" t="s">
        <v>40</v>
      </c>
      <c r="R7179" t="s">
        <v>2370</v>
      </c>
      <c r="S7179">
        <v>1.752</v>
      </c>
      <c r="T7179">
        <v>1</v>
      </c>
      <c r="U7179">
        <v>0.2</v>
      </c>
      <c r="V7179">
        <v>0.15329999999999994</v>
      </c>
      <c r="W7179" t="s">
        <v>10939</v>
      </c>
      <c r="X7179" t="s">
        <v>10942</v>
      </c>
      <c r="Y7179">
        <v>4</v>
      </c>
      <c r="Z7179" t="s">
        <v>10943</v>
      </c>
      <c r="AA7179">
        <v>8.7499999999999967E-2</v>
      </c>
    </row>
    <row r="7180" spans="1:27" x14ac:dyDescent="0.35">
      <c r="A7180">
        <v>8319</v>
      </c>
      <c r="B7180" t="s">
        <v>9733</v>
      </c>
      <c r="C7180">
        <v>2014</v>
      </c>
      <c r="D7180" s="1">
        <v>41741</v>
      </c>
      <c r="E7180" s="1">
        <v>41746</v>
      </c>
      <c r="F7180" t="s">
        <v>23</v>
      </c>
      <c r="G7180" t="s">
        <v>5624</v>
      </c>
      <c r="H7180" t="s">
        <v>5625</v>
      </c>
      <c r="I7180" t="s">
        <v>38</v>
      </c>
      <c r="J7180" t="s">
        <v>27</v>
      </c>
      <c r="K7180" t="s">
        <v>4059</v>
      </c>
      <c r="L7180" t="s">
        <v>7858</v>
      </c>
      <c r="M7180">
        <v>27217</v>
      </c>
      <c r="N7180" t="s">
        <v>3507</v>
      </c>
      <c r="O7180" t="s">
        <v>5936</v>
      </c>
      <c r="P7180" t="s">
        <v>32</v>
      </c>
      <c r="Q7180" t="s">
        <v>40</v>
      </c>
      <c r="R7180" t="s">
        <v>5937</v>
      </c>
      <c r="S7180">
        <v>20.992000000000001</v>
      </c>
      <c r="T7180">
        <v>8</v>
      </c>
      <c r="U7180">
        <v>0.2</v>
      </c>
      <c r="V7180">
        <v>2.3615999999999966</v>
      </c>
      <c r="W7180" t="s">
        <v>10939</v>
      </c>
      <c r="X7180" t="s">
        <v>10942</v>
      </c>
      <c r="Y7180">
        <v>4</v>
      </c>
      <c r="Z7180" t="s">
        <v>10943</v>
      </c>
      <c r="AA7180">
        <v>0.11249999999999984</v>
      </c>
    </row>
    <row r="7181" spans="1:27" x14ac:dyDescent="0.35">
      <c r="A7181">
        <v>8676</v>
      </c>
      <c r="B7181" t="s">
        <v>9428</v>
      </c>
      <c r="C7181">
        <v>2014</v>
      </c>
      <c r="D7181" s="1">
        <v>41687</v>
      </c>
      <c r="E7181" s="1">
        <v>41692</v>
      </c>
      <c r="F7181" t="s">
        <v>23</v>
      </c>
      <c r="G7181" t="s">
        <v>3963</v>
      </c>
      <c r="H7181" t="s">
        <v>3964</v>
      </c>
      <c r="I7181" t="s">
        <v>38</v>
      </c>
      <c r="J7181" t="s">
        <v>27</v>
      </c>
      <c r="K7181" t="s">
        <v>3633</v>
      </c>
      <c r="L7181" t="s">
        <v>7865</v>
      </c>
      <c r="M7181">
        <v>62521</v>
      </c>
      <c r="N7181" t="s">
        <v>3479</v>
      </c>
      <c r="O7181" t="s">
        <v>5990</v>
      </c>
      <c r="P7181" t="s">
        <v>32</v>
      </c>
      <c r="Q7181" t="s">
        <v>40</v>
      </c>
      <c r="R7181" t="s">
        <v>5991</v>
      </c>
      <c r="S7181">
        <v>28.031999999999996</v>
      </c>
      <c r="T7181">
        <v>6</v>
      </c>
      <c r="U7181">
        <v>0.2</v>
      </c>
      <c r="V7181">
        <v>3.5039999999999996</v>
      </c>
      <c r="W7181" t="s">
        <v>10939</v>
      </c>
      <c r="X7181" t="s">
        <v>10950</v>
      </c>
      <c r="Y7181">
        <v>2</v>
      </c>
      <c r="Z7181" t="s">
        <v>10955</v>
      </c>
      <c r="AA7181">
        <v>0.125</v>
      </c>
    </row>
    <row r="7182" spans="1:27" x14ac:dyDescent="0.35">
      <c r="A7182">
        <v>8776</v>
      </c>
      <c r="B7182" t="s">
        <v>9734</v>
      </c>
      <c r="C7182">
        <v>2013</v>
      </c>
      <c r="D7182" s="1">
        <v>41614</v>
      </c>
      <c r="E7182" s="1">
        <v>41618</v>
      </c>
      <c r="F7182" t="s">
        <v>45</v>
      </c>
      <c r="G7182" t="s">
        <v>2117</v>
      </c>
      <c r="H7182" t="s">
        <v>2118</v>
      </c>
      <c r="I7182" t="s">
        <v>127</v>
      </c>
      <c r="J7182" t="s">
        <v>27</v>
      </c>
      <c r="K7182" t="s">
        <v>7864</v>
      </c>
      <c r="L7182" t="s">
        <v>7865</v>
      </c>
      <c r="M7182">
        <v>60623</v>
      </c>
      <c r="N7182" t="s">
        <v>3479</v>
      </c>
      <c r="O7182" t="s">
        <v>3193</v>
      </c>
      <c r="P7182" t="s">
        <v>32</v>
      </c>
      <c r="Q7182" t="s">
        <v>40</v>
      </c>
      <c r="R7182" t="s">
        <v>3194</v>
      </c>
      <c r="S7182">
        <v>3.536</v>
      </c>
      <c r="T7182">
        <v>2</v>
      </c>
      <c r="U7182">
        <v>0.2</v>
      </c>
      <c r="V7182">
        <v>0.30940000000000001</v>
      </c>
      <c r="W7182" t="s">
        <v>10936</v>
      </c>
      <c r="X7182" t="s">
        <v>10940</v>
      </c>
      <c r="Y7182">
        <v>12</v>
      </c>
      <c r="Z7182" t="s">
        <v>10941</v>
      </c>
      <c r="AA7182">
        <v>8.7500000000000008E-2</v>
      </c>
    </row>
    <row r="7183" spans="1:27" x14ac:dyDescent="0.35">
      <c r="A7183">
        <v>8823</v>
      </c>
      <c r="B7183" t="s">
        <v>7935</v>
      </c>
      <c r="C7183">
        <v>2014</v>
      </c>
      <c r="D7183" s="1">
        <v>41947</v>
      </c>
      <c r="E7183" s="1">
        <v>41951</v>
      </c>
      <c r="F7183" t="s">
        <v>23</v>
      </c>
      <c r="G7183" t="s">
        <v>3470</v>
      </c>
      <c r="H7183" t="s">
        <v>3471</v>
      </c>
      <c r="I7183" t="s">
        <v>38</v>
      </c>
      <c r="J7183" t="s">
        <v>27</v>
      </c>
      <c r="K7183" t="s">
        <v>7905</v>
      </c>
      <c r="L7183" t="s">
        <v>7878</v>
      </c>
      <c r="M7183">
        <v>32839</v>
      </c>
      <c r="N7183" t="s">
        <v>3507</v>
      </c>
      <c r="O7183" t="s">
        <v>5976</v>
      </c>
      <c r="P7183" t="s">
        <v>32</v>
      </c>
      <c r="Q7183" t="s">
        <v>40</v>
      </c>
      <c r="R7183" t="s">
        <v>5977</v>
      </c>
      <c r="S7183">
        <v>55.984000000000009</v>
      </c>
      <c r="T7183">
        <v>2</v>
      </c>
      <c r="U7183">
        <v>0.2</v>
      </c>
      <c r="V7183">
        <v>4.1987999999999985</v>
      </c>
      <c r="W7183" t="s">
        <v>10939</v>
      </c>
      <c r="X7183" t="s">
        <v>10940</v>
      </c>
      <c r="Y7183">
        <v>11</v>
      </c>
      <c r="Z7183" t="s">
        <v>10947</v>
      </c>
      <c r="AA7183">
        <v>7.4999999999999956E-2</v>
      </c>
    </row>
    <row r="7184" spans="1:27" x14ac:dyDescent="0.35">
      <c r="A7184">
        <v>8953</v>
      </c>
      <c r="B7184" t="s">
        <v>8856</v>
      </c>
      <c r="C7184">
        <v>2014</v>
      </c>
      <c r="D7184" s="1">
        <v>41996</v>
      </c>
      <c r="E7184" s="1">
        <v>42002</v>
      </c>
      <c r="F7184" t="s">
        <v>23</v>
      </c>
      <c r="G7184" t="s">
        <v>8823</v>
      </c>
      <c r="H7184" t="s">
        <v>8824</v>
      </c>
      <c r="I7184" t="s">
        <v>38</v>
      </c>
      <c r="J7184" t="s">
        <v>27</v>
      </c>
      <c r="K7184" t="s">
        <v>3586</v>
      </c>
      <c r="L7184" t="s">
        <v>7919</v>
      </c>
      <c r="M7184">
        <v>38301</v>
      </c>
      <c r="N7184" t="s">
        <v>3507</v>
      </c>
      <c r="O7184" t="s">
        <v>73</v>
      </c>
      <c r="P7184" t="s">
        <v>32</v>
      </c>
      <c r="Q7184" t="s">
        <v>40</v>
      </c>
      <c r="R7184" t="s">
        <v>74</v>
      </c>
      <c r="S7184">
        <v>23.128</v>
      </c>
      <c r="T7184">
        <v>7</v>
      </c>
      <c r="U7184">
        <v>0.2</v>
      </c>
      <c r="V7184">
        <v>2.8909999999999982</v>
      </c>
      <c r="W7184" t="s">
        <v>10939</v>
      </c>
      <c r="X7184" t="s">
        <v>10940</v>
      </c>
      <c r="Y7184">
        <v>12</v>
      </c>
      <c r="Z7184" t="s">
        <v>10941</v>
      </c>
      <c r="AA7184">
        <v>0.12499999999999992</v>
      </c>
    </row>
    <row r="7185" spans="1:27" x14ac:dyDescent="0.35">
      <c r="A7185">
        <v>8970</v>
      </c>
      <c r="B7185" t="s">
        <v>9735</v>
      </c>
      <c r="C7185">
        <v>2014</v>
      </c>
      <c r="D7185" s="1">
        <v>41976</v>
      </c>
      <c r="E7185" s="1">
        <v>41981</v>
      </c>
      <c r="F7185" t="s">
        <v>23</v>
      </c>
      <c r="G7185" t="s">
        <v>4721</v>
      </c>
      <c r="H7185" t="s">
        <v>4722</v>
      </c>
      <c r="I7185" t="s">
        <v>26</v>
      </c>
      <c r="J7185" t="s">
        <v>27</v>
      </c>
      <c r="K7185" t="s">
        <v>2903</v>
      </c>
      <c r="L7185" t="s">
        <v>8109</v>
      </c>
      <c r="M7185">
        <v>44107</v>
      </c>
      <c r="N7185" t="s">
        <v>3728</v>
      </c>
      <c r="O7185" t="s">
        <v>3282</v>
      </c>
      <c r="P7185" t="s">
        <v>32</v>
      </c>
      <c r="Q7185" t="s">
        <v>40</v>
      </c>
      <c r="R7185" t="s">
        <v>3283</v>
      </c>
      <c r="S7185">
        <v>19.728000000000002</v>
      </c>
      <c r="T7185">
        <v>9</v>
      </c>
      <c r="U7185">
        <v>0.2</v>
      </c>
      <c r="V7185">
        <v>1.7262000000000022</v>
      </c>
      <c r="W7185" t="s">
        <v>10939</v>
      </c>
      <c r="X7185" t="s">
        <v>10940</v>
      </c>
      <c r="Y7185">
        <v>12</v>
      </c>
      <c r="Z7185" t="s">
        <v>10941</v>
      </c>
      <c r="AA7185">
        <v>8.7500000000000105E-2</v>
      </c>
    </row>
    <row r="7186" spans="1:27" x14ac:dyDescent="0.35">
      <c r="A7186">
        <v>8989</v>
      </c>
      <c r="B7186" t="s">
        <v>8337</v>
      </c>
      <c r="C7186">
        <v>2012</v>
      </c>
      <c r="D7186" s="1">
        <v>41246</v>
      </c>
      <c r="E7186" s="1">
        <v>41250</v>
      </c>
      <c r="F7186" t="s">
        <v>23</v>
      </c>
      <c r="G7186" t="s">
        <v>3732</v>
      </c>
      <c r="H7186" t="s">
        <v>3733</v>
      </c>
      <c r="I7186" t="s">
        <v>38</v>
      </c>
      <c r="J7186" t="s">
        <v>27</v>
      </c>
      <c r="K7186" t="s">
        <v>7937</v>
      </c>
      <c r="L7186" t="s">
        <v>7858</v>
      </c>
      <c r="M7186">
        <v>28540</v>
      </c>
      <c r="N7186" t="s">
        <v>3507</v>
      </c>
      <c r="O7186" t="s">
        <v>5990</v>
      </c>
      <c r="P7186" t="s">
        <v>32</v>
      </c>
      <c r="Q7186" t="s">
        <v>40</v>
      </c>
      <c r="R7186" t="s">
        <v>5991</v>
      </c>
      <c r="S7186">
        <v>9.3439999999999994</v>
      </c>
      <c r="T7186">
        <v>2</v>
      </c>
      <c r="U7186">
        <v>0.2</v>
      </c>
      <c r="V7186">
        <v>1.1679999999999997</v>
      </c>
      <c r="W7186" t="s">
        <v>10948</v>
      </c>
      <c r="X7186" t="s">
        <v>10940</v>
      </c>
      <c r="Y7186">
        <v>12</v>
      </c>
      <c r="Z7186" t="s">
        <v>10941</v>
      </c>
      <c r="AA7186">
        <v>0.12499999999999997</v>
      </c>
    </row>
    <row r="7187" spans="1:27" x14ac:dyDescent="0.35">
      <c r="A7187">
        <v>9131</v>
      </c>
      <c r="B7187" t="s">
        <v>9736</v>
      </c>
      <c r="C7187">
        <v>2013</v>
      </c>
      <c r="D7187" s="1">
        <v>41358</v>
      </c>
      <c r="E7187" s="1">
        <v>41360</v>
      </c>
      <c r="F7187" t="s">
        <v>45</v>
      </c>
      <c r="G7187" t="s">
        <v>6542</v>
      </c>
      <c r="H7187" t="s">
        <v>6543</v>
      </c>
      <c r="I7187" t="s">
        <v>38</v>
      </c>
      <c r="J7187" t="s">
        <v>27</v>
      </c>
      <c r="K7187" t="s">
        <v>8121</v>
      </c>
      <c r="L7187" t="s">
        <v>8109</v>
      </c>
      <c r="M7187">
        <v>44105</v>
      </c>
      <c r="N7187" t="s">
        <v>3728</v>
      </c>
      <c r="O7187" t="s">
        <v>5915</v>
      </c>
      <c r="P7187" t="s">
        <v>32</v>
      </c>
      <c r="Q7187" t="s">
        <v>40</v>
      </c>
      <c r="R7187" t="s">
        <v>5916</v>
      </c>
      <c r="S7187">
        <v>18.656000000000002</v>
      </c>
      <c r="T7187">
        <v>2</v>
      </c>
      <c r="U7187">
        <v>0.2</v>
      </c>
      <c r="V7187">
        <v>1.6324000000000014</v>
      </c>
      <c r="W7187" t="s">
        <v>10936</v>
      </c>
      <c r="X7187" t="s">
        <v>10950</v>
      </c>
      <c r="Y7187">
        <v>3</v>
      </c>
      <c r="Z7187" t="s">
        <v>10953</v>
      </c>
      <c r="AA7187">
        <v>8.7500000000000064E-2</v>
      </c>
    </row>
    <row r="7188" spans="1:27" x14ac:dyDescent="0.35">
      <c r="A7188">
        <v>9152</v>
      </c>
      <c r="B7188" t="s">
        <v>8751</v>
      </c>
      <c r="C7188">
        <v>2012</v>
      </c>
      <c r="D7188" s="1">
        <v>41176</v>
      </c>
      <c r="E7188" s="1">
        <v>41181</v>
      </c>
      <c r="F7188" t="s">
        <v>45</v>
      </c>
      <c r="G7188" t="s">
        <v>965</v>
      </c>
      <c r="H7188" t="s">
        <v>966</v>
      </c>
      <c r="I7188" t="s">
        <v>38</v>
      </c>
      <c r="J7188" t="s">
        <v>27</v>
      </c>
      <c r="K7188" t="s">
        <v>8482</v>
      </c>
      <c r="L7188" t="s">
        <v>8021</v>
      </c>
      <c r="M7188">
        <v>85323</v>
      </c>
      <c r="N7188" t="s">
        <v>30</v>
      </c>
      <c r="O7188" t="s">
        <v>2566</v>
      </c>
      <c r="P7188" t="s">
        <v>32</v>
      </c>
      <c r="Q7188" t="s">
        <v>40</v>
      </c>
      <c r="R7188" t="s">
        <v>2567</v>
      </c>
      <c r="S7188">
        <v>14.576000000000001</v>
      </c>
      <c r="T7188">
        <v>2</v>
      </c>
      <c r="U7188">
        <v>0.2</v>
      </c>
      <c r="V7188">
        <v>2.3685999999999989</v>
      </c>
      <c r="W7188" t="s">
        <v>10948</v>
      </c>
      <c r="X7188" t="s">
        <v>10937</v>
      </c>
      <c r="Y7188">
        <v>9</v>
      </c>
      <c r="Z7188" t="s">
        <v>10949</v>
      </c>
      <c r="AA7188">
        <v>0.16249999999999992</v>
      </c>
    </row>
    <row r="7189" spans="1:27" x14ac:dyDescent="0.35">
      <c r="A7189">
        <v>9154</v>
      </c>
      <c r="B7189" t="s">
        <v>8751</v>
      </c>
      <c r="C7189">
        <v>2012</v>
      </c>
      <c r="D7189" s="1">
        <v>41176</v>
      </c>
      <c r="E7189" s="1">
        <v>41181</v>
      </c>
      <c r="F7189" t="s">
        <v>45</v>
      </c>
      <c r="G7189" t="s">
        <v>965</v>
      </c>
      <c r="H7189" t="s">
        <v>966</v>
      </c>
      <c r="I7189" t="s">
        <v>38</v>
      </c>
      <c r="J7189" t="s">
        <v>27</v>
      </c>
      <c r="K7189" t="s">
        <v>8482</v>
      </c>
      <c r="L7189" t="s">
        <v>8021</v>
      </c>
      <c r="M7189">
        <v>85323</v>
      </c>
      <c r="N7189" t="s">
        <v>30</v>
      </c>
      <c r="O7189" t="s">
        <v>42</v>
      </c>
      <c r="P7189" t="s">
        <v>32</v>
      </c>
      <c r="Q7189" t="s">
        <v>40</v>
      </c>
      <c r="R7189" t="s">
        <v>43</v>
      </c>
      <c r="S7189">
        <v>16.463999999999999</v>
      </c>
      <c r="T7189">
        <v>7</v>
      </c>
      <c r="U7189">
        <v>0.2</v>
      </c>
      <c r="V7189">
        <v>1.852199999999999</v>
      </c>
      <c r="W7189" t="s">
        <v>10948</v>
      </c>
      <c r="X7189" t="s">
        <v>10937</v>
      </c>
      <c r="Y7189">
        <v>9</v>
      </c>
      <c r="Z7189" t="s">
        <v>10949</v>
      </c>
      <c r="AA7189">
        <v>0.11249999999999995</v>
      </c>
    </row>
    <row r="7190" spans="1:27" x14ac:dyDescent="0.35">
      <c r="A7190">
        <v>9242</v>
      </c>
      <c r="B7190" t="s">
        <v>9737</v>
      </c>
      <c r="C7190">
        <v>2014</v>
      </c>
      <c r="D7190" s="1">
        <v>41940</v>
      </c>
      <c r="E7190" s="1">
        <v>41946</v>
      </c>
      <c r="F7190" t="s">
        <v>23</v>
      </c>
      <c r="G7190" t="s">
        <v>1826</v>
      </c>
      <c r="H7190" t="s">
        <v>1827</v>
      </c>
      <c r="I7190" t="s">
        <v>26</v>
      </c>
      <c r="J7190" t="s">
        <v>27</v>
      </c>
      <c r="K7190" t="s">
        <v>7956</v>
      </c>
      <c r="L7190" t="s">
        <v>7878</v>
      </c>
      <c r="M7190">
        <v>32303</v>
      </c>
      <c r="N7190" t="s">
        <v>3507</v>
      </c>
      <c r="O7190" t="s">
        <v>3282</v>
      </c>
      <c r="P7190" t="s">
        <v>32</v>
      </c>
      <c r="Q7190" t="s">
        <v>40</v>
      </c>
      <c r="R7190" t="s">
        <v>3283</v>
      </c>
      <c r="S7190">
        <v>6.5760000000000005</v>
      </c>
      <c r="T7190">
        <v>3</v>
      </c>
      <c r="U7190">
        <v>0.2</v>
      </c>
      <c r="V7190">
        <v>0.57540000000000058</v>
      </c>
      <c r="W7190" t="s">
        <v>10939</v>
      </c>
      <c r="X7190" t="s">
        <v>10940</v>
      </c>
      <c r="Y7190">
        <v>10</v>
      </c>
      <c r="Z7190" t="s">
        <v>10945</v>
      </c>
      <c r="AA7190">
        <v>8.7500000000000078E-2</v>
      </c>
    </row>
    <row r="7191" spans="1:27" x14ac:dyDescent="0.35">
      <c r="A7191">
        <v>9383</v>
      </c>
      <c r="B7191" t="s">
        <v>8002</v>
      </c>
      <c r="C7191">
        <v>2011</v>
      </c>
      <c r="D7191" s="1">
        <v>40900</v>
      </c>
      <c r="E7191" s="1">
        <v>40904</v>
      </c>
      <c r="F7191" t="s">
        <v>45</v>
      </c>
      <c r="G7191" t="s">
        <v>1283</v>
      </c>
      <c r="H7191" t="s">
        <v>1284</v>
      </c>
      <c r="I7191" t="s">
        <v>38</v>
      </c>
      <c r="J7191" t="s">
        <v>27</v>
      </c>
      <c r="K7191" t="s">
        <v>8003</v>
      </c>
      <c r="L7191" t="s">
        <v>7878</v>
      </c>
      <c r="M7191">
        <v>33614</v>
      </c>
      <c r="N7191" t="s">
        <v>3507</v>
      </c>
      <c r="O7191" t="s">
        <v>292</v>
      </c>
      <c r="P7191" t="s">
        <v>32</v>
      </c>
      <c r="Q7191" t="s">
        <v>40</v>
      </c>
      <c r="R7191" t="s">
        <v>293</v>
      </c>
      <c r="S7191">
        <v>1.3440000000000001</v>
      </c>
      <c r="T7191">
        <v>1</v>
      </c>
      <c r="U7191">
        <v>0.2</v>
      </c>
      <c r="V7191">
        <v>0.504</v>
      </c>
      <c r="W7191" t="s">
        <v>10944</v>
      </c>
      <c r="X7191" t="s">
        <v>10940</v>
      </c>
      <c r="Y7191">
        <v>12</v>
      </c>
      <c r="Z7191" t="s">
        <v>10941</v>
      </c>
      <c r="AA7191">
        <v>0.375</v>
      </c>
    </row>
    <row r="7192" spans="1:27" x14ac:dyDescent="0.35">
      <c r="A7192">
        <v>9400</v>
      </c>
      <c r="B7192" t="s">
        <v>9738</v>
      </c>
      <c r="C7192">
        <v>2013</v>
      </c>
      <c r="D7192" s="1">
        <v>41590</v>
      </c>
      <c r="E7192" s="1">
        <v>41594</v>
      </c>
      <c r="F7192" t="s">
        <v>23</v>
      </c>
      <c r="G7192" t="s">
        <v>8364</v>
      </c>
      <c r="H7192" t="s">
        <v>8365</v>
      </c>
      <c r="I7192" t="s">
        <v>38</v>
      </c>
      <c r="J7192" t="s">
        <v>27</v>
      </c>
      <c r="K7192" t="s">
        <v>9739</v>
      </c>
      <c r="L7192" t="s">
        <v>7865</v>
      </c>
      <c r="M7192">
        <v>60004</v>
      </c>
      <c r="N7192" t="s">
        <v>3479</v>
      </c>
      <c r="O7192" t="s">
        <v>2452</v>
      </c>
      <c r="P7192" t="s">
        <v>32</v>
      </c>
      <c r="Q7192" t="s">
        <v>40</v>
      </c>
      <c r="R7192" t="s">
        <v>2453</v>
      </c>
      <c r="S7192">
        <v>14.111999999999998</v>
      </c>
      <c r="T7192">
        <v>6</v>
      </c>
      <c r="U7192">
        <v>0.2</v>
      </c>
      <c r="V7192">
        <v>1.2348000000000008</v>
      </c>
      <c r="W7192" t="s">
        <v>10936</v>
      </c>
      <c r="X7192" t="s">
        <v>10940</v>
      </c>
      <c r="Y7192">
        <v>11</v>
      </c>
      <c r="Z7192" t="s">
        <v>10947</v>
      </c>
      <c r="AA7192">
        <v>8.7500000000000064E-2</v>
      </c>
    </row>
    <row r="7193" spans="1:27" x14ac:dyDescent="0.35">
      <c r="A7193">
        <v>9435</v>
      </c>
      <c r="B7193" t="s">
        <v>8863</v>
      </c>
      <c r="C7193">
        <v>2012</v>
      </c>
      <c r="D7193" s="1">
        <v>41138</v>
      </c>
      <c r="E7193" s="1">
        <v>41144</v>
      </c>
      <c r="F7193" t="s">
        <v>23</v>
      </c>
      <c r="G7193" t="s">
        <v>551</v>
      </c>
      <c r="H7193" t="s">
        <v>552</v>
      </c>
      <c r="I7193" t="s">
        <v>38</v>
      </c>
      <c r="J7193" t="s">
        <v>27</v>
      </c>
      <c r="K7193" t="s">
        <v>8030</v>
      </c>
      <c r="L7193" t="s">
        <v>8021</v>
      </c>
      <c r="M7193">
        <v>85345</v>
      </c>
      <c r="N7193" t="s">
        <v>30</v>
      </c>
      <c r="O7193" t="s">
        <v>3115</v>
      </c>
      <c r="P7193" t="s">
        <v>32</v>
      </c>
      <c r="Q7193" t="s">
        <v>40</v>
      </c>
      <c r="R7193" t="s">
        <v>3116</v>
      </c>
      <c r="S7193">
        <v>10.272000000000002</v>
      </c>
      <c r="T7193">
        <v>3</v>
      </c>
      <c r="U7193">
        <v>0.2</v>
      </c>
      <c r="V7193">
        <v>1.1555999999999984</v>
      </c>
      <c r="W7193" t="s">
        <v>10948</v>
      </c>
      <c r="X7193" t="s">
        <v>10937</v>
      </c>
      <c r="Y7193">
        <v>8</v>
      </c>
      <c r="Z7193" t="s">
        <v>10954</v>
      </c>
      <c r="AA7193">
        <v>0.11249999999999982</v>
      </c>
    </row>
    <row r="7194" spans="1:27" x14ac:dyDescent="0.35">
      <c r="A7194">
        <v>9443</v>
      </c>
      <c r="B7194" t="s">
        <v>8578</v>
      </c>
      <c r="C7194">
        <v>2014</v>
      </c>
      <c r="D7194" s="1">
        <v>41737</v>
      </c>
      <c r="E7194" s="1">
        <v>41741</v>
      </c>
      <c r="F7194" t="s">
        <v>23</v>
      </c>
      <c r="G7194" t="s">
        <v>3922</v>
      </c>
      <c r="H7194" t="s">
        <v>3923</v>
      </c>
      <c r="I7194" t="s">
        <v>127</v>
      </c>
      <c r="J7194" t="s">
        <v>27</v>
      </c>
      <c r="K7194" t="s">
        <v>7937</v>
      </c>
      <c r="L7194" t="s">
        <v>7878</v>
      </c>
      <c r="M7194">
        <v>32216</v>
      </c>
      <c r="N7194" t="s">
        <v>3507</v>
      </c>
      <c r="O7194" t="s">
        <v>1490</v>
      </c>
      <c r="P7194" t="s">
        <v>32</v>
      </c>
      <c r="Q7194" t="s">
        <v>40</v>
      </c>
      <c r="R7194" t="s">
        <v>1491</v>
      </c>
      <c r="S7194">
        <v>16.256</v>
      </c>
      <c r="T7194">
        <v>2</v>
      </c>
      <c r="U7194">
        <v>0.2</v>
      </c>
      <c r="V7194">
        <v>1.2192000000000007</v>
      </c>
      <c r="W7194" t="s">
        <v>10939</v>
      </c>
      <c r="X7194" t="s">
        <v>10942</v>
      </c>
      <c r="Y7194">
        <v>4</v>
      </c>
      <c r="Z7194" t="s">
        <v>10943</v>
      </c>
      <c r="AA7194">
        <v>7.5000000000000039E-2</v>
      </c>
    </row>
    <row r="7195" spans="1:27" x14ac:dyDescent="0.35">
      <c r="A7195">
        <v>9464</v>
      </c>
      <c r="B7195" t="s">
        <v>9740</v>
      </c>
      <c r="C7195">
        <v>2011</v>
      </c>
      <c r="D7195" s="1">
        <v>40602</v>
      </c>
      <c r="E7195" s="1">
        <v>40605</v>
      </c>
      <c r="F7195" t="s">
        <v>56</v>
      </c>
      <c r="G7195" t="s">
        <v>3963</v>
      </c>
      <c r="H7195" t="s">
        <v>3964</v>
      </c>
      <c r="I7195" t="s">
        <v>38</v>
      </c>
      <c r="J7195" t="s">
        <v>27</v>
      </c>
      <c r="K7195" t="s">
        <v>3521</v>
      </c>
      <c r="L7195" t="s">
        <v>8109</v>
      </c>
      <c r="M7195">
        <v>43229</v>
      </c>
      <c r="N7195" t="s">
        <v>3728</v>
      </c>
      <c r="O7195" t="s">
        <v>6095</v>
      </c>
      <c r="P7195" t="s">
        <v>32</v>
      </c>
      <c r="Q7195" t="s">
        <v>40</v>
      </c>
      <c r="R7195" t="s">
        <v>6096</v>
      </c>
      <c r="S7195">
        <v>19.456000000000003</v>
      </c>
      <c r="T7195">
        <v>4</v>
      </c>
      <c r="U7195">
        <v>0.2</v>
      </c>
      <c r="V7195">
        <v>3.4047999999999981</v>
      </c>
      <c r="W7195" t="s">
        <v>10944</v>
      </c>
      <c r="X7195" t="s">
        <v>10950</v>
      </c>
      <c r="Y7195">
        <v>2</v>
      </c>
      <c r="Z7195" t="s">
        <v>10955</v>
      </c>
      <c r="AA7195">
        <v>0.17499999999999988</v>
      </c>
    </row>
    <row r="7196" spans="1:27" x14ac:dyDescent="0.35">
      <c r="A7196">
        <v>9516</v>
      </c>
      <c r="B7196" t="s">
        <v>9741</v>
      </c>
      <c r="C7196">
        <v>2011</v>
      </c>
      <c r="D7196" s="1">
        <v>40592</v>
      </c>
      <c r="E7196" s="1">
        <v>40599</v>
      </c>
      <c r="F7196" t="s">
        <v>23</v>
      </c>
      <c r="G7196" t="s">
        <v>3406</v>
      </c>
      <c r="H7196" t="s">
        <v>3407</v>
      </c>
      <c r="I7196" t="s">
        <v>38</v>
      </c>
      <c r="J7196" t="s">
        <v>27</v>
      </c>
      <c r="K7196" t="s">
        <v>7864</v>
      </c>
      <c r="L7196" t="s">
        <v>7865</v>
      </c>
      <c r="M7196">
        <v>60653</v>
      </c>
      <c r="N7196" t="s">
        <v>3479</v>
      </c>
      <c r="O7196" t="s">
        <v>1237</v>
      </c>
      <c r="P7196" t="s">
        <v>32</v>
      </c>
      <c r="Q7196" t="s">
        <v>40</v>
      </c>
      <c r="R7196" t="s">
        <v>66</v>
      </c>
      <c r="S7196">
        <v>54.207999999999998</v>
      </c>
      <c r="T7196">
        <v>14</v>
      </c>
      <c r="U7196">
        <v>0.2</v>
      </c>
      <c r="V7196">
        <v>8.808799999999998</v>
      </c>
      <c r="W7196" t="s">
        <v>10944</v>
      </c>
      <c r="X7196" t="s">
        <v>10950</v>
      </c>
      <c r="Y7196">
        <v>2</v>
      </c>
      <c r="Z7196" t="s">
        <v>10955</v>
      </c>
      <c r="AA7196">
        <v>0.16249999999999998</v>
      </c>
    </row>
    <row r="7197" spans="1:27" x14ac:dyDescent="0.35">
      <c r="A7197">
        <v>9568</v>
      </c>
      <c r="B7197" t="s">
        <v>8004</v>
      </c>
      <c r="C7197">
        <v>2011</v>
      </c>
      <c r="D7197" s="1">
        <v>40633</v>
      </c>
      <c r="E7197" s="1">
        <v>40633</v>
      </c>
      <c r="F7197" t="s">
        <v>234</v>
      </c>
      <c r="G7197" t="s">
        <v>3022</v>
      </c>
      <c r="H7197" t="s">
        <v>3023</v>
      </c>
      <c r="I7197" t="s">
        <v>38</v>
      </c>
      <c r="J7197" t="s">
        <v>27</v>
      </c>
      <c r="K7197" t="s">
        <v>8003</v>
      </c>
      <c r="L7197" t="s">
        <v>7878</v>
      </c>
      <c r="M7197">
        <v>33614</v>
      </c>
      <c r="N7197" t="s">
        <v>3507</v>
      </c>
      <c r="O7197" t="s">
        <v>6029</v>
      </c>
      <c r="P7197" t="s">
        <v>32</v>
      </c>
      <c r="Q7197" t="s">
        <v>40</v>
      </c>
      <c r="R7197" t="s">
        <v>6030</v>
      </c>
      <c r="S7197">
        <v>4.032</v>
      </c>
      <c r="T7197">
        <v>2</v>
      </c>
      <c r="U7197">
        <v>0.2</v>
      </c>
      <c r="V7197">
        <v>1.0584000000000002</v>
      </c>
      <c r="W7197" t="s">
        <v>10944</v>
      </c>
      <c r="X7197" t="s">
        <v>10950</v>
      </c>
      <c r="Y7197">
        <v>3</v>
      </c>
      <c r="Z7197" t="s">
        <v>10953</v>
      </c>
      <c r="AA7197">
        <v>0.26250000000000007</v>
      </c>
    </row>
    <row r="7198" spans="1:27" x14ac:dyDescent="0.35">
      <c r="A7198">
        <v>9574</v>
      </c>
      <c r="B7198" t="s">
        <v>9441</v>
      </c>
      <c r="C7198">
        <v>2012</v>
      </c>
      <c r="D7198" s="1">
        <v>41176</v>
      </c>
      <c r="E7198" s="1">
        <v>41176</v>
      </c>
      <c r="F7198" t="s">
        <v>234</v>
      </c>
      <c r="G7198" t="s">
        <v>2249</v>
      </c>
      <c r="H7198" t="s">
        <v>2250</v>
      </c>
      <c r="I7198" t="s">
        <v>38</v>
      </c>
      <c r="J7198" t="s">
        <v>27</v>
      </c>
      <c r="K7198" t="s">
        <v>3521</v>
      </c>
      <c r="L7198" t="s">
        <v>8109</v>
      </c>
      <c r="M7198">
        <v>43229</v>
      </c>
      <c r="N7198" t="s">
        <v>3728</v>
      </c>
      <c r="O7198" t="s">
        <v>307</v>
      </c>
      <c r="P7198" t="s">
        <v>32</v>
      </c>
      <c r="Q7198" t="s">
        <v>40</v>
      </c>
      <c r="R7198" t="s">
        <v>308</v>
      </c>
      <c r="S7198">
        <v>17.12</v>
      </c>
      <c r="T7198">
        <v>5</v>
      </c>
      <c r="U7198">
        <v>0.2</v>
      </c>
      <c r="V7198">
        <v>1.9259999999999975</v>
      </c>
      <c r="W7198" t="s">
        <v>10948</v>
      </c>
      <c r="X7198" t="s">
        <v>10937</v>
      </c>
      <c r="Y7198">
        <v>9</v>
      </c>
      <c r="Z7198" t="s">
        <v>10949</v>
      </c>
      <c r="AA7198">
        <v>0.11249999999999985</v>
      </c>
    </row>
    <row r="7199" spans="1:27" x14ac:dyDescent="0.35">
      <c r="A7199">
        <v>9589</v>
      </c>
      <c r="B7199" t="s">
        <v>9742</v>
      </c>
      <c r="C7199">
        <v>2014</v>
      </c>
      <c r="D7199" s="1">
        <v>41844</v>
      </c>
      <c r="E7199" s="1">
        <v>41849</v>
      </c>
      <c r="F7199" t="s">
        <v>23</v>
      </c>
      <c r="G7199" t="s">
        <v>1502</v>
      </c>
      <c r="H7199" t="s">
        <v>1503</v>
      </c>
      <c r="I7199" t="s">
        <v>38</v>
      </c>
      <c r="J7199" t="s">
        <v>27</v>
      </c>
      <c r="K7199" t="s">
        <v>6967</v>
      </c>
      <c r="L7199" t="s">
        <v>7865</v>
      </c>
      <c r="M7199">
        <v>60090</v>
      </c>
      <c r="N7199" t="s">
        <v>3479</v>
      </c>
      <c r="O7199" t="s">
        <v>2620</v>
      </c>
      <c r="P7199" t="s">
        <v>32</v>
      </c>
      <c r="Q7199" t="s">
        <v>40</v>
      </c>
      <c r="R7199" t="s">
        <v>2621</v>
      </c>
      <c r="S7199">
        <v>121.536</v>
      </c>
      <c r="T7199">
        <v>4</v>
      </c>
      <c r="U7199">
        <v>0.2</v>
      </c>
      <c r="V7199">
        <v>15.191999999999979</v>
      </c>
      <c r="W7199" t="s">
        <v>10939</v>
      </c>
      <c r="X7199" t="s">
        <v>10937</v>
      </c>
      <c r="Y7199">
        <v>7</v>
      </c>
      <c r="Z7199" t="s">
        <v>10938</v>
      </c>
      <c r="AA7199">
        <v>0.12499999999999982</v>
      </c>
    </row>
    <row r="7200" spans="1:27" x14ac:dyDescent="0.35">
      <c r="A7200">
        <v>9619</v>
      </c>
      <c r="B7200" t="s">
        <v>8792</v>
      </c>
      <c r="C7200">
        <v>2014</v>
      </c>
      <c r="D7200" s="1">
        <v>41960</v>
      </c>
      <c r="E7200" s="1">
        <v>41965</v>
      </c>
      <c r="F7200" t="s">
        <v>23</v>
      </c>
      <c r="G7200" t="s">
        <v>2427</v>
      </c>
      <c r="H7200" t="s">
        <v>2428</v>
      </c>
      <c r="I7200" t="s">
        <v>26</v>
      </c>
      <c r="J7200" t="s">
        <v>27</v>
      </c>
      <c r="K7200" t="s">
        <v>4287</v>
      </c>
      <c r="L7200" t="s">
        <v>8109</v>
      </c>
      <c r="M7200">
        <v>43402</v>
      </c>
      <c r="N7200" t="s">
        <v>3728</v>
      </c>
      <c r="O7200" t="s">
        <v>3209</v>
      </c>
      <c r="P7200" t="s">
        <v>32</v>
      </c>
      <c r="Q7200" t="s">
        <v>40</v>
      </c>
      <c r="R7200" t="s">
        <v>3210</v>
      </c>
      <c r="S7200">
        <v>86.352000000000004</v>
      </c>
      <c r="T7200">
        <v>3</v>
      </c>
      <c r="U7200">
        <v>0.2</v>
      </c>
      <c r="V7200">
        <v>5.3969999999999914</v>
      </c>
      <c r="W7200" t="s">
        <v>10939</v>
      </c>
      <c r="X7200" t="s">
        <v>10940</v>
      </c>
      <c r="Y7200">
        <v>11</v>
      </c>
      <c r="Z7200" t="s">
        <v>10947</v>
      </c>
      <c r="AA7200">
        <v>6.2499999999999896E-2</v>
      </c>
    </row>
    <row r="7201" spans="1:27" x14ac:dyDescent="0.35">
      <c r="A7201">
        <v>9671</v>
      </c>
      <c r="B7201" t="s">
        <v>9743</v>
      </c>
      <c r="C7201">
        <v>2012</v>
      </c>
      <c r="D7201" s="1">
        <v>41134</v>
      </c>
      <c r="E7201" s="1">
        <v>41136</v>
      </c>
      <c r="F7201" t="s">
        <v>56</v>
      </c>
      <c r="G7201" t="s">
        <v>57</v>
      </c>
      <c r="H7201" t="s">
        <v>58</v>
      </c>
      <c r="I7201" t="s">
        <v>26</v>
      </c>
      <c r="J7201" t="s">
        <v>27</v>
      </c>
      <c r="K7201" t="s">
        <v>7970</v>
      </c>
      <c r="L7201" t="s">
        <v>7858</v>
      </c>
      <c r="M7201">
        <v>27405</v>
      </c>
      <c r="N7201" t="s">
        <v>3507</v>
      </c>
      <c r="O7201" t="s">
        <v>5922</v>
      </c>
      <c r="P7201" t="s">
        <v>32</v>
      </c>
      <c r="Q7201" t="s">
        <v>40</v>
      </c>
      <c r="R7201" t="s">
        <v>5923</v>
      </c>
      <c r="S7201">
        <v>64.680000000000007</v>
      </c>
      <c r="T7201">
        <v>7</v>
      </c>
      <c r="U7201">
        <v>0.2</v>
      </c>
      <c r="V7201">
        <v>8.0849999999999973</v>
      </c>
      <c r="W7201" t="s">
        <v>10948</v>
      </c>
      <c r="X7201" t="s">
        <v>10937</v>
      </c>
      <c r="Y7201">
        <v>8</v>
      </c>
      <c r="Z7201" t="s">
        <v>10954</v>
      </c>
      <c r="AA7201">
        <v>0.12499999999999994</v>
      </c>
    </row>
    <row r="7202" spans="1:27" x14ac:dyDescent="0.35">
      <c r="A7202">
        <v>9751</v>
      </c>
      <c r="B7202" t="s">
        <v>9744</v>
      </c>
      <c r="C7202">
        <v>2013</v>
      </c>
      <c r="D7202" s="1">
        <v>41559</v>
      </c>
      <c r="E7202" s="1">
        <v>41563</v>
      </c>
      <c r="F7202" t="s">
        <v>23</v>
      </c>
      <c r="G7202" t="s">
        <v>1390</v>
      </c>
      <c r="H7202" t="s">
        <v>1391</v>
      </c>
      <c r="I7202" t="s">
        <v>38</v>
      </c>
      <c r="J7202" t="s">
        <v>27</v>
      </c>
      <c r="K7202" t="s">
        <v>7864</v>
      </c>
      <c r="L7202" t="s">
        <v>7865</v>
      </c>
      <c r="M7202">
        <v>60610</v>
      </c>
      <c r="N7202" t="s">
        <v>3479</v>
      </c>
      <c r="O7202" t="s">
        <v>6102</v>
      </c>
      <c r="P7202" t="s">
        <v>32</v>
      </c>
      <c r="Q7202" t="s">
        <v>40</v>
      </c>
      <c r="R7202" t="s">
        <v>6103</v>
      </c>
      <c r="S7202">
        <v>5.3440000000000003</v>
      </c>
      <c r="T7202">
        <v>2</v>
      </c>
      <c r="U7202">
        <v>0.2</v>
      </c>
      <c r="V7202">
        <v>0.66799999999999948</v>
      </c>
      <c r="W7202" t="s">
        <v>10936</v>
      </c>
      <c r="X7202" t="s">
        <v>10940</v>
      </c>
      <c r="Y7202">
        <v>10</v>
      </c>
      <c r="Z7202" t="s">
        <v>10945</v>
      </c>
      <c r="AA7202">
        <v>0.1249999999999999</v>
      </c>
    </row>
    <row r="7203" spans="1:27" x14ac:dyDescent="0.35">
      <c r="A7203">
        <v>9752</v>
      </c>
      <c r="B7203" t="s">
        <v>9744</v>
      </c>
      <c r="C7203">
        <v>2013</v>
      </c>
      <c r="D7203" s="1">
        <v>41559</v>
      </c>
      <c r="E7203" s="1">
        <v>41563</v>
      </c>
      <c r="F7203" t="s">
        <v>23</v>
      </c>
      <c r="G7203" t="s">
        <v>1390</v>
      </c>
      <c r="H7203" t="s">
        <v>1391</v>
      </c>
      <c r="I7203" t="s">
        <v>38</v>
      </c>
      <c r="J7203" t="s">
        <v>27</v>
      </c>
      <c r="K7203" t="s">
        <v>7864</v>
      </c>
      <c r="L7203" t="s">
        <v>7865</v>
      </c>
      <c r="M7203">
        <v>60610</v>
      </c>
      <c r="N7203" t="s">
        <v>3479</v>
      </c>
      <c r="O7203" t="s">
        <v>5922</v>
      </c>
      <c r="P7203" t="s">
        <v>32</v>
      </c>
      <c r="Q7203" t="s">
        <v>40</v>
      </c>
      <c r="R7203" t="s">
        <v>5923</v>
      </c>
      <c r="S7203">
        <v>27.72</v>
      </c>
      <c r="T7203">
        <v>3</v>
      </c>
      <c r="U7203">
        <v>0.2</v>
      </c>
      <c r="V7203">
        <v>3.4649999999999999</v>
      </c>
      <c r="W7203" t="s">
        <v>10936</v>
      </c>
      <c r="X7203" t="s">
        <v>10940</v>
      </c>
      <c r="Y7203">
        <v>10</v>
      </c>
      <c r="Z7203" t="s">
        <v>10945</v>
      </c>
      <c r="AA7203">
        <v>0.125</v>
      </c>
    </row>
    <row r="7204" spans="1:27" x14ac:dyDescent="0.35">
      <c r="A7204">
        <v>9797</v>
      </c>
      <c r="B7204" t="s">
        <v>8795</v>
      </c>
      <c r="C7204">
        <v>2012</v>
      </c>
      <c r="D7204" s="1">
        <v>40920</v>
      </c>
      <c r="E7204" s="1">
        <v>40925</v>
      </c>
      <c r="F7204" t="s">
        <v>23</v>
      </c>
      <c r="G7204" t="s">
        <v>7687</v>
      </c>
      <c r="H7204" t="s">
        <v>7688</v>
      </c>
      <c r="I7204" t="s">
        <v>26</v>
      </c>
      <c r="J7204" t="s">
        <v>27</v>
      </c>
      <c r="K7204" t="s">
        <v>8199</v>
      </c>
      <c r="L7204" t="s">
        <v>8109</v>
      </c>
      <c r="M7204">
        <v>43615</v>
      </c>
      <c r="N7204" t="s">
        <v>3728</v>
      </c>
      <c r="O7204" t="s">
        <v>1037</v>
      </c>
      <c r="P7204" t="s">
        <v>32</v>
      </c>
      <c r="Q7204" t="s">
        <v>40</v>
      </c>
      <c r="R7204" t="s">
        <v>1038</v>
      </c>
      <c r="S7204">
        <v>10.368000000000002</v>
      </c>
      <c r="T7204">
        <v>2</v>
      </c>
      <c r="U7204">
        <v>0.2</v>
      </c>
      <c r="V7204">
        <v>1.5551999999999992</v>
      </c>
      <c r="W7204" t="s">
        <v>10948</v>
      </c>
      <c r="X7204" t="s">
        <v>10950</v>
      </c>
      <c r="Y7204">
        <v>1</v>
      </c>
      <c r="Z7204" t="s">
        <v>10951</v>
      </c>
      <c r="AA7204">
        <v>0.14999999999999988</v>
      </c>
    </row>
    <row r="7205" spans="1:27" x14ac:dyDescent="0.35">
      <c r="A7205">
        <v>9811</v>
      </c>
      <c r="B7205" t="s">
        <v>9745</v>
      </c>
      <c r="C7205">
        <v>2011</v>
      </c>
      <c r="D7205" s="1">
        <v>40854</v>
      </c>
      <c r="E7205" s="1">
        <v>40858</v>
      </c>
      <c r="F7205" t="s">
        <v>45</v>
      </c>
      <c r="G7205" t="s">
        <v>4306</v>
      </c>
      <c r="H7205" t="s">
        <v>4307</v>
      </c>
      <c r="I7205" t="s">
        <v>38</v>
      </c>
      <c r="J7205" t="s">
        <v>27</v>
      </c>
      <c r="K7205" t="s">
        <v>8063</v>
      </c>
      <c r="L7205" t="s">
        <v>8023</v>
      </c>
      <c r="M7205">
        <v>97206</v>
      </c>
      <c r="N7205" t="s">
        <v>30</v>
      </c>
      <c r="O7205" t="s">
        <v>5993</v>
      </c>
      <c r="P7205" t="s">
        <v>32</v>
      </c>
      <c r="Q7205" t="s">
        <v>40</v>
      </c>
      <c r="R7205" t="s">
        <v>5994</v>
      </c>
      <c r="S7205">
        <v>120.76800000000001</v>
      </c>
      <c r="T7205">
        <v>4</v>
      </c>
      <c r="U7205">
        <v>0.2</v>
      </c>
      <c r="V7205">
        <v>9.0575999999999972</v>
      </c>
      <c r="W7205" t="s">
        <v>10944</v>
      </c>
      <c r="X7205" t="s">
        <v>10940</v>
      </c>
      <c r="Y7205">
        <v>11</v>
      </c>
      <c r="Z7205" t="s">
        <v>10947</v>
      </c>
      <c r="AA7205">
        <v>7.4999999999999969E-2</v>
      </c>
    </row>
    <row r="7206" spans="1:27" x14ac:dyDescent="0.35">
      <c r="A7206">
        <v>9819</v>
      </c>
      <c r="B7206" t="s">
        <v>8359</v>
      </c>
      <c r="C7206">
        <v>2012</v>
      </c>
      <c r="D7206" s="1">
        <v>41068</v>
      </c>
      <c r="E7206" s="1">
        <v>41072</v>
      </c>
      <c r="F7206" t="s">
        <v>23</v>
      </c>
      <c r="G7206" t="s">
        <v>5557</v>
      </c>
      <c r="H7206" t="s">
        <v>5558</v>
      </c>
      <c r="I7206" t="s">
        <v>26</v>
      </c>
      <c r="J7206" t="s">
        <v>27</v>
      </c>
      <c r="K7206" t="s">
        <v>8126</v>
      </c>
      <c r="L7206" t="s">
        <v>7878</v>
      </c>
      <c r="M7206">
        <v>33710</v>
      </c>
      <c r="N7206" t="s">
        <v>3507</v>
      </c>
      <c r="O7206" t="s">
        <v>3086</v>
      </c>
      <c r="P7206" t="s">
        <v>32</v>
      </c>
      <c r="Q7206" t="s">
        <v>40</v>
      </c>
      <c r="R7206" t="s">
        <v>3087</v>
      </c>
      <c r="S7206">
        <v>4.4479999999999995</v>
      </c>
      <c r="T7206">
        <v>2</v>
      </c>
      <c r="U7206">
        <v>0.2</v>
      </c>
      <c r="V7206">
        <v>0.3335999999999999</v>
      </c>
      <c r="W7206" t="s">
        <v>10948</v>
      </c>
      <c r="X7206" t="s">
        <v>10942</v>
      </c>
      <c r="Y7206">
        <v>6</v>
      </c>
      <c r="Z7206" t="s">
        <v>10946</v>
      </c>
      <c r="AA7206">
        <v>7.4999999999999983E-2</v>
      </c>
    </row>
    <row r="7207" spans="1:27" x14ac:dyDescent="0.35">
      <c r="A7207">
        <v>9873</v>
      </c>
      <c r="B7207" t="s">
        <v>9638</v>
      </c>
      <c r="C7207">
        <v>2014</v>
      </c>
      <c r="D7207" s="1">
        <v>41919</v>
      </c>
      <c r="E7207" s="1">
        <v>41919</v>
      </c>
      <c r="F7207" t="s">
        <v>234</v>
      </c>
      <c r="G7207" t="s">
        <v>4134</v>
      </c>
      <c r="H7207" t="s">
        <v>4135</v>
      </c>
      <c r="I7207" t="s">
        <v>38</v>
      </c>
      <c r="J7207" t="s">
        <v>27</v>
      </c>
      <c r="K7207" t="s">
        <v>7864</v>
      </c>
      <c r="L7207" t="s">
        <v>7865</v>
      </c>
      <c r="M7207">
        <v>60623</v>
      </c>
      <c r="N7207" t="s">
        <v>3479</v>
      </c>
      <c r="O7207" t="s">
        <v>9657</v>
      </c>
      <c r="P7207" t="s">
        <v>32</v>
      </c>
      <c r="Q7207" t="s">
        <v>40</v>
      </c>
      <c r="R7207" t="s">
        <v>66</v>
      </c>
      <c r="S7207">
        <v>19.152000000000001</v>
      </c>
      <c r="T7207">
        <v>2</v>
      </c>
      <c r="U7207">
        <v>0.2</v>
      </c>
      <c r="V7207">
        <v>1.1969999999999992</v>
      </c>
      <c r="W7207" t="s">
        <v>10939</v>
      </c>
      <c r="X7207" t="s">
        <v>10940</v>
      </c>
      <c r="Y7207">
        <v>10</v>
      </c>
      <c r="Z7207" t="s">
        <v>10945</v>
      </c>
      <c r="AA7207">
        <v>6.2499999999999951E-2</v>
      </c>
    </row>
    <row r="7208" spans="1:27" x14ac:dyDescent="0.35">
      <c r="A7208">
        <v>9960</v>
      </c>
      <c r="B7208" t="s">
        <v>9746</v>
      </c>
      <c r="C7208">
        <v>2014</v>
      </c>
      <c r="D7208" s="1">
        <v>41919</v>
      </c>
      <c r="E7208" s="1">
        <v>41924</v>
      </c>
      <c r="F7208" t="s">
        <v>23</v>
      </c>
      <c r="G7208" t="s">
        <v>654</v>
      </c>
      <c r="H7208" t="s">
        <v>655</v>
      </c>
      <c r="I7208" t="s">
        <v>38</v>
      </c>
      <c r="J7208" t="s">
        <v>27</v>
      </c>
      <c r="K7208" t="s">
        <v>8058</v>
      </c>
      <c r="L7208" t="s">
        <v>8021</v>
      </c>
      <c r="M7208">
        <v>85224</v>
      </c>
      <c r="N7208" t="s">
        <v>30</v>
      </c>
      <c r="O7208" t="s">
        <v>6092</v>
      </c>
      <c r="P7208" t="s">
        <v>32</v>
      </c>
      <c r="Q7208" t="s">
        <v>40</v>
      </c>
      <c r="R7208" t="s">
        <v>6093</v>
      </c>
      <c r="S7208">
        <v>9.3439999999999994</v>
      </c>
      <c r="T7208">
        <v>2</v>
      </c>
      <c r="U7208">
        <v>0.2</v>
      </c>
      <c r="V7208">
        <v>1.8687999999999998</v>
      </c>
      <c r="W7208" t="s">
        <v>10939</v>
      </c>
      <c r="X7208" t="s">
        <v>10940</v>
      </c>
      <c r="Y7208">
        <v>10</v>
      </c>
      <c r="Z7208" t="s">
        <v>10945</v>
      </c>
      <c r="AA7208">
        <v>0.19999999999999998</v>
      </c>
    </row>
    <row r="7209" spans="1:27" x14ac:dyDescent="0.35">
      <c r="A7209">
        <v>317</v>
      </c>
      <c r="B7209" t="s">
        <v>9747</v>
      </c>
      <c r="C7209">
        <v>2011</v>
      </c>
      <c r="D7209" s="1">
        <v>40905</v>
      </c>
      <c r="E7209" s="1">
        <v>40907</v>
      </c>
      <c r="F7209" t="s">
        <v>56</v>
      </c>
      <c r="G7209" t="s">
        <v>391</v>
      </c>
      <c r="H7209" t="s">
        <v>392</v>
      </c>
      <c r="I7209" t="s">
        <v>26</v>
      </c>
      <c r="J7209" t="s">
        <v>27</v>
      </c>
      <c r="K7209" t="s">
        <v>8101</v>
      </c>
      <c r="L7209" t="s">
        <v>8102</v>
      </c>
      <c r="M7209">
        <v>19143</v>
      </c>
      <c r="N7209" t="s">
        <v>3728</v>
      </c>
      <c r="O7209" t="s">
        <v>532</v>
      </c>
      <c r="P7209" t="s">
        <v>32</v>
      </c>
      <c r="Q7209" t="s">
        <v>40</v>
      </c>
      <c r="R7209" t="s">
        <v>533</v>
      </c>
      <c r="S7209">
        <v>99.13600000000001</v>
      </c>
      <c r="T7209">
        <v>4</v>
      </c>
      <c r="U7209">
        <v>0.2</v>
      </c>
      <c r="V7209">
        <v>8.674399999999995</v>
      </c>
      <c r="W7209" t="s">
        <v>10944</v>
      </c>
      <c r="X7209" t="s">
        <v>10940</v>
      </c>
      <c r="Y7209">
        <v>12</v>
      </c>
      <c r="Z7209" t="s">
        <v>10941</v>
      </c>
      <c r="AA7209">
        <v>8.7499999999999939E-2</v>
      </c>
    </row>
    <row r="7210" spans="1:27" x14ac:dyDescent="0.35">
      <c r="A7210">
        <v>328</v>
      </c>
      <c r="B7210" t="s">
        <v>9748</v>
      </c>
      <c r="C7210">
        <v>2013</v>
      </c>
      <c r="D7210" s="1">
        <v>41517</v>
      </c>
      <c r="E7210" s="1">
        <v>41519</v>
      </c>
      <c r="F7210" t="s">
        <v>56</v>
      </c>
      <c r="G7210" t="s">
        <v>1831</v>
      </c>
      <c r="H7210" t="s">
        <v>1832</v>
      </c>
      <c r="I7210" t="s">
        <v>38</v>
      </c>
      <c r="J7210" t="s">
        <v>27</v>
      </c>
      <c r="K7210" t="s">
        <v>8101</v>
      </c>
      <c r="L7210" t="s">
        <v>8102</v>
      </c>
      <c r="M7210">
        <v>19143</v>
      </c>
      <c r="N7210" t="s">
        <v>3728</v>
      </c>
      <c r="O7210" t="s">
        <v>89</v>
      </c>
      <c r="P7210" t="s">
        <v>32</v>
      </c>
      <c r="Q7210" t="s">
        <v>33</v>
      </c>
      <c r="R7210" t="s">
        <v>90</v>
      </c>
      <c r="S7210">
        <v>54.224000000000004</v>
      </c>
      <c r="T7210">
        <v>2</v>
      </c>
      <c r="U7210">
        <v>0.2</v>
      </c>
      <c r="V7210">
        <v>3.3889999999999993</v>
      </c>
      <c r="W7210" t="s">
        <v>10936</v>
      </c>
      <c r="X7210" t="s">
        <v>10937</v>
      </c>
      <c r="Y7210">
        <v>8</v>
      </c>
      <c r="Z7210" t="s">
        <v>10954</v>
      </c>
      <c r="AA7210">
        <v>6.2499999999999986E-2</v>
      </c>
    </row>
    <row r="7211" spans="1:27" x14ac:dyDescent="0.35">
      <c r="A7211">
        <v>330</v>
      </c>
      <c r="B7211" t="s">
        <v>9748</v>
      </c>
      <c r="C7211">
        <v>2013</v>
      </c>
      <c r="D7211" s="1">
        <v>41517</v>
      </c>
      <c r="E7211" s="1">
        <v>41519</v>
      </c>
      <c r="F7211" t="s">
        <v>56</v>
      </c>
      <c r="G7211" t="s">
        <v>1831</v>
      </c>
      <c r="H7211" t="s">
        <v>1832</v>
      </c>
      <c r="I7211" t="s">
        <v>38</v>
      </c>
      <c r="J7211" t="s">
        <v>27</v>
      </c>
      <c r="K7211" t="s">
        <v>8101</v>
      </c>
      <c r="L7211" t="s">
        <v>8102</v>
      </c>
      <c r="M7211">
        <v>19143</v>
      </c>
      <c r="N7211" t="s">
        <v>3728</v>
      </c>
      <c r="O7211" t="s">
        <v>2654</v>
      </c>
      <c r="P7211" t="s">
        <v>32</v>
      </c>
      <c r="Q7211" t="s">
        <v>172</v>
      </c>
      <c r="R7211" t="s">
        <v>2655</v>
      </c>
      <c r="S7211">
        <v>100.24000000000001</v>
      </c>
      <c r="T7211">
        <v>10</v>
      </c>
      <c r="U7211">
        <v>0.2</v>
      </c>
      <c r="V7211">
        <v>33.830999999999989</v>
      </c>
      <c r="W7211" t="s">
        <v>10936</v>
      </c>
      <c r="X7211" t="s">
        <v>10937</v>
      </c>
      <c r="Y7211">
        <v>8</v>
      </c>
      <c r="Z7211" t="s">
        <v>10954</v>
      </c>
      <c r="AA7211">
        <v>0.33749999999999986</v>
      </c>
    </row>
    <row r="7212" spans="1:27" x14ac:dyDescent="0.35">
      <c r="A7212">
        <v>341</v>
      </c>
      <c r="B7212" t="s">
        <v>9749</v>
      </c>
      <c r="C7212">
        <v>2011</v>
      </c>
      <c r="D7212" s="1">
        <v>40646</v>
      </c>
      <c r="E7212" s="1">
        <v>40650</v>
      </c>
      <c r="F7212" t="s">
        <v>45</v>
      </c>
      <c r="G7212" t="s">
        <v>482</v>
      </c>
      <c r="H7212" t="s">
        <v>483</v>
      </c>
      <c r="I7212" t="s">
        <v>26</v>
      </c>
      <c r="J7212" t="s">
        <v>27</v>
      </c>
      <c r="K7212" t="s">
        <v>8101</v>
      </c>
      <c r="L7212" t="s">
        <v>8102</v>
      </c>
      <c r="M7212">
        <v>19140</v>
      </c>
      <c r="N7212" t="s">
        <v>3728</v>
      </c>
      <c r="O7212" t="s">
        <v>1065</v>
      </c>
      <c r="P7212" t="s">
        <v>32</v>
      </c>
      <c r="Q7212" t="s">
        <v>40</v>
      </c>
      <c r="R7212" t="s">
        <v>1066</v>
      </c>
      <c r="S7212">
        <v>17.856000000000002</v>
      </c>
      <c r="T7212">
        <v>4</v>
      </c>
      <c r="U7212">
        <v>0.2</v>
      </c>
      <c r="V7212">
        <v>1.1159999999999979</v>
      </c>
      <c r="W7212" t="s">
        <v>10944</v>
      </c>
      <c r="X7212" t="s">
        <v>10942</v>
      </c>
      <c r="Y7212">
        <v>4</v>
      </c>
      <c r="Z7212" t="s">
        <v>10943</v>
      </c>
      <c r="AA7212">
        <v>6.2499999999999875E-2</v>
      </c>
    </row>
    <row r="7213" spans="1:27" x14ac:dyDescent="0.35">
      <c r="A7213">
        <v>343</v>
      </c>
      <c r="B7213" t="s">
        <v>9749</v>
      </c>
      <c r="C7213">
        <v>2011</v>
      </c>
      <c r="D7213" s="1">
        <v>40646</v>
      </c>
      <c r="E7213" s="1">
        <v>40650</v>
      </c>
      <c r="F7213" t="s">
        <v>45</v>
      </c>
      <c r="G7213" t="s">
        <v>482</v>
      </c>
      <c r="H7213" t="s">
        <v>483</v>
      </c>
      <c r="I7213" t="s">
        <v>26</v>
      </c>
      <c r="J7213" t="s">
        <v>27</v>
      </c>
      <c r="K7213" t="s">
        <v>8101</v>
      </c>
      <c r="L7213" t="s">
        <v>8102</v>
      </c>
      <c r="M7213">
        <v>19140</v>
      </c>
      <c r="N7213" t="s">
        <v>3728</v>
      </c>
      <c r="O7213" t="s">
        <v>3290</v>
      </c>
      <c r="P7213" t="s">
        <v>32</v>
      </c>
      <c r="Q7213" t="s">
        <v>65</v>
      </c>
      <c r="R7213" t="s">
        <v>66</v>
      </c>
      <c r="S7213">
        <v>30.991999999999997</v>
      </c>
      <c r="T7213">
        <v>13</v>
      </c>
      <c r="U7213">
        <v>0.2</v>
      </c>
      <c r="V7213">
        <v>10.072399999999996</v>
      </c>
      <c r="W7213" t="s">
        <v>10944</v>
      </c>
      <c r="X7213" t="s">
        <v>10942</v>
      </c>
      <c r="Y7213">
        <v>4</v>
      </c>
      <c r="Z7213" t="s">
        <v>10943</v>
      </c>
      <c r="AA7213">
        <v>0.3249999999999999</v>
      </c>
    </row>
    <row r="7214" spans="1:27" x14ac:dyDescent="0.35">
      <c r="A7214">
        <v>599</v>
      </c>
      <c r="B7214" t="s">
        <v>9750</v>
      </c>
      <c r="C7214">
        <v>2013</v>
      </c>
      <c r="D7214" s="1">
        <v>41470</v>
      </c>
      <c r="E7214" s="1">
        <v>41472</v>
      </c>
      <c r="F7214" t="s">
        <v>56</v>
      </c>
      <c r="G7214" t="s">
        <v>3551</v>
      </c>
      <c r="H7214" t="s">
        <v>3552</v>
      </c>
      <c r="I7214" t="s">
        <v>38</v>
      </c>
      <c r="J7214" t="s">
        <v>27</v>
      </c>
      <c r="K7214" t="s">
        <v>8101</v>
      </c>
      <c r="L7214" t="s">
        <v>8102</v>
      </c>
      <c r="M7214">
        <v>19134</v>
      </c>
      <c r="N7214" t="s">
        <v>3728</v>
      </c>
      <c r="O7214" t="s">
        <v>6507</v>
      </c>
      <c r="P7214" t="s">
        <v>32</v>
      </c>
      <c r="Q7214" t="s">
        <v>113</v>
      </c>
      <c r="R7214" t="s">
        <v>6508</v>
      </c>
      <c r="S7214">
        <v>11.632</v>
      </c>
      <c r="T7214">
        <v>2</v>
      </c>
      <c r="U7214">
        <v>0.2</v>
      </c>
      <c r="V7214">
        <v>1.0178000000000007</v>
      </c>
      <c r="W7214" t="s">
        <v>10936</v>
      </c>
      <c r="X7214" t="s">
        <v>10937</v>
      </c>
      <c r="Y7214">
        <v>7</v>
      </c>
      <c r="Z7214" t="s">
        <v>10938</v>
      </c>
      <c r="AA7214">
        <v>8.7500000000000064E-2</v>
      </c>
    </row>
    <row r="7215" spans="1:27" x14ac:dyDescent="0.35">
      <c r="A7215">
        <v>868</v>
      </c>
      <c r="B7215" t="s">
        <v>9751</v>
      </c>
      <c r="C7215">
        <v>2013</v>
      </c>
      <c r="D7215" s="1">
        <v>41547</v>
      </c>
      <c r="E7215" s="1">
        <v>41550</v>
      </c>
      <c r="F7215" t="s">
        <v>56</v>
      </c>
      <c r="G7215" t="s">
        <v>1150</v>
      </c>
      <c r="H7215" t="s">
        <v>1151</v>
      </c>
      <c r="I7215" t="s">
        <v>26</v>
      </c>
      <c r="J7215" t="s">
        <v>27</v>
      </c>
      <c r="K7215" t="s">
        <v>8101</v>
      </c>
      <c r="L7215" t="s">
        <v>8102</v>
      </c>
      <c r="M7215">
        <v>19140</v>
      </c>
      <c r="N7215" t="s">
        <v>3728</v>
      </c>
      <c r="O7215" t="s">
        <v>6343</v>
      </c>
      <c r="P7215" t="s">
        <v>32</v>
      </c>
      <c r="Q7215" t="s">
        <v>172</v>
      </c>
      <c r="R7215" t="s">
        <v>6344</v>
      </c>
      <c r="S7215">
        <v>15.936000000000002</v>
      </c>
      <c r="T7215">
        <v>4</v>
      </c>
      <c r="U7215">
        <v>0.2</v>
      </c>
      <c r="V7215">
        <v>5.1791999999999998</v>
      </c>
      <c r="W7215" t="s">
        <v>10936</v>
      </c>
      <c r="X7215" t="s">
        <v>10937</v>
      </c>
      <c r="Y7215">
        <v>9</v>
      </c>
      <c r="Z7215" t="s">
        <v>10949</v>
      </c>
      <c r="AA7215">
        <v>0.32499999999999996</v>
      </c>
    </row>
    <row r="7216" spans="1:27" x14ac:dyDescent="0.35">
      <c r="A7216">
        <v>974</v>
      </c>
      <c r="B7216" t="s">
        <v>8131</v>
      </c>
      <c r="C7216">
        <v>2011</v>
      </c>
      <c r="D7216" s="1">
        <v>40560</v>
      </c>
      <c r="E7216" s="1">
        <v>40562</v>
      </c>
      <c r="F7216" t="s">
        <v>45</v>
      </c>
      <c r="G7216" t="s">
        <v>3406</v>
      </c>
      <c r="H7216" t="s">
        <v>3407</v>
      </c>
      <c r="I7216" t="s">
        <v>38</v>
      </c>
      <c r="J7216" t="s">
        <v>27</v>
      </c>
      <c r="K7216" t="s">
        <v>8101</v>
      </c>
      <c r="L7216" t="s">
        <v>8102</v>
      </c>
      <c r="M7216">
        <v>19134</v>
      </c>
      <c r="N7216" t="s">
        <v>3728</v>
      </c>
      <c r="O7216" t="s">
        <v>2654</v>
      </c>
      <c r="P7216" t="s">
        <v>32</v>
      </c>
      <c r="Q7216" t="s">
        <v>172</v>
      </c>
      <c r="R7216" t="s">
        <v>2655</v>
      </c>
      <c r="S7216">
        <v>30.072000000000003</v>
      </c>
      <c r="T7216">
        <v>3</v>
      </c>
      <c r="U7216">
        <v>0.2</v>
      </c>
      <c r="V7216">
        <v>10.149299999999997</v>
      </c>
      <c r="W7216" t="s">
        <v>10944</v>
      </c>
      <c r="X7216" t="s">
        <v>10950</v>
      </c>
      <c r="Y7216">
        <v>1</v>
      </c>
      <c r="Z7216" t="s">
        <v>10951</v>
      </c>
      <c r="AA7216">
        <v>0.33749999999999986</v>
      </c>
    </row>
    <row r="7217" spans="1:27" x14ac:dyDescent="0.35">
      <c r="A7217">
        <v>1405</v>
      </c>
      <c r="B7217" t="s">
        <v>8694</v>
      </c>
      <c r="C7217">
        <v>2011</v>
      </c>
      <c r="D7217" s="1">
        <v>40639</v>
      </c>
      <c r="E7217" s="1">
        <v>40641</v>
      </c>
      <c r="F7217" t="s">
        <v>56</v>
      </c>
      <c r="G7217" t="s">
        <v>3738</v>
      </c>
      <c r="H7217" t="s">
        <v>3739</v>
      </c>
      <c r="I7217" t="s">
        <v>127</v>
      </c>
      <c r="J7217" t="s">
        <v>27</v>
      </c>
      <c r="K7217" t="s">
        <v>8101</v>
      </c>
      <c r="L7217" t="s">
        <v>8102</v>
      </c>
      <c r="M7217">
        <v>19143</v>
      </c>
      <c r="N7217" t="s">
        <v>3728</v>
      </c>
      <c r="O7217" t="s">
        <v>986</v>
      </c>
      <c r="P7217" t="s">
        <v>32</v>
      </c>
      <c r="Q7217" t="s">
        <v>113</v>
      </c>
      <c r="R7217" t="s">
        <v>987</v>
      </c>
      <c r="S7217">
        <v>10.304000000000002</v>
      </c>
      <c r="T7217">
        <v>1</v>
      </c>
      <c r="U7217">
        <v>0.2</v>
      </c>
      <c r="V7217">
        <v>-2.1896000000000004</v>
      </c>
      <c r="W7217" t="s">
        <v>10944</v>
      </c>
      <c r="X7217" t="s">
        <v>10942</v>
      </c>
      <c r="Y7217">
        <v>4</v>
      </c>
      <c r="Z7217" t="s">
        <v>10943</v>
      </c>
      <c r="AA7217">
        <v>-0.21249999999999999</v>
      </c>
    </row>
    <row r="7218" spans="1:27" x14ac:dyDescent="0.35">
      <c r="A7218">
        <v>1472</v>
      </c>
      <c r="B7218" t="s">
        <v>9752</v>
      </c>
      <c r="C7218">
        <v>2012</v>
      </c>
      <c r="D7218" s="1">
        <v>41176</v>
      </c>
      <c r="E7218" s="1">
        <v>41179</v>
      </c>
      <c r="F7218" t="s">
        <v>45</v>
      </c>
      <c r="G7218" t="s">
        <v>3120</v>
      </c>
      <c r="H7218" t="s">
        <v>3121</v>
      </c>
      <c r="I7218" t="s">
        <v>26</v>
      </c>
      <c r="J7218" t="s">
        <v>27</v>
      </c>
      <c r="K7218" t="s">
        <v>8101</v>
      </c>
      <c r="L7218" t="s">
        <v>8102</v>
      </c>
      <c r="M7218">
        <v>19120</v>
      </c>
      <c r="N7218" t="s">
        <v>3728</v>
      </c>
      <c r="O7218" t="s">
        <v>494</v>
      </c>
      <c r="P7218" t="s">
        <v>32</v>
      </c>
      <c r="Q7218" t="s">
        <v>40</v>
      </c>
      <c r="R7218" t="s">
        <v>495</v>
      </c>
      <c r="S7218">
        <v>6.8480000000000008</v>
      </c>
      <c r="T7218">
        <v>2</v>
      </c>
      <c r="U7218">
        <v>0.2</v>
      </c>
      <c r="V7218">
        <v>0.59920000000000018</v>
      </c>
      <c r="W7218" t="s">
        <v>10948</v>
      </c>
      <c r="X7218" t="s">
        <v>10937</v>
      </c>
      <c r="Y7218">
        <v>9</v>
      </c>
      <c r="Z7218" t="s">
        <v>10949</v>
      </c>
      <c r="AA7218">
        <v>8.7500000000000022E-2</v>
      </c>
    </row>
    <row r="7219" spans="1:27" x14ac:dyDescent="0.35">
      <c r="A7219">
        <v>1648</v>
      </c>
      <c r="B7219" t="s">
        <v>8697</v>
      </c>
      <c r="C7219">
        <v>2012</v>
      </c>
      <c r="D7219" s="1">
        <v>41214</v>
      </c>
      <c r="E7219" s="1">
        <v>41216</v>
      </c>
      <c r="F7219" t="s">
        <v>56</v>
      </c>
      <c r="G7219" t="s">
        <v>4582</v>
      </c>
      <c r="H7219" t="s">
        <v>4583</v>
      </c>
      <c r="I7219" t="s">
        <v>127</v>
      </c>
      <c r="J7219" t="s">
        <v>27</v>
      </c>
      <c r="K7219" t="s">
        <v>8101</v>
      </c>
      <c r="L7219" t="s">
        <v>8102</v>
      </c>
      <c r="M7219">
        <v>19140</v>
      </c>
      <c r="N7219" t="s">
        <v>3728</v>
      </c>
      <c r="O7219" t="s">
        <v>105</v>
      </c>
      <c r="P7219" t="s">
        <v>32</v>
      </c>
      <c r="Q7219" t="s">
        <v>65</v>
      </c>
      <c r="R7219" t="s">
        <v>106</v>
      </c>
      <c r="S7219">
        <v>3.1680000000000001</v>
      </c>
      <c r="T7219">
        <v>2</v>
      </c>
      <c r="U7219">
        <v>0.2</v>
      </c>
      <c r="V7219">
        <v>-0.71279999999999988</v>
      </c>
      <c r="W7219" t="s">
        <v>10948</v>
      </c>
      <c r="X7219" t="s">
        <v>10940</v>
      </c>
      <c r="Y7219">
        <v>11</v>
      </c>
      <c r="Z7219" t="s">
        <v>10947</v>
      </c>
      <c r="AA7219">
        <v>-0.22499999999999995</v>
      </c>
    </row>
    <row r="7220" spans="1:27" x14ac:dyDescent="0.35">
      <c r="A7220">
        <v>1685</v>
      </c>
      <c r="B7220" t="s">
        <v>9753</v>
      </c>
      <c r="C7220">
        <v>2014</v>
      </c>
      <c r="D7220" s="1">
        <v>41754</v>
      </c>
      <c r="E7220" s="1">
        <v>41757</v>
      </c>
      <c r="F7220" t="s">
        <v>56</v>
      </c>
      <c r="G7220" t="s">
        <v>2343</v>
      </c>
      <c r="H7220" t="s">
        <v>2344</v>
      </c>
      <c r="I7220" t="s">
        <v>26</v>
      </c>
      <c r="J7220" t="s">
        <v>27</v>
      </c>
      <c r="K7220" t="s">
        <v>8101</v>
      </c>
      <c r="L7220" t="s">
        <v>8102</v>
      </c>
      <c r="M7220">
        <v>19143</v>
      </c>
      <c r="N7220" t="s">
        <v>3728</v>
      </c>
      <c r="O7220" t="s">
        <v>1385</v>
      </c>
      <c r="P7220" t="s">
        <v>32</v>
      </c>
      <c r="Q7220" t="s">
        <v>79</v>
      </c>
      <c r="R7220" t="s">
        <v>1386</v>
      </c>
      <c r="S7220">
        <v>99.28</v>
      </c>
      <c r="T7220">
        <v>2</v>
      </c>
      <c r="U7220">
        <v>0.2</v>
      </c>
      <c r="V7220">
        <v>12.409999999999989</v>
      </c>
      <c r="W7220" t="s">
        <v>10939</v>
      </c>
      <c r="X7220" t="s">
        <v>10942</v>
      </c>
      <c r="Y7220">
        <v>4</v>
      </c>
      <c r="Z7220" t="s">
        <v>10943</v>
      </c>
      <c r="AA7220">
        <v>0.12499999999999989</v>
      </c>
    </row>
    <row r="7221" spans="1:27" x14ac:dyDescent="0.35">
      <c r="A7221">
        <v>1725</v>
      </c>
      <c r="B7221" t="s">
        <v>9754</v>
      </c>
      <c r="C7221">
        <v>2012</v>
      </c>
      <c r="D7221" s="1">
        <v>41262</v>
      </c>
      <c r="E7221" s="1">
        <v>41263</v>
      </c>
      <c r="F7221" t="s">
        <v>56</v>
      </c>
      <c r="G7221" t="s">
        <v>2302</v>
      </c>
      <c r="H7221" t="s">
        <v>2303</v>
      </c>
      <c r="I7221" t="s">
        <v>38</v>
      </c>
      <c r="J7221" t="s">
        <v>27</v>
      </c>
      <c r="K7221" t="s">
        <v>8101</v>
      </c>
      <c r="L7221" t="s">
        <v>8102</v>
      </c>
      <c r="M7221">
        <v>19143</v>
      </c>
      <c r="N7221" t="s">
        <v>3728</v>
      </c>
      <c r="O7221" t="s">
        <v>518</v>
      </c>
      <c r="P7221" t="s">
        <v>32</v>
      </c>
      <c r="Q7221" t="s">
        <v>79</v>
      </c>
      <c r="R7221" t="s">
        <v>519</v>
      </c>
      <c r="S7221">
        <v>434.35199999999998</v>
      </c>
      <c r="T7221">
        <v>3</v>
      </c>
      <c r="U7221">
        <v>0.2</v>
      </c>
      <c r="V7221">
        <v>43.43519999999998</v>
      </c>
      <c r="W7221" t="s">
        <v>10948</v>
      </c>
      <c r="X7221" t="s">
        <v>10940</v>
      </c>
      <c r="Y7221">
        <v>12</v>
      </c>
      <c r="Z7221" t="s">
        <v>10941</v>
      </c>
      <c r="AA7221">
        <v>9.9999999999999964E-2</v>
      </c>
    </row>
    <row r="7222" spans="1:27" x14ac:dyDescent="0.35">
      <c r="A7222">
        <v>1726</v>
      </c>
      <c r="B7222" t="s">
        <v>9754</v>
      </c>
      <c r="C7222">
        <v>2012</v>
      </c>
      <c r="D7222" s="1">
        <v>41262</v>
      </c>
      <c r="E7222" s="1">
        <v>41263</v>
      </c>
      <c r="F7222" t="s">
        <v>56</v>
      </c>
      <c r="G7222" t="s">
        <v>2302</v>
      </c>
      <c r="H7222" t="s">
        <v>2303</v>
      </c>
      <c r="I7222" t="s">
        <v>38</v>
      </c>
      <c r="J7222" t="s">
        <v>27</v>
      </c>
      <c r="K7222" t="s">
        <v>8101</v>
      </c>
      <c r="L7222" t="s">
        <v>8102</v>
      </c>
      <c r="M7222">
        <v>19143</v>
      </c>
      <c r="N7222" t="s">
        <v>3728</v>
      </c>
      <c r="O7222" t="s">
        <v>6292</v>
      </c>
      <c r="P7222" t="s">
        <v>32</v>
      </c>
      <c r="Q7222" t="s">
        <v>79</v>
      </c>
      <c r="R7222" t="s">
        <v>6293</v>
      </c>
      <c r="S7222">
        <v>3.5520000000000005</v>
      </c>
      <c r="T7222">
        <v>2</v>
      </c>
      <c r="U7222">
        <v>0.2</v>
      </c>
      <c r="V7222">
        <v>0.44399999999999973</v>
      </c>
      <c r="W7222" t="s">
        <v>10948</v>
      </c>
      <c r="X7222" t="s">
        <v>10940</v>
      </c>
      <c r="Y7222">
        <v>12</v>
      </c>
      <c r="Z7222" t="s">
        <v>10941</v>
      </c>
      <c r="AA7222">
        <v>0.1249999999999999</v>
      </c>
    </row>
    <row r="7223" spans="1:27" x14ac:dyDescent="0.35">
      <c r="A7223">
        <v>1727</v>
      </c>
      <c r="B7223" t="s">
        <v>9754</v>
      </c>
      <c r="C7223">
        <v>2012</v>
      </c>
      <c r="D7223" s="1">
        <v>41262</v>
      </c>
      <c r="E7223" s="1">
        <v>41263</v>
      </c>
      <c r="F7223" t="s">
        <v>56</v>
      </c>
      <c r="G7223" t="s">
        <v>2302</v>
      </c>
      <c r="H7223" t="s">
        <v>2303</v>
      </c>
      <c r="I7223" t="s">
        <v>38</v>
      </c>
      <c r="J7223" t="s">
        <v>27</v>
      </c>
      <c r="K7223" t="s">
        <v>8101</v>
      </c>
      <c r="L7223" t="s">
        <v>8102</v>
      </c>
      <c r="M7223">
        <v>19143</v>
      </c>
      <c r="N7223" t="s">
        <v>3728</v>
      </c>
      <c r="O7223" t="s">
        <v>6243</v>
      </c>
      <c r="P7223" t="s">
        <v>32</v>
      </c>
      <c r="Q7223" t="s">
        <v>79</v>
      </c>
      <c r="R7223" t="s">
        <v>6244</v>
      </c>
      <c r="S7223">
        <v>88.832000000000008</v>
      </c>
      <c r="T7223">
        <v>4</v>
      </c>
      <c r="U7223">
        <v>0.2</v>
      </c>
      <c r="V7223">
        <v>7.7728000000000002</v>
      </c>
      <c r="W7223" t="s">
        <v>10948</v>
      </c>
      <c r="X7223" t="s">
        <v>10940</v>
      </c>
      <c r="Y7223">
        <v>12</v>
      </c>
      <c r="Z7223" t="s">
        <v>10941</v>
      </c>
      <c r="AA7223">
        <v>8.7499999999999994E-2</v>
      </c>
    </row>
    <row r="7224" spans="1:27" x14ac:dyDescent="0.35">
      <c r="A7224">
        <v>1804</v>
      </c>
      <c r="B7224" t="s">
        <v>8699</v>
      </c>
      <c r="C7224">
        <v>2014</v>
      </c>
      <c r="D7224" s="1">
        <v>41905</v>
      </c>
      <c r="E7224" s="1">
        <v>41909</v>
      </c>
      <c r="F7224" t="s">
        <v>45</v>
      </c>
      <c r="G7224" t="s">
        <v>447</v>
      </c>
      <c r="H7224" t="s">
        <v>448</v>
      </c>
      <c r="I7224" t="s">
        <v>38</v>
      </c>
      <c r="J7224" t="s">
        <v>27</v>
      </c>
      <c r="K7224" t="s">
        <v>8101</v>
      </c>
      <c r="L7224" t="s">
        <v>8102</v>
      </c>
      <c r="M7224">
        <v>19134</v>
      </c>
      <c r="N7224" t="s">
        <v>3728</v>
      </c>
      <c r="O7224" t="s">
        <v>6516</v>
      </c>
      <c r="P7224" t="s">
        <v>32</v>
      </c>
      <c r="Q7224" t="s">
        <v>113</v>
      </c>
      <c r="R7224" t="s">
        <v>6517</v>
      </c>
      <c r="S7224">
        <v>4663.7360000000008</v>
      </c>
      <c r="T7224">
        <v>7</v>
      </c>
      <c r="U7224">
        <v>0.2</v>
      </c>
      <c r="V7224">
        <v>-1049.3406</v>
      </c>
      <c r="W7224" t="s">
        <v>10939</v>
      </c>
      <c r="X7224" t="s">
        <v>10937</v>
      </c>
      <c r="Y7224">
        <v>9</v>
      </c>
      <c r="Z7224" t="s">
        <v>10949</v>
      </c>
      <c r="AA7224">
        <v>-0.22499999999999995</v>
      </c>
    </row>
    <row r="7225" spans="1:27" x14ac:dyDescent="0.35">
      <c r="A7225">
        <v>2053</v>
      </c>
      <c r="B7225" t="s">
        <v>8159</v>
      </c>
      <c r="C7225">
        <v>2012</v>
      </c>
      <c r="D7225" s="1">
        <v>41101</v>
      </c>
      <c r="E7225" s="1">
        <v>41103</v>
      </c>
      <c r="F7225" t="s">
        <v>56</v>
      </c>
      <c r="G7225" t="s">
        <v>1272</v>
      </c>
      <c r="H7225" t="s">
        <v>1273</v>
      </c>
      <c r="I7225" t="s">
        <v>38</v>
      </c>
      <c r="J7225" t="s">
        <v>27</v>
      </c>
      <c r="K7225" t="s">
        <v>8101</v>
      </c>
      <c r="L7225" t="s">
        <v>8102</v>
      </c>
      <c r="M7225">
        <v>19134</v>
      </c>
      <c r="N7225" t="s">
        <v>3728</v>
      </c>
      <c r="O7225" t="s">
        <v>1410</v>
      </c>
      <c r="P7225" t="s">
        <v>32</v>
      </c>
      <c r="Q7225" t="s">
        <v>40</v>
      </c>
      <c r="R7225" t="s">
        <v>1411</v>
      </c>
      <c r="S7225">
        <v>11.12</v>
      </c>
      <c r="T7225">
        <v>5</v>
      </c>
      <c r="U7225">
        <v>0.2</v>
      </c>
      <c r="V7225">
        <v>0.83399999999999963</v>
      </c>
      <c r="W7225" t="s">
        <v>10948</v>
      </c>
      <c r="X7225" t="s">
        <v>10937</v>
      </c>
      <c r="Y7225">
        <v>7</v>
      </c>
      <c r="Z7225" t="s">
        <v>10938</v>
      </c>
      <c r="AA7225">
        <v>7.4999999999999969E-2</v>
      </c>
    </row>
    <row r="7226" spans="1:27" x14ac:dyDescent="0.35">
      <c r="A7226">
        <v>2535</v>
      </c>
      <c r="B7226" t="s">
        <v>9755</v>
      </c>
      <c r="C7226">
        <v>2014</v>
      </c>
      <c r="D7226" s="1">
        <v>41867</v>
      </c>
      <c r="E7226" s="1">
        <v>41870</v>
      </c>
      <c r="F7226" t="s">
        <v>45</v>
      </c>
      <c r="G7226" t="s">
        <v>2034</v>
      </c>
      <c r="H7226" t="s">
        <v>2035</v>
      </c>
      <c r="I7226" t="s">
        <v>26</v>
      </c>
      <c r="J7226" t="s">
        <v>27</v>
      </c>
      <c r="K7226" t="s">
        <v>8101</v>
      </c>
      <c r="L7226" t="s">
        <v>8102</v>
      </c>
      <c r="M7226">
        <v>19120</v>
      </c>
      <c r="N7226" t="s">
        <v>3728</v>
      </c>
      <c r="O7226" t="s">
        <v>5670</v>
      </c>
      <c r="P7226" t="s">
        <v>32</v>
      </c>
      <c r="Q7226" t="s">
        <v>33</v>
      </c>
      <c r="R7226" t="s">
        <v>5671</v>
      </c>
      <c r="S7226">
        <v>1801.6320000000001</v>
      </c>
      <c r="T7226">
        <v>6</v>
      </c>
      <c r="U7226">
        <v>0.2</v>
      </c>
      <c r="V7226">
        <v>-337.80600000000004</v>
      </c>
      <c r="W7226" t="s">
        <v>10939</v>
      </c>
      <c r="X7226" t="s">
        <v>10937</v>
      </c>
      <c r="Y7226">
        <v>8</v>
      </c>
      <c r="Z7226" t="s">
        <v>10954</v>
      </c>
      <c r="AA7226">
        <v>-0.18750000000000003</v>
      </c>
    </row>
    <row r="7227" spans="1:27" x14ac:dyDescent="0.35">
      <c r="A7227">
        <v>2543</v>
      </c>
      <c r="B7227" t="s">
        <v>9756</v>
      </c>
      <c r="C7227">
        <v>2011</v>
      </c>
      <c r="D7227" s="1">
        <v>40812</v>
      </c>
      <c r="E7227" s="1">
        <v>40817</v>
      </c>
      <c r="F7227" t="s">
        <v>45</v>
      </c>
      <c r="G7227" t="s">
        <v>5602</v>
      </c>
      <c r="H7227" t="s">
        <v>5603</v>
      </c>
      <c r="I7227" t="s">
        <v>26</v>
      </c>
      <c r="J7227" t="s">
        <v>27</v>
      </c>
      <c r="K7227" t="s">
        <v>8101</v>
      </c>
      <c r="L7227" t="s">
        <v>8102</v>
      </c>
      <c r="M7227">
        <v>19134</v>
      </c>
      <c r="N7227" t="s">
        <v>3728</v>
      </c>
      <c r="O7227" t="s">
        <v>6261</v>
      </c>
      <c r="P7227" t="s">
        <v>32</v>
      </c>
      <c r="Q7227" t="s">
        <v>79</v>
      </c>
      <c r="R7227" t="s">
        <v>6262</v>
      </c>
      <c r="S7227">
        <v>143.952</v>
      </c>
      <c r="T7227">
        <v>3</v>
      </c>
      <c r="U7227">
        <v>0.2</v>
      </c>
      <c r="V7227">
        <v>14.39520000000001</v>
      </c>
      <c r="W7227" t="s">
        <v>10944</v>
      </c>
      <c r="X7227" t="s">
        <v>10937</v>
      </c>
      <c r="Y7227">
        <v>9</v>
      </c>
      <c r="Z7227" t="s">
        <v>10949</v>
      </c>
      <c r="AA7227">
        <v>0.10000000000000007</v>
      </c>
    </row>
    <row r="7228" spans="1:27" x14ac:dyDescent="0.35">
      <c r="A7228">
        <v>2767</v>
      </c>
      <c r="B7228" t="s">
        <v>9757</v>
      </c>
      <c r="C7228">
        <v>2014</v>
      </c>
      <c r="D7228" s="1">
        <v>41655</v>
      </c>
      <c r="E7228" s="1">
        <v>41658</v>
      </c>
      <c r="F7228" t="s">
        <v>56</v>
      </c>
      <c r="G7228" t="s">
        <v>176</v>
      </c>
      <c r="H7228" t="s">
        <v>177</v>
      </c>
      <c r="I7228" t="s">
        <v>38</v>
      </c>
      <c r="J7228" t="s">
        <v>27</v>
      </c>
      <c r="K7228" t="s">
        <v>8101</v>
      </c>
      <c r="L7228" t="s">
        <v>8102</v>
      </c>
      <c r="M7228">
        <v>19134</v>
      </c>
      <c r="N7228" t="s">
        <v>3728</v>
      </c>
      <c r="O7228" t="s">
        <v>6288</v>
      </c>
      <c r="P7228" t="s">
        <v>32</v>
      </c>
      <c r="Q7228" t="s">
        <v>79</v>
      </c>
      <c r="R7228" t="s">
        <v>6289</v>
      </c>
      <c r="S7228">
        <v>34.384</v>
      </c>
      <c r="T7228">
        <v>1</v>
      </c>
      <c r="U7228">
        <v>0.2</v>
      </c>
      <c r="V7228">
        <v>3.8681999999999945</v>
      </c>
      <c r="W7228" t="s">
        <v>10939</v>
      </c>
      <c r="X7228" t="s">
        <v>10950</v>
      </c>
      <c r="Y7228">
        <v>1</v>
      </c>
      <c r="Z7228" t="s">
        <v>10951</v>
      </c>
      <c r="AA7228">
        <v>0.11249999999999984</v>
      </c>
    </row>
    <row r="7229" spans="1:27" x14ac:dyDescent="0.35">
      <c r="A7229">
        <v>2768</v>
      </c>
      <c r="B7229" t="s">
        <v>9757</v>
      </c>
      <c r="C7229">
        <v>2014</v>
      </c>
      <c r="D7229" s="1">
        <v>41655</v>
      </c>
      <c r="E7229" s="1">
        <v>41658</v>
      </c>
      <c r="F7229" t="s">
        <v>56</v>
      </c>
      <c r="G7229" t="s">
        <v>176</v>
      </c>
      <c r="H7229" t="s">
        <v>177</v>
      </c>
      <c r="I7229" t="s">
        <v>38</v>
      </c>
      <c r="J7229" t="s">
        <v>27</v>
      </c>
      <c r="K7229" t="s">
        <v>8101</v>
      </c>
      <c r="L7229" t="s">
        <v>8102</v>
      </c>
      <c r="M7229">
        <v>19134</v>
      </c>
      <c r="N7229" t="s">
        <v>3728</v>
      </c>
      <c r="O7229" t="s">
        <v>6254</v>
      </c>
      <c r="P7229" t="s">
        <v>32</v>
      </c>
      <c r="Q7229" t="s">
        <v>79</v>
      </c>
      <c r="R7229" t="s">
        <v>6255</v>
      </c>
      <c r="S7229">
        <v>1924.1599999999999</v>
      </c>
      <c r="T7229">
        <v>8</v>
      </c>
      <c r="U7229">
        <v>0.2</v>
      </c>
      <c r="V7229">
        <v>312.67599999999993</v>
      </c>
      <c r="W7229" t="s">
        <v>10939</v>
      </c>
      <c r="X7229" t="s">
        <v>10950</v>
      </c>
      <c r="Y7229">
        <v>1</v>
      </c>
      <c r="Z7229" t="s">
        <v>10951</v>
      </c>
      <c r="AA7229">
        <v>0.16249999999999998</v>
      </c>
    </row>
    <row r="7230" spans="1:27" x14ac:dyDescent="0.35">
      <c r="A7230">
        <v>2851</v>
      </c>
      <c r="B7230" t="s">
        <v>9758</v>
      </c>
      <c r="C7230">
        <v>2013</v>
      </c>
      <c r="D7230" s="1">
        <v>41428</v>
      </c>
      <c r="E7230" s="1">
        <v>41431</v>
      </c>
      <c r="F7230" t="s">
        <v>56</v>
      </c>
      <c r="G7230" t="s">
        <v>2026</v>
      </c>
      <c r="H7230" t="s">
        <v>2027</v>
      </c>
      <c r="I7230" t="s">
        <v>26</v>
      </c>
      <c r="J7230" t="s">
        <v>27</v>
      </c>
      <c r="K7230" t="s">
        <v>8101</v>
      </c>
      <c r="L7230" t="s">
        <v>8102</v>
      </c>
      <c r="M7230">
        <v>19120</v>
      </c>
      <c r="N7230" t="s">
        <v>3728</v>
      </c>
      <c r="O7230" t="s">
        <v>254</v>
      </c>
      <c r="P7230" t="s">
        <v>32</v>
      </c>
      <c r="Q7230" t="s">
        <v>33</v>
      </c>
      <c r="R7230" t="s">
        <v>255</v>
      </c>
      <c r="S7230">
        <v>64.784000000000006</v>
      </c>
      <c r="T7230">
        <v>1</v>
      </c>
      <c r="U7230">
        <v>0.2</v>
      </c>
      <c r="V7230">
        <v>-12.956800000000005</v>
      </c>
      <c r="W7230" t="s">
        <v>10936</v>
      </c>
      <c r="X7230" t="s">
        <v>10942</v>
      </c>
      <c r="Y7230">
        <v>6</v>
      </c>
      <c r="Z7230" t="s">
        <v>10946</v>
      </c>
      <c r="AA7230">
        <v>-0.20000000000000007</v>
      </c>
    </row>
    <row r="7231" spans="1:27" x14ac:dyDescent="0.35">
      <c r="A7231">
        <v>2919</v>
      </c>
      <c r="B7231" t="s">
        <v>8180</v>
      </c>
      <c r="C7231">
        <v>2013</v>
      </c>
      <c r="D7231" s="1">
        <v>41602</v>
      </c>
      <c r="E7231" s="1">
        <v>41602</v>
      </c>
      <c r="F7231" t="s">
        <v>234</v>
      </c>
      <c r="G7231" t="s">
        <v>3302</v>
      </c>
      <c r="H7231" t="s">
        <v>3303</v>
      </c>
      <c r="I7231" t="s">
        <v>26</v>
      </c>
      <c r="J7231" t="s">
        <v>27</v>
      </c>
      <c r="K7231" t="s">
        <v>8101</v>
      </c>
      <c r="L7231" t="s">
        <v>8102</v>
      </c>
      <c r="M7231">
        <v>19140</v>
      </c>
      <c r="N7231" t="s">
        <v>3728</v>
      </c>
      <c r="O7231" t="s">
        <v>746</v>
      </c>
      <c r="P7231" t="s">
        <v>32</v>
      </c>
      <c r="Q7231" t="s">
        <v>65</v>
      </c>
      <c r="R7231" t="s">
        <v>747</v>
      </c>
      <c r="S7231">
        <v>15.8</v>
      </c>
      <c r="T7231">
        <v>5</v>
      </c>
      <c r="U7231">
        <v>0.2</v>
      </c>
      <c r="V7231">
        <v>2.3699999999999983</v>
      </c>
      <c r="W7231" t="s">
        <v>10936</v>
      </c>
      <c r="X7231" t="s">
        <v>10940</v>
      </c>
      <c r="Y7231">
        <v>11</v>
      </c>
      <c r="Z7231" t="s">
        <v>10947</v>
      </c>
      <c r="AA7231">
        <v>0.14999999999999988</v>
      </c>
    </row>
    <row r="7232" spans="1:27" x14ac:dyDescent="0.35">
      <c r="A7232">
        <v>4012</v>
      </c>
      <c r="B7232" t="s">
        <v>9759</v>
      </c>
      <c r="C7232">
        <v>2014</v>
      </c>
      <c r="D7232" s="1">
        <v>41965</v>
      </c>
      <c r="E7232" s="1">
        <v>41968</v>
      </c>
      <c r="F7232" t="s">
        <v>56</v>
      </c>
      <c r="G7232" t="s">
        <v>1288</v>
      </c>
      <c r="H7232" t="s">
        <v>1289</v>
      </c>
      <c r="I7232" t="s">
        <v>38</v>
      </c>
      <c r="J7232" t="s">
        <v>27</v>
      </c>
      <c r="K7232" t="s">
        <v>8101</v>
      </c>
      <c r="L7232" t="s">
        <v>8102</v>
      </c>
      <c r="M7232">
        <v>19143</v>
      </c>
      <c r="N7232" t="s">
        <v>3728</v>
      </c>
      <c r="O7232" t="s">
        <v>5672</v>
      </c>
      <c r="P7232" t="s">
        <v>32</v>
      </c>
      <c r="Q7232" t="s">
        <v>33</v>
      </c>
      <c r="R7232" t="s">
        <v>5673</v>
      </c>
      <c r="S7232">
        <v>39.295999999999999</v>
      </c>
      <c r="T7232">
        <v>4</v>
      </c>
      <c r="U7232">
        <v>0.2</v>
      </c>
      <c r="V7232">
        <v>3.9295999999999989</v>
      </c>
      <c r="W7232" t="s">
        <v>10939</v>
      </c>
      <c r="X7232" t="s">
        <v>10940</v>
      </c>
      <c r="Y7232">
        <v>11</v>
      </c>
      <c r="Z7232" t="s">
        <v>10947</v>
      </c>
      <c r="AA7232">
        <v>9.9999999999999978E-2</v>
      </c>
    </row>
    <row r="7233" spans="1:27" x14ac:dyDescent="0.35">
      <c r="A7233">
        <v>4140</v>
      </c>
      <c r="B7233" t="s">
        <v>8213</v>
      </c>
      <c r="C7233">
        <v>2014</v>
      </c>
      <c r="D7233" s="1">
        <v>41975</v>
      </c>
      <c r="E7233" s="1">
        <v>41978</v>
      </c>
      <c r="F7233" t="s">
        <v>56</v>
      </c>
      <c r="G7233" t="s">
        <v>1050</v>
      </c>
      <c r="H7233" t="s">
        <v>1051</v>
      </c>
      <c r="I7233" t="s">
        <v>38</v>
      </c>
      <c r="J7233" t="s">
        <v>27</v>
      </c>
      <c r="K7233" t="s">
        <v>8101</v>
      </c>
      <c r="L7233" t="s">
        <v>8102</v>
      </c>
      <c r="M7233">
        <v>19120</v>
      </c>
      <c r="N7233" t="s">
        <v>3728</v>
      </c>
      <c r="O7233" t="s">
        <v>2299</v>
      </c>
      <c r="P7233" t="s">
        <v>32</v>
      </c>
      <c r="Q7233" t="s">
        <v>33</v>
      </c>
      <c r="R7233" t="s">
        <v>5669</v>
      </c>
      <c r="S7233">
        <v>37.392000000000003</v>
      </c>
      <c r="T7233">
        <v>3</v>
      </c>
      <c r="U7233">
        <v>0.2</v>
      </c>
      <c r="V7233">
        <v>2.336999999999998</v>
      </c>
      <c r="W7233" t="s">
        <v>10939</v>
      </c>
      <c r="X7233" t="s">
        <v>10940</v>
      </c>
      <c r="Y7233">
        <v>12</v>
      </c>
      <c r="Z7233" t="s">
        <v>10941</v>
      </c>
      <c r="AA7233">
        <v>6.2499999999999938E-2</v>
      </c>
    </row>
    <row r="7234" spans="1:27" x14ac:dyDescent="0.35">
      <c r="A7234">
        <v>4236</v>
      </c>
      <c r="B7234" t="s">
        <v>9760</v>
      </c>
      <c r="C7234">
        <v>2011</v>
      </c>
      <c r="D7234" s="1">
        <v>40807</v>
      </c>
      <c r="E7234" s="1">
        <v>40810</v>
      </c>
      <c r="F7234" t="s">
        <v>56</v>
      </c>
      <c r="G7234" t="s">
        <v>1116</v>
      </c>
      <c r="H7234" t="s">
        <v>1117</v>
      </c>
      <c r="I7234" t="s">
        <v>127</v>
      </c>
      <c r="J7234" t="s">
        <v>27</v>
      </c>
      <c r="K7234" t="s">
        <v>8101</v>
      </c>
      <c r="L7234" t="s">
        <v>8102</v>
      </c>
      <c r="M7234">
        <v>19143</v>
      </c>
      <c r="N7234" t="s">
        <v>3728</v>
      </c>
      <c r="O7234" t="s">
        <v>992</v>
      </c>
      <c r="P7234" t="s">
        <v>32</v>
      </c>
      <c r="Q7234" t="s">
        <v>172</v>
      </c>
      <c r="R7234" t="s">
        <v>66</v>
      </c>
      <c r="S7234">
        <v>20.808000000000003</v>
      </c>
      <c r="T7234">
        <v>9</v>
      </c>
      <c r="U7234">
        <v>0.2</v>
      </c>
      <c r="V7234">
        <v>7.0226999999999995</v>
      </c>
      <c r="W7234" t="s">
        <v>10944</v>
      </c>
      <c r="X7234" t="s">
        <v>10937</v>
      </c>
      <c r="Y7234">
        <v>9</v>
      </c>
      <c r="Z7234" t="s">
        <v>10949</v>
      </c>
      <c r="AA7234">
        <v>0.33749999999999991</v>
      </c>
    </row>
    <row r="7235" spans="1:27" x14ac:dyDescent="0.35">
      <c r="A7235">
        <v>4238</v>
      </c>
      <c r="B7235" t="s">
        <v>9761</v>
      </c>
      <c r="C7235">
        <v>2014</v>
      </c>
      <c r="D7235" s="1">
        <v>41881</v>
      </c>
      <c r="E7235" s="1">
        <v>41886</v>
      </c>
      <c r="F7235" t="s">
        <v>45</v>
      </c>
      <c r="G7235" t="s">
        <v>5641</v>
      </c>
      <c r="H7235" t="s">
        <v>5642</v>
      </c>
      <c r="I7235" t="s">
        <v>26</v>
      </c>
      <c r="J7235" t="s">
        <v>27</v>
      </c>
      <c r="K7235" t="s">
        <v>8101</v>
      </c>
      <c r="L7235" t="s">
        <v>8102</v>
      </c>
      <c r="M7235">
        <v>19134</v>
      </c>
      <c r="N7235" t="s">
        <v>3728</v>
      </c>
      <c r="O7235" t="s">
        <v>3154</v>
      </c>
      <c r="P7235" t="s">
        <v>32</v>
      </c>
      <c r="Q7235" t="s">
        <v>40</v>
      </c>
      <c r="R7235" t="s">
        <v>3155</v>
      </c>
      <c r="S7235">
        <v>9.4080000000000013</v>
      </c>
      <c r="T7235">
        <v>7</v>
      </c>
      <c r="U7235">
        <v>0.2</v>
      </c>
      <c r="V7235">
        <v>0.70560000000000045</v>
      </c>
      <c r="W7235" t="s">
        <v>10939</v>
      </c>
      <c r="X7235" t="s">
        <v>10937</v>
      </c>
      <c r="Y7235">
        <v>8</v>
      </c>
      <c r="Z7235" t="s">
        <v>10954</v>
      </c>
      <c r="AA7235">
        <v>7.5000000000000039E-2</v>
      </c>
    </row>
    <row r="7236" spans="1:27" x14ac:dyDescent="0.35">
      <c r="A7236">
        <v>4583</v>
      </c>
      <c r="B7236" t="s">
        <v>9762</v>
      </c>
      <c r="C7236">
        <v>2013</v>
      </c>
      <c r="D7236" s="1">
        <v>41436</v>
      </c>
      <c r="E7236" s="1">
        <v>41438</v>
      </c>
      <c r="F7236" t="s">
        <v>56</v>
      </c>
      <c r="G7236" t="s">
        <v>587</v>
      </c>
      <c r="H7236" t="s">
        <v>588</v>
      </c>
      <c r="I7236" t="s">
        <v>38</v>
      </c>
      <c r="J7236" t="s">
        <v>27</v>
      </c>
      <c r="K7236" t="s">
        <v>8101</v>
      </c>
      <c r="L7236" t="s">
        <v>8102</v>
      </c>
      <c r="M7236">
        <v>19140</v>
      </c>
      <c r="N7236" t="s">
        <v>3728</v>
      </c>
      <c r="O7236" t="s">
        <v>6323</v>
      </c>
      <c r="P7236" t="s">
        <v>32</v>
      </c>
      <c r="Q7236" t="s">
        <v>172</v>
      </c>
      <c r="R7236" t="s">
        <v>6324</v>
      </c>
      <c r="S7236">
        <v>23.616</v>
      </c>
      <c r="T7236">
        <v>8</v>
      </c>
      <c r="U7236">
        <v>0.2</v>
      </c>
      <c r="V7236">
        <v>7.9703999999999997</v>
      </c>
      <c r="W7236" t="s">
        <v>10936</v>
      </c>
      <c r="X7236" t="s">
        <v>10942</v>
      </c>
      <c r="Y7236">
        <v>6</v>
      </c>
      <c r="Z7236" t="s">
        <v>10946</v>
      </c>
      <c r="AA7236">
        <v>0.33749999999999997</v>
      </c>
    </row>
    <row r="7237" spans="1:27" x14ac:dyDescent="0.35">
      <c r="A7237">
        <v>5378</v>
      </c>
      <c r="B7237" t="s">
        <v>9763</v>
      </c>
      <c r="C7237">
        <v>2011</v>
      </c>
      <c r="D7237" s="1">
        <v>40882</v>
      </c>
      <c r="E7237" s="1">
        <v>40884</v>
      </c>
      <c r="F7237" t="s">
        <v>56</v>
      </c>
      <c r="G7237" t="s">
        <v>1826</v>
      </c>
      <c r="H7237" t="s">
        <v>1827</v>
      </c>
      <c r="I7237" t="s">
        <v>26</v>
      </c>
      <c r="J7237" t="s">
        <v>27</v>
      </c>
      <c r="K7237" t="s">
        <v>8101</v>
      </c>
      <c r="L7237" t="s">
        <v>8102</v>
      </c>
      <c r="M7237">
        <v>19134</v>
      </c>
      <c r="N7237" t="s">
        <v>3728</v>
      </c>
      <c r="O7237" t="s">
        <v>1280</v>
      </c>
      <c r="P7237" t="s">
        <v>32</v>
      </c>
      <c r="Q7237" t="s">
        <v>146</v>
      </c>
      <c r="R7237" t="s">
        <v>1281</v>
      </c>
      <c r="S7237">
        <v>348.488</v>
      </c>
      <c r="T7237">
        <v>7</v>
      </c>
      <c r="U7237">
        <v>0.2</v>
      </c>
      <c r="V7237">
        <v>117.61469999999996</v>
      </c>
      <c r="W7237" t="s">
        <v>10944</v>
      </c>
      <c r="X7237" t="s">
        <v>10940</v>
      </c>
      <c r="Y7237">
        <v>12</v>
      </c>
      <c r="Z7237" t="s">
        <v>10941</v>
      </c>
      <c r="AA7237">
        <v>0.33749999999999986</v>
      </c>
    </row>
    <row r="7238" spans="1:27" x14ac:dyDescent="0.35">
      <c r="A7238">
        <v>5379</v>
      </c>
      <c r="B7238" t="s">
        <v>9763</v>
      </c>
      <c r="C7238">
        <v>2011</v>
      </c>
      <c r="D7238" s="1">
        <v>40882</v>
      </c>
      <c r="E7238" s="1">
        <v>40884</v>
      </c>
      <c r="F7238" t="s">
        <v>56</v>
      </c>
      <c r="G7238" t="s">
        <v>1826</v>
      </c>
      <c r="H7238" t="s">
        <v>1827</v>
      </c>
      <c r="I7238" t="s">
        <v>26</v>
      </c>
      <c r="J7238" t="s">
        <v>27</v>
      </c>
      <c r="K7238" t="s">
        <v>8101</v>
      </c>
      <c r="L7238" t="s">
        <v>8102</v>
      </c>
      <c r="M7238">
        <v>19134</v>
      </c>
      <c r="N7238" t="s">
        <v>3728</v>
      </c>
      <c r="O7238" t="s">
        <v>3045</v>
      </c>
      <c r="P7238" t="s">
        <v>32</v>
      </c>
      <c r="Q7238" t="s">
        <v>33</v>
      </c>
      <c r="R7238" t="s">
        <v>3046</v>
      </c>
      <c r="S7238">
        <v>172.73599999999999</v>
      </c>
      <c r="T7238">
        <v>4</v>
      </c>
      <c r="U7238">
        <v>0.2</v>
      </c>
      <c r="V7238">
        <v>-30.228800000000007</v>
      </c>
      <c r="W7238" t="s">
        <v>10944</v>
      </c>
      <c r="X7238" t="s">
        <v>10940</v>
      </c>
      <c r="Y7238">
        <v>12</v>
      </c>
      <c r="Z7238" t="s">
        <v>10941</v>
      </c>
      <c r="AA7238">
        <v>-0.17500000000000004</v>
      </c>
    </row>
    <row r="7239" spans="1:27" x14ac:dyDescent="0.35">
      <c r="A7239">
        <v>5876</v>
      </c>
      <c r="B7239" t="s">
        <v>9764</v>
      </c>
      <c r="C7239">
        <v>2012</v>
      </c>
      <c r="D7239" s="1">
        <v>41006</v>
      </c>
      <c r="E7239" s="1">
        <v>41008</v>
      </c>
      <c r="F7239" t="s">
        <v>56</v>
      </c>
      <c r="G7239" t="s">
        <v>1199</v>
      </c>
      <c r="H7239" t="s">
        <v>1200</v>
      </c>
      <c r="I7239" t="s">
        <v>127</v>
      </c>
      <c r="J7239" t="s">
        <v>27</v>
      </c>
      <c r="K7239" t="s">
        <v>8101</v>
      </c>
      <c r="L7239" t="s">
        <v>8102</v>
      </c>
      <c r="M7239">
        <v>19140</v>
      </c>
      <c r="N7239" t="s">
        <v>3728</v>
      </c>
      <c r="O7239" t="s">
        <v>6064</v>
      </c>
      <c r="P7239" t="s">
        <v>32</v>
      </c>
      <c r="Q7239" t="s">
        <v>40</v>
      </c>
      <c r="R7239" t="s">
        <v>6065</v>
      </c>
      <c r="S7239">
        <v>11.736000000000001</v>
      </c>
      <c r="T7239">
        <v>3</v>
      </c>
      <c r="U7239">
        <v>0.2</v>
      </c>
      <c r="V7239">
        <v>1.0268999999999999</v>
      </c>
      <c r="W7239" t="s">
        <v>10948</v>
      </c>
      <c r="X7239" t="s">
        <v>10942</v>
      </c>
      <c r="Y7239">
        <v>4</v>
      </c>
      <c r="Z7239" t="s">
        <v>10943</v>
      </c>
      <c r="AA7239">
        <v>8.7499999999999994E-2</v>
      </c>
    </row>
    <row r="7240" spans="1:27" x14ac:dyDescent="0.35">
      <c r="A7240">
        <v>5933</v>
      </c>
      <c r="B7240" t="s">
        <v>8725</v>
      </c>
      <c r="C7240">
        <v>2014</v>
      </c>
      <c r="D7240" s="1">
        <v>41828</v>
      </c>
      <c r="E7240" s="1">
        <v>41830</v>
      </c>
      <c r="F7240" t="s">
        <v>56</v>
      </c>
      <c r="G7240" t="s">
        <v>220</v>
      </c>
      <c r="H7240" t="s">
        <v>221</v>
      </c>
      <c r="I7240" t="s">
        <v>38</v>
      </c>
      <c r="J7240" t="s">
        <v>27</v>
      </c>
      <c r="K7240" t="s">
        <v>8101</v>
      </c>
      <c r="L7240" t="s">
        <v>8102</v>
      </c>
      <c r="M7240">
        <v>19120</v>
      </c>
      <c r="N7240" t="s">
        <v>3728</v>
      </c>
      <c r="O7240" t="s">
        <v>9280</v>
      </c>
      <c r="P7240" t="s">
        <v>32</v>
      </c>
      <c r="Q7240" t="s">
        <v>33</v>
      </c>
      <c r="R7240" t="s">
        <v>9281</v>
      </c>
      <c r="S7240">
        <v>13.392000000000001</v>
      </c>
      <c r="T7240">
        <v>3</v>
      </c>
      <c r="U7240">
        <v>0.2</v>
      </c>
      <c r="V7240">
        <v>1.0044</v>
      </c>
      <c r="W7240" t="s">
        <v>10939</v>
      </c>
      <c r="X7240" t="s">
        <v>10937</v>
      </c>
      <c r="Y7240">
        <v>7</v>
      </c>
      <c r="Z7240" t="s">
        <v>10938</v>
      </c>
      <c r="AA7240">
        <v>7.4999999999999983E-2</v>
      </c>
    </row>
    <row r="7241" spans="1:27" x14ac:dyDescent="0.35">
      <c r="A7241">
        <v>6066</v>
      </c>
      <c r="B7241" t="s">
        <v>9765</v>
      </c>
      <c r="C7241">
        <v>2012</v>
      </c>
      <c r="D7241" s="1">
        <v>41004</v>
      </c>
      <c r="E7241" s="1">
        <v>41006</v>
      </c>
      <c r="F7241" t="s">
        <v>56</v>
      </c>
      <c r="G7241" t="s">
        <v>386</v>
      </c>
      <c r="H7241" t="s">
        <v>387</v>
      </c>
      <c r="I7241" t="s">
        <v>38</v>
      </c>
      <c r="J7241" t="s">
        <v>27</v>
      </c>
      <c r="K7241" t="s">
        <v>8101</v>
      </c>
      <c r="L7241" t="s">
        <v>8102</v>
      </c>
      <c r="M7241">
        <v>19120</v>
      </c>
      <c r="N7241" t="s">
        <v>3728</v>
      </c>
      <c r="O7241" t="s">
        <v>2023</v>
      </c>
      <c r="P7241" t="s">
        <v>32</v>
      </c>
      <c r="Q7241" t="s">
        <v>172</v>
      </c>
      <c r="R7241" t="s">
        <v>2024</v>
      </c>
      <c r="S7241">
        <v>23.904000000000003</v>
      </c>
      <c r="T7241">
        <v>6</v>
      </c>
      <c r="U7241">
        <v>0.2</v>
      </c>
      <c r="V7241">
        <v>7.7687999999999988</v>
      </c>
      <c r="W7241" t="s">
        <v>10948</v>
      </c>
      <c r="X7241" t="s">
        <v>10942</v>
      </c>
      <c r="Y7241">
        <v>4</v>
      </c>
      <c r="Z7241" t="s">
        <v>10943</v>
      </c>
      <c r="AA7241">
        <v>0.3249999999999999</v>
      </c>
    </row>
    <row r="7242" spans="1:27" x14ac:dyDescent="0.35">
      <c r="A7242">
        <v>6155</v>
      </c>
      <c r="B7242" t="s">
        <v>8269</v>
      </c>
      <c r="C7242">
        <v>2014</v>
      </c>
      <c r="D7242" s="1">
        <v>41750</v>
      </c>
      <c r="E7242" s="1">
        <v>41753</v>
      </c>
      <c r="F7242" t="s">
        <v>56</v>
      </c>
      <c r="G7242" t="s">
        <v>561</v>
      </c>
      <c r="H7242" t="s">
        <v>562</v>
      </c>
      <c r="I7242" t="s">
        <v>26</v>
      </c>
      <c r="J7242" t="s">
        <v>27</v>
      </c>
      <c r="K7242" t="s">
        <v>8101</v>
      </c>
      <c r="L7242" t="s">
        <v>8102</v>
      </c>
      <c r="M7242">
        <v>19120</v>
      </c>
      <c r="N7242" t="s">
        <v>3728</v>
      </c>
      <c r="O7242" t="s">
        <v>2350</v>
      </c>
      <c r="P7242" t="s">
        <v>32</v>
      </c>
      <c r="Q7242" t="s">
        <v>33</v>
      </c>
      <c r="R7242" t="s">
        <v>2351</v>
      </c>
      <c r="S7242">
        <v>51.336000000000006</v>
      </c>
      <c r="T7242">
        <v>3</v>
      </c>
      <c r="U7242">
        <v>0.2</v>
      </c>
      <c r="V7242">
        <v>5.7752999999999961</v>
      </c>
      <c r="W7242" t="s">
        <v>10939</v>
      </c>
      <c r="X7242" t="s">
        <v>10942</v>
      </c>
      <c r="Y7242">
        <v>4</v>
      </c>
      <c r="Z7242" t="s">
        <v>10943</v>
      </c>
      <c r="AA7242">
        <v>0.11249999999999991</v>
      </c>
    </row>
    <row r="7243" spans="1:27" x14ac:dyDescent="0.35">
      <c r="A7243">
        <v>6156</v>
      </c>
      <c r="B7243" t="s">
        <v>8269</v>
      </c>
      <c r="C7243">
        <v>2014</v>
      </c>
      <c r="D7243" s="1">
        <v>41750</v>
      </c>
      <c r="E7243" s="1">
        <v>41753</v>
      </c>
      <c r="F7243" t="s">
        <v>56</v>
      </c>
      <c r="G7243" t="s">
        <v>561</v>
      </c>
      <c r="H7243" t="s">
        <v>562</v>
      </c>
      <c r="I7243" t="s">
        <v>26</v>
      </c>
      <c r="J7243" t="s">
        <v>27</v>
      </c>
      <c r="K7243" t="s">
        <v>8101</v>
      </c>
      <c r="L7243" t="s">
        <v>8102</v>
      </c>
      <c r="M7243">
        <v>19120</v>
      </c>
      <c r="N7243" t="s">
        <v>3728</v>
      </c>
      <c r="O7243" t="s">
        <v>5710</v>
      </c>
      <c r="P7243" t="s">
        <v>32</v>
      </c>
      <c r="Q7243" t="s">
        <v>33</v>
      </c>
      <c r="R7243" t="s">
        <v>5711</v>
      </c>
      <c r="S7243">
        <v>332.70400000000001</v>
      </c>
      <c r="T7243">
        <v>1</v>
      </c>
      <c r="U7243">
        <v>0.2</v>
      </c>
      <c r="V7243">
        <v>33.270399999999981</v>
      </c>
      <c r="W7243" t="s">
        <v>10939</v>
      </c>
      <c r="X7243" t="s">
        <v>10942</v>
      </c>
      <c r="Y7243">
        <v>4</v>
      </c>
      <c r="Z7243" t="s">
        <v>10943</v>
      </c>
      <c r="AA7243">
        <v>9.9999999999999936E-2</v>
      </c>
    </row>
    <row r="7244" spans="1:27" x14ac:dyDescent="0.35">
      <c r="A7244">
        <v>6377</v>
      </c>
      <c r="B7244" t="s">
        <v>9766</v>
      </c>
      <c r="C7244">
        <v>2013</v>
      </c>
      <c r="D7244" s="1">
        <v>41555</v>
      </c>
      <c r="E7244" s="1">
        <v>41558</v>
      </c>
      <c r="F7244" t="s">
        <v>56</v>
      </c>
      <c r="G7244" t="s">
        <v>5594</v>
      </c>
      <c r="H7244" t="s">
        <v>5595</v>
      </c>
      <c r="I7244" t="s">
        <v>127</v>
      </c>
      <c r="J7244" t="s">
        <v>27</v>
      </c>
      <c r="K7244" t="s">
        <v>8101</v>
      </c>
      <c r="L7244" t="s">
        <v>8102</v>
      </c>
      <c r="M7244">
        <v>19143</v>
      </c>
      <c r="N7244" t="s">
        <v>3728</v>
      </c>
      <c r="O7244" t="s">
        <v>2510</v>
      </c>
      <c r="P7244" t="s">
        <v>32</v>
      </c>
      <c r="Q7244" t="s">
        <v>172</v>
      </c>
      <c r="R7244" t="s">
        <v>2511</v>
      </c>
      <c r="S7244">
        <v>4.9280000000000008</v>
      </c>
      <c r="T7244">
        <v>2</v>
      </c>
      <c r="U7244">
        <v>0.2</v>
      </c>
      <c r="V7244">
        <v>1.7247999999999997</v>
      </c>
      <c r="W7244" t="s">
        <v>10936</v>
      </c>
      <c r="X7244" t="s">
        <v>10940</v>
      </c>
      <c r="Y7244">
        <v>10</v>
      </c>
      <c r="Z7244" t="s">
        <v>10945</v>
      </c>
      <c r="AA7244">
        <v>0.34999999999999987</v>
      </c>
    </row>
    <row r="7245" spans="1:27" x14ac:dyDescent="0.35">
      <c r="A7245">
        <v>6784</v>
      </c>
      <c r="B7245" t="s">
        <v>8285</v>
      </c>
      <c r="C7245">
        <v>2014</v>
      </c>
      <c r="D7245" s="1">
        <v>41846</v>
      </c>
      <c r="E7245" s="1">
        <v>41849</v>
      </c>
      <c r="F7245" t="s">
        <v>45</v>
      </c>
      <c r="G7245" t="s">
        <v>5512</v>
      </c>
      <c r="H7245" t="s">
        <v>5513</v>
      </c>
      <c r="I7245" t="s">
        <v>38</v>
      </c>
      <c r="J7245" t="s">
        <v>27</v>
      </c>
      <c r="K7245" t="s">
        <v>8101</v>
      </c>
      <c r="L7245" t="s">
        <v>8102</v>
      </c>
      <c r="M7245">
        <v>19143</v>
      </c>
      <c r="N7245" t="s">
        <v>3728</v>
      </c>
      <c r="O7245" t="s">
        <v>1387</v>
      </c>
      <c r="P7245" t="s">
        <v>32</v>
      </c>
      <c r="Q7245" t="s">
        <v>113</v>
      </c>
      <c r="R7245" t="s">
        <v>1388</v>
      </c>
      <c r="S7245">
        <v>37.752000000000002</v>
      </c>
      <c r="T7245">
        <v>3</v>
      </c>
      <c r="U7245">
        <v>0.2</v>
      </c>
      <c r="V7245">
        <v>4.2470999999999943</v>
      </c>
      <c r="W7245" t="s">
        <v>10939</v>
      </c>
      <c r="X7245" t="s">
        <v>10937</v>
      </c>
      <c r="Y7245">
        <v>7</v>
      </c>
      <c r="Z7245" t="s">
        <v>10938</v>
      </c>
      <c r="AA7245">
        <v>0.11249999999999984</v>
      </c>
    </row>
    <row r="7246" spans="1:27" x14ac:dyDescent="0.35">
      <c r="A7246">
        <v>6786</v>
      </c>
      <c r="B7246" t="s">
        <v>8285</v>
      </c>
      <c r="C7246">
        <v>2014</v>
      </c>
      <c r="D7246" s="1">
        <v>41846</v>
      </c>
      <c r="E7246" s="1">
        <v>41849</v>
      </c>
      <c r="F7246" t="s">
        <v>45</v>
      </c>
      <c r="G7246" t="s">
        <v>5512</v>
      </c>
      <c r="H7246" t="s">
        <v>5513</v>
      </c>
      <c r="I7246" t="s">
        <v>38</v>
      </c>
      <c r="J7246" t="s">
        <v>27</v>
      </c>
      <c r="K7246" t="s">
        <v>8101</v>
      </c>
      <c r="L7246" t="s">
        <v>8102</v>
      </c>
      <c r="M7246">
        <v>19143</v>
      </c>
      <c r="N7246" t="s">
        <v>3728</v>
      </c>
      <c r="O7246" t="s">
        <v>791</v>
      </c>
      <c r="P7246" t="s">
        <v>32</v>
      </c>
      <c r="Q7246" t="s">
        <v>33</v>
      </c>
      <c r="R7246" t="s">
        <v>792</v>
      </c>
      <c r="S7246">
        <v>259.92000000000007</v>
      </c>
      <c r="T7246">
        <v>5</v>
      </c>
      <c r="U7246">
        <v>0.2</v>
      </c>
      <c r="V7246">
        <v>-25.992000000000004</v>
      </c>
      <c r="W7246" t="s">
        <v>10939</v>
      </c>
      <c r="X7246" t="s">
        <v>10937</v>
      </c>
      <c r="Y7246">
        <v>7</v>
      </c>
      <c r="Z7246" t="s">
        <v>10938</v>
      </c>
      <c r="AA7246">
        <v>-9.9999999999999992E-2</v>
      </c>
    </row>
    <row r="7247" spans="1:27" x14ac:dyDescent="0.35">
      <c r="A7247">
        <v>7298</v>
      </c>
      <c r="B7247" t="s">
        <v>9767</v>
      </c>
      <c r="C7247">
        <v>2012</v>
      </c>
      <c r="D7247" s="1">
        <v>40949</v>
      </c>
      <c r="E7247" s="1">
        <v>40953</v>
      </c>
      <c r="F7247" t="s">
        <v>45</v>
      </c>
      <c r="G7247" t="s">
        <v>1826</v>
      </c>
      <c r="H7247" t="s">
        <v>1827</v>
      </c>
      <c r="I7247" t="s">
        <v>26</v>
      </c>
      <c r="J7247" t="s">
        <v>27</v>
      </c>
      <c r="K7247" t="s">
        <v>8101</v>
      </c>
      <c r="L7247" t="s">
        <v>8102</v>
      </c>
      <c r="M7247">
        <v>19143</v>
      </c>
      <c r="N7247" t="s">
        <v>3728</v>
      </c>
      <c r="O7247" t="s">
        <v>489</v>
      </c>
      <c r="P7247" t="s">
        <v>32</v>
      </c>
      <c r="Q7247" t="s">
        <v>33</v>
      </c>
      <c r="R7247" t="s">
        <v>490</v>
      </c>
      <c r="S7247">
        <v>77.240000000000009</v>
      </c>
      <c r="T7247">
        <v>5</v>
      </c>
      <c r="U7247">
        <v>0.2</v>
      </c>
      <c r="V7247">
        <v>7.7240000000000002</v>
      </c>
      <c r="W7247" t="s">
        <v>10948</v>
      </c>
      <c r="X7247" t="s">
        <v>10950</v>
      </c>
      <c r="Y7247">
        <v>2</v>
      </c>
      <c r="Z7247" t="s">
        <v>10955</v>
      </c>
      <c r="AA7247">
        <v>9.9999999999999992E-2</v>
      </c>
    </row>
    <row r="7248" spans="1:27" x14ac:dyDescent="0.35">
      <c r="A7248">
        <v>7420</v>
      </c>
      <c r="B7248" t="s">
        <v>8737</v>
      </c>
      <c r="C7248">
        <v>2013</v>
      </c>
      <c r="D7248" s="1">
        <v>41347</v>
      </c>
      <c r="E7248" s="1">
        <v>41349</v>
      </c>
      <c r="F7248" t="s">
        <v>45</v>
      </c>
      <c r="G7248" t="s">
        <v>1438</v>
      </c>
      <c r="H7248" t="s">
        <v>1439</v>
      </c>
      <c r="I7248" t="s">
        <v>26</v>
      </c>
      <c r="J7248" t="s">
        <v>27</v>
      </c>
      <c r="K7248" t="s">
        <v>8101</v>
      </c>
      <c r="L7248" t="s">
        <v>8102</v>
      </c>
      <c r="M7248">
        <v>19134</v>
      </c>
      <c r="N7248" t="s">
        <v>3728</v>
      </c>
      <c r="O7248" t="s">
        <v>945</v>
      </c>
      <c r="P7248" t="s">
        <v>32</v>
      </c>
      <c r="Q7248" t="s">
        <v>33</v>
      </c>
      <c r="R7248" t="s">
        <v>946</v>
      </c>
      <c r="S7248">
        <v>552.55999999999995</v>
      </c>
      <c r="T7248">
        <v>5</v>
      </c>
      <c r="U7248">
        <v>0.2</v>
      </c>
      <c r="V7248">
        <v>-138.13999999999999</v>
      </c>
      <c r="W7248" t="s">
        <v>10936</v>
      </c>
      <c r="X7248" t="s">
        <v>10950</v>
      </c>
      <c r="Y7248">
        <v>3</v>
      </c>
      <c r="Z7248" t="s">
        <v>10953</v>
      </c>
      <c r="AA7248">
        <v>-0.25</v>
      </c>
    </row>
    <row r="7249" spans="1:27" x14ac:dyDescent="0.35">
      <c r="A7249">
        <v>7422</v>
      </c>
      <c r="B7249" t="s">
        <v>8737</v>
      </c>
      <c r="C7249">
        <v>2013</v>
      </c>
      <c r="D7249" s="1">
        <v>41347</v>
      </c>
      <c r="E7249" s="1">
        <v>41349</v>
      </c>
      <c r="F7249" t="s">
        <v>45</v>
      </c>
      <c r="G7249" t="s">
        <v>1438</v>
      </c>
      <c r="H7249" t="s">
        <v>1439</v>
      </c>
      <c r="I7249" t="s">
        <v>26</v>
      </c>
      <c r="J7249" t="s">
        <v>27</v>
      </c>
      <c r="K7249" t="s">
        <v>8101</v>
      </c>
      <c r="L7249" t="s">
        <v>8102</v>
      </c>
      <c r="M7249">
        <v>19134</v>
      </c>
      <c r="N7249" t="s">
        <v>3728</v>
      </c>
      <c r="O7249" t="s">
        <v>5878</v>
      </c>
      <c r="P7249" t="s">
        <v>32</v>
      </c>
      <c r="Q7249" t="s">
        <v>33</v>
      </c>
      <c r="R7249" t="s">
        <v>5879</v>
      </c>
      <c r="S7249">
        <v>126.08</v>
      </c>
      <c r="T7249">
        <v>2</v>
      </c>
      <c r="U7249">
        <v>0.2</v>
      </c>
      <c r="V7249">
        <v>-28.367999999999984</v>
      </c>
      <c r="W7249" t="s">
        <v>10936</v>
      </c>
      <c r="X7249" t="s">
        <v>10950</v>
      </c>
      <c r="Y7249">
        <v>3</v>
      </c>
      <c r="Z7249" t="s">
        <v>10953</v>
      </c>
      <c r="AA7249">
        <v>-0.22499999999999987</v>
      </c>
    </row>
    <row r="7250" spans="1:27" x14ac:dyDescent="0.35">
      <c r="A7250">
        <v>7556</v>
      </c>
      <c r="B7250" t="s">
        <v>9768</v>
      </c>
      <c r="C7250">
        <v>2011</v>
      </c>
      <c r="D7250" s="1">
        <v>40673</v>
      </c>
      <c r="E7250" s="1">
        <v>40677</v>
      </c>
      <c r="F7250" t="s">
        <v>45</v>
      </c>
      <c r="G7250" t="s">
        <v>4270</v>
      </c>
      <c r="H7250" t="s">
        <v>4271</v>
      </c>
      <c r="I7250" t="s">
        <v>38</v>
      </c>
      <c r="J7250" t="s">
        <v>27</v>
      </c>
      <c r="K7250" t="s">
        <v>8101</v>
      </c>
      <c r="L7250" t="s">
        <v>8102</v>
      </c>
      <c r="M7250">
        <v>19134</v>
      </c>
      <c r="N7250" t="s">
        <v>3728</v>
      </c>
      <c r="O7250" t="s">
        <v>5969</v>
      </c>
      <c r="P7250" t="s">
        <v>32</v>
      </c>
      <c r="Q7250" t="s">
        <v>40</v>
      </c>
      <c r="R7250" t="s">
        <v>5970</v>
      </c>
      <c r="S7250">
        <v>22.32</v>
      </c>
      <c r="T7250">
        <v>5</v>
      </c>
      <c r="U7250">
        <v>0.2</v>
      </c>
      <c r="V7250">
        <v>5.3010000000000002</v>
      </c>
      <c r="W7250" t="s">
        <v>10944</v>
      </c>
      <c r="X7250" t="s">
        <v>10942</v>
      </c>
      <c r="Y7250">
        <v>5</v>
      </c>
      <c r="Z7250" t="s">
        <v>10952</v>
      </c>
      <c r="AA7250">
        <v>0.23750000000000002</v>
      </c>
    </row>
    <row r="7251" spans="1:27" x14ac:dyDescent="0.35">
      <c r="A7251">
        <v>7582</v>
      </c>
      <c r="B7251" t="s">
        <v>9769</v>
      </c>
      <c r="C7251">
        <v>2012</v>
      </c>
      <c r="D7251" s="1">
        <v>41134</v>
      </c>
      <c r="E7251" s="1">
        <v>41137</v>
      </c>
      <c r="F7251" t="s">
        <v>56</v>
      </c>
      <c r="G7251" t="s">
        <v>1515</v>
      </c>
      <c r="H7251" t="s">
        <v>1516</v>
      </c>
      <c r="I7251" t="s">
        <v>38</v>
      </c>
      <c r="J7251" t="s">
        <v>27</v>
      </c>
      <c r="K7251" t="s">
        <v>8101</v>
      </c>
      <c r="L7251" t="s">
        <v>8102</v>
      </c>
      <c r="M7251">
        <v>19143</v>
      </c>
      <c r="N7251" t="s">
        <v>3728</v>
      </c>
      <c r="O7251" t="s">
        <v>2124</v>
      </c>
      <c r="P7251" t="s">
        <v>32</v>
      </c>
      <c r="Q7251" t="s">
        <v>33</v>
      </c>
      <c r="R7251" t="s">
        <v>2125</v>
      </c>
      <c r="S7251">
        <v>422.85599999999999</v>
      </c>
      <c r="T7251">
        <v>3</v>
      </c>
      <c r="U7251">
        <v>0.2</v>
      </c>
      <c r="V7251">
        <v>15.857099999999974</v>
      </c>
      <c r="W7251" t="s">
        <v>10948</v>
      </c>
      <c r="X7251" t="s">
        <v>10937</v>
      </c>
      <c r="Y7251">
        <v>8</v>
      </c>
      <c r="Z7251" t="s">
        <v>10954</v>
      </c>
      <c r="AA7251">
        <v>3.7499999999999936E-2</v>
      </c>
    </row>
    <row r="7252" spans="1:27" x14ac:dyDescent="0.35">
      <c r="A7252">
        <v>8542</v>
      </c>
      <c r="B7252" t="s">
        <v>9770</v>
      </c>
      <c r="C7252">
        <v>2012</v>
      </c>
      <c r="D7252" s="1">
        <v>41265</v>
      </c>
      <c r="E7252" s="1">
        <v>41266</v>
      </c>
      <c r="F7252" t="s">
        <v>56</v>
      </c>
      <c r="G7252" t="s">
        <v>5689</v>
      </c>
      <c r="H7252" t="s">
        <v>5690</v>
      </c>
      <c r="I7252" t="s">
        <v>26</v>
      </c>
      <c r="J7252" t="s">
        <v>27</v>
      </c>
      <c r="K7252" t="s">
        <v>8101</v>
      </c>
      <c r="L7252" t="s">
        <v>8102</v>
      </c>
      <c r="M7252">
        <v>19140</v>
      </c>
      <c r="N7252" t="s">
        <v>3728</v>
      </c>
      <c r="O7252" t="s">
        <v>5726</v>
      </c>
      <c r="P7252" t="s">
        <v>32</v>
      </c>
      <c r="Q7252" t="s">
        <v>33</v>
      </c>
      <c r="R7252" t="s">
        <v>5727</v>
      </c>
      <c r="S7252">
        <v>33.568000000000005</v>
      </c>
      <c r="T7252">
        <v>2</v>
      </c>
      <c r="U7252">
        <v>0.2</v>
      </c>
      <c r="V7252">
        <v>1.6783999999999981</v>
      </c>
      <c r="W7252" t="s">
        <v>10948</v>
      </c>
      <c r="X7252" t="s">
        <v>10940</v>
      </c>
      <c r="Y7252">
        <v>12</v>
      </c>
      <c r="Z7252" t="s">
        <v>10941</v>
      </c>
      <c r="AA7252">
        <v>4.9999999999999933E-2</v>
      </c>
    </row>
    <row r="7253" spans="1:27" x14ac:dyDescent="0.35">
      <c r="A7253">
        <v>8590</v>
      </c>
      <c r="B7253" t="s">
        <v>9771</v>
      </c>
      <c r="C7253">
        <v>2014</v>
      </c>
      <c r="D7253" s="1">
        <v>41669</v>
      </c>
      <c r="E7253" s="1">
        <v>41672</v>
      </c>
      <c r="F7253" t="s">
        <v>56</v>
      </c>
      <c r="G7253" t="s">
        <v>6375</v>
      </c>
      <c r="H7253" t="s">
        <v>6376</v>
      </c>
      <c r="I7253" t="s">
        <v>38</v>
      </c>
      <c r="J7253" t="s">
        <v>27</v>
      </c>
      <c r="K7253" t="s">
        <v>8101</v>
      </c>
      <c r="L7253" t="s">
        <v>8102</v>
      </c>
      <c r="M7253">
        <v>19120</v>
      </c>
      <c r="N7253" t="s">
        <v>3728</v>
      </c>
      <c r="O7253" t="s">
        <v>2348</v>
      </c>
      <c r="P7253" t="s">
        <v>32</v>
      </c>
      <c r="Q7253" t="s">
        <v>40</v>
      </c>
      <c r="R7253" t="s">
        <v>2349</v>
      </c>
      <c r="S7253">
        <v>4.7679999999999998</v>
      </c>
      <c r="T7253">
        <v>2</v>
      </c>
      <c r="U7253">
        <v>0.2</v>
      </c>
      <c r="V7253">
        <v>0.47680000000000011</v>
      </c>
      <c r="W7253" t="s">
        <v>10939</v>
      </c>
      <c r="X7253" t="s">
        <v>10950</v>
      </c>
      <c r="Y7253">
        <v>1</v>
      </c>
      <c r="Z7253" t="s">
        <v>10951</v>
      </c>
      <c r="AA7253">
        <v>0.10000000000000003</v>
      </c>
    </row>
    <row r="7254" spans="1:27" x14ac:dyDescent="0.35">
      <c r="A7254">
        <v>8667</v>
      </c>
      <c r="B7254" t="s">
        <v>9772</v>
      </c>
      <c r="C7254">
        <v>2013</v>
      </c>
      <c r="D7254" s="1">
        <v>41639</v>
      </c>
      <c r="E7254" s="1">
        <v>41642</v>
      </c>
      <c r="F7254" t="s">
        <v>56</v>
      </c>
      <c r="G7254" t="s">
        <v>9773</v>
      </c>
      <c r="H7254" t="s">
        <v>9774</v>
      </c>
      <c r="I7254" t="s">
        <v>26</v>
      </c>
      <c r="J7254" t="s">
        <v>27</v>
      </c>
      <c r="K7254" t="s">
        <v>8101</v>
      </c>
      <c r="L7254" t="s">
        <v>8102</v>
      </c>
      <c r="M7254">
        <v>19140</v>
      </c>
      <c r="N7254" t="s">
        <v>3728</v>
      </c>
      <c r="O7254" t="s">
        <v>673</v>
      </c>
      <c r="P7254" t="s">
        <v>32</v>
      </c>
      <c r="Q7254" t="s">
        <v>40</v>
      </c>
      <c r="R7254" t="s">
        <v>674</v>
      </c>
      <c r="S7254">
        <v>16.520000000000003</v>
      </c>
      <c r="T7254">
        <v>5</v>
      </c>
      <c r="U7254">
        <v>0.2</v>
      </c>
      <c r="V7254">
        <v>1.6519999999999992</v>
      </c>
      <c r="W7254" t="s">
        <v>10936</v>
      </c>
      <c r="X7254" t="s">
        <v>10940</v>
      </c>
      <c r="Y7254">
        <v>12</v>
      </c>
      <c r="Z7254" t="s">
        <v>10941</v>
      </c>
      <c r="AA7254">
        <v>9.9999999999999936E-2</v>
      </c>
    </row>
    <row r="7255" spans="1:27" x14ac:dyDescent="0.35">
      <c r="A7255">
        <v>8739</v>
      </c>
      <c r="B7255" t="s">
        <v>9775</v>
      </c>
      <c r="C7255">
        <v>2014</v>
      </c>
      <c r="D7255" s="1">
        <v>41982</v>
      </c>
      <c r="E7255" s="1">
        <v>41985</v>
      </c>
      <c r="F7255" t="s">
        <v>56</v>
      </c>
      <c r="G7255" t="s">
        <v>2646</v>
      </c>
      <c r="H7255" t="s">
        <v>2647</v>
      </c>
      <c r="I7255" t="s">
        <v>38</v>
      </c>
      <c r="J7255" t="s">
        <v>27</v>
      </c>
      <c r="K7255" t="s">
        <v>8101</v>
      </c>
      <c r="L7255" t="s">
        <v>8102</v>
      </c>
      <c r="M7255">
        <v>19140</v>
      </c>
      <c r="N7255" t="s">
        <v>3728</v>
      </c>
      <c r="O7255" t="s">
        <v>1749</v>
      </c>
      <c r="P7255" t="s">
        <v>32</v>
      </c>
      <c r="Q7255" t="s">
        <v>40</v>
      </c>
      <c r="R7255" t="s">
        <v>1750</v>
      </c>
      <c r="S7255">
        <v>13.247999999999999</v>
      </c>
      <c r="T7255">
        <v>4</v>
      </c>
      <c r="U7255">
        <v>0.2</v>
      </c>
      <c r="V7255">
        <v>3.6431999999999998</v>
      </c>
      <c r="W7255" t="s">
        <v>10939</v>
      </c>
      <c r="X7255" t="s">
        <v>10940</v>
      </c>
      <c r="Y7255">
        <v>12</v>
      </c>
      <c r="Z7255" t="s">
        <v>10941</v>
      </c>
      <c r="AA7255">
        <v>0.27500000000000002</v>
      </c>
    </row>
    <row r="7256" spans="1:27" x14ac:dyDescent="0.35">
      <c r="A7256">
        <v>8826</v>
      </c>
      <c r="B7256" t="s">
        <v>9776</v>
      </c>
      <c r="C7256">
        <v>2012</v>
      </c>
      <c r="D7256" s="1">
        <v>41262</v>
      </c>
      <c r="E7256" s="1">
        <v>41265</v>
      </c>
      <c r="F7256" t="s">
        <v>56</v>
      </c>
      <c r="G7256" t="s">
        <v>1430</v>
      </c>
      <c r="H7256" t="s">
        <v>1431</v>
      </c>
      <c r="I7256" t="s">
        <v>38</v>
      </c>
      <c r="J7256" t="s">
        <v>27</v>
      </c>
      <c r="K7256" t="s">
        <v>8101</v>
      </c>
      <c r="L7256" t="s">
        <v>8102</v>
      </c>
      <c r="M7256">
        <v>19134</v>
      </c>
      <c r="N7256" t="s">
        <v>3728</v>
      </c>
      <c r="O7256" t="s">
        <v>1527</v>
      </c>
      <c r="P7256" t="s">
        <v>32</v>
      </c>
      <c r="Q7256" t="s">
        <v>172</v>
      </c>
      <c r="R7256" t="s">
        <v>1528</v>
      </c>
      <c r="S7256">
        <v>6.911999999999999</v>
      </c>
      <c r="T7256">
        <v>3</v>
      </c>
      <c r="U7256">
        <v>0.2</v>
      </c>
      <c r="V7256">
        <v>2.5056000000000003</v>
      </c>
      <c r="W7256" t="s">
        <v>10948</v>
      </c>
      <c r="X7256" t="s">
        <v>10940</v>
      </c>
      <c r="Y7256">
        <v>12</v>
      </c>
      <c r="Z7256" t="s">
        <v>10941</v>
      </c>
      <c r="AA7256">
        <v>0.3625000000000001</v>
      </c>
    </row>
    <row r="7257" spans="1:27" x14ac:dyDescent="0.35">
      <c r="A7257">
        <v>8854</v>
      </c>
      <c r="B7257" t="s">
        <v>8747</v>
      </c>
      <c r="C7257">
        <v>2012</v>
      </c>
      <c r="D7257" s="1">
        <v>41174</v>
      </c>
      <c r="E7257" s="1">
        <v>41177</v>
      </c>
      <c r="F7257" t="s">
        <v>56</v>
      </c>
      <c r="G7257" t="s">
        <v>3305</v>
      </c>
      <c r="H7257" t="s">
        <v>3306</v>
      </c>
      <c r="I7257" t="s">
        <v>38</v>
      </c>
      <c r="J7257" t="s">
        <v>27</v>
      </c>
      <c r="K7257" t="s">
        <v>8101</v>
      </c>
      <c r="L7257" t="s">
        <v>8102</v>
      </c>
      <c r="M7257">
        <v>19143</v>
      </c>
      <c r="N7257" t="s">
        <v>3728</v>
      </c>
      <c r="O7257" t="s">
        <v>3337</v>
      </c>
      <c r="P7257" t="s">
        <v>32</v>
      </c>
      <c r="Q7257" t="s">
        <v>113</v>
      </c>
      <c r="R7257" t="s">
        <v>3338</v>
      </c>
      <c r="S7257">
        <v>55.600000000000009</v>
      </c>
      <c r="T7257">
        <v>5</v>
      </c>
      <c r="U7257">
        <v>0.2</v>
      </c>
      <c r="V7257">
        <v>6.2549999999999919</v>
      </c>
      <c r="W7257" t="s">
        <v>10948</v>
      </c>
      <c r="X7257" t="s">
        <v>10937</v>
      </c>
      <c r="Y7257">
        <v>9</v>
      </c>
      <c r="Z7257" t="s">
        <v>10949</v>
      </c>
      <c r="AA7257">
        <v>0.11249999999999984</v>
      </c>
    </row>
    <row r="7258" spans="1:27" x14ac:dyDescent="0.35">
      <c r="A7258">
        <v>9215</v>
      </c>
      <c r="B7258" t="s">
        <v>9777</v>
      </c>
      <c r="C7258">
        <v>2014</v>
      </c>
      <c r="D7258" s="1">
        <v>41913</v>
      </c>
      <c r="E7258" s="1">
        <v>41915</v>
      </c>
      <c r="F7258" t="s">
        <v>56</v>
      </c>
      <c r="G7258" t="s">
        <v>6118</v>
      </c>
      <c r="H7258" t="s">
        <v>6119</v>
      </c>
      <c r="I7258" t="s">
        <v>26</v>
      </c>
      <c r="J7258" t="s">
        <v>27</v>
      </c>
      <c r="K7258" t="s">
        <v>8101</v>
      </c>
      <c r="L7258" t="s">
        <v>8102</v>
      </c>
      <c r="M7258">
        <v>19120</v>
      </c>
      <c r="N7258" t="s">
        <v>3728</v>
      </c>
      <c r="O7258" t="s">
        <v>9778</v>
      </c>
      <c r="P7258" t="s">
        <v>32</v>
      </c>
      <c r="Q7258" t="s">
        <v>172</v>
      </c>
      <c r="R7258" t="s">
        <v>9779</v>
      </c>
      <c r="S7258">
        <v>20.664000000000001</v>
      </c>
      <c r="T7258">
        <v>7</v>
      </c>
      <c r="U7258">
        <v>0.2</v>
      </c>
      <c r="V7258">
        <v>6.9741</v>
      </c>
      <c r="W7258" t="s">
        <v>10939</v>
      </c>
      <c r="X7258" t="s">
        <v>10940</v>
      </c>
      <c r="Y7258">
        <v>10</v>
      </c>
      <c r="Z7258" t="s">
        <v>10945</v>
      </c>
      <c r="AA7258">
        <v>0.33749999999999997</v>
      </c>
    </row>
    <row r="7259" spans="1:27" x14ac:dyDescent="0.35">
      <c r="A7259">
        <v>9432</v>
      </c>
      <c r="B7259" t="s">
        <v>9780</v>
      </c>
      <c r="C7259">
        <v>2012</v>
      </c>
      <c r="D7259" s="1">
        <v>41079</v>
      </c>
      <c r="E7259" s="1">
        <v>41079</v>
      </c>
      <c r="F7259" t="s">
        <v>234</v>
      </c>
      <c r="G7259" t="s">
        <v>847</v>
      </c>
      <c r="H7259" t="s">
        <v>848</v>
      </c>
      <c r="I7259" t="s">
        <v>127</v>
      </c>
      <c r="J7259" t="s">
        <v>27</v>
      </c>
      <c r="K7259" t="s">
        <v>8101</v>
      </c>
      <c r="L7259" t="s">
        <v>8102</v>
      </c>
      <c r="M7259">
        <v>19134</v>
      </c>
      <c r="N7259" t="s">
        <v>3728</v>
      </c>
      <c r="O7259" t="s">
        <v>9778</v>
      </c>
      <c r="P7259" t="s">
        <v>32</v>
      </c>
      <c r="Q7259" t="s">
        <v>172</v>
      </c>
      <c r="R7259" t="s">
        <v>9779</v>
      </c>
      <c r="S7259">
        <v>5.9039999999999999</v>
      </c>
      <c r="T7259">
        <v>2</v>
      </c>
      <c r="U7259">
        <v>0.2</v>
      </c>
      <c r="V7259">
        <v>1.9925999999999999</v>
      </c>
      <c r="W7259" t="s">
        <v>10948</v>
      </c>
      <c r="X7259" t="s">
        <v>10942</v>
      </c>
      <c r="Y7259">
        <v>6</v>
      </c>
      <c r="Z7259" t="s">
        <v>10946</v>
      </c>
      <c r="AA7259">
        <v>0.33749999999999997</v>
      </c>
    </row>
    <row r="7260" spans="1:27" x14ac:dyDescent="0.35">
      <c r="A7260">
        <v>9550</v>
      </c>
      <c r="B7260" t="s">
        <v>9781</v>
      </c>
      <c r="C7260">
        <v>2013</v>
      </c>
      <c r="D7260" s="1">
        <v>41444</v>
      </c>
      <c r="E7260" s="1">
        <v>41446</v>
      </c>
      <c r="F7260" t="s">
        <v>45</v>
      </c>
      <c r="G7260" t="s">
        <v>1438</v>
      </c>
      <c r="H7260" t="s">
        <v>1439</v>
      </c>
      <c r="I7260" t="s">
        <v>26</v>
      </c>
      <c r="J7260" t="s">
        <v>27</v>
      </c>
      <c r="K7260" t="s">
        <v>8101</v>
      </c>
      <c r="L7260" t="s">
        <v>8102</v>
      </c>
      <c r="M7260">
        <v>19134</v>
      </c>
      <c r="N7260" t="s">
        <v>3728</v>
      </c>
      <c r="O7260" t="s">
        <v>1067</v>
      </c>
      <c r="P7260" t="s">
        <v>32</v>
      </c>
      <c r="Q7260" t="s">
        <v>79</v>
      </c>
      <c r="R7260" t="s">
        <v>1068</v>
      </c>
      <c r="S7260">
        <v>453.6</v>
      </c>
      <c r="T7260">
        <v>3</v>
      </c>
      <c r="U7260">
        <v>0.2</v>
      </c>
      <c r="V7260">
        <v>90.71999999999997</v>
      </c>
      <c r="W7260" t="s">
        <v>10936</v>
      </c>
      <c r="X7260" t="s">
        <v>10942</v>
      </c>
      <c r="Y7260">
        <v>6</v>
      </c>
      <c r="Z7260" t="s">
        <v>10946</v>
      </c>
      <c r="AA7260">
        <v>0.19999999999999993</v>
      </c>
    </row>
    <row r="7261" spans="1:27" x14ac:dyDescent="0.35">
      <c r="A7261">
        <v>9717</v>
      </c>
      <c r="B7261" t="s">
        <v>9782</v>
      </c>
      <c r="C7261">
        <v>2013</v>
      </c>
      <c r="D7261" s="1">
        <v>41499</v>
      </c>
      <c r="E7261" s="1">
        <v>41501</v>
      </c>
      <c r="F7261" t="s">
        <v>45</v>
      </c>
      <c r="G7261" t="s">
        <v>2513</v>
      </c>
      <c r="H7261" t="s">
        <v>2514</v>
      </c>
      <c r="I7261" t="s">
        <v>127</v>
      </c>
      <c r="J7261" t="s">
        <v>27</v>
      </c>
      <c r="K7261" t="s">
        <v>8101</v>
      </c>
      <c r="L7261" t="s">
        <v>8102</v>
      </c>
      <c r="M7261">
        <v>19134</v>
      </c>
      <c r="N7261" t="s">
        <v>3728</v>
      </c>
      <c r="O7261" t="s">
        <v>1328</v>
      </c>
      <c r="P7261" t="s">
        <v>32</v>
      </c>
      <c r="Q7261" t="s">
        <v>40</v>
      </c>
      <c r="R7261" t="s">
        <v>1329</v>
      </c>
      <c r="S7261">
        <v>37.312000000000005</v>
      </c>
      <c r="T7261">
        <v>4</v>
      </c>
      <c r="U7261">
        <v>0.2</v>
      </c>
      <c r="V7261">
        <v>2.7984000000000027</v>
      </c>
      <c r="W7261" t="s">
        <v>10936</v>
      </c>
      <c r="X7261" t="s">
        <v>10937</v>
      </c>
      <c r="Y7261">
        <v>8</v>
      </c>
      <c r="Z7261" t="s">
        <v>10954</v>
      </c>
      <c r="AA7261">
        <v>7.5000000000000067E-2</v>
      </c>
    </row>
    <row r="7262" spans="1:27" x14ac:dyDescent="0.35">
      <c r="A7262">
        <v>31</v>
      </c>
      <c r="B7262" t="s">
        <v>8100</v>
      </c>
      <c r="C7262">
        <v>2012</v>
      </c>
      <c r="D7262" s="1">
        <v>41169</v>
      </c>
      <c r="E7262" s="1">
        <v>41173</v>
      </c>
      <c r="F7262" t="s">
        <v>23</v>
      </c>
      <c r="G7262" t="s">
        <v>649</v>
      </c>
      <c r="H7262" t="s">
        <v>650</v>
      </c>
      <c r="I7262" t="s">
        <v>38</v>
      </c>
      <c r="J7262" t="s">
        <v>27</v>
      </c>
      <c r="K7262" t="s">
        <v>8101</v>
      </c>
      <c r="L7262" t="s">
        <v>8102</v>
      </c>
      <c r="M7262">
        <v>19140</v>
      </c>
      <c r="N7262" t="s">
        <v>3728</v>
      </c>
      <c r="O7262" t="s">
        <v>1863</v>
      </c>
      <c r="P7262" t="s">
        <v>32</v>
      </c>
      <c r="Q7262" t="s">
        <v>146</v>
      </c>
      <c r="R7262" t="s">
        <v>1864</v>
      </c>
      <c r="S7262">
        <v>3.2640000000000002</v>
      </c>
      <c r="T7262">
        <v>2</v>
      </c>
      <c r="U7262">
        <v>0.2</v>
      </c>
      <c r="V7262">
        <v>1.1015999999999997</v>
      </c>
      <c r="W7262" t="s">
        <v>10948</v>
      </c>
      <c r="X7262" t="s">
        <v>10937</v>
      </c>
      <c r="Y7262">
        <v>9</v>
      </c>
      <c r="Z7262" t="s">
        <v>10949</v>
      </c>
      <c r="AA7262">
        <v>0.33749999999999986</v>
      </c>
    </row>
    <row r="7263" spans="1:27" x14ac:dyDescent="0.35">
      <c r="A7263">
        <v>32</v>
      </c>
      <c r="B7263" t="s">
        <v>8100</v>
      </c>
      <c r="C7263">
        <v>2012</v>
      </c>
      <c r="D7263" s="1">
        <v>41169</v>
      </c>
      <c r="E7263" s="1">
        <v>41173</v>
      </c>
      <c r="F7263" t="s">
        <v>23</v>
      </c>
      <c r="G7263" t="s">
        <v>649</v>
      </c>
      <c r="H7263" t="s">
        <v>650</v>
      </c>
      <c r="I7263" t="s">
        <v>38</v>
      </c>
      <c r="J7263" t="s">
        <v>27</v>
      </c>
      <c r="K7263" t="s">
        <v>8101</v>
      </c>
      <c r="L7263" t="s">
        <v>8102</v>
      </c>
      <c r="M7263">
        <v>19140</v>
      </c>
      <c r="N7263" t="s">
        <v>3728</v>
      </c>
      <c r="O7263" t="s">
        <v>3040</v>
      </c>
      <c r="P7263" t="s">
        <v>32</v>
      </c>
      <c r="Q7263" t="s">
        <v>40</v>
      </c>
      <c r="R7263" t="s">
        <v>3041</v>
      </c>
      <c r="S7263">
        <v>86.304000000000002</v>
      </c>
      <c r="T7263">
        <v>6</v>
      </c>
      <c r="U7263">
        <v>0.2</v>
      </c>
      <c r="V7263">
        <v>9.7091999999999885</v>
      </c>
      <c r="W7263" t="s">
        <v>10948</v>
      </c>
      <c r="X7263" t="s">
        <v>10937</v>
      </c>
      <c r="Y7263">
        <v>9</v>
      </c>
      <c r="Z7263" t="s">
        <v>10949</v>
      </c>
      <c r="AA7263">
        <v>0.11249999999999986</v>
      </c>
    </row>
    <row r="7264" spans="1:27" x14ac:dyDescent="0.35">
      <c r="A7264">
        <v>34</v>
      </c>
      <c r="B7264" t="s">
        <v>8100</v>
      </c>
      <c r="C7264">
        <v>2012</v>
      </c>
      <c r="D7264" s="1">
        <v>41169</v>
      </c>
      <c r="E7264" s="1">
        <v>41173</v>
      </c>
      <c r="F7264" t="s">
        <v>23</v>
      </c>
      <c r="G7264" t="s">
        <v>649</v>
      </c>
      <c r="H7264" t="s">
        <v>650</v>
      </c>
      <c r="I7264" t="s">
        <v>38</v>
      </c>
      <c r="J7264" t="s">
        <v>27</v>
      </c>
      <c r="K7264" t="s">
        <v>8101</v>
      </c>
      <c r="L7264" t="s">
        <v>8102</v>
      </c>
      <c r="M7264">
        <v>19140</v>
      </c>
      <c r="N7264" t="s">
        <v>3728</v>
      </c>
      <c r="O7264" t="s">
        <v>5942</v>
      </c>
      <c r="P7264" t="s">
        <v>32</v>
      </c>
      <c r="Q7264" t="s">
        <v>40</v>
      </c>
      <c r="R7264" t="s">
        <v>5943</v>
      </c>
      <c r="S7264">
        <v>15.76</v>
      </c>
      <c r="T7264">
        <v>2</v>
      </c>
      <c r="U7264">
        <v>0.2</v>
      </c>
      <c r="V7264">
        <v>3.5460000000000007</v>
      </c>
      <c r="W7264" t="s">
        <v>10948</v>
      </c>
      <c r="X7264" t="s">
        <v>10937</v>
      </c>
      <c r="Y7264">
        <v>9</v>
      </c>
      <c r="Z7264" t="s">
        <v>10949</v>
      </c>
      <c r="AA7264">
        <v>0.22500000000000006</v>
      </c>
    </row>
    <row r="7265" spans="1:27" x14ac:dyDescent="0.35">
      <c r="A7265">
        <v>279</v>
      </c>
      <c r="B7265" t="s">
        <v>9783</v>
      </c>
      <c r="C7265">
        <v>2014</v>
      </c>
      <c r="D7265" s="1">
        <v>41926</v>
      </c>
      <c r="E7265" s="1">
        <v>41930</v>
      </c>
      <c r="F7265" t="s">
        <v>23</v>
      </c>
      <c r="G7265" t="s">
        <v>5557</v>
      </c>
      <c r="H7265" t="s">
        <v>5558</v>
      </c>
      <c r="I7265" t="s">
        <v>26</v>
      </c>
      <c r="J7265" t="s">
        <v>27</v>
      </c>
      <c r="K7265" t="s">
        <v>8101</v>
      </c>
      <c r="L7265" t="s">
        <v>8102</v>
      </c>
      <c r="M7265">
        <v>19140</v>
      </c>
      <c r="N7265" t="s">
        <v>3728</v>
      </c>
      <c r="O7265" t="s">
        <v>1833</v>
      </c>
      <c r="P7265" t="s">
        <v>32</v>
      </c>
      <c r="Q7265" t="s">
        <v>33</v>
      </c>
      <c r="R7265" t="s">
        <v>1834</v>
      </c>
      <c r="S7265">
        <v>59.712000000000003</v>
      </c>
      <c r="T7265">
        <v>6</v>
      </c>
      <c r="U7265">
        <v>0.2</v>
      </c>
      <c r="V7265">
        <v>5.9711999999999996</v>
      </c>
      <c r="W7265" t="s">
        <v>10939</v>
      </c>
      <c r="X7265" t="s">
        <v>10940</v>
      </c>
      <c r="Y7265">
        <v>10</v>
      </c>
      <c r="Z7265" t="s">
        <v>10945</v>
      </c>
      <c r="AA7265">
        <v>9.9999999999999992E-2</v>
      </c>
    </row>
    <row r="7266" spans="1:27" x14ac:dyDescent="0.35">
      <c r="A7266">
        <v>280</v>
      </c>
      <c r="B7266" t="s">
        <v>9783</v>
      </c>
      <c r="C7266">
        <v>2014</v>
      </c>
      <c r="D7266" s="1">
        <v>41926</v>
      </c>
      <c r="E7266" s="1">
        <v>41930</v>
      </c>
      <c r="F7266" t="s">
        <v>23</v>
      </c>
      <c r="G7266" t="s">
        <v>5557</v>
      </c>
      <c r="H7266" t="s">
        <v>5558</v>
      </c>
      <c r="I7266" t="s">
        <v>26</v>
      </c>
      <c r="J7266" t="s">
        <v>27</v>
      </c>
      <c r="K7266" t="s">
        <v>8101</v>
      </c>
      <c r="L7266" t="s">
        <v>8102</v>
      </c>
      <c r="M7266">
        <v>19140</v>
      </c>
      <c r="N7266" t="s">
        <v>3728</v>
      </c>
      <c r="O7266" t="s">
        <v>2316</v>
      </c>
      <c r="P7266" t="s">
        <v>32</v>
      </c>
      <c r="Q7266" t="s">
        <v>172</v>
      </c>
      <c r="R7266" t="s">
        <v>2317</v>
      </c>
      <c r="S7266">
        <v>24.839999999999996</v>
      </c>
      <c r="T7266">
        <v>3</v>
      </c>
      <c r="U7266">
        <v>0.2</v>
      </c>
      <c r="V7266">
        <v>8.6940000000000008</v>
      </c>
      <c r="W7266" t="s">
        <v>10939</v>
      </c>
      <c r="X7266" t="s">
        <v>10940</v>
      </c>
      <c r="Y7266">
        <v>10</v>
      </c>
      <c r="Z7266" t="s">
        <v>10945</v>
      </c>
      <c r="AA7266">
        <v>0.35000000000000009</v>
      </c>
    </row>
    <row r="7267" spans="1:27" x14ac:dyDescent="0.35">
      <c r="A7267">
        <v>529</v>
      </c>
      <c r="B7267" t="s">
        <v>9784</v>
      </c>
      <c r="C7267">
        <v>2012</v>
      </c>
      <c r="D7267" s="1">
        <v>41155</v>
      </c>
      <c r="E7267" s="1">
        <v>41159</v>
      </c>
      <c r="F7267" t="s">
        <v>23</v>
      </c>
      <c r="G7267" t="s">
        <v>443</v>
      </c>
      <c r="H7267" t="s">
        <v>444</v>
      </c>
      <c r="I7267" t="s">
        <v>38</v>
      </c>
      <c r="J7267" t="s">
        <v>27</v>
      </c>
      <c r="K7267" t="s">
        <v>8101</v>
      </c>
      <c r="L7267" t="s">
        <v>8102</v>
      </c>
      <c r="M7267">
        <v>19134</v>
      </c>
      <c r="N7267" t="s">
        <v>3728</v>
      </c>
      <c r="O7267" t="s">
        <v>5764</v>
      </c>
      <c r="P7267" t="s">
        <v>32</v>
      </c>
      <c r="Q7267" t="s">
        <v>33</v>
      </c>
      <c r="R7267" t="s">
        <v>5765</v>
      </c>
      <c r="S7267">
        <v>36.336000000000006</v>
      </c>
      <c r="T7267">
        <v>3</v>
      </c>
      <c r="U7267">
        <v>0.2</v>
      </c>
      <c r="V7267">
        <v>-7.2672000000000043</v>
      </c>
      <c r="W7267" t="s">
        <v>10948</v>
      </c>
      <c r="X7267" t="s">
        <v>10937</v>
      </c>
      <c r="Y7267">
        <v>9</v>
      </c>
      <c r="Z7267" t="s">
        <v>10949</v>
      </c>
      <c r="AA7267">
        <v>-0.20000000000000009</v>
      </c>
    </row>
    <row r="7268" spans="1:27" x14ac:dyDescent="0.35">
      <c r="A7268">
        <v>530</v>
      </c>
      <c r="B7268" t="s">
        <v>9784</v>
      </c>
      <c r="C7268">
        <v>2012</v>
      </c>
      <c r="D7268" s="1">
        <v>41155</v>
      </c>
      <c r="E7268" s="1">
        <v>41159</v>
      </c>
      <c r="F7268" t="s">
        <v>23</v>
      </c>
      <c r="G7268" t="s">
        <v>443</v>
      </c>
      <c r="H7268" t="s">
        <v>444</v>
      </c>
      <c r="I7268" t="s">
        <v>38</v>
      </c>
      <c r="J7268" t="s">
        <v>27</v>
      </c>
      <c r="K7268" t="s">
        <v>8101</v>
      </c>
      <c r="L7268" t="s">
        <v>8102</v>
      </c>
      <c r="M7268">
        <v>19134</v>
      </c>
      <c r="N7268" t="s">
        <v>3728</v>
      </c>
      <c r="O7268" t="s">
        <v>6516</v>
      </c>
      <c r="P7268" t="s">
        <v>32</v>
      </c>
      <c r="Q7268" t="s">
        <v>113</v>
      </c>
      <c r="R7268" t="s">
        <v>6517</v>
      </c>
      <c r="S7268">
        <v>666.24800000000005</v>
      </c>
      <c r="T7268">
        <v>1</v>
      </c>
      <c r="U7268">
        <v>0.2</v>
      </c>
      <c r="V7268">
        <v>-149.9058</v>
      </c>
      <c r="W7268" t="s">
        <v>10948</v>
      </c>
      <c r="X7268" t="s">
        <v>10937</v>
      </c>
      <c r="Y7268">
        <v>9</v>
      </c>
      <c r="Z7268" t="s">
        <v>10949</v>
      </c>
      <c r="AA7268">
        <v>-0.22499999999999998</v>
      </c>
    </row>
    <row r="7269" spans="1:27" x14ac:dyDescent="0.35">
      <c r="A7269">
        <v>531</v>
      </c>
      <c r="B7269" t="s">
        <v>9784</v>
      </c>
      <c r="C7269">
        <v>2012</v>
      </c>
      <c r="D7269" s="1">
        <v>41155</v>
      </c>
      <c r="E7269" s="1">
        <v>41159</v>
      </c>
      <c r="F7269" t="s">
        <v>23</v>
      </c>
      <c r="G7269" t="s">
        <v>443</v>
      </c>
      <c r="H7269" t="s">
        <v>444</v>
      </c>
      <c r="I7269" t="s">
        <v>38</v>
      </c>
      <c r="J7269" t="s">
        <v>27</v>
      </c>
      <c r="K7269" t="s">
        <v>8101</v>
      </c>
      <c r="L7269" t="s">
        <v>8102</v>
      </c>
      <c r="M7269">
        <v>19134</v>
      </c>
      <c r="N7269" t="s">
        <v>3728</v>
      </c>
      <c r="O7269" t="s">
        <v>2031</v>
      </c>
      <c r="P7269" t="s">
        <v>32</v>
      </c>
      <c r="Q7269" t="s">
        <v>146</v>
      </c>
      <c r="R7269" t="s">
        <v>2032</v>
      </c>
      <c r="S7269">
        <v>52.512</v>
      </c>
      <c r="T7269">
        <v>6</v>
      </c>
      <c r="U7269">
        <v>0.2</v>
      </c>
      <c r="V7269">
        <v>19.692</v>
      </c>
      <c r="W7269" t="s">
        <v>10948</v>
      </c>
      <c r="X7269" t="s">
        <v>10937</v>
      </c>
      <c r="Y7269">
        <v>9</v>
      </c>
      <c r="Z7269" t="s">
        <v>10949</v>
      </c>
      <c r="AA7269">
        <v>0.375</v>
      </c>
    </row>
    <row r="7270" spans="1:27" x14ac:dyDescent="0.35">
      <c r="A7270">
        <v>602</v>
      </c>
      <c r="B7270" t="s">
        <v>9785</v>
      </c>
      <c r="C7270">
        <v>2013</v>
      </c>
      <c r="D7270" s="1">
        <v>41472</v>
      </c>
      <c r="E7270" s="1">
        <v>41477</v>
      </c>
      <c r="F7270" t="s">
        <v>23</v>
      </c>
      <c r="G7270" t="s">
        <v>3178</v>
      </c>
      <c r="H7270" t="s">
        <v>3179</v>
      </c>
      <c r="I7270" t="s">
        <v>38</v>
      </c>
      <c r="J7270" t="s">
        <v>27</v>
      </c>
      <c r="K7270" t="s">
        <v>8101</v>
      </c>
      <c r="L7270" t="s">
        <v>8102</v>
      </c>
      <c r="M7270">
        <v>19120</v>
      </c>
      <c r="N7270" t="s">
        <v>3728</v>
      </c>
      <c r="O7270" t="s">
        <v>2159</v>
      </c>
      <c r="P7270" t="s">
        <v>32</v>
      </c>
      <c r="Q7270" t="s">
        <v>113</v>
      </c>
      <c r="R7270" t="s">
        <v>2160</v>
      </c>
      <c r="S7270">
        <v>5.84</v>
      </c>
      <c r="T7270">
        <v>2</v>
      </c>
      <c r="U7270">
        <v>0.2</v>
      </c>
      <c r="V7270">
        <v>0.72999999999999954</v>
      </c>
      <c r="W7270" t="s">
        <v>10936</v>
      </c>
      <c r="X7270" t="s">
        <v>10937</v>
      </c>
      <c r="Y7270">
        <v>7</v>
      </c>
      <c r="Z7270" t="s">
        <v>10938</v>
      </c>
      <c r="AA7270">
        <v>0.12499999999999993</v>
      </c>
    </row>
    <row r="7271" spans="1:27" x14ac:dyDescent="0.35">
      <c r="A7271">
        <v>609</v>
      </c>
      <c r="B7271" t="s">
        <v>9786</v>
      </c>
      <c r="C7271">
        <v>2011</v>
      </c>
      <c r="D7271" s="1">
        <v>40686</v>
      </c>
      <c r="E7271" s="1">
        <v>40690</v>
      </c>
      <c r="F7271" t="s">
        <v>23</v>
      </c>
      <c r="G7271" t="s">
        <v>989</v>
      </c>
      <c r="H7271" t="s">
        <v>990</v>
      </c>
      <c r="I7271" t="s">
        <v>38</v>
      </c>
      <c r="J7271" t="s">
        <v>27</v>
      </c>
      <c r="K7271" t="s">
        <v>8101</v>
      </c>
      <c r="L7271" t="s">
        <v>8102</v>
      </c>
      <c r="M7271">
        <v>19134</v>
      </c>
      <c r="N7271" t="s">
        <v>3728</v>
      </c>
      <c r="O7271" t="s">
        <v>42</v>
      </c>
      <c r="P7271" t="s">
        <v>32</v>
      </c>
      <c r="Q7271" t="s">
        <v>40</v>
      </c>
      <c r="R7271" t="s">
        <v>43</v>
      </c>
      <c r="S7271">
        <v>21.167999999999999</v>
      </c>
      <c r="T7271">
        <v>9</v>
      </c>
      <c r="U7271">
        <v>0.2</v>
      </c>
      <c r="V7271">
        <v>2.3813999999999984</v>
      </c>
      <c r="W7271" t="s">
        <v>10944</v>
      </c>
      <c r="X7271" t="s">
        <v>10942</v>
      </c>
      <c r="Y7271">
        <v>5</v>
      </c>
      <c r="Z7271" t="s">
        <v>10952</v>
      </c>
      <c r="AA7271">
        <v>0.11249999999999993</v>
      </c>
    </row>
    <row r="7272" spans="1:27" x14ac:dyDescent="0.35">
      <c r="A7272">
        <v>937</v>
      </c>
      <c r="B7272" t="s">
        <v>9787</v>
      </c>
      <c r="C7272">
        <v>2013</v>
      </c>
      <c r="D7272" s="1">
        <v>41446</v>
      </c>
      <c r="E7272" s="1">
        <v>41450</v>
      </c>
      <c r="F7272" t="s">
        <v>23</v>
      </c>
      <c r="G7272" t="s">
        <v>659</v>
      </c>
      <c r="H7272" t="s">
        <v>660</v>
      </c>
      <c r="I7272" t="s">
        <v>127</v>
      </c>
      <c r="J7272" t="s">
        <v>27</v>
      </c>
      <c r="K7272" t="s">
        <v>8101</v>
      </c>
      <c r="L7272" t="s">
        <v>8102</v>
      </c>
      <c r="M7272">
        <v>19120</v>
      </c>
      <c r="N7272" t="s">
        <v>3728</v>
      </c>
      <c r="O7272" t="s">
        <v>3288</v>
      </c>
      <c r="P7272" t="s">
        <v>32</v>
      </c>
      <c r="Q7272" t="s">
        <v>79</v>
      </c>
      <c r="R7272" t="s">
        <v>3289</v>
      </c>
      <c r="S7272">
        <v>447.69600000000003</v>
      </c>
      <c r="T7272">
        <v>2</v>
      </c>
      <c r="U7272">
        <v>0.2</v>
      </c>
      <c r="V7272">
        <v>33.577199999999976</v>
      </c>
      <c r="W7272" t="s">
        <v>10936</v>
      </c>
      <c r="X7272" t="s">
        <v>10942</v>
      </c>
      <c r="Y7272">
        <v>6</v>
      </c>
      <c r="Z7272" t="s">
        <v>10946</v>
      </c>
      <c r="AA7272">
        <v>7.4999999999999942E-2</v>
      </c>
    </row>
    <row r="7273" spans="1:27" x14ac:dyDescent="0.35">
      <c r="A7273">
        <v>1024</v>
      </c>
      <c r="B7273" t="s">
        <v>9788</v>
      </c>
      <c r="C7273">
        <v>2012</v>
      </c>
      <c r="D7273" s="1">
        <v>41076</v>
      </c>
      <c r="E7273" s="1">
        <v>41080</v>
      </c>
      <c r="F7273" t="s">
        <v>23</v>
      </c>
      <c r="G7273" t="s">
        <v>1089</v>
      </c>
      <c r="H7273" t="s">
        <v>1090</v>
      </c>
      <c r="I7273" t="s">
        <v>38</v>
      </c>
      <c r="J7273" t="s">
        <v>27</v>
      </c>
      <c r="K7273" t="s">
        <v>8101</v>
      </c>
      <c r="L7273" t="s">
        <v>8102</v>
      </c>
      <c r="M7273">
        <v>19134</v>
      </c>
      <c r="N7273" t="s">
        <v>3728</v>
      </c>
      <c r="O7273" t="s">
        <v>1571</v>
      </c>
      <c r="P7273" t="s">
        <v>32</v>
      </c>
      <c r="Q7273" t="s">
        <v>146</v>
      </c>
      <c r="R7273" t="s">
        <v>1572</v>
      </c>
      <c r="S7273">
        <v>6.2080000000000002</v>
      </c>
      <c r="T7273">
        <v>2</v>
      </c>
      <c r="U7273">
        <v>0.2</v>
      </c>
      <c r="V7273">
        <v>2.1728000000000001</v>
      </c>
      <c r="W7273" t="s">
        <v>10948</v>
      </c>
      <c r="X7273" t="s">
        <v>10942</v>
      </c>
      <c r="Y7273">
        <v>6</v>
      </c>
      <c r="Z7273" t="s">
        <v>10946</v>
      </c>
      <c r="AA7273">
        <v>0.35</v>
      </c>
    </row>
    <row r="7274" spans="1:27" x14ac:dyDescent="0.35">
      <c r="A7274">
        <v>1060</v>
      </c>
      <c r="B7274" t="s">
        <v>9789</v>
      </c>
      <c r="C7274">
        <v>2013</v>
      </c>
      <c r="D7274" s="1">
        <v>41603</v>
      </c>
      <c r="E7274" s="1">
        <v>41610</v>
      </c>
      <c r="F7274" t="s">
        <v>23</v>
      </c>
      <c r="G7274" t="s">
        <v>4726</v>
      </c>
      <c r="H7274" t="s">
        <v>4727</v>
      </c>
      <c r="I7274" t="s">
        <v>127</v>
      </c>
      <c r="J7274" t="s">
        <v>27</v>
      </c>
      <c r="K7274" t="s">
        <v>8101</v>
      </c>
      <c r="L7274" t="s">
        <v>8102</v>
      </c>
      <c r="M7274">
        <v>19143</v>
      </c>
      <c r="N7274" t="s">
        <v>3728</v>
      </c>
      <c r="O7274" t="s">
        <v>7632</v>
      </c>
      <c r="P7274" t="s">
        <v>32</v>
      </c>
      <c r="Q7274" t="s">
        <v>65</v>
      </c>
      <c r="R7274" t="s">
        <v>7633</v>
      </c>
      <c r="S7274">
        <v>4.4160000000000004</v>
      </c>
      <c r="T7274">
        <v>3</v>
      </c>
      <c r="U7274">
        <v>0.2</v>
      </c>
      <c r="V7274">
        <v>1.6008</v>
      </c>
      <c r="W7274" t="s">
        <v>10936</v>
      </c>
      <c r="X7274" t="s">
        <v>10940</v>
      </c>
      <c r="Y7274">
        <v>11</v>
      </c>
      <c r="Z7274" t="s">
        <v>10947</v>
      </c>
      <c r="AA7274">
        <v>0.36249999999999999</v>
      </c>
    </row>
    <row r="7275" spans="1:27" x14ac:dyDescent="0.35">
      <c r="A7275">
        <v>1134</v>
      </c>
      <c r="B7275" t="s">
        <v>9790</v>
      </c>
      <c r="C7275">
        <v>2013</v>
      </c>
      <c r="D7275" s="1">
        <v>41431</v>
      </c>
      <c r="E7275" s="1">
        <v>41435</v>
      </c>
      <c r="F7275" t="s">
        <v>23</v>
      </c>
      <c r="G7275" t="s">
        <v>6306</v>
      </c>
      <c r="H7275" t="s">
        <v>6307</v>
      </c>
      <c r="I7275" t="s">
        <v>127</v>
      </c>
      <c r="J7275" t="s">
        <v>27</v>
      </c>
      <c r="K7275" t="s">
        <v>8101</v>
      </c>
      <c r="L7275" t="s">
        <v>8102</v>
      </c>
      <c r="M7275">
        <v>19134</v>
      </c>
      <c r="N7275" t="s">
        <v>3728</v>
      </c>
      <c r="O7275" t="s">
        <v>31</v>
      </c>
      <c r="P7275" t="s">
        <v>32</v>
      </c>
      <c r="Q7275" t="s">
        <v>33</v>
      </c>
      <c r="R7275" t="s">
        <v>34</v>
      </c>
      <c r="S7275">
        <v>124.608</v>
      </c>
      <c r="T7275">
        <v>4</v>
      </c>
      <c r="U7275">
        <v>0.2</v>
      </c>
      <c r="V7275">
        <v>-23.364000000000019</v>
      </c>
      <c r="W7275" t="s">
        <v>10936</v>
      </c>
      <c r="X7275" t="s">
        <v>10942</v>
      </c>
      <c r="Y7275">
        <v>6</v>
      </c>
      <c r="Z7275" t="s">
        <v>10946</v>
      </c>
      <c r="AA7275">
        <v>-0.18750000000000014</v>
      </c>
    </row>
    <row r="7276" spans="1:27" x14ac:dyDescent="0.35">
      <c r="A7276">
        <v>1135</v>
      </c>
      <c r="B7276" t="s">
        <v>9790</v>
      </c>
      <c r="C7276">
        <v>2013</v>
      </c>
      <c r="D7276" s="1">
        <v>41431</v>
      </c>
      <c r="E7276" s="1">
        <v>41435</v>
      </c>
      <c r="F7276" t="s">
        <v>23</v>
      </c>
      <c r="G7276" t="s">
        <v>6306</v>
      </c>
      <c r="H7276" t="s">
        <v>6307</v>
      </c>
      <c r="I7276" t="s">
        <v>127</v>
      </c>
      <c r="J7276" t="s">
        <v>27</v>
      </c>
      <c r="K7276" t="s">
        <v>8101</v>
      </c>
      <c r="L7276" t="s">
        <v>8102</v>
      </c>
      <c r="M7276">
        <v>19134</v>
      </c>
      <c r="N7276" t="s">
        <v>3728</v>
      </c>
      <c r="O7276" t="s">
        <v>9314</v>
      </c>
      <c r="P7276" t="s">
        <v>32</v>
      </c>
      <c r="Q7276" t="s">
        <v>172</v>
      </c>
      <c r="R7276" t="s">
        <v>9315</v>
      </c>
      <c r="S7276">
        <v>7.5600000000000005</v>
      </c>
      <c r="T7276">
        <v>3</v>
      </c>
      <c r="U7276">
        <v>0.2</v>
      </c>
      <c r="V7276">
        <v>2.6459999999999995</v>
      </c>
      <c r="W7276" t="s">
        <v>10936</v>
      </c>
      <c r="X7276" t="s">
        <v>10942</v>
      </c>
      <c r="Y7276">
        <v>6</v>
      </c>
      <c r="Z7276" t="s">
        <v>10946</v>
      </c>
      <c r="AA7276">
        <v>0.34999999999999992</v>
      </c>
    </row>
    <row r="7277" spans="1:27" x14ac:dyDescent="0.35">
      <c r="A7277">
        <v>1216</v>
      </c>
      <c r="B7277" t="s">
        <v>8138</v>
      </c>
      <c r="C7277">
        <v>2014</v>
      </c>
      <c r="D7277" s="1">
        <v>41892</v>
      </c>
      <c r="E7277" s="1">
        <v>41896</v>
      </c>
      <c r="F7277" t="s">
        <v>23</v>
      </c>
      <c r="G7277" t="s">
        <v>2087</v>
      </c>
      <c r="H7277" t="s">
        <v>2088</v>
      </c>
      <c r="I7277" t="s">
        <v>26</v>
      </c>
      <c r="J7277" t="s">
        <v>27</v>
      </c>
      <c r="K7277" t="s">
        <v>8101</v>
      </c>
      <c r="L7277" t="s">
        <v>8102</v>
      </c>
      <c r="M7277">
        <v>19134</v>
      </c>
      <c r="N7277" t="s">
        <v>3728</v>
      </c>
      <c r="O7277" t="s">
        <v>110</v>
      </c>
      <c r="P7277" t="s">
        <v>32</v>
      </c>
      <c r="Q7277" t="s">
        <v>40</v>
      </c>
      <c r="R7277" t="s">
        <v>111</v>
      </c>
      <c r="S7277">
        <v>4.6719999999999997</v>
      </c>
      <c r="T7277">
        <v>1</v>
      </c>
      <c r="U7277">
        <v>0.2</v>
      </c>
      <c r="V7277">
        <v>1.5767999999999998</v>
      </c>
      <c r="W7277" t="s">
        <v>10939</v>
      </c>
      <c r="X7277" t="s">
        <v>10937</v>
      </c>
      <c r="Y7277">
        <v>9</v>
      </c>
      <c r="Z7277" t="s">
        <v>10949</v>
      </c>
      <c r="AA7277">
        <v>0.33749999999999997</v>
      </c>
    </row>
    <row r="7278" spans="1:27" x14ac:dyDescent="0.35">
      <c r="A7278">
        <v>1361</v>
      </c>
      <c r="B7278" t="s">
        <v>9791</v>
      </c>
      <c r="C7278">
        <v>2014</v>
      </c>
      <c r="D7278" s="1">
        <v>41932</v>
      </c>
      <c r="E7278" s="1">
        <v>41938</v>
      </c>
      <c r="F7278" t="s">
        <v>23</v>
      </c>
      <c r="G7278" t="s">
        <v>143</v>
      </c>
      <c r="H7278" t="s">
        <v>144</v>
      </c>
      <c r="I7278" t="s">
        <v>26</v>
      </c>
      <c r="J7278" t="s">
        <v>27</v>
      </c>
      <c r="K7278" t="s">
        <v>8101</v>
      </c>
      <c r="L7278" t="s">
        <v>8102</v>
      </c>
      <c r="M7278">
        <v>19120</v>
      </c>
      <c r="N7278" t="s">
        <v>3728</v>
      </c>
      <c r="O7278" t="s">
        <v>6038</v>
      </c>
      <c r="P7278" t="s">
        <v>32</v>
      </c>
      <c r="Q7278" t="s">
        <v>40</v>
      </c>
      <c r="R7278" t="s">
        <v>6039</v>
      </c>
      <c r="S7278">
        <v>123.256</v>
      </c>
      <c r="T7278">
        <v>7</v>
      </c>
      <c r="U7278">
        <v>0.2</v>
      </c>
      <c r="V7278">
        <v>9.2441999999999993</v>
      </c>
      <c r="W7278" t="s">
        <v>10939</v>
      </c>
      <c r="X7278" t="s">
        <v>10940</v>
      </c>
      <c r="Y7278">
        <v>10</v>
      </c>
      <c r="Z7278" t="s">
        <v>10945</v>
      </c>
      <c r="AA7278">
        <v>7.4999999999999997E-2</v>
      </c>
    </row>
    <row r="7279" spans="1:27" x14ac:dyDescent="0.35">
      <c r="A7279">
        <v>1490</v>
      </c>
      <c r="B7279" t="s">
        <v>9792</v>
      </c>
      <c r="C7279">
        <v>2011</v>
      </c>
      <c r="D7279" s="1">
        <v>40876</v>
      </c>
      <c r="E7279" s="1">
        <v>40883</v>
      </c>
      <c r="F7279" t="s">
        <v>23</v>
      </c>
      <c r="G7279" t="s">
        <v>5718</v>
      </c>
      <c r="H7279" t="s">
        <v>5719</v>
      </c>
      <c r="I7279" t="s">
        <v>38</v>
      </c>
      <c r="J7279" t="s">
        <v>27</v>
      </c>
      <c r="K7279" t="s">
        <v>8101</v>
      </c>
      <c r="L7279" t="s">
        <v>8102</v>
      </c>
      <c r="M7279">
        <v>19143</v>
      </c>
      <c r="N7279" t="s">
        <v>3728</v>
      </c>
      <c r="O7279" t="s">
        <v>272</v>
      </c>
      <c r="P7279" t="s">
        <v>32</v>
      </c>
      <c r="Q7279" t="s">
        <v>172</v>
      </c>
      <c r="R7279" t="s">
        <v>273</v>
      </c>
      <c r="S7279">
        <v>5.04</v>
      </c>
      <c r="T7279">
        <v>2</v>
      </c>
      <c r="U7279">
        <v>0.2</v>
      </c>
      <c r="V7279">
        <v>1.764</v>
      </c>
      <c r="W7279" t="s">
        <v>10944</v>
      </c>
      <c r="X7279" t="s">
        <v>10940</v>
      </c>
      <c r="Y7279">
        <v>11</v>
      </c>
      <c r="Z7279" t="s">
        <v>10947</v>
      </c>
      <c r="AA7279">
        <v>0.35</v>
      </c>
    </row>
    <row r="7280" spans="1:27" x14ac:dyDescent="0.35">
      <c r="A7280">
        <v>1557</v>
      </c>
      <c r="B7280" t="s">
        <v>9793</v>
      </c>
      <c r="C7280">
        <v>2013</v>
      </c>
      <c r="D7280" s="1">
        <v>41404</v>
      </c>
      <c r="E7280" s="1">
        <v>41410</v>
      </c>
      <c r="F7280" t="s">
        <v>23</v>
      </c>
      <c r="G7280" t="s">
        <v>1747</v>
      </c>
      <c r="H7280" t="s">
        <v>1748</v>
      </c>
      <c r="I7280" t="s">
        <v>38</v>
      </c>
      <c r="J7280" t="s">
        <v>27</v>
      </c>
      <c r="K7280" t="s">
        <v>8101</v>
      </c>
      <c r="L7280" t="s">
        <v>8102</v>
      </c>
      <c r="M7280">
        <v>19140</v>
      </c>
      <c r="N7280" t="s">
        <v>3728</v>
      </c>
      <c r="O7280" t="s">
        <v>3287</v>
      </c>
      <c r="P7280" t="s">
        <v>32</v>
      </c>
      <c r="Q7280" t="s">
        <v>146</v>
      </c>
      <c r="R7280" t="s">
        <v>66</v>
      </c>
      <c r="S7280">
        <v>9.3439999999999994</v>
      </c>
      <c r="T7280">
        <v>1</v>
      </c>
      <c r="U7280">
        <v>0.2</v>
      </c>
      <c r="V7280">
        <v>3.504</v>
      </c>
      <c r="W7280" t="s">
        <v>10936</v>
      </c>
      <c r="X7280" t="s">
        <v>10942</v>
      </c>
      <c r="Y7280">
        <v>5</v>
      </c>
      <c r="Z7280" t="s">
        <v>10952</v>
      </c>
      <c r="AA7280">
        <v>0.375</v>
      </c>
    </row>
    <row r="7281" spans="1:27" x14ac:dyDescent="0.35">
      <c r="A7281">
        <v>1558</v>
      </c>
      <c r="B7281" t="s">
        <v>9793</v>
      </c>
      <c r="C7281">
        <v>2013</v>
      </c>
      <c r="D7281" s="1">
        <v>41404</v>
      </c>
      <c r="E7281" s="1">
        <v>41410</v>
      </c>
      <c r="F7281" t="s">
        <v>23</v>
      </c>
      <c r="G7281" t="s">
        <v>1747</v>
      </c>
      <c r="H7281" t="s">
        <v>1748</v>
      </c>
      <c r="I7281" t="s">
        <v>38</v>
      </c>
      <c r="J7281" t="s">
        <v>27</v>
      </c>
      <c r="K7281" t="s">
        <v>8101</v>
      </c>
      <c r="L7281" t="s">
        <v>8102</v>
      </c>
      <c r="M7281">
        <v>19140</v>
      </c>
      <c r="N7281" t="s">
        <v>3728</v>
      </c>
      <c r="O7281" t="s">
        <v>5981</v>
      </c>
      <c r="P7281" t="s">
        <v>32</v>
      </c>
      <c r="Q7281" t="s">
        <v>40</v>
      </c>
      <c r="R7281" t="s">
        <v>5982</v>
      </c>
      <c r="S7281">
        <v>79.36</v>
      </c>
      <c r="T7281">
        <v>5</v>
      </c>
      <c r="U7281">
        <v>0.2</v>
      </c>
      <c r="V7281">
        <v>9.919999999999991</v>
      </c>
      <c r="W7281" t="s">
        <v>10936</v>
      </c>
      <c r="X7281" t="s">
        <v>10942</v>
      </c>
      <c r="Y7281">
        <v>5</v>
      </c>
      <c r="Z7281" t="s">
        <v>10952</v>
      </c>
      <c r="AA7281">
        <v>0.12499999999999989</v>
      </c>
    </row>
    <row r="7282" spans="1:27" x14ac:dyDescent="0.35">
      <c r="A7282">
        <v>1679</v>
      </c>
      <c r="B7282" t="s">
        <v>8150</v>
      </c>
      <c r="C7282">
        <v>2011</v>
      </c>
      <c r="D7282" s="1">
        <v>40793</v>
      </c>
      <c r="E7282" s="1">
        <v>40799</v>
      </c>
      <c r="F7282" t="s">
        <v>23</v>
      </c>
      <c r="G7282" t="s">
        <v>2618</v>
      </c>
      <c r="H7282" t="s">
        <v>2619</v>
      </c>
      <c r="I7282" t="s">
        <v>26</v>
      </c>
      <c r="J7282" t="s">
        <v>27</v>
      </c>
      <c r="K7282" t="s">
        <v>8101</v>
      </c>
      <c r="L7282" t="s">
        <v>8102</v>
      </c>
      <c r="M7282">
        <v>19134</v>
      </c>
      <c r="N7282" t="s">
        <v>3728</v>
      </c>
      <c r="O7282" t="s">
        <v>5691</v>
      </c>
      <c r="P7282" t="s">
        <v>32</v>
      </c>
      <c r="Q7282" t="s">
        <v>33</v>
      </c>
      <c r="R7282" t="s">
        <v>5692</v>
      </c>
      <c r="S7282">
        <v>64.784000000000006</v>
      </c>
      <c r="T7282">
        <v>1</v>
      </c>
      <c r="U7282">
        <v>0.2</v>
      </c>
      <c r="V7282">
        <v>-14.576399999999996</v>
      </c>
      <c r="W7282" t="s">
        <v>10944</v>
      </c>
      <c r="X7282" t="s">
        <v>10937</v>
      </c>
      <c r="Y7282">
        <v>9</v>
      </c>
      <c r="Z7282" t="s">
        <v>10949</v>
      </c>
      <c r="AA7282">
        <v>-0.22499999999999992</v>
      </c>
    </row>
    <row r="7283" spans="1:27" x14ac:dyDescent="0.35">
      <c r="A7283">
        <v>1744</v>
      </c>
      <c r="B7283" t="s">
        <v>8153</v>
      </c>
      <c r="C7283">
        <v>2014</v>
      </c>
      <c r="D7283" s="1">
        <v>41943</v>
      </c>
      <c r="E7283" s="1">
        <v>41947</v>
      </c>
      <c r="F7283" t="s">
        <v>23</v>
      </c>
      <c r="G7283" t="s">
        <v>87</v>
      </c>
      <c r="H7283" t="s">
        <v>88</v>
      </c>
      <c r="I7283" t="s">
        <v>38</v>
      </c>
      <c r="J7283" t="s">
        <v>27</v>
      </c>
      <c r="K7283" t="s">
        <v>8101</v>
      </c>
      <c r="L7283" t="s">
        <v>8102</v>
      </c>
      <c r="M7283">
        <v>19140</v>
      </c>
      <c r="N7283" t="s">
        <v>3728</v>
      </c>
      <c r="O7283" t="s">
        <v>1744</v>
      </c>
      <c r="P7283" t="s">
        <v>32</v>
      </c>
      <c r="Q7283" t="s">
        <v>33</v>
      </c>
      <c r="R7283" t="s">
        <v>1745</v>
      </c>
      <c r="S7283">
        <v>11.168000000000001</v>
      </c>
      <c r="T7283">
        <v>2</v>
      </c>
      <c r="U7283">
        <v>0.2</v>
      </c>
      <c r="V7283">
        <v>-2.5128000000000008</v>
      </c>
      <c r="W7283" t="s">
        <v>10939</v>
      </c>
      <c r="X7283" t="s">
        <v>10940</v>
      </c>
      <c r="Y7283">
        <v>10</v>
      </c>
      <c r="Z7283" t="s">
        <v>10945</v>
      </c>
      <c r="AA7283">
        <v>-0.22500000000000006</v>
      </c>
    </row>
    <row r="7284" spans="1:27" x14ac:dyDescent="0.35">
      <c r="A7284">
        <v>1760</v>
      </c>
      <c r="B7284" t="s">
        <v>9794</v>
      </c>
      <c r="C7284">
        <v>2011</v>
      </c>
      <c r="D7284" s="1">
        <v>40549</v>
      </c>
      <c r="E7284" s="1">
        <v>40556</v>
      </c>
      <c r="F7284" t="s">
        <v>23</v>
      </c>
      <c r="G7284" t="s">
        <v>2958</v>
      </c>
      <c r="H7284" t="s">
        <v>2959</v>
      </c>
      <c r="I7284" t="s">
        <v>38</v>
      </c>
      <c r="J7284" t="s">
        <v>27</v>
      </c>
      <c r="K7284" t="s">
        <v>8101</v>
      </c>
      <c r="L7284" t="s">
        <v>8102</v>
      </c>
      <c r="M7284">
        <v>19143</v>
      </c>
      <c r="N7284" t="s">
        <v>3728</v>
      </c>
      <c r="O7284" t="s">
        <v>5909</v>
      </c>
      <c r="P7284" t="s">
        <v>32</v>
      </c>
      <c r="Q7284" t="s">
        <v>40</v>
      </c>
      <c r="R7284" t="s">
        <v>5910</v>
      </c>
      <c r="S7284">
        <v>19.536000000000001</v>
      </c>
      <c r="T7284">
        <v>3</v>
      </c>
      <c r="U7284">
        <v>0.2</v>
      </c>
      <c r="V7284">
        <v>4.8840000000000003</v>
      </c>
      <c r="W7284" t="s">
        <v>10944</v>
      </c>
      <c r="X7284" t="s">
        <v>10950</v>
      </c>
      <c r="Y7284">
        <v>1</v>
      </c>
      <c r="Z7284" t="s">
        <v>10951</v>
      </c>
      <c r="AA7284">
        <v>0.25</v>
      </c>
    </row>
    <row r="7285" spans="1:27" x14ac:dyDescent="0.35">
      <c r="A7285">
        <v>1869</v>
      </c>
      <c r="B7285" t="s">
        <v>9795</v>
      </c>
      <c r="C7285">
        <v>2012</v>
      </c>
      <c r="D7285" s="1">
        <v>41085</v>
      </c>
      <c r="E7285" s="1">
        <v>41091</v>
      </c>
      <c r="F7285" t="s">
        <v>23</v>
      </c>
      <c r="G7285" t="s">
        <v>4474</v>
      </c>
      <c r="H7285" t="s">
        <v>4475</v>
      </c>
      <c r="I7285" t="s">
        <v>127</v>
      </c>
      <c r="J7285" t="s">
        <v>27</v>
      </c>
      <c r="K7285" t="s">
        <v>8101</v>
      </c>
      <c r="L7285" t="s">
        <v>8102</v>
      </c>
      <c r="M7285">
        <v>19143</v>
      </c>
      <c r="N7285" t="s">
        <v>3728</v>
      </c>
      <c r="O7285" t="s">
        <v>5812</v>
      </c>
      <c r="P7285" t="s">
        <v>32</v>
      </c>
      <c r="Q7285" t="s">
        <v>33</v>
      </c>
      <c r="R7285" t="s">
        <v>5813</v>
      </c>
      <c r="S7285">
        <v>78.256</v>
      </c>
      <c r="T7285">
        <v>2</v>
      </c>
      <c r="U7285">
        <v>0.2</v>
      </c>
      <c r="V7285">
        <v>-17.607599999999998</v>
      </c>
      <c r="W7285" t="s">
        <v>10948</v>
      </c>
      <c r="X7285" t="s">
        <v>10942</v>
      </c>
      <c r="Y7285">
        <v>6</v>
      </c>
      <c r="Z7285" t="s">
        <v>10946</v>
      </c>
      <c r="AA7285">
        <v>-0.22499999999999998</v>
      </c>
    </row>
    <row r="7286" spans="1:27" x14ac:dyDescent="0.35">
      <c r="A7286">
        <v>2125</v>
      </c>
      <c r="B7286" t="s">
        <v>9796</v>
      </c>
      <c r="C7286">
        <v>2014</v>
      </c>
      <c r="D7286" s="1">
        <v>41975</v>
      </c>
      <c r="E7286" s="1">
        <v>41979</v>
      </c>
      <c r="F7286" t="s">
        <v>23</v>
      </c>
      <c r="G7286" t="s">
        <v>1876</v>
      </c>
      <c r="H7286" t="s">
        <v>1877</v>
      </c>
      <c r="I7286" t="s">
        <v>127</v>
      </c>
      <c r="J7286" t="s">
        <v>27</v>
      </c>
      <c r="K7286" t="s">
        <v>8101</v>
      </c>
      <c r="L7286" t="s">
        <v>8102</v>
      </c>
      <c r="M7286">
        <v>19143</v>
      </c>
      <c r="N7286" t="s">
        <v>3728</v>
      </c>
      <c r="O7286" t="s">
        <v>6404</v>
      </c>
      <c r="P7286" t="s">
        <v>32</v>
      </c>
      <c r="Q7286" t="s">
        <v>146</v>
      </c>
      <c r="R7286" t="s">
        <v>6405</v>
      </c>
      <c r="S7286">
        <v>104.68000000000002</v>
      </c>
      <c r="T7286">
        <v>5</v>
      </c>
      <c r="U7286">
        <v>0.2</v>
      </c>
      <c r="V7286">
        <v>35.329499999999996</v>
      </c>
      <c r="W7286" t="s">
        <v>10939</v>
      </c>
      <c r="X7286" t="s">
        <v>10940</v>
      </c>
      <c r="Y7286">
        <v>12</v>
      </c>
      <c r="Z7286" t="s">
        <v>10941</v>
      </c>
      <c r="AA7286">
        <v>0.33749999999999991</v>
      </c>
    </row>
    <row r="7287" spans="1:27" x14ac:dyDescent="0.35">
      <c r="A7287">
        <v>2135</v>
      </c>
      <c r="B7287" t="s">
        <v>9797</v>
      </c>
      <c r="C7287">
        <v>2012</v>
      </c>
      <c r="D7287" s="1">
        <v>41243</v>
      </c>
      <c r="E7287" s="1">
        <v>41247</v>
      </c>
      <c r="F7287" t="s">
        <v>23</v>
      </c>
      <c r="G7287" t="s">
        <v>149</v>
      </c>
      <c r="H7287" t="s">
        <v>150</v>
      </c>
      <c r="I7287" t="s">
        <v>38</v>
      </c>
      <c r="J7287" t="s">
        <v>27</v>
      </c>
      <c r="K7287" t="s">
        <v>8101</v>
      </c>
      <c r="L7287" t="s">
        <v>8102</v>
      </c>
      <c r="M7287">
        <v>19134</v>
      </c>
      <c r="N7287" t="s">
        <v>3728</v>
      </c>
      <c r="O7287" t="s">
        <v>2154</v>
      </c>
      <c r="P7287" t="s">
        <v>32</v>
      </c>
      <c r="Q7287" t="s">
        <v>65</v>
      </c>
      <c r="R7287" t="s">
        <v>2155</v>
      </c>
      <c r="S7287">
        <v>10.584</v>
      </c>
      <c r="T7287">
        <v>7</v>
      </c>
      <c r="U7287">
        <v>0.2</v>
      </c>
      <c r="V7287">
        <v>-2.3813999999999993</v>
      </c>
      <c r="W7287" t="s">
        <v>10948</v>
      </c>
      <c r="X7287" t="s">
        <v>10940</v>
      </c>
      <c r="Y7287">
        <v>11</v>
      </c>
      <c r="Z7287" t="s">
        <v>10947</v>
      </c>
      <c r="AA7287">
        <v>-0.22499999999999995</v>
      </c>
    </row>
    <row r="7288" spans="1:27" x14ac:dyDescent="0.35">
      <c r="A7288">
        <v>2145</v>
      </c>
      <c r="B7288" t="s">
        <v>9798</v>
      </c>
      <c r="C7288">
        <v>2013</v>
      </c>
      <c r="D7288" s="1">
        <v>41519</v>
      </c>
      <c r="E7288" s="1">
        <v>41523</v>
      </c>
      <c r="F7288" t="s">
        <v>23</v>
      </c>
      <c r="G7288" t="s">
        <v>1812</v>
      </c>
      <c r="H7288" t="s">
        <v>1813</v>
      </c>
      <c r="I7288" t="s">
        <v>26</v>
      </c>
      <c r="J7288" t="s">
        <v>27</v>
      </c>
      <c r="K7288" t="s">
        <v>8101</v>
      </c>
      <c r="L7288" t="s">
        <v>8102</v>
      </c>
      <c r="M7288">
        <v>19140</v>
      </c>
      <c r="N7288" t="s">
        <v>3728</v>
      </c>
      <c r="O7288" t="s">
        <v>3290</v>
      </c>
      <c r="P7288" t="s">
        <v>32</v>
      </c>
      <c r="Q7288" t="s">
        <v>65</v>
      </c>
      <c r="R7288" t="s">
        <v>66</v>
      </c>
      <c r="S7288">
        <v>16.687999999999999</v>
      </c>
      <c r="T7288">
        <v>7</v>
      </c>
      <c r="U7288">
        <v>0.2</v>
      </c>
      <c r="V7288">
        <v>5.4235999999999995</v>
      </c>
      <c r="W7288" t="s">
        <v>10936</v>
      </c>
      <c r="X7288" t="s">
        <v>10937</v>
      </c>
      <c r="Y7288">
        <v>9</v>
      </c>
      <c r="Z7288" t="s">
        <v>10949</v>
      </c>
      <c r="AA7288">
        <v>0.32500000000000001</v>
      </c>
    </row>
    <row r="7289" spans="1:27" x14ac:dyDescent="0.35">
      <c r="A7289">
        <v>2411</v>
      </c>
      <c r="B7289" t="s">
        <v>9799</v>
      </c>
      <c r="C7289">
        <v>2011</v>
      </c>
      <c r="D7289" s="1">
        <v>40756</v>
      </c>
      <c r="E7289" s="1">
        <v>40761</v>
      </c>
      <c r="F7289" t="s">
        <v>23</v>
      </c>
      <c r="G7289" t="s">
        <v>5572</v>
      </c>
      <c r="H7289" t="s">
        <v>5573</v>
      </c>
      <c r="I7289" t="s">
        <v>127</v>
      </c>
      <c r="J7289" t="s">
        <v>27</v>
      </c>
      <c r="K7289" t="s">
        <v>8101</v>
      </c>
      <c r="L7289" t="s">
        <v>8102</v>
      </c>
      <c r="M7289">
        <v>19120</v>
      </c>
      <c r="N7289" t="s">
        <v>3728</v>
      </c>
      <c r="O7289" t="s">
        <v>572</v>
      </c>
      <c r="P7289" t="s">
        <v>32</v>
      </c>
      <c r="Q7289" t="s">
        <v>65</v>
      </c>
      <c r="R7289" t="s">
        <v>573</v>
      </c>
      <c r="S7289">
        <v>5.68</v>
      </c>
      <c r="T7289">
        <v>2</v>
      </c>
      <c r="U7289">
        <v>0.2</v>
      </c>
      <c r="V7289">
        <v>1.9169999999999998</v>
      </c>
      <c r="W7289" t="s">
        <v>10944</v>
      </c>
      <c r="X7289" t="s">
        <v>10937</v>
      </c>
      <c r="Y7289">
        <v>8</v>
      </c>
      <c r="Z7289" t="s">
        <v>10954</v>
      </c>
      <c r="AA7289">
        <v>0.33749999999999997</v>
      </c>
    </row>
    <row r="7290" spans="1:27" x14ac:dyDescent="0.35">
      <c r="A7290">
        <v>2766</v>
      </c>
      <c r="B7290" t="s">
        <v>9800</v>
      </c>
      <c r="C7290">
        <v>2014</v>
      </c>
      <c r="D7290" s="1">
        <v>41813</v>
      </c>
      <c r="E7290" s="1">
        <v>41819</v>
      </c>
      <c r="F7290" t="s">
        <v>23</v>
      </c>
      <c r="G7290" t="s">
        <v>169</v>
      </c>
      <c r="H7290" t="s">
        <v>170</v>
      </c>
      <c r="I7290" t="s">
        <v>127</v>
      </c>
      <c r="J7290" t="s">
        <v>27</v>
      </c>
      <c r="K7290" t="s">
        <v>8101</v>
      </c>
      <c r="L7290" t="s">
        <v>8102</v>
      </c>
      <c r="M7290">
        <v>19140</v>
      </c>
      <c r="N7290" t="s">
        <v>3728</v>
      </c>
      <c r="O7290" t="s">
        <v>9280</v>
      </c>
      <c r="P7290" t="s">
        <v>32</v>
      </c>
      <c r="Q7290" t="s">
        <v>33</v>
      </c>
      <c r="R7290" t="s">
        <v>9281</v>
      </c>
      <c r="S7290">
        <v>8.9280000000000008</v>
      </c>
      <c r="T7290">
        <v>2</v>
      </c>
      <c r="U7290">
        <v>0.2</v>
      </c>
      <c r="V7290">
        <v>0.66959999999999997</v>
      </c>
      <c r="W7290" t="s">
        <v>10939</v>
      </c>
      <c r="X7290" t="s">
        <v>10942</v>
      </c>
      <c r="Y7290">
        <v>6</v>
      </c>
      <c r="Z7290" t="s">
        <v>10946</v>
      </c>
      <c r="AA7290">
        <v>7.4999999999999983E-2</v>
      </c>
    </row>
    <row r="7291" spans="1:27" x14ac:dyDescent="0.35">
      <c r="A7291">
        <v>2997</v>
      </c>
      <c r="B7291" t="s">
        <v>8183</v>
      </c>
      <c r="C7291">
        <v>2011</v>
      </c>
      <c r="D7291" s="1">
        <v>40715</v>
      </c>
      <c r="E7291" s="1">
        <v>40719</v>
      </c>
      <c r="F7291" t="s">
        <v>23</v>
      </c>
      <c r="G7291" t="s">
        <v>3591</v>
      </c>
      <c r="H7291" t="s">
        <v>3592</v>
      </c>
      <c r="I7291" t="s">
        <v>38</v>
      </c>
      <c r="J7291" t="s">
        <v>27</v>
      </c>
      <c r="K7291" t="s">
        <v>8101</v>
      </c>
      <c r="L7291" t="s">
        <v>8102</v>
      </c>
      <c r="M7291">
        <v>19120</v>
      </c>
      <c r="N7291" t="s">
        <v>3728</v>
      </c>
      <c r="O7291" t="s">
        <v>1731</v>
      </c>
      <c r="P7291" t="s">
        <v>32</v>
      </c>
      <c r="Q7291" t="s">
        <v>146</v>
      </c>
      <c r="R7291" t="s">
        <v>66</v>
      </c>
      <c r="S7291">
        <v>24.896000000000001</v>
      </c>
      <c r="T7291">
        <v>4</v>
      </c>
      <c r="U7291">
        <v>0.2</v>
      </c>
      <c r="V7291">
        <v>8.4024000000000001</v>
      </c>
      <c r="W7291" t="s">
        <v>10944</v>
      </c>
      <c r="X7291" t="s">
        <v>10942</v>
      </c>
      <c r="Y7291">
        <v>6</v>
      </c>
      <c r="Z7291" t="s">
        <v>10946</v>
      </c>
      <c r="AA7291">
        <v>0.33749999999999997</v>
      </c>
    </row>
    <row r="7292" spans="1:27" x14ac:dyDescent="0.35">
      <c r="A7292">
        <v>3001</v>
      </c>
      <c r="B7292" t="s">
        <v>8183</v>
      </c>
      <c r="C7292">
        <v>2011</v>
      </c>
      <c r="D7292" s="1">
        <v>40715</v>
      </c>
      <c r="E7292" s="1">
        <v>40719</v>
      </c>
      <c r="F7292" t="s">
        <v>23</v>
      </c>
      <c r="G7292" t="s">
        <v>3591</v>
      </c>
      <c r="H7292" t="s">
        <v>3592</v>
      </c>
      <c r="I7292" t="s">
        <v>38</v>
      </c>
      <c r="J7292" t="s">
        <v>27</v>
      </c>
      <c r="K7292" t="s">
        <v>8101</v>
      </c>
      <c r="L7292" t="s">
        <v>8102</v>
      </c>
      <c r="M7292">
        <v>19120</v>
      </c>
      <c r="N7292" t="s">
        <v>3728</v>
      </c>
      <c r="O7292" t="s">
        <v>6243</v>
      </c>
      <c r="P7292" t="s">
        <v>32</v>
      </c>
      <c r="Q7292" t="s">
        <v>79</v>
      </c>
      <c r="R7292" t="s">
        <v>6244</v>
      </c>
      <c r="S7292">
        <v>44.416000000000004</v>
      </c>
      <c r="T7292">
        <v>2</v>
      </c>
      <c r="U7292">
        <v>0.2</v>
      </c>
      <c r="V7292">
        <v>3.8864000000000001</v>
      </c>
      <c r="W7292" t="s">
        <v>10944</v>
      </c>
      <c r="X7292" t="s">
        <v>10942</v>
      </c>
      <c r="Y7292">
        <v>6</v>
      </c>
      <c r="Z7292" t="s">
        <v>10946</v>
      </c>
      <c r="AA7292">
        <v>8.7499999999999994E-2</v>
      </c>
    </row>
    <row r="7293" spans="1:27" x14ac:dyDescent="0.35">
      <c r="A7293">
        <v>3200</v>
      </c>
      <c r="B7293" t="s">
        <v>9801</v>
      </c>
      <c r="C7293">
        <v>2014</v>
      </c>
      <c r="D7293" s="1">
        <v>41992</v>
      </c>
      <c r="E7293" s="1">
        <v>41996</v>
      </c>
      <c r="F7293" t="s">
        <v>23</v>
      </c>
      <c r="G7293" t="s">
        <v>1101</v>
      </c>
      <c r="H7293" t="s">
        <v>1102</v>
      </c>
      <c r="I7293" t="s">
        <v>26</v>
      </c>
      <c r="J7293" t="s">
        <v>27</v>
      </c>
      <c r="K7293" t="s">
        <v>8101</v>
      </c>
      <c r="L7293" t="s">
        <v>8102</v>
      </c>
      <c r="M7293">
        <v>19134</v>
      </c>
      <c r="N7293" t="s">
        <v>3728</v>
      </c>
      <c r="O7293" t="s">
        <v>6102</v>
      </c>
      <c r="P7293" t="s">
        <v>32</v>
      </c>
      <c r="Q7293" t="s">
        <v>40</v>
      </c>
      <c r="R7293" t="s">
        <v>6103</v>
      </c>
      <c r="S7293">
        <v>18.704000000000001</v>
      </c>
      <c r="T7293">
        <v>7</v>
      </c>
      <c r="U7293">
        <v>0.2</v>
      </c>
      <c r="V7293">
        <v>2.3379999999999983</v>
      </c>
      <c r="W7293" t="s">
        <v>10939</v>
      </c>
      <c r="X7293" t="s">
        <v>10940</v>
      </c>
      <c r="Y7293">
        <v>12</v>
      </c>
      <c r="Z7293" t="s">
        <v>10941</v>
      </c>
      <c r="AA7293">
        <v>0.1249999999999999</v>
      </c>
    </row>
    <row r="7294" spans="1:27" x14ac:dyDescent="0.35">
      <c r="A7294">
        <v>3214</v>
      </c>
      <c r="B7294" t="s">
        <v>9802</v>
      </c>
      <c r="C7294">
        <v>2013</v>
      </c>
      <c r="D7294" s="1">
        <v>41421</v>
      </c>
      <c r="E7294" s="1">
        <v>41427</v>
      </c>
      <c r="F7294" t="s">
        <v>23</v>
      </c>
      <c r="G7294" t="s">
        <v>285</v>
      </c>
      <c r="H7294" t="s">
        <v>286</v>
      </c>
      <c r="I7294" t="s">
        <v>26</v>
      </c>
      <c r="J7294" t="s">
        <v>27</v>
      </c>
      <c r="K7294" t="s">
        <v>8101</v>
      </c>
      <c r="L7294" t="s">
        <v>8102</v>
      </c>
      <c r="M7294">
        <v>19134</v>
      </c>
      <c r="N7294" t="s">
        <v>3728</v>
      </c>
      <c r="O7294" t="s">
        <v>3129</v>
      </c>
      <c r="P7294" t="s">
        <v>32</v>
      </c>
      <c r="Q7294" t="s">
        <v>40</v>
      </c>
      <c r="R7294" t="s">
        <v>3130</v>
      </c>
      <c r="S7294">
        <v>1.504</v>
      </c>
      <c r="T7294">
        <v>1</v>
      </c>
      <c r="U7294">
        <v>0.2</v>
      </c>
      <c r="V7294">
        <v>0.16919999999999991</v>
      </c>
      <c r="W7294" t="s">
        <v>10936</v>
      </c>
      <c r="X7294" t="s">
        <v>10942</v>
      </c>
      <c r="Y7294">
        <v>5</v>
      </c>
      <c r="Z7294" t="s">
        <v>10952</v>
      </c>
      <c r="AA7294">
        <v>0.11249999999999993</v>
      </c>
    </row>
    <row r="7295" spans="1:27" x14ac:dyDescent="0.35">
      <c r="A7295">
        <v>3215</v>
      </c>
      <c r="B7295" t="s">
        <v>9802</v>
      </c>
      <c r="C7295">
        <v>2013</v>
      </c>
      <c r="D7295" s="1">
        <v>41421</v>
      </c>
      <c r="E7295" s="1">
        <v>41427</v>
      </c>
      <c r="F7295" t="s">
        <v>23</v>
      </c>
      <c r="G7295" t="s">
        <v>285</v>
      </c>
      <c r="H7295" t="s">
        <v>286</v>
      </c>
      <c r="I7295" t="s">
        <v>26</v>
      </c>
      <c r="J7295" t="s">
        <v>27</v>
      </c>
      <c r="K7295" t="s">
        <v>8101</v>
      </c>
      <c r="L7295" t="s">
        <v>8102</v>
      </c>
      <c r="M7295">
        <v>19134</v>
      </c>
      <c r="N7295" t="s">
        <v>3728</v>
      </c>
      <c r="O7295" t="s">
        <v>2061</v>
      </c>
      <c r="P7295" t="s">
        <v>32</v>
      </c>
      <c r="Q7295" t="s">
        <v>79</v>
      </c>
      <c r="R7295" t="s">
        <v>2062</v>
      </c>
      <c r="S7295">
        <v>34.848000000000006</v>
      </c>
      <c r="T7295">
        <v>2</v>
      </c>
      <c r="U7295">
        <v>0.2</v>
      </c>
      <c r="V7295">
        <v>6.5339999999999971</v>
      </c>
      <c r="W7295" t="s">
        <v>10936</v>
      </c>
      <c r="X7295" t="s">
        <v>10942</v>
      </c>
      <c r="Y7295">
        <v>5</v>
      </c>
      <c r="Z7295" t="s">
        <v>10952</v>
      </c>
      <c r="AA7295">
        <v>0.18749999999999989</v>
      </c>
    </row>
    <row r="7296" spans="1:27" x14ac:dyDescent="0.35">
      <c r="A7296">
        <v>3266</v>
      </c>
      <c r="B7296" t="s">
        <v>9803</v>
      </c>
      <c r="C7296">
        <v>2011</v>
      </c>
      <c r="D7296" s="1">
        <v>40827</v>
      </c>
      <c r="E7296" s="1">
        <v>40831</v>
      </c>
      <c r="F7296" t="s">
        <v>23</v>
      </c>
      <c r="G7296" t="s">
        <v>1939</v>
      </c>
      <c r="H7296" t="s">
        <v>1940</v>
      </c>
      <c r="I7296" t="s">
        <v>38</v>
      </c>
      <c r="J7296" t="s">
        <v>27</v>
      </c>
      <c r="K7296" t="s">
        <v>8101</v>
      </c>
      <c r="L7296" t="s">
        <v>8102</v>
      </c>
      <c r="M7296">
        <v>19120</v>
      </c>
      <c r="N7296" t="s">
        <v>3728</v>
      </c>
      <c r="O7296" t="s">
        <v>2124</v>
      </c>
      <c r="P7296" t="s">
        <v>32</v>
      </c>
      <c r="Q7296" t="s">
        <v>33</v>
      </c>
      <c r="R7296" t="s">
        <v>2125</v>
      </c>
      <c r="S7296">
        <v>281.904</v>
      </c>
      <c r="T7296">
        <v>2</v>
      </c>
      <c r="U7296">
        <v>0.2</v>
      </c>
      <c r="V7296">
        <v>10.571399999999983</v>
      </c>
      <c r="W7296" t="s">
        <v>10944</v>
      </c>
      <c r="X7296" t="s">
        <v>10940</v>
      </c>
      <c r="Y7296">
        <v>10</v>
      </c>
      <c r="Z7296" t="s">
        <v>10945</v>
      </c>
      <c r="AA7296">
        <v>3.7499999999999936E-2</v>
      </c>
    </row>
    <row r="7297" spans="1:27" x14ac:dyDescent="0.35">
      <c r="A7297">
        <v>3267</v>
      </c>
      <c r="B7297" t="s">
        <v>9803</v>
      </c>
      <c r="C7297">
        <v>2011</v>
      </c>
      <c r="D7297" s="1">
        <v>40827</v>
      </c>
      <c r="E7297" s="1">
        <v>40831</v>
      </c>
      <c r="F7297" t="s">
        <v>23</v>
      </c>
      <c r="G7297" t="s">
        <v>1939</v>
      </c>
      <c r="H7297" t="s">
        <v>1940</v>
      </c>
      <c r="I7297" t="s">
        <v>38</v>
      </c>
      <c r="J7297" t="s">
        <v>27</v>
      </c>
      <c r="K7297" t="s">
        <v>8101</v>
      </c>
      <c r="L7297" t="s">
        <v>8102</v>
      </c>
      <c r="M7297">
        <v>19120</v>
      </c>
      <c r="N7297" t="s">
        <v>3728</v>
      </c>
      <c r="O7297" t="s">
        <v>2099</v>
      </c>
      <c r="P7297" t="s">
        <v>32</v>
      </c>
      <c r="Q7297" t="s">
        <v>146</v>
      </c>
      <c r="R7297" t="s">
        <v>2100</v>
      </c>
      <c r="S7297">
        <v>201.43200000000002</v>
      </c>
      <c r="T7297">
        <v>3</v>
      </c>
      <c r="U7297">
        <v>0.2</v>
      </c>
      <c r="V7297">
        <v>67.983299999999986</v>
      </c>
      <c r="W7297" t="s">
        <v>10944</v>
      </c>
      <c r="X7297" t="s">
        <v>10940</v>
      </c>
      <c r="Y7297">
        <v>10</v>
      </c>
      <c r="Z7297" t="s">
        <v>10945</v>
      </c>
      <c r="AA7297">
        <v>0.33749999999999991</v>
      </c>
    </row>
    <row r="7298" spans="1:27" x14ac:dyDescent="0.35">
      <c r="A7298">
        <v>3301</v>
      </c>
      <c r="B7298" t="s">
        <v>8190</v>
      </c>
      <c r="C7298">
        <v>2011</v>
      </c>
      <c r="D7298" s="1">
        <v>40865</v>
      </c>
      <c r="E7298" s="1">
        <v>40869</v>
      </c>
      <c r="F7298" t="s">
        <v>23</v>
      </c>
      <c r="G7298" t="s">
        <v>680</v>
      </c>
      <c r="H7298" t="s">
        <v>681</v>
      </c>
      <c r="I7298" t="s">
        <v>38</v>
      </c>
      <c r="J7298" t="s">
        <v>27</v>
      </c>
      <c r="K7298" t="s">
        <v>8101</v>
      </c>
      <c r="L7298" t="s">
        <v>8102</v>
      </c>
      <c r="M7298">
        <v>19140</v>
      </c>
      <c r="N7298" t="s">
        <v>3728</v>
      </c>
      <c r="O7298" t="s">
        <v>3000</v>
      </c>
      <c r="P7298" t="s">
        <v>32</v>
      </c>
      <c r="Q7298" t="s">
        <v>33</v>
      </c>
      <c r="R7298" t="s">
        <v>3001</v>
      </c>
      <c r="S7298">
        <v>76.792000000000002</v>
      </c>
      <c r="T7298">
        <v>1</v>
      </c>
      <c r="U7298">
        <v>0.2</v>
      </c>
      <c r="V7298">
        <v>-16.318300000000001</v>
      </c>
      <c r="W7298" t="s">
        <v>10944</v>
      </c>
      <c r="X7298" t="s">
        <v>10940</v>
      </c>
      <c r="Y7298">
        <v>11</v>
      </c>
      <c r="Z7298" t="s">
        <v>10947</v>
      </c>
      <c r="AA7298">
        <v>-0.21249999999999999</v>
      </c>
    </row>
    <row r="7299" spans="1:27" x14ac:dyDescent="0.35">
      <c r="A7299">
        <v>3445</v>
      </c>
      <c r="B7299" t="s">
        <v>9804</v>
      </c>
      <c r="C7299">
        <v>2013</v>
      </c>
      <c r="D7299" s="1">
        <v>41485</v>
      </c>
      <c r="E7299" s="1">
        <v>41489</v>
      </c>
      <c r="F7299" t="s">
        <v>23</v>
      </c>
      <c r="G7299" t="s">
        <v>1475</v>
      </c>
      <c r="H7299" t="s">
        <v>1476</v>
      </c>
      <c r="I7299" t="s">
        <v>26</v>
      </c>
      <c r="J7299" t="s">
        <v>27</v>
      </c>
      <c r="K7299" t="s">
        <v>8101</v>
      </c>
      <c r="L7299" t="s">
        <v>8102</v>
      </c>
      <c r="M7299">
        <v>19140</v>
      </c>
      <c r="N7299" t="s">
        <v>3728</v>
      </c>
      <c r="O7299" t="s">
        <v>1689</v>
      </c>
      <c r="P7299" t="s">
        <v>32</v>
      </c>
      <c r="Q7299" t="s">
        <v>33</v>
      </c>
      <c r="R7299" t="s">
        <v>1690</v>
      </c>
      <c r="S7299">
        <v>84.784000000000006</v>
      </c>
      <c r="T7299">
        <v>2</v>
      </c>
      <c r="U7299">
        <v>0.2</v>
      </c>
      <c r="V7299">
        <v>-16.956800000000005</v>
      </c>
      <c r="W7299" t="s">
        <v>10936</v>
      </c>
      <c r="X7299" t="s">
        <v>10937</v>
      </c>
      <c r="Y7299">
        <v>7</v>
      </c>
      <c r="Z7299" t="s">
        <v>10938</v>
      </c>
      <c r="AA7299">
        <v>-0.20000000000000004</v>
      </c>
    </row>
    <row r="7300" spans="1:27" x14ac:dyDescent="0.35">
      <c r="A7300">
        <v>3596</v>
      </c>
      <c r="B7300" t="s">
        <v>9805</v>
      </c>
      <c r="C7300">
        <v>2014</v>
      </c>
      <c r="D7300" s="1">
        <v>41983</v>
      </c>
      <c r="E7300" s="1">
        <v>41989</v>
      </c>
      <c r="F7300" t="s">
        <v>23</v>
      </c>
      <c r="G7300" t="s">
        <v>2802</v>
      </c>
      <c r="H7300" t="s">
        <v>2803</v>
      </c>
      <c r="I7300" t="s">
        <v>26</v>
      </c>
      <c r="J7300" t="s">
        <v>27</v>
      </c>
      <c r="K7300" t="s">
        <v>8101</v>
      </c>
      <c r="L7300" t="s">
        <v>8102</v>
      </c>
      <c r="M7300">
        <v>19143</v>
      </c>
      <c r="N7300" t="s">
        <v>3728</v>
      </c>
      <c r="O7300" t="s">
        <v>1579</v>
      </c>
      <c r="P7300" t="s">
        <v>32</v>
      </c>
      <c r="Q7300" t="s">
        <v>40</v>
      </c>
      <c r="R7300" t="s">
        <v>1580</v>
      </c>
      <c r="S7300">
        <v>2.6240000000000001</v>
      </c>
      <c r="T7300">
        <v>1</v>
      </c>
      <c r="U7300">
        <v>0.2</v>
      </c>
      <c r="V7300">
        <v>0.42639999999999978</v>
      </c>
      <c r="W7300" t="s">
        <v>10939</v>
      </c>
      <c r="X7300" t="s">
        <v>10940</v>
      </c>
      <c r="Y7300">
        <v>12</v>
      </c>
      <c r="Z7300" t="s">
        <v>10941</v>
      </c>
      <c r="AA7300">
        <v>0.16249999999999992</v>
      </c>
    </row>
    <row r="7301" spans="1:27" x14ac:dyDescent="0.35">
      <c r="A7301">
        <v>3772</v>
      </c>
      <c r="B7301" t="s">
        <v>9806</v>
      </c>
      <c r="C7301">
        <v>2013</v>
      </c>
      <c r="D7301" s="1">
        <v>41407</v>
      </c>
      <c r="E7301" s="1">
        <v>41412</v>
      </c>
      <c r="F7301" t="s">
        <v>23</v>
      </c>
      <c r="G7301" t="s">
        <v>1235</v>
      </c>
      <c r="H7301" t="s">
        <v>1236</v>
      </c>
      <c r="I7301" t="s">
        <v>26</v>
      </c>
      <c r="J7301" t="s">
        <v>27</v>
      </c>
      <c r="K7301" t="s">
        <v>8101</v>
      </c>
      <c r="L7301" t="s">
        <v>8102</v>
      </c>
      <c r="M7301">
        <v>19140</v>
      </c>
      <c r="N7301" t="s">
        <v>3728</v>
      </c>
      <c r="O7301" t="s">
        <v>2549</v>
      </c>
      <c r="P7301" t="s">
        <v>32</v>
      </c>
      <c r="Q7301" t="s">
        <v>33</v>
      </c>
      <c r="R7301" t="s">
        <v>2550</v>
      </c>
      <c r="S7301">
        <v>82.367999999999995</v>
      </c>
      <c r="T7301">
        <v>2</v>
      </c>
      <c r="U7301">
        <v>0.2</v>
      </c>
      <c r="V7301">
        <v>-19.562399999999997</v>
      </c>
      <c r="W7301" t="s">
        <v>10936</v>
      </c>
      <c r="X7301" t="s">
        <v>10942</v>
      </c>
      <c r="Y7301">
        <v>5</v>
      </c>
      <c r="Z7301" t="s">
        <v>10952</v>
      </c>
      <c r="AA7301">
        <v>-0.23749999999999996</v>
      </c>
    </row>
    <row r="7302" spans="1:27" x14ac:dyDescent="0.35">
      <c r="A7302">
        <v>3904</v>
      </c>
      <c r="B7302" t="s">
        <v>8203</v>
      </c>
      <c r="C7302">
        <v>2012</v>
      </c>
      <c r="D7302" s="1">
        <v>41004</v>
      </c>
      <c r="E7302" s="1">
        <v>41009</v>
      </c>
      <c r="F7302" t="s">
        <v>23</v>
      </c>
      <c r="G7302" t="s">
        <v>8204</v>
      </c>
      <c r="H7302" t="s">
        <v>8205</v>
      </c>
      <c r="I7302" t="s">
        <v>127</v>
      </c>
      <c r="J7302" t="s">
        <v>27</v>
      </c>
      <c r="K7302" t="s">
        <v>8101</v>
      </c>
      <c r="L7302" t="s">
        <v>8102</v>
      </c>
      <c r="M7302">
        <v>19143</v>
      </c>
      <c r="N7302" t="s">
        <v>3728</v>
      </c>
      <c r="O7302" t="s">
        <v>6179</v>
      </c>
      <c r="P7302" t="s">
        <v>32</v>
      </c>
      <c r="Q7302" t="s">
        <v>79</v>
      </c>
      <c r="R7302" t="s">
        <v>6180</v>
      </c>
      <c r="S7302">
        <v>98.111999999999995</v>
      </c>
      <c r="T7302">
        <v>7</v>
      </c>
      <c r="U7302">
        <v>0.2</v>
      </c>
      <c r="V7302">
        <v>18.396000000000001</v>
      </c>
      <c r="W7302" t="s">
        <v>10948</v>
      </c>
      <c r="X7302" t="s">
        <v>10942</v>
      </c>
      <c r="Y7302">
        <v>4</v>
      </c>
      <c r="Z7302" t="s">
        <v>10943</v>
      </c>
      <c r="AA7302">
        <v>0.18750000000000003</v>
      </c>
    </row>
    <row r="7303" spans="1:27" x14ac:dyDescent="0.35">
      <c r="A7303">
        <v>3905</v>
      </c>
      <c r="B7303" t="s">
        <v>8203</v>
      </c>
      <c r="C7303">
        <v>2012</v>
      </c>
      <c r="D7303" s="1">
        <v>41004</v>
      </c>
      <c r="E7303" s="1">
        <v>41009</v>
      </c>
      <c r="F7303" t="s">
        <v>23</v>
      </c>
      <c r="G7303" t="s">
        <v>8204</v>
      </c>
      <c r="H7303" t="s">
        <v>8205</v>
      </c>
      <c r="I7303" t="s">
        <v>127</v>
      </c>
      <c r="J7303" t="s">
        <v>27</v>
      </c>
      <c r="K7303" t="s">
        <v>8101</v>
      </c>
      <c r="L7303" t="s">
        <v>8102</v>
      </c>
      <c r="M7303">
        <v>19143</v>
      </c>
      <c r="N7303" t="s">
        <v>3728</v>
      </c>
      <c r="O7303" t="s">
        <v>2124</v>
      </c>
      <c r="P7303" t="s">
        <v>32</v>
      </c>
      <c r="Q7303" t="s">
        <v>33</v>
      </c>
      <c r="R7303" t="s">
        <v>2125</v>
      </c>
      <c r="S7303">
        <v>563.80799999999999</v>
      </c>
      <c r="T7303">
        <v>4</v>
      </c>
      <c r="U7303">
        <v>0.2</v>
      </c>
      <c r="V7303">
        <v>21.142799999999966</v>
      </c>
      <c r="W7303" t="s">
        <v>10948</v>
      </c>
      <c r="X7303" t="s">
        <v>10942</v>
      </c>
      <c r="Y7303">
        <v>4</v>
      </c>
      <c r="Z7303" t="s">
        <v>10943</v>
      </c>
      <c r="AA7303">
        <v>3.7499999999999936E-2</v>
      </c>
    </row>
    <row r="7304" spans="1:27" x14ac:dyDescent="0.35">
      <c r="A7304">
        <v>3932</v>
      </c>
      <c r="B7304" t="s">
        <v>8772</v>
      </c>
      <c r="C7304">
        <v>2013</v>
      </c>
      <c r="D7304" s="1">
        <v>41513</v>
      </c>
      <c r="E7304" s="1">
        <v>41520</v>
      </c>
      <c r="F7304" t="s">
        <v>23</v>
      </c>
      <c r="G7304" t="s">
        <v>6014</v>
      </c>
      <c r="H7304" t="s">
        <v>6015</v>
      </c>
      <c r="I7304" t="s">
        <v>26</v>
      </c>
      <c r="J7304" t="s">
        <v>27</v>
      </c>
      <c r="K7304" t="s">
        <v>8101</v>
      </c>
      <c r="L7304" t="s">
        <v>8102</v>
      </c>
      <c r="M7304">
        <v>19140</v>
      </c>
      <c r="N7304" t="s">
        <v>3728</v>
      </c>
      <c r="O7304" t="s">
        <v>5971</v>
      </c>
      <c r="P7304" t="s">
        <v>32</v>
      </c>
      <c r="Q7304" t="s">
        <v>40</v>
      </c>
      <c r="R7304" t="s">
        <v>5972</v>
      </c>
      <c r="S7304">
        <v>5.4719999999999995</v>
      </c>
      <c r="T7304">
        <v>3</v>
      </c>
      <c r="U7304">
        <v>0.2</v>
      </c>
      <c r="V7304">
        <v>1.6416000000000004</v>
      </c>
      <c r="W7304" t="s">
        <v>10936</v>
      </c>
      <c r="X7304" t="s">
        <v>10937</v>
      </c>
      <c r="Y7304">
        <v>8</v>
      </c>
      <c r="Z7304" t="s">
        <v>10954</v>
      </c>
      <c r="AA7304">
        <v>0.3000000000000001</v>
      </c>
    </row>
    <row r="7305" spans="1:27" x14ac:dyDescent="0.35">
      <c r="A7305">
        <v>3965</v>
      </c>
      <c r="B7305" t="s">
        <v>9807</v>
      </c>
      <c r="C7305">
        <v>2013</v>
      </c>
      <c r="D7305" s="1">
        <v>41540</v>
      </c>
      <c r="E7305" s="1">
        <v>41546</v>
      </c>
      <c r="F7305" t="s">
        <v>23</v>
      </c>
      <c r="G7305" t="s">
        <v>4632</v>
      </c>
      <c r="H7305" t="s">
        <v>4633</v>
      </c>
      <c r="I7305" t="s">
        <v>38</v>
      </c>
      <c r="J7305" t="s">
        <v>27</v>
      </c>
      <c r="K7305" t="s">
        <v>8101</v>
      </c>
      <c r="L7305" t="s">
        <v>8102</v>
      </c>
      <c r="M7305">
        <v>19140</v>
      </c>
      <c r="N7305" t="s">
        <v>3728</v>
      </c>
      <c r="O7305" t="s">
        <v>3291</v>
      </c>
      <c r="P7305" t="s">
        <v>32</v>
      </c>
      <c r="Q7305" t="s">
        <v>40</v>
      </c>
      <c r="R7305" t="s">
        <v>3292</v>
      </c>
      <c r="S7305">
        <v>7.8719999999999999</v>
      </c>
      <c r="T7305">
        <v>3</v>
      </c>
      <c r="U7305">
        <v>0.2</v>
      </c>
      <c r="V7305">
        <v>0.88559999999999883</v>
      </c>
      <c r="W7305" t="s">
        <v>10936</v>
      </c>
      <c r="X7305" t="s">
        <v>10937</v>
      </c>
      <c r="Y7305">
        <v>9</v>
      </c>
      <c r="Z7305" t="s">
        <v>10949</v>
      </c>
      <c r="AA7305">
        <v>0.11249999999999985</v>
      </c>
    </row>
    <row r="7306" spans="1:27" x14ac:dyDescent="0.35">
      <c r="A7306">
        <v>4052</v>
      </c>
      <c r="B7306" t="s">
        <v>9808</v>
      </c>
      <c r="C7306">
        <v>2011</v>
      </c>
      <c r="D7306" s="1">
        <v>40815</v>
      </c>
      <c r="E7306" s="1">
        <v>40819</v>
      </c>
      <c r="F7306" t="s">
        <v>23</v>
      </c>
      <c r="G7306" t="s">
        <v>920</v>
      </c>
      <c r="H7306" t="s">
        <v>921</v>
      </c>
      <c r="I7306" t="s">
        <v>26</v>
      </c>
      <c r="J7306" t="s">
        <v>27</v>
      </c>
      <c r="K7306" t="s">
        <v>8101</v>
      </c>
      <c r="L7306" t="s">
        <v>8102</v>
      </c>
      <c r="M7306">
        <v>19134</v>
      </c>
      <c r="N7306" t="s">
        <v>3728</v>
      </c>
      <c r="O7306" t="s">
        <v>3142</v>
      </c>
      <c r="P7306" t="s">
        <v>32</v>
      </c>
      <c r="Q7306" t="s">
        <v>40</v>
      </c>
      <c r="R7306" t="s">
        <v>3143</v>
      </c>
      <c r="S7306">
        <v>4.2240000000000002</v>
      </c>
      <c r="T7306">
        <v>3</v>
      </c>
      <c r="U7306">
        <v>0.2</v>
      </c>
      <c r="V7306">
        <v>1.4783999999999997</v>
      </c>
      <c r="W7306" t="s">
        <v>10944</v>
      </c>
      <c r="X7306" t="s">
        <v>10937</v>
      </c>
      <c r="Y7306">
        <v>9</v>
      </c>
      <c r="Z7306" t="s">
        <v>10949</v>
      </c>
      <c r="AA7306">
        <v>0.34999999999999992</v>
      </c>
    </row>
    <row r="7307" spans="1:27" x14ac:dyDescent="0.35">
      <c r="A7307">
        <v>4054</v>
      </c>
      <c r="B7307" t="s">
        <v>9808</v>
      </c>
      <c r="C7307">
        <v>2011</v>
      </c>
      <c r="D7307" s="1">
        <v>40815</v>
      </c>
      <c r="E7307" s="1">
        <v>40819</v>
      </c>
      <c r="F7307" t="s">
        <v>23</v>
      </c>
      <c r="G7307" t="s">
        <v>920</v>
      </c>
      <c r="H7307" t="s">
        <v>921</v>
      </c>
      <c r="I7307" t="s">
        <v>26</v>
      </c>
      <c r="J7307" t="s">
        <v>27</v>
      </c>
      <c r="K7307" t="s">
        <v>8101</v>
      </c>
      <c r="L7307" t="s">
        <v>8102</v>
      </c>
      <c r="M7307">
        <v>19134</v>
      </c>
      <c r="N7307" t="s">
        <v>3728</v>
      </c>
      <c r="O7307" t="s">
        <v>6371</v>
      </c>
      <c r="P7307" t="s">
        <v>32</v>
      </c>
      <c r="Q7307" t="s">
        <v>172</v>
      </c>
      <c r="R7307" t="s">
        <v>6372</v>
      </c>
      <c r="S7307">
        <v>55.44</v>
      </c>
      <c r="T7307">
        <v>11</v>
      </c>
      <c r="U7307">
        <v>0.2</v>
      </c>
      <c r="V7307">
        <v>18.017999999999997</v>
      </c>
      <c r="W7307" t="s">
        <v>10944</v>
      </c>
      <c r="X7307" t="s">
        <v>10937</v>
      </c>
      <c r="Y7307">
        <v>9</v>
      </c>
      <c r="Z7307" t="s">
        <v>10949</v>
      </c>
      <c r="AA7307">
        <v>0.32499999999999996</v>
      </c>
    </row>
    <row r="7308" spans="1:27" x14ac:dyDescent="0.35">
      <c r="A7308">
        <v>4056</v>
      </c>
      <c r="B7308" t="s">
        <v>9808</v>
      </c>
      <c r="C7308">
        <v>2011</v>
      </c>
      <c r="D7308" s="1">
        <v>40815</v>
      </c>
      <c r="E7308" s="1">
        <v>40819</v>
      </c>
      <c r="F7308" t="s">
        <v>23</v>
      </c>
      <c r="G7308" t="s">
        <v>920</v>
      </c>
      <c r="H7308" t="s">
        <v>921</v>
      </c>
      <c r="I7308" t="s">
        <v>26</v>
      </c>
      <c r="J7308" t="s">
        <v>27</v>
      </c>
      <c r="K7308" t="s">
        <v>8101</v>
      </c>
      <c r="L7308" t="s">
        <v>8102</v>
      </c>
      <c r="M7308">
        <v>19134</v>
      </c>
      <c r="N7308" t="s">
        <v>3728</v>
      </c>
      <c r="O7308" t="s">
        <v>5670</v>
      </c>
      <c r="P7308" t="s">
        <v>32</v>
      </c>
      <c r="Q7308" t="s">
        <v>33</v>
      </c>
      <c r="R7308" t="s">
        <v>5671</v>
      </c>
      <c r="S7308">
        <v>1801.6320000000001</v>
      </c>
      <c r="T7308">
        <v>6</v>
      </c>
      <c r="U7308">
        <v>0.2</v>
      </c>
      <c r="V7308">
        <v>-337.80600000000004</v>
      </c>
      <c r="W7308" t="s">
        <v>10944</v>
      </c>
      <c r="X7308" t="s">
        <v>10937</v>
      </c>
      <c r="Y7308">
        <v>9</v>
      </c>
      <c r="Z7308" t="s">
        <v>10949</v>
      </c>
      <c r="AA7308">
        <v>-0.18750000000000003</v>
      </c>
    </row>
    <row r="7309" spans="1:27" x14ac:dyDescent="0.35">
      <c r="A7309">
        <v>4152</v>
      </c>
      <c r="B7309" t="s">
        <v>9809</v>
      </c>
      <c r="C7309">
        <v>2014</v>
      </c>
      <c r="D7309" s="1">
        <v>41890</v>
      </c>
      <c r="E7309" s="1">
        <v>41894</v>
      </c>
      <c r="F7309" t="s">
        <v>23</v>
      </c>
      <c r="G7309" t="s">
        <v>250</v>
      </c>
      <c r="H7309" t="s">
        <v>251</v>
      </c>
      <c r="I7309" t="s">
        <v>38</v>
      </c>
      <c r="J7309" t="s">
        <v>27</v>
      </c>
      <c r="K7309" t="s">
        <v>8101</v>
      </c>
      <c r="L7309" t="s">
        <v>8102</v>
      </c>
      <c r="M7309">
        <v>19134</v>
      </c>
      <c r="N7309" t="s">
        <v>3728</v>
      </c>
      <c r="O7309" t="s">
        <v>6328</v>
      </c>
      <c r="P7309" t="s">
        <v>32</v>
      </c>
      <c r="Q7309" t="s">
        <v>172</v>
      </c>
      <c r="R7309" t="s">
        <v>6329</v>
      </c>
      <c r="S7309">
        <v>29.24</v>
      </c>
      <c r="T7309">
        <v>5</v>
      </c>
      <c r="U7309">
        <v>0.2</v>
      </c>
      <c r="V7309">
        <v>9.8685000000000009</v>
      </c>
      <c r="W7309" t="s">
        <v>10939</v>
      </c>
      <c r="X7309" t="s">
        <v>10937</v>
      </c>
      <c r="Y7309">
        <v>9</v>
      </c>
      <c r="Z7309" t="s">
        <v>10949</v>
      </c>
      <c r="AA7309">
        <v>0.33750000000000008</v>
      </c>
    </row>
    <row r="7310" spans="1:27" x14ac:dyDescent="0.35">
      <c r="A7310">
        <v>4154</v>
      </c>
      <c r="B7310" t="s">
        <v>9809</v>
      </c>
      <c r="C7310">
        <v>2014</v>
      </c>
      <c r="D7310" s="1">
        <v>41890</v>
      </c>
      <c r="E7310" s="1">
        <v>41894</v>
      </c>
      <c r="F7310" t="s">
        <v>23</v>
      </c>
      <c r="G7310" t="s">
        <v>250</v>
      </c>
      <c r="H7310" t="s">
        <v>251</v>
      </c>
      <c r="I7310" t="s">
        <v>38</v>
      </c>
      <c r="J7310" t="s">
        <v>27</v>
      </c>
      <c r="K7310" t="s">
        <v>8101</v>
      </c>
      <c r="L7310" t="s">
        <v>8102</v>
      </c>
      <c r="M7310">
        <v>19134</v>
      </c>
      <c r="N7310" t="s">
        <v>3728</v>
      </c>
      <c r="O7310" t="s">
        <v>1863</v>
      </c>
      <c r="P7310" t="s">
        <v>32</v>
      </c>
      <c r="Q7310" t="s">
        <v>146</v>
      </c>
      <c r="R7310" t="s">
        <v>1864</v>
      </c>
      <c r="S7310">
        <v>4.8960000000000008</v>
      </c>
      <c r="T7310">
        <v>3</v>
      </c>
      <c r="U7310">
        <v>0.2</v>
      </c>
      <c r="V7310">
        <v>1.6523999999999992</v>
      </c>
      <c r="W7310" t="s">
        <v>10939</v>
      </c>
      <c r="X7310" t="s">
        <v>10937</v>
      </c>
      <c r="Y7310">
        <v>9</v>
      </c>
      <c r="Z7310" t="s">
        <v>10949</v>
      </c>
      <c r="AA7310">
        <v>0.3374999999999998</v>
      </c>
    </row>
    <row r="7311" spans="1:27" x14ac:dyDescent="0.35">
      <c r="A7311">
        <v>4198</v>
      </c>
      <c r="B7311" t="s">
        <v>9810</v>
      </c>
      <c r="C7311">
        <v>2013</v>
      </c>
      <c r="D7311" s="1">
        <v>41612</v>
      </c>
      <c r="E7311" s="1">
        <v>41617</v>
      </c>
      <c r="F7311" t="s">
        <v>23</v>
      </c>
      <c r="G7311" t="s">
        <v>1866</v>
      </c>
      <c r="H7311" t="s">
        <v>1867</v>
      </c>
      <c r="I7311" t="s">
        <v>38</v>
      </c>
      <c r="J7311" t="s">
        <v>27</v>
      </c>
      <c r="K7311" t="s">
        <v>8101</v>
      </c>
      <c r="L7311" t="s">
        <v>8102</v>
      </c>
      <c r="M7311">
        <v>19134</v>
      </c>
      <c r="N7311" t="s">
        <v>3728</v>
      </c>
      <c r="O7311" t="s">
        <v>6241</v>
      </c>
      <c r="P7311" t="s">
        <v>32</v>
      </c>
      <c r="Q7311" t="s">
        <v>79</v>
      </c>
      <c r="R7311" t="s">
        <v>6242</v>
      </c>
      <c r="S7311">
        <v>394.81600000000003</v>
      </c>
      <c r="T7311">
        <v>4</v>
      </c>
      <c r="U7311">
        <v>0.2</v>
      </c>
      <c r="V7311">
        <v>93.768799999999999</v>
      </c>
      <c r="W7311" t="s">
        <v>10936</v>
      </c>
      <c r="X7311" t="s">
        <v>10940</v>
      </c>
      <c r="Y7311">
        <v>12</v>
      </c>
      <c r="Z7311" t="s">
        <v>10941</v>
      </c>
      <c r="AA7311">
        <v>0.23749999999999999</v>
      </c>
    </row>
    <row r="7312" spans="1:27" x14ac:dyDescent="0.35">
      <c r="A7312">
        <v>4406</v>
      </c>
      <c r="B7312" t="s">
        <v>8825</v>
      </c>
      <c r="C7312">
        <v>2012</v>
      </c>
      <c r="D7312" s="1">
        <v>41095</v>
      </c>
      <c r="E7312" s="1">
        <v>41100</v>
      </c>
      <c r="F7312" t="s">
        <v>23</v>
      </c>
      <c r="G7312" t="s">
        <v>4900</v>
      </c>
      <c r="H7312" t="s">
        <v>4901</v>
      </c>
      <c r="I7312" t="s">
        <v>38</v>
      </c>
      <c r="J7312" t="s">
        <v>27</v>
      </c>
      <c r="K7312" t="s">
        <v>8101</v>
      </c>
      <c r="L7312" t="s">
        <v>8102</v>
      </c>
      <c r="M7312">
        <v>19140</v>
      </c>
      <c r="N7312" t="s">
        <v>3728</v>
      </c>
      <c r="O7312" t="s">
        <v>3284</v>
      </c>
      <c r="P7312" t="s">
        <v>32</v>
      </c>
      <c r="Q7312" t="s">
        <v>33</v>
      </c>
      <c r="R7312" t="s">
        <v>3285</v>
      </c>
      <c r="S7312">
        <v>38.975999999999999</v>
      </c>
      <c r="T7312">
        <v>3</v>
      </c>
      <c r="U7312">
        <v>0.2</v>
      </c>
      <c r="V7312">
        <v>-2.4359999999999999</v>
      </c>
      <c r="W7312" t="s">
        <v>10948</v>
      </c>
      <c r="X7312" t="s">
        <v>10937</v>
      </c>
      <c r="Y7312">
        <v>7</v>
      </c>
      <c r="Z7312" t="s">
        <v>10938</v>
      </c>
      <c r="AA7312">
        <v>-6.25E-2</v>
      </c>
    </row>
    <row r="7313" spans="1:27" x14ac:dyDescent="0.35">
      <c r="A7313">
        <v>4657</v>
      </c>
      <c r="B7313" t="s">
        <v>8826</v>
      </c>
      <c r="C7313">
        <v>2012</v>
      </c>
      <c r="D7313" s="1">
        <v>41032</v>
      </c>
      <c r="E7313" s="1">
        <v>41036</v>
      </c>
      <c r="F7313" t="s">
        <v>23</v>
      </c>
      <c r="G7313" t="s">
        <v>644</v>
      </c>
      <c r="H7313" t="s">
        <v>645</v>
      </c>
      <c r="I7313" t="s">
        <v>38</v>
      </c>
      <c r="J7313" t="s">
        <v>27</v>
      </c>
      <c r="K7313" t="s">
        <v>8101</v>
      </c>
      <c r="L7313" t="s">
        <v>8102</v>
      </c>
      <c r="M7313">
        <v>19140</v>
      </c>
      <c r="N7313" t="s">
        <v>3728</v>
      </c>
      <c r="O7313" t="s">
        <v>9654</v>
      </c>
      <c r="P7313" t="s">
        <v>32</v>
      </c>
      <c r="Q7313" t="s">
        <v>40</v>
      </c>
      <c r="R7313" t="s">
        <v>9655</v>
      </c>
      <c r="S7313">
        <v>59.903999999999996</v>
      </c>
      <c r="T7313">
        <v>2</v>
      </c>
      <c r="U7313">
        <v>0.2</v>
      </c>
      <c r="V7313">
        <v>14.227200000000003</v>
      </c>
      <c r="W7313" t="s">
        <v>10948</v>
      </c>
      <c r="X7313" t="s">
        <v>10942</v>
      </c>
      <c r="Y7313">
        <v>5</v>
      </c>
      <c r="Z7313" t="s">
        <v>10952</v>
      </c>
      <c r="AA7313">
        <v>0.23750000000000007</v>
      </c>
    </row>
    <row r="7314" spans="1:27" x14ac:dyDescent="0.35">
      <c r="A7314">
        <v>4658</v>
      </c>
      <c r="B7314" t="s">
        <v>8826</v>
      </c>
      <c r="C7314">
        <v>2012</v>
      </c>
      <c r="D7314" s="1">
        <v>41032</v>
      </c>
      <c r="E7314" s="1">
        <v>41036</v>
      </c>
      <c r="F7314" t="s">
        <v>23</v>
      </c>
      <c r="G7314" t="s">
        <v>644</v>
      </c>
      <c r="H7314" t="s">
        <v>645</v>
      </c>
      <c r="I7314" t="s">
        <v>38</v>
      </c>
      <c r="J7314" t="s">
        <v>27</v>
      </c>
      <c r="K7314" t="s">
        <v>8101</v>
      </c>
      <c r="L7314" t="s">
        <v>8102</v>
      </c>
      <c r="M7314">
        <v>19140</v>
      </c>
      <c r="N7314" t="s">
        <v>3728</v>
      </c>
      <c r="O7314" t="s">
        <v>6282</v>
      </c>
      <c r="P7314" t="s">
        <v>32</v>
      </c>
      <c r="Q7314" t="s">
        <v>79</v>
      </c>
      <c r="R7314" t="s">
        <v>6283</v>
      </c>
      <c r="S7314">
        <v>23.696000000000002</v>
      </c>
      <c r="T7314">
        <v>2</v>
      </c>
      <c r="U7314">
        <v>0.2</v>
      </c>
      <c r="V7314">
        <v>6.5164</v>
      </c>
      <c r="W7314" t="s">
        <v>10948</v>
      </c>
      <c r="X7314" t="s">
        <v>10942</v>
      </c>
      <c r="Y7314">
        <v>5</v>
      </c>
      <c r="Z7314" t="s">
        <v>10952</v>
      </c>
      <c r="AA7314">
        <v>0.27499999999999997</v>
      </c>
    </row>
    <row r="7315" spans="1:27" x14ac:dyDescent="0.35">
      <c r="A7315">
        <v>4660</v>
      </c>
      <c r="B7315" t="s">
        <v>8826</v>
      </c>
      <c r="C7315">
        <v>2012</v>
      </c>
      <c r="D7315" s="1">
        <v>41032</v>
      </c>
      <c r="E7315" s="1">
        <v>41036</v>
      </c>
      <c r="F7315" t="s">
        <v>23</v>
      </c>
      <c r="G7315" t="s">
        <v>644</v>
      </c>
      <c r="H7315" t="s">
        <v>645</v>
      </c>
      <c r="I7315" t="s">
        <v>38</v>
      </c>
      <c r="J7315" t="s">
        <v>27</v>
      </c>
      <c r="K7315" t="s">
        <v>8101</v>
      </c>
      <c r="L7315" t="s">
        <v>8102</v>
      </c>
      <c r="M7315">
        <v>19140</v>
      </c>
      <c r="N7315" t="s">
        <v>3728</v>
      </c>
      <c r="O7315" t="s">
        <v>1108</v>
      </c>
      <c r="P7315" t="s">
        <v>32</v>
      </c>
      <c r="Q7315" t="s">
        <v>79</v>
      </c>
      <c r="R7315" t="s">
        <v>1109</v>
      </c>
      <c r="S7315">
        <v>18.2</v>
      </c>
      <c r="T7315">
        <v>7</v>
      </c>
      <c r="U7315">
        <v>0.2</v>
      </c>
      <c r="V7315">
        <v>2.0474999999999994</v>
      </c>
      <c r="W7315" t="s">
        <v>10948</v>
      </c>
      <c r="X7315" t="s">
        <v>10942</v>
      </c>
      <c r="Y7315">
        <v>5</v>
      </c>
      <c r="Z7315" t="s">
        <v>10952</v>
      </c>
      <c r="AA7315">
        <v>0.11249999999999998</v>
      </c>
    </row>
    <row r="7316" spans="1:27" x14ac:dyDescent="0.35">
      <c r="A7316">
        <v>4663</v>
      </c>
      <c r="B7316" t="s">
        <v>8826</v>
      </c>
      <c r="C7316">
        <v>2012</v>
      </c>
      <c r="D7316" s="1">
        <v>41032</v>
      </c>
      <c r="E7316" s="1">
        <v>41036</v>
      </c>
      <c r="F7316" t="s">
        <v>23</v>
      </c>
      <c r="G7316" t="s">
        <v>644</v>
      </c>
      <c r="H7316" t="s">
        <v>645</v>
      </c>
      <c r="I7316" t="s">
        <v>38</v>
      </c>
      <c r="J7316" t="s">
        <v>27</v>
      </c>
      <c r="K7316" t="s">
        <v>8101</v>
      </c>
      <c r="L7316" t="s">
        <v>8102</v>
      </c>
      <c r="M7316">
        <v>19140</v>
      </c>
      <c r="N7316" t="s">
        <v>3728</v>
      </c>
      <c r="O7316" t="s">
        <v>5712</v>
      </c>
      <c r="P7316" t="s">
        <v>32</v>
      </c>
      <c r="Q7316" t="s">
        <v>33</v>
      </c>
      <c r="R7316" t="s">
        <v>5713</v>
      </c>
      <c r="S7316">
        <v>76.75200000000001</v>
      </c>
      <c r="T7316">
        <v>3</v>
      </c>
      <c r="U7316">
        <v>0.2</v>
      </c>
      <c r="V7316">
        <v>-9.5940000000000012</v>
      </c>
      <c r="W7316" t="s">
        <v>10948</v>
      </c>
      <c r="X7316" t="s">
        <v>10942</v>
      </c>
      <c r="Y7316">
        <v>5</v>
      </c>
      <c r="Z7316" t="s">
        <v>10952</v>
      </c>
      <c r="AA7316">
        <v>-0.125</v>
      </c>
    </row>
    <row r="7317" spans="1:27" x14ac:dyDescent="0.35">
      <c r="A7317">
        <v>4687</v>
      </c>
      <c r="B7317" t="s">
        <v>9811</v>
      </c>
      <c r="C7317">
        <v>2013</v>
      </c>
      <c r="D7317" s="1">
        <v>41516</v>
      </c>
      <c r="E7317" s="1">
        <v>41521</v>
      </c>
      <c r="F7317" t="s">
        <v>23</v>
      </c>
      <c r="G7317" t="s">
        <v>108</v>
      </c>
      <c r="H7317" t="s">
        <v>109</v>
      </c>
      <c r="I7317" t="s">
        <v>26</v>
      </c>
      <c r="J7317" t="s">
        <v>27</v>
      </c>
      <c r="K7317" t="s">
        <v>8101</v>
      </c>
      <c r="L7317" t="s">
        <v>8102</v>
      </c>
      <c r="M7317">
        <v>19120</v>
      </c>
      <c r="N7317" t="s">
        <v>3728</v>
      </c>
      <c r="O7317" t="s">
        <v>2154</v>
      </c>
      <c r="P7317" t="s">
        <v>32</v>
      </c>
      <c r="Q7317" t="s">
        <v>65</v>
      </c>
      <c r="R7317" t="s">
        <v>2155</v>
      </c>
      <c r="S7317">
        <v>10.584</v>
      </c>
      <c r="T7317">
        <v>7</v>
      </c>
      <c r="U7317">
        <v>0.2</v>
      </c>
      <c r="V7317">
        <v>-2.3813999999999993</v>
      </c>
      <c r="W7317" t="s">
        <v>10936</v>
      </c>
      <c r="X7317" t="s">
        <v>10937</v>
      </c>
      <c r="Y7317">
        <v>8</v>
      </c>
      <c r="Z7317" t="s">
        <v>10954</v>
      </c>
      <c r="AA7317">
        <v>-0.22499999999999995</v>
      </c>
    </row>
    <row r="7318" spans="1:27" x14ac:dyDescent="0.35">
      <c r="A7318">
        <v>4809</v>
      </c>
      <c r="B7318" t="s">
        <v>9812</v>
      </c>
      <c r="C7318">
        <v>2011</v>
      </c>
      <c r="D7318" s="1">
        <v>40870</v>
      </c>
      <c r="E7318" s="1">
        <v>40875</v>
      </c>
      <c r="F7318" t="s">
        <v>23</v>
      </c>
      <c r="G7318" t="s">
        <v>4460</v>
      </c>
      <c r="H7318" t="s">
        <v>4461</v>
      </c>
      <c r="I7318" t="s">
        <v>26</v>
      </c>
      <c r="J7318" t="s">
        <v>27</v>
      </c>
      <c r="K7318" t="s">
        <v>8101</v>
      </c>
      <c r="L7318" t="s">
        <v>8102</v>
      </c>
      <c r="M7318">
        <v>19134</v>
      </c>
      <c r="N7318" t="s">
        <v>3728</v>
      </c>
      <c r="O7318" t="s">
        <v>6404</v>
      </c>
      <c r="P7318" t="s">
        <v>32</v>
      </c>
      <c r="Q7318" t="s">
        <v>146</v>
      </c>
      <c r="R7318" t="s">
        <v>6405</v>
      </c>
      <c r="S7318">
        <v>62.808000000000007</v>
      </c>
      <c r="T7318">
        <v>3</v>
      </c>
      <c r="U7318">
        <v>0.2</v>
      </c>
      <c r="V7318">
        <v>21.197700000000001</v>
      </c>
      <c r="W7318" t="s">
        <v>10944</v>
      </c>
      <c r="X7318" t="s">
        <v>10940</v>
      </c>
      <c r="Y7318">
        <v>11</v>
      </c>
      <c r="Z7318" t="s">
        <v>10947</v>
      </c>
      <c r="AA7318">
        <v>0.33749999999999997</v>
      </c>
    </row>
    <row r="7319" spans="1:27" x14ac:dyDescent="0.35">
      <c r="A7319">
        <v>4817</v>
      </c>
      <c r="B7319" t="s">
        <v>9813</v>
      </c>
      <c r="C7319">
        <v>2011</v>
      </c>
      <c r="D7319" s="1">
        <v>40903</v>
      </c>
      <c r="E7319" s="1">
        <v>40908</v>
      </c>
      <c r="F7319" t="s">
        <v>23</v>
      </c>
      <c r="G7319" t="s">
        <v>6524</v>
      </c>
      <c r="H7319" t="s">
        <v>6525</v>
      </c>
      <c r="I7319" t="s">
        <v>38</v>
      </c>
      <c r="J7319" t="s">
        <v>27</v>
      </c>
      <c r="K7319" t="s">
        <v>8101</v>
      </c>
      <c r="L7319" t="s">
        <v>8102</v>
      </c>
      <c r="M7319">
        <v>19134</v>
      </c>
      <c r="N7319" t="s">
        <v>3728</v>
      </c>
      <c r="O7319" t="s">
        <v>135</v>
      </c>
      <c r="P7319" t="s">
        <v>32</v>
      </c>
      <c r="Q7319" t="s">
        <v>79</v>
      </c>
      <c r="R7319" t="s">
        <v>136</v>
      </c>
      <c r="S7319">
        <v>34.655999999999999</v>
      </c>
      <c r="T7319">
        <v>2</v>
      </c>
      <c r="U7319">
        <v>0.2</v>
      </c>
      <c r="V7319">
        <v>5.6315999999999971</v>
      </c>
      <c r="W7319" t="s">
        <v>10944</v>
      </c>
      <c r="X7319" t="s">
        <v>10940</v>
      </c>
      <c r="Y7319">
        <v>12</v>
      </c>
      <c r="Z7319" t="s">
        <v>10941</v>
      </c>
      <c r="AA7319">
        <v>0.16249999999999992</v>
      </c>
    </row>
    <row r="7320" spans="1:27" x14ac:dyDescent="0.35">
      <c r="A7320">
        <v>4818</v>
      </c>
      <c r="B7320" t="s">
        <v>9813</v>
      </c>
      <c r="C7320">
        <v>2011</v>
      </c>
      <c r="D7320" s="1">
        <v>40903</v>
      </c>
      <c r="E7320" s="1">
        <v>40908</v>
      </c>
      <c r="F7320" t="s">
        <v>23</v>
      </c>
      <c r="G7320" t="s">
        <v>6524</v>
      </c>
      <c r="H7320" t="s">
        <v>6525</v>
      </c>
      <c r="I7320" t="s">
        <v>38</v>
      </c>
      <c r="J7320" t="s">
        <v>27</v>
      </c>
      <c r="K7320" t="s">
        <v>8101</v>
      </c>
      <c r="L7320" t="s">
        <v>8102</v>
      </c>
      <c r="M7320">
        <v>19134</v>
      </c>
      <c r="N7320" t="s">
        <v>3728</v>
      </c>
      <c r="O7320" t="s">
        <v>2487</v>
      </c>
      <c r="P7320" t="s">
        <v>32</v>
      </c>
      <c r="Q7320" t="s">
        <v>79</v>
      </c>
      <c r="R7320" t="s">
        <v>2488</v>
      </c>
      <c r="S7320">
        <v>81.552000000000007</v>
      </c>
      <c r="T7320">
        <v>2</v>
      </c>
      <c r="U7320">
        <v>0.2</v>
      </c>
      <c r="V7320">
        <v>8.1551999999999971</v>
      </c>
      <c r="W7320" t="s">
        <v>10944</v>
      </c>
      <c r="X7320" t="s">
        <v>10940</v>
      </c>
      <c r="Y7320">
        <v>12</v>
      </c>
      <c r="Z7320" t="s">
        <v>10941</v>
      </c>
      <c r="AA7320">
        <v>9.999999999999995E-2</v>
      </c>
    </row>
    <row r="7321" spans="1:27" x14ac:dyDescent="0.35">
      <c r="A7321">
        <v>4819</v>
      </c>
      <c r="B7321" t="s">
        <v>9813</v>
      </c>
      <c r="C7321">
        <v>2011</v>
      </c>
      <c r="D7321" s="1">
        <v>40903</v>
      </c>
      <c r="E7321" s="1">
        <v>40908</v>
      </c>
      <c r="F7321" t="s">
        <v>23</v>
      </c>
      <c r="G7321" t="s">
        <v>6524</v>
      </c>
      <c r="H7321" t="s">
        <v>6525</v>
      </c>
      <c r="I7321" t="s">
        <v>38</v>
      </c>
      <c r="J7321" t="s">
        <v>27</v>
      </c>
      <c r="K7321" t="s">
        <v>8101</v>
      </c>
      <c r="L7321" t="s">
        <v>8102</v>
      </c>
      <c r="M7321">
        <v>19134</v>
      </c>
      <c r="N7321" t="s">
        <v>3728</v>
      </c>
      <c r="O7321" t="s">
        <v>1348</v>
      </c>
      <c r="P7321" t="s">
        <v>32</v>
      </c>
      <c r="Q7321" t="s">
        <v>33</v>
      </c>
      <c r="R7321" t="s">
        <v>1349</v>
      </c>
      <c r="S7321">
        <v>227.13600000000002</v>
      </c>
      <c r="T7321">
        <v>4</v>
      </c>
      <c r="U7321">
        <v>0.2</v>
      </c>
      <c r="V7321">
        <v>-42.588000000000036</v>
      </c>
      <c r="W7321" t="s">
        <v>10944</v>
      </c>
      <c r="X7321" t="s">
        <v>10940</v>
      </c>
      <c r="Y7321">
        <v>12</v>
      </c>
      <c r="Z7321" t="s">
        <v>10941</v>
      </c>
      <c r="AA7321">
        <v>-0.18750000000000014</v>
      </c>
    </row>
    <row r="7322" spans="1:27" x14ac:dyDescent="0.35">
      <c r="A7322">
        <v>5052</v>
      </c>
      <c r="B7322" t="s">
        <v>9814</v>
      </c>
      <c r="C7322">
        <v>2012</v>
      </c>
      <c r="D7322" s="1">
        <v>41220</v>
      </c>
      <c r="E7322" s="1">
        <v>41224</v>
      </c>
      <c r="F7322" t="s">
        <v>23</v>
      </c>
      <c r="G7322" t="s">
        <v>275</v>
      </c>
      <c r="H7322" t="s">
        <v>276</v>
      </c>
      <c r="I7322" t="s">
        <v>26</v>
      </c>
      <c r="J7322" t="s">
        <v>27</v>
      </c>
      <c r="K7322" t="s">
        <v>8101</v>
      </c>
      <c r="L7322" t="s">
        <v>8102</v>
      </c>
      <c r="M7322">
        <v>19140</v>
      </c>
      <c r="N7322" t="s">
        <v>3728</v>
      </c>
      <c r="O7322" t="s">
        <v>395</v>
      </c>
      <c r="P7322" t="s">
        <v>32</v>
      </c>
      <c r="Q7322" t="s">
        <v>146</v>
      </c>
      <c r="R7322" t="s">
        <v>396</v>
      </c>
      <c r="S7322">
        <v>24.400000000000002</v>
      </c>
      <c r="T7322">
        <v>2</v>
      </c>
      <c r="U7322">
        <v>0.2</v>
      </c>
      <c r="V7322">
        <v>7.9299999999999971</v>
      </c>
      <c r="W7322" t="s">
        <v>10948</v>
      </c>
      <c r="X7322" t="s">
        <v>10940</v>
      </c>
      <c r="Y7322">
        <v>11</v>
      </c>
      <c r="Z7322" t="s">
        <v>10947</v>
      </c>
      <c r="AA7322">
        <v>0.32499999999999984</v>
      </c>
    </row>
    <row r="7323" spans="1:27" x14ac:dyDescent="0.35">
      <c r="A7323">
        <v>5110</v>
      </c>
      <c r="B7323" t="s">
        <v>9815</v>
      </c>
      <c r="C7323">
        <v>2011</v>
      </c>
      <c r="D7323" s="1">
        <v>40834</v>
      </c>
      <c r="E7323" s="1">
        <v>40838</v>
      </c>
      <c r="F7323" t="s">
        <v>23</v>
      </c>
      <c r="G7323" t="s">
        <v>205</v>
      </c>
      <c r="H7323" t="s">
        <v>206</v>
      </c>
      <c r="I7323" t="s">
        <v>26</v>
      </c>
      <c r="J7323" t="s">
        <v>27</v>
      </c>
      <c r="K7323" t="s">
        <v>8101</v>
      </c>
      <c r="L7323" t="s">
        <v>8102</v>
      </c>
      <c r="M7323">
        <v>19134</v>
      </c>
      <c r="N7323" t="s">
        <v>3728</v>
      </c>
      <c r="O7323" t="s">
        <v>2031</v>
      </c>
      <c r="P7323" t="s">
        <v>32</v>
      </c>
      <c r="Q7323" t="s">
        <v>146</v>
      </c>
      <c r="R7323" t="s">
        <v>2032</v>
      </c>
      <c r="S7323">
        <v>52.512</v>
      </c>
      <c r="T7323">
        <v>6</v>
      </c>
      <c r="U7323">
        <v>0.2</v>
      </c>
      <c r="V7323">
        <v>19.692</v>
      </c>
      <c r="W7323" t="s">
        <v>10944</v>
      </c>
      <c r="X7323" t="s">
        <v>10940</v>
      </c>
      <c r="Y7323">
        <v>10</v>
      </c>
      <c r="Z7323" t="s">
        <v>10945</v>
      </c>
      <c r="AA7323">
        <v>0.375</v>
      </c>
    </row>
    <row r="7324" spans="1:27" x14ac:dyDescent="0.35">
      <c r="A7324">
        <v>5111</v>
      </c>
      <c r="B7324" t="s">
        <v>9815</v>
      </c>
      <c r="C7324">
        <v>2011</v>
      </c>
      <c r="D7324" s="1">
        <v>40834</v>
      </c>
      <c r="E7324" s="1">
        <v>40838</v>
      </c>
      <c r="F7324" t="s">
        <v>23</v>
      </c>
      <c r="G7324" t="s">
        <v>205</v>
      </c>
      <c r="H7324" t="s">
        <v>206</v>
      </c>
      <c r="I7324" t="s">
        <v>26</v>
      </c>
      <c r="J7324" t="s">
        <v>27</v>
      </c>
      <c r="K7324" t="s">
        <v>8101</v>
      </c>
      <c r="L7324" t="s">
        <v>8102</v>
      </c>
      <c r="M7324">
        <v>19134</v>
      </c>
      <c r="N7324" t="s">
        <v>3728</v>
      </c>
      <c r="O7324" t="s">
        <v>31</v>
      </c>
      <c r="P7324" t="s">
        <v>32</v>
      </c>
      <c r="Q7324" t="s">
        <v>33</v>
      </c>
      <c r="R7324" t="s">
        <v>34</v>
      </c>
      <c r="S7324">
        <v>186.91200000000001</v>
      </c>
      <c r="T7324">
        <v>6</v>
      </c>
      <c r="U7324">
        <v>0.2</v>
      </c>
      <c r="V7324">
        <v>-35.046000000000028</v>
      </c>
      <c r="W7324" t="s">
        <v>10944</v>
      </c>
      <c r="X7324" t="s">
        <v>10940</v>
      </c>
      <c r="Y7324">
        <v>10</v>
      </c>
      <c r="Z7324" t="s">
        <v>10945</v>
      </c>
      <c r="AA7324">
        <v>-0.18750000000000014</v>
      </c>
    </row>
    <row r="7325" spans="1:27" x14ac:dyDescent="0.35">
      <c r="A7325">
        <v>5116</v>
      </c>
      <c r="B7325" t="s">
        <v>9816</v>
      </c>
      <c r="C7325">
        <v>2014</v>
      </c>
      <c r="D7325" s="1">
        <v>41846</v>
      </c>
      <c r="E7325" s="1">
        <v>41850</v>
      </c>
      <c r="F7325" t="s">
        <v>23</v>
      </c>
      <c r="G7325" t="s">
        <v>225</v>
      </c>
      <c r="H7325" t="s">
        <v>226</v>
      </c>
      <c r="I7325" t="s">
        <v>38</v>
      </c>
      <c r="J7325" t="s">
        <v>27</v>
      </c>
      <c r="K7325" t="s">
        <v>8101</v>
      </c>
      <c r="L7325" t="s">
        <v>8102</v>
      </c>
      <c r="M7325">
        <v>19134</v>
      </c>
      <c r="N7325" t="s">
        <v>3728</v>
      </c>
      <c r="O7325" t="s">
        <v>6378</v>
      </c>
      <c r="P7325" t="s">
        <v>32</v>
      </c>
      <c r="Q7325" t="s">
        <v>172</v>
      </c>
      <c r="R7325" t="s">
        <v>6379</v>
      </c>
      <c r="S7325">
        <v>3.3040000000000003</v>
      </c>
      <c r="T7325">
        <v>1</v>
      </c>
      <c r="U7325">
        <v>0.2</v>
      </c>
      <c r="V7325">
        <v>1.0737999999999999</v>
      </c>
      <c r="W7325" t="s">
        <v>10939</v>
      </c>
      <c r="X7325" t="s">
        <v>10937</v>
      </c>
      <c r="Y7325">
        <v>7</v>
      </c>
      <c r="Z7325" t="s">
        <v>10938</v>
      </c>
      <c r="AA7325">
        <v>0.32499999999999996</v>
      </c>
    </row>
    <row r="7326" spans="1:27" x14ac:dyDescent="0.35">
      <c r="A7326">
        <v>5250</v>
      </c>
      <c r="B7326" t="s">
        <v>9817</v>
      </c>
      <c r="C7326">
        <v>2012</v>
      </c>
      <c r="D7326" s="1">
        <v>41015</v>
      </c>
      <c r="E7326" s="1">
        <v>41020</v>
      </c>
      <c r="F7326" t="s">
        <v>23</v>
      </c>
      <c r="G7326" t="s">
        <v>3225</v>
      </c>
      <c r="H7326" t="s">
        <v>3226</v>
      </c>
      <c r="I7326" t="s">
        <v>26</v>
      </c>
      <c r="J7326" t="s">
        <v>27</v>
      </c>
      <c r="K7326" t="s">
        <v>8101</v>
      </c>
      <c r="L7326" t="s">
        <v>8102</v>
      </c>
      <c r="M7326">
        <v>19143</v>
      </c>
      <c r="N7326" t="s">
        <v>3728</v>
      </c>
      <c r="O7326" t="s">
        <v>2535</v>
      </c>
      <c r="P7326" t="s">
        <v>32</v>
      </c>
      <c r="Q7326" t="s">
        <v>65</v>
      </c>
      <c r="R7326" t="s">
        <v>66</v>
      </c>
      <c r="S7326">
        <v>12.576000000000001</v>
      </c>
      <c r="T7326">
        <v>4</v>
      </c>
      <c r="U7326">
        <v>0.2</v>
      </c>
      <c r="V7326">
        <v>4.0871999999999993</v>
      </c>
      <c r="W7326" t="s">
        <v>10948</v>
      </c>
      <c r="X7326" t="s">
        <v>10942</v>
      </c>
      <c r="Y7326">
        <v>4</v>
      </c>
      <c r="Z7326" t="s">
        <v>10943</v>
      </c>
      <c r="AA7326">
        <v>0.32499999999999996</v>
      </c>
    </row>
    <row r="7327" spans="1:27" x14ac:dyDescent="0.35">
      <c r="A7327">
        <v>5455</v>
      </c>
      <c r="B7327" t="s">
        <v>9818</v>
      </c>
      <c r="C7327">
        <v>2014</v>
      </c>
      <c r="D7327" s="1">
        <v>41758</v>
      </c>
      <c r="E7327" s="1">
        <v>41762</v>
      </c>
      <c r="F7327" t="s">
        <v>23</v>
      </c>
      <c r="G7327" t="s">
        <v>1106</v>
      </c>
      <c r="H7327" t="s">
        <v>1107</v>
      </c>
      <c r="I7327" t="s">
        <v>26</v>
      </c>
      <c r="J7327" t="s">
        <v>27</v>
      </c>
      <c r="K7327" t="s">
        <v>8101</v>
      </c>
      <c r="L7327" t="s">
        <v>8102</v>
      </c>
      <c r="M7327">
        <v>19143</v>
      </c>
      <c r="N7327" t="s">
        <v>3728</v>
      </c>
      <c r="O7327" t="s">
        <v>2304</v>
      </c>
      <c r="P7327" t="s">
        <v>32</v>
      </c>
      <c r="Q7327" t="s">
        <v>33</v>
      </c>
      <c r="R7327" t="s">
        <v>2305</v>
      </c>
      <c r="S7327">
        <v>8.3840000000000003</v>
      </c>
      <c r="T7327">
        <v>1</v>
      </c>
      <c r="U7327">
        <v>0.2</v>
      </c>
      <c r="V7327">
        <v>0.73360000000000003</v>
      </c>
      <c r="W7327" t="s">
        <v>10939</v>
      </c>
      <c r="X7327" t="s">
        <v>10942</v>
      </c>
      <c r="Y7327">
        <v>4</v>
      </c>
      <c r="Z7327" t="s">
        <v>10943</v>
      </c>
      <c r="AA7327">
        <v>8.7499999999999994E-2</v>
      </c>
    </row>
    <row r="7328" spans="1:27" x14ac:dyDescent="0.35">
      <c r="A7328">
        <v>5456</v>
      </c>
      <c r="B7328" t="s">
        <v>9818</v>
      </c>
      <c r="C7328">
        <v>2014</v>
      </c>
      <c r="D7328" s="1">
        <v>41758</v>
      </c>
      <c r="E7328" s="1">
        <v>41762</v>
      </c>
      <c r="F7328" t="s">
        <v>23</v>
      </c>
      <c r="G7328" t="s">
        <v>1106</v>
      </c>
      <c r="H7328" t="s">
        <v>1107</v>
      </c>
      <c r="I7328" t="s">
        <v>26</v>
      </c>
      <c r="J7328" t="s">
        <v>27</v>
      </c>
      <c r="K7328" t="s">
        <v>8101</v>
      </c>
      <c r="L7328" t="s">
        <v>8102</v>
      </c>
      <c r="M7328">
        <v>19143</v>
      </c>
      <c r="N7328" t="s">
        <v>3728</v>
      </c>
      <c r="O7328" t="s">
        <v>1684</v>
      </c>
      <c r="P7328" t="s">
        <v>32</v>
      </c>
      <c r="Q7328" t="s">
        <v>40</v>
      </c>
      <c r="R7328" t="s">
        <v>1685</v>
      </c>
      <c r="S7328">
        <v>6.8480000000000008</v>
      </c>
      <c r="T7328">
        <v>2</v>
      </c>
      <c r="U7328">
        <v>0.2</v>
      </c>
      <c r="V7328">
        <v>0.77039999999999909</v>
      </c>
      <c r="W7328" t="s">
        <v>10939</v>
      </c>
      <c r="X7328" t="s">
        <v>10942</v>
      </c>
      <c r="Y7328">
        <v>4</v>
      </c>
      <c r="Z7328" t="s">
        <v>10943</v>
      </c>
      <c r="AA7328">
        <v>0.11249999999999985</v>
      </c>
    </row>
    <row r="7329" spans="1:27" x14ac:dyDescent="0.35">
      <c r="A7329">
        <v>5504</v>
      </c>
      <c r="B7329" t="s">
        <v>8248</v>
      </c>
      <c r="C7329">
        <v>2014</v>
      </c>
      <c r="D7329" s="1">
        <v>41946</v>
      </c>
      <c r="E7329" s="1">
        <v>41950</v>
      </c>
      <c r="F7329" t="s">
        <v>23</v>
      </c>
      <c r="G7329" t="s">
        <v>6950</v>
      </c>
      <c r="H7329" t="s">
        <v>6951</v>
      </c>
      <c r="I7329" t="s">
        <v>26</v>
      </c>
      <c r="J7329" t="s">
        <v>27</v>
      </c>
      <c r="K7329" t="s">
        <v>8101</v>
      </c>
      <c r="L7329" t="s">
        <v>8102</v>
      </c>
      <c r="M7329">
        <v>19140</v>
      </c>
      <c r="N7329" t="s">
        <v>3728</v>
      </c>
      <c r="O7329" t="s">
        <v>6202</v>
      </c>
      <c r="P7329" t="s">
        <v>32</v>
      </c>
      <c r="Q7329" t="s">
        <v>79</v>
      </c>
      <c r="R7329" t="s">
        <v>6203</v>
      </c>
      <c r="S7329">
        <v>20.136000000000003</v>
      </c>
      <c r="T7329">
        <v>3</v>
      </c>
      <c r="U7329">
        <v>0.2</v>
      </c>
      <c r="V7329">
        <v>1.2584999999999997</v>
      </c>
      <c r="W7329" t="s">
        <v>10939</v>
      </c>
      <c r="X7329" t="s">
        <v>10940</v>
      </c>
      <c r="Y7329">
        <v>11</v>
      </c>
      <c r="Z7329" t="s">
        <v>10947</v>
      </c>
      <c r="AA7329">
        <v>6.2499999999999979E-2</v>
      </c>
    </row>
    <row r="7330" spans="1:27" x14ac:dyDescent="0.35">
      <c r="A7330">
        <v>5505</v>
      </c>
      <c r="B7330" t="s">
        <v>8248</v>
      </c>
      <c r="C7330">
        <v>2014</v>
      </c>
      <c r="D7330" s="1">
        <v>41946</v>
      </c>
      <c r="E7330" s="1">
        <v>41950</v>
      </c>
      <c r="F7330" t="s">
        <v>23</v>
      </c>
      <c r="G7330" t="s">
        <v>6950</v>
      </c>
      <c r="H7330" t="s">
        <v>6951</v>
      </c>
      <c r="I7330" t="s">
        <v>26</v>
      </c>
      <c r="J7330" t="s">
        <v>27</v>
      </c>
      <c r="K7330" t="s">
        <v>8101</v>
      </c>
      <c r="L7330" t="s">
        <v>8102</v>
      </c>
      <c r="M7330">
        <v>19140</v>
      </c>
      <c r="N7330" t="s">
        <v>3728</v>
      </c>
      <c r="O7330" t="s">
        <v>6389</v>
      </c>
      <c r="P7330" t="s">
        <v>32</v>
      </c>
      <c r="Q7330" t="s">
        <v>146</v>
      </c>
      <c r="R7330" t="s">
        <v>6390</v>
      </c>
      <c r="S7330">
        <v>8.8559999999999999</v>
      </c>
      <c r="T7330">
        <v>3</v>
      </c>
      <c r="U7330">
        <v>0.2</v>
      </c>
      <c r="V7330">
        <v>2.8781999999999992</v>
      </c>
      <c r="W7330" t="s">
        <v>10939</v>
      </c>
      <c r="X7330" t="s">
        <v>10940</v>
      </c>
      <c r="Y7330">
        <v>11</v>
      </c>
      <c r="Z7330" t="s">
        <v>10947</v>
      </c>
      <c r="AA7330">
        <v>0.3249999999999999</v>
      </c>
    </row>
    <row r="7331" spans="1:27" x14ac:dyDescent="0.35">
      <c r="A7331">
        <v>5520</v>
      </c>
      <c r="B7331" t="s">
        <v>8249</v>
      </c>
      <c r="C7331">
        <v>2014</v>
      </c>
      <c r="D7331" s="1">
        <v>41978</v>
      </c>
      <c r="E7331" s="1">
        <v>41983</v>
      </c>
      <c r="F7331" t="s">
        <v>23</v>
      </c>
      <c r="G7331" t="s">
        <v>7144</v>
      </c>
      <c r="H7331" t="s">
        <v>7145</v>
      </c>
      <c r="I7331" t="s">
        <v>26</v>
      </c>
      <c r="J7331" t="s">
        <v>27</v>
      </c>
      <c r="K7331" t="s">
        <v>8101</v>
      </c>
      <c r="L7331" t="s">
        <v>8102</v>
      </c>
      <c r="M7331">
        <v>19134</v>
      </c>
      <c r="N7331" t="s">
        <v>3728</v>
      </c>
      <c r="O7331" t="s">
        <v>5969</v>
      </c>
      <c r="P7331" t="s">
        <v>32</v>
      </c>
      <c r="Q7331" t="s">
        <v>40</v>
      </c>
      <c r="R7331" t="s">
        <v>5970</v>
      </c>
      <c r="S7331">
        <v>13.392000000000001</v>
      </c>
      <c r="T7331">
        <v>3</v>
      </c>
      <c r="U7331">
        <v>0.2</v>
      </c>
      <c r="V7331">
        <v>3.1806000000000005</v>
      </c>
      <c r="W7331" t="s">
        <v>10939</v>
      </c>
      <c r="X7331" t="s">
        <v>10940</v>
      </c>
      <c r="Y7331">
        <v>12</v>
      </c>
      <c r="Z7331" t="s">
        <v>10941</v>
      </c>
      <c r="AA7331">
        <v>0.23750000000000002</v>
      </c>
    </row>
    <row r="7332" spans="1:27" x14ac:dyDescent="0.35">
      <c r="A7332">
        <v>5868</v>
      </c>
      <c r="B7332" t="s">
        <v>9819</v>
      </c>
      <c r="C7332">
        <v>2013</v>
      </c>
      <c r="D7332" s="1">
        <v>41278</v>
      </c>
      <c r="E7332" s="1">
        <v>41282</v>
      </c>
      <c r="F7332" t="s">
        <v>23</v>
      </c>
      <c r="G7332" t="s">
        <v>2892</v>
      </c>
      <c r="H7332" t="s">
        <v>2893</v>
      </c>
      <c r="I7332" t="s">
        <v>26</v>
      </c>
      <c r="J7332" t="s">
        <v>27</v>
      </c>
      <c r="K7332" t="s">
        <v>8101</v>
      </c>
      <c r="L7332" t="s">
        <v>8102</v>
      </c>
      <c r="M7332">
        <v>19143</v>
      </c>
      <c r="N7332" t="s">
        <v>3728</v>
      </c>
      <c r="O7332" t="s">
        <v>5990</v>
      </c>
      <c r="P7332" t="s">
        <v>32</v>
      </c>
      <c r="Q7332" t="s">
        <v>40</v>
      </c>
      <c r="R7332" t="s">
        <v>5991</v>
      </c>
      <c r="S7332">
        <v>4.6719999999999997</v>
      </c>
      <c r="T7332">
        <v>1</v>
      </c>
      <c r="U7332">
        <v>0.2</v>
      </c>
      <c r="V7332">
        <v>0.58399999999999985</v>
      </c>
      <c r="W7332" t="s">
        <v>10936</v>
      </c>
      <c r="X7332" t="s">
        <v>10950</v>
      </c>
      <c r="Y7332">
        <v>1</v>
      </c>
      <c r="Z7332" t="s">
        <v>10951</v>
      </c>
      <c r="AA7332">
        <v>0.12499999999999997</v>
      </c>
    </row>
    <row r="7333" spans="1:27" x14ac:dyDescent="0.35">
      <c r="A7333">
        <v>6071</v>
      </c>
      <c r="B7333" t="s">
        <v>9820</v>
      </c>
      <c r="C7333">
        <v>2014</v>
      </c>
      <c r="D7333" s="1">
        <v>41865</v>
      </c>
      <c r="E7333" s="1">
        <v>41872</v>
      </c>
      <c r="F7333" t="s">
        <v>23</v>
      </c>
      <c r="G7333" t="s">
        <v>833</v>
      </c>
      <c r="H7333" t="s">
        <v>834</v>
      </c>
      <c r="I7333" t="s">
        <v>26</v>
      </c>
      <c r="J7333" t="s">
        <v>27</v>
      </c>
      <c r="K7333" t="s">
        <v>8101</v>
      </c>
      <c r="L7333" t="s">
        <v>8102</v>
      </c>
      <c r="M7333">
        <v>19120</v>
      </c>
      <c r="N7333" t="s">
        <v>3728</v>
      </c>
      <c r="O7333" t="s">
        <v>718</v>
      </c>
      <c r="P7333" t="s">
        <v>32</v>
      </c>
      <c r="Q7333" t="s">
        <v>172</v>
      </c>
      <c r="R7333" t="s">
        <v>719</v>
      </c>
      <c r="S7333">
        <v>17.544</v>
      </c>
      <c r="T7333">
        <v>3</v>
      </c>
      <c r="U7333">
        <v>0.2</v>
      </c>
      <c r="V7333">
        <v>5.9210999999999983</v>
      </c>
      <c r="W7333" t="s">
        <v>10939</v>
      </c>
      <c r="X7333" t="s">
        <v>10937</v>
      </c>
      <c r="Y7333">
        <v>8</v>
      </c>
      <c r="Z7333" t="s">
        <v>10954</v>
      </c>
      <c r="AA7333">
        <v>0.33749999999999991</v>
      </c>
    </row>
    <row r="7334" spans="1:27" x14ac:dyDescent="0.35">
      <c r="A7334">
        <v>6186</v>
      </c>
      <c r="B7334" t="s">
        <v>9821</v>
      </c>
      <c r="C7334">
        <v>2012</v>
      </c>
      <c r="D7334" s="1">
        <v>41128</v>
      </c>
      <c r="E7334" s="1">
        <v>41133</v>
      </c>
      <c r="F7334" t="s">
        <v>23</v>
      </c>
      <c r="G7334" t="s">
        <v>3802</v>
      </c>
      <c r="H7334" t="s">
        <v>3803</v>
      </c>
      <c r="I7334" t="s">
        <v>38</v>
      </c>
      <c r="J7334" t="s">
        <v>27</v>
      </c>
      <c r="K7334" t="s">
        <v>8101</v>
      </c>
      <c r="L7334" t="s">
        <v>8102</v>
      </c>
      <c r="M7334">
        <v>19120</v>
      </c>
      <c r="N7334" t="s">
        <v>3728</v>
      </c>
      <c r="O7334" t="s">
        <v>2501</v>
      </c>
      <c r="P7334" t="s">
        <v>32</v>
      </c>
      <c r="Q7334" t="s">
        <v>40</v>
      </c>
      <c r="R7334" t="s">
        <v>2502</v>
      </c>
      <c r="S7334">
        <v>106.8</v>
      </c>
      <c r="T7334">
        <v>10</v>
      </c>
      <c r="U7334">
        <v>0.2</v>
      </c>
      <c r="V7334">
        <v>10.679999999999996</v>
      </c>
      <c r="W7334" t="s">
        <v>10948</v>
      </c>
      <c r="X7334" t="s">
        <v>10937</v>
      </c>
      <c r="Y7334">
        <v>8</v>
      </c>
      <c r="Z7334" t="s">
        <v>10954</v>
      </c>
      <c r="AA7334">
        <v>9.9999999999999964E-2</v>
      </c>
    </row>
    <row r="7335" spans="1:27" x14ac:dyDescent="0.35">
      <c r="A7335">
        <v>6197</v>
      </c>
      <c r="B7335" t="s">
        <v>9822</v>
      </c>
      <c r="C7335">
        <v>2014</v>
      </c>
      <c r="D7335" s="1">
        <v>41934</v>
      </c>
      <c r="E7335" s="1">
        <v>41941</v>
      </c>
      <c r="F7335" t="s">
        <v>23</v>
      </c>
      <c r="G7335" t="s">
        <v>5095</v>
      </c>
      <c r="H7335" t="s">
        <v>5096</v>
      </c>
      <c r="I7335" t="s">
        <v>38</v>
      </c>
      <c r="J7335" t="s">
        <v>27</v>
      </c>
      <c r="K7335" t="s">
        <v>8101</v>
      </c>
      <c r="L7335" t="s">
        <v>8102</v>
      </c>
      <c r="M7335">
        <v>19143</v>
      </c>
      <c r="N7335" t="s">
        <v>3728</v>
      </c>
      <c r="O7335" t="s">
        <v>2143</v>
      </c>
      <c r="P7335" t="s">
        <v>32</v>
      </c>
      <c r="Q7335" t="s">
        <v>33</v>
      </c>
      <c r="R7335" t="s">
        <v>2144</v>
      </c>
      <c r="S7335">
        <v>71.376000000000005</v>
      </c>
      <c r="T7335">
        <v>3</v>
      </c>
      <c r="U7335">
        <v>0.2</v>
      </c>
      <c r="V7335">
        <v>-4.460999999999995</v>
      </c>
      <c r="W7335" t="s">
        <v>10939</v>
      </c>
      <c r="X7335" t="s">
        <v>10940</v>
      </c>
      <c r="Y7335">
        <v>10</v>
      </c>
      <c r="Z7335" t="s">
        <v>10945</v>
      </c>
      <c r="AA7335">
        <v>-6.2499999999999924E-2</v>
      </c>
    </row>
    <row r="7336" spans="1:27" x14ac:dyDescent="0.35">
      <c r="A7336">
        <v>6237</v>
      </c>
      <c r="B7336" t="s">
        <v>9823</v>
      </c>
      <c r="C7336">
        <v>2013</v>
      </c>
      <c r="D7336" s="1">
        <v>41328</v>
      </c>
      <c r="E7336" s="1">
        <v>41332</v>
      </c>
      <c r="F7336" t="s">
        <v>23</v>
      </c>
      <c r="G7336" t="s">
        <v>9039</v>
      </c>
      <c r="H7336" t="s">
        <v>9040</v>
      </c>
      <c r="I7336" t="s">
        <v>26</v>
      </c>
      <c r="J7336" t="s">
        <v>27</v>
      </c>
      <c r="K7336" t="s">
        <v>8101</v>
      </c>
      <c r="L7336" t="s">
        <v>8102</v>
      </c>
      <c r="M7336">
        <v>19120</v>
      </c>
      <c r="N7336" t="s">
        <v>3728</v>
      </c>
      <c r="O7336" t="s">
        <v>3328</v>
      </c>
      <c r="P7336" t="s">
        <v>32</v>
      </c>
      <c r="Q7336" t="s">
        <v>146</v>
      </c>
      <c r="R7336" t="s">
        <v>3329</v>
      </c>
      <c r="S7336">
        <v>57.576000000000001</v>
      </c>
      <c r="T7336">
        <v>3</v>
      </c>
      <c r="U7336">
        <v>0.2</v>
      </c>
      <c r="V7336">
        <v>21.591000000000001</v>
      </c>
      <c r="W7336" t="s">
        <v>10936</v>
      </c>
      <c r="X7336" t="s">
        <v>10950</v>
      </c>
      <c r="Y7336">
        <v>2</v>
      </c>
      <c r="Z7336" t="s">
        <v>10955</v>
      </c>
      <c r="AA7336">
        <v>0.375</v>
      </c>
    </row>
    <row r="7337" spans="1:27" x14ac:dyDescent="0.35">
      <c r="A7337">
        <v>6356</v>
      </c>
      <c r="B7337" t="s">
        <v>9824</v>
      </c>
      <c r="C7337">
        <v>2011</v>
      </c>
      <c r="D7337" s="1">
        <v>40822</v>
      </c>
      <c r="E7337" s="1">
        <v>40829</v>
      </c>
      <c r="F7337" t="s">
        <v>23</v>
      </c>
      <c r="G7337" t="s">
        <v>6359</v>
      </c>
      <c r="H7337" t="s">
        <v>6360</v>
      </c>
      <c r="I7337" t="s">
        <v>38</v>
      </c>
      <c r="J7337" t="s">
        <v>27</v>
      </c>
      <c r="K7337" t="s">
        <v>8101</v>
      </c>
      <c r="L7337" t="s">
        <v>8102</v>
      </c>
      <c r="M7337">
        <v>19120</v>
      </c>
      <c r="N7337" t="s">
        <v>3728</v>
      </c>
      <c r="O7337" t="s">
        <v>1024</v>
      </c>
      <c r="P7337" t="s">
        <v>32</v>
      </c>
      <c r="Q7337" t="s">
        <v>33</v>
      </c>
      <c r="R7337" t="s">
        <v>1025</v>
      </c>
      <c r="S7337">
        <v>83.920000000000016</v>
      </c>
      <c r="T7337">
        <v>5</v>
      </c>
      <c r="U7337">
        <v>0.2</v>
      </c>
      <c r="V7337">
        <v>-13.637000000000011</v>
      </c>
      <c r="W7337" t="s">
        <v>10944</v>
      </c>
      <c r="X7337" t="s">
        <v>10940</v>
      </c>
      <c r="Y7337">
        <v>10</v>
      </c>
      <c r="Z7337" t="s">
        <v>10945</v>
      </c>
      <c r="AA7337">
        <v>-0.16250000000000009</v>
      </c>
    </row>
    <row r="7338" spans="1:27" x14ac:dyDescent="0.35">
      <c r="A7338">
        <v>6418</v>
      </c>
      <c r="B7338" t="s">
        <v>9825</v>
      </c>
      <c r="C7338">
        <v>2013</v>
      </c>
      <c r="D7338" s="1">
        <v>41342</v>
      </c>
      <c r="E7338" s="1">
        <v>41346</v>
      </c>
      <c r="F7338" t="s">
        <v>23</v>
      </c>
      <c r="G7338" t="s">
        <v>3607</v>
      </c>
      <c r="H7338" t="s">
        <v>3608</v>
      </c>
      <c r="I7338" t="s">
        <v>38</v>
      </c>
      <c r="J7338" t="s">
        <v>27</v>
      </c>
      <c r="K7338" t="s">
        <v>8101</v>
      </c>
      <c r="L7338" t="s">
        <v>8102</v>
      </c>
      <c r="M7338">
        <v>19120</v>
      </c>
      <c r="N7338" t="s">
        <v>3728</v>
      </c>
      <c r="O7338" t="s">
        <v>6460</v>
      </c>
      <c r="P7338" t="s">
        <v>32</v>
      </c>
      <c r="Q7338" t="s">
        <v>65</v>
      </c>
      <c r="R7338" t="s">
        <v>6461</v>
      </c>
      <c r="S7338">
        <v>5.9840000000000009</v>
      </c>
      <c r="T7338">
        <v>2</v>
      </c>
      <c r="U7338">
        <v>0.2</v>
      </c>
      <c r="V7338">
        <v>-1.3463999999999998</v>
      </c>
      <c r="W7338" t="s">
        <v>10936</v>
      </c>
      <c r="X7338" t="s">
        <v>10950</v>
      </c>
      <c r="Y7338">
        <v>3</v>
      </c>
      <c r="Z7338" t="s">
        <v>10953</v>
      </c>
      <c r="AA7338">
        <v>-0.22499999999999995</v>
      </c>
    </row>
    <row r="7339" spans="1:27" x14ac:dyDescent="0.35">
      <c r="A7339">
        <v>6524</v>
      </c>
      <c r="B7339" t="s">
        <v>9826</v>
      </c>
      <c r="C7339">
        <v>2013</v>
      </c>
      <c r="D7339" s="1">
        <v>41463</v>
      </c>
      <c r="E7339" s="1">
        <v>41469</v>
      </c>
      <c r="F7339" t="s">
        <v>23</v>
      </c>
      <c r="G7339" t="s">
        <v>335</v>
      </c>
      <c r="H7339" t="s">
        <v>336</v>
      </c>
      <c r="I7339" t="s">
        <v>127</v>
      </c>
      <c r="J7339" t="s">
        <v>27</v>
      </c>
      <c r="K7339" t="s">
        <v>8101</v>
      </c>
      <c r="L7339" t="s">
        <v>8102</v>
      </c>
      <c r="M7339">
        <v>19120</v>
      </c>
      <c r="N7339" t="s">
        <v>3728</v>
      </c>
      <c r="O7339" t="s">
        <v>6371</v>
      </c>
      <c r="P7339" t="s">
        <v>32</v>
      </c>
      <c r="Q7339" t="s">
        <v>172</v>
      </c>
      <c r="R7339" t="s">
        <v>6372</v>
      </c>
      <c r="S7339">
        <v>10.08</v>
      </c>
      <c r="T7339">
        <v>2</v>
      </c>
      <c r="U7339">
        <v>0.2</v>
      </c>
      <c r="V7339">
        <v>3.2759999999999994</v>
      </c>
      <c r="W7339" t="s">
        <v>10936</v>
      </c>
      <c r="X7339" t="s">
        <v>10937</v>
      </c>
      <c r="Y7339">
        <v>7</v>
      </c>
      <c r="Z7339" t="s">
        <v>10938</v>
      </c>
      <c r="AA7339">
        <v>0.32499999999999996</v>
      </c>
    </row>
    <row r="7340" spans="1:27" x14ac:dyDescent="0.35">
      <c r="A7340">
        <v>6935</v>
      </c>
      <c r="B7340" t="s">
        <v>8287</v>
      </c>
      <c r="C7340">
        <v>2011</v>
      </c>
      <c r="D7340" s="1">
        <v>40738</v>
      </c>
      <c r="E7340" s="1">
        <v>40742</v>
      </c>
      <c r="F7340" t="s">
        <v>23</v>
      </c>
      <c r="G7340" t="s">
        <v>5779</v>
      </c>
      <c r="H7340" t="s">
        <v>5780</v>
      </c>
      <c r="I7340" t="s">
        <v>38</v>
      </c>
      <c r="J7340" t="s">
        <v>27</v>
      </c>
      <c r="K7340" t="s">
        <v>8101</v>
      </c>
      <c r="L7340" t="s">
        <v>8102</v>
      </c>
      <c r="M7340">
        <v>19140</v>
      </c>
      <c r="N7340" t="s">
        <v>3728</v>
      </c>
      <c r="O7340" t="s">
        <v>2579</v>
      </c>
      <c r="P7340" t="s">
        <v>32</v>
      </c>
      <c r="Q7340" t="s">
        <v>40</v>
      </c>
      <c r="R7340" t="s">
        <v>2580</v>
      </c>
      <c r="S7340">
        <v>41.584000000000003</v>
      </c>
      <c r="T7340">
        <v>2</v>
      </c>
      <c r="U7340">
        <v>0.2</v>
      </c>
      <c r="V7340">
        <v>4.6781999999999968</v>
      </c>
      <c r="W7340" t="s">
        <v>10944</v>
      </c>
      <c r="X7340" t="s">
        <v>10937</v>
      </c>
      <c r="Y7340">
        <v>7</v>
      </c>
      <c r="Z7340" t="s">
        <v>10938</v>
      </c>
      <c r="AA7340">
        <v>0.11249999999999992</v>
      </c>
    </row>
    <row r="7341" spans="1:27" x14ac:dyDescent="0.35">
      <c r="A7341">
        <v>7045</v>
      </c>
      <c r="B7341" t="s">
        <v>9827</v>
      </c>
      <c r="C7341">
        <v>2014</v>
      </c>
      <c r="D7341" s="1">
        <v>41839</v>
      </c>
      <c r="E7341" s="1">
        <v>41844</v>
      </c>
      <c r="F7341" t="s">
        <v>23</v>
      </c>
      <c r="G7341" t="s">
        <v>3790</v>
      </c>
      <c r="H7341" t="s">
        <v>3791</v>
      </c>
      <c r="I7341" t="s">
        <v>38</v>
      </c>
      <c r="J7341" t="s">
        <v>27</v>
      </c>
      <c r="K7341" t="s">
        <v>8101</v>
      </c>
      <c r="L7341" t="s">
        <v>8102</v>
      </c>
      <c r="M7341">
        <v>19134</v>
      </c>
      <c r="N7341" t="s">
        <v>3728</v>
      </c>
      <c r="O7341" t="s">
        <v>1821</v>
      </c>
      <c r="P7341" t="s">
        <v>32</v>
      </c>
      <c r="Q7341" t="s">
        <v>113</v>
      </c>
      <c r="R7341" t="s">
        <v>1822</v>
      </c>
      <c r="S7341">
        <v>9.1840000000000011</v>
      </c>
      <c r="T7341">
        <v>2</v>
      </c>
      <c r="U7341">
        <v>0.2</v>
      </c>
      <c r="V7341">
        <v>1.1479999999999988</v>
      </c>
      <c r="W7341" t="s">
        <v>10939</v>
      </c>
      <c r="X7341" t="s">
        <v>10937</v>
      </c>
      <c r="Y7341">
        <v>7</v>
      </c>
      <c r="Z7341" t="s">
        <v>10938</v>
      </c>
      <c r="AA7341">
        <v>0.12499999999999986</v>
      </c>
    </row>
    <row r="7342" spans="1:27" x14ac:dyDescent="0.35">
      <c r="A7342">
        <v>7147</v>
      </c>
      <c r="B7342" t="s">
        <v>9828</v>
      </c>
      <c r="C7342">
        <v>2014</v>
      </c>
      <c r="D7342" s="1">
        <v>41710</v>
      </c>
      <c r="E7342" s="1">
        <v>41715</v>
      </c>
      <c r="F7342" t="s">
        <v>23</v>
      </c>
      <c r="G7342" t="s">
        <v>877</v>
      </c>
      <c r="H7342" t="s">
        <v>878</v>
      </c>
      <c r="I7342" t="s">
        <v>127</v>
      </c>
      <c r="J7342" t="s">
        <v>27</v>
      </c>
      <c r="K7342" t="s">
        <v>8101</v>
      </c>
      <c r="L7342" t="s">
        <v>8102</v>
      </c>
      <c r="M7342">
        <v>19140</v>
      </c>
      <c r="N7342" t="s">
        <v>3728</v>
      </c>
      <c r="O7342" t="s">
        <v>7531</v>
      </c>
      <c r="P7342" t="s">
        <v>32</v>
      </c>
      <c r="Q7342" t="s">
        <v>33</v>
      </c>
      <c r="R7342" t="s">
        <v>7532</v>
      </c>
      <c r="S7342">
        <v>43.28</v>
      </c>
      <c r="T7342">
        <v>1</v>
      </c>
      <c r="U7342">
        <v>0.2</v>
      </c>
      <c r="V7342">
        <v>3.2460000000000022</v>
      </c>
      <c r="W7342" t="s">
        <v>10939</v>
      </c>
      <c r="X7342" t="s">
        <v>10950</v>
      </c>
      <c r="Y7342">
        <v>3</v>
      </c>
      <c r="Z7342" t="s">
        <v>10953</v>
      </c>
      <c r="AA7342">
        <v>7.5000000000000053E-2</v>
      </c>
    </row>
    <row r="7343" spans="1:27" x14ac:dyDescent="0.35">
      <c r="A7343">
        <v>7264</v>
      </c>
      <c r="B7343" t="s">
        <v>9829</v>
      </c>
      <c r="C7343">
        <v>2014</v>
      </c>
      <c r="D7343" s="1">
        <v>41935</v>
      </c>
      <c r="E7343" s="1">
        <v>41941</v>
      </c>
      <c r="F7343" t="s">
        <v>23</v>
      </c>
      <c r="G7343" t="s">
        <v>582</v>
      </c>
      <c r="H7343" t="s">
        <v>583</v>
      </c>
      <c r="I7343" t="s">
        <v>26</v>
      </c>
      <c r="J7343" t="s">
        <v>27</v>
      </c>
      <c r="K7343" t="s">
        <v>8101</v>
      </c>
      <c r="L7343" t="s">
        <v>8102</v>
      </c>
      <c r="M7343">
        <v>19134</v>
      </c>
      <c r="N7343" t="s">
        <v>3728</v>
      </c>
      <c r="O7343" t="s">
        <v>9292</v>
      </c>
      <c r="P7343" t="s">
        <v>32</v>
      </c>
      <c r="Q7343" t="s">
        <v>146</v>
      </c>
      <c r="R7343" t="s">
        <v>9293</v>
      </c>
      <c r="S7343">
        <v>31.680000000000003</v>
      </c>
      <c r="T7343">
        <v>4</v>
      </c>
      <c r="U7343">
        <v>0.2</v>
      </c>
      <c r="V7343">
        <v>11.087999999999997</v>
      </c>
      <c r="W7343" t="s">
        <v>10939</v>
      </c>
      <c r="X7343" t="s">
        <v>10940</v>
      </c>
      <c r="Y7343">
        <v>10</v>
      </c>
      <c r="Z7343" t="s">
        <v>10945</v>
      </c>
      <c r="AA7343">
        <v>0.34999999999999987</v>
      </c>
    </row>
    <row r="7344" spans="1:27" x14ac:dyDescent="0.35">
      <c r="A7344">
        <v>7354</v>
      </c>
      <c r="B7344" t="s">
        <v>9830</v>
      </c>
      <c r="C7344">
        <v>2013</v>
      </c>
      <c r="D7344" s="1">
        <v>41540</v>
      </c>
      <c r="E7344" s="1">
        <v>41547</v>
      </c>
      <c r="F7344" t="s">
        <v>23</v>
      </c>
      <c r="G7344" t="s">
        <v>3498</v>
      </c>
      <c r="H7344" t="s">
        <v>3499</v>
      </c>
      <c r="I7344" t="s">
        <v>127</v>
      </c>
      <c r="J7344" t="s">
        <v>27</v>
      </c>
      <c r="K7344" t="s">
        <v>8101</v>
      </c>
      <c r="L7344" t="s">
        <v>8102</v>
      </c>
      <c r="M7344">
        <v>19134</v>
      </c>
      <c r="N7344" t="s">
        <v>3728</v>
      </c>
      <c r="O7344" t="s">
        <v>636</v>
      </c>
      <c r="P7344" t="s">
        <v>32</v>
      </c>
      <c r="Q7344" t="s">
        <v>172</v>
      </c>
      <c r="R7344" t="s">
        <v>637</v>
      </c>
      <c r="S7344">
        <v>16.520000000000003</v>
      </c>
      <c r="T7344">
        <v>5</v>
      </c>
      <c r="U7344">
        <v>0.2</v>
      </c>
      <c r="V7344">
        <v>5.368999999999998</v>
      </c>
      <c r="W7344" t="s">
        <v>10936</v>
      </c>
      <c r="X7344" t="s">
        <v>10937</v>
      </c>
      <c r="Y7344">
        <v>9</v>
      </c>
      <c r="Z7344" t="s">
        <v>10949</v>
      </c>
      <c r="AA7344">
        <v>0.32499999999999984</v>
      </c>
    </row>
    <row r="7345" spans="1:27" x14ac:dyDescent="0.35">
      <c r="A7345">
        <v>7365</v>
      </c>
      <c r="B7345" t="s">
        <v>9831</v>
      </c>
      <c r="C7345">
        <v>2013</v>
      </c>
      <c r="D7345" s="1">
        <v>41607</v>
      </c>
      <c r="E7345" s="1">
        <v>41613</v>
      </c>
      <c r="F7345" t="s">
        <v>23</v>
      </c>
      <c r="G7345" t="s">
        <v>2424</v>
      </c>
      <c r="H7345" t="s">
        <v>2425</v>
      </c>
      <c r="I7345" t="s">
        <v>26</v>
      </c>
      <c r="J7345" t="s">
        <v>27</v>
      </c>
      <c r="K7345" t="s">
        <v>8101</v>
      </c>
      <c r="L7345" t="s">
        <v>8102</v>
      </c>
      <c r="M7345">
        <v>19140</v>
      </c>
      <c r="N7345" t="s">
        <v>3728</v>
      </c>
      <c r="O7345" t="s">
        <v>7635</v>
      </c>
      <c r="P7345" t="s">
        <v>32</v>
      </c>
      <c r="Q7345" t="s">
        <v>65</v>
      </c>
      <c r="R7345" t="s">
        <v>7636</v>
      </c>
      <c r="S7345">
        <v>12.672000000000001</v>
      </c>
      <c r="T7345">
        <v>8</v>
      </c>
      <c r="U7345">
        <v>0.2</v>
      </c>
      <c r="V7345">
        <v>2.6927999999999992</v>
      </c>
      <c r="W7345" t="s">
        <v>10936</v>
      </c>
      <c r="X7345" t="s">
        <v>10940</v>
      </c>
      <c r="Y7345">
        <v>11</v>
      </c>
      <c r="Z7345" t="s">
        <v>10947</v>
      </c>
      <c r="AA7345">
        <v>0.21249999999999994</v>
      </c>
    </row>
    <row r="7346" spans="1:27" x14ac:dyDescent="0.35">
      <c r="A7346">
        <v>7367</v>
      </c>
      <c r="B7346" t="s">
        <v>9831</v>
      </c>
      <c r="C7346">
        <v>2013</v>
      </c>
      <c r="D7346" s="1">
        <v>41607</v>
      </c>
      <c r="E7346" s="1">
        <v>41613</v>
      </c>
      <c r="F7346" t="s">
        <v>23</v>
      </c>
      <c r="G7346" t="s">
        <v>2424</v>
      </c>
      <c r="H7346" t="s">
        <v>2425</v>
      </c>
      <c r="I7346" t="s">
        <v>26</v>
      </c>
      <c r="J7346" t="s">
        <v>27</v>
      </c>
      <c r="K7346" t="s">
        <v>8101</v>
      </c>
      <c r="L7346" t="s">
        <v>8102</v>
      </c>
      <c r="M7346">
        <v>19140</v>
      </c>
      <c r="N7346" t="s">
        <v>3728</v>
      </c>
      <c r="O7346" t="s">
        <v>522</v>
      </c>
      <c r="P7346" t="s">
        <v>32</v>
      </c>
      <c r="Q7346" t="s">
        <v>33</v>
      </c>
      <c r="R7346" t="s">
        <v>523</v>
      </c>
      <c r="S7346">
        <v>32.544000000000004</v>
      </c>
      <c r="T7346">
        <v>2</v>
      </c>
      <c r="U7346">
        <v>0.2</v>
      </c>
      <c r="V7346">
        <v>-7.7292000000000041</v>
      </c>
      <c r="W7346" t="s">
        <v>10936</v>
      </c>
      <c r="X7346" t="s">
        <v>10940</v>
      </c>
      <c r="Y7346">
        <v>11</v>
      </c>
      <c r="Z7346" t="s">
        <v>10947</v>
      </c>
      <c r="AA7346">
        <v>-0.2375000000000001</v>
      </c>
    </row>
    <row r="7347" spans="1:27" x14ac:dyDescent="0.35">
      <c r="A7347">
        <v>7424</v>
      </c>
      <c r="B7347" t="s">
        <v>8298</v>
      </c>
      <c r="C7347">
        <v>2014</v>
      </c>
      <c r="D7347" s="1">
        <v>41740</v>
      </c>
      <c r="E7347" s="1">
        <v>41744</v>
      </c>
      <c r="F7347" t="s">
        <v>23</v>
      </c>
      <c r="G7347" t="s">
        <v>2403</v>
      </c>
      <c r="H7347" t="s">
        <v>2404</v>
      </c>
      <c r="I7347" t="s">
        <v>38</v>
      </c>
      <c r="J7347" t="s">
        <v>27</v>
      </c>
      <c r="K7347" t="s">
        <v>8101</v>
      </c>
      <c r="L7347" t="s">
        <v>8102</v>
      </c>
      <c r="M7347">
        <v>19143</v>
      </c>
      <c r="N7347" t="s">
        <v>3728</v>
      </c>
      <c r="O7347" t="s">
        <v>6269</v>
      </c>
      <c r="P7347" t="s">
        <v>32</v>
      </c>
      <c r="Q7347" t="s">
        <v>79</v>
      </c>
      <c r="R7347" t="s">
        <v>6270</v>
      </c>
      <c r="S7347">
        <v>195.10400000000001</v>
      </c>
      <c r="T7347">
        <v>4</v>
      </c>
      <c r="U7347">
        <v>0.2</v>
      </c>
      <c r="V7347">
        <v>21.949199999999969</v>
      </c>
      <c r="W7347" t="s">
        <v>10939</v>
      </c>
      <c r="X7347" t="s">
        <v>10942</v>
      </c>
      <c r="Y7347">
        <v>4</v>
      </c>
      <c r="Z7347" t="s">
        <v>10943</v>
      </c>
      <c r="AA7347">
        <v>0.11249999999999984</v>
      </c>
    </row>
    <row r="7348" spans="1:27" x14ac:dyDescent="0.35">
      <c r="A7348">
        <v>7472</v>
      </c>
      <c r="B7348" t="s">
        <v>9832</v>
      </c>
      <c r="C7348">
        <v>2012</v>
      </c>
      <c r="D7348" s="1">
        <v>41167</v>
      </c>
      <c r="E7348" s="1">
        <v>41172</v>
      </c>
      <c r="F7348" t="s">
        <v>23</v>
      </c>
      <c r="G7348" t="s">
        <v>5517</v>
      </c>
      <c r="H7348" t="s">
        <v>5518</v>
      </c>
      <c r="I7348" t="s">
        <v>26</v>
      </c>
      <c r="J7348" t="s">
        <v>27</v>
      </c>
      <c r="K7348" t="s">
        <v>8101</v>
      </c>
      <c r="L7348" t="s">
        <v>8102</v>
      </c>
      <c r="M7348">
        <v>19143</v>
      </c>
      <c r="N7348" t="s">
        <v>3728</v>
      </c>
      <c r="O7348" t="s">
        <v>5659</v>
      </c>
      <c r="P7348" t="s">
        <v>32</v>
      </c>
      <c r="Q7348" t="s">
        <v>33</v>
      </c>
      <c r="R7348" t="s">
        <v>5660</v>
      </c>
      <c r="S7348">
        <v>147.184</v>
      </c>
      <c r="T7348">
        <v>2</v>
      </c>
      <c r="U7348">
        <v>0.2</v>
      </c>
      <c r="V7348">
        <v>-29.436800000000012</v>
      </c>
      <c r="W7348" t="s">
        <v>10948</v>
      </c>
      <c r="X7348" t="s">
        <v>10937</v>
      </c>
      <c r="Y7348">
        <v>9</v>
      </c>
      <c r="Z7348" t="s">
        <v>10949</v>
      </c>
      <c r="AA7348">
        <v>-0.20000000000000009</v>
      </c>
    </row>
    <row r="7349" spans="1:27" x14ac:dyDescent="0.35">
      <c r="A7349">
        <v>7593</v>
      </c>
      <c r="B7349" t="s">
        <v>8301</v>
      </c>
      <c r="C7349">
        <v>2013</v>
      </c>
      <c r="D7349" s="1">
        <v>41523</v>
      </c>
      <c r="E7349" s="1">
        <v>41527</v>
      </c>
      <c r="F7349" t="s">
        <v>23</v>
      </c>
      <c r="G7349" t="s">
        <v>4808</v>
      </c>
      <c r="H7349" t="s">
        <v>4809</v>
      </c>
      <c r="I7349" t="s">
        <v>38</v>
      </c>
      <c r="J7349" t="s">
        <v>27</v>
      </c>
      <c r="K7349" t="s">
        <v>8101</v>
      </c>
      <c r="L7349" t="s">
        <v>8102</v>
      </c>
      <c r="M7349">
        <v>19134</v>
      </c>
      <c r="N7349" t="s">
        <v>3728</v>
      </c>
      <c r="O7349" t="s">
        <v>5906</v>
      </c>
      <c r="P7349" t="s">
        <v>32</v>
      </c>
      <c r="Q7349" t="s">
        <v>40</v>
      </c>
      <c r="R7349" t="s">
        <v>5907</v>
      </c>
      <c r="S7349">
        <v>7.8719999999999999</v>
      </c>
      <c r="T7349">
        <v>3</v>
      </c>
      <c r="U7349">
        <v>0.2</v>
      </c>
      <c r="V7349">
        <v>0.59039999999999937</v>
      </c>
      <c r="W7349" t="s">
        <v>10936</v>
      </c>
      <c r="X7349" t="s">
        <v>10937</v>
      </c>
      <c r="Y7349">
        <v>9</v>
      </c>
      <c r="Z7349" t="s">
        <v>10949</v>
      </c>
      <c r="AA7349">
        <v>7.4999999999999928E-2</v>
      </c>
    </row>
    <row r="7350" spans="1:27" x14ac:dyDescent="0.35">
      <c r="A7350">
        <v>7801</v>
      </c>
      <c r="B7350" t="s">
        <v>9833</v>
      </c>
      <c r="C7350">
        <v>2014</v>
      </c>
      <c r="D7350" s="1">
        <v>41792</v>
      </c>
      <c r="E7350" s="1">
        <v>41797</v>
      </c>
      <c r="F7350" t="s">
        <v>23</v>
      </c>
      <c r="G7350" t="s">
        <v>7828</v>
      </c>
      <c r="H7350" t="s">
        <v>7829</v>
      </c>
      <c r="I7350" t="s">
        <v>38</v>
      </c>
      <c r="J7350" t="s">
        <v>27</v>
      </c>
      <c r="K7350" t="s">
        <v>8101</v>
      </c>
      <c r="L7350" t="s">
        <v>8102</v>
      </c>
      <c r="M7350">
        <v>19120</v>
      </c>
      <c r="N7350" t="s">
        <v>3728</v>
      </c>
      <c r="O7350" t="s">
        <v>1083</v>
      </c>
      <c r="P7350" t="s">
        <v>32</v>
      </c>
      <c r="Q7350" t="s">
        <v>33</v>
      </c>
      <c r="R7350" t="s">
        <v>1084</v>
      </c>
      <c r="S7350">
        <v>324.74400000000003</v>
      </c>
      <c r="T7350">
        <v>3</v>
      </c>
      <c r="U7350">
        <v>0.2</v>
      </c>
      <c r="V7350">
        <v>-77.126699999999971</v>
      </c>
      <c r="W7350" t="s">
        <v>10939</v>
      </c>
      <c r="X7350" t="s">
        <v>10942</v>
      </c>
      <c r="Y7350">
        <v>6</v>
      </c>
      <c r="Z7350" t="s">
        <v>10946</v>
      </c>
      <c r="AA7350">
        <v>-0.23749999999999988</v>
      </c>
    </row>
    <row r="7351" spans="1:27" x14ac:dyDescent="0.35">
      <c r="A7351">
        <v>8052</v>
      </c>
      <c r="B7351" t="s">
        <v>8308</v>
      </c>
      <c r="C7351">
        <v>2011</v>
      </c>
      <c r="D7351" s="1">
        <v>40812</v>
      </c>
      <c r="E7351" s="1">
        <v>40816</v>
      </c>
      <c r="F7351" t="s">
        <v>23</v>
      </c>
      <c r="G7351" t="s">
        <v>5888</v>
      </c>
      <c r="H7351" t="s">
        <v>5889</v>
      </c>
      <c r="I7351" t="s">
        <v>26</v>
      </c>
      <c r="J7351" t="s">
        <v>27</v>
      </c>
      <c r="K7351" t="s">
        <v>8101</v>
      </c>
      <c r="L7351" t="s">
        <v>8102</v>
      </c>
      <c r="M7351">
        <v>19140</v>
      </c>
      <c r="N7351" t="s">
        <v>3728</v>
      </c>
      <c r="O7351" t="s">
        <v>1582</v>
      </c>
      <c r="P7351" t="s">
        <v>32</v>
      </c>
      <c r="Q7351" t="s">
        <v>79</v>
      </c>
      <c r="R7351" t="s">
        <v>1583</v>
      </c>
      <c r="S7351">
        <v>41.375999999999998</v>
      </c>
      <c r="T7351">
        <v>6</v>
      </c>
      <c r="U7351">
        <v>0.2</v>
      </c>
      <c r="V7351">
        <v>3.1032000000000011</v>
      </c>
      <c r="W7351" t="s">
        <v>10944</v>
      </c>
      <c r="X7351" t="s">
        <v>10937</v>
      </c>
      <c r="Y7351">
        <v>9</v>
      </c>
      <c r="Z7351" t="s">
        <v>10949</v>
      </c>
      <c r="AA7351">
        <v>7.5000000000000025E-2</v>
      </c>
    </row>
    <row r="7352" spans="1:27" x14ac:dyDescent="0.35">
      <c r="A7352">
        <v>8123</v>
      </c>
      <c r="B7352" t="s">
        <v>9834</v>
      </c>
      <c r="C7352">
        <v>2011</v>
      </c>
      <c r="D7352" s="1">
        <v>40886</v>
      </c>
      <c r="E7352" s="1">
        <v>40892</v>
      </c>
      <c r="F7352" t="s">
        <v>23</v>
      </c>
      <c r="G7352" t="s">
        <v>215</v>
      </c>
      <c r="H7352" t="s">
        <v>216</v>
      </c>
      <c r="I7352" t="s">
        <v>38</v>
      </c>
      <c r="J7352" t="s">
        <v>27</v>
      </c>
      <c r="K7352" t="s">
        <v>8101</v>
      </c>
      <c r="L7352" t="s">
        <v>8102</v>
      </c>
      <c r="M7352">
        <v>19134</v>
      </c>
      <c r="N7352" t="s">
        <v>3728</v>
      </c>
      <c r="O7352" t="s">
        <v>3266</v>
      </c>
      <c r="P7352" t="s">
        <v>32</v>
      </c>
      <c r="Q7352" t="s">
        <v>146</v>
      </c>
      <c r="R7352" t="s">
        <v>3267</v>
      </c>
      <c r="S7352">
        <v>30.672000000000001</v>
      </c>
      <c r="T7352">
        <v>3</v>
      </c>
      <c r="U7352">
        <v>0.2</v>
      </c>
      <c r="V7352">
        <v>9.5850000000000009</v>
      </c>
      <c r="W7352" t="s">
        <v>10944</v>
      </c>
      <c r="X7352" t="s">
        <v>10940</v>
      </c>
      <c r="Y7352">
        <v>12</v>
      </c>
      <c r="Z7352" t="s">
        <v>10941</v>
      </c>
      <c r="AA7352">
        <v>0.3125</v>
      </c>
    </row>
    <row r="7353" spans="1:27" x14ac:dyDescent="0.35">
      <c r="A7353">
        <v>8139</v>
      </c>
      <c r="B7353" t="s">
        <v>9835</v>
      </c>
      <c r="C7353">
        <v>2013</v>
      </c>
      <c r="D7353" s="1">
        <v>41474</v>
      </c>
      <c r="E7353" s="1">
        <v>41478</v>
      </c>
      <c r="F7353" t="s">
        <v>23</v>
      </c>
      <c r="G7353" t="s">
        <v>1919</v>
      </c>
      <c r="H7353" t="s">
        <v>1920</v>
      </c>
      <c r="I7353" t="s">
        <v>127</v>
      </c>
      <c r="J7353" t="s">
        <v>27</v>
      </c>
      <c r="K7353" t="s">
        <v>8101</v>
      </c>
      <c r="L7353" t="s">
        <v>8102</v>
      </c>
      <c r="M7353">
        <v>19140</v>
      </c>
      <c r="N7353" t="s">
        <v>3728</v>
      </c>
      <c r="O7353" t="s">
        <v>2290</v>
      </c>
      <c r="P7353" t="s">
        <v>32</v>
      </c>
      <c r="Q7353" t="s">
        <v>40</v>
      </c>
      <c r="R7353" t="s">
        <v>2291</v>
      </c>
      <c r="S7353">
        <v>11.264000000000001</v>
      </c>
      <c r="T7353">
        <v>8</v>
      </c>
      <c r="U7353">
        <v>0.2</v>
      </c>
      <c r="V7353">
        <v>1.2671999999999994</v>
      </c>
      <c r="W7353" t="s">
        <v>10936</v>
      </c>
      <c r="X7353" t="s">
        <v>10937</v>
      </c>
      <c r="Y7353">
        <v>7</v>
      </c>
      <c r="Z7353" t="s">
        <v>10938</v>
      </c>
      <c r="AA7353">
        <v>0.11249999999999993</v>
      </c>
    </row>
    <row r="7354" spans="1:27" x14ac:dyDescent="0.35">
      <c r="A7354">
        <v>8140</v>
      </c>
      <c r="B7354" t="s">
        <v>9835</v>
      </c>
      <c r="C7354">
        <v>2013</v>
      </c>
      <c r="D7354" s="1">
        <v>41474</v>
      </c>
      <c r="E7354" s="1">
        <v>41478</v>
      </c>
      <c r="F7354" t="s">
        <v>23</v>
      </c>
      <c r="G7354" t="s">
        <v>1919</v>
      </c>
      <c r="H7354" t="s">
        <v>1920</v>
      </c>
      <c r="I7354" t="s">
        <v>127</v>
      </c>
      <c r="J7354" t="s">
        <v>27</v>
      </c>
      <c r="K7354" t="s">
        <v>8101</v>
      </c>
      <c r="L7354" t="s">
        <v>8102</v>
      </c>
      <c r="M7354">
        <v>19140</v>
      </c>
      <c r="N7354" t="s">
        <v>3728</v>
      </c>
      <c r="O7354" t="s">
        <v>5821</v>
      </c>
      <c r="P7354" t="s">
        <v>32</v>
      </c>
      <c r="Q7354" t="s">
        <v>33</v>
      </c>
      <c r="R7354" t="s">
        <v>5822</v>
      </c>
      <c r="S7354">
        <v>284.08000000000004</v>
      </c>
      <c r="T7354">
        <v>10</v>
      </c>
      <c r="U7354">
        <v>0.2</v>
      </c>
      <c r="V7354">
        <v>24.856999999999999</v>
      </c>
      <c r="W7354" t="s">
        <v>10936</v>
      </c>
      <c r="X7354" t="s">
        <v>10937</v>
      </c>
      <c r="Y7354">
        <v>7</v>
      </c>
      <c r="Z7354" t="s">
        <v>10938</v>
      </c>
      <c r="AA7354">
        <v>8.7499999999999981E-2</v>
      </c>
    </row>
    <row r="7355" spans="1:27" x14ac:dyDescent="0.35">
      <c r="A7355">
        <v>8356</v>
      </c>
      <c r="B7355" t="s">
        <v>8315</v>
      </c>
      <c r="C7355">
        <v>2014</v>
      </c>
      <c r="D7355" s="1">
        <v>41763</v>
      </c>
      <c r="E7355" s="1">
        <v>41768</v>
      </c>
      <c r="F7355" t="s">
        <v>23</v>
      </c>
      <c r="G7355" t="s">
        <v>2712</v>
      </c>
      <c r="H7355" t="s">
        <v>2713</v>
      </c>
      <c r="I7355" t="s">
        <v>26</v>
      </c>
      <c r="J7355" t="s">
        <v>27</v>
      </c>
      <c r="K7355" t="s">
        <v>8101</v>
      </c>
      <c r="L7355" t="s">
        <v>8102</v>
      </c>
      <c r="M7355">
        <v>19134</v>
      </c>
      <c r="N7355" t="s">
        <v>3728</v>
      </c>
      <c r="O7355" t="s">
        <v>621</v>
      </c>
      <c r="P7355" t="s">
        <v>32</v>
      </c>
      <c r="Q7355" t="s">
        <v>65</v>
      </c>
      <c r="R7355" t="s">
        <v>622</v>
      </c>
      <c r="S7355">
        <v>8</v>
      </c>
      <c r="T7355">
        <v>2</v>
      </c>
      <c r="U7355">
        <v>0.2</v>
      </c>
      <c r="V7355">
        <v>2.8</v>
      </c>
      <c r="W7355" t="s">
        <v>10939</v>
      </c>
      <c r="X7355" t="s">
        <v>10942</v>
      </c>
      <c r="Y7355">
        <v>5</v>
      </c>
      <c r="Z7355" t="s">
        <v>10952</v>
      </c>
      <c r="AA7355">
        <v>0.35</v>
      </c>
    </row>
    <row r="7356" spans="1:27" x14ac:dyDescent="0.35">
      <c r="A7356">
        <v>8482</v>
      </c>
      <c r="B7356" t="s">
        <v>9836</v>
      </c>
      <c r="C7356">
        <v>2013</v>
      </c>
      <c r="D7356" s="1">
        <v>41419</v>
      </c>
      <c r="E7356" s="1">
        <v>41423</v>
      </c>
      <c r="F7356" t="s">
        <v>23</v>
      </c>
      <c r="G7356" t="s">
        <v>2080</v>
      </c>
      <c r="H7356" t="s">
        <v>2081</v>
      </c>
      <c r="I7356" t="s">
        <v>127</v>
      </c>
      <c r="J7356" t="s">
        <v>27</v>
      </c>
      <c r="K7356" t="s">
        <v>8101</v>
      </c>
      <c r="L7356" t="s">
        <v>8102</v>
      </c>
      <c r="M7356">
        <v>19120</v>
      </c>
      <c r="N7356" t="s">
        <v>3728</v>
      </c>
      <c r="O7356" t="s">
        <v>2114</v>
      </c>
      <c r="P7356" t="s">
        <v>32</v>
      </c>
      <c r="Q7356" t="s">
        <v>40</v>
      </c>
      <c r="R7356" t="s">
        <v>2115</v>
      </c>
      <c r="S7356">
        <v>16.656000000000002</v>
      </c>
      <c r="T7356">
        <v>3</v>
      </c>
      <c r="U7356">
        <v>0.2</v>
      </c>
      <c r="V7356">
        <v>3.3311999999999999</v>
      </c>
      <c r="W7356" t="s">
        <v>10936</v>
      </c>
      <c r="X7356" t="s">
        <v>10942</v>
      </c>
      <c r="Y7356">
        <v>5</v>
      </c>
      <c r="Z7356" t="s">
        <v>10952</v>
      </c>
      <c r="AA7356">
        <v>0.19999999999999996</v>
      </c>
    </row>
    <row r="7357" spans="1:27" x14ac:dyDescent="0.35">
      <c r="A7357">
        <v>8539</v>
      </c>
      <c r="B7357" t="s">
        <v>9837</v>
      </c>
      <c r="C7357">
        <v>2012</v>
      </c>
      <c r="D7357" s="1">
        <v>41067</v>
      </c>
      <c r="E7357" s="1">
        <v>41071</v>
      </c>
      <c r="F7357" t="s">
        <v>23</v>
      </c>
      <c r="G7357" t="s">
        <v>5998</v>
      </c>
      <c r="H7357" t="s">
        <v>5999</v>
      </c>
      <c r="I7357" t="s">
        <v>127</v>
      </c>
      <c r="J7357" t="s">
        <v>27</v>
      </c>
      <c r="K7357" t="s">
        <v>8101</v>
      </c>
      <c r="L7357" t="s">
        <v>8102</v>
      </c>
      <c r="M7357">
        <v>19143</v>
      </c>
      <c r="N7357" t="s">
        <v>3728</v>
      </c>
      <c r="O7357" t="s">
        <v>6102</v>
      </c>
      <c r="P7357" t="s">
        <v>32</v>
      </c>
      <c r="Q7357" t="s">
        <v>40</v>
      </c>
      <c r="R7357" t="s">
        <v>6103</v>
      </c>
      <c r="S7357">
        <v>8.016</v>
      </c>
      <c r="T7357">
        <v>3</v>
      </c>
      <c r="U7357">
        <v>0.2</v>
      </c>
      <c r="V7357">
        <v>1.0019999999999993</v>
      </c>
      <c r="W7357" t="s">
        <v>10948</v>
      </c>
      <c r="X7357" t="s">
        <v>10942</v>
      </c>
      <c r="Y7357">
        <v>6</v>
      </c>
      <c r="Z7357" t="s">
        <v>10946</v>
      </c>
      <c r="AA7357">
        <v>0.12499999999999992</v>
      </c>
    </row>
    <row r="7358" spans="1:27" x14ac:dyDescent="0.35">
      <c r="A7358">
        <v>8589</v>
      </c>
      <c r="B7358" t="s">
        <v>9838</v>
      </c>
      <c r="C7358">
        <v>2012</v>
      </c>
      <c r="D7358" s="1">
        <v>41044</v>
      </c>
      <c r="E7358" s="1">
        <v>41051</v>
      </c>
      <c r="F7358" t="s">
        <v>23</v>
      </c>
      <c r="G7358" t="s">
        <v>3221</v>
      </c>
      <c r="H7358" t="s">
        <v>3222</v>
      </c>
      <c r="I7358" t="s">
        <v>26</v>
      </c>
      <c r="J7358" t="s">
        <v>27</v>
      </c>
      <c r="K7358" t="s">
        <v>8101</v>
      </c>
      <c r="L7358" t="s">
        <v>8102</v>
      </c>
      <c r="M7358">
        <v>19140</v>
      </c>
      <c r="N7358" t="s">
        <v>3728</v>
      </c>
      <c r="O7358" t="s">
        <v>1220</v>
      </c>
      <c r="P7358" t="s">
        <v>32</v>
      </c>
      <c r="Q7358" t="s">
        <v>33</v>
      </c>
      <c r="R7358" t="s">
        <v>1221</v>
      </c>
      <c r="S7358">
        <v>51.967999999999996</v>
      </c>
      <c r="T7358">
        <v>2</v>
      </c>
      <c r="U7358">
        <v>0.2</v>
      </c>
      <c r="V7358">
        <v>-10.393600000000001</v>
      </c>
      <c r="W7358" t="s">
        <v>10948</v>
      </c>
      <c r="X7358" t="s">
        <v>10942</v>
      </c>
      <c r="Y7358">
        <v>5</v>
      </c>
      <c r="Z7358" t="s">
        <v>10952</v>
      </c>
      <c r="AA7358">
        <v>-0.20000000000000004</v>
      </c>
    </row>
    <row r="7359" spans="1:27" x14ac:dyDescent="0.35">
      <c r="A7359">
        <v>8690</v>
      </c>
      <c r="B7359" t="s">
        <v>9839</v>
      </c>
      <c r="C7359">
        <v>2011</v>
      </c>
      <c r="D7359" s="1">
        <v>40903</v>
      </c>
      <c r="E7359" s="1">
        <v>40907</v>
      </c>
      <c r="F7359" t="s">
        <v>23</v>
      </c>
      <c r="G7359" t="s">
        <v>188</v>
      </c>
      <c r="H7359" t="s">
        <v>189</v>
      </c>
      <c r="I7359" t="s">
        <v>26</v>
      </c>
      <c r="J7359" t="s">
        <v>27</v>
      </c>
      <c r="K7359" t="s">
        <v>8101</v>
      </c>
      <c r="L7359" t="s">
        <v>8102</v>
      </c>
      <c r="M7359">
        <v>19140</v>
      </c>
      <c r="N7359" t="s">
        <v>3728</v>
      </c>
      <c r="O7359" t="s">
        <v>6071</v>
      </c>
      <c r="P7359" t="s">
        <v>32</v>
      </c>
      <c r="Q7359" t="s">
        <v>40</v>
      </c>
      <c r="R7359" t="s">
        <v>6072</v>
      </c>
      <c r="S7359">
        <v>8.016</v>
      </c>
      <c r="T7359">
        <v>3</v>
      </c>
      <c r="U7359">
        <v>0.2</v>
      </c>
      <c r="V7359">
        <v>1.102199999999999</v>
      </c>
      <c r="W7359" t="s">
        <v>10944</v>
      </c>
      <c r="X7359" t="s">
        <v>10940</v>
      </c>
      <c r="Y7359">
        <v>12</v>
      </c>
      <c r="Z7359" t="s">
        <v>10941</v>
      </c>
      <c r="AA7359">
        <v>0.13749999999999987</v>
      </c>
    </row>
    <row r="7360" spans="1:27" x14ac:dyDescent="0.35">
      <c r="A7360">
        <v>8704</v>
      </c>
      <c r="B7360" t="s">
        <v>9840</v>
      </c>
      <c r="C7360">
        <v>2012</v>
      </c>
      <c r="D7360" s="1">
        <v>40969</v>
      </c>
      <c r="E7360" s="1">
        <v>40973</v>
      </c>
      <c r="F7360" t="s">
        <v>23</v>
      </c>
      <c r="G7360" t="s">
        <v>4091</v>
      </c>
      <c r="H7360" t="s">
        <v>4092</v>
      </c>
      <c r="I7360" t="s">
        <v>38</v>
      </c>
      <c r="J7360" t="s">
        <v>27</v>
      </c>
      <c r="K7360" t="s">
        <v>8101</v>
      </c>
      <c r="L7360" t="s">
        <v>8102</v>
      </c>
      <c r="M7360">
        <v>19120</v>
      </c>
      <c r="N7360" t="s">
        <v>3728</v>
      </c>
      <c r="O7360" t="s">
        <v>6292</v>
      </c>
      <c r="P7360" t="s">
        <v>32</v>
      </c>
      <c r="Q7360" t="s">
        <v>79</v>
      </c>
      <c r="R7360" t="s">
        <v>6293</v>
      </c>
      <c r="S7360">
        <v>3.5520000000000005</v>
      </c>
      <c r="T7360">
        <v>2</v>
      </c>
      <c r="U7360">
        <v>0.2</v>
      </c>
      <c r="V7360">
        <v>0.44399999999999973</v>
      </c>
      <c r="W7360" t="s">
        <v>10948</v>
      </c>
      <c r="X7360" t="s">
        <v>10950</v>
      </c>
      <c r="Y7360">
        <v>3</v>
      </c>
      <c r="Z7360" t="s">
        <v>10953</v>
      </c>
      <c r="AA7360">
        <v>0.1249999999999999</v>
      </c>
    </row>
    <row r="7361" spans="1:27" x14ac:dyDescent="0.35">
      <c r="A7361">
        <v>8810</v>
      </c>
      <c r="B7361" t="s">
        <v>9841</v>
      </c>
      <c r="C7361">
        <v>2014</v>
      </c>
      <c r="D7361" s="1">
        <v>41939</v>
      </c>
      <c r="E7361" s="1">
        <v>41944</v>
      </c>
      <c r="F7361" t="s">
        <v>23</v>
      </c>
      <c r="G7361" t="s">
        <v>1413</v>
      </c>
      <c r="H7361" t="s">
        <v>1414</v>
      </c>
      <c r="I7361" t="s">
        <v>38</v>
      </c>
      <c r="J7361" t="s">
        <v>27</v>
      </c>
      <c r="K7361" t="s">
        <v>8101</v>
      </c>
      <c r="L7361" t="s">
        <v>8102</v>
      </c>
      <c r="M7361">
        <v>19134</v>
      </c>
      <c r="N7361" t="s">
        <v>3728</v>
      </c>
      <c r="O7361" t="s">
        <v>1523</v>
      </c>
      <c r="P7361" t="s">
        <v>32</v>
      </c>
      <c r="Q7361" t="s">
        <v>172</v>
      </c>
      <c r="R7361" t="s">
        <v>1524</v>
      </c>
      <c r="S7361">
        <v>14.76</v>
      </c>
      <c r="T7361">
        <v>5</v>
      </c>
      <c r="U7361">
        <v>0.2</v>
      </c>
      <c r="V7361">
        <v>4.9815000000000005</v>
      </c>
      <c r="W7361" t="s">
        <v>10939</v>
      </c>
      <c r="X7361" t="s">
        <v>10940</v>
      </c>
      <c r="Y7361">
        <v>10</v>
      </c>
      <c r="Z7361" t="s">
        <v>10945</v>
      </c>
      <c r="AA7361">
        <v>0.33750000000000002</v>
      </c>
    </row>
    <row r="7362" spans="1:27" x14ac:dyDescent="0.35">
      <c r="A7362">
        <v>9219</v>
      </c>
      <c r="B7362" t="s">
        <v>9842</v>
      </c>
      <c r="C7362">
        <v>2012</v>
      </c>
      <c r="D7362" s="1">
        <v>41137</v>
      </c>
      <c r="E7362" s="1">
        <v>41141</v>
      </c>
      <c r="F7362" t="s">
        <v>23</v>
      </c>
      <c r="G7362" t="s">
        <v>2840</v>
      </c>
      <c r="H7362" t="s">
        <v>2841</v>
      </c>
      <c r="I7362" t="s">
        <v>38</v>
      </c>
      <c r="J7362" t="s">
        <v>27</v>
      </c>
      <c r="K7362" t="s">
        <v>8101</v>
      </c>
      <c r="L7362" t="s">
        <v>8102</v>
      </c>
      <c r="M7362">
        <v>19120</v>
      </c>
      <c r="N7362" t="s">
        <v>3728</v>
      </c>
      <c r="O7362" t="s">
        <v>3134</v>
      </c>
      <c r="P7362" t="s">
        <v>32</v>
      </c>
      <c r="Q7362" t="s">
        <v>33</v>
      </c>
      <c r="R7362" t="s">
        <v>3135</v>
      </c>
      <c r="S7362">
        <v>44.688000000000002</v>
      </c>
      <c r="T7362">
        <v>7</v>
      </c>
      <c r="U7362">
        <v>0.2</v>
      </c>
      <c r="V7362">
        <v>3.3515999999999977</v>
      </c>
      <c r="W7362" t="s">
        <v>10948</v>
      </c>
      <c r="X7362" t="s">
        <v>10937</v>
      </c>
      <c r="Y7362">
        <v>8</v>
      </c>
      <c r="Z7362" t="s">
        <v>10954</v>
      </c>
      <c r="AA7362">
        <v>7.4999999999999942E-2</v>
      </c>
    </row>
    <row r="7363" spans="1:27" x14ac:dyDescent="0.35">
      <c r="A7363">
        <v>9278</v>
      </c>
      <c r="B7363" t="s">
        <v>9843</v>
      </c>
      <c r="C7363">
        <v>2014</v>
      </c>
      <c r="D7363" s="1">
        <v>41975</v>
      </c>
      <c r="E7363" s="1">
        <v>41979</v>
      </c>
      <c r="F7363" t="s">
        <v>23</v>
      </c>
      <c r="G7363" t="s">
        <v>2945</v>
      </c>
      <c r="H7363" t="s">
        <v>2946</v>
      </c>
      <c r="I7363" t="s">
        <v>38</v>
      </c>
      <c r="J7363" t="s">
        <v>27</v>
      </c>
      <c r="K7363" t="s">
        <v>8101</v>
      </c>
      <c r="L7363" t="s">
        <v>8102</v>
      </c>
      <c r="M7363">
        <v>19140</v>
      </c>
      <c r="N7363" t="s">
        <v>3728</v>
      </c>
      <c r="O7363" t="s">
        <v>6343</v>
      </c>
      <c r="P7363" t="s">
        <v>32</v>
      </c>
      <c r="Q7363" t="s">
        <v>172</v>
      </c>
      <c r="R7363" t="s">
        <v>6344</v>
      </c>
      <c r="S7363">
        <v>15.936000000000002</v>
      </c>
      <c r="T7363">
        <v>4</v>
      </c>
      <c r="U7363">
        <v>0.2</v>
      </c>
      <c r="V7363">
        <v>5.1791999999999998</v>
      </c>
      <c r="W7363" t="s">
        <v>10939</v>
      </c>
      <c r="X7363" t="s">
        <v>10940</v>
      </c>
      <c r="Y7363">
        <v>12</v>
      </c>
      <c r="Z7363" t="s">
        <v>10941</v>
      </c>
      <c r="AA7363">
        <v>0.32499999999999996</v>
      </c>
    </row>
    <row r="7364" spans="1:27" x14ac:dyDescent="0.35">
      <c r="A7364">
        <v>9317</v>
      </c>
      <c r="B7364" t="s">
        <v>9844</v>
      </c>
      <c r="C7364">
        <v>2013</v>
      </c>
      <c r="D7364" s="1">
        <v>41370</v>
      </c>
      <c r="E7364" s="1">
        <v>41374</v>
      </c>
      <c r="F7364" t="s">
        <v>23</v>
      </c>
      <c r="G7364" t="s">
        <v>8044</v>
      </c>
      <c r="H7364" t="s">
        <v>8045</v>
      </c>
      <c r="I7364" t="s">
        <v>38</v>
      </c>
      <c r="J7364" t="s">
        <v>27</v>
      </c>
      <c r="K7364" t="s">
        <v>8101</v>
      </c>
      <c r="L7364" t="s">
        <v>8102</v>
      </c>
      <c r="M7364">
        <v>19140</v>
      </c>
      <c r="N7364" t="s">
        <v>3728</v>
      </c>
      <c r="O7364" t="s">
        <v>120</v>
      </c>
      <c r="P7364" t="s">
        <v>32</v>
      </c>
      <c r="Q7364" t="s">
        <v>113</v>
      </c>
      <c r="R7364" t="s">
        <v>121</v>
      </c>
      <c r="S7364">
        <v>769.18400000000008</v>
      </c>
      <c r="T7364">
        <v>4</v>
      </c>
      <c r="U7364">
        <v>0.2</v>
      </c>
      <c r="V7364">
        <v>-163.45159999999996</v>
      </c>
      <c r="W7364" t="s">
        <v>10936</v>
      </c>
      <c r="X7364" t="s">
        <v>10942</v>
      </c>
      <c r="Y7364">
        <v>4</v>
      </c>
      <c r="Z7364" t="s">
        <v>10943</v>
      </c>
      <c r="AA7364">
        <v>-0.21249999999999991</v>
      </c>
    </row>
    <row r="7365" spans="1:27" x14ac:dyDescent="0.35">
      <c r="A7365">
        <v>9405</v>
      </c>
      <c r="B7365" t="s">
        <v>9845</v>
      </c>
      <c r="C7365">
        <v>2014</v>
      </c>
      <c r="D7365" s="1">
        <v>41743</v>
      </c>
      <c r="E7365" s="1">
        <v>41747</v>
      </c>
      <c r="F7365" t="s">
        <v>23</v>
      </c>
      <c r="G7365" t="s">
        <v>1324</v>
      </c>
      <c r="H7365" t="s">
        <v>1325</v>
      </c>
      <c r="I7365" t="s">
        <v>26</v>
      </c>
      <c r="J7365" t="s">
        <v>27</v>
      </c>
      <c r="K7365" t="s">
        <v>8101</v>
      </c>
      <c r="L7365" t="s">
        <v>8102</v>
      </c>
      <c r="M7365">
        <v>19134</v>
      </c>
      <c r="N7365" t="s">
        <v>3728</v>
      </c>
      <c r="O7365" t="s">
        <v>7635</v>
      </c>
      <c r="P7365" t="s">
        <v>32</v>
      </c>
      <c r="Q7365" t="s">
        <v>65</v>
      </c>
      <c r="R7365" t="s">
        <v>7636</v>
      </c>
      <c r="S7365">
        <v>7.92</v>
      </c>
      <c r="T7365">
        <v>5</v>
      </c>
      <c r="U7365">
        <v>0.2</v>
      </c>
      <c r="V7365">
        <v>1.6829999999999994</v>
      </c>
      <c r="W7365" t="s">
        <v>10939</v>
      </c>
      <c r="X7365" t="s">
        <v>10942</v>
      </c>
      <c r="Y7365">
        <v>4</v>
      </c>
      <c r="Z7365" t="s">
        <v>10943</v>
      </c>
      <c r="AA7365">
        <v>0.21249999999999991</v>
      </c>
    </row>
    <row r="7366" spans="1:27" x14ac:dyDescent="0.35">
      <c r="A7366">
        <v>9552</v>
      </c>
      <c r="B7366" t="s">
        <v>9846</v>
      </c>
      <c r="C7366">
        <v>2012</v>
      </c>
      <c r="D7366" s="1">
        <v>41223</v>
      </c>
      <c r="E7366" s="1">
        <v>41227</v>
      </c>
      <c r="F7366" t="s">
        <v>23</v>
      </c>
      <c r="G7366" t="s">
        <v>4349</v>
      </c>
      <c r="H7366" t="s">
        <v>4350</v>
      </c>
      <c r="I7366" t="s">
        <v>38</v>
      </c>
      <c r="J7366" t="s">
        <v>27</v>
      </c>
      <c r="K7366" t="s">
        <v>8101</v>
      </c>
      <c r="L7366" t="s">
        <v>8102</v>
      </c>
      <c r="M7366">
        <v>19140</v>
      </c>
      <c r="N7366" t="s">
        <v>3728</v>
      </c>
      <c r="O7366" t="s">
        <v>1306</v>
      </c>
      <c r="P7366" t="s">
        <v>32</v>
      </c>
      <c r="Q7366" t="s">
        <v>33</v>
      </c>
      <c r="R7366" t="s">
        <v>1307</v>
      </c>
      <c r="S7366">
        <v>577.58400000000006</v>
      </c>
      <c r="T7366">
        <v>6</v>
      </c>
      <c r="U7366">
        <v>0.2</v>
      </c>
      <c r="V7366">
        <v>43.318799999999953</v>
      </c>
      <c r="W7366" t="s">
        <v>10948</v>
      </c>
      <c r="X7366" t="s">
        <v>10940</v>
      </c>
      <c r="Y7366">
        <v>11</v>
      </c>
      <c r="Z7366" t="s">
        <v>10947</v>
      </c>
      <c r="AA7366">
        <v>7.4999999999999914E-2</v>
      </c>
    </row>
    <row r="7367" spans="1:27" x14ac:dyDescent="0.35">
      <c r="A7367">
        <v>9583</v>
      </c>
      <c r="B7367" t="s">
        <v>9847</v>
      </c>
      <c r="C7367">
        <v>2013</v>
      </c>
      <c r="D7367" s="1">
        <v>41433</v>
      </c>
      <c r="E7367" s="1">
        <v>41437</v>
      </c>
      <c r="F7367" t="s">
        <v>23</v>
      </c>
      <c r="G7367" t="s">
        <v>6443</v>
      </c>
      <c r="H7367" t="s">
        <v>6444</v>
      </c>
      <c r="I7367" t="s">
        <v>127</v>
      </c>
      <c r="J7367" t="s">
        <v>27</v>
      </c>
      <c r="K7367" t="s">
        <v>8101</v>
      </c>
      <c r="L7367" t="s">
        <v>8102</v>
      </c>
      <c r="M7367">
        <v>19120</v>
      </c>
      <c r="N7367" t="s">
        <v>3728</v>
      </c>
      <c r="O7367" t="s">
        <v>2084</v>
      </c>
      <c r="P7367" t="s">
        <v>32</v>
      </c>
      <c r="Q7367" t="s">
        <v>65</v>
      </c>
      <c r="R7367" t="s">
        <v>2085</v>
      </c>
      <c r="S7367">
        <v>9.6479999999999997</v>
      </c>
      <c r="T7367">
        <v>6</v>
      </c>
      <c r="U7367">
        <v>0.2</v>
      </c>
      <c r="V7367">
        <v>3.4973999999999998</v>
      </c>
      <c r="W7367" t="s">
        <v>10936</v>
      </c>
      <c r="X7367" t="s">
        <v>10942</v>
      </c>
      <c r="Y7367">
        <v>6</v>
      </c>
      <c r="Z7367" t="s">
        <v>10946</v>
      </c>
      <c r="AA7367">
        <v>0.36249999999999999</v>
      </c>
    </row>
    <row r="7368" spans="1:27" x14ac:dyDescent="0.35">
      <c r="A7368">
        <v>9713</v>
      </c>
      <c r="B7368" t="s">
        <v>8357</v>
      </c>
      <c r="C7368">
        <v>2011</v>
      </c>
      <c r="D7368" s="1">
        <v>40852</v>
      </c>
      <c r="E7368" s="1">
        <v>40857</v>
      </c>
      <c r="F7368" t="s">
        <v>23</v>
      </c>
      <c r="G7368" t="s">
        <v>3347</v>
      </c>
      <c r="H7368" t="s">
        <v>3348</v>
      </c>
      <c r="I7368" t="s">
        <v>38</v>
      </c>
      <c r="J7368" t="s">
        <v>27</v>
      </c>
      <c r="K7368" t="s">
        <v>8101</v>
      </c>
      <c r="L7368" t="s">
        <v>8102</v>
      </c>
      <c r="M7368">
        <v>19143</v>
      </c>
      <c r="N7368" t="s">
        <v>3728</v>
      </c>
      <c r="O7368" t="s">
        <v>796</v>
      </c>
      <c r="P7368" t="s">
        <v>32</v>
      </c>
      <c r="Q7368" t="s">
        <v>33</v>
      </c>
      <c r="R7368" t="s">
        <v>797</v>
      </c>
      <c r="S7368">
        <v>1080.096</v>
      </c>
      <c r="T7368">
        <v>6</v>
      </c>
      <c r="U7368">
        <v>0.2</v>
      </c>
      <c r="V7368">
        <v>-94.508399999999995</v>
      </c>
      <c r="W7368" t="s">
        <v>10944</v>
      </c>
      <c r="X7368" t="s">
        <v>10940</v>
      </c>
      <c r="Y7368">
        <v>11</v>
      </c>
      <c r="Z7368" t="s">
        <v>10947</v>
      </c>
      <c r="AA7368">
        <v>-8.7499999999999994E-2</v>
      </c>
    </row>
    <row r="7369" spans="1:27" x14ac:dyDescent="0.35">
      <c r="A7369">
        <v>9935</v>
      </c>
      <c r="B7369" t="s">
        <v>9848</v>
      </c>
      <c r="C7369">
        <v>2013</v>
      </c>
      <c r="D7369" s="1">
        <v>41372</v>
      </c>
      <c r="E7369" s="1">
        <v>41377</v>
      </c>
      <c r="F7369" t="s">
        <v>23</v>
      </c>
      <c r="G7369" t="s">
        <v>76</v>
      </c>
      <c r="H7369" t="s">
        <v>77</v>
      </c>
      <c r="I7369" t="s">
        <v>38</v>
      </c>
      <c r="J7369" t="s">
        <v>27</v>
      </c>
      <c r="K7369" t="s">
        <v>8101</v>
      </c>
      <c r="L7369" t="s">
        <v>8102</v>
      </c>
      <c r="M7369">
        <v>19120</v>
      </c>
      <c r="N7369" t="s">
        <v>3728</v>
      </c>
      <c r="O7369" t="s">
        <v>2639</v>
      </c>
      <c r="P7369" t="s">
        <v>32</v>
      </c>
      <c r="Q7369" t="s">
        <v>79</v>
      </c>
      <c r="R7369" t="s">
        <v>2640</v>
      </c>
      <c r="S7369">
        <v>33.528000000000006</v>
      </c>
      <c r="T7369">
        <v>3</v>
      </c>
      <c r="U7369">
        <v>0.2</v>
      </c>
      <c r="V7369">
        <v>2.5146000000000015</v>
      </c>
      <c r="W7369" t="s">
        <v>10936</v>
      </c>
      <c r="X7369" t="s">
        <v>10942</v>
      </c>
      <c r="Y7369">
        <v>4</v>
      </c>
      <c r="Z7369" t="s">
        <v>10943</v>
      </c>
      <c r="AA7369">
        <v>7.5000000000000025E-2</v>
      </c>
    </row>
    <row r="7370" spans="1:27" x14ac:dyDescent="0.35">
      <c r="A7370">
        <v>9936</v>
      </c>
      <c r="B7370" t="s">
        <v>9848</v>
      </c>
      <c r="C7370">
        <v>2013</v>
      </c>
      <c r="D7370" s="1">
        <v>41372</v>
      </c>
      <c r="E7370" s="1">
        <v>41377</v>
      </c>
      <c r="F7370" t="s">
        <v>23</v>
      </c>
      <c r="G7370" t="s">
        <v>76</v>
      </c>
      <c r="H7370" t="s">
        <v>77</v>
      </c>
      <c r="I7370" t="s">
        <v>38</v>
      </c>
      <c r="J7370" t="s">
        <v>27</v>
      </c>
      <c r="K7370" t="s">
        <v>8101</v>
      </c>
      <c r="L7370" t="s">
        <v>8102</v>
      </c>
      <c r="M7370">
        <v>19120</v>
      </c>
      <c r="N7370" t="s">
        <v>3728</v>
      </c>
      <c r="O7370" t="s">
        <v>9849</v>
      </c>
      <c r="P7370" t="s">
        <v>32</v>
      </c>
      <c r="Q7370" t="s">
        <v>33</v>
      </c>
      <c r="R7370" t="s">
        <v>9850</v>
      </c>
      <c r="S7370">
        <v>36.744</v>
      </c>
      <c r="T7370">
        <v>3</v>
      </c>
      <c r="U7370">
        <v>0.2</v>
      </c>
      <c r="V7370">
        <v>3.6744000000000039</v>
      </c>
      <c r="W7370" t="s">
        <v>10936</v>
      </c>
      <c r="X7370" t="s">
        <v>10942</v>
      </c>
      <c r="Y7370">
        <v>4</v>
      </c>
      <c r="Z7370" t="s">
        <v>10943</v>
      </c>
      <c r="AA7370">
        <v>0.1000000000000001</v>
      </c>
    </row>
    <row r="7371" spans="1:27" x14ac:dyDescent="0.35">
      <c r="A7371">
        <v>13</v>
      </c>
      <c r="B7371" t="s">
        <v>9851</v>
      </c>
      <c r="C7371">
        <v>2014</v>
      </c>
      <c r="D7371" s="1">
        <v>41745</v>
      </c>
      <c r="E7371" s="1">
        <v>41750</v>
      </c>
      <c r="F7371" t="s">
        <v>23</v>
      </c>
      <c r="G7371" t="s">
        <v>3672</v>
      </c>
      <c r="H7371" t="s">
        <v>3673</v>
      </c>
      <c r="I7371" t="s">
        <v>38</v>
      </c>
      <c r="J7371" t="s">
        <v>27</v>
      </c>
      <c r="K7371" t="s">
        <v>2773</v>
      </c>
      <c r="L7371" t="s">
        <v>7858</v>
      </c>
      <c r="M7371">
        <v>28027</v>
      </c>
      <c r="N7371" t="s">
        <v>3507</v>
      </c>
      <c r="O7371" t="s">
        <v>2473</v>
      </c>
      <c r="P7371" t="s">
        <v>32</v>
      </c>
      <c r="Q7371" t="s">
        <v>53</v>
      </c>
      <c r="R7371" t="s">
        <v>2474</v>
      </c>
      <c r="S7371">
        <v>15.552000000000003</v>
      </c>
      <c r="T7371">
        <v>3</v>
      </c>
      <c r="U7371">
        <v>0.2</v>
      </c>
      <c r="V7371">
        <v>5.4432</v>
      </c>
      <c r="W7371" t="s">
        <v>10939</v>
      </c>
      <c r="X7371" t="s">
        <v>10942</v>
      </c>
      <c r="Y7371">
        <v>4</v>
      </c>
      <c r="Z7371" t="s">
        <v>10943</v>
      </c>
      <c r="AA7371">
        <v>0.34999999999999992</v>
      </c>
    </row>
    <row r="7372" spans="1:27" x14ac:dyDescent="0.35">
      <c r="A7372">
        <v>100</v>
      </c>
      <c r="B7372" t="s">
        <v>8755</v>
      </c>
      <c r="C7372">
        <v>2013</v>
      </c>
      <c r="D7372" s="1">
        <v>41516</v>
      </c>
      <c r="E7372" s="1">
        <v>41520</v>
      </c>
      <c r="F7372" t="s">
        <v>23</v>
      </c>
      <c r="G7372" t="s">
        <v>857</v>
      </c>
      <c r="H7372" t="s">
        <v>858</v>
      </c>
      <c r="I7372" t="s">
        <v>127</v>
      </c>
      <c r="J7372" t="s">
        <v>27</v>
      </c>
      <c r="K7372" t="s">
        <v>7864</v>
      </c>
      <c r="L7372" t="s">
        <v>7865</v>
      </c>
      <c r="M7372">
        <v>60610</v>
      </c>
      <c r="N7372" t="s">
        <v>3479</v>
      </c>
      <c r="O7372" t="s">
        <v>7296</v>
      </c>
      <c r="P7372" t="s">
        <v>32</v>
      </c>
      <c r="Q7372" t="s">
        <v>53</v>
      </c>
      <c r="R7372" t="s">
        <v>7297</v>
      </c>
      <c r="S7372">
        <v>64.623999999999995</v>
      </c>
      <c r="T7372">
        <v>7</v>
      </c>
      <c r="U7372">
        <v>0.2</v>
      </c>
      <c r="V7372">
        <v>22.618399999999994</v>
      </c>
      <c r="W7372" t="s">
        <v>10936</v>
      </c>
      <c r="X7372" t="s">
        <v>10937</v>
      </c>
      <c r="Y7372">
        <v>8</v>
      </c>
      <c r="Z7372" t="s">
        <v>10954</v>
      </c>
      <c r="AA7372">
        <v>0.34999999999999992</v>
      </c>
    </row>
    <row r="7373" spans="1:27" x14ac:dyDescent="0.35">
      <c r="A7373">
        <v>116</v>
      </c>
      <c r="B7373" t="s">
        <v>9340</v>
      </c>
      <c r="C7373">
        <v>2011</v>
      </c>
      <c r="D7373" s="1">
        <v>40780</v>
      </c>
      <c r="E7373" s="1">
        <v>40782</v>
      </c>
      <c r="F7373" t="s">
        <v>45</v>
      </c>
      <c r="G7373" t="s">
        <v>4870</v>
      </c>
      <c r="H7373" t="s">
        <v>4871</v>
      </c>
      <c r="I7373" t="s">
        <v>38</v>
      </c>
      <c r="J7373" t="s">
        <v>27</v>
      </c>
      <c r="K7373" t="s">
        <v>3521</v>
      </c>
      <c r="L7373" t="s">
        <v>8109</v>
      </c>
      <c r="M7373">
        <v>43229</v>
      </c>
      <c r="N7373" t="s">
        <v>3728</v>
      </c>
      <c r="O7373" t="s">
        <v>9852</v>
      </c>
      <c r="P7373" t="s">
        <v>32</v>
      </c>
      <c r="Q7373" t="s">
        <v>53</v>
      </c>
      <c r="R7373" t="s">
        <v>9853</v>
      </c>
      <c r="S7373">
        <v>23.976000000000003</v>
      </c>
      <c r="T7373">
        <v>3</v>
      </c>
      <c r="U7373">
        <v>0.2</v>
      </c>
      <c r="V7373">
        <v>7.4924999999999988</v>
      </c>
      <c r="W7373" t="s">
        <v>10944</v>
      </c>
      <c r="X7373" t="s">
        <v>10937</v>
      </c>
      <c r="Y7373">
        <v>8</v>
      </c>
      <c r="Z7373" t="s">
        <v>10954</v>
      </c>
      <c r="AA7373">
        <v>0.31249999999999989</v>
      </c>
    </row>
    <row r="7374" spans="1:27" x14ac:dyDescent="0.35">
      <c r="A7374">
        <v>132</v>
      </c>
      <c r="B7374" t="s">
        <v>9341</v>
      </c>
      <c r="C7374">
        <v>2014</v>
      </c>
      <c r="D7374" s="1">
        <v>41673</v>
      </c>
      <c r="E7374" s="1">
        <v>41676</v>
      </c>
      <c r="F7374" t="s">
        <v>56</v>
      </c>
      <c r="G7374" t="s">
        <v>1804</v>
      </c>
      <c r="H7374" t="s">
        <v>1805</v>
      </c>
      <c r="I7374" t="s">
        <v>26</v>
      </c>
      <c r="J7374" t="s">
        <v>27</v>
      </c>
      <c r="K7374" t="s">
        <v>3521</v>
      </c>
      <c r="L7374" t="s">
        <v>8109</v>
      </c>
      <c r="M7374">
        <v>43229</v>
      </c>
      <c r="N7374" t="s">
        <v>3728</v>
      </c>
      <c r="O7374" t="s">
        <v>52</v>
      </c>
      <c r="P7374" t="s">
        <v>32</v>
      </c>
      <c r="Q7374" t="s">
        <v>53</v>
      </c>
      <c r="R7374" t="s">
        <v>2134</v>
      </c>
      <c r="S7374">
        <v>78.304000000000002</v>
      </c>
      <c r="T7374">
        <v>2</v>
      </c>
      <c r="U7374">
        <v>0.2</v>
      </c>
      <c r="V7374">
        <v>29.363999999999997</v>
      </c>
      <c r="W7374" t="s">
        <v>10939</v>
      </c>
      <c r="X7374" t="s">
        <v>10950</v>
      </c>
      <c r="Y7374">
        <v>2</v>
      </c>
      <c r="Z7374" t="s">
        <v>10955</v>
      </c>
      <c r="AA7374">
        <v>0.37499999999999994</v>
      </c>
    </row>
    <row r="7375" spans="1:27" x14ac:dyDescent="0.35">
      <c r="A7375">
        <v>200</v>
      </c>
      <c r="B7375" t="s">
        <v>9854</v>
      </c>
      <c r="C7375">
        <v>2014</v>
      </c>
      <c r="D7375" s="1">
        <v>41827</v>
      </c>
      <c r="E7375" s="1">
        <v>41834</v>
      </c>
      <c r="F7375" t="s">
        <v>23</v>
      </c>
      <c r="G7375" t="s">
        <v>1185</v>
      </c>
      <c r="H7375" t="s">
        <v>1186</v>
      </c>
      <c r="I7375" t="s">
        <v>26</v>
      </c>
      <c r="J7375" t="s">
        <v>27</v>
      </c>
      <c r="K7375" t="s">
        <v>8101</v>
      </c>
      <c r="L7375" t="s">
        <v>8102</v>
      </c>
      <c r="M7375">
        <v>19120</v>
      </c>
      <c r="N7375" t="s">
        <v>3728</v>
      </c>
      <c r="O7375" t="s">
        <v>3370</v>
      </c>
      <c r="P7375" t="s">
        <v>32</v>
      </c>
      <c r="Q7375" t="s">
        <v>53</v>
      </c>
      <c r="R7375" t="s">
        <v>3371</v>
      </c>
      <c r="S7375">
        <v>16.056000000000001</v>
      </c>
      <c r="T7375">
        <v>3</v>
      </c>
      <c r="U7375">
        <v>0.2</v>
      </c>
      <c r="V7375">
        <v>5.8203000000000005</v>
      </c>
      <c r="W7375" t="s">
        <v>10939</v>
      </c>
      <c r="X7375" t="s">
        <v>10937</v>
      </c>
      <c r="Y7375">
        <v>7</v>
      </c>
      <c r="Z7375" t="s">
        <v>10938</v>
      </c>
      <c r="AA7375">
        <v>0.36249999999999999</v>
      </c>
    </row>
    <row r="7376" spans="1:27" x14ac:dyDescent="0.35">
      <c r="A7376">
        <v>201</v>
      </c>
      <c r="B7376" t="s">
        <v>9855</v>
      </c>
      <c r="C7376">
        <v>2014</v>
      </c>
      <c r="D7376" s="1">
        <v>41815</v>
      </c>
      <c r="E7376" s="1">
        <v>41820</v>
      </c>
      <c r="F7376" t="s">
        <v>23</v>
      </c>
      <c r="G7376" t="s">
        <v>2249</v>
      </c>
      <c r="H7376" t="s">
        <v>2250</v>
      </c>
      <c r="I7376" t="s">
        <v>38</v>
      </c>
      <c r="J7376" t="s">
        <v>27</v>
      </c>
      <c r="K7376" t="s">
        <v>8188</v>
      </c>
      <c r="L7376" t="s">
        <v>8109</v>
      </c>
      <c r="M7376">
        <v>44312</v>
      </c>
      <c r="N7376" t="s">
        <v>3728</v>
      </c>
      <c r="O7376" t="s">
        <v>7138</v>
      </c>
      <c r="P7376" t="s">
        <v>32</v>
      </c>
      <c r="Q7376" t="s">
        <v>53</v>
      </c>
      <c r="R7376" t="s">
        <v>7139</v>
      </c>
      <c r="S7376">
        <v>21.744000000000003</v>
      </c>
      <c r="T7376">
        <v>3</v>
      </c>
      <c r="U7376">
        <v>0.2</v>
      </c>
      <c r="V7376">
        <v>6.794999999999999</v>
      </c>
      <c r="W7376" t="s">
        <v>10939</v>
      </c>
      <c r="X7376" t="s">
        <v>10942</v>
      </c>
      <c r="Y7376">
        <v>6</v>
      </c>
      <c r="Z7376" t="s">
        <v>10946</v>
      </c>
      <c r="AA7376">
        <v>0.31249999999999989</v>
      </c>
    </row>
    <row r="7377" spans="1:27" x14ac:dyDescent="0.35">
      <c r="A7377">
        <v>221</v>
      </c>
      <c r="B7377" t="s">
        <v>8111</v>
      </c>
      <c r="C7377">
        <v>2012</v>
      </c>
      <c r="D7377" s="1">
        <v>41267</v>
      </c>
      <c r="E7377" s="1">
        <v>41270</v>
      </c>
      <c r="F7377" t="s">
        <v>56</v>
      </c>
      <c r="G7377" t="s">
        <v>1361</v>
      </c>
      <c r="H7377" t="s">
        <v>1362</v>
      </c>
      <c r="I7377" t="s">
        <v>38</v>
      </c>
      <c r="J7377" t="s">
        <v>27</v>
      </c>
      <c r="K7377" t="s">
        <v>8112</v>
      </c>
      <c r="L7377" t="s">
        <v>8109</v>
      </c>
      <c r="M7377">
        <v>43017</v>
      </c>
      <c r="N7377" t="s">
        <v>3728</v>
      </c>
      <c r="O7377" t="s">
        <v>3389</v>
      </c>
      <c r="P7377" t="s">
        <v>32</v>
      </c>
      <c r="Q7377" t="s">
        <v>53</v>
      </c>
      <c r="R7377" t="s">
        <v>3390</v>
      </c>
      <c r="S7377">
        <v>22.704000000000004</v>
      </c>
      <c r="T7377">
        <v>6</v>
      </c>
      <c r="U7377">
        <v>0.2</v>
      </c>
      <c r="V7377">
        <v>8.2302</v>
      </c>
      <c r="W7377" t="s">
        <v>10948</v>
      </c>
      <c r="X7377" t="s">
        <v>10940</v>
      </c>
      <c r="Y7377">
        <v>12</v>
      </c>
      <c r="Z7377" t="s">
        <v>10941</v>
      </c>
      <c r="AA7377">
        <v>0.36249999999999993</v>
      </c>
    </row>
    <row r="7378" spans="1:27" x14ac:dyDescent="0.35">
      <c r="A7378">
        <v>238</v>
      </c>
      <c r="B7378" t="s">
        <v>8376</v>
      </c>
      <c r="C7378">
        <v>2013</v>
      </c>
      <c r="D7378" s="1">
        <v>41430</v>
      </c>
      <c r="E7378" s="1">
        <v>41435</v>
      </c>
      <c r="F7378" t="s">
        <v>45</v>
      </c>
      <c r="G7378" t="s">
        <v>2214</v>
      </c>
      <c r="H7378" t="s">
        <v>2215</v>
      </c>
      <c r="I7378" t="s">
        <v>38</v>
      </c>
      <c r="J7378" t="s">
        <v>27</v>
      </c>
      <c r="K7378" t="s">
        <v>7864</v>
      </c>
      <c r="L7378" t="s">
        <v>7865</v>
      </c>
      <c r="M7378">
        <v>60610</v>
      </c>
      <c r="N7378" t="s">
        <v>3479</v>
      </c>
      <c r="O7378" t="s">
        <v>7136</v>
      </c>
      <c r="P7378" t="s">
        <v>32</v>
      </c>
      <c r="Q7378" t="s">
        <v>53</v>
      </c>
      <c r="R7378" t="s">
        <v>7137</v>
      </c>
      <c r="S7378">
        <v>25.920000000000005</v>
      </c>
      <c r="T7378">
        <v>5</v>
      </c>
      <c r="U7378">
        <v>0.2</v>
      </c>
      <c r="V7378">
        <v>9.3960000000000008</v>
      </c>
      <c r="W7378" t="s">
        <v>10936</v>
      </c>
      <c r="X7378" t="s">
        <v>10942</v>
      </c>
      <c r="Y7378">
        <v>6</v>
      </c>
      <c r="Z7378" t="s">
        <v>10946</v>
      </c>
      <c r="AA7378">
        <v>0.36249999999999993</v>
      </c>
    </row>
    <row r="7379" spans="1:27" x14ac:dyDescent="0.35">
      <c r="A7379">
        <v>277</v>
      </c>
      <c r="B7379" t="s">
        <v>9783</v>
      </c>
      <c r="C7379">
        <v>2014</v>
      </c>
      <c r="D7379" s="1">
        <v>41926</v>
      </c>
      <c r="E7379" s="1">
        <v>41930</v>
      </c>
      <c r="F7379" t="s">
        <v>23</v>
      </c>
      <c r="G7379" t="s">
        <v>5557</v>
      </c>
      <c r="H7379" t="s">
        <v>5558</v>
      </c>
      <c r="I7379" t="s">
        <v>26</v>
      </c>
      <c r="J7379" t="s">
        <v>27</v>
      </c>
      <c r="K7379" t="s">
        <v>8101</v>
      </c>
      <c r="L7379" t="s">
        <v>8102</v>
      </c>
      <c r="M7379">
        <v>19140</v>
      </c>
      <c r="N7379" t="s">
        <v>3728</v>
      </c>
      <c r="O7379" t="s">
        <v>7237</v>
      </c>
      <c r="P7379" t="s">
        <v>32</v>
      </c>
      <c r="Q7379" t="s">
        <v>53</v>
      </c>
      <c r="R7379" t="s">
        <v>7238</v>
      </c>
      <c r="S7379">
        <v>11.648000000000001</v>
      </c>
      <c r="T7379">
        <v>2</v>
      </c>
      <c r="U7379">
        <v>0.2</v>
      </c>
      <c r="V7379">
        <v>4.0768000000000004</v>
      </c>
      <c r="W7379" t="s">
        <v>10939</v>
      </c>
      <c r="X7379" t="s">
        <v>10940</v>
      </c>
      <c r="Y7379">
        <v>10</v>
      </c>
      <c r="Z7379" t="s">
        <v>10945</v>
      </c>
      <c r="AA7379">
        <v>0.35</v>
      </c>
    </row>
    <row r="7380" spans="1:27" x14ac:dyDescent="0.35">
      <c r="A7380">
        <v>278</v>
      </c>
      <c r="B7380" t="s">
        <v>9783</v>
      </c>
      <c r="C7380">
        <v>2014</v>
      </c>
      <c r="D7380" s="1">
        <v>41926</v>
      </c>
      <c r="E7380" s="1">
        <v>41930</v>
      </c>
      <c r="F7380" t="s">
        <v>23</v>
      </c>
      <c r="G7380" t="s">
        <v>5557</v>
      </c>
      <c r="H7380" t="s">
        <v>5558</v>
      </c>
      <c r="I7380" t="s">
        <v>26</v>
      </c>
      <c r="J7380" t="s">
        <v>27</v>
      </c>
      <c r="K7380" t="s">
        <v>8101</v>
      </c>
      <c r="L7380" t="s">
        <v>8102</v>
      </c>
      <c r="M7380">
        <v>19140</v>
      </c>
      <c r="N7380" t="s">
        <v>3728</v>
      </c>
      <c r="O7380" t="s">
        <v>7334</v>
      </c>
      <c r="P7380" t="s">
        <v>32</v>
      </c>
      <c r="Q7380" t="s">
        <v>53</v>
      </c>
      <c r="R7380" t="s">
        <v>7335</v>
      </c>
      <c r="S7380">
        <v>18.175999999999998</v>
      </c>
      <c r="T7380">
        <v>4</v>
      </c>
      <c r="U7380">
        <v>0.2</v>
      </c>
      <c r="V7380">
        <v>5.9071999999999987</v>
      </c>
      <c r="W7380" t="s">
        <v>10939</v>
      </c>
      <c r="X7380" t="s">
        <v>10940</v>
      </c>
      <c r="Y7380">
        <v>10</v>
      </c>
      <c r="Z7380" t="s">
        <v>10945</v>
      </c>
      <c r="AA7380">
        <v>0.32499999999999996</v>
      </c>
    </row>
    <row r="7381" spans="1:27" x14ac:dyDescent="0.35">
      <c r="A7381">
        <v>284</v>
      </c>
      <c r="B7381" t="s">
        <v>8800</v>
      </c>
      <c r="C7381">
        <v>2012</v>
      </c>
      <c r="D7381" s="1">
        <v>41178</v>
      </c>
      <c r="E7381" s="1">
        <v>41184</v>
      </c>
      <c r="F7381" t="s">
        <v>23</v>
      </c>
      <c r="G7381" t="s">
        <v>649</v>
      </c>
      <c r="H7381" t="s">
        <v>650</v>
      </c>
      <c r="I7381" t="s">
        <v>38</v>
      </c>
      <c r="J7381" t="s">
        <v>27</v>
      </c>
      <c r="K7381" t="s">
        <v>8063</v>
      </c>
      <c r="L7381" t="s">
        <v>8023</v>
      </c>
      <c r="M7381">
        <v>97206</v>
      </c>
      <c r="N7381" t="s">
        <v>30</v>
      </c>
      <c r="O7381" t="s">
        <v>7055</v>
      </c>
      <c r="P7381" t="s">
        <v>32</v>
      </c>
      <c r="Q7381" t="s">
        <v>53</v>
      </c>
      <c r="R7381" t="s">
        <v>66</v>
      </c>
      <c r="S7381">
        <v>141.76</v>
      </c>
      <c r="T7381">
        <v>5</v>
      </c>
      <c r="U7381">
        <v>0.2</v>
      </c>
      <c r="V7381">
        <v>47.843999999999994</v>
      </c>
      <c r="W7381" t="s">
        <v>10948</v>
      </c>
      <c r="X7381" t="s">
        <v>10937</v>
      </c>
      <c r="Y7381">
        <v>9</v>
      </c>
      <c r="Z7381" t="s">
        <v>10949</v>
      </c>
      <c r="AA7381">
        <v>0.33749999999999997</v>
      </c>
    </row>
    <row r="7382" spans="1:27" x14ac:dyDescent="0.35">
      <c r="A7382">
        <v>286</v>
      </c>
      <c r="B7382" t="s">
        <v>8800</v>
      </c>
      <c r="C7382">
        <v>2012</v>
      </c>
      <c r="D7382" s="1">
        <v>41178</v>
      </c>
      <c r="E7382" s="1">
        <v>41184</v>
      </c>
      <c r="F7382" t="s">
        <v>23</v>
      </c>
      <c r="G7382" t="s">
        <v>649</v>
      </c>
      <c r="H7382" t="s">
        <v>650</v>
      </c>
      <c r="I7382" t="s">
        <v>38</v>
      </c>
      <c r="J7382" t="s">
        <v>27</v>
      </c>
      <c r="K7382" t="s">
        <v>8063</v>
      </c>
      <c r="L7382" t="s">
        <v>8023</v>
      </c>
      <c r="M7382">
        <v>97206</v>
      </c>
      <c r="N7382" t="s">
        <v>30</v>
      </c>
      <c r="O7382" t="s">
        <v>723</v>
      </c>
      <c r="P7382" t="s">
        <v>32</v>
      </c>
      <c r="Q7382" t="s">
        <v>53</v>
      </c>
      <c r="R7382" t="s">
        <v>724</v>
      </c>
      <c r="S7382">
        <v>31.104000000000006</v>
      </c>
      <c r="T7382">
        <v>6</v>
      </c>
      <c r="U7382">
        <v>0.2</v>
      </c>
      <c r="V7382">
        <v>10.8864</v>
      </c>
      <c r="W7382" t="s">
        <v>10948</v>
      </c>
      <c r="X7382" t="s">
        <v>10937</v>
      </c>
      <c r="Y7382">
        <v>9</v>
      </c>
      <c r="Z7382" t="s">
        <v>10949</v>
      </c>
      <c r="AA7382">
        <v>0.34999999999999992</v>
      </c>
    </row>
    <row r="7383" spans="1:27" x14ac:dyDescent="0.35">
      <c r="A7383">
        <v>316</v>
      </c>
      <c r="B7383" t="s">
        <v>8381</v>
      </c>
      <c r="C7383">
        <v>2011</v>
      </c>
      <c r="D7383" s="1">
        <v>40764</v>
      </c>
      <c r="E7383" s="1">
        <v>40771</v>
      </c>
      <c r="F7383" t="s">
        <v>23</v>
      </c>
      <c r="G7383" t="s">
        <v>6978</v>
      </c>
      <c r="H7383" t="s">
        <v>6979</v>
      </c>
      <c r="I7383" t="s">
        <v>26</v>
      </c>
      <c r="J7383" t="s">
        <v>27</v>
      </c>
      <c r="K7383" t="s">
        <v>8126</v>
      </c>
      <c r="L7383" t="s">
        <v>7878</v>
      </c>
      <c r="M7383">
        <v>33710</v>
      </c>
      <c r="N7383" t="s">
        <v>3507</v>
      </c>
      <c r="O7383" t="s">
        <v>9856</v>
      </c>
      <c r="P7383" t="s">
        <v>32</v>
      </c>
      <c r="Q7383" t="s">
        <v>53</v>
      </c>
      <c r="R7383" t="s">
        <v>9857</v>
      </c>
      <c r="S7383">
        <v>15.552000000000003</v>
      </c>
      <c r="T7383">
        <v>3</v>
      </c>
      <c r="U7383">
        <v>0.2</v>
      </c>
      <c r="V7383">
        <v>5.4432</v>
      </c>
      <c r="W7383" t="s">
        <v>10944</v>
      </c>
      <c r="X7383" t="s">
        <v>10937</v>
      </c>
      <c r="Y7383">
        <v>8</v>
      </c>
      <c r="Z7383" t="s">
        <v>10954</v>
      </c>
      <c r="AA7383">
        <v>0.34999999999999992</v>
      </c>
    </row>
    <row r="7384" spans="1:27" x14ac:dyDescent="0.35">
      <c r="A7384">
        <v>359</v>
      </c>
      <c r="B7384" t="s">
        <v>9858</v>
      </c>
      <c r="C7384">
        <v>2013</v>
      </c>
      <c r="D7384" s="1">
        <v>41388</v>
      </c>
      <c r="E7384" s="1">
        <v>41393</v>
      </c>
      <c r="F7384" t="s">
        <v>23</v>
      </c>
      <c r="G7384" t="s">
        <v>3596</v>
      </c>
      <c r="H7384" t="s">
        <v>3597</v>
      </c>
      <c r="I7384" t="s">
        <v>26</v>
      </c>
      <c r="J7384" t="s">
        <v>27</v>
      </c>
      <c r="K7384" t="s">
        <v>7862</v>
      </c>
      <c r="L7384" t="s">
        <v>7858</v>
      </c>
      <c r="M7384">
        <v>28205</v>
      </c>
      <c r="N7384" t="s">
        <v>3507</v>
      </c>
      <c r="O7384" t="s">
        <v>7138</v>
      </c>
      <c r="P7384" t="s">
        <v>32</v>
      </c>
      <c r="Q7384" t="s">
        <v>53</v>
      </c>
      <c r="R7384" t="s">
        <v>7139</v>
      </c>
      <c r="S7384">
        <v>36.240000000000009</v>
      </c>
      <c r="T7384">
        <v>5</v>
      </c>
      <c r="U7384">
        <v>0.2</v>
      </c>
      <c r="V7384">
        <v>11.324999999999996</v>
      </c>
      <c r="W7384" t="s">
        <v>10936</v>
      </c>
      <c r="X7384" t="s">
        <v>10942</v>
      </c>
      <c r="Y7384">
        <v>4</v>
      </c>
      <c r="Z7384" t="s">
        <v>10943</v>
      </c>
      <c r="AA7384">
        <v>0.31249999999999978</v>
      </c>
    </row>
    <row r="7385" spans="1:27" x14ac:dyDescent="0.35">
      <c r="A7385">
        <v>377</v>
      </c>
      <c r="B7385" t="s">
        <v>9859</v>
      </c>
      <c r="C7385">
        <v>2013</v>
      </c>
      <c r="D7385" s="1">
        <v>41546</v>
      </c>
      <c r="E7385" s="1">
        <v>41549</v>
      </c>
      <c r="F7385" t="s">
        <v>56</v>
      </c>
      <c r="G7385" t="s">
        <v>280</v>
      </c>
      <c r="H7385" t="s">
        <v>281</v>
      </c>
      <c r="I7385" t="s">
        <v>26</v>
      </c>
      <c r="J7385" t="s">
        <v>27</v>
      </c>
      <c r="K7385" t="s">
        <v>4514</v>
      </c>
      <c r="L7385" t="s">
        <v>7865</v>
      </c>
      <c r="M7385">
        <v>62301</v>
      </c>
      <c r="N7385" t="s">
        <v>3479</v>
      </c>
      <c r="O7385" t="s">
        <v>2526</v>
      </c>
      <c r="P7385" t="s">
        <v>32</v>
      </c>
      <c r="Q7385" t="s">
        <v>53</v>
      </c>
      <c r="R7385" t="s">
        <v>2527</v>
      </c>
      <c r="S7385">
        <v>99.13600000000001</v>
      </c>
      <c r="T7385">
        <v>4</v>
      </c>
      <c r="U7385">
        <v>0.2</v>
      </c>
      <c r="V7385">
        <v>30.979999999999993</v>
      </c>
      <c r="W7385" t="s">
        <v>10936</v>
      </c>
      <c r="X7385" t="s">
        <v>10937</v>
      </c>
      <c r="Y7385">
        <v>9</v>
      </c>
      <c r="Z7385" t="s">
        <v>10949</v>
      </c>
      <c r="AA7385">
        <v>0.31249999999999989</v>
      </c>
    </row>
    <row r="7386" spans="1:27" x14ac:dyDescent="0.35">
      <c r="A7386">
        <v>403</v>
      </c>
      <c r="B7386" t="s">
        <v>9860</v>
      </c>
      <c r="C7386">
        <v>2011</v>
      </c>
      <c r="D7386" s="1">
        <v>40901</v>
      </c>
      <c r="E7386" s="1">
        <v>40903</v>
      </c>
      <c r="F7386" t="s">
        <v>56</v>
      </c>
      <c r="G7386" t="s">
        <v>2859</v>
      </c>
      <c r="H7386" t="s">
        <v>2860</v>
      </c>
      <c r="I7386" t="s">
        <v>38</v>
      </c>
      <c r="J7386" t="s">
        <v>27</v>
      </c>
      <c r="K7386" t="s">
        <v>7912</v>
      </c>
      <c r="L7386" t="s">
        <v>7878</v>
      </c>
      <c r="M7386">
        <v>33180</v>
      </c>
      <c r="N7386" t="s">
        <v>3507</v>
      </c>
      <c r="O7386" t="s">
        <v>449</v>
      </c>
      <c r="P7386" t="s">
        <v>32</v>
      </c>
      <c r="Q7386" t="s">
        <v>53</v>
      </c>
      <c r="R7386" t="s">
        <v>450</v>
      </c>
      <c r="S7386">
        <v>9.5680000000000014</v>
      </c>
      <c r="T7386">
        <v>2</v>
      </c>
      <c r="U7386">
        <v>0.2</v>
      </c>
      <c r="V7386">
        <v>3.4683999999999999</v>
      </c>
      <c r="W7386" t="s">
        <v>10944</v>
      </c>
      <c r="X7386" t="s">
        <v>10940</v>
      </c>
      <c r="Y7386">
        <v>12</v>
      </c>
      <c r="Z7386" t="s">
        <v>10941</v>
      </c>
      <c r="AA7386">
        <v>0.36249999999999993</v>
      </c>
    </row>
    <row r="7387" spans="1:27" x14ac:dyDescent="0.35">
      <c r="A7387">
        <v>438</v>
      </c>
      <c r="B7387" t="s">
        <v>9861</v>
      </c>
      <c r="C7387">
        <v>2013</v>
      </c>
      <c r="D7387" s="1">
        <v>41438</v>
      </c>
      <c r="E7387" s="1">
        <v>41440</v>
      </c>
      <c r="F7387" t="s">
        <v>45</v>
      </c>
      <c r="G7387" t="s">
        <v>3960</v>
      </c>
      <c r="H7387" t="s">
        <v>3961</v>
      </c>
      <c r="I7387" t="s">
        <v>127</v>
      </c>
      <c r="J7387" t="s">
        <v>27</v>
      </c>
      <c r="K7387" t="s">
        <v>7864</v>
      </c>
      <c r="L7387" t="s">
        <v>7865</v>
      </c>
      <c r="M7387">
        <v>60623</v>
      </c>
      <c r="N7387" t="s">
        <v>3479</v>
      </c>
      <c r="O7387" t="s">
        <v>726</v>
      </c>
      <c r="P7387" t="s">
        <v>32</v>
      </c>
      <c r="Q7387" t="s">
        <v>53</v>
      </c>
      <c r="R7387" t="s">
        <v>727</v>
      </c>
      <c r="S7387">
        <v>313.488</v>
      </c>
      <c r="T7387">
        <v>7</v>
      </c>
      <c r="U7387">
        <v>0.2</v>
      </c>
      <c r="V7387">
        <v>113.63939999999998</v>
      </c>
      <c r="W7387" t="s">
        <v>10936</v>
      </c>
      <c r="X7387" t="s">
        <v>10942</v>
      </c>
      <c r="Y7387">
        <v>6</v>
      </c>
      <c r="Z7387" t="s">
        <v>10946</v>
      </c>
      <c r="AA7387">
        <v>0.36249999999999993</v>
      </c>
    </row>
    <row r="7388" spans="1:27" x14ac:dyDescent="0.35">
      <c r="A7388">
        <v>505</v>
      </c>
      <c r="B7388" t="s">
        <v>8013</v>
      </c>
      <c r="C7388">
        <v>2013</v>
      </c>
      <c r="D7388" s="1">
        <v>41425</v>
      </c>
      <c r="E7388" s="1">
        <v>41430</v>
      </c>
      <c r="F7388" t="s">
        <v>23</v>
      </c>
      <c r="G7388" t="s">
        <v>452</v>
      </c>
      <c r="H7388" t="s">
        <v>453</v>
      </c>
      <c r="I7388" t="s">
        <v>26</v>
      </c>
      <c r="J7388" t="s">
        <v>27</v>
      </c>
      <c r="K7388" t="s">
        <v>8014</v>
      </c>
      <c r="L7388" t="s">
        <v>7873</v>
      </c>
      <c r="M7388">
        <v>80134</v>
      </c>
      <c r="N7388" t="s">
        <v>30</v>
      </c>
      <c r="O7388" t="s">
        <v>1004</v>
      </c>
      <c r="P7388" t="s">
        <v>32</v>
      </c>
      <c r="Q7388" t="s">
        <v>53</v>
      </c>
      <c r="R7388" t="s">
        <v>1005</v>
      </c>
      <c r="S7388">
        <v>32.792000000000002</v>
      </c>
      <c r="T7388">
        <v>1</v>
      </c>
      <c r="U7388">
        <v>0.2</v>
      </c>
      <c r="V7388">
        <v>11.8871</v>
      </c>
      <c r="W7388" t="s">
        <v>10936</v>
      </c>
      <c r="X7388" t="s">
        <v>10942</v>
      </c>
      <c r="Y7388">
        <v>5</v>
      </c>
      <c r="Z7388" t="s">
        <v>10952</v>
      </c>
      <c r="AA7388">
        <v>0.36249999999999999</v>
      </c>
    </row>
    <row r="7389" spans="1:27" x14ac:dyDescent="0.35">
      <c r="A7389">
        <v>590</v>
      </c>
      <c r="B7389" t="s">
        <v>8387</v>
      </c>
      <c r="C7389">
        <v>2013</v>
      </c>
      <c r="D7389" s="1">
        <v>41354</v>
      </c>
      <c r="E7389" s="1">
        <v>41358</v>
      </c>
      <c r="F7389" t="s">
        <v>23</v>
      </c>
      <c r="G7389" t="s">
        <v>424</v>
      </c>
      <c r="H7389" t="s">
        <v>425</v>
      </c>
      <c r="I7389" t="s">
        <v>38</v>
      </c>
      <c r="J7389" t="s">
        <v>27</v>
      </c>
      <c r="K7389" t="s">
        <v>3984</v>
      </c>
      <c r="L7389" t="s">
        <v>8023</v>
      </c>
      <c r="M7389">
        <v>97301</v>
      </c>
      <c r="N7389" t="s">
        <v>30</v>
      </c>
      <c r="O7389" t="s">
        <v>59</v>
      </c>
      <c r="P7389" t="s">
        <v>32</v>
      </c>
      <c r="Q7389" t="s">
        <v>53</v>
      </c>
      <c r="R7389" t="s">
        <v>60</v>
      </c>
      <c r="S7389">
        <v>20.736000000000004</v>
      </c>
      <c r="T7389">
        <v>4</v>
      </c>
      <c r="U7389">
        <v>0.2</v>
      </c>
      <c r="V7389">
        <v>7.2576000000000001</v>
      </c>
      <c r="W7389" t="s">
        <v>10936</v>
      </c>
      <c r="X7389" t="s">
        <v>10950</v>
      </c>
      <c r="Y7389">
        <v>3</v>
      </c>
      <c r="Z7389" t="s">
        <v>10953</v>
      </c>
      <c r="AA7389">
        <v>0.34999999999999992</v>
      </c>
    </row>
    <row r="7390" spans="1:27" x14ac:dyDescent="0.35">
      <c r="A7390">
        <v>592</v>
      </c>
      <c r="B7390" t="s">
        <v>8387</v>
      </c>
      <c r="C7390">
        <v>2013</v>
      </c>
      <c r="D7390" s="1">
        <v>41354</v>
      </c>
      <c r="E7390" s="1">
        <v>41358</v>
      </c>
      <c r="F7390" t="s">
        <v>23</v>
      </c>
      <c r="G7390" t="s">
        <v>424</v>
      </c>
      <c r="H7390" t="s">
        <v>425</v>
      </c>
      <c r="I7390" t="s">
        <v>38</v>
      </c>
      <c r="J7390" t="s">
        <v>27</v>
      </c>
      <c r="K7390" t="s">
        <v>3984</v>
      </c>
      <c r="L7390" t="s">
        <v>8023</v>
      </c>
      <c r="M7390">
        <v>97301</v>
      </c>
      <c r="N7390" t="s">
        <v>30</v>
      </c>
      <c r="O7390" t="s">
        <v>1754</v>
      </c>
      <c r="P7390" t="s">
        <v>32</v>
      </c>
      <c r="Q7390" t="s">
        <v>53</v>
      </c>
      <c r="R7390" t="s">
        <v>1755</v>
      </c>
      <c r="S7390">
        <v>10.368000000000002</v>
      </c>
      <c r="T7390">
        <v>2</v>
      </c>
      <c r="U7390">
        <v>0.2</v>
      </c>
      <c r="V7390">
        <v>3.6288</v>
      </c>
      <c r="W7390" t="s">
        <v>10936</v>
      </c>
      <c r="X7390" t="s">
        <v>10950</v>
      </c>
      <c r="Y7390">
        <v>3</v>
      </c>
      <c r="Z7390" t="s">
        <v>10953</v>
      </c>
      <c r="AA7390">
        <v>0.34999999999999992</v>
      </c>
    </row>
    <row r="7391" spans="1:27" x14ac:dyDescent="0.35">
      <c r="A7391">
        <v>607</v>
      </c>
      <c r="B7391" t="s">
        <v>8119</v>
      </c>
      <c r="C7391">
        <v>2011</v>
      </c>
      <c r="D7391" s="1">
        <v>40617</v>
      </c>
      <c r="E7391" s="1">
        <v>40621</v>
      </c>
      <c r="F7391" t="s">
        <v>23</v>
      </c>
      <c r="G7391" t="s">
        <v>76</v>
      </c>
      <c r="H7391" t="s">
        <v>77</v>
      </c>
      <c r="I7391" t="s">
        <v>38</v>
      </c>
      <c r="J7391" t="s">
        <v>27</v>
      </c>
      <c r="K7391" t="s">
        <v>8003</v>
      </c>
      <c r="L7391" t="s">
        <v>7878</v>
      </c>
      <c r="M7391">
        <v>33614</v>
      </c>
      <c r="N7391" t="s">
        <v>3507</v>
      </c>
      <c r="O7391" t="s">
        <v>7203</v>
      </c>
      <c r="P7391" t="s">
        <v>32</v>
      </c>
      <c r="Q7391" t="s">
        <v>53</v>
      </c>
      <c r="R7391" t="s">
        <v>7204</v>
      </c>
      <c r="S7391">
        <v>131.904</v>
      </c>
      <c r="T7391">
        <v>3</v>
      </c>
      <c r="U7391">
        <v>0.2</v>
      </c>
      <c r="V7391">
        <v>47.815200000000004</v>
      </c>
      <c r="W7391" t="s">
        <v>10944</v>
      </c>
      <c r="X7391" t="s">
        <v>10950</v>
      </c>
      <c r="Y7391">
        <v>3</v>
      </c>
      <c r="Z7391" t="s">
        <v>10953</v>
      </c>
      <c r="AA7391">
        <v>0.36250000000000004</v>
      </c>
    </row>
    <row r="7392" spans="1:27" x14ac:dyDescent="0.35">
      <c r="A7392">
        <v>613</v>
      </c>
      <c r="B7392" t="s">
        <v>9862</v>
      </c>
      <c r="C7392">
        <v>2013</v>
      </c>
      <c r="D7392" s="1">
        <v>41529</v>
      </c>
      <c r="E7392" s="1">
        <v>41531</v>
      </c>
      <c r="F7392" t="s">
        <v>45</v>
      </c>
      <c r="G7392" t="s">
        <v>5162</v>
      </c>
      <c r="H7392" t="s">
        <v>5163</v>
      </c>
      <c r="I7392" t="s">
        <v>26</v>
      </c>
      <c r="J7392" t="s">
        <v>27</v>
      </c>
      <c r="K7392" t="s">
        <v>8101</v>
      </c>
      <c r="L7392" t="s">
        <v>8102</v>
      </c>
      <c r="M7392">
        <v>19143</v>
      </c>
      <c r="N7392" t="s">
        <v>3728</v>
      </c>
      <c r="O7392" t="s">
        <v>3368</v>
      </c>
      <c r="P7392" t="s">
        <v>32</v>
      </c>
      <c r="Q7392" t="s">
        <v>53</v>
      </c>
      <c r="R7392" t="s">
        <v>3369</v>
      </c>
      <c r="S7392">
        <v>8.4480000000000004</v>
      </c>
      <c r="T7392">
        <v>2</v>
      </c>
      <c r="U7392">
        <v>0.2</v>
      </c>
      <c r="V7392">
        <v>2.6399999999999997</v>
      </c>
      <c r="W7392" t="s">
        <v>10936</v>
      </c>
      <c r="X7392" t="s">
        <v>10937</v>
      </c>
      <c r="Y7392">
        <v>9</v>
      </c>
      <c r="Z7392" t="s">
        <v>10949</v>
      </c>
      <c r="AA7392">
        <v>0.31249999999999994</v>
      </c>
    </row>
    <row r="7393" spans="1:27" x14ac:dyDescent="0.35">
      <c r="A7393">
        <v>672</v>
      </c>
      <c r="B7393" t="s">
        <v>9863</v>
      </c>
      <c r="C7393">
        <v>2014</v>
      </c>
      <c r="D7393" s="1">
        <v>41800</v>
      </c>
      <c r="E7393" s="1">
        <v>41804</v>
      </c>
      <c r="F7393" t="s">
        <v>23</v>
      </c>
      <c r="G7393" t="s">
        <v>721</v>
      </c>
      <c r="H7393" t="s">
        <v>722</v>
      </c>
      <c r="I7393" t="s">
        <v>127</v>
      </c>
      <c r="J7393" t="s">
        <v>27</v>
      </c>
      <c r="K7393" t="s">
        <v>7864</v>
      </c>
      <c r="L7393" t="s">
        <v>7865</v>
      </c>
      <c r="M7393">
        <v>60653</v>
      </c>
      <c r="N7393" t="s">
        <v>3479</v>
      </c>
      <c r="O7393" t="s">
        <v>52</v>
      </c>
      <c r="P7393" t="s">
        <v>32</v>
      </c>
      <c r="Q7393" t="s">
        <v>53</v>
      </c>
      <c r="R7393" t="s">
        <v>54</v>
      </c>
      <c r="S7393">
        <v>36.351999999999997</v>
      </c>
      <c r="T7393">
        <v>8</v>
      </c>
      <c r="U7393">
        <v>0.2</v>
      </c>
      <c r="V7393">
        <v>11.359999999999998</v>
      </c>
      <c r="W7393" t="s">
        <v>10939</v>
      </c>
      <c r="X7393" t="s">
        <v>10942</v>
      </c>
      <c r="Y7393">
        <v>6</v>
      </c>
      <c r="Z7393" t="s">
        <v>10946</v>
      </c>
      <c r="AA7393">
        <v>0.31249999999999994</v>
      </c>
    </row>
    <row r="7394" spans="1:27" x14ac:dyDescent="0.35">
      <c r="A7394">
        <v>705</v>
      </c>
      <c r="B7394" t="s">
        <v>8762</v>
      </c>
      <c r="C7394">
        <v>2011</v>
      </c>
      <c r="D7394" s="1">
        <v>40798</v>
      </c>
      <c r="E7394" s="1">
        <v>40803</v>
      </c>
      <c r="F7394" t="s">
        <v>23</v>
      </c>
      <c r="G7394" t="s">
        <v>3225</v>
      </c>
      <c r="H7394" t="s">
        <v>3226</v>
      </c>
      <c r="I7394" t="s">
        <v>26</v>
      </c>
      <c r="J7394" t="s">
        <v>27</v>
      </c>
      <c r="K7394" t="s">
        <v>8574</v>
      </c>
      <c r="L7394" t="s">
        <v>7858</v>
      </c>
      <c r="M7394">
        <v>27511</v>
      </c>
      <c r="N7394" t="s">
        <v>3507</v>
      </c>
      <c r="O7394" t="s">
        <v>3384</v>
      </c>
      <c r="P7394" t="s">
        <v>32</v>
      </c>
      <c r="Q7394" t="s">
        <v>53</v>
      </c>
      <c r="R7394" t="s">
        <v>3385</v>
      </c>
      <c r="S7394">
        <v>10.368000000000002</v>
      </c>
      <c r="T7394">
        <v>2</v>
      </c>
      <c r="U7394">
        <v>0.2</v>
      </c>
      <c r="V7394">
        <v>3.6288</v>
      </c>
      <c r="W7394" t="s">
        <v>10944</v>
      </c>
      <c r="X7394" t="s">
        <v>10937</v>
      </c>
      <c r="Y7394">
        <v>9</v>
      </c>
      <c r="Z7394" t="s">
        <v>10949</v>
      </c>
      <c r="AA7394">
        <v>0.34999999999999992</v>
      </c>
    </row>
    <row r="7395" spans="1:27" x14ac:dyDescent="0.35">
      <c r="A7395">
        <v>817</v>
      </c>
      <c r="B7395" t="s">
        <v>9864</v>
      </c>
      <c r="C7395">
        <v>2013</v>
      </c>
      <c r="D7395" s="1">
        <v>41533</v>
      </c>
      <c r="E7395" s="1">
        <v>41537</v>
      </c>
      <c r="F7395" t="s">
        <v>23</v>
      </c>
      <c r="G7395" t="s">
        <v>4808</v>
      </c>
      <c r="H7395" t="s">
        <v>4809</v>
      </c>
      <c r="I7395" t="s">
        <v>38</v>
      </c>
      <c r="J7395" t="s">
        <v>27</v>
      </c>
      <c r="K7395" t="s">
        <v>8101</v>
      </c>
      <c r="L7395" t="s">
        <v>8102</v>
      </c>
      <c r="M7395">
        <v>19140</v>
      </c>
      <c r="N7395" t="s">
        <v>3728</v>
      </c>
      <c r="O7395" t="s">
        <v>3386</v>
      </c>
      <c r="P7395" t="s">
        <v>32</v>
      </c>
      <c r="Q7395" t="s">
        <v>53</v>
      </c>
      <c r="R7395" t="s">
        <v>3387</v>
      </c>
      <c r="S7395">
        <v>5.3440000000000003</v>
      </c>
      <c r="T7395">
        <v>1</v>
      </c>
      <c r="U7395">
        <v>0.2</v>
      </c>
      <c r="V7395">
        <v>1.8703999999999998</v>
      </c>
      <c r="W7395" t="s">
        <v>10936</v>
      </c>
      <c r="X7395" t="s">
        <v>10937</v>
      </c>
      <c r="Y7395">
        <v>9</v>
      </c>
      <c r="Z7395" t="s">
        <v>10949</v>
      </c>
      <c r="AA7395">
        <v>0.35</v>
      </c>
    </row>
    <row r="7396" spans="1:27" x14ac:dyDescent="0.35">
      <c r="A7396">
        <v>818</v>
      </c>
      <c r="B7396" t="s">
        <v>9865</v>
      </c>
      <c r="C7396">
        <v>2011</v>
      </c>
      <c r="D7396" s="1">
        <v>40722</v>
      </c>
      <c r="E7396" s="1">
        <v>40726</v>
      </c>
      <c r="F7396" t="s">
        <v>23</v>
      </c>
      <c r="G7396" t="s">
        <v>4177</v>
      </c>
      <c r="H7396" t="s">
        <v>4178</v>
      </c>
      <c r="I7396" t="s">
        <v>38</v>
      </c>
      <c r="J7396" t="s">
        <v>27</v>
      </c>
      <c r="K7396" t="s">
        <v>8101</v>
      </c>
      <c r="L7396" t="s">
        <v>8102</v>
      </c>
      <c r="M7396">
        <v>19140</v>
      </c>
      <c r="N7396" t="s">
        <v>3728</v>
      </c>
      <c r="O7396" t="s">
        <v>701</v>
      </c>
      <c r="P7396" t="s">
        <v>32</v>
      </c>
      <c r="Q7396" t="s">
        <v>53</v>
      </c>
      <c r="R7396" t="s">
        <v>702</v>
      </c>
      <c r="S7396">
        <v>41.472000000000008</v>
      </c>
      <c r="T7396">
        <v>8</v>
      </c>
      <c r="U7396">
        <v>0.2</v>
      </c>
      <c r="V7396">
        <v>14.5152</v>
      </c>
      <c r="W7396" t="s">
        <v>10944</v>
      </c>
      <c r="X7396" t="s">
        <v>10942</v>
      </c>
      <c r="Y7396">
        <v>6</v>
      </c>
      <c r="Z7396" t="s">
        <v>10946</v>
      </c>
      <c r="AA7396">
        <v>0.34999999999999992</v>
      </c>
    </row>
    <row r="7397" spans="1:27" x14ac:dyDescent="0.35">
      <c r="A7397">
        <v>822</v>
      </c>
      <c r="B7397" t="s">
        <v>9865</v>
      </c>
      <c r="C7397">
        <v>2011</v>
      </c>
      <c r="D7397" s="1">
        <v>40722</v>
      </c>
      <c r="E7397" s="1">
        <v>40726</v>
      </c>
      <c r="F7397" t="s">
        <v>23</v>
      </c>
      <c r="G7397" t="s">
        <v>4177</v>
      </c>
      <c r="H7397" t="s">
        <v>4178</v>
      </c>
      <c r="I7397" t="s">
        <v>38</v>
      </c>
      <c r="J7397" t="s">
        <v>27</v>
      </c>
      <c r="K7397" t="s">
        <v>8101</v>
      </c>
      <c r="L7397" t="s">
        <v>8102</v>
      </c>
      <c r="M7397">
        <v>19140</v>
      </c>
      <c r="N7397" t="s">
        <v>3728</v>
      </c>
      <c r="O7397" t="s">
        <v>1736</v>
      </c>
      <c r="P7397" t="s">
        <v>32</v>
      </c>
      <c r="Q7397" t="s">
        <v>53</v>
      </c>
      <c r="R7397" t="s">
        <v>1737</v>
      </c>
      <c r="S7397">
        <v>335.52</v>
      </c>
      <c r="T7397">
        <v>4</v>
      </c>
      <c r="U7397">
        <v>0.2</v>
      </c>
      <c r="V7397">
        <v>117.43199999999999</v>
      </c>
      <c r="W7397" t="s">
        <v>10944</v>
      </c>
      <c r="X7397" t="s">
        <v>10942</v>
      </c>
      <c r="Y7397">
        <v>6</v>
      </c>
      <c r="Z7397" t="s">
        <v>10946</v>
      </c>
      <c r="AA7397">
        <v>0.35</v>
      </c>
    </row>
    <row r="7398" spans="1:27" x14ac:dyDescent="0.35">
      <c r="A7398">
        <v>838</v>
      </c>
      <c r="B7398" t="s">
        <v>9866</v>
      </c>
      <c r="C7398">
        <v>2014</v>
      </c>
      <c r="D7398" s="1">
        <v>41948</v>
      </c>
      <c r="E7398" s="1">
        <v>41955</v>
      </c>
      <c r="F7398" t="s">
        <v>23</v>
      </c>
      <c r="G7398" t="s">
        <v>2146</v>
      </c>
      <c r="H7398" t="s">
        <v>2147</v>
      </c>
      <c r="I7398" t="s">
        <v>127</v>
      </c>
      <c r="J7398" t="s">
        <v>27</v>
      </c>
      <c r="K7398" t="s">
        <v>3938</v>
      </c>
      <c r="L7398" t="s">
        <v>7919</v>
      </c>
      <c r="M7398">
        <v>38401</v>
      </c>
      <c r="N7398" t="s">
        <v>3507</v>
      </c>
      <c r="O7398" t="s">
        <v>7120</v>
      </c>
      <c r="P7398" t="s">
        <v>32</v>
      </c>
      <c r="Q7398" t="s">
        <v>53</v>
      </c>
      <c r="R7398" t="s">
        <v>7121</v>
      </c>
      <c r="S7398">
        <v>9.6640000000000015</v>
      </c>
      <c r="T7398">
        <v>2</v>
      </c>
      <c r="U7398">
        <v>0.2</v>
      </c>
      <c r="V7398">
        <v>3.2615999999999996</v>
      </c>
      <c r="W7398" t="s">
        <v>10939</v>
      </c>
      <c r="X7398" t="s">
        <v>10940</v>
      </c>
      <c r="Y7398">
        <v>11</v>
      </c>
      <c r="Z7398" t="s">
        <v>10947</v>
      </c>
      <c r="AA7398">
        <v>0.33749999999999991</v>
      </c>
    </row>
    <row r="7399" spans="1:27" x14ac:dyDescent="0.35">
      <c r="A7399">
        <v>875</v>
      </c>
      <c r="B7399" t="s">
        <v>9867</v>
      </c>
      <c r="C7399">
        <v>2014</v>
      </c>
      <c r="D7399" s="1">
        <v>41877</v>
      </c>
      <c r="E7399" s="1">
        <v>41881</v>
      </c>
      <c r="F7399" t="s">
        <v>23</v>
      </c>
      <c r="G7399" t="s">
        <v>749</v>
      </c>
      <c r="H7399" t="s">
        <v>750</v>
      </c>
      <c r="I7399" t="s">
        <v>38</v>
      </c>
      <c r="J7399" t="s">
        <v>27</v>
      </c>
      <c r="K7399" t="s">
        <v>7862</v>
      </c>
      <c r="L7399" t="s">
        <v>7858</v>
      </c>
      <c r="M7399">
        <v>28205</v>
      </c>
      <c r="N7399" t="s">
        <v>3507</v>
      </c>
      <c r="O7399" t="s">
        <v>7185</v>
      </c>
      <c r="P7399" t="s">
        <v>32</v>
      </c>
      <c r="Q7399" t="s">
        <v>53</v>
      </c>
      <c r="R7399" t="s">
        <v>7186</v>
      </c>
      <c r="S7399">
        <v>192.16000000000003</v>
      </c>
      <c r="T7399">
        <v>5</v>
      </c>
      <c r="U7399">
        <v>0.2</v>
      </c>
      <c r="V7399">
        <v>67.255999999999986</v>
      </c>
      <c r="W7399" t="s">
        <v>10939</v>
      </c>
      <c r="X7399" t="s">
        <v>10937</v>
      </c>
      <c r="Y7399">
        <v>8</v>
      </c>
      <c r="Z7399" t="s">
        <v>10954</v>
      </c>
      <c r="AA7399">
        <v>0.34999999999999987</v>
      </c>
    </row>
    <row r="7400" spans="1:27" x14ac:dyDescent="0.35">
      <c r="A7400">
        <v>926</v>
      </c>
      <c r="B7400" t="s">
        <v>8692</v>
      </c>
      <c r="C7400">
        <v>2011</v>
      </c>
      <c r="D7400" s="1">
        <v>40799</v>
      </c>
      <c r="E7400" s="1">
        <v>40802</v>
      </c>
      <c r="F7400" t="s">
        <v>56</v>
      </c>
      <c r="G7400" t="s">
        <v>734</v>
      </c>
      <c r="H7400" t="s">
        <v>735</v>
      </c>
      <c r="I7400" t="s">
        <v>38</v>
      </c>
      <c r="J7400" t="s">
        <v>27</v>
      </c>
      <c r="K7400" t="s">
        <v>8101</v>
      </c>
      <c r="L7400" t="s">
        <v>8102</v>
      </c>
      <c r="M7400">
        <v>19143</v>
      </c>
      <c r="N7400" t="s">
        <v>3728</v>
      </c>
      <c r="O7400" t="s">
        <v>9868</v>
      </c>
      <c r="P7400" t="s">
        <v>32</v>
      </c>
      <c r="Q7400" t="s">
        <v>53</v>
      </c>
      <c r="R7400" t="s">
        <v>9869</v>
      </c>
      <c r="S7400">
        <v>15.552000000000003</v>
      </c>
      <c r="T7400">
        <v>3</v>
      </c>
      <c r="U7400">
        <v>0.2</v>
      </c>
      <c r="V7400">
        <v>5.4432</v>
      </c>
      <c r="W7400" t="s">
        <v>10944</v>
      </c>
      <c r="X7400" t="s">
        <v>10937</v>
      </c>
      <c r="Y7400">
        <v>9</v>
      </c>
      <c r="Z7400" t="s">
        <v>10949</v>
      </c>
      <c r="AA7400">
        <v>0.34999999999999992</v>
      </c>
    </row>
    <row r="7401" spans="1:27" x14ac:dyDescent="0.35">
      <c r="A7401">
        <v>932</v>
      </c>
      <c r="B7401" t="s">
        <v>9653</v>
      </c>
      <c r="C7401">
        <v>2014</v>
      </c>
      <c r="D7401" s="1">
        <v>41744</v>
      </c>
      <c r="E7401" s="1">
        <v>41747</v>
      </c>
      <c r="F7401" t="s">
        <v>56</v>
      </c>
      <c r="G7401" t="s">
        <v>512</v>
      </c>
      <c r="H7401" t="s">
        <v>513</v>
      </c>
      <c r="I7401" t="s">
        <v>38</v>
      </c>
      <c r="J7401" t="s">
        <v>27</v>
      </c>
      <c r="K7401" t="s">
        <v>8199</v>
      </c>
      <c r="L7401" t="s">
        <v>8109</v>
      </c>
      <c r="M7401">
        <v>43615</v>
      </c>
      <c r="N7401" t="s">
        <v>3728</v>
      </c>
      <c r="O7401" t="s">
        <v>778</v>
      </c>
      <c r="P7401" t="s">
        <v>32</v>
      </c>
      <c r="Q7401" t="s">
        <v>53</v>
      </c>
      <c r="R7401" t="s">
        <v>779</v>
      </c>
      <c r="S7401">
        <v>13.872000000000002</v>
      </c>
      <c r="T7401">
        <v>3</v>
      </c>
      <c r="U7401">
        <v>0.2</v>
      </c>
      <c r="V7401">
        <v>5.0286000000000008</v>
      </c>
      <c r="W7401" t="s">
        <v>10939</v>
      </c>
      <c r="X7401" t="s">
        <v>10942</v>
      </c>
      <c r="Y7401">
        <v>4</v>
      </c>
      <c r="Z7401" t="s">
        <v>10943</v>
      </c>
      <c r="AA7401">
        <v>0.36250000000000004</v>
      </c>
    </row>
    <row r="7402" spans="1:27" x14ac:dyDescent="0.35">
      <c r="A7402">
        <v>933</v>
      </c>
      <c r="B7402" t="s">
        <v>9870</v>
      </c>
      <c r="C7402">
        <v>2014</v>
      </c>
      <c r="D7402" s="1">
        <v>41885</v>
      </c>
      <c r="E7402" s="1">
        <v>41889</v>
      </c>
      <c r="F7402" t="s">
        <v>23</v>
      </c>
      <c r="G7402" t="s">
        <v>4992</v>
      </c>
      <c r="H7402" t="s">
        <v>4993</v>
      </c>
      <c r="I7402" t="s">
        <v>38</v>
      </c>
      <c r="J7402" t="s">
        <v>27</v>
      </c>
      <c r="K7402" t="s">
        <v>8101</v>
      </c>
      <c r="L7402" t="s">
        <v>8102</v>
      </c>
      <c r="M7402">
        <v>19140</v>
      </c>
      <c r="N7402" t="s">
        <v>3728</v>
      </c>
      <c r="O7402" t="s">
        <v>472</v>
      </c>
      <c r="P7402" t="s">
        <v>32</v>
      </c>
      <c r="Q7402" t="s">
        <v>53</v>
      </c>
      <c r="R7402" t="s">
        <v>7154</v>
      </c>
      <c r="S7402">
        <v>12.192</v>
      </c>
      <c r="T7402">
        <v>3</v>
      </c>
      <c r="U7402">
        <v>0.2</v>
      </c>
      <c r="V7402">
        <v>4.1147999999999998</v>
      </c>
      <c r="W7402" t="s">
        <v>10939</v>
      </c>
      <c r="X7402" t="s">
        <v>10937</v>
      </c>
      <c r="Y7402">
        <v>9</v>
      </c>
      <c r="Z7402" t="s">
        <v>10949</v>
      </c>
      <c r="AA7402">
        <v>0.33749999999999997</v>
      </c>
    </row>
    <row r="7403" spans="1:27" x14ac:dyDescent="0.35">
      <c r="A7403">
        <v>934</v>
      </c>
      <c r="B7403" t="s">
        <v>9787</v>
      </c>
      <c r="C7403">
        <v>2013</v>
      </c>
      <c r="D7403" s="1">
        <v>41446</v>
      </c>
      <c r="E7403" s="1">
        <v>41450</v>
      </c>
      <c r="F7403" t="s">
        <v>23</v>
      </c>
      <c r="G7403" t="s">
        <v>659</v>
      </c>
      <c r="H7403" t="s">
        <v>660</v>
      </c>
      <c r="I7403" t="s">
        <v>127</v>
      </c>
      <c r="J7403" t="s">
        <v>27</v>
      </c>
      <c r="K7403" t="s">
        <v>8101</v>
      </c>
      <c r="L7403" t="s">
        <v>8102</v>
      </c>
      <c r="M7403">
        <v>19120</v>
      </c>
      <c r="N7403" t="s">
        <v>3728</v>
      </c>
      <c r="O7403" t="s">
        <v>1291</v>
      </c>
      <c r="P7403" t="s">
        <v>32</v>
      </c>
      <c r="Q7403" t="s">
        <v>53</v>
      </c>
      <c r="R7403" t="s">
        <v>1292</v>
      </c>
      <c r="S7403">
        <v>45.056000000000004</v>
      </c>
      <c r="T7403">
        <v>8</v>
      </c>
      <c r="U7403">
        <v>0.2</v>
      </c>
      <c r="V7403">
        <v>15.206399999999997</v>
      </c>
      <c r="W7403" t="s">
        <v>10936</v>
      </c>
      <c r="X7403" t="s">
        <v>10942</v>
      </c>
      <c r="Y7403">
        <v>6</v>
      </c>
      <c r="Z7403" t="s">
        <v>10946</v>
      </c>
      <c r="AA7403">
        <v>0.33749999999999991</v>
      </c>
    </row>
    <row r="7404" spans="1:27" x14ac:dyDescent="0.35">
      <c r="A7404">
        <v>936</v>
      </c>
      <c r="B7404" t="s">
        <v>9787</v>
      </c>
      <c r="C7404">
        <v>2013</v>
      </c>
      <c r="D7404" s="1">
        <v>41446</v>
      </c>
      <c r="E7404" s="1">
        <v>41450</v>
      </c>
      <c r="F7404" t="s">
        <v>23</v>
      </c>
      <c r="G7404" t="s">
        <v>659</v>
      </c>
      <c r="H7404" t="s">
        <v>660</v>
      </c>
      <c r="I7404" t="s">
        <v>127</v>
      </c>
      <c r="J7404" t="s">
        <v>27</v>
      </c>
      <c r="K7404" t="s">
        <v>8101</v>
      </c>
      <c r="L7404" t="s">
        <v>8102</v>
      </c>
      <c r="M7404">
        <v>19120</v>
      </c>
      <c r="N7404" t="s">
        <v>3728</v>
      </c>
      <c r="O7404" t="s">
        <v>3361</v>
      </c>
      <c r="P7404" t="s">
        <v>32</v>
      </c>
      <c r="Q7404" t="s">
        <v>53</v>
      </c>
      <c r="R7404" t="s">
        <v>3362</v>
      </c>
      <c r="S7404">
        <v>15.552000000000003</v>
      </c>
      <c r="T7404">
        <v>3</v>
      </c>
      <c r="U7404">
        <v>0.2</v>
      </c>
      <c r="V7404">
        <v>5.4432</v>
      </c>
      <c r="W7404" t="s">
        <v>10936</v>
      </c>
      <c r="X7404" t="s">
        <v>10942</v>
      </c>
      <c r="Y7404">
        <v>6</v>
      </c>
      <c r="Z7404" t="s">
        <v>10946</v>
      </c>
      <c r="AA7404">
        <v>0.34999999999999992</v>
      </c>
    </row>
    <row r="7405" spans="1:27" x14ac:dyDescent="0.35">
      <c r="A7405">
        <v>951</v>
      </c>
      <c r="B7405" t="s">
        <v>8129</v>
      </c>
      <c r="C7405">
        <v>2014</v>
      </c>
      <c r="D7405" s="1">
        <v>41972</v>
      </c>
      <c r="E7405" s="1">
        <v>41976</v>
      </c>
      <c r="F7405" t="s">
        <v>23</v>
      </c>
      <c r="G7405" t="s">
        <v>948</v>
      </c>
      <c r="H7405" t="s">
        <v>949</v>
      </c>
      <c r="I7405" t="s">
        <v>127</v>
      </c>
      <c r="J7405" t="s">
        <v>27</v>
      </c>
      <c r="K7405" t="s">
        <v>8101</v>
      </c>
      <c r="L7405" t="s">
        <v>8102</v>
      </c>
      <c r="M7405">
        <v>19120</v>
      </c>
      <c r="N7405" t="s">
        <v>3728</v>
      </c>
      <c r="O7405" t="s">
        <v>7150</v>
      </c>
      <c r="P7405" t="s">
        <v>32</v>
      </c>
      <c r="Q7405" t="s">
        <v>53</v>
      </c>
      <c r="R7405" t="s">
        <v>7151</v>
      </c>
      <c r="S7405">
        <v>15.552000000000003</v>
      </c>
      <c r="T7405">
        <v>3</v>
      </c>
      <c r="U7405">
        <v>0.2</v>
      </c>
      <c r="V7405">
        <v>5.4432</v>
      </c>
      <c r="W7405" t="s">
        <v>10939</v>
      </c>
      <c r="X7405" t="s">
        <v>10940</v>
      </c>
      <c r="Y7405">
        <v>11</v>
      </c>
      <c r="Z7405" t="s">
        <v>10947</v>
      </c>
      <c r="AA7405">
        <v>0.34999999999999992</v>
      </c>
    </row>
    <row r="7406" spans="1:27" x14ac:dyDescent="0.35">
      <c r="A7406">
        <v>952</v>
      </c>
      <c r="B7406" t="s">
        <v>8129</v>
      </c>
      <c r="C7406">
        <v>2014</v>
      </c>
      <c r="D7406" s="1">
        <v>41972</v>
      </c>
      <c r="E7406" s="1">
        <v>41976</v>
      </c>
      <c r="F7406" t="s">
        <v>23</v>
      </c>
      <c r="G7406" t="s">
        <v>948</v>
      </c>
      <c r="H7406" t="s">
        <v>949</v>
      </c>
      <c r="I7406" t="s">
        <v>127</v>
      </c>
      <c r="J7406" t="s">
        <v>27</v>
      </c>
      <c r="K7406" t="s">
        <v>8101</v>
      </c>
      <c r="L7406" t="s">
        <v>8102</v>
      </c>
      <c r="M7406">
        <v>19120</v>
      </c>
      <c r="N7406" t="s">
        <v>3728</v>
      </c>
      <c r="O7406" t="s">
        <v>3357</v>
      </c>
      <c r="P7406" t="s">
        <v>32</v>
      </c>
      <c r="Q7406" t="s">
        <v>53</v>
      </c>
      <c r="R7406" t="s">
        <v>3358</v>
      </c>
      <c r="S7406">
        <v>25.344000000000001</v>
      </c>
      <c r="T7406">
        <v>6</v>
      </c>
      <c r="U7406">
        <v>0.2</v>
      </c>
      <c r="V7406">
        <v>7.92</v>
      </c>
      <c r="W7406" t="s">
        <v>10939</v>
      </c>
      <c r="X7406" t="s">
        <v>10940</v>
      </c>
      <c r="Y7406">
        <v>11</v>
      </c>
      <c r="Z7406" t="s">
        <v>10947</v>
      </c>
      <c r="AA7406">
        <v>0.3125</v>
      </c>
    </row>
    <row r="7407" spans="1:27" x14ac:dyDescent="0.35">
      <c r="A7407">
        <v>959</v>
      </c>
      <c r="B7407" t="s">
        <v>8398</v>
      </c>
      <c r="C7407">
        <v>2014</v>
      </c>
      <c r="D7407" s="1">
        <v>41775</v>
      </c>
      <c r="E7407" s="1">
        <v>41778</v>
      </c>
      <c r="F7407" t="s">
        <v>45</v>
      </c>
      <c r="G7407" t="s">
        <v>447</v>
      </c>
      <c r="H7407" t="s">
        <v>448</v>
      </c>
      <c r="I7407" t="s">
        <v>38</v>
      </c>
      <c r="J7407" t="s">
        <v>27</v>
      </c>
      <c r="K7407" t="s">
        <v>8050</v>
      </c>
      <c r="L7407" t="s">
        <v>8021</v>
      </c>
      <c r="M7407">
        <v>85023</v>
      </c>
      <c r="N7407" t="s">
        <v>30</v>
      </c>
      <c r="O7407" t="s">
        <v>9871</v>
      </c>
      <c r="P7407" t="s">
        <v>32</v>
      </c>
      <c r="Q7407" t="s">
        <v>53</v>
      </c>
      <c r="R7407" t="s">
        <v>9872</v>
      </c>
      <c r="S7407">
        <v>15.552000000000003</v>
      </c>
      <c r="T7407">
        <v>3</v>
      </c>
      <c r="U7407">
        <v>0.2</v>
      </c>
      <c r="V7407">
        <v>5.6375999999999999</v>
      </c>
      <c r="W7407" t="s">
        <v>10939</v>
      </c>
      <c r="X7407" t="s">
        <v>10942</v>
      </c>
      <c r="Y7407">
        <v>5</v>
      </c>
      <c r="Z7407" t="s">
        <v>10952</v>
      </c>
      <c r="AA7407">
        <v>0.36249999999999993</v>
      </c>
    </row>
    <row r="7408" spans="1:27" x14ac:dyDescent="0.35">
      <c r="A7408">
        <v>1006</v>
      </c>
      <c r="B7408" t="s">
        <v>9873</v>
      </c>
      <c r="C7408">
        <v>2012</v>
      </c>
      <c r="D7408" s="1">
        <v>41226</v>
      </c>
      <c r="E7408" s="1">
        <v>41230</v>
      </c>
      <c r="F7408" t="s">
        <v>23</v>
      </c>
      <c r="G7408" t="s">
        <v>3334</v>
      </c>
      <c r="H7408" t="s">
        <v>3335</v>
      </c>
      <c r="I7408" t="s">
        <v>38</v>
      </c>
      <c r="J7408" t="s">
        <v>27</v>
      </c>
      <c r="K7408" t="s">
        <v>7937</v>
      </c>
      <c r="L7408" t="s">
        <v>7858</v>
      </c>
      <c r="M7408">
        <v>28540</v>
      </c>
      <c r="N7408" t="s">
        <v>3507</v>
      </c>
      <c r="O7408" t="s">
        <v>7185</v>
      </c>
      <c r="P7408" t="s">
        <v>32</v>
      </c>
      <c r="Q7408" t="s">
        <v>53</v>
      </c>
      <c r="R7408" t="s">
        <v>7186</v>
      </c>
      <c r="S7408">
        <v>115.29600000000001</v>
      </c>
      <c r="T7408">
        <v>3</v>
      </c>
      <c r="U7408">
        <v>0.2</v>
      </c>
      <c r="V7408">
        <v>40.353599999999986</v>
      </c>
      <c r="W7408" t="s">
        <v>10948</v>
      </c>
      <c r="X7408" t="s">
        <v>10940</v>
      </c>
      <c r="Y7408">
        <v>11</v>
      </c>
      <c r="Z7408" t="s">
        <v>10947</v>
      </c>
      <c r="AA7408">
        <v>0.34999999999999987</v>
      </c>
    </row>
    <row r="7409" spans="1:27" x14ac:dyDescent="0.35">
      <c r="A7409">
        <v>1026</v>
      </c>
      <c r="B7409" t="s">
        <v>9874</v>
      </c>
      <c r="C7409">
        <v>2013</v>
      </c>
      <c r="D7409" s="1">
        <v>41285</v>
      </c>
      <c r="E7409" s="1">
        <v>41287</v>
      </c>
      <c r="F7409" t="s">
        <v>45</v>
      </c>
      <c r="G7409" t="s">
        <v>1081</v>
      </c>
      <c r="H7409" t="s">
        <v>1082</v>
      </c>
      <c r="I7409" t="s">
        <v>127</v>
      </c>
      <c r="J7409" t="s">
        <v>27</v>
      </c>
      <c r="K7409" t="s">
        <v>3505</v>
      </c>
      <c r="L7409" t="s">
        <v>8109</v>
      </c>
      <c r="M7409">
        <v>45503</v>
      </c>
      <c r="N7409" t="s">
        <v>3728</v>
      </c>
      <c r="O7409" t="s">
        <v>2465</v>
      </c>
      <c r="P7409" t="s">
        <v>32</v>
      </c>
      <c r="Q7409" t="s">
        <v>53</v>
      </c>
      <c r="R7409" t="s">
        <v>2466</v>
      </c>
      <c r="S7409">
        <v>15.552000000000003</v>
      </c>
      <c r="T7409">
        <v>3</v>
      </c>
      <c r="U7409">
        <v>0.2</v>
      </c>
      <c r="V7409">
        <v>5.4432</v>
      </c>
      <c r="W7409" t="s">
        <v>10936</v>
      </c>
      <c r="X7409" t="s">
        <v>10950</v>
      </c>
      <c r="Y7409">
        <v>1</v>
      </c>
      <c r="Z7409" t="s">
        <v>10951</v>
      </c>
      <c r="AA7409">
        <v>0.34999999999999992</v>
      </c>
    </row>
    <row r="7410" spans="1:27" x14ac:dyDescent="0.35">
      <c r="A7410">
        <v>1027</v>
      </c>
      <c r="B7410" t="s">
        <v>9874</v>
      </c>
      <c r="C7410">
        <v>2013</v>
      </c>
      <c r="D7410" s="1">
        <v>41285</v>
      </c>
      <c r="E7410" s="1">
        <v>41287</v>
      </c>
      <c r="F7410" t="s">
        <v>45</v>
      </c>
      <c r="G7410" t="s">
        <v>1081</v>
      </c>
      <c r="H7410" t="s">
        <v>1082</v>
      </c>
      <c r="I7410" t="s">
        <v>127</v>
      </c>
      <c r="J7410" t="s">
        <v>27</v>
      </c>
      <c r="K7410" t="s">
        <v>3505</v>
      </c>
      <c r="L7410" t="s">
        <v>8109</v>
      </c>
      <c r="M7410">
        <v>45503</v>
      </c>
      <c r="N7410" t="s">
        <v>3728</v>
      </c>
      <c r="O7410" t="s">
        <v>7130</v>
      </c>
      <c r="P7410" t="s">
        <v>32</v>
      </c>
      <c r="Q7410" t="s">
        <v>53</v>
      </c>
      <c r="R7410" t="s">
        <v>7131</v>
      </c>
      <c r="S7410">
        <v>63.311999999999998</v>
      </c>
      <c r="T7410">
        <v>3</v>
      </c>
      <c r="U7410">
        <v>0.2</v>
      </c>
      <c r="V7410">
        <v>20.576399999999996</v>
      </c>
      <c r="W7410" t="s">
        <v>10936</v>
      </c>
      <c r="X7410" t="s">
        <v>10950</v>
      </c>
      <c r="Y7410">
        <v>1</v>
      </c>
      <c r="Z7410" t="s">
        <v>10951</v>
      </c>
      <c r="AA7410">
        <v>0.32499999999999996</v>
      </c>
    </row>
    <row r="7411" spans="1:27" x14ac:dyDescent="0.35">
      <c r="A7411">
        <v>1034</v>
      </c>
      <c r="B7411" t="s">
        <v>9875</v>
      </c>
      <c r="C7411">
        <v>2013</v>
      </c>
      <c r="D7411" s="1">
        <v>41599</v>
      </c>
      <c r="E7411" s="1">
        <v>41601</v>
      </c>
      <c r="F7411" t="s">
        <v>56</v>
      </c>
      <c r="G7411" t="s">
        <v>1123</v>
      </c>
      <c r="H7411" t="s">
        <v>1124</v>
      </c>
      <c r="I7411" t="s">
        <v>38</v>
      </c>
      <c r="J7411" t="s">
        <v>27</v>
      </c>
      <c r="K7411" t="s">
        <v>8163</v>
      </c>
      <c r="L7411" t="s">
        <v>8109</v>
      </c>
      <c r="M7411">
        <v>45231</v>
      </c>
      <c r="N7411" t="s">
        <v>3728</v>
      </c>
      <c r="O7411" t="s">
        <v>7250</v>
      </c>
      <c r="P7411" t="s">
        <v>32</v>
      </c>
      <c r="Q7411" t="s">
        <v>53</v>
      </c>
      <c r="R7411" t="s">
        <v>7251</v>
      </c>
      <c r="S7411">
        <v>15.696000000000002</v>
      </c>
      <c r="T7411">
        <v>3</v>
      </c>
      <c r="U7411">
        <v>0.2</v>
      </c>
      <c r="V7411">
        <v>5.1011999999999995</v>
      </c>
      <c r="W7411" t="s">
        <v>10936</v>
      </c>
      <c r="X7411" t="s">
        <v>10940</v>
      </c>
      <c r="Y7411">
        <v>11</v>
      </c>
      <c r="Z7411" t="s">
        <v>10947</v>
      </c>
      <c r="AA7411">
        <v>0.32499999999999996</v>
      </c>
    </row>
    <row r="7412" spans="1:27" x14ac:dyDescent="0.35">
      <c r="A7412">
        <v>1052</v>
      </c>
      <c r="B7412" t="s">
        <v>8133</v>
      </c>
      <c r="C7412">
        <v>2012</v>
      </c>
      <c r="D7412" s="1">
        <v>41093</v>
      </c>
      <c r="E7412" s="1">
        <v>41095</v>
      </c>
      <c r="F7412" t="s">
        <v>56</v>
      </c>
      <c r="G7412" t="s">
        <v>6238</v>
      </c>
      <c r="H7412" t="s">
        <v>6239</v>
      </c>
      <c r="I7412" t="s">
        <v>26</v>
      </c>
      <c r="J7412" t="s">
        <v>27</v>
      </c>
      <c r="K7412" t="s">
        <v>8101</v>
      </c>
      <c r="L7412" t="s">
        <v>8102</v>
      </c>
      <c r="M7412">
        <v>19134</v>
      </c>
      <c r="N7412" t="s">
        <v>3728</v>
      </c>
      <c r="O7412" t="s">
        <v>2613</v>
      </c>
      <c r="P7412" t="s">
        <v>32</v>
      </c>
      <c r="Q7412" t="s">
        <v>53</v>
      </c>
      <c r="R7412" t="s">
        <v>2614</v>
      </c>
      <c r="S7412">
        <v>6.7200000000000006</v>
      </c>
      <c r="T7412">
        <v>2</v>
      </c>
      <c r="U7412">
        <v>0.2</v>
      </c>
      <c r="V7412">
        <v>2.4359999999999995</v>
      </c>
      <c r="W7412" t="s">
        <v>10948</v>
      </c>
      <c r="X7412" t="s">
        <v>10937</v>
      </c>
      <c r="Y7412">
        <v>7</v>
      </c>
      <c r="Z7412" t="s">
        <v>10938</v>
      </c>
      <c r="AA7412">
        <v>0.36249999999999988</v>
      </c>
    </row>
    <row r="7413" spans="1:27" x14ac:dyDescent="0.35">
      <c r="A7413">
        <v>1072</v>
      </c>
      <c r="B7413" t="s">
        <v>9876</v>
      </c>
      <c r="C7413">
        <v>2013</v>
      </c>
      <c r="D7413" s="1">
        <v>41393</v>
      </c>
      <c r="E7413" s="1">
        <v>41397</v>
      </c>
      <c r="F7413" t="s">
        <v>23</v>
      </c>
      <c r="G7413" t="s">
        <v>1876</v>
      </c>
      <c r="H7413" t="s">
        <v>1877</v>
      </c>
      <c r="I7413" t="s">
        <v>127</v>
      </c>
      <c r="J7413" t="s">
        <v>27</v>
      </c>
      <c r="K7413" t="s">
        <v>7872</v>
      </c>
      <c r="L7413" t="s">
        <v>7873</v>
      </c>
      <c r="M7413">
        <v>80219</v>
      </c>
      <c r="N7413" t="s">
        <v>30</v>
      </c>
      <c r="O7413" t="s">
        <v>726</v>
      </c>
      <c r="P7413" t="s">
        <v>32</v>
      </c>
      <c r="Q7413" t="s">
        <v>53</v>
      </c>
      <c r="R7413" t="s">
        <v>1539</v>
      </c>
      <c r="S7413">
        <v>29.472000000000001</v>
      </c>
      <c r="T7413">
        <v>3</v>
      </c>
      <c r="U7413">
        <v>0.2</v>
      </c>
      <c r="V7413">
        <v>9.9467999999999979</v>
      </c>
      <c r="W7413" t="s">
        <v>10936</v>
      </c>
      <c r="X7413" t="s">
        <v>10942</v>
      </c>
      <c r="Y7413">
        <v>4</v>
      </c>
      <c r="Z7413" t="s">
        <v>10943</v>
      </c>
      <c r="AA7413">
        <v>0.33749999999999991</v>
      </c>
    </row>
    <row r="7414" spans="1:27" x14ac:dyDescent="0.35">
      <c r="A7414">
        <v>1194</v>
      </c>
      <c r="B7414" t="s">
        <v>8137</v>
      </c>
      <c r="C7414">
        <v>2012</v>
      </c>
      <c r="D7414" s="1">
        <v>41167</v>
      </c>
      <c r="E7414" s="1">
        <v>41167</v>
      </c>
      <c r="F7414" t="s">
        <v>234</v>
      </c>
      <c r="G7414" t="s">
        <v>4738</v>
      </c>
      <c r="H7414" t="s">
        <v>4739</v>
      </c>
      <c r="I7414" t="s">
        <v>26</v>
      </c>
      <c r="J7414" t="s">
        <v>27</v>
      </c>
      <c r="K7414" t="s">
        <v>7939</v>
      </c>
      <c r="L7414" t="s">
        <v>7878</v>
      </c>
      <c r="M7414">
        <v>33065</v>
      </c>
      <c r="N7414" t="s">
        <v>3507</v>
      </c>
      <c r="O7414" t="s">
        <v>9856</v>
      </c>
      <c r="P7414" t="s">
        <v>32</v>
      </c>
      <c r="Q7414" t="s">
        <v>53</v>
      </c>
      <c r="R7414" t="s">
        <v>9857</v>
      </c>
      <c r="S7414">
        <v>15.552000000000003</v>
      </c>
      <c r="T7414">
        <v>3</v>
      </c>
      <c r="U7414">
        <v>0.2</v>
      </c>
      <c r="V7414">
        <v>5.4432</v>
      </c>
      <c r="W7414" t="s">
        <v>10948</v>
      </c>
      <c r="X7414" t="s">
        <v>10937</v>
      </c>
      <c r="Y7414">
        <v>9</v>
      </c>
      <c r="Z7414" t="s">
        <v>10949</v>
      </c>
      <c r="AA7414">
        <v>0.34999999999999992</v>
      </c>
    </row>
    <row r="7415" spans="1:27" x14ac:dyDescent="0.35">
      <c r="A7415">
        <v>1284</v>
      </c>
      <c r="B7415" t="s">
        <v>9448</v>
      </c>
      <c r="C7415">
        <v>2014</v>
      </c>
      <c r="D7415" s="1">
        <v>41739</v>
      </c>
      <c r="E7415" s="1">
        <v>41741</v>
      </c>
      <c r="F7415" t="s">
        <v>56</v>
      </c>
      <c r="G7415" t="s">
        <v>2898</v>
      </c>
      <c r="H7415" t="s">
        <v>2899</v>
      </c>
      <c r="I7415" t="s">
        <v>38</v>
      </c>
      <c r="J7415" t="s">
        <v>27</v>
      </c>
      <c r="K7415" t="s">
        <v>7937</v>
      </c>
      <c r="L7415" t="s">
        <v>7878</v>
      </c>
      <c r="M7415">
        <v>32216</v>
      </c>
      <c r="N7415" t="s">
        <v>3507</v>
      </c>
      <c r="O7415" t="s">
        <v>1807</v>
      </c>
      <c r="P7415" t="s">
        <v>32</v>
      </c>
      <c r="Q7415" t="s">
        <v>53</v>
      </c>
      <c r="R7415" t="s">
        <v>1808</v>
      </c>
      <c r="S7415">
        <v>251.64</v>
      </c>
      <c r="T7415">
        <v>3</v>
      </c>
      <c r="U7415">
        <v>0.2</v>
      </c>
      <c r="V7415">
        <v>88.073999999999984</v>
      </c>
      <c r="W7415" t="s">
        <v>10939</v>
      </c>
      <c r="X7415" t="s">
        <v>10942</v>
      </c>
      <c r="Y7415">
        <v>4</v>
      </c>
      <c r="Z7415" t="s">
        <v>10943</v>
      </c>
      <c r="AA7415">
        <v>0.35</v>
      </c>
    </row>
    <row r="7416" spans="1:27" x14ac:dyDescent="0.35">
      <c r="A7416">
        <v>1324</v>
      </c>
      <c r="B7416" t="s">
        <v>9877</v>
      </c>
      <c r="C7416">
        <v>2014</v>
      </c>
      <c r="D7416" s="1">
        <v>41922</v>
      </c>
      <c r="E7416" s="1">
        <v>41923</v>
      </c>
      <c r="F7416" t="s">
        <v>56</v>
      </c>
      <c r="G7416" t="s">
        <v>5892</v>
      </c>
      <c r="H7416" t="s">
        <v>5893</v>
      </c>
      <c r="I7416" t="s">
        <v>38</v>
      </c>
      <c r="J7416" t="s">
        <v>27</v>
      </c>
      <c r="K7416" t="s">
        <v>3920</v>
      </c>
      <c r="L7416" t="s">
        <v>7858</v>
      </c>
      <c r="M7416">
        <v>28403</v>
      </c>
      <c r="N7416" t="s">
        <v>3507</v>
      </c>
      <c r="O7416" t="s">
        <v>7193</v>
      </c>
      <c r="P7416" t="s">
        <v>32</v>
      </c>
      <c r="Q7416" t="s">
        <v>53</v>
      </c>
      <c r="R7416" t="s">
        <v>7194</v>
      </c>
      <c r="S7416">
        <v>10.816000000000001</v>
      </c>
      <c r="T7416">
        <v>4</v>
      </c>
      <c r="U7416">
        <v>0.2</v>
      </c>
      <c r="V7416">
        <v>3.5151999999999988</v>
      </c>
      <c r="W7416" t="s">
        <v>10939</v>
      </c>
      <c r="X7416" t="s">
        <v>10940</v>
      </c>
      <c r="Y7416">
        <v>10</v>
      </c>
      <c r="Z7416" t="s">
        <v>10945</v>
      </c>
      <c r="AA7416">
        <v>0.32499999999999984</v>
      </c>
    </row>
    <row r="7417" spans="1:27" x14ac:dyDescent="0.35">
      <c r="A7417">
        <v>1362</v>
      </c>
      <c r="B7417" t="s">
        <v>9791</v>
      </c>
      <c r="C7417">
        <v>2014</v>
      </c>
      <c r="D7417" s="1">
        <v>41932</v>
      </c>
      <c r="E7417" s="1">
        <v>41938</v>
      </c>
      <c r="F7417" t="s">
        <v>23</v>
      </c>
      <c r="G7417" t="s">
        <v>143</v>
      </c>
      <c r="H7417" t="s">
        <v>144</v>
      </c>
      <c r="I7417" t="s">
        <v>26</v>
      </c>
      <c r="J7417" t="s">
        <v>27</v>
      </c>
      <c r="K7417" t="s">
        <v>8101</v>
      </c>
      <c r="L7417" t="s">
        <v>8102</v>
      </c>
      <c r="M7417">
        <v>19120</v>
      </c>
      <c r="N7417" t="s">
        <v>3728</v>
      </c>
      <c r="O7417" t="s">
        <v>3459</v>
      </c>
      <c r="P7417" t="s">
        <v>32</v>
      </c>
      <c r="Q7417" t="s">
        <v>53</v>
      </c>
      <c r="R7417" t="s">
        <v>3460</v>
      </c>
      <c r="S7417">
        <v>23.680000000000003</v>
      </c>
      <c r="T7417">
        <v>4</v>
      </c>
      <c r="U7417">
        <v>0.2</v>
      </c>
      <c r="V7417">
        <v>7.3999999999999995</v>
      </c>
      <c r="W7417" t="s">
        <v>10939</v>
      </c>
      <c r="X7417" t="s">
        <v>10940</v>
      </c>
      <c r="Y7417">
        <v>10</v>
      </c>
      <c r="Z7417" t="s">
        <v>10945</v>
      </c>
      <c r="AA7417">
        <v>0.31249999999999994</v>
      </c>
    </row>
    <row r="7418" spans="1:27" x14ac:dyDescent="0.35">
      <c r="A7418">
        <v>1404</v>
      </c>
      <c r="B7418" t="s">
        <v>9878</v>
      </c>
      <c r="C7418">
        <v>2013</v>
      </c>
      <c r="D7418" s="1">
        <v>41384</v>
      </c>
      <c r="E7418" s="1">
        <v>41390</v>
      </c>
      <c r="F7418" t="s">
        <v>23</v>
      </c>
      <c r="G7418" t="s">
        <v>4743</v>
      </c>
      <c r="H7418" t="s">
        <v>4744</v>
      </c>
      <c r="I7418" t="s">
        <v>127</v>
      </c>
      <c r="J7418" t="s">
        <v>27</v>
      </c>
      <c r="K7418" t="s">
        <v>3521</v>
      </c>
      <c r="L7418" t="s">
        <v>8109</v>
      </c>
      <c r="M7418">
        <v>43229</v>
      </c>
      <c r="N7418" t="s">
        <v>3728</v>
      </c>
      <c r="O7418" t="s">
        <v>2608</v>
      </c>
      <c r="P7418" t="s">
        <v>32</v>
      </c>
      <c r="Q7418" t="s">
        <v>53</v>
      </c>
      <c r="R7418" t="s">
        <v>2609</v>
      </c>
      <c r="S7418">
        <v>419.4</v>
      </c>
      <c r="T7418">
        <v>5</v>
      </c>
      <c r="U7418">
        <v>0.2</v>
      </c>
      <c r="V7418">
        <v>146.79</v>
      </c>
      <c r="W7418" t="s">
        <v>10936</v>
      </c>
      <c r="X7418" t="s">
        <v>10942</v>
      </c>
      <c r="Y7418">
        <v>4</v>
      </c>
      <c r="Z7418" t="s">
        <v>10943</v>
      </c>
      <c r="AA7418">
        <v>0.35</v>
      </c>
    </row>
    <row r="7419" spans="1:27" x14ac:dyDescent="0.35">
      <c r="A7419">
        <v>1420</v>
      </c>
      <c r="B7419" t="s">
        <v>8408</v>
      </c>
      <c r="C7419">
        <v>2012</v>
      </c>
      <c r="D7419" s="1">
        <v>41178</v>
      </c>
      <c r="E7419" s="1">
        <v>41182</v>
      </c>
      <c r="F7419" t="s">
        <v>23</v>
      </c>
      <c r="G7419" t="s">
        <v>365</v>
      </c>
      <c r="H7419" t="s">
        <v>366</v>
      </c>
      <c r="I7419" t="s">
        <v>26</v>
      </c>
      <c r="J7419" t="s">
        <v>27</v>
      </c>
      <c r="K7419" t="s">
        <v>8085</v>
      </c>
      <c r="L7419" t="s">
        <v>8021</v>
      </c>
      <c r="M7419">
        <v>85204</v>
      </c>
      <c r="N7419" t="s">
        <v>30</v>
      </c>
      <c r="O7419" t="s">
        <v>7718</v>
      </c>
      <c r="P7419" t="s">
        <v>32</v>
      </c>
      <c r="Q7419" t="s">
        <v>53</v>
      </c>
      <c r="R7419" t="s">
        <v>7719</v>
      </c>
      <c r="S7419">
        <v>86.272000000000006</v>
      </c>
      <c r="T7419">
        <v>4</v>
      </c>
      <c r="U7419">
        <v>0.2</v>
      </c>
      <c r="V7419">
        <v>31.273599999999998</v>
      </c>
      <c r="W7419" t="s">
        <v>10948</v>
      </c>
      <c r="X7419" t="s">
        <v>10937</v>
      </c>
      <c r="Y7419">
        <v>9</v>
      </c>
      <c r="Z7419" t="s">
        <v>10949</v>
      </c>
      <c r="AA7419">
        <v>0.36249999999999993</v>
      </c>
    </row>
    <row r="7420" spans="1:27" x14ac:dyDescent="0.35">
      <c r="A7420">
        <v>1436</v>
      </c>
      <c r="B7420" t="s">
        <v>9661</v>
      </c>
      <c r="C7420">
        <v>2014</v>
      </c>
      <c r="D7420" s="1">
        <v>41811</v>
      </c>
      <c r="E7420" s="1">
        <v>41818</v>
      </c>
      <c r="F7420" t="s">
        <v>23</v>
      </c>
      <c r="G7420" t="s">
        <v>5779</v>
      </c>
      <c r="H7420" t="s">
        <v>5780</v>
      </c>
      <c r="I7420" t="s">
        <v>38</v>
      </c>
      <c r="J7420" t="s">
        <v>27</v>
      </c>
      <c r="K7420" t="s">
        <v>9407</v>
      </c>
      <c r="L7420" t="s">
        <v>8109</v>
      </c>
      <c r="M7420">
        <v>44134</v>
      </c>
      <c r="N7420" t="s">
        <v>3728</v>
      </c>
      <c r="O7420" t="s">
        <v>911</v>
      </c>
      <c r="P7420" t="s">
        <v>32</v>
      </c>
      <c r="Q7420" t="s">
        <v>53</v>
      </c>
      <c r="R7420" t="s">
        <v>912</v>
      </c>
      <c r="S7420">
        <v>31.104000000000006</v>
      </c>
      <c r="T7420">
        <v>6</v>
      </c>
      <c r="U7420">
        <v>0.2</v>
      </c>
      <c r="V7420">
        <v>10.8864</v>
      </c>
      <c r="W7420" t="s">
        <v>10939</v>
      </c>
      <c r="X7420" t="s">
        <v>10942</v>
      </c>
      <c r="Y7420">
        <v>6</v>
      </c>
      <c r="Z7420" t="s">
        <v>10946</v>
      </c>
      <c r="AA7420">
        <v>0.34999999999999992</v>
      </c>
    </row>
    <row r="7421" spans="1:27" x14ac:dyDescent="0.35">
      <c r="A7421">
        <v>1484</v>
      </c>
      <c r="B7421" t="s">
        <v>9662</v>
      </c>
      <c r="C7421">
        <v>2014</v>
      </c>
      <c r="D7421" s="1">
        <v>41877</v>
      </c>
      <c r="E7421" s="1">
        <v>41880</v>
      </c>
      <c r="F7421" t="s">
        <v>45</v>
      </c>
      <c r="G7421" t="s">
        <v>5684</v>
      </c>
      <c r="H7421" t="s">
        <v>5685</v>
      </c>
      <c r="I7421" t="s">
        <v>38</v>
      </c>
      <c r="J7421" t="s">
        <v>27</v>
      </c>
      <c r="K7421" t="s">
        <v>3586</v>
      </c>
      <c r="L7421" t="s">
        <v>7919</v>
      </c>
      <c r="M7421">
        <v>38301</v>
      </c>
      <c r="N7421" t="s">
        <v>3507</v>
      </c>
      <c r="O7421" t="s">
        <v>7183</v>
      </c>
      <c r="P7421" t="s">
        <v>32</v>
      </c>
      <c r="Q7421" t="s">
        <v>53</v>
      </c>
      <c r="R7421" t="s">
        <v>7184</v>
      </c>
      <c r="S7421">
        <v>3.4240000000000004</v>
      </c>
      <c r="T7421">
        <v>1</v>
      </c>
      <c r="U7421">
        <v>0.2</v>
      </c>
      <c r="V7421">
        <v>1.0699999999999996</v>
      </c>
      <c r="W7421" t="s">
        <v>10939</v>
      </c>
      <c r="X7421" t="s">
        <v>10937</v>
      </c>
      <c r="Y7421">
        <v>8</v>
      </c>
      <c r="Z7421" t="s">
        <v>10954</v>
      </c>
      <c r="AA7421">
        <v>0.31249999999999983</v>
      </c>
    </row>
    <row r="7422" spans="1:27" x14ac:dyDescent="0.35">
      <c r="A7422">
        <v>1523</v>
      </c>
      <c r="B7422" t="s">
        <v>8145</v>
      </c>
      <c r="C7422">
        <v>2012</v>
      </c>
      <c r="D7422" s="1">
        <v>41249</v>
      </c>
      <c r="E7422" s="1">
        <v>41254</v>
      </c>
      <c r="F7422" t="s">
        <v>23</v>
      </c>
      <c r="G7422" t="s">
        <v>2779</v>
      </c>
      <c r="H7422" t="s">
        <v>2780</v>
      </c>
      <c r="I7422" t="s">
        <v>38</v>
      </c>
      <c r="J7422" t="s">
        <v>27</v>
      </c>
      <c r="K7422" t="s">
        <v>8020</v>
      </c>
      <c r="L7422" t="s">
        <v>8021</v>
      </c>
      <c r="M7422">
        <v>85705</v>
      </c>
      <c r="N7422" t="s">
        <v>30</v>
      </c>
      <c r="O7422" t="s">
        <v>3439</v>
      </c>
      <c r="P7422" t="s">
        <v>32</v>
      </c>
      <c r="Q7422" t="s">
        <v>53</v>
      </c>
      <c r="R7422" t="s">
        <v>3440</v>
      </c>
      <c r="S7422">
        <v>19.920000000000002</v>
      </c>
      <c r="T7422">
        <v>5</v>
      </c>
      <c r="U7422">
        <v>0.2</v>
      </c>
      <c r="V7422">
        <v>6.7230000000000008</v>
      </c>
      <c r="W7422" t="s">
        <v>10948</v>
      </c>
      <c r="X7422" t="s">
        <v>10940</v>
      </c>
      <c r="Y7422">
        <v>12</v>
      </c>
      <c r="Z7422" t="s">
        <v>10941</v>
      </c>
      <c r="AA7422">
        <v>0.33750000000000002</v>
      </c>
    </row>
    <row r="7423" spans="1:27" x14ac:dyDescent="0.35">
      <c r="A7423">
        <v>1524</v>
      </c>
      <c r="B7423" t="s">
        <v>8145</v>
      </c>
      <c r="C7423">
        <v>2012</v>
      </c>
      <c r="D7423" s="1">
        <v>41249</v>
      </c>
      <c r="E7423" s="1">
        <v>41254</v>
      </c>
      <c r="F7423" t="s">
        <v>23</v>
      </c>
      <c r="G7423" t="s">
        <v>2779</v>
      </c>
      <c r="H7423" t="s">
        <v>2780</v>
      </c>
      <c r="I7423" t="s">
        <v>38</v>
      </c>
      <c r="J7423" t="s">
        <v>27</v>
      </c>
      <c r="K7423" t="s">
        <v>8020</v>
      </c>
      <c r="L7423" t="s">
        <v>8021</v>
      </c>
      <c r="M7423">
        <v>85705</v>
      </c>
      <c r="N7423" t="s">
        <v>30</v>
      </c>
      <c r="O7423" t="s">
        <v>2526</v>
      </c>
      <c r="P7423" t="s">
        <v>32</v>
      </c>
      <c r="Q7423" t="s">
        <v>53</v>
      </c>
      <c r="R7423" t="s">
        <v>2527</v>
      </c>
      <c r="S7423">
        <v>198.27200000000002</v>
      </c>
      <c r="T7423">
        <v>8</v>
      </c>
      <c r="U7423">
        <v>0.2</v>
      </c>
      <c r="V7423">
        <v>61.959999999999987</v>
      </c>
      <c r="W7423" t="s">
        <v>10948</v>
      </c>
      <c r="X7423" t="s">
        <v>10940</v>
      </c>
      <c r="Y7423">
        <v>12</v>
      </c>
      <c r="Z7423" t="s">
        <v>10941</v>
      </c>
      <c r="AA7423">
        <v>0.31249999999999989</v>
      </c>
    </row>
    <row r="7424" spans="1:27" x14ac:dyDescent="0.35">
      <c r="A7424">
        <v>1531</v>
      </c>
      <c r="B7424" t="s">
        <v>9879</v>
      </c>
      <c r="C7424">
        <v>2012</v>
      </c>
      <c r="D7424" s="1">
        <v>40994</v>
      </c>
      <c r="E7424" s="1">
        <v>40999</v>
      </c>
      <c r="F7424" t="s">
        <v>23</v>
      </c>
      <c r="G7424" t="s">
        <v>4656</v>
      </c>
      <c r="H7424" t="s">
        <v>4657</v>
      </c>
      <c r="I7424" t="s">
        <v>26</v>
      </c>
      <c r="J7424" t="s">
        <v>27</v>
      </c>
      <c r="K7424" t="s">
        <v>7912</v>
      </c>
      <c r="L7424" t="s">
        <v>7878</v>
      </c>
      <c r="M7424">
        <v>33142</v>
      </c>
      <c r="N7424" t="s">
        <v>3507</v>
      </c>
      <c r="O7424" t="s">
        <v>7095</v>
      </c>
      <c r="P7424" t="s">
        <v>32</v>
      </c>
      <c r="Q7424" t="s">
        <v>53</v>
      </c>
      <c r="R7424" t="s">
        <v>7096</v>
      </c>
      <c r="S7424">
        <v>74.352000000000004</v>
      </c>
      <c r="T7424">
        <v>3</v>
      </c>
      <c r="U7424">
        <v>0.2</v>
      </c>
      <c r="V7424">
        <v>23.234999999999992</v>
      </c>
      <c r="W7424" t="s">
        <v>10948</v>
      </c>
      <c r="X7424" t="s">
        <v>10950</v>
      </c>
      <c r="Y7424">
        <v>3</v>
      </c>
      <c r="Z7424" t="s">
        <v>10953</v>
      </c>
      <c r="AA7424">
        <v>0.31249999999999989</v>
      </c>
    </row>
    <row r="7425" spans="1:27" x14ac:dyDescent="0.35">
      <c r="A7425">
        <v>1564</v>
      </c>
      <c r="B7425" t="s">
        <v>9880</v>
      </c>
      <c r="C7425">
        <v>2012</v>
      </c>
      <c r="D7425" s="1">
        <v>41222</v>
      </c>
      <c r="E7425" s="1">
        <v>41222</v>
      </c>
      <c r="F7425" t="s">
        <v>234</v>
      </c>
      <c r="G7425" t="s">
        <v>1040</v>
      </c>
      <c r="H7425" t="s">
        <v>1041</v>
      </c>
      <c r="I7425" t="s">
        <v>38</v>
      </c>
      <c r="J7425" t="s">
        <v>27</v>
      </c>
      <c r="K7425" t="s">
        <v>8101</v>
      </c>
      <c r="L7425" t="s">
        <v>8102</v>
      </c>
      <c r="M7425">
        <v>19134</v>
      </c>
      <c r="N7425" t="s">
        <v>3728</v>
      </c>
      <c r="O7425" t="s">
        <v>3389</v>
      </c>
      <c r="P7425" t="s">
        <v>32</v>
      </c>
      <c r="Q7425" t="s">
        <v>53</v>
      </c>
      <c r="R7425" t="s">
        <v>3390</v>
      </c>
      <c r="S7425">
        <v>11.352000000000002</v>
      </c>
      <c r="T7425">
        <v>3</v>
      </c>
      <c r="U7425">
        <v>0.2</v>
      </c>
      <c r="V7425">
        <v>4.1151</v>
      </c>
      <c r="W7425" t="s">
        <v>10948</v>
      </c>
      <c r="X7425" t="s">
        <v>10940</v>
      </c>
      <c r="Y7425">
        <v>11</v>
      </c>
      <c r="Z7425" t="s">
        <v>10947</v>
      </c>
      <c r="AA7425">
        <v>0.36249999999999993</v>
      </c>
    </row>
    <row r="7426" spans="1:27" x14ac:dyDescent="0.35">
      <c r="A7426">
        <v>1632</v>
      </c>
      <c r="B7426" t="s">
        <v>8696</v>
      </c>
      <c r="C7426">
        <v>2013</v>
      </c>
      <c r="D7426" s="1">
        <v>41403</v>
      </c>
      <c r="E7426" s="1">
        <v>41403</v>
      </c>
      <c r="F7426" t="s">
        <v>234</v>
      </c>
      <c r="G7426" t="s">
        <v>181</v>
      </c>
      <c r="H7426" t="s">
        <v>182</v>
      </c>
      <c r="I7426" t="s">
        <v>38</v>
      </c>
      <c r="J7426" t="s">
        <v>27</v>
      </c>
      <c r="K7426" t="s">
        <v>8121</v>
      </c>
      <c r="L7426" t="s">
        <v>8109</v>
      </c>
      <c r="M7426">
        <v>44105</v>
      </c>
      <c r="N7426" t="s">
        <v>3728</v>
      </c>
      <c r="O7426" t="s">
        <v>859</v>
      </c>
      <c r="P7426" t="s">
        <v>32</v>
      </c>
      <c r="Q7426" t="s">
        <v>53</v>
      </c>
      <c r="R7426" t="s">
        <v>860</v>
      </c>
      <c r="S7426">
        <v>10.688000000000001</v>
      </c>
      <c r="T7426">
        <v>2</v>
      </c>
      <c r="U7426">
        <v>0.2</v>
      </c>
      <c r="V7426">
        <v>3.7407999999999997</v>
      </c>
      <c r="W7426" t="s">
        <v>10936</v>
      </c>
      <c r="X7426" t="s">
        <v>10942</v>
      </c>
      <c r="Y7426">
        <v>5</v>
      </c>
      <c r="Z7426" t="s">
        <v>10952</v>
      </c>
      <c r="AA7426">
        <v>0.35</v>
      </c>
    </row>
    <row r="7427" spans="1:27" x14ac:dyDescent="0.35">
      <c r="A7427">
        <v>1633</v>
      </c>
      <c r="B7427" t="s">
        <v>8696</v>
      </c>
      <c r="C7427">
        <v>2013</v>
      </c>
      <c r="D7427" s="1">
        <v>41403</v>
      </c>
      <c r="E7427" s="1">
        <v>41403</v>
      </c>
      <c r="F7427" t="s">
        <v>234</v>
      </c>
      <c r="G7427" t="s">
        <v>181</v>
      </c>
      <c r="H7427" t="s">
        <v>182</v>
      </c>
      <c r="I7427" t="s">
        <v>38</v>
      </c>
      <c r="J7427" t="s">
        <v>27</v>
      </c>
      <c r="K7427" t="s">
        <v>8121</v>
      </c>
      <c r="L7427" t="s">
        <v>8109</v>
      </c>
      <c r="M7427">
        <v>44105</v>
      </c>
      <c r="N7427" t="s">
        <v>3728</v>
      </c>
      <c r="O7427" t="s">
        <v>287</v>
      </c>
      <c r="P7427" t="s">
        <v>32</v>
      </c>
      <c r="Q7427" t="s">
        <v>53</v>
      </c>
      <c r="R7427" t="s">
        <v>288</v>
      </c>
      <c r="S7427">
        <v>10.368000000000002</v>
      </c>
      <c r="T7427">
        <v>2</v>
      </c>
      <c r="U7427">
        <v>0.2</v>
      </c>
      <c r="V7427">
        <v>3.6288</v>
      </c>
      <c r="W7427" t="s">
        <v>10936</v>
      </c>
      <c r="X7427" t="s">
        <v>10942</v>
      </c>
      <c r="Y7427">
        <v>5</v>
      </c>
      <c r="Z7427" t="s">
        <v>10952</v>
      </c>
      <c r="AA7427">
        <v>0.34999999999999992</v>
      </c>
    </row>
    <row r="7428" spans="1:27" x14ac:dyDescent="0.35">
      <c r="A7428">
        <v>1636</v>
      </c>
      <c r="B7428" t="s">
        <v>8415</v>
      </c>
      <c r="C7428">
        <v>2011</v>
      </c>
      <c r="D7428" s="1">
        <v>40873</v>
      </c>
      <c r="E7428" s="1">
        <v>40879</v>
      </c>
      <c r="F7428" t="s">
        <v>23</v>
      </c>
      <c r="G7428" t="s">
        <v>3591</v>
      </c>
      <c r="H7428" t="s">
        <v>3592</v>
      </c>
      <c r="I7428" t="s">
        <v>38</v>
      </c>
      <c r="J7428" t="s">
        <v>27</v>
      </c>
      <c r="K7428" t="s">
        <v>8297</v>
      </c>
      <c r="L7428" t="s">
        <v>8023</v>
      </c>
      <c r="M7428">
        <v>97224</v>
      </c>
      <c r="N7428" t="s">
        <v>30</v>
      </c>
      <c r="O7428" t="s">
        <v>2465</v>
      </c>
      <c r="P7428" t="s">
        <v>32</v>
      </c>
      <c r="Q7428" t="s">
        <v>53</v>
      </c>
      <c r="R7428" t="s">
        <v>2466</v>
      </c>
      <c r="S7428">
        <v>15.552000000000003</v>
      </c>
      <c r="T7428">
        <v>3</v>
      </c>
      <c r="U7428">
        <v>0.2</v>
      </c>
      <c r="V7428">
        <v>5.4432</v>
      </c>
      <c r="W7428" t="s">
        <v>10944</v>
      </c>
      <c r="X7428" t="s">
        <v>10940</v>
      </c>
      <c r="Y7428">
        <v>11</v>
      </c>
      <c r="Z7428" t="s">
        <v>10947</v>
      </c>
      <c r="AA7428">
        <v>0.34999999999999992</v>
      </c>
    </row>
    <row r="7429" spans="1:27" x14ac:dyDescent="0.35">
      <c r="A7429">
        <v>1688</v>
      </c>
      <c r="B7429" t="s">
        <v>8151</v>
      </c>
      <c r="C7429">
        <v>2014</v>
      </c>
      <c r="D7429" s="1">
        <v>41984</v>
      </c>
      <c r="E7429" s="1">
        <v>41986</v>
      </c>
      <c r="F7429" t="s">
        <v>56</v>
      </c>
      <c r="G7429" t="s">
        <v>3127</v>
      </c>
      <c r="H7429" t="s">
        <v>3128</v>
      </c>
      <c r="I7429" t="s">
        <v>38</v>
      </c>
      <c r="J7429" t="s">
        <v>27</v>
      </c>
      <c r="K7429" t="s">
        <v>8101</v>
      </c>
      <c r="L7429" t="s">
        <v>8102</v>
      </c>
      <c r="M7429">
        <v>19140</v>
      </c>
      <c r="N7429" t="s">
        <v>3728</v>
      </c>
      <c r="O7429" t="s">
        <v>7150</v>
      </c>
      <c r="P7429" t="s">
        <v>32</v>
      </c>
      <c r="Q7429" t="s">
        <v>53</v>
      </c>
      <c r="R7429" t="s">
        <v>7151</v>
      </c>
      <c r="S7429">
        <v>10.368000000000002</v>
      </c>
      <c r="T7429">
        <v>2</v>
      </c>
      <c r="U7429">
        <v>0.2</v>
      </c>
      <c r="V7429">
        <v>3.6288</v>
      </c>
      <c r="W7429" t="s">
        <v>10939</v>
      </c>
      <c r="X7429" t="s">
        <v>10940</v>
      </c>
      <c r="Y7429">
        <v>12</v>
      </c>
      <c r="Z7429" t="s">
        <v>10941</v>
      </c>
      <c r="AA7429">
        <v>0.34999999999999992</v>
      </c>
    </row>
    <row r="7430" spans="1:27" x14ac:dyDescent="0.35">
      <c r="A7430">
        <v>1731</v>
      </c>
      <c r="B7430" t="s">
        <v>9881</v>
      </c>
      <c r="C7430">
        <v>2011</v>
      </c>
      <c r="D7430" s="1">
        <v>40814</v>
      </c>
      <c r="E7430" s="1">
        <v>40819</v>
      </c>
      <c r="F7430" t="s">
        <v>23</v>
      </c>
      <c r="G7430" t="s">
        <v>833</v>
      </c>
      <c r="H7430" t="s">
        <v>834</v>
      </c>
      <c r="I7430" t="s">
        <v>26</v>
      </c>
      <c r="J7430" t="s">
        <v>27</v>
      </c>
      <c r="K7430" t="s">
        <v>5082</v>
      </c>
      <c r="L7430" t="s">
        <v>7858</v>
      </c>
      <c r="M7430">
        <v>28314</v>
      </c>
      <c r="N7430" t="s">
        <v>3507</v>
      </c>
      <c r="O7430" t="s">
        <v>84</v>
      </c>
      <c r="P7430" t="s">
        <v>32</v>
      </c>
      <c r="Q7430" t="s">
        <v>53</v>
      </c>
      <c r="R7430" t="s">
        <v>85</v>
      </c>
      <c r="S7430">
        <v>96.256</v>
      </c>
      <c r="T7430">
        <v>8</v>
      </c>
      <c r="U7430">
        <v>0.2</v>
      </c>
      <c r="V7430">
        <v>31.283199999999987</v>
      </c>
      <c r="W7430" t="s">
        <v>10944</v>
      </c>
      <c r="X7430" t="s">
        <v>10937</v>
      </c>
      <c r="Y7430">
        <v>9</v>
      </c>
      <c r="Z7430" t="s">
        <v>10949</v>
      </c>
      <c r="AA7430">
        <v>0.32499999999999984</v>
      </c>
    </row>
    <row r="7431" spans="1:27" x14ac:dyDescent="0.35">
      <c r="A7431">
        <v>1732</v>
      </c>
      <c r="B7431" t="s">
        <v>9881</v>
      </c>
      <c r="C7431">
        <v>2011</v>
      </c>
      <c r="D7431" s="1">
        <v>40814</v>
      </c>
      <c r="E7431" s="1">
        <v>40819</v>
      </c>
      <c r="F7431" t="s">
        <v>23</v>
      </c>
      <c r="G7431" t="s">
        <v>833</v>
      </c>
      <c r="H7431" t="s">
        <v>834</v>
      </c>
      <c r="I7431" t="s">
        <v>26</v>
      </c>
      <c r="J7431" t="s">
        <v>27</v>
      </c>
      <c r="K7431" t="s">
        <v>5082</v>
      </c>
      <c r="L7431" t="s">
        <v>7858</v>
      </c>
      <c r="M7431">
        <v>28314</v>
      </c>
      <c r="N7431" t="s">
        <v>3507</v>
      </c>
      <c r="O7431" t="s">
        <v>3352</v>
      </c>
      <c r="P7431" t="s">
        <v>32</v>
      </c>
      <c r="Q7431" t="s">
        <v>53</v>
      </c>
      <c r="R7431" t="s">
        <v>3353</v>
      </c>
      <c r="S7431">
        <v>10.688000000000001</v>
      </c>
      <c r="T7431">
        <v>2</v>
      </c>
      <c r="U7431">
        <v>0.2</v>
      </c>
      <c r="V7431">
        <v>3.7407999999999997</v>
      </c>
      <c r="W7431" t="s">
        <v>10944</v>
      </c>
      <c r="X7431" t="s">
        <v>10937</v>
      </c>
      <c r="Y7431">
        <v>9</v>
      </c>
      <c r="Z7431" t="s">
        <v>10949</v>
      </c>
      <c r="AA7431">
        <v>0.35</v>
      </c>
    </row>
    <row r="7432" spans="1:27" x14ac:dyDescent="0.35">
      <c r="A7432">
        <v>1742</v>
      </c>
      <c r="B7432" t="s">
        <v>8153</v>
      </c>
      <c r="C7432">
        <v>2014</v>
      </c>
      <c r="D7432" s="1">
        <v>41943</v>
      </c>
      <c r="E7432" s="1">
        <v>41947</v>
      </c>
      <c r="F7432" t="s">
        <v>23</v>
      </c>
      <c r="G7432" t="s">
        <v>87</v>
      </c>
      <c r="H7432" t="s">
        <v>88</v>
      </c>
      <c r="I7432" t="s">
        <v>38</v>
      </c>
      <c r="J7432" t="s">
        <v>27</v>
      </c>
      <c r="K7432" t="s">
        <v>8101</v>
      </c>
      <c r="L7432" t="s">
        <v>8102</v>
      </c>
      <c r="M7432">
        <v>19140</v>
      </c>
      <c r="N7432" t="s">
        <v>3728</v>
      </c>
      <c r="O7432" t="s">
        <v>1278</v>
      </c>
      <c r="P7432" t="s">
        <v>32</v>
      </c>
      <c r="Q7432" t="s">
        <v>53</v>
      </c>
      <c r="R7432" t="s">
        <v>1279</v>
      </c>
      <c r="S7432">
        <v>20.736000000000004</v>
      </c>
      <c r="T7432">
        <v>4</v>
      </c>
      <c r="U7432">
        <v>0.2</v>
      </c>
      <c r="V7432">
        <v>7.2576000000000001</v>
      </c>
      <c r="W7432" t="s">
        <v>10939</v>
      </c>
      <c r="X7432" t="s">
        <v>10940</v>
      </c>
      <c r="Y7432">
        <v>10</v>
      </c>
      <c r="Z7432" t="s">
        <v>10945</v>
      </c>
      <c r="AA7432">
        <v>0.34999999999999992</v>
      </c>
    </row>
    <row r="7433" spans="1:27" x14ac:dyDescent="0.35">
      <c r="A7433">
        <v>1748</v>
      </c>
      <c r="B7433" t="s">
        <v>9882</v>
      </c>
      <c r="C7433">
        <v>2013</v>
      </c>
      <c r="D7433" s="1">
        <v>41500</v>
      </c>
      <c r="E7433" s="1">
        <v>41504</v>
      </c>
      <c r="F7433" t="s">
        <v>45</v>
      </c>
      <c r="G7433" t="s">
        <v>7413</v>
      </c>
      <c r="H7433" t="s">
        <v>7414</v>
      </c>
      <c r="I7433" t="s">
        <v>38</v>
      </c>
      <c r="J7433" t="s">
        <v>27</v>
      </c>
      <c r="K7433" t="s">
        <v>7937</v>
      </c>
      <c r="L7433" t="s">
        <v>7858</v>
      </c>
      <c r="M7433">
        <v>28540</v>
      </c>
      <c r="N7433" t="s">
        <v>3507</v>
      </c>
      <c r="O7433" t="s">
        <v>174</v>
      </c>
      <c r="P7433" t="s">
        <v>32</v>
      </c>
      <c r="Q7433" t="s">
        <v>53</v>
      </c>
      <c r="R7433" t="s">
        <v>66</v>
      </c>
      <c r="S7433">
        <v>10.272000000000002</v>
      </c>
      <c r="T7433">
        <v>3</v>
      </c>
      <c r="U7433">
        <v>0.2</v>
      </c>
      <c r="V7433">
        <v>3.2099999999999982</v>
      </c>
      <c r="W7433" t="s">
        <v>10936</v>
      </c>
      <c r="X7433" t="s">
        <v>10937</v>
      </c>
      <c r="Y7433">
        <v>8</v>
      </c>
      <c r="Z7433" t="s">
        <v>10954</v>
      </c>
      <c r="AA7433">
        <v>0.31249999999999978</v>
      </c>
    </row>
    <row r="7434" spans="1:27" x14ac:dyDescent="0.35">
      <c r="A7434">
        <v>1811</v>
      </c>
      <c r="B7434" t="s">
        <v>9883</v>
      </c>
      <c r="C7434">
        <v>2013</v>
      </c>
      <c r="D7434" s="1">
        <v>41571</v>
      </c>
      <c r="E7434" s="1">
        <v>41577</v>
      </c>
      <c r="F7434" t="s">
        <v>23</v>
      </c>
      <c r="G7434" t="s">
        <v>3596</v>
      </c>
      <c r="H7434" t="s">
        <v>3597</v>
      </c>
      <c r="I7434" t="s">
        <v>26</v>
      </c>
      <c r="J7434" t="s">
        <v>27</v>
      </c>
      <c r="K7434" t="s">
        <v>7864</v>
      </c>
      <c r="L7434" t="s">
        <v>7865</v>
      </c>
      <c r="M7434">
        <v>60610</v>
      </c>
      <c r="N7434" t="s">
        <v>3479</v>
      </c>
      <c r="O7434" t="s">
        <v>183</v>
      </c>
      <c r="P7434" t="s">
        <v>32</v>
      </c>
      <c r="Q7434" t="s">
        <v>53</v>
      </c>
      <c r="R7434" t="s">
        <v>184</v>
      </c>
      <c r="S7434">
        <v>54.816000000000003</v>
      </c>
      <c r="T7434">
        <v>3</v>
      </c>
      <c r="U7434">
        <v>0.2</v>
      </c>
      <c r="V7434">
        <v>17.815199999999997</v>
      </c>
      <c r="W7434" t="s">
        <v>10936</v>
      </c>
      <c r="X7434" t="s">
        <v>10940</v>
      </c>
      <c r="Y7434">
        <v>10</v>
      </c>
      <c r="Z7434" t="s">
        <v>10945</v>
      </c>
      <c r="AA7434">
        <v>0.32499999999999996</v>
      </c>
    </row>
    <row r="7435" spans="1:27" x14ac:dyDescent="0.35">
      <c r="A7435">
        <v>1824</v>
      </c>
      <c r="B7435" t="s">
        <v>9359</v>
      </c>
      <c r="C7435">
        <v>2013</v>
      </c>
      <c r="D7435" s="1">
        <v>41321</v>
      </c>
      <c r="E7435" s="1">
        <v>41325</v>
      </c>
      <c r="F7435" t="s">
        <v>23</v>
      </c>
      <c r="G7435" t="s">
        <v>1485</v>
      </c>
      <c r="H7435" t="s">
        <v>1486</v>
      </c>
      <c r="I7435" t="s">
        <v>26</v>
      </c>
      <c r="J7435" t="s">
        <v>27</v>
      </c>
      <c r="K7435" t="s">
        <v>7864</v>
      </c>
      <c r="L7435" t="s">
        <v>7865</v>
      </c>
      <c r="M7435">
        <v>60623</v>
      </c>
      <c r="N7435" t="s">
        <v>3479</v>
      </c>
      <c r="O7435" t="s">
        <v>889</v>
      </c>
      <c r="P7435" t="s">
        <v>32</v>
      </c>
      <c r="Q7435" t="s">
        <v>53</v>
      </c>
      <c r="R7435" t="s">
        <v>890</v>
      </c>
      <c r="S7435">
        <v>5.1840000000000011</v>
      </c>
      <c r="T7435">
        <v>1</v>
      </c>
      <c r="U7435">
        <v>0.2</v>
      </c>
      <c r="V7435">
        <v>1.8144</v>
      </c>
      <c r="W7435" t="s">
        <v>10936</v>
      </c>
      <c r="X7435" t="s">
        <v>10950</v>
      </c>
      <c r="Y7435">
        <v>2</v>
      </c>
      <c r="Z7435" t="s">
        <v>10955</v>
      </c>
      <c r="AA7435">
        <v>0.34999999999999992</v>
      </c>
    </row>
    <row r="7436" spans="1:27" x14ac:dyDescent="0.35">
      <c r="A7436">
        <v>1841</v>
      </c>
      <c r="B7436" t="s">
        <v>8156</v>
      </c>
      <c r="C7436">
        <v>2011</v>
      </c>
      <c r="D7436" s="1">
        <v>40756</v>
      </c>
      <c r="E7436" s="1">
        <v>40760</v>
      </c>
      <c r="F7436" t="s">
        <v>23</v>
      </c>
      <c r="G7436" t="s">
        <v>6118</v>
      </c>
      <c r="H7436" t="s">
        <v>6119</v>
      </c>
      <c r="I7436" t="s">
        <v>26</v>
      </c>
      <c r="J7436" t="s">
        <v>27</v>
      </c>
      <c r="K7436" t="s">
        <v>7862</v>
      </c>
      <c r="L7436" t="s">
        <v>7858</v>
      </c>
      <c r="M7436">
        <v>28205</v>
      </c>
      <c r="N7436" t="s">
        <v>3507</v>
      </c>
      <c r="O7436" t="s">
        <v>52</v>
      </c>
      <c r="P7436" t="s">
        <v>32</v>
      </c>
      <c r="Q7436" t="s">
        <v>53</v>
      </c>
      <c r="R7436" t="s">
        <v>2134</v>
      </c>
      <c r="S7436">
        <v>78.304000000000002</v>
      </c>
      <c r="T7436">
        <v>2</v>
      </c>
      <c r="U7436">
        <v>0.2</v>
      </c>
      <c r="V7436">
        <v>29.363999999999997</v>
      </c>
      <c r="W7436" t="s">
        <v>10944</v>
      </c>
      <c r="X7436" t="s">
        <v>10937</v>
      </c>
      <c r="Y7436">
        <v>8</v>
      </c>
      <c r="Z7436" t="s">
        <v>10954</v>
      </c>
      <c r="AA7436">
        <v>0.37499999999999994</v>
      </c>
    </row>
    <row r="7437" spans="1:27" x14ac:dyDescent="0.35">
      <c r="A7437">
        <v>1868</v>
      </c>
      <c r="B7437" t="s">
        <v>9795</v>
      </c>
      <c r="C7437">
        <v>2012</v>
      </c>
      <c r="D7437" s="1">
        <v>41085</v>
      </c>
      <c r="E7437" s="1">
        <v>41091</v>
      </c>
      <c r="F7437" t="s">
        <v>23</v>
      </c>
      <c r="G7437" t="s">
        <v>4474</v>
      </c>
      <c r="H7437" t="s">
        <v>4475</v>
      </c>
      <c r="I7437" t="s">
        <v>127</v>
      </c>
      <c r="J7437" t="s">
        <v>27</v>
      </c>
      <c r="K7437" t="s">
        <v>8101</v>
      </c>
      <c r="L7437" t="s">
        <v>8102</v>
      </c>
      <c r="M7437">
        <v>19143</v>
      </c>
      <c r="N7437" t="s">
        <v>3728</v>
      </c>
      <c r="O7437" t="s">
        <v>190</v>
      </c>
      <c r="P7437" t="s">
        <v>32</v>
      </c>
      <c r="Q7437" t="s">
        <v>53</v>
      </c>
      <c r="R7437" t="s">
        <v>191</v>
      </c>
      <c r="S7437">
        <v>31.104000000000006</v>
      </c>
      <c r="T7437">
        <v>6</v>
      </c>
      <c r="U7437">
        <v>0.2</v>
      </c>
      <c r="V7437">
        <v>10.8864</v>
      </c>
      <c r="W7437" t="s">
        <v>10948</v>
      </c>
      <c r="X7437" t="s">
        <v>10942</v>
      </c>
      <c r="Y7437">
        <v>6</v>
      </c>
      <c r="Z7437" t="s">
        <v>10946</v>
      </c>
      <c r="AA7437">
        <v>0.34999999999999992</v>
      </c>
    </row>
    <row r="7438" spans="1:27" x14ac:dyDescent="0.35">
      <c r="A7438">
        <v>1875</v>
      </c>
      <c r="B7438" t="s">
        <v>9884</v>
      </c>
      <c r="C7438">
        <v>2011</v>
      </c>
      <c r="D7438" s="1">
        <v>40698</v>
      </c>
      <c r="E7438" s="1">
        <v>40703</v>
      </c>
      <c r="F7438" t="s">
        <v>23</v>
      </c>
      <c r="G7438" t="s">
        <v>4296</v>
      </c>
      <c r="H7438" t="s">
        <v>4297</v>
      </c>
      <c r="I7438" t="s">
        <v>127</v>
      </c>
      <c r="J7438" t="s">
        <v>27</v>
      </c>
      <c r="K7438" t="s">
        <v>3521</v>
      </c>
      <c r="L7438" t="s">
        <v>8109</v>
      </c>
      <c r="M7438">
        <v>43229</v>
      </c>
      <c r="N7438" t="s">
        <v>3728</v>
      </c>
      <c r="O7438" t="s">
        <v>7079</v>
      </c>
      <c r="P7438" t="s">
        <v>32</v>
      </c>
      <c r="Q7438" t="s">
        <v>53</v>
      </c>
      <c r="R7438" t="s">
        <v>66</v>
      </c>
      <c r="S7438">
        <v>16.224</v>
      </c>
      <c r="T7438">
        <v>2</v>
      </c>
      <c r="U7438">
        <v>0.2</v>
      </c>
      <c r="V7438">
        <v>5.8812000000000006</v>
      </c>
      <c r="W7438" t="s">
        <v>10944</v>
      </c>
      <c r="X7438" t="s">
        <v>10942</v>
      </c>
      <c r="Y7438">
        <v>6</v>
      </c>
      <c r="Z7438" t="s">
        <v>10946</v>
      </c>
      <c r="AA7438">
        <v>0.36250000000000004</v>
      </c>
    </row>
    <row r="7439" spans="1:27" x14ac:dyDescent="0.35">
      <c r="A7439">
        <v>1884</v>
      </c>
      <c r="B7439" t="s">
        <v>9885</v>
      </c>
      <c r="C7439">
        <v>2013</v>
      </c>
      <c r="D7439" s="1">
        <v>41592</v>
      </c>
      <c r="E7439" s="1">
        <v>41596</v>
      </c>
      <c r="F7439" t="s">
        <v>23</v>
      </c>
      <c r="G7439" t="s">
        <v>1757</v>
      </c>
      <c r="H7439" t="s">
        <v>1758</v>
      </c>
      <c r="I7439" t="s">
        <v>127</v>
      </c>
      <c r="J7439" t="s">
        <v>27</v>
      </c>
      <c r="K7439" t="s">
        <v>8101</v>
      </c>
      <c r="L7439" t="s">
        <v>8102</v>
      </c>
      <c r="M7439">
        <v>19143</v>
      </c>
      <c r="N7439" t="s">
        <v>3728</v>
      </c>
      <c r="O7439" t="s">
        <v>3391</v>
      </c>
      <c r="P7439" t="s">
        <v>32</v>
      </c>
      <c r="Q7439" t="s">
        <v>53</v>
      </c>
      <c r="R7439" t="s">
        <v>3392</v>
      </c>
      <c r="S7439">
        <v>217.05599999999998</v>
      </c>
      <c r="T7439">
        <v>7</v>
      </c>
      <c r="U7439">
        <v>0.2</v>
      </c>
      <c r="V7439">
        <v>78.6828</v>
      </c>
      <c r="W7439" t="s">
        <v>10936</v>
      </c>
      <c r="X7439" t="s">
        <v>10940</v>
      </c>
      <c r="Y7439">
        <v>11</v>
      </c>
      <c r="Z7439" t="s">
        <v>10947</v>
      </c>
      <c r="AA7439">
        <v>0.36250000000000004</v>
      </c>
    </row>
    <row r="7440" spans="1:27" x14ac:dyDescent="0.35">
      <c r="A7440">
        <v>1894</v>
      </c>
      <c r="B7440" t="s">
        <v>9886</v>
      </c>
      <c r="C7440">
        <v>2013</v>
      </c>
      <c r="D7440" s="1">
        <v>41603</v>
      </c>
      <c r="E7440" s="1">
        <v>41608</v>
      </c>
      <c r="F7440" t="s">
        <v>23</v>
      </c>
      <c r="G7440" t="s">
        <v>7366</v>
      </c>
      <c r="H7440" t="s">
        <v>7367</v>
      </c>
      <c r="I7440" t="s">
        <v>38</v>
      </c>
      <c r="J7440" t="s">
        <v>27</v>
      </c>
      <c r="K7440" t="s">
        <v>9887</v>
      </c>
      <c r="L7440" t="s">
        <v>8023</v>
      </c>
      <c r="M7440">
        <v>97504</v>
      </c>
      <c r="N7440" t="s">
        <v>30</v>
      </c>
      <c r="O7440" t="s">
        <v>3420</v>
      </c>
      <c r="P7440" t="s">
        <v>32</v>
      </c>
      <c r="Q7440" t="s">
        <v>53</v>
      </c>
      <c r="R7440" t="s">
        <v>3421</v>
      </c>
      <c r="S7440">
        <v>24.784000000000002</v>
      </c>
      <c r="T7440">
        <v>1</v>
      </c>
      <c r="U7440">
        <v>0.2</v>
      </c>
      <c r="V7440">
        <v>7.7449999999999983</v>
      </c>
      <c r="W7440" t="s">
        <v>10936</v>
      </c>
      <c r="X7440" t="s">
        <v>10940</v>
      </c>
      <c r="Y7440">
        <v>11</v>
      </c>
      <c r="Z7440" t="s">
        <v>10947</v>
      </c>
      <c r="AA7440">
        <v>0.31249999999999989</v>
      </c>
    </row>
    <row r="7441" spans="1:27" x14ac:dyDescent="0.35">
      <c r="A7441">
        <v>1903</v>
      </c>
      <c r="B7441" t="s">
        <v>8022</v>
      </c>
      <c r="C7441">
        <v>2014</v>
      </c>
      <c r="D7441" s="1">
        <v>41934</v>
      </c>
      <c r="E7441" s="1">
        <v>41935</v>
      </c>
      <c r="F7441" t="s">
        <v>56</v>
      </c>
      <c r="G7441" t="s">
        <v>2343</v>
      </c>
      <c r="H7441" t="s">
        <v>2344</v>
      </c>
      <c r="I7441" t="s">
        <v>26</v>
      </c>
      <c r="J7441" t="s">
        <v>27</v>
      </c>
      <c r="K7441" t="s">
        <v>3505</v>
      </c>
      <c r="L7441" t="s">
        <v>8023</v>
      </c>
      <c r="M7441">
        <v>97477</v>
      </c>
      <c r="N7441" t="s">
        <v>30</v>
      </c>
      <c r="O7441" t="s">
        <v>3454</v>
      </c>
      <c r="P7441" t="s">
        <v>32</v>
      </c>
      <c r="Q7441" t="s">
        <v>53</v>
      </c>
      <c r="R7441" t="s">
        <v>3455</v>
      </c>
      <c r="S7441">
        <v>5.1840000000000011</v>
      </c>
      <c r="T7441">
        <v>1</v>
      </c>
      <c r="U7441">
        <v>0.2</v>
      </c>
      <c r="V7441">
        <v>1.8144</v>
      </c>
      <c r="W7441" t="s">
        <v>10939</v>
      </c>
      <c r="X7441" t="s">
        <v>10940</v>
      </c>
      <c r="Y7441">
        <v>10</v>
      </c>
      <c r="Z7441" t="s">
        <v>10945</v>
      </c>
      <c r="AA7441">
        <v>0.34999999999999992</v>
      </c>
    </row>
    <row r="7442" spans="1:27" x14ac:dyDescent="0.35">
      <c r="A7442">
        <v>1928</v>
      </c>
      <c r="B7442" t="s">
        <v>9888</v>
      </c>
      <c r="C7442">
        <v>2014</v>
      </c>
      <c r="D7442" s="1">
        <v>41972</v>
      </c>
      <c r="E7442" s="1">
        <v>41975</v>
      </c>
      <c r="F7442" t="s">
        <v>56</v>
      </c>
      <c r="G7442" t="s">
        <v>6803</v>
      </c>
      <c r="H7442" t="s">
        <v>6804</v>
      </c>
      <c r="I7442" t="s">
        <v>38</v>
      </c>
      <c r="J7442" t="s">
        <v>27</v>
      </c>
      <c r="K7442" t="s">
        <v>7872</v>
      </c>
      <c r="L7442" t="s">
        <v>7873</v>
      </c>
      <c r="M7442">
        <v>80219</v>
      </c>
      <c r="N7442" t="s">
        <v>30</v>
      </c>
      <c r="O7442" t="s">
        <v>825</v>
      </c>
      <c r="P7442" t="s">
        <v>32</v>
      </c>
      <c r="Q7442" t="s">
        <v>53</v>
      </c>
      <c r="R7442" t="s">
        <v>826</v>
      </c>
      <c r="S7442">
        <v>88.768000000000001</v>
      </c>
      <c r="T7442">
        <v>2</v>
      </c>
      <c r="U7442">
        <v>0.2</v>
      </c>
      <c r="V7442">
        <v>31.068799999999996</v>
      </c>
      <c r="W7442" t="s">
        <v>10939</v>
      </c>
      <c r="X7442" t="s">
        <v>10940</v>
      </c>
      <c r="Y7442">
        <v>11</v>
      </c>
      <c r="Z7442" t="s">
        <v>10947</v>
      </c>
      <c r="AA7442">
        <v>0.35</v>
      </c>
    </row>
    <row r="7443" spans="1:27" x14ac:dyDescent="0.35">
      <c r="A7443">
        <v>2011</v>
      </c>
      <c r="B7443" t="s">
        <v>9493</v>
      </c>
      <c r="C7443">
        <v>2011</v>
      </c>
      <c r="D7443" s="1">
        <v>40862</v>
      </c>
      <c r="E7443" s="1">
        <v>40868</v>
      </c>
      <c r="F7443" t="s">
        <v>23</v>
      </c>
      <c r="G7443" t="s">
        <v>1413</v>
      </c>
      <c r="H7443" t="s">
        <v>1414</v>
      </c>
      <c r="I7443" t="s">
        <v>38</v>
      </c>
      <c r="J7443" t="s">
        <v>27</v>
      </c>
      <c r="K7443" t="s">
        <v>8466</v>
      </c>
      <c r="L7443" t="s">
        <v>7919</v>
      </c>
      <c r="M7443">
        <v>37604</v>
      </c>
      <c r="N7443" t="s">
        <v>3507</v>
      </c>
      <c r="O7443" t="s">
        <v>1883</v>
      </c>
      <c r="P7443" t="s">
        <v>32</v>
      </c>
      <c r="Q7443" t="s">
        <v>53</v>
      </c>
      <c r="R7443" t="s">
        <v>1884</v>
      </c>
      <c r="S7443">
        <v>24.896000000000001</v>
      </c>
      <c r="T7443">
        <v>4</v>
      </c>
      <c r="U7443">
        <v>0.2</v>
      </c>
      <c r="V7443">
        <v>7.7799999999999976</v>
      </c>
      <c r="W7443" t="s">
        <v>10944</v>
      </c>
      <c r="X7443" t="s">
        <v>10940</v>
      </c>
      <c r="Y7443">
        <v>11</v>
      </c>
      <c r="Z7443" t="s">
        <v>10947</v>
      </c>
      <c r="AA7443">
        <v>0.31249999999999989</v>
      </c>
    </row>
    <row r="7444" spans="1:27" x14ac:dyDescent="0.35">
      <c r="A7444">
        <v>2039</v>
      </c>
      <c r="B7444" t="s">
        <v>8158</v>
      </c>
      <c r="C7444">
        <v>2012</v>
      </c>
      <c r="D7444" s="1">
        <v>41078</v>
      </c>
      <c r="E7444" s="1">
        <v>41083</v>
      </c>
      <c r="F7444" t="s">
        <v>23</v>
      </c>
      <c r="G7444" t="s">
        <v>1408</v>
      </c>
      <c r="H7444" t="s">
        <v>1409</v>
      </c>
      <c r="I7444" t="s">
        <v>127</v>
      </c>
      <c r="J7444" t="s">
        <v>27</v>
      </c>
      <c r="K7444" t="s">
        <v>8030</v>
      </c>
      <c r="L7444" t="s">
        <v>8021</v>
      </c>
      <c r="M7444">
        <v>85345</v>
      </c>
      <c r="N7444" t="s">
        <v>30</v>
      </c>
      <c r="O7444" t="s">
        <v>9889</v>
      </c>
      <c r="P7444" t="s">
        <v>32</v>
      </c>
      <c r="Q7444" t="s">
        <v>53</v>
      </c>
      <c r="R7444" t="s">
        <v>9890</v>
      </c>
      <c r="S7444">
        <v>11.952000000000002</v>
      </c>
      <c r="T7444">
        <v>3</v>
      </c>
      <c r="U7444">
        <v>0.2</v>
      </c>
      <c r="V7444">
        <v>4.3326000000000002</v>
      </c>
      <c r="W7444" t="s">
        <v>10948</v>
      </c>
      <c r="X7444" t="s">
        <v>10942</v>
      </c>
      <c r="Y7444">
        <v>6</v>
      </c>
      <c r="Z7444" t="s">
        <v>10946</v>
      </c>
      <c r="AA7444">
        <v>0.36249999999999999</v>
      </c>
    </row>
    <row r="7445" spans="1:27" x14ac:dyDescent="0.35">
      <c r="A7445">
        <v>2080</v>
      </c>
      <c r="B7445" t="s">
        <v>8160</v>
      </c>
      <c r="C7445">
        <v>2012</v>
      </c>
      <c r="D7445" s="1">
        <v>41267</v>
      </c>
      <c r="E7445" s="1">
        <v>41272</v>
      </c>
      <c r="F7445" t="s">
        <v>23</v>
      </c>
      <c r="G7445" t="s">
        <v>671</v>
      </c>
      <c r="H7445" t="s">
        <v>672</v>
      </c>
      <c r="I7445" t="s">
        <v>38</v>
      </c>
      <c r="J7445" t="s">
        <v>27</v>
      </c>
      <c r="K7445" t="s">
        <v>8050</v>
      </c>
      <c r="L7445" t="s">
        <v>8021</v>
      </c>
      <c r="M7445">
        <v>85023</v>
      </c>
      <c r="N7445" t="s">
        <v>30</v>
      </c>
      <c r="O7445" t="s">
        <v>7132</v>
      </c>
      <c r="P7445" t="s">
        <v>32</v>
      </c>
      <c r="Q7445" t="s">
        <v>53</v>
      </c>
      <c r="R7445" t="s">
        <v>7133</v>
      </c>
      <c r="S7445">
        <v>106.232</v>
      </c>
      <c r="T7445">
        <v>7</v>
      </c>
      <c r="U7445">
        <v>0.2</v>
      </c>
      <c r="V7445">
        <v>37.181199999999997</v>
      </c>
      <c r="W7445" t="s">
        <v>10948</v>
      </c>
      <c r="X7445" t="s">
        <v>10940</v>
      </c>
      <c r="Y7445">
        <v>12</v>
      </c>
      <c r="Z7445" t="s">
        <v>10941</v>
      </c>
      <c r="AA7445">
        <v>0.35</v>
      </c>
    </row>
    <row r="7446" spans="1:27" x14ac:dyDescent="0.35">
      <c r="A7446">
        <v>2106</v>
      </c>
      <c r="B7446" t="s">
        <v>9891</v>
      </c>
      <c r="C7446">
        <v>2011</v>
      </c>
      <c r="D7446" s="1">
        <v>40816</v>
      </c>
      <c r="E7446" s="1">
        <v>40821</v>
      </c>
      <c r="F7446" t="s">
        <v>23</v>
      </c>
      <c r="G7446" t="s">
        <v>1242</v>
      </c>
      <c r="H7446" t="s">
        <v>1243</v>
      </c>
      <c r="I7446" t="s">
        <v>38</v>
      </c>
      <c r="J7446" t="s">
        <v>27</v>
      </c>
      <c r="K7446" t="s">
        <v>7992</v>
      </c>
      <c r="L7446" t="s">
        <v>7878</v>
      </c>
      <c r="M7446">
        <v>33437</v>
      </c>
      <c r="N7446" t="s">
        <v>3507</v>
      </c>
      <c r="O7446" t="s">
        <v>2589</v>
      </c>
      <c r="P7446" t="s">
        <v>32</v>
      </c>
      <c r="Q7446" t="s">
        <v>53</v>
      </c>
      <c r="R7446" t="s">
        <v>2590</v>
      </c>
      <c r="S7446">
        <v>15.552000000000003</v>
      </c>
      <c r="T7446">
        <v>3</v>
      </c>
      <c r="U7446">
        <v>0.2</v>
      </c>
      <c r="V7446">
        <v>5.4432</v>
      </c>
      <c r="W7446" t="s">
        <v>10944</v>
      </c>
      <c r="X7446" t="s">
        <v>10937</v>
      </c>
      <c r="Y7446">
        <v>9</v>
      </c>
      <c r="Z7446" t="s">
        <v>10949</v>
      </c>
      <c r="AA7446">
        <v>0.34999999999999992</v>
      </c>
    </row>
    <row r="7447" spans="1:27" x14ac:dyDescent="0.35">
      <c r="A7447">
        <v>2129</v>
      </c>
      <c r="B7447" t="s">
        <v>8161</v>
      </c>
      <c r="C7447">
        <v>2012</v>
      </c>
      <c r="D7447" s="1">
        <v>41186</v>
      </c>
      <c r="E7447" s="1">
        <v>41191</v>
      </c>
      <c r="F7447" t="s">
        <v>23</v>
      </c>
      <c r="G7447" t="s">
        <v>2529</v>
      </c>
      <c r="H7447" t="s">
        <v>2530</v>
      </c>
      <c r="I7447" t="s">
        <v>127</v>
      </c>
      <c r="J7447" t="s">
        <v>27</v>
      </c>
      <c r="K7447" t="s">
        <v>8101</v>
      </c>
      <c r="L7447" t="s">
        <v>8102</v>
      </c>
      <c r="M7447">
        <v>19134</v>
      </c>
      <c r="N7447" t="s">
        <v>3728</v>
      </c>
      <c r="O7447" t="s">
        <v>3417</v>
      </c>
      <c r="P7447" t="s">
        <v>32</v>
      </c>
      <c r="Q7447" t="s">
        <v>53</v>
      </c>
      <c r="R7447" t="s">
        <v>3418</v>
      </c>
      <c r="S7447">
        <v>20.736000000000004</v>
      </c>
      <c r="T7447">
        <v>4</v>
      </c>
      <c r="U7447">
        <v>0.2</v>
      </c>
      <c r="V7447">
        <v>7.2576000000000001</v>
      </c>
      <c r="W7447" t="s">
        <v>10948</v>
      </c>
      <c r="X7447" t="s">
        <v>10940</v>
      </c>
      <c r="Y7447">
        <v>10</v>
      </c>
      <c r="Z7447" t="s">
        <v>10945</v>
      </c>
      <c r="AA7447">
        <v>0.34999999999999992</v>
      </c>
    </row>
    <row r="7448" spans="1:27" x14ac:dyDescent="0.35">
      <c r="A7448">
        <v>2143</v>
      </c>
      <c r="B7448" t="s">
        <v>9798</v>
      </c>
      <c r="C7448">
        <v>2013</v>
      </c>
      <c r="D7448" s="1">
        <v>41519</v>
      </c>
      <c r="E7448" s="1">
        <v>41523</v>
      </c>
      <c r="F7448" t="s">
        <v>23</v>
      </c>
      <c r="G7448" t="s">
        <v>1812</v>
      </c>
      <c r="H7448" t="s">
        <v>1813</v>
      </c>
      <c r="I7448" t="s">
        <v>26</v>
      </c>
      <c r="J7448" t="s">
        <v>27</v>
      </c>
      <c r="K7448" t="s">
        <v>8101</v>
      </c>
      <c r="L7448" t="s">
        <v>8102</v>
      </c>
      <c r="M7448">
        <v>19140</v>
      </c>
      <c r="N7448" t="s">
        <v>3728</v>
      </c>
      <c r="O7448" t="s">
        <v>1335</v>
      </c>
      <c r="P7448" t="s">
        <v>32</v>
      </c>
      <c r="Q7448" t="s">
        <v>53</v>
      </c>
      <c r="R7448" t="s">
        <v>1336</v>
      </c>
      <c r="S7448">
        <v>30.48</v>
      </c>
      <c r="T7448">
        <v>6</v>
      </c>
      <c r="U7448">
        <v>0.2</v>
      </c>
      <c r="V7448">
        <v>9.9059999999999988</v>
      </c>
      <c r="W7448" t="s">
        <v>10936</v>
      </c>
      <c r="X7448" t="s">
        <v>10937</v>
      </c>
      <c r="Y7448">
        <v>9</v>
      </c>
      <c r="Z7448" t="s">
        <v>10949</v>
      </c>
      <c r="AA7448">
        <v>0.32499999999999996</v>
      </c>
    </row>
    <row r="7449" spans="1:27" x14ac:dyDescent="0.35">
      <c r="A7449">
        <v>2199</v>
      </c>
      <c r="B7449" t="s">
        <v>9892</v>
      </c>
      <c r="C7449">
        <v>2012</v>
      </c>
      <c r="D7449" s="1">
        <v>40996</v>
      </c>
      <c r="E7449" s="1">
        <v>41001</v>
      </c>
      <c r="F7449" t="s">
        <v>23</v>
      </c>
      <c r="G7449" t="s">
        <v>3178</v>
      </c>
      <c r="H7449" t="s">
        <v>3179</v>
      </c>
      <c r="I7449" t="s">
        <v>38</v>
      </c>
      <c r="J7449" t="s">
        <v>27</v>
      </c>
      <c r="K7449" t="s">
        <v>8101</v>
      </c>
      <c r="L7449" t="s">
        <v>8102</v>
      </c>
      <c r="M7449">
        <v>19120</v>
      </c>
      <c r="N7449" t="s">
        <v>3728</v>
      </c>
      <c r="O7449" t="s">
        <v>7020</v>
      </c>
      <c r="P7449" t="s">
        <v>32</v>
      </c>
      <c r="Q7449" t="s">
        <v>53</v>
      </c>
      <c r="R7449" t="s">
        <v>7021</v>
      </c>
      <c r="S7449">
        <v>15.552000000000003</v>
      </c>
      <c r="T7449">
        <v>3</v>
      </c>
      <c r="U7449">
        <v>0.2</v>
      </c>
      <c r="V7449">
        <v>5.4432</v>
      </c>
      <c r="W7449" t="s">
        <v>10948</v>
      </c>
      <c r="X7449" t="s">
        <v>10950</v>
      </c>
      <c r="Y7449">
        <v>3</v>
      </c>
      <c r="Z7449" t="s">
        <v>10953</v>
      </c>
      <c r="AA7449">
        <v>0.34999999999999992</v>
      </c>
    </row>
    <row r="7450" spans="1:27" x14ac:dyDescent="0.35">
      <c r="A7450">
        <v>2200</v>
      </c>
      <c r="B7450" t="s">
        <v>9892</v>
      </c>
      <c r="C7450">
        <v>2012</v>
      </c>
      <c r="D7450" s="1">
        <v>40996</v>
      </c>
      <c r="E7450" s="1">
        <v>41001</v>
      </c>
      <c r="F7450" t="s">
        <v>23</v>
      </c>
      <c r="G7450" t="s">
        <v>3178</v>
      </c>
      <c r="H7450" t="s">
        <v>3179</v>
      </c>
      <c r="I7450" t="s">
        <v>38</v>
      </c>
      <c r="J7450" t="s">
        <v>27</v>
      </c>
      <c r="K7450" t="s">
        <v>8101</v>
      </c>
      <c r="L7450" t="s">
        <v>8102</v>
      </c>
      <c r="M7450">
        <v>19120</v>
      </c>
      <c r="N7450" t="s">
        <v>3728</v>
      </c>
      <c r="O7450" t="s">
        <v>7089</v>
      </c>
      <c r="P7450" t="s">
        <v>32</v>
      </c>
      <c r="Q7450" t="s">
        <v>53</v>
      </c>
      <c r="R7450" t="s">
        <v>7090</v>
      </c>
      <c r="S7450">
        <v>5.2320000000000002</v>
      </c>
      <c r="T7450">
        <v>1</v>
      </c>
      <c r="U7450">
        <v>0.2</v>
      </c>
      <c r="V7450">
        <v>1.7003999999999999</v>
      </c>
      <c r="W7450" t="s">
        <v>10948</v>
      </c>
      <c r="X7450" t="s">
        <v>10950</v>
      </c>
      <c r="Y7450">
        <v>3</v>
      </c>
      <c r="Z7450" t="s">
        <v>10953</v>
      </c>
      <c r="AA7450">
        <v>0.32499999999999996</v>
      </c>
    </row>
    <row r="7451" spans="1:27" x14ac:dyDescent="0.35">
      <c r="A7451">
        <v>2225</v>
      </c>
      <c r="B7451" t="s">
        <v>9893</v>
      </c>
      <c r="C7451">
        <v>2014</v>
      </c>
      <c r="D7451" s="1">
        <v>41852</v>
      </c>
      <c r="E7451" s="1">
        <v>41857</v>
      </c>
      <c r="F7451" t="s">
        <v>23</v>
      </c>
      <c r="G7451" t="s">
        <v>1485</v>
      </c>
      <c r="H7451" t="s">
        <v>1486</v>
      </c>
      <c r="I7451" t="s">
        <v>26</v>
      </c>
      <c r="J7451" t="s">
        <v>27</v>
      </c>
      <c r="K7451" t="s">
        <v>8101</v>
      </c>
      <c r="L7451" t="s">
        <v>8102</v>
      </c>
      <c r="M7451">
        <v>19134</v>
      </c>
      <c r="N7451" t="s">
        <v>3728</v>
      </c>
      <c r="O7451" t="s">
        <v>1045</v>
      </c>
      <c r="P7451" t="s">
        <v>32</v>
      </c>
      <c r="Q7451" t="s">
        <v>53</v>
      </c>
      <c r="R7451" t="s">
        <v>1046</v>
      </c>
      <c r="S7451">
        <v>54.816000000000003</v>
      </c>
      <c r="T7451">
        <v>3</v>
      </c>
      <c r="U7451">
        <v>0.2</v>
      </c>
      <c r="V7451">
        <v>17.815199999999997</v>
      </c>
      <c r="W7451" t="s">
        <v>10939</v>
      </c>
      <c r="X7451" t="s">
        <v>10937</v>
      </c>
      <c r="Y7451">
        <v>8</v>
      </c>
      <c r="Z7451" t="s">
        <v>10954</v>
      </c>
      <c r="AA7451">
        <v>0.32499999999999996</v>
      </c>
    </row>
    <row r="7452" spans="1:27" x14ac:dyDescent="0.35">
      <c r="A7452">
        <v>2267</v>
      </c>
      <c r="B7452" t="s">
        <v>9894</v>
      </c>
      <c r="C7452">
        <v>2014</v>
      </c>
      <c r="D7452" s="1">
        <v>41925</v>
      </c>
      <c r="E7452" s="1">
        <v>41925</v>
      </c>
      <c r="F7452" t="s">
        <v>234</v>
      </c>
      <c r="G7452" t="s">
        <v>240</v>
      </c>
      <c r="H7452" t="s">
        <v>241</v>
      </c>
      <c r="I7452" t="s">
        <v>127</v>
      </c>
      <c r="J7452" t="s">
        <v>27</v>
      </c>
      <c r="K7452" t="s">
        <v>4414</v>
      </c>
      <c r="L7452" t="s">
        <v>7858</v>
      </c>
      <c r="M7452">
        <v>28110</v>
      </c>
      <c r="N7452" t="s">
        <v>3507</v>
      </c>
      <c r="O7452" t="s">
        <v>9895</v>
      </c>
      <c r="P7452" t="s">
        <v>32</v>
      </c>
      <c r="Q7452" t="s">
        <v>53</v>
      </c>
      <c r="R7452" t="s">
        <v>9896</v>
      </c>
      <c r="S7452">
        <v>7.9680000000000009</v>
      </c>
      <c r="T7452">
        <v>2</v>
      </c>
      <c r="U7452">
        <v>0.2</v>
      </c>
      <c r="V7452">
        <v>2.6892000000000005</v>
      </c>
      <c r="W7452" t="s">
        <v>10939</v>
      </c>
      <c r="X7452" t="s">
        <v>10940</v>
      </c>
      <c r="Y7452">
        <v>10</v>
      </c>
      <c r="Z7452" t="s">
        <v>10945</v>
      </c>
      <c r="AA7452">
        <v>0.33750000000000002</v>
      </c>
    </row>
    <row r="7453" spans="1:27" x14ac:dyDescent="0.35">
      <c r="A7453">
        <v>2286</v>
      </c>
      <c r="B7453" t="s">
        <v>9897</v>
      </c>
      <c r="C7453">
        <v>2013</v>
      </c>
      <c r="D7453" s="1">
        <v>41400</v>
      </c>
      <c r="E7453" s="1">
        <v>41403</v>
      </c>
      <c r="F7453" t="s">
        <v>56</v>
      </c>
      <c r="G7453" t="s">
        <v>2450</v>
      </c>
      <c r="H7453" t="s">
        <v>2451</v>
      </c>
      <c r="I7453" t="s">
        <v>26</v>
      </c>
      <c r="J7453" t="s">
        <v>27</v>
      </c>
      <c r="K7453" t="s">
        <v>7932</v>
      </c>
      <c r="L7453" t="s">
        <v>7919</v>
      </c>
      <c r="M7453">
        <v>37130</v>
      </c>
      <c r="N7453" t="s">
        <v>3507</v>
      </c>
      <c r="O7453" t="s">
        <v>3426</v>
      </c>
      <c r="P7453" t="s">
        <v>32</v>
      </c>
      <c r="Q7453" t="s">
        <v>53</v>
      </c>
      <c r="R7453" t="s">
        <v>3427</v>
      </c>
      <c r="S7453">
        <v>14.352000000000002</v>
      </c>
      <c r="T7453">
        <v>3</v>
      </c>
      <c r="U7453">
        <v>0.2</v>
      </c>
      <c r="V7453">
        <v>5.2026000000000003</v>
      </c>
      <c r="W7453" t="s">
        <v>10936</v>
      </c>
      <c r="X7453" t="s">
        <v>10942</v>
      </c>
      <c r="Y7453">
        <v>5</v>
      </c>
      <c r="Z7453" t="s">
        <v>10952</v>
      </c>
      <c r="AA7453">
        <v>0.36249999999999999</v>
      </c>
    </row>
    <row r="7454" spans="1:27" x14ac:dyDescent="0.35">
      <c r="A7454">
        <v>2374</v>
      </c>
      <c r="B7454" t="s">
        <v>9368</v>
      </c>
      <c r="C7454">
        <v>2013</v>
      </c>
      <c r="D7454" s="1">
        <v>41463</v>
      </c>
      <c r="E7454" s="1">
        <v>41467</v>
      </c>
      <c r="F7454" t="s">
        <v>45</v>
      </c>
      <c r="G7454" t="s">
        <v>7041</v>
      </c>
      <c r="H7454" t="s">
        <v>7042</v>
      </c>
      <c r="I7454" t="s">
        <v>26</v>
      </c>
      <c r="J7454" t="s">
        <v>27</v>
      </c>
      <c r="K7454" t="s">
        <v>8104</v>
      </c>
      <c r="L7454" t="s">
        <v>7865</v>
      </c>
      <c r="M7454">
        <v>60505</v>
      </c>
      <c r="N7454" t="s">
        <v>3479</v>
      </c>
      <c r="O7454" t="s">
        <v>2135</v>
      </c>
      <c r="P7454" t="s">
        <v>32</v>
      </c>
      <c r="Q7454" t="s">
        <v>53</v>
      </c>
      <c r="R7454" t="s">
        <v>2136</v>
      </c>
      <c r="S7454">
        <v>23.688000000000002</v>
      </c>
      <c r="T7454">
        <v>9</v>
      </c>
      <c r="U7454">
        <v>0.2</v>
      </c>
      <c r="V7454">
        <v>7.698599999999999</v>
      </c>
      <c r="W7454" t="s">
        <v>10936</v>
      </c>
      <c r="X7454" t="s">
        <v>10937</v>
      </c>
      <c r="Y7454">
        <v>7</v>
      </c>
      <c r="Z7454" t="s">
        <v>10938</v>
      </c>
      <c r="AA7454">
        <v>0.3249999999999999</v>
      </c>
    </row>
    <row r="7455" spans="1:27" x14ac:dyDescent="0.35">
      <c r="A7455">
        <v>2381</v>
      </c>
      <c r="B7455" t="s">
        <v>8167</v>
      </c>
      <c r="C7455">
        <v>2013</v>
      </c>
      <c r="D7455" s="1">
        <v>41401</v>
      </c>
      <c r="E7455" s="1">
        <v>41405</v>
      </c>
      <c r="F7455" t="s">
        <v>23</v>
      </c>
      <c r="G7455" t="s">
        <v>4167</v>
      </c>
      <c r="H7455" t="s">
        <v>4168</v>
      </c>
      <c r="I7455" t="s">
        <v>127</v>
      </c>
      <c r="J7455" t="s">
        <v>27</v>
      </c>
      <c r="K7455" t="s">
        <v>8128</v>
      </c>
      <c r="L7455" t="s">
        <v>8109</v>
      </c>
      <c r="M7455">
        <v>44052</v>
      </c>
      <c r="N7455" t="s">
        <v>3728</v>
      </c>
      <c r="O7455" t="s">
        <v>2119</v>
      </c>
      <c r="P7455" t="s">
        <v>32</v>
      </c>
      <c r="Q7455" t="s">
        <v>53</v>
      </c>
      <c r="R7455" t="s">
        <v>2120</v>
      </c>
      <c r="S7455">
        <v>49.568000000000005</v>
      </c>
      <c r="T7455">
        <v>2</v>
      </c>
      <c r="U7455">
        <v>0.2</v>
      </c>
      <c r="V7455">
        <v>15.489999999999997</v>
      </c>
      <c r="W7455" t="s">
        <v>10936</v>
      </c>
      <c r="X7455" t="s">
        <v>10942</v>
      </c>
      <c r="Y7455">
        <v>5</v>
      </c>
      <c r="Z7455" t="s">
        <v>10952</v>
      </c>
      <c r="AA7455">
        <v>0.31249999999999989</v>
      </c>
    </row>
    <row r="7456" spans="1:27" x14ac:dyDescent="0.35">
      <c r="A7456">
        <v>2423</v>
      </c>
      <c r="B7456" t="s">
        <v>9567</v>
      </c>
      <c r="C7456">
        <v>2013</v>
      </c>
      <c r="D7456" s="1">
        <v>41383</v>
      </c>
      <c r="E7456" s="1">
        <v>41388</v>
      </c>
      <c r="F7456" t="s">
        <v>23</v>
      </c>
      <c r="G7456" t="s">
        <v>2700</v>
      </c>
      <c r="H7456" t="s">
        <v>2701</v>
      </c>
      <c r="I7456" t="s">
        <v>127</v>
      </c>
      <c r="J7456" t="s">
        <v>27</v>
      </c>
      <c r="K7456" t="s">
        <v>9568</v>
      </c>
      <c r="L7456" t="s">
        <v>7865</v>
      </c>
      <c r="M7456">
        <v>60126</v>
      </c>
      <c r="N7456" t="s">
        <v>3479</v>
      </c>
      <c r="O7456" t="s">
        <v>7120</v>
      </c>
      <c r="P7456" t="s">
        <v>32</v>
      </c>
      <c r="Q7456" t="s">
        <v>53</v>
      </c>
      <c r="R7456" t="s">
        <v>7121</v>
      </c>
      <c r="S7456">
        <v>9.6640000000000015</v>
      </c>
      <c r="T7456">
        <v>2</v>
      </c>
      <c r="U7456">
        <v>0.2</v>
      </c>
      <c r="V7456">
        <v>3.2615999999999996</v>
      </c>
      <c r="W7456" t="s">
        <v>10936</v>
      </c>
      <c r="X7456" t="s">
        <v>10942</v>
      </c>
      <c r="Y7456">
        <v>4</v>
      </c>
      <c r="Z7456" t="s">
        <v>10943</v>
      </c>
      <c r="AA7456">
        <v>0.33749999999999991</v>
      </c>
    </row>
    <row r="7457" spans="1:27" x14ac:dyDescent="0.35">
      <c r="A7457">
        <v>2439</v>
      </c>
      <c r="B7457" t="s">
        <v>9898</v>
      </c>
      <c r="C7457">
        <v>2011</v>
      </c>
      <c r="D7457" s="1">
        <v>40865</v>
      </c>
      <c r="E7457" s="1">
        <v>40867</v>
      </c>
      <c r="F7457" t="s">
        <v>45</v>
      </c>
      <c r="G7457" t="s">
        <v>4632</v>
      </c>
      <c r="H7457" t="s">
        <v>4633</v>
      </c>
      <c r="I7457" t="s">
        <v>38</v>
      </c>
      <c r="J7457" t="s">
        <v>27</v>
      </c>
      <c r="K7457" t="s">
        <v>4099</v>
      </c>
      <c r="L7457" t="s">
        <v>7873</v>
      </c>
      <c r="M7457">
        <v>80027</v>
      </c>
      <c r="N7457" t="s">
        <v>30</v>
      </c>
      <c r="O7457" t="s">
        <v>7066</v>
      </c>
      <c r="P7457" t="s">
        <v>32</v>
      </c>
      <c r="Q7457" t="s">
        <v>53</v>
      </c>
      <c r="R7457" t="s">
        <v>7067</v>
      </c>
      <c r="S7457">
        <v>35.808</v>
      </c>
      <c r="T7457">
        <v>4</v>
      </c>
      <c r="U7457">
        <v>0.2</v>
      </c>
      <c r="V7457">
        <v>12.5328</v>
      </c>
      <c r="W7457" t="s">
        <v>10944</v>
      </c>
      <c r="X7457" t="s">
        <v>10940</v>
      </c>
      <c r="Y7457">
        <v>11</v>
      </c>
      <c r="Z7457" t="s">
        <v>10947</v>
      </c>
      <c r="AA7457">
        <v>0.35</v>
      </c>
    </row>
    <row r="7458" spans="1:27" x14ac:dyDescent="0.35">
      <c r="A7458">
        <v>2501</v>
      </c>
      <c r="B7458" t="s">
        <v>9899</v>
      </c>
      <c r="C7458">
        <v>2014</v>
      </c>
      <c r="D7458" s="1">
        <v>41808</v>
      </c>
      <c r="E7458" s="1">
        <v>41811</v>
      </c>
      <c r="F7458" t="s">
        <v>56</v>
      </c>
      <c r="G7458" t="s">
        <v>3302</v>
      </c>
      <c r="H7458" t="s">
        <v>3303</v>
      </c>
      <c r="I7458" t="s">
        <v>26</v>
      </c>
      <c r="J7458" t="s">
        <v>27</v>
      </c>
      <c r="K7458" t="s">
        <v>8730</v>
      </c>
      <c r="L7458" t="s">
        <v>7865</v>
      </c>
      <c r="M7458">
        <v>60076</v>
      </c>
      <c r="N7458" t="s">
        <v>3479</v>
      </c>
      <c r="O7458" t="s">
        <v>3364</v>
      </c>
      <c r="P7458" t="s">
        <v>32</v>
      </c>
      <c r="Q7458" t="s">
        <v>53</v>
      </c>
      <c r="R7458" t="s">
        <v>3365</v>
      </c>
      <c r="S7458">
        <v>12.224</v>
      </c>
      <c r="T7458">
        <v>2</v>
      </c>
      <c r="U7458">
        <v>0.2</v>
      </c>
      <c r="V7458">
        <v>4.4311999999999996</v>
      </c>
      <c r="W7458" t="s">
        <v>10939</v>
      </c>
      <c r="X7458" t="s">
        <v>10942</v>
      </c>
      <c r="Y7458">
        <v>6</v>
      </c>
      <c r="Z7458" t="s">
        <v>10946</v>
      </c>
      <c r="AA7458">
        <v>0.36249999999999993</v>
      </c>
    </row>
    <row r="7459" spans="1:27" x14ac:dyDescent="0.35">
      <c r="A7459">
        <v>2530</v>
      </c>
      <c r="B7459" t="s">
        <v>9900</v>
      </c>
      <c r="C7459">
        <v>2011</v>
      </c>
      <c r="D7459" s="1">
        <v>40840</v>
      </c>
      <c r="E7459" s="1">
        <v>40845</v>
      </c>
      <c r="F7459" t="s">
        <v>23</v>
      </c>
      <c r="G7459" t="s">
        <v>3278</v>
      </c>
      <c r="H7459" t="s">
        <v>3279</v>
      </c>
      <c r="I7459" t="s">
        <v>127</v>
      </c>
      <c r="J7459" t="s">
        <v>27</v>
      </c>
      <c r="K7459" t="s">
        <v>7925</v>
      </c>
      <c r="L7459" t="s">
        <v>7878</v>
      </c>
      <c r="M7459">
        <v>33311</v>
      </c>
      <c r="N7459" t="s">
        <v>3507</v>
      </c>
      <c r="O7459" t="s">
        <v>7150</v>
      </c>
      <c r="P7459" t="s">
        <v>32</v>
      </c>
      <c r="Q7459" t="s">
        <v>53</v>
      </c>
      <c r="R7459" t="s">
        <v>7151</v>
      </c>
      <c r="S7459">
        <v>10.368000000000002</v>
      </c>
      <c r="T7459">
        <v>2</v>
      </c>
      <c r="U7459">
        <v>0.2</v>
      </c>
      <c r="V7459">
        <v>3.6288</v>
      </c>
      <c r="W7459" t="s">
        <v>10944</v>
      </c>
      <c r="X7459" t="s">
        <v>10940</v>
      </c>
      <c r="Y7459">
        <v>10</v>
      </c>
      <c r="Z7459" t="s">
        <v>10945</v>
      </c>
      <c r="AA7459">
        <v>0.34999999999999992</v>
      </c>
    </row>
    <row r="7460" spans="1:27" x14ac:dyDescent="0.35">
      <c r="A7460">
        <v>2550</v>
      </c>
      <c r="B7460" t="s">
        <v>8428</v>
      </c>
      <c r="C7460">
        <v>2012</v>
      </c>
      <c r="D7460" s="1">
        <v>41137</v>
      </c>
      <c r="E7460" s="1">
        <v>41143</v>
      </c>
      <c r="F7460" t="s">
        <v>23</v>
      </c>
      <c r="G7460" t="s">
        <v>823</v>
      </c>
      <c r="H7460" t="s">
        <v>824</v>
      </c>
      <c r="I7460" t="s">
        <v>38</v>
      </c>
      <c r="J7460" t="s">
        <v>27</v>
      </c>
      <c r="K7460" t="s">
        <v>8050</v>
      </c>
      <c r="L7460" t="s">
        <v>8021</v>
      </c>
      <c r="M7460">
        <v>85023</v>
      </c>
      <c r="N7460" t="s">
        <v>30</v>
      </c>
      <c r="O7460" t="s">
        <v>1891</v>
      </c>
      <c r="P7460" t="s">
        <v>32</v>
      </c>
      <c r="Q7460" t="s">
        <v>53</v>
      </c>
      <c r="R7460" t="s">
        <v>1892</v>
      </c>
      <c r="S7460">
        <v>313.024</v>
      </c>
      <c r="T7460">
        <v>8</v>
      </c>
      <c r="U7460">
        <v>0.2</v>
      </c>
      <c r="V7460">
        <v>105.64559999999997</v>
      </c>
      <c r="W7460" t="s">
        <v>10948</v>
      </c>
      <c r="X7460" t="s">
        <v>10937</v>
      </c>
      <c r="Y7460">
        <v>8</v>
      </c>
      <c r="Z7460" t="s">
        <v>10954</v>
      </c>
      <c r="AA7460">
        <v>0.33749999999999991</v>
      </c>
    </row>
    <row r="7461" spans="1:27" x14ac:dyDescent="0.35">
      <c r="A7461">
        <v>2563</v>
      </c>
      <c r="B7461" t="s">
        <v>9451</v>
      </c>
      <c r="C7461">
        <v>2012</v>
      </c>
      <c r="D7461" s="1">
        <v>41268</v>
      </c>
      <c r="E7461" s="1">
        <v>41274</v>
      </c>
      <c r="F7461" t="s">
        <v>23</v>
      </c>
      <c r="G7461" t="s">
        <v>2249</v>
      </c>
      <c r="H7461" t="s">
        <v>2250</v>
      </c>
      <c r="I7461" t="s">
        <v>38</v>
      </c>
      <c r="J7461" t="s">
        <v>27</v>
      </c>
      <c r="K7461" t="s">
        <v>8001</v>
      </c>
      <c r="L7461" t="s">
        <v>7919</v>
      </c>
      <c r="M7461">
        <v>37211</v>
      </c>
      <c r="N7461" t="s">
        <v>3507</v>
      </c>
      <c r="O7461" t="s">
        <v>3398</v>
      </c>
      <c r="P7461" t="s">
        <v>32</v>
      </c>
      <c r="Q7461" t="s">
        <v>53</v>
      </c>
      <c r="R7461" t="s">
        <v>3399</v>
      </c>
      <c r="S7461">
        <v>10.368000000000002</v>
      </c>
      <c r="T7461">
        <v>2</v>
      </c>
      <c r="U7461">
        <v>0.2</v>
      </c>
      <c r="V7461">
        <v>3.6288</v>
      </c>
      <c r="W7461" t="s">
        <v>10948</v>
      </c>
      <c r="X7461" t="s">
        <v>10940</v>
      </c>
      <c r="Y7461">
        <v>12</v>
      </c>
      <c r="Z7461" t="s">
        <v>10941</v>
      </c>
      <c r="AA7461">
        <v>0.34999999999999992</v>
      </c>
    </row>
    <row r="7462" spans="1:27" x14ac:dyDescent="0.35">
      <c r="A7462">
        <v>2643</v>
      </c>
      <c r="B7462" t="s">
        <v>9901</v>
      </c>
      <c r="C7462">
        <v>2013</v>
      </c>
      <c r="D7462" s="1">
        <v>41638</v>
      </c>
      <c r="E7462" s="1">
        <v>41639</v>
      </c>
      <c r="F7462" t="s">
        <v>56</v>
      </c>
      <c r="G7462" t="s">
        <v>2649</v>
      </c>
      <c r="H7462" t="s">
        <v>2650</v>
      </c>
      <c r="I7462" t="s">
        <v>38</v>
      </c>
      <c r="J7462" t="s">
        <v>27</v>
      </c>
      <c r="K7462" t="s">
        <v>8104</v>
      </c>
      <c r="L7462" t="s">
        <v>7865</v>
      </c>
      <c r="M7462">
        <v>60505</v>
      </c>
      <c r="N7462" t="s">
        <v>3479</v>
      </c>
      <c r="O7462" t="s">
        <v>3391</v>
      </c>
      <c r="P7462" t="s">
        <v>32</v>
      </c>
      <c r="Q7462" t="s">
        <v>53</v>
      </c>
      <c r="R7462" t="s">
        <v>3392</v>
      </c>
      <c r="S7462">
        <v>186.048</v>
      </c>
      <c r="T7462">
        <v>6</v>
      </c>
      <c r="U7462">
        <v>0.2</v>
      </c>
      <c r="V7462">
        <v>67.442399999999992</v>
      </c>
      <c r="W7462" t="s">
        <v>10936</v>
      </c>
      <c r="X7462" t="s">
        <v>10940</v>
      </c>
      <c r="Y7462">
        <v>12</v>
      </c>
      <c r="Z7462" t="s">
        <v>10941</v>
      </c>
      <c r="AA7462">
        <v>0.36249999999999993</v>
      </c>
    </row>
    <row r="7463" spans="1:27" x14ac:dyDescent="0.35">
      <c r="A7463">
        <v>2692</v>
      </c>
      <c r="B7463" t="s">
        <v>8432</v>
      </c>
      <c r="C7463">
        <v>2013</v>
      </c>
      <c r="D7463" s="1">
        <v>41515</v>
      </c>
      <c r="E7463" s="1">
        <v>41520</v>
      </c>
      <c r="F7463" t="s">
        <v>23</v>
      </c>
      <c r="G7463" t="s">
        <v>979</v>
      </c>
      <c r="H7463" t="s">
        <v>980</v>
      </c>
      <c r="I7463" t="s">
        <v>38</v>
      </c>
      <c r="J7463" t="s">
        <v>27</v>
      </c>
      <c r="K7463" t="s">
        <v>8433</v>
      </c>
      <c r="L7463" t="s">
        <v>7873</v>
      </c>
      <c r="M7463">
        <v>80112</v>
      </c>
      <c r="N7463" t="s">
        <v>30</v>
      </c>
      <c r="O7463" t="s">
        <v>1734</v>
      </c>
      <c r="P7463" t="s">
        <v>32</v>
      </c>
      <c r="Q7463" t="s">
        <v>53</v>
      </c>
      <c r="R7463" t="s">
        <v>1735</v>
      </c>
      <c r="S7463">
        <v>15.48</v>
      </c>
      <c r="T7463">
        <v>3</v>
      </c>
      <c r="U7463">
        <v>0.2</v>
      </c>
      <c r="V7463">
        <v>5.6115000000000004</v>
      </c>
      <c r="W7463" t="s">
        <v>10936</v>
      </c>
      <c r="X7463" t="s">
        <v>10937</v>
      </c>
      <c r="Y7463">
        <v>8</v>
      </c>
      <c r="Z7463" t="s">
        <v>10954</v>
      </c>
      <c r="AA7463">
        <v>0.36249999999999999</v>
      </c>
    </row>
    <row r="7464" spans="1:27" x14ac:dyDescent="0.35">
      <c r="A7464">
        <v>2696</v>
      </c>
      <c r="B7464" t="s">
        <v>9902</v>
      </c>
      <c r="C7464">
        <v>2013</v>
      </c>
      <c r="D7464" s="1">
        <v>41312</v>
      </c>
      <c r="E7464" s="1">
        <v>41314</v>
      </c>
      <c r="F7464" t="s">
        <v>56</v>
      </c>
      <c r="G7464" t="s">
        <v>5277</v>
      </c>
      <c r="H7464" t="s">
        <v>5278</v>
      </c>
      <c r="I7464" t="s">
        <v>38</v>
      </c>
      <c r="J7464" t="s">
        <v>27</v>
      </c>
      <c r="K7464" t="s">
        <v>3187</v>
      </c>
      <c r="L7464" t="s">
        <v>8109</v>
      </c>
      <c r="M7464">
        <v>43130</v>
      </c>
      <c r="N7464" t="s">
        <v>3728</v>
      </c>
      <c r="O7464" t="s">
        <v>2011</v>
      </c>
      <c r="P7464" t="s">
        <v>32</v>
      </c>
      <c r="Q7464" t="s">
        <v>53</v>
      </c>
      <c r="R7464" t="s">
        <v>2012</v>
      </c>
      <c r="S7464">
        <v>30.352</v>
      </c>
      <c r="T7464">
        <v>2</v>
      </c>
      <c r="U7464">
        <v>0.2</v>
      </c>
      <c r="V7464">
        <v>10.623199999999997</v>
      </c>
      <c r="W7464" t="s">
        <v>10936</v>
      </c>
      <c r="X7464" t="s">
        <v>10950</v>
      </c>
      <c r="Y7464">
        <v>2</v>
      </c>
      <c r="Z7464" t="s">
        <v>10955</v>
      </c>
      <c r="AA7464">
        <v>0.34999999999999992</v>
      </c>
    </row>
    <row r="7465" spans="1:27" x14ac:dyDescent="0.35">
      <c r="A7465">
        <v>2699</v>
      </c>
      <c r="B7465" t="s">
        <v>8174</v>
      </c>
      <c r="C7465">
        <v>2011</v>
      </c>
      <c r="D7465" s="1">
        <v>40620</v>
      </c>
      <c r="E7465" s="1">
        <v>40625</v>
      </c>
      <c r="F7465" t="s">
        <v>23</v>
      </c>
      <c r="G7465" t="s">
        <v>240</v>
      </c>
      <c r="H7465" t="s">
        <v>241</v>
      </c>
      <c r="I7465" t="s">
        <v>127</v>
      </c>
      <c r="J7465" t="s">
        <v>27</v>
      </c>
      <c r="K7465" t="s">
        <v>7937</v>
      </c>
      <c r="L7465" t="s">
        <v>7878</v>
      </c>
      <c r="M7465">
        <v>32216</v>
      </c>
      <c r="N7465" t="s">
        <v>3507</v>
      </c>
      <c r="O7465" t="s">
        <v>3352</v>
      </c>
      <c r="P7465" t="s">
        <v>32</v>
      </c>
      <c r="Q7465" t="s">
        <v>53</v>
      </c>
      <c r="R7465" t="s">
        <v>3353</v>
      </c>
      <c r="S7465">
        <v>21.376000000000001</v>
      </c>
      <c r="T7465">
        <v>4</v>
      </c>
      <c r="U7465">
        <v>0.2</v>
      </c>
      <c r="V7465">
        <v>7.4815999999999994</v>
      </c>
      <c r="W7465" t="s">
        <v>10944</v>
      </c>
      <c r="X7465" t="s">
        <v>10950</v>
      </c>
      <c r="Y7465">
        <v>3</v>
      </c>
      <c r="Z7465" t="s">
        <v>10953</v>
      </c>
      <c r="AA7465">
        <v>0.35</v>
      </c>
    </row>
    <row r="7466" spans="1:27" x14ac:dyDescent="0.35">
      <c r="A7466">
        <v>2775</v>
      </c>
      <c r="B7466" t="s">
        <v>9903</v>
      </c>
      <c r="C7466">
        <v>2014</v>
      </c>
      <c r="D7466" s="1">
        <v>41955</v>
      </c>
      <c r="E7466" s="1">
        <v>41962</v>
      </c>
      <c r="F7466" t="s">
        <v>23</v>
      </c>
      <c r="G7466" t="s">
        <v>2970</v>
      </c>
      <c r="H7466" t="s">
        <v>2971</v>
      </c>
      <c r="I7466" t="s">
        <v>127</v>
      </c>
      <c r="J7466" t="s">
        <v>27</v>
      </c>
      <c r="K7466" t="s">
        <v>3505</v>
      </c>
      <c r="L7466" t="s">
        <v>8109</v>
      </c>
      <c r="M7466">
        <v>45503</v>
      </c>
      <c r="N7466" t="s">
        <v>3728</v>
      </c>
      <c r="O7466" t="s">
        <v>287</v>
      </c>
      <c r="P7466" t="s">
        <v>32</v>
      </c>
      <c r="Q7466" t="s">
        <v>53</v>
      </c>
      <c r="R7466" t="s">
        <v>288</v>
      </c>
      <c r="S7466">
        <v>10.368000000000002</v>
      </c>
      <c r="T7466">
        <v>2</v>
      </c>
      <c r="U7466">
        <v>0.2</v>
      </c>
      <c r="V7466">
        <v>3.6288</v>
      </c>
      <c r="W7466" t="s">
        <v>10939</v>
      </c>
      <c r="X7466" t="s">
        <v>10940</v>
      </c>
      <c r="Y7466">
        <v>11</v>
      </c>
      <c r="Z7466" t="s">
        <v>10947</v>
      </c>
      <c r="AA7466">
        <v>0.34999999999999992</v>
      </c>
    </row>
    <row r="7467" spans="1:27" x14ac:dyDescent="0.35">
      <c r="A7467">
        <v>2829</v>
      </c>
      <c r="B7467" t="s">
        <v>9570</v>
      </c>
      <c r="C7467">
        <v>2013</v>
      </c>
      <c r="D7467" s="1">
        <v>41388</v>
      </c>
      <c r="E7467" s="1">
        <v>41391</v>
      </c>
      <c r="F7467" t="s">
        <v>56</v>
      </c>
      <c r="G7467" t="s">
        <v>2646</v>
      </c>
      <c r="H7467" t="s">
        <v>2647</v>
      </c>
      <c r="I7467" t="s">
        <v>38</v>
      </c>
      <c r="J7467" t="s">
        <v>27</v>
      </c>
      <c r="K7467" t="s">
        <v>3187</v>
      </c>
      <c r="L7467" t="s">
        <v>8109</v>
      </c>
      <c r="M7467">
        <v>43130</v>
      </c>
      <c r="N7467" t="s">
        <v>3728</v>
      </c>
      <c r="O7467" t="s">
        <v>807</v>
      </c>
      <c r="P7467" t="s">
        <v>32</v>
      </c>
      <c r="Q7467" t="s">
        <v>53</v>
      </c>
      <c r="R7467" t="s">
        <v>808</v>
      </c>
      <c r="S7467">
        <v>108.33600000000001</v>
      </c>
      <c r="T7467">
        <v>6</v>
      </c>
      <c r="U7467">
        <v>0.2</v>
      </c>
      <c r="V7467">
        <v>37.917599999999993</v>
      </c>
      <c r="W7467" t="s">
        <v>10936</v>
      </c>
      <c r="X7467" t="s">
        <v>10942</v>
      </c>
      <c r="Y7467">
        <v>4</v>
      </c>
      <c r="Z7467" t="s">
        <v>10943</v>
      </c>
      <c r="AA7467">
        <v>0.34999999999999992</v>
      </c>
    </row>
    <row r="7468" spans="1:27" x14ac:dyDescent="0.35">
      <c r="A7468">
        <v>2831</v>
      </c>
      <c r="B7468" t="s">
        <v>9570</v>
      </c>
      <c r="C7468">
        <v>2013</v>
      </c>
      <c r="D7468" s="1">
        <v>41388</v>
      </c>
      <c r="E7468" s="1">
        <v>41391</v>
      </c>
      <c r="F7468" t="s">
        <v>56</v>
      </c>
      <c r="G7468" t="s">
        <v>2646</v>
      </c>
      <c r="H7468" t="s">
        <v>2647</v>
      </c>
      <c r="I7468" t="s">
        <v>38</v>
      </c>
      <c r="J7468" t="s">
        <v>27</v>
      </c>
      <c r="K7468" t="s">
        <v>3187</v>
      </c>
      <c r="L7468" t="s">
        <v>8109</v>
      </c>
      <c r="M7468">
        <v>43130</v>
      </c>
      <c r="N7468" t="s">
        <v>3728</v>
      </c>
      <c r="O7468" t="s">
        <v>501</v>
      </c>
      <c r="P7468" t="s">
        <v>32</v>
      </c>
      <c r="Q7468" t="s">
        <v>53</v>
      </c>
      <c r="R7468" t="s">
        <v>502</v>
      </c>
      <c r="S7468">
        <v>78.304000000000002</v>
      </c>
      <c r="T7468">
        <v>2</v>
      </c>
      <c r="U7468">
        <v>0.2</v>
      </c>
      <c r="V7468">
        <v>29.363999999999997</v>
      </c>
      <c r="W7468" t="s">
        <v>10936</v>
      </c>
      <c r="X7468" t="s">
        <v>10942</v>
      </c>
      <c r="Y7468">
        <v>4</v>
      </c>
      <c r="Z7468" t="s">
        <v>10943</v>
      </c>
      <c r="AA7468">
        <v>0.37499999999999994</v>
      </c>
    </row>
    <row r="7469" spans="1:27" x14ac:dyDescent="0.35">
      <c r="A7469">
        <v>2842</v>
      </c>
      <c r="B7469" t="s">
        <v>9904</v>
      </c>
      <c r="C7469">
        <v>2014</v>
      </c>
      <c r="D7469" s="1">
        <v>41883</v>
      </c>
      <c r="E7469" s="1">
        <v>41887</v>
      </c>
      <c r="F7469" t="s">
        <v>45</v>
      </c>
      <c r="G7469" t="s">
        <v>220</v>
      </c>
      <c r="H7469" t="s">
        <v>221</v>
      </c>
      <c r="I7469" t="s">
        <v>38</v>
      </c>
      <c r="J7469" t="s">
        <v>27</v>
      </c>
      <c r="K7469" t="s">
        <v>5082</v>
      </c>
      <c r="L7469" t="s">
        <v>7858</v>
      </c>
      <c r="M7469">
        <v>28314</v>
      </c>
      <c r="N7469" t="s">
        <v>3507</v>
      </c>
      <c r="O7469" t="s">
        <v>2605</v>
      </c>
      <c r="P7469" t="s">
        <v>32</v>
      </c>
      <c r="Q7469" t="s">
        <v>53</v>
      </c>
      <c r="R7469" t="s">
        <v>2606</v>
      </c>
      <c r="S7469">
        <v>229.54400000000001</v>
      </c>
      <c r="T7469">
        <v>7</v>
      </c>
      <c r="U7469">
        <v>0.2</v>
      </c>
      <c r="V7469">
        <v>83.209699999999998</v>
      </c>
      <c r="W7469" t="s">
        <v>10939</v>
      </c>
      <c r="X7469" t="s">
        <v>10937</v>
      </c>
      <c r="Y7469">
        <v>9</v>
      </c>
      <c r="Z7469" t="s">
        <v>10949</v>
      </c>
      <c r="AA7469">
        <v>0.36249999999999999</v>
      </c>
    </row>
    <row r="7470" spans="1:27" x14ac:dyDescent="0.35">
      <c r="A7470">
        <v>2863</v>
      </c>
      <c r="B7470" t="s">
        <v>9905</v>
      </c>
      <c r="C7470">
        <v>2014</v>
      </c>
      <c r="D7470" s="1">
        <v>41864</v>
      </c>
      <c r="E7470" s="1">
        <v>41869</v>
      </c>
      <c r="F7470" t="s">
        <v>23</v>
      </c>
      <c r="G7470" t="s">
        <v>6803</v>
      </c>
      <c r="H7470" t="s">
        <v>6804</v>
      </c>
      <c r="I7470" t="s">
        <v>38</v>
      </c>
      <c r="J7470" t="s">
        <v>27</v>
      </c>
      <c r="K7470" t="s">
        <v>7905</v>
      </c>
      <c r="L7470" t="s">
        <v>7878</v>
      </c>
      <c r="M7470">
        <v>32839</v>
      </c>
      <c r="N7470" t="s">
        <v>3507</v>
      </c>
      <c r="O7470" t="s">
        <v>509</v>
      </c>
      <c r="P7470" t="s">
        <v>32</v>
      </c>
      <c r="Q7470" t="s">
        <v>53</v>
      </c>
      <c r="R7470" t="s">
        <v>510</v>
      </c>
      <c r="S7470">
        <v>20.736000000000004</v>
      </c>
      <c r="T7470">
        <v>4</v>
      </c>
      <c r="U7470">
        <v>0.2</v>
      </c>
      <c r="V7470">
        <v>7.2576000000000001</v>
      </c>
      <c r="W7470" t="s">
        <v>10939</v>
      </c>
      <c r="X7470" t="s">
        <v>10937</v>
      </c>
      <c r="Y7470">
        <v>8</v>
      </c>
      <c r="Z7470" t="s">
        <v>10954</v>
      </c>
      <c r="AA7470">
        <v>0.34999999999999992</v>
      </c>
    </row>
    <row r="7471" spans="1:27" x14ac:dyDescent="0.35">
      <c r="A7471">
        <v>2871</v>
      </c>
      <c r="B7471" t="s">
        <v>8036</v>
      </c>
      <c r="C7471">
        <v>2011</v>
      </c>
      <c r="D7471" s="1">
        <v>40624</v>
      </c>
      <c r="E7471" s="1">
        <v>40628</v>
      </c>
      <c r="F7471" t="s">
        <v>23</v>
      </c>
      <c r="G7471" t="s">
        <v>6232</v>
      </c>
      <c r="H7471" t="s">
        <v>6233</v>
      </c>
      <c r="I7471" t="s">
        <v>26</v>
      </c>
      <c r="J7471" t="s">
        <v>27</v>
      </c>
      <c r="K7471" t="s">
        <v>8020</v>
      </c>
      <c r="L7471" t="s">
        <v>8021</v>
      </c>
      <c r="M7471">
        <v>85705</v>
      </c>
      <c r="N7471" t="s">
        <v>30</v>
      </c>
      <c r="O7471" t="s">
        <v>2119</v>
      </c>
      <c r="P7471" t="s">
        <v>32</v>
      </c>
      <c r="Q7471" t="s">
        <v>53</v>
      </c>
      <c r="R7471" t="s">
        <v>2120</v>
      </c>
      <c r="S7471">
        <v>74.352000000000004</v>
      </c>
      <c r="T7471">
        <v>3</v>
      </c>
      <c r="U7471">
        <v>0.2</v>
      </c>
      <c r="V7471">
        <v>23.234999999999992</v>
      </c>
      <c r="W7471" t="s">
        <v>10944</v>
      </c>
      <c r="X7471" t="s">
        <v>10950</v>
      </c>
      <c r="Y7471">
        <v>3</v>
      </c>
      <c r="Z7471" t="s">
        <v>10953</v>
      </c>
      <c r="AA7471">
        <v>0.31249999999999989</v>
      </c>
    </row>
    <row r="7472" spans="1:27" x14ac:dyDescent="0.35">
      <c r="A7472">
        <v>2903</v>
      </c>
      <c r="B7472" t="s">
        <v>9906</v>
      </c>
      <c r="C7472">
        <v>2013</v>
      </c>
      <c r="D7472" s="1">
        <v>41438</v>
      </c>
      <c r="E7472" s="1">
        <v>41443</v>
      </c>
      <c r="F7472" t="s">
        <v>23</v>
      </c>
      <c r="G7472" t="s">
        <v>7644</v>
      </c>
      <c r="H7472" t="s">
        <v>7645</v>
      </c>
      <c r="I7472" t="s">
        <v>38</v>
      </c>
      <c r="J7472" t="s">
        <v>27</v>
      </c>
      <c r="K7472" t="s">
        <v>7864</v>
      </c>
      <c r="L7472" t="s">
        <v>7865</v>
      </c>
      <c r="M7472">
        <v>60610</v>
      </c>
      <c r="N7472" t="s">
        <v>3479</v>
      </c>
      <c r="O7472" t="s">
        <v>7087</v>
      </c>
      <c r="P7472" t="s">
        <v>32</v>
      </c>
      <c r="Q7472" t="s">
        <v>53</v>
      </c>
      <c r="R7472" t="s">
        <v>7088</v>
      </c>
      <c r="S7472">
        <v>23.120000000000005</v>
      </c>
      <c r="T7472">
        <v>5</v>
      </c>
      <c r="U7472">
        <v>0.2</v>
      </c>
      <c r="V7472">
        <v>8.3810000000000002</v>
      </c>
      <c r="W7472" t="s">
        <v>10936</v>
      </c>
      <c r="X7472" t="s">
        <v>10942</v>
      </c>
      <c r="Y7472">
        <v>6</v>
      </c>
      <c r="Z7472" t="s">
        <v>10946</v>
      </c>
      <c r="AA7472">
        <v>0.36249999999999993</v>
      </c>
    </row>
    <row r="7473" spans="1:27" x14ac:dyDescent="0.35">
      <c r="A7473">
        <v>2904</v>
      </c>
      <c r="B7473" t="s">
        <v>9907</v>
      </c>
      <c r="C7473">
        <v>2013</v>
      </c>
      <c r="D7473" s="1">
        <v>41453</v>
      </c>
      <c r="E7473" s="1">
        <v>41457</v>
      </c>
      <c r="F7473" t="s">
        <v>23</v>
      </c>
      <c r="G7473" t="s">
        <v>4285</v>
      </c>
      <c r="H7473" t="s">
        <v>4286</v>
      </c>
      <c r="I7473" t="s">
        <v>26</v>
      </c>
      <c r="J7473" t="s">
        <v>27</v>
      </c>
      <c r="K7473" t="s">
        <v>8475</v>
      </c>
      <c r="L7473" t="s">
        <v>7865</v>
      </c>
      <c r="M7473">
        <v>60035</v>
      </c>
      <c r="N7473" t="s">
        <v>3479</v>
      </c>
      <c r="O7473" t="s">
        <v>626</v>
      </c>
      <c r="P7473" t="s">
        <v>32</v>
      </c>
      <c r="Q7473" t="s">
        <v>53</v>
      </c>
      <c r="R7473" t="s">
        <v>627</v>
      </c>
      <c r="S7473">
        <v>37.463999999999999</v>
      </c>
      <c r="T7473">
        <v>7</v>
      </c>
      <c r="U7473">
        <v>0.2</v>
      </c>
      <c r="V7473">
        <v>12.175799999999999</v>
      </c>
      <c r="W7473" t="s">
        <v>10936</v>
      </c>
      <c r="X7473" t="s">
        <v>10942</v>
      </c>
      <c r="Y7473">
        <v>6</v>
      </c>
      <c r="Z7473" t="s">
        <v>10946</v>
      </c>
      <c r="AA7473">
        <v>0.32499999999999996</v>
      </c>
    </row>
    <row r="7474" spans="1:27" x14ac:dyDescent="0.35">
      <c r="A7474">
        <v>2951</v>
      </c>
      <c r="B7474" t="s">
        <v>8041</v>
      </c>
      <c r="C7474">
        <v>2014</v>
      </c>
      <c r="D7474" s="1">
        <v>41956</v>
      </c>
      <c r="E7474" s="1">
        <v>41956</v>
      </c>
      <c r="F7474" t="s">
        <v>234</v>
      </c>
      <c r="G7474" t="s">
        <v>3294</v>
      </c>
      <c r="H7474" t="s">
        <v>3295</v>
      </c>
      <c r="I7474" t="s">
        <v>127</v>
      </c>
      <c r="J7474" t="s">
        <v>27</v>
      </c>
      <c r="K7474" t="s">
        <v>8027</v>
      </c>
      <c r="L7474" t="s">
        <v>8021</v>
      </c>
      <c r="M7474">
        <v>85301</v>
      </c>
      <c r="N7474" t="s">
        <v>30</v>
      </c>
      <c r="O7474" t="s">
        <v>7087</v>
      </c>
      <c r="P7474" t="s">
        <v>32</v>
      </c>
      <c r="Q7474" t="s">
        <v>53</v>
      </c>
      <c r="R7474" t="s">
        <v>7088</v>
      </c>
      <c r="S7474">
        <v>23.120000000000005</v>
      </c>
      <c r="T7474">
        <v>5</v>
      </c>
      <c r="U7474">
        <v>0.2</v>
      </c>
      <c r="V7474">
        <v>8.3810000000000002</v>
      </c>
      <c r="W7474" t="s">
        <v>10939</v>
      </c>
      <c r="X7474" t="s">
        <v>10940</v>
      </c>
      <c r="Y7474">
        <v>11</v>
      </c>
      <c r="Z7474" t="s">
        <v>10947</v>
      </c>
      <c r="AA7474">
        <v>0.36249999999999993</v>
      </c>
    </row>
    <row r="7475" spans="1:27" x14ac:dyDescent="0.35">
      <c r="A7475">
        <v>2970</v>
      </c>
      <c r="B7475" t="s">
        <v>8181</v>
      </c>
      <c r="C7475">
        <v>2014</v>
      </c>
      <c r="D7475" s="1">
        <v>41950</v>
      </c>
      <c r="E7475" s="1">
        <v>41953</v>
      </c>
      <c r="F7475" t="s">
        <v>45</v>
      </c>
      <c r="G7475" t="s">
        <v>1939</v>
      </c>
      <c r="H7475" t="s">
        <v>1940</v>
      </c>
      <c r="I7475" t="s">
        <v>38</v>
      </c>
      <c r="J7475" t="s">
        <v>27</v>
      </c>
      <c r="K7475" t="s">
        <v>5082</v>
      </c>
      <c r="L7475" t="s">
        <v>7858</v>
      </c>
      <c r="M7475">
        <v>28314</v>
      </c>
      <c r="N7475" t="s">
        <v>3507</v>
      </c>
      <c r="O7475" t="s">
        <v>3384</v>
      </c>
      <c r="P7475" t="s">
        <v>32</v>
      </c>
      <c r="Q7475" t="s">
        <v>53</v>
      </c>
      <c r="R7475" t="s">
        <v>3385</v>
      </c>
      <c r="S7475">
        <v>31.104000000000006</v>
      </c>
      <c r="T7475">
        <v>6</v>
      </c>
      <c r="U7475">
        <v>0.2</v>
      </c>
      <c r="V7475">
        <v>10.8864</v>
      </c>
      <c r="W7475" t="s">
        <v>10939</v>
      </c>
      <c r="X7475" t="s">
        <v>10940</v>
      </c>
      <c r="Y7475">
        <v>11</v>
      </c>
      <c r="Z7475" t="s">
        <v>10947</v>
      </c>
      <c r="AA7475">
        <v>0.34999999999999992</v>
      </c>
    </row>
    <row r="7476" spans="1:27" x14ac:dyDescent="0.35">
      <c r="A7476">
        <v>2980</v>
      </c>
      <c r="B7476" t="s">
        <v>8182</v>
      </c>
      <c r="C7476">
        <v>2012</v>
      </c>
      <c r="D7476" s="1">
        <v>41072</v>
      </c>
      <c r="E7476" s="1">
        <v>41077</v>
      </c>
      <c r="F7476" t="s">
        <v>23</v>
      </c>
      <c r="G7476" t="s">
        <v>4364</v>
      </c>
      <c r="H7476" t="s">
        <v>4365</v>
      </c>
      <c r="I7476" t="s">
        <v>38</v>
      </c>
      <c r="J7476" t="s">
        <v>27</v>
      </c>
      <c r="K7476" t="s">
        <v>8101</v>
      </c>
      <c r="L7476" t="s">
        <v>8102</v>
      </c>
      <c r="M7476">
        <v>19134</v>
      </c>
      <c r="N7476" t="s">
        <v>3728</v>
      </c>
      <c r="O7476" t="s">
        <v>1145</v>
      </c>
      <c r="P7476" t="s">
        <v>32</v>
      </c>
      <c r="Q7476" t="s">
        <v>53</v>
      </c>
      <c r="R7476" t="s">
        <v>1146</v>
      </c>
      <c r="S7476">
        <v>20.736000000000004</v>
      </c>
      <c r="T7476">
        <v>4</v>
      </c>
      <c r="U7476">
        <v>0.2</v>
      </c>
      <c r="V7476">
        <v>7.2576000000000001</v>
      </c>
      <c r="W7476" t="s">
        <v>10948</v>
      </c>
      <c r="X7476" t="s">
        <v>10942</v>
      </c>
      <c r="Y7476">
        <v>6</v>
      </c>
      <c r="Z7476" t="s">
        <v>10946</v>
      </c>
      <c r="AA7476">
        <v>0.34999999999999992</v>
      </c>
    </row>
    <row r="7477" spans="1:27" x14ac:dyDescent="0.35">
      <c r="A7477">
        <v>3015</v>
      </c>
      <c r="B7477" t="s">
        <v>9908</v>
      </c>
      <c r="C7477">
        <v>2014</v>
      </c>
      <c r="D7477" s="1">
        <v>41747</v>
      </c>
      <c r="E7477" s="1">
        <v>41753</v>
      </c>
      <c r="F7477" t="s">
        <v>23</v>
      </c>
      <c r="G7477" t="s">
        <v>3935</v>
      </c>
      <c r="H7477" t="s">
        <v>3936</v>
      </c>
      <c r="I7477" t="s">
        <v>127</v>
      </c>
      <c r="J7477" t="s">
        <v>27</v>
      </c>
      <c r="K7477" t="s">
        <v>4099</v>
      </c>
      <c r="L7477" t="s">
        <v>7873</v>
      </c>
      <c r="M7477">
        <v>80027</v>
      </c>
      <c r="N7477" t="s">
        <v>30</v>
      </c>
      <c r="O7477" t="s">
        <v>59</v>
      </c>
      <c r="P7477" t="s">
        <v>32</v>
      </c>
      <c r="Q7477" t="s">
        <v>53</v>
      </c>
      <c r="R7477" t="s">
        <v>60</v>
      </c>
      <c r="S7477">
        <v>20.736000000000004</v>
      </c>
      <c r="T7477">
        <v>4</v>
      </c>
      <c r="U7477">
        <v>0.2</v>
      </c>
      <c r="V7477">
        <v>7.2576000000000001</v>
      </c>
      <c r="W7477" t="s">
        <v>10939</v>
      </c>
      <c r="X7477" t="s">
        <v>10942</v>
      </c>
      <c r="Y7477">
        <v>4</v>
      </c>
      <c r="Z7477" t="s">
        <v>10943</v>
      </c>
      <c r="AA7477">
        <v>0.34999999999999992</v>
      </c>
    </row>
    <row r="7478" spans="1:27" x14ac:dyDescent="0.35">
      <c r="A7478">
        <v>3034</v>
      </c>
      <c r="B7478" t="s">
        <v>9909</v>
      </c>
      <c r="C7478">
        <v>2014</v>
      </c>
      <c r="D7478" s="1">
        <v>41899</v>
      </c>
      <c r="E7478" s="1">
        <v>41904</v>
      </c>
      <c r="F7478" t="s">
        <v>23</v>
      </c>
      <c r="G7478" t="s">
        <v>1096</v>
      </c>
      <c r="H7478" t="s">
        <v>1097</v>
      </c>
      <c r="I7478" t="s">
        <v>127</v>
      </c>
      <c r="J7478" t="s">
        <v>27</v>
      </c>
      <c r="K7478" t="s">
        <v>8101</v>
      </c>
      <c r="L7478" t="s">
        <v>8102</v>
      </c>
      <c r="M7478">
        <v>19143</v>
      </c>
      <c r="N7478" t="s">
        <v>3728</v>
      </c>
      <c r="O7478" t="s">
        <v>1278</v>
      </c>
      <c r="P7478" t="s">
        <v>32</v>
      </c>
      <c r="Q7478" t="s">
        <v>53</v>
      </c>
      <c r="R7478" t="s">
        <v>1279</v>
      </c>
      <c r="S7478">
        <v>20.736000000000004</v>
      </c>
      <c r="T7478">
        <v>4</v>
      </c>
      <c r="U7478">
        <v>0.2</v>
      </c>
      <c r="V7478">
        <v>7.2576000000000001</v>
      </c>
      <c r="W7478" t="s">
        <v>10939</v>
      </c>
      <c r="X7478" t="s">
        <v>10937</v>
      </c>
      <c r="Y7478">
        <v>9</v>
      </c>
      <c r="Z7478" t="s">
        <v>10949</v>
      </c>
      <c r="AA7478">
        <v>0.34999999999999992</v>
      </c>
    </row>
    <row r="7479" spans="1:27" x14ac:dyDescent="0.35">
      <c r="A7479">
        <v>3095</v>
      </c>
      <c r="B7479" t="s">
        <v>9375</v>
      </c>
      <c r="C7479">
        <v>2012</v>
      </c>
      <c r="D7479" s="1">
        <v>41144</v>
      </c>
      <c r="E7479" s="1">
        <v>41144</v>
      </c>
      <c r="F7479" t="s">
        <v>234</v>
      </c>
      <c r="G7479" t="s">
        <v>6027</v>
      </c>
      <c r="H7479" t="s">
        <v>6028</v>
      </c>
      <c r="I7479" t="s">
        <v>38</v>
      </c>
      <c r="J7479" t="s">
        <v>27</v>
      </c>
      <c r="K7479" t="s">
        <v>8535</v>
      </c>
      <c r="L7479" t="s">
        <v>7865</v>
      </c>
      <c r="M7479">
        <v>60440</v>
      </c>
      <c r="N7479" t="s">
        <v>3479</v>
      </c>
      <c r="O7479" t="s">
        <v>889</v>
      </c>
      <c r="P7479" t="s">
        <v>32</v>
      </c>
      <c r="Q7479" t="s">
        <v>53</v>
      </c>
      <c r="R7479" t="s">
        <v>890</v>
      </c>
      <c r="S7479">
        <v>10.368000000000002</v>
      </c>
      <c r="T7479">
        <v>2</v>
      </c>
      <c r="U7479">
        <v>0.2</v>
      </c>
      <c r="V7479">
        <v>3.6288</v>
      </c>
      <c r="W7479" t="s">
        <v>10948</v>
      </c>
      <c r="X7479" t="s">
        <v>10937</v>
      </c>
      <c r="Y7479">
        <v>8</v>
      </c>
      <c r="Z7479" t="s">
        <v>10954</v>
      </c>
      <c r="AA7479">
        <v>0.34999999999999992</v>
      </c>
    </row>
    <row r="7480" spans="1:27" x14ac:dyDescent="0.35">
      <c r="A7480">
        <v>3156</v>
      </c>
      <c r="B7480" t="s">
        <v>9910</v>
      </c>
      <c r="C7480">
        <v>2011</v>
      </c>
      <c r="D7480" s="1">
        <v>40758</v>
      </c>
      <c r="E7480" s="1">
        <v>40760</v>
      </c>
      <c r="F7480" t="s">
        <v>45</v>
      </c>
      <c r="G7480" t="s">
        <v>257</v>
      </c>
      <c r="H7480" t="s">
        <v>258</v>
      </c>
      <c r="I7480" t="s">
        <v>127</v>
      </c>
      <c r="J7480" t="s">
        <v>27</v>
      </c>
      <c r="K7480" t="s">
        <v>8027</v>
      </c>
      <c r="L7480" t="s">
        <v>8021</v>
      </c>
      <c r="M7480">
        <v>85301</v>
      </c>
      <c r="N7480" t="s">
        <v>30</v>
      </c>
      <c r="O7480" t="s">
        <v>3391</v>
      </c>
      <c r="P7480" t="s">
        <v>32</v>
      </c>
      <c r="Q7480" t="s">
        <v>53</v>
      </c>
      <c r="R7480" t="s">
        <v>3392</v>
      </c>
      <c r="S7480">
        <v>93.024000000000001</v>
      </c>
      <c r="T7480">
        <v>3</v>
      </c>
      <c r="U7480">
        <v>0.2</v>
      </c>
      <c r="V7480">
        <v>33.721199999999996</v>
      </c>
      <c r="W7480" t="s">
        <v>10944</v>
      </c>
      <c r="X7480" t="s">
        <v>10937</v>
      </c>
      <c r="Y7480">
        <v>8</v>
      </c>
      <c r="Z7480" t="s">
        <v>10954</v>
      </c>
      <c r="AA7480">
        <v>0.36249999999999993</v>
      </c>
    </row>
    <row r="7481" spans="1:27" x14ac:dyDescent="0.35">
      <c r="A7481">
        <v>3170</v>
      </c>
      <c r="B7481" t="s">
        <v>7955</v>
      </c>
      <c r="C7481">
        <v>2013</v>
      </c>
      <c r="D7481" s="1">
        <v>41423</v>
      </c>
      <c r="E7481" s="1">
        <v>41429</v>
      </c>
      <c r="F7481" t="s">
        <v>23</v>
      </c>
      <c r="G7481" t="s">
        <v>6285</v>
      </c>
      <c r="H7481" t="s">
        <v>6286</v>
      </c>
      <c r="I7481" t="s">
        <v>26</v>
      </c>
      <c r="J7481" t="s">
        <v>27</v>
      </c>
      <c r="K7481" t="s">
        <v>7956</v>
      </c>
      <c r="L7481" t="s">
        <v>7878</v>
      </c>
      <c r="M7481">
        <v>32303</v>
      </c>
      <c r="N7481" t="s">
        <v>3507</v>
      </c>
      <c r="O7481" t="s">
        <v>2615</v>
      </c>
      <c r="P7481" t="s">
        <v>32</v>
      </c>
      <c r="Q7481" t="s">
        <v>53</v>
      </c>
      <c r="R7481" t="s">
        <v>2616</v>
      </c>
      <c r="S7481">
        <v>62.192000000000007</v>
      </c>
      <c r="T7481">
        <v>13</v>
      </c>
      <c r="U7481">
        <v>0.2</v>
      </c>
      <c r="V7481">
        <v>19.434999999999995</v>
      </c>
      <c r="W7481" t="s">
        <v>10936</v>
      </c>
      <c r="X7481" t="s">
        <v>10942</v>
      </c>
      <c r="Y7481">
        <v>5</v>
      </c>
      <c r="Z7481" t="s">
        <v>10952</v>
      </c>
      <c r="AA7481">
        <v>0.31249999999999989</v>
      </c>
    </row>
    <row r="7482" spans="1:27" x14ac:dyDescent="0.35">
      <c r="A7482">
        <v>3202</v>
      </c>
      <c r="B7482" t="s">
        <v>8187</v>
      </c>
      <c r="C7482">
        <v>2011</v>
      </c>
      <c r="D7482" s="1">
        <v>40681</v>
      </c>
      <c r="E7482" s="1">
        <v>40683</v>
      </c>
      <c r="F7482" t="s">
        <v>45</v>
      </c>
      <c r="G7482" t="s">
        <v>386</v>
      </c>
      <c r="H7482" t="s">
        <v>387</v>
      </c>
      <c r="I7482" t="s">
        <v>38</v>
      </c>
      <c r="J7482" t="s">
        <v>27</v>
      </c>
      <c r="K7482" t="s">
        <v>8188</v>
      </c>
      <c r="L7482" t="s">
        <v>8109</v>
      </c>
      <c r="M7482">
        <v>44312</v>
      </c>
      <c r="N7482" t="s">
        <v>3728</v>
      </c>
      <c r="O7482" t="s">
        <v>242</v>
      </c>
      <c r="P7482" t="s">
        <v>32</v>
      </c>
      <c r="Q7482" t="s">
        <v>53</v>
      </c>
      <c r="R7482" t="s">
        <v>243</v>
      </c>
      <c r="S7482">
        <v>15.936000000000002</v>
      </c>
      <c r="T7482">
        <v>4</v>
      </c>
      <c r="U7482">
        <v>0.2</v>
      </c>
      <c r="V7482">
        <v>5.7768000000000015</v>
      </c>
      <c r="W7482" t="s">
        <v>10944</v>
      </c>
      <c r="X7482" t="s">
        <v>10942</v>
      </c>
      <c r="Y7482">
        <v>5</v>
      </c>
      <c r="Z7482" t="s">
        <v>10952</v>
      </c>
      <c r="AA7482">
        <v>0.36250000000000004</v>
      </c>
    </row>
    <row r="7483" spans="1:27" x14ac:dyDescent="0.35">
      <c r="A7483">
        <v>3223</v>
      </c>
      <c r="B7483" t="s">
        <v>8442</v>
      </c>
      <c r="C7483">
        <v>2011</v>
      </c>
      <c r="D7483" s="1">
        <v>40818</v>
      </c>
      <c r="E7483" s="1">
        <v>40821</v>
      </c>
      <c r="F7483" t="s">
        <v>56</v>
      </c>
      <c r="G7483" t="s">
        <v>4721</v>
      </c>
      <c r="H7483" t="s">
        <v>4722</v>
      </c>
      <c r="I7483" t="s">
        <v>26</v>
      </c>
      <c r="J7483" t="s">
        <v>27</v>
      </c>
      <c r="K7483" t="s">
        <v>8038</v>
      </c>
      <c r="L7483" t="s">
        <v>8021</v>
      </c>
      <c r="M7483">
        <v>85281</v>
      </c>
      <c r="N7483" t="s">
        <v>30</v>
      </c>
      <c r="O7483" t="s">
        <v>661</v>
      </c>
      <c r="P7483" t="s">
        <v>32</v>
      </c>
      <c r="Q7483" t="s">
        <v>53</v>
      </c>
      <c r="R7483" t="s">
        <v>662</v>
      </c>
      <c r="S7483">
        <v>9.4079999999999995</v>
      </c>
      <c r="T7483">
        <v>2</v>
      </c>
      <c r="U7483">
        <v>0.2</v>
      </c>
      <c r="V7483">
        <v>3.4103999999999997</v>
      </c>
      <c r="W7483" t="s">
        <v>10944</v>
      </c>
      <c r="X7483" t="s">
        <v>10940</v>
      </c>
      <c r="Y7483">
        <v>10</v>
      </c>
      <c r="Z7483" t="s">
        <v>10945</v>
      </c>
      <c r="AA7483">
        <v>0.36249999999999999</v>
      </c>
    </row>
    <row r="7484" spans="1:27" x14ac:dyDescent="0.35">
      <c r="A7484">
        <v>3283</v>
      </c>
      <c r="B7484" t="s">
        <v>8812</v>
      </c>
      <c r="C7484">
        <v>2011</v>
      </c>
      <c r="D7484" s="1">
        <v>40803</v>
      </c>
      <c r="E7484" s="1">
        <v>40810</v>
      </c>
      <c r="F7484" t="s">
        <v>23</v>
      </c>
      <c r="G7484" t="s">
        <v>1260</v>
      </c>
      <c r="H7484" t="s">
        <v>1261</v>
      </c>
      <c r="I7484" t="s">
        <v>38</v>
      </c>
      <c r="J7484" t="s">
        <v>27</v>
      </c>
      <c r="K7484" t="s">
        <v>8006</v>
      </c>
      <c r="L7484" t="s">
        <v>7858</v>
      </c>
      <c r="M7484">
        <v>27604</v>
      </c>
      <c r="N7484" t="s">
        <v>3507</v>
      </c>
      <c r="O7484" t="s">
        <v>728</v>
      </c>
      <c r="P7484" t="s">
        <v>32</v>
      </c>
      <c r="Q7484" t="s">
        <v>53</v>
      </c>
      <c r="R7484" t="s">
        <v>729</v>
      </c>
      <c r="S7484">
        <v>4.6240000000000006</v>
      </c>
      <c r="T7484">
        <v>1</v>
      </c>
      <c r="U7484">
        <v>0.2</v>
      </c>
      <c r="V7484">
        <v>1.6762000000000001</v>
      </c>
      <c r="W7484" t="s">
        <v>10944</v>
      </c>
      <c r="X7484" t="s">
        <v>10937</v>
      </c>
      <c r="Y7484">
        <v>9</v>
      </c>
      <c r="Z7484" t="s">
        <v>10949</v>
      </c>
      <c r="AA7484">
        <v>0.36249999999999999</v>
      </c>
    </row>
    <row r="7485" spans="1:27" x14ac:dyDescent="0.35">
      <c r="A7485">
        <v>3322</v>
      </c>
      <c r="B7485" t="s">
        <v>7957</v>
      </c>
      <c r="C7485">
        <v>2011</v>
      </c>
      <c r="D7485" s="1">
        <v>40897</v>
      </c>
      <c r="E7485" s="1">
        <v>40902</v>
      </c>
      <c r="F7485" t="s">
        <v>23</v>
      </c>
      <c r="G7485" t="s">
        <v>2232</v>
      </c>
      <c r="H7485" t="s">
        <v>2233</v>
      </c>
      <c r="I7485" t="s">
        <v>38</v>
      </c>
      <c r="J7485" t="s">
        <v>27</v>
      </c>
      <c r="K7485" t="s">
        <v>3938</v>
      </c>
      <c r="L7485" t="s">
        <v>7919</v>
      </c>
      <c r="M7485">
        <v>38401</v>
      </c>
      <c r="N7485" t="s">
        <v>3507</v>
      </c>
      <c r="O7485" t="s">
        <v>651</v>
      </c>
      <c r="P7485" t="s">
        <v>32</v>
      </c>
      <c r="Q7485" t="s">
        <v>53</v>
      </c>
      <c r="R7485" t="s">
        <v>652</v>
      </c>
      <c r="S7485">
        <v>25.920000000000005</v>
      </c>
      <c r="T7485">
        <v>5</v>
      </c>
      <c r="U7485">
        <v>0.2</v>
      </c>
      <c r="V7485">
        <v>9.0719999999999992</v>
      </c>
      <c r="W7485" t="s">
        <v>10944</v>
      </c>
      <c r="X7485" t="s">
        <v>10940</v>
      </c>
      <c r="Y7485">
        <v>12</v>
      </c>
      <c r="Z7485" t="s">
        <v>10941</v>
      </c>
      <c r="AA7485">
        <v>0.34999999999999992</v>
      </c>
    </row>
    <row r="7486" spans="1:27" x14ac:dyDescent="0.35">
      <c r="A7486">
        <v>3358</v>
      </c>
      <c r="B7486" t="s">
        <v>9911</v>
      </c>
      <c r="C7486">
        <v>2014</v>
      </c>
      <c r="D7486" s="1">
        <v>41890</v>
      </c>
      <c r="E7486" s="1">
        <v>41896</v>
      </c>
      <c r="F7486" t="s">
        <v>23</v>
      </c>
      <c r="G7486" t="s">
        <v>2880</v>
      </c>
      <c r="H7486" t="s">
        <v>2881</v>
      </c>
      <c r="I7486" t="s">
        <v>127</v>
      </c>
      <c r="J7486" t="s">
        <v>27</v>
      </c>
      <c r="K7486" t="s">
        <v>7864</v>
      </c>
      <c r="L7486" t="s">
        <v>7865</v>
      </c>
      <c r="M7486">
        <v>60610</v>
      </c>
      <c r="N7486" t="s">
        <v>3479</v>
      </c>
      <c r="O7486" t="s">
        <v>7079</v>
      </c>
      <c r="P7486" t="s">
        <v>32</v>
      </c>
      <c r="Q7486" t="s">
        <v>53</v>
      </c>
      <c r="R7486" t="s">
        <v>66</v>
      </c>
      <c r="S7486">
        <v>73.007999999999996</v>
      </c>
      <c r="T7486">
        <v>9</v>
      </c>
      <c r="U7486">
        <v>0.2</v>
      </c>
      <c r="V7486">
        <v>26.465400000000006</v>
      </c>
      <c r="W7486" t="s">
        <v>10939</v>
      </c>
      <c r="X7486" t="s">
        <v>10937</v>
      </c>
      <c r="Y7486">
        <v>9</v>
      </c>
      <c r="Z7486" t="s">
        <v>10949</v>
      </c>
      <c r="AA7486">
        <v>0.3625000000000001</v>
      </c>
    </row>
    <row r="7487" spans="1:27" x14ac:dyDescent="0.35">
      <c r="A7487">
        <v>3395</v>
      </c>
      <c r="B7487" t="s">
        <v>9912</v>
      </c>
      <c r="C7487">
        <v>2014</v>
      </c>
      <c r="D7487" s="1">
        <v>41801</v>
      </c>
      <c r="E7487" s="1">
        <v>41801</v>
      </c>
      <c r="F7487" t="s">
        <v>234</v>
      </c>
      <c r="G7487" t="s">
        <v>2229</v>
      </c>
      <c r="H7487" t="s">
        <v>2230</v>
      </c>
      <c r="I7487" t="s">
        <v>38</v>
      </c>
      <c r="J7487" t="s">
        <v>27</v>
      </c>
      <c r="K7487" t="s">
        <v>8101</v>
      </c>
      <c r="L7487" t="s">
        <v>8102</v>
      </c>
      <c r="M7487">
        <v>19143</v>
      </c>
      <c r="N7487" t="s">
        <v>3728</v>
      </c>
      <c r="O7487" t="s">
        <v>247</v>
      </c>
      <c r="P7487" t="s">
        <v>32</v>
      </c>
      <c r="Q7487" t="s">
        <v>53</v>
      </c>
      <c r="R7487" t="s">
        <v>248</v>
      </c>
      <c r="S7487">
        <v>40.032000000000004</v>
      </c>
      <c r="T7487">
        <v>6</v>
      </c>
      <c r="U7487">
        <v>0.2</v>
      </c>
      <c r="V7487">
        <v>15.011999999999999</v>
      </c>
      <c r="W7487" t="s">
        <v>10939</v>
      </c>
      <c r="X7487" t="s">
        <v>10942</v>
      </c>
      <c r="Y7487">
        <v>6</v>
      </c>
      <c r="Z7487" t="s">
        <v>10946</v>
      </c>
      <c r="AA7487">
        <v>0.37499999999999994</v>
      </c>
    </row>
    <row r="7488" spans="1:27" x14ac:dyDescent="0.35">
      <c r="A7488">
        <v>3410</v>
      </c>
      <c r="B7488" t="s">
        <v>9913</v>
      </c>
      <c r="C7488">
        <v>2014</v>
      </c>
      <c r="D7488" s="1">
        <v>41760</v>
      </c>
      <c r="E7488" s="1">
        <v>41766</v>
      </c>
      <c r="F7488" t="s">
        <v>23</v>
      </c>
      <c r="G7488" t="s">
        <v>1230</v>
      </c>
      <c r="H7488" t="s">
        <v>1231</v>
      </c>
      <c r="I7488" t="s">
        <v>38</v>
      </c>
      <c r="J7488" t="s">
        <v>27</v>
      </c>
      <c r="K7488" t="s">
        <v>3521</v>
      </c>
      <c r="L7488" t="s">
        <v>8109</v>
      </c>
      <c r="M7488">
        <v>43229</v>
      </c>
      <c r="N7488" t="s">
        <v>3728</v>
      </c>
      <c r="O7488" t="s">
        <v>287</v>
      </c>
      <c r="P7488" t="s">
        <v>32</v>
      </c>
      <c r="Q7488" t="s">
        <v>53</v>
      </c>
      <c r="R7488" t="s">
        <v>288</v>
      </c>
      <c r="S7488">
        <v>10.368000000000002</v>
      </c>
      <c r="T7488">
        <v>2</v>
      </c>
      <c r="U7488">
        <v>0.2</v>
      </c>
      <c r="V7488">
        <v>3.6288</v>
      </c>
      <c r="W7488" t="s">
        <v>10939</v>
      </c>
      <c r="X7488" t="s">
        <v>10942</v>
      </c>
      <c r="Y7488">
        <v>5</v>
      </c>
      <c r="Z7488" t="s">
        <v>10952</v>
      </c>
      <c r="AA7488">
        <v>0.34999999999999992</v>
      </c>
    </row>
    <row r="7489" spans="1:27" x14ac:dyDescent="0.35">
      <c r="A7489">
        <v>3428</v>
      </c>
      <c r="B7489" t="s">
        <v>9914</v>
      </c>
      <c r="C7489">
        <v>2014</v>
      </c>
      <c r="D7489" s="1">
        <v>41824</v>
      </c>
      <c r="E7489" s="1">
        <v>41827</v>
      </c>
      <c r="F7489" t="s">
        <v>45</v>
      </c>
      <c r="G7489" t="s">
        <v>2309</v>
      </c>
      <c r="H7489" t="s">
        <v>2310</v>
      </c>
      <c r="I7489" t="s">
        <v>127</v>
      </c>
      <c r="J7489" t="s">
        <v>27</v>
      </c>
      <c r="K7489" t="s">
        <v>3187</v>
      </c>
      <c r="L7489" t="s">
        <v>8109</v>
      </c>
      <c r="M7489">
        <v>43130</v>
      </c>
      <c r="N7489" t="s">
        <v>3728</v>
      </c>
      <c r="O7489" t="s">
        <v>3430</v>
      </c>
      <c r="P7489" t="s">
        <v>32</v>
      </c>
      <c r="Q7489" t="s">
        <v>53</v>
      </c>
      <c r="R7489" t="s">
        <v>3431</v>
      </c>
      <c r="S7489">
        <v>32.896000000000001</v>
      </c>
      <c r="T7489">
        <v>4</v>
      </c>
      <c r="U7489">
        <v>0.2</v>
      </c>
      <c r="V7489">
        <v>11.102399999999996</v>
      </c>
      <c r="W7489" t="s">
        <v>10939</v>
      </c>
      <c r="X7489" t="s">
        <v>10937</v>
      </c>
      <c r="Y7489">
        <v>7</v>
      </c>
      <c r="Z7489" t="s">
        <v>10938</v>
      </c>
      <c r="AA7489">
        <v>0.33749999999999986</v>
      </c>
    </row>
    <row r="7490" spans="1:27" x14ac:dyDescent="0.35">
      <c r="A7490">
        <v>3430</v>
      </c>
      <c r="B7490" t="s">
        <v>9914</v>
      </c>
      <c r="C7490">
        <v>2014</v>
      </c>
      <c r="D7490" s="1">
        <v>41824</v>
      </c>
      <c r="E7490" s="1">
        <v>41827</v>
      </c>
      <c r="F7490" t="s">
        <v>45</v>
      </c>
      <c r="G7490" t="s">
        <v>2309</v>
      </c>
      <c r="H7490" t="s">
        <v>2310</v>
      </c>
      <c r="I7490" t="s">
        <v>127</v>
      </c>
      <c r="J7490" t="s">
        <v>27</v>
      </c>
      <c r="K7490" t="s">
        <v>3187</v>
      </c>
      <c r="L7490" t="s">
        <v>8109</v>
      </c>
      <c r="M7490">
        <v>43130</v>
      </c>
      <c r="N7490" t="s">
        <v>3728</v>
      </c>
      <c r="O7490" t="s">
        <v>1734</v>
      </c>
      <c r="P7490" t="s">
        <v>32</v>
      </c>
      <c r="Q7490" t="s">
        <v>53</v>
      </c>
      <c r="R7490" t="s">
        <v>1735</v>
      </c>
      <c r="S7490">
        <v>30.96</v>
      </c>
      <c r="T7490">
        <v>6</v>
      </c>
      <c r="U7490">
        <v>0.2</v>
      </c>
      <c r="V7490">
        <v>11.223000000000001</v>
      </c>
      <c r="W7490" t="s">
        <v>10939</v>
      </c>
      <c r="X7490" t="s">
        <v>10937</v>
      </c>
      <c r="Y7490">
        <v>7</v>
      </c>
      <c r="Z7490" t="s">
        <v>10938</v>
      </c>
      <c r="AA7490">
        <v>0.36249999999999999</v>
      </c>
    </row>
    <row r="7491" spans="1:27" x14ac:dyDescent="0.35">
      <c r="A7491">
        <v>3456</v>
      </c>
      <c r="B7491" t="s">
        <v>9915</v>
      </c>
      <c r="C7491">
        <v>2013</v>
      </c>
      <c r="D7491" s="1">
        <v>41325</v>
      </c>
      <c r="E7491" s="1">
        <v>41332</v>
      </c>
      <c r="F7491" t="s">
        <v>23</v>
      </c>
      <c r="G7491" t="s">
        <v>2419</v>
      </c>
      <c r="H7491" t="s">
        <v>2420</v>
      </c>
      <c r="I7491" t="s">
        <v>38</v>
      </c>
      <c r="J7491" t="s">
        <v>27</v>
      </c>
      <c r="K7491" t="s">
        <v>8001</v>
      </c>
      <c r="L7491" t="s">
        <v>7919</v>
      </c>
      <c r="M7491">
        <v>37211</v>
      </c>
      <c r="N7491" t="s">
        <v>3507</v>
      </c>
      <c r="O7491" t="s">
        <v>7181</v>
      </c>
      <c r="P7491" t="s">
        <v>32</v>
      </c>
      <c r="Q7491" t="s">
        <v>53</v>
      </c>
      <c r="R7491" t="s">
        <v>7182</v>
      </c>
      <c r="S7491">
        <v>16.496000000000002</v>
      </c>
      <c r="T7491">
        <v>2</v>
      </c>
      <c r="U7491">
        <v>0.2</v>
      </c>
      <c r="V7491">
        <v>5.5673999999999992</v>
      </c>
      <c r="W7491" t="s">
        <v>10936</v>
      </c>
      <c r="X7491" t="s">
        <v>10950</v>
      </c>
      <c r="Y7491">
        <v>2</v>
      </c>
      <c r="Z7491" t="s">
        <v>10955</v>
      </c>
      <c r="AA7491">
        <v>0.33749999999999991</v>
      </c>
    </row>
    <row r="7492" spans="1:27" x14ac:dyDescent="0.35">
      <c r="A7492">
        <v>3464</v>
      </c>
      <c r="B7492" t="s">
        <v>9916</v>
      </c>
      <c r="C7492">
        <v>2013</v>
      </c>
      <c r="D7492" s="1">
        <v>41604</v>
      </c>
      <c r="E7492" s="1">
        <v>41609</v>
      </c>
      <c r="F7492" t="s">
        <v>23</v>
      </c>
      <c r="G7492" t="s">
        <v>2340</v>
      </c>
      <c r="H7492" t="s">
        <v>2341</v>
      </c>
      <c r="I7492" t="s">
        <v>127</v>
      </c>
      <c r="J7492" t="s">
        <v>27</v>
      </c>
      <c r="K7492" t="s">
        <v>7937</v>
      </c>
      <c r="L7492" t="s">
        <v>7878</v>
      </c>
      <c r="M7492">
        <v>32216</v>
      </c>
      <c r="N7492" t="s">
        <v>3507</v>
      </c>
      <c r="O7492" t="s">
        <v>1335</v>
      </c>
      <c r="P7492" t="s">
        <v>32</v>
      </c>
      <c r="Q7492" t="s">
        <v>53</v>
      </c>
      <c r="R7492" t="s">
        <v>1336</v>
      </c>
      <c r="S7492">
        <v>5.08</v>
      </c>
      <c r="T7492">
        <v>1</v>
      </c>
      <c r="U7492">
        <v>0.2</v>
      </c>
      <c r="V7492">
        <v>1.6509999999999998</v>
      </c>
      <c r="W7492" t="s">
        <v>10936</v>
      </c>
      <c r="X7492" t="s">
        <v>10940</v>
      </c>
      <c r="Y7492">
        <v>11</v>
      </c>
      <c r="Z7492" t="s">
        <v>10947</v>
      </c>
      <c r="AA7492">
        <v>0.32499999999999996</v>
      </c>
    </row>
    <row r="7493" spans="1:27" x14ac:dyDescent="0.35">
      <c r="A7493">
        <v>3470</v>
      </c>
      <c r="B7493" t="s">
        <v>9917</v>
      </c>
      <c r="C7493">
        <v>2012</v>
      </c>
      <c r="D7493" s="1">
        <v>41005</v>
      </c>
      <c r="E7493" s="1">
        <v>41009</v>
      </c>
      <c r="F7493" t="s">
        <v>23</v>
      </c>
      <c r="G7493" t="s">
        <v>4134</v>
      </c>
      <c r="H7493" t="s">
        <v>4135</v>
      </c>
      <c r="I7493" t="s">
        <v>38</v>
      </c>
      <c r="J7493" t="s">
        <v>27</v>
      </c>
      <c r="K7493" t="s">
        <v>7937</v>
      </c>
      <c r="L7493" t="s">
        <v>7858</v>
      </c>
      <c r="M7493">
        <v>28540</v>
      </c>
      <c r="N7493" t="s">
        <v>3507</v>
      </c>
      <c r="O7493" t="s">
        <v>1848</v>
      </c>
      <c r="P7493" t="s">
        <v>32</v>
      </c>
      <c r="Q7493" t="s">
        <v>53</v>
      </c>
      <c r="R7493" t="s">
        <v>1849</v>
      </c>
      <c r="S7493">
        <v>47.952000000000005</v>
      </c>
      <c r="T7493">
        <v>3</v>
      </c>
      <c r="U7493">
        <v>0.2</v>
      </c>
      <c r="V7493">
        <v>16.183799999999998</v>
      </c>
      <c r="W7493" t="s">
        <v>10948</v>
      </c>
      <c r="X7493" t="s">
        <v>10942</v>
      </c>
      <c r="Y7493">
        <v>4</v>
      </c>
      <c r="Z7493" t="s">
        <v>10943</v>
      </c>
      <c r="AA7493">
        <v>0.33749999999999991</v>
      </c>
    </row>
    <row r="7494" spans="1:27" x14ac:dyDescent="0.35">
      <c r="A7494">
        <v>3472</v>
      </c>
      <c r="B7494" t="s">
        <v>8767</v>
      </c>
      <c r="C7494">
        <v>2014</v>
      </c>
      <c r="D7494" s="1">
        <v>41956</v>
      </c>
      <c r="E7494" s="1">
        <v>41961</v>
      </c>
      <c r="F7494" t="s">
        <v>23</v>
      </c>
      <c r="G7494" t="s">
        <v>4258</v>
      </c>
      <c r="H7494" t="s">
        <v>4259</v>
      </c>
      <c r="I7494" t="s">
        <v>26</v>
      </c>
      <c r="J7494" t="s">
        <v>27</v>
      </c>
      <c r="K7494" t="s">
        <v>3521</v>
      </c>
      <c r="L7494" t="s">
        <v>8109</v>
      </c>
      <c r="M7494">
        <v>43229</v>
      </c>
      <c r="N7494" t="s">
        <v>3728</v>
      </c>
      <c r="O7494" t="s">
        <v>7074</v>
      </c>
      <c r="P7494" t="s">
        <v>32</v>
      </c>
      <c r="Q7494" t="s">
        <v>53</v>
      </c>
      <c r="R7494" t="s">
        <v>7075</v>
      </c>
      <c r="S7494">
        <v>10.848000000000001</v>
      </c>
      <c r="T7494">
        <v>2</v>
      </c>
      <c r="U7494">
        <v>0.2</v>
      </c>
      <c r="V7494">
        <v>3.5255999999999994</v>
      </c>
      <c r="W7494" t="s">
        <v>10939</v>
      </c>
      <c r="X7494" t="s">
        <v>10940</v>
      </c>
      <c r="Y7494">
        <v>11</v>
      </c>
      <c r="Z7494" t="s">
        <v>10947</v>
      </c>
      <c r="AA7494">
        <v>0.3249999999999999</v>
      </c>
    </row>
    <row r="7495" spans="1:27" x14ac:dyDescent="0.35">
      <c r="A7495">
        <v>3493</v>
      </c>
      <c r="B7495" t="s">
        <v>9577</v>
      </c>
      <c r="C7495">
        <v>2012</v>
      </c>
      <c r="D7495" s="1">
        <v>41092</v>
      </c>
      <c r="E7495" s="1">
        <v>41096</v>
      </c>
      <c r="F7495" t="s">
        <v>23</v>
      </c>
      <c r="G7495" t="s">
        <v>4602</v>
      </c>
      <c r="H7495" t="s">
        <v>4603</v>
      </c>
      <c r="I7495" t="s">
        <v>38</v>
      </c>
      <c r="J7495" t="s">
        <v>27</v>
      </c>
      <c r="K7495" t="s">
        <v>9578</v>
      </c>
      <c r="L7495" t="s">
        <v>7865</v>
      </c>
      <c r="M7495">
        <v>60188</v>
      </c>
      <c r="N7495" t="s">
        <v>3479</v>
      </c>
      <c r="O7495" t="s">
        <v>981</v>
      </c>
      <c r="P7495" t="s">
        <v>32</v>
      </c>
      <c r="Q7495" t="s">
        <v>53</v>
      </c>
      <c r="R7495" t="s">
        <v>982</v>
      </c>
      <c r="S7495">
        <v>11.168000000000001</v>
      </c>
      <c r="T7495">
        <v>2</v>
      </c>
      <c r="U7495">
        <v>0.2</v>
      </c>
      <c r="V7495">
        <v>3.7692000000000001</v>
      </c>
      <c r="W7495" t="s">
        <v>10948</v>
      </c>
      <c r="X7495" t="s">
        <v>10937</v>
      </c>
      <c r="Y7495">
        <v>7</v>
      </c>
      <c r="Z7495" t="s">
        <v>10938</v>
      </c>
      <c r="AA7495">
        <v>0.33749999999999997</v>
      </c>
    </row>
    <row r="7496" spans="1:27" x14ac:dyDescent="0.35">
      <c r="A7496">
        <v>3514</v>
      </c>
      <c r="B7496" t="s">
        <v>9681</v>
      </c>
      <c r="C7496">
        <v>2014</v>
      </c>
      <c r="D7496" s="1">
        <v>41887</v>
      </c>
      <c r="E7496" s="1">
        <v>41889</v>
      </c>
      <c r="F7496" t="s">
        <v>56</v>
      </c>
      <c r="G7496" t="s">
        <v>2660</v>
      </c>
      <c r="H7496" t="s">
        <v>2661</v>
      </c>
      <c r="I7496" t="s">
        <v>26</v>
      </c>
      <c r="J7496" t="s">
        <v>27</v>
      </c>
      <c r="K7496" t="s">
        <v>7864</v>
      </c>
      <c r="L7496" t="s">
        <v>7865</v>
      </c>
      <c r="M7496">
        <v>60653</v>
      </c>
      <c r="N7496" t="s">
        <v>3479</v>
      </c>
      <c r="O7496" t="s">
        <v>3459</v>
      </c>
      <c r="P7496" t="s">
        <v>32</v>
      </c>
      <c r="Q7496" t="s">
        <v>53</v>
      </c>
      <c r="R7496" t="s">
        <v>3460</v>
      </c>
      <c r="S7496">
        <v>17.760000000000002</v>
      </c>
      <c r="T7496">
        <v>3</v>
      </c>
      <c r="U7496">
        <v>0.2</v>
      </c>
      <c r="V7496">
        <v>5.55</v>
      </c>
      <c r="W7496" t="s">
        <v>10939</v>
      </c>
      <c r="X7496" t="s">
        <v>10937</v>
      </c>
      <c r="Y7496">
        <v>9</v>
      </c>
      <c r="Z7496" t="s">
        <v>10949</v>
      </c>
      <c r="AA7496">
        <v>0.31249999999999994</v>
      </c>
    </row>
    <row r="7497" spans="1:27" x14ac:dyDescent="0.35">
      <c r="A7497">
        <v>3517</v>
      </c>
      <c r="B7497" t="s">
        <v>8451</v>
      </c>
      <c r="C7497">
        <v>2013</v>
      </c>
      <c r="D7497" s="1">
        <v>41496</v>
      </c>
      <c r="E7497" s="1">
        <v>41499</v>
      </c>
      <c r="F7497" t="s">
        <v>56</v>
      </c>
      <c r="G7497" t="s">
        <v>1592</v>
      </c>
      <c r="H7497" t="s">
        <v>1593</v>
      </c>
      <c r="I7497" t="s">
        <v>38</v>
      </c>
      <c r="J7497" t="s">
        <v>27</v>
      </c>
      <c r="K7497" t="s">
        <v>5082</v>
      </c>
      <c r="L7497" t="s">
        <v>7858</v>
      </c>
      <c r="M7497">
        <v>28314</v>
      </c>
      <c r="N7497" t="s">
        <v>3507</v>
      </c>
      <c r="O7497" t="s">
        <v>7183</v>
      </c>
      <c r="P7497" t="s">
        <v>32</v>
      </c>
      <c r="Q7497" t="s">
        <v>53</v>
      </c>
      <c r="R7497" t="s">
        <v>7184</v>
      </c>
      <c r="S7497">
        <v>30.816000000000003</v>
      </c>
      <c r="T7497">
        <v>9</v>
      </c>
      <c r="U7497">
        <v>0.2</v>
      </c>
      <c r="V7497">
        <v>9.6299999999999955</v>
      </c>
      <c r="W7497" t="s">
        <v>10936</v>
      </c>
      <c r="X7497" t="s">
        <v>10937</v>
      </c>
      <c r="Y7497">
        <v>8</v>
      </c>
      <c r="Z7497" t="s">
        <v>10954</v>
      </c>
      <c r="AA7497">
        <v>0.31249999999999983</v>
      </c>
    </row>
    <row r="7498" spans="1:27" x14ac:dyDescent="0.35">
      <c r="A7498">
        <v>3551</v>
      </c>
      <c r="B7498" t="s">
        <v>8452</v>
      </c>
      <c r="C7498">
        <v>2013</v>
      </c>
      <c r="D7498" s="1">
        <v>41363</v>
      </c>
      <c r="E7498" s="1">
        <v>41367</v>
      </c>
      <c r="F7498" t="s">
        <v>45</v>
      </c>
      <c r="G7498" t="s">
        <v>2817</v>
      </c>
      <c r="H7498" t="s">
        <v>2818</v>
      </c>
      <c r="I7498" t="s">
        <v>127</v>
      </c>
      <c r="J7498" t="s">
        <v>27</v>
      </c>
      <c r="K7498" t="s">
        <v>7864</v>
      </c>
      <c r="L7498" t="s">
        <v>7865</v>
      </c>
      <c r="M7498">
        <v>60653</v>
      </c>
      <c r="N7498" t="s">
        <v>3479</v>
      </c>
      <c r="O7498" t="s">
        <v>7132</v>
      </c>
      <c r="P7498" t="s">
        <v>32</v>
      </c>
      <c r="Q7498" t="s">
        <v>53</v>
      </c>
      <c r="R7498" t="s">
        <v>7133</v>
      </c>
      <c r="S7498">
        <v>45.527999999999999</v>
      </c>
      <c r="T7498">
        <v>3</v>
      </c>
      <c r="U7498">
        <v>0.2</v>
      </c>
      <c r="V7498">
        <v>15.934799999999997</v>
      </c>
      <c r="W7498" t="s">
        <v>10936</v>
      </c>
      <c r="X7498" t="s">
        <v>10950</v>
      </c>
      <c r="Y7498">
        <v>3</v>
      </c>
      <c r="Z7498" t="s">
        <v>10953</v>
      </c>
      <c r="AA7498">
        <v>0.35</v>
      </c>
    </row>
    <row r="7499" spans="1:27" x14ac:dyDescent="0.35">
      <c r="A7499">
        <v>3564</v>
      </c>
      <c r="B7499" t="s">
        <v>9682</v>
      </c>
      <c r="C7499">
        <v>2014</v>
      </c>
      <c r="D7499" s="1">
        <v>41887</v>
      </c>
      <c r="E7499" s="1">
        <v>41892</v>
      </c>
      <c r="F7499" t="s">
        <v>45</v>
      </c>
      <c r="G7499" t="s">
        <v>3347</v>
      </c>
      <c r="H7499" t="s">
        <v>3348</v>
      </c>
      <c r="I7499" t="s">
        <v>38</v>
      </c>
      <c r="J7499" t="s">
        <v>27</v>
      </c>
      <c r="K7499" t="s">
        <v>8188</v>
      </c>
      <c r="L7499" t="s">
        <v>8109</v>
      </c>
      <c r="M7499">
        <v>44312</v>
      </c>
      <c r="N7499" t="s">
        <v>3728</v>
      </c>
      <c r="O7499" t="s">
        <v>7159</v>
      </c>
      <c r="P7499" t="s">
        <v>32</v>
      </c>
      <c r="Q7499" t="s">
        <v>53</v>
      </c>
      <c r="R7499" t="s">
        <v>7160</v>
      </c>
      <c r="S7499">
        <v>11.520000000000001</v>
      </c>
      <c r="T7499">
        <v>4</v>
      </c>
      <c r="U7499">
        <v>0.2</v>
      </c>
      <c r="V7499">
        <v>3.7439999999999993</v>
      </c>
      <c r="W7499" t="s">
        <v>10939</v>
      </c>
      <c r="X7499" t="s">
        <v>10937</v>
      </c>
      <c r="Y7499">
        <v>9</v>
      </c>
      <c r="Z7499" t="s">
        <v>10949</v>
      </c>
      <c r="AA7499">
        <v>0.3249999999999999</v>
      </c>
    </row>
    <row r="7500" spans="1:27" x14ac:dyDescent="0.35">
      <c r="A7500">
        <v>3576</v>
      </c>
      <c r="B7500" t="s">
        <v>9918</v>
      </c>
      <c r="C7500">
        <v>2012</v>
      </c>
      <c r="D7500" s="1">
        <v>40987</v>
      </c>
      <c r="E7500" s="1">
        <v>40992</v>
      </c>
      <c r="F7500" t="s">
        <v>23</v>
      </c>
      <c r="G7500" t="s">
        <v>6542</v>
      </c>
      <c r="H7500" t="s">
        <v>6543</v>
      </c>
      <c r="I7500" t="s">
        <v>38</v>
      </c>
      <c r="J7500" t="s">
        <v>27</v>
      </c>
      <c r="K7500" t="s">
        <v>9432</v>
      </c>
      <c r="L7500" t="s">
        <v>7878</v>
      </c>
      <c r="M7500">
        <v>33161</v>
      </c>
      <c r="N7500" t="s">
        <v>3507</v>
      </c>
      <c r="O7500" t="s">
        <v>7120</v>
      </c>
      <c r="P7500" t="s">
        <v>32</v>
      </c>
      <c r="Q7500" t="s">
        <v>53</v>
      </c>
      <c r="R7500" t="s">
        <v>7121</v>
      </c>
      <c r="S7500">
        <v>14.496000000000002</v>
      </c>
      <c r="T7500">
        <v>3</v>
      </c>
      <c r="U7500">
        <v>0.2</v>
      </c>
      <c r="V7500">
        <v>4.8924000000000003</v>
      </c>
      <c r="W7500" t="s">
        <v>10948</v>
      </c>
      <c r="X7500" t="s">
        <v>10950</v>
      </c>
      <c r="Y7500">
        <v>3</v>
      </c>
      <c r="Z7500" t="s">
        <v>10953</v>
      </c>
      <c r="AA7500">
        <v>0.33749999999999997</v>
      </c>
    </row>
    <row r="7501" spans="1:27" x14ac:dyDescent="0.35">
      <c r="A7501">
        <v>3597</v>
      </c>
      <c r="B7501" t="s">
        <v>8195</v>
      </c>
      <c r="C7501">
        <v>2011</v>
      </c>
      <c r="D7501" s="1">
        <v>40795</v>
      </c>
      <c r="E7501" s="1">
        <v>40800</v>
      </c>
      <c r="F7501" t="s">
        <v>45</v>
      </c>
      <c r="G7501" t="s">
        <v>1216</v>
      </c>
      <c r="H7501" t="s">
        <v>1217</v>
      </c>
      <c r="I7501" t="s">
        <v>38</v>
      </c>
      <c r="J7501" t="s">
        <v>27</v>
      </c>
      <c r="K7501" t="s">
        <v>8101</v>
      </c>
      <c r="L7501" t="s">
        <v>8102</v>
      </c>
      <c r="M7501">
        <v>19140</v>
      </c>
      <c r="N7501" t="s">
        <v>3728</v>
      </c>
      <c r="O7501" t="s">
        <v>7150</v>
      </c>
      <c r="P7501" t="s">
        <v>32</v>
      </c>
      <c r="Q7501" t="s">
        <v>53</v>
      </c>
      <c r="R7501" t="s">
        <v>7151</v>
      </c>
      <c r="S7501">
        <v>15.552000000000003</v>
      </c>
      <c r="T7501">
        <v>3</v>
      </c>
      <c r="U7501">
        <v>0.2</v>
      </c>
      <c r="V7501">
        <v>5.4432</v>
      </c>
      <c r="W7501" t="s">
        <v>10944</v>
      </c>
      <c r="X7501" t="s">
        <v>10937</v>
      </c>
      <c r="Y7501">
        <v>9</v>
      </c>
      <c r="Z7501" t="s">
        <v>10949</v>
      </c>
      <c r="AA7501">
        <v>0.34999999999999992</v>
      </c>
    </row>
    <row r="7502" spans="1:27" x14ac:dyDescent="0.35">
      <c r="A7502">
        <v>3602</v>
      </c>
      <c r="B7502" t="s">
        <v>9919</v>
      </c>
      <c r="C7502">
        <v>2011</v>
      </c>
      <c r="D7502" s="1">
        <v>40864</v>
      </c>
      <c r="E7502" s="1">
        <v>40871</v>
      </c>
      <c r="F7502" t="s">
        <v>23</v>
      </c>
      <c r="G7502" t="s">
        <v>8909</v>
      </c>
      <c r="H7502" t="s">
        <v>8910</v>
      </c>
      <c r="I7502" t="s">
        <v>38</v>
      </c>
      <c r="J7502" t="s">
        <v>27</v>
      </c>
      <c r="K7502" t="s">
        <v>8101</v>
      </c>
      <c r="L7502" t="s">
        <v>8102</v>
      </c>
      <c r="M7502">
        <v>19143</v>
      </c>
      <c r="N7502" t="s">
        <v>3728</v>
      </c>
      <c r="O7502" t="s">
        <v>1883</v>
      </c>
      <c r="P7502" t="s">
        <v>32</v>
      </c>
      <c r="Q7502" t="s">
        <v>53</v>
      </c>
      <c r="R7502" t="s">
        <v>1884</v>
      </c>
      <c r="S7502">
        <v>12.448</v>
      </c>
      <c r="T7502">
        <v>2</v>
      </c>
      <c r="U7502">
        <v>0.2</v>
      </c>
      <c r="V7502">
        <v>3.8899999999999988</v>
      </c>
      <c r="W7502" t="s">
        <v>10944</v>
      </c>
      <c r="X7502" t="s">
        <v>10940</v>
      </c>
      <c r="Y7502">
        <v>11</v>
      </c>
      <c r="Z7502" t="s">
        <v>10947</v>
      </c>
      <c r="AA7502">
        <v>0.31249999999999989</v>
      </c>
    </row>
    <row r="7503" spans="1:27" x14ac:dyDescent="0.35">
      <c r="A7503">
        <v>3613</v>
      </c>
      <c r="B7503" t="s">
        <v>8768</v>
      </c>
      <c r="C7503">
        <v>2012</v>
      </c>
      <c r="D7503" s="1">
        <v>41246</v>
      </c>
      <c r="E7503" s="1">
        <v>41251</v>
      </c>
      <c r="F7503" t="s">
        <v>23</v>
      </c>
      <c r="G7503" t="s">
        <v>1577</v>
      </c>
      <c r="H7503" t="s">
        <v>1578</v>
      </c>
      <c r="I7503" t="s">
        <v>127</v>
      </c>
      <c r="J7503" t="s">
        <v>27</v>
      </c>
      <c r="K7503" t="s">
        <v>8101</v>
      </c>
      <c r="L7503" t="s">
        <v>8102</v>
      </c>
      <c r="M7503">
        <v>19134</v>
      </c>
      <c r="N7503" t="s">
        <v>3728</v>
      </c>
      <c r="O7503" t="s">
        <v>3430</v>
      </c>
      <c r="P7503" t="s">
        <v>32</v>
      </c>
      <c r="Q7503" t="s">
        <v>53</v>
      </c>
      <c r="R7503" t="s">
        <v>3431</v>
      </c>
      <c r="S7503">
        <v>16.448</v>
      </c>
      <c r="T7503">
        <v>2</v>
      </c>
      <c r="U7503">
        <v>0.2</v>
      </c>
      <c r="V7503">
        <v>5.5511999999999979</v>
      </c>
      <c r="W7503" t="s">
        <v>10948</v>
      </c>
      <c r="X7503" t="s">
        <v>10940</v>
      </c>
      <c r="Y7503">
        <v>12</v>
      </c>
      <c r="Z7503" t="s">
        <v>10941</v>
      </c>
      <c r="AA7503">
        <v>0.33749999999999986</v>
      </c>
    </row>
    <row r="7504" spans="1:27" x14ac:dyDescent="0.35">
      <c r="A7504">
        <v>3636</v>
      </c>
      <c r="B7504" t="s">
        <v>8196</v>
      </c>
      <c r="C7504">
        <v>2013</v>
      </c>
      <c r="D7504" s="1">
        <v>41589</v>
      </c>
      <c r="E7504" s="1">
        <v>41593</v>
      </c>
      <c r="F7504" t="s">
        <v>23</v>
      </c>
      <c r="G7504" t="s">
        <v>847</v>
      </c>
      <c r="H7504" t="s">
        <v>848</v>
      </c>
      <c r="I7504" t="s">
        <v>127</v>
      </c>
      <c r="J7504" t="s">
        <v>27</v>
      </c>
      <c r="K7504" t="s">
        <v>3505</v>
      </c>
      <c r="L7504" t="s">
        <v>8109</v>
      </c>
      <c r="M7504">
        <v>45503</v>
      </c>
      <c r="N7504" t="s">
        <v>3728</v>
      </c>
      <c r="O7504" t="s">
        <v>7188</v>
      </c>
      <c r="P7504" t="s">
        <v>32</v>
      </c>
      <c r="Q7504" t="s">
        <v>53</v>
      </c>
      <c r="R7504" t="s">
        <v>7189</v>
      </c>
      <c r="S7504">
        <v>89.567999999999998</v>
      </c>
      <c r="T7504">
        <v>2</v>
      </c>
      <c r="U7504">
        <v>0.2</v>
      </c>
      <c r="V7504">
        <v>32.468400000000003</v>
      </c>
      <c r="W7504" t="s">
        <v>10936</v>
      </c>
      <c r="X7504" t="s">
        <v>10940</v>
      </c>
      <c r="Y7504">
        <v>11</v>
      </c>
      <c r="Z7504" t="s">
        <v>10947</v>
      </c>
      <c r="AA7504">
        <v>0.36250000000000004</v>
      </c>
    </row>
    <row r="7505" spans="1:27" x14ac:dyDescent="0.35">
      <c r="A7505">
        <v>3637</v>
      </c>
      <c r="B7505" t="s">
        <v>8196</v>
      </c>
      <c r="C7505">
        <v>2013</v>
      </c>
      <c r="D7505" s="1">
        <v>41589</v>
      </c>
      <c r="E7505" s="1">
        <v>41593</v>
      </c>
      <c r="F7505" t="s">
        <v>23</v>
      </c>
      <c r="G7505" t="s">
        <v>847</v>
      </c>
      <c r="H7505" t="s">
        <v>848</v>
      </c>
      <c r="I7505" t="s">
        <v>127</v>
      </c>
      <c r="J7505" t="s">
        <v>27</v>
      </c>
      <c r="K7505" t="s">
        <v>3505</v>
      </c>
      <c r="L7505" t="s">
        <v>8109</v>
      </c>
      <c r="M7505">
        <v>45503</v>
      </c>
      <c r="N7505" t="s">
        <v>3728</v>
      </c>
      <c r="O7505" t="s">
        <v>506</v>
      </c>
      <c r="P7505" t="s">
        <v>32</v>
      </c>
      <c r="Q7505" t="s">
        <v>53</v>
      </c>
      <c r="R7505" t="s">
        <v>507</v>
      </c>
      <c r="S7505">
        <v>22.248000000000001</v>
      </c>
      <c r="T7505">
        <v>3</v>
      </c>
      <c r="U7505">
        <v>0.2</v>
      </c>
      <c r="V7505">
        <v>7.5086999999999984</v>
      </c>
      <c r="W7505" t="s">
        <v>10936</v>
      </c>
      <c r="X7505" t="s">
        <v>10940</v>
      </c>
      <c r="Y7505">
        <v>11</v>
      </c>
      <c r="Z7505" t="s">
        <v>10947</v>
      </c>
      <c r="AA7505">
        <v>0.33749999999999991</v>
      </c>
    </row>
    <row r="7506" spans="1:27" x14ac:dyDescent="0.35">
      <c r="A7506">
        <v>3640</v>
      </c>
      <c r="B7506" t="s">
        <v>8196</v>
      </c>
      <c r="C7506">
        <v>2013</v>
      </c>
      <c r="D7506" s="1">
        <v>41589</v>
      </c>
      <c r="E7506" s="1">
        <v>41593</v>
      </c>
      <c r="F7506" t="s">
        <v>23</v>
      </c>
      <c r="G7506" t="s">
        <v>847</v>
      </c>
      <c r="H7506" t="s">
        <v>848</v>
      </c>
      <c r="I7506" t="s">
        <v>127</v>
      </c>
      <c r="J7506" t="s">
        <v>27</v>
      </c>
      <c r="K7506" t="s">
        <v>3505</v>
      </c>
      <c r="L7506" t="s">
        <v>8109</v>
      </c>
      <c r="M7506">
        <v>45503</v>
      </c>
      <c r="N7506" t="s">
        <v>3728</v>
      </c>
      <c r="O7506" t="s">
        <v>728</v>
      </c>
      <c r="P7506" t="s">
        <v>32</v>
      </c>
      <c r="Q7506" t="s">
        <v>53</v>
      </c>
      <c r="R7506" t="s">
        <v>729</v>
      </c>
      <c r="S7506">
        <v>4.6240000000000006</v>
      </c>
      <c r="T7506">
        <v>1</v>
      </c>
      <c r="U7506">
        <v>0.2</v>
      </c>
      <c r="V7506">
        <v>1.6762000000000001</v>
      </c>
      <c r="W7506" t="s">
        <v>10936</v>
      </c>
      <c r="X7506" t="s">
        <v>10940</v>
      </c>
      <c r="Y7506">
        <v>11</v>
      </c>
      <c r="Z7506" t="s">
        <v>10947</v>
      </c>
      <c r="AA7506">
        <v>0.36249999999999999</v>
      </c>
    </row>
    <row r="7507" spans="1:27" x14ac:dyDescent="0.35">
      <c r="A7507">
        <v>3671</v>
      </c>
      <c r="B7507" t="s">
        <v>8456</v>
      </c>
      <c r="C7507">
        <v>2011</v>
      </c>
      <c r="D7507" s="1">
        <v>40885</v>
      </c>
      <c r="E7507" s="1">
        <v>40890</v>
      </c>
      <c r="F7507" t="s">
        <v>23</v>
      </c>
      <c r="G7507" t="s">
        <v>195</v>
      </c>
      <c r="H7507" t="s">
        <v>196</v>
      </c>
      <c r="I7507" t="s">
        <v>38</v>
      </c>
      <c r="J7507" t="s">
        <v>27</v>
      </c>
      <c r="K7507" t="s">
        <v>3984</v>
      </c>
      <c r="L7507" t="s">
        <v>8023</v>
      </c>
      <c r="M7507">
        <v>97301</v>
      </c>
      <c r="N7507" t="s">
        <v>30</v>
      </c>
      <c r="O7507" t="s">
        <v>7014</v>
      </c>
      <c r="P7507" t="s">
        <v>32</v>
      </c>
      <c r="Q7507" t="s">
        <v>53</v>
      </c>
      <c r="R7507" t="s">
        <v>7015</v>
      </c>
      <c r="S7507">
        <v>10.368000000000002</v>
      </c>
      <c r="T7507">
        <v>2</v>
      </c>
      <c r="U7507">
        <v>0.2</v>
      </c>
      <c r="V7507">
        <v>3.6288</v>
      </c>
      <c r="W7507" t="s">
        <v>10944</v>
      </c>
      <c r="X7507" t="s">
        <v>10940</v>
      </c>
      <c r="Y7507">
        <v>12</v>
      </c>
      <c r="Z7507" t="s">
        <v>10941</v>
      </c>
      <c r="AA7507">
        <v>0.34999999999999992</v>
      </c>
    </row>
    <row r="7508" spans="1:27" x14ac:dyDescent="0.35">
      <c r="A7508">
        <v>3676</v>
      </c>
      <c r="B7508" t="s">
        <v>9920</v>
      </c>
      <c r="C7508">
        <v>2014</v>
      </c>
      <c r="D7508" s="1">
        <v>41950</v>
      </c>
      <c r="E7508" s="1">
        <v>41955</v>
      </c>
      <c r="F7508" t="s">
        <v>23</v>
      </c>
      <c r="G7508" t="s">
        <v>1589</v>
      </c>
      <c r="H7508" t="s">
        <v>1590</v>
      </c>
      <c r="I7508" t="s">
        <v>38</v>
      </c>
      <c r="J7508" t="s">
        <v>27</v>
      </c>
      <c r="K7508" t="s">
        <v>8101</v>
      </c>
      <c r="L7508" t="s">
        <v>8102</v>
      </c>
      <c r="M7508">
        <v>19143</v>
      </c>
      <c r="N7508" t="s">
        <v>3728</v>
      </c>
      <c r="O7508" t="s">
        <v>2016</v>
      </c>
      <c r="P7508" t="s">
        <v>32</v>
      </c>
      <c r="Q7508" t="s">
        <v>53</v>
      </c>
      <c r="R7508" t="s">
        <v>2017</v>
      </c>
      <c r="S7508">
        <v>47.952000000000005</v>
      </c>
      <c r="T7508">
        <v>3</v>
      </c>
      <c r="U7508">
        <v>0.2</v>
      </c>
      <c r="V7508">
        <v>16.183799999999998</v>
      </c>
      <c r="W7508" t="s">
        <v>10939</v>
      </c>
      <c r="X7508" t="s">
        <v>10940</v>
      </c>
      <c r="Y7508">
        <v>11</v>
      </c>
      <c r="Z7508" t="s">
        <v>10947</v>
      </c>
      <c r="AA7508">
        <v>0.33749999999999991</v>
      </c>
    </row>
    <row r="7509" spans="1:27" x14ac:dyDescent="0.35">
      <c r="A7509">
        <v>3689</v>
      </c>
      <c r="B7509" t="s">
        <v>9381</v>
      </c>
      <c r="C7509">
        <v>2014</v>
      </c>
      <c r="D7509" s="1">
        <v>41793</v>
      </c>
      <c r="E7509" s="1">
        <v>41796</v>
      </c>
      <c r="F7509" t="s">
        <v>45</v>
      </c>
      <c r="G7509" t="s">
        <v>776</v>
      </c>
      <c r="H7509" t="s">
        <v>777</v>
      </c>
      <c r="I7509" t="s">
        <v>38</v>
      </c>
      <c r="J7509" t="s">
        <v>27</v>
      </c>
      <c r="K7509" t="s">
        <v>8085</v>
      </c>
      <c r="L7509" t="s">
        <v>8021</v>
      </c>
      <c r="M7509">
        <v>85204</v>
      </c>
      <c r="N7509" t="s">
        <v>30</v>
      </c>
      <c r="O7509" t="s">
        <v>3357</v>
      </c>
      <c r="P7509" t="s">
        <v>32</v>
      </c>
      <c r="Q7509" t="s">
        <v>53</v>
      </c>
      <c r="R7509" t="s">
        <v>3358</v>
      </c>
      <c r="S7509">
        <v>25.344000000000001</v>
      </c>
      <c r="T7509">
        <v>6</v>
      </c>
      <c r="U7509">
        <v>0.2</v>
      </c>
      <c r="V7509">
        <v>7.92</v>
      </c>
      <c r="W7509" t="s">
        <v>10939</v>
      </c>
      <c r="X7509" t="s">
        <v>10942</v>
      </c>
      <c r="Y7509">
        <v>6</v>
      </c>
      <c r="Z7509" t="s">
        <v>10946</v>
      </c>
      <c r="AA7509">
        <v>0.3125</v>
      </c>
    </row>
    <row r="7510" spans="1:27" x14ac:dyDescent="0.35">
      <c r="A7510">
        <v>3776</v>
      </c>
      <c r="B7510" t="s">
        <v>8706</v>
      </c>
      <c r="C7510">
        <v>2011</v>
      </c>
      <c r="D7510" s="1">
        <v>40644</v>
      </c>
      <c r="E7510" s="1">
        <v>40646</v>
      </c>
      <c r="F7510" t="s">
        <v>45</v>
      </c>
      <c r="G7510" t="s">
        <v>2302</v>
      </c>
      <c r="H7510" t="s">
        <v>2303</v>
      </c>
      <c r="I7510" t="s">
        <v>38</v>
      </c>
      <c r="J7510" t="s">
        <v>27</v>
      </c>
      <c r="K7510" t="s">
        <v>7912</v>
      </c>
      <c r="L7510" t="s">
        <v>7878</v>
      </c>
      <c r="M7510">
        <v>33180</v>
      </c>
      <c r="N7510" t="s">
        <v>3507</v>
      </c>
      <c r="O7510" t="s">
        <v>7058</v>
      </c>
      <c r="P7510" t="s">
        <v>32</v>
      </c>
      <c r="Q7510" t="s">
        <v>53</v>
      </c>
      <c r="R7510" t="s">
        <v>7059</v>
      </c>
      <c r="S7510">
        <v>10.368000000000002</v>
      </c>
      <c r="T7510">
        <v>2</v>
      </c>
      <c r="U7510">
        <v>0.2</v>
      </c>
      <c r="V7510">
        <v>3.6288</v>
      </c>
      <c r="W7510" t="s">
        <v>10944</v>
      </c>
      <c r="X7510" t="s">
        <v>10942</v>
      </c>
      <c r="Y7510">
        <v>4</v>
      </c>
      <c r="Z7510" t="s">
        <v>10943</v>
      </c>
      <c r="AA7510">
        <v>0.34999999999999992</v>
      </c>
    </row>
    <row r="7511" spans="1:27" x14ac:dyDescent="0.35">
      <c r="A7511">
        <v>3783</v>
      </c>
      <c r="B7511" t="s">
        <v>9584</v>
      </c>
      <c r="C7511">
        <v>2014</v>
      </c>
      <c r="D7511" s="1">
        <v>41957</v>
      </c>
      <c r="E7511" s="1">
        <v>41960</v>
      </c>
      <c r="F7511" t="s">
        <v>45</v>
      </c>
      <c r="G7511" t="s">
        <v>7104</v>
      </c>
      <c r="H7511" t="s">
        <v>7105</v>
      </c>
      <c r="I7511" t="s">
        <v>38</v>
      </c>
      <c r="J7511" t="s">
        <v>27</v>
      </c>
      <c r="K7511" t="s">
        <v>7944</v>
      </c>
      <c r="L7511" t="s">
        <v>7919</v>
      </c>
      <c r="M7511">
        <v>38109</v>
      </c>
      <c r="N7511" t="s">
        <v>3507</v>
      </c>
      <c r="O7511" t="s">
        <v>2385</v>
      </c>
      <c r="P7511" t="s">
        <v>32</v>
      </c>
      <c r="Q7511" t="s">
        <v>53</v>
      </c>
      <c r="R7511" t="s">
        <v>2386</v>
      </c>
      <c r="S7511">
        <v>8.9039999999999999</v>
      </c>
      <c r="T7511">
        <v>3</v>
      </c>
      <c r="U7511">
        <v>0.2</v>
      </c>
      <c r="V7511">
        <v>3.3389999999999995</v>
      </c>
      <c r="W7511" t="s">
        <v>10939</v>
      </c>
      <c r="X7511" t="s">
        <v>10940</v>
      </c>
      <c r="Y7511">
        <v>11</v>
      </c>
      <c r="Z7511" t="s">
        <v>10947</v>
      </c>
      <c r="AA7511">
        <v>0.37499999999999994</v>
      </c>
    </row>
    <row r="7512" spans="1:27" x14ac:dyDescent="0.35">
      <c r="A7512">
        <v>3798</v>
      </c>
      <c r="B7512" t="s">
        <v>9921</v>
      </c>
      <c r="C7512">
        <v>2014</v>
      </c>
      <c r="D7512" s="1">
        <v>41906</v>
      </c>
      <c r="E7512" s="1">
        <v>41909</v>
      </c>
      <c r="F7512" t="s">
        <v>56</v>
      </c>
      <c r="G7512" t="s">
        <v>5277</v>
      </c>
      <c r="H7512" t="s">
        <v>5278</v>
      </c>
      <c r="I7512" t="s">
        <v>38</v>
      </c>
      <c r="J7512" t="s">
        <v>27</v>
      </c>
      <c r="K7512" t="s">
        <v>7912</v>
      </c>
      <c r="L7512" t="s">
        <v>7878</v>
      </c>
      <c r="M7512">
        <v>33178</v>
      </c>
      <c r="N7512" t="s">
        <v>3507</v>
      </c>
      <c r="O7512" t="s">
        <v>1736</v>
      </c>
      <c r="P7512" t="s">
        <v>32</v>
      </c>
      <c r="Q7512" t="s">
        <v>53</v>
      </c>
      <c r="R7512" t="s">
        <v>1737</v>
      </c>
      <c r="S7512">
        <v>251.64</v>
      </c>
      <c r="T7512">
        <v>3</v>
      </c>
      <c r="U7512">
        <v>0.2</v>
      </c>
      <c r="V7512">
        <v>88.073999999999984</v>
      </c>
      <c r="W7512" t="s">
        <v>10939</v>
      </c>
      <c r="X7512" t="s">
        <v>10937</v>
      </c>
      <c r="Y7512">
        <v>9</v>
      </c>
      <c r="Z7512" t="s">
        <v>10949</v>
      </c>
      <c r="AA7512">
        <v>0.35</v>
      </c>
    </row>
    <row r="7513" spans="1:27" x14ac:dyDescent="0.35">
      <c r="A7513">
        <v>3803</v>
      </c>
      <c r="B7513" t="s">
        <v>7959</v>
      </c>
      <c r="C7513">
        <v>2013</v>
      </c>
      <c r="D7513" s="1">
        <v>41562</v>
      </c>
      <c r="E7513" s="1">
        <v>41568</v>
      </c>
      <c r="F7513" t="s">
        <v>23</v>
      </c>
      <c r="G7513" t="s">
        <v>3201</v>
      </c>
      <c r="H7513" t="s">
        <v>3202</v>
      </c>
      <c r="I7513" t="s">
        <v>38</v>
      </c>
      <c r="J7513" t="s">
        <v>27</v>
      </c>
      <c r="K7513" t="s">
        <v>7937</v>
      </c>
      <c r="L7513" t="s">
        <v>7858</v>
      </c>
      <c r="M7513">
        <v>28540</v>
      </c>
      <c r="N7513" t="s">
        <v>3507</v>
      </c>
      <c r="O7513" t="s">
        <v>2410</v>
      </c>
      <c r="P7513" t="s">
        <v>32</v>
      </c>
      <c r="Q7513" t="s">
        <v>53</v>
      </c>
      <c r="R7513" t="s">
        <v>2411</v>
      </c>
      <c r="S7513">
        <v>93.024000000000001</v>
      </c>
      <c r="T7513">
        <v>3</v>
      </c>
      <c r="U7513">
        <v>0.2</v>
      </c>
      <c r="V7513">
        <v>33.721199999999996</v>
      </c>
      <c r="W7513" t="s">
        <v>10936</v>
      </c>
      <c r="X7513" t="s">
        <v>10940</v>
      </c>
      <c r="Y7513">
        <v>10</v>
      </c>
      <c r="Z7513" t="s">
        <v>10945</v>
      </c>
      <c r="AA7513">
        <v>0.36249999999999993</v>
      </c>
    </row>
    <row r="7514" spans="1:27" x14ac:dyDescent="0.35">
      <c r="A7514">
        <v>3806</v>
      </c>
      <c r="B7514" t="s">
        <v>7959</v>
      </c>
      <c r="C7514">
        <v>2013</v>
      </c>
      <c r="D7514" s="1">
        <v>41562</v>
      </c>
      <c r="E7514" s="1">
        <v>41568</v>
      </c>
      <c r="F7514" t="s">
        <v>23</v>
      </c>
      <c r="G7514" t="s">
        <v>3201</v>
      </c>
      <c r="H7514" t="s">
        <v>3202</v>
      </c>
      <c r="I7514" t="s">
        <v>38</v>
      </c>
      <c r="J7514" t="s">
        <v>27</v>
      </c>
      <c r="K7514" t="s">
        <v>7937</v>
      </c>
      <c r="L7514" t="s">
        <v>7858</v>
      </c>
      <c r="M7514">
        <v>28540</v>
      </c>
      <c r="N7514" t="s">
        <v>3507</v>
      </c>
      <c r="O7514" t="s">
        <v>52</v>
      </c>
      <c r="P7514" t="s">
        <v>32</v>
      </c>
      <c r="Q7514" t="s">
        <v>53</v>
      </c>
      <c r="R7514" t="s">
        <v>2134</v>
      </c>
      <c r="S7514">
        <v>39.152000000000001</v>
      </c>
      <c r="T7514">
        <v>1</v>
      </c>
      <c r="U7514">
        <v>0.2</v>
      </c>
      <c r="V7514">
        <v>14.681999999999999</v>
      </c>
      <c r="W7514" t="s">
        <v>10936</v>
      </c>
      <c r="X7514" t="s">
        <v>10940</v>
      </c>
      <c r="Y7514">
        <v>10</v>
      </c>
      <c r="Z7514" t="s">
        <v>10945</v>
      </c>
      <c r="AA7514">
        <v>0.37499999999999994</v>
      </c>
    </row>
    <row r="7515" spans="1:27" x14ac:dyDescent="0.35">
      <c r="A7515">
        <v>3816</v>
      </c>
      <c r="B7515" t="s">
        <v>8459</v>
      </c>
      <c r="C7515">
        <v>2013</v>
      </c>
      <c r="D7515" s="1">
        <v>41464</v>
      </c>
      <c r="E7515" s="1">
        <v>41464</v>
      </c>
      <c r="F7515" t="s">
        <v>234</v>
      </c>
      <c r="G7515" t="s">
        <v>917</v>
      </c>
      <c r="H7515" t="s">
        <v>918</v>
      </c>
      <c r="I7515" t="s">
        <v>38</v>
      </c>
      <c r="J7515" t="s">
        <v>27</v>
      </c>
      <c r="K7515" t="s">
        <v>7937</v>
      </c>
      <c r="L7515" t="s">
        <v>7878</v>
      </c>
      <c r="M7515">
        <v>32216</v>
      </c>
      <c r="N7515" t="s">
        <v>3507</v>
      </c>
      <c r="O7515" t="s">
        <v>9852</v>
      </c>
      <c r="P7515" t="s">
        <v>32</v>
      </c>
      <c r="Q7515" t="s">
        <v>53</v>
      </c>
      <c r="R7515" t="s">
        <v>9853</v>
      </c>
      <c r="S7515">
        <v>15.984000000000002</v>
      </c>
      <c r="T7515">
        <v>2</v>
      </c>
      <c r="U7515">
        <v>0.2</v>
      </c>
      <c r="V7515">
        <v>4.9949999999999992</v>
      </c>
      <c r="W7515" t="s">
        <v>10936</v>
      </c>
      <c r="X7515" t="s">
        <v>10937</v>
      </c>
      <c r="Y7515">
        <v>7</v>
      </c>
      <c r="Z7515" t="s">
        <v>10938</v>
      </c>
      <c r="AA7515">
        <v>0.31249999999999989</v>
      </c>
    </row>
    <row r="7516" spans="1:27" x14ac:dyDescent="0.35">
      <c r="A7516">
        <v>3837</v>
      </c>
      <c r="B7516" t="s">
        <v>9382</v>
      </c>
      <c r="C7516">
        <v>2011</v>
      </c>
      <c r="D7516" s="1">
        <v>40641</v>
      </c>
      <c r="E7516" s="1">
        <v>40648</v>
      </c>
      <c r="F7516" t="s">
        <v>23</v>
      </c>
      <c r="G7516" t="s">
        <v>5706</v>
      </c>
      <c r="H7516" t="s">
        <v>5707</v>
      </c>
      <c r="I7516" t="s">
        <v>26</v>
      </c>
      <c r="J7516" t="s">
        <v>27</v>
      </c>
      <c r="K7516" t="s">
        <v>8027</v>
      </c>
      <c r="L7516" t="s">
        <v>8021</v>
      </c>
      <c r="M7516">
        <v>85301</v>
      </c>
      <c r="N7516" t="s">
        <v>30</v>
      </c>
      <c r="O7516" t="s">
        <v>9922</v>
      </c>
      <c r="P7516" t="s">
        <v>32</v>
      </c>
      <c r="Q7516" t="s">
        <v>53</v>
      </c>
      <c r="R7516" t="s">
        <v>9923</v>
      </c>
      <c r="S7516">
        <v>19.008000000000003</v>
      </c>
      <c r="T7516">
        <v>3</v>
      </c>
      <c r="U7516">
        <v>0.2</v>
      </c>
      <c r="V7516">
        <v>6.8903999999999979</v>
      </c>
      <c r="W7516" t="s">
        <v>10944</v>
      </c>
      <c r="X7516" t="s">
        <v>10942</v>
      </c>
      <c r="Y7516">
        <v>4</v>
      </c>
      <c r="Z7516" t="s">
        <v>10943</v>
      </c>
      <c r="AA7516">
        <v>0.36249999999999982</v>
      </c>
    </row>
    <row r="7517" spans="1:27" x14ac:dyDescent="0.35">
      <c r="A7517">
        <v>3877</v>
      </c>
      <c r="B7517" t="s">
        <v>8465</v>
      </c>
      <c r="C7517">
        <v>2013</v>
      </c>
      <c r="D7517" s="1">
        <v>41523</v>
      </c>
      <c r="E7517" s="1">
        <v>41525</v>
      </c>
      <c r="F7517" t="s">
        <v>45</v>
      </c>
      <c r="G7517" t="s">
        <v>7599</v>
      </c>
      <c r="H7517" t="s">
        <v>7600</v>
      </c>
      <c r="I7517" t="s">
        <v>38</v>
      </c>
      <c r="J7517" t="s">
        <v>27</v>
      </c>
      <c r="K7517" t="s">
        <v>8466</v>
      </c>
      <c r="L7517" t="s">
        <v>7919</v>
      </c>
      <c r="M7517">
        <v>37604</v>
      </c>
      <c r="N7517" t="s">
        <v>3507</v>
      </c>
      <c r="O7517" t="s">
        <v>1457</v>
      </c>
      <c r="P7517" t="s">
        <v>32</v>
      </c>
      <c r="Q7517" t="s">
        <v>53</v>
      </c>
      <c r="R7517" t="s">
        <v>1458</v>
      </c>
      <c r="S7517">
        <v>10.272000000000002</v>
      </c>
      <c r="T7517">
        <v>3</v>
      </c>
      <c r="U7517">
        <v>0.2</v>
      </c>
      <c r="V7517">
        <v>3.2099999999999982</v>
      </c>
      <c r="W7517" t="s">
        <v>10936</v>
      </c>
      <c r="X7517" t="s">
        <v>10937</v>
      </c>
      <c r="Y7517">
        <v>9</v>
      </c>
      <c r="Z7517" t="s">
        <v>10949</v>
      </c>
      <c r="AA7517">
        <v>0.31249999999999978</v>
      </c>
    </row>
    <row r="7518" spans="1:27" x14ac:dyDescent="0.35">
      <c r="A7518">
        <v>3881</v>
      </c>
      <c r="B7518" t="s">
        <v>8200</v>
      </c>
      <c r="C7518">
        <v>2012</v>
      </c>
      <c r="D7518" s="1">
        <v>41075</v>
      </c>
      <c r="E7518" s="1">
        <v>41080</v>
      </c>
      <c r="F7518" t="s">
        <v>23</v>
      </c>
      <c r="G7518" t="s">
        <v>5945</v>
      </c>
      <c r="H7518" t="s">
        <v>5946</v>
      </c>
      <c r="I7518" t="s">
        <v>38</v>
      </c>
      <c r="J7518" t="s">
        <v>27</v>
      </c>
      <c r="K7518" t="s">
        <v>8032</v>
      </c>
      <c r="L7518" t="s">
        <v>8021</v>
      </c>
      <c r="M7518">
        <v>85234</v>
      </c>
      <c r="N7518" t="s">
        <v>30</v>
      </c>
      <c r="O7518" t="s">
        <v>783</v>
      </c>
      <c r="P7518" t="s">
        <v>32</v>
      </c>
      <c r="Q7518" t="s">
        <v>53</v>
      </c>
      <c r="R7518" t="s">
        <v>784</v>
      </c>
      <c r="S7518">
        <v>9.5680000000000014</v>
      </c>
      <c r="T7518">
        <v>2</v>
      </c>
      <c r="U7518">
        <v>0.2</v>
      </c>
      <c r="V7518">
        <v>2.9899999999999993</v>
      </c>
      <c r="W7518" t="s">
        <v>10948</v>
      </c>
      <c r="X7518" t="s">
        <v>10942</v>
      </c>
      <c r="Y7518">
        <v>6</v>
      </c>
      <c r="Z7518" t="s">
        <v>10946</v>
      </c>
      <c r="AA7518">
        <v>0.31249999999999989</v>
      </c>
    </row>
    <row r="7519" spans="1:27" x14ac:dyDescent="0.35">
      <c r="A7519">
        <v>3917</v>
      </c>
      <c r="B7519" t="s">
        <v>8049</v>
      </c>
      <c r="C7519">
        <v>2014</v>
      </c>
      <c r="D7519" s="1">
        <v>41839</v>
      </c>
      <c r="E7519" s="1">
        <v>41844</v>
      </c>
      <c r="F7519" t="s">
        <v>23</v>
      </c>
      <c r="G7519" t="s">
        <v>1589</v>
      </c>
      <c r="H7519" t="s">
        <v>1590</v>
      </c>
      <c r="I7519" t="s">
        <v>38</v>
      </c>
      <c r="J7519" t="s">
        <v>27</v>
      </c>
      <c r="K7519" t="s">
        <v>8050</v>
      </c>
      <c r="L7519" t="s">
        <v>8021</v>
      </c>
      <c r="M7519">
        <v>85023</v>
      </c>
      <c r="N7519" t="s">
        <v>30</v>
      </c>
      <c r="O7519" t="s">
        <v>7247</v>
      </c>
      <c r="P7519" t="s">
        <v>32</v>
      </c>
      <c r="Q7519" t="s">
        <v>53</v>
      </c>
      <c r="R7519" t="s">
        <v>7248</v>
      </c>
      <c r="S7519">
        <v>16.096</v>
      </c>
      <c r="T7519">
        <v>2</v>
      </c>
      <c r="U7519">
        <v>0.2</v>
      </c>
      <c r="V7519">
        <v>5.2312000000000003</v>
      </c>
      <c r="W7519" t="s">
        <v>10939</v>
      </c>
      <c r="X7519" t="s">
        <v>10937</v>
      </c>
      <c r="Y7519">
        <v>7</v>
      </c>
      <c r="Z7519" t="s">
        <v>10938</v>
      </c>
      <c r="AA7519">
        <v>0.32500000000000001</v>
      </c>
    </row>
    <row r="7520" spans="1:27" x14ac:dyDescent="0.35">
      <c r="A7520">
        <v>3923</v>
      </c>
      <c r="B7520" t="s">
        <v>9924</v>
      </c>
      <c r="C7520">
        <v>2014</v>
      </c>
      <c r="D7520" s="1">
        <v>41880</v>
      </c>
      <c r="E7520" s="1">
        <v>41884</v>
      </c>
      <c r="F7520" t="s">
        <v>23</v>
      </c>
      <c r="G7520" t="s">
        <v>2945</v>
      </c>
      <c r="H7520" t="s">
        <v>2946</v>
      </c>
      <c r="I7520" t="s">
        <v>38</v>
      </c>
      <c r="J7520" t="s">
        <v>27</v>
      </c>
      <c r="K7520" t="s">
        <v>7864</v>
      </c>
      <c r="L7520" t="s">
        <v>7865</v>
      </c>
      <c r="M7520">
        <v>60623</v>
      </c>
      <c r="N7520" t="s">
        <v>3479</v>
      </c>
      <c r="O7520" t="s">
        <v>3357</v>
      </c>
      <c r="P7520" t="s">
        <v>32</v>
      </c>
      <c r="Q7520" t="s">
        <v>53</v>
      </c>
      <c r="R7520" t="s">
        <v>3358</v>
      </c>
      <c r="S7520">
        <v>25.344000000000001</v>
      </c>
      <c r="T7520">
        <v>6</v>
      </c>
      <c r="U7520">
        <v>0.2</v>
      </c>
      <c r="V7520">
        <v>7.92</v>
      </c>
      <c r="W7520" t="s">
        <v>10939</v>
      </c>
      <c r="X7520" t="s">
        <v>10937</v>
      </c>
      <c r="Y7520">
        <v>8</v>
      </c>
      <c r="Z7520" t="s">
        <v>10954</v>
      </c>
      <c r="AA7520">
        <v>0.3125</v>
      </c>
    </row>
    <row r="7521" spans="1:27" x14ac:dyDescent="0.35">
      <c r="A7521">
        <v>3924</v>
      </c>
      <c r="B7521" t="s">
        <v>9924</v>
      </c>
      <c r="C7521">
        <v>2014</v>
      </c>
      <c r="D7521" s="1">
        <v>41880</v>
      </c>
      <c r="E7521" s="1">
        <v>41884</v>
      </c>
      <c r="F7521" t="s">
        <v>23</v>
      </c>
      <c r="G7521" t="s">
        <v>2945</v>
      </c>
      <c r="H7521" t="s">
        <v>2946</v>
      </c>
      <c r="I7521" t="s">
        <v>38</v>
      </c>
      <c r="J7521" t="s">
        <v>27</v>
      </c>
      <c r="K7521" t="s">
        <v>7864</v>
      </c>
      <c r="L7521" t="s">
        <v>7865</v>
      </c>
      <c r="M7521">
        <v>60623</v>
      </c>
      <c r="N7521" t="s">
        <v>3479</v>
      </c>
      <c r="O7521" t="s">
        <v>7239</v>
      </c>
      <c r="P7521" t="s">
        <v>32</v>
      </c>
      <c r="Q7521" t="s">
        <v>53</v>
      </c>
      <c r="R7521" t="s">
        <v>7240</v>
      </c>
      <c r="S7521">
        <v>26.720000000000002</v>
      </c>
      <c r="T7521">
        <v>5</v>
      </c>
      <c r="U7521">
        <v>0.2</v>
      </c>
      <c r="V7521">
        <v>9.3520000000000003</v>
      </c>
      <c r="W7521" t="s">
        <v>10939</v>
      </c>
      <c r="X7521" t="s">
        <v>10937</v>
      </c>
      <c r="Y7521">
        <v>8</v>
      </c>
      <c r="Z7521" t="s">
        <v>10954</v>
      </c>
      <c r="AA7521">
        <v>0.35</v>
      </c>
    </row>
    <row r="7522" spans="1:27" x14ac:dyDescent="0.35">
      <c r="A7522">
        <v>3943</v>
      </c>
      <c r="B7522" t="s">
        <v>9925</v>
      </c>
      <c r="C7522">
        <v>2014</v>
      </c>
      <c r="D7522" s="1">
        <v>41787</v>
      </c>
      <c r="E7522" s="1">
        <v>41789</v>
      </c>
      <c r="F7522" t="s">
        <v>45</v>
      </c>
      <c r="G7522" t="s">
        <v>310</v>
      </c>
      <c r="H7522" t="s">
        <v>311</v>
      </c>
      <c r="I7522" t="s">
        <v>38</v>
      </c>
      <c r="J7522" t="s">
        <v>27</v>
      </c>
      <c r="K7522" t="s">
        <v>7944</v>
      </c>
      <c r="L7522" t="s">
        <v>7919</v>
      </c>
      <c r="M7522">
        <v>38109</v>
      </c>
      <c r="N7522" t="s">
        <v>3507</v>
      </c>
      <c r="O7522" t="s">
        <v>2465</v>
      </c>
      <c r="P7522" t="s">
        <v>32</v>
      </c>
      <c r="Q7522" t="s">
        <v>53</v>
      </c>
      <c r="R7522" t="s">
        <v>2466</v>
      </c>
      <c r="S7522">
        <v>25.920000000000005</v>
      </c>
      <c r="T7522">
        <v>5</v>
      </c>
      <c r="U7522">
        <v>0.2</v>
      </c>
      <c r="V7522">
        <v>9.0719999999999992</v>
      </c>
      <c r="W7522" t="s">
        <v>10939</v>
      </c>
      <c r="X7522" t="s">
        <v>10942</v>
      </c>
      <c r="Y7522">
        <v>5</v>
      </c>
      <c r="Z7522" t="s">
        <v>10952</v>
      </c>
      <c r="AA7522">
        <v>0.34999999999999992</v>
      </c>
    </row>
    <row r="7523" spans="1:27" x14ac:dyDescent="0.35">
      <c r="A7523">
        <v>3946</v>
      </c>
      <c r="B7523" t="s">
        <v>9383</v>
      </c>
      <c r="C7523">
        <v>2014</v>
      </c>
      <c r="D7523" s="1">
        <v>41962</v>
      </c>
      <c r="E7523" s="1">
        <v>41967</v>
      </c>
      <c r="F7523" t="s">
        <v>23</v>
      </c>
      <c r="G7523" t="s">
        <v>1799</v>
      </c>
      <c r="H7523" t="s">
        <v>1800</v>
      </c>
      <c r="I7523" t="s">
        <v>38</v>
      </c>
      <c r="J7523" t="s">
        <v>27</v>
      </c>
      <c r="K7523" t="s">
        <v>9384</v>
      </c>
      <c r="L7523" t="s">
        <v>7878</v>
      </c>
      <c r="M7523">
        <v>33030</v>
      </c>
      <c r="N7523" t="s">
        <v>3507</v>
      </c>
      <c r="O7523" t="s">
        <v>192</v>
      </c>
      <c r="P7523" t="s">
        <v>32</v>
      </c>
      <c r="Q7523" t="s">
        <v>53</v>
      </c>
      <c r="R7523" t="s">
        <v>193</v>
      </c>
      <c r="S7523">
        <v>44.384</v>
      </c>
      <c r="T7523">
        <v>1</v>
      </c>
      <c r="U7523">
        <v>0.2</v>
      </c>
      <c r="V7523">
        <v>15.534399999999998</v>
      </c>
      <c r="W7523" t="s">
        <v>10939</v>
      </c>
      <c r="X7523" t="s">
        <v>10940</v>
      </c>
      <c r="Y7523">
        <v>11</v>
      </c>
      <c r="Z7523" t="s">
        <v>10947</v>
      </c>
      <c r="AA7523">
        <v>0.35</v>
      </c>
    </row>
    <row r="7524" spans="1:27" x14ac:dyDescent="0.35">
      <c r="A7524">
        <v>4011</v>
      </c>
      <c r="B7524" t="s">
        <v>9759</v>
      </c>
      <c r="C7524">
        <v>2014</v>
      </c>
      <c r="D7524" s="1">
        <v>41965</v>
      </c>
      <c r="E7524" s="1">
        <v>41968</v>
      </c>
      <c r="F7524" t="s">
        <v>56</v>
      </c>
      <c r="G7524" t="s">
        <v>1288</v>
      </c>
      <c r="H7524" t="s">
        <v>1289</v>
      </c>
      <c r="I7524" t="s">
        <v>38</v>
      </c>
      <c r="J7524" t="s">
        <v>27</v>
      </c>
      <c r="K7524" t="s">
        <v>8101</v>
      </c>
      <c r="L7524" t="s">
        <v>8102</v>
      </c>
      <c r="M7524">
        <v>19143</v>
      </c>
      <c r="N7524" t="s">
        <v>3728</v>
      </c>
      <c r="O7524" t="s">
        <v>3368</v>
      </c>
      <c r="P7524" t="s">
        <v>32</v>
      </c>
      <c r="Q7524" t="s">
        <v>53</v>
      </c>
      <c r="R7524" t="s">
        <v>3369</v>
      </c>
      <c r="S7524">
        <v>8.4480000000000004</v>
      </c>
      <c r="T7524">
        <v>2</v>
      </c>
      <c r="U7524">
        <v>0.2</v>
      </c>
      <c r="V7524">
        <v>2.6399999999999997</v>
      </c>
      <c r="W7524" t="s">
        <v>10939</v>
      </c>
      <c r="X7524" t="s">
        <v>10940</v>
      </c>
      <c r="Y7524">
        <v>11</v>
      </c>
      <c r="Z7524" t="s">
        <v>10947</v>
      </c>
      <c r="AA7524">
        <v>0.31249999999999994</v>
      </c>
    </row>
    <row r="7525" spans="1:27" x14ac:dyDescent="0.35">
      <c r="A7525">
        <v>4055</v>
      </c>
      <c r="B7525" t="s">
        <v>9808</v>
      </c>
      <c r="C7525">
        <v>2011</v>
      </c>
      <c r="D7525" s="1">
        <v>40815</v>
      </c>
      <c r="E7525" s="1">
        <v>40819</v>
      </c>
      <c r="F7525" t="s">
        <v>23</v>
      </c>
      <c r="G7525" t="s">
        <v>920</v>
      </c>
      <c r="H7525" t="s">
        <v>921</v>
      </c>
      <c r="I7525" t="s">
        <v>26</v>
      </c>
      <c r="J7525" t="s">
        <v>27</v>
      </c>
      <c r="K7525" t="s">
        <v>8101</v>
      </c>
      <c r="L7525" t="s">
        <v>8102</v>
      </c>
      <c r="M7525">
        <v>19134</v>
      </c>
      <c r="N7525" t="s">
        <v>3728</v>
      </c>
      <c r="O7525" t="s">
        <v>7089</v>
      </c>
      <c r="P7525" t="s">
        <v>32</v>
      </c>
      <c r="Q7525" t="s">
        <v>53</v>
      </c>
      <c r="R7525" t="s">
        <v>7090</v>
      </c>
      <c r="S7525">
        <v>20.928000000000001</v>
      </c>
      <c r="T7525">
        <v>4</v>
      </c>
      <c r="U7525">
        <v>0.2</v>
      </c>
      <c r="V7525">
        <v>6.8015999999999996</v>
      </c>
      <c r="W7525" t="s">
        <v>10944</v>
      </c>
      <c r="X7525" t="s">
        <v>10937</v>
      </c>
      <c r="Y7525">
        <v>9</v>
      </c>
      <c r="Z7525" t="s">
        <v>10949</v>
      </c>
      <c r="AA7525">
        <v>0.32499999999999996</v>
      </c>
    </row>
    <row r="7526" spans="1:27" x14ac:dyDescent="0.35">
      <c r="A7526">
        <v>4081</v>
      </c>
      <c r="B7526" t="s">
        <v>9926</v>
      </c>
      <c r="C7526">
        <v>2013</v>
      </c>
      <c r="D7526" s="1">
        <v>41543</v>
      </c>
      <c r="E7526" s="1">
        <v>41547</v>
      </c>
      <c r="F7526" t="s">
        <v>23</v>
      </c>
      <c r="G7526" t="s">
        <v>1585</v>
      </c>
      <c r="H7526" t="s">
        <v>1586</v>
      </c>
      <c r="I7526" t="s">
        <v>26</v>
      </c>
      <c r="J7526" t="s">
        <v>27</v>
      </c>
      <c r="K7526" t="s">
        <v>8297</v>
      </c>
      <c r="L7526" t="s">
        <v>8023</v>
      </c>
      <c r="M7526">
        <v>97224</v>
      </c>
      <c r="N7526" t="s">
        <v>30</v>
      </c>
      <c r="O7526" t="s">
        <v>247</v>
      </c>
      <c r="P7526" t="s">
        <v>32</v>
      </c>
      <c r="Q7526" t="s">
        <v>53</v>
      </c>
      <c r="R7526" t="s">
        <v>248</v>
      </c>
      <c r="S7526">
        <v>60.048000000000002</v>
      </c>
      <c r="T7526">
        <v>9</v>
      </c>
      <c r="U7526">
        <v>0.2</v>
      </c>
      <c r="V7526">
        <v>22.518000000000001</v>
      </c>
      <c r="W7526" t="s">
        <v>10936</v>
      </c>
      <c r="X7526" t="s">
        <v>10937</v>
      </c>
      <c r="Y7526">
        <v>9</v>
      </c>
      <c r="Z7526" t="s">
        <v>10949</v>
      </c>
      <c r="AA7526">
        <v>0.375</v>
      </c>
    </row>
    <row r="7527" spans="1:27" x14ac:dyDescent="0.35">
      <c r="A7527">
        <v>4084</v>
      </c>
      <c r="B7527" t="s">
        <v>9927</v>
      </c>
      <c r="C7527">
        <v>2014</v>
      </c>
      <c r="D7527" s="1">
        <v>41815</v>
      </c>
      <c r="E7527" s="1">
        <v>41821</v>
      </c>
      <c r="F7527" t="s">
        <v>23</v>
      </c>
      <c r="G7527" t="s">
        <v>1265</v>
      </c>
      <c r="H7527" t="s">
        <v>1266</v>
      </c>
      <c r="I7527" t="s">
        <v>26</v>
      </c>
      <c r="J7527" t="s">
        <v>27</v>
      </c>
      <c r="K7527" t="s">
        <v>3633</v>
      </c>
      <c r="L7527" t="s">
        <v>7865</v>
      </c>
      <c r="M7527">
        <v>62521</v>
      </c>
      <c r="N7527" t="s">
        <v>3479</v>
      </c>
      <c r="O7527" t="s">
        <v>1457</v>
      </c>
      <c r="P7527" t="s">
        <v>32</v>
      </c>
      <c r="Q7527" t="s">
        <v>53</v>
      </c>
      <c r="R7527" t="s">
        <v>1458</v>
      </c>
      <c r="S7527">
        <v>10.272000000000002</v>
      </c>
      <c r="T7527">
        <v>3</v>
      </c>
      <c r="U7527">
        <v>0.2</v>
      </c>
      <c r="V7527">
        <v>3.2099999999999982</v>
      </c>
      <c r="W7527" t="s">
        <v>10939</v>
      </c>
      <c r="X7527" t="s">
        <v>10942</v>
      </c>
      <c r="Y7527">
        <v>6</v>
      </c>
      <c r="Z7527" t="s">
        <v>10946</v>
      </c>
      <c r="AA7527">
        <v>0.31249999999999978</v>
      </c>
    </row>
    <row r="7528" spans="1:27" x14ac:dyDescent="0.35">
      <c r="A7528">
        <v>4132</v>
      </c>
      <c r="B7528" t="s">
        <v>9928</v>
      </c>
      <c r="C7528">
        <v>2012</v>
      </c>
      <c r="D7528" s="1">
        <v>41092</v>
      </c>
      <c r="E7528" s="1">
        <v>41099</v>
      </c>
      <c r="F7528" t="s">
        <v>23</v>
      </c>
      <c r="G7528" t="s">
        <v>5363</v>
      </c>
      <c r="H7528" t="s">
        <v>5364</v>
      </c>
      <c r="I7528" t="s">
        <v>38</v>
      </c>
      <c r="J7528" t="s">
        <v>27</v>
      </c>
      <c r="K7528" t="s">
        <v>8340</v>
      </c>
      <c r="L7528" t="s">
        <v>7878</v>
      </c>
      <c r="M7528">
        <v>33021</v>
      </c>
      <c r="N7528" t="s">
        <v>3507</v>
      </c>
      <c r="O7528" t="s">
        <v>7056</v>
      </c>
      <c r="P7528" t="s">
        <v>32</v>
      </c>
      <c r="Q7528" t="s">
        <v>53</v>
      </c>
      <c r="R7528" t="s">
        <v>66</v>
      </c>
      <c r="S7528">
        <v>11.952000000000002</v>
      </c>
      <c r="T7528">
        <v>3</v>
      </c>
      <c r="U7528">
        <v>0.2</v>
      </c>
      <c r="V7528">
        <v>4.0338000000000003</v>
      </c>
      <c r="W7528" t="s">
        <v>10948</v>
      </c>
      <c r="X7528" t="s">
        <v>10937</v>
      </c>
      <c r="Y7528">
        <v>7</v>
      </c>
      <c r="Z7528" t="s">
        <v>10938</v>
      </c>
      <c r="AA7528">
        <v>0.33749999999999997</v>
      </c>
    </row>
    <row r="7529" spans="1:27" x14ac:dyDescent="0.35">
      <c r="A7529">
        <v>4133</v>
      </c>
      <c r="B7529" t="s">
        <v>9928</v>
      </c>
      <c r="C7529">
        <v>2012</v>
      </c>
      <c r="D7529" s="1">
        <v>41092</v>
      </c>
      <c r="E7529" s="1">
        <v>41099</v>
      </c>
      <c r="F7529" t="s">
        <v>23</v>
      </c>
      <c r="G7529" t="s">
        <v>5363</v>
      </c>
      <c r="H7529" t="s">
        <v>5364</v>
      </c>
      <c r="I7529" t="s">
        <v>38</v>
      </c>
      <c r="J7529" t="s">
        <v>27</v>
      </c>
      <c r="K7529" t="s">
        <v>8340</v>
      </c>
      <c r="L7529" t="s">
        <v>7878</v>
      </c>
      <c r="M7529">
        <v>33021</v>
      </c>
      <c r="N7529" t="s">
        <v>3507</v>
      </c>
      <c r="O7529" t="s">
        <v>7136</v>
      </c>
      <c r="P7529" t="s">
        <v>32</v>
      </c>
      <c r="Q7529" t="s">
        <v>53</v>
      </c>
      <c r="R7529" t="s">
        <v>7137</v>
      </c>
      <c r="S7529">
        <v>15.552000000000003</v>
      </c>
      <c r="T7529">
        <v>3</v>
      </c>
      <c r="U7529">
        <v>0.2</v>
      </c>
      <c r="V7529">
        <v>5.6375999999999999</v>
      </c>
      <c r="W7529" t="s">
        <v>10948</v>
      </c>
      <c r="X7529" t="s">
        <v>10937</v>
      </c>
      <c r="Y7529">
        <v>7</v>
      </c>
      <c r="Z7529" t="s">
        <v>10938</v>
      </c>
      <c r="AA7529">
        <v>0.36249999999999993</v>
      </c>
    </row>
    <row r="7530" spans="1:27" x14ac:dyDescent="0.35">
      <c r="A7530">
        <v>4153</v>
      </c>
      <c r="B7530" t="s">
        <v>9809</v>
      </c>
      <c r="C7530">
        <v>2014</v>
      </c>
      <c r="D7530" s="1">
        <v>41890</v>
      </c>
      <c r="E7530" s="1">
        <v>41894</v>
      </c>
      <c r="F7530" t="s">
        <v>23</v>
      </c>
      <c r="G7530" t="s">
        <v>250</v>
      </c>
      <c r="H7530" t="s">
        <v>251</v>
      </c>
      <c r="I7530" t="s">
        <v>38</v>
      </c>
      <c r="J7530" t="s">
        <v>27</v>
      </c>
      <c r="K7530" t="s">
        <v>8101</v>
      </c>
      <c r="L7530" t="s">
        <v>8102</v>
      </c>
      <c r="M7530">
        <v>19134</v>
      </c>
      <c r="N7530" t="s">
        <v>3728</v>
      </c>
      <c r="O7530" t="s">
        <v>1225</v>
      </c>
      <c r="P7530" t="s">
        <v>32</v>
      </c>
      <c r="Q7530" t="s">
        <v>53</v>
      </c>
      <c r="R7530" t="s">
        <v>1226</v>
      </c>
      <c r="S7530">
        <v>15.552000000000003</v>
      </c>
      <c r="T7530">
        <v>3</v>
      </c>
      <c r="U7530">
        <v>0.2</v>
      </c>
      <c r="V7530">
        <v>5.4432</v>
      </c>
      <c r="W7530" t="s">
        <v>10939</v>
      </c>
      <c r="X7530" t="s">
        <v>10937</v>
      </c>
      <c r="Y7530">
        <v>9</v>
      </c>
      <c r="Z7530" t="s">
        <v>10949</v>
      </c>
      <c r="AA7530">
        <v>0.34999999999999992</v>
      </c>
    </row>
    <row r="7531" spans="1:27" x14ac:dyDescent="0.35">
      <c r="A7531">
        <v>4159</v>
      </c>
      <c r="B7531" t="s">
        <v>9929</v>
      </c>
      <c r="C7531">
        <v>2011</v>
      </c>
      <c r="D7531" s="1">
        <v>40848</v>
      </c>
      <c r="E7531" s="1">
        <v>40855</v>
      </c>
      <c r="F7531" t="s">
        <v>23</v>
      </c>
      <c r="G7531" t="s">
        <v>920</v>
      </c>
      <c r="H7531" t="s">
        <v>921</v>
      </c>
      <c r="I7531" t="s">
        <v>26</v>
      </c>
      <c r="J7531" t="s">
        <v>27</v>
      </c>
      <c r="K7531" t="s">
        <v>7864</v>
      </c>
      <c r="L7531" t="s">
        <v>7865</v>
      </c>
      <c r="M7531">
        <v>60610</v>
      </c>
      <c r="N7531" t="s">
        <v>3479</v>
      </c>
      <c r="O7531" t="s">
        <v>7089</v>
      </c>
      <c r="P7531" t="s">
        <v>32</v>
      </c>
      <c r="Q7531" t="s">
        <v>53</v>
      </c>
      <c r="R7531" t="s">
        <v>7090</v>
      </c>
      <c r="S7531">
        <v>15.696000000000002</v>
      </c>
      <c r="T7531">
        <v>3</v>
      </c>
      <c r="U7531">
        <v>0.2</v>
      </c>
      <c r="V7531">
        <v>5.1011999999999995</v>
      </c>
      <c r="W7531" t="s">
        <v>10944</v>
      </c>
      <c r="X7531" t="s">
        <v>10940</v>
      </c>
      <c r="Y7531">
        <v>11</v>
      </c>
      <c r="Z7531" t="s">
        <v>10947</v>
      </c>
      <c r="AA7531">
        <v>0.32499999999999996</v>
      </c>
    </row>
    <row r="7532" spans="1:27" x14ac:dyDescent="0.35">
      <c r="A7532">
        <v>4170</v>
      </c>
      <c r="B7532" t="s">
        <v>9930</v>
      </c>
      <c r="C7532">
        <v>2012</v>
      </c>
      <c r="D7532" s="1">
        <v>41012</v>
      </c>
      <c r="E7532" s="1">
        <v>41013</v>
      </c>
      <c r="F7532" t="s">
        <v>56</v>
      </c>
      <c r="G7532" t="s">
        <v>2340</v>
      </c>
      <c r="H7532" t="s">
        <v>2341</v>
      </c>
      <c r="I7532" t="s">
        <v>127</v>
      </c>
      <c r="J7532" t="s">
        <v>27</v>
      </c>
      <c r="K7532" t="s">
        <v>8085</v>
      </c>
      <c r="L7532" t="s">
        <v>8021</v>
      </c>
      <c r="M7532">
        <v>85204</v>
      </c>
      <c r="N7532" t="s">
        <v>30</v>
      </c>
      <c r="O7532" t="s">
        <v>7150</v>
      </c>
      <c r="P7532" t="s">
        <v>32</v>
      </c>
      <c r="Q7532" t="s">
        <v>53</v>
      </c>
      <c r="R7532" t="s">
        <v>7151</v>
      </c>
      <c r="S7532">
        <v>31.104000000000006</v>
      </c>
      <c r="T7532">
        <v>6</v>
      </c>
      <c r="U7532">
        <v>0.2</v>
      </c>
      <c r="V7532">
        <v>10.8864</v>
      </c>
      <c r="W7532" t="s">
        <v>10948</v>
      </c>
      <c r="X7532" t="s">
        <v>10942</v>
      </c>
      <c r="Y7532">
        <v>4</v>
      </c>
      <c r="Z7532" t="s">
        <v>10943</v>
      </c>
      <c r="AA7532">
        <v>0.34999999999999992</v>
      </c>
    </row>
    <row r="7533" spans="1:27" x14ac:dyDescent="0.35">
      <c r="A7533">
        <v>4171</v>
      </c>
      <c r="B7533" t="s">
        <v>9930</v>
      </c>
      <c r="C7533">
        <v>2012</v>
      </c>
      <c r="D7533" s="1">
        <v>41012</v>
      </c>
      <c r="E7533" s="1">
        <v>41013</v>
      </c>
      <c r="F7533" t="s">
        <v>56</v>
      </c>
      <c r="G7533" t="s">
        <v>2340</v>
      </c>
      <c r="H7533" t="s">
        <v>2341</v>
      </c>
      <c r="I7533" t="s">
        <v>127</v>
      </c>
      <c r="J7533" t="s">
        <v>27</v>
      </c>
      <c r="K7533" t="s">
        <v>8085</v>
      </c>
      <c r="L7533" t="s">
        <v>8021</v>
      </c>
      <c r="M7533">
        <v>85204</v>
      </c>
      <c r="N7533" t="s">
        <v>30</v>
      </c>
      <c r="O7533" t="s">
        <v>2508</v>
      </c>
      <c r="P7533" t="s">
        <v>32</v>
      </c>
      <c r="Q7533" t="s">
        <v>53</v>
      </c>
      <c r="R7533" t="s">
        <v>2509</v>
      </c>
      <c r="S7533">
        <v>54.816000000000003</v>
      </c>
      <c r="T7533">
        <v>3</v>
      </c>
      <c r="U7533">
        <v>0.2</v>
      </c>
      <c r="V7533">
        <v>17.815199999999997</v>
      </c>
      <c r="W7533" t="s">
        <v>10948</v>
      </c>
      <c r="X7533" t="s">
        <v>10942</v>
      </c>
      <c r="Y7533">
        <v>4</v>
      </c>
      <c r="Z7533" t="s">
        <v>10943</v>
      </c>
      <c r="AA7533">
        <v>0.32499999999999996</v>
      </c>
    </row>
    <row r="7534" spans="1:27" x14ac:dyDescent="0.35">
      <c r="A7534">
        <v>4211</v>
      </c>
      <c r="B7534" t="s">
        <v>9931</v>
      </c>
      <c r="C7534">
        <v>2014</v>
      </c>
      <c r="D7534" s="1">
        <v>41983</v>
      </c>
      <c r="E7534" s="1">
        <v>41988</v>
      </c>
      <c r="F7534" t="s">
        <v>23</v>
      </c>
      <c r="G7534" t="s">
        <v>5401</v>
      </c>
      <c r="H7534" t="s">
        <v>5402</v>
      </c>
      <c r="I7534" t="s">
        <v>38</v>
      </c>
      <c r="J7534" t="s">
        <v>27</v>
      </c>
      <c r="K7534" t="s">
        <v>7864</v>
      </c>
      <c r="L7534" t="s">
        <v>7865</v>
      </c>
      <c r="M7534">
        <v>60623</v>
      </c>
      <c r="N7534" t="s">
        <v>3479</v>
      </c>
      <c r="O7534" t="s">
        <v>9852</v>
      </c>
      <c r="P7534" t="s">
        <v>32</v>
      </c>
      <c r="Q7534" t="s">
        <v>53</v>
      </c>
      <c r="R7534" t="s">
        <v>9853</v>
      </c>
      <c r="S7534">
        <v>15.984000000000002</v>
      </c>
      <c r="T7534">
        <v>2</v>
      </c>
      <c r="U7534">
        <v>0.2</v>
      </c>
      <c r="V7534">
        <v>4.9949999999999992</v>
      </c>
      <c r="W7534" t="s">
        <v>10939</v>
      </c>
      <c r="X7534" t="s">
        <v>10940</v>
      </c>
      <c r="Y7534">
        <v>12</v>
      </c>
      <c r="Z7534" t="s">
        <v>10941</v>
      </c>
      <c r="AA7534">
        <v>0.31249999999999989</v>
      </c>
    </row>
    <row r="7535" spans="1:27" x14ac:dyDescent="0.35">
      <c r="A7535">
        <v>4235</v>
      </c>
      <c r="B7535" t="s">
        <v>9760</v>
      </c>
      <c r="C7535">
        <v>2011</v>
      </c>
      <c r="D7535" s="1">
        <v>40807</v>
      </c>
      <c r="E7535" s="1">
        <v>40810</v>
      </c>
      <c r="F7535" t="s">
        <v>56</v>
      </c>
      <c r="G7535" t="s">
        <v>1116</v>
      </c>
      <c r="H7535" t="s">
        <v>1117</v>
      </c>
      <c r="I7535" t="s">
        <v>127</v>
      </c>
      <c r="J7535" t="s">
        <v>27</v>
      </c>
      <c r="K7535" t="s">
        <v>8101</v>
      </c>
      <c r="L7535" t="s">
        <v>8102</v>
      </c>
      <c r="M7535">
        <v>19143</v>
      </c>
      <c r="N7535" t="s">
        <v>3728</v>
      </c>
      <c r="O7535" t="s">
        <v>3389</v>
      </c>
      <c r="P7535" t="s">
        <v>32</v>
      </c>
      <c r="Q7535" t="s">
        <v>53</v>
      </c>
      <c r="R7535" t="s">
        <v>3390</v>
      </c>
      <c r="S7535">
        <v>11.352000000000002</v>
      </c>
      <c r="T7535">
        <v>3</v>
      </c>
      <c r="U7535">
        <v>0.2</v>
      </c>
      <c r="V7535">
        <v>4.1151</v>
      </c>
      <c r="W7535" t="s">
        <v>10944</v>
      </c>
      <c r="X7535" t="s">
        <v>10937</v>
      </c>
      <c r="Y7535">
        <v>9</v>
      </c>
      <c r="Z7535" t="s">
        <v>10949</v>
      </c>
      <c r="AA7535">
        <v>0.36249999999999993</v>
      </c>
    </row>
    <row r="7536" spans="1:27" x14ac:dyDescent="0.35">
      <c r="A7536">
        <v>4255</v>
      </c>
      <c r="B7536" t="s">
        <v>9932</v>
      </c>
      <c r="C7536">
        <v>2014</v>
      </c>
      <c r="D7536" s="1">
        <v>41926</v>
      </c>
      <c r="E7536" s="1">
        <v>41929</v>
      </c>
      <c r="F7536" t="s">
        <v>56</v>
      </c>
      <c r="G7536" t="s">
        <v>2297</v>
      </c>
      <c r="H7536" t="s">
        <v>2298</v>
      </c>
      <c r="I7536" t="s">
        <v>38</v>
      </c>
      <c r="J7536" t="s">
        <v>27</v>
      </c>
      <c r="K7536" t="s">
        <v>5529</v>
      </c>
      <c r="L7536" t="s">
        <v>7865</v>
      </c>
      <c r="M7536">
        <v>61032</v>
      </c>
      <c r="N7536" t="s">
        <v>3479</v>
      </c>
      <c r="O7536" t="s">
        <v>1160</v>
      </c>
      <c r="P7536" t="s">
        <v>32</v>
      </c>
      <c r="Q7536" t="s">
        <v>53</v>
      </c>
      <c r="R7536" t="s">
        <v>66</v>
      </c>
      <c r="S7536">
        <v>63.311999999999998</v>
      </c>
      <c r="T7536">
        <v>3</v>
      </c>
      <c r="U7536">
        <v>0.2</v>
      </c>
      <c r="V7536">
        <v>20.576399999999996</v>
      </c>
      <c r="W7536" t="s">
        <v>10939</v>
      </c>
      <c r="X7536" t="s">
        <v>10940</v>
      </c>
      <c r="Y7536">
        <v>10</v>
      </c>
      <c r="Z7536" t="s">
        <v>10945</v>
      </c>
      <c r="AA7536">
        <v>0.32499999999999996</v>
      </c>
    </row>
    <row r="7537" spans="1:27" x14ac:dyDescent="0.35">
      <c r="A7537">
        <v>4299</v>
      </c>
      <c r="B7537" t="s">
        <v>8219</v>
      </c>
      <c r="C7537">
        <v>2014</v>
      </c>
      <c r="D7537" s="1">
        <v>41875</v>
      </c>
      <c r="E7537" s="1">
        <v>41878</v>
      </c>
      <c r="F7537" t="s">
        <v>45</v>
      </c>
      <c r="G7537" t="s">
        <v>1831</v>
      </c>
      <c r="H7537" t="s">
        <v>1832</v>
      </c>
      <c r="I7537" t="s">
        <v>38</v>
      </c>
      <c r="J7537" t="s">
        <v>27</v>
      </c>
      <c r="K7537" t="s">
        <v>7956</v>
      </c>
      <c r="L7537" t="s">
        <v>7878</v>
      </c>
      <c r="M7537">
        <v>32303</v>
      </c>
      <c r="N7537" t="s">
        <v>3507</v>
      </c>
      <c r="O7537" t="s">
        <v>3420</v>
      </c>
      <c r="P7537" t="s">
        <v>32</v>
      </c>
      <c r="Q7537" t="s">
        <v>53</v>
      </c>
      <c r="R7537" t="s">
        <v>3421</v>
      </c>
      <c r="S7537">
        <v>49.568000000000005</v>
      </c>
      <c r="T7537">
        <v>2</v>
      </c>
      <c r="U7537">
        <v>0.2</v>
      </c>
      <c r="V7537">
        <v>15.489999999999997</v>
      </c>
      <c r="W7537" t="s">
        <v>10939</v>
      </c>
      <c r="X7537" t="s">
        <v>10937</v>
      </c>
      <c r="Y7537">
        <v>8</v>
      </c>
      <c r="Z7537" t="s">
        <v>10954</v>
      </c>
      <c r="AA7537">
        <v>0.31249999999999989</v>
      </c>
    </row>
    <row r="7538" spans="1:27" x14ac:dyDescent="0.35">
      <c r="A7538">
        <v>4302</v>
      </c>
      <c r="B7538" t="s">
        <v>8219</v>
      </c>
      <c r="C7538">
        <v>2014</v>
      </c>
      <c r="D7538" s="1">
        <v>41875</v>
      </c>
      <c r="E7538" s="1">
        <v>41878</v>
      </c>
      <c r="F7538" t="s">
        <v>45</v>
      </c>
      <c r="G7538" t="s">
        <v>1831</v>
      </c>
      <c r="H7538" t="s">
        <v>1832</v>
      </c>
      <c r="I7538" t="s">
        <v>38</v>
      </c>
      <c r="J7538" t="s">
        <v>27</v>
      </c>
      <c r="K7538" t="s">
        <v>7956</v>
      </c>
      <c r="L7538" t="s">
        <v>7878</v>
      </c>
      <c r="M7538">
        <v>32303</v>
      </c>
      <c r="N7538" t="s">
        <v>3507</v>
      </c>
      <c r="O7538" t="s">
        <v>3456</v>
      </c>
      <c r="P7538" t="s">
        <v>32</v>
      </c>
      <c r="Q7538" t="s">
        <v>53</v>
      </c>
      <c r="R7538" t="s">
        <v>3457</v>
      </c>
      <c r="S7538">
        <v>8.7200000000000006</v>
      </c>
      <c r="T7538">
        <v>5</v>
      </c>
      <c r="U7538">
        <v>0.2</v>
      </c>
      <c r="V7538">
        <v>2.9429999999999992</v>
      </c>
      <c r="W7538" t="s">
        <v>10939</v>
      </c>
      <c r="X7538" t="s">
        <v>10937</v>
      </c>
      <c r="Y7538">
        <v>8</v>
      </c>
      <c r="Z7538" t="s">
        <v>10954</v>
      </c>
      <c r="AA7538">
        <v>0.33749999999999986</v>
      </c>
    </row>
    <row r="7539" spans="1:27" x14ac:dyDescent="0.35">
      <c r="A7539">
        <v>4330</v>
      </c>
      <c r="B7539" t="s">
        <v>9505</v>
      </c>
      <c r="C7539">
        <v>2014</v>
      </c>
      <c r="D7539" s="1">
        <v>41916</v>
      </c>
      <c r="E7539" s="1">
        <v>41922</v>
      </c>
      <c r="F7539" t="s">
        <v>23</v>
      </c>
      <c r="G7539" t="s">
        <v>1831</v>
      </c>
      <c r="H7539" t="s">
        <v>1832</v>
      </c>
      <c r="I7539" t="s">
        <v>38</v>
      </c>
      <c r="J7539" t="s">
        <v>27</v>
      </c>
      <c r="K7539" t="s">
        <v>7942</v>
      </c>
      <c r="L7539" t="s">
        <v>7878</v>
      </c>
      <c r="M7539">
        <v>33012</v>
      </c>
      <c r="N7539" t="s">
        <v>3507</v>
      </c>
      <c r="O7539" t="s">
        <v>7274</v>
      </c>
      <c r="P7539" t="s">
        <v>32</v>
      </c>
      <c r="Q7539" t="s">
        <v>53</v>
      </c>
      <c r="R7539" t="s">
        <v>7275</v>
      </c>
      <c r="S7539">
        <v>15.552000000000003</v>
      </c>
      <c r="T7539">
        <v>3</v>
      </c>
      <c r="U7539">
        <v>0.2</v>
      </c>
      <c r="V7539">
        <v>5.4432</v>
      </c>
      <c r="W7539" t="s">
        <v>10939</v>
      </c>
      <c r="X7539" t="s">
        <v>10940</v>
      </c>
      <c r="Y7539">
        <v>10</v>
      </c>
      <c r="Z7539" t="s">
        <v>10945</v>
      </c>
      <c r="AA7539">
        <v>0.34999999999999992</v>
      </c>
    </row>
    <row r="7540" spans="1:27" x14ac:dyDescent="0.35">
      <c r="A7540">
        <v>4340</v>
      </c>
      <c r="B7540" t="s">
        <v>9933</v>
      </c>
      <c r="C7540">
        <v>2014</v>
      </c>
      <c r="D7540" s="1">
        <v>41879</v>
      </c>
      <c r="E7540" s="1">
        <v>41884</v>
      </c>
      <c r="F7540" t="s">
        <v>23</v>
      </c>
      <c r="G7540" t="s">
        <v>3858</v>
      </c>
      <c r="H7540" t="s">
        <v>3859</v>
      </c>
      <c r="I7540" t="s">
        <v>38</v>
      </c>
      <c r="J7540" t="s">
        <v>27</v>
      </c>
      <c r="K7540" t="s">
        <v>3887</v>
      </c>
      <c r="L7540" t="s">
        <v>7919</v>
      </c>
      <c r="M7540">
        <v>37064</v>
      </c>
      <c r="N7540" t="s">
        <v>3507</v>
      </c>
      <c r="O7540" t="s">
        <v>2589</v>
      </c>
      <c r="P7540" t="s">
        <v>32</v>
      </c>
      <c r="Q7540" t="s">
        <v>53</v>
      </c>
      <c r="R7540" t="s">
        <v>2590</v>
      </c>
      <c r="S7540">
        <v>5.1840000000000011</v>
      </c>
      <c r="T7540">
        <v>1</v>
      </c>
      <c r="U7540">
        <v>0.2</v>
      </c>
      <c r="V7540">
        <v>1.8144</v>
      </c>
      <c r="W7540" t="s">
        <v>10939</v>
      </c>
      <c r="X7540" t="s">
        <v>10937</v>
      </c>
      <c r="Y7540">
        <v>8</v>
      </c>
      <c r="Z7540" t="s">
        <v>10954</v>
      </c>
      <c r="AA7540">
        <v>0.34999999999999992</v>
      </c>
    </row>
    <row r="7541" spans="1:27" x14ac:dyDescent="0.35">
      <c r="A7541">
        <v>4358</v>
      </c>
      <c r="B7541" t="s">
        <v>9934</v>
      </c>
      <c r="C7541">
        <v>2014</v>
      </c>
      <c r="D7541" s="1">
        <v>41985</v>
      </c>
      <c r="E7541" s="1">
        <v>41985</v>
      </c>
      <c r="F7541" t="s">
        <v>234</v>
      </c>
      <c r="G7541" t="s">
        <v>2065</v>
      </c>
      <c r="H7541" t="s">
        <v>2066</v>
      </c>
      <c r="I7541" t="s">
        <v>38</v>
      </c>
      <c r="J7541" t="s">
        <v>27</v>
      </c>
      <c r="K7541" t="s">
        <v>8104</v>
      </c>
      <c r="L7541" t="s">
        <v>7865</v>
      </c>
      <c r="M7541">
        <v>60505</v>
      </c>
      <c r="N7541" t="s">
        <v>3479</v>
      </c>
      <c r="O7541" t="s">
        <v>9856</v>
      </c>
      <c r="P7541" t="s">
        <v>32</v>
      </c>
      <c r="Q7541" t="s">
        <v>53</v>
      </c>
      <c r="R7541" t="s">
        <v>9857</v>
      </c>
      <c r="S7541">
        <v>10.368000000000002</v>
      </c>
      <c r="T7541">
        <v>2</v>
      </c>
      <c r="U7541">
        <v>0.2</v>
      </c>
      <c r="V7541">
        <v>3.6288</v>
      </c>
      <c r="W7541" t="s">
        <v>10939</v>
      </c>
      <c r="X7541" t="s">
        <v>10940</v>
      </c>
      <c r="Y7541">
        <v>12</v>
      </c>
      <c r="Z7541" t="s">
        <v>10941</v>
      </c>
      <c r="AA7541">
        <v>0.34999999999999992</v>
      </c>
    </row>
    <row r="7542" spans="1:27" x14ac:dyDescent="0.35">
      <c r="A7542">
        <v>4369</v>
      </c>
      <c r="B7542" t="s">
        <v>9387</v>
      </c>
      <c r="C7542">
        <v>2014</v>
      </c>
      <c r="D7542" s="1">
        <v>41894</v>
      </c>
      <c r="E7542" s="1">
        <v>41896</v>
      </c>
      <c r="F7542" t="s">
        <v>45</v>
      </c>
      <c r="G7542" t="s">
        <v>1592</v>
      </c>
      <c r="H7542" t="s">
        <v>1593</v>
      </c>
      <c r="I7542" t="s">
        <v>38</v>
      </c>
      <c r="J7542" t="s">
        <v>27</v>
      </c>
      <c r="K7542" t="s">
        <v>7864</v>
      </c>
      <c r="L7542" t="s">
        <v>7865</v>
      </c>
      <c r="M7542">
        <v>60623</v>
      </c>
      <c r="N7542" t="s">
        <v>3479</v>
      </c>
      <c r="O7542" t="s">
        <v>2018</v>
      </c>
      <c r="P7542" t="s">
        <v>32</v>
      </c>
      <c r="Q7542" t="s">
        <v>53</v>
      </c>
      <c r="R7542" t="s">
        <v>2019</v>
      </c>
      <c r="S7542">
        <v>20.544000000000004</v>
      </c>
      <c r="T7542">
        <v>6</v>
      </c>
      <c r="U7542">
        <v>0.2</v>
      </c>
      <c r="V7542">
        <v>6.4199999999999964</v>
      </c>
      <c r="W7542" t="s">
        <v>10939</v>
      </c>
      <c r="X7542" t="s">
        <v>10937</v>
      </c>
      <c r="Y7542">
        <v>9</v>
      </c>
      <c r="Z7542" t="s">
        <v>10949</v>
      </c>
      <c r="AA7542">
        <v>0.31249999999999978</v>
      </c>
    </row>
    <row r="7543" spans="1:27" x14ac:dyDescent="0.35">
      <c r="A7543">
        <v>4464</v>
      </c>
      <c r="B7543" t="s">
        <v>8225</v>
      </c>
      <c r="C7543">
        <v>2014</v>
      </c>
      <c r="D7543" s="1">
        <v>41911</v>
      </c>
      <c r="E7543" s="1">
        <v>41914</v>
      </c>
      <c r="F7543" t="s">
        <v>56</v>
      </c>
      <c r="G7543" t="s">
        <v>2471</v>
      </c>
      <c r="H7543" t="s">
        <v>2472</v>
      </c>
      <c r="I7543" t="s">
        <v>127</v>
      </c>
      <c r="J7543" t="s">
        <v>27</v>
      </c>
      <c r="K7543" t="s">
        <v>8104</v>
      </c>
      <c r="L7543" t="s">
        <v>7873</v>
      </c>
      <c r="M7543">
        <v>80013</v>
      </c>
      <c r="N7543" t="s">
        <v>30</v>
      </c>
      <c r="O7543" t="s">
        <v>1792</v>
      </c>
      <c r="P7543" t="s">
        <v>32</v>
      </c>
      <c r="Q7543" t="s">
        <v>53</v>
      </c>
      <c r="R7543" t="s">
        <v>1802</v>
      </c>
      <c r="S7543">
        <v>14.352000000000002</v>
      </c>
      <c r="T7543">
        <v>3</v>
      </c>
      <c r="U7543">
        <v>0.2</v>
      </c>
      <c r="V7543">
        <v>5.2026000000000003</v>
      </c>
      <c r="W7543" t="s">
        <v>10939</v>
      </c>
      <c r="X7543" t="s">
        <v>10937</v>
      </c>
      <c r="Y7543">
        <v>9</v>
      </c>
      <c r="Z7543" t="s">
        <v>10949</v>
      </c>
      <c r="AA7543">
        <v>0.36249999999999999</v>
      </c>
    </row>
    <row r="7544" spans="1:27" x14ac:dyDescent="0.35">
      <c r="A7544">
        <v>4475</v>
      </c>
      <c r="B7544" t="s">
        <v>8226</v>
      </c>
      <c r="C7544">
        <v>2014</v>
      </c>
      <c r="D7544" s="1">
        <v>41912</v>
      </c>
      <c r="E7544" s="1">
        <v>41912</v>
      </c>
      <c r="F7544" t="s">
        <v>234</v>
      </c>
      <c r="G7544" t="s">
        <v>8107</v>
      </c>
      <c r="H7544" t="s">
        <v>8108</v>
      </c>
      <c r="I7544" t="s">
        <v>127</v>
      </c>
      <c r="J7544" t="s">
        <v>27</v>
      </c>
      <c r="K7544" t="s">
        <v>8227</v>
      </c>
      <c r="L7544" t="s">
        <v>8109</v>
      </c>
      <c r="M7544">
        <v>44060</v>
      </c>
      <c r="N7544" t="s">
        <v>3728</v>
      </c>
      <c r="O7544" t="s">
        <v>3398</v>
      </c>
      <c r="P7544" t="s">
        <v>32</v>
      </c>
      <c r="Q7544" t="s">
        <v>53</v>
      </c>
      <c r="R7544" t="s">
        <v>3399</v>
      </c>
      <c r="S7544">
        <v>15.552000000000003</v>
      </c>
      <c r="T7544">
        <v>3</v>
      </c>
      <c r="U7544">
        <v>0.2</v>
      </c>
      <c r="V7544">
        <v>5.4432</v>
      </c>
      <c r="W7544" t="s">
        <v>10939</v>
      </c>
      <c r="X7544" t="s">
        <v>10937</v>
      </c>
      <c r="Y7544">
        <v>9</v>
      </c>
      <c r="Z7544" t="s">
        <v>10949</v>
      </c>
      <c r="AA7544">
        <v>0.34999999999999992</v>
      </c>
    </row>
    <row r="7545" spans="1:27" x14ac:dyDescent="0.35">
      <c r="A7545">
        <v>4477</v>
      </c>
      <c r="B7545" t="s">
        <v>8226</v>
      </c>
      <c r="C7545">
        <v>2014</v>
      </c>
      <c r="D7545" s="1">
        <v>41912</v>
      </c>
      <c r="E7545" s="1">
        <v>41912</v>
      </c>
      <c r="F7545" t="s">
        <v>234</v>
      </c>
      <c r="G7545" t="s">
        <v>8107</v>
      </c>
      <c r="H7545" t="s">
        <v>8108</v>
      </c>
      <c r="I7545" t="s">
        <v>127</v>
      </c>
      <c r="J7545" t="s">
        <v>27</v>
      </c>
      <c r="K7545" t="s">
        <v>8227</v>
      </c>
      <c r="L7545" t="s">
        <v>8109</v>
      </c>
      <c r="M7545">
        <v>44060</v>
      </c>
      <c r="N7545" t="s">
        <v>3728</v>
      </c>
      <c r="O7545" t="s">
        <v>1147</v>
      </c>
      <c r="P7545" t="s">
        <v>32</v>
      </c>
      <c r="Q7545" t="s">
        <v>53</v>
      </c>
      <c r="R7545" t="s">
        <v>1148</v>
      </c>
      <c r="S7545">
        <v>8.4480000000000004</v>
      </c>
      <c r="T7545">
        <v>2</v>
      </c>
      <c r="U7545">
        <v>0.2</v>
      </c>
      <c r="V7545">
        <v>2.6399999999999997</v>
      </c>
      <c r="W7545" t="s">
        <v>10939</v>
      </c>
      <c r="X7545" t="s">
        <v>10937</v>
      </c>
      <c r="Y7545">
        <v>9</v>
      </c>
      <c r="Z7545" t="s">
        <v>10949</v>
      </c>
      <c r="AA7545">
        <v>0.31249999999999994</v>
      </c>
    </row>
    <row r="7546" spans="1:27" x14ac:dyDescent="0.35">
      <c r="A7546">
        <v>4494</v>
      </c>
      <c r="B7546" t="s">
        <v>8228</v>
      </c>
      <c r="C7546">
        <v>2011</v>
      </c>
      <c r="D7546" s="1">
        <v>40878</v>
      </c>
      <c r="E7546" s="1">
        <v>40880</v>
      </c>
      <c r="F7546" t="s">
        <v>45</v>
      </c>
      <c r="G7546" t="s">
        <v>3334</v>
      </c>
      <c r="H7546" t="s">
        <v>3335</v>
      </c>
      <c r="I7546" t="s">
        <v>38</v>
      </c>
      <c r="J7546" t="s">
        <v>27</v>
      </c>
      <c r="K7546" t="s">
        <v>3521</v>
      </c>
      <c r="L7546" t="s">
        <v>8109</v>
      </c>
      <c r="M7546">
        <v>43229</v>
      </c>
      <c r="N7546" t="s">
        <v>3728</v>
      </c>
      <c r="O7546" t="s">
        <v>7085</v>
      </c>
      <c r="P7546" t="s">
        <v>32</v>
      </c>
      <c r="Q7546" t="s">
        <v>53</v>
      </c>
      <c r="R7546" t="s">
        <v>7086</v>
      </c>
      <c r="S7546">
        <v>36.288000000000011</v>
      </c>
      <c r="T7546">
        <v>7</v>
      </c>
      <c r="U7546">
        <v>0.2</v>
      </c>
      <c r="V7546">
        <v>12.700800000000001</v>
      </c>
      <c r="W7546" t="s">
        <v>10944</v>
      </c>
      <c r="X7546" t="s">
        <v>10940</v>
      </c>
      <c r="Y7546">
        <v>12</v>
      </c>
      <c r="Z7546" t="s">
        <v>10941</v>
      </c>
      <c r="AA7546">
        <v>0.34999999999999992</v>
      </c>
    </row>
    <row r="7547" spans="1:27" x14ac:dyDescent="0.35">
      <c r="A7547">
        <v>4568</v>
      </c>
      <c r="B7547" t="s">
        <v>9507</v>
      </c>
      <c r="C7547">
        <v>2014</v>
      </c>
      <c r="D7547" s="1">
        <v>41977</v>
      </c>
      <c r="E7547" s="1">
        <v>41984</v>
      </c>
      <c r="F7547" t="s">
        <v>23</v>
      </c>
      <c r="G7547" t="s">
        <v>739</v>
      </c>
      <c r="H7547" t="s">
        <v>740</v>
      </c>
      <c r="I7547" t="s">
        <v>38</v>
      </c>
      <c r="J7547" t="s">
        <v>27</v>
      </c>
      <c r="K7547" t="s">
        <v>5082</v>
      </c>
      <c r="L7547" t="s">
        <v>7858</v>
      </c>
      <c r="M7547">
        <v>28314</v>
      </c>
      <c r="N7547" t="s">
        <v>3507</v>
      </c>
      <c r="O7547" t="s">
        <v>3364</v>
      </c>
      <c r="P7547" t="s">
        <v>32</v>
      </c>
      <c r="Q7547" t="s">
        <v>53</v>
      </c>
      <c r="R7547" t="s">
        <v>3365</v>
      </c>
      <c r="S7547">
        <v>24.448</v>
      </c>
      <c r="T7547">
        <v>4</v>
      </c>
      <c r="U7547">
        <v>0.2</v>
      </c>
      <c r="V7547">
        <v>8.8623999999999992</v>
      </c>
      <c r="W7547" t="s">
        <v>10939</v>
      </c>
      <c r="X7547" t="s">
        <v>10940</v>
      </c>
      <c r="Y7547">
        <v>12</v>
      </c>
      <c r="Z7547" t="s">
        <v>10941</v>
      </c>
      <c r="AA7547">
        <v>0.36249999999999993</v>
      </c>
    </row>
    <row r="7548" spans="1:27" x14ac:dyDescent="0.35">
      <c r="A7548">
        <v>4603</v>
      </c>
      <c r="B7548" t="s">
        <v>8713</v>
      </c>
      <c r="C7548">
        <v>2012</v>
      </c>
      <c r="D7548" s="1">
        <v>41055</v>
      </c>
      <c r="E7548" s="1">
        <v>41058</v>
      </c>
      <c r="F7548" t="s">
        <v>45</v>
      </c>
      <c r="G7548" t="s">
        <v>516</v>
      </c>
      <c r="H7548" t="s">
        <v>517</v>
      </c>
      <c r="I7548" t="s">
        <v>127</v>
      </c>
      <c r="J7548" t="s">
        <v>27</v>
      </c>
      <c r="K7548" t="s">
        <v>7937</v>
      </c>
      <c r="L7548" t="s">
        <v>7858</v>
      </c>
      <c r="M7548">
        <v>28540</v>
      </c>
      <c r="N7548" t="s">
        <v>3507</v>
      </c>
      <c r="O7548" t="s">
        <v>1045</v>
      </c>
      <c r="P7548" t="s">
        <v>32</v>
      </c>
      <c r="Q7548" t="s">
        <v>53</v>
      </c>
      <c r="R7548" t="s">
        <v>1046</v>
      </c>
      <c r="S7548">
        <v>18.272000000000002</v>
      </c>
      <c r="T7548">
        <v>1</v>
      </c>
      <c r="U7548">
        <v>0.2</v>
      </c>
      <c r="V7548">
        <v>5.9383999999999988</v>
      </c>
      <c r="W7548" t="s">
        <v>10948</v>
      </c>
      <c r="X7548" t="s">
        <v>10942</v>
      </c>
      <c r="Y7548">
        <v>5</v>
      </c>
      <c r="Z7548" t="s">
        <v>10952</v>
      </c>
      <c r="AA7548">
        <v>0.3249999999999999</v>
      </c>
    </row>
    <row r="7549" spans="1:27" x14ac:dyDescent="0.35">
      <c r="A7549">
        <v>4604</v>
      </c>
      <c r="B7549" t="s">
        <v>8713</v>
      </c>
      <c r="C7549">
        <v>2012</v>
      </c>
      <c r="D7549" s="1">
        <v>41055</v>
      </c>
      <c r="E7549" s="1">
        <v>41058</v>
      </c>
      <c r="F7549" t="s">
        <v>45</v>
      </c>
      <c r="G7549" t="s">
        <v>516</v>
      </c>
      <c r="H7549" t="s">
        <v>517</v>
      </c>
      <c r="I7549" t="s">
        <v>127</v>
      </c>
      <c r="J7549" t="s">
        <v>27</v>
      </c>
      <c r="K7549" t="s">
        <v>7937</v>
      </c>
      <c r="L7549" t="s">
        <v>7858</v>
      </c>
      <c r="M7549">
        <v>28540</v>
      </c>
      <c r="N7549" t="s">
        <v>3507</v>
      </c>
      <c r="O7549" t="s">
        <v>7262</v>
      </c>
      <c r="P7549" t="s">
        <v>32</v>
      </c>
      <c r="Q7549" t="s">
        <v>53</v>
      </c>
      <c r="R7549" t="s">
        <v>7263</v>
      </c>
      <c r="S7549">
        <v>153.72800000000001</v>
      </c>
      <c r="T7549">
        <v>4</v>
      </c>
      <c r="U7549">
        <v>0.2</v>
      </c>
      <c r="V7549">
        <v>53.804799999999986</v>
      </c>
      <c r="W7549" t="s">
        <v>10948</v>
      </c>
      <c r="X7549" t="s">
        <v>10942</v>
      </c>
      <c r="Y7549">
        <v>5</v>
      </c>
      <c r="Z7549" t="s">
        <v>10952</v>
      </c>
      <c r="AA7549">
        <v>0.34999999999999987</v>
      </c>
    </row>
    <row r="7550" spans="1:27" x14ac:dyDescent="0.35">
      <c r="A7550">
        <v>4614</v>
      </c>
      <c r="B7550" t="s">
        <v>9696</v>
      </c>
      <c r="C7550">
        <v>2014</v>
      </c>
      <c r="D7550" s="1">
        <v>41640</v>
      </c>
      <c r="E7550" s="1">
        <v>41646</v>
      </c>
      <c r="F7550" t="s">
        <v>23</v>
      </c>
      <c r="G7550" t="s">
        <v>1390</v>
      </c>
      <c r="H7550" t="s">
        <v>1391</v>
      </c>
      <c r="I7550" t="s">
        <v>38</v>
      </c>
      <c r="J7550" t="s">
        <v>27</v>
      </c>
      <c r="K7550" t="s">
        <v>7937</v>
      </c>
      <c r="L7550" t="s">
        <v>7878</v>
      </c>
      <c r="M7550">
        <v>32216</v>
      </c>
      <c r="N7550" t="s">
        <v>3507</v>
      </c>
      <c r="O7550" t="s">
        <v>1707</v>
      </c>
      <c r="P7550" t="s">
        <v>32</v>
      </c>
      <c r="Q7550" t="s">
        <v>53</v>
      </c>
      <c r="R7550" t="s">
        <v>1708</v>
      </c>
      <c r="S7550">
        <v>23.480000000000004</v>
      </c>
      <c r="T7550">
        <v>5</v>
      </c>
      <c r="U7550">
        <v>0.2</v>
      </c>
      <c r="V7550">
        <v>8.218</v>
      </c>
      <c r="W7550" t="s">
        <v>10939</v>
      </c>
      <c r="X7550" t="s">
        <v>10950</v>
      </c>
      <c r="Y7550">
        <v>1</v>
      </c>
      <c r="Z7550" t="s">
        <v>10951</v>
      </c>
      <c r="AA7550">
        <v>0.34999999999999992</v>
      </c>
    </row>
    <row r="7551" spans="1:27" x14ac:dyDescent="0.35">
      <c r="A7551">
        <v>4624</v>
      </c>
      <c r="B7551" t="s">
        <v>8230</v>
      </c>
      <c r="C7551">
        <v>2014</v>
      </c>
      <c r="D7551" s="1">
        <v>41892</v>
      </c>
      <c r="E7551" s="1">
        <v>41897</v>
      </c>
      <c r="F7551" t="s">
        <v>23</v>
      </c>
      <c r="G7551" t="s">
        <v>872</v>
      </c>
      <c r="H7551" t="s">
        <v>873</v>
      </c>
      <c r="I7551" t="s">
        <v>38</v>
      </c>
      <c r="J7551" t="s">
        <v>27</v>
      </c>
      <c r="K7551" t="s">
        <v>3938</v>
      </c>
      <c r="L7551" t="s">
        <v>7919</v>
      </c>
      <c r="M7551">
        <v>38401</v>
      </c>
      <c r="N7551" t="s">
        <v>3507</v>
      </c>
      <c r="O7551" t="s">
        <v>1004</v>
      </c>
      <c r="P7551" t="s">
        <v>32</v>
      </c>
      <c r="Q7551" t="s">
        <v>53</v>
      </c>
      <c r="R7551" t="s">
        <v>2547</v>
      </c>
      <c r="S7551">
        <v>177.536</v>
      </c>
      <c r="T7551">
        <v>4</v>
      </c>
      <c r="U7551">
        <v>0.2</v>
      </c>
      <c r="V7551">
        <v>62.137599999999992</v>
      </c>
      <c r="W7551" t="s">
        <v>10939</v>
      </c>
      <c r="X7551" t="s">
        <v>10937</v>
      </c>
      <c r="Y7551">
        <v>9</v>
      </c>
      <c r="Z7551" t="s">
        <v>10949</v>
      </c>
      <c r="AA7551">
        <v>0.35</v>
      </c>
    </row>
    <row r="7552" spans="1:27" x14ac:dyDescent="0.35">
      <c r="A7552">
        <v>4659</v>
      </c>
      <c r="B7552" t="s">
        <v>8826</v>
      </c>
      <c r="C7552">
        <v>2012</v>
      </c>
      <c r="D7552" s="1">
        <v>41032</v>
      </c>
      <c r="E7552" s="1">
        <v>41036</v>
      </c>
      <c r="F7552" t="s">
        <v>23</v>
      </c>
      <c r="G7552" t="s">
        <v>644</v>
      </c>
      <c r="H7552" t="s">
        <v>645</v>
      </c>
      <c r="I7552" t="s">
        <v>38</v>
      </c>
      <c r="J7552" t="s">
        <v>27</v>
      </c>
      <c r="K7552" t="s">
        <v>8101</v>
      </c>
      <c r="L7552" t="s">
        <v>8102</v>
      </c>
      <c r="M7552">
        <v>19140</v>
      </c>
      <c r="N7552" t="s">
        <v>3728</v>
      </c>
      <c r="O7552" t="s">
        <v>2610</v>
      </c>
      <c r="P7552" t="s">
        <v>32</v>
      </c>
      <c r="Q7552" t="s">
        <v>53</v>
      </c>
      <c r="R7552" t="s">
        <v>2611</v>
      </c>
      <c r="S7552">
        <v>7.9680000000000009</v>
      </c>
      <c r="T7552">
        <v>2</v>
      </c>
      <c r="U7552">
        <v>0.2</v>
      </c>
      <c r="V7552">
        <v>2.8884000000000007</v>
      </c>
      <c r="W7552" t="s">
        <v>10948</v>
      </c>
      <c r="X7552" t="s">
        <v>10942</v>
      </c>
      <c r="Y7552">
        <v>5</v>
      </c>
      <c r="Z7552" t="s">
        <v>10952</v>
      </c>
      <c r="AA7552">
        <v>0.36250000000000004</v>
      </c>
    </row>
    <row r="7553" spans="1:27" x14ac:dyDescent="0.35">
      <c r="A7553">
        <v>4693</v>
      </c>
      <c r="B7553" t="s">
        <v>8055</v>
      </c>
      <c r="C7553">
        <v>2011</v>
      </c>
      <c r="D7553" s="1">
        <v>40897</v>
      </c>
      <c r="E7553" s="1">
        <v>40899</v>
      </c>
      <c r="F7553" t="s">
        <v>56</v>
      </c>
      <c r="G7553" t="s">
        <v>4293</v>
      </c>
      <c r="H7553" t="s">
        <v>4294</v>
      </c>
      <c r="I7553" t="s">
        <v>38</v>
      </c>
      <c r="J7553" t="s">
        <v>27</v>
      </c>
      <c r="K7553" t="s">
        <v>8020</v>
      </c>
      <c r="L7553" t="s">
        <v>8021</v>
      </c>
      <c r="M7553">
        <v>85705</v>
      </c>
      <c r="N7553" t="s">
        <v>30</v>
      </c>
      <c r="O7553" t="s">
        <v>1004</v>
      </c>
      <c r="P7553" t="s">
        <v>32</v>
      </c>
      <c r="Q7553" t="s">
        <v>53</v>
      </c>
      <c r="R7553" t="s">
        <v>2547</v>
      </c>
      <c r="S7553">
        <v>221.92000000000002</v>
      </c>
      <c r="T7553">
        <v>5</v>
      </c>
      <c r="U7553">
        <v>0.2</v>
      </c>
      <c r="V7553">
        <v>77.671999999999983</v>
      </c>
      <c r="W7553" t="s">
        <v>10944</v>
      </c>
      <c r="X7553" t="s">
        <v>10940</v>
      </c>
      <c r="Y7553">
        <v>12</v>
      </c>
      <c r="Z7553" t="s">
        <v>10941</v>
      </c>
      <c r="AA7553">
        <v>0.34999999999999992</v>
      </c>
    </row>
    <row r="7554" spans="1:27" x14ac:dyDescent="0.35">
      <c r="A7554">
        <v>4694</v>
      </c>
      <c r="B7554" t="s">
        <v>8055</v>
      </c>
      <c r="C7554">
        <v>2011</v>
      </c>
      <c r="D7554" s="1">
        <v>40897</v>
      </c>
      <c r="E7554" s="1">
        <v>40899</v>
      </c>
      <c r="F7554" t="s">
        <v>56</v>
      </c>
      <c r="G7554" t="s">
        <v>4293</v>
      </c>
      <c r="H7554" t="s">
        <v>4294</v>
      </c>
      <c r="I7554" t="s">
        <v>38</v>
      </c>
      <c r="J7554" t="s">
        <v>27</v>
      </c>
      <c r="K7554" t="s">
        <v>8020</v>
      </c>
      <c r="L7554" t="s">
        <v>8021</v>
      </c>
      <c r="M7554">
        <v>85705</v>
      </c>
      <c r="N7554" t="s">
        <v>30</v>
      </c>
      <c r="O7554" t="s">
        <v>7164</v>
      </c>
      <c r="P7554" t="s">
        <v>32</v>
      </c>
      <c r="Q7554" t="s">
        <v>53</v>
      </c>
      <c r="R7554" t="s">
        <v>7165</v>
      </c>
      <c r="S7554">
        <v>8.4480000000000004</v>
      </c>
      <c r="T7554">
        <v>2</v>
      </c>
      <c r="U7554">
        <v>0.2</v>
      </c>
      <c r="V7554">
        <v>2.6399999999999997</v>
      </c>
      <c r="W7554" t="s">
        <v>10944</v>
      </c>
      <c r="X7554" t="s">
        <v>10940</v>
      </c>
      <c r="Y7554">
        <v>12</v>
      </c>
      <c r="Z7554" t="s">
        <v>10941</v>
      </c>
      <c r="AA7554">
        <v>0.31249999999999994</v>
      </c>
    </row>
    <row r="7555" spans="1:27" x14ac:dyDescent="0.35">
      <c r="A7555">
        <v>4756</v>
      </c>
      <c r="B7555" t="s">
        <v>9935</v>
      </c>
      <c r="C7555">
        <v>2014</v>
      </c>
      <c r="D7555" s="1">
        <v>41674</v>
      </c>
      <c r="E7555" s="1">
        <v>41679</v>
      </c>
      <c r="F7555" t="s">
        <v>23</v>
      </c>
      <c r="G7555" t="s">
        <v>3827</v>
      </c>
      <c r="H7555" t="s">
        <v>3828</v>
      </c>
      <c r="I7555" t="s">
        <v>38</v>
      </c>
      <c r="J7555" t="s">
        <v>27</v>
      </c>
      <c r="K7555" t="s">
        <v>7903</v>
      </c>
      <c r="L7555" t="s">
        <v>7878</v>
      </c>
      <c r="M7555">
        <v>33024</v>
      </c>
      <c r="N7555" t="s">
        <v>3507</v>
      </c>
      <c r="O7555" t="s">
        <v>3400</v>
      </c>
      <c r="P7555" t="s">
        <v>32</v>
      </c>
      <c r="Q7555" t="s">
        <v>53</v>
      </c>
      <c r="R7555" t="s">
        <v>3401</v>
      </c>
      <c r="S7555">
        <v>115.29600000000001</v>
      </c>
      <c r="T7555">
        <v>3</v>
      </c>
      <c r="U7555">
        <v>0.2</v>
      </c>
      <c r="V7555">
        <v>40.353599999999986</v>
      </c>
      <c r="W7555" t="s">
        <v>10939</v>
      </c>
      <c r="X7555" t="s">
        <v>10950</v>
      </c>
      <c r="Y7555">
        <v>2</v>
      </c>
      <c r="Z7555" t="s">
        <v>10955</v>
      </c>
      <c r="AA7555">
        <v>0.34999999999999987</v>
      </c>
    </row>
    <row r="7556" spans="1:27" x14ac:dyDescent="0.35">
      <c r="A7556">
        <v>4769</v>
      </c>
      <c r="B7556" t="s">
        <v>9936</v>
      </c>
      <c r="C7556">
        <v>2014</v>
      </c>
      <c r="D7556" s="1">
        <v>41793</v>
      </c>
      <c r="E7556" s="1">
        <v>41794</v>
      </c>
      <c r="F7556" t="s">
        <v>234</v>
      </c>
      <c r="G7556" t="s">
        <v>7341</v>
      </c>
      <c r="H7556" t="s">
        <v>7342</v>
      </c>
      <c r="I7556" t="s">
        <v>38</v>
      </c>
      <c r="J7556" t="s">
        <v>27</v>
      </c>
      <c r="K7556" t="s">
        <v>7937</v>
      </c>
      <c r="L7556" t="s">
        <v>7858</v>
      </c>
      <c r="M7556">
        <v>28540</v>
      </c>
      <c r="N7556" t="s">
        <v>3507</v>
      </c>
      <c r="O7556" t="s">
        <v>9922</v>
      </c>
      <c r="P7556" t="s">
        <v>32</v>
      </c>
      <c r="Q7556" t="s">
        <v>53</v>
      </c>
      <c r="R7556" t="s">
        <v>9923</v>
      </c>
      <c r="S7556">
        <v>25.344000000000001</v>
      </c>
      <c r="T7556">
        <v>4</v>
      </c>
      <c r="U7556">
        <v>0.2</v>
      </c>
      <c r="V7556">
        <v>9.1871999999999989</v>
      </c>
      <c r="W7556" t="s">
        <v>10939</v>
      </c>
      <c r="X7556" t="s">
        <v>10942</v>
      </c>
      <c r="Y7556">
        <v>6</v>
      </c>
      <c r="Z7556" t="s">
        <v>10946</v>
      </c>
      <c r="AA7556">
        <v>0.36249999999999993</v>
      </c>
    </row>
    <row r="7557" spans="1:27" x14ac:dyDescent="0.35">
      <c r="A7557">
        <v>4792</v>
      </c>
      <c r="B7557" t="s">
        <v>8232</v>
      </c>
      <c r="C7557">
        <v>2012</v>
      </c>
      <c r="D7557" s="1">
        <v>41254</v>
      </c>
      <c r="E7557" s="1">
        <v>41259</v>
      </c>
      <c r="F7557" t="s">
        <v>23</v>
      </c>
      <c r="G7557" t="s">
        <v>2583</v>
      </c>
      <c r="H7557" t="s">
        <v>2584</v>
      </c>
      <c r="I7557" t="s">
        <v>38</v>
      </c>
      <c r="J7557" t="s">
        <v>27</v>
      </c>
      <c r="K7557" t="s">
        <v>8010</v>
      </c>
      <c r="L7557" t="s">
        <v>7873</v>
      </c>
      <c r="M7557">
        <v>80906</v>
      </c>
      <c r="N7557" t="s">
        <v>30</v>
      </c>
      <c r="O7557" t="s">
        <v>2465</v>
      </c>
      <c r="P7557" t="s">
        <v>32</v>
      </c>
      <c r="Q7557" t="s">
        <v>53</v>
      </c>
      <c r="R7557" t="s">
        <v>9937</v>
      </c>
      <c r="S7557">
        <v>85.055999999999997</v>
      </c>
      <c r="T7557">
        <v>3</v>
      </c>
      <c r="U7557">
        <v>0.2</v>
      </c>
      <c r="V7557">
        <v>28.706399999999991</v>
      </c>
      <c r="W7557" t="s">
        <v>10948</v>
      </c>
      <c r="X7557" t="s">
        <v>10940</v>
      </c>
      <c r="Y7557">
        <v>12</v>
      </c>
      <c r="Z7557" t="s">
        <v>10941</v>
      </c>
      <c r="AA7557">
        <v>0.33749999999999991</v>
      </c>
    </row>
    <row r="7558" spans="1:27" x14ac:dyDescent="0.35">
      <c r="A7558">
        <v>4793</v>
      </c>
      <c r="B7558" t="s">
        <v>8232</v>
      </c>
      <c r="C7558">
        <v>2012</v>
      </c>
      <c r="D7558" s="1">
        <v>41254</v>
      </c>
      <c r="E7558" s="1">
        <v>41259</v>
      </c>
      <c r="F7558" t="s">
        <v>23</v>
      </c>
      <c r="G7558" t="s">
        <v>2583</v>
      </c>
      <c r="H7558" t="s">
        <v>2584</v>
      </c>
      <c r="I7558" t="s">
        <v>38</v>
      </c>
      <c r="J7558" t="s">
        <v>27</v>
      </c>
      <c r="K7558" t="s">
        <v>8010</v>
      </c>
      <c r="L7558" t="s">
        <v>7873</v>
      </c>
      <c r="M7558">
        <v>80906</v>
      </c>
      <c r="N7558" t="s">
        <v>30</v>
      </c>
      <c r="O7558" t="s">
        <v>7296</v>
      </c>
      <c r="P7558" t="s">
        <v>32</v>
      </c>
      <c r="Q7558" t="s">
        <v>53</v>
      </c>
      <c r="R7558" t="s">
        <v>7297</v>
      </c>
      <c r="S7558">
        <v>27.695999999999998</v>
      </c>
      <c r="T7558">
        <v>3</v>
      </c>
      <c r="U7558">
        <v>0.2</v>
      </c>
      <c r="V7558">
        <v>9.6935999999999964</v>
      </c>
      <c r="W7558" t="s">
        <v>10948</v>
      </c>
      <c r="X7558" t="s">
        <v>10940</v>
      </c>
      <c r="Y7558">
        <v>12</v>
      </c>
      <c r="Z7558" t="s">
        <v>10941</v>
      </c>
      <c r="AA7558">
        <v>0.34999999999999992</v>
      </c>
    </row>
    <row r="7559" spans="1:27" x14ac:dyDescent="0.35">
      <c r="A7559">
        <v>4798</v>
      </c>
      <c r="B7559" t="s">
        <v>8233</v>
      </c>
      <c r="C7559">
        <v>2013</v>
      </c>
      <c r="D7559" s="1">
        <v>41409</v>
      </c>
      <c r="E7559" s="1">
        <v>41414</v>
      </c>
      <c r="F7559" t="s">
        <v>23</v>
      </c>
      <c r="G7559" t="s">
        <v>3724</v>
      </c>
      <c r="H7559" t="s">
        <v>3725</v>
      </c>
      <c r="I7559" t="s">
        <v>26</v>
      </c>
      <c r="J7559" t="s">
        <v>27</v>
      </c>
      <c r="K7559" t="s">
        <v>7937</v>
      </c>
      <c r="L7559" t="s">
        <v>7878</v>
      </c>
      <c r="M7559">
        <v>32216</v>
      </c>
      <c r="N7559" t="s">
        <v>3507</v>
      </c>
      <c r="O7559" t="s">
        <v>689</v>
      </c>
      <c r="P7559" t="s">
        <v>32</v>
      </c>
      <c r="Q7559" t="s">
        <v>53</v>
      </c>
      <c r="R7559" t="s">
        <v>690</v>
      </c>
      <c r="S7559">
        <v>31.104000000000006</v>
      </c>
      <c r="T7559">
        <v>6</v>
      </c>
      <c r="U7559">
        <v>0.2</v>
      </c>
      <c r="V7559">
        <v>10.8864</v>
      </c>
      <c r="W7559" t="s">
        <v>10936</v>
      </c>
      <c r="X7559" t="s">
        <v>10942</v>
      </c>
      <c r="Y7559">
        <v>5</v>
      </c>
      <c r="Z7559" t="s">
        <v>10952</v>
      </c>
      <c r="AA7559">
        <v>0.34999999999999992</v>
      </c>
    </row>
    <row r="7560" spans="1:27" x14ac:dyDescent="0.35">
      <c r="A7560">
        <v>4816</v>
      </c>
      <c r="B7560" t="s">
        <v>9813</v>
      </c>
      <c r="C7560">
        <v>2011</v>
      </c>
      <c r="D7560" s="1">
        <v>40903</v>
      </c>
      <c r="E7560" s="1">
        <v>40908</v>
      </c>
      <c r="F7560" t="s">
        <v>23</v>
      </c>
      <c r="G7560" t="s">
        <v>6524</v>
      </c>
      <c r="H7560" t="s">
        <v>6525</v>
      </c>
      <c r="I7560" t="s">
        <v>38</v>
      </c>
      <c r="J7560" t="s">
        <v>27</v>
      </c>
      <c r="K7560" t="s">
        <v>8101</v>
      </c>
      <c r="L7560" t="s">
        <v>8102</v>
      </c>
      <c r="M7560">
        <v>19134</v>
      </c>
      <c r="N7560" t="s">
        <v>3728</v>
      </c>
      <c r="O7560" t="s">
        <v>2328</v>
      </c>
      <c r="P7560" t="s">
        <v>32</v>
      </c>
      <c r="Q7560" t="s">
        <v>53</v>
      </c>
      <c r="R7560" t="s">
        <v>2329</v>
      </c>
      <c r="S7560">
        <v>18.264000000000003</v>
      </c>
      <c r="T7560">
        <v>3</v>
      </c>
      <c r="U7560">
        <v>0.2</v>
      </c>
      <c r="V7560">
        <v>6.1640999999999995</v>
      </c>
      <c r="W7560" t="s">
        <v>10944</v>
      </c>
      <c r="X7560" t="s">
        <v>10940</v>
      </c>
      <c r="Y7560">
        <v>12</v>
      </c>
      <c r="Z7560" t="s">
        <v>10941</v>
      </c>
      <c r="AA7560">
        <v>0.33749999999999991</v>
      </c>
    </row>
    <row r="7561" spans="1:27" x14ac:dyDescent="0.35">
      <c r="A7561">
        <v>4839</v>
      </c>
      <c r="B7561" t="s">
        <v>9938</v>
      </c>
      <c r="C7561">
        <v>2014</v>
      </c>
      <c r="D7561" s="1">
        <v>41792</v>
      </c>
      <c r="E7561" s="1">
        <v>41794</v>
      </c>
      <c r="F7561" t="s">
        <v>56</v>
      </c>
      <c r="G7561" t="s">
        <v>5034</v>
      </c>
      <c r="H7561" t="s">
        <v>5035</v>
      </c>
      <c r="I7561" t="s">
        <v>38</v>
      </c>
      <c r="J7561" t="s">
        <v>27</v>
      </c>
      <c r="K7561" t="s">
        <v>8112</v>
      </c>
      <c r="L7561" t="s">
        <v>8109</v>
      </c>
      <c r="M7561">
        <v>43017</v>
      </c>
      <c r="N7561" t="s">
        <v>3728</v>
      </c>
      <c r="O7561" t="s">
        <v>728</v>
      </c>
      <c r="P7561" t="s">
        <v>32</v>
      </c>
      <c r="Q7561" t="s">
        <v>53</v>
      </c>
      <c r="R7561" t="s">
        <v>729</v>
      </c>
      <c r="S7561">
        <v>27.744000000000003</v>
      </c>
      <c r="T7561">
        <v>6</v>
      </c>
      <c r="U7561">
        <v>0.2</v>
      </c>
      <c r="V7561">
        <v>10.057200000000002</v>
      </c>
      <c r="W7561" t="s">
        <v>10939</v>
      </c>
      <c r="X7561" t="s">
        <v>10942</v>
      </c>
      <c r="Y7561">
        <v>6</v>
      </c>
      <c r="Z7561" t="s">
        <v>10946</v>
      </c>
      <c r="AA7561">
        <v>0.36250000000000004</v>
      </c>
    </row>
    <row r="7562" spans="1:27" x14ac:dyDescent="0.35">
      <c r="A7562">
        <v>4871</v>
      </c>
      <c r="B7562" t="s">
        <v>9939</v>
      </c>
      <c r="C7562">
        <v>2014</v>
      </c>
      <c r="D7562" s="1">
        <v>41968</v>
      </c>
      <c r="E7562" s="1">
        <v>41973</v>
      </c>
      <c r="F7562" t="s">
        <v>23</v>
      </c>
      <c r="G7562" t="s">
        <v>1309</v>
      </c>
      <c r="H7562" t="s">
        <v>1310</v>
      </c>
      <c r="I7562" t="s">
        <v>26</v>
      </c>
      <c r="J7562" t="s">
        <v>27</v>
      </c>
      <c r="K7562" t="s">
        <v>3187</v>
      </c>
      <c r="L7562" t="s">
        <v>8102</v>
      </c>
      <c r="M7562">
        <v>17602</v>
      </c>
      <c r="N7562" t="s">
        <v>3728</v>
      </c>
      <c r="O7562" t="s">
        <v>479</v>
      </c>
      <c r="P7562" t="s">
        <v>32</v>
      </c>
      <c r="Q7562" t="s">
        <v>53</v>
      </c>
      <c r="R7562" t="s">
        <v>480</v>
      </c>
      <c r="S7562">
        <v>229.54400000000001</v>
      </c>
      <c r="T7562">
        <v>7</v>
      </c>
      <c r="U7562">
        <v>0.2</v>
      </c>
      <c r="V7562">
        <v>83.209699999999998</v>
      </c>
      <c r="W7562" t="s">
        <v>10939</v>
      </c>
      <c r="X7562" t="s">
        <v>10940</v>
      </c>
      <c r="Y7562">
        <v>11</v>
      </c>
      <c r="Z7562" t="s">
        <v>10947</v>
      </c>
      <c r="AA7562">
        <v>0.36249999999999999</v>
      </c>
    </row>
    <row r="7563" spans="1:27" x14ac:dyDescent="0.35">
      <c r="A7563">
        <v>4899</v>
      </c>
      <c r="B7563" t="s">
        <v>9940</v>
      </c>
      <c r="C7563">
        <v>2011</v>
      </c>
      <c r="D7563" s="1">
        <v>40831</v>
      </c>
      <c r="E7563" s="1">
        <v>40833</v>
      </c>
      <c r="F7563" t="s">
        <v>56</v>
      </c>
      <c r="G7563" t="s">
        <v>7287</v>
      </c>
      <c r="H7563" t="s">
        <v>7288</v>
      </c>
      <c r="I7563" t="s">
        <v>38</v>
      </c>
      <c r="J7563" t="s">
        <v>27</v>
      </c>
      <c r="K7563" t="s">
        <v>9407</v>
      </c>
      <c r="L7563" t="s">
        <v>8109</v>
      </c>
      <c r="M7563">
        <v>44134</v>
      </c>
      <c r="N7563" t="s">
        <v>3728</v>
      </c>
      <c r="O7563" t="s">
        <v>2610</v>
      </c>
      <c r="P7563" t="s">
        <v>32</v>
      </c>
      <c r="Q7563" t="s">
        <v>53</v>
      </c>
      <c r="R7563" t="s">
        <v>2611</v>
      </c>
      <c r="S7563">
        <v>7.9680000000000009</v>
      </c>
      <c r="T7563">
        <v>2</v>
      </c>
      <c r="U7563">
        <v>0.2</v>
      </c>
      <c r="V7563">
        <v>2.8884000000000007</v>
      </c>
      <c r="W7563" t="s">
        <v>10944</v>
      </c>
      <c r="X7563" t="s">
        <v>10940</v>
      </c>
      <c r="Y7563">
        <v>10</v>
      </c>
      <c r="Z7563" t="s">
        <v>10945</v>
      </c>
      <c r="AA7563">
        <v>0.36250000000000004</v>
      </c>
    </row>
    <row r="7564" spans="1:27" x14ac:dyDescent="0.35">
      <c r="A7564">
        <v>4911</v>
      </c>
      <c r="B7564" t="s">
        <v>8487</v>
      </c>
      <c r="C7564">
        <v>2014</v>
      </c>
      <c r="D7564" s="1">
        <v>41654</v>
      </c>
      <c r="E7564" s="1">
        <v>41658</v>
      </c>
      <c r="F7564" t="s">
        <v>23</v>
      </c>
      <c r="G7564" t="s">
        <v>1190</v>
      </c>
      <c r="H7564" t="s">
        <v>1191</v>
      </c>
      <c r="I7564" t="s">
        <v>38</v>
      </c>
      <c r="J7564" t="s">
        <v>27</v>
      </c>
      <c r="K7564" t="s">
        <v>8466</v>
      </c>
      <c r="L7564" t="s">
        <v>7919</v>
      </c>
      <c r="M7564">
        <v>37604</v>
      </c>
      <c r="N7564" t="s">
        <v>3507</v>
      </c>
      <c r="O7564" t="s">
        <v>1222</v>
      </c>
      <c r="P7564" t="s">
        <v>32</v>
      </c>
      <c r="Q7564" t="s">
        <v>53</v>
      </c>
      <c r="R7564" t="s">
        <v>1223</v>
      </c>
      <c r="S7564">
        <v>36.288000000000011</v>
      </c>
      <c r="T7564">
        <v>7</v>
      </c>
      <c r="U7564">
        <v>0.2</v>
      </c>
      <c r="V7564">
        <v>12.700800000000001</v>
      </c>
      <c r="W7564" t="s">
        <v>10939</v>
      </c>
      <c r="X7564" t="s">
        <v>10950</v>
      </c>
      <c r="Y7564">
        <v>1</v>
      </c>
      <c r="Z7564" t="s">
        <v>10951</v>
      </c>
      <c r="AA7564">
        <v>0.34999999999999992</v>
      </c>
    </row>
    <row r="7565" spans="1:27" x14ac:dyDescent="0.35">
      <c r="A7565">
        <v>4972</v>
      </c>
      <c r="B7565" t="s">
        <v>7966</v>
      </c>
      <c r="C7565">
        <v>2013</v>
      </c>
      <c r="D7565" s="1">
        <v>41585</v>
      </c>
      <c r="E7565" s="1">
        <v>41588</v>
      </c>
      <c r="F7565" t="s">
        <v>56</v>
      </c>
      <c r="G7565" t="s">
        <v>5130</v>
      </c>
      <c r="H7565" t="s">
        <v>5131</v>
      </c>
      <c r="I7565" t="s">
        <v>26</v>
      </c>
      <c r="J7565" t="s">
        <v>27</v>
      </c>
      <c r="K7565" t="s">
        <v>7937</v>
      </c>
      <c r="L7565" t="s">
        <v>7878</v>
      </c>
      <c r="M7565">
        <v>32216</v>
      </c>
      <c r="N7565" t="s">
        <v>3507</v>
      </c>
      <c r="O7565" t="s">
        <v>807</v>
      </c>
      <c r="P7565" t="s">
        <v>32</v>
      </c>
      <c r="Q7565" t="s">
        <v>53</v>
      </c>
      <c r="R7565" t="s">
        <v>808</v>
      </c>
      <c r="S7565">
        <v>36.112000000000002</v>
      </c>
      <c r="T7565">
        <v>2</v>
      </c>
      <c r="U7565">
        <v>0.2</v>
      </c>
      <c r="V7565">
        <v>12.639200000000001</v>
      </c>
      <c r="W7565" t="s">
        <v>10936</v>
      </c>
      <c r="X7565" t="s">
        <v>10940</v>
      </c>
      <c r="Y7565">
        <v>11</v>
      </c>
      <c r="Z7565" t="s">
        <v>10947</v>
      </c>
      <c r="AA7565">
        <v>0.35</v>
      </c>
    </row>
    <row r="7566" spans="1:27" x14ac:dyDescent="0.35">
      <c r="A7566">
        <v>4974</v>
      </c>
      <c r="B7566" t="s">
        <v>7966</v>
      </c>
      <c r="C7566">
        <v>2013</v>
      </c>
      <c r="D7566" s="1">
        <v>41585</v>
      </c>
      <c r="E7566" s="1">
        <v>41588</v>
      </c>
      <c r="F7566" t="s">
        <v>56</v>
      </c>
      <c r="G7566" t="s">
        <v>5130</v>
      </c>
      <c r="H7566" t="s">
        <v>5131</v>
      </c>
      <c r="I7566" t="s">
        <v>26</v>
      </c>
      <c r="J7566" t="s">
        <v>27</v>
      </c>
      <c r="K7566" t="s">
        <v>7937</v>
      </c>
      <c r="L7566" t="s">
        <v>7878</v>
      </c>
      <c r="M7566">
        <v>32216</v>
      </c>
      <c r="N7566" t="s">
        <v>3507</v>
      </c>
      <c r="O7566" t="s">
        <v>825</v>
      </c>
      <c r="P7566" t="s">
        <v>32</v>
      </c>
      <c r="Q7566" t="s">
        <v>53</v>
      </c>
      <c r="R7566" t="s">
        <v>826</v>
      </c>
      <c r="S7566">
        <v>88.768000000000001</v>
      </c>
      <c r="T7566">
        <v>2</v>
      </c>
      <c r="U7566">
        <v>0.2</v>
      </c>
      <c r="V7566">
        <v>31.068799999999996</v>
      </c>
      <c r="W7566" t="s">
        <v>10936</v>
      </c>
      <c r="X7566" t="s">
        <v>10940</v>
      </c>
      <c r="Y7566">
        <v>11</v>
      </c>
      <c r="Z7566" t="s">
        <v>10947</v>
      </c>
      <c r="AA7566">
        <v>0.35</v>
      </c>
    </row>
    <row r="7567" spans="1:27" x14ac:dyDescent="0.35">
      <c r="A7567">
        <v>4987</v>
      </c>
      <c r="B7567" t="s">
        <v>8056</v>
      </c>
      <c r="C7567">
        <v>2013</v>
      </c>
      <c r="D7567" s="1">
        <v>41389</v>
      </c>
      <c r="E7567" s="1">
        <v>41393</v>
      </c>
      <c r="F7567" t="s">
        <v>23</v>
      </c>
      <c r="G7567" t="s">
        <v>5296</v>
      </c>
      <c r="H7567" t="s">
        <v>5297</v>
      </c>
      <c r="I7567" t="s">
        <v>127</v>
      </c>
      <c r="J7567" t="s">
        <v>27</v>
      </c>
      <c r="K7567" t="s">
        <v>8010</v>
      </c>
      <c r="L7567" t="s">
        <v>7873</v>
      </c>
      <c r="M7567">
        <v>80906</v>
      </c>
      <c r="N7567" t="s">
        <v>30</v>
      </c>
      <c r="O7567" t="s">
        <v>407</v>
      </c>
      <c r="P7567" t="s">
        <v>32</v>
      </c>
      <c r="Q7567" t="s">
        <v>53</v>
      </c>
      <c r="R7567" t="s">
        <v>408</v>
      </c>
      <c r="S7567">
        <v>15.552000000000003</v>
      </c>
      <c r="T7567">
        <v>3</v>
      </c>
      <c r="U7567">
        <v>0.2</v>
      </c>
      <c r="V7567">
        <v>5.4432</v>
      </c>
      <c r="W7567" t="s">
        <v>10936</v>
      </c>
      <c r="X7567" t="s">
        <v>10942</v>
      </c>
      <c r="Y7567">
        <v>4</v>
      </c>
      <c r="Z7567" t="s">
        <v>10943</v>
      </c>
      <c r="AA7567">
        <v>0.34999999999999992</v>
      </c>
    </row>
    <row r="7568" spans="1:27" x14ac:dyDescent="0.35">
      <c r="A7568">
        <v>5082</v>
      </c>
      <c r="B7568" t="s">
        <v>9941</v>
      </c>
      <c r="C7568">
        <v>2012</v>
      </c>
      <c r="D7568" s="1">
        <v>41261</v>
      </c>
      <c r="E7568" s="1">
        <v>41261</v>
      </c>
      <c r="F7568" t="s">
        <v>234</v>
      </c>
      <c r="G7568" t="s">
        <v>2152</v>
      </c>
      <c r="H7568" t="s">
        <v>2153</v>
      </c>
      <c r="I7568" t="s">
        <v>127</v>
      </c>
      <c r="J7568" t="s">
        <v>27</v>
      </c>
      <c r="K7568" t="s">
        <v>8121</v>
      </c>
      <c r="L7568" t="s">
        <v>8109</v>
      </c>
      <c r="M7568">
        <v>44105</v>
      </c>
      <c r="N7568" t="s">
        <v>3728</v>
      </c>
      <c r="O7568" t="s">
        <v>407</v>
      </c>
      <c r="P7568" t="s">
        <v>32</v>
      </c>
      <c r="Q7568" t="s">
        <v>53</v>
      </c>
      <c r="R7568" t="s">
        <v>408</v>
      </c>
      <c r="S7568">
        <v>20.736000000000004</v>
      </c>
      <c r="T7568">
        <v>4</v>
      </c>
      <c r="U7568">
        <v>0.2</v>
      </c>
      <c r="V7568">
        <v>7.2576000000000001</v>
      </c>
      <c r="W7568" t="s">
        <v>10948</v>
      </c>
      <c r="X7568" t="s">
        <v>10940</v>
      </c>
      <c r="Y7568">
        <v>12</v>
      </c>
      <c r="Z7568" t="s">
        <v>10941</v>
      </c>
      <c r="AA7568">
        <v>0.34999999999999992</v>
      </c>
    </row>
    <row r="7569" spans="1:27" x14ac:dyDescent="0.35">
      <c r="A7569">
        <v>5084</v>
      </c>
      <c r="B7569" t="s">
        <v>8831</v>
      </c>
      <c r="C7569">
        <v>2013</v>
      </c>
      <c r="D7569" s="1">
        <v>41526</v>
      </c>
      <c r="E7569" s="1">
        <v>41530</v>
      </c>
      <c r="F7569" t="s">
        <v>23</v>
      </c>
      <c r="G7569" t="s">
        <v>556</v>
      </c>
      <c r="H7569" t="s">
        <v>557</v>
      </c>
      <c r="I7569" t="s">
        <v>38</v>
      </c>
      <c r="J7569" t="s">
        <v>27</v>
      </c>
      <c r="K7569" t="s">
        <v>4414</v>
      </c>
      <c r="L7569" t="s">
        <v>7858</v>
      </c>
      <c r="M7569">
        <v>28110</v>
      </c>
      <c r="N7569" t="s">
        <v>3507</v>
      </c>
      <c r="O7569" t="s">
        <v>7718</v>
      </c>
      <c r="P7569" t="s">
        <v>32</v>
      </c>
      <c r="Q7569" t="s">
        <v>53</v>
      </c>
      <c r="R7569" t="s">
        <v>7719</v>
      </c>
      <c r="S7569">
        <v>64.704000000000008</v>
      </c>
      <c r="T7569">
        <v>3</v>
      </c>
      <c r="U7569">
        <v>0.2</v>
      </c>
      <c r="V7569">
        <v>23.455199999999998</v>
      </c>
      <c r="W7569" t="s">
        <v>10936</v>
      </c>
      <c r="X7569" t="s">
        <v>10937</v>
      </c>
      <c r="Y7569">
        <v>9</v>
      </c>
      <c r="Z7569" t="s">
        <v>10949</v>
      </c>
      <c r="AA7569">
        <v>0.36249999999999993</v>
      </c>
    </row>
    <row r="7570" spans="1:27" x14ac:dyDescent="0.35">
      <c r="A7570">
        <v>5090</v>
      </c>
      <c r="B7570" t="s">
        <v>9394</v>
      </c>
      <c r="C7570">
        <v>2014</v>
      </c>
      <c r="D7570" s="1">
        <v>41856</v>
      </c>
      <c r="E7570" s="1">
        <v>41859</v>
      </c>
      <c r="F7570" t="s">
        <v>56</v>
      </c>
      <c r="G7570" t="s">
        <v>143</v>
      </c>
      <c r="H7570" t="s">
        <v>144</v>
      </c>
      <c r="I7570" t="s">
        <v>26</v>
      </c>
      <c r="J7570" t="s">
        <v>27</v>
      </c>
      <c r="K7570" t="s">
        <v>9395</v>
      </c>
      <c r="L7570" t="s">
        <v>7873</v>
      </c>
      <c r="M7570">
        <v>80538</v>
      </c>
      <c r="N7570" t="s">
        <v>30</v>
      </c>
      <c r="O7570" t="s">
        <v>7108</v>
      </c>
      <c r="P7570" t="s">
        <v>32</v>
      </c>
      <c r="Q7570" t="s">
        <v>53</v>
      </c>
      <c r="R7570" t="s">
        <v>7109</v>
      </c>
      <c r="S7570">
        <v>7.9680000000000009</v>
      </c>
      <c r="T7570">
        <v>2</v>
      </c>
      <c r="U7570">
        <v>0.2</v>
      </c>
      <c r="V7570">
        <v>2.8884000000000007</v>
      </c>
      <c r="W7570" t="s">
        <v>10939</v>
      </c>
      <c r="X7570" t="s">
        <v>10937</v>
      </c>
      <c r="Y7570">
        <v>8</v>
      </c>
      <c r="Z7570" t="s">
        <v>10954</v>
      </c>
      <c r="AA7570">
        <v>0.36250000000000004</v>
      </c>
    </row>
    <row r="7571" spans="1:27" x14ac:dyDescent="0.35">
      <c r="A7571">
        <v>5104</v>
      </c>
      <c r="B7571" t="s">
        <v>8718</v>
      </c>
      <c r="C7571">
        <v>2012</v>
      </c>
      <c r="D7571" s="1">
        <v>40994</v>
      </c>
      <c r="E7571" s="1">
        <v>40998</v>
      </c>
      <c r="F7571" t="s">
        <v>45</v>
      </c>
      <c r="G7571" t="s">
        <v>2989</v>
      </c>
      <c r="H7571" t="s">
        <v>2990</v>
      </c>
      <c r="I7571" t="s">
        <v>38</v>
      </c>
      <c r="J7571" t="s">
        <v>27</v>
      </c>
      <c r="K7571" t="s">
        <v>8101</v>
      </c>
      <c r="L7571" t="s">
        <v>8102</v>
      </c>
      <c r="M7571">
        <v>19140</v>
      </c>
      <c r="N7571" t="s">
        <v>3728</v>
      </c>
      <c r="O7571" t="s">
        <v>3354</v>
      </c>
      <c r="P7571" t="s">
        <v>32</v>
      </c>
      <c r="Q7571" t="s">
        <v>53</v>
      </c>
      <c r="R7571" t="s">
        <v>3355</v>
      </c>
      <c r="S7571">
        <v>40.032000000000004</v>
      </c>
      <c r="T7571">
        <v>6</v>
      </c>
      <c r="U7571">
        <v>0.2</v>
      </c>
      <c r="V7571">
        <v>12.509999999999993</v>
      </c>
      <c r="W7571" t="s">
        <v>10948</v>
      </c>
      <c r="X7571" t="s">
        <v>10950</v>
      </c>
      <c r="Y7571">
        <v>3</v>
      </c>
      <c r="Z7571" t="s">
        <v>10953</v>
      </c>
      <c r="AA7571">
        <v>0.31249999999999978</v>
      </c>
    </row>
    <row r="7572" spans="1:27" x14ac:dyDescent="0.35">
      <c r="A7572">
        <v>5112</v>
      </c>
      <c r="B7572" t="s">
        <v>9815</v>
      </c>
      <c r="C7572">
        <v>2011</v>
      </c>
      <c r="D7572" s="1">
        <v>40834</v>
      </c>
      <c r="E7572" s="1">
        <v>40838</v>
      </c>
      <c r="F7572" t="s">
        <v>23</v>
      </c>
      <c r="G7572" t="s">
        <v>205</v>
      </c>
      <c r="H7572" t="s">
        <v>206</v>
      </c>
      <c r="I7572" t="s">
        <v>26</v>
      </c>
      <c r="J7572" t="s">
        <v>27</v>
      </c>
      <c r="K7572" t="s">
        <v>8101</v>
      </c>
      <c r="L7572" t="s">
        <v>8102</v>
      </c>
      <c r="M7572">
        <v>19134</v>
      </c>
      <c r="N7572" t="s">
        <v>3728</v>
      </c>
      <c r="O7572" t="s">
        <v>227</v>
      </c>
      <c r="P7572" t="s">
        <v>32</v>
      </c>
      <c r="Q7572" t="s">
        <v>53</v>
      </c>
      <c r="R7572" t="s">
        <v>228</v>
      </c>
      <c r="S7572">
        <v>10.048000000000002</v>
      </c>
      <c r="T7572">
        <v>4</v>
      </c>
      <c r="U7572">
        <v>0.2</v>
      </c>
      <c r="V7572">
        <v>3.1399999999999988</v>
      </c>
      <c r="W7572" t="s">
        <v>10944</v>
      </c>
      <c r="X7572" t="s">
        <v>10940</v>
      </c>
      <c r="Y7572">
        <v>10</v>
      </c>
      <c r="Z7572" t="s">
        <v>10945</v>
      </c>
      <c r="AA7572">
        <v>0.31249999999999983</v>
      </c>
    </row>
    <row r="7573" spans="1:27" x14ac:dyDescent="0.35">
      <c r="A7573">
        <v>5260</v>
      </c>
      <c r="B7573" t="s">
        <v>9942</v>
      </c>
      <c r="C7573">
        <v>2014</v>
      </c>
      <c r="D7573" s="1">
        <v>41933</v>
      </c>
      <c r="E7573" s="1">
        <v>41939</v>
      </c>
      <c r="F7573" t="s">
        <v>23</v>
      </c>
      <c r="G7573" t="s">
        <v>1116</v>
      </c>
      <c r="H7573" t="s">
        <v>1117</v>
      </c>
      <c r="I7573" t="s">
        <v>127</v>
      </c>
      <c r="J7573" t="s">
        <v>27</v>
      </c>
      <c r="K7573" t="s">
        <v>8101</v>
      </c>
      <c r="L7573" t="s">
        <v>8102</v>
      </c>
      <c r="M7573">
        <v>19120</v>
      </c>
      <c r="N7573" t="s">
        <v>3728</v>
      </c>
      <c r="O7573" t="s">
        <v>1427</v>
      </c>
      <c r="P7573" t="s">
        <v>32</v>
      </c>
      <c r="Q7573" t="s">
        <v>53</v>
      </c>
      <c r="R7573" t="s">
        <v>1428</v>
      </c>
      <c r="S7573">
        <v>45.527999999999999</v>
      </c>
      <c r="T7573">
        <v>3</v>
      </c>
      <c r="U7573">
        <v>0.2</v>
      </c>
      <c r="V7573">
        <v>15.934799999999997</v>
      </c>
      <c r="W7573" t="s">
        <v>10939</v>
      </c>
      <c r="X7573" t="s">
        <v>10940</v>
      </c>
      <c r="Y7573">
        <v>10</v>
      </c>
      <c r="Z7573" t="s">
        <v>10945</v>
      </c>
      <c r="AA7573">
        <v>0.35</v>
      </c>
    </row>
    <row r="7574" spans="1:27" x14ac:dyDescent="0.35">
      <c r="A7574">
        <v>5319</v>
      </c>
      <c r="B7574" t="s">
        <v>8243</v>
      </c>
      <c r="C7574">
        <v>2014</v>
      </c>
      <c r="D7574" s="1">
        <v>41915</v>
      </c>
      <c r="E7574" s="1">
        <v>41918</v>
      </c>
      <c r="F7574" t="s">
        <v>56</v>
      </c>
      <c r="G7574" t="s">
        <v>5039</v>
      </c>
      <c r="H7574" t="s">
        <v>5040</v>
      </c>
      <c r="I7574" t="s">
        <v>127</v>
      </c>
      <c r="J7574" t="s">
        <v>27</v>
      </c>
      <c r="K7574" t="s">
        <v>7984</v>
      </c>
      <c r="L7574" t="s">
        <v>7919</v>
      </c>
      <c r="M7574">
        <v>37918</v>
      </c>
      <c r="N7574" t="s">
        <v>3507</v>
      </c>
      <c r="O7574" t="s">
        <v>1442</v>
      </c>
      <c r="P7574" t="s">
        <v>32</v>
      </c>
      <c r="Q7574" t="s">
        <v>53</v>
      </c>
      <c r="R7574" t="s">
        <v>1443</v>
      </c>
      <c r="S7574">
        <v>20.736000000000004</v>
      </c>
      <c r="T7574">
        <v>4</v>
      </c>
      <c r="U7574">
        <v>0.2</v>
      </c>
      <c r="V7574">
        <v>7.2576000000000001</v>
      </c>
      <c r="W7574" t="s">
        <v>10939</v>
      </c>
      <c r="X7574" t="s">
        <v>10940</v>
      </c>
      <c r="Y7574">
        <v>10</v>
      </c>
      <c r="Z7574" t="s">
        <v>10945</v>
      </c>
      <c r="AA7574">
        <v>0.34999999999999992</v>
      </c>
    </row>
    <row r="7575" spans="1:27" x14ac:dyDescent="0.35">
      <c r="A7575">
        <v>5338</v>
      </c>
      <c r="B7575" t="s">
        <v>9943</v>
      </c>
      <c r="C7575">
        <v>2014</v>
      </c>
      <c r="D7575" s="1">
        <v>41929</v>
      </c>
      <c r="E7575" s="1">
        <v>41934</v>
      </c>
      <c r="F7575" t="s">
        <v>23</v>
      </c>
      <c r="G7575" t="s">
        <v>1180</v>
      </c>
      <c r="H7575" t="s">
        <v>1181</v>
      </c>
      <c r="I7575" t="s">
        <v>26</v>
      </c>
      <c r="J7575" t="s">
        <v>27</v>
      </c>
      <c r="K7575" t="s">
        <v>8170</v>
      </c>
      <c r="L7575" t="s">
        <v>8021</v>
      </c>
      <c r="M7575">
        <v>85254</v>
      </c>
      <c r="N7575" t="s">
        <v>30</v>
      </c>
      <c r="O7575" t="s">
        <v>1878</v>
      </c>
      <c r="P7575" t="s">
        <v>32</v>
      </c>
      <c r="Q7575" t="s">
        <v>53</v>
      </c>
      <c r="R7575" t="s">
        <v>1879</v>
      </c>
      <c r="S7575">
        <v>307.77600000000001</v>
      </c>
      <c r="T7575">
        <v>7</v>
      </c>
      <c r="U7575">
        <v>0.2</v>
      </c>
      <c r="V7575">
        <v>111.5688</v>
      </c>
      <c r="W7575" t="s">
        <v>10939</v>
      </c>
      <c r="X7575" t="s">
        <v>10940</v>
      </c>
      <c r="Y7575">
        <v>10</v>
      </c>
      <c r="Z7575" t="s">
        <v>10945</v>
      </c>
      <c r="AA7575">
        <v>0.36249999999999999</v>
      </c>
    </row>
    <row r="7576" spans="1:27" x14ac:dyDescent="0.35">
      <c r="A7576">
        <v>5351</v>
      </c>
      <c r="B7576" t="s">
        <v>9944</v>
      </c>
      <c r="C7576">
        <v>2014</v>
      </c>
      <c r="D7576" s="1">
        <v>41983</v>
      </c>
      <c r="E7576" s="1">
        <v>41990</v>
      </c>
      <c r="F7576" t="s">
        <v>23</v>
      </c>
      <c r="G7576" t="s">
        <v>3871</v>
      </c>
      <c r="H7576" t="s">
        <v>3872</v>
      </c>
      <c r="I7576" t="s">
        <v>38</v>
      </c>
      <c r="J7576" t="s">
        <v>27</v>
      </c>
      <c r="K7576" t="s">
        <v>8533</v>
      </c>
      <c r="L7576" t="s">
        <v>7865</v>
      </c>
      <c r="M7576">
        <v>60068</v>
      </c>
      <c r="N7576" t="s">
        <v>3479</v>
      </c>
      <c r="O7576" t="s">
        <v>1848</v>
      </c>
      <c r="P7576" t="s">
        <v>32</v>
      </c>
      <c r="Q7576" t="s">
        <v>53</v>
      </c>
      <c r="R7576" t="s">
        <v>1849</v>
      </c>
      <c r="S7576">
        <v>143.85600000000002</v>
      </c>
      <c r="T7576">
        <v>9</v>
      </c>
      <c r="U7576">
        <v>0.2</v>
      </c>
      <c r="V7576">
        <v>48.551399999999994</v>
      </c>
      <c r="W7576" t="s">
        <v>10939</v>
      </c>
      <c r="X7576" t="s">
        <v>10940</v>
      </c>
      <c r="Y7576">
        <v>12</v>
      </c>
      <c r="Z7576" t="s">
        <v>10941</v>
      </c>
      <c r="AA7576">
        <v>0.33749999999999991</v>
      </c>
    </row>
    <row r="7577" spans="1:27" x14ac:dyDescent="0.35">
      <c r="A7577">
        <v>5370</v>
      </c>
      <c r="B7577" t="s">
        <v>9945</v>
      </c>
      <c r="C7577">
        <v>2014</v>
      </c>
      <c r="D7577" s="1">
        <v>41893</v>
      </c>
      <c r="E7577" s="1">
        <v>41896</v>
      </c>
      <c r="F7577" t="s">
        <v>56</v>
      </c>
      <c r="G7577" t="s">
        <v>3443</v>
      </c>
      <c r="H7577" t="s">
        <v>3444</v>
      </c>
      <c r="I7577" t="s">
        <v>26</v>
      </c>
      <c r="J7577" t="s">
        <v>27</v>
      </c>
      <c r="K7577" t="s">
        <v>8188</v>
      </c>
      <c r="L7577" t="s">
        <v>8109</v>
      </c>
      <c r="M7577">
        <v>44312</v>
      </c>
      <c r="N7577" t="s">
        <v>3728</v>
      </c>
      <c r="O7577" t="s">
        <v>7220</v>
      </c>
      <c r="P7577" t="s">
        <v>32</v>
      </c>
      <c r="Q7577" t="s">
        <v>53</v>
      </c>
      <c r="R7577" t="s">
        <v>7221</v>
      </c>
      <c r="S7577">
        <v>85.055999999999997</v>
      </c>
      <c r="T7577">
        <v>3</v>
      </c>
      <c r="U7577">
        <v>0.2</v>
      </c>
      <c r="V7577">
        <v>28.706399999999991</v>
      </c>
      <c r="W7577" t="s">
        <v>10939</v>
      </c>
      <c r="X7577" t="s">
        <v>10937</v>
      </c>
      <c r="Y7577">
        <v>9</v>
      </c>
      <c r="Z7577" t="s">
        <v>10949</v>
      </c>
      <c r="AA7577">
        <v>0.33749999999999991</v>
      </c>
    </row>
    <row r="7578" spans="1:27" x14ac:dyDescent="0.35">
      <c r="A7578">
        <v>5416</v>
      </c>
      <c r="B7578" t="s">
        <v>8496</v>
      </c>
      <c r="C7578">
        <v>2014</v>
      </c>
      <c r="D7578" s="1">
        <v>41906</v>
      </c>
      <c r="E7578" s="1">
        <v>41911</v>
      </c>
      <c r="F7578" t="s">
        <v>23</v>
      </c>
      <c r="G7578" t="s">
        <v>1665</v>
      </c>
      <c r="H7578" t="s">
        <v>1666</v>
      </c>
      <c r="I7578" t="s">
        <v>38</v>
      </c>
      <c r="J7578" t="s">
        <v>27</v>
      </c>
      <c r="K7578" t="s">
        <v>7864</v>
      </c>
      <c r="L7578" t="s">
        <v>7865</v>
      </c>
      <c r="M7578">
        <v>60653</v>
      </c>
      <c r="N7578" t="s">
        <v>3479</v>
      </c>
      <c r="O7578" t="s">
        <v>2589</v>
      </c>
      <c r="P7578" t="s">
        <v>32</v>
      </c>
      <c r="Q7578" t="s">
        <v>53</v>
      </c>
      <c r="R7578" t="s">
        <v>2590</v>
      </c>
      <c r="S7578">
        <v>20.736000000000004</v>
      </c>
      <c r="T7578">
        <v>4</v>
      </c>
      <c r="U7578">
        <v>0.2</v>
      </c>
      <c r="V7578">
        <v>7.2576000000000001</v>
      </c>
      <c r="W7578" t="s">
        <v>10939</v>
      </c>
      <c r="X7578" t="s">
        <v>10937</v>
      </c>
      <c r="Y7578">
        <v>9</v>
      </c>
      <c r="Z7578" t="s">
        <v>10949</v>
      </c>
      <c r="AA7578">
        <v>0.34999999999999992</v>
      </c>
    </row>
    <row r="7579" spans="1:27" x14ac:dyDescent="0.35">
      <c r="A7579">
        <v>5432</v>
      </c>
      <c r="B7579" t="s">
        <v>9513</v>
      </c>
      <c r="C7579">
        <v>2014</v>
      </c>
      <c r="D7579" s="1">
        <v>41934</v>
      </c>
      <c r="E7579" s="1">
        <v>41938</v>
      </c>
      <c r="F7579" t="s">
        <v>23</v>
      </c>
      <c r="G7579" t="s">
        <v>1314</v>
      </c>
      <c r="H7579" t="s">
        <v>1315</v>
      </c>
      <c r="I7579" t="s">
        <v>127</v>
      </c>
      <c r="J7579" t="s">
        <v>27</v>
      </c>
      <c r="K7579" t="s">
        <v>2903</v>
      </c>
      <c r="L7579" t="s">
        <v>8109</v>
      </c>
      <c r="M7579">
        <v>44107</v>
      </c>
      <c r="N7579" t="s">
        <v>3728</v>
      </c>
      <c r="O7579" t="s">
        <v>472</v>
      </c>
      <c r="P7579" t="s">
        <v>32</v>
      </c>
      <c r="Q7579" t="s">
        <v>53</v>
      </c>
      <c r="R7579" t="s">
        <v>7154</v>
      </c>
      <c r="S7579">
        <v>4.0640000000000001</v>
      </c>
      <c r="T7579">
        <v>1</v>
      </c>
      <c r="U7579">
        <v>0.2</v>
      </c>
      <c r="V7579">
        <v>1.3715999999999999</v>
      </c>
      <c r="W7579" t="s">
        <v>10939</v>
      </c>
      <c r="X7579" t="s">
        <v>10940</v>
      </c>
      <c r="Y7579">
        <v>10</v>
      </c>
      <c r="Z7579" t="s">
        <v>10945</v>
      </c>
      <c r="AA7579">
        <v>0.33749999999999997</v>
      </c>
    </row>
    <row r="7580" spans="1:27" x14ac:dyDescent="0.35">
      <c r="A7580">
        <v>5442</v>
      </c>
      <c r="B7580" t="s">
        <v>9946</v>
      </c>
      <c r="C7580">
        <v>2014</v>
      </c>
      <c r="D7580" s="1">
        <v>41892</v>
      </c>
      <c r="E7580" s="1">
        <v>41896</v>
      </c>
      <c r="F7580" t="s">
        <v>23</v>
      </c>
      <c r="G7580" t="s">
        <v>805</v>
      </c>
      <c r="H7580" t="s">
        <v>806</v>
      </c>
      <c r="I7580" t="s">
        <v>38</v>
      </c>
      <c r="J7580" t="s">
        <v>27</v>
      </c>
      <c r="K7580" t="s">
        <v>8027</v>
      </c>
      <c r="L7580" t="s">
        <v>8021</v>
      </c>
      <c r="M7580">
        <v>85301</v>
      </c>
      <c r="N7580" t="s">
        <v>30</v>
      </c>
      <c r="O7580" t="s">
        <v>3437</v>
      </c>
      <c r="P7580" t="s">
        <v>32</v>
      </c>
      <c r="Q7580" t="s">
        <v>53</v>
      </c>
      <c r="R7580" t="s">
        <v>3438</v>
      </c>
      <c r="S7580">
        <v>6.3680000000000003</v>
      </c>
      <c r="T7580">
        <v>2</v>
      </c>
      <c r="U7580">
        <v>0.2</v>
      </c>
      <c r="V7580">
        <v>2.3879999999999999</v>
      </c>
      <c r="W7580" t="s">
        <v>10939</v>
      </c>
      <c r="X7580" t="s">
        <v>10937</v>
      </c>
      <c r="Y7580">
        <v>9</v>
      </c>
      <c r="Z7580" t="s">
        <v>10949</v>
      </c>
      <c r="AA7580">
        <v>0.37499999999999994</v>
      </c>
    </row>
    <row r="7581" spans="1:27" x14ac:dyDescent="0.35">
      <c r="A7581">
        <v>5454</v>
      </c>
      <c r="B7581" t="s">
        <v>9947</v>
      </c>
      <c r="C7581">
        <v>2014</v>
      </c>
      <c r="D7581" s="1">
        <v>41779</v>
      </c>
      <c r="E7581" s="1">
        <v>41783</v>
      </c>
      <c r="F7581" t="s">
        <v>23</v>
      </c>
      <c r="G7581" t="s">
        <v>2450</v>
      </c>
      <c r="H7581" t="s">
        <v>2451</v>
      </c>
      <c r="I7581" t="s">
        <v>26</v>
      </c>
      <c r="J7581" t="s">
        <v>27</v>
      </c>
      <c r="K7581" t="s">
        <v>8570</v>
      </c>
      <c r="L7581" t="s">
        <v>7865</v>
      </c>
      <c r="M7581">
        <v>61107</v>
      </c>
      <c r="N7581" t="s">
        <v>3479</v>
      </c>
      <c r="O7581" t="s">
        <v>9922</v>
      </c>
      <c r="P7581" t="s">
        <v>32</v>
      </c>
      <c r="Q7581" t="s">
        <v>53</v>
      </c>
      <c r="R7581" t="s">
        <v>9923</v>
      </c>
      <c r="S7581">
        <v>38.016000000000005</v>
      </c>
      <c r="T7581">
        <v>6</v>
      </c>
      <c r="U7581">
        <v>0.2</v>
      </c>
      <c r="V7581">
        <v>13.780799999999996</v>
      </c>
      <c r="W7581" t="s">
        <v>10939</v>
      </c>
      <c r="X7581" t="s">
        <v>10942</v>
      </c>
      <c r="Y7581">
        <v>5</v>
      </c>
      <c r="Z7581" t="s">
        <v>10952</v>
      </c>
      <c r="AA7581">
        <v>0.36249999999999982</v>
      </c>
    </row>
    <row r="7582" spans="1:27" x14ac:dyDescent="0.35">
      <c r="A7582">
        <v>5464</v>
      </c>
      <c r="B7582" t="s">
        <v>9399</v>
      </c>
      <c r="C7582">
        <v>2011</v>
      </c>
      <c r="D7582" s="1">
        <v>40563</v>
      </c>
      <c r="E7582" s="1">
        <v>40564</v>
      </c>
      <c r="F7582" t="s">
        <v>56</v>
      </c>
      <c r="G7582" t="s">
        <v>789</v>
      </c>
      <c r="H7582" t="s">
        <v>790</v>
      </c>
      <c r="I7582" t="s">
        <v>38</v>
      </c>
      <c r="J7582" t="s">
        <v>27</v>
      </c>
      <c r="K7582" t="s">
        <v>8170</v>
      </c>
      <c r="L7582" t="s">
        <v>8021</v>
      </c>
      <c r="M7582">
        <v>85254</v>
      </c>
      <c r="N7582" t="s">
        <v>30</v>
      </c>
      <c r="O7582" t="s">
        <v>981</v>
      </c>
      <c r="P7582" t="s">
        <v>32</v>
      </c>
      <c r="Q7582" t="s">
        <v>53</v>
      </c>
      <c r="R7582" t="s">
        <v>1558</v>
      </c>
      <c r="S7582">
        <v>56.064</v>
      </c>
      <c r="T7582">
        <v>4</v>
      </c>
      <c r="U7582">
        <v>0.2</v>
      </c>
      <c r="V7582">
        <v>19.622399999999999</v>
      </c>
      <c r="W7582" t="s">
        <v>10944</v>
      </c>
      <c r="X7582" t="s">
        <v>10950</v>
      </c>
      <c r="Y7582">
        <v>1</v>
      </c>
      <c r="Z7582" t="s">
        <v>10951</v>
      </c>
      <c r="AA7582">
        <v>0.35</v>
      </c>
    </row>
    <row r="7583" spans="1:27" x14ac:dyDescent="0.35">
      <c r="A7583">
        <v>5510</v>
      </c>
      <c r="B7583" t="s">
        <v>8497</v>
      </c>
      <c r="C7583">
        <v>2014</v>
      </c>
      <c r="D7583" s="1">
        <v>41775</v>
      </c>
      <c r="E7583" s="1">
        <v>41780</v>
      </c>
      <c r="F7583" t="s">
        <v>23</v>
      </c>
      <c r="G7583" t="s">
        <v>6359</v>
      </c>
      <c r="H7583" t="s">
        <v>6360</v>
      </c>
      <c r="I7583" t="s">
        <v>38</v>
      </c>
      <c r="J7583" t="s">
        <v>27</v>
      </c>
      <c r="K7583" t="s">
        <v>7864</v>
      </c>
      <c r="L7583" t="s">
        <v>7865</v>
      </c>
      <c r="M7583">
        <v>60653</v>
      </c>
      <c r="N7583" t="s">
        <v>3479</v>
      </c>
      <c r="O7583" t="s">
        <v>1855</v>
      </c>
      <c r="P7583" t="s">
        <v>32</v>
      </c>
      <c r="Q7583" t="s">
        <v>53</v>
      </c>
      <c r="R7583" t="s">
        <v>1856</v>
      </c>
      <c r="S7583">
        <v>56.704000000000001</v>
      </c>
      <c r="T7583">
        <v>2</v>
      </c>
      <c r="U7583">
        <v>0.2</v>
      </c>
      <c r="V7583">
        <v>19.137599999999992</v>
      </c>
      <c r="W7583" t="s">
        <v>10939</v>
      </c>
      <c r="X7583" t="s">
        <v>10942</v>
      </c>
      <c r="Y7583">
        <v>5</v>
      </c>
      <c r="Z7583" t="s">
        <v>10952</v>
      </c>
      <c r="AA7583">
        <v>0.33749999999999986</v>
      </c>
    </row>
    <row r="7584" spans="1:27" x14ac:dyDescent="0.35">
      <c r="A7584">
        <v>5512</v>
      </c>
      <c r="B7584" t="s">
        <v>9948</v>
      </c>
      <c r="C7584">
        <v>2011</v>
      </c>
      <c r="D7584" s="1">
        <v>40599</v>
      </c>
      <c r="E7584" s="1">
        <v>40604</v>
      </c>
      <c r="F7584" t="s">
        <v>23</v>
      </c>
      <c r="G7584" t="s">
        <v>8335</v>
      </c>
      <c r="H7584" t="s">
        <v>8336</v>
      </c>
      <c r="I7584" t="s">
        <v>38</v>
      </c>
      <c r="J7584" t="s">
        <v>27</v>
      </c>
      <c r="K7584" t="s">
        <v>9887</v>
      </c>
      <c r="L7584" t="s">
        <v>8023</v>
      </c>
      <c r="M7584">
        <v>97504</v>
      </c>
      <c r="N7584" t="s">
        <v>30</v>
      </c>
      <c r="O7584" t="s">
        <v>3430</v>
      </c>
      <c r="P7584" t="s">
        <v>32</v>
      </c>
      <c r="Q7584" t="s">
        <v>53</v>
      </c>
      <c r="R7584" t="s">
        <v>3431</v>
      </c>
      <c r="S7584">
        <v>32.896000000000001</v>
      </c>
      <c r="T7584">
        <v>4</v>
      </c>
      <c r="U7584">
        <v>0.2</v>
      </c>
      <c r="V7584">
        <v>11.102399999999996</v>
      </c>
      <c r="W7584" t="s">
        <v>10944</v>
      </c>
      <c r="X7584" t="s">
        <v>10950</v>
      </c>
      <c r="Y7584">
        <v>2</v>
      </c>
      <c r="Z7584" t="s">
        <v>10955</v>
      </c>
      <c r="AA7584">
        <v>0.33749999999999986</v>
      </c>
    </row>
    <row r="7585" spans="1:27" x14ac:dyDescent="0.35">
      <c r="A7585">
        <v>5513</v>
      </c>
      <c r="B7585" t="s">
        <v>9948</v>
      </c>
      <c r="C7585">
        <v>2011</v>
      </c>
      <c r="D7585" s="1">
        <v>40599</v>
      </c>
      <c r="E7585" s="1">
        <v>40604</v>
      </c>
      <c r="F7585" t="s">
        <v>23</v>
      </c>
      <c r="G7585" t="s">
        <v>8335</v>
      </c>
      <c r="H7585" t="s">
        <v>8336</v>
      </c>
      <c r="I7585" t="s">
        <v>38</v>
      </c>
      <c r="J7585" t="s">
        <v>27</v>
      </c>
      <c r="K7585" t="s">
        <v>9887</v>
      </c>
      <c r="L7585" t="s">
        <v>8023</v>
      </c>
      <c r="M7585">
        <v>97504</v>
      </c>
      <c r="N7585" t="s">
        <v>30</v>
      </c>
      <c r="O7585" t="s">
        <v>7516</v>
      </c>
      <c r="P7585" t="s">
        <v>32</v>
      </c>
      <c r="Q7585" t="s">
        <v>53</v>
      </c>
      <c r="R7585" t="s">
        <v>7517</v>
      </c>
      <c r="S7585">
        <v>22.776000000000003</v>
      </c>
      <c r="T7585">
        <v>3</v>
      </c>
      <c r="U7585">
        <v>0.2</v>
      </c>
      <c r="V7585">
        <v>7.6868999999999996</v>
      </c>
      <c r="W7585" t="s">
        <v>10944</v>
      </c>
      <c r="X7585" t="s">
        <v>10950</v>
      </c>
      <c r="Y7585">
        <v>2</v>
      </c>
      <c r="Z7585" t="s">
        <v>10955</v>
      </c>
      <c r="AA7585">
        <v>0.33749999999999991</v>
      </c>
    </row>
    <row r="7586" spans="1:27" x14ac:dyDescent="0.35">
      <c r="A7586">
        <v>5521</v>
      </c>
      <c r="B7586" t="s">
        <v>8249</v>
      </c>
      <c r="C7586">
        <v>2014</v>
      </c>
      <c r="D7586" s="1">
        <v>41978</v>
      </c>
      <c r="E7586" s="1">
        <v>41983</v>
      </c>
      <c r="F7586" t="s">
        <v>23</v>
      </c>
      <c r="G7586" t="s">
        <v>7144</v>
      </c>
      <c r="H7586" t="s">
        <v>7145</v>
      </c>
      <c r="I7586" t="s">
        <v>26</v>
      </c>
      <c r="J7586" t="s">
        <v>27</v>
      </c>
      <c r="K7586" t="s">
        <v>8101</v>
      </c>
      <c r="L7586" t="s">
        <v>8102</v>
      </c>
      <c r="M7586">
        <v>19134</v>
      </c>
      <c r="N7586" t="s">
        <v>3728</v>
      </c>
      <c r="O7586" t="s">
        <v>7782</v>
      </c>
      <c r="P7586" t="s">
        <v>32</v>
      </c>
      <c r="Q7586" t="s">
        <v>53</v>
      </c>
      <c r="R7586" t="s">
        <v>7783</v>
      </c>
      <c r="S7586">
        <v>23.92</v>
      </c>
      <c r="T7586">
        <v>5</v>
      </c>
      <c r="U7586">
        <v>0.2</v>
      </c>
      <c r="V7586">
        <v>8.6709999999999994</v>
      </c>
      <c r="W7586" t="s">
        <v>10939</v>
      </c>
      <c r="X7586" t="s">
        <v>10940</v>
      </c>
      <c r="Y7586">
        <v>12</v>
      </c>
      <c r="Z7586" t="s">
        <v>10941</v>
      </c>
      <c r="AA7586">
        <v>0.36249999999999993</v>
      </c>
    </row>
    <row r="7587" spans="1:27" x14ac:dyDescent="0.35">
      <c r="A7587">
        <v>5570</v>
      </c>
      <c r="B7587" t="s">
        <v>7890</v>
      </c>
      <c r="C7587">
        <v>2014</v>
      </c>
      <c r="D7587" s="1">
        <v>41712</v>
      </c>
      <c r="E7587" s="1">
        <v>41712</v>
      </c>
      <c r="F7587" t="s">
        <v>234</v>
      </c>
      <c r="G7587" t="s">
        <v>4523</v>
      </c>
      <c r="H7587" t="s">
        <v>4524</v>
      </c>
      <c r="I7587" t="s">
        <v>127</v>
      </c>
      <c r="J7587" t="s">
        <v>27</v>
      </c>
      <c r="K7587" t="s">
        <v>7864</v>
      </c>
      <c r="L7587" t="s">
        <v>7865</v>
      </c>
      <c r="M7587">
        <v>60610</v>
      </c>
      <c r="N7587" t="s">
        <v>3479</v>
      </c>
      <c r="O7587" t="s">
        <v>7036</v>
      </c>
      <c r="P7587" t="s">
        <v>32</v>
      </c>
      <c r="Q7587" t="s">
        <v>53</v>
      </c>
      <c r="R7587" t="s">
        <v>7037</v>
      </c>
      <c r="S7587">
        <v>15.552000000000003</v>
      </c>
      <c r="T7587">
        <v>3</v>
      </c>
      <c r="U7587">
        <v>0.2</v>
      </c>
      <c r="V7587">
        <v>5.6375999999999999</v>
      </c>
      <c r="W7587" t="s">
        <v>10939</v>
      </c>
      <c r="X7587" t="s">
        <v>10950</v>
      </c>
      <c r="Y7587">
        <v>3</v>
      </c>
      <c r="Z7587" t="s">
        <v>10953</v>
      </c>
      <c r="AA7587">
        <v>0.36249999999999993</v>
      </c>
    </row>
    <row r="7588" spans="1:27" x14ac:dyDescent="0.35">
      <c r="A7588">
        <v>5572</v>
      </c>
      <c r="B7588" t="s">
        <v>9949</v>
      </c>
      <c r="C7588">
        <v>2011</v>
      </c>
      <c r="D7588" s="1">
        <v>40882</v>
      </c>
      <c r="E7588" s="1">
        <v>40886</v>
      </c>
      <c r="F7588" t="s">
        <v>23</v>
      </c>
      <c r="G7588" t="s">
        <v>1485</v>
      </c>
      <c r="H7588" t="s">
        <v>1486</v>
      </c>
      <c r="I7588" t="s">
        <v>26</v>
      </c>
      <c r="J7588" t="s">
        <v>27</v>
      </c>
      <c r="K7588" t="s">
        <v>3521</v>
      </c>
      <c r="L7588" t="s">
        <v>8109</v>
      </c>
      <c r="M7588">
        <v>43229</v>
      </c>
      <c r="N7588" t="s">
        <v>3728</v>
      </c>
      <c r="O7588" t="s">
        <v>1787</v>
      </c>
      <c r="P7588" t="s">
        <v>32</v>
      </c>
      <c r="Q7588" t="s">
        <v>53</v>
      </c>
      <c r="R7588" t="s">
        <v>1788</v>
      </c>
      <c r="S7588">
        <v>98.376000000000005</v>
      </c>
      <c r="T7588">
        <v>3</v>
      </c>
      <c r="U7588">
        <v>0.2</v>
      </c>
      <c r="V7588">
        <v>35.661300000000004</v>
      </c>
      <c r="W7588" t="s">
        <v>10944</v>
      </c>
      <c r="X7588" t="s">
        <v>10940</v>
      </c>
      <c r="Y7588">
        <v>12</v>
      </c>
      <c r="Z7588" t="s">
        <v>10941</v>
      </c>
      <c r="AA7588">
        <v>0.36250000000000004</v>
      </c>
    </row>
    <row r="7589" spans="1:27" x14ac:dyDescent="0.35">
      <c r="A7589">
        <v>5574</v>
      </c>
      <c r="B7589" t="s">
        <v>9949</v>
      </c>
      <c r="C7589">
        <v>2011</v>
      </c>
      <c r="D7589" s="1">
        <v>40882</v>
      </c>
      <c r="E7589" s="1">
        <v>40886</v>
      </c>
      <c r="F7589" t="s">
        <v>23</v>
      </c>
      <c r="G7589" t="s">
        <v>1485</v>
      </c>
      <c r="H7589" t="s">
        <v>1486</v>
      </c>
      <c r="I7589" t="s">
        <v>26</v>
      </c>
      <c r="J7589" t="s">
        <v>27</v>
      </c>
      <c r="K7589" t="s">
        <v>3521</v>
      </c>
      <c r="L7589" t="s">
        <v>8109</v>
      </c>
      <c r="M7589">
        <v>43229</v>
      </c>
      <c r="N7589" t="s">
        <v>3728</v>
      </c>
      <c r="O7589" t="s">
        <v>9950</v>
      </c>
      <c r="P7589" t="s">
        <v>32</v>
      </c>
      <c r="Q7589" t="s">
        <v>53</v>
      </c>
      <c r="R7589" t="s">
        <v>9951</v>
      </c>
      <c r="S7589">
        <v>17.472000000000001</v>
      </c>
      <c r="T7589">
        <v>3</v>
      </c>
      <c r="U7589">
        <v>0.2</v>
      </c>
      <c r="V7589">
        <v>5.6783999999999981</v>
      </c>
      <c r="W7589" t="s">
        <v>10944</v>
      </c>
      <c r="X7589" t="s">
        <v>10940</v>
      </c>
      <c r="Y7589">
        <v>12</v>
      </c>
      <c r="Z7589" t="s">
        <v>10941</v>
      </c>
      <c r="AA7589">
        <v>0.32499999999999984</v>
      </c>
    </row>
    <row r="7590" spans="1:27" x14ac:dyDescent="0.35">
      <c r="A7590">
        <v>5641</v>
      </c>
      <c r="B7590" t="s">
        <v>9952</v>
      </c>
      <c r="C7590">
        <v>2011</v>
      </c>
      <c r="D7590" s="1">
        <v>40809</v>
      </c>
      <c r="E7590" s="1">
        <v>40814</v>
      </c>
      <c r="F7590" t="s">
        <v>23</v>
      </c>
      <c r="G7590" t="s">
        <v>2152</v>
      </c>
      <c r="H7590" t="s">
        <v>2153</v>
      </c>
      <c r="I7590" t="s">
        <v>127</v>
      </c>
      <c r="J7590" t="s">
        <v>27</v>
      </c>
      <c r="K7590" t="s">
        <v>2903</v>
      </c>
      <c r="L7590" t="s">
        <v>8109</v>
      </c>
      <c r="M7590">
        <v>44107</v>
      </c>
      <c r="N7590" t="s">
        <v>3728</v>
      </c>
      <c r="O7590" t="s">
        <v>1103</v>
      </c>
      <c r="P7590" t="s">
        <v>32</v>
      </c>
      <c r="Q7590" t="s">
        <v>53</v>
      </c>
      <c r="R7590" t="s">
        <v>1104</v>
      </c>
      <c r="S7590">
        <v>28.8</v>
      </c>
      <c r="T7590">
        <v>9</v>
      </c>
      <c r="U7590">
        <v>0.2</v>
      </c>
      <c r="V7590">
        <v>10.080000000000002</v>
      </c>
      <c r="W7590" t="s">
        <v>10944</v>
      </c>
      <c r="X7590" t="s">
        <v>10937</v>
      </c>
      <c r="Y7590">
        <v>9</v>
      </c>
      <c r="Z7590" t="s">
        <v>10949</v>
      </c>
      <c r="AA7590">
        <v>0.35000000000000003</v>
      </c>
    </row>
    <row r="7591" spans="1:27" x14ac:dyDescent="0.35">
      <c r="A7591">
        <v>5657</v>
      </c>
      <c r="B7591" t="s">
        <v>8499</v>
      </c>
      <c r="C7591">
        <v>2013</v>
      </c>
      <c r="D7591" s="1">
        <v>41627</v>
      </c>
      <c r="E7591" s="1">
        <v>41630</v>
      </c>
      <c r="F7591" t="s">
        <v>56</v>
      </c>
      <c r="G7591" t="s">
        <v>2108</v>
      </c>
      <c r="H7591" t="s">
        <v>2109</v>
      </c>
      <c r="I7591" t="s">
        <v>127</v>
      </c>
      <c r="J7591" t="s">
        <v>27</v>
      </c>
      <c r="K7591" t="s">
        <v>3984</v>
      </c>
      <c r="L7591" t="s">
        <v>8023</v>
      </c>
      <c r="M7591">
        <v>97301</v>
      </c>
      <c r="N7591" t="s">
        <v>30</v>
      </c>
      <c r="O7591" t="s">
        <v>9950</v>
      </c>
      <c r="P7591" t="s">
        <v>32</v>
      </c>
      <c r="Q7591" t="s">
        <v>53</v>
      </c>
      <c r="R7591" t="s">
        <v>9951</v>
      </c>
      <c r="S7591">
        <v>11.648000000000001</v>
      </c>
      <c r="T7591">
        <v>2</v>
      </c>
      <c r="U7591">
        <v>0.2</v>
      </c>
      <c r="V7591">
        <v>3.7855999999999992</v>
      </c>
      <c r="W7591" t="s">
        <v>10936</v>
      </c>
      <c r="X7591" t="s">
        <v>10940</v>
      </c>
      <c r="Y7591">
        <v>12</v>
      </c>
      <c r="Z7591" t="s">
        <v>10941</v>
      </c>
      <c r="AA7591">
        <v>0.3249999999999999</v>
      </c>
    </row>
    <row r="7592" spans="1:27" x14ac:dyDescent="0.35">
      <c r="A7592">
        <v>5807</v>
      </c>
      <c r="B7592" t="s">
        <v>9515</v>
      </c>
      <c r="C7592">
        <v>2013</v>
      </c>
      <c r="D7592" s="1">
        <v>41522</v>
      </c>
      <c r="E7592" s="1">
        <v>41525</v>
      </c>
      <c r="F7592" t="s">
        <v>45</v>
      </c>
      <c r="G7592" t="s">
        <v>3406</v>
      </c>
      <c r="H7592" t="s">
        <v>3407</v>
      </c>
      <c r="I7592" t="s">
        <v>38</v>
      </c>
      <c r="J7592" t="s">
        <v>27</v>
      </c>
      <c r="K7592" t="s">
        <v>7984</v>
      </c>
      <c r="L7592" t="s">
        <v>7919</v>
      </c>
      <c r="M7592">
        <v>37918</v>
      </c>
      <c r="N7592" t="s">
        <v>3507</v>
      </c>
      <c r="O7592" t="s">
        <v>472</v>
      </c>
      <c r="P7592" t="s">
        <v>32</v>
      </c>
      <c r="Q7592" t="s">
        <v>53</v>
      </c>
      <c r="R7592" t="s">
        <v>7154</v>
      </c>
      <c r="S7592">
        <v>12.192</v>
      </c>
      <c r="T7592">
        <v>3</v>
      </c>
      <c r="U7592">
        <v>0.2</v>
      </c>
      <c r="V7592">
        <v>4.1147999999999998</v>
      </c>
      <c r="W7592" t="s">
        <v>10936</v>
      </c>
      <c r="X7592" t="s">
        <v>10937</v>
      </c>
      <c r="Y7592">
        <v>9</v>
      </c>
      <c r="Z7592" t="s">
        <v>10949</v>
      </c>
      <c r="AA7592">
        <v>0.33749999999999997</v>
      </c>
    </row>
    <row r="7593" spans="1:27" x14ac:dyDescent="0.35">
      <c r="A7593">
        <v>5861</v>
      </c>
      <c r="B7593" t="s">
        <v>9953</v>
      </c>
      <c r="C7593">
        <v>2012</v>
      </c>
      <c r="D7593" s="1">
        <v>41028</v>
      </c>
      <c r="E7593" s="1">
        <v>41033</v>
      </c>
      <c r="F7593" t="s">
        <v>45</v>
      </c>
      <c r="G7593" t="s">
        <v>2152</v>
      </c>
      <c r="H7593" t="s">
        <v>2153</v>
      </c>
      <c r="I7593" t="s">
        <v>127</v>
      </c>
      <c r="J7593" t="s">
        <v>27</v>
      </c>
      <c r="K7593" t="s">
        <v>8101</v>
      </c>
      <c r="L7593" t="s">
        <v>8102</v>
      </c>
      <c r="M7593">
        <v>19120</v>
      </c>
      <c r="N7593" t="s">
        <v>3728</v>
      </c>
      <c r="O7593" t="s">
        <v>242</v>
      </c>
      <c r="P7593" t="s">
        <v>32</v>
      </c>
      <c r="Q7593" t="s">
        <v>53</v>
      </c>
      <c r="R7593" t="s">
        <v>243</v>
      </c>
      <c r="S7593">
        <v>7.9680000000000009</v>
      </c>
      <c r="T7593">
        <v>2</v>
      </c>
      <c r="U7593">
        <v>0.2</v>
      </c>
      <c r="V7593">
        <v>2.8884000000000007</v>
      </c>
      <c r="W7593" t="s">
        <v>10948</v>
      </c>
      <c r="X7593" t="s">
        <v>10942</v>
      </c>
      <c r="Y7593">
        <v>4</v>
      </c>
      <c r="Z7593" t="s">
        <v>10943</v>
      </c>
      <c r="AA7593">
        <v>0.36250000000000004</v>
      </c>
    </row>
    <row r="7594" spans="1:27" x14ac:dyDescent="0.35">
      <c r="A7594">
        <v>5891</v>
      </c>
      <c r="B7594" t="s">
        <v>8835</v>
      </c>
      <c r="C7594">
        <v>2013</v>
      </c>
      <c r="D7594" s="1">
        <v>41600</v>
      </c>
      <c r="E7594" s="1">
        <v>41605</v>
      </c>
      <c r="F7594" t="s">
        <v>23</v>
      </c>
      <c r="G7594" t="s">
        <v>2326</v>
      </c>
      <c r="H7594" t="s">
        <v>2327</v>
      </c>
      <c r="I7594" t="s">
        <v>38</v>
      </c>
      <c r="J7594" t="s">
        <v>27</v>
      </c>
      <c r="K7594" t="s">
        <v>7864</v>
      </c>
      <c r="L7594" t="s">
        <v>7865</v>
      </c>
      <c r="M7594">
        <v>60610</v>
      </c>
      <c r="N7594" t="s">
        <v>3479</v>
      </c>
      <c r="O7594" t="s">
        <v>7185</v>
      </c>
      <c r="P7594" t="s">
        <v>32</v>
      </c>
      <c r="Q7594" t="s">
        <v>53</v>
      </c>
      <c r="R7594" t="s">
        <v>7186</v>
      </c>
      <c r="S7594">
        <v>38.432000000000002</v>
      </c>
      <c r="T7594">
        <v>1</v>
      </c>
      <c r="U7594">
        <v>0.2</v>
      </c>
      <c r="V7594">
        <v>13.451199999999996</v>
      </c>
      <c r="W7594" t="s">
        <v>10936</v>
      </c>
      <c r="X7594" t="s">
        <v>10940</v>
      </c>
      <c r="Y7594">
        <v>11</v>
      </c>
      <c r="Z7594" t="s">
        <v>10947</v>
      </c>
      <c r="AA7594">
        <v>0.34999999999999987</v>
      </c>
    </row>
    <row r="7595" spans="1:27" x14ac:dyDescent="0.35">
      <c r="A7595">
        <v>5931</v>
      </c>
      <c r="B7595" t="s">
        <v>8725</v>
      </c>
      <c r="C7595">
        <v>2014</v>
      </c>
      <c r="D7595" s="1">
        <v>41828</v>
      </c>
      <c r="E7595" s="1">
        <v>41830</v>
      </c>
      <c r="F7595" t="s">
        <v>56</v>
      </c>
      <c r="G7595" t="s">
        <v>220</v>
      </c>
      <c r="H7595" t="s">
        <v>221</v>
      </c>
      <c r="I7595" t="s">
        <v>38</v>
      </c>
      <c r="J7595" t="s">
        <v>27</v>
      </c>
      <c r="K7595" t="s">
        <v>8101</v>
      </c>
      <c r="L7595" t="s">
        <v>8102</v>
      </c>
      <c r="M7595">
        <v>19120</v>
      </c>
      <c r="N7595" t="s">
        <v>3728</v>
      </c>
      <c r="O7595" t="s">
        <v>723</v>
      </c>
      <c r="P7595" t="s">
        <v>32</v>
      </c>
      <c r="Q7595" t="s">
        <v>53</v>
      </c>
      <c r="R7595" t="s">
        <v>724</v>
      </c>
      <c r="S7595">
        <v>15.552000000000003</v>
      </c>
      <c r="T7595">
        <v>3</v>
      </c>
      <c r="U7595">
        <v>0.2</v>
      </c>
      <c r="V7595">
        <v>5.4432</v>
      </c>
      <c r="W7595" t="s">
        <v>10939</v>
      </c>
      <c r="X7595" t="s">
        <v>10937</v>
      </c>
      <c r="Y7595">
        <v>7</v>
      </c>
      <c r="Z7595" t="s">
        <v>10938</v>
      </c>
      <c r="AA7595">
        <v>0.34999999999999992</v>
      </c>
    </row>
    <row r="7596" spans="1:27" x14ac:dyDescent="0.35">
      <c r="A7596">
        <v>5984</v>
      </c>
      <c r="B7596" t="s">
        <v>9954</v>
      </c>
      <c r="C7596">
        <v>2014</v>
      </c>
      <c r="D7596" s="1">
        <v>41899</v>
      </c>
      <c r="E7596" s="1">
        <v>41901</v>
      </c>
      <c r="F7596" t="s">
        <v>45</v>
      </c>
      <c r="G7596" t="s">
        <v>4829</v>
      </c>
      <c r="H7596" t="s">
        <v>4830</v>
      </c>
      <c r="I7596" t="s">
        <v>38</v>
      </c>
      <c r="J7596" t="s">
        <v>27</v>
      </c>
      <c r="K7596" t="s">
        <v>8101</v>
      </c>
      <c r="L7596" t="s">
        <v>8102</v>
      </c>
      <c r="M7596">
        <v>19143</v>
      </c>
      <c r="N7596" t="s">
        <v>3728</v>
      </c>
      <c r="O7596" t="s">
        <v>2018</v>
      </c>
      <c r="P7596" t="s">
        <v>32</v>
      </c>
      <c r="Q7596" t="s">
        <v>53</v>
      </c>
      <c r="R7596" t="s">
        <v>2019</v>
      </c>
      <c r="S7596">
        <v>20.544000000000004</v>
      </c>
      <c r="T7596">
        <v>6</v>
      </c>
      <c r="U7596">
        <v>0.2</v>
      </c>
      <c r="V7596">
        <v>6.4199999999999964</v>
      </c>
      <c r="W7596" t="s">
        <v>10939</v>
      </c>
      <c r="X7596" t="s">
        <v>10937</v>
      </c>
      <c r="Y7596">
        <v>9</v>
      </c>
      <c r="Z7596" t="s">
        <v>10949</v>
      </c>
      <c r="AA7596">
        <v>0.31249999999999978</v>
      </c>
    </row>
    <row r="7597" spans="1:27" x14ac:dyDescent="0.35">
      <c r="A7597">
        <v>6026</v>
      </c>
      <c r="B7597" t="s">
        <v>9518</v>
      </c>
      <c r="C7597">
        <v>2014</v>
      </c>
      <c r="D7597" s="1">
        <v>41876</v>
      </c>
      <c r="E7597" s="1">
        <v>41878</v>
      </c>
      <c r="F7597" t="s">
        <v>45</v>
      </c>
      <c r="G7597" t="s">
        <v>7599</v>
      </c>
      <c r="H7597" t="s">
        <v>7600</v>
      </c>
      <c r="I7597" t="s">
        <v>38</v>
      </c>
      <c r="J7597" t="s">
        <v>27</v>
      </c>
      <c r="K7597" t="s">
        <v>3187</v>
      </c>
      <c r="L7597" t="s">
        <v>8109</v>
      </c>
      <c r="M7597">
        <v>43130</v>
      </c>
      <c r="N7597" t="s">
        <v>3728</v>
      </c>
      <c r="O7597" t="s">
        <v>472</v>
      </c>
      <c r="P7597" t="s">
        <v>32</v>
      </c>
      <c r="Q7597" t="s">
        <v>53</v>
      </c>
      <c r="R7597" t="s">
        <v>473</v>
      </c>
      <c r="S7597">
        <v>10.368000000000002</v>
      </c>
      <c r="T7597">
        <v>2</v>
      </c>
      <c r="U7597">
        <v>0.2</v>
      </c>
      <c r="V7597">
        <v>3.7584</v>
      </c>
      <c r="W7597" t="s">
        <v>10939</v>
      </c>
      <c r="X7597" t="s">
        <v>10937</v>
      </c>
      <c r="Y7597">
        <v>8</v>
      </c>
      <c r="Z7597" t="s">
        <v>10954</v>
      </c>
      <c r="AA7597">
        <v>0.36249999999999993</v>
      </c>
    </row>
    <row r="7598" spans="1:27" x14ac:dyDescent="0.35">
      <c r="A7598">
        <v>6045</v>
      </c>
      <c r="B7598" t="s">
        <v>7983</v>
      </c>
      <c r="C7598">
        <v>2014</v>
      </c>
      <c r="D7598" s="1">
        <v>41779</v>
      </c>
      <c r="E7598" s="1">
        <v>41784</v>
      </c>
      <c r="F7598" t="s">
        <v>45</v>
      </c>
      <c r="G7598" t="s">
        <v>934</v>
      </c>
      <c r="H7598" t="s">
        <v>935</v>
      </c>
      <c r="I7598" t="s">
        <v>26</v>
      </c>
      <c r="J7598" t="s">
        <v>27</v>
      </c>
      <c r="K7598" t="s">
        <v>7984</v>
      </c>
      <c r="L7598" t="s">
        <v>7919</v>
      </c>
      <c r="M7598">
        <v>37918</v>
      </c>
      <c r="N7598" t="s">
        <v>3507</v>
      </c>
      <c r="O7598" t="s">
        <v>242</v>
      </c>
      <c r="P7598" t="s">
        <v>32</v>
      </c>
      <c r="Q7598" t="s">
        <v>53</v>
      </c>
      <c r="R7598" t="s">
        <v>243</v>
      </c>
      <c r="S7598">
        <v>27.888000000000002</v>
      </c>
      <c r="T7598">
        <v>7</v>
      </c>
      <c r="U7598">
        <v>0.2</v>
      </c>
      <c r="V7598">
        <v>10.109400000000001</v>
      </c>
      <c r="W7598" t="s">
        <v>10939</v>
      </c>
      <c r="X7598" t="s">
        <v>10942</v>
      </c>
      <c r="Y7598">
        <v>5</v>
      </c>
      <c r="Z7598" t="s">
        <v>10952</v>
      </c>
      <c r="AA7598">
        <v>0.36249999999999999</v>
      </c>
    </row>
    <row r="7599" spans="1:27" x14ac:dyDescent="0.35">
      <c r="A7599">
        <v>6053</v>
      </c>
      <c r="B7599" t="s">
        <v>8267</v>
      </c>
      <c r="C7599">
        <v>2013</v>
      </c>
      <c r="D7599" s="1">
        <v>41541</v>
      </c>
      <c r="E7599" s="1">
        <v>41544</v>
      </c>
      <c r="F7599" t="s">
        <v>45</v>
      </c>
      <c r="G7599" t="s">
        <v>6306</v>
      </c>
      <c r="H7599" t="s">
        <v>6307</v>
      </c>
      <c r="I7599" t="s">
        <v>127</v>
      </c>
      <c r="J7599" t="s">
        <v>27</v>
      </c>
      <c r="K7599" t="s">
        <v>3187</v>
      </c>
      <c r="L7599" t="s">
        <v>8109</v>
      </c>
      <c r="M7599">
        <v>43130</v>
      </c>
      <c r="N7599" t="s">
        <v>3728</v>
      </c>
      <c r="O7599" t="s">
        <v>3439</v>
      </c>
      <c r="P7599" t="s">
        <v>32</v>
      </c>
      <c r="Q7599" t="s">
        <v>53</v>
      </c>
      <c r="R7599" t="s">
        <v>3440</v>
      </c>
      <c r="S7599">
        <v>11.952000000000002</v>
      </c>
      <c r="T7599">
        <v>3</v>
      </c>
      <c r="U7599">
        <v>0.2</v>
      </c>
      <c r="V7599">
        <v>4.0338000000000003</v>
      </c>
      <c r="W7599" t="s">
        <v>10936</v>
      </c>
      <c r="X7599" t="s">
        <v>10937</v>
      </c>
      <c r="Y7599">
        <v>9</v>
      </c>
      <c r="Z7599" t="s">
        <v>10949</v>
      </c>
      <c r="AA7599">
        <v>0.33749999999999997</v>
      </c>
    </row>
    <row r="7600" spans="1:27" x14ac:dyDescent="0.35">
      <c r="A7600">
        <v>6133</v>
      </c>
      <c r="B7600" t="s">
        <v>9955</v>
      </c>
      <c r="C7600">
        <v>2014</v>
      </c>
      <c r="D7600" s="1">
        <v>41898</v>
      </c>
      <c r="E7600" s="1">
        <v>41903</v>
      </c>
      <c r="F7600" t="s">
        <v>23</v>
      </c>
      <c r="G7600" t="s">
        <v>512</v>
      </c>
      <c r="H7600" t="s">
        <v>513</v>
      </c>
      <c r="I7600" t="s">
        <v>38</v>
      </c>
      <c r="J7600" t="s">
        <v>27</v>
      </c>
      <c r="K7600" t="s">
        <v>8510</v>
      </c>
      <c r="L7600" t="s">
        <v>7919</v>
      </c>
      <c r="M7600">
        <v>37087</v>
      </c>
      <c r="N7600" t="s">
        <v>3507</v>
      </c>
      <c r="O7600" t="s">
        <v>1787</v>
      </c>
      <c r="P7600" t="s">
        <v>32</v>
      </c>
      <c r="Q7600" t="s">
        <v>53</v>
      </c>
      <c r="R7600" t="s">
        <v>1788</v>
      </c>
      <c r="S7600">
        <v>163.96</v>
      </c>
      <c r="T7600">
        <v>5</v>
      </c>
      <c r="U7600">
        <v>0.2</v>
      </c>
      <c r="V7600">
        <v>59.435499999999998</v>
      </c>
      <c r="W7600" t="s">
        <v>10939</v>
      </c>
      <c r="X7600" t="s">
        <v>10937</v>
      </c>
      <c r="Y7600">
        <v>9</v>
      </c>
      <c r="Z7600" t="s">
        <v>10949</v>
      </c>
      <c r="AA7600">
        <v>0.36249999999999999</v>
      </c>
    </row>
    <row r="7601" spans="1:27" x14ac:dyDescent="0.35">
      <c r="A7601">
        <v>6138</v>
      </c>
      <c r="B7601" t="s">
        <v>9956</v>
      </c>
      <c r="C7601">
        <v>2013</v>
      </c>
      <c r="D7601" s="1">
        <v>41579</v>
      </c>
      <c r="E7601" s="1">
        <v>41583</v>
      </c>
      <c r="F7601" t="s">
        <v>45</v>
      </c>
      <c r="G7601" t="s">
        <v>3305</v>
      </c>
      <c r="H7601" t="s">
        <v>3306</v>
      </c>
      <c r="I7601" t="s">
        <v>38</v>
      </c>
      <c r="J7601" t="s">
        <v>27</v>
      </c>
      <c r="K7601" t="s">
        <v>8340</v>
      </c>
      <c r="L7601" t="s">
        <v>7878</v>
      </c>
      <c r="M7601">
        <v>33021</v>
      </c>
      <c r="N7601" t="s">
        <v>3507</v>
      </c>
      <c r="O7601" t="s">
        <v>859</v>
      </c>
      <c r="P7601" t="s">
        <v>32</v>
      </c>
      <c r="Q7601" t="s">
        <v>53</v>
      </c>
      <c r="R7601" t="s">
        <v>860</v>
      </c>
      <c r="S7601">
        <v>32.064</v>
      </c>
      <c r="T7601">
        <v>6</v>
      </c>
      <c r="U7601">
        <v>0.2</v>
      </c>
      <c r="V7601">
        <v>11.222399999999999</v>
      </c>
      <c r="W7601" t="s">
        <v>10936</v>
      </c>
      <c r="X7601" t="s">
        <v>10940</v>
      </c>
      <c r="Y7601">
        <v>11</v>
      </c>
      <c r="Z7601" t="s">
        <v>10947</v>
      </c>
      <c r="AA7601">
        <v>0.35</v>
      </c>
    </row>
    <row r="7602" spans="1:27" x14ac:dyDescent="0.35">
      <c r="A7602">
        <v>6266</v>
      </c>
      <c r="B7602" t="s">
        <v>9957</v>
      </c>
      <c r="C7602">
        <v>2011</v>
      </c>
      <c r="D7602" s="1">
        <v>40850</v>
      </c>
      <c r="E7602" s="1">
        <v>40855</v>
      </c>
      <c r="F7602" t="s">
        <v>23</v>
      </c>
      <c r="G7602" t="s">
        <v>264</v>
      </c>
      <c r="H7602" t="s">
        <v>265</v>
      </c>
      <c r="I7602" t="s">
        <v>38</v>
      </c>
      <c r="J7602" t="s">
        <v>27</v>
      </c>
      <c r="K7602" t="s">
        <v>8001</v>
      </c>
      <c r="L7602" t="s">
        <v>7919</v>
      </c>
      <c r="M7602">
        <v>37211</v>
      </c>
      <c r="N7602" t="s">
        <v>3507</v>
      </c>
      <c r="O7602" t="s">
        <v>3456</v>
      </c>
      <c r="P7602" t="s">
        <v>32</v>
      </c>
      <c r="Q7602" t="s">
        <v>53</v>
      </c>
      <c r="R7602" t="s">
        <v>3457</v>
      </c>
      <c r="S7602">
        <v>3.4880000000000004</v>
      </c>
      <c r="T7602">
        <v>2</v>
      </c>
      <c r="U7602">
        <v>0.2</v>
      </c>
      <c r="V7602">
        <v>1.1771999999999998</v>
      </c>
      <c r="W7602" t="s">
        <v>10944</v>
      </c>
      <c r="X7602" t="s">
        <v>10940</v>
      </c>
      <c r="Y7602">
        <v>11</v>
      </c>
      <c r="Z7602" t="s">
        <v>10947</v>
      </c>
      <c r="AA7602">
        <v>0.33749999999999991</v>
      </c>
    </row>
    <row r="7603" spans="1:27" x14ac:dyDescent="0.35">
      <c r="A7603">
        <v>6267</v>
      </c>
      <c r="B7603" t="s">
        <v>9957</v>
      </c>
      <c r="C7603">
        <v>2011</v>
      </c>
      <c r="D7603" s="1">
        <v>40850</v>
      </c>
      <c r="E7603" s="1">
        <v>40855</v>
      </c>
      <c r="F7603" t="s">
        <v>23</v>
      </c>
      <c r="G7603" t="s">
        <v>264</v>
      </c>
      <c r="H7603" t="s">
        <v>265</v>
      </c>
      <c r="I7603" t="s">
        <v>38</v>
      </c>
      <c r="J7603" t="s">
        <v>27</v>
      </c>
      <c r="K7603" t="s">
        <v>8001</v>
      </c>
      <c r="L7603" t="s">
        <v>7919</v>
      </c>
      <c r="M7603">
        <v>37211</v>
      </c>
      <c r="N7603" t="s">
        <v>3507</v>
      </c>
      <c r="O7603" t="s">
        <v>1848</v>
      </c>
      <c r="P7603" t="s">
        <v>32</v>
      </c>
      <c r="Q7603" t="s">
        <v>53</v>
      </c>
      <c r="R7603" t="s">
        <v>1849</v>
      </c>
      <c r="S7603">
        <v>143.85600000000002</v>
      </c>
      <c r="T7603">
        <v>9</v>
      </c>
      <c r="U7603">
        <v>0.2</v>
      </c>
      <c r="V7603">
        <v>48.551399999999994</v>
      </c>
      <c r="W7603" t="s">
        <v>10944</v>
      </c>
      <c r="X7603" t="s">
        <v>10940</v>
      </c>
      <c r="Y7603">
        <v>11</v>
      </c>
      <c r="Z7603" t="s">
        <v>10947</v>
      </c>
      <c r="AA7603">
        <v>0.33749999999999991</v>
      </c>
    </row>
    <row r="7604" spans="1:27" x14ac:dyDescent="0.35">
      <c r="A7604">
        <v>6308</v>
      </c>
      <c r="B7604" t="s">
        <v>8065</v>
      </c>
      <c r="C7604">
        <v>2013</v>
      </c>
      <c r="D7604" s="1">
        <v>41583</v>
      </c>
      <c r="E7604" s="1">
        <v>41585</v>
      </c>
      <c r="F7604" t="s">
        <v>45</v>
      </c>
      <c r="G7604" t="s">
        <v>8066</v>
      </c>
      <c r="H7604" t="s">
        <v>8067</v>
      </c>
      <c r="I7604" t="s">
        <v>26</v>
      </c>
      <c r="J7604" t="s">
        <v>27</v>
      </c>
      <c r="K7604" t="s">
        <v>8068</v>
      </c>
      <c r="L7604" t="s">
        <v>8023</v>
      </c>
      <c r="M7604">
        <v>97405</v>
      </c>
      <c r="N7604" t="s">
        <v>30</v>
      </c>
      <c r="O7604" t="s">
        <v>3447</v>
      </c>
      <c r="P7604" t="s">
        <v>32</v>
      </c>
      <c r="Q7604" t="s">
        <v>53</v>
      </c>
      <c r="R7604" t="s">
        <v>3448</v>
      </c>
      <c r="S7604">
        <v>47.952000000000005</v>
      </c>
      <c r="T7604">
        <v>3</v>
      </c>
      <c r="U7604">
        <v>0.2</v>
      </c>
      <c r="V7604">
        <v>16.783200000000001</v>
      </c>
      <c r="W7604" t="s">
        <v>10936</v>
      </c>
      <c r="X7604" t="s">
        <v>10940</v>
      </c>
      <c r="Y7604">
        <v>11</v>
      </c>
      <c r="Z7604" t="s">
        <v>10947</v>
      </c>
      <c r="AA7604">
        <v>0.35</v>
      </c>
    </row>
    <row r="7605" spans="1:27" x14ac:dyDescent="0.35">
      <c r="A7605">
        <v>6311</v>
      </c>
      <c r="B7605" t="s">
        <v>8065</v>
      </c>
      <c r="C7605">
        <v>2013</v>
      </c>
      <c r="D7605" s="1">
        <v>41583</v>
      </c>
      <c r="E7605" s="1">
        <v>41585</v>
      </c>
      <c r="F7605" t="s">
        <v>45</v>
      </c>
      <c r="G7605" t="s">
        <v>8066</v>
      </c>
      <c r="H7605" t="s">
        <v>8067</v>
      </c>
      <c r="I7605" t="s">
        <v>26</v>
      </c>
      <c r="J7605" t="s">
        <v>27</v>
      </c>
      <c r="K7605" t="s">
        <v>8068</v>
      </c>
      <c r="L7605" t="s">
        <v>8023</v>
      </c>
      <c r="M7605">
        <v>97405</v>
      </c>
      <c r="N7605" t="s">
        <v>30</v>
      </c>
      <c r="O7605" t="s">
        <v>1427</v>
      </c>
      <c r="P7605" t="s">
        <v>32</v>
      </c>
      <c r="Q7605" t="s">
        <v>53</v>
      </c>
      <c r="R7605" t="s">
        <v>1428</v>
      </c>
      <c r="S7605">
        <v>15.176</v>
      </c>
      <c r="T7605">
        <v>1</v>
      </c>
      <c r="U7605">
        <v>0.2</v>
      </c>
      <c r="V7605">
        <v>5.3115999999999985</v>
      </c>
      <c r="W7605" t="s">
        <v>10936</v>
      </c>
      <c r="X7605" t="s">
        <v>10940</v>
      </c>
      <c r="Y7605">
        <v>11</v>
      </c>
      <c r="Z7605" t="s">
        <v>10947</v>
      </c>
      <c r="AA7605">
        <v>0.34999999999999992</v>
      </c>
    </row>
    <row r="7606" spans="1:27" x14ac:dyDescent="0.35">
      <c r="A7606">
        <v>6321</v>
      </c>
      <c r="B7606" t="s">
        <v>9958</v>
      </c>
      <c r="C7606">
        <v>2014</v>
      </c>
      <c r="D7606" s="1">
        <v>41911</v>
      </c>
      <c r="E7606" s="1">
        <v>41915</v>
      </c>
      <c r="F7606" t="s">
        <v>23</v>
      </c>
      <c r="G7606" t="s">
        <v>391</v>
      </c>
      <c r="H7606" t="s">
        <v>392</v>
      </c>
      <c r="I7606" t="s">
        <v>26</v>
      </c>
      <c r="J7606" t="s">
        <v>27</v>
      </c>
      <c r="K7606" t="s">
        <v>7937</v>
      </c>
      <c r="L7606" t="s">
        <v>7878</v>
      </c>
      <c r="M7606">
        <v>32216</v>
      </c>
      <c r="N7606" t="s">
        <v>3507</v>
      </c>
      <c r="O7606" t="s">
        <v>3384</v>
      </c>
      <c r="P7606" t="s">
        <v>32</v>
      </c>
      <c r="Q7606" t="s">
        <v>53</v>
      </c>
      <c r="R7606" t="s">
        <v>3385</v>
      </c>
      <c r="S7606">
        <v>10.368000000000002</v>
      </c>
      <c r="T7606">
        <v>2</v>
      </c>
      <c r="U7606">
        <v>0.2</v>
      </c>
      <c r="V7606">
        <v>3.6288</v>
      </c>
      <c r="W7606" t="s">
        <v>10939</v>
      </c>
      <c r="X7606" t="s">
        <v>10937</v>
      </c>
      <c r="Y7606">
        <v>9</v>
      </c>
      <c r="Z7606" t="s">
        <v>10949</v>
      </c>
      <c r="AA7606">
        <v>0.34999999999999992</v>
      </c>
    </row>
    <row r="7607" spans="1:27" x14ac:dyDescent="0.35">
      <c r="A7607">
        <v>6416</v>
      </c>
      <c r="B7607" t="s">
        <v>9959</v>
      </c>
      <c r="C7607">
        <v>2014</v>
      </c>
      <c r="D7607" s="1">
        <v>41873</v>
      </c>
      <c r="E7607" s="1">
        <v>41873</v>
      </c>
      <c r="F7607" t="s">
        <v>234</v>
      </c>
      <c r="G7607" t="s">
        <v>2034</v>
      </c>
      <c r="H7607" t="s">
        <v>2035</v>
      </c>
      <c r="I7607" t="s">
        <v>26</v>
      </c>
      <c r="J7607" t="s">
        <v>27</v>
      </c>
      <c r="K7607" t="s">
        <v>8058</v>
      </c>
      <c r="L7607" t="s">
        <v>8021</v>
      </c>
      <c r="M7607">
        <v>85224</v>
      </c>
      <c r="N7607" t="s">
        <v>30</v>
      </c>
      <c r="O7607" t="s">
        <v>1736</v>
      </c>
      <c r="P7607" t="s">
        <v>32</v>
      </c>
      <c r="Q7607" t="s">
        <v>53</v>
      </c>
      <c r="R7607" t="s">
        <v>1737</v>
      </c>
      <c r="S7607">
        <v>83.88</v>
      </c>
      <c r="T7607">
        <v>1</v>
      </c>
      <c r="U7607">
        <v>0.2</v>
      </c>
      <c r="V7607">
        <v>29.357999999999997</v>
      </c>
      <c r="W7607" t="s">
        <v>10939</v>
      </c>
      <c r="X7607" t="s">
        <v>10937</v>
      </c>
      <c r="Y7607">
        <v>8</v>
      </c>
      <c r="Z7607" t="s">
        <v>10954</v>
      </c>
      <c r="AA7607">
        <v>0.35</v>
      </c>
    </row>
    <row r="7608" spans="1:27" x14ac:dyDescent="0.35">
      <c r="A7608">
        <v>6428</v>
      </c>
      <c r="B7608" t="s">
        <v>9960</v>
      </c>
      <c r="C7608">
        <v>2013</v>
      </c>
      <c r="D7608" s="1">
        <v>41418</v>
      </c>
      <c r="E7608" s="1">
        <v>41422</v>
      </c>
      <c r="F7608" t="s">
        <v>23</v>
      </c>
      <c r="G7608" t="s">
        <v>499</v>
      </c>
      <c r="H7608" t="s">
        <v>500</v>
      </c>
      <c r="I7608" t="s">
        <v>38</v>
      </c>
      <c r="J7608" t="s">
        <v>27</v>
      </c>
      <c r="K7608" t="s">
        <v>8101</v>
      </c>
      <c r="L7608" t="s">
        <v>8102</v>
      </c>
      <c r="M7608">
        <v>19120</v>
      </c>
      <c r="N7608" t="s">
        <v>3728</v>
      </c>
      <c r="O7608" t="s">
        <v>7058</v>
      </c>
      <c r="P7608" t="s">
        <v>32</v>
      </c>
      <c r="Q7608" t="s">
        <v>53</v>
      </c>
      <c r="R7608" t="s">
        <v>7059</v>
      </c>
      <c r="S7608">
        <v>10.368000000000002</v>
      </c>
      <c r="T7608">
        <v>2</v>
      </c>
      <c r="U7608">
        <v>0.2</v>
      </c>
      <c r="V7608">
        <v>3.6288</v>
      </c>
      <c r="W7608" t="s">
        <v>10936</v>
      </c>
      <c r="X7608" t="s">
        <v>10942</v>
      </c>
      <c r="Y7608">
        <v>5</v>
      </c>
      <c r="Z7608" t="s">
        <v>10952</v>
      </c>
      <c r="AA7608">
        <v>0.34999999999999992</v>
      </c>
    </row>
    <row r="7609" spans="1:27" x14ac:dyDescent="0.35">
      <c r="A7609">
        <v>6434</v>
      </c>
      <c r="B7609" t="s">
        <v>8513</v>
      </c>
      <c r="C7609">
        <v>2012</v>
      </c>
      <c r="D7609" s="1">
        <v>40998</v>
      </c>
      <c r="E7609" s="1">
        <v>41003</v>
      </c>
      <c r="F7609" t="s">
        <v>23</v>
      </c>
      <c r="G7609" t="s">
        <v>3221</v>
      </c>
      <c r="H7609" t="s">
        <v>3222</v>
      </c>
      <c r="I7609" t="s">
        <v>26</v>
      </c>
      <c r="J7609" t="s">
        <v>27</v>
      </c>
      <c r="K7609" t="s">
        <v>7864</v>
      </c>
      <c r="L7609" t="s">
        <v>7865</v>
      </c>
      <c r="M7609">
        <v>60610</v>
      </c>
      <c r="N7609" t="s">
        <v>3479</v>
      </c>
      <c r="O7609" t="s">
        <v>661</v>
      </c>
      <c r="P7609" t="s">
        <v>32</v>
      </c>
      <c r="Q7609" t="s">
        <v>53</v>
      </c>
      <c r="R7609" t="s">
        <v>662</v>
      </c>
      <c r="S7609">
        <v>23.52</v>
      </c>
      <c r="T7609">
        <v>5</v>
      </c>
      <c r="U7609">
        <v>0.2</v>
      </c>
      <c r="V7609">
        <v>8.5259999999999998</v>
      </c>
      <c r="W7609" t="s">
        <v>10948</v>
      </c>
      <c r="X7609" t="s">
        <v>10950</v>
      </c>
      <c r="Y7609">
        <v>3</v>
      </c>
      <c r="Z7609" t="s">
        <v>10953</v>
      </c>
      <c r="AA7609">
        <v>0.36249999999999999</v>
      </c>
    </row>
    <row r="7610" spans="1:27" x14ac:dyDescent="0.35">
      <c r="A7610">
        <v>6479</v>
      </c>
      <c r="B7610" t="s">
        <v>7902</v>
      </c>
      <c r="C7610">
        <v>2014</v>
      </c>
      <c r="D7610" s="1">
        <v>41794</v>
      </c>
      <c r="E7610" s="1">
        <v>41801</v>
      </c>
      <c r="F7610" t="s">
        <v>23</v>
      </c>
      <c r="G7610" t="s">
        <v>3148</v>
      </c>
      <c r="H7610" t="s">
        <v>3149</v>
      </c>
      <c r="I7610" t="s">
        <v>38</v>
      </c>
      <c r="J7610" t="s">
        <v>27</v>
      </c>
      <c r="K7610" t="s">
        <v>7903</v>
      </c>
      <c r="L7610" t="s">
        <v>7878</v>
      </c>
      <c r="M7610">
        <v>33024</v>
      </c>
      <c r="N7610" t="s">
        <v>3507</v>
      </c>
      <c r="O7610" t="s">
        <v>889</v>
      </c>
      <c r="P7610" t="s">
        <v>32</v>
      </c>
      <c r="Q7610" t="s">
        <v>53</v>
      </c>
      <c r="R7610" t="s">
        <v>890</v>
      </c>
      <c r="S7610">
        <v>15.552000000000003</v>
      </c>
      <c r="T7610">
        <v>3</v>
      </c>
      <c r="U7610">
        <v>0.2</v>
      </c>
      <c r="V7610">
        <v>5.4432</v>
      </c>
      <c r="W7610" t="s">
        <v>10939</v>
      </c>
      <c r="X7610" t="s">
        <v>10942</v>
      </c>
      <c r="Y7610">
        <v>6</v>
      </c>
      <c r="Z7610" t="s">
        <v>10946</v>
      </c>
      <c r="AA7610">
        <v>0.34999999999999992</v>
      </c>
    </row>
    <row r="7611" spans="1:27" x14ac:dyDescent="0.35">
      <c r="A7611">
        <v>6489</v>
      </c>
      <c r="B7611" t="s">
        <v>9520</v>
      </c>
      <c r="C7611">
        <v>2012</v>
      </c>
      <c r="D7611" s="1">
        <v>40989</v>
      </c>
      <c r="E7611" s="1">
        <v>40994</v>
      </c>
      <c r="F7611" t="s">
        <v>23</v>
      </c>
      <c r="G7611" t="s">
        <v>1747</v>
      </c>
      <c r="H7611" t="s">
        <v>1748</v>
      </c>
      <c r="I7611" t="s">
        <v>38</v>
      </c>
      <c r="J7611" t="s">
        <v>27</v>
      </c>
      <c r="K7611" t="s">
        <v>7937</v>
      </c>
      <c r="L7611" t="s">
        <v>7858</v>
      </c>
      <c r="M7611">
        <v>28540</v>
      </c>
      <c r="N7611" t="s">
        <v>3507</v>
      </c>
      <c r="O7611" t="s">
        <v>158</v>
      </c>
      <c r="P7611" t="s">
        <v>32</v>
      </c>
      <c r="Q7611" t="s">
        <v>53</v>
      </c>
      <c r="R7611" t="s">
        <v>159</v>
      </c>
      <c r="S7611">
        <v>295.45600000000002</v>
      </c>
      <c r="T7611">
        <v>14</v>
      </c>
      <c r="U7611">
        <v>0.2</v>
      </c>
      <c r="V7611">
        <v>96.023199999999974</v>
      </c>
      <c r="W7611" t="s">
        <v>10948</v>
      </c>
      <c r="X7611" t="s">
        <v>10950</v>
      </c>
      <c r="Y7611">
        <v>3</v>
      </c>
      <c r="Z7611" t="s">
        <v>10953</v>
      </c>
      <c r="AA7611">
        <v>0.3249999999999999</v>
      </c>
    </row>
    <row r="7612" spans="1:27" x14ac:dyDescent="0.35">
      <c r="A7612">
        <v>6507</v>
      </c>
      <c r="B7612" t="s">
        <v>8279</v>
      </c>
      <c r="C7612">
        <v>2013</v>
      </c>
      <c r="D7612" s="1">
        <v>41557</v>
      </c>
      <c r="E7612" s="1">
        <v>41559</v>
      </c>
      <c r="F7612" t="s">
        <v>45</v>
      </c>
      <c r="G7612" t="s">
        <v>5635</v>
      </c>
      <c r="H7612" t="s">
        <v>5636</v>
      </c>
      <c r="I7612" t="s">
        <v>26</v>
      </c>
      <c r="J7612" t="s">
        <v>27</v>
      </c>
      <c r="K7612" t="s">
        <v>8101</v>
      </c>
      <c r="L7612" t="s">
        <v>8102</v>
      </c>
      <c r="M7612">
        <v>19143</v>
      </c>
      <c r="N7612" t="s">
        <v>3728</v>
      </c>
      <c r="O7612" t="s">
        <v>854</v>
      </c>
      <c r="P7612" t="s">
        <v>32</v>
      </c>
      <c r="Q7612" t="s">
        <v>53</v>
      </c>
      <c r="R7612" t="s">
        <v>855</v>
      </c>
      <c r="S7612">
        <v>19.136000000000003</v>
      </c>
      <c r="T7612">
        <v>4</v>
      </c>
      <c r="U7612">
        <v>0.2</v>
      </c>
      <c r="V7612">
        <v>5.9799999999999986</v>
      </c>
      <c r="W7612" t="s">
        <v>10936</v>
      </c>
      <c r="X7612" t="s">
        <v>10940</v>
      </c>
      <c r="Y7612">
        <v>10</v>
      </c>
      <c r="Z7612" t="s">
        <v>10945</v>
      </c>
      <c r="AA7612">
        <v>0.31249999999999989</v>
      </c>
    </row>
    <row r="7613" spans="1:27" x14ac:dyDescent="0.35">
      <c r="A7613">
        <v>6547</v>
      </c>
      <c r="B7613" t="s">
        <v>9461</v>
      </c>
      <c r="C7613">
        <v>2014</v>
      </c>
      <c r="D7613" s="1">
        <v>41774</v>
      </c>
      <c r="E7613" s="1">
        <v>41778</v>
      </c>
      <c r="F7613" t="s">
        <v>23</v>
      </c>
      <c r="G7613" t="s">
        <v>1012</v>
      </c>
      <c r="H7613" t="s">
        <v>1013</v>
      </c>
      <c r="I7613" t="s">
        <v>38</v>
      </c>
      <c r="J7613" t="s">
        <v>27</v>
      </c>
      <c r="K7613" t="s">
        <v>8121</v>
      </c>
      <c r="L7613" t="s">
        <v>8109</v>
      </c>
      <c r="M7613">
        <v>44105</v>
      </c>
      <c r="N7613" t="s">
        <v>3728</v>
      </c>
      <c r="O7613" t="s">
        <v>874</v>
      </c>
      <c r="P7613" t="s">
        <v>32</v>
      </c>
      <c r="Q7613" t="s">
        <v>53</v>
      </c>
      <c r="R7613" t="s">
        <v>875</v>
      </c>
      <c r="S7613">
        <v>24.784000000000002</v>
      </c>
      <c r="T7613">
        <v>1</v>
      </c>
      <c r="U7613">
        <v>0.2</v>
      </c>
      <c r="V7613">
        <v>7.7449999999999983</v>
      </c>
      <c r="W7613" t="s">
        <v>10939</v>
      </c>
      <c r="X7613" t="s">
        <v>10942</v>
      </c>
      <c r="Y7613">
        <v>5</v>
      </c>
      <c r="Z7613" t="s">
        <v>10952</v>
      </c>
      <c r="AA7613">
        <v>0.31249999999999989</v>
      </c>
    </row>
    <row r="7614" spans="1:27" x14ac:dyDescent="0.35">
      <c r="A7614">
        <v>6549</v>
      </c>
      <c r="B7614" t="s">
        <v>9961</v>
      </c>
      <c r="C7614">
        <v>2011</v>
      </c>
      <c r="D7614" s="1">
        <v>40603</v>
      </c>
      <c r="E7614" s="1">
        <v>40607</v>
      </c>
      <c r="F7614" t="s">
        <v>23</v>
      </c>
      <c r="G7614" t="s">
        <v>470</v>
      </c>
      <c r="H7614" t="s">
        <v>471</v>
      </c>
      <c r="I7614" t="s">
        <v>127</v>
      </c>
      <c r="J7614" t="s">
        <v>27</v>
      </c>
      <c r="K7614" t="s">
        <v>9568</v>
      </c>
      <c r="L7614" t="s">
        <v>7865</v>
      </c>
      <c r="M7614">
        <v>60126</v>
      </c>
      <c r="N7614" t="s">
        <v>3479</v>
      </c>
      <c r="O7614" t="s">
        <v>9950</v>
      </c>
      <c r="P7614" t="s">
        <v>32</v>
      </c>
      <c r="Q7614" t="s">
        <v>53</v>
      </c>
      <c r="R7614" t="s">
        <v>9951</v>
      </c>
      <c r="S7614">
        <v>17.472000000000001</v>
      </c>
      <c r="T7614">
        <v>3</v>
      </c>
      <c r="U7614">
        <v>0.2</v>
      </c>
      <c r="V7614">
        <v>5.6783999999999981</v>
      </c>
      <c r="W7614" t="s">
        <v>10944</v>
      </c>
      <c r="X7614" t="s">
        <v>10950</v>
      </c>
      <c r="Y7614">
        <v>3</v>
      </c>
      <c r="Z7614" t="s">
        <v>10953</v>
      </c>
      <c r="AA7614">
        <v>0.32499999999999984</v>
      </c>
    </row>
    <row r="7615" spans="1:27" x14ac:dyDescent="0.35">
      <c r="A7615">
        <v>6556</v>
      </c>
      <c r="B7615" t="s">
        <v>8728</v>
      </c>
      <c r="C7615">
        <v>2011</v>
      </c>
      <c r="D7615" s="1">
        <v>40836</v>
      </c>
      <c r="E7615" s="1">
        <v>40838</v>
      </c>
      <c r="F7615" t="s">
        <v>45</v>
      </c>
      <c r="G7615" t="s">
        <v>974</v>
      </c>
      <c r="H7615" t="s">
        <v>975</v>
      </c>
      <c r="I7615" t="s">
        <v>127</v>
      </c>
      <c r="J7615" t="s">
        <v>27</v>
      </c>
      <c r="K7615" t="s">
        <v>7864</v>
      </c>
      <c r="L7615" t="s">
        <v>7865</v>
      </c>
      <c r="M7615">
        <v>60653</v>
      </c>
      <c r="N7615" t="s">
        <v>3479</v>
      </c>
      <c r="O7615" t="s">
        <v>9962</v>
      </c>
      <c r="P7615" t="s">
        <v>32</v>
      </c>
      <c r="Q7615" t="s">
        <v>53</v>
      </c>
      <c r="R7615" t="s">
        <v>9963</v>
      </c>
      <c r="S7615">
        <v>3.8079999999999998</v>
      </c>
      <c r="T7615">
        <v>1</v>
      </c>
      <c r="U7615">
        <v>0.2</v>
      </c>
      <c r="V7615">
        <v>1.2375999999999996</v>
      </c>
      <c r="W7615" t="s">
        <v>10944</v>
      </c>
      <c r="X7615" t="s">
        <v>10940</v>
      </c>
      <c r="Y7615">
        <v>10</v>
      </c>
      <c r="Z7615" t="s">
        <v>10945</v>
      </c>
      <c r="AA7615">
        <v>0.3249999999999999</v>
      </c>
    </row>
    <row r="7616" spans="1:27" x14ac:dyDescent="0.35">
      <c r="A7616">
        <v>6597</v>
      </c>
      <c r="B7616" t="s">
        <v>9964</v>
      </c>
      <c r="C7616">
        <v>2014</v>
      </c>
      <c r="D7616" s="1">
        <v>41753</v>
      </c>
      <c r="E7616" s="1">
        <v>41756</v>
      </c>
      <c r="F7616" t="s">
        <v>56</v>
      </c>
      <c r="G7616" t="s">
        <v>62</v>
      </c>
      <c r="H7616" t="s">
        <v>63</v>
      </c>
      <c r="I7616" t="s">
        <v>26</v>
      </c>
      <c r="J7616" t="s">
        <v>27</v>
      </c>
      <c r="K7616" t="s">
        <v>3521</v>
      </c>
      <c r="L7616" t="s">
        <v>8109</v>
      </c>
      <c r="M7616">
        <v>43229</v>
      </c>
      <c r="N7616" t="s">
        <v>3728</v>
      </c>
      <c r="O7616" t="s">
        <v>3352</v>
      </c>
      <c r="P7616" t="s">
        <v>32</v>
      </c>
      <c r="Q7616" t="s">
        <v>53</v>
      </c>
      <c r="R7616" t="s">
        <v>3353</v>
      </c>
      <c r="S7616">
        <v>5.3440000000000003</v>
      </c>
      <c r="T7616">
        <v>1</v>
      </c>
      <c r="U7616">
        <v>0.2</v>
      </c>
      <c r="V7616">
        <v>1.8703999999999998</v>
      </c>
      <c r="W7616" t="s">
        <v>10939</v>
      </c>
      <c r="X7616" t="s">
        <v>10942</v>
      </c>
      <c r="Y7616">
        <v>4</v>
      </c>
      <c r="Z7616" t="s">
        <v>10943</v>
      </c>
      <c r="AA7616">
        <v>0.35</v>
      </c>
    </row>
    <row r="7617" spans="1:27" x14ac:dyDescent="0.35">
      <c r="A7617">
        <v>6599</v>
      </c>
      <c r="B7617" t="s">
        <v>9965</v>
      </c>
      <c r="C7617">
        <v>2011</v>
      </c>
      <c r="D7617" s="1">
        <v>40700</v>
      </c>
      <c r="E7617" s="1">
        <v>40706</v>
      </c>
      <c r="F7617" t="s">
        <v>23</v>
      </c>
      <c r="G7617" t="s">
        <v>644</v>
      </c>
      <c r="H7617" t="s">
        <v>645</v>
      </c>
      <c r="I7617" t="s">
        <v>38</v>
      </c>
      <c r="J7617" t="s">
        <v>27</v>
      </c>
      <c r="K7617" t="s">
        <v>7937</v>
      </c>
      <c r="L7617" t="s">
        <v>7878</v>
      </c>
      <c r="M7617">
        <v>32216</v>
      </c>
      <c r="N7617" t="s">
        <v>3507</v>
      </c>
      <c r="O7617" t="s">
        <v>2410</v>
      </c>
      <c r="P7617" t="s">
        <v>32</v>
      </c>
      <c r="Q7617" t="s">
        <v>53</v>
      </c>
      <c r="R7617" t="s">
        <v>2411</v>
      </c>
      <c r="S7617">
        <v>62.015999999999998</v>
      </c>
      <c r="T7617">
        <v>2</v>
      </c>
      <c r="U7617">
        <v>0.2</v>
      </c>
      <c r="V7617">
        <v>22.480800000000002</v>
      </c>
      <c r="W7617" t="s">
        <v>10944</v>
      </c>
      <c r="X7617" t="s">
        <v>10942</v>
      </c>
      <c r="Y7617">
        <v>6</v>
      </c>
      <c r="Z7617" t="s">
        <v>10946</v>
      </c>
      <c r="AA7617">
        <v>0.36250000000000004</v>
      </c>
    </row>
    <row r="7618" spans="1:27" x14ac:dyDescent="0.35">
      <c r="A7618">
        <v>6732</v>
      </c>
      <c r="B7618" t="s">
        <v>7988</v>
      </c>
      <c r="C7618">
        <v>2012</v>
      </c>
      <c r="D7618" s="1">
        <v>41078</v>
      </c>
      <c r="E7618" s="1">
        <v>41080</v>
      </c>
      <c r="F7618" t="s">
        <v>56</v>
      </c>
      <c r="G7618" t="s">
        <v>4656</v>
      </c>
      <c r="H7618" t="s">
        <v>4657</v>
      </c>
      <c r="I7618" t="s">
        <v>26</v>
      </c>
      <c r="J7618" t="s">
        <v>27</v>
      </c>
      <c r="K7618" t="s">
        <v>3772</v>
      </c>
      <c r="L7618" t="s">
        <v>7919</v>
      </c>
      <c r="M7618">
        <v>37167</v>
      </c>
      <c r="N7618" t="s">
        <v>3507</v>
      </c>
      <c r="O7618" t="s">
        <v>9856</v>
      </c>
      <c r="P7618" t="s">
        <v>32</v>
      </c>
      <c r="Q7618" t="s">
        <v>53</v>
      </c>
      <c r="R7618" t="s">
        <v>9857</v>
      </c>
      <c r="S7618">
        <v>20.736000000000004</v>
      </c>
      <c r="T7618">
        <v>4</v>
      </c>
      <c r="U7618">
        <v>0.2</v>
      </c>
      <c r="V7618">
        <v>7.2576000000000001</v>
      </c>
      <c r="W7618" t="s">
        <v>10948</v>
      </c>
      <c r="X7618" t="s">
        <v>10942</v>
      </c>
      <c r="Y7618">
        <v>6</v>
      </c>
      <c r="Z7618" t="s">
        <v>10946</v>
      </c>
      <c r="AA7618">
        <v>0.34999999999999992</v>
      </c>
    </row>
    <row r="7619" spans="1:27" x14ac:dyDescent="0.35">
      <c r="A7619">
        <v>6733</v>
      </c>
      <c r="B7619" t="s">
        <v>9524</v>
      </c>
      <c r="C7619">
        <v>2011</v>
      </c>
      <c r="D7619" s="1">
        <v>40728</v>
      </c>
      <c r="E7619" s="1">
        <v>40731</v>
      </c>
      <c r="F7619" t="s">
        <v>56</v>
      </c>
      <c r="G7619" t="s">
        <v>1585</v>
      </c>
      <c r="H7619" t="s">
        <v>1586</v>
      </c>
      <c r="I7619" t="s">
        <v>26</v>
      </c>
      <c r="J7619" t="s">
        <v>27</v>
      </c>
      <c r="K7619" t="s">
        <v>8104</v>
      </c>
      <c r="L7619" t="s">
        <v>7873</v>
      </c>
      <c r="M7619">
        <v>80013</v>
      </c>
      <c r="N7619" t="s">
        <v>30</v>
      </c>
      <c r="O7619" t="s">
        <v>192</v>
      </c>
      <c r="P7619" t="s">
        <v>32</v>
      </c>
      <c r="Q7619" t="s">
        <v>53</v>
      </c>
      <c r="R7619" t="s">
        <v>193</v>
      </c>
      <c r="S7619">
        <v>177.536</v>
      </c>
      <c r="T7619">
        <v>4</v>
      </c>
      <c r="U7619">
        <v>0.2</v>
      </c>
      <c r="V7619">
        <v>62.137599999999992</v>
      </c>
      <c r="W7619" t="s">
        <v>10944</v>
      </c>
      <c r="X7619" t="s">
        <v>10937</v>
      </c>
      <c r="Y7619">
        <v>7</v>
      </c>
      <c r="Z7619" t="s">
        <v>10938</v>
      </c>
      <c r="AA7619">
        <v>0.35</v>
      </c>
    </row>
    <row r="7620" spans="1:27" x14ac:dyDescent="0.35">
      <c r="A7620">
        <v>6771</v>
      </c>
      <c r="B7620" t="s">
        <v>9966</v>
      </c>
      <c r="C7620">
        <v>2014</v>
      </c>
      <c r="D7620" s="1">
        <v>41983</v>
      </c>
      <c r="E7620" s="1">
        <v>41987</v>
      </c>
      <c r="F7620" t="s">
        <v>23</v>
      </c>
      <c r="G7620" t="s">
        <v>2272</v>
      </c>
      <c r="H7620" t="s">
        <v>2273</v>
      </c>
      <c r="I7620" t="s">
        <v>26</v>
      </c>
      <c r="J7620" t="s">
        <v>27</v>
      </c>
      <c r="K7620" t="s">
        <v>8050</v>
      </c>
      <c r="L7620" t="s">
        <v>8021</v>
      </c>
      <c r="M7620">
        <v>85023</v>
      </c>
      <c r="N7620" t="s">
        <v>30</v>
      </c>
      <c r="O7620" t="s">
        <v>140</v>
      </c>
      <c r="P7620" t="s">
        <v>32</v>
      </c>
      <c r="Q7620" t="s">
        <v>53</v>
      </c>
      <c r="R7620" t="s">
        <v>141</v>
      </c>
      <c r="S7620">
        <v>419.4</v>
      </c>
      <c r="T7620">
        <v>5</v>
      </c>
      <c r="U7620">
        <v>0.2</v>
      </c>
      <c r="V7620">
        <v>146.79</v>
      </c>
      <c r="W7620" t="s">
        <v>10939</v>
      </c>
      <c r="X7620" t="s">
        <v>10940</v>
      </c>
      <c r="Y7620">
        <v>12</v>
      </c>
      <c r="Z7620" t="s">
        <v>10941</v>
      </c>
      <c r="AA7620">
        <v>0.35</v>
      </c>
    </row>
    <row r="7621" spans="1:27" x14ac:dyDescent="0.35">
      <c r="A7621">
        <v>6787</v>
      </c>
      <c r="B7621" t="s">
        <v>8285</v>
      </c>
      <c r="C7621">
        <v>2014</v>
      </c>
      <c r="D7621" s="1">
        <v>41846</v>
      </c>
      <c r="E7621" s="1">
        <v>41849</v>
      </c>
      <c r="F7621" t="s">
        <v>45</v>
      </c>
      <c r="G7621" t="s">
        <v>5512</v>
      </c>
      <c r="H7621" t="s">
        <v>5513</v>
      </c>
      <c r="I7621" t="s">
        <v>38</v>
      </c>
      <c r="J7621" t="s">
        <v>27</v>
      </c>
      <c r="K7621" t="s">
        <v>8101</v>
      </c>
      <c r="L7621" t="s">
        <v>8102</v>
      </c>
      <c r="M7621">
        <v>19143</v>
      </c>
      <c r="N7621" t="s">
        <v>3728</v>
      </c>
      <c r="O7621" t="s">
        <v>723</v>
      </c>
      <c r="P7621" t="s">
        <v>32</v>
      </c>
      <c r="Q7621" t="s">
        <v>53</v>
      </c>
      <c r="R7621" t="s">
        <v>724</v>
      </c>
      <c r="S7621">
        <v>20.736000000000004</v>
      </c>
      <c r="T7621">
        <v>4</v>
      </c>
      <c r="U7621">
        <v>0.2</v>
      </c>
      <c r="V7621">
        <v>7.2576000000000001</v>
      </c>
      <c r="W7621" t="s">
        <v>10939</v>
      </c>
      <c r="X7621" t="s">
        <v>10937</v>
      </c>
      <c r="Y7621">
        <v>7</v>
      </c>
      <c r="Z7621" t="s">
        <v>10938</v>
      </c>
      <c r="AA7621">
        <v>0.34999999999999992</v>
      </c>
    </row>
    <row r="7622" spans="1:27" x14ac:dyDescent="0.35">
      <c r="A7622">
        <v>6849</v>
      </c>
      <c r="B7622" t="s">
        <v>9967</v>
      </c>
      <c r="C7622">
        <v>2013</v>
      </c>
      <c r="D7622" s="1">
        <v>41444</v>
      </c>
      <c r="E7622" s="1">
        <v>41447</v>
      </c>
      <c r="F7622" t="s">
        <v>56</v>
      </c>
      <c r="G7622" t="s">
        <v>7000</v>
      </c>
      <c r="H7622" t="s">
        <v>7001</v>
      </c>
      <c r="I7622" t="s">
        <v>38</v>
      </c>
      <c r="J7622" t="s">
        <v>27</v>
      </c>
      <c r="K7622" t="s">
        <v>9968</v>
      </c>
      <c r="L7622" t="s">
        <v>7865</v>
      </c>
      <c r="M7622">
        <v>60423</v>
      </c>
      <c r="N7622" t="s">
        <v>3479</v>
      </c>
      <c r="O7622" t="s">
        <v>7262</v>
      </c>
      <c r="P7622" t="s">
        <v>32</v>
      </c>
      <c r="Q7622" t="s">
        <v>53</v>
      </c>
      <c r="R7622" t="s">
        <v>7263</v>
      </c>
      <c r="S7622">
        <v>76.864000000000004</v>
      </c>
      <c r="T7622">
        <v>2</v>
      </c>
      <c r="U7622">
        <v>0.2</v>
      </c>
      <c r="V7622">
        <v>26.902399999999993</v>
      </c>
      <c r="W7622" t="s">
        <v>10936</v>
      </c>
      <c r="X7622" t="s">
        <v>10942</v>
      </c>
      <c r="Y7622">
        <v>6</v>
      </c>
      <c r="Z7622" t="s">
        <v>10946</v>
      </c>
      <c r="AA7622">
        <v>0.34999999999999987</v>
      </c>
    </row>
    <row r="7623" spans="1:27" x14ac:dyDescent="0.35">
      <c r="A7623">
        <v>6917</v>
      </c>
      <c r="B7623" t="s">
        <v>9614</v>
      </c>
      <c r="C7623">
        <v>2011</v>
      </c>
      <c r="D7623" s="1">
        <v>40899</v>
      </c>
      <c r="E7623" s="1">
        <v>40906</v>
      </c>
      <c r="F7623" t="s">
        <v>23</v>
      </c>
      <c r="G7623" t="s">
        <v>1717</v>
      </c>
      <c r="H7623" t="s">
        <v>1718</v>
      </c>
      <c r="I7623" t="s">
        <v>38</v>
      </c>
      <c r="J7623" t="s">
        <v>27</v>
      </c>
      <c r="K7623" t="s">
        <v>7864</v>
      </c>
      <c r="L7623" t="s">
        <v>7865</v>
      </c>
      <c r="M7623">
        <v>60623</v>
      </c>
      <c r="N7623" t="s">
        <v>3479</v>
      </c>
      <c r="O7623" t="s">
        <v>3391</v>
      </c>
      <c r="P7623" t="s">
        <v>32</v>
      </c>
      <c r="Q7623" t="s">
        <v>53</v>
      </c>
      <c r="R7623" t="s">
        <v>3392</v>
      </c>
      <c r="S7623">
        <v>124.032</v>
      </c>
      <c r="T7623">
        <v>4</v>
      </c>
      <c r="U7623">
        <v>0.2</v>
      </c>
      <c r="V7623">
        <v>44.961600000000004</v>
      </c>
      <c r="W7623" t="s">
        <v>10944</v>
      </c>
      <c r="X7623" t="s">
        <v>10940</v>
      </c>
      <c r="Y7623">
        <v>12</v>
      </c>
      <c r="Z7623" t="s">
        <v>10941</v>
      </c>
      <c r="AA7623">
        <v>0.36250000000000004</v>
      </c>
    </row>
    <row r="7624" spans="1:27" x14ac:dyDescent="0.35">
      <c r="A7624">
        <v>6998</v>
      </c>
      <c r="B7624" t="s">
        <v>9969</v>
      </c>
      <c r="C7624">
        <v>2014</v>
      </c>
      <c r="D7624" s="1">
        <v>41997</v>
      </c>
      <c r="E7624" s="1">
        <v>41999</v>
      </c>
      <c r="F7624" t="s">
        <v>45</v>
      </c>
      <c r="G7624" t="s">
        <v>295</v>
      </c>
      <c r="H7624" t="s">
        <v>296</v>
      </c>
      <c r="I7624" t="s">
        <v>26</v>
      </c>
      <c r="J7624" t="s">
        <v>27</v>
      </c>
      <c r="K7624" t="s">
        <v>8570</v>
      </c>
      <c r="L7624" t="s">
        <v>7865</v>
      </c>
      <c r="M7624">
        <v>61107</v>
      </c>
      <c r="N7624" t="s">
        <v>3479</v>
      </c>
      <c r="O7624" t="s">
        <v>2042</v>
      </c>
      <c r="P7624" t="s">
        <v>32</v>
      </c>
      <c r="Q7624" t="s">
        <v>53</v>
      </c>
      <c r="R7624" t="s">
        <v>2043</v>
      </c>
      <c r="S7624">
        <v>175.87200000000001</v>
      </c>
      <c r="T7624">
        <v>4</v>
      </c>
      <c r="U7624">
        <v>0.2</v>
      </c>
      <c r="V7624">
        <v>63.753599999999992</v>
      </c>
      <c r="W7624" t="s">
        <v>10939</v>
      </c>
      <c r="X7624" t="s">
        <v>10940</v>
      </c>
      <c r="Y7624">
        <v>12</v>
      </c>
      <c r="Z7624" t="s">
        <v>10941</v>
      </c>
      <c r="AA7624">
        <v>0.36249999999999993</v>
      </c>
    </row>
    <row r="7625" spans="1:27" x14ac:dyDescent="0.35">
      <c r="A7625">
        <v>7020</v>
      </c>
      <c r="B7625" t="s">
        <v>8290</v>
      </c>
      <c r="C7625">
        <v>2011</v>
      </c>
      <c r="D7625" s="1">
        <v>40778</v>
      </c>
      <c r="E7625" s="1">
        <v>40782</v>
      </c>
      <c r="F7625" t="s">
        <v>23</v>
      </c>
      <c r="G7625" t="s">
        <v>415</v>
      </c>
      <c r="H7625" t="s">
        <v>416</v>
      </c>
      <c r="I7625" t="s">
        <v>38</v>
      </c>
      <c r="J7625" t="s">
        <v>27</v>
      </c>
      <c r="K7625" t="s">
        <v>7872</v>
      </c>
      <c r="L7625" t="s">
        <v>7873</v>
      </c>
      <c r="M7625">
        <v>80219</v>
      </c>
      <c r="N7625" t="s">
        <v>30</v>
      </c>
      <c r="O7625" t="s">
        <v>9970</v>
      </c>
      <c r="P7625" t="s">
        <v>32</v>
      </c>
      <c r="Q7625" t="s">
        <v>53</v>
      </c>
      <c r="R7625" t="s">
        <v>9971</v>
      </c>
      <c r="S7625">
        <v>15.552000000000003</v>
      </c>
      <c r="T7625">
        <v>3</v>
      </c>
      <c r="U7625">
        <v>0.2</v>
      </c>
      <c r="V7625">
        <v>5.4432</v>
      </c>
      <c r="W7625" t="s">
        <v>10944</v>
      </c>
      <c r="X7625" t="s">
        <v>10937</v>
      </c>
      <c r="Y7625">
        <v>8</v>
      </c>
      <c r="Z7625" t="s">
        <v>10954</v>
      </c>
      <c r="AA7625">
        <v>0.34999999999999992</v>
      </c>
    </row>
    <row r="7626" spans="1:27" x14ac:dyDescent="0.35">
      <c r="A7626">
        <v>7024</v>
      </c>
      <c r="B7626" t="s">
        <v>8290</v>
      </c>
      <c r="C7626">
        <v>2011</v>
      </c>
      <c r="D7626" s="1">
        <v>40778</v>
      </c>
      <c r="E7626" s="1">
        <v>40782</v>
      </c>
      <c r="F7626" t="s">
        <v>23</v>
      </c>
      <c r="G7626" t="s">
        <v>415</v>
      </c>
      <c r="H7626" t="s">
        <v>416</v>
      </c>
      <c r="I7626" t="s">
        <v>38</v>
      </c>
      <c r="J7626" t="s">
        <v>27</v>
      </c>
      <c r="K7626" t="s">
        <v>7872</v>
      </c>
      <c r="L7626" t="s">
        <v>7873</v>
      </c>
      <c r="M7626">
        <v>80219</v>
      </c>
      <c r="N7626" t="s">
        <v>30</v>
      </c>
      <c r="O7626" t="s">
        <v>1222</v>
      </c>
      <c r="P7626" t="s">
        <v>32</v>
      </c>
      <c r="Q7626" t="s">
        <v>53</v>
      </c>
      <c r="R7626" t="s">
        <v>1223</v>
      </c>
      <c r="S7626">
        <v>31.104000000000006</v>
      </c>
      <c r="T7626">
        <v>6</v>
      </c>
      <c r="U7626">
        <v>0.2</v>
      </c>
      <c r="V7626">
        <v>10.8864</v>
      </c>
      <c r="W7626" t="s">
        <v>10944</v>
      </c>
      <c r="X7626" t="s">
        <v>10937</v>
      </c>
      <c r="Y7626">
        <v>8</v>
      </c>
      <c r="Z7626" t="s">
        <v>10954</v>
      </c>
      <c r="AA7626">
        <v>0.34999999999999992</v>
      </c>
    </row>
    <row r="7627" spans="1:27" x14ac:dyDescent="0.35">
      <c r="A7627">
        <v>7025</v>
      </c>
      <c r="B7627" t="s">
        <v>8290</v>
      </c>
      <c r="C7627">
        <v>2011</v>
      </c>
      <c r="D7627" s="1">
        <v>40778</v>
      </c>
      <c r="E7627" s="1">
        <v>40782</v>
      </c>
      <c r="F7627" t="s">
        <v>23</v>
      </c>
      <c r="G7627" t="s">
        <v>415</v>
      </c>
      <c r="H7627" t="s">
        <v>416</v>
      </c>
      <c r="I7627" t="s">
        <v>38</v>
      </c>
      <c r="J7627" t="s">
        <v>27</v>
      </c>
      <c r="K7627" t="s">
        <v>7872</v>
      </c>
      <c r="L7627" t="s">
        <v>7873</v>
      </c>
      <c r="M7627">
        <v>80219</v>
      </c>
      <c r="N7627" t="s">
        <v>30</v>
      </c>
      <c r="O7627" t="s">
        <v>7095</v>
      </c>
      <c r="P7627" t="s">
        <v>32</v>
      </c>
      <c r="Q7627" t="s">
        <v>53</v>
      </c>
      <c r="R7627" t="s">
        <v>7096</v>
      </c>
      <c r="S7627">
        <v>223.05600000000001</v>
      </c>
      <c r="T7627">
        <v>9</v>
      </c>
      <c r="U7627">
        <v>0.2</v>
      </c>
      <c r="V7627">
        <v>69.704999999999984</v>
      </c>
      <c r="W7627" t="s">
        <v>10944</v>
      </c>
      <c r="X7627" t="s">
        <v>10937</v>
      </c>
      <c r="Y7627">
        <v>8</v>
      </c>
      <c r="Z7627" t="s">
        <v>10954</v>
      </c>
      <c r="AA7627">
        <v>0.31249999999999989</v>
      </c>
    </row>
    <row r="7628" spans="1:27" x14ac:dyDescent="0.35">
      <c r="A7628">
        <v>7049</v>
      </c>
      <c r="B7628" t="s">
        <v>9972</v>
      </c>
      <c r="C7628">
        <v>2013</v>
      </c>
      <c r="D7628" s="1">
        <v>41501</v>
      </c>
      <c r="E7628" s="1">
        <v>41503</v>
      </c>
      <c r="F7628" t="s">
        <v>56</v>
      </c>
      <c r="G7628" t="s">
        <v>2202</v>
      </c>
      <c r="H7628" t="s">
        <v>2203</v>
      </c>
      <c r="I7628" t="s">
        <v>38</v>
      </c>
      <c r="J7628" t="s">
        <v>27</v>
      </c>
      <c r="K7628" t="s">
        <v>8001</v>
      </c>
      <c r="L7628" t="s">
        <v>7919</v>
      </c>
      <c r="M7628">
        <v>37211</v>
      </c>
      <c r="N7628" t="s">
        <v>3507</v>
      </c>
      <c r="O7628" t="s">
        <v>103</v>
      </c>
      <c r="P7628" t="s">
        <v>32</v>
      </c>
      <c r="Q7628" t="s">
        <v>53</v>
      </c>
      <c r="R7628" t="s">
        <v>104</v>
      </c>
      <c r="S7628">
        <v>15.552000000000003</v>
      </c>
      <c r="T7628">
        <v>3</v>
      </c>
      <c r="U7628">
        <v>0.2</v>
      </c>
      <c r="V7628">
        <v>5.4432</v>
      </c>
      <c r="W7628" t="s">
        <v>10936</v>
      </c>
      <c r="X7628" t="s">
        <v>10937</v>
      </c>
      <c r="Y7628">
        <v>8</v>
      </c>
      <c r="Z7628" t="s">
        <v>10954</v>
      </c>
      <c r="AA7628">
        <v>0.34999999999999992</v>
      </c>
    </row>
    <row r="7629" spans="1:27" x14ac:dyDescent="0.35">
      <c r="A7629">
        <v>7071</v>
      </c>
      <c r="B7629" t="s">
        <v>9973</v>
      </c>
      <c r="C7629">
        <v>2013</v>
      </c>
      <c r="D7629" s="1">
        <v>41523</v>
      </c>
      <c r="E7629" s="1">
        <v>41528</v>
      </c>
      <c r="F7629" t="s">
        <v>45</v>
      </c>
      <c r="G7629" t="s">
        <v>4523</v>
      </c>
      <c r="H7629" t="s">
        <v>4524</v>
      </c>
      <c r="I7629" t="s">
        <v>127</v>
      </c>
      <c r="J7629" t="s">
        <v>27</v>
      </c>
      <c r="K7629" t="s">
        <v>7864</v>
      </c>
      <c r="L7629" t="s">
        <v>7865</v>
      </c>
      <c r="M7629">
        <v>60653</v>
      </c>
      <c r="N7629" t="s">
        <v>3479</v>
      </c>
      <c r="O7629" t="s">
        <v>778</v>
      </c>
      <c r="P7629" t="s">
        <v>32</v>
      </c>
      <c r="Q7629" t="s">
        <v>53</v>
      </c>
      <c r="R7629" t="s">
        <v>779</v>
      </c>
      <c r="S7629">
        <v>9.2480000000000011</v>
      </c>
      <c r="T7629">
        <v>2</v>
      </c>
      <c r="U7629">
        <v>0.2</v>
      </c>
      <c r="V7629">
        <v>3.3524000000000003</v>
      </c>
      <c r="W7629" t="s">
        <v>10936</v>
      </c>
      <c r="X7629" t="s">
        <v>10937</v>
      </c>
      <c r="Y7629">
        <v>9</v>
      </c>
      <c r="Z7629" t="s">
        <v>10949</v>
      </c>
      <c r="AA7629">
        <v>0.36249999999999999</v>
      </c>
    </row>
    <row r="7630" spans="1:27" x14ac:dyDescent="0.35">
      <c r="A7630">
        <v>7131</v>
      </c>
      <c r="B7630" t="s">
        <v>8839</v>
      </c>
      <c r="C7630">
        <v>2013</v>
      </c>
      <c r="D7630" s="1">
        <v>41381</v>
      </c>
      <c r="E7630" s="1">
        <v>41387</v>
      </c>
      <c r="F7630" t="s">
        <v>23</v>
      </c>
      <c r="G7630" t="s">
        <v>2073</v>
      </c>
      <c r="H7630" t="s">
        <v>2074</v>
      </c>
      <c r="I7630" t="s">
        <v>38</v>
      </c>
      <c r="J7630" t="s">
        <v>27</v>
      </c>
      <c r="K7630" t="s">
        <v>8001</v>
      </c>
      <c r="L7630" t="s">
        <v>7919</v>
      </c>
      <c r="M7630">
        <v>37211</v>
      </c>
      <c r="N7630" t="s">
        <v>3507</v>
      </c>
      <c r="O7630" t="s">
        <v>1792</v>
      </c>
      <c r="P7630" t="s">
        <v>32</v>
      </c>
      <c r="Q7630" t="s">
        <v>53</v>
      </c>
      <c r="R7630" t="s">
        <v>1793</v>
      </c>
      <c r="S7630">
        <v>123.08799999999999</v>
      </c>
      <c r="T7630">
        <v>7</v>
      </c>
      <c r="U7630">
        <v>0.2</v>
      </c>
      <c r="V7630">
        <v>40.003599999999999</v>
      </c>
      <c r="W7630" t="s">
        <v>10936</v>
      </c>
      <c r="X7630" t="s">
        <v>10942</v>
      </c>
      <c r="Y7630">
        <v>4</v>
      </c>
      <c r="Z7630" t="s">
        <v>10943</v>
      </c>
      <c r="AA7630">
        <v>0.32500000000000001</v>
      </c>
    </row>
    <row r="7631" spans="1:27" x14ac:dyDescent="0.35">
      <c r="A7631">
        <v>7153</v>
      </c>
      <c r="B7631" t="s">
        <v>9974</v>
      </c>
      <c r="C7631">
        <v>2011</v>
      </c>
      <c r="D7631" s="1">
        <v>40825</v>
      </c>
      <c r="E7631" s="1">
        <v>40831</v>
      </c>
      <c r="F7631" t="s">
        <v>23</v>
      </c>
      <c r="G7631" t="s">
        <v>245</v>
      </c>
      <c r="H7631" t="s">
        <v>246</v>
      </c>
      <c r="I7631" t="s">
        <v>26</v>
      </c>
      <c r="J7631" t="s">
        <v>27</v>
      </c>
      <c r="K7631" t="s">
        <v>7937</v>
      </c>
      <c r="L7631" t="s">
        <v>7858</v>
      </c>
      <c r="M7631">
        <v>28540</v>
      </c>
      <c r="N7631" t="s">
        <v>3507</v>
      </c>
      <c r="O7631" t="s">
        <v>825</v>
      </c>
      <c r="P7631" t="s">
        <v>32</v>
      </c>
      <c r="Q7631" t="s">
        <v>53</v>
      </c>
      <c r="R7631" t="s">
        <v>826</v>
      </c>
      <c r="S7631">
        <v>88.768000000000001</v>
      </c>
      <c r="T7631">
        <v>2</v>
      </c>
      <c r="U7631">
        <v>0.2</v>
      </c>
      <c r="V7631">
        <v>31.068799999999996</v>
      </c>
      <c r="W7631" t="s">
        <v>10944</v>
      </c>
      <c r="X7631" t="s">
        <v>10940</v>
      </c>
      <c r="Y7631">
        <v>10</v>
      </c>
      <c r="Z7631" t="s">
        <v>10945</v>
      </c>
      <c r="AA7631">
        <v>0.35</v>
      </c>
    </row>
    <row r="7632" spans="1:27" x14ac:dyDescent="0.35">
      <c r="A7632">
        <v>7209</v>
      </c>
      <c r="B7632" t="s">
        <v>9717</v>
      </c>
      <c r="C7632">
        <v>2013</v>
      </c>
      <c r="D7632" s="1">
        <v>41529</v>
      </c>
      <c r="E7632" s="1">
        <v>41531</v>
      </c>
      <c r="F7632" t="s">
        <v>56</v>
      </c>
      <c r="G7632" t="s">
        <v>5109</v>
      </c>
      <c r="H7632" t="s">
        <v>5110</v>
      </c>
      <c r="I7632" t="s">
        <v>26</v>
      </c>
      <c r="J7632" t="s">
        <v>27</v>
      </c>
      <c r="K7632" t="s">
        <v>8050</v>
      </c>
      <c r="L7632" t="s">
        <v>8021</v>
      </c>
      <c r="M7632">
        <v>85023</v>
      </c>
      <c r="N7632" t="s">
        <v>30</v>
      </c>
      <c r="O7632" t="s">
        <v>9970</v>
      </c>
      <c r="P7632" t="s">
        <v>32</v>
      </c>
      <c r="Q7632" t="s">
        <v>53</v>
      </c>
      <c r="R7632" t="s">
        <v>9971</v>
      </c>
      <c r="S7632">
        <v>20.736000000000004</v>
      </c>
      <c r="T7632">
        <v>4</v>
      </c>
      <c r="U7632">
        <v>0.2</v>
      </c>
      <c r="V7632">
        <v>7.2576000000000001</v>
      </c>
      <c r="W7632" t="s">
        <v>10936</v>
      </c>
      <c r="X7632" t="s">
        <v>10937</v>
      </c>
      <c r="Y7632">
        <v>9</v>
      </c>
      <c r="Z7632" t="s">
        <v>10949</v>
      </c>
      <c r="AA7632">
        <v>0.34999999999999992</v>
      </c>
    </row>
    <row r="7633" spans="1:27" x14ac:dyDescent="0.35">
      <c r="A7633">
        <v>7210</v>
      </c>
      <c r="B7633" t="s">
        <v>9717</v>
      </c>
      <c r="C7633">
        <v>2013</v>
      </c>
      <c r="D7633" s="1">
        <v>41529</v>
      </c>
      <c r="E7633" s="1">
        <v>41531</v>
      </c>
      <c r="F7633" t="s">
        <v>56</v>
      </c>
      <c r="G7633" t="s">
        <v>5109</v>
      </c>
      <c r="H7633" t="s">
        <v>5110</v>
      </c>
      <c r="I7633" t="s">
        <v>26</v>
      </c>
      <c r="J7633" t="s">
        <v>27</v>
      </c>
      <c r="K7633" t="s">
        <v>8050</v>
      </c>
      <c r="L7633" t="s">
        <v>8021</v>
      </c>
      <c r="M7633">
        <v>85023</v>
      </c>
      <c r="N7633" t="s">
        <v>30</v>
      </c>
      <c r="O7633" t="s">
        <v>2615</v>
      </c>
      <c r="P7633" t="s">
        <v>32</v>
      </c>
      <c r="Q7633" t="s">
        <v>53</v>
      </c>
      <c r="R7633" t="s">
        <v>2616</v>
      </c>
      <c r="S7633">
        <v>9.5680000000000014</v>
      </c>
      <c r="T7633">
        <v>2</v>
      </c>
      <c r="U7633">
        <v>0.2</v>
      </c>
      <c r="V7633">
        <v>2.9899999999999993</v>
      </c>
      <c r="W7633" t="s">
        <v>10936</v>
      </c>
      <c r="X7633" t="s">
        <v>10937</v>
      </c>
      <c r="Y7633">
        <v>9</v>
      </c>
      <c r="Z7633" t="s">
        <v>10949</v>
      </c>
      <c r="AA7633">
        <v>0.31249999999999989</v>
      </c>
    </row>
    <row r="7634" spans="1:27" x14ac:dyDescent="0.35">
      <c r="A7634">
        <v>7227</v>
      </c>
      <c r="B7634" t="s">
        <v>8776</v>
      </c>
      <c r="C7634">
        <v>2014</v>
      </c>
      <c r="D7634" s="1">
        <v>41695</v>
      </c>
      <c r="E7634" s="1">
        <v>41699</v>
      </c>
      <c r="F7634" t="s">
        <v>23</v>
      </c>
      <c r="G7634" t="s">
        <v>4721</v>
      </c>
      <c r="H7634" t="s">
        <v>4722</v>
      </c>
      <c r="I7634" t="s">
        <v>26</v>
      </c>
      <c r="J7634" t="s">
        <v>27</v>
      </c>
      <c r="K7634" t="s">
        <v>8101</v>
      </c>
      <c r="L7634" t="s">
        <v>8102</v>
      </c>
      <c r="M7634">
        <v>19134</v>
      </c>
      <c r="N7634" t="s">
        <v>3728</v>
      </c>
      <c r="O7634" t="s">
        <v>7095</v>
      </c>
      <c r="P7634" t="s">
        <v>32</v>
      </c>
      <c r="Q7634" t="s">
        <v>53</v>
      </c>
      <c r="R7634" t="s">
        <v>7096</v>
      </c>
      <c r="S7634">
        <v>123.92000000000002</v>
      </c>
      <c r="T7634">
        <v>5</v>
      </c>
      <c r="U7634">
        <v>0.2</v>
      </c>
      <c r="V7634">
        <v>38.724999999999994</v>
      </c>
      <c r="W7634" t="s">
        <v>10939</v>
      </c>
      <c r="X7634" t="s">
        <v>10950</v>
      </c>
      <c r="Y7634">
        <v>2</v>
      </c>
      <c r="Z7634" t="s">
        <v>10955</v>
      </c>
      <c r="AA7634">
        <v>0.31249999999999989</v>
      </c>
    </row>
    <row r="7635" spans="1:27" x14ac:dyDescent="0.35">
      <c r="A7635">
        <v>7269</v>
      </c>
      <c r="B7635" t="s">
        <v>8292</v>
      </c>
      <c r="C7635">
        <v>2013</v>
      </c>
      <c r="D7635" s="1">
        <v>41288</v>
      </c>
      <c r="E7635" s="1">
        <v>41294</v>
      </c>
      <c r="F7635" t="s">
        <v>23</v>
      </c>
      <c r="G7635" t="s">
        <v>5133</v>
      </c>
      <c r="H7635" t="s">
        <v>5134</v>
      </c>
      <c r="I7635" t="s">
        <v>38</v>
      </c>
      <c r="J7635" t="s">
        <v>27</v>
      </c>
      <c r="K7635" t="s">
        <v>2773</v>
      </c>
      <c r="L7635" t="s">
        <v>7858</v>
      </c>
      <c r="M7635">
        <v>28027</v>
      </c>
      <c r="N7635" t="s">
        <v>3507</v>
      </c>
      <c r="O7635" t="s">
        <v>7188</v>
      </c>
      <c r="P7635" t="s">
        <v>32</v>
      </c>
      <c r="Q7635" t="s">
        <v>53</v>
      </c>
      <c r="R7635" t="s">
        <v>7189</v>
      </c>
      <c r="S7635">
        <v>89.567999999999998</v>
      </c>
      <c r="T7635">
        <v>2</v>
      </c>
      <c r="U7635">
        <v>0.2</v>
      </c>
      <c r="V7635">
        <v>32.468400000000003</v>
      </c>
      <c r="W7635" t="s">
        <v>10936</v>
      </c>
      <c r="X7635" t="s">
        <v>10950</v>
      </c>
      <c r="Y7635">
        <v>1</v>
      </c>
      <c r="Z7635" t="s">
        <v>10951</v>
      </c>
      <c r="AA7635">
        <v>0.36250000000000004</v>
      </c>
    </row>
    <row r="7636" spans="1:27" x14ac:dyDescent="0.35">
      <c r="A7636">
        <v>7305</v>
      </c>
      <c r="B7636" t="s">
        <v>7991</v>
      </c>
      <c r="C7636">
        <v>2014</v>
      </c>
      <c r="D7636" s="1">
        <v>41887</v>
      </c>
      <c r="E7636" s="1">
        <v>41891</v>
      </c>
      <c r="F7636" t="s">
        <v>23</v>
      </c>
      <c r="G7636" t="s">
        <v>4396</v>
      </c>
      <c r="H7636" t="s">
        <v>4397</v>
      </c>
      <c r="I7636" t="s">
        <v>38</v>
      </c>
      <c r="J7636" t="s">
        <v>27</v>
      </c>
      <c r="K7636" t="s">
        <v>7992</v>
      </c>
      <c r="L7636" t="s">
        <v>7878</v>
      </c>
      <c r="M7636">
        <v>33437</v>
      </c>
      <c r="N7636" t="s">
        <v>3507</v>
      </c>
      <c r="O7636" t="s">
        <v>1444</v>
      </c>
      <c r="P7636" t="s">
        <v>32</v>
      </c>
      <c r="Q7636" t="s">
        <v>53</v>
      </c>
      <c r="R7636" t="s">
        <v>1445</v>
      </c>
      <c r="S7636">
        <v>10.368000000000002</v>
      </c>
      <c r="T7636">
        <v>2</v>
      </c>
      <c r="U7636">
        <v>0.2</v>
      </c>
      <c r="V7636">
        <v>3.6288</v>
      </c>
      <c r="W7636" t="s">
        <v>10939</v>
      </c>
      <c r="X7636" t="s">
        <v>10937</v>
      </c>
      <c r="Y7636">
        <v>9</v>
      </c>
      <c r="Z7636" t="s">
        <v>10949</v>
      </c>
      <c r="AA7636">
        <v>0.34999999999999992</v>
      </c>
    </row>
    <row r="7637" spans="1:27" x14ac:dyDescent="0.35">
      <c r="A7637">
        <v>7318</v>
      </c>
      <c r="B7637" t="s">
        <v>9975</v>
      </c>
      <c r="C7637">
        <v>2014</v>
      </c>
      <c r="D7637" s="1">
        <v>41961</v>
      </c>
      <c r="E7637" s="1">
        <v>41965</v>
      </c>
      <c r="F7637" t="s">
        <v>23</v>
      </c>
      <c r="G7637" t="s">
        <v>4285</v>
      </c>
      <c r="H7637" t="s">
        <v>4286</v>
      </c>
      <c r="I7637" t="s">
        <v>26</v>
      </c>
      <c r="J7637" t="s">
        <v>27</v>
      </c>
      <c r="K7637" t="s">
        <v>8330</v>
      </c>
      <c r="L7637" t="s">
        <v>8023</v>
      </c>
      <c r="M7637">
        <v>97123</v>
      </c>
      <c r="N7637" t="s">
        <v>30</v>
      </c>
      <c r="O7637" t="s">
        <v>2623</v>
      </c>
      <c r="P7637" t="s">
        <v>32</v>
      </c>
      <c r="Q7637" t="s">
        <v>53</v>
      </c>
      <c r="R7637" t="s">
        <v>2624</v>
      </c>
      <c r="S7637">
        <v>19.608000000000001</v>
      </c>
      <c r="T7637">
        <v>3</v>
      </c>
      <c r="U7637">
        <v>0.2</v>
      </c>
      <c r="V7637">
        <v>6.6177000000000001</v>
      </c>
      <c r="W7637" t="s">
        <v>10939</v>
      </c>
      <c r="X7637" t="s">
        <v>10940</v>
      </c>
      <c r="Y7637">
        <v>11</v>
      </c>
      <c r="Z7637" t="s">
        <v>10947</v>
      </c>
      <c r="AA7637">
        <v>0.33750000000000002</v>
      </c>
    </row>
    <row r="7638" spans="1:27" x14ac:dyDescent="0.35">
      <c r="A7638">
        <v>7322</v>
      </c>
      <c r="B7638" t="s">
        <v>8778</v>
      </c>
      <c r="C7638">
        <v>2014</v>
      </c>
      <c r="D7638" s="1">
        <v>41886</v>
      </c>
      <c r="E7638" s="1">
        <v>41890</v>
      </c>
      <c r="F7638" t="s">
        <v>23</v>
      </c>
      <c r="G7638" t="s">
        <v>4776</v>
      </c>
      <c r="H7638" t="s">
        <v>4777</v>
      </c>
      <c r="I7638" t="s">
        <v>26</v>
      </c>
      <c r="J7638" t="s">
        <v>27</v>
      </c>
      <c r="K7638" t="s">
        <v>7864</v>
      </c>
      <c r="L7638" t="s">
        <v>7865</v>
      </c>
      <c r="M7638">
        <v>60623</v>
      </c>
      <c r="N7638" t="s">
        <v>3479</v>
      </c>
      <c r="O7638" t="s">
        <v>2385</v>
      </c>
      <c r="P7638" t="s">
        <v>32</v>
      </c>
      <c r="Q7638" t="s">
        <v>53</v>
      </c>
      <c r="R7638" t="s">
        <v>2386</v>
      </c>
      <c r="S7638">
        <v>8.9039999999999999</v>
      </c>
      <c r="T7638">
        <v>3</v>
      </c>
      <c r="U7638">
        <v>0.2</v>
      </c>
      <c r="V7638">
        <v>3.3389999999999995</v>
      </c>
      <c r="W7638" t="s">
        <v>10939</v>
      </c>
      <c r="X7638" t="s">
        <v>10937</v>
      </c>
      <c r="Y7638">
        <v>9</v>
      </c>
      <c r="Z7638" t="s">
        <v>10949</v>
      </c>
      <c r="AA7638">
        <v>0.37499999999999994</v>
      </c>
    </row>
    <row r="7639" spans="1:27" x14ac:dyDescent="0.35">
      <c r="A7639">
        <v>7392</v>
      </c>
      <c r="B7639" t="s">
        <v>9976</v>
      </c>
      <c r="C7639">
        <v>2014</v>
      </c>
      <c r="D7639" s="1">
        <v>41978</v>
      </c>
      <c r="E7639" s="1">
        <v>41981</v>
      </c>
      <c r="F7639" t="s">
        <v>45</v>
      </c>
      <c r="G7639" t="s">
        <v>3037</v>
      </c>
      <c r="H7639" t="s">
        <v>3038</v>
      </c>
      <c r="I7639" t="s">
        <v>38</v>
      </c>
      <c r="J7639" t="s">
        <v>27</v>
      </c>
      <c r="K7639" t="s">
        <v>2910</v>
      </c>
      <c r="L7639" t="s">
        <v>8109</v>
      </c>
      <c r="M7639">
        <v>45014</v>
      </c>
      <c r="N7639" t="s">
        <v>3728</v>
      </c>
      <c r="O7639" t="s">
        <v>3420</v>
      </c>
      <c r="P7639" t="s">
        <v>32</v>
      </c>
      <c r="Q7639" t="s">
        <v>53</v>
      </c>
      <c r="R7639" t="s">
        <v>3421</v>
      </c>
      <c r="S7639">
        <v>74.352000000000004</v>
      </c>
      <c r="T7639">
        <v>3</v>
      </c>
      <c r="U7639">
        <v>0.2</v>
      </c>
      <c r="V7639">
        <v>23.234999999999992</v>
      </c>
      <c r="W7639" t="s">
        <v>10939</v>
      </c>
      <c r="X7639" t="s">
        <v>10940</v>
      </c>
      <c r="Y7639">
        <v>12</v>
      </c>
      <c r="Z7639" t="s">
        <v>10941</v>
      </c>
      <c r="AA7639">
        <v>0.31249999999999989</v>
      </c>
    </row>
    <row r="7640" spans="1:27" x14ac:dyDescent="0.35">
      <c r="A7640">
        <v>7399</v>
      </c>
      <c r="B7640" t="s">
        <v>8736</v>
      </c>
      <c r="C7640">
        <v>2011</v>
      </c>
      <c r="D7640" s="1">
        <v>40736</v>
      </c>
      <c r="E7640" s="1">
        <v>40739</v>
      </c>
      <c r="F7640" t="s">
        <v>45</v>
      </c>
      <c r="G7640" t="s">
        <v>4188</v>
      </c>
      <c r="H7640" t="s">
        <v>4189</v>
      </c>
      <c r="I7640" t="s">
        <v>38</v>
      </c>
      <c r="J7640" t="s">
        <v>27</v>
      </c>
      <c r="K7640" t="s">
        <v>7864</v>
      </c>
      <c r="L7640" t="s">
        <v>7865</v>
      </c>
      <c r="M7640">
        <v>60610</v>
      </c>
      <c r="N7640" t="s">
        <v>3479</v>
      </c>
      <c r="O7640" t="s">
        <v>242</v>
      </c>
      <c r="P7640" t="s">
        <v>32</v>
      </c>
      <c r="Q7640" t="s">
        <v>53</v>
      </c>
      <c r="R7640" t="s">
        <v>243</v>
      </c>
      <c r="S7640">
        <v>35.856000000000002</v>
      </c>
      <c r="T7640">
        <v>9</v>
      </c>
      <c r="U7640">
        <v>0.2</v>
      </c>
      <c r="V7640">
        <v>12.997800000000003</v>
      </c>
      <c r="W7640" t="s">
        <v>10944</v>
      </c>
      <c r="X7640" t="s">
        <v>10937</v>
      </c>
      <c r="Y7640">
        <v>7</v>
      </c>
      <c r="Z7640" t="s">
        <v>10938</v>
      </c>
      <c r="AA7640">
        <v>0.3625000000000001</v>
      </c>
    </row>
    <row r="7641" spans="1:27" x14ac:dyDescent="0.35">
      <c r="A7641">
        <v>7418</v>
      </c>
      <c r="B7641" t="s">
        <v>8737</v>
      </c>
      <c r="C7641">
        <v>2013</v>
      </c>
      <c r="D7641" s="1">
        <v>41347</v>
      </c>
      <c r="E7641" s="1">
        <v>41349</v>
      </c>
      <c r="F7641" t="s">
        <v>45</v>
      </c>
      <c r="G7641" t="s">
        <v>1438</v>
      </c>
      <c r="H7641" t="s">
        <v>1439</v>
      </c>
      <c r="I7641" t="s">
        <v>26</v>
      </c>
      <c r="J7641" t="s">
        <v>27</v>
      </c>
      <c r="K7641" t="s">
        <v>8101</v>
      </c>
      <c r="L7641" t="s">
        <v>8102</v>
      </c>
      <c r="M7641">
        <v>19134</v>
      </c>
      <c r="N7641" t="s">
        <v>3728</v>
      </c>
      <c r="O7641" t="s">
        <v>7181</v>
      </c>
      <c r="P7641" t="s">
        <v>32</v>
      </c>
      <c r="Q7641" t="s">
        <v>53</v>
      </c>
      <c r="R7641" t="s">
        <v>7182</v>
      </c>
      <c r="S7641">
        <v>41.240000000000009</v>
      </c>
      <c r="T7641">
        <v>5</v>
      </c>
      <c r="U7641">
        <v>0.2</v>
      </c>
      <c r="V7641">
        <v>13.918499999999998</v>
      </c>
      <c r="W7641" t="s">
        <v>10936</v>
      </c>
      <c r="X7641" t="s">
        <v>10950</v>
      </c>
      <c r="Y7641">
        <v>3</v>
      </c>
      <c r="Z7641" t="s">
        <v>10953</v>
      </c>
      <c r="AA7641">
        <v>0.33749999999999986</v>
      </c>
    </row>
    <row r="7642" spans="1:27" x14ac:dyDescent="0.35">
      <c r="A7642">
        <v>7445</v>
      </c>
      <c r="B7642" t="s">
        <v>9977</v>
      </c>
      <c r="C7642">
        <v>2014</v>
      </c>
      <c r="D7642" s="1">
        <v>41674</v>
      </c>
      <c r="E7642" s="1">
        <v>41678</v>
      </c>
      <c r="F7642" t="s">
        <v>45</v>
      </c>
      <c r="G7642" t="s">
        <v>410</v>
      </c>
      <c r="H7642" t="s">
        <v>411</v>
      </c>
      <c r="I7642" t="s">
        <v>127</v>
      </c>
      <c r="J7642" t="s">
        <v>27</v>
      </c>
      <c r="K7642" t="s">
        <v>7864</v>
      </c>
      <c r="L7642" t="s">
        <v>7865</v>
      </c>
      <c r="M7642">
        <v>60610</v>
      </c>
      <c r="N7642" t="s">
        <v>3479</v>
      </c>
      <c r="O7642" t="s">
        <v>2465</v>
      </c>
      <c r="P7642" t="s">
        <v>32</v>
      </c>
      <c r="Q7642" t="s">
        <v>53</v>
      </c>
      <c r="R7642" t="s">
        <v>2466</v>
      </c>
      <c r="S7642">
        <v>5.1840000000000011</v>
      </c>
      <c r="T7642">
        <v>1</v>
      </c>
      <c r="U7642">
        <v>0.2</v>
      </c>
      <c r="V7642">
        <v>1.8144</v>
      </c>
      <c r="W7642" t="s">
        <v>10939</v>
      </c>
      <c r="X7642" t="s">
        <v>10950</v>
      </c>
      <c r="Y7642">
        <v>2</v>
      </c>
      <c r="Z7642" t="s">
        <v>10955</v>
      </c>
      <c r="AA7642">
        <v>0.34999999999999992</v>
      </c>
    </row>
    <row r="7643" spans="1:27" x14ac:dyDescent="0.35">
      <c r="A7643">
        <v>7446</v>
      </c>
      <c r="B7643" t="s">
        <v>9977</v>
      </c>
      <c r="C7643">
        <v>2014</v>
      </c>
      <c r="D7643" s="1">
        <v>41674</v>
      </c>
      <c r="E7643" s="1">
        <v>41678</v>
      </c>
      <c r="F7643" t="s">
        <v>45</v>
      </c>
      <c r="G7643" t="s">
        <v>410</v>
      </c>
      <c r="H7643" t="s">
        <v>411</v>
      </c>
      <c r="I7643" t="s">
        <v>127</v>
      </c>
      <c r="J7643" t="s">
        <v>27</v>
      </c>
      <c r="K7643" t="s">
        <v>7864</v>
      </c>
      <c r="L7643" t="s">
        <v>7865</v>
      </c>
      <c r="M7643">
        <v>60610</v>
      </c>
      <c r="N7643" t="s">
        <v>3479</v>
      </c>
      <c r="O7643" t="s">
        <v>1787</v>
      </c>
      <c r="P7643" t="s">
        <v>32</v>
      </c>
      <c r="Q7643" t="s">
        <v>53</v>
      </c>
      <c r="R7643" t="s">
        <v>1788</v>
      </c>
      <c r="S7643">
        <v>65.584000000000003</v>
      </c>
      <c r="T7643">
        <v>2</v>
      </c>
      <c r="U7643">
        <v>0.2</v>
      </c>
      <c r="V7643">
        <v>23.7742</v>
      </c>
      <c r="W7643" t="s">
        <v>10939</v>
      </c>
      <c r="X7643" t="s">
        <v>10950</v>
      </c>
      <c r="Y7643">
        <v>2</v>
      </c>
      <c r="Z7643" t="s">
        <v>10955</v>
      </c>
      <c r="AA7643">
        <v>0.36249999999999999</v>
      </c>
    </row>
    <row r="7644" spans="1:27" x14ac:dyDescent="0.35">
      <c r="A7644">
        <v>7448</v>
      </c>
      <c r="B7644" t="s">
        <v>9977</v>
      </c>
      <c r="C7644">
        <v>2014</v>
      </c>
      <c r="D7644" s="1">
        <v>41674</v>
      </c>
      <c r="E7644" s="1">
        <v>41678</v>
      </c>
      <c r="F7644" t="s">
        <v>45</v>
      </c>
      <c r="G7644" t="s">
        <v>410</v>
      </c>
      <c r="H7644" t="s">
        <v>411</v>
      </c>
      <c r="I7644" t="s">
        <v>127</v>
      </c>
      <c r="J7644" t="s">
        <v>27</v>
      </c>
      <c r="K7644" t="s">
        <v>7864</v>
      </c>
      <c r="L7644" t="s">
        <v>7865</v>
      </c>
      <c r="M7644">
        <v>60610</v>
      </c>
      <c r="N7644" t="s">
        <v>3479</v>
      </c>
      <c r="O7644" t="s">
        <v>2608</v>
      </c>
      <c r="P7644" t="s">
        <v>32</v>
      </c>
      <c r="Q7644" t="s">
        <v>53</v>
      </c>
      <c r="R7644" t="s">
        <v>2609</v>
      </c>
      <c r="S7644">
        <v>419.4</v>
      </c>
      <c r="T7644">
        <v>5</v>
      </c>
      <c r="U7644">
        <v>0.2</v>
      </c>
      <c r="V7644">
        <v>146.79</v>
      </c>
      <c r="W7644" t="s">
        <v>10939</v>
      </c>
      <c r="X7644" t="s">
        <v>10950</v>
      </c>
      <c r="Y7644">
        <v>2</v>
      </c>
      <c r="Z7644" t="s">
        <v>10955</v>
      </c>
      <c r="AA7644">
        <v>0.35</v>
      </c>
    </row>
    <row r="7645" spans="1:27" x14ac:dyDescent="0.35">
      <c r="A7645">
        <v>7509</v>
      </c>
      <c r="B7645" t="s">
        <v>8300</v>
      </c>
      <c r="C7645">
        <v>2014</v>
      </c>
      <c r="D7645" s="1">
        <v>41835</v>
      </c>
      <c r="E7645" s="1">
        <v>41839</v>
      </c>
      <c r="F7645" t="s">
        <v>23</v>
      </c>
      <c r="G7645" t="s">
        <v>92</v>
      </c>
      <c r="H7645" t="s">
        <v>93</v>
      </c>
      <c r="I7645" t="s">
        <v>38</v>
      </c>
      <c r="J7645" t="s">
        <v>27</v>
      </c>
      <c r="K7645" t="s">
        <v>3521</v>
      </c>
      <c r="L7645" t="s">
        <v>8109</v>
      </c>
      <c r="M7645">
        <v>43229</v>
      </c>
      <c r="N7645" t="s">
        <v>3728</v>
      </c>
      <c r="O7645" t="s">
        <v>7060</v>
      </c>
      <c r="P7645" t="s">
        <v>32</v>
      </c>
      <c r="Q7645" t="s">
        <v>53</v>
      </c>
      <c r="R7645" t="s">
        <v>7061</v>
      </c>
      <c r="S7645">
        <v>9.2480000000000011</v>
      </c>
      <c r="T7645">
        <v>2</v>
      </c>
      <c r="U7645">
        <v>0.2</v>
      </c>
      <c r="V7645">
        <v>3.3524000000000003</v>
      </c>
      <c r="W7645" t="s">
        <v>10939</v>
      </c>
      <c r="X7645" t="s">
        <v>10937</v>
      </c>
      <c r="Y7645">
        <v>7</v>
      </c>
      <c r="Z7645" t="s">
        <v>10938</v>
      </c>
      <c r="AA7645">
        <v>0.36249999999999999</v>
      </c>
    </row>
    <row r="7646" spans="1:27" x14ac:dyDescent="0.35">
      <c r="A7646">
        <v>7600</v>
      </c>
      <c r="B7646" t="s">
        <v>8841</v>
      </c>
      <c r="C7646">
        <v>2011</v>
      </c>
      <c r="D7646" s="1">
        <v>40803</v>
      </c>
      <c r="E7646" s="1">
        <v>40808</v>
      </c>
      <c r="F7646" t="s">
        <v>23</v>
      </c>
      <c r="G7646" t="s">
        <v>447</v>
      </c>
      <c r="H7646" t="s">
        <v>448</v>
      </c>
      <c r="I7646" t="s">
        <v>38</v>
      </c>
      <c r="J7646" t="s">
        <v>27</v>
      </c>
      <c r="K7646" t="s">
        <v>3505</v>
      </c>
      <c r="L7646" t="s">
        <v>8023</v>
      </c>
      <c r="M7646">
        <v>97477</v>
      </c>
      <c r="N7646" t="s">
        <v>30</v>
      </c>
      <c r="O7646" t="s">
        <v>7247</v>
      </c>
      <c r="P7646" t="s">
        <v>32</v>
      </c>
      <c r="Q7646" t="s">
        <v>53</v>
      </c>
      <c r="R7646" t="s">
        <v>7248</v>
      </c>
      <c r="S7646">
        <v>40.24</v>
      </c>
      <c r="T7646">
        <v>5</v>
      </c>
      <c r="U7646">
        <v>0.2</v>
      </c>
      <c r="V7646">
        <v>13.078000000000001</v>
      </c>
      <c r="W7646" t="s">
        <v>10944</v>
      </c>
      <c r="X7646" t="s">
        <v>10937</v>
      </c>
      <c r="Y7646">
        <v>9</v>
      </c>
      <c r="Z7646" t="s">
        <v>10949</v>
      </c>
      <c r="AA7646">
        <v>0.32500000000000001</v>
      </c>
    </row>
    <row r="7647" spans="1:27" x14ac:dyDescent="0.35">
      <c r="A7647">
        <v>7602</v>
      </c>
      <c r="B7647" t="s">
        <v>8841</v>
      </c>
      <c r="C7647">
        <v>2011</v>
      </c>
      <c r="D7647" s="1">
        <v>40803</v>
      </c>
      <c r="E7647" s="1">
        <v>40808</v>
      </c>
      <c r="F7647" t="s">
        <v>23</v>
      </c>
      <c r="G7647" t="s">
        <v>447</v>
      </c>
      <c r="H7647" t="s">
        <v>448</v>
      </c>
      <c r="I7647" t="s">
        <v>38</v>
      </c>
      <c r="J7647" t="s">
        <v>27</v>
      </c>
      <c r="K7647" t="s">
        <v>3505</v>
      </c>
      <c r="L7647" t="s">
        <v>8023</v>
      </c>
      <c r="M7647">
        <v>97477</v>
      </c>
      <c r="N7647" t="s">
        <v>30</v>
      </c>
      <c r="O7647" t="s">
        <v>2526</v>
      </c>
      <c r="P7647" t="s">
        <v>32</v>
      </c>
      <c r="Q7647" t="s">
        <v>53</v>
      </c>
      <c r="R7647" t="s">
        <v>2527</v>
      </c>
      <c r="S7647">
        <v>148.70400000000001</v>
      </c>
      <c r="T7647">
        <v>6</v>
      </c>
      <c r="U7647">
        <v>0.2</v>
      </c>
      <c r="V7647">
        <v>46.469999999999985</v>
      </c>
      <c r="W7647" t="s">
        <v>10944</v>
      </c>
      <c r="X7647" t="s">
        <v>10937</v>
      </c>
      <c r="Y7647">
        <v>9</v>
      </c>
      <c r="Z7647" t="s">
        <v>10949</v>
      </c>
      <c r="AA7647">
        <v>0.31249999999999989</v>
      </c>
    </row>
    <row r="7648" spans="1:27" x14ac:dyDescent="0.35">
      <c r="A7648">
        <v>7714</v>
      </c>
      <c r="B7648" t="s">
        <v>8302</v>
      </c>
      <c r="C7648">
        <v>2014</v>
      </c>
      <c r="D7648" s="1">
        <v>41941</v>
      </c>
      <c r="E7648" s="1">
        <v>41943</v>
      </c>
      <c r="F7648" t="s">
        <v>45</v>
      </c>
      <c r="G7648" t="s">
        <v>4202</v>
      </c>
      <c r="H7648" t="s">
        <v>4203</v>
      </c>
      <c r="I7648" t="s">
        <v>38</v>
      </c>
      <c r="J7648" t="s">
        <v>27</v>
      </c>
      <c r="K7648" t="s">
        <v>5082</v>
      </c>
      <c r="L7648" t="s">
        <v>7858</v>
      </c>
      <c r="M7648">
        <v>28314</v>
      </c>
      <c r="N7648" t="s">
        <v>3507</v>
      </c>
      <c r="O7648" t="s">
        <v>7269</v>
      </c>
      <c r="P7648" t="s">
        <v>32</v>
      </c>
      <c r="Q7648" t="s">
        <v>53</v>
      </c>
      <c r="R7648" t="s">
        <v>7270</v>
      </c>
      <c r="S7648">
        <v>47.952000000000005</v>
      </c>
      <c r="T7648">
        <v>3</v>
      </c>
      <c r="U7648">
        <v>0.2</v>
      </c>
      <c r="V7648">
        <v>16.183799999999998</v>
      </c>
      <c r="W7648" t="s">
        <v>10939</v>
      </c>
      <c r="X7648" t="s">
        <v>10940</v>
      </c>
      <c r="Y7648">
        <v>10</v>
      </c>
      <c r="Z7648" t="s">
        <v>10945</v>
      </c>
      <c r="AA7648">
        <v>0.33749999999999991</v>
      </c>
    </row>
    <row r="7649" spans="1:27" x14ac:dyDescent="0.35">
      <c r="A7649">
        <v>7717</v>
      </c>
      <c r="B7649" t="s">
        <v>9978</v>
      </c>
      <c r="C7649">
        <v>2012</v>
      </c>
      <c r="D7649" s="1">
        <v>40914</v>
      </c>
      <c r="E7649" s="1">
        <v>40920</v>
      </c>
      <c r="F7649" t="s">
        <v>23</v>
      </c>
      <c r="G7649" t="s">
        <v>2087</v>
      </c>
      <c r="H7649" t="s">
        <v>2088</v>
      </c>
      <c r="I7649" t="s">
        <v>26</v>
      </c>
      <c r="J7649" t="s">
        <v>27</v>
      </c>
      <c r="K7649" t="s">
        <v>8010</v>
      </c>
      <c r="L7649" t="s">
        <v>7873</v>
      </c>
      <c r="M7649">
        <v>80906</v>
      </c>
      <c r="N7649" t="s">
        <v>30</v>
      </c>
      <c r="O7649" t="s">
        <v>3459</v>
      </c>
      <c r="P7649" t="s">
        <v>32</v>
      </c>
      <c r="Q7649" t="s">
        <v>53</v>
      </c>
      <c r="R7649" t="s">
        <v>3460</v>
      </c>
      <c r="S7649">
        <v>29.600000000000005</v>
      </c>
      <c r="T7649">
        <v>5</v>
      </c>
      <c r="U7649">
        <v>0.2</v>
      </c>
      <c r="V7649">
        <v>9.2499999999999964</v>
      </c>
      <c r="W7649" t="s">
        <v>10948</v>
      </c>
      <c r="X7649" t="s">
        <v>10950</v>
      </c>
      <c r="Y7649">
        <v>1</v>
      </c>
      <c r="Z7649" t="s">
        <v>10951</v>
      </c>
      <c r="AA7649">
        <v>0.31249999999999983</v>
      </c>
    </row>
    <row r="7650" spans="1:27" x14ac:dyDescent="0.35">
      <c r="A7650">
        <v>7734</v>
      </c>
      <c r="B7650" t="s">
        <v>9979</v>
      </c>
      <c r="C7650">
        <v>2013</v>
      </c>
      <c r="D7650" s="1">
        <v>41410</v>
      </c>
      <c r="E7650" s="1">
        <v>41414</v>
      </c>
      <c r="F7650" t="s">
        <v>45</v>
      </c>
      <c r="G7650" t="s">
        <v>7104</v>
      </c>
      <c r="H7650" t="s">
        <v>7105</v>
      </c>
      <c r="I7650" t="s">
        <v>38</v>
      </c>
      <c r="J7650" t="s">
        <v>27</v>
      </c>
      <c r="K7650" t="s">
        <v>3505</v>
      </c>
      <c r="L7650" t="s">
        <v>8109</v>
      </c>
      <c r="M7650">
        <v>45503</v>
      </c>
      <c r="N7650" t="s">
        <v>3728</v>
      </c>
      <c r="O7650" t="s">
        <v>7765</v>
      </c>
      <c r="P7650" t="s">
        <v>32</v>
      </c>
      <c r="Q7650" t="s">
        <v>53</v>
      </c>
      <c r="R7650" t="s">
        <v>7766</v>
      </c>
      <c r="S7650">
        <v>15.231999999999999</v>
      </c>
      <c r="T7650">
        <v>4</v>
      </c>
      <c r="U7650">
        <v>0.2</v>
      </c>
      <c r="V7650">
        <v>5.5215999999999994</v>
      </c>
      <c r="W7650" t="s">
        <v>10936</v>
      </c>
      <c r="X7650" t="s">
        <v>10942</v>
      </c>
      <c r="Y7650">
        <v>5</v>
      </c>
      <c r="Z7650" t="s">
        <v>10952</v>
      </c>
      <c r="AA7650">
        <v>0.36249999999999999</v>
      </c>
    </row>
    <row r="7651" spans="1:27" x14ac:dyDescent="0.35">
      <c r="A7651">
        <v>7756</v>
      </c>
      <c r="B7651" t="s">
        <v>8844</v>
      </c>
      <c r="C7651">
        <v>2014</v>
      </c>
      <c r="D7651" s="1">
        <v>41961</v>
      </c>
      <c r="E7651" s="1">
        <v>41965</v>
      </c>
      <c r="F7651" t="s">
        <v>23</v>
      </c>
      <c r="G7651" t="s">
        <v>1272</v>
      </c>
      <c r="H7651" t="s">
        <v>1273</v>
      </c>
      <c r="I7651" t="s">
        <v>38</v>
      </c>
      <c r="J7651" t="s">
        <v>27</v>
      </c>
      <c r="K7651" t="s">
        <v>7862</v>
      </c>
      <c r="L7651" t="s">
        <v>7858</v>
      </c>
      <c r="M7651">
        <v>28205</v>
      </c>
      <c r="N7651" t="s">
        <v>3507</v>
      </c>
      <c r="O7651" t="s">
        <v>9980</v>
      </c>
      <c r="P7651" t="s">
        <v>32</v>
      </c>
      <c r="Q7651" t="s">
        <v>53</v>
      </c>
      <c r="R7651" t="s">
        <v>9981</v>
      </c>
      <c r="S7651">
        <v>268.24</v>
      </c>
      <c r="T7651">
        <v>7</v>
      </c>
      <c r="U7651">
        <v>0.2</v>
      </c>
      <c r="V7651">
        <v>93.883999999999986</v>
      </c>
      <c r="W7651" t="s">
        <v>10939</v>
      </c>
      <c r="X7651" t="s">
        <v>10940</v>
      </c>
      <c r="Y7651">
        <v>11</v>
      </c>
      <c r="Z7651" t="s">
        <v>10947</v>
      </c>
      <c r="AA7651">
        <v>0.34999999999999992</v>
      </c>
    </row>
    <row r="7652" spans="1:27" x14ac:dyDescent="0.35">
      <c r="A7652">
        <v>7761</v>
      </c>
      <c r="B7652" t="s">
        <v>9982</v>
      </c>
      <c r="C7652">
        <v>2011</v>
      </c>
      <c r="D7652" s="1">
        <v>40883</v>
      </c>
      <c r="E7652" s="1">
        <v>40888</v>
      </c>
      <c r="F7652" t="s">
        <v>23</v>
      </c>
      <c r="G7652" t="s">
        <v>4240</v>
      </c>
      <c r="H7652" t="s">
        <v>4241</v>
      </c>
      <c r="I7652" t="s">
        <v>38</v>
      </c>
      <c r="J7652" t="s">
        <v>27</v>
      </c>
      <c r="K7652" t="s">
        <v>7944</v>
      </c>
      <c r="L7652" t="s">
        <v>7919</v>
      </c>
      <c r="M7652">
        <v>38109</v>
      </c>
      <c r="N7652" t="s">
        <v>3507</v>
      </c>
      <c r="O7652" t="s">
        <v>962</v>
      </c>
      <c r="P7652" t="s">
        <v>32</v>
      </c>
      <c r="Q7652" t="s">
        <v>53</v>
      </c>
      <c r="R7652" t="s">
        <v>963</v>
      </c>
      <c r="S7652">
        <v>42.207999999999998</v>
      </c>
      <c r="T7652">
        <v>2</v>
      </c>
      <c r="U7652">
        <v>0.2</v>
      </c>
      <c r="V7652">
        <v>13.717599999999997</v>
      </c>
      <c r="W7652" t="s">
        <v>10944</v>
      </c>
      <c r="X7652" t="s">
        <v>10940</v>
      </c>
      <c r="Y7652">
        <v>12</v>
      </c>
      <c r="Z7652" t="s">
        <v>10941</v>
      </c>
      <c r="AA7652">
        <v>0.32499999999999996</v>
      </c>
    </row>
    <row r="7653" spans="1:27" x14ac:dyDescent="0.35">
      <c r="A7653">
        <v>7769</v>
      </c>
      <c r="B7653" t="s">
        <v>9983</v>
      </c>
      <c r="C7653">
        <v>2014</v>
      </c>
      <c r="D7653" s="1">
        <v>41956</v>
      </c>
      <c r="E7653" s="1">
        <v>41961</v>
      </c>
      <c r="F7653" t="s">
        <v>23</v>
      </c>
      <c r="G7653" t="s">
        <v>1239</v>
      </c>
      <c r="H7653" t="s">
        <v>1240</v>
      </c>
      <c r="I7653" t="s">
        <v>38</v>
      </c>
      <c r="J7653" t="s">
        <v>27</v>
      </c>
      <c r="K7653" t="s">
        <v>7956</v>
      </c>
      <c r="L7653" t="s">
        <v>7878</v>
      </c>
      <c r="M7653">
        <v>32303</v>
      </c>
      <c r="N7653" t="s">
        <v>3507</v>
      </c>
      <c r="O7653" t="s">
        <v>3386</v>
      </c>
      <c r="P7653" t="s">
        <v>32</v>
      </c>
      <c r="Q7653" t="s">
        <v>53</v>
      </c>
      <c r="R7653" t="s">
        <v>3387</v>
      </c>
      <c r="S7653">
        <v>26.720000000000002</v>
      </c>
      <c r="T7653">
        <v>5</v>
      </c>
      <c r="U7653">
        <v>0.2</v>
      </c>
      <c r="V7653">
        <v>9.3520000000000003</v>
      </c>
      <c r="W7653" t="s">
        <v>10939</v>
      </c>
      <c r="X7653" t="s">
        <v>10940</v>
      </c>
      <c r="Y7653">
        <v>11</v>
      </c>
      <c r="Z7653" t="s">
        <v>10947</v>
      </c>
      <c r="AA7653">
        <v>0.35</v>
      </c>
    </row>
    <row r="7654" spans="1:27" x14ac:dyDescent="0.35">
      <c r="A7654">
        <v>7790</v>
      </c>
      <c r="B7654" t="s">
        <v>9421</v>
      </c>
      <c r="C7654">
        <v>2013</v>
      </c>
      <c r="D7654" s="1">
        <v>41412</v>
      </c>
      <c r="E7654" s="1">
        <v>41415</v>
      </c>
      <c r="F7654" t="s">
        <v>56</v>
      </c>
      <c r="G7654" t="s">
        <v>2733</v>
      </c>
      <c r="H7654" t="s">
        <v>2734</v>
      </c>
      <c r="I7654" t="s">
        <v>38</v>
      </c>
      <c r="J7654" t="s">
        <v>27</v>
      </c>
      <c r="K7654" t="s">
        <v>7864</v>
      </c>
      <c r="L7654" t="s">
        <v>7865</v>
      </c>
      <c r="M7654">
        <v>60653</v>
      </c>
      <c r="N7654" t="s">
        <v>3479</v>
      </c>
      <c r="O7654" t="s">
        <v>7125</v>
      </c>
      <c r="P7654" t="s">
        <v>32</v>
      </c>
      <c r="Q7654" t="s">
        <v>53</v>
      </c>
      <c r="R7654" t="s">
        <v>7126</v>
      </c>
      <c r="S7654">
        <v>30.527999999999999</v>
      </c>
      <c r="T7654">
        <v>8</v>
      </c>
      <c r="U7654">
        <v>0.2</v>
      </c>
      <c r="V7654">
        <v>9.5399999999999974</v>
      </c>
      <c r="W7654" t="s">
        <v>10936</v>
      </c>
      <c r="X7654" t="s">
        <v>10942</v>
      </c>
      <c r="Y7654">
        <v>5</v>
      </c>
      <c r="Z7654" t="s">
        <v>10952</v>
      </c>
      <c r="AA7654">
        <v>0.31249999999999994</v>
      </c>
    </row>
    <row r="7655" spans="1:27" x14ac:dyDescent="0.35">
      <c r="A7655">
        <v>7852</v>
      </c>
      <c r="B7655" t="s">
        <v>9984</v>
      </c>
      <c r="C7655">
        <v>2011</v>
      </c>
      <c r="D7655" s="1">
        <v>40886</v>
      </c>
      <c r="E7655" s="1">
        <v>40892</v>
      </c>
      <c r="F7655" t="s">
        <v>23</v>
      </c>
      <c r="G7655" t="s">
        <v>1616</v>
      </c>
      <c r="H7655" t="s">
        <v>1617</v>
      </c>
      <c r="I7655" t="s">
        <v>26</v>
      </c>
      <c r="J7655" t="s">
        <v>27</v>
      </c>
      <c r="K7655" t="s">
        <v>7864</v>
      </c>
      <c r="L7655" t="s">
        <v>7865</v>
      </c>
      <c r="M7655">
        <v>60653</v>
      </c>
      <c r="N7655" t="s">
        <v>3479</v>
      </c>
      <c r="O7655" t="s">
        <v>1113</v>
      </c>
      <c r="P7655" t="s">
        <v>32</v>
      </c>
      <c r="Q7655" t="s">
        <v>53</v>
      </c>
      <c r="R7655" t="s">
        <v>1114</v>
      </c>
      <c r="S7655">
        <v>8.4480000000000004</v>
      </c>
      <c r="T7655">
        <v>2</v>
      </c>
      <c r="U7655">
        <v>0.2</v>
      </c>
      <c r="V7655">
        <v>2.9568000000000003</v>
      </c>
      <c r="W7655" t="s">
        <v>10944</v>
      </c>
      <c r="X7655" t="s">
        <v>10940</v>
      </c>
      <c r="Y7655">
        <v>12</v>
      </c>
      <c r="Z7655" t="s">
        <v>10941</v>
      </c>
      <c r="AA7655">
        <v>0.35000000000000003</v>
      </c>
    </row>
    <row r="7656" spans="1:27" x14ac:dyDescent="0.35">
      <c r="A7656">
        <v>7865</v>
      </c>
      <c r="B7656" t="s">
        <v>8084</v>
      </c>
      <c r="C7656">
        <v>2012</v>
      </c>
      <c r="D7656" s="1">
        <v>41104</v>
      </c>
      <c r="E7656" s="1">
        <v>41109</v>
      </c>
      <c r="F7656" t="s">
        <v>45</v>
      </c>
      <c r="G7656" t="s">
        <v>4028</v>
      </c>
      <c r="H7656" t="s">
        <v>4029</v>
      </c>
      <c r="I7656" t="s">
        <v>38</v>
      </c>
      <c r="J7656" t="s">
        <v>27</v>
      </c>
      <c r="K7656" t="s">
        <v>8085</v>
      </c>
      <c r="L7656" t="s">
        <v>8021</v>
      </c>
      <c r="M7656">
        <v>85204</v>
      </c>
      <c r="N7656" t="s">
        <v>30</v>
      </c>
      <c r="O7656" t="s">
        <v>1392</v>
      </c>
      <c r="P7656" t="s">
        <v>32</v>
      </c>
      <c r="Q7656" t="s">
        <v>53</v>
      </c>
      <c r="R7656" t="s">
        <v>1393</v>
      </c>
      <c r="S7656">
        <v>18.496000000000002</v>
      </c>
      <c r="T7656">
        <v>4</v>
      </c>
      <c r="U7656">
        <v>0.2</v>
      </c>
      <c r="V7656">
        <v>6.7048000000000005</v>
      </c>
      <c r="W7656" t="s">
        <v>10948</v>
      </c>
      <c r="X7656" t="s">
        <v>10937</v>
      </c>
      <c r="Y7656">
        <v>7</v>
      </c>
      <c r="Z7656" t="s">
        <v>10938</v>
      </c>
      <c r="AA7656">
        <v>0.36249999999999999</v>
      </c>
    </row>
    <row r="7657" spans="1:27" x14ac:dyDescent="0.35">
      <c r="A7657">
        <v>7876</v>
      </c>
      <c r="B7657" t="s">
        <v>9528</v>
      </c>
      <c r="C7657">
        <v>2014</v>
      </c>
      <c r="D7657" s="1">
        <v>41892</v>
      </c>
      <c r="E7657" s="1">
        <v>41898</v>
      </c>
      <c r="F7657" t="s">
        <v>23</v>
      </c>
      <c r="G7657" t="s">
        <v>2343</v>
      </c>
      <c r="H7657" t="s">
        <v>2344</v>
      </c>
      <c r="I7657" t="s">
        <v>26</v>
      </c>
      <c r="J7657" t="s">
        <v>27</v>
      </c>
      <c r="K7657" t="s">
        <v>8063</v>
      </c>
      <c r="L7657" t="s">
        <v>8023</v>
      </c>
      <c r="M7657">
        <v>97206</v>
      </c>
      <c r="N7657" t="s">
        <v>30</v>
      </c>
      <c r="O7657" t="s">
        <v>1285</v>
      </c>
      <c r="P7657" t="s">
        <v>32</v>
      </c>
      <c r="Q7657" t="s">
        <v>53</v>
      </c>
      <c r="R7657" t="s">
        <v>1286</v>
      </c>
      <c r="S7657">
        <v>31.104000000000006</v>
      </c>
      <c r="T7657">
        <v>6</v>
      </c>
      <c r="U7657">
        <v>0.2</v>
      </c>
      <c r="V7657">
        <v>11.2752</v>
      </c>
      <c r="W7657" t="s">
        <v>10939</v>
      </c>
      <c r="X7657" t="s">
        <v>10937</v>
      </c>
      <c r="Y7657">
        <v>9</v>
      </c>
      <c r="Z7657" t="s">
        <v>10949</v>
      </c>
      <c r="AA7657">
        <v>0.36249999999999993</v>
      </c>
    </row>
    <row r="7658" spans="1:27" x14ac:dyDescent="0.35">
      <c r="A7658">
        <v>7884</v>
      </c>
      <c r="B7658" t="s">
        <v>8304</v>
      </c>
      <c r="C7658">
        <v>2014</v>
      </c>
      <c r="D7658" s="1">
        <v>41977</v>
      </c>
      <c r="E7658" s="1">
        <v>41980</v>
      </c>
      <c r="F7658" t="s">
        <v>45</v>
      </c>
      <c r="G7658" t="s">
        <v>1665</v>
      </c>
      <c r="H7658" t="s">
        <v>1666</v>
      </c>
      <c r="I7658" t="s">
        <v>38</v>
      </c>
      <c r="J7658" t="s">
        <v>27</v>
      </c>
      <c r="K7658" t="s">
        <v>8305</v>
      </c>
      <c r="L7658" t="s">
        <v>7873</v>
      </c>
      <c r="M7658">
        <v>80229</v>
      </c>
      <c r="N7658" t="s">
        <v>30</v>
      </c>
      <c r="O7658" t="s">
        <v>1734</v>
      </c>
      <c r="P7658" t="s">
        <v>32</v>
      </c>
      <c r="Q7658" t="s">
        <v>53</v>
      </c>
      <c r="R7658" t="s">
        <v>1735</v>
      </c>
      <c r="S7658">
        <v>10.32</v>
      </c>
      <c r="T7658">
        <v>2</v>
      </c>
      <c r="U7658">
        <v>0.2</v>
      </c>
      <c r="V7658">
        <v>3.7409999999999997</v>
      </c>
      <c r="W7658" t="s">
        <v>10939</v>
      </c>
      <c r="X7658" t="s">
        <v>10940</v>
      </c>
      <c r="Y7658">
        <v>12</v>
      </c>
      <c r="Z7658" t="s">
        <v>10941</v>
      </c>
      <c r="AA7658">
        <v>0.36249999999999993</v>
      </c>
    </row>
    <row r="7659" spans="1:27" x14ac:dyDescent="0.35">
      <c r="A7659">
        <v>7933</v>
      </c>
      <c r="B7659" t="s">
        <v>8086</v>
      </c>
      <c r="C7659">
        <v>2013</v>
      </c>
      <c r="D7659" s="1">
        <v>41471</v>
      </c>
      <c r="E7659" s="1">
        <v>41476</v>
      </c>
      <c r="F7659" t="s">
        <v>23</v>
      </c>
      <c r="G7659" t="s">
        <v>3776</v>
      </c>
      <c r="H7659" t="s">
        <v>3777</v>
      </c>
      <c r="I7659" t="s">
        <v>26</v>
      </c>
      <c r="J7659" t="s">
        <v>27</v>
      </c>
      <c r="K7659" t="s">
        <v>8063</v>
      </c>
      <c r="L7659" t="s">
        <v>8023</v>
      </c>
      <c r="M7659">
        <v>97206</v>
      </c>
      <c r="N7659" t="s">
        <v>30</v>
      </c>
      <c r="O7659" t="s">
        <v>962</v>
      </c>
      <c r="P7659" t="s">
        <v>32</v>
      </c>
      <c r="Q7659" t="s">
        <v>53</v>
      </c>
      <c r="R7659" t="s">
        <v>963</v>
      </c>
      <c r="S7659">
        <v>105.52</v>
      </c>
      <c r="T7659">
        <v>5</v>
      </c>
      <c r="U7659">
        <v>0.2</v>
      </c>
      <c r="V7659">
        <v>34.293999999999997</v>
      </c>
      <c r="W7659" t="s">
        <v>10936</v>
      </c>
      <c r="X7659" t="s">
        <v>10937</v>
      </c>
      <c r="Y7659">
        <v>7</v>
      </c>
      <c r="Z7659" t="s">
        <v>10938</v>
      </c>
      <c r="AA7659">
        <v>0.32499999999999996</v>
      </c>
    </row>
    <row r="7660" spans="1:27" x14ac:dyDescent="0.35">
      <c r="A7660">
        <v>7965</v>
      </c>
      <c r="B7660" t="s">
        <v>9529</v>
      </c>
      <c r="C7660">
        <v>2014</v>
      </c>
      <c r="D7660" s="1">
        <v>41962</v>
      </c>
      <c r="E7660" s="1">
        <v>41967</v>
      </c>
      <c r="F7660" t="s">
        <v>45</v>
      </c>
      <c r="G7660" t="s">
        <v>697</v>
      </c>
      <c r="H7660" t="s">
        <v>698</v>
      </c>
      <c r="I7660" t="s">
        <v>26</v>
      </c>
      <c r="J7660" t="s">
        <v>27</v>
      </c>
      <c r="K7660" t="s">
        <v>7964</v>
      </c>
      <c r="L7660" t="s">
        <v>7878</v>
      </c>
      <c r="M7660">
        <v>33023</v>
      </c>
      <c r="N7660" t="s">
        <v>3507</v>
      </c>
      <c r="O7660" t="s">
        <v>3411</v>
      </c>
      <c r="P7660" t="s">
        <v>32</v>
      </c>
      <c r="Q7660" t="s">
        <v>53</v>
      </c>
      <c r="R7660" t="s">
        <v>3412</v>
      </c>
      <c r="S7660">
        <v>20.736000000000004</v>
      </c>
      <c r="T7660">
        <v>4</v>
      </c>
      <c r="U7660">
        <v>0.2</v>
      </c>
      <c r="V7660">
        <v>7.2576000000000001</v>
      </c>
      <c r="W7660" t="s">
        <v>10939</v>
      </c>
      <c r="X7660" t="s">
        <v>10940</v>
      </c>
      <c r="Y7660">
        <v>11</v>
      </c>
      <c r="Z7660" t="s">
        <v>10947</v>
      </c>
      <c r="AA7660">
        <v>0.34999999999999992</v>
      </c>
    </row>
    <row r="7661" spans="1:27" x14ac:dyDescent="0.35">
      <c r="A7661">
        <v>7966</v>
      </c>
      <c r="B7661" t="s">
        <v>9529</v>
      </c>
      <c r="C7661">
        <v>2014</v>
      </c>
      <c r="D7661" s="1">
        <v>41962</v>
      </c>
      <c r="E7661" s="1">
        <v>41967</v>
      </c>
      <c r="F7661" t="s">
        <v>45</v>
      </c>
      <c r="G7661" t="s">
        <v>697</v>
      </c>
      <c r="H7661" t="s">
        <v>698</v>
      </c>
      <c r="I7661" t="s">
        <v>26</v>
      </c>
      <c r="J7661" t="s">
        <v>27</v>
      </c>
      <c r="K7661" t="s">
        <v>7964</v>
      </c>
      <c r="L7661" t="s">
        <v>7878</v>
      </c>
      <c r="M7661">
        <v>33023</v>
      </c>
      <c r="N7661" t="s">
        <v>3507</v>
      </c>
      <c r="O7661" t="s">
        <v>190</v>
      </c>
      <c r="P7661" t="s">
        <v>32</v>
      </c>
      <c r="Q7661" t="s">
        <v>53</v>
      </c>
      <c r="R7661" t="s">
        <v>191</v>
      </c>
      <c r="S7661">
        <v>41.472000000000008</v>
      </c>
      <c r="T7661">
        <v>8</v>
      </c>
      <c r="U7661">
        <v>0.2</v>
      </c>
      <c r="V7661">
        <v>14.5152</v>
      </c>
      <c r="W7661" t="s">
        <v>10939</v>
      </c>
      <c r="X7661" t="s">
        <v>10940</v>
      </c>
      <c r="Y7661">
        <v>11</v>
      </c>
      <c r="Z7661" t="s">
        <v>10947</v>
      </c>
      <c r="AA7661">
        <v>0.34999999999999992</v>
      </c>
    </row>
    <row r="7662" spans="1:27" x14ac:dyDescent="0.35">
      <c r="A7662">
        <v>7973</v>
      </c>
      <c r="B7662" t="s">
        <v>8306</v>
      </c>
      <c r="C7662">
        <v>2012</v>
      </c>
      <c r="D7662" s="1">
        <v>41137</v>
      </c>
      <c r="E7662" s="1">
        <v>41141</v>
      </c>
      <c r="F7662" t="s">
        <v>23</v>
      </c>
      <c r="G7662" t="s">
        <v>391</v>
      </c>
      <c r="H7662" t="s">
        <v>392</v>
      </c>
      <c r="I7662" t="s">
        <v>26</v>
      </c>
      <c r="J7662" t="s">
        <v>27</v>
      </c>
      <c r="K7662" t="s">
        <v>8101</v>
      </c>
      <c r="L7662" t="s">
        <v>8102</v>
      </c>
      <c r="M7662">
        <v>19134</v>
      </c>
      <c r="N7662" t="s">
        <v>3728</v>
      </c>
      <c r="O7662" t="s">
        <v>3398</v>
      </c>
      <c r="P7662" t="s">
        <v>32</v>
      </c>
      <c r="Q7662" t="s">
        <v>53</v>
      </c>
      <c r="R7662" t="s">
        <v>3399</v>
      </c>
      <c r="S7662">
        <v>10.368000000000002</v>
      </c>
      <c r="T7662">
        <v>2</v>
      </c>
      <c r="U7662">
        <v>0.2</v>
      </c>
      <c r="V7662">
        <v>3.6288</v>
      </c>
      <c r="W7662" t="s">
        <v>10948</v>
      </c>
      <c r="X7662" t="s">
        <v>10937</v>
      </c>
      <c r="Y7662">
        <v>8</v>
      </c>
      <c r="Z7662" t="s">
        <v>10954</v>
      </c>
      <c r="AA7662">
        <v>0.34999999999999992</v>
      </c>
    </row>
    <row r="7663" spans="1:27" x14ac:dyDescent="0.35">
      <c r="A7663">
        <v>7977</v>
      </c>
      <c r="B7663" t="s">
        <v>8306</v>
      </c>
      <c r="C7663">
        <v>2012</v>
      </c>
      <c r="D7663" s="1">
        <v>41137</v>
      </c>
      <c r="E7663" s="1">
        <v>41141</v>
      </c>
      <c r="F7663" t="s">
        <v>23</v>
      </c>
      <c r="G7663" t="s">
        <v>391</v>
      </c>
      <c r="H7663" t="s">
        <v>392</v>
      </c>
      <c r="I7663" t="s">
        <v>26</v>
      </c>
      <c r="J7663" t="s">
        <v>27</v>
      </c>
      <c r="K7663" t="s">
        <v>8101</v>
      </c>
      <c r="L7663" t="s">
        <v>8102</v>
      </c>
      <c r="M7663">
        <v>19134</v>
      </c>
      <c r="N7663" t="s">
        <v>3728</v>
      </c>
      <c r="O7663" t="s">
        <v>7183</v>
      </c>
      <c r="P7663" t="s">
        <v>32</v>
      </c>
      <c r="Q7663" t="s">
        <v>53</v>
      </c>
      <c r="R7663" t="s">
        <v>7184</v>
      </c>
      <c r="S7663">
        <v>10.272000000000002</v>
      </c>
      <c r="T7663">
        <v>3</v>
      </c>
      <c r="U7663">
        <v>0.2</v>
      </c>
      <c r="V7663">
        <v>3.2099999999999982</v>
      </c>
      <c r="W7663" t="s">
        <v>10948</v>
      </c>
      <c r="X7663" t="s">
        <v>10937</v>
      </c>
      <c r="Y7663">
        <v>8</v>
      </c>
      <c r="Z7663" t="s">
        <v>10954</v>
      </c>
      <c r="AA7663">
        <v>0.31249999999999978</v>
      </c>
    </row>
    <row r="7664" spans="1:27" x14ac:dyDescent="0.35">
      <c r="A7664">
        <v>8011</v>
      </c>
      <c r="B7664" t="s">
        <v>9985</v>
      </c>
      <c r="C7664">
        <v>2011</v>
      </c>
      <c r="D7664" s="1">
        <v>40619</v>
      </c>
      <c r="E7664" s="1">
        <v>40622</v>
      </c>
      <c r="F7664" t="s">
        <v>45</v>
      </c>
      <c r="G7664" t="s">
        <v>4057</v>
      </c>
      <c r="H7664" t="s">
        <v>4058</v>
      </c>
      <c r="I7664" t="s">
        <v>26</v>
      </c>
      <c r="J7664" t="s">
        <v>27</v>
      </c>
      <c r="K7664" t="s">
        <v>8101</v>
      </c>
      <c r="L7664" t="s">
        <v>8102</v>
      </c>
      <c r="M7664">
        <v>19134</v>
      </c>
      <c r="N7664" t="s">
        <v>3728</v>
      </c>
      <c r="O7664" t="s">
        <v>962</v>
      </c>
      <c r="P7664" t="s">
        <v>32</v>
      </c>
      <c r="Q7664" t="s">
        <v>53</v>
      </c>
      <c r="R7664" t="s">
        <v>963</v>
      </c>
      <c r="S7664">
        <v>126.624</v>
      </c>
      <c r="T7664">
        <v>6</v>
      </c>
      <c r="U7664">
        <v>0.2</v>
      </c>
      <c r="V7664">
        <v>41.152799999999992</v>
      </c>
      <c r="W7664" t="s">
        <v>10944</v>
      </c>
      <c r="X7664" t="s">
        <v>10950</v>
      </c>
      <c r="Y7664">
        <v>3</v>
      </c>
      <c r="Z7664" t="s">
        <v>10953</v>
      </c>
      <c r="AA7664">
        <v>0.32499999999999996</v>
      </c>
    </row>
    <row r="7665" spans="1:27" x14ac:dyDescent="0.35">
      <c r="A7665">
        <v>8048</v>
      </c>
      <c r="B7665" t="s">
        <v>9986</v>
      </c>
      <c r="C7665">
        <v>2014</v>
      </c>
      <c r="D7665" s="1">
        <v>41947</v>
      </c>
      <c r="E7665" s="1">
        <v>41950</v>
      </c>
      <c r="F7665" t="s">
        <v>45</v>
      </c>
      <c r="G7665" t="s">
        <v>1015</v>
      </c>
      <c r="H7665" t="s">
        <v>1016</v>
      </c>
      <c r="I7665" t="s">
        <v>38</v>
      </c>
      <c r="J7665" t="s">
        <v>27</v>
      </c>
      <c r="K7665" t="s">
        <v>3920</v>
      </c>
      <c r="L7665" t="s">
        <v>7858</v>
      </c>
      <c r="M7665">
        <v>28403</v>
      </c>
      <c r="N7665" t="s">
        <v>3507</v>
      </c>
      <c r="O7665" t="s">
        <v>7074</v>
      </c>
      <c r="P7665" t="s">
        <v>32</v>
      </c>
      <c r="Q7665" t="s">
        <v>53</v>
      </c>
      <c r="R7665" t="s">
        <v>7075</v>
      </c>
      <c r="S7665">
        <v>16.272000000000002</v>
      </c>
      <c r="T7665">
        <v>3</v>
      </c>
      <c r="U7665">
        <v>0.2</v>
      </c>
      <c r="V7665">
        <v>5.2883999999999984</v>
      </c>
      <c r="W7665" t="s">
        <v>10939</v>
      </c>
      <c r="X7665" t="s">
        <v>10940</v>
      </c>
      <c r="Y7665">
        <v>11</v>
      </c>
      <c r="Z7665" t="s">
        <v>10947</v>
      </c>
      <c r="AA7665">
        <v>0.32499999999999984</v>
      </c>
    </row>
    <row r="7666" spans="1:27" x14ac:dyDescent="0.35">
      <c r="A7666">
        <v>8082</v>
      </c>
      <c r="B7666" t="s">
        <v>9475</v>
      </c>
      <c r="C7666">
        <v>2012</v>
      </c>
      <c r="D7666" s="1">
        <v>41208</v>
      </c>
      <c r="E7666" s="1">
        <v>41214</v>
      </c>
      <c r="F7666" t="s">
        <v>23</v>
      </c>
      <c r="G7666" t="s">
        <v>2000</v>
      </c>
      <c r="H7666" t="s">
        <v>2001</v>
      </c>
      <c r="I7666" t="s">
        <v>26</v>
      </c>
      <c r="J7666" t="s">
        <v>27</v>
      </c>
      <c r="K7666" t="s">
        <v>3505</v>
      </c>
      <c r="L7666" t="s">
        <v>8023</v>
      </c>
      <c r="M7666">
        <v>97477</v>
      </c>
      <c r="N7666" t="s">
        <v>30</v>
      </c>
      <c r="O7666" t="s">
        <v>596</v>
      </c>
      <c r="P7666" t="s">
        <v>32</v>
      </c>
      <c r="Q7666" t="s">
        <v>53</v>
      </c>
      <c r="R7666" t="s">
        <v>597</v>
      </c>
      <c r="S7666">
        <v>131.904</v>
      </c>
      <c r="T7666">
        <v>3</v>
      </c>
      <c r="U7666">
        <v>0.2</v>
      </c>
      <c r="V7666">
        <v>47.815200000000004</v>
      </c>
      <c r="W7666" t="s">
        <v>10948</v>
      </c>
      <c r="X7666" t="s">
        <v>10940</v>
      </c>
      <c r="Y7666">
        <v>10</v>
      </c>
      <c r="Z7666" t="s">
        <v>10945</v>
      </c>
      <c r="AA7666">
        <v>0.36250000000000004</v>
      </c>
    </row>
    <row r="7667" spans="1:27" x14ac:dyDescent="0.35">
      <c r="A7667">
        <v>8141</v>
      </c>
      <c r="B7667" t="s">
        <v>9835</v>
      </c>
      <c r="C7667">
        <v>2013</v>
      </c>
      <c r="D7667" s="1">
        <v>41474</v>
      </c>
      <c r="E7667" s="1">
        <v>41478</v>
      </c>
      <c r="F7667" t="s">
        <v>23</v>
      </c>
      <c r="G7667" t="s">
        <v>1919</v>
      </c>
      <c r="H7667" t="s">
        <v>1920</v>
      </c>
      <c r="I7667" t="s">
        <v>127</v>
      </c>
      <c r="J7667" t="s">
        <v>27</v>
      </c>
      <c r="K7667" t="s">
        <v>8101</v>
      </c>
      <c r="L7667" t="s">
        <v>8102</v>
      </c>
      <c r="M7667">
        <v>19140</v>
      </c>
      <c r="N7667" t="s">
        <v>3728</v>
      </c>
      <c r="O7667" t="s">
        <v>778</v>
      </c>
      <c r="P7667" t="s">
        <v>32</v>
      </c>
      <c r="Q7667" t="s">
        <v>53</v>
      </c>
      <c r="R7667" t="s">
        <v>779</v>
      </c>
      <c r="S7667">
        <v>18.496000000000002</v>
      </c>
      <c r="T7667">
        <v>4</v>
      </c>
      <c r="U7667">
        <v>0.2</v>
      </c>
      <c r="V7667">
        <v>6.7048000000000005</v>
      </c>
      <c r="W7667" t="s">
        <v>10936</v>
      </c>
      <c r="X7667" t="s">
        <v>10937</v>
      </c>
      <c r="Y7667">
        <v>7</v>
      </c>
      <c r="Z7667" t="s">
        <v>10938</v>
      </c>
      <c r="AA7667">
        <v>0.36249999999999999</v>
      </c>
    </row>
    <row r="7668" spans="1:27" x14ac:dyDescent="0.35">
      <c r="A7668">
        <v>8176</v>
      </c>
      <c r="B7668" t="s">
        <v>9987</v>
      </c>
      <c r="C7668">
        <v>2013</v>
      </c>
      <c r="D7668" s="1">
        <v>41304</v>
      </c>
      <c r="E7668" s="1">
        <v>41309</v>
      </c>
      <c r="F7668" t="s">
        <v>23</v>
      </c>
      <c r="G7668" t="s">
        <v>5244</v>
      </c>
      <c r="H7668" t="s">
        <v>5245</v>
      </c>
      <c r="I7668" t="s">
        <v>26</v>
      </c>
      <c r="J7668" t="s">
        <v>27</v>
      </c>
      <c r="K7668" t="s">
        <v>7864</v>
      </c>
      <c r="L7668" t="s">
        <v>7865</v>
      </c>
      <c r="M7668">
        <v>60623</v>
      </c>
      <c r="N7668" t="s">
        <v>3479</v>
      </c>
      <c r="O7668" t="s">
        <v>969</v>
      </c>
      <c r="P7668" t="s">
        <v>32</v>
      </c>
      <c r="Q7668" t="s">
        <v>53</v>
      </c>
      <c r="R7668" t="s">
        <v>970</v>
      </c>
      <c r="S7668">
        <v>156.512</v>
      </c>
      <c r="T7668">
        <v>4</v>
      </c>
      <c r="U7668">
        <v>0.2</v>
      </c>
      <c r="V7668">
        <v>52.822799999999987</v>
      </c>
      <c r="W7668" t="s">
        <v>10936</v>
      </c>
      <c r="X7668" t="s">
        <v>10950</v>
      </c>
      <c r="Y7668">
        <v>1</v>
      </c>
      <c r="Z7668" t="s">
        <v>10951</v>
      </c>
      <c r="AA7668">
        <v>0.33749999999999991</v>
      </c>
    </row>
    <row r="7669" spans="1:27" x14ac:dyDescent="0.35">
      <c r="A7669">
        <v>8185</v>
      </c>
      <c r="B7669" t="s">
        <v>9988</v>
      </c>
      <c r="C7669">
        <v>2014</v>
      </c>
      <c r="D7669" s="1">
        <v>41844</v>
      </c>
      <c r="E7669" s="1">
        <v>41848</v>
      </c>
      <c r="F7669" t="s">
        <v>23</v>
      </c>
      <c r="G7669" t="s">
        <v>452</v>
      </c>
      <c r="H7669" t="s">
        <v>453</v>
      </c>
      <c r="I7669" t="s">
        <v>26</v>
      </c>
      <c r="J7669" t="s">
        <v>27</v>
      </c>
      <c r="K7669" t="s">
        <v>7864</v>
      </c>
      <c r="L7669" t="s">
        <v>7865</v>
      </c>
      <c r="M7669">
        <v>60623</v>
      </c>
      <c r="N7669" t="s">
        <v>3479</v>
      </c>
      <c r="O7669" t="s">
        <v>962</v>
      </c>
      <c r="P7669" t="s">
        <v>32</v>
      </c>
      <c r="Q7669" t="s">
        <v>53</v>
      </c>
      <c r="R7669" t="s">
        <v>963</v>
      </c>
      <c r="S7669">
        <v>63.311999999999998</v>
      </c>
      <c r="T7669">
        <v>3</v>
      </c>
      <c r="U7669">
        <v>0.2</v>
      </c>
      <c r="V7669">
        <v>20.576399999999996</v>
      </c>
      <c r="W7669" t="s">
        <v>10939</v>
      </c>
      <c r="X7669" t="s">
        <v>10937</v>
      </c>
      <c r="Y7669">
        <v>7</v>
      </c>
      <c r="Z7669" t="s">
        <v>10938</v>
      </c>
      <c r="AA7669">
        <v>0.32499999999999996</v>
      </c>
    </row>
    <row r="7670" spans="1:27" x14ac:dyDescent="0.35">
      <c r="A7670">
        <v>8199</v>
      </c>
      <c r="B7670" t="s">
        <v>8851</v>
      </c>
      <c r="C7670">
        <v>2014</v>
      </c>
      <c r="D7670" s="1">
        <v>41888</v>
      </c>
      <c r="E7670" s="1">
        <v>41892</v>
      </c>
      <c r="F7670" t="s">
        <v>23</v>
      </c>
      <c r="G7670" t="s">
        <v>3261</v>
      </c>
      <c r="H7670" t="s">
        <v>3262</v>
      </c>
      <c r="I7670" t="s">
        <v>38</v>
      </c>
      <c r="J7670" t="s">
        <v>27</v>
      </c>
      <c r="K7670" t="s">
        <v>7984</v>
      </c>
      <c r="L7670" t="s">
        <v>7919</v>
      </c>
      <c r="M7670">
        <v>37918</v>
      </c>
      <c r="N7670" t="s">
        <v>3507</v>
      </c>
      <c r="O7670" t="s">
        <v>3384</v>
      </c>
      <c r="P7670" t="s">
        <v>32</v>
      </c>
      <c r="Q7670" t="s">
        <v>53</v>
      </c>
      <c r="R7670" t="s">
        <v>3385</v>
      </c>
      <c r="S7670">
        <v>15.552000000000003</v>
      </c>
      <c r="T7670">
        <v>3</v>
      </c>
      <c r="U7670">
        <v>0.2</v>
      </c>
      <c r="V7670">
        <v>5.4432</v>
      </c>
      <c r="W7670" t="s">
        <v>10939</v>
      </c>
      <c r="X7670" t="s">
        <v>10937</v>
      </c>
      <c r="Y7670">
        <v>9</v>
      </c>
      <c r="Z7670" t="s">
        <v>10949</v>
      </c>
      <c r="AA7670">
        <v>0.34999999999999992</v>
      </c>
    </row>
    <row r="7671" spans="1:27" x14ac:dyDescent="0.35">
      <c r="A7671">
        <v>8215</v>
      </c>
      <c r="B7671" t="s">
        <v>9989</v>
      </c>
      <c r="C7671">
        <v>2012</v>
      </c>
      <c r="D7671" s="1">
        <v>41177</v>
      </c>
      <c r="E7671" s="1">
        <v>41184</v>
      </c>
      <c r="F7671" t="s">
        <v>23</v>
      </c>
      <c r="G7671" t="s">
        <v>582</v>
      </c>
      <c r="H7671" t="s">
        <v>583</v>
      </c>
      <c r="I7671" t="s">
        <v>26</v>
      </c>
      <c r="J7671" t="s">
        <v>27</v>
      </c>
      <c r="K7671" t="s">
        <v>7932</v>
      </c>
      <c r="L7671" t="s">
        <v>7919</v>
      </c>
      <c r="M7671">
        <v>37130</v>
      </c>
      <c r="N7671" t="s">
        <v>3507</v>
      </c>
      <c r="O7671" t="s">
        <v>7112</v>
      </c>
      <c r="P7671" t="s">
        <v>32</v>
      </c>
      <c r="Q7671" t="s">
        <v>53</v>
      </c>
      <c r="R7671" t="s">
        <v>7113</v>
      </c>
      <c r="S7671">
        <v>10.48</v>
      </c>
      <c r="T7671">
        <v>1</v>
      </c>
      <c r="U7671">
        <v>0.2</v>
      </c>
      <c r="V7671">
        <v>3.7989999999999995</v>
      </c>
      <c r="W7671" t="s">
        <v>10948</v>
      </c>
      <c r="X7671" t="s">
        <v>10937</v>
      </c>
      <c r="Y7671">
        <v>9</v>
      </c>
      <c r="Z7671" t="s">
        <v>10949</v>
      </c>
      <c r="AA7671">
        <v>0.36249999999999993</v>
      </c>
    </row>
    <row r="7672" spans="1:27" x14ac:dyDescent="0.35">
      <c r="A7672">
        <v>8239</v>
      </c>
      <c r="B7672" t="s">
        <v>8311</v>
      </c>
      <c r="C7672">
        <v>2014</v>
      </c>
      <c r="D7672" s="1">
        <v>41933</v>
      </c>
      <c r="E7672" s="1">
        <v>41933</v>
      </c>
      <c r="F7672" t="s">
        <v>234</v>
      </c>
      <c r="G7672" t="s">
        <v>8312</v>
      </c>
      <c r="H7672" t="s">
        <v>8313</v>
      </c>
      <c r="I7672" t="s">
        <v>38</v>
      </c>
      <c r="J7672" t="s">
        <v>27</v>
      </c>
      <c r="K7672" t="s">
        <v>7937</v>
      </c>
      <c r="L7672" t="s">
        <v>7878</v>
      </c>
      <c r="M7672">
        <v>32216</v>
      </c>
      <c r="N7672" t="s">
        <v>3507</v>
      </c>
      <c r="O7672" t="s">
        <v>247</v>
      </c>
      <c r="P7672" t="s">
        <v>32</v>
      </c>
      <c r="Q7672" t="s">
        <v>53</v>
      </c>
      <c r="R7672" t="s">
        <v>248</v>
      </c>
      <c r="S7672">
        <v>6.6720000000000006</v>
      </c>
      <c r="T7672">
        <v>1</v>
      </c>
      <c r="U7672">
        <v>0.2</v>
      </c>
      <c r="V7672">
        <v>2.5019999999999998</v>
      </c>
      <c r="W7672" t="s">
        <v>10939</v>
      </c>
      <c r="X7672" t="s">
        <v>10940</v>
      </c>
      <c r="Y7672">
        <v>10</v>
      </c>
      <c r="Z7672" t="s">
        <v>10945</v>
      </c>
      <c r="AA7672">
        <v>0.37499999999999994</v>
      </c>
    </row>
    <row r="7673" spans="1:27" x14ac:dyDescent="0.35">
      <c r="A7673">
        <v>8276</v>
      </c>
      <c r="B7673" t="s">
        <v>9990</v>
      </c>
      <c r="C7673">
        <v>2012</v>
      </c>
      <c r="D7673" s="1">
        <v>41086</v>
      </c>
      <c r="E7673" s="1">
        <v>41090</v>
      </c>
      <c r="F7673" t="s">
        <v>23</v>
      </c>
      <c r="G7673" t="s">
        <v>5182</v>
      </c>
      <c r="H7673" t="s">
        <v>5183</v>
      </c>
      <c r="I7673" t="s">
        <v>127</v>
      </c>
      <c r="J7673" t="s">
        <v>27</v>
      </c>
      <c r="K7673" t="s">
        <v>2903</v>
      </c>
      <c r="L7673" t="s">
        <v>8109</v>
      </c>
      <c r="M7673">
        <v>44107</v>
      </c>
      <c r="N7673" t="s">
        <v>3728</v>
      </c>
      <c r="O7673" t="s">
        <v>2051</v>
      </c>
      <c r="P7673" t="s">
        <v>32</v>
      </c>
      <c r="Q7673" t="s">
        <v>53</v>
      </c>
      <c r="R7673" t="s">
        <v>2052</v>
      </c>
      <c r="S7673">
        <v>43.056000000000004</v>
      </c>
      <c r="T7673">
        <v>9</v>
      </c>
      <c r="U7673">
        <v>0.2</v>
      </c>
      <c r="V7673">
        <v>15.607799999999999</v>
      </c>
      <c r="W7673" t="s">
        <v>10948</v>
      </c>
      <c r="X7673" t="s">
        <v>10942</v>
      </c>
      <c r="Y7673">
        <v>6</v>
      </c>
      <c r="Z7673" t="s">
        <v>10946</v>
      </c>
      <c r="AA7673">
        <v>0.36249999999999993</v>
      </c>
    </row>
    <row r="7674" spans="1:27" x14ac:dyDescent="0.35">
      <c r="A7674">
        <v>8287</v>
      </c>
      <c r="B7674" t="s">
        <v>8781</v>
      </c>
      <c r="C7674">
        <v>2011</v>
      </c>
      <c r="D7674" s="1">
        <v>40767</v>
      </c>
      <c r="E7674" s="1">
        <v>40771</v>
      </c>
      <c r="F7674" t="s">
        <v>23</v>
      </c>
      <c r="G7674" t="s">
        <v>2314</v>
      </c>
      <c r="H7674" t="s">
        <v>2315</v>
      </c>
      <c r="I7674" t="s">
        <v>127</v>
      </c>
      <c r="J7674" t="s">
        <v>27</v>
      </c>
      <c r="K7674" t="s">
        <v>7912</v>
      </c>
      <c r="L7674" t="s">
        <v>7878</v>
      </c>
      <c r="M7674">
        <v>33180</v>
      </c>
      <c r="N7674" t="s">
        <v>3507</v>
      </c>
      <c r="O7674" t="s">
        <v>1138</v>
      </c>
      <c r="P7674" t="s">
        <v>32</v>
      </c>
      <c r="Q7674" t="s">
        <v>53</v>
      </c>
      <c r="R7674" t="s">
        <v>1139</v>
      </c>
      <c r="S7674">
        <v>31.104000000000006</v>
      </c>
      <c r="T7674">
        <v>6</v>
      </c>
      <c r="U7674">
        <v>0.2</v>
      </c>
      <c r="V7674">
        <v>10.8864</v>
      </c>
      <c r="W7674" t="s">
        <v>10944</v>
      </c>
      <c r="X7674" t="s">
        <v>10937</v>
      </c>
      <c r="Y7674">
        <v>8</v>
      </c>
      <c r="Z7674" t="s">
        <v>10954</v>
      </c>
      <c r="AA7674">
        <v>0.34999999999999992</v>
      </c>
    </row>
    <row r="7675" spans="1:27" x14ac:dyDescent="0.35">
      <c r="A7675">
        <v>8381</v>
      </c>
      <c r="B7675" t="s">
        <v>9991</v>
      </c>
      <c r="C7675">
        <v>2011</v>
      </c>
      <c r="D7675" s="1">
        <v>40795</v>
      </c>
      <c r="E7675" s="1">
        <v>40800</v>
      </c>
      <c r="F7675" t="s">
        <v>45</v>
      </c>
      <c r="G7675" t="s">
        <v>1341</v>
      </c>
      <c r="H7675" t="s">
        <v>1342</v>
      </c>
      <c r="I7675" t="s">
        <v>38</v>
      </c>
      <c r="J7675" t="s">
        <v>27</v>
      </c>
      <c r="K7675" t="s">
        <v>7864</v>
      </c>
      <c r="L7675" t="s">
        <v>7865</v>
      </c>
      <c r="M7675">
        <v>60653</v>
      </c>
      <c r="N7675" t="s">
        <v>3479</v>
      </c>
      <c r="O7675" t="s">
        <v>7048</v>
      </c>
      <c r="P7675" t="s">
        <v>32</v>
      </c>
      <c r="Q7675" t="s">
        <v>53</v>
      </c>
      <c r="R7675" t="s">
        <v>7049</v>
      </c>
      <c r="S7675">
        <v>10.896000000000001</v>
      </c>
      <c r="T7675">
        <v>3</v>
      </c>
      <c r="U7675">
        <v>0.2</v>
      </c>
      <c r="V7675">
        <v>3.4049999999999994</v>
      </c>
      <c r="W7675" t="s">
        <v>10944</v>
      </c>
      <c r="X7675" t="s">
        <v>10937</v>
      </c>
      <c r="Y7675">
        <v>9</v>
      </c>
      <c r="Z7675" t="s">
        <v>10949</v>
      </c>
      <c r="AA7675">
        <v>0.31249999999999994</v>
      </c>
    </row>
    <row r="7676" spans="1:27" x14ac:dyDescent="0.35">
      <c r="A7676">
        <v>8397</v>
      </c>
      <c r="B7676" t="s">
        <v>9992</v>
      </c>
      <c r="C7676">
        <v>2011</v>
      </c>
      <c r="D7676" s="1">
        <v>40724</v>
      </c>
      <c r="E7676" s="1">
        <v>40724</v>
      </c>
      <c r="F7676" t="s">
        <v>234</v>
      </c>
      <c r="G7676" t="s">
        <v>3607</v>
      </c>
      <c r="H7676" t="s">
        <v>3608</v>
      </c>
      <c r="I7676" t="s">
        <v>38</v>
      </c>
      <c r="J7676" t="s">
        <v>27</v>
      </c>
      <c r="K7676" t="s">
        <v>3920</v>
      </c>
      <c r="L7676" t="s">
        <v>7858</v>
      </c>
      <c r="M7676">
        <v>28403</v>
      </c>
      <c r="N7676" t="s">
        <v>3507</v>
      </c>
      <c r="O7676" t="s">
        <v>983</v>
      </c>
      <c r="P7676" t="s">
        <v>32</v>
      </c>
      <c r="Q7676" t="s">
        <v>53</v>
      </c>
      <c r="R7676" t="s">
        <v>984</v>
      </c>
      <c r="S7676">
        <v>310.68799999999999</v>
      </c>
      <c r="T7676">
        <v>7</v>
      </c>
      <c r="U7676">
        <v>0.2</v>
      </c>
      <c r="V7676">
        <v>108.74079999999998</v>
      </c>
      <c r="W7676" t="s">
        <v>10944</v>
      </c>
      <c r="X7676" t="s">
        <v>10942</v>
      </c>
      <c r="Y7676">
        <v>6</v>
      </c>
      <c r="Z7676" t="s">
        <v>10946</v>
      </c>
      <c r="AA7676">
        <v>0.34999999999999992</v>
      </c>
    </row>
    <row r="7677" spans="1:27" x14ac:dyDescent="0.35">
      <c r="A7677">
        <v>8441</v>
      </c>
      <c r="B7677" t="s">
        <v>9993</v>
      </c>
      <c r="C7677">
        <v>2013</v>
      </c>
      <c r="D7677" s="1">
        <v>41617</v>
      </c>
      <c r="E7677" s="1">
        <v>41621</v>
      </c>
      <c r="F7677" t="s">
        <v>45</v>
      </c>
      <c r="G7677" t="s">
        <v>2868</v>
      </c>
      <c r="H7677" t="s">
        <v>2869</v>
      </c>
      <c r="I7677" t="s">
        <v>127</v>
      </c>
      <c r="J7677" t="s">
        <v>27</v>
      </c>
      <c r="K7677" t="s">
        <v>3521</v>
      </c>
      <c r="L7677" t="s">
        <v>8109</v>
      </c>
      <c r="M7677">
        <v>43229</v>
      </c>
      <c r="N7677" t="s">
        <v>3728</v>
      </c>
      <c r="O7677" t="s">
        <v>2356</v>
      </c>
      <c r="P7677" t="s">
        <v>32</v>
      </c>
      <c r="Q7677" t="s">
        <v>53</v>
      </c>
      <c r="R7677" t="s">
        <v>2357</v>
      </c>
      <c r="S7677">
        <v>10.584000000000001</v>
      </c>
      <c r="T7677">
        <v>3</v>
      </c>
      <c r="U7677">
        <v>0.2</v>
      </c>
      <c r="V7677">
        <v>3.4397999999999995</v>
      </c>
      <c r="W7677" t="s">
        <v>10936</v>
      </c>
      <c r="X7677" t="s">
        <v>10940</v>
      </c>
      <c r="Y7677">
        <v>12</v>
      </c>
      <c r="Z7677" t="s">
        <v>10941</v>
      </c>
      <c r="AA7677">
        <v>0.3249999999999999</v>
      </c>
    </row>
    <row r="7678" spans="1:27" x14ac:dyDescent="0.35">
      <c r="A7678">
        <v>8442</v>
      </c>
      <c r="B7678" t="s">
        <v>9994</v>
      </c>
      <c r="C7678">
        <v>2014</v>
      </c>
      <c r="D7678" s="1">
        <v>41766</v>
      </c>
      <c r="E7678" s="1">
        <v>41770</v>
      </c>
      <c r="F7678" t="s">
        <v>23</v>
      </c>
      <c r="G7678" t="s">
        <v>1871</v>
      </c>
      <c r="H7678" t="s">
        <v>1872</v>
      </c>
      <c r="I7678" t="s">
        <v>38</v>
      </c>
      <c r="J7678" t="s">
        <v>27</v>
      </c>
      <c r="K7678" t="s">
        <v>8020</v>
      </c>
      <c r="L7678" t="s">
        <v>8021</v>
      </c>
      <c r="M7678">
        <v>85705</v>
      </c>
      <c r="N7678" t="s">
        <v>30</v>
      </c>
      <c r="O7678" t="s">
        <v>158</v>
      </c>
      <c r="P7678" t="s">
        <v>32</v>
      </c>
      <c r="Q7678" t="s">
        <v>53</v>
      </c>
      <c r="R7678" t="s">
        <v>159</v>
      </c>
      <c r="S7678">
        <v>84.415999999999997</v>
      </c>
      <c r="T7678">
        <v>4</v>
      </c>
      <c r="U7678">
        <v>0.2</v>
      </c>
      <c r="V7678">
        <v>27.435199999999995</v>
      </c>
      <c r="W7678" t="s">
        <v>10939</v>
      </c>
      <c r="X7678" t="s">
        <v>10942</v>
      </c>
      <c r="Y7678">
        <v>5</v>
      </c>
      <c r="Z7678" t="s">
        <v>10952</v>
      </c>
      <c r="AA7678">
        <v>0.32499999999999996</v>
      </c>
    </row>
    <row r="7679" spans="1:27" x14ac:dyDescent="0.35">
      <c r="A7679">
        <v>8476</v>
      </c>
      <c r="B7679" t="s">
        <v>9995</v>
      </c>
      <c r="C7679">
        <v>2014</v>
      </c>
      <c r="D7679" s="1">
        <v>41739</v>
      </c>
      <c r="E7679" s="1">
        <v>41744</v>
      </c>
      <c r="F7679" t="s">
        <v>23</v>
      </c>
      <c r="G7679" t="s">
        <v>5281</v>
      </c>
      <c r="H7679" t="s">
        <v>5282</v>
      </c>
      <c r="I7679" t="s">
        <v>26</v>
      </c>
      <c r="J7679" t="s">
        <v>27</v>
      </c>
      <c r="K7679" t="s">
        <v>9564</v>
      </c>
      <c r="L7679" t="s">
        <v>8102</v>
      </c>
      <c r="M7679">
        <v>17403</v>
      </c>
      <c r="N7679" t="s">
        <v>3728</v>
      </c>
      <c r="O7679" t="s">
        <v>1787</v>
      </c>
      <c r="P7679" t="s">
        <v>32</v>
      </c>
      <c r="Q7679" t="s">
        <v>53</v>
      </c>
      <c r="R7679" t="s">
        <v>1788</v>
      </c>
      <c r="S7679">
        <v>65.584000000000003</v>
      </c>
      <c r="T7679">
        <v>2</v>
      </c>
      <c r="U7679">
        <v>0.2</v>
      </c>
      <c r="V7679">
        <v>23.7742</v>
      </c>
      <c r="W7679" t="s">
        <v>10939</v>
      </c>
      <c r="X7679" t="s">
        <v>10942</v>
      </c>
      <c r="Y7679">
        <v>4</v>
      </c>
      <c r="Z7679" t="s">
        <v>10943</v>
      </c>
      <c r="AA7679">
        <v>0.36249999999999999</v>
      </c>
    </row>
    <row r="7680" spans="1:27" x14ac:dyDescent="0.35">
      <c r="A7680">
        <v>8477</v>
      </c>
      <c r="B7680" t="s">
        <v>9996</v>
      </c>
      <c r="C7680">
        <v>2014</v>
      </c>
      <c r="D7680" s="1">
        <v>41940</v>
      </c>
      <c r="E7680" s="1">
        <v>41945</v>
      </c>
      <c r="F7680" t="s">
        <v>23</v>
      </c>
      <c r="G7680" t="s">
        <v>3658</v>
      </c>
      <c r="H7680" t="s">
        <v>3659</v>
      </c>
      <c r="I7680" t="s">
        <v>127</v>
      </c>
      <c r="J7680" t="s">
        <v>27</v>
      </c>
      <c r="K7680" t="s">
        <v>8085</v>
      </c>
      <c r="L7680" t="s">
        <v>8021</v>
      </c>
      <c r="M7680">
        <v>85204</v>
      </c>
      <c r="N7680" t="s">
        <v>30</v>
      </c>
      <c r="O7680" t="s">
        <v>7188</v>
      </c>
      <c r="P7680" t="s">
        <v>32</v>
      </c>
      <c r="Q7680" t="s">
        <v>53</v>
      </c>
      <c r="R7680" t="s">
        <v>7189</v>
      </c>
      <c r="S7680">
        <v>44.783999999999999</v>
      </c>
      <c r="T7680">
        <v>1</v>
      </c>
      <c r="U7680">
        <v>0.2</v>
      </c>
      <c r="V7680">
        <v>16.234200000000001</v>
      </c>
      <c r="W7680" t="s">
        <v>10939</v>
      </c>
      <c r="X7680" t="s">
        <v>10940</v>
      </c>
      <c r="Y7680">
        <v>10</v>
      </c>
      <c r="Z7680" t="s">
        <v>10945</v>
      </c>
      <c r="AA7680">
        <v>0.36250000000000004</v>
      </c>
    </row>
    <row r="7681" spans="1:27" x14ac:dyDescent="0.35">
      <c r="A7681">
        <v>8514</v>
      </c>
      <c r="B7681" t="s">
        <v>9997</v>
      </c>
      <c r="C7681">
        <v>2014</v>
      </c>
      <c r="D7681" s="1">
        <v>41796</v>
      </c>
      <c r="E7681" s="1">
        <v>41800</v>
      </c>
      <c r="F7681" t="s">
        <v>23</v>
      </c>
      <c r="G7681" t="s">
        <v>156</v>
      </c>
      <c r="H7681" t="s">
        <v>157</v>
      </c>
      <c r="I7681" t="s">
        <v>26</v>
      </c>
      <c r="J7681" t="s">
        <v>27</v>
      </c>
      <c r="K7681" t="s">
        <v>7905</v>
      </c>
      <c r="L7681" t="s">
        <v>7878</v>
      </c>
      <c r="M7681">
        <v>32839</v>
      </c>
      <c r="N7681" t="s">
        <v>3507</v>
      </c>
      <c r="O7681" t="s">
        <v>3398</v>
      </c>
      <c r="P7681" t="s">
        <v>32</v>
      </c>
      <c r="Q7681" t="s">
        <v>53</v>
      </c>
      <c r="R7681" t="s">
        <v>3399</v>
      </c>
      <c r="S7681">
        <v>20.736000000000004</v>
      </c>
      <c r="T7681">
        <v>4</v>
      </c>
      <c r="U7681">
        <v>0.2</v>
      </c>
      <c r="V7681">
        <v>7.2576000000000001</v>
      </c>
      <c r="W7681" t="s">
        <v>10939</v>
      </c>
      <c r="X7681" t="s">
        <v>10942</v>
      </c>
      <c r="Y7681">
        <v>6</v>
      </c>
      <c r="Z7681" t="s">
        <v>10946</v>
      </c>
      <c r="AA7681">
        <v>0.34999999999999992</v>
      </c>
    </row>
    <row r="7682" spans="1:27" x14ac:dyDescent="0.35">
      <c r="A7682">
        <v>8538</v>
      </c>
      <c r="B7682" t="s">
        <v>9837</v>
      </c>
      <c r="C7682">
        <v>2012</v>
      </c>
      <c r="D7682" s="1">
        <v>41067</v>
      </c>
      <c r="E7682" s="1">
        <v>41071</v>
      </c>
      <c r="F7682" t="s">
        <v>23</v>
      </c>
      <c r="G7682" t="s">
        <v>5998</v>
      </c>
      <c r="H7682" t="s">
        <v>5999</v>
      </c>
      <c r="I7682" t="s">
        <v>127</v>
      </c>
      <c r="J7682" t="s">
        <v>27</v>
      </c>
      <c r="K7682" t="s">
        <v>8101</v>
      </c>
      <c r="L7682" t="s">
        <v>8102</v>
      </c>
      <c r="M7682">
        <v>19143</v>
      </c>
      <c r="N7682" t="s">
        <v>3728</v>
      </c>
      <c r="O7682" t="s">
        <v>103</v>
      </c>
      <c r="P7682" t="s">
        <v>32</v>
      </c>
      <c r="Q7682" t="s">
        <v>53</v>
      </c>
      <c r="R7682" t="s">
        <v>104</v>
      </c>
      <c r="S7682">
        <v>25.920000000000005</v>
      </c>
      <c r="T7682">
        <v>5</v>
      </c>
      <c r="U7682">
        <v>0.2</v>
      </c>
      <c r="V7682">
        <v>9.0719999999999992</v>
      </c>
      <c r="W7682" t="s">
        <v>10948</v>
      </c>
      <c r="X7682" t="s">
        <v>10942</v>
      </c>
      <c r="Y7682">
        <v>6</v>
      </c>
      <c r="Z7682" t="s">
        <v>10946</v>
      </c>
      <c r="AA7682">
        <v>0.34999999999999992</v>
      </c>
    </row>
    <row r="7683" spans="1:27" x14ac:dyDescent="0.35">
      <c r="A7683">
        <v>8568</v>
      </c>
      <c r="B7683" t="s">
        <v>9998</v>
      </c>
      <c r="C7683">
        <v>2013</v>
      </c>
      <c r="D7683" s="1">
        <v>41589</v>
      </c>
      <c r="E7683" s="1">
        <v>41591</v>
      </c>
      <c r="F7683" t="s">
        <v>56</v>
      </c>
      <c r="G7683" t="s">
        <v>3790</v>
      </c>
      <c r="H7683" t="s">
        <v>3791</v>
      </c>
      <c r="I7683" t="s">
        <v>38</v>
      </c>
      <c r="J7683" t="s">
        <v>27</v>
      </c>
      <c r="K7683" t="s">
        <v>4913</v>
      </c>
      <c r="L7683" t="s">
        <v>8109</v>
      </c>
      <c r="M7683">
        <v>45373</v>
      </c>
      <c r="N7683" t="s">
        <v>3728</v>
      </c>
      <c r="O7683" t="s">
        <v>3398</v>
      </c>
      <c r="P7683" t="s">
        <v>32</v>
      </c>
      <c r="Q7683" t="s">
        <v>53</v>
      </c>
      <c r="R7683" t="s">
        <v>3399</v>
      </c>
      <c r="S7683">
        <v>31.104000000000006</v>
      </c>
      <c r="T7683">
        <v>6</v>
      </c>
      <c r="U7683">
        <v>0.2</v>
      </c>
      <c r="V7683">
        <v>10.8864</v>
      </c>
      <c r="W7683" t="s">
        <v>10936</v>
      </c>
      <c r="X7683" t="s">
        <v>10940</v>
      </c>
      <c r="Y7683">
        <v>11</v>
      </c>
      <c r="Z7683" t="s">
        <v>10947</v>
      </c>
      <c r="AA7683">
        <v>0.34999999999999992</v>
      </c>
    </row>
    <row r="7684" spans="1:27" x14ac:dyDescent="0.35">
      <c r="A7684">
        <v>8626</v>
      </c>
      <c r="B7684" t="s">
        <v>9999</v>
      </c>
      <c r="C7684">
        <v>2012</v>
      </c>
      <c r="D7684" s="1">
        <v>41251</v>
      </c>
      <c r="E7684" s="1">
        <v>41255</v>
      </c>
      <c r="F7684" t="s">
        <v>23</v>
      </c>
      <c r="G7684" t="s">
        <v>928</v>
      </c>
      <c r="H7684" t="s">
        <v>929</v>
      </c>
      <c r="I7684" t="s">
        <v>26</v>
      </c>
      <c r="J7684" t="s">
        <v>27</v>
      </c>
      <c r="K7684" t="s">
        <v>8010</v>
      </c>
      <c r="L7684" t="s">
        <v>7873</v>
      </c>
      <c r="M7684">
        <v>80906</v>
      </c>
      <c r="N7684" t="s">
        <v>30</v>
      </c>
      <c r="O7684" t="s">
        <v>7089</v>
      </c>
      <c r="P7684" t="s">
        <v>32</v>
      </c>
      <c r="Q7684" t="s">
        <v>53</v>
      </c>
      <c r="R7684" t="s">
        <v>7090</v>
      </c>
      <c r="S7684">
        <v>15.696000000000002</v>
      </c>
      <c r="T7684">
        <v>3</v>
      </c>
      <c r="U7684">
        <v>0.2</v>
      </c>
      <c r="V7684">
        <v>5.1011999999999995</v>
      </c>
      <c r="W7684" t="s">
        <v>10948</v>
      </c>
      <c r="X7684" t="s">
        <v>10940</v>
      </c>
      <c r="Y7684">
        <v>12</v>
      </c>
      <c r="Z7684" t="s">
        <v>10941</v>
      </c>
      <c r="AA7684">
        <v>0.32499999999999996</v>
      </c>
    </row>
    <row r="7685" spans="1:27" x14ac:dyDescent="0.35">
      <c r="A7685">
        <v>8660</v>
      </c>
      <c r="B7685" t="s">
        <v>10000</v>
      </c>
      <c r="C7685">
        <v>2013</v>
      </c>
      <c r="D7685" s="1">
        <v>41521</v>
      </c>
      <c r="E7685" s="1">
        <v>41526</v>
      </c>
      <c r="F7685" t="s">
        <v>23</v>
      </c>
      <c r="G7685" t="s">
        <v>2054</v>
      </c>
      <c r="H7685" t="s">
        <v>2055</v>
      </c>
      <c r="I7685" t="s">
        <v>26</v>
      </c>
      <c r="J7685" t="s">
        <v>27</v>
      </c>
      <c r="K7685" t="s">
        <v>8163</v>
      </c>
      <c r="L7685" t="s">
        <v>8109</v>
      </c>
      <c r="M7685">
        <v>45231</v>
      </c>
      <c r="N7685" t="s">
        <v>3728</v>
      </c>
      <c r="O7685" t="s">
        <v>1734</v>
      </c>
      <c r="P7685" t="s">
        <v>32</v>
      </c>
      <c r="Q7685" t="s">
        <v>53</v>
      </c>
      <c r="R7685" t="s">
        <v>1735</v>
      </c>
      <c r="S7685">
        <v>30.96</v>
      </c>
      <c r="T7685">
        <v>6</v>
      </c>
      <c r="U7685">
        <v>0.2</v>
      </c>
      <c r="V7685">
        <v>11.223000000000001</v>
      </c>
      <c r="W7685" t="s">
        <v>10936</v>
      </c>
      <c r="X7685" t="s">
        <v>10937</v>
      </c>
      <c r="Y7685">
        <v>9</v>
      </c>
      <c r="Z7685" t="s">
        <v>10949</v>
      </c>
      <c r="AA7685">
        <v>0.36249999999999999</v>
      </c>
    </row>
    <row r="7686" spans="1:27" x14ac:dyDescent="0.35">
      <c r="A7686">
        <v>8703</v>
      </c>
      <c r="B7686" t="s">
        <v>8326</v>
      </c>
      <c r="C7686">
        <v>2014</v>
      </c>
      <c r="D7686" s="1">
        <v>41806</v>
      </c>
      <c r="E7686" s="1">
        <v>41811</v>
      </c>
      <c r="F7686" t="s">
        <v>23</v>
      </c>
      <c r="G7686" t="s">
        <v>1616</v>
      </c>
      <c r="H7686" t="s">
        <v>1617</v>
      </c>
      <c r="I7686" t="s">
        <v>26</v>
      </c>
      <c r="J7686" t="s">
        <v>27</v>
      </c>
      <c r="K7686" t="s">
        <v>8001</v>
      </c>
      <c r="L7686" t="s">
        <v>7919</v>
      </c>
      <c r="M7686">
        <v>37211</v>
      </c>
      <c r="N7686" t="s">
        <v>3507</v>
      </c>
      <c r="O7686" t="s">
        <v>10001</v>
      </c>
      <c r="P7686" t="s">
        <v>32</v>
      </c>
      <c r="Q7686" t="s">
        <v>53</v>
      </c>
      <c r="R7686" t="s">
        <v>10002</v>
      </c>
      <c r="S7686">
        <v>91.360000000000014</v>
      </c>
      <c r="T7686">
        <v>5</v>
      </c>
      <c r="U7686">
        <v>0.2</v>
      </c>
      <c r="V7686">
        <v>29.691999999999993</v>
      </c>
      <c r="W7686" t="s">
        <v>10939</v>
      </c>
      <c r="X7686" t="s">
        <v>10942</v>
      </c>
      <c r="Y7686">
        <v>6</v>
      </c>
      <c r="Z7686" t="s">
        <v>10946</v>
      </c>
      <c r="AA7686">
        <v>0.3249999999999999</v>
      </c>
    </row>
    <row r="7687" spans="1:27" x14ac:dyDescent="0.35">
      <c r="A7687">
        <v>8724</v>
      </c>
      <c r="B7687" t="s">
        <v>10003</v>
      </c>
      <c r="C7687">
        <v>2013</v>
      </c>
      <c r="D7687" s="1">
        <v>41638</v>
      </c>
      <c r="E7687" s="1">
        <v>41640</v>
      </c>
      <c r="F7687" t="s">
        <v>45</v>
      </c>
      <c r="G7687" t="s">
        <v>877</v>
      </c>
      <c r="H7687" t="s">
        <v>878</v>
      </c>
      <c r="I7687" t="s">
        <v>127</v>
      </c>
      <c r="J7687" t="s">
        <v>27</v>
      </c>
      <c r="K7687" t="s">
        <v>7912</v>
      </c>
      <c r="L7687" t="s">
        <v>7878</v>
      </c>
      <c r="M7687">
        <v>33178</v>
      </c>
      <c r="N7687" t="s">
        <v>3507</v>
      </c>
      <c r="O7687" t="s">
        <v>859</v>
      </c>
      <c r="P7687" t="s">
        <v>32</v>
      </c>
      <c r="Q7687" t="s">
        <v>53</v>
      </c>
      <c r="R7687" t="s">
        <v>860</v>
      </c>
      <c r="S7687">
        <v>37.408000000000001</v>
      </c>
      <c r="T7687">
        <v>7</v>
      </c>
      <c r="U7687">
        <v>0.2</v>
      </c>
      <c r="V7687">
        <v>13.0928</v>
      </c>
      <c r="W7687" t="s">
        <v>10936</v>
      </c>
      <c r="X7687" t="s">
        <v>10940</v>
      </c>
      <c r="Y7687">
        <v>12</v>
      </c>
      <c r="Z7687" t="s">
        <v>10941</v>
      </c>
      <c r="AA7687">
        <v>0.35</v>
      </c>
    </row>
    <row r="7688" spans="1:27" x14ac:dyDescent="0.35">
      <c r="A7688">
        <v>8725</v>
      </c>
      <c r="B7688" t="s">
        <v>10003</v>
      </c>
      <c r="C7688">
        <v>2013</v>
      </c>
      <c r="D7688" s="1">
        <v>41638</v>
      </c>
      <c r="E7688" s="1">
        <v>41640</v>
      </c>
      <c r="F7688" t="s">
        <v>45</v>
      </c>
      <c r="G7688" t="s">
        <v>877</v>
      </c>
      <c r="H7688" t="s">
        <v>878</v>
      </c>
      <c r="I7688" t="s">
        <v>127</v>
      </c>
      <c r="J7688" t="s">
        <v>27</v>
      </c>
      <c r="K7688" t="s">
        <v>7912</v>
      </c>
      <c r="L7688" t="s">
        <v>7878</v>
      </c>
      <c r="M7688">
        <v>33178</v>
      </c>
      <c r="N7688" t="s">
        <v>3507</v>
      </c>
      <c r="O7688" t="s">
        <v>1113</v>
      </c>
      <c r="P7688" t="s">
        <v>32</v>
      </c>
      <c r="Q7688" t="s">
        <v>53</v>
      </c>
      <c r="R7688" t="s">
        <v>1114</v>
      </c>
      <c r="S7688">
        <v>25.344000000000001</v>
      </c>
      <c r="T7688">
        <v>6</v>
      </c>
      <c r="U7688">
        <v>0.2</v>
      </c>
      <c r="V7688">
        <v>8.8704000000000018</v>
      </c>
      <c r="W7688" t="s">
        <v>10936</v>
      </c>
      <c r="X7688" t="s">
        <v>10940</v>
      </c>
      <c r="Y7688">
        <v>12</v>
      </c>
      <c r="Z7688" t="s">
        <v>10941</v>
      </c>
      <c r="AA7688">
        <v>0.35000000000000003</v>
      </c>
    </row>
    <row r="7689" spans="1:27" x14ac:dyDescent="0.35">
      <c r="A7689">
        <v>8752</v>
      </c>
      <c r="B7689" t="s">
        <v>8561</v>
      </c>
      <c r="C7689">
        <v>2013</v>
      </c>
      <c r="D7689" s="1">
        <v>41400</v>
      </c>
      <c r="E7689" s="1">
        <v>41404</v>
      </c>
      <c r="F7689" t="s">
        <v>23</v>
      </c>
      <c r="G7689" t="s">
        <v>857</v>
      </c>
      <c r="H7689" t="s">
        <v>858</v>
      </c>
      <c r="I7689" t="s">
        <v>127</v>
      </c>
      <c r="J7689" t="s">
        <v>27</v>
      </c>
      <c r="K7689" t="s">
        <v>7956</v>
      </c>
      <c r="L7689" t="s">
        <v>7878</v>
      </c>
      <c r="M7689">
        <v>32303</v>
      </c>
      <c r="N7689" t="s">
        <v>3507</v>
      </c>
      <c r="O7689" t="s">
        <v>10004</v>
      </c>
      <c r="P7689" t="s">
        <v>32</v>
      </c>
      <c r="Q7689" t="s">
        <v>53</v>
      </c>
      <c r="R7689" t="s">
        <v>10005</v>
      </c>
      <c r="S7689">
        <v>93.248000000000005</v>
      </c>
      <c r="T7689">
        <v>4</v>
      </c>
      <c r="U7689">
        <v>0.2</v>
      </c>
      <c r="V7689">
        <v>31.4712</v>
      </c>
      <c r="W7689" t="s">
        <v>10936</v>
      </c>
      <c r="X7689" t="s">
        <v>10942</v>
      </c>
      <c r="Y7689">
        <v>5</v>
      </c>
      <c r="Z7689" t="s">
        <v>10952</v>
      </c>
      <c r="AA7689">
        <v>0.33749999999999997</v>
      </c>
    </row>
    <row r="7690" spans="1:27" x14ac:dyDescent="0.35">
      <c r="A7690">
        <v>8773</v>
      </c>
      <c r="B7690" t="s">
        <v>9536</v>
      </c>
      <c r="C7690">
        <v>2014</v>
      </c>
      <c r="D7690" s="1">
        <v>41897</v>
      </c>
      <c r="E7690" s="1">
        <v>41900</v>
      </c>
      <c r="F7690" t="s">
        <v>56</v>
      </c>
      <c r="G7690" t="s">
        <v>4015</v>
      </c>
      <c r="H7690" t="s">
        <v>4016</v>
      </c>
      <c r="I7690" t="s">
        <v>26</v>
      </c>
      <c r="J7690" t="s">
        <v>27</v>
      </c>
      <c r="K7690" t="s">
        <v>8006</v>
      </c>
      <c r="L7690" t="s">
        <v>7858</v>
      </c>
      <c r="M7690">
        <v>27604</v>
      </c>
      <c r="N7690" t="s">
        <v>3507</v>
      </c>
      <c r="O7690" t="s">
        <v>7095</v>
      </c>
      <c r="P7690" t="s">
        <v>32</v>
      </c>
      <c r="Q7690" t="s">
        <v>53</v>
      </c>
      <c r="R7690" t="s">
        <v>7096</v>
      </c>
      <c r="S7690">
        <v>74.352000000000004</v>
      </c>
      <c r="T7690">
        <v>3</v>
      </c>
      <c r="U7690">
        <v>0.2</v>
      </c>
      <c r="V7690">
        <v>23.234999999999992</v>
      </c>
      <c r="W7690" t="s">
        <v>10939</v>
      </c>
      <c r="X7690" t="s">
        <v>10937</v>
      </c>
      <c r="Y7690">
        <v>9</v>
      </c>
      <c r="Z7690" t="s">
        <v>10949</v>
      </c>
      <c r="AA7690">
        <v>0.31249999999999989</v>
      </c>
    </row>
    <row r="7691" spans="1:27" x14ac:dyDescent="0.35">
      <c r="A7691">
        <v>8787</v>
      </c>
      <c r="B7691" t="s">
        <v>8564</v>
      </c>
      <c r="C7691">
        <v>2014</v>
      </c>
      <c r="D7691" s="1">
        <v>41788</v>
      </c>
      <c r="E7691" s="1">
        <v>41793</v>
      </c>
      <c r="F7691" t="s">
        <v>23</v>
      </c>
      <c r="G7691" t="s">
        <v>1658</v>
      </c>
      <c r="H7691" t="s">
        <v>1659</v>
      </c>
      <c r="I7691" t="s">
        <v>26</v>
      </c>
      <c r="J7691" t="s">
        <v>27</v>
      </c>
      <c r="K7691" t="s">
        <v>8050</v>
      </c>
      <c r="L7691" t="s">
        <v>8021</v>
      </c>
      <c r="M7691">
        <v>85023</v>
      </c>
      <c r="N7691" t="s">
        <v>30</v>
      </c>
      <c r="O7691" t="s">
        <v>7134</v>
      </c>
      <c r="P7691" t="s">
        <v>32</v>
      </c>
      <c r="Q7691" t="s">
        <v>53</v>
      </c>
      <c r="R7691" t="s">
        <v>7135</v>
      </c>
      <c r="S7691">
        <v>15.552000000000003</v>
      </c>
      <c r="T7691">
        <v>3</v>
      </c>
      <c r="U7691">
        <v>0.2</v>
      </c>
      <c r="V7691">
        <v>5.4432</v>
      </c>
      <c r="W7691" t="s">
        <v>10939</v>
      </c>
      <c r="X7691" t="s">
        <v>10942</v>
      </c>
      <c r="Y7691">
        <v>5</v>
      </c>
      <c r="Z7691" t="s">
        <v>10952</v>
      </c>
      <c r="AA7691">
        <v>0.34999999999999992</v>
      </c>
    </row>
    <row r="7692" spans="1:27" x14ac:dyDescent="0.35">
      <c r="A7692">
        <v>8801</v>
      </c>
      <c r="B7692" t="s">
        <v>10006</v>
      </c>
      <c r="C7692">
        <v>2014</v>
      </c>
      <c r="D7692" s="1">
        <v>41967</v>
      </c>
      <c r="E7692" s="1">
        <v>41971</v>
      </c>
      <c r="F7692" t="s">
        <v>23</v>
      </c>
      <c r="G7692" t="s">
        <v>1375</v>
      </c>
      <c r="H7692" t="s">
        <v>1376</v>
      </c>
      <c r="I7692" t="s">
        <v>26</v>
      </c>
      <c r="J7692" t="s">
        <v>27</v>
      </c>
      <c r="K7692" t="s">
        <v>7864</v>
      </c>
      <c r="L7692" t="s">
        <v>7865</v>
      </c>
      <c r="M7692">
        <v>60623</v>
      </c>
      <c r="N7692" t="s">
        <v>3479</v>
      </c>
      <c r="O7692" t="s">
        <v>1017</v>
      </c>
      <c r="P7692" t="s">
        <v>32</v>
      </c>
      <c r="Q7692" t="s">
        <v>53</v>
      </c>
      <c r="R7692" t="s">
        <v>1018</v>
      </c>
      <c r="S7692">
        <v>10.688000000000001</v>
      </c>
      <c r="T7692">
        <v>2</v>
      </c>
      <c r="U7692">
        <v>0.2</v>
      </c>
      <c r="V7692">
        <v>3.7407999999999997</v>
      </c>
      <c r="W7692" t="s">
        <v>10939</v>
      </c>
      <c r="X7692" t="s">
        <v>10940</v>
      </c>
      <c r="Y7692">
        <v>11</v>
      </c>
      <c r="Z7692" t="s">
        <v>10947</v>
      </c>
      <c r="AA7692">
        <v>0.35</v>
      </c>
    </row>
    <row r="7693" spans="1:27" x14ac:dyDescent="0.35">
      <c r="A7693">
        <v>8824</v>
      </c>
      <c r="B7693" t="s">
        <v>7935</v>
      </c>
      <c r="C7693">
        <v>2014</v>
      </c>
      <c r="D7693" s="1">
        <v>41947</v>
      </c>
      <c r="E7693" s="1">
        <v>41951</v>
      </c>
      <c r="F7693" t="s">
        <v>23</v>
      </c>
      <c r="G7693" t="s">
        <v>3470</v>
      </c>
      <c r="H7693" t="s">
        <v>3471</v>
      </c>
      <c r="I7693" t="s">
        <v>38</v>
      </c>
      <c r="J7693" t="s">
        <v>27</v>
      </c>
      <c r="K7693" t="s">
        <v>7905</v>
      </c>
      <c r="L7693" t="s">
        <v>7878</v>
      </c>
      <c r="M7693">
        <v>32839</v>
      </c>
      <c r="N7693" t="s">
        <v>3507</v>
      </c>
      <c r="O7693" t="s">
        <v>1218</v>
      </c>
      <c r="P7693" t="s">
        <v>32</v>
      </c>
      <c r="Q7693" t="s">
        <v>53</v>
      </c>
      <c r="R7693" t="s">
        <v>1219</v>
      </c>
      <c r="S7693">
        <v>10.688000000000001</v>
      </c>
      <c r="T7693">
        <v>2</v>
      </c>
      <c r="U7693">
        <v>0.2</v>
      </c>
      <c r="V7693">
        <v>3.7407999999999997</v>
      </c>
      <c r="W7693" t="s">
        <v>10939</v>
      </c>
      <c r="X7693" t="s">
        <v>10940</v>
      </c>
      <c r="Y7693">
        <v>11</v>
      </c>
      <c r="Z7693" t="s">
        <v>10947</v>
      </c>
      <c r="AA7693">
        <v>0.35</v>
      </c>
    </row>
    <row r="7694" spans="1:27" x14ac:dyDescent="0.35">
      <c r="A7694">
        <v>8847</v>
      </c>
      <c r="B7694" t="s">
        <v>9430</v>
      </c>
      <c r="C7694">
        <v>2014</v>
      </c>
      <c r="D7694" s="1">
        <v>41992</v>
      </c>
      <c r="E7694" s="1">
        <v>41997</v>
      </c>
      <c r="F7694" t="s">
        <v>23</v>
      </c>
      <c r="G7694" t="s">
        <v>7978</v>
      </c>
      <c r="H7694" t="s">
        <v>7979</v>
      </c>
      <c r="I7694" t="s">
        <v>38</v>
      </c>
      <c r="J7694" t="s">
        <v>27</v>
      </c>
      <c r="K7694" t="s">
        <v>3521</v>
      </c>
      <c r="L7694" t="s">
        <v>8109</v>
      </c>
      <c r="M7694">
        <v>43229</v>
      </c>
      <c r="N7694" t="s">
        <v>3728</v>
      </c>
      <c r="O7694" t="s">
        <v>3373</v>
      </c>
      <c r="P7694" t="s">
        <v>32</v>
      </c>
      <c r="Q7694" t="s">
        <v>53</v>
      </c>
      <c r="R7694" t="s">
        <v>3374</v>
      </c>
      <c r="S7694">
        <v>91.360000000000014</v>
      </c>
      <c r="T7694">
        <v>5</v>
      </c>
      <c r="U7694">
        <v>0.2</v>
      </c>
      <c r="V7694">
        <v>29.691999999999993</v>
      </c>
      <c r="W7694" t="s">
        <v>10939</v>
      </c>
      <c r="X7694" t="s">
        <v>10940</v>
      </c>
      <c r="Y7694">
        <v>12</v>
      </c>
      <c r="Z7694" t="s">
        <v>10941</v>
      </c>
      <c r="AA7694">
        <v>0.3249999999999999</v>
      </c>
    </row>
    <row r="7695" spans="1:27" x14ac:dyDescent="0.35">
      <c r="A7695">
        <v>8852</v>
      </c>
      <c r="B7695" t="s">
        <v>8331</v>
      </c>
      <c r="C7695">
        <v>2012</v>
      </c>
      <c r="D7695" s="1">
        <v>41092</v>
      </c>
      <c r="E7695" s="1">
        <v>41094</v>
      </c>
      <c r="F7695" t="s">
        <v>56</v>
      </c>
      <c r="G7695" t="s">
        <v>1356</v>
      </c>
      <c r="H7695" t="s">
        <v>1357</v>
      </c>
      <c r="I7695" t="s">
        <v>26</v>
      </c>
      <c r="J7695" t="s">
        <v>27</v>
      </c>
      <c r="K7695" t="s">
        <v>8006</v>
      </c>
      <c r="L7695" t="s">
        <v>7858</v>
      </c>
      <c r="M7695">
        <v>27604</v>
      </c>
      <c r="N7695" t="s">
        <v>3507</v>
      </c>
      <c r="O7695" t="s">
        <v>1707</v>
      </c>
      <c r="P7695" t="s">
        <v>32</v>
      </c>
      <c r="Q7695" t="s">
        <v>53</v>
      </c>
      <c r="R7695" t="s">
        <v>1708</v>
      </c>
      <c r="S7695">
        <v>9.3920000000000012</v>
      </c>
      <c r="T7695">
        <v>2</v>
      </c>
      <c r="U7695">
        <v>0.2</v>
      </c>
      <c r="V7695">
        <v>3.2871999999999999</v>
      </c>
      <c r="W7695" t="s">
        <v>10948</v>
      </c>
      <c r="X7695" t="s">
        <v>10937</v>
      </c>
      <c r="Y7695">
        <v>7</v>
      </c>
      <c r="Z7695" t="s">
        <v>10938</v>
      </c>
      <c r="AA7695">
        <v>0.34999999999999992</v>
      </c>
    </row>
    <row r="7696" spans="1:27" x14ac:dyDescent="0.35">
      <c r="A7696">
        <v>8884</v>
      </c>
      <c r="B7696" t="s">
        <v>8567</v>
      </c>
      <c r="C7696">
        <v>2014</v>
      </c>
      <c r="D7696" s="1">
        <v>41933</v>
      </c>
      <c r="E7696" s="1">
        <v>41938</v>
      </c>
      <c r="F7696" t="s">
        <v>23</v>
      </c>
      <c r="G7696" t="s">
        <v>4776</v>
      </c>
      <c r="H7696" t="s">
        <v>4777</v>
      </c>
      <c r="I7696" t="s">
        <v>26</v>
      </c>
      <c r="J7696" t="s">
        <v>27</v>
      </c>
      <c r="K7696" t="s">
        <v>8310</v>
      </c>
      <c r="L7696" t="s">
        <v>7858</v>
      </c>
      <c r="M7696">
        <v>27707</v>
      </c>
      <c r="N7696" t="s">
        <v>3507</v>
      </c>
      <c r="O7696" t="s">
        <v>2615</v>
      </c>
      <c r="P7696" t="s">
        <v>32</v>
      </c>
      <c r="Q7696" t="s">
        <v>53</v>
      </c>
      <c r="R7696" t="s">
        <v>2616</v>
      </c>
      <c r="S7696">
        <v>14.352000000000002</v>
      </c>
      <c r="T7696">
        <v>3</v>
      </c>
      <c r="U7696">
        <v>0.2</v>
      </c>
      <c r="V7696">
        <v>4.4849999999999994</v>
      </c>
      <c r="W7696" t="s">
        <v>10939</v>
      </c>
      <c r="X7696" t="s">
        <v>10940</v>
      </c>
      <c r="Y7696">
        <v>10</v>
      </c>
      <c r="Z7696" t="s">
        <v>10945</v>
      </c>
      <c r="AA7696">
        <v>0.31249999999999989</v>
      </c>
    </row>
    <row r="7697" spans="1:27" x14ac:dyDescent="0.35">
      <c r="A7697">
        <v>8902</v>
      </c>
      <c r="B7697" t="s">
        <v>10007</v>
      </c>
      <c r="C7697">
        <v>2013</v>
      </c>
      <c r="D7697" s="1">
        <v>41426</v>
      </c>
      <c r="E7697" s="1">
        <v>41430</v>
      </c>
      <c r="F7697" t="s">
        <v>23</v>
      </c>
      <c r="G7697" t="s">
        <v>7978</v>
      </c>
      <c r="H7697" t="s">
        <v>7979</v>
      </c>
      <c r="I7697" t="s">
        <v>38</v>
      </c>
      <c r="J7697" t="s">
        <v>27</v>
      </c>
      <c r="K7697" t="s">
        <v>3633</v>
      </c>
      <c r="L7697" t="s">
        <v>7865</v>
      </c>
      <c r="M7697">
        <v>62521</v>
      </c>
      <c r="N7697" t="s">
        <v>3479</v>
      </c>
      <c r="O7697" t="s">
        <v>1392</v>
      </c>
      <c r="P7697" t="s">
        <v>32</v>
      </c>
      <c r="Q7697" t="s">
        <v>53</v>
      </c>
      <c r="R7697" t="s">
        <v>1393</v>
      </c>
      <c r="S7697">
        <v>18.496000000000002</v>
      </c>
      <c r="T7697">
        <v>4</v>
      </c>
      <c r="U7697">
        <v>0.2</v>
      </c>
      <c r="V7697">
        <v>6.7048000000000005</v>
      </c>
      <c r="W7697" t="s">
        <v>10936</v>
      </c>
      <c r="X7697" t="s">
        <v>10942</v>
      </c>
      <c r="Y7697">
        <v>6</v>
      </c>
      <c r="Z7697" t="s">
        <v>10946</v>
      </c>
      <c r="AA7697">
        <v>0.36249999999999999</v>
      </c>
    </row>
    <row r="7698" spans="1:27" x14ac:dyDescent="0.35">
      <c r="A7698">
        <v>8904</v>
      </c>
      <c r="B7698" t="s">
        <v>10007</v>
      </c>
      <c r="C7698">
        <v>2013</v>
      </c>
      <c r="D7698" s="1">
        <v>41426</v>
      </c>
      <c r="E7698" s="1">
        <v>41430</v>
      </c>
      <c r="F7698" t="s">
        <v>23</v>
      </c>
      <c r="G7698" t="s">
        <v>7978</v>
      </c>
      <c r="H7698" t="s">
        <v>7979</v>
      </c>
      <c r="I7698" t="s">
        <v>38</v>
      </c>
      <c r="J7698" t="s">
        <v>27</v>
      </c>
      <c r="K7698" t="s">
        <v>3633</v>
      </c>
      <c r="L7698" t="s">
        <v>7865</v>
      </c>
      <c r="M7698">
        <v>62521</v>
      </c>
      <c r="N7698" t="s">
        <v>3479</v>
      </c>
      <c r="O7698" t="s">
        <v>7223</v>
      </c>
      <c r="P7698" t="s">
        <v>32</v>
      </c>
      <c r="Q7698" t="s">
        <v>53</v>
      </c>
      <c r="R7698" t="s">
        <v>7224</v>
      </c>
      <c r="S7698">
        <v>10.368000000000002</v>
      </c>
      <c r="T7698">
        <v>2</v>
      </c>
      <c r="U7698">
        <v>0.2</v>
      </c>
      <c r="V7698">
        <v>3.6288</v>
      </c>
      <c r="W7698" t="s">
        <v>10936</v>
      </c>
      <c r="X7698" t="s">
        <v>10942</v>
      </c>
      <c r="Y7698">
        <v>6</v>
      </c>
      <c r="Z7698" t="s">
        <v>10946</v>
      </c>
      <c r="AA7698">
        <v>0.34999999999999992</v>
      </c>
    </row>
    <row r="7699" spans="1:27" x14ac:dyDescent="0.35">
      <c r="A7699">
        <v>8935</v>
      </c>
      <c r="B7699" t="s">
        <v>8749</v>
      </c>
      <c r="C7699">
        <v>2014</v>
      </c>
      <c r="D7699" s="1">
        <v>41879</v>
      </c>
      <c r="E7699" s="1">
        <v>41879</v>
      </c>
      <c r="F7699" t="s">
        <v>234</v>
      </c>
      <c r="G7699" t="s">
        <v>2892</v>
      </c>
      <c r="H7699" t="s">
        <v>2893</v>
      </c>
      <c r="I7699" t="s">
        <v>26</v>
      </c>
      <c r="J7699" t="s">
        <v>27</v>
      </c>
      <c r="K7699" t="s">
        <v>8101</v>
      </c>
      <c r="L7699" t="s">
        <v>8102</v>
      </c>
      <c r="M7699">
        <v>19120</v>
      </c>
      <c r="N7699" t="s">
        <v>3728</v>
      </c>
      <c r="O7699" t="s">
        <v>2089</v>
      </c>
      <c r="P7699" t="s">
        <v>32</v>
      </c>
      <c r="Q7699" t="s">
        <v>53</v>
      </c>
      <c r="R7699" t="s">
        <v>2090</v>
      </c>
      <c r="S7699">
        <v>12.672000000000001</v>
      </c>
      <c r="T7699">
        <v>3</v>
      </c>
      <c r="U7699">
        <v>0.2</v>
      </c>
      <c r="V7699">
        <v>3.96</v>
      </c>
      <c r="W7699" t="s">
        <v>10939</v>
      </c>
      <c r="X7699" t="s">
        <v>10937</v>
      </c>
      <c r="Y7699">
        <v>8</v>
      </c>
      <c r="Z7699" t="s">
        <v>10954</v>
      </c>
      <c r="AA7699">
        <v>0.3125</v>
      </c>
    </row>
    <row r="7700" spans="1:27" x14ac:dyDescent="0.35">
      <c r="A7700">
        <v>8995</v>
      </c>
      <c r="B7700" t="s">
        <v>9537</v>
      </c>
      <c r="C7700">
        <v>2011</v>
      </c>
      <c r="D7700" s="1">
        <v>40770</v>
      </c>
      <c r="E7700" s="1">
        <v>40772</v>
      </c>
      <c r="F7700" t="s">
        <v>56</v>
      </c>
      <c r="G7700" t="s">
        <v>3216</v>
      </c>
      <c r="H7700" t="s">
        <v>3217</v>
      </c>
      <c r="I7700" t="s">
        <v>38</v>
      </c>
      <c r="J7700" t="s">
        <v>27</v>
      </c>
      <c r="K7700" t="s">
        <v>8340</v>
      </c>
      <c r="L7700" t="s">
        <v>7878</v>
      </c>
      <c r="M7700">
        <v>33021</v>
      </c>
      <c r="N7700" t="s">
        <v>3507</v>
      </c>
      <c r="O7700" t="s">
        <v>10001</v>
      </c>
      <c r="P7700" t="s">
        <v>32</v>
      </c>
      <c r="Q7700" t="s">
        <v>53</v>
      </c>
      <c r="R7700" t="s">
        <v>10002</v>
      </c>
      <c r="S7700">
        <v>91.360000000000014</v>
      </c>
      <c r="T7700">
        <v>5</v>
      </c>
      <c r="U7700">
        <v>0.2</v>
      </c>
      <c r="V7700">
        <v>29.691999999999993</v>
      </c>
      <c r="W7700" t="s">
        <v>10944</v>
      </c>
      <c r="X7700" t="s">
        <v>10937</v>
      </c>
      <c r="Y7700">
        <v>8</v>
      </c>
      <c r="Z7700" t="s">
        <v>10954</v>
      </c>
      <c r="AA7700">
        <v>0.3249999999999999</v>
      </c>
    </row>
    <row r="7701" spans="1:27" x14ac:dyDescent="0.35">
      <c r="A7701">
        <v>9010</v>
      </c>
      <c r="B7701" t="s">
        <v>10008</v>
      </c>
      <c r="C7701">
        <v>2014</v>
      </c>
      <c r="D7701" s="1">
        <v>41833</v>
      </c>
      <c r="E7701" s="1">
        <v>41839</v>
      </c>
      <c r="F7701" t="s">
        <v>23</v>
      </c>
      <c r="G7701" t="s">
        <v>7341</v>
      </c>
      <c r="H7701" t="s">
        <v>7342</v>
      </c>
      <c r="I7701" t="s">
        <v>38</v>
      </c>
      <c r="J7701" t="s">
        <v>27</v>
      </c>
      <c r="K7701" t="s">
        <v>2910</v>
      </c>
      <c r="L7701" t="s">
        <v>8109</v>
      </c>
      <c r="M7701">
        <v>45014</v>
      </c>
      <c r="N7701" t="s">
        <v>3728</v>
      </c>
      <c r="O7701" t="s">
        <v>7125</v>
      </c>
      <c r="P7701" t="s">
        <v>32</v>
      </c>
      <c r="Q7701" t="s">
        <v>53</v>
      </c>
      <c r="R7701" t="s">
        <v>7126</v>
      </c>
      <c r="S7701">
        <v>3.8159999999999998</v>
      </c>
      <c r="T7701">
        <v>1</v>
      </c>
      <c r="U7701">
        <v>0.2</v>
      </c>
      <c r="V7701">
        <v>1.1924999999999997</v>
      </c>
      <c r="W7701" t="s">
        <v>10939</v>
      </c>
      <c r="X7701" t="s">
        <v>10937</v>
      </c>
      <c r="Y7701">
        <v>7</v>
      </c>
      <c r="Z7701" t="s">
        <v>10938</v>
      </c>
      <c r="AA7701">
        <v>0.31249999999999994</v>
      </c>
    </row>
    <row r="7702" spans="1:27" x14ac:dyDescent="0.35">
      <c r="A7702">
        <v>9064</v>
      </c>
      <c r="B7702" t="s">
        <v>10009</v>
      </c>
      <c r="C7702">
        <v>2011</v>
      </c>
      <c r="D7702" s="1">
        <v>40830</v>
      </c>
      <c r="E7702" s="1">
        <v>40836</v>
      </c>
      <c r="F7702" t="s">
        <v>23</v>
      </c>
      <c r="G7702" t="s">
        <v>2430</v>
      </c>
      <c r="H7702" t="s">
        <v>2431</v>
      </c>
      <c r="I7702" t="s">
        <v>38</v>
      </c>
      <c r="J7702" t="s">
        <v>27</v>
      </c>
      <c r="K7702" t="s">
        <v>7864</v>
      </c>
      <c r="L7702" t="s">
        <v>7865</v>
      </c>
      <c r="M7702">
        <v>60653</v>
      </c>
      <c r="N7702" t="s">
        <v>3479</v>
      </c>
      <c r="O7702" t="s">
        <v>2119</v>
      </c>
      <c r="P7702" t="s">
        <v>32</v>
      </c>
      <c r="Q7702" t="s">
        <v>53</v>
      </c>
      <c r="R7702" t="s">
        <v>2120</v>
      </c>
      <c r="S7702">
        <v>322.19200000000001</v>
      </c>
      <c r="T7702">
        <v>13</v>
      </c>
      <c r="U7702">
        <v>0.2</v>
      </c>
      <c r="V7702">
        <v>100.68499999999997</v>
      </c>
      <c r="W7702" t="s">
        <v>10944</v>
      </c>
      <c r="X7702" t="s">
        <v>10940</v>
      </c>
      <c r="Y7702">
        <v>10</v>
      </c>
      <c r="Z7702" t="s">
        <v>10945</v>
      </c>
      <c r="AA7702">
        <v>0.31249999999999989</v>
      </c>
    </row>
    <row r="7703" spans="1:27" x14ac:dyDescent="0.35">
      <c r="A7703">
        <v>9066</v>
      </c>
      <c r="B7703" t="s">
        <v>10009</v>
      </c>
      <c r="C7703">
        <v>2011</v>
      </c>
      <c r="D7703" s="1">
        <v>40830</v>
      </c>
      <c r="E7703" s="1">
        <v>40836</v>
      </c>
      <c r="F7703" t="s">
        <v>23</v>
      </c>
      <c r="G7703" t="s">
        <v>2430</v>
      </c>
      <c r="H7703" t="s">
        <v>2431</v>
      </c>
      <c r="I7703" t="s">
        <v>38</v>
      </c>
      <c r="J7703" t="s">
        <v>27</v>
      </c>
      <c r="K7703" t="s">
        <v>7864</v>
      </c>
      <c r="L7703" t="s">
        <v>7865</v>
      </c>
      <c r="M7703">
        <v>60653</v>
      </c>
      <c r="N7703" t="s">
        <v>3479</v>
      </c>
      <c r="O7703" t="s">
        <v>2397</v>
      </c>
      <c r="P7703" t="s">
        <v>32</v>
      </c>
      <c r="Q7703" t="s">
        <v>53</v>
      </c>
      <c r="R7703" t="s">
        <v>2398</v>
      </c>
      <c r="S7703">
        <v>19.136000000000003</v>
      </c>
      <c r="T7703">
        <v>4</v>
      </c>
      <c r="U7703">
        <v>0.2</v>
      </c>
      <c r="V7703">
        <v>6.9367999999999999</v>
      </c>
      <c r="W7703" t="s">
        <v>10944</v>
      </c>
      <c r="X7703" t="s">
        <v>10940</v>
      </c>
      <c r="Y7703">
        <v>10</v>
      </c>
      <c r="Z7703" t="s">
        <v>10945</v>
      </c>
      <c r="AA7703">
        <v>0.36249999999999993</v>
      </c>
    </row>
    <row r="7704" spans="1:27" x14ac:dyDescent="0.35">
      <c r="A7704">
        <v>9092</v>
      </c>
      <c r="B7704" t="s">
        <v>10010</v>
      </c>
      <c r="C7704">
        <v>2012</v>
      </c>
      <c r="D7704" s="1">
        <v>41088</v>
      </c>
      <c r="E7704" s="1">
        <v>41093</v>
      </c>
      <c r="F7704" t="s">
        <v>45</v>
      </c>
      <c r="G7704" t="s">
        <v>1804</v>
      </c>
      <c r="H7704" t="s">
        <v>1805</v>
      </c>
      <c r="I7704" t="s">
        <v>26</v>
      </c>
      <c r="J7704" t="s">
        <v>27</v>
      </c>
      <c r="K7704" t="s">
        <v>4913</v>
      </c>
      <c r="L7704" t="s">
        <v>8109</v>
      </c>
      <c r="M7704">
        <v>45373</v>
      </c>
      <c r="N7704" t="s">
        <v>3728</v>
      </c>
      <c r="O7704" t="s">
        <v>7020</v>
      </c>
      <c r="P7704" t="s">
        <v>32</v>
      </c>
      <c r="Q7704" t="s">
        <v>53</v>
      </c>
      <c r="R7704" t="s">
        <v>7021</v>
      </c>
      <c r="S7704">
        <v>15.552000000000003</v>
      </c>
      <c r="T7704">
        <v>3</v>
      </c>
      <c r="U7704">
        <v>0.2</v>
      </c>
      <c r="V7704">
        <v>5.4432</v>
      </c>
      <c r="W7704" t="s">
        <v>10948</v>
      </c>
      <c r="X7704" t="s">
        <v>10942</v>
      </c>
      <c r="Y7704">
        <v>6</v>
      </c>
      <c r="Z7704" t="s">
        <v>10946</v>
      </c>
      <c r="AA7704">
        <v>0.34999999999999992</v>
      </c>
    </row>
    <row r="7705" spans="1:27" x14ac:dyDescent="0.35">
      <c r="A7705">
        <v>9119</v>
      </c>
      <c r="B7705" t="s">
        <v>8342</v>
      </c>
      <c r="C7705">
        <v>2014</v>
      </c>
      <c r="D7705" s="1">
        <v>41659</v>
      </c>
      <c r="E7705" s="1">
        <v>41664</v>
      </c>
      <c r="F7705" t="s">
        <v>45</v>
      </c>
      <c r="G7705" t="s">
        <v>3081</v>
      </c>
      <c r="H7705" t="s">
        <v>3082</v>
      </c>
      <c r="I7705" t="s">
        <v>38</v>
      </c>
      <c r="J7705" t="s">
        <v>27</v>
      </c>
      <c r="K7705" t="s">
        <v>8101</v>
      </c>
      <c r="L7705" t="s">
        <v>8102</v>
      </c>
      <c r="M7705">
        <v>19140</v>
      </c>
      <c r="N7705" t="s">
        <v>3728</v>
      </c>
      <c r="O7705" t="s">
        <v>7074</v>
      </c>
      <c r="P7705" t="s">
        <v>32</v>
      </c>
      <c r="Q7705" t="s">
        <v>53</v>
      </c>
      <c r="R7705" t="s">
        <v>7075</v>
      </c>
      <c r="S7705">
        <v>21.696000000000002</v>
      </c>
      <c r="T7705">
        <v>4</v>
      </c>
      <c r="U7705">
        <v>0.2</v>
      </c>
      <c r="V7705">
        <v>7.0511999999999988</v>
      </c>
      <c r="W7705" t="s">
        <v>10939</v>
      </c>
      <c r="X7705" t="s">
        <v>10950</v>
      </c>
      <c r="Y7705">
        <v>1</v>
      </c>
      <c r="Z7705" t="s">
        <v>10951</v>
      </c>
      <c r="AA7705">
        <v>0.3249999999999999</v>
      </c>
    </row>
    <row r="7706" spans="1:27" x14ac:dyDescent="0.35">
      <c r="A7706">
        <v>9137</v>
      </c>
      <c r="B7706" t="s">
        <v>9634</v>
      </c>
      <c r="C7706">
        <v>2013</v>
      </c>
      <c r="D7706" s="1">
        <v>41377</v>
      </c>
      <c r="E7706" s="1">
        <v>41382</v>
      </c>
      <c r="F7706" t="s">
        <v>23</v>
      </c>
      <c r="G7706" t="s">
        <v>4158</v>
      </c>
      <c r="H7706" t="s">
        <v>4159</v>
      </c>
      <c r="I7706" t="s">
        <v>26</v>
      </c>
      <c r="J7706" t="s">
        <v>27</v>
      </c>
      <c r="K7706" t="s">
        <v>8283</v>
      </c>
      <c r="L7706" t="s">
        <v>7858</v>
      </c>
      <c r="M7706">
        <v>27893</v>
      </c>
      <c r="N7706" t="s">
        <v>3507</v>
      </c>
      <c r="O7706" t="s">
        <v>7167</v>
      </c>
      <c r="P7706" t="s">
        <v>32</v>
      </c>
      <c r="Q7706" t="s">
        <v>53</v>
      </c>
      <c r="R7706" t="s">
        <v>7168</v>
      </c>
      <c r="S7706">
        <v>10.272000000000002</v>
      </c>
      <c r="T7706">
        <v>3</v>
      </c>
      <c r="U7706">
        <v>0.2</v>
      </c>
      <c r="V7706">
        <v>3.4668000000000001</v>
      </c>
      <c r="W7706" t="s">
        <v>10936</v>
      </c>
      <c r="X7706" t="s">
        <v>10942</v>
      </c>
      <c r="Y7706">
        <v>4</v>
      </c>
      <c r="Z7706" t="s">
        <v>10943</v>
      </c>
      <c r="AA7706">
        <v>0.33749999999999997</v>
      </c>
    </row>
    <row r="7707" spans="1:27" x14ac:dyDescent="0.35">
      <c r="A7707">
        <v>9192</v>
      </c>
      <c r="B7707" t="s">
        <v>8787</v>
      </c>
      <c r="C7707">
        <v>2012</v>
      </c>
      <c r="D7707" s="1">
        <v>41142</v>
      </c>
      <c r="E7707" s="1">
        <v>41146</v>
      </c>
      <c r="F7707" t="s">
        <v>23</v>
      </c>
      <c r="G7707" t="s">
        <v>240</v>
      </c>
      <c r="H7707" t="s">
        <v>241</v>
      </c>
      <c r="I7707" t="s">
        <v>127</v>
      </c>
      <c r="J7707" t="s">
        <v>27</v>
      </c>
      <c r="K7707" t="s">
        <v>8147</v>
      </c>
      <c r="L7707" t="s">
        <v>8102</v>
      </c>
      <c r="M7707">
        <v>18103</v>
      </c>
      <c r="N7707" t="s">
        <v>3728</v>
      </c>
      <c r="O7707" t="s">
        <v>1120</v>
      </c>
      <c r="P7707" t="s">
        <v>32</v>
      </c>
      <c r="Q7707" t="s">
        <v>53</v>
      </c>
      <c r="R7707" t="s">
        <v>1121</v>
      </c>
      <c r="S7707">
        <v>49.568000000000005</v>
      </c>
      <c r="T7707">
        <v>2</v>
      </c>
      <c r="U7707">
        <v>0.2</v>
      </c>
      <c r="V7707">
        <v>15.489999999999997</v>
      </c>
      <c r="W7707" t="s">
        <v>10948</v>
      </c>
      <c r="X7707" t="s">
        <v>10937</v>
      </c>
      <c r="Y7707">
        <v>8</v>
      </c>
      <c r="Z7707" t="s">
        <v>10954</v>
      </c>
      <c r="AA7707">
        <v>0.31249999999999989</v>
      </c>
    </row>
    <row r="7708" spans="1:27" x14ac:dyDescent="0.35">
      <c r="A7708">
        <v>9240</v>
      </c>
      <c r="B7708" t="s">
        <v>9737</v>
      </c>
      <c r="C7708">
        <v>2014</v>
      </c>
      <c r="D7708" s="1">
        <v>41940</v>
      </c>
      <c r="E7708" s="1">
        <v>41946</v>
      </c>
      <c r="F7708" t="s">
        <v>23</v>
      </c>
      <c r="G7708" t="s">
        <v>1826</v>
      </c>
      <c r="H7708" t="s">
        <v>1827</v>
      </c>
      <c r="I7708" t="s">
        <v>26</v>
      </c>
      <c r="J7708" t="s">
        <v>27</v>
      </c>
      <c r="K7708" t="s">
        <v>7956</v>
      </c>
      <c r="L7708" t="s">
        <v>7878</v>
      </c>
      <c r="M7708">
        <v>32303</v>
      </c>
      <c r="N7708" t="s">
        <v>3507</v>
      </c>
      <c r="O7708" t="s">
        <v>7079</v>
      </c>
      <c r="P7708" t="s">
        <v>32</v>
      </c>
      <c r="Q7708" t="s">
        <v>53</v>
      </c>
      <c r="R7708" t="s">
        <v>66</v>
      </c>
      <c r="S7708">
        <v>56.783999999999999</v>
      </c>
      <c r="T7708">
        <v>7</v>
      </c>
      <c r="U7708">
        <v>0.2</v>
      </c>
      <c r="V7708">
        <v>20.584200000000003</v>
      </c>
      <c r="W7708" t="s">
        <v>10939</v>
      </c>
      <c r="X7708" t="s">
        <v>10940</v>
      </c>
      <c r="Y7708">
        <v>10</v>
      </c>
      <c r="Z7708" t="s">
        <v>10945</v>
      </c>
      <c r="AA7708">
        <v>0.36250000000000004</v>
      </c>
    </row>
    <row r="7709" spans="1:27" x14ac:dyDescent="0.35">
      <c r="A7709">
        <v>9283</v>
      </c>
      <c r="B7709" t="s">
        <v>10011</v>
      </c>
      <c r="C7709">
        <v>2013</v>
      </c>
      <c r="D7709" s="1">
        <v>41639</v>
      </c>
      <c r="E7709" s="1">
        <v>41644</v>
      </c>
      <c r="F7709" t="s">
        <v>23</v>
      </c>
      <c r="G7709" t="s">
        <v>4829</v>
      </c>
      <c r="H7709" t="s">
        <v>4830</v>
      </c>
      <c r="I7709" t="s">
        <v>38</v>
      </c>
      <c r="J7709" t="s">
        <v>27</v>
      </c>
      <c r="K7709" t="s">
        <v>8526</v>
      </c>
      <c r="L7709" t="s">
        <v>7878</v>
      </c>
      <c r="M7709">
        <v>33407</v>
      </c>
      <c r="N7709" t="s">
        <v>3507</v>
      </c>
      <c r="O7709" t="s">
        <v>807</v>
      </c>
      <c r="P7709" t="s">
        <v>32</v>
      </c>
      <c r="Q7709" t="s">
        <v>53</v>
      </c>
      <c r="R7709" t="s">
        <v>808</v>
      </c>
      <c r="S7709">
        <v>72.224000000000004</v>
      </c>
      <c r="T7709">
        <v>4</v>
      </c>
      <c r="U7709">
        <v>0.2</v>
      </c>
      <c r="V7709">
        <v>25.278400000000001</v>
      </c>
      <c r="W7709" t="s">
        <v>10936</v>
      </c>
      <c r="X7709" t="s">
        <v>10940</v>
      </c>
      <c r="Y7709">
        <v>12</v>
      </c>
      <c r="Z7709" t="s">
        <v>10941</v>
      </c>
      <c r="AA7709">
        <v>0.35</v>
      </c>
    </row>
    <row r="7710" spans="1:27" x14ac:dyDescent="0.35">
      <c r="A7710">
        <v>9295</v>
      </c>
      <c r="B7710" t="s">
        <v>10012</v>
      </c>
      <c r="C7710">
        <v>2014</v>
      </c>
      <c r="D7710" s="1">
        <v>41788</v>
      </c>
      <c r="E7710" s="1">
        <v>41792</v>
      </c>
      <c r="F7710" t="s">
        <v>23</v>
      </c>
      <c r="G7710" t="s">
        <v>1245</v>
      </c>
      <c r="H7710" t="s">
        <v>1246</v>
      </c>
      <c r="I7710" t="s">
        <v>26</v>
      </c>
      <c r="J7710" t="s">
        <v>27</v>
      </c>
      <c r="K7710" t="s">
        <v>8121</v>
      </c>
      <c r="L7710" t="s">
        <v>8109</v>
      </c>
      <c r="M7710">
        <v>44105</v>
      </c>
      <c r="N7710" t="s">
        <v>3728</v>
      </c>
      <c r="O7710" t="s">
        <v>2376</v>
      </c>
      <c r="P7710" t="s">
        <v>32</v>
      </c>
      <c r="Q7710" t="s">
        <v>53</v>
      </c>
      <c r="R7710" t="s">
        <v>2377</v>
      </c>
      <c r="S7710">
        <v>13.872000000000002</v>
      </c>
      <c r="T7710">
        <v>3</v>
      </c>
      <c r="U7710">
        <v>0.2</v>
      </c>
      <c r="V7710">
        <v>5.0286000000000008</v>
      </c>
      <c r="W7710" t="s">
        <v>10939</v>
      </c>
      <c r="X7710" t="s">
        <v>10942</v>
      </c>
      <c r="Y7710">
        <v>5</v>
      </c>
      <c r="Z7710" t="s">
        <v>10952</v>
      </c>
      <c r="AA7710">
        <v>0.36250000000000004</v>
      </c>
    </row>
    <row r="7711" spans="1:27" x14ac:dyDescent="0.35">
      <c r="A7711">
        <v>9354</v>
      </c>
      <c r="B7711" t="s">
        <v>10013</v>
      </c>
      <c r="C7711">
        <v>2014</v>
      </c>
      <c r="D7711" s="1">
        <v>41907</v>
      </c>
      <c r="E7711" s="1">
        <v>41909</v>
      </c>
      <c r="F7711" t="s">
        <v>56</v>
      </c>
      <c r="G7711" t="s">
        <v>2141</v>
      </c>
      <c r="H7711" t="s">
        <v>2142</v>
      </c>
      <c r="I7711" t="s">
        <v>38</v>
      </c>
      <c r="J7711" t="s">
        <v>27</v>
      </c>
      <c r="K7711" t="s">
        <v>7864</v>
      </c>
      <c r="L7711" t="s">
        <v>7865</v>
      </c>
      <c r="M7711">
        <v>60623</v>
      </c>
      <c r="N7711" t="s">
        <v>3479</v>
      </c>
      <c r="O7711" t="s">
        <v>9962</v>
      </c>
      <c r="P7711" t="s">
        <v>32</v>
      </c>
      <c r="Q7711" t="s">
        <v>53</v>
      </c>
      <c r="R7711" t="s">
        <v>9963</v>
      </c>
      <c r="S7711">
        <v>11.423999999999999</v>
      </c>
      <c r="T7711">
        <v>3</v>
      </c>
      <c r="U7711">
        <v>0.2</v>
      </c>
      <c r="V7711">
        <v>3.7127999999999988</v>
      </c>
      <c r="W7711" t="s">
        <v>10939</v>
      </c>
      <c r="X7711" t="s">
        <v>10937</v>
      </c>
      <c r="Y7711">
        <v>9</v>
      </c>
      <c r="Z7711" t="s">
        <v>10949</v>
      </c>
      <c r="AA7711">
        <v>0.3249999999999999</v>
      </c>
    </row>
    <row r="7712" spans="1:27" x14ac:dyDescent="0.35">
      <c r="A7712">
        <v>9380</v>
      </c>
      <c r="B7712" t="s">
        <v>8002</v>
      </c>
      <c r="C7712">
        <v>2011</v>
      </c>
      <c r="D7712" s="1">
        <v>40900</v>
      </c>
      <c r="E7712" s="1">
        <v>40904</v>
      </c>
      <c r="F7712" t="s">
        <v>45</v>
      </c>
      <c r="G7712" t="s">
        <v>1283</v>
      </c>
      <c r="H7712" t="s">
        <v>1284</v>
      </c>
      <c r="I7712" t="s">
        <v>38</v>
      </c>
      <c r="J7712" t="s">
        <v>27</v>
      </c>
      <c r="K7712" t="s">
        <v>8003</v>
      </c>
      <c r="L7712" t="s">
        <v>7878</v>
      </c>
      <c r="M7712">
        <v>33614</v>
      </c>
      <c r="N7712" t="s">
        <v>3507</v>
      </c>
      <c r="O7712" t="s">
        <v>7132</v>
      </c>
      <c r="P7712" t="s">
        <v>32</v>
      </c>
      <c r="Q7712" t="s">
        <v>53</v>
      </c>
      <c r="R7712" t="s">
        <v>7133</v>
      </c>
      <c r="S7712">
        <v>45.527999999999999</v>
      </c>
      <c r="T7712">
        <v>3</v>
      </c>
      <c r="U7712">
        <v>0.2</v>
      </c>
      <c r="V7712">
        <v>15.934799999999997</v>
      </c>
      <c r="W7712" t="s">
        <v>10944</v>
      </c>
      <c r="X7712" t="s">
        <v>10940</v>
      </c>
      <c r="Y7712">
        <v>12</v>
      </c>
      <c r="Z7712" t="s">
        <v>10941</v>
      </c>
      <c r="AA7712">
        <v>0.35</v>
      </c>
    </row>
    <row r="7713" spans="1:27" x14ac:dyDescent="0.35">
      <c r="A7713">
        <v>9407</v>
      </c>
      <c r="B7713" t="s">
        <v>10014</v>
      </c>
      <c r="C7713">
        <v>2011</v>
      </c>
      <c r="D7713" s="1">
        <v>40616</v>
      </c>
      <c r="E7713" s="1">
        <v>40619</v>
      </c>
      <c r="F7713" t="s">
        <v>56</v>
      </c>
      <c r="G7713" t="s">
        <v>857</v>
      </c>
      <c r="H7713" t="s">
        <v>858</v>
      </c>
      <c r="I7713" t="s">
        <v>127</v>
      </c>
      <c r="J7713" t="s">
        <v>27</v>
      </c>
      <c r="K7713" t="s">
        <v>7864</v>
      </c>
      <c r="L7713" t="s">
        <v>7865</v>
      </c>
      <c r="M7713">
        <v>60653</v>
      </c>
      <c r="N7713" t="s">
        <v>3479</v>
      </c>
      <c r="O7713" t="s">
        <v>7197</v>
      </c>
      <c r="P7713" t="s">
        <v>32</v>
      </c>
      <c r="Q7713" t="s">
        <v>53</v>
      </c>
      <c r="R7713" t="s">
        <v>7198</v>
      </c>
      <c r="S7713">
        <v>8.4480000000000004</v>
      </c>
      <c r="T7713">
        <v>2</v>
      </c>
      <c r="U7713">
        <v>0.2</v>
      </c>
      <c r="V7713">
        <v>2.6399999999999997</v>
      </c>
      <c r="W7713" t="s">
        <v>10944</v>
      </c>
      <c r="X7713" t="s">
        <v>10950</v>
      </c>
      <c r="Y7713">
        <v>3</v>
      </c>
      <c r="Z7713" t="s">
        <v>10953</v>
      </c>
      <c r="AA7713">
        <v>0.31249999999999994</v>
      </c>
    </row>
    <row r="7714" spans="1:27" x14ac:dyDescent="0.35">
      <c r="A7714">
        <v>9418</v>
      </c>
      <c r="B7714" t="s">
        <v>10015</v>
      </c>
      <c r="C7714">
        <v>2011</v>
      </c>
      <c r="D7714" s="1">
        <v>40843</v>
      </c>
      <c r="E7714" s="1">
        <v>40848</v>
      </c>
      <c r="F7714" t="s">
        <v>23</v>
      </c>
      <c r="G7714" t="s">
        <v>410</v>
      </c>
      <c r="H7714" t="s">
        <v>411</v>
      </c>
      <c r="I7714" t="s">
        <v>127</v>
      </c>
      <c r="J7714" t="s">
        <v>27</v>
      </c>
      <c r="K7714" t="s">
        <v>5082</v>
      </c>
      <c r="L7714" t="s">
        <v>7858</v>
      </c>
      <c r="M7714">
        <v>28314</v>
      </c>
      <c r="N7714" t="s">
        <v>3507</v>
      </c>
      <c r="O7714" t="s">
        <v>2465</v>
      </c>
      <c r="P7714" t="s">
        <v>32</v>
      </c>
      <c r="Q7714" t="s">
        <v>53</v>
      </c>
      <c r="R7714" t="s">
        <v>2466</v>
      </c>
      <c r="S7714">
        <v>10.368000000000002</v>
      </c>
      <c r="T7714">
        <v>2</v>
      </c>
      <c r="U7714">
        <v>0.2</v>
      </c>
      <c r="V7714">
        <v>3.6288</v>
      </c>
      <c r="W7714" t="s">
        <v>10944</v>
      </c>
      <c r="X7714" t="s">
        <v>10940</v>
      </c>
      <c r="Y7714">
        <v>10</v>
      </c>
      <c r="Z7714" t="s">
        <v>10945</v>
      </c>
      <c r="AA7714">
        <v>0.34999999999999992</v>
      </c>
    </row>
    <row r="7715" spans="1:27" x14ac:dyDescent="0.35">
      <c r="A7715">
        <v>9419</v>
      </c>
      <c r="B7715" t="s">
        <v>10015</v>
      </c>
      <c r="C7715">
        <v>2011</v>
      </c>
      <c r="D7715" s="1">
        <v>40843</v>
      </c>
      <c r="E7715" s="1">
        <v>40848</v>
      </c>
      <c r="F7715" t="s">
        <v>23</v>
      </c>
      <c r="G7715" t="s">
        <v>410</v>
      </c>
      <c r="H7715" t="s">
        <v>411</v>
      </c>
      <c r="I7715" t="s">
        <v>127</v>
      </c>
      <c r="J7715" t="s">
        <v>27</v>
      </c>
      <c r="K7715" t="s">
        <v>5082</v>
      </c>
      <c r="L7715" t="s">
        <v>7858</v>
      </c>
      <c r="M7715">
        <v>28314</v>
      </c>
      <c r="N7715" t="s">
        <v>3507</v>
      </c>
      <c r="O7715" t="s">
        <v>7056</v>
      </c>
      <c r="P7715" t="s">
        <v>32</v>
      </c>
      <c r="Q7715" t="s">
        <v>53</v>
      </c>
      <c r="R7715" t="s">
        <v>66</v>
      </c>
      <c r="S7715">
        <v>11.952000000000002</v>
      </c>
      <c r="T7715">
        <v>3</v>
      </c>
      <c r="U7715">
        <v>0.2</v>
      </c>
      <c r="V7715">
        <v>4.0338000000000003</v>
      </c>
      <c r="W7715" t="s">
        <v>10944</v>
      </c>
      <c r="X7715" t="s">
        <v>10940</v>
      </c>
      <c r="Y7715">
        <v>10</v>
      </c>
      <c r="Z7715" t="s">
        <v>10945</v>
      </c>
      <c r="AA7715">
        <v>0.33749999999999997</v>
      </c>
    </row>
    <row r="7716" spans="1:27" x14ac:dyDescent="0.35">
      <c r="A7716">
        <v>9434</v>
      </c>
      <c r="B7716" t="s">
        <v>8863</v>
      </c>
      <c r="C7716">
        <v>2012</v>
      </c>
      <c r="D7716" s="1">
        <v>41138</v>
      </c>
      <c r="E7716" s="1">
        <v>41144</v>
      </c>
      <c r="F7716" t="s">
        <v>23</v>
      </c>
      <c r="G7716" t="s">
        <v>551</v>
      </c>
      <c r="H7716" t="s">
        <v>552</v>
      </c>
      <c r="I7716" t="s">
        <v>38</v>
      </c>
      <c r="J7716" t="s">
        <v>27</v>
      </c>
      <c r="K7716" t="s">
        <v>8030</v>
      </c>
      <c r="L7716" t="s">
        <v>8021</v>
      </c>
      <c r="M7716">
        <v>85345</v>
      </c>
      <c r="N7716" t="s">
        <v>30</v>
      </c>
      <c r="O7716" t="s">
        <v>9856</v>
      </c>
      <c r="P7716" t="s">
        <v>32</v>
      </c>
      <c r="Q7716" t="s">
        <v>53</v>
      </c>
      <c r="R7716" t="s">
        <v>9857</v>
      </c>
      <c r="S7716">
        <v>36.288000000000011</v>
      </c>
      <c r="T7716">
        <v>7</v>
      </c>
      <c r="U7716">
        <v>0.2</v>
      </c>
      <c r="V7716">
        <v>12.700800000000001</v>
      </c>
      <c r="W7716" t="s">
        <v>10948</v>
      </c>
      <c r="X7716" t="s">
        <v>10937</v>
      </c>
      <c r="Y7716">
        <v>8</v>
      </c>
      <c r="Z7716" t="s">
        <v>10954</v>
      </c>
      <c r="AA7716">
        <v>0.34999999999999992</v>
      </c>
    </row>
    <row r="7717" spans="1:27" x14ac:dyDescent="0.35">
      <c r="A7717">
        <v>9476</v>
      </c>
      <c r="B7717" t="s">
        <v>9479</v>
      </c>
      <c r="C7717">
        <v>2012</v>
      </c>
      <c r="D7717" s="1">
        <v>41060</v>
      </c>
      <c r="E7717" s="1">
        <v>41065</v>
      </c>
      <c r="F7717" t="s">
        <v>45</v>
      </c>
      <c r="G7717" t="s">
        <v>838</v>
      </c>
      <c r="H7717" t="s">
        <v>839</v>
      </c>
      <c r="I7717" t="s">
        <v>26</v>
      </c>
      <c r="J7717" t="s">
        <v>27</v>
      </c>
      <c r="K7717" t="s">
        <v>7864</v>
      </c>
      <c r="L7717" t="s">
        <v>7865</v>
      </c>
      <c r="M7717">
        <v>60653</v>
      </c>
      <c r="N7717" t="s">
        <v>3479</v>
      </c>
      <c r="O7717" t="s">
        <v>7095</v>
      </c>
      <c r="P7717" t="s">
        <v>32</v>
      </c>
      <c r="Q7717" t="s">
        <v>53</v>
      </c>
      <c r="R7717" t="s">
        <v>7096</v>
      </c>
      <c r="S7717">
        <v>173.48800000000003</v>
      </c>
      <c r="T7717">
        <v>7</v>
      </c>
      <c r="U7717">
        <v>0.2</v>
      </c>
      <c r="V7717">
        <v>54.214999999999982</v>
      </c>
      <c r="W7717" t="s">
        <v>10948</v>
      </c>
      <c r="X7717" t="s">
        <v>10942</v>
      </c>
      <c r="Y7717">
        <v>5</v>
      </c>
      <c r="Z7717" t="s">
        <v>10952</v>
      </c>
      <c r="AA7717">
        <v>0.31249999999999983</v>
      </c>
    </row>
    <row r="7718" spans="1:27" x14ac:dyDescent="0.35">
      <c r="A7718">
        <v>9515</v>
      </c>
      <c r="B7718" t="s">
        <v>10016</v>
      </c>
      <c r="C7718">
        <v>2011</v>
      </c>
      <c r="D7718" s="1">
        <v>40616</v>
      </c>
      <c r="E7718" s="1">
        <v>40620</v>
      </c>
      <c r="F7718" t="s">
        <v>23</v>
      </c>
      <c r="G7718" t="s">
        <v>4781</v>
      </c>
      <c r="H7718" t="s">
        <v>4782</v>
      </c>
      <c r="I7718" t="s">
        <v>127</v>
      </c>
      <c r="J7718" t="s">
        <v>27</v>
      </c>
      <c r="K7718" t="s">
        <v>7937</v>
      </c>
      <c r="L7718" t="s">
        <v>7878</v>
      </c>
      <c r="M7718">
        <v>32216</v>
      </c>
      <c r="N7718" t="s">
        <v>3507</v>
      </c>
      <c r="O7718" t="s">
        <v>1427</v>
      </c>
      <c r="P7718" t="s">
        <v>32</v>
      </c>
      <c r="Q7718" t="s">
        <v>53</v>
      </c>
      <c r="R7718" t="s">
        <v>1428</v>
      </c>
      <c r="S7718">
        <v>91.055999999999997</v>
      </c>
      <c r="T7718">
        <v>6</v>
      </c>
      <c r="U7718">
        <v>0.2</v>
      </c>
      <c r="V7718">
        <v>31.869599999999995</v>
      </c>
      <c r="W7718" t="s">
        <v>10944</v>
      </c>
      <c r="X7718" t="s">
        <v>10950</v>
      </c>
      <c r="Y7718">
        <v>3</v>
      </c>
      <c r="Z7718" t="s">
        <v>10953</v>
      </c>
      <c r="AA7718">
        <v>0.35</v>
      </c>
    </row>
    <row r="7719" spans="1:27" x14ac:dyDescent="0.35">
      <c r="A7719">
        <v>9523</v>
      </c>
      <c r="B7719" t="s">
        <v>8580</v>
      </c>
      <c r="C7719">
        <v>2011</v>
      </c>
      <c r="D7719" s="1">
        <v>40896</v>
      </c>
      <c r="E7719" s="1">
        <v>40902</v>
      </c>
      <c r="F7719" t="s">
        <v>23</v>
      </c>
      <c r="G7719" t="s">
        <v>1661</v>
      </c>
      <c r="H7719" t="s">
        <v>1662</v>
      </c>
      <c r="I7719" t="s">
        <v>38</v>
      </c>
      <c r="J7719" t="s">
        <v>27</v>
      </c>
      <c r="K7719" t="s">
        <v>7864</v>
      </c>
      <c r="L7719" t="s">
        <v>7865</v>
      </c>
      <c r="M7719">
        <v>60623</v>
      </c>
      <c r="N7719" t="s">
        <v>3479</v>
      </c>
      <c r="O7719" t="s">
        <v>1138</v>
      </c>
      <c r="P7719" t="s">
        <v>32</v>
      </c>
      <c r="Q7719" t="s">
        <v>53</v>
      </c>
      <c r="R7719" t="s">
        <v>1139</v>
      </c>
      <c r="S7719">
        <v>15.552000000000003</v>
      </c>
      <c r="T7719">
        <v>3</v>
      </c>
      <c r="U7719">
        <v>0.2</v>
      </c>
      <c r="V7719">
        <v>5.4432</v>
      </c>
      <c r="W7719" t="s">
        <v>10944</v>
      </c>
      <c r="X7719" t="s">
        <v>10940</v>
      </c>
      <c r="Y7719">
        <v>12</v>
      </c>
      <c r="Z7719" t="s">
        <v>10941</v>
      </c>
      <c r="AA7719">
        <v>0.34999999999999992</v>
      </c>
    </row>
    <row r="7720" spans="1:27" x14ac:dyDescent="0.35">
      <c r="A7720">
        <v>9548</v>
      </c>
      <c r="B7720" t="s">
        <v>9781</v>
      </c>
      <c r="C7720">
        <v>2013</v>
      </c>
      <c r="D7720" s="1">
        <v>41444</v>
      </c>
      <c r="E7720" s="1">
        <v>41446</v>
      </c>
      <c r="F7720" t="s">
        <v>45</v>
      </c>
      <c r="G7720" t="s">
        <v>1438</v>
      </c>
      <c r="H7720" t="s">
        <v>1439</v>
      </c>
      <c r="I7720" t="s">
        <v>26</v>
      </c>
      <c r="J7720" t="s">
        <v>27</v>
      </c>
      <c r="K7720" t="s">
        <v>8101</v>
      </c>
      <c r="L7720" t="s">
        <v>8102</v>
      </c>
      <c r="M7720">
        <v>19134</v>
      </c>
      <c r="N7720" t="s">
        <v>3728</v>
      </c>
      <c r="O7720" t="s">
        <v>2642</v>
      </c>
      <c r="P7720" t="s">
        <v>32</v>
      </c>
      <c r="Q7720" t="s">
        <v>53</v>
      </c>
      <c r="R7720" t="s">
        <v>2643</v>
      </c>
      <c r="S7720">
        <v>6.8480000000000008</v>
      </c>
      <c r="T7720">
        <v>2</v>
      </c>
      <c r="U7720">
        <v>0.2</v>
      </c>
      <c r="V7720">
        <v>2.1399999999999992</v>
      </c>
      <c r="W7720" t="s">
        <v>10936</v>
      </c>
      <c r="X7720" t="s">
        <v>10942</v>
      </c>
      <c r="Y7720">
        <v>6</v>
      </c>
      <c r="Z7720" t="s">
        <v>10946</v>
      </c>
      <c r="AA7720">
        <v>0.31249999999999983</v>
      </c>
    </row>
    <row r="7721" spans="1:27" x14ac:dyDescent="0.35">
      <c r="A7721">
        <v>9586</v>
      </c>
      <c r="B7721" t="s">
        <v>10017</v>
      </c>
      <c r="C7721">
        <v>2013</v>
      </c>
      <c r="D7721" s="1">
        <v>41513</v>
      </c>
      <c r="E7721" s="1">
        <v>41515</v>
      </c>
      <c r="F7721" t="s">
        <v>56</v>
      </c>
      <c r="G7721" t="s">
        <v>6114</v>
      </c>
      <c r="H7721" t="s">
        <v>6115</v>
      </c>
      <c r="I7721" t="s">
        <v>26</v>
      </c>
      <c r="J7721" t="s">
        <v>27</v>
      </c>
      <c r="K7721" t="s">
        <v>7912</v>
      </c>
      <c r="L7721" t="s">
        <v>7878</v>
      </c>
      <c r="M7721">
        <v>33142</v>
      </c>
      <c r="N7721" t="s">
        <v>3507</v>
      </c>
      <c r="O7721" t="s">
        <v>2410</v>
      </c>
      <c r="P7721" t="s">
        <v>32</v>
      </c>
      <c r="Q7721" t="s">
        <v>53</v>
      </c>
      <c r="R7721" t="s">
        <v>2411</v>
      </c>
      <c r="S7721">
        <v>31.007999999999999</v>
      </c>
      <c r="T7721">
        <v>1</v>
      </c>
      <c r="U7721">
        <v>0.2</v>
      </c>
      <c r="V7721">
        <v>11.240400000000001</v>
      </c>
      <c r="W7721" t="s">
        <v>10936</v>
      </c>
      <c r="X7721" t="s">
        <v>10937</v>
      </c>
      <c r="Y7721">
        <v>8</v>
      </c>
      <c r="Z7721" t="s">
        <v>10954</v>
      </c>
      <c r="AA7721">
        <v>0.36250000000000004</v>
      </c>
    </row>
    <row r="7722" spans="1:27" x14ac:dyDescent="0.35">
      <c r="A7722">
        <v>9590</v>
      </c>
      <c r="B7722" t="s">
        <v>10018</v>
      </c>
      <c r="C7722">
        <v>2011</v>
      </c>
      <c r="D7722" s="1">
        <v>40674</v>
      </c>
      <c r="E7722" s="1">
        <v>40678</v>
      </c>
      <c r="F7722" t="s">
        <v>23</v>
      </c>
      <c r="G7722" t="s">
        <v>5998</v>
      </c>
      <c r="H7722" t="s">
        <v>5999</v>
      </c>
      <c r="I7722" t="s">
        <v>127</v>
      </c>
      <c r="J7722" t="s">
        <v>27</v>
      </c>
      <c r="K7722" t="s">
        <v>7864</v>
      </c>
      <c r="L7722" t="s">
        <v>7865</v>
      </c>
      <c r="M7722">
        <v>60610</v>
      </c>
      <c r="N7722" t="s">
        <v>3479</v>
      </c>
      <c r="O7722" t="s">
        <v>9950</v>
      </c>
      <c r="P7722" t="s">
        <v>32</v>
      </c>
      <c r="Q7722" t="s">
        <v>53</v>
      </c>
      <c r="R7722" t="s">
        <v>9951</v>
      </c>
      <c r="S7722">
        <v>17.472000000000001</v>
      </c>
      <c r="T7722">
        <v>3</v>
      </c>
      <c r="U7722">
        <v>0.2</v>
      </c>
      <c r="V7722">
        <v>5.6783999999999981</v>
      </c>
      <c r="W7722" t="s">
        <v>10944</v>
      </c>
      <c r="X7722" t="s">
        <v>10942</v>
      </c>
      <c r="Y7722">
        <v>5</v>
      </c>
      <c r="Z7722" t="s">
        <v>10952</v>
      </c>
      <c r="AA7722">
        <v>0.32499999999999984</v>
      </c>
    </row>
    <row r="7723" spans="1:27" x14ac:dyDescent="0.35">
      <c r="A7723">
        <v>9623</v>
      </c>
      <c r="B7723" t="s">
        <v>8793</v>
      </c>
      <c r="C7723">
        <v>2011</v>
      </c>
      <c r="D7723" s="1">
        <v>40812</v>
      </c>
      <c r="E7723" s="1">
        <v>40816</v>
      </c>
      <c r="F7723" t="s">
        <v>23</v>
      </c>
      <c r="G7723" t="s">
        <v>5307</v>
      </c>
      <c r="H7723" t="s">
        <v>5308</v>
      </c>
      <c r="I7723" t="s">
        <v>127</v>
      </c>
      <c r="J7723" t="s">
        <v>27</v>
      </c>
      <c r="K7723" t="s">
        <v>3187</v>
      </c>
      <c r="L7723" t="s">
        <v>8109</v>
      </c>
      <c r="M7723">
        <v>43130</v>
      </c>
      <c r="N7723" t="s">
        <v>3728</v>
      </c>
      <c r="O7723" t="s">
        <v>3430</v>
      </c>
      <c r="P7723" t="s">
        <v>32</v>
      </c>
      <c r="Q7723" t="s">
        <v>53</v>
      </c>
      <c r="R7723" t="s">
        <v>3431</v>
      </c>
      <c r="S7723">
        <v>32.896000000000001</v>
      </c>
      <c r="T7723">
        <v>4</v>
      </c>
      <c r="U7723">
        <v>0.2</v>
      </c>
      <c r="V7723">
        <v>11.102399999999996</v>
      </c>
      <c r="W7723" t="s">
        <v>10944</v>
      </c>
      <c r="X7723" t="s">
        <v>10937</v>
      </c>
      <c r="Y7723">
        <v>9</v>
      </c>
      <c r="Z7723" t="s">
        <v>10949</v>
      </c>
      <c r="AA7723">
        <v>0.33749999999999986</v>
      </c>
    </row>
    <row r="7724" spans="1:27" x14ac:dyDescent="0.35">
      <c r="A7724">
        <v>9629</v>
      </c>
      <c r="B7724" t="s">
        <v>10019</v>
      </c>
      <c r="C7724">
        <v>2011</v>
      </c>
      <c r="D7724" s="1">
        <v>40557</v>
      </c>
      <c r="E7724" s="1">
        <v>40562</v>
      </c>
      <c r="F7724" t="s">
        <v>23</v>
      </c>
      <c r="G7724" t="s">
        <v>1724</v>
      </c>
      <c r="H7724" t="s">
        <v>1725</v>
      </c>
      <c r="I7724" t="s">
        <v>38</v>
      </c>
      <c r="J7724" t="s">
        <v>27</v>
      </c>
      <c r="K7724" t="s">
        <v>3821</v>
      </c>
      <c r="L7724" t="s">
        <v>8109</v>
      </c>
      <c r="M7724">
        <v>43055</v>
      </c>
      <c r="N7724" t="s">
        <v>3728</v>
      </c>
      <c r="O7724" t="s">
        <v>1218</v>
      </c>
      <c r="P7724" t="s">
        <v>32</v>
      </c>
      <c r="Q7724" t="s">
        <v>53</v>
      </c>
      <c r="R7724" t="s">
        <v>1219</v>
      </c>
      <c r="S7724">
        <v>37.408000000000001</v>
      </c>
      <c r="T7724">
        <v>7</v>
      </c>
      <c r="U7724">
        <v>0.2</v>
      </c>
      <c r="V7724">
        <v>13.0928</v>
      </c>
      <c r="W7724" t="s">
        <v>10944</v>
      </c>
      <c r="X7724" t="s">
        <v>10950</v>
      </c>
      <c r="Y7724">
        <v>1</v>
      </c>
      <c r="Z7724" t="s">
        <v>10951</v>
      </c>
      <c r="AA7724">
        <v>0.35</v>
      </c>
    </row>
    <row r="7725" spans="1:27" x14ac:dyDescent="0.35">
      <c r="A7725">
        <v>9673</v>
      </c>
      <c r="B7725" t="s">
        <v>10020</v>
      </c>
      <c r="C7725">
        <v>2013</v>
      </c>
      <c r="D7725" s="1">
        <v>41632</v>
      </c>
      <c r="E7725" s="1">
        <v>41637</v>
      </c>
      <c r="F7725" t="s">
        <v>23</v>
      </c>
      <c r="G7725" t="s">
        <v>1199</v>
      </c>
      <c r="H7725" t="s">
        <v>1200</v>
      </c>
      <c r="I7725" t="s">
        <v>127</v>
      </c>
      <c r="J7725" t="s">
        <v>27</v>
      </c>
      <c r="K7725" t="s">
        <v>8101</v>
      </c>
      <c r="L7725" t="s">
        <v>8102</v>
      </c>
      <c r="M7725">
        <v>19143</v>
      </c>
      <c r="N7725" t="s">
        <v>3728</v>
      </c>
      <c r="O7725" t="s">
        <v>69</v>
      </c>
      <c r="P7725" t="s">
        <v>32</v>
      </c>
      <c r="Q7725" t="s">
        <v>53</v>
      </c>
      <c r="R7725" t="s">
        <v>70</v>
      </c>
      <c r="S7725">
        <v>7.9680000000000009</v>
      </c>
      <c r="T7725">
        <v>2</v>
      </c>
      <c r="U7725">
        <v>0.2</v>
      </c>
      <c r="V7725">
        <v>2.6892000000000005</v>
      </c>
      <c r="W7725" t="s">
        <v>10936</v>
      </c>
      <c r="X7725" t="s">
        <v>10940</v>
      </c>
      <c r="Y7725">
        <v>12</v>
      </c>
      <c r="Z7725" t="s">
        <v>10941</v>
      </c>
      <c r="AA7725">
        <v>0.33750000000000002</v>
      </c>
    </row>
    <row r="7726" spans="1:27" x14ac:dyDescent="0.35">
      <c r="A7726">
        <v>9736</v>
      </c>
      <c r="B7726" t="s">
        <v>10021</v>
      </c>
      <c r="C7726">
        <v>2011</v>
      </c>
      <c r="D7726" s="1">
        <v>40866</v>
      </c>
      <c r="E7726" s="1">
        <v>40869</v>
      </c>
      <c r="F7726" t="s">
        <v>45</v>
      </c>
      <c r="G7726" t="s">
        <v>2438</v>
      </c>
      <c r="H7726" t="s">
        <v>2439</v>
      </c>
      <c r="I7726" t="s">
        <v>127</v>
      </c>
      <c r="J7726" t="s">
        <v>27</v>
      </c>
      <c r="K7726" t="s">
        <v>8101</v>
      </c>
      <c r="L7726" t="s">
        <v>8102</v>
      </c>
      <c r="M7726">
        <v>19134</v>
      </c>
      <c r="N7726" t="s">
        <v>3728</v>
      </c>
      <c r="O7726" t="s">
        <v>7271</v>
      </c>
      <c r="P7726" t="s">
        <v>32</v>
      </c>
      <c r="Q7726" t="s">
        <v>53</v>
      </c>
      <c r="R7726" t="s">
        <v>7272</v>
      </c>
      <c r="S7726">
        <v>5.88</v>
      </c>
      <c r="T7726">
        <v>1</v>
      </c>
      <c r="U7726">
        <v>0.2</v>
      </c>
      <c r="V7726">
        <v>1.9844999999999995</v>
      </c>
      <c r="W7726" t="s">
        <v>10944</v>
      </c>
      <c r="X7726" t="s">
        <v>10940</v>
      </c>
      <c r="Y7726">
        <v>11</v>
      </c>
      <c r="Z7726" t="s">
        <v>10947</v>
      </c>
      <c r="AA7726">
        <v>0.33749999999999991</v>
      </c>
    </row>
    <row r="7727" spans="1:27" x14ac:dyDescent="0.35">
      <c r="A7727">
        <v>9771</v>
      </c>
      <c r="B7727" t="s">
        <v>7941</v>
      </c>
      <c r="C7727">
        <v>2013</v>
      </c>
      <c r="D7727" s="1">
        <v>41603</v>
      </c>
      <c r="E7727" s="1">
        <v>41609</v>
      </c>
      <c r="F7727" t="s">
        <v>23</v>
      </c>
      <c r="G7727" t="s">
        <v>540</v>
      </c>
      <c r="H7727" t="s">
        <v>541</v>
      </c>
      <c r="I7727" t="s">
        <v>127</v>
      </c>
      <c r="J7727" t="s">
        <v>27</v>
      </c>
      <c r="K7727" t="s">
        <v>7942</v>
      </c>
      <c r="L7727" t="s">
        <v>7878</v>
      </c>
      <c r="M7727">
        <v>33012</v>
      </c>
      <c r="N7727" t="s">
        <v>3507</v>
      </c>
      <c r="O7727" t="s">
        <v>2135</v>
      </c>
      <c r="P7727" t="s">
        <v>32</v>
      </c>
      <c r="Q7727" t="s">
        <v>53</v>
      </c>
      <c r="R7727" t="s">
        <v>2136</v>
      </c>
      <c r="S7727">
        <v>10.528</v>
      </c>
      <c r="T7727">
        <v>4</v>
      </c>
      <c r="U7727">
        <v>0.2</v>
      </c>
      <c r="V7727">
        <v>3.4215999999999993</v>
      </c>
      <c r="W7727" t="s">
        <v>10936</v>
      </c>
      <c r="X7727" t="s">
        <v>10940</v>
      </c>
      <c r="Y7727">
        <v>11</v>
      </c>
      <c r="Z7727" t="s">
        <v>10947</v>
      </c>
      <c r="AA7727">
        <v>0.3249999999999999</v>
      </c>
    </row>
    <row r="7728" spans="1:27" x14ac:dyDescent="0.35">
      <c r="A7728">
        <v>9773</v>
      </c>
      <c r="B7728" t="s">
        <v>10022</v>
      </c>
      <c r="C7728">
        <v>2013</v>
      </c>
      <c r="D7728" s="1">
        <v>41459</v>
      </c>
      <c r="E7728" s="1">
        <v>41459</v>
      </c>
      <c r="F7728" t="s">
        <v>234</v>
      </c>
      <c r="G7728" t="s">
        <v>1235</v>
      </c>
      <c r="H7728" t="s">
        <v>1236</v>
      </c>
      <c r="I7728" t="s">
        <v>26</v>
      </c>
      <c r="J7728" t="s">
        <v>27</v>
      </c>
      <c r="K7728" t="s">
        <v>8101</v>
      </c>
      <c r="L7728" t="s">
        <v>8102</v>
      </c>
      <c r="M7728">
        <v>19143</v>
      </c>
      <c r="N7728" t="s">
        <v>3728</v>
      </c>
      <c r="O7728" t="s">
        <v>830</v>
      </c>
      <c r="P7728" t="s">
        <v>32</v>
      </c>
      <c r="Q7728" t="s">
        <v>53</v>
      </c>
      <c r="R7728" t="s">
        <v>831</v>
      </c>
      <c r="S7728">
        <v>123.92000000000002</v>
      </c>
      <c r="T7728">
        <v>5</v>
      </c>
      <c r="U7728">
        <v>0.2</v>
      </c>
      <c r="V7728">
        <v>38.724999999999994</v>
      </c>
      <c r="W7728" t="s">
        <v>10936</v>
      </c>
      <c r="X7728" t="s">
        <v>10937</v>
      </c>
      <c r="Y7728">
        <v>7</v>
      </c>
      <c r="Z7728" t="s">
        <v>10938</v>
      </c>
      <c r="AA7728">
        <v>0.31249999999999989</v>
      </c>
    </row>
    <row r="7729" spans="1:27" x14ac:dyDescent="0.35">
      <c r="A7729">
        <v>9810</v>
      </c>
      <c r="B7729" t="s">
        <v>9745</v>
      </c>
      <c r="C7729">
        <v>2011</v>
      </c>
      <c r="D7729" s="1">
        <v>40854</v>
      </c>
      <c r="E7729" s="1">
        <v>40858</v>
      </c>
      <c r="F7729" t="s">
        <v>45</v>
      </c>
      <c r="G7729" t="s">
        <v>4306</v>
      </c>
      <c r="H7729" t="s">
        <v>4307</v>
      </c>
      <c r="I7729" t="s">
        <v>38</v>
      </c>
      <c r="J7729" t="s">
        <v>27</v>
      </c>
      <c r="K7729" t="s">
        <v>8063</v>
      </c>
      <c r="L7729" t="s">
        <v>8023</v>
      </c>
      <c r="M7729">
        <v>97206</v>
      </c>
      <c r="N7729" t="s">
        <v>30</v>
      </c>
      <c r="O7729" t="s">
        <v>701</v>
      </c>
      <c r="P7729" t="s">
        <v>32</v>
      </c>
      <c r="Q7729" t="s">
        <v>53</v>
      </c>
      <c r="R7729" t="s">
        <v>702</v>
      </c>
      <c r="S7729">
        <v>25.920000000000005</v>
      </c>
      <c r="T7729">
        <v>5</v>
      </c>
      <c r="U7729">
        <v>0.2</v>
      </c>
      <c r="V7729">
        <v>9.0719999999999992</v>
      </c>
      <c r="W7729" t="s">
        <v>10944</v>
      </c>
      <c r="X7729" t="s">
        <v>10940</v>
      </c>
      <c r="Y7729">
        <v>11</v>
      </c>
      <c r="Z7729" t="s">
        <v>10947</v>
      </c>
      <c r="AA7729">
        <v>0.34999999999999992</v>
      </c>
    </row>
    <row r="7730" spans="1:27" x14ac:dyDescent="0.35">
      <c r="A7730">
        <v>9816</v>
      </c>
      <c r="B7730" t="s">
        <v>8359</v>
      </c>
      <c r="C7730">
        <v>2012</v>
      </c>
      <c r="D7730" s="1">
        <v>41068</v>
      </c>
      <c r="E7730" s="1">
        <v>41072</v>
      </c>
      <c r="F7730" t="s">
        <v>23</v>
      </c>
      <c r="G7730" t="s">
        <v>5557</v>
      </c>
      <c r="H7730" t="s">
        <v>5558</v>
      </c>
      <c r="I7730" t="s">
        <v>26</v>
      </c>
      <c r="J7730" t="s">
        <v>27</v>
      </c>
      <c r="K7730" t="s">
        <v>8126</v>
      </c>
      <c r="L7730" t="s">
        <v>7878</v>
      </c>
      <c r="M7730">
        <v>33710</v>
      </c>
      <c r="N7730" t="s">
        <v>3507</v>
      </c>
      <c r="O7730" t="s">
        <v>2119</v>
      </c>
      <c r="P7730" t="s">
        <v>32</v>
      </c>
      <c r="Q7730" t="s">
        <v>53</v>
      </c>
      <c r="R7730" t="s">
        <v>2120</v>
      </c>
      <c r="S7730">
        <v>173.48800000000003</v>
      </c>
      <c r="T7730">
        <v>7</v>
      </c>
      <c r="U7730">
        <v>0.2</v>
      </c>
      <c r="V7730">
        <v>54.214999999999982</v>
      </c>
      <c r="W7730" t="s">
        <v>10948</v>
      </c>
      <c r="X7730" t="s">
        <v>10942</v>
      </c>
      <c r="Y7730">
        <v>6</v>
      </c>
      <c r="Z7730" t="s">
        <v>10946</v>
      </c>
      <c r="AA7730">
        <v>0.31249999999999983</v>
      </c>
    </row>
    <row r="7731" spans="1:27" x14ac:dyDescent="0.35">
      <c r="A7731">
        <v>9821</v>
      </c>
      <c r="B7731" t="s">
        <v>8359</v>
      </c>
      <c r="C7731">
        <v>2012</v>
      </c>
      <c r="D7731" s="1">
        <v>41068</v>
      </c>
      <c r="E7731" s="1">
        <v>41072</v>
      </c>
      <c r="F7731" t="s">
        <v>23</v>
      </c>
      <c r="G7731" t="s">
        <v>5557</v>
      </c>
      <c r="H7731" t="s">
        <v>5558</v>
      </c>
      <c r="I7731" t="s">
        <v>26</v>
      </c>
      <c r="J7731" t="s">
        <v>27</v>
      </c>
      <c r="K7731" t="s">
        <v>8126</v>
      </c>
      <c r="L7731" t="s">
        <v>7878</v>
      </c>
      <c r="M7731">
        <v>33710</v>
      </c>
      <c r="N7731" t="s">
        <v>3507</v>
      </c>
      <c r="O7731" t="s">
        <v>7197</v>
      </c>
      <c r="P7731" t="s">
        <v>32</v>
      </c>
      <c r="Q7731" t="s">
        <v>53</v>
      </c>
      <c r="R7731" t="s">
        <v>7198</v>
      </c>
      <c r="S7731">
        <v>42.24</v>
      </c>
      <c r="T7731">
        <v>10</v>
      </c>
      <c r="U7731">
        <v>0.2</v>
      </c>
      <c r="V7731">
        <v>13.199999999999998</v>
      </c>
      <c r="W7731" t="s">
        <v>10948</v>
      </c>
      <c r="X7731" t="s">
        <v>10942</v>
      </c>
      <c r="Y7731">
        <v>6</v>
      </c>
      <c r="Z7731" t="s">
        <v>10946</v>
      </c>
      <c r="AA7731">
        <v>0.31249999999999994</v>
      </c>
    </row>
    <row r="7732" spans="1:27" x14ac:dyDescent="0.35">
      <c r="A7732">
        <v>9881</v>
      </c>
      <c r="B7732" t="s">
        <v>10023</v>
      </c>
      <c r="C7732">
        <v>2012</v>
      </c>
      <c r="D7732" s="1">
        <v>41058</v>
      </c>
      <c r="E7732" s="1">
        <v>41060</v>
      </c>
      <c r="F7732" t="s">
        <v>56</v>
      </c>
      <c r="G7732" t="s">
        <v>335</v>
      </c>
      <c r="H7732" t="s">
        <v>336</v>
      </c>
      <c r="I7732" t="s">
        <v>127</v>
      </c>
      <c r="J7732" t="s">
        <v>27</v>
      </c>
      <c r="K7732" t="s">
        <v>8121</v>
      </c>
      <c r="L7732" t="s">
        <v>8109</v>
      </c>
      <c r="M7732">
        <v>44105</v>
      </c>
      <c r="N7732" t="s">
        <v>3728</v>
      </c>
      <c r="O7732" t="s">
        <v>7055</v>
      </c>
      <c r="P7732" t="s">
        <v>32</v>
      </c>
      <c r="Q7732" t="s">
        <v>53</v>
      </c>
      <c r="R7732" t="s">
        <v>66</v>
      </c>
      <c r="S7732">
        <v>85.055999999999997</v>
      </c>
      <c r="T7732">
        <v>3</v>
      </c>
      <c r="U7732">
        <v>0.2</v>
      </c>
      <c r="V7732">
        <v>28.706399999999991</v>
      </c>
      <c r="W7732" t="s">
        <v>10948</v>
      </c>
      <c r="X7732" t="s">
        <v>10942</v>
      </c>
      <c r="Y7732">
        <v>5</v>
      </c>
      <c r="Z7732" t="s">
        <v>10952</v>
      </c>
      <c r="AA7732">
        <v>0.33749999999999991</v>
      </c>
    </row>
    <row r="7733" spans="1:27" x14ac:dyDescent="0.35">
      <c r="A7733">
        <v>9897</v>
      </c>
      <c r="B7733" t="s">
        <v>10024</v>
      </c>
      <c r="C7733">
        <v>2011</v>
      </c>
      <c r="D7733" s="1">
        <v>40711</v>
      </c>
      <c r="E7733" s="1">
        <v>40714</v>
      </c>
      <c r="F7733" t="s">
        <v>45</v>
      </c>
      <c r="G7733" t="s">
        <v>5260</v>
      </c>
      <c r="H7733" t="s">
        <v>5261</v>
      </c>
      <c r="I7733" t="s">
        <v>38</v>
      </c>
      <c r="J7733" t="s">
        <v>27</v>
      </c>
      <c r="K7733" t="s">
        <v>7864</v>
      </c>
      <c r="L7733" t="s">
        <v>7865</v>
      </c>
      <c r="M7733">
        <v>60653</v>
      </c>
      <c r="N7733" t="s">
        <v>3479</v>
      </c>
      <c r="O7733" t="s">
        <v>137</v>
      </c>
      <c r="P7733" t="s">
        <v>32</v>
      </c>
      <c r="Q7733" t="s">
        <v>53</v>
      </c>
      <c r="R7733" t="s">
        <v>138</v>
      </c>
      <c r="S7733">
        <v>62.015999999999998</v>
      </c>
      <c r="T7733">
        <v>2</v>
      </c>
      <c r="U7733">
        <v>0.2</v>
      </c>
      <c r="V7733">
        <v>22.480800000000002</v>
      </c>
      <c r="W7733" t="s">
        <v>10944</v>
      </c>
      <c r="X7733" t="s">
        <v>10942</v>
      </c>
      <c r="Y7733">
        <v>6</v>
      </c>
      <c r="Z7733" t="s">
        <v>10946</v>
      </c>
      <c r="AA7733">
        <v>0.36250000000000004</v>
      </c>
    </row>
    <row r="7734" spans="1:27" x14ac:dyDescent="0.35">
      <c r="A7734">
        <v>9903</v>
      </c>
      <c r="B7734" t="s">
        <v>8363</v>
      </c>
      <c r="C7734">
        <v>2014</v>
      </c>
      <c r="D7734" s="1">
        <v>41873</v>
      </c>
      <c r="E7734" s="1">
        <v>41877</v>
      </c>
      <c r="F7734" t="s">
        <v>23</v>
      </c>
      <c r="G7734" t="s">
        <v>8364</v>
      </c>
      <c r="H7734" t="s">
        <v>8365</v>
      </c>
      <c r="I7734" t="s">
        <v>38</v>
      </c>
      <c r="J7734" t="s">
        <v>27</v>
      </c>
      <c r="K7734" t="s">
        <v>4099</v>
      </c>
      <c r="L7734" t="s">
        <v>7873</v>
      </c>
      <c r="M7734">
        <v>80027</v>
      </c>
      <c r="N7734" t="s">
        <v>30</v>
      </c>
      <c r="O7734" t="s">
        <v>3354</v>
      </c>
      <c r="P7734" t="s">
        <v>32</v>
      </c>
      <c r="Q7734" t="s">
        <v>53</v>
      </c>
      <c r="R7734" t="s">
        <v>3355</v>
      </c>
      <c r="S7734">
        <v>6.6720000000000006</v>
      </c>
      <c r="T7734">
        <v>1</v>
      </c>
      <c r="U7734">
        <v>0.2</v>
      </c>
      <c r="V7734">
        <v>2.0849999999999991</v>
      </c>
      <c r="W7734" t="s">
        <v>10939</v>
      </c>
      <c r="X7734" t="s">
        <v>10937</v>
      </c>
      <c r="Y7734">
        <v>8</v>
      </c>
      <c r="Z7734" t="s">
        <v>10954</v>
      </c>
      <c r="AA7734">
        <v>0.31249999999999983</v>
      </c>
    </row>
    <row r="7735" spans="1:27" x14ac:dyDescent="0.35">
      <c r="A7735">
        <v>9946</v>
      </c>
      <c r="B7735" t="s">
        <v>8799</v>
      </c>
      <c r="C7735">
        <v>2011</v>
      </c>
      <c r="D7735" s="1">
        <v>40604</v>
      </c>
      <c r="E7735" s="1">
        <v>40608</v>
      </c>
      <c r="F7735" t="s">
        <v>23</v>
      </c>
      <c r="G7735" t="s">
        <v>3054</v>
      </c>
      <c r="H7735" t="s">
        <v>3055</v>
      </c>
      <c r="I7735" t="s">
        <v>26</v>
      </c>
      <c r="J7735" t="s">
        <v>27</v>
      </c>
      <c r="K7735" t="s">
        <v>8101</v>
      </c>
      <c r="L7735" t="s">
        <v>8102</v>
      </c>
      <c r="M7735">
        <v>19120</v>
      </c>
      <c r="N7735" t="s">
        <v>3728</v>
      </c>
      <c r="O7735" t="s">
        <v>1457</v>
      </c>
      <c r="P7735" t="s">
        <v>32</v>
      </c>
      <c r="Q7735" t="s">
        <v>53</v>
      </c>
      <c r="R7735" t="s">
        <v>1458</v>
      </c>
      <c r="S7735">
        <v>3.4240000000000004</v>
      </c>
      <c r="T7735">
        <v>1</v>
      </c>
      <c r="U7735">
        <v>0.2</v>
      </c>
      <c r="V7735">
        <v>1.0699999999999996</v>
      </c>
      <c r="W7735" t="s">
        <v>10944</v>
      </c>
      <c r="X7735" t="s">
        <v>10950</v>
      </c>
      <c r="Y7735">
        <v>3</v>
      </c>
      <c r="Z7735" t="s">
        <v>10953</v>
      </c>
      <c r="AA7735">
        <v>0.31249999999999983</v>
      </c>
    </row>
    <row r="7736" spans="1:27" x14ac:dyDescent="0.35">
      <c r="A7736">
        <v>9964</v>
      </c>
      <c r="B7736" t="s">
        <v>10025</v>
      </c>
      <c r="C7736">
        <v>2012</v>
      </c>
      <c r="D7736" s="1">
        <v>41116</v>
      </c>
      <c r="E7736" s="1">
        <v>41116</v>
      </c>
      <c r="F7736" t="s">
        <v>234</v>
      </c>
      <c r="G7736" t="s">
        <v>76</v>
      </c>
      <c r="H7736" t="s">
        <v>77</v>
      </c>
      <c r="I7736" t="s">
        <v>38</v>
      </c>
      <c r="J7736" t="s">
        <v>27</v>
      </c>
      <c r="K7736" t="s">
        <v>8101</v>
      </c>
      <c r="L7736" t="s">
        <v>8102</v>
      </c>
      <c r="M7736">
        <v>19140</v>
      </c>
      <c r="N7736" t="s">
        <v>3728</v>
      </c>
      <c r="O7736" t="s">
        <v>1225</v>
      </c>
      <c r="P7736" t="s">
        <v>32</v>
      </c>
      <c r="Q7736" t="s">
        <v>53</v>
      </c>
      <c r="R7736" t="s">
        <v>1226</v>
      </c>
      <c r="S7736">
        <v>10.368000000000002</v>
      </c>
      <c r="T7736">
        <v>2</v>
      </c>
      <c r="U7736">
        <v>0.2</v>
      </c>
      <c r="V7736">
        <v>3.6288</v>
      </c>
      <c r="W7736" t="s">
        <v>10948</v>
      </c>
      <c r="X7736" t="s">
        <v>10937</v>
      </c>
      <c r="Y7736">
        <v>7</v>
      </c>
      <c r="Z7736" t="s">
        <v>10938</v>
      </c>
      <c r="AA7736">
        <v>0.34999999999999992</v>
      </c>
    </row>
    <row r="7737" spans="1:27" x14ac:dyDescent="0.35">
      <c r="A7737">
        <v>35</v>
      </c>
      <c r="B7737" t="s">
        <v>10026</v>
      </c>
      <c r="C7737">
        <v>2014</v>
      </c>
      <c r="D7737" s="1">
        <v>41932</v>
      </c>
      <c r="E7737" s="1">
        <v>41936</v>
      </c>
      <c r="F7737" t="s">
        <v>45</v>
      </c>
      <c r="G7737" t="s">
        <v>1116</v>
      </c>
      <c r="H7737" t="s">
        <v>1117</v>
      </c>
      <c r="I7737" t="s">
        <v>127</v>
      </c>
      <c r="J7737" t="s">
        <v>27</v>
      </c>
      <c r="K7737" t="s">
        <v>7914</v>
      </c>
      <c r="L7737" t="s">
        <v>7883</v>
      </c>
      <c r="M7737">
        <v>77095</v>
      </c>
      <c r="N7737" t="s">
        <v>3479</v>
      </c>
      <c r="O7737" t="s">
        <v>7027</v>
      </c>
      <c r="P7737" t="s">
        <v>32</v>
      </c>
      <c r="Q7737" t="s">
        <v>53</v>
      </c>
      <c r="R7737" t="s">
        <v>66</v>
      </c>
      <c r="S7737">
        <v>29.472000000000001</v>
      </c>
      <c r="T7737">
        <v>3</v>
      </c>
      <c r="U7737">
        <v>0.2</v>
      </c>
      <c r="V7737">
        <v>9.9467999999999979</v>
      </c>
      <c r="W7737" t="s">
        <v>10939</v>
      </c>
      <c r="X7737" t="s">
        <v>10940</v>
      </c>
      <c r="Y7737">
        <v>10</v>
      </c>
      <c r="Z7737" t="s">
        <v>10945</v>
      </c>
      <c r="AA7737">
        <v>0.33749999999999991</v>
      </c>
    </row>
    <row r="7738" spans="1:27" x14ac:dyDescent="0.35">
      <c r="A7738">
        <v>189</v>
      </c>
      <c r="B7738" t="s">
        <v>9224</v>
      </c>
      <c r="C7738">
        <v>2013</v>
      </c>
      <c r="D7738" s="1">
        <v>41472</v>
      </c>
      <c r="E7738" s="1">
        <v>41478</v>
      </c>
      <c r="F7738" t="s">
        <v>23</v>
      </c>
      <c r="G7738" t="s">
        <v>1245</v>
      </c>
      <c r="H7738" t="s">
        <v>1246</v>
      </c>
      <c r="I7738" t="s">
        <v>26</v>
      </c>
      <c r="J7738" t="s">
        <v>27</v>
      </c>
      <c r="K7738" t="s">
        <v>8622</v>
      </c>
      <c r="L7738" t="s">
        <v>7883</v>
      </c>
      <c r="M7738">
        <v>75051</v>
      </c>
      <c r="N7738" t="s">
        <v>3479</v>
      </c>
      <c r="O7738" t="s">
        <v>3354</v>
      </c>
      <c r="P7738" t="s">
        <v>32</v>
      </c>
      <c r="Q7738" t="s">
        <v>53</v>
      </c>
      <c r="R7738" t="s">
        <v>3355</v>
      </c>
      <c r="S7738">
        <v>20.016000000000002</v>
      </c>
      <c r="T7738">
        <v>3</v>
      </c>
      <c r="U7738">
        <v>0.2</v>
      </c>
      <c r="V7738">
        <v>6.2549999999999963</v>
      </c>
      <c r="W7738" t="s">
        <v>10936</v>
      </c>
      <c r="X7738" t="s">
        <v>10937</v>
      </c>
      <c r="Y7738">
        <v>7</v>
      </c>
      <c r="Z7738" t="s">
        <v>10938</v>
      </c>
      <c r="AA7738">
        <v>0.31249999999999978</v>
      </c>
    </row>
    <row r="7739" spans="1:27" x14ac:dyDescent="0.35">
      <c r="A7739">
        <v>371</v>
      </c>
      <c r="B7739" t="s">
        <v>9226</v>
      </c>
      <c r="C7739">
        <v>2014</v>
      </c>
      <c r="D7739" s="1">
        <v>41789</v>
      </c>
      <c r="E7739" s="1">
        <v>41795</v>
      </c>
      <c r="F7739" t="s">
        <v>23</v>
      </c>
      <c r="G7739" t="s">
        <v>101</v>
      </c>
      <c r="H7739" t="s">
        <v>102</v>
      </c>
      <c r="I7739" t="s">
        <v>38</v>
      </c>
      <c r="J7739" t="s">
        <v>27</v>
      </c>
      <c r="K7739" t="s">
        <v>9227</v>
      </c>
      <c r="L7739" t="s">
        <v>7883</v>
      </c>
      <c r="M7739">
        <v>78550</v>
      </c>
      <c r="N7739" t="s">
        <v>3479</v>
      </c>
      <c r="O7739" t="s">
        <v>1285</v>
      </c>
      <c r="P7739" t="s">
        <v>32</v>
      </c>
      <c r="Q7739" t="s">
        <v>53</v>
      </c>
      <c r="R7739" t="s">
        <v>1286</v>
      </c>
      <c r="S7739">
        <v>25.920000000000005</v>
      </c>
      <c r="T7739">
        <v>5</v>
      </c>
      <c r="U7739">
        <v>0.2</v>
      </c>
      <c r="V7739">
        <v>9.3960000000000008</v>
      </c>
      <c r="W7739" t="s">
        <v>10939</v>
      </c>
      <c r="X7739" t="s">
        <v>10942</v>
      </c>
      <c r="Y7739">
        <v>5</v>
      </c>
      <c r="Z7739" t="s">
        <v>10952</v>
      </c>
      <c r="AA7739">
        <v>0.36249999999999993</v>
      </c>
    </row>
    <row r="7740" spans="1:27" x14ac:dyDescent="0.35">
      <c r="A7740">
        <v>439</v>
      </c>
      <c r="B7740" t="s">
        <v>10027</v>
      </c>
      <c r="C7740">
        <v>2014</v>
      </c>
      <c r="D7740" s="1">
        <v>41898</v>
      </c>
      <c r="E7740" s="1">
        <v>41902</v>
      </c>
      <c r="F7740" t="s">
        <v>23</v>
      </c>
      <c r="G7740" t="s">
        <v>3207</v>
      </c>
      <c r="H7740" t="s">
        <v>3208</v>
      </c>
      <c r="I7740" t="s">
        <v>26</v>
      </c>
      <c r="J7740" t="s">
        <v>27</v>
      </c>
      <c r="K7740" t="s">
        <v>7914</v>
      </c>
      <c r="L7740" t="s">
        <v>7883</v>
      </c>
      <c r="M7740">
        <v>77070</v>
      </c>
      <c r="N7740" t="s">
        <v>3479</v>
      </c>
      <c r="O7740" t="s">
        <v>2610</v>
      </c>
      <c r="P7740" t="s">
        <v>32</v>
      </c>
      <c r="Q7740" t="s">
        <v>53</v>
      </c>
      <c r="R7740" t="s">
        <v>2611</v>
      </c>
      <c r="S7740">
        <v>31.872000000000003</v>
      </c>
      <c r="T7740">
        <v>8</v>
      </c>
      <c r="U7740">
        <v>0.2</v>
      </c>
      <c r="V7740">
        <v>11.553600000000003</v>
      </c>
      <c r="W7740" t="s">
        <v>10939</v>
      </c>
      <c r="X7740" t="s">
        <v>10937</v>
      </c>
      <c r="Y7740">
        <v>9</v>
      </c>
      <c r="Z7740" t="s">
        <v>10949</v>
      </c>
      <c r="AA7740">
        <v>0.36250000000000004</v>
      </c>
    </row>
    <row r="7741" spans="1:27" x14ac:dyDescent="0.35">
      <c r="A7741">
        <v>667</v>
      </c>
      <c r="B7741" t="s">
        <v>8595</v>
      </c>
      <c r="C7741">
        <v>2014</v>
      </c>
      <c r="D7741" s="1">
        <v>41799</v>
      </c>
      <c r="E7741" s="1">
        <v>41801</v>
      </c>
      <c r="F7741" t="s">
        <v>45</v>
      </c>
      <c r="G7741" t="s">
        <v>285</v>
      </c>
      <c r="H7741" t="s">
        <v>286</v>
      </c>
      <c r="I7741" t="s">
        <v>26</v>
      </c>
      <c r="J7741" t="s">
        <v>27</v>
      </c>
      <c r="K7741" t="s">
        <v>8594</v>
      </c>
      <c r="L7741" t="s">
        <v>7883</v>
      </c>
      <c r="M7741">
        <v>75081</v>
      </c>
      <c r="N7741" t="s">
        <v>3479</v>
      </c>
      <c r="O7741" t="s">
        <v>7055</v>
      </c>
      <c r="P7741" t="s">
        <v>32</v>
      </c>
      <c r="Q7741" t="s">
        <v>53</v>
      </c>
      <c r="R7741" t="s">
        <v>66</v>
      </c>
      <c r="S7741">
        <v>85.055999999999997</v>
      </c>
      <c r="T7741">
        <v>3</v>
      </c>
      <c r="U7741">
        <v>0.2</v>
      </c>
      <c r="V7741">
        <v>28.706399999999991</v>
      </c>
      <c r="W7741" t="s">
        <v>10939</v>
      </c>
      <c r="X7741" t="s">
        <v>10942</v>
      </c>
      <c r="Y7741">
        <v>6</v>
      </c>
      <c r="Z7741" t="s">
        <v>10946</v>
      </c>
      <c r="AA7741">
        <v>0.33749999999999991</v>
      </c>
    </row>
    <row r="7742" spans="1:27" x14ac:dyDescent="0.35">
      <c r="A7742">
        <v>744</v>
      </c>
      <c r="B7742" t="s">
        <v>9230</v>
      </c>
      <c r="C7742">
        <v>2013</v>
      </c>
      <c r="D7742" s="1">
        <v>41514</v>
      </c>
      <c r="E7742" s="1">
        <v>41519</v>
      </c>
      <c r="F7742" t="s">
        <v>23</v>
      </c>
      <c r="G7742" t="s">
        <v>5099</v>
      </c>
      <c r="H7742" t="s">
        <v>5100</v>
      </c>
      <c r="I7742" t="s">
        <v>38</v>
      </c>
      <c r="J7742" t="s">
        <v>27</v>
      </c>
      <c r="K7742" t="s">
        <v>8594</v>
      </c>
      <c r="L7742" t="s">
        <v>7883</v>
      </c>
      <c r="M7742">
        <v>75220</v>
      </c>
      <c r="N7742" t="s">
        <v>3479</v>
      </c>
      <c r="O7742" t="s">
        <v>2356</v>
      </c>
      <c r="P7742" t="s">
        <v>32</v>
      </c>
      <c r="Q7742" t="s">
        <v>53</v>
      </c>
      <c r="R7742" t="s">
        <v>2357</v>
      </c>
      <c r="S7742">
        <v>3.5280000000000005</v>
      </c>
      <c r="T7742">
        <v>1</v>
      </c>
      <c r="U7742">
        <v>0.2</v>
      </c>
      <c r="V7742">
        <v>1.1465999999999998</v>
      </c>
      <c r="W7742" t="s">
        <v>10936</v>
      </c>
      <c r="X7742" t="s">
        <v>10937</v>
      </c>
      <c r="Y7742">
        <v>8</v>
      </c>
      <c r="Z7742" t="s">
        <v>10954</v>
      </c>
      <c r="AA7742">
        <v>0.3249999999999999</v>
      </c>
    </row>
    <row r="7743" spans="1:27" x14ac:dyDescent="0.35">
      <c r="A7743">
        <v>745</v>
      </c>
      <c r="B7743" t="s">
        <v>9230</v>
      </c>
      <c r="C7743">
        <v>2013</v>
      </c>
      <c r="D7743" s="1">
        <v>41514</v>
      </c>
      <c r="E7743" s="1">
        <v>41519</v>
      </c>
      <c r="F7743" t="s">
        <v>23</v>
      </c>
      <c r="G7743" t="s">
        <v>5099</v>
      </c>
      <c r="H7743" t="s">
        <v>5100</v>
      </c>
      <c r="I7743" t="s">
        <v>38</v>
      </c>
      <c r="J7743" t="s">
        <v>27</v>
      </c>
      <c r="K7743" t="s">
        <v>8594</v>
      </c>
      <c r="L7743" t="s">
        <v>7883</v>
      </c>
      <c r="M7743">
        <v>75220</v>
      </c>
      <c r="N7743" t="s">
        <v>3479</v>
      </c>
      <c r="O7743" t="s">
        <v>778</v>
      </c>
      <c r="P7743" t="s">
        <v>32</v>
      </c>
      <c r="Q7743" t="s">
        <v>53</v>
      </c>
      <c r="R7743" t="s">
        <v>779</v>
      </c>
      <c r="S7743">
        <v>4.6240000000000006</v>
      </c>
      <c r="T7743">
        <v>1</v>
      </c>
      <c r="U7743">
        <v>0.2</v>
      </c>
      <c r="V7743">
        <v>1.6762000000000001</v>
      </c>
      <c r="W7743" t="s">
        <v>10936</v>
      </c>
      <c r="X7743" t="s">
        <v>10937</v>
      </c>
      <c r="Y7743">
        <v>8</v>
      </c>
      <c r="Z7743" t="s">
        <v>10954</v>
      </c>
      <c r="AA7743">
        <v>0.36249999999999999</v>
      </c>
    </row>
    <row r="7744" spans="1:27" x14ac:dyDescent="0.35">
      <c r="A7744">
        <v>1112</v>
      </c>
      <c r="B7744" t="s">
        <v>8601</v>
      </c>
      <c r="C7744">
        <v>2013</v>
      </c>
      <c r="D7744" s="1">
        <v>41598</v>
      </c>
      <c r="E7744" s="1">
        <v>41603</v>
      </c>
      <c r="F7744" t="s">
        <v>23</v>
      </c>
      <c r="G7744" t="s">
        <v>310</v>
      </c>
      <c r="H7744" t="s">
        <v>311</v>
      </c>
      <c r="I7744" t="s">
        <v>38</v>
      </c>
      <c r="J7744" t="s">
        <v>27</v>
      </c>
      <c r="K7744" t="s">
        <v>7914</v>
      </c>
      <c r="L7744" t="s">
        <v>7883</v>
      </c>
      <c r="M7744">
        <v>77041</v>
      </c>
      <c r="N7744" t="s">
        <v>3479</v>
      </c>
      <c r="O7744" t="s">
        <v>1449</v>
      </c>
      <c r="P7744" t="s">
        <v>32</v>
      </c>
      <c r="Q7744" t="s">
        <v>53</v>
      </c>
      <c r="R7744" t="s">
        <v>1450</v>
      </c>
      <c r="S7744">
        <v>10.368000000000002</v>
      </c>
      <c r="T7744">
        <v>2</v>
      </c>
      <c r="U7744">
        <v>0.2</v>
      </c>
      <c r="V7744">
        <v>3.6288</v>
      </c>
      <c r="W7744" t="s">
        <v>10936</v>
      </c>
      <c r="X7744" t="s">
        <v>10940</v>
      </c>
      <c r="Y7744">
        <v>11</v>
      </c>
      <c r="Z7744" t="s">
        <v>10947</v>
      </c>
      <c r="AA7744">
        <v>0.34999999999999992</v>
      </c>
    </row>
    <row r="7745" spans="1:27" x14ac:dyDescent="0.35">
      <c r="A7745">
        <v>1274</v>
      </c>
      <c r="B7745" t="s">
        <v>8875</v>
      </c>
      <c r="C7745">
        <v>2013</v>
      </c>
      <c r="D7745" s="1">
        <v>41421</v>
      </c>
      <c r="E7745" s="1">
        <v>41421</v>
      </c>
      <c r="F7745" t="s">
        <v>234</v>
      </c>
      <c r="G7745" t="s">
        <v>2963</v>
      </c>
      <c r="H7745" t="s">
        <v>2964</v>
      </c>
      <c r="I7745" t="s">
        <v>38</v>
      </c>
      <c r="J7745" t="s">
        <v>27</v>
      </c>
      <c r="K7745" t="s">
        <v>7894</v>
      </c>
      <c r="L7745" t="s">
        <v>7883</v>
      </c>
      <c r="M7745">
        <v>76106</v>
      </c>
      <c r="N7745" t="s">
        <v>3479</v>
      </c>
      <c r="O7745" t="s">
        <v>7223</v>
      </c>
      <c r="P7745" t="s">
        <v>32</v>
      </c>
      <c r="Q7745" t="s">
        <v>53</v>
      </c>
      <c r="R7745" t="s">
        <v>7224</v>
      </c>
      <c r="S7745">
        <v>10.368000000000002</v>
      </c>
      <c r="T7745">
        <v>2</v>
      </c>
      <c r="U7745">
        <v>0.2</v>
      </c>
      <c r="V7745">
        <v>3.6288</v>
      </c>
      <c r="W7745" t="s">
        <v>10936</v>
      </c>
      <c r="X7745" t="s">
        <v>10942</v>
      </c>
      <c r="Y7745">
        <v>5</v>
      </c>
      <c r="Z7745" t="s">
        <v>10952</v>
      </c>
      <c r="AA7745">
        <v>0.34999999999999992</v>
      </c>
    </row>
    <row r="7746" spans="1:27" x14ac:dyDescent="0.35">
      <c r="A7746">
        <v>1276</v>
      </c>
      <c r="B7746" t="s">
        <v>8875</v>
      </c>
      <c r="C7746">
        <v>2013</v>
      </c>
      <c r="D7746" s="1">
        <v>41421</v>
      </c>
      <c r="E7746" s="1">
        <v>41421</v>
      </c>
      <c r="F7746" t="s">
        <v>234</v>
      </c>
      <c r="G7746" t="s">
        <v>2963</v>
      </c>
      <c r="H7746" t="s">
        <v>2964</v>
      </c>
      <c r="I7746" t="s">
        <v>38</v>
      </c>
      <c r="J7746" t="s">
        <v>27</v>
      </c>
      <c r="K7746" t="s">
        <v>7894</v>
      </c>
      <c r="L7746" t="s">
        <v>7883</v>
      </c>
      <c r="M7746">
        <v>76106</v>
      </c>
      <c r="N7746" t="s">
        <v>3479</v>
      </c>
      <c r="O7746" t="s">
        <v>2051</v>
      </c>
      <c r="P7746" t="s">
        <v>32</v>
      </c>
      <c r="Q7746" t="s">
        <v>53</v>
      </c>
      <c r="R7746" t="s">
        <v>2052</v>
      </c>
      <c r="S7746">
        <v>14.352000000000002</v>
      </c>
      <c r="T7746">
        <v>3</v>
      </c>
      <c r="U7746">
        <v>0.2</v>
      </c>
      <c r="V7746">
        <v>5.2026000000000003</v>
      </c>
      <c r="W7746" t="s">
        <v>10936</v>
      </c>
      <c r="X7746" t="s">
        <v>10942</v>
      </c>
      <c r="Y7746">
        <v>5</v>
      </c>
      <c r="Z7746" t="s">
        <v>10952</v>
      </c>
      <c r="AA7746">
        <v>0.36249999999999999</v>
      </c>
    </row>
    <row r="7747" spans="1:27" x14ac:dyDescent="0.35">
      <c r="A7747">
        <v>1500</v>
      </c>
      <c r="B7747" t="s">
        <v>9242</v>
      </c>
      <c r="C7747">
        <v>2014</v>
      </c>
      <c r="D7747" s="1">
        <v>41956</v>
      </c>
      <c r="E7747" s="1">
        <v>41962</v>
      </c>
      <c r="F7747" t="s">
        <v>23</v>
      </c>
      <c r="G7747" t="s">
        <v>1455</v>
      </c>
      <c r="H7747" t="s">
        <v>1456</v>
      </c>
      <c r="I7747" t="s">
        <v>38</v>
      </c>
      <c r="J7747" t="s">
        <v>27</v>
      </c>
      <c r="K7747" t="s">
        <v>8597</v>
      </c>
      <c r="L7747" t="s">
        <v>7883</v>
      </c>
      <c r="M7747">
        <v>78745</v>
      </c>
      <c r="N7747" t="s">
        <v>3479</v>
      </c>
      <c r="O7747" t="s">
        <v>3370</v>
      </c>
      <c r="P7747" t="s">
        <v>32</v>
      </c>
      <c r="Q7747" t="s">
        <v>53</v>
      </c>
      <c r="R7747" t="s">
        <v>3371</v>
      </c>
      <c r="S7747">
        <v>16.056000000000001</v>
      </c>
      <c r="T7747">
        <v>3</v>
      </c>
      <c r="U7747">
        <v>0.2</v>
      </c>
      <c r="V7747">
        <v>5.8203000000000005</v>
      </c>
      <c r="W7747" t="s">
        <v>10939</v>
      </c>
      <c r="X7747" t="s">
        <v>10940</v>
      </c>
      <c r="Y7747">
        <v>11</v>
      </c>
      <c r="Z7747" t="s">
        <v>10947</v>
      </c>
      <c r="AA7747">
        <v>0.36249999999999999</v>
      </c>
    </row>
    <row r="7748" spans="1:27" x14ac:dyDescent="0.35">
      <c r="A7748">
        <v>1501</v>
      </c>
      <c r="B7748" t="s">
        <v>9242</v>
      </c>
      <c r="C7748">
        <v>2014</v>
      </c>
      <c r="D7748" s="1">
        <v>41956</v>
      </c>
      <c r="E7748" s="1">
        <v>41962</v>
      </c>
      <c r="F7748" t="s">
        <v>23</v>
      </c>
      <c r="G7748" t="s">
        <v>1455</v>
      </c>
      <c r="H7748" t="s">
        <v>1456</v>
      </c>
      <c r="I7748" t="s">
        <v>38</v>
      </c>
      <c r="J7748" t="s">
        <v>27</v>
      </c>
      <c r="K7748" t="s">
        <v>8597</v>
      </c>
      <c r="L7748" t="s">
        <v>7883</v>
      </c>
      <c r="M7748">
        <v>78745</v>
      </c>
      <c r="N7748" t="s">
        <v>3479</v>
      </c>
      <c r="O7748" t="s">
        <v>7254</v>
      </c>
      <c r="P7748" t="s">
        <v>32</v>
      </c>
      <c r="Q7748" t="s">
        <v>53</v>
      </c>
      <c r="R7748" t="s">
        <v>7255</v>
      </c>
      <c r="S7748">
        <v>223.05600000000001</v>
      </c>
      <c r="T7748">
        <v>9</v>
      </c>
      <c r="U7748">
        <v>0.2</v>
      </c>
      <c r="V7748">
        <v>69.704999999999984</v>
      </c>
      <c r="W7748" t="s">
        <v>10939</v>
      </c>
      <c r="X7748" t="s">
        <v>10940</v>
      </c>
      <c r="Y7748">
        <v>11</v>
      </c>
      <c r="Z7748" t="s">
        <v>10947</v>
      </c>
      <c r="AA7748">
        <v>0.31249999999999989</v>
      </c>
    </row>
    <row r="7749" spans="1:27" x14ac:dyDescent="0.35">
      <c r="A7749">
        <v>1547</v>
      </c>
      <c r="B7749" t="s">
        <v>9244</v>
      </c>
      <c r="C7749">
        <v>2012</v>
      </c>
      <c r="D7749" s="1">
        <v>41236</v>
      </c>
      <c r="E7749" s="1">
        <v>41240</v>
      </c>
      <c r="F7749" t="s">
        <v>23</v>
      </c>
      <c r="G7749" t="s">
        <v>5337</v>
      </c>
      <c r="H7749" t="s">
        <v>5338</v>
      </c>
      <c r="I7749" t="s">
        <v>26</v>
      </c>
      <c r="J7749" t="s">
        <v>27</v>
      </c>
      <c r="K7749" t="s">
        <v>8589</v>
      </c>
      <c r="L7749" t="s">
        <v>7883</v>
      </c>
      <c r="M7749">
        <v>78207</v>
      </c>
      <c r="N7749" t="s">
        <v>3479</v>
      </c>
      <c r="O7749" t="s">
        <v>1807</v>
      </c>
      <c r="P7749" t="s">
        <v>32</v>
      </c>
      <c r="Q7749" t="s">
        <v>53</v>
      </c>
      <c r="R7749" t="s">
        <v>1808</v>
      </c>
      <c r="S7749">
        <v>335.52</v>
      </c>
      <c r="T7749">
        <v>4</v>
      </c>
      <c r="U7749">
        <v>0.2</v>
      </c>
      <c r="V7749">
        <v>117.43199999999999</v>
      </c>
      <c r="W7749" t="s">
        <v>10948</v>
      </c>
      <c r="X7749" t="s">
        <v>10940</v>
      </c>
      <c r="Y7749">
        <v>11</v>
      </c>
      <c r="Z7749" t="s">
        <v>10947</v>
      </c>
      <c r="AA7749">
        <v>0.35</v>
      </c>
    </row>
    <row r="7750" spans="1:27" x14ac:dyDescent="0.35">
      <c r="A7750">
        <v>1598</v>
      </c>
      <c r="B7750" t="s">
        <v>9247</v>
      </c>
      <c r="C7750">
        <v>2014</v>
      </c>
      <c r="D7750" s="1">
        <v>41963</v>
      </c>
      <c r="E7750" s="1">
        <v>41965</v>
      </c>
      <c r="F7750" t="s">
        <v>45</v>
      </c>
      <c r="G7750" t="s">
        <v>4975</v>
      </c>
      <c r="H7750" t="s">
        <v>4976</v>
      </c>
      <c r="I7750" t="s">
        <v>38</v>
      </c>
      <c r="J7750" t="s">
        <v>27</v>
      </c>
      <c r="K7750" t="s">
        <v>8886</v>
      </c>
      <c r="L7750" t="s">
        <v>7883</v>
      </c>
      <c r="M7750">
        <v>75007</v>
      </c>
      <c r="N7750" t="s">
        <v>3479</v>
      </c>
      <c r="O7750" t="s">
        <v>10028</v>
      </c>
      <c r="P7750" t="s">
        <v>32</v>
      </c>
      <c r="Q7750" t="s">
        <v>53</v>
      </c>
      <c r="R7750" t="s">
        <v>10029</v>
      </c>
      <c r="S7750">
        <v>16.896000000000001</v>
      </c>
      <c r="T7750">
        <v>4</v>
      </c>
      <c r="U7750">
        <v>0.2</v>
      </c>
      <c r="V7750">
        <v>5.2799999999999994</v>
      </c>
      <c r="W7750" t="s">
        <v>10939</v>
      </c>
      <c r="X7750" t="s">
        <v>10940</v>
      </c>
      <c r="Y7750">
        <v>11</v>
      </c>
      <c r="Z7750" t="s">
        <v>10947</v>
      </c>
      <c r="AA7750">
        <v>0.31249999999999994</v>
      </c>
    </row>
    <row r="7751" spans="1:27" x14ac:dyDescent="0.35">
      <c r="A7751">
        <v>1668</v>
      </c>
      <c r="B7751" t="s">
        <v>8880</v>
      </c>
      <c r="C7751">
        <v>2013</v>
      </c>
      <c r="D7751" s="1">
        <v>41603</v>
      </c>
      <c r="E7751" s="1">
        <v>41605</v>
      </c>
      <c r="F7751" t="s">
        <v>45</v>
      </c>
      <c r="G7751" t="s">
        <v>3081</v>
      </c>
      <c r="H7751" t="s">
        <v>3082</v>
      </c>
      <c r="I7751" t="s">
        <v>38</v>
      </c>
      <c r="J7751" t="s">
        <v>27</v>
      </c>
      <c r="K7751" t="s">
        <v>8594</v>
      </c>
      <c r="L7751" t="s">
        <v>7883</v>
      </c>
      <c r="M7751">
        <v>75217</v>
      </c>
      <c r="N7751" t="s">
        <v>3479</v>
      </c>
      <c r="O7751" t="s">
        <v>830</v>
      </c>
      <c r="P7751" t="s">
        <v>32</v>
      </c>
      <c r="Q7751" t="s">
        <v>53</v>
      </c>
      <c r="R7751" t="s">
        <v>831</v>
      </c>
      <c r="S7751">
        <v>74.352000000000004</v>
      </c>
      <c r="T7751">
        <v>3</v>
      </c>
      <c r="U7751">
        <v>0.2</v>
      </c>
      <c r="V7751">
        <v>23.234999999999992</v>
      </c>
      <c r="W7751" t="s">
        <v>10936</v>
      </c>
      <c r="X7751" t="s">
        <v>10940</v>
      </c>
      <c r="Y7751">
        <v>11</v>
      </c>
      <c r="Z7751" t="s">
        <v>10947</v>
      </c>
      <c r="AA7751">
        <v>0.31249999999999989</v>
      </c>
    </row>
    <row r="7752" spans="1:27" x14ac:dyDescent="0.35">
      <c r="A7752">
        <v>1713</v>
      </c>
      <c r="B7752" t="s">
        <v>10030</v>
      </c>
      <c r="C7752">
        <v>2012</v>
      </c>
      <c r="D7752" s="1">
        <v>40938</v>
      </c>
      <c r="E7752" s="1">
        <v>40943</v>
      </c>
      <c r="F7752" t="s">
        <v>23</v>
      </c>
      <c r="G7752" t="s">
        <v>2005</v>
      </c>
      <c r="H7752" t="s">
        <v>2006</v>
      </c>
      <c r="I7752" t="s">
        <v>38</v>
      </c>
      <c r="J7752" t="s">
        <v>27</v>
      </c>
      <c r="K7752" t="s">
        <v>7914</v>
      </c>
      <c r="L7752" t="s">
        <v>7883</v>
      </c>
      <c r="M7752">
        <v>77070</v>
      </c>
      <c r="N7752" t="s">
        <v>3479</v>
      </c>
      <c r="O7752" t="s">
        <v>1495</v>
      </c>
      <c r="P7752" t="s">
        <v>32</v>
      </c>
      <c r="Q7752" t="s">
        <v>53</v>
      </c>
      <c r="R7752" t="s">
        <v>1496</v>
      </c>
      <c r="S7752">
        <v>14.303999999999998</v>
      </c>
      <c r="T7752">
        <v>6</v>
      </c>
      <c r="U7752">
        <v>0.2</v>
      </c>
      <c r="V7752">
        <v>5.0064000000000002</v>
      </c>
      <c r="W7752" t="s">
        <v>10948</v>
      </c>
      <c r="X7752" t="s">
        <v>10950</v>
      </c>
      <c r="Y7752">
        <v>1</v>
      </c>
      <c r="Z7752" t="s">
        <v>10951</v>
      </c>
      <c r="AA7752">
        <v>0.35000000000000003</v>
      </c>
    </row>
    <row r="7753" spans="1:27" x14ac:dyDescent="0.35">
      <c r="A7753">
        <v>1749</v>
      </c>
      <c r="B7753" t="s">
        <v>9171</v>
      </c>
      <c r="C7753">
        <v>2011</v>
      </c>
      <c r="D7753" s="1">
        <v>40658</v>
      </c>
      <c r="E7753" s="1">
        <v>40662</v>
      </c>
      <c r="F7753" t="s">
        <v>23</v>
      </c>
      <c r="G7753" t="s">
        <v>5307</v>
      </c>
      <c r="H7753" t="s">
        <v>5308</v>
      </c>
      <c r="I7753" t="s">
        <v>127</v>
      </c>
      <c r="J7753" t="s">
        <v>27</v>
      </c>
      <c r="K7753" t="s">
        <v>7914</v>
      </c>
      <c r="L7753" t="s">
        <v>7883</v>
      </c>
      <c r="M7753">
        <v>77095</v>
      </c>
      <c r="N7753" t="s">
        <v>3479</v>
      </c>
      <c r="O7753" t="s">
        <v>9868</v>
      </c>
      <c r="P7753" t="s">
        <v>32</v>
      </c>
      <c r="Q7753" t="s">
        <v>53</v>
      </c>
      <c r="R7753" t="s">
        <v>9869</v>
      </c>
      <c r="S7753">
        <v>10.368000000000002</v>
      </c>
      <c r="T7753">
        <v>2</v>
      </c>
      <c r="U7753">
        <v>0.2</v>
      </c>
      <c r="V7753">
        <v>3.6288</v>
      </c>
      <c r="W7753" t="s">
        <v>10944</v>
      </c>
      <c r="X7753" t="s">
        <v>10942</v>
      </c>
      <c r="Y7753">
        <v>4</v>
      </c>
      <c r="Z7753" t="s">
        <v>10943</v>
      </c>
      <c r="AA7753">
        <v>0.34999999999999992</v>
      </c>
    </row>
    <row r="7754" spans="1:27" x14ac:dyDescent="0.35">
      <c r="A7754">
        <v>1756</v>
      </c>
      <c r="B7754" t="s">
        <v>8611</v>
      </c>
      <c r="C7754">
        <v>2012</v>
      </c>
      <c r="D7754" s="1">
        <v>41251</v>
      </c>
      <c r="E7754" s="1">
        <v>41254</v>
      </c>
      <c r="F7754" t="s">
        <v>45</v>
      </c>
      <c r="G7754" t="s">
        <v>1472</v>
      </c>
      <c r="H7754" t="s">
        <v>1473</v>
      </c>
      <c r="I7754" t="s">
        <v>127</v>
      </c>
      <c r="J7754" t="s">
        <v>27</v>
      </c>
      <c r="K7754" t="s">
        <v>7894</v>
      </c>
      <c r="L7754" t="s">
        <v>7883</v>
      </c>
      <c r="M7754">
        <v>76106</v>
      </c>
      <c r="N7754" t="s">
        <v>3479</v>
      </c>
      <c r="O7754" t="s">
        <v>2605</v>
      </c>
      <c r="P7754" t="s">
        <v>32</v>
      </c>
      <c r="Q7754" t="s">
        <v>53</v>
      </c>
      <c r="R7754" t="s">
        <v>2606</v>
      </c>
      <c r="S7754">
        <v>360.71199999999999</v>
      </c>
      <c r="T7754">
        <v>11</v>
      </c>
      <c r="U7754">
        <v>0.2</v>
      </c>
      <c r="V7754">
        <v>130.75810000000001</v>
      </c>
      <c r="W7754" t="s">
        <v>10948</v>
      </c>
      <c r="X7754" t="s">
        <v>10940</v>
      </c>
      <c r="Y7754">
        <v>12</v>
      </c>
      <c r="Z7754" t="s">
        <v>10941</v>
      </c>
      <c r="AA7754">
        <v>0.36250000000000004</v>
      </c>
    </row>
    <row r="7755" spans="1:27" x14ac:dyDescent="0.35">
      <c r="A7755">
        <v>1801</v>
      </c>
      <c r="B7755" t="s">
        <v>9250</v>
      </c>
      <c r="C7755">
        <v>2013</v>
      </c>
      <c r="D7755" s="1">
        <v>41495</v>
      </c>
      <c r="E7755" s="1">
        <v>41497</v>
      </c>
      <c r="F7755" t="s">
        <v>45</v>
      </c>
      <c r="G7755" t="s">
        <v>1939</v>
      </c>
      <c r="H7755" t="s">
        <v>1940</v>
      </c>
      <c r="I7755" t="s">
        <v>38</v>
      </c>
      <c r="J7755" t="s">
        <v>27</v>
      </c>
      <c r="K7755" t="s">
        <v>8594</v>
      </c>
      <c r="L7755" t="s">
        <v>7883</v>
      </c>
      <c r="M7755">
        <v>75081</v>
      </c>
      <c r="N7755" t="s">
        <v>3479</v>
      </c>
      <c r="O7755" t="s">
        <v>7156</v>
      </c>
      <c r="P7755" t="s">
        <v>32</v>
      </c>
      <c r="Q7755" t="s">
        <v>53</v>
      </c>
      <c r="R7755" t="s">
        <v>7157</v>
      </c>
      <c r="S7755">
        <v>53.952000000000005</v>
      </c>
      <c r="T7755">
        <v>3</v>
      </c>
      <c r="U7755">
        <v>0.2</v>
      </c>
      <c r="V7755">
        <v>17.534399999999998</v>
      </c>
      <c r="W7755" t="s">
        <v>10936</v>
      </c>
      <c r="X7755" t="s">
        <v>10937</v>
      </c>
      <c r="Y7755">
        <v>8</v>
      </c>
      <c r="Z7755" t="s">
        <v>10954</v>
      </c>
      <c r="AA7755">
        <v>0.32499999999999996</v>
      </c>
    </row>
    <row r="7756" spans="1:27" x14ac:dyDescent="0.35">
      <c r="A7756">
        <v>1835</v>
      </c>
      <c r="B7756" t="s">
        <v>10031</v>
      </c>
      <c r="C7756">
        <v>2014</v>
      </c>
      <c r="D7756" s="1">
        <v>41853</v>
      </c>
      <c r="E7756" s="1">
        <v>41859</v>
      </c>
      <c r="F7756" t="s">
        <v>23</v>
      </c>
      <c r="G7756" t="s">
        <v>5699</v>
      </c>
      <c r="H7756" t="s">
        <v>5700</v>
      </c>
      <c r="I7756" t="s">
        <v>26</v>
      </c>
      <c r="J7756" t="s">
        <v>27</v>
      </c>
      <c r="K7756" t="s">
        <v>8597</v>
      </c>
      <c r="L7756" t="s">
        <v>7883</v>
      </c>
      <c r="M7756">
        <v>78745</v>
      </c>
      <c r="N7756" t="s">
        <v>3479</v>
      </c>
      <c r="O7756" t="s">
        <v>10032</v>
      </c>
      <c r="P7756" t="s">
        <v>32</v>
      </c>
      <c r="Q7756" t="s">
        <v>53</v>
      </c>
      <c r="R7756" t="s">
        <v>10033</v>
      </c>
      <c r="S7756">
        <v>36.288000000000011</v>
      </c>
      <c r="T7756">
        <v>7</v>
      </c>
      <c r="U7756">
        <v>0.2</v>
      </c>
      <c r="V7756">
        <v>12.700800000000001</v>
      </c>
      <c r="W7756" t="s">
        <v>10939</v>
      </c>
      <c r="X7756" t="s">
        <v>10937</v>
      </c>
      <c r="Y7756">
        <v>8</v>
      </c>
      <c r="Z7756" t="s">
        <v>10954</v>
      </c>
      <c r="AA7756">
        <v>0.34999999999999992</v>
      </c>
    </row>
    <row r="7757" spans="1:27" x14ac:dyDescent="0.35">
      <c r="A7757">
        <v>1912</v>
      </c>
      <c r="B7757" t="s">
        <v>10034</v>
      </c>
      <c r="C7757">
        <v>2014</v>
      </c>
      <c r="D7757" s="1">
        <v>41824</v>
      </c>
      <c r="E7757" s="1">
        <v>41827</v>
      </c>
      <c r="F7757" t="s">
        <v>45</v>
      </c>
      <c r="G7757" t="s">
        <v>1172</v>
      </c>
      <c r="H7757" t="s">
        <v>1173</v>
      </c>
      <c r="I7757" t="s">
        <v>26</v>
      </c>
      <c r="J7757" t="s">
        <v>27</v>
      </c>
      <c r="K7757" t="s">
        <v>7914</v>
      </c>
      <c r="L7757" t="s">
        <v>7883</v>
      </c>
      <c r="M7757">
        <v>77041</v>
      </c>
      <c r="N7757" t="s">
        <v>3479</v>
      </c>
      <c r="O7757" t="s">
        <v>1891</v>
      </c>
      <c r="P7757" t="s">
        <v>32</v>
      </c>
      <c r="Q7757" t="s">
        <v>53</v>
      </c>
      <c r="R7757" t="s">
        <v>1892</v>
      </c>
      <c r="S7757">
        <v>273.89600000000002</v>
      </c>
      <c r="T7757">
        <v>7</v>
      </c>
      <c r="U7757">
        <v>0.2</v>
      </c>
      <c r="V7757">
        <v>92.43989999999998</v>
      </c>
      <c r="W7757" t="s">
        <v>10939</v>
      </c>
      <c r="X7757" t="s">
        <v>10937</v>
      </c>
      <c r="Y7757">
        <v>7</v>
      </c>
      <c r="Z7757" t="s">
        <v>10938</v>
      </c>
      <c r="AA7757">
        <v>0.33749999999999991</v>
      </c>
    </row>
    <row r="7758" spans="1:27" x14ac:dyDescent="0.35">
      <c r="A7758">
        <v>1946</v>
      </c>
      <c r="B7758" t="s">
        <v>8885</v>
      </c>
      <c r="C7758">
        <v>2013</v>
      </c>
      <c r="D7758" s="1">
        <v>41446</v>
      </c>
      <c r="E7758" s="1">
        <v>41452</v>
      </c>
      <c r="F7758" t="s">
        <v>23</v>
      </c>
      <c r="G7758" t="s">
        <v>1485</v>
      </c>
      <c r="H7758" t="s">
        <v>1486</v>
      </c>
      <c r="I7758" t="s">
        <v>26</v>
      </c>
      <c r="J7758" t="s">
        <v>27</v>
      </c>
      <c r="K7758" t="s">
        <v>8886</v>
      </c>
      <c r="L7758" t="s">
        <v>7883</v>
      </c>
      <c r="M7758">
        <v>75007</v>
      </c>
      <c r="N7758" t="s">
        <v>3479</v>
      </c>
      <c r="O7758" t="s">
        <v>889</v>
      </c>
      <c r="P7758" t="s">
        <v>32</v>
      </c>
      <c r="Q7758" t="s">
        <v>53</v>
      </c>
      <c r="R7758" t="s">
        <v>890</v>
      </c>
      <c r="S7758">
        <v>10.368000000000002</v>
      </c>
      <c r="T7758">
        <v>2</v>
      </c>
      <c r="U7758">
        <v>0.2</v>
      </c>
      <c r="V7758">
        <v>3.6288</v>
      </c>
      <c r="W7758" t="s">
        <v>10936</v>
      </c>
      <c r="X7758" t="s">
        <v>10942</v>
      </c>
      <c r="Y7758">
        <v>6</v>
      </c>
      <c r="Z7758" t="s">
        <v>10946</v>
      </c>
      <c r="AA7758">
        <v>0.34999999999999992</v>
      </c>
    </row>
    <row r="7759" spans="1:27" x14ac:dyDescent="0.35">
      <c r="A7759">
        <v>2033</v>
      </c>
      <c r="B7759" t="s">
        <v>9255</v>
      </c>
      <c r="C7759">
        <v>2013</v>
      </c>
      <c r="D7759" s="1">
        <v>41618</v>
      </c>
      <c r="E7759" s="1">
        <v>41622</v>
      </c>
      <c r="F7759" t="s">
        <v>23</v>
      </c>
      <c r="G7759" t="s">
        <v>108</v>
      </c>
      <c r="H7759" t="s">
        <v>109</v>
      </c>
      <c r="I7759" t="s">
        <v>26</v>
      </c>
      <c r="J7759" t="s">
        <v>27</v>
      </c>
      <c r="K7759" t="s">
        <v>7894</v>
      </c>
      <c r="L7759" t="s">
        <v>7883</v>
      </c>
      <c r="M7759">
        <v>76106</v>
      </c>
      <c r="N7759" t="s">
        <v>3479</v>
      </c>
      <c r="O7759" t="s">
        <v>1707</v>
      </c>
      <c r="P7759" t="s">
        <v>32</v>
      </c>
      <c r="Q7759" t="s">
        <v>53</v>
      </c>
      <c r="R7759" t="s">
        <v>1708</v>
      </c>
      <c r="S7759">
        <v>9.3920000000000012</v>
      </c>
      <c r="T7759">
        <v>2</v>
      </c>
      <c r="U7759">
        <v>0.2</v>
      </c>
      <c r="V7759">
        <v>3.2871999999999999</v>
      </c>
      <c r="W7759" t="s">
        <v>10936</v>
      </c>
      <c r="X7759" t="s">
        <v>10940</v>
      </c>
      <c r="Y7759">
        <v>12</v>
      </c>
      <c r="Z7759" t="s">
        <v>10941</v>
      </c>
      <c r="AA7759">
        <v>0.34999999999999992</v>
      </c>
    </row>
    <row r="7760" spans="1:27" x14ac:dyDescent="0.35">
      <c r="A7760">
        <v>2045</v>
      </c>
      <c r="B7760" t="s">
        <v>10035</v>
      </c>
      <c r="C7760">
        <v>2011</v>
      </c>
      <c r="D7760" s="1">
        <v>40772</v>
      </c>
      <c r="E7760" s="1">
        <v>40778</v>
      </c>
      <c r="F7760" t="s">
        <v>23</v>
      </c>
      <c r="G7760" t="s">
        <v>2129</v>
      </c>
      <c r="H7760" t="s">
        <v>2130</v>
      </c>
      <c r="I7760" t="s">
        <v>26</v>
      </c>
      <c r="J7760" t="s">
        <v>27</v>
      </c>
      <c r="K7760" t="s">
        <v>7914</v>
      </c>
      <c r="L7760" t="s">
        <v>7883</v>
      </c>
      <c r="M7760">
        <v>77095</v>
      </c>
      <c r="N7760" t="s">
        <v>3479</v>
      </c>
      <c r="O7760" t="s">
        <v>911</v>
      </c>
      <c r="P7760" t="s">
        <v>32</v>
      </c>
      <c r="Q7760" t="s">
        <v>53</v>
      </c>
      <c r="R7760" t="s">
        <v>912</v>
      </c>
      <c r="S7760">
        <v>15.552000000000003</v>
      </c>
      <c r="T7760">
        <v>3</v>
      </c>
      <c r="U7760">
        <v>0.2</v>
      </c>
      <c r="V7760">
        <v>5.4432</v>
      </c>
      <c r="W7760" t="s">
        <v>10944</v>
      </c>
      <c r="X7760" t="s">
        <v>10937</v>
      </c>
      <c r="Y7760">
        <v>8</v>
      </c>
      <c r="Z7760" t="s">
        <v>10954</v>
      </c>
      <c r="AA7760">
        <v>0.34999999999999992</v>
      </c>
    </row>
    <row r="7761" spans="1:27" x14ac:dyDescent="0.35">
      <c r="A7761">
        <v>2165</v>
      </c>
      <c r="B7761" t="s">
        <v>8888</v>
      </c>
      <c r="C7761">
        <v>2013</v>
      </c>
      <c r="D7761" s="1">
        <v>41561</v>
      </c>
      <c r="E7761" s="1">
        <v>41567</v>
      </c>
      <c r="F7761" t="s">
        <v>23</v>
      </c>
      <c r="G7761" t="s">
        <v>1592</v>
      </c>
      <c r="H7761" t="s">
        <v>1593</v>
      </c>
      <c r="I7761" t="s">
        <v>38</v>
      </c>
      <c r="J7761" t="s">
        <v>27</v>
      </c>
      <c r="K7761" t="s">
        <v>8624</v>
      </c>
      <c r="L7761" t="s">
        <v>7883</v>
      </c>
      <c r="M7761">
        <v>78041</v>
      </c>
      <c r="N7761" t="s">
        <v>3479</v>
      </c>
      <c r="O7761" t="s">
        <v>558</v>
      </c>
      <c r="P7761" t="s">
        <v>32</v>
      </c>
      <c r="Q7761" t="s">
        <v>53</v>
      </c>
      <c r="R7761" t="s">
        <v>559</v>
      </c>
      <c r="S7761">
        <v>8.2880000000000003</v>
      </c>
      <c r="T7761">
        <v>2</v>
      </c>
      <c r="U7761">
        <v>0.2</v>
      </c>
      <c r="V7761">
        <v>3.0043999999999995</v>
      </c>
      <c r="W7761" t="s">
        <v>10936</v>
      </c>
      <c r="X7761" t="s">
        <v>10940</v>
      </c>
      <c r="Y7761">
        <v>10</v>
      </c>
      <c r="Z7761" t="s">
        <v>10945</v>
      </c>
      <c r="AA7761">
        <v>0.36249999999999993</v>
      </c>
    </row>
    <row r="7762" spans="1:27" x14ac:dyDescent="0.35">
      <c r="A7762">
        <v>2307</v>
      </c>
      <c r="B7762" t="s">
        <v>10036</v>
      </c>
      <c r="C7762">
        <v>2012</v>
      </c>
      <c r="D7762" s="1">
        <v>41127</v>
      </c>
      <c r="E7762" s="1">
        <v>41129</v>
      </c>
      <c r="F7762" t="s">
        <v>56</v>
      </c>
      <c r="G7762" t="s">
        <v>7144</v>
      </c>
      <c r="H7762" t="s">
        <v>7145</v>
      </c>
      <c r="I7762" t="s">
        <v>26</v>
      </c>
      <c r="J7762" t="s">
        <v>27</v>
      </c>
      <c r="K7762" t="s">
        <v>7914</v>
      </c>
      <c r="L7762" t="s">
        <v>7883</v>
      </c>
      <c r="M7762">
        <v>77041</v>
      </c>
      <c r="N7762" t="s">
        <v>3479</v>
      </c>
      <c r="O7762" t="s">
        <v>7052</v>
      </c>
      <c r="P7762" t="s">
        <v>32</v>
      </c>
      <c r="Q7762" t="s">
        <v>53</v>
      </c>
      <c r="R7762" t="s">
        <v>7053</v>
      </c>
      <c r="S7762">
        <v>27.216000000000001</v>
      </c>
      <c r="T7762">
        <v>3</v>
      </c>
      <c r="U7762">
        <v>0.2</v>
      </c>
      <c r="V7762">
        <v>9.8657999999999983</v>
      </c>
      <c r="W7762" t="s">
        <v>10948</v>
      </c>
      <c r="X7762" t="s">
        <v>10937</v>
      </c>
      <c r="Y7762">
        <v>8</v>
      </c>
      <c r="Z7762" t="s">
        <v>10954</v>
      </c>
      <c r="AA7762">
        <v>0.36249999999999993</v>
      </c>
    </row>
    <row r="7763" spans="1:27" x14ac:dyDescent="0.35">
      <c r="A7763">
        <v>2346</v>
      </c>
      <c r="B7763" t="s">
        <v>10037</v>
      </c>
      <c r="C7763">
        <v>2013</v>
      </c>
      <c r="D7763" s="1">
        <v>41347</v>
      </c>
      <c r="E7763" s="1">
        <v>41352</v>
      </c>
      <c r="F7763" t="s">
        <v>23</v>
      </c>
      <c r="G7763" t="s">
        <v>2706</v>
      </c>
      <c r="H7763" t="s">
        <v>2707</v>
      </c>
      <c r="I7763" t="s">
        <v>38</v>
      </c>
      <c r="J7763" t="s">
        <v>27</v>
      </c>
      <c r="K7763" t="s">
        <v>8589</v>
      </c>
      <c r="L7763" t="s">
        <v>7883</v>
      </c>
      <c r="M7763">
        <v>78207</v>
      </c>
      <c r="N7763" t="s">
        <v>3479</v>
      </c>
      <c r="O7763" t="s">
        <v>981</v>
      </c>
      <c r="P7763" t="s">
        <v>32</v>
      </c>
      <c r="Q7763" t="s">
        <v>53</v>
      </c>
      <c r="R7763" t="s">
        <v>1558</v>
      </c>
      <c r="S7763">
        <v>70.08</v>
      </c>
      <c r="T7763">
        <v>5</v>
      </c>
      <c r="U7763">
        <v>0.2</v>
      </c>
      <c r="V7763">
        <v>24.527999999999995</v>
      </c>
      <c r="W7763" t="s">
        <v>10936</v>
      </c>
      <c r="X7763" t="s">
        <v>10950</v>
      </c>
      <c r="Y7763">
        <v>3</v>
      </c>
      <c r="Z7763" t="s">
        <v>10953</v>
      </c>
      <c r="AA7763">
        <v>0.34999999999999992</v>
      </c>
    </row>
    <row r="7764" spans="1:27" x14ac:dyDescent="0.35">
      <c r="A7764">
        <v>2529</v>
      </c>
      <c r="B7764" t="s">
        <v>8889</v>
      </c>
      <c r="C7764">
        <v>2012</v>
      </c>
      <c r="D7764" s="1">
        <v>41005</v>
      </c>
      <c r="E7764" s="1">
        <v>41009</v>
      </c>
      <c r="F7764" t="s">
        <v>23</v>
      </c>
      <c r="G7764" t="s">
        <v>641</v>
      </c>
      <c r="H7764" t="s">
        <v>642</v>
      </c>
      <c r="I7764" t="s">
        <v>38</v>
      </c>
      <c r="J7764" t="s">
        <v>27</v>
      </c>
      <c r="K7764" t="s">
        <v>7914</v>
      </c>
      <c r="L7764" t="s">
        <v>7883</v>
      </c>
      <c r="M7764">
        <v>77041</v>
      </c>
      <c r="N7764" t="s">
        <v>3479</v>
      </c>
      <c r="O7764" t="s">
        <v>242</v>
      </c>
      <c r="P7764" t="s">
        <v>32</v>
      </c>
      <c r="Q7764" t="s">
        <v>53</v>
      </c>
      <c r="R7764" t="s">
        <v>243</v>
      </c>
      <c r="S7764">
        <v>7.9680000000000009</v>
      </c>
      <c r="T7764">
        <v>2</v>
      </c>
      <c r="U7764">
        <v>0.2</v>
      </c>
      <c r="V7764">
        <v>2.8884000000000007</v>
      </c>
      <c r="W7764" t="s">
        <v>10948</v>
      </c>
      <c r="X7764" t="s">
        <v>10942</v>
      </c>
      <c r="Y7764">
        <v>4</v>
      </c>
      <c r="Z7764" t="s">
        <v>10943</v>
      </c>
      <c r="AA7764">
        <v>0.36250000000000004</v>
      </c>
    </row>
    <row r="7765" spans="1:27" x14ac:dyDescent="0.35">
      <c r="A7765">
        <v>2612</v>
      </c>
      <c r="B7765" t="s">
        <v>8891</v>
      </c>
      <c r="C7765">
        <v>2011</v>
      </c>
      <c r="D7765" s="1">
        <v>40872</v>
      </c>
      <c r="E7765" s="1">
        <v>40877</v>
      </c>
      <c r="F7765" t="s">
        <v>23</v>
      </c>
      <c r="G7765" t="s">
        <v>2746</v>
      </c>
      <c r="H7765" t="s">
        <v>2747</v>
      </c>
      <c r="I7765" t="s">
        <v>26</v>
      </c>
      <c r="J7765" t="s">
        <v>27</v>
      </c>
      <c r="K7765" t="s">
        <v>3768</v>
      </c>
      <c r="L7765" t="s">
        <v>7883</v>
      </c>
      <c r="M7765">
        <v>76017</v>
      </c>
      <c r="N7765" t="s">
        <v>3479</v>
      </c>
      <c r="O7765" t="s">
        <v>7250</v>
      </c>
      <c r="P7765" t="s">
        <v>32</v>
      </c>
      <c r="Q7765" t="s">
        <v>53</v>
      </c>
      <c r="R7765" t="s">
        <v>7251</v>
      </c>
      <c r="S7765">
        <v>15.696000000000002</v>
      </c>
      <c r="T7765">
        <v>3</v>
      </c>
      <c r="U7765">
        <v>0.2</v>
      </c>
      <c r="V7765">
        <v>5.1011999999999995</v>
      </c>
      <c r="W7765" t="s">
        <v>10944</v>
      </c>
      <c r="X7765" t="s">
        <v>10940</v>
      </c>
      <c r="Y7765">
        <v>11</v>
      </c>
      <c r="Z7765" t="s">
        <v>10947</v>
      </c>
      <c r="AA7765">
        <v>0.32499999999999996</v>
      </c>
    </row>
    <row r="7766" spans="1:27" x14ac:dyDescent="0.35">
      <c r="A7766">
        <v>2668</v>
      </c>
      <c r="B7766" t="s">
        <v>8892</v>
      </c>
      <c r="C7766">
        <v>2013</v>
      </c>
      <c r="D7766" s="1">
        <v>41549</v>
      </c>
      <c r="E7766" s="1">
        <v>41549</v>
      </c>
      <c r="F7766" t="s">
        <v>234</v>
      </c>
      <c r="G7766" t="s">
        <v>1319</v>
      </c>
      <c r="H7766" t="s">
        <v>1320</v>
      </c>
      <c r="I7766" t="s">
        <v>38</v>
      </c>
      <c r="J7766" t="s">
        <v>27</v>
      </c>
      <c r="K7766" t="s">
        <v>8662</v>
      </c>
      <c r="L7766" t="s">
        <v>7883</v>
      </c>
      <c r="M7766">
        <v>79109</v>
      </c>
      <c r="N7766" t="s">
        <v>3479</v>
      </c>
      <c r="O7766" t="s">
        <v>7055</v>
      </c>
      <c r="P7766" t="s">
        <v>32</v>
      </c>
      <c r="Q7766" t="s">
        <v>53</v>
      </c>
      <c r="R7766" t="s">
        <v>66</v>
      </c>
      <c r="S7766">
        <v>28.352</v>
      </c>
      <c r="T7766">
        <v>1</v>
      </c>
      <c r="U7766">
        <v>0.2</v>
      </c>
      <c r="V7766">
        <v>9.568799999999996</v>
      </c>
      <c r="W7766" t="s">
        <v>10936</v>
      </c>
      <c r="X7766" t="s">
        <v>10940</v>
      </c>
      <c r="Y7766">
        <v>10</v>
      </c>
      <c r="Z7766" t="s">
        <v>10945</v>
      </c>
      <c r="AA7766">
        <v>0.33749999999999986</v>
      </c>
    </row>
    <row r="7767" spans="1:27" x14ac:dyDescent="0.35">
      <c r="A7767">
        <v>2825</v>
      </c>
      <c r="B7767" t="s">
        <v>9177</v>
      </c>
      <c r="C7767">
        <v>2011</v>
      </c>
      <c r="D7767" s="1">
        <v>40811</v>
      </c>
      <c r="E7767" s="1">
        <v>40816</v>
      </c>
      <c r="F7767" t="s">
        <v>23</v>
      </c>
      <c r="G7767" t="s">
        <v>398</v>
      </c>
      <c r="H7767" t="s">
        <v>399</v>
      </c>
      <c r="I7767" t="s">
        <v>127</v>
      </c>
      <c r="J7767" t="s">
        <v>27</v>
      </c>
      <c r="K7767" t="s">
        <v>7914</v>
      </c>
      <c r="L7767" t="s">
        <v>7883</v>
      </c>
      <c r="M7767">
        <v>77041</v>
      </c>
      <c r="N7767" t="s">
        <v>3479</v>
      </c>
      <c r="O7767" t="s">
        <v>7164</v>
      </c>
      <c r="P7767" t="s">
        <v>32</v>
      </c>
      <c r="Q7767" t="s">
        <v>53</v>
      </c>
      <c r="R7767" t="s">
        <v>7165</v>
      </c>
      <c r="S7767">
        <v>33.792000000000002</v>
      </c>
      <c r="T7767">
        <v>8</v>
      </c>
      <c r="U7767">
        <v>0.2</v>
      </c>
      <c r="V7767">
        <v>10.559999999999999</v>
      </c>
      <c r="W7767" t="s">
        <v>10944</v>
      </c>
      <c r="X7767" t="s">
        <v>10937</v>
      </c>
      <c r="Y7767">
        <v>9</v>
      </c>
      <c r="Z7767" t="s">
        <v>10949</v>
      </c>
      <c r="AA7767">
        <v>0.31249999999999994</v>
      </c>
    </row>
    <row r="7768" spans="1:27" x14ac:dyDescent="0.35">
      <c r="A7768">
        <v>2976</v>
      </c>
      <c r="B7768" t="s">
        <v>10038</v>
      </c>
      <c r="C7768">
        <v>2012</v>
      </c>
      <c r="D7768" s="1">
        <v>41036</v>
      </c>
      <c r="E7768" s="1">
        <v>41041</v>
      </c>
      <c r="F7768" t="s">
        <v>23</v>
      </c>
      <c r="G7768" t="s">
        <v>5133</v>
      </c>
      <c r="H7768" t="s">
        <v>5134</v>
      </c>
      <c r="I7768" t="s">
        <v>38</v>
      </c>
      <c r="J7768" t="s">
        <v>27</v>
      </c>
      <c r="K7768" t="s">
        <v>8879</v>
      </c>
      <c r="L7768" t="s">
        <v>7883</v>
      </c>
      <c r="M7768">
        <v>75002</v>
      </c>
      <c r="N7768" t="s">
        <v>3479</v>
      </c>
      <c r="O7768" t="s">
        <v>7242</v>
      </c>
      <c r="P7768" t="s">
        <v>32</v>
      </c>
      <c r="Q7768" t="s">
        <v>53</v>
      </c>
      <c r="R7768" t="s">
        <v>7243</v>
      </c>
      <c r="S7768">
        <v>15.936000000000002</v>
      </c>
      <c r="T7768">
        <v>4</v>
      </c>
      <c r="U7768">
        <v>0.2</v>
      </c>
      <c r="V7768">
        <v>5.378400000000001</v>
      </c>
      <c r="W7768" t="s">
        <v>10948</v>
      </c>
      <c r="X7768" t="s">
        <v>10942</v>
      </c>
      <c r="Y7768">
        <v>5</v>
      </c>
      <c r="Z7768" t="s">
        <v>10952</v>
      </c>
      <c r="AA7768">
        <v>0.33750000000000002</v>
      </c>
    </row>
    <row r="7769" spans="1:27" x14ac:dyDescent="0.35">
      <c r="A7769">
        <v>3062</v>
      </c>
      <c r="B7769" t="s">
        <v>10039</v>
      </c>
      <c r="C7769">
        <v>2014</v>
      </c>
      <c r="D7769" s="1">
        <v>41702</v>
      </c>
      <c r="E7769" s="1">
        <v>41706</v>
      </c>
      <c r="F7769" t="s">
        <v>23</v>
      </c>
      <c r="G7769" t="s">
        <v>2895</v>
      </c>
      <c r="H7769" t="s">
        <v>2896</v>
      </c>
      <c r="I7769" t="s">
        <v>38</v>
      </c>
      <c r="J7769" t="s">
        <v>27</v>
      </c>
      <c r="K7769" t="s">
        <v>8594</v>
      </c>
      <c r="L7769" t="s">
        <v>7883</v>
      </c>
      <c r="M7769">
        <v>75081</v>
      </c>
      <c r="N7769" t="s">
        <v>3479</v>
      </c>
      <c r="O7769" t="s">
        <v>2613</v>
      </c>
      <c r="P7769" t="s">
        <v>32</v>
      </c>
      <c r="Q7769" t="s">
        <v>53</v>
      </c>
      <c r="R7769" t="s">
        <v>2614</v>
      </c>
      <c r="S7769">
        <v>26.880000000000003</v>
      </c>
      <c r="T7769">
        <v>8</v>
      </c>
      <c r="U7769">
        <v>0.2</v>
      </c>
      <c r="V7769">
        <v>9.743999999999998</v>
      </c>
      <c r="W7769" t="s">
        <v>10939</v>
      </c>
      <c r="X7769" t="s">
        <v>10950</v>
      </c>
      <c r="Y7769">
        <v>3</v>
      </c>
      <c r="Z7769" t="s">
        <v>10953</v>
      </c>
      <c r="AA7769">
        <v>0.36249999999999988</v>
      </c>
    </row>
    <row r="7770" spans="1:27" x14ac:dyDescent="0.35">
      <c r="A7770">
        <v>3195</v>
      </c>
      <c r="B7770" t="s">
        <v>10040</v>
      </c>
      <c r="C7770">
        <v>2011</v>
      </c>
      <c r="D7770" s="1">
        <v>40787</v>
      </c>
      <c r="E7770" s="1">
        <v>40790</v>
      </c>
      <c r="F7770" t="s">
        <v>56</v>
      </c>
      <c r="G7770" t="s">
        <v>8823</v>
      </c>
      <c r="H7770" t="s">
        <v>8824</v>
      </c>
      <c r="I7770" t="s">
        <v>38</v>
      </c>
      <c r="J7770" t="s">
        <v>27</v>
      </c>
      <c r="K7770" t="s">
        <v>7914</v>
      </c>
      <c r="L7770" t="s">
        <v>7883</v>
      </c>
      <c r="M7770">
        <v>77036</v>
      </c>
      <c r="N7770" t="s">
        <v>3479</v>
      </c>
      <c r="O7770" t="s">
        <v>723</v>
      </c>
      <c r="P7770" t="s">
        <v>32</v>
      </c>
      <c r="Q7770" t="s">
        <v>53</v>
      </c>
      <c r="R7770" t="s">
        <v>724</v>
      </c>
      <c r="S7770">
        <v>31.104000000000006</v>
      </c>
      <c r="T7770">
        <v>6</v>
      </c>
      <c r="U7770">
        <v>0.2</v>
      </c>
      <c r="V7770">
        <v>10.8864</v>
      </c>
      <c r="W7770" t="s">
        <v>10944</v>
      </c>
      <c r="X7770" t="s">
        <v>10937</v>
      </c>
      <c r="Y7770">
        <v>9</v>
      </c>
      <c r="Z7770" t="s">
        <v>10949</v>
      </c>
      <c r="AA7770">
        <v>0.34999999999999992</v>
      </c>
    </row>
    <row r="7771" spans="1:27" x14ac:dyDescent="0.35">
      <c r="A7771">
        <v>3261</v>
      </c>
      <c r="B7771" t="s">
        <v>10041</v>
      </c>
      <c r="C7771">
        <v>2011</v>
      </c>
      <c r="D7771" s="1">
        <v>40861</v>
      </c>
      <c r="E7771" s="1">
        <v>40862</v>
      </c>
      <c r="F7771" t="s">
        <v>56</v>
      </c>
      <c r="G7771" t="s">
        <v>1658</v>
      </c>
      <c r="H7771" t="s">
        <v>1659</v>
      </c>
      <c r="I7771" t="s">
        <v>26</v>
      </c>
      <c r="J7771" t="s">
        <v>27</v>
      </c>
      <c r="K7771" t="s">
        <v>2735</v>
      </c>
      <c r="L7771" t="s">
        <v>7883</v>
      </c>
      <c r="M7771">
        <v>77506</v>
      </c>
      <c r="N7771" t="s">
        <v>3479</v>
      </c>
      <c r="O7771" t="s">
        <v>3411</v>
      </c>
      <c r="P7771" t="s">
        <v>32</v>
      </c>
      <c r="Q7771" t="s">
        <v>53</v>
      </c>
      <c r="R7771" t="s">
        <v>3412</v>
      </c>
      <c r="S7771">
        <v>20.736000000000004</v>
      </c>
      <c r="T7771">
        <v>4</v>
      </c>
      <c r="U7771">
        <v>0.2</v>
      </c>
      <c r="V7771">
        <v>7.2576000000000001</v>
      </c>
      <c r="W7771" t="s">
        <v>10944</v>
      </c>
      <c r="X7771" t="s">
        <v>10940</v>
      </c>
      <c r="Y7771">
        <v>11</v>
      </c>
      <c r="Z7771" t="s">
        <v>10947</v>
      </c>
      <c r="AA7771">
        <v>0.34999999999999992</v>
      </c>
    </row>
    <row r="7772" spans="1:27" x14ac:dyDescent="0.35">
      <c r="A7772">
        <v>3328</v>
      </c>
      <c r="B7772" t="s">
        <v>8625</v>
      </c>
      <c r="C7772">
        <v>2011</v>
      </c>
      <c r="D7772" s="1">
        <v>40858</v>
      </c>
      <c r="E7772" s="1">
        <v>40862</v>
      </c>
      <c r="F7772" t="s">
        <v>23</v>
      </c>
      <c r="G7772" t="s">
        <v>1369</v>
      </c>
      <c r="H7772" t="s">
        <v>1370</v>
      </c>
      <c r="I7772" t="s">
        <v>38</v>
      </c>
      <c r="J7772" t="s">
        <v>27</v>
      </c>
      <c r="K7772" t="s">
        <v>7914</v>
      </c>
      <c r="L7772" t="s">
        <v>7883</v>
      </c>
      <c r="M7772">
        <v>77095</v>
      </c>
      <c r="N7772" t="s">
        <v>3479</v>
      </c>
      <c r="O7772" t="s">
        <v>1182</v>
      </c>
      <c r="P7772" t="s">
        <v>32</v>
      </c>
      <c r="Q7772" t="s">
        <v>53</v>
      </c>
      <c r="R7772" t="s">
        <v>1183</v>
      </c>
      <c r="S7772">
        <v>21.720000000000002</v>
      </c>
      <c r="T7772">
        <v>5</v>
      </c>
      <c r="U7772">
        <v>0.2</v>
      </c>
      <c r="V7772">
        <v>7.8734999999999991</v>
      </c>
      <c r="W7772" t="s">
        <v>10944</v>
      </c>
      <c r="X7772" t="s">
        <v>10940</v>
      </c>
      <c r="Y7772">
        <v>11</v>
      </c>
      <c r="Z7772" t="s">
        <v>10947</v>
      </c>
      <c r="AA7772">
        <v>0.36249999999999993</v>
      </c>
    </row>
    <row r="7773" spans="1:27" x14ac:dyDescent="0.35">
      <c r="A7773">
        <v>3329</v>
      </c>
      <c r="B7773" t="s">
        <v>8625</v>
      </c>
      <c r="C7773">
        <v>2011</v>
      </c>
      <c r="D7773" s="1">
        <v>40858</v>
      </c>
      <c r="E7773" s="1">
        <v>40862</v>
      </c>
      <c r="F7773" t="s">
        <v>23</v>
      </c>
      <c r="G7773" t="s">
        <v>1369</v>
      </c>
      <c r="H7773" t="s">
        <v>1370</v>
      </c>
      <c r="I7773" t="s">
        <v>38</v>
      </c>
      <c r="J7773" t="s">
        <v>27</v>
      </c>
      <c r="K7773" t="s">
        <v>7914</v>
      </c>
      <c r="L7773" t="s">
        <v>7883</v>
      </c>
      <c r="M7773">
        <v>77095</v>
      </c>
      <c r="N7773" t="s">
        <v>3479</v>
      </c>
      <c r="O7773" t="s">
        <v>1787</v>
      </c>
      <c r="P7773" t="s">
        <v>32</v>
      </c>
      <c r="Q7773" t="s">
        <v>53</v>
      </c>
      <c r="R7773" t="s">
        <v>1788</v>
      </c>
      <c r="S7773">
        <v>262.33600000000001</v>
      </c>
      <c r="T7773">
        <v>8</v>
      </c>
      <c r="U7773">
        <v>0.2</v>
      </c>
      <c r="V7773">
        <v>95.096800000000002</v>
      </c>
      <c r="W7773" t="s">
        <v>10944</v>
      </c>
      <c r="X7773" t="s">
        <v>10940</v>
      </c>
      <c r="Y7773">
        <v>11</v>
      </c>
      <c r="Z7773" t="s">
        <v>10947</v>
      </c>
      <c r="AA7773">
        <v>0.36249999999999999</v>
      </c>
    </row>
    <row r="7774" spans="1:27" x14ac:dyDescent="0.35">
      <c r="A7774">
        <v>3367</v>
      </c>
      <c r="B7774" t="s">
        <v>10042</v>
      </c>
      <c r="C7774">
        <v>2011</v>
      </c>
      <c r="D7774" s="1">
        <v>40733</v>
      </c>
      <c r="E7774" s="1">
        <v>40739</v>
      </c>
      <c r="F7774" t="s">
        <v>23</v>
      </c>
      <c r="G7774" t="s">
        <v>4574</v>
      </c>
      <c r="H7774" t="s">
        <v>4575</v>
      </c>
      <c r="I7774" t="s">
        <v>26</v>
      </c>
      <c r="J7774" t="s">
        <v>27</v>
      </c>
      <c r="K7774" t="s">
        <v>8594</v>
      </c>
      <c r="L7774" t="s">
        <v>7883</v>
      </c>
      <c r="M7774">
        <v>75217</v>
      </c>
      <c r="N7774" t="s">
        <v>3479</v>
      </c>
      <c r="O7774" t="s">
        <v>1225</v>
      </c>
      <c r="P7774" t="s">
        <v>32</v>
      </c>
      <c r="Q7774" t="s">
        <v>53</v>
      </c>
      <c r="R7774" t="s">
        <v>1226</v>
      </c>
      <c r="S7774">
        <v>10.368000000000002</v>
      </c>
      <c r="T7774">
        <v>2</v>
      </c>
      <c r="U7774">
        <v>0.2</v>
      </c>
      <c r="V7774">
        <v>3.6288</v>
      </c>
      <c r="W7774" t="s">
        <v>10944</v>
      </c>
      <c r="X7774" t="s">
        <v>10937</v>
      </c>
      <c r="Y7774">
        <v>7</v>
      </c>
      <c r="Z7774" t="s">
        <v>10938</v>
      </c>
      <c r="AA7774">
        <v>0.34999999999999992</v>
      </c>
    </row>
    <row r="7775" spans="1:27" x14ac:dyDescent="0.35">
      <c r="A7775">
        <v>3368</v>
      </c>
      <c r="B7775" t="s">
        <v>10042</v>
      </c>
      <c r="C7775">
        <v>2011</v>
      </c>
      <c r="D7775" s="1">
        <v>40733</v>
      </c>
      <c r="E7775" s="1">
        <v>40739</v>
      </c>
      <c r="F7775" t="s">
        <v>23</v>
      </c>
      <c r="G7775" t="s">
        <v>4574</v>
      </c>
      <c r="H7775" t="s">
        <v>4575</v>
      </c>
      <c r="I7775" t="s">
        <v>26</v>
      </c>
      <c r="J7775" t="s">
        <v>27</v>
      </c>
      <c r="K7775" t="s">
        <v>8594</v>
      </c>
      <c r="L7775" t="s">
        <v>7883</v>
      </c>
      <c r="M7775">
        <v>75217</v>
      </c>
      <c r="N7775" t="s">
        <v>3479</v>
      </c>
      <c r="O7775" t="s">
        <v>783</v>
      </c>
      <c r="P7775" t="s">
        <v>32</v>
      </c>
      <c r="Q7775" t="s">
        <v>53</v>
      </c>
      <c r="R7775" t="s">
        <v>784</v>
      </c>
      <c r="S7775">
        <v>14.352000000000002</v>
      </c>
      <c r="T7775">
        <v>3</v>
      </c>
      <c r="U7775">
        <v>0.2</v>
      </c>
      <c r="V7775">
        <v>4.4849999999999994</v>
      </c>
      <c r="W7775" t="s">
        <v>10944</v>
      </c>
      <c r="X7775" t="s">
        <v>10937</v>
      </c>
      <c r="Y7775">
        <v>7</v>
      </c>
      <c r="Z7775" t="s">
        <v>10938</v>
      </c>
      <c r="AA7775">
        <v>0.31249999999999989</v>
      </c>
    </row>
    <row r="7776" spans="1:27" x14ac:dyDescent="0.35">
      <c r="A7776">
        <v>3380</v>
      </c>
      <c r="B7776" t="s">
        <v>10043</v>
      </c>
      <c r="C7776">
        <v>2014</v>
      </c>
      <c r="D7776" s="1">
        <v>41716</v>
      </c>
      <c r="E7776" s="1">
        <v>41720</v>
      </c>
      <c r="F7776" t="s">
        <v>23</v>
      </c>
      <c r="G7776" t="s">
        <v>3960</v>
      </c>
      <c r="H7776" t="s">
        <v>3961</v>
      </c>
      <c r="I7776" t="s">
        <v>127</v>
      </c>
      <c r="J7776" t="s">
        <v>27</v>
      </c>
      <c r="K7776" t="s">
        <v>7914</v>
      </c>
      <c r="L7776" t="s">
        <v>7883</v>
      </c>
      <c r="M7776">
        <v>77095</v>
      </c>
      <c r="N7776" t="s">
        <v>3479</v>
      </c>
      <c r="O7776" t="s">
        <v>2642</v>
      </c>
      <c r="P7776" t="s">
        <v>32</v>
      </c>
      <c r="Q7776" t="s">
        <v>53</v>
      </c>
      <c r="R7776" t="s">
        <v>2643</v>
      </c>
      <c r="S7776">
        <v>10.272000000000002</v>
      </c>
      <c r="T7776">
        <v>3</v>
      </c>
      <c r="U7776">
        <v>0.2</v>
      </c>
      <c r="V7776">
        <v>3.2099999999999982</v>
      </c>
      <c r="W7776" t="s">
        <v>10939</v>
      </c>
      <c r="X7776" t="s">
        <v>10950</v>
      </c>
      <c r="Y7776">
        <v>3</v>
      </c>
      <c r="Z7776" t="s">
        <v>10953</v>
      </c>
      <c r="AA7776">
        <v>0.31249999999999978</v>
      </c>
    </row>
    <row r="7777" spans="1:27" x14ac:dyDescent="0.35">
      <c r="A7777">
        <v>3391</v>
      </c>
      <c r="B7777" t="s">
        <v>10044</v>
      </c>
      <c r="C7777">
        <v>2014</v>
      </c>
      <c r="D7777" s="1">
        <v>41724</v>
      </c>
      <c r="E7777" s="1">
        <v>41729</v>
      </c>
      <c r="F7777" t="s">
        <v>45</v>
      </c>
      <c r="G7777" t="s">
        <v>960</v>
      </c>
      <c r="H7777" t="s">
        <v>961</v>
      </c>
      <c r="I7777" t="s">
        <v>38</v>
      </c>
      <c r="J7777" t="s">
        <v>27</v>
      </c>
      <c r="K7777" t="s">
        <v>8594</v>
      </c>
      <c r="L7777" t="s">
        <v>7883</v>
      </c>
      <c r="M7777">
        <v>75081</v>
      </c>
      <c r="N7777" t="s">
        <v>3479</v>
      </c>
      <c r="O7777" t="s">
        <v>2400</v>
      </c>
      <c r="P7777" t="s">
        <v>32</v>
      </c>
      <c r="Q7777" t="s">
        <v>53</v>
      </c>
      <c r="R7777" t="s">
        <v>2401</v>
      </c>
      <c r="S7777">
        <v>6.8480000000000008</v>
      </c>
      <c r="T7777">
        <v>2</v>
      </c>
      <c r="U7777">
        <v>0.2</v>
      </c>
      <c r="V7777">
        <v>2.1399999999999992</v>
      </c>
      <c r="W7777" t="s">
        <v>10939</v>
      </c>
      <c r="X7777" t="s">
        <v>10950</v>
      </c>
      <c r="Y7777">
        <v>3</v>
      </c>
      <c r="Z7777" t="s">
        <v>10953</v>
      </c>
      <c r="AA7777">
        <v>0.31249999999999983</v>
      </c>
    </row>
    <row r="7778" spans="1:27" x14ac:dyDescent="0.35">
      <c r="A7778">
        <v>3503</v>
      </c>
      <c r="B7778" t="s">
        <v>8901</v>
      </c>
      <c r="C7778">
        <v>2014</v>
      </c>
      <c r="D7778" s="1">
        <v>41740</v>
      </c>
      <c r="E7778" s="1">
        <v>41740</v>
      </c>
      <c r="F7778" t="s">
        <v>234</v>
      </c>
      <c r="G7778" t="s">
        <v>8902</v>
      </c>
      <c r="H7778" t="s">
        <v>8903</v>
      </c>
      <c r="I7778" t="s">
        <v>38</v>
      </c>
      <c r="J7778" t="s">
        <v>27</v>
      </c>
      <c r="K7778" t="s">
        <v>8597</v>
      </c>
      <c r="L7778" t="s">
        <v>7883</v>
      </c>
      <c r="M7778">
        <v>78745</v>
      </c>
      <c r="N7778" t="s">
        <v>3479</v>
      </c>
      <c r="O7778" t="s">
        <v>1754</v>
      </c>
      <c r="P7778" t="s">
        <v>32</v>
      </c>
      <c r="Q7778" t="s">
        <v>53</v>
      </c>
      <c r="R7778" t="s">
        <v>1755</v>
      </c>
      <c r="S7778">
        <v>10.368000000000002</v>
      </c>
      <c r="T7778">
        <v>2</v>
      </c>
      <c r="U7778">
        <v>0.2</v>
      </c>
      <c r="V7778">
        <v>3.6288</v>
      </c>
      <c r="W7778" t="s">
        <v>10939</v>
      </c>
      <c r="X7778" t="s">
        <v>10942</v>
      </c>
      <c r="Y7778">
        <v>4</v>
      </c>
      <c r="Z7778" t="s">
        <v>10943</v>
      </c>
      <c r="AA7778">
        <v>0.34999999999999992</v>
      </c>
    </row>
    <row r="7779" spans="1:27" x14ac:dyDescent="0.35">
      <c r="A7779">
        <v>3509</v>
      </c>
      <c r="B7779" t="s">
        <v>8627</v>
      </c>
      <c r="C7779">
        <v>2011</v>
      </c>
      <c r="D7779" s="1">
        <v>40714</v>
      </c>
      <c r="E7779" s="1">
        <v>40718</v>
      </c>
      <c r="F7779" t="s">
        <v>23</v>
      </c>
      <c r="G7779" t="s">
        <v>4349</v>
      </c>
      <c r="H7779" t="s">
        <v>4350</v>
      </c>
      <c r="I7779" t="s">
        <v>38</v>
      </c>
      <c r="J7779" t="s">
        <v>27</v>
      </c>
      <c r="K7779" t="s">
        <v>8610</v>
      </c>
      <c r="L7779" t="s">
        <v>7883</v>
      </c>
      <c r="M7779">
        <v>75023</v>
      </c>
      <c r="N7779" t="s">
        <v>3479</v>
      </c>
      <c r="O7779" t="s">
        <v>2465</v>
      </c>
      <c r="P7779" t="s">
        <v>32</v>
      </c>
      <c r="Q7779" t="s">
        <v>53</v>
      </c>
      <c r="R7779" t="s">
        <v>2466</v>
      </c>
      <c r="S7779">
        <v>15.552000000000003</v>
      </c>
      <c r="T7779">
        <v>3</v>
      </c>
      <c r="U7779">
        <v>0.2</v>
      </c>
      <c r="V7779">
        <v>5.4432</v>
      </c>
      <c r="W7779" t="s">
        <v>10944</v>
      </c>
      <c r="X7779" t="s">
        <v>10942</v>
      </c>
      <c r="Y7779">
        <v>6</v>
      </c>
      <c r="Z7779" t="s">
        <v>10946</v>
      </c>
      <c r="AA7779">
        <v>0.34999999999999992</v>
      </c>
    </row>
    <row r="7780" spans="1:27" x14ac:dyDescent="0.35">
      <c r="A7780">
        <v>3510</v>
      </c>
      <c r="B7780" t="s">
        <v>8627</v>
      </c>
      <c r="C7780">
        <v>2011</v>
      </c>
      <c r="D7780" s="1">
        <v>40714</v>
      </c>
      <c r="E7780" s="1">
        <v>40718</v>
      </c>
      <c r="F7780" t="s">
        <v>23</v>
      </c>
      <c r="G7780" t="s">
        <v>4349</v>
      </c>
      <c r="H7780" t="s">
        <v>4350</v>
      </c>
      <c r="I7780" t="s">
        <v>38</v>
      </c>
      <c r="J7780" t="s">
        <v>27</v>
      </c>
      <c r="K7780" t="s">
        <v>8610</v>
      </c>
      <c r="L7780" t="s">
        <v>7883</v>
      </c>
      <c r="M7780">
        <v>75023</v>
      </c>
      <c r="N7780" t="s">
        <v>3479</v>
      </c>
      <c r="O7780" t="s">
        <v>7016</v>
      </c>
      <c r="P7780" t="s">
        <v>32</v>
      </c>
      <c r="Q7780" t="s">
        <v>53</v>
      </c>
      <c r="R7780" t="s">
        <v>7017</v>
      </c>
      <c r="S7780">
        <v>11.648000000000001</v>
      </c>
      <c r="T7780">
        <v>2</v>
      </c>
      <c r="U7780">
        <v>0.2</v>
      </c>
      <c r="V7780">
        <v>4.0768000000000004</v>
      </c>
      <c r="W7780" t="s">
        <v>10944</v>
      </c>
      <c r="X7780" t="s">
        <v>10942</v>
      </c>
      <c r="Y7780">
        <v>6</v>
      </c>
      <c r="Z7780" t="s">
        <v>10946</v>
      </c>
      <c r="AA7780">
        <v>0.35</v>
      </c>
    </row>
    <row r="7781" spans="1:27" x14ac:dyDescent="0.35">
      <c r="A7781">
        <v>3545</v>
      </c>
      <c r="B7781" t="s">
        <v>10045</v>
      </c>
      <c r="C7781">
        <v>2014</v>
      </c>
      <c r="D7781" s="1">
        <v>41997</v>
      </c>
      <c r="E7781" s="1">
        <v>41999</v>
      </c>
      <c r="F7781" t="s">
        <v>45</v>
      </c>
      <c r="G7781" t="s">
        <v>1724</v>
      </c>
      <c r="H7781" t="s">
        <v>1725</v>
      </c>
      <c r="I7781" t="s">
        <v>38</v>
      </c>
      <c r="J7781" t="s">
        <v>27</v>
      </c>
      <c r="K7781" t="s">
        <v>10046</v>
      </c>
      <c r="L7781" t="s">
        <v>7883</v>
      </c>
      <c r="M7781">
        <v>77840</v>
      </c>
      <c r="N7781" t="s">
        <v>3479</v>
      </c>
      <c r="O7781" t="s">
        <v>1232</v>
      </c>
      <c r="P7781" t="s">
        <v>32</v>
      </c>
      <c r="Q7781" t="s">
        <v>53</v>
      </c>
      <c r="R7781" t="s">
        <v>1233</v>
      </c>
      <c r="S7781">
        <v>28.672000000000004</v>
      </c>
      <c r="T7781">
        <v>8</v>
      </c>
      <c r="U7781">
        <v>0.2</v>
      </c>
      <c r="V7781">
        <v>10.393600000000001</v>
      </c>
      <c r="W7781" t="s">
        <v>10939</v>
      </c>
      <c r="X7781" t="s">
        <v>10940</v>
      </c>
      <c r="Y7781">
        <v>12</v>
      </c>
      <c r="Z7781" t="s">
        <v>10941</v>
      </c>
      <c r="AA7781">
        <v>0.36249999999999999</v>
      </c>
    </row>
    <row r="7782" spans="1:27" x14ac:dyDescent="0.35">
      <c r="A7782">
        <v>3573</v>
      </c>
      <c r="B7782" t="s">
        <v>10047</v>
      </c>
      <c r="C7782">
        <v>2014</v>
      </c>
      <c r="D7782" s="1">
        <v>41820</v>
      </c>
      <c r="E7782" s="1">
        <v>41825</v>
      </c>
      <c r="F7782" t="s">
        <v>23</v>
      </c>
      <c r="G7782" t="s">
        <v>3221</v>
      </c>
      <c r="H7782" t="s">
        <v>3222</v>
      </c>
      <c r="I7782" t="s">
        <v>26</v>
      </c>
      <c r="J7782" t="s">
        <v>27</v>
      </c>
      <c r="K7782" t="s">
        <v>8906</v>
      </c>
      <c r="L7782" t="s">
        <v>7883</v>
      </c>
      <c r="M7782">
        <v>75150</v>
      </c>
      <c r="N7782" t="s">
        <v>3479</v>
      </c>
      <c r="O7782" t="s">
        <v>3454</v>
      </c>
      <c r="P7782" t="s">
        <v>32</v>
      </c>
      <c r="Q7782" t="s">
        <v>53</v>
      </c>
      <c r="R7782" t="s">
        <v>3455</v>
      </c>
      <c r="S7782">
        <v>5.1840000000000011</v>
      </c>
      <c r="T7782">
        <v>1</v>
      </c>
      <c r="U7782">
        <v>0.2</v>
      </c>
      <c r="V7782">
        <v>1.8144</v>
      </c>
      <c r="W7782" t="s">
        <v>10939</v>
      </c>
      <c r="X7782" t="s">
        <v>10942</v>
      </c>
      <c r="Y7782">
        <v>6</v>
      </c>
      <c r="Z7782" t="s">
        <v>10946</v>
      </c>
      <c r="AA7782">
        <v>0.34999999999999992</v>
      </c>
    </row>
    <row r="7783" spans="1:27" x14ac:dyDescent="0.35">
      <c r="A7783">
        <v>3756</v>
      </c>
      <c r="B7783" t="s">
        <v>10048</v>
      </c>
      <c r="C7783">
        <v>2013</v>
      </c>
      <c r="D7783" s="1">
        <v>41337</v>
      </c>
      <c r="E7783" s="1">
        <v>41340</v>
      </c>
      <c r="F7783" t="s">
        <v>56</v>
      </c>
      <c r="G7783" t="s">
        <v>1351</v>
      </c>
      <c r="H7783" t="s">
        <v>1352</v>
      </c>
      <c r="I7783" t="s">
        <v>26</v>
      </c>
      <c r="J7783" t="s">
        <v>27</v>
      </c>
      <c r="K7783" t="s">
        <v>10049</v>
      </c>
      <c r="L7783" t="s">
        <v>7883</v>
      </c>
      <c r="M7783">
        <v>79762</v>
      </c>
      <c r="N7783" t="s">
        <v>3479</v>
      </c>
      <c r="O7783" t="s">
        <v>3364</v>
      </c>
      <c r="P7783" t="s">
        <v>32</v>
      </c>
      <c r="Q7783" t="s">
        <v>53</v>
      </c>
      <c r="R7783" t="s">
        <v>3365</v>
      </c>
      <c r="S7783">
        <v>42.783999999999999</v>
      </c>
      <c r="T7783">
        <v>7</v>
      </c>
      <c r="U7783">
        <v>0.2</v>
      </c>
      <c r="V7783">
        <v>15.509199999999998</v>
      </c>
      <c r="W7783" t="s">
        <v>10936</v>
      </c>
      <c r="X7783" t="s">
        <v>10950</v>
      </c>
      <c r="Y7783">
        <v>3</v>
      </c>
      <c r="Z7783" t="s">
        <v>10953</v>
      </c>
      <c r="AA7783">
        <v>0.36249999999999999</v>
      </c>
    </row>
    <row r="7784" spans="1:27" x14ac:dyDescent="0.35">
      <c r="A7784">
        <v>3898</v>
      </c>
      <c r="B7784" t="s">
        <v>9272</v>
      </c>
      <c r="C7784">
        <v>2014</v>
      </c>
      <c r="D7784" s="1">
        <v>41981</v>
      </c>
      <c r="E7784" s="1">
        <v>41986</v>
      </c>
      <c r="F7784" t="s">
        <v>23</v>
      </c>
      <c r="G7784" t="s">
        <v>2424</v>
      </c>
      <c r="H7784" t="s">
        <v>2425</v>
      </c>
      <c r="I7784" t="s">
        <v>26</v>
      </c>
      <c r="J7784" t="s">
        <v>27</v>
      </c>
      <c r="K7784" t="s">
        <v>8589</v>
      </c>
      <c r="L7784" t="s">
        <v>7883</v>
      </c>
      <c r="M7784">
        <v>78207</v>
      </c>
      <c r="N7784" t="s">
        <v>3479</v>
      </c>
      <c r="O7784" t="s">
        <v>701</v>
      </c>
      <c r="P7784" t="s">
        <v>32</v>
      </c>
      <c r="Q7784" t="s">
        <v>53</v>
      </c>
      <c r="R7784" t="s">
        <v>702</v>
      </c>
      <c r="S7784">
        <v>15.552000000000003</v>
      </c>
      <c r="T7784">
        <v>3</v>
      </c>
      <c r="U7784">
        <v>0.2</v>
      </c>
      <c r="V7784">
        <v>5.4432</v>
      </c>
      <c r="W7784" t="s">
        <v>10939</v>
      </c>
      <c r="X7784" t="s">
        <v>10940</v>
      </c>
      <c r="Y7784">
        <v>12</v>
      </c>
      <c r="Z7784" t="s">
        <v>10941</v>
      </c>
      <c r="AA7784">
        <v>0.34999999999999992</v>
      </c>
    </row>
    <row r="7785" spans="1:27" x14ac:dyDescent="0.35">
      <c r="A7785">
        <v>3901</v>
      </c>
      <c r="B7785" t="s">
        <v>10050</v>
      </c>
      <c r="C7785">
        <v>2012</v>
      </c>
      <c r="D7785" s="1">
        <v>40911</v>
      </c>
      <c r="E7785" s="1">
        <v>40916</v>
      </c>
      <c r="F7785" t="s">
        <v>23</v>
      </c>
      <c r="G7785" t="s">
        <v>4258</v>
      </c>
      <c r="H7785" t="s">
        <v>4259</v>
      </c>
      <c r="I7785" t="s">
        <v>26</v>
      </c>
      <c r="J7785" t="s">
        <v>27</v>
      </c>
      <c r="K7785" t="s">
        <v>10051</v>
      </c>
      <c r="L7785" t="s">
        <v>7883</v>
      </c>
      <c r="M7785">
        <v>77520</v>
      </c>
      <c r="N7785" t="s">
        <v>3479</v>
      </c>
      <c r="O7785" t="s">
        <v>9856</v>
      </c>
      <c r="P7785" t="s">
        <v>32</v>
      </c>
      <c r="Q7785" t="s">
        <v>53</v>
      </c>
      <c r="R7785" t="s">
        <v>9857</v>
      </c>
      <c r="S7785">
        <v>10.368000000000002</v>
      </c>
      <c r="T7785">
        <v>2</v>
      </c>
      <c r="U7785">
        <v>0.2</v>
      </c>
      <c r="V7785">
        <v>3.6288</v>
      </c>
      <c r="W7785" t="s">
        <v>10948</v>
      </c>
      <c r="X7785" t="s">
        <v>10950</v>
      </c>
      <c r="Y7785">
        <v>1</v>
      </c>
      <c r="Z7785" t="s">
        <v>10951</v>
      </c>
      <c r="AA7785">
        <v>0.34999999999999992</v>
      </c>
    </row>
    <row r="7786" spans="1:27" x14ac:dyDescent="0.35">
      <c r="A7786">
        <v>3930</v>
      </c>
      <c r="B7786" t="s">
        <v>9275</v>
      </c>
      <c r="C7786">
        <v>2013</v>
      </c>
      <c r="D7786" s="1">
        <v>41348</v>
      </c>
      <c r="E7786" s="1">
        <v>41351</v>
      </c>
      <c r="F7786" t="s">
        <v>56</v>
      </c>
      <c r="G7786" t="s">
        <v>3495</v>
      </c>
      <c r="H7786" t="s">
        <v>3496</v>
      </c>
      <c r="I7786" t="s">
        <v>38</v>
      </c>
      <c r="J7786" t="s">
        <v>27</v>
      </c>
      <c r="K7786" t="s">
        <v>9227</v>
      </c>
      <c r="L7786" t="s">
        <v>7883</v>
      </c>
      <c r="M7786">
        <v>78550</v>
      </c>
      <c r="N7786" t="s">
        <v>3479</v>
      </c>
      <c r="O7786" t="s">
        <v>7036</v>
      </c>
      <c r="P7786" t="s">
        <v>32</v>
      </c>
      <c r="Q7786" t="s">
        <v>53</v>
      </c>
      <c r="R7786" t="s">
        <v>7037</v>
      </c>
      <c r="S7786">
        <v>5.1840000000000011</v>
      </c>
      <c r="T7786">
        <v>1</v>
      </c>
      <c r="U7786">
        <v>0.2</v>
      </c>
      <c r="V7786">
        <v>1.8792</v>
      </c>
      <c r="W7786" t="s">
        <v>10936</v>
      </c>
      <c r="X7786" t="s">
        <v>10950</v>
      </c>
      <c r="Y7786">
        <v>3</v>
      </c>
      <c r="Z7786" t="s">
        <v>10953</v>
      </c>
      <c r="AA7786">
        <v>0.36249999999999993</v>
      </c>
    </row>
    <row r="7787" spans="1:27" x14ac:dyDescent="0.35">
      <c r="A7787">
        <v>3938</v>
      </c>
      <c r="B7787" t="s">
        <v>9276</v>
      </c>
      <c r="C7787">
        <v>2012</v>
      </c>
      <c r="D7787" s="1">
        <v>41076</v>
      </c>
      <c r="E7787" s="1">
        <v>41080</v>
      </c>
      <c r="F7787" t="s">
        <v>23</v>
      </c>
      <c r="G7787" t="s">
        <v>161</v>
      </c>
      <c r="H7787" t="s">
        <v>162</v>
      </c>
      <c r="I7787" t="s">
        <v>38</v>
      </c>
      <c r="J7787" t="s">
        <v>27</v>
      </c>
      <c r="K7787" t="s">
        <v>8622</v>
      </c>
      <c r="L7787" t="s">
        <v>7883</v>
      </c>
      <c r="M7787">
        <v>75051</v>
      </c>
      <c r="N7787" t="s">
        <v>3479</v>
      </c>
      <c r="O7787" t="s">
        <v>7052</v>
      </c>
      <c r="P7787" t="s">
        <v>32</v>
      </c>
      <c r="Q7787" t="s">
        <v>53</v>
      </c>
      <c r="R7787" t="s">
        <v>7053</v>
      </c>
      <c r="S7787">
        <v>27.216000000000001</v>
      </c>
      <c r="T7787">
        <v>3</v>
      </c>
      <c r="U7787">
        <v>0.2</v>
      </c>
      <c r="V7787">
        <v>9.8657999999999983</v>
      </c>
      <c r="W7787" t="s">
        <v>10948</v>
      </c>
      <c r="X7787" t="s">
        <v>10942</v>
      </c>
      <c r="Y7787">
        <v>6</v>
      </c>
      <c r="Z7787" t="s">
        <v>10946</v>
      </c>
      <c r="AA7787">
        <v>0.36249999999999993</v>
      </c>
    </row>
    <row r="7788" spans="1:27" x14ac:dyDescent="0.35">
      <c r="A7788">
        <v>3950</v>
      </c>
      <c r="B7788" t="s">
        <v>9277</v>
      </c>
      <c r="C7788">
        <v>2013</v>
      </c>
      <c r="D7788" s="1">
        <v>41597</v>
      </c>
      <c r="E7788" s="1">
        <v>41601</v>
      </c>
      <c r="F7788" t="s">
        <v>23</v>
      </c>
      <c r="G7788" t="s">
        <v>125</v>
      </c>
      <c r="H7788" t="s">
        <v>126</v>
      </c>
      <c r="I7788" t="s">
        <v>127</v>
      </c>
      <c r="J7788" t="s">
        <v>27</v>
      </c>
      <c r="K7788" t="s">
        <v>2735</v>
      </c>
      <c r="L7788" t="s">
        <v>7883</v>
      </c>
      <c r="M7788">
        <v>77506</v>
      </c>
      <c r="N7788" t="s">
        <v>3479</v>
      </c>
      <c r="O7788" t="s">
        <v>726</v>
      </c>
      <c r="P7788" t="s">
        <v>32</v>
      </c>
      <c r="Q7788" t="s">
        <v>53</v>
      </c>
      <c r="R7788" t="s">
        <v>1539</v>
      </c>
      <c r="S7788">
        <v>19.648</v>
      </c>
      <c r="T7788">
        <v>2</v>
      </c>
      <c r="U7788">
        <v>0.2</v>
      </c>
      <c r="V7788">
        <v>6.6311999999999989</v>
      </c>
      <c r="W7788" t="s">
        <v>10936</v>
      </c>
      <c r="X7788" t="s">
        <v>10940</v>
      </c>
      <c r="Y7788">
        <v>11</v>
      </c>
      <c r="Z7788" t="s">
        <v>10947</v>
      </c>
      <c r="AA7788">
        <v>0.33749999999999997</v>
      </c>
    </row>
    <row r="7789" spans="1:27" x14ac:dyDescent="0.35">
      <c r="A7789">
        <v>3970</v>
      </c>
      <c r="B7789" t="s">
        <v>10052</v>
      </c>
      <c r="C7789">
        <v>2012</v>
      </c>
      <c r="D7789" s="1">
        <v>41061</v>
      </c>
      <c r="E7789" s="1">
        <v>41065</v>
      </c>
      <c r="F7789" t="s">
        <v>23</v>
      </c>
      <c r="G7789" t="s">
        <v>1585</v>
      </c>
      <c r="H7789" t="s">
        <v>1586</v>
      </c>
      <c r="I7789" t="s">
        <v>26</v>
      </c>
      <c r="J7789" t="s">
        <v>27</v>
      </c>
      <c r="K7789" t="s">
        <v>8589</v>
      </c>
      <c r="L7789" t="s">
        <v>7883</v>
      </c>
      <c r="M7789">
        <v>78207</v>
      </c>
      <c r="N7789" t="s">
        <v>3479</v>
      </c>
      <c r="O7789" t="s">
        <v>1147</v>
      </c>
      <c r="P7789" t="s">
        <v>32</v>
      </c>
      <c r="Q7789" t="s">
        <v>53</v>
      </c>
      <c r="R7789" t="s">
        <v>1148</v>
      </c>
      <c r="S7789">
        <v>42.24</v>
      </c>
      <c r="T7789">
        <v>10</v>
      </c>
      <c r="U7789">
        <v>0.2</v>
      </c>
      <c r="V7789">
        <v>13.199999999999998</v>
      </c>
      <c r="W7789" t="s">
        <v>10948</v>
      </c>
      <c r="X7789" t="s">
        <v>10942</v>
      </c>
      <c r="Y7789">
        <v>6</v>
      </c>
      <c r="Z7789" t="s">
        <v>10946</v>
      </c>
      <c r="AA7789">
        <v>0.31249999999999994</v>
      </c>
    </row>
    <row r="7790" spans="1:27" x14ac:dyDescent="0.35">
      <c r="A7790">
        <v>4026</v>
      </c>
      <c r="B7790" t="s">
        <v>8633</v>
      </c>
      <c r="C7790">
        <v>2014</v>
      </c>
      <c r="D7790" s="1">
        <v>41863</v>
      </c>
      <c r="E7790" s="1">
        <v>41865</v>
      </c>
      <c r="F7790" t="s">
        <v>56</v>
      </c>
      <c r="G7790" t="s">
        <v>4258</v>
      </c>
      <c r="H7790" t="s">
        <v>4259</v>
      </c>
      <c r="I7790" t="s">
        <v>26</v>
      </c>
      <c r="J7790" t="s">
        <v>27</v>
      </c>
      <c r="K7790" t="s">
        <v>8634</v>
      </c>
      <c r="L7790" t="s">
        <v>7883</v>
      </c>
      <c r="M7790">
        <v>76021</v>
      </c>
      <c r="N7790" t="s">
        <v>3479</v>
      </c>
      <c r="O7790" t="s">
        <v>506</v>
      </c>
      <c r="P7790" t="s">
        <v>32</v>
      </c>
      <c r="Q7790" t="s">
        <v>53</v>
      </c>
      <c r="R7790" t="s">
        <v>507</v>
      </c>
      <c r="S7790">
        <v>29.664000000000001</v>
      </c>
      <c r="T7790">
        <v>4</v>
      </c>
      <c r="U7790">
        <v>0.2</v>
      </c>
      <c r="V7790">
        <v>10.011599999999998</v>
      </c>
      <c r="W7790" t="s">
        <v>10939</v>
      </c>
      <c r="X7790" t="s">
        <v>10937</v>
      </c>
      <c r="Y7790">
        <v>8</v>
      </c>
      <c r="Z7790" t="s">
        <v>10954</v>
      </c>
      <c r="AA7790">
        <v>0.33749999999999991</v>
      </c>
    </row>
    <row r="7791" spans="1:27" x14ac:dyDescent="0.35">
      <c r="A7791">
        <v>4103</v>
      </c>
      <c r="B7791" t="s">
        <v>10053</v>
      </c>
      <c r="C7791">
        <v>2014</v>
      </c>
      <c r="D7791" s="1">
        <v>41810</v>
      </c>
      <c r="E7791" s="1">
        <v>41814</v>
      </c>
      <c r="F7791" t="s">
        <v>23</v>
      </c>
      <c r="G7791" t="s">
        <v>424</v>
      </c>
      <c r="H7791" t="s">
        <v>425</v>
      </c>
      <c r="I7791" t="s">
        <v>38</v>
      </c>
      <c r="J7791" t="s">
        <v>27</v>
      </c>
      <c r="K7791" t="s">
        <v>7914</v>
      </c>
      <c r="L7791" t="s">
        <v>7883</v>
      </c>
      <c r="M7791">
        <v>77095</v>
      </c>
      <c r="N7791" t="s">
        <v>3479</v>
      </c>
      <c r="O7791" t="s">
        <v>3435</v>
      </c>
      <c r="P7791" t="s">
        <v>32</v>
      </c>
      <c r="Q7791" t="s">
        <v>53</v>
      </c>
      <c r="R7791" t="s">
        <v>3436</v>
      </c>
      <c r="S7791">
        <v>146.17600000000002</v>
      </c>
      <c r="T7791">
        <v>8</v>
      </c>
      <c r="U7791">
        <v>0.2</v>
      </c>
      <c r="V7791">
        <v>47.50719999999999</v>
      </c>
      <c r="W7791" t="s">
        <v>10939</v>
      </c>
      <c r="X7791" t="s">
        <v>10942</v>
      </c>
      <c r="Y7791">
        <v>6</v>
      </c>
      <c r="Z7791" t="s">
        <v>10946</v>
      </c>
      <c r="AA7791">
        <v>0.3249999999999999</v>
      </c>
    </row>
    <row r="7792" spans="1:27" x14ac:dyDescent="0.35">
      <c r="A7792">
        <v>4192</v>
      </c>
      <c r="B7792" t="s">
        <v>10054</v>
      </c>
      <c r="C7792">
        <v>2012</v>
      </c>
      <c r="D7792" s="1">
        <v>41098</v>
      </c>
      <c r="E7792" s="1">
        <v>41098</v>
      </c>
      <c r="F7792" t="s">
        <v>234</v>
      </c>
      <c r="G7792" t="s">
        <v>7599</v>
      </c>
      <c r="H7792" t="s">
        <v>7600</v>
      </c>
      <c r="I7792" t="s">
        <v>38</v>
      </c>
      <c r="J7792" t="s">
        <v>27</v>
      </c>
      <c r="K7792" t="s">
        <v>7914</v>
      </c>
      <c r="L7792" t="s">
        <v>7883</v>
      </c>
      <c r="M7792">
        <v>77070</v>
      </c>
      <c r="N7792" t="s">
        <v>3479</v>
      </c>
      <c r="O7792" t="s">
        <v>7205</v>
      </c>
      <c r="P7792" t="s">
        <v>32</v>
      </c>
      <c r="Q7792" t="s">
        <v>53</v>
      </c>
      <c r="R7792" t="s">
        <v>7206</v>
      </c>
      <c r="S7792">
        <v>21.12</v>
      </c>
      <c r="T7792">
        <v>5</v>
      </c>
      <c r="U7792">
        <v>0.2</v>
      </c>
      <c r="V7792">
        <v>6.5999999999999988</v>
      </c>
      <c r="W7792" t="s">
        <v>10948</v>
      </c>
      <c r="X7792" t="s">
        <v>10937</v>
      </c>
      <c r="Y7792">
        <v>7</v>
      </c>
      <c r="Z7792" t="s">
        <v>10938</v>
      </c>
      <c r="AA7792">
        <v>0.31249999999999994</v>
      </c>
    </row>
    <row r="7793" spans="1:27" x14ac:dyDescent="0.35">
      <c r="A7793">
        <v>4232</v>
      </c>
      <c r="B7793" t="s">
        <v>10055</v>
      </c>
      <c r="C7793">
        <v>2014</v>
      </c>
      <c r="D7793" s="1">
        <v>41826</v>
      </c>
      <c r="E7793" s="1">
        <v>41831</v>
      </c>
      <c r="F7793" t="s">
        <v>23</v>
      </c>
      <c r="G7793" t="s">
        <v>1150</v>
      </c>
      <c r="H7793" t="s">
        <v>1151</v>
      </c>
      <c r="I7793" t="s">
        <v>26</v>
      </c>
      <c r="J7793" t="s">
        <v>27</v>
      </c>
      <c r="K7793" t="s">
        <v>8594</v>
      </c>
      <c r="L7793" t="s">
        <v>7883</v>
      </c>
      <c r="M7793">
        <v>75220</v>
      </c>
      <c r="N7793" t="s">
        <v>3479</v>
      </c>
      <c r="O7793" t="s">
        <v>2483</v>
      </c>
      <c r="P7793" t="s">
        <v>32</v>
      </c>
      <c r="Q7793" t="s">
        <v>53</v>
      </c>
      <c r="R7793" t="s">
        <v>2484</v>
      </c>
      <c r="S7793">
        <v>15.552000000000003</v>
      </c>
      <c r="T7793">
        <v>3</v>
      </c>
      <c r="U7793">
        <v>0.2</v>
      </c>
      <c r="V7793">
        <v>5.6375999999999999</v>
      </c>
      <c r="W7793" t="s">
        <v>10939</v>
      </c>
      <c r="X7793" t="s">
        <v>10937</v>
      </c>
      <c r="Y7793">
        <v>7</v>
      </c>
      <c r="Z7793" t="s">
        <v>10938</v>
      </c>
      <c r="AA7793">
        <v>0.36249999999999993</v>
      </c>
    </row>
    <row r="7794" spans="1:27" x14ac:dyDescent="0.35">
      <c r="A7794">
        <v>4233</v>
      </c>
      <c r="B7794" t="s">
        <v>10055</v>
      </c>
      <c r="C7794">
        <v>2014</v>
      </c>
      <c r="D7794" s="1">
        <v>41826</v>
      </c>
      <c r="E7794" s="1">
        <v>41831</v>
      </c>
      <c r="F7794" t="s">
        <v>23</v>
      </c>
      <c r="G7794" t="s">
        <v>1150</v>
      </c>
      <c r="H7794" t="s">
        <v>1151</v>
      </c>
      <c r="I7794" t="s">
        <v>26</v>
      </c>
      <c r="J7794" t="s">
        <v>27</v>
      </c>
      <c r="K7794" t="s">
        <v>8594</v>
      </c>
      <c r="L7794" t="s">
        <v>7883</v>
      </c>
      <c r="M7794">
        <v>75220</v>
      </c>
      <c r="N7794" t="s">
        <v>3479</v>
      </c>
      <c r="O7794" t="s">
        <v>472</v>
      </c>
      <c r="P7794" t="s">
        <v>32</v>
      </c>
      <c r="Q7794" t="s">
        <v>53</v>
      </c>
      <c r="R7794" t="s">
        <v>473</v>
      </c>
      <c r="S7794">
        <v>31.104000000000006</v>
      </c>
      <c r="T7794">
        <v>6</v>
      </c>
      <c r="U7794">
        <v>0.2</v>
      </c>
      <c r="V7794">
        <v>11.2752</v>
      </c>
      <c r="W7794" t="s">
        <v>10939</v>
      </c>
      <c r="X7794" t="s">
        <v>10937</v>
      </c>
      <c r="Y7794">
        <v>7</v>
      </c>
      <c r="Z7794" t="s">
        <v>10938</v>
      </c>
      <c r="AA7794">
        <v>0.36249999999999993</v>
      </c>
    </row>
    <row r="7795" spans="1:27" x14ac:dyDescent="0.35">
      <c r="A7795">
        <v>4290</v>
      </c>
      <c r="B7795" t="s">
        <v>10056</v>
      </c>
      <c r="C7795">
        <v>2012</v>
      </c>
      <c r="D7795" s="1">
        <v>41046</v>
      </c>
      <c r="E7795" s="1">
        <v>41050</v>
      </c>
      <c r="F7795" t="s">
        <v>23</v>
      </c>
      <c r="G7795" t="s">
        <v>3120</v>
      </c>
      <c r="H7795" t="s">
        <v>3121</v>
      </c>
      <c r="I7795" t="s">
        <v>26</v>
      </c>
      <c r="J7795" t="s">
        <v>27</v>
      </c>
      <c r="K7795" t="s">
        <v>7914</v>
      </c>
      <c r="L7795" t="s">
        <v>7883</v>
      </c>
      <c r="M7795">
        <v>77095</v>
      </c>
      <c r="N7795" t="s">
        <v>3479</v>
      </c>
      <c r="O7795" t="s">
        <v>1707</v>
      </c>
      <c r="P7795" t="s">
        <v>32</v>
      </c>
      <c r="Q7795" t="s">
        <v>53</v>
      </c>
      <c r="R7795" t="s">
        <v>1708</v>
      </c>
      <c r="S7795">
        <v>14.088000000000001</v>
      </c>
      <c r="T7795">
        <v>3</v>
      </c>
      <c r="U7795">
        <v>0.2</v>
      </c>
      <c r="V7795">
        <v>4.9307999999999996</v>
      </c>
      <c r="W7795" t="s">
        <v>10948</v>
      </c>
      <c r="X7795" t="s">
        <v>10942</v>
      </c>
      <c r="Y7795">
        <v>5</v>
      </c>
      <c r="Z7795" t="s">
        <v>10952</v>
      </c>
      <c r="AA7795">
        <v>0.34999999999999992</v>
      </c>
    </row>
    <row r="7796" spans="1:27" x14ac:dyDescent="0.35">
      <c r="A7796">
        <v>4439</v>
      </c>
      <c r="B7796" t="s">
        <v>10057</v>
      </c>
      <c r="C7796">
        <v>2013</v>
      </c>
      <c r="D7796" s="1">
        <v>41636</v>
      </c>
      <c r="E7796" s="1">
        <v>41642</v>
      </c>
      <c r="F7796" t="s">
        <v>23</v>
      </c>
      <c r="G7796" t="s">
        <v>2138</v>
      </c>
      <c r="H7796" t="s">
        <v>2139</v>
      </c>
      <c r="I7796" t="s">
        <v>38</v>
      </c>
      <c r="J7796" t="s">
        <v>27</v>
      </c>
      <c r="K7796" t="s">
        <v>7882</v>
      </c>
      <c r="L7796" t="s">
        <v>7883</v>
      </c>
      <c r="M7796">
        <v>77642</v>
      </c>
      <c r="N7796" t="s">
        <v>3479</v>
      </c>
      <c r="O7796" t="s">
        <v>7085</v>
      </c>
      <c r="P7796" t="s">
        <v>32</v>
      </c>
      <c r="Q7796" t="s">
        <v>53</v>
      </c>
      <c r="R7796" t="s">
        <v>7086</v>
      </c>
      <c r="S7796">
        <v>10.368000000000002</v>
      </c>
      <c r="T7796">
        <v>2</v>
      </c>
      <c r="U7796">
        <v>0.2</v>
      </c>
      <c r="V7796">
        <v>3.6288</v>
      </c>
      <c r="W7796" t="s">
        <v>10936</v>
      </c>
      <c r="X7796" t="s">
        <v>10940</v>
      </c>
      <c r="Y7796">
        <v>12</v>
      </c>
      <c r="Z7796" t="s">
        <v>10941</v>
      </c>
      <c r="AA7796">
        <v>0.34999999999999992</v>
      </c>
    </row>
    <row r="7797" spans="1:27" x14ac:dyDescent="0.35">
      <c r="A7797">
        <v>4440</v>
      </c>
      <c r="B7797" t="s">
        <v>10057</v>
      </c>
      <c r="C7797">
        <v>2013</v>
      </c>
      <c r="D7797" s="1">
        <v>41636</v>
      </c>
      <c r="E7797" s="1">
        <v>41642</v>
      </c>
      <c r="F7797" t="s">
        <v>23</v>
      </c>
      <c r="G7797" t="s">
        <v>2138</v>
      </c>
      <c r="H7797" t="s">
        <v>2139</v>
      </c>
      <c r="I7797" t="s">
        <v>38</v>
      </c>
      <c r="J7797" t="s">
        <v>27</v>
      </c>
      <c r="K7797" t="s">
        <v>7882</v>
      </c>
      <c r="L7797" t="s">
        <v>7883</v>
      </c>
      <c r="M7797">
        <v>77642</v>
      </c>
      <c r="N7797" t="s">
        <v>3479</v>
      </c>
      <c r="O7797" t="s">
        <v>3459</v>
      </c>
      <c r="P7797" t="s">
        <v>32</v>
      </c>
      <c r="Q7797" t="s">
        <v>53</v>
      </c>
      <c r="R7797" t="s">
        <v>3460</v>
      </c>
      <c r="S7797">
        <v>23.680000000000003</v>
      </c>
      <c r="T7797">
        <v>4</v>
      </c>
      <c r="U7797">
        <v>0.2</v>
      </c>
      <c r="V7797">
        <v>7.3999999999999995</v>
      </c>
      <c r="W7797" t="s">
        <v>10936</v>
      </c>
      <c r="X7797" t="s">
        <v>10940</v>
      </c>
      <c r="Y7797">
        <v>12</v>
      </c>
      <c r="Z7797" t="s">
        <v>10941</v>
      </c>
      <c r="AA7797">
        <v>0.31249999999999994</v>
      </c>
    </row>
    <row r="7798" spans="1:27" x14ac:dyDescent="0.35">
      <c r="A7798">
        <v>4502</v>
      </c>
      <c r="B7798" t="s">
        <v>9186</v>
      </c>
      <c r="C7798">
        <v>2011</v>
      </c>
      <c r="D7798" s="1">
        <v>40724</v>
      </c>
      <c r="E7798" s="1">
        <v>40728</v>
      </c>
      <c r="F7798" t="s">
        <v>23</v>
      </c>
      <c r="G7798" t="s">
        <v>7144</v>
      </c>
      <c r="H7798" t="s">
        <v>7145</v>
      </c>
      <c r="I7798" t="s">
        <v>26</v>
      </c>
      <c r="J7798" t="s">
        <v>27</v>
      </c>
      <c r="K7798" t="s">
        <v>7914</v>
      </c>
      <c r="L7798" t="s">
        <v>7883</v>
      </c>
      <c r="M7798">
        <v>77095</v>
      </c>
      <c r="N7798" t="s">
        <v>3479</v>
      </c>
      <c r="O7798" t="s">
        <v>59</v>
      </c>
      <c r="P7798" t="s">
        <v>32</v>
      </c>
      <c r="Q7798" t="s">
        <v>53</v>
      </c>
      <c r="R7798" t="s">
        <v>60</v>
      </c>
      <c r="S7798">
        <v>25.920000000000005</v>
      </c>
      <c r="T7798">
        <v>5</v>
      </c>
      <c r="U7798">
        <v>0.2</v>
      </c>
      <c r="V7798">
        <v>9.0719999999999992</v>
      </c>
      <c r="W7798" t="s">
        <v>10944</v>
      </c>
      <c r="X7798" t="s">
        <v>10942</v>
      </c>
      <c r="Y7798">
        <v>6</v>
      </c>
      <c r="Z7798" t="s">
        <v>10946</v>
      </c>
      <c r="AA7798">
        <v>0.34999999999999992</v>
      </c>
    </row>
    <row r="7799" spans="1:27" x14ac:dyDescent="0.35">
      <c r="A7799">
        <v>4702</v>
      </c>
      <c r="B7799" t="s">
        <v>9285</v>
      </c>
      <c r="C7799">
        <v>2014</v>
      </c>
      <c r="D7799" s="1">
        <v>41771</v>
      </c>
      <c r="E7799" s="1">
        <v>41777</v>
      </c>
      <c r="F7799" t="s">
        <v>23</v>
      </c>
      <c r="G7799" t="s">
        <v>2529</v>
      </c>
      <c r="H7799" t="s">
        <v>2530</v>
      </c>
      <c r="I7799" t="s">
        <v>127</v>
      </c>
      <c r="J7799" t="s">
        <v>27</v>
      </c>
      <c r="K7799" t="s">
        <v>8597</v>
      </c>
      <c r="L7799" t="s">
        <v>7883</v>
      </c>
      <c r="M7799">
        <v>78745</v>
      </c>
      <c r="N7799" t="s">
        <v>3479</v>
      </c>
      <c r="O7799" t="s">
        <v>2018</v>
      </c>
      <c r="P7799" t="s">
        <v>32</v>
      </c>
      <c r="Q7799" t="s">
        <v>53</v>
      </c>
      <c r="R7799" t="s">
        <v>2019</v>
      </c>
      <c r="S7799">
        <v>6.8480000000000008</v>
      </c>
      <c r="T7799">
        <v>2</v>
      </c>
      <c r="U7799">
        <v>0.2</v>
      </c>
      <c r="V7799">
        <v>2.1399999999999992</v>
      </c>
      <c r="W7799" t="s">
        <v>10939</v>
      </c>
      <c r="X7799" t="s">
        <v>10942</v>
      </c>
      <c r="Y7799">
        <v>5</v>
      </c>
      <c r="Z7799" t="s">
        <v>10952</v>
      </c>
      <c r="AA7799">
        <v>0.31249999999999983</v>
      </c>
    </row>
    <row r="7800" spans="1:27" x14ac:dyDescent="0.35">
      <c r="A7800">
        <v>4713</v>
      </c>
      <c r="B7800" t="s">
        <v>10058</v>
      </c>
      <c r="C7800">
        <v>2011</v>
      </c>
      <c r="D7800" s="1">
        <v>40893</v>
      </c>
      <c r="E7800" s="1">
        <v>40898</v>
      </c>
      <c r="F7800" t="s">
        <v>23</v>
      </c>
      <c r="G7800" t="s">
        <v>1515</v>
      </c>
      <c r="H7800" t="s">
        <v>1516</v>
      </c>
      <c r="I7800" t="s">
        <v>38</v>
      </c>
      <c r="J7800" t="s">
        <v>27</v>
      </c>
      <c r="K7800" t="s">
        <v>4550</v>
      </c>
      <c r="L7800" t="s">
        <v>7883</v>
      </c>
      <c r="M7800">
        <v>77340</v>
      </c>
      <c r="N7800" t="s">
        <v>3479</v>
      </c>
      <c r="O7800" t="s">
        <v>7058</v>
      </c>
      <c r="P7800" t="s">
        <v>32</v>
      </c>
      <c r="Q7800" t="s">
        <v>53</v>
      </c>
      <c r="R7800" t="s">
        <v>7059</v>
      </c>
      <c r="S7800">
        <v>36.288000000000011</v>
      </c>
      <c r="T7800">
        <v>7</v>
      </c>
      <c r="U7800">
        <v>0.2</v>
      </c>
      <c r="V7800">
        <v>12.700800000000001</v>
      </c>
      <c r="W7800" t="s">
        <v>10944</v>
      </c>
      <c r="X7800" t="s">
        <v>10940</v>
      </c>
      <c r="Y7800">
        <v>12</v>
      </c>
      <c r="Z7800" t="s">
        <v>10941</v>
      </c>
      <c r="AA7800">
        <v>0.34999999999999992</v>
      </c>
    </row>
    <row r="7801" spans="1:27" x14ac:dyDescent="0.35">
      <c r="A7801">
        <v>5102</v>
      </c>
      <c r="B7801" t="s">
        <v>9289</v>
      </c>
      <c r="C7801">
        <v>2011</v>
      </c>
      <c r="D7801" s="1">
        <v>40619</v>
      </c>
      <c r="E7801" s="1">
        <v>40619</v>
      </c>
      <c r="F7801" t="s">
        <v>234</v>
      </c>
      <c r="G7801" t="s">
        <v>1502</v>
      </c>
      <c r="H7801" t="s">
        <v>1503</v>
      </c>
      <c r="I7801" t="s">
        <v>38</v>
      </c>
      <c r="J7801" t="s">
        <v>27</v>
      </c>
      <c r="K7801" t="s">
        <v>8594</v>
      </c>
      <c r="L7801" t="s">
        <v>7883</v>
      </c>
      <c r="M7801">
        <v>75217</v>
      </c>
      <c r="N7801" t="s">
        <v>3479</v>
      </c>
      <c r="O7801" t="s">
        <v>472</v>
      </c>
      <c r="P7801" t="s">
        <v>32</v>
      </c>
      <c r="Q7801" t="s">
        <v>53</v>
      </c>
      <c r="R7801" t="s">
        <v>473</v>
      </c>
      <c r="S7801">
        <v>5.1840000000000011</v>
      </c>
      <c r="T7801">
        <v>1</v>
      </c>
      <c r="U7801">
        <v>0.2</v>
      </c>
      <c r="V7801">
        <v>1.8792</v>
      </c>
      <c r="W7801" t="s">
        <v>10944</v>
      </c>
      <c r="X7801" t="s">
        <v>10950</v>
      </c>
      <c r="Y7801">
        <v>3</v>
      </c>
      <c r="Z7801" t="s">
        <v>10953</v>
      </c>
      <c r="AA7801">
        <v>0.36249999999999993</v>
      </c>
    </row>
    <row r="7802" spans="1:27" x14ac:dyDescent="0.35">
      <c r="A7802">
        <v>5103</v>
      </c>
      <c r="B7802" t="s">
        <v>9289</v>
      </c>
      <c r="C7802">
        <v>2011</v>
      </c>
      <c r="D7802" s="1">
        <v>40619</v>
      </c>
      <c r="E7802" s="1">
        <v>40619</v>
      </c>
      <c r="F7802" t="s">
        <v>234</v>
      </c>
      <c r="G7802" t="s">
        <v>1502</v>
      </c>
      <c r="H7802" t="s">
        <v>1503</v>
      </c>
      <c r="I7802" t="s">
        <v>38</v>
      </c>
      <c r="J7802" t="s">
        <v>27</v>
      </c>
      <c r="K7802" t="s">
        <v>8594</v>
      </c>
      <c r="L7802" t="s">
        <v>7883</v>
      </c>
      <c r="M7802">
        <v>75217</v>
      </c>
      <c r="N7802" t="s">
        <v>3479</v>
      </c>
      <c r="O7802" t="s">
        <v>2473</v>
      </c>
      <c r="P7802" t="s">
        <v>32</v>
      </c>
      <c r="Q7802" t="s">
        <v>53</v>
      </c>
      <c r="R7802" t="s">
        <v>2474</v>
      </c>
      <c r="S7802">
        <v>15.552000000000003</v>
      </c>
      <c r="T7802">
        <v>3</v>
      </c>
      <c r="U7802">
        <v>0.2</v>
      </c>
      <c r="V7802">
        <v>5.4432</v>
      </c>
      <c r="W7802" t="s">
        <v>10944</v>
      </c>
      <c r="X7802" t="s">
        <v>10950</v>
      </c>
      <c r="Y7802">
        <v>3</v>
      </c>
      <c r="Z7802" t="s">
        <v>10953</v>
      </c>
      <c r="AA7802">
        <v>0.34999999999999992</v>
      </c>
    </row>
    <row r="7803" spans="1:27" x14ac:dyDescent="0.35">
      <c r="A7803">
        <v>5114</v>
      </c>
      <c r="B7803" t="s">
        <v>10059</v>
      </c>
      <c r="C7803">
        <v>2013</v>
      </c>
      <c r="D7803" s="1">
        <v>41305</v>
      </c>
      <c r="E7803" s="1">
        <v>41307</v>
      </c>
      <c r="F7803" t="s">
        <v>45</v>
      </c>
      <c r="G7803" t="s">
        <v>4975</v>
      </c>
      <c r="H7803" t="s">
        <v>4976</v>
      </c>
      <c r="I7803" t="s">
        <v>38</v>
      </c>
      <c r="J7803" t="s">
        <v>27</v>
      </c>
      <c r="K7803" t="s">
        <v>8594</v>
      </c>
      <c r="L7803" t="s">
        <v>7883</v>
      </c>
      <c r="M7803">
        <v>75220</v>
      </c>
      <c r="N7803" t="s">
        <v>3479</v>
      </c>
      <c r="O7803" t="s">
        <v>7207</v>
      </c>
      <c r="P7803" t="s">
        <v>32</v>
      </c>
      <c r="Q7803" t="s">
        <v>53</v>
      </c>
      <c r="R7803" t="s">
        <v>7208</v>
      </c>
      <c r="S7803">
        <v>15.552000000000003</v>
      </c>
      <c r="T7803">
        <v>3</v>
      </c>
      <c r="U7803">
        <v>0.2</v>
      </c>
      <c r="V7803">
        <v>5.4432</v>
      </c>
      <c r="W7803" t="s">
        <v>10936</v>
      </c>
      <c r="X7803" t="s">
        <v>10950</v>
      </c>
      <c r="Y7803">
        <v>1</v>
      </c>
      <c r="Z7803" t="s">
        <v>10951</v>
      </c>
      <c r="AA7803">
        <v>0.34999999999999992</v>
      </c>
    </row>
    <row r="7804" spans="1:27" x14ac:dyDescent="0.35">
      <c r="A7804">
        <v>5290</v>
      </c>
      <c r="B7804" t="s">
        <v>10060</v>
      </c>
      <c r="C7804">
        <v>2011</v>
      </c>
      <c r="D7804" s="1">
        <v>40794</v>
      </c>
      <c r="E7804" s="1">
        <v>40801</v>
      </c>
      <c r="F7804" t="s">
        <v>23</v>
      </c>
      <c r="G7804" t="s">
        <v>1260</v>
      </c>
      <c r="H7804" t="s">
        <v>1261</v>
      </c>
      <c r="I7804" t="s">
        <v>38</v>
      </c>
      <c r="J7804" t="s">
        <v>27</v>
      </c>
      <c r="K7804" t="s">
        <v>7914</v>
      </c>
      <c r="L7804" t="s">
        <v>7883</v>
      </c>
      <c r="M7804">
        <v>77036</v>
      </c>
      <c r="N7804" t="s">
        <v>3479</v>
      </c>
      <c r="O7804" t="s">
        <v>7066</v>
      </c>
      <c r="P7804" t="s">
        <v>32</v>
      </c>
      <c r="Q7804" t="s">
        <v>53</v>
      </c>
      <c r="R7804" t="s">
        <v>7067</v>
      </c>
      <c r="S7804">
        <v>17.904</v>
      </c>
      <c r="T7804">
        <v>2</v>
      </c>
      <c r="U7804">
        <v>0.2</v>
      </c>
      <c r="V7804">
        <v>6.2664</v>
      </c>
      <c r="W7804" t="s">
        <v>10944</v>
      </c>
      <c r="X7804" t="s">
        <v>10937</v>
      </c>
      <c r="Y7804">
        <v>9</v>
      </c>
      <c r="Z7804" t="s">
        <v>10949</v>
      </c>
      <c r="AA7804">
        <v>0.35</v>
      </c>
    </row>
    <row r="7805" spans="1:27" x14ac:dyDescent="0.35">
      <c r="A7805">
        <v>5292</v>
      </c>
      <c r="B7805" t="s">
        <v>10060</v>
      </c>
      <c r="C7805">
        <v>2011</v>
      </c>
      <c r="D7805" s="1">
        <v>40794</v>
      </c>
      <c r="E7805" s="1">
        <v>40801</v>
      </c>
      <c r="F7805" t="s">
        <v>23</v>
      </c>
      <c r="G7805" t="s">
        <v>1260</v>
      </c>
      <c r="H7805" t="s">
        <v>1261</v>
      </c>
      <c r="I7805" t="s">
        <v>38</v>
      </c>
      <c r="J7805" t="s">
        <v>27</v>
      </c>
      <c r="K7805" t="s">
        <v>7914</v>
      </c>
      <c r="L7805" t="s">
        <v>7883</v>
      </c>
      <c r="M7805">
        <v>77036</v>
      </c>
      <c r="N7805" t="s">
        <v>3479</v>
      </c>
      <c r="O7805" t="s">
        <v>128</v>
      </c>
      <c r="P7805" t="s">
        <v>32</v>
      </c>
      <c r="Q7805" t="s">
        <v>53</v>
      </c>
      <c r="R7805" t="s">
        <v>129</v>
      </c>
      <c r="S7805">
        <v>182.11199999999999</v>
      </c>
      <c r="T7805">
        <v>6</v>
      </c>
      <c r="U7805">
        <v>0.2</v>
      </c>
      <c r="V7805">
        <v>61.46279999999998</v>
      </c>
      <c r="W7805" t="s">
        <v>10944</v>
      </c>
      <c r="X7805" t="s">
        <v>10937</v>
      </c>
      <c r="Y7805">
        <v>9</v>
      </c>
      <c r="Z7805" t="s">
        <v>10949</v>
      </c>
      <c r="AA7805">
        <v>0.33749999999999991</v>
      </c>
    </row>
    <row r="7806" spans="1:27" x14ac:dyDescent="0.35">
      <c r="A7806">
        <v>5296</v>
      </c>
      <c r="B7806" t="s">
        <v>10061</v>
      </c>
      <c r="C7806">
        <v>2014</v>
      </c>
      <c r="D7806" s="1">
        <v>41703</v>
      </c>
      <c r="E7806" s="1">
        <v>41708</v>
      </c>
      <c r="F7806" t="s">
        <v>23</v>
      </c>
      <c r="G7806" t="s">
        <v>1012</v>
      </c>
      <c r="H7806" t="s">
        <v>1013</v>
      </c>
      <c r="I7806" t="s">
        <v>38</v>
      </c>
      <c r="J7806" t="s">
        <v>27</v>
      </c>
      <c r="K7806" t="s">
        <v>7914</v>
      </c>
      <c r="L7806" t="s">
        <v>7883</v>
      </c>
      <c r="M7806">
        <v>77041</v>
      </c>
      <c r="N7806" t="s">
        <v>3479</v>
      </c>
      <c r="O7806" t="s">
        <v>2518</v>
      </c>
      <c r="P7806" t="s">
        <v>32</v>
      </c>
      <c r="Q7806" t="s">
        <v>53</v>
      </c>
      <c r="R7806" t="s">
        <v>2519</v>
      </c>
      <c r="S7806">
        <v>89.567999999999998</v>
      </c>
      <c r="T7806">
        <v>2</v>
      </c>
      <c r="U7806">
        <v>0.2</v>
      </c>
      <c r="V7806">
        <v>32.468400000000003</v>
      </c>
      <c r="W7806" t="s">
        <v>10939</v>
      </c>
      <c r="X7806" t="s">
        <v>10950</v>
      </c>
      <c r="Y7806">
        <v>3</v>
      </c>
      <c r="Z7806" t="s">
        <v>10953</v>
      </c>
      <c r="AA7806">
        <v>0.36250000000000004</v>
      </c>
    </row>
    <row r="7807" spans="1:27" x14ac:dyDescent="0.35">
      <c r="A7807">
        <v>5352</v>
      </c>
      <c r="B7807" t="s">
        <v>8646</v>
      </c>
      <c r="C7807">
        <v>2013</v>
      </c>
      <c r="D7807" s="1">
        <v>41524</v>
      </c>
      <c r="E7807" s="1">
        <v>41530</v>
      </c>
      <c r="F7807" t="s">
        <v>23</v>
      </c>
      <c r="G7807" t="s">
        <v>1257</v>
      </c>
      <c r="H7807" t="s">
        <v>1258</v>
      </c>
      <c r="I7807" t="s">
        <v>26</v>
      </c>
      <c r="J7807" t="s">
        <v>27</v>
      </c>
      <c r="K7807" t="s">
        <v>8594</v>
      </c>
      <c r="L7807" t="s">
        <v>7883</v>
      </c>
      <c r="M7807">
        <v>75217</v>
      </c>
      <c r="N7807" t="s">
        <v>3479</v>
      </c>
      <c r="O7807" t="s">
        <v>7112</v>
      </c>
      <c r="P7807" t="s">
        <v>32</v>
      </c>
      <c r="Q7807" t="s">
        <v>53</v>
      </c>
      <c r="R7807" t="s">
        <v>7113</v>
      </c>
      <c r="S7807">
        <v>41.92</v>
      </c>
      <c r="T7807">
        <v>4</v>
      </c>
      <c r="U7807">
        <v>0.2</v>
      </c>
      <c r="V7807">
        <v>15.195999999999998</v>
      </c>
      <c r="W7807" t="s">
        <v>10936</v>
      </c>
      <c r="X7807" t="s">
        <v>10937</v>
      </c>
      <c r="Y7807">
        <v>9</v>
      </c>
      <c r="Z7807" t="s">
        <v>10949</v>
      </c>
      <c r="AA7807">
        <v>0.36249999999999993</v>
      </c>
    </row>
    <row r="7808" spans="1:27" x14ac:dyDescent="0.35">
      <c r="A7808">
        <v>5373</v>
      </c>
      <c r="B7808" t="s">
        <v>10062</v>
      </c>
      <c r="C7808">
        <v>2012</v>
      </c>
      <c r="D7808" s="1">
        <v>41206</v>
      </c>
      <c r="E7808" s="1">
        <v>41212</v>
      </c>
      <c r="F7808" t="s">
        <v>23</v>
      </c>
      <c r="G7808" t="s">
        <v>5557</v>
      </c>
      <c r="H7808" t="s">
        <v>5558</v>
      </c>
      <c r="I7808" t="s">
        <v>26</v>
      </c>
      <c r="J7808" t="s">
        <v>27</v>
      </c>
      <c r="K7808" t="s">
        <v>7914</v>
      </c>
      <c r="L7808" t="s">
        <v>7883</v>
      </c>
      <c r="M7808">
        <v>77041</v>
      </c>
      <c r="N7808" t="s">
        <v>3479</v>
      </c>
      <c r="O7808" t="s">
        <v>7020</v>
      </c>
      <c r="P7808" t="s">
        <v>32</v>
      </c>
      <c r="Q7808" t="s">
        <v>53</v>
      </c>
      <c r="R7808" t="s">
        <v>7021</v>
      </c>
      <c r="S7808">
        <v>15.552000000000003</v>
      </c>
      <c r="T7808">
        <v>3</v>
      </c>
      <c r="U7808">
        <v>0.2</v>
      </c>
      <c r="V7808">
        <v>5.4432</v>
      </c>
      <c r="W7808" t="s">
        <v>10948</v>
      </c>
      <c r="X7808" t="s">
        <v>10940</v>
      </c>
      <c r="Y7808">
        <v>10</v>
      </c>
      <c r="Z7808" t="s">
        <v>10945</v>
      </c>
      <c r="AA7808">
        <v>0.34999999999999992</v>
      </c>
    </row>
    <row r="7809" spans="1:27" x14ac:dyDescent="0.35">
      <c r="A7809">
        <v>5375</v>
      </c>
      <c r="B7809" t="s">
        <v>10062</v>
      </c>
      <c r="C7809">
        <v>2012</v>
      </c>
      <c r="D7809" s="1">
        <v>41206</v>
      </c>
      <c r="E7809" s="1">
        <v>41212</v>
      </c>
      <c r="F7809" t="s">
        <v>23</v>
      </c>
      <c r="G7809" t="s">
        <v>5557</v>
      </c>
      <c r="H7809" t="s">
        <v>5558</v>
      </c>
      <c r="I7809" t="s">
        <v>26</v>
      </c>
      <c r="J7809" t="s">
        <v>27</v>
      </c>
      <c r="K7809" t="s">
        <v>7914</v>
      </c>
      <c r="L7809" t="s">
        <v>7883</v>
      </c>
      <c r="M7809">
        <v>77041</v>
      </c>
      <c r="N7809" t="s">
        <v>3479</v>
      </c>
      <c r="O7809" t="s">
        <v>2465</v>
      </c>
      <c r="P7809" t="s">
        <v>32</v>
      </c>
      <c r="Q7809" t="s">
        <v>53</v>
      </c>
      <c r="R7809" t="s">
        <v>2466</v>
      </c>
      <c r="S7809">
        <v>10.368000000000002</v>
      </c>
      <c r="T7809">
        <v>2</v>
      </c>
      <c r="U7809">
        <v>0.2</v>
      </c>
      <c r="V7809">
        <v>3.6288</v>
      </c>
      <c r="W7809" t="s">
        <v>10948</v>
      </c>
      <c r="X7809" t="s">
        <v>10940</v>
      </c>
      <c r="Y7809">
        <v>10</v>
      </c>
      <c r="Z7809" t="s">
        <v>10945</v>
      </c>
      <c r="AA7809">
        <v>0.34999999999999992</v>
      </c>
    </row>
    <row r="7810" spans="1:27" x14ac:dyDescent="0.35">
      <c r="A7810">
        <v>5382</v>
      </c>
      <c r="B7810" t="s">
        <v>9193</v>
      </c>
      <c r="C7810">
        <v>2013</v>
      </c>
      <c r="D7810" s="1">
        <v>41523</v>
      </c>
      <c r="E7810" s="1">
        <v>41525</v>
      </c>
      <c r="F7810" t="s">
        <v>45</v>
      </c>
      <c r="G7810" t="s">
        <v>7735</v>
      </c>
      <c r="H7810" t="s">
        <v>7736</v>
      </c>
      <c r="I7810" t="s">
        <v>26</v>
      </c>
      <c r="J7810" t="s">
        <v>27</v>
      </c>
      <c r="K7810" t="s">
        <v>7914</v>
      </c>
      <c r="L7810" t="s">
        <v>7883</v>
      </c>
      <c r="M7810">
        <v>77070</v>
      </c>
      <c r="N7810" t="s">
        <v>3479</v>
      </c>
      <c r="O7810" t="s">
        <v>3361</v>
      </c>
      <c r="P7810" t="s">
        <v>32</v>
      </c>
      <c r="Q7810" t="s">
        <v>53</v>
      </c>
      <c r="R7810" t="s">
        <v>3362</v>
      </c>
      <c r="S7810">
        <v>25.920000000000005</v>
      </c>
      <c r="T7810">
        <v>5</v>
      </c>
      <c r="U7810">
        <v>0.2</v>
      </c>
      <c r="V7810">
        <v>9.0719999999999992</v>
      </c>
      <c r="W7810" t="s">
        <v>10936</v>
      </c>
      <c r="X7810" t="s">
        <v>10937</v>
      </c>
      <c r="Y7810">
        <v>9</v>
      </c>
      <c r="Z7810" t="s">
        <v>10949</v>
      </c>
      <c r="AA7810">
        <v>0.34999999999999992</v>
      </c>
    </row>
    <row r="7811" spans="1:27" x14ac:dyDescent="0.35">
      <c r="A7811">
        <v>5384</v>
      </c>
      <c r="B7811" t="s">
        <v>9193</v>
      </c>
      <c r="C7811">
        <v>2013</v>
      </c>
      <c r="D7811" s="1">
        <v>41523</v>
      </c>
      <c r="E7811" s="1">
        <v>41525</v>
      </c>
      <c r="F7811" t="s">
        <v>45</v>
      </c>
      <c r="G7811" t="s">
        <v>7735</v>
      </c>
      <c r="H7811" t="s">
        <v>7736</v>
      </c>
      <c r="I7811" t="s">
        <v>26</v>
      </c>
      <c r="J7811" t="s">
        <v>27</v>
      </c>
      <c r="K7811" t="s">
        <v>7914</v>
      </c>
      <c r="L7811" t="s">
        <v>7883</v>
      </c>
      <c r="M7811">
        <v>77070</v>
      </c>
      <c r="N7811" t="s">
        <v>3479</v>
      </c>
      <c r="O7811" t="s">
        <v>1285</v>
      </c>
      <c r="P7811" t="s">
        <v>32</v>
      </c>
      <c r="Q7811" t="s">
        <v>53</v>
      </c>
      <c r="R7811" t="s">
        <v>1286</v>
      </c>
      <c r="S7811">
        <v>10.368000000000002</v>
      </c>
      <c r="T7811">
        <v>2</v>
      </c>
      <c r="U7811">
        <v>0.2</v>
      </c>
      <c r="V7811">
        <v>3.7584</v>
      </c>
      <c r="W7811" t="s">
        <v>10936</v>
      </c>
      <c r="X7811" t="s">
        <v>10937</v>
      </c>
      <c r="Y7811">
        <v>9</v>
      </c>
      <c r="Z7811" t="s">
        <v>10949</v>
      </c>
      <c r="AA7811">
        <v>0.36249999999999993</v>
      </c>
    </row>
    <row r="7812" spans="1:27" x14ac:dyDescent="0.35">
      <c r="A7812">
        <v>5419</v>
      </c>
      <c r="B7812" t="s">
        <v>8648</v>
      </c>
      <c r="C7812">
        <v>2012</v>
      </c>
      <c r="D7812" s="1">
        <v>41205</v>
      </c>
      <c r="E7812" s="1">
        <v>41208</v>
      </c>
      <c r="F7812" t="s">
        <v>56</v>
      </c>
      <c r="G7812" t="s">
        <v>305</v>
      </c>
      <c r="H7812" t="s">
        <v>306</v>
      </c>
      <c r="I7812" t="s">
        <v>38</v>
      </c>
      <c r="J7812" t="s">
        <v>27</v>
      </c>
      <c r="K7812" t="s">
        <v>7914</v>
      </c>
      <c r="L7812" t="s">
        <v>7883</v>
      </c>
      <c r="M7812">
        <v>77041</v>
      </c>
      <c r="N7812" t="s">
        <v>3479</v>
      </c>
      <c r="O7812" t="s">
        <v>7223</v>
      </c>
      <c r="P7812" t="s">
        <v>32</v>
      </c>
      <c r="Q7812" t="s">
        <v>53</v>
      </c>
      <c r="R7812" t="s">
        <v>7224</v>
      </c>
      <c r="S7812">
        <v>36.288000000000011</v>
      </c>
      <c r="T7812">
        <v>7</v>
      </c>
      <c r="U7812">
        <v>0.2</v>
      </c>
      <c r="V7812">
        <v>12.700800000000001</v>
      </c>
      <c r="W7812" t="s">
        <v>10948</v>
      </c>
      <c r="X7812" t="s">
        <v>10940</v>
      </c>
      <c r="Y7812">
        <v>10</v>
      </c>
      <c r="Z7812" t="s">
        <v>10945</v>
      </c>
      <c r="AA7812">
        <v>0.34999999999999992</v>
      </c>
    </row>
    <row r="7813" spans="1:27" x14ac:dyDescent="0.35">
      <c r="A7813">
        <v>5467</v>
      </c>
      <c r="B7813" t="s">
        <v>10063</v>
      </c>
      <c r="C7813">
        <v>2011</v>
      </c>
      <c r="D7813" s="1">
        <v>40589</v>
      </c>
      <c r="E7813" s="1">
        <v>40594</v>
      </c>
      <c r="F7813" t="s">
        <v>45</v>
      </c>
      <c r="G7813" t="s">
        <v>5779</v>
      </c>
      <c r="H7813" t="s">
        <v>5780</v>
      </c>
      <c r="I7813" t="s">
        <v>38</v>
      </c>
      <c r="J7813" t="s">
        <v>27</v>
      </c>
      <c r="K7813" t="s">
        <v>7914</v>
      </c>
      <c r="L7813" t="s">
        <v>7883</v>
      </c>
      <c r="M7813">
        <v>77095</v>
      </c>
      <c r="N7813" t="s">
        <v>3479</v>
      </c>
      <c r="O7813" t="s">
        <v>7070</v>
      </c>
      <c r="P7813" t="s">
        <v>32</v>
      </c>
      <c r="Q7813" t="s">
        <v>53</v>
      </c>
      <c r="R7813" t="s">
        <v>7071</v>
      </c>
      <c r="S7813">
        <v>16.176000000000002</v>
      </c>
      <c r="T7813">
        <v>3</v>
      </c>
      <c r="U7813">
        <v>0.2</v>
      </c>
      <c r="V7813">
        <v>6.0659999999999989</v>
      </c>
      <c r="W7813" t="s">
        <v>10944</v>
      </c>
      <c r="X7813" t="s">
        <v>10950</v>
      </c>
      <c r="Y7813">
        <v>2</v>
      </c>
      <c r="Z7813" t="s">
        <v>10955</v>
      </c>
      <c r="AA7813">
        <v>0.37499999999999989</v>
      </c>
    </row>
    <row r="7814" spans="1:27" x14ac:dyDescent="0.35">
      <c r="A7814">
        <v>5530</v>
      </c>
      <c r="B7814" t="s">
        <v>10064</v>
      </c>
      <c r="C7814">
        <v>2014</v>
      </c>
      <c r="D7814" s="1">
        <v>41858</v>
      </c>
      <c r="E7814" s="1">
        <v>41863</v>
      </c>
      <c r="F7814" t="s">
        <v>23</v>
      </c>
      <c r="G7814" t="s">
        <v>3905</v>
      </c>
      <c r="H7814" t="s">
        <v>3906</v>
      </c>
      <c r="I7814" t="s">
        <v>26</v>
      </c>
      <c r="J7814" t="s">
        <v>27</v>
      </c>
      <c r="K7814" t="s">
        <v>9301</v>
      </c>
      <c r="L7814" t="s">
        <v>7883</v>
      </c>
      <c r="M7814">
        <v>75104</v>
      </c>
      <c r="N7814" t="s">
        <v>3479</v>
      </c>
      <c r="O7814" t="s">
        <v>3400</v>
      </c>
      <c r="P7814" t="s">
        <v>32</v>
      </c>
      <c r="Q7814" t="s">
        <v>53</v>
      </c>
      <c r="R7814" t="s">
        <v>3401</v>
      </c>
      <c r="S7814">
        <v>115.29600000000001</v>
      </c>
      <c r="T7814">
        <v>3</v>
      </c>
      <c r="U7814">
        <v>0.2</v>
      </c>
      <c r="V7814">
        <v>40.353599999999986</v>
      </c>
      <c r="W7814" t="s">
        <v>10939</v>
      </c>
      <c r="X7814" t="s">
        <v>10937</v>
      </c>
      <c r="Y7814">
        <v>8</v>
      </c>
      <c r="Z7814" t="s">
        <v>10954</v>
      </c>
      <c r="AA7814">
        <v>0.34999999999999987</v>
      </c>
    </row>
    <row r="7815" spans="1:27" x14ac:dyDescent="0.35">
      <c r="A7815">
        <v>5554</v>
      </c>
      <c r="B7815" t="s">
        <v>8918</v>
      </c>
      <c r="C7815">
        <v>2011</v>
      </c>
      <c r="D7815" s="1">
        <v>40859</v>
      </c>
      <c r="E7815" s="1">
        <v>40863</v>
      </c>
      <c r="F7815" t="s">
        <v>23</v>
      </c>
      <c r="G7815" t="s">
        <v>687</v>
      </c>
      <c r="H7815" t="s">
        <v>688</v>
      </c>
      <c r="I7815" t="s">
        <v>26</v>
      </c>
      <c r="J7815" t="s">
        <v>27</v>
      </c>
      <c r="K7815" t="s">
        <v>7914</v>
      </c>
      <c r="L7815" t="s">
        <v>7883</v>
      </c>
      <c r="M7815">
        <v>77036</v>
      </c>
      <c r="N7815" t="s">
        <v>3479</v>
      </c>
      <c r="O7815" t="s">
        <v>723</v>
      </c>
      <c r="P7815" t="s">
        <v>32</v>
      </c>
      <c r="Q7815" t="s">
        <v>53</v>
      </c>
      <c r="R7815" t="s">
        <v>724</v>
      </c>
      <c r="S7815">
        <v>36.288000000000011</v>
      </c>
      <c r="T7815">
        <v>7</v>
      </c>
      <c r="U7815">
        <v>0.2</v>
      </c>
      <c r="V7815">
        <v>12.700800000000001</v>
      </c>
      <c r="W7815" t="s">
        <v>10944</v>
      </c>
      <c r="X7815" t="s">
        <v>10940</v>
      </c>
      <c r="Y7815">
        <v>11</v>
      </c>
      <c r="Z7815" t="s">
        <v>10947</v>
      </c>
      <c r="AA7815">
        <v>0.34999999999999992</v>
      </c>
    </row>
    <row r="7816" spans="1:27" x14ac:dyDescent="0.35">
      <c r="A7816">
        <v>5604</v>
      </c>
      <c r="B7816" t="s">
        <v>9198</v>
      </c>
      <c r="C7816">
        <v>2013</v>
      </c>
      <c r="D7816" s="1">
        <v>41514</v>
      </c>
      <c r="E7816" s="1">
        <v>41516</v>
      </c>
      <c r="F7816" t="s">
        <v>45</v>
      </c>
      <c r="G7816" t="s">
        <v>3905</v>
      </c>
      <c r="H7816" t="s">
        <v>3906</v>
      </c>
      <c r="I7816" t="s">
        <v>26</v>
      </c>
      <c r="J7816" t="s">
        <v>27</v>
      </c>
      <c r="K7816" t="s">
        <v>7914</v>
      </c>
      <c r="L7816" t="s">
        <v>7883</v>
      </c>
      <c r="M7816">
        <v>77041</v>
      </c>
      <c r="N7816" t="s">
        <v>3479</v>
      </c>
      <c r="O7816" t="s">
        <v>3447</v>
      </c>
      <c r="P7816" t="s">
        <v>32</v>
      </c>
      <c r="Q7816" t="s">
        <v>53</v>
      </c>
      <c r="R7816" t="s">
        <v>3448</v>
      </c>
      <c r="S7816">
        <v>79.920000000000016</v>
      </c>
      <c r="T7816">
        <v>5</v>
      </c>
      <c r="U7816">
        <v>0.2</v>
      </c>
      <c r="V7816">
        <v>27.972000000000001</v>
      </c>
      <c r="W7816" t="s">
        <v>10936</v>
      </c>
      <c r="X7816" t="s">
        <v>10937</v>
      </c>
      <c r="Y7816">
        <v>8</v>
      </c>
      <c r="Z7816" t="s">
        <v>10954</v>
      </c>
      <c r="AA7816">
        <v>0.34999999999999992</v>
      </c>
    </row>
    <row r="7817" spans="1:27" x14ac:dyDescent="0.35">
      <c r="A7817">
        <v>5674</v>
      </c>
      <c r="B7817" t="s">
        <v>9291</v>
      </c>
      <c r="C7817">
        <v>2014</v>
      </c>
      <c r="D7817" s="1">
        <v>41940</v>
      </c>
      <c r="E7817" s="1">
        <v>41947</v>
      </c>
      <c r="F7817" t="s">
        <v>23</v>
      </c>
      <c r="G7817" t="s">
        <v>1784</v>
      </c>
      <c r="H7817" t="s">
        <v>1785</v>
      </c>
      <c r="I7817" t="s">
        <v>26</v>
      </c>
      <c r="J7817" t="s">
        <v>27</v>
      </c>
      <c r="K7817" t="s">
        <v>8594</v>
      </c>
      <c r="L7817" t="s">
        <v>7883</v>
      </c>
      <c r="M7817">
        <v>75081</v>
      </c>
      <c r="N7817" t="s">
        <v>3479</v>
      </c>
      <c r="O7817" t="s">
        <v>3368</v>
      </c>
      <c r="P7817" t="s">
        <v>32</v>
      </c>
      <c r="Q7817" t="s">
        <v>53</v>
      </c>
      <c r="R7817" t="s">
        <v>3369</v>
      </c>
      <c r="S7817">
        <v>8.4480000000000004</v>
      </c>
      <c r="T7817">
        <v>2</v>
      </c>
      <c r="U7817">
        <v>0.2</v>
      </c>
      <c r="V7817">
        <v>2.6399999999999997</v>
      </c>
      <c r="W7817" t="s">
        <v>10939</v>
      </c>
      <c r="X7817" t="s">
        <v>10940</v>
      </c>
      <c r="Y7817">
        <v>10</v>
      </c>
      <c r="Z7817" t="s">
        <v>10945</v>
      </c>
      <c r="AA7817">
        <v>0.31249999999999994</v>
      </c>
    </row>
    <row r="7818" spans="1:27" x14ac:dyDescent="0.35">
      <c r="A7818">
        <v>5802</v>
      </c>
      <c r="B7818" t="s">
        <v>8650</v>
      </c>
      <c r="C7818">
        <v>2011</v>
      </c>
      <c r="D7818" s="1">
        <v>40735</v>
      </c>
      <c r="E7818" s="1">
        <v>40738</v>
      </c>
      <c r="F7818" t="s">
        <v>56</v>
      </c>
      <c r="G7818" t="s">
        <v>7104</v>
      </c>
      <c r="H7818" t="s">
        <v>7105</v>
      </c>
      <c r="I7818" t="s">
        <v>38</v>
      </c>
      <c r="J7818" t="s">
        <v>27</v>
      </c>
      <c r="K7818" t="s">
        <v>8607</v>
      </c>
      <c r="L7818" t="s">
        <v>7883</v>
      </c>
      <c r="M7818">
        <v>79907</v>
      </c>
      <c r="N7818" t="s">
        <v>3479</v>
      </c>
      <c r="O7818" t="s">
        <v>103</v>
      </c>
      <c r="P7818" t="s">
        <v>32</v>
      </c>
      <c r="Q7818" t="s">
        <v>53</v>
      </c>
      <c r="R7818" t="s">
        <v>104</v>
      </c>
      <c r="S7818">
        <v>10.368000000000002</v>
      </c>
      <c r="T7818">
        <v>2</v>
      </c>
      <c r="U7818">
        <v>0.2</v>
      </c>
      <c r="V7818">
        <v>3.6288</v>
      </c>
      <c r="W7818" t="s">
        <v>10944</v>
      </c>
      <c r="X7818" t="s">
        <v>10937</v>
      </c>
      <c r="Y7818">
        <v>7</v>
      </c>
      <c r="Z7818" t="s">
        <v>10938</v>
      </c>
      <c r="AA7818">
        <v>0.34999999999999992</v>
      </c>
    </row>
    <row r="7819" spans="1:27" x14ac:dyDescent="0.35">
      <c r="A7819">
        <v>5953</v>
      </c>
      <c r="B7819" t="s">
        <v>10065</v>
      </c>
      <c r="C7819">
        <v>2014</v>
      </c>
      <c r="D7819" s="1">
        <v>41745</v>
      </c>
      <c r="E7819" s="1">
        <v>41751</v>
      </c>
      <c r="F7819" t="s">
        <v>23</v>
      </c>
      <c r="G7819" t="s">
        <v>3738</v>
      </c>
      <c r="H7819" t="s">
        <v>3739</v>
      </c>
      <c r="I7819" t="s">
        <v>127</v>
      </c>
      <c r="J7819" t="s">
        <v>27</v>
      </c>
      <c r="K7819" t="s">
        <v>7914</v>
      </c>
      <c r="L7819" t="s">
        <v>7883</v>
      </c>
      <c r="M7819">
        <v>77041</v>
      </c>
      <c r="N7819" t="s">
        <v>3479</v>
      </c>
      <c r="O7819" t="s">
        <v>7282</v>
      </c>
      <c r="P7819" t="s">
        <v>32</v>
      </c>
      <c r="Q7819" t="s">
        <v>53</v>
      </c>
      <c r="R7819" t="s">
        <v>7283</v>
      </c>
      <c r="S7819">
        <v>20.736000000000004</v>
      </c>
      <c r="T7819">
        <v>4</v>
      </c>
      <c r="U7819">
        <v>0.2</v>
      </c>
      <c r="V7819">
        <v>7.2576000000000001</v>
      </c>
      <c r="W7819" t="s">
        <v>10939</v>
      </c>
      <c r="X7819" t="s">
        <v>10942</v>
      </c>
      <c r="Y7819">
        <v>4</v>
      </c>
      <c r="Z7819" t="s">
        <v>10943</v>
      </c>
      <c r="AA7819">
        <v>0.34999999999999992</v>
      </c>
    </row>
    <row r="7820" spans="1:27" x14ac:dyDescent="0.35">
      <c r="A7820">
        <v>6050</v>
      </c>
      <c r="B7820" t="s">
        <v>10066</v>
      </c>
      <c r="C7820">
        <v>2013</v>
      </c>
      <c r="D7820" s="1">
        <v>41441</v>
      </c>
      <c r="E7820" s="1">
        <v>41444</v>
      </c>
      <c r="F7820" t="s">
        <v>56</v>
      </c>
      <c r="G7820" t="s">
        <v>624</v>
      </c>
      <c r="H7820" t="s">
        <v>625</v>
      </c>
      <c r="I7820" t="s">
        <v>38</v>
      </c>
      <c r="J7820" t="s">
        <v>27</v>
      </c>
      <c r="K7820" t="s">
        <v>7914</v>
      </c>
      <c r="L7820" t="s">
        <v>7883</v>
      </c>
      <c r="M7820">
        <v>77036</v>
      </c>
      <c r="N7820" t="s">
        <v>3479</v>
      </c>
      <c r="O7820" t="s">
        <v>874</v>
      </c>
      <c r="P7820" t="s">
        <v>32</v>
      </c>
      <c r="Q7820" t="s">
        <v>53</v>
      </c>
      <c r="R7820" t="s">
        <v>875</v>
      </c>
      <c r="S7820">
        <v>173.48800000000003</v>
      </c>
      <c r="T7820">
        <v>7</v>
      </c>
      <c r="U7820">
        <v>0.2</v>
      </c>
      <c r="V7820">
        <v>54.214999999999982</v>
      </c>
      <c r="W7820" t="s">
        <v>10936</v>
      </c>
      <c r="X7820" t="s">
        <v>10942</v>
      </c>
      <c r="Y7820">
        <v>6</v>
      </c>
      <c r="Z7820" t="s">
        <v>10946</v>
      </c>
      <c r="AA7820">
        <v>0.31249999999999983</v>
      </c>
    </row>
    <row r="7821" spans="1:27" x14ac:dyDescent="0.35">
      <c r="A7821">
        <v>6057</v>
      </c>
      <c r="B7821" t="s">
        <v>10067</v>
      </c>
      <c r="C7821">
        <v>2013</v>
      </c>
      <c r="D7821" s="1">
        <v>41505</v>
      </c>
      <c r="E7821" s="1">
        <v>41507</v>
      </c>
      <c r="F7821" t="s">
        <v>56</v>
      </c>
      <c r="G7821" t="s">
        <v>3619</v>
      </c>
      <c r="H7821" t="s">
        <v>3620</v>
      </c>
      <c r="I7821" t="s">
        <v>38</v>
      </c>
      <c r="J7821" t="s">
        <v>27</v>
      </c>
      <c r="K7821" t="s">
        <v>9274</v>
      </c>
      <c r="L7821" t="s">
        <v>7883</v>
      </c>
      <c r="M7821">
        <v>78539</v>
      </c>
      <c r="N7821" t="s">
        <v>3479</v>
      </c>
      <c r="O7821" t="s">
        <v>7112</v>
      </c>
      <c r="P7821" t="s">
        <v>32</v>
      </c>
      <c r="Q7821" t="s">
        <v>53</v>
      </c>
      <c r="R7821" t="s">
        <v>7113</v>
      </c>
      <c r="S7821">
        <v>83.84</v>
      </c>
      <c r="T7821">
        <v>8</v>
      </c>
      <c r="U7821">
        <v>0.2</v>
      </c>
      <c r="V7821">
        <v>30.391999999999996</v>
      </c>
      <c r="W7821" t="s">
        <v>10936</v>
      </c>
      <c r="X7821" t="s">
        <v>10937</v>
      </c>
      <c r="Y7821">
        <v>8</v>
      </c>
      <c r="Z7821" t="s">
        <v>10954</v>
      </c>
      <c r="AA7821">
        <v>0.36249999999999993</v>
      </c>
    </row>
    <row r="7822" spans="1:27" x14ac:dyDescent="0.35">
      <c r="A7822">
        <v>6124</v>
      </c>
      <c r="B7822" t="s">
        <v>10068</v>
      </c>
      <c r="C7822">
        <v>2012</v>
      </c>
      <c r="D7822" s="1">
        <v>41152</v>
      </c>
      <c r="E7822" s="1">
        <v>41157</v>
      </c>
      <c r="F7822" t="s">
        <v>23</v>
      </c>
      <c r="G7822" t="s">
        <v>3738</v>
      </c>
      <c r="H7822" t="s">
        <v>3739</v>
      </c>
      <c r="I7822" t="s">
        <v>127</v>
      </c>
      <c r="J7822" t="s">
        <v>27</v>
      </c>
      <c r="K7822" t="s">
        <v>8634</v>
      </c>
      <c r="L7822" t="s">
        <v>7883</v>
      </c>
      <c r="M7822">
        <v>76021</v>
      </c>
      <c r="N7822" t="s">
        <v>3479</v>
      </c>
      <c r="O7822" t="s">
        <v>3379</v>
      </c>
      <c r="P7822" t="s">
        <v>32</v>
      </c>
      <c r="Q7822" t="s">
        <v>53</v>
      </c>
      <c r="R7822" t="s">
        <v>3380</v>
      </c>
      <c r="S7822">
        <v>20.96</v>
      </c>
      <c r="T7822">
        <v>4</v>
      </c>
      <c r="U7822">
        <v>0.2</v>
      </c>
      <c r="V7822">
        <v>6.8119999999999994</v>
      </c>
      <c r="W7822" t="s">
        <v>10948</v>
      </c>
      <c r="X7822" t="s">
        <v>10937</v>
      </c>
      <c r="Y7822">
        <v>8</v>
      </c>
      <c r="Z7822" t="s">
        <v>10954</v>
      </c>
      <c r="AA7822">
        <v>0.32499999999999996</v>
      </c>
    </row>
    <row r="7823" spans="1:27" x14ac:dyDescent="0.35">
      <c r="A7823">
        <v>6168</v>
      </c>
      <c r="B7823" t="s">
        <v>10069</v>
      </c>
      <c r="C7823">
        <v>2012</v>
      </c>
      <c r="D7823" s="1">
        <v>41019</v>
      </c>
      <c r="E7823" s="1">
        <v>41024</v>
      </c>
      <c r="F7823" t="s">
        <v>23</v>
      </c>
      <c r="G7823" t="s">
        <v>2021</v>
      </c>
      <c r="H7823" t="s">
        <v>2022</v>
      </c>
      <c r="I7823" t="s">
        <v>38</v>
      </c>
      <c r="J7823" t="s">
        <v>27</v>
      </c>
      <c r="K7823" t="s">
        <v>7914</v>
      </c>
      <c r="L7823" t="s">
        <v>7883</v>
      </c>
      <c r="M7823">
        <v>77036</v>
      </c>
      <c r="N7823" t="s">
        <v>3479</v>
      </c>
      <c r="O7823" t="s">
        <v>52</v>
      </c>
      <c r="P7823" t="s">
        <v>32</v>
      </c>
      <c r="Q7823" t="s">
        <v>53</v>
      </c>
      <c r="R7823" t="s">
        <v>2134</v>
      </c>
      <c r="S7823">
        <v>117.456</v>
      </c>
      <c r="T7823">
        <v>3</v>
      </c>
      <c r="U7823">
        <v>0.2</v>
      </c>
      <c r="V7823">
        <v>44.045999999999992</v>
      </c>
      <c r="W7823" t="s">
        <v>10948</v>
      </c>
      <c r="X7823" t="s">
        <v>10942</v>
      </c>
      <c r="Y7823">
        <v>4</v>
      </c>
      <c r="Z7823" t="s">
        <v>10943</v>
      </c>
      <c r="AA7823">
        <v>0.37499999999999994</v>
      </c>
    </row>
    <row r="7824" spans="1:27" x14ac:dyDescent="0.35">
      <c r="A7824">
        <v>6193</v>
      </c>
      <c r="B7824" t="s">
        <v>10070</v>
      </c>
      <c r="C7824">
        <v>2014</v>
      </c>
      <c r="D7824" s="1">
        <v>41996</v>
      </c>
      <c r="E7824" s="1">
        <v>42000</v>
      </c>
      <c r="F7824" t="s">
        <v>23</v>
      </c>
      <c r="G7824" t="s">
        <v>3394</v>
      </c>
      <c r="H7824" t="s">
        <v>3395</v>
      </c>
      <c r="I7824" t="s">
        <v>38</v>
      </c>
      <c r="J7824" t="s">
        <v>27</v>
      </c>
      <c r="K7824" t="s">
        <v>7914</v>
      </c>
      <c r="L7824" t="s">
        <v>7883</v>
      </c>
      <c r="M7824">
        <v>77095</v>
      </c>
      <c r="N7824" t="s">
        <v>3479</v>
      </c>
      <c r="O7824" t="s">
        <v>1222</v>
      </c>
      <c r="P7824" t="s">
        <v>32</v>
      </c>
      <c r="Q7824" t="s">
        <v>53</v>
      </c>
      <c r="R7824" t="s">
        <v>1223</v>
      </c>
      <c r="S7824">
        <v>25.920000000000005</v>
      </c>
      <c r="T7824">
        <v>5</v>
      </c>
      <c r="U7824">
        <v>0.2</v>
      </c>
      <c r="V7824">
        <v>9.0719999999999992</v>
      </c>
      <c r="W7824" t="s">
        <v>10939</v>
      </c>
      <c r="X7824" t="s">
        <v>10940</v>
      </c>
      <c r="Y7824">
        <v>12</v>
      </c>
      <c r="Z7824" t="s">
        <v>10941</v>
      </c>
      <c r="AA7824">
        <v>0.34999999999999992</v>
      </c>
    </row>
    <row r="7825" spans="1:27" x14ac:dyDescent="0.35">
      <c r="A7825">
        <v>6195</v>
      </c>
      <c r="B7825" t="s">
        <v>10070</v>
      </c>
      <c r="C7825">
        <v>2014</v>
      </c>
      <c r="D7825" s="1">
        <v>41996</v>
      </c>
      <c r="E7825" s="1">
        <v>42000</v>
      </c>
      <c r="F7825" t="s">
        <v>23</v>
      </c>
      <c r="G7825" t="s">
        <v>3394</v>
      </c>
      <c r="H7825" t="s">
        <v>3395</v>
      </c>
      <c r="I7825" t="s">
        <v>38</v>
      </c>
      <c r="J7825" t="s">
        <v>27</v>
      </c>
      <c r="K7825" t="s">
        <v>7914</v>
      </c>
      <c r="L7825" t="s">
        <v>7883</v>
      </c>
      <c r="M7825">
        <v>77095</v>
      </c>
      <c r="N7825" t="s">
        <v>3479</v>
      </c>
      <c r="O7825" t="s">
        <v>1427</v>
      </c>
      <c r="P7825" t="s">
        <v>32</v>
      </c>
      <c r="Q7825" t="s">
        <v>53</v>
      </c>
      <c r="R7825" t="s">
        <v>1428</v>
      </c>
      <c r="S7825">
        <v>75.88</v>
      </c>
      <c r="T7825">
        <v>5</v>
      </c>
      <c r="U7825">
        <v>0.2</v>
      </c>
      <c r="V7825">
        <v>26.557999999999993</v>
      </c>
      <c r="W7825" t="s">
        <v>10939</v>
      </c>
      <c r="X7825" t="s">
        <v>10940</v>
      </c>
      <c r="Y7825">
        <v>12</v>
      </c>
      <c r="Z7825" t="s">
        <v>10941</v>
      </c>
      <c r="AA7825">
        <v>0.34999999999999992</v>
      </c>
    </row>
    <row r="7826" spans="1:27" x14ac:dyDescent="0.35">
      <c r="A7826">
        <v>6206</v>
      </c>
      <c r="B7826" t="s">
        <v>9202</v>
      </c>
      <c r="C7826">
        <v>2013</v>
      </c>
      <c r="D7826" s="1">
        <v>41568</v>
      </c>
      <c r="E7826" s="1">
        <v>41572</v>
      </c>
      <c r="F7826" t="s">
        <v>45</v>
      </c>
      <c r="G7826" t="s">
        <v>2359</v>
      </c>
      <c r="H7826" t="s">
        <v>2360</v>
      </c>
      <c r="I7826" t="s">
        <v>38</v>
      </c>
      <c r="J7826" t="s">
        <v>27</v>
      </c>
      <c r="K7826" t="s">
        <v>7914</v>
      </c>
      <c r="L7826" t="s">
        <v>7883</v>
      </c>
      <c r="M7826">
        <v>77095</v>
      </c>
      <c r="N7826" t="s">
        <v>3479</v>
      </c>
      <c r="O7826" t="s">
        <v>3413</v>
      </c>
      <c r="P7826" t="s">
        <v>32</v>
      </c>
      <c r="Q7826" t="s">
        <v>53</v>
      </c>
      <c r="R7826" t="s">
        <v>3414</v>
      </c>
      <c r="S7826">
        <v>51.016000000000005</v>
      </c>
      <c r="T7826">
        <v>7</v>
      </c>
      <c r="U7826">
        <v>0.2</v>
      </c>
      <c r="V7826">
        <v>15.942499999999992</v>
      </c>
      <c r="W7826" t="s">
        <v>10936</v>
      </c>
      <c r="X7826" t="s">
        <v>10940</v>
      </c>
      <c r="Y7826">
        <v>10</v>
      </c>
      <c r="Z7826" t="s">
        <v>10945</v>
      </c>
      <c r="AA7826">
        <v>0.31249999999999983</v>
      </c>
    </row>
    <row r="7827" spans="1:27" x14ac:dyDescent="0.35">
      <c r="A7827">
        <v>6304</v>
      </c>
      <c r="B7827" t="s">
        <v>10071</v>
      </c>
      <c r="C7827">
        <v>2014</v>
      </c>
      <c r="D7827" s="1">
        <v>41809</v>
      </c>
      <c r="E7827" s="1">
        <v>41811</v>
      </c>
      <c r="F7827" t="s">
        <v>45</v>
      </c>
      <c r="G7827" t="s">
        <v>1919</v>
      </c>
      <c r="H7827" t="s">
        <v>1920</v>
      </c>
      <c r="I7827" t="s">
        <v>127</v>
      </c>
      <c r="J7827" t="s">
        <v>27</v>
      </c>
      <c r="K7827" t="s">
        <v>9259</v>
      </c>
      <c r="L7827" t="s">
        <v>7883</v>
      </c>
      <c r="M7827">
        <v>78415</v>
      </c>
      <c r="N7827" t="s">
        <v>3479</v>
      </c>
      <c r="O7827" t="s">
        <v>830</v>
      </c>
      <c r="P7827" t="s">
        <v>32</v>
      </c>
      <c r="Q7827" t="s">
        <v>53</v>
      </c>
      <c r="R7827" t="s">
        <v>831</v>
      </c>
      <c r="S7827">
        <v>74.352000000000004</v>
      </c>
      <c r="T7827">
        <v>3</v>
      </c>
      <c r="U7827">
        <v>0.2</v>
      </c>
      <c r="V7827">
        <v>23.234999999999992</v>
      </c>
      <c r="W7827" t="s">
        <v>10939</v>
      </c>
      <c r="X7827" t="s">
        <v>10942</v>
      </c>
      <c r="Y7827">
        <v>6</v>
      </c>
      <c r="Z7827" t="s">
        <v>10946</v>
      </c>
      <c r="AA7827">
        <v>0.31249999999999989</v>
      </c>
    </row>
    <row r="7828" spans="1:27" x14ac:dyDescent="0.35">
      <c r="A7828">
        <v>6410</v>
      </c>
      <c r="B7828" t="s">
        <v>8655</v>
      </c>
      <c r="C7828">
        <v>2014</v>
      </c>
      <c r="D7828" s="1">
        <v>41774</v>
      </c>
      <c r="E7828" s="1">
        <v>41775</v>
      </c>
      <c r="F7828" t="s">
        <v>56</v>
      </c>
      <c r="G7828" t="s">
        <v>1853</v>
      </c>
      <c r="H7828" t="s">
        <v>1854</v>
      </c>
      <c r="I7828" t="s">
        <v>38</v>
      </c>
      <c r="J7828" t="s">
        <v>27</v>
      </c>
      <c r="K7828" t="s">
        <v>7914</v>
      </c>
      <c r="L7828" t="s">
        <v>7883</v>
      </c>
      <c r="M7828">
        <v>77041</v>
      </c>
      <c r="N7828" t="s">
        <v>3479</v>
      </c>
      <c r="O7828" t="s">
        <v>7269</v>
      </c>
      <c r="P7828" t="s">
        <v>32</v>
      </c>
      <c r="Q7828" t="s">
        <v>53</v>
      </c>
      <c r="R7828" t="s">
        <v>7270</v>
      </c>
      <c r="S7828">
        <v>47.952000000000005</v>
      </c>
      <c r="T7828">
        <v>3</v>
      </c>
      <c r="U7828">
        <v>0.2</v>
      </c>
      <c r="V7828">
        <v>16.183799999999998</v>
      </c>
      <c r="W7828" t="s">
        <v>10939</v>
      </c>
      <c r="X7828" t="s">
        <v>10942</v>
      </c>
      <c r="Y7828">
        <v>5</v>
      </c>
      <c r="Z7828" t="s">
        <v>10952</v>
      </c>
      <c r="AA7828">
        <v>0.33749999999999991</v>
      </c>
    </row>
    <row r="7829" spans="1:27" x14ac:dyDescent="0.35">
      <c r="A7829">
        <v>6412</v>
      </c>
      <c r="B7829" t="s">
        <v>8655</v>
      </c>
      <c r="C7829">
        <v>2014</v>
      </c>
      <c r="D7829" s="1">
        <v>41774</v>
      </c>
      <c r="E7829" s="1">
        <v>41775</v>
      </c>
      <c r="F7829" t="s">
        <v>56</v>
      </c>
      <c r="G7829" t="s">
        <v>1853</v>
      </c>
      <c r="H7829" t="s">
        <v>1854</v>
      </c>
      <c r="I7829" t="s">
        <v>38</v>
      </c>
      <c r="J7829" t="s">
        <v>27</v>
      </c>
      <c r="K7829" t="s">
        <v>7914</v>
      </c>
      <c r="L7829" t="s">
        <v>7883</v>
      </c>
      <c r="M7829">
        <v>77041</v>
      </c>
      <c r="N7829" t="s">
        <v>3479</v>
      </c>
      <c r="O7829" t="s">
        <v>7262</v>
      </c>
      <c r="P7829" t="s">
        <v>32</v>
      </c>
      <c r="Q7829" t="s">
        <v>53</v>
      </c>
      <c r="R7829" t="s">
        <v>7263</v>
      </c>
      <c r="S7829">
        <v>76.864000000000004</v>
      </c>
      <c r="T7829">
        <v>2</v>
      </c>
      <c r="U7829">
        <v>0.2</v>
      </c>
      <c r="V7829">
        <v>26.902399999999993</v>
      </c>
      <c r="W7829" t="s">
        <v>10939</v>
      </c>
      <c r="X7829" t="s">
        <v>10942</v>
      </c>
      <c r="Y7829">
        <v>5</v>
      </c>
      <c r="Z7829" t="s">
        <v>10952</v>
      </c>
      <c r="AA7829">
        <v>0.34999999999999987</v>
      </c>
    </row>
    <row r="7830" spans="1:27" x14ac:dyDescent="0.35">
      <c r="A7830">
        <v>6496</v>
      </c>
      <c r="B7830" t="s">
        <v>8924</v>
      </c>
      <c r="C7830">
        <v>2014</v>
      </c>
      <c r="D7830" s="1">
        <v>41941</v>
      </c>
      <c r="E7830" s="1">
        <v>41945</v>
      </c>
      <c r="F7830" t="s">
        <v>45</v>
      </c>
      <c r="G7830" t="s">
        <v>1899</v>
      </c>
      <c r="H7830" t="s">
        <v>1900</v>
      </c>
      <c r="I7830" t="s">
        <v>38</v>
      </c>
      <c r="J7830" t="s">
        <v>27</v>
      </c>
      <c r="K7830" t="s">
        <v>7914</v>
      </c>
      <c r="L7830" t="s">
        <v>7883</v>
      </c>
      <c r="M7830">
        <v>77095</v>
      </c>
      <c r="N7830" t="s">
        <v>3479</v>
      </c>
      <c r="O7830" t="s">
        <v>9856</v>
      </c>
      <c r="P7830" t="s">
        <v>32</v>
      </c>
      <c r="Q7830" t="s">
        <v>53</v>
      </c>
      <c r="R7830" t="s">
        <v>9857</v>
      </c>
      <c r="S7830">
        <v>15.552000000000003</v>
      </c>
      <c r="T7830">
        <v>3</v>
      </c>
      <c r="U7830">
        <v>0.2</v>
      </c>
      <c r="V7830">
        <v>5.4432</v>
      </c>
      <c r="W7830" t="s">
        <v>10939</v>
      </c>
      <c r="X7830" t="s">
        <v>10940</v>
      </c>
      <c r="Y7830">
        <v>10</v>
      </c>
      <c r="Z7830" t="s">
        <v>10945</v>
      </c>
      <c r="AA7830">
        <v>0.34999999999999992</v>
      </c>
    </row>
    <row r="7831" spans="1:27" x14ac:dyDescent="0.35">
      <c r="A7831">
        <v>6653</v>
      </c>
      <c r="B7831" t="s">
        <v>7907</v>
      </c>
      <c r="C7831">
        <v>2014</v>
      </c>
      <c r="D7831" s="1">
        <v>41891</v>
      </c>
      <c r="E7831" s="1">
        <v>41894</v>
      </c>
      <c r="F7831" t="s">
        <v>56</v>
      </c>
      <c r="G7831" t="s">
        <v>7041</v>
      </c>
      <c r="H7831" t="s">
        <v>7042</v>
      </c>
      <c r="I7831" t="s">
        <v>26</v>
      </c>
      <c r="J7831" t="s">
        <v>27</v>
      </c>
      <c r="K7831" t="s">
        <v>3768</v>
      </c>
      <c r="L7831" t="s">
        <v>7883</v>
      </c>
      <c r="M7831">
        <v>76017</v>
      </c>
      <c r="N7831" t="s">
        <v>3479</v>
      </c>
      <c r="O7831" t="s">
        <v>7023</v>
      </c>
      <c r="P7831" t="s">
        <v>32</v>
      </c>
      <c r="Q7831" t="s">
        <v>53</v>
      </c>
      <c r="R7831" t="s">
        <v>7024</v>
      </c>
      <c r="S7831">
        <v>20.736000000000004</v>
      </c>
      <c r="T7831">
        <v>4</v>
      </c>
      <c r="U7831">
        <v>0.2</v>
      </c>
      <c r="V7831">
        <v>7.2576000000000001</v>
      </c>
      <c r="W7831" t="s">
        <v>10939</v>
      </c>
      <c r="X7831" t="s">
        <v>10937</v>
      </c>
      <c r="Y7831">
        <v>9</v>
      </c>
      <c r="Z7831" t="s">
        <v>10949</v>
      </c>
      <c r="AA7831">
        <v>0.34999999999999992</v>
      </c>
    </row>
    <row r="7832" spans="1:27" x14ac:dyDescent="0.35">
      <c r="A7832">
        <v>6666</v>
      </c>
      <c r="B7832" t="s">
        <v>10072</v>
      </c>
      <c r="C7832">
        <v>2013</v>
      </c>
      <c r="D7832" s="1">
        <v>41470</v>
      </c>
      <c r="E7832" s="1">
        <v>41474</v>
      </c>
      <c r="F7832" t="s">
        <v>45</v>
      </c>
      <c r="G7832" t="s">
        <v>3495</v>
      </c>
      <c r="H7832" t="s">
        <v>3496</v>
      </c>
      <c r="I7832" t="s">
        <v>38</v>
      </c>
      <c r="J7832" t="s">
        <v>27</v>
      </c>
      <c r="K7832" t="s">
        <v>8653</v>
      </c>
      <c r="L7832" t="s">
        <v>7883</v>
      </c>
      <c r="M7832">
        <v>75061</v>
      </c>
      <c r="N7832" t="s">
        <v>3479</v>
      </c>
      <c r="O7832" t="s">
        <v>596</v>
      </c>
      <c r="P7832" t="s">
        <v>32</v>
      </c>
      <c r="Q7832" t="s">
        <v>53</v>
      </c>
      <c r="R7832" t="s">
        <v>597</v>
      </c>
      <c r="S7832">
        <v>219.84000000000003</v>
      </c>
      <c r="T7832">
        <v>5</v>
      </c>
      <c r="U7832">
        <v>0.2</v>
      </c>
      <c r="V7832">
        <v>79.691999999999979</v>
      </c>
      <c r="W7832" t="s">
        <v>10936</v>
      </c>
      <c r="X7832" t="s">
        <v>10937</v>
      </c>
      <c r="Y7832">
        <v>7</v>
      </c>
      <c r="Z7832" t="s">
        <v>10938</v>
      </c>
      <c r="AA7832">
        <v>0.36249999999999988</v>
      </c>
    </row>
    <row r="7833" spans="1:27" x14ac:dyDescent="0.35">
      <c r="A7833">
        <v>6808</v>
      </c>
      <c r="B7833" t="s">
        <v>10073</v>
      </c>
      <c r="C7833">
        <v>2012</v>
      </c>
      <c r="D7833" s="1">
        <v>40999</v>
      </c>
      <c r="E7833" s="1">
        <v>41004</v>
      </c>
      <c r="F7833" t="s">
        <v>23</v>
      </c>
      <c r="G7833" t="s">
        <v>8599</v>
      </c>
      <c r="H7833" t="s">
        <v>8600</v>
      </c>
      <c r="I7833" t="s">
        <v>26</v>
      </c>
      <c r="J7833" t="s">
        <v>27</v>
      </c>
      <c r="K7833" t="s">
        <v>7914</v>
      </c>
      <c r="L7833" t="s">
        <v>7883</v>
      </c>
      <c r="M7833">
        <v>77095</v>
      </c>
      <c r="N7833" t="s">
        <v>3479</v>
      </c>
      <c r="O7833" t="s">
        <v>1004</v>
      </c>
      <c r="P7833" t="s">
        <v>32</v>
      </c>
      <c r="Q7833" t="s">
        <v>53</v>
      </c>
      <c r="R7833" t="s">
        <v>1005</v>
      </c>
      <c r="S7833">
        <v>98.376000000000005</v>
      </c>
      <c r="T7833">
        <v>3</v>
      </c>
      <c r="U7833">
        <v>0.2</v>
      </c>
      <c r="V7833">
        <v>35.661300000000004</v>
      </c>
      <c r="W7833" t="s">
        <v>10948</v>
      </c>
      <c r="X7833" t="s">
        <v>10950</v>
      </c>
      <c r="Y7833">
        <v>3</v>
      </c>
      <c r="Z7833" t="s">
        <v>10953</v>
      </c>
      <c r="AA7833">
        <v>0.36250000000000004</v>
      </c>
    </row>
    <row r="7834" spans="1:27" x14ac:dyDescent="0.35">
      <c r="A7834">
        <v>6864</v>
      </c>
      <c r="B7834" t="s">
        <v>10074</v>
      </c>
      <c r="C7834">
        <v>2014</v>
      </c>
      <c r="D7834" s="1">
        <v>41975</v>
      </c>
      <c r="E7834" s="1">
        <v>41982</v>
      </c>
      <c r="F7834" t="s">
        <v>23</v>
      </c>
      <c r="G7834" t="s">
        <v>452</v>
      </c>
      <c r="H7834" t="s">
        <v>453</v>
      </c>
      <c r="I7834" t="s">
        <v>26</v>
      </c>
      <c r="J7834" t="s">
        <v>27</v>
      </c>
      <c r="K7834" t="s">
        <v>8589</v>
      </c>
      <c r="L7834" t="s">
        <v>7883</v>
      </c>
      <c r="M7834">
        <v>78207</v>
      </c>
      <c r="N7834" t="s">
        <v>3479</v>
      </c>
      <c r="O7834" t="s">
        <v>753</v>
      </c>
      <c r="P7834" t="s">
        <v>32</v>
      </c>
      <c r="Q7834" t="s">
        <v>53</v>
      </c>
      <c r="R7834" t="s">
        <v>754</v>
      </c>
      <c r="S7834">
        <v>10.368000000000002</v>
      </c>
      <c r="T7834">
        <v>2</v>
      </c>
      <c r="U7834">
        <v>0.2</v>
      </c>
      <c r="V7834">
        <v>3.6288</v>
      </c>
      <c r="W7834" t="s">
        <v>10939</v>
      </c>
      <c r="X7834" t="s">
        <v>10940</v>
      </c>
      <c r="Y7834">
        <v>12</v>
      </c>
      <c r="Z7834" t="s">
        <v>10941</v>
      </c>
      <c r="AA7834">
        <v>0.34999999999999992</v>
      </c>
    </row>
    <row r="7835" spans="1:27" x14ac:dyDescent="0.35">
      <c r="A7835">
        <v>6879</v>
      </c>
      <c r="B7835" t="s">
        <v>10075</v>
      </c>
      <c r="C7835">
        <v>2012</v>
      </c>
      <c r="D7835" s="1">
        <v>41197</v>
      </c>
      <c r="E7835" s="1">
        <v>41197</v>
      </c>
      <c r="F7835" t="s">
        <v>234</v>
      </c>
      <c r="G7835" t="s">
        <v>3718</v>
      </c>
      <c r="H7835" t="s">
        <v>3719</v>
      </c>
      <c r="I7835" t="s">
        <v>38</v>
      </c>
      <c r="J7835" t="s">
        <v>27</v>
      </c>
      <c r="K7835" t="s">
        <v>8594</v>
      </c>
      <c r="L7835" t="s">
        <v>7883</v>
      </c>
      <c r="M7835">
        <v>75217</v>
      </c>
      <c r="N7835" t="s">
        <v>3479</v>
      </c>
      <c r="O7835" t="s">
        <v>2044</v>
      </c>
      <c r="P7835" t="s">
        <v>32</v>
      </c>
      <c r="Q7835" t="s">
        <v>53</v>
      </c>
      <c r="R7835" t="s">
        <v>2045</v>
      </c>
      <c r="S7835">
        <v>5.3440000000000003</v>
      </c>
      <c r="T7835">
        <v>1</v>
      </c>
      <c r="U7835">
        <v>0.2</v>
      </c>
      <c r="V7835">
        <v>1.8703999999999998</v>
      </c>
      <c r="W7835" t="s">
        <v>10948</v>
      </c>
      <c r="X7835" t="s">
        <v>10940</v>
      </c>
      <c r="Y7835">
        <v>10</v>
      </c>
      <c r="Z7835" t="s">
        <v>10945</v>
      </c>
      <c r="AA7835">
        <v>0.35</v>
      </c>
    </row>
    <row r="7836" spans="1:27" x14ac:dyDescent="0.35">
      <c r="A7836">
        <v>6938</v>
      </c>
      <c r="B7836" t="s">
        <v>10076</v>
      </c>
      <c r="C7836">
        <v>2011</v>
      </c>
      <c r="D7836" s="1">
        <v>40709</v>
      </c>
      <c r="E7836" s="1">
        <v>40709</v>
      </c>
      <c r="F7836" t="s">
        <v>234</v>
      </c>
      <c r="G7836" t="s">
        <v>1425</v>
      </c>
      <c r="H7836" t="s">
        <v>1426</v>
      </c>
      <c r="I7836" t="s">
        <v>38</v>
      </c>
      <c r="J7836" t="s">
        <v>27</v>
      </c>
      <c r="K7836" t="s">
        <v>8607</v>
      </c>
      <c r="L7836" t="s">
        <v>7883</v>
      </c>
      <c r="M7836">
        <v>79907</v>
      </c>
      <c r="N7836" t="s">
        <v>3479</v>
      </c>
      <c r="O7836" t="s">
        <v>7210</v>
      </c>
      <c r="P7836" t="s">
        <v>32</v>
      </c>
      <c r="Q7836" t="s">
        <v>53</v>
      </c>
      <c r="R7836" t="s">
        <v>7211</v>
      </c>
      <c r="S7836">
        <v>36.544000000000004</v>
      </c>
      <c r="T7836">
        <v>2</v>
      </c>
      <c r="U7836">
        <v>0.2</v>
      </c>
      <c r="V7836">
        <v>11.876799999999998</v>
      </c>
      <c r="W7836" t="s">
        <v>10944</v>
      </c>
      <c r="X7836" t="s">
        <v>10942</v>
      </c>
      <c r="Y7836">
        <v>6</v>
      </c>
      <c r="Z7836" t="s">
        <v>10946</v>
      </c>
      <c r="AA7836">
        <v>0.3249999999999999</v>
      </c>
    </row>
    <row r="7837" spans="1:27" x14ac:dyDescent="0.35">
      <c r="A7837">
        <v>7005</v>
      </c>
      <c r="B7837" t="s">
        <v>10077</v>
      </c>
      <c r="C7837">
        <v>2011</v>
      </c>
      <c r="D7837" s="1">
        <v>40900</v>
      </c>
      <c r="E7837" s="1">
        <v>40905</v>
      </c>
      <c r="F7837" t="s">
        <v>23</v>
      </c>
      <c r="G7837" t="s">
        <v>2390</v>
      </c>
      <c r="H7837" t="s">
        <v>2391</v>
      </c>
      <c r="I7837" t="s">
        <v>26</v>
      </c>
      <c r="J7837" t="s">
        <v>27</v>
      </c>
      <c r="K7837" t="s">
        <v>7882</v>
      </c>
      <c r="L7837" t="s">
        <v>7883</v>
      </c>
      <c r="M7837">
        <v>77642</v>
      </c>
      <c r="N7837" t="s">
        <v>3479</v>
      </c>
      <c r="O7837" t="s">
        <v>509</v>
      </c>
      <c r="P7837" t="s">
        <v>32</v>
      </c>
      <c r="Q7837" t="s">
        <v>53</v>
      </c>
      <c r="R7837" t="s">
        <v>510</v>
      </c>
      <c r="S7837">
        <v>5.1840000000000011</v>
      </c>
      <c r="T7837">
        <v>1</v>
      </c>
      <c r="U7837">
        <v>0.2</v>
      </c>
      <c r="V7837">
        <v>1.8144</v>
      </c>
      <c r="W7837" t="s">
        <v>10944</v>
      </c>
      <c r="X7837" t="s">
        <v>10940</v>
      </c>
      <c r="Y7837">
        <v>12</v>
      </c>
      <c r="Z7837" t="s">
        <v>10941</v>
      </c>
      <c r="AA7837">
        <v>0.34999999999999992</v>
      </c>
    </row>
    <row r="7838" spans="1:27" x14ac:dyDescent="0.35">
      <c r="A7838">
        <v>7046</v>
      </c>
      <c r="B7838" t="s">
        <v>10078</v>
      </c>
      <c r="C7838">
        <v>2013</v>
      </c>
      <c r="D7838" s="1">
        <v>41582</v>
      </c>
      <c r="E7838" s="1">
        <v>41588</v>
      </c>
      <c r="F7838" t="s">
        <v>23</v>
      </c>
      <c r="G7838" t="s">
        <v>2450</v>
      </c>
      <c r="H7838" t="s">
        <v>2451</v>
      </c>
      <c r="I7838" t="s">
        <v>26</v>
      </c>
      <c r="J7838" t="s">
        <v>27</v>
      </c>
      <c r="K7838" t="s">
        <v>8594</v>
      </c>
      <c r="L7838" t="s">
        <v>7883</v>
      </c>
      <c r="M7838">
        <v>75217</v>
      </c>
      <c r="N7838" t="s">
        <v>3479</v>
      </c>
      <c r="O7838" t="s">
        <v>7087</v>
      </c>
      <c r="P7838" t="s">
        <v>32</v>
      </c>
      <c r="Q7838" t="s">
        <v>53</v>
      </c>
      <c r="R7838" t="s">
        <v>7088</v>
      </c>
      <c r="S7838">
        <v>9.2480000000000011</v>
      </c>
      <c r="T7838">
        <v>2</v>
      </c>
      <c r="U7838">
        <v>0.2</v>
      </c>
      <c r="V7838">
        <v>3.3524000000000003</v>
      </c>
      <c r="W7838" t="s">
        <v>10936</v>
      </c>
      <c r="X7838" t="s">
        <v>10940</v>
      </c>
      <c r="Y7838">
        <v>11</v>
      </c>
      <c r="Z7838" t="s">
        <v>10947</v>
      </c>
      <c r="AA7838">
        <v>0.36249999999999999</v>
      </c>
    </row>
    <row r="7839" spans="1:27" x14ac:dyDescent="0.35">
      <c r="A7839">
        <v>7069</v>
      </c>
      <c r="B7839" t="s">
        <v>10079</v>
      </c>
      <c r="C7839">
        <v>2013</v>
      </c>
      <c r="D7839" s="1">
        <v>41416</v>
      </c>
      <c r="E7839" s="1">
        <v>41421</v>
      </c>
      <c r="F7839" t="s">
        <v>23</v>
      </c>
      <c r="G7839" t="s">
        <v>1692</v>
      </c>
      <c r="H7839" t="s">
        <v>1693</v>
      </c>
      <c r="I7839" t="s">
        <v>26</v>
      </c>
      <c r="J7839" t="s">
        <v>27</v>
      </c>
      <c r="K7839" t="s">
        <v>8594</v>
      </c>
      <c r="L7839" t="s">
        <v>7883</v>
      </c>
      <c r="M7839">
        <v>75081</v>
      </c>
      <c r="N7839" t="s">
        <v>3479</v>
      </c>
      <c r="O7839" t="s">
        <v>7046</v>
      </c>
      <c r="P7839" t="s">
        <v>32</v>
      </c>
      <c r="Q7839" t="s">
        <v>53</v>
      </c>
      <c r="R7839" t="s">
        <v>7047</v>
      </c>
      <c r="S7839">
        <v>82.656000000000006</v>
      </c>
      <c r="T7839">
        <v>9</v>
      </c>
      <c r="U7839">
        <v>0.2</v>
      </c>
      <c r="V7839">
        <v>30.996000000000002</v>
      </c>
      <c r="W7839" t="s">
        <v>10936</v>
      </c>
      <c r="X7839" t="s">
        <v>10942</v>
      </c>
      <c r="Y7839">
        <v>5</v>
      </c>
      <c r="Z7839" t="s">
        <v>10952</v>
      </c>
      <c r="AA7839">
        <v>0.375</v>
      </c>
    </row>
    <row r="7840" spans="1:27" x14ac:dyDescent="0.35">
      <c r="A7840">
        <v>7073</v>
      </c>
      <c r="B7840" t="s">
        <v>9308</v>
      </c>
      <c r="C7840">
        <v>2013</v>
      </c>
      <c r="D7840" s="1">
        <v>41479</v>
      </c>
      <c r="E7840" s="1">
        <v>41484</v>
      </c>
      <c r="F7840" t="s">
        <v>23</v>
      </c>
      <c r="G7840" t="s">
        <v>3178</v>
      </c>
      <c r="H7840" t="s">
        <v>3179</v>
      </c>
      <c r="I7840" t="s">
        <v>38</v>
      </c>
      <c r="J7840" t="s">
        <v>27</v>
      </c>
      <c r="K7840" t="s">
        <v>8679</v>
      </c>
      <c r="L7840" t="s">
        <v>7883</v>
      </c>
      <c r="M7840">
        <v>78501</v>
      </c>
      <c r="N7840" t="s">
        <v>3479</v>
      </c>
      <c r="O7840" t="s">
        <v>1278</v>
      </c>
      <c r="P7840" t="s">
        <v>32</v>
      </c>
      <c r="Q7840" t="s">
        <v>53</v>
      </c>
      <c r="R7840" t="s">
        <v>1279</v>
      </c>
      <c r="S7840">
        <v>5.1840000000000011</v>
      </c>
      <c r="T7840">
        <v>1</v>
      </c>
      <c r="U7840">
        <v>0.2</v>
      </c>
      <c r="V7840">
        <v>1.8144</v>
      </c>
      <c r="W7840" t="s">
        <v>10936</v>
      </c>
      <c r="X7840" t="s">
        <v>10937</v>
      </c>
      <c r="Y7840">
        <v>7</v>
      </c>
      <c r="Z7840" t="s">
        <v>10938</v>
      </c>
      <c r="AA7840">
        <v>0.34999999999999992</v>
      </c>
    </row>
    <row r="7841" spans="1:27" x14ac:dyDescent="0.35">
      <c r="A7841">
        <v>7102</v>
      </c>
      <c r="B7841" t="s">
        <v>10080</v>
      </c>
      <c r="C7841">
        <v>2013</v>
      </c>
      <c r="D7841" s="1">
        <v>41488</v>
      </c>
      <c r="E7841" s="1">
        <v>41492</v>
      </c>
      <c r="F7841" t="s">
        <v>45</v>
      </c>
      <c r="G7841" t="s">
        <v>7662</v>
      </c>
      <c r="H7841" t="s">
        <v>7663</v>
      </c>
      <c r="I7841" t="s">
        <v>26</v>
      </c>
      <c r="J7841" t="s">
        <v>27</v>
      </c>
      <c r="K7841" t="s">
        <v>8662</v>
      </c>
      <c r="L7841" t="s">
        <v>7883</v>
      </c>
      <c r="M7841">
        <v>79109</v>
      </c>
      <c r="N7841" t="s">
        <v>3479</v>
      </c>
      <c r="O7841" t="s">
        <v>7027</v>
      </c>
      <c r="P7841" t="s">
        <v>32</v>
      </c>
      <c r="Q7841" t="s">
        <v>53</v>
      </c>
      <c r="R7841" t="s">
        <v>66</v>
      </c>
      <c r="S7841">
        <v>19.648</v>
      </c>
      <c r="T7841">
        <v>2</v>
      </c>
      <c r="U7841">
        <v>0.2</v>
      </c>
      <c r="V7841">
        <v>6.6311999999999989</v>
      </c>
      <c r="W7841" t="s">
        <v>10936</v>
      </c>
      <c r="X7841" t="s">
        <v>10937</v>
      </c>
      <c r="Y7841">
        <v>8</v>
      </c>
      <c r="Z7841" t="s">
        <v>10954</v>
      </c>
      <c r="AA7841">
        <v>0.33749999999999997</v>
      </c>
    </row>
    <row r="7842" spans="1:27" x14ac:dyDescent="0.35">
      <c r="A7842">
        <v>7175</v>
      </c>
      <c r="B7842" t="s">
        <v>7913</v>
      </c>
      <c r="C7842">
        <v>2014</v>
      </c>
      <c r="D7842" s="1">
        <v>41725</v>
      </c>
      <c r="E7842" s="1">
        <v>41729</v>
      </c>
      <c r="F7842" t="s">
        <v>23</v>
      </c>
      <c r="G7842" t="s">
        <v>3596</v>
      </c>
      <c r="H7842" t="s">
        <v>3597</v>
      </c>
      <c r="I7842" t="s">
        <v>26</v>
      </c>
      <c r="J7842" t="s">
        <v>27</v>
      </c>
      <c r="K7842" t="s">
        <v>7914</v>
      </c>
      <c r="L7842" t="s">
        <v>7883</v>
      </c>
      <c r="M7842">
        <v>77070</v>
      </c>
      <c r="N7842" t="s">
        <v>3479</v>
      </c>
      <c r="O7842" t="s">
        <v>2119</v>
      </c>
      <c r="P7842" t="s">
        <v>32</v>
      </c>
      <c r="Q7842" t="s">
        <v>53</v>
      </c>
      <c r="R7842" t="s">
        <v>2120</v>
      </c>
      <c r="S7842">
        <v>74.352000000000004</v>
      </c>
      <c r="T7842">
        <v>3</v>
      </c>
      <c r="U7842">
        <v>0.2</v>
      </c>
      <c r="V7842">
        <v>23.234999999999992</v>
      </c>
      <c r="W7842" t="s">
        <v>10939</v>
      </c>
      <c r="X7842" t="s">
        <v>10950</v>
      </c>
      <c r="Y7842">
        <v>3</v>
      </c>
      <c r="Z7842" t="s">
        <v>10953</v>
      </c>
      <c r="AA7842">
        <v>0.31249999999999989</v>
      </c>
    </row>
    <row r="7843" spans="1:27" x14ac:dyDescent="0.35">
      <c r="A7843">
        <v>7443</v>
      </c>
      <c r="B7843" t="s">
        <v>9309</v>
      </c>
      <c r="C7843">
        <v>2011</v>
      </c>
      <c r="D7843" s="1">
        <v>40886</v>
      </c>
      <c r="E7843" s="1">
        <v>40888</v>
      </c>
      <c r="F7843" t="s">
        <v>56</v>
      </c>
      <c r="G7843" t="s">
        <v>1650</v>
      </c>
      <c r="H7843" t="s">
        <v>1651</v>
      </c>
      <c r="I7843" t="s">
        <v>26</v>
      </c>
      <c r="J7843" t="s">
        <v>27</v>
      </c>
      <c r="K7843" t="s">
        <v>8660</v>
      </c>
      <c r="L7843" t="s">
        <v>7883</v>
      </c>
      <c r="M7843">
        <v>78521</v>
      </c>
      <c r="N7843" t="s">
        <v>3479</v>
      </c>
      <c r="O7843" t="s">
        <v>3352</v>
      </c>
      <c r="P7843" t="s">
        <v>32</v>
      </c>
      <c r="Q7843" t="s">
        <v>53</v>
      </c>
      <c r="R7843" t="s">
        <v>3353</v>
      </c>
      <c r="S7843">
        <v>10.688000000000001</v>
      </c>
      <c r="T7843">
        <v>2</v>
      </c>
      <c r="U7843">
        <v>0.2</v>
      </c>
      <c r="V7843">
        <v>3.7407999999999997</v>
      </c>
      <c r="W7843" t="s">
        <v>10944</v>
      </c>
      <c r="X7843" t="s">
        <v>10940</v>
      </c>
      <c r="Y7843">
        <v>12</v>
      </c>
      <c r="Z7843" t="s">
        <v>10941</v>
      </c>
      <c r="AA7843">
        <v>0.35</v>
      </c>
    </row>
    <row r="7844" spans="1:27" x14ac:dyDescent="0.35">
      <c r="A7844">
        <v>7493</v>
      </c>
      <c r="B7844" t="s">
        <v>10081</v>
      </c>
      <c r="C7844">
        <v>2014</v>
      </c>
      <c r="D7844" s="1">
        <v>41894</v>
      </c>
      <c r="E7844" s="1">
        <v>41899</v>
      </c>
      <c r="F7844" t="s">
        <v>23</v>
      </c>
      <c r="G7844" t="s">
        <v>1288</v>
      </c>
      <c r="H7844" t="s">
        <v>1289</v>
      </c>
      <c r="I7844" t="s">
        <v>38</v>
      </c>
      <c r="J7844" t="s">
        <v>27</v>
      </c>
      <c r="K7844" t="s">
        <v>7914</v>
      </c>
      <c r="L7844" t="s">
        <v>7883</v>
      </c>
      <c r="M7844">
        <v>77070</v>
      </c>
      <c r="N7844" t="s">
        <v>3479</v>
      </c>
      <c r="O7844" t="s">
        <v>2400</v>
      </c>
      <c r="P7844" t="s">
        <v>32</v>
      </c>
      <c r="Q7844" t="s">
        <v>53</v>
      </c>
      <c r="R7844" t="s">
        <v>2401</v>
      </c>
      <c r="S7844">
        <v>10.272000000000002</v>
      </c>
      <c r="T7844">
        <v>3</v>
      </c>
      <c r="U7844">
        <v>0.2</v>
      </c>
      <c r="V7844">
        <v>3.2099999999999982</v>
      </c>
      <c r="W7844" t="s">
        <v>10939</v>
      </c>
      <c r="X7844" t="s">
        <v>10937</v>
      </c>
      <c r="Y7844">
        <v>9</v>
      </c>
      <c r="Z7844" t="s">
        <v>10949</v>
      </c>
      <c r="AA7844">
        <v>0.31249999999999978</v>
      </c>
    </row>
    <row r="7845" spans="1:27" x14ac:dyDescent="0.35">
      <c r="A7845">
        <v>7568</v>
      </c>
      <c r="B7845" t="s">
        <v>8929</v>
      </c>
      <c r="C7845">
        <v>2014</v>
      </c>
      <c r="D7845" s="1">
        <v>41751</v>
      </c>
      <c r="E7845" s="1">
        <v>41753</v>
      </c>
      <c r="F7845" t="s">
        <v>56</v>
      </c>
      <c r="G7845" t="s">
        <v>994</v>
      </c>
      <c r="H7845" t="s">
        <v>995</v>
      </c>
      <c r="I7845" t="s">
        <v>26</v>
      </c>
      <c r="J7845" t="s">
        <v>27</v>
      </c>
      <c r="K7845" t="s">
        <v>7914</v>
      </c>
      <c r="L7845" t="s">
        <v>7883</v>
      </c>
      <c r="M7845">
        <v>77070</v>
      </c>
      <c r="N7845" t="s">
        <v>3479</v>
      </c>
      <c r="O7845" t="s">
        <v>7134</v>
      </c>
      <c r="P7845" t="s">
        <v>32</v>
      </c>
      <c r="Q7845" t="s">
        <v>53</v>
      </c>
      <c r="R7845" t="s">
        <v>7135</v>
      </c>
      <c r="S7845">
        <v>20.736000000000004</v>
      </c>
      <c r="T7845">
        <v>4</v>
      </c>
      <c r="U7845">
        <v>0.2</v>
      </c>
      <c r="V7845">
        <v>7.2576000000000001</v>
      </c>
      <c r="W7845" t="s">
        <v>10939</v>
      </c>
      <c r="X7845" t="s">
        <v>10942</v>
      </c>
      <c r="Y7845">
        <v>4</v>
      </c>
      <c r="Z7845" t="s">
        <v>10943</v>
      </c>
      <c r="AA7845">
        <v>0.34999999999999992</v>
      </c>
    </row>
    <row r="7846" spans="1:27" x14ac:dyDescent="0.35">
      <c r="A7846">
        <v>7696</v>
      </c>
      <c r="B7846" t="s">
        <v>10082</v>
      </c>
      <c r="C7846">
        <v>2014</v>
      </c>
      <c r="D7846" s="1">
        <v>41823</v>
      </c>
      <c r="E7846" s="1">
        <v>41826</v>
      </c>
      <c r="F7846" t="s">
        <v>56</v>
      </c>
      <c r="G7846" t="s">
        <v>2108</v>
      </c>
      <c r="H7846" t="s">
        <v>2109</v>
      </c>
      <c r="I7846" t="s">
        <v>127</v>
      </c>
      <c r="J7846" t="s">
        <v>27</v>
      </c>
      <c r="K7846" t="s">
        <v>7914</v>
      </c>
      <c r="L7846" t="s">
        <v>7883</v>
      </c>
      <c r="M7846">
        <v>77036</v>
      </c>
      <c r="N7846" t="s">
        <v>3479</v>
      </c>
      <c r="O7846" t="s">
        <v>1004</v>
      </c>
      <c r="P7846" t="s">
        <v>32</v>
      </c>
      <c r="Q7846" t="s">
        <v>53</v>
      </c>
      <c r="R7846" t="s">
        <v>1005</v>
      </c>
      <c r="S7846">
        <v>163.96</v>
      </c>
      <c r="T7846">
        <v>5</v>
      </c>
      <c r="U7846">
        <v>0.2</v>
      </c>
      <c r="V7846">
        <v>59.435499999999998</v>
      </c>
      <c r="W7846" t="s">
        <v>10939</v>
      </c>
      <c r="X7846" t="s">
        <v>10937</v>
      </c>
      <c r="Y7846">
        <v>7</v>
      </c>
      <c r="Z7846" t="s">
        <v>10938</v>
      </c>
      <c r="AA7846">
        <v>0.36249999999999999</v>
      </c>
    </row>
    <row r="7847" spans="1:27" x14ac:dyDescent="0.35">
      <c r="A7847">
        <v>7733</v>
      </c>
      <c r="B7847" t="s">
        <v>10083</v>
      </c>
      <c r="C7847">
        <v>2014</v>
      </c>
      <c r="D7847" s="1">
        <v>41793</v>
      </c>
      <c r="E7847" s="1">
        <v>41799</v>
      </c>
      <c r="F7847" t="s">
        <v>23</v>
      </c>
      <c r="G7847" t="s">
        <v>4390</v>
      </c>
      <c r="H7847" t="s">
        <v>4391</v>
      </c>
      <c r="I7847" t="s">
        <v>38</v>
      </c>
      <c r="J7847" t="s">
        <v>27</v>
      </c>
      <c r="K7847" t="s">
        <v>7914</v>
      </c>
      <c r="L7847" t="s">
        <v>7883</v>
      </c>
      <c r="M7847">
        <v>77070</v>
      </c>
      <c r="N7847" t="s">
        <v>3479</v>
      </c>
      <c r="O7847" t="s">
        <v>706</v>
      </c>
      <c r="P7847" t="s">
        <v>32</v>
      </c>
      <c r="Q7847" t="s">
        <v>53</v>
      </c>
      <c r="R7847" t="s">
        <v>707</v>
      </c>
      <c r="S7847">
        <v>10.688000000000001</v>
      </c>
      <c r="T7847">
        <v>2</v>
      </c>
      <c r="U7847">
        <v>0.2</v>
      </c>
      <c r="V7847">
        <v>3.7407999999999997</v>
      </c>
      <c r="W7847" t="s">
        <v>10939</v>
      </c>
      <c r="X7847" t="s">
        <v>10942</v>
      </c>
      <c r="Y7847">
        <v>6</v>
      </c>
      <c r="Z7847" t="s">
        <v>10946</v>
      </c>
      <c r="AA7847">
        <v>0.35</v>
      </c>
    </row>
    <row r="7848" spans="1:27" x14ac:dyDescent="0.35">
      <c r="A7848">
        <v>7760</v>
      </c>
      <c r="B7848" t="s">
        <v>10084</v>
      </c>
      <c r="C7848">
        <v>2013</v>
      </c>
      <c r="D7848" s="1">
        <v>41572</v>
      </c>
      <c r="E7848" s="1">
        <v>41576</v>
      </c>
      <c r="F7848" t="s">
        <v>23</v>
      </c>
      <c r="G7848" t="s">
        <v>5050</v>
      </c>
      <c r="H7848" t="s">
        <v>5051</v>
      </c>
      <c r="I7848" t="s">
        <v>26</v>
      </c>
      <c r="J7848" t="s">
        <v>27</v>
      </c>
      <c r="K7848" t="s">
        <v>7914</v>
      </c>
      <c r="L7848" t="s">
        <v>7883</v>
      </c>
      <c r="M7848">
        <v>77041</v>
      </c>
      <c r="N7848" t="s">
        <v>3479</v>
      </c>
      <c r="O7848" t="s">
        <v>1225</v>
      </c>
      <c r="P7848" t="s">
        <v>32</v>
      </c>
      <c r="Q7848" t="s">
        <v>53</v>
      </c>
      <c r="R7848" t="s">
        <v>1226</v>
      </c>
      <c r="S7848">
        <v>15.552000000000003</v>
      </c>
      <c r="T7848">
        <v>3</v>
      </c>
      <c r="U7848">
        <v>0.2</v>
      </c>
      <c r="V7848">
        <v>5.4432</v>
      </c>
      <c r="W7848" t="s">
        <v>10936</v>
      </c>
      <c r="X7848" t="s">
        <v>10940</v>
      </c>
      <c r="Y7848">
        <v>10</v>
      </c>
      <c r="Z7848" t="s">
        <v>10945</v>
      </c>
      <c r="AA7848">
        <v>0.34999999999999992</v>
      </c>
    </row>
    <row r="7849" spans="1:27" x14ac:dyDescent="0.35">
      <c r="A7849">
        <v>7762</v>
      </c>
      <c r="B7849" t="s">
        <v>10085</v>
      </c>
      <c r="C7849">
        <v>2014</v>
      </c>
      <c r="D7849" s="1">
        <v>41977</v>
      </c>
      <c r="E7849" s="1">
        <v>41980</v>
      </c>
      <c r="F7849" t="s">
        <v>56</v>
      </c>
      <c r="G7849" t="s">
        <v>1447</v>
      </c>
      <c r="H7849" t="s">
        <v>1448</v>
      </c>
      <c r="I7849" t="s">
        <v>38</v>
      </c>
      <c r="J7849" t="s">
        <v>27</v>
      </c>
      <c r="K7849" t="s">
        <v>8610</v>
      </c>
      <c r="L7849" t="s">
        <v>7883</v>
      </c>
      <c r="M7849">
        <v>75023</v>
      </c>
      <c r="N7849" t="s">
        <v>3479</v>
      </c>
      <c r="O7849" t="s">
        <v>10032</v>
      </c>
      <c r="P7849" t="s">
        <v>32</v>
      </c>
      <c r="Q7849" t="s">
        <v>53</v>
      </c>
      <c r="R7849" t="s">
        <v>10033</v>
      </c>
      <c r="S7849">
        <v>10.368000000000002</v>
      </c>
      <c r="T7849">
        <v>2</v>
      </c>
      <c r="U7849">
        <v>0.2</v>
      </c>
      <c r="V7849">
        <v>3.6288</v>
      </c>
      <c r="W7849" t="s">
        <v>10939</v>
      </c>
      <c r="X7849" t="s">
        <v>10940</v>
      </c>
      <c r="Y7849">
        <v>12</v>
      </c>
      <c r="Z7849" t="s">
        <v>10941</v>
      </c>
      <c r="AA7849">
        <v>0.34999999999999992</v>
      </c>
    </row>
    <row r="7850" spans="1:27" x14ac:dyDescent="0.35">
      <c r="A7850">
        <v>7905</v>
      </c>
      <c r="B7850" t="s">
        <v>10086</v>
      </c>
      <c r="C7850">
        <v>2012</v>
      </c>
      <c r="D7850" s="1">
        <v>41220</v>
      </c>
      <c r="E7850" s="1">
        <v>41226</v>
      </c>
      <c r="F7850" t="s">
        <v>23</v>
      </c>
      <c r="G7850" t="s">
        <v>4396</v>
      </c>
      <c r="H7850" t="s">
        <v>4397</v>
      </c>
      <c r="I7850" t="s">
        <v>38</v>
      </c>
      <c r="J7850" t="s">
        <v>27</v>
      </c>
      <c r="K7850" t="s">
        <v>7914</v>
      </c>
      <c r="L7850" t="s">
        <v>7883</v>
      </c>
      <c r="M7850">
        <v>77036</v>
      </c>
      <c r="N7850" t="s">
        <v>3479</v>
      </c>
      <c r="O7850" t="s">
        <v>3445</v>
      </c>
      <c r="P7850" t="s">
        <v>32</v>
      </c>
      <c r="Q7850" t="s">
        <v>53</v>
      </c>
      <c r="R7850" t="s">
        <v>3446</v>
      </c>
      <c r="S7850">
        <v>76.64</v>
      </c>
      <c r="T7850">
        <v>2</v>
      </c>
      <c r="U7850">
        <v>0.2</v>
      </c>
      <c r="V7850">
        <v>26.823999999999995</v>
      </c>
      <c r="W7850" t="s">
        <v>10948</v>
      </c>
      <c r="X7850" t="s">
        <v>10940</v>
      </c>
      <c r="Y7850">
        <v>11</v>
      </c>
      <c r="Z7850" t="s">
        <v>10947</v>
      </c>
      <c r="AA7850">
        <v>0.34999999999999992</v>
      </c>
    </row>
    <row r="7851" spans="1:27" x14ac:dyDescent="0.35">
      <c r="A7851">
        <v>7981</v>
      </c>
      <c r="B7851" t="s">
        <v>10087</v>
      </c>
      <c r="C7851">
        <v>2011</v>
      </c>
      <c r="D7851" s="1">
        <v>40547</v>
      </c>
      <c r="E7851" s="1">
        <v>40551</v>
      </c>
      <c r="F7851" t="s">
        <v>23</v>
      </c>
      <c r="G7851" t="s">
        <v>1012</v>
      </c>
      <c r="H7851" t="s">
        <v>1013</v>
      </c>
      <c r="I7851" t="s">
        <v>38</v>
      </c>
      <c r="J7851" t="s">
        <v>27</v>
      </c>
      <c r="K7851" t="s">
        <v>7914</v>
      </c>
      <c r="L7851" t="s">
        <v>7883</v>
      </c>
      <c r="M7851">
        <v>77095</v>
      </c>
      <c r="N7851" t="s">
        <v>3479</v>
      </c>
      <c r="O7851" t="s">
        <v>3430</v>
      </c>
      <c r="P7851" t="s">
        <v>32</v>
      </c>
      <c r="Q7851" t="s">
        <v>53</v>
      </c>
      <c r="R7851" t="s">
        <v>3431</v>
      </c>
      <c r="S7851">
        <v>16.448</v>
      </c>
      <c r="T7851">
        <v>2</v>
      </c>
      <c r="U7851">
        <v>0.2</v>
      </c>
      <c r="V7851">
        <v>5.5511999999999979</v>
      </c>
      <c r="W7851" t="s">
        <v>10944</v>
      </c>
      <c r="X7851" t="s">
        <v>10950</v>
      </c>
      <c r="Y7851">
        <v>1</v>
      </c>
      <c r="Z7851" t="s">
        <v>10951</v>
      </c>
      <c r="AA7851">
        <v>0.33749999999999986</v>
      </c>
    </row>
    <row r="7852" spans="1:27" x14ac:dyDescent="0.35">
      <c r="A7852">
        <v>8032</v>
      </c>
      <c r="B7852" t="s">
        <v>10088</v>
      </c>
      <c r="C7852">
        <v>2013</v>
      </c>
      <c r="D7852" s="1">
        <v>41281</v>
      </c>
      <c r="E7852" s="1">
        <v>41285</v>
      </c>
      <c r="F7852" t="s">
        <v>23</v>
      </c>
      <c r="G7852" t="s">
        <v>575</v>
      </c>
      <c r="H7852" t="s">
        <v>576</v>
      </c>
      <c r="I7852" t="s">
        <v>38</v>
      </c>
      <c r="J7852" t="s">
        <v>27</v>
      </c>
      <c r="K7852" t="s">
        <v>8662</v>
      </c>
      <c r="L7852" t="s">
        <v>7883</v>
      </c>
      <c r="M7852">
        <v>79109</v>
      </c>
      <c r="N7852" t="s">
        <v>3479</v>
      </c>
      <c r="O7852" t="s">
        <v>7223</v>
      </c>
      <c r="P7852" t="s">
        <v>32</v>
      </c>
      <c r="Q7852" t="s">
        <v>53</v>
      </c>
      <c r="R7852" t="s">
        <v>7224</v>
      </c>
      <c r="S7852">
        <v>25.920000000000005</v>
      </c>
      <c r="T7852">
        <v>5</v>
      </c>
      <c r="U7852">
        <v>0.2</v>
      </c>
      <c r="V7852">
        <v>9.0719999999999992</v>
      </c>
      <c r="W7852" t="s">
        <v>10936</v>
      </c>
      <c r="X7852" t="s">
        <v>10950</v>
      </c>
      <c r="Y7852">
        <v>1</v>
      </c>
      <c r="Z7852" t="s">
        <v>10951</v>
      </c>
      <c r="AA7852">
        <v>0.34999999999999992</v>
      </c>
    </row>
    <row r="7853" spans="1:27" x14ac:dyDescent="0.35">
      <c r="A7853">
        <v>8033</v>
      </c>
      <c r="B7853" t="s">
        <v>9210</v>
      </c>
      <c r="C7853">
        <v>2012</v>
      </c>
      <c r="D7853" s="1">
        <v>41085</v>
      </c>
      <c r="E7853" s="1">
        <v>41088</v>
      </c>
      <c r="F7853" t="s">
        <v>56</v>
      </c>
      <c r="G7853" t="s">
        <v>164</v>
      </c>
      <c r="H7853" t="s">
        <v>165</v>
      </c>
      <c r="I7853" t="s">
        <v>38</v>
      </c>
      <c r="J7853" t="s">
        <v>27</v>
      </c>
      <c r="K7853" t="s">
        <v>7914</v>
      </c>
      <c r="L7853" t="s">
        <v>7883</v>
      </c>
      <c r="M7853">
        <v>77041</v>
      </c>
      <c r="N7853" t="s">
        <v>3479</v>
      </c>
      <c r="O7853" t="s">
        <v>1848</v>
      </c>
      <c r="P7853" t="s">
        <v>32</v>
      </c>
      <c r="Q7853" t="s">
        <v>53</v>
      </c>
      <c r="R7853" t="s">
        <v>1849</v>
      </c>
      <c r="S7853">
        <v>47.952000000000005</v>
      </c>
      <c r="T7853">
        <v>3</v>
      </c>
      <c r="U7853">
        <v>0.2</v>
      </c>
      <c r="V7853">
        <v>16.183799999999998</v>
      </c>
      <c r="W7853" t="s">
        <v>10948</v>
      </c>
      <c r="X7853" t="s">
        <v>10942</v>
      </c>
      <c r="Y7853">
        <v>6</v>
      </c>
      <c r="Z7853" t="s">
        <v>10946</v>
      </c>
      <c r="AA7853">
        <v>0.33749999999999991</v>
      </c>
    </row>
    <row r="7854" spans="1:27" x14ac:dyDescent="0.35">
      <c r="A7854">
        <v>8159</v>
      </c>
      <c r="B7854" t="s">
        <v>10089</v>
      </c>
      <c r="C7854">
        <v>2014</v>
      </c>
      <c r="D7854" s="1">
        <v>42000</v>
      </c>
      <c r="E7854" s="1">
        <v>42006</v>
      </c>
      <c r="F7854" t="s">
        <v>23</v>
      </c>
      <c r="G7854" t="s">
        <v>275</v>
      </c>
      <c r="H7854" t="s">
        <v>276</v>
      </c>
      <c r="I7854" t="s">
        <v>26</v>
      </c>
      <c r="J7854" t="s">
        <v>27</v>
      </c>
      <c r="K7854" t="s">
        <v>10049</v>
      </c>
      <c r="L7854" t="s">
        <v>7883</v>
      </c>
      <c r="M7854">
        <v>79762</v>
      </c>
      <c r="N7854" t="s">
        <v>3479</v>
      </c>
      <c r="O7854" t="s">
        <v>1017</v>
      </c>
      <c r="P7854" t="s">
        <v>32</v>
      </c>
      <c r="Q7854" t="s">
        <v>53</v>
      </c>
      <c r="R7854" t="s">
        <v>1018</v>
      </c>
      <c r="S7854">
        <v>16.032</v>
      </c>
      <c r="T7854">
        <v>3</v>
      </c>
      <c r="U7854">
        <v>0.2</v>
      </c>
      <c r="V7854">
        <v>5.6111999999999993</v>
      </c>
      <c r="W7854" t="s">
        <v>10939</v>
      </c>
      <c r="X7854" t="s">
        <v>10940</v>
      </c>
      <c r="Y7854">
        <v>12</v>
      </c>
      <c r="Z7854" t="s">
        <v>10941</v>
      </c>
      <c r="AA7854">
        <v>0.35</v>
      </c>
    </row>
    <row r="7855" spans="1:27" x14ac:dyDescent="0.35">
      <c r="A7855">
        <v>8317</v>
      </c>
      <c r="B7855" t="s">
        <v>9326</v>
      </c>
      <c r="C7855">
        <v>2011</v>
      </c>
      <c r="D7855" s="1">
        <v>40736</v>
      </c>
      <c r="E7855" s="1">
        <v>40740</v>
      </c>
      <c r="F7855" t="s">
        <v>23</v>
      </c>
      <c r="G7855" t="s">
        <v>794</v>
      </c>
      <c r="H7855" t="s">
        <v>795</v>
      </c>
      <c r="I7855" t="s">
        <v>127</v>
      </c>
      <c r="J7855" t="s">
        <v>27</v>
      </c>
      <c r="K7855" t="s">
        <v>9287</v>
      </c>
      <c r="L7855" t="s">
        <v>7883</v>
      </c>
      <c r="M7855">
        <v>77573</v>
      </c>
      <c r="N7855" t="s">
        <v>3479</v>
      </c>
      <c r="O7855" t="s">
        <v>3352</v>
      </c>
      <c r="P7855" t="s">
        <v>32</v>
      </c>
      <c r="Q7855" t="s">
        <v>53</v>
      </c>
      <c r="R7855" t="s">
        <v>3353</v>
      </c>
      <c r="S7855">
        <v>16.032</v>
      </c>
      <c r="T7855">
        <v>3</v>
      </c>
      <c r="U7855">
        <v>0.2</v>
      </c>
      <c r="V7855">
        <v>5.6111999999999993</v>
      </c>
      <c r="W7855" t="s">
        <v>10944</v>
      </c>
      <c r="X7855" t="s">
        <v>10937</v>
      </c>
      <c r="Y7855">
        <v>7</v>
      </c>
      <c r="Z7855" t="s">
        <v>10938</v>
      </c>
      <c r="AA7855">
        <v>0.35</v>
      </c>
    </row>
    <row r="7856" spans="1:27" x14ac:dyDescent="0.35">
      <c r="A7856">
        <v>8379</v>
      </c>
      <c r="B7856" t="s">
        <v>9212</v>
      </c>
      <c r="C7856">
        <v>2012</v>
      </c>
      <c r="D7856" s="1">
        <v>41225</v>
      </c>
      <c r="E7856" s="1">
        <v>41231</v>
      </c>
      <c r="F7856" t="s">
        <v>23</v>
      </c>
      <c r="G7856" t="s">
        <v>802</v>
      </c>
      <c r="H7856" t="s">
        <v>803</v>
      </c>
      <c r="I7856" t="s">
        <v>26</v>
      </c>
      <c r="J7856" t="s">
        <v>27</v>
      </c>
      <c r="K7856" t="s">
        <v>7914</v>
      </c>
      <c r="L7856" t="s">
        <v>7883</v>
      </c>
      <c r="M7856">
        <v>77095</v>
      </c>
      <c r="N7856" t="s">
        <v>3479</v>
      </c>
      <c r="O7856" t="s">
        <v>7136</v>
      </c>
      <c r="P7856" t="s">
        <v>32</v>
      </c>
      <c r="Q7856" t="s">
        <v>53</v>
      </c>
      <c r="R7856" t="s">
        <v>7137</v>
      </c>
      <c r="S7856">
        <v>15.552000000000003</v>
      </c>
      <c r="T7856">
        <v>3</v>
      </c>
      <c r="U7856">
        <v>0.2</v>
      </c>
      <c r="V7856">
        <v>5.6375999999999999</v>
      </c>
      <c r="W7856" t="s">
        <v>10948</v>
      </c>
      <c r="X7856" t="s">
        <v>10940</v>
      </c>
      <c r="Y7856">
        <v>11</v>
      </c>
      <c r="Z7856" t="s">
        <v>10947</v>
      </c>
      <c r="AA7856">
        <v>0.36249999999999993</v>
      </c>
    </row>
    <row r="7857" spans="1:27" x14ac:dyDescent="0.35">
      <c r="A7857">
        <v>8414</v>
      </c>
      <c r="B7857" t="s">
        <v>8934</v>
      </c>
      <c r="C7857">
        <v>2013</v>
      </c>
      <c r="D7857" s="1">
        <v>41626</v>
      </c>
      <c r="E7857" s="1">
        <v>41630</v>
      </c>
      <c r="F7857" t="s">
        <v>23</v>
      </c>
      <c r="G7857" t="s">
        <v>934</v>
      </c>
      <c r="H7857" t="s">
        <v>935</v>
      </c>
      <c r="I7857" t="s">
        <v>26</v>
      </c>
      <c r="J7857" t="s">
        <v>27</v>
      </c>
      <c r="K7857" t="s">
        <v>3768</v>
      </c>
      <c r="L7857" t="s">
        <v>7883</v>
      </c>
      <c r="M7857">
        <v>76017</v>
      </c>
      <c r="N7857" t="s">
        <v>3479</v>
      </c>
      <c r="O7857" t="s">
        <v>7085</v>
      </c>
      <c r="P7857" t="s">
        <v>32</v>
      </c>
      <c r="Q7857" t="s">
        <v>53</v>
      </c>
      <c r="R7857" t="s">
        <v>7086</v>
      </c>
      <c r="S7857">
        <v>51.840000000000011</v>
      </c>
      <c r="T7857">
        <v>10</v>
      </c>
      <c r="U7857">
        <v>0.2</v>
      </c>
      <c r="V7857">
        <v>18.143999999999998</v>
      </c>
      <c r="W7857" t="s">
        <v>10936</v>
      </c>
      <c r="X7857" t="s">
        <v>10940</v>
      </c>
      <c r="Y7857">
        <v>12</v>
      </c>
      <c r="Z7857" t="s">
        <v>10941</v>
      </c>
      <c r="AA7857">
        <v>0.34999999999999992</v>
      </c>
    </row>
    <row r="7858" spans="1:27" x14ac:dyDescent="0.35">
      <c r="A7858">
        <v>8434</v>
      </c>
      <c r="B7858" t="s">
        <v>9329</v>
      </c>
      <c r="C7858">
        <v>2011</v>
      </c>
      <c r="D7858" s="1">
        <v>40800</v>
      </c>
      <c r="E7858" s="1">
        <v>40804</v>
      </c>
      <c r="F7858" t="s">
        <v>45</v>
      </c>
      <c r="G7858" t="s">
        <v>2157</v>
      </c>
      <c r="H7858" t="s">
        <v>2158</v>
      </c>
      <c r="I7858" t="s">
        <v>26</v>
      </c>
      <c r="J7858" t="s">
        <v>27</v>
      </c>
      <c r="K7858" t="s">
        <v>9259</v>
      </c>
      <c r="L7858" t="s">
        <v>7883</v>
      </c>
      <c r="M7858">
        <v>78415</v>
      </c>
      <c r="N7858" t="s">
        <v>3479</v>
      </c>
      <c r="O7858" t="s">
        <v>2642</v>
      </c>
      <c r="P7858" t="s">
        <v>32</v>
      </c>
      <c r="Q7858" t="s">
        <v>53</v>
      </c>
      <c r="R7858" t="s">
        <v>2643</v>
      </c>
      <c r="S7858">
        <v>6.8480000000000008</v>
      </c>
      <c r="T7858">
        <v>2</v>
      </c>
      <c r="U7858">
        <v>0.2</v>
      </c>
      <c r="V7858">
        <v>2.1399999999999992</v>
      </c>
      <c r="W7858" t="s">
        <v>10944</v>
      </c>
      <c r="X7858" t="s">
        <v>10937</v>
      </c>
      <c r="Y7858">
        <v>9</v>
      </c>
      <c r="Z7858" t="s">
        <v>10949</v>
      </c>
      <c r="AA7858">
        <v>0.31249999999999983</v>
      </c>
    </row>
    <row r="7859" spans="1:27" x14ac:dyDescent="0.35">
      <c r="A7859">
        <v>8493</v>
      </c>
      <c r="B7859" t="s">
        <v>7920</v>
      </c>
      <c r="C7859">
        <v>2012</v>
      </c>
      <c r="D7859" s="1">
        <v>41205</v>
      </c>
      <c r="E7859" s="1">
        <v>41210</v>
      </c>
      <c r="F7859" t="s">
        <v>23</v>
      </c>
      <c r="G7859" t="s">
        <v>6126</v>
      </c>
      <c r="H7859" t="s">
        <v>6127</v>
      </c>
      <c r="I7859" t="s">
        <v>38</v>
      </c>
      <c r="J7859" t="s">
        <v>27</v>
      </c>
      <c r="K7859" t="s">
        <v>7921</v>
      </c>
      <c r="L7859" t="s">
        <v>7883</v>
      </c>
      <c r="M7859">
        <v>79424</v>
      </c>
      <c r="N7859" t="s">
        <v>3479</v>
      </c>
      <c r="O7859" t="s">
        <v>7516</v>
      </c>
      <c r="P7859" t="s">
        <v>32</v>
      </c>
      <c r="Q7859" t="s">
        <v>53</v>
      </c>
      <c r="R7859" t="s">
        <v>7517</v>
      </c>
      <c r="S7859">
        <v>60.736000000000004</v>
      </c>
      <c r="T7859">
        <v>8</v>
      </c>
      <c r="U7859">
        <v>0.2</v>
      </c>
      <c r="V7859">
        <v>20.4984</v>
      </c>
      <c r="W7859" t="s">
        <v>10948</v>
      </c>
      <c r="X7859" t="s">
        <v>10940</v>
      </c>
      <c r="Y7859">
        <v>10</v>
      </c>
      <c r="Z7859" t="s">
        <v>10945</v>
      </c>
      <c r="AA7859">
        <v>0.33749999999999997</v>
      </c>
    </row>
    <row r="7860" spans="1:27" x14ac:dyDescent="0.35">
      <c r="A7860">
        <v>8567</v>
      </c>
      <c r="B7860" t="s">
        <v>8666</v>
      </c>
      <c r="C7860">
        <v>2013</v>
      </c>
      <c r="D7860" s="1">
        <v>41596</v>
      </c>
      <c r="E7860" s="1">
        <v>41597</v>
      </c>
      <c r="F7860" t="s">
        <v>56</v>
      </c>
      <c r="G7860" t="s">
        <v>4240</v>
      </c>
      <c r="H7860" t="s">
        <v>4241</v>
      </c>
      <c r="I7860" t="s">
        <v>38</v>
      </c>
      <c r="J7860" t="s">
        <v>27</v>
      </c>
      <c r="K7860" t="s">
        <v>8667</v>
      </c>
      <c r="L7860" t="s">
        <v>7883</v>
      </c>
      <c r="M7860">
        <v>75056</v>
      </c>
      <c r="N7860" t="s">
        <v>3479</v>
      </c>
      <c r="O7860" t="s">
        <v>7765</v>
      </c>
      <c r="P7860" t="s">
        <v>32</v>
      </c>
      <c r="Q7860" t="s">
        <v>53</v>
      </c>
      <c r="R7860" t="s">
        <v>7766</v>
      </c>
      <c r="S7860">
        <v>15.231999999999999</v>
      </c>
      <c r="T7860">
        <v>4</v>
      </c>
      <c r="U7860">
        <v>0.2</v>
      </c>
      <c r="V7860">
        <v>5.5215999999999994</v>
      </c>
      <c r="W7860" t="s">
        <v>10936</v>
      </c>
      <c r="X7860" t="s">
        <v>10940</v>
      </c>
      <c r="Y7860">
        <v>11</v>
      </c>
      <c r="Z7860" t="s">
        <v>10947</v>
      </c>
      <c r="AA7860">
        <v>0.36249999999999999</v>
      </c>
    </row>
    <row r="7861" spans="1:27" x14ac:dyDescent="0.35">
      <c r="A7861">
        <v>8572</v>
      </c>
      <c r="B7861" t="s">
        <v>10090</v>
      </c>
      <c r="C7861">
        <v>2013</v>
      </c>
      <c r="D7861" s="1">
        <v>41368</v>
      </c>
      <c r="E7861" s="1">
        <v>41368</v>
      </c>
      <c r="F7861" t="s">
        <v>234</v>
      </c>
      <c r="G7861" t="s">
        <v>267</v>
      </c>
      <c r="H7861" t="s">
        <v>268</v>
      </c>
      <c r="I7861" t="s">
        <v>127</v>
      </c>
      <c r="J7861" t="s">
        <v>27</v>
      </c>
      <c r="K7861" t="s">
        <v>8594</v>
      </c>
      <c r="L7861" t="s">
        <v>7883</v>
      </c>
      <c r="M7861">
        <v>75081</v>
      </c>
      <c r="N7861" t="s">
        <v>3479</v>
      </c>
      <c r="O7861" t="s">
        <v>2294</v>
      </c>
      <c r="P7861" t="s">
        <v>32</v>
      </c>
      <c r="Q7861" t="s">
        <v>53</v>
      </c>
      <c r="R7861" t="s">
        <v>2295</v>
      </c>
      <c r="S7861">
        <v>10.272000000000002</v>
      </c>
      <c r="T7861">
        <v>3</v>
      </c>
      <c r="U7861">
        <v>0.2</v>
      </c>
      <c r="V7861">
        <v>3.2099999999999982</v>
      </c>
      <c r="W7861" t="s">
        <v>10936</v>
      </c>
      <c r="X7861" t="s">
        <v>10942</v>
      </c>
      <c r="Y7861">
        <v>4</v>
      </c>
      <c r="Z7861" t="s">
        <v>10943</v>
      </c>
      <c r="AA7861">
        <v>0.31249999999999978</v>
      </c>
    </row>
    <row r="7862" spans="1:27" x14ac:dyDescent="0.35">
      <c r="A7862">
        <v>8582</v>
      </c>
      <c r="B7862" t="s">
        <v>8936</v>
      </c>
      <c r="C7862">
        <v>2011</v>
      </c>
      <c r="D7862" s="1">
        <v>40683</v>
      </c>
      <c r="E7862" s="1">
        <v>40685</v>
      </c>
      <c r="F7862" t="s">
        <v>45</v>
      </c>
      <c r="G7862" t="s">
        <v>2746</v>
      </c>
      <c r="H7862" t="s">
        <v>2747</v>
      </c>
      <c r="I7862" t="s">
        <v>26</v>
      </c>
      <c r="J7862" t="s">
        <v>27</v>
      </c>
      <c r="K7862" t="s">
        <v>8937</v>
      </c>
      <c r="L7862" t="s">
        <v>7883</v>
      </c>
      <c r="M7862">
        <v>78666</v>
      </c>
      <c r="N7862" t="s">
        <v>3479</v>
      </c>
      <c r="O7862" t="s">
        <v>1444</v>
      </c>
      <c r="P7862" t="s">
        <v>32</v>
      </c>
      <c r="Q7862" t="s">
        <v>53</v>
      </c>
      <c r="R7862" t="s">
        <v>1445</v>
      </c>
      <c r="S7862">
        <v>10.368000000000002</v>
      </c>
      <c r="T7862">
        <v>2</v>
      </c>
      <c r="U7862">
        <v>0.2</v>
      </c>
      <c r="V7862">
        <v>3.6288</v>
      </c>
      <c r="W7862" t="s">
        <v>10944</v>
      </c>
      <c r="X7862" t="s">
        <v>10942</v>
      </c>
      <c r="Y7862">
        <v>5</v>
      </c>
      <c r="Z7862" t="s">
        <v>10952</v>
      </c>
      <c r="AA7862">
        <v>0.34999999999999992</v>
      </c>
    </row>
    <row r="7863" spans="1:27" x14ac:dyDescent="0.35">
      <c r="A7863">
        <v>8664</v>
      </c>
      <c r="B7863" t="s">
        <v>8669</v>
      </c>
      <c r="C7863">
        <v>2012</v>
      </c>
      <c r="D7863" s="1">
        <v>41041</v>
      </c>
      <c r="E7863" s="1">
        <v>41046</v>
      </c>
      <c r="F7863" t="s">
        <v>23</v>
      </c>
      <c r="G7863" t="s">
        <v>317</v>
      </c>
      <c r="H7863" t="s">
        <v>318</v>
      </c>
      <c r="I7863" t="s">
        <v>38</v>
      </c>
      <c r="J7863" t="s">
        <v>27</v>
      </c>
      <c r="K7863" t="s">
        <v>7914</v>
      </c>
      <c r="L7863" t="s">
        <v>7883</v>
      </c>
      <c r="M7863">
        <v>77041</v>
      </c>
      <c r="N7863" t="s">
        <v>3479</v>
      </c>
      <c r="O7863" t="s">
        <v>7038</v>
      </c>
      <c r="P7863" t="s">
        <v>32</v>
      </c>
      <c r="Q7863" t="s">
        <v>53</v>
      </c>
      <c r="R7863" t="s">
        <v>7039</v>
      </c>
      <c r="S7863">
        <v>127.90400000000001</v>
      </c>
      <c r="T7863">
        <v>7</v>
      </c>
      <c r="U7863">
        <v>0.2</v>
      </c>
      <c r="V7863">
        <v>41.568799999999996</v>
      </c>
      <c r="W7863" t="s">
        <v>10948</v>
      </c>
      <c r="X7863" t="s">
        <v>10942</v>
      </c>
      <c r="Y7863">
        <v>5</v>
      </c>
      <c r="Z7863" t="s">
        <v>10952</v>
      </c>
      <c r="AA7863">
        <v>0.32499999999999996</v>
      </c>
    </row>
    <row r="7864" spans="1:27" x14ac:dyDescent="0.35">
      <c r="A7864">
        <v>8720</v>
      </c>
      <c r="B7864" t="s">
        <v>9215</v>
      </c>
      <c r="C7864">
        <v>2013</v>
      </c>
      <c r="D7864" s="1">
        <v>41438</v>
      </c>
      <c r="E7864" s="1">
        <v>41442</v>
      </c>
      <c r="F7864" t="s">
        <v>45</v>
      </c>
      <c r="G7864" t="s">
        <v>5594</v>
      </c>
      <c r="H7864" t="s">
        <v>5595</v>
      </c>
      <c r="I7864" t="s">
        <v>127</v>
      </c>
      <c r="J7864" t="s">
        <v>27</v>
      </c>
      <c r="K7864" t="s">
        <v>7914</v>
      </c>
      <c r="L7864" t="s">
        <v>7883</v>
      </c>
      <c r="M7864">
        <v>77070</v>
      </c>
      <c r="N7864" t="s">
        <v>3479</v>
      </c>
      <c r="O7864" t="s">
        <v>2483</v>
      </c>
      <c r="P7864" t="s">
        <v>32</v>
      </c>
      <c r="Q7864" t="s">
        <v>53</v>
      </c>
      <c r="R7864" t="s">
        <v>2484</v>
      </c>
      <c r="S7864">
        <v>15.552000000000003</v>
      </c>
      <c r="T7864">
        <v>3</v>
      </c>
      <c r="U7864">
        <v>0.2</v>
      </c>
      <c r="V7864">
        <v>5.6375999999999999</v>
      </c>
      <c r="W7864" t="s">
        <v>10936</v>
      </c>
      <c r="X7864" t="s">
        <v>10942</v>
      </c>
      <c r="Y7864">
        <v>6</v>
      </c>
      <c r="Z7864" t="s">
        <v>10946</v>
      </c>
      <c r="AA7864">
        <v>0.36249999999999993</v>
      </c>
    </row>
    <row r="7865" spans="1:27" x14ac:dyDescent="0.35">
      <c r="A7865">
        <v>8778</v>
      </c>
      <c r="B7865" t="s">
        <v>10091</v>
      </c>
      <c r="C7865">
        <v>2013</v>
      </c>
      <c r="D7865" s="1">
        <v>41458</v>
      </c>
      <c r="E7865" s="1">
        <v>41459</v>
      </c>
      <c r="F7865" t="s">
        <v>56</v>
      </c>
      <c r="G7865" t="s">
        <v>1485</v>
      </c>
      <c r="H7865" t="s">
        <v>1486</v>
      </c>
      <c r="I7865" t="s">
        <v>26</v>
      </c>
      <c r="J7865" t="s">
        <v>27</v>
      </c>
      <c r="K7865" t="s">
        <v>4550</v>
      </c>
      <c r="L7865" t="s">
        <v>7883</v>
      </c>
      <c r="M7865">
        <v>77340</v>
      </c>
      <c r="N7865" t="s">
        <v>3479</v>
      </c>
      <c r="O7865" t="s">
        <v>753</v>
      </c>
      <c r="P7865" t="s">
        <v>32</v>
      </c>
      <c r="Q7865" t="s">
        <v>53</v>
      </c>
      <c r="R7865" t="s">
        <v>754</v>
      </c>
      <c r="S7865">
        <v>41.472000000000008</v>
      </c>
      <c r="T7865">
        <v>8</v>
      </c>
      <c r="U7865">
        <v>0.2</v>
      </c>
      <c r="V7865">
        <v>14.5152</v>
      </c>
      <c r="W7865" t="s">
        <v>10936</v>
      </c>
      <c r="X7865" t="s">
        <v>10937</v>
      </c>
      <c r="Y7865">
        <v>7</v>
      </c>
      <c r="Z7865" t="s">
        <v>10938</v>
      </c>
      <c r="AA7865">
        <v>0.34999999999999992</v>
      </c>
    </row>
    <row r="7866" spans="1:27" x14ac:dyDescent="0.35">
      <c r="A7866">
        <v>8820</v>
      </c>
      <c r="B7866" t="s">
        <v>10092</v>
      </c>
      <c r="C7866">
        <v>2012</v>
      </c>
      <c r="D7866" s="1">
        <v>41241</v>
      </c>
      <c r="E7866" s="1">
        <v>41245</v>
      </c>
      <c r="F7866" t="s">
        <v>23</v>
      </c>
      <c r="G7866" t="s">
        <v>5892</v>
      </c>
      <c r="H7866" t="s">
        <v>5893</v>
      </c>
      <c r="I7866" t="s">
        <v>38</v>
      </c>
      <c r="J7866" t="s">
        <v>27</v>
      </c>
      <c r="K7866" t="s">
        <v>8597</v>
      </c>
      <c r="L7866" t="s">
        <v>7883</v>
      </c>
      <c r="M7866">
        <v>78745</v>
      </c>
      <c r="N7866" t="s">
        <v>3479</v>
      </c>
      <c r="O7866" t="s">
        <v>1736</v>
      </c>
      <c r="P7866" t="s">
        <v>32</v>
      </c>
      <c r="Q7866" t="s">
        <v>53</v>
      </c>
      <c r="R7866" t="s">
        <v>1737</v>
      </c>
      <c r="S7866">
        <v>335.52</v>
      </c>
      <c r="T7866">
        <v>4</v>
      </c>
      <c r="U7866">
        <v>0.2</v>
      </c>
      <c r="V7866">
        <v>117.43199999999999</v>
      </c>
      <c r="W7866" t="s">
        <v>10948</v>
      </c>
      <c r="X7866" t="s">
        <v>10940</v>
      </c>
      <c r="Y7866">
        <v>11</v>
      </c>
      <c r="Z7866" t="s">
        <v>10947</v>
      </c>
      <c r="AA7866">
        <v>0.35</v>
      </c>
    </row>
    <row r="7867" spans="1:27" x14ac:dyDescent="0.35">
      <c r="A7867">
        <v>8827</v>
      </c>
      <c r="B7867" t="s">
        <v>10093</v>
      </c>
      <c r="C7867">
        <v>2011</v>
      </c>
      <c r="D7867" s="1">
        <v>40635</v>
      </c>
      <c r="E7867" s="1">
        <v>40639</v>
      </c>
      <c r="F7867" t="s">
        <v>45</v>
      </c>
      <c r="G7867" t="s">
        <v>4349</v>
      </c>
      <c r="H7867" t="s">
        <v>4350</v>
      </c>
      <c r="I7867" t="s">
        <v>38</v>
      </c>
      <c r="J7867" t="s">
        <v>27</v>
      </c>
      <c r="K7867" t="s">
        <v>7914</v>
      </c>
      <c r="L7867" t="s">
        <v>7883</v>
      </c>
      <c r="M7867">
        <v>77095</v>
      </c>
      <c r="N7867" t="s">
        <v>3479</v>
      </c>
      <c r="O7867" t="s">
        <v>859</v>
      </c>
      <c r="P7867" t="s">
        <v>32</v>
      </c>
      <c r="Q7867" t="s">
        <v>53</v>
      </c>
      <c r="R7867" t="s">
        <v>860</v>
      </c>
      <c r="S7867">
        <v>26.720000000000002</v>
      </c>
      <c r="T7867">
        <v>5</v>
      </c>
      <c r="U7867">
        <v>0.2</v>
      </c>
      <c r="V7867">
        <v>9.3520000000000003</v>
      </c>
      <c r="W7867" t="s">
        <v>10944</v>
      </c>
      <c r="X7867" t="s">
        <v>10942</v>
      </c>
      <c r="Y7867">
        <v>4</v>
      </c>
      <c r="Z7867" t="s">
        <v>10943</v>
      </c>
      <c r="AA7867">
        <v>0.35</v>
      </c>
    </row>
    <row r="7868" spans="1:27" x14ac:dyDescent="0.35">
      <c r="A7868">
        <v>8828</v>
      </c>
      <c r="B7868" t="s">
        <v>10093</v>
      </c>
      <c r="C7868">
        <v>2011</v>
      </c>
      <c r="D7868" s="1">
        <v>40635</v>
      </c>
      <c r="E7868" s="1">
        <v>40639</v>
      </c>
      <c r="F7868" t="s">
        <v>45</v>
      </c>
      <c r="G7868" t="s">
        <v>4349</v>
      </c>
      <c r="H7868" t="s">
        <v>4350</v>
      </c>
      <c r="I7868" t="s">
        <v>38</v>
      </c>
      <c r="J7868" t="s">
        <v>27</v>
      </c>
      <c r="K7868" t="s">
        <v>7914</v>
      </c>
      <c r="L7868" t="s">
        <v>7883</v>
      </c>
      <c r="M7868">
        <v>77095</v>
      </c>
      <c r="N7868" t="s">
        <v>3479</v>
      </c>
      <c r="O7868" t="s">
        <v>854</v>
      </c>
      <c r="P7868" t="s">
        <v>32</v>
      </c>
      <c r="Q7868" t="s">
        <v>53</v>
      </c>
      <c r="R7868" t="s">
        <v>855</v>
      </c>
      <c r="S7868">
        <v>33.488000000000007</v>
      </c>
      <c r="T7868">
        <v>7</v>
      </c>
      <c r="U7868">
        <v>0.2</v>
      </c>
      <c r="V7868">
        <v>10.464999999999998</v>
      </c>
      <c r="W7868" t="s">
        <v>10944</v>
      </c>
      <c r="X7868" t="s">
        <v>10942</v>
      </c>
      <c r="Y7868">
        <v>4</v>
      </c>
      <c r="Z7868" t="s">
        <v>10943</v>
      </c>
      <c r="AA7868">
        <v>0.31249999999999989</v>
      </c>
    </row>
    <row r="7869" spans="1:27" x14ac:dyDescent="0.35">
      <c r="A7869">
        <v>8918</v>
      </c>
      <c r="B7869" t="s">
        <v>9332</v>
      </c>
      <c r="C7869">
        <v>2013</v>
      </c>
      <c r="D7869" s="1">
        <v>41404</v>
      </c>
      <c r="E7869" s="1">
        <v>41408</v>
      </c>
      <c r="F7869" t="s">
        <v>23</v>
      </c>
      <c r="G7869" t="s">
        <v>561</v>
      </c>
      <c r="H7869" t="s">
        <v>562</v>
      </c>
      <c r="I7869" t="s">
        <v>26</v>
      </c>
      <c r="J7869" t="s">
        <v>27</v>
      </c>
      <c r="K7869" t="s">
        <v>8597</v>
      </c>
      <c r="L7869" t="s">
        <v>7883</v>
      </c>
      <c r="M7869">
        <v>78745</v>
      </c>
      <c r="N7869" t="s">
        <v>3479</v>
      </c>
      <c r="O7869" t="s">
        <v>2353</v>
      </c>
      <c r="P7869" t="s">
        <v>32</v>
      </c>
      <c r="Q7869" t="s">
        <v>53</v>
      </c>
      <c r="R7869" t="s">
        <v>2354</v>
      </c>
      <c r="S7869">
        <v>76.64</v>
      </c>
      <c r="T7869">
        <v>2</v>
      </c>
      <c r="U7869">
        <v>0.2</v>
      </c>
      <c r="V7869">
        <v>26.823999999999995</v>
      </c>
      <c r="W7869" t="s">
        <v>10936</v>
      </c>
      <c r="X7869" t="s">
        <v>10942</v>
      </c>
      <c r="Y7869">
        <v>5</v>
      </c>
      <c r="Z7869" t="s">
        <v>10952</v>
      </c>
      <c r="AA7869">
        <v>0.34999999999999992</v>
      </c>
    </row>
    <row r="7870" spans="1:27" x14ac:dyDescent="0.35">
      <c r="A7870">
        <v>8975</v>
      </c>
      <c r="B7870" t="s">
        <v>10094</v>
      </c>
      <c r="C7870">
        <v>2014</v>
      </c>
      <c r="D7870" s="1">
        <v>41967</v>
      </c>
      <c r="E7870" s="1">
        <v>41970</v>
      </c>
      <c r="F7870" t="s">
        <v>56</v>
      </c>
      <c r="G7870" t="s">
        <v>5050</v>
      </c>
      <c r="H7870" t="s">
        <v>5051</v>
      </c>
      <c r="I7870" t="s">
        <v>26</v>
      </c>
      <c r="J7870" t="s">
        <v>27</v>
      </c>
      <c r="K7870" t="s">
        <v>8594</v>
      </c>
      <c r="L7870" t="s">
        <v>7883</v>
      </c>
      <c r="M7870">
        <v>75220</v>
      </c>
      <c r="N7870" t="s">
        <v>3479</v>
      </c>
      <c r="O7870" t="s">
        <v>69</v>
      </c>
      <c r="P7870" t="s">
        <v>32</v>
      </c>
      <c r="Q7870" t="s">
        <v>53</v>
      </c>
      <c r="R7870" t="s">
        <v>139</v>
      </c>
      <c r="S7870">
        <v>36.288000000000011</v>
      </c>
      <c r="T7870">
        <v>7</v>
      </c>
      <c r="U7870">
        <v>0.2</v>
      </c>
      <c r="V7870">
        <v>12.700800000000001</v>
      </c>
      <c r="W7870" t="s">
        <v>10939</v>
      </c>
      <c r="X7870" t="s">
        <v>10940</v>
      </c>
      <c r="Y7870">
        <v>11</v>
      </c>
      <c r="Z7870" t="s">
        <v>10947</v>
      </c>
      <c r="AA7870">
        <v>0.34999999999999992</v>
      </c>
    </row>
    <row r="7871" spans="1:27" x14ac:dyDescent="0.35">
      <c r="A7871">
        <v>8976</v>
      </c>
      <c r="B7871" t="s">
        <v>10094</v>
      </c>
      <c r="C7871">
        <v>2014</v>
      </c>
      <c r="D7871" s="1">
        <v>41967</v>
      </c>
      <c r="E7871" s="1">
        <v>41970</v>
      </c>
      <c r="F7871" t="s">
        <v>56</v>
      </c>
      <c r="G7871" t="s">
        <v>5050</v>
      </c>
      <c r="H7871" t="s">
        <v>5051</v>
      </c>
      <c r="I7871" t="s">
        <v>26</v>
      </c>
      <c r="J7871" t="s">
        <v>27</v>
      </c>
      <c r="K7871" t="s">
        <v>8594</v>
      </c>
      <c r="L7871" t="s">
        <v>7883</v>
      </c>
      <c r="M7871">
        <v>75220</v>
      </c>
      <c r="N7871" t="s">
        <v>3479</v>
      </c>
      <c r="O7871" t="s">
        <v>501</v>
      </c>
      <c r="P7871" t="s">
        <v>32</v>
      </c>
      <c r="Q7871" t="s">
        <v>53</v>
      </c>
      <c r="R7871" t="s">
        <v>502</v>
      </c>
      <c r="S7871">
        <v>78.304000000000002</v>
      </c>
      <c r="T7871">
        <v>2</v>
      </c>
      <c r="U7871">
        <v>0.2</v>
      </c>
      <c r="V7871">
        <v>29.363999999999997</v>
      </c>
      <c r="W7871" t="s">
        <v>10939</v>
      </c>
      <c r="X7871" t="s">
        <v>10940</v>
      </c>
      <c r="Y7871">
        <v>11</v>
      </c>
      <c r="Z7871" t="s">
        <v>10947</v>
      </c>
      <c r="AA7871">
        <v>0.37499999999999994</v>
      </c>
    </row>
    <row r="7872" spans="1:27" x14ac:dyDescent="0.35">
      <c r="A7872">
        <v>8998</v>
      </c>
      <c r="B7872" t="s">
        <v>10095</v>
      </c>
      <c r="C7872">
        <v>2014</v>
      </c>
      <c r="D7872" s="1">
        <v>41719</v>
      </c>
      <c r="E7872" s="1">
        <v>41719</v>
      </c>
      <c r="F7872" t="s">
        <v>234</v>
      </c>
      <c r="G7872" t="s">
        <v>4118</v>
      </c>
      <c r="H7872" t="s">
        <v>4119</v>
      </c>
      <c r="I7872" t="s">
        <v>38</v>
      </c>
      <c r="J7872" t="s">
        <v>27</v>
      </c>
      <c r="K7872" t="s">
        <v>7914</v>
      </c>
      <c r="L7872" t="s">
        <v>7883</v>
      </c>
      <c r="M7872">
        <v>77041</v>
      </c>
      <c r="N7872" t="s">
        <v>3479</v>
      </c>
      <c r="O7872" t="s">
        <v>7055</v>
      </c>
      <c r="P7872" t="s">
        <v>32</v>
      </c>
      <c r="Q7872" t="s">
        <v>53</v>
      </c>
      <c r="R7872" t="s">
        <v>66</v>
      </c>
      <c r="S7872">
        <v>56.704000000000001</v>
      </c>
      <c r="T7872">
        <v>2</v>
      </c>
      <c r="U7872">
        <v>0.2</v>
      </c>
      <c r="V7872">
        <v>19.137599999999992</v>
      </c>
      <c r="W7872" t="s">
        <v>10939</v>
      </c>
      <c r="X7872" t="s">
        <v>10950</v>
      </c>
      <c r="Y7872">
        <v>3</v>
      </c>
      <c r="Z7872" t="s">
        <v>10953</v>
      </c>
      <c r="AA7872">
        <v>0.33749999999999986</v>
      </c>
    </row>
    <row r="7873" spans="1:27" x14ac:dyDescent="0.35">
      <c r="A7873">
        <v>8999</v>
      </c>
      <c r="B7873" t="s">
        <v>10095</v>
      </c>
      <c r="C7873">
        <v>2014</v>
      </c>
      <c r="D7873" s="1">
        <v>41719</v>
      </c>
      <c r="E7873" s="1">
        <v>41719</v>
      </c>
      <c r="F7873" t="s">
        <v>234</v>
      </c>
      <c r="G7873" t="s">
        <v>4118</v>
      </c>
      <c r="H7873" t="s">
        <v>4119</v>
      </c>
      <c r="I7873" t="s">
        <v>38</v>
      </c>
      <c r="J7873" t="s">
        <v>27</v>
      </c>
      <c r="K7873" t="s">
        <v>7914</v>
      </c>
      <c r="L7873" t="s">
        <v>7883</v>
      </c>
      <c r="M7873">
        <v>77041</v>
      </c>
      <c r="N7873" t="s">
        <v>3479</v>
      </c>
      <c r="O7873" t="s">
        <v>52</v>
      </c>
      <c r="P7873" t="s">
        <v>32</v>
      </c>
      <c r="Q7873" t="s">
        <v>53</v>
      </c>
      <c r="R7873" t="s">
        <v>2134</v>
      </c>
      <c r="S7873">
        <v>274.06400000000002</v>
      </c>
      <c r="T7873">
        <v>7</v>
      </c>
      <c r="U7873">
        <v>0.2</v>
      </c>
      <c r="V7873">
        <v>102.77399999999999</v>
      </c>
      <c r="W7873" t="s">
        <v>10939</v>
      </c>
      <c r="X7873" t="s">
        <v>10950</v>
      </c>
      <c r="Y7873">
        <v>3</v>
      </c>
      <c r="Z7873" t="s">
        <v>10953</v>
      </c>
      <c r="AA7873">
        <v>0.37499999999999994</v>
      </c>
    </row>
    <row r="7874" spans="1:27" x14ac:dyDescent="0.35">
      <c r="A7874">
        <v>9100</v>
      </c>
      <c r="B7874" t="s">
        <v>8676</v>
      </c>
      <c r="C7874">
        <v>2014</v>
      </c>
      <c r="D7874" s="1">
        <v>41925</v>
      </c>
      <c r="E7874" s="1">
        <v>41929</v>
      </c>
      <c r="F7874" t="s">
        <v>23</v>
      </c>
      <c r="G7874" t="s">
        <v>4726</v>
      </c>
      <c r="H7874" t="s">
        <v>4727</v>
      </c>
      <c r="I7874" t="s">
        <v>127</v>
      </c>
      <c r="J7874" t="s">
        <v>27</v>
      </c>
      <c r="K7874" t="s">
        <v>8594</v>
      </c>
      <c r="L7874" t="s">
        <v>7883</v>
      </c>
      <c r="M7874">
        <v>75081</v>
      </c>
      <c r="N7874" t="s">
        <v>3479</v>
      </c>
      <c r="O7874" t="s">
        <v>7036</v>
      </c>
      <c r="P7874" t="s">
        <v>32</v>
      </c>
      <c r="Q7874" t="s">
        <v>53</v>
      </c>
      <c r="R7874" t="s">
        <v>7037</v>
      </c>
      <c r="S7874">
        <v>10.368000000000002</v>
      </c>
      <c r="T7874">
        <v>2</v>
      </c>
      <c r="U7874">
        <v>0.2</v>
      </c>
      <c r="V7874">
        <v>3.7584</v>
      </c>
      <c r="W7874" t="s">
        <v>10939</v>
      </c>
      <c r="X7874" t="s">
        <v>10940</v>
      </c>
      <c r="Y7874">
        <v>10</v>
      </c>
      <c r="Z7874" t="s">
        <v>10945</v>
      </c>
      <c r="AA7874">
        <v>0.36249999999999993</v>
      </c>
    </row>
    <row r="7875" spans="1:27" x14ac:dyDescent="0.35">
      <c r="A7875">
        <v>9109</v>
      </c>
      <c r="B7875" t="s">
        <v>8940</v>
      </c>
      <c r="C7875">
        <v>2012</v>
      </c>
      <c r="D7875" s="1">
        <v>41054</v>
      </c>
      <c r="E7875" s="1">
        <v>41057</v>
      </c>
      <c r="F7875" t="s">
        <v>56</v>
      </c>
      <c r="G7875" t="s">
        <v>280</v>
      </c>
      <c r="H7875" t="s">
        <v>281</v>
      </c>
      <c r="I7875" t="s">
        <v>26</v>
      </c>
      <c r="J7875" t="s">
        <v>27</v>
      </c>
      <c r="K7875" t="s">
        <v>8941</v>
      </c>
      <c r="L7875" t="s">
        <v>7883</v>
      </c>
      <c r="M7875">
        <v>76117</v>
      </c>
      <c r="N7875" t="s">
        <v>3479</v>
      </c>
      <c r="O7875" t="s">
        <v>7087</v>
      </c>
      <c r="P7875" t="s">
        <v>32</v>
      </c>
      <c r="Q7875" t="s">
        <v>53</v>
      </c>
      <c r="R7875" t="s">
        <v>7088</v>
      </c>
      <c r="S7875">
        <v>32.368000000000002</v>
      </c>
      <c r="T7875">
        <v>7</v>
      </c>
      <c r="U7875">
        <v>0.2</v>
      </c>
      <c r="V7875">
        <v>11.733400000000001</v>
      </c>
      <c r="W7875" t="s">
        <v>10948</v>
      </c>
      <c r="X7875" t="s">
        <v>10942</v>
      </c>
      <c r="Y7875">
        <v>5</v>
      </c>
      <c r="Z7875" t="s">
        <v>10952</v>
      </c>
      <c r="AA7875">
        <v>0.36250000000000004</v>
      </c>
    </row>
    <row r="7876" spans="1:27" x14ac:dyDescent="0.35">
      <c r="A7876">
        <v>9304</v>
      </c>
      <c r="B7876" t="s">
        <v>8678</v>
      </c>
      <c r="C7876">
        <v>2012</v>
      </c>
      <c r="D7876" s="1">
        <v>41017</v>
      </c>
      <c r="E7876" s="1">
        <v>41021</v>
      </c>
      <c r="F7876" t="s">
        <v>45</v>
      </c>
      <c r="G7876" t="s">
        <v>3486</v>
      </c>
      <c r="H7876" t="s">
        <v>3487</v>
      </c>
      <c r="I7876" t="s">
        <v>26</v>
      </c>
      <c r="J7876" t="s">
        <v>27</v>
      </c>
      <c r="K7876" t="s">
        <v>8679</v>
      </c>
      <c r="L7876" t="s">
        <v>7883</v>
      </c>
      <c r="M7876">
        <v>78501</v>
      </c>
      <c r="N7876" t="s">
        <v>3479</v>
      </c>
      <c r="O7876" t="s">
        <v>7207</v>
      </c>
      <c r="P7876" t="s">
        <v>32</v>
      </c>
      <c r="Q7876" t="s">
        <v>53</v>
      </c>
      <c r="R7876" t="s">
        <v>7208</v>
      </c>
      <c r="S7876">
        <v>15.552000000000003</v>
      </c>
      <c r="T7876">
        <v>3</v>
      </c>
      <c r="U7876">
        <v>0.2</v>
      </c>
      <c r="V7876">
        <v>5.4432</v>
      </c>
      <c r="W7876" t="s">
        <v>10948</v>
      </c>
      <c r="X7876" t="s">
        <v>10942</v>
      </c>
      <c r="Y7876">
        <v>4</v>
      </c>
      <c r="Z7876" t="s">
        <v>10943</v>
      </c>
      <c r="AA7876">
        <v>0.34999999999999992</v>
      </c>
    </row>
    <row r="7877" spans="1:27" x14ac:dyDescent="0.35">
      <c r="A7877">
        <v>9486</v>
      </c>
      <c r="B7877" t="s">
        <v>10096</v>
      </c>
      <c r="C7877">
        <v>2013</v>
      </c>
      <c r="D7877" s="1">
        <v>41611</v>
      </c>
      <c r="E7877" s="1">
        <v>41613</v>
      </c>
      <c r="F7877" t="s">
        <v>45</v>
      </c>
      <c r="G7877" t="s">
        <v>4776</v>
      </c>
      <c r="H7877" t="s">
        <v>4777</v>
      </c>
      <c r="I7877" t="s">
        <v>26</v>
      </c>
      <c r="J7877" t="s">
        <v>27</v>
      </c>
      <c r="K7877" t="s">
        <v>7914</v>
      </c>
      <c r="L7877" t="s">
        <v>7883</v>
      </c>
      <c r="M7877">
        <v>77036</v>
      </c>
      <c r="N7877" t="s">
        <v>3479</v>
      </c>
      <c r="O7877" t="s">
        <v>2294</v>
      </c>
      <c r="P7877" t="s">
        <v>32</v>
      </c>
      <c r="Q7877" t="s">
        <v>53</v>
      </c>
      <c r="R7877" t="s">
        <v>2295</v>
      </c>
      <c r="S7877">
        <v>30.816000000000003</v>
      </c>
      <c r="T7877">
        <v>9</v>
      </c>
      <c r="U7877">
        <v>0.2</v>
      </c>
      <c r="V7877">
        <v>9.6299999999999955</v>
      </c>
      <c r="W7877" t="s">
        <v>10936</v>
      </c>
      <c r="X7877" t="s">
        <v>10940</v>
      </c>
      <c r="Y7877">
        <v>12</v>
      </c>
      <c r="Z7877" t="s">
        <v>10941</v>
      </c>
      <c r="AA7877">
        <v>0.31249999999999983</v>
      </c>
    </row>
    <row r="7878" spans="1:27" x14ac:dyDescent="0.35">
      <c r="A7878">
        <v>9544</v>
      </c>
      <c r="B7878" t="s">
        <v>9220</v>
      </c>
      <c r="C7878">
        <v>2012</v>
      </c>
      <c r="D7878" s="1">
        <v>41127</v>
      </c>
      <c r="E7878" s="1">
        <v>41131</v>
      </c>
      <c r="F7878" t="s">
        <v>23</v>
      </c>
      <c r="G7878" t="s">
        <v>2174</v>
      </c>
      <c r="H7878" t="s">
        <v>2175</v>
      </c>
      <c r="I7878" t="s">
        <v>26</v>
      </c>
      <c r="J7878" t="s">
        <v>27</v>
      </c>
      <c r="K7878" t="s">
        <v>7914</v>
      </c>
      <c r="L7878" t="s">
        <v>7883</v>
      </c>
      <c r="M7878">
        <v>77095</v>
      </c>
      <c r="N7878" t="s">
        <v>3479</v>
      </c>
      <c r="O7878" t="s">
        <v>7220</v>
      </c>
      <c r="P7878" t="s">
        <v>32</v>
      </c>
      <c r="Q7878" t="s">
        <v>53</v>
      </c>
      <c r="R7878" t="s">
        <v>7221</v>
      </c>
      <c r="S7878">
        <v>56.704000000000001</v>
      </c>
      <c r="T7878">
        <v>2</v>
      </c>
      <c r="U7878">
        <v>0.2</v>
      </c>
      <c r="V7878">
        <v>19.137599999999992</v>
      </c>
      <c r="W7878" t="s">
        <v>10948</v>
      </c>
      <c r="X7878" t="s">
        <v>10937</v>
      </c>
      <c r="Y7878">
        <v>8</v>
      </c>
      <c r="Z7878" t="s">
        <v>10954</v>
      </c>
      <c r="AA7878">
        <v>0.33749999999999986</v>
      </c>
    </row>
    <row r="7879" spans="1:27" x14ac:dyDescent="0.35">
      <c r="A7879">
        <v>9601</v>
      </c>
      <c r="B7879" t="s">
        <v>10097</v>
      </c>
      <c r="C7879">
        <v>2014</v>
      </c>
      <c r="D7879" s="1">
        <v>41768</v>
      </c>
      <c r="E7879" s="1">
        <v>41771</v>
      </c>
      <c r="F7879" t="s">
        <v>45</v>
      </c>
      <c r="G7879" t="s">
        <v>8599</v>
      </c>
      <c r="H7879" t="s">
        <v>8600</v>
      </c>
      <c r="I7879" t="s">
        <v>26</v>
      </c>
      <c r="J7879" t="s">
        <v>27</v>
      </c>
      <c r="K7879" t="s">
        <v>10098</v>
      </c>
      <c r="L7879" t="s">
        <v>7883</v>
      </c>
      <c r="M7879">
        <v>76063</v>
      </c>
      <c r="N7879" t="s">
        <v>3479</v>
      </c>
      <c r="O7879" t="s">
        <v>1145</v>
      </c>
      <c r="P7879" t="s">
        <v>32</v>
      </c>
      <c r="Q7879" t="s">
        <v>53</v>
      </c>
      <c r="R7879" t="s">
        <v>1146</v>
      </c>
      <c r="S7879">
        <v>41.472000000000008</v>
      </c>
      <c r="T7879">
        <v>8</v>
      </c>
      <c r="U7879">
        <v>0.2</v>
      </c>
      <c r="V7879">
        <v>14.5152</v>
      </c>
      <c r="W7879" t="s">
        <v>10939</v>
      </c>
      <c r="X7879" t="s">
        <v>10942</v>
      </c>
      <c r="Y7879">
        <v>5</v>
      </c>
      <c r="Z7879" t="s">
        <v>10952</v>
      </c>
      <c r="AA7879">
        <v>0.34999999999999992</v>
      </c>
    </row>
    <row r="7880" spans="1:27" x14ac:dyDescent="0.35">
      <c r="A7880">
        <v>9627</v>
      </c>
      <c r="B7880" t="s">
        <v>10099</v>
      </c>
      <c r="C7880">
        <v>2014</v>
      </c>
      <c r="D7880" s="1">
        <v>41906</v>
      </c>
      <c r="E7880" s="1">
        <v>41908</v>
      </c>
      <c r="F7880" t="s">
        <v>56</v>
      </c>
      <c r="G7880" t="s">
        <v>2497</v>
      </c>
      <c r="H7880" t="s">
        <v>2498</v>
      </c>
      <c r="I7880" t="s">
        <v>26</v>
      </c>
      <c r="J7880" t="s">
        <v>27</v>
      </c>
      <c r="K7880" t="s">
        <v>7921</v>
      </c>
      <c r="L7880" t="s">
        <v>7883</v>
      </c>
      <c r="M7880">
        <v>79424</v>
      </c>
      <c r="N7880" t="s">
        <v>3479</v>
      </c>
      <c r="O7880" t="s">
        <v>1392</v>
      </c>
      <c r="P7880" t="s">
        <v>32</v>
      </c>
      <c r="Q7880" t="s">
        <v>53</v>
      </c>
      <c r="R7880" t="s">
        <v>1393</v>
      </c>
      <c r="S7880">
        <v>9.2480000000000011</v>
      </c>
      <c r="T7880">
        <v>2</v>
      </c>
      <c r="U7880">
        <v>0.2</v>
      </c>
      <c r="V7880">
        <v>3.3524000000000003</v>
      </c>
      <c r="W7880" t="s">
        <v>10939</v>
      </c>
      <c r="X7880" t="s">
        <v>10937</v>
      </c>
      <c r="Y7880">
        <v>9</v>
      </c>
      <c r="Z7880" t="s">
        <v>10949</v>
      </c>
      <c r="AA7880">
        <v>0.36249999999999999</v>
      </c>
    </row>
    <row r="7881" spans="1:27" x14ac:dyDescent="0.35">
      <c r="A7881">
        <v>9794</v>
      </c>
      <c r="B7881" t="s">
        <v>9222</v>
      </c>
      <c r="C7881">
        <v>2011</v>
      </c>
      <c r="D7881" s="1">
        <v>40684</v>
      </c>
      <c r="E7881" s="1">
        <v>40686</v>
      </c>
      <c r="F7881" t="s">
        <v>45</v>
      </c>
      <c r="G7881" t="s">
        <v>4212</v>
      </c>
      <c r="H7881" t="s">
        <v>4213</v>
      </c>
      <c r="I7881" t="s">
        <v>38</v>
      </c>
      <c r="J7881" t="s">
        <v>27</v>
      </c>
      <c r="K7881" t="s">
        <v>7914</v>
      </c>
      <c r="L7881" t="s">
        <v>7883</v>
      </c>
      <c r="M7881">
        <v>77070</v>
      </c>
      <c r="N7881" t="s">
        <v>3479</v>
      </c>
      <c r="O7881" t="s">
        <v>7120</v>
      </c>
      <c r="P7881" t="s">
        <v>32</v>
      </c>
      <c r="Q7881" t="s">
        <v>53</v>
      </c>
      <c r="R7881" t="s">
        <v>7121</v>
      </c>
      <c r="S7881">
        <v>4.8320000000000007</v>
      </c>
      <c r="T7881">
        <v>1</v>
      </c>
      <c r="U7881">
        <v>0.2</v>
      </c>
      <c r="V7881">
        <v>1.6307999999999998</v>
      </c>
      <c r="W7881" t="s">
        <v>10944</v>
      </c>
      <c r="X7881" t="s">
        <v>10942</v>
      </c>
      <c r="Y7881">
        <v>5</v>
      </c>
      <c r="Z7881" t="s">
        <v>10952</v>
      </c>
      <c r="AA7881">
        <v>0.33749999999999991</v>
      </c>
    </row>
    <row r="7882" spans="1:27" x14ac:dyDescent="0.35">
      <c r="A7882">
        <v>9833</v>
      </c>
      <c r="B7882" t="s">
        <v>10100</v>
      </c>
      <c r="C7882">
        <v>2011</v>
      </c>
      <c r="D7882" s="1">
        <v>40681</v>
      </c>
      <c r="E7882" s="1">
        <v>40685</v>
      </c>
      <c r="F7882" t="s">
        <v>45</v>
      </c>
      <c r="G7882" t="s">
        <v>1155</v>
      </c>
      <c r="H7882" t="s">
        <v>1156</v>
      </c>
      <c r="I7882" t="s">
        <v>38</v>
      </c>
      <c r="J7882" t="s">
        <v>27</v>
      </c>
      <c r="K7882" t="s">
        <v>8594</v>
      </c>
      <c r="L7882" t="s">
        <v>7883</v>
      </c>
      <c r="M7882">
        <v>75220</v>
      </c>
      <c r="N7882" t="s">
        <v>3479</v>
      </c>
      <c r="O7882" t="s">
        <v>242</v>
      </c>
      <c r="P7882" t="s">
        <v>32</v>
      </c>
      <c r="Q7882" t="s">
        <v>53</v>
      </c>
      <c r="R7882" t="s">
        <v>243</v>
      </c>
      <c r="S7882">
        <v>3.9840000000000004</v>
      </c>
      <c r="T7882">
        <v>1</v>
      </c>
      <c r="U7882">
        <v>0.2</v>
      </c>
      <c r="V7882">
        <v>1.4442000000000004</v>
      </c>
      <c r="W7882" t="s">
        <v>10944</v>
      </c>
      <c r="X7882" t="s">
        <v>10942</v>
      </c>
      <c r="Y7882">
        <v>5</v>
      </c>
      <c r="Z7882" t="s">
        <v>10952</v>
      </c>
      <c r="AA7882">
        <v>0.36250000000000004</v>
      </c>
    </row>
    <row r="7883" spans="1:27" x14ac:dyDescent="0.35">
      <c r="A7883">
        <v>9962</v>
      </c>
      <c r="B7883" t="s">
        <v>10101</v>
      </c>
      <c r="C7883">
        <v>2012</v>
      </c>
      <c r="D7883" s="1">
        <v>40987</v>
      </c>
      <c r="E7883" s="1">
        <v>40990</v>
      </c>
      <c r="F7883" t="s">
        <v>56</v>
      </c>
      <c r="G7883" t="s">
        <v>1418</v>
      </c>
      <c r="H7883" t="s">
        <v>1419</v>
      </c>
      <c r="I7883" t="s">
        <v>127</v>
      </c>
      <c r="J7883" t="s">
        <v>27</v>
      </c>
      <c r="K7883" t="s">
        <v>7914</v>
      </c>
      <c r="L7883" t="s">
        <v>7883</v>
      </c>
      <c r="M7883">
        <v>77041</v>
      </c>
      <c r="N7883" t="s">
        <v>3479</v>
      </c>
      <c r="O7883" t="s">
        <v>479</v>
      </c>
      <c r="P7883" t="s">
        <v>32</v>
      </c>
      <c r="Q7883" t="s">
        <v>53</v>
      </c>
      <c r="R7883" t="s">
        <v>480</v>
      </c>
      <c r="S7883">
        <v>65.584000000000003</v>
      </c>
      <c r="T7883">
        <v>2</v>
      </c>
      <c r="U7883">
        <v>0.2</v>
      </c>
      <c r="V7883">
        <v>23.7742</v>
      </c>
      <c r="W7883" t="s">
        <v>10948</v>
      </c>
      <c r="X7883" t="s">
        <v>10950</v>
      </c>
      <c r="Y7883">
        <v>3</v>
      </c>
      <c r="Z7883" t="s">
        <v>10953</v>
      </c>
      <c r="AA7883">
        <v>0.36249999999999999</v>
      </c>
    </row>
    <row r="7884" spans="1:27" x14ac:dyDescent="0.35">
      <c r="A7884">
        <v>61</v>
      </c>
      <c r="B7884" t="s">
        <v>4912</v>
      </c>
      <c r="C7884">
        <v>2013</v>
      </c>
      <c r="D7884" s="1">
        <v>41443</v>
      </c>
      <c r="E7884" s="1">
        <v>41444</v>
      </c>
      <c r="F7884" t="s">
        <v>56</v>
      </c>
      <c r="G7884" t="s">
        <v>4512</v>
      </c>
      <c r="H7884" t="s">
        <v>4513</v>
      </c>
      <c r="I7884" t="s">
        <v>38</v>
      </c>
      <c r="J7884" t="s">
        <v>27</v>
      </c>
      <c r="K7884" t="s">
        <v>4913</v>
      </c>
      <c r="L7884" t="s">
        <v>3741</v>
      </c>
      <c r="M7884">
        <v>12180</v>
      </c>
      <c r="N7884" t="s">
        <v>3728</v>
      </c>
      <c r="O7884" t="s">
        <v>6947</v>
      </c>
      <c r="P7884" t="s">
        <v>32</v>
      </c>
      <c r="Q7884" t="s">
        <v>6552</v>
      </c>
      <c r="R7884" t="s">
        <v>6948</v>
      </c>
      <c r="S7884">
        <v>48.480000000000004</v>
      </c>
      <c r="T7884">
        <v>4</v>
      </c>
      <c r="U7884">
        <v>0.2</v>
      </c>
      <c r="V7884">
        <v>16.361999999999998</v>
      </c>
      <c r="W7884" t="s">
        <v>10936</v>
      </c>
      <c r="X7884" t="s">
        <v>10942</v>
      </c>
      <c r="Y7884">
        <v>6</v>
      </c>
      <c r="Z7884" t="s">
        <v>10946</v>
      </c>
      <c r="AA7884">
        <v>0.33749999999999991</v>
      </c>
    </row>
    <row r="7885" spans="1:27" x14ac:dyDescent="0.35">
      <c r="A7885">
        <v>395</v>
      </c>
      <c r="B7885" t="s">
        <v>10102</v>
      </c>
      <c r="C7885">
        <v>2014</v>
      </c>
      <c r="D7885" s="1">
        <v>41821</v>
      </c>
      <c r="E7885" s="1">
        <v>41826</v>
      </c>
      <c r="F7885" t="s">
        <v>23</v>
      </c>
      <c r="G7885" t="s">
        <v>6855</v>
      </c>
      <c r="H7885" t="s">
        <v>6856</v>
      </c>
      <c r="I7885" t="s">
        <v>127</v>
      </c>
      <c r="J7885" t="s">
        <v>27</v>
      </c>
      <c r="K7885" t="s">
        <v>3842</v>
      </c>
      <c r="L7885" t="s">
        <v>3527</v>
      </c>
      <c r="M7885">
        <v>89115</v>
      </c>
      <c r="N7885" t="s">
        <v>30</v>
      </c>
      <c r="O7885" t="s">
        <v>6604</v>
      </c>
      <c r="P7885" t="s">
        <v>32</v>
      </c>
      <c r="Q7885" t="s">
        <v>6552</v>
      </c>
      <c r="R7885" t="s">
        <v>6605</v>
      </c>
      <c r="S7885">
        <v>75.792000000000002</v>
      </c>
      <c r="T7885">
        <v>3</v>
      </c>
      <c r="U7885">
        <v>0.2</v>
      </c>
      <c r="V7885">
        <v>25.579799999999992</v>
      </c>
      <c r="W7885" t="s">
        <v>10939</v>
      </c>
      <c r="X7885" t="s">
        <v>10937</v>
      </c>
      <c r="Y7885">
        <v>7</v>
      </c>
      <c r="Z7885" t="s">
        <v>10938</v>
      </c>
      <c r="AA7885">
        <v>0.33749999999999986</v>
      </c>
    </row>
    <row r="7886" spans="1:27" x14ac:dyDescent="0.35">
      <c r="A7886">
        <v>719</v>
      </c>
      <c r="B7886" t="s">
        <v>5449</v>
      </c>
      <c r="C7886">
        <v>2011</v>
      </c>
      <c r="D7886" s="1">
        <v>40696</v>
      </c>
      <c r="E7886" s="1">
        <v>40701</v>
      </c>
      <c r="F7886" t="s">
        <v>23</v>
      </c>
      <c r="G7886" t="s">
        <v>4316</v>
      </c>
      <c r="H7886" t="s">
        <v>4317</v>
      </c>
      <c r="I7886" t="s">
        <v>127</v>
      </c>
      <c r="J7886" t="s">
        <v>27</v>
      </c>
      <c r="K7886" t="s">
        <v>3464</v>
      </c>
      <c r="L7886" t="s">
        <v>3465</v>
      </c>
      <c r="M7886">
        <v>84057</v>
      </c>
      <c r="N7886" t="s">
        <v>30</v>
      </c>
      <c r="O7886" t="s">
        <v>6926</v>
      </c>
      <c r="P7886" t="s">
        <v>32</v>
      </c>
      <c r="Q7886" t="s">
        <v>6552</v>
      </c>
      <c r="R7886" t="s">
        <v>6927</v>
      </c>
      <c r="S7886">
        <v>59.808000000000007</v>
      </c>
      <c r="T7886">
        <v>3</v>
      </c>
      <c r="U7886">
        <v>0.2</v>
      </c>
      <c r="V7886">
        <v>19.4376</v>
      </c>
      <c r="W7886" t="s">
        <v>10944</v>
      </c>
      <c r="X7886" t="s">
        <v>10942</v>
      </c>
      <c r="Y7886">
        <v>6</v>
      </c>
      <c r="Z7886" t="s">
        <v>10946</v>
      </c>
      <c r="AA7886">
        <v>0.32499999999999996</v>
      </c>
    </row>
    <row r="7887" spans="1:27" x14ac:dyDescent="0.35">
      <c r="A7887">
        <v>891</v>
      </c>
      <c r="B7887" t="s">
        <v>4957</v>
      </c>
      <c r="C7887">
        <v>2014</v>
      </c>
      <c r="D7887" s="1">
        <v>41811</v>
      </c>
      <c r="E7887" s="1">
        <v>41817</v>
      </c>
      <c r="F7887" t="s">
        <v>23</v>
      </c>
      <c r="G7887" t="s">
        <v>2687</v>
      </c>
      <c r="H7887" t="s">
        <v>2688</v>
      </c>
      <c r="I7887" t="s">
        <v>38</v>
      </c>
      <c r="J7887" t="s">
        <v>27</v>
      </c>
      <c r="K7887" t="s">
        <v>3740</v>
      </c>
      <c r="L7887" t="s">
        <v>3741</v>
      </c>
      <c r="M7887">
        <v>10801</v>
      </c>
      <c r="N7887" t="s">
        <v>3728</v>
      </c>
      <c r="O7887" t="s">
        <v>10103</v>
      </c>
      <c r="P7887" t="s">
        <v>32</v>
      </c>
      <c r="Q7887" t="s">
        <v>6552</v>
      </c>
      <c r="R7887" t="s">
        <v>10104</v>
      </c>
      <c r="S7887">
        <v>51.311999999999998</v>
      </c>
      <c r="T7887">
        <v>3</v>
      </c>
      <c r="U7887">
        <v>0.2</v>
      </c>
      <c r="V7887">
        <v>18.600599999999996</v>
      </c>
      <c r="W7887" t="s">
        <v>10939</v>
      </c>
      <c r="X7887" t="s">
        <v>10942</v>
      </c>
      <c r="Y7887">
        <v>6</v>
      </c>
      <c r="Z7887" t="s">
        <v>10946</v>
      </c>
      <c r="AA7887">
        <v>0.36249999999999993</v>
      </c>
    </row>
    <row r="7888" spans="1:27" x14ac:dyDescent="0.35">
      <c r="A7888">
        <v>1154</v>
      </c>
      <c r="B7888" t="s">
        <v>6044</v>
      </c>
      <c r="C7888">
        <v>2014</v>
      </c>
      <c r="D7888" s="1">
        <v>41640</v>
      </c>
      <c r="E7888" s="1">
        <v>41646</v>
      </c>
      <c r="F7888" t="s">
        <v>23</v>
      </c>
      <c r="G7888" t="s">
        <v>5130</v>
      </c>
      <c r="H7888" t="s">
        <v>5131</v>
      </c>
      <c r="I7888" t="s">
        <v>26</v>
      </c>
      <c r="J7888" t="s">
        <v>27</v>
      </c>
      <c r="K7888" t="s">
        <v>6045</v>
      </c>
      <c r="L7888" t="s">
        <v>3527</v>
      </c>
      <c r="M7888">
        <v>89502</v>
      </c>
      <c r="N7888" t="s">
        <v>30</v>
      </c>
      <c r="O7888" t="s">
        <v>10105</v>
      </c>
      <c r="P7888" t="s">
        <v>32</v>
      </c>
      <c r="Q7888" t="s">
        <v>6552</v>
      </c>
      <c r="R7888" t="s">
        <v>10106</v>
      </c>
      <c r="S7888">
        <v>159.768</v>
      </c>
      <c r="T7888">
        <v>7</v>
      </c>
      <c r="U7888">
        <v>0.2</v>
      </c>
      <c r="V7888">
        <v>53.921700000000008</v>
      </c>
      <c r="W7888" t="s">
        <v>10939</v>
      </c>
      <c r="X7888" t="s">
        <v>10950</v>
      </c>
      <c r="Y7888">
        <v>1</v>
      </c>
      <c r="Z7888" t="s">
        <v>10951</v>
      </c>
      <c r="AA7888">
        <v>0.33750000000000008</v>
      </c>
    </row>
    <row r="7889" spans="1:27" x14ac:dyDescent="0.35">
      <c r="A7889">
        <v>1263</v>
      </c>
      <c r="B7889" t="s">
        <v>10107</v>
      </c>
      <c r="C7889">
        <v>2014</v>
      </c>
      <c r="D7889" s="1">
        <v>41828</v>
      </c>
      <c r="E7889" s="1">
        <v>41830</v>
      </c>
      <c r="F7889" t="s">
        <v>45</v>
      </c>
      <c r="G7889" t="s">
        <v>3216</v>
      </c>
      <c r="H7889" t="s">
        <v>3217</v>
      </c>
      <c r="I7889" t="s">
        <v>38</v>
      </c>
      <c r="J7889" t="s">
        <v>27</v>
      </c>
      <c r="K7889" t="s">
        <v>3013</v>
      </c>
      <c r="L7889" t="s">
        <v>3741</v>
      </c>
      <c r="M7889">
        <v>11561</v>
      </c>
      <c r="N7889" t="s">
        <v>3728</v>
      </c>
      <c r="O7889" t="s">
        <v>6878</v>
      </c>
      <c r="P7889" t="s">
        <v>32</v>
      </c>
      <c r="Q7889" t="s">
        <v>6552</v>
      </c>
      <c r="R7889" t="s">
        <v>6879</v>
      </c>
      <c r="S7889">
        <v>17.472000000000001</v>
      </c>
      <c r="T7889">
        <v>3</v>
      </c>
      <c r="U7889">
        <v>0.2</v>
      </c>
      <c r="V7889">
        <v>6.3336000000000006</v>
      </c>
      <c r="W7889" t="s">
        <v>10939</v>
      </c>
      <c r="X7889" t="s">
        <v>10937</v>
      </c>
      <c r="Y7889">
        <v>7</v>
      </c>
      <c r="Z7889" t="s">
        <v>10938</v>
      </c>
      <c r="AA7889">
        <v>0.36249999999999999</v>
      </c>
    </row>
    <row r="7890" spans="1:27" x14ac:dyDescent="0.35">
      <c r="A7890">
        <v>1381</v>
      </c>
      <c r="B7890" t="s">
        <v>5701</v>
      </c>
      <c r="C7890">
        <v>2011</v>
      </c>
      <c r="D7890" s="1">
        <v>40759</v>
      </c>
      <c r="E7890" s="1">
        <v>40764</v>
      </c>
      <c r="F7890" t="s">
        <v>45</v>
      </c>
      <c r="G7890" t="s">
        <v>5702</v>
      </c>
      <c r="H7890" t="s">
        <v>5703</v>
      </c>
      <c r="I7890" t="s">
        <v>38</v>
      </c>
      <c r="J7890" t="s">
        <v>27</v>
      </c>
      <c r="K7890" t="s">
        <v>5704</v>
      </c>
      <c r="L7890" t="s">
        <v>3465</v>
      </c>
      <c r="M7890">
        <v>84062</v>
      </c>
      <c r="N7890" t="s">
        <v>30</v>
      </c>
      <c r="O7890" t="s">
        <v>6556</v>
      </c>
      <c r="P7890" t="s">
        <v>32</v>
      </c>
      <c r="Q7890" t="s">
        <v>6552</v>
      </c>
      <c r="R7890" t="s">
        <v>6557</v>
      </c>
      <c r="S7890">
        <v>13.184000000000001</v>
      </c>
      <c r="T7890">
        <v>1</v>
      </c>
      <c r="U7890">
        <v>0.2</v>
      </c>
      <c r="V7890">
        <v>4.7792000000000003</v>
      </c>
      <c r="W7890" t="s">
        <v>10944</v>
      </c>
      <c r="X7890" t="s">
        <v>10937</v>
      </c>
      <c r="Y7890">
        <v>8</v>
      </c>
      <c r="Z7890" t="s">
        <v>10954</v>
      </c>
      <c r="AA7890">
        <v>0.36249999999999999</v>
      </c>
    </row>
    <row r="7891" spans="1:27" x14ac:dyDescent="0.35">
      <c r="A7891">
        <v>1476</v>
      </c>
      <c r="B7891" t="s">
        <v>6050</v>
      </c>
      <c r="C7891">
        <v>2013</v>
      </c>
      <c r="D7891" s="1">
        <v>41598</v>
      </c>
      <c r="E7891" s="1">
        <v>41604</v>
      </c>
      <c r="F7891" t="s">
        <v>23</v>
      </c>
      <c r="G7891" t="s">
        <v>1611</v>
      </c>
      <c r="H7891" t="s">
        <v>1612</v>
      </c>
      <c r="I7891" t="s">
        <v>127</v>
      </c>
      <c r="J7891" t="s">
        <v>27</v>
      </c>
      <c r="K7891" t="s">
        <v>4650</v>
      </c>
      <c r="L7891" t="s">
        <v>3741</v>
      </c>
      <c r="M7891">
        <v>14304</v>
      </c>
      <c r="N7891" t="s">
        <v>3728</v>
      </c>
      <c r="O7891" t="s">
        <v>6671</v>
      </c>
      <c r="P7891" t="s">
        <v>32</v>
      </c>
      <c r="Q7891" t="s">
        <v>6552</v>
      </c>
      <c r="R7891" t="s">
        <v>6672</v>
      </c>
      <c r="S7891">
        <v>17.712</v>
      </c>
      <c r="T7891">
        <v>3</v>
      </c>
      <c r="U7891">
        <v>0.2</v>
      </c>
      <c r="V7891">
        <v>6.4206000000000012</v>
      </c>
      <c r="W7891" t="s">
        <v>10936</v>
      </c>
      <c r="X7891" t="s">
        <v>10940</v>
      </c>
      <c r="Y7891">
        <v>11</v>
      </c>
      <c r="Z7891" t="s">
        <v>10947</v>
      </c>
      <c r="AA7891">
        <v>0.3625000000000001</v>
      </c>
    </row>
    <row r="7892" spans="1:27" x14ac:dyDescent="0.35">
      <c r="A7892">
        <v>1623</v>
      </c>
      <c r="B7892" t="s">
        <v>4977</v>
      </c>
      <c r="C7892">
        <v>2014</v>
      </c>
      <c r="D7892" s="1">
        <v>41829</v>
      </c>
      <c r="E7892" s="1">
        <v>41836</v>
      </c>
      <c r="F7892" t="s">
        <v>23</v>
      </c>
      <c r="G7892" t="s">
        <v>4978</v>
      </c>
      <c r="H7892" t="s">
        <v>4979</v>
      </c>
      <c r="I7892" t="s">
        <v>38</v>
      </c>
      <c r="J7892" t="s">
        <v>27</v>
      </c>
      <c r="K7892" t="s">
        <v>4980</v>
      </c>
      <c r="L7892" t="s">
        <v>3473</v>
      </c>
      <c r="M7892">
        <v>98031</v>
      </c>
      <c r="N7892" t="s">
        <v>30</v>
      </c>
      <c r="O7892" t="s">
        <v>6996</v>
      </c>
      <c r="P7892" t="s">
        <v>32</v>
      </c>
      <c r="Q7892" t="s">
        <v>6552</v>
      </c>
      <c r="R7892" t="s">
        <v>6997</v>
      </c>
      <c r="S7892">
        <v>23.168000000000003</v>
      </c>
      <c r="T7892">
        <v>2</v>
      </c>
      <c r="U7892">
        <v>0.2</v>
      </c>
      <c r="V7892">
        <v>7.8191999999999995</v>
      </c>
      <c r="W7892" t="s">
        <v>10939</v>
      </c>
      <c r="X7892" t="s">
        <v>10937</v>
      </c>
      <c r="Y7892">
        <v>7</v>
      </c>
      <c r="Z7892" t="s">
        <v>10938</v>
      </c>
      <c r="AA7892">
        <v>0.33749999999999991</v>
      </c>
    </row>
    <row r="7893" spans="1:27" x14ac:dyDescent="0.35">
      <c r="A7893">
        <v>1896</v>
      </c>
      <c r="B7893" t="s">
        <v>10108</v>
      </c>
      <c r="C7893">
        <v>2012</v>
      </c>
      <c r="D7893" s="1">
        <v>41274</v>
      </c>
      <c r="E7893" s="1">
        <v>41278</v>
      </c>
      <c r="F7893" t="s">
        <v>23</v>
      </c>
      <c r="G7893" t="s">
        <v>46</v>
      </c>
      <c r="H7893" t="s">
        <v>47</v>
      </c>
      <c r="I7893" t="s">
        <v>38</v>
      </c>
      <c r="J7893" t="s">
        <v>27</v>
      </c>
      <c r="K7893" t="s">
        <v>10109</v>
      </c>
      <c r="L7893" t="s">
        <v>3747</v>
      </c>
      <c r="M7893">
        <v>59801</v>
      </c>
      <c r="N7893" t="s">
        <v>30</v>
      </c>
      <c r="O7893" t="s">
        <v>6756</v>
      </c>
      <c r="P7893" t="s">
        <v>32</v>
      </c>
      <c r="Q7893" t="s">
        <v>6552</v>
      </c>
      <c r="R7893" t="s">
        <v>6842</v>
      </c>
      <c r="S7893">
        <v>487.98400000000004</v>
      </c>
      <c r="T7893">
        <v>2</v>
      </c>
      <c r="U7893">
        <v>0.2</v>
      </c>
      <c r="V7893">
        <v>152.49499999999998</v>
      </c>
      <c r="W7893" t="s">
        <v>10948</v>
      </c>
      <c r="X7893" t="s">
        <v>10940</v>
      </c>
      <c r="Y7893">
        <v>12</v>
      </c>
      <c r="Z7893" t="s">
        <v>10941</v>
      </c>
      <c r="AA7893">
        <v>0.31249999999999994</v>
      </c>
    </row>
    <row r="7894" spans="1:27" x14ac:dyDescent="0.35">
      <c r="A7894">
        <v>1920</v>
      </c>
      <c r="B7894" t="s">
        <v>10110</v>
      </c>
      <c r="C7894">
        <v>2014</v>
      </c>
      <c r="D7894" s="1">
        <v>41869</v>
      </c>
      <c r="E7894" s="1">
        <v>41871</v>
      </c>
      <c r="F7894" t="s">
        <v>56</v>
      </c>
      <c r="G7894" t="s">
        <v>205</v>
      </c>
      <c r="H7894" t="s">
        <v>206</v>
      </c>
      <c r="I7894" t="s">
        <v>26</v>
      </c>
      <c r="J7894" t="s">
        <v>27</v>
      </c>
      <c r="K7894" t="s">
        <v>5385</v>
      </c>
      <c r="L7894" t="s">
        <v>3741</v>
      </c>
      <c r="M7894">
        <v>13601</v>
      </c>
      <c r="N7894" t="s">
        <v>3728</v>
      </c>
      <c r="O7894" t="s">
        <v>6852</v>
      </c>
      <c r="P7894" t="s">
        <v>32</v>
      </c>
      <c r="Q7894" t="s">
        <v>6552</v>
      </c>
      <c r="R7894" t="s">
        <v>6853</v>
      </c>
      <c r="S7894">
        <v>895.92</v>
      </c>
      <c r="T7894">
        <v>5</v>
      </c>
      <c r="U7894">
        <v>0.2</v>
      </c>
      <c r="V7894">
        <v>302.37299999999993</v>
      </c>
      <c r="W7894" t="s">
        <v>10939</v>
      </c>
      <c r="X7894" t="s">
        <v>10937</v>
      </c>
      <c r="Y7894">
        <v>8</v>
      </c>
      <c r="Z7894" t="s">
        <v>10954</v>
      </c>
      <c r="AA7894">
        <v>0.33749999999999997</v>
      </c>
    </row>
    <row r="7895" spans="1:27" x14ac:dyDescent="0.35">
      <c r="A7895">
        <v>2140</v>
      </c>
      <c r="B7895" t="s">
        <v>6510</v>
      </c>
      <c r="C7895">
        <v>2011</v>
      </c>
      <c r="D7895" s="1">
        <v>40700</v>
      </c>
      <c r="E7895" s="1">
        <v>40705</v>
      </c>
      <c r="F7895" t="s">
        <v>23</v>
      </c>
      <c r="G7895" t="s">
        <v>6511</v>
      </c>
      <c r="H7895" t="s">
        <v>6512</v>
      </c>
      <c r="I7895" t="s">
        <v>26</v>
      </c>
      <c r="J7895" t="s">
        <v>27</v>
      </c>
      <c r="K7895" t="s">
        <v>3013</v>
      </c>
      <c r="L7895" t="s">
        <v>3741</v>
      </c>
      <c r="M7895">
        <v>11561</v>
      </c>
      <c r="N7895" t="s">
        <v>3728</v>
      </c>
      <c r="O7895" t="s">
        <v>6571</v>
      </c>
      <c r="P7895" t="s">
        <v>32</v>
      </c>
      <c r="Q7895" t="s">
        <v>6552</v>
      </c>
      <c r="R7895" t="s">
        <v>6572</v>
      </c>
      <c r="S7895">
        <v>149.54399999999998</v>
      </c>
      <c r="T7895">
        <v>9</v>
      </c>
      <c r="U7895">
        <v>0.2</v>
      </c>
      <c r="V7895">
        <v>50.471099999999993</v>
      </c>
      <c r="W7895" t="s">
        <v>10944</v>
      </c>
      <c r="X7895" t="s">
        <v>10942</v>
      </c>
      <c r="Y7895">
        <v>6</v>
      </c>
      <c r="Z7895" t="s">
        <v>10946</v>
      </c>
      <c r="AA7895">
        <v>0.33749999999999997</v>
      </c>
    </row>
    <row r="7896" spans="1:27" x14ac:dyDescent="0.35">
      <c r="A7896">
        <v>2178</v>
      </c>
      <c r="B7896" t="s">
        <v>7093</v>
      </c>
      <c r="C7896">
        <v>2013</v>
      </c>
      <c r="D7896" s="1">
        <v>41563</v>
      </c>
      <c r="E7896" s="1">
        <v>41569</v>
      </c>
      <c r="F7896" t="s">
        <v>23</v>
      </c>
      <c r="G7896" t="s">
        <v>5354</v>
      </c>
      <c r="H7896" t="s">
        <v>5355</v>
      </c>
      <c r="I7896" t="s">
        <v>127</v>
      </c>
      <c r="J7896" t="s">
        <v>27</v>
      </c>
      <c r="K7896" t="s">
        <v>7094</v>
      </c>
      <c r="L7896" t="s">
        <v>3465</v>
      </c>
      <c r="M7896">
        <v>84106</v>
      </c>
      <c r="N7896" t="s">
        <v>30</v>
      </c>
      <c r="O7896" t="s">
        <v>6825</v>
      </c>
      <c r="P7896" t="s">
        <v>32</v>
      </c>
      <c r="Q7896" t="s">
        <v>6552</v>
      </c>
      <c r="R7896" t="s">
        <v>6826</v>
      </c>
      <c r="S7896">
        <v>41.72</v>
      </c>
      <c r="T7896">
        <v>5</v>
      </c>
      <c r="U7896">
        <v>0.2</v>
      </c>
      <c r="V7896">
        <v>13.037499999999998</v>
      </c>
      <c r="W7896" t="s">
        <v>10936</v>
      </c>
      <c r="X7896" t="s">
        <v>10940</v>
      </c>
      <c r="Y7896">
        <v>10</v>
      </c>
      <c r="Z7896" t="s">
        <v>10945</v>
      </c>
      <c r="AA7896">
        <v>0.31249999999999994</v>
      </c>
    </row>
    <row r="7897" spans="1:27" x14ac:dyDescent="0.35">
      <c r="A7897">
        <v>2270</v>
      </c>
      <c r="B7897" t="s">
        <v>7100</v>
      </c>
      <c r="C7897">
        <v>2014</v>
      </c>
      <c r="D7897" s="1">
        <v>41994</v>
      </c>
      <c r="E7897" s="1">
        <v>42000</v>
      </c>
      <c r="F7897" t="s">
        <v>23</v>
      </c>
      <c r="G7897" t="s">
        <v>1812</v>
      </c>
      <c r="H7897" t="s">
        <v>1813</v>
      </c>
      <c r="I7897" t="s">
        <v>26</v>
      </c>
      <c r="J7897" t="s">
        <v>27</v>
      </c>
      <c r="K7897" t="s">
        <v>3689</v>
      </c>
      <c r="L7897" t="s">
        <v>3741</v>
      </c>
      <c r="M7897">
        <v>14609</v>
      </c>
      <c r="N7897" t="s">
        <v>3728</v>
      </c>
      <c r="O7897" t="s">
        <v>6551</v>
      </c>
      <c r="P7897" t="s">
        <v>32</v>
      </c>
      <c r="Q7897" t="s">
        <v>6552</v>
      </c>
      <c r="R7897" t="s">
        <v>6553</v>
      </c>
      <c r="S7897">
        <v>6.9840000000000009</v>
      </c>
      <c r="T7897">
        <v>1</v>
      </c>
      <c r="U7897">
        <v>0.2</v>
      </c>
      <c r="V7897">
        <v>2.3570999999999991</v>
      </c>
      <c r="W7897" t="s">
        <v>10939</v>
      </c>
      <c r="X7897" t="s">
        <v>10940</v>
      </c>
      <c r="Y7897">
        <v>12</v>
      </c>
      <c r="Z7897" t="s">
        <v>10941</v>
      </c>
      <c r="AA7897">
        <v>0.3374999999999998</v>
      </c>
    </row>
    <row r="7898" spans="1:27" x14ac:dyDescent="0.35">
      <c r="A7898">
        <v>2418</v>
      </c>
      <c r="B7898" t="s">
        <v>5021</v>
      </c>
      <c r="C7898">
        <v>2014</v>
      </c>
      <c r="D7898" s="1">
        <v>41925</v>
      </c>
      <c r="E7898" s="1">
        <v>41931</v>
      </c>
      <c r="F7898" t="s">
        <v>23</v>
      </c>
      <c r="G7898" t="s">
        <v>5022</v>
      </c>
      <c r="H7898" t="s">
        <v>5023</v>
      </c>
      <c r="I7898" t="s">
        <v>26</v>
      </c>
      <c r="J7898" t="s">
        <v>27</v>
      </c>
      <c r="K7898" t="s">
        <v>5024</v>
      </c>
      <c r="L7898" t="s">
        <v>4965</v>
      </c>
      <c r="M7898">
        <v>87105</v>
      </c>
      <c r="N7898" t="s">
        <v>30</v>
      </c>
      <c r="O7898" t="s">
        <v>6759</v>
      </c>
      <c r="P7898" t="s">
        <v>32</v>
      </c>
      <c r="Q7898" t="s">
        <v>6552</v>
      </c>
      <c r="R7898" t="s">
        <v>6760</v>
      </c>
      <c r="S7898">
        <v>79.872000000000014</v>
      </c>
      <c r="T7898">
        <v>3</v>
      </c>
      <c r="U7898">
        <v>0.2</v>
      </c>
      <c r="V7898">
        <v>29.951999999999998</v>
      </c>
      <c r="W7898" t="s">
        <v>10939</v>
      </c>
      <c r="X7898" t="s">
        <v>10940</v>
      </c>
      <c r="Y7898">
        <v>10</v>
      </c>
      <c r="Z7898" t="s">
        <v>10945</v>
      </c>
      <c r="AA7898">
        <v>0.37499999999999989</v>
      </c>
    </row>
    <row r="7899" spans="1:27" x14ac:dyDescent="0.35">
      <c r="A7899">
        <v>2567</v>
      </c>
      <c r="B7899" t="s">
        <v>3564</v>
      </c>
      <c r="C7899">
        <v>2014</v>
      </c>
      <c r="D7899" s="1">
        <v>41945</v>
      </c>
      <c r="E7899" s="1">
        <v>41947</v>
      </c>
      <c r="F7899" t="s">
        <v>45</v>
      </c>
      <c r="G7899" t="s">
        <v>3565</v>
      </c>
      <c r="H7899" t="s">
        <v>3566</v>
      </c>
      <c r="I7899" t="s">
        <v>38</v>
      </c>
      <c r="J7899" t="s">
        <v>27</v>
      </c>
      <c r="K7899" t="s">
        <v>3567</v>
      </c>
      <c r="L7899" t="s">
        <v>3473</v>
      </c>
      <c r="M7899">
        <v>98226</v>
      </c>
      <c r="N7899" t="s">
        <v>30</v>
      </c>
      <c r="O7899" t="s">
        <v>6623</v>
      </c>
      <c r="P7899" t="s">
        <v>32</v>
      </c>
      <c r="Q7899" t="s">
        <v>6552</v>
      </c>
      <c r="R7899" t="s">
        <v>6624</v>
      </c>
      <c r="S7899">
        <v>25.120000000000005</v>
      </c>
      <c r="T7899">
        <v>5</v>
      </c>
      <c r="U7899">
        <v>0.2</v>
      </c>
      <c r="V7899">
        <v>7.8499999999999979</v>
      </c>
      <c r="W7899" t="s">
        <v>10939</v>
      </c>
      <c r="X7899" t="s">
        <v>10940</v>
      </c>
      <c r="Y7899">
        <v>11</v>
      </c>
      <c r="Z7899" t="s">
        <v>10947</v>
      </c>
      <c r="AA7899">
        <v>0.31249999999999983</v>
      </c>
    </row>
    <row r="7900" spans="1:27" x14ac:dyDescent="0.35">
      <c r="A7900">
        <v>2652</v>
      </c>
      <c r="B7900" t="s">
        <v>3817</v>
      </c>
      <c r="C7900">
        <v>2014</v>
      </c>
      <c r="D7900" s="1">
        <v>41900</v>
      </c>
      <c r="E7900" s="1">
        <v>41904</v>
      </c>
      <c r="F7900" t="s">
        <v>45</v>
      </c>
      <c r="G7900" t="s">
        <v>1769</v>
      </c>
      <c r="H7900" t="s">
        <v>1770</v>
      </c>
      <c r="I7900" t="s">
        <v>26</v>
      </c>
      <c r="J7900" t="s">
        <v>27</v>
      </c>
      <c r="K7900" t="s">
        <v>3517</v>
      </c>
      <c r="L7900" t="s">
        <v>3465</v>
      </c>
      <c r="M7900">
        <v>84604</v>
      </c>
      <c r="N7900" t="s">
        <v>30</v>
      </c>
      <c r="O7900" t="s">
        <v>6719</v>
      </c>
      <c r="P7900" t="s">
        <v>32</v>
      </c>
      <c r="Q7900" t="s">
        <v>6552</v>
      </c>
      <c r="R7900" t="s">
        <v>6720</v>
      </c>
      <c r="S7900">
        <v>10.776000000000002</v>
      </c>
      <c r="T7900">
        <v>3</v>
      </c>
      <c r="U7900">
        <v>0.2</v>
      </c>
      <c r="V7900">
        <v>3.5021999999999989</v>
      </c>
      <c r="W7900" t="s">
        <v>10939</v>
      </c>
      <c r="X7900" t="s">
        <v>10937</v>
      </c>
      <c r="Y7900">
        <v>9</v>
      </c>
      <c r="Z7900" t="s">
        <v>10949</v>
      </c>
      <c r="AA7900">
        <v>0.32499999999999984</v>
      </c>
    </row>
    <row r="7901" spans="1:27" x14ac:dyDescent="0.35">
      <c r="A7901">
        <v>2653</v>
      </c>
      <c r="B7901" t="s">
        <v>3817</v>
      </c>
      <c r="C7901">
        <v>2014</v>
      </c>
      <c r="D7901" s="1">
        <v>41900</v>
      </c>
      <c r="E7901" s="1">
        <v>41904</v>
      </c>
      <c r="F7901" t="s">
        <v>45</v>
      </c>
      <c r="G7901" t="s">
        <v>1769</v>
      </c>
      <c r="H7901" t="s">
        <v>1770</v>
      </c>
      <c r="I7901" t="s">
        <v>26</v>
      </c>
      <c r="J7901" t="s">
        <v>27</v>
      </c>
      <c r="K7901" t="s">
        <v>3517</v>
      </c>
      <c r="L7901" t="s">
        <v>3465</v>
      </c>
      <c r="M7901">
        <v>84604</v>
      </c>
      <c r="N7901" t="s">
        <v>30</v>
      </c>
      <c r="O7901" t="s">
        <v>6945</v>
      </c>
      <c r="P7901" t="s">
        <v>32</v>
      </c>
      <c r="Q7901" t="s">
        <v>6552</v>
      </c>
      <c r="R7901" t="s">
        <v>6946</v>
      </c>
      <c r="S7901">
        <v>11.784000000000001</v>
      </c>
      <c r="T7901">
        <v>3</v>
      </c>
      <c r="U7901">
        <v>0.2</v>
      </c>
      <c r="V7901">
        <v>4.2716999999999992</v>
      </c>
      <c r="W7901" t="s">
        <v>10939</v>
      </c>
      <c r="X7901" t="s">
        <v>10937</v>
      </c>
      <c r="Y7901">
        <v>9</v>
      </c>
      <c r="Z7901" t="s">
        <v>10949</v>
      </c>
      <c r="AA7901">
        <v>0.36249999999999993</v>
      </c>
    </row>
    <row r="7902" spans="1:27" x14ac:dyDescent="0.35">
      <c r="A7902">
        <v>2656</v>
      </c>
      <c r="B7902" t="s">
        <v>3817</v>
      </c>
      <c r="C7902">
        <v>2014</v>
      </c>
      <c r="D7902" s="1">
        <v>41900</v>
      </c>
      <c r="E7902" s="1">
        <v>41904</v>
      </c>
      <c r="F7902" t="s">
        <v>45</v>
      </c>
      <c r="G7902" t="s">
        <v>1769</v>
      </c>
      <c r="H7902" t="s">
        <v>1770</v>
      </c>
      <c r="I7902" t="s">
        <v>26</v>
      </c>
      <c r="J7902" t="s">
        <v>27</v>
      </c>
      <c r="K7902" t="s">
        <v>3517</v>
      </c>
      <c r="L7902" t="s">
        <v>3465</v>
      </c>
      <c r="M7902">
        <v>84604</v>
      </c>
      <c r="N7902" t="s">
        <v>30</v>
      </c>
      <c r="O7902" t="s">
        <v>6783</v>
      </c>
      <c r="P7902" t="s">
        <v>32</v>
      </c>
      <c r="Q7902" t="s">
        <v>6552</v>
      </c>
      <c r="R7902" t="s">
        <v>6784</v>
      </c>
      <c r="S7902">
        <v>25.584000000000003</v>
      </c>
      <c r="T7902">
        <v>2</v>
      </c>
      <c r="U7902">
        <v>0.2</v>
      </c>
      <c r="V7902">
        <v>8.9543999999999997</v>
      </c>
      <c r="W7902" t="s">
        <v>10939</v>
      </c>
      <c r="X7902" t="s">
        <v>10937</v>
      </c>
      <c r="Y7902">
        <v>9</v>
      </c>
      <c r="Z7902" t="s">
        <v>10949</v>
      </c>
      <c r="AA7902">
        <v>0.34999999999999992</v>
      </c>
    </row>
    <row r="7903" spans="1:27" x14ac:dyDescent="0.35">
      <c r="A7903">
        <v>2914</v>
      </c>
      <c r="B7903" t="s">
        <v>6074</v>
      </c>
      <c r="C7903">
        <v>2011</v>
      </c>
      <c r="D7903" s="1">
        <v>40710</v>
      </c>
      <c r="E7903" s="1">
        <v>40715</v>
      </c>
      <c r="F7903" t="s">
        <v>23</v>
      </c>
      <c r="G7903" t="s">
        <v>3178</v>
      </c>
      <c r="H7903" t="s">
        <v>3179</v>
      </c>
      <c r="I7903" t="s">
        <v>38</v>
      </c>
      <c r="J7903" t="s">
        <v>27</v>
      </c>
      <c r="K7903" t="s">
        <v>4832</v>
      </c>
      <c r="L7903" t="s">
        <v>3741</v>
      </c>
      <c r="M7903">
        <v>11550</v>
      </c>
      <c r="N7903" t="s">
        <v>3728</v>
      </c>
      <c r="O7903" t="s">
        <v>6556</v>
      </c>
      <c r="P7903" t="s">
        <v>32</v>
      </c>
      <c r="Q7903" t="s">
        <v>6552</v>
      </c>
      <c r="R7903" t="s">
        <v>6557</v>
      </c>
      <c r="S7903">
        <v>39.552000000000007</v>
      </c>
      <c r="T7903">
        <v>3</v>
      </c>
      <c r="U7903">
        <v>0.2</v>
      </c>
      <c r="V7903">
        <v>14.337599999999998</v>
      </c>
      <c r="W7903" t="s">
        <v>10944</v>
      </c>
      <c r="X7903" t="s">
        <v>10942</v>
      </c>
      <c r="Y7903">
        <v>6</v>
      </c>
      <c r="Z7903" t="s">
        <v>10946</v>
      </c>
      <c r="AA7903">
        <v>0.36249999999999988</v>
      </c>
    </row>
    <row r="7904" spans="1:27" x14ac:dyDescent="0.35">
      <c r="A7904">
        <v>3004</v>
      </c>
      <c r="B7904" t="s">
        <v>10111</v>
      </c>
      <c r="C7904">
        <v>2014</v>
      </c>
      <c r="D7904" s="1">
        <v>41990</v>
      </c>
      <c r="E7904" s="1">
        <v>41997</v>
      </c>
      <c r="F7904" t="s">
        <v>23</v>
      </c>
      <c r="G7904" t="s">
        <v>410</v>
      </c>
      <c r="H7904" t="s">
        <v>411</v>
      </c>
      <c r="I7904" t="s">
        <v>127</v>
      </c>
      <c r="J7904" t="s">
        <v>27</v>
      </c>
      <c r="K7904" t="s">
        <v>3689</v>
      </c>
      <c r="L7904" t="s">
        <v>3741</v>
      </c>
      <c r="M7904">
        <v>14609</v>
      </c>
      <c r="N7904" t="s">
        <v>3728</v>
      </c>
      <c r="O7904" t="s">
        <v>6825</v>
      </c>
      <c r="P7904" t="s">
        <v>32</v>
      </c>
      <c r="Q7904" t="s">
        <v>6552</v>
      </c>
      <c r="R7904" t="s">
        <v>6826</v>
      </c>
      <c r="S7904">
        <v>33.375999999999998</v>
      </c>
      <c r="T7904">
        <v>4</v>
      </c>
      <c r="U7904">
        <v>0.2</v>
      </c>
      <c r="V7904">
        <v>10.429999999999998</v>
      </c>
      <c r="W7904" t="s">
        <v>10939</v>
      </c>
      <c r="X7904" t="s">
        <v>10940</v>
      </c>
      <c r="Y7904">
        <v>12</v>
      </c>
      <c r="Z7904" t="s">
        <v>10941</v>
      </c>
      <c r="AA7904">
        <v>0.31249999999999994</v>
      </c>
    </row>
    <row r="7905" spans="1:27" x14ac:dyDescent="0.35">
      <c r="A7905">
        <v>3023</v>
      </c>
      <c r="B7905" t="s">
        <v>5504</v>
      </c>
      <c r="C7905">
        <v>2012</v>
      </c>
      <c r="D7905" s="1">
        <v>41221</v>
      </c>
      <c r="E7905" s="1">
        <v>41227</v>
      </c>
      <c r="F7905" t="s">
        <v>23</v>
      </c>
      <c r="G7905" t="s">
        <v>664</v>
      </c>
      <c r="H7905" t="s">
        <v>665</v>
      </c>
      <c r="I7905" t="s">
        <v>38</v>
      </c>
      <c r="J7905" t="s">
        <v>27</v>
      </c>
      <c r="K7905" t="s">
        <v>5505</v>
      </c>
      <c r="L7905" t="s">
        <v>3465</v>
      </c>
      <c r="M7905">
        <v>84084</v>
      </c>
      <c r="N7905" t="s">
        <v>30</v>
      </c>
      <c r="O7905" t="s">
        <v>6846</v>
      </c>
      <c r="P7905" t="s">
        <v>32</v>
      </c>
      <c r="Q7905" t="s">
        <v>6552</v>
      </c>
      <c r="R7905" t="s">
        <v>6847</v>
      </c>
      <c r="S7905">
        <v>91.68</v>
      </c>
      <c r="T7905">
        <v>5</v>
      </c>
      <c r="U7905">
        <v>0.2</v>
      </c>
      <c r="V7905">
        <v>28.65</v>
      </c>
      <c r="W7905" t="s">
        <v>10948</v>
      </c>
      <c r="X7905" t="s">
        <v>10940</v>
      </c>
      <c r="Y7905">
        <v>11</v>
      </c>
      <c r="Z7905" t="s">
        <v>10947</v>
      </c>
      <c r="AA7905">
        <v>0.31249999999999994</v>
      </c>
    </row>
    <row r="7906" spans="1:27" x14ac:dyDescent="0.35">
      <c r="A7906">
        <v>3028</v>
      </c>
      <c r="B7906" t="s">
        <v>10112</v>
      </c>
      <c r="C7906">
        <v>2011</v>
      </c>
      <c r="D7906" s="1">
        <v>40779</v>
      </c>
      <c r="E7906" s="1">
        <v>40779</v>
      </c>
      <c r="F7906" t="s">
        <v>234</v>
      </c>
      <c r="G7906" t="s">
        <v>4985</v>
      </c>
      <c r="H7906" t="s">
        <v>4986</v>
      </c>
      <c r="I7906" t="s">
        <v>26</v>
      </c>
      <c r="J7906" t="s">
        <v>27</v>
      </c>
      <c r="K7906" t="s">
        <v>10113</v>
      </c>
      <c r="L7906" t="s">
        <v>3747</v>
      </c>
      <c r="M7906">
        <v>59102</v>
      </c>
      <c r="N7906" t="s">
        <v>30</v>
      </c>
      <c r="O7906" t="s">
        <v>6860</v>
      </c>
      <c r="P7906" t="s">
        <v>32</v>
      </c>
      <c r="Q7906" t="s">
        <v>6552</v>
      </c>
      <c r="R7906" t="s">
        <v>6861</v>
      </c>
      <c r="S7906">
        <v>8.2880000000000003</v>
      </c>
      <c r="T7906">
        <v>2</v>
      </c>
      <c r="U7906">
        <v>0.2</v>
      </c>
      <c r="V7906">
        <v>2.6935999999999991</v>
      </c>
      <c r="W7906" t="s">
        <v>10944</v>
      </c>
      <c r="X7906" t="s">
        <v>10937</v>
      </c>
      <c r="Y7906">
        <v>8</v>
      </c>
      <c r="Z7906" t="s">
        <v>10954</v>
      </c>
      <c r="AA7906">
        <v>0.3249999999999999</v>
      </c>
    </row>
    <row r="7907" spans="1:27" x14ac:dyDescent="0.35">
      <c r="A7907">
        <v>3134</v>
      </c>
      <c r="B7907" t="s">
        <v>5315</v>
      </c>
      <c r="C7907">
        <v>2011</v>
      </c>
      <c r="D7907" s="1">
        <v>40779</v>
      </c>
      <c r="E7907" s="1">
        <v>40781</v>
      </c>
      <c r="F7907" t="s">
        <v>56</v>
      </c>
      <c r="G7907" t="s">
        <v>5050</v>
      </c>
      <c r="H7907" t="s">
        <v>5051</v>
      </c>
      <c r="I7907" t="s">
        <v>26</v>
      </c>
      <c r="J7907" t="s">
        <v>27</v>
      </c>
      <c r="K7907" t="s">
        <v>2834</v>
      </c>
      <c r="L7907" t="s">
        <v>3741</v>
      </c>
      <c r="M7907">
        <v>11572</v>
      </c>
      <c r="N7907" t="s">
        <v>3728</v>
      </c>
      <c r="O7907" t="s">
        <v>6954</v>
      </c>
      <c r="P7907" t="s">
        <v>32</v>
      </c>
      <c r="Q7907" t="s">
        <v>6552</v>
      </c>
      <c r="R7907" t="s">
        <v>6955</v>
      </c>
      <c r="S7907">
        <v>12.672000000000001</v>
      </c>
      <c r="T7907">
        <v>3</v>
      </c>
      <c r="U7907">
        <v>0.2</v>
      </c>
      <c r="V7907">
        <v>4.4352000000000009</v>
      </c>
      <c r="W7907" t="s">
        <v>10944</v>
      </c>
      <c r="X7907" t="s">
        <v>10937</v>
      </c>
      <c r="Y7907">
        <v>8</v>
      </c>
      <c r="Z7907" t="s">
        <v>10954</v>
      </c>
      <c r="AA7907">
        <v>0.35000000000000003</v>
      </c>
    </row>
    <row r="7908" spans="1:27" x14ac:dyDescent="0.35">
      <c r="A7908">
        <v>3316</v>
      </c>
      <c r="B7908" t="s">
        <v>10114</v>
      </c>
      <c r="C7908">
        <v>2014</v>
      </c>
      <c r="D7908" s="1">
        <v>41998</v>
      </c>
      <c r="E7908" s="1">
        <v>42002</v>
      </c>
      <c r="F7908" t="s">
        <v>23</v>
      </c>
      <c r="G7908" t="s">
        <v>1319</v>
      </c>
      <c r="H7908" t="s">
        <v>1320</v>
      </c>
      <c r="I7908" t="s">
        <v>38</v>
      </c>
      <c r="J7908" t="s">
        <v>27</v>
      </c>
      <c r="K7908" t="s">
        <v>2834</v>
      </c>
      <c r="L7908" t="s">
        <v>3741</v>
      </c>
      <c r="M7908">
        <v>11572</v>
      </c>
      <c r="N7908" t="s">
        <v>3728</v>
      </c>
      <c r="O7908" t="s">
        <v>10115</v>
      </c>
      <c r="P7908" t="s">
        <v>32</v>
      </c>
      <c r="Q7908" t="s">
        <v>6552</v>
      </c>
      <c r="R7908" t="s">
        <v>10116</v>
      </c>
      <c r="S7908">
        <v>14.376000000000001</v>
      </c>
      <c r="T7908">
        <v>3</v>
      </c>
      <c r="U7908">
        <v>0.2</v>
      </c>
      <c r="V7908">
        <v>4.8518999999999997</v>
      </c>
      <c r="W7908" t="s">
        <v>10939</v>
      </c>
      <c r="X7908" t="s">
        <v>10940</v>
      </c>
      <c r="Y7908">
        <v>12</v>
      </c>
      <c r="Z7908" t="s">
        <v>10941</v>
      </c>
      <c r="AA7908">
        <v>0.33749999999999997</v>
      </c>
    </row>
    <row r="7909" spans="1:27" x14ac:dyDescent="0.35">
      <c r="A7909">
        <v>3370</v>
      </c>
      <c r="B7909" t="s">
        <v>3841</v>
      </c>
      <c r="C7909">
        <v>2012</v>
      </c>
      <c r="D7909" s="1">
        <v>41234</v>
      </c>
      <c r="E7909" s="1">
        <v>41238</v>
      </c>
      <c r="F7909" t="s">
        <v>23</v>
      </c>
      <c r="G7909" t="s">
        <v>3591</v>
      </c>
      <c r="H7909" t="s">
        <v>3592</v>
      </c>
      <c r="I7909" t="s">
        <v>38</v>
      </c>
      <c r="J7909" t="s">
        <v>27</v>
      </c>
      <c r="K7909" t="s">
        <v>3842</v>
      </c>
      <c r="L7909" t="s">
        <v>3527</v>
      </c>
      <c r="M7909">
        <v>89115</v>
      </c>
      <c r="N7909" t="s">
        <v>30</v>
      </c>
      <c r="O7909" t="s">
        <v>6733</v>
      </c>
      <c r="P7909" t="s">
        <v>32</v>
      </c>
      <c r="Q7909" t="s">
        <v>6552</v>
      </c>
      <c r="R7909" t="s">
        <v>6734</v>
      </c>
      <c r="S7909">
        <v>66.048000000000002</v>
      </c>
      <c r="T7909">
        <v>4</v>
      </c>
      <c r="U7909">
        <v>0.2</v>
      </c>
      <c r="V7909">
        <v>23.116799999999998</v>
      </c>
      <c r="W7909" t="s">
        <v>10948</v>
      </c>
      <c r="X7909" t="s">
        <v>10940</v>
      </c>
      <c r="Y7909">
        <v>11</v>
      </c>
      <c r="Z7909" t="s">
        <v>10947</v>
      </c>
      <c r="AA7909">
        <v>0.35</v>
      </c>
    </row>
    <row r="7910" spans="1:27" x14ac:dyDescent="0.35">
      <c r="A7910">
        <v>3434</v>
      </c>
      <c r="B7910" t="s">
        <v>10117</v>
      </c>
      <c r="C7910">
        <v>2014</v>
      </c>
      <c r="D7910" s="1">
        <v>41979</v>
      </c>
      <c r="E7910" s="1">
        <v>41983</v>
      </c>
      <c r="F7910" t="s">
        <v>23</v>
      </c>
      <c r="G7910" t="s">
        <v>512</v>
      </c>
      <c r="H7910" t="s">
        <v>513</v>
      </c>
      <c r="I7910" t="s">
        <v>38</v>
      </c>
      <c r="J7910" t="s">
        <v>27</v>
      </c>
      <c r="K7910" t="s">
        <v>5598</v>
      </c>
      <c r="L7910" t="s">
        <v>3473</v>
      </c>
      <c r="M7910">
        <v>98006</v>
      </c>
      <c r="N7910" t="s">
        <v>30</v>
      </c>
      <c r="O7910" t="s">
        <v>10118</v>
      </c>
      <c r="P7910" t="s">
        <v>32</v>
      </c>
      <c r="Q7910" t="s">
        <v>6552</v>
      </c>
      <c r="R7910" t="s">
        <v>10119</v>
      </c>
      <c r="S7910">
        <v>24.816000000000003</v>
      </c>
      <c r="T7910">
        <v>3</v>
      </c>
      <c r="U7910">
        <v>0.2</v>
      </c>
      <c r="V7910">
        <v>8.3753999999999991</v>
      </c>
      <c r="W7910" t="s">
        <v>10939</v>
      </c>
      <c r="X7910" t="s">
        <v>10940</v>
      </c>
      <c r="Y7910">
        <v>12</v>
      </c>
      <c r="Z7910" t="s">
        <v>10941</v>
      </c>
      <c r="AA7910">
        <v>0.33749999999999991</v>
      </c>
    </row>
    <row r="7911" spans="1:27" x14ac:dyDescent="0.35">
      <c r="A7911">
        <v>3435</v>
      </c>
      <c r="B7911" t="s">
        <v>10117</v>
      </c>
      <c r="C7911">
        <v>2014</v>
      </c>
      <c r="D7911" s="1">
        <v>41979</v>
      </c>
      <c r="E7911" s="1">
        <v>41983</v>
      </c>
      <c r="F7911" t="s">
        <v>23</v>
      </c>
      <c r="G7911" t="s">
        <v>512</v>
      </c>
      <c r="H7911" t="s">
        <v>513</v>
      </c>
      <c r="I7911" t="s">
        <v>38</v>
      </c>
      <c r="J7911" t="s">
        <v>27</v>
      </c>
      <c r="K7911" t="s">
        <v>5598</v>
      </c>
      <c r="L7911" t="s">
        <v>3473</v>
      </c>
      <c r="M7911">
        <v>98006</v>
      </c>
      <c r="N7911" t="s">
        <v>30</v>
      </c>
      <c r="O7911" t="s">
        <v>6809</v>
      </c>
      <c r="P7911" t="s">
        <v>32</v>
      </c>
      <c r="Q7911" t="s">
        <v>6552</v>
      </c>
      <c r="R7911" t="s">
        <v>6810</v>
      </c>
      <c r="S7911">
        <v>14.976000000000003</v>
      </c>
      <c r="T7911">
        <v>6</v>
      </c>
      <c r="U7911">
        <v>0.2</v>
      </c>
      <c r="V7911">
        <v>5.4287999999999981</v>
      </c>
      <c r="W7911" t="s">
        <v>10939</v>
      </c>
      <c r="X7911" t="s">
        <v>10940</v>
      </c>
      <c r="Y7911">
        <v>12</v>
      </c>
      <c r="Z7911" t="s">
        <v>10941</v>
      </c>
      <c r="AA7911">
        <v>0.36249999999999982</v>
      </c>
    </row>
    <row r="7912" spans="1:27" x14ac:dyDescent="0.35">
      <c r="A7912">
        <v>3862</v>
      </c>
      <c r="B7912" t="s">
        <v>10120</v>
      </c>
      <c r="C7912">
        <v>2011</v>
      </c>
      <c r="D7912" s="1">
        <v>40666</v>
      </c>
      <c r="E7912" s="1">
        <v>40673</v>
      </c>
      <c r="F7912" t="s">
        <v>23</v>
      </c>
      <c r="G7912" t="s">
        <v>3201</v>
      </c>
      <c r="H7912" t="s">
        <v>3202</v>
      </c>
      <c r="I7912" t="s">
        <v>38</v>
      </c>
      <c r="J7912" t="s">
        <v>27</v>
      </c>
      <c r="K7912" t="s">
        <v>3758</v>
      </c>
      <c r="L7912" t="s">
        <v>3741</v>
      </c>
      <c r="M7912">
        <v>10701</v>
      </c>
      <c r="N7912" t="s">
        <v>3728</v>
      </c>
      <c r="O7912" t="s">
        <v>6901</v>
      </c>
      <c r="P7912" t="s">
        <v>32</v>
      </c>
      <c r="Q7912" t="s">
        <v>6552</v>
      </c>
      <c r="R7912" t="s">
        <v>6902</v>
      </c>
      <c r="S7912">
        <v>40.176000000000002</v>
      </c>
      <c r="T7912">
        <v>3</v>
      </c>
      <c r="U7912">
        <v>0.2</v>
      </c>
      <c r="V7912">
        <v>14.563799999999997</v>
      </c>
      <c r="W7912" t="s">
        <v>10944</v>
      </c>
      <c r="X7912" t="s">
        <v>10942</v>
      </c>
      <c r="Y7912">
        <v>5</v>
      </c>
      <c r="Z7912" t="s">
        <v>10952</v>
      </c>
      <c r="AA7912">
        <v>0.36249999999999993</v>
      </c>
    </row>
    <row r="7913" spans="1:27" x14ac:dyDescent="0.35">
      <c r="A7913">
        <v>3863</v>
      </c>
      <c r="B7913" t="s">
        <v>10120</v>
      </c>
      <c r="C7913">
        <v>2011</v>
      </c>
      <c r="D7913" s="1">
        <v>40666</v>
      </c>
      <c r="E7913" s="1">
        <v>40673</v>
      </c>
      <c r="F7913" t="s">
        <v>23</v>
      </c>
      <c r="G7913" t="s">
        <v>3201</v>
      </c>
      <c r="H7913" t="s">
        <v>3202</v>
      </c>
      <c r="I7913" t="s">
        <v>38</v>
      </c>
      <c r="J7913" t="s">
        <v>27</v>
      </c>
      <c r="K7913" t="s">
        <v>3758</v>
      </c>
      <c r="L7913" t="s">
        <v>3741</v>
      </c>
      <c r="M7913">
        <v>10701</v>
      </c>
      <c r="N7913" t="s">
        <v>3728</v>
      </c>
      <c r="O7913" t="s">
        <v>6789</v>
      </c>
      <c r="P7913" t="s">
        <v>32</v>
      </c>
      <c r="Q7913" t="s">
        <v>6552</v>
      </c>
      <c r="R7913" t="s">
        <v>6790</v>
      </c>
      <c r="S7913">
        <v>10.896000000000001</v>
      </c>
      <c r="T7913">
        <v>3</v>
      </c>
      <c r="U7913">
        <v>0.2</v>
      </c>
      <c r="V7913">
        <v>3.9497999999999998</v>
      </c>
      <c r="W7913" t="s">
        <v>10944</v>
      </c>
      <c r="X7913" t="s">
        <v>10942</v>
      </c>
      <c r="Y7913">
        <v>5</v>
      </c>
      <c r="Z7913" t="s">
        <v>10952</v>
      </c>
      <c r="AA7913">
        <v>0.36249999999999993</v>
      </c>
    </row>
    <row r="7914" spans="1:27" x14ac:dyDescent="0.35">
      <c r="A7914">
        <v>3952</v>
      </c>
      <c r="B7914" t="s">
        <v>10121</v>
      </c>
      <c r="C7914">
        <v>2011</v>
      </c>
      <c r="D7914" s="1">
        <v>40875</v>
      </c>
      <c r="E7914" s="1">
        <v>40877</v>
      </c>
      <c r="F7914" t="s">
        <v>45</v>
      </c>
      <c r="G7914" t="s">
        <v>7697</v>
      </c>
      <c r="H7914" t="s">
        <v>7698</v>
      </c>
      <c r="I7914" t="s">
        <v>38</v>
      </c>
      <c r="J7914" t="s">
        <v>27</v>
      </c>
      <c r="K7914" t="s">
        <v>5529</v>
      </c>
      <c r="L7914" t="s">
        <v>3741</v>
      </c>
      <c r="M7914">
        <v>11520</v>
      </c>
      <c r="N7914" t="s">
        <v>3728</v>
      </c>
      <c r="O7914" t="s">
        <v>6909</v>
      </c>
      <c r="P7914" t="s">
        <v>32</v>
      </c>
      <c r="Q7914" t="s">
        <v>6552</v>
      </c>
      <c r="R7914" t="s">
        <v>6910</v>
      </c>
      <c r="S7914">
        <v>17.248000000000001</v>
      </c>
      <c r="T7914">
        <v>2</v>
      </c>
      <c r="U7914">
        <v>0.2</v>
      </c>
      <c r="V7914">
        <v>6.0367999999999986</v>
      </c>
      <c r="W7914" t="s">
        <v>10944</v>
      </c>
      <c r="X7914" t="s">
        <v>10940</v>
      </c>
      <c r="Y7914">
        <v>11</v>
      </c>
      <c r="Z7914" t="s">
        <v>10947</v>
      </c>
      <c r="AA7914">
        <v>0.34999999999999992</v>
      </c>
    </row>
    <row r="7915" spans="1:27" x14ac:dyDescent="0.35">
      <c r="A7915">
        <v>4333</v>
      </c>
      <c r="B7915" t="s">
        <v>5098</v>
      </c>
      <c r="C7915">
        <v>2014</v>
      </c>
      <c r="D7915" s="1">
        <v>41884</v>
      </c>
      <c r="E7915" s="1">
        <v>41889</v>
      </c>
      <c r="F7915" t="s">
        <v>23</v>
      </c>
      <c r="G7915" t="s">
        <v>5099</v>
      </c>
      <c r="H7915" t="s">
        <v>5100</v>
      </c>
      <c r="I7915" t="s">
        <v>38</v>
      </c>
      <c r="J7915" t="s">
        <v>27</v>
      </c>
      <c r="K7915" t="s">
        <v>5101</v>
      </c>
      <c r="L7915" t="s">
        <v>3473</v>
      </c>
      <c r="M7915">
        <v>98052</v>
      </c>
      <c r="N7915" t="s">
        <v>30</v>
      </c>
      <c r="O7915" t="s">
        <v>6637</v>
      </c>
      <c r="P7915" t="s">
        <v>32</v>
      </c>
      <c r="Q7915" t="s">
        <v>6552</v>
      </c>
      <c r="R7915" t="s">
        <v>6638</v>
      </c>
      <c r="S7915">
        <v>22.92</v>
      </c>
      <c r="T7915">
        <v>5</v>
      </c>
      <c r="U7915">
        <v>0.2</v>
      </c>
      <c r="V7915">
        <v>8.0219999999999985</v>
      </c>
      <c r="W7915" t="s">
        <v>10939</v>
      </c>
      <c r="X7915" t="s">
        <v>10937</v>
      </c>
      <c r="Y7915">
        <v>9</v>
      </c>
      <c r="Z7915" t="s">
        <v>10949</v>
      </c>
      <c r="AA7915">
        <v>0.34999999999999992</v>
      </c>
    </row>
    <row r="7916" spans="1:27" x14ac:dyDescent="0.35">
      <c r="A7916">
        <v>4466</v>
      </c>
      <c r="B7916" t="s">
        <v>10122</v>
      </c>
      <c r="C7916">
        <v>2012</v>
      </c>
      <c r="D7916" s="1">
        <v>41128</v>
      </c>
      <c r="E7916" s="1">
        <v>41132</v>
      </c>
      <c r="F7916" t="s">
        <v>23</v>
      </c>
      <c r="G7916" t="s">
        <v>156</v>
      </c>
      <c r="H7916" t="s">
        <v>157</v>
      </c>
      <c r="I7916" t="s">
        <v>26</v>
      </c>
      <c r="J7916" t="s">
        <v>27</v>
      </c>
      <c r="K7916" t="s">
        <v>3598</v>
      </c>
      <c r="L7916" t="s">
        <v>3599</v>
      </c>
      <c r="M7916">
        <v>83704</v>
      </c>
      <c r="N7916" t="s">
        <v>30</v>
      </c>
      <c r="O7916" t="s">
        <v>6601</v>
      </c>
      <c r="P7916" t="s">
        <v>32</v>
      </c>
      <c r="Q7916" t="s">
        <v>6552</v>
      </c>
      <c r="R7916" t="s">
        <v>6602</v>
      </c>
      <c r="S7916">
        <v>3.3040000000000003</v>
      </c>
      <c r="T7916">
        <v>1</v>
      </c>
      <c r="U7916">
        <v>0.2</v>
      </c>
      <c r="V7916">
        <v>1.1151</v>
      </c>
      <c r="W7916" t="s">
        <v>10948</v>
      </c>
      <c r="X7916" t="s">
        <v>10937</v>
      </c>
      <c r="Y7916">
        <v>8</v>
      </c>
      <c r="Z7916" t="s">
        <v>10954</v>
      </c>
      <c r="AA7916">
        <v>0.33749999999999997</v>
      </c>
    </row>
    <row r="7917" spans="1:27" x14ac:dyDescent="0.35">
      <c r="A7917">
        <v>4578</v>
      </c>
      <c r="B7917" t="s">
        <v>10123</v>
      </c>
      <c r="C7917">
        <v>2011</v>
      </c>
      <c r="D7917" s="1">
        <v>40644</v>
      </c>
      <c r="E7917" s="1">
        <v>40649</v>
      </c>
      <c r="F7917" t="s">
        <v>23</v>
      </c>
      <c r="G7917" t="s">
        <v>2791</v>
      </c>
      <c r="H7917" t="s">
        <v>2792</v>
      </c>
      <c r="I7917" t="s">
        <v>38</v>
      </c>
      <c r="J7917" t="s">
        <v>27</v>
      </c>
      <c r="K7917" t="s">
        <v>5120</v>
      </c>
      <c r="L7917" t="s">
        <v>3599</v>
      </c>
      <c r="M7917">
        <v>83501</v>
      </c>
      <c r="N7917" t="s">
        <v>30</v>
      </c>
      <c r="O7917" t="s">
        <v>10124</v>
      </c>
      <c r="P7917" t="s">
        <v>32</v>
      </c>
      <c r="Q7917" t="s">
        <v>6552</v>
      </c>
      <c r="R7917" t="s">
        <v>10125</v>
      </c>
      <c r="S7917">
        <v>9.5840000000000014</v>
      </c>
      <c r="T7917">
        <v>1</v>
      </c>
      <c r="U7917">
        <v>0.2</v>
      </c>
      <c r="V7917">
        <v>3.3543999999999996</v>
      </c>
      <c r="W7917" t="s">
        <v>10944</v>
      </c>
      <c r="X7917" t="s">
        <v>10942</v>
      </c>
      <c r="Y7917">
        <v>4</v>
      </c>
      <c r="Z7917" t="s">
        <v>10943</v>
      </c>
      <c r="AA7917">
        <v>0.34999999999999992</v>
      </c>
    </row>
    <row r="7918" spans="1:27" x14ac:dyDescent="0.35">
      <c r="A7918">
        <v>4609</v>
      </c>
      <c r="B7918" t="s">
        <v>4841</v>
      </c>
      <c r="C7918">
        <v>2012</v>
      </c>
      <c r="D7918" s="1">
        <v>41057</v>
      </c>
      <c r="E7918" s="1">
        <v>41062</v>
      </c>
      <c r="F7918" t="s">
        <v>23</v>
      </c>
      <c r="G7918" t="s">
        <v>1894</v>
      </c>
      <c r="H7918" t="s">
        <v>1895</v>
      </c>
      <c r="I7918" t="s">
        <v>38</v>
      </c>
      <c r="J7918" t="s">
        <v>27</v>
      </c>
      <c r="K7918" t="s">
        <v>3689</v>
      </c>
      <c r="L7918" t="s">
        <v>3741</v>
      </c>
      <c r="M7918">
        <v>14609</v>
      </c>
      <c r="N7918" t="s">
        <v>3728</v>
      </c>
      <c r="O7918" t="s">
        <v>6935</v>
      </c>
      <c r="P7918" t="s">
        <v>32</v>
      </c>
      <c r="Q7918" t="s">
        <v>6552</v>
      </c>
      <c r="R7918" t="s">
        <v>6936</v>
      </c>
      <c r="S7918">
        <v>6.0960000000000001</v>
      </c>
      <c r="T7918">
        <v>2</v>
      </c>
      <c r="U7918">
        <v>0.2</v>
      </c>
      <c r="V7918">
        <v>2.0573999999999995</v>
      </c>
      <c r="W7918" t="s">
        <v>10948</v>
      </c>
      <c r="X7918" t="s">
        <v>10942</v>
      </c>
      <c r="Y7918">
        <v>5</v>
      </c>
      <c r="Z7918" t="s">
        <v>10952</v>
      </c>
      <c r="AA7918">
        <v>0.33749999999999991</v>
      </c>
    </row>
    <row r="7919" spans="1:27" x14ac:dyDescent="0.35">
      <c r="A7919">
        <v>4677</v>
      </c>
      <c r="B7919" t="s">
        <v>5115</v>
      </c>
      <c r="C7919">
        <v>2011</v>
      </c>
      <c r="D7919" s="1">
        <v>40616</v>
      </c>
      <c r="E7919" s="1">
        <v>40621</v>
      </c>
      <c r="F7919" t="s">
        <v>23</v>
      </c>
      <c r="G7919" t="s">
        <v>887</v>
      </c>
      <c r="H7919" t="s">
        <v>888</v>
      </c>
      <c r="I7919" t="s">
        <v>38</v>
      </c>
      <c r="J7919" t="s">
        <v>27</v>
      </c>
      <c r="K7919" t="s">
        <v>5116</v>
      </c>
      <c r="L7919" t="s">
        <v>3465</v>
      </c>
      <c r="M7919">
        <v>84321</v>
      </c>
      <c r="N7919" t="s">
        <v>30</v>
      </c>
      <c r="O7919" t="s">
        <v>10118</v>
      </c>
      <c r="P7919" t="s">
        <v>32</v>
      </c>
      <c r="Q7919" t="s">
        <v>6552</v>
      </c>
      <c r="R7919" t="s">
        <v>10119</v>
      </c>
      <c r="S7919">
        <v>33.088000000000001</v>
      </c>
      <c r="T7919">
        <v>4</v>
      </c>
      <c r="U7919">
        <v>0.2</v>
      </c>
      <c r="V7919">
        <v>11.167199999999999</v>
      </c>
      <c r="W7919" t="s">
        <v>10944</v>
      </c>
      <c r="X7919" t="s">
        <v>10950</v>
      </c>
      <c r="Y7919">
        <v>3</v>
      </c>
      <c r="Z7919" t="s">
        <v>10953</v>
      </c>
      <c r="AA7919">
        <v>0.33749999999999997</v>
      </c>
    </row>
    <row r="7920" spans="1:27" x14ac:dyDescent="0.35">
      <c r="A7920">
        <v>4681</v>
      </c>
      <c r="B7920" t="s">
        <v>5115</v>
      </c>
      <c r="C7920">
        <v>2011</v>
      </c>
      <c r="D7920" s="1">
        <v>40616</v>
      </c>
      <c r="E7920" s="1">
        <v>40621</v>
      </c>
      <c r="F7920" t="s">
        <v>23</v>
      </c>
      <c r="G7920" t="s">
        <v>887</v>
      </c>
      <c r="H7920" t="s">
        <v>888</v>
      </c>
      <c r="I7920" t="s">
        <v>38</v>
      </c>
      <c r="J7920" t="s">
        <v>27</v>
      </c>
      <c r="K7920" t="s">
        <v>5116</v>
      </c>
      <c r="L7920" t="s">
        <v>3465</v>
      </c>
      <c r="M7920">
        <v>84321</v>
      </c>
      <c r="N7920" t="s">
        <v>30</v>
      </c>
      <c r="O7920" t="s">
        <v>6932</v>
      </c>
      <c r="P7920" t="s">
        <v>32</v>
      </c>
      <c r="Q7920" t="s">
        <v>6552</v>
      </c>
      <c r="R7920" t="s">
        <v>6933</v>
      </c>
      <c r="S7920">
        <v>62.048000000000002</v>
      </c>
      <c r="T7920">
        <v>2</v>
      </c>
      <c r="U7920">
        <v>0.2</v>
      </c>
      <c r="V7920">
        <v>20.165599999999998</v>
      </c>
      <c r="W7920" t="s">
        <v>10944</v>
      </c>
      <c r="X7920" t="s">
        <v>10950</v>
      </c>
      <c r="Y7920">
        <v>3</v>
      </c>
      <c r="Z7920" t="s">
        <v>10953</v>
      </c>
      <c r="AA7920">
        <v>0.32499999999999996</v>
      </c>
    </row>
    <row r="7921" spans="1:27" x14ac:dyDescent="0.35">
      <c r="A7921">
        <v>4846</v>
      </c>
      <c r="B7921" t="s">
        <v>10126</v>
      </c>
      <c r="C7921">
        <v>2012</v>
      </c>
      <c r="D7921" s="1">
        <v>41113</v>
      </c>
      <c r="E7921" s="1">
        <v>41116</v>
      </c>
      <c r="F7921" t="s">
        <v>45</v>
      </c>
      <c r="G7921" t="s">
        <v>709</v>
      </c>
      <c r="H7921" t="s">
        <v>710</v>
      </c>
      <c r="I7921" t="s">
        <v>38</v>
      </c>
      <c r="J7921" t="s">
        <v>27</v>
      </c>
      <c r="K7921" t="s">
        <v>3689</v>
      </c>
      <c r="L7921" t="s">
        <v>3741</v>
      </c>
      <c r="M7921">
        <v>14609</v>
      </c>
      <c r="N7921" t="s">
        <v>3728</v>
      </c>
      <c r="O7921" t="s">
        <v>6599</v>
      </c>
      <c r="P7921" t="s">
        <v>32</v>
      </c>
      <c r="Q7921" t="s">
        <v>6552</v>
      </c>
      <c r="R7921" t="s">
        <v>6600</v>
      </c>
      <c r="S7921">
        <v>10.512</v>
      </c>
      <c r="T7921">
        <v>3</v>
      </c>
      <c r="U7921">
        <v>0.2</v>
      </c>
      <c r="V7921">
        <v>3.6791999999999998</v>
      </c>
      <c r="W7921" t="s">
        <v>10948</v>
      </c>
      <c r="X7921" t="s">
        <v>10937</v>
      </c>
      <c r="Y7921">
        <v>7</v>
      </c>
      <c r="Z7921" t="s">
        <v>10938</v>
      </c>
      <c r="AA7921">
        <v>0.35</v>
      </c>
    </row>
    <row r="7922" spans="1:27" x14ac:dyDescent="0.35">
      <c r="A7922">
        <v>5115</v>
      </c>
      <c r="B7922" t="s">
        <v>10127</v>
      </c>
      <c r="C7922">
        <v>2013</v>
      </c>
      <c r="D7922" s="1">
        <v>41596</v>
      </c>
      <c r="E7922" s="1">
        <v>41601</v>
      </c>
      <c r="F7922" t="s">
        <v>23</v>
      </c>
      <c r="G7922" t="s">
        <v>671</v>
      </c>
      <c r="H7922" t="s">
        <v>672</v>
      </c>
      <c r="I7922" t="s">
        <v>38</v>
      </c>
      <c r="J7922" t="s">
        <v>27</v>
      </c>
      <c r="K7922" t="s">
        <v>5743</v>
      </c>
      <c r="L7922" t="s">
        <v>4965</v>
      </c>
      <c r="M7922">
        <v>88220</v>
      </c>
      <c r="N7922" t="s">
        <v>30</v>
      </c>
      <c r="O7922" t="s">
        <v>10128</v>
      </c>
      <c r="P7922" t="s">
        <v>32</v>
      </c>
      <c r="Q7922" t="s">
        <v>6552</v>
      </c>
      <c r="R7922" t="s">
        <v>6720</v>
      </c>
      <c r="S7922">
        <v>10.776000000000002</v>
      </c>
      <c r="T7922">
        <v>3</v>
      </c>
      <c r="U7922">
        <v>0.2</v>
      </c>
      <c r="V7922">
        <v>3.3674999999999984</v>
      </c>
      <c r="W7922" t="s">
        <v>10936</v>
      </c>
      <c r="X7922" t="s">
        <v>10940</v>
      </c>
      <c r="Y7922">
        <v>11</v>
      </c>
      <c r="Z7922" t="s">
        <v>10947</v>
      </c>
      <c r="AA7922">
        <v>0.31249999999999978</v>
      </c>
    </row>
    <row r="7923" spans="1:27" x14ac:dyDescent="0.35">
      <c r="A7923">
        <v>5120</v>
      </c>
      <c r="B7923" t="s">
        <v>3930</v>
      </c>
      <c r="C7923">
        <v>2012</v>
      </c>
      <c r="D7923" s="1">
        <v>41178</v>
      </c>
      <c r="E7923" s="1">
        <v>41185</v>
      </c>
      <c r="F7923" t="s">
        <v>23</v>
      </c>
      <c r="G7923" t="s">
        <v>2989</v>
      </c>
      <c r="H7923" t="s">
        <v>2990</v>
      </c>
      <c r="I7923" t="s">
        <v>38</v>
      </c>
      <c r="J7923" t="s">
        <v>27</v>
      </c>
      <c r="K7923" t="s">
        <v>2834</v>
      </c>
      <c r="L7923" t="s">
        <v>3741</v>
      </c>
      <c r="M7923">
        <v>11572</v>
      </c>
      <c r="N7923" t="s">
        <v>3728</v>
      </c>
      <c r="O7923" t="s">
        <v>6840</v>
      </c>
      <c r="P7923" t="s">
        <v>32</v>
      </c>
      <c r="Q7923" t="s">
        <v>6552</v>
      </c>
      <c r="R7923" t="s">
        <v>6841</v>
      </c>
      <c r="S7923">
        <v>79.056000000000012</v>
      </c>
      <c r="T7923">
        <v>9</v>
      </c>
      <c r="U7923">
        <v>0.2</v>
      </c>
      <c r="V7923">
        <v>28.657800000000002</v>
      </c>
      <c r="W7923" t="s">
        <v>10948</v>
      </c>
      <c r="X7923" t="s">
        <v>10937</v>
      </c>
      <c r="Y7923">
        <v>9</v>
      </c>
      <c r="Z7923" t="s">
        <v>10949</v>
      </c>
      <c r="AA7923">
        <v>0.36249999999999999</v>
      </c>
    </row>
    <row r="7924" spans="1:27" x14ac:dyDescent="0.35">
      <c r="A7924">
        <v>5254</v>
      </c>
      <c r="B7924" t="s">
        <v>10129</v>
      </c>
      <c r="C7924">
        <v>2011</v>
      </c>
      <c r="D7924" s="1">
        <v>40609</v>
      </c>
      <c r="E7924" s="1">
        <v>40613</v>
      </c>
      <c r="F7924" t="s">
        <v>45</v>
      </c>
      <c r="G7924" t="s">
        <v>1611</v>
      </c>
      <c r="H7924" t="s">
        <v>1612</v>
      </c>
      <c r="I7924" t="s">
        <v>127</v>
      </c>
      <c r="J7924" t="s">
        <v>27</v>
      </c>
      <c r="K7924" t="s">
        <v>3677</v>
      </c>
      <c r="L7924" t="s">
        <v>3473</v>
      </c>
      <c r="M7924">
        <v>98198</v>
      </c>
      <c r="N7924" t="s">
        <v>30</v>
      </c>
      <c r="O7924" t="s">
        <v>6992</v>
      </c>
      <c r="P7924" t="s">
        <v>32</v>
      </c>
      <c r="Q7924" t="s">
        <v>6552</v>
      </c>
      <c r="R7924" t="s">
        <v>6993</v>
      </c>
      <c r="S7924">
        <v>107.64800000000001</v>
      </c>
      <c r="T7924">
        <v>2</v>
      </c>
      <c r="U7924">
        <v>0.2</v>
      </c>
      <c r="V7924">
        <v>33.639999999999986</v>
      </c>
      <c r="W7924" t="s">
        <v>10944</v>
      </c>
      <c r="X7924" t="s">
        <v>10950</v>
      </c>
      <c r="Y7924">
        <v>3</v>
      </c>
      <c r="Z7924" t="s">
        <v>10953</v>
      </c>
      <c r="AA7924">
        <v>0.31249999999999983</v>
      </c>
    </row>
    <row r="7925" spans="1:27" x14ac:dyDescent="0.35">
      <c r="A7925">
        <v>5412</v>
      </c>
      <c r="B7925" t="s">
        <v>5145</v>
      </c>
      <c r="C7925">
        <v>2014</v>
      </c>
      <c r="D7925" s="1">
        <v>41901</v>
      </c>
      <c r="E7925" s="1">
        <v>41905</v>
      </c>
      <c r="F7925" t="s">
        <v>23</v>
      </c>
      <c r="G7925" t="s">
        <v>2232</v>
      </c>
      <c r="H7925" t="s">
        <v>2233</v>
      </c>
      <c r="I7925" t="s">
        <v>38</v>
      </c>
      <c r="J7925" t="s">
        <v>27</v>
      </c>
      <c r="K7925" t="s">
        <v>5146</v>
      </c>
      <c r="L7925" t="s">
        <v>4965</v>
      </c>
      <c r="M7925">
        <v>88101</v>
      </c>
      <c r="N7925" t="s">
        <v>30</v>
      </c>
      <c r="O7925" t="s">
        <v>6724</v>
      </c>
      <c r="P7925" t="s">
        <v>32</v>
      </c>
      <c r="Q7925" t="s">
        <v>6552</v>
      </c>
      <c r="R7925" t="s">
        <v>6725</v>
      </c>
      <c r="S7925">
        <v>10.080000000000002</v>
      </c>
      <c r="T7925">
        <v>7</v>
      </c>
      <c r="U7925">
        <v>0.2</v>
      </c>
      <c r="V7925">
        <v>3.5279999999999996</v>
      </c>
      <c r="W7925" t="s">
        <v>10939</v>
      </c>
      <c r="X7925" t="s">
        <v>10937</v>
      </c>
      <c r="Y7925">
        <v>9</v>
      </c>
      <c r="Z7925" t="s">
        <v>10949</v>
      </c>
      <c r="AA7925">
        <v>0.34999999999999987</v>
      </c>
    </row>
    <row r="7926" spans="1:27" x14ac:dyDescent="0.35">
      <c r="A7926">
        <v>5589</v>
      </c>
      <c r="B7926" t="s">
        <v>10130</v>
      </c>
      <c r="C7926">
        <v>2011</v>
      </c>
      <c r="D7926" s="1">
        <v>40743</v>
      </c>
      <c r="E7926" s="1">
        <v>40748</v>
      </c>
      <c r="F7926" t="s">
        <v>23</v>
      </c>
      <c r="G7926" t="s">
        <v>3294</v>
      </c>
      <c r="H7926" t="s">
        <v>3295</v>
      </c>
      <c r="I7926" t="s">
        <v>127</v>
      </c>
      <c r="J7926" t="s">
        <v>27</v>
      </c>
      <c r="K7926" t="s">
        <v>3746</v>
      </c>
      <c r="L7926" t="s">
        <v>3747</v>
      </c>
      <c r="M7926">
        <v>59405</v>
      </c>
      <c r="N7926" t="s">
        <v>30</v>
      </c>
      <c r="O7926" t="s">
        <v>10131</v>
      </c>
      <c r="P7926" t="s">
        <v>32</v>
      </c>
      <c r="Q7926" t="s">
        <v>6552</v>
      </c>
      <c r="R7926" t="s">
        <v>10132</v>
      </c>
      <c r="S7926">
        <v>6.0960000000000001</v>
      </c>
      <c r="T7926">
        <v>2</v>
      </c>
      <c r="U7926">
        <v>0.2</v>
      </c>
      <c r="V7926">
        <v>2.2098</v>
      </c>
      <c r="W7926" t="s">
        <v>10944</v>
      </c>
      <c r="X7926" t="s">
        <v>10937</v>
      </c>
      <c r="Y7926">
        <v>7</v>
      </c>
      <c r="Z7926" t="s">
        <v>10938</v>
      </c>
      <c r="AA7926">
        <v>0.36249999999999999</v>
      </c>
    </row>
    <row r="7927" spans="1:27" x14ac:dyDescent="0.35">
      <c r="A7927">
        <v>5777</v>
      </c>
      <c r="B7927" t="s">
        <v>10133</v>
      </c>
      <c r="C7927">
        <v>2013</v>
      </c>
      <c r="D7927" s="1">
        <v>41613</v>
      </c>
      <c r="E7927" s="1">
        <v>41617</v>
      </c>
      <c r="F7927" t="s">
        <v>23</v>
      </c>
      <c r="G7927" t="s">
        <v>3554</v>
      </c>
      <c r="H7927" t="s">
        <v>3555</v>
      </c>
      <c r="I7927" t="s">
        <v>38</v>
      </c>
      <c r="J7927" t="s">
        <v>27</v>
      </c>
      <c r="K7927" t="s">
        <v>4291</v>
      </c>
      <c r="L7927" t="s">
        <v>3741</v>
      </c>
      <c r="M7927">
        <v>13021</v>
      </c>
      <c r="N7927" t="s">
        <v>3728</v>
      </c>
      <c r="O7927" t="s">
        <v>6798</v>
      </c>
      <c r="P7927" t="s">
        <v>32</v>
      </c>
      <c r="Q7927" t="s">
        <v>6552</v>
      </c>
      <c r="R7927" t="s">
        <v>6799</v>
      </c>
      <c r="S7927">
        <v>15.528</v>
      </c>
      <c r="T7927">
        <v>3</v>
      </c>
      <c r="U7927">
        <v>0.2</v>
      </c>
      <c r="V7927">
        <v>5.8230000000000004</v>
      </c>
      <c r="W7927" t="s">
        <v>10936</v>
      </c>
      <c r="X7927" t="s">
        <v>10940</v>
      </c>
      <c r="Y7927">
        <v>12</v>
      </c>
      <c r="Z7927" t="s">
        <v>10941</v>
      </c>
      <c r="AA7927">
        <v>0.375</v>
      </c>
    </row>
    <row r="7928" spans="1:27" x14ac:dyDescent="0.35">
      <c r="A7928">
        <v>5817</v>
      </c>
      <c r="B7928" t="s">
        <v>4577</v>
      </c>
      <c r="C7928">
        <v>2011</v>
      </c>
      <c r="D7928" s="1">
        <v>40873</v>
      </c>
      <c r="E7928" s="1">
        <v>40873</v>
      </c>
      <c r="F7928" t="s">
        <v>234</v>
      </c>
      <c r="G7928" t="s">
        <v>624</v>
      </c>
      <c r="H7928" t="s">
        <v>625</v>
      </c>
      <c r="I7928" t="s">
        <v>38</v>
      </c>
      <c r="J7928" t="s">
        <v>27</v>
      </c>
      <c r="K7928" t="s">
        <v>4578</v>
      </c>
      <c r="L7928" t="s">
        <v>3741</v>
      </c>
      <c r="M7928">
        <v>13501</v>
      </c>
      <c r="N7928" t="s">
        <v>3728</v>
      </c>
      <c r="O7928" t="s">
        <v>6806</v>
      </c>
      <c r="P7928" t="s">
        <v>32</v>
      </c>
      <c r="Q7928" t="s">
        <v>6552</v>
      </c>
      <c r="R7928" t="s">
        <v>6807</v>
      </c>
      <c r="S7928">
        <v>12.912000000000001</v>
      </c>
      <c r="T7928">
        <v>3</v>
      </c>
      <c r="U7928">
        <v>0.2</v>
      </c>
      <c r="V7928">
        <v>4.6806000000000001</v>
      </c>
      <c r="W7928" t="s">
        <v>10944</v>
      </c>
      <c r="X7928" t="s">
        <v>10940</v>
      </c>
      <c r="Y7928">
        <v>11</v>
      </c>
      <c r="Z7928" t="s">
        <v>10947</v>
      </c>
      <c r="AA7928">
        <v>0.36249999999999999</v>
      </c>
    </row>
    <row r="7929" spans="1:27" x14ac:dyDescent="0.35">
      <c r="A7929">
        <v>5818</v>
      </c>
      <c r="B7929" t="s">
        <v>4577</v>
      </c>
      <c r="C7929">
        <v>2011</v>
      </c>
      <c r="D7929" s="1">
        <v>40873</v>
      </c>
      <c r="E7929" s="1">
        <v>40873</v>
      </c>
      <c r="F7929" t="s">
        <v>234</v>
      </c>
      <c r="G7929" t="s">
        <v>624</v>
      </c>
      <c r="H7929" t="s">
        <v>625</v>
      </c>
      <c r="I7929" t="s">
        <v>38</v>
      </c>
      <c r="J7929" t="s">
        <v>27</v>
      </c>
      <c r="K7929" t="s">
        <v>4578</v>
      </c>
      <c r="L7929" t="s">
        <v>3741</v>
      </c>
      <c r="M7929">
        <v>13501</v>
      </c>
      <c r="N7929" t="s">
        <v>3728</v>
      </c>
      <c r="O7929" t="s">
        <v>10134</v>
      </c>
      <c r="P7929" t="s">
        <v>32</v>
      </c>
      <c r="Q7929" t="s">
        <v>6552</v>
      </c>
      <c r="R7929" t="s">
        <v>10135</v>
      </c>
      <c r="S7929">
        <v>17.088000000000001</v>
      </c>
      <c r="T7929">
        <v>4</v>
      </c>
      <c r="U7929">
        <v>0.2</v>
      </c>
      <c r="V7929">
        <v>5.767199999999999</v>
      </c>
      <c r="W7929" t="s">
        <v>10944</v>
      </c>
      <c r="X7929" t="s">
        <v>10940</v>
      </c>
      <c r="Y7929">
        <v>11</v>
      </c>
      <c r="Z7929" t="s">
        <v>10947</v>
      </c>
      <c r="AA7929">
        <v>0.33749999999999991</v>
      </c>
    </row>
    <row r="7930" spans="1:27" x14ac:dyDescent="0.35">
      <c r="A7930">
        <v>6322</v>
      </c>
      <c r="B7930" t="s">
        <v>10136</v>
      </c>
      <c r="C7930">
        <v>2011</v>
      </c>
      <c r="D7930" s="1">
        <v>40829</v>
      </c>
      <c r="E7930" s="1">
        <v>40833</v>
      </c>
      <c r="F7930" t="s">
        <v>23</v>
      </c>
      <c r="G7930" t="s">
        <v>5635</v>
      </c>
      <c r="H7930" t="s">
        <v>5636</v>
      </c>
      <c r="I7930" t="s">
        <v>26</v>
      </c>
      <c r="J7930" t="s">
        <v>27</v>
      </c>
      <c r="K7930" t="s">
        <v>4654</v>
      </c>
      <c r="L7930" t="s">
        <v>3741</v>
      </c>
      <c r="M7930">
        <v>10550</v>
      </c>
      <c r="N7930" t="s">
        <v>3728</v>
      </c>
      <c r="O7930" t="s">
        <v>6735</v>
      </c>
      <c r="P7930" t="s">
        <v>32</v>
      </c>
      <c r="Q7930" t="s">
        <v>6552</v>
      </c>
      <c r="R7930" t="s">
        <v>6736</v>
      </c>
      <c r="S7930">
        <v>7.7520000000000007</v>
      </c>
      <c r="T7930">
        <v>3</v>
      </c>
      <c r="U7930">
        <v>0.2</v>
      </c>
      <c r="V7930">
        <v>2.8100999999999998</v>
      </c>
      <c r="W7930" t="s">
        <v>10944</v>
      </c>
      <c r="X7930" t="s">
        <v>10940</v>
      </c>
      <c r="Y7930">
        <v>10</v>
      </c>
      <c r="Z7930" t="s">
        <v>10945</v>
      </c>
      <c r="AA7930">
        <v>0.36249999999999993</v>
      </c>
    </row>
    <row r="7931" spans="1:27" x14ac:dyDescent="0.35">
      <c r="A7931">
        <v>6363</v>
      </c>
      <c r="B7931" t="s">
        <v>7225</v>
      </c>
      <c r="C7931">
        <v>2014</v>
      </c>
      <c r="D7931" s="1">
        <v>41965</v>
      </c>
      <c r="E7931" s="1">
        <v>41969</v>
      </c>
      <c r="F7931" t="s">
        <v>23</v>
      </c>
      <c r="G7931" t="s">
        <v>3178</v>
      </c>
      <c r="H7931" t="s">
        <v>3179</v>
      </c>
      <c r="I7931" t="s">
        <v>38</v>
      </c>
      <c r="J7931" t="s">
        <v>27</v>
      </c>
      <c r="K7931" t="s">
        <v>7226</v>
      </c>
      <c r="L7931" t="s">
        <v>3473</v>
      </c>
      <c r="M7931">
        <v>98059</v>
      </c>
      <c r="N7931" t="s">
        <v>30</v>
      </c>
      <c r="O7931" t="s">
        <v>6893</v>
      </c>
      <c r="P7931" t="s">
        <v>32</v>
      </c>
      <c r="Q7931" t="s">
        <v>6552</v>
      </c>
      <c r="R7931" t="s">
        <v>6894</v>
      </c>
      <c r="S7931">
        <v>150.80000000000001</v>
      </c>
      <c r="T7931">
        <v>5</v>
      </c>
      <c r="U7931">
        <v>0.2</v>
      </c>
      <c r="V7931">
        <v>56.55</v>
      </c>
      <c r="W7931" t="s">
        <v>10939</v>
      </c>
      <c r="X7931" t="s">
        <v>10940</v>
      </c>
      <c r="Y7931">
        <v>11</v>
      </c>
      <c r="Z7931" t="s">
        <v>10947</v>
      </c>
      <c r="AA7931">
        <v>0.37499999999999994</v>
      </c>
    </row>
    <row r="7932" spans="1:27" x14ac:dyDescent="0.35">
      <c r="A7932">
        <v>6535</v>
      </c>
      <c r="B7932" t="s">
        <v>7906</v>
      </c>
      <c r="C7932">
        <v>2011</v>
      </c>
      <c r="D7932" s="1">
        <v>40864</v>
      </c>
      <c r="E7932" s="1">
        <v>40869</v>
      </c>
      <c r="F7932" t="s">
        <v>23</v>
      </c>
      <c r="G7932" t="s">
        <v>1853</v>
      </c>
      <c r="H7932" t="s">
        <v>1854</v>
      </c>
      <c r="I7932" t="s">
        <v>38</v>
      </c>
      <c r="J7932" t="s">
        <v>27</v>
      </c>
      <c r="K7932" t="s">
        <v>4609</v>
      </c>
      <c r="L7932" t="s">
        <v>3741</v>
      </c>
      <c r="M7932">
        <v>14215</v>
      </c>
      <c r="N7932" t="s">
        <v>3728</v>
      </c>
      <c r="O7932" t="s">
        <v>6590</v>
      </c>
      <c r="P7932" t="s">
        <v>32</v>
      </c>
      <c r="Q7932" t="s">
        <v>6552</v>
      </c>
      <c r="R7932" t="s">
        <v>6591</v>
      </c>
      <c r="S7932">
        <v>2152.7760000000003</v>
      </c>
      <c r="T7932">
        <v>3</v>
      </c>
      <c r="U7932">
        <v>0.2</v>
      </c>
      <c r="V7932">
        <v>726.56189999999981</v>
      </c>
      <c r="W7932" t="s">
        <v>10944</v>
      </c>
      <c r="X7932" t="s">
        <v>10940</v>
      </c>
      <c r="Y7932">
        <v>11</v>
      </c>
      <c r="Z7932" t="s">
        <v>10947</v>
      </c>
      <c r="AA7932">
        <v>0.33749999999999986</v>
      </c>
    </row>
    <row r="7933" spans="1:27" x14ac:dyDescent="0.35">
      <c r="A7933">
        <v>6807</v>
      </c>
      <c r="B7933" t="s">
        <v>10137</v>
      </c>
      <c r="C7933">
        <v>2014</v>
      </c>
      <c r="D7933" s="1">
        <v>41999</v>
      </c>
      <c r="E7933" s="1">
        <v>42003</v>
      </c>
      <c r="F7933" t="s">
        <v>23</v>
      </c>
      <c r="G7933" t="s">
        <v>5162</v>
      </c>
      <c r="H7933" t="s">
        <v>5163</v>
      </c>
      <c r="I7933" t="s">
        <v>26</v>
      </c>
      <c r="J7933" t="s">
        <v>27</v>
      </c>
      <c r="K7933" t="s">
        <v>3784</v>
      </c>
      <c r="L7933" t="s">
        <v>3473</v>
      </c>
      <c r="M7933">
        <v>98208</v>
      </c>
      <c r="N7933" t="s">
        <v>30</v>
      </c>
      <c r="O7933" t="s">
        <v>6587</v>
      </c>
      <c r="P7933" t="s">
        <v>32</v>
      </c>
      <c r="Q7933" t="s">
        <v>6552</v>
      </c>
      <c r="R7933" t="s">
        <v>6588</v>
      </c>
      <c r="S7933">
        <v>3.8560000000000003</v>
      </c>
      <c r="T7933">
        <v>1</v>
      </c>
      <c r="U7933">
        <v>0.2</v>
      </c>
      <c r="V7933">
        <v>1.3978000000000002</v>
      </c>
      <c r="W7933" t="s">
        <v>10939</v>
      </c>
      <c r="X7933" t="s">
        <v>10940</v>
      </c>
      <c r="Y7933">
        <v>12</v>
      </c>
      <c r="Z7933" t="s">
        <v>10941</v>
      </c>
      <c r="AA7933">
        <v>0.36249999999999999</v>
      </c>
    </row>
    <row r="7934" spans="1:27" x14ac:dyDescent="0.35">
      <c r="A7934">
        <v>7062</v>
      </c>
      <c r="B7934" t="s">
        <v>10138</v>
      </c>
      <c r="C7934">
        <v>2012</v>
      </c>
      <c r="D7934" s="1">
        <v>40942</v>
      </c>
      <c r="E7934" s="1">
        <v>40944</v>
      </c>
      <c r="F7934" t="s">
        <v>45</v>
      </c>
      <c r="G7934" t="s">
        <v>3443</v>
      </c>
      <c r="H7934" t="s">
        <v>3444</v>
      </c>
      <c r="I7934" t="s">
        <v>26</v>
      </c>
      <c r="J7934" t="s">
        <v>27</v>
      </c>
      <c r="K7934" t="s">
        <v>5704</v>
      </c>
      <c r="L7934" t="s">
        <v>3465</v>
      </c>
      <c r="M7934">
        <v>84062</v>
      </c>
      <c r="N7934" t="s">
        <v>30</v>
      </c>
      <c r="O7934" t="s">
        <v>6769</v>
      </c>
      <c r="P7934" t="s">
        <v>32</v>
      </c>
      <c r="Q7934" t="s">
        <v>6552</v>
      </c>
      <c r="R7934" t="s">
        <v>6770</v>
      </c>
      <c r="S7934">
        <v>12.144</v>
      </c>
      <c r="T7934">
        <v>3</v>
      </c>
      <c r="U7934">
        <v>0.2</v>
      </c>
      <c r="V7934">
        <v>4.0985999999999994</v>
      </c>
      <c r="W7934" t="s">
        <v>10948</v>
      </c>
      <c r="X7934" t="s">
        <v>10950</v>
      </c>
      <c r="Y7934">
        <v>2</v>
      </c>
      <c r="Z7934" t="s">
        <v>10955</v>
      </c>
      <c r="AA7934">
        <v>0.33749999999999997</v>
      </c>
    </row>
    <row r="7935" spans="1:27" x14ac:dyDescent="0.35">
      <c r="A7935">
        <v>7116</v>
      </c>
      <c r="B7935" t="s">
        <v>3662</v>
      </c>
      <c r="C7935">
        <v>2013</v>
      </c>
      <c r="D7935" s="1">
        <v>41400</v>
      </c>
      <c r="E7935" s="1">
        <v>41401</v>
      </c>
      <c r="F7935" t="s">
        <v>56</v>
      </c>
      <c r="G7935" t="s">
        <v>1608</v>
      </c>
      <c r="H7935" t="s">
        <v>1609</v>
      </c>
      <c r="I7935" t="s">
        <v>26</v>
      </c>
      <c r="J7935" t="s">
        <v>27</v>
      </c>
      <c r="K7935" t="s">
        <v>3602</v>
      </c>
      <c r="L7935" t="s">
        <v>3527</v>
      </c>
      <c r="M7935">
        <v>89015</v>
      </c>
      <c r="N7935" t="s">
        <v>30</v>
      </c>
      <c r="O7935" t="s">
        <v>6617</v>
      </c>
      <c r="P7935" t="s">
        <v>32</v>
      </c>
      <c r="Q7935" t="s">
        <v>6552</v>
      </c>
      <c r="R7935" t="s">
        <v>6618</v>
      </c>
      <c r="S7935">
        <v>5.7280000000000006</v>
      </c>
      <c r="T7935">
        <v>2</v>
      </c>
      <c r="U7935">
        <v>0.2</v>
      </c>
      <c r="V7935">
        <v>2.0047999999999995</v>
      </c>
      <c r="W7935" t="s">
        <v>10936</v>
      </c>
      <c r="X7935" t="s">
        <v>10942</v>
      </c>
      <c r="Y7935">
        <v>5</v>
      </c>
      <c r="Z7935" t="s">
        <v>10952</v>
      </c>
      <c r="AA7935">
        <v>0.34999999999999987</v>
      </c>
    </row>
    <row r="7936" spans="1:27" x14ac:dyDescent="0.35">
      <c r="A7936">
        <v>7165</v>
      </c>
      <c r="B7936" t="s">
        <v>6434</v>
      </c>
      <c r="C7936">
        <v>2011</v>
      </c>
      <c r="D7936" s="1">
        <v>40655</v>
      </c>
      <c r="E7936" s="1">
        <v>40657</v>
      </c>
      <c r="F7936" t="s">
        <v>45</v>
      </c>
      <c r="G7936" t="s">
        <v>1101</v>
      </c>
      <c r="H7936" t="s">
        <v>1102</v>
      </c>
      <c r="I7936" t="s">
        <v>26</v>
      </c>
      <c r="J7936" t="s">
        <v>27</v>
      </c>
      <c r="K7936" t="s">
        <v>4913</v>
      </c>
      <c r="L7936" t="s">
        <v>3741</v>
      </c>
      <c r="M7936">
        <v>12180</v>
      </c>
      <c r="N7936" t="s">
        <v>3728</v>
      </c>
      <c r="O7936" t="s">
        <v>6601</v>
      </c>
      <c r="P7936" t="s">
        <v>32</v>
      </c>
      <c r="Q7936" t="s">
        <v>6552</v>
      </c>
      <c r="R7936" t="s">
        <v>6602</v>
      </c>
      <c r="S7936">
        <v>9.9120000000000008</v>
      </c>
      <c r="T7936">
        <v>3</v>
      </c>
      <c r="U7936">
        <v>0.2</v>
      </c>
      <c r="V7936">
        <v>3.3452999999999995</v>
      </c>
      <c r="W7936" t="s">
        <v>10944</v>
      </c>
      <c r="X7936" t="s">
        <v>10942</v>
      </c>
      <c r="Y7936">
        <v>4</v>
      </c>
      <c r="Z7936" t="s">
        <v>10943</v>
      </c>
      <c r="AA7936">
        <v>0.33749999999999991</v>
      </c>
    </row>
    <row r="7937" spans="1:27" x14ac:dyDescent="0.35">
      <c r="A7937">
        <v>7327</v>
      </c>
      <c r="B7937" t="s">
        <v>6226</v>
      </c>
      <c r="C7937">
        <v>2014</v>
      </c>
      <c r="D7937" s="1">
        <v>41954</v>
      </c>
      <c r="E7937" s="1">
        <v>41961</v>
      </c>
      <c r="F7937" t="s">
        <v>23</v>
      </c>
      <c r="G7937" t="s">
        <v>1452</v>
      </c>
      <c r="H7937" t="s">
        <v>1453</v>
      </c>
      <c r="I7937" t="s">
        <v>38</v>
      </c>
      <c r="J7937" t="s">
        <v>27</v>
      </c>
      <c r="K7937" t="s">
        <v>5796</v>
      </c>
      <c r="L7937" t="s">
        <v>3473</v>
      </c>
      <c r="M7937">
        <v>99301</v>
      </c>
      <c r="N7937" t="s">
        <v>30</v>
      </c>
      <c r="O7937" t="s">
        <v>6562</v>
      </c>
      <c r="P7937" t="s">
        <v>32</v>
      </c>
      <c r="Q7937" t="s">
        <v>6552</v>
      </c>
      <c r="R7937" t="s">
        <v>6563</v>
      </c>
      <c r="S7937">
        <v>28.792000000000002</v>
      </c>
      <c r="T7937">
        <v>1</v>
      </c>
      <c r="U7937">
        <v>0.2</v>
      </c>
      <c r="V7937">
        <v>10.077200000000001</v>
      </c>
      <c r="W7937" t="s">
        <v>10939</v>
      </c>
      <c r="X7937" t="s">
        <v>10940</v>
      </c>
      <c r="Y7937">
        <v>11</v>
      </c>
      <c r="Z7937" t="s">
        <v>10947</v>
      </c>
      <c r="AA7937">
        <v>0.35000000000000003</v>
      </c>
    </row>
    <row r="7938" spans="1:27" x14ac:dyDescent="0.35">
      <c r="A7938">
        <v>7618</v>
      </c>
      <c r="B7938" t="s">
        <v>7253</v>
      </c>
      <c r="C7938">
        <v>2013</v>
      </c>
      <c r="D7938" s="1">
        <v>41619</v>
      </c>
      <c r="E7938" s="1">
        <v>41625</v>
      </c>
      <c r="F7938" t="s">
        <v>23</v>
      </c>
      <c r="G7938" t="s">
        <v>5650</v>
      </c>
      <c r="H7938" t="s">
        <v>5651</v>
      </c>
      <c r="I7938" t="s">
        <v>38</v>
      </c>
      <c r="J7938" t="s">
        <v>27</v>
      </c>
      <c r="K7938" t="s">
        <v>5385</v>
      </c>
      <c r="L7938" t="s">
        <v>3741</v>
      </c>
      <c r="M7938">
        <v>13601</v>
      </c>
      <c r="N7938" t="s">
        <v>3728</v>
      </c>
      <c r="O7938" t="s">
        <v>6866</v>
      </c>
      <c r="P7938" t="s">
        <v>32</v>
      </c>
      <c r="Q7938" t="s">
        <v>6552</v>
      </c>
      <c r="R7938" t="s">
        <v>6867</v>
      </c>
      <c r="S7938">
        <v>679.96</v>
      </c>
      <c r="T7938">
        <v>5</v>
      </c>
      <c r="U7938">
        <v>0.2</v>
      </c>
      <c r="V7938">
        <v>220.98699999999997</v>
      </c>
      <c r="W7938" t="s">
        <v>10936</v>
      </c>
      <c r="X7938" t="s">
        <v>10940</v>
      </c>
      <c r="Y7938">
        <v>12</v>
      </c>
      <c r="Z7938" t="s">
        <v>10941</v>
      </c>
      <c r="AA7938">
        <v>0.32499999999999996</v>
      </c>
    </row>
    <row r="7939" spans="1:27" x14ac:dyDescent="0.35">
      <c r="A7939">
        <v>7685</v>
      </c>
      <c r="B7939" t="s">
        <v>4877</v>
      </c>
      <c r="C7939">
        <v>2012</v>
      </c>
      <c r="D7939" s="1">
        <v>40953</v>
      </c>
      <c r="E7939" s="1">
        <v>40960</v>
      </c>
      <c r="F7939" t="s">
        <v>23</v>
      </c>
      <c r="G7939" t="s">
        <v>386</v>
      </c>
      <c r="H7939" t="s">
        <v>387</v>
      </c>
      <c r="I7939" t="s">
        <v>38</v>
      </c>
      <c r="J7939" t="s">
        <v>27</v>
      </c>
      <c r="K7939" t="s">
        <v>3689</v>
      </c>
      <c r="L7939" t="s">
        <v>3741</v>
      </c>
      <c r="M7939">
        <v>14609</v>
      </c>
      <c r="N7939" t="s">
        <v>3728</v>
      </c>
      <c r="O7939" t="s">
        <v>7005</v>
      </c>
      <c r="P7939" t="s">
        <v>32</v>
      </c>
      <c r="Q7939" t="s">
        <v>6552</v>
      </c>
      <c r="R7939" t="s">
        <v>7006</v>
      </c>
      <c r="S7939">
        <v>26.423999999999999</v>
      </c>
      <c r="T7939">
        <v>9</v>
      </c>
      <c r="U7939">
        <v>0.2</v>
      </c>
      <c r="V7939">
        <v>9.5786999999999995</v>
      </c>
      <c r="W7939" t="s">
        <v>10948</v>
      </c>
      <c r="X7939" t="s">
        <v>10950</v>
      </c>
      <c r="Y7939">
        <v>2</v>
      </c>
      <c r="Z7939" t="s">
        <v>10955</v>
      </c>
      <c r="AA7939">
        <v>0.36249999999999999</v>
      </c>
    </row>
    <row r="7940" spans="1:27" x14ac:dyDescent="0.35">
      <c r="A7940">
        <v>7819</v>
      </c>
      <c r="B7940" t="s">
        <v>5992</v>
      </c>
      <c r="C7940">
        <v>2013</v>
      </c>
      <c r="D7940" s="1">
        <v>41569</v>
      </c>
      <c r="E7940" s="1">
        <v>41574</v>
      </c>
      <c r="F7940" t="s">
        <v>45</v>
      </c>
      <c r="G7940" t="s">
        <v>2080</v>
      </c>
      <c r="H7940" t="s">
        <v>2081</v>
      </c>
      <c r="I7940" t="s">
        <v>127</v>
      </c>
      <c r="J7940" t="s">
        <v>27</v>
      </c>
      <c r="K7940" t="s">
        <v>3526</v>
      </c>
      <c r="L7940" t="s">
        <v>3527</v>
      </c>
      <c r="M7940">
        <v>89031</v>
      </c>
      <c r="N7940" t="s">
        <v>30</v>
      </c>
      <c r="O7940" t="s">
        <v>6884</v>
      </c>
      <c r="P7940" t="s">
        <v>32</v>
      </c>
      <c r="Q7940" t="s">
        <v>6552</v>
      </c>
      <c r="R7940" t="s">
        <v>6885</v>
      </c>
      <c r="S7940">
        <v>4535.9760000000006</v>
      </c>
      <c r="T7940">
        <v>3</v>
      </c>
      <c r="U7940">
        <v>0.2</v>
      </c>
      <c r="V7940">
        <v>1644.2912999999999</v>
      </c>
      <c r="W7940" t="s">
        <v>10936</v>
      </c>
      <c r="X7940" t="s">
        <v>10940</v>
      </c>
      <c r="Y7940">
        <v>10</v>
      </c>
      <c r="Z7940" t="s">
        <v>10945</v>
      </c>
      <c r="AA7940">
        <v>0.36249999999999993</v>
      </c>
    </row>
    <row r="7941" spans="1:27" x14ac:dyDescent="0.35">
      <c r="A7941">
        <v>8045</v>
      </c>
      <c r="B7941" t="s">
        <v>10139</v>
      </c>
      <c r="C7941">
        <v>2014</v>
      </c>
      <c r="D7941" s="1">
        <v>41898</v>
      </c>
      <c r="E7941" s="1">
        <v>41900</v>
      </c>
      <c r="F7941" t="s">
        <v>45</v>
      </c>
      <c r="G7941" t="s">
        <v>4396</v>
      </c>
      <c r="H7941" t="s">
        <v>4397</v>
      </c>
      <c r="I7941" t="s">
        <v>38</v>
      </c>
      <c r="J7941" t="s">
        <v>27</v>
      </c>
      <c r="K7941" t="s">
        <v>7094</v>
      </c>
      <c r="L7941" t="s">
        <v>3465</v>
      </c>
      <c r="M7941">
        <v>84106</v>
      </c>
      <c r="N7941" t="s">
        <v>30</v>
      </c>
      <c r="O7941" t="s">
        <v>10140</v>
      </c>
      <c r="P7941" t="s">
        <v>32</v>
      </c>
      <c r="Q7941" t="s">
        <v>6552</v>
      </c>
      <c r="R7941" t="s">
        <v>10141</v>
      </c>
      <c r="S7941">
        <v>295.05599999999998</v>
      </c>
      <c r="T7941">
        <v>9</v>
      </c>
      <c r="U7941">
        <v>0.2</v>
      </c>
      <c r="V7941">
        <v>106.95779999999998</v>
      </c>
      <c r="W7941" t="s">
        <v>10939</v>
      </c>
      <c r="X7941" t="s">
        <v>10937</v>
      </c>
      <c r="Y7941">
        <v>9</v>
      </c>
      <c r="Z7941" t="s">
        <v>10949</v>
      </c>
      <c r="AA7941">
        <v>0.36249999999999993</v>
      </c>
    </row>
    <row r="7942" spans="1:27" x14ac:dyDescent="0.35">
      <c r="A7942">
        <v>8062</v>
      </c>
      <c r="B7942" t="s">
        <v>7259</v>
      </c>
      <c r="C7942">
        <v>2012</v>
      </c>
      <c r="D7942" s="1">
        <v>41172</v>
      </c>
      <c r="E7942" s="1">
        <v>41178</v>
      </c>
      <c r="F7942" t="s">
        <v>23</v>
      </c>
      <c r="G7942" t="s">
        <v>3999</v>
      </c>
      <c r="H7942" t="s">
        <v>4000</v>
      </c>
      <c r="I7942" t="s">
        <v>26</v>
      </c>
      <c r="J7942" t="s">
        <v>27</v>
      </c>
      <c r="K7942" t="s">
        <v>3013</v>
      </c>
      <c r="L7942" t="s">
        <v>3741</v>
      </c>
      <c r="M7942">
        <v>11561</v>
      </c>
      <c r="N7942" t="s">
        <v>3728</v>
      </c>
      <c r="O7942" t="s">
        <v>10142</v>
      </c>
      <c r="P7942" t="s">
        <v>32</v>
      </c>
      <c r="Q7942" t="s">
        <v>6552</v>
      </c>
      <c r="R7942" t="s">
        <v>10143</v>
      </c>
      <c r="S7942">
        <v>24.448</v>
      </c>
      <c r="T7942">
        <v>2</v>
      </c>
      <c r="U7942">
        <v>0.2</v>
      </c>
      <c r="V7942">
        <v>8.8623999999999992</v>
      </c>
      <c r="W7942" t="s">
        <v>10948</v>
      </c>
      <c r="X7942" t="s">
        <v>10937</v>
      </c>
      <c r="Y7942">
        <v>9</v>
      </c>
      <c r="Z7942" t="s">
        <v>10949</v>
      </c>
      <c r="AA7942">
        <v>0.36249999999999993</v>
      </c>
    </row>
    <row r="7943" spans="1:27" x14ac:dyDescent="0.35">
      <c r="A7943">
        <v>8067</v>
      </c>
      <c r="B7943" t="s">
        <v>4618</v>
      </c>
      <c r="C7943">
        <v>2013</v>
      </c>
      <c r="D7943" s="1">
        <v>41586</v>
      </c>
      <c r="E7943" s="1">
        <v>41588</v>
      </c>
      <c r="F7943" t="s">
        <v>56</v>
      </c>
      <c r="G7943" t="s">
        <v>2733</v>
      </c>
      <c r="H7943" t="s">
        <v>2734</v>
      </c>
      <c r="I7943" t="s">
        <v>38</v>
      </c>
      <c r="J7943" t="s">
        <v>27</v>
      </c>
      <c r="K7943" t="s">
        <v>3689</v>
      </c>
      <c r="L7943" t="s">
        <v>3741</v>
      </c>
      <c r="M7943">
        <v>14609</v>
      </c>
      <c r="N7943" t="s">
        <v>3728</v>
      </c>
      <c r="O7943" t="s">
        <v>6645</v>
      </c>
      <c r="P7943" t="s">
        <v>32</v>
      </c>
      <c r="Q7943" t="s">
        <v>6552</v>
      </c>
      <c r="R7943" t="s">
        <v>6646</v>
      </c>
      <c r="S7943">
        <v>276.78400000000005</v>
      </c>
      <c r="T7943">
        <v>2</v>
      </c>
      <c r="U7943">
        <v>0.2</v>
      </c>
      <c r="V7943">
        <v>89.954799999999992</v>
      </c>
      <c r="W7943" t="s">
        <v>10936</v>
      </c>
      <c r="X7943" t="s">
        <v>10940</v>
      </c>
      <c r="Y7943">
        <v>11</v>
      </c>
      <c r="Z7943" t="s">
        <v>10947</v>
      </c>
      <c r="AA7943">
        <v>0.3249999999999999</v>
      </c>
    </row>
    <row r="7944" spans="1:27" x14ac:dyDescent="0.35">
      <c r="A7944">
        <v>8437</v>
      </c>
      <c r="B7944" t="s">
        <v>10144</v>
      </c>
      <c r="C7944">
        <v>2012</v>
      </c>
      <c r="D7944" s="1">
        <v>41172</v>
      </c>
      <c r="E7944" s="1">
        <v>41178</v>
      </c>
      <c r="F7944" t="s">
        <v>23</v>
      </c>
      <c r="G7944" t="s">
        <v>1027</v>
      </c>
      <c r="H7944" t="s">
        <v>1028</v>
      </c>
      <c r="I7944" t="s">
        <v>38</v>
      </c>
      <c r="J7944" t="s">
        <v>27</v>
      </c>
      <c r="K7944" t="s">
        <v>3842</v>
      </c>
      <c r="L7944" t="s">
        <v>3527</v>
      </c>
      <c r="M7944">
        <v>89115</v>
      </c>
      <c r="N7944" t="s">
        <v>30</v>
      </c>
      <c r="O7944" t="s">
        <v>6711</v>
      </c>
      <c r="P7944" t="s">
        <v>32</v>
      </c>
      <c r="Q7944" t="s">
        <v>6552</v>
      </c>
      <c r="R7944" t="s">
        <v>6712</v>
      </c>
      <c r="S7944">
        <v>45.584000000000003</v>
      </c>
      <c r="T7944">
        <v>11</v>
      </c>
      <c r="U7944">
        <v>0.2</v>
      </c>
      <c r="V7944">
        <v>16.524199999999997</v>
      </c>
      <c r="W7944" t="s">
        <v>10948</v>
      </c>
      <c r="X7944" t="s">
        <v>10937</v>
      </c>
      <c r="Y7944">
        <v>9</v>
      </c>
      <c r="Z7944" t="s">
        <v>10949</v>
      </c>
      <c r="AA7944">
        <v>0.36249999999999993</v>
      </c>
    </row>
    <row r="7945" spans="1:27" x14ac:dyDescent="0.35">
      <c r="A7945">
        <v>8500</v>
      </c>
      <c r="B7945" t="s">
        <v>5246</v>
      </c>
      <c r="C7945">
        <v>2011</v>
      </c>
      <c r="D7945" s="1">
        <v>40607</v>
      </c>
      <c r="E7945" s="1">
        <v>40610</v>
      </c>
      <c r="F7945" t="s">
        <v>45</v>
      </c>
      <c r="G7945" t="s">
        <v>4975</v>
      </c>
      <c r="H7945" t="s">
        <v>4976</v>
      </c>
      <c r="I7945" t="s">
        <v>38</v>
      </c>
      <c r="J7945" t="s">
        <v>27</v>
      </c>
      <c r="K7945" t="s">
        <v>3758</v>
      </c>
      <c r="L7945" t="s">
        <v>3741</v>
      </c>
      <c r="M7945">
        <v>10701</v>
      </c>
      <c r="N7945" t="s">
        <v>3728</v>
      </c>
      <c r="O7945" t="s">
        <v>10118</v>
      </c>
      <c r="P7945" t="s">
        <v>32</v>
      </c>
      <c r="Q7945" t="s">
        <v>6552</v>
      </c>
      <c r="R7945" t="s">
        <v>10119</v>
      </c>
      <c r="S7945">
        <v>49.632000000000005</v>
      </c>
      <c r="T7945">
        <v>6</v>
      </c>
      <c r="U7945">
        <v>0.2</v>
      </c>
      <c r="V7945">
        <v>16.750799999999998</v>
      </c>
      <c r="W7945" t="s">
        <v>10944</v>
      </c>
      <c r="X7945" t="s">
        <v>10950</v>
      </c>
      <c r="Y7945">
        <v>3</v>
      </c>
      <c r="Z7945" t="s">
        <v>10953</v>
      </c>
      <c r="AA7945">
        <v>0.33749999999999991</v>
      </c>
    </row>
    <row r="7946" spans="1:27" x14ac:dyDescent="0.35">
      <c r="A7946">
        <v>8569</v>
      </c>
      <c r="B7946" t="s">
        <v>7923</v>
      </c>
      <c r="C7946">
        <v>2013</v>
      </c>
      <c r="D7946" s="1">
        <v>41615</v>
      </c>
      <c r="E7946" s="1">
        <v>41621</v>
      </c>
      <c r="F7946" t="s">
        <v>23</v>
      </c>
      <c r="G7946" t="s">
        <v>1324</v>
      </c>
      <c r="H7946" t="s">
        <v>1325</v>
      </c>
      <c r="I7946" t="s">
        <v>26</v>
      </c>
      <c r="J7946" t="s">
        <v>27</v>
      </c>
      <c r="K7946" t="s">
        <v>4832</v>
      </c>
      <c r="L7946" t="s">
        <v>3741</v>
      </c>
      <c r="M7946">
        <v>11550</v>
      </c>
      <c r="N7946" t="s">
        <v>3728</v>
      </c>
      <c r="O7946" t="s">
        <v>6645</v>
      </c>
      <c r="P7946" t="s">
        <v>32</v>
      </c>
      <c r="Q7946" t="s">
        <v>6552</v>
      </c>
      <c r="R7946" t="s">
        <v>6646</v>
      </c>
      <c r="S7946">
        <v>968.74400000000014</v>
      </c>
      <c r="T7946">
        <v>7</v>
      </c>
      <c r="U7946">
        <v>0.2</v>
      </c>
      <c r="V7946">
        <v>314.84180000000003</v>
      </c>
      <c r="W7946" t="s">
        <v>10936</v>
      </c>
      <c r="X7946" t="s">
        <v>10940</v>
      </c>
      <c r="Y7946">
        <v>12</v>
      </c>
      <c r="Z7946" t="s">
        <v>10941</v>
      </c>
      <c r="AA7946">
        <v>0.32500000000000001</v>
      </c>
    </row>
    <row r="7947" spans="1:27" x14ac:dyDescent="0.35">
      <c r="A7947">
        <v>8570</v>
      </c>
      <c r="B7947" t="s">
        <v>7923</v>
      </c>
      <c r="C7947">
        <v>2013</v>
      </c>
      <c r="D7947" s="1">
        <v>41615</v>
      </c>
      <c r="E7947" s="1">
        <v>41621</v>
      </c>
      <c r="F7947" t="s">
        <v>23</v>
      </c>
      <c r="G7947" t="s">
        <v>1324</v>
      </c>
      <c r="H7947" t="s">
        <v>1325</v>
      </c>
      <c r="I7947" t="s">
        <v>26</v>
      </c>
      <c r="J7947" t="s">
        <v>27</v>
      </c>
      <c r="K7947" t="s">
        <v>4832</v>
      </c>
      <c r="L7947" t="s">
        <v>3741</v>
      </c>
      <c r="M7947">
        <v>11550</v>
      </c>
      <c r="N7947" t="s">
        <v>3728</v>
      </c>
      <c r="O7947" t="s">
        <v>6693</v>
      </c>
      <c r="P7947" t="s">
        <v>32</v>
      </c>
      <c r="Q7947" t="s">
        <v>6552</v>
      </c>
      <c r="R7947" t="s">
        <v>6694</v>
      </c>
      <c r="S7947">
        <v>222.35199999999998</v>
      </c>
      <c r="T7947">
        <v>13</v>
      </c>
      <c r="U7947">
        <v>0.2</v>
      </c>
      <c r="V7947">
        <v>77.823200000000014</v>
      </c>
      <c r="W7947" t="s">
        <v>10936</v>
      </c>
      <c r="X7947" t="s">
        <v>10940</v>
      </c>
      <c r="Y7947">
        <v>12</v>
      </c>
      <c r="Z7947" t="s">
        <v>10941</v>
      </c>
      <c r="AA7947">
        <v>0.35000000000000009</v>
      </c>
    </row>
    <row r="7948" spans="1:27" x14ac:dyDescent="0.35">
      <c r="A7948">
        <v>8616</v>
      </c>
      <c r="B7948" t="s">
        <v>6374</v>
      </c>
      <c r="C7948">
        <v>2013</v>
      </c>
      <c r="D7948" s="1">
        <v>41528</v>
      </c>
      <c r="E7948" s="1">
        <v>41532</v>
      </c>
      <c r="F7948" t="s">
        <v>23</v>
      </c>
      <c r="G7948" t="s">
        <v>6375</v>
      </c>
      <c r="H7948" t="s">
        <v>6376</v>
      </c>
      <c r="I7948" t="s">
        <v>38</v>
      </c>
      <c r="J7948" t="s">
        <v>27</v>
      </c>
      <c r="K7948" t="s">
        <v>3491</v>
      </c>
      <c r="L7948" t="s">
        <v>3473</v>
      </c>
      <c r="M7948">
        <v>98026</v>
      </c>
      <c r="N7948" t="s">
        <v>30</v>
      </c>
      <c r="O7948" t="s">
        <v>6576</v>
      </c>
      <c r="P7948" t="s">
        <v>32</v>
      </c>
      <c r="Q7948" t="s">
        <v>6552</v>
      </c>
      <c r="R7948" t="s">
        <v>6577</v>
      </c>
      <c r="S7948">
        <v>14.256000000000002</v>
      </c>
      <c r="T7948">
        <v>3</v>
      </c>
      <c r="U7948">
        <v>0.2</v>
      </c>
      <c r="V7948">
        <v>4.4550000000000001</v>
      </c>
      <c r="W7948" t="s">
        <v>10936</v>
      </c>
      <c r="X7948" t="s">
        <v>10937</v>
      </c>
      <c r="Y7948">
        <v>9</v>
      </c>
      <c r="Z7948" t="s">
        <v>10949</v>
      </c>
      <c r="AA7948">
        <v>0.31249999999999994</v>
      </c>
    </row>
    <row r="7949" spans="1:27" x14ac:dyDescent="0.35">
      <c r="A7949">
        <v>8618</v>
      </c>
      <c r="B7949" t="s">
        <v>6374</v>
      </c>
      <c r="C7949">
        <v>2013</v>
      </c>
      <c r="D7949" s="1">
        <v>41528</v>
      </c>
      <c r="E7949" s="1">
        <v>41532</v>
      </c>
      <c r="F7949" t="s">
        <v>23</v>
      </c>
      <c r="G7949" t="s">
        <v>6375</v>
      </c>
      <c r="H7949" t="s">
        <v>6376</v>
      </c>
      <c r="I7949" t="s">
        <v>38</v>
      </c>
      <c r="J7949" t="s">
        <v>27</v>
      </c>
      <c r="K7949" t="s">
        <v>3491</v>
      </c>
      <c r="L7949" t="s">
        <v>3473</v>
      </c>
      <c r="M7949">
        <v>98026</v>
      </c>
      <c r="N7949" t="s">
        <v>30</v>
      </c>
      <c r="O7949" t="s">
        <v>6597</v>
      </c>
      <c r="P7949" t="s">
        <v>32</v>
      </c>
      <c r="Q7949" t="s">
        <v>6552</v>
      </c>
      <c r="R7949" t="s">
        <v>6598</v>
      </c>
      <c r="S7949">
        <v>39.624000000000009</v>
      </c>
      <c r="T7949">
        <v>3</v>
      </c>
      <c r="U7949">
        <v>0.2</v>
      </c>
      <c r="V7949">
        <v>13.868400000000001</v>
      </c>
      <c r="W7949" t="s">
        <v>10936</v>
      </c>
      <c r="X7949" t="s">
        <v>10937</v>
      </c>
      <c r="Y7949">
        <v>9</v>
      </c>
      <c r="Z7949" t="s">
        <v>10949</v>
      </c>
      <c r="AA7949">
        <v>0.34999999999999992</v>
      </c>
    </row>
    <row r="7950" spans="1:27" x14ac:dyDescent="0.35">
      <c r="A7950">
        <v>8783</v>
      </c>
      <c r="B7950" t="s">
        <v>3690</v>
      </c>
      <c r="C7950">
        <v>2013</v>
      </c>
      <c r="D7950" s="1">
        <v>41533</v>
      </c>
      <c r="E7950" s="1">
        <v>41538</v>
      </c>
      <c r="F7950" t="s">
        <v>23</v>
      </c>
      <c r="G7950" t="s">
        <v>1548</v>
      </c>
      <c r="H7950" t="s">
        <v>1549</v>
      </c>
      <c r="I7950" t="s">
        <v>26</v>
      </c>
      <c r="J7950" t="s">
        <v>27</v>
      </c>
      <c r="K7950" t="s">
        <v>3691</v>
      </c>
      <c r="L7950" t="s">
        <v>3599</v>
      </c>
      <c r="M7950">
        <v>83301</v>
      </c>
      <c r="N7950" t="s">
        <v>30</v>
      </c>
      <c r="O7950" t="s">
        <v>6880</v>
      </c>
      <c r="P7950" t="s">
        <v>32</v>
      </c>
      <c r="Q7950" t="s">
        <v>6552</v>
      </c>
      <c r="R7950" t="s">
        <v>6881</v>
      </c>
      <c r="S7950">
        <v>20.416</v>
      </c>
      <c r="T7950">
        <v>4</v>
      </c>
      <c r="U7950">
        <v>0.2</v>
      </c>
      <c r="V7950">
        <v>6.6351999999999984</v>
      </c>
      <c r="W7950" t="s">
        <v>10936</v>
      </c>
      <c r="X7950" t="s">
        <v>10937</v>
      </c>
      <c r="Y7950">
        <v>9</v>
      </c>
      <c r="Z7950" t="s">
        <v>10949</v>
      </c>
      <c r="AA7950">
        <v>0.3249999999999999</v>
      </c>
    </row>
    <row r="7951" spans="1:27" x14ac:dyDescent="0.35">
      <c r="A7951">
        <v>8806</v>
      </c>
      <c r="B7951" t="s">
        <v>10145</v>
      </c>
      <c r="C7951">
        <v>2014</v>
      </c>
      <c r="D7951" s="1">
        <v>41871</v>
      </c>
      <c r="E7951" s="1">
        <v>41875</v>
      </c>
      <c r="F7951" t="s">
        <v>23</v>
      </c>
      <c r="G7951" t="s">
        <v>776</v>
      </c>
      <c r="H7951" t="s">
        <v>777</v>
      </c>
      <c r="I7951" t="s">
        <v>38</v>
      </c>
      <c r="J7951" t="s">
        <v>27</v>
      </c>
      <c r="K7951" t="s">
        <v>7094</v>
      </c>
      <c r="L7951" t="s">
        <v>3465</v>
      </c>
      <c r="M7951">
        <v>84106</v>
      </c>
      <c r="N7951" t="s">
        <v>30</v>
      </c>
      <c r="O7951" t="s">
        <v>6918</v>
      </c>
      <c r="P7951" t="s">
        <v>32</v>
      </c>
      <c r="Q7951" t="s">
        <v>6552</v>
      </c>
      <c r="R7951" t="s">
        <v>6919</v>
      </c>
      <c r="S7951">
        <v>102.72</v>
      </c>
      <c r="T7951">
        <v>3</v>
      </c>
      <c r="U7951">
        <v>0.2</v>
      </c>
      <c r="V7951">
        <v>37.235999999999997</v>
      </c>
      <c r="W7951" t="s">
        <v>10939</v>
      </c>
      <c r="X7951" t="s">
        <v>10937</v>
      </c>
      <c r="Y7951">
        <v>8</v>
      </c>
      <c r="Z7951" t="s">
        <v>10954</v>
      </c>
      <c r="AA7951">
        <v>0.36249999999999999</v>
      </c>
    </row>
    <row r="7952" spans="1:27" x14ac:dyDescent="0.35">
      <c r="A7952">
        <v>8833</v>
      </c>
      <c r="B7952" t="s">
        <v>10146</v>
      </c>
      <c r="C7952">
        <v>2012</v>
      </c>
      <c r="D7952" s="1">
        <v>41082</v>
      </c>
      <c r="E7952" s="1">
        <v>41087</v>
      </c>
      <c r="F7952" t="s">
        <v>23</v>
      </c>
      <c r="G7952" t="s">
        <v>1632</v>
      </c>
      <c r="H7952" t="s">
        <v>1633</v>
      </c>
      <c r="I7952" t="s">
        <v>38</v>
      </c>
      <c r="J7952" t="s">
        <v>27</v>
      </c>
      <c r="K7952" t="s">
        <v>3689</v>
      </c>
      <c r="L7952" t="s">
        <v>3741</v>
      </c>
      <c r="M7952">
        <v>14609</v>
      </c>
      <c r="N7952" t="s">
        <v>3728</v>
      </c>
      <c r="O7952" t="s">
        <v>6990</v>
      </c>
      <c r="P7952" t="s">
        <v>32</v>
      </c>
      <c r="Q7952" t="s">
        <v>6552</v>
      </c>
      <c r="R7952" t="s">
        <v>6991</v>
      </c>
      <c r="S7952">
        <v>1217.568</v>
      </c>
      <c r="T7952">
        <v>2</v>
      </c>
      <c r="U7952">
        <v>0.2</v>
      </c>
      <c r="V7952">
        <v>456.58800000000002</v>
      </c>
      <c r="W7952" t="s">
        <v>10948</v>
      </c>
      <c r="X7952" t="s">
        <v>10942</v>
      </c>
      <c r="Y7952">
        <v>6</v>
      </c>
      <c r="Z7952" t="s">
        <v>10946</v>
      </c>
      <c r="AA7952">
        <v>0.375</v>
      </c>
    </row>
    <row r="7953" spans="1:27" x14ac:dyDescent="0.35">
      <c r="A7953">
        <v>8856</v>
      </c>
      <c r="B7953" t="s">
        <v>10147</v>
      </c>
      <c r="C7953">
        <v>2014</v>
      </c>
      <c r="D7953" s="1">
        <v>41998</v>
      </c>
      <c r="E7953" s="1">
        <v>42004</v>
      </c>
      <c r="F7953" t="s">
        <v>23</v>
      </c>
      <c r="G7953" t="s">
        <v>1324</v>
      </c>
      <c r="H7953" t="s">
        <v>1325</v>
      </c>
      <c r="I7953" t="s">
        <v>26</v>
      </c>
      <c r="J7953" t="s">
        <v>27</v>
      </c>
      <c r="K7953" t="s">
        <v>5507</v>
      </c>
      <c r="L7953" t="s">
        <v>3599</v>
      </c>
      <c r="M7953">
        <v>83642</v>
      </c>
      <c r="N7953" t="s">
        <v>30</v>
      </c>
      <c r="O7953" t="s">
        <v>6781</v>
      </c>
      <c r="P7953" t="s">
        <v>32</v>
      </c>
      <c r="Q7953" t="s">
        <v>6552</v>
      </c>
      <c r="R7953" t="s">
        <v>6782</v>
      </c>
      <c r="S7953">
        <v>21.312000000000005</v>
      </c>
      <c r="T7953">
        <v>3</v>
      </c>
      <c r="U7953">
        <v>0.2</v>
      </c>
      <c r="V7953">
        <v>7.9919999999999991</v>
      </c>
      <c r="W7953" t="s">
        <v>10939</v>
      </c>
      <c r="X7953" t="s">
        <v>10940</v>
      </c>
      <c r="Y7953">
        <v>12</v>
      </c>
      <c r="Z7953" t="s">
        <v>10941</v>
      </c>
      <c r="AA7953">
        <v>0.37499999999999989</v>
      </c>
    </row>
    <row r="7954" spans="1:27" x14ac:dyDescent="0.35">
      <c r="A7954">
        <v>9016</v>
      </c>
      <c r="B7954" t="s">
        <v>10148</v>
      </c>
      <c r="C7954">
        <v>2013</v>
      </c>
      <c r="D7954" s="1">
        <v>41626</v>
      </c>
      <c r="E7954" s="1">
        <v>41632</v>
      </c>
      <c r="F7954" t="s">
        <v>23</v>
      </c>
      <c r="G7954" t="s">
        <v>156</v>
      </c>
      <c r="H7954" t="s">
        <v>157</v>
      </c>
      <c r="I7954" t="s">
        <v>26</v>
      </c>
      <c r="J7954" t="s">
        <v>27</v>
      </c>
      <c r="K7954" t="s">
        <v>5743</v>
      </c>
      <c r="L7954" t="s">
        <v>4965</v>
      </c>
      <c r="M7954">
        <v>88220</v>
      </c>
      <c r="N7954" t="s">
        <v>30</v>
      </c>
      <c r="O7954" t="s">
        <v>6639</v>
      </c>
      <c r="P7954" t="s">
        <v>32</v>
      </c>
      <c r="Q7954" t="s">
        <v>6552</v>
      </c>
      <c r="R7954" t="s">
        <v>6640</v>
      </c>
      <c r="S7954">
        <v>13.488</v>
      </c>
      <c r="T7954">
        <v>2</v>
      </c>
      <c r="U7954">
        <v>0.2</v>
      </c>
      <c r="V7954">
        <v>4.3835999999999995</v>
      </c>
      <c r="W7954" t="s">
        <v>10936</v>
      </c>
      <c r="X7954" t="s">
        <v>10940</v>
      </c>
      <c r="Y7954">
        <v>12</v>
      </c>
      <c r="Z7954" t="s">
        <v>10941</v>
      </c>
      <c r="AA7954">
        <v>0.32499999999999996</v>
      </c>
    </row>
    <row r="7955" spans="1:27" x14ac:dyDescent="0.35">
      <c r="A7955">
        <v>9017</v>
      </c>
      <c r="B7955" t="s">
        <v>10148</v>
      </c>
      <c r="C7955">
        <v>2013</v>
      </c>
      <c r="D7955" s="1">
        <v>41626</v>
      </c>
      <c r="E7955" s="1">
        <v>41632</v>
      </c>
      <c r="F7955" t="s">
        <v>23</v>
      </c>
      <c r="G7955" t="s">
        <v>156</v>
      </c>
      <c r="H7955" t="s">
        <v>157</v>
      </c>
      <c r="I7955" t="s">
        <v>26</v>
      </c>
      <c r="J7955" t="s">
        <v>27</v>
      </c>
      <c r="K7955" t="s">
        <v>5743</v>
      </c>
      <c r="L7955" t="s">
        <v>4965</v>
      </c>
      <c r="M7955">
        <v>88220</v>
      </c>
      <c r="N7955" t="s">
        <v>30</v>
      </c>
      <c r="O7955" t="s">
        <v>6614</v>
      </c>
      <c r="P7955" t="s">
        <v>32</v>
      </c>
      <c r="Q7955" t="s">
        <v>6552</v>
      </c>
      <c r="R7955" t="s">
        <v>6615</v>
      </c>
      <c r="S7955">
        <v>11.416</v>
      </c>
      <c r="T7955">
        <v>1</v>
      </c>
      <c r="U7955">
        <v>0.2</v>
      </c>
      <c r="V7955">
        <v>3.8528999999999991</v>
      </c>
      <c r="W7955" t="s">
        <v>10936</v>
      </c>
      <c r="X7955" t="s">
        <v>10940</v>
      </c>
      <c r="Y7955">
        <v>12</v>
      </c>
      <c r="Z7955" t="s">
        <v>10941</v>
      </c>
      <c r="AA7955">
        <v>0.33749999999999991</v>
      </c>
    </row>
    <row r="7956" spans="1:27" x14ac:dyDescent="0.35">
      <c r="A7956">
        <v>9019</v>
      </c>
      <c r="B7956" t="s">
        <v>7276</v>
      </c>
      <c r="C7956">
        <v>2013</v>
      </c>
      <c r="D7956" s="1">
        <v>41360</v>
      </c>
      <c r="E7956" s="1">
        <v>41362</v>
      </c>
      <c r="F7956" t="s">
        <v>45</v>
      </c>
      <c r="G7956" t="s">
        <v>164</v>
      </c>
      <c r="H7956" t="s">
        <v>165</v>
      </c>
      <c r="I7956" t="s">
        <v>38</v>
      </c>
      <c r="J7956" t="s">
        <v>27</v>
      </c>
      <c r="K7956" t="s">
        <v>5414</v>
      </c>
      <c r="L7956" t="s">
        <v>3599</v>
      </c>
      <c r="M7956">
        <v>83201</v>
      </c>
      <c r="N7956" t="s">
        <v>30</v>
      </c>
      <c r="O7956" t="s">
        <v>6650</v>
      </c>
      <c r="P7956" t="s">
        <v>32</v>
      </c>
      <c r="Q7956" t="s">
        <v>6552</v>
      </c>
      <c r="R7956" t="s">
        <v>6651</v>
      </c>
      <c r="S7956">
        <v>17.04</v>
      </c>
      <c r="T7956">
        <v>3</v>
      </c>
      <c r="U7956">
        <v>0.2</v>
      </c>
      <c r="V7956">
        <v>5.5379999999999985</v>
      </c>
      <c r="W7956" t="s">
        <v>10936</v>
      </c>
      <c r="X7956" t="s">
        <v>10950</v>
      </c>
      <c r="Y7956">
        <v>3</v>
      </c>
      <c r="Z7956" t="s">
        <v>10953</v>
      </c>
      <c r="AA7956">
        <v>0.3249999999999999</v>
      </c>
    </row>
    <row r="7957" spans="1:27" x14ac:dyDescent="0.35">
      <c r="A7957">
        <v>9030</v>
      </c>
      <c r="B7957" t="s">
        <v>10149</v>
      </c>
      <c r="C7957">
        <v>2011</v>
      </c>
      <c r="D7957" s="1">
        <v>40742</v>
      </c>
      <c r="E7957" s="1">
        <v>40747</v>
      </c>
      <c r="F7957" t="s">
        <v>23</v>
      </c>
      <c r="G7957" t="s">
        <v>8823</v>
      </c>
      <c r="H7957" t="s">
        <v>8824</v>
      </c>
      <c r="I7957" t="s">
        <v>38</v>
      </c>
      <c r="J7957" t="s">
        <v>27</v>
      </c>
      <c r="K7957" t="s">
        <v>3740</v>
      </c>
      <c r="L7957" t="s">
        <v>3741</v>
      </c>
      <c r="M7957">
        <v>10801</v>
      </c>
      <c r="N7957" t="s">
        <v>3728</v>
      </c>
      <c r="O7957" t="s">
        <v>10150</v>
      </c>
      <c r="P7957" t="s">
        <v>32</v>
      </c>
      <c r="Q7957" t="s">
        <v>6552</v>
      </c>
      <c r="R7957" t="s">
        <v>10151</v>
      </c>
      <c r="S7957">
        <v>13.904</v>
      </c>
      <c r="T7957">
        <v>2</v>
      </c>
      <c r="U7957">
        <v>0.2</v>
      </c>
      <c r="V7957">
        <v>4.5187999999999997</v>
      </c>
      <c r="W7957" t="s">
        <v>10944</v>
      </c>
      <c r="X7957" t="s">
        <v>10937</v>
      </c>
      <c r="Y7957">
        <v>7</v>
      </c>
      <c r="Z7957" t="s">
        <v>10938</v>
      </c>
      <c r="AA7957">
        <v>0.32499999999999996</v>
      </c>
    </row>
    <row r="7958" spans="1:27" x14ac:dyDescent="0.35">
      <c r="A7958">
        <v>9143</v>
      </c>
      <c r="B7958" t="s">
        <v>6248</v>
      </c>
      <c r="C7958">
        <v>2014</v>
      </c>
      <c r="D7958" s="1">
        <v>41780</v>
      </c>
      <c r="E7958" s="1">
        <v>41786</v>
      </c>
      <c r="F7958" t="s">
        <v>23</v>
      </c>
      <c r="G7958" t="s">
        <v>2255</v>
      </c>
      <c r="H7958" t="s">
        <v>2256</v>
      </c>
      <c r="I7958" t="s">
        <v>38</v>
      </c>
      <c r="J7958" t="s">
        <v>27</v>
      </c>
      <c r="K7958" t="s">
        <v>3842</v>
      </c>
      <c r="L7958" t="s">
        <v>3527</v>
      </c>
      <c r="M7958">
        <v>89115</v>
      </c>
      <c r="N7958" t="s">
        <v>30</v>
      </c>
      <c r="O7958" t="s">
        <v>6711</v>
      </c>
      <c r="P7958" t="s">
        <v>32</v>
      </c>
      <c r="Q7958" t="s">
        <v>6552</v>
      </c>
      <c r="R7958" t="s">
        <v>6712</v>
      </c>
      <c r="S7958">
        <v>8.2880000000000003</v>
      </c>
      <c r="T7958">
        <v>2</v>
      </c>
      <c r="U7958">
        <v>0.2</v>
      </c>
      <c r="V7958">
        <v>3.0043999999999995</v>
      </c>
      <c r="W7958" t="s">
        <v>10939</v>
      </c>
      <c r="X7958" t="s">
        <v>10942</v>
      </c>
      <c r="Y7958">
        <v>5</v>
      </c>
      <c r="Z7958" t="s">
        <v>10952</v>
      </c>
      <c r="AA7958">
        <v>0.36249999999999993</v>
      </c>
    </row>
    <row r="7959" spans="1:27" x14ac:dyDescent="0.35">
      <c r="A7959">
        <v>9367</v>
      </c>
      <c r="B7959" t="s">
        <v>5882</v>
      </c>
      <c r="C7959">
        <v>2011</v>
      </c>
      <c r="D7959" s="1">
        <v>40702</v>
      </c>
      <c r="E7959" s="1">
        <v>40707</v>
      </c>
      <c r="F7959" t="s">
        <v>23</v>
      </c>
      <c r="G7959" t="s">
        <v>2255</v>
      </c>
      <c r="H7959" t="s">
        <v>2256</v>
      </c>
      <c r="I7959" t="s">
        <v>38</v>
      </c>
      <c r="J7959" t="s">
        <v>27</v>
      </c>
      <c r="K7959" t="s">
        <v>3013</v>
      </c>
      <c r="L7959" t="s">
        <v>3741</v>
      </c>
      <c r="M7959">
        <v>11561</v>
      </c>
      <c r="N7959" t="s">
        <v>3728</v>
      </c>
      <c r="O7959" t="s">
        <v>6888</v>
      </c>
      <c r="P7959" t="s">
        <v>32</v>
      </c>
      <c r="Q7959" t="s">
        <v>6552</v>
      </c>
      <c r="R7959" t="s">
        <v>6889</v>
      </c>
      <c r="S7959">
        <v>68.48</v>
      </c>
      <c r="T7959">
        <v>2</v>
      </c>
      <c r="U7959">
        <v>0.2</v>
      </c>
      <c r="V7959">
        <v>25.679999999999996</v>
      </c>
      <c r="W7959" t="s">
        <v>10944</v>
      </c>
      <c r="X7959" t="s">
        <v>10942</v>
      </c>
      <c r="Y7959">
        <v>6</v>
      </c>
      <c r="Z7959" t="s">
        <v>10946</v>
      </c>
      <c r="AA7959">
        <v>0.37499999999999994</v>
      </c>
    </row>
    <row r="7960" spans="1:27" x14ac:dyDescent="0.35">
      <c r="A7960">
        <v>9782</v>
      </c>
      <c r="B7960" t="s">
        <v>4905</v>
      </c>
      <c r="C7960">
        <v>2013</v>
      </c>
      <c r="D7960" s="1">
        <v>41532</v>
      </c>
      <c r="E7960" s="1">
        <v>41536</v>
      </c>
      <c r="F7960" t="s">
        <v>23</v>
      </c>
      <c r="G7960" t="s">
        <v>181</v>
      </c>
      <c r="H7960" t="s">
        <v>182</v>
      </c>
      <c r="I7960" t="s">
        <v>38</v>
      </c>
      <c r="J7960" t="s">
        <v>27</v>
      </c>
      <c r="K7960" t="s">
        <v>3013</v>
      </c>
      <c r="L7960" t="s">
        <v>3741</v>
      </c>
      <c r="M7960">
        <v>11561</v>
      </c>
      <c r="N7960" t="s">
        <v>3728</v>
      </c>
      <c r="O7960" t="s">
        <v>10152</v>
      </c>
      <c r="P7960" t="s">
        <v>32</v>
      </c>
      <c r="Q7960" t="s">
        <v>6552</v>
      </c>
      <c r="R7960" t="s">
        <v>10153</v>
      </c>
      <c r="S7960">
        <v>673.5680000000001</v>
      </c>
      <c r="T7960">
        <v>2</v>
      </c>
      <c r="U7960">
        <v>0.2</v>
      </c>
      <c r="V7960">
        <v>252.58799999999999</v>
      </c>
      <c r="W7960" t="s">
        <v>10936</v>
      </c>
      <c r="X7960" t="s">
        <v>10937</v>
      </c>
      <c r="Y7960">
        <v>9</v>
      </c>
      <c r="Z7960" t="s">
        <v>10949</v>
      </c>
      <c r="AA7960">
        <v>0.37499999999999994</v>
      </c>
    </row>
    <row r="7961" spans="1:27" x14ac:dyDescent="0.35">
      <c r="A7961">
        <v>14</v>
      </c>
      <c r="B7961" t="s">
        <v>10154</v>
      </c>
      <c r="C7961">
        <v>2013</v>
      </c>
      <c r="D7961" s="1">
        <v>41614</v>
      </c>
      <c r="E7961" s="1">
        <v>41619</v>
      </c>
      <c r="F7961" t="s">
        <v>23</v>
      </c>
      <c r="G7961" t="s">
        <v>2583</v>
      </c>
      <c r="H7961" t="s">
        <v>2584</v>
      </c>
      <c r="I7961" t="s">
        <v>38</v>
      </c>
      <c r="J7961" t="s">
        <v>27</v>
      </c>
      <c r="K7961" t="s">
        <v>3472</v>
      </c>
      <c r="L7961" t="s">
        <v>3473</v>
      </c>
      <c r="M7961">
        <v>98103</v>
      </c>
      <c r="N7961" t="s">
        <v>30</v>
      </c>
      <c r="O7961" t="s">
        <v>6866</v>
      </c>
      <c r="P7961" t="s">
        <v>32</v>
      </c>
      <c r="Q7961" t="s">
        <v>6552</v>
      </c>
      <c r="R7961" t="s">
        <v>6867</v>
      </c>
      <c r="S7961">
        <v>407.97600000000006</v>
      </c>
      <c r="T7961">
        <v>3</v>
      </c>
      <c r="U7961">
        <v>0.2</v>
      </c>
      <c r="V7961">
        <v>132.59219999999993</v>
      </c>
      <c r="W7961" t="s">
        <v>10936</v>
      </c>
      <c r="X7961" t="s">
        <v>10940</v>
      </c>
      <c r="Y7961">
        <v>12</v>
      </c>
      <c r="Z7961" t="s">
        <v>10941</v>
      </c>
      <c r="AA7961">
        <v>0.32499999999999979</v>
      </c>
    </row>
    <row r="7962" spans="1:27" x14ac:dyDescent="0.35">
      <c r="A7962">
        <v>164</v>
      </c>
      <c r="B7962" t="s">
        <v>10155</v>
      </c>
      <c r="C7962">
        <v>2013</v>
      </c>
      <c r="D7962" s="1">
        <v>41586</v>
      </c>
      <c r="E7962" s="1">
        <v>41590</v>
      </c>
      <c r="F7962" t="s">
        <v>23</v>
      </c>
      <c r="G7962" t="s">
        <v>2646</v>
      </c>
      <c r="H7962" t="s">
        <v>2647</v>
      </c>
      <c r="I7962" t="s">
        <v>38</v>
      </c>
      <c r="J7962" t="s">
        <v>27</v>
      </c>
      <c r="K7962" t="s">
        <v>3472</v>
      </c>
      <c r="L7962" t="s">
        <v>3473</v>
      </c>
      <c r="M7962">
        <v>98115</v>
      </c>
      <c r="N7962" t="s">
        <v>30</v>
      </c>
      <c r="O7962" t="s">
        <v>6963</v>
      </c>
      <c r="P7962" t="s">
        <v>32</v>
      </c>
      <c r="Q7962" t="s">
        <v>6552</v>
      </c>
      <c r="R7962" t="s">
        <v>6964</v>
      </c>
      <c r="S7962">
        <v>27.680000000000003</v>
      </c>
      <c r="T7962">
        <v>2</v>
      </c>
      <c r="U7962">
        <v>0.2</v>
      </c>
      <c r="V7962">
        <v>9.6879999999999988</v>
      </c>
      <c r="W7962" t="s">
        <v>10936</v>
      </c>
      <c r="X7962" t="s">
        <v>10940</v>
      </c>
      <c r="Y7962">
        <v>11</v>
      </c>
      <c r="Z7962" t="s">
        <v>10947</v>
      </c>
      <c r="AA7962">
        <v>0.34999999999999992</v>
      </c>
    </row>
    <row r="7963" spans="1:27" x14ac:dyDescent="0.35">
      <c r="A7963">
        <v>462</v>
      </c>
      <c r="B7963" t="s">
        <v>4920</v>
      </c>
      <c r="C7963">
        <v>2012</v>
      </c>
      <c r="D7963" s="1">
        <v>41258</v>
      </c>
      <c r="E7963" s="1">
        <v>41265</v>
      </c>
      <c r="F7963" t="s">
        <v>23</v>
      </c>
      <c r="G7963" t="s">
        <v>3162</v>
      </c>
      <c r="H7963" t="s">
        <v>3163</v>
      </c>
      <c r="I7963" t="s">
        <v>38</v>
      </c>
      <c r="J7963" t="s">
        <v>27</v>
      </c>
      <c r="K7963" t="s">
        <v>3472</v>
      </c>
      <c r="L7963" t="s">
        <v>3473</v>
      </c>
      <c r="M7963">
        <v>98115</v>
      </c>
      <c r="N7963" t="s">
        <v>30</v>
      </c>
      <c r="O7963" t="s">
        <v>10103</v>
      </c>
      <c r="P7963" t="s">
        <v>32</v>
      </c>
      <c r="Q7963" t="s">
        <v>6552</v>
      </c>
      <c r="R7963" t="s">
        <v>10104</v>
      </c>
      <c r="S7963">
        <v>51.311999999999998</v>
      </c>
      <c r="T7963">
        <v>3</v>
      </c>
      <c r="U7963">
        <v>0.2</v>
      </c>
      <c r="V7963">
        <v>18.600599999999996</v>
      </c>
      <c r="W7963" t="s">
        <v>10948</v>
      </c>
      <c r="X7963" t="s">
        <v>10940</v>
      </c>
      <c r="Y7963">
        <v>12</v>
      </c>
      <c r="Z7963" t="s">
        <v>10941</v>
      </c>
      <c r="AA7963">
        <v>0.36249999999999993</v>
      </c>
    </row>
    <row r="7964" spans="1:27" x14ac:dyDescent="0.35">
      <c r="A7964">
        <v>568</v>
      </c>
      <c r="B7964" t="s">
        <v>7034</v>
      </c>
      <c r="C7964">
        <v>2014</v>
      </c>
      <c r="D7964" s="1">
        <v>41914</v>
      </c>
      <c r="E7964" s="1">
        <v>41921</v>
      </c>
      <c r="F7964" t="s">
        <v>23</v>
      </c>
      <c r="G7964" t="s">
        <v>3712</v>
      </c>
      <c r="H7964" t="s">
        <v>3713</v>
      </c>
      <c r="I7964" t="s">
        <v>26</v>
      </c>
      <c r="J7964" t="s">
        <v>27</v>
      </c>
      <c r="K7964" t="s">
        <v>3472</v>
      </c>
      <c r="L7964" t="s">
        <v>3473</v>
      </c>
      <c r="M7964">
        <v>98105</v>
      </c>
      <c r="N7964" t="s">
        <v>30</v>
      </c>
      <c r="O7964" t="s">
        <v>6996</v>
      </c>
      <c r="P7964" t="s">
        <v>32</v>
      </c>
      <c r="Q7964" t="s">
        <v>6552</v>
      </c>
      <c r="R7964" t="s">
        <v>6997</v>
      </c>
      <c r="S7964">
        <v>81.088000000000008</v>
      </c>
      <c r="T7964">
        <v>7</v>
      </c>
      <c r="U7964">
        <v>0.2</v>
      </c>
      <c r="V7964">
        <v>27.3672</v>
      </c>
      <c r="W7964" t="s">
        <v>10939</v>
      </c>
      <c r="X7964" t="s">
        <v>10940</v>
      </c>
      <c r="Y7964">
        <v>10</v>
      </c>
      <c r="Z7964" t="s">
        <v>10945</v>
      </c>
      <c r="AA7964">
        <v>0.33749999999999997</v>
      </c>
    </row>
    <row r="7965" spans="1:27" x14ac:dyDescent="0.35">
      <c r="A7965">
        <v>716</v>
      </c>
      <c r="B7965" t="s">
        <v>10156</v>
      </c>
      <c r="C7965">
        <v>2011</v>
      </c>
      <c r="D7965" s="1">
        <v>40725</v>
      </c>
      <c r="E7965" s="1">
        <v>40730</v>
      </c>
      <c r="F7965" t="s">
        <v>45</v>
      </c>
      <c r="G7965" t="s">
        <v>5810</v>
      </c>
      <c r="H7965" t="s">
        <v>5811</v>
      </c>
      <c r="I7965" t="s">
        <v>26</v>
      </c>
      <c r="J7965" t="s">
        <v>27</v>
      </c>
      <c r="K7965" t="s">
        <v>3472</v>
      </c>
      <c r="L7965" t="s">
        <v>3473</v>
      </c>
      <c r="M7965">
        <v>98105</v>
      </c>
      <c r="N7965" t="s">
        <v>30</v>
      </c>
      <c r="O7965" t="s">
        <v>6941</v>
      </c>
      <c r="P7965" t="s">
        <v>32</v>
      </c>
      <c r="Q7965" t="s">
        <v>6552</v>
      </c>
      <c r="R7965" t="s">
        <v>6942</v>
      </c>
      <c r="S7965">
        <v>19.920000000000002</v>
      </c>
      <c r="T7965">
        <v>5</v>
      </c>
      <c r="U7965">
        <v>0.2</v>
      </c>
      <c r="V7965">
        <v>6.9719999999999995</v>
      </c>
      <c r="W7965" t="s">
        <v>10944</v>
      </c>
      <c r="X7965" t="s">
        <v>10937</v>
      </c>
      <c r="Y7965">
        <v>7</v>
      </c>
      <c r="Z7965" t="s">
        <v>10938</v>
      </c>
      <c r="AA7965">
        <v>0.34999999999999992</v>
      </c>
    </row>
    <row r="7966" spans="1:27" x14ac:dyDescent="0.35">
      <c r="A7966">
        <v>735</v>
      </c>
      <c r="B7966" t="s">
        <v>3750</v>
      </c>
      <c r="C7966">
        <v>2014</v>
      </c>
      <c r="D7966" s="1">
        <v>41661</v>
      </c>
      <c r="E7966" s="1">
        <v>41665</v>
      </c>
      <c r="F7966" t="s">
        <v>23</v>
      </c>
      <c r="G7966" t="s">
        <v>2471</v>
      </c>
      <c r="H7966" t="s">
        <v>2472</v>
      </c>
      <c r="I7966" t="s">
        <v>127</v>
      </c>
      <c r="J7966" t="s">
        <v>27</v>
      </c>
      <c r="K7966" t="s">
        <v>3472</v>
      </c>
      <c r="L7966" t="s">
        <v>3473</v>
      </c>
      <c r="M7966">
        <v>98115</v>
      </c>
      <c r="N7966" t="s">
        <v>30</v>
      </c>
      <c r="O7966" t="s">
        <v>6571</v>
      </c>
      <c r="P7966" t="s">
        <v>32</v>
      </c>
      <c r="Q7966" t="s">
        <v>6552</v>
      </c>
      <c r="R7966" t="s">
        <v>6572</v>
      </c>
      <c r="S7966">
        <v>99.695999999999998</v>
      </c>
      <c r="T7966">
        <v>6</v>
      </c>
      <c r="U7966">
        <v>0.2</v>
      </c>
      <c r="V7966">
        <v>33.647399999999998</v>
      </c>
      <c r="W7966" t="s">
        <v>10939</v>
      </c>
      <c r="X7966" t="s">
        <v>10950</v>
      </c>
      <c r="Y7966">
        <v>1</v>
      </c>
      <c r="Z7966" t="s">
        <v>10951</v>
      </c>
      <c r="AA7966">
        <v>0.33749999999999997</v>
      </c>
    </row>
    <row r="7967" spans="1:27" x14ac:dyDescent="0.35">
      <c r="A7967">
        <v>736</v>
      </c>
      <c r="B7967" t="s">
        <v>3750</v>
      </c>
      <c r="C7967">
        <v>2014</v>
      </c>
      <c r="D7967" s="1">
        <v>41661</v>
      </c>
      <c r="E7967" s="1">
        <v>41665</v>
      </c>
      <c r="F7967" t="s">
        <v>23</v>
      </c>
      <c r="G7967" t="s">
        <v>2471</v>
      </c>
      <c r="H7967" t="s">
        <v>2472</v>
      </c>
      <c r="I7967" t="s">
        <v>127</v>
      </c>
      <c r="J7967" t="s">
        <v>27</v>
      </c>
      <c r="K7967" t="s">
        <v>3472</v>
      </c>
      <c r="L7967" t="s">
        <v>3473</v>
      </c>
      <c r="M7967">
        <v>98115</v>
      </c>
      <c r="N7967" t="s">
        <v>30</v>
      </c>
      <c r="O7967" t="s">
        <v>6551</v>
      </c>
      <c r="P7967" t="s">
        <v>32</v>
      </c>
      <c r="Q7967" t="s">
        <v>6552</v>
      </c>
      <c r="R7967" t="s">
        <v>6553</v>
      </c>
      <c r="S7967">
        <v>27.936000000000003</v>
      </c>
      <c r="T7967">
        <v>4</v>
      </c>
      <c r="U7967">
        <v>0.2</v>
      </c>
      <c r="V7967">
        <v>9.4283999999999963</v>
      </c>
      <c r="W7967" t="s">
        <v>10939</v>
      </c>
      <c r="X7967" t="s">
        <v>10950</v>
      </c>
      <c r="Y7967">
        <v>1</v>
      </c>
      <c r="Z7967" t="s">
        <v>10951</v>
      </c>
      <c r="AA7967">
        <v>0.3374999999999998</v>
      </c>
    </row>
    <row r="7968" spans="1:27" x14ac:dyDescent="0.35">
      <c r="A7968">
        <v>738</v>
      </c>
      <c r="B7968" t="s">
        <v>3750</v>
      </c>
      <c r="C7968">
        <v>2014</v>
      </c>
      <c r="D7968" s="1">
        <v>41661</v>
      </c>
      <c r="E7968" s="1">
        <v>41665</v>
      </c>
      <c r="F7968" t="s">
        <v>23</v>
      </c>
      <c r="G7968" t="s">
        <v>2471</v>
      </c>
      <c r="H7968" t="s">
        <v>2472</v>
      </c>
      <c r="I7968" t="s">
        <v>127</v>
      </c>
      <c r="J7968" t="s">
        <v>27</v>
      </c>
      <c r="K7968" t="s">
        <v>3472</v>
      </c>
      <c r="L7968" t="s">
        <v>3473</v>
      </c>
      <c r="M7968">
        <v>98115</v>
      </c>
      <c r="N7968" t="s">
        <v>30</v>
      </c>
      <c r="O7968" t="s">
        <v>6785</v>
      </c>
      <c r="P7968" t="s">
        <v>32</v>
      </c>
      <c r="Q7968" t="s">
        <v>6552</v>
      </c>
      <c r="R7968" t="s">
        <v>6786</v>
      </c>
      <c r="S7968">
        <v>18.72</v>
      </c>
      <c r="T7968">
        <v>5</v>
      </c>
      <c r="U7968">
        <v>0.2</v>
      </c>
      <c r="V7968">
        <v>6.5519999999999996</v>
      </c>
      <c r="W7968" t="s">
        <v>10939</v>
      </c>
      <c r="X7968" t="s">
        <v>10950</v>
      </c>
      <c r="Y7968">
        <v>1</v>
      </c>
      <c r="Z7968" t="s">
        <v>10951</v>
      </c>
      <c r="AA7968">
        <v>0.35</v>
      </c>
    </row>
    <row r="7969" spans="1:27" x14ac:dyDescent="0.35">
      <c r="A7969">
        <v>946</v>
      </c>
      <c r="B7969" t="s">
        <v>5681</v>
      </c>
      <c r="C7969">
        <v>2012</v>
      </c>
      <c r="D7969" s="1">
        <v>41058</v>
      </c>
      <c r="E7969" s="1">
        <v>41063</v>
      </c>
      <c r="F7969" t="s">
        <v>23</v>
      </c>
      <c r="G7969" t="s">
        <v>2205</v>
      </c>
      <c r="H7969" t="s">
        <v>2206</v>
      </c>
      <c r="I7969" t="s">
        <v>38</v>
      </c>
      <c r="J7969" t="s">
        <v>27</v>
      </c>
      <c r="K7969" t="s">
        <v>3472</v>
      </c>
      <c r="L7969" t="s">
        <v>3473</v>
      </c>
      <c r="M7969">
        <v>98105</v>
      </c>
      <c r="N7969" t="s">
        <v>30</v>
      </c>
      <c r="O7969" t="s">
        <v>10157</v>
      </c>
      <c r="P7969" t="s">
        <v>32</v>
      </c>
      <c r="Q7969" t="s">
        <v>6552</v>
      </c>
      <c r="R7969" t="s">
        <v>10158</v>
      </c>
      <c r="S7969">
        <v>167.76</v>
      </c>
      <c r="T7969">
        <v>5</v>
      </c>
      <c r="U7969">
        <v>0.2</v>
      </c>
      <c r="V7969">
        <v>62.91</v>
      </c>
      <c r="W7969" t="s">
        <v>10948</v>
      </c>
      <c r="X7969" t="s">
        <v>10942</v>
      </c>
      <c r="Y7969">
        <v>5</v>
      </c>
      <c r="Z7969" t="s">
        <v>10952</v>
      </c>
      <c r="AA7969">
        <v>0.375</v>
      </c>
    </row>
    <row r="7970" spans="1:27" x14ac:dyDescent="0.35">
      <c r="A7970">
        <v>1080</v>
      </c>
      <c r="B7970" t="s">
        <v>5683</v>
      </c>
      <c r="C7970">
        <v>2014</v>
      </c>
      <c r="D7970" s="1">
        <v>41906</v>
      </c>
      <c r="E7970" s="1">
        <v>41908</v>
      </c>
      <c r="F7970" t="s">
        <v>45</v>
      </c>
      <c r="G7970" t="s">
        <v>5684</v>
      </c>
      <c r="H7970" t="s">
        <v>5685</v>
      </c>
      <c r="I7970" t="s">
        <v>38</v>
      </c>
      <c r="J7970" t="s">
        <v>27</v>
      </c>
      <c r="K7970" t="s">
        <v>3472</v>
      </c>
      <c r="L7970" t="s">
        <v>3473</v>
      </c>
      <c r="M7970">
        <v>98105</v>
      </c>
      <c r="N7970" t="s">
        <v>30</v>
      </c>
      <c r="O7970" t="s">
        <v>6838</v>
      </c>
      <c r="P7970" t="s">
        <v>32</v>
      </c>
      <c r="Q7970" t="s">
        <v>6552</v>
      </c>
      <c r="R7970" t="s">
        <v>6839</v>
      </c>
      <c r="S7970">
        <v>6.88</v>
      </c>
      <c r="T7970">
        <v>1</v>
      </c>
      <c r="U7970">
        <v>0.2</v>
      </c>
      <c r="V7970">
        <v>2.3220000000000001</v>
      </c>
      <c r="W7970" t="s">
        <v>10939</v>
      </c>
      <c r="X7970" t="s">
        <v>10937</v>
      </c>
      <c r="Y7970">
        <v>9</v>
      </c>
      <c r="Z7970" t="s">
        <v>10949</v>
      </c>
      <c r="AA7970">
        <v>0.33750000000000002</v>
      </c>
    </row>
    <row r="7971" spans="1:27" x14ac:dyDescent="0.35">
      <c r="A7971">
        <v>1185</v>
      </c>
      <c r="B7971" t="s">
        <v>5688</v>
      </c>
      <c r="C7971">
        <v>2011</v>
      </c>
      <c r="D7971" s="1">
        <v>40871</v>
      </c>
      <c r="E7971" s="1">
        <v>40877</v>
      </c>
      <c r="F7971" t="s">
        <v>23</v>
      </c>
      <c r="G7971" t="s">
        <v>5689</v>
      </c>
      <c r="H7971" t="s">
        <v>5690</v>
      </c>
      <c r="I7971" t="s">
        <v>26</v>
      </c>
      <c r="J7971" t="s">
        <v>27</v>
      </c>
      <c r="K7971" t="s">
        <v>3472</v>
      </c>
      <c r="L7971" t="s">
        <v>3473</v>
      </c>
      <c r="M7971">
        <v>98103</v>
      </c>
      <c r="N7971" t="s">
        <v>30</v>
      </c>
      <c r="O7971" t="s">
        <v>6849</v>
      </c>
      <c r="P7971" t="s">
        <v>32</v>
      </c>
      <c r="Q7971" t="s">
        <v>6552</v>
      </c>
      <c r="R7971" t="s">
        <v>6850</v>
      </c>
      <c r="S7971">
        <v>12.096000000000002</v>
      </c>
      <c r="T7971">
        <v>7</v>
      </c>
      <c r="U7971">
        <v>0.2</v>
      </c>
      <c r="V7971">
        <v>4.2335999999999991</v>
      </c>
      <c r="W7971" t="s">
        <v>10944</v>
      </c>
      <c r="X7971" t="s">
        <v>10940</v>
      </c>
      <c r="Y7971">
        <v>11</v>
      </c>
      <c r="Z7971" t="s">
        <v>10947</v>
      </c>
      <c r="AA7971">
        <v>0.34999999999999987</v>
      </c>
    </row>
    <row r="7972" spans="1:27" x14ac:dyDescent="0.35">
      <c r="A7972">
        <v>1461</v>
      </c>
      <c r="B7972" t="s">
        <v>10159</v>
      </c>
      <c r="C7972">
        <v>2012</v>
      </c>
      <c r="D7972" s="1">
        <v>41244</v>
      </c>
      <c r="E7972" s="1">
        <v>41251</v>
      </c>
      <c r="F7972" t="s">
        <v>23</v>
      </c>
      <c r="G7972" t="s">
        <v>1216</v>
      </c>
      <c r="H7972" t="s">
        <v>1217</v>
      </c>
      <c r="I7972" t="s">
        <v>38</v>
      </c>
      <c r="J7972" t="s">
        <v>27</v>
      </c>
      <c r="K7972" t="s">
        <v>3472</v>
      </c>
      <c r="L7972" t="s">
        <v>3473</v>
      </c>
      <c r="M7972">
        <v>98103</v>
      </c>
      <c r="N7972" t="s">
        <v>30</v>
      </c>
      <c r="O7972" t="s">
        <v>6585</v>
      </c>
      <c r="P7972" t="s">
        <v>32</v>
      </c>
      <c r="Q7972" t="s">
        <v>6552</v>
      </c>
      <c r="R7972" t="s">
        <v>6586</v>
      </c>
      <c r="S7972">
        <v>55.424000000000007</v>
      </c>
      <c r="T7972">
        <v>2</v>
      </c>
      <c r="U7972">
        <v>0.2</v>
      </c>
      <c r="V7972">
        <v>19.398399999999995</v>
      </c>
      <c r="W7972" t="s">
        <v>10948</v>
      </c>
      <c r="X7972" t="s">
        <v>10940</v>
      </c>
      <c r="Y7972">
        <v>12</v>
      </c>
      <c r="Z7972" t="s">
        <v>10941</v>
      </c>
      <c r="AA7972">
        <v>0.34999999999999987</v>
      </c>
    </row>
    <row r="7973" spans="1:27" x14ac:dyDescent="0.35">
      <c r="A7973">
        <v>1518</v>
      </c>
      <c r="B7973" t="s">
        <v>10160</v>
      </c>
      <c r="C7973">
        <v>2011</v>
      </c>
      <c r="D7973" s="1">
        <v>40578</v>
      </c>
      <c r="E7973" s="1">
        <v>40581</v>
      </c>
      <c r="F7973" t="s">
        <v>45</v>
      </c>
      <c r="G7973" t="s">
        <v>892</v>
      </c>
      <c r="H7973" t="s">
        <v>893</v>
      </c>
      <c r="I7973" t="s">
        <v>38</v>
      </c>
      <c r="J7973" t="s">
        <v>27</v>
      </c>
      <c r="K7973" t="s">
        <v>3472</v>
      </c>
      <c r="L7973" t="s">
        <v>3473</v>
      </c>
      <c r="M7973">
        <v>98105</v>
      </c>
      <c r="N7973" t="s">
        <v>30</v>
      </c>
      <c r="O7973" t="s">
        <v>6980</v>
      </c>
      <c r="P7973" t="s">
        <v>32</v>
      </c>
      <c r="Q7973" t="s">
        <v>6552</v>
      </c>
      <c r="R7973" t="s">
        <v>6981</v>
      </c>
      <c r="S7973">
        <v>83.84</v>
      </c>
      <c r="T7973">
        <v>2</v>
      </c>
      <c r="U7973">
        <v>0.2</v>
      </c>
      <c r="V7973">
        <v>27.247999999999998</v>
      </c>
      <c r="W7973" t="s">
        <v>10944</v>
      </c>
      <c r="X7973" t="s">
        <v>10950</v>
      </c>
      <c r="Y7973">
        <v>2</v>
      </c>
      <c r="Z7973" t="s">
        <v>10955</v>
      </c>
      <c r="AA7973">
        <v>0.32499999999999996</v>
      </c>
    </row>
    <row r="7974" spans="1:27" x14ac:dyDescent="0.35">
      <c r="A7974">
        <v>1519</v>
      </c>
      <c r="B7974" t="s">
        <v>10160</v>
      </c>
      <c r="C7974">
        <v>2011</v>
      </c>
      <c r="D7974" s="1">
        <v>40578</v>
      </c>
      <c r="E7974" s="1">
        <v>40581</v>
      </c>
      <c r="F7974" t="s">
        <v>45</v>
      </c>
      <c r="G7974" t="s">
        <v>892</v>
      </c>
      <c r="H7974" t="s">
        <v>893</v>
      </c>
      <c r="I7974" t="s">
        <v>38</v>
      </c>
      <c r="J7974" t="s">
        <v>27</v>
      </c>
      <c r="K7974" t="s">
        <v>3472</v>
      </c>
      <c r="L7974" t="s">
        <v>3473</v>
      </c>
      <c r="M7974">
        <v>98105</v>
      </c>
      <c r="N7974" t="s">
        <v>30</v>
      </c>
      <c r="O7974" t="s">
        <v>6678</v>
      </c>
      <c r="P7974" t="s">
        <v>32</v>
      </c>
      <c r="Q7974" t="s">
        <v>6552</v>
      </c>
      <c r="R7974" t="s">
        <v>6679</v>
      </c>
      <c r="S7974">
        <v>13.272000000000002</v>
      </c>
      <c r="T7974">
        <v>3</v>
      </c>
      <c r="U7974">
        <v>0.2</v>
      </c>
      <c r="V7974">
        <v>4.3133999999999997</v>
      </c>
      <c r="W7974" t="s">
        <v>10944</v>
      </c>
      <c r="X7974" t="s">
        <v>10950</v>
      </c>
      <c r="Y7974">
        <v>2</v>
      </c>
      <c r="Z7974" t="s">
        <v>10955</v>
      </c>
      <c r="AA7974">
        <v>0.3249999999999999</v>
      </c>
    </row>
    <row r="7975" spans="1:27" x14ac:dyDescent="0.35">
      <c r="A7975">
        <v>1560</v>
      </c>
      <c r="B7975" t="s">
        <v>10161</v>
      </c>
      <c r="C7975">
        <v>2013</v>
      </c>
      <c r="D7975" s="1">
        <v>41374</v>
      </c>
      <c r="E7975" s="1">
        <v>41378</v>
      </c>
      <c r="F7975" t="s">
        <v>23</v>
      </c>
      <c r="G7975" t="s">
        <v>1960</v>
      </c>
      <c r="H7975" t="s">
        <v>1961</v>
      </c>
      <c r="I7975" t="s">
        <v>26</v>
      </c>
      <c r="J7975" t="s">
        <v>27</v>
      </c>
      <c r="K7975" t="s">
        <v>3472</v>
      </c>
      <c r="L7975" t="s">
        <v>3473</v>
      </c>
      <c r="M7975">
        <v>98103</v>
      </c>
      <c r="N7975" t="s">
        <v>30</v>
      </c>
      <c r="O7975" t="s">
        <v>6945</v>
      </c>
      <c r="P7975" t="s">
        <v>32</v>
      </c>
      <c r="Q7975" t="s">
        <v>6552</v>
      </c>
      <c r="R7975" t="s">
        <v>6946</v>
      </c>
      <c r="S7975">
        <v>35.352000000000004</v>
      </c>
      <c r="T7975">
        <v>9</v>
      </c>
      <c r="U7975">
        <v>0.2</v>
      </c>
      <c r="V7975">
        <v>12.815099999999997</v>
      </c>
      <c r="W7975" t="s">
        <v>10936</v>
      </c>
      <c r="X7975" t="s">
        <v>10942</v>
      </c>
      <c r="Y7975">
        <v>4</v>
      </c>
      <c r="Z7975" t="s">
        <v>10943</v>
      </c>
      <c r="AA7975">
        <v>0.36249999999999988</v>
      </c>
    </row>
    <row r="7976" spans="1:27" x14ac:dyDescent="0.35">
      <c r="A7976">
        <v>1656</v>
      </c>
      <c r="B7976" t="s">
        <v>4981</v>
      </c>
      <c r="C7976">
        <v>2014</v>
      </c>
      <c r="D7976" s="1">
        <v>41962</v>
      </c>
      <c r="E7976" s="1">
        <v>41965</v>
      </c>
      <c r="F7976" t="s">
        <v>56</v>
      </c>
      <c r="G7976" t="s">
        <v>4982</v>
      </c>
      <c r="H7976" t="s">
        <v>4983</v>
      </c>
      <c r="I7976" t="s">
        <v>38</v>
      </c>
      <c r="J7976" t="s">
        <v>27</v>
      </c>
      <c r="K7976" t="s">
        <v>3472</v>
      </c>
      <c r="L7976" t="s">
        <v>3473</v>
      </c>
      <c r="M7976">
        <v>98105</v>
      </c>
      <c r="N7976" t="s">
        <v>30</v>
      </c>
      <c r="O7976" t="s">
        <v>6954</v>
      </c>
      <c r="P7976" t="s">
        <v>32</v>
      </c>
      <c r="Q7976" t="s">
        <v>6552</v>
      </c>
      <c r="R7976" t="s">
        <v>6955</v>
      </c>
      <c r="S7976">
        <v>8.4480000000000004</v>
      </c>
      <c r="T7976">
        <v>2</v>
      </c>
      <c r="U7976">
        <v>0.2</v>
      </c>
      <c r="V7976">
        <v>2.9568000000000003</v>
      </c>
      <c r="W7976" t="s">
        <v>10939</v>
      </c>
      <c r="X7976" t="s">
        <v>10940</v>
      </c>
      <c r="Y7976">
        <v>11</v>
      </c>
      <c r="Z7976" t="s">
        <v>10947</v>
      </c>
      <c r="AA7976">
        <v>0.35000000000000003</v>
      </c>
    </row>
    <row r="7977" spans="1:27" x14ac:dyDescent="0.35">
      <c r="A7977">
        <v>1660</v>
      </c>
      <c r="B7977" t="s">
        <v>10162</v>
      </c>
      <c r="C7977">
        <v>2014</v>
      </c>
      <c r="D7977" s="1">
        <v>41943</v>
      </c>
      <c r="E7977" s="1">
        <v>41950</v>
      </c>
      <c r="F7977" t="s">
        <v>23</v>
      </c>
      <c r="G7977" t="s">
        <v>2184</v>
      </c>
      <c r="H7977" t="s">
        <v>2185</v>
      </c>
      <c r="I7977" t="s">
        <v>38</v>
      </c>
      <c r="J7977" t="s">
        <v>27</v>
      </c>
      <c r="K7977" t="s">
        <v>3472</v>
      </c>
      <c r="L7977" t="s">
        <v>3473</v>
      </c>
      <c r="M7977">
        <v>98115</v>
      </c>
      <c r="N7977" t="s">
        <v>30</v>
      </c>
      <c r="O7977" t="s">
        <v>10163</v>
      </c>
      <c r="P7977" t="s">
        <v>32</v>
      </c>
      <c r="Q7977" t="s">
        <v>6552</v>
      </c>
      <c r="R7977" t="s">
        <v>10164</v>
      </c>
      <c r="S7977">
        <v>88.751999999999995</v>
      </c>
      <c r="T7977">
        <v>3</v>
      </c>
      <c r="U7977">
        <v>0.2</v>
      </c>
      <c r="V7977">
        <v>27.734999999999996</v>
      </c>
      <c r="W7977" t="s">
        <v>10939</v>
      </c>
      <c r="X7977" t="s">
        <v>10940</v>
      </c>
      <c r="Y7977">
        <v>10</v>
      </c>
      <c r="Z7977" t="s">
        <v>10945</v>
      </c>
      <c r="AA7977">
        <v>0.31249999999999994</v>
      </c>
    </row>
    <row r="7978" spans="1:27" x14ac:dyDescent="0.35">
      <c r="A7978">
        <v>1661</v>
      </c>
      <c r="B7978" t="s">
        <v>10162</v>
      </c>
      <c r="C7978">
        <v>2014</v>
      </c>
      <c r="D7978" s="1">
        <v>41943</v>
      </c>
      <c r="E7978" s="1">
        <v>41950</v>
      </c>
      <c r="F7978" t="s">
        <v>23</v>
      </c>
      <c r="G7978" t="s">
        <v>2184</v>
      </c>
      <c r="H7978" t="s">
        <v>2185</v>
      </c>
      <c r="I7978" t="s">
        <v>38</v>
      </c>
      <c r="J7978" t="s">
        <v>27</v>
      </c>
      <c r="K7978" t="s">
        <v>3472</v>
      </c>
      <c r="L7978" t="s">
        <v>3473</v>
      </c>
      <c r="M7978">
        <v>98115</v>
      </c>
      <c r="N7978" t="s">
        <v>30</v>
      </c>
      <c r="O7978" t="s">
        <v>6567</v>
      </c>
      <c r="P7978" t="s">
        <v>32</v>
      </c>
      <c r="Q7978" t="s">
        <v>6552</v>
      </c>
      <c r="R7978" t="s">
        <v>6568</v>
      </c>
      <c r="S7978">
        <v>13.904</v>
      </c>
      <c r="T7978">
        <v>2</v>
      </c>
      <c r="U7978">
        <v>0.2</v>
      </c>
      <c r="V7978">
        <v>5.2139999999999995</v>
      </c>
      <c r="W7978" t="s">
        <v>10939</v>
      </c>
      <c r="X7978" t="s">
        <v>10940</v>
      </c>
      <c r="Y7978">
        <v>10</v>
      </c>
      <c r="Z7978" t="s">
        <v>10945</v>
      </c>
      <c r="AA7978">
        <v>0.37499999999999994</v>
      </c>
    </row>
    <row r="7979" spans="1:27" x14ac:dyDescent="0.35">
      <c r="A7979">
        <v>2073</v>
      </c>
      <c r="B7979" t="s">
        <v>10165</v>
      </c>
      <c r="C7979">
        <v>2013</v>
      </c>
      <c r="D7979" s="1">
        <v>41605</v>
      </c>
      <c r="E7979" s="1">
        <v>41611</v>
      </c>
      <c r="F7979" t="s">
        <v>23</v>
      </c>
      <c r="G7979" t="s">
        <v>3999</v>
      </c>
      <c r="H7979" t="s">
        <v>4000</v>
      </c>
      <c r="I7979" t="s">
        <v>26</v>
      </c>
      <c r="J7979" t="s">
        <v>27</v>
      </c>
      <c r="K7979" t="s">
        <v>3472</v>
      </c>
      <c r="L7979" t="s">
        <v>3473</v>
      </c>
      <c r="M7979">
        <v>98105</v>
      </c>
      <c r="N7979" t="s">
        <v>30</v>
      </c>
      <c r="O7979" t="s">
        <v>6594</v>
      </c>
      <c r="P7979" t="s">
        <v>32</v>
      </c>
      <c r="Q7979" t="s">
        <v>6552</v>
      </c>
      <c r="R7979" t="s">
        <v>6595</v>
      </c>
      <c r="S7979">
        <v>7.3120000000000012</v>
      </c>
      <c r="T7979">
        <v>2</v>
      </c>
      <c r="U7979">
        <v>0.2</v>
      </c>
      <c r="V7979">
        <v>2.5591999999999997</v>
      </c>
      <c r="W7979" t="s">
        <v>10936</v>
      </c>
      <c r="X7979" t="s">
        <v>10940</v>
      </c>
      <c r="Y7979">
        <v>11</v>
      </c>
      <c r="Z7979" t="s">
        <v>10947</v>
      </c>
      <c r="AA7979">
        <v>0.34999999999999992</v>
      </c>
    </row>
    <row r="7980" spans="1:27" x14ac:dyDescent="0.35">
      <c r="A7980">
        <v>2120</v>
      </c>
      <c r="B7980" t="s">
        <v>7091</v>
      </c>
      <c r="C7980">
        <v>2014</v>
      </c>
      <c r="D7980" s="1">
        <v>41743</v>
      </c>
      <c r="E7980" s="1">
        <v>41745</v>
      </c>
      <c r="F7980" t="s">
        <v>56</v>
      </c>
      <c r="G7980" t="s">
        <v>2334</v>
      </c>
      <c r="H7980" t="s">
        <v>2335</v>
      </c>
      <c r="I7980" t="s">
        <v>26</v>
      </c>
      <c r="J7980" t="s">
        <v>27</v>
      </c>
      <c r="K7980" t="s">
        <v>3472</v>
      </c>
      <c r="L7980" t="s">
        <v>3473</v>
      </c>
      <c r="M7980">
        <v>98105</v>
      </c>
      <c r="N7980" t="s">
        <v>30</v>
      </c>
      <c r="O7980" t="s">
        <v>6852</v>
      </c>
      <c r="P7980" t="s">
        <v>32</v>
      </c>
      <c r="Q7980" t="s">
        <v>6552</v>
      </c>
      <c r="R7980" t="s">
        <v>6853</v>
      </c>
      <c r="S7980">
        <v>895.92</v>
      </c>
      <c r="T7980">
        <v>5</v>
      </c>
      <c r="U7980">
        <v>0.2</v>
      </c>
      <c r="V7980">
        <v>302.37299999999993</v>
      </c>
      <c r="W7980" t="s">
        <v>10939</v>
      </c>
      <c r="X7980" t="s">
        <v>10942</v>
      </c>
      <c r="Y7980">
        <v>4</v>
      </c>
      <c r="Z7980" t="s">
        <v>10943</v>
      </c>
      <c r="AA7980">
        <v>0.33749999999999997</v>
      </c>
    </row>
    <row r="7981" spans="1:27" x14ac:dyDescent="0.35">
      <c r="A7981">
        <v>2192</v>
      </c>
      <c r="B7981" t="s">
        <v>5010</v>
      </c>
      <c r="C7981">
        <v>2013</v>
      </c>
      <c r="D7981" s="1">
        <v>41619</v>
      </c>
      <c r="E7981" s="1">
        <v>41626</v>
      </c>
      <c r="F7981" t="s">
        <v>23</v>
      </c>
      <c r="G7981" t="s">
        <v>415</v>
      </c>
      <c r="H7981" t="s">
        <v>416</v>
      </c>
      <c r="I7981" t="s">
        <v>38</v>
      </c>
      <c r="J7981" t="s">
        <v>27</v>
      </c>
      <c r="K7981" t="s">
        <v>3472</v>
      </c>
      <c r="L7981" t="s">
        <v>3473</v>
      </c>
      <c r="M7981">
        <v>98105</v>
      </c>
      <c r="N7981" t="s">
        <v>30</v>
      </c>
      <c r="O7981" t="s">
        <v>6666</v>
      </c>
      <c r="P7981" t="s">
        <v>32</v>
      </c>
      <c r="Q7981" t="s">
        <v>6552</v>
      </c>
      <c r="R7981" t="s">
        <v>6667</v>
      </c>
      <c r="S7981">
        <v>153.55199999999999</v>
      </c>
      <c r="T7981">
        <v>3</v>
      </c>
      <c r="U7981">
        <v>0.2</v>
      </c>
      <c r="V7981">
        <v>51.823799999999999</v>
      </c>
      <c r="W7981" t="s">
        <v>10936</v>
      </c>
      <c r="X7981" t="s">
        <v>10940</v>
      </c>
      <c r="Y7981">
        <v>12</v>
      </c>
      <c r="Z7981" t="s">
        <v>10941</v>
      </c>
      <c r="AA7981">
        <v>0.33750000000000002</v>
      </c>
    </row>
    <row r="7982" spans="1:27" x14ac:dyDescent="0.35">
      <c r="A7982">
        <v>2203</v>
      </c>
      <c r="B7982" t="s">
        <v>5475</v>
      </c>
      <c r="C7982">
        <v>2012</v>
      </c>
      <c r="D7982" s="1">
        <v>41158</v>
      </c>
      <c r="E7982" s="1">
        <v>41164</v>
      </c>
      <c r="F7982" t="s">
        <v>23</v>
      </c>
      <c r="G7982" t="s">
        <v>2729</v>
      </c>
      <c r="H7982" t="s">
        <v>2730</v>
      </c>
      <c r="I7982" t="s">
        <v>127</v>
      </c>
      <c r="J7982" t="s">
        <v>27</v>
      </c>
      <c r="K7982" t="s">
        <v>3472</v>
      </c>
      <c r="L7982" t="s">
        <v>3473</v>
      </c>
      <c r="M7982">
        <v>98103</v>
      </c>
      <c r="N7982" t="s">
        <v>30</v>
      </c>
      <c r="O7982" t="s">
        <v>6863</v>
      </c>
      <c r="P7982" t="s">
        <v>32</v>
      </c>
      <c r="Q7982" t="s">
        <v>6552</v>
      </c>
      <c r="R7982" t="s">
        <v>6864</v>
      </c>
      <c r="S7982">
        <v>6.0960000000000001</v>
      </c>
      <c r="T7982">
        <v>2</v>
      </c>
      <c r="U7982">
        <v>0.2</v>
      </c>
      <c r="V7982">
        <v>2.1335999999999999</v>
      </c>
      <c r="W7982" t="s">
        <v>10948</v>
      </c>
      <c r="X7982" t="s">
        <v>10937</v>
      </c>
      <c r="Y7982">
        <v>9</v>
      </c>
      <c r="Z7982" t="s">
        <v>10949</v>
      </c>
      <c r="AA7982">
        <v>0.35</v>
      </c>
    </row>
    <row r="7983" spans="1:27" x14ac:dyDescent="0.35">
      <c r="A7983">
        <v>2462</v>
      </c>
      <c r="B7983" t="s">
        <v>7106</v>
      </c>
      <c r="C7983">
        <v>2012</v>
      </c>
      <c r="D7983" s="1">
        <v>41101</v>
      </c>
      <c r="E7983" s="1">
        <v>41103</v>
      </c>
      <c r="F7983" t="s">
        <v>45</v>
      </c>
      <c r="G7983" t="s">
        <v>3827</v>
      </c>
      <c r="H7983" t="s">
        <v>3828</v>
      </c>
      <c r="I7983" t="s">
        <v>38</v>
      </c>
      <c r="J7983" t="s">
        <v>27</v>
      </c>
      <c r="K7983" t="s">
        <v>3472</v>
      </c>
      <c r="L7983" t="s">
        <v>3473</v>
      </c>
      <c r="M7983">
        <v>98115</v>
      </c>
      <c r="N7983" t="s">
        <v>30</v>
      </c>
      <c r="O7983" t="s">
        <v>6612</v>
      </c>
      <c r="P7983" t="s">
        <v>32</v>
      </c>
      <c r="Q7983" t="s">
        <v>6552</v>
      </c>
      <c r="R7983" t="s">
        <v>6613</v>
      </c>
      <c r="S7983">
        <v>98.352000000000004</v>
      </c>
      <c r="T7983">
        <v>3</v>
      </c>
      <c r="U7983">
        <v>0.2</v>
      </c>
      <c r="V7983">
        <v>34.423199999999987</v>
      </c>
      <c r="W7983" t="s">
        <v>10948</v>
      </c>
      <c r="X7983" t="s">
        <v>10937</v>
      </c>
      <c r="Y7983">
        <v>7</v>
      </c>
      <c r="Z7983" t="s">
        <v>10938</v>
      </c>
      <c r="AA7983">
        <v>0.34999999999999987</v>
      </c>
    </row>
    <row r="7984" spans="1:27" x14ac:dyDescent="0.35">
      <c r="A7984">
        <v>2485</v>
      </c>
      <c r="B7984" t="s">
        <v>3561</v>
      </c>
      <c r="C7984">
        <v>2014</v>
      </c>
      <c r="D7984" s="1">
        <v>41880</v>
      </c>
      <c r="E7984" s="1">
        <v>41886</v>
      </c>
      <c r="F7984" t="s">
        <v>23</v>
      </c>
      <c r="G7984" t="s">
        <v>3562</v>
      </c>
      <c r="H7984" t="s">
        <v>3563</v>
      </c>
      <c r="I7984" t="s">
        <v>127</v>
      </c>
      <c r="J7984" t="s">
        <v>27</v>
      </c>
      <c r="K7984" t="s">
        <v>3472</v>
      </c>
      <c r="L7984" t="s">
        <v>3473</v>
      </c>
      <c r="M7984">
        <v>98105</v>
      </c>
      <c r="N7984" t="s">
        <v>30</v>
      </c>
      <c r="O7984" t="s">
        <v>6926</v>
      </c>
      <c r="P7984" t="s">
        <v>32</v>
      </c>
      <c r="Q7984" t="s">
        <v>6552</v>
      </c>
      <c r="R7984" t="s">
        <v>6927</v>
      </c>
      <c r="S7984">
        <v>99.680000000000021</v>
      </c>
      <c r="T7984">
        <v>5</v>
      </c>
      <c r="U7984">
        <v>0.2</v>
      </c>
      <c r="V7984">
        <v>32.396000000000001</v>
      </c>
      <c r="W7984" t="s">
        <v>10939</v>
      </c>
      <c r="X7984" t="s">
        <v>10937</v>
      </c>
      <c r="Y7984">
        <v>8</v>
      </c>
      <c r="Z7984" t="s">
        <v>10954</v>
      </c>
      <c r="AA7984">
        <v>0.32499999999999996</v>
      </c>
    </row>
    <row r="7985" spans="1:27" x14ac:dyDescent="0.35">
      <c r="A7985">
        <v>2937</v>
      </c>
      <c r="B7985" t="s">
        <v>6407</v>
      </c>
      <c r="C7985">
        <v>2013</v>
      </c>
      <c r="D7985" s="1">
        <v>41615</v>
      </c>
      <c r="E7985" s="1">
        <v>41621</v>
      </c>
      <c r="F7985" t="s">
        <v>23</v>
      </c>
      <c r="G7985" t="s">
        <v>1853</v>
      </c>
      <c r="H7985" t="s">
        <v>1854</v>
      </c>
      <c r="I7985" t="s">
        <v>38</v>
      </c>
      <c r="J7985" t="s">
        <v>27</v>
      </c>
      <c r="K7985" t="s">
        <v>3472</v>
      </c>
      <c r="L7985" t="s">
        <v>3473</v>
      </c>
      <c r="M7985">
        <v>98105</v>
      </c>
      <c r="N7985" t="s">
        <v>30</v>
      </c>
      <c r="O7985" t="s">
        <v>6639</v>
      </c>
      <c r="P7985" t="s">
        <v>32</v>
      </c>
      <c r="Q7985" t="s">
        <v>6552</v>
      </c>
      <c r="R7985" t="s">
        <v>6640</v>
      </c>
      <c r="S7985">
        <v>47.207999999999998</v>
      </c>
      <c r="T7985">
        <v>7</v>
      </c>
      <c r="U7985">
        <v>0.2</v>
      </c>
      <c r="V7985">
        <v>15.342599999999997</v>
      </c>
      <c r="W7985" t="s">
        <v>10936</v>
      </c>
      <c r="X7985" t="s">
        <v>10940</v>
      </c>
      <c r="Y7985">
        <v>12</v>
      </c>
      <c r="Z7985" t="s">
        <v>10941</v>
      </c>
      <c r="AA7985">
        <v>0.32499999999999996</v>
      </c>
    </row>
    <row r="7986" spans="1:27" x14ac:dyDescent="0.35">
      <c r="A7986">
        <v>2940</v>
      </c>
      <c r="B7986" t="s">
        <v>6407</v>
      </c>
      <c r="C7986">
        <v>2013</v>
      </c>
      <c r="D7986" s="1">
        <v>41615</v>
      </c>
      <c r="E7986" s="1">
        <v>41621</v>
      </c>
      <c r="F7986" t="s">
        <v>23</v>
      </c>
      <c r="G7986" t="s">
        <v>1853</v>
      </c>
      <c r="H7986" t="s">
        <v>1854</v>
      </c>
      <c r="I7986" t="s">
        <v>38</v>
      </c>
      <c r="J7986" t="s">
        <v>27</v>
      </c>
      <c r="K7986" t="s">
        <v>3472</v>
      </c>
      <c r="L7986" t="s">
        <v>3473</v>
      </c>
      <c r="M7986">
        <v>98105</v>
      </c>
      <c r="N7986" t="s">
        <v>30</v>
      </c>
      <c r="O7986" t="s">
        <v>6926</v>
      </c>
      <c r="P7986" t="s">
        <v>32</v>
      </c>
      <c r="Q7986" t="s">
        <v>6552</v>
      </c>
      <c r="R7986" t="s">
        <v>6927</v>
      </c>
      <c r="S7986">
        <v>59.808000000000007</v>
      </c>
      <c r="T7986">
        <v>3</v>
      </c>
      <c r="U7986">
        <v>0.2</v>
      </c>
      <c r="V7986">
        <v>19.4376</v>
      </c>
      <c r="W7986" t="s">
        <v>10936</v>
      </c>
      <c r="X7986" t="s">
        <v>10940</v>
      </c>
      <c r="Y7986">
        <v>12</v>
      </c>
      <c r="Z7986" t="s">
        <v>10941</v>
      </c>
      <c r="AA7986">
        <v>0.32499999999999996</v>
      </c>
    </row>
    <row r="7987" spans="1:27" x14ac:dyDescent="0.35">
      <c r="A7987">
        <v>2983</v>
      </c>
      <c r="B7987" t="s">
        <v>8042</v>
      </c>
      <c r="C7987">
        <v>2011</v>
      </c>
      <c r="D7987" s="1">
        <v>40736</v>
      </c>
      <c r="E7987" s="1">
        <v>40742</v>
      </c>
      <c r="F7987" t="s">
        <v>23</v>
      </c>
      <c r="G7987" t="s">
        <v>181</v>
      </c>
      <c r="H7987" t="s">
        <v>182</v>
      </c>
      <c r="I7987" t="s">
        <v>38</v>
      </c>
      <c r="J7987" t="s">
        <v>27</v>
      </c>
      <c r="K7987" t="s">
        <v>3472</v>
      </c>
      <c r="L7987" t="s">
        <v>3473</v>
      </c>
      <c r="M7987">
        <v>98115</v>
      </c>
      <c r="N7987" t="s">
        <v>30</v>
      </c>
      <c r="O7987" t="s">
        <v>6647</v>
      </c>
      <c r="P7987" t="s">
        <v>32</v>
      </c>
      <c r="Q7987" t="s">
        <v>6552</v>
      </c>
      <c r="R7987" t="s">
        <v>6648</v>
      </c>
      <c r="S7987">
        <v>11.264000000000001</v>
      </c>
      <c r="T7987">
        <v>4</v>
      </c>
      <c r="U7987">
        <v>0.2</v>
      </c>
      <c r="V7987">
        <v>3.8015999999999992</v>
      </c>
      <c r="W7987" t="s">
        <v>10944</v>
      </c>
      <c r="X7987" t="s">
        <v>10937</v>
      </c>
      <c r="Y7987">
        <v>7</v>
      </c>
      <c r="Z7987" t="s">
        <v>10938</v>
      </c>
      <c r="AA7987">
        <v>0.33749999999999991</v>
      </c>
    </row>
    <row r="7988" spans="1:27" x14ac:dyDescent="0.35">
      <c r="A7988">
        <v>3048</v>
      </c>
      <c r="B7988" t="s">
        <v>10166</v>
      </c>
      <c r="C7988">
        <v>2011</v>
      </c>
      <c r="D7988" s="1">
        <v>40816</v>
      </c>
      <c r="E7988" s="1">
        <v>40820</v>
      </c>
      <c r="F7988" t="s">
        <v>23</v>
      </c>
      <c r="G7988" t="s">
        <v>1871</v>
      </c>
      <c r="H7988" t="s">
        <v>1872</v>
      </c>
      <c r="I7988" t="s">
        <v>38</v>
      </c>
      <c r="J7988" t="s">
        <v>27</v>
      </c>
      <c r="K7988" t="s">
        <v>3472</v>
      </c>
      <c r="L7988" t="s">
        <v>3473</v>
      </c>
      <c r="M7988">
        <v>98105</v>
      </c>
      <c r="N7988" t="s">
        <v>30</v>
      </c>
      <c r="O7988" t="s">
        <v>6558</v>
      </c>
      <c r="P7988" t="s">
        <v>32</v>
      </c>
      <c r="Q7988" t="s">
        <v>6552</v>
      </c>
      <c r="R7988" t="s">
        <v>6559</v>
      </c>
      <c r="S7988">
        <v>43.176000000000002</v>
      </c>
      <c r="T7988">
        <v>7</v>
      </c>
      <c r="U7988">
        <v>0.2</v>
      </c>
      <c r="V7988">
        <v>13.4925</v>
      </c>
      <c r="W7988" t="s">
        <v>10944</v>
      </c>
      <c r="X7988" t="s">
        <v>10937</v>
      </c>
      <c r="Y7988">
        <v>9</v>
      </c>
      <c r="Z7988" t="s">
        <v>10949</v>
      </c>
      <c r="AA7988">
        <v>0.3125</v>
      </c>
    </row>
    <row r="7989" spans="1:27" x14ac:dyDescent="0.35">
      <c r="A7989">
        <v>3256</v>
      </c>
      <c r="B7989" t="s">
        <v>8444</v>
      </c>
      <c r="C7989">
        <v>2013</v>
      </c>
      <c r="D7989" s="1">
        <v>41464</v>
      </c>
      <c r="E7989" s="1">
        <v>41470</v>
      </c>
      <c r="F7989" t="s">
        <v>23</v>
      </c>
      <c r="G7989" t="s">
        <v>1341</v>
      </c>
      <c r="H7989" t="s">
        <v>1342</v>
      </c>
      <c r="I7989" t="s">
        <v>38</v>
      </c>
      <c r="J7989" t="s">
        <v>27</v>
      </c>
      <c r="K7989" t="s">
        <v>3472</v>
      </c>
      <c r="L7989" t="s">
        <v>3473</v>
      </c>
      <c r="M7989">
        <v>98105</v>
      </c>
      <c r="N7989" t="s">
        <v>30</v>
      </c>
      <c r="O7989" t="s">
        <v>6779</v>
      </c>
      <c r="P7989" t="s">
        <v>32</v>
      </c>
      <c r="Q7989" t="s">
        <v>6552</v>
      </c>
      <c r="R7989" t="s">
        <v>6780</v>
      </c>
      <c r="S7989">
        <v>19.295999999999999</v>
      </c>
      <c r="T7989">
        <v>3</v>
      </c>
      <c r="U7989">
        <v>0.2</v>
      </c>
      <c r="V7989">
        <v>6.0299999999999994</v>
      </c>
      <c r="W7989" t="s">
        <v>10936</v>
      </c>
      <c r="X7989" t="s">
        <v>10937</v>
      </c>
      <c r="Y7989">
        <v>7</v>
      </c>
      <c r="Z7989" t="s">
        <v>10938</v>
      </c>
      <c r="AA7989">
        <v>0.3125</v>
      </c>
    </row>
    <row r="7990" spans="1:27" x14ac:dyDescent="0.35">
      <c r="A7990">
        <v>3350</v>
      </c>
      <c r="B7990" t="s">
        <v>10167</v>
      </c>
      <c r="C7990">
        <v>2013</v>
      </c>
      <c r="D7990" s="1">
        <v>41504</v>
      </c>
      <c r="E7990" s="1">
        <v>41508</v>
      </c>
      <c r="F7990" t="s">
        <v>23</v>
      </c>
      <c r="G7990" t="s">
        <v>575</v>
      </c>
      <c r="H7990" t="s">
        <v>576</v>
      </c>
      <c r="I7990" t="s">
        <v>38</v>
      </c>
      <c r="J7990" t="s">
        <v>27</v>
      </c>
      <c r="K7990" t="s">
        <v>3472</v>
      </c>
      <c r="L7990" t="s">
        <v>3473</v>
      </c>
      <c r="M7990">
        <v>98105</v>
      </c>
      <c r="N7990" t="s">
        <v>30</v>
      </c>
      <c r="O7990" t="s">
        <v>6945</v>
      </c>
      <c r="P7990" t="s">
        <v>32</v>
      </c>
      <c r="Q7990" t="s">
        <v>6552</v>
      </c>
      <c r="R7990" t="s">
        <v>6946</v>
      </c>
      <c r="S7990">
        <v>15.712000000000002</v>
      </c>
      <c r="T7990">
        <v>4</v>
      </c>
      <c r="U7990">
        <v>0.2</v>
      </c>
      <c r="V7990">
        <v>5.6955999999999989</v>
      </c>
      <c r="W7990" t="s">
        <v>10936</v>
      </c>
      <c r="X7990" t="s">
        <v>10937</v>
      </c>
      <c r="Y7990">
        <v>8</v>
      </c>
      <c r="Z7990" t="s">
        <v>10954</v>
      </c>
      <c r="AA7990">
        <v>0.36249999999999988</v>
      </c>
    </row>
    <row r="7991" spans="1:27" x14ac:dyDescent="0.35">
      <c r="A7991">
        <v>3629</v>
      </c>
      <c r="B7991" t="s">
        <v>10168</v>
      </c>
      <c r="C7991">
        <v>2011</v>
      </c>
      <c r="D7991" s="1">
        <v>40764</v>
      </c>
      <c r="E7991" s="1">
        <v>40768</v>
      </c>
      <c r="F7991" t="s">
        <v>23</v>
      </c>
      <c r="G7991" t="s">
        <v>3162</v>
      </c>
      <c r="H7991" t="s">
        <v>3163</v>
      </c>
      <c r="I7991" t="s">
        <v>38</v>
      </c>
      <c r="J7991" t="s">
        <v>27</v>
      </c>
      <c r="K7991" t="s">
        <v>3472</v>
      </c>
      <c r="L7991" t="s">
        <v>3473</v>
      </c>
      <c r="M7991">
        <v>98103</v>
      </c>
      <c r="N7991" t="s">
        <v>30</v>
      </c>
      <c r="O7991" t="s">
        <v>6656</v>
      </c>
      <c r="P7991" t="s">
        <v>32</v>
      </c>
      <c r="Q7991" t="s">
        <v>6552</v>
      </c>
      <c r="R7991" t="s">
        <v>6657</v>
      </c>
      <c r="S7991">
        <v>2060.7440000000001</v>
      </c>
      <c r="T7991">
        <v>7</v>
      </c>
      <c r="U7991">
        <v>0.2</v>
      </c>
      <c r="V7991">
        <v>643.98249999999996</v>
      </c>
      <c r="W7991" t="s">
        <v>10944</v>
      </c>
      <c r="X7991" t="s">
        <v>10937</v>
      </c>
      <c r="Y7991">
        <v>8</v>
      </c>
      <c r="Z7991" t="s">
        <v>10954</v>
      </c>
      <c r="AA7991">
        <v>0.31249999999999994</v>
      </c>
    </row>
    <row r="7992" spans="1:27" x14ac:dyDescent="0.35">
      <c r="A7992">
        <v>3928</v>
      </c>
      <c r="B7992" t="s">
        <v>5521</v>
      </c>
      <c r="C7992">
        <v>2011</v>
      </c>
      <c r="D7992" s="1">
        <v>40803</v>
      </c>
      <c r="E7992" s="1">
        <v>40807</v>
      </c>
      <c r="F7992" t="s">
        <v>23</v>
      </c>
      <c r="G7992" t="s">
        <v>36</v>
      </c>
      <c r="H7992" t="s">
        <v>37</v>
      </c>
      <c r="I7992" t="s">
        <v>38</v>
      </c>
      <c r="J7992" t="s">
        <v>27</v>
      </c>
      <c r="K7992" t="s">
        <v>3472</v>
      </c>
      <c r="L7992" t="s">
        <v>3473</v>
      </c>
      <c r="M7992">
        <v>98103</v>
      </c>
      <c r="N7992" t="s">
        <v>30</v>
      </c>
      <c r="O7992" t="s">
        <v>6791</v>
      </c>
      <c r="P7992" t="s">
        <v>32</v>
      </c>
      <c r="Q7992" t="s">
        <v>6552</v>
      </c>
      <c r="R7992" t="s">
        <v>6792</v>
      </c>
      <c r="S7992">
        <v>137.24</v>
      </c>
      <c r="T7992">
        <v>5</v>
      </c>
      <c r="U7992">
        <v>0.2</v>
      </c>
      <c r="V7992">
        <v>46.3185</v>
      </c>
      <c r="W7992" t="s">
        <v>10944</v>
      </c>
      <c r="X7992" t="s">
        <v>10937</v>
      </c>
      <c r="Y7992">
        <v>9</v>
      </c>
      <c r="Z7992" t="s">
        <v>10949</v>
      </c>
      <c r="AA7992">
        <v>0.33749999999999997</v>
      </c>
    </row>
    <row r="7993" spans="1:27" x14ac:dyDescent="0.35">
      <c r="A7993">
        <v>4062</v>
      </c>
      <c r="B7993" t="s">
        <v>10169</v>
      </c>
      <c r="C7993">
        <v>2012</v>
      </c>
      <c r="D7993" s="1">
        <v>41169</v>
      </c>
      <c r="E7993" s="1">
        <v>41172</v>
      </c>
      <c r="F7993" t="s">
        <v>56</v>
      </c>
      <c r="G7993" t="s">
        <v>6278</v>
      </c>
      <c r="H7993" t="s">
        <v>6279</v>
      </c>
      <c r="I7993" t="s">
        <v>26</v>
      </c>
      <c r="J7993" t="s">
        <v>27</v>
      </c>
      <c r="K7993" t="s">
        <v>3472</v>
      </c>
      <c r="L7993" t="s">
        <v>3473</v>
      </c>
      <c r="M7993">
        <v>98105</v>
      </c>
      <c r="N7993" t="s">
        <v>30</v>
      </c>
      <c r="O7993" t="s">
        <v>6825</v>
      </c>
      <c r="P7993" t="s">
        <v>32</v>
      </c>
      <c r="Q7993" t="s">
        <v>6552</v>
      </c>
      <c r="R7993" t="s">
        <v>6826</v>
      </c>
      <c r="S7993">
        <v>25.031999999999996</v>
      </c>
      <c r="T7993">
        <v>3</v>
      </c>
      <c r="U7993">
        <v>0.2</v>
      </c>
      <c r="V7993">
        <v>7.822499999999998</v>
      </c>
      <c r="W7993" t="s">
        <v>10948</v>
      </c>
      <c r="X7993" t="s">
        <v>10937</v>
      </c>
      <c r="Y7993">
        <v>9</v>
      </c>
      <c r="Z7993" t="s">
        <v>10949</v>
      </c>
      <c r="AA7993">
        <v>0.31249999999999994</v>
      </c>
    </row>
    <row r="7994" spans="1:27" x14ac:dyDescent="0.35">
      <c r="A7994">
        <v>4116</v>
      </c>
      <c r="B7994" t="s">
        <v>10170</v>
      </c>
      <c r="C7994">
        <v>2013</v>
      </c>
      <c r="D7994" s="1">
        <v>41603</v>
      </c>
      <c r="E7994" s="1">
        <v>41606</v>
      </c>
      <c r="F7994" t="s">
        <v>56</v>
      </c>
      <c r="G7994" t="s">
        <v>6519</v>
      </c>
      <c r="H7994" t="s">
        <v>6520</v>
      </c>
      <c r="I7994" t="s">
        <v>38</v>
      </c>
      <c r="J7994" t="s">
        <v>27</v>
      </c>
      <c r="K7994" t="s">
        <v>3472</v>
      </c>
      <c r="L7994" t="s">
        <v>3473</v>
      </c>
      <c r="M7994">
        <v>98105</v>
      </c>
      <c r="N7994" t="s">
        <v>30</v>
      </c>
      <c r="O7994" t="s">
        <v>6756</v>
      </c>
      <c r="P7994" t="s">
        <v>32</v>
      </c>
      <c r="Q7994" t="s">
        <v>6552</v>
      </c>
      <c r="R7994" t="s">
        <v>6842</v>
      </c>
      <c r="S7994">
        <v>1219.96</v>
      </c>
      <c r="T7994">
        <v>5</v>
      </c>
      <c r="U7994">
        <v>0.2</v>
      </c>
      <c r="V7994">
        <v>381.23749999999995</v>
      </c>
      <c r="W7994" t="s">
        <v>10936</v>
      </c>
      <c r="X7994" t="s">
        <v>10940</v>
      </c>
      <c r="Y7994">
        <v>11</v>
      </c>
      <c r="Z7994" t="s">
        <v>10947</v>
      </c>
      <c r="AA7994">
        <v>0.31249999999999994</v>
      </c>
    </row>
    <row r="7995" spans="1:27" x14ac:dyDescent="0.35">
      <c r="A7995">
        <v>4124</v>
      </c>
      <c r="B7995" t="s">
        <v>6320</v>
      </c>
      <c r="C7995">
        <v>2014</v>
      </c>
      <c r="D7995" s="1">
        <v>41771</v>
      </c>
      <c r="E7995" s="1">
        <v>41772</v>
      </c>
      <c r="F7995" t="s">
        <v>234</v>
      </c>
      <c r="G7995" t="s">
        <v>1902</v>
      </c>
      <c r="H7995" t="s">
        <v>1903</v>
      </c>
      <c r="I7995" t="s">
        <v>38</v>
      </c>
      <c r="J7995" t="s">
        <v>27</v>
      </c>
      <c r="K7995" t="s">
        <v>3472</v>
      </c>
      <c r="L7995" t="s">
        <v>3473</v>
      </c>
      <c r="M7995">
        <v>98103</v>
      </c>
      <c r="N7995" t="s">
        <v>30</v>
      </c>
      <c r="O7995" t="s">
        <v>6641</v>
      </c>
      <c r="P7995" t="s">
        <v>32</v>
      </c>
      <c r="Q7995" t="s">
        <v>6552</v>
      </c>
      <c r="R7995" t="s">
        <v>6642</v>
      </c>
      <c r="S7995">
        <v>26.032</v>
      </c>
      <c r="T7995">
        <v>2</v>
      </c>
      <c r="U7995">
        <v>0.2</v>
      </c>
      <c r="V7995">
        <v>9.4365999999999985</v>
      </c>
      <c r="W7995" t="s">
        <v>10939</v>
      </c>
      <c r="X7995" t="s">
        <v>10942</v>
      </c>
      <c r="Y7995">
        <v>5</v>
      </c>
      <c r="Z7995" t="s">
        <v>10952</v>
      </c>
      <c r="AA7995">
        <v>0.36249999999999993</v>
      </c>
    </row>
    <row r="7996" spans="1:27" x14ac:dyDescent="0.35">
      <c r="A7996">
        <v>4221</v>
      </c>
      <c r="B7996" t="s">
        <v>3895</v>
      </c>
      <c r="C7996">
        <v>2014</v>
      </c>
      <c r="D7996" s="1">
        <v>41802</v>
      </c>
      <c r="E7996" s="1">
        <v>41804</v>
      </c>
      <c r="F7996" t="s">
        <v>45</v>
      </c>
      <c r="G7996" t="s">
        <v>892</v>
      </c>
      <c r="H7996" t="s">
        <v>893</v>
      </c>
      <c r="I7996" t="s">
        <v>38</v>
      </c>
      <c r="J7996" t="s">
        <v>27</v>
      </c>
      <c r="K7996" t="s">
        <v>3472</v>
      </c>
      <c r="L7996" t="s">
        <v>3473</v>
      </c>
      <c r="M7996">
        <v>98103</v>
      </c>
      <c r="N7996" t="s">
        <v>30</v>
      </c>
      <c r="O7996" t="s">
        <v>10131</v>
      </c>
      <c r="P7996" t="s">
        <v>32</v>
      </c>
      <c r="Q7996" t="s">
        <v>6552</v>
      </c>
      <c r="R7996" t="s">
        <v>10132</v>
      </c>
      <c r="S7996">
        <v>18.288</v>
      </c>
      <c r="T7996">
        <v>6</v>
      </c>
      <c r="U7996">
        <v>0.2</v>
      </c>
      <c r="V7996">
        <v>6.6293999999999995</v>
      </c>
      <c r="W7996" t="s">
        <v>10939</v>
      </c>
      <c r="X7996" t="s">
        <v>10942</v>
      </c>
      <c r="Y7996">
        <v>6</v>
      </c>
      <c r="Z7996" t="s">
        <v>10946</v>
      </c>
      <c r="AA7996">
        <v>0.36249999999999999</v>
      </c>
    </row>
    <row r="7997" spans="1:27" x14ac:dyDescent="0.35">
      <c r="A7997">
        <v>4275</v>
      </c>
      <c r="B7997" t="s">
        <v>10171</v>
      </c>
      <c r="C7997">
        <v>2012</v>
      </c>
      <c r="D7997" s="1">
        <v>41205</v>
      </c>
      <c r="E7997" s="1">
        <v>41210</v>
      </c>
      <c r="F7997" t="s">
        <v>23</v>
      </c>
      <c r="G7997" t="s">
        <v>5557</v>
      </c>
      <c r="H7997" t="s">
        <v>5558</v>
      </c>
      <c r="I7997" t="s">
        <v>26</v>
      </c>
      <c r="J7997" t="s">
        <v>27</v>
      </c>
      <c r="K7997" t="s">
        <v>3472</v>
      </c>
      <c r="L7997" t="s">
        <v>3473</v>
      </c>
      <c r="M7997">
        <v>98105</v>
      </c>
      <c r="N7997" t="s">
        <v>30</v>
      </c>
      <c r="O7997" t="s">
        <v>10128</v>
      </c>
      <c r="P7997" t="s">
        <v>32</v>
      </c>
      <c r="Q7997" t="s">
        <v>6552</v>
      </c>
      <c r="R7997" t="s">
        <v>6720</v>
      </c>
      <c r="S7997">
        <v>3.5920000000000005</v>
      </c>
      <c r="T7997">
        <v>1</v>
      </c>
      <c r="U7997">
        <v>0.2</v>
      </c>
      <c r="V7997">
        <v>1.1224999999999996</v>
      </c>
      <c r="W7997" t="s">
        <v>10948</v>
      </c>
      <c r="X7997" t="s">
        <v>10940</v>
      </c>
      <c r="Y7997">
        <v>10</v>
      </c>
      <c r="Z7997" t="s">
        <v>10945</v>
      </c>
      <c r="AA7997">
        <v>0.31249999999999983</v>
      </c>
    </row>
    <row r="7998" spans="1:27" x14ac:dyDescent="0.35">
      <c r="A7998">
        <v>4518</v>
      </c>
      <c r="B7998" t="s">
        <v>7166</v>
      </c>
      <c r="C7998">
        <v>2013</v>
      </c>
      <c r="D7998" s="1">
        <v>41533</v>
      </c>
      <c r="E7998" s="1">
        <v>41538</v>
      </c>
      <c r="F7998" t="s">
        <v>23</v>
      </c>
      <c r="G7998" t="s">
        <v>4935</v>
      </c>
      <c r="H7998" t="s">
        <v>4936</v>
      </c>
      <c r="I7998" t="s">
        <v>38</v>
      </c>
      <c r="J7998" t="s">
        <v>27</v>
      </c>
      <c r="K7998" t="s">
        <v>3472</v>
      </c>
      <c r="L7998" t="s">
        <v>3473</v>
      </c>
      <c r="M7998">
        <v>98105</v>
      </c>
      <c r="N7998" t="s">
        <v>30</v>
      </c>
      <c r="O7998" t="s">
        <v>10150</v>
      </c>
      <c r="P7998" t="s">
        <v>32</v>
      </c>
      <c r="Q7998" t="s">
        <v>6552</v>
      </c>
      <c r="R7998" t="s">
        <v>10151</v>
      </c>
      <c r="S7998">
        <v>48.664000000000001</v>
      </c>
      <c r="T7998">
        <v>7</v>
      </c>
      <c r="U7998">
        <v>0.2</v>
      </c>
      <c r="V7998">
        <v>15.815799999999999</v>
      </c>
      <c r="W7998" t="s">
        <v>10936</v>
      </c>
      <c r="X7998" t="s">
        <v>10937</v>
      </c>
      <c r="Y7998">
        <v>9</v>
      </c>
      <c r="Z7998" t="s">
        <v>10949</v>
      </c>
      <c r="AA7998">
        <v>0.32499999999999996</v>
      </c>
    </row>
    <row r="7999" spans="1:27" x14ac:dyDescent="0.35">
      <c r="A7999">
        <v>4537</v>
      </c>
      <c r="B7999" t="s">
        <v>5539</v>
      </c>
      <c r="C7999">
        <v>2014</v>
      </c>
      <c r="D7999" s="1">
        <v>41829</v>
      </c>
      <c r="E7999" s="1">
        <v>41833</v>
      </c>
      <c r="F7999" t="s">
        <v>23</v>
      </c>
      <c r="G7999" t="s">
        <v>470</v>
      </c>
      <c r="H7999" t="s">
        <v>471</v>
      </c>
      <c r="I7999" t="s">
        <v>127</v>
      </c>
      <c r="J7999" t="s">
        <v>27</v>
      </c>
      <c r="K7999" t="s">
        <v>3472</v>
      </c>
      <c r="L7999" t="s">
        <v>3473</v>
      </c>
      <c r="M7999">
        <v>98115</v>
      </c>
      <c r="N7999" t="s">
        <v>30</v>
      </c>
      <c r="O7999" t="s">
        <v>6562</v>
      </c>
      <c r="P7999" t="s">
        <v>32</v>
      </c>
      <c r="Q7999" t="s">
        <v>6552</v>
      </c>
      <c r="R7999" t="s">
        <v>6563</v>
      </c>
      <c r="S7999">
        <v>86.376000000000005</v>
      </c>
      <c r="T7999">
        <v>3</v>
      </c>
      <c r="U7999">
        <v>0.2</v>
      </c>
      <c r="V7999">
        <v>30.231600000000007</v>
      </c>
      <c r="W7999" t="s">
        <v>10939</v>
      </c>
      <c r="X7999" t="s">
        <v>10937</v>
      </c>
      <c r="Y7999">
        <v>7</v>
      </c>
      <c r="Z7999" t="s">
        <v>10938</v>
      </c>
      <c r="AA7999">
        <v>0.35000000000000009</v>
      </c>
    </row>
    <row r="8000" spans="1:27" x14ac:dyDescent="0.35">
      <c r="A8000">
        <v>4644</v>
      </c>
      <c r="B8000" t="s">
        <v>7886</v>
      </c>
      <c r="C8000">
        <v>2012</v>
      </c>
      <c r="D8000" s="1">
        <v>41123</v>
      </c>
      <c r="E8000" s="1">
        <v>41127</v>
      </c>
      <c r="F8000" t="s">
        <v>23</v>
      </c>
      <c r="G8000" t="s">
        <v>5718</v>
      </c>
      <c r="H8000" t="s">
        <v>5719</v>
      </c>
      <c r="I8000" t="s">
        <v>38</v>
      </c>
      <c r="J8000" t="s">
        <v>27</v>
      </c>
      <c r="K8000" t="s">
        <v>3472</v>
      </c>
      <c r="L8000" t="s">
        <v>3473</v>
      </c>
      <c r="M8000">
        <v>98105</v>
      </c>
      <c r="N8000" t="s">
        <v>30</v>
      </c>
      <c r="O8000" t="s">
        <v>6628</v>
      </c>
      <c r="P8000" t="s">
        <v>32</v>
      </c>
      <c r="Q8000" t="s">
        <v>6552</v>
      </c>
      <c r="R8000" t="s">
        <v>6629</v>
      </c>
      <c r="S8000">
        <v>6.3680000000000003</v>
      </c>
      <c r="T8000">
        <v>2</v>
      </c>
      <c r="U8000">
        <v>0.2</v>
      </c>
      <c r="V8000">
        <v>2.1492</v>
      </c>
      <c r="W8000" t="s">
        <v>10948</v>
      </c>
      <c r="X8000" t="s">
        <v>10937</v>
      </c>
      <c r="Y8000">
        <v>8</v>
      </c>
      <c r="Z8000" t="s">
        <v>10954</v>
      </c>
      <c r="AA8000">
        <v>0.33749999999999997</v>
      </c>
    </row>
    <row r="8001" spans="1:27" x14ac:dyDescent="0.35">
      <c r="A8001">
        <v>4867</v>
      </c>
      <c r="B8001" t="s">
        <v>5797</v>
      </c>
      <c r="C8001">
        <v>2014</v>
      </c>
      <c r="D8001" s="1">
        <v>41957</v>
      </c>
      <c r="E8001" s="1">
        <v>41962</v>
      </c>
      <c r="F8001" t="s">
        <v>23</v>
      </c>
      <c r="G8001" t="s">
        <v>386</v>
      </c>
      <c r="H8001" t="s">
        <v>387</v>
      </c>
      <c r="I8001" t="s">
        <v>38</v>
      </c>
      <c r="J8001" t="s">
        <v>27</v>
      </c>
      <c r="K8001" t="s">
        <v>3472</v>
      </c>
      <c r="L8001" t="s">
        <v>3473</v>
      </c>
      <c r="M8001">
        <v>98103</v>
      </c>
      <c r="N8001" t="s">
        <v>30</v>
      </c>
      <c r="O8001" t="s">
        <v>6666</v>
      </c>
      <c r="P8001" t="s">
        <v>32</v>
      </c>
      <c r="Q8001" t="s">
        <v>6552</v>
      </c>
      <c r="R8001" t="s">
        <v>6667</v>
      </c>
      <c r="S8001">
        <v>563.024</v>
      </c>
      <c r="T8001">
        <v>11</v>
      </c>
      <c r="U8001">
        <v>0.2</v>
      </c>
      <c r="V8001">
        <v>190.02059999999997</v>
      </c>
      <c r="W8001" t="s">
        <v>10939</v>
      </c>
      <c r="X8001" t="s">
        <v>10940</v>
      </c>
      <c r="Y8001">
        <v>11</v>
      </c>
      <c r="Z8001" t="s">
        <v>10947</v>
      </c>
      <c r="AA8001">
        <v>0.33749999999999997</v>
      </c>
    </row>
    <row r="8002" spans="1:27" x14ac:dyDescent="0.35">
      <c r="A8002">
        <v>4916</v>
      </c>
      <c r="B8002" t="s">
        <v>5962</v>
      </c>
      <c r="C8002">
        <v>2012</v>
      </c>
      <c r="D8002" s="1">
        <v>41176</v>
      </c>
      <c r="E8002" s="1">
        <v>41178</v>
      </c>
      <c r="F8002" t="s">
        <v>45</v>
      </c>
      <c r="G8002" t="s">
        <v>4188</v>
      </c>
      <c r="H8002" t="s">
        <v>4189</v>
      </c>
      <c r="I8002" t="s">
        <v>38</v>
      </c>
      <c r="J8002" t="s">
        <v>27</v>
      </c>
      <c r="K8002" t="s">
        <v>3472</v>
      </c>
      <c r="L8002" t="s">
        <v>3473</v>
      </c>
      <c r="M8002">
        <v>98105</v>
      </c>
      <c r="N8002" t="s">
        <v>30</v>
      </c>
      <c r="O8002" t="s">
        <v>6675</v>
      </c>
      <c r="P8002" t="s">
        <v>32</v>
      </c>
      <c r="Q8002" t="s">
        <v>6552</v>
      </c>
      <c r="R8002" t="s">
        <v>6676</v>
      </c>
      <c r="S8002">
        <v>14.952000000000002</v>
      </c>
      <c r="T8002">
        <v>3</v>
      </c>
      <c r="U8002">
        <v>0.2</v>
      </c>
      <c r="V8002">
        <v>5.4201000000000006</v>
      </c>
      <c r="W8002" t="s">
        <v>10948</v>
      </c>
      <c r="X8002" t="s">
        <v>10937</v>
      </c>
      <c r="Y8002">
        <v>9</v>
      </c>
      <c r="Z8002" t="s">
        <v>10949</v>
      </c>
      <c r="AA8002">
        <v>0.36249999999999999</v>
      </c>
    </row>
    <row r="8003" spans="1:27" x14ac:dyDescent="0.35">
      <c r="A8003">
        <v>5337</v>
      </c>
      <c r="B8003" t="s">
        <v>10172</v>
      </c>
      <c r="C8003">
        <v>2012</v>
      </c>
      <c r="D8003" s="1">
        <v>41050</v>
      </c>
      <c r="E8003" s="1">
        <v>41054</v>
      </c>
      <c r="F8003" t="s">
        <v>23</v>
      </c>
      <c r="G8003" t="s">
        <v>2390</v>
      </c>
      <c r="H8003" t="s">
        <v>2391</v>
      </c>
      <c r="I8003" t="s">
        <v>26</v>
      </c>
      <c r="J8003" t="s">
        <v>27</v>
      </c>
      <c r="K8003" t="s">
        <v>3472</v>
      </c>
      <c r="L8003" t="s">
        <v>3473</v>
      </c>
      <c r="M8003">
        <v>98105</v>
      </c>
      <c r="N8003" t="s">
        <v>30</v>
      </c>
      <c r="O8003" t="s">
        <v>6639</v>
      </c>
      <c r="P8003" t="s">
        <v>32</v>
      </c>
      <c r="Q8003" t="s">
        <v>6552</v>
      </c>
      <c r="R8003" t="s">
        <v>6640</v>
      </c>
      <c r="S8003">
        <v>26.975999999999999</v>
      </c>
      <c r="T8003">
        <v>4</v>
      </c>
      <c r="U8003">
        <v>0.2</v>
      </c>
      <c r="V8003">
        <v>8.767199999999999</v>
      </c>
      <c r="W8003" t="s">
        <v>10948</v>
      </c>
      <c r="X8003" t="s">
        <v>10942</v>
      </c>
      <c r="Y8003">
        <v>5</v>
      </c>
      <c r="Z8003" t="s">
        <v>10952</v>
      </c>
      <c r="AA8003">
        <v>0.32499999999999996</v>
      </c>
    </row>
    <row r="8004" spans="1:27" x14ac:dyDescent="0.35">
      <c r="A8004">
        <v>5391</v>
      </c>
      <c r="B8004" t="s">
        <v>10173</v>
      </c>
      <c r="C8004">
        <v>2014</v>
      </c>
      <c r="D8004" s="1">
        <v>41954</v>
      </c>
      <c r="E8004" s="1">
        <v>41956</v>
      </c>
      <c r="F8004" t="s">
        <v>45</v>
      </c>
      <c r="G8004" t="s">
        <v>2272</v>
      </c>
      <c r="H8004" t="s">
        <v>2273</v>
      </c>
      <c r="I8004" t="s">
        <v>26</v>
      </c>
      <c r="J8004" t="s">
        <v>27</v>
      </c>
      <c r="K8004" t="s">
        <v>3472</v>
      </c>
      <c r="L8004" t="s">
        <v>3473</v>
      </c>
      <c r="M8004">
        <v>98105</v>
      </c>
      <c r="N8004" t="s">
        <v>30</v>
      </c>
      <c r="O8004" t="s">
        <v>6840</v>
      </c>
      <c r="P8004" t="s">
        <v>32</v>
      </c>
      <c r="Q8004" t="s">
        <v>6552</v>
      </c>
      <c r="R8004" t="s">
        <v>6841</v>
      </c>
      <c r="S8004">
        <v>26.352000000000004</v>
      </c>
      <c r="T8004">
        <v>3</v>
      </c>
      <c r="U8004">
        <v>0.2</v>
      </c>
      <c r="V8004">
        <v>9.5525999999999982</v>
      </c>
      <c r="W8004" t="s">
        <v>10939</v>
      </c>
      <c r="X8004" t="s">
        <v>10940</v>
      </c>
      <c r="Y8004">
        <v>11</v>
      </c>
      <c r="Z8004" t="s">
        <v>10947</v>
      </c>
      <c r="AA8004">
        <v>0.36249999999999988</v>
      </c>
    </row>
    <row r="8005" spans="1:27" x14ac:dyDescent="0.35">
      <c r="A8005">
        <v>5645</v>
      </c>
      <c r="B8005" t="s">
        <v>10174</v>
      </c>
      <c r="C8005">
        <v>2014</v>
      </c>
      <c r="D8005" s="1">
        <v>41722</v>
      </c>
      <c r="E8005" s="1">
        <v>41725</v>
      </c>
      <c r="F8005" t="s">
        <v>56</v>
      </c>
      <c r="G8005" t="s">
        <v>3409</v>
      </c>
      <c r="H8005" t="s">
        <v>3410</v>
      </c>
      <c r="I8005" t="s">
        <v>127</v>
      </c>
      <c r="J8005" t="s">
        <v>27</v>
      </c>
      <c r="K8005" t="s">
        <v>3472</v>
      </c>
      <c r="L8005" t="s">
        <v>3473</v>
      </c>
      <c r="M8005">
        <v>98105</v>
      </c>
      <c r="N8005" t="s">
        <v>30</v>
      </c>
      <c r="O8005" t="s">
        <v>10150</v>
      </c>
      <c r="P8005" t="s">
        <v>32</v>
      </c>
      <c r="Q8005" t="s">
        <v>6552</v>
      </c>
      <c r="R8005" t="s">
        <v>10151</v>
      </c>
      <c r="S8005">
        <v>34.76</v>
      </c>
      <c r="T8005">
        <v>5</v>
      </c>
      <c r="U8005">
        <v>0.2</v>
      </c>
      <c r="V8005">
        <v>11.296999999999999</v>
      </c>
      <c r="W8005" t="s">
        <v>10939</v>
      </c>
      <c r="X8005" t="s">
        <v>10950</v>
      </c>
      <c r="Y8005">
        <v>3</v>
      </c>
      <c r="Z8005" t="s">
        <v>10953</v>
      </c>
      <c r="AA8005">
        <v>0.32500000000000001</v>
      </c>
    </row>
    <row r="8006" spans="1:27" x14ac:dyDescent="0.35">
      <c r="A8006">
        <v>5669</v>
      </c>
      <c r="B8006" t="s">
        <v>5159</v>
      </c>
      <c r="C8006">
        <v>2013</v>
      </c>
      <c r="D8006" s="1">
        <v>41437</v>
      </c>
      <c r="E8006" s="1">
        <v>41441</v>
      </c>
      <c r="F8006" t="s">
        <v>23</v>
      </c>
      <c r="G8006" t="s">
        <v>2791</v>
      </c>
      <c r="H8006" t="s">
        <v>2792</v>
      </c>
      <c r="I8006" t="s">
        <v>38</v>
      </c>
      <c r="J8006" t="s">
        <v>27</v>
      </c>
      <c r="K8006" t="s">
        <v>3472</v>
      </c>
      <c r="L8006" t="s">
        <v>3473</v>
      </c>
      <c r="M8006">
        <v>98103</v>
      </c>
      <c r="N8006" t="s">
        <v>30</v>
      </c>
      <c r="O8006" t="s">
        <v>6630</v>
      </c>
      <c r="P8006" t="s">
        <v>32</v>
      </c>
      <c r="Q8006" t="s">
        <v>6552</v>
      </c>
      <c r="R8006" t="s">
        <v>6631</v>
      </c>
      <c r="S8006">
        <v>53.984000000000002</v>
      </c>
      <c r="T8006">
        <v>14</v>
      </c>
      <c r="U8006">
        <v>0.2</v>
      </c>
      <c r="V8006">
        <v>17.544800000000002</v>
      </c>
      <c r="W8006" t="s">
        <v>10936</v>
      </c>
      <c r="X8006" t="s">
        <v>10942</v>
      </c>
      <c r="Y8006">
        <v>6</v>
      </c>
      <c r="Z8006" t="s">
        <v>10946</v>
      </c>
      <c r="AA8006">
        <v>0.32500000000000001</v>
      </c>
    </row>
    <row r="8007" spans="1:27" x14ac:dyDescent="0.35">
      <c r="A8007">
        <v>5686</v>
      </c>
      <c r="B8007" t="s">
        <v>10175</v>
      </c>
      <c r="C8007">
        <v>2012</v>
      </c>
      <c r="D8007" s="1">
        <v>41218</v>
      </c>
      <c r="E8007" s="1">
        <v>41218</v>
      </c>
      <c r="F8007" t="s">
        <v>234</v>
      </c>
      <c r="G8007" t="s">
        <v>2214</v>
      </c>
      <c r="H8007" t="s">
        <v>2215</v>
      </c>
      <c r="I8007" t="s">
        <v>38</v>
      </c>
      <c r="J8007" t="s">
        <v>27</v>
      </c>
      <c r="K8007" t="s">
        <v>3472</v>
      </c>
      <c r="L8007" t="s">
        <v>3473</v>
      </c>
      <c r="M8007">
        <v>98105</v>
      </c>
      <c r="N8007" t="s">
        <v>30</v>
      </c>
      <c r="O8007" t="s">
        <v>10140</v>
      </c>
      <c r="P8007" t="s">
        <v>32</v>
      </c>
      <c r="Q8007" t="s">
        <v>6552</v>
      </c>
      <c r="R8007" t="s">
        <v>10141</v>
      </c>
      <c r="S8007">
        <v>98.352000000000004</v>
      </c>
      <c r="T8007">
        <v>3</v>
      </c>
      <c r="U8007">
        <v>0.2</v>
      </c>
      <c r="V8007">
        <v>35.652599999999993</v>
      </c>
      <c r="W8007" t="s">
        <v>10948</v>
      </c>
      <c r="X8007" t="s">
        <v>10940</v>
      </c>
      <c r="Y8007">
        <v>11</v>
      </c>
      <c r="Z8007" t="s">
        <v>10947</v>
      </c>
      <c r="AA8007">
        <v>0.36249999999999993</v>
      </c>
    </row>
    <row r="8008" spans="1:27" x14ac:dyDescent="0.35">
      <c r="A8008">
        <v>6210</v>
      </c>
      <c r="B8008" t="s">
        <v>5567</v>
      </c>
      <c r="C8008">
        <v>2014</v>
      </c>
      <c r="D8008" s="1">
        <v>41870</v>
      </c>
      <c r="E8008" s="1">
        <v>41877</v>
      </c>
      <c r="F8008" t="s">
        <v>23</v>
      </c>
      <c r="G8008" t="s">
        <v>897</v>
      </c>
      <c r="H8008" t="s">
        <v>898</v>
      </c>
      <c r="I8008" t="s">
        <v>26</v>
      </c>
      <c r="J8008" t="s">
        <v>27</v>
      </c>
      <c r="K8008" t="s">
        <v>3472</v>
      </c>
      <c r="L8008" t="s">
        <v>3473</v>
      </c>
      <c r="M8008">
        <v>98103</v>
      </c>
      <c r="N8008" t="s">
        <v>30</v>
      </c>
      <c r="O8008" t="s">
        <v>6811</v>
      </c>
      <c r="P8008" t="s">
        <v>32</v>
      </c>
      <c r="Q8008" t="s">
        <v>6552</v>
      </c>
      <c r="R8008" t="s">
        <v>6812</v>
      </c>
      <c r="S8008">
        <v>2793.5280000000002</v>
      </c>
      <c r="T8008">
        <v>9</v>
      </c>
      <c r="U8008">
        <v>0.2</v>
      </c>
      <c r="V8008">
        <v>942.81569999999988</v>
      </c>
      <c r="W8008" t="s">
        <v>10939</v>
      </c>
      <c r="X8008" t="s">
        <v>10937</v>
      </c>
      <c r="Y8008">
        <v>8</v>
      </c>
      <c r="Z8008" t="s">
        <v>10954</v>
      </c>
      <c r="AA8008">
        <v>0.33749999999999991</v>
      </c>
    </row>
    <row r="8009" spans="1:27" x14ac:dyDescent="0.35">
      <c r="A8009">
        <v>6235</v>
      </c>
      <c r="B8009" t="s">
        <v>7219</v>
      </c>
      <c r="C8009">
        <v>2014</v>
      </c>
      <c r="D8009" s="1">
        <v>41894</v>
      </c>
      <c r="E8009" s="1">
        <v>41894</v>
      </c>
      <c r="F8009" t="s">
        <v>234</v>
      </c>
      <c r="G8009" t="s">
        <v>5260</v>
      </c>
      <c r="H8009" t="s">
        <v>5261</v>
      </c>
      <c r="I8009" t="s">
        <v>38</v>
      </c>
      <c r="J8009" t="s">
        <v>27</v>
      </c>
      <c r="K8009" t="s">
        <v>3472</v>
      </c>
      <c r="L8009" t="s">
        <v>3473</v>
      </c>
      <c r="M8009">
        <v>98105</v>
      </c>
      <c r="N8009" t="s">
        <v>30</v>
      </c>
      <c r="O8009" t="s">
        <v>6656</v>
      </c>
      <c r="P8009" t="s">
        <v>32</v>
      </c>
      <c r="Q8009" t="s">
        <v>6552</v>
      </c>
      <c r="R8009" t="s">
        <v>6657</v>
      </c>
      <c r="S8009">
        <v>1471.96</v>
      </c>
      <c r="T8009">
        <v>5</v>
      </c>
      <c r="U8009">
        <v>0.2</v>
      </c>
      <c r="V8009">
        <v>459.98749999999995</v>
      </c>
      <c r="W8009" t="s">
        <v>10939</v>
      </c>
      <c r="X8009" t="s">
        <v>10937</v>
      </c>
      <c r="Y8009">
        <v>9</v>
      </c>
      <c r="Z8009" t="s">
        <v>10949</v>
      </c>
      <c r="AA8009">
        <v>0.31249999999999994</v>
      </c>
    </row>
    <row r="8010" spans="1:27" x14ac:dyDescent="0.35">
      <c r="A8010">
        <v>6261</v>
      </c>
      <c r="B8010" t="s">
        <v>10176</v>
      </c>
      <c r="C8010">
        <v>2012</v>
      </c>
      <c r="D8010" s="1">
        <v>41041</v>
      </c>
      <c r="E8010" s="1">
        <v>41047</v>
      </c>
      <c r="F8010" t="s">
        <v>23</v>
      </c>
      <c r="G8010" t="s">
        <v>2141</v>
      </c>
      <c r="H8010" t="s">
        <v>2142</v>
      </c>
      <c r="I8010" t="s">
        <v>38</v>
      </c>
      <c r="J8010" t="s">
        <v>27</v>
      </c>
      <c r="K8010" t="s">
        <v>3472</v>
      </c>
      <c r="L8010" t="s">
        <v>3473</v>
      </c>
      <c r="M8010">
        <v>98115</v>
      </c>
      <c r="N8010" t="s">
        <v>30</v>
      </c>
      <c r="O8010" t="s">
        <v>6906</v>
      </c>
      <c r="P8010" t="s">
        <v>32</v>
      </c>
      <c r="Q8010" t="s">
        <v>6552</v>
      </c>
      <c r="R8010" t="s">
        <v>6907</v>
      </c>
      <c r="S8010">
        <v>14.592000000000002</v>
      </c>
      <c r="T8010">
        <v>3</v>
      </c>
      <c r="U8010">
        <v>0.2</v>
      </c>
      <c r="V8010">
        <v>4.9247999999999985</v>
      </c>
      <c r="W8010" t="s">
        <v>10948</v>
      </c>
      <c r="X8010" t="s">
        <v>10942</v>
      </c>
      <c r="Y8010">
        <v>5</v>
      </c>
      <c r="Z8010" t="s">
        <v>10952</v>
      </c>
      <c r="AA8010">
        <v>0.33749999999999986</v>
      </c>
    </row>
    <row r="8011" spans="1:27" x14ac:dyDescent="0.35">
      <c r="A8011">
        <v>6280</v>
      </c>
      <c r="B8011" t="s">
        <v>5178</v>
      </c>
      <c r="C8011">
        <v>2013</v>
      </c>
      <c r="D8011" s="1">
        <v>41473</v>
      </c>
      <c r="E8011" s="1">
        <v>41478</v>
      </c>
      <c r="F8011" t="s">
        <v>45</v>
      </c>
      <c r="G8011" t="s">
        <v>2533</v>
      </c>
      <c r="H8011" t="s">
        <v>2534</v>
      </c>
      <c r="I8011" t="s">
        <v>38</v>
      </c>
      <c r="J8011" t="s">
        <v>27</v>
      </c>
      <c r="K8011" t="s">
        <v>3472</v>
      </c>
      <c r="L8011" t="s">
        <v>3473</v>
      </c>
      <c r="M8011">
        <v>98105</v>
      </c>
      <c r="N8011" t="s">
        <v>30</v>
      </c>
      <c r="O8011" t="s">
        <v>10177</v>
      </c>
      <c r="P8011" t="s">
        <v>32</v>
      </c>
      <c r="Q8011" t="s">
        <v>6552</v>
      </c>
      <c r="R8011" t="s">
        <v>10178</v>
      </c>
      <c r="S8011">
        <v>12.816000000000001</v>
      </c>
      <c r="T8011">
        <v>3</v>
      </c>
      <c r="U8011">
        <v>0.2</v>
      </c>
      <c r="V8011">
        <v>4.1651999999999987</v>
      </c>
      <c r="W8011" t="s">
        <v>10936</v>
      </c>
      <c r="X8011" t="s">
        <v>10937</v>
      </c>
      <c r="Y8011">
        <v>7</v>
      </c>
      <c r="Z8011" t="s">
        <v>10938</v>
      </c>
      <c r="AA8011">
        <v>0.3249999999999999</v>
      </c>
    </row>
    <row r="8012" spans="1:27" x14ac:dyDescent="0.35">
      <c r="A8012">
        <v>6357</v>
      </c>
      <c r="B8012" t="s">
        <v>7222</v>
      </c>
      <c r="C8012">
        <v>2014</v>
      </c>
      <c r="D8012" s="1">
        <v>41663</v>
      </c>
      <c r="E8012" s="1">
        <v>41668</v>
      </c>
      <c r="F8012" t="s">
        <v>23</v>
      </c>
      <c r="G8012" t="s">
        <v>1375</v>
      </c>
      <c r="H8012" t="s">
        <v>1376</v>
      </c>
      <c r="I8012" t="s">
        <v>26</v>
      </c>
      <c r="J8012" t="s">
        <v>27</v>
      </c>
      <c r="K8012" t="s">
        <v>3472</v>
      </c>
      <c r="L8012" t="s">
        <v>3473</v>
      </c>
      <c r="M8012">
        <v>98103</v>
      </c>
      <c r="N8012" t="s">
        <v>30</v>
      </c>
      <c r="O8012" t="s">
        <v>7008</v>
      </c>
      <c r="P8012" t="s">
        <v>32</v>
      </c>
      <c r="Q8012" t="s">
        <v>6552</v>
      </c>
      <c r="R8012" t="s">
        <v>7009</v>
      </c>
      <c r="S8012">
        <v>19.68</v>
      </c>
      <c r="T8012">
        <v>5</v>
      </c>
      <c r="U8012">
        <v>0.2</v>
      </c>
      <c r="V8012">
        <v>6.8879999999999981</v>
      </c>
      <c r="W8012" t="s">
        <v>10939</v>
      </c>
      <c r="X8012" t="s">
        <v>10950</v>
      </c>
      <c r="Y8012">
        <v>1</v>
      </c>
      <c r="Z8012" t="s">
        <v>10951</v>
      </c>
      <c r="AA8012">
        <v>0.34999999999999992</v>
      </c>
    </row>
    <row r="8013" spans="1:27" x14ac:dyDescent="0.35">
      <c r="A8013">
        <v>6727</v>
      </c>
      <c r="B8013" t="s">
        <v>6367</v>
      </c>
      <c r="C8013">
        <v>2013</v>
      </c>
      <c r="D8013" s="1">
        <v>41530</v>
      </c>
      <c r="E8013" s="1">
        <v>41534</v>
      </c>
      <c r="F8013" t="s">
        <v>23</v>
      </c>
      <c r="G8013" t="s">
        <v>3565</v>
      </c>
      <c r="H8013" t="s">
        <v>3566</v>
      </c>
      <c r="I8013" t="s">
        <v>38</v>
      </c>
      <c r="J8013" t="s">
        <v>27</v>
      </c>
      <c r="K8013" t="s">
        <v>3472</v>
      </c>
      <c r="L8013" t="s">
        <v>3473</v>
      </c>
      <c r="M8013">
        <v>98103</v>
      </c>
      <c r="N8013" t="s">
        <v>30</v>
      </c>
      <c r="O8013" t="s">
        <v>6798</v>
      </c>
      <c r="P8013" t="s">
        <v>32</v>
      </c>
      <c r="Q8013" t="s">
        <v>6552</v>
      </c>
      <c r="R8013" t="s">
        <v>6799</v>
      </c>
      <c r="S8013">
        <v>20.704000000000001</v>
      </c>
      <c r="T8013">
        <v>4</v>
      </c>
      <c r="U8013">
        <v>0.2</v>
      </c>
      <c r="V8013">
        <v>7.7639999999999993</v>
      </c>
      <c r="W8013" t="s">
        <v>10936</v>
      </c>
      <c r="X8013" t="s">
        <v>10937</v>
      </c>
      <c r="Y8013">
        <v>9</v>
      </c>
      <c r="Z8013" t="s">
        <v>10949</v>
      </c>
      <c r="AA8013">
        <v>0.37499999999999994</v>
      </c>
    </row>
    <row r="8014" spans="1:27" x14ac:dyDescent="0.35">
      <c r="A8014">
        <v>6818</v>
      </c>
      <c r="B8014" t="s">
        <v>5582</v>
      </c>
      <c r="C8014">
        <v>2011</v>
      </c>
      <c r="D8014" s="1">
        <v>40711</v>
      </c>
      <c r="E8014" s="1">
        <v>40715</v>
      </c>
      <c r="F8014" t="s">
        <v>23</v>
      </c>
      <c r="G8014" t="s">
        <v>2779</v>
      </c>
      <c r="H8014" t="s">
        <v>2780</v>
      </c>
      <c r="I8014" t="s">
        <v>38</v>
      </c>
      <c r="J8014" t="s">
        <v>27</v>
      </c>
      <c r="K8014" t="s">
        <v>3472</v>
      </c>
      <c r="L8014" t="s">
        <v>3473</v>
      </c>
      <c r="M8014">
        <v>98105</v>
      </c>
      <c r="N8014" t="s">
        <v>30</v>
      </c>
      <c r="O8014" t="s">
        <v>6721</v>
      </c>
      <c r="P8014" t="s">
        <v>32</v>
      </c>
      <c r="Q8014" t="s">
        <v>6552</v>
      </c>
      <c r="R8014" t="s">
        <v>6722</v>
      </c>
      <c r="S8014">
        <v>3266.3760000000002</v>
      </c>
      <c r="T8014">
        <v>3</v>
      </c>
      <c r="U8014">
        <v>0.2</v>
      </c>
      <c r="V8014">
        <v>1061.5721999999998</v>
      </c>
      <c r="W8014" t="s">
        <v>10944</v>
      </c>
      <c r="X8014" t="s">
        <v>10942</v>
      </c>
      <c r="Y8014">
        <v>6</v>
      </c>
      <c r="Z8014" t="s">
        <v>10946</v>
      </c>
      <c r="AA8014">
        <v>0.32499999999999996</v>
      </c>
    </row>
    <row r="8015" spans="1:27" x14ac:dyDescent="0.35">
      <c r="A8015">
        <v>7118</v>
      </c>
      <c r="B8015" t="s">
        <v>7245</v>
      </c>
      <c r="C8015">
        <v>2011</v>
      </c>
      <c r="D8015" s="1">
        <v>40834</v>
      </c>
      <c r="E8015" s="1">
        <v>40839</v>
      </c>
      <c r="F8015" t="s">
        <v>45</v>
      </c>
      <c r="G8015" t="s">
        <v>2516</v>
      </c>
      <c r="H8015" t="s">
        <v>2517</v>
      </c>
      <c r="I8015" t="s">
        <v>38</v>
      </c>
      <c r="J8015" t="s">
        <v>27</v>
      </c>
      <c r="K8015" t="s">
        <v>3472</v>
      </c>
      <c r="L8015" t="s">
        <v>3473</v>
      </c>
      <c r="M8015">
        <v>98103</v>
      </c>
      <c r="N8015" t="s">
        <v>30</v>
      </c>
      <c r="O8015" t="s">
        <v>10179</v>
      </c>
      <c r="P8015" t="s">
        <v>32</v>
      </c>
      <c r="Q8015" t="s">
        <v>6552</v>
      </c>
      <c r="R8015" t="s">
        <v>10180</v>
      </c>
      <c r="S8015">
        <v>1.3440000000000001</v>
      </c>
      <c r="T8015">
        <v>1</v>
      </c>
      <c r="U8015">
        <v>0.2</v>
      </c>
      <c r="V8015">
        <v>0.47039999999999987</v>
      </c>
      <c r="W8015" t="s">
        <v>10944</v>
      </c>
      <c r="X8015" t="s">
        <v>10940</v>
      </c>
      <c r="Y8015">
        <v>10</v>
      </c>
      <c r="Z8015" t="s">
        <v>10945</v>
      </c>
      <c r="AA8015">
        <v>0.34999999999999987</v>
      </c>
    </row>
    <row r="8016" spans="1:27" x14ac:dyDescent="0.35">
      <c r="A8016">
        <v>7120</v>
      </c>
      <c r="B8016" t="s">
        <v>10181</v>
      </c>
      <c r="C8016">
        <v>2014</v>
      </c>
      <c r="D8016" s="1">
        <v>41961</v>
      </c>
      <c r="E8016" s="1">
        <v>41968</v>
      </c>
      <c r="F8016" t="s">
        <v>23</v>
      </c>
      <c r="G8016" t="s">
        <v>62</v>
      </c>
      <c r="H8016" t="s">
        <v>63</v>
      </c>
      <c r="I8016" t="s">
        <v>26</v>
      </c>
      <c r="J8016" t="s">
        <v>27</v>
      </c>
      <c r="K8016" t="s">
        <v>3472</v>
      </c>
      <c r="L8016" t="s">
        <v>3473</v>
      </c>
      <c r="M8016">
        <v>98103</v>
      </c>
      <c r="N8016" t="s">
        <v>30</v>
      </c>
      <c r="O8016" t="s">
        <v>10150</v>
      </c>
      <c r="P8016" t="s">
        <v>32</v>
      </c>
      <c r="Q8016" t="s">
        <v>6552</v>
      </c>
      <c r="R8016" t="s">
        <v>10151</v>
      </c>
      <c r="S8016">
        <v>13.904</v>
      </c>
      <c r="T8016">
        <v>2</v>
      </c>
      <c r="U8016">
        <v>0.2</v>
      </c>
      <c r="V8016">
        <v>4.5187999999999997</v>
      </c>
      <c r="W8016" t="s">
        <v>10939</v>
      </c>
      <c r="X8016" t="s">
        <v>10940</v>
      </c>
      <c r="Y8016">
        <v>11</v>
      </c>
      <c r="Z8016" t="s">
        <v>10947</v>
      </c>
      <c r="AA8016">
        <v>0.32499999999999996</v>
      </c>
    </row>
    <row r="8017" spans="1:27" x14ac:dyDescent="0.35">
      <c r="A8017">
        <v>7212</v>
      </c>
      <c r="B8017" t="s">
        <v>7246</v>
      </c>
      <c r="C8017">
        <v>2013</v>
      </c>
      <c r="D8017" s="1">
        <v>41428</v>
      </c>
      <c r="E8017" s="1">
        <v>41432</v>
      </c>
      <c r="F8017" t="s">
        <v>23</v>
      </c>
      <c r="G8017" t="s">
        <v>205</v>
      </c>
      <c r="H8017" t="s">
        <v>206</v>
      </c>
      <c r="I8017" t="s">
        <v>26</v>
      </c>
      <c r="J8017" t="s">
        <v>27</v>
      </c>
      <c r="K8017" t="s">
        <v>3472</v>
      </c>
      <c r="L8017" t="s">
        <v>3473</v>
      </c>
      <c r="M8017">
        <v>98115</v>
      </c>
      <c r="N8017" t="s">
        <v>30</v>
      </c>
      <c r="O8017" t="s">
        <v>6806</v>
      </c>
      <c r="P8017" t="s">
        <v>32</v>
      </c>
      <c r="Q8017" t="s">
        <v>6552</v>
      </c>
      <c r="R8017" t="s">
        <v>6807</v>
      </c>
      <c r="S8017">
        <v>51.648000000000003</v>
      </c>
      <c r="T8017">
        <v>12</v>
      </c>
      <c r="U8017">
        <v>0.2</v>
      </c>
      <c r="V8017">
        <v>18.7224</v>
      </c>
      <c r="W8017" t="s">
        <v>10936</v>
      </c>
      <c r="X8017" t="s">
        <v>10942</v>
      </c>
      <c r="Y8017">
        <v>6</v>
      </c>
      <c r="Z8017" t="s">
        <v>10946</v>
      </c>
      <c r="AA8017">
        <v>0.36249999999999999</v>
      </c>
    </row>
    <row r="8018" spans="1:27" x14ac:dyDescent="0.35">
      <c r="A8018">
        <v>7213</v>
      </c>
      <c r="B8018" t="s">
        <v>7246</v>
      </c>
      <c r="C8018">
        <v>2013</v>
      </c>
      <c r="D8018" s="1">
        <v>41428</v>
      </c>
      <c r="E8018" s="1">
        <v>41432</v>
      </c>
      <c r="F8018" t="s">
        <v>23</v>
      </c>
      <c r="G8018" t="s">
        <v>205</v>
      </c>
      <c r="H8018" t="s">
        <v>206</v>
      </c>
      <c r="I8018" t="s">
        <v>26</v>
      </c>
      <c r="J8018" t="s">
        <v>27</v>
      </c>
      <c r="K8018" t="s">
        <v>3472</v>
      </c>
      <c r="L8018" t="s">
        <v>3473</v>
      </c>
      <c r="M8018">
        <v>98115</v>
      </c>
      <c r="N8018" t="s">
        <v>30</v>
      </c>
      <c r="O8018" t="s">
        <v>6785</v>
      </c>
      <c r="P8018" t="s">
        <v>32</v>
      </c>
      <c r="Q8018" t="s">
        <v>6552</v>
      </c>
      <c r="R8018" t="s">
        <v>6786</v>
      </c>
      <c r="S8018">
        <v>11.231999999999999</v>
      </c>
      <c r="T8018">
        <v>3</v>
      </c>
      <c r="U8018">
        <v>0.2</v>
      </c>
      <c r="V8018">
        <v>3.9312000000000005</v>
      </c>
      <c r="W8018" t="s">
        <v>10936</v>
      </c>
      <c r="X8018" t="s">
        <v>10942</v>
      </c>
      <c r="Y8018">
        <v>6</v>
      </c>
      <c r="Z8018" t="s">
        <v>10946</v>
      </c>
      <c r="AA8018">
        <v>0.35000000000000009</v>
      </c>
    </row>
    <row r="8019" spans="1:27" x14ac:dyDescent="0.35">
      <c r="A8019">
        <v>7438</v>
      </c>
      <c r="B8019" t="s">
        <v>10182</v>
      </c>
      <c r="C8019">
        <v>2011</v>
      </c>
      <c r="D8019" s="1">
        <v>40590</v>
      </c>
      <c r="E8019" s="1">
        <v>40594</v>
      </c>
      <c r="F8019" t="s">
        <v>23</v>
      </c>
      <c r="G8019" t="s">
        <v>7041</v>
      </c>
      <c r="H8019" t="s">
        <v>7042</v>
      </c>
      <c r="I8019" t="s">
        <v>26</v>
      </c>
      <c r="J8019" t="s">
        <v>27</v>
      </c>
      <c r="K8019" t="s">
        <v>3472</v>
      </c>
      <c r="L8019" t="s">
        <v>3473</v>
      </c>
      <c r="M8019">
        <v>98105</v>
      </c>
      <c r="N8019" t="s">
        <v>30</v>
      </c>
      <c r="O8019" t="s">
        <v>10134</v>
      </c>
      <c r="P8019" t="s">
        <v>32</v>
      </c>
      <c r="Q8019" t="s">
        <v>6552</v>
      </c>
      <c r="R8019" t="s">
        <v>10135</v>
      </c>
      <c r="S8019">
        <v>21.36</v>
      </c>
      <c r="T8019">
        <v>5</v>
      </c>
      <c r="U8019">
        <v>0.2</v>
      </c>
      <c r="V8019">
        <v>7.2089999999999996</v>
      </c>
      <c r="W8019" t="s">
        <v>10944</v>
      </c>
      <c r="X8019" t="s">
        <v>10950</v>
      </c>
      <c r="Y8019">
        <v>2</v>
      </c>
      <c r="Z8019" t="s">
        <v>10955</v>
      </c>
      <c r="AA8019">
        <v>0.33749999999999997</v>
      </c>
    </row>
    <row r="8020" spans="1:27" x14ac:dyDescent="0.35">
      <c r="A8020">
        <v>7986</v>
      </c>
      <c r="B8020" t="s">
        <v>10183</v>
      </c>
      <c r="C8020">
        <v>2013</v>
      </c>
      <c r="D8020" s="1">
        <v>41386</v>
      </c>
      <c r="E8020" s="1">
        <v>41389</v>
      </c>
      <c r="F8020" t="s">
        <v>56</v>
      </c>
      <c r="G8020" t="s">
        <v>1624</v>
      </c>
      <c r="H8020" t="s">
        <v>1625</v>
      </c>
      <c r="I8020" t="s">
        <v>38</v>
      </c>
      <c r="J8020" t="s">
        <v>27</v>
      </c>
      <c r="K8020" t="s">
        <v>3472</v>
      </c>
      <c r="L8020" t="s">
        <v>3473</v>
      </c>
      <c r="M8020">
        <v>98115</v>
      </c>
      <c r="N8020" t="s">
        <v>30</v>
      </c>
      <c r="O8020" t="s">
        <v>10184</v>
      </c>
      <c r="P8020" t="s">
        <v>32</v>
      </c>
      <c r="Q8020" t="s">
        <v>6552</v>
      </c>
      <c r="R8020" t="s">
        <v>10185</v>
      </c>
      <c r="S8020">
        <v>8.32</v>
      </c>
      <c r="T8020">
        <v>5</v>
      </c>
      <c r="U8020">
        <v>0.2</v>
      </c>
      <c r="V8020">
        <v>2.8079999999999998</v>
      </c>
      <c r="W8020" t="s">
        <v>10936</v>
      </c>
      <c r="X8020" t="s">
        <v>10942</v>
      </c>
      <c r="Y8020">
        <v>4</v>
      </c>
      <c r="Z8020" t="s">
        <v>10943</v>
      </c>
      <c r="AA8020">
        <v>0.33749999999999997</v>
      </c>
    </row>
    <row r="8021" spans="1:27" x14ac:dyDescent="0.35">
      <c r="A8021">
        <v>8259</v>
      </c>
      <c r="B8021" t="s">
        <v>4031</v>
      </c>
      <c r="C8021">
        <v>2014</v>
      </c>
      <c r="D8021" s="1">
        <v>41864</v>
      </c>
      <c r="E8021" s="1">
        <v>41871</v>
      </c>
      <c r="F8021" t="s">
        <v>23</v>
      </c>
      <c r="G8021" t="s">
        <v>3858</v>
      </c>
      <c r="H8021" t="s">
        <v>3859</v>
      </c>
      <c r="I8021" t="s">
        <v>38</v>
      </c>
      <c r="J8021" t="s">
        <v>27</v>
      </c>
      <c r="K8021" t="s">
        <v>3472</v>
      </c>
      <c r="L8021" t="s">
        <v>3473</v>
      </c>
      <c r="M8021">
        <v>98103</v>
      </c>
      <c r="N8021" t="s">
        <v>30</v>
      </c>
      <c r="O8021" t="s">
        <v>10186</v>
      </c>
      <c r="P8021" t="s">
        <v>32</v>
      </c>
      <c r="Q8021" t="s">
        <v>6552</v>
      </c>
      <c r="R8021" t="s">
        <v>10187</v>
      </c>
      <c r="S8021">
        <v>100.70400000000001</v>
      </c>
      <c r="T8021">
        <v>6</v>
      </c>
      <c r="U8021">
        <v>0.2</v>
      </c>
      <c r="V8021">
        <v>37.763999999999996</v>
      </c>
      <c r="W8021" t="s">
        <v>10939</v>
      </c>
      <c r="X8021" t="s">
        <v>10937</v>
      </c>
      <c r="Y8021">
        <v>8</v>
      </c>
      <c r="Z8021" t="s">
        <v>10954</v>
      </c>
      <c r="AA8021">
        <v>0.37499999999999994</v>
      </c>
    </row>
    <row r="8022" spans="1:27" x14ac:dyDescent="0.35">
      <c r="A8022">
        <v>8294</v>
      </c>
      <c r="B8022" t="s">
        <v>10188</v>
      </c>
      <c r="C8022">
        <v>2014</v>
      </c>
      <c r="D8022" s="1">
        <v>41947</v>
      </c>
      <c r="E8022" s="1">
        <v>41951</v>
      </c>
      <c r="F8022" t="s">
        <v>23</v>
      </c>
      <c r="G8022" t="s">
        <v>1475</v>
      </c>
      <c r="H8022" t="s">
        <v>1476</v>
      </c>
      <c r="I8022" t="s">
        <v>26</v>
      </c>
      <c r="J8022" t="s">
        <v>27</v>
      </c>
      <c r="K8022" t="s">
        <v>3472</v>
      </c>
      <c r="L8022" t="s">
        <v>3473</v>
      </c>
      <c r="M8022">
        <v>98103</v>
      </c>
      <c r="N8022" t="s">
        <v>30</v>
      </c>
      <c r="O8022" t="s">
        <v>6830</v>
      </c>
      <c r="P8022" t="s">
        <v>32</v>
      </c>
      <c r="Q8022" t="s">
        <v>6552</v>
      </c>
      <c r="R8022" t="s">
        <v>6831</v>
      </c>
      <c r="S8022">
        <v>18.368000000000002</v>
      </c>
      <c r="T8022">
        <v>4</v>
      </c>
      <c r="U8022">
        <v>0.2</v>
      </c>
      <c r="V8022">
        <v>5.9695999999999998</v>
      </c>
      <c r="W8022" t="s">
        <v>10939</v>
      </c>
      <c r="X8022" t="s">
        <v>10940</v>
      </c>
      <c r="Y8022">
        <v>11</v>
      </c>
      <c r="Z8022" t="s">
        <v>10947</v>
      </c>
      <c r="AA8022">
        <v>0.32499999999999996</v>
      </c>
    </row>
    <row r="8023" spans="1:27" x14ac:dyDescent="0.35">
      <c r="A8023">
        <v>8417</v>
      </c>
      <c r="B8023" t="s">
        <v>3680</v>
      </c>
      <c r="C8023">
        <v>2014</v>
      </c>
      <c r="D8023" s="1">
        <v>41769</v>
      </c>
      <c r="E8023" s="1">
        <v>41771</v>
      </c>
      <c r="F8023" t="s">
        <v>56</v>
      </c>
      <c r="G8023" t="s">
        <v>2976</v>
      </c>
      <c r="H8023" t="s">
        <v>2977</v>
      </c>
      <c r="I8023" t="s">
        <v>127</v>
      </c>
      <c r="J8023" t="s">
        <v>27</v>
      </c>
      <c r="K8023" t="s">
        <v>3472</v>
      </c>
      <c r="L8023" t="s">
        <v>3473</v>
      </c>
      <c r="M8023">
        <v>98105</v>
      </c>
      <c r="N8023" t="s">
        <v>30</v>
      </c>
      <c r="O8023" t="s">
        <v>10163</v>
      </c>
      <c r="P8023" t="s">
        <v>32</v>
      </c>
      <c r="Q8023" t="s">
        <v>6552</v>
      </c>
      <c r="R8023" t="s">
        <v>10164</v>
      </c>
      <c r="S8023">
        <v>147.91999999999999</v>
      </c>
      <c r="T8023">
        <v>5</v>
      </c>
      <c r="U8023">
        <v>0.2</v>
      </c>
      <c r="V8023">
        <v>46.224999999999987</v>
      </c>
      <c r="W8023" t="s">
        <v>10939</v>
      </c>
      <c r="X8023" t="s">
        <v>10942</v>
      </c>
      <c r="Y8023">
        <v>5</v>
      </c>
      <c r="Z8023" t="s">
        <v>10952</v>
      </c>
      <c r="AA8023">
        <v>0.31249999999999994</v>
      </c>
    </row>
    <row r="8024" spans="1:27" x14ac:dyDescent="0.35">
      <c r="A8024">
        <v>8439</v>
      </c>
      <c r="B8024" t="s">
        <v>10189</v>
      </c>
      <c r="C8024">
        <v>2011</v>
      </c>
      <c r="D8024" s="1">
        <v>40691</v>
      </c>
      <c r="E8024" s="1">
        <v>40695</v>
      </c>
      <c r="F8024" t="s">
        <v>23</v>
      </c>
      <c r="G8024" t="s">
        <v>5535</v>
      </c>
      <c r="H8024" t="s">
        <v>5536</v>
      </c>
      <c r="I8024" t="s">
        <v>38</v>
      </c>
      <c r="J8024" t="s">
        <v>27</v>
      </c>
      <c r="K8024" t="s">
        <v>3472</v>
      </c>
      <c r="L8024" t="s">
        <v>3473</v>
      </c>
      <c r="M8024">
        <v>98105</v>
      </c>
      <c r="N8024" t="s">
        <v>30</v>
      </c>
      <c r="O8024" t="s">
        <v>6888</v>
      </c>
      <c r="P8024" t="s">
        <v>32</v>
      </c>
      <c r="Q8024" t="s">
        <v>6552</v>
      </c>
      <c r="R8024" t="s">
        <v>6889</v>
      </c>
      <c r="S8024">
        <v>136.96</v>
      </c>
      <c r="T8024">
        <v>4</v>
      </c>
      <c r="U8024">
        <v>0.2</v>
      </c>
      <c r="V8024">
        <v>51.359999999999992</v>
      </c>
      <c r="W8024" t="s">
        <v>10944</v>
      </c>
      <c r="X8024" t="s">
        <v>10942</v>
      </c>
      <c r="Y8024">
        <v>5</v>
      </c>
      <c r="Z8024" t="s">
        <v>10952</v>
      </c>
      <c r="AA8024">
        <v>0.37499999999999994</v>
      </c>
    </row>
    <row r="8025" spans="1:27" x14ac:dyDescent="0.35">
      <c r="A8025">
        <v>8668</v>
      </c>
      <c r="B8025" t="s">
        <v>7928</v>
      </c>
      <c r="C8025">
        <v>2013</v>
      </c>
      <c r="D8025" s="1">
        <v>41631</v>
      </c>
      <c r="E8025" s="1">
        <v>41633</v>
      </c>
      <c r="F8025" t="s">
        <v>45</v>
      </c>
      <c r="G8025" t="s">
        <v>492</v>
      </c>
      <c r="H8025" t="s">
        <v>493</v>
      </c>
      <c r="I8025" t="s">
        <v>127</v>
      </c>
      <c r="J8025" t="s">
        <v>27</v>
      </c>
      <c r="K8025" t="s">
        <v>3472</v>
      </c>
      <c r="L8025" t="s">
        <v>3473</v>
      </c>
      <c r="M8025">
        <v>98115</v>
      </c>
      <c r="N8025" t="s">
        <v>30</v>
      </c>
      <c r="O8025" t="s">
        <v>6963</v>
      </c>
      <c r="P8025" t="s">
        <v>32</v>
      </c>
      <c r="Q8025" t="s">
        <v>6552</v>
      </c>
      <c r="R8025" t="s">
        <v>6964</v>
      </c>
      <c r="S8025">
        <v>55.360000000000007</v>
      </c>
      <c r="T8025">
        <v>4</v>
      </c>
      <c r="U8025">
        <v>0.2</v>
      </c>
      <c r="V8025">
        <v>19.375999999999998</v>
      </c>
      <c r="W8025" t="s">
        <v>10936</v>
      </c>
      <c r="X8025" t="s">
        <v>10940</v>
      </c>
      <c r="Y8025">
        <v>12</v>
      </c>
      <c r="Z8025" t="s">
        <v>10941</v>
      </c>
      <c r="AA8025">
        <v>0.34999999999999992</v>
      </c>
    </row>
    <row r="8026" spans="1:27" x14ac:dyDescent="0.35">
      <c r="A8026">
        <v>8831</v>
      </c>
      <c r="B8026" t="s">
        <v>10190</v>
      </c>
      <c r="C8026">
        <v>2013</v>
      </c>
      <c r="D8026" s="1">
        <v>41508</v>
      </c>
      <c r="E8026" s="1">
        <v>41511</v>
      </c>
      <c r="F8026" t="s">
        <v>45</v>
      </c>
      <c r="G8026" t="s">
        <v>2174</v>
      </c>
      <c r="H8026" t="s">
        <v>2175</v>
      </c>
      <c r="I8026" t="s">
        <v>26</v>
      </c>
      <c r="J8026" t="s">
        <v>27</v>
      </c>
      <c r="K8026" t="s">
        <v>3472</v>
      </c>
      <c r="L8026" t="s">
        <v>3473</v>
      </c>
      <c r="M8026">
        <v>98115</v>
      </c>
      <c r="N8026" t="s">
        <v>30</v>
      </c>
      <c r="O8026" t="s">
        <v>10191</v>
      </c>
      <c r="P8026" t="s">
        <v>32</v>
      </c>
      <c r="Q8026" t="s">
        <v>6552</v>
      </c>
      <c r="R8026" t="s">
        <v>10192</v>
      </c>
      <c r="S8026">
        <v>33.44</v>
      </c>
      <c r="T8026">
        <v>10</v>
      </c>
      <c r="U8026">
        <v>0.2</v>
      </c>
      <c r="V8026">
        <v>11.703999999999997</v>
      </c>
      <c r="W8026" t="s">
        <v>10936</v>
      </c>
      <c r="X8026" t="s">
        <v>10937</v>
      </c>
      <c r="Y8026">
        <v>8</v>
      </c>
      <c r="Z8026" t="s">
        <v>10954</v>
      </c>
      <c r="AA8026">
        <v>0.34999999999999992</v>
      </c>
    </row>
    <row r="8027" spans="1:27" x14ac:dyDescent="0.35">
      <c r="A8027">
        <v>8870</v>
      </c>
      <c r="B8027" t="s">
        <v>5632</v>
      </c>
      <c r="C8027">
        <v>2014</v>
      </c>
      <c r="D8027" s="1">
        <v>41975</v>
      </c>
      <c r="E8027" s="1">
        <v>41980</v>
      </c>
      <c r="F8027" t="s">
        <v>23</v>
      </c>
      <c r="G8027" t="s">
        <v>1784</v>
      </c>
      <c r="H8027" t="s">
        <v>1785</v>
      </c>
      <c r="I8027" t="s">
        <v>26</v>
      </c>
      <c r="J8027" t="s">
        <v>27</v>
      </c>
      <c r="K8027" t="s">
        <v>3472</v>
      </c>
      <c r="L8027" t="s">
        <v>3473</v>
      </c>
      <c r="M8027">
        <v>98105</v>
      </c>
      <c r="N8027" t="s">
        <v>30</v>
      </c>
      <c r="O8027" t="s">
        <v>6628</v>
      </c>
      <c r="P8027" t="s">
        <v>32</v>
      </c>
      <c r="Q8027" t="s">
        <v>6552</v>
      </c>
      <c r="R8027" t="s">
        <v>6629</v>
      </c>
      <c r="S8027">
        <v>15.920000000000002</v>
      </c>
      <c r="T8027">
        <v>5</v>
      </c>
      <c r="U8027">
        <v>0.2</v>
      </c>
      <c r="V8027">
        <v>5.3729999999999993</v>
      </c>
      <c r="W8027" t="s">
        <v>10939</v>
      </c>
      <c r="X8027" t="s">
        <v>10940</v>
      </c>
      <c r="Y8027">
        <v>12</v>
      </c>
      <c r="Z8027" t="s">
        <v>10941</v>
      </c>
      <c r="AA8027">
        <v>0.33749999999999991</v>
      </c>
    </row>
    <row r="8028" spans="1:27" x14ac:dyDescent="0.35">
      <c r="A8028">
        <v>9351</v>
      </c>
      <c r="B8028" t="s">
        <v>8093</v>
      </c>
      <c r="C8028">
        <v>2013</v>
      </c>
      <c r="D8028" s="1">
        <v>41541</v>
      </c>
      <c r="E8028" s="1">
        <v>41545</v>
      </c>
      <c r="F8028" t="s">
        <v>23</v>
      </c>
      <c r="G8028" t="s">
        <v>1324</v>
      </c>
      <c r="H8028" t="s">
        <v>1325</v>
      </c>
      <c r="I8028" t="s">
        <v>26</v>
      </c>
      <c r="J8028" t="s">
        <v>27</v>
      </c>
      <c r="K8028" t="s">
        <v>3472</v>
      </c>
      <c r="L8028" t="s">
        <v>3473</v>
      </c>
      <c r="M8028">
        <v>98115</v>
      </c>
      <c r="N8028" t="s">
        <v>30</v>
      </c>
      <c r="O8028" t="s">
        <v>6601</v>
      </c>
      <c r="P8028" t="s">
        <v>32</v>
      </c>
      <c r="Q8028" t="s">
        <v>6552</v>
      </c>
      <c r="R8028" t="s">
        <v>6602</v>
      </c>
      <c r="S8028">
        <v>13.216000000000001</v>
      </c>
      <c r="T8028">
        <v>4</v>
      </c>
      <c r="U8028">
        <v>0.2</v>
      </c>
      <c r="V8028">
        <v>4.4603999999999999</v>
      </c>
      <c r="W8028" t="s">
        <v>10936</v>
      </c>
      <c r="X8028" t="s">
        <v>10937</v>
      </c>
      <c r="Y8028">
        <v>9</v>
      </c>
      <c r="Z8028" t="s">
        <v>10949</v>
      </c>
      <c r="AA8028">
        <v>0.33749999999999997</v>
      </c>
    </row>
    <row r="8029" spans="1:27" x14ac:dyDescent="0.35">
      <c r="A8029">
        <v>9362</v>
      </c>
      <c r="B8029" t="s">
        <v>5644</v>
      </c>
      <c r="C8029">
        <v>2014</v>
      </c>
      <c r="D8029" s="1">
        <v>41720</v>
      </c>
      <c r="E8029" s="1">
        <v>41724</v>
      </c>
      <c r="F8029" t="s">
        <v>23</v>
      </c>
      <c r="G8029" t="s">
        <v>235</v>
      </c>
      <c r="H8029" t="s">
        <v>236</v>
      </c>
      <c r="I8029" t="s">
        <v>127</v>
      </c>
      <c r="J8029" t="s">
        <v>27</v>
      </c>
      <c r="K8029" t="s">
        <v>3472</v>
      </c>
      <c r="L8029" t="s">
        <v>3473</v>
      </c>
      <c r="M8029">
        <v>98105</v>
      </c>
      <c r="N8029" t="s">
        <v>30</v>
      </c>
      <c r="O8029" t="s">
        <v>6787</v>
      </c>
      <c r="P8029" t="s">
        <v>32</v>
      </c>
      <c r="Q8029" t="s">
        <v>6552</v>
      </c>
      <c r="R8029" t="s">
        <v>6788</v>
      </c>
      <c r="S8029">
        <v>30.576000000000001</v>
      </c>
      <c r="T8029">
        <v>6</v>
      </c>
      <c r="U8029">
        <v>0.2</v>
      </c>
      <c r="V8029">
        <v>10.3194</v>
      </c>
      <c r="W8029" t="s">
        <v>10939</v>
      </c>
      <c r="X8029" t="s">
        <v>10950</v>
      </c>
      <c r="Y8029">
        <v>3</v>
      </c>
      <c r="Z8029" t="s">
        <v>10953</v>
      </c>
      <c r="AA8029">
        <v>0.33749999999999997</v>
      </c>
    </row>
    <row r="8030" spans="1:27" x14ac:dyDescent="0.35">
      <c r="A8030">
        <v>9525</v>
      </c>
      <c r="B8030" t="s">
        <v>5353</v>
      </c>
      <c r="C8030">
        <v>2014</v>
      </c>
      <c r="D8030" s="1">
        <v>41979</v>
      </c>
      <c r="E8030" s="1">
        <v>41980</v>
      </c>
      <c r="F8030" t="s">
        <v>56</v>
      </c>
      <c r="G8030" t="s">
        <v>5354</v>
      </c>
      <c r="H8030" t="s">
        <v>5355</v>
      </c>
      <c r="I8030" t="s">
        <v>127</v>
      </c>
      <c r="J8030" t="s">
        <v>27</v>
      </c>
      <c r="K8030" t="s">
        <v>3472</v>
      </c>
      <c r="L8030" t="s">
        <v>3473</v>
      </c>
      <c r="M8030">
        <v>98115</v>
      </c>
      <c r="N8030" t="s">
        <v>30</v>
      </c>
      <c r="O8030" t="s">
        <v>10193</v>
      </c>
      <c r="P8030" t="s">
        <v>32</v>
      </c>
      <c r="Q8030" t="s">
        <v>6552</v>
      </c>
      <c r="R8030" t="s">
        <v>10194</v>
      </c>
      <c r="S8030">
        <v>83.920000000000016</v>
      </c>
      <c r="T8030">
        <v>5</v>
      </c>
      <c r="U8030">
        <v>0.2</v>
      </c>
      <c r="V8030">
        <v>29.371999999999993</v>
      </c>
      <c r="W8030" t="s">
        <v>10939</v>
      </c>
      <c r="X8030" t="s">
        <v>10940</v>
      </c>
      <c r="Y8030">
        <v>12</v>
      </c>
      <c r="Z8030" t="s">
        <v>10941</v>
      </c>
      <c r="AA8030">
        <v>0.34999999999999987</v>
      </c>
    </row>
    <row r="8031" spans="1:27" x14ac:dyDescent="0.35">
      <c r="A8031">
        <v>9528</v>
      </c>
      <c r="B8031" t="s">
        <v>5353</v>
      </c>
      <c r="C8031">
        <v>2014</v>
      </c>
      <c r="D8031" s="1">
        <v>41979</v>
      </c>
      <c r="E8031" s="1">
        <v>41980</v>
      </c>
      <c r="F8031" t="s">
        <v>56</v>
      </c>
      <c r="G8031" t="s">
        <v>5354</v>
      </c>
      <c r="H8031" t="s">
        <v>5355</v>
      </c>
      <c r="I8031" t="s">
        <v>127</v>
      </c>
      <c r="J8031" t="s">
        <v>27</v>
      </c>
      <c r="K8031" t="s">
        <v>3472</v>
      </c>
      <c r="L8031" t="s">
        <v>3473</v>
      </c>
      <c r="M8031">
        <v>98115</v>
      </c>
      <c r="N8031" t="s">
        <v>30</v>
      </c>
      <c r="O8031" t="s">
        <v>6562</v>
      </c>
      <c r="P8031" t="s">
        <v>32</v>
      </c>
      <c r="Q8031" t="s">
        <v>6552</v>
      </c>
      <c r="R8031" t="s">
        <v>6563</v>
      </c>
      <c r="S8031">
        <v>172.75200000000001</v>
      </c>
      <c r="T8031">
        <v>6</v>
      </c>
      <c r="U8031">
        <v>0.2</v>
      </c>
      <c r="V8031">
        <v>60.463200000000015</v>
      </c>
      <c r="W8031" t="s">
        <v>10939</v>
      </c>
      <c r="X8031" t="s">
        <v>10940</v>
      </c>
      <c r="Y8031">
        <v>12</v>
      </c>
      <c r="Z8031" t="s">
        <v>10941</v>
      </c>
      <c r="AA8031">
        <v>0.35000000000000009</v>
      </c>
    </row>
    <row r="8032" spans="1:27" x14ac:dyDescent="0.35">
      <c r="A8032">
        <v>9529</v>
      </c>
      <c r="B8032" t="s">
        <v>5353</v>
      </c>
      <c r="C8032">
        <v>2014</v>
      </c>
      <c r="D8032" s="1">
        <v>41979</v>
      </c>
      <c r="E8032" s="1">
        <v>41980</v>
      </c>
      <c r="F8032" t="s">
        <v>56</v>
      </c>
      <c r="G8032" t="s">
        <v>5354</v>
      </c>
      <c r="H8032" t="s">
        <v>5355</v>
      </c>
      <c r="I8032" t="s">
        <v>127</v>
      </c>
      <c r="J8032" t="s">
        <v>27</v>
      </c>
      <c r="K8032" t="s">
        <v>3472</v>
      </c>
      <c r="L8032" t="s">
        <v>3473</v>
      </c>
      <c r="M8032">
        <v>98115</v>
      </c>
      <c r="N8032" t="s">
        <v>30</v>
      </c>
      <c r="O8032" t="s">
        <v>6922</v>
      </c>
      <c r="P8032" t="s">
        <v>32</v>
      </c>
      <c r="Q8032" t="s">
        <v>6552</v>
      </c>
      <c r="R8032" t="s">
        <v>6923</v>
      </c>
      <c r="S8032">
        <v>9.2959999999999994</v>
      </c>
      <c r="T8032">
        <v>2</v>
      </c>
      <c r="U8032">
        <v>0.2</v>
      </c>
      <c r="V8032">
        <v>3.0211999999999994</v>
      </c>
      <c r="W8032" t="s">
        <v>10939</v>
      </c>
      <c r="X8032" t="s">
        <v>10940</v>
      </c>
      <c r="Y8032">
        <v>12</v>
      </c>
      <c r="Z8032" t="s">
        <v>10941</v>
      </c>
      <c r="AA8032">
        <v>0.32499999999999996</v>
      </c>
    </row>
    <row r="8033" spans="1:27" x14ac:dyDescent="0.35">
      <c r="A8033">
        <v>9616</v>
      </c>
      <c r="B8033" t="s">
        <v>5284</v>
      </c>
      <c r="C8033">
        <v>2011</v>
      </c>
      <c r="D8033" s="1">
        <v>40858</v>
      </c>
      <c r="E8033" s="1">
        <v>40860</v>
      </c>
      <c r="F8033" t="s">
        <v>56</v>
      </c>
      <c r="G8033" t="s">
        <v>3006</v>
      </c>
      <c r="H8033" t="s">
        <v>3007</v>
      </c>
      <c r="I8033" t="s">
        <v>26</v>
      </c>
      <c r="J8033" t="s">
        <v>27</v>
      </c>
      <c r="K8033" t="s">
        <v>3472</v>
      </c>
      <c r="L8033" t="s">
        <v>3473</v>
      </c>
      <c r="M8033">
        <v>98115</v>
      </c>
      <c r="N8033" t="s">
        <v>30</v>
      </c>
      <c r="O8033" t="s">
        <v>6745</v>
      </c>
      <c r="P8033" t="s">
        <v>32</v>
      </c>
      <c r="Q8033" t="s">
        <v>6552</v>
      </c>
      <c r="R8033" t="s">
        <v>6746</v>
      </c>
      <c r="S8033">
        <v>2033.5840000000001</v>
      </c>
      <c r="T8033">
        <v>2</v>
      </c>
      <c r="U8033">
        <v>0.2</v>
      </c>
      <c r="V8033">
        <v>762.59400000000005</v>
      </c>
      <c r="W8033" t="s">
        <v>10944</v>
      </c>
      <c r="X8033" t="s">
        <v>10940</v>
      </c>
      <c r="Y8033">
        <v>11</v>
      </c>
      <c r="Z8033" t="s">
        <v>10947</v>
      </c>
      <c r="AA8033">
        <v>0.375</v>
      </c>
    </row>
    <row r="8034" spans="1:27" x14ac:dyDescent="0.35">
      <c r="A8034">
        <v>9730</v>
      </c>
      <c r="B8034" t="s">
        <v>5891</v>
      </c>
      <c r="C8034">
        <v>2011</v>
      </c>
      <c r="D8034" s="1">
        <v>40815</v>
      </c>
      <c r="E8034" s="1">
        <v>40820</v>
      </c>
      <c r="F8034" t="s">
        <v>23</v>
      </c>
      <c r="G8034" t="s">
        <v>5892</v>
      </c>
      <c r="H8034" t="s">
        <v>5893</v>
      </c>
      <c r="I8034" t="s">
        <v>38</v>
      </c>
      <c r="J8034" t="s">
        <v>27</v>
      </c>
      <c r="K8034" t="s">
        <v>3472</v>
      </c>
      <c r="L8034" t="s">
        <v>3473</v>
      </c>
      <c r="M8034">
        <v>98115</v>
      </c>
      <c r="N8034" t="s">
        <v>30</v>
      </c>
      <c r="O8034" t="s">
        <v>6623</v>
      </c>
      <c r="P8034" t="s">
        <v>32</v>
      </c>
      <c r="Q8034" t="s">
        <v>6552</v>
      </c>
      <c r="R8034" t="s">
        <v>6624</v>
      </c>
      <c r="S8034">
        <v>10.048000000000002</v>
      </c>
      <c r="T8034">
        <v>2</v>
      </c>
      <c r="U8034">
        <v>0.2</v>
      </c>
      <c r="V8034">
        <v>3.1399999999999988</v>
      </c>
      <c r="W8034" t="s">
        <v>10944</v>
      </c>
      <c r="X8034" t="s">
        <v>10937</v>
      </c>
      <c r="Y8034">
        <v>9</v>
      </c>
      <c r="Z8034" t="s">
        <v>10949</v>
      </c>
      <c r="AA8034">
        <v>0.31249999999999983</v>
      </c>
    </row>
    <row r="8035" spans="1:27" x14ac:dyDescent="0.35">
      <c r="A8035">
        <v>9753</v>
      </c>
      <c r="B8035" t="s">
        <v>10195</v>
      </c>
      <c r="C8035">
        <v>2013</v>
      </c>
      <c r="D8035" s="1">
        <v>41457</v>
      </c>
      <c r="E8035" s="1">
        <v>41458</v>
      </c>
      <c r="F8035" t="s">
        <v>56</v>
      </c>
      <c r="G8035" t="s">
        <v>2014</v>
      </c>
      <c r="H8035" t="s">
        <v>2015</v>
      </c>
      <c r="I8035" t="s">
        <v>127</v>
      </c>
      <c r="J8035" t="s">
        <v>27</v>
      </c>
      <c r="K8035" t="s">
        <v>3472</v>
      </c>
      <c r="L8035" t="s">
        <v>3473</v>
      </c>
      <c r="M8035">
        <v>98115</v>
      </c>
      <c r="N8035" t="s">
        <v>30</v>
      </c>
      <c r="O8035" t="s">
        <v>6809</v>
      </c>
      <c r="P8035" t="s">
        <v>32</v>
      </c>
      <c r="Q8035" t="s">
        <v>6552</v>
      </c>
      <c r="R8035" t="s">
        <v>6810</v>
      </c>
      <c r="S8035">
        <v>2.4960000000000004</v>
      </c>
      <c r="T8035">
        <v>1</v>
      </c>
      <c r="U8035">
        <v>0.2</v>
      </c>
      <c r="V8035">
        <v>0.90479999999999983</v>
      </c>
      <c r="W8035" t="s">
        <v>10936</v>
      </c>
      <c r="X8035" t="s">
        <v>10937</v>
      </c>
      <c r="Y8035">
        <v>7</v>
      </c>
      <c r="Z8035" t="s">
        <v>10938</v>
      </c>
      <c r="AA8035">
        <v>0.36249999999999988</v>
      </c>
    </row>
    <row r="8036" spans="1:27" x14ac:dyDescent="0.35">
      <c r="A8036">
        <v>261</v>
      </c>
      <c r="B8036" t="s">
        <v>7560</v>
      </c>
      <c r="C8036">
        <v>2014</v>
      </c>
      <c r="D8036" s="1">
        <v>41975</v>
      </c>
      <c r="E8036" s="1">
        <v>41977</v>
      </c>
      <c r="F8036" t="s">
        <v>45</v>
      </c>
      <c r="G8036" t="s">
        <v>1283</v>
      </c>
      <c r="H8036" t="s">
        <v>1284</v>
      </c>
      <c r="I8036" t="s">
        <v>38</v>
      </c>
      <c r="J8036" t="s">
        <v>27</v>
      </c>
      <c r="K8036" t="s">
        <v>7300</v>
      </c>
      <c r="L8036" t="s">
        <v>3741</v>
      </c>
      <c r="M8036">
        <v>10009</v>
      </c>
      <c r="N8036" t="s">
        <v>3728</v>
      </c>
      <c r="O8036" t="s">
        <v>6599</v>
      </c>
      <c r="P8036" t="s">
        <v>32</v>
      </c>
      <c r="Q8036" t="s">
        <v>6552</v>
      </c>
      <c r="R8036" t="s">
        <v>6600</v>
      </c>
      <c r="S8036">
        <v>17.52</v>
      </c>
      <c r="T8036">
        <v>5</v>
      </c>
      <c r="U8036">
        <v>0.2</v>
      </c>
      <c r="V8036">
        <v>6.1319999999999988</v>
      </c>
      <c r="W8036" t="s">
        <v>10939</v>
      </c>
      <c r="X8036" t="s">
        <v>10940</v>
      </c>
      <c r="Y8036">
        <v>12</v>
      </c>
      <c r="Z8036" t="s">
        <v>10941</v>
      </c>
      <c r="AA8036">
        <v>0.34999999999999992</v>
      </c>
    </row>
    <row r="8037" spans="1:27" x14ac:dyDescent="0.35">
      <c r="A8037">
        <v>352</v>
      </c>
      <c r="B8037" t="s">
        <v>7561</v>
      </c>
      <c r="C8037">
        <v>2013</v>
      </c>
      <c r="D8037" s="1">
        <v>41519</v>
      </c>
      <c r="E8037" s="1">
        <v>41521</v>
      </c>
      <c r="F8037" t="s">
        <v>56</v>
      </c>
      <c r="G8037" t="s">
        <v>1096</v>
      </c>
      <c r="H8037" t="s">
        <v>1097</v>
      </c>
      <c r="I8037" t="s">
        <v>127</v>
      </c>
      <c r="J8037" t="s">
        <v>27</v>
      </c>
      <c r="K8037" t="s">
        <v>7300</v>
      </c>
      <c r="L8037" t="s">
        <v>3741</v>
      </c>
      <c r="M8037">
        <v>10009</v>
      </c>
      <c r="N8037" t="s">
        <v>3728</v>
      </c>
      <c r="O8037" t="s">
        <v>6863</v>
      </c>
      <c r="P8037" t="s">
        <v>32</v>
      </c>
      <c r="Q8037" t="s">
        <v>6552</v>
      </c>
      <c r="R8037" t="s">
        <v>6864</v>
      </c>
      <c r="S8037">
        <v>3.048</v>
      </c>
      <c r="T8037">
        <v>1</v>
      </c>
      <c r="U8037">
        <v>0.2</v>
      </c>
      <c r="V8037">
        <v>1.0668</v>
      </c>
      <c r="W8037" t="s">
        <v>10936</v>
      </c>
      <c r="X8037" t="s">
        <v>10937</v>
      </c>
      <c r="Y8037">
        <v>9</v>
      </c>
      <c r="Z8037" t="s">
        <v>10949</v>
      </c>
      <c r="AA8037">
        <v>0.35</v>
      </c>
    </row>
    <row r="8038" spans="1:27" x14ac:dyDescent="0.35">
      <c r="A8038">
        <v>354</v>
      </c>
      <c r="B8038" t="s">
        <v>7561</v>
      </c>
      <c r="C8038">
        <v>2013</v>
      </c>
      <c r="D8038" s="1">
        <v>41519</v>
      </c>
      <c r="E8038" s="1">
        <v>41521</v>
      </c>
      <c r="F8038" t="s">
        <v>56</v>
      </c>
      <c r="G8038" t="s">
        <v>1096</v>
      </c>
      <c r="H8038" t="s">
        <v>1097</v>
      </c>
      <c r="I8038" t="s">
        <v>127</v>
      </c>
      <c r="J8038" t="s">
        <v>27</v>
      </c>
      <c r="K8038" t="s">
        <v>7300</v>
      </c>
      <c r="L8038" t="s">
        <v>3741</v>
      </c>
      <c r="M8038">
        <v>10009</v>
      </c>
      <c r="N8038" t="s">
        <v>3728</v>
      </c>
      <c r="O8038" t="s">
        <v>6721</v>
      </c>
      <c r="P8038" t="s">
        <v>32</v>
      </c>
      <c r="Q8038" t="s">
        <v>6552</v>
      </c>
      <c r="R8038" t="s">
        <v>6722</v>
      </c>
      <c r="S8038">
        <v>4355.1680000000006</v>
      </c>
      <c r="T8038">
        <v>4</v>
      </c>
      <c r="U8038">
        <v>0.2</v>
      </c>
      <c r="V8038">
        <v>1415.4295999999997</v>
      </c>
      <c r="W8038" t="s">
        <v>10936</v>
      </c>
      <c r="X8038" t="s">
        <v>10937</v>
      </c>
      <c r="Y8038">
        <v>9</v>
      </c>
      <c r="Z8038" t="s">
        <v>10949</v>
      </c>
      <c r="AA8038">
        <v>0.3249999999999999</v>
      </c>
    </row>
    <row r="8039" spans="1:27" x14ac:dyDescent="0.35">
      <c r="A8039">
        <v>506</v>
      </c>
      <c r="B8039" t="s">
        <v>10196</v>
      </c>
      <c r="C8039">
        <v>2014</v>
      </c>
      <c r="D8039" s="1">
        <v>41956</v>
      </c>
      <c r="E8039" s="1">
        <v>41959</v>
      </c>
      <c r="F8039" t="s">
        <v>45</v>
      </c>
      <c r="G8039" t="s">
        <v>8599</v>
      </c>
      <c r="H8039" t="s">
        <v>8600</v>
      </c>
      <c r="I8039" t="s">
        <v>26</v>
      </c>
      <c r="J8039" t="s">
        <v>27</v>
      </c>
      <c r="K8039" t="s">
        <v>7300</v>
      </c>
      <c r="L8039" t="s">
        <v>3741</v>
      </c>
      <c r="M8039">
        <v>10024</v>
      </c>
      <c r="N8039" t="s">
        <v>3728</v>
      </c>
      <c r="O8039" t="s">
        <v>6737</v>
      </c>
      <c r="P8039" t="s">
        <v>32</v>
      </c>
      <c r="Q8039" t="s">
        <v>6552</v>
      </c>
      <c r="R8039" t="s">
        <v>6738</v>
      </c>
      <c r="S8039">
        <v>15.920000000000002</v>
      </c>
      <c r="T8039">
        <v>5</v>
      </c>
      <c r="U8039">
        <v>0.2</v>
      </c>
      <c r="V8039">
        <v>5.3729999999999993</v>
      </c>
      <c r="W8039" t="s">
        <v>10939</v>
      </c>
      <c r="X8039" t="s">
        <v>10940</v>
      </c>
      <c r="Y8039">
        <v>11</v>
      </c>
      <c r="Z8039" t="s">
        <v>10947</v>
      </c>
      <c r="AA8039">
        <v>0.33749999999999991</v>
      </c>
    </row>
    <row r="8040" spans="1:27" x14ac:dyDescent="0.35">
      <c r="A8040">
        <v>547</v>
      </c>
      <c r="B8040" t="s">
        <v>7691</v>
      </c>
      <c r="C8040">
        <v>2014</v>
      </c>
      <c r="D8040" s="1">
        <v>41963</v>
      </c>
      <c r="E8040" s="1">
        <v>41966</v>
      </c>
      <c r="F8040" t="s">
        <v>56</v>
      </c>
      <c r="G8040" t="s">
        <v>5469</v>
      </c>
      <c r="H8040" t="s">
        <v>5470</v>
      </c>
      <c r="I8040" t="s">
        <v>127</v>
      </c>
      <c r="J8040" t="s">
        <v>27</v>
      </c>
      <c r="K8040" t="s">
        <v>7300</v>
      </c>
      <c r="L8040" t="s">
        <v>3741</v>
      </c>
      <c r="M8040">
        <v>10035</v>
      </c>
      <c r="N8040" t="s">
        <v>3728</v>
      </c>
      <c r="O8040" t="s">
        <v>6838</v>
      </c>
      <c r="P8040" t="s">
        <v>32</v>
      </c>
      <c r="Q8040" t="s">
        <v>6552</v>
      </c>
      <c r="R8040" t="s">
        <v>6839</v>
      </c>
      <c r="S8040">
        <v>41.28</v>
      </c>
      <c r="T8040">
        <v>6</v>
      </c>
      <c r="U8040">
        <v>0.2</v>
      </c>
      <c r="V8040">
        <v>13.931999999999999</v>
      </c>
      <c r="W8040" t="s">
        <v>10939</v>
      </c>
      <c r="X8040" t="s">
        <v>10940</v>
      </c>
      <c r="Y8040">
        <v>11</v>
      </c>
      <c r="Z8040" t="s">
        <v>10947</v>
      </c>
      <c r="AA8040">
        <v>0.33749999999999997</v>
      </c>
    </row>
    <row r="8041" spans="1:27" x14ac:dyDescent="0.35">
      <c r="A8041">
        <v>619</v>
      </c>
      <c r="B8041" t="s">
        <v>7378</v>
      </c>
      <c r="C8041">
        <v>2014</v>
      </c>
      <c r="D8041" s="1">
        <v>41870</v>
      </c>
      <c r="E8041" s="1">
        <v>41875</v>
      </c>
      <c r="F8041" t="s">
        <v>45</v>
      </c>
      <c r="G8041" t="s">
        <v>4738</v>
      </c>
      <c r="H8041" t="s">
        <v>4739</v>
      </c>
      <c r="I8041" t="s">
        <v>26</v>
      </c>
      <c r="J8041" t="s">
        <v>27</v>
      </c>
      <c r="K8041" t="s">
        <v>7300</v>
      </c>
      <c r="L8041" t="s">
        <v>3741</v>
      </c>
      <c r="M8041">
        <v>10011</v>
      </c>
      <c r="N8041" t="s">
        <v>3728</v>
      </c>
      <c r="O8041" t="s">
        <v>6895</v>
      </c>
      <c r="P8041" t="s">
        <v>32</v>
      </c>
      <c r="Q8041" t="s">
        <v>6552</v>
      </c>
      <c r="R8041" t="s">
        <v>6896</v>
      </c>
      <c r="S8041">
        <v>107.42400000000001</v>
      </c>
      <c r="T8041">
        <v>9</v>
      </c>
      <c r="U8041">
        <v>0.2</v>
      </c>
      <c r="V8041">
        <v>33.569999999999986</v>
      </c>
      <c r="W8041" t="s">
        <v>10939</v>
      </c>
      <c r="X8041" t="s">
        <v>10937</v>
      </c>
      <c r="Y8041">
        <v>8</v>
      </c>
      <c r="Z8041" t="s">
        <v>10954</v>
      </c>
      <c r="AA8041">
        <v>0.31249999999999983</v>
      </c>
    </row>
    <row r="8042" spans="1:27" x14ac:dyDescent="0.35">
      <c r="A8042">
        <v>710</v>
      </c>
      <c r="B8042" t="s">
        <v>7692</v>
      </c>
      <c r="C8042">
        <v>2011</v>
      </c>
      <c r="D8042" s="1">
        <v>40879</v>
      </c>
      <c r="E8042" s="1">
        <v>40881</v>
      </c>
      <c r="F8042" t="s">
        <v>56</v>
      </c>
      <c r="G8042" t="s">
        <v>7693</v>
      </c>
      <c r="H8042" t="s">
        <v>7694</v>
      </c>
      <c r="I8042" t="s">
        <v>38</v>
      </c>
      <c r="J8042" t="s">
        <v>27</v>
      </c>
      <c r="K8042" t="s">
        <v>7300</v>
      </c>
      <c r="L8042" t="s">
        <v>3741</v>
      </c>
      <c r="M8042">
        <v>10035</v>
      </c>
      <c r="N8042" t="s">
        <v>3728</v>
      </c>
      <c r="O8042" t="s">
        <v>6776</v>
      </c>
      <c r="P8042" t="s">
        <v>32</v>
      </c>
      <c r="Q8042" t="s">
        <v>6552</v>
      </c>
      <c r="R8042" t="s">
        <v>6777</v>
      </c>
      <c r="S8042">
        <v>46.72</v>
      </c>
      <c r="T8042">
        <v>8</v>
      </c>
      <c r="U8042">
        <v>0.2</v>
      </c>
      <c r="V8042">
        <v>15.767999999999997</v>
      </c>
      <c r="W8042" t="s">
        <v>10944</v>
      </c>
      <c r="X8042" t="s">
        <v>10940</v>
      </c>
      <c r="Y8042">
        <v>12</v>
      </c>
      <c r="Z8042" t="s">
        <v>10941</v>
      </c>
      <c r="AA8042">
        <v>0.33749999999999997</v>
      </c>
    </row>
    <row r="8043" spans="1:27" x14ac:dyDescent="0.35">
      <c r="A8043">
        <v>880</v>
      </c>
      <c r="B8043" t="s">
        <v>10197</v>
      </c>
      <c r="C8043">
        <v>2014</v>
      </c>
      <c r="D8043" s="1">
        <v>41974</v>
      </c>
      <c r="E8043" s="1">
        <v>41976</v>
      </c>
      <c r="F8043" t="s">
        <v>45</v>
      </c>
      <c r="G8043" t="s">
        <v>5590</v>
      </c>
      <c r="H8043" t="s">
        <v>5591</v>
      </c>
      <c r="I8043" t="s">
        <v>127</v>
      </c>
      <c r="J8043" t="s">
        <v>27</v>
      </c>
      <c r="K8043" t="s">
        <v>7300</v>
      </c>
      <c r="L8043" t="s">
        <v>3741</v>
      </c>
      <c r="M8043">
        <v>10024</v>
      </c>
      <c r="N8043" t="s">
        <v>3728</v>
      </c>
      <c r="O8043" t="s">
        <v>10105</v>
      </c>
      <c r="P8043" t="s">
        <v>32</v>
      </c>
      <c r="Q8043" t="s">
        <v>6552</v>
      </c>
      <c r="R8043" t="s">
        <v>10106</v>
      </c>
      <c r="S8043">
        <v>68.472000000000008</v>
      </c>
      <c r="T8043">
        <v>3</v>
      </c>
      <c r="U8043">
        <v>0.2</v>
      </c>
      <c r="V8043">
        <v>23.109299999999998</v>
      </c>
      <c r="W8043" t="s">
        <v>10939</v>
      </c>
      <c r="X8043" t="s">
        <v>10940</v>
      </c>
      <c r="Y8043">
        <v>12</v>
      </c>
      <c r="Z8043" t="s">
        <v>10941</v>
      </c>
      <c r="AA8043">
        <v>0.33749999999999991</v>
      </c>
    </row>
    <row r="8044" spans="1:27" x14ac:dyDescent="0.35">
      <c r="A8044">
        <v>976</v>
      </c>
      <c r="B8044" t="s">
        <v>7381</v>
      </c>
      <c r="C8044">
        <v>2014</v>
      </c>
      <c r="D8044" s="1">
        <v>41918</v>
      </c>
      <c r="E8044" s="1">
        <v>41921</v>
      </c>
      <c r="F8044" t="s">
        <v>45</v>
      </c>
      <c r="G8044" t="s">
        <v>4454</v>
      </c>
      <c r="H8044" t="s">
        <v>4455</v>
      </c>
      <c r="I8044" t="s">
        <v>127</v>
      </c>
      <c r="J8044" t="s">
        <v>27</v>
      </c>
      <c r="K8044" t="s">
        <v>7300</v>
      </c>
      <c r="L8044" t="s">
        <v>3741</v>
      </c>
      <c r="M8044">
        <v>10011</v>
      </c>
      <c r="N8044" t="s">
        <v>3728</v>
      </c>
      <c r="O8044" t="s">
        <v>6604</v>
      </c>
      <c r="P8044" t="s">
        <v>32</v>
      </c>
      <c r="Q8044" t="s">
        <v>6552</v>
      </c>
      <c r="R8044" t="s">
        <v>6605</v>
      </c>
      <c r="S8044">
        <v>75.792000000000002</v>
      </c>
      <c r="T8044">
        <v>3</v>
      </c>
      <c r="U8044">
        <v>0.2</v>
      </c>
      <c r="V8044">
        <v>25.579799999999992</v>
      </c>
      <c r="W8044" t="s">
        <v>10939</v>
      </c>
      <c r="X8044" t="s">
        <v>10940</v>
      </c>
      <c r="Y8044">
        <v>10</v>
      </c>
      <c r="Z8044" t="s">
        <v>10945</v>
      </c>
      <c r="AA8044">
        <v>0.33749999999999986</v>
      </c>
    </row>
    <row r="8045" spans="1:27" x14ac:dyDescent="0.35">
      <c r="A8045">
        <v>992</v>
      </c>
      <c r="B8045" t="s">
        <v>10198</v>
      </c>
      <c r="C8045">
        <v>2013</v>
      </c>
      <c r="D8045" s="1">
        <v>41527</v>
      </c>
      <c r="E8045" s="1">
        <v>41529</v>
      </c>
      <c r="F8045" t="s">
        <v>56</v>
      </c>
      <c r="G8045" t="s">
        <v>2297</v>
      </c>
      <c r="H8045" t="s">
        <v>2298</v>
      </c>
      <c r="I8045" t="s">
        <v>38</v>
      </c>
      <c r="J8045" t="s">
        <v>27</v>
      </c>
      <c r="K8045" t="s">
        <v>7300</v>
      </c>
      <c r="L8045" t="s">
        <v>3741</v>
      </c>
      <c r="M8045">
        <v>10024</v>
      </c>
      <c r="N8045" t="s">
        <v>3728</v>
      </c>
      <c r="O8045" t="s">
        <v>6742</v>
      </c>
      <c r="P8045" t="s">
        <v>32</v>
      </c>
      <c r="Q8045" t="s">
        <v>6552</v>
      </c>
      <c r="R8045" t="s">
        <v>6743</v>
      </c>
      <c r="S8045">
        <v>14.624000000000002</v>
      </c>
      <c r="T8045">
        <v>2</v>
      </c>
      <c r="U8045">
        <v>0.2</v>
      </c>
      <c r="V8045">
        <v>5.484</v>
      </c>
      <c r="W8045" t="s">
        <v>10936</v>
      </c>
      <c r="X8045" t="s">
        <v>10937</v>
      </c>
      <c r="Y8045">
        <v>9</v>
      </c>
      <c r="Z8045" t="s">
        <v>10949</v>
      </c>
      <c r="AA8045">
        <v>0.37499999999999994</v>
      </c>
    </row>
    <row r="8046" spans="1:27" x14ac:dyDescent="0.35">
      <c r="A8046">
        <v>1175</v>
      </c>
      <c r="B8046" t="s">
        <v>10199</v>
      </c>
      <c r="C8046">
        <v>2012</v>
      </c>
      <c r="D8046" s="1">
        <v>41143</v>
      </c>
      <c r="E8046" s="1">
        <v>41146</v>
      </c>
      <c r="F8046" t="s">
        <v>56</v>
      </c>
      <c r="G8046" t="s">
        <v>1324</v>
      </c>
      <c r="H8046" t="s">
        <v>1325</v>
      </c>
      <c r="I8046" t="s">
        <v>26</v>
      </c>
      <c r="J8046" t="s">
        <v>27</v>
      </c>
      <c r="K8046" t="s">
        <v>7300</v>
      </c>
      <c r="L8046" t="s">
        <v>3741</v>
      </c>
      <c r="M8046">
        <v>10035</v>
      </c>
      <c r="N8046" t="s">
        <v>3728</v>
      </c>
      <c r="O8046" t="s">
        <v>6685</v>
      </c>
      <c r="P8046" t="s">
        <v>32</v>
      </c>
      <c r="Q8046" t="s">
        <v>6552</v>
      </c>
      <c r="R8046" t="s">
        <v>6686</v>
      </c>
      <c r="S8046">
        <v>50.112000000000002</v>
      </c>
      <c r="T8046">
        <v>6</v>
      </c>
      <c r="U8046">
        <v>0.2</v>
      </c>
      <c r="V8046">
        <v>16.2864</v>
      </c>
      <c r="W8046" t="s">
        <v>10948</v>
      </c>
      <c r="X8046" t="s">
        <v>10937</v>
      </c>
      <c r="Y8046">
        <v>8</v>
      </c>
      <c r="Z8046" t="s">
        <v>10954</v>
      </c>
      <c r="AA8046">
        <v>0.32500000000000001</v>
      </c>
    </row>
    <row r="8047" spans="1:27" x14ac:dyDescent="0.35">
      <c r="A8047">
        <v>1208</v>
      </c>
      <c r="B8047" t="s">
        <v>7627</v>
      </c>
      <c r="C8047">
        <v>2013</v>
      </c>
      <c r="D8047" s="1">
        <v>41470</v>
      </c>
      <c r="E8047" s="1">
        <v>41474</v>
      </c>
      <c r="F8047" t="s">
        <v>45</v>
      </c>
      <c r="G8047" t="s">
        <v>5213</v>
      </c>
      <c r="H8047" t="s">
        <v>5214</v>
      </c>
      <c r="I8047" t="s">
        <v>26</v>
      </c>
      <c r="J8047" t="s">
        <v>27</v>
      </c>
      <c r="K8047" t="s">
        <v>7300</v>
      </c>
      <c r="L8047" t="s">
        <v>3741</v>
      </c>
      <c r="M8047">
        <v>10009</v>
      </c>
      <c r="N8047" t="s">
        <v>3728</v>
      </c>
      <c r="O8047" t="s">
        <v>6863</v>
      </c>
      <c r="P8047" t="s">
        <v>32</v>
      </c>
      <c r="Q8047" t="s">
        <v>6552</v>
      </c>
      <c r="R8047" t="s">
        <v>6864</v>
      </c>
      <c r="S8047">
        <v>9.1440000000000001</v>
      </c>
      <c r="T8047">
        <v>3</v>
      </c>
      <c r="U8047">
        <v>0.2</v>
      </c>
      <c r="V8047">
        <v>3.2003999999999997</v>
      </c>
      <c r="W8047" t="s">
        <v>10936</v>
      </c>
      <c r="X8047" t="s">
        <v>10937</v>
      </c>
      <c r="Y8047">
        <v>7</v>
      </c>
      <c r="Z8047" t="s">
        <v>10938</v>
      </c>
      <c r="AA8047">
        <v>0.35</v>
      </c>
    </row>
    <row r="8048" spans="1:27" x14ac:dyDescent="0.35">
      <c r="A8048">
        <v>1211</v>
      </c>
      <c r="B8048" t="s">
        <v>7627</v>
      </c>
      <c r="C8048">
        <v>2013</v>
      </c>
      <c r="D8048" s="1">
        <v>41470</v>
      </c>
      <c r="E8048" s="1">
        <v>41474</v>
      </c>
      <c r="F8048" t="s">
        <v>45</v>
      </c>
      <c r="G8048" t="s">
        <v>5213</v>
      </c>
      <c r="H8048" t="s">
        <v>5214</v>
      </c>
      <c r="I8048" t="s">
        <v>26</v>
      </c>
      <c r="J8048" t="s">
        <v>27</v>
      </c>
      <c r="K8048" t="s">
        <v>7300</v>
      </c>
      <c r="L8048" t="s">
        <v>3741</v>
      </c>
      <c r="M8048">
        <v>10009</v>
      </c>
      <c r="N8048" t="s">
        <v>3728</v>
      </c>
      <c r="O8048" t="s">
        <v>10134</v>
      </c>
      <c r="P8048" t="s">
        <v>32</v>
      </c>
      <c r="Q8048" t="s">
        <v>6552</v>
      </c>
      <c r="R8048" t="s">
        <v>10135</v>
      </c>
      <c r="S8048">
        <v>8.5440000000000005</v>
      </c>
      <c r="T8048">
        <v>2</v>
      </c>
      <c r="U8048">
        <v>0.2</v>
      </c>
      <c r="V8048">
        <v>2.8835999999999995</v>
      </c>
      <c r="W8048" t="s">
        <v>10936</v>
      </c>
      <c r="X8048" t="s">
        <v>10937</v>
      </c>
      <c r="Y8048">
        <v>7</v>
      </c>
      <c r="Z8048" t="s">
        <v>10938</v>
      </c>
      <c r="AA8048">
        <v>0.33749999999999991</v>
      </c>
    </row>
    <row r="8049" spans="1:27" x14ac:dyDescent="0.35">
      <c r="A8049">
        <v>1225</v>
      </c>
      <c r="B8049" t="s">
        <v>7419</v>
      </c>
      <c r="C8049">
        <v>2013</v>
      </c>
      <c r="D8049" s="1">
        <v>41613</v>
      </c>
      <c r="E8049" s="1">
        <v>41614</v>
      </c>
      <c r="F8049" t="s">
        <v>56</v>
      </c>
      <c r="G8049" t="s">
        <v>3229</v>
      </c>
      <c r="H8049" t="s">
        <v>3230</v>
      </c>
      <c r="I8049" t="s">
        <v>38</v>
      </c>
      <c r="J8049" t="s">
        <v>27</v>
      </c>
      <c r="K8049" t="s">
        <v>7300</v>
      </c>
      <c r="L8049" t="s">
        <v>3741</v>
      </c>
      <c r="M8049">
        <v>10024</v>
      </c>
      <c r="N8049" t="s">
        <v>3728</v>
      </c>
      <c r="O8049" t="s">
        <v>6849</v>
      </c>
      <c r="P8049" t="s">
        <v>32</v>
      </c>
      <c r="Q8049" t="s">
        <v>6552</v>
      </c>
      <c r="R8049" t="s">
        <v>6850</v>
      </c>
      <c r="S8049">
        <v>1.7280000000000002</v>
      </c>
      <c r="T8049">
        <v>1</v>
      </c>
      <c r="U8049">
        <v>0.2</v>
      </c>
      <c r="V8049">
        <v>0.60479999999999989</v>
      </c>
      <c r="W8049" t="s">
        <v>10936</v>
      </c>
      <c r="X8049" t="s">
        <v>10940</v>
      </c>
      <c r="Y8049">
        <v>12</v>
      </c>
      <c r="Z8049" t="s">
        <v>10941</v>
      </c>
      <c r="AA8049">
        <v>0.34999999999999992</v>
      </c>
    </row>
    <row r="8050" spans="1:27" x14ac:dyDescent="0.35">
      <c r="A8050">
        <v>1397</v>
      </c>
      <c r="B8050" t="s">
        <v>7700</v>
      </c>
      <c r="C8050">
        <v>2013</v>
      </c>
      <c r="D8050" s="1">
        <v>41603</v>
      </c>
      <c r="E8050" s="1">
        <v>41605</v>
      </c>
      <c r="F8050" t="s">
        <v>56</v>
      </c>
      <c r="G8050" t="s">
        <v>3762</v>
      </c>
      <c r="H8050" t="s">
        <v>3763</v>
      </c>
      <c r="I8050" t="s">
        <v>38</v>
      </c>
      <c r="J8050" t="s">
        <v>27</v>
      </c>
      <c r="K8050" t="s">
        <v>7300</v>
      </c>
      <c r="L8050" t="s">
        <v>3741</v>
      </c>
      <c r="M8050">
        <v>10035</v>
      </c>
      <c r="N8050" t="s">
        <v>3728</v>
      </c>
      <c r="O8050" t="s">
        <v>6937</v>
      </c>
      <c r="P8050" t="s">
        <v>32</v>
      </c>
      <c r="Q8050" t="s">
        <v>6552</v>
      </c>
      <c r="R8050" t="s">
        <v>6938</v>
      </c>
      <c r="S8050">
        <v>17.216000000000001</v>
      </c>
      <c r="T8050">
        <v>4</v>
      </c>
      <c r="U8050">
        <v>0.2</v>
      </c>
      <c r="V8050">
        <v>6.025599999999999</v>
      </c>
      <c r="W8050" t="s">
        <v>10936</v>
      </c>
      <c r="X8050" t="s">
        <v>10940</v>
      </c>
      <c r="Y8050">
        <v>11</v>
      </c>
      <c r="Z8050" t="s">
        <v>10947</v>
      </c>
      <c r="AA8050">
        <v>0.34999999999999992</v>
      </c>
    </row>
    <row r="8051" spans="1:27" x14ac:dyDescent="0.35">
      <c r="A8051">
        <v>1583</v>
      </c>
      <c r="B8051" t="s">
        <v>7424</v>
      </c>
      <c r="C8051">
        <v>2012</v>
      </c>
      <c r="D8051" s="1">
        <v>41130</v>
      </c>
      <c r="E8051" s="1">
        <v>41133</v>
      </c>
      <c r="F8051" t="s">
        <v>56</v>
      </c>
      <c r="G8051" t="s">
        <v>2321</v>
      </c>
      <c r="H8051" t="s">
        <v>2322</v>
      </c>
      <c r="I8051" t="s">
        <v>38</v>
      </c>
      <c r="J8051" t="s">
        <v>27</v>
      </c>
      <c r="K8051" t="s">
        <v>7300</v>
      </c>
      <c r="L8051" t="s">
        <v>3741</v>
      </c>
      <c r="M8051">
        <v>10024</v>
      </c>
      <c r="N8051" t="s">
        <v>3728</v>
      </c>
      <c r="O8051" t="s">
        <v>6990</v>
      </c>
      <c r="P8051" t="s">
        <v>32</v>
      </c>
      <c r="Q8051" t="s">
        <v>6552</v>
      </c>
      <c r="R8051" t="s">
        <v>6991</v>
      </c>
      <c r="S8051">
        <v>1217.568</v>
      </c>
      <c r="T8051">
        <v>2</v>
      </c>
      <c r="U8051">
        <v>0.2</v>
      </c>
      <c r="V8051">
        <v>456.58800000000002</v>
      </c>
      <c r="W8051" t="s">
        <v>10948</v>
      </c>
      <c r="X8051" t="s">
        <v>10937</v>
      </c>
      <c r="Y8051">
        <v>8</v>
      </c>
      <c r="Z8051" t="s">
        <v>10954</v>
      </c>
      <c r="AA8051">
        <v>0.375</v>
      </c>
    </row>
    <row r="8052" spans="1:27" x14ac:dyDescent="0.35">
      <c r="A8052">
        <v>1701</v>
      </c>
      <c r="B8052" t="s">
        <v>7701</v>
      </c>
      <c r="C8052">
        <v>2012</v>
      </c>
      <c r="D8052" s="1">
        <v>41103</v>
      </c>
      <c r="E8052" s="1">
        <v>41105</v>
      </c>
      <c r="F8052" t="s">
        <v>45</v>
      </c>
      <c r="G8052" t="s">
        <v>1944</v>
      </c>
      <c r="H8052" t="s">
        <v>1945</v>
      </c>
      <c r="I8052" t="s">
        <v>38</v>
      </c>
      <c r="J8052" t="s">
        <v>27</v>
      </c>
      <c r="K8052" t="s">
        <v>7300</v>
      </c>
      <c r="L8052" t="s">
        <v>3741</v>
      </c>
      <c r="M8052">
        <v>10035</v>
      </c>
      <c r="N8052" t="s">
        <v>3728</v>
      </c>
      <c r="O8052" t="s">
        <v>6671</v>
      </c>
      <c r="P8052" t="s">
        <v>32</v>
      </c>
      <c r="Q8052" t="s">
        <v>6552</v>
      </c>
      <c r="R8052" t="s">
        <v>6672</v>
      </c>
      <c r="S8052">
        <v>11.808</v>
      </c>
      <c r="T8052">
        <v>2</v>
      </c>
      <c r="U8052">
        <v>0.2</v>
      </c>
      <c r="V8052">
        <v>4.2804000000000002</v>
      </c>
      <c r="W8052" t="s">
        <v>10948</v>
      </c>
      <c r="X8052" t="s">
        <v>10937</v>
      </c>
      <c r="Y8052">
        <v>7</v>
      </c>
      <c r="Z8052" t="s">
        <v>10938</v>
      </c>
      <c r="AA8052">
        <v>0.36250000000000004</v>
      </c>
    </row>
    <row r="8053" spans="1:27" x14ac:dyDescent="0.35">
      <c r="A8053">
        <v>1798</v>
      </c>
      <c r="B8053" t="s">
        <v>7427</v>
      </c>
      <c r="C8053">
        <v>2014</v>
      </c>
      <c r="D8053" s="1">
        <v>41879</v>
      </c>
      <c r="E8053" s="1">
        <v>41882</v>
      </c>
      <c r="F8053" t="s">
        <v>56</v>
      </c>
      <c r="G8053" t="s">
        <v>7291</v>
      </c>
      <c r="H8053" t="s">
        <v>7292</v>
      </c>
      <c r="I8053" t="s">
        <v>127</v>
      </c>
      <c r="J8053" t="s">
        <v>27</v>
      </c>
      <c r="K8053" t="s">
        <v>7300</v>
      </c>
      <c r="L8053" t="s">
        <v>3741</v>
      </c>
      <c r="M8053">
        <v>10024</v>
      </c>
      <c r="N8053" t="s">
        <v>3728</v>
      </c>
      <c r="O8053" t="s">
        <v>6558</v>
      </c>
      <c r="P8053" t="s">
        <v>32</v>
      </c>
      <c r="Q8053" t="s">
        <v>6552</v>
      </c>
      <c r="R8053" t="s">
        <v>6559</v>
      </c>
      <c r="S8053">
        <v>37.008000000000003</v>
      </c>
      <c r="T8053">
        <v>6</v>
      </c>
      <c r="U8053">
        <v>0.2</v>
      </c>
      <c r="V8053">
        <v>11.565</v>
      </c>
      <c r="W8053" t="s">
        <v>10939</v>
      </c>
      <c r="X8053" t="s">
        <v>10937</v>
      </c>
      <c r="Y8053">
        <v>8</v>
      </c>
      <c r="Z8053" t="s">
        <v>10954</v>
      </c>
      <c r="AA8053">
        <v>0.31249999999999994</v>
      </c>
    </row>
    <row r="8054" spans="1:27" x14ac:dyDescent="0.35">
      <c r="A8054">
        <v>2326</v>
      </c>
      <c r="B8054" t="s">
        <v>7703</v>
      </c>
      <c r="C8054">
        <v>2012</v>
      </c>
      <c r="D8054" s="1">
        <v>41167</v>
      </c>
      <c r="E8054" s="1">
        <v>41171</v>
      </c>
      <c r="F8054" t="s">
        <v>45</v>
      </c>
      <c r="G8054" t="s">
        <v>609</v>
      </c>
      <c r="H8054" t="s">
        <v>610</v>
      </c>
      <c r="I8054" t="s">
        <v>26</v>
      </c>
      <c r="J8054" t="s">
        <v>27</v>
      </c>
      <c r="K8054" t="s">
        <v>7300</v>
      </c>
      <c r="L8054" t="s">
        <v>3741</v>
      </c>
      <c r="M8054">
        <v>10035</v>
      </c>
      <c r="N8054" t="s">
        <v>3728</v>
      </c>
      <c r="O8054" t="s">
        <v>6759</v>
      </c>
      <c r="P8054" t="s">
        <v>32</v>
      </c>
      <c r="Q8054" t="s">
        <v>6552</v>
      </c>
      <c r="R8054" t="s">
        <v>6760</v>
      </c>
      <c r="S8054">
        <v>79.872000000000014</v>
      </c>
      <c r="T8054">
        <v>3</v>
      </c>
      <c r="U8054">
        <v>0.2</v>
      </c>
      <c r="V8054">
        <v>29.951999999999998</v>
      </c>
      <c r="W8054" t="s">
        <v>10948</v>
      </c>
      <c r="X8054" t="s">
        <v>10937</v>
      </c>
      <c r="Y8054">
        <v>9</v>
      </c>
      <c r="Z8054" t="s">
        <v>10949</v>
      </c>
      <c r="AA8054">
        <v>0.37499999999999989</v>
      </c>
    </row>
    <row r="8055" spans="1:27" x14ac:dyDescent="0.35">
      <c r="A8055">
        <v>2453</v>
      </c>
      <c r="B8055" t="s">
        <v>7315</v>
      </c>
      <c r="C8055">
        <v>2014</v>
      </c>
      <c r="D8055" s="1">
        <v>41716</v>
      </c>
      <c r="E8055" s="1">
        <v>41721</v>
      </c>
      <c r="F8055" t="s">
        <v>45</v>
      </c>
      <c r="G8055" t="s">
        <v>5477</v>
      </c>
      <c r="H8055" t="s">
        <v>5478</v>
      </c>
      <c r="I8055" t="s">
        <v>38</v>
      </c>
      <c r="J8055" t="s">
        <v>27</v>
      </c>
      <c r="K8055" t="s">
        <v>7300</v>
      </c>
      <c r="L8055" t="s">
        <v>3741</v>
      </c>
      <c r="M8055">
        <v>10011</v>
      </c>
      <c r="N8055" t="s">
        <v>3728</v>
      </c>
      <c r="O8055" t="s">
        <v>6935</v>
      </c>
      <c r="P8055" t="s">
        <v>32</v>
      </c>
      <c r="Q8055" t="s">
        <v>6552</v>
      </c>
      <c r="R8055" t="s">
        <v>6936</v>
      </c>
      <c r="S8055">
        <v>9.1440000000000001</v>
      </c>
      <c r="T8055">
        <v>3</v>
      </c>
      <c r="U8055">
        <v>0.2</v>
      </c>
      <c r="V8055">
        <v>3.0860999999999996</v>
      </c>
      <c r="W8055" t="s">
        <v>10939</v>
      </c>
      <c r="X8055" t="s">
        <v>10950</v>
      </c>
      <c r="Y8055">
        <v>3</v>
      </c>
      <c r="Z8055" t="s">
        <v>10953</v>
      </c>
      <c r="AA8055">
        <v>0.33749999999999997</v>
      </c>
    </row>
    <row r="8056" spans="1:27" x14ac:dyDescent="0.35">
      <c r="A8056">
        <v>3238</v>
      </c>
      <c r="B8056" t="s">
        <v>7507</v>
      </c>
      <c r="C8056">
        <v>2013</v>
      </c>
      <c r="D8056" s="1">
        <v>41397</v>
      </c>
      <c r="E8056" s="1">
        <v>41397</v>
      </c>
      <c r="F8056" t="s">
        <v>234</v>
      </c>
      <c r="G8056" t="s">
        <v>1288</v>
      </c>
      <c r="H8056" t="s">
        <v>1289</v>
      </c>
      <c r="I8056" t="s">
        <v>38</v>
      </c>
      <c r="J8056" t="s">
        <v>27</v>
      </c>
      <c r="K8056" t="s">
        <v>7300</v>
      </c>
      <c r="L8056" t="s">
        <v>3741</v>
      </c>
      <c r="M8056">
        <v>10024</v>
      </c>
      <c r="N8056" t="s">
        <v>3728</v>
      </c>
      <c r="O8056" t="s">
        <v>6661</v>
      </c>
      <c r="P8056" t="s">
        <v>32</v>
      </c>
      <c r="Q8056" t="s">
        <v>6552</v>
      </c>
      <c r="R8056" t="s">
        <v>6662</v>
      </c>
      <c r="S8056">
        <v>45.576000000000001</v>
      </c>
      <c r="T8056">
        <v>3</v>
      </c>
      <c r="U8056">
        <v>0.2</v>
      </c>
      <c r="V8056">
        <v>15.951599999999997</v>
      </c>
      <c r="W8056" t="s">
        <v>10936</v>
      </c>
      <c r="X8056" t="s">
        <v>10942</v>
      </c>
      <c r="Y8056">
        <v>5</v>
      </c>
      <c r="Z8056" t="s">
        <v>10952</v>
      </c>
      <c r="AA8056">
        <v>0.34999999999999992</v>
      </c>
    </row>
    <row r="8057" spans="1:27" x14ac:dyDescent="0.35">
      <c r="A8057">
        <v>3608</v>
      </c>
      <c r="B8057" t="s">
        <v>10200</v>
      </c>
      <c r="C8057">
        <v>2011</v>
      </c>
      <c r="D8057" s="1">
        <v>40809</v>
      </c>
      <c r="E8057" s="1">
        <v>40814</v>
      </c>
      <c r="F8057" t="s">
        <v>45</v>
      </c>
      <c r="G8057" t="s">
        <v>5779</v>
      </c>
      <c r="H8057" t="s">
        <v>5780</v>
      </c>
      <c r="I8057" t="s">
        <v>38</v>
      </c>
      <c r="J8057" t="s">
        <v>27</v>
      </c>
      <c r="K8057" t="s">
        <v>7300</v>
      </c>
      <c r="L8057" t="s">
        <v>3741</v>
      </c>
      <c r="M8057">
        <v>10035</v>
      </c>
      <c r="N8057" t="s">
        <v>3728</v>
      </c>
      <c r="O8057" t="s">
        <v>6713</v>
      </c>
      <c r="P8057" t="s">
        <v>32</v>
      </c>
      <c r="Q8057" t="s">
        <v>6552</v>
      </c>
      <c r="R8057" t="s">
        <v>6970</v>
      </c>
      <c r="S8057">
        <v>139.44</v>
      </c>
      <c r="T8057">
        <v>3</v>
      </c>
      <c r="U8057">
        <v>0.2</v>
      </c>
      <c r="V8057">
        <v>47.060999999999993</v>
      </c>
      <c r="W8057" t="s">
        <v>10944</v>
      </c>
      <c r="X8057" t="s">
        <v>10937</v>
      </c>
      <c r="Y8057">
        <v>9</v>
      </c>
      <c r="Z8057" t="s">
        <v>10949</v>
      </c>
      <c r="AA8057">
        <v>0.33749999999999997</v>
      </c>
    </row>
    <row r="8058" spans="1:27" x14ac:dyDescent="0.35">
      <c r="A8058">
        <v>4977</v>
      </c>
      <c r="B8058" t="s">
        <v>7448</v>
      </c>
      <c r="C8058">
        <v>2012</v>
      </c>
      <c r="D8058" s="1">
        <v>41250</v>
      </c>
      <c r="E8058" s="1">
        <v>41252</v>
      </c>
      <c r="F8058" t="s">
        <v>56</v>
      </c>
      <c r="G8058" t="s">
        <v>2419</v>
      </c>
      <c r="H8058" t="s">
        <v>2420</v>
      </c>
      <c r="I8058" t="s">
        <v>38</v>
      </c>
      <c r="J8058" t="s">
        <v>27</v>
      </c>
      <c r="K8058" t="s">
        <v>7300</v>
      </c>
      <c r="L8058" t="s">
        <v>3741</v>
      </c>
      <c r="M8058">
        <v>10024</v>
      </c>
      <c r="N8058" t="s">
        <v>3728</v>
      </c>
      <c r="O8058" t="s">
        <v>10134</v>
      </c>
      <c r="P8058" t="s">
        <v>32</v>
      </c>
      <c r="Q8058" t="s">
        <v>6552</v>
      </c>
      <c r="R8058" t="s">
        <v>10135</v>
      </c>
      <c r="S8058">
        <v>21.36</v>
      </c>
      <c r="T8058">
        <v>5</v>
      </c>
      <c r="U8058">
        <v>0.2</v>
      </c>
      <c r="V8058">
        <v>7.2089999999999996</v>
      </c>
      <c r="W8058" t="s">
        <v>10948</v>
      </c>
      <c r="X8058" t="s">
        <v>10940</v>
      </c>
      <c r="Y8058">
        <v>12</v>
      </c>
      <c r="Z8058" t="s">
        <v>10941</v>
      </c>
      <c r="AA8058">
        <v>0.33749999999999997</v>
      </c>
    </row>
    <row r="8059" spans="1:27" x14ac:dyDescent="0.35">
      <c r="A8059">
        <v>4978</v>
      </c>
      <c r="B8059" t="s">
        <v>7448</v>
      </c>
      <c r="C8059">
        <v>2012</v>
      </c>
      <c r="D8059" s="1">
        <v>41250</v>
      </c>
      <c r="E8059" s="1">
        <v>41252</v>
      </c>
      <c r="F8059" t="s">
        <v>56</v>
      </c>
      <c r="G8059" t="s">
        <v>2419</v>
      </c>
      <c r="H8059" t="s">
        <v>2420</v>
      </c>
      <c r="I8059" t="s">
        <v>38</v>
      </c>
      <c r="J8059" t="s">
        <v>27</v>
      </c>
      <c r="K8059" t="s">
        <v>7300</v>
      </c>
      <c r="L8059" t="s">
        <v>3741</v>
      </c>
      <c r="M8059">
        <v>10024</v>
      </c>
      <c r="N8059" t="s">
        <v>3728</v>
      </c>
      <c r="O8059" t="s">
        <v>10191</v>
      </c>
      <c r="P8059" t="s">
        <v>32</v>
      </c>
      <c r="Q8059" t="s">
        <v>6552</v>
      </c>
      <c r="R8059" t="s">
        <v>10192</v>
      </c>
      <c r="S8059">
        <v>6.6879999999999997</v>
      </c>
      <c r="T8059">
        <v>2</v>
      </c>
      <c r="U8059">
        <v>0.2</v>
      </c>
      <c r="V8059">
        <v>2.3407999999999998</v>
      </c>
      <c r="W8059" t="s">
        <v>10948</v>
      </c>
      <c r="X8059" t="s">
        <v>10940</v>
      </c>
      <c r="Y8059">
        <v>12</v>
      </c>
      <c r="Z8059" t="s">
        <v>10941</v>
      </c>
      <c r="AA8059">
        <v>0.35</v>
      </c>
    </row>
    <row r="8060" spans="1:27" x14ac:dyDescent="0.35">
      <c r="A8060">
        <v>5330</v>
      </c>
      <c r="B8060" t="s">
        <v>10201</v>
      </c>
      <c r="C8060">
        <v>2013</v>
      </c>
      <c r="D8060" s="1">
        <v>41634</v>
      </c>
      <c r="E8060" s="1">
        <v>41637</v>
      </c>
      <c r="F8060" t="s">
        <v>45</v>
      </c>
      <c r="G8060" t="s">
        <v>3607</v>
      </c>
      <c r="H8060" t="s">
        <v>3608</v>
      </c>
      <c r="I8060" t="s">
        <v>38</v>
      </c>
      <c r="J8060" t="s">
        <v>27</v>
      </c>
      <c r="K8060" t="s">
        <v>7300</v>
      </c>
      <c r="L8060" t="s">
        <v>3741</v>
      </c>
      <c r="M8060">
        <v>10035</v>
      </c>
      <c r="N8060" t="s">
        <v>3728</v>
      </c>
      <c r="O8060" t="s">
        <v>10193</v>
      </c>
      <c r="P8060" t="s">
        <v>32</v>
      </c>
      <c r="Q8060" t="s">
        <v>6552</v>
      </c>
      <c r="R8060" t="s">
        <v>10194</v>
      </c>
      <c r="S8060">
        <v>33.568000000000005</v>
      </c>
      <c r="T8060">
        <v>2</v>
      </c>
      <c r="U8060">
        <v>0.2</v>
      </c>
      <c r="V8060">
        <v>11.748799999999997</v>
      </c>
      <c r="W8060" t="s">
        <v>10936</v>
      </c>
      <c r="X8060" t="s">
        <v>10940</v>
      </c>
      <c r="Y8060">
        <v>12</v>
      </c>
      <c r="Z8060" t="s">
        <v>10941</v>
      </c>
      <c r="AA8060">
        <v>0.34999999999999987</v>
      </c>
    </row>
    <row r="8061" spans="1:27" x14ac:dyDescent="0.35">
      <c r="A8061">
        <v>5634</v>
      </c>
      <c r="B8061" t="s">
        <v>10202</v>
      </c>
      <c r="C8061">
        <v>2013</v>
      </c>
      <c r="D8061" s="1">
        <v>41541</v>
      </c>
      <c r="E8061" s="1">
        <v>41546</v>
      </c>
      <c r="F8061" t="s">
        <v>45</v>
      </c>
      <c r="G8061" t="s">
        <v>2700</v>
      </c>
      <c r="H8061" t="s">
        <v>2701</v>
      </c>
      <c r="I8061" t="s">
        <v>127</v>
      </c>
      <c r="J8061" t="s">
        <v>27</v>
      </c>
      <c r="K8061" t="s">
        <v>7300</v>
      </c>
      <c r="L8061" t="s">
        <v>3741</v>
      </c>
      <c r="M8061">
        <v>10009</v>
      </c>
      <c r="N8061" t="s">
        <v>3728</v>
      </c>
      <c r="O8061" t="s">
        <v>6566</v>
      </c>
      <c r="P8061" t="s">
        <v>32</v>
      </c>
      <c r="Q8061" t="s">
        <v>6552</v>
      </c>
      <c r="R8061" t="s">
        <v>66</v>
      </c>
      <c r="S8061">
        <v>10.528</v>
      </c>
      <c r="T8061">
        <v>7</v>
      </c>
      <c r="U8061">
        <v>0.2</v>
      </c>
      <c r="V8061">
        <v>3.6847999999999987</v>
      </c>
      <c r="W8061" t="s">
        <v>10936</v>
      </c>
      <c r="X8061" t="s">
        <v>10937</v>
      </c>
      <c r="Y8061">
        <v>9</v>
      </c>
      <c r="Z8061" t="s">
        <v>10949</v>
      </c>
      <c r="AA8061">
        <v>0.34999999999999987</v>
      </c>
    </row>
    <row r="8062" spans="1:27" x14ac:dyDescent="0.35">
      <c r="A8062">
        <v>5707</v>
      </c>
      <c r="B8062" t="s">
        <v>10203</v>
      </c>
      <c r="C8062">
        <v>2014</v>
      </c>
      <c r="D8062" s="1">
        <v>41905</v>
      </c>
      <c r="E8062" s="1">
        <v>41908</v>
      </c>
      <c r="F8062" t="s">
        <v>45</v>
      </c>
      <c r="G8062" t="s">
        <v>1309</v>
      </c>
      <c r="H8062" t="s">
        <v>1310</v>
      </c>
      <c r="I8062" t="s">
        <v>26</v>
      </c>
      <c r="J8062" t="s">
        <v>27</v>
      </c>
      <c r="K8062" t="s">
        <v>7300</v>
      </c>
      <c r="L8062" t="s">
        <v>3741</v>
      </c>
      <c r="M8062">
        <v>10009</v>
      </c>
      <c r="N8062" t="s">
        <v>3728</v>
      </c>
      <c r="O8062" t="s">
        <v>6901</v>
      </c>
      <c r="P8062" t="s">
        <v>32</v>
      </c>
      <c r="Q8062" t="s">
        <v>6552</v>
      </c>
      <c r="R8062" t="s">
        <v>6902</v>
      </c>
      <c r="S8062">
        <v>40.176000000000002</v>
      </c>
      <c r="T8062">
        <v>3</v>
      </c>
      <c r="U8062">
        <v>0.2</v>
      </c>
      <c r="V8062">
        <v>14.563799999999997</v>
      </c>
      <c r="W8062" t="s">
        <v>10939</v>
      </c>
      <c r="X8062" t="s">
        <v>10937</v>
      </c>
      <c r="Y8062">
        <v>9</v>
      </c>
      <c r="Z8062" t="s">
        <v>10949</v>
      </c>
      <c r="AA8062">
        <v>0.36249999999999993</v>
      </c>
    </row>
    <row r="8063" spans="1:27" x14ac:dyDescent="0.35">
      <c r="A8063">
        <v>6171</v>
      </c>
      <c r="B8063" t="s">
        <v>7725</v>
      </c>
      <c r="C8063">
        <v>2013</v>
      </c>
      <c r="D8063" s="1">
        <v>41628</v>
      </c>
      <c r="E8063" s="1">
        <v>41633</v>
      </c>
      <c r="F8063" t="s">
        <v>45</v>
      </c>
      <c r="G8063" t="s">
        <v>6228</v>
      </c>
      <c r="H8063" t="s">
        <v>6229</v>
      </c>
      <c r="I8063" t="s">
        <v>26</v>
      </c>
      <c r="J8063" t="s">
        <v>27</v>
      </c>
      <c r="K8063" t="s">
        <v>7300</v>
      </c>
      <c r="L8063" t="s">
        <v>3741</v>
      </c>
      <c r="M8063">
        <v>10035</v>
      </c>
      <c r="N8063" t="s">
        <v>3728</v>
      </c>
      <c r="O8063" t="s">
        <v>6614</v>
      </c>
      <c r="P8063" t="s">
        <v>32</v>
      </c>
      <c r="Q8063" t="s">
        <v>6552</v>
      </c>
      <c r="R8063" t="s">
        <v>6615</v>
      </c>
      <c r="S8063">
        <v>34.248000000000005</v>
      </c>
      <c r="T8063">
        <v>3</v>
      </c>
      <c r="U8063">
        <v>0.2</v>
      </c>
      <c r="V8063">
        <v>11.558699999999998</v>
      </c>
      <c r="W8063" t="s">
        <v>10936</v>
      </c>
      <c r="X8063" t="s">
        <v>10940</v>
      </c>
      <c r="Y8063">
        <v>12</v>
      </c>
      <c r="Z8063" t="s">
        <v>10941</v>
      </c>
      <c r="AA8063">
        <v>0.33749999999999991</v>
      </c>
    </row>
    <row r="8064" spans="1:27" x14ac:dyDescent="0.35">
      <c r="A8064">
        <v>6188</v>
      </c>
      <c r="B8064" t="s">
        <v>7726</v>
      </c>
      <c r="C8064">
        <v>2012</v>
      </c>
      <c r="D8064" s="1">
        <v>41228</v>
      </c>
      <c r="E8064" s="1">
        <v>41230</v>
      </c>
      <c r="F8064" t="s">
        <v>56</v>
      </c>
      <c r="G8064" t="s">
        <v>2497</v>
      </c>
      <c r="H8064" t="s">
        <v>2498</v>
      </c>
      <c r="I8064" t="s">
        <v>26</v>
      </c>
      <c r="J8064" t="s">
        <v>27</v>
      </c>
      <c r="K8064" t="s">
        <v>7300</v>
      </c>
      <c r="L8064" t="s">
        <v>3741</v>
      </c>
      <c r="M8064">
        <v>10035</v>
      </c>
      <c r="N8064" t="s">
        <v>3728</v>
      </c>
      <c r="O8064" t="s">
        <v>6952</v>
      </c>
      <c r="P8064" t="s">
        <v>32</v>
      </c>
      <c r="Q8064" t="s">
        <v>6552</v>
      </c>
      <c r="R8064" t="s">
        <v>6953</v>
      </c>
      <c r="S8064">
        <v>34.944000000000003</v>
      </c>
      <c r="T8064">
        <v>6</v>
      </c>
      <c r="U8064">
        <v>0.2</v>
      </c>
      <c r="V8064">
        <v>11.793599999999998</v>
      </c>
      <c r="W8064" t="s">
        <v>10948</v>
      </c>
      <c r="X8064" t="s">
        <v>10940</v>
      </c>
      <c r="Y8064">
        <v>11</v>
      </c>
      <c r="Z8064" t="s">
        <v>10947</v>
      </c>
      <c r="AA8064">
        <v>0.33749999999999991</v>
      </c>
    </row>
    <row r="8065" spans="1:27" x14ac:dyDescent="0.35">
      <c r="A8065">
        <v>6295</v>
      </c>
      <c r="B8065" t="s">
        <v>10204</v>
      </c>
      <c r="C8065">
        <v>2011</v>
      </c>
      <c r="D8065" s="1">
        <v>40802</v>
      </c>
      <c r="E8065" s="1">
        <v>40805</v>
      </c>
      <c r="F8065" t="s">
        <v>56</v>
      </c>
      <c r="G8065" t="s">
        <v>4161</v>
      </c>
      <c r="H8065" t="s">
        <v>4162</v>
      </c>
      <c r="I8065" t="s">
        <v>26</v>
      </c>
      <c r="J8065" t="s">
        <v>27</v>
      </c>
      <c r="K8065" t="s">
        <v>7300</v>
      </c>
      <c r="L8065" t="s">
        <v>3741</v>
      </c>
      <c r="M8065">
        <v>10024</v>
      </c>
      <c r="N8065" t="s">
        <v>3728</v>
      </c>
      <c r="O8065" t="s">
        <v>10157</v>
      </c>
      <c r="P8065" t="s">
        <v>32</v>
      </c>
      <c r="Q8065" t="s">
        <v>6552</v>
      </c>
      <c r="R8065" t="s">
        <v>10158</v>
      </c>
      <c r="S8065">
        <v>33.552</v>
      </c>
      <c r="T8065">
        <v>1</v>
      </c>
      <c r="U8065">
        <v>0.2</v>
      </c>
      <c r="V8065">
        <v>12.581999999999999</v>
      </c>
      <c r="W8065" t="s">
        <v>10944</v>
      </c>
      <c r="X8065" t="s">
        <v>10937</v>
      </c>
      <c r="Y8065">
        <v>9</v>
      </c>
      <c r="Z8065" t="s">
        <v>10949</v>
      </c>
      <c r="AA8065">
        <v>0.375</v>
      </c>
    </row>
    <row r="8066" spans="1:27" x14ac:dyDescent="0.35">
      <c r="A8066">
        <v>6594</v>
      </c>
      <c r="B8066" t="s">
        <v>10205</v>
      </c>
      <c r="C8066">
        <v>2013</v>
      </c>
      <c r="D8066" s="1">
        <v>41439</v>
      </c>
      <c r="E8066" s="1">
        <v>41442</v>
      </c>
      <c r="F8066" t="s">
        <v>45</v>
      </c>
      <c r="G8066" t="s">
        <v>1853</v>
      </c>
      <c r="H8066" t="s">
        <v>1854</v>
      </c>
      <c r="I8066" t="s">
        <v>38</v>
      </c>
      <c r="J8066" t="s">
        <v>27</v>
      </c>
      <c r="K8066" t="s">
        <v>7300</v>
      </c>
      <c r="L8066" t="s">
        <v>3741</v>
      </c>
      <c r="M8066">
        <v>10024</v>
      </c>
      <c r="N8066" t="s">
        <v>3728</v>
      </c>
      <c r="O8066" t="s">
        <v>6730</v>
      </c>
      <c r="P8066" t="s">
        <v>32</v>
      </c>
      <c r="Q8066" t="s">
        <v>6552</v>
      </c>
      <c r="R8066" t="s">
        <v>6731</v>
      </c>
      <c r="S8066">
        <v>33.568000000000005</v>
      </c>
      <c r="T8066">
        <v>2</v>
      </c>
      <c r="U8066">
        <v>0.2</v>
      </c>
      <c r="V8066">
        <v>11.748799999999997</v>
      </c>
      <c r="W8066" t="s">
        <v>10936</v>
      </c>
      <c r="X8066" t="s">
        <v>10942</v>
      </c>
      <c r="Y8066">
        <v>6</v>
      </c>
      <c r="Z8066" t="s">
        <v>10946</v>
      </c>
      <c r="AA8066">
        <v>0.34999999999999987</v>
      </c>
    </row>
    <row r="8067" spans="1:27" x14ac:dyDescent="0.35">
      <c r="A8067">
        <v>6639</v>
      </c>
      <c r="B8067" t="s">
        <v>7361</v>
      </c>
      <c r="C8067">
        <v>2014</v>
      </c>
      <c r="D8067" s="1">
        <v>41971</v>
      </c>
      <c r="E8067" s="1">
        <v>41974</v>
      </c>
      <c r="F8067" t="s">
        <v>45</v>
      </c>
      <c r="G8067" t="s">
        <v>4091</v>
      </c>
      <c r="H8067" t="s">
        <v>4092</v>
      </c>
      <c r="I8067" t="s">
        <v>38</v>
      </c>
      <c r="J8067" t="s">
        <v>27</v>
      </c>
      <c r="K8067" t="s">
        <v>7300</v>
      </c>
      <c r="L8067" t="s">
        <v>3741</v>
      </c>
      <c r="M8067">
        <v>10011</v>
      </c>
      <c r="N8067" t="s">
        <v>3728</v>
      </c>
      <c r="O8067" t="s">
        <v>6843</v>
      </c>
      <c r="P8067" t="s">
        <v>32</v>
      </c>
      <c r="Q8067" t="s">
        <v>6552</v>
      </c>
      <c r="R8067" t="s">
        <v>6844</v>
      </c>
      <c r="S8067">
        <v>107.42400000000001</v>
      </c>
      <c r="T8067">
        <v>6</v>
      </c>
      <c r="U8067">
        <v>0.2</v>
      </c>
      <c r="V8067">
        <v>36.255599999999994</v>
      </c>
      <c r="W8067" t="s">
        <v>10939</v>
      </c>
      <c r="X8067" t="s">
        <v>10940</v>
      </c>
      <c r="Y8067">
        <v>11</v>
      </c>
      <c r="Z8067" t="s">
        <v>10947</v>
      </c>
      <c r="AA8067">
        <v>0.33749999999999991</v>
      </c>
    </row>
    <row r="8068" spans="1:27" x14ac:dyDescent="0.35">
      <c r="A8068">
        <v>6950</v>
      </c>
      <c r="B8068" t="s">
        <v>10206</v>
      </c>
      <c r="C8068">
        <v>2014</v>
      </c>
      <c r="D8068" s="1">
        <v>41963</v>
      </c>
      <c r="E8068" s="1">
        <v>41963</v>
      </c>
      <c r="F8068" t="s">
        <v>234</v>
      </c>
      <c r="G8068" t="s">
        <v>1403</v>
      </c>
      <c r="H8068" t="s">
        <v>1404</v>
      </c>
      <c r="I8068" t="s">
        <v>127</v>
      </c>
      <c r="J8068" t="s">
        <v>27</v>
      </c>
      <c r="K8068" t="s">
        <v>7300</v>
      </c>
      <c r="L8068" t="s">
        <v>3741</v>
      </c>
      <c r="M8068">
        <v>10011</v>
      </c>
      <c r="N8068" t="s">
        <v>3728</v>
      </c>
      <c r="O8068" t="s">
        <v>6825</v>
      </c>
      <c r="P8068" t="s">
        <v>32</v>
      </c>
      <c r="Q8068" t="s">
        <v>6552</v>
      </c>
      <c r="R8068" t="s">
        <v>6826</v>
      </c>
      <c r="S8068">
        <v>58.407999999999994</v>
      </c>
      <c r="T8068">
        <v>7</v>
      </c>
      <c r="U8068">
        <v>0.2</v>
      </c>
      <c r="V8068">
        <v>18.252499999999998</v>
      </c>
      <c r="W8068" t="s">
        <v>10939</v>
      </c>
      <c r="X8068" t="s">
        <v>10940</v>
      </c>
      <c r="Y8068">
        <v>11</v>
      </c>
      <c r="Z8068" t="s">
        <v>10947</v>
      </c>
      <c r="AA8068">
        <v>0.3125</v>
      </c>
    </row>
    <row r="8069" spans="1:27" x14ac:dyDescent="0.35">
      <c r="A8069">
        <v>7096</v>
      </c>
      <c r="B8069" t="s">
        <v>10207</v>
      </c>
      <c r="C8069">
        <v>2013</v>
      </c>
      <c r="D8069" s="1">
        <v>41506</v>
      </c>
      <c r="E8069" s="1">
        <v>41507</v>
      </c>
      <c r="F8069" t="s">
        <v>56</v>
      </c>
      <c r="G8069" t="s">
        <v>4091</v>
      </c>
      <c r="H8069" t="s">
        <v>4092</v>
      </c>
      <c r="I8069" t="s">
        <v>38</v>
      </c>
      <c r="J8069" t="s">
        <v>27</v>
      </c>
      <c r="K8069" t="s">
        <v>7300</v>
      </c>
      <c r="L8069" t="s">
        <v>3741</v>
      </c>
      <c r="M8069">
        <v>10009</v>
      </c>
      <c r="N8069" t="s">
        <v>3728</v>
      </c>
      <c r="O8069" t="s">
        <v>6578</v>
      </c>
      <c r="P8069" t="s">
        <v>32</v>
      </c>
      <c r="Q8069" t="s">
        <v>6552</v>
      </c>
      <c r="R8069" t="s">
        <v>6579</v>
      </c>
      <c r="S8069">
        <v>146.68799999999999</v>
      </c>
      <c r="T8069">
        <v>6</v>
      </c>
      <c r="U8069">
        <v>0.2</v>
      </c>
      <c r="V8069">
        <v>55.007999999999996</v>
      </c>
      <c r="W8069" t="s">
        <v>10936</v>
      </c>
      <c r="X8069" t="s">
        <v>10937</v>
      </c>
      <c r="Y8069">
        <v>8</v>
      </c>
      <c r="Z8069" t="s">
        <v>10954</v>
      </c>
      <c r="AA8069">
        <v>0.375</v>
      </c>
    </row>
    <row r="8070" spans="1:27" x14ac:dyDescent="0.35">
      <c r="A8070">
        <v>7097</v>
      </c>
      <c r="B8070" t="s">
        <v>10207</v>
      </c>
      <c r="C8070">
        <v>2013</v>
      </c>
      <c r="D8070" s="1">
        <v>41506</v>
      </c>
      <c r="E8070" s="1">
        <v>41507</v>
      </c>
      <c r="F8070" t="s">
        <v>56</v>
      </c>
      <c r="G8070" t="s">
        <v>4091</v>
      </c>
      <c r="H8070" t="s">
        <v>4092</v>
      </c>
      <c r="I8070" t="s">
        <v>38</v>
      </c>
      <c r="J8070" t="s">
        <v>27</v>
      </c>
      <c r="K8070" t="s">
        <v>7300</v>
      </c>
      <c r="L8070" t="s">
        <v>3741</v>
      </c>
      <c r="M8070">
        <v>10009</v>
      </c>
      <c r="N8070" t="s">
        <v>3728</v>
      </c>
      <c r="O8070" t="s">
        <v>6645</v>
      </c>
      <c r="P8070" t="s">
        <v>32</v>
      </c>
      <c r="Q8070" t="s">
        <v>6552</v>
      </c>
      <c r="R8070" t="s">
        <v>6646</v>
      </c>
      <c r="S8070">
        <v>276.78400000000005</v>
      </c>
      <c r="T8070">
        <v>2</v>
      </c>
      <c r="U8070">
        <v>0.2</v>
      </c>
      <c r="V8070">
        <v>89.954799999999992</v>
      </c>
      <c r="W8070" t="s">
        <v>10936</v>
      </c>
      <c r="X8070" t="s">
        <v>10937</v>
      </c>
      <c r="Y8070">
        <v>8</v>
      </c>
      <c r="Z8070" t="s">
        <v>10954</v>
      </c>
      <c r="AA8070">
        <v>0.3249999999999999</v>
      </c>
    </row>
    <row r="8071" spans="1:27" x14ac:dyDescent="0.35">
      <c r="A8071">
        <v>7098</v>
      </c>
      <c r="B8071" t="s">
        <v>10207</v>
      </c>
      <c r="C8071">
        <v>2013</v>
      </c>
      <c r="D8071" s="1">
        <v>41506</v>
      </c>
      <c r="E8071" s="1">
        <v>41507</v>
      </c>
      <c r="F8071" t="s">
        <v>56</v>
      </c>
      <c r="G8071" t="s">
        <v>4091</v>
      </c>
      <c r="H8071" t="s">
        <v>4092</v>
      </c>
      <c r="I8071" t="s">
        <v>38</v>
      </c>
      <c r="J8071" t="s">
        <v>27</v>
      </c>
      <c r="K8071" t="s">
        <v>7300</v>
      </c>
      <c r="L8071" t="s">
        <v>3741</v>
      </c>
      <c r="M8071">
        <v>10009</v>
      </c>
      <c r="N8071" t="s">
        <v>3728</v>
      </c>
      <c r="O8071" t="s">
        <v>10208</v>
      </c>
      <c r="P8071" t="s">
        <v>32</v>
      </c>
      <c r="Q8071" t="s">
        <v>6552</v>
      </c>
      <c r="R8071" t="s">
        <v>10209</v>
      </c>
      <c r="S8071">
        <v>25.32</v>
      </c>
      <c r="T8071">
        <v>5</v>
      </c>
      <c r="U8071">
        <v>0.2</v>
      </c>
      <c r="V8071">
        <v>9.1785000000000014</v>
      </c>
      <c r="W8071" t="s">
        <v>10936</v>
      </c>
      <c r="X8071" t="s">
        <v>10937</v>
      </c>
      <c r="Y8071">
        <v>8</v>
      </c>
      <c r="Z8071" t="s">
        <v>10954</v>
      </c>
      <c r="AA8071">
        <v>0.36250000000000004</v>
      </c>
    </row>
    <row r="8072" spans="1:27" x14ac:dyDescent="0.35">
      <c r="A8072">
        <v>7857</v>
      </c>
      <c r="B8072" t="s">
        <v>7460</v>
      </c>
      <c r="C8072">
        <v>2011</v>
      </c>
      <c r="D8072" s="1">
        <v>40693</v>
      </c>
      <c r="E8072" s="1">
        <v>40695</v>
      </c>
      <c r="F8072" t="s">
        <v>56</v>
      </c>
      <c r="G8072" t="s">
        <v>2846</v>
      </c>
      <c r="H8072" t="s">
        <v>2847</v>
      </c>
      <c r="I8072" t="s">
        <v>26</v>
      </c>
      <c r="J8072" t="s">
        <v>27</v>
      </c>
      <c r="K8072" t="s">
        <v>7300</v>
      </c>
      <c r="L8072" t="s">
        <v>3741</v>
      </c>
      <c r="M8072">
        <v>10024</v>
      </c>
      <c r="N8072" t="s">
        <v>3728</v>
      </c>
      <c r="O8072" t="s">
        <v>6783</v>
      </c>
      <c r="P8072" t="s">
        <v>32</v>
      </c>
      <c r="Q8072" t="s">
        <v>6552</v>
      </c>
      <c r="R8072" t="s">
        <v>6784</v>
      </c>
      <c r="S8072">
        <v>25.584000000000003</v>
      </c>
      <c r="T8072">
        <v>2</v>
      </c>
      <c r="U8072">
        <v>0.2</v>
      </c>
      <c r="V8072">
        <v>8.9543999999999997</v>
      </c>
      <c r="W8072" t="s">
        <v>10944</v>
      </c>
      <c r="X8072" t="s">
        <v>10942</v>
      </c>
      <c r="Y8072">
        <v>5</v>
      </c>
      <c r="Z8072" t="s">
        <v>10952</v>
      </c>
      <c r="AA8072">
        <v>0.34999999999999992</v>
      </c>
    </row>
    <row r="8073" spans="1:27" x14ac:dyDescent="0.35">
      <c r="A8073">
        <v>8013</v>
      </c>
      <c r="B8073" t="s">
        <v>7612</v>
      </c>
      <c r="C8073">
        <v>2014</v>
      </c>
      <c r="D8073" s="1">
        <v>41785</v>
      </c>
      <c r="E8073" s="1">
        <v>41785</v>
      </c>
      <c r="F8073" t="s">
        <v>234</v>
      </c>
      <c r="G8073" t="s">
        <v>1086</v>
      </c>
      <c r="H8073" t="s">
        <v>1087</v>
      </c>
      <c r="I8073" t="s">
        <v>38</v>
      </c>
      <c r="J8073" t="s">
        <v>27</v>
      </c>
      <c r="K8073" t="s">
        <v>7300</v>
      </c>
      <c r="L8073" t="s">
        <v>3741</v>
      </c>
      <c r="M8073">
        <v>10009</v>
      </c>
      <c r="N8073" t="s">
        <v>3728</v>
      </c>
      <c r="O8073" t="s">
        <v>6915</v>
      </c>
      <c r="P8073" t="s">
        <v>32</v>
      </c>
      <c r="Q8073" t="s">
        <v>6552</v>
      </c>
      <c r="R8073" t="s">
        <v>6916</v>
      </c>
      <c r="S8073">
        <v>663.92</v>
      </c>
      <c r="T8073">
        <v>5</v>
      </c>
      <c r="U8073">
        <v>0.2</v>
      </c>
      <c r="V8073">
        <v>207.47499999999994</v>
      </c>
      <c r="W8073" t="s">
        <v>10939</v>
      </c>
      <c r="X8073" t="s">
        <v>10942</v>
      </c>
      <c r="Y8073">
        <v>5</v>
      </c>
      <c r="Z8073" t="s">
        <v>10952</v>
      </c>
      <c r="AA8073">
        <v>0.31249999999999994</v>
      </c>
    </row>
    <row r="8074" spans="1:27" x14ac:dyDescent="0.35">
      <c r="A8074">
        <v>8401</v>
      </c>
      <c r="B8074" t="s">
        <v>7682</v>
      </c>
      <c r="C8074">
        <v>2012</v>
      </c>
      <c r="D8074" s="1">
        <v>41248</v>
      </c>
      <c r="E8074" s="1">
        <v>41252</v>
      </c>
      <c r="F8074" t="s">
        <v>45</v>
      </c>
      <c r="G8074" t="s">
        <v>5028</v>
      </c>
      <c r="H8074" t="s">
        <v>5029</v>
      </c>
      <c r="I8074" t="s">
        <v>38</v>
      </c>
      <c r="J8074" t="s">
        <v>27</v>
      </c>
      <c r="K8074" t="s">
        <v>7300</v>
      </c>
      <c r="L8074" t="s">
        <v>3741</v>
      </c>
      <c r="M8074">
        <v>10009</v>
      </c>
      <c r="N8074" t="s">
        <v>3728</v>
      </c>
      <c r="O8074" t="s">
        <v>6713</v>
      </c>
      <c r="P8074" t="s">
        <v>32</v>
      </c>
      <c r="Q8074" t="s">
        <v>6552</v>
      </c>
      <c r="R8074" t="s">
        <v>6970</v>
      </c>
      <c r="S8074">
        <v>232.40000000000003</v>
      </c>
      <c r="T8074">
        <v>5</v>
      </c>
      <c r="U8074">
        <v>0.2</v>
      </c>
      <c r="V8074">
        <v>78.434999999999988</v>
      </c>
      <c r="W8074" t="s">
        <v>10948</v>
      </c>
      <c r="X8074" t="s">
        <v>10940</v>
      </c>
      <c r="Y8074">
        <v>12</v>
      </c>
      <c r="Z8074" t="s">
        <v>10941</v>
      </c>
      <c r="AA8074">
        <v>0.33749999999999991</v>
      </c>
    </row>
    <row r="8075" spans="1:27" x14ac:dyDescent="0.35">
      <c r="A8075">
        <v>8750</v>
      </c>
      <c r="B8075" t="s">
        <v>7614</v>
      </c>
      <c r="C8075">
        <v>2012</v>
      </c>
      <c r="D8075" s="1">
        <v>41076</v>
      </c>
      <c r="E8075" s="1">
        <v>41079</v>
      </c>
      <c r="F8075" t="s">
        <v>56</v>
      </c>
      <c r="G8075" t="s">
        <v>379</v>
      </c>
      <c r="H8075" t="s">
        <v>380</v>
      </c>
      <c r="I8075" t="s">
        <v>38</v>
      </c>
      <c r="J8075" t="s">
        <v>27</v>
      </c>
      <c r="K8075" t="s">
        <v>7300</v>
      </c>
      <c r="L8075" t="s">
        <v>3741</v>
      </c>
      <c r="M8075">
        <v>10009</v>
      </c>
      <c r="N8075" t="s">
        <v>3728</v>
      </c>
      <c r="O8075" t="s">
        <v>6745</v>
      </c>
      <c r="P8075" t="s">
        <v>32</v>
      </c>
      <c r="Q8075" t="s">
        <v>6552</v>
      </c>
      <c r="R8075" t="s">
        <v>6746</v>
      </c>
      <c r="S8075">
        <v>3050.3760000000002</v>
      </c>
      <c r="T8075">
        <v>3</v>
      </c>
      <c r="U8075">
        <v>0.2</v>
      </c>
      <c r="V8075">
        <v>1143.8910000000001</v>
      </c>
      <c r="W8075" t="s">
        <v>10948</v>
      </c>
      <c r="X8075" t="s">
        <v>10942</v>
      </c>
      <c r="Y8075">
        <v>6</v>
      </c>
      <c r="Z8075" t="s">
        <v>10946</v>
      </c>
      <c r="AA8075">
        <v>0.375</v>
      </c>
    </row>
    <row r="8076" spans="1:27" x14ac:dyDescent="0.35">
      <c r="A8076">
        <v>9358</v>
      </c>
      <c r="B8076" t="s">
        <v>7476</v>
      </c>
      <c r="C8076">
        <v>2013</v>
      </c>
      <c r="D8076" s="1">
        <v>41299</v>
      </c>
      <c r="E8076" s="1">
        <v>41302</v>
      </c>
      <c r="F8076" t="s">
        <v>45</v>
      </c>
      <c r="G8076" t="s">
        <v>482</v>
      </c>
      <c r="H8076" t="s">
        <v>483</v>
      </c>
      <c r="I8076" t="s">
        <v>26</v>
      </c>
      <c r="J8076" t="s">
        <v>27</v>
      </c>
      <c r="K8076" t="s">
        <v>7300</v>
      </c>
      <c r="L8076" t="s">
        <v>3741</v>
      </c>
      <c r="M8076">
        <v>10024</v>
      </c>
      <c r="N8076" t="s">
        <v>3728</v>
      </c>
      <c r="O8076" t="s">
        <v>6909</v>
      </c>
      <c r="P8076" t="s">
        <v>32</v>
      </c>
      <c r="Q8076" t="s">
        <v>6552</v>
      </c>
      <c r="R8076" t="s">
        <v>6910</v>
      </c>
      <c r="S8076">
        <v>43.120000000000005</v>
      </c>
      <c r="T8076">
        <v>5</v>
      </c>
      <c r="U8076">
        <v>0.2</v>
      </c>
      <c r="V8076">
        <v>15.091999999999995</v>
      </c>
      <c r="W8076" t="s">
        <v>10936</v>
      </c>
      <c r="X8076" t="s">
        <v>10950</v>
      </c>
      <c r="Y8076">
        <v>1</v>
      </c>
      <c r="Z8076" t="s">
        <v>10951</v>
      </c>
      <c r="AA8076">
        <v>0.34999999999999987</v>
      </c>
    </row>
    <row r="8077" spans="1:27" x14ac:dyDescent="0.35">
      <c r="A8077">
        <v>9467</v>
      </c>
      <c r="B8077" t="s">
        <v>7477</v>
      </c>
      <c r="C8077">
        <v>2014</v>
      </c>
      <c r="D8077" s="1">
        <v>41949</v>
      </c>
      <c r="E8077" s="1">
        <v>41954</v>
      </c>
      <c r="F8077" t="s">
        <v>45</v>
      </c>
      <c r="G8077" t="s">
        <v>4982</v>
      </c>
      <c r="H8077" t="s">
        <v>4983</v>
      </c>
      <c r="I8077" t="s">
        <v>38</v>
      </c>
      <c r="J8077" t="s">
        <v>27</v>
      </c>
      <c r="K8077" t="s">
        <v>7300</v>
      </c>
      <c r="L8077" t="s">
        <v>3741</v>
      </c>
      <c r="M8077">
        <v>10024</v>
      </c>
      <c r="N8077" t="s">
        <v>3728</v>
      </c>
      <c r="O8077" t="s">
        <v>6791</v>
      </c>
      <c r="P8077" t="s">
        <v>32</v>
      </c>
      <c r="Q8077" t="s">
        <v>6552</v>
      </c>
      <c r="R8077" t="s">
        <v>6792</v>
      </c>
      <c r="S8077">
        <v>164.68800000000002</v>
      </c>
      <c r="T8077">
        <v>6</v>
      </c>
      <c r="U8077">
        <v>0.2</v>
      </c>
      <c r="V8077">
        <v>55.582200000000007</v>
      </c>
      <c r="W8077" t="s">
        <v>10939</v>
      </c>
      <c r="X8077" t="s">
        <v>10940</v>
      </c>
      <c r="Y8077">
        <v>11</v>
      </c>
      <c r="Z8077" t="s">
        <v>10947</v>
      </c>
      <c r="AA8077">
        <v>0.33750000000000002</v>
      </c>
    </row>
    <row r="8078" spans="1:27" x14ac:dyDescent="0.35">
      <c r="A8078">
        <v>9472</v>
      </c>
      <c r="B8078" t="s">
        <v>7477</v>
      </c>
      <c r="C8078">
        <v>2014</v>
      </c>
      <c r="D8078" s="1">
        <v>41949</v>
      </c>
      <c r="E8078" s="1">
        <v>41954</v>
      </c>
      <c r="F8078" t="s">
        <v>45</v>
      </c>
      <c r="G8078" t="s">
        <v>4982</v>
      </c>
      <c r="H8078" t="s">
        <v>4983</v>
      </c>
      <c r="I8078" t="s">
        <v>38</v>
      </c>
      <c r="J8078" t="s">
        <v>27</v>
      </c>
      <c r="K8078" t="s">
        <v>7300</v>
      </c>
      <c r="L8078" t="s">
        <v>3741</v>
      </c>
      <c r="M8078">
        <v>10024</v>
      </c>
      <c r="N8078" t="s">
        <v>3728</v>
      </c>
      <c r="O8078" t="s">
        <v>6796</v>
      </c>
      <c r="P8078" t="s">
        <v>32</v>
      </c>
      <c r="Q8078" t="s">
        <v>6552</v>
      </c>
      <c r="R8078" t="s">
        <v>6797</v>
      </c>
      <c r="S8078">
        <v>11.423999999999999</v>
      </c>
      <c r="T8078">
        <v>1</v>
      </c>
      <c r="U8078">
        <v>0.2</v>
      </c>
      <c r="V8078">
        <v>3.7127999999999997</v>
      </c>
      <c r="W8078" t="s">
        <v>10939</v>
      </c>
      <c r="X8078" t="s">
        <v>10940</v>
      </c>
      <c r="Y8078">
        <v>11</v>
      </c>
      <c r="Z8078" t="s">
        <v>10947</v>
      </c>
      <c r="AA8078">
        <v>0.32500000000000001</v>
      </c>
    </row>
    <row r="8079" spans="1:27" x14ac:dyDescent="0.35">
      <c r="A8079">
        <v>9803</v>
      </c>
      <c r="B8079" t="s">
        <v>7479</v>
      </c>
      <c r="C8079">
        <v>2012</v>
      </c>
      <c r="D8079" s="1">
        <v>41108</v>
      </c>
      <c r="E8079" s="1">
        <v>41110</v>
      </c>
      <c r="F8079" t="s">
        <v>45</v>
      </c>
      <c r="G8079" t="s">
        <v>2721</v>
      </c>
      <c r="H8079" t="s">
        <v>2722</v>
      </c>
      <c r="I8079" t="s">
        <v>38</v>
      </c>
      <c r="J8079" t="s">
        <v>27</v>
      </c>
      <c r="K8079" t="s">
        <v>7300</v>
      </c>
      <c r="L8079" t="s">
        <v>3741</v>
      </c>
      <c r="M8079">
        <v>10024</v>
      </c>
      <c r="N8079" t="s">
        <v>3728</v>
      </c>
      <c r="O8079" t="s">
        <v>6823</v>
      </c>
      <c r="P8079" t="s">
        <v>32</v>
      </c>
      <c r="Q8079" t="s">
        <v>6552</v>
      </c>
      <c r="R8079" t="s">
        <v>6824</v>
      </c>
      <c r="S8079">
        <v>3.3280000000000003</v>
      </c>
      <c r="T8079">
        <v>2</v>
      </c>
      <c r="U8079">
        <v>0.2</v>
      </c>
      <c r="V8079">
        <v>1.2064000000000001</v>
      </c>
      <c r="W8079" t="s">
        <v>10948</v>
      </c>
      <c r="X8079" t="s">
        <v>10937</v>
      </c>
      <c r="Y8079">
        <v>7</v>
      </c>
      <c r="Z8079" t="s">
        <v>10938</v>
      </c>
      <c r="AA8079">
        <v>0.36249999999999999</v>
      </c>
    </row>
    <row r="8080" spans="1:27" x14ac:dyDescent="0.35">
      <c r="A8080">
        <v>9924</v>
      </c>
      <c r="B8080" t="s">
        <v>7746</v>
      </c>
      <c r="C8080">
        <v>2012</v>
      </c>
      <c r="D8080" s="1">
        <v>40988</v>
      </c>
      <c r="E8080" s="1">
        <v>40991</v>
      </c>
      <c r="F8080" t="s">
        <v>56</v>
      </c>
      <c r="G8080" t="s">
        <v>2908</v>
      </c>
      <c r="H8080" t="s">
        <v>2909</v>
      </c>
      <c r="I8080" t="s">
        <v>26</v>
      </c>
      <c r="J8080" t="s">
        <v>27</v>
      </c>
      <c r="K8080" t="s">
        <v>7300</v>
      </c>
      <c r="L8080" t="s">
        <v>3741</v>
      </c>
      <c r="M8080">
        <v>10035</v>
      </c>
      <c r="N8080" t="s">
        <v>3728</v>
      </c>
      <c r="O8080" t="s">
        <v>6571</v>
      </c>
      <c r="P8080" t="s">
        <v>32</v>
      </c>
      <c r="Q8080" t="s">
        <v>6552</v>
      </c>
      <c r="R8080" t="s">
        <v>6572</v>
      </c>
      <c r="S8080">
        <v>49.847999999999999</v>
      </c>
      <c r="T8080">
        <v>3</v>
      </c>
      <c r="U8080">
        <v>0.2</v>
      </c>
      <c r="V8080">
        <v>16.823699999999999</v>
      </c>
      <c r="W8080" t="s">
        <v>10948</v>
      </c>
      <c r="X8080" t="s">
        <v>10950</v>
      </c>
      <c r="Y8080">
        <v>3</v>
      </c>
      <c r="Z8080" t="s">
        <v>10953</v>
      </c>
      <c r="AA8080">
        <v>0.33749999999999997</v>
      </c>
    </row>
    <row r="8081" spans="1:27" x14ac:dyDescent="0.35">
      <c r="A8081">
        <v>9926</v>
      </c>
      <c r="B8081" t="s">
        <v>7746</v>
      </c>
      <c r="C8081">
        <v>2012</v>
      </c>
      <c r="D8081" s="1">
        <v>40988</v>
      </c>
      <c r="E8081" s="1">
        <v>40991</v>
      </c>
      <c r="F8081" t="s">
        <v>56</v>
      </c>
      <c r="G8081" t="s">
        <v>2908</v>
      </c>
      <c r="H8081" t="s">
        <v>2909</v>
      </c>
      <c r="I8081" t="s">
        <v>26</v>
      </c>
      <c r="J8081" t="s">
        <v>27</v>
      </c>
      <c r="K8081" t="s">
        <v>7300</v>
      </c>
      <c r="L8081" t="s">
        <v>3741</v>
      </c>
      <c r="M8081">
        <v>10035</v>
      </c>
      <c r="N8081" t="s">
        <v>3728</v>
      </c>
      <c r="O8081" t="s">
        <v>6866</v>
      </c>
      <c r="P8081" t="s">
        <v>32</v>
      </c>
      <c r="Q8081" t="s">
        <v>6552</v>
      </c>
      <c r="R8081" t="s">
        <v>6867</v>
      </c>
      <c r="S8081">
        <v>1087.9360000000001</v>
      </c>
      <c r="T8081">
        <v>8</v>
      </c>
      <c r="U8081">
        <v>0.2</v>
      </c>
      <c r="V8081">
        <v>353.5791999999999</v>
      </c>
      <c r="W8081" t="s">
        <v>10948</v>
      </c>
      <c r="X8081" t="s">
        <v>10950</v>
      </c>
      <c r="Y8081">
        <v>3</v>
      </c>
      <c r="Z8081" t="s">
        <v>10953</v>
      </c>
      <c r="AA8081">
        <v>0.32499999999999984</v>
      </c>
    </row>
    <row r="8082" spans="1:27" x14ac:dyDescent="0.35">
      <c r="A8082">
        <v>71</v>
      </c>
      <c r="B8082" t="s">
        <v>10210</v>
      </c>
      <c r="C8082">
        <v>2013</v>
      </c>
      <c r="D8082" s="1">
        <v>41536</v>
      </c>
      <c r="E8082" s="1">
        <v>41541</v>
      </c>
      <c r="F8082" t="s">
        <v>23</v>
      </c>
      <c r="G8082" t="s">
        <v>5624</v>
      </c>
      <c r="H8082" t="s">
        <v>5625</v>
      </c>
      <c r="I8082" t="s">
        <v>38</v>
      </c>
      <c r="J8082" t="s">
        <v>27</v>
      </c>
      <c r="K8082" t="s">
        <v>7300</v>
      </c>
      <c r="L8082" t="s">
        <v>3741</v>
      </c>
      <c r="M8082">
        <v>10009</v>
      </c>
      <c r="N8082" t="s">
        <v>3728</v>
      </c>
      <c r="O8082" t="s">
        <v>6717</v>
      </c>
      <c r="P8082" t="s">
        <v>32</v>
      </c>
      <c r="Q8082" t="s">
        <v>6552</v>
      </c>
      <c r="R8082" t="s">
        <v>6718</v>
      </c>
      <c r="S8082">
        <v>4.6159999999999997</v>
      </c>
      <c r="T8082">
        <v>1</v>
      </c>
      <c r="U8082">
        <v>0.2</v>
      </c>
      <c r="V8082">
        <v>1.7309999999999999</v>
      </c>
      <c r="W8082" t="s">
        <v>10936</v>
      </c>
      <c r="X8082" t="s">
        <v>10937</v>
      </c>
      <c r="Y8082">
        <v>9</v>
      </c>
      <c r="Z8082" t="s">
        <v>10949</v>
      </c>
      <c r="AA8082">
        <v>0.375</v>
      </c>
    </row>
    <row r="8083" spans="1:27" x14ac:dyDescent="0.35">
      <c r="A8083">
        <v>390</v>
      </c>
      <c r="B8083" t="s">
        <v>7563</v>
      </c>
      <c r="C8083">
        <v>2014</v>
      </c>
      <c r="D8083" s="1">
        <v>41985</v>
      </c>
      <c r="E8083" s="1">
        <v>41989</v>
      </c>
      <c r="F8083" t="s">
        <v>23</v>
      </c>
      <c r="G8083" t="s">
        <v>592</v>
      </c>
      <c r="H8083" t="s">
        <v>593</v>
      </c>
      <c r="I8083" t="s">
        <v>38</v>
      </c>
      <c r="J8083" t="s">
        <v>27</v>
      </c>
      <c r="K8083" t="s">
        <v>7300</v>
      </c>
      <c r="L8083" t="s">
        <v>3741</v>
      </c>
      <c r="M8083">
        <v>10009</v>
      </c>
      <c r="N8083" t="s">
        <v>3728</v>
      </c>
      <c r="O8083" t="s">
        <v>6776</v>
      </c>
      <c r="P8083" t="s">
        <v>32</v>
      </c>
      <c r="Q8083" t="s">
        <v>6552</v>
      </c>
      <c r="R8083" t="s">
        <v>6777</v>
      </c>
      <c r="S8083">
        <v>23.36</v>
      </c>
      <c r="T8083">
        <v>4</v>
      </c>
      <c r="U8083">
        <v>0.2</v>
      </c>
      <c r="V8083">
        <v>7.8839999999999986</v>
      </c>
      <c r="W8083" t="s">
        <v>10939</v>
      </c>
      <c r="X8083" t="s">
        <v>10940</v>
      </c>
      <c r="Y8083">
        <v>12</v>
      </c>
      <c r="Z8083" t="s">
        <v>10941</v>
      </c>
      <c r="AA8083">
        <v>0.33749999999999997</v>
      </c>
    </row>
    <row r="8084" spans="1:27" x14ac:dyDescent="0.35">
      <c r="A8084">
        <v>538</v>
      </c>
      <c r="B8084" t="s">
        <v>10211</v>
      </c>
      <c r="C8084">
        <v>2012</v>
      </c>
      <c r="D8084" s="1">
        <v>41246</v>
      </c>
      <c r="E8084" s="1">
        <v>41251</v>
      </c>
      <c r="F8084" t="s">
        <v>23</v>
      </c>
      <c r="G8084" t="s">
        <v>4296</v>
      </c>
      <c r="H8084" t="s">
        <v>4297</v>
      </c>
      <c r="I8084" t="s">
        <v>127</v>
      </c>
      <c r="J8084" t="s">
        <v>27</v>
      </c>
      <c r="K8084" t="s">
        <v>7300</v>
      </c>
      <c r="L8084" t="s">
        <v>3741</v>
      </c>
      <c r="M8084">
        <v>10009</v>
      </c>
      <c r="N8084" t="s">
        <v>3728</v>
      </c>
      <c r="O8084" t="s">
        <v>10212</v>
      </c>
      <c r="P8084" t="s">
        <v>32</v>
      </c>
      <c r="Q8084" t="s">
        <v>6552</v>
      </c>
      <c r="R8084" t="s">
        <v>10213</v>
      </c>
      <c r="S8084">
        <v>10.752000000000001</v>
      </c>
      <c r="T8084">
        <v>4</v>
      </c>
      <c r="U8084">
        <v>0.2</v>
      </c>
      <c r="V8084">
        <v>3.359999999999999</v>
      </c>
      <c r="W8084" t="s">
        <v>10948</v>
      </c>
      <c r="X8084" t="s">
        <v>10940</v>
      </c>
      <c r="Y8084">
        <v>12</v>
      </c>
      <c r="Z8084" t="s">
        <v>10941</v>
      </c>
      <c r="AA8084">
        <v>0.31249999999999989</v>
      </c>
    </row>
    <row r="8085" spans="1:27" x14ac:dyDescent="0.35">
      <c r="A8085">
        <v>573</v>
      </c>
      <c r="B8085" t="s">
        <v>7415</v>
      </c>
      <c r="C8085">
        <v>2014</v>
      </c>
      <c r="D8085" s="1">
        <v>42002</v>
      </c>
      <c r="E8085" s="1">
        <v>42009</v>
      </c>
      <c r="F8085" t="s">
        <v>23</v>
      </c>
      <c r="G8085" t="s">
        <v>5260</v>
      </c>
      <c r="H8085" t="s">
        <v>5261</v>
      </c>
      <c r="I8085" t="s">
        <v>38</v>
      </c>
      <c r="J8085" t="s">
        <v>27</v>
      </c>
      <c r="K8085" t="s">
        <v>7300</v>
      </c>
      <c r="L8085" t="s">
        <v>3741</v>
      </c>
      <c r="M8085">
        <v>10024</v>
      </c>
      <c r="N8085" t="s">
        <v>3728</v>
      </c>
      <c r="O8085" t="s">
        <v>10214</v>
      </c>
      <c r="P8085" t="s">
        <v>32</v>
      </c>
      <c r="Q8085" t="s">
        <v>6552</v>
      </c>
      <c r="R8085" t="s">
        <v>6577</v>
      </c>
      <c r="S8085">
        <v>33.264000000000003</v>
      </c>
      <c r="T8085">
        <v>7</v>
      </c>
      <c r="U8085">
        <v>0.2</v>
      </c>
      <c r="V8085">
        <v>11.226599999999999</v>
      </c>
      <c r="W8085" t="s">
        <v>10939</v>
      </c>
      <c r="X8085" t="s">
        <v>10940</v>
      </c>
      <c r="Y8085">
        <v>12</v>
      </c>
      <c r="Z8085" t="s">
        <v>10941</v>
      </c>
      <c r="AA8085">
        <v>0.33749999999999997</v>
      </c>
    </row>
    <row r="8086" spans="1:27" x14ac:dyDescent="0.35">
      <c r="A8086">
        <v>681</v>
      </c>
      <c r="B8086" t="s">
        <v>7486</v>
      </c>
      <c r="C8086">
        <v>2013</v>
      </c>
      <c r="D8086" s="1">
        <v>41598</v>
      </c>
      <c r="E8086" s="1">
        <v>41603</v>
      </c>
      <c r="F8086" t="s">
        <v>23</v>
      </c>
      <c r="G8086" t="s">
        <v>7487</v>
      </c>
      <c r="H8086" t="s">
        <v>7488</v>
      </c>
      <c r="I8086" t="s">
        <v>38</v>
      </c>
      <c r="J8086" t="s">
        <v>27</v>
      </c>
      <c r="K8086" t="s">
        <v>7300</v>
      </c>
      <c r="L8086" t="s">
        <v>3741</v>
      </c>
      <c r="M8086">
        <v>10024</v>
      </c>
      <c r="N8086" t="s">
        <v>3728</v>
      </c>
      <c r="O8086" t="s">
        <v>6972</v>
      </c>
      <c r="P8086" t="s">
        <v>32</v>
      </c>
      <c r="Q8086" t="s">
        <v>6552</v>
      </c>
      <c r="R8086" t="s">
        <v>6973</v>
      </c>
      <c r="S8086">
        <v>14.352000000000002</v>
      </c>
      <c r="T8086">
        <v>3</v>
      </c>
      <c r="U8086">
        <v>0.2</v>
      </c>
      <c r="V8086">
        <v>4.6643999999999988</v>
      </c>
      <c r="W8086" t="s">
        <v>10936</v>
      </c>
      <c r="X8086" t="s">
        <v>10940</v>
      </c>
      <c r="Y8086">
        <v>11</v>
      </c>
      <c r="Z8086" t="s">
        <v>10947</v>
      </c>
      <c r="AA8086">
        <v>0.32499999999999984</v>
      </c>
    </row>
    <row r="8087" spans="1:27" x14ac:dyDescent="0.35">
      <c r="A8087">
        <v>759</v>
      </c>
      <c r="B8087" t="s">
        <v>10215</v>
      </c>
      <c r="C8087">
        <v>2014</v>
      </c>
      <c r="D8087" s="1">
        <v>41844</v>
      </c>
      <c r="E8087" s="1">
        <v>41849</v>
      </c>
      <c r="F8087" t="s">
        <v>23</v>
      </c>
      <c r="G8087" t="s">
        <v>4769</v>
      </c>
      <c r="H8087" t="s">
        <v>4770</v>
      </c>
      <c r="I8087" t="s">
        <v>26</v>
      </c>
      <c r="J8087" t="s">
        <v>27</v>
      </c>
      <c r="K8087" t="s">
        <v>7300</v>
      </c>
      <c r="L8087" t="s">
        <v>3741</v>
      </c>
      <c r="M8087">
        <v>10009</v>
      </c>
      <c r="N8087" t="s">
        <v>3728</v>
      </c>
      <c r="O8087" t="s">
        <v>10216</v>
      </c>
      <c r="P8087" t="s">
        <v>32</v>
      </c>
      <c r="Q8087" t="s">
        <v>6552</v>
      </c>
      <c r="R8087" t="s">
        <v>10217</v>
      </c>
      <c r="S8087">
        <v>13.128</v>
      </c>
      <c r="T8087">
        <v>3</v>
      </c>
      <c r="U8087">
        <v>0.2</v>
      </c>
      <c r="V8087">
        <v>4.2665999999999986</v>
      </c>
      <c r="W8087" t="s">
        <v>10939</v>
      </c>
      <c r="X8087" t="s">
        <v>10937</v>
      </c>
      <c r="Y8087">
        <v>7</v>
      </c>
      <c r="Z8087" t="s">
        <v>10938</v>
      </c>
      <c r="AA8087">
        <v>0.3249999999999999</v>
      </c>
    </row>
    <row r="8088" spans="1:27" x14ac:dyDescent="0.35">
      <c r="A8088">
        <v>874</v>
      </c>
      <c r="B8088" t="s">
        <v>7624</v>
      </c>
      <c r="C8088">
        <v>2011</v>
      </c>
      <c r="D8088" s="1">
        <v>40887</v>
      </c>
      <c r="E8088" s="1">
        <v>40892</v>
      </c>
      <c r="F8088" t="s">
        <v>23</v>
      </c>
      <c r="G8088" t="s">
        <v>7625</v>
      </c>
      <c r="H8088" t="s">
        <v>7626</v>
      </c>
      <c r="I8088" t="s">
        <v>38</v>
      </c>
      <c r="J8088" t="s">
        <v>27</v>
      </c>
      <c r="K8088" t="s">
        <v>7300</v>
      </c>
      <c r="L8088" t="s">
        <v>3741</v>
      </c>
      <c r="M8088">
        <v>10009</v>
      </c>
      <c r="N8088" t="s">
        <v>3728</v>
      </c>
      <c r="O8088" t="s">
        <v>6661</v>
      </c>
      <c r="P8088" t="s">
        <v>32</v>
      </c>
      <c r="Q8088" t="s">
        <v>6552</v>
      </c>
      <c r="R8088" t="s">
        <v>6662</v>
      </c>
      <c r="S8088">
        <v>106.34399999999999</v>
      </c>
      <c r="T8088">
        <v>7</v>
      </c>
      <c r="U8088">
        <v>0.2</v>
      </c>
      <c r="V8088">
        <v>37.220399999999998</v>
      </c>
      <c r="W8088" t="s">
        <v>10944</v>
      </c>
      <c r="X8088" t="s">
        <v>10940</v>
      </c>
      <c r="Y8088">
        <v>12</v>
      </c>
      <c r="Z8088" t="s">
        <v>10941</v>
      </c>
      <c r="AA8088">
        <v>0.35</v>
      </c>
    </row>
    <row r="8089" spans="1:27" x14ac:dyDescent="0.35">
      <c r="A8089">
        <v>909</v>
      </c>
      <c r="B8089" t="s">
        <v>7565</v>
      </c>
      <c r="C8089">
        <v>2014</v>
      </c>
      <c r="D8089" s="1">
        <v>42004</v>
      </c>
      <c r="E8089" s="1">
        <v>42008</v>
      </c>
      <c r="F8089" t="s">
        <v>23</v>
      </c>
      <c r="G8089" t="s">
        <v>766</v>
      </c>
      <c r="H8089" t="s">
        <v>767</v>
      </c>
      <c r="I8089" t="s">
        <v>38</v>
      </c>
      <c r="J8089" t="s">
        <v>27</v>
      </c>
      <c r="K8089" t="s">
        <v>7300</v>
      </c>
      <c r="L8089" t="s">
        <v>3741</v>
      </c>
      <c r="M8089">
        <v>10009</v>
      </c>
      <c r="N8089" t="s">
        <v>3728</v>
      </c>
      <c r="O8089" t="s">
        <v>6903</v>
      </c>
      <c r="P8089" t="s">
        <v>32</v>
      </c>
      <c r="Q8089" t="s">
        <v>6552</v>
      </c>
      <c r="R8089" t="s">
        <v>6904</v>
      </c>
      <c r="S8089">
        <v>52.775999999999996</v>
      </c>
      <c r="T8089">
        <v>3</v>
      </c>
      <c r="U8089">
        <v>0.2</v>
      </c>
      <c r="V8089">
        <v>19.791</v>
      </c>
      <c r="W8089" t="s">
        <v>10939</v>
      </c>
      <c r="X8089" t="s">
        <v>10940</v>
      </c>
      <c r="Y8089">
        <v>12</v>
      </c>
      <c r="Z8089" t="s">
        <v>10941</v>
      </c>
      <c r="AA8089">
        <v>0.37500000000000006</v>
      </c>
    </row>
    <row r="8090" spans="1:27" x14ac:dyDescent="0.35">
      <c r="A8090">
        <v>925</v>
      </c>
      <c r="B8090" t="s">
        <v>10218</v>
      </c>
      <c r="C8090">
        <v>2013</v>
      </c>
      <c r="D8090" s="1">
        <v>41533</v>
      </c>
      <c r="E8090" s="1">
        <v>41538</v>
      </c>
      <c r="F8090" t="s">
        <v>23</v>
      </c>
      <c r="G8090" t="s">
        <v>934</v>
      </c>
      <c r="H8090" t="s">
        <v>935</v>
      </c>
      <c r="I8090" t="s">
        <v>26</v>
      </c>
      <c r="J8090" t="s">
        <v>27</v>
      </c>
      <c r="K8090" t="s">
        <v>7300</v>
      </c>
      <c r="L8090" t="s">
        <v>3741</v>
      </c>
      <c r="M8090">
        <v>10011</v>
      </c>
      <c r="N8090" t="s">
        <v>3728</v>
      </c>
      <c r="O8090" t="s">
        <v>6874</v>
      </c>
      <c r="P8090" t="s">
        <v>32</v>
      </c>
      <c r="Q8090" t="s">
        <v>6552</v>
      </c>
      <c r="R8090" t="s">
        <v>6875</v>
      </c>
      <c r="S8090">
        <v>841.5680000000001</v>
      </c>
      <c r="T8090">
        <v>2</v>
      </c>
      <c r="U8090">
        <v>0.2</v>
      </c>
      <c r="V8090">
        <v>294.54879999999991</v>
      </c>
      <c r="W8090" t="s">
        <v>10936</v>
      </c>
      <c r="X8090" t="s">
        <v>10937</v>
      </c>
      <c r="Y8090">
        <v>9</v>
      </c>
      <c r="Z8090" t="s">
        <v>10949</v>
      </c>
      <c r="AA8090">
        <v>0.34999999999999987</v>
      </c>
    </row>
    <row r="8091" spans="1:27" x14ac:dyDescent="0.35">
      <c r="A8091">
        <v>1056</v>
      </c>
      <c r="B8091" t="s">
        <v>7571</v>
      </c>
      <c r="C8091">
        <v>2012</v>
      </c>
      <c r="D8091" s="1">
        <v>41003</v>
      </c>
      <c r="E8091" s="1">
        <v>41007</v>
      </c>
      <c r="F8091" t="s">
        <v>23</v>
      </c>
      <c r="G8091" t="s">
        <v>2880</v>
      </c>
      <c r="H8091" t="s">
        <v>2881</v>
      </c>
      <c r="I8091" t="s">
        <v>127</v>
      </c>
      <c r="J8091" t="s">
        <v>27</v>
      </c>
      <c r="K8091" t="s">
        <v>7300</v>
      </c>
      <c r="L8091" t="s">
        <v>3741</v>
      </c>
      <c r="M8091">
        <v>10009</v>
      </c>
      <c r="N8091" t="s">
        <v>3728</v>
      </c>
      <c r="O8091" t="s">
        <v>6791</v>
      </c>
      <c r="P8091" t="s">
        <v>32</v>
      </c>
      <c r="Q8091" t="s">
        <v>6552</v>
      </c>
      <c r="R8091" t="s">
        <v>6792</v>
      </c>
      <c r="S8091">
        <v>82.344000000000008</v>
      </c>
      <c r="T8091">
        <v>3</v>
      </c>
      <c r="U8091">
        <v>0.2</v>
      </c>
      <c r="V8091">
        <v>27.791100000000004</v>
      </c>
      <c r="W8091" t="s">
        <v>10948</v>
      </c>
      <c r="X8091" t="s">
        <v>10942</v>
      </c>
      <c r="Y8091">
        <v>4</v>
      </c>
      <c r="Z8091" t="s">
        <v>10943</v>
      </c>
      <c r="AA8091">
        <v>0.33750000000000002</v>
      </c>
    </row>
    <row r="8092" spans="1:27" x14ac:dyDescent="0.35">
      <c r="A8092">
        <v>1057</v>
      </c>
      <c r="B8092" t="s">
        <v>7571</v>
      </c>
      <c r="C8092">
        <v>2012</v>
      </c>
      <c r="D8092" s="1">
        <v>41003</v>
      </c>
      <c r="E8092" s="1">
        <v>41007</v>
      </c>
      <c r="F8092" t="s">
        <v>23</v>
      </c>
      <c r="G8092" t="s">
        <v>2880</v>
      </c>
      <c r="H8092" t="s">
        <v>2881</v>
      </c>
      <c r="I8092" t="s">
        <v>127</v>
      </c>
      <c r="J8092" t="s">
        <v>27</v>
      </c>
      <c r="K8092" t="s">
        <v>7300</v>
      </c>
      <c r="L8092" t="s">
        <v>3741</v>
      </c>
      <c r="M8092">
        <v>10009</v>
      </c>
      <c r="N8092" t="s">
        <v>3728</v>
      </c>
      <c r="O8092" t="s">
        <v>6643</v>
      </c>
      <c r="P8092" t="s">
        <v>32</v>
      </c>
      <c r="Q8092" t="s">
        <v>6552</v>
      </c>
      <c r="R8092" t="s">
        <v>6644</v>
      </c>
      <c r="S8092">
        <v>9.0879999999999992</v>
      </c>
      <c r="T8092">
        <v>4</v>
      </c>
      <c r="U8092">
        <v>0.2</v>
      </c>
      <c r="V8092">
        <v>3.2944</v>
      </c>
      <c r="W8092" t="s">
        <v>10948</v>
      </c>
      <c r="X8092" t="s">
        <v>10942</v>
      </c>
      <c r="Y8092">
        <v>4</v>
      </c>
      <c r="Z8092" t="s">
        <v>10943</v>
      </c>
      <c r="AA8092">
        <v>0.36250000000000004</v>
      </c>
    </row>
    <row r="8093" spans="1:27" x14ac:dyDescent="0.35">
      <c r="A8093">
        <v>1073</v>
      </c>
      <c r="B8093" t="s">
        <v>10219</v>
      </c>
      <c r="C8093">
        <v>2014</v>
      </c>
      <c r="D8093" s="1">
        <v>41958</v>
      </c>
      <c r="E8093" s="1">
        <v>41963</v>
      </c>
      <c r="F8093" t="s">
        <v>23</v>
      </c>
      <c r="G8093" t="s">
        <v>3305</v>
      </c>
      <c r="H8093" t="s">
        <v>3306</v>
      </c>
      <c r="I8093" t="s">
        <v>38</v>
      </c>
      <c r="J8093" t="s">
        <v>27</v>
      </c>
      <c r="K8093" t="s">
        <v>7300</v>
      </c>
      <c r="L8093" t="s">
        <v>3741</v>
      </c>
      <c r="M8093">
        <v>10035</v>
      </c>
      <c r="N8093" t="s">
        <v>3728</v>
      </c>
      <c r="O8093" t="s">
        <v>6592</v>
      </c>
      <c r="P8093" t="s">
        <v>32</v>
      </c>
      <c r="Q8093" t="s">
        <v>6552</v>
      </c>
      <c r="R8093" t="s">
        <v>6593</v>
      </c>
      <c r="S8093">
        <v>8.64</v>
      </c>
      <c r="T8093">
        <v>2</v>
      </c>
      <c r="U8093">
        <v>0.2</v>
      </c>
      <c r="V8093">
        <v>3.024</v>
      </c>
      <c r="W8093" t="s">
        <v>10939</v>
      </c>
      <c r="X8093" t="s">
        <v>10940</v>
      </c>
      <c r="Y8093">
        <v>11</v>
      </c>
      <c r="Z8093" t="s">
        <v>10947</v>
      </c>
      <c r="AA8093">
        <v>0.35</v>
      </c>
    </row>
    <row r="8094" spans="1:27" x14ac:dyDescent="0.35">
      <c r="A8094">
        <v>1164</v>
      </c>
      <c r="B8094" t="s">
        <v>7754</v>
      </c>
      <c r="C8094">
        <v>2011</v>
      </c>
      <c r="D8094" s="1">
        <v>40605</v>
      </c>
      <c r="E8094" s="1">
        <v>40610</v>
      </c>
      <c r="F8094" t="s">
        <v>23</v>
      </c>
      <c r="G8094" t="s">
        <v>1403</v>
      </c>
      <c r="H8094" t="s">
        <v>1404</v>
      </c>
      <c r="I8094" t="s">
        <v>127</v>
      </c>
      <c r="J8094" t="s">
        <v>27</v>
      </c>
      <c r="K8094" t="s">
        <v>7300</v>
      </c>
      <c r="L8094" t="s">
        <v>3741</v>
      </c>
      <c r="M8094">
        <v>10035</v>
      </c>
      <c r="N8094" t="s">
        <v>3728</v>
      </c>
      <c r="O8094" t="s">
        <v>6980</v>
      </c>
      <c r="P8094" t="s">
        <v>32</v>
      </c>
      <c r="Q8094" t="s">
        <v>6552</v>
      </c>
      <c r="R8094" t="s">
        <v>6981</v>
      </c>
      <c r="S8094">
        <v>125.76</v>
      </c>
      <c r="T8094">
        <v>3</v>
      </c>
      <c r="U8094">
        <v>0.2</v>
      </c>
      <c r="V8094">
        <v>40.872</v>
      </c>
      <c r="W8094" t="s">
        <v>10944</v>
      </c>
      <c r="X8094" t="s">
        <v>10950</v>
      </c>
      <c r="Y8094">
        <v>3</v>
      </c>
      <c r="Z8094" t="s">
        <v>10953</v>
      </c>
      <c r="AA8094">
        <v>0.32500000000000001</v>
      </c>
    </row>
    <row r="8095" spans="1:27" x14ac:dyDescent="0.35">
      <c r="A8095">
        <v>1165</v>
      </c>
      <c r="B8095" t="s">
        <v>7754</v>
      </c>
      <c r="C8095">
        <v>2011</v>
      </c>
      <c r="D8095" s="1">
        <v>40605</v>
      </c>
      <c r="E8095" s="1">
        <v>40610</v>
      </c>
      <c r="F8095" t="s">
        <v>23</v>
      </c>
      <c r="G8095" t="s">
        <v>1403</v>
      </c>
      <c r="H8095" t="s">
        <v>1404</v>
      </c>
      <c r="I8095" t="s">
        <v>127</v>
      </c>
      <c r="J8095" t="s">
        <v>27</v>
      </c>
      <c r="K8095" t="s">
        <v>7300</v>
      </c>
      <c r="L8095" t="s">
        <v>3741</v>
      </c>
      <c r="M8095">
        <v>10035</v>
      </c>
      <c r="N8095" t="s">
        <v>3728</v>
      </c>
      <c r="O8095" t="s">
        <v>10208</v>
      </c>
      <c r="P8095" t="s">
        <v>32</v>
      </c>
      <c r="Q8095" t="s">
        <v>6552</v>
      </c>
      <c r="R8095" t="s">
        <v>10209</v>
      </c>
      <c r="S8095">
        <v>25.32</v>
      </c>
      <c r="T8095">
        <v>5</v>
      </c>
      <c r="U8095">
        <v>0.2</v>
      </c>
      <c r="V8095">
        <v>9.1785000000000014</v>
      </c>
      <c r="W8095" t="s">
        <v>10944</v>
      </c>
      <c r="X8095" t="s">
        <v>10950</v>
      </c>
      <c r="Y8095">
        <v>3</v>
      </c>
      <c r="Z8095" t="s">
        <v>10953</v>
      </c>
      <c r="AA8095">
        <v>0.36250000000000004</v>
      </c>
    </row>
    <row r="8096" spans="1:27" x14ac:dyDescent="0.35">
      <c r="A8096">
        <v>1243</v>
      </c>
      <c r="B8096" t="s">
        <v>7628</v>
      </c>
      <c r="C8096">
        <v>2013</v>
      </c>
      <c r="D8096" s="1">
        <v>41320</v>
      </c>
      <c r="E8096" s="1">
        <v>41327</v>
      </c>
      <c r="F8096" t="s">
        <v>23</v>
      </c>
      <c r="G8096" t="s">
        <v>1906</v>
      </c>
      <c r="H8096" t="s">
        <v>1907</v>
      </c>
      <c r="I8096" t="s">
        <v>38</v>
      </c>
      <c r="J8096" t="s">
        <v>27</v>
      </c>
      <c r="K8096" t="s">
        <v>7300</v>
      </c>
      <c r="L8096" t="s">
        <v>3741</v>
      </c>
      <c r="M8096">
        <v>10009</v>
      </c>
      <c r="N8096" t="s">
        <v>3728</v>
      </c>
      <c r="O8096" t="s">
        <v>6915</v>
      </c>
      <c r="P8096" t="s">
        <v>32</v>
      </c>
      <c r="Q8096" t="s">
        <v>6552</v>
      </c>
      <c r="R8096" t="s">
        <v>6916</v>
      </c>
      <c r="S8096">
        <v>398.35199999999998</v>
      </c>
      <c r="T8096">
        <v>3</v>
      </c>
      <c r="U8096">
        <v>0.2</v>
      </c>
      <c r="V8096">
        <v>124.48499999999999</v>
      </c>
      <c r="W8096" t="s">
        <v>10936</v>
      </c>
      <c r="X8096" t="s">
        <v>10950</v>
      </c>
      <c r="Y8096">
        <v>2</v>
      </c>
      <c r="Z8096" t="s">
        <v>10955</v>
      </c>
      <c r="AA8096">
        <v>0.3125</v>
      </c>
    </row>
    <row r="8097" spans="1:27" x14ac:dyDescent="0.35">
      <c r="A8097">
        <v>1289</v>
      </c>
      <c r="B8097" t="s">
        <v>7572</v>
      </c>
      <c r="C8097">
        <v>2013</v>
      </c>
      <c r="D8097" s="1">
        <v>41601</v>
      </c>
      <c r="E8097" s="1">
        <v>41605</v>
      </c>
      <c r="F8097" t="s">
        <v>23</v>
      </c>
      <c r="G8097" t="s">
        <v>3905</v>
      </c>
      <c r="H8097" t="s">
        <v>3906</v>
      </c>
      <c r="I8097" t="s">
        <v>26</v>
      </c>
      <c r="J8097" t="s">
        <v>27</v>
      </c>
      <c r="K8097" t="s">
        <v>7300</v>
      </c>
      <c r="L8097" t="s">
        <v>3741</v>
      </c>
      <c r="M8097">
        <v>10009</v>
      </c>
      <c r="N8097" t="s">
        <v>3728</v>
      </c>
      <c r="O8097" t="s">
        <v>6935</v>
      </c>
      <c r="P8097" t="s">
        <v>32</v>
      </c>
      <c r="Q8097" t="s">
        <v>6552</v>
      </c>
      <c r="R8097" t="s">
        <v>6936</v>
      </c>
      <c r="S8097">
        <v>12.192</v>
      </c>
      <c r="T8097">
        <v>4</v>
      </c>
      <c r="U8097">
        <v>0.2</v>
      </c>
      <c r="V8097">
        <v>4.1147999999999989</v>
      </c>
      <c r="W8097" t="s">
        <v>10936</v>
      </c>
      <c r="X8097" t="s">
        <v>10940</v>
      </c>
      <c r="Y8097">
        <v>11</v>
      </c>
      <c r="Z8097" t="s">
        <v>10947</v>
      </c>
      <c r="AA8097">
        <v>0.33749999999999991</v>
      </c>
    </row>
    <row r="8098" spans="1:27" x14ac:dyDescent="0.35">
      <c r="A8098">
        <v>1414</v>
      </c>
      <c r="B8098" t="s">
        <v>10220</v>
      </c>
      <c r="C8098">
        <v>2011</v>
      </c>
      <c r="D8098" s="1">
        <v>40724</v>
      </c>
      <c r="E8098" s="1">
        <v>40729</v>
      </c>
      <c r="F8098" t="s">
        <v>23</v>
      </c>
      <c r="G8098" t="s">
        <v>2928</v>
      </c>
      <c r="H8098" t="s">
        <v>2929</v>
      </c>
      <c r="I8098" t="s">
        <v>38</v>
      </c>
      <c r="J8098" t="s">
        <v>27</v>
      </c>
      <c r="K8098" t="s">
        <v>7300</v>
      </c>
      <c r="L8098" t="s">
        <v>3741</v>
      </c>
      <c r="M8098">
        <v>10024</v>
      </c>
      <c r="N8098" t="s">
        <v>3728</v>
      </c>
      <c r="O8098" t="s">
        <v>6659</v>
      </c>
      <c r="P8098" t="s">
        <v>32</v>
      </c>
      <c r="Q8098" t="s">
        <v>6552</v>
      </c>
      <c r="R8098" t="s">
        <v>6660</v>
      </c>
      <c r="S8098">
        <v>334.76800000000003</v>
      </c>
      <c r="T8098">
        <v>7</v>
      </c>
      <c r="U8098">
        <v>0.2</v>
      </c>
      <c r="V8098">
        <v>108.79959999999997</v>
      </c>
      <c r="W8098" t="s">
        <v>10944</v>
      </c>
      <c r="X8098" t="s">
        <v>10942</v>
      </c>
      <c r="Y8098">
        <v>6</v>
      </c>
      <c r="Z8098" t="s">
        <v>10946</v>
      </c>
      <c r="AA8098">
        <v>0.3249999999999999</v>
      </c>
    </row>
    <row r="8099" spans="1:27" x14ac:dyDescent="0.35">
      <c r="A8099">
        <v>1507</v>
      </c>
      <c r="B8099" t="s">
        <v>10221</v>
      </c>
      <c r="C8099">
        <v>2014</v>
      </c>
      <c r="D8099" s="1">
        <v>41998</v>
      </c>
      <c r="E8099" s="1">
        <v>42003</v>
      </c>
      <c r="F8099" t="s">
        <v>23</v>
      </c>
      <c r="G8099" t="s">
        <v>1158</v>
      </c>
      <c r="H8099" t="s">
        <v>1159</v>
      </c>
      <c r="I8099" t="s">
        <v>38</v>
      </c>
      <c r="J8099" t="s">
        <v>27</v>
      </c>
      <c r="K8099" t="s">
        <v>7300</v>
      </c>
      <c r="L8099" t="s">
        <v>3741</v>
      </c>
      <c r="M8099">
        <v>10024</v>
      </c>
      <c r="N8099" t="s">
        <v>3728</v>
      </c>
      <c r="O8099" t="s">
        <v>10222</v>
      </c>
      <c r="P8099" t="s">
        <v>32</v>
      </c>
      <c r="Q8099" t="s">
        <v>6552</v>
      </c>
      <c r="R8099" t="s">
        <v>10223</v>
      </c>
      <c r="S8099">
        <v>17.880000000000003</v>
      </c>
      <c r="T8099">
        <v>3</v>
      </c>
      <c r="U8099">
        <v>0.2</v>
      </c>
      <c r="V8099">
        <v>5.5875000000000004</v>
      </c>
      <c r="W8099" t="s">
        <v>10939</v>
      </c>
      <c r="X8099" t="s">
        <v>10940</v>
      </c>
      <c r="Y8099">
        <v>12</v>
      </c>
      <c r="Z8099" t="s">
        <v>10941</v>
      </c>
      <c r="AA8099">
        <v>0.3125</v>
      </c>
    </row>
    <row r="8100" spans="1:27" x14ac:dyDescent="0.35">
      <c r="A8100">
        <v>1716</v>
      </c>
      <c r="B8100" t="s">
        <v>10224</v>
      </c>
      <c r="C8100">
        <v>2013</v>
      </c>
      <c r="D8100" s="1">
        <v>41395</v>
      </c>
      <c r="E8100" s="1">
        <v>41399</v>
      </c>
      <c r="F8100" t="s">
        <v>23</v>
      </c>
      <c r="G8100" t="s">
        <v>92</v>
      </c>
      <c r="H8100" t="s">
        <v>93</v>
      </c>
      <c r="I8100" t="s">
        <v>38</v>
      </c>
      <c r="J8100" t="s">
        <v>27</v>
      </c>
      <c r="K8100" t="s">
        <v>7300</v>
      </c>
      <c r="L8100" t="s">
        <v>3741</v>
      </c>
      <c r="M8100">
        <v>10011</v>
      </c>
      <c r="N8100" t="s">
        <v>3728</v>
      </c>
      <c r="O8100" t="s">
        <v>6587</v>
      </c>
      <c r="P8100" t="s">
        <v>32</v>
      </c>
      <c r="Q8100" t="s">
        <v>6552</v>
      </c>
      <c r="R8100" t="s">
        <v>6588</v>
      </c>
      <c r="S8100">
        <v>7.7120000000000006</v>
      </c>
      <c r="T8100">
        <v>2</v>
      </c>
      <c r="U8100">
        <v>0.2</v>
      </c>
      <c r="V8100">
        <v>2.7956000000000003</v>
      </c>
      <c r="W8100" t="s">
        <v>10936</v>
      </c>
      <c r="X8100" t="s">
        <v>10942</v>
      </c>
      <c r="Y8100">
        <v>5</v>
      </c>
      <c r="Z8100" t="s">
        <v>10952</v>
      </c>
      <c r="AA8100">
        <v>0.36249999999999999</v>
      </c>
    </row>
    <row r="8101" spans="1:27" x14ac:dyDescent="0.35">
      <c r="A8101">
        <v>1721</v>
      </c>
      <c r="B8101" t="s">
        <v>7309</v>
      </c>
      <c r="C8101">
        <v>2013</v>
      </c>
      <c r="D8101" s="1">
        <v>41414</v>
      </c>
      <c r="E8101" s="1">
        <v>41419</v>
      </c>
      <c r="F8101" t="s">
        <v>23</v>
      </c>
      <c r="G8101" t="s">
        <v>36</v>
      </c>
      <c r="H8101" t="s">
        <v>37</v>
      </c>
      <c r="I8101" t="s">
        <v>38</v>
      </c>
      <c r="J8101" t="s">
        <v>27</v>
      </c>
      <c r="K8101" t="s">
        <v>7300</v>
      </c>
      <c r="L8101" t="s">
        <v>3741</v>
      </c>
      <c r="M8101">
        <v>10011</v>
      </c>
      <c r="N8101" t="s">
        <v>3728</v>
      </c>
      <c r="O8101" t="s">
        <v>6895</v>
      </c>
      <c r="P8101" t="s">
        <v>32</v>
      </c>
      <c r="Q8101" t="s">
        <v>6552</v>
      </c>
      <c r="R8101" t="s">
        <v>6896</v>
      </c>
      <c r="S8101">
        <v>47.744</v>
      </c>
      <c r="T8101">
        <v>4</v>
      </c>
      <c r="U8101">
        <v>0.2</v>
      </c>
      <c r="V8101">
        <v>14.919999999999995</v>
      </c>
      <c r="W8101" t="s">
        <v>10936</v>
      </c>
      <c r="X8101" t="s">
        <v>10942</v>
      </c>
      <c r="Y8101">
        <v>5</v>
      </c>
      <c r="Z8101" t="s">
        <v>10952</v>
      </c>
      <c r="AA8101">
        <v>0.31249999999999989</v>
      </c>
    </row>
    <row r="8102" spans="1:27" x14ac:dyDescent="0.35">
      <c r="A8102">
        <v>1951</v>
      </c>
      <c r="B8102" t="s">
        <v>7574</v>
      </c>
      <c r="C8102">
        <v>2014</v>
      </c>
      <c r="D8102" s="1">
        <v>41885</v>
      </c>
      <c r="E8102" s="1">
        <v>41889</v>
      </c>
      <c r="F8102" t="s">
        <v>23</v>
      </c>
      <c r="G8102" t="s">
        <v>5517</v>
      </c>
      <c r="H8102" t="s">
        <v>5518</v>
      </c>
      <c r="I8102" t="s">
        <v>26</v>
      </c>
      <c r="J8102" t="s">
        <v>27</v>
      </c>
      <c r="K8102" t="s">
        <v>7300</v>
      </c>
      <c r="L8102" t="s">
        <v>3741</v>
      </c>
      <c r="M8102">
        <v>10009</v>
      </c>
      <c r="N8102" t="s">
        <v>3728</v>
      </c>
      <c r="O8102" t="s">
        <v>6601</v>
      </c>
      <c r="P8102" t="s">
        <v>32</v>
      </c>
      <c r="Q8102" t="s">
        <v>6552</v>
      </c>
      <c r="R8102" t="s">
        <v>6602</v>
      </c>
      <c r="S8102">
        <v>26.432000000000002</v>
      </c>
      <c r="T8102">
        <v>8</v>
      </c>
      <c r="U8102">
        <v>0.2</v>
      </c>
      <c r="V8102">
        <v>8.9207999999999998</v>
      </c>
      <c r="W8102" t="s">
        <v>10939</v>
      </c>
      <c r="X8102" t="s">
        <v>10937</v>
      </c>
      <c r="Y8102">
        <v>9</v>
      </c>
      <c r="Z8102" t="s">
        <v>10949</v>
      </c>
      <c r="AA8102">
        <v>0.33749999999999997</v>
      </c>
    </row>
    <row r="8103" spans="1:27" x14ac:dyDescent="0.35">
      <c r="A8103">
        <v>2154</v>
      </c>
      <c r="B8103" t="s">
        <v>10225</v>
      </c>
      <c r="C8103">
        <v>2013</v>
      </c>
      <c r="D8103" s="1">
        <v>41470</v>
      </c>
      <c r="E8103" s="1">
        <v>41474</v>
      </c>
      <c r="F8103" t="s">
        <v>23</v>
      </c>
      <c r="G8103" t="s">
        <v>2865</v>
      </c>
      <c r="H8103" t="s">
        <v>2866</v>
      </c>
      <c r="I8103" t="s">
        <v>26</v>
      </c>
      <c r="J8103" t="s">
        <v>27</v>
      </c>
      <c r="K8103" t="s">
        <v>7300</v>
      </c>
      <c r="L8103" t="s">
        <v>3741</v>
      </c>
      <c r="M8103">
        <v>10009</v>
      </c>
      <c r="N8103" t="s">
        <v>3728</v>
      </c>
      <c r="O8103" t="s">
        <v>6835</v>
      </c>
      <c r="P8103" t="s">
        <v>32</v>
      </c>
      <c r="Q8103" t="s">
        <v>6552</v>
      </c>
      <c r="R8103" t="s">
        <v>6836</v>
      </c>
      <c r="S8103">
        <v>14.16</v>
      </c>
      <c r="T8103">
        <v>2</v>
      </c>
      <c r="U8103">
        <v>0.2</v>
      </c>
      <c r="V8103">
        <v>5.133</v>
      </c>
      <c r="W8103" t="s">
        <v>10936</v>
      </c>
      <c r="X8103" t="s">
        <v>10937</v>
      </c>
      <c r="Y8103">
        <v>7</v>
      </c>
      <c r="Z8103" t="s">
        <v>10938</v>
      </c>
      <c r="AA8103">
        <v>0.36249999999999999</v>
      </c>
    </row>
    <row r="8104" spans="1:27" x14ac:dyDescent="0.35">
      <c r="A8104">
        <v>2180</v>
      </c>
      <c r="B8104" t="s">
        <v>7576</v>
      </c>
      <c r="C8104">
        <v>2013</v>
      </c>
      <c r="D8104" s="1">
        <v>41402</v>
      </c>
      <c r="E8104" s="1">
        <v>41406</v>
      </c>
      <c r="F8104" t="s">
        <v>23</v>
      </c>
      <c r="G8104" t="s">
        <v>1866</v>
      </c>
      <c r="H8104" t="s">
        <v>1867</v>
      </c>
      <c r="I8104" t="s">
        <v>38</v>
      </c>
      <c r="J8104" t="s">
        <v>27</v>
      </c>
      <c r="K8104" t="s">
        <v>7300</v>
      </c>
      <c r="L8104" t="s">
        <v>3741</v>
      </c>
      <c r="M8104">
        <v>10009</v>
      </c>
      <c r="N8104" t="s">
        <v>3728</v>
      </c>
      <c r="O8104" t="s">
        <v>6680</v>
      </c>
      <c r="P8104" t="s">
        <v>32</v>
      </c>
      <c r="Q8104" t="s">
        <v>6552</v>
      </c>
      <c r="R8104" t="s">
        <v>6681</v>
      </c>
      <c r="S8104">
        <v>85.232000000000014</v>
      </c>
      <c r="T8104">
        <v>7</v>
      </c>
      <c r="U8104">
        <v>0.2</v>
      </c>
      <c r="V8104">
        <v>30.896599999999996</v>
      </c>
      <c r="W8104" t="s">
        <v>10936</v>
      </c>
      <c r="X8104" t="s">
        <v>10942</v>
      </c>
      <c r="Y8104">
        <v>5</v>
      </c>
      <c r="Z8104" t="s">
        <v>10952</v>
      </c>
      <c r="AA8104">
        <v>0.36249999999999988</v>
      </c>
    </row>
    <row r="8105" spans="1:27" x14ac:dyDescent="0.35">
      <c r="A8105">
        <v>2463</v>
      </c>
      <c r="B8105" t="s">
        <v>7582</v>
      </c>
      <c r="C8105">
        <v>2014</v>
      </c>
      <c r="D8105" s="1">
        <v>41977</v>
      </c>
      <c r="E8105" s="1">
        <v>41983</v>
      </c>
      <c r="F8105" t="s">
        <v>23</v>
      </c>
      <c r="G8105" t="s">
        <v>4805</v>
      </c>
      <c r="H8105" t="s">
        <v>4806</v>
      </c>
      <c r="I8105" t="s">
        <v>38</v>
      </c>
      <c r="J8105" t="s">
        <v>27</v>
      </c>
      <c r="K8105" t="s">
        <v>7300</v>
      </c>
      <c r="L8105" t="s">
        <v>3741</v>
      </c>
      <c r="M8105">
        <v>10009</v>
      </c>
      <c r="N8105" t="s">
        <v>3728</v>
      </c>
      <c r="O8105" t="s">
        <v>10193</v>
      </c>
      <c r="P8105" t="s">
        <v>32</v>
      </c>
      <c r="Q8105" t="s">
        <v>6552</v>
      </c>
      <c r="R8105" t="s">
        <v>10194</v>
      </c>
      <c r="S8105">
        <v>83.920000000000016</v>
      </c>
      <c r="T8105">
        <v>5</v>
      </c>
      <c r="U8105">
        <v>0.2</v>
      </c>
      <c r="V8105">
        <v>29.371999999999993</v>
      </c>
      <c r="W8105" t="s">
        <v>10939</v>
      </c>
      <c r="X8105" t="s">
        <v>10940</v>
      </c>
      <c r="Y8105">
        <v>12</v>
      </c>
      <c r="Z8105" t="s">
        <v>10941</v>
      </c>
      <c r="AA8105">
        <v>0.34999999999999987</v>
      </c>
    </row>
    <row r="8106" spans="1:27" x14ac:dyDescent="0.35">
      <c r="A8106">
        <v>2464</v>
      </c>
      <c r="B8106" t="s">
        <v>7582</v>
      </c>
      <c r="C8106">
        <v>2014</v>
      </c>
      <c r="D8106" s="1">
        <v>41977</v>
      </c>
      <c r="E8106" s="1">
        <v>41983</v>
      </c>
      <c r="F8106" t="s">
        <v>23</v>
      </c>
      <c r="G8106" t="s">
        <v>4805</v>
      </c>
      <c r="H8106" t="s">
        <v>4806</v>
      </c>
      <c r="I8106" t="s">
        <v>38</v>
      </c>
      <c r="J8106" t="s">
        <v>27</v>
      </c>
      <c r="K8106" t="s">
        <v>7300</v>
      </c>
      <c r="L8106" t="s">
        <v>3741</v>
      </c>
      <c r="M8106">
        <v>10009</v>
      </c>
      <c r="N8106" t="s">
        <v>3728</v>
      </c>
      <c r="O8106" t="s">
        <v>10226</v>
      </c>
      <c r="P8106" t="s">
        <v>32</v>
      </c>
      <c r="Q8106" t="s">
        <v>6552</v>
      </c>
      <c r="R8106" t="s">
        <v>10227</v>
      </c>
      <c r="S8106">
        <v>14.624000000000002</v>
      </c>
      <c r="T8106">
        <v>2</v>
      </c>
      <c r="U8106">
        <v>0.2</v>
      </c>
      <c r="V8106">
        <v>5.1183999999999994</v>
      </c>
      <c r="W8106" t="s">
        <v>10939</v>
      </c>
      <c r="X8106" t="s">
        <v>10940</v>
      </c>
      <c r="Y8106">
        <v>12</v>
      </c>
      <c r="Z8106" t="s">
        <v>10941</v>
      </c>
      <c r="AA8106">
        <v>0.34999999999999992</v>
      </c>
    </row>
    <row r="8107" spans="1:27" x14ac:dyDescent="0.35">
      <c r="A8107">
        <v>2639</v>
      </c>
      <c r="B8107" t="s">
        <v>7764</v>
      </c>
      <c r="C8107">
        <v>2014</v>
      </c>
      <c r="D8107" s="1">
        <v>41803</v>
      </c>
      <c r="E8107" s="1">
        <v>41809</v>
      </c>
      <c r="F8107" t="s">
        <v>23</v>
      </c>
      <c r="G8107" t="s">
        <v>1346</v>
      </c>
      <c r="H8107" t="s">
        <v>1347</v>
      </c>
      <c r="I8107" t="s">
        <v>38</v>
      </c>
      <c r="J8107" t="s">
        <v>27</v>
      </c>
      <c r="K8107" t="s">
        <v>7300</v>
      </c>
      <c r="L8107" t="s">
        <v>3741</v>
      </c>
      <c r="M8107">
        <v>10035</v>
      </c>
      <c r="N8107" t="s">
        <v>3728</v>
      </c>
      <c r="O8107" t="s">
        <v>10216</v>
      </c>
      <c r="P8107" t="s">
        <v>32</v>
      </c>
      <c r="Q8107" t="s">
        <v>6552</v>
      </c>
      <c r="R8107" t="s">
        <v>10217</v>
      </c>
      <c r="S8107">
        <v>13.128</v>
      </c>
      <c r="T8107">
        <v>3</v>
      </c>
      <c r="U8107">
        <v>0.2</v>
      </c>
      <c r="V8107">
        <v>4.2665999999999986</v>
      </c>
      <c r="W8107" t="s">
        <v>10939</v>
      </c>
      <c r="X8107" t="s">
        <v>10942</v>
      </c>
      <c r="Y8107">
        <v>6</v>
      </c>
      <c r="Z8107" t="s">
        <v>10946</v>
      </c>
      <c r="AA8107">
        <v>0.3249999999999999</v>
      </c>
    </row>
    <row r="8108" spans="1:27" x14ac:dyDescent="0.35">
      <c r="A8108">
        <v>3025</v>
      </c>
      <c r="B8108" t="s">
        <v>7321</v>
      </c>
      <c r="C8108">
        <v>2012</v>
      </c>
      <c r="D8108" s="1">
        <v>41221</v>
      </c>
      <c r="E8108" s="1">
        <v>41226</v>
      </c>
      <c r="F8108" t="s">
        <v>23</v>
      </c>
      <c r="G8108" t="s">
        <v>6519</v>
      </c>
      <c r="H8108" t="s">
        <v>6520</v>
      </c>
      <c r="I8108" t="s">
        <v>38</v>
      </c>
      <c r="J8108" t="s">
        <v>27</v>
      </c>
      <c r="K8108" t="s">
        <v>7300</v>
      </c>
      <c r="L8108" t="s">
        <v>3741</v>
      </c>
      <c r="M8108">
        <v>10011</v>
      </c>
      <c r="N8108" t="s">
        <v>3728</v>
      </c>
      <c r="O8108" t="s">
        <v>10214</v>
      </c>
      <c r="P8108" t="s">
        <v>32</v>
      </c>
      <c r="Q8108" t="s">
        <v>6552</v>
      </c>
      <c r="R8108" t="s">
        <v>6577</v>
      </c>
      <c r="S8108">
        <v>52.272000000000006</v>
      </c>
      <c r="T8108">
        <v>11</v>
      </c>
      <c r="U8108">
        <v>0.2</v>
      </c>
      <c r="V8108">
        <v>17.641799999999996</v>
      </c>
      <c r="W8108" t="s">
        <v>10948</v>
      </c>
      <c r="X8108" t="s">
        <v>10940</v>
      </c>
      <c r="Y8108">
        <v>11</v>
      </c>
      <c r="Z8108" t="s">
        <v>10947</v>
      </c>
      <c r="AA8108">
        <v>0.33749999999999991</v>
      </c>
    </row>
    <row r="8109" spans="1:27" x14ac:dyDescent="0.35">
      <c r="A8109">
        <v>3084</v>
      </c>
      <c r="B8109" t="s">
        <v>10228</v>
      </c>
      <c r="C8109">
        <v>2011</v>
      </c>
      <c r="D8109" s="1">
        <v>40572</v>
      </c>
      <c r="E8109" s="1">
        <v>40578</v>
      </c>
      <c r="F8109" t="s">
        <v>23</v>
      </c>
      <c r="G8109" t="s">
        <v>1211</v>
      </c>
      <c r="H8109" t="s">
        <v>1212</v>
      </c>
      <c r="I8109" t="s">
        <v>38</v>
      </c>
      <c r="J8109" t="s">
        <v>27</v>
      </c>
      <c r="K8109" t="s">
        <v>7300</v>
      </c>
      <c r="L8109" t="s">
        <v>3741</v>
      </c>
      <c r="M8109">
        <v>10024</v>
      </c>
      <c r="N8109" t="s">
        <v>3728</v>
      </c>
      <c r="O8109" t="s">
        <v>6832</v>
      </c>
      <c r="P8109" t="s">
        <v>32</v>
      </c>
      <c r="Q8109" t="s">
        <v>6552</v>
      </c>
      <c r="R8109" t="s">
        <v>6833</v>
      </c>
      <c r="S8109">
        <v>3.9280000000000004</v>
      </c>
      <c r="T8109">
        <v>1</v>
      </c>
      <c r="U8109">
        <v>0.2</v>
      </c>
      <c r="V8109">
        <v>1.3256999999999999</v>
      </c>
      <c r="W8109" t="s">
        <v>10944</v>
      </c>
      <c r="X8109" t="s">
        <v>10950</v>
      </c>
      <c r="Y8109">
        <v>1</v>
      </c>
      <c r="Z8109" t="s">
        <v>10951</v>
      </c>
      <c r="AA8109">
        <v>0.33749999999999991</v>
      </c>
    </row>
    <row r="8110" spans="1:27" x14ac:dyDescent="0.35">
      <c r="A8110">
        <v>3100</v>
      </c>
      <c r="B8110" t="s">
        <v>7866</v>
      </c>
      <c r="C8110">
        <v>2014</v>
      </c>
      <c r="D8110" s="1">
        <v>41744</v>
      </c>
      <c r="E8110" s="1">
        <v>41749</v>
      </c>
      <c r="F8110" t="s">
        <v>23</v>
      </c>
      <c r="G8110" t="s">
        <v>3216</v>
      </c>
      <c r="H8110" t="s">
        <v>3217</v>
      </c>
      <c r="I8110" t="s">
        <v>38</v>
      </c>
      <c r="J8110" t="s">
        <v>27</v>
      </c>
      <c r="K8110" t="s">
        <v>7300</v>
      </c>
      <c r="L8110" t="s">
        <v>3741</v>
      </c>
      <c r="M8110">
        <v>10024</v>
      </c>
      <c r="N8110" t="s">
        <v>3728</v>
      </c>
      <c r="O8110" t="s">
        <v>6719</v>
      </c>
      <c r="P8110" t="s">
        <v>32</v>
      </c>
      <c r="Q8110" t="s">
        <v>6552</v>
      </c>
      <c r="R8110" t="s">
        <v>6720</v>
      </c>
      <c r="S8110">
        <v>10.776000000000002</v>
      </c>
      <c r="T8110">
        <v>3</v>
      </c>
      <c r="U8110">
        <v>0.2</v>
      </c>
      <c r="V8110">
        <v>3.5021999999999989</v>
      </c>
      <c r="W8110" t="s">
        <v>10939</v>
      </c>
      <c r="X8110" t="s">
        <v>10942</v>
      </c>
      <c r="Y8110">
        <v>4</v>
      </c>
      <c r="Z8110" t="s">
        <v>10943</v>
      </c>
      <c r="AA8110">
        <v>0.32499999999999984</v>
      </c>
    </row>
    <row r="8111" spans="1:27" x14ac:dyDescent="0.35">
      <c r="A8111">
        <v>3218</v>
      </c>
      <c r="B8111" t="s">
        <v>7437</v>
      </c>
      <c r="C8111">
        <v>2014</v>
      </c>
      <c r="D8111" s="1">
        <v>41954</v>
      </c>
      <c r="E8111" s="1">
        <v>41960</v>
      </c>
      <c r="F8111" t="s">
        <v>23</v>
      </c>
      <c r="G8111" t="s">
        <v>1172</v>
      </c>
      <c r="H8111" t="s">
        <v>1173</v>
      </c>
      <c r="I8111" t="s">
        <v>26</v>
      </c>
      <c r="J8111" t="s">
        <v>27</v>
      </c>
      <c r="K8111" t="s">
        <v>7300</v>
      </c>
      <c r="L8111" t="s">
        <v>3741</v>
      </c>
      <c r="M8111">
        <v>10024</v>
      </c>
      <c r="N8111" t="s">
        <v>3728</v>
      </c>
      <c r="O8111" t="s">
        <v>6811</v>
      </c>
      <c r="P8111" t="s">
        <v>32</v>
      </c>
      <c r="Q8111" t="s">
        <v>6552</v>
      </c>
      <c r="R8111" t="s">
        <v>6812</v>
      </c>
      <c r="S8111">
        <v>931.17600000000016</v>
      </c>
      <c r="T8111">
        <v>3</v>
      </c>
      <c r="U8111">
        <v>0.2</v>
      </c>
      <c r="V8111">
        <v>314.27190000000002</v>
      </c>
      <c r="W8111" t="s">
        <v>10939</v>
      </c>
      <c r="X8111" t="s">
        <v>10940</v>
      </c>
      <c r="Y8111">
        <v>11</v>
      </c>
      <c r="Z8111" t="s">
        <v>10947</v>
      </c>
      <c r="AA8111">
        <v>0.33749999999999997</v>
      </c>
    </row>
    <row r="8112" spans="1:27" x14ac:dyDescent="0.35">
      <c r="A8112">
        <v>3310</v>
      </c>
      <c r="B8112" t="s">
        <v>10229</v>
      </c>
      <c r="C8112">
        <v>2012</v>
      </c>
      <c r="D8112" s="1">
        <v>41218</v>
      </c>
      <c r="E8112" s="1">
        <v>41224</v>
      </c>
      <c r="F8112" t="s">
        <v>23</v>
      </c>
      <c r="G8112" t="s">
        <v>6511</v>
      </c>
      <c r="H8112" t="s">
        <v>6512</v>
      </c>
      <c r="I8112" t="s">
        <v>26</v>
      </c>
      <c r="J8112" t="s">
        <v>27</v>
      </c>
      <c r="K8112" t="s">
        <v>7300</v>
      </c>
      <c r="L8112" t="s">
        <v>3741</v>
      </c>
      <c r="M8112">
        <v>10009</v>
      </c>
      <c r="N8112" t="s">
        <v>3728</v>
      </c>
      <c r="O8112" t="s">
        <v>6954</v>
      </c>
      <c r="P8112" t="s">
        <v>32</v>
      </c>
      <c r="Q8112" t="s">
        <v>6552</v>
      </c>
      <c r="R8112" t="s">
        <v>6955</v>
      </c>
      <c r="S8112">
        <v>25.344000000000001</v>
      </c>
      <c r="T8112">
        <v>6</v>
      </c>
      <c r="U8112">
        <v>0.2</v>
      </c>
      <c r="V8112">
        <v>8.8704000000000018</v>
      </c>
      <c r="W8112" t="s">
        <v>10948</v>
      </c>
      <c r="X8112" t="s">
        <v>10940</v>
      </c>
      <c r="Y8112">
        <v>11</v>
      </c>
      <c r="Z8112" t="s">
        <v>10947</v>
      </c>
      <c r="AA8112">
        <v>0.35000000000000003</v>
      </c>
    </row>
    <row r="8113" spans="1:27" x14ac:dyDescent="0.35">
      <c r="A8113">
        <v>3311</v>
      </c>
      <c r="B8113" t="s">
        <v>10230</v>
      </c>
      <c r="C8113">
        <v>2013</v>
      </c>
      <c r="D8113" s="1">
        <v>41535</v>
      </c>
      <c r="E8113" s="1">
        <v>41540</v>
      </c>
      <c r="F8113" t="s">
        <v>23</v>
      </c>
      <c r="G8113" t="s">
        <v>2733</v>
      </c>
      <c r="H8113" t="s">
        <v>2734</v>
      </c>
      <c r="I8113" t="s">
        <v>38</v>
      </c>
      <c r="J8113" t="s">
        <v>27</v>
      </c>
      <c r="K8113" t="s">
        <v>7300</v>
      </c>
      <c r="L8113" t="s">
        <v>3741</v>
      </c>
      <c r="M8113">
        <v>10035</v>
      </c>
      <c r="N8113" t="s">
        <v>3728</v>
      </c>
      <c r="O8113" t="s">
        <v>6713</v>
      </c>
      <c r="P8113" t="s">
        <v>32</v>
      </c>
      <c r="Q8113" t="s">
        <v>6552</v>
      </c>
      <c r="R8113" t="s">
        <v>6970</v>
      </c>
      <c r="S8113">
        <v>232.40000000000003</v>
      </c>
      <c r="T8113">
        <v>5</v>
      </c>
      <c r="U8113">
        <v>0.2</v>
      </c>
      <c r="V8113">
        <v>78.434999999999988</v>
      </c>
      <c r="W8113" t="s">
        <v>10936</v>
      </c>
      <c r="X8113" t="s">
        <v>10937</v>
      </c>
      <c r="Y8113">
        <v>9</v>
      </c>
      <c r="Z8113" t="s">
        <v>10949</v>
      </c>
      <c r="AA8113">
        <v>0.33749999999999991</v>
      </c>
    </row>
    <row r="8114" spans="1:27" x14ac:dyDescent="0.35">
      <c r="A8114">
        <v>3744</v>
      </c>
      <c r="B8114" t="s">
        <v>7328</v>
      </c>
      <c r="C8114">
        <v>2013</v>
      </c>
      <c r="D8114" s="1">
        <v>41289</v>
      </c>
      <c r="E8114" s="1">
        <v>41295</v>
      </c>
      <c r="F8114" t="s">
        <v>23</v>
      </c>
      <c r="G8114" t="s">
        <v>149</v>
      </c>
      <c r="H8114" t="s">
        <v>150</v>
      </c>
      <c r="I8114" t="s">
        <v>38</v>
      </c>
      <c r="J8114" t="s">
        <v>27</v>
      </c>
      <c r="K8114" t="s">
        <v>7300</v>
      </c>
      <c r="L8114" t="s">
        <v>3741</v>
      </c>
      <c r="M8114">
        <v>10011</v>
      </c>
      <c r="N8114" t="s">
        <v>3728</v>
      </c>
      <c r="O8114" t="s">
        <v>6733</v>
      </c>
      <c r="P8114" t="s">
        <v>32</v>
      </c>
      <c r="Q8114" t="s">
        <v>6552</v>
      </c>
      <c r="R8114" t="s">
        <v>6734</v>
      </c>
      <c r="S8114">
        <v>49.536000000000001</v>
      </c>
      <c r="T8114">
        <v>3</v>
      </c>
      <c r="U8114">
        <v>0.2</v>
      </c>
      <c r="V8114">
        <v>17.337599999999998</v>
      </c>
      <c r="W8114" t="s">
        <v>10936</v>
      </c>
      <c r="X8114" t="s">
        <v>10950</v>
      </c>
      <c r="Y8114">
        <v>1</v>
      </c>
      <c r="Z8114" t="s">
        <v>10951</v>
      </c>
      <c r="AA8114">
        <v>0.35</v>
      </c>
    </row>
    <row r="8115" spans="1:27" x14ac:dyDescent="0.35">
      <c r="A8115">
        <v>3820</v>
      </c>
      <c r="B8115" t="s">
        <v>7515</v>
      </c>
      <c r="C8115">
        <v>2014</v>
      </c>
      <c r="D8115" s="1">
        <v>41922</v>
      </c>
      <c r="E8115" s="1">
        <v>41927</v>
      </c>
      <c r="F8115" t="s">
        <v>23</v>
      </c>
      <c r="G8115" t="s">
        <v>4118</v>
      </c>
      <c r="H8115" t="s">
        <v>4119</v>
      </c>
      <c r="I8115" t="s">
        <v>38</v>
      </c>
      <c r="J8115" t="s">
        <v>27</v>
      </c>
      <c r="K8115" t="s">
        <v>7300</v>
      </c>
      <c r="L8115" t="s">
        <v>3741</v>
      </c>
      <c r="M8115">
        <v>10024</v>
      </c>
      <c r="N8115" t="s">
        <v>3728</v>
      </c>
      <c r="O8115" t="s">
        <v>10134</v>
      </c>
      <c r="P8115" t="s">
        <v>32</v>
      </c>
      <c r="Q8115" t="s">
        <v>6552</v>
      </c>
      <c r="R8115" t="s">
        <v>10135</v>
      </c>
      <c r="S8115">
        <v>12.816000000000001</v>
      </c>
      <c r="T8115">
        <v>3</v>
      </c>
      <c r="U8115">
        <v>0.2</v>
      </c>
      <c r="V8115">
        <v>4.3253999999999984</v>
      </c>
      <c r="W8115" t="s">
        <v>10939</v>
      </c>
      <c r="X8115" t="s">
        <v>10940</v>
      </c>
      <c r="Y8115">
        <v>10</v>
      </c>
      <c r="Z8115" t="s">
        <v>10945</v>
      </c>
      <c r="AA8115">
        <v>0.33749999999999986</v>
      </c>
    </row>
    <row r="8116" spans="1:27" x14ac:dyDescent="0.35">
      <c r="A8116">
        <v>3823</v>
      </c>
      <c r="B8116" t="s">
        <v>7515</v>
      </c>
      <c r="C8116">
        <v>2014</v>
      </c>
      <c r="D8116" s="1">
        <v>41922</v>
      </c>
      <c r="E8116" s="1">
        <v>41927</v>
      </c>
      <c r="F8116" t="s">
        <v>23</v>
      </c>
      <c r="G8116" t="s">
        <v>4118</v>
      </c>
      <c r="H8116" t="s">
        <v>4119</v>
      </c>
      <c r="I8116" t="s">
        <v>38</v>
      </c>
      <c r="J8116" t="s">
        <v>27</v>
      </c>
      <c r="K8116" t="s">
        <v>7300</v>
      </c>
      <c r="L8116" t="s">
        <v>3741</v>
      </c>
      <c r="M8116">
        <v>10024</v>
      </c>
      <c r="N8116" t="s">
        <v>3728</v>
      </c>
      <c r="O8116" t="s">
        <v>6857</v>
      </c>
      <c r="P8116" t="s">
        <v>32</v>
      </c>
      <c r="Q8116" t="s">
        <v>6552</v>
      </c>
      <c r="R8116" t="s">
        <v>6858</v>
      </c>
      <c r="S8116">
        <v>18.240000000000002</v>
      </c>
      <c r="T8116">
        <v>6</v>
      </c>
      <c r="U8116">
        <v>0.2</v>
      </c>
      <c r="V8116">
        <v>6.1560000000000006</v>
      </c>
      <c r="W8116" t="s">
        <v>10939</v>
      </c>
      <c r="X8116" t="s">
        <v>10940</v>
      </c>
      <c r="Y8116">
        <v>10</v>
      </c>
      <c r="Z8116" t="s">
        <v>10945</v>
      </c>
      <c r="AA8116">
        <v>0.33750000000000002</v>
      </c>
    </row>
    <row r="8117" spans="1:27" x14ac:dyDescent="0.35">
      <c r="A8117">
        <v>3826</v>
      </c>
      <c r="B8117" t="s">
        <v>7331</v>
      </c>
      <c r="C8117">
        <v>2012</v>
      </c>
      <c r="D8117" s="1">
        <v>41166</v>
      </c>
      <c r="E8117" s="1">
        <v>41170</v>
      </c>
      <c r="F8117" t="s">
        <v>23</v>
      </c>
      <c r="G8117" t="s">
        <v>6126</v>
      </c>
      <c r="H8117" t="s">
        <v>6127</v>
      </c>
      <c r="I8117" t="s">
        <v>38</v>
      </c>
      <c r="J8117" t="s">
        <v>27</v>
      </c>
      <c r="K8117" t="s">
        <v>7300</v>
      </c>
      <c r="L8117" t="s">
        <v>3741</v>
      </c>
      <c r="M8117">
        <v>10011</v>
      </c>
      <c r="N8117" t="s">
        <v>3728</v>
      </c>
      <c r="O8117" t="s">
        <v>6724</v>
      </c>
      <c r="P8117" t="s">
        <v>32</v>
      </c>
      <c r="Q8117" t="s">
        <v>6552</v>
      </c>
      <c r="R8117" t="s">
        <v>6725</v>
      </c>
      <c r="S8117">
        <v>12.96</v>
      </c>
      <c r="T8117">
        <v>9</v>
      </c>
      <c r="U8117">
        <v>0.2</v>
      </c>
      <c r="V8117">
        <v>4.5359999999999996</v>
      </c>
      <c r="W8117" t="s">
        <v>10948</v>
      </c>
      <c r="X8117" t="s">
        <v>10937</v>
      </c>
      <c r="Y8117">
        <v>9</v>
      </c>
      <c r="Z8117" t="s">
        <v>10949</v>
      </c>
      <c r="AA8117">
        <v>0.34999999999999992</v>
      </c>
    </row>
    <row r="8118" spans="1:27" x14ac:dyDescent="0.35">
      <c r="A8118">
        <v>3942</v>
      </c>
      <c r="B8118" t="s">
        <v>7442</v>
      </c>
      <c r="C8118">
        <v>2014</v>
      </c>
      <c r="D8118" s="1">
        <v>41778</v>
      </c>
      <c r="E8118" s="1">
        <v>41783</v>
      </c>
      <c r="F8118" t="s">
        <v>23</v>
      </c>
      <c r="G8118" t="s">
        <v>789</v>
      </c>
      <c r="H8118" t="s">
        <v>790</v>
      </c>
      <c r="I8118" t="s">
        <v>38</v>
      </c>
      <c r="J8118" t="s">
        <v>27</v>
      </c>
      <c r="K8118" t="s">
        <v>7300</v>
      </c>
      <c r="L8118" t="s">
        <v>3741</v>
      </c>
      <c r="M8118">
        <v>10024</v>
      </c>
      <c r="N8118" t="s">
        <v>3728</v>
      </c>
      <c r="O8118" t="s">
        <v>6935</v>
      </c>
      <c r="P8118" t="s">
        <v>32</v>
      </c>
      <c r="Q8118" t="s">
        <v>6552</v>
      </c>
      <c r="R8118" t="s">
        <v>6936</v>
      </c>
      <c r="S8118">
        <v>3.048</v>
      </c>
      <c r="T8118">
        <v>1</v>
      </c>
      <c r="U8118">
        <v>0.2</v>
      </c>
      <c r="V8118">
        <v>1.0286999999999997</v>
      </c>
      <c r="W8118" t="s">
        <v>10939</v>
      </c>
      <c r="X8118" t="s">
        <v>10942</v>
      </c>
      <c r="Y8118">
        <v>5</v>
      </c>
      <c r="Z8118" t="s">
        <v>10952</v>
      </c>
      <c r="AA8118">
        <v>0.33749999999999991</v>
      </c>
    </row>
    <row r="8119" spans="1:27" x14ac:dyDescent="0.35">
      <c r="A8119">
        <v>3974</v>
      </c>
      <c r="B8119" t="s">
        <v>7595</v>
      </c>
      <c r="C8119">
        <v>2013</v>
      </c>
      <c r="D8119" s="1">
        <v>41363</v>
      </c>
      <c r="E8119" s="1">
        <v>41367</v>
      </c>
      <c r="F8119" t="s">
        <v>23</v>
      </c>
      <c r="G8119" t="s">
        <v>4202</v>
      </c>
      <c r="H8119" t="s">
        <v>4203</v>
      </c>
      <c r="I8119" t="s">
        <v>38</v>
      </c>
      <c r="J8119" t="s">
        <v>27</v>
      </c>
      <c r="K8119" t="s">
        <v>7300</v>
      </c>
      <c r="L8119" t="s">
        <v>3741</v>
      </c>
      <c r="M8119">
        <v>10009</v>
      </c>
      <c r="N8119" t="s">
        <v>3728</v>
      </c>
      <c r="O8119" t="s">
        <v>10222</v>
      </c>
      <c r="P8119" t="s">
        <v>32</v>
      </c>
      <c r="Q8119" t="s">
        <v>6552</v>
      </c>
      <c r="R8119" t="s">
        <v>10223</v>
      </c>
      <c r="S8119">
        <v>29.800000000000004</v>
      </c>
      <c r="T8119">
        <v>5</v>
      </c>
      <c r="U8119">
        <v>0.2</v>
      </c>
      <c r="V8119">
        <v>9.3124999999999982</v>
      </c>
      <c r="W8119" t="s">
        <v>10936</v>
      </c>
      <c r="X8119" t="s">
        <v>10950</v>
      </c>
      <c r="Y8119">
        <v>3</v>
      </c>
      <c r="Z8119" t="s">
        <v>10953</v>
      </c>
      <c r="AA8119">
        <v>0.31249999999999989</v>
      </c>
    </row>
    <row r="8120" spans="1:27" x14ac:dyDescent="0.35">
      <c r="A8120">
        <v>3976</v>
      </c>
      <c r="B8120" t="s">
        <v>7595</v>
      </c>
      <c r="C8120">
        <v>2013</v>
      </c>
      <c r="D8120" s="1">
        <v>41363</v>
      </c>
      <c r="E8120" s="1">
        <v>41367</v>
      </c>
      <c r="F8120" t="s">
        <v>23</v>
      </c>
      <c r="G8120" t="s">
        <v>4202</v>
      </c>
      <c r="H8120" t="s">
        <v>4203</v>
      </c>
      <c r="I8120" t="s">
        <v>38</v>
      </c>
      <c r="J8120" t="s">
        <v>27</v>
      </c>
      <c r="K8120" t="s">
        <v>7300</v>
      </c>
      <c r="L8120" t="s">
        <v>3741</v>
      </c>
      <c r="M8120">
        <v>10009</v>
      </c>
      <c r="N8120" t="s">
        <v>3728</v>
      </c>
      <c r="O8120" t="s">
        <v>6671</v>
      </c>
      <c r="P8120" t="s">
        <v>32</v>
      </c>
      <c r="Q8120" t="s">
        <v>6552</v>
      </c>
      <c r="R8120" t="s">
        <v>6672</v>
      </c>
      <c r="S8120">
        <v>41.328000000000003</v>
      </c>
      <c r="T8120">
        <v>7</v>
      </c>
      <c r="U8120">
        <v>0.2</v>
      </c>
      <c r="V8120">
        <v>14.981400000000001</v>
      </c>
      <c r="W8120" t="s">
        <v>10936</v>
      </c>
      <c r="X8120" t="s">
        <v>10950</v>
      </c>
      <c r="Y8120">
        <v>3</v>
      </c>
      <c r="Z8120" t="s">
        <v>10953</v>
      </c>
      <c r="AA8120">
        <v>0.36249999999999999</v>
      </c>
    </row>
    <row r="8121" spans="1:27" x14ac:dyDescent="0.35">
      <c r="A8121">
        <v>4092</v>
      </c>
      <c r="B8121" t="s">
        <v>7775</v>
      </c>
      <c r="C8121">
        <v>2013</v>
      </c>
      <c r="D8121" s="1">
        <v>41366</v>
      </c>
      <c r="E8121" s="1">
        <v>41370</v>
      </c>
      <c r="F8121" t="s">
        <v>23</v>
      </c>
      <c r="G8121" t="s">
        <v>4158</v>
      </c>
      <c r="H8121" t="s">
        <v>4159</v>
      </c>
      <c r="I8121" t="s">
        <v>26</v>
      </c>
      <c r="J8121" t="s">
        <v>27</v>
      </c>
      <c r="K8121" t="s">
        <v>7300</v>
      </c>
      <c r="L8121" t="s">
        <v>3741</v>
      </c>
      <c r="M8121">
        <v>10035</v>
      </c>
      <c r="N8121" t="s">
        <v>3728</v>
      </c>
      <c r="O8121" t="s">
        <v>6972</v>
      </c>
      <c r="P8121" t="s">
        <v>32</v>
      </c>
      <c r="Q8121" t="s">
        <v>6552</v>
      </c>
      <c r="R8121" t="s">
        <v>6973</v>
      </c>
      <c r="S8121">
        <v>14.352000000000002</v>
      </c>
      <c r="T8121">
        <v>3</v>
      </c>
      <c r="U8121">
        <v>0.2</v>
      </c>
      <c r="V8121">
        <v>4.6643999999999988</v>
      </c>
      <c r="W8121" t="s">
        <v>10936</v>
      </c>
      <c r="X8121" t="s">
        <v>10942</v>
      </c>
      <c r="Y8121">
        <v>4</v>
      </c>
      <c r="Z8121" t="s">
        <v>10943</v>
      </c>
      <c r="AA8121">
        <v>0.32499999999999984</v>
      </c>
    </row>
    <row r="8122" spans="1:27" x14ac:dyDescent="0.35">
      <c r="A8122">
        <v>4760</v>
      </c>
      <c r="B8122" t="s">
        <v>7596</v>
      </c>
      <c r="C8122">
        <v>2011</v>
      </c>
      <c r="D8122" s="1">
        <v>40850</v>
      </c>
      <c r="E8122" s="1">
        <v>40854</v>
      </c>
      <c r="F8122" t="s">
        <v>23</v>
      </c>
      <c r="G8122" t="s">
        <v>1661</v>
      </c>
      <c r="H8122" t="s">
        <v>1662</v>
      </c>
      <c r="I8122" t="s">
        <v>38</v>
      </c>
      <c r="J8122" t="s">
        <v>27</v>
      </c>
      <c r="K8122" t="s">
        <v>7300</v>
      </c>
      <c r="L8122" t="s">
        <v>3741</v>
      </c>
      <c r="M8122">
        <v>10009</v>
      </c>
      <c r="N8122" t="s">
        <v>3728</v>
      </c>
      <c r="O8122" t="s">
        <v>6578</v>
      </c>
      <c r="P8122" t="s">
        <v>32</v>
      </c>
      <c r="Q8122" t="s">
        <v>6552</v>
      </c>
      <c r="R8122" t="s">
        <v>6579</v>
      </c>
      <c r="S8122">
        <v>48.896000000000001</v>
      </c>
      <c r="T8122">
        <v>2</v>
      </c>
      <c r="U8122">
        <v>0.2</v>
      </c>
      <c r="V8122">
        <v>18.335999999999999</v>
      </c>
      <c r="W8122" t="s">
        <v>10944</v>
      </c>
      <c r="X8122" t="s">
        <v>10940</v>
      </c>
      <c r="Y8122">
        <v>11</v>
      </c>
      <c r="Z8122" t="s">
        <v>10947</v>
      </c>
      <c r="AA8122">
        <v>0.37499999999999994</v>
      </c>
    </row>
    <row r="8123" spans="1:27" x14ac:dyDescent="0.35">
      <c r="A8123">
        <v>4761</v>
      </c>
      <c r="B8123" t="s">
        <v>7596</v>
      </c>
      <c r="C8123">
        <v>2011</v>
      </c>
      <c r="D8123" s="1">
        <v>40850</v>
      </c>
      <c r="E8123" s="1">
        <v>40854</v>
      </c>
      <c r="F8123" t="s">
        <v>23</v>
      </c>
      <c r="G8123" t="s">
        <v>1661</v>
      </c>
      <c r="H8123" t="s">
        <v>1662</v>
      </c>
      <c r="I8123" t="s">
        <v>38</v>
      </c>
      <c r="J8123" t="s">
        <v>27</v>
      </c>
      <c r="K8123" t="s">
        <v>7300</v>
      </c>
      <c r="L8123" t="s">
        <v>3741</v>
      </c>
      <c r="M8123">
        <v>10009</v>
      </c>
      <c r="N8123" t="s">
        <v>3728</v>
      </c>
      <c r="O8123" t="s">
        <v>6945</v>
      </c>
      <c r="P8123" t="s">
        <v>32</v>
      </c>
      <c r="Q8123" t="s">
        <v>6552</v>
      </c>
      <c r="R8123" t="s">
        <v>6946</v>
      </c>
      <c r="S8123">
        <v>7.8560000000000008</v>
      </c>
      <c r="T8123">
        <v>2</v>
      </c>
      <c r="U8123">
        <v>0.2</v>
      </c>
      <c r="V8123">
        <v>2.8477999999999994</v>
      </c>
      <c r="W8123" t="s">
        <v>10944</v>
      </c>
      <c r="X8123" t="s">
        <v>10940</v>
      </c>
      <c r="Y8123">
        <v>11</v>
      </c>
      <c r="Z8123" t="s">
        <v>10947</v>
      </c>
      <c r="AA8123">
        <v>0.36249999999999988</v>
      </c>
    </row>
    <row r="8124" spans="1:27" x14ac:dyDescent="0.35">
      <c r="A8124">
        <v>4830</v>
      </c>
      <c r="B8124" t="s">
        <v>10231</v>
      </c>
      <c r="C8124">
        <v>2013</v>
      </c>
      <c r="D8124" s="1">
        <v>41410</v>
      </c>
      <c r="E8124" s="1">
        <v>41416</v>
      </c>
      <c r="F8124" t="s">
        <v>23</v>
      </c>
      <c r="G8124" t="s">
        <v>641</v>
      </c>
      <c r="H8124" t="s">
        <v>642</v>
      </c>
      <c r="I8124" t="s">
        <v>38</v>
      </c>
      <c r="J8124" t="s">
        <v>27</v>
      </c>
      <c r="K8124" t="s">
        <v>7300</v>
      </c>
      <c r="L8124" t="s">
        <v>3741</v>
      </c>
      <c r="M8124">
        <v>10035</v>
      </c>
      <c r="N8124" t="s">
        <v>3728</v>
      </c>
      <c r="O8124" t="s">
        <v>6830</v>
      </c>
      <c r="P8124" t="s">
        <v>32</v>
      </c>
      <c r="Q8124" t="s">
        <v>6552</v>
      </c>
      <c r="R8124" t="s">
        <v>6831</v>
      </c>
      <c r="S8124">
        <v>13.776000000000002</v>
      </c>
      <c r="T8124">
        <v>3</v>
      </c>
      <c r="U8124">
        <v>0.2</v>
      </c>
      <c r="V8124">
        <v>4.4771999999999998</v>
      </c>
      <c r="W8124" t="s">
        <v>10936</v>
      </c>
      <c r="X8124" t="s">
        <v>10942</v>
      </c>
      <c r="Y8124">
        <v>5</v>
      </c>
      <c r="Z8124" t="s">
        <v>10952</v>
      </c>
      <c r="AA8124">
        <v>0.32499999999999996</v>
      </c>
    </row>
    <row r="8125" spans="1:27" x14ac:dyDescent="0.35">
      <c r="A8125">
        <v>4863</v>
      </c>
      <c r="B8125" t="s">
        <v>10232</v>
      </c>
      <c r="C8125">
        <v>2013</v>
      </c>
      <c r="D8125" s="1">
        <v>41589</v>
      </c>
      <c r="E8125" s="1">
        <v>41593</v>
      </c>
      <c r="F8125" t="s">
        <v>23</v>
      </c>
      <c r="G8125" t="s">
        <v>1784</v>
      </c>
      <c r="H8125" t="s">
        <v>1785</v>
      </c>
      <c r="I8125" t="s">
        <v>26</v>
      </c>
      <c r="J8125" t="s">
        <v>27</v>
      </c>
      <c r="K8125" t="s">
        <v>7300</v>
      </c>
      <c r="L8125" t="s">
        <v>3741</v>
      </c>
      <c r="M8125">
        <v>10011</v>
      </c>
      <c r="N8125" t="s">
        <v>3728</v>
      </c>
      <c r="O8125" t="s">
        <v>6573</v>
      </c>
      <c r="P8125" t="s">
        <v>32</v>
      </c>
      <c r="Q8125" t="s">
        <v>6552</v>
      </c>
      <c r="R8125" t="s">
        <v>6574</v>
      </c>
      <c r="S8125">
        <v>20.368000000000002</v>
      </c>
      <c r="T8125">
        <v>1</v>
      </c>
      <c r="U8125">
        <v>0.2</v>
      </c>
      <c r="V8125">
        <v>7.3834</v>
      </c>
      <c r="W8125" t="s">
        <v>10936</v>
      </c>
      <c r="X8125" t="s">
        <v>10940</v>
      </c>
      <c r="Y8125">
        <v>11</v>
      </c>
      <c r="Z8125" t="s">
        <v>10947</v>
      </c>
      <c r="AA8125">
        <v>0.36249999999999993</v>
      </c>
    </row>
    <row r="8126" spans="1:27" x14ac:dyDescent="0.35">
      <c r="A8126">
        <v>4864</v>
      </c>
      <c r="B8126" t="s">
        <v>10232</v>
      </c>
      <c r="C8126">
        <v>2013</v>
      </c>
      <c r="D8126" s="1">
        <v>41589</v>
      </c>
      <c r="E8126" s="1">
        <v>41593</v>
      </c>
      <c r="F8126" t="s">
        <v>23</v>
      </c>
      <c r="G8126" t="s">
        <v>1784</v>
      </c>
      <c r="H8126" t="s">
        <v>1785</v>
      </c>
      <c r="I8126" t="s">
        <v>26</v>
      </c>
      <c r="J8126" t="s">
        <v>27</v>
      </c>
      <c r="K8126" t="s">
        <v>7300</v>
      </c>
      <c r="L8126" t="s">
        <v>3741</v>
      </c>
      <c r="M8126">
        <v>10011</v>
      </c>
      <c r="N8126" t="s">
        <v>3728</v>
      </c>
      <c r="O8126" t="s">
        <v>6571</v>
      </c>
      <c r="P8126" t="s">
        <v>32</v>
      </c>
      <c r="Q8126" t="s">
        <v>6552</v>
      </c>
      <c r="R8126" t="s">
        <v>6572</v>
      </c>
      <c r="S8126">
        <v>49.847999999999999</v>
      </c>
      <c r="T8126">
        <v>3</v>
      </c>
      <c r="U8126">
        <v>0.2</v>
      </c>
      <c r="V8126">
        <v>16.823699999999999</v>
      </c>
      <c r="W8126" t="s">
        <v>10936</v>
      </c>
      <c r="X8126" t="s">
        <v>10940</v>
      </c>
      <c r="Y8126">
        <v>11</v>
      </c>
      <c r="Z8126" t="s">
        <v>10947</v>
      </c>
      <c r="AA8126">
        <v>0.33749999999999997</v>
      </c>
    </row>
    <row r="8127" spans="1:27" x14ac:dyDescent="0.35">
      <c r="A8127">
        <v>4903</v>
      </c>
      <c r="B8127" t="s">
        <v>7784</v>
      </c>
      <c r="C8127">
        <v>2014</v>
      </c>
      <c r="D8127" s="1">
        <v>41706</v>
      </c>
      <c r="E8127" s="1">
        <v>41711</v>
      </c>
      <c r="F8127" t="s">
        <v>23</v>
      </c>
      <c r="G8127" t="s">
        <v>2462</v>
      </c>
      <c r="H8127" t="s">
        <v>2463</v>
      </c>
      <c r="I8127" t="s">
        <v>38</v>
      </c>
      <c r="J8127" t="s">
        <v>27</v>
      </c>
      <c r="K8127" t="s">
        <v>7300</v>
      </c>
      <c r="L8127" t="s">
        <v>3741</v>
      </c>
      <c r="M8127">
        <v>10035</v>
      </c>
      <c r="N8127" t="s">
        <v>3728</v>
      </c>
      <c r="O8127" t="s">
        <v>6592</v>
      </c>
      <c r="P8127" t="s">
        <v>32</v>
      </c>
      <c r="Q8127" t="s">
        <v>6552</v>
      </c>
      <c r="R8127" t="s">
        <v>6593</v>
      </c>
      <c r="S8127">
        <v>25.92</v>
      </c>
      <c r="T8127">
        <v>6</v>
      </c>
      <c r="U8127">
        <v>0.2</v>
      </c>
      <c r="V8127">
        <v>9.0719999999999992</v>
      </c>
      <c r="W8127" t="s">
        <v>10939</v>
      </c>
      <c r="X8127" t="s">
        <v>10950</v>
      </c>
      <c r="Y8127">
        <v>3</v>
      </c>
      <c r="Z8127" t="s">
        <v>10953</v>
      </c>
      <c r="AA8127">
        <v>0.34999999999999992</v>
      </c>
    </row>
    <row r="8128" spans="1:27" x14ac:dyDescent="0.35">
      <c r="A8128">
        <v>4996</v>
      </c>
      <c r="B8128" t="s">
        <v>10233</v>
      </c>
      <c r="C8128">
        <v>2011</v>
      </c>
      <c r="D8128" s="1">
        <v>40851</v>
      </c>
      <c r="E8128" s="1">
        <v>40857</v>
      </c>
      <c r="F8128" t="s">
        <v>23</v>
      </c>
      <c r="G8128" t="s">
        <v>2309</v>
      </c>
      <c r="H8128" t="s">
        <v>2310</v>
      </c>
      <c r="I8128" t="s">
        <v>127</v>
      </c>
      <c r="J8128" t="s">
        <v>27</v>
      </c>
      <c r="K8128" t="s">
        <v>7300</v>
      </c>
      <c r="L8128" t="s">
        <v>3741</v>
      </c>
      <c r="M8128">
        <v>10011</v>
      </c>
      <c r="N8128" t="s">
        <v>3728</v>
      </c>
      <c r="O8128" t="s">
        <v>6641</v>
      </c>
      <c r="P8128" t="s">
        <v>32</v>
      </c>
      <c r="Q8128" t="s">
        <v>6552</v>
      </c>
      <c r="R8128" t="s">
        <v>6642</v>
      </c>
      <c r="S8128">
        <v>52.064</v>
      </c>
      <c r="T8128">
        <v>4</v>
      </c>
      <c r="U8128">
        <v>0.2</v>
      </c>
      <c r="V8128">
        <v>18.873199999999997</v>
      </c>
      <c r="W8128" t="s">
        <v>10944</v>
      </c>
      <c r="X8128" t="s">
        <v>10940</v>
      </c>
      <c r="Y8128">
        <v>11</v>
      </c>
      <c r="Z8128" t="s">
        <v>10947</v>
      </c>
      <c r="AA8128">
        <v>0.36249999999999993</v>
      </c>
    </row>
    <row r="8129" spans="1:27" x14ac:dyDescent="0.35">
      <c r="A8129">
        <v>5135</v>
      </c>
      <c r="B8129" t="s">
        <v>7657</v>
      </c>
      <c r="C8129">
        <v>2014</v>
      </c>
      <c r="D8129" s="1">
        <v>41970</v>
      </c>
      <c r="E8129" s="1">
        <v>41974</v>
      </c>
      <c r="F8129" t="s">
        <v>23</v>
      </c>
      <c r="G8129" t="s">
        <v>2037</v>
      </c>
      <c r="H8129" t="s">
        <v>2038</v>
      </c>
      <c r="I8129" t="s">
        <v>127</v>
      </c>
      <c r="J8129" t="s">
        <v>27</v>
      </c>
      <c r="K8129" t="s">
        <v>7300</v>
      </c>
      <c r="L8129" t="s">
        <v>3741</v>
      </c>
      <c r="M8129">
        <v>10009</v>
      </c>
      <c r="N8129" t="s">
        <v>3728</v>
      </c>
      <c r="O8129" t="s">
        <v>6652</v>
      </c>
      <c r="P8129" t="s">
        <v>32</v>
      </c>
      <c r="Q8129" t="s">
        <v>6552</v>
      </c>
      <c r="R8129" t="s">
        <v>6653</v>
      </c>
      <c r="S8129">
        <v>93.344000000000008</v>
      </c>
      <c r="T8129">
        <v>4</v>
      </c>
      <c r="U8129">
        <v>0.2</v>
      </c>
      <c r="V8129">
        <v>32.670400000000001</v>
      </c>
      <c r="W8129" t="s">
        <v>10939</v>
      </c>
      <c r="X8129" t="s">
        <v>10940</v>
      </c>
      <c r="Y8129">
        <v>11</v>
      </c>
      <c r="Z8129" t="s">
        <v>10947</v>
      </c>
      <c r="AA8129">
        <v>0.35</v>
      </c>
    </row>
    <row r="8130" spans="1:27" x14ac:dyDescent="0.35">
      <c r="A8130">
        <v>5144</v>
      </c>
      <c r="B8130" t="s">
        <v>7658</v>
      </c>
      <c r="C8130">
        <v>2013</v>
      </c>
      <c r="D8130" s="1">
        <v>41366</v>
      </c>
      <c r="E8130" s="1">
        <v>41370</v>
      </c>
      <c r="F8130" t="s">
        <v>23</v>
      </c>
      <c r="G8130" t="s">
        <v>215</v>
      </c>
      <c r="H8130" t="s">
        <v>216</v>
      </c>
      <c r="I8130" t="s">
        <v>38</v>
      </c>
      <c r="J8130" t="s">
        <v>27</v>
      </c>
      <c r="K8130" t="s">
        <v>7300</v>
      </c>
      <c r="L8130" t="s">
        <v>3741</v>
      </c>
      <c r="M8130">
        <v>10009</v>
      </c>
      <c r="N8130" t="s">
        <v>3728</v>
      </c>
      <c r="O8130" t="s">
        <v>10128</v>
      </c>
      <c r="P8130" t="s">
        <v>32</v>
      </c>
      <c r="Q8130" t="s">
        <v>6552</v>
      </c>
      <c r="R8130" t="s">
        <v>6720</v>
      </c>
      <c r="S8130">
        <v>3.5920000000000005</v>
      </c>
      <c r="T8130">
        <v>1</v>
      </c>
      <c r="U8130">
        <v>0.2</v>
      </c>
      <c r="V8130">
        <v>1.1224999999999996</v>
      </c>
      <c r="W8130" t="s">
        <v>10936</v>
      </c>
      <c r="X8130" t="s">
        <v>10942</v>
      </c>
      <c r="Y8130">
        <v>4</v>
      </c>
      <c r="Z8130" t="s">
        <v>10943</v>
      </c>
      <c r="AA8130">
        <v>0.31249999999999983</v>
      </c>
    </row>
    <row r="8131" spans="1:27" x14ac:dyDescent="0.35">
      <c r="A8131">
        <v>5153</v>
      </c>
      <c r="B8131" t="s">
        <v>7340</v>
      </c>
      <c r="C8131">
        <v>2011</v>
      </c>
      <c r="D8131" s="1">
        <v>40724</v>
      </c>
      <c r="E8131" s="1">
        <v>40730</v>
      </c>
      <c r="F8131" t="s">
        <v>23</v>
      </c>
      <c r="G8131" t="s">
        <v>7341</v>
      </c>
      <c r="H8131" t="s">
        <v>7342</v>
      </c>
      <c r="I8131" t="s">
        <v>38</v>
      </c>
      <c r="J8131" t="s">
        <v>27</v>
      </c>
      <c r="K8131" t="s">
        <v>7300</v>
      </c>
      <c r="L8131" t="s">
        <v>3741</v>
      </c>
      <c r="M8131">
        <v>10011</v>
      </c>
      <c r="N8131" t="s">
        <v>3728</v>
      </c>
      <c r="O8131" t="s">
        <v>10212</v>
      </c>
      <c r="P8131" t="s">
        <v>32</v>
      </c>
      <c r="Q8131" t="s">
        <v>6552</v>
      </c>
      <c r="R8131" t="s">
        <v>10213</v>
      </c>
      <c r="S8131">
        <v>2.6880000000000002</v>
      </c>
      <c r="T8131">
        <v>1</v>
      </c>
      <c r="U8131">
        <v>0.2</v>
      </c>
      <c r="V8131">
        <v>0.83999999999999975</v>
      </c>
      <c r="W8131" t="s">
        <v>10944</v>
      </c>
      <c r="X8131" t="s">
        <v>10942</v>
      </c>
      <c r="Y8131">
        <v>6</v>
      </c>
      <c r="Z8131" t="s">
        <v>10946</v>
      </c>
      <c r="AA8131">
        <v>0.31249999999999989</v>
      </c>
    </row>
    <row r="8132" spans="1:27" x14ac:dyDescent="0.35">
      <c r="A8132">
        <v>5178</v>
      </c>
      <c r="B8132" t="s">
        <v>10234</v>
      </c>
      <c r="C8132">
        <v>2013</v>
      </c>
      <c r="D8132" s="1">
        <v>41635</v>
      </c>
      <c r="E8132" s="1">
        <v>41639</v>
      </c>
      <c r="F8132" t="s">
        <v>23</v>
      </c>
      <c r="G8132" t="s">
        <v>1934</v>
      </c>
      <c r="H8132" t="s">
        <v>1935</v>
      </c>
      <c r="I8132" t="s">
        <v>26</v>
      </c>
      <c r="J8132" t="s">
        <v>27</v>
      </c>
      <c r="K8132" t="s">
        <v>7300</v>
      </c>
      <c r="L8132" t="s">
        <v>3741</v>
      </c>
      <c r="M8132">
        <v>10024</v>
      </c>
      <c r="N8132" t="s">
        <v>3728</v>
      </c>
      <c r="O8132" t="s">
        <v>10184</v>
      </c>
      <c r="P8132" t="s">
        <v>32</v>
      </c>
      <c r="Q8132" t="s">
        <v>6552</v>
      </c>
      <c r="R8132" t="s">
        <v>10185</v>
      </c>
      <c r="S8132">
        <v>4.9920000000000009</v>
      </c>
      <c r="T8132">
        <v>3</v>
      </c>
      <c r="U8132">
        <v>0.2</v>
      </c>
      <c r="V8132">
        <v>1.6848000000000001</v>
      </c>
      <c r="W8132" t="s">
        <v>10936</v>
      </c>
      <c r="X8132" t="s">
        <v>10940</v>
      </c>
      <c r="Y8132">
        <v>12</v>
      </c>
      <c r="Z8132" t="s">
        <v>10941</v>
      </c>
      <c r="AA8132">
        <v>0.33749999999999997</v>
      </c>
    </row>
    <row r="8133" spans="1:27" x14ac:dyDescent="0.35">
      <c r="A8133">
        <v>5226</v>
      </c>
      <c r="B8133" t="s">
        <v>7888</v>
      </c>
      <c r="C8133">
        <v>2013</v>
      </c>
      <c r="D8133" s="1">
        <v>41447</v>
      </c>
      <c r="E8133" s="1">
        <v>41452</v>
      </c>
      <c r="F8133" t="s">
        <v>23</v>
      </c>
      <c r="G8133" t="s">
        <v>2637</v>
      </c>
      <c r="H8133" t="s">
        <v>2638</v>
      </c>
      <c r="I8133" t="s">
        <v>38</v>
      </c>
      <c r="J8133" t="s">
        <v>27</v>
      </c>
      <c r="K8133" t="s">
        <v>7300</v>
      </c>
      <c r="L8133" t="s">
        <v>3741</v>
      </c>
      <c r="M8133">
        <v>10011</v>
      </c>
      <c r="N8133" t="s">
        <v>3728</v>
      </c>
      <c r="O8133" t="s">
        <v>10226</v>
      </c>
      <c r="P8133" t="s">
        <v>32</v>
      </c>
      <c r="Q8133" t="s">
        <v>6552</v>
      </c>
      <c r="R8133" t="s">
        <v>10227</v>
      </c>
      <c r="S8133">
        <v>36.56</v>
      </c>
      <c r="T8133">
        <v>5</v>
      </c>
      <c r="U8133">
        <v>0.2</v>
      </c>
      <c r="V8133">
        <v>12.795999999999999</v>
      </c>
      <c r="W8133" t="s">
        <v>10936</v>
      </c>
      <c r="X8133" t="s">
        <v>10942</v>
      </c>
      <c r="Y8133">
        <v>6</v>
      </c>
      <c r="Z8133" t="s">
        <v>10946</v>
      </c>
      <c r="AA8133">
        <v>0.35</v>
      </c>
    </row>
    <row r="8134" spans="1:27" x14ac:dyDescent="0.35">
      <c r="A8134">
        <v>5227</v>
      </c>
      <c r="B8134" t="s">
        <v>7888</v>
      </c>
      <c r="C8134">
        <v>2013</v>
      </c>
      <c r="D8134" s="1">
        <v>41447</v>
      </c>
      <c r="E8134" s="1">
        <v>41452</v>
      </c>
      <c r="F8134" t="s">
        <v>23</v>
      </c>
      <c r="G8134" t="s">
        <v>2637</v>
      </c>
      <c r="H8134" t="s">
        <v>2638</v>
      </c>
      <c r="I8134" t="s">
        <v>38</v>
      </c>
      <c r="J8134" t="s">
        <v>27</v>
      </c>
      <c r="K8134" t="s">
        <v>7300</v>
      </c>
      <c r="L8134" t="s">
        <v>3741</v>
      </c>
      <c r="M8134">
        <v>10011</v>
      </c>
      <c r="N8134" t="s">
        <v>3728</v>
      </c>
      <c r="O8134" t="s">
        <v>6932</v>
      </c>
      <c r="P8134" t="s">
        <v>32</v>
      </c>
      <c r="Q8134" t="s">
        <v>6552</v>
      </c>
      <c r="R8134" t="s">
        <v>6933</v>
      </c>
      <c r="S8134">
        <v>186.14400000000001</v>
      </c>
      <c r="T8134">
        <v>6</v>
      </c>
      <c r="U8134">
        <v>0.2</v>
      </c>
      <c r="V8134">
        <v>60.496799999999993</v>
      </c>
      <c r="W8134" t="s">
        <v>10936</v>
      </c>
      <c r="X8134" t="s">
        <v>10942</v>
      </c>
      <c r="Y8134">
        <v>6</v>
      </c>
      <c r="Z8134" t="s">
        <v>10946</v>
      </c>
      <c r="AA8134">
        <v>0.32499999999999996</v>
      </c>
    </row>
    <row r="8135" spans="1:27" x14ac:dyDescent="0.35">
      <c r="A8135">
        <v>5332</v>
      </c>
      <c r="B8135" t="s">
        <v>7344</v>
      </c>
      <c r="C8135">
        <v>2013</v>
      </c>
      <c r="D8135" s="1">
        <v>41522</v>
      </c>
      <c r="E8135" s="1">
        <v>41526</v>
      </c>
      <c r="F8135" t="s">
        <v>23</v>
      </c>
      <c r="G8135" t="s">
        <v>3089</v>
      </c>
      <c r="H8135" t="s">
        <v>3090</v>
      </c>
      <c r="I8135" t="s">
        <v>38</v>
      </c>
      <c r="J8135" t="s">
        <v>27</v>
      </c>
      <c r="K8135" t="s">
        <v>7300</v>
      </c>
      <c r="L8135" t="s">
        <v>3741</v>
      </c>
      <c r="M8135">
        <v>10011</v>
      </c>
      <c r="N8135" t="s">
        <v>3728</v>
      </c>
      <c r="O8135" t="s">
        <v>6947</v>
      </c>
      <c r="P8135" t="s">
        <v>32</v>
      </c>
      <c r="Q8135" t="s">
        <v>6552</v>
      </c>
      <c r="R8135" t="s">
        <v>6948</v>
      </c>
      <c r="S8135">
        <v>60.600000000000009</v>
      </c>
      <c r="T8135">
        <v>5</v>
      </c>
      <c r="U8135">
        <v>0.2</v>
      </c>
      <c r="V8135">
        <v>20.452499999999997</v>
      </c>
      <c r="W8135" t="s">
        <v>10936</v>
      </c>
      <c r="X8135" t="s">
        <v>10937</v>
      </c>
      <c r="Y8135">
        <v>9</v>
      </c>
      <c r="Z8135" t="s">
        <v>10949</v>
      </c>
      <c r="AA8135">
        <v>0.33749999999999991</v>
      </c>
    </row>
    <row r="8136" spans="1:27" x14ac:dyDescent="0.35">
      <c r="A8136">
        <v>5403</v>
      </c>
      <c r="B8136" t="s">
        <v>10235</v>
      </c>
      <c r="C8136">
        <v>2014</v>
      </c>
      <c r="D8136" s="1">
        <v>41876</v>
      </c>
      <c r="E8136" s="1">
        <v>41881</v>
      </c>
      <c r="F8136" t="s">
        <v>23</v>
      </c>
      <c r="G8136" t="s">
        <v>8240</v>
      </c>
      <c r="H8136" t="s">
        <v>8241</v>
      </c>
      <c r="I8136" t="s">
        <v>26</v>
      </c>
      <c r="J8136" t="s">
        <v>27</v>
      </c>
      <c r="K8136" t="s">
        <v>7300</v>
      </c>
      <c r="L8136" t="s">
        <v>3741</v>
      </c>
      <c r="M8136">
        <v>10024</v>
      </c>
      <c r="N8136" t="s">
        <v>3728</v>
      </c>
      <c r="O8136" t="s">
        <v>6558</v>
      </c>
      <c r="P8136" t="s">
        <v>32</v>
      </c>
      <c r="Q8136" t="s">
        <v>6552</v>
      </c>
      <c r="R8136" t="s">
        <v>6559</v>
      </c>
      <c r="S8136">
        <v>24.672000000000001</v>
      </c>
      <c r="T8136">
        <v>4</v>
      </c>
      <c r="U8136">
        <v>0.2</v>
      </c>
      <c r="V8136">
        <v>7.71</v>
      </c>
      <c r="W8136" t="s">
        <v>10939</v>
      </c>
      <c r="X8136" t="s">
        <v>10937</v>
      </c>
      <c r="Y8136">
        <v>8</v>
      </c>
      <c r="Z8136" t="s">
        <v>10954</v>
      </c>
      <c r="AA8136">
        <v>0.3125</v>
      </c>
    </row>
    <row r="8137" spans="1:27" x14ac:dyDescent="0.35">
      <c r="A8137">
        <v>5404</v>
      </c>
      <c r="B8137" t="s">
        <v>10235</v>
      </c>
      <c r="C8137">
        <v>2014</v>
      </c>
      <c r="D8137" s="1">
        <v>41876</v>
      </c>
      <c r="E8137" s="1">
        <v>41881</v>
      </c>
      <c r="F8137" t="s">
        <v>23</v>
      </c>
      <c r="G8137" t="s">
        <v>8240</v>
      </c>
      <c r="H8137" t="s">
        <v>8241</v>
      </c>
      <c r="I8137" t="s">
        <v>26</v>
      </c>
      <c r="J8137" t="s">
        <v>27</v>
      </c>
      <c r="K8137" t="s">
        <v>7300</v>
      </c>
      <c r="L8137" t="s">
        <v>3741</v>
      </c>
      <c r="M8137">
        <v>10024</v>
      </c>
      <c r="N8137" t="s">
        <v>3728</v>
      </c>
      <c r="O8137" t="s">
        <v>6785</v>
      </c>
      <c r="P8137" t="s">
        <v>32</v>
      </c>
      <c r="Q8137" t="s">
        <v>6552</v>
      </c>
      <c r="R8137" t="s">
        <v>6786</v>
      </c>
      <c r="S8137">
        <v>3.7439999999999998</v>
      </c>
      <c r="T8137">
        <v>1</v>
      </c>
      <c r="U8137">
        <v>0.2</v>
      </c>
      <c r="V8137">
        <v>1.3104</v>
      </c>
      <c r="W8137" t="s">
        <v>10939</v>
      </c>
      <c r="X8137" t="s">
        <v>10937</v>
      </c>
      <c r="Y8137">
        <v>8</v>
      </c>
      <c r="Z8137" t="s">
        <v>10954</v>
      </c>
      <c r="AA8137">
        <v>0.35000000000000003</v>
      </c>
    </row>
    <row r="8138" spans="1:27" x14ac:dyDescent="0.35">
      <c r="A8138">
        <v>5440</v>
      </c>
      <c r="B8138" t="s">
        <v>10236</v>
      </c>
      <c r="C8138">
        <v>2013</v>
      </c>
      <c r="D8138" s="1">
        <v>41369</v>
      </c>
      <c r="E8138" s="1">
        <v>41374</v>
      </c>
      <c r="F8138" t="s">
        <v>23</v>
      </c>
      <c r="G8138" t="s">
        <v>4829</v>
      </c>
      <c r="H8138" t="s">
        <v>4830</v>
      </c>
      <c r="I8138" t="s">
        <v>38</v>
      </c>
      <c r="J8138" t="s">
        <v>27</v>
      </c>
      <c r="K8138" t="s">
        <v>7300</v>
      </c>
      <c r="L8138" t="s">
        <v>3741</v>
      </c>
      <c r="M8138">
        <v>10035</v>
      </c>
      <c r="N8138" t="s">
        <v>3728</v>
      </c>
      <c r="O8138" t="s">
        <v>6656</v>
      </c>
      <c r="P8138" t="s">
        <v>32</v>
      </c>
      <c r="Q8138" t="s">
        <v>6552</v>
      </c>
      <c r="R8138" t="s">
        <v>6657</v>
      </c>
      <c r="S8138">
        <v>588.78399999999999</v>
      </c>
      <c r="T8138">
        <v>2</v>
      </c>
      <c r="U8138">
        <v>0.2</v>
      </c>
      <c r="V8138">
        <v>183.99499999999998</v>
      </c>
      <c r="W8138" t="s">
        <v>10936</v>
      </c>
      <c r="X8138" t="s">
        <v>10942</v>
      </c>
      <c r="Y8138">
        <v>4</v>
      </c>
      <c r="Z8138" t="s">
        <v>10943</v>
      </c>
      <c r="AA8138">
        <v>0.31249999999999994</v>
      </c>
    </row>
    <row r="8139" spans="1:27" x14ac:dyDescent="0.35">
      <c r="A8139">
        <v>5444</v>
      </c>
      <c r="B8139" t="s">
        <v>7786</v>
      </c>
      <c r="C8139">
        <v>2012</v>
      </c>
      <c r="D8139" s="1">
        <v>41016</v>
      </c>
      <c r="E8139" s="1">
        <v>41022</v>
      </c>
      <c r="F8139" t="s">
        <v>23</v>
      </c>
      <c r="G8139" t="s">
        <v>734</v>
      </c>
      <c r="H8139" t="s">
        <v>735</v>
      </c>
      <c r="I8139" t="s">
        <v>38</v>
      </c>
      <c r="J8139" t="s">
        <v>27</v>
      </c>
      <c r="K8139" t="s">
        <v>7300</v>
      </c>
      <c r="L8139" t="s">
        <v>3741</v>
      </c>
      <c r="M8139">
        <v>10035</v>
      </c>
      <c r="N8139" t="s">
        <v>3728</v>
      </c>
      <c r="O8139" t="s">
        <v>10115</v>
      </c>
      <c r="P8139" t="s">
        <v>32</v>
      </c>
      <c r="Q8139" t="s">
        <v>6552</v>
      </c>
      <c r="R8139" t="s">
        <v>10116</v>
      </c>
      <c r="S8139">
        <v>62.296000000000006</v>
      </c>
      <c r="T8139">
        <v>13</v>
      </c>
      <c r="U8139">
        <v>0.2</v>
      </c>
      <c r="V8139">
        <v>21.024899999999999</v>
      </c>
      <c r="W8139" t="s">
        <v>10948</v>
      </c>
      <c r="X8139" t="s">
        <v>10942</v>
      </c>
      <c r="Y8139">
        <v>4</v>
      </c>
      <c r="Z8139" t="s">
        <v>10943</v>
      </c>
      <c r="AA8139">
        <v>0.33749999999999997</v>
      </c>
    </row>
    <row r="8140" spans="1:27" x14ac:dyDescent="0.35">
      <c r="A8140">
        <v>5605</v>
      </c>
      <c r="B8140" t="s">
        <v>10237</v>
      </c>
      <c r="C8140">
        <v>2012</v>
      </c>
      <c r="D8140" s="1">
        <v>41246</v>
      </c>
      <c r="E8140" s="1">
        <v>41250</v>
      </c>
      <c r="F8140" t="s">
        <v>23</v>
      </c>
      <c r="G8140" t="s">
        <v>2427</v>
      </c>
      <c r="H8140" t="s">
        <v>2428</v>
      </c>
      <c r="I8140" t="s">
        <v>26</v>
      </c>
      <c r="J8140" t="s">
        <v>27</v>
      </c>
      <c r="K8140" t="s">
        <v>7300</v>
      </c>
      <c r="L8140" t="s">
        <v>3741</v>
      </c>
      <c r="M8140">
        <v>10011</v>
      </c>
      <c r="N8140" t="s">
        <v>3728</v>
      </c>
      <c r="O8140" t="s">
        <v>10238</v>
      </c>
      <c r="P8140" t="s">
        <v>32</v>
      </c>
      <c r="Q8140" t="s">
        <v>6552</v>
      </c>
      <c r="R8140" t="s">
        <v>10239</v>
      </c>
      <c r="S8140">
        <v>590.35199999999998</v>
      </c>
      <c r="T8140">
        <v>6</v>
      </c>
      <c r="U8140">
        <v>0.2</v>
      </c>
      <c r="V8140">
        <v>206.62319999999997</v>
      </c>
      <c r="W8140" t="s">
        <v>10948</v>
      </c>
      <c r="X8140" t="s">
        <v>10940</v>
      </c>
      <c r="Y8140">
        <v>12</v>
      </c>
      <c r="Z8140" t="s">
        <v>10941</v>
      </c>
      <c r="AA8140">
        <v>0.35</v>
      </c>
    </row>
    <row r="8141" spans="1:27" x14ac:dyDescent="0.35">
      <c r="A8141">
        <v>5736</v>
      </c>
      <c r="B8141" t="s">
        <v>10240</v>
      </c>
      <c r="C8141">
        <v>2011</v>
      </c>
      <c r="D8141" s="1">
        <v>40723</v>
      </c>
      <c r="E8141" s="1">
        <v>40727</v>
      </c>
      <c r="F8141" t="s">
        <v>23</v>
      </c>
      <c r="G8141" t="s">
        <v>3802</v>
      </c>
      <c r="H8141" t="s">
        <v>3803</v>
      </c>
      <c r="I8141" t="s">
        <v>38</v>
      </c>
      <c r="J8141" t="s">
        <v>27</v>
      </c>
      <c r="K8141" t="s">
        <v>7300</v>
      </c>
      <c r="L8141" t="s">
        <v>3741</v>
      </c>
      <c r="M8141">
        <v>10024</v>
      </c>
      <c r="N8141" t="s">
        <v>3728</v>
      </c>
      <c r="O8141" t="s">
        <v>6632</v>
      </c>
      <c r="P8141" t="s">
        <v>32</v>
      </c>
      <c r="Q8141" t="s">
        <v>6552</v>
      </c>
      <c r="R8141" t="s">
        <v>6633</v>
      </c>
      <c r="S8141">
        <v>13.919999999999998</v>
      </c>
      <c r="T8141">
        <v>3</v>
      </c>
      <c r="U8141">
        <v>0.2</v>
      </c>
      <c r="V8141">
        <v>4.8720000000000008</v>
      </c>
      <c r="W8141" t="s">
        <v>10944</v>
      </c>
      <c r="X8141" t="s">
        <v>10942</v>
      </c>
      <c r="Y8141">
        <v>6</v>
      </c>
      <c r="Z8141" t="s">
        <v>10946</v>
      </c>
      <c r="AA8141">
        <v>0.35000000000000009</v>
      </c>
    </row>
    <row r="8142" spans="1:27" x14ac:dyDescent="0.35">
      <c r="A8142">
        <v>6098</v>
      </c>
      <c r="B8142" t="s">
        <v>7794</v>
      </c>
      <c r="C8142">
        <v>2014</v>
      </c>
      <c r="D8142" s="1">
        <v>41903</v>
      </c>
      <c r="E8142" s="1">
        <v>41909</v>
      </c>
      <c r="F8142" t="s">
        <v>23</v>
      </c>
      <c r="G8142" t="s">
        <v>3790</v>
      </c>
      <c r="H8142" t="s">
        <v>3791</v>
      </c>
      <c r="I8142" t="s">
        <v>38</v>
      </c>
      <c r="J8142" t="s">
        <v>27</v>
      </c>
      <c r="K8142" t="s">
        <v>7300</v>
      </c>
      <c r="L8142" t="s">
        <v>3741</v>
      </c>
      <c r="M8142">
        <v>10035</v>
      </c>
      <c r="N8142" t="s">
        <v>3728</v>
      </c>
      <c r="O8142" t="s">
        <v>6832</v>
      </c>
      <c r="P8142" t="s">
        <v>32</v>
      </c>
      <c r="Q8142" t="s">
        <v>6552</v>
      </c>
      <c r="R8142" t="s">
        <v>6833</v>
      </c>
      <c r="S8142">
        <v>11.784000000000001</v>
      </c>
      <c r="T8142">
        <v>3</v>
      </c>
      <c r="U8142">
        <v>0.2</v>
      </c>
      <c r="V8142">
        <v>3.9770999999999996</v>
      </c>
      <c r="W8142" t="s">
        <v>10939</v>
      </c>
      <c r="X8142" t="s">
        <v>10937</v>
      </c>
      <c r="Y8142">
        <v>9</v>
      </c>
      <c r="Z8142" t="s">
        <v>10949</v>
      </c>
      <c r="AA8142">
        <v>0.33749999999999997</v>
      </c>
    </row>
    <row r="8143" spans="1:27" x14ac:dyDescent="0.35">
      <c r="A8143">
        <v>6238</v>
      </c>
      <c r="B8143" t="s">
        <v>10241</v>
      </c>
      <c r="C8143">
        <v>2013</v>
      </c>
      <c r="D8143" s="1">
        <v>41296</v>
      </c>
      <c r="E8143" s="1">
        <v>41303</v>
      </c>
      <c r="F8143" t="s">
        <v>23</v>
      </c>
      <c r="G8143" t="s">
        <v>5055</v>
      </c>
      <c r="H8143" t="s">
        <v>5056</v>
      </c>
      <c r="I8143" t="s">
        <v>38</v>
      </c>
      <c r="J8143" t="s">
        <v>27</v>
      </c>
      <c r="K8143" t="s">
        <v>7300</v>
      </c>
      <c r="L8143" t="s">
        <v>3741</v>
      </c>
      <c r="M8143">
        <v>10009</v>
      </c>
      <c r="N8143" t="s">
        <v>3728</v>
      </c>
      <c r="O8143" t="s">
        <v>10242</v>
      </c>
      <c r="P8143" t="s">
        <v>32</v>
      </c>
      <c r="Q8143" t="s">
        <v>6552</v>
      </c>
      <c r="R8143" t="s">
        <v>10243</v>
      </c>
      <c r="S8143">
        <v>26.336000000000002</v>
      </c>
      <c r="T8143">
        <v>4</v>
      </c>
      <c r="U8143">
        <v>0.2</v>
      </c>
      <c r="V8143">
        <v>9.2176000000000009</v>
      </c>
      <c r="W8143" t="s">
        <v>10936</v>
      </c>
      <c r="X8143" t="s">
        <v>10950</v>
      </c>
      <c r="Y8143">
        <v>1</v>
      </c>
      <c r="Z8143" t="s">
        <v>10951</v>
      </c>
      <c r="AA8143">
        <v>0.35000000000000003</v>
      </c>
    </row>
    <row r="8144" spans="1:27" x14ac:dyDescent="0.35">
      <c r="A8144">
        <v>6336</v>
      </c>
      <c r="B8144" t="s">
        <v>7355</v>
      </c>
      <c r="C8144">
        <v>2011</v>
      </c>
      <c r="D8144" s="1">
        <v>40735</v>
      </c>
      <c r="E8144" s="1">
        <v>40739</v>
      </c>
      <c r="F8144" t="s">
        <v>23</v>
      </c>
      <c r="G8144" t="s">
        <v>4134</v>
      </c>
      <c r="H8144" t="s">
        <v>4135</v>
      </c>
      <c r="I8144" t="s">
        <v>38</v>
      </c>
      <c r="J8144" t="s">
        <v>27</v>
      </c>
      <c r="K8144" t="s">
        <v>7300</v>
      </c>
      <c r="L8144" t="s">
        <v>3741</v>
      </c>
      <c r="M8144">
        <v>10011</v>
      </c>
      <c r="N8144" t="s">
        <v>3728</v>
      </c>
      <c r="O8144" t="s">
        <v>6594</v>
      </c>
      <c r="P8144" t="s">
        <v>32</v>
      </c>
      <c r="Q8144" t="s">
        <v>6552</v>
      </c>
      <c r="R8144" t="s">
        <v>6595</v>
      </c>
      <c r="S8144">
        <v>18.28</v>
      </c>
      <c r="T8144">
        <v>5</v>
      </c>
      <c r="U8144">
        <v>0.2</v>
      </c>
      <c r="V8144">
        <v>6.3979999999999997</v>
      </c>
      <c r="W8144" t="s">
        <v>10944</v>
      </c>
      <c r="X8144" t="s">
        <v>10937</v>
      </c>
      <c r="Y8144">
        <v>7</v>
      </c>
      <c r="Z8144" t="s">
        <v>10938</v>
      </c>
      <c r="AA8144">
        <v>0.35</v>
      </c>
    </row>
    <row r="8145" spans="1:27" x14ac:dyDescent="0.35">
      <c r="A8145">
        <v>6397</v>
      </c>
      <c r="B8145" t="s">
        <v>7357</v>
      </c>
      <c r="C8145">
        <v>2013</v>
      </c>
      <c r="D8145" s="1">
        <v>41623</v>
      </c>
      <c r="E8145" s="1">
        <v>41628</v>
      </c>
      <c r="F8145" t="s">
        <v>23</v>
      </c>
      <c r="G8145" t="s">
        <v>2073</v>
      </c>
      <c r="H8145" t="s">
        <v>2074</v>
      </c>
      <c r="I8145" t="s">
        <v>38</v>
      </c>
      <c r="J8145" t="s">
        <v>27</v>
      </c>
      <c r="K8145" t="s">
        <v>7300</v>
      </c>
      <c r="L8145" t="s">
        <v>3741</v>
      </c>
      <c r="M8145">
        <v>10011</v>
      </c>
      <c r="N8145" t="s">
        <v>3728</v>
      </c>
      <c r="O8145" t="s">
        <v>10244</v>
      </c>
      <c r="P8145" t="s">
        <v>32</v>
      </c>
      <c r="Q8145" t="s">
        <v>6552</v>
      </c>
      <c r="R8145" t="s">
        <v>10245</v>
      </c>
      <c r="S8145">
        <v>23.12</v>
      </c>
      <c r="T8145">
        <v>2</v>
      </c>
      <c r="U8145">
        <v>0.2</v>
      </c>
      <c r="V8145">
        <v>7.8029999999999982</v>
      </c>
      <c r="W8145" t="s">
        <v>10936</v>
      </c>
      <c r="X8145" t="s">
        <v>10940</v>
      </c>
      <c r="Y8145">
        <v>12</v>
      </c>
      <c r="Z8145" t="s">
        <v>10941</v>
      </c>
      <c r="AA8145">
        <v>0.33749999999999991</v>
      </c>
    </row>
    <row r="8146" spans="1:27" x14ac:dyDescent="0.35">
      <c r="A8146">
        <v>6510</v>
      </c>
      <c r="B8146" t="s">
        <v>7669</v>
      </c>
      <c r="C8146">
        <v>2014</v>
      </c>
      <c r="D8146" s="1">
        <v>41994</v>
      </c>
      <c r="E8146" s="1">
        <v>42000</v>
      </c>
      <c r="F8146" t="s">
        <v>23</v>
      </c>
      <c r="G8146" t="s">
        <v>7670</v>
      </c>
      <c r="H8146" t="s">
        <v>7671</v>
      </c>
      <c r="I8146" t="s">
        <v>26</v>
      </c>
      <c r="J8146" t="s">
        <v>27</v>
      </c>
      <c r="K8146" t="s">
        <v>7300</v>
      </c>
      <c r="L8146" t="s">
        <v>3741</v>
      </c>
      <c r="M8146">
        <v>10009</v>
      </c>
      <c r="N8146" t="s">
        <v>3728</v>
      </c>
      <c r="O8146" t="s">
        <v>10193</v>
      </c>
      <c r="P8146" t="s">
        <v>32</v>
      </c>
      <c r="Q8146" t="s">
        <v>6552</v>
      </c>
      <c r="R8146" t="s">
        <v>10194</v>
      </c>
      <c r="S8146">
        <v>50.352000000000004</v>
      </c>
      <c r="T8146">
        <v>3</v>
      </c>
      <c r="U8146">
        <v>0.2</v>
      </c>
      <c r="V8146">
        <v>17.623199999999997</v>
      </c>
      <c r="W8146" t="s">
        <v>10939</v>
      </c>
      <c r="X8146" t="s">
        <v>10940</v>
      </c>
      <c r="Y8146">
        <v>12</v>
      </c>
      <c r="Z8146" t="s">
        <v>10941</v>
      </c>
      <c r="AA8146">
        <v>0.34999999999999992</v>
      </c>
    </row>
    <row r="8147" spans="1:27" x14ac:dyDescent="0.35">
      <c r="A8147">
        <v>6696</v>
      </c>
      <c r="B8147" t="s">
        <v>7533</v>
      </c>
      <c r="C8147">
        <v>2013</v>
      </c>
      <c r="D8147" s="1">
        <v>41611</v>
      </c>
      <c r="E8147" s="1">
        <v>41616</v>
      </c>
      <c r="F8147" t="s">
        <v>23</v>
      </c>
      <c r="G8147" t="s">
        <v>1413</v>
      </c>
      <c r="H8147" t="s">
        <v>1414</v>
      </c>
      <c r="I8147" t="s">
        <v>38</v>
      </c>
      <c r="J8147" t="s">
        <v>27</v>
      </c>
      <c r="K8147" t="s">
        <v>7300</v>
      </c>
      <c r="L8147" t="s">
        <v>3741</v>
      </c>
      <c r="M8147">
        <v>10024</v>
      </c>
      <c r="N8147" t="s">
        <v>3728</v>
      </c>
      <c r="O8147" t="s">
        <v>6645</v>
      </c>
      <c r="P8147" t="s">
        <v>32</v>
      </c>
      <c r="Q8147" t="s">
        <v>6552</v>
      </c>
      <c r="R8147" t="s">
        <v>6646</v>
      </c>
      <c r="S8147">
        <v>415.17600000000004</v>
      </c>
      <c r="T8147">
        <v>3</v>
      </c>
      <c r="U8147">
        <v>0.2</v>
      </c>
      <c r="V8147">
        <v>134.93219999999999</v>
      </c>
      <c r="W8147" t="s">
        <v>10936</v>
      </c>
      <c r="X8147" t="s">
        <v>10940</v>
      </c>
      <c r="Y8147">
        <v>12</v>
      </c>
      <c r="Z8147" t="s">
        <v>10941</v>
      </c>
      <c r="AA8147">
        <v>0.32499999999999996</v>
      </c>
    </row>
    <row r="8148" spans="1:27" x14ac:dyDescent="0.35">
      <c r="A8148">
        <v>6697</v>
      </c>
      <c r="B8148" t="s">
        <v>7533</v>
      </c>
      <c r="C8148">
        <v>2013</v>
      </c>
      <c r="D8148" s="1">
        <v>41611</v>
      </c>
      <c r="E8148" s="1">
        <v>41616</v>
      </c>
      <c r="F8148" t="s">
        <v>23</v>
      </c>
      <c r="G8148" t="s">
        <v>1413</v>
      </c>
      <c r="H8148" t="s">
        <v>1414</v>
      </c>
      <c r="I8148" t="s">
        <v>38</v>
      </c>
      <c r="J8148" t="s">
        <v>27</v>
      </c>
      <c r="K8148" t="s">
        <v>7300</v>
      </c>
      <c r="L8148" t="s">
        <v>3741</v>
      </c>
      <c r="M8148">
        <v>10024</v>
      </c>
      <c r="N8148" t="s">
        <v>3728</v>
      </c>
      <c r="O8148" t="s">
        <v>6635</v>
      </c>
      <c r="P8148" t="s">
        <v>32</v>
      </c>
      <c r="Q8148" t="s">
        <v>6552</v>
      </c>
      <c r="R8148" t="s">
        <v>6636</v>
      </c>
      <c r="S8148">
        <v>35.231999999999999</v>
      </c>
      <c r="T8148">
        <v>3</v>
      </c>
      <c r="U8148">
        <v>0.2</v>
      </c>
      <c r="V8148">
        <v>11.450399999999998</v>
      </c>
      <c r="W8148" t="s">
        <v>10936</v>
      </c>
      <c r="X8148" t="s">
        <v>10940</v>
      </c>
      <c r="Y8148">
        <v>12</v>
      </c>
      <c r="Z8148" t="s">
        <v>10941</v>
      </c>
      <c r="AA8148">
        <v>0.32499999999999996</v>
      </c>
    </row>
    <row r="8149" spans="1:27" x14ac:dyDescent="0.35">
      <c r="A8149">
        <v>6748</v>
      </c>
      <c r="B8149" t="s">
        <v>7802</v>
      </c>
      <c r="C8149">
        <v>2014</v>
      </c>
      <c r="D8149" s="1">
        <v>41985</v>
      </c>
      <c r="E8149" s="1">
        <v>41989</v>
      </c>
      <c r="F8149" t="s">
        <v>23</v>
      </c>
      <c r="G8149" t="s">
        <v>4947</v>
      </c>
      <c r="H8149" t="s">
        <v>4948</v>
      </c>
      <c r="I8149" t="s">
        <v>38</v>
      </c>
      <c r="J8149" t="s">
        <v>27</v>
      </c>
      <c r="K8149" t="s">
        <v>7300</v>
      </c>
      <c r="L8149" t="s">
        <v>3741</v>
      </c>
      <c r="M8149">
        <v>10035</v>
      </c>
      <c r="N8149" t="s">
        <v>3728</v>
      </c>
      <c r="O8149" t="s">
        <v>10246</v>
      </c>
      <c r="P8149" t="s">
        <v>32</v>
      </c>
      <c r="Q8149" t="s">
        <v>6552</v>
      </c>
      <c r="R8149" t="s">
        <v>10247</v>
      </c>
      <c r="S8149">
        <v>14.952000000000002</v>
      </c>
      <c r="T8149">
        <v>1</v>
      </c>
      <c r="U8149">
        <v>0.2</v>
      </c>
      <c r="V8149">
        <v>5.0462999999999996</v>
      </c>
      <c r="W8149" t="s">
        <v>10939</v>
      </c>
      <c r="X8149" t="s">
        <v>10940</v>
      </c>
      <c r="Y8149">
        <v>12</v>
      </c>
      <c r="Z8149" t="s">
        <v>10941</v>
      </c>
      <c r="AA8149">
        <v>0.33749999999999991</v>
      </c>
    </row>
    <row r="8150" spans="1:27" x14ac:dyDescent="0.35">
      <c r="A8150">
        <v>6940</v>
      </c>
      <c r="B8150" t="s">
        <v>7672</v>
      </c>
      <c r="C8150">
        <v>2014</v>
      </c>
      <c r="D8150" s="1">
        <v>41817</v>
      </c>
      <c r="E8150" s="1">
        <v>41821</v>
      </c>
      <c r="F8150" t="s">
        <v>23</v>
      </c>
      <c r="G8150" t="s">
        <v>2157</v>
      </c>
      <c r="H8150" t="s">
        <v>2158</v>
      </c>
      <c r="I8150" t="s">
        <v>26</v>
      </c>
      <c r="J8150" t="s">
        <v>27</v>
      </c>
      <c r="K8150" t="s">
        <v>7300</v>
      </c>
      <c r="L8150" t="s">
        <v>3741</v>
      </c>
      <c r="M8150">
        <v>10009</v>
      </c>
      <c r="N8150" t="s">
        <v>3728</v>
      </c>
      <c r="O8150" t="s">
        <v>6673</v>
      </c>
      <c r="P8150" t="s">
        <v>32</v>
      </c>
      <c r="Q8150" t="s">
        <v>6552</v>
      </c>
      <c r="R8150" t="s">
        <v>6674</v>
      </c>
      <c r="S8150">
        <v>102.36799999999999</v>
      </c>
      <c r="T8150">
        <v>2</v>
      </c>
      <c r="U8150">
        <v>0.2</v>
      </c>
      <c r="V8150">
        <v>37.108400000000003</v>
      </c>
      <c r="W8150" t="s">
        <v>10939</v>
      </c>
      <c r="X8150" t="s">
        <v>10942</v>
      </c>
      <c r="Y8150">
        <v>6</v>
      </c>
      <c r="Z8150" t="s">
        <v>10946</v>
      </c>
      <c r="AA8150">
        <v>0.36250000000000004</v>
      </c>
    </row>
    <row r="8151" spans="1:27" x14ac:dyDescent="0.35">
      <c r="A8151">
        <v>7011</v>
      </c>
      <c r="B8151" t="s">
        <v>7807</v>
      </c>
      <c r="C8151">
        <v>2011</v>
      </c>
      <c r="D8151" s="1">
        <v>40686</v>
      </c>
      <c r="E8151" s="1">
        <v>40690</v>
      </c>
      <c r="F8151" t="s">
        <v>23</v>
      </c>
      <c r="G8151" t="s">
        <v>1853</v>
      </c>
      <c r="H8151" t="s">
        <v>1854</v>
      </c>
      <c r="I8151" t="s">
        <v>38</v>
      </c>
      <c r="J8151" t="s">
        <v>27</v>
      </c>
      <c r="K8151" t="s">
        <v>7300</v>
      </c>
      <c r="L8151" t="s">
        <v>3741</v>
      </c>
      <c r="M8151">
        <v>10035</v>
      </c>
      <c r="N8151" t="s">
        <v>3728</v>
      </c>
      <c r="O8151" t="s">
        <v>6719</v>
      </c>
      <c r="P8151" t="s">
        <v>32</v>
      </c>
      <c r="Q8151" t="s">
        <v>6552</v>
      </c>
      <c r="R8151" t="s">
        <v>6720</v>
      </c>
      <c r="S8151">
        <v>17.96</v>
      </c>
      <c r="T8151">
        <v>5</v>
      </c>
      <c r="U8151">
        <v>0.2</v>
      </c>
      <c r="V8151">
        <v>5.8369999999999997</v>
      </c>
      <c r="W8151" t="s">
        <v>10944</v>
      </c>
      <c r="X8151" t="s">
        <v>10942</v>
      </c>
      <c r="Y8151">
        <v>5</v>
      </c>
      <c r="Z8151" t="s">
        <v>10952</v>
      </c>
      <c r="AA8151">
        <v>0.32499999999999996</v>
      </c>
    </row>
    <row r="8152" spans="1:27" x14ac:dyDescent="0.35">
      <c r="A8152">
        <v>7027</v>
      </c>
      <c r="B8152" t="s">
        <v>7454</v>
      </c>
      <c r="C8152">
        <v>2014</v>
      </c>
      <c r="D8152" s="1">
        <v>41677</v>
      </c>
      <c r="E8152" s="1">
        <v>41683</v>
      </c>
      <c r="F8152" t="s">
        <v>23</v>
      </c>
      <c r="G8152" t="s">
        <v>5635</v>
      </c>
      <c r="H8152" t="s">
        <v>5636</v>
      </c>
      <c r="I8152" t="s">
        <v>26</v>
      </c>
      <c r="J8152" t="s">
        <v>27</v>
      </c>
      <c r="K8152" t="s">
        <v>7300</v>
      </c>
      <c r="L8152" t="s">
        <v>3741</v>
      </c>
      <c r="M8152">
        <v>10024</v>
      </c>
      <c r="N8152" t="s">
        <v>3728</v>
      </c>
      <c r="O8152" t="s">
        <v>10244</v>
      </c>
      <c r="P8152" t="s">
        <v>32</v>
      </c>
      <c r="Q8152" t="s">
        <v>6552</v>
      </c>
      <c r="R8152" t="s">
        <v>10245</v>
      </c>
      <c r="S8152">
        <v>46.24</v>
      </c>
      <c r="T8152">
        <v>4</v>
      </c>
      <c r="U8152">
        <v>0.2</v>
      </c>
      <c r="V8152">
        <v>15.605999999999996</v>
      </c>
      <c r="W8152" t="s">
        <v>10939</v>
      </c>
      <c r="X8152" t="s">
        <v>10950</v>
      </c>
      <c r="Y8152">
        <v>2</v>
      </c>
      <c r="Z8152" t="s">
        <v>10955</v>
      </c>
      <c r="AA8152">
        <v>0.33749999999999991</v>
      </c>
    </row>
    <row r="8153" spans="1:27" x14ac:dyDescent="0.35">
      <c r="A8153">
        <v>7034</v>
      </c>
      <c r="B8153" t="s">
        <v>7364</v>
      </c>
      <c r="C8153">
        <v>2013</v>
      </c>
      <c r="D8153" s="1">
        <v>41590</v>
      </c>
      <c r="E8153" s="1">
        <v>41595</v>
      </c>
      <c r="F8153" t="s">
        <v>23</v>
      </c>
      <c r="G8153" t="s">
        <v>1960</v>
      </c>
      <c r="H8153" t="s">
        <v>1961</v>
      </c>
      <c r="I8153" t="s">
        <v>26</v>
      </c>
      <c r="J8153" t="s">
        <v>27</v>
      </c>
      <c r="K8153" t="s">
        <v>7300</v>
      </c>
      <c r="L8153" t="s">
        <v>3741</v>
      </c>
      <c r="M8153">
        <v>10011</v>
      </c>
      <c r="N8153" t="s">
        <v>3728</v>
      </c>
      <c r="O8153" t="s">
        <v>6846</v>
      </c>
      <c r="P8153" t="s">
        <v>32</v>
      </c>
      <c r="Q8153" t="s">
        <v>6552</v>
      </c>
      <c r="R8153" t="s">
        <v>6847</v>
      </c>
      <c r="S8153">
        <v>55.00800000000001</v>
      </c>
      <c r="T8153">
        <v>3</v>
      </c>
      <c r="U8153">
        <v>0.2</v>
      </c>
      <c r="V8153">
        <v>17.189999999999998</v>
      </c>
      <c r="W8153" t="s">
        <v>10936</v>
      </c>
      <c r="X8153" t="s">
        <v>10940</v>
      </c>
      <c r="Y8153">
        <v>11</v>
      </c>
      <c r="Z8153" t="s">
        <v>10947</v>
      </c>
      <c r="AA8153">
        <v>0.31249999999999989</v>
      </c>
    </row>
    <row r="8154" spans="1:27" x14ac:dyDescent="0.35">
      <c r="A8154">
        <v>7035</v>
      </c>
      <c r="B8154" t="s">
        <v>7364</v>
      </c>
      <c r="C8154">
        <v>2013</v>
      </c>
      <c r="D8154" s="1">
        <v>41590</v>
      </c>
      <c r="E8154" s="1">
        <v>41595</v>
      </c>
      <c r="F8154" t="s">
        <v>23</v>
      </c>
      <c r="G8154" t="s">
        <v>1960</v>
      </c>
      <c r="H8154" t="s">
        <v>1961</v>
      </c>
      <c r="I8154" t="s">
        <v>26</v>
      </c>
      <c r="J8154" t="s">
        <v>27</v>
      </c>
      <c r="K8154" t="s">
        <v>7300</v>
      </c>
      <c r="L8154" t="s">
        <v>3741</v>
      </c>
      <c r="M8154">
        <v>10011</v>
      </c>
      <c r="N8154" t="s">
        <v>3728</v>
      </c>
      <c r="O8154" t="s">
        <v>6635</v>
      </c>
      <c r="P8154" t="s">
        <v>32</v>
      </c>
      <c r="Q8154" t="s">
        <v>6552</v>
      </c>
      <c r="R8154" t="s">
        <v>6636</v>
      </c>
      <c r="S8154">
        <v>35.231999999999999</v>
      </c>
      <c r="T8154">
        <v>3</v>
      </c>
      <c r="U8154">
        <v>0.2</v>
      </c>
      <c r="V8154">
        <v>11.450399999999998</v>
      </c>
      <c r="W8154" t="s">
        <v>10936</v>
      </c>
      <c r="X8154" t="s">
        <v>10940</v>
      </c>
      <c r="Y8154">
        <v>11</v>
      </c>
      <c r="Z8154" t="s">
        <v>10947</v>
      </c>
      <c r="AA8154">
        <v>0.32499999999999996</v>
      </c>
    </row>
    <row r="8155" spans="1:27" x14ac:dyDescent="0.35">
      <c r="A8155">
        <v>7041</v>
      </c>
      <c r="B8155" t="s">
        <v>7610</v>
      </c>
      <c r="C8155">
        <v>2014</v>
      </c>
      <c r="D8155" s="1">
        <v>41991</v>
      </c>
      <c r="E8155" s="1">
        <v>41997</v>
      </c>
      <c r="F8155" t="s">
        <v>23</v>
      </c>
      <c r="G8155" t="s">
        <v>264</v>
      </c>
      <c r="H8155" t="s">
        <v>265</v>
      </c>
      <c r="I8155" t="s">
        <v>38</v>
      </c>
      <c r="J8155" t="s">
        <v>27</v>
      </c>
      <c r="K8155" t="s">
        <v>7300</v>
      </c>
      <c r="L8155" t="s">
        <v>3741</v>
      </c>
      <c r="M8155">
        <v>10009</v>
      </c>
      <c r="N8155" t="s">
        <v>3728</v>
      </c>
      <c r="O8155" t="s">
        <v>10118</v>
      </c>
      <c r="P8155" t="s">
        <v>32</v>
      </c>
      <c r="Q8155" t="s">
        <v>6552</v>
      </c>
      <c r="R8155" t="s">
        <v>10119</v>
      </c>
      <c r="S8155">
        <v>24.816000000000003</v>
      </c>
      <c r="T8155">
        <v>3</v>
      </c>
      <c r="U8155">
        <v>0.2</v>
      </c>
      <c r="V8155">
        <v>8.3753999999999991</v>
      </c>
      <c r="W8155" t="s">
        <v>10939</v>
      </c>
      <c r="X8155" t="s">
        <v>10940</v>
      </c>
      <c r="Y8155">
        <v>12</v>
      </c>
      <c r="Z8155" t="s">
        <v>10941</v>
      </c>
      <c r="AA8155">
        <v>0.33749999999999991</v>
      </c>
    </row>
    <row r="8156" spans="1:27" x14ac:dyDescent="0.35">
      <c r="A8156">
        <v>7114</v>
      </c>
      <c r="B8156" t="s">
        <v>7808</v>
      </c>
      <c r="C8156">
        <v>2013</v>
      </c>
      <c r="D8156" s="1">
        <v>41384</v>
      </c>
      <c r="E8156" s="1">
        <v>41391</v>
      </c>
      <c r="F8156" t="s">
        <v>23</v>
      </c>
      <c r="G8156" t="s">
        <v>965</v>
      </c>
      <c r="H8156" t="s">
        <v>966</v>
      </c>
      <c r="I8156" t="s">
        <v>38</v>
      </c>
      <c r="J8156" t="s">
        <v>27</v>
      </c>
      <c r="K8156" t="s">
        <v>7300</v>
      </c>
      <c r="L8156" t="s">
        <v>3741</v>
      </c>
      <c r="M8156">
        <v>10035</v>
      </c>
      <c r="N8156" t="s">
        <v>3728</v>
      </c>
      <c r="O8156" t="s">
        <v>6632</v>
      </c>
      <c r="P8156" t="s">
        <v>32</v>
      </c>
      <c r="Q8156" t="s">
        <v>6552</v>
      </c>
      <c r="R8156" t="s">
        <v>6633</v>
      </c>
      <c r="S8156">
        <v>9.2799999999999994</v>
      </c>
      <c r="T8156">
        <v>2</v>
      </c>
      <c r="U8156">
        <v>0.2</v>
      </c>
      <c r="V8156">
        <v>3.2479999999999998</v>
      </c>
      <c r="W8156" t="s">
        <v>10936</v>
      </c>
      <c r="X8156" t="s">
        <v>10942</v>
      </c>
      <c r="Y8156">
        <v>4</v>
      </c>
      <c r="Z8156" t="s">
        <v>10943</v>
      </c>
      <c r="AA8156">
        <v>0.35</v>
      </c>
    </row>
    <row r="8157" spans="1:27" x14ac:dyDescent="0.35">
      <c r="A8157">
        <v>7236</v>
      </c>
      <c r="B8157" t="s">
        <v>7368</v>
      </c>
      <c r="C8157">
        <v>2013</v>
      </c>
      <c r="D8157" s="1">
        <v>41342</v>
      </c>
      <c r="E8157" s="1">
        <v>41346</v>
      </c>
      <c r="F8157" t="s">
        <v>23</v>
      </c>
      <c r="G8157" t="s">
        <v>4364</v>
      </c>
      <c r="H8157" t="s">
        <v>4365</v>
      </c>
      <c r="I8157" t="s">
        <v>38</v>
      </c>
      <c r="J8157" t="s">
        <v>27</v>
      </c>
      <c r="K8157" t="s">
        <v>7300</v>
      </c>
      <c r="L8157" t="s">
        <v>3741</v>
      </c>
      <c r="M8157">
        <v>10011</v>
      </c>
      <c r="N8157" t="s">
        <v>3728</v>
      </c>
      <c r="O8157" t="s">
        <v>6727</v>
      </c>
      <c r="P8157" t="s">
        <v>32</v>
      </c>
      <c r="Q8157" t="s">
        <v>6552</v>
      </c>
      <c r="R8157" t="s">
        <v>6728</v>
      </c>
      <c r="S8157">
        <v>69.456000000000003</v>
      </c>
      <c r="T8157">
        <v>2</v>
      </c>
      <c r="U8157">
        <v>0.2</v>
      </c>
      <c r="V8157">
        <v>22.573199999999996</v>
      </c>
      <c r="W8157" t="s">
        <v>10936</v>
      </c>
      <c r="X8157" t="s">
        <v>10950</v>
      </c>
      <c r="Y8157">
        <v>3</v>
      </c>
      <c r="Z8157" t="s">
        <v>10953</v>
      </c>
      <c r="AA8157">
        <v>0.32499999999999996</v>
      </c>
    </row>
    <row r="8158" spans="1:27" x14ac:dyDescent="0.35">
      <c r="A8158">
        <v>7483</v>
      </c>
      <c r="B8158" t="s">
        <v>10248</v>
      </c>
      <c r="C8158">
        <v>2011</v>
      </c>
      <c r="D8158" s="1">
        <v>40809</v>
      </c>
      <c r="E8158" s="1">
        <v>40816</v>
      </c>
      <c r="F8158" t="s">
        <v>23</v>
      </c>
      <c r="G8158" t="s">
        <v>1304</v>
      </c>
      <c r="H8158" t="s">
        <v>1305</v>
      </c>
      <c r="I8158" t="s">
        <v>127</v>
      </c>
      <c r="J8158" t="s">
        <v>27</v>
      </c>
      <c r="K8158" t="s">
        <v>7300</v>
      </c>
      <c r="L8158" t="s">
        <v>3741</v>
      </c>
      <c r="M8158">
        <v>10011</v>
      </c>
      <c r="N8158" t="s">
        <v>3728</v>
      </c>
      <c r="O8158" t="s">
        <v>6717</v>
      </c>
      <c r="P8158" t="s">
        <v>32</v>
      </c>
      <c r="Q8158" t="s">
        <v>6552</v>
      </c>
      <c r="R8158" t="s">
        <v>6718</v>
      </c>
      <c r="S8158">
        <v>18.463999999999999</v>
      </c>
      <c r="T8158">
        <v>4</v>
      </c>
      <c r="U8158">
        <v>0.2</v>
      </c>
      <c r="V8158">
        <v>6.9239999999999995</v>
      </c>
      <c r="W8158" t="s">
        <v>10944</v>
      </c>
      <c r="X8158" t="s">
        <v>10937</v>
      </c>
      <c r="Y8158">
        <v>9</v>
      </c>
      <c r="Z8158" t="s">
        <v>10949</v>
      </c>
      <c r="AA8158">
        <v>0.375</v>
      </c>
    </row>
    <row r="8159" spans="1:27" x14ac:dyDescent="0.35">
      <c r="A8159">
        <v>7553</v>
      </c>
      <c r="B8159" t="s">
        <v>7457</v>
      </c>
      <c r="C8159">
        <v>2011</v>
      </c>
      <c r="D8159" s="1">
        <v>40867</v>
      </c>
      <c r="E8159" s="1">
        <v>40872</v>
      </c>
      <c r="F8159" t="s">
        <v>23</v>
      </c>
      <c r="G8159" t="s">
        <v>4285</v>
      </c>
      <c r="H8159" t="s">
        <v>4286</v>
      </c>
      <c r="I8159" t="s">
        <v>26</v>
      </c>
      <c r="J8159" t="s">
        <v>27</v>
      </c>
      <c r="K8159" t="s">
        <v>7300</v>
      </c>
      <c r="L8159" t="s">
        <v>3741</v>
      </c>
      <c r="M8159">
        <v>10024</v>
      </c>
      <c r="N8159" t="s">
        <v>3728</v>
      </c>
      <c r="O8159" t="s">
        <v>6592</v>
      </c>
      <c r="P8159" t="s">
        <v>32</v>
      </c>
      <c r="Q8159" t="s">
        <v>6552</v>
      </c>
      <c r="R8159" t="s">
        <v>6593</v>
      </c>
      <c r="S8159">
        <v>12.96</v>
      </c>
      <c r="T8159">
        <v>3</v>
      </c>
      <c r="U8159">
        <v>0.2</v>
      </c>
      <c r="V8159">
        <v>4.5359999999999996</v>
      </c>
      <c r="W8159" t="s">
        <v>10944</v>
      </c>
      <c r="X8159" t="s">
        <v>10940</v>
      </c>
      <c r="Y8159">
        <v>11</v>
      </c>
      <c r="Z8159" t="s">
        <v>10947</v>
      </c>
      <c r="AA8159">
        <v>0.34999999999999992</v>
      </c>
    </row>
    <row r="8160" spans="1:27" x14ac:dyDescent="0.35">
      <c r="A8160">
        <v>7722</v>
      </c>
      <c r="B8160" t="s">
        <v>7677</v>
      </c>
      <c r="C8160">
        <v>2012</v>
      </c>
      <c r="D8160" s="1">
        <v>40913</v>
      </c>
      <c r="E8160" s="1">
        <v>40918</v>
      </c>
      <c r="F8160" t="s">
        <v>23</v>
      </c>
      <c r="G8160" t="s">
        <v>5858</v>
      </c>
      <c r="H8160" t="s">
        <v>5859</v>
      </c>
      <c r="I8160" t="s">
        <v>26</v>
      </c>
      <c r="J8160" t="s">
        <v>27</v>
      </c>
      <c r="K8160" t="s">
        <v>7300</v>
      </c>
      <c r="L8160" t="s">
        <v>3741</v>
      </c>
      <c r="M8160">
        <v>10009</v>
      </c>
      <c r="N8160" t="s">
        <v>3728</v>
      </c>
      <c r="O8160" t="s">
        <v>10242</v>
      </c>
      <c r="P8160" t="s">
        <v>32</v>
      </c>
      <c r="Q8160" t="s">
        <v>6552</v>
      </c>
      <c r="R8160" t="s">
        <v>10243</v>
      </c>
      <c r="S8160">
        <v>13.168000000000001</v>
      </c>
      <c r="T8160">
        <v>2</v>
      </c>
      <c r="U8160">
        <v>0.2</v>
      </c>
      <c r="V8160">
        <v>4.6088000000000005</v>
      </c>
      <c r="W8160" t="s">
        <v>10948</v>
      </c>
      <c r="X8160" t="s">
        <v>10950</v>
      </c>
      <c r="Y8160">
        <v>1</v>
      </c>
      <c r="Z8160" t="s">
        <v>10951</v>
      </c>
      <c r="AA8160">
        <v>0.35000000000000003</v>
      </c>
    </row>
    <row r="8161" spans="1:27" x14ac:dyDescent="0.35">
      <c r="A8161">
        <v>7737</v>
      </c>
      <c r="B8161" t="s">
        <v>10249</v>
      </c>
      <c r="C8161">
        <v>2011</v>
      </c>
      <c r="D8161" s="1">
        <v>40693</v>
      </c>
      <c r="E8161" s="1">
        <v>40700</v>
      </c>
      <c r="F8161" t="s">
        <v>23</v>
      </c>
      <c r="G8161" t="s">
        <v>317</v>
      </c>
      <c r="H8161" t="s">
        <v>318</v>
      </c>
      <c r="I8161" t="s">
        <v>38</v>
      </c>
      <c r="J8161" t="s">
        <v>27</v>
      </c>
      <c r="K8161" t="s">
        <v>7300</v>
      </c>
      <c r="L8161" t="s">
        <v>3741</v>
      </c>
      <c r="M8161">
        <v>10024</v>
      </c>
      <c r="N8161" t="s">
        <v>3728</v>
      </c>
      <c r="O8161" t="s">
        <v>6903</v>
      </c>
      <c r="P8161" t="s">
        <v>32</v>
      </c>
      <c r="Q8161" t="s">
        <v>6552</v>
      </c>
      <c r="R8161" t="s">
        <v>6904</v>
      </c>
      <c r="S8161">
        <v>70.367999999999995</v>
      </c>
      <c r="T8161">
        <v>4</v>
      </c>
      <c r="U8161">
        <v>0.2</v>
      </c>
      <c r="V8161">
        <v>26.387999999999998</v>
      </c>
      <c r="W8161" t="s">
        <v>10944</v>
      </c>
      <c r="X8161" t="s">
        <v>10942</v>
      </c>
      <c r="Y8161">
        <v>5</v>
      </c>
      <c r="Z8161" t="s">
        <v>10952</v>
      </c>
      <c r="AA8161">
        <v>0.375</v>
      </c>
    </row>
    <row r="8162" spans="1:27" x14ac:dyDescent="0.35">
      <c r="A8162">
        <v>7894</v>
      </c>
      <c r="B8162" t="s">
        <v>10250</v>
      </c>
      <c r="C8162">
        <v>2014</v>
      </c>
      <c r="D8162" s="1">
        <v>41844</v>
      </c>
      <c r="E8162" s="1">
        <v>41851</v>
      </c>
      <c r="F8162" t="s">
        <v>23</v>
      </c>
      <c r="G8162" t="s">
        <v>1889</v>
      </c>
      <c r="H8162" t="s">
        <v>1890</v>
      </c>
      <c r="I8162" t="s">
        <v>127</v>
      </c>
      <c r="J8162" t="s">
        <v>27</v>
      </c>
      <c r="K8162" t="s">
        <v>7300</v>
      </c>
      <c r="L8162" t="s">
        <v>3741</v>
      </c>
      <c r="M8162">
        <v>10011</v>
      </c>
      <c r="N8162" t="s">
        <v>3728</v>
      </c>
      <c r="O8162" t="s">
        <v>6560</v>
      </c>
      <c r="P8162" t="s">
        <v>32</v>
      </c>
      <c r="Q8162" t="s">
        <v>6552</v>
      </c>
      <c r="R8162" t="s">
        <v>6561</v>
      </c>
      <c r="S8162">
        <v>13.919999999999998</v>
      </c>
      <c r="T8162">
        <v>3</v>
      </c>
      <c r="U8162">
        <v>0.2</v>
      </c>
      <c r="V8162">
        <v>4.3500000000000005</v>
      </c>
      <c r="W8162" t="s">
        <v>10939</v>
      </c>
      <c r="X8162" t="s">
        <v>10937</v>
      </c>
      <c r="Y8162">
        <v>7</v>
      </c>
      <c r="Z8162" t="s">
        <v>10938</v>
      </c>
      <c r="AA8162">
        <v>0.31250000000000006</v>
      </c>
    </row>
    <row r="8163" spans="1:27" x14ac:dyDescent="0.35">
      <c r="A8163">
        <v>7952</v>
      </c>
      <c r="B8163" t="s">
        <v>7812</v>
      </c>
      <c r="C8163">
        <v>2012</v>
      </c>
      <c r="D8163" s="1">
        <v>41232</v>
      </c>
      <c r="E8163" s="1">
        <v>41237</v>
      </c>
      <c r="F8163" t="s">
        <v>23</v>
      </c>
      <c r="G8163" t="s">
        <v>82</v>
      </c>
      <c r="H8163" t="s">
        <v>83</v>
      </c>
      <c r="I8163" t="s">
        <v>38</v>
      </c>
      <c r="J8163" t="s">
        <v>27</v>
      </c>
      <c r="K8163" t="s">
        <v>7300</v>
      </c>
      <c r="L8163" t="s">
        <v>3741</v>
      </c>
      <c r="M8163">
        <v>10035</v>
      </c>
      <c r="N8163" t="s">
        <v>3728</v>
      </c>
      <c r="O8163" t="s">
        <v>10251</v>
      </c>
      <c r="P8163" t="s">
        <v>32</v>
      </c>
      <c r="Q8163" t="s">
        <v>6552</v>
      </c>
      <c r="R8163" t="s">
        <v>10252</v>
      </c>
      <c r="S8163">
        <v>5.9840000000000009</v>
      </c>
      <c r="T8163">
        <v>2</v>
      </c>
      <c r="U8163">
        <v>0.2</v>
      </c>
      <c r="V8163">
        <v>2.2439999999999998</v>
      </c>
      <c r="W8163" t="s">
        <v>10948</v>
      </c>
      <c r="X8163" t="s">
        <v>10940</v>
      </c>
      <c r="Y8163">
        <v>11</v>
      </c>
      <c r="Z8163" t="s">
        <v>10947</v>
      </c>
      <c r="AA8163">
        <v>0.37499999999999989</v>
      </c>
    </row>
    <row r="8164" spans="1:27" x14ac:dyDescent="0.35">
      <c r="A8164">
        <v>8080</v>
      </c>
      <c r="B8164" t="s">
        <v>10253</v>
      </c>
      <c r="C8164">
        <v>2013</v>
      </c>
      <c r="D8164" s="1">
        <v>41601</v>
      </c>
      <c r="E8164" s="1">
        <v>41606</v>
      </c>
      <c r="F8164" t="s">
        <v>23</v>
      </c>
      <c r="G8164" t="s">
        <v>761</v>
      </c>
      <c r="H8164" t="s">
        <v>762</v>
      </c>
      <c r="I8164" t="s">
        <v>127</v>
      </c>
      <c r="J8164" t="s">
        <v>27</v>
      </c>
      <c r="K8164" t="s">
        <v>7300</v>
      </c>
      <c r="L8164" t="s">
        <v>3741</v>
      </c>
      <c r="M8164">
        <v>10009</v>
      </c>
      <c r="N8164" t="s">
        <v>3728</v>
      </c>
      <c r="O8164" t="s">
        <v>10193</v>
      </c>
      <c r="P8164" t="s">
        <v>32</v>
      </c>
      <c r="Q8164" t="s">
        <v>6552</v>
      </c>
      <c r="R8164" t="s">
        <v>10194</v>
      </c>
      <c r="S8164">
        <v>134.27200000000002</v>
      </c>
      <c r="T8164">
        <v>8</v>
      </c>
      <c r="U8164">
        <v>0.2</v>
      </c>
      <c r="V8164">
        <v>46.99519999999999</v>
      </c>
      <c r="W8164" t="s">
        <v>10936</v>
      </c>
      <c r="X8164" t="s">
        <v>10940</v>
      </c>
      <c r="Y8164">
        <v>11</v>
      </c>
      <c r="Z8164" t="s">
        <v>10947</v>
      </c>
      <c r="AA8164">
        <v>0.34999999999999987</v>
      </c>
    </row>
    <row r="8165" spans="1:27" x14ac:dyDescent="0.35">
      <c r="A8165">
        <v>8242</v>
      </c>
      <c r="B8165" t="s">
        <v>7613</v>
      </c>
      <c r="C8165">
        <v>2011</v>
      </c>
      <c r="D8165" s="1">
        <v>40787</v>
      </c>
      <c r="E8165" s="1">
        <v>40791</v>
      </c>
      <c r="F8165" t="s">
        <v>23</v>
      </c>
      <c r="G8165" t="s">
        <v>3871</v>
      </c>
      <c r="H8165" t="s">
        <v>3872</v>
      </c>
      <c r="I8165" t="s">
        <v>38</v>
      </c>
      <c r="J8165" t="s">
        <v>27</v>
      </c>
      <c r="K8165" t="s">
        <v>7300</v>
      </c>
      <c r="L8165" t="s">
        <v>3741</v>
      </c>
      <c r="M8165">
        <v>10009</v>
      </c>
      <c r="N8165" t="s">
        <v>3728</v>
      </c>
      <c r="O8165" t="s">
        <v>10254</v>
      </c>
      <c r="P8165" t="s">
        <v>32</v>
      </c>
      <c r="Q8165" t="s">
        <v>6552</v>
      </c>
      <c r="R8165" t="s">
        <v>10255</v>
      </c>
      <c r="S8165">
        <v>23.744</v>
      </c>
      <c r="T8165">
        <v>2</v>
      </c>
      <c r="U8165">
        <v>0.2</v>
      </c>
      <c r="V8165">
        <v>8.3103999999999996</v>
      </c>
      <c r="W8165" t="s">
        <v>10944</v>
      </c>
      <c r="X8165" t="s">
        <v>10937</v>
      </c>
      <c r="Y8165">
        <v>9</v>
      </c>
      <c r="Z8165" t="s">
        <v>10949</v>
      </c>
      <c r="AA8165">
        <v>0.35</v>
      </c>
    </row>
    <row r="8166" spans="1:27" x14ac:dyDescent="0.35">
      <c r="A8166">
        <v>8266</v>
      </c>
      <c r="B8166" t="s">
        <v>7816</v>
      </c>
      <c r="C8166">
        <v>2011</v>
      </c>
      <c r="D8166" s="1">
        <v>40907</v>
      </c>
      <c r="E8166" s="1">
        <v>40912</v>
      </c>
      <c r="F8166" t="s">
        <v>23</v>
      </c>
      <c r="G8166" t="s">
        <v>2569</v>
      </c>
      <c r="H8166" t="s">
        <v>2570</v>
      </c>
      <c r="I8166" t="s">
        <v>38</v>
      </c>
      <c r="J8166" t="s">
        <v>27</v>
      </c>
      <c r="K8166" t="s">
        <v>7300</v>
      </c>
      <c r="L8166" t="s">
        <v>3741</v>
      </c>
      <c r="M8166">
        <v>10035</v>
      </c>
      <c r="N8166" t="s">
        <v>3728</v>
      </c>
      <c r="O8166" t="s">
        <v>10208</v>
      </c>
      <c r="P8166" t="s">
        <v>32</v>
      </c>
      <c r="Q8166" t="s">
        <v>6552</v>
      </c>
      <c r="R8166" t="s">
        <v>10209</v>
      </c>
      <c r="S8166">
        <v>35.448</v>
      </c>
      <c r="T8166">
        <v>7</v>
      </c>
      <c r="U8166">
        <v>0.2</v>
      </c>
      <c r="V8166">
        <v>12.8499</v>
      </c>
      <c r="W8166" t="s">
        <v>10944</v>
      </c>
      <c r="X8166" t="s">
        <v>10940</v>
      </c>
      <c r="Y8166">
        <v>12</v>
      </c>
      <c r="Z8166" t="s">
        <v>10941</v>
      </c>
      <c r="AA8166">
        <v>0.36249999999999999</v>
      </c>
    </row>
    <row r="8167" spans="1:27" x14ac:dyDescent="0.35">
      <c r="A8167">
        <v>8512</v>
      </c>
      <c r="B8167" t="s">
        <v>10256</v>
      </c>
      <c r="C8167">
        <v>2013</v>
      </c>
      <c r="D8167" s="1">
        <v>41631</v>
      </c>
      <c r="E8167" s="1">
        <v>41635</v>
      </c>
      <c r="F8167" t="s">
        <v>23</v>
      </c>
      <c r="G8167" t="s">
        <v>379</v>
      </c>
      <c r="H8167" t="s">
        <v>380</v>
      </c>
      <c r="I8167" t="s">
        <v>38</v>
      </c>
      <c r="J8167" t="s">
        <v>27</v>
      </c>
      <c r="K8167" t="s">
        <v>7300</v>
      </c>
      <c r="L8167" t="s">
        <v>3741</v>
      </c>
      <c r="M8167">
        <v>10035</v>
      </c>
      <c r="N8167" t="s">
        <v>3728</v>
      </c>
      <c r="O8167" t="s">
        <v>6783</v>
      </c>
      <c r="P8167" t="s">
        <v>32</v>
      </c>
      <c r="Q8167" t="s">
        <v>6552</v>
      </c>
      <c r="R8167" t="s">
        <v>6784</v>
      </c>
      <c r="S8167">
        <v>25.584000000000003</v>
      </c>
      <c r="T8167">
        <v>2</v>
      </c>
      <c r="U8167">
        <v>0.2</v>
      </c>
      <c r="V8167">
        <v>8.9543999999999997</v>
      </c>
      <c r="W8167" t="s">
        <v>10936</v>
      </c>
      <c r="X8167" t="s">
        <v>10940</v>
      </c>
      <c r="Y8167">
        <v>12</v>
      </c>
      <c r="Z8167" t="s">
        <v>10941</v>
      </c>
      <c r="AA8167">
        <v>0.34999999999999992</v>
      </c>
    </row>
    <row r="8168" spans="1:27" x14ac:dyDescent="0.35">
      <c r="A8168">
        <v>8629</v>
      </c>
      <c r="B8168" t="s">
        <v>7372</v>
      </c>
      <c r="C8168">
        <v>2012</v>
      </c>
      <c r="D8168" s="1">
        <v>41159</v>
      </c>
      <c r="E8168" s="1">
        <v>41164</v>
      </c>
      <c r="F8168" t="s">
        <v>23</v>
      </c>
      <c r="G8168" t="s">
        <v>6978</v>
      </c>
      <c r="H8168" t="s">
        <v>6979</v>
      </c>
      <c r="I8168" t="s">
        <v>26</v>
      </c>
      <c r="J8168" t="s">
        <v>27</v>
      </c>
      <c r="K8168" t="s">
        <v>7300</v>
      </c>
      <c r="L8168" t="s">
        <v>3741</v>
      </c>
      <c r="M8168">
        <v>10011</v>
      </c>
      <c r="N8168" t="s">
        <v>3728</v>
      </c>
      <c r="O8168" t="s">
        <v>6935</v>
      </c>
      <c r="P8168" t="s">
        <v>32</v>
      </c>
      <c r="Q8168" t="s">
        <v>6552</v>
      </c>
      <c r="R8168" t="s">
        <v>6936</v>
      </c>
      <c r="S8168">
        <v>6.0960000000000001</v>
      </c>
      <c r="T8168">
        <v>2</v>
      </c>
      <c r="U8168">
        <v>0.2</v>
      </c>
      <c r="V8168">
        <v>2.0573999999999995</v>
      </c>
      <c r="W8168" t="s">
        <v>10948</v>
      </c>
      <c r="X8168" t="s">
        <v>10937</v>
      </c>
      <c r="Y8168">
        <v>9</v>
      </c>
      <c r="Z8168" t="s">
        <v>10949</v>
      </c>
      <c r="AA8168">
        <v>0.33749999999999991</v>
      </c>
    </row>
    <row r="8169" spans="1:27" x14ac:dyDescent="0.35">
      <c r="A8169">
        <v>8775</v>
      </c>
      <c r="B8169" t="s">
        <v>7547</v>
      </c>
      <c r="C8169">
        <v>2012</v>
      </c>
      <c r="D8169" s="1">
        <v>40962</v>
      </c>
      <c r="E8169" s="1">
        <v>40967</v>
      </c>
      <c r="F8169" t="s">
        <v>23</v>
      </c>
      <c r="G8169" t="s">
        <v>5609</v>
      </c>
      <c r="H8169" t="s">
        <v>5610</v>
      </c>
      <c r="I8169" t="s">
        <v>127</v>
      </c>
      <c r="J8169" t="s">
        <v>27</v>
      </c>
      <c r="K8169" t="s">
        <v>7300</v>
      </c>
      <c r="L8169" t="s">
        <v>3741</v>
      </c>
      <c r="M8169">
        <v>10024</v>
      </c>
      <c r="N8169" t="s">
        <v>3728</v>
      </c>
      <c r="O8169" t="s">
        <v>10257</v>
      </c>
      <c r="P8169" t="s">
        <v>32</v>
      </c>
      <c r="Q8169" t="s">
        <v>6552</v>
      </c>
      <c r="R8169" t="s">
        <v>10258</v>
      </c>
      <c r="S8169">
        <v>10.896000000000001</v>
      </c>
      <c r="T8169">
        <v>2</v>
      </c>
      <c r="U8169">
        <v>0.2</v>
      </c>
      <c r="V8169">
        <v>3.8135999999999992</v>
      </c>
      <c r="W8169" t="s">
        <v>10948</v>
      </c>
      <c r="X8169" t="s">
        <v>10950</v>
      </c>
      <c r="Y8169">
        <v>2</v>
      </c>
      <c r="Z8169" t="s">
        <v>10955</v>
      </c>
      <c r="AA8169">
        <v>0.34999999999999992</v>
      </c>
    </row>
    <row r="8170" spans="1:27" x14ac:dyDescent="0.35">
      <c r="A8170">
        <v>9203</v>
      </c>
      <c r="B8170" t="s">
        <v>7375</v>
      </c>
      <c r="C8170">
        <v>2013</v>
      </c>
      <c r="D8170" s="1">
        <v>41578</v>
      </c>
      <c r="E8170" s="1">
        <v>41582</v>
      </c>
      <c r="F8170" t="s">
        <v>23</v>
      </c>
      <c r="G8170" t="s">
        <v>205</v>
      </c>
      <c r="H8170" t="s">
        <v>206</v>
      </c>
      <c r="I8170" t="s">
        <v>26</v>
      </c>
      <c r="J8170" t="s">
        <v>27</v>
      </c>
      <c r="K8170" t="s">
        <v>7300</v>
      </c>
      <c r="L8170" t="s">
        <v>3741</v>
      </c>
      <c r="M8170">
        <v>10011</v>
      </c>
      <c r="N8170" t="s">
        <v>3728</v>
      </c>
      <c r="O8170" t="s">
        <v>10124</v>
      </c>
      <c r="P8170" t="s">
        <v>32</v>
      </c>
      <c r="Q8170" t="s">
        <v>6552</v>
      </c>
      <c r="R8170" t="s">
        <v>10125</v>
      </c>
      <c r="S8170">
        <v>28.752000000000002</v>
      </c>
      <c r="T8170">
        <v>3</v>
      </c>
      <c r="U8170">
        <v>0.2</v>
      </c>
      <c r="V8170">
        <v>10.0632</v>
      </c>
      <c r="W8170" t="s">
        <v>10936</v>
      </c>
      <c r="X8170" t="s">
        <v>10940</v>
      </c>
      <c r="Y8170">
        <v>10</v>
      </c>
      <c r="Z8170" t="s">
        <v>10945</v>
      </c>
      <c r="AA8170">
        <v>0.35</v>
      </c>
    </row>
    <row r="8171" spans="1:27" x14ac:dyDescent="0.35">
      <c r="A8171">
        <v>9249</v>
      </c>
      <c r="B8171" t="s">
        <v>7616</v>
      </c>
      <c r="C8171">
        <v>2013</v>
      </c>
      <c r="D8171" s="1">
        <v>41589</v>
      </c>
      <c r="E8171" s="1">
        <v>41593</v>
      </c>
      <c r="F8171" t="s">
        <v>23</v>
      </c>
      <c r="G8171" t="s">
        <v>2552</v>
      </c>
      <c r="H8171" t="s">
        <v>2553</v>
      </c>
      <c r="I8171" t="s">
        <v>38</v>
      </c>
      <c r="J8171" t="s">
        <v>27</v>
      </c>
      <c r="K8171" t="s">
        <v>7300</v>
      </c>
      <c r="L8171" t="s">
        <v>3741</v>
      </c>
      <c r="M8171">
        <v>10009</v>
      </c>
      <c r="N8171" t="s">
        <v>3728</v>
      </c>
      <c r="O8171" t="s">
        <v>6564</v>
      </c>
      <c r="P8171" t="s">
        <v>32</v>
      </c>
      <c r="Q8171" t="s">
        <v>6552</v>
      </c>
      <c r="R8171" t="s">
        <v>6565</v>
      </c>
      <c r="S8171">
        <v>3.64</v>
      </c>
      <c r="T8171">
        <v>1</v>
      </c>
      <c r="U8171">
        <v>0.2</v>
      </c>
      <c r="V8171">
        <v>1.3649999999999998</v>
      </c>
      <c r="W8171" t="s">
        <v>10936</v>
      </c>
      <c r="X8171" t="s">
        <v>10940</v>
      </c>
      <c r="Y8171">
        <v>11</v>
      </c>
      <c r="Z8171" t="s">
        <v>10947</v>
      </c>
      <c r="AA8171">
        <v>0.37499999999999994</v>
      </c>
    </row>
    <row r="8172" spans="1:27" x14ac:dyDescent="0.35">
      <c r="A8172">
        <v>9270</v>
      </c>
      <c r="B8172" t="s">
        <v>10259</v>
      </c>
      <c r="C8172">
        <v>2014</v>
      </c>
      <c r="D8172" s="1">
        <v>41873</v>
      </c>
      <c r="E8172" s="1">
        <v>41880</v>
      </c>
      <c r="F8172" t="s">
        <v>23</v>
      </c>
      <c r="G8172" t="s">
        <v>2073</v>
      </c>
      <c r="H8172" t="s">
        <v>2074</v>
      </c>
      <c r="I8172" t="s">
        <v>38</v>
      </c>
      <c r="J8172" t="s">
        <v>27</v>
      </c>
      <c r="K8172" t="s">
        <v>7300</v>
      </c>
      <c r="L8172" t="s">
        <v>3741</v>
      </c>
      <c r="M8172">
        <v>10035</v>
      </c>
      <c r="N8172" t="s">
        <v>3728</v>
      </c>
      <c r="O8172" t="s">
        <v>6637</v>
      </c>
      <c r="P8172" t="s">
        <v>32</v>
      </c>
      <c r="Q8172" t="s">
        <v>6552</v>
      </c>
      <c r="R8172" t="s">
        <v>6638</v>
      </c>
      <c r="S8172">
        <v>32.088000000000001</v>
      </c>
      <c r="T8172">
        <v>7</v>
      </c>
      <c r="U8172">
        <v>0.2</v>
      </c>
      <c r="V8172">
        <v>11.2308</v>
      </c>
      <c r="W8172" t="s">
        <v>10939</v>
      </c>
      <c r="X8172" t="s">
        <v>10937</v>
      </c>
      <c r="Y8172">
        <v>8</v>
      </c>
      <c r="Z8172" t="s">
        <v>10954</v>
      </c>
      <c r="AA8172">
        <v>0.35</v>
      </c>
    </row>
    <row r="8173" spans="1:27" x14ac:dyDescent="0.35">
      <c r="A8173">
        <v>9271</v>
      </c>
      <c r="B8173" t="s">
        <v>10259</v>
      </c>
      <c r="C8173">
        <v>2014</v>
      </c>
      <c r="D8173" s="1">
        <v>41873</v>
      </c>
      <c r="E8173" s="1">
        <v>41880</v>
      </c>
      <c r="F8173" t="s">
        <v>23</v>
      </c>
      <c r="G8173" t="s">
        <v>2073</v>
      </c>
      <c r="H8173" t="s">
        <v>2074</v>
      </c>
      <c r="I8173" t="s">
        <v>38</v>
      </c>
      <c r="J8173" t="s">
        <v>27</v>
      </c>
      <c r="K8173" t="s">
        <v>7300</v>
      </c>
      <c r="L8173" t="s">
        <v>3741</v>
      </c>
      <c r="M8173">
        <v>10035</v>
      </c>
      <c r="N8173" t="s">
        <v>3728</v>
      </c>
      <c r="O8173" t="s">
        <v>6590</v>
      </c>
      <c r="P8173" t="s">
        <v>32</v>
      </c>
      <c r="Q8173" t="s">
        <v>6552</v>
      </c>
      <c r="R8173" t="s">
        <v>6591</v>
      </c>
      <c r="S8173">
        <v>4305.5520000000006</v>
      </c>
      <c r="T8173">
        <v>6</v>
      </c>
      <c r="U8173">
        <v>0.2</v>
      </c>
      <c r="V8173">
        <v>1453.1237999999996</v>
      </c>
      <c r="W8173" t="s">
        <v>10939</v>
      </c>
      <c r="X8173" t="s">
        <v>10937</v>
      </c>
      <c r="Y8173">
        <v>8</v>
      </c>
      <c r="Z8173" t="s">
        <v>10954</v>
      </c>
      <c r="AA8173">
        <v>0.33749999999999986</v>
      </c>
    </row>
    <row r="8174" spans="1:27" x14ac:dyDescent="0.35">
      <c r="A8174">
        <v>9311</v>
      </c>
      <c r="B8174" t="s">
        <v>10260</v>
      </c>
      <c r="C8174">
        <v>2013</v>
      </c>
      <c r="D8174" s="1">
        <v>41513</v>
      </c>
      <c r="E8174" s="1">
        <v>41518</v>
      </c>
      <c r="F8174" t="s">
        <v>23</v>
      </c>
      <c r="G8174" t="s">
        <v>1398</v>
      </c>
      <c r="H8174" t="s">
        <v>1399</v>
      </c>
      <c r="I8174" t="s">
        <v>26</v>
      </c>
      <c r="J8174" t="s">
        <v>27</v>
      </c>
      <c r="K8174" t="s">
        <v>7300</v>
      </c>
      <c r="L8174" t="s">
        <v>3741</v>
      </c>
      <c r="M8174">
        <v>10024</v>
      </c>
      <c r="N8174" t="s">
        <v>3728</v>
      </c>
      <c r="O8174" t="s">
        <v>6846</v>
      </c>
      <c r="P8174" t="s">
        <v>32</v>
      </c>
      <c r="Q8174" t="s">
        <v>6552</v>
      </c>
      <c r="R8174" t="s">
        <v>6847</v>
      </c>
      <c r="S8174">
        <v>146.68800000000002</v>
      </c>
      <c r="T8174">
        <v>8</v>
      </c>
      <c r="U8174">
        <v>0.2</v>
      </c>
      <c r="V8174">
        <v>45.839999999999996</v>
      </c>
      <c r="W8174" t="s">
        <v>10936</v>
      </c>
      <c r="X8174" t="s">
        <v>10937</v>
      </c>
      <c r="Y8174">
        <v>8</v>
      </c>
      <c r="Z8174" t="s">
        <v>10954</v>
      </c>
      <c r="AA8174">
        <v>0.31249999999999994</v>
      </c>
    </row>
    <row r="8175" spans="1:27" x14ac:dyDescent="0.35">
      <c r="A8175">
        <v>9536</v>
      </c>
      <c r="B8175" t="s">
        <v>7377</v>
      </c>
      <c r="C8175">
        <v>2013</v>
      </c>
      <c r="D8175" s="1">
        <v>41575</v>
      </c>
      <c r="E8175" s="1">
        <v>41579</v>
      </c>
      <c r="F8175" t="s">
        <v>23</v>
      </c>
      <c r="G8175" t="s">
        <v>1242</v>
      </c>
      <c r="H8175" t="s">
        <v>1243</v>
      </c>
      <c r="I8175" t="s">
        <v>38</v>
      </c>
      <c r="J8175" t="s">
        <v>27</v>
      </c>
      <c r="K8175" t="s">
        <v>7300</v>
      </c>
      <c r="L8175" t="s">
        <v>3741</v>
      </c>
      <c r="M8175">
        <v>10011</v>
      </c>
      <c r="N8175" t="s">
        <v>3728</v>
      </c>
      <c r="O8175" t="s">
        <v>6906</v>
      </c>
      <c r="P8175" t="s">
        <v>32</v>
      </c>
      <c r="Q8175" t="s">
        <v>6552</v>
      </c>
      <c r="R8175" t="s">
        <v>6907</v>
      </c>
      <c r="S8175">
        <v>9.7280000000000015</v>
      </c>
      <c r="T8175">
        <v>2</v>
      </c>
      <c r="U8175">
        <v>0.2</v>
      </c>
      <c r="V8175">
        <v>3.283199999999999</v>
      </c>
      <c r="W8175" t="s">
        <v>10936</v>
      </c>
      <c r="X8175" t="s">
        <v>10940</v>
      </c>
      <c r="Y8175">
        <v>10</v>
      </c>
      <c r="Z8175" t="s">
        <v>10945</v>
      </c>
      <c r="AA8175">
        <v>0.33749999999999986</v>
      </c>
    </row>
    <row r="8176" spans="1:27" x14ac:dyDescent="0.35">
      <c r="A8176">
        <v>9631</v>
      </c>
      <c r="B8176" t="s">
        <v>7404</v>
      </c>
      <c r="C8176">
        <v>2013</v>
      </c>
      <c r="D8176" s="1">
        <v>41426</v>
      </c>
      <c r="E8176" s="1">
        <v>41432</v>
      </c>
      <c r="F8176" t="s">
        <v>23</v>
      </c>
      <c r="G8176" t="s">
        <v>575</v>
      </c>
      <c r="H8176" t="s">
        <v>576</v>
      </c>
      <c r="I8176" t="s">
        <v>38</v>
      </c>
      <c r="J8176" t="s">
        <v>27</v>
      </c>
      <c r="K8176" t="s">
        <v>7300</v>
      </c>
      <c r="L8176" t="s">
        <v>3741</v>
      </c>
      <c r="M8176">
        <v>10011</v>
      </c>
      <c r="N8176" t="s">
        <v>3728</v>
      </c>
      <c r="O8176" t="s">
        <v>10261</v>
      </c>
      <c r="P8176" t="s">
        <v>32</v>
      </c>
      <c r="Q8176" t="s">
        <v>6552</v>
      </c>
      <c r="R8176" t="s">
        <v>10262</v>
      </c>
      <c r="S8176">
        <v>7.1519999999999992</v>
      </c>
      <c r="T8176">
        <v>3</v>
      </c>
      <c r="U8176">
        <v>0.2</v>
      </c>
      <c r="V8176">
        <v>2.3243999999999994</v>
      </c>
      <c r="W8176" t="s">
        <v>10936</v>
      </c>
      <c r="X8176" t="s">
        <v>10942</v>
      </c>
      <c r="Y8176">
        <v>6</v>
      </c>
      <c r="Z8176" t="s">
        <v>10946</v>
      </c>
      <c r="AA8176">
        <v>0.32499999999999996</v>
      </c>
    </row>
    <row r="8177" spans="1:27" x14ac:dyDescent="0.35">
      <c r="A8177">
        <v>9657</v>
      </c>
      <c r="B8177" t="s">
        <v>7830</v>
      </c>
      <c r="C8177">
        <v>2011</v>
      </c>
      <c r="D8177" s="1">
        <v>40808</v>
      </c>
      <c r="E8177" s="1">
        <v>40815</v>
      </c>
      <c r="F8177" t="s">
        <v>23</v>
      </c>
      <c r="G8177" t="s">
        <v>2637</v>
      </c>
      <c r="H8177" t="s">
        <v>2638</v>
      </c>
      <c r="I8177" t="s">
        <v>38</v>
      </c>
      <c r="J8177" t="s">
        <v>27</v>
      </c>
      <c r="K8177" t="s">
        <v>7300</v>
      </c>
      <c r="L8177" t="s">
        <v>3741</v>
      </c>
      <c r="M8177">
        <v>10035</v>
      </c>
      <c r="N8177" t="s">
        <v>3728</v>
      </c>
      <c r="O8177" t="s">
        <v>6941</v>
      </c>
      <c r="P8177" t="s">
        <v>32</v>
      </c>
      <c r="Q8177" t="s">
        <v>6552</v>
      </c>
      <c r="R8177" t="s">
        <v>6942</v>
      </c>
      <c r="S8177">
        <v>3.9840000000000004</v>
      </c>
      <c r="T8177">
        <v>1</v>
      </c>
      <c r="U8177">
        <v>0.2</v>
      </c>
      <c r="V8177">
        <v>1.3944000000000001</v>
      </c>
      <c r="W8177" t="s">
        <v>10944</v>
      </c>
      <c r="X8177" t="s">
        <v>10937</v>
      </c>
      <c r="Y8177">
        <v>9</v>
      </c>
      <c r="Z8177" t="s">
        <v>10949</v>
      </c>
      <c r="AA8177">
        <v>0.35</v>
      </c>
    </row>
    <row r="8178" spans="1:27" x14ac:dyDescent="0.35">
      <c r="A8178">
        <v>9724</v>
      </c>
      <c r="B8178" t="s">
        <v>10263</v>
      </c>
      <c r="C8178">
        <v>2011</v>
      </c>
      <c r="D8178" s="1">
        <v>40899</v>
      </c>
      <c r="E8178" s="1">
        <v>40903</v>
      </c>
      <c r="F8178" t="s">
        <v>23</v>
      </c>
      <c r="G8178" t="s">
        <v>3658</v>
      </c>
      <c r="H8178" t="s">
        <v>3659</v>
      </c>
      <c r="I8178" t="s">
        <v>127</v>
      </c>
      <c r="J8178" t="s">
        <v>27</v>
      </c>
      <c r="K8178" t="s">
        <v>7300</v>
      </c>
      <c r="L8178" t="s">
        <v>3741</v>
      </c>
      <c r="M8178">
        <v>10011</v>
      </c>
      <c r="N8178" t="s">
        <v>3728</v>
      </c>
      <c r="O8178" t="s">
        <v>10105</v>
      </c>
      <c r="P8178" t="s">
        <v>32</v>
      </c>
      <c r="Q8178" t="s">
        <v>6552</v>
      </c>
      <c r="R8178" t="s">
        <v>10106</v>
      </c>
      <c r="S8178">
        <v>296.71200000000005</v>
      </c>
      <c r="T8178">
        <v>13</v>
      </c>
      <c r="U8178">
        <v>0.2</v>
      </c>
      <c r="V8178">
        <v>100.14029999999998</v>
      </c>
      <c r="W8178" t="s">
        <v>10944</v>
      </c>
      <c r="X8178" t="s">
        <v>10940</v>
      </c>
      <c r="Y8178">
        <v>12</v>
      </c>
      <c r="Z8178" t="s">
        <v>10941</v>
      </c>
      <c r="AA8178">
        <v>0.33749999999999991</v>
      </c>
    </row>
    <row r="8179" spans="1:27" x14ac:dyDescent="0.35">
      <c r="A8179">
        <v>9829</v>
      </c>
      <c r="B8179" t="s">
        <v>7833</v>
      </c>
      <c r="C8179">
        <v>2014</v>
      </c>
      <c r="D8179" s="1">
        <v>41810</v>
      </c>
      <c r="E8179" s="1">
        <v>41817</v>
      </c>
      <c r="F8179" t="s">
        <v>23</v>
      </c>
      <c r="G8179" t="s">
        <v>697</v>
      </c>
      <c r="H8179" t="s">
        <v>698</v>
      </c>
      <c r="I8179" t="s">
        <v>26</v>
      </c>
      <c r="J8179" t="s">
        <v>27</v>
      </c>
      <c r="K8179" t="s">
        <v>7300</v>
      </c>
      <c r="L8179" t="s">
        <v>3741</v>
      </c>
      <c r="M8179">
        <v>10035</v>
      </c>
      <c r="N8179" t="s">
        <v>3728</v>
      </c>
      <c r="O8179" t="s">
        <v>6630</v>
      </c>
      <c r="P8179" t="s">
        <v>32</v>
      </c>
      <c r="Q8179" t="s">
        <v>6552</v>
      </c>
      <c r="R8179" t="s">
        <v>6631</v>
      </c>
      <c r="S8179">
        <v>11.568000000000001</v>
      </c>
      <c r="T8179">
        <v>3</v>
      </c>
      <c r="U8179">
        <v>0.2</v>
      </c>
      <c r="V8179">
        <v>3.7595999999999998</v>
      </c>
      <c r="W8179" t="s">
        <v>10939</v>
      </c>
      <c r="X8179" t="s">
        <v>10942</v>
      </c>
      <c r="Y8179">
        <v>6</v>
      </c>
      <c r="Z8179" t="s">
        <v>10946</v>
      </c>
      <c r="AA8179">
        <v>0.32499999999999996</v>
      </c>
    </row>
    <row r="8180" spans="1:27" x14ac:dyDescent="0.35">
      <c r="A8180">
        <v>9852</v>
      </c>
      <c r="B8180" t="s">
        <v>7621</v>
      </c>
      <c r="C8180">
        <v>2013</v>
      </c>
      <c r="D8180" s="1">
        <v>41397</v>
      </c>
      <c r="E8180" s="1">
        <v>41401</v>
      </c>
      <c r="F8180" t="s">
        <v>23</v>
      </c>
      <c r="G8180" t="s">
        <v>205</v>
      </c>
      <c r="H8180" t="s">
        <v>206</v>
      </c>
      <c r="I8180" t="s">
        <v>26</v>
      </c>
      <c r="J8180" t="s">
        <v>27</v>
      </c>
      <c r="K8180" t="s">
        <v>7300</v>
      </c>
      <c r="L8180" t="s">
        <v>3741</v>
      </c>
      <c r="M8180">
        <v>10009</v>
      </c>
      <c r="N8180" t="s">
        <v>3728</v>
      </c>
      <c r="O8180" t="s">
        <v>6893</v>
      </c>
      <c r="P8180" t="s">
        <v>32</v>
      </c>
      <c r="Q8180" t="s">
        <v>6552</v>
      </c>
      <c r="R8180" t="s">
        <v>6894</v>
      </c>
      <c r="S8180">
        <v>90.480000000000018</v>
      </c>
      <c r="T8180">
        <v>3</v>
      </c>
      <c r="U8180">
        <v>0.2</v>
      </c>
      <c r="V8180">
        <v>33.93</v>
      </c>
      <c r="W8180" t="s">
        <v>10936</v>
      </c>
      <c r="X8180" t="s">
        <v>10942</v>
      </c>
      <c r="Y8180">
        <v>5</v>
      </c>
      <c r="Z8180" t="s">
        <v>10952</v>
      </c>
      <c r="AA8180">
        <v>0.37499999999999994</v>
      </c>
    </row>
    <row r="8181" spans="1:27" x14ac:dyDescent="0.35">
      <c r="A8181">
        <v>9</v>
      </c>
      <c r="B8181" t="s">
        <v>1189</v>
      </c>
      <c r="C8181">
        <v>2011</v>
      </c>
      <c r="D8181" s="1">
        <v>40703</v>
      </c>
      <c r="E8181" s="1">
        <v>40708</v>
      </c>
      <c r="F8181" t="s">
        <v>23</v>
      </c>
      <c r="G8181" t="s">
        <v>1190</v>
      </c>
      <c r="H8181" t="s">
        <v>1191</v>
      </c>
      <c r="I8181" t="s">
        <v>38</v>
      </c>
      <c r="J8181" t="s">
        <v>27</v>
      </c>
      <c r="K8181" t="s">
        <v>28</v>
      </c>
      <c r="L8181" t="s">
        <v>29</v>
      </c>
      <c r="M8181">
        <v>90032</v>
      </c>
      <c r="N8181" t="s">
        <v>30</v>
      </c>
      <c r="O8181" t="s">
        <v>6558</v>
      </c>
      <c r="P8181" t="s">
        <v>32</v>
      </c>
      <c r="Q8181" t="s">
        <v>6552</v>
      </c>
      <c r="R8181" t="s">
        <v>6559</v>
      </c>
      <c r="S8181">
        <v>18.504000000000001</v>
      </c>
      <c r="T8181">
        <v>3</v>
      </c>
      <c r="U8181">
        <v>0.2</v>
      </c>
      <c r="V8181">
        <v>5.7824999999999998</v>
      </c>
      <c r="W8181" t="s">
        <v>10944</v>
      </c>
      <c r="X8181" t="s">
        <v>10942</v>
      </c>
      <c r="Y8181">
        <v>6</v>
      </c>
      <c r="Z8181" t="s">
        <v>10946</v>
      </c>
      <c r="AA8181">
        <v>0.31249999999999994</v>
      </c>
    </row>
    <row r="8182" spans="1:27" x14ac:dyDescent="0.35">
      <c r="A8182">
        <v>26</v>
      </c>
      <c r="B8182" t="s">
        <v>309</v>
      </c>
      <c r="C8182">
        <v>2013</v>
      </c>
      <c r="D8182" s="1">
        <v>41290</v>
      </c>
      <c r="E8182" s="1">
        <v>41294</v>
      </c>
      <c r="F8182" t="s">
        <v>45</v>
      </c>
      <c r="G8182" t="s">
        <v>310</v>
      </c>
      <c r="H8182" t="s">
        <v>311</v>
      </c>
      <c r="I8182" t="s">
        <v>38</v>
      </c>
      <c r="J8182" t="s">
        <v>27</v>
      </c>
      <c r="K8182" t="s">
        <v>28</v>
      </c>
      <c r="L8182" t="s">
        <v>29</v>
      </c>
      <c r="M8182">
        <v>90049</v>
      </c>
      <c r="N8182" t="s">
        <v>30</v>
      </c>
      <c r="O8182" t="s">
        <v>6878</v>
      </c>
      <c r="P8182" t="s">
        <v>32</v>
      </c>
      <c r="Q8182" t="s">
        <v>6552</v>
      </c>
      <c r="R8182" t="s">
        <v>6879</v>
      </c>
      <c r="S8182">
        <v>11.648000000000001</v>
      </c>
      <c r="T8182">
        <v>2</v>
      </c>
      <c r="U8182">
        <v>0.2</v>
      </c>
      <c r="V8182">
        <v>4.2224000000000004</v>
      </c>
      <c r="W8182" t="s">
        <v>10936</v>
      </c>
      <c r="X8182" t="s">
        <v>10950</v>
      </c>
      <c r="Y8182">
        <v>1</v>
      </c>
      <c r="Z8182" t="s">
        <v>10951</v>
      </c>
      <c r="AA8182">
        <v>0.36249999999999999</v>
      </c>
    </row>
    <row r="8183" spans="1:27" x14ac:dyDescent="0.35">
      <c r="A8183">
        <v>64</v>
      </c>
      <c r="B8183" t="s">
        <v>964</v>
      </c>
      <c r="C8183">
        <v>2012</v>
      </c>
      <c r="D8183" s="1">
        <v>41237</v>
      </c>
      <c r="E8183" s="1">
        <v>41243</v>
      </c>
      <c r="F8183" t="s">
        <v>23</v>
      </c>
      <c r="G8183" t="s">
        <v>965</v>
      </c>
      <c r="H8183" t="s">
        <v>966</v>
      </c>
      <c r="I8183" t="s">
        <v>38</v>
      </c>
      <c r="J8183" t="s">
        <v>27</v>
      </c>
      <c r="K8183" t="s">
        <v>28</v>
      </c>
      <c r="L8183" t="s">
        <v>29</v>
      </c>
      <c r="M8183">
        <v>90004</v>
      </c>
      <c r="N8183" t="s">
        <v>30</v>
      </c>
      <c r="O8183" t="s">
        <v>6806</v>
      </c>
      <c r="P8183" t="s">
        <v>32</v>
      </c>
      <c r="Q8183" t="s">
        <v>6552</v>
      </c>
      <c r="R8183" t="s">
        <v>6807</v>
      </c>
      <c r="S8183">
        <v>25.824000000000002</v>
      </c>
      <c r="T8183">
        <v>6</v>
      </c>
      <c r="U8183">
        <v>0.2</v>
      </c>
      <c r="V8183">
        <v>9.3612000000000002</v>
      </c>
      <c r="W8183" t="s">
        <v>10948</v>
      </c>
      <c r="X8183" t="s">
        <v>10940</v>
      </c>
      <c r="Y8183">
        <v>11</v>
      </c>
      <c r="Z8183" t="s">
        <v>10947</v>
      </c>
      <c r="AA8183">
        <v>0.36249999999999999</v>
      </c>
    </row>
    <row r="8184" spans="1:27" x14ac:dyDescent="0.35">
      <c r="A8184">
        <v>335</v>
      </c>
      <c r="B8184" t="s">
        <v>9077</v>
      </c>
      <c r="C8184">
        <v>2012</v>
      </c>
      <c r="D8184" s="1">
        <v>41153</v>
      </c>
      <c r="E8184" s="1">
        <v>41156</v>
      </c>
      <c r="F8184" t="s">
        <v>45</v>
      </c>
      <c r="G8184" t="s">
        <v>1871</v>
      </c>
      <c r="H8184" t="s">
        <v>1872</v>
      </c>
      <c r="I8184" t="s">
        <v>38</v>
      </c>
      <c r="J8184" t="s">
        <v>27</v>
      </c>
      <c r="K8184" t="s">
        <v>28</v>
      </c>
      <c r="L8184" t="s">
        <v>29</v>
      </c>
      <c r="M8184">
        <v>90045</v>
      </c>
      <c r="N8184" t="s">
        <v>30</v>
      </c>
      <c r="O8184" t="s">
        <v>10214</v>
      </c>
      <c r="P8184" t="s">
        <v>32</v>
      </c>
      <c r="Q8184" t="s">
        <v>6552</v>
      </c>
      <c r="R8184" t="s">
        <v>6577</v>
      </c>
      <c r="S8184">
        <v>4.7520000000000007</v>
      </c>
      <c r="T8184">
        <v>1</v>
      </c>
      <c r="U8184">
        <v>0.2</v>
      </c>
      <c r="V8184">
        <v>1.6037999999999997</v>
      </c>
      <c r="W8184" t="s">
        <v>10948</v>
      </c>
      <c r="X8184" t="s">
        <v>10937</v>
      </c>
      <c r="Y8184">
        <v>9</v>
      </c>
      <c r="Z8184" t="s">
        <v>10949</v>
      </c>
      <c r="AA8184">
        <v>0.33749999999999986</v>
      </c>
    </row>
    <row r="8185" spans="1:27" x14ac:dyDescent="0.35">
      <c r="A8185">
        <v>337</v>
      </c>
      <c r="B8185" t="s">
        <v>9077</v>
      </c>
      <c r="C8185">
        <v>2012</v>
      </c>
      <c r="D8185" s="1">
        <v>41153</v>
      </c>
      <c r="E8185" s="1">
        <v>41156</v>
      </c>
      <c r="F8185" t="s">
        <v>45</v>
      </c>
      <c r="G8185" t="s">
        <v>1871</v>
      </c>
      <c r="H8185" t="s">
        <v>1872</v>
      </c>
      <c r="I8185" t="s">
        <v>38</v>
      </c>
      <c r="J8185" t="s">
        <v>27</v>
      </c>
      <c r="K8185" t="s">
        <v>28</v>
      </c>
      <c r="L8185" t="s">
        <v>29</v>
      </c>
      <c r="M8185">
        <v>90045</v>
      </c>
      <c r="N8185" t="s">
        <v>30</v>
      </c>
      <c r="O8185" t="s">
        <v>10128</v>
      </c>
      <c r="P8185" t="s">
        <v>32</v>
      </c>
      <c r="Q8185" t="s">
        <v>6552</v>
      </c>
      <c r="R8185" t="s">
        <v>6720</v>
      </c>
      <c r="S8185">
        <v>14.368000000000002</v>
      </c>
      <c r="T8185">
        <v>4</v>
      </c>
      <c r="U8185">
        <v>0.2</v>
      </c>
      <c r="V8185">
        <v>4.4899999999999984</v>
      </c>
      <c r="W8185" t="s">
        <v>10948</v>
      </c>
      <c r="X8185" t="s">
        <v>10937</v>
      </c>
      <c r="Y8185">
        <v>9</v>
      </c>
      <c r="Z8185" t="s">
        <v>10949</v>
      </c>
      <c r="AA8185">
        <v>0.31249999999999983</v>
      </c>
    </row>
    <row r="8186" spans="1:27" x14ac:dyDescent="0.35">
      <c r="A8186">
        <v>843</v>
      </c>
      <c r="B8186" t="s">
        <v>713</v>
      </c>
      <c r="C8186">
        <v>2013</v>
      </c>
      <c r="D8186" s="1">
        <v>41586</v>
      </c>
      <c r="E8186" s="1">
        <v>41588</v>
      </c>
      <c r="F8186" t="s">
        <v>56</v>
      </c>
      <c r="G8186" t="s">
        <v>714</v>
      </c>
      <c r="H8186" t="s">
        <v>715</v>
      </c>
      <c r="I8186" t="s">
        <v>26</v>
      </c>
      <c r="J8186" t="s">
        <v>27</v>
      </c>
      <c r="K8186" t="s">
        <v>28</v>
      </c>
      <c r="L8186" t="s">
        <v>29</v>
      </c>
      <c r="M8186">
        <v>90036</v>
      </c>
      <c r="N8186" t="s">
        <v>30</v>
      </c>
      <c r="O8186" t="s">
        <v>6814</v>
      </c>
      <c r="P8186" t="s">
        <v>32</v>
      </c>
      <c r="Q8186" t="s">
        <v>6552</v>
      </c>
      <c r="R8186" t="s">
        <v>6815</v>
      </c>
      <c r="S8186">
        <v>37.44</v>
      </c>
      <c r="T8186">
        <v>4</v>
      </c>
      <c r="U8186">
        <v>0.2</v>
      </c>
      <c r="V8186">
        <v>11.699999999999996</v>
      </c>
      <c r="W8186" t="s">
        <v>10936</v>
      </c>
      <c r="X8186" t="s">
        <v>10940</v>
      </c>
      <c r="Y8186">
        <v>11</v>
      </c>
      <c r="Z8186" t="s">
        <v>10947</v>
      </c>
      <c r="AA8186">
        <v>0.31249999999999989</v>
      </c>
    </row>
    <row r="8187" spans="1:27" x14ac:dyDescent="0.35">
      <c r="A8187">
        <v>844</v>
      </c>
      <c r="B8187" t="s">
        <v>713</v>
      </c>
      <c r="C8187">
        <v>2013</v>
      </c>
      <c r="D8187" s="1">
        <v>41586</v>
      </c>
      <c r="E8187" s="1">
        <v>41588</v>
      </c>
      <c r="F8187" t="s">
        <v>56</v>
      </c>
      <c r="G8187" t="s">
        <v>714</v>
      </c>
      <c r="H8187" t="s">
        <v>715</v>
      </c>
      <c r="I8187" t="s">
        <v>26</v>
      </c>
      <c r="J8187" t="s">
        <v>27</v>
      </c>
      <c r="K8187" t="s">
        <v>28</v>
      </c>
      <c r="L8187" t="s">
        <v>29</v>
      </c>
      <c r="M8187">
        <v>90036</v>
      </c>
      <c r="N8187" t="s">
        <v>30</v>
      </c>
      <c r="O8187" t="s">
        <v>6639</v>
      </c>
      <c r="P8187" t="s">
        <v>32</v>
      </c>
      <c r="Q8187" t="s">
        <v>6552</v>
      </c>
      <c r="R8187" t="s">
        <v>6640</v>
      </c>
      <c r="S8187">
        <v>26.975999999999999</v>
      </c>
      <c r="T8187">
        <v>4</v>
      </c>
      <c r="U8187">
        <v>0.2</v>
      </c>
      <c r="V8187">
        <v>8.767199999999999</v>
      </c>
      <c r="W8187" t="s">
        <v>10936</v>
      </c>
      <c r="X8187" t="s">
        <v>10940</v>
      </c>
      <c r="Y8187">
        <v>11</v>
      </c>
      <c r="Z8187" t="s">
        <v>10947</v>
      </c>
      <c r="AA8187">
        <v>0.32499999999999996</v>
      </c>
    </row>
    <row r="8188" spans="1:27" x14ac:dyDescent="0.35">
      <c r="A8188">
        <v>886</v>
      </c>
      <c r="B8188" t="s">
        <v>10264</v>
      </c>
      <c r="C8188">
        <v>2012</v>
      </c>
      <c r="D8188" s="1">
        <v>41024</v>
      </c>
      <c r="E8188" s="1">
        <v>41027</v>
      </c>
      <c r="F8188" t="s">
        <v>45</v>
      </c>
      <c r="G8188" t="s">
        <v>8437</v>
      </c>
      <c r="H8188" t="s">
        <v>8438</v>
      </c>
      <c r="I8188" t="s">
        <v>26</v>
      </c>
      <c r="J8188" t="s">
        <v>27</v>
      </c>
      <c r="K8188" t="s">
        <v>28</v>
      </c>
      <c r="L8188" t="s">
        <v>29</v>
      </c>
      <c r="M8188">
        <v>90045</v>
      </c>
      <c r="N8188" t="s">
        <v>30</v>
      </c>
      <c r="O8188" t="s">
        <v>6922</v>
      </c>
      <c r="P8188" t="s">
        <v>32</v>
      </c>
      <c r="Q8188" t="s">
        <v>6552</v>
      </c>
      <c r="R8188" t="s">
        <v>6923</v>
      </c>
      <c r="S8188">
        <v>13.943999999999999</v>
      </c>
      <c r="T8188">
        <v>3</v>
      </c>
      <c r="U8188">
        <v>0.2</v>
      </c>
      <c r="V8188">
        <v>4.5317999999999996</v>
      </c>
      <c r="W8188" t="s">
        <v>10948</v>
      </c>
      <c r="X8188" t="s">
        <v>10942</v>
      </c>
      <c r="Y8188">
        <v>4</v>
      </c>
      <c r="Z8188" t="s">
        <v>10943</v>
      </c>
      <c r="AA8188">
        <v>0.32500000000000001</v>
      </c>
    </row>
    <row r="8189" spans="1:27" x14ac:dyDescent="0.35">
      <c r="A8189">
        <v>1025</v>
      </c>
      <c r="B8189" t="s">
        <v>10265</v>
      </c>
      <c r="C8189">
        <v>2014</v>
      </c>
      <c r="D8189" s="1">
        <v>41991</v>
      </c>
      <c r="E8189" s="1">
        <v>41994</v>
      </c>
      <c r="F8189" t="s">
        <v>56</v>
      </c>
      <c r="G8189" t="s">
        <v>3922</v>
      </c>
      <c r="H8189" t="s">
        <v>3923</v>
      </c>
      <c r="I8189" t="s">
        <v>127</v>
      </c>
      <c r="J8189" t="s">
        <v>27</v>
      </c>
      <c r="K8189" t="s">
        <v>28</v>
      </c>
      <c r="L8189" t="s">
        <v>29</v>
      </c>
      <c r="M8189">
        <v>90045</v>
      </c>
      <c r="N8189" t="s">
        <v>30</v>
      </c>
      <c r="O8189" t="s">
        <v>6671</v>
      </c>
      <c r="P8189" t="s">
        <v>32</v>
      </c>
      <c r="Q8189" t="s">
        <v>6552</v>
      </c>
      <c r="R8189" t="s">
        <v>6672</v>
      </c>
      <c r="S8189">
        <v>11.808</v>
      </c>
      <c r="T8189">
        <v>2</v>
      </c>
      <c r="U8189">
        <v>0.2</v>
      </c>
      <c r="V8189">
        <v>4.2804000000000002</v>
      </c>
      <c r="W8189" t="s">
        <v>10939</v>
      </c>
      <c r="X8189" t="s">
        <v>10940</v>
      </c>
      <c r="Y8189">
        <v>12</v>
      </c>
      <c r="Z8189" t="s">
        <v>10941</v>
      </c>
      <c r="AA8189">
        <v>0.36250000000000004</v>
      </c>
    </row>
    <row r="8190" spans="1:27" x14ac:dyDescent="0.35">
      <c r="A8190">
        <v>1038</v>
      </c>
      <c r="B8190" t="s">
        <v>10266</v>
      </c>
      <c r="C8190">
        <v>2012</v>
      </c>
      <c r="D8190" s="1">
        <v>41073</v>
      </c>
      <c r="E8190" s="1">
        <v>41074</v>
      </c>
      <c r="F8190" t="s">
        <v>56</v>
      </c>
      <c r="G8190" t="s">
        <v>5746</v>
      </c>
      <c r="H8190" t="s">
        <v>5747</v>
      </c>
      <c r="I8190" t="s">
        <v>38</v>
      </c>
      <c r="J8190" t="s">
        <v>27</v>
      </c>
      <c r="K8190" t="s">
        <v>28</v>
      </c>
      <c r="L8190" t="s">
        <v>29</v>
      </c>
      <c r="M8190">
        <v>90004</v>
      </c>
      <c r="N8190" t="s">
        <v>30</v>
      </c>
      <c r="O8190" t="s">
        <v>6608</v>
      </c>
      <c r="P8190" t="s">
        <v>32</v>
      </c>
      <c r="Q8190" t="s">
        <v>6552</v>
      </c>
      <c r="R8190" t="s">
        <v>6609</v>
      </c>
      <c r="S8190">
        <v>36.624000000000002</v>
      </c>
      <c r="T8190">
        <v>3</v>
      </c>
      <c r="U8190">
        <v>0.2</v>
      </c>
      <c r="V8190">
        <v>13.734</v>
      </c>
      <c r="W8190" t="s">
        <v>10948</v>
      </c>
      <c r="X8190" t="s">
        <v>10942</v>
      </c>
      <c r="Y8190">
        <v>6</v>
      </c>
      <c r="Z8190" t="s">
        <v>10946</v>
      </c>
      <c r="AA8190">
        <v>0.375</v>
      </c>
    </row>
    <row r="8191" spans="1:27" x14ac:dyDescent="0.35">
      <c r="A8191">
        <v>1173</v>
      </c>
      <c r="B8191" t="s">
        <v>10267</v>
      </c>
      <c r="C8191">
        <v>2011</v>
      </c>
      <c r="D8191" s="1">
        <v>40654</v>
      </c>
      <c r="E8191" s="1">
        <v>40658</v>
      </c>
      <c r="F8191" t="s">
        <v>23</v>
      </c>
      <c r="G8191" t="s">
        <v>4947</v>
      </c>
      <c r="H8191" t="s">
        <v>4948</v>
      </c>
      <c r="I8191" t="s">
        <v>38</v>
      </c>
      <c r="J8191" t="s">
        <v>27</v>
      </c>
      <c r="K8191" t="s">
        <v>28</v>
      </c>
      <c r="L8191" t="s">
        <v>29</v>
      </c>
      <c r="M8191">
        <v>90008</v>
      </c>
      <c r="N8191" t="s">
        <v>30</v>
      </c>
      <c r="O8191" t="s">
        <v>6828</v>
      </c>
      <c r="P8191" t="s">
        <v>32</v>
      </c>
      <c r="Q8191" t="s">
        <v>6552</v>
      </c>
      <c r="R8191" t="s">
        <v>6829</v>
      </c>
      <c r="S8191">
        <v>16.520000000000003</v>
      </c>
      <c r="T8191">
        <v>5</v>
      </c>
      <c r="U8191">
        <v>0.2</v>
      </c>
      <c r="V8191">
        <v>5.5754999999999999</v>
      </c>
      <c r="W8191" t="s">
        <v>10944</v>
      </c>
      <c r="X8191" t="s">
        <v>10942</v>
      </c>
      <c r="Y8191">
        <v>4</v>
      </c>
      <c r="Z8191" t="s">
        <v>10943</v>
      </c>
      <c r="AA8191">
        <v>0.33749999999999991</v>
      </c>
    </row>
    <row r="8192" spans="1:27" x14ac:dyDescent="0.35">
      <c r="A8192">
        <v>1335</v>
      </c>
      <c r="B8192" t="s">
        <v>10268</v>
      </c>
      <c r="C8192">
        <v>2011</v>
      </c>
      <c r="D8192" s="1">
        <v>40669</v>
      </c>
      <c r="E8192" s="1">
        <v>40673</v>
      </c>
      <c r="F8192" t="s">
        <v>23</v>
      </c>
      <c r="G8192" t="s">
        <v>5590</v>
      </c>
      <c r="H8192" t="s">
        <v>5591</v>
      </c>
      <c r="I8192" t="s">
        <v>127</v>
      </c>
      <c r="J8192" t="s">
        <v>27</v>
      </c>
      <c r="K8192" t="s">
        <v>28</v>
      </c>
      <c r="L8192" t="s">
        <v>29</v>
      </c>
      <c r="M8192">
        <v>90049</v>
      </c>
      <c r="N8192" t="s">
        <v>30</v>
      </c>
      <c r="O8192" t="s">
        <v>6903</v>
      </c>
      <c r="P8192" t="s">
        <v>32</v>
      </c>
      <c r="Q8192" t="s">
        <v>6552</v>
      </c>
      <c r="R8192" t="s">
        <v>6904</v>
      </c>
      <c r="S8192">
        <v>140.73599999999999</v>
      </c>
      <c r="T8192">
        <v>8</v>
      </c>
      <c r="U8192">
        <v>0.2</v>
      </c>
      <c r="V8192">
        <v>52.775999999999996</v>
      </c>
      <c r="W8192" t="s">
        <v>10944</v>
      </c>
      <c r="X8192" t="s">
        <v>10942</v>
      </c>
      <c r="Y8192">
        <v>5</v>
      </c>
      <c r="Z8192" t="s">
        <v>10952</v>
      </c>
      <c r="AA8192">
        <v>0.375</v>
      </c>
    </row>
    <row r="8193" spans="1:27" x14ac:dyDescent="0.35">
      <c r="A8193">
        <v>1608</v>
      </c>
      <c r="B8193" t="s">
        <v>44</v>
      </c>
      <c r="C8193">
        <v>2013</v>
      </c>
      <c r="D8193" s="1">
        <v>41384</v>
      </c>
      <c r="E8193" s="1">
        <v>41389</v>
      </c>
      <c r="F8193" t="s">
        <v>45</v>
      </c>
      <c r="G8193" t="s">
        <v>46</v>
      </c>
      <c r="H8193" t="s">
        <v>47</v>
      </c>
      <c r="I8193" t="s">
        <v>38</v>
      </c>
      <c r="J8193" t="s">
        <v>27</v>
      </c>
      <c r="K8193" t="s">
        <v>28</v>
      </c>
      <c r="L8193" t="s">
        <v>29</v>
      </c>
      <c r="M8193">
        <v>90049</v>
      </c>
      <c r="N8193" t="s">
        <v>30</v>
      </c>
      <c r="O8193" t="s">
        <v>6776</v>
      </c>
      <c r="P8193" t="s">
        <v>32</v>
      </c>
      <c r="Q8193" t="s">
        <v>6552</v>
      </c>
      <c r="R8193" t="s">
        <v>6777</v>
      </c>
      <c r="S8193">
        <v>5.84</v>
      </c>
      <c r="T8193">
        <v>1</v>
      </c>
      <c r="U8193">
        <v>0.2</v>
      </c>
      <c r="V8193">
        <v>1.9709999999999996</v>
      </c>
      <c r="W8193" t="s">
        <v>10936</v>
      </c>
      <c r="X8193" t="s">
        <v>10942</v>
      </c>
      <c r="Y8193">
        <v>4</v>
      </c>
      <c r="Z8193" t="s">
        <v>10943</v>
      </c>
      <c r="AA8193">
        <v>0.33749999999999997</v>
      </c>
    </row>
    <row r="8194" spans="1:27" x14ac:dyDescent="0.35">
      <c r="A8194">
        <v>1610</v>
      </c>
      <c r="B8194" t="s">
        <v>44</v>
      </c>
      <c r="C8194">
        <v>2013</v>
      </c>
      <c r="D8194" s="1">
        <v>41384</v>
      </c>
      <c r="E8194" s="1">
        <v>41389</v>
      </c>
      <c r="F8194" t="s">
        <v>45</v>
      </c>
      <c r="G8194" t="s">
        <v>46</v>
      </c>
      <c r="H8194" t="s">
        <v>47</v>
      </c>
      <c r="I8194" t="s">
        <v>38</v>
      </c>
      <c r="J8194" t="s">
        <v>27</v>
      </c>
      <c r="K8194" t="s">
        <v>28</v>
      </c>
      <c r="L8194" t="s">
        <v>29</v>
      </c>
      <c r="M8194">
        <v>90049</v>
      </c>
      <c r="N8194" t="s">
        <v>30</v>
      </c>
      <c r="O8194" t="s">
        <v>6695</v>
      </c>
      <c r="P8194" t="s">
        <v>32</v>
      </c>
      <c r="Q8194" t="s">
        <v>6552</v>
      </c>
      <c r="R8194" t="s">
        <v>6696</v>
      </c>
      <c r="S8194">
        <v>9.3360000000000003</v>
      </c>
      <c r="T8194">
        <v>3</v>
      </c>
      <c r="U8194">
        <v>0.2</v>
      </c>
      <c r="V8194">
        <v>3.2675999999999994</v>
      </c>
      <c r="W8194" t="s">
        <v>10936</v>
      </c>
      <c r="X8194" t="s">
        <v>10942</v>
      </c>
      <c r="Y8194">
        <v>4</v>
      </c>
      <c r="Z8194" t="s">
        <v>10943</v>
      </c>
      <c r="AA8194">
        <v>0.34999999999999992</v>
      </c>
    </row>
    <row r="8195" spans="1:27" x14ac:dyDescent="0.35">
      <c r="A8195">
        <v>1849</v>
      </c>
      <c r="B8195" t="s">
        <v>9088</v>
      </c>
      <c r="C8195">
        <v>2014</v>
      </c>
      <c r="D8195" s="1">
        <v>41893</v>
      </c>
      <c r="E8195" s="1">
        <v>41893</v>
      </c>
      <c r="F8195" t="s">
        <v>234</v>
      </c>
      <c r="G8195" t="s">
        <v>1172</v>
      </c>
      <c r="H8195" t="s">
        <v>1173</v>
      </c>
      <c r="I8195" t="s">
        <v>26</v>
      </c>
      <c r="J8195" t="s">
        <v>27</v>
      </c>
      <c r="K8195" t="s">
        <v>28</v>
      </c>
      <c r="L8195" t="s">
        <v>29</v>
      </c>
      <c r="M8195">
        <v>90004</v>
      </c>
      <c r="N8195" t="s">
        <v>30</v>
      </c>
      <c r="O8195" t="s">
        <v>10128</v>
      </c>
      <c r="P8195" t="s">
        <v>32</v>
      </c>
      <c r="Q8195" t="s">
        <v>6552</v>
      </c>
      <c r="R8195" t="s">
        <v>6720</v>
      </c>
      <c r="S8195">
        <v>7.1840000000000011</v>
      </c>
      <c r="T8195">
        <v>2</v>
      </c>
      <c r="U8195">
        <v>0.2</v>
      </c>
      <c r="V8195">
        <v>2.2449999999999992</v>
      </c>
      <c r="W8195" t="s">
        <v>10939</v>
      </c>
      <c r="X8195" t="s">
        <v>10937</v>
      </c>
      <c r="Y8195">
        <v>9</v>
      </c>
      <c r="Z8195" t="s">
        <v>10949</v>
      </c>
      <c r="AA8195">
        <v>0.31249999999999983</v>
      </c>
    </row>
    <row r="8196" spans="1:27" x14ac:dyDescent="0.35">
      <c r="A8196">
        <v>2062</v>
      </c>
      <c r="B8196" t="s">
        <v>61</v>
      </c>
      <c r="C8196">
        <v>2011</v>
      </c>
      <c r="D8196" s="1">
        <v>40847</v>
      </c>
      <c r="E8196" s="1">
        <v>40851</v>
      </c>
      <c r="F8196" t="s">
        <v>23</v>
      </c>
      <c r="G8196" t="s">
        <v>62</v>
      </c>
      <c r="H8196" t="s">
        <v>63</v>
      </c>
      <c r="I8196" t="s">
        <v>26</v>
      </c>
      <c r="J8196" t="s">
        <v>27</v>
      </c>
      <c r="K8196" t="s">
        <v>28</v>
      </c>
      <c r="L8196" t="s">
        <v>29</v>
      </c>
      <c r="M8196">
        <v>90049</v>
      </c>
      <c r="N8196" t="s">
        <v>30</v>
      </c>
      <c r="O8196" t="s">
        <v>6882</v>
      </c>
      <c r="P8196" t="s">
        <v>32</v>
      </c>
      <c r="Q8196" t="s">
        <v>6552</v>
      </c>
      <c r="R8196" t="s">
        <v>6883</v>
      </c>
      <c r="S8196">
        <v>15.968000000000002</v>
      </c>
      <c r="T8196">
        <v>2</v>
      </c>
      <c r="U8196">
        <v>0.2</v>
      </c>
      <c r="V8196">
        <v>5.3891999999999989</v>
      </c>
      <c r="W8196" t="s">
        <v>10944</v>
      </c>
      <c r="X8196" t="s">
        <v>10940</v>
      </c>
      <c r="Y8196">
        <v>10</v>
      </c>
      <c r="Z8196" t="s">
        <v>10945</v>
      </c>
      <c r="AA8196">
        <v>0.33749999999999991</v>
      </c>
    </row>
    <row r="8197" spans="1:27" x14ac:dyDescent="0.35">
      <c r="A8197">
        <v>2064</v>
      </c>
      <c r="B8197" t="s">
        <v>61</v>
      </c>
      <c r="C8197">
        <v>2011</v>
      </c>
      <c r="D8197" s="1">
        <v>40847</v>
      </c>
      <c r="E8197" s="1">
        <v>40851</v>
      </c>
      <c r="F8197" t="s">
        <v>23</v>
      </c>
      <c r="G8197" t="s">
        <v>62</v>
      </c>
      <c r="H8197" t="s">
        <v>63</v>
      </c>
      <c r="I8197" t="s">
        <v>26</v>
      </c>
      <c r="J8197" t="s">
        <v>27</v>
      </c>
      <c r="K8197" t="s">
        <v>28</v>
      </c>
      <c r="L8197" t="s">
        <v>29</v>
      </c>
      <c r="M8197">
        <v>90049</v>
      </c>
      <c r="N8197" t="s">
        <v>30</v>
      </c>
      <c r="O8197" t="s">
        <v>6779</v>
      </c>
      <c r="P8197" t="s">
        <v>32</v>
      </c>
      <c r="Q8197" t="s">
        <v>6552</v>
      </c>
      <c r="R8197" t="s">
        <v>6780</v>
      </c>
      <c r="S8197">
        <v>19.295999999999999</v>
      </c>
      <c r="T8197">
        <v>3</v>
      </c>
      <c r="U8197">
        <v>0.2</v>
      </c>
      <c r="V8197">
        <v>6.0299999999999994</v>
      </c>
      <c r="W8197" t="s">
        <v>10944</v>
      </c>
      <c r="X8197" t="s">
        <v>10940</v>
      </c>
      <c r="Y8197">
        <v>10</v>
      </c>
      <c r="Z8197" t="s">
        <v>10945</v>
      </c>
      <c r="AA8197">
        <v>0.3125</v>
      </c>
    </row>
    <row r="8198" spans="1:27" x14ac:dyDescent="0.35">
      <c r="A8198">
        <v>2240</v>
      </c>
      <c r="B8198" t="s">
        <v>10269</v>
      </c>
      <c r="C8198">
        <v>2013</v>
      </c>
      <c r="D8198" s="1">
        <v>41594</v>
      </c>
      <c r="E8198" s="1">
        <v>41596</v>
      </c>
      <c r="F8198" t="s">
        <v>45</v>
      </c>
      <c r="G8198" t="s">
        <v>4028</v>
      </c>
      <c r="H8198" t="s">
        <v>4029</v>
      </c>
      <c r="I8198" t="s">
        <v>38</v>
      </c>
      <c r="J8198" t="s">
        <v>27</v>
      </c>
      <c r="K8198" t="s">
        <v>28</v>
      </c>
      <c r="L8198" t="s">
        <v>29</v>
      </c>
      <c r="M8198">
        <v>90049</v>
      </c>
      <c r="N8198" t="s">
        <v>30</v>
      </c>
      <c r="O8198" t="s">
        <v>6745</v>
      </c>
      <c r="P8198" t="s">
        <v>32</v>
      </c>
      <c r="Q8198" t="s">
        <v>6552</v>
      </c>
      <c r="R8198" t="s">
        <v>6746</v>
      </c>
      <c r="S8198">
        <v>1016.792</v>
      </c>
      <c r="T8198">
        <v>1</v>
      </c>
      <c r="U8198">
        <v>0.2</v>
      </c>
      <c r="V8198">
        <v>381.29700000000003</v>
      </c>
      <c r="W8198" t="s">
        <v>10936</v>
      </c>
      <c r="X8198" t="s">
        <v>10940</v>
      </c>
      <c r="Y8198">
        <v>11</v>
      </c>
      <c r="Z8198" t="s">
        <v>10947</v>
      </c>
      <c r="AA8198">
        <v>0.375</v>
      </c>
    </row>
    <row r="8199" spans="1:27" x14ac:dyDescent="0.35">
      <c r="A8199">
        <v>2241</v>
      </c>
      <c r="B8199" t="s">
        <v>10269</v>
      </c>
      <c r="C8199">
        <v>2013</v>
      </c>
      <c r="D8199" s="1">
        <v>41594</v>
      </c>
      <c r="E8199" s="1">
        <v>41596</v>
      </c>
      <c r="F8199" t="s">
        <v>45</v>
      </c>
      <c r="G8199" t="s">
        <v>4028</v>
      </c>
      <c r="H8199" t="s">
        <v>4029</v>
      </c>
      <c r="I8199" t="s">
        <v>38</v>
      </c>
      <c r="J8199" t="s">
        <v>27</v>
      </c>
      <c r="K8199" t="s">
        <v>28</v>
      </c>
      <c r="L8199" t="s">
        <v>29</v>
      </c>
      <c r="M8199">
        <v>90049</v>
      </c>
      <c r="N8199" t="s">
        <v>30</v>
      </c>
      <c r="O8199" t="s">
        <v>10257</v>
      </c>
      <c r="P8199" t="s">
        <v>32</v>
      </c>
      <c r="Q8199" t="s">
        <v>6552</v>
      </c>
      <c r="R8199" t="s">
        <v>10258</v>
      </c>
      <c r="S8199">
        <v>38.136000000000003</v>
      </c>
      <c r="T8199">
        <v>7</v>
      </c>
      <c r="U8199">
        <v>0.2</v>
      </c>
      <c r="V8199">
        <v>13.347599999999998</v>
      </c>
      <c r="W8199" t="s">
        <v>10936</v>
      </c>
      <c r="X8199" t="s">
        <v>10940</v>
      </c>
      <c r="Y8199">
        <v>11</v>
      </c>
      <c r="Z8199" t="s">
        <v>10947</v>
      </c>
      <c r="AA8199">
        <v>0.34999999999999992</v>
      </c>
    </row>
    <row r="8200" spans="1:27" x14ac:dyDescent="0.35">
      <c r="A8200">
        <v>2249</v>
      </c>
      <c r="B8200" t="s">
        <v>1014</v>
      </c>
      <c r="C8200">
        <v>2012</v>
      </c>
      <c r="D8200" s="1">
        <v>40954</v>
      </c>
      <c r="E8200" s="1">
        <v>40957</v>
      </c>
      <c r="F8200" t="s">
        <v>45</v>
      </c>
      <c r="G8200" t="s">
        <v>1015</v>
      </c>
      <c r="H8200" t="s">
        <v>1016</v>
      </c>
      <c r="I8200" t="s">
        <v>38</v>
      </c>
      <c r="J8200" t="s">
        <v>27</v>
      </c>
      <c r="K8200" t="s">
        <v>28</v>
      </c>
      <c r="L8200" t="s">
        <v>29</v>
      </c>
      <c r="M8200">
        <v>90004</v>
      </c>
      <c r="N8200" t="s">
        <v>30</v>
      </c>
      <c r="O8200" t="s">
        <v>6825</v>
      </c>
      <c r="P8200" t="s">
        <v>32</v>
      </c>
      <c r="Q8200" t="s">
        <v>6552</v>
      </c>
      <c r="R8200" t="s">
        <v>6826</v>
      </c>
      <c r="S8200">
        <v>41.72</v>
      </c>
      <c r="T8200">
        <v>5</v>
      </c>
      <c r="U8200">
        <v>0.2</v>
      </c>
      <c r="V8200">
        <v>13.037499999999998</v>
      </c>
      <c r="W8200" t="s">
        <v>10948</v>
      </c>
      <c r="X8200" t="s">
        <v>10950</v>
      </c>
      <c r="Y8200">
        <v>2</v>
      </c>
      <c r="Z8200" t="s">
        <v>10955</v>
      </c>
      <c r="AA8200">
        <v>0.31249999999999994</v>
      </c>
    </row>
    <row r="8201" spans="1:27" x14ac:dyDescent="0.35">
      <c r="A8201">
        <v>2250</v>
      </c>
      <c r="B8201" t="s">
        <v>1014</v>
      </c>
      <c r="C8201">
        <v>2012</v>
      </c>
      <c r="D8201" s="1">
        <v>40954</v>
      </c>
      <c r="E8201" s="1">
        <v>40957</v>
      </c>
      <c r="F8201" t="s">
        <v>45</v>
      </c>
      <c r="G8201" t="s">
        <v>1015</v>
      </c>
      <c r="H8201" t="s">
        <v>1016</v>
      </c>
      <c r="I8201" t="s">
        <v>38</v>
      </c>
      <c r="J8201" t="s">
        <v>27</v>
      </c>
      <c r="K8201" t="s">
        <v>28</v>
      </c>
      <c r="L8201" t="s">
        <v>29</v>
      </c>
      <c r="M8201">
        <v>90004</v>
      </c>
      <c r="N8201" t="s">
        <v>30</v>
      </c>
      <c r="O8201" t="s">
        <v>6767</v>
      </c>
      <c r="P8201" t="s">
        <v>32</v>
      </c>
      <c r="Q8201" t="s">
        <v>6552</v>
      </c>
      <c r="R8201" t="s">
        <v>6768</v>
      </c>
      <c r="S8201">
        <v>11.52</v>
      </c>
      <c r="T8201">
        <v>5</v>
      </c>
      <c r="U8201">
        <v>0.2</v>
      </c>
      <c r="V8201">
        <v>4.1760000000000002</v>
      </c>
      <c r="W8201" t="s">
        <v>10948</v>
      </c>
      <c r="X8201" t="s">
        <v>10950</v>
      </c>
      <c r="Y8201">
        <v>2</v>
      </c>
      <c r="Z8201" t="s">
        <v>10955</v>
      </c>
      <c r="AA8201">
        <v>0.36250000000000004</v>
      </c>
    </row>
    <row r="8202" spans="1:27" x14ac:dyDescent="0.35">
      <c r="A8202">
        <v>2349</v>
      </c>
      <c r="B8202" t="s">
        <v>1244</v>
      </c>
      <c r="C8202">
        <v>2014</v>
      </c>
      <c r="D8202" s="1">
        <v>41976</v>
      </c>
      <c r="E8202" s="1">
        <v>41977</v>
      </c>
      <c r="F8202" t="s">
        <v>234</v>
      </c>
      <c r="G8202" t="s">
        <v>1245</v>
      </c>
      <c r="H8202" t="s">
        <v>1246</v>
      </c>
      <c r="I8202" t="s">
        <v>26</v>
      </c>
      <c r="J8202" t="s">
        <v>27</v>
      </c>
      <c r="K8202" t="s">
        <v>28</v>
      </c>
      <c r="L8202" t="s">
        <v>29</v>
      </c>
      <c r="M8202">
        <v>90032</v>
      </c>
      <c r="N8202" t="s">
        <v>30</v>
      </c>
      <c r="O8202" t="s">
        <v>6566</v>
      </c>
      <c r="P8202" t="s">
        <v>32</v>
      </c>
      <c r="Q8202" t="s">
        <v>6552</v>
      </c>
      <c r="R8202" t="s">
        <v>66</v>
      </c>
      <c r="S8202">
        <v>9.0240000000000009</v>
      </c>
      <c r="T8202">
        <v>6</v>
      </c>
      <c r="U8202">
        <v>0.2</v>
      </c>
      <c r="V8202">
        <v>3.1583999999999985</v>
      </c>
      <c r="W8202" t="s">
        <v>10939</v>
      </c>
      <c r="X8202" t="s">
        <v>10940</v>
      </c>
      <c r="Y8202">
        <v>12</v>
      </c>
      <c r="Z8202" t="s">
        <v>10941</v>
      </c>
      <c r="AA8202">
        <v>0.34999999999999981</v>
      </c>
    </row>
    <row r="8203" spans="1:27" x14ac:dyDescent="0.35">
      <c r="A8203">
        <v>2350</v>
      </c>
      <c r="B8203" t="s">
        <v>1244</v>
      </c>
      <c r="C8203">
        <v>2014</v>
      </c>
      <c r="D8203" s="1">
        <v>41976</v>
      </c>
      <c r="E8203" s="1">
        <v>41977</v>
      </c>
      <c r="F8203" t="s">
        <v>234</v>
      </c>
      <c r="G8203" t="s">
        <v>1245</v>
      </c>
      <c r="H8203" t="s">
        <v>1246</v>
      </c>
      <c r="I8203" t="s">
        <v>26</v>
      </c>
      <c r="J8203" t="s">
        <v>27</v>
      </c>
      <c r="K8203" t="s">
        <v>28</v>
      </c>
      <c r="L8203" t="s">
        <v>29</v>
      </c>
      <c r="M8203">
        <v>90032</v>
      </c>
      <c r="N8203" t="s">
        <v>30</v>
      </c>
      <c r="O8203" t="s">
        <v>6727</v>
      </c>
      <c r="P8203" t="s">
        <v>32</v>
      </c>
      <c r="Q8203" t="s">
        <v>6552</v>
      </c>
      <c r="R8203" t="s">
        <v>6728</v>
      </c>
      <c r="S8203">
        <v>69.456000000000003</v>
      </c>
      <c r="T8203">
        <v>2</v>
      </c>
      <c r="U8203">
        <v>0.2</v>
      </c>
      <c r="V8203">
        <v>22.573199999999996</v>
      </c>
      <c r="W8203" t="s">
        <v>10939</v>
      </c>
      <c r="X8203" t="s">
        <v>10940</v>
      </c>
      <c r="Y8203">
        <v>12</v>
      </c>
      <c r="Z8203" t="s">
        <v>10941</v>
      </c>
      <c r="AA8203">
        <v>0.32499999999999996</v>
      </c>
    </row>
    <row r="8204" spans="1:27" x14ac:dyDescent="0.35">
      <c r="A8204">
        <v>2412</v>
      </c>
      <c r="B8204" t="s">
        <v>10270</v>
      </c>
      <c r="C8204">
        <v>2012</v>
      </c>
      <c r="D8204" s="1">
        <v>41067</v>
      </c>
      <c r="E8204" s="1">
        <v>41069</v>
      </c>
      <c r="F8204" t="s">
        <v>45</v>
      </c>
      <c r="G8204" t="s">
        <v>5289</v>
      </c>
      <c r="H8204" t="s">
        <v>5290</v>
      </c>
      <c r="I8204" t="s">
        <v>26</v>
      </c>
      <c r="J8204" t="s">
        <v>27</v>
      </c>
      <c r="K8204" t="s">
        <v>28</v>
      </c>
      <c r="L8204" t="s">
        <v>29</v>
      </c>
      <c r="M8204">
        <v>90036</v>
      </c>
      <c r="N8204" t="s">
        <v>30</v>
      </c>
      <c r="O8204" t="s">
        <v>6566</v>
      </c>
      <c r="P8204" t="s">
        <v>32</v>
      </c>
      <c r="Q8204" t="s">
        <v>6552</v>
      </c>
      <c r="R8204" t="s">
        <v>66</v>
      </c>
      <c r="S8204">
        <v>7.52</v>
      </c>
      <c r="T8204">
        <v>5</v>
      </c>
      <c r="U8204">
        <v>0.2</v>
      </c>
      <c r="V8204">
        <v>2.6319999999999997</v>
      </c>
      <c r="W8204" t="s">
        <v>10948</v>
      </c>
      <c r="X8204" t="s">
        <v>10942</v>
      </c>
      <c r="Y8204">
        <v>6</v>
      </c>
      <c r="Z8204" t="s">
        <v>10946</v>
      </c>
      <c r="AA8204">
        <v>0.35</v>
      </c>
    </row>
    <row r="8205" spans="1:27" x14ac:dyDescent="0.35">
      <c r="A8205">
        <v>2616</v>
      </c>
      <c r="B8205" t="s">
        <v>9095</v>
      </c>
      <c r="C8205">
        <v>2011</v>
      </c>
      <c r="D8205" s="1">
        <v>40659</v>
      </c>
      <c r="E8205" s="1">
        <v>40666</v>
      </c>
      <c r="F8205" t="s">
        <v>23</v>
      </c>
      <c r="G8205" t="s">
        <v>2413</v>
      </c>
      <c r="H8205" t="s">
        <v>2414</v>
      </c>
      <c r="I8205" t="s">
        <v>26</v>
      </c>
      <c r="J8205" t="s">
        <v>27</v>
      </c>
      <c r="K8205" t="s">
        <v>28</v>
      </c>
      <c r="L8205" t="s">
        <v>29</v>
      </c>
      <c r="M8205">
        <v>90049</v>
      </c>
      <c r="N8205" t="s">
        <v>30</v>
      </c>
      <c r="O8205" t="s">
        <v>6868</v>
      </c>
      <c r="P8205" t="s">
        <v>32</v>
      </c>
      <c r="Q8205" t="s">
        <v>6552</v>
      </c>
      <c r="R8205" t="s">
        <v>6869</v>
      </c>
      <c r="S8205">
        <v>18.288</v>
      </c>
      <c r="T8205">
        <v>6</v>
      </c>
      <c r="U8205">
        <v>0.2</v>
      </c>
      <c r="V8205">
        <v>5.714999999999999</v>
      </c>
      <c r="W8205" t="s">
        <v>10944</v>
      </c>
      <c r="X8205" t="s">
        <v>10942</v>
      </c>
      <c r="Y8205">
        <v>4</v>
      </c>
      <c r="Z8205" t="s">
        <v>10943</v>
      </c>
      <c r="AA8205">
        <v>0.31249999999999994</v>
      </c>
    </row>
    <row r="8206" spans="1:27" x14ac:dyDescent="0.35">
      <c r="A8206">
        <v>2685</v>
      </c>
      <c r="B8206" t="s">
        <v>10271</v>
      </c>
      <c r="C8206">
        <v>2014</v>
      </c>
      <c r="D8206" s="1">
        <v>41820</v>
      </c>
      <c r="E8206" s="1">
        <v>41827</v>
      </c>
      <c r="F8206" t="s">
        <v>23</v>
      </c>
      <c r="G8206" t="s">
        <v>4293</v>
      </c>
      <c r="H8206" t="s">
        <v>4294</v>
      </c>
      <c r="I8206" t="s">
        <v>38</v>
      </c>
      <c r="J8206" t="s">
        <v>27</v>
      </c>
      <c r="K8206" t="s">
        <v>28</v>
      </c>
      <c r="L8206" t="s">
        <v>29</v>
      </c>
      <c r="M8206">
        <v>90004</v>
      </c>
      <c r="N8206" t="s">
        <v>30</v>
      </c>
      <c r="O8206" t="s">
        <v>6727</v>
      </c>
      <c r="P8206" t="s">
        <v>32</v>
      </c>
      <c r="Q8206" t="s">
        <v>6552</v>
      </c>
      <c r="R8206" t="s">
        <v>6728</v>
      </c>
      <c r="S8206">
        <v>312.55200000000002</v>
      </c>
      <c r="T8206">
        <v>9</v>
      </c>
      <c r="U8206">
        <v>0.2</v>
      </c>
      <c r="V8206">
        <v>101.57939999999999</v>
      </c>
      <c r="W8206" t="s">
        <v>10939</v>
      </c>
      <c r="X8206" t="s">
        <v>10942</v>
      </c>
      <c r="Y8206">
        <v>6</v>
      </c>
      <c r="Z8206" t="s">
        <v>10946</v>
      </c>
      <c r="AA8206">
        <v>0.32499999999999996</v>
      </c>
    </row>
    <row r="8207" spans="1:27" x14ac:dyDescent="0.35">
      <c r="A8207">
        <v>2838</v>
      </c>
      <c r="B8207" t="s">
        <v>748</v>
      </c>
      <c r="C8207">
        <v>2014</v>
      </c>
      <c r="D8207" s="1">
        <v>41955</v>
      </c>
      <c r="E8207" s="1">
        <v>41960</v>
      </c>
      <c r="F8207" t="s">
        <v>23</v>
      </c>
      <c r="G8207" t="s">
        <v>749</v>
      </c>
      <c r="H8207" t="s">
        <v>750</v>
      </c>
      <c r="I8207" t="s">
        <v>38</v>
      </c>
      <c r="J8207" t="s">
        <v>27</v>
      </c>
      <c r="K8207" t="s">
        <v>28</v>
      </c>
      <c r="L8207" t="s">
        <v>29</v>
      </c>
      <c r="M8207">
        <v>90036</v>
      </c>
      <c r="N8207" t="s">
        <v>30</v>
      </c>
      <c r="O8207" t="s">
        <v>6610</v>
      </c>
      <c r="P8207" t="s">
        <v>32</v>
      </c>
      <c r="Q8207" t="s">
        <v>6552</v>
      </c>
      <c r="R8207" t="s">
        <v>6611</v>
      </c>
      <c r="S8207">
        <v>121.6</v>
      </c>
      <c r="T8207">
        <v>5</v>
      </c>
      <c r="U8207">
        <v>0.2</v>
      </c>
      <c r="V8207">
        <v>39.519999999999989</v>
      </c>
      <c r="W8207" t="s">
        <v>10939</v>
      </c>
      <c r="X8207" t="s">
        <v>10940</v>
      </c>
      <c r="Y8207">
        <v>11</v>
      </c>
      <c r="Z8207" t="s">
        <v>10947</v>
      </c>
      <c r="AA8207">
        <v>0.3249999999999999</v>
      </c>
    </row>
    <row r="8208" spans="1:27" x14ac:dyDescent="0.35">
      <c r="A8208">
        <v>2959</v>
      </c>
      <c r="B8208" t="s">
        <v>1259</v>
      </c>
      <c r="C8208">
        <v>2012</v>
      </c>
      <c r="D8208" s="1">
        <v>41267</v>
      </c>
      <c r="E8208" s="1">
        <v>41272</v>
      </c>
      <c r="F8208" t="s">
        <v>23</v>
      </c>
      <c r="G8208" t="s">
        <v>1260</v>
      </c>
      <c r="H8208" t="s">
        <v>1261</v>
      </c>
      <c r="I8208" t="s">
        <v>38</v>
      </c>
      <c r="J8208" t="s">
        <v>27</v>
      </c>
      <c r="K8208" t="s">
        <v>28</v>
      </c>
      <c r="L8208" t="s">
        <v>29</v>
      </c>
      <c r="M8208">
        <v>90032</v>
      </c>
      <c r="N8208" t="s">
        <v>30</v>
      </c>
      <c r="O8208" t="s">
        <v>6675</v>
      </c>
      <c r="P8208" t="s">
        <v>32</v>
      </c>
      <c r="Q8208" t="s">
        <v>6552</v>
      </c>
      <c r="R8208" t="s">
        <v>6676</v>
      </c>
      <c r="S8208">
        <v>19.936000000000003</v>
      </c>
      <c r="T8208">
        <v>4</v>
      </c>
      <c r="U8208">
        <v>0.2</v>
      </c>
      <c r="V8208">
        <v>7.2267999999999999</v>
      </c>
      <c r="W8208" t="s">
        <v>10948</v>
      </c>
      <c r="X8208" t="s">
        <v>10940</v>
      </c>
      <c r="Y8208">
        <v>12</v>
      </c>
      <c r="Z8208" t="s">
        <v>10941</v>
      </c>
      <c r="AA8208">
        <v>0.36249999999999993</v>
      </c>
    </row>
    <row r="8209" spans="1:27" x14ac:dyDescent="0.35">
      <c r="A8209">
        <v>2990</v>
      </c>
      <c r="B8209" t="s">
        <v>1264</v>
      </c>
      <c r="C8209">
        <v>2013</v>
      </c>
      <c r="D8209" s="1">
        <v>41326</v>
      </c>
      <c r="E8209" s="1">
        <v>41331</v>
      </c>
      <c r="F8209" t="s">
        <v>45</v>
      </c>
      <c r="G8209" t="s">
        <v>1265</v>
      </c>
      <c r="H8209" t="s">
        <v>1266</v>
      </c>
      <c r="I8209" t="s">
        <v>26</v>
      </c>
      <c r="J8209" t="s">
        <v>27</v>
      </c>
      <c r="K8209" t="s">
        <v>28</v>
      </c>
      <c r="L8209" t="s">
        <v>29</v>
      </c>
      <c r="M8209">
        <v>90032</v>
      </c>
      <c r="N8209" t="s">
        <v>30</v>
      </c>
      <c r="O8209" t="s">
        <v>6632</v>
      </c>
      <c r="P8209" t="s">
        <v>32</v>
      </c>
      <c r="Q8209" t="s">
        <v>6552</v>
      </c>
      <c r="R8209" t="s">
        <v>6633</v>
      </c>
      <c r="S8209">
        <v>18.559999999999999</v>
      </c>
      <c r="T8209">
        <v>4</v>
      </c>
      <c r="U8209">
        <v>0.2</v>
      </c>
      <c r="V8209">
        <v>6.4959999999999996</v>
      </c>
      <c r="W8209" t="s">
        <v>10936</v>
      </c>
      <c r="X8209" t="s">
        <v>10950</v>
      </c>
      <c r="Y8209">
        <v>2</v>
      </c>
      <c r="Z8209" t="s">
        <v>10955</v>
      </c>
      <c r="AA8209">
        <v>0.35</v>
      </c>
    </row>
    <row r="8210" spans="1:27" x14ac:dyDescent="0.35">
      <c r="A8210">
        <v>2992</v>
      </c>
      <c r="B8210" t="s">
        <v>1264</v>
      </c>
      <c r="C8210">
        <v>2013</v>
      </c>
      <c r="D8210" s="1">
        <v>41326</v>
      </c>
      <c r="E8210" s="1">
        <v>41331</v>
      </c>
      <c r="F8210" t="s">
        <v>45</v>
      </c>
      <c r="G8210" t="s">
        <v>1265</v>
      </c>
      <c r="H8210" t="s">
        <v>1266</v>
      </c>
      <c r="I8210" t="s">
        <v>26</v>
      </c>
      <c r="J8210" t="s">
        <v>27</v>
      </c>
      <c r="K8210" t="s">
        <v>28</v>
      </c>
      <c r="L8210" t="s">
        <v>29</v>
      </c>
      <c r="M8210">
        <v>90032</v>
      </c>
      <c r="N8210" t="s">
        <v>30</v>
      </c>
      <c r="O8210" t="s">
        <v>6554</v>
      </c>
      <c r="P8210" t="s">
        <v>32</v>
      </c>
      <c r="Q8210" t="s">
        <v>6552</v>
      </c>
      <c r="R8210" t="s">
        <v>6555</v>
      </c>
      <c r="S8210">
        <v>31.248000000000005</v>
      </c>
      <c r="T8210">
        <v>7</v>
      </c>
      <c r="U8210">
        <v>0.2</v>
      </c>
      <c r="V8210">
        <v>10.936799999999998</v>
      </c>
      <c r="W8210" t="s">
        <v>10936</v>
      </c>
      <c r="X8210" t="s">
        <v>10950</v>
      </c>
      <c r="Y8210">
        <v>2</v>
      </c>
      <c r="Z8210" t="s">
        <v>10955</v>
      </c>
      <c r="AA8210">
        <v>0.34999999999999987</v>
      </c>
    </row>
    <row r="8211" spans="1:27" x14ac:dyDescent="0.35">
      <c r="A8211">
        <v>3424</v>
      </c>
      <c r="B8211" t="s">
        <v>1042</v>
      </c>
      <c r="C8211">
        <v>2013</v>
      </c>
      <c r="D8211" s="1">
        <v>41423</v>
      </c>
      <c r="E8211" s="1">
        <v>41429</v>
      </c>
      <c r="F8211" t="s">
        <v>23</v>
      </c>
      <c r="G8211" t="s">
        <v>181</v>
      </c>
      <c r="H8211" t="s">
        <v>182</v>
      </c>
      <c r="I8211" t="s">
        <v>38</v>
      </c>
      <c r="J8211" t="s">
        <v>27</v>
      </c>
      <c r="K8211" t="s">
        <v>28</v>
      </c>
      <c r="L8211" t="s">
        <v>29</v>
      </c>
      <c r="M8211">
        <v>90004</v>
      </c>
      <c r="N8211" t="s">
        <v>30</v>
      </c>
      <c r="O8211" t="s">
        <v>6650</v>
      </c>
      <c r="P8211" t="s">
        <v>32</v>
      </c>
      <c r="Q8211" t="s">
        <v>6552</v>
      </c>
      <c r="R8211" t="s">
        <v>6651</v>
      </c>
      <c r="S8211">
        <v>22.72</v>
      </c>
      <c r="T8211">
        <v>4</v>
      </c>
      <c r="U8211">
        <v>0.2</v>
      </c>
      <c r="V8211">
        <v>7.3839999999999986</v>
      </c>
      <c r="W8211" t="s">
        <v>10936</v>
      </c>
      <c r="X8211" t="s">
        <v>10942</v>
      </c>
      <c r="Y8211">
        <v>5</v>
      </c>
      <c r="Z8211" t="s">
        <v>10952</v>
      </c>
      <c r="AA8211">
        <v>0.32499999999999996</v>
      </c>
    </row>
    <row r="8212" spans="1:27" x14ac:dyDescent="0.35">
      <c r="A8212">
        <v>3449</v>
      </c>
      <c r="B8212" t="s">
        <v>10272</v>
      </c>
      <c r="C8212">
        <v>2013</v>
      </c>
      <c r="D8212" s="1">
        <v>41555</v>
      </c>
      <c r="E8212" s="1">
        <v>41561</v>
      </c>
      <c r="F8212" t="s">
        <v>23</v>
      </c>
      <c r="G8212" t="s">
        <v>195</v>
      </c>
      <c r="H8212" t="s">
        <v>196</v>
      </c>
      <c r="I8212" t="s">
        <v>38</v>
      </c>
      <c r="J8212" t="s">
        <v>27</v>
      </c>
      <c r="K8212" t="s">
        <v>28</v>
      </c>
      <c r="L8212" t="s">
        <v>29</v>
      </c>
      <c r="M8212">
        <v>90049</v>
      </c>
      <c r="N8212" t="s">
        <v>30</v>
      </c>
      <c r="O8212" t="s">
        <v>6654</v>
      </c>
      <c r="P8212" t="s">
        <v>32</v>
      </c>
      <c r="Q8212" t="s">
        <v>6552</v>
      </c>
      <c r="R8212" t="s">
        <v>6655</v>
      </c>
      <c r="S8212">
        <v>27.263999999999999</v>
      </c>
      <c r="T8212">
        <v>2</v>
      </c>
      <c r="U8212">
        <v>0.2</v>
      </c>
      <c r="V8212">
        <v>8.8607999999999976</v>
      </c>
      <c r="W8212" t="s">
        <v>10936</v>
      </c>
      <c r="X8212" t="s">
        <v>10940</v>
      </c>
      <c r="Y8212">
        <v>10</v>
      </c>
      <c r="Z8212" t="s">
        <v>10945</v>
      </c>
      <c r="AA8212">
        <v>0.3249999999999999</v>
      </c>
    </row>
    <row r="8213" spans="1:27" x14ac:dyDescent="0.35">
      <c r="A8213">
        <v>3499</v>
      </c>
      <c r="B8213" t="s">
        <v>760</v>
      </c>
      <c r="C8213">
        <v>2013</v>
      </c>
      <c r="D8213" s="1">
        <v>41495</v>
      </c>
      <c r="E8213" s="1">
        <v>41502</v>
      </c>
      <c r="F8213" t="s">
        <v>23</v>
      </c>
      <c r="G8213" t="s">
        <v>761</v>
      </c>
      <c r="H8213" t="s">
        <v>762</v>
      </c>
      <c r="I8213" t="s">
        <v>127</v>
      </c>
      <c r="J8213" t="s">
        <v>27</v>
      </c>
      <c r="K8213" t="s">
        <v>28</v>
      </c>
      <c r="L8213" t="s">
        <v>29</v>
      </c>
      <c r="M8213">
        <v>90036</v>
      </c>
      <c r="N8213" t="s">
        <v>30</v>
      </c>
      <c r="O8213" t="s">
        <v>6863</v>
      </c>
      <c r="P8213" t="s">
        <v>32</v>
      </c>
      <c r="Q8213" t="s">
        <v>6552</v>
      </c>
      <c r="R8213" t="s">
        <v>6864</v>
      </c>
      <c r="S8213">
        <v>15.24</v>
      </c>
      <c r="T8213">
        <v>5</v>
      </c>
      <c r="U8213">
        <v>0.2</v>
      </c>
      <c r="V8213">
        <v>5.3339999999999996</v>
      </c>
      <c r="W8213" t="s">
        <v>10936</v>
      </c>
      <c r="X8213" t="s">
        <v>10937</v>
      </c>
      <c r="Y8213">
        <v>8</v>
      </c>
      <c r="Z8213" t="s">
        <v>10954</v>
      </c>
      <c r="AA8213">
        <v>0.35</v>
      </c>
    </row>
    <row r="8214" spans="1:27" x14ac:dyDescent="0.35">
      <c r="A8214">
        <v>3558</v>
      </c>
      <c r="B8214" t="s">
        <v>1446</v>
      </c>
      <c r="C8214">
        <v>2014</v>
      </c>
      <c r="D8214" s="1">
        <v>41975</v>
      </c>
      <c r="E8214" s="1">
        <v>41979</v>
      </c>
      <c r="F8214" t="s">
        <v>23</v>
      </c>
      <c r="G8214" t="s">
        <v>1447</v>
      </c>
      <c r="H8214" t="s">
        <v>1448</v>
      </c>
      <c r="I8214" t="s">
        <v>38</v>
      </c>
      <c r="J8214" t="s">
        <v>27</v>
      </c>
      <c r="K8214" t="s">
        <v>28</v>
      </c>
      <c r="L8214" t="s">
        <v>29</v>
      </c>
      <c r="M8214">
        <v>90008</v>
      </c>
      <c r="N8214" t="s">
        <v>30</v>
      </c>
      <c r="O8214" t="s">
        <v>10208</v>
      </c>
      <c r="P8214" t="s">
        <v>32</v>
      </c>
      <c r="Q8214" t="s">
        <v>6552</v>
      </c>
      <c r="R8214" t="s">
        <v>10209</v>
      </c>
      <c r="S8214">
        <v>10.128</v>
      </c>
      <c r="T8214">
        <v>2</v>
      </c>
      <c r="U8214">
        <v>0.2</v>
      </c>
      <c r="V8214">
        <v>3.6714000000000002</v>
      </c>
      <c r="W8214" t="s">
        <v>10939</v>
      </c>
      <c r="X8214" t="s">
        <v>10940</v>
      </c>
      <c r="Y8214">
        <v>12</v>
      </c>
      <c r="Z8214" t="s">
        <v>10941</v>
      </c>
      <c r="AA8214">
        <v>0.36250000000000004</v>
      </c>
    </row>
    <row r="8215" spans="1:27" x14ac:dyDescent="0.35">
      <c r="A8215">
        <v>3618</v>
      </c>
      <c r="B8215" t="s">
        <v>1049</v>
      </c>
      <c r="C8215">
        <v>2014</v>
      </c>
      <c r="D8215" s="1">
        <v>41887</v>
      </c>
      <c r="E8215" s="1">
        <v>41891</v>
      </c>
      <c r="F8215" t="s">
        <v>23</v>
      </c>
      <c r="G8215" t="s">
        <v>1050</v>
      </c>
      <c r="H8215" t="s">
        <v>1051</v>
      </c>
      <c r="I8215" t="s">
        <v>38</v>
      </c>
      <c r="J8215" t="s">
        <v>27</v>
      </c>
      <c r="K8215" t="s">
        <v>28</v>
      </c>
      <c r="L8215" t="s">
        <v>29</v>
      </c>
      <c r="M8215">
        <v>90004</v>
      </c>
      <c r="N8215" t="s">
        <v>30</v>
      </c>
      <c r="O8215" t="s">
        <v>6756</v>
      </c>
      <c r="P8215" t="s">
        <v>32</v>
      </c>
      <c r="Q8215" t="s">
        <v>6552</v>
      </c>
      <c r="R8215" t="s">
        <v>6842</v>
      </c>
      <c r="S8215">
        <v>487.98400000000004</v>
      </c>
      <c r="T8215">
        <v>2</v>
      </c>
      <c r="U8215">
        <v>0.2</v>
      </c>
      <c r="V8215">
        <v>152.49499999999998</v>
      </c>
      <c r="W8215" t="s">
        <v>10939</v>
      </c>
      <c r="X8215" t="s">
        <v>10937</v>
      </c>
      <c r="Y8215">
        <v>9</v>
      </c>
      <c r="Z8215" t="s">
        <v>10949</v>
      </c>
      <c r="AA8215">
        <v>0.31249999999999994</v>
      </c>
    </row>
    <row r="8216" spans="1:27" x14ac:dyDescent="0.35">
      <c r="A8216">
        <v>3643</v>
      </c>
      <c r="B8216" t="s">
        <v>1451</v>
      </c>
      <c r="C8216">
        <v>2011</v>
      </c>
      <c r="D8216" s="1">
        <v>40897</v>
      </c>
      <c r="E8216" s="1">
        <v>40900</v>
      </c>
      <c r="F8216" t="s">
        <v>45</v>
      </c>
      <c r="G8216" t="s">
        <v>1452</v>
      </c>
      <c r="H8216" t="s">
        <v>1453</v>
      </c>
      <c r="I8216" t="s">
        <v>38</v>
      </c>
      <c r="J8216" t="s">
        <v>27</v>
      </c>
      <c r="K8216" t="s">
        <v>28</v>
      </c>
      <c r="L8216" t="s">
        <v>29</v>
      </c>
      <c r="M8216">
        <v>90008</v>
      </c>
      <c r="N8216" t="s">
        <v>30</v>
      </c>
      <c r="O8216" t="s">
        <v>6756</v>
      </c>
      <c r="P8216" t="s">
        <v>32</v>
      </c>
      <c r="Q8216" t="s">
        <v>6552</v>
      </c>
      <c r="R8216" t="s">
        <v>6842</v>
      </c>
      <c r="S8216">
        <v>487.98400000000004</v>
      </c>
      <c r="T8216">
        <v>2</v>
      </c>
      <c r="U8216">
        <v>0.2</v>
      </c>
      <c r="V8216">
        <v>152.49499999999998</v>
      </c>
      <c r="W8216" t="s">
        <v>10944</v>
      </c>
      <c r="X8216" t="s">
        <v>10940</v>
      </c>
      <c r="Y8216">
        <v>12</v>
      </c>
      <c r="Z8216" t="s">
        <v>10941</v>
      </c>
      <c r="AA8216">
        <v>0.31249999999999994</v>
      </c>
    </row>
    <row r="8217" spans="1:27" x14ac:dyDescent="0.35">
      <c r="A8217">
        <v>3646</v>
      </c>
      <c r="B8217" t="s">
        <v>1451</v>
      </c>
      <c r="C8217">
        <v>2011</v>
      </c>
      <c r="D8217" s="1">
        <v>40897</v>
      </c>
      <c r="E8217" s="1">
        <v>40900</v>
      </c>
      <c r="F8217" t="s">
        <v>45</v>
      </c>
      <c r="G8217" t="s">
        <v>1452</v>
      </c>
      <c r="H8217" t="s">
        <v>1453</v>
      </c>
      <c r="I8217" t="s">
        <v>38</v>
      </c>
      <c r="J8217" t="s">
        <v>27</v>
      </c>
      <c r="K8217" t="s">
        <v>28</v>
      </c>
      <c r="L8217" t="s">
        <v>29</v>
      </c>
      <c r="M8217">
        <v>90008</v>
      </c>
      <c r="N8217" t="s">
        <v>30</v>
      </c>
      <c r="O8217" t="s">
        <v>6932</v>
      </c>
      <c r="P8217" t="s">
        <v>32</v>
      </c>
      <c r="Q8217" t="s">
        <v>6552</v>
      </c>
      <c r="R8217" t="s">
        <v>6933</v>
      </c>
      <c r="S8217">
        <v>155.12</v>
      </c>
      <c r="T8217">
        <v>5</v>
      </c>
      <c r="U8217">
        <v>0.2</v>
      </c>
      <c r="V8217">
        <v>50.413999999999987</v>
      </c>
      <c r="W8217" t="s">
        <v>10944</v>
      </c>
      <c r="X8217" t="s">
        <v>10940</v>
      </c>
      <c r="Y8217">
        <v>12</v>
      </c>
      <c r="Z8217" t="s">
        <v>10941</v>
      </c>
      <c r="AA8217">
        <v>0.3249999999999999</v>
      </c>
    </row>
    <row r="8218" spans="1:27" x14ac:dyDescent="0.35">
      <c r="A8218">
        <v>3791</v>
      </c>
      <c r="B8218" t="s">
        <v>10273</v>
      </c>
      <c r="C8218">
        <v>2011</v>
      </c>
      <c r="D8218" s="1">
        <v>40729</v>
      </c>
      <c r="E8218" s="1">
        <v>40735</v>
      </c>
      <c r="F8218" t="s">
        <v>23</v>
      </c>
      <c r="G8218" t="s">
        <v>2080</v>
      </c>
      <c r="H8218" t="s">
        <v>2081</v>
      </c>
      <c r="I8218" t="s">
        <v>127</v>
      </c>
      <c r="J8218" t="s">
        <v>27</v>
      </c>
      <c r="K8218" t="s">
        <v>28</v>
      </c>
      <c r="L8218" t="s">
        <v>29</v>
      </c>
      <c r="M8218">
        <v>90004</v>
      </c>
      <c r="N8218" t="s">
        <v>30</v>
      </c>
      <c r="O8218" t="s">
        <v>6893</v>
      </c>
      <c r="P8218" t="s">
        <v>32</v>
      </c>
      <c r="Q8218" t="s">
        <v>6552</v>
      </c>
      <c r="R8218" t="s">
        <v>6894</v>
      </c>
      <c r="S8218">
        <v>180.96000000000004</v>
      </c>
      <c r="T8218">
        <v>6</v>
      </c>
      <c r="U8218">
        <v>0.2</v>
      </c>
      <c r="V8218">
        <v>67.86</v>
      </c>
      <c r="W8218" t="s">
        <v>10944</v>
      </c>
      <c r="X8218" t="s">
        <v>10937</v>
      </c>
      <c r="Y8218">
        <v>7</v>
      </c>
      <c r="Z8218" t="s">
        <v>10938</v>
      </c>
      <c r="AA8218">
        <v>0.37499999999999994</v>
      </c>
    </row>
    <row r="8219" spans="1:27" x14ac:dyDescent="0.35">
      <c r="A8219">
        <v>3843</v>
      </c>
      <c r="B8219" t="s">
        <v>115</v>
      </c>
      <c r="C8219">
        <v>2011</v>
      </c>
      <c r="D8219" s="1">
        <v>40844</v>
      </c>
      <c r="E8219" s="1">
        <v>40847</v>
      </c>
      <c r="F8219" t="s">
        <v>56</v>
      </c>
      <c r="G8219" t="s">
        <v>116</v>
      </c>
      <c r="H8219" t="s">
        <v>117</v>
      </c>
      <c r="I8219" t="s">
        <v>26</v>
      </c>
      <c r="J8219" t="s">
        <v>27</v>
      </c>
      <c r="K8219" t="s">
        <v>28</v>
      </c>
      <c r="L8219" t="s">
        <v>29</v>
      </c>
      <c r="M8219">
        <v>90049</v>
      </c>
      <c r="N8219" t="s">
        <v>30</v>
      </c>
      <c r="O8219" t="s">
        <v>10128</v>
      </c>
      <c r="P8219" t="s">
        <v>32</v>
      </c>
      <c r="Q8219" t="s">
        <v>6552</v>
      </c>
      <c r="R8219" t="s">
        <v>6720</v>
      </c>
      <c r="S8219">
        <v>7.1840000000000011</v>
      </c>
      <c r="T8219">
        <v>2</v>
      </c>
      <c r="U8219">
        <v>0.2</v>
      </c>
      <c r="V8219">
        <v>2.2449999999999992</v>
      </c>
      <c r="W8219" t="s">
        <v>10944</v>
      </c>
      <c r="X8219" t="s">
        <v>10940</v>
      </c>
      <c r="Y8219">
        <v>10</v>
      </c>
      <c r="Z8219" t="s">
        <v>10945</v>
      </c>
      <c r="AA8219">
        <v>0.31249999999999983</v>
      </c>
    </row>
    <row r="8220" spans="1:27" x14ac:dyDescent="0.35">
      <c r="A8220">
        <v>4117</v>
      </c>
      <c r="B8220" t="s">
        <v>788</v>
      </c>
      <c r="C8220">
        <v>2012</v>
      </c>
      <c r="D8220" s="1">
        <v>41237</v>
      </c>
      <c r="E8220" s="1">
        <v>41242</v>
      </c>
      <c r="F8220" t="s">
        <v>23</v>
      </c>
      <c r="G8220" t="s">
        <v>789</v>
      </c>
      <c r="H8220" t="s">
        <v>790</v>
      </c>
      <c r="I8220" t="s">
        <v>38</v>
      </c>
      <c r="J8220" t="s">
        <v>27</v>
      </c>
      <c r="K8220" t="s">
        <v>28</v>
      </c>
      <c r="L8220" t="s">
        <v>29</v>
      </c>
      <c r="M8220">
        <v>90036</v>
      </c>
      <c r="N8220" t="s">
        <v>30</v>
      </c>
      <c r="O8220" t="s">
        <v>6871</v>
      </c>
      <c r="P8220" t="s">
        <v>32</v>
      </c>
      <c r="Q8220" t="s">
        <v>6552</v>
      </c>
      <c r="R8220" t="s">
        <v>6872</v>
      </c>
      <c r="S8220">
        <v>3.1680000000000001</v>
      </c>
      <c r="T8220">
        <v>2</v>
      </c>
      <c r="U8220">
        <v>0.2</v>
      </c>
      <c r="V8220">
        <v>0.99</v>
      </c>
      <c r="W8220" t="s">
        <v>10948</v>
      </c>
      <c r="X8220" t="s">
        <v>10940</v>
      </c>
      <c r="Y8220">
        <v>11</v>
      </c>
      <c r="Z8220" t="s">
        <v>10947</v>
      </c>
      <c r="AA8220">
        <v>0.3125</v>
      </c>
    </row>
    <row r="8221" spans="1:27" x14ac:dyDescent="0.35">
      <c r="A8221">
        <v>4120</v>
      </c>
      <c r="B8221" t="s">
        <v>788</v>
      </c>
      <c r="C8221">
        <v>2012</v>
      </c>
      <c r="D8221" s="1">
        <v>41237</v>
      </c>
      <c r="E8221" s="1">
        <v>41242</v>
      </c>
      <c r="F8221" t="s">
        <v>23</v>
      </c>
      <c r="G8221" t="s">
        <v>789</v>
      </c>
      <c r="H8221" t="s">
        <v>790</v>
      </c>
      <c r="I8221" t="s">
        <v>38</v>
      </c>
      <c r="J8221" t="s">
        <v>27</v>
      </c>
      <c r="K8221" t="s">
        <v>28</v>
      </c>
      <c r="L8221" t="s">
        <v>29</v>
      </c>
      <c r="M8221">
        <v>90036</v>
      </c>
      <c r="N8221" t="s">
        <v>30</v>
      </c>
      <c r="O8221" t="s">
        <v>6796</v>
      </c>
      <c r="P8221" t="s">
        <v>32</v>
      </c>
      <c r="Q8221" t="s">
        <v>6552</v>
      </c>
      <c r="R8221" t="s">
        <v>6797</v>
      </c>
      <c r="S8221">
        <v>91.391999999999996</v>
      </c>
      <c r="T8221">
        <v>8</v>
      </c>
      <c r="U8221">
        <v>0.2</v>
      </c>
      <c r="V8221">
        <v>29.702399999999997</v>
      </c>
      <c r="W8221" t="s">
        <v>10948</v>
      </c>
      <c r="X8221" t="s">
        <v>10940</v>
      </c>
      <c r="Y8221">
        <v>11</v>
      </c>
      <c r="Z8221" t="s">
        <v>10947</v>
      </c>
      <c r="AA8221">
        <v>0.32500000000000001</v>
      </c>
    </row>
    <row r="8222" spans="1:27" x14ac:dyDescent="0.35">
      <c r="A8222">
        <v>4136</v>
      </c>
      <c r="B8222" t="s">
        <v>793</v>
      </c>
      <c r="C8222">
        <v>2014</v>
      </c>
      <c r="D8222" s="1">
        <v>41915</v>
      </c>
      <c r="E8222" s="1">
        <v>41921</v>
      </c>
      <c r="F8222" t="s">
        <v>23</v>
      </c>
      <c r="G8222" t="s">
        <v>794</v>
      </c>
      <c r="H8222" t="s">
        <v>795</v>
      </c>
      <c r="I8222" t="s">
        <v>127</v>
      </c>
      <c r="J8222" t="s">
        <v>27</v>
      </c>
      <c r="K8222" t="s">
        <v>28</v>
      </c>
      <c r="L8222" t="s">
        <v>29</v>
      </c>
      <c r="M8222">
        <v>90036</v>
      </c>
      <c r="N8222" t="s">
        <v>30</v>
      </c>
      <c r="O8222" t="s">
        <v>6876</v>
      </c>
      <c r="P8222" t="s">
        <v>32</v>
      </c>
      <c r="Q8222" t="s">
        <v>6552</v>
      </c>
      <c r="R8222" t="s">
        <v>6877</v>
      </c>
      <c r="S8222">
        <v>112.12000000000002</v>
      </c>
      <c r="T8222">
        <v>5</v>
      </c>
      <c r="U8222">
        <v>0.2</v>
      </c>
      <c r="V8222">
        <v>42.045000000000002</v>
      </c>
      <c r="W8222" t="s">
        <v>10939</v>
      </c>
      <c r="X8222" t="s">
        <v>10940</v>
      </c>
      <c r="Y8222">
        <v>10</v>
      </c>
      <c r="Z8222" t="s">
        <v>10945</v>
      </c>
      <c r="AA8222">
        <v>0.37499999999999994</v>
      </c>
    </row>
    <row r="8223" spans="1:27" x14ac:dyDescent="0.35">
      <c r="A8223">
        <v>4242</v>
      </c>
      <c r="B8223" t="s">
        <v>1060</v>
      </c>
      <c r="C8223">
        <v>2011</v>
      </c>
      <c r="D8223" s="1">
        <v>40806</v>
      </c>
      <c r="E8223" s="1">
        <v>40812</v>
      </c>
      <c r="F8223" t="s">
        <v>23</v>
      </c>
      <c r="G8223" t="s">
        <v>1061</v>
      </c>
      <c r="H8223" t="s">
        <v>1062</v>
      </c>
      <c r="I8223" t="s">
        <v>127</v>
      </c>
      <c r="J8223" t="s">
        <v>27</v>
      </c>
      <c r="K8223" t="s">
        <v>28</v>
      </c>
      <c r="L8223" t="s">
        <v>29</v>
      </c>
      <c r="M8223">
        <v>90004</v>
      </c>
      <c r="N8223" t="s">
        <v>30</v>
      </c>
      <c r="O8223" t="s">
        <v>6639</v>
      </c>
      <c r="P8223" t="s">
        <v>32</v>
      </c>
      <c r="Q8223" t="s">
        <v>6552</v>
      </c>
      <c r="R8223" t="s">
        <v>6640</v>
      </c>
      <c r="S8223">
        <v>20.231999999999999</v>
      </c>
      <c r="T8223">
        <v>3</v>
      </c>
      <c r="U8223">
        <v>0.2</v>
      </c>
      <c r="V8223">
        <v>6.5753999999999984</v>
      </c>
      <c r="W8223" t="s">
        <v>10944</v>
      </c>
      <c r="X8223" t="s">
        <v>10937</v>
      </c>
      <c r="Y8223">
        <v>9</v>
      </c>
      <c r="Z8223" t="s">
        <v>10949</v>
      </c>
      <c r="AA8223">
        <v>0.32499999999999996</v>
      </c>
    </row>
    <row r="8224" spans="1:27" x14ac:dyDescent="0.35">
      <c r="A8224">
        <v>4307</v>
      </c>
      <c r="B8224" t="s">
        <v>10274</v>
      </c>
      <c r="C8224">
        <v>2013</v>
      </c>
      <c r="D8224" s="1">
        <v>41454</v>
      </c>
      <c r="E8224" s="1">
        <v>41454</v>
      </c>
      <c r="F8224" t="s">
        <v>234</v>
      </c>
      <c r="G8224" t="s">
        <v>1375</v>
      </c>
      <c r="H8224" t="s">
        <v>1376</v>
      </c>
      <c r="I8224" t="s">
        <v>26</v>
      </c>
      <c r="J8224" t="s">
        <v>27</v>
      </c>
      <c r="K8224" t="s">
        <v>28</v>
      </c>
      <c r="L8224" t="s">
        <v>29</v>
      </c>
      <c r="M8224">
        <v>90032</v>
      </c>
      <c r="N8224" t="s">
        <v>30</v>
      </c>
      <c r="O8224" t="s">
        <v>6735</v>
      </c>
      <c r="P8224" t="s">
        <v>32</v>
      </c>
      <c r="Q8224" t="s">
        <v>6552</v>
      </c>
      <c r="R8224" t="s">
        <v>6736</v>
      </c>
      <c r="S8224">
        <v>7.7520000000000007</v>
      </c>
      <c r="T8224">
        <v>3</v>
      </c>
      <c r="U8224">
        <v>0.2</v>
      </c>
      <c r="V8224">
        <v>2.8100999999999998</v>
      </c>
      <c r="W8224" t="s">
        <v>10936</v>
      </c>
      <c r="X8224" t="s">
        <v>10942</v>
      </c>
      <c r="Y8224">
        <v>6</v>
      </c>
      <c r="Z8224" t="s">
        <v>10946</v>
      </c>
      <c r="AA8224">
        <v>0.36249999999999993</v>
      </c>
    </row>
    <row r="8225" spans="1:27" x14ac:dyDescent="0.35">
      <c r="A8225">
        <v>4308</v>
      </c>
      <c r="B8225" t="s">
        <v>10274</v>
      </c>
      <c r="C8225">
        <v>2013</v>
      </c>
      <c r="D8225" s="1">
        <v>41454</v>
      </c>
      <c r="E8225" s="1">
        <v>41454</v>
      </c>
      <c r="F8225" t="s">
        <v>234</v>
      </c>
      <c r="G8225" t="s">
        <v>1375</v>
      </c>
      <c r="H8225" t="s">
        <v>1376</v>
      </c>
      <c r="I8225" t="s">
        <v>26</v>
      </c>
      <c r="J8225" t="s">
        <v>27</v>
      </c>
      <c r="K8225" t="s">
        <v>28</v>
      </c>
      <c r="L8225" t="s">
        <v>29</v>
      </c>
      <c r="M8225">
        <v>90032</v>
      </c>
      <c r="N8225" t="s">
        <v>30</v>
      </c>
      <c r="O8225" t="s">
        <v>10193</v>
      </c>
      <c r="P8225" t="s">
        <v>32</v>
      </c>
      <c r="Q8225" t="s">
        <v>6552</v>
      </c>
      <c r="R8225" t="s">
        <v>10194</v>
      </c>
      <c r="S8225">
        <v>33.568000000000005</v>
      </c>
      <c r="T8225">
        <v>2</v>
      </c>
      <c r="U8225">
        <v>0.2</v>
      </c>
      <c r="V8225">
        <v>11.748799999999997</v>
      </c>
      <c r="W8225" t="s">
        <v>10936</v>
      </c>
      <c r="X8225" t="s">
        <v>10942</v>
      </c>
      <c r="Y8225">
        <v>6</v>
      </c>
      <c r="Z8225" t="s">
        <v>10946</v>
      </c>
      <c r="AA8225">
        <v>0.34999999999999987</v>
      </c>
    </row>
    <row r="8226" spans="1:27" x14ac:dyDescent="0.35">
      <c r="A8226">
        <v>4311</v>
      </c>
      <c r="B8226" t="s">
        <v>508</v>
      </c>
      <c r="C8226">
        <v>2011</v>
      </c>
      <c r="D8226" s="1">
        <v>40851</v>
      </c>
      <c r="E8226" s="1">
        <v>40858</v>
      </c>
      <c r="F8226" t="s">
        <v>23</v>
      </c>
      <c r="G8226" t="s">
        <v>149</v>
      </c>
      <c r="H8226" t="s">
        <v>150</v>
      </c>
      <c r="I8226" t="s">
        <v>38</v>
      </c>
      <c r="J8226" t="s">
        <v>27</v>
      </c>
      <c r="K8226" t="s">
        <v>28</v>
      </c>
      <c r="L8226" t="s">
        <v>29</v>
      </c>
      <c r="M8226">
        <v>90045</v>
      </c>
      <c r="N8226" t="s">
        <v>30</v>
      </c>
      <c r="O8226" t="s">
        <v>6742</v>
      </c>
      <c r="P8226" t="s">
        <v>32</v>
      </c>
      <c r="Q8226" t="s">
        <v>6552</v>
      </c>
      <c r="R8226" t="s">
        <v>6743</v>
      </c>
      <c r="S8226">
        <v>21.936000000000003</v>
      </c>
      <c r="T8226">
        <v>3</v>
      </c>
      <c r="U8226">
        <v>0.2</v>
      </c>
      <c r="V8226">
        <v>8.2259999999999991</v>
      </c>
      <c r="W8226" t="s">
        <v>10944</v>
      </c>
      <c r="X8226" t="s">
        <v>10940</v>
      </c>
      <c r="Y8226">
        <v>11</v>
      </c>
      <c r="Z8226" t="s">
        <v>10947</v>
      </c>
      <c r="AA8226">
        <v>0.37499999999999989</v>
      </c>
    </row>
    <row r="8227" spans="1:27" x14ac:dyDescent="0.35">
      <c r="A8227">
        <v>4316</v>
      </c>
      <c r="B8227" t="s">
        <v>511</v>
      </c>
      <c r="C8227">
        <v>2012</v>
      </c>
      <c r="D8227" s="1">
        <v>41085</v>
      </c>
      <c r="E8227" s="1">
        <v>41091</v>
      </c>
      <c r="F8227" t="s">
        <v>23</v>
      </c>
      <c r="G8227" t="s">
        <v>512</v>
      </c>
      <c r="H8227" t="s">
        <v>513</v>
      </c>
      <c r="I8227" t="s">
        <v>38</v>
      </c>
      <c r="J8227" t="s">
        <v>27</v>
      </c>
      <c r="K8227" t="s">
        <v>28</v>
      </c>
      <c r="L8227" t="s">
        <v>29</v>
      </c>
      <c r="M8227">
        <v>90045</v>
      </c>
      <c r="N8227" t="s">
        <v>30</v>
      </c>
      <c r="O8227" t="s">
        <v>10163</v>
      </c>
      <c r="P8227" t="s">
        <v>32</v>
      </c>
      <c r="Q8227" t="s">
        <v>6552</v>
      </c>
      <c r="R8227" t="s">
        <v>10164</v>
      </c>
      <c r="S8227">
        <v>88.751999999999995</v>
      </c>
      <c r="T8227">
        <v>3</v>
      </c>
      <c r="U8227">
        <v>0.2</v>
      </c>
      <c r="V8227">
        <v>27.734999999999996</v>
      </c>
      <c r="W8227" t="s">
        <v>10948</v>
      </c>
      <c r="X8227" t="s">
        <v>10942</v>
      </c>
      <c r="Y8227">
        <v>6</v>
      </c>
      <c r="Z8227" t="s">
        <v>10946</v>
      </c>
      <c r="AA8227">
        <v>0.31249999999999994</v>
      </c>
    </row>
    <row r="8228" spans="1:27" x14ac:dyDescent="0.35">
      <c r="A8228">
        <v>4483</v>
      </c>
      <c r="B8228" t="s">
        <v>130</v>
      </c>
      <c r="C8228">
        <v>2013</v>
      </c>
      <c r="D8228" s="1">
        <v>41582</v>
      </c>
      <c r="E8228" s="1">
        <v>41587</v>
      </c>
      <c r="F8228" t="s">
        <v>23</v>
      </c>
      <c r="G8228" t="s">
        <v>131</v>
      </c>
      <c r="H8228" t="s">
        <v>132</v>
      </c>
      <c r="I8228" t="s">
        <v>38</v>
      </c>
      <c r="J8228" t="s">
        <v>27</v>
      </c>
      <c r="K8228" t="s">
        <v>28</v>
      </c>
      <c r="L8228" t="s">
        <v>29</v>
      </c>
      <c r="M8228">
        <v>90049</v>
      </c>
      <c r="N8228" t="s">
        <v>30</v>
      </c>
      <c r="O8228" t="s">
        <v>6789</v>
      </c>
      <c r="P8228" t="s">
        <v>32</v>
      </c>
      <c r="Q8228" t="s">
        <v>6552</v>
      </c>
      <c r="R8228" t="s">
        <v>6790</v>
      </c>
      <c r="S8228">
        <v>43.584000000000003</v>
      </c>
      <c r="T8228">
        <v>12</v>
      </c>
      <c r="U8228">
        <v>0.2</v>
      </c>
      <c r="V8228">
        <v>15.799199999999999</v>
      </c>
      <c r="W8228" t="s">
        <v>10936</v>
      </c>
      <c r="X8228" t="s">
        <v>10940</v>
      </c>
      <c r="Y8228">
        <v>11</v>
      </c>
      <c r="Z8228" t="s">
        <v>10947</v>
      </c>
      <c r="AA8228">
        <v>0.36249999999999993</v>
      </c>
    </row>
    <row r="8229" spans="1:27" x14ac:dyDescent="0.35">
      <c r="A8229">
        <v>4485</v>
      </c>
      <c r="B8229" t="s">
        <v>130</v>
      </c>
      <c r="C8229">
        <v>2013</v>
      </c>
      <c r="D8229" s="1">
        <v>41582</v>
      </c>
      <c r="E8229" s="1">
        <v>41587</v>
      </c>
      <c r="F8229" t="s">
        <v>23</v>
      </c>
      <c r="G8229" t="s">
        <v>131</v>
      </c>
      <c r="H8229" t="s">
        <v>132</v>
      </c>
      <c r="I8229" t="s">
        <v>38</v>
      </c>
      <c r="J8229" t="s">
        <v>27</v>
      </c>
      <c r="K8229" t="s">
        <v>28</v>
      </c>
      <c r="L8229" t="s">
        <v>29</v>
      </c>
      <c r="M8229">
        <v>90049</v>
      </c>
      <c r="N8229" t="s">
        <v>30</v>
      </c>
      <c r="O8229" t="s">
        <v>6922</v>
      </c>
      <c r="P8229" t="s">
        <v>32</v>
      </c>
      <c r="Q8229" t="s">
        <v>6552</v>
      </c>
      <c r="R8229" t="s">
        <v>6923</v>
      </c>
      <c r="S8229">
        <v>9.2959999999999994</v>
      </c>
      <c r="T8229">
        <v>2</v>
      </c>
      <c r="U8229">
        <v>0.2</v>
      </c>
      <c r="V8229">
        <v>3.0211999999999994</v>
      </c>
      <c r="W8229" t="s">
        <v>10936</v>
      </c>
      <c r="X8229" t="s">
        <v>10940</v>
      </c>
      <c r="Y8229">
        <v>11</v>
      </c>
      <c r="Z8229" t="s">
        <v>10947</v>
      </c>
      <c r="AA8229">
        <v>0.32499999999999996</v>
      </c>
    </row>
    <row r="8230" spans="1:27" x14ac:dyDescent="0.35">
      <c r="A8230">
        <v>4621</v>
      </c>
      <c r="B8230" t="s">
        <v>9105</v>
      </c>
      <c r="C8230">
        <v>2014</v>
      </c>
      <c r="D8230" s="1">
        <v>41998</v>
      </c>
      <c r="E8230" s="1">
        <v>41999</v>
      </c>
      <c r="F8230" t="s">
        <v>56</v>
      </c>
      <c r="G8230" t="s">
        <v>1478</v>
      </c>
      <c r="H8230" t="s">
        <v>1479</v>
      </c>
      <c r="I8230" t="s">
        <v>127</v>
      </c>
      <c r="J8230" t="s">
        <v>27</v>
      </c>
      <c r="K8230" t="s">
        <v>28</v>
      </c>
      <c r="L8230" t="s">
        <v>29</v>
      </c>
      <c r="M8230">
        <v>90049</v>
      </c>
      <c r="N8230" t="s">
        <v>30</v>
      </c>
      <c r="O8230" t="s">
        <v>6893</v>
      </c>
      <c r="P8230" t="s">
        <v>32</v>
      </c>
      <c r="Q8230" t="s">
        <v>6552</v>
      </c>
      <c r="R8230" t="s">
        <v>6894</v>
      </c>
      <c r="S8230">
        <v>90.480000000000018</v>
      </c>
      <c r="T8230">
        <v>3</v>
      </c>
      <c r="U8230">
        <v>0.2</v>
      </c>
      <c r="V8230">
        <v>33.93</v>
      </c>
      <c r="W8230" t="s">
        <v>10939</v>
      </c>
      <c r="X8230" t="s">
        <v>10940</v>
      </c>
      <c r="Y8230">
        <v>12</v>
      </c>
      <c r="Z8230" t="s">
        <v>10941</v>
      </c>
      <c r="AA8230">
        <v>0.37499999999999994</v>
      </c>
    </row>
    <row r="8231" spans="1:27" x14ac:dyDescent="0.35">
      <c r="A8231">
        <v>4708</v>
      </c>
      <c r="B8231" t="s">
        <v>148</v>
      </c>
      <c r="C8231">
        <v>2014</v>
      </c>
      <c r="D8231" s="1">
        <v>41820</v>
      </c>
      <c r="E8231" s="1">
        <v>41821</v>
      </c>
      <c r="F8231" t="s">
        <v>56</v>
      </c>
      <c r="G8231" t="s">
        <v>149</v>
      </c>
      <c r="H8231" t="s">
        <v>150</v>
      </c>
      <c r="I8231" t="s">
        <v>38</v>
      </c>
      <c r="J8231" t="s">
        <v>27</v>
      </c>
      <c r="K8231" t="s">
        <v>28</v>
      </c>
      <c r="L8231" t="s">
        <v>29</v>
      </c>
      <c r="M8231">
        <v>90049</v>
      </c>
      <c r="N8231" t="s">
        <v>30</v>
      </c>
      <c r="O8231" t="s">
        <v>6852</v>
      </c>
      <c r="P8231" t="s">
        <v>32</v>
      </c>
      <c r="Q8231" t="s">
        <v>6552</v>
      </c>
      <c r="R8231" t="s">
        <v>6853</v>
      </c>
      <c r="S8231">
        <v>895.92</v>
      </c>
      <c r="T8231">
        <v>5</v>
      </c>
      <c r="U8231">
        <v>0.2</v>
      </c>
      <c r="V8231">
        <v>302.37299999999993</v>
      </c>
      <c r="W8231" t="s">
        <v>10939</v>
      </c>
      <c r="X8231" t="s">
        <v>10942</v>
      </c>
      <c r="Y8231">
        <v>6</v>
      </c>
      <c r="Z8231" t="s">
        <v>10946</v>
      </c>
      <c r="AA8231">
        <v>0.33749999999999997</v>
      </c>
    </row>
    <row r="8232" spans="1:27" x14ac:dyDescent="0.35">
      <c r="A8232">
        <v>4827</v>
      </c>
      <c r="B8232" t="s">
        <v>10275</v>
      </c>
      <c r="C8232">
        <v>2014</v>
      </c>
      <c r="D8232" s="1">
        <v>41956</v>
      </c>
      <c r="E8232" s="1">
        <v>41959</v>
      </c>
      <c r="F8232" t="s">
        <v>56</v>
      </c>
      <c r="G8232" t="s">
        <v>3948</v>
      </c>
      <c r="H8232" t="s">
        <v>3949</v>
      </c>
      <c r="I8232" t="s">
        <v>26</v>
      </c>
      <c r="J8232" t="s">
        <v>27</v>
      </c>
      <c r="K8232" t="s">
        <v>28</v>
      </c>
      <c r="L8232" t="s">
        <v>29</v>
      </c>
      <c r="M8232">
        <v>90036</v>
      </c>
      <c r="N8232" t="s">
        <v>30</v>
      </c>
      <c r="O8232" t="s">
        <v>6599</v>
      </c>
      <c r="P8232" t="s">
        <v>32</v>
      </c>
      <c r="Q8232" t="s">
        <v>6552</v>
      </c>
      <c r="R8232" t="s">
        <v>6600</v>
      </c>
      <c r="S8232">
        <v>14.016</v>
      </c>
      <c r="T8232">
        <v>4</v>
      </c>
      <c r="U8232">
        <v>0.2</v>
      </c>
      <c r="V8232">
        <v>4.9055999999999997</v>
      </c>
      <c r="W8232" t="s">
        <v>10939</v>
      </c>
      <c r="X8232" t="s">
        <v>10940</v>
      </c>
      <c r="Y8232">
        <v>11</v>
      </c>
      <c r="Z8232" t="s">
        <v>10947</v>
      </c>
      <c r="AA8232">
        <v>0.35</v>
      </c>
    </row>
    <row r="8233" spans="1:27" x14ac:dyDescent="0.35">
      <c r="A8233">
        <v>4845</v>
      </c>
      <c r="B8233" t="s">
        <v>10276</v>
      </c>
      <c r="C8233">
        <v>2011</v>
      </c>
      <c r="D8233" s="1">
        <v>40637</v>
      </c>
      <c r="E8233" s="1">
        <v>40638</v>
      </c>
      <c r="F8233" t="s">
        <v>56</v>
      </c>
      <c r="G8233" t="s">
        <v>3006</v>
      </c>
      <c r="H8233" t="s">
        <v>3007</v>
      </c>
      <c r="I8233" t="s">
        <v>26</v>
      </c>
      <c r="J8233" t="s">
        <v>27</v>
      </c>
      <c r="K8233" t="s">
        <v>28</v>
      </c>
      <c r="L8233" t="s">
        <v>29</v>
      </c>
      <c r="M8233">
        <v>90008</v>
      </c>
      <c r="N8233" t="s">
        <v>30</v>
      </c>
      <c r="O8233" t="s">
        <v>10128</v>
      </c>
      <c r="P8233" t="s">
        <v>32</v>
      </c>
      <c r="Q8233" t="s">
        <v>6552</v>
      </c>
      <c r="R8233" t="s">
        <v>6720</v>
      </c>
      <c r="S8233">
        <v>7.1840000000000011</v>
      </c>
      <c r="T8233">
        <v>2</v>
      </c>
      <c r="U8233">
        <v>0.2</v>
      </c>
      <c r="V8233">
        <v>2.2449999999999992</v>
      </c>
      <c r="W8233" t="s">
        <v>10944</v>
      </c>
      <c r="X8233" t="s">
        <v>10942</v>
      </c>
      <c r="Y8233">
        <v>4</v>
      </c>
      <c r="Z8233" t="s">
        <v>10943</v>
      </c>
      <c r="AA8233">
        <v>0.31249999999999983</v>
      </c>
    </row>
    <row r="8234" spans="1:27" x14ac:dyDescent="0.35">
      <c r="A8234">
        <v>4857</v>
      </c>
      <c r="B8234" t="s">
        <v>1088</v>
      </c>
      <c r="C8234">
        <v>2012</v>
      </c>
      <c r="D8234" s="1">
        <v>40921</v>
      </c>
      <c r="E8234" s="1">
        <v>40925</v>
      </c>
      <c r="F8234" t="s">
        <v>23</v>
      </c>
      <c r="G8234" t="s">
        <v>1089</v>
      </c>
      <c r="H8234" t="s">
        <v>1090</v>
      </c>
      <c r="I8234" t="s">
        <v>38</v>
      </c>
      <c r="J8234" t="s">
        <v>27</v>
      </c>
      <c r="K8234" t="s">
        <v>28</v>
      </c>
      <c r="L8234" t="s">
        <v>29</v>
      </c>
      <c r="M8234">
        <v>90004</v>
      </c>
      <c r="N8234" t="s">
        <v>30</v>
      </c>
      <c r="O8234" t="s">
        <v>6652</v>
      </c>
      <c r="P8234" t="s">
        <v>32</v>
      </c>
      <c r="Q8234" t="s">
        <v>6552</v>
      </c>
      <c r="R8234" t="s">
        <v>6653</v>
      </c>
      <c r="S8234">
        <v>70.00800000000001</v>
      </c>
      <c r="T8234">
        <v>3</v>
      </c>
      <c r="U8234">
        <v>0.2</v>
      </c>
      <c r="V8234">
        <v>24.502800000000001</v>
      </c>
      <c r="W8234" t="s">
        <v>10948</v>
      </c>
      <c r="X8234" t="s">
        <v>10950</v>
      </c>
      <c r="Y8234">
        <v>1</v>
      </c>
      <c r="Z8234" t="s">
        <v>10951</v>
      </c>
      <c r="AA8234">
        <v>0.35</v>
      </c>
    </row>
    <row r="8235" spans="1:27" x14ac:dyDescent="0.35">
      <c r="A8235">
        <v>4949</v>
      </c>
      <c r="B8235" t="s">
        <v>536</v>
      </c>
      <c r="C8235">
        <v>2014</v>
      </c>
      <c r="D8235" s="1">
        <v>41971</v>
      </c>
      <c r="E8235" s="1">
        <v>41976</v>
      </c>
      <c r="F8235" t="s">
        <v>23</v>
      </c>
      <c r="G8235" t="s">
        <v>504</v>
      </c>
      <c r="H8235" t="s">
        <v>505</v>
      </c>
      <c r="I8235" t="s">
        <v>38</v>
      </c>
      <c r="J8235" t="s">
        <v>27</v>
      </c>
      <c r="K8235" t="s">
        <v>28</v>
      </c>
      <c r="L8235" t="s">
        <v>29</v>
      </c>
      <c r="M8235">
        <v>90045</v>
      </c>
      <c r="N8235" t="s">
        <v>30</v>
      </c>
      <c r="O8235" t="s">
        <v>6730</v>
      </c>
      <c r="P8235" t="s">
        <v>32</v>
      </c>
      <c r="Q8235" t="s">
        <v>6552</v>
      </c>
      <c r="R8235" t="s">
        <v>6731</v>
      </c>
      <c r="S8235">
        <v>117.48800000000001</v>
      </c>
      <c r="T8235">
        <v>7</v>
      </c>
      <c r="U8235">
        <v>0.2</v>
      </c>
      <c r="V8235">
        <v>41.120799999999988</v>
      </c>
      <c r="W8235" t="s">
        <v>10939</v>
      </c>
      <c r="X8235" t="s">
        <v>10940</v>
      </c>
      <c r="Y8235">
        <v>11</v>
      </c>
      <c r="Z8235" t="s">
        <v>10947</v>
      </c>
      <c r="AA8235">
        <v>0.34999999999999987</v>
      </c>
    </row>
    <row r="8236" spans="1:27" x14ac:dyDescent="0.35">
      <c r="A8236">
        <v>5047</v>
      </c>
      <c r="B8236" t="s">
        <v>804</v>
      </c>
      <c r="C8236">
        <v>2013</v>
      </c>
      <c r="D8236" s="1">
        <v>41589</v>
      </c>
      <c r="E8236" s="1">
        <v>41592</v>
      </c>
      <c r="F8236" t="s">
        <v>45</v>
      </c>
      <c r="G8236" t="s">
        <v>805</v>
      </c>
      <c r="H8236" t="s">
        <v>806</v>
      </c>
      <c r="I8236" t="s">
        <v>38</v>
      </c>
      <c r="J8236" t="s">
        <v>27</v>
      </c>
      <c r="K8236" t="s">
        <v>28</v>
      </c>
      <c r="L8236" t="s">
        <v>29</v>
      </c>
      <c r="M8236">
        <v>90036</v>
      </c>
      <c r="N8236" t="s">
        <v>30</v>
      </c>
      <c r="O8236" t="s">
        <v>6849</v>
      </c>
      <c r="P8236" t="s">
        <v>32</v>
      </c>
      <c r="Q8236" t="s">
        <v>6552</v>
      </c>
      <c r="R8236" t="s">
        <v>6850</v>
      </c>
      <c r="S8236">
        <v>5.1840000000000011</v>
      </c>
      <c r="T8236">
        <v>3</v>
      </c>
      <c r="U8236">
        <v>0.2</v>
      </c>
      <c r="V8236">
        <v>1.8143999999999996</v>
      </c>
      <c r="W8236" t="s">
        <v>10936</v>
      </c>
      <c r="X8236" t="s">
        <v>10940</v>
      </c>
      <c r="Y8236">
        <v>11</v>
      </c>
      <c r="Z8236" t="s">
        <v>10947</v>
      </c>
      <c r="AA8236">
        <v>0.34999999999999987</v>
      </c>
    </row>
    <row r="8237" spans="1:27" x14ac:dyDescent="0.35">
      <c r="A8237">
        <v>5075</v>
      </c>
      <c r="B8237" t="s">
        <v>10277</v>
      </c>
      <c r="C8237">
        <v>2014</v>
      </c>
      <c r="D8237" s="1">
        <v>41755</v>
      </c>
      <c r="E8237" s="1">
        <v>41759</v>
      </c>
      <c r="F8237" t="s">
        <v>45</v>
      </c>
      <c r="G8237" t="s">
        <v>2958</v>
      </c>
      <c r="H8237" t="s">
        <v>2959</v>
      </c>
      <c r="I8237" t="s">
        <v>38</v>
      </c>
      <c r="J8237" t="s">
        <v>27</v>
      </c>
      <c r="K8237" t="s">
        <v>28</v>
      </c>
      <c r="L8237" t="s">
        <v>29</v>
      </c>
      <c r="M8237">
        <v>90049</v>
      </c>
      <c r="N8237" t="s">
        <v>30</v>
      </c>
      <c r="O8237" t="s">
        <v>10150</v>
      </c>
      <c r="P8237" t="s">
        <v>32</v>
      </c>
      <c r="Q8237" t="s">
        <v>6552</v>
      </c>
      <c r="R8237" t="s">
        <v>10151</v>
      </c>
      <c r="S8237">
        <v>13.904</v>
      </c>
      <c r="T8237">
        <v>2</v>
      </c>
      <c r="U8237">
        <v>0.2</v>
      </c>
      <c r="V8237">
        <v>4.5187999999999997</v>
      </c>
      <c r="W8237" t="s">
        <v>10939</v>
      </c>
      <c r="X8237" t="s">
        <v>10942</v>
      </c>
      <c r="Y8237">
        <v>4</v>
      </c>
      <c r="Z8237" t="s">
        <v>10943</v>
      </c>
      <c r="AA8237">
        <v>0.32499999999999996</v>
      </c>
    </row>
    <row r="8238" spans="1:27" x14ac:dyDescent="0.35">
      <c r="A8238">
        <v>5247</v>
      </c>
      <c r="B8238" t="s">
        <v>9106</v>
      </c>
      <c r="C8238">
        <v>2013</v>
      </c>
      <c r="D8238" s="1">
        <v>41489</v>
      </c>
      <c r="E8238" s="1">
        <v>41491</v>
      </c>
      <c r="F8238" t="s">
        <v>45</v>
      </c>
      <c r="G8238" t="s">
        <v>7041</v>
      </c>
      <c r="H8238" t="s">
        <v>7042</v>
      </c>
      <c r="I8238" t="s">
        <v>26</v>
      </c>
      <c r="J8238" t="s">
        <v>27</v>
      </c>
      <c r="K8238" t="s">
        <v>28</v>
      </c>
      <c r="L8238" t="s">
        <v>29</v>
      </c>
      <c r="M8238">
        <v>90032</v>
      </c>
      <c r="N8238" t="s">
        <v>30</v>
      </c>
      <c r="O8238" t="s">
        <v>6669</v>
      </c>
      <c r="P8238" t="s">
        <v>32</v>
      </c>
      <c r="Q8238" t="s">
        <v>6552</v>
      </c>
      <c r="R8238" t="s">
        <v>6670</v>
      </c>
      <c r="S8238">
        <v>12.544</v>
      </c>
      <c r="T8238">
        <v>2</v>
      </c>
      <c r="U8238">
        <v>0.2</v>
      </c>
      <c r="V8238">
        <v>4.7039999999999997</v>
      </c>
      <c r="W8238" t="s">
        <v>10936</v>
      </c>
      <c r="X8238" t="s">
        <v>10937</v>
      </c>
      <c r="Y8238">
        <v>8</v>
      </c>
      <c r="Z8238" t="s">
        <v>10954</v>
      </c>
      <c r="AA8238">
        <v>0.37499999999999994</v>
      </c>
    </row>
    <row r="8239" spans="1:27" x14ac:dyDescent="0.35">
      <c r="A8239">
        <v>5347</v>
      </c>
      <c r="B8239" t="s">
        <v>550</v>
      </c>
      <c r="C8239">
        <v>2014</v>
      </c>
      <c r="D8239" s="1">
        <v>41720</v>
      </c>
      <c r="E8239" s="1">
        <v>41722</v>
      </c>
      <c r="F8239" t="s">
        <v>45</v>
      </c>
      <c r="G8239" t="s">
        <v>551</v>
      </c>
      <c r="H8239" t="s">
        <v>552</v>
      </c>
      <c r="I8239" t="s">
        <v>38</v>
      </c>
      <c r="J8239" t="s">
        <v>27</v>
      </c>
      <c r="K8239" t="s">
        <v>28</v>
      </c>
      <c r="L8239" t="s">
        <v>29</v>
      </c>
      <c r="M8239">
        <v>90045</v>
      </c>
      <c r="N8239" t="s">
        <v>30</v>
      </c>
      <c r="O8239" t="s">
        <v>6789</v>
      </c>
      <c r="P8239" t="s">
        <v>32</v>
      </c>
      <c r="Q8239" t="s">
        <v>6552</v>
      </c>
      <c r="R8239" t="s">
        <v>6790</v>
      </c>
      <c r="S8239">
        <v>10.896000000000001</v>
      </c>
      <c r="T8239">
        <v>3</v>
      </c>
      <c r="U8239">
        <v>0.2</v>
      </c>
      <c r="V8239">
        <v>3.9497999999999998</v>
      </c>
      <c r="W8239" t="s">
        <v>10939</v>
      </c>
      <c r="X8239" t="s">
        <v>10950</v>
      </c>
      <c r="Y8239">
        <v>3</v>
      </c>
      <c r="Z8239" t="s">
        <v>10953</v>
      </c>
      <c r="AA8239">
        <v>0.36249999999999993</v>
      </c>
    </row>
    <row r="8240" spans="1:27" x14ac:dyDescent="0.35">
      <c r="A8240">
        <v>5348</v>
      </c>
      <c r="B8240" t="s">
        <v>550</v>
      </c>
      <c r="C8240">
        <v>2014</v>
      </c>
      <c r="D8240" s="1">
        <v>41720</v>
      </c>
      <c r="E8240" s="1">
        <v>41722</v>
      </c>
      <c r="F8240" t="s">
        <v>45</v>
      </c>
      <c r="G8240" t="s">
        <v>551</v>
      </c>
      <c r="H8240" t="s">
        <v>552</v>
      </c>
      <c r="I8240" t="s">
        <v>38</v>
      </c>
      <c r="J8240" t="s">
        <v>27</v>
      </c>
      <c r="K8240" t="s">
        <v>28</v>
      </c>
      <c r="L8240" t="s">
        <v>29</v>
      </c>
      <c r="M8240">
        <v>90045</v>
      </c>
      <c r="N8240" t="s">
        <v>30</v>
      </c>
      <c r="O8240" t="s">
        <v>10134</v>
      </c>
      <c r="P8240" t="s">
        <v>32</v>
      </c>
      <c r="Q8240" t="s">
        <v>6552</v>
      </c>
      <c r="R8240" t="s">
        <v>10135</v>
      </c>
      <c r="S8240">
        <v>8.5440000000000005</v>
      </c>
      <c r="T8240">
        <v>2</v>
      </c>
      <c r="U8240">
        <v>0.2</v>
      </c>
      <c r="V8240">
        <v>2.8835999999999995</v>
      </c>
      <c r="W8240" t="s">
        <v>10939</v>
      </c>
      <c r="X8240" t="s">
        <v>10950</v>
      </c>
      <c r="Y8240">
        <v>3</v>
      </c>
      <c r="Z8240" t="s">
        <v>10953</v>
      </c>
      <c r="AA8240">
        <v>0.33749999999999991</v>
      </c>
    </row>
    <row r="8241" spans="1:27" x14ac:dyDescent="0.35">
      <c r="A8241">
        <v>5423</v>
      </c>
      <c r="B8241" t="s">
        <v>10278</v>
      </c>
      <c r="C8241">
        <v>2013</v>
      </c>
      <c r="D8241" s="1">
        <v>41638</v>
      </c>
      <c r="E8241" s="1">
        <v>41642</v>
      </c>
      <c r="F8241" t="s">
        <v>23</v>
      </c>
      <c r="G8241" t="s">
        <v>1248</v>
      </c>
      <c r="H8241" t="s">
        <v>1249</v>
      </c>
      <c r="I8241" t="s">
        <v>38</v>
      </c>
      <c r="J8241" t="s">
        <v>27</v>
      </c>
      <c r="K8241" t="s">
        <v>28</v>
      </c>
      <c r="L8241" t="s">
        <v>29</v>
      </c>
      <c r="M8241">
        <v>90045</v>
      </c>
      <c r="N8241" t="s">
        <v>30</v>
      </c>
      <c r="O8241" t="s">
        <v>6785</v>
      </c>
      <c r="P8241" t="s">
        <v>32</v>
      </c>
      <c r="Q8241" t="s">
        <v>6552</v>
      </c>
      <c r="R8241" t="s">
        <v>6786</v>
      </c>
      <c r="S8241">
        <v>11.231999999999999</v>
      </c>
      <c r="T8241">
        <v>3</v>
      </c>
      <c r="U8241">
        <v>0.2</v>
      </c>
      <c r="V8241">
        <v>3.9312000000000005</v>
      </c>
      <c r="W8241" t="s">
        <v>10936</v>
      </c>
      <c r="X8241" t="s">
        <v>10940</v>
      </c>
      <c r="Y8241">
        <v>12</v>
      </c>
      <c r="Z8241" t="s">
        <v>10941</v>
      </c>
      <c r="AA8241">
        <v>0.35000000000000009</v>
      </c>
    </row>
    <row r="8242" spans="1:27" x14ac:dyDescent="0.35">
      <c r="A8242">
        <v>5761</v>
      </c>
      <c r="B8242" t="s">
        <v>1303</v>
      </c>
      <c r="C8242">
        <v>2013</v>
      </c>
      <c r="D8242" s="1">
        <v>41639</v>
      </c>
      <c r="E8242" s="1">
        <v>41639</v>
      </c>
      <c r="F8242" t="s">
        <v>234</v>
      </c>
      <c r="G8242" t="s">
        <v>1304</v>
      </c>
      <c r="H8242" t="s">
        <v>1305</v>
      </c>
      <c r="I8242" t="s">
        <v>127</v>
      </c>
      <c r="J8242" t="s">
        <v>27</v>
      </c>
      <c r="K8242" t="s">
        <v>28</v>
      </c>
      <c r="L8242" t="s">
        <v>29</v>
      </c>
      <c r="M8242">
        <v>90032</v>
      </c>
      <c r="N8242" t="s">
        <v>30</v>
      </c>
      <c r="O8242" t="s">
        <v>10279</v>
      </c>
      <c r="P8242" t="s">
        <v>32</v>
      </c>
      <c r="Q8242" t="s">
        <v>6552</v>
      </c>
      <c r="R8242" t="s">
        <v>10280</v>
      </c>
      <c r="S8242">
        <v>6.3840000000000003</v>
      </c>
      <c r="T8242">
        <v>1</v>
      </c>
      <c r="U8242">
        <v>0.2</v>
      </c>
      <c r="V8242">
        <v>2.1546000000000003</v>
      </c>
      <c r="W8242" t="s">
        <v>10936</v>
      </c>
      <c r="X8242" t="s">
        <v>10940</v>
      </c>
      <c r="Y8242">
        <v>12</v>
      </c>
      <c r="Z8242" t="s">
        <v>10941</v>
      </c>
      <c r="AA8242">
        <v>0.33750000000000002</v>
      </c>
    </row>
    <row r="8243" spans="1:27" x14ac:dyDescent="0.35">
      <c r="A8243">
        <v>5776</v>
      </c>
      <c r="B8243" t="s">
        <v>9109</v>
      </c>
      <c r="C8243">
        <v>2013</v>
      </c>
      <c r="D8243" s="1">
        <v>41377</v>
      </c>
      <c r="E8243" s="1">
        <v>41381</v>
      </c>
      <c r="F8243" t="s">
        <v>23</v>
      </c>
      <c r="G8243" t="s">
        <v>7978</v>
      </c>
      <c r="H8243" t="s">
        <v>7979</v>
      </c>
      <c r="I8243" t="s">
        <v>38</v>
      </c>
      <c r="J8243" t="s">
        <v>27</v>
      </c>
      <c r="K8243" t="s">
        <v>28</v>
      </c>
      <c r="L8243" t="s">
        <v>29</v>
      </c>
      <c r="M8243">
        <v>90036</v>
      </c>
      <c r="N8243" t="s">
        <v>30</v>
      </c>
      <c r="O8243" t="s">
        <v>6597</v>
      </c>
      <c r="P8243" t="s">
        <v>32</v>
      </c>
      <c r="Q8243" t="s">
        <v>6552</v>
      </c>
      <c r="R8243" t="s">
        <v>6598</v>
      </c>
      <c r="S8243">
        <v>13.208000000000002</v>
      </c>
      <c r="T8243">
        <v>1</v>
      </c>
      <c r="U8243">
        <v>0.2</v>
      </c>
      <c r="V8243">
        <v>4.6228000000000007</v>
      </c>
      <c r="W8243" t="s">
        <v>10936</v>
      </c>
      <c r="X8243" t="s">
        <v>10942</v>
      </c>
      <c r="Y8243">
        <v>4</v>
      </c>
      <c r="Z8243" t="s">
        <v>10943</v>
      </c>
      <c r="AA8243">
        <v>0.35</v>
      </c>
    </row>
    <row r="8244" spans="1:27" x14ac:dyDescent="0.35">
      <c r="A8244">
        <v>5991</v>
      </c>
      <c r="B8244" t="s">
        <v>9113</v>
      </c>
      <c r="C8244">
        <v>2014</v>
      </c>
      <c r="D8244" s="1">
        <v>41898</v>
      </c>
      <c r="E8244" s="1">
        <v>41904</v>
      </c>
      <c r="F8244" t="s">
        <v>23</v>
      </c>
      <c r="G8244" t="s">
        <v>2021</v>
      </c>
      <c r="H8244" t="s">
        <v>2022</v>
      </c>
      <c r="I8244" t="s">
        <v>38</v>
      </c>
      <c r="J8244" t="s">
        <v>27</v>
      </c>
      <c r="K8244" t="s">
        <v>28</v>
      </c>
      <c r="L8244" t="s">
        <v>29</v>
      </c>
      <c r="M8244">
        <v>90049</v>
      </c>
      <c r="N8244" t="s">
        <v>30</v>
      </c>
      <c r="O8244" t="s">
        <v>10152</v>
      </c>
      <c r="P8244" t="s">
        <v>32</v>
      </c>
      <c r="Q8244" t="s">
        <v>6552</v>
      </c>
      <c r="R8244" t="s">
        <v>10153</v>
      </c>
      <c r="S8244">
        <v>2357.4880000000003</v>
      </c>
      <c r="T8244">
        <v>7</v>
      </c>
      <c r="U8244">
        <v>0.2</v>
      </c>
      <c r="V8244">
        <v>884.05799999999999</v>
      </c>
      <c r="W8244" t="s">
        <v>10939</v>
      </c>
      <c r="X8244" t="s">
        <v>10937</v>
      </c>
      <c r="Y8244">
        <v>9</v>
      </c>
      <c r="Z8244" t="s">
        <v>10949</v>
      </c>
      <c r="AA8244">
        <v>0.37499999999999994</v>
      </c>
    </row>
    <row r="8245" spans="1:27" x14ac:dyDescent="0.35">
      <c r="A8245">
        <v>6075</v>
      </c>
      <c r="B8245" t="s">
        <v>1497</v>
      </c>
      <c r="C8245">
        <v>2014</v>
      </c>
      <c r="D8245" s="1">
        <v>41999</v>
      </c>
      <c r="E8245" s="1">
        <v>42003</v>
      </c>
      <c r="F8245" t="s">
        <v>23</v>
      </c>
      <c r="G8245" t="s">
        <v>1185</v>
      </c>
      <c r="H8245" t="s">
        <v>1186</v>
      </c>
      <c r="I8245" t="s">
        <v>26</v>
      </c>
      <c r="J8245" t="s">
        <v>27</v>
      </c>
      <c r="K8245" t="s">
        <v>28</v>
      </c>
      <c r="L8245" t="s">
        <v>29</v>
      </c>
      <c r="M8245">
        <v>90008</v>
      </c>
      <c r="N8245" t="s">
        <v>30</v>
      </c>
      <c r="O8245" t="s">
        <v>6666</v>
      </c>
      <c r="P8245" t="s">
        <v>32</v>
      </c>
      <c r="Q8245" t="s">
        <v>6552</v>
      </c>
      <c r="R8245" t="s">
        <v>6667</v>
      </c>
      <c r="S8245">
        <v>153.55199999999999</v>
      </c>
      <c r="T8245">
        <v>3</v>
      </c>
      <c r="U8245">
        <v>0.2</v>
      </c>
      <c r="V8245">
        <v>51.823799999999999</v>
      </c>
      <c r="W8245" t="s">
        <v>10939</v>
      </c>
      <c r="X8245" t="s">
        <v>10940</v>
      </c>
      <c r="Y8245">
        <v>12</v>
      </c>
      <c r="Z8245" t="s">
        <v>10941</v>
      </c>
      <c r="AA8245">
        <v>0.33750000000000002</v>
      </c>
    </row>
    <row r="8246" spans="1:27" x14ac:dyDescent="0.35">
      <c r="A8246">
        <v>6127</v>
      </c>
      <c r="B8246" t="s">
        <v>851</v>
      </c>
      <c r="C8246">
        <v>2014</v>
      </c>
      <c r="D8246" s="1">
        <v>41794</v>
      </c>
      <c r="E8246" s="1">
        <v>41798</v>
      </c>
      <c r="F8246" t="s">
        <v>23</v>
      </c>
      <c r="G8246" t="s">
        <v>852</v>
      </c>
      <c r="H8246" t="s">
        <v>853</v>
      </c>
      <c r="I8246" t="s">
        <v>26</v>
      </c>
      <c r="J8246" t="s">
        <v>27</v>
      </c>
      <c r="K8246" t="s">
        <v>28</v>
      </c>
      <c r="L8246" t="s">
        <v>29</v>
      </c>
      <c r="M8246">
        <v>90036</v>
      </c>
      <c r="N8246" t="s">
        <v>30</v>
      </c>
      <c r="O8246" t="s">
        <v>7002</v>
      </c>
      <c r="P8246" t="s">
        <v>32</v>
      </c>
      <c r="Q8246" t="s">
        <v>6552</v>
      </c>
      <c r="R8246" t="s">
        <v>7003</v>
      </c>
      <c r="S8246">
        <v>3.9119999999999999</v>
      </c>
      <c r="T8246">
        <v>1</v>
      </c>
      <c r="U8246">
        <v>0.2</v>
      </c>
      <c r="V8246">
        <v>1.2713999999999996</v>
      </c>
      <c r="W8246" t="s">
        <v>10939</v>
      </c>
      <c r="X8246" t="s">
        <v>10942</v>
      </c>
      <c r="Y8246">
        <v>6</v>
      </c>
      <c r="Z8246" t="s">
        <v>10946</v>
      </c>
      <c r="AA8246">
        <v>0.3249999999999999</v>
      </c>
    </row>
    <row r="8247" spans="1:27" x14ac:dyDescent="0.35">
      <c r="A8247">
        <v>6241</v>
      </c>
      <c r="B8247" t="s">
        <v>10281</v>
      </c>
      <c r="C8247">
        <v>2013</v>
      </c>
      <c r="D8247" s="1">
        <v>41577</v>
      </c>
      <c r="E8247" s="1">
        <v>41580</v>
      </c>
      <c r="F8247" t="s">
        <v>45</v>
      </c>
      <c r="G8247" t="s">
        <v>1207</v>
      </c>
      <c r="H8247" t="s">
        <v>1208</v>
      </c>
      <c r="I8247" t="s">
        <v>38</v>
      </c>
      <c r="J8247" t="s">
        <v>27</v>
      </c>
      <c r="K8247" t="s">
        <v>28</v>
      </c>
      <c r="L8247" t="s">
        <v>29</v>
      </c>
      <c r="M8247">
        <v>90008</v>
      </c>
      <c r="N8247" t="s">
        <v>30</v>
      </c>
      <c r="O8247" t="s">
        <v>6635</v>
      </c>
      <c r="P8247" t="s">
        <v>32</v>
      </c>
      <c r="Q8247" t="s">
        <v>6552</v>
      </c>
      <c r="R8247" t="s">
        <v>6636</v>
      </c>
      <c r="S8247">
        <v>11.744</v>
      </c>
      <c r="T8247">
        <v>1</v>
      </c>
      <c r="U8247">
        <v>0.2</v>
      </c>
      <c r="V8247">
        <v>3.8167999999999997</v>
      </c>
      <c r="W8247" t="s">
        <v>10936</v>
      </c>
      <c r="X8247" t="s">
        <v>10940</v>
      </c>
      <c r="Y8247">
        <v>10</v>
      </c>
      <c r="Z8247" t="s">
        <v>10945</v>
      </c>
      <c r="AA8247">
        <v>0.32500000000000001</v>
      </c>
    </row>
    <row r="8248" spans="1:27" x14ac:dyDescent="0.35">
      <c r="A8248">
        <v>6611</v>
      </c>
      <c r="B8248" t="s">
        <v>10282</v>
      </c>
      <c r="C8248">
        <v>2013</v>
      </c>
      <c r="D8248" s="1">
        <v>41568</v>
      </c>
      <c r="E8248" s="1">
        <v>41570</v>
      </c>
      <c r="F8248" t="s">
        <v>56</v>
      </c>
      <c r="G8248" t="s">
        <v>5557</v>
      </c>
      <c r="H8248" t="s">
        <v>5558</v>
      </c>
      <c r="I8248" t="s">
        <v>26</v>
      </c>
      <c r="J8248" t="s">
        <v>27</v>
      </c>
      <c r="K8248" t="s">
        <v>28</v>
      </c>
      <c r="L8248" t="s">
        <v>29</v>
      </c>
      <c r="M8248">
        <v>90049</v>
      </c>
      <c r="N8248" t="s">
        <v>30</v>
      </c>
      <c r="O8248" t="s">
        <v>6779</v>
      </c>
      <c r="P8248" t="s">
        <v>32</v>
      </c>
      <c r="Q8248" t="s">
        <v>6552</v>
      </c>
      <c r="R8248" t="s">
        <v>6780</v>
      </c>
      <c r="S8248">
        <v>19.295999999999999</v>
      </c>
      <c r="T8248">
        <v>3</v>
      </c>
      <c r="U8248">
        <v>0.2</v>
      </c>
      <c r="V8248">
        <v>6.0299999999999994</v>
      </c>
      <c r="W8248" t="s">
        <v>10936</v>
      </c>
      <c r="X8248" t="s">
        <v>10940</v>
      </c>
      <c r="Y8248">
        <v>10</v>
      </c>
      <c r="Z8248" t="s">
        <v>10945</v>
      </c>
      <c r="AA8248">
        <v>0.3125</v>
      </c>
    </row>
    <row r="8249" spans="1:27" x14ac:dyDescent="0.35">
      <c r="A8249">
        <v>6672</v>
      </c>
      <c r="B8249" t="s">
        <v>10283</v>
      </c>
      <c r="C8249">
        <v>2011</v>
      </c>
      <c r="D8249" s="1">
        <v>40778</v>
      </c>
      <c r="E8249" s="1">
        <v>40782</v>
      </c>
      <c r="F8249" t="s">
        <v>45</v>
      </c>
      <c r="G8249" t="s">
        <v>4985</v>
      </c>
      <c r="H8249" t="s">
        <v>4986</v>
      </c>
      <c r="I8249" t="s">
        <v>26</v>
      </c>
      <c r="J8249" t="s">
        <v>27</v>
      </c>
      <c r="K8249" t="s">
        <v>28</v>
      </c>
      <c r="L8249" t="s">
        <v>29</v>
      </c>
      <c r="M8249">
        <v>90032</v>
      </c>
      <c r="N8249" t="s">
        <v>30</v>
      </c>
      <c r="O8249" t="s">
        <v>10284</v>
      </c>
      <c r="P8249" t="s">
        <v>32</v>
      </c>
      <c r="Q8249" t="s">
        <v>6552</v>
      </c>
      <c r="R8249" t="s">
        <v>10285</v>
      </c>
      <c r="S8249">
        <v>49.568000000000005</v>
      </c>
      <c r="T8249">
        <v>2</v>
      </c>
      <c r="U8249">
        <v>0.2</v>
      </c>
      <c r="V8249">
        <v>17.348799999999997</v>
      </c>
      <c r="W8249" t="s">
        <v>10944</v>
      </c>
      <c r="X8249" t="s">
        <v>10937</v>
      </c>
      <c r="Y8249">
        <v>8</v>
      </c>
      <c r="Z8249" t="s">
        <v>10954</v>
      </c>
      <c r="AA8249">
        <v>0.34999999999999992</v>
      </c>
    </row>
    <row r="8250" spans="1:27" x14ac:dyDescent="0.35">
      <c r="A8250">
        <v>6773</v>
      </c>
      <c r="B8250" t="s">
        <v>1135</v>
      </c>
      <c r="C8250">
        <v>2013</v>
      </c>
      <c r="D8250" s="1">
        <v>41583</v>
      </c>
      <c r="E8250" s="1">
        <v>41587</v>
      </c>
      <c r="F8250" t="s">
        <v>23</v>
      </c>
      <c r="G8250" t="s">
        <v>1136</v>
      </c>
      <c r="H8250" t="s">
        <v>1137</v>
      </c>
      <c r="I8250" t="s">
        <v>127</v>
      </c>
      <c r="J8250" t="s">
        <v>27</v>
      </c>
      <c r="K8250" t="s">
        <v>28</v>
      </c>
      <c r="L8250" t="s">
        <v>29</v>
      </c>
      <c r="M8250">
        <v>90004</v>
      </c>
      <c r="N8250" t="s">
        <v>30</v>
      </c>
      <c r="O8250" t="s">
        <v>6587</v>
      </c>
      <c r="P8250" t="s">
        <v>32</v>
      </c>
      <c r="Q8250" t="s">
        <v>6552</v>
      </c>
      <c r="R8250" t="s">
        <v>6588</v>
      </c>
      <c r="S8250">
        <v>7.7120000000000006</v>
      </c>
      <c r="T8250">
        <v>2</v>
      </c>
      <c r="U8250">
        <v>0.2</v>
      </c>
      <c r="V8250">
        <v>2.7956000000000003</v>
      </c>
      <c r="W8250" t="s">
        <v>10936</v>
      </c>
      <c r="X8250" t="s">
        <v>10940</v>
      </c>
      <c r="Y8250">
        <v>11</v>
      </c>
      <c r="Z8250" t="s">
        <v>10947</v>
      </c>
      <c r="AA8250">
        <v>0.36249999999999999</v>
      </c>
    </row>
    <row r="8251" spans="1:27" x14ac:dyDescent="0.35">
      <c r="A8251">
        <v>6774</v>
      </c>
      <c r="B8251" t="s">
        <v>1135</v>
      </c>
      <c r="C8251">
        <v>2013</v>
      </c>
      <c r="D8251" s="1">
        <v>41583</v>
      </c>
      <c r="E8251" s="1">
        <v>41587</v>
      </c>
      <c r="F8251" t="s">
        <v>23</v>
      </c>
      <c r="G8251" t="s">
        <v>1136</v>
      </c>
      <c r="H8251" t="s">
        <v>1137</v>
      </c>
      <c r="I8251" t="s">
        <v>127</v>
      </c>
      <c r="J8251" t="s">
        <v>27</v>
      </c>
      <c r="K8251" t="s">
        <v>28</v>
      </c>
      <c r="L8251" t="s">
        <v>29</v>
      </c>
      <c r="M8251">
        <v>90004</v>
      </c>
      <c r="N8251" t="s">
        <v>30</v>
      </c>
      <c r="O8251" t="s">
        <v>10286</v>
      </c>
      <c r="P8251" t="s">
        <v>32</v>
      </c>
      <c r="Q8251" t="s">
        <v>6552</v>
      </c>
      <c r="R8251" t="s">
        <v>10287</v>
      </c>
      <c r="S8251">
        <v>4.1760000000000002</v>
      </c>
      <c r="T8251">
        <v>1</v>
      </c>
      <c r="U8251">
        <v>0.2</v>
      </c>
      <c r="V8251">
        <v>1.3049999999999997</v>
      </c>
      <c r="W8251" t="s">
        <v>10936</v>
      </c>
      <c r="X8251" t="s">
        <v>10940</v>
      </c>
      <c r="Y8251">
        <v>11</v>
      </c>
      <c r="Z8251" t="s">
        <v>10947</v>
      </c>
      <c r="AA8251">
        <v>0.31249999999999994</v>
      </c>
    </row>
    <row r="8252" spans="1:27" x14ac:dyDescent="0.35">
      <c r="A8252">
        <v>6865</v>
      </c>
      <c r="B8252" t="s">
        <v>1140</v>
      </c>
      <c r="C8252">
        <v>2013</v>
      </c>
      <c r="D8252" s="1">
        <v>41508</v>
      </c>
      <c r="E8252" s="1">
        <v>41515</v>
      </c>
      <c r="F8252" t="s">
        <v>23</v>
      </c>
      <c r="G8252" t="s">
        <v>1141</v>
      </c>
      <c r="H8252" t="s">
        <v>1142</v>
      </c>
      <c r="I8252" t="s">
        <v>26</v>
      </c>
      <c r="J8252" t="s">
        <v>27</v>
      </c>
      <c r="K8252" t="s">
        <v>28</v>
      </c>
      <c r="L8252" t="s">
        <v>29</v>
      </c>
      <c r="M8252">
        <v>90004</v>
      </c>
      <c r="N8252" t="s">
        <v>30</v>
      </c>
      <c r="O8252" t="s">
        <v>10288</v>
      </c>
      <c r="P8252" t="s">
        <v>32</v>
      </c>
      <c r="Q8252" t="s">
        <v>6552</v>
      </c>
      <c r="R8252" t="s">
        <v>10289</v>
      </c>
      <c r="S8252">
        <v>12.672000000000001</v>
      </c>
      <c r="T8252">
        <v>2</v>
      </c>
      <c r="U8252">
        <v>0.2</v>
      </c>
      <c r="V8252">
        <v>4.7519999999999998</v>
      </c>
      <c r="W8252" t="s">
        <v>10936</v>
      </c>
      <c r="X8252" t="s">
        <v>10937</v>
      </c>
      <c r="Y8252">
        <v>8</v>
      </c>
      <c r="Z8252" t="s">
        <v>10954</v>
      </c>
      <c r="AA8252">
        <v>0.37499999999999994</v>
      </c>
    </row>
    <row r="8253" spans="1:27" x14ac:dyDescent="0.35">
      <c r="A8253">
        <v>6889</v>
      </c>
      <c r="B8253" t="s">
        <v>1332</v>
      </c>
      <c r="C8253">
        <v>2014</v>
      </c>
      <c r="D8253" s="1">
        <v>41755</v>
      </c>
      <c r="E8253" s="1">
        <v>41762</v>
      </c>
      <c r="F8253" t="s">
        <v>23</v>
      </c>
      <c r="G8253" t="s">
        <v>1333</v>
      </c>
      <c r="H8253" t="s">
        <v>1334</v>
      </c>
      <c r="I8253" t="s">
        <v>38</v>
      </c>
      <c r="J8253" t="s">
        <v>27</v>
      </c>
      <c r="K8253" t="s">
        <v>28</v>
      </c>
      <c r="L8253" t="s">
        <v>29</v>
      </c>
      <c r="M8253">
        <v>90032</v>
      </c>
      <c r="N8253" t="s">
        <v>30</v>
      </c>
      <c r="O8253" t="s">
        <v>6578</v>
      </c>
      <c r="P8253" t="s">
        <v>32</v>
      </c>
      <c r="Q8253" t="s">
        <v>6552</v>
      </c>
      <c r="R8253" t="s">
        <v>6579</v>
      </c>
      <c r="S8253">
        <v>73.343999999999994</v>
      </c>
      <c r="T8253">
        <v>3</v>
      </c>
      <c r="U8253">
        <v>0.2</v>
      </c>
      <c r="V8253">
        <v>27.503999999999998</v>
      </c>
      <c r="W8253" t="s">
        <v>10939</v>
      </c>
      <c r="X8253" t="s">
        <v>10942</v>
      </c>
      <c r="Y8253">
        <v>4</v>
      </c>
      <c r="Z8253" t="s">
        <v>10943</v>
      </c>
      <c r="AA8253">
        <v>0.375</v>
      </c>
    </row>
    <row r="8254" spans="1:27" x14ac:dyDescent="0.35">
      <c r="A8254">
        <v>6953</v>
      </c>
      <c r="B8254" t="s">
        <v>9155</v>
      </c>
      <c r="C8254">
        <v>2012</v>
      </c>
      <c r="D8254" s="1">
        <v>41184</v>
      </c>
      <c r="E8254" s="1">
        <v>41185</v>
      </c>
      <c r="F8254" t="s">
        <v>56</v>
      </c>
      <c r="G8254" t="s">
        <v>5624</v>
      </c>
      <c r="H8254" t="s">
        <v>5625</v>
      </c>
      <c r="I8254" t="s">
        <v>38</v>
      </c>
      <c r="J8254" t="s">
        <v>27</v>
      </c>
      <c r="K8254" t="s">
        <v>28</v>
      </c>
      <c r="L8254" t="s">
        <v>29</v>
      </c>
      <c r="M8254">
        <v>90008</v>
      </c>
      <c r="N8254" t="s">
        <v>30</v>
      </c>
      <c r="O8254" t="s">
        <v>7008</v>
      </c>
      <c r="P8254" t="s">
        <v>32</v>
      </c>
      <c r="Q8254" t="s">
        <v>6552</v>
      </c>
      <c r="R8254" t="s">
        <v>7009</v>
      </c>
      <c r="S8254">
        <v>11.808</v>
      </c>
      <c r="T8254">
        <v>3</v>
      </c>
      <c r="U8254">
        <v>0.2</v>
      </c>
      <c r="V8254">
        <v>4.1327999999999996</v>
      </c>
      <c r="W8254" t="s">
        <v>10948</v>
      </c>
      <c r="X8254" t="s">
        <v>10940</v>
      </c>
      <c r="Y8254">
        <v>10</v>
      </c>
      <c r="Z8254" t="s">
        <v>10945</v>
      </c>
      <c r="AA8254">
        <v>0.35</v>
      </c>
    </row>
    <row r="8255" spans="1:27" x14ac:dyDescent="0.35">
      <c r="A8255">
        <v>6954</v>
      </c>
      <c r="B8255" t="s">
        <v>9155</v>
      </c>
      <c r="C8255">
        <v>2012</v>
      </c>
      <c r="D8255" s="1">
        <v>41184</v>
      </c>
      <c r="E8255" s="1">
        <v>41185</v>
      </c>
      <c r="F8255" t="s">
        <v>56</v>
      </c>
      <c r="G8255" t="s">
        <v>5624</v>
      </c>
      <c r="H8255" t="s">
        <v>5625</v>
      </c>
      <c r="I8255" t="s">
        <v>38</v>
      </c>
      <c r="J8255" t="s">
        <v>27</v>
      </c>
      <c r="K8255" t="s">
        <v>28</v>
      </c>
      <c r="L8255" t="s">
        <v>29</v>
      </c>
      <c r="M8255">
        <v>90008</v>
      </c>
      <c r="N8255" t="s">
        <v>30</v>
      </c>
      <c r="O8255" t="s">
        <v>6901</v>
      </c>
      <c r="P8255" t="s">
        <v>32</v>
      </c>
      <c r="Q8255" t="s">
        <v>6552</v>
      </c>
      <c r="R8255" t="s">
        <v>6902</v>
      </c>
      <c r="S8255">
        <v>53.567999999999998</v>
      </c>
      <c r="T8255">
        <v>4</v>
      </c>
      <c r="U8255">
        <v>0.2</v>
      </c>
      <c r="V8255">
        <v>19.418399999999995</v>
      </c>
      <c r="W8255" t="s">
        <v>10948</v>
      </c>
      <c r="X8255" t="s">
        <v>10940</v>
      </c>
      <c r="Y8255">
        <v>10</v>
      </c>
      <c r="Z8255" t="s">
        <v>10945</v>
      </c>
      <c r="AA8255">
        <v>0.36249999999999993</v>
      </c>
    </row>
    <row r="8256" spans="1:27" x14ac:dyDescent="0.35">
      <c r="A8256">
        <v>7004</v>
      </c>
      <c r="B8256" t="s">
        <v>603</v>
      </c>
      <c r="C8256">
        <v>2011</v>
      </c>
      <c r="D8256" s="1">
        <v>40774</v>
      </c>
      <c r="E8256" s="1">
        <v>40776</v>
      </c>
      <c r="F8256" t="s">
        <v>45</v>
      </c>
      <c r="G8256" t="s">
        <v>604</v>
      </c>
      <c r="H8256" t="s">
        <v>605</v>
      </c>
      <c r="I8256" t="s">
        <v>26</v>
      </c>
      <c r="J8256" t="s">
        <v>27</v>
      </c>
      <c r="K8256" t="s">
        <v>28</v>
      </c>
      <c r="L8256" t="s">
        <v>29</v>
      </c>
      <c r="M8256">
        <v>90045</v>
      </c>
      <c r="N8256" t="s">
        <v>30</v>
      </c>
      <c r="O8256" t="s">
        <v>6727</v>
      </c>
      <c r="P8256" t="s">
        <v>32</v>
      </c>
      <c r="Q8256" t="s">
        <v>6552</v>
      </c>
      <c r="R8256" t="s">
        <v>6728</v>
      </c>
      <c r="S8256">
        <v>69.456000000000003</v>
      </c>
      <c r="T8256">
        <v>2</v>
      </c>
      <c r="U8256">
        <v>0.2</v>
      </c>
      <c r="V8256">
        <v>22.573199999999996</v>
      </c>
      <c r="W8256" t="s">
        <v>10944</v>
      </c>
      <c r="X8256" t="s">
        <v>10937</v>
      </c>
      <c r="Y8256">
        <v>8</v>
      </c>
      <c r="Z8256" t="s">
        <v>10954</v>
      </c>
      <c r="AA8256">
        <v>0.32499999999999996</v>
      </c>
    </row>
    <row r="8257" spans="1:27" x14ac:dyDescent="0.35">
      <c r="A8257">
        <v>7183</v>
      </c>
      <c r="B8257" t="s">
        <v>10290</v>
      </c>
      <c r="C8257">
        <v>2014</v>
      </c>
      <c r="D8257" s="1">
        <v>41760</v>
      </c>
      <c r="E8257" s="1">
        <v>41764</v>
      </c>
      <c r="F8257" t="s">
        <v>23</v>
      </c>
      <c r="G8257" t="s">
        <v>2014</v>
      </c>
      <c r="H8257" t="s">
        <v>2015</v>
      </c>
      <c r="I8257" t="s">
        <v>127</v>
      </c>
      <c r="J8257" t="s">
        <v>27</v>
      </c>
      <c r="K8257" t="s">
        <v>28</v>
      </c>
      <c r="L8257" t="s">
        <v>29</v>
      </c>
      <c r="M8257">
        <v>90032</v>
      </c>
      <c r="N8257" t="s">
        <v>30</v>
      </c>
      <c r="O8257" t="s">
        <v>6922</v>
      </c>
      <c r="P8257" t="s">
        <v>32</v>
      </c>
      <c r="Q8257" t="s">
        <v>6552</v>
      </c>
      <c r="R8257" t="s">
        <v>6923</v>
      </c>
      <c r="S8257">
        <v>23.24</v>
      </c>
      <c r="T8257">
        <v>5</v>
      </c>
      <c r="U8257">
        <v>0.2</v>
      </c>
      <c r="V8257">
        <v>7.5529999999999982</v>
      </c>
      <c r="W8257" t="s">
        <v>10939</v>
      </c>
      <c r="X8257" t="s">
        <v>10942</v>
      </c>
      <c r="Y8257">
        <v>5</v>
      </c>
      <c r="Z8257" t="s">
        <v>10952</v>
      </c>
      <c r="AA8257">
        <v>0.32499999999999996</v>
      </c>
    </row>
    <row r="8258" spans="1:27" x14ac:dyDescent="0.35">
      <c r="A8258">
        <v>7363</v>
      </c>
      <c r="B8258" t="s">
        <v>886</v>
      </c>
      <c r="C8258">
        <v>2013</v>
      </c>
      <c r="D8258" s="1">
        <v>41377</v>
      </c>
      <c r="E8258" s="1">
        <v>41379</v>
      </c>
      <c r="F8258" t="s">
        <v>56</v>
      </c>
      <c r="G8258" t="s">
        <v>887</v>
      </c>
      <c r="H8258" t="s">
        <v>888</v>
      </c>
      <c r="I8258" t="s">
        <v>38</v>
      </c>
      <c r="J8258" t="s">
        <v>27</v>
      </c>
      <c r="K8258" t="s">
        <v>28</v>
      </c>
      <c r="L8258" t="s">
        <v>29</v>
      </c>
      <c r="M8258">
        <v>90036</v>
      </c>
      <c r="N8258" t="s">
        <v>30</v>
      </c>
      <c r="O8258" t="s">
        <v>6608</v>
      </c>
      <c r="P8258" t="s">
        <v>32</v>
      </c>
      <c r="Q8258" t="s">
        <v>6552</v>
      </c>
      <c r="R8258" t="s">
        <v>6609</v>
      </c>
      <c r="S8258">
        <v>36.624000000000002</v>
      </c>
      <c r="T8258">
        <v>3</v>
      </c>
      <c r="U8258">
        <v>0.2</v>
      </c>
      <c r="V8258">
        <v>13.734</v>
      </c>
      <c r="W8258" t="s">
        <v>10936</v>
      </c>
      <c r="X8258" t="s">
        <v>10942</v>
      </c>
      <c r="Y8258">
        <v>4</v>
      </c>
      <c r="Z8258" t="s">
        <v>10943</v>
      </c>
      <c r="AA8258">
        <v>0.375</v>
      </c>
    </row>
    <row r="8259" spans="1:27" x14ac:dyDescent="0.35">
      <c r="A8259">
        <v>7440</v>
      </c>
      <c r="B8259" t="s">
        <v>9125</v>
      </c>
      <c r="C8259">
        <v>2014</v>
      </c>
      <c r="D8259" s="1">
        <v>41885</v>
      </c>
      <c r="E8259" s="1">
        <v>41889</v>
      </c>
      <c r="F8259" t="s">
        <v>23</v>
      </c>
      <c r="G8259" t="s">
        <v>5768</v>
      </c>
      <c r="H8259" t="s">
        <v>5769</v>
      </c>
      <c r="I8259" t="s">
        <v>38</v>
      </c>
      <c r="J8259" t="s">
        <v>27</v>
      </c>
      <c r="K8259" t="s">
        <v>28</v>
      </c>
      <c r="L8259" t="s">
        <v>29</v>
      </c>
      <c r="M8259">
        <v>90049</v>
      </c>
      <c r="N8259" t="s">
        <v>30</v>
      </c>
      <c r="O8259" t="s">
        <v>6785</v>
      </c>
      <c r="P8259" t="s">
        <v>32</v>
      </c>
      <c r="Q8259" t="s">
        <v>6552</v>
      </c>
      <c r="R8259" t="s">
        <v>6786</v>
      </c>
      <c r="S8259">
        <v>18.72</v>
      </c>
      <c r="T8259">
        <v>5</v>
      </c>
      <c r="U8259">
        <v>0.2</v>
      </c>
      <c r="V8259">
        <v>6.5519999999999996</v>
      </c>
      <c r="W8259" t="s">
        <v>10939</v>
      </c>
      <c r="X8259" t="s">
        <v>10937</v>
      </c>
      <c r="Y8259">
        <v>9</v>
      </c>
      <c r="Z8259" t="s">
        <v>10949</v>
      </c>
      <c r="AA8259">
        <v>0.35</v>
      </c>
    </row>
    <row r="8260" spans="1:27" x14ac:dyDescent="0.35">
      <c r="A8260">
        <v>7980</v>
      </c>
      <c r="B8260" t="s">
        <v>10291</v>
      </c>
      <c r="C8260">
        <v>2012</v>
      </c>
      <c r="D8260" s="1">
        <v>41148</v>
      </c>
      <c r="E8260" s="1">
        <v>41152</v>
      </c>
      <c r="F8260" t="s">
        <v>23</v>
      </c>
      <c r="G8260" t="s">
        <v>335</v>
      </c>
      <c r="H8260" t="s">
        <v>336</v>
      </c>
      <c r="I8260" t="s">
        <v>127</v>
      </c>
      <c r="J8260" t="s">
        <v>27</v>
      </c>
      <c r="K8260" t="s">
        <v>28</v>
      </c>
      <c r="L8260" t="s">
        <v>29</v>
      </c>
      <c r="M8260">
        <v>90045</v>
      </c>
      <c r="N8260" t="s">
        <v>30</v>
      </c>
      <c r="O8260" t="s">
        <v>6880</v>
      </c>
      <c r="P8260" t="s">
        <v>32</v>
      </c>
      <c r="Q8260" t="s">
        <v>6552</v>
      </c>
      <c r="R8260" t="s">
        <v>6881</v>
      </c>
      <c r="S8260">
        <v>5.1040000000000001</v>
      </c>
      <c r="T8260">
        <v>1</v>
      </c>
      <c r="U8260">
        <v>0.2</v>
      </c>
      <c r="V8260">
        <v>1.6587999999999996</v>
      </c>
      <c r="W8260" t="s">
        <v>10948</v>
      </c>
      <c r="X8260" t="s">
        <v>10937</v>
      </c>
      <c r="Y8260">
        <v>8</v>
      </c>
      <c r="Z8260" t="s">
        <v>10954</v>
      </c>
      <c r="AA8260">
        <v>0.3249999999999999</v>
      </c>
    </row>
    <row r="8261" spans="1:27" x14ac:dyDescent="0.35">
      <c r="A8261">
        <v>8058</v>
      </c>
      <c r="B8261" t="s">
        <v>249</v>
      </c>
      <c r="C8261">
        <v>2012</v>
      </c>
      <c r="D8261" s="1">
        <v>41149</v>
      </c>
      <c r="E8261" s="1">
        <v>41156</v>
      </c>
      <c r="F8261" t="s">
        <v>23</v>
      </c>
      <c r="G8261" t="s">
        <v>250</v>
      </c>
      <c r="H8261" t="s">
        <v>251</v>
      </c>
      <c r="I8261" t="s">
        <v>38</v>
      </c>
      <c r="J8261" t="s">
        <v>27</v>
      </c>
      <c r="K8261" t="s">
        <v>28</v>
      </c>
      <c r="L8261" t="s">
        <v>29</v>
      </c>
      <c r="M8261">
        <v>90049</v>
      </c>
      <c r="N8261" t="s">
        <v>30</v>
      </c>
      <c r="O8261" t="s">
        <v>10118</v>
      </c>
      <c r="P8261" t="s">
        <v>32</v>
      </c>
      <c r="Q8261" t="s">
        <v>6552</v>
      </c>
      <c r="R8261" t="s">
        <v>10119</v>
      </c>
      <c r="S8261">
        <v>41.36</v>
      </c>
      <c r="T8261">
        <v>5</v>
      </c>
      <c r="U8261">
        <v>0.2</v>
      </c>
      <c r="V8261">
        <v>13.959</v>
      </c>
      <c r="W8261" t="s">
        <v>10948</v>
      </c>
      <c r="X8261" t="s">
        <v>10937</v>
      </c>
      <c r="Y8261">
        <v>8</v>
      </c>
      <c r="Z8261" t="s">
        <v>10954</v>
      </c>
      <c r="AA8261">
        <v>0.33750000000000002</v>
      </c>
    </row>
    <row r="8262" spans="1:27" x14ac:dyDescent="0.35">
      <c r="A8262">
        <v>8174</v>
      </c>
      <c r="B8262" t="s">
        <v>256</v>
      </c>
      <c r="C8262">
        <v>2011</v>
      </c>
      <c r="D8262" s="1">
        <v>40733</v>
      </c>
      <c r="E8262" s="1">
        <v>40737</v>
      </c>
      <c r="F8262" t="s">
        <v>23</v>
      </c>
      <c r="G8262" t="s">
        <v>257</v>
      </c>
      <c r="H8262" t="s">
        <v>258</v>
      </c>
      <c r="I8262" t="s">
        <v>127</v>
      </c>
      <c r="J8262" t="s">
        <v>27</v>
      </c>
      <c r="K8262" t="s">
        <v>28</v>
      </c>
      <c r="L8262" t="s">
        <v>29</v>
      </c>
      <c r="M8262">
        <v>90049</v>
      </c>
      <c r="N8262" t="s">
        <v>30</v>
      </c>
      <c r="O8262" t="s">
        <v>6551</v>
      </c>
      <c r="P8262" t="s">
        <v>32</v>
      </c>
      <c r="Q8262" t="s">
        <v>6552</v>
      </c>
      <c r="R8262" t="s">
        <v>6553</v>
      </c>
      <c r="S8262">
        <v>41.904000000000003</v>
      </c>
      <c r="T8262">
        <v>6</v>
      </c>
      <c r="U8262">
        <v>0.2</v>
      </c>
      <c r="V8262">
        <v>14.142599999999996</v>
      </c>
      <c r="W8262" t="s">
        <v>10944</v>
      </c>
      <c r="X8262" t="s">
        <v>10937</v>
      </c>
      <c r="Y8262">
        <v>7</v>
      </c>
      <c r="Z8262" t="s">
        <v>10938</v>
      </c>
      <c r="AA8262">
        <v>0.33749999999999986</v>
      </c>
    </row>
    <row r="8263" spans="1:27" x14ac:dyDescent="0.35">
      <c r="A8263">
        <v>8541</v>
      </c>
      <c r="B8263" t="s">
        <v>9133</v>
      </c>
      <c r="C8263">
        <v>2014</v>
      </c>
      <c r="D8263" s="1">
        <v>41708</v>
      </c>
      <c r="E8263" s="1">
        <v>41712</v>
      </c>
      <c r="F8263" t="s">
        <v>23</v>
      </c>
      <c r="G8263" t="s">
        <v>5363</v>
      </c>
      <c r="H8263" t="s">
        <v>5364</v>
      </c>
      <c r="I8263" t="s">
        <v>38</v>
      </c>
      <c r="J8263" t="s">
        <v>27</v>
      </c>
      <c r="K8263" t="s">
        <v>28</v>
      </c>
      <c r="L8263" t="s">
        <v>29</v>
      </c>
      <c r="M8263">
        <v>90008</v>
      </c>
      <c r="N8263" t="s">
        <v>30</v>
      </c>
      <c r="O8263" t="s">
        <v>6558</v>
      </c>
      <c r="P8263" t="s">
        <v>32</v>
      </c>
      <c r="Q8263" t="s">
        <v>6552</v>
      </c>
      <c r="R8263" t="s">
        <v>6559</v>
      </c>
      <c r="S8263">
        <v>30.84</v>
      </c>
      <c r="T8263">
        <v>5</v>
      </c>
      <c r="U8263">
        <v>0.2</v>
      </c>
      <c r="V8263">
        <v>9.6374999999999993</v>
      </c>
      <c r="W8263" t="s">
        <v>10939</v>
      </c>
      <c r="X8263" t="s">
        <v>10950</v>
      </c>
      <c r="Y8263">
        <v>3</v>
      </c>
      <c r="Z8263" t="s">
        <v>10953</v>
      </c>
      <c r="AA8263">
        <v>0.3125</v>
      </c>
    </row>
    <row r="8264" spans="1:27" x14ac:dyDescent="0.35">
      <c r="A8264">
        <v>8840</v>
      </c>
      <c r="B8264" t="s">
        <v>1171</v>
      </c>
      <c r="C8264">
        <v>2011</v>
      </c>
      <c r="D8264" s="1">
        <v>40639</v>
      </c>
      <c r="E8264" s="1">
        <v>40643</v>
      </c>
      <c r="F8264" t="s">
        <v>45</v>
      </c>
      <c r="G8264" t="s">
        <v>1172</v>
      </c>
      <c r="H8264" t="s">
        <v>1173</v>
      </c>
      <c r="I8264" t="s">
        <v>26</v>
      </c>
      <c r="J8264" t="s">
        <v>27</v>
      </c>
      <c r="K8264" t="s">
        <v>28</v>
      </c>
      <c r="L8264" t="s">
        <v>29</v>
      </c>
      <c r="M8264">
        <v>90004</v>
      </c>
      <c r="N8264" t="s">
        <v>30</v>
      </c>
      <c r="O8264" t="s">
        <v>10140</v>
      </c>
      <c r="P8264" t="s">
        <v>32</v>
      </c>
      <c r="Q8264" t="s">
        <v>6552</v>
      </c>
      <c r="R8264" t="s">
        <v>10141</v>
      </c>
      <c r="S8264">
        <v>65.567999999999998</v>
      </c>
      <c r="T8264">
        <v>2</v>
      </c>
      <c r="U8264">
        <v>0.2</v>
      </c>
      <c r="V8264">
        <v>23.768399999999996</v>
      </c>
      <c r="W8264" t="s">
        <v>10944</v>
      </c>
      <c r="X8264" t="s">
        <v>10942</v>
      </c>
      <c r="Y8264">
        <v>4</v>
      </c>
      <c r="Z8264" t="s">
        <v>10943</v>
      </c>
      <c r="AA8264">
        <v>0.36249999999999993</v>
      </c>
    </row>
    <row r="8265" spans="1:27" x14ac:dyDescent="0.35">
      <c r="A8265">
        <v>8940</v>
      </c>
      <c r="B8265" t="s">
        <v>1559</v>
      </c>
      <c r="C8265">
        <v>2012</v>
      </c>
      <c r="D8265" s="1">
        <v>41260</v>
      </c>
      <c r="E8265" s="1">
        <v>41262</v>
      </c>
      <c r="F8265" t="s">
        <v>45</v>
      </c>
      <c r="G8265" t="s">
        <v>1560</v>
      </c>
      <c r="H8265" t="s">
        <v>1561</v>
      </c>
      <c r="I8265" t="s">
        <v>38</v>
      </c>
      <c r="J8265" t="s">
        <v>27</v>
      </c>
      <c r="K8265" t="s">
        <v>28</v>
      </c>
      <c r="L8265" t="s">
        <v>29</v>
      </c>
      <c r="M8265">
        <v>90008</v>
      </c>
      <c r="N8265" t="s">
        <v>30</v>
      </c>
      <c r="O8265" t="s">
        <v>6713</v>
      </c>
      <c r="P8265" t="s">
        <v>32</v>
      </c>
      <c r="Q8265" t="s">
        <v>6552</v>
      </c>
      <c r="R8265" t="s">
        <v>6970</v>
      </c>
      <c r="S8265">
        <v>92.960000000000008</v>
      </c>
      <c r="T8265">
        <v>2</v>
      </c>
      <c r="U8265">
        <v>0.2</v>
      </c>
      <c r="V8265">
        <v>31.373999999999995</v>
      </c>
      <c r="W8265" t="s">
        <v>10948</v>
      </c>
      <c r="X8265" t="s">
        <v>10940</v>
      </c>
      <c r="Y8265">
        <v>12</v>
      </c>
      <c r="Z8265" t="s">
        <v>10941</v>
      </c>
      <c r="AA8265">
        <v>0.33749999999999991</v>
      </c>
    </row>
    <row r="8266" spans="1:27" x14ac:dyDescent="0.35">
      <c r="A8266">
        <v>9086</v>
      </c>
      <c r="B8266" t="s">
        <v>10292</v>
      </c>
      <c r="C8266">
        <v>2013</v>
      </c>
      <c r="D8266" s="1">
        <v>41528</v>
      </c>
      <c r="E8266" s="1">
        <v>41530</v>
      </c>
      <c r="F8266" t="s">
        <v>45</v>
      </c>
      <c r="G8266" t="s">
        <v>1002</v>
      </c>
      <c r="H8266" t="s">
        <v>1003</v>
      </c>
      <c r="I8266" t="s">
        <v>38</v>
      </c>
      <c r="J8266" t="s">
        <v>27</v>
      </c>
      <c r="K8266" t="s">
        <v>28</v>
      </c>
      <c r="L8266" t="s">
        <v>29</v>
      </c>
      <c r="M8266">
        <v>90049</v>
      </c>
      <c r="N8266" t="s">
        <v>30</v>
      </c>
      <c r="O8266" t="s">
        <v>6645</v>
      </c>
      <c r="P8266" t="s">
        <v>32</v>
      </c>
      <c r="Q8266" t="s">
        <v>6552</v>
      </c>
      <c r="R8266" t="s">
        <v>6646</v>
      </c>
      <c r="S8266">
        <v>276.78400000000005</v>
      </c>
      <c r="T8266">
        <v>2</v>
      </c>
      <c r="U8266">
        <v>0.2</v>
      </c>
      <c r="V8266">
        <v>89.954799999999992</v>
      </c>
      <c r="W8266" t="s">
        <v>10936</v>
      </c>
      <c r="X8266" t="s">
        <v>10937</v>
      </c>
      <c r="Y8266">
        <v>9</v>
      </c>
      <c r="Z8266" t="s">
        <v>10949</v>
      </c>
      <c r="AA8266">
        <v>0.3249999999999999</v>
      </c>
    </row>
    <row r="8267" spans="1:27" x14ac:dyDescent="0.35">
      <c r="A8267">
        <v>9230</v>
      </c>
      <c r="B8267" t="s">
        <v>648</v>
      </c>
      <c r="C8267">
        <v>2014</v>
      </c>
      <c r="D8267" s="1">
        <v>41844</v>
      </c>
      <c r="E8267" s="1">
        <v>41847</v>
      </c>
      <c r="F8267" t="s">
        <v>56</v>
      </c>
      <c r="G8267" t="s">
        <v>649</v>
      </c>
      <c r="H8267" t="s">
        <v>650</v>
      </c>
      <c r="I8267" t="s">
        <v>38</v>
      </c>
      <c r="J8267" t="s">
        <v>27</v>
      </c>
      <c r="K8267" t="s">
        <v>28</v>
      </c>
      <c r="L8267" t="s">
        <v>29</v>
      </c>
      <c r="M8267">
        <v>90045</v>
      </c>
      <c r="N8267" t="s">
        <v>30</v>
      </c>
      <c r="O8267" t="s">
        <v>10208</v>
      </c>
      <c r="P8267" t="s">
        <v>32</v>
      </c>
      <c r="Q8267" t="s">
        <v>6552</v>
      </c>
      <c r="R8267" t="s">
        <v>10209</v>
      </c>
      <c r="S8267">
        <v>15.192</v>
      </c>
      <c r="T8267">
        <v>3</v>
      </c>
      <c r="U8267">
        <v>0.2</v>
      </c>
      <c r="V8267">
        <v>5.5070999999999994</v>
      </c>
      <c r="W8267" t="s">
        <v>10939</v>
      </c>
      <c r="X8267" t="s">
        <v>10937</v>
      </c>
      <c r="Y8267">
        <v>7</v>
      </c>
      <c r="Z8267" t="s">
        <v>10938</v>
      </c>
      <c r="AA8267">
        <v>0.36249999999999993</v>
      </c>
    </row>
    <row r="8268" spans="1:27" x14ac:dyDescent="0.35">
      <c r="A8268">
        <v>9238</v>
      </c>
      <c r="B8268" t="s">
        <v>952</v>
      </c>
      <c r="C8268">
        <v>2013</v>
      </c>
      <c r="D8268" s="1">
        <v>41520</v>
      </c>
      <c r="E8268" s="1">
        <v>41524</v>
      </c>
      <c r="F8268" t="s">
        <v>23</v>
      </c>
      <c r="G8268" t="s">
        <v>465</v>
      </c>
      <c r="H8268" t="s">
        <v>466</v>
      </c>
      <c r="I8268" t="s">
        <v>38</v>
      </c>
      <c r="J8268" t="s">
        <v>27</v>
      </c>
      <c r="K8268" t="s">
        <v>28</v>
      </c>
      <c r="L8268" t="s">
        <v>29</v>
      </c>
      <c r="M8268">
        <v>90036</v>
      </c>
      <c r="N8268" t="s">
        <v>30</v>
      </c>
      <c r="O8268" t="s">
        <v>10226</v>
      </c>
      <c r="P8268" t="s">
        <v>32</v>
      </c>
      <c r="Q8268" t="s">
        <v>6552</v>
      </c>
      <c r="R8268" t="s">
        <v>10227</v>
      </c>
      <c r="S8268">
        <v>7.3120000000000012</v>
      </c>
      <c r="T8268">
        <v>1</v>
      </c>
      <c r="U8268">
        <v>0.2</v>
      </c>
      <c r="V8268">
        <v>2.5591999999999997</v>
      </c>
      <c r="W8268" t="s">
        <v>10936</v>
      </c>
      <c r="X8268" t="s">
        <v>10937</v>
      </c>
      <c r="Y8268">
        <v>9</v>
      </c>
      <c r="Z8268" t="s">
        <v>10949</v>
      </c>
      <c r="AA8268">
        <v>0.34999999999999992</v>
      </c>
    </row>
    <row r="8269" spans="1:27" x14ac:dyDescent="0.35">
      <c r="A8269">
        <v>9252</v>
      </c>
      <c r="B8269" t="s">
        <v>10293</v>
      </c>
      <c r="C8269">
        <v>2014</v>
      </c>
      <c r="D8269" s="1">
        <v>41701</v>
      </c>
      <c r="E8269" s="1">
        <v>41707</v>
      </c>
      <c r="F8269" t="s">
        <v>23</v>
      </c>
      <c r="G8269" t="s">
        <v>1398</v>
      </c>
      <c r="H8269" t="s">
        <v>1399</v>
      </c>
      <c r="I8269" t="s">
        <v>26</v>
      </c>
      <c r="J8269" t="s">
        <v>27</v>
      </c>
      <c r="K8269" t="s">
        <v>28</v>
      </c>
      <c r="L8269" t="s">
        <v>29</v>
      </c>
      <c r="M8269">
        <v>90008</v>
      </c>
      <c r="N8269" t="s">
        <v>30</v>
      </c>
      <c r="O8269" t="s">
        <v>6992</v>
      </c>
      <c r="P8269" t="s">
        <v>32</v>
      </c>
      <c r="Q8269" t="s">
        <v>6552</v>
      </c>
      <c r="R8269" t="s">
        <v>6993</v>
      </c>
      <c r="S8269">
        <v>107.64800000000001</v>
      </c>
      <c r="T8269">
        <v>2</v>
      </c>
      <c r="U8269">
        <v>0.2</v>
      </c>
      <c r="V8269">
        <v>33.639999999999986</v>
      </c>
      <c r="W8269" t="s">
        <v>10939</v>
      </c>
      <c r="X8269" t="s">
        <v>10950</v>
      </c>
      <c r="Y8269">
        <v>3</v>
      </c>
      <c r="Z8269" t="s">
        <v>10953</v>
      </c>
      <c r="AA8269">
        <v>0.31249999999999983</v>
      </c>
    </row>
    <row r="8270" spans="1:27" x14ac:dyDescent="0.35">
      <c r="A8270">
        <v>9326</v>
      </c>
      <c r="B8270" t="s">
        <v>959</v>
      </c>
      <c r="C8270">
        <v>2014</v>
      </c>
      <c r="D8270" s="1">
        <v>41906</v>
      </c>
      <c r="E8270" s="1">
        <v>41912</v>
      </c>
      <c r="F8270" t="s">
        <v>23</v>
      </c>
      <c r="G8270" t="s">
        <v>960</v>
      </c>
      <c r="H8270" t="s">
        <v>961</v>
      </c>
      <c r="I8270" t="s">
        <v>38</v>
      </c>
      <c r="J8270" t="s">
        <v>27</v>
      </c>
      <c r="K8270" t="s">
        <v>28</v>
      </c>
      <c r="L8270" t="s">
        <v>29</v>
      </c>
      <c r="M8270">
        <v>90036</v>
      </c>
      <c r="N8270" t="s">
        <v>30</v>
      </c>
      <c r="O8270" t="s">
        <v>6610</v>
      </c>
      <c r="P8270" t="s">
        <v>32</v>
      </c>
      <c r="Q8270" t="s">
        <v>6552</v>
      </c>
      <c r="R8270" t="s">
        <v>6611</v>
      </c>
      <c r="S8270">
        <v>72.960000000000008</v>
      </c>
      <c r="T8270">
        <v>3</v>
      </c>
      <c r="U8270">
        <v>0.2</v>
      </c>
      <c r="V8270">
        <v>23.711999999999996</v>
      </c>
      <c r="W8270" t="s">
        <v>10939</v>
      </c>
      <c r="X8270" t="s">
        <v>10937</v>
      </c>
      <c r="Y8270">
        <v>9</v>
      </c>
      <c r="Z8270" t="s">
        <v>10949</v>
      </c>
      <c r="AA8270">
        <v>0.3249999999999999</v>
      </c>
    </row>
    <row r="8271" spans="1:27" x14ac:dyDescent="0.35">
      <c r="A8271">
        <v>9453</v>
      </c>
      <c r="B8271" t="s">
        <v>1382</v>
      </c>
      <c r="C8271">
        <v>2012</v>
      </c>
      <c r="D8271" s="1">
        <v>41180</v>
      </c>
      <c r="E8271" s="1">
        <v>41187</v>
      </c>
      <c r="F8271" t="s">
        <v>23</v>
      </c>
      <c r="G8271" t="s">
        <v>1383</v>
      </c>
      <c r="H8271" t="s">
        <v>1384</v>
      </c>
      <c r="I8271" t="s">
        <v>26</v>
      </c>
      <c r="J8271" t="s">
        <v>27</v>
      </c>
      <c r="K8271" t="s">
        <v>28</v>
      </c>
      <c r="L8271" t="s">
        <v>29</v>
      </c>
      <c r="M8271">
        <v>90032</v>
      </c>
      <c r="N8271" t="s">
        <v>30</v>
      </c>
      <c r="O8271" t="s">
        <v>6654</v>
      </c>
      <c r="P8271" t="s">
        <v>32</v>
      </c>
      <c r="Q8271" t="s">
        <v>6552</v>
      </c>
      <c r="R8271" t="s">
        <v>6655</v>
      </c>
      <c r="S8271">
        <v>81.792000000000002</v>
      </c>
      <c r="T8271">
        <v>6</v>
      </c>
      <c r="U8271">
        <v>0.2</v>
      </c>
      <c r="V8271">
        <v>26.582399999999986</v>
      </c>
      <c r="W8271" t="s">
        <v>10948</v>
      </c>
      <c r="X8271" t="s">
        <v>10937</v>
      </c>
      <c r="Y8271">
        <v>9</v>
      </c>
      <c r="Z8271" t="s">
        <v>10949</v>
      </c>
      <c r="AA8271">
        <v>0.32499999999999984</v>
      </c>
    </row>
    <row r="8272" spans="1:27" x14ac:dyDescent="0.35">
      <c r="A8272">
        <v>9739</v>
      </c>
      <c r="B8272" t="s">
        <v>1397</v>
      </c>
      <c r="C8272">
        <v>2014</v>
      </c>
      <c r="D8272" s="1">
        <v>41715</v>
      </c>
      <c r="E8272" s="1">
        <v>41720</v>
      </c>
      <c r="F8272" t="s">
        <v>23</v>
      </c>
      <c r="G8272" t="s">
        <v>1398</v>
      </c>
      <c r="H8272" t="s">
        <v>1399</v>
      </c>
      <c r="I8272" t="s">
        <v>26</v>
      </c>
      <c r="J8272" t="s">
        <v>27</v>
      </c>
      <c r="K8272" t="s">
        <v>28</v>
      </c>
      <c r="L8272" t="s">
        <v>29</v>
      </c>
      <c r="M8272">
        <v>90032</v>
      </c>
      <c r="N8272" t="s">
        <v>30</v>
      </c>
      <c r="O8272" t="s">
        <v>6635</v>
      </c>
      <c r="P8272" t="s">
        <v>32</v>
      </c>
      <c r="Q8272" t="s">
        <v>6552</v>
      </c>
      <c r="R8272" t="s">
        <v>6636</v>
      </c>
      <c r="S8272">
        <v>70.463999999999999</v>
      </c>
      <c r="T8272">
        <v>6</v>
      </c>
      <c r="U8272">
        <v>0.2</v>
      </c>
      <c r="V8272">
        <v>22.900799999999997</v>
      </c>
      <c r="W8272" t="s">
        <v>10939</v>
      </c>
      <c r="X8272" t="s">
        <v>10950</v>
      </c>
      <c r="Y8272">
        <v>3</v>
      </c>
      <c r="Z8272" t="s">
        <v>10953</v>
      </c>
      <c r="AA8272">
        <v>0.32499999999999996</v>
      </c>
    </row>
    <row r="8273" spans="1:27" x14ac:dyDescent="0.35">
      <c r="A8273">
        <v>9740</v>
      </c>
      <c r="B8273" t="s">
        <v>1397</v>
      </c>
      <c r="C8273">
        <v>2014</v>
      </c>
      <c r="D8273" s="1">
        <v>41715</v>
      </c>
      <c r="E8273" s="1">
        <v>41720</v>
      </c>
      <c r="F8273" t="s">
        <v>23</v>
      </c>
      <c r="G8273" t="s">
        <v>1398</v>
      </c>
      <c r="H8273" t="s">
        <v>1399</v>
      </c>
      <c r="I8273" t="s">
        <v>26</v>
      </c>
      <c r="J8273" t="s">
        <v>27</v>
      </c>
      <c r="K8273" t="s">
        <v>28</v>
      </c>
      <c r="L8273" t="s">
        <v>29</v>
      </c>
      <c r="M8273">
        <v>90032</v>
      </c>
      <c r="N8273" t="s">
        <v>30</v>
      </c>
      <c r="O8273" t="s">
        <v>7008</v>
      </c>
      <c r="P8273" t="s">
        <v>32</v>
      </c>
      <c r="Q8273" t="s">
        <v>6552</v>
      </c>
      <c r="R8273" t="s">
        <v>7009</v>
      </c>
      <c r="S8273">
        <v>19.68</v>
      </c>
      <c r="T8273">
        <v>5</v>
      </c>
      <c r="U8273">
        <v>0.2</v>
      </c>
      <c r="V8273">
        <v>6.8879999999999981</v>
      </c>
      <c r="W8273" t="s">
        <v>10939</v>
      </c>
      <c r="X8273" t="s">
        <v>10950</v>
      </c>
      <c r="Y8273">
        <v>3</v>
      </c>
      <c r="Z8273" t="s">
        <v>10953</v>
      </c>
      <c r="AA8273">
        <v>0.34999999999999992</v>
      </c>
    </row>
    <row r="8274" spans="1:27" x14ac:dyDescent="0.35">
      <c r="A8274">
        <v>9849</v>
      </c>
      <c r="B8274" t="s">
        <v>1581</v>
      </c>
      <c r="C8274">
        <v>2014</v>
      </c>
      <c r="D8274" s="1">
        <v>41885</v>
      </c>
      <c r="E8274" s="1">
        <v>41887</v>
      </c>
      <c r="F8274" t="s">
        <v>45</v>
      </c>
      <c r="G8274" t="s">
        <v>877</v>
      </c>
      <c r="H8274" t="s">
        <v>878</v>
      </c>
      <c r="I8274" t="s">
        <v>127</v>
      </c>
      <c r="J8274" t="s">
        <v>27</v>
      </c>
      <c r="K8274" t="s">
        <v>28</v>
      </c>
      <c r="L8274" t="s">
        <v>29</v>
      </c>
      <c r="M8274">
        <v>90008</v>
      </c>
      <c r="N8274" t="s">
        <v>30</v>
      </c>
      <c r="O8274" t="s">
        <v>10163</v>
      </c>
      <c r="P8274" t="s">
        <v>32</v>
      </c>
      <c r="Q8274" t="s">
        <v>6552</v>
      </c>
      <c r="R8274" t="s">
        <v>10164</v>
      </c>
      <c r="S8274">
        <v>147.91999999999999</v>
      </c>
      <c r="T8274">
        <v>5</v>
      </c>
      <c r="U8274">
        <v>0.2</v>
      </c>
      <c r="V8274">
        <v>46.224999999999987</v>
      </c>
      <c r="W8274" t="s">
        <v>10939</v>
      </c>
      <c r="X8274" t="s">
        <v>10937</v>
      </c>
      <c r="Y8274">
        <v>9</v>
      </c>
      <c r="Z8274" t="s">
        <v>10949</v>
      </c>
      <c r="AA8274">
        <v>0.31249999999999994</v>
      </c>
    </row>
    <row r="8275" spans="1:27" x14ac:dyDescent="0.35">
      <c r="A8275">
        <v>9953</v>
      </c>
      <c r="B8275" t="s">
        <v>686</v>
      </c>
      <c r="C8275">
        <v>2012</v>
      </c>
      <c r="D8275" s="1">
        <v>41257</v>
      </c>
      <c r="E8275" s="1">
        <v>41259</v>
      </c>
      <c r="F8275" t="s">
        <v>45</v>
      </c>
      <c r="G8275" t="s">
        <v>687</v>
      </c>
      <c r="H8275" t="s">
        <v>688</v>
      </c>
      <c r="I8275" t="s">
        <v>26</v>
      </c>
      <c r="J8275" t="s">
        <v>27</v>
      </c>
      <c r="K8275" t="s">
        <v>28</v>
      </c>
      <c r="L8275" t="s">
        <v>29</v>
      </c>
      <c r="M8275">
        <v>90045</v>
      </c>
      <c r="N8275" t="s">
        <v>30</v>
      </c>
      <c r="O8275" t="s">
        <v>6697</v>
      </c>
      <c r="P8275" t="s">
        <v>32</v>
      </c>
      <c r="Q8275" t="s">
        <v>6552</v>
      </c>
      <c r="R8275" t="s">
        <v>6698</v>
      </c>
      <c r="S8275">
        <v>55.264000000000003</v>
      </c>
      <c r="T8275">
        <v>2</v>
      </c>
      <c r="U8275">
        <v>0.2</v>
      </c>
      <c r="V8275">
        <v>20.723999999999997</v>
      </c>
      <c r="W8275" t="s">
        <v>10948</v>
      </c>
      <c r="X8275" t="s">
        <v>10940</v>
      </c>
      <c r="Y8275">
        <v>12</v>
      </c>
      <c r="Z8275" t="s">
        <v>10941</v>
      </c>
      <c r="AA8275">
        <v>0.37499999999999994</v>
      </c>
    </row>
    <row r="8276" spans="1:27" x14ac:dyDescent="0.35">
      <c r="A8276">
        <v>9955</v>
      </c>
      <c r="B8276" t="s">
        <v>686</v>
      </c>
      <c r="C8276">
        <v>2012</v>
      </c>
      <c r="D8276" s="1">
        <v>41257</v>
      </c>
      <c r="E8276" s="1">
        <v>41259</v>
      </c>
      <c r="F8276" t="s">
        <v>45</v>
      </c>
      <c r="G8276" t="s">
        <v>687</v>
      </c>
      <c r="H8276" t="s">
        <v>688</v>
      </c>
      <c r="I8276" t="s">
        <v>26</v>
      </c>
      <c r="J8276" t="s">
        <v>27</v>
      </c>
      <c r="K8276" t="s">
        <v>28</v>
      </c>
      <c r="L8276" t="s">
        <v>29</v>
      </c>
      <c r="M8276">
        <v>90045</v>
      </c>
      <c r="N8276" t="s">
        <v>30</v>
      </c>
      <c r="O8276" t="s">
        <v>6614</v>
      </c>
      <c r="P8276" t="s">
        <v>32</v>
      </c>
      <c r="Q8276" t="s">
        <v>6552</v>
      </c>
      <c r="R8276" t="s">
        <v>6615</v>
      </c>
      <c r="S8276">
        <v>34.248000000000005</v>
      </c>
      <c r="T8276">
        <v>3</v>
      </c>
      <c r="U8276">
        <v>0.2</v>
      </c>
      <c r="V8276">
        <v>11.558699999999998</v>
      </c>
      <c r="W8276" t="s">
        <v>10948</v>
      </c>
      <c r="X8276" t="s">
        <v>10940</v>
      </c>
      <c r="Y8276">
        <v>12</v>
      </c>
      <c r="Z8276" t="s">
        <v>10941</v>
      </c>
      <c r="AA8276">
        <v>0.33749999999999991</v>
      </c>
    </row>
    <row r="8277" spans="1:27" x14ac:dyDescent="0.35">
      <c r="A8277">
        <v>9979</v>
      </c>
      <c r="B8277" t="s">
        <v>1402</v>
      </c>
      <c r="C8277">
        <v>2013</v>
      </c>
      <c r="D8277" s="1">
        <v>41615</v>
      </c>
      <c r="E8277" s="1">
        <v>41619</v>
      </c>
      <c r="F8277" t="s">
        <v>23</v>
      </c>
      <c r="G8277" t="s">
        <v>1403</v>
      </c>
      <c r="H8277" t="s">
        <v>1404</v>
      </c>
      <c r="I8277" t="s">
        <v>127</v>
      </c>
      <c r="J8277" t="s">
        <v>27</v>
      </c>
      <c r="K8277" t="s">
        <v>28</v>
      </c>
      <c r="L8277" t="s">
        <v>29</v>
      </c>
      <c r="M8277">
        <v>90032</v>
      </c>
      <c r="N8277" t="s">
        <v>30</v>
      </c>
      <c r="O8277" t="s">
        <v>10191</v>
      </c>
      <c r="P8277" t="s">
        <v>32</v>
      </c>
      <c r="Q8277" t="s">
        <v>6552</v>
      </c>
      <c r="R8277" t="s">
        <v>10192</v>
      </c>
      <c r="S8277">
        <v>13.375999999999999</v>
      </c>
      <c r="T8277">
        <v>4</v>
      </c>
      <c r="U8277">
        <v>0.2</v>
      </c>
      <c r="V8277">
        <v>4.6815999999999995</v>
      </c>
      <c r="W8277" t="s">
        <v>10936</v>
      </c>
      <c r="X8277" t="s">
        <v>10940</v>
      </c>
      <c r="Y8277">
        <v>12</v>
      </c>
      <c r="Z8277" t="s">
        <v>10941</v>
      </c>
      <c r="AA8277">
        <v>0.35</v>
      </c>
    </row>
    <row r="8278" spans="1:27" x14ac:dyDescent="0.35">
      <c r="A8278">
        <v>9980</v>
      </c>
      <c r="B8278" t="s">
        <v>1402</v>
      </c>
      <c r="C8278">
        <v>2013</v>
      </c>
      <c r="D8278" s="1">
        <v>41615</v>
      </c>
      <c r="E8278" s="1">
        <v>41619</v>
      </c>
      <c r="F8278" t="s">
        <v>23</v>
      </c>
      <c r="G8278" t="s">
        <v>1403</v>
      </c>
      <c r="H8278" t="s">
        <v>1404</v>
      </c>
      <c r="I8278" t="s">
        <v>127</v>
      </c>
      <c r="J8278" t="s">
        <v>27</v>
      </c>
      <c r="K8278" t="s">
        <v>28</v>
      </c>
      <c r="L8278" t="s">
        <v>29</v>
      </c>
      <c r="M8278">
        <v>90032</v>
      </c>
      <c r="N8278" t="s">
        <v>30</v>
      </c>
      <c r="O8278" t="s">
        <v>6713</v>
      </c>
      <c r="P8278" t="s">
        <v>32</v>
      </c>
      <c r="Q8278" t="s">
        <v>6552</v>
      </c>
      <c r="R8278" t="s">
        <v>6714</v>
      </c>
      <c r="S8278">
        <v>437.47200000000009</v>
      </c>
      <c r="T8278">
        <v>14</v>
      </c>
      <c r="U8278">
        <v>0.2</v>
      </c>
      <c r="V8278">
        <v>153.11519999999999</v>
      </c>
      <c r="W8278" t="s">
        <v>10936</v>
      </c>
      <c r="X8278" t="s">
        <v>10940</v>
      </c>
      <c r="Y8278">
        <v>12</v>
      </c>
      <c r="Z8278" t="s">
        <v>10941</v>
      </c>
      <c r="AA8278">
        <v>0.34999999999999992</v>
      </c>
    </row>
    <row r="8279" spans="1:27" x14ac:dyDescent="0.35">
      <c r="A8279">
        <v>21</v>
      </c>
      <c r="B8279" t="s">
        <v>1683</v>
      </c>
      <c r="C8279">
        <v>2011</v>
      </c>
      <c r="D8279" s="1">
        <v>40782</v>
      </c>
      <c r="E8279" s="1">
        <v>40787</v>
      </c>
      <c r="F8279" t="s">
        <v>45</v>
      </c>
      <c r="G8279" t="s">
        <v>917</v>
      </c>
      <c r="H8279" t="s">
        <v>918</v>
      </c>
      <c r="I8279" t="s">
        <v>38</v>
      </c>
      <c r="J8279" t="s">
        <v>27</v>
      </c>
      <c r="K8279" t="s">
        <v>1594</v>
      </c>
      <c r="L8279" t="s">
        <v>29</v>
      </c>
      <c r="M8279">
        <v>94109</v>
      </c>
      <c r="N8279" t="s">
        <v>30</v>
      </c>
      <c r="O8279" t="s">
        <v>6650</v>
      </c>
      <c r="P8279" t="s">
        <v>32</v>
      </c>
      <c r="Q8279" t="s">
        <v>6552</v>
      </c>
      <c r="R8279" t="s">
        <v>6651</v>
      </c>
      <c r="S8279">
        <v>22.72</v>
      </c>
      <c r="T8279">
        <v>4</v>
      </c>
      <c r="U8279">
        <v>0.2</v>
      </c>
      <c r="V8279">
        <v>7.3839999999999986</v>
      </c>
      <c r="W8279" t="s">
        <v>10944</v>
      </c>
      <c r="X8279" t="s">
        <v>10937</v>
      </c>
      <c r="Y8279">
        <v>8</v>
      </c>
      <c r="Z8279" t="s">
        <v>10954</v>
      </c>
      <c r="AA8279">
        <v>0.32499999999999996</v>
      </c>
    </row>
    <row r="8280" spans="1:27" x14ac:dyDescent="0.35">
      <c r="A8280">
        <v>98</v>
      </c>
      <c r="B8280" t="s">
        <v>10294</v>
      </c>
      <c r="C8280">
        <v>2014</v>
      </c>
      <c r="D8280" s="1">
        <v>41808</v>
      </c>
      <c r="E8280" s="1">
        <v>41811</v>
      </c>
      <c r="F8280" t="s">
        <v>56</v>
      </c>
      <c r="G8280" t="s">
        <v>82</v>
      </c>
      <c r="H8280" t="s">
        <v>83</v>
      </c>
      <c r="I8280" t="s">
        <v>38</v>
      </c>
      <c r="J8280" t="s">
        <v>27</v>
      </c>
      <c r="K8280" t="s">
        <v>1594</v>
      </c>
      <c r="L8280" t="s">
        <v>29</v>
      </c>
      <c r="M8280">
        <v>94122</v>
      </c>
      <c r="N8280" t="s">
        <v>30</v>
      </c>
      <c r="O8280" t="s">
        <v>6693</v>
      </c>
      <c r="P8280" t="s">
        <v>32</v>
      </c>
      <c r="Q8280" t="s">
        <v>6552</v>
      </c>
      <c r="R8280" t="s">
        <v>6694</v>
      </c>
      <c r="S8280">
        <v>51.311999999999998</v>
      </c>
      <c r="T8280">
        <v>3</v>
      </c>
      <c r="U8280">
        <v>0.2</v>
      </c>
      <c r="V8280">
        <v>17.959199999999999</v>
      </c>
      <c r="W8280" t="s">
        <v>10939</v>
      </c>
      <c r="X8280" t="s">
        <v>10942</v>
      </c>
      <c r="Y8280">
        <v>6</v>
      </c>
      <c r="Z8280" t="s">
        <v>10946</v>
      </c>
      <c r="AA8280">
        <v>0.35</v>
      </c>
    </row>
    <row r="8281" spans="1:27" x14ac:dyDescent="0.35">
      <c r="A8281">
        <v>274</v>
      </c>
      <c r="B8281" t="s">
        <v>1591</v>
      </c>
      <c r="C8281">
        <v>2012</v>
      </c>
      <c r="D8281" s="1">
        <v>41120</v>
      </c>
      <c r="E8281" s="1">
        <v>41121</v>
      </c>
      <c r="F8281" t="s">
        <v>56</v>
      </c>
      <c r="G8281" t="s">
        <v>1592</v>
      </c>
      <c r="H8281" t="s">
        <v>1593</v>
      </c>
      <c r="I8281" t="s">
        <v>38</v>
      </c>
      <c r="J8281" t="s">
        <v>27</v>
      </c>
      <c r="K8281" t="s">
        <v>1594</v>
      </c>
      <c r="L8281" t="s">
        <v>29</v>
      </c>
      <c r="M8281">
        <v>94109</v>
      </c>
      <c r="N8281" t="s">
        <v>30</v>
      </c>
      <c r="O8281" t="s">
        <v>6564</v>
      </c>
      <c r="P8281" t="s">
        <v>32</v>
      </c>
      <c r="Q8281" t="s">
        <v>6552</v>
      </c>
      <c r="R8281" t="s">
        <v>6565</v>
      </c>
      <c r="S8281">
        <v>10.92</v>
      </c>
      <c r="T8281">
        <v>3</v>
      </c>
      <c r="U8281">
        <v>0.2</v>
      </c>
      <c r="V8281">
        <v>4.0949999999999989</v>
      </c>
      <c r="W8281" t="s">
        <v>10948</v>
      </c>
      <c r="X8281" t="s">
        <v>10937</v>
      </c>
      <c r="Y8281">
        <v>7</v>
      </c>
      <c r="Z8281" t="s">
        <v>10938</v>
      </c>
      <c r="AA8281">
        <v>0.37499999999999989</v>
      </c>
    </row>
    <row r="8282" spans="1:27" x14ac:dyDescent="0.35">
      <c r="A8282">
        <v>338</v>
      </c>
      <c r="B8282" t="s">
        <v>9038</v>
      </c>
      <c r="C8282">
        <v>2011</v>
      </c>
      <c r="D8282" s="1">
        <v>40736</v>
      </c>
      <c r="E8282" s="1">
        <v>40741</v>
      </c>
      <c r="F8282" t="s">
        <v>23</v>
      </c>
      <c r="G8282" t="s">
        <v>9039</v>
      </c>
      <c r="H8282" t="s">
        <v>9040</v>
      </c>
      <c r="I8282" t="s">
        <v>26</v>
      </c>
      <c r="J8282" t="s">
        <v>27</v>
      </c>
      <c r="K8282" t="s">
        <v>1594</v>
      </c>
      <c r="L8282" t="s">
        <v>29</v>
      </c>
      <c r="M8282">
        <v>94122</v>
      </c>
      <c r="N8282" t="s">
        <v>30</v>
      </c>
      <c r="O8282" t="s">
        <v>6587</v>
      </c>
      <c r="P8282" t="s">
        <v>32</v>
      </c>
      <c r="Q8282" t="s">
        <v>6552</v>
      </c>
      <c r="R8282" t="s">
        <v>6588</v>
      </c>
      <c r="S8282">
        <v>7.7120000000000006</v>
      </c>
      <c r="T8282">
        <v>2</v>
      </c>
      <c r="U8282">
        <v>0.2</v>
      </c>
      <c r="V8282">
        <v>2.7956000000000003</v>
      </c>
      <c r="W8282" t="s">
        <v>10944</v>
      </c>
      <c r="X8282" t="s">
        <v>10937</v>
      </c>
      <c r="Y8282">
        <v>7</v>
      </c>
      <c r="Z8282" t="s">
        <v>10938</v>
      </c>
      <c r="AA8282">
        <v>0.36249999999999999</v>
      </c>
    </row>
    <row r="8283" spans="1:27" x14ac:dyDescent="0.35">
      <c r="A8283">
        <v>383</v>
      </c>
      <c r="B8283" t="s">
        <v>1691</v>
      </c>
      <c r="C8283">
        <v>2013</v>
      </c>
      <c r="D8283" s="1">
        <v>41576</v>
      </c>
      <c r="E8283" s="1">
        <v>41577</v>
      </c>
      <c r="F8283" t="s">
        <v>56</v>
      </c>
      <c r="G8283" t="s">
        <v>1692</v>
      </c>
      <c r="H8283" t="s">
        <v>1693</v>
      </c>
      <c r="I8283" t="s">
        <v>26</v>
      </c>
      <c r="J8283" t="s">
        <v>27</v>
      </c>
      <c r="K8283" t="s">
        <v>1594</v>
      </c>
      <c r="L8283" t="s">
        <v>29</v>
      </c>
      <c r="M8283">
        <v>94109</v>
      </c>
      <c r="N8283" t="s">
        <v>30</v>
      </c>
      <c r="O8283" t="s">
        <v>6733</v>
      </c>
      <c r="P8283" t="s">
        <v>32</v>
      </c>
      <c r="Q8283" t="s">
        <v>6552</v>
      </c>
      <c r="R8283" t="s">
        <v>6734</v>
      </c>
      <c r="S8283">
        <v>49.536000000000001</v>
      </c>
      <c r="T8283">
        <v>3</v>
      </c>
      <c r="U8283">
        <v>0.2</v>
      </c>
      <c r="V8283">
        <v>17.337599999999998</v>
      </c>
      <c r="W8283" t="s">
        <v>10936</v>
      </c>
      <c r="X8283" t="s">
        <v>10940</v>
      </c>
      <c r="Y8283">
        <v>10</v>
      </c>
      <c r="Z8283" t="s">
        <v>10945</v>
      </c>
      <c r="AA8283">
        <v>0.35</v>
      </c>
    </row>
    <row r="8284" spans="1:27" x14ac:dyDescent="0.35">
      <c r="A8284">
        <v>561</v>
      </c>
      <c r="B8284" t="s">
        <v>1901</v>
      </c>
      <c r="C8284">
        <v>2014</v>
      </c>
      <c r="D8284" s="1">
        <v>41964</v>
      </c>
      <c r="E8284" s="1">
        <v>41966</v>
      </c>
      <c r="F8284" t="s">
        <v>45</v>
      </c>
      <c r="G8284" t="s">
        <v>1902</v>
      </c>
      <c r="H8284" t="s">
        <v>1903</v>
      </c>
      <c r="I8284" t="s">
        <v>38</v>
      </c>
      <c r="J8284" t="s">
        <v>27</v>
      </c>
      <c r="K8284" t="s">
        <v>1594</v>
      </c>
      <c r="L8284" t="s">
        <v>29</v>
      </c>
      <c r="M8284">
        <v>94110</v>
      </c>
      <c r="N8284" t="s">
        <v>30</v>
      </c>
      <c r="O8284" t="s">
        <v>6939</v>
      </c>
      <c r="P8284" t="s">
        <v>32</v>
      </c>
      <c r="Q8284" t="s">
        <v>6552</v>
      </c>
      <c r="R8284" t="s">
        <v>6940</v>
      </c>
      <c r="S8284">
        <v>84.056000000000012</v>
      </c>
      <c r="T8284">
        <v>7</v>
      </c>
      <c r="U8284">
        <v>0.2</v>
      </c>
      <c r="V8284">
        <v>27.318199999999983</v>
      </c>
      <c r="W8284" t="s">
        <v>10939</v>
      </c>
      <c r="X8284" t="s">
        <v>10940</v>
      </c>
      <c r="Y8284">
        <v>11</v>
      </c>
      <c r="Z8284" t="s">
        <v>10947</v>
      </c>
      <c r="AA8284">
        <v>0.32499999999999973</v>
      </c>
    </row>
    <row r="8285" spans="1:27" x14ac:dyDescent="0.35">
      <c r="A8285">
        <v>629</v>
      </c>
      <c r="B8285" t="s">
        <v>2355</v>
      </c>
      <c r="C8285">
        <v>2014</v>
      </c>
      <c r="D8285" s="1">
        <v>41991</v>
      </c>
      <c r="E8285" s="1">
        <v>41995</v>
      </c>
      <c r="F8285" t="s">
        <v>23</v>
      </c>
      <c r="G8285" t="s">
        <v>1216</v>
      </c>
      <c r="H8285" t="s">
        <v>1217</v>
      </c>
      <c r="I8285" t="s">
        <v>38</v>
      </c>
      <c r="J8285" t="s">
        <v>27</v>
      </c>
      <c r="K8285" t="s">
        <v>1594</v>
      </c>
      <c r="L8285" t="s">
        <v>29</v>
      </c>
      <c r="M8285">
        <v>94122</v>
      </c>
      <c r="N8285" t="s">
        <v>30</v>
      </c>
      <c r="O8285" t="s">
        <v>6935</v>
      </c>
      <c r="P8285" t="s">
        <v>32</v>
      </c>
      <c r="Q8285" t="s">
        <v>6552</v>
      </c>
      <c r="R8285" t="s">
        <v>6936</v>
      </c>
      <c r="S8285">
        <v>15.24</v>
      </c>
      <c r="T8285">
        <v>5</v>
      </c>
      <c r="U8285">
        <v>0.2</v>
      </c>
      <c r="V8285">
        <v>5.1434999999999977</v>
      </c>
      <c r="W8285" t="s">
        <v>10939</v>
      </c>
      <c r="X8285" t="s">
        <v>10940</v>
      </c>
      <c r="Y8285">
        <v>12</v>
      </c>
      <c r="Z8285" t="s">
        <v>10941</v>
      </c>
      <c r="AA8285">
        <v>0.33749999999999986</v>
      </c>
    </row>
    <row r="8286" spans="1:27" x14ac:dyDescent="0.35">
      <c r="A8286">
        <v>896</v>
      </c>
      <c r="B8286" t="s">
        <v>2285</v>
      </c>
      <c r="C8286">
        <v>2013</v>
      </c>
      <c r="D8286" s="1">
        <v>41589</v>
      </c>
      <c r="E8286" s="1">
        <v>41591</v>
      </c>
      <c r="F8286" t="s">
        <v>56</v>
      </c>
      <c r="G8286" t="s">
        <v>2286</v>
      </c>
      <c r="H8286" t="s">
        <v>2287</v>
      </c>
      <c r="I8286" t="s">
        <v>26</v>
      </c>
      <c r="J8286" t="s">
        <v>27</v>
      </c>
      <c r="K8286" t="s">
        <v>1594</v>
      </c>
      <c r="L8286" t="s">
        <v>29</v>
      </c>
      <c r="M8286">
        <v>94122</v>
      </c>
      <c r="N8286" t="s">
        <v>30</v>
      </c>
      <c r="O8286" t="s">
        <v>6652</v>
      </c>
      <c r="P8286" t="s">
        <v>32</v>
      </c>
      <c r="Q8286" t="s">
        <v>6552</v>
      </c>
      <c r="R8286" t="s">
        <v>6653</v>
      </c>
      <c r="S8286">
        <v>70.00800000000001</v>
      </c>
      <c r="T8286">
        <v>3</v>
      </c>
      <c r="U8286">
        <v>0.2</v>
      </c>
      <c r="V8286">
        <v>24.502800000000001</v>
      </c>
      <c r="W8286" t="s">
        <v>10936</v>
      </c>
      <c r="X8286" t="s">
        <v>10940</v>
      </c>
      <c r="Y8286">
        <v>11</v>
      </c>
      <c r="Z8286" t="s">
        <v>10947</v>
      </c>
      <c r="AA8286">
        <v>0.35</v>
      </c>
    </row>
    <row r="8287" spans="1:27" x14ac:dyDescent="0.35">
      <c r="A8287">
        <v>1291</v>
      </c>
      <c r="B8287" t="s">
        <v>2292</v>
      </c>
      <c r="C8287">
        <v>2013</v>
      </c>
      <c r="D8287" s="1">
        <v>41589</v>
      </c>
      <c r="E8287" s="1">
        <v>41591</v>
      </c>
      <c r="F8287" t="s">
        <v>56</v>
      </c>
      <c r="G8287" t="s">
        <v>1757</v>
      </c>
      <c r="H8287" t="s">
        <v>1758</v>
      </c>
      <c r="I8287" t="s">
        <v>127</v>
      </c>
      <c r="J8287" t="s">
        <v>27</v>
      </c>
      <c r="K8287" t="s">
        <v>1594</v>
      </c>
      <c r="L8287" t="s">
        <v>29</v>
      </c>
      <c r="M8287">
        <v>94122</v>
      </c>
      <c r="N8287" t="s">
        <v>30</v>
      </c>
      <c r="O8287" t="s">
        <v>6601</v>
      </c>
      <c r="P8287" t="s">
        <v>32</v>
      </c>
      <c r="Q8287" t="s">
        <v>6552</v>
      </c>
      <c r="R8287" t="s">
        <v>6602</v>
      </c>
      <c r="S8287">
        <v>13.216000000000001</v>
      </c>
      <c r="T8287">
        <v>4</v>
      </c>
      <c r="U8287">
        <v>0.2</v>
      </c>
      <c r="V8287">
        <v>4.4603999999999999</v>
      </c>
      <c r="W8287" t="s">
        <v>10936</v>
      </c>
      <c r="X8287" t="s">
        <v>10940</v>
      </c>
      <c r="Y8287">
        <v>11</v>
      </c>
      <c r="Z8287" t="s">
        <v>10947</v>
      </c>
      <c r="AA8287">
        <v>0.33749999999999997</v>
      </c>
    </row>
    <row r="8288" spans="1:27" x14ac:dyDescent="0.35">
      <c r="A8288">
        <v>1442</v>
      </c>
      <c r="B8288" t="s">
        <v>10295</v>
      </c>
      <c r="C8288">
        <v>2014</v>
      </c>
      <c r="D8288" s="1">
        <v>41993</v>
      </c>
      <c r="E8288" s="1">
        <v>41998</v>
      </c>
      <c r="F8288" t="s">
        <v>45</v>
      </c>
      <c r="G8288" t="s">
        <v>1724</v>
      </c>
      <c r="H8288" t="s">
        <v>1725</v>
      </c>
      <c r="I8288" t="s">
        <v>38</v>
      </c>
      <c r="J8288" t="s">
        <v>27</v>
      </c>
      <c r="K8288" t="s">
        <v>1594</v>
      </c>
      <c r="L8288" t="s">
        <v>29</v>
      </c>
      <c r="M8288">
        <v>94110</v>
      </c>
      <c r="N8288" t="s">
        <v>30</v>
      </c>
      <c r="O8288" t="s">
        <v>6846</v>
      </c>
      <c r="P8288" t="s">
        <v>32</v>
      </c>
      <c r="Q8288" t="s">
        <v>6552</v>
      </c>
      <c r="R8288" t="s">
        <v>6847</v>
      </c>
      <c r="S8288">
        <v>36.672000000000004</v>
      </c>
      <c r="T8288">
        <v>2</v>
      </c>
      <c r="U8288">
        <v>0.2</v>
      </c>
      <c r="V8288">
        <v>11.459999999999999</v>
      </c>
      <c r="W8288" t="s">
        <v>10939</v>
      </c>
      <c r="X8288" t="s">
        <v>10940</v>
      </c>
      <c r="Y8288">
        <v>12</v>
      </c>
      <c r="Z8288" t="s">
        <v>10941</v>
      </c>
      <c r="AA8288">
        <v>0.31249999999999994</v>
      </c>
    </row>
    <row r="8289" spans="1:27" x14ac:dyDescent="0.35">
      <c r="A8289">
        <v>1499</v>
      </c>
      <c r="B8289" t="s">
        <v>10296</v>
      </c>
      <c r="C8289">
        <v>2013</v>
      </c>
      <c r="D8289" s="1">
        <v>41565</v>
      </c>
      <c r="E8289" s="1">
        <v>41568</v>
      </c>
      <c r="F8289" t="s">
        <v>56</v>
      </c>
      <c r="G8289" t="s">
        <v>1919</v>
      </c>
      <c r="H8289" t="s">
        <v>1920</v>
      </c>
      <c r="I8289" t="s">
        <v>127</v>
      </c>
      <c r="J8289" t="s">
        <v>27</v>
      </c>
      <c r="K8289" t="s">
        <v>1594</v>
      </c>
      <c r="L8289" t="s">
        <v>29</v>
      </c>
      <c r="M8289">
        <v>94122</v>
      </c>
      <c r="N8289" t="s">
        <v>30</v>
      </c>
      <c r="O8289" t="s">
        <v>6789</v>
      </c>
      <c r="P8289" t="s">
        <v>32</v>
      </c>
      <c r="Q8289" t="s">
        <v>6552</v>
      </c>
      <c r="R8289" t="s">
        <v>6790</v>
      </c>
      <c r="S8289">
        <v>18.16</v>
      </c>
      <c r="T8289">
        <v>5</v>
      </c>
      <c r="U8289">
        <v>0.2</v>
      </c>
      <c r="V8289">
        <v>6.5830000000000011</v>
      </c>
      <c r="W8289" t="s">
        <v>10936</v>
      </c>
      <c r="X8289" t="s">
        <v>10940</v>
      </c>
      <c r="Y8289">
        <v>10</v>
      </c>
      <c r="Z8289" t="s">
        <v>10945</v>
      </c>
      <c r="AA8289">
        <v>0.36250000000000004</v>
      </c>
    </row>
    <row r="8290" spans="1:27" x14ac:dyDescent="0.35">
      <c r="A8290">
        <v>1520</v>
      </c>
      <c r="B8290" t="s">
        <v>10297</v>
      </c>
      <c r="C8290">
        <v>2014</v>
      </c>
      <c r="D8290" s="1">
        <v>41682</v>
      </c>
      <c r="E8290" s="1">
        <v>41685</v>
      </c>
      <c r="F8290" t="s">
        <v>45</v>
      </c>
      <c r="G8290" t="s">
        <v>1299</v>
      </c>
      <c r="H8290" t="s">
        <v>1300</v>
      </c>
      <c r="I8290" t="s">
        <v>26</v>
      </c>
      <c r="J8290" t="s">
        <v>27</v>
      </c>
      <c r="K8290" t="s">
        <v>1594</v>
      </c>
      <c r="L8290" t="s">
        <v>29</v>
      </c>
      <c r="M8290">
        <v>94110</v>
      </c>
      <c r="N8290" t="s">
        <v>30</v>
      </c>
      <c r="O8290" t="s">
        <v>10131</v>
      </c>
      <c r="P8290" t="s">
        <v>32</v>
      </c>
      <c r="Q8290" t="s">
        <v>6552</v>
      </c>
      <c r="R8290" t="s">
        <v>10132</v>
      </c>
      <c r="S8290">
        <v>21.335999999999999</v>
      </c>
      <c r="T8290">
        <v>7</v>
      </c>
      <c r="U8290">
        <v>0.2</v>
      </c>
      <c r="V8290">
        <v>7.7343000000000011</v>
      </c>
      <c r="W8290" t="s">
        <v>10939</v>
      </c>
      <c r="X8290" t="s">
        <v>10950</v>
      </c>
      <c r="Y8290">
        <v>2</v>
      </c>
      <c r="Z8290" t="s">
        <v>10955</v>
      </c>
      <c r="AA8290">
        <v>0.3625000000000001</v>
      </c>
    </row>
    <row r="8291" spans="1:27" x14ac:dyDescent="0.35">
      <c r="A8291">
        <v>2173</v>
      </c>
      <c r="B8291" t="s">
        <v>10298</v>
      </c>
      <c r="C8291">
        <v>2011</v>
      </c>
      <c r="D8291" s="1">
        <v>40756</v>
      </c>
      <c r="E8291" s="1">
        <v>40758</v>
      </c>
      <c r="F8291" t="s">
        <v>56</v>
      </c>
      <c r="G8291" t="s">
        <v>3918</v>
      </c>
      <c r="H8291" t="s">
        <v>3919</v>
      </c>
      <c r="I8291" t="s">
        <v>38</v>
      </c>
      <c r="J8291" t="s">
        <v>27</v>
      </c>
      <c r="K8291" t="s">
        <v>1594</v>
      </c>
      <c r="L8291" t="s">
        <v>29</v>
      </c>
      <c r="M8291">
        <v>94122</v>
      </c>
      <c r="N8291" t="s">
        <v>30</v>
      </c>
      <c r="O8291" t="s">
        <v>10242</v>
      </c>
      <c r="P8291" t="s">
        <v>32</v>
      </c>
      <c r="Q8291" t="s">
        <v>6552</v>
      </c>
      <c r="R8291" t="s">
        <v>10243</v>
      </c>
      <c r="S8291">
        <v>19.752000000000002</v>
      </c>
      <c r="T8291">
        <v>3</v>
      </c>
      <c r="U8291">
        <v>0.2</v>
      </c>
      <c r="V8291">
        <v>6.9131999999999998</v>
      </c>
      <c r="W8291" t="s">
        <v>10944</v>
      </c>
      <c r="X8291" t="s">
        <v>10937</v>
      </c>
      <c r="Y8291">
        <v>8</v>
      </c>
      <c r="Z8291" t="s">
        <v>10954</v>
      </c>
      <c r="AA8291">
        <v>0.34999999999999992</v>
      </c>
    </row>
    <row r="8292" spans="1:27" x14ac:dyDescent="0.35">
      <c r="A8292">
        <v>2219</v>
      </c>
      <c r="B8292" t="s">
        <v>2053</v>
      </c>
      <c r="C8292">
        <v>2014</v>
      </c>
      <c r="D8292" s="1">
        <v>41849</v>
      </c>
      <c r="E8292" s="1">
        <v>41853</v>
      </c>
      <c r="F8292" t="s">
        <v>23</v>
      </c>
      <c r="G8292" t="s">
        <v>2054</v>
      </c>
      <c r="H8292" t="s">
        <v>2055</v>
      </c>
      <c r="I8292" t="s">
        <v>26</v>
      </c>
      <c r="J8292" t="s">
        <v>27</v>
      </c>
      <c r="K8292" t="s">
        <v>1594</v>
      </c>
      <c r="L8292" t="s">
        <v>29</v>
      </c>
      <c r="M8292">
        <v>94110</v>
      </c>
      <c r="N8292" t="s">
        <v>30</v>
      </c>
      <c r="O8292" t="s">
        <v>6809</v>
      </c>
      <c r="P8292" t="s">
        <v>32</v>
      </c>
      <c r="Q8292" t="s">
        <v>6552</v>
      </c>
      <c r="R8292" t="s">
        <v>6810</v>
      </c>
      <c r="S8292">
        <v>9.9840000000000018</v>
      </c>
      <c r="T8292">
        <v>4</v>
      </c>
      <c r="U8292">
        <v>0.2</v>
      </c>
      <c r="V8292">
        <v>3.6191999999999993</v>
      </c>
      <c r="W8292" t="s">
        <v>10939</v>
      </c>
      <c r="X8292" t="s">
        <v>10937</v>
      </c>
      <c r="Y8292">
        <v>7</v>
      </c>
      <c r="Z8292" t="s">
        <v>10938</v>
      </c>
      <c r="AA8292">
        <v>0.36249999999999988</v>
      </c>
    </row>
    <row r="8293" spans="1:27" x14ac:dyDescent="0.35">
      <c r="A8293">
        <v>2230</v>
      </c>
      <c r="B8293" t="s">
        <v>2392</v>
      </c>
      <c r="C8293">
        <v>2011</v>
      </c>
      <c r="D8293" s="1">
        <v>40633</v>
      </c>
      <c r="E8293" s="1">
        <v>40638</v>
      </c>
      <c r="F8293" t="s">
        <v>23</v>
      </c>
      <c r="G8293" t="s">
        <v>1702</v>
      </c>
      <c r="H8293" t="s">
        <v>1703</v>
      </c>
      <c r="I8293" t="s">
        <v>38</v>
      </c>
      <c r="J8293" t="s">
        <v>27</v>
      </c>
      <c r="K8293" t="s">
        <v>1594</v>
      </c>
      <c r="L8293" t="s">
        <v>29</v>
      </c>
      <c r="M8293">
        <v>94122</v>
      </c>
      <c r="N8293" t="s">
        <v>30</v>
      </c>
      <c r="O8293" t="s">
        <v>10152</v>
      </c>
      <c r="P8293" t="s">
        <v>32</v>
      </c>
      <c r="Q8293" t="s">
        <v>6552</v>
      </c>
      <c r="R8293" t="s">
        <v>10153</v>
      </c>
      <c r="S8293">
        <v>673.5680000000001</v>
      </c>
      <c r="T8293">
        <v>2</v>
      </c>
      <c r="U8293">
        <v>0.2</v>
      </c>
      <c r="V8293">
        <v>252.58799999999999</v>
      </c>
      <c r="W8293" t="s">
        <v>10944</v>
      </c>
      <c r="X8293" t="s">
        <v>10950</v>
      </c>
      <c r="Y8293">
        <v>3</v>
      </c>
      <c r="Z8293" t="s">
        <v>10953</v>
      </c>
      <c r="AA8293">
        <v>0.37499999999999994</v>
      </c>
    </row>
    <row r="8294" spans="1:27" x14ac:dyDescent="0.35">
      <c r="A8294">
        <v>2355</v>
      </c>
      <c r="B8294" t="s">
        <v>2209</v>
      </c>
      <c r="C8294">
        <v>2012</v>
      </c>
      <c r="D8294" s="1">
        <v>41152</v>
      </c>
      <c r="E8294" s="1">
        <v>41154</v>
      </c>
      <c r="F8294" t="s">
        <v>56</v>
      </c>
      <c r="G8294" t="s">
        <v>2157</v>
      </c>
      <c r="H8294" t="s">
        <v>2158</v>
      </c>
      <c r="I8294" t="s">
        <v>26</v>
      </c>
      <c r="J8294" t="s">
        <v>27</v>
      </c>
      <c r="K8294" t="s">
        <v>1594</v>
      </c>
      <c r="L8294" t="s">
        <v>29</v>
      </c>
      <c r="M8294">
        <v>94122</v>
      </c>
      <c r="N8294" t="s">
        <v>30</v>
      </c>
      <c r="O8294" t="s">
        <v>6791</v>
      </c>
      <c r="P8294" t="s">
        <v>32</v>
      </c>
      <c r="Q8294" t="s">
        <v>6552</v>
      </c>
      <c r="R8294" t="s">
        <v>6792</v>
      </c>
      <c r="S8294">
        <v>137.24</v>
      </c>
      <c r="T8294">
        <v>5</v>
      </c>
      <c r="U8294">
        <v>0.2</v>
      </c>
      <c r="V8294">
        <v>46.3185</v>
      </c>
      <c r="W8294" t="s">
        <v>10948</v>
      </c>
      <c r="X8294" t="s">
        <v>10937</v>
      </c>
      <c r="Y8294">
        <v>8</v>
      </c>
      <c r="Z8294" t="s">
        <v>10954</v>
      </c>
      <c r="AA8294">
        <v>0.33749999999999997</v>
      </c>
    </row>
    <row r="8295" spans="1:27" x14ac:dyDescent="0.35">
      <c r="A8295">
        <v>2499</v>
      </c>
      <c r="B8295" t="s">
        <v>10299</v>
      </c>
      <c r="C8295">
        <v>2013</v>
      </c>
      <c r="D8295" s="1">
        <v>41414</v>
      </c>
      <c r="E8295" s="1">
        <v>41419</v>
      </c>
      <c r="F8295" t="s">
        <v>23</v>
      </c>
      <c r="G8295" t="s">
        <v>816</v>
      </c>
      <c r="H8295" t="s">
        <v>817</v>
      </c>
      <c r="I8295" t="s">
        <v>26</v>
      </c>
      <c r="J8295" t="s">
        <v>27</v>
      </c>
      <c r="K8295" t="s">
        <v>1594</v>
      </c>
      <c r="L8295" t="s">
        <v>29</v>
      </c>
      <c r="M8295">
        <v>94109</v>
      </c>
      <c r="N8295" t="s">
        <v>30</v>
      </c>
      <c r="O8295" t="s">
        <v>10124</v>
      </c>
      <c r="P8295" t="s">
        <v>32</v>
      </c>
      <c r="Q8295" t="s">
        <v>6552</v>
      </c>
      <c r="R8295" t="s">
        <v>10125</v>
      </c>
      <c r="S8295">
        <v>9.5840000000000014</v>
      </c>
      <c r="T8295">
        <v>1</v>
      </c>
      <c r="U8295">
        <v>0.2</v>
      </c>
      <c r="V8295">
        <v>3.3543999999999996</v>
      </c>
      <c r="W8295" t="s">
        <v>10936</v>
      </c>
      <c r="X8295" t="s">
        <v>10942</v>
      </c>
      <c r="Y8295">
        <v>5</v>
      </c>
      <c r="Z8295" t="s">
        <v>10952</v>
      </c>
      <c r="AA8295">
        <v>0.34999999999999992</v>
      </c>
    </row>
    <row r="8296" spans="1:27" x14ac:dyDescent="0.35">
      <c r="A8296">
        <v>2618</v>
      </c>
      <c r="B8296" t="s">
        <v>2069</v>
      </c>
      <c r="C8296">
        <v>2014</v>
      </c>
      <c r="D8296" s="1">
        <v>41731</v>
      </c>
      <c r="E8296" s="1">
        <v>41735</v>
      </c>
      <c r="F8296" t="s">
        <v>23</v>
      </c>
      <c r="G8296" t="s">
        <v>671</v>
      </c>
      <c r="H8296" t="s">
        <v>672</v>
      </c>
      <c r="I8296" t="s">
        <v>38</v>
      </c>
      <c r="J8296" t="s">
        <v>27</v>
      </c>
      <c r="K8296" t="s">
        <v>1594</v>
      </c>
      <c r="L8296" t="s">
        <v>29</v>
      </c>
      <c r="M8296">
        <v>94110</v>
      </c>
      <c r="N8296" t="s">
        <v>30</v>
      </c>
      <c r="O8296" t="s">
        <v>6814</v>
      </c>
      <c r="P8296" t="s">
        <v>32</v>
      </c>
      <c r="Q8296" t="s">
        <v>6552</v>
      </c>
      <c r="R8296" t="s">
        <v>6815</v>
      </c>
      <c r="S8296">
        <v>121.67999999999999</v>
      </c>
      <c r="T8296">
        <v>13</v>
      </c>
      <c r="U8296">
        <v>0.2</v>
      </c>
      <c r="V8296">
        <v>38.024999999999977</v>
      </c>
      <c r="W8296" t="s">
        <v>10939</v>
      </c>
      <c r="X8296" t="s">
        <v>10942</v>
      </c>
      <c r="Y8296">
        <v>4</v>
      </c>
      <c r="Z8296" t="s">
        <v>10943</v>
      </c>
      <c r="AA8296">
        <v>0.31249999999999983</v>
      </c>
    </row>
    <row r="8297" spans="1:27" x14ac:dyDescent="0.35">
      <c r="A8297">
        <v>2763</v>
      </c>
      <c r="B8297" t="s">
        <v>1918</v>
      </c>
      <c r="C8297">
        <v>2014</v>
      </c>
      <c r="D8297" s="1">
        <v>41925</v>
      </c>
      <c r="E8297" s="1">
        <v>41927</v>
      </c>
      <c r="F8297" t="s">
        <v>56</v>
      </c>
      <c r="G8297" t="s">
        <v>1919</v>
      </c>
      <c r="H8297" t="s">
        <v>1920</v>
      </c>
      <c r="I8297" t="s">
        <v>127</v>
      </c>
      <c r="J8297" t="s">
        <v>27</v>
      </c>
      <c r="K8297" t="s">
        <v>1594</v>
      </c>
      <c r="L8297" t="s">
        <v>29</v>
      </c>
      <c r="M8297">
        <v>94110</v>
      </c>
      <c r="N8297" t="s">
        <v>30</v>
      </c>
      <c r="O8297" t="s">
        <v>6573</v>
      </c>
      <c r="P8297" t="s">
        <v>32</v>
      </c>
      <c r="Q8297" t="s">
        <v>6552</v>
      </c>
      <c r="R8297" t="s">
        <v>6574</v>
      </c>
      <c r="S8297">
        <v>101.84</v>
      </c>
      <c r="T8297">
        <v>5</v>
      </c>
      <c r="U8297">
        <v>0.2</v>
      </c>
      <c r="V8297">
        <v>36.917000000000002</v>
      </c>
      <c r="W8297" t="s">
        <v>10939</v>
      </c>
      <c r="X8297" t="s">
        <v>10940</v>
      </c>
      <c r="Y8297">
        <v>10</v>
      </c>
      <c r="Z8297" t="s">
        <v>10945</v>
      </c>
      <c r="AA8297">
        <v>0.36249999999999999</v>
      </c>
    </row>
    <row r="8298" spans="1:27" x14ac:dyDescent="0.35">
      <c r="A8298">
        <v>2885</v>
      </c>
      <c r="B8298" t="s">
        <v>10300</v>
      </c>
      <c r="C8298">
        <v>2013</v>
      </c>
      <c r="D8298" s="1">
        <v>41304</v>
      </c>
      <c r="E8298" s="1">
        <v>41308</v>
      </c>
      <c r="F8298" t="s">
        <v>23</v>
      </c>
      <c r="G8298" t="s">
        <v>1230</v>
      </c>
      <c r="H8298" t="s">
        <v>1231</v>
      </c>
      <c r="I8298" t="s">
        <v>38</v>
      </c>
      <c r="J8298" t="s">
        <v>27</v>
      </c>
      <c r="K8298" t="s">
        <v>1594</v>
      </c>
      <c r="L8298" t="s">
        <v>29</v>
      </c>
      <c r="M8298">
        <v>94122</v>
      </c>
      <c r="N8298" t="s">
        <v>30</v>
      </c>
      <c r="O8298" t="s">
        <v>6688</v>
      </c>
      <c r="P8298" t="s">
        <v>32</v>
      </c>
      <c r="Q8298" t="s">
        <v>6552</v>
      </c>
      <c r="R8298" t="s">
        <v>6689</v>
      </c>
      <c r="S8298">
        <v>17.456</v>
      </c>
      <c r="T8298">
        <v>2</v>
      </c>
      <c r="U8298">
        <v>0.2</v>
      </c>
      <c r="V8298">
        <v>5.8914</v>
      </c>
      <c r="W8298" t="s">
        <v>10936</v>
      </c>
      <c r="X8298" t="s">
        <v>10950</v>
      </c>
      <c r="Y8298">
        <v>1</v>
      </c>
      <c r="Z8298" t="s">
        <v>10951</v>
      </c>
      <c r="AA8298">
        <v>0.33750000000000002</v>
      </c>
    </row>
    <row r="8299" spans="1:27" x14ac:dyDescent="0.35">
      <c r="A8299">
        <v>2931</v>
      </c>
      <c r="B8299" t="s">
        <v>9051</v>
      </c>
      <c r="C8299">
        <v>2012</v>
      </c>
      <c r="D8299" s="1">
        <v>41129</v>
      </c>
      <c r="E8299" s="1">
        <v>41129</v>
      </c>
      <c r="F8299" t="s">
        <v>234</v>
      </c>
      <c r="G8299" t="s">
        <v>641</v>
      </c>
      <c r="H8299" t="s">
        <v>642</v>
      </c>
      <c r="I8299" t="s">
        <v>38</v>
      </c>
      <c r="J8299" t="s">
        <v>27</v>
      </c>
      <c r="K8299" t="s">
        <v>1594</v>
      </c>
      <c r="L8299" t="s">
        <v>29</v>
      </c>
      <c r="M8299">
        <v>94109</v>
      </c>
      <c r="N8299" t="s">
        <v>30</v>
      </c>
      <c r="O8299" t="s">
        <v>6601</v>
      </c>
      <c r="P8299" t="s">
        <v>32</v>
      </c>
      <c r="Q8299" t="s">
        <v>6552</v>
      </c>
      <c r="R8299" t="s">
        <v>6602</v>
      </c>
      <c r="S8299">
        <v>6.6080000000000005</v>
      </c>
      <c r="T8299">
        <v>2</v>
      </c>
      <c r="U8299">
        <v>0.2</v>
      </c>
      <c r="V8299">
        <v>2.2302</v>
      </c>
      <c r="W8299" t="s">
        <v>10948</v>
      </c>
      <c r="X8299" t="s">
        <v>10937</v>
      </c>
      <c r="Y8299">
        <v>8</v>
      </c>
      <c r="Z8299" t="s">
        <v>10954</v>
      </c>
      <c r="AA8299">
        <v>0.33749999999999997</v>
      </c>
    </row>
    <row r="8300" spans="1:27" x14ac:dyDescent="0.35">
      <c r="A8300">
        <v>2932</v>
      </c>
      <c r="B8300" t="s">
        <v>9051</v>
      </c>
      <c r="C8300">
        <v>2012</v>
      </c>
      <c r="D8300" s="1">
        <v>41129</v>
      </c>
      <c r="E8300" s="1">
        <v>41129</v>
      </c>
      <c r="F8300" t="s">
        <v>234</v>
      </c>
      <c r="G8300" t="s">
        <v>641</v>
      </c>
      <c r="H8300" t="s">
        <v>642</v>
      </c>
      <c r="I8300" t="s">
        <v>38</v>
      </c>
      <c r="J8300" t="s">
        <v>27</v>
      </c>
      <c r="K8300" t="s">
        <v>1594</v>
      </c>
      <c r="L8300" t="s">
        <v>29</v>
      </c>
      <c r="M8300">
        <v>94109</v>
      </c>
      <c r="N8300" t="s">
        <v>30</v>
      </c>
      <c r="O8300" t="s">
        <v>6564</v>
      </c>
      <c r="P8300" t="s">
        <v>32</v>
      </c>
      <c r="Q8300" t="s">
        <v>6552</v>
      </c>
      <c r="R8300" t="s">
        <v>6565</v>
      </c>
      <c r="S8300">
        <v>7.28</v>
      </c>
      <c r="T8300">
        <v>2</v>
      </c>
      <c r="U8300">
        <v>0.2</v>
      </c>
      <c r="V8300">
        <v>2.7299999999999995</v>
      </c>
      <c r="W8300" t="s">
        <v>10948</v>
      </c>
      <c r="X8300" t="s">
        <v>10937</v>
      </c>
      <c r="Y8300">
        <v>8</v>
      </c>
      <c r="Z8300" t="s">
        <v>10954</v>
      </c>
      <c r="AA8300">
        <v>0.37499999999999994</v>
      </c>
    </row>
    <row r="8301" spans="1:27" x14ac:dyDescent="0.35">
      <c r="A8301">
        <v>3372</v>
      </c>
      <c r="B8301" t="s">
        <v>2402</v>
      </c>
      <c r="C8301">
        <v>2014</v>
      </c>
      <c r="D8301" s="1">
        <v>41906</v>
      </c>
      <c r="E8301" s="1">
        <v>41913</v>
      </c>
      <c r="F8301" t="s">
        <v>23</v>
      </c>
      <c r="G8301" t="s">
        <v>2403</v>
      </c>
      <c r="H8301" t="s">
        <v>2404</v>
      </c>
      <c r="I8301" t="s">
        <v>38</v>
      </c>
      <c r="J8301" t="s">
        <v>27</v>
      </c>
      <c r="K8301" t="s">
        <v>1594</v>
      </c>
      <c r="L8301" t="s">
        <v>29</v>
      </c>
      <c r="M8301">
        <v>94122</v>
      </c>
      <c r="N8301" t="s">
        <v>30</v>
      </c>
      <c r="O8301" t="s">
        <v>6937</v>
      </c>
      <c r="P8301" t="s">
        <v>32</v>
      </c>
      <c r="Q8301" t="s">
        <v>6552</v>
      </c>
      <c r="R8301" t="s">
        <v>6938</v>
      </c>
      <c r="S8301">
        <v>25.824000000000002</v>
      </c>
      <c r="T8301">
        <v>6</v>
      </c>
      <c r="U8301">
        <v>0.2</v>
      </c>
      <c r="V8301">
        <v>9.0383999999999993</v>
      </c>
      <c r="W8301" t="s">
        <v>10939</v>
      </c>
      <c r="X8301" t="s">
        <v>10937</v>
      </c>
      <c r="Y8301">
        <v>9</v>
      </c>
      <c r="Z8301" t="s">
        <v>10949</v>
      </c>
      <c r="AA8301">
        <v>0.35</v>
      </c>
    </row>
    <row r="8302" spans="1:27" x14ac:dyDescent="0.35">
      <c r="A8302">
        <v>3412</v>
      </c>
      <c r="B8302" t="s">
        <v>2405</v>
      </c>
      <c r="C8302">
        <v>2013</v>
      </c>
      <c r="D8302" s="1">
        <v>41538</v>
      </c>
      <c r="E8302" s="1">
        <v>41542</v>
      </c>
      <c r="F8302" t="s">
        <v>23</v>
      </c>
      <c r="G8302" t="s">
        <v>2406</v>
      </c>
      <c r="H8302" t="s">
        <v>2407</v>
      </c>
      <c r="I8302" t="s">
        <v>26</v>
      </c>
      <c r="J8302" t="s">
        <v>27</v>
      </c>
      <c r="K8302" t="s">
        <v>1594</v>
      </c>
      <c r="L8302" t="s">
        <v>29</v>
      </c>
      <c r="M8302">
        <v>94122</v>
      </c>
      <c r="N8302" t="s">
        <v>30</v>
      </c>
      <c r="O8302" t="s">
        <v>6866</v>
      </c>
      <c r="P8302" t="s">
        <v>32</v>
      </c>
      <c r="Q8302" t="s">
        <v>6552</v>
      </c>
      <c r="R8302" t="s">
        <v>6867</v>
      </c>
      <c r="S8302">
        <v>271.98400000000004</v>
      </c>
      <c r="T8302">
        <v>2</v>
      </c>
      <c r="U8302">
        <v>0.2</v>
      </c>
      <c r="V8302">
        <v>88.394799999999975</v>
      </c>
      <c r="W8302" t="s">
        <v>10936</v>
      </c>
      <c r="X8302" t="s">
        <v>10937</v>
      </c>
      <c r="Y8302">
        <v>9</v>
      </c>
      <c r="Z8302" t="s">
        <v>10949</v>
      </c>
      <c r="AA8302">
        <v>0.32499999999999984</v>
      </c>
    </row>
    <row r="8303" spans="1:27" x14ac:dyDescent="0.35">
      <c r="A8303">
        <v>3415</v>
      </c>
      <c r="B8303" t="s">
        <v>2405</v>
      </c>
      <c r="C8303">
        <v>2013</v>
      </c>
      <c r="D8303" s="1">
        <v>41538</v>
      </c>
      <c r="E8303" s="1">
        <v>41542</v>
      </c>
      <c r="F8303" t="s">
        <v>23</v>
      </c>
      <c r="G8303" t="s">
        <v>2406</v>
      </c>
      <c r="H8303" t="s">
        <v>2407</v>
      </c>
      <c r="I8303" t="s">
        <v>26</v>
      </c>
      <c r="J8303" t="s">
        <v>27</v>
      </c>
      <c r="K8303" t="s">
        <v>1594</v>
      </c>
      <c r="L8303" t="s">
        <v>29</v>
      </c>
      <c r="M8303">
        <v>94122</v>
      </c>
      <c r="N8303" t="s">
        <v>30</v>
      </c>
      <c r="O8303" t="s">
        <v>6610</v>
      </c>
      <c r="P8303" t="s">
        <v>32</v>
      </c>
      <c r="Q8303" t="s">
        <v>6552</v>
      </c>
      <c r="R8303" t="s">
        <v>6611</v>
      </c>
      <c r="S8303">
        <v>48.64</v>
      </c>
      <c r="T8303">
        <v>2</v>
      </c>
      <c r="U8303">
        <v>0.2</v>
      </c>
      <c r="V8303">
        <v>15.807999999999996</v>
      </c>
      <c r="W8303" t="s">
        <v>10936</v>
      </c>
      <c r="X8303" t="s">
        <v>10937</v>
      </c>
      <c r="Y8303">
        <v>9</v>
      </c>
      <c r="Z8303" t="s">
        <v>10949</v>
      </c>
      <c r="AA8303">
        <v>0.3249999999999999</v>
      </c>
    </row>
    <row r="8304" spans="1:27" x14ac:dyDescent="0.35">
      <c r="A8304">
        <v>3441</v>
      </c>
      <c r="B8304" t="s">
        <v>10301</v>
      </c>
      <c r="C8304">
        <v>2012</v>
      </c>
      <c r="D8304" s="1">
        <v>41242</v>
      </c>
      <c r="E8304" s="1">
        <v>41243</v>
      </c>
      <c r="F8304" t="s">
        <v>234</v>
      </c>
      <c r="G8304" t="s">
        <v>4454</v>
      </c>
      <c r="H8304" t="s">
        <v>4455</v>
      </c>
      <c r="I8304" t="s">
        <v>127</v>
      </c>
      <c r="J8304" t="s">
        <v>27</v>
      </c>
      <c r="K8304" t="s">
        <v>1594</v>
      </c>
      <c r="L8304" t="s">
        <v>29</v>
      </c>
      <c r="M8304">
        <v>94122</v>
      </c>
      <c r="N8304" t="s">
        <v>30</v>
      </c>
      <c r="O8304" t="s">
        <v>6806</v>
      </c>
      <c r="P8304" t="s">
        <v>32</v>
      </c>
      <c r="Q8304" t="s">
        <v>6552</v>
      </c>
      <c r="R8304" t="s">
        <v>6807</v>
      </c>
      <c r="S8304">
        <v>4.3040000000000003</v>
      </c>
      <c r="T8304">
        <v>1</v>
      </c>
      <c r="U8304">
        <v>0.2</v>
      </c>
      <c r="V8304">
        <v>1.5602</v>
      </c>
      <c r="W8304" t="s">
        <v>10948</v>
      </c>
      <c r="X8304" t="s">
        <v>10940</v>
      </c>
      <c r="Y8304">
        <v>11</v>
      </c>
      <c r="Z8304" t="s">
        <v>10947</v>
      </c>
      <c r="AA8304">
        <v>0.36249999999999999</v>
      </c>
    </row>
    <row r="8305" spans="1:27" x14ac:dyDescent="0.35">
      <c r="A8305">
        <v>3559</v>
      </c>
      <c r="B8305" t="s">
        <v>2231</v>
      </c>
      <c r="C8305">
        <v>2014</v>
      </c>
      <c r="D8305" s="1">
        <v>41951</v>
      </c>
      <c r="E8305" s="1">
        <v>41956</v>
      </c>
      <c r="F8305" t="s">
        <v>23</v>
      </c>
      <c r="G8305" t="s">
        <v>2232</v>
      </c>
      <c r="H8305" t="s">
        <v>2233</v>
      </c>
      <c r="I8305" t="s">
        <v>38</v>
      </c>
      <c r="J8305" t="s">
        <v>27</v>
      </c>
      <c r="K8305" t="s">
        <v>1594</v>
      </c>
      <c r="L8305" t="s">
        <v>29</v>
      </c>
      <c r="M8305">
        <v>94122</v>
      </c>
      <c r="N8305" t="s">
        <v>30</v>
      </c>
      <c r="O8305" t="s">
        <v>10257</v>
      </c>
      <c r="P8305" t="s">
        <v>32</v>
      </c>
      <c r="Q8305" t="s">
        <v>6552</v>
      </c>
      <c r="R8305" t="s">
        <v>10258</v>
      </c>
      <c r="S8305">
        <v>21.792000000000002</v>
      </c>
      <c r="T8305">
        <v>4</v>
      </c>
      <c r="U8305">
        <v>0.2</v>
      </c>
      <c r="V8305">
        <v>7.6271999999999984</v>
      </c>
      <c r="W8305" t="s">
        <v>10939</v>
      </c>
      <c r="X8305" t="s">
        <v>10940</v>
      </c>
      <c r="Y8305">
        <v>11</v>
      </c>
      <c r="Z8305" t="s">
        <v>10947</v>
      </c>
      <c r="AA8305">
        <v>0.34999999999999992</v>
      </c>
    </row>
    <row r="8306" spans="1:27" x14ac:dyDescent="0.35">
      <c r="A8306">
        <v>4041</v>
      </c>
      <c r="B8306" t="s">
        <v>1933</v>
      </c>
      <c r="C8306">
        <v>2011</v>
      </c>
      <c r="D8306" s="1">
        <v>40906</v>
      </c>
      <c r="E8306" s="1">
        <v>40910</v>
      </c>
      <c r="F8306" t="s">
        <v>23</v>
      </c>
      <c r="G8306" t="s">
        <v>1934</v>
      </c>
      <c r="H8306" t="s">
        <v>1935</v>
      </c>
      <c r="I8306" t="s">
        <v>26</v>
      </c>
      <c r="J8306" t="s">
        <v>27</v>
      </c>
      <c r="K8306" t="s">
        <v>1594</v>
      </c>
      <c r="L8306" t="s">
        <v>29</v>
      </c>
      <c r="M8306">
        <v>94110</v>
      </c>
      <c r="N8306" t="s">
        <v>30</v>
      </c>
      <c r="O8306" t="s">
        <v>6972</v>
      </c>
      <c r="P8306" t="s">
        <v>32</v>
      </c>
      <c r="Q8306" t="s">
        <v>6552</v>
      </c>
      <c r="R8306" t="s">
        <v>6973</v>
      </c>
      <c r="S8306">
        <v>14.352000000000002</v>
      </c>
      <c r="T8306">
        <v>3</v>
      </c>
      <c r="U8306">
        <v>0.2</v>
      </c>
      <c r="V8306">
        <v>4.6643999999999988</v>
      </c>
      <c r="W8306" t="s">
        <v>10944</v>
      </c>
      <c r="X8306" t="s">
        <v>10940</v>
      </c>
      <c r="Y8306">
        <v>12</v>
      </c>
      <c r="Z8306" t="s">
        <v>10941</v>
      </c>
      <c r="AA8306">
        <v>0.32499999999999984</v>
      </c>
    </row>
    <row r="8307" spans="1:27" x14ac:dyDescent="0.35">
      <c r="A8307">
        <v>4180</v>
      </c>
      <c r="B8307" t="s">
        <v>10302</v>
      </c>
      <c r="C8307">
        <v>2014</v>
      </c>
      <c r="D8307" s="1">
        <v>41705</v>
      </c>
      <c r="E8307" s="1">
        <v>41709</v>
      </c>
      <c r="F8307" t="s">
        <v>23</v>
      </c>
      <c r="G8307" t="s">
        <v>516</v>
      </c>
      <c r="H8307" t="s">
        <v>517</v>
      </c>
      <c r="I8307" t="s">
        <v>127</v>
      </c>
      <c r="J8307" t="s">
        <v>27</v>
      </c>
      <c r="K8307" t="s">
        <v>1594</v>
      </c>
      <c r="L8307" t="s">
        <v>29</v>
      </c>
      <c r="M8307">
        <v>94109</v>
      </c>
      <c r="N8307" t="s">
        <v>30</v>
      </c>
      <c r="O8307" t="s">
        <v>6823</v>
      </c>
      <c r="P8307" t="s">
        <v>32</v>
      </c>
      <c r="Q8307" t="s">
        <v>6552</v>
      </c>
      <c r="R8307" t="s">
        <v>6824</v>
      </c>
      <c r="S8307">
        <v>14.976000000000001</v>
      </c>
      <c r="T8307">
        <v>9</v>
      </c>
      <c r="U8307">
        <v>0.2</v>
      </c>
      <c r="V8307">
        <v>5.4288000000000007</v>
      </c>
      <c r="W8307" t="s">
        <v>10939</v>
      </c>
      <c r="X8307" t="s">
        <v>10950</v>
      </c>
      <c r="Y8307">
        <v>3</v>
      </c>
      <c r="Z8307" t="s">
        <v>10953</v>
      </c>
      <c r="AA8307">
        <v>0.36250000000000004</v>
      </c>
    </row>
    <row r="8308" spans="1:27" x14ac:dyDescent="0.35">
      <c r="A8308">
        <v>4343</v>
      </c>
      <c r="B8308" t="s">
        <v>1943</v>
      </c>
      <c r="C8308">
        <v>2014</v>
      </c>
      <c r="D8308" s="1">
        <v>41718</v>
      </c>
      <c r="E8308" s="1">
        <v>41721</v>
      </c>
      <c r="F8308" t="s">
        <v>56</v>
      </c>
      <c r="G8308" t="s">
        <v>1944</v>
      </c>
      <c r="H8308" t="s">
        <v>1945</v>
      </c>
      <c r="I8308" t="s">
        <v>38</v>
      </c>
      <c r="J8308" t="s">
        <v>27</v>
      </c>
      <c r="K8308" t="s">
        <v>1594</v>
      </c>
      <c r="L8308" t="s">
        <v>29</v>
      </c>
      <c r="M8308">
        <v>94110</v>
      </c>
      <c r="N8308" t="s">
        <v>30</v>
      </c>
      <c r="O8308" t="s">
        <v>6601</v>
      </c>
      <c r="P8308" t="s">
        <v>32</v>
      </c>
      <c r="Q8308" t="s">
        <v>6552</v>
      </c>
      <c r="R8308" t="s">
        <v>6602</v>
      </c>
      <c r="S8308">
        <v>19.824000000000002</v>
      </c>
      <c r="T8308">
        <v>6</v>
      </c>
      <c r="U8308">
        <v>0.2</v>
      </c>
      <c r="V8308">
        <v>6.690599999999999</v>
      </c>
      <c r="W8308" t="s">
        <v>10939</v>
      </c>
      <c r="X8308" t="s">
        <v>10950</v>
      </c>
      <c r="Y8308">
        <v>3</v>
      </c>
      <c r="Z8308" t="s">
        <v>10953</v>
      </c>
      <c r="AA8308">
        <v>0.33749999999999991</v>
      </c>
    </row>
    <row r="8309" spans="1:27" x14ac:dyDescent="0.35">
      <c r="A8309">
        <v>4388</v>
      </c>
      <c r="B8309" t="s">
        <v>2417</v>
      </c>
      <c r="C8309">
        <v>2013</v>
      </c>
      <c r="D8309" s="1">
        <v>41575</v>
      </c>
      <c r="E8309" s="1">
        <v>41581</v>
      </c>
      <c r="F8309" t="s">
        <v>23</v>
      </c>
      <c r="G8309" t="s">
        <v>245</v>
      </c>
      <c r="H8309" t="s">
        <v>246</v>
      </c>
      <c r="I8309" t="s">
        <v>26</v>
      </c>
      <c r="J8309" t="s">
        <v>27</v>
      </c>
      <c r="K8309" t="s">
        <v>1594</v>
      </c>
      <c r="L8309" t="s">
        <v>29</v>
      </c>
      <c r="M8309">
        <v>94122</v>
      </c>
      <c r="N8309" t="s">
        <v>30</v>
      </c>
      <c r="O8309" t="s">
        <v>6825</v>
      </c>
      <c r="P8309" t="s">
        <v>32</v>
      </c>
      <c r="Q8309" t="s">
        <v>6552</v>
      </c>
      <c r="R8309" t="s">
        <v>6826</v>
      </c>
      <c r="S8309">
        <v>25.031999999999996</v>
      </c>
      <c r="T8309">
        <v>3</v>
      </c>
      <c r="U8309">
        <v>0.2</v>
      </c>
      <c r="V8309">
        <v>7.822499999999998</v>
      </c>
      <c r="W8309" t="s">
        <v>10936</v>
      </c>
      <c r="X8309" t="s">
        <v>10940</v>
      </c>
      <c r="Y8309">
        <v>10</v>
      </c>
      <c r="Z8309" t="s">
        <v>10945</v>
      </c>
      <c r="AA8309">
        <v>0.31249999999999994</v>
      </c>
    </row>
    <row r="8310" spans="1:27" x14ac:dyDescent="0.35">
      <c r="A8310">
        <v>4457</v>
      </c>
      <c r="B8310" t="s">
        <v>9060</v>
      </c>
      <c r="C8310">
        <v>2012</v>
      </c>
      <c r="D8310" s="1">
        <v>41155</v>
      </c>
      <c r="E8310" s="1">
        <v>41160</v>
      </c>
      <c r="F8310" t="s">
        <v>23</v>
      </c>
      <c r="G8310" t="s">
        <v>5572</v>
      </c>
      <c r="H8310" t="s">
        <v>5573</v>
      </c>
      <c r="I8310" t="s">
        <v>127</v>
      </c>
      <c r="J8310" t="s">
        <v>27</v>
      </c>
      <c r="K8310" t="s">
        <v>1594</v>
      </c>
      <c r="L8310" t="s">
        <v>29</v>
      </c>
      <c r="M8310">
        <v>94110</v>
      </c>
      <c r="N8310" t="s">
        <v>30</v>
      </c>
      <c r="O8310" t="s">
        <v>6737</v>
      </c>
      <c r="P8310" t="s">
        <v>32</v>
      </c>
      <c r="Q8310" t="s">
        <v>6552</v>
      </c>
      <c r="R8310" t="s">
        <v>6738</v>
      </c>
      <c r="S8310">
        <v>6.3680000000000003</v>
      </c>
      <c r="T8310">
        <v>2</v>
      </c>
      <c r="U8310">
        <v>0.2</v>
      </c>
      <c r="V8310">
        <v>2.1492</v>
      </c>
      <c r="W8310" t="s">
        <v>10948</v>
      </c>
      <c r="X8310" t="s">
        <v>10937</v>
      </c>
      <c r="Y8310">
        <v>9</v>
      </c>
      <c r="Z8310" t="s">
        <v>10949</v>
      </c>
      <c r="AA8310">
        <v>0.33749999999999997</v>
      </c>
    </row>
    <row r="8311" spans="1:27" x14ac:dyDescent="0.35">
      <c r="A8311">
        <v>4729</v>
      </c>
      <c r="B8311" t="s">
        <v>10303</v>
      </c>
      <c r="C8311">
        <v>2011</v>
      </c>
      <c r="D8311" s="1">
        <v>40854</v>
      </c>
      <c r="E8311" s="1">
        <v>40859</v>
      </c>
      <c r="F8311" t="s">
        <v>23</v>
      </c>
      <c r="G8311" t="s">
        <v>3871</v>
      </c>
      <c r="H8311" t="s">
        <v>3872</v>
      </c>
      <c r="I8311" t="s">
        <v>38</v>
      </c>
      <c r="J8311" t="s">
        <v>27</v>
      </c>
      <c r="K8311" t="s">
        <v>1594</v>
      </c>
      <c r="L8311" t="s">
        <v>29</v>
      </c>
      <c r="M8311">
        <v>94110</v>
      </c>
      <c r="N8311" t="s">
        <v>30</v>
      </c>
      <c r="O8311" t="s">
        <v>6903</v>
      </c>
      <c r="P8311" t="s">
        <v>32</v>
      </c>
      <c r="Q8311" t="s">
        <v>6552</v>
      </c>
      <c r="R8311" t="s">
        <v>6904</v>
      </c>
      <c r="S8311">
        <v>123.14399999999999</v>
      </c>
      <c r="T8311">
        <v>7</v>
      </c>
      <c r="U8311">
        <v>0.2</v>
      </c>
      <c r="V8311">
        <v>46.178999999999988</v>
      </c>
      <c r="W8311" t="s">
        <v>10944</v>
      </c>
      <c r="X8311" t="s">
        <v>10940</v>
      </c>
      <c r="Y8311">
        <v>11</v>
      </c>
      <c r="Z8311" t="s">
        <v>10947</v>
      </c>
      <c r="AA8311">
        <v>0.37499999999999994</v>
      </c>
    </row>
    <row r="8312" spans="1:27" x14ac:dyDescent="0.35">
      <c r="A8312">
        <v>4770</v>
      </c>
      <c r="B8312" t="s">
        <v>1756</v>
      </c>
      <c r="C8312">
        <v>2013</v>
      </c>
      <c r="D8312" s="1">
        <v>41537</v>
      </c>
      <c r="E8312" s="1">
        <v>41542</v>
      </c>
      <c r="F8312" t="s">
        <v>45</v>
      </c>
      <c r="G8312" t="s">
        <v>1757</v>
      </c>
      <c r="H8312" t="s">
        <v>1758</v>
      </c>
      <c r="I8312" t="s">
        <v>127</v>
      </c>
      <c r="J8312" t="s">
        <v>27</v>
      </c>
      <c r="K8312" t="s">
        <v>1594</v>
      </c>
      <c r="L8312" t="s">
        <v>29</v>
      </c>
      <c r="M8312">
        <v>94109</v>
      </c>
      <c r="N8312" t="s">
        <v>30</v>
      </c>
      <c r="O8312" t="s">
        <v>6941</v>
      </c>
      <c r="P8312" t="s">
        <v>32</v>
      </c>
      <c r="Q8312" t="s">
        <v>6552</v>
      </c>
      <c r="R8312" t="s">
        <v>6942</v>
      </c>
      <c r="S8312">
        <v>11.952000000000002</v>
      </c>
      <c r="T8312">
        <v>3</v>
      </c>
      <c r="U8312">
        <v>0.2</v>
      </c>
      <c r="V8312">
        <v>4.1832000000000003</v>
      </c>
      <c r="W8312" t="s">
        <v>10936</v>
      </c>
      <c r="X8312" t="s">
        <v>10937</v>
      </c>
      <c r="Y8312">
        <v>9</v>
      </c>
      <c r="Z8312" t="s">
        <v>10949</v>
      </c>
      <c r="AA8312">
        <v>0.35</v>
      </c>
    </row>
    <row r="8313" spans="1:27" x14ac:dyDescent="0.35">
      <c r="A8313">
        <v>4835</v>
      </c>
      <c r="B8313" t="s">
        <v>2116</v>
      </c>
      <c r="C8313">
        <v>2014</v>
      </c>
      <c r="D8313" s="1">
        <v>41918</v>
      </c>
      <c r="E8313" s="1">
        <v>41923</v>
      </c>
      <c r="F8313" t="s">
        <v>23</v>
      </c>
      <c r="G8313" t="s">
        <v>2117</v>
      </c>
      <c r="H8313" t="s">
        <v>2118</v>
      </c>
      <c r="I8313" t="s">
        <v>127</v>
      </c>
      <c r="J8313" t="s">
        <v>27</v>
      </c>
      <c r="K8313" t="s">
        <v>1594</v>
      </c>
      <c r="L8313" t="s">
        <v>29</v>
      </c>
      <c r="M8313">
        <v>94110</v>
      </c>
      <c r="N8313" t="s">
        <v>30</v>
      </c>
      <c r="O8313" t="s">
        <v>6882</v>
      </c>
      <c r="P8313" t="s">
        <v>32</v>
      </c>
      <c r="Q8313" t="s">
        <v>6552</v>
      </c>
      <c r="R8313" t="s">
        <v>6883</v>
      </c>
      <c r="S8313">
        <v>39.92</v>
      </c>
      <c r="T8313">
        <v>5</v>
      </c>
      <c r="U8313">
        <v>0.2</v>
      </c>
      <c r="V8313">
        <v>13.472999999999999</v>
      </c>
      <c r="W8313" t="s">
        <v>10939</v>
      </c>
      <c r="X8313" t="s">
        <v>10940</v>
      </c>
      <c r="Y8313">
        <v>10</v>
      </c>
      <c r="Z8313" t="s">
        <v>10945</v>
      </c>
      <c r="AA8313">
        <v>0.33749999999999997</v>
      </c>
    </row>
    <row r="8314" spans="1:27" x14ac:dyDescent="0.35">
      <c r="A8314">
        <v>4837</v>
      </c>
      <c r="B8314" t="s">
        <v>2116</v>
      </c>
      <c r="C8314">
        <v>2014</v>
      </c>
      <c r="D8314" s="1">
        <v>41918</v>
      </c>
      <c r="E8314" s="1">
        <v>41923</v>
      </c>
      <c r="F8314" t="s">
        <v>23</v>
      </c>
      <c r="G8314" t="s">
        <v>2117</v>
      </c>
      <c r="H8314" t="s">
        <v>2118</v>
      </c>
      <c r="I8314" t="s">
        <v>127</v>
      </c>
      <c r="J8314" t="s">
        <v>27</v>
      </c>
      <c r="K8314" t="s">
        <v>1594</v>
      </c>
      <c r="L8314" t="s">
        <v>29</v>
      </c>
      <c r="M8314">
        <v>94110</v>
      </c>
      <c r="N8314" t="s">
        <v>30</v>
      </c>
      <c r="O8314" t="s">
        <v>6675</v>
      </c>
      <c r="P8314" t="s">
        <v>32</v>
      </c>
      <c r="Q8314" t="s">
        <v>6552</v>
      </c>
      <c r="R8314" t="s">
        <v>6676</v>
      </c>
      <c r="S8314">
        <v>19.936000000000003</v>
      </c>
      <c r="T8314">
        <v>4</v>
      </c>
      <c r="U8314">
        <v>0.2</v>
      </c>
      <c r="V8314">
        <v>7.2267999999999999</v>
      </c>
      <c r="W8314" t="s">
        <v>10939</v>
      </c>
      <c r="X8314" t="s">
        <v>10940</v>
      </c>
      <c r="Y8314">
        <v>10</v>
      </c>
      <c r="Z8314" t="s">
        <v>10945</v>
      </c>
      <c r="AA8314">
        <v>0.36249999999999993</v>
      </c>
    </row>
    <row r="8315" spans="1:27" x14ac:dyDescent="0.35">
      <c r="A8315">
        <v>4990</v>
      </c>
      <c r="B8315" t="s">
        <v>9061</v>
      </c>
      <c r="C8315">
        <v>2014</v>
      </c>
      <c r="D8315" s="1">
        <v>41883</v>
      </c>
      <c r="E8315" s="1">
        <v>41887</v>
      </c>
      <c r="F8315" t="s">
        <v>23</v>
      </c>
      <c r="G8315" t="s">
        <v>5594</v>
      </c>
      <c r="H8315" t="s">
        <v>5595</v>
      </c>
      <c r="I8315" t="s">
        <v>127</v>
      </c>
      <c r="J8315" t="s">
        <v>27</v>
      </c>
      <c r="K8315" t="s">
        <v>1594</v>
      </c>
      <c r="L8315" t="s">
        <v>29</v>
      </c>
      <c r="M8315">
        <v>94110</v>
      </c>
      <c r="N8315" t="s">
        <v>30</v>
      </c>
      <c r="O8315" t="s">
        <v>10304</v>
      </c>
      <c r="P8315" t="s">
        <v>32</v>
      </c>
      <c r="Q8315" t="s">
        <v>6552</v>
      </c>
      <c r="R8315" t="s">
        <v>10305</v>
      </c>
      <c r="S8315">
        <v>6.6719999999999988</v>
      </c>
      <c r="T8315">
        <v>3</v>
      </c>
      <c r="U8315">
        <v>0.2</v>
      </c>
      <c r="V8315">
        <v>2.1683999999999997</v>
      </c>
      <c r="W8315" t="s">
        <v>10939</v>
      </c>
      <c r="X8315" t="s">
        <v>10937</v>
      </c>
      <c r="Y8315">
        <v>9</v>
      </c>
      <c r="Z8315" t="s">
        <v>10949</v>
      </c>
      <c r="AA8315">
        <v>0.32500000000000001</v>
      </c>
    </row>
    <row r="8316" spans="1:27" x14ac:dyDescent="0.35">
      <c r="A8316">
        <v>5032</v>
      </c>
      <c r="B8316" t="s">
        <v>1773</v>
      </c>
      <c r="C8316">
        <v>2014</v>
      </c>
      <c r="D8316" s="1">
        <v>41669</v>
      </c>
      <c r="E8316" s="1">
        <v>41673</v>
      </c>
      <c r="F8316" t="s">
        <v>23</v>
      </c>
      <c r="G8316" t="s">
        <v>1774</v>
      </c>
      <c r="H8316" t="s">
        <v>1775</v>
      </c>
      <c r="I8316" t="s">
        <v>38</v>
      </c>
      <c r="J8316" t="s">
        <v>27</v>
      </c>
      <c r="K8316" t="s">
        <v>1594</v>
      </c>
      <c r="L8316" t="s">
        <v>29</v>
      </c>
      <c r="M8316">
        <v>94109</v>
      </c>
      <c r="N8316" t="s">
        <v>30</v>
      </c>
      <c r="O8316" t="s">
        <v>10246</v>
      </c>
      <c r="P8316" t="s">
        <v>32</v>
      </c>
      <c r="Q8316" t="s">
        <v>6552</v>
      </c>
      <c r="R8316" t="s">
        <v>10247</v>
      </c>
      <c r="S8316">
        <v>119.61600000000001</v>
      </c>
      <c r="T8316">
        <v>8</v>
      </c>
      <c r="U8316">
        <v>0.2</v>
      </c>
      <c r="V8316">
        <v>40.370399999999997</v>
      </c>
      <c r="W8316" t="s">
        <v>10939</v>
      </c>
      <c r="X8316" t="s">
        <v>10950</v>
      </c>
      <c r="Y8316">
        <v>1</v>
      </c>
      <c r="Z8316" t="s">
        <v>10951</v>
      </c>
      <c r="AA8316">
        <v>0.33749999999999991</v>
      </c>
    </row>
    <row r="8317" spans="1:27" x14ac:dyDescent="0.35">
      <c r="A8317">
        <v>5177</v>
      </c>
      <c r="B8317" t="s">
        <v>10306</v>
      </c>
      <c r="C8317">
        <v>2013</v>
      </c>
      <c r="D8317" s="1">
        <v>41584</v>
      </c>
      <c r="E8317" s="1">
        <v>41587</v>
      </c>
      <c r="F8317" t="s">
        <v>56</v>
      </c>
      <c r="G8317" t="s">
        <v>3162</v>
      </c>
      <c r="H8317" t="s">
        <v>3163</v>
      </c>
      <c r="I8317" t="s">
        <v>38</v>
      </c>
      <c r="J8317" t="s">
        <v>27</v>
      </c>
      <c r="K8317" t="s">
        <v>1594</v>
      </c>
      <c r="L8317" t="s">
        <v>29</v>
      </c>
      <c r="M8317">
        <v>94109</v>
      </c>
      <c r="N8317" t="s">
        <v>30</v>
      </c>
      <c r="O8317" t="s">
        <v>6759</v>
      </c>
      <c r="P8317" t="s">
        <v>32</v>
      </c>
      <c r="Q8317" t="s">
        <v>6552</v>
      </c>
      <c r="R8317" t="s">
        <v>6760</v>
      </c>
      <c r="S8317">
        <v>53.248000000000005</v>
      </c>
      <c r="T8317">
        <v>2</v>
      </c>
      <c r="U8317">
        <v>0.2</v>
      </c>
      <c r="V8317">
        <v>19.968</v>
      </c>
      <c r="W8317" t="s">
        <v>10936</v>
      </c>
      <c r="X8317" t="s">
        <v>10940</v>
      </c>
      <c r="Y8317">
        <v>11</v>
      </c>
      <c r="Z8317" t="s">
        <v>10947</v>
      </c>
      <c r="AA8317">
        <v>0.37499999999999994</v>
      </c>
    </row>
    <row r="8318" spans="1:27" x14ac:dyDescent="0.35">
      <c r="A8318">
        <v>5357</v>
      </c>
      <c r="B8318" t="s">
        <v>10307</v>
      </c>
      <c r="C8318">
        <v>2013</v>
      </c>
      <c r="D8318" s="1">
        <v>41547</v>
      </c>
      <c r="E8318" s="1">
        <v>41551</v>
      </c>
      <c r="F8318" t="s">
        <v>23</v>
      </c>
      <c r="G8318" t="s">
        <v>1158</v>
      </c>
      <c r="H8318" t="s">
        <v>1159</v>
      </c>
      <c r="I8318" t="s">
        <v>38</v>
      </c>
      <c r="J8318" t="s">
        <v>27</v>
      </c>
      <c r="K8318" t="s">
        <v>1594</v>
      </c>
      <c r="L8318" t="s">
        <v>29</v>
      </c>
      <c r="M8318">
        <v>94109</v>
      </c>
      <c r="N8318" t="s">
        <v>30</v>
      </c>
      <c r="O8318" t="s">
        <v>10257</v>
      </c>
      <c r="P8318" t="s">
        <v>32</v>
      </c>
      <c r="Q8318" t="s">
        <v>6552</v>
      </c>
      <c r="R8318" t="s">
        <v>10258</v>
      </c>
      <c r="S8318">
        <v>27.240000000000002</v>
      </c>
      <c r="T8318">
        <v>5</v>
      </c>
      <c r="U8318">
        <v>0.2</v>
      </c>
      <c r="V8318">
        <v>9.5339999999999971</v>
      </c>
      <c r="W8318" t="s">
        <v>10936</v>
      </c>
      <c r="X8318" t="s">
        <v>10937</v>
      </c>
      <c r="Y8318">
        <v>9</v>
      </c>
      <c r="Z8318" t="s">
        <v>10949</v>
      </c>
      <c r="AA8318">
        <v>0.34999999999999987</v>
      </c>
    </row>
    <row r="8319" spans="1:27" x14ac:dyDescent="0.35">
      <c r="A8319">
        <v>5409</v>
      </c>
      <c r="B8319" t="s">
        <v>1789</v>
      </c>
      <c r="C8319">
        <v>2014</v>
      </c>
      <c r="D8319" s="1">
        <v>41982</v>
      </c>
      <c r="E8319" s="1">
        <v>41988</v>
      </c>
      <c r="F8319" t="s">
        <v>23</v>
      </c>
      <c r="G8319" t="s">
        <v>1790</v>
      </c>
      <c r="H8319" t="s">
        <v>1791</v>
      </c>
      <c r="I8319" t="s">
        <v>26</v>
      </c>
      <c r="J8319" t="s">
        <v>27</v>
      </c>
      <c r="K8319" t="s">
        <v>1594</v>
      </c>
      <c r="L8319" t="s">
        <v>29</v>
      </c>
      <c r="M8319">
        <v>94109</v>
      </c>
      <c r="N8319" t="s">
        <v>30</v>
      </c>
      <c r="O8319" t="s">
        <v>6876</v>
      </c>
      <c r="P8319" t="s">
        <v>32</v>
      </c>
      <c r="Q8319" t="s">
        <v>6552</v>
      </c>
      <c r="R8319" t="s">
        <v>6877</v>
      </c>
      <c r="S8319">
        <v>22.424000000000003</v>
      </c>
      <c r="T8319">
        <v>1</v>
      </c>
      <c r="U8319">
        <v>0.2</v>
      </c>
      <c r="V8319">
        <v>8.4089999999999989</v>
      </c>
      <c r="W8319" t="s">
        <v>10939</v>
      </c>
      <c r="X8319" t="s">
        <v>10940</v>
      </c>
      <c r="Y8319">
        <v>12</v>
      </c>
      <c r="Z8319" t="s">
        <v>10941</v>
      </c>
      <c r="AA8319">
        <v>0.37499999999999989</v>
      </c>
    </row>
    <row r="8320" spans="1:27" x14ac:dyDescent="0.35">
      <c r="A8320">
        <v>5410</v>
      </c>
      <c r="B8320" t="s">
        <v>1789</v>
      </c>
      <c r="C8320">
        <v>2014</v>
      </c>
      <c r="D8320" s="1">
        <v>41982</v>
      </c>
      <c r="E8320" s="1">
        <v>41988</v>
      </c>
      <c r="F8320" t="s">
        <v>23</v>
      </c>
      <c r="G8320" t="s">
        <v>1790</v>
      </c>
      <c r="H8320" t="s">
        <v>1791</v>
      </c>
      <c r="I8320" t="s">
        <v>26</v>
      </c>
      <c r="J8320" t="s">
        <v>27</v>
      </c>
      <c r="K8320" t="s">
        <v>1594</v>
      </c>
      <c r="L8320" t="s">
        <v>29</v>
      </c>
      <c r="M8320">
        <v>94109</v>
      </c>
      <c r="N8320" t="s">
        <v>30</v>
      </c>
      <c r="O8320" t="s">
        <v>6893</v>
      </c>
      <c r="P8320" t="s">
        <v>32</v>
      </c>
      <c r="Q8320" t="s">
        <v>6552</v>
      </c>
      <c r="R8320" t="s">
        <v>6894</v>
      </c>
      <c r="S8320">
        <v>90.480000000000018</v>
      </c>
      <c r="T8320">
        <v>3</v>
      </c>
      <c r="U8320">
        <v>0.2</v>
      </c>
      <c r="V8320">
        <v>33.93</v>
      </c>
      <c r="W8320" t="s">
        <v>10939</v>
      </c>
      <c r="X8320" t="s">
        <v>10940</v>
      </c>
      <c r="Y8320">
        <v>12</v>
      </c>
      <c r="Z8320" t="s">
        <v>10941</v>
      </c>
      <c r="AA8320">
        <v>0.37499999999999994</v>
      </c>
    </row>
    <row r="8321" spans="1:27" x14ac:dyDescent="0.35">
      <c r="A8321">
        <v>5459</v>
      </c>
      <c r="B8321" t="s">
        <v>9063</v>
      </c>
      <c r="C8321">
        <v>2014</v>
      </c>
      <c r="D8321" s="1">
        <v>41887</v>
      </c>
      <c r="E8321" s="1">
        <v>41889</v>
      </c>
      <c r="F8321" t="s">
        <v>45</v>
      </c>
      <c r="G8321" t="s">
        <v>2073</v>
      </c>
      <c r="H8321" t="s">
        <v>2074</v>
      </c>
      <c r="I8321" t="s">
        <v>38</v>
      </c>
      <c r="J8321" t="s">
        <v>27</v>
      </c>
      <c r="K8321" t="s">
        <v>1594</v>
      </c>
      <c r="L8321" t="s">
        <v>29</v>
      </c>
      <c r="M8321">
        <v>94122</v>
      </c>
      <c r="N8321" t="s">
        <v>30</v>
      </c>
      <c r="O8321" t="s">
        <v>10304</v>
      </c>
      <c r="P8321" t="s">
        <v>32</v>
      </c>
      <c r="Q8321" t="s">
        <v>6552</v>
      </c>
      <c r="R8321" t="s">
        <v>10305</v>
      </c>
      <c r="S8321">
        <v>13.343999999999998</v>
      </c>
      <c r="T8321">
        <v>6</v>
      </c>
      <c r="U8321">
        <v>0.2</v>
      </c>
      <c r="V8321">
        <v>4.3367999999999993</v>
      </c>
      <c r="W8321" t="s">
        <v>10939</v>
      </c>
      <c r="X8321" t="s">
        <v>10937</v>
      </c>
      <c r="Y8321">
        <v>9</v>
      </c>
      <c r="Z8321" t="s">
        <v>10949</v>
      </c>
      <c r="AA8321">
        <v>0.32500000000000001</v>
      </c>
    </row>
    <row r="8322" spans="1:27" x14ac:dyDescent="0.35">
      <c r="A8322">
        <v>5739</v>
      </c>
      <c r="B8322" t="s">
        <v>10308</v>
      </c>
      <c r="C8322">
        <v>2014</v>
      </c>
      <c r="D8322" s="1">
        <v>41640</v>
      </c>
      <c r="E8322" s="1">
        <v>41646</v>
      </c>
      <c r="F8322" t="s">
        <v>23</v>
      </c>
      <c r="G8322" t="s">
        <v>1531</v>
      </c>
      <c r="H8322" t="s">
        <v>1532</v>
      </c>
      <c r="I8322" t="s">
        <v>38</v>
      </c>
      <c r="J8322" t="s">
        <v>27</v>
      </c>
      <c r="K8322" t="s">
        <v>1594</v>
      </c>
      <c r="L8322" t="s">
        <v>29</v>
      </c>
      <c r="M8322">
        <v>94109</v>
      </c>
      <c r="N8322" t="s">
        <v>30</v>
      </c>
      <c r="O8322" t="s">
        <v>6783</v>
      </c>
      <c r="P8322" t="s">
        <v>32</v>
      </c>
      <c r="Q8322" t="s">
        <v>6552</v>
      </c>
      <c r="R8322" t="s">
        <v>6784</v>
      </c>
      <c r="S8322">
        <v>38.376000000000005</v>
      </c>
      <c r="T8322">
        <v>3</v>
      </c>
      <c r="U8322">
        <v>0.2</v>
      </c>
      <c r="V8322">
        <v>13.4316</v>
      </c>
      <c r="W8322" t="s">
        <v>10939</v>
      </c>
      <c r="X8322" t="s">
        <v>10950</v>
      </c>
      <c r="Y8322">
        <v>1</v>
      </c>
      <c r="Z8322" t="s">
        <v>10951</v>
      </c>
      <c r="AA8322">
        <v>0.34999999999999992</v>
      </c>
    </row>
    <row r="8323" spans="1:27" x14ac:dyDescent="0.35">
      <c r="A8323">
        <v>5824</v>
      </c>
      <c r="B8323" t="s">
        <v>2442</v>
      </c>
      <c r="C8323">
        <v>2014</v>
      </c>
      <c r="D8323" s="1">
        <v>41772</v>
      </c>
      <c r="E8323" s="1">
        <v>41778</v>
      </c>
      <c r="F8323" t="s">
        <v>23</v>
      </c>
      <c r="G8323" t="s">
        <v>2443</v>
      </c>
      <c r="H8323" t="s">
        <v>2444</v>
      </c>
      <c r="I8323" t="s">
        <v>26</v>
      </c>
      <c r="J8323" t="s">
        <v>27</v>
      </c>
      <c r="K8323" t="s">
        <v>1594</v>
      </c>
      <c r="L8323" t="s">
        <v>29</v>
      </c>
      <c r="M8323">
        <v>94122</v>
      </c>
      <c r="N8323" t="s">
        <v>30</v>
      </c>
      <c r="O8323" t="s">
        <v>10115</v>
      </c>
      <c r="P8323" t="s">
        <v>32</v>
      </c>
      <c r="Q8323" t="s">
        <v>6552</v>
      </c>
      <c r="R8323" t="s">
        <v>10116</v>
      </c>
      <c r="S8323">
        <v>19.168000000000003</v>
      </c>
      <c r="T8323">
        <v>4</v>
      </c>
      <c r="U8323">
        <v>0.2</v>
      </c>
      <c r="V8323">
        <v>6.4691999999999998</v>
      </c>
      <c r="W8323" t="s">
        <v>10939</v>
      </c>
      <c r="X8323" t="s">
        <v>10942</v>
      </c>
      <c r="Y8323">
        <v>5</v>
      </c>
      <c r="Z8323" t="s">
        <v>10952</v>
      </c>
      <c r="AA8323">
        <v>0.33749999999999997</v>
      </c>
    </row>
    <row r="8324" spans="1:27" x14ac:dyDescent="0.35">
      <c r="A8324">
        <v>5886</v>
      </c>
      <c r="B8324" t="s">
        <v>1964</v>
      </c>
      <c r="C8324">
        <v>2011</v>
      </c>
      <c r="D8324" s="1">
        <v>40832</v>
      </c>
      <c r="E8324" s="1">
        <v>40833</v>
      </c>
      <c r="F8324" t="s">
        <v>234</v>
      </c>
      <c r="G8324" t="s">
        <v>624</v>
      </c>
      <c r="H8324" t="s">
        <v>625</v>
      </c>
      <c r="I8324" t="s">
        <v>38</v>
      </c>
      <c r="J8324" t="s">
        <v>27</v>
      </c>
      <c r="K8324" t="s">
        <v>1594</v>
      </c>
      <c r="L8324" t="s">
        <v>29</v>
      </c>
      <c r="M8324">
        <v>94110</v>
      </c>
      <c r="N8324" t="s">
        <v>30</v>
      </c>
      <c r="O8324" t="s">
        <v>6621</v>
      </c>
      <c r="P8324" t="s">
        <v>32</v>
      </c>
      <c r="Q8324" t="s">
        <v>6552</v>
      </c>
      <c r="R8324" t="s">
        <v>6622</v>
      </c>
      <c r="S8324">
        <v>14.352000000000002</v>
      </c>
      <c r="T8324">
        <v>3</v>
      </c>
      <c r="U8324">
        <v>0.2</v>
      </c>
      <c r="V8324">
        <v>5.0231999999999992</v>
      </c>
      <c r="W8324" t="s">
        <v>10944</v>
      </c>
      <c r="X8324" t="s">
        <v>10940</v>
      </c>
      <c r="Y8324">
        <v>10</v>
      </c>
      <c r="Z8324" t="s">
        <v>10945</v>
      </c>
      <c r="AA8324">
        <v>0.34999999999999992</v>
      </c>
    </row>
    <row r="8325" spans="1:27" x14ac:dyDescent="0.35">
      <c r="A8325">
        <v>5901</v>
      </c>
      <c r="B8325" t="s">
        <v>10309</v>
      </c>
      <c r="C8325">
        <v>2012</v>
      </c>
      <c r="D8325" s="1">
        <v>41233</v>
      </c>
      <c r="E8325" s="1">
        <v>41237</v>
      </c>
      <c r="F8325" t="s">
        <v>23</v>
      </c>
      <c r="G8325" t="s">
        <v>5354</v>
      </c>
      <c r="H8325" t="s">
        <v>5355</v>
      </c>
      <c r="I8325" t="s">
        <v>127</v>
      </c>
      <c r="J8325" t="s">
        <v>27</v>
      </c>
      <c r="K8325" t="s">
        <v>1594</v>
      </c>
      <c r="L8325" t="s">
        <v>29</v>
      </c>
      <c r="M8325">
        <v>94122</v>
      </c>
      <c r="N8325" t="s">
        <v>30</v>
      </c>
      <c r="O8325" t="s">
        <v>10212</v>
      </c>
      <c r="P8325" t="s">
        <v>32</v>
      </c>
      <c r="Q8325" t="s">
        <v>6552</v>
      </c>
      <c r="R8325" t="s">
        <v>10213</v>
      </c>
      <c r="S8325">
        <v>24.192</v>
      </c>
      <c r="T8325">
        <v>9</v>
      </c>
      <c r="U8325">
        <v>0.2</v>
      </c>
      <c r="V8325">
        <v>7.5599999999999987</v>
      </c>
      <c r="W8325" t="s">
        <v>10948</v>
      </c>
      <c r="X8325" t="s">
        <v>10940</v>
      </c>
      <c r="Y8325">
        <v>11</v>
      </c>
      <c r="Z8325" t="s">
        <v>10947</v>
      </c>
      <c r="AA8325">
        <v>0.31249999999999994</v>
      </c>
    </row>
    <row r="8326" spans="1:27" x14ac:dyDescent="0.35">
      <c r="A8326">
        <v>6129</v>
      </c>
      <c r="B8326" t="s">
        <v>10310</v>
      </c>
      <c r="C8326">
        <v>2011</v>
      </c>
      <c r="D8326" s="1">
        <v>40841</v>
      </c>
      <c r="E8326" s="1">
        <v>40844</v>
      </c>
      <c r="F8326" t="s">
        <v>56</v>
      </c>
      <c r="G8326" t="s">
        <v>1101</v>
      </c>
      <c r="H8326" t="s">
        <v>1102</v>
      </c>
      <c r="I8326" t="s">
        <v>26</v>
      </c>
      <c r="J8326" t="s">
        <v>27</v>
      </c>
      <c r="K8326" t="s">
        <v>1594</v>
      </c>
      <c r="L8326" t="s">
        <v>29</v>
      </c>
      <c r="M8326">
        <v>94109</v>
      </c>
      <c r="N8326" t="s">
        <v>30</v>
      </c>
      <c r="O8326" t="s">
        <v>6703</v>
      </c>
      <c r="P8326" t="s">
        <v>32</v>
      </c>
      <c r="Q8326" t="s">
        <v>6552</v>
      </c>
      <c r="R8326" t="s">
        <v>6704</v>
      </c>
      <c r="S8326">
        <v>49.408000000000001</v>
      </c>
      <c r="T8326">
        <v>4</v>
      </c>
      <c r="U8326">
        <v>0.2</v>
      </c>
      <c r="V8326">
        <v>18.527999999999999</v>
      </c>
      <c r="W8326" t="s">
        <v>10944</v>
      </c>
      <c r="X8326" t="s">
        <v>10940</v>
      </c>
      <c r="Y8326">
        <v>10</v>
      </c>
      <c r="Z8326" t="s">
        <v>10945</v>
      </c>
      <c r="AA8326">
        <v>0.37499999999999994</v>
      </c>
    </row>
    <row r="8327" spans="1:27" x14ac:dyDescent="0.35">
      <c r="A8327">
        <v>6148</v>
      </c>
      <c r="B8327" t="s">
        <v>2449</v>
      </c>
      <c r="C8327">
        <v>2014</v>
      </c>
      <c r="D8327" s="1">
        <v>41965</v>
      </c>
      <c r="E8327" s="1">
        <v>41969</v>
      </c>
      <c r="F8327" t="s">
        <v>23</v>
      </c>
      <c r="G8327" t="s">
        <v>2450</v>
      </c>
      <c r="H8327" t="s">
        <v>2451</v>
      </c>
      <c r="I8327" t="s">
        <v>26</v>
      </c>
      <c r="J8327" t="s">
        <v>27</v>
      </c>
      <c r="K8327" t="s">
        <v>1594</v>
      </c>
      <c r="L8327" t="s">
        <v>29</v>
      </c>
      <c r="M8327">
        <v>94122</v>
      </c>
      <c r="N8327" t="s">
        <v>30</v>
      </c>
      <c r="O8327" t="s">
        <v>6573</v>
      </c>
      <c r="P8327" t="s">
        <v>32</v>
      </c>
      <c r="Q8327" t="s">
        <v>6552</v>
      </c>
      <c r="R8327" t="s">
        <v>6574</v>
      </c>
      <c r="S8327">
        <v>40.736000000000004</v>
      </c>
      <c r="T8327">
        <v>2</v>
      </c>
      <c r="U8327">
        <v>0.2</v>
      </c>
      <c r="V8327">
        <v>14.7668</v>
      </c>
      <c r="W8327" t="s">
        <v>10939</v>
      </c>
      <c r="X8327" t="s">
        <v>10940</v>
      </c>
      <c r="Y8327">
        <v>11</v>
      </c>
      <c r="Z8327" t="s">
        <v>10947</v>
      </c>
      <c r="AA8327">
        <v>0.36249999999999993</v>
      </c>
    </row>
    <row r="8328" spans="1:27" x14ac:dyDescent="0.35">
      <c r="A8328">
        <v>6289</v>
      </c>
      <c r="B8328" t="s">
        <v>9067</v>
      </c>
      <c r="C8328">
        <v>2011</v>
      </c>
      <c r="D8328" s="1">
        <v>40732</v>
      </c>
      <c r="E8328" s="1">
        <v>40736</v>
      </c>
      <c r="F8328" t="s">
        <v>23</v>
      </c>
      <c r="G8328" t="s">
        <v>8599</v>
      </c>
      <c r="H8328" t="s">
        <v>8600</v>
      </c>
      <c r="I8328" t="s">
        <v>26</v>
      </c>
      <c r="J8328" t="s">
        <v>27</v>
      </c>
      <c r="K8328" t="s">
        <v>1594</v>
      </c>
      <c r="L8328" t="s">
        <v>29</v>
      </c>
      <c r="M8328">
        <v>94122</v>
      </c>
      <c r="N8328" t="s">
        <v>30</v>
      </c>
      <c r="O8328" t="s">
        <v>6612</v>
      </c>
      <c r="P8328" t="s">
        <v>32</v>
      </c>
      <c r="Q8328" t="s">
        <v>6552</v>
      </c>
      <c r="R8328" t="s">
        <v>6613</v>
      </c>
      <c r="S8328">
        <v>196.70400000000001</v>
      </c>
      <c r="T8328">
        <v>6</v>
      </c>
      <c r="U8328">
        <v>0.2</v>
      </c>
      <c r="V8328">
        <v>68.846399999999974</v>
      </c>
      <c r="W8328" t="s">
        <v>10944</v>
      </c>
      <c r="X8328" t="s">
        <v>10937</v>
      </c>
      <c r="Y8328">
        <v>7</v>
      </c>
      <c r="Z8328" t="s">
        <v>10938</v>
      </c>
      <c r="AA8328">
        <v>0.34999999999999987</v>
      </c>
    </row>
    <row r="8329" spans="1:27" x14ac:dyDescent="0.35">
      <c r="A8329">
        <v>6348</v>
      </c>
      <c r="B8329" t="s">
        <v>1830</v>
      </c>
      <c r="C8329">
        <v>2012</v>
      </c>
      <c r="D8329" s="1">
        <v>41030</v>
      </c>
      <c r="E8329" s="1">
        <v>41035</v>
      </c>
      <c r="F8329" t="s">
        <v>23</v>
      </c>
      <c r="G8329" t="s">
        <v>1831</v>
      </c>
      <c r="H8329" t="s">
        <v>1832</v>
      </c>
      <c r="I8329" t="s">
        <v>38</v>
      </c>
      <c r="J8329" t="s">
        <v>27</v>
      </c>
      <c r="K8329" t="s">
        <v>1594</v>
      </c>
      <c r="L8329" t="s">
        <v>29</v>
      </c>
      <c r="M8329">
        <v>94109</v>
      </c>
      <c r="N8329" t="s">
        <v>30</v>
      </c>
      <c r="O8329" t="s">
        <v>6680</v>
      </c>
      <c r="P8329" t="s">
        <v>32</v>
      </c>
      <c r="Q8329" t="s">
        <v>6552</v>
      </c>
      <c r="R8329" t="s">
        <v>6681</v>
      </c>
      <c r="S8329">
        <v>12.176000000000002</v>
      </c>
      <c r="T8329">
        <v>1</v>
      </c>
      <c r="U8329">
        <v>0.2</v>
      </c>
      <c r="V8329">
        <v>4.4137999999999993</v>
      </c>
      <c r="W8329" t="s">
        <v>10948</v>
      </c>
      <c r="X8329" t="s">
        <v>10942</v>
      </c>
      <c r="Y8329">
        <v>5</v>
      </c>
      <c r="Z8329" t="s">
        <v>10952</v>
      </c>
      <c r="AA8329">
        <v>0.36249999999999988</v>
      </c>
    </row>
    <row r="8330" spans="1:27" x14ac:dyDescent="0.35">
      <c r="A8330">
        <v>6520</v>
      </c>
      <c r="B8330" t="s">
        <v>2254</v>
      </c>
      <c r="C8330">
        <v>2014</v>
      </c>
      <c r="D8330" s="1">
        <v>41898</v>
      </c>
      <c r="E8330" s="1">
        <v>41902</v>
      </c>
      <c r="F8330" t="s">
        <v>23</v>
      </c>
      <c r="G8330" t="s">
        <v>2255</v>
      </c>
      <c r="H8330" t="s">
        <v>2256</v>
      </c>
      <c r="I8330" t="s">
        <v>38</v>
      </c>
      <c r="J8330" t="s">
        <v>27</v>
      </c>
      <c r="K8330" t="s">
        <v>1594</v>
      </c>
      <c r="L8330" t="s">
        <v>29</v>
      </c>
      <c r="M8330">
        <v>94122</v>
      </c>
      <c r="N8330" t="s">
        <v>30</v>
      </c>
      <c r="O8330" t="s">
        <v>10212</v>
      </c>
      <c r="P8330" t="s">
        <v>32</v>
      </c>
      <c r="Q8330" t="s">
        <v>6552</v>
      </c>
      <c r="R8330" t="s">
        <v>10213</v>
      </c>
      <c r="S8330">
        <v>2.6880000000000002</v>
      </c>
      <c r="T8330">
        <v>1</v>
      </c>
      <c r="U8330">
        <v>0.2</v>
      </c>
      <c r="V8330">
        <v>0.83999999999999975</v>
      </c>
      <c r="W8330" t="s">
        <v>10939</v>
      </c>
      <c r="X8330" t="s">
        <v>10937</v>
      </c>
      <c r="Y8330">
        <v>9</v>
      </c>
      <c r="Z8330" t="s">
        <v>10949</v>
      </c>
      <c r="AA8330">
        <v>0.31249999999999989</v>
      </c>
    </row>
    <row r="8331" spans="1:27" x14ac:dyDescent="0.35">
      <c r="A8331">
        <v>6739</v>
      </c>
      <c r="B8331" t="s">
        <v>2456</v>
      </c>
      <c r="C8331">
        <v>2013</v>
      </c>
      <c r="D8331" s="1">
        <v>41375</v>
      </c>
      <c r="E8331" s="1">
        <v>41382</v>
      </c>
      <c r="F8331" t="s">
        <v>23</v>
      </c>
      <c r="G8331" t="s">
        <v>2457</v>
      </c>
      <c r="H8331" t="s">
        <v>2458</v>
      </c>
      <c r="I8331" t="s">
        <v>38</v>
      </c>
      <c r="J8331" t="s">
        <v>27</v>
      </c>
      <c r="K8331" t="s">
        <v>1594</v>
      </c>
      <c r="L8331" t="s">
        <v>29</v>
      </c>
      <c r="M8331">
        <v>94122</v>
      </c>
      <c r="N8331" t="s">
        <v>30</v>
      </c>
      <c r="O8331" t="s">
        <v>6939</v>
      </c>
      <c r="P8331" t="s">
        <v>32</v>
      </c>
      <c r="Q8331" t="s">
        <v>6552</v>
      </c>
      <c r="R8331" t="s">
        <v>6940</v>
      </c>
      <c r="S8331">
        <v>48.032000000000004</v>
      </c>
      <c r="T8331">
        <v>4</v>
      </c>
      <c r="U8331">
        <v>0.2</v>
      </c>
      <c r="V8331">
        <v>15.610399999999993</v>
      </c>
      <c r="W8331" t="s">
        <v>10936</v>
      </c>
      <c r="X8331" t="s">
        <v>10942</v>
      </c>
      <c r="Y8331">
        <v>4</v>
      </c>
      <c r="Z8331" t="s">
        <v>10943</v>
      </c>
      <c r="AA8331">
        <v>0.32499999999999984</v>
      </c>
    </row>
    <row r="8332" spans="1:27" x14ac:dyDescent="0.35">
      <c r="A8332">
        <v>7218</v>
      </c>
      <c r="B8332" t="s">
        <v>1664</v>
      </c>
      <c r="C8332">
        <v>2012</v>
      </c>
      <c r="D8332" s="1">
        <v>41032</v>
      </c>
      <c r="E8332" s="1">
        <v>41035</v>
      </c>
      <c r="F8332" t="s">
        <v>56</v>
      </c>
      <c r="G8332" t="s">
        <v>1665</v>
      </c>
      <c r="H8332" t="s">
        <v>1666</v>
      </c>
      <c r="I8332" t="s">
        <v>38</v>
      </c>
      <c r="J8332" t="s">
        <v>27</v>
      </c>
      <c r="K8332" t="s">
        <v>1594</v>
      </c>
      <c r="L8332" t="s">
        <v>29</v>
      </c>
      <c r="M8332">
        <v>94109</v>
      </c>
      <c r="N8332" t="s">
        <v>30</v>
      </c>
      <c r="O8332" t="s">
        <v>6713</v>
      </c>
      <c r="P8332" t="s">
        <v>32</v>
      </c>
      <c r="Q8332" t="s">
        <v>6552</v>
      </c>
      <c r="R8332" t="s">
        <v>6714</v>
      </c>
      <c r="S8332">
        <v>62.496000000000009</v>
      </c>
      <c r="T8332">
        <v>2</v>
      </c>
      <c r="U8332">
        <v>0.2</v>
      </c>
      <c r="V8332">
        <v>21.873599999999996</v>
      </c>
      <c r="W8332" t="s">
        <v>10948</v>
      </c>
      <c r="X8332" t="s">
        <v>10942</v>
      </c>
      <c r="Y8332">
        <v>5</v>
      </c>
      <c r="Z8332" t="s">
        <v>10952</v>
      </c>
      <c r="AA8332">
        <v>0.34999999999999987</v>
      </c>
    </row>
    <row r="8333" spans="1:27" x14ac:dyDescent="0.35">
      <c r="A8333">
        <v>7220</v>
      </c>
      <c r="B8333" t="s">
        <v>1664</v>
      </c>
      <c r="C8333">
        <v>2012</v>
      </c>
      <c r="D8333" s="1">
        <v>41032</v>
      </c>
      <c r="E8333" s="1">
        <v>41035</v>
      </c>
      <c r="F8333" t="s">
        <v>56</v>
      </c>
      <c r="G8333" t="s">
        <v>1665</v>
      </c>
      <c r="H8333" t="s">
        <v>1666</v>
      </c>
      <c r="I8333" t="s">
        <v>38</v>
      </c>
      <c r="J8333" t="s">
        <v>27</v>
      </c>
      <c r="K8333" t="s">
        <v>1594</v>
      </c>
      <c r="L8333" t="s">
        <v>29</v>
      </c>
      <c r="M8333">
        <v>94109</v>
      </c>
      <c r="N8333" t="s">
        <v>30</v>
      </c>
      <c r="O8333" t="s">
        <v>10284</v>
      </c>
      <c r="P8333" t="s">
        <v>32</v>
      </c>
      <c r="Q8333" t="s">
        <v>6552</v>
      </c>
      <c r="R8333" t="s">
        <v>10285</v>
      </c>
      <c r="S8333">
        <v>49.568000000000005</v>
      </c>
      <c r="T8333">
        <v>2</v>
      </c>
      <c r="U8333">
        <v>0.2</v>
      </c>
      <c r="V8333">
        <v>17.348799999999997</v>
      </c>
      <c r="W8333" t="s">
        <v>10948</v>
      </c>
      <c r="X8333" t="s">
        <v>10942</v>
      </c>
      <c r="Y8333">
        <v>5</v>
      </c>
      <c r="Z8333" t="s">
        <v>10952</v>
      </c>
      <c r="AA8333">
        <v>0.34999999999999992</v>
      </c>
    </row>
    <row r="8334" spans="1:27" x14ac:dyDescent="0.35">
      <c r="A8334">
        <v>7229</v>
      </c>
      <c r="B8334" t="s">
        <v>2325</v>
      </c>
      <c r="C8334">
        <v>2011</v>
      </c>
      <c r="D8334" s="1">
        <v>40744</v>
      </c>
      <c r="E8334" s="1">
        <v>40746</v>
      </c>
      <c r="F8334" t="s">
        <v>56</v>
      </c>
      <c r="G8334" t="s">
        <v>2326</v>
      </c>
      <c r="H8334" t="s">
        <v>2327</v>
      </c>
      <c r="I8334" t="s">
        <v>38</v>
      </c>
      <c r="J8334" t="s">
        <v>27</v>
      </c>
      <c r="K8334" t="s">
        <v>1594</v>
      </c>
      <c r="L8334" t="s">
        <v>29</v>
      </c>
      <c r="M8334">
        <v>94122</v>
      </c>
      <c r="N8334" t="s">
        <v>30</v>
      </c>
      <c r="O8334" t="s">
        <v>10246</v>
      </c>
      <c r="P8334" t="s">
        <v>32</v>
      </c>
      <c r="Q8334" t="s">
        <v>6552</v>
      </c>
      <c r="R8334" t="s">
        <v>10247</v>
      </c>
      <c r="S8334">
        <v>89.712000000000018</v>
      </c>
      <c r="T8334">
        <v>6</v>
      </c>
      <c r="U8334">
        <v>0.2</v>
      </c>
      <c r="V8334">
        <v>30.277799999999992</v>
      </c>
      <c r="W8334" t="s">
        <v>10944</v>
      </c>
      <c r="X8334" t="s">
        <v>10937</v>
      </c>
      <c r="Y8334">
        <v>7</v>
      </c>
      <c r="Z8334" t="s">
        <v>10938</v>
      </c>
      <c r="AA8334">
        <v>0.33749999999999986</v>
      </c>
    </row>
    <row r="8335" spans="1:27" x14ac:dyDescent="0.35">
      <c r="A8335">
        <v>7291</v>
      </c>
      <c r="B8335" t="s">
        <v>2330</v>
      </c>
      <c r="C8335">
        <v>2013</v>
      </c>
      <c r="D8335" s="1">
        <v>41304</v>
      </c>
      <c r="E8335" s="1">
        <v>41305</v>
      </c>
      <c r="F8335" t="s">
        <v>56</v>
      </c>
      <c r="G8335" t="s">
        <v>551</v>
      </c>
      <c r="H8335" t="s">
        <v>552</v>
      </c>
      <c r="I8335" t="s">
        <v>38</v>
      </c>
      <c r="J8335" t="s">
        <v>27</v>
      </c>
      <c r="K8335" t="s">
        <v>1594</v>
      </c>
      <c r="L8335" t="s">
        <v>29</v>
      </c>
      <c r="M8335">
        <v>94122</v>
      </c>
      <c r="N8335" t="s">
        <v>30</v>
      </c>
      <c r="O8335" t="s">
        <v>10311</v>
      </c>
      <c r="P8335" t="s">
        <v>32</v>
      </c>
      <c r="Q8335" t="s">
        <v>6552</v>
      </c>
      <c r="R8335" t="s">
        <v>10312</v>
      </c>
      <c r="S8335">
        <v>50.783999999999999</v>
      </c>
      <c r="T8335">
        <v>2</v>
      </c>
      <c r="U8335">
        <v>0.2</v>
      </c>
      <c r="V8335">
        <v>17.7744</v>
      </c>
      <c r="W8335" t="s">
        <v>10936</v>
      </c>
      <c r="X8335" t="s">
        <v>10950</v>
      </c>
      <c r="Y8335">
        <v>1</v>
      </c>
      <c r="Z8335" t="s">
        <v>10951</v>
      </c>
      <c r="AA8335">
        <v>0.35000000000000003</v>
      </c>
    </row>
    <row r="8336" spans="1:27" x14ac:dyDescent="0.35">
      <c r="A8336">
        <v>7530</v>
      </c>
      <c r="B8336" t="s">
        <v>1667</v>
      </c>
      <c r="C8336">
        <v>2014</v>
      </c>
      <c r="D8336" s="1">
        <v>41909</v>
      </c>
      <c r="E8336" s="1">
        <v>41909</v>
      </c>
      <c r="F8336" t="s">
        <v>234</v>
      </c>
      <c r="G8336" t="s">
        <v>24</v>
      </c>
      <c r="H8336" t="s">
        <v>25</v>
      </c>
      <c r="I8336" t="s">
        <v>26</v>
      </c>
      <c r="J8336" t="s">
        <v>27</v>
      </c>
      <c r="K8336" t="s">
        <v>1594</v>
      </c>
      <c r="L8336" t="s">
        <v>29</v>
      </c>
      <c r="M8336">
        <v>94109</v>
      </c>
      <c r="N8336" t="s">
        <v>30</v>
      </c>
      <c r="O8336" t="s">
        <v>6650</v>
      </c>
      <c r="P8336" t="s">
        <v>32</v>
      </c>
      <c r="Q8336" t="s">
        <v>6552</v>
      </c>
      <c r="R8336" t="s">
        <v>6651</v>
      </c>
      <c r="S8336">
        <v>17.04</v>
      </c>
      <c r="T8336">
        <v>3</v>
      </c>
      <c r="U8336">
        <v>0.2</v>
      </c>
      <c r="V8336">
        <v>5.5379999999999985</v>
      </c>
      <c r="W8336" t="s">
        <v>10939</v>
      </c>
      <c r="X8336" t="s">
        <v>10937</v>
      </c>
      <c r="Y8336">
        <v>9</v>
      </c>
      <c r="Z8336" t="s">
        <v>10949</v>
      </c>
      <c r="AA8336">
        <v>0.3249999999999999</v>
      </c>
    </row>
    <row r="8337" spans="1:27" x14ac:dyDescent="0.35">
      <c r="A8337">
        <v>7531</v>
      </c>
      <c r="B8337" t="s">
        <v>1667</v>
      </c>
      <c r="C8337">
        <v>2014</v>
      </c>
      <c r="D8337" s="1">
        <v>41909</v>
      </c>
      <c r="E8337" s="1">
        <v>41909</v>
      </c>
      <c r="F8337" t="s">
        <v>234</v>
      </c>
      <c r="G8337" t="s">
        <v>24</v>
      </c>
      <c r="H8337" t="s">
        <v>25</v>
      </c>
      <c r="I8337" t="s">
        <v>26</v>
      </c>
      <c r="J8337" t="s">
        <v>27</v>
      </c>
      <c r="K8337" t="s">
        <v>1594</v>
      </c>
      <c r="L8337" t="s">
        <v>29</v>
      </c>
      <c r="M8337">
        <v>94109</v>
      </c>
      <c r="N8337" t="s">
        <v>30</v>
      </c>
      <c r="O8337" t="s">
        <v>6811</v>
      </c>
      <c r="P8337" t="s">
        <v>32</v>
      </c>
      <c r="Q8337" t="s">
        <v>6552</v>
      </c>
      <c r="R8337" t="s">
        <v>6812</v>
      </c>
      <c r="S8337">
        <v>931.17600000000016</v>
      </c>
      <c r="T8337">
        <v>3</v>
      </c>
      <c r="U8337">
        <v>0.2</v>
      </c>
      <c r="V8337">
        <v>314.27190000000002</v>
      </c>
      <c r="W8337" t="s">
        <v>10939</v>
      </c>
      <c r="X8337" t="s">
        <v>10937</v>
      </c>
      <c r="Y8337">
        <v>9</v>
      </c>
      <c r="Z8337" t="s">
        <v>10949</v>
      </c>
      <c r="AA8337">
        <v>0.33749999999999997</v>
      </c>
    </row>
    <row r="8338" spans="1:27" x14ac:dyDescent="0.35">
      <c r="A8338">
        <v>7648</v>
      </c>
      <c r="B8338" t="s">
        <v>9068</v>
      </c>
      <c r="C8338">
        <v>2013</v>
      </c>
      <c r="D8338" s="1">
        <v>41349</v>
      </c>
      <c r="E8338" s="1">
        <v>41350</v>
      </c>
      <c r="F8338" t="s">
        <v>56</v>
      </c>
      <c r="G8338" t="s">
        <v>3221</v>
      </c>
      <c r="H8338" t="s">
        <v>3222</v>
      </c>
      <c r="I8338" t="s">
        <v>26</v>
      </c>
      <c r="J8338" t="s">
        <v>27</v>
      </c>
      <c r="K8338" t="s">
        <v>1594</v>
      </c>
      <c r="L8338" t="s">
        <v>29</v>
      </c>
      <c r="M8338">
        <v>94110</v>
      </c>
      <c r="N8338" t="s">
        <v>30</v>
      </c>
      <c r="O8338" t="s">
        <v>6643</v>
      </c>
      <c r="P8338" t="s">
        <v>32</v>
      </c>
      <c r="Q8338" t="s">
        <v>6552</v>
      </c>
      <c r="R8338" t="s">
        <v>6644</v>
      </c>
      <c r="S8338">
        <v>4.5439999999999996</v>
      </c>
      <c r="T8338">
        <v>2</v>
      </c>
      <c r="U8338">
        <v>0.2</v>
      </c>
      <c r="V8338">
        <v>1.6472</v>
      </c>
      <c r="W8338" t="s">
        <v>10936</v>
      </c>
      <c r="X8338" t="s">
        <v>10950</v>
      </c>
      <c r="Y8338">
        <v>3</v>
      </c>
      <c r="Z8338" t="s">
        <v>10953</v>
      </c>
      <c r="AA8338">
        <v>0.36250000000000004</v>
      </c>
    </row>
    <row r="8339" spans="1:27" x14ac:dyDescent="0.35">
      <c r="A8339">
        <v>8122</v>
      </c>
      <c r="B8339" t="s">
        <v>1979</v>
      </c>
      <c r="C8339">
        <v>2013</v>
      </c>
      <c r="D8339" s="1">
        <v>41590</v>
      </c>
      <c r="E8339" s="1">
        <v>41595</v>
      </c>
      <c r="F8339" t="s">
        <v>23</v>
      </c>
      <c r="G8339" t="s">
        <v>1902</v>
      </c>
      <c r="H8339" t="s">
        <v>1903</v>
      </c>
      <c r="I8339" t="s">
        <v>38</v>
      </c>
      <c r="J8339" t="s">
        <v>27</v>
      </c>
      <c r="K8339" t="s">
        <v>1594</v>
      </c>
      <c r="L8339" t="s">
        <v>29</v>
      </c>
      <c r="M8339">
        <v>94110</v>
      </c>
      <c r="N8339" t="s">
        <v>30</v>
      </c>
      <c r="O8339" t="s">
        <v>6617</v>
      </c>
      <c r="P8339" t="s">
        <v>32</v>
      </c>
      <c r="Q8339" t="s">
        <v>6552</v>
      </c>
      <c r="R8339" t="s">
        <v>6618</v>
      </c>
      <c r="S8339">
        <v>31.504000000000005</v>
      </c>
      <c r="T8339">
        <v>11</v>
      </c>
      <c r="U8339">
        <v>0.2</v>
      </c>
      <c r="V8339">
        <v>11.026399999999999</v>
      </c>
      <c r="W8339" t="s">
        <v>10936</v>
      </c>
      <c r="X8339" t="s">
        <v>10940</v>
      </c>
      <c r="Y8339">
        <v>11</v>
      </c>
      <c r="Z8339" t="s">
        <v>10947</v>
      </c>
      <c r="AA8339">
        <v>0.34999999999999992</v>
      </c>
    </row>
    <row r="8340" spans="1:27" x14ac:dyDescent="0.35">
      <c r="A8340">
        <v>8376</v>
      </c>
      <c r="B8340" t="s">
        <v>2145</v>
      </c>
      <c r="C8340">
        <v>2012</v>
      </c>
      <c r="D8340" s="1">
        <v>40913</v>
      </c>
      <c r="E8340" s="1">
        <v>40918</v>
      </c>
      <c r="F8340" t="s">
        <v>23</v>
      </c>
      <c r="G8340" t="s">
        <v>2146</v>
      </c>
      <c r="H8340" t="s">
        <v>2147</v>
      </c>
      <c r="I8340" t="s">
        <v>127</v>
      </c>
      <c r="J8340" t="s">
        <v>27</v>
      </c>
      <c r="K8340" t="s">
        <v>1594</v>
      </c>
      <c r="L8340" t="s">
        <v>29</v>
      </c>
      <c r="M8340">
        <v>94110</v>
      </c>
      <c r="N8340" t="s">
        <v>30</v>
      </c>
      <c r="O8340" t="s">
        <v>6814</v>
      </c>
      <c r="P8340" t="s">
        <v>32</v>
      </c>
      <c r="Q8340" t="s">
        <v>6552</v>
      </c>
      <c r="R8340" t="s">
        <v>6815</v>
      </c>
      <c r="S8340">
        <v>56.16</v>
      </c>
      <c r="T8340">
        <v>6</v>
      </c>
      <c r="U8340">
        <v>0.2</v>
      </c>
      <c r="V8340">
        <v>17.549999999999994</v>
      </c>
      <c r="W8340" t="s">
        <v>10948</v>
      </c>
      <c r="X8340" t="s">
        <v>10950</v>
      </c>
      <c r="Y8340">
        <v>1</v>
      </c>
      <c r="Z8340" t="s">
        <v>10951</v>
      </c>
      <c r="AA8340">
        <v>0.31249999999999989</v>
      </c>
    </row>
    <row r="8341" spans="1:27" x14ac:dyDescent="0.35">
      <c r="A8341">
        <v>8468</v>
      </c>
      <c r="B8341" t="s">
        <v>10313</v>
      </c>
      <c r="C8341">
        <v>2013</v>
      </c>
      <c r="D8341" s="1">
        <v>41537</v>
      </c>
      <c r="E8341" s="1">
        <v>41541</v>
      </c>
      <c r="F8341" t="s">
        <v>23</v>
      </c>
      <c r="G8341" t="s">
        <v>1172</v>
      </c>
      <c r="H8341" t="s">
        <v>1173</v>
      </c>
      <c r="I8341" t="s">
        <v>26</v>
      </c>
      <c r="J8341" t="s">
        <v>27</v>
      </c>
      <c r="K8341" t="s">
        <v>1594</v>
      </c>
      <c r="L8341" t="s">
        <v>29</v>
      </c>
      <c r="M8341">
        <v>94122</v>
      </c>
      <c r="N8341" t="s">
        <v>30</v>
      </c>
      <c r="O8341" t="s">
        <v>6554</v>
      </c>
      <c r="P8341" t="s">
        <v>32</v>
      </c>
      <c r="Q8341" t="s">
        <v>6552</v>
      </c>
      <c r="R8341" t="s">
        <v>6555</v>
      </c>
      <c r="S8341">
        <v>8.9280000000000008</v>
      </c>
      <c r="T8341">
        <v>2</v>
      </c>
      <c r="U8341">
        <v>0.2</v>
      </c>
      <c r="V8341">
        <v>3.1247999999999996</v>
      </c>
      <c r="W8341" t="s">
        <v>10936</v>
      </c>
      <c r="X8341" t="s">
        <v>10937</v>
      </c>
      <c r="Y8341">
        <v>9</v>
      </c>
      <c r="Z8341" t="s">
        <v>10949</v>
      </c>
      <c r="AA8341">
        <v>0.34999999999999992</v>
      </c>
    </row>
    <row r="8342" spans="1:27" x14ac:dyDescent="0.35">
      <c r="A8342">
        <v>8598</v>
      </c>
      <c r="B8342" t="s">
        <v>10314</v>
      </c>
      <c r="C8342">
        <v>2013</v>
      </c>
      <c r="D8342" s="1">
        <v>41575</v>
      </c>
      <c r="E8342" s="1">
        <v>41579</v>
      </c>
      <c r="F8342" t="s">
        <v>23</v>
      </c>
      <c r="G8342" t="s">
        <v>6042</v>
      </c>
      <c r="H8342" t="s">
        <v>6043</v>
      </c>
      <c r="I8342" t="s">
        <v>127</v>
      </c>
      <c r="J8342" t="s">
        <v>27</v>
      </c>
      <c r="K8342" t="s">
        <v>1594</v>
      </c>
      <c r="L8342" t="s">
        <v>29</v>
      </c>
      <c r="M8342">
        <v>94122</v>
      </c>
      <c r="N8342" t="s">
        <v>30</v>
      </c>
      <c r="O8342" t="s">
        <v>10186</v>
      </c>
      <c r="P8342" t="s">
        <v>32</v>
      </c>
      <c r="Q8342" t="s">
        <v>6552</v>
      </c>
      <c r="R8342" t="s">
        <v>10187</v>
      </c>
      <c r="S8342">
        <v>67.13600000000001</v>
      </c>
      <c r="T8342">
        <v>4</v>
      </c>
      <c r="U8342">
        <v>0.2</v>
      </c>
      <c r="V8342">
        <v>25.175999999999998</v>
      </c>
      <c r="W8342" t="s">
        <v>10936</v>
      </c>
      <c r="X8342" t="s">
        <v>10940</v>
      </c>
      <c r="Y8342">
        <v>10</v>
      </c>
      <c r="Z8342" t="s">
        <v>10945</v>
      </c>
      <c r="AA8342">
        <v>0.37499999999999994</v>
      </c>
    </row>
    <row r="8343" spans="1:27" x14ac:dyDescent="0.35">
      <c r="A8343">
        <v>9053</v>
      </c>
      <c r="B8343" t="s">
        <v>2342</v>
      </c>
      <c r="C8343">
        <v>2011</v>
      </c>
      <c r="D8343" s="1">
        <v>40628</v>
      </c>
      <c r="E8343" s="1">
        <v>40633</v>
      </c>
      <c r="F8343" t="s">
        <v>45</v>
      </c>
      <c r="G8343" t="s">
        <v>2343</v>
      </c>
      <c r="H8343" t="s">
        <v>2344</v>
      </c>
      <c r="I8343" t="s">
        <v>26</v>
      </c>
      <c r="J8343" t="s">
        <v>27</v>
      </c>
      <c r="K8343" t="s">
        <v>1594</v>
      </c>
      <c r="L8343" t="s">
        <v>29</v>
      </c>
      <c r="M8343">
        <v>94122</v>
      </c>
      <c r="N8343" t="s">
        <v>30</v>
      </c>
      <c r="O8343" t="s">
        <v>6551</v>
      </c>
      <c r="P8343" t="s">
        <v>32</v>
      </c>
      <c r="Q8343" t="s">
        <v>6552</v>
      </c>
      <c r="R8343" t="s">
        <v>6553</v>
      </c>
      <c r="S8343">
        <v>27.936000000000003</v>
      </c>
      <c r="T8343">
        <v>4</v>
      </c>
      <c r="U8343">
        <v>0.2</v>
      </c>
      <c r="V8343">
        <v>9.4283999999999963</v>
      </c>
      <c r="W8343" t="s">
        <v>10944</v>
      </c>
      <c r="X8343" t="s">
        <v>10950</v>
      </c>
      <c r="Y8343">
        <v>3</v>
      </c>
      <c r="Z8343" t="s">
        <v>10953</v>
      </c>
      <c r="AA8343">
        <v>0.3374999999999998</v>
      </c>
    </row>
    <row r="8344" spans="1:27" x14ac:dyDescent="0.35">
      <c r="A8344">
        <v>9243</v>
      </c>
      <c r="B8344" t="s">
        <v>2470</v>
      </c>
      <c r="C8344">
        <v>2011</v>
      </c>
      <c r="D8344" s="1">
        <v>40733</v>
      </c>
      <c r="E8344" s="1">
        <v>40738</v>
      </c>
      <c r="F8344" t="s">
        <v>23</v>
      </c>
      <c r="G8344" t="s">
        <v>2471</v>
      </c>
      <c r="H8344" t="s">
        <v>2472</v>
      </c>
      <c r="I8344" t="s">
        <v>127</v>
      </c>
      <c r="J8344" t="s">
        <v>27</v>
      </c>
      <c r="K8344" t="s">
        <v>1594</v>
      </c>
      <c r="L8344" t="s">
        <v>29</v>
      </c>
      <c r="M8344">
        <v>94122</v>
      </c>
      <c r="N8344" t="s">
        <v>30</v>
      </c>
      <c r="O8344" t="s">
        <v>10261</v>
      </c>
      <c r="P8344" t="s">
        <v>32</v>
      </c>
      <c r="Q8344" t="s">
        <v>6552</v>
      </c>
      <c r="R8344" t="s">
        <v>10262</v>
      </c>
      <c r="S8344">
        <v>14.303999999999998</v>
      </c>
      <c r="T8344">
        <v>6</v>
      </c>
      <c r="U8344">
        <v>0.2</v>
      </c>
      <c r="V8344">
        <v>4.6487999999999987</v>
      </c>
      <c r="W8344" t="s">
        <v>10944</v>
      </c>
      <c r="X8344" t="s">
        <v>10937</v>
      </c>
      <c r="Y8344">
        <v>7</v>
      </c>
      <c r="Z8344" t="s">
        <v>10938</v>
      </c>
      <c r="AA8344">
        <v>0.32499999999999996</v>
      </c>
    </row>
    <row r="8345" spans="1:27" x14ac:dyDescent="0.35">
      <c r="A8345">
        <v>9338</v>
      </c>
      <c r="B8345" t="s">
        <v>2173</v>
      </c>
      <c r="C8345">
        <v>2011</v>
      </c>
      <c r="D8345" s="1">
        <v>40835</v>
      </c>
      <c r="E8345" s="1">
        <v>40838</v>
      </c>
      <c r="F8345" t="s">
        <v>45</v>
      </c>
      <c r="G8345" t="s">
        <v>2174</v>
      </c>
      <c r="H8345" t="s">
        <v>2175</v>
      </c>
      <c r="I8345" t="s">
        <v>26</v>
      </c>
      <c r="J8345" t="s">
        <v>27</v>
      </c>
      <c r="K8345" t="s">
        <v>1594</v>
      </c>
      <c r="L8345" t="s">
        <v>29</v>
      </c>
      <c r="M8345">
        <v>94110</v>
      </c>
      <c r="N8345" t="s">
        <v>30</v>
      </c>
      <c r="O8345" t="s">
        <v>10251</v>
      </c>
      <c r="P8345" t="s">
        <v>32</v>
      </c>
      <c r="Q8345" t="s">
        <v>6552</v>
      </c>
      <c r="R8345" t="s">
        <v>10252</v>
      </c>
      <c r="S8345">
        <v>2.9920000000000004</v>
      </c>
      <c r="T8345">
        <v>1</v>
      </c>
      <c r="U8345">
        <v>0.2</v>
      </c>
      <c r="V8345">
        <v>1.1219999999999999</v>
      </c>
      <c r="W8345" t="s">
        <v>10944</v>
      </c>
      <c r="X8345" t="s">
        <v>10940</v>
      </c>
      <c r="Y8345">
        <v>10</v>
      </c>
      <c r="Z8345" t="s">
        <v>10945</v>
      </c>
      <c r="AA8345">
        <v>0.37499999999999989</v>
      </c>
    </row>
    <row r="8346" spans="1:27" x14ac:dyDescent="0.35">
      <c r="A8346">
        <v>9339</v>
      </c>
      <c r="B8346" t="s">
        <v>2173</v>
      </c>
      <c r="C8346">
        <v>2011</v>
      </c>
      <c r="D8346" s="1">
        <v>40835</v>
      </c>
      <c r="E8346" s="1">
        <v>40838</v>
      </c>
      <c r="F8346" t="s">
        <v>45</v>
      </c>
      <c r="G8346" t="s">
        <v>2174</v>
      </c>
      <c r="H8346" t="s">
        <v>2175</v>
      </c>
      <c r="I8346" t="s">
        <v>26</v>
      </c>
      <c r="J8346" t="s">
        <v>27</v>
      </c>
      <c r="K8346" t="s">
        <v>1594</v>
      </c>
      <c r="L8346" t="s">
        <v>29</v>
      </c>
      <c r="M8346">
        <v>94110</v>
      </c>
      <c r="N8346" t="s">
        <v>30</v>
      </c>
      <c r="O8346" t="s">
        <v>10191</v>
      </c>
      <c r="P8346" t="s">
        <v>32</v>
      </c>
      <c r="Q8346" t="s">
        <v>6552</v>
      </c>
      <c r="R8346" t="s">
        <v>10192</v>
      </c>
      <c r="S8346">
        <v>20.064</v>
      </c>
      <c r="T8346">
        <v>6</v>
      </c>
      <c r="U8346">
        <v>0.2</v>
      </c>
      <c r="V8346">
        <v>7.0223999999999993</v>
      </c>
      <c r="W8346" t="s">
        <v>10944</v>
      </c>
      <c r="X8346" t="s">
        <v>10940</v>
      </c>
      <c r="Y8346">
        <v>10</v>
      </c>
      <c r="Z8346" t="s">
        <v>10945</v>
      </c>
      <c r="AA8346">
        <v>0.35</v>
      </c>
    </row>
    <row r="8347" spans="1:27" x14ac:dyDescent="0.35">
      <c r="A8347">
        <v>9450</v>
      </c>
      <c r="B8347" t="s">
        <v>10315</v>
      </c>
      <c r="C8347">
        <v>2011</v>
      </c>
      <c r="D8347" s="1">
        <v>40794</v>
      </c>
      <c r="E8347" s="1">
        <v>40799</v>
      </c>
      <c r="F8347" t="s">
        <v>23</v>
      </c>
      <c r="G8347" t="s">
        <v>789</v>
      </c>
      <c r="H8347" t="s">
        <v>790</v>
      </c>
      <c r="I8347" t="s">
        <v>38</v>
      </c>
      <c r="J8347" t="s">
        <v>27</v>
      </c>
      <c r="K8347" t="s">
        <v>1594</v>
      </c>
      <c r="L8347" t="s">
        <v>29</v>
      </c>
      <c r="M8347">
        <v>94109</v>
      </c>
      <c r="N8347" t="s">
        <v>30</v>
      </c>
      <c r="O8347" t="s">
        <v>6937</v>
      </c>
      <c r="P8347" t="s">
        <v>32</v>
      </c>
      <c r="Q8347" t="s">
        <v>6552</v>
      </c>
      <c r="R8347" t="s">
        <v>6938</v>
      </c>
      <c r="S8347">
        <v>8.6080000000000005</v>
      </c>
      <c r="T8347">
        <v>2</v>
      </c>
      <c r="U8347">
        <v>0.2</v>
      </c>
      <c r="V8347">
        <v>3.0127999999999995</v>
      </c>
      <c r="W8347" t="s">
        <v>10944</v>
      </c>
      <c r="X8347" t="s">
        <v>10937</v>
      </c>
      <c r="Y8347">
        <v>9</v>
      </c>
      <c r="Z8347" t="s">
        <v>10949</v>
      </c>
      <c r="AA8347">
        <v>0.34999999999999992</v>
      </c>
    </row>
    <row r="8348" spans="1:27" x14ac:dyDescent="0.35">
      <c r="A8348">
        <v>9491</v>
      </c>
      <c r="B8348" t="s">
        <v>2180</v>
      </c>
      <c r="C8348">
        <v>2014</v>
      </c>
      <c r="D8348" s="1">
        <v>41643</v>
      </c>
      <c r="E8348" s="1">
        <v>41647</v>
      </c>
      <c r="F8348" t="s">
        <v>23</v>
      </c>
      <c r="G8348" t="s">
        <v>2181</v>
      </c>
      <c r="H8348" t="s">
        <v>2182</v>
      </c>
      <c r="I8348" t="s">
        <v>38</v>
      </c>
      <c r="J8348" t="s">
        <v>27</v>
      </c>
      <c r="K8348" t="s">
        <v>1594</v>
      </c>
      <c r="L8348" t="s">
        <v>29</v>
      </c>
      <c r="M8348">
        <v>94110</v>
      </c>
      <c r="N8348" t="s">
        <v>30</v>
      </c>
      <c r="O8348" t="s">
        <v>6771</v>
      </c>
      <c r="P8348" t="s">
        <v>32</v>
      </c>
      <c r="Q8348" t="s">
        <v>6552</v>
      </c>
      <c r="R8348" t="s">
        <v>6772</v>
      </c>
      <c r="S8348">
        <v>2022.2720000000002</v>
      </c>
      <c r="T8348">
        <v>8</v>
      </c>
      <c r="U8348">
        <v>0.2</v>
      </c>
      <c r="V8348">
        <v>682.5168000000001</v>
      </c>
      <c r="W8348" t="s">
        <v>10939</v>
      </c>
      <c r="X8348" t="s">
        <v>10950</v>
      </c>
      <c r="Y8348">
        <v>1</v>
      </c>
      <c r="Z8348" t="s">
        <v>10951</v>
      </c>
      <c r="AA8348">
        <v>0.33750000000000002</v>
      </c>
    </row>
    <row r="8349" spans="1:27" x14ac:dyDescent="0.35">
      <c r="A8349">
        <v>9706</v>
      </c>
      <c r="B8349" t="s">
        <v>10316</v>
      </c>
      <c r="C8349">
        <v>2014</v>
      </c>
      <c r="D8349" s="1">
        <v>41932</v>
      </c>
      <c r="E8349" s="1">
        <v>41936</v>
      </c>
      <c r="F8349" t="s">
        <v>23</v>
      </c>
      <c r="G8349" t="s">
        <v>3963</v>
      </c>
      <c r="H8349" t="s">
        <v>3964</v>
      </c>
      <c r="I8349" t="s">
        <v>38</v>
      </c>
      <c r="J8349" t="s">
        <v>27</v>
      </c>
      <c r="K8349" t="s">
        <v>1594</v>
      </c>
      <c r="L8349" t="s">
        <v>29</v>
      </c>
      <c r="M8349">
        <v>94122</v>
      </c>
      <c r="N8349" t="s">
        <v>30</v>
      </c>
      <c r="O8349" t="s">
        <v>6597</v>
      </c>
      <c r="P8349" t="s">
        <v>32</v>
      </c>
      <c r="Q8349" t="s">
        <v>6552</v>
      </c>
      <c r="R8349" t="s">
        <v>6598</v>
      </c>
      <c r="S8349">
        <v>39.624000000000009</v>
      </c>
      <c r="T8349">
        <v>3</v>
      </c>
      <c r="U8349">
        <v>0.2</v>
      </c>
      <c r="V8349">
        <v>13.868400000000001</v>
      </c>
      <c r="W8349" t="s">
        <v>10939</v>
      </c>
      <c r="X8349" t="s">
        <v>10940</v>
      </c>
      <c r="Y8349">
        <v>10</v>
      </c>
      <c r="Z8349" t="s">
        <v>10945</v>
      </c>
      <c r="AA8349">
        <v>0.34999999999999992</v>
      </c>
    </row>
    <row r="8350" spans="1:27" x14ac:dyDescent="0.35">
      <c r="A8350">
        <v>9716</v>
      </c>
      <c r="B8350" t="s">
        <v>10317</v>
      </c>
      <c r="C8350">
        <v>2013</v>
      </c>
      <c r="D8350" s="1">
        <v>41586</v>
      </c>
      <c r="E8350" s="1">
        <v>41591</v>
      </c>
      <c r="F8350" t="s">
        <v>23</v>
      </c>
      <c r="G8350" t="s">
        <v>1603</v>
      </c>
      <c r="H8350" t="s">
        <v>1604</v>
      </c>
      <c r="I8350" t="s">
        <v>38</v>
      </c>
      <c r="J8350" t="s">
        <v>27</v>
      </c>
      <c r="K8350" t="s">
        <v>1594</v>
      </c>
      <c r="L8350" t="s">
        <v>29</v>
      </c>
      <c r="M8350">
        <v>94122</v>
      </c>
      <c r="N8350" t="s">
        <v>30</v>
      </c>
      <c r="O8350" t="s">
        <v>6562</v>
      </c>
      <c r="P8350" t="s">
        <v>32</v>
      </c>
      <c r="Q8350" t="s">
        <v>6552</v>
      </c>
      <c r="R8350" t="s">
        <v>6563</v>
      </c>
      <c r="S8350">
        <v>57.584000000000003</v>
      </c>
      <c r="T8350">
        <v>2</v>
      </c>
      <c r="U8350">
        <v>0.2</v>
      </c>
      <c r="V8350">
        <v>20.154400000000003</v>
      </c>
      <c r="W8350" t="s">
        <v>10936</v>
      </c>
      <c r="X8350" t="s">
        <v>10940</v>
      </c>
      <c r="Y8350">
        <v>11</v>
      </c>
      <c r="Z8350" t="s">
        <v>10947</v>
      </c>
      <c r="AA8350">
        <v>0.35000000000000003</v>
      </c>
    </row>
    <row r="8351" spans="1:27" x14ac:dyDescent="0.35">
      <c r="A8351">
        <v>9825</v>
      </c>
      <c r="B8351" t="s">
        <v>2486</v>
      </c>
      <c r="C8351">
        <v>2011</v>
      </c>
      <c r="D8351" s="1">
        <v>40770</v>
      </c>
      <c r="E8351" s="1">
        <v>40774</v>
      </c>
      <c r="F8351" t="s">
        <v>23</v>
      </c>
      <c r="G8351" t="s">
        <v>1762</v>
      </c>
      <c r="H8351" t="s">
        <v>1763</v>
      </c>
      <c r="I8351" t="s">
        <v>38</v>
      </c>
      <c r="J8351" t="s">
        <v>27</v>
      </c>
      <c r="K8351" t="s">
        <v>1594</v>
      </c>
      <c r="L8351" t="s">
        <v>29</v>
      </c>
      <c r="M8351">
        <v>94122</v>
      </c>
      <c r="N8351" t="s">
        <v>30</v>
      </c>
      <c r="O8351" t="s">
        <v>6554</v>
      </c>
      <c r="P8351" t="s">
        <v>32</v>
      </c>
      <c r="Q8351" t="s">
        <v>6552</v>
      </c>
      <c r="R8351" t="s">
        <v>6555</v>
      </c>
      <c r="S8351">
        <v>17.856000000000002</v>
      </c>
      <c r="T8351">
        <v>4</v>
      </c>
      <c r="U8351">
        <v>0.2</v>
      </c>
      <c r="V8351">
        <v>6.2495999999999992</v>
      </c>
      <c r="W8351" t="s">
        <v>10944</v>
      </c>
      <c r="X8351" t="s">
        <v>10937</v>
      </c>
      <c r="Y8351">
        <v>8</v>
      </c>
      <c r="Z8351" t="s">
        <v>10954</v>
      </c>
      <c r="AA8351">
        <v>0.34999999999999992</v>
      </c>
    </row>
    <row r="8352" spans="1:27" x14ac:dyDescent="0.35">
      <c r="A8352">
        <v>9826</v>
      </c>
      <c r="B8352" t="s">
        <v>2486</v>
      </c>
      <c r="C8352">
        <v>2011</v>
      </c>
      <c r="D8352" s="1">
        <v>40770</v>
      </c>
      <c r="E8352" s="1">
        <v>40774</v>
      </c>
      <c r="F8352" t="s">
        <v>23</v>
      </c>
      <c r="G8352" t="s">
        <v>1762</v>
      </c>
      <c r="H8352" t="s">
        <v>1763</v>
      </c>
      <c r="I8352" t="s">
        <v>38</v>
      </c>
      <c r="J8352" t="s">
        <v>27</v>
      </c>
      <c r="K8352" t="s">
        <v>1594</v>
      </c>
      <c r="L8352" t="s">
        <v>29</v>
      </c>
      <c r="M8352">
        <v>94122</v>
      </c>
      <c r="N8352" t="s">
        <v>30</v>
      </c>
      <c r="O8352" t="s">
        <v>6748</v>
      </c>
      <c r="P8352" t="s">
        <v>32</v>
      </c>
      <c r="Q8352" t="s">
        <v>6552</v>
      </c>
      <c r="R8352" t="s">
        <v>6749</v>
      </c>
      <c r="S8352">
        <v>46.440000000000005</v>
      </c>
      <c r="T8352">
        <v>3</v>
      </c>
      <c r="U8352">
        <v>0.2</v>
      </c>
      <c r="V8352">
        <v>15.092999999999998</v>
      </c>
      <c r="W8352" t="s">
        <v>10944</v>
      </c>
      <c r="X8352" t="s">
        <v>10937</v>
      </c>
      <c r="Y8352">
        <v>8</v>
      </c>
      <c r="Z8352" t="s">
        <v>10954</v>
      </c>
      <c r="AA8352">
        <v>0.3249999999999999</v>
      </c>
    </row>
    <row r="8353" spans="1:27" x14ac:dyDescent="0.35">
      <c r="A8353">
        <v>138</v>
      </c>
      <c r="B8353" t="s">
        <v>2822</v>
      </c>
      <c r="C8353">
        <v>2013</v>
      </c>
      <c r="D8353" s="1">
        <v>41561</v>
      </c>
      <c r="E8353" s="1">
        <v>41567</v>
      </c>
      <c r="F8353" t="s">
        <v>23</v>
      </c>
      <c r="G8353" t="s">
        <v>379</v>
      </c>
      <c r="H8353" t="s">
        <v>380</v>
      </c>
      <c r="I8353" t="s">
        <v>38</v>
      </c>
      <c r="J8353" t="s">
        <v>27</v>
      </c>
      <c r="K8353" t="s">
        <v>2823</v>
      </c>
      <c r="L8353" t="s">
        <v>29</v>
      </c>
      <c r="M8353">
        <v>95661</v>
      </c>
      <c r="N8353" t="s">
        <v>30</v>
      </c>
      <c r="O8353" t="s">
        <v>10311</v>
      </c>
      <c r="P8353" t="s">
        <v>32</v>
      </c>
      <c r="Q8353" t="s">
        <v>6552</v>
      </c>
      <c r="R8353" t="s">
        <v>10312</v>
      </c>
      <c r="S8353">
        <v>76.176000000000002</v>
      </c>
      <c r="T8353">
        <v>3</v>
      </c>
      <c r="U8353">
        <v>0.2</v>
      </c>
      <c r="V8353">
        <v>26.661599999999996</v>
      </c>
      <c r="W8353" t="s">
        <v>10936</v>
      </c>
      <c r="X8353" t="s">
        <v>10940</v>
      </c>
      <c r="Y8353">
        <v>10</v>
      </c>
      <c r="Z8353" t="s">
        <v>10945</v>
      </c>
      <c r="AA8353">
        <v>0.34999999999999992</v>
      </c>
    </row>
    <row r="8354" spans="1:27" x14ac:dyDescent="0.35">
      <c r="A8354">
        <v>324</v>
      </c>
      <c r="B8354" t="s">
        <v>2718</v>
      </c>
      <c r="C8354">
        <v>2013</v>
      </c>
      <c r="D8354" s="1">
        <v>41388</v>
      </c>
      <c r="E8354" s="1">
        <v>41392</v>
      </c>
      <c r="F8354" t="s">
        <v>23</v>
      </c>
      <c r="G8354" t="s">
        <v>57</v>
      </c>
      <c r="H8354" t="s">
        <v>58</v>
      </c>
      <c r="I8354" t="s">
        <v>26</v>
      </c>
      <c r="J8354" t="s">
        <v>27</v>
      </c>
      <c r="K8354" t="s">
        <v>2719</v>
      </c>
      <c r="L8354" t="s">
        <v>29</v>
      </c>
      <c r="M8354">
        <v>92345</v>
      </c>
      <c r="N8354" t="s">
        <v>30</v>
      </c>
      <c r="O8354" t="s">
        <v>6980</v>
      </c>
      <c r="P8354" t="s">
        <v>32</v>
      </c>
      <c r="Q8354" t="s">
        <v>6552</v>
      </c>
      <c r="R8354" t="s">
        <v>6981</v>
      </c>
      <c r="S8354">
        <v>251.52</v>
      </c>
      <c r="T8354">
        <v>6</v>
      </c>
      <c r="U8354">
        <v>0.2</v>
      </c>
      <c r="V8354">
        <v>81.744</v>
      </c>
      <c r="W8354" t="s">
        <v>10936</v>
      </c>
      <c r="X8354" t="s">
        <v>10942</v>
      </c>
      <c r="Y8354">
        <v>4</v>
      </c>
      <c r="Z8354" t="s">
        <v>10943</v>
      </c>
      <c r="AA8354">
        <v>0.32500000000000001</v>
      </c>
    </row>
    <row r="8355" spans="1:27" x14ac:dyDescent="0.35">
      <c r="A8355">
        <v>497</v>
      </c>
      <c r="B8355" t="s">
        <v>2824</v>
      </c>
      <c r="C8355">
        <v>2013</v>
      </c>
      <c r="D8355" s="1">
        <v>41481</v>
      </c>
      <c r="E8355" s="1">
        <v>41487</v>
      </c>
      <c r="F8355" t="s">
        <v>23</v>
      </c>
      <c r="G8355" t="s">
        <v>664</v>
      </c>
      <c r="H8355" t="s">
        <v>665</v>
      </c>
      <c r="I8355" t="s">
        <v>38</v>
      </c>
      <c r="J8355" t="s">
        <v>27</v>
      </c>
      <c r="K8355" t="s">
        <v>2731</v>
      </c>
      <c r="L8355" t="s">
        <v>29</v>
      </c>
      <c r="M8355">
        <v>92627</v>
      </c>
      <c r="N8355" t="s">
        <v>30</v>
      </c>
      <c r="O8355" t="s">
        <v>10246</v>
      </c>
      <c r="P8355" t="s">
        <v>32</v>
      </c>
      <c r="Q8355" t="s">
        <v>6552</v>
      </c>
      <c r="R8355" t="s">
        <v>10247</v>
      </c>
      <c r="S8355">
        <v>119.61600000000001</v>
      </c>
      <c r="T8355">
        <v>8</v>
      </c>
      <c r="U8355">
        <v>0.2</v>
      </c>
      <c r="V8355">
        <v>40.370399999999997</v>
      </c>
      <c r="W8355" t="s">
        <v>10936</v>
      </c>
      <c r="X8355" t="s">
        <v>10937</v>
      </c>
      <c r="Y8355">
        <v>7</v>
      </c>
      <c r="Z8355" t="s">
        <v>10938</v>
      </c>
      <c r="AA8355">
        <v>0.33749999999999991</v>
      </c>
    </row>
    <row r="8356" spans="1:27" x14ac:dyDescent="0.35">
      <c r="A8356">
        <v>640</v>
      </c>
      <c r="B8356" t="s">
        <v>2827</v>
      </c>
      <c r="C8356">
        <v>2013</v>
      </c>
      <c r="D8356" s="1">
        <v>41415</v>
      </c>
      <c r="E8356" s="1">
        <v>41420</v>
      </c>
      <c r="F8356" t="s">
        <v>23</v>
      </c>
      <c r="G8356" t="s">
        <v>857</v>
      </c>
      <c r="H8356" t="s">
        <v>858</v>
      </c>
      <c r="I8356" t="s">
        <v>127</v>
      </c>
      <c r="J8356" t="s">
        <v>27</v>
      </c>
      <c r="K8356" t="s">
        <v>2828</v>
      </c>
      <c r="L8356" t="s">
        <v>29</v>
      </c>
      <c r="M8356">
        <v>94591</v>
      </c>
      <c r="N8356" t="s">
        <v>30</v>
      </c>
      <c r="O8356" t="s">
        <v>6630</v>
      </c>
      <c r="P8356" t="s">
        <v>32</v>
      </c>
      <c r="Q8356" t="s">
        <v>6552</v>
      </c>
      <c r="R8356" t="s">
        <v>6631</v>
      </c>
      <c r="S8356">
        <v>15.424000000000001</v>
      </c>
      <c r="T8356">
        <v>4</v>
      </c>
      <c r="U8356">
        <v>0.2</v>
      </c>
      <c r="V8356">
        <v>5.0128000000000004</v>
      </c>
      <c r="W8356" t="s">
        <v>10936</v>
      </c>
      <c r="X8356" t="s">
        <v>10942</v>
      </c>
      <c r="Y8356">
        <v>5</v>
      </c>
      <c r="Z8356" t="s">
        <v>10952</v>
      </c>
      <c r="AA8356">
        <v>0.32500000000000001</v>
      </c>
    </row>
    <row r="8357" spans="1:27" x14ac:dyDescent="0.35">
      <c r="A8357">
        <v>787</v>
      </c>
      <c r="B8357" t="s">
        <v>10318</v>
      </c>
      <c r="C8357">
        <v>2014</v>
      </c>
      <c r="D8357" s="1">
        <v>41716</v>
      </c>
      <c r="E8357" s="1">
        <v>41720</v>
      </c>
      <c r="F8357" t="s">
        <v>45</v>
      </c>
      <c r="G8357" t="s">
        <v>181</v>
      </c>
      <c r="H8357" t="s">
        <v>182</v>
      </c>
      <c r="I8357" t="s">
        <v>38</v>
      </c>
      <c r="J8357" t="s">
        <v>27</v>
      </c>
      <c r="K8357" t="s">
        <v>3187</v>
      </c>
      <c r="L8357" t="s">
        <v>29</v>
      </c>
      <c r="M8357">
        <v>93534</v>
      </c>
      <c r="N8357" t="s">
        <v>30</v>
      </c>
      <c r="O8357" t="s">
        <v>6688</v>
      </c>
      <c r="P8357" t="s">
        <v>32</v>
      </c>
      <c r="Q8357" t="s">
        <v>6552</v>
      </c>
      <c r="R8357" t="s">
        <v>6689</v>
      </c>
      <c r="S8357">
        <v>17.456</v>
      </c>
      <c r="T8357">
        <v>2</v>
      </c>
      <c r="U8357">
        <v>0.2</v>
      </c>
      <c r="V8357">
        <v>5.8914</v>
      </c>
      <c r="W8357" t="s">
        <v>10939</v>
      </c>
      <c r="X8357" t="s">
        <v>10950</v>
      </c>
      <c r="Y8357">
        <v>3</v>
      </c>
      <c r="Z8357" t="s">
        <v>10953</v>
      </c>
      <c r="AA8357">
        <v>0.33750000000000002</v>
      </c>
    </row>
    <row r="8358" spans="1:27" x14ac:dyDescent="0.35">
      <c r="A8358">
        <v>942</v>
      </c>
      <c r="B8358" t="s">
        <v>8958</v>
      </c>
      <c r="C8358">
        <v>2013</v>
      </c>
      <c r="D8358" s="1">
        <v>41622</v>
      </c>
      <c r="E8358" s="1">
        <v>41629</v>
      </c>
      <c r="F8358" t="s">
        <v>23</v>
      </c>
      <c r="G8358" t="s">
        <v>2334</v>
      </c>
      <c r="H8358" t="s">
        <v>2335</v>
      </c>
      <c r="I8358" t="s">
        <v>26</v>
      </c>
      <c r="J8358" t="s">
        <v>27</v>
      </c>
      <c r="K8358" t="s">
        <v>3223</v>
      </c>
      <c r="L8358" t="s">
        <v>29</v>
      </c>
      <c r="M8358">
        <v>90503</v>
      </c>
      <c r="N8358" t="s">
        <v>30</v>
      </c>
      <c r="O8358" t="s">
        <v>10131</v>
      </c>
      <c r="P8358" t="s">
        <v>32</v>
      </c>
      <c r="Q8358" t="s">
        <v>6552</v>
      </c>
      <c r="R8358" t="s">
        <v>10132</v>
      </c>
      <c r="S8358">
        <v>6.0960000000000001</v>
      </c>
      <c r="T8358">
        <v>2</v>
      </c>
      <c r="U8358">
        <v>0.2</v>
      </c>
      <c r="V8358">
        <v>2.2098</v>
      </c>
      <c r="W8358" t="s">
        <v>10936</v>
      </c>
      <c r="X8358" t="s">
        <v>10940</v>
      </c>
      <c r="Y8358">
        <v>12</v>
      </c>
      <c r="Z8358" t="s">
        <v>10941</v>
      </c>
      <c r="AA8358">
        <v>0.36249999999999999</v>
      </c>
    </row>
    <row r="8359" spans="1:27" x14ac:dyDescent="0.35">
      <c r="A8359">
        <v>1058</v>
      </c>
      <c r="B8359" t="s">
        <v>10319</v>
      </c>
      <c r="C8359">
        <v>2014</v>
      </c>
      <c r="D8359" s="1">
        <v>41984</v>
      </c>
      <c r="E8359" s="1">
        <v>41991</v>
      </c>
      <c r="F8359" t="s">
        <v>23</v>
      </c>
      <c r="G8359" t="s">
        <v>2892</v>
      </c>
      <c r="H8359" t="s">
        <v>2893</v>
      </c>
      <c r="I8359" t="s">
        <v>26</v>
      </c>
      <c r="J8359" t="s">
        <v>27</v>
      </c>
      <c r="K8359" t="s">
        <v>2492</v>
      </c>
      <c r="L8359" t="s">
        <v>29</v>
      </c>
      <c r="M8359">
        <v>92037</v>
      </c>
      <c r="N8359" t="s">
        <v>30</v>
      </c>
      <c r="O8359" t="s">
        <v>6675</v>
      </c>
      <c r="P8359" t="s">
        <v>32</v>
      </c>
      <c r="Q8359" t="s">
        <v>6552</v>
      </c>
      <c r="R8359" t="s">
        <v>6676</v>
      </c>
      <c r="S8359">
        <v>19.936000000000003</v>
      </c>
      <c r="T8359">
        <v>4</v>
      </c>
      <c r="U8359">
        <v>0.2</v>
      </c>
      <c r="V8359">
        <v>7.2267999999999999</v>
      </c>
      <c r="W8359" t="s">
        <v>10939</v>
      </c>
      <c r="X8359" t="s">
        <v>10940</v>
      </c>
      <c r="Y8359">
        <v>12</v>
      </c>
      <c r="Z8359" t="s">
        <v>10941</v>
      </c>
      <c r="AA8359">
        <v>0.36249999999999993</v>
      </c>
    </row>
    <row r="8360" spans="1:27" x14ac:dyDescent="0.35">
      <c r="A8360">
        <v>1059</v>
      </c>
      <c r="B8360" t="s">
        <v>10319</v>
      </c>
      <c r="C8360">
        <v>2014</v>
      </c>
      <c r="D8360" s="1">
        <v>41984</v>
      </c>
      <c r="E8360" s="1">
        <v>41991</v>
      </c>
      <c r="F8360" t="s">
        <v>23</v>
      </c>
      <c r="G8360" t="s">
        <v>2892</v>
      </c>
      <c r="H8360" t="s">
        <v>2893</v>
      </c>
      <c r="I8360" t="s">
        <v>26</v>
      </c>
      <c r="J8360" t="s">
        <v>27</v>
      </c>
      <c r="K8360" t="s">
        <v>2492</v>
      </c>
      <c r="L8360" t="s">
        <v>29</v>
      </c>
      <c r="M8360">
        <v>92037</v>
      </c>
      <c r="N8360" t="s">
        <v>30</v>
      </c>
      <c r="O8360" t="s">
        <v>6612</v>
      </c>
      <c r="P8360" t="s">
        <v>32</v>
      </c>
      <c r="Q8360" t="s">
        <v>6552</v>
      </c>
      <c r="R8360" t="s">
        <v>6613</v>
      </c>
      <c r="S8360">
        <v>65.567999999999998</v>
      </c>
      <c r="T8360">
        <v>2</v>
      </c>
      <c r="U8360">
        <v>0.2</v>
      </c>
      <c r="V8360">
        <v>22.948799999999995</v>
      </c>
      <c r="W8360" t="s">
        <v>10939</v>
      </c>
      <c r="X8360" t="s">
        <v>10940</v>
      </c>
      <c r="Y8360">
        <v>12</v>
      </c>
      <c r="Z8360" t="s">
        <v>10941</v>
      </c>
      <c r="AA8360">
        <v>0.34999999999999992</v>
      </c>
    </row>
    <row r="8361" spans="1:27" x14ac:dyDescent="0.35">
      <c r="A8361">
        <v>1114</v>
      </c>
      <c r="B8361" t="s">
        <v>2724</v>
      </c>
      <c r="C8361">
        <v>2014</v>
      </c>
      <c r="D8361" s="1">
        <v>41992</v>
      </c>
      <c r="E8361" s="1">
        <v>41997</v>
      </c>
      <c r="F8361" t="s">
        <v>45</v>
      </c>
      <c r="G8361" t="s">
        <v>2725</v>
      </c>
      <c r="H8361" t="s">
        <v>2726</v>
      </c>
      <c r="I8361" t="s">
        <v>38</v>
      </c>
      <c r="J8361" t="s">
        <v>27</v>
      </c>
      <c r="K8361" t="s">
        <v>2727</v>
      </c>
      <c r="L8361" t="s">
        <v>29</v>
      </c>
      <c r="M8361">
        <v>92024</v>
      </c>
      <c r="N8361" t="s">
        <v>30</v>
      </c>
      <c r="O8361" t="s">
        <v>6652</v>
      </c>
      <c r="P8361" t="s">
        <v>32</v>
      </c>
      <c r="Q8361" t="s">
        <v>6552</v>
      </c>
      <c r="R8361" t="s">
        <v>6653</v>
      </c>
      <c r="S8361">
        <v>46.672000000000004</v>
      </c>
      <c r="T8361">
        <v>2</v>
      </c>
      <c r="U8361">
        <v>0.2</v>
      </c>
      <c r="V8361">
        <v>16.3352</v>
      </c>
      <c r="W8361" t="s">
        <v>10939</v>
      </c>
      <c r="X8361" t="s">
        <v>10940</v>
      </c>
      <c r="Y8361">
        <v>12</v>
      </c>
      <c r="Z8361" t="s">
        <v>10941</v>
      </c>
      <c r="AA8361">
        <v>0.35</v>
      </c>
    </row>
    <row r="8362" spans="1:27" x14ac:dyDescent="0.35">
      <c r="A8362">
        <v>1297</v>
      </c>
      <c r="B8362" t="s">
        <v>10320</v>
      </c>
      <c r="C8362">
        <v>2014</v>
      </c>
      <c r="D8362" s="1">
        <v>42004</v>
      </c>
      <c r="E8362" s="1">
        <v>42008</v>
      </c>
      <c r="F8362" t="s">
        <v>23</v>
      </c>
      <c r="G8362" t="s">
        <v>7860</v>
      </c>
      <c r="H8362" t="s">
        <v>7861</v>
      </c>
      <c r="I8362" t="s">
        <v>26</v>
      </c>
      <c r="J8362" t="s">
        <v>27</v>
      </c>
      <c r="K8362" t="s">
        <v>2910</v>
      </c>
      <c r="L8362" t="s">
        <v>29</v>
      </c>
      <c r="M8362">
        <v>94533</v>
      </c>
      <c r="N8362" t="s">
        <v>30</v>
      </c>
      <c r="O8362" t="s">
        <v>10150</v>
      </c>
      <c r="P8362" t="s">
        <v>32</v>
      </c>
      <c r="Q8362" t="s">
        <v>6552</v>
      </c>
      <c r="R8362" t="s">
        <v>10151</v>
      </c>
      <c r="S8362">
        <v>13.904</v>
      </c>
      <c r="T8362">
        <v>2</v>
      </c>
      <c r="U8362">
        <v>0.2</v>
      </c>
      <c r="V8362">
        <v>4.5187999999999997</v>
      </c>
      <c r="W8362" t="s">
        <v>10939</v>
      </c>
      <c r="X8362" t="s">
        <v>10940</v>
      </c>
      <c r="Y8362">
        <v>12</v>
      </c>
      <c r="Z8362" t="s">
        <v>10941</v>
      </c>
      <c r="AA8362">
        <v>0.32499999999999996</v>
      </c>
    </row>
    <row r="8363" spans="1:27" x14ac:dyDescent="0.35">
      <c r="A8363">
        <v>1298</v>
      </c>
      <c r="B8363" t="s">
        <v>10320</v>
      </c>
      <c r="C8363">
        <v>2014</v>
      </c>
      <c r="D8363" s="1">
        <v>42004</v>
      </c>
      <c r="E8363" s="1">
        <v>42008</v>
      </c>
      <c r="F8363" t="s">
        <v>23</v>
      </c>
      <c r="G8363" t="s">
        <v>7860</v>
      </c>
      <c r="H8363" t="s">
        <v>7861</v>
      </c>
      <c r="I8363" t="s">
        <v>26</v>
      </c>
      <c r="J8363" t="s">
        <v>27</v>
      </c>
      <c r="K8363" t="s">
        <v>2910</v>
      </c>
      <c r="L8363" t="s">
        <v>29</v>
      </c>
      <c r="M8363">
        <v>94533</v>
      </c>
      <c r="N8363" t="s">
        <v>30</v>
      </c>
      <c r="O8363" t="s">
        <v>6756</v>
      </c>
      <c r="P8363" t="s">
        <v>32</v>
      </c>
      <c r="Q8363" t="s">
        <v>6552</v>
      </c>
      <c r="R8363" t="s">
        <v>6757</v>
      </c>
      <c r="S8363">
        <v>20.72</v>
      </c>
      <c r="T8363">
        <v>2</v>
      </c>
      <c r="U8363">
        <v>0.2</v>
      </c>
      <c r="V8363">
        <v>6.4749999999999979</v>
      </c>
      <c r="W8363" t="s">
        <v>10939</v>
      </c>
      <c r="X8363" t="s">
        <v>10940</v>
      </c>
      <c r="Y8363">
        <v>12</v>
      </c>
      <c r="Z8363" t="s">
        <v>10941</v>
      </c>
      <c r="AA8363">
        <v>0.31249999999999989</v>
      </c>
    </row>
    <row r="8364" spans="1:27" x14ac:dyDescent="0.35">
      <c r="A8364">
        <v>1308</v>
      </c>
      <c r="B8364" t="s">
        <v>3042</v>
      </c>
      <c r="C8364">
        <v>2013</v>
      </c>
      <c r="D8364" s="1">
        <v>41446</v>
      </c>
      <c r="E8364" s="1">
        <v>41447</v>
      </c>
      <c r="F8364" t="s">
        <v>56</v>
      </c>
      <c r="G8364" t="s">
        <v>3043</v>
      </c>
      <c r="H8364" t="s">
        <v>3044</v>
      </c>
      <c r="I8364" t="s">
        <v>38</v>
      </c>
      <c r="J8364" t="s">
        <v>27</v>
      </c>
      <c r="K8364" t="s">
        <v>2735</v>
      </c>
      <c r="L8364" t="s">
        <v>29</v>
      </c>
      <c r="M8364">
        <v>91104</v>
      </c>
      <c r="N8364" t="s">
        <v>30</v>
      </c>
      <c r="O8364" t="s">
        <v>6671</v>
      </c>
      <c r="P8364" t="s">
        <v>32</v>
      </c>
      <c r="Q8364" t="s">
        <v>6552</v>
      </c>
      <c r="R8364" t="s">
        <v>6672</v>
      </c>
      <c r="S8364">
        <v>17.712</v>
      </c>
      <c r="T8364">
        <v>3</v>
      </c>
      <c r="U8364">
        <v>0.2</v>
      </c>
      <c r="V8364">
        <v>6.4206000000000012</v>
      </c>
      <c r="W8364" t="s">
        <v>10936</v>
      </c>
      <c r="X8364" t="s">
        <v>10942</v>
      </c>
      <c r="Y8364">
        <v>6</v>
      </c>
      <c r="Z8364" t="s">
        <v>10946</v>
      </c>
      <c r="AA8364">
        <v>0.3625000000000001</v>
      </c>
    </row>
    <row r="8365" spans="1:27" x14ac:dyDescent="0.35">
      <c r="A8365">
        <v>1374</v>
      </c>
      <c r="B8365" t="s">
        <v>3047</v>
      </c>
      <c r="C8365">
        <v>2011</v>
      </c>
      <c r="D8365" s="1">
        <v>40634</v>
      </c>
      <c r="E8365" s="1">
        <v>40639</v>
      </c>
      <c r="F8365" t="s">
        <v>45</v>
      </c>
      <c r="G8365" t="s">
        <v>965</v>
      </c>
      <c r="H8365" t="s">
        <v>966</v>
      </c>
      <c r="I8365" t="s">
        <v>38</v>
      </c>
      <c r="J8365" t="s">
        <v>27</v>
      </c>
      <c r="K8365" t="s">
        <v>2828</v>
      </c>
      <c r="L8365" t="s">
        <v>29</v>
      </c>
      <c r="M8365">
        <v>94591</v>
      </c>
      <c r="N8365" t="s">
        <v>30</v>
      </c>
      <c r="O8365" t="s">
        <v>10177</v>
      </c>
      <c r="P8365" t="s">
        <v>32</v>
      </c>
      <c r="Q8365" t="s">
        <v>6552</v>
      </c>
      <c r="R8365" t="s">
        <v>10178</v>
      </c>
      <c r="S8365">
        <v>17.088000000000001</v>
      </c>
      <c r="T8365">
        <v>4</v>
      </c>
      <c r="U8365">
        <v>0.2</v>
      </c>
      <c r="V8365">
        <v>5.5535999999999994</v>
      </c>
      <c r="W8365" t="s">
        <v>10944</v>
      </c>
      <c r="X8365" t="s">
        <v>10942</v>
      </c>
      <c r="Y8365">
        <v>4</v>
      </c>
      <c r="Z8365" t="s">
        <v>10943</v>
      </c>
      <c r="AA8365">
        <v>0.32499999999999996</v>
      </c>
    </row>
    <row r="8366" spans="1:27" x14ac:dyDescent="0.35">
      <c r="A8366">
        <v>1427</v>
      </c>
      <c r="B8366" t="s">
        <v>3050</v>
      </c>
      <c r="C8366">
        <v>2012</v>
      </c>
      <c r="D8366" s="1">
        <v>41213</v>
      </c>
      <c r="E8366" s="1">
        <v>41217</v>
      </c>
      <c r="F8366" t="s">
        <v>45</v>
      </c>
      <c r="G8366" t="s">
        <v>2343</v>
      </c>
      <c r="H8366" t="s">
        <v>2344</v>
      </c>
      <c r="I8366" t="s">
        <v>26</v>
      </c>
      <c r="J8366" t="s">
        <v>27</v>
      </c>
      <c r="K8366" t="s">
        <v>3026</v>
      </c>
      <c r="L8366" t="s">
        <v>29</v>
      </c>
      <c r="M8366">
        <v>93905</v>
      </c>
      <c r="N8366" t="s">
        <v>30</v>
      </c>
      <c r="O8366" t="s">
        <v>6906</v>
      </c>
      <c r="P8366" t="s">
        <v>32</v>
      </c>
      <c r="Q8366" t="s">
        <v>6552</v>
      </c>
      <c r="R8366" t="s">
        <v>6907</v>
      </c>
      <c r="S8366">
        <v>9.7280000000000015</v>
      </c>
      <c r="T8366">
        <v>2</v>
      </c>
      <c r="U8366">
        <v>0.2</v>
      </c>
      <c r="V8366">
        <v>3.283199999999999</v>
      </c>
      <c r="W8366" t="s">
        <v>10948</v>
      </c>
      <c r="X8366" t="s">
        <v>10940</v>
      </c>
      <c r="Y8366">
        <v>10</v>
      </c>
      <c r="Z8366" t="s">
        <v>10945</v>
      </c>
      <c r="AA8366">
        <v>0.33749999999999986</v>
      </c>
    </row>
    <row r="8367" spans="1:27" x14ac:dyDescent="0.35">
      <c r="A8367">
        <v>1429</v>
      </c>
      <c r="B8367" t="s">
        <v>3050</v>
      </c>
      <c r="C8367">
        <v>2012</v>
      </c>
      <c r="D8367" s="1">
        <v>41213</v>
      </c>
      <c r="E8367" s="1">
        <v>41217</v>
      </c>
      <c r="F8367" t="s">
        <v>45</v>
      </c>
      <c r="G8367" t="s">
        <v>2343</v>
      </c>
      <c r="H8367" t="s">
        <v>2344</v>
      </c>
      <c r="I8367" t="s">
        <v>26</v>
      </c>
      <c r="J8367" t="s">
        <v>27</v>
      </c>
      <c r="K8367" t="s">
        <v>3026</v>
      </c>
      <c r="L8367" t="s">
        <v>29</v>
      </c>
      <c r="M8367">
        <v>93905</v>
      </c>
      <c r="N8367" t="s">
        <v>30</v>
      </c>
      <c r="O8367" t="s">
        <v>10222</v>
      </c>
      <c r="P8367" t="s">
        <v>32</v>
      </c>
      <c r="Q8367" t="s">
        <v>6552</v>
      </c>
      <c r="R8367" t="s">
        <v>10223</v>
      </c>
      <c r="S8367">
        <v>29.800000000000004</v>
      </c>
      <c r="T8367">
        <v>5</v>
      </c>
      <c r="U8367">
        <v>0.2</v>
      </c>
      <c r="V8367">
        <v>9.3124999999999982</v>
      </c>
      <c r="W8367" t="s">
        <v>10948</v>
      </c>
      <c r="X8367" t="s">
        <v>10940</v>
      </c>
      <c r="Y8367">
        <v>10</v>
      </c>
      <c r="Z8367" t="s">
        <v>10945</v>
      </c>
      <c r="AA8367">
        <v>0.31249999999999989</v>
      </c>
    </row>
    <row r="8368" spans="1:27" x14ac:dyDescent="0.35">
      <c r="A8368">
        <v>1544</v>
      </c>
      <c r="B8368" t="s">
        <v>2512</v>
      </c>
      <c r="C8368">
        <v>2011</v>
      </c>
      <c r="D8368" s="1">
        <v>40579</v>
      </c>
      <c r="E8368" s="1">
        <v>40583</v>
      </c>
      <c r="F8368" t="s">
        <v>23</v>
      </c>
      <c r="G8368" t="s">
        <v>2513</v>
      </c>
      <c r="H8368" t="s">
        <v>2514</v>
      </c>
      <c r="I8368" t="s">
        <v>127</v>
      </c>
      <c r="J8368" t="s">
        <v>27</v>
      </c>
      <c r="K8368" t="s">
        <v>2492</v>
      </c>
      <c r="L8368" t="s">
        <v>29</v>
      </c>
      <c r="M8368">
        <v>92024</v>
      </c>
      <c r="N8368" t="s">
        <v>30</v>
      </c>
      <c r="O8368" t="s">
        <v>10321</v>
      </c>
      <c r="P8368" t="s">
        <v>32</v>
      </c>
      <c r="Q8368" t="s">
        <v>6552</v>
      </c>
      <c r="R8368" t="s">
        <v>10322</v>
      </c>
      <c r="S8368">
        <v>82.896000000000001</v>
      </c>
      <c r="T8368">
        <v>3</v>
      </c>
      <c r="U8368">
        <v>0.2</v>
      </c>
      <c r="V8368">
        <v>29.0136</v>
      </c>
      <c r="W8368" t="s">
        <v>10944</v>
      </c>
      <c r="X8368" t="s">
        <v>10950</v>
      </c>
      <c r="Y8368">
        <v>2</v>
      </c>
      <c r="Z8368" t="s">
        <v>10955</v>
      </c>
      <c r="AA8368">
        <v>0.35</v>
      </c>
    </row>
    <row r="8369" spans="1:27" x14ac:dyDescent="0.35">
      <c r="A8369">
        <v>1762</v>
      </c>
      <c r="B8369" t="s">
        <v>10323</v>
      </c>
      <c r="C8369">
        <v>2012</v>
      </c>
      <c r="D8369" s="1">
        <v>41157</v>
      </c>
      <c r="E8369" s="1">
        <v>41161</v>
      </c>
      <c r="F8369" t="s">
        <v>23</v>
      </c>
      <c r="G8369" t="s">
        <v>1430</v>
      </c>
      <c r="H8369" t="s">
        <v>1431</v>
      </c>
      <c r="I8369" t="s">
        <v>38</v>
      </c>
      <c r="J8369" t="s">
        <v>27</v>
      </c>
      <c r="K8369" t="s">
        <v>2492</v>
      </c>
      <c r="L8369" t="s">
        <v>29</v>
      </c>
      <c r="M8369">
        <v>92105</v>
      </c>
      <c r="N8369" t="s">
        <v>30</v>
      </c>
      <c r="O8369" t="s">
        <v>10115</v>
      </c>
      <c r="P8369" t="s">
        <v>32</v>
      </c>
      <c r="Q8369" t="s">
        <v>6552</v>
      </c>
      <c r="R8369" t="s">
        <v>10116</v>
      </c>
      <c r="S8369">
        <v>28.752000000000002</v>
      </c>
      <c r="T8369">
        <v>6</v>
      </c>
      <c r="U8369">
        <v>0.2</v>
      </c>
      <c r="V8369">
        <v>9.7037999999999993</v>
      </c>
      <c r="W8369" t="s">
        <v>10948</v>
      </c>
      <c r="X8369" t="s">
        <v>10937</v>
      </c>
      <c r="Y8369">
        <v>9</v>
      </c>
      <c r="Z8369" t="s">
        <v>10949</v>
      </c>
      <c r="AA8369">
        <v>0.33749999999999997</v>
      </c>
    </row>
    <row r="8370" spans="1:27" x14ac:dyDescent="0.35">
      <c r="A8370">
        <v>2017</v>
      </c>
      <c r="B8370" t="s">
        <v>3062</v>
      </c>
      <c r="C8370">
        <v>2012</v>
      </c>
      <c r="D8370" s="1">
        <v>40987</v>
      </c>
      <c r="E8370" s="1">
        <v>40991</v>
      </c>
      <c r="F8370" t="s">
        <v>23</v>
      </c>
      <c r="G8370" t="s">
        <v>1924</v>
      </c>
      <c r="H8370" t="s">
        <v>1925</v>
      </c>
      <c r="I8370" t="s">
        <v>38</v>
      </c>
      <c r="J8370" t="s">
        <v>27</v>
      </c>
      <c r="K8370" t="s">
        <v>3063</v>
      </c>
      <c r="L8370" t="s">
        <v>29</v>
      </c>
      <c r="M8370">
        <v>92404</v>
      </c>
      <c r="N8370" t="s">
        <v>30</v>
      </c>
      <c r="O8370" t="s">
        <v>6840</v>
      </c>
      <c r="P8370" t="s">
        <v>32</v>
      </c>
      <c r="Q8370" t="s">
        <v>6552</v>
      </c>
      <c r="R8370" t="s">
        <v>6841</v>
      </c>
      <c r="S8370">
        <v>17.568000000000001</v>
      </c>
      <c r="T8370">
        <v>2</v>
      </c>
      <c r="U8370">
        <v>0.2</v>
      </c>
      <c r="V8370">
        <v>6.3684000000000003</v>
      </c>
      <c r="W8370" t="s">
        <v>10948</v>
      </c>
      <c r="X8370" t="s">
        <v>10950</v>
      </c>
      <c r="Y8370">
        <v>3</v>
      </c>
      <c r="Z8370" t="s">
        <v>10953</v>
      </c>
      <c r="AA8370">
        <v>0.36249999999999999</v>
      </c>
    </row>
    <row r="8371" spans="1:27" x14ac:dyDescent="0.35">
      <c r="A8371">
        <v>2025</v>
      </c>
      <c r="B8371" t="s">
        <v>10324</v>
      </c>
      <c r="C8371">
        <v>2014</v>
      </c>
      <c r="D8371" s="1">
        <v>41872</v>
      </c>
      <c r="E8371" s="1">
        <v>41874</v>
      </c>
      <c r="F8371" t="s">
        <v>45</v>
      </c>
      <c r="G8371" t="s">
        <v>2989</v>
      </c>
      <c r="H8371" t="s">
        <v>2990</v>
      </c>
      <c r="I8371" t="s">
        <v>38</v>
      </c>
      <c r="J8371" t="s">
        <v>27</v>
      </c>
      <c r="K8371" t="s">
        <v>2756</v>
      </c>
      <c r="L8371" t="s">
        <v>29</v>
      </c>
      <c r="M8371">
        <v>93727</v>
      </c>
      <c r="N8371" t="s">
        <v>30</v>
      </c>
      <c r="O8371" t="s">
        <v>6659</v>
      </c>
      <c r="P8371" t="s">
        <v>32</v>
      </c>
      <c r="Q8371" t="s">
        <v>6552</v>
      </c>
      <c r="R8371" t="s">
        <v>6660</v>
      </c>
      <c r="S8371">
        <v>239.12000000000003</v>
      </c>
      <c r="T8371">
        <v>5</v>
      </c>
      <c r="U8371">
        <v>0.2</v>
      </c>
      <c r="V8371">
        <v>77.71399999999997</v>
      </c>
      <c r="W8371" t="s">
        <v>10939</v>
      </c>
      <c r="X8371" t="s">
        <v>10937</v>
      </c>
      <c r="Y8371">
        <v>8</v>
      </c>
      <c r="Z8371" t="s">
        <v>10954</v>
      </c>
      <c r="AA8371">
        <v>0.32499999999999984</v>
      </c>
    </row>
    <row r="8372" spans="1:27" x14ac:dyDescent="0.35">
      <c r="A8372">
        <v>2027</v>
      </c>
      <c r="B8372" t="s">
        <v>10325</v>
      </c>
      <c r="C8372">
        <v>2013</v>
      </c>
      <c r="D8372" s="1">
        <v>41526</v>
      </c>
      <c r="E8372" s="1">
        <v>41528</v>
      </c>
      <c r="F8372" t="s">
        <v>45</v>
      </c>
      <c r="G8372" t="s">
        <v>4582</v>
      </c>
      <c r="H8372" t="s">
        <v>4583</v>
      </c>
      <c r="I8372" t="s">
        <v>127</v>
      </c>
      <c r="J8372" t="s">
        <v>27</v>
      </c>
      <c r="K8372" t="s">
        <v>3187</v>
      </c>
      <c r="L8372" t="s">
        <v>29</v>
      </c>
      <c r="M8372">
        <v>93534</v>
      </c>
      <c r="N8372" t="s">
        <v>30</v>
      </c>
      <c r="O8372" t="s">
        <v>6733</v>
      </c>
      <c r="P8372" t="s">
        <v>32</v>
      </c>
      <c r="Q8372" t="s">
        <v>6552</v>
      </c>
      <c r="R8372" t="s">
        <v>6734</v>
      </c>
      <c r="S8372">
        <v>33.024000000000001</v>
      </c>
      <c r="T8372">
        <v>2</v>
      </c>
      <c r="U8372">
        <v>0.2</v>
      </c>
      <c r="V8372">
        <v>11.558399999999999</v>
      </c>
      <c r="W8372" t="s">
        <v>10936</v>
      </c>
      <c r="X8372" t="s">
        <v>10937</v>
      </c>
      <c r="Y8372">
        <v>9</v>
      </c>
      <c r="Z8372" t="s">
        <v>10949</v>
      </c>
      <c r="AA8372">
        <v>0.35</v>
      </c>
    </row>
    <row r="8373" spans="1:27" x14ac:dyDescent="0.35">
      <c r="A8373">
        <v>2028</v>
      </c>
      <c r="B8373" t="s">
        <v>10325</v>
      </c>
      <c r="C8373">
        <v>2013</v>
      </c>
      <c r="D8373" s="1">
        <v>41526</v>
      </c>
      <c r="E8373" s="1">
        <v>41528</v>
      </c>
      <c r="F8373" t="s">
        <v>45</v>
      </c>
      <c r="G8373" t="s">
        <v>4582</v>
      </c>
      <c r="H8373" t="s">
        <v>4583</v>
      </c>
      <c r="I8373" t="s">
        <v>127</v>
      </c>
      <c r="J8373" t="s">
        <v>27</v>
      </c>
      <c r="K8373" t="s">
        <v>3187</v>
      </c>
      <c r="L8373" t="s">
        <v>29</v>
      </c>
      <c r="M8373">
        <v>93534</v>
      </c>
      <c r="N8373" t="s">
        <v>30</v>
      </c>
      <c r="O8373" t="s">
        <v>6730</v>
      </c>
      <c r="P8373" t="s">
        <v>32</v>
      </c>
      <c r="Q8373" t="s">
        <v>6552</v>
      </c>
      <c r="R8373" t="s">
        <v>6731</v>
      </c>
      <c r="S8373">
        <v>67.13600000000001</v>
      </c>
      <c r="T8373">
        <v>4</v>
      </c>
      <c r="U8373">
        <v>0.2</v>
      </c>
      <c r="V8373">
        <v>23.497599999999995</v>
      </c>
      <c r="W8373" t="s">
        <v>10936</v>
      </c>
      <c r="X8373" t="s">
        <v>10937</v>
      </c>
      <c r="Y8373">
        <v>9</v>
      </c>
      <c r="Z8373" t="s">
        <v>10949</v>
      </c>
      <c r="AA8373">
        <v>0.34999999999999987</v>
      </c>
    </row>
    <row r="8374" spans="1:27" x14ac:dyDescent="0.35">
      <c r="A8374">
        <v>2043</v>
      </c>
      <c r="B8374" t="s">
        <v>10326</v>
      </c>
      <c r="C8374">
        <v>2012</v>
      </c>
      <c r="D8374" s="1">
        <v>41184</v>
      </c>
      <c r="E8374" s="1">
        <v>41190</v>
      </c>
      <c r="F8374" t="s">
        <v>23</v>
      </c>
      <c r="G8374" t="s">
        <v>8599</v>
      </c>
      <c r="H8374" t="s">
        <v>8600</v>
      </c>
      <c r="I8374" t="s">
        <v>26</v>
      </c>
      <c r="J8374" t="s">
        <v>27</v>
      </c>
      <c r="K8374" t="s">
        <v>2492</v>
      </c>
      <c r="L8374" t="s">
        <v>29</v>
      </c>
      <c r="M8374">
        <v>92105</v>
      </c>
      <c r="N8374" t="s">
        <v>30</v>
      </c>
      <c r="O8374" t="s">
        <v>10124</v>
      </c>
      <c r="P8374" t="s">
        <v>32</v>
      </c>
      <c r="Q8374" t="s">
        <v>6552</v>
      </c>
      <c r="R8374" t="s">
        <v>10125</v>
      </c>
      <c r="S8374">
        <v>57.504000000000005</v>
      </c>
      <c r="T8374">
        <v>6</v>
      </c>
      <c r="U8374">
        <v>0.2</v>
      </c>
      <c r="V8374">
        <v>20.1264</v>
      </c>
      <c r="W8374" t="s">
        <v>10948</v>
      </c>
      <c r="X8374" t="s">
        <v>10940</v>
      </c>
      <c r="Y8374">
        <v>10</v>
      </c>
      <c r="Z8374" t="s">
        <v>10945</v>
      </c>
      <c r="AA8374">
        <v>0.35</v>
      </c>
    </row>
    <row r="8375" spans="1:27" x14ac:dyDescent="0.35">
      <c r="A8375">
        <v>2109</v>
      </c>
      <c r="B8375" t="s">
        <v>3070</v>
      </c>
      <c r="C8375">
        <v>2012</v>
      </c>
      <c r="D8375" s="1">
        <v>41213</v>
      </c>
      <c r="E8375" s="1">
        <v>41213</v>
      </c>
      <c r="F8375" t="s">
        <v>234</v>
      </c>
      <c r="G8375" t="s">
        <v>3071</v>
      </c>
      <c r="H8375" t="s">
        <v>3072</v>
      </c>
      <c r="I8375" t="s">
        <v>38</v>
      </c>
      <c r="J8375" t="s">
        <v>27</v>
      </c>
      <c r="K8375" t="s">
        <v>3008</v>
      </c>
      <c r="L8375" t="s">
        <v>29</v>
      </c>
      <c r="M8375">
        <v>92374</v>
      </c>
      <c r="N8375" t="s">
        <v>30</v>
      </c>
      <c r="O8375" t="s">
        <v>6915</v>
      </c>
      <c r="P8375" t="s">
        <v>32</v>
      </c>
      <c r="Q8375" t="s">
        <v>6552</v>
      </c>
      <c r="R8375" t="s">
        <v>6916</v>
      </c>
      <c r="S8375">
        <v>398.35199999999998</v>
      </c>
      <c r="T8375">
        <v>3</v>
      </c>
      <c r="U8375">
        <v>0.2</v>
      </c>
      <c r="V8375">
        <v>124.48499999999999</v>
      </c>
      <c r="W8375" t="s">
        <v>10948</v>
      </c>
      <c r="X8375" t="s">
        <v>10940</v>
      </c>
      <c r="Y8375">
        <v>10</v>
      </c>
      <c r="Z8375" t="s">
        <v>10945</v>
      </c>
      <c r="AA8375">
        <v>0.3125</v>
      </c>
    </row>
    <row r="8376" spans="1:27" x14ac:dyDescent="0.35">
      <c r="A8376">
        <v>2186</v>
      </c>
      <c r="B8376" t="s">
        <v>10327</v>
      </c>
      <c r="C8376">
        <v>2014</v>
      </c>
      <c r="D8376" s="1">
        <v>41853</v>
      </c>
      <c r="E8376" s="1">
        <v>41856</v>
      </c>
      <c r="F8376" t="s">
        <v>45</v>
      </c>
      <c r="G8376" t="s">
        <v>3596</v>
      </c>
      <c r="H8376" t="s">
        <v>3597</v>
      </c>
      <c r="I8376" t="s">
        <v>26</v>
      </c>
      <c r="J8376" t="s">
        <v>27</v>
      </c>
      <c r="K8376" t="s">
        <v>3026</v>
      </c>
      <c r="L8376" t="s">
        <v>29</v>
      </c>
      <c r="M8376">
        <v>93905</v>
      </c>
      <c r="N8376" t="s">
        <v>30</v>
      </c>
      <c r="O8376" t="s">
        <v>6791</v>
      </c>
      <c r="P8376" t="s">
        <v>32</v>
      </c>
      <c r="Q8376" t="s">
        <v>6552</v>
      </c>
      <c r="R8376" t="s">
        <v>6792</v>
      </c>
      <c r="S8376">
        <v>54.896000000000008</v>
      </c>
      <c r="T8376">
        <v>2</v>
      </c>
      <c r="U8376">
        <v>0.2</v>
      </c>
      <c r="V8376">
        <v>18.5274</v>
      </c>
      <c r="W8376" t="s">
        <v>10939</v>
      </c>
      <c r="X8376" t="s">
        <v>10937</v>
      </c>
      <c r="Y8376">
        <v>8</v>
      </c>
      <c r="Z8376" t="s">
        <v>10954</v>
      </c>
      <c r="AA8376">
        <v>0.33749999999999997</v>
      </c>
    </row>
    <row r="8377" spans="1:27" x14ac:dyDescent="0.35">
      <c r="A8377">
        <v>2214</v>
      </c>
      <c r="B8377" t="s">
        <v>3080</v>
      </c>
      <c r="C8377">
        <v>2014</v>
      </c>
      <c r="D8377" s="1">
        <v>41914</v>
      </c>
      <c r="E8377" s="1">
        <v>41915</v>
      </c>
      <c r="F8377" t="s">
        <v>56</v>
      </c>
      <c r="G8377" t="s">
        <v>3081</v>
      </c>
      <c r="H8377" t="s">
        <v>3082</v>
      </c>
      <c r="I8377" t="s">
        <v>38</v>
      </c>
      <c r="J8377" t="s">
        <v>27</v>
      </c>
      <c r="K8377" t="s">
        <v>2777</v>
      </c>
      <c r="L8377" t="s">
        <v>29</v>
      </c>
      <c r="M8377">
        <v>95123</v>
      </c>
      <c r="N8377" t="s">
        <v>30</v>
      </c>
      <c r="O8377" t="s">
        <v>6724</v>
      </c>
      <c r="P8377" t="s">
        <v>32</v>
      </c>
      <c r="Q8377" t="s">
        <v>6552</v>
      </c>
      <c r="R8377" t="s">
        <v>6725</v>
      </c>
      <c r="S8377">
        <v>1.4400000000000002</v>
      </c>
      <c r="T8377">
        <v>1</v>
      </c>
      <c r="U8377">
        <v>0.2</v>
      </c>
      <c r="V8377">
        <v>0.504</v>
      </c>
      <c r="W8377" t="s">
        <v>10939</v>
      </c>
      <c r="X8377" t="s">
        <v>10940</v>
      </c>
      <c r="Y8377">
        <v>10</v>
      </c>
      <c r="Z8377" t="s">
        <v>10945</v>
      </c>
      <c r="AA8377">
        <v>0.35</v>
      </c>
    </row>
    <row r="8378" spans="1:27" x14ac:dyDescent="0.35">
      <c r="A8378">
        <v>2215</v>
      </c>
      <c r="B8378" t="s">
        <v>3080</v>
      </c>
      <c r="C8378">
        <v>2014</v>
      </c>
      <c r="D8378" s="1">
        <v>41914</v>
      </c>
      <c r="E8378" s="1">
        <v>41915</v>
      </c>
      <c r="F8378" t="s">
        <v>56</v>
      </c>
      <c r="G8378" t="s">
        <v>3081</v>
      </c>
      <c r="H8378" t="s">
        <v>3082</v>
      </c>
      <c r="I8378" t="s">
        <v>38</v>
      </c>
      <c r="J8378" t="s">
        <v>27</v>
      </c>
      <c r="K8378" t="s">
        <v>2777</v>
      </c>
      <c r="L8378" t="s">
        <v>29</v>
      </c>
      <c r="M8378">
        <v>95123</v>
      </c>
      <c r="N8378" t="s">
        <v>30</v>
      </c>
      <c r="O8378" t="s">
        <v>10214</v>
      </c>
      <c r="P8378" t="s">
        <v>32</v>
      </c>
      <c r="Q8378" t="s">
        <v>6552</v>
      </c>
      <c r="R8378" t="s">
        <v>6577</v>
      </c>
      <c r="S8378">
        <v>61.77600000000001</v>
      </c>
      <c r="T8378">
        <v>13</v>
      </c>
      <c r="U8378">
        <v>0.2</v>
      </c>
      <c r="V8378">
        <v>20.849399999999996</v>
      </c>
      <c r="W8378" t="s">
        <v>10939</v>
      </c>
      <c r="X8378" t="s">
        <v>10940</v>
      </c>
      <c r="Y8378">
        <v>10</v>
      </c>
      <c r="Z8378" t="s">
        <v>10945</v>
      </c>
      <c r="AA8378">
        <v>0.33749999999999986</v>
      </c>
    </row>
    <row r="8379" spans="1:27" x14ac:dyDescent="0.35">
      <c r="A8379">
        <v>2385</v>
      </c>
      <c r="B8379" t="s">
        <v>3088</v>
      </c>
      <c r="C8379">
        <v>2014</v>
      </c>
      <c r="D8379" s="1">
        <v>41724</v>
      </c>
      <c r="E8379" s="1">
        <v>41725</v>
      </c>
      <c r="F8379" t="s">
        <v>56</v>
      </c>
      <c r="G8379" t="s">
        <v>3089</v>
      </c>
      <c r="H8379" t="s">
        <v>3090</v>
      </c>
      <c r="I8379" t="s">
        <v>38</v>
      </c>
      <c r="J8379" t="s">
        <v>27</v>
      </c>
      <c r="K8379" t="s">
        <v>2756</v>
      </c>
      <c r="L8379" t="s">
        <v>29</v>
      </c>
      <c r="M8379">
        <v>93727</v>
      </c>
      <c r="N8379" t="s">
        <v>30</v>
      </c>
      <c r="O8379" t="s">
        <v>6713</v>
      </c>
      <c r="P8379" t="s">
        <v>32</v>
      </c>
      <c r="Q8379" t="s">
        <v>6552</v>
      </c>
      <c r="R8379" t="s">
        <v>6970</v>
      </c>
      <c r="S8379">
        <v>185.92000000000002</v>
      </c>
      <c r="T8379">
        <v>4</v>
      </c>
      <c r="U8379">
        <v>0.2</v>
      </c>
      <c r="V8379">
        <v>62.74799999999999</v>
      </c>
      <c r="W8379" t="s">
        <v>10939</v>
      </c>
      <c r="X8379" t="s">
        <v>10950</v>
      </c>
      <c r="Y8379">
        <v>3</v>
      </c>
      <c r="Z8379" t="s">
        <v>10953</v>
      </c>
      <c r="AA8379">
        <v>0.33749999999999991</v>
      </c>
    </row>
    <row r="8380" spans="1:27" x14ac:dyDescent="0.35">
      <c r="A8380">
        <v>2389</v>
      </c>
      <c r="B8380" t="s">
        <v>2532</v>
      </c>
      <c r="C8380">
        <v>2012</v>
      </c>
      <c r="D8380" s="1">
        <v>41255</v>
      </c>
      <c r="E8380" s="1">
        <v>41258</v>
      </c>
      <c r="F8380" t="s">
        <v>56</v>
      </c>
      <c r="G8380" t="s">
        <v>2533</v>
      </c>
      <c r="H8380" t="s">
        <v>2534</v>
      </c>
      <c r="I8380" t="s">
        <v>38</v>
      </c>
      <c r="J8380" t="s">
        <v>27</v>
      </c>
      <c r="K8380" t="s">
        <v>2492</v>
      </c>
      <c r="L8380" t="s">
        <v>29</v>
      </c>
      <c r="M8380">
        <v>92105</v>
      </c>
      <c r="N8380" t="s">
        <v>30</v>
      </c>
      <c r="O8380" t="s">
        <v>10142</v>
      </c>
      <c r="P8380" t="s">
        <v>32</v>
      </c>
      <c r="Q8380" t="s">
        <v>6552</v>
      </c>
      <c r="R8380" t="s">
        <v>10143</v>
      </c>
      <c r="S8380">
        <v>24.448</v>
      </c>
      <c r="T8380">
        <v>2</v>
      </c>
      <c r="U8380">
        <v>0.2</v>
      </c>
      <c r="V8380">
        <v>8.8623999999999992</v>
      </c>
      <c r="W8380" t="s">
        <v>10948</v>
      </c>
      <c r="X8380" t="s">
        <v>10940</v>
      </c>
      <c r="Y8380">
        <v>12</v>
      </c>
      <c r="Z8380" t="s">
        <v>10941</v>
      </c>
      <c r="AA8380">
        <v>0.36249999999999993</v>
      </c>
    </row>
    <row r="8381" spans="1:27" x14ac:dyDescent="0.35">
      <c r="A8381">
        <v>2450</v>
      </c>
      <c r="B8381" t="s">
        <v>10328</v>
      </c>
      <c r="C8381">
        <v>2013</v>
      </c>
      <c r="D8381" s="1">
        <v>41584</v>
      </c>
      <c r="E8381" s="1">
        <v>41589</v>
      </c>
      <c r="F8381" t="s">
        <v>23</v>
      </c>
      <c r="G8381" t="s">
        <v>487</v>
      </c>
      <c r="H8381" t="s">
        <v>488</v>
      </c>
      <c r="I8381" t="s">
        <v>127</v>
      </c>
      <c r="J8381" t="s">
        <v>27</v>
      </c>
      <c r="K8381" t="s">
        <v>2777</v>
      </c>
      <c r="L8381" t="s">
        <v>29</v>
      </c>
      <c r="M8381">
        <v>95123</v>
      </c>
      <c r="N8381" t="s">
        <v>30</v>
      </c>
      <c r="O8381" t="s">
        <v>6952</v>
      </c>
      <c r="P8381" t="s">
        <v>32</v>
      </c>
      <c r="Q8381" t="s">
        <v>6552</v>
      </c>
      <c r="R8381" t="s">
        <v>6953</v>
      </c>
      <c r="S8381">
        <v>29.120000000000005</v>
      </c>
      <c r="T8381">
        <v>5</v>
      </c>
      <c r="U8381">
        <v>0.2</v>
      </c>
      <c r="V8381">
        <v>9.8279999999999959</v>
      </c>
      <c r="W8381" t="s">
        <v>10936</v>
      </c>
      <c r="X8381" t="s">
        <v>10940</v>
      </c>
      <c r="Y8381">
        <v>11</v>
      </c>
      <c r="Z8381" t="s">
        <v>10947</v>
      </c>
      <c r="AA8381">
        <v>0.3374999999999998</v>
      </c>
    </row>
    <row r="8382" spans="1:27" x14ac:dyDescent="0.35">
      <c r="A8382">
        <v>2725</v>
      </c>
      <c r="B8382" t="s">
        <v>3096</v>
      </c>
      <c r="C8382">
        <v>2011</v>
      </c>
      <c r="D8382" s="1">
        <v>40820</v>
      </c>
      <c r="E8382" s="1">
        <v>40824</v>
      </c>
      <c r="F8382" t="s">
        <v>23</v>
      </c>
      <c r="G8382" t="s">
        <v>3097</v>
      </c>
      <c r="H8382" t="s">
        <v>3098</v>
      </c>
      <c r="I8382" t="s">
        <v>38</v>
      </c>
      <c r="J8382" t="s">
        <v>27</v>
      </c>
      <c r="K8382" t="s">
        <v>2828</v>
      </c>
      <c r="L8382" t="s">
        <v>29</v>
      </c>
      <c r="M8382">
        <v>94591</v>
      </c>
      <c r="N8382" t="s">
        <v>30</v>
      </c>
      <c r="O8382" t="s">
        <v>6659</v>
      </c>
      <c r="P8382" t="s">
        <v>32</v>
      </c>
      <c r="Q8382" t="s">
        <v>6552</v>
      </c>
      <c r="R8382" t="s">
        <v>6660</v>
      </c>
      <c r="S8382">
        <v>95.64800000000001</v>
      </c>
      <c r="T8382">
        <v>2</v>
      </c>
      <c r="U8382">
        <v>0.2</v>
      </c>
      <c r="V8382">
        <v>31.085599999999989</v>
      </c>
      <c r="W8382" t="s">
        <v>10944</v>
      </c>
      <c r="X8382" t="s">
        <v>10940</v>
      </c>
      <c r="Y8382">
        <v>10</v>
      </c>
      <c r="Z8382" t="s">
        <v>10945</v>
      </c>
      <c r="AA8382">
        <v>0.32499999999999984</v>
      </c>
    </row>
    <row r="8383" spans="1:27" x14ac:dyDescent="0.35">
      <c r="A8383">
        <v>2796</v>
      </c>
      <c r="B8383" t="s">
        <v>8967</v>
      </c>
      <c r="C8383">
        <v>2011</v>
      </c>
      <c r="D8383" s="1">
        <v>40645</v>
      </c>
      <c r="E8383" s="1">
        <v>40650</v>
      </c>
      <c r="F8383" t="s">
        <v>23</v>
      </c>
      <c r="G8383" t="s">
        <v>2760</v>
      </c>
      <c r="H8383" t="s">
        <v>2761</v>
      </c>
      <c r="I8383" t="s">
        <v>26</v>
      </c>
      <c r="J8383" t="s">
        <v>27</v>
      </c>
      <c r="K8383" t="s">
        <v>3164</v>
      </c>
      <c r="L8383" t="s">
        <v>29</v>
      </c>
      <c r="M8383">
        <v>90278</v>
      </c>
      <c r="N8383" t="s">
        <v>30</v>
      </c>
      <c r="O8383" t="s">
        <v>6735</v>
      </c>
      <c r="P8383" t="s">
        <v>32</v>
      </c>
      <c r="Q8383" t="s">
        <v>6552</v>
      </c>
      <c r="R8383" t="s">
        <v>6736</v>
      </c>
      <c r="S8383">
        <v>18.088000000000001</v>
      </c>
      <c r="T8383">
        <v>7</v>
      </c>
      <c r="U8383">
        <v>0.2</v>
      </c>
      <c r="V8383">
        <v>6.5569000000000006</v>
      </c>
      <c r="W8383" t="s">
        <v>10944</v>
      </c>
      <c r="X8383" t="s">
        <v>10942</v>
      </c>
      <c r="Y8383">
        <v>4</v>
      </c>
      <c r="Z8383" t="s">
        <v>10943</v>
      </c>
      <c r="AA8383">
        <v>0.36249999999999999</v>
      </c>
    </row>
    <row r="8384" spans="1:27" x14ac:dyDescent="0.35">
      <c r="A8384">
        <v>2820</v>
      </c>
      <c r="B8384" t="s">
        <v>8968</v>
      </c>
      <c r="C8384">
        <v>2013</v>
      </c>
      <c r="D8384" s="1">
        <v>41400</v>
      </c>
      <c r="E8384" s="1">
        <v>41403</v>
      </c>
      <c r="F8384" t="s">
        <v>56</v>
      </c>
      <c r="G8384" t="s">
        <v>7599</v>
      </c>
      <c r="H8384" t="s">
        <v>7600</v>
      </c>
      <c r="I8384" t="s">
        <v>38</v>
      </c>
      <c r="J8384" t="s">
        <v>27</v>
      </c>
      <c r="K8384" t="s">
        <v>2727</v>
      </c>
      <c r="L8384" t="s">
        <v>29</v>
      </c>
      <c r="M8384">
        <v>92024</v>
      </c>
      <c r="N8384" t="s">
        <v>30</v>
      </c>
      <c r="O8384" t="s">
        <v>10179</v>
      </c>
      <c r="P8384" t="s">
        <v>32</v>
      </c>
      <c r="Q8384" t="s">
        <v>6552</v>
      </c>
      <c r="R8384" t="s">
        <v>10180</v>
      </c>
      <c r="S8384">
        <v>6.7200000000000006</v>
      </c>
      <c r="T8384">
        <v>5</v>
      </c>
      <c r="U8384">
        <v>0.2</v>
      </c>
      <c r="V8384">
        <v>2.351999999999999</v>
      </c>
      <c r="W8384" t="s">
        <v>10936</v>
      </c>
      <c r="X8384" t="s">
        <v>10942</v>
      </c>
      <c r="Y8384">
        <v>5</v>
      </c>
      <c r="Z8384" t="s">
        <v>10952</v>
      </c>
      <c r="AA8384">
        <v>0.34999999999999981</v>
      </c>
    </row>
    <row r="8385" spans="1:27" x14ac:dyDescent="0.35">
      <c r="A8385">
        <v>2948</v>
      </c>
      <c r="B8385" t="s">
        <v>2554</v>
      </c>
      <c r="C8385">
        <v>2014</v>
      </c>
      <c r="D8385" s="1">
        <v>41988</v>
      </c>
      <c r="E8385" s="1">
        <v>41992</v>
      </c>
      <c r="F8385" t="s">
        <v>23</v>
      </c>
      <c r="G8385" t="s">
        <v>2117</v>
      </c>
      <c r="H8385" t="s">
        <v>2118</v>
      </c>
      <c r="I8385" t="s">
        <v>127</v>
      </c>
      <c r="J8385" t="s">
        <v>27</v>
      </c>
      <c r="K8385" t="s">
        <v>2492</v>
      </c>
      <c r="L8385" t="s">
        <v>29</v>
      </c>
      <c r="M8385">
        <v>92024</v>
      </c>
      <c r="N8385" t="s">
        <v>30</v>
      </c>
      <c r="O8385" t="s">
        <v>6632</v>
      </c>
      <c r="P8385" t="s">
        <v>32</v>
      </c>
      <c r="Q8385" t="s">
        <v>6552</v>
      </c>
      <c r="R8385" t="s">
        <v>6633</v>
      </c>
      <c r="S8385">
        <v>64.959999999999994</v>
      </c>
      <c r="T8385">
        <v>14</v>
      </c>
      <c r="U8385">
        <v>0.2</v>
      </c>
      <c r="V8385">
        <v>22.736000000000001</v>
      </c>
      <c r="W8385" t="s">
        <v>10939</v>
      </c>
      <c r="X8385" t="s">
        <v>10940</v>
      </c>
      <c r="Y8385">
        <v>12</v>
      </c>
      <c r="Z8385" t="s">
        <v>10941</v>
      </c>
      <c r="AA8385">
        <v>0.35000000000000003</v>
      </c>
    </row>
    <row r="8386" spans="1:27" x14ac:dyDescent="0.35">
      <c r="A8386">
        <v>2965</v>
      </c>
      <c r="B8386" t="s">
        <v>2852</v>
      </c>
      <c r="C8386">
        <v>2014</v>
      </c>
      <c r="D8386" s="1">
        <v>41990</v>
      </c>
      <c r="E8386" s="1">
        <v>41995</v>
      </c>
      <c r="F8386" t="s">
        <v>45</v>
      </c>
      <c r="G8386" t="s">
        <v>188</v>
      </c>
      <c r="H8386" t="s">
        <v>189</v>
      </c>
      <c r="I8386" t="s">
        <v>26</v>
      </c>
      <c r="J8386" t="s">
        <v>27</v>
      </c>
      <c r="K8386" t="s">
        <v>2834</v>
      </c>
      <c r="L8386" t="s">
        <v>29</v>
      </c>
      <c r="M8386">
        <v>92054</v>
      </c>
      <c r="N8386" t="s">
        <v>30</v>
      </c>
      <c r="O8386" t="s">
        <v>6906</v>
      </c>
      <c r="P8386" t="s">
        <v>32</v>
      </c>
      <c r="Q8386" t="s">
        <v>6552</v>
      </c>
      <c r="R8386" t="s">
        <v>6907</v>
      </c>
      <c r="S8386">
        <v>24.320000000000004</v>
      </c>
      <c r="T8386">
        <v>5</v>
      </c>
      <c r="U8386">
        <v>0.2</v>
      </c>
      <c r="V8386">
        <v>8.2079999999999984</v>
      </c>
      <c r="W8386" t="s">
        <v>10939</v>
      </c>
      <c r="X8386" t="s">
        <v>10940</v>
      </c>
      <c r="Y8386">
        <v>12</v>
      </c>
      <c r="Z8386" t="s">
        <v>10941</v>
      </c>
      <c r="AA8386">
        <v>0.33749999999999986</v>
      </c>
    </row>
    <row r="8387" spans="1:27" x14ac:dyDescent="0.35">
      <c r="A8387">
        <v>2995</v>
      </c>
      <c r="B8387" t="s">
        <v>10329</v>
      </c>
      <c r="C8387">
        <v>2013</v>
      </c>
      <c r="D8387" s="1">
        <v>41527</v>
      </c>
      <c r="E8387" s="1">
        <v>41531</v>
      </c>
      <c r="F8387" t="s">
        <v>45</v>
      </c>
      <c r="G8387" t="s">
        <v>264</v>
      </c>
      <c r="H8387" t="s">
        <v>265</v>
      </c>
      <c r="I8387" t="s">
        <v>38</v>
      </c>
      <c r="J8387" t="s">
        <v>27</v>
      </c>
      <c r="K8387" t="s">
        <v>2972</v>
      </c>
      <c r="L8387" t="s">
        <v>29</v>
      </c>
      <c r="M8387">
        <v>95207</v>
      </c>
      <c r="N8387" t="s">
        <v>30</v>
      </c>
      <c r="O8387" t="s">
        <v>6717</v>
      </c>
      <c r="P8387" t="s">
        <v>32</v>
      </c>
      <c r="Q8387" t="s">
        <v>6552</v>
      </c>
      <c r="R8387" t="s">
        <v>6773</v>
      </c>
      <c r="S8387">
        <v>55.360000000000007</v>
      </c>
      <c r="T8387">
        <v>4</v>
      </c>
      <c r="U8387">
        <v>0.2</v>
      </c>
      <c r="V8387">
        <v>18.683999999999997</v>
      </c>
      <c r="W8387" t="s">
        <v>10936</v>
      </c>
      <c r="X8387" t="s">
        <v>10937</v>
      </c>
      <c r="Y8387">
        <v>9</v>
      </c>
      <c r="Z8387" t="s">
        <v>10949</v>
      </c>
      <c r="AA8387">
        <v>0.33749999999999991</v>
      </c>
    </row>
    <row r="8388" spans="1:27" x14ac:dyDescent="0.35">
      <c r="A8388">
        <v>3008</v>
      </c>
      <c r="B8388" t="s">
        <v>10330</v>
      </c>
      <c r="C8388">
        <v>2011</v>
      </c>
      <c r="D8388" s="1">
        <v>40840</v>
      </c>
      <c r="E8388" s="1">
        <v>40845</v>
      </c>
      <c r="F8388" t="s">
        <v>23</v>
      </c>
      <c r="G8388" t="s">
        <v>4947</v>
      </c>
      <c r="H8388" t="s">
        <v>4948</v>
      </c>
      <c r="I8388" t="s">
        <v>38</v>
      </c>
      <c r="J8388" t="s">
        <v>27</v>
      </c>
      <c r="K8388" t="s">
        <v>3067</v>
      </c>
      <c r="L8388" t="s">
        <v>29</v>
      </c>
      <c r="M8388">
        <v>91730</v>
      </c>
      <c r="N8388" t="s">
        <v>30</v>
      </c>
      <c r="O8388" t="s">
        <v>6796</v>
      </c>
      <c r="P8388" t="s">
        <v>32</v>
      </c>
      <c r="Q8388" t="s">
        <v>6552</v>
      </c>
      <c r="R8388" t="s">
        <v>6797</v>
      </c>
      <c r="S8388">
        <v>34.271999999999998</v>
      </c>
      <c r="T8388">
        <v>3</v>
      </c>
      <c r="U8388">
        <v>0.2</v>
      </c>
      <c r="V8388">
        <v>11.138399999999999</v>
      </c>
      <c r="W8388" t="s">
        <v>10944</v>
      </c>
      <c r="X8388" t="s">
        <v>10940</v>
      </c>
      <c r="Y8388">
        <v>10</v>
      </c>
      <c r="Z8388" t="s">
        <v>10945</v>
      </c>
      <c r="AA8388">
        <v>0.32500000000000001</v>
      </c>
    </row>
    <row r="8389" spans="1:27" x14ac:dyDescent="0.35">
      <c r="A8389">
        <v>3190</v>
      </c>
      <c r="B8389" t="s">
        <v>3106</v>
      </c>
      <c r="C8389">
        <v>2014</v>
      </c>
      <c r="D8389" s="1">
        <v>41933</v>
      </c>
      <c r="E8389" s="1">
        <v>41935</v>
      </c>
      <c r="F8389" t="s">
        <v>45</v>
      </c>
      <c r="G8389" t="s">
        <v>3107</v>
      </c>
      <c r="H8389" t="s">
        <v>3108</v>
      </c>
      <c r="I8389" t="s">
        <v>26</v>
      </c>
      <c r="J8389" t="s">
        <v>27</v>
      </c>
      <c r="K8389" t="s">
        <v>3109</v>
      </c>
      <c r="L8389" t="s">
        <v>29</v>
      </c>
      <c r="M8389">
        <v>95695</v>
      </c>
      <c r="N8389" t="s">
        <v>30</v>
      </c>
      <c r="O8389" t="s">
        <v>6986</v>
      </c>
      <c r="P8389" t="s">
        <v>32</v>
      </c>
      <c r="Q8389" t="s">
        <v>6552</v>
      </c>
      <c r="R8389" t="s">
        <v>6987</v>
      </c>
      <c r="S8389">
        <v>20.928000000000001</v>
      </c>
      <c r="T8389">
        <v>4</v>
      </c>
      <c r="U8389">
        <v>0.2</v>
      </c>
      <c r="V8389">
        <v>7.5864000000000003</v>
      </c>
      <c r="W8389" t="s">
        <v>10939</v>
      </c>
      <c r="X8389" t="s">
        <v>10940</v>
      </c>
      <c r="Y8389">
        <v>10</v>
      </c>
      <c r="Z8389" t="s">
        <v>10945</v>
      </c>
      <c r="AA8389">
        <v>0.36249999999999999</v>
      </c>
    </row>
    <row r="8390" spans="1:27" x14ac:dyDescent="0.35">
      <c r="A8390">
        <v>3235</v>
      </c>
      <c r="B8390" t="s">
        <v>10331</v>
      </c>
      <c r="C8390">
        <v>2013</v>
      </c>
      <c r="D8390" s="1">
        <v>41389</v>
      </c>
      <c r="E8390" s="1">
        <v>41392</v>
      </c>
      <c r="F8390" t="s">
        <v>56</v>
      </c>
      <c r="G8390" t="s">
        <v>8823</v>
      </c>
      <c r="H8390" t="s">
        <v>8824</v>
      </c>
      <c r="I8390" t="s">
        <v>38</v>
      </c>
      <c r="J8390" t="s">
        <v>27</v>
      </c>
      <c r="K8390" t="s">
        <v>2787</v>
      </c>
      <c r="L8390" t="s">
        <v>29</v>
      </c>
      <c r="M8390">
        <v>92503</v>
      </c>
      <c r="N8390" t="s">
        <v>30</v>
      </c>
      <c r="O8390" t="s">
        <v>6941</v>
      </c>
      <c r="P8390" t="s">
        <v>32</v>
      </c>
      <c r="Q8390" t="s">
        <v>6552</v>
      </c>
      <c r="R8390" t="s">
        <v>6942</v>
      </c>
      <c r="S8390">
        <v>3.9840000000000004</v>
      </c>
      <c r="T8390">
        <v>1</v>
      </c>
      <c r="U8390">
        <v>0.2</v>
      </c>
      <c r="V8390">
        <v>1.3944000000000001</v>
      </c>
      <c r="W8390" t="s">
        <v>10936</v>
      </c>
      <c r="X8390" t="s">
        <v>10942</v>
      </c>
      <c r="Y8390">
        <v>4</v>
      </c>
      <c r="Z8390" t="s">
        <v>10943</v>
      </c>
      <c r="AA8390">
        <v>0.35</v>
      </c>
    </row>
    <row r="8391" spans="1:27" x14ac:dyDescent="0.35">
      <c r="A8391">
        <v>3289</v>
      </c>
      <c r="B8391" t="s">
        <v>2763</v>
      </c>
      <c r="C8391">
        <v>2012</v>
      </c>
      <c r="D8391" s="1">
        <v>41256</v>
      </c>
      <c r="E8391" s="1">
        <v>41258</v>
      </c>
      <c r="F8391" t="s">
        <v>56</v>
      </c>
      <c r="G8391" t="s">
        <v>1128</v>
      </c>
      <c r="H8391" t="s">
        <v>1129</v>
      </c>
      <c r="I8391" t="s">
        <v>38</v>
      </c>
      <c r="J8391" t="s">
        <v>27</v>
      </c>
      <c r="K8391" t="s">
        <v>2764</v>
      </c>
      <c r="L8391" t="s">
        <v>29</v>
      </c>
      <c r="M8391">
        <v>92592</v>
      </c>
      <c r="N8391" t="s">
        <v>30</v>
      </c>
      <c r="O8391" t="s">
        <v>6776</v>
      </c>
      <c r="P8391" t="s">
        <v>32</v>
      </c>
      <c r="Q8391" t="s">
        <v>6552</v>
      </c>
      <c r="R8391" t="s">
        <v>6777</v>
      </c>
      <c r="S8391">
        <v>29.2</v>
      </c>
      <c r="T8391">
        <v>5</v>
      </c>
      <c r="U8391">
        <v>0.2</v>
      </c>
      <c r="V8391">
        <v>9.8549999999999969</v>
      </c>
      <c r="W8391" t="s">
        <v>10948</v>
      </c>
      <c r="X8391" t="s">
        <v>10940</v>
      </c>
      <c r="Y8391">
        <v>12</v>
      </c>
      <c r="Z8391" t="s">
        <v>10941</v>
      </c>
      <c r="AA8391">
        <v>0.33749999999999991</v>
      </c>
    </row>
    <row r="8392" spans="1:27" x14ac:dyDescent="0.35">
      <c r="A8392">
        <v>3339</v>
      </c>
      <c r="B8392" t="s">
        <v>2855</v>
      </c>
      <c r="C8392">
        <v>2014</v>
      </c>
      <c r="D8392" s="1">
        <v>41873</v>
      </c>
      <c r="E8392" s="1">
        <v>41874</v>
      </c>
      <c r="F8392" t="s">
        <v>56</v>
      </c>
      <c r="G8392" t="s">
        <v>1881</v>
      </c>
      <c r="H8392" t="s">
        <v>1882</v>
      </c>
      <c r="I8392" t="s">
        <v>38</v>
      </c>
      <c r="J8392" t="s">
        <v>27</v>
      </c>
      <c r="K8392" t="s">
        <v>2758</v>
      </c>
      <c r="L8392" t="s">
        <v>29</v>
      </c>
      <c r="M8392">
        <v>94601</v>
      </c>
      <c r="N8392" t="s">
        <v>30</v>
      </c>
      <c r="O8392" t="s">
        <v>6641</v>
      </c>
      <c r="P8392" t="s">
        <v>32</v>
      </c>
      <c r="Q8392" t="s">
        <v>6552</v>
      </c>
      <c r="R8392" t="s">
        <v>6642</v>
      </c>
      <c r="S8392">
        <v>117.14400000000001</v>
      </c>
      <c r="T8392">
        <v>9</v>
      </c>
      <c r="U8392">
        <v>0.2</v>
      </c>
      <c r="V8392">
        <v>42.464699999999993</v>
      </c>
      <c r="W8392" t="s">
        <v>10939</v>
      </c>
      <c r="X8392" t="s">
        <v>10937</v>
      </c>
      <c r="Y8392">
        <v>8</v>
      </c>
      <c r="Z8392" t="s">
        <v>10954</v>
      </c>
      <c r="AA8392">
        <v>0.36249999999999993</v>
      </c>
    </row>
    <row r="8393" spans="1:27" x14ac:dyDescent="0.35">
      <c r="A8393">
        <v>3521</v>
      </c>
      <c r="B8393" t="s">
        <v>10332</v>
      </c>
      <c r="C8393">
        <v>2012</v>
      </c>
      <c r="D8393" s="1">
        <v>41009</v>
      </c>
      <c r="E8393" s="1">
        <v>41014</v>
      </c>
      <c r="F8393" t="s">
        <v>23</v>
      </c>
      <c r="G8393" t="s">
        <v>3833</v>
      </c>
      <c r="H8393" t="s">
        <v>3834</v>
      </c>
      <c r="I8393" t="s">
        <v>26</v>
      </c>
      <c r="J8393" t="s">
        <v>27</v>
      </c>
      <c r="K8393" t="s">
        <v>2798</v>
      </c>
      <c r="L8393" t="s">
        <v>29</v>
      </c>
      <c r="M8393">
        <v>95823</v>
      </c>
      <c r="N8393" t="s">
        <v>30</v>
      </c>
      <c r="O8393" t="s">
        <v>6754</v>
      </c>
      <c r="P8393" t="s">
        <v>32</v>
      </c>
      <c r="Q8393" t="s">
        <v>6552</v>
      </c>
      <c r="R8393" t="s">
        <v>6755</v>
      </c>
      <c r="S8393">
        <v>12.832000000000001</v>
      </c>
      <c r="T8393">
        <v>2</v>
      </c>
      <c r="U8393">
        <v>0.2</v>
      </c>
      <c r="V8393">
        <v>4.3307999999999982</v>
      </c>
      <c r="W8393" t="s">
        <v>10948</v>
      </c>
      <c r="X8393" t="s">
        <v>10942</v>
      </c>
      <c r="Y8393">
        <v>4</v>
      </c>
      <c r="Z8393" t="s">
        <v>10943</v>
      </c>
      <c r="AA8393">
        <v>0.33749999999999986</v>
      </c>
    </row>
    <row r="8394" spans="1:27" x14ac:dyDescent="0.35">
      <c r="A8394">
        <v>3577</v>
      </c>
      <c r="B8394" t="s">
        <v>3388</v>
      </c>
      <c r="C8394">
        <v>2013</v>
      </c>
      <c r="D8394" s="1">
        <v>41433</v>
      </c>
      <c r="E8394" s="1">
        <v>41437</v>
      </c>
      <c r="F8394" t="s">
        <v>23</v>
      </c>
      <c r="G8394" t="s">
        <v>1199</v>
      </c>
      <c r="H8394" t="s">
        <v>1200</v>
      </c>
      <c r="I8394" t="s">
        <v>127</v>
      </c>
      <c r="J8394" t="s">
        <v>27</v>
      </c>
      <c r="K8394" t="s">
        <v>2917</v>
      </c>
      <c r="L8394" t="s">
        <v>29</v>
      </c>
      <c r="M8394">
        <v>93309</v>
      </c>
      <c r="N8394" t="s">
        <v>30</v>
      </c>
      <c r="O8394" t="s">
        <v>6972</v>
      </c>
      <c r="P8394" t="s">
        <v>32</v>
      </c>
      <c r="Q8394" t="s">
        <v>6552</v>
      </c>
      <c r="R8394" t="s">
        <v>6973</v>
      </c>
      <c r="S8394">
        <v>4.7840000000000007</v>
      </c>
      <c r="T8394">
        <v>1</v>
      </c>
      <c r="U8394">
        <v>0.2</v>
      </c>
      <c r="V8394">
        <v>1.5547999999999997</v>
      </c>
      <c r="W8394" t="s">
        <v>10936</v>
      </c>
      <c r="X8394" t="s">
        <v>10942</v>
      </c>
      <c r="Y8394">
        <v>6</v>
      </c>
      <c r="Z8394" t="s">
        <v>10946</v>
      </c>
      <c r="AA8394">
        <v>0.3249999999999999</v>
      </c>
    </row>
    <row r="8395" spans="1:27" x14ac:dyDescent="0.35">
      <c r="A8395">
        <v>3754</v>
      </c>
      <c r="B8395" t="s">
        <v>2864</v>
      </c>
      <c r="C8395">
        <v>2014</v>
      </c>
      <c r="D8395" s="1">
        <v>41879</v>
      </c>
      <c r="E8395" s="1">
        <v>41881</v>
      </c>
      <c r="F8395" t="s">
        <v>45</v>
      </c>
      <c r="G8395" t="s">
        <v>2865</v>
      </c>
      <c r="H8395" t="s">
        <v>2866</v>
      </c>
      <c r="I8395" t="s">
        <v>26</v>
      </c>
      <c r="J8395" t="s">
        <v>27</v>
      </c>
      <c r="K8395" t="s">
        <v>2861</v>
      </c>
      <c r="L8395" t="s">
        <v>29</v>
      </c>
      <c r="M8395">
        <v>90301</v>
      </c>
      <c r="N8395" t="s">
        <v>30</v>
      </c>
      <c r="O8395" t="s">
        <v>6874</v>
      </c>
      <c r="P8395" t="s">
        <v>32</v>
      </c>
      <c r="Q8395" t="s">
        <v>6552</v>
      </c>
      <c r="R8395" t="s">
        <v>6875</v>
      </c>
      <c r="S8395">
        <v>841.5680000000001</v>
      </c>
      <c r="T8395">
        <v>2</v>
      </c>
      <c r="U8395">
        <v>0.2</v>
      </c>
      <c r="V8395">
        <v>294.54879999999991</v>
      </c>
      <c r="W8395" t="s">
        <v>10939</v>
      </c>
      <c r="X8395" t="s">
        <v>10937</v>
      </c>
      <c r="Y8395">
        <v>8</v>
      </c>
      <c r="Z8395" t="s">
        <v>10954</v>
      </c>
      <c r="AA8395">
        <v>0.34999999999999987</v>
      </c>
    </row>
    <row r="8396" spans="1:27" x14ac:dyDescent="0.35">
      <c r="A8396">
        <v>4087</v>
      </c>
      <c r="B8396" t="s">
        <v>8982</v>
      </c>
      <c r="C8396">
        <v>2013</v>
      </c>
      <c r="D8396" s="1">
        <v>41491</v>
      </c>
      <c r="E8396" s="1">
        <v>41493</v>
      </c>
      <c r="F8396" t="s">
        <v>45</v>
      </c>
      <c r="G8396" t="s">
        <v>5109</v>
      </c>
      <c r="H8396" t="s">
        <v>5110</v>
      </c>
      <c r="I8396" t="s">
        <v>26</v>
      </c>
      <c r="J8396" t="s">
        <v>27</v>
      </c>
      <c r="K8396" t="s">
        <v>2798</v>
      </c>
      <c r="L8396" t="s">
        <v>29</v>
      </c>
      <c r="M8396">
        <v>95823</v>
      </c>
      <c r="N8396" t="s">
        <v>30</v>
      </c>
      <c r="O8396" t="s">
        <v>6551</v>
      </c>
      <c r="P8396" t="s">
        <v>32</v>
      </c>
      <c r="Q8396" t="s">
        <v>6552</v>
      </c>
      <c r="R8396" t="s">
        <v>6553</v>
      </c>
      <c r="S8396">
        <v>20.952000000000002</v>
      </c>
      <c r="T8396">
        <v>3</v>
      </c>
      <c r="U8396">
        <v>0.2</v>
      </c>
      <c r="V8396">
        <v>7.0712999999999981</v>
      </c>
      <c r="W8396" t="s">
        <v>10936</v>
      </c>
      <c r="X8396" t="s">
        <v>10937</v>
      </c>
      <c r="Y8396">
        <v>8</v>
      </c>
      <c r="Z8396" t="s">
        <v>10954</v>
      </c>
      <c r="AA8396">
        <v>0.33749999999999986</v>
      </c>
    </row>
    <row r="8397" spans="1:27" x14ac:dyDescent="0.35">
      <c r="A8397">
        <v>4088</v>
      </c>
      <c r="B8397" t="s">
        <v>8982</v>
      </c>
      <c r="C8397">
        <v>2013</v>
      </c>
      <c r="D8397" s="1">
        <v>41491</v>
      </c>
      <c r="E8397" s="1">
        <v>41493</v>
      </c>
      <c r="F8397" t="s">
        <v>45</v>
      </c>
      <c r="G8397" t="s">
        <v>5109</v>
      </c>
      <c r="H8397" t="s">
        <v>5110</v>
      </c>
      <c r="I8397" t="s">
        <v>26</v>
      </c>
      <c r="J8397" t="s">
        <v>27</v>
      </c>
      <c r="K8397" t="s">
        <v>2798</v>
      </c>
      <c r="L8397" t="s">
        <v>29</v>
      </c>
      <c r="M8397">
        <v>95823</v>
      </c>
      <c r="N8397" t="s">
        <v>30</v>
      </c>
      <c r="O8397" t="s">
        <v>6832</v>
      </c>
      <c r="P8397" t="s">
        <v>32</v>
      </c>
      <c r="Q8397" t="s">
        <v>6552</v>
      </c>
      <c r="R8397" t="s">
        <v>6833</v>
      </c>
      <c r="S8397">
        <v>11.784000000000001</v>
      </c>
      <c r="T8397">
        <v>3</v>
      </c>
      <c r="U8397">
        <v>0.2</v>
      </c>
      <c r="V8397">
        <v>3.9770999999999996</v>
      </c>
      <c r="W8397" t="s">
        <v>10936</v>
      </c>
      <c r="X8397" t="s">
        <v>10937</v>
      </c>
      <c r="Y8397">
        <v>8</v>
      </c>
      <c r="Z8397" t="s">
        <v>10954</v>
      </c>
      <c r="AA8397">
        <v>0.33749999999999997</v>
      </c>
    </row>
    <row r="8398" spans="1:27" x14ac:dyDescent="0.35">
      <c r="A8398">
        <v>4106</v>
      </c>
      <c r="B8398" t="s">
        <v>8983</v>
      </c>
      <c r="C8398">
        <v>2014</v>
      </c>
      <c r="D8398" s="1">
        <v>41859</v>
      </c>
      <c r="E8398" s="1">
        <v>41865</v>
      </c>
      <c r="F8398" t="s">
        <v>23</v>
      </c>
      <c r="G8398" t="s">
        <v>2302</v>
      </c>
      <c r="H8398" t="s">
        <v>2303</v>
      </c>
      <c r="I8398" t="s">
        <v>38</v>
      </c>
      <c r="J8398" t="s">
        <v>27</v>
      </c>
      <c r="K8398" t="s">
        <v>2492</v>
      </c>
      <c r="L8398" t="s">
        <v>29</v>
      </c>
      <c r="M8398">
        <v>92105</v>
      </c>
      <c r="N8398" t="s">
        <v>30</v>
      </c>
      <c r="O8398" t="s">
        <v>6838</v>
      </c>
      <c r="P8398" t="s">
        <v>32</v>
      </c>
      <c r="Q8398" t="s">
        <v>6552</v>
      </c>
      <c r="R8398" t="s">
        <v>6839</v>
      </c>
      <c r="S8398">
        <v>13.76</v>
      </c>
      <c r="T8398">
        <v>2</v>
      </c>
      <c r="U8398">
        <v>0.2</v>
      </c>
      <c r="V8398">
        <v>4.6440000000000001</v>
      </c>
      <c r="W8398" t="s">
        <v>10939</v>
      </c>
      <c r="X8398" t="s">
        <v>10937</v>
      </c>
      <c r="Y8398">
        <v>8</v>
      </c>
      <c r="Z8398" t="s">
        <v>10954</v>
      </c>
      <c r="AA8398">
        <v>0.33750000000000002</v>
      </c>
    </row>
    <row r="8399" spans="1:27" x14ac:dyDescent="0.35">
      <c r="A8399">
        <v>4501</v>
      </c>
      <c r="B8399" t="s">
        <v>3397</v>
      </c>
      <c r="C8399">
        <v>2013</v>
      </c>
      <c r="D8399" s="1">
        <v>41375</v>
      </c>
      <c r="E8399" s="1">
        <v>41381</v>
      </c>
      <c r="F8399" t="s">
        <v>23</v>
      </c>
      <c r="G8399" t="s">
        <v>1235</v>
      </c>
      <c r="H8399" t="s">
        <v>1236</v>
      </c>
      <c r="I8399" t="s">
        <v>26</v>
      </c>
      <c r="J8399" t="s">
        <v>27</v>
      </c>
      <c r="K8399" t="s">
        <v>2917</v>
      </c>
      <c r="L8399" t="s">
        <v>29</v>
      </c>
      <c r="M8399">
        <v>93309</v>
      </c>
      <c r="N8399" t="s">
        <v>30</v>
      </c>
      <c r="O8399" t="s">
        <v>6632</v>
      </c>
      <c r="P8399" t="s">
        <v>32</v>
      </c>
      <c r="Q8399" t="s">
        <v>6552</v>
      </c>
      <c r="R8399" t="s">
        <v>6633</v>
      </c>
      <c r="S8399">
        <v>23.2</v>
      </c>
      <c r="T8399">
        <v>5</v>
      </c>
      <c r="U8399">
        <v>0.2</v>
      </c>
      <c r="V8399">
        <v>8.1199999999999974</v>
      </c>
      <c r="W8399" t="s">
        <v>10936</v>
      </c>
      <c r="X8399" t="s">
        <v>10942</v>
      </c>
      <c r="Y8399">
        <v>4</v>
      </c>
      <c r="Z8399" t="s">
        <v>10943</v>
      </c>
      <c r="AA8399">
        <v>0.34999999999999992</v>
      </c>
    </row>
    <row r="8400" spans="1:27" x14ac:dyDescent="0.35">
      <c r="A8400">
        <v>4587</v>
      </c>
      <c r="B8400" t="s">
        <v>2884</v>
      </c>
      <c r="C8400">
        <v>2014</v>
      </c>
      <c r="D8400" s="1">
        <v>41946</v>
      </c>
      <c r="E8400" s="1">
        <v>41948</v>
      </c>
      <c r="F8400" t="s">
        <v>45</v>
      </c>
      <c r="G8400" t="s">
        <v>210</v>
      </c>
      <c r="H8400" t="s">
        <v>211</v>
      </c>
      <c r="I8400" t="s">
        <v>127</v>
      </c>
      <c r="J8400" t="s">
        <v>27</v>
      </c>
      <c r="K8400" t="s">
        <v>2885</v>
      </c>
      <c r="L8400" t="s">
        <v>29</v>
      </c>
      <c r="M8400">
        <v>94526</v>
      </c>
      <c r="N8400" t="s">
        <v>30</v>
      </c>
      <c r="O8400" t="s">
        <v>10238</v>
      </c>
      <c r="P8400" t="s">
        <v>32</v>
      </c>
      <c r="Q8400" t="s">
        <v>6552</v>
      </c>
      <c r="R8400" t="s">
        <v>10239</v>
      </c>
      <c r="S8400">
        <v>590.35199999999998</v>
      </c>
      <c r="T8400">
        <v>6</v>
      </c>
      <c r="U8400">
        <v>0.2</v>
      </c>
      <c r="V8400">
        <v>206.62319999999997</v>
      </c>
      <c r="W8400" t="s">
        <v>10939</v>
      </c>
      <c r="X8400" t="s">
        <v>10940</v>
      </c>
      <c r="Y8400">
        <v>11</v>
      </c>
      <c r="Z8400" t="s">
        <v>10947</v>
      </c>
      <c r="AA8400">
        <v>0.35</v>
      </c>
    </row>
    <row r="8401" spans="1:27" x14ac:dyDescent="0.35">
      <c r="A8401">
        <v>4884</v>
      </c>
      <c r="B8401" t="s">
        <v>3153</v>
      </c>
      <c r="C8401">
        <v>2014</v>
      </c>
      <c r="D8401" s="1">
        <v>41707</v>
      </c>
      <c r="E8401" s="1">
        <v>41714</v>
      </c>
      <c r="F8401" t="s">
        <v>23</v>
      </c>
      <c r="G8401" t="s">
        <v>2419</v>
      </c>
      <c r="H8401" t="s">
        <v>2420</v>
      </c>
      <c r="I8401" t="s">
        <v>38</v>
      </c>
      <c r="J8401" t="s">
        <v>27</v>
      </c>
      <c r="K8401" t="s">
        <v>2775</v>
      </c>
      <c r="L8401" t="s">
        <v>29</v>
      </c>
      <c r="M8401">
        <v>92804</v>
      </c>
      <c r="N8401" t="s">
        <v>30</v>
      </c>
      <c r="O8401" t="s">
        <v>6888</v>
      </c>
      <c r="P8401" t="s">
        <v>32</v>
      </c>
      <c r="Q8401" t="s">
        <v>6552</v>
      </c>
      <c r="R8401" t="s">
        <v>6889</v>
      </c>
      <c r="S8401">
        <v>171.20000000000002</v>
      </c>
      <c r="T8401">
        <v>5</v>
      </c>
      <c r="U8401">
        <v>0.2</v>
      </c>
      <c r="V8401">
        <v>64.199999999999989</v>
      </c>
      <c r="W8401" t="s">
        <v>10939</v>
      </c>
      <c r="X8401" t="s">
        <v>10950</v>
      </c>
      <c r="Y8401">
        <v>3</v>
      </c>
      <c r="Z8401" t="s">
        <v>10953</v>
      </c>
      <c r="AA8401">
        <v>0.37499999999999989</v>
      </c>
    </row>
    <row r="8402" spans="1:27" x14ac:dyDescent="0.35">
      <c r="A8402">
        <v>4946</v>
      </c>
      <c r="B8402" t="s">
        <v>3161</v>
      </c>
      <c r="C8402">
        <v>2013</v>
      </c>
      <c r="D8402" s="1">
        <v>41523</v>
      </c>
      <c r="E8402" s="1">
        <v>41524</v>
      </c>
      <c r="F8402" t="s">
        <v>56</v>
      </c>
      <c r="G8402" t="s">
        <v>3162</v>
      </c>
      <c r="H8402" t="s">
        <v>3163</v>
      </c>
      <c r="I8402" t="s">
        <v>38</v>
      </c>
      <c r="J8402" t="s">
        <v>27</v>
      </c>
      <c r="K8402" t="s">
        <v>3164</v>
      </c>
      <c r="L8402" t="s">
        <v>29</v>
      </c>
      <c r="M8402">
        <v>90278</v>
      </c>
      <c r="N8402" t="s">
        <v>30</v>
      </c>
      <c r="O8402" t="s">
        <v>6776</v>
      </c>
      <c r="P8402" t="s">
        <v>32</v>
      </c>
      <c r="Q8402" t="s">
        <v>6552</v>
      </c>
      <c r="R8402" t="s">
        <v>6777</v>
      </c>
      <c r="S8402">
        <v>11.68</v>
      </c>
      <c r="T8402">
        <v>2</v>
      </c>
      <c r="U8402">
        <v>0.2</v>
      </c>
      <c r="V8402">
        <v>3.9419999999999993</v>
      </c>
      <c r="W8402" t="s">
        <v>10936</v>
      </c>
      <c r="X8402" t="s">
        <v>10937</v>
      </c>
      <c r="Y8402">
        <v>9</v>
      </c>
      <c r="Z8402" t="s">
        <v>10949</v>
      </c>
      <c r="AA8402">
        <v>0.33749999999999997</v>
      </c>
    </row>
    <row r="8403" spans="1:27" x14ac:dyDescent="0.35">
      <c r="A8403">
        <v>5100</v>
      </c>
      <c r="B8403" t="s">
        <v>10333</v>
      </c>
      <c r="C8403">
        <v>2012</v>
      </c>
      <c r="D8403" s="1">
        <v>41128</v>
      </c>
      <c r="E8403" s="1">
        <v>41133</v>
      </c>
      <c r="F8403" t="s">
        <v>23</v>
      </c>
      <c r="G8403" t="s">
        <v>4207</v>
      </c>
      <c r="H8403" t="s">
        <v>4208</v>
      </c>
      <c r="I8403" t="s">
        <v>127</v>
      </c>
      <c r="J8403" t="s">
        <v>27</v>
      </c>
      <c r="K8403" t="s">
        <v>2917</v>
      </c>
      <c r="L8403" t="s">
        <v>29</v>
      </c>
      <c r="M8403">
        <v>93309</v>
      </c>
      <c r="N8403" t="s">
        <v>30</v>
      </c>
      <c r="O8403" t="s">
        <v>10279</v>
      </c>
      <c r="P8403" t="s">
        <v>32</v>
      </c>
      <c r="Q8403" t="s">
        <v>6552</v>
      </c>
      <c r="R8403" t="s">
        <v>10280</v>
      </c>
      <c r="S8403">
        <v>19.152000000000001</v>
      </c>
      <c r="T8403">
        <v>3</v>
      </c>
      <c r="U8403">
        <v>0.2</v>
      </c>
      <c r="V8403">
        <v>6.4638000000000009</v>
      </c>
      <c r="W8403" t="s">
        <v>10948</v>
      </c>
      <c r="X8403" t="s">
        <v>10937</v>
      </c>
      <c r="Y8403">
        <v>8</v>
      </c>
      <c r="Z8403" t="s">
        <v>10954</v>
      </c>
      <c r="AA8403">
        <v>0.33750000000000002</v>
      </c>
    </row>
    <row r="8404" spans="1:27" x14ac:dyDescent="0.35">
      <c r="A8404">
        <v>5137</v>
      </c>
      <c r="B8404" t="s">
        <v>10334</v>
      </c>
      <c r="C8404">
        <v>2012</v>
      </c>
      <c r="D8404" s="1">
        <v>41257</v>
      </c>
      <c r="E8404" s="1">
        <v>41262</v>
      </c>
      <c r="F8404" t="s">
        <v>23</v>
      </c>
      <c r="G8404" t="s">
        <v>2255</v>
      </c>
      <c r="H8404" t="s">
        <v>2256</v>
      </c>
      <c r="I8404" t="s">
        <v>38</v>
      </c>
      <c r="J8404" t="s">
        <v>27</v>
      </c>
      <c r="K8404" t="s">
        <v>2492</v>
      </c>
      <c r="L8404" t="s">
        <v>29</v>
      </c>
      <c r="M8404">
        <v>92105</v>
      </c>
      <c r="N8404" t="s">
        <v>30</v>
      </c>
      <c r="O8404" t="s">
        <v>6769</v>
      </c>
      <c r="P8404" t="s">
        <v>32</v>
      </c>
      <c r="Q8404" t="s">
        <v>6552</v>
      </c>
      <c r="R8404" t="s">
        <v>6770</v>
      </c>
      <c r="S8404">
        <v>8.0960000000000001</v>
      </c>
      <c r="T8404">
        <v>2</v>
      </c>
      <c r="U8404">
        <v>0.2</v>
      </c>
      <c r="V8404">
        <v>2.7323999999999993</v>
      </c>
      <c r="W8404" t="s">
        <v>10948</v>
      </c>
      <c r="X8404" t="s">
        <v>10940</v>
      </c>
      <c r="Y8404">
        <v>12</v>
      </c>
      <c r="Z8404" t="s">
        <v>10941</v>
      </c>
      <c r="AA8404">
        <v>0.33749999999999991</v>
      </c>
    </row>
    <row r="8405" spans="1:27" x14ac:dyDescent="0.35">
      <c r="A8405">
        <v>5230</v>
      </c>
      <c r="B8405" t="s">
        <v>2897</v>
      </c>
      <c r="C8405">
        <v>2014</v>
      </c>
      <c r="D8405" s="1">
        <v>41718</v>
      </c>
      <c r="E8405" s="1">
        <v>41721</v>
      </c>
      <c r="F8405" t="s">
        <v>45</v>
      </c>
      <c r="G8405" t="s">
        <v>2898</v>
      </c>
      <c r="H8405" t="s">
        <v>2899</v>
      </c>
      <c r="I8405" t="s">
        <v>38</v>
      </c>
      <c r="J8405" t="s">
        <v>27</v>
      </c>
      <c r="K8405" t="s">
        <v>2756</v>
      </c>
      <c r="L8405" t="s">
        <v>29</v>
      </c>
      <c r="M8405">
        <v>93727</v>
      </c>
      <c r="N8405" t="s">
        <v>30</v>
      </c>
      <c r="O8405" t="s">
        <v>10226</v>
      </c>
      <c r="P8405" t="s">
        <v>32</v>
      </c>
      <c r="Q8405" t="s">
        <v>6552</v>
      </c>
      <c r="R8405" t="s">
        <v>10227</v>
      </c>
      <c r="S8405">
        <v>14.624000000000002</v>
      </c>
      <c r="T8405">
        <v>2</v>
      </c>
      <c r="U8405">
        <v>0.2</v>
      </c>
      <c r="V8405">
        <v>5.1183999999999994</v>
      </c>
      <c r="W8405" t="s">
        <v>10939</v>
      </c>
      <c r="X8405" t="s">
        <v>10950</v>
      </c>
      <c r="Y8405">
        <v>3</v>
      </c>
      <c r="Z8405" t="s">
        <v>10953</v>
      </c>
      <c r="AA8405">
        <v>0.34999999999999992</v>
      </c>
    </row>
    <row r="8406" spans="1:27" x14ac:dyDescent="0.35">
      <c r="A8406">
        <v>5233</v>
      </c>
      <c r="B8406" t="s">
        <v>2897</v>
      </c>
      <c r="C8406">
        <v>2014</v>
      </c>
      <c r="D8406" s="1">
        <v>41718</v>
      </c>
      <c r="E8406" s="1">
        <v>41721</v>
      </c>
      <c r="F8406" t="s">
        <v>45</v>
      </c>
      <c r="G8406" t="s">
        <v>2898</v>
      </c>
      <c r="H8406" t="s">
        <v>2899</v>
      </c>
      <c r="I8406" t="s">
        <v>38</v>
      </c>
      <c r="J8406" t="s">
        <v>27</v>
      </c>
      <c r="K8406" t="s">
        <v>2756</v>
      </c>
      <c r="L8406" t="s">
        <v>29</v>
      </c>
      <c r="M8406">
        <v>93727</v>
      </c>
      <c r="N8406" t="s">
        <v>30</v>
      </c>
      <c r="O8406" t="s">
        <v>6832</v>
      </c>
      <c r="P8406" t="s">
        <v>32</v>
      </c>
      <c r="Q8406" t="s">
        <v>6552</v>
      </c>
      <c r="R8406" t="s">
        <v>6833</v>
      </c>
      <c r="S8406">
        <v>27.496000000000002</v>
      </c>
      <c r="T8406">
        <v>7</v>
      </c>
      <c r="U8406">
        <v>0.2</v>
      </c>
      <c r="V8406">
        <v>9.2798999999999996</v>
      </c>
      <c r="W8406" t="s">
        <v>10939</v>
      </c>
      <c r="X8406" t="s">
        <v>10950</v>
      </c>
      <c r="Y8406">
        <v>3</v>
      </c>
      <c r="Z8406" t="s">
        <v>10953</v>
      </c>
      <c r="AA8406">
        <v>0.33749999999999997</v>
      </c>
    </row>
    <row r="8407" spans="1:27" x14ac:dyDescent="0.35">
      <c r="A8407">
        <v>5241</v>
      </c>
      <c r="B8407" t="s">
        <v>3174</v>
      </c>
      <c r="C8407">
        <v>2013</v>
      </c>
      <c r="D8407" s="1">
        <v>41529</v>
      </c>
      <c r="E8407" s="1">
        <v>41535</v>
      </c>
      <c r="F8407" t="s">
        <v>23</v>
      </c>
      <c r="G8407" t="s">
        <v>3175</v>
      </c>
      <c r="H8407" t="s">
        <v>3176</v>
      </c>
      <c r="I8407" t="s">
        <v>38</v>
      </c>
      <c r="J8407" t="s">
        <v>27</v>
      </c>
      <c r="K8407" t="s">
        <v>2777</v>
      </c>
      <c r="L8407" t="s">
        <v>29</v>
      </c>
      <c r="M8407">
        <v>95123</v>
      </c>
      <c r="N8407" t="s">
        <v>30</v>
      </c>
      <c r="O8407" t="s">
        <v>6926</v>
      </c>
      <c r="P8407" t="s">
        <v>32</v>
      </c>
      <c r="Q8407" t="s">
        <v>6552</v>
      </c>
      <c r="R8407" t="s">
        <v>6927</v>
      </c>
      <c r="S8407">
        <v>39.872000000000007</v>
      </c>
      <c r="T8407">
        <v>2</v>
      </c>
      <c r="U8407">
        <v>0.2</v>
      </c>
      <c r="V8407">
        <v>12.958399999999999</v>
      </c>
      <c r="W8407" t="s">
        <v>10936</v>
      </c>
      <c r="X8407" t="s">
        <v>10937</v>
      </c>
      <c r="Y8407">
        <v>9</v>
      </c>
      <c r="Z8407" t="s">
        <v>10949</v>
      </c>
      <c r="AA8407">
        <v>0.3249999999999999</v>
      </c>
    </row>
    <row r="8408" spans="1:27" x14ac:dyDescent="0.35">
      <c r="A8408">
        <v>5523</v>
      </c>
      <c r="B8408" t="s">
        <v>3177</v>
      </c>
      <c r="C8408">
        <v>2013</v>
      </c>
      <c r="D8408" s="1">
        <v>41431</v>
      </c>
      <c r="E8408" s="1">
        <v>41433</v>
      </c>
      <c r="F8408" t="s">
        <v>56</v>
      </c>
      <c r="G8408" t="s">
        <v>3178</v>
      </c>
      <c r="H8408" t="s">
        <v>3179</v>
      </c>
      <c r="I8408" t="s">
        <v>38</v>
      </c>
      <c r="J8408" t="s">
        <v>27</v>
      </c>
      <c r="K8408" t="s">
        <v>3180</v>
      </c>
      <c r="L8408" t="s">
        <v>29</v>
      </c>
      <c r="M8408">
        <v>95051</v>
      </c>
      <c r="N8408" t="s">
        <v>30</v>
      </c>
      <c r="O8408" t="s">
        <v>6719</v>
      </c>
      <c r="P8408" t="s">
        <v>32</v>
      </c>
      <c r="Q8408" t="s">
        <v>6552</v>
      </c>
      <c r="R8408" t="s">
        <v>6720</v>
      </c>
      <c r="S8408">
        <v>21.552000000000003</v>
      </c>
      <c r="T8408">
        <v>6</v>
      </c>
      <c r="U8408">
        <v>0.2</v>
      </c>
      <c r="V8408">
        <v>7.0043999999999977</v>
      </c>
      <c r="W8408" t="s">
        <v>10936</v>
      </c>
      <c r="X8408" t="s">
        <v>10942</v>
      </c>
      <c r="Y8408">
        <v>6</v>
      </c>
      <c r="Z8408" t="s">
        <v>10946</v>
      </c>
      <c r="AA8408">
        <v>0.32499999999999984</v>
      </c>
    </row>
    <row r="8409" spans="1:27" x14ac:dyDescent="0.35">
      <c r="A8409">
        <v>5636</v>
      </c>
      <c r="B8409" t="s">
        <v>2765</v>
      </c>
      <c r="C8409">
        <v>2014</v>
      </c>
      <c r="D8409" s="1">
        <v>41886</v>
      </c>
      <c r="E8409" s="1">
        <v>41891</v>
      </c>
      <c r="F8409" t="s">
        <v>23</v>
      </c>
      <c r="G8409" t="s">
        <v>540</v>
      </c>
      <c r="H8409" t="s">
        <v>541</v>
      </c>
      <c r="I8409" t="s">
        <v>127</v>
      </c>
      <c r="J8409" t="s">
        <v>27</v>
      </c>
      <c r="K8409" t="s">
        <v>2766</v>
      </c>
      <c r="L8409" t="s">
        <v>29</v>
      </c>
      <c r="M8409">
        <v>91941</v>
      </c>
      <c r="N8409" t="s">
        <v>30</v>
      </c>
      <c r="O8409" t="s">
        <v>6733</v>
      </c>
      <c r="P8409" t="s">
        <v>32</v>
      </c>
      <c r="Q8409" t="s">
        <v>6552</v>
      </c>
      <c r="R8409" t="s">
        <v>6734</v>
      </c>
      <c r="S8409">
        <v>82.56</v>
      </c>
      <c r="T8409">
        <v>5</v>
      </c>
      <c r="U8409">
        <v>0.2</v>
      </c>
      <c r="V8409">
        <v>28.896000000000001</v>
      </c>
      <c r="W8409" t="s">
        <v>10939</v>
      </c>
      <c r="X8409" t="s">
        <v>10937</v>
      </c>
      <c r="Y8409">
        <v>9</v>
      </c>
      <c r="Z8409" t="s">
        <v>10949</v>
      </c>
      <c r="AA8409">
        <v>0.35</v>
      </c>
    </row>
    <row r="8410" spans="1:27" x14ac:dyDescent="0.35">
      <c r="A8410">
        <v>5795</v>
      </c>
      <c r="B8410" t="s">
        <v>2916</v>
      </c>
      <c r="C8410">
        <v>2014</v>
      </c>
      <c r="D8410" s="1">
        <v>41912</v>
      </c>
      <c r="E8410" s="1">
        <v>41915</v>
      </c>
      <c r="F8410" t="s">
        <v>56</v>
      </c>
      <c r="G8410" t="s">
        <v>1906</v>
      </c>
      <c r="H8410" t="s">
        <v>1907</v>
      </c>
      <c r="I8410" t="s">
        <v>38</v>
      </c>
      <c r="J8410" t="s">
        <v>27</v>
      </c>
      <c r="K8410" t="s">
        <v>2917</v>
      </c>
      <c r="L8410" t="s">
        <v>29</v>
      </c>
      <c r="M8410">
        <v>93309</v>
      </c>
      <c r="N8410" t="s">
        <v>30</v>
      </c>
      <c r="O8410" t="s">
        <v>6652</v>
      </c>
      <c r="P8410" t="s">
        <v>32</v>
      </c>
      <c r="Q8410" t="s">
        <v>6552</v>
      </c>
      <c r="R8410" t="s">
        <v>6653</v>
      </c>
      <c r="S8410">
        <v>46.672000000000004</v>
      </c>
      <c r="T8410">
        <v>2</v>
      </c>
      <c r="U8410">
        <v>0.2</v>
      </c>
      <c r="V8410">
        <v>16.3352</v>
      </c>
      <c r="W8410" t="s">
        <v>10939</v>
      </c>
      <c r="X8410" t="s">
        <v>10937</v>
      </c>
      <c r="Y8410">
        <v>9</v>
      </c>
      <c r="Z8410" t="s">
        <v>10949</v>
      </c>
      <c r="AA8410">
        <v>0.35</v>
      </c>
    </row>
    <row r="8411" spans="1:27" x14ac:dyDescent="0.35">
      <c r="A8411">
        <v>5908</v>
      </c>
      <c r="B8411" t="s">
        <v>2920</v>
      </c>
      <c r="C8411">
        <v>2013</v>
      </c>
      <c r="D8411" s="1">
        <v>41611</v>
      </c>
      <c r="E8411" s="1">
        <v>41616</v>
      </c>
      <c r="F8411" t="s">
        <v>23</v>
      </c>
      <c r="G8411" t="s">
        <v>833</v>
      </c>
      <c r="H8411" t="s">
        <v>834</v>
      </c>
      <c r="I8411" t="s">
        <v>26</v>
      </c>
      <c r="J8411" t="s">
        <v>27</v>
      </c>
      <c r="K8411" t="s">
        <v>2777</v>
      </c>
      <c r="L8411" t="s">
        <v>29</v>
      </c>
      <c r="M8411">
        <v>95123</v>
      </c>
      <c r="N8411" t="s">
        <v>30</v>
      </c>
      <c r="O8411" t="s">
        <v>6703</v>
      </c>
      <c r="P8411" t="s">
        <v>32</v>
      </c>
      <c r="Q8411" t="s">
        <v>6552</v>
      </c>
      <c r="R8411" t="s">
        <v>6704</v>
      </c>
      <c r="S8411">
        <v>24.704000000000001</v>
      </c>
      <c r="T8411">
        <v>2</v>
      </c>
      <c r="U8411">
        <v>0.2</v>
      </c>
      <c r="V8411">
        <v>9.2639999999999993</v>
      </c>
      <c r="W8411" t="s">
        <v>10936</v>
      </c>
      <c r="X8411" t="s">
        <v>10940</v>
      </c>
      <c r="Y8411">
        <v>12</v>
      </c>
      <c r="Z8411" t="s">
        <v>10941</v>
      </c>
      <c r="AA8411">
        <v>0.37499999999999994</v>
      </c>
    </row>
    <row r="8412" spans="1:27" x14ac:dyDescent="0.35">
      <c r="A8412">
        <v>5911</v>
      </c>
      <c r="B8412" t="s">
        <v>2920</v>
      </c>
      <c r="C8412">
        <v>2013</v>
      </c>
      <c r="D8412" s="1">
        <v>41611</v>
      </c>
      <c r="E8412" s="1">
        <v>41616</v>
      </c>
      <c r="F8412" t="s">
        <v>23</v>
      </c>
      <c r="G8412" t="s">
        <v>833</v>
      </c>
      <c r="H8412" t="s">
        <v>834</v>
      </c>
      <c r="I8412" t="s">
        <v>26</v>
      </c>
      <c r="J8412" t="s">
        <v>27</v>
      </c>
      <c r="K8412" t="s">
        <v>2777</v>
      </c>
      <c r="L8412" t="s">
        <v>29</v>
      </c>
      <c r="M8412">
        <v>95123</v>
      </c>
      <c r="N8412" t="s">
        <v>30</v>
      </c>
      <c r="O8412" t="s">
        <v>6727</v>
      </c>
      <c r="P8412" t="s">
        <v>32</v>
      </c>
      <c r="Q8412" t="s">
        <v>6552</v>
      </c>
      <c r="R8412" t="s">
        <v>6728</v>
      </c>
      <c r="S8412">
        <v>104.184</v>
      </c>
      <c r="T8412">
        <v>3</v>
      </c>
      <c r="U8412">
        <v>0.2</v>
      </c>
      <c r="V8412">
        <v>33.8598</v>
      </c>
      <c r="W8412" t="s">
        <v>10936</v>
      </c>
      <c r="X8412" t="s">
        <v>10940</v>
      </c>
      <c r="Y8412">
        <v>12</v>
      </c>
      <c r="Z8412" t="s">
        <v>10941</v>
      </c>
      <c r="AA8412">
        <v>0.32500000000000001</v>
      </c>
    </row>
    <row r="8413" spans="1:27" x14ac:dyDescent="0.35">
      <c r="A8413">
        <v>5970</v>
      </c>
      <c r="B8413" t="s">
        <v>2607</v>
      </c>
      <c r="C8413">
        <v>2011</v>
      </c>
      <c r="D8413" s="1">
        <v>40744</v>
      </c>
      <c r="E8413" s="1">
        <v>40746</v>
      </c>
      <c r="F8413" t="s">
        <v>56</v>
      </c>
      <c r="G8413" t="s">
        <v>326</v>
      </c>
      <c r="H8413" t="s">
        <v>327</v>
      </c>
      <c r="I8413" t="s">
        <v>38</v>
      </c>
      <c r="J8413" t="s">
        <v>27</v>
      </c>
      <c r="K8413" t="s">
        <v>2492</v>
      </c>
      <c r="L8413" t="s">
        <v>29</v>
      </c>
      <c r="M8413">
        <v>92105</v>
      </c>
      <c r="N8413" t="s">
        <v>30</v>
      </c>
      <c r="O8413" t="s">
        <v>10335</v>
      </c>
      <c r="P8413" t="s">
        <v>32</v>
      </c>
      <c r="Q8413" t="s">
        <v>6552</v>
      </c>
      <c r="R8413" t="s">
        <v>10336</v>
      </c>
      <c r="S8413">
        <v>8.7040000000000006</v>
      </c>
      <c r="T8413">
        <v>2</v>
      </c>
      <c r="U8413">
        <v>0.2</v>
      </c>
      <c r="V8413">
        <v>3.1551999999999998</v>
      </c>
      <c r="W8413" t="s">
        <v>10944</v>
      </c>
      <c r="X8413" t="s">
        <v>10937</v>
      </c>
      <c r="Y8413">
        <v>7</v>
      </c>
      <c r="Z8413" t="s">
        <v>10938</v>
      </c>
      <c r="AA8413">
        <v>0.36249999999999993</v>
      </c>
    </row>
    <row r="8414" spans="1:27" x14ac:dyDescent="0.35">
      <c r="A8414">
        <v>6116</v>
      </c>
      <c r="B8414" t="s">
        <v>10337</v>
      </c>
      <c r="C8414">
        <v>2013</v>
      </c>
      <c r="D8414" s="1">
        <v>41348</v>
      </c>
      <c r="E8414" s="1">
        <v>41354</v>
      </c>
      <c r="F8414" t="s">
        <v>23</v>
      </c>
      <c r="G8414" t="s">
        <v>3003</v>
      </c>
      <c r="H8414" t="s">
        <v>3004</v>
      </c>
      <c r="I8414" t="s">
        <v>26</v>
      </c>
      <c r="J8414" t="s">
        <v>27</v>
      </c>
      <c r="K8414" t="s">
        <v>10338</v>
      </c>
      <c r="L8414" t="s">
        <v>29</v>
      </c>
      <c r="M8414">
        <v>94061</v>
      </c>
      <c r="N8414" t="s">
        <v>30</v>
      </c>
      <c r="O8414" t="s">
        <v>6551</v>
      </c>
      <c r="P8414" t="s">
        <v>32</v>
      </c>
      <c r="Q8414" t="s">
        <v>6552</v>
      </c>
      <c r="R8414" t="s">
        <v>6553</v>
      </c>
      <c r="S8414">
        <v>41.904000000000003</v>
      </c>
      <c r="T8414">
        <v>6</v>
      </c>
      <c r="U8414">
        <v>0.2</v>
      </c>
      <c r="V8414">
        <v>14.142599999999996</v>
      </c>
      <c r="W8414" t="s">
        <v>10936</v>
      </c>
      <c r="X8414" t="s">
        <v>10950</v>
      </c>
      <c r="Y8414">
        <v>3</v>
      </c>
      <c r="Z8414" t="s">
        <v>10953</v>
      </c>
      <c r="AA8414">
        <v>0.33749999999999986</v>
      </c>
    </row>
    <row r="8415" spans="1:27" x14ac:dyDescent="0.35">
      <c r="A8415">
        <v>6299</v>
      </c>
      <c r="B8415" t="s">
        <v>10339</v>
      </c>
      <c r="C8415">
        <v>2011</v>
      </c>
      <c r="D8415" s="1">
        <v>40837</v>
      </c>
      <c r="E8415" s="1">
        <v>40842</v>
      </c>
      <c r="F8415" t="s">
        <v>23</v>
      </c>
      <c r="G8415" t="s">
        <v>4258</v>
      </c>
      <c r="H8415" t="s">
        <v>4259</v>
      </c>
      <c r="I8415" t="s">
        <v>26</v>
      </c>
      <c r="J8415" t="s">
        <v>27</v>
      </c>
      <c r="K8415" t="s">
        <v>2492</v>
      </c>
      <c r="L8415" t="s">
        <v>29</v>
      </c>
      <c r="M8415">
        <v>92024</v>
      </c>
      <c r="N8415" t="s">
        <v>30</v>
      </c>
      <c r="O8415" t="s">
        <v>6947</v>
      </c>
      <c r="P8415" t="s">
        <v>32</v>
      </c>
      <c r="Q8415" t="s">
        <v>6552</v>
      </c>
      <c r="R8415" t="s">
        <v>6948</v>
      </c>
      <c r="S8415">
        <v>36.36</v>
      </c>
      <c r="T8415">
        <v>3</v>
      </c>
      <c r="U8415">
        <v>0.2</v>
      </c>
      <c r="V8415">
        <v>12.2715</v>
      </c>
      <c r="W8415" t="s">
        <v>10944</v>
      </c>
      <c r="X8415" t="s">
        <v>10940</v>
      </c>
      <c r="Y8415">
        <v>10</v>
      </c>
      <c r="Z8415" t="s">
        <v>10945</v>
      </c>
      <c r="AA8415">
        <v>0.33750000000000002</v>
      </c>
    </row>
    <row r="8416" spans="1:27" x14ac:dyDescent="0.35">
      <c r="A8416">
        <v>6369</v>
      </c>
      <c r="B8416" t="s">
        <v>10340</v>
      </c>
      <c r="C8416">
        <v>2014</v>
      </c>
      <c r="D8416" s="1">
        <v>41779</v>
      </c>
      <c r="E8416" s="1">
        <v>41784</v>
      </c>
      <c r="F8416" t="s">
        <v>23</v>
      </c>
      <c r="G8416" t="s">
        <v>2898</v>
      </c>
      <c r="H8416" t="s">
        <v>2899</v>
      </c>
      <c r="I8416" t="s">
        <v>38</v>
      </c>
      <c r="J8416" t="s">
        <v>27</v>
      </c>
      <c r="K8416" t="s">
        <v>2777</v>
      </c>
      <c r="L8416" t="s">
        <v>29</v>
      </c>
      <c r="M8416">
        <v>95123</v>
      </c>
      <c r="N8416" t="s">
        <v>30</v>
      </c>
      <c r="O8416" t="s">
        <v>6759</v>
      </c>
      <c r="P8416" t="s">
        <v>32</v>
      </c>
      <c r="Q8416" t="s">
        <v>6552</v>
      </c>
      <c r="R8416" t="s">
        <v>6760</v>
      </c>
      <c r="S8416">
        <v>133.12</v>
      </c>
      <c r="T8416">
        <v>5</v>
      </c>
      <c r="U8416">
        <v>0.2</v>
      </c>
      <c r="V8416">
        <v>49.92</v>
      </c>
      <c r="W8416" t="s">
        <v>10939</v>
      </c>
      <c r="X8416" t="s">
        <v>10942</v>
      </c>
      <c r="Y8416">
        <v>5</v>
      </c>
      <c r="Z8416" t="s">
        <v>10952</v>
      </c>
      <c r="AA8416">
        <v>0.375</v>
      </c>
    </row>
    <row r="8417" spans="1:27" x14ac:dyDescent="0.35">
      <c r="A8417">
        <v>6701</v>
      </c>
      <c r="B8417" t="s">
        <v>2622</v>
      </c>
      <c r="C8417">
        <v>2014</v>
      </c>
      <c r="D8417" s="1">
        <v>41842</v>
      </c>
      <c r="E8417" s="1">
        <v>41846</v>
      </c>
      <c r="F8417" t="s">
        <v>23</v>
      </c>
      <c r="G8417" t="s">
        <v>1632</v>
      </c>
      <c r="H8417" t="s">
        <v>1633</v>
      </c>
      <c r="I8417" t="s">
        <v>38</v>
      </c>
      <c r="J8417" t="s">
        <v>27</v>
      </c>
      <c r="K8417" t="s">
        <v>2492</v>
      </c>
      <c r="L8417" t="s">
        <v>29</v>
      </c>
      <c r="M8417">
        <v>92024</v>
      </c>
      <c r="N8417" t="s">
        <v>30</v>
      </c>
      <c r="O8417" t="s">
        <v>10193</v>
      </c>
      <c r="P8417" t="s">
        <v>32</v>
      </c>
      <c r="Q8417" t="s">
        <v>6552</v>
      </c>
      <c r="R8417" t="s">
        <v>10194</v>
      </c>
      <c r="S8417">
        <v>50.352000000000004</v>
      </c>
      <c r="T8417">
        <v>3</v>
      </c>
      <c r="U8417">
        <v>0.2</v>
      </c>
      <c r="V8417">
        <v>17.623199999999997</v>
      </c>
      <c r="W8417" t="s">
        <v>10939</v>
      </c>
      <c r="X8417" t="s">
        <v>10937</v>
      </c>
      <c r="Y8417">
        <v>7</v>
      </c>
      <c r="Z8417" t="s">
        <v>10938</v>
      </c>
      <c r="AA8417">
        <v>0.34999999999999992</v>
      </c>
    </row>
    <row r="8418" spans="1:27" x14ac:dyDescent="0.35">
      <c r="A8418">
        <v>6711</v>
      </c>
      <c r="B8418" t="s">
        <v>10341</v>
      </c>
      <c r="C8418">
        <v>2013</v>
      </c>
      <c r="D8418" s="1">
        <v>41618</v>
      </c>
      <c r="E8418" s="1">
        <v>41621</v>
      </c>
      <c r="F8418" t="s">
        <v>56</v>
      </c>
      <c r="G8418" t="s">
        <v>3003</v>
      </c>
      <c r="H8418" t="s">
        <v>3004</v>
      </c>
      <c r="I8418" t="s">
        <v>26</v>
      </c>
      <c r="J8418" t="s">
        <v>27</v>
      </c>
      <c r="K8418" t="s">
        <v>2972</v>
      </c>
      <c r="L8418" t="s">
        <v>29</v>
      </c>
      <c r="M8418">
        <v>95207</v>
      </c>
      <c r="N8418" t="s">
        <v>30</v>
      </c>
      <c r="O8418" t="s">
        <v>6918</v>
      </c>
      <c r="P8418" t="s">
        <v>32</v>
      </c>
      <c r="Q8418" t="s">
        <v>6552</v>
      </c>
      <c r="R8418" t="s">
        <v>6919</v>
      </c>
      <c r="S8418">
        <v>273.92</v>
      </c>
      <c r="T8418">
        <v>8</v>
      </c>
      <c r="U8418">
        <v>0.2</v>
      </c>
      <c r="V8418">
        <v>99.295999999999978</v>
      </c>
      <c r="W8418" t="s">
        <v>10936</v>
      </c>
      <c r="X8418" t="s">
        <v>10940</v>
      </c>
      <c r="Y8418">
        <v>12</v>
      </c>
      <c r="Z8418" t="s">
        <v>10941</v>
      </c>
      <c r="AA8418">
        <v>0.36249999999999988</v>
      </c>
    </row>
    <row r="8419" spans="1:27" x14ac:dyDescent="0.35">
      <c r="A8419">
        <v>6791</v>
      </c>
      <c r="B8419" t="s">
        <v>10342</v>
      </c>
      <c r="C8419">
        <v>2013</v>
      </c>
      <c r="D8419" s="1">
        <v>41595</v>
      </c>
      <c r="E8419" s="1">
        <v>41596</v>
      </c>
      <c r="F8419" t="s">
        <v>56</v>
      </c>
      <c r="G8419" t="s">
        <v>2280</v>
      </c>
      <c r="H8419" t="s">
        <v>2281</v>
      </c>
      <c r="I8419" t="s">
        <v>38</v>
      </c>
      <c r="J8419" t="s">
        <v>27</v>
      </c>
      <c r="K8419" t="s">
        <v>2823</v>
      </c>
      <c r="L8419" t="s">
        <v>29</v>
      </c>
      <c r="M8419">
        <v>95661</v>
      </c>
      <c r="N8419" t="s">
        <v>30</v>
      </c>
      <c r="O8419" t="s">
        <v>10184</v>
      </c>
      <c r="P8419" t="s">
        <v>32</v>
      </c>
      <c r="Q8419" t="s">
        <v>6552</v>
      </c>
      <c r="R8419" t="s">
        <v>10185</v>
      </c>
      <c r="S8419">
        <v>8.32</v>
      </c>
      <c r="T8419">
        <v>5</v>
      </c>
      <c r="U8419">
        <v>0.2</v>
      </c>
      <c r="V8419">
        <v>2.8079999999999998</v>
      </c>
      <c r="W8419" t="s">
        <v>10936</v>
      </c>
      <c r="X8419" t="s">
        <v>10940</v>
      </c>
      <c r="Y8419">
        <v>11</v>
      </c>
      <c r="Z8419" t="s">
        <v>10947</v>
      </c>
      <c r="AA8419">
        <v>0.33749999999999997</v>
      </c>
    </row>
    <row r="8420" spans="1:27" x14ac:dyDescent="0.35">
      <c r="A8420">
        <v>7051</v>
      </c>
      <c r="B8420" t="s">
        <v>2774</v>
      </c>
      <c r="C8420">
        <v>2013</v>
      </c>
      <c r="D8420" s="1">
        <v>41620</v>
      </c>
      <c r="E8420" s="1">
        <v>41620</v>
      </c>
      <c r="F8420" t="s">
        <v>234</v>
      </c>
      <c r="G8420" t="s">
        <v>149</v>
      </c>
      <c r="H8420" t="s">
        <v>150</v>
      </c>
      <c r="I8420" t="s">
        <v>38</v>
      </c>
      <c r="J8420" t="s">
        <v>27</v>
      </c>
      <c r="K8420" t="s">
        <v>2775</v>
      </c>
      <c r="L8420" t="s">
        <v>29</v>
      </c>
      <c r="M8420">
        <v>92804</v>
      </c>
      <c r="N8420" t="s">
        <v>30</v>
      </c>
      <c r="O8420" t="s">
        <v>6980</v>
      </c>
      <c r="P8420" t="s">
        <v>32</v>
      </c>
      <c r="Q8420" t="s">
        <v>6552</v>
      </c>
      <c r="R8420" t="s">
        <v>6981</v>
      </c>
      <c r="S8420">
        <v>209.60000000000002</v>
      </c>
      <c r="T8420">
        <v>5</v>
      </c>
      <c r="U8420">
        <v>0.2</v>
      </c>
      <c r="V8420">
        <v>68.11999999999999</v>
      </c>
      <c r="W8420" t="s">
        <v>10936</v>
      </c>
      <c r="X8420" t="s">
        <v>10940</v>
      </c>
      <c r="Y8420">
        <v>12</v>
      </c>
      <c r="Z8420" t="s">
        <v>10941</v>
      </c>
      <c r="AA8420">
        <v>0.3249999999999999</v>
      </c>
    </row>
    <row r="8421" spans="1:27" x14ac:dyDescent="0.35">
      <c r="A8421">
        <v>7056</v>
      </c>
      <c r="B8421" t="s">
        <v>2774</v>
      </c>
      <c r="C8421">
        <v>2013</v>
      </c>
      <c r="D8421" s="1">
        <v>41620</v>
      </c>
      <c r="E8421" s="1">
        <v>41620</v>
      </c>
      <c r="F8421" t="s">
        <v>234</v>
      </c>
      <c r="G8421" t="s">
        <v>149</v>
      </c>
      <c r="H8421" t="s">
        <v>150</v>
      </c>
      <c r="I8421" t="s">
        <v>38</v>
      </c>
      <c r="J8421" t="s">
        <v>27</v>
      </c>
      <c r="K8421" t="s">
        <v>2775</v>
      </c>
      <c r="L8421" t="s">
        <v>29</v>
      </c>
      <c r="M8421">
        <v>92804</v>
      </c>
      <c r="N8421" t="s">
        <v>30</v>
      </c>
      <c r="O8421" t="s">
        <v>6895</v>
      </c>
      <c r="P8421" t="s">
        <v>32</v>
      </c>
      <c r="Q8421" t="s">
        <v>6552</v>
      </c>
      <c r="R8421" t="s">
        <v>6896</v>
      </c>
      <c r="S8421">
        <v>35.808</v>
      </c>
      <c r="T8421">
        <v>3</v>
      </c>
      <c r="U8421">
        <v>0.2</v>
      </c>
      <c r="V8421">
        <v>11.189999999999996</v>
      </c>
      <c r="W8421" t="s">
        <v>10936</v>
      </c>
      <c r="X8421" t="s">
        <v>10940</v>
      </c>
      <c r="Y8421">
        <v>12</v>
      </c>
      <c r="Z8421" t="s">
        <v>10941</v>
      </c>
      <c r="AA8421">
        <v>0.31249999999999989</v>
      </c>
    </row>
    <row r="8422" spans="1:27" x14ac:dyDescent="0.35">
      <c r="A8422">
        <v>7057</v>
      </c>
      <c r="B8422" t="s">
        <v>2774</v>
      </c>
      <c r="C8422">
        <v>2013</v>
      </c>
      <c r="D8422" s="1">
        <v>41620</v>
      </c>
      <c r="E8422" s="1">
        <v>41620</v>
      </c>
      <c r="F8422" t="s">
        <v>234</v>
      </c>
      <c r="G8422" t="s">
        <v>149</v>
      </c>
      <c r="H8422" t="s">
        <v>150</v>
      </c>
      <c r="I8422" t="s">
        <v>38</v>
      </c>
      <c r="J8422" t="s">
        <v>27</v>
      </c>
      <c r="K8422" t="s">
        <v>2775</v>
      </c>
      <c r="L8422" t="s">
        <v>29</v>
      </c>
      <c r="M8422">
        <v>92804</v>
      </c>
      <c r="N8422" t="s">
        <v>30</v>
      </c>
      <c r="O8422" t="s">
        <v>6654</v>
      </c>
      <c r="P8422" t="s">
        <v>32</v>
      </c>
      <c r="Q8422" t="s">
        <v>6552</v>
      </c>
      <c r="R8422" t="s">
        <v>6655</v>
      </c>
      <c r="S8422">
        <v>122.688</v>
      </c>
      <c r="T8422">
        <v>9</v>
      </c>
      <c r="U8422">
        <v>0.2</v>
      </c>
      <c r="V8422">
        <v>39.873599999999982</v>
      </c>
      <c r="W8422" t="s">
        <v>10936</v>
      </c>
      <c r="X8422" t="s">
        <v>10940</v>
      </c>
      <c r="Y8422">
        <v>12</v>
      </c>
      <c r="Z8422" t="s">
        <v>10941</v>
      </c>
      <c r="AA8422">
        <v>0.32499999999999984</v>
      </c>
    </row>
    <row r="8423" spans="1:27" x14ac:dyDescent="0.35">
      <c r="A8423">
        <v>7061</v>
      </c>
      <c r="B8423" t="s">
        <v>2774</v>
      </c>
      <c r="C8423">
        <v>2013</v>
      </c>
      <c r="D8423" s="1">
        <v>41620</v>
      </c>
      <c r="E8423" s="1">
        <v>41620</v>
      </c>
      <c r="F8423" t="s">
        <v>234</v>
      </c>
      <c r="G8423" t="s">
        <v>149</v>
      </c>
      <c r="H8423" t="s">
        <v>150</v>
      </c>
      <c r="I8423" t="s">
        <v>38</v>
      </c>
      <c r="J8423" t="s">
        <v>27</v>
      </c>
      <c r="K8423" t="s">
        <v>2775</v>
      </c>
      <c r="L8423" t="s">
        <v>29</v>
      </c>
      <c r="M8423">
        <v>92804</v>
      </c>
      <c r="N8423" t="s">
        <v>30</v>
      </c>
      <c r="O8423" t="s">
        <v>7005</v>
      </c>
      <c r="P8423" t="s">
        <v>32</v>
      </c>
      <c r="Q8423" t="s">
        <v>6552</v>
      </c>
      <c r="R8423" t="s">
        <v>7006</v>
      </c>
      <c r="S8423">
        <v>5.8719999999999999</v>
      </c>
      <c r="T8423">
        <v>2</v>
      </c>
      <c r="U8423">
        <v>0.2</v>
      </c>
      <c r="V8423">
        <v>2.1286</v>
      </c>
      <c r="W8423" t="s">
        <v>10936</v>
      </c>
      <c r="X8423" t="s">
        <v>10940</v>
      </c>
      <c r="Y8423">
        <v>12</v>
      </c>
      <c r="Z8423" t="s">
        <v>10941</v>
      </c>
      <c r="AA8423">
        <v>0.36249999999999999</v>
      </c>
    </row>
    <row r="8424" spans="1:27" x14ac:dyDescent="0.35">
      <c r="A8424">
        <v>7242</v>
      </c>
      <c r="B8424" t="s">
        <v>2947</v>
      </c>
      <c r="C8424">
        <v>2014</v>
      </c>
      <c r="D8424" s="1">
        <v>41753</v>
      </c>
      <c r="E8424" s="1">
        <v>41755</v>
      </c>
      <c r="F8424" t="s">
        <v>45</v>
      </c>
      <c r="G8424" t="s">
        <v>2574</v>
      </c>
      <c r="H8424" t="s">
        <v>2575</v>
      </c>
      <c r="I8424" t="s">
        <v>38</v>
      </c>
      <c r="J8424" t="s">
        <v>27</v>
      </c>
      <c r="K8424" t="s">
        <v>2735</v>
      </c>
      <c r="L8424" t="s">
        <v>29</v>
      </c>
      <c r="M8424">
        <v>91104</v>
      </c>
      <c r="N8424" t="s">
        <v>30</v>
      </c>
      <c r="O8424" t="s">
        <v>6748</v>
      </c>
      <c r="P8424" t="s">
        <v>32</v>
      </c>
      <c r="Q8424" t="s">
        <v>6552</v>
      </c>
      <c r="R8424" t="s">
        <v>6749</v>
      </c>
      <c r="S8424">
        <v>92.88000000000001</v>
      </c>
      <c r="T8424">
        <v>6</v>
      </c>
      <c r="U8424">
        <v>0.2</v>
      </c>
      <c r="V8424">
        <v>30.185999999999996</v>
      </c>
      <c r="W8424" t="s">
        <v>10939</v>
      </c>
      <c r="X8424" t="s">
        <v>10942</v>
      </c>
      <c r="Y8424">
        <v>4</v>
      </c>
      <c r="Z8424" t="s">
        <v>10943</v>
      </c>
      <c r="AA8424">
        <v>0.3249999999999999</v>
      </c>
    </row>
    <row r="8425" spans="1:27" x14ac:dyDescent="0.35">
      <c r="A8425">
        <v>7376</v>
      </c>
      <c r="B8425" t="s">
        <v>10343</v>
      </c>
      <c r="C8425">
        <v>2014</v>
      </c>
      <c r="D8425" s="1">
        <v>41865</v>
      </c>
      <c r="E8425" s="1">
        <v>41872</v>
      </c>
      <c r="F8425" t="s">
        <v>23</v>
      </c>
      <c r="G8425" t="s">
        <v>3724</v>
      </c>
      <c r="H8425" t="s">
        <v>3725</v>
      </c>
      <c r="I8425" t="s">
        <v>26</v>
      </c>
      <c r="J8425" t="s">
        <v>27</v>
      </c>
      <c r="K8425" t="s">
        <v>2492</v>
      </c>
      <c r="L8425" t="s">
        <v>29</v>
      </c>
      <c r="M8425">
        <v>92037</v>
      </c>
      <c r="N8425" t="s">
        <v>30</v>
      </c>
      <c r="O8425" t="s">
        <v>6939</v>
      </c>
      <c r="P8425" t="s">
        <v>32</v>
      </c>
      <c r="Q8425" t="s">
        <v>6552</v>
      </c>
      <c r="R8425" t="s">
        <v>6940</v>
      </c>
      <c r="S8425">
        <v>36.024000000000001</v>
      </c>
      <c r="T8425">
        <v>3</v>
      </c>
      <c r="U8425">
        <v>0.2</v>
      </c>
      <c r="V8425">
        <v>11.707799999999995</v>
      </c>
      <c r="W8425" t="s">
        <v>10939</v>
      </c>
      <c r="X8425" t="s">
        <v>10937</v>
      </c>
      <c r="Y8425">
        <v>8</v>
      </c>
      <c r="Z8425" t="s">
        <v>10954</v>
      </c>
      <c r="AA8425">
        <v>0.32499999999999984</v>
      </c>
    </row>
    <row r="8426" spans="1:27" x14ac:dyDescent="0.35">
      <c r="A8426">
        <v>7435</v>
      </c>
      <c r="B8426" t="s">
        <v>3259</v>
      </c>
      <c r="C8426">
        <v>2012</v>
      </c>
      <c r="D8426" s="1">
        <v>41116</v>
      </c>
      <c r="E8426" s="1">
        <v>41121</v>
      </c>
      <c r="F8426" t="s">
        <v>23</v>
      </c>
      <c r="G8426" t="s">
        <v>245</v>
      </c>
      <c r="H8426" t="s">
        <v>246</v>
      </c>
      <c r="I8426" t="s">
        <v>26</v>
      </c>
      <c r="J8426" t="s">
        <v>27</v>
      </c>
      <c r="K8426" t="s">
        <v>2793</v>
      </c>
      <c r="L8426" t="s">
        <v>29</v>
      </c>
      <c r="M8426">
        <v>93030</v>
      </c>
      <c r="N8426" t="s">
        <v>30</v>
      </c>
      <c r="O8426" t="s">
        <v>6935</v>
      </c>
      <c r="P8426" t="s">
        <v>32</v>
      </c>
      <c r="Q8426" t="s">
        <v>6552</v>
      </c>
      <c r="R8426" t="s">
        <v>6936</v>
      </c>
      <c r="S8426">
        <v>9.1440000000000001</v>
      </c>
      <c r="T8426">
        <v>3</v>
      </c>
      <c r="U8426">
        <v>0.2</v>
      </c>
      <c r="V8426">
        <v>3.0860999999999996</v>
      </c>
      <c r="W8426" t="s">
        <v>10948</v>
      </c>
      <c r="X8426" t="s">
        <v>10937</v>
      </c>
      <c r="Y8426">
        <v>7</v>
      </c>
      <c r="Z8426" t="s">
        <v>10938</v>
      </c>
      <c r="AA8426">
        <v>0.33749999999999997</v>
      </c>
    </row>
    <row r="8427" spans="1:27" x14ac:dyDescent="0.35">
      <c r="A8427">
        <v>7436</v>
      </c>
      <c r="B8427" t="s">
        <v>3259</v>
      </c>
      <c r="C8427">
        <v>2012</v>
      </c>
      <c r="D8427" s="1">
        <v>41116</v>
      </c>
      <c r="E8427" s="1">
        <v>41121</v>
      </c>
      <c r="F8427" t="s">
        <v>23</v>
      </c>
      <c r="G8427" t="s">
        <v>245</v>
      </c>
      <c r="H8427" t="s">
        <v>246</v>
      </c>
      <c r="I8427" t="s">
        <v>26</v>
      </c>
      <c r="J8427" t="s">
        <v>27</v>
      </c>
      <c r="K8427" t="s">
        <v>2793</v>
      </c>
      <c r="L8427" t="s">
        <v>29</v>
      </c>
      <c r="M8427">
        <v>93030</v>
      </c>
      <c r="N8427" t="s">
        <v>30</v>
      </c>
      <c r="O8427" t="s">
        <v>6587</v>
      </c>
      <c r="P8427" t="s">
        <v>32</v>
      </c>
      <c r="Q8427" t="s">
        <v>6552</v>
      </c>
      <c r="R8427" t="s">
        <v>6588</v>
      </c>
      <c r="S8427">
        <v>23.136000000000003</v>
      </c>
      <c r="T8427">
        <v>6</v>
      </c>
      <c r="U8427">
        <v>0.2</v>
      </c>
      <c r="V8427">
        <v>8.3867999999999991</v>
      </c>
      <c r="W8427" t="s">
        <v>10948</v>
      </c>
      <c r="X8427" t="s">
        <v>10937</v>
      </c>
      <c r="Y8427">
        <v>7</v>
      </c>
      <c r="Z8427" t="s">
        <v>10938</v>
      </c>
      <c r="AA8427">
        <v>0.36249999999999993</v>
      </c>
    </row>
    <row r="8428" spans="1:27" x14ac:dyDescent="0.35">
      <c r="A8428">
        <v>7496</v>
      </c>
      <c r="B8428" t="s">
        <v>2782</v>
      </c>
      <c r="C8428">
        <v>2014</v>
      </c>
      <c r="D8428" s="1">
        <v>41835</v>
      </c>
      <c r="E8428" s="1">
        <v>41839</v>
      </c>
      <c r="F8428" t="s">
        <v>23</v>
      </c>
      <c r="G8428" t="s">
        <v>2545</v>
      </c>
      <c r="H8428" t="s">
        <v>2546</v>
      </c>
      <c r="I8428" t="s">
        <v>38</v>
      </c>
      <c r="J8428" t="s">
        <v>27</v>
      </c>
      <c r="K8428" t="s">
        <v>2783</v>
      </c>
      <c r="L8428" t="s">
        <v>29</v>
      </c>
      <c r="M8428">
        <v>92683</v>
      </c>
      <c r="N8428" t="s">
        <v>30</v>
      </c>
      <c r="O8428" t="s">
        <v>10304</v>
      </c>
      <c r="P8428" t="s">
        <v>32</v>
      </c>
      <c r="Q8428" t="s">
        <v>6552</v>
      </c>
      <c r="R8428" t="s">
        <v>10305</v>
      </c>
      <c r="S8428">
        <v>4.4479999999999995</v>
      </c>
      <c r="T8428">
        <v>2</v>
      </c>
      <c r="U8428">
        <v>0.2</v>
      </c>
      <c r="V8428">
        <v>1.4455999999999996</v>
      </c>
      <c r="W8428" t="s">
        <v>10939</v>
      </c>
      <c r="X8428" t="s">
        <v>10937</v>
      </c>
      <c r="Y8428">
        <v>7</v>
      </c>
      <c r="Z8428" t="s">
        <v>10938</v>
      </c>
      <c r="AA8428">
        <v>0.32499999999999996</v>
      </c>
    </row>
    <row r="8429" spans="1:27" x14ac:dyDescent="0.35">
      <c r="A8429">
        <v>7779</v>
      </c>
      <c r="B8429" t="s">
        <v>3275</v>
      </c>
      <c r="C8429">
        <v>2011</v>
      </c>
      <c r="D8429" s="1">
        <v>40904</v>
      </c>
      <c r="E8429" s="1">
        <v>40908</v>
      </c>
      <c r="F8429" t="s">
        <v>23</v>
      </c>
      <c r="G8429" t="s">
        <v>744</v>
      </c>
      <c r="H8429" t="s">
        <v>745</v>
      </c>
      <c r="I8429" t="s">
        <v>127</v>
      </c>
      <c r="J8429" t="s">
        <v>27</v>
      </c>
      <c r="K8429" t="s">
        <v>2979</v>
      </c>
      <c r="L8429" t="s">
        <v>29</v>
      </c>
      <c r="M8429">
        <v>92553</v>
      </c>
      <c r="N8429" t="s">
        <v>30</v>
      </c>
      <c r="O8429" t="s">
        <v>6703</v>
      </c>
      <c r="P8429" t="s">
        <v>32</v>
      </c>
      <c r="Q8429" t="s">
        <v>6552</v>
      </c>
      <c r="R8429" t="s">
        <v>6704</v>
      </c>
      <c r="S8429">
        <v>37.055999999999997</v>
      </c>
      <c r="T8429">
        <v>3</v>
      </c>
      <c r="U8429">
        <v>0.2</v>
      </c>
      <c r="V8429">
        <v>13.896000000000001</v>
      </c>
      <c r="W8429" t="s">
        <v>10944</v>
      </c>
      <c r="X8429" t="s">
        <v>10940</v>
      </c>
      <c r="Y8429">
        <v>12</v>
      </c>
      <c r="Z8429" t="s">
        <v>10941</v>
      </c>
      <c r="AA8429">
        <v>0.37500000000000006</v>
      </c>
    </row>
    <row r="8430" spans="1:27" x14ac:dyDescent="0.35">
      <c r="A8430">
        <v>7832</v>
      </c>
      <c r="B8430" t="s">
        <v>2629</v>
      </c>
      <c r="C8430">
        <v>2012</v>
      </c>
      <c r="D8430" s="1">
        <v>41025</v>
      </c>
      <c r="E8430" s="1">
        <v>41030</v>
      </c>
      <c r="F8430" t="s">
        <v>23</v>
      </c>
      <c r="G8430" t="s">
        <v>2630</v>
      </c>
      <c r="H8430" t="s">
        <v>2631</v>
      </c>
      <c r="I8430" t="s">
        <v>26</v>
      </c>
      <c r="J8430" t="s">
        <v>27</v>
      </c>
      <c r="K8430" t="s">
        <v>2492</v>
      </c>
      <c r="L8430" t="s">
        <v>29</v>
      </c>
      <c r="M8430">
        <v>92105</v>
      </c>
      <c r="N8430" t="s">
        <v>30</v>
      </c>
      <c r="O8430" t="s">
        <v>10193</v>
      </c>
      <c r="P8430" t="s">
        <v>32</v>
      </c>
      <c r="Q8430" t="s">
        <v>6552</v>
      </c>
      <c r="R8430" t="s">
        <v>10194</v>
      </c>
      <c r="S8430">
        <v>50.352000000000004</v>
      </c>
      <c r="T8430">
        <v>3</v>
      </c>
      <c r="U8430">
        <v>0.2</v>
      </c>
      <c r="V8430">
        <v>17.623199999999997</v>
      </c>
      <c r="W8430" t="s">
        <v>10948</v>
      </c>
      <c r="X8430" t="s">
        <v>10942</v>
      </c>
      <c r="Y8430">
        <v>4</v>
      </c>
      <c r="Z8430" t="s">
        <v>10943</v>
      </c>
      <c r="AA8430">
        <v>0.34999999999999992</v>
      </c>
    </row>
    <row r="8431" spans="1:27" x14ac:dyDescent="0.35">
      <c r="A8431">
        <v>7919</v>
      </c>
      <c r="B8431" t="s">
        <v>10344</v>
      </c>
      <c r="C8431">
        <v>2012</v>
      </c>
      <c r="D8431" s="1">
        <v>41094</v>
      </c>
      <c r="E8431" s="1">
        <v>41098</v>
      </c>
      <c r="F8431" t="s">
        <v>45</v>
      </c>
      <c r="G8431" t="s">
        <v>1304</v>
      </c>
      <c r="H8431" t="s">
        <v>1305</v>
      </c>
      <c r="I8431" t="s">
        <v>127</v>
      </c>
      <c r="J8431" t="s">
        <v>27</v>
      </c>
      <c r="K8431" t="s">
        <v>2492</v>
      </c>
      <c r="L8431" t="s">
        <v>29</v>
      </c>
      <c r="M8431">
        <v>92024</v>
      </c>
      <c r="N8431" t="s">
        <v>30</v>
      </c>
      <c r="O8431" t="s">
        <v>6796</v>
      </c>
      <c r="P8431" t="s">
        <v>32</v>
      </c>
      <c r="Q8431" t="s">
        <v>6552</v>
      </c>
      <c r="R8431" t="s">
        <v>6797</v>
      </c>
      <c r="S8431">
        <v>22.847999999999999</v>
      </c>
      <c r="T8431">
        <v>2</v>
      </c>
      <c r="U8431">
        <v>0.2</v>
      </c>
      <c r="V8431">
        <v>7.4255999999999993</v>
      </c>
      <c r="W8431" t="s">
        <v>10948</v>
      </c>
      <c r="X8431" t="s">
        <v>10937</v>
      </c>
      <c r="Y8431">
        <v>7</v>
      </c>
      <c r="Z8431" t="s">
        <v>10938</v>
      </c>
      <c r="AA8431">
        <v>0.32500000000000001</v>
      </c>
    </row>
    <row r="8432" spans="1:27" x14ac:dyDescent="0.35">
      <c r="A8432">
        <v>7937</v>
      </c>
      <c r="B8432" t="s">
        <v>3286</v>
      </c>
      <c r="C8432">
        <v>2014</v>
      </c>
      <c r="D8432" s="1">
        <v>41869</v>
      </c>
      <c r="E8432" s="1">
        <v>41876</v>
      </c>
      <c r="F8432" t="s">
        <v>23</v>
      </c>
      <c r="G8432" t="s">
        <v>365</v>
      </c>
      <c r="H8432" t="s">
        <v>366</v>
      </c>
      <c r="I8432" t="s">
        <v>26</v>
      </c>
      <c r="J8432" t="s">
        <v>27</v>
      </c>
      <c r="K8432" t="s">
        <v>2717</v>
      </c>
      <c r="L8432" t="s">
        <v>29</v>
      </c>
      <c r="M8432">
        <v>94513</v>
      </c>
      <c r="N8432" t="s">
        <v>30</v>
      </c>
      <c r="O8432" t="s">
        <v>6632</v>
      </c>
      <c r="P8432" t="s">
        <v>32</v>
      </c>
      <c r="Q8432" t="s">
        <v>6552</v>
      </c>
      <c r="R8432" t="s">
        <v>6633</v>
      </c>
      <c r="S8432">
        <v>13.919999999999998</v>
      </c>
      <c r="T8432">
        <v>3</v>
      </c>
      <c r="U8432">
        <v>0.2</v>
      </c>
      <c r="V8432">
        <v>4.8720000000000008</v>
      </c>
      <c r="W8432" t="s">
        <v>10939</v>
      </c>
      <c r="X8432" t="s">
        <v>10937</v>
      </c>
      <c r="Y8432">
        <v>8</v>
      </c>
      <c r="Z8432" t="s">
        <v>10954</v>
      </c>
      <c r="AA8432">
        <v>0.35000000000000009</v>
      </c>
    </row>
    <row r="8433" spans="1:27" x14ac:dyDescent="0.35">
      <c r="A8433">
        <v>7940</v>
      </c>
      <c r="B8433" t="s">
        <v>3286</v>
      </c>
      <c r="C8433">
        <v>2014</v>
      </c>
      <c r="D8433" s="1">
        <v>41869</v>
      </c>
      <c r="E8433" s="1">
        <v>41876</v>
      </c>
      <c r="F8433" t="s">
        <v>23</v>
      </c>
      <c r="G8433" t="s">
        <v>365</v>
      </c>
      <c r="H8433" t="s">
        <v>366</v>
      </c>
      <c r="I8433" t="s">
        <v>26</v>
      </c>
      <c r="J8433" t="s">
        <v>27</v>
      </c>
      <c r="K8433" t="s">
        <v>2717</v>
      </c>
      <c r="L8433" t="s">
        <v>29</v>
      </c>
      <c r="M8433">
        <v>94513</v>
      </c>
      <c r="N8433" t="s">
        <v>30</v>
      </c>
      <c r="O8433" t="s">
        <v>10321</v>
      </c>
      <c r="P8433" t="s">
        <v>32</v>
      </c>
      <c r="Q8433" t="s">
        <v>6552</v>
      </c>
      <c r="R8433" t="s">
        <v>10322</v>
      </c>
      <c r="S8433">
        <v>221.05600000000001</v>
      </c>
      <c r="T8433">
        <v>8</v>
      </c>
      <c r="U8433">
        <v>0.2</v>
      </c>
      <c r="V8433">
        <v>77.369599999999991</v>
      </c>
      <c r="W8433" t="s">
        <v>10939</v>
      </c>
      <c r="X8433" t="s">
        <v>10937</v>
      </c>
      <c r="Y8433">
        <v>8</v>
      </c>
      <c r="Z8433" t="s">
        <v>10954</v>
      </c>
      <c r="AA8433">
        <v>0.34999999999999992</v>
      </c>
    </row>
    <row r="8434" spans="1:27" x14ac:dyDescent="0.35">
      <c r="A8434">
        <v>8089</v>
      </c>
      <c r="B8434" t="s">
        <v>10345</v>
      </c>
      <c r="C8434">
        <v>2012</v>
      </c>
      <c r="D8434" s="1">
        <v>41100</v>
      </c>
      <c r="E8434" s="1">
        <v>41104</v>
      </c>
      <c r="F8434" t="s">
        <v>23</v>
      </c>
      <c r="G8434" t="s">
        <v>592</v>
      </c>
      <c r="H8434" t="s">
        <v>593</v>
      </c>
      <c r="I8434" t="s">
        <v>38</v>
      </c>
      <c r="J8434" t="s">
        <v>27</v>
      </c>
      <c r="K8434" t="s">
        <v>3063</v>
      </c>
      <c r="L8434" t="s">
        <v>29</v>
      </c>
      <c r="M8434">
        <v>92404</v>
      </c>
      <c r="N8434" t="s">
        <v>30</v>
      </c>
      <c r="O8434" t="s">
        <v>6820</v>
      </c>
      <c r="P8434" t="s">
        <v>32</v>
      </c>
      <c r="Q8434" t="s">
        <v>6552</v>
      </c>
      <c r="R8434" t="s">
        <v>6821</v>
      </c>
      <c r="S8434">
        <v>39.92</v>
      </c>
      <c r="T8434">
        <v>2</v>
      </c>
      <c r="U8434">
        <v>0.2</v>
      </c>
      <c r="V8434">
        <v>12.973999999999997</v>
      </c>
      <c r="W8434" t="s">
        <v>10948</v>
      </c>
      <c r="X8434" t="s">
        <v>10937</v>
      </c>
      <c r="Y8434">
        <v>7</v>
      </c>
      <c r="Z8434" t="s">
        <v>10938</v>
      </c>
      <c r="AA8434">
        <v>0.3249999999999999</v>
      </c>
    </row>
    <row r="8435" spans="1:27" x14ac:dyDescent="0.35">
      <c r="A8435">
        <v>8165</v>
      </c>
      <c r="B8435" t="s">
        <v>2705</v>
      </c>
      <c r="C8435">
        <v>2012</v>
      </c>
      <c r="D8435" s="1">
        <v>41215</v>
      </c>
      <c r="E8435" s="1">
        <v>41219</v>
      </c>
      <c r="F8435" t="s">
        <v>23</v>
      </c>
      <c r="G8435" t="s">
        <v>2706</v>
      </c>
      <c r="H8435" t="s">
        <v>2707</v>
      </c>
      <c r="I8435" t="s">
        <v>38</v>
      </c>
      <c r="J8435" t="s">
        <v>27</v>
      </c>
      <c r="K8435" t="s">
        <v>2492</v>
      </c>
      <c r="L8435" t="s">
        <v>29</v>
      </c>
      <c r="M8435">
        <v>92105</v>
      </c>
      <c r="N8435" t="s">
        <v>30</v>
      </c>
      <c r="O8435" t="s">
        <v>10193</v>
      </c>
      <c r="P8435" t="s">
        <v>32</v>
      </c>
      <c r="Q8435" t="s">
        <v>6552</v>
      </c>
      <c r="R8435" t="s">
        <v>10194</v>
      </c>
      <c r="S8435">
        <v>117.48800000000001</v>
      </c>
      <c r="T8435">
        <v>7</v>
      </c>
      <c r="U8435">
        <v>0.2</v>
      </c>
      <c r="V8435">
        <v>41.120799999999988</v>
      </c>
      <c r="W8435" t="s">
        <v>10948</v>
      </c>
      <c r="X8435" t="s">
        <v>10940</v>
      </c>
      <c r="Y8435">
        <v>11</v>
      </c>
      <c r="Z8435" t="s">
        <v>10947</v>
      </c>
      <c r="AA8435">
        <v>0.34999999999999987</v>
      </c>
    </row>
    <row r="8436" spans="1:27" x14ac:dyDescent="0.35">
      <c r="A8436">
        <v>8166</v>
      </c>
      <c r="B8436" t="s">
        <v>2705</v>
      </c>
      <c r="C8436">
        <v>2012</v>
      </c>
      <c r="D8436" s="1">
        <v>41215</v>
      </c>
      <c r="E8436" s="1">
        <v>41219</v>
      </c>
      <c r="F8436" t="s">
        <v>23</v>
      </c>
      <c r="G8436" t="s">
        <v>2706</v>
      </c>
      <c r="H8436" t="s">
        <v>2707</v>
      </c>
      <c r="I8436" t="s">
        <v>38</v>
      </c>
      <c r="J8436" t="s">
        <v>27</v>
      </c>
      <c r="K8436" t="s">
        <v>2492</v>
      </c>
      <c r="L8436" t="s">
        <v>29</v>
      </c>
      <c r="M8436">
        <v>92105</v>
      </c>
      <c r="N8436" t="s">
        <v>30</v>
      </c>
      <c r="O8436" t="s">
        <v>6941</v>
      </c>
      <c r="P8436" t="s">
        <v>32</v>
      </c>
      <c r="Q8436" t="s">
        <v>6552</v>
      </c>
      <c r="R8436" t="s">
        <v>6942</v>
      </c>
      <c r="S8436">
        <v>11.952000000000002</v>
      </c>
      <c r="T8436">
        <v>3</v>
      </c>
      <c r="U8436">
        <v>0.2</v>
      </c>
      <c r="V8436">
        <v>4.1832000000000003</v>
      </c>
      <c r="W8436" t="s">
        <v>10948</v>
      </c>
      <c r="X8436" t="s">
        <v>10940</v>
      </c>
      <c r="Y8436">
        <v>11</v>
      </c>
      <c r="Z8436" t="s">
        <v>10947</v>
      </c>
      <c r="AA8436">
        <v>0.35</v>
      </c>
    </row>
    <row r="8437" spans="1:27" x14ac:dyDescent="0.35">
      <c r="A8437">
        <v>8369</v>
      </c>
      <c r="B8437" t="s">
        <v>3298</v>
      </c>
      <c r="C8437">
        <v>2011</v>
      </c>
      <c r="D8437" s="1">
        <v>40793</v>
      </c>
      <c r="E8437" s="1">
        <v>40798</v>
      </c>
      <c r="F8437" t="s">
        <v>45</v>
      </c>
      <c r="G8437" t="s">
        <v>1819</v>
      </c>
      <c r="H8437" t="s">
        <v>1820</v>
      </c>
      <c r="I8437" t="s">
        <v>26</v>
      </c>
      <c r="J8437" t="s">
        <v>27</v>
      </c>
      <c r="K8437" t="s">
        <v>3180</v>
      </c>
      <c r="L8437" t="s">
        <v>29</v>
      </c>
      <c r="M8437">
        <v>95051</v>
      </c>
      <c r="N8437" t="s">
        <v>30</v>
      </c>
      <c r="O8437" t="s">
        <v>10186</v>
      </c>
      <c r="P8437" t="s">
        <v>32</v>
      </c>
      <c r="Q8437" t="s">
        <v>6552</v>
      </c>
      <c r="R8437" t="s">
        <v>10187</v>
      </c>
      <c r="S8437">
        <v>83.920000000000016</v>
      </c>
      <c r="T8437">
        <v>5</v>
      </c>
      <c r="U8437">
        <v>0.2</v>
      </c>
      <c r="V8437">
        <v>31.47</v>
      </c>
      <c r="W8437" t="s">
        <v>10944</v>
      </c>
      <c r="X8437" t="s">
        <v>10937</v>
      </c>
      <c r="Y8437">
        <v>9</v>
      </c>
      <c r="Z8437" t="s">
        <v>10949</v>
      </c>
      <c r="AA8437">
        <v>0.37499999999999989</v>
      </c>
    </row>
    <row r="8438" spans="1:27" x14ac:dyDescent="0.35">
      <c r="A8438">
        <v>8386</v>
      </c>
      <c r="B8438" t="s">
        <v>10346</v>
      </c>
      <c r="C8438">
        <v>2014</v>
      </c>
      <c r="D8438" s="1">
        <v>41887</v>
      </c>
      <c r="E8438" s="1">
        <v>41891</v>
      </c>
      <c r="F8438" t="s">
        <v>23</v>
      </c>
      <c r="G8438" t="s">
        <v>561</v>
      </c>
      <c r="H8438" t="s">
        <v>562</v>
      </c>
      <c r="I8438" t="s">
        <v>26</v>
      </c>
      <c r="J8438" t="s">
        <v>27</v>
      </c>
      <c r="K8438" t="s">
        <v>2758</v>
      </c>
      <c r="L8438" t="s">
        <v>29</v>
      </c>
      <c r="M8438">
        <v>94601</v>
      </c>
      <c r="N8438" t="s">
        <v>30</v>
      </c>
      <c r="O8438" t="s">
        <v>7008</v>
      </c>
      <c r="P8438" t="s">
        <v>32</v>
      </c>
      <c r="Q8438" t="s">
        <v>6552</v>
      </c>
      <c r="R8438" t="s">
        <v>7009</v>
      </c>
      <c r="S8438">
        <v>11.808</v>
      </c>
      <c r="T8438">
        <v>3</v>
      </c>
      <c r="U8438">
        <v>0.2</v>
      </c>
      <c r="V8438">
        <v>4.1327999999999996</v>
      </c>
      <c r="W8438" t="s">
        <v>10939</v>
      </c>
      <c r="X8438" t="s">
        <v>10937</v>
      </c>
      <c r="Y8438">
        <v>9</v>
      </c>
      <c r="Z8438" t="s">
        <v>10949</v>
      </c>
      <c r="AA8438">
        <v>0.35</v>
      </c>
    </row>
    <row r="8439" spans="1:27" x14ac:dyDescent="0.35">
      <c r="A8439">
        <v>8410</v>
      </c>
      <c r="B8439" t="s">
        <v>10347</v>
      </c>
      <c r="C8439">
        <v>2012</v>
      </c>
      <c r="D8439" s="1">
        <v>41254</v>
      </c>
      <c r="E8439" s="1">
        <v>41260</v>
      </c>
      <c r="F8439" t="s">
        <v>23</v>
      </c>
      <c r="G8439" t="s">
        <v>2152</v>
      </c>
      <c r="H8439" t="s">
        <v>2153</v>
      </c>
      <c r="I8439" t="s">
        <v>127</v>
      </c>
      <c r="J8439" t="s">
        <v>27</v>
      </c>
      <c r="K8439" t="s">
        <v>3063</v>
      </c>
      <c r="L8439" t="s">
        <v>29</v>
      </c>
      <c r="M8439">
        <v>92404</v>
      </c>
      <c r="N8439" t="s">
        <v>30</v>
      </c>
      <c r="O8439" t="s">
        <v>10321</v>
      </c>
      <c r="P8439" t="s">
        <v>32</v>
      </c>
      <c r="Q8439" t="s">
        <v>6552</v>
      </c>
      <c r="R8439" t="s">
        <v>10322</v>
      </c>
      <c r="S8439">
        <v>110.52800000000001</v>
      </c>
      <c r="T8439">
        <v>4</v>
      </c>
      <c r="U8439">
        <v>0.2</v>
      </c>
      <c r="V8439">
        <v>38.684799999999996</v>
      </c>
      <c r="W8439" t="s">
        <v>10948</v>
      </c>
      <c r="X8439" t="s">
        <v>10940</v>
      </c>
      <c r="Y8439">
        <v>12</v>
      </c>
      <c r="Z8439" t="s">
        <v>10941</v>
      </c>
      <c r="AA8439">
        <v>0.34999999999999992</v>
      </c>
    </row>
    <row r="8440" spans="1:27" x14ac:dyDescent="0.35">
      <c r="A8440">
        <v>8585</v>
      </c>
      <c r="B8440" t="s">
        <v>10348</v>
      </c>
      <c r="C8440">
        <v>2011</v>
      </c>
      <c r="D8440" s="1">
        <v>40579</v>
      </c>
      <c r="E8440" s="1">
        <v>40583</v>
      </c>
      <c r="F8440" t="s">
        <v>45</v>
      </c>
      <c r="G8440" t="s">
        <v>6228</v>
      </c>
      <c r="H8440" t="s">
        <v>6229</v>
      </c>
      <c r="I8440" t="s">
        <v>26</v>
      </c>
      <c r="J8440" t="s">
        <v>27</v>
      </c>
      <c r="K8440" t="s">
        <v>3039</v>
      </c>
      <c r="L8440" t="s">
        <v>29</v>
      </c>
      <c r="M8440">
        <v>92025</v>
      </c>
      <c r="N8440" t="s">
        <v>30</v>
      </c>
      <c r="O8440" t="s">
        <v>6909</v>
      </c>
      <c r="P8440" t="s">
        <v>32</v>
      </c>
      <c r="Q8440" t="s">
        <v>6552</v>
      </c>
      <c r="R8440" t="s">
        <v>6910</v>
      </c>
      <c r="S8440">
        <v>17.248000000000001</v>
      </c>
      <c r="T8440">
        <v>2</v>
      </c>
      <c r="U8440">
        <v>0.2</v>
      </c>
      <c r="V8440">
        <v>6.0367999999999986</v>
      </c>
      <c r="W8440" t="s">
        <v>10944</v>
      </c>
      <c r="X8440" t="s">
        <v>10950</v>
      </c>
      <c r="Y8440">
        <v>2</v>
      </c>
      <c r="Z8440" t="s">
        <v>10955</v>
      </c>
      <c r="AA8440">
        <v>0.34999999999999992</v>
      </c>
    </row>
    <row r="8441" spans="1:27" x14ac:dyDescent="0.35">
      <c r="A8441">
        <v>8599</v>
      </c>
      <c r="B8441" t="s">
        <v>3301</v>
      </c>
      <c r="C8441">
        <v>2011</v>
      </c>
      <c r="D8441" s="1">
        <v>40873</v>
      </c>
      <c r="E8441" s="1">
        <v>40878</v>
      </c>
      <c r="F8441" t="s">
        <v>23</v>
      </c>
      <c r="G8441" t="s">
        <v>3302</v>
      </c>
      <c r="H8441" t="s">
        <v>3303</v>
      </c>
      <c r="I8441" t="s">
        <v>26</v>
      </c>
      <c r="J8441" t="s">
        <v>27</v>
      </c>
      <c r="K8441" t="s">
        <v>2756</v>
      </c>
      <c r="L8441" t="s">
        <v>29</v>
      </c>
      <c r="M8441">
        <v>93727</v>
      </c>
      <c r="N8441" t="s">
        <v>30</v>
      </c>
      <c r="O8441" t="s">
        <v>6724</v>
      </c>
      <c r="P8441" t="s">
        <v>32</v>
      </c>
      <c r="Q8441" t="s">
        <v>6552</v>
      </c>
      <c r="R8441" t="s">
        <v>6725</v>
      </c>
      <c r="S8441">
        <v>4.32</v>
      </c>
      <c r="T8441">
        <v>3</v>
      </c>
      <c r="U8441">
        <v>0.2</v>
      </c>
      <c r="V8441">
        <v>1.512</v>
      </c>
      <c r="W8441" t="s">
        <v>10944</v>
      </c>
      <c r="X8441" t="s">
        <v>10940</v>
      </c>
      <c r="Y8441">
        <v>11</v>
      </c>
      <c r="Z8441" t="s">
        <v>10947</v>
      </c>
      <c r="AA8441">
        <v>0.35</v>
      </c>
    </row>
    <row r="8442" spans="1:27" x14ac:dyDescent="0.35">
      <c r="A8442">
        <v>8602</v>
      </c>
      <c r="B8442" t="s">
        <v>3301</v>
      </c>
      <c r="C8442">
        <v>2011</v>
      </c>
      <c r="D8442" s="1">
        <v>40873</v>
      </c>
      <c r="E8442" s="1">
        <v>40878</v>
      </c>
      <c r="F8442" t="s">
        <v>23</v>
      </c>
      <c r="G8442" t="s">
        <v>3302</v>
      </c>
      <c r="H8442" t="s">
        <v>3303</v>
      </c>
      <c r="I8442" t="s">
        <v>26</v>
      </c>
      <c r="J8442" t="s">
        <v>27</v>
      </c>
      <c r="K8442" t="s">
        <v>2756</v>
      </c>
      <c r="L8442" t="s">
        <v>29</v>
      </c>
      <c r="M8442">
        <v>93727</v>
      </c>
      <c r="N8442" t="s">
        <v>30</v>
      </c>
      <c r="O8442" t="s">
        <v>10226</v>
      </c>
      <c r="P8442" t="s">
        <v>32</v>
      </c>
      <c r="Q8442" t="s">
        <v>6552</v>
      </c>
      <c r="R8442" t="s">
        <v>10227</v>
      </c>
      <c r="S8442">
        <v>7.3120000000000012</v>
      </c>
      <c r="T8442">
        <v>1</v>
      </c>
      <c r="U8442">
        <v>0.2</v>
      </c>
      <c r="V8442">
        <v>2.5591999999999997</v>
      </c>
      <c r="W8442" t="s">
        <v>10944</v>
      </c>
      <c r="X8442" t="s">
        <v>10940</v>
      </c>
      <c r="Y8442">
        <v>11</v>
      </c>
      <c r="Z8442" t="s">
        <v>10947</v>
      </c>
      <c r="AA8442">
        <v>0.34999999999999992</v>
      </c>
    </row>
    <row r="8443" spans="1:27" x14ac:dyDescent="0.35">
      <c r="A8443">
        <v>8715</v>
      </c>
      <c r="B8443" t="s">
        <v>9021</v>
      </c>
      <c r="C8443">
        <v>2014</v>
      </c>
      <c r="D8443" s="1">
        <v>41832</v>
      </c>
      <c r="E8443" s="1">
        <v>41837</v>
      </c>
      <c r="F8443" t="s">
        <v>23</v>
      </c>
      <c r="G8443" t="s">
        <v>527</v>
      </c>
      <c r="H8443" t="s">
        <v>528</v>
      </c>
      <c r="I8443" t="s">
        <v>26</v>
      </c>
      <c r="J8443" t="s">
        <v>27</v>
      </c>
      <c r="K8443" t="s">
        <v>2492</v>
      </c>
      <c r="L8443" t="s">
        <v>29</v>
      </c>
      <c r="M8443">
        <v>92105</v>
      </c>
      <c r="N8443" t="s">
        <v>30</v>
      </c>
      <c r="O8443" t="s">
        <v>10222</v>
      </c>
      <c r="P8443" t="s">
        <v>32</v>
      </c>
      <c r="Q8443" t="s">
        <v>6552</v>
      </c>
      <c r="R8443" t="s">
        <v>10223</v>
      </c>
      <c r="S8443">
        <v>29.800000000000004</v>
      </c>
      <c r="T8443">
        <v>5</v>
      </c>
      <c r="U8443">
        <v>0.2</v>
      </c>
      <c r="V8443">
        <v>9.3124999999999982</v>
      </c>
      <c r="W8443" t="s">
        <v>10939</v>
      </c>
      <c r="X8443" t="s">
        <v>10937</v>
      </c>
      <c r="Y8443">
        <v>7</v>
      </c>
      <c r="Z8443" t="s">
        <v>10938</v>
      </c>
      <c r="AA8443">
        <v>0.31249999999999989</v>
      </c>
    </row>
    <row r="8444" spans="1:27" x14ac:dyDescent="0.35">
      <c r="A8444">
        <v>8748</v>
      </c>
      <c r="B8444" t="s">
        <v>2711</v>
      </c>
      <c r="C8444">
        <v>2014</v>
      </c>
      <c r="D8444" s="1">
        <v>41673</v>
      </c>
      <c r="E8444" s="1">
        <v>41678</v>
      </c>
      <c r="F8444" t="s">
        <v>23</v>
      </c>
      <c r="G8444" t="s">
        <v>2712</v>
      </c>
      <c r="H8444" t="s">
        <v>2713</v>
      </c>
      <c r="I8444" t="s">
        <v>26</v>
      </c>
      <c r="J8444" t="s">
        <v>27</v>
      </c>
      <c r="K8444" t="s">
        <v>2492</v>
      </c>
      <c r="L8444" t="s">
        <v>29</v>
      </c>
      <c r="M8444">
        <v>92105</v>
      </c>
      <c r="N8444" t="s">
        <v>30</v>
      </c>
      <c r="O8444" t="s">
        <v>6748</v>
      </c>
      <c r="P8444" t="s">
        <v>32</v>
      </c>
      <c r="Q8444" t="s">
        <v>6552</v>
      </c>
      <c r="R8444" t="s">
        <v>6749</v>
      </c>
      <c r="S8444">
        <v>30.960000000000004</v>
      </c>
      <c r="T8444">
        <v>2</v>
      </c>
      <c r="U8444">
        <v>0.2</v>
      </c>
      <c r="V8444">
        <v>10.061999999999998</v>
      </c>
      <c r="W8444" t="s">
        <v>10939</v>
      </c>
      <c r="X8444" t="s">
        <v>10950</v>
      </c>
      <c r="Y8444">
        <v>2</v>
      </c>
      <c r="Z8444" t="s">
        <v>10955</v>
      </c>
      <c r="AA8444">
        <v>0.3249999999999999</v>
      </c>
    </row>
    <row r="8445" spans="1:27" x14ac:dyDescent="0.35">
      <c r="A8445">
        <v>8859</v>
      </c>
      <c r="B8445" t="s">
        <v>2797</v>
      </c>
      <c r="C8445">
        <v>2014</v>
      </c>
      <c r="D8445" s="1">
        <v>41926</v>
      </c>
      <c r="E8445" s="1">
        <v>41933</v>
      </c>
      <c r="F8445" t="s">
        <v>23</v>
      </c>
      <c r="G8445" t="s">
        <v>2603</v>
      </c>
      <c r="H8445" t="s">
        <v>2604</v>
      </c>
      <c r="I8445" t="s">
        <v>26</v>
      </c>
      <c r="J8445" t="s">
        <v>27</v>
      </c>
      <c r="K8445" t="s">
        <v>2798</v>
      </c>
      <c r="L8445" t="s">
        <v>29</v>
      </c>
      <c r="M8445">
        <v>95823</v>
      </c>
      <c r="N8445" t="s">
        <v>30</v>
      </c>
      <c r="O8445" t="s">
        <v>6745</v>
      </c>
      <c r="P8445" t="s">
        <v>32</v>
      </c>
      <c r="Q8445" t="s">
        <v>6552</v>
      </c>
      <c r="R8445" t="s">
        <v>6746</v>
      </c>
      <c r="S8445">
        <v>5083.96</v>
      </c>
      <c r="T8445">
        <v>5</v>
      </c>
      <c r="U8445">
        <v>0.2</v>
      </c>
      <c r="V8445">
        <v>1906.4849999999999</v>
      </c>
      <c r="W8445" t="s">
        <v>10939</v>
      </c>
      <c r="X8445" t="s">
        <v>10940</v>
      </c>
      <c r="Y8445">
        <v>10</v>
      </c>
      <c r="Z8445" t="s">
        <v>10945</v>
      </c>
      <c r="AA8445">
        <v>0.375</v>
      </c>
    </row>
    <row r="8446" spans="1:27" x14ac:dyDescent="0.35">
      <c r="A8446">
        <v>9045</v>
      </c>
      <c r="B8446" t="s">
        <v>2801</v>
      </c>
      <c r="C8446">
        <v>2014</v>
      </c>
      <c r="D8446" s="1">
        <v>41990</v>
      </c>
      <c r="E8446" s="1">
        <v>41994</v>
      </c>
      <c r="F8446" t="s">
        <v>45</v>
      </c>
      <c r="G8446" t="s">
        <v>2802</v>
      </c>
      <c r="H8446" t="s">
        <v>2803</v>
      </c>
      <c r="I8446" t="s">
        <v>26</v>
      </c>
      <c r="J8446" t="s">
        <v>27</v>
      </c>
      <c r="K8446" t="s">
        <v>2804</v>
      </c>
      <c r="L8446" t="s">
        <v>29</v>
      </c>
      <c r="M8446">
        <v>94086</v>
      </c>
      <c r="N8446" t="s">
        <v>30</v>
      </c>
      <c r="O8446" t="s">
        <v>10251</v>
      </c>
      <c r="P8446" t="s">
        <v>32</v>
      </c>
      <c r="Q8446" t="s">
        <v>6552</v>
      </c>
      <c r="R8446" t="s">
        <v>10252</v>
      </c>
      <c r="S8446">
        <v>5.9840000000000009</v>
      </c>
      <c r="T8446">
        <v>2</v>
      </c>
      <c r="U8446">
        <v>0.2</v>
      </c>
      <c r="V8446">
        <v>2.2439999999999998</v>
      </c>
      <c r="W8446" t="s">
        <v>10939</v>
      </c>
      <c r="X8446" t="s">
        <v>10940</v>
      </c>
      <c r="Y8446">
        <v>12</v>
      </c>
      <c r="Z8446" t="s">
        <v>10941</v>
      </c>
      <c r="AA8446">
        <v>0.37499999999999989</v>
      </c>
    </row>
    <row r="8447" spans="1:27" x14ac:dyDescent="0.35">
      <c r="A8447">
        <v>9061</v>
      </c>
      <c r="B8447" t="s">
        <v>2644</v>
      </c>
      <c r="C8447">
        <v>2012</v>
      </c>
      <c r="D8447" s="1">
        <v>41233</v>
      </c>
      <c r="E8447" s="1">
        <v>41234</v>
      </c>
      <c r="F8447" t="s">
        <v>56</v>
      </c>
      <c r="G8447" t="s">
        <v>1375</v>
      </c>
      <c r="H8447" t="s">
        <v>1376</v>
      </c>
      <c r="I8447" t="s">
        <v>26</v>
      </c>
      <c r="J8447" t="s">
        <v>27</v>
      </c>
      <c r="K8447" t="s">
        <v>2492</v>
      </c>
      <c r="L8447" t="s">
        <v>29</v>
      </c>
      <c r="M8447">
        <v>92024</v>
      </c>
      <c r="N8447" t="s">
        <v>30</v>
      </c>
      <c r="O8447" t="s">
        <v>6876</v>
      </c>
      <c r="P8447" t="s">
        <v>32</v>
      </c>
      <c r="Q8447" t="s">
        <v>6552</v>
      </c>
      <c r="R8447" t="s">
        <v>6877</v>
      </c>
      <c r="S8447">
        <v>89.696000000000012</v>
      </c>
      <c r="T8447">
        <v>4</v>
      </c>
      <c r="U8447">
        <v>0.2</v>
      </c>
      <c r="V8447">
        <v>33.635999999999996</v>
      </c>
      <c r="W8447" t="s">
        <v>10948</v>
      </c>
      <c r="X8447" t="s">
        <v>10940</v>
      </c>
      <c r="Y8447">
        <v>11</v>
      </c>
      <c r="Z8447" t="s">
        <v>10947</v>
      </c>
      <c r="AA8447">
        <v>0.37499999999999989</v>
      </c>
    </row>
    <row r="8448" spans="1:27" x14ac:dyDescent="0.35">
      <c r="A8448">
        <v>9181</v>
      </c>
      <c r="B8448" t="s">
        <v>2807</v>
      </c>
      <c r="C8448">
        <v>2014</v>
      </c>
      <c r="D8448" s="1">
        <v>41859</v>
      </c>
      <c r="E8448" s="1">
        <v>41863</v>
      </c>
      <c r="F8448" t="s">
        <v>23</v>
      </c>
      <c r="G8448" t="s">
        <v>2808</v>
      </c>
      <c r="H8448" t="s">
        <v>2809</v>
      </c>
      <c r="I8448" t="s">
        <v>38</v>
      </c>
      <c r="J8448" t="s">
        <v>27</v>
      </c>
      <c r="K8448" t="s">
        <v>2783</v>
      </c>
      <c r="L8448" t="s">
        <v>29</v>
      </c>
      <c r="M8448">
        <v>92683</v>
      </c>
      <c r="N8448" t="s">
        <v>30</v>
      </c>
      <c r="O8448" t="s">
        <v>6941</v>
      </c>
      <c r="P8448" t="s">
        <v>32</v>
      </c>
      <c r="Q8448" t="s">
        <v>6552</v>
      </c>
      <c r="R8448" t="s">
        <v>6942</v>
      </c>
      <c r="S8448">
        <v>11.952000000000002</v>
      </c>
      <c r="T8448">
        <v>3</v>
      </c>
      <c r="U8448">
        <v>0.2</v>
      </c>
      <c r="V8448">
        <v>4.1832000000000003</v>
      </c>
      <c r="W8448" t="s">
        <v>10939</v>
      </c>
      <c r="X8448" t="s">
        <v>10937</v>
      </c>
      <c r="Y8448">
        <v>8</v>
      </c>
      <c r="Z8448" t="s">
        <v>10954</v>
      </c>
      <c r="AA8448">
        <v>0.35</v>
      </c>
    </row>
    <row r="8449" spans="1:27" x14ac:dyDescent="0.35">
      <c r="A8449">
        <v>9182</v>
      </c>
      <c r="B8449" t="s">
        <v>2807</v>
      </c>
      <c r="C8449">
        <v>2014</v>
      </c>
      <c r="D8449" s="1">
        <v>41859</v>
      </c>
      <c r="E8449" s="1">
        <v>41863</v>
      </c>
      <c r="F8449" t="s">
        <v>23</v>
      </c>
      <c r="G8449" t="s">
        <v>2808</v>
      </c>
      <c r="H8449" t="s">
        <v>2809</v>
      </c>
      <c r="I8449" t="s">
        <v>38</v>
      </c>
      <c r="J8449" t="s">
        <v>27</v>
      </c>
      <c r="K8449" t="s">
        <v>2783</v>
      </c>
      <c r="L8449" t="s">
        <v>29</v>
      </c>
      <c r="M8449">
        <v>92683</v>
      </c>
      <c r="N8449" t="s">
        <v>30</v>
      </c>
      <c r="O8449" t="s">
        <v>10349</v>
      </c>
      <c r="P8449" t="s">
        <v>32</v>
      </c>
      <c r="Q8449" t="s">
        <v>6552</v>
      </c>
      <c r="R8449" t="s">
        <v>10350</v>
      </c>
      <c r="S8449">
        <v>31.128000000000004</v>
      </c>
      <c r="T8449">
        <v>3</v>
      </c>
      <c r="U8449">
        <v>0.2</v>
      </c>
      <c r="V8449">
        <v>11.673000000000002</v>
      </c>
      <c r="W8449" t="s">
        <v>10939</v>
      </c>
      <c r="X8449" t="s">
        <v>10937</v>
      </c>
      <c r="Y8449">
        <v>8</v>
      </c>
      <c r="Z8449" t="s">
        <v>10954</v>
      </c>
      <c r="AA8449">
        <v>0.375</v>
      </c>
    </row>
    <row r="8450" spans="1:27" x14ac:dyDescent="0.35">
      <c r="A8450">
        <v>9343</v>
      </c>
      <c r="B8450" t="s">
        <v>10351</v>
      </c>
      <c r="C8450">
        <v>2013</v>
      </c>
      <c r="D8450" s="1">
        <v>41347</v>
      </c>
      <c r="E8450" s="1">
        <v>41352</v>
      </c>
      <c r="F8450" t="s">
        <v>23</v>
      </c>
      <c r="G8450" t="s">
        <v>5182</v>
      </c>
      <c r="H8450" t="s">
        <v>5183</v>
      </c>
      <c r="I8450" t="s">
        <v>127</v>
      </c>
      <c r="J8450" t="s">
        <v>27</v>
      </c>
      <c r="K8450" t="s">
        <v>2787</v>
      </c>
      <c r="L8450" t="s">
        <v>29</v>
      </c>
      <c r="M8450">
        <v>92503</v>
      </c>
      <c r="N8450" t="s">
        <v>30</v>
      </c>
      <c r="O8450" t="s">
        <v>6742</v>
      </c>
      <c r="P8450" t="s">
        <v>32</v>
      </c>
      <c r="Q8450" t="s">
        <v>6552</v>
      </c>
      <c r="R8450" t="s">
        <v>6743</v>
      </c>
      <c r="S8450">
        <v>51.184000000000012</v>
      </c>
      <c r="T8450">
        <v>7</v>
      </c>
      <c r="U8450">
        <v>0.2</v>
      </c>
      <c r="V8450">
        <v>19.193999999999999</v>
      </c>
      <c r="W8450" t="s">
        <v>10936</v>
      </c>
      <c r="X8450" t="s">
        <v>10950</v>
      </c>
      <c r="Y8450">
        <v>3</v>
      </c>
      <c r="Z8450" t="s">
        <v>10953</v>
      </c>
      <c r="AA8450">
        <v>0.37499999999999989</v>
      </c>
    </row>
    <row r="8451" spans="1:27" x14ac:dyDescent="0.35">
      <c r="A8451">
        <v>9551</v>
      </c>
      <c r="B8451" t="s">
        <v>10352</v>
      </c>
      <c r="C8451">
        <v>2012</v>
      </c>
      <c r="D8451" s="1">
        <v>41032</v>
      </c>
      <c r="E8451" s="1">
        <v>41035</v>
      </c>
      <c r="F8451" t="s">
        <v>56</v>
      </c>
      <c r="G8451" t="s">
        <v>2880</v>
      </c>
      <c r="H8451" t="s">
        <v>2881</v>
      </c>
      <c r="I8451" t="s">
        <v>127</v>
      </c>
      <c r="J8451" t="s">
        <v>27</v>
      </c>
      <c r="K8451" t="s">
        <v>2777</v>
      </c>
      <c r="L8451" t="s">
        <v>29</v>
      </c>
      <c r="M8451">
        <v>95123</v>
      </c>
      <c r="N8451" t="s">
        <v>30</v>
      </c>
      <c r="O8451" t="s">
        <v>6717</v>
      </c>
      <c r="P8451" t="s">
        <v>32</v>
      </c>
      <c r="Q8451" t="s">
        <v>6552</v>
      </c>
      <c r="R8451" t="s">
        <v>6718</v>
      </c>
      <c r="S8451">
        <v>13.847999999999999</v>
      </c>
      <c r="T8451">
        <v>3</v>
      </c>
      <c r="U8451">
        <v>0.2</v>
      </c>
      <c r="V8451">
        <v>5.1929999999999996</v>
      </c>
      <c r="W8451" t="s">
        <v>10948</v>
      </c>
      <c r="X8451" t="s">
        <v>10942</v>
      </c>
      <c r="Y8451">
        <v>5</v>
      </c>
      <c r="Z8451" t="s">
        <v>10952</v>
      </c>
      <c r="AA8451">
        <v>0.375</v>
      </c>
    </row>
    <row r="8452" spans="1:27" x14ac:dyDescent="0.35">
      <c r="A8452">
        <v>9587</v>
      </c>
      <c r="B8452" t="s">
        <v>10353</v>
      </c>
      <c r="C8452">
        <v>2013</v>
      </c>
      <c r="D8452" s="1">
        <v>41597</v>
      </c>
      <c r="E8452" s="1">
        <v>41597</v>
      </c>
      <c r="F8452" t="s">
        <v>234</v>
      </c>
      <c r="G8452" t="s">
        <v>5277</v>
      </c>
      <c r="H8452" t="s">
        <v>5278</v>
      </c>
      <c r="I8452" t="s">
        <v>38</v>
      </c>
      <c r="J8452" t="s">
        <v>27</v>
      </c>
      <c r="K8452" t="s">
        <v>2773</v>
      </c>
      <c r="L8452" t="s">
        <v>29</v>
      </c>
      <c r="M8452">
        <v>94521</v>
      </c>
      <c r="N8452" t="s">
        <v>30</v>
      </c>
      <c r="O8452" t="s">
        <v>10142</v>
      </c>
      <c r="P8452" t="s">
        <v>32</v>
      </c>
      <c r="Q8452" t="s">
        <v>6552</v>
      </c>
      <c r="R8452" t="s">
        <v>10143</v>
      </c>
      <c r="S8452">
        <v>61.120000000000005</v>
      </c>
      <c r="T8452">
        <v>5</v>
      </c>
      <c r="U8452">
        <v>0.2</v>
      </c>
      <c r="V8452">
        <v>22.155999999999999</v>
      </c>
      <c r="W8452" t="s">
        <v>10936</v>
      </c>
      <c r="X8452" t="s">
        <v>10940</v>
      </c>
      <c r="Y8452">
        <v>11</v>
      </c>
      <c r="Z8452" t="s">
        <v>10947</v>
      </c>
      <c r="AA8452">
        <v>0.36249999999999993</v>
      </c>
    </row>
    <row r="8453" spans="1:27" x14ac:dyDescent="0.35">
      <c r="A8453">
        <v>9597</v>
      </c>
      <c r="B8453" t="s">
        <v>3322</v>
      </c>
      <c r="C8453">
        <v>2014</v>
      </c>
      <c r="D8453" s="1">
        <v>41664</v>
      </c>
      <c r="E8453" s="1">
        <v>41669</v>
      </c>
      <c r="F8453" t="s">
        <v>23</v>
      </c>
      <c r="G8453" t="s">
        <v>833</v>
      </c>
      <c r="H8453" t="s">
        <v>834</v>
      </c>
      <c r="I8453" t="s">
        <v>26</v>
      </c>
      <c r="J8453" t="s">
        <v>27</v>
      </c>
      <c r="K8453" t="s">
        <v>2777</v>
      </c>
      <c r="L8453" t="s">
        <v>29</v>
      </c>
      <c r="M8453">
        <v>95123</v>
      </c>
      <c r="N8453" t="s">
        <v>30</v>
      </c>
      <c r="O8453" t="s">
        <v>6645</v>
      </c>
      <c r="P8453" t="s">
        <v>32</v>
      </c>
      <c r="Q8453" t="s">
        <v>6552</v>
      </c>
      <c r="R8453" t="s">
        <v>6646</v>
      </c>
      <c r="S8453">
        <v>276.78400000000005</v>
      </c>
      <c r="T8453">
        <v>2</v>
      </c>
      <c r="U8453">
        <v>0.2</v>
      </c>
      <c r="V8453">
        <v>89.954799999999992</v>
      </c>
      <c r="W8453" t="s">
        <v>10939</v>
      </c>
      <c r="X8453" t="s">
        <v>10950</v>
      </c>
      <c r="Y8453">
        <v>1</v>
      </c>
      <c r="Z8453" t="s">
        <v>10951</v>
      </c>
      <c r="AA8453">
        <v>0.3249999999999999</v>
      </c>
    </row>
    <row r="8454" spans="1:27" x14ac:dyDescent="0.35">
      <c r="A8454">
        <v>9668</v>
      </c>
      <c r="B8454" t="s">
        <v>3326</v>
      </c>
      <c r="C8454">
        <v>2013</v>
      </c>
      <c r="D8454" s="1">
        <v>41388</v>
      </c>
      <c r="E8454" s="1">
        <v>41392</v>
      </c>
      <c r="F8454" t="s">
        <v>23</v>
      </c>
      <c r="G8454" t="s">
        <v>1799</v>
      </c>
      <c r="H8454" t="s">
        <v>1800</v>
      </c>
      <c r="I8454" t="s">
        <v>38</v>
      </c>
      <c r="J8454" t="s">
        <v>27</v>
      </c>
      <c r="K8454" t="s">
        <v>3327</v>
      </c>
      <c r="L8454" t="s">
        <v>29</v>
      </c>
      <c r="M8454">
        <v>92672</v>
      </c>
      <c r="N8454" t="s">
        <v>30</v>
      </c>
      <c r="O8454" t="s">
        <v>6735</v>
      </c>
      <c r="P8454" t="s">
        <v>32</v>
      </c>
      <c r="Q8454" t="s">
        <v>6552</v>
      </c>
      <c r="R8454" t="s">
        <v>6736</v>
      </c>
      <c r="S8454">
        <v>18.088000000000001</v>
      </c>
      <c r="T8454">
        <v>7</v>
      </c>
      <c r="U8454">
        <v>0.2</v>
      </c>
      <c r="V8454">
        <v>6.5569000000000006</v>
      </c>
      <c r="W8454" t="s">
        <v>10936</v>
      </c>
      <c r="X8454" t="s">
        <v>10942</v>
      </c>
      <c r="Y8454">
        <v>4</v>
      </c>
      <c r="Z8454" t="s">
        <v>10943</v>
      </c>
      <c r="AA8454">
        <v>0.36249999999999999</v>
      </c>
    </row>
    <row r="8455" spans="1:27" x14ac:dyDescent="0.35">
      <c r="A8455">
        <v>9907</v>
      </c>
      <c r="B8455" t="s">
        <v>2993</v>
      </c>
      <c r="C8455">
        <v>2012</v>
      </c>
      <c r="D8455" s="1">
        <v>41165</v>
      </c>
      <c r="E8455" s="1">
        <v>41167</v>
      </c>
      <c r="F8455" t="s">
        <v>56</v>
      </c>
      <c r="G8455" t="s">
        <v>1398</v>
      </c>
      <c r="H8455" t="s">
        <v>1399</v>
      </c>
      <c r="I8455" t="s">
        <v>26</v>
      </c>
      <c r="J8455" t="s">
        <v>27</v>
      </c>
      <c r="K8455" t="s">
        <v>2775</v>
      </c>
      <c r="L8455" t="s">
        <v>29</v>
      </c>
      <c r="M8455">
        <v>92804</v>
      </c>
      <c r="N8455" t="s">
        <v>30</v>
      </c>
      <c r="O8455" t="s">
        <v>6825</v>
      </c>
      <c r="P8455" t="s">
        <v>32</v>
      </c>
      <c r="Q8455" t="s">
        <v>6552</v>
      </c>
      <c r="R8455" t="s">
        <v>6826</v>
      </c>
      <c r="S8455">
        <v>25.031999999999996</v>
      </c>
      <c r="T8455">
        <v>3</v>
      </c>
      <c r="U8455">
        <v>0.2</v>
      </c>
      <c r="V8455">
        <v>7.822499999999998</v>
      </c>
      <c r="W8455" t="s">
        <v>10948</v>
      </c>
      <c r="X8455" t="s">
        <v>10937</v>
      </c>
      <c r="Y8455">
        <v>9</v>
      </c>
      <c r="Z8455" t="s">
        <v>10949</v>
      </c>
      <c r="AA8455">
        <v>0.31249999999999994</v>
      </c>
    </row>
    <row r="8456" spans="1:27" x14ac:dyDescent="0.35">
      <c r="A8456">
        <v>9931</v>
      </c>
      <c r="B8456" t="s">
        <v>3458</v>
      </c>
      <c r="C8456">
        <v>2012</v>
      </c>
      <c r="D8456" s="1">
        <v>41226</v>
      </c>
      <c r="E8456" s="1">
        <v>41230</v>
      </c>
      <c r="F8456" t="s">
        <v>23</v>
      </c>
      <c r="G8456" t="s">
        <v>1899</v>
      </c>
      <c r="H8456" t="s">
        <v>1900</v>
      </c>
      <c r="I8456" t="s">
        <v>38</v>
      </c>
      <c r="J8456" t="s">
        <v>27</v>
      </c>
      <c r="K8456" t="s">
        <v>3063</v>
      </c>
      <c r="L8456" t="s">
        <v>29</v>
      </c>
      <c r="M8456">
        <v>92404</v>
      </c>
      <c r="N8456" t="s">
        <v>30</v>
      </c>
      <c r="O8456" t="s">
        <v>6682</v>
      </c>
      <c r="P8456" t="s">
        <v>32</v>
      </c>
      <c r="Q8456" t="s">
        <v>6552</v>
      </c>
      <c r="R8456" t="s">
        <v>6683</v>
      </c>
      <c r="S8456">
        <v>9.8719999999999999</v>
      </c>
      <c r="T8456">
        <v>2</v>
      </c>
      <c r="U8456">
        <v>0.2</v>
      </c>
      <c r="V8456">
        <v>3.4551999999999996</v>
      </c>
      <c r="W8456" t="s">
        <v>10948</v>
      </c>
      <c r="X8456" t="s">
        <v>10940</v>
      </c>
      <c r="Y8456">
        <v>11</v>
      </c>
      <c r="Z8456" t="s">
        <v>10947</v>
      </c>
      <c r="AA8456">
        <v>0.35</v>
      </c>
    </row>
    <row r="8457" spans="1:27" x14ac:dyDescent="0.35">
      <c r="A8457">
        <v>222</v>
      </c>
      <c r="B8457" t="s">
        <v>8111</v>
      </c>
      <c r="C8457">
        <v>2012</v>
      </c>
      <c r="D8457" s="1">
        <v>41267</v>
      </c>
      <c r="E8457" s="1">
        <v>41270</v>
      </c>
      <c r="F8457" t="s">
        <v>56</v>
      </c>
      <c r="G8457" t="s">
        <v>1361</v>
      </c>
      <c r="H8457" t="s">
        <v>1362</v>
      </c>
      <c r="I8457" t="s">
        <v>38</v>
      </c>
      <c r="J8457" t="s">
        <v>27</v>
      </c>
      <c r="K8457" t="s">
        <v>8112</v>
      </c>
      <c r="L8457" t="s">
        <v>8109</v>
      </c>
      <c r="M8457">
        <v>43017</v>
      </c>
      <c r="N8457" t="s">
        <v>3728</v>
      </c>
      <c r="O8457" t="s">
        <v>6556</v>
      </c>
      <c r="P8457" t="s">
        <v>32</v>
      </c>
      <c r="Q8457" t="s">
        <v>6552</v>
      </c>
      <c r="R8457" t="s">
        <v>6557</v>
      </c>
      <c r="S8457">
        <v>19.776000000000003</v>
      </c>
      <c r="T8457">
        <v>4</v>
      </c>
      <c r="U8457">
        <v>0.7</v>
      </c>
      <c r="V8457">
        <v>-13.843199999999996</v>
      </c>
      <c r="W8457" t="s">
        <v>10948</v>
      </c>
      <c r="X8457" t="s">
        <v>10940</v>
      </c>
      <c r="Y8457">
        <v>12</v>
      </c>
      <c r="Z8457" t="s">
        <v>10941</v>
      </c>
      <c r="AA8457">
        <v>-0.69999999999999962</v>
      </c>
    </row>
    <row r="8458" spans="1:27" x14ac:dyDescent="0.35">
      <c r="A8458">
        <v>616</v>
      </c>
      <c r="B8458" t="s">
        <v>10354</v>
      </c>
      <c r="C8458">
        <v>2014</v>
      </c>
      <c r="D8458" s="1">
        <v>41958</v>
      </c>
      <c r="E8458" s="1">
        <v>41961</v>
      </c>
      <c r="F8458" t="s">
        <v>45</v>
      </c>
      <c r="G8458" t="s">
        <v>1272</v>
      </c>
      <c r="H8458" t="s">
        <v>1273</v>
      </c>
      <c r="I8458" t="s">
        <v>38</v>
      </c>
      <c r="J8458" t="s">
        <v>27</v>
      </c>
      <c r="K8458" t="s">
        <v>10355</v>
      </c>
      <c r="L8458" t="s">
        <v>8109</v>
      </c>
      <c r="M8458">
        <v>43123</v>
      </c>
      <c r="N8458" t="s">
        <v>3728</v>
      </c>
      <c r="O8458" t="s">
        <v>6906</v>
      </c>
      <c r="P8458" t="s">
        <v>32</v>
      </c>
      <c r="Q8458" t="s">
        <v>6552</v>
      </c>
      <c r="R8458" t="s">
        <v>6907</v>
      </c>
      <c r="S8458">
        <v>3.6480000000000006</v>
      </c>
      <c r="T8458">
        <v>2</v>
      </c>
      <c r="U8458">
        <v>0.7</v>
      </c>
      <c r="V8458">
        <v>-2.7967999999999993</v>
      </c>
      <c r="W8458" t="s">
        <v>10939</v>
      </c>
      <c r="X8458" t="s">
        <v>10940</v>
      </c>
      <c r="Y8458">
        <v>11</v>
      </c>
      <c r="Z8458" t="s">
        <v>10947</v>
      </c>
      <c r="AA8458">
        <v>-0.76666666666666639</v>
      </c>
    </row>
    <row r="8459" spans="1:27" x14ac:dyDescent="0.35">
      <c r="A8459">
        <v>656</v>
      </c>
      <c r="B8459" t="s">
        <v>9349</v>
      </c>
      <c r="C8459">
        <v>2013</v>
      </c>
      <c r="D8459" s="1">
        <v>41509</v>
      </c>
      <c r="E8459" s="1">
        <v>41515</v>
      </c>
      <c r="F8459" t="s">
        <v>23</v>
      </c>
      <c r="G8459" t="s">
        <v>7644</v>
      </c>
      <c r="H8459" t="s">
        <v>7645</v>
      </c>
      <c r="I8459" t="s">
        <v>38</v>
      </c>
      <c r="J8459" t="s">
        <v>27</v>
      </c>
      <c r="K8459" t="s">
        <v>3521</v>
      </c>
      <c r="L8459" t="s">
        <v>8109</v>
      </c>
      <c r="M8459">
        <v>43229</v>
      </c>
      <c r="N8459" t="s">
        <v>3728</v>
      </c>
      <c r="O8459" t="s">
        <v>6678</v>
      </c>
      <c r="P8459" t="s">
        <v>32</v>
      </c>
      <c r="Q8459" t="s">
        <v>6552</v>
      </c>
      <c r="R8459" t="s">
        <v>6679</v>
      </c>
      <c r="S8459">
        <v>3.3180000000000005</v>
      </c>
      <c r="T8459">
        <v>2</v>
      </c>
      <c r="U8459">
        <v>0.7</v>
      </c>
      <c r="V8459">
        <v>-2.6543999999999999</v>
      </c>
      <c r="W8459" t="s">
        <v>10936</v>
      </c>
      <c r="X8459" t="s">
        <v>10937</v>
      </c>
      <c r="Y8459">
        <v>8</v>
      </c>
      <c r="Z8459" t="s">
        <v>10954</v>
      </c>
      <c r="AA8459">
        <v>-0.79999999999999982</v>
      </c>
    </row>
    <row r="8460" spans="1:27" x14ac:dyDescent="0.35">
      <c r="A8460">
        <v>782</v>
      </c>
      <c r="B8460" t="s">
        <v>8691</v>
      </c>
      <c r="C8460">
        <v>2012</v>
      </c>
      <c r="D8460" s="1">
        <v>41185</v>
      </c>
      <c r="E8460" s="1">
        <v>41188</v>
      </c>
      <c r="F8460" t="s">
        <v>45</v>
      </c>
      <c r="G8460" t="s">
        <v>5265</v>
      </c>
      <c r="H8460" t="s">
        <v>5266</v>
      </c>
      <c r="I8460" t="s">
        <v>38</v>
      </c>
      <c r="J8460" t="s">
        <v>27</v>
      </c>
      <c r="K8460" t="s">
        <v>3521</v>
      </c>
      <c r="L8460" t="s">
        <v>8109</v>
      </c>
      <c r="M8460">
        <v>43229</v>
      </c>
      <c r="N8460" t="s">
        <v>3728</v>
      </c>
      <c r="O8460" t="s">
        <v>10103</v>
      </c>
      <c r="P8460" t="s">
        <v>32</v>
      </c>
      <c r="Q8460" t="s">
        <v>6552</v>
      </c>
      <c r="R8460" t="s">
        <v>10104</v>
      </c>
      <c r="S8460">
        <v>32.07</v>
      </c>
      <c r="T8460">
        <v>5</v>
      </c>
      <c r="U8460">
        <v>0.7</v>
      </c>
      <c r="V8460">
        <v>-22.448999999999991</v>
      </c>
      <c r="W8460" t="s">
        <v>10948</v>
      </c>
      <c r="X8460" t="s">
        <v>10940</v>
      </c>
      <c r="Y8460">
        <v>10</v>
      </c>
      <c r="Z8460" t="s">
        <v>10945</v>
      </c>
      <c r="AA8460">
        <v>-0.69999999999999973</v>
      </c>
    </row>
    <row r="8461" spans="1:27" x14ac:dyDescent="0.35">
      <c r="A8461">
        <v>900</v>
      </c>
      <c r="B8461" t="s">
        <v>10356</v>
      </c>
      <c r="C8461">
        <v>2013</v>
      </c>
      <c r="D8461" s="1">
        <v>41375</v>
      </c>
      <c r="E8461" s="1">
        <v>41377</v>
      </c>
      <c r="F8461" t="s">
        <v>56</v>
      </c>
      <c r="G8461" t="s">
        <v>1984</v>
      </c>
      <c r="H8461" t="s">
        <v>1985</v>
      </c>
      <c r="I8461" t="s">
        <v>26</v>
      </c>
      <c r="J8461" t="s">
        <v>27</v>
      </c>
      <c r="K8461" t="s">
        <v>3505</v>
      </c>
      <c r="L8461" t="s">
        <v>8109</v>
      </c>
      <c r="M8461">
        <v>45503</v>
      </c>
      <c r="N8461" t="s">
        <v>3728</v>
      </c>
      <c r="O8461" t="s">
        <v>10254</v>
      </c>
      <c r="P8461" t="s">
        <v>32</v>
      </c>
      <c r="Q8461" t="s">
        <v>6552</v>
      </c>
      <c r="R8461" t="s">
        <v>10255</v>
      </c>
      <c r="S8461">
        <v>8.9040000000000017</v>
      </c>
      <c r="T8461">
        <v>2</v>
      </c>
      <c r="U8461">
        <v>0.7</v>
      </c>
      <c r="V8461">
        <v>-6.5296000000000003</v>
      </c>
      <c r="W8461" t="s">
        <v>10936</v>
      </c>
      <c r="X8461" t="s">
        <v>10942</v>
      </c>
      <c r="Y8461">
        <v>4</v>
      </c>
      <c r="Z8461" t="s">
        <v>10943</v>
      </c>
      <c r="AA8461">
        <v>-0.73333333333333328</v>
      </c>
    </row>
    <row r="8462" spans="1:27" x14ac:dyDescent="0.35">
      <c r="A8462">
        <v>1035</v>
      </c>
      <c r="B8462" t="s">
        <v>9875</v>
      </c>
      <c r="C8462">
        <v>2013</v>
      </c>
      <c r="D8462" s="1">
        <v>41599</v>
      </c>
      <c r="E8462" s="1">
        <v>41601</v>
      </c>
      <c r="F8462" t="s">
        <v>56</v>
      </c>
      <c r="G8462" t="s">
        <v>1123</v>
      </c>
      <c r="H8462" t="s">
        <v>1124</v>
      </c>
      <c r="I8462" t="s">
        <v>38</v>
      </c>
      <c r="J8462" t="s">
        <v>27</v>
      </c>
      <c r="K8462" t="s">
        <v>8163</v>
      </c>
      <c r="L8462" t="s">
        <v>8109</v>
      </c>
      <c r="M8462">
        <v>45231</v>
      </c>
      <c r="N8462" t="s">
        <v>3728</v>
      </c>
      <c r="O8462" t="s">
        <v>6599</v>
      </c>
      <c r="P8462" t="s">
        <v>32</v>
      </c>
      <c r="Q8462" t="s">
        <v>6552</v>
      </c>
      <c r="R8462" t="s">
        <v>6600</v>
      </c>
      <c r="S8462">
        <v>2.6280000000000001</v>
      </c>
      <c r="T8462">
        <v>2</v>
      </c>
      <c r="U8462">
        <v>0.7</v>
      </c>
      <c r="V8462">
        <v>-1.9272</v>
      </c>
      <c r="W8462" t="s">
        <v>10936</v>
      </c>
      <c r="X8462" t="s">
        <v>10940</v>
      </c>
      <c r="Y8462">
        <v>11</v>
      </c>
      <c r="Z8462" t="s">
        <v>10947</v>
      </c>
      <c r="AA8462">
        <v>-0.73333333333333328</v>
      </c>
    </row>
    <row r="8463" spans="1:27" x14ac:dyDescent="0.35">
      <c r="A8463">
        <v>1036</v>
      </c>
      <c r="B8463" t="s">
        <v>9875</v>
      </c>
      <c r="C8463">
        <v>2013</v>
      </c>
      <c r="D8463" s="1">
        <v>41599</v>
      </c>
      <c r="E8463" s="1">
        <v>41601</v>
      </c>
      <c r="F8463" t="s">
        <v>56</v>
      </c>
      <c r="G8463" t="s">
        <v>1123</v>
      </c>
      <c r="H8463" t="s">
        <v>1124</v>
      </c>
      <c r="I8463" t="s">
        <v>38</v>
      </c>
      <c r="J8463" t="s">
        <v>27</v>
      </c>
      <c r="K8463" t="s">
        <v>8163</v>
      </c>
      <c r="L8463" t="s">
        <v>8109</v>
      </c>
      <c r="M8463">
        <v>45231</v>
      </c>
      <c r="N8463" t="s">
        <v>3728</v>
      </c>
      <c r="O8463" t="s">
        <v>6699</v>
      </c>
      <c r="P8463" t="s">
        <v>32</v>
      </c>
      <c r="Q8463" t="s">
        <v>6552</v>
      </c>
      <c r="R8463" t="s">
        <v>6700</v>
      </c>
      <c r="S8463">
        <v>14.427000000000003</v>
      </c>
      <c r="T8463">
        <v>3</v>
      </c>
      <c r="U8463">
        <v>0.7</v>
      </c>
      <c r="V8463">
        <v>-10.579799999999999</v>
      </c>
      <c r="W8463" t="s">
        <v>10936</v>
      </c>
      <c r="X8463" t="s">
        <v>10940</v>
      </c>
      <c r="Y8463">
        <v>11</v>
      </c>
      <c r="Z8463" t="s">
        <v>10947</v>
      </c>
      <c r="AA8463">
        <v>-0.73333333333333306</v>
      </c>
    </row>
    <row r="8464" spans="1:27" x14ac:dyDescent="0.35">
      <c r="A8464">
        <v>1067</v>
      </c>
      <c r="B8464" t="s">
        <v>9354</v>
      </c>
      <c r="C8464">
        <v>2012</v>
      </c>
      <c r="D8464" s="1">
        <v>41015</v>
      </c>
      <c r="E8464" s="1">
        <v>41020</v>
      </c>
      <c r="F8464" t="s">
        <v>23</v>
      </c>
      <c r="G8464" t="s">
        <v>1949</v>
      </c>
      <c r="H8464" t="s">
        <v>1950</v>
      </c>
      <c r="I8464" t="s">
        <v>26</v>
      </c>
      <c r="J8464" t="s">
        <v>27</v>
      </c>
      <c r="K8464" t="s">
        <v>8199</v>
      </c>
      <c r="L8464" t="s">
        <v>8109</v>
      </c>
      <c r="M8464">
        <v>43615</v>
      </c>
      <c r="N8464" t="s">
        <v>3728</v>
      </c>
      <c r="O8464" t="s">
        <v>10163</v>
      </c>
      <c r="P8464" t="s">
        <v>32</v>
      </c>
      <c r="Q8464" t="s">
        <v>6552</v>
      </c>
      <c r="R8464" t="s">
        <v>10164</v>
      </c>
      <c r="S8464">
        <v>55.470000000000006</v>
      </c>
      <c r="T8464">
        <v>5</v>
      </c>
      <c r="U8464">
        <v>0.7</v>
      </c>
      <c r="V8464">
        <v>-46.224999999999994</v>
      </c>
      <c r="W8464" t="s">
        <v>10948</v>
      </c>
      <c r="X8464" t="s">
        <v>10942</v>
      </c>
      <c r="Y8464">
        <v>4</v>
      </c>
      <c r="Z8464" t="s">
        <v>10943</v>
      </c>
      <c r="AA8464">
        <v>-0.83333333333333315</v>
      </c>
    </row>
    <row r="8465" spans="1:27" x14ac:dyDescent="0.35">
      <c r="A8465">
        <v>1321</v>
      </c>
      <c r="B8465" t="s">
        <v>9557</v>
      </c>
      <c r="C8465">
        <v>2014</v>
      </c>
      <c r="D8465" s="1">
        <v>41674</v>
      </c>
      <c r="E8465" s="1">
        <v>41679</v>
      </c>
      <c r="F8465" t="s">
        <v>23</v>
      </c>
      <c r="G8465" t="s">
        <v>739</v>
      </c>
      <c r="H8465" t="s">
        <v>740</v>
      </c>
      <c r="I8465" t="s">
        <v>38</v>
      </c>
      <c r="J8465" t="s">
        <v>27</v>
      </c>
      <c r="K8465" t="s">
        <v>8163</v>
      </c>
      <c r="L8465" t="s">
        <v>8109</v>
      </c>
      <c r="M8465">
        <v>45231</v>
      </c>
      <c r="N8465" t="s">
        <v>3728</v>
      </c>
      <c r="O8465" t="s">
        <v>6922</v>
      </c>
      <c r="P8465" t="s">
        <v>32</v>
      </c>
      <c r="Q8465" t="s">
        <v>6552</v>
      </c>
      <c r="R8465" t="s">
        <v>6923</v>
      </c>
      <c r="S8465">
        <v>5.2290000000000001</v>
      </c>
      <c r="T8465">
        <v>3</v>
      </c>
      <c r="U8465">
        <v>0.7</v>
      </c>
      <c r="V8465">
        <v>-4.1831999999999976</v>
      </c>
      <c r="W8465" t="s">
        <v>10939</v>
      </c>
      <c r="X8465" t="s">
        <v>10950</v>
      </c>
      <c r="Y8465">
        <v>2</v>
      </c>
      <c r="Z8465" t="s">
        <v>10955</v>
      </c>
      <c r="AA8465">
        <v>-0.79999999999999949</v>
      </c>
    </row>
    <row r="8466" spans="1:27" x14ac:dyDescent="0.35">
      <c r="A8466">
        <v>1630</v>
      </c>
      <c r="B8466" t="s">
        <v>8149</v>
      </c>
      <c r="C8466">
        <v>2014</v>
      </c>
      <c r="D8466" s="1">
        <v>41812</v>
      </c>
      <c r="E8466" s="1">
        <v>41816</v>
      </c>
      <c r="F8466" t="s">
        <v>45</v>
      </c>
      <c r="G8466" t="s">
        <v>76</v>
      </c>
      <c r="H8466" t="s">
        <v>77</v>
      </c>
      <c r="I8466" t="s">
        <v>38</v>
      </c>
      <c r="J8466" t="s">
        <v>27</v>
      </c>
      <c r="K8466" t="s">
        <v>8121</v>
      </c>
      <c r="L8466" t="s">
        <v>8109</v>
      </c>
      <c r="M8466">
        <v>44105</v>
      </c>
      <c r="N8466" t="s">
        <v>3728</v>
      </c>
      <c r="O8466" t="s">
        <v>6846</v>
      </c>
      <c r="P8466" t="s">
        <v>32</v>
      </c>
      <c r="Q8466" t="s">
        <v>6552</v>
      </c>
      <c r="R8466" t="s">
        <v>6847</v>
      </c>
      <c r="S8466">
        <v>41.256000000000007</v>
      </c>
      <c r="T8466">
        <v>6</v>
      </c>
      <c r="U8466">
        <v>0.7</v>
      </c>
      <c r="V8466">
        <v>-34.38000000000001</v>
      </c>
      <c r="W8466" t="s">
        <v>10939</v>
      </c>
      <c r="X8466" t="s">
        <v>10942</v>
      </c>
      <c r="Y8466">
        <v>6</v>
      </c>
      <c r="Z8466" t="s">
        <v>10946</v>
      </c>
      <c r="AA8466">
        <v>-0.83333333333333337</v>
      </c>
    </row>
    <row r="8467" spans="1:27" x14ac:dyDescent="0.35">
      <c r="A8467">
        <v>2363</v>
      </c>
      <c r="B8467" t="s">
        <v>10357</v>
      </c>
      <c r="C8467">
        <v>2014</v>
      </c>
      <c r="D8467" s="1">
        <v>41746</v>
      </c>
      <c r="E8467" s="1">
        <v>41750</v>
      </c>
      <c r="F8467" t="s">
        <v>23</v>
      </c>
      <c r="G8467" t="s">
        <v>2905</v>
      </c>
      <c r="H8467" t="s">
        <v>2906</v>
      </c>
      <c r="I8467" t="s">
        <v>38</v>
      </c>
      <c r="J8467" t="s">
        <v>27</v>
      </c>
      <c r="K8467" t="s">
        <v>3521</v>
      </c>
      <c r="L8467" t="s">
        <v>8109</v>
      </c>
      <c r="M8467">
        <v>43229</v>
      </c>
      <c r="N8467" t="s">
        <v>3728</v>
      </c>
      <c r="O8467" t="s">
        <v>10226</v>
      </c>
      <c r="P8467" t="s">
        <v>32</v>
      </c>
      <c r="Q8467" t="s">
        <v>6552</v>
      </c>
      <c r="R8467" t="s">
        <v>10227</v>
      </c>
      <c r="S8467">
        <v>13.710000000000003</v>
      </c>
      <c r="T8467">
        <v>5</v>
      </c>
      <c r="U8467">
        <v>0.7</v>
      </c>
      <c r="V8467">
        <v>-10.053999999999998</v>
      </c>
      <c r="W8467" t="s">
        <v>10939</v>
      </c>
      <c r="X8467" t="s">
        <v>10942</v>
      </c>
      <c r="Y8467">
        <v>4</v>
      </c>
      <c r="Z8467" t="s">
        <v>10943</v>
      </c>
      <c r="AA8467">
        <v>-0.73333333333333306</v>
      </c>
    </row>
    <row r="8468" spans="1:27" x14ac:dyDescent="0.35">
      <c r="A8468">
        <v>2377</v>
      </c>
      <c r="B8468" t="s">
        <v>9369</v>
      </c>
      <c r="C8468">
        <v>2011</v>
      </c>
      <c r="D8468" s="1">
        <v>40774</v>
      </c>
      <c r="E8468" s="1">
        <v>40776</v>
      </c>
      <c r="F8468" t="s">
        <v>45</v>
      </c>
      <c r="G8468" t="s">
        <v>1894</v>
      </c>
      <c r="H8468" t="s">
        <v>1895</v>
      </c>
      <c r="I8468" t="s">
        <v>38</v>
      </c>
      <c r="J8468" t="s">
        <v>27</v>
      </c>
      <c r="K8468" t="s">
        <v>3521</v>
      </c>
      <c r="L8468" t="s">
        <v>8109</v>
      </c>
      <c r="M8468">
        <v>43229</v>
      </c>
      <c r="N8468" t="s">
        <v>3728</v>
      </c>
      <c r="O8468" t="s">
        <v>6666</v>
      </c>
      <c r="P8468" t="s">
        <v>32</v>
      </c>
      <c r="Q8468" t="s">
        <v>6552</v>
      </c>
      <c r="R8468" t="s">
        <v>6667</v>
      </c>
      <c r="S8468">
        <v>76.77600000000001</v>
      </c>
      <c r="T8468">
        <v>4</v>
      </c>
      <c r="U8468">
        <v>0.7</v>
      </c>
      <c r="V8468">
        <v>-58.861599999999981</v>
      </c>
      <c r="W8468" t="s">
        <v>10944</v>
      </c>
      <c r="X8468" t="s">
        <v>10937</v>
      </c>
      <c r="Y8468">
        <v>8</v>
      </c>
      <c r="Z8468" t="s">
        <v>10954</v>
      </c>
      <c r="AA8468">
        <v>-0.76666666666666627</v>
      </c>
    </row>
    <row r="8469" spans="1:27" x14ac:dyDescent="0.35">
      <c r="A8469">
        <v>2425</v>
      </c>
      <c r="B8469" t="s">
        <v>8809</v>
      </c>
      <c r="C8469">
        <v>2014</v>
      </c>
      <c r="D8469" s="1">
        <v>41999</v>
      </c>
      <c r="E8469" s="1">
        <v>42004</v>
      </c>
      <c r="F8469" t="s">
        <v>23</v>
      </c>
      <c r="G8469" t="s">
        <v>5382</v>
      </c>
      <c r="H8469" t="s">
        <v>5383</v>
      </c>
      <c r="I8469" t="s">
        <v>38</v>
      </c>
      <c r="J8469" t="s">
        <v>27</v>
      </c>
      <c r="K8469" t="s">
        <v>2910</v>
      </c>
      <c r="L8469" t="s">
        <v>8109</v>
      </c>
      <c r="M8469">
        <v>45014</v>
      </c>
      <c r="N8469" t="s">
        <v>3728</v>
      </c>
      <c r="O8469" t="s">
        <v>6727</v>
      </c>
      <c r="P8469" t="s">
        <v>32</v>
      </c>
      <c r="Q8469" t="s">
        <v>6552</v>
      </c>
      <c r="R8469" t="s">
        <v>6728</v>
      </c>
      <c r="S8469">
        <v>13.023000000000001</v>
      </c>
      <c r="T8469">
        <v>1</v>
      </c>
      <c r="U8469">
        <v>0.7</v>
      </c>
      <c r="V8469">
        <v>-10.418399999999998</v>
      </c>
      <c r="W8469" t="s">
        <v>10939</v>
      </c>
      <c r="X8469" t="s">
        <v>10940</v>
      </c>
      <c r="Y8469">
        <v>12</v>
      </c>
      <c r="Z8469" t="s">
        <v>10941</v>
      </c>
      <c r="AA8469">
        <v>-0.79999999999999982</v>
      </c>
    </row>
    <row r="8470" spans="1:27" x14ac:dyDescent="0.35">
      <c r="A8470">
        <v>2630</v>
      </c>
      <c r="B8470" t="s">
        <v>8701</v>
      </c>
      <c r="C8470">
        <v>2014</v>
      </c>
      <c r="D8470" s="1">
        <v>41957</v>
      </c>
      <c r="E8470" s="1">
        <v>41959</v>
      </c>
      <c r="F8470" t="s">
        <v>56</v>
      </c>
      <c r="G8470" t="s">
        <v>2618</v>
      </c>
      <c r="H8470" t="s">
        <v>2619</v>
      </c>
      <c r="I8470" t="s">
        <v>26</v>
      </c>
      <c r="J8470" t="s">
        <v>27</v>
      </c>
      <c r="K8470" t="s">
        <v>3505</v>
      </c>
      <c r="L8470" t="s">
        <v>8109</v>
      </c>
      <c r="M8470">
        <v>45503</v>
      </c>
      <c r="N8470" t="s">
        <v>3728</v>
      </c>
      <c r="O8470" t="s">
        <v>10251</v>
      </c>
      <c r="P8470" t="s">
        <v>32</v>
      </c>
      <c r="Q8470" t="s">
        <v>6552</v>
      </c>
      <c r="R8470" t="s">
        <v>10252</v>
      </c>
      <c r="S8470">
        <v>11.220000000000002</v>
      </c>
      <c r="T8470">
        <v>10</v>
      </c>
      <c r="U8470">
        <v>0.7</v>
      </c>
      <c r="V8470">
        <v>-7.4799999999999969</v>
      </c>
      <c r="W8470" t="s">
        <v>10939</v>
      </c>
      <c r="X8470" t="s">
        <v>10940</v>
      </c>
      <c r="Y8470">
        <v>11</v>
      </c>
      <c r="Z8470" t="s">
        <v>10947</v>
      </c>
      <c r="AA8470">
        <v>-0.6666666666666663</v>
      </c>
    </row>
    <row r="8471" spans="1:27" x14ac:dyDescent="0.35">
      <c r="A8471">
        <v>2728</v>
      </c>
      <c r="B8471" t="s">
        <v>10358</v>
      </c>
      <c r="C8471">
        <v>2014</v>
      </c>
      <c r="D8471" s="1">
        <v>41996</v>
      </c>
      <c r="E8471" s="1">
        <v>41998</v>
      </c>
      <c r="F8471" t="s">
        <v>56</v>
      </c>
      <c r="G8471" t="s">
        <v>6794</v>
      </c>
      <c r="H8471" t="s">
        <v>6795</v>
      </c>
      <c r="I8471" t="s">
        <v>38</v>
      </c>
      <c r="J8471" t="s">
        <v>27</v>
      </c>
      <c r="K8471" t="s">
        <v>8199</v>
      </c>
      <c r="L8471" t="s">
        <v>8109</v>
      </c>
      <c r="M8471">
        <v>43615</v>
      </c>
      <c r="N8471" t="s">
        <v>3728</v>
      </c>
      <c r="O8471" t="s">
        <v>10216</v>
      </c>
      <c r="P8471" t="s">
        <v>32</v>
      </c>
      <c r="Q8471" t="s">
        <v>6552</v>
      </c>
      <c r="R8471" t="s">
        <v>10217</v>
      </c>
      <c r="S8471">
        <v>1.6410000000000002</v>
      </c>
      <c r="T8471">
        <v>1</v>
      </c>
      <c r="U8471">
        <v>0.7</v>
      </c>
      <c r="V8471">
        <v>-1.3128000000000002</v>
      </c>
      <c r="W8471" t="s">
        <v>10939</v>
      </c>
      <c r="X8471" t="s">
        <v>10940</v>
      </c>
      <c r="Y8471">
        <v>12</v>
      </c>
      <c r="Z8471" t="s">
        <v>10941</v>
      </c>
      <c r="AA8471">
        <v>-0.8</v>
      </c>
    </row>
    <row r="8472" spans="1:27" x14ac:dyDescent="0.35">
      <c r="A8472">
        <v>2958</v>
      </c>
      <c r="B8472" t="s">
        <v>10359</v>
      </c>
      <c r="C8472">
        <v>2014</v>
      </c>
      <c r="D8472" s="1">
        <v>41764</v>
      </c>
      <c r="E8472" s="1">
        <v>41769</v>
      </c>
      <c r="F8472" t="s">
        <v>23</v>
      </c>
      <c r="G8472" t="s">
        <v>2462</v>
      </c>
      <c r="H8472" t="s">
        <v>2463</v>
      </c>
      <c r="I8472" t="s">
        <v>38</v>
      </c>
      <c r="J8472" t="s">
        <v>27</v>
      </c>
      <c r="K8472" t="s">
        <v>3505</v>
      </c>
      <c r="L8472" t="s">
        <v>8109</v>
      </c>
      <c r="M8472">
        <v>45503</v>
      </c>
      <c r="N8472" t="s">
        <v>3728</v>
      </c>
      <c r="O8472" t="s">
        <v>6558</v>
      </c>
      <c r="P8472" t="s">
        <v>32</v>
      </c>
      <c r="Q8472" t="s">
        <v>6552</v>
      </c>
      <c r="R8472" t="s">
        <v>6559</v>
      </c>
      <c r="S8472">
        <v>2.3130000000000002</v>
      </c>
      <c r="T8472">
        <v>1</v>
      </c>
      <c r="U8472">
        <v>0.7</v>
      </c>
      <c r="V8472">
        <v>-1.9274999999999993</v>
      </c>
      <c r="W8472" t="s">
        <v>10939</v>
      </c>
      <c r="X8472" t="s">
        <v>10942</v>
      </c>
      <c r="Y8472">
        <v>5</v>
      </c>
      <c r="Z8472" t="s">
        <v>10952</v>
      </c>
      <c r="AA8472">
        <v>-0.83333333333333293</v>
      </c>
    </row>
    <row r="8473" spans="1:27" x14ac:dyDescent="0.35">
      <c r="A8473">
        <v>3104</v>
      </c>
      <c r="B8473" t="s">
        <v>10360</v>
      </c>
      <c r="C8473">
        <v>2013</v>
      </c>
      <c r="D8473" s="1">
        <v>41617</v>
      </c>
      <c r="E8473" s="1">
        <v>41621</v>
      </c>
      <c r="F8473" t="s">
        <v>23</v>
      </c>
      <c r="G8473" t="s">
        <v>1304</v>
      </c>
      <c r="H8473" t="s">
        <v>1305</v>
      </c>
      <c r="I8473" t="s">
        <v>127</v>
      </c>
      <c r="J8473" t="s">
        <v>27</v>
      </c>
      <c r="K8473" t="s">
        <v>3521</v>
      </c>
      <c r="L8473" t="s">
        <v>8109</v>
      </c>
      <c r="M8473">
        <v>43229</v>
      </c>
      <c r="N8473" t="s">
        <v>3728</v>
      </c>
      <c r="O8473" t="s">
        <v>6682</v>
      </c>
      <c r="P8473" t="s">
        <v>32</v>
      </c>
      <c r="Q8473" t="s">
        <v>6552</v>
      </c>
      <c r="R8473" t="s">
        <v>6683</v>
      </c>
      <c r="S8473">
        <v>12.957000000000001</v>
      </c>
      <c r="T8473">
        <v>7</v>
      </c>
      <c r="U8473">
        <v>0.7</v>
      </c>
      <c r="V8473">
        <v>-9.5018000000000029</v>
      </c>
      <c r="W8473" t="s">
        <v>10936</v>
      </c>
      <c r="X8473" t="s">
        <v>10940</v>
      </c>
      <c r="Y8473">
        <v>12</v>
      </c>
      <c r="Z8473" t="s">
        <v>10941</v>
      </c>
      <c r="AA8473">
        <v>-0.7333333333333335</v>
      </c>
    </row>
    <row r="8474" spans="1:27" x14ac:dyDescent="0.35">
      <c r="A8474">
        <v>3285</v>
      </c>
      <c r="B8474" t="s">
        <v>10361</v>
      </c>
      <c r="C8474">
        <v>2011</v>
      </c>
      <c r="D8474" s="1">
        <v>40798</v>
      </c>
      <c r="E8474" s="1">
        <v>40803</v>
      </c>
      <c r="F8474" t="s">
        <v>23</v>
      </c>
      <c r="G8474" t="s">
        <v>4270</v>
      </c>
      <c r="H8474" t="s">
        <v>4271</v>
      </c>
      <c r="I8474" t="s">
        <v>38</v>
      </c>
      <c r="J8474" t="s">
        <v>27</v>
      </c>
      <c r="K8474" t="s">
        <v>2910</v>
      </c>
      <c r="L8474" t="s">
        <v>8109</v>
      </c>
      <c r="M8474">
        <v>45014</v>
      </c>
      <c r="N8474" t="s">
        <v>3728</v>
      </c>
      <c r="O8474" t="s">
        <v>6913</v>
      </c>
      <c r="P8474" t="s">
        <v>32</v>
      </c>
      <c r="Q8474" t="s">
        <v>6552</v>
      </c>
      <c r="R8474" t="s">
        <v>6914</v>
      </c>
      <c r="S8474">
        <v>63.924000000000007</v>
      </c>
      <c r="T8474">
        <v>7</v>
      </c>
      <c r="U8474">
        <v>0.7</v>
      </c>
      <c r="V8474">
        <v>-46.877600000000001</v>
      </c>
      <c r="W8474" t="s">
        <v>10944</v>
      </c>
      <c r="X8474" t="s">
        <v>10937</v>
      </c>
      <c r="Y8474">
        <v>9</v>
      </c>
      <c r="Z8474" t="s">
        <v>10949</v>
      </c>
      <c r="AA8474">
        <v>-0.73333333333333328</v>
      </c>
    </row>
    <row r="8475" spans="1:27" x14ac:dyDescent="0.35">
      <c r="A8475">
        <v>3408</v>
      </c>
      <c r="B8475" t="s">
        <v>8192</v>
      </c>
      <c r="C8475">
        <v>2011</v>
      </c>
      <c r="D8475" s="1">
        <v>40656</v>
      </c>
      <c r="E8475" s="1">
        <v>40660</v>
      </c>
      <c r="F8475" t="s">
        <v>23</v>
      </c>
      <c r="G8475" t="s">
        <v>2976</v>
      </c>
      <c r="H8475" t="s">
        <v>2977</v>
      </c>
      <c r="I8475" t="s">
        <v>127</v>
      </c>
      <c r="J8475" t="s">
        <v>27</v>
      </c>
      <c r="K8475" t="s">
        <v>3521</v>
      </c>
      <c r="L8475" t="s">
        <v>8109</v>
      </c>
      <c r="M8475">
        <v>43229</v>
      </c>
      <c r="N8475" t="s">
        <v>3728</v>
      </c>
      <c r="O8475" t="s">
        <v>6809</v>
      </c>
      <c r="P8475" t="s">
        <v>32</v>
      </c>
      <c r="Q8475" t="s">
        <v>6552</v>
      </c>
      <c r="R8475" t="s">
        <v>6810</v>
      </c>
      <c r="S8475">
        <v>7.4880000000000013</v>
      </c>
      <c r="T8475">
        <v>8</v>
      </c>
      <c r="U8475">
        <v>0.7</v>
      </c>
      <c r="V8475">
        <v>-5.2415999999999983</v>
      </c>
      <c r="W8475" t="s">
        <v>10944</v>
      </c>
      <c r="X8475" t="s">
        <v>10942</v>
      </c>
      <c r="Y8475">
        <v>4</v>
      </c>
      <c r="Z8475" t="s">
        <v>10943</v>
      </c>
      <c r="AA8475">
        <v>-0.69999999999999962</v>
      </c>
    </row>
    <row r="8476" spans="1:27" x14ac:dyDescent="0.35">
      <c r="A8476">
        <v>3562</v>
      </c>
      <c r="B8476" t="s">
        <v>9682</v>
      </c>
      <c r="C8476">
        <v>2014</v>
      </c>
      <c r="D8476" s="1">
        <v>41887</v>
      </c>
      <c r="E8476" s="1">
        <v>41892</v>
      </c>
      <c r="F8476" t="s">
        <v>45</v>
      </c>
      <c r="G8476" t="s">
        <v>3347</v>
      </c>
      <c r="H8476" t="s">
        <v>3348</v>
      </c>
      <c r="I8476" t="s">
        <v>38</v>
      </c>
      <c r="J8476" t="s">
        <v>27</v>
      </c>
      <c r="K8476" t="s">
        <v>8188</v>
      </c>
      <c r="L8476" t="s">
        <v>8109</v>
      </c>
      <c r="M8476">
        <v>44312</v>
      </c>
      <c r="N8476" t="s">
        <v>3728</v>
      </c>
      <c r="O8476" t="s">
        <v>6654</v>
      </c>
      <c r="P8476" t="s">
        <v>32</v>
      </c>
      <c r="Q8476" t="s">
        <v>6552</v>
      </c>
      <c r="R8476" t="s">
        <v>6655</v>
      </c>
      <c r="S8476">
        <v>25.560000000000002</v>
      </c>
      <c r="T8476">
        <v>5</v>
      </c>
      <c r="U8476">
        <v>0.7</v>
      </c>
      <c r="V8476">
        <v>-20.448</v>
      </c>
      <c r="W8476" t="s">
        <v>10939</v>
      </c>
      <c r="X8476" t="s">
        <v>10937</v>
      </c>
      <c r="Y8476">
        <v>9</v>
      </c>
      <c r="Z8476" t="s">
        <v>10949</v>
      </c>
      <c r="AA8476">
        <v>-0.79999999999999993</v>
      </c>
    </row>
    <row r="8477" spans="1:27" x14ac:dyDescent="0.35">
      <c r="A8477">
        <v>3563</v>
      </c>
      <c r="B8477" t="s">
        <v>9682</v>
      </c>
      <c r="C8477">
        <v>2014</v>
      </c>
      <c r="D8477" s="1">
        <v>41887</v>
      </c>
      <c r="E8477" s="1">
        <v>41892</v>
      </c>
      <c r="F8477" t="s">
        <v>45</v>
      </c>
      <c r="G8477" t="s">
        <v>3347</v>
      </c>
      <c r="H8477" t="s">
        <v>3348</v>
      </c>
      <c r="I8477" t="s">
        <v>38</v>
      </c>
      <c r="J8477" t="s">
        <v>27</v>
      </c>
      <c r="K8477" t="s">
        <v>8188</v>
      </c>
      <c r="L8477" t="s">
        <v>8109</v>
      </c>
      <c r="M8477">
        <v>44312</v>
      </c>
      <c r="N8477" t="s">
        <v>3728</v>
      </c>
      <c r="O8477" t="s">
        <v>6878</v>
      </c>
      <c r="P8477" t="s">
        <v>32</v>
      </c>
      <c r="Q8477" t="s">
        <v>6552</v>
      </c>
      <c r="R8477" t="s">
        <v>6879</v>
      </c>
      <c r="S8477">
        <v>4.3680000000000012</v>
      </c>
      <c r="T8477">
        <v>2</v>
      </c>
      <c r="U8477">
        <v>0.7</v>
      </c>
      <c r="V8477">
        <v>-3.0575999999999999</v>
      </c>
      <c r="W8477" t="s">
        <v>10939</v>
      </c>
      <c r="X8477" t="s">
        <v>10937</v>
      </c>
      <c r="Y8477">
        <v>9</v>
      </c>
      <c r="Z8477" t="s">
        <v>10949</v>
      </c>
      <c r="AA8477">
        <v>-0.69999999999999973</v>
      </c>
    </row>
    <row r="8478" spans="1:27" x14ac:dyDescent="0.35">
      <c r="A8478">
        <v>3594</v>
      </c>
      <c r="B8478" t="s">
        <v>9579</v>
      </c>
      <c r="C8478">
        <v>2013</v>
      </c>
      <c r="D8478" s="1">
        <v>41529</v>
      </c>
      <c r="E8478" s="1">
        <v>41535</v>
      </c>
      <c r="F8478" t="s">
        <v>23</v>
      </c>
      <c r="G8478" t="s">
        <v>2014</v>
      </c>
      <c r="H8478" t="s">
        <v>2015</v>
      </c>
      <c r="I8478" t="s">
        <v>127</v>
      </c>
      <c r="J8478" t="s">
        <v>27</v>
      </c>
      <c r="K8478" t="s">
        <v>8199</v>
      </c>
      <c r="L8478" t="s">
        <v>8109</v>
      </c>
      <c r="M8478">
        <v>43615</v>
      </c>
      <c r="N8478" t="s">
        <v>3728</v>
      </c>
      <c r="O8478" t="s">
        <v>6926</v>
      </c>
      <c r="P8478" t="s">
        <v>32</v>
      </c>
      <c r="Q8478" t="s">
        <v>6552</v>
      </c>
      <c r="R8478" t="s">
        <v>6927</v>
      </c>
      <c r="S8478">
        <v>22.428000000000004</v>
      </c>
      <c r="T8478">
        <v>3</v>
      </c>
      <c r="U8478">
        <v>0.7</v>
      </c>
      <c r="V8478">
        <v>-17.942399999999992</v>
      </c>
      <c r="W8478" t="s">
        <v>10936</v>
      </c>
      <c r="X8478" t="s">
        <v>10937</v>
      </c>
      <c r="Y8478">
        <v>9</v>
      </c>
      <c r="Z8478" t="s">
        <v>10949</v>
      </c>
      <c r="AA8478">
        <v>-0.79999999999999949</v>
      </c>
    </row>
    <row r="8479" spans="1:27" x14ac:dyDescent="0.35">
      <c r="A8479">
        <v>3642</v>
      </c>
      <c r="B8479" t="s">
        <v>8196</v>
      </c>
      <c r="C8479">
        <v>2013</v>
      </c>
      <c r="D8479" s="1">
        <v>41589</v>
      </c>
      <c r="E8479" s="1">
        <v>41593</v>
      </c>
      <c r="F8479" t="s">
        <v>23</v>
      </c>
      <c r="G8479" t="s">
        <v>847</v>
      </c>
      <c r="H8479" t="s">
        <v>848</v>
      </c>
      <c r="I8479" t="s">
        <v>127</v>
      </c>
      <c r="J8479" t="s">
        <v>27</v>
      </c>
      <c r="K8479" t="s">
        <v>3505</v>
      </c>
      <c r="L8479" t="s">
        <v>8109</v>
      </c>
      <c r="M8479">
        <v>45503</v>
      </c>
      <c r="N8479" t="s">
        <v>3728</v>
      </c>
      <c r="O8479" t="s">
        <v>6759</v>
      </c>
      <c r="P8479" t="s">
        <v>32</v>
      </c>
      <c r="Q8479" t="s">
        <v>6552</v>
      </c>
      <c r="R8479" t="s">
        <v>6760</v>
      </c>
      <c r="S8479">
        <v>69.888000000000005</v>
      </c>
      <c r="T8479">
        <v>7</v>
      </c>
      <c r="U8479">
        <v>0.7</v>
      </c>
      <c r="V8479">
        <v>-46.591999999999999</v>
      </c>
      <c r="W8479" t="s">
        <v>10936</v>
      </c>
      <c r="X8479" t="s">
        <v>10940</v>
      </c>
      <c r="Y8479">
        <v>11</v>
      </c>
      <c r="Z8479" t="s">
        <v>10947</v>
      </c>
      <c r="AA8479">
        <v>-0.66666666666666663</v>
      </c>
    </row>
    <row r="8480" spans="1:27" x14ac:dyDescent="0.35">
      <c r="A8480">
        <v>3674</v>
      </c>
      <c r="B8480" t="s">
        <v>9380</v>
      </c>
      <c r="C8480">
        <v>2013</v>
      </c>
      <c r="D8480" s="1">
        <v>41373</v>
      </c>
      <c r="E8480" s="1">
        <v>41379</v>
      </c>
      <c r="F8480" t="s">
        <v>23</v>
      </c>
      <c r="G8480" t="s">
        <v>2094</v>
      </c>
      <c r="H8480" t="s">
        <v>2095</v>
      </c>
      <c r="I8480" t="s">
        <v>127</v>
      </c>
      <c r="J8480" t="s">
        <v>27</v>
      </c>
      <c r="K8480" t="s">
        <v>4913</v>
      </c>
      <c r="L8480" t="s">
        <v>8109</v>
      </c>
      <c r="M8480">
        <v>45373</v>
      </c>
      <c r="N8480" t="s">
        <v>3728</v>
      </c>
      <c r="O8480" t="s">
        <v>6992</v>
      </c>
      <c r="P8480" t="s">
        <v>32</v>
      </c>
      <c r="Q8480" t="s">
        <v>6552</v>
      </c>
      <c r="R8480" t="s">
        <v>6993</v>
      </c>
      <c r="S8480">
        <v>121.10400000000003</v>
      </c>
      <c r="T8480">
        <v>6</v>
      </c>
      <c r="U8480">
        <v>0.7</v>
      </c>
      <c r="V8480">
        <v>-100.91999999999999</v>
      </c>
      <c r="W8480" t="s">
        <v>10936</v>
      </c>
      <c r="X8480" t="s">
        <v>10942</v>
      </c>
      <c r="Y8480">
        <v>4</v>
      </c>
      <c r="Z8480" t="s">
        <v>10943</v>
      </c>
      <c r="AA8480">
        <v>-0.83333333333333304</v>
      </c>
    </row>
    <row r="8481" spans="1:27" x14ac:dyDescent="0.35">
      <c r="A8481">
        <v>3786</v>
      </c>
      <c r="B8481" t="s">
        <v>10362</v>
      </c>
      <c r="C8481">
        <v>2014</v>
      </c>
      <c r="D8481" s="1">
        <v>42000</v>
      </c>
      <c r="E8481" s="1">
        <v>42004</v>
      </c>
      <c r="F8481" t="s">
        <v>23</v>
      </c>
      <c r="G8481" t="s">
        <v>290</v>
      </c>
      <c r="H8481" t="s">
        <v>291</v>
      </c>
      <c r="I8481" t="s">
        <v>127</v>
      </c>
      <c r="J8481" t="s">
        <v>27</v>
      </c>
      <c r="K8481" t="s">
        <v>3521</v>
      </c>
      <c r="L8481" t="s">
        <v>8109</v>
      </c>
      <c r="M8481">
        <v>43229</v>
      </c>
      <c r="N8481" t="s">
        <v>3728</v>
      </c>
      <c r="O8481" t="s">
        <v>10286</v>
      </c>
      <c r="P8481" t="s">
        <v>32</v>
      </c>
      <c r="Q8481" t="s">
        <v>6552</v>
      </c>
      <c r="R8481" t="s">
        <v>10287</v>
      </c>
      <c r="S8481">
        <v>3.1320000000000001</v>
      </c>
      <c r="T8481">
        <v>2</v>
      </c>
      <c r="U8481">
        <v>0.7</v>
      </c>
      <c r="V8481">
        <v>-2.6099999999999994</v>
      </c>
      <c r="W8481" t="s">
        <v>10939</v>
      </c>
      <c r="X8481" t="s">
        <v>10940</v>
      </c>
      <c r="Y8481">
        <v>12</v>
      </c>
      <c r="Z8481" t="s">
        <v>10941</v>
      </c>
      <c r="AA8481">
        <v>-0.83333333333333315</v>
      </c>
    </row>
    <row r="8482" spans="1:27" x14ac:dyDescent="0.35">
      <c r="A8482">
        <v>4035</v>
      </c>
      <c r="B8482" t="s">
        <v>8709</v>
      </c>
      <c r="C8482">
        <v>2013</v>
      </c>
      <c r="D8482" s="1">
        <v>41621</v>
      </c>
      <c r="E8482" s="1">
        <v>41621</v>
      </c>
      <c r="F8482" t="s">
        <v>234</v>
      </c>
      <c r="G8482" t="s">
        <v>5706</v>
      </c>
      <c r="H8482" t="s">
        <v>5707</v>
      </c>
      <c r="I8482" t="s">
        <v>26</v>
      </c>
      <c r="J8482" t="s">
        <v>27</v>
      </c>
      <c r="K8482" t="s">
        <v>8128</v>
      </c>
      <c r="L8482" t="s">
        <v>8109</v>
      </c>
      <c r="M8482">
        <v>44052</v>
      </c>
      <c r="N8482" t="s">
        <v>3728</v>
      </c>
      <c r="O8482" t="s">
        <v>6571</v>
      </c>
      <c r="P8482" t="s">
        <v>32</v>
      </c>
      <c r="Q8482" t="s">
        <v>6552</v>
      </c>
      <c r="R8482" t="s">
        <v>6572</v>
      </c>
      <c r="S8482">
        <v>18.693000000000001</v>
      </c>
      <c r="T8482">
        <v>3</v>
      </c>
      <c r="U8482">
        <v>0.7</v>
      </c>
      <c r="V8482">
        <v>-14.331299999999992</v>
      </c>
      <c r="W8482" t="s">
        <v>10936</v>
      </c>
      <c r="X8482" t="s">
        <v>10940</v>
      </c>
      <c r="Y8482">
        <v>12</v>
      </c>
      <c r="Z8482" t="s">
        <v>10941</v>
      </c>
      <c r="AA8482">
        <v>-0.76666666666666616</v>
      </c>
    </row>
    <row r="8483" spans="1:27" x14ac:dyDescent="0.35">
      <c r="A8483">
        <v>4322</v>
      </c>
      <c r="B8483" t="s">
        <v>8819</v>
      </c>
      <c r="C8483">
        <v>2012</v>
      </c>
      <c r="D8483" s="1">
        <v>40953</v>
      </c>
      <c r="E8483" s="1">
        <v>40958</v>
      </c>
      <c r="F8483" t="s">
        <v>23</v>
      </c>
      <c r="G8483" t="s">
        <v>5363</v>
      </c>
      <c r="H8483" t="s">
        <v>5364</v>
      </c>
      <c r="I8483" t="s">
        <v>38</v>
      </c>
      <c r="J8483" t="s">
        <v>27</v>
      </c>
      <c r="K8483" t="s">
        <v>8188</v>
      </c>
      <c r="L8483" t="s">
        <v>8109</v>
      </c>
      <c r="M8483">
        <v>44312</v>
      </c>
      <c r="N8483" t="s">
        <v>3728</v>
      </c>
      <c r="O8483" t="s">
        <v>6926</v>
      </c>
      <c r="P8483" t="s">
        <v>32</v>
      </c>
      <c r="Q8483" t="s">
        <v>6552</v>
      </c>
      <c r="R8483" t="s">
        <v>6927</v>
      </c>
      <c r="S8483">
        <v>14.952000000000004</v>
      </c>
      <c r="T8483">
        <v>2</v>
      </c>
      <c r="U8483">
        <v>0.7</v>
      </c>
      <c r="V8483">
        <v>-11.961599999999997</v>
      </c>
      <c r="W8483" t="s">
        <v>10948</v>
      </c>
      <c r="X8483" t="s">
        <v>10950</v>
      </c>
      <c r="Y8483">
        <v>2</v>
      </c>
      <c r="Z8483" t="s">
        <v>10955</v>
      </c>
      <c r="AA8483">
        <v>-0.7999999999999996</v>
      </c>
    </row>
    <row r="8484" spans="1:27" x14ac:dyDescent="0.35">
      <c r="A8484">
        <v>4324</v>
      </c>
      <c r="B8484" t="s">
        <v>8819</v>
      </c>
      <c r="C8484">
        <v>2012</v>
      </c>
      <c r="D8484" s="1">
        <v>40953</v>
      </c>
      <c r="E8484" s="1">
        <v>40958</v>
      </c>
      <c r="F8484" t="s">
        <v>23</v>
      </c>
      <c r="G8484" t="s">
        <v>5363</v>
      </c>
      <c r="H8484" t="s">
        <v>5364</v>
      </c>
      <c r="I8484" t="s">
        <v>38</v>
      </c>
      <c r="J8484" t="s">
        <v>27</v>
      </c>
      <c r="K8484" t="s">
        <v>8188</v>
      </c>
      <c r="L8484" t="s">
        <v>8109</v>
      </c>
      <c r="M8484">
        <v>44312</v>
      </c>
      <c r="N8484" t="s">
        <v>3728</v>
      </c>
      <c r="O8484" t="s">
        <v>6863</v>
      </c>
      <c r="P8484" t="s">
        <v>32</v>
      </c>
      <c r="Q8484" t="s">
        <v>6552</v>
      </c>
      <c r="R8484" t="s">
        <v>6864</v>
      </c>
      <c r="S8484">
        <v>2.2860000000000005</v>
      </c>
      <c r="T8484">
        <v>2</v>
      </c>
      <c r="U8484">
        <v>0.7</v>
      </c>
      <c r="V8484">
        <v>-1.6763999999999997</v>
      </c>
      <c r="W8484" t="s">
        <v>10948</v>
      </c>
      <c r="X8484" t="s">
        <v>10950</v>
      </c>
      <c r="Y8484">
        <v>2</v>
      </c>
      <c r="Z8484" t="s">
        <v>10955</v>
      </c>
      <c r="AA8484">
        <v>-0.73333333333333306</v>
      </c>
    </row>
    <row r="8485" spans="1:27" x14ac:dyDescent="0.35">
      <c r="A8485">
        <v>4396</v>
      </c>
      <c r="B8485" t="s">
        <v>9592</v>
      </c>
      <c r="C8485">
        <v>2011</v>
      </c>
      <c r="D8485" s="1">
        <v>40744</v>
      </c>
      <c r="E8485" s="1">
        <v>40744</v>
      </c>
      <c r="F8485" t="s">
        <v>234</v>
      </c>
      <c r="G8485" t="s">
        <v>923</v>
      </c>
      <c r="H8485" t="s">
        <v>924</v>
      </c>
      <c r="I8485" t="s">
        <v>38</v>
      </c>
      <c r="J8485" t="s">
        <v>27</v>
      </c>
      <c r="K8485" t="s">
        <v>3505</v>
      </c>
      <c r="L8485" t="s">
        <v>8109</v>
      </c>
      <c r="M8485">
        <v>45503</v>
      </c>
      <c r="N8485" t="s">
        <v>3728</v>
      </c>
      <c r="O8485" t="s">
        <v>6610</v>
      </c>
      <c r="P8485" t="s">
        <v>32</v>
      </c>
      <c r="Q8485" t="s">
        <v>6552</v>
      </c>
      <c r="R8485" t="s">
        <v>6611</v>
      </c>
      <c r="S8485">
        <v>27.360000000000003</v>
      </c>
      <c r="T8485">
        <v>3</v>
      </c>
      <c r="U8485">
        <v>0.7</v>
      </c>
      <c r="V8485">
        <v>-21.887999999999991</v>
      </c>
      <c r="W8485" t="s">
        <v>10944</v>
      </c>
      <c r="X8485" t="s">
        <v>10937</v>
      </c>
      <c r="Y8485">
        <v>7</v>
      </c>
      <c r="Z8485" t="s">
        <v>10938</v>
      </c>
      <c r="AA8485">
        <v>-0.7999999999999996</v>
      </c>
    </row>
    <row r="8486" spans="1:27" x14ac:dyDescent="0.35">
      <c r="A8486">
        <v>4420</v>
      </c>
      <c r="B8486" t="s">
        <v>10363</v>
      </c>
      <c r="C8486">
        <v>2011</v>
      </c>
      <c r="D8486" s="1">
        <v>40894</v>
      </c>
      <c r="E8486" s="1">
        <v>40901</v>
      </c>
      <c r="F8486" t="s">
        <v>23</v>
      </c>
      <c r="G8486" t="s">
        <v>1968</v>
      </c>
      <c r="H8486" t="s">
        <v>1969</v>
      </c>
      <c r="I8486" t="s">
        <v>38</v>
      </c>
      <c r="J8486" t="s">
        <v>27</v>
      </c>
      <c r="K8486" t="s">
        <v>3521</v>
      </c>
      <c r="L8486" t="s">
        <v>8109</v>
      </c>
      <c r="M8486">
        <v>43229</v>
      </c>
      <c r="N8486" t="s">
        <v>3728</v>
      </c>
      <c r="O8486" t="s">
        <v>6594</v>
      </c>
      <c r="P8486" t="s">
        <v>32</v>
      </c>
      <c r="Q8486" t="s">
        <v>6552</v>
      </c>
      <c r="R8486" t="s">
        <v>6595</v>
      </c>
      <c r="S8486">
        <v>5.4840000000000009</v>
      </c>
      <c r="T8486">
        <v>4</v>
      </c>
      <c r="U8486">
        <v>0.7</v>
      </c>
      <c r="V8486">
        <v>-4.0215999999999994</v>
      </c>
      <c r="W8486" t="s">
        <v>10944</v>
      </c>
      <c r="X8486" t="s">
        <v>10940</v>
      </c>
      <c r="Y8486">
        <v>12</v>
      </c>
      <c r="Z8486" t="s">
        <v>10941</v>
      </c>
      <c r="AA8486">
        <v>-0.73333333333333306</v>
      </c>
    </row>
    <row r="8487" spans="1:27" x14ac:dyDescent="0.35">
      <c r="A8487">
        <v>4838</v>
      </c>
      <c r="B8487" t="s">
        <v>9938</v>
      </c>
      <c r="C8487">
        <v>2014</v>
      </c>
      <c r="D8487" s="1">
        <v>41792</v>
      </c>
      <c r="E8487" s="1">
        <v>41794</v>
      </c>
      <c r="F8487" t="s">
        <v>56</v>
      </c>
      <c r="G8487" t="s">
        <v>5034</v>
      </c>
      <c r="H8487" t="s">
        <v>5035</v>
      </c>
      <c r="I8487" t="s">
        <v>38</v>
      </c>
      <c r="J8487" t="s">
        <v>27</v>
      </c>
      <c r="K8487" t="s">
        <v>8112</v>
      </c>
      <c r="L8487" t="s">
        <v>8109</v>
      </c>
      <c r="M8487">
        <v>43017</v>
      </c>
      <c r="N8487" t="s">
        <v>3728</v>
      </c>
      <c r="O8487" t="s">
        <v>10208</v>
      </c>
      <c r="P8487" t="s">
        <v>32</v>
      </c>
      <c r="Q8487" t="s">
        <v>6552</v>
      </c>
      <c r="R8487" t="s">
        <v>10209</v>
      </c>
      <c r="S8487">
        <v>3.7980000000000005</v>
      </c>
      <c r="T8487">
        <v>2</v>
      </c>
      <c r="U8487">
        <v>0.7</v>
      </c>
      <c r="V8487">
        <v>-2.6585999999999999</v>
      </c>
      <c r="W8487" t="s">
        <v>10939</v>
      </c>
      <c r="X8487" t="s">
        <v>10942</v>
      </c>
      <c r="Y8487">
        <v>6</v>
      </c>
      <c r="Z8487" t="s">
        <v>10946</v>
      </c>
      <c r="AA8487">
        <v>-0.69999999999999984</v>
      </c>
    </row>
    <row r="8488" spans="1:27" x14ac:dyDescent="0.35">
      <c r="A8488">
        <v>4842</v>
      </c>
      <c r="B8488" t="s">
        <v>10364</v>
      </c>
      <c r="C8488">
        <v>2013</v>
      </c>
      <c r="D8488" s="1">
        <v>41632</v>
      </c>
      <c r="E8488" s="1">
        <v>41637</v>
      </c>
      <c r="F8488" t="s">
        <v>23</v>
      </c>
      <c r="G8488" t="s">
        <v>575</v>
      </c>
      <c r="H8488" t="s">
        <v>576</v>
      </c>
      <c r="I8488" t="s">
        <v>38</v>
      </c>
      <c r="J8488" t="s">
        <v>27</v>
      </c>
      <c r="K8488" t="s">
        <v>4287</v>
      </c>
      <c r="L8488" t="s">
        <v>8109</v>
      </c>
      <c r="M8488">
        <v>43402</v>
      </c>
      <c r="N8488" t="s">
        <v>3728</v>
      </c>
      <c r="O8488" t="s">
        <v>6682</v>
      </c>
      <c r="P8488" t="s">
        <v>32</v>
      </c>
      <c r="Q8488" t="s">
        <v>6552</v>
      </c>
      <c r="R8488" t="s">
        <v>6683</v>
      </c>
      <c r="S8488">
        <v>5.5530000000000008</v>
      </c>
      <c r="T8488">
        <v>3</v>
      </c>
      <c r="U8488">
        <v>0.7</v>
      </c>
      <c r="V8488">
        <v>-4.0722000000000023</v>
      </c>
      <c r="W8488" t="s">
        <v>10936</v>
      </c>
      <c r="X8488" t="s">
        <v>10940</v>
      </c>
      <c r="Y8488">
        <v>12</v>
      </c>
      <c r="Z8488" t="s">
        <v>10941</v>
      </c>
      <c r="AA8488">
        <v>-0.73333333333333361</v>
      </c>
    </row>
    <row r="8489" spans="1:27" x14ac:dyDescent="0.35">
      <c r="A8489">
        <v>4908</v>
      </c>
      <c r="B8489" t="s">
        <v>10365</v>
      </c>
      <c r="C8489">
        <v>2011</v>
      </c>
      <c r="D8489" s="1">
        <v>40865</v>
      </c>
      <c r="E8489" s="1">
        <v>40870</v>
      </c>
      <c r="F8489" t="s">
        <v>45</v>
      </c>
      <c r="G8489" t="s">
        <v>2666</v>
      </c>
      <c r="H8489" t="s">
        <v>2667</v>
      </c>
      <c r="I8489" t="s">
        <v>38</v>
      </c>
      <c r="J8489" t="s">
        <v>27</v>
      </c>
      <c r="K8489" t="s">
        <v>2910</v>
      </c>
      <c r="L8489" t="s">
        <v>8109</v>
      </c>
      <c r="M8489">
        <v>45014</v>
      </c>
      <c r="N8489" t="s">
        <v>3728</v>
      </c>
      <c r="O8489" t="s">
        <v>7008</v>
      </c>
      <c r="P8489" t="s">
        <v>32</v>
      </c>
      <c r="Q8489" t="s">
        <v>6552</v>
      </c>
      <c r="R8489" t="s">
        <v>7009</v>
      </c>
      <c r="S8489">
        <v>11.808000000000002</v>
      </c>
      <c r="T8489">
        <v>8</v>
      </c>
      <c r="U8489">
        <v>0.7</v>
      </c>
      <c r="V8489">
        <v>-8.659200000000002</v>
      </c>
      <c r="W8489" t="s">
        <v>10944</v>
      </c>
      <c r="X8489" t="s">
        <v>10940</v>
      </c>
      <c r="Y8489">
        <v>11</v>
      </c>
      <c r="Z8489" t="s">
        <v>10947</v>
      </c>
      <c r="AA8489">
        <v>-0.73333333333333339</v>
      </c>
    </row>
    <row r="8490" spans="1:27" x14ac:dyDescent="0.35">
      <c r="A8490">
        <v>5013</v>
      </c>
      <c r="B8490" t="s">
        <v>9598</v>
      </c>
      <c r="C8490">
        <v>2014</v>
      </c>
      <c r="D8490" s="1">
        <v>41842</v>
      </c>
      <c r="E8490" s="1">
        <v>41847</v>
      </c>
      <c r="F8490" t="s">
        <v>23</v>
      </c>
      <c r="G8490" t="s">
        <v>4499</v>
      </c>
      <c r="H8490" t="s">
        <v>4500</v>
      </c>
      <c r="I8490" t="s">
        <v>127</v>
      </c>
      <c r="J8490" t="s">
        <v>27</v>
      </c>
      <c r="K8490" t="s">
        <v>8121</v>
      </c>
      <c r="L8490" t="s">
        <v>8109</v>
      </c>
      <c r="M8490">
        <v>44105</v>
      </c>
      <c r="N8490" t="s">
        <v>3728</v>
      </c>
      <c r="O8490" t="s">
        <v>6893</v>
      </c>
      <c r="P8490" t="s">
        <v>32</v>
      </c>
      <c r="Q8490" t="s">
        <v>6552</v>
      </c>
      <c r="R8490" t="s">
        <v>6894</v>
      </c>
      <c r="S8490">
        <v>33.930000000000007</v>
      </c>
      <c r="T8490">
        <v>3</v>
      </c>
      <c r="U8490">
        <v>0.7</v>
      </c>
      <c r="V8490">
        <v>-22.619999999999997</v>
      </c>
      <c r="W8490" t="s">
        <v>10939</v>
      </c>
      <c r="X8490" t="s">
        <v>10937</v>
      </c>
      <c r="Y8490">
        <v>7</v>
      </c>
      <c r="Z8490" t="s">
        <v>10938</v>
      </c>
      <c r="AA8490">
        <v>-0.66666666666666641</v>
      </c>
    </row>
    <row r="8491" spans="1:27" x14ac:dyDescent="0.35">
      <c r="A8491">
        <v>5399</v>
      </c>
      <c r="B8491" t="s">
        <v>10366</v>
      </c>
      <c r="C8491">
        <v>2013</v>
      </c>
      <c r="D8491" s="1">
        <v>41545</v>
      </c>
      <c r="E8491" s="1">
        <v>41550</v>
      </c>
      <c r="F8491" t="s">
        <v>23</v>
      </c>
      <c r="G8491" t="s">
        <v>4574</v>
      </c>
      <c r="H8491" t="s">
        <v>4575</v>
      </c>
      <c r="I8491" t="s">
        <v>26</v>
      </c>
      <c r="J8491" t="s">
        <v>27</v>
      </c>
      <c r="K8491" t="s">
        <v>3187</v>
      </c>
      <c r="L8491" t="s">
        <v>8109</v>
      </c>
      <c r="M8491">
        <v>43130</v>
      </c>
      <c r="N8491" t="s">
        <v>3728</v>
      </c>
      <c r="O8491" t="s">
        <v>6735</v>
      </c>
      <c r="P8491" t="s">
        <v>32</v>
      </c>
      <c r="Q8491" t="s">
        <v>6552</v>
      </c>
      <c r="R8491" t="s">
        <v>6736</v>
      </c>
      <c r="S8491">
        <v>2.907</v>
      </c>
      <c r="T8491">
        <v>3</v>
      </c>
      <c r="U8491">
        <v>0.7</v>
      </c>
      <c r="V8491">
        <v>-2.0348999999999995</v>
      </c>
      <c r="W8491" t="s">
        <v>10936</v>
      </c>
      <c r="X8491" t="s">
        <v>10937</v>
      </c>
      <c r="Y8491">
        <v>9</v>
      </c>
      <c r="Z8491" t="s">
        <v>10949</v>
      </c>
      <c r="AA8491">
        <v>-0.69999999999999984</v>
      </c>
    </row>
    <row r="8492" spans="1:27" x14ac:dyDescent="0.35">
      <c r="A8492">
        <v>5433</v>
      </c>
      <c r="B8492" t="s">
        <v>9513</v>
      </c>
      <c r="C8492">
        <v>2014</v>
      </c>
      <c r="D8492" s="1">
        <v>41934</v>
      </c>
      <c r="E8492" s="1">
        <v>41938</v>
      </c>
      <c r="F8492" t="s">
        <v>23</v>
      </c>
      <c r="G8492" t="s">
        <v>1314</v>
      </c>
      <c r="H8492" t="s">
        <v>1315</v>
      </c>
      <c r="I8492" t="s">
        <v>127</v>
      </c>
      <c r="J8492" t="s">
        <v>27</v>
      </c>
      <c r="K8492" t="s">
        <v>2903</v>
      </c>
      <c r="L8492" t="s">
        <v>8109</v>
      </c>
      <c r="M8492">
        <v>44107</v>
      </c>
      <c r="N8492" t="s">
        <v>3728</v>
      </c>
      <c r="O8492" t="s">
        <v>6860</v>
      </c>
      <c r="P8492" t="s">
        <v>32</v>
      </c>
      <c r="Q8492" t="s">
        <v>6552</v>
      </c>
      <c r="R8492" t="s">
        <v>6861</v>
      </c>
      <c r="S8492">
        <v>6.2160000000000002</v>
      </c>
      <c r="T8492">
        <v>4</v>
      </c>
      <c r="U8492">
        <v>0.7</v>
      </c>
      <c r="V8492">
        <v>-4.9727999999999994</v>
      </c>
      <c r="W8492" t="s">
        <v>10939</v>
      </c>
      <c r="X8492" t="s">
        <v>10940</v>
      </c>
      <c r="Y8492">
        <v>10</v>
      </c>
      <c r="Z8492" t="s">
        <v>10945</v>
      </c>
      <c r="AA8492">
        <v>-0.79999999999999993</v>
      </c>
    </row>
    <row r="8493" spans="1:27" x14ac:dyDescent="0.35">
      <c r="A8493">
        <v>5573</v>
      </c>
      <c r="B8493" t="s">
        <v>9949</v>
      </c>
      <c r="C8493">
        <v>2011</v>
      </c>
      <c r="D8493" s="1">
        <v>40882</v>
      </c>
      <c r="E8493" s="1">
        <v>40886</v>
      </c>
      <c r="F8493" t="s">
        <v>23</v>
      </c>
      <c r="G8493" t="s">
        <v>1485</v>
      </c>
      <c r="H8493" t="s">
        <v>1486</v>
      </c>
      <c r="I8493" t="s">
        <v>26</v>
      </c>
      <c r="J8493" t="s">
        <v>27</v>
      </c>
      <c r="K8493" t="s">
        <v>3521</v>
      </c>
      <c r="L8493" t="s">
        <v>8109</v>
      </c>
      <c r="M8493">
        <v>43229</v>
      </c>
      <c r="N8493" t="s">
        <v>3728</v>
      </c>
      <c r="O8493" t="s">
        <v>6820</v>
      </c>
      <c r="P8493" t="s">
        <v>32</v>
      </c>
      <c r="Q8493" t="s">
        <v>6552</v>
      </c>
      <c r="R8493" t="s">
        <v>6821</v>
      </c>
      <c r="S8493">
        <v>29.940000000000005</v>
      </c>
      <c r="T8493">
        <v>4</v>
      </c>
      <c r="U8493">
        <v>0.7</v>
      </c>
      <c r="V8493">
        <v>-23.952000000000005</v>
      </c>
      <c r="W8493" t="s">
        <v>10944</v>
      </c>
      <c r="X8493" t="s">
        <v>10940</v>
      </c>
      <c r="Y8493">
        <v>12</v>
      </c>
      <c r="Z8493" t="s">
        <v>10941</v>
      </c>
      <c r="AA8493">
        <v>-0.8</v>
      </c>
    </row>
    <row r="8494" spans="1:27" x14ac:dyDescent="0.35">
      <c r="A8494">
        <v>5594</v>
      </c>
      <c r="B8494" t="s">
        <v>10367</v>
      </c>
      <c r="C8494">
        <v>2014</v>
      </c>
      <c r="D8494" s="1">
        <v>41963</v>
      </c>
      <c r="E8494" s="1">
        <v>41969</v>
      </c>
      <c r="F8494" t="s">
        <v>23</v>
      </c>
      <c r="G8494" t="s">
        <v>8335</v>
      </c>
      <c r="H8494" t="s">
        <v>8336</v>
      </c>
      <c r="I8494" t="s">
        <v>38</v>
      </c>
      <c r="J8494" t="s">
        <v>27</v>
      </c>
      <c r="K8494" t="s">
        <v>8121</v>
      </c>
      <c r="L8494" t="s">
        <v>8109</v>
      </c>
      <c r="M8494">
        <v>44105</v>
      </c>
      <c r="N8494" t="s">
        <v>3728</v>
      </c>
      <c r="O8494" t="s">
        <v>10105</v>
      </c>
      <c r="P8494" t="s">
        <v>32</v>
      </c>
      <c r="Q8494" t="s">
        <v>6552</v>
      </c>
      <c r="R8494" t="s">
        <v>10106</v>
      </c>
      <c r="S8494">
        <v>59.913000000000011</v>
      </c>
      <c r="T8494">
        <v>7</v>
      </c>
      <c r="U8494">
        <v>0.7</v>
      </c>
      <c r="V8494">
        <v>-45.933299999999988</v>
      </c>
      <c r="W8494" t="s">
        <v>10939</v>
      </c>
      <c r="X8494" t="s">
        <v>10940</v>
      </c>
      <c r="Y8494">
        <v>11</v>
      </c>
      <c r="Z8494" t="s">
        <v>10947</v>
      </c>
      <c r="AA8494">
        <v>-0.76666666666666639</v>
      </c>
    </row>
    <row r="8495" spans="1:27" x14ac:dyDescent="0.35">
      <c r="A8495">
        <v>5665</v>
      </c>
      <c r="B8495" t="s">
        <v>9602</v>
      </c>
      <c r="C8495">
        <v>2013</v>
      </c>
      <c r="D8495" s="1">
        <v>41477</v>
      </c>
      <c r="E8495" s="1">
        <v>41477</v>
      </c>
      <c r="F8495" t="s">
        <v>234</v>
      </c>
      <c r="G8495" t="s">
        <v>1351</v>
      </c>
      <c r="H8495" t="s">
        <v>1352</v>
      </c>
      <c r="I8495" t="s">
        <v>26</v>
      </c>
      <c r="J8495" t="s">
        <v>27</v>
      </c>
      <c r="K8495" t="s">
        <v>3821</v>
      </c>
      <c r="L8495" t="s">
        <v>8109</v>
      </c>
      <c r="M8495">
        <v>43055</v>
      </c>
      <c r="N8495" t="s">
        <v>3728</v>
      </c>
      <c r="O8495" t="s">
        <v>6954</v>
      </c>
      <c r="P8495" t="s">
        <v>32</v>
      </c>
      <c r="Q8495" t="s">
        <v>6552</v>
      </c>
      <c r="R8495" t="s">
        <v>6955</v>
      </c>
      <c r="S8495">
        <v>11.088000000000003</v>
      </c>
      <c r="T8495">
        <v>7</v>
      </c>
      <c r="U8495">
        <v>0.7</v>
      </c>
      <c r="V8495">
        <v>-8.1311999999999998</v>
      </c>
      <c r="W8495" t="s">
        <v>10936</v>
      </c>
      <c r="X8495" t="s">
        <v>10937</v>
      </c>
      <c r="Y8495">
        <v>7</v>
      </c>
      <c r="Z8495" t="s">
        <v>10938</v>
      </c>
      <c r="AA8495">
        <v>-0.73333333333333317</v>
      </c>
    </row>
    <row r="8496" spans="1:27" x14ac:dyDescent="0.35">
      <c r="A8496">
        <v>6055</v>
      </c>
      <c r="B8496" t="s">
        <v>8267</v>
      </c>
      <c r="C8496">
        <v>2013</v>
      </c>
      <c r="D8496" s="1">
        <v>41541</v>
      </c>
      <c r="E8496" s="1">
        <v>41544</v>
      </c>
      <c r="F8496" t="s">
        <v>45</v>
      </c>
      <c r="G8496" t="s">
        <v>6306</v>
      </c>
      <c r="H8496" t="s">
        <v>6307</v>
      </c>
      <c r="I8496" t="s">
        <v>127</v>
      </c>
      <c r="J8496" t="s">
        <v>27</v>
      </c>
      <c r="K8496" t="s">
        <v>3187</v>
      </c>
      <c r="L8496" t="s">
        <v>8109</v>
      </c>
      <c r="M8496">
        <v>43130</v>
      </c>
      <c r="N8496" t="s">
        <v>3728</v>
      </c>
      <c r="O8496" t="s">
        <v>6922</v>
      </c>
      <c r="P8496" t="s">
        <v>32</v>
      </c>
      <c r="Q8496" t="s">
        <v>6552</v>
      </c>
      <c r="R8496" t="s">
        <v>6923</v>
      </c>
      <c r="S8496">
        <v>12.201000000000001</v>
      </c>
      <c r="T8496">
        <v>7</v>
      </c>
      <c r="U8496">
        <v>0.7</v>
      </c>
      <c r="V8496">
        <v>-9.7607999999999961</v>
      </c>
      <c r="W8496" t="s">
        <v>10936</v>
      </c>
      <c r="X8496" t="s">
        <v>10937</v>
      </c>
      <c r="Y8496">
        <v>9</v>
      </c>
      <c r="Z8496" t="s">
        <v>10949</v>
      </c>
      <c r="AA8496">
        <v>-0.7999999999999996</v>
      </c>
    </row>
    <row r="8497" spans="1:27" x14ac:dyDescent="0.35">
      <c r="A8497">
        <v>6504</v>
      </c>
      <c r="B8497" t="s">
        <v>10368</v>
      </c>
      <c r="C8497">
        <v>2011</v>
      </c>
      <c r="D8497" s="1">
        <v>40849</v>
      </c>
      <c r="E8497" s="1">
        <v>40853</v>
      </c>
      <c r="F8497" t="s">
        <v>23</v>
      </c>
      <c r="G8497" t="s">
        <v>1111</v>
      </c>
      <c r="H8497" t="s">
        <v>1112</v>
      </c>
      <c r="I8497" t="s">
        <v>38</v>
      </c>
      <c r="J8497" t="s">
        <v>27</v>
      </c>
      <c r="K8497" t="s">
        <v>8759</v>
      </c>
      <c r="L8497" t="s">
        <v>8109</v>
      </c>
      <c r="M8497">
        <v>44256</v>
      </c>
      <c r="N8497" t="s">
        <v>3728</v>
      </c>
      <c r="O8497" t="s">
        <v>10103</v>
      </c>
      <c r="P8497" t="s">
        <v>32</v>
      </c>
      <c r="Q8497" t="s">
        <v>6552</v>
      </c>
      <c r="R8497" t="s">
        <v>10104</v>
      </c>
      <c r="S8497">
        <v>19.242000000000001</v>
      </c>
      <c r="T8497">
        <v>3</v>
      </c>
      <c r="U8497">
        <v>0.7</v>
      </c>
      <c r="V8497">
        <v>-13.4694</v>
      </c>
      <c r="W8497" t="s">
        <v>10944</v>
      </c>
      <c r="X8497" t="s">
        <v>10940</v>
      </c>
      <c r="Y8497">
        <v>11</v>
      </c>
      <c r="Z8497" t="s">
        <v>10947</v>
      </c>
      <c r="AA8497">
        <v>-0.7</v>
      </c>
    </row>
    <row r="8498" spans="1:27" x14ac:dyDescent="0.35">
      <c r="A8498">
        <v>6545</v>
      </c>
      <c r="B8498" t="s">
        <v>9461</v>
      </c>
      <c r="C8498">
        <v>2014</v>
      </c>
      <c r="D8498" s="1">
        <v>41774</v>
      </c>
      <c r="E8498" s="1">
        <v>41778</v>
      </c>
      <c r="F8498" t="s">
        <v>23</v>
      </c>
      <c r="G8498" t="s">
        <v>1012</v>
      </c>
      <c r="H8498" t="s">
        <v>1013</v>
      </c>
      <c r="I8498" t="s">
        <v>38</v>
      </c>
      <c r="J8498" t="s">
        <v>27</v>
      </c>
      <c r="K8498" t="s">
        <v>8121</v>
      </c>
      <c r="L8498" t="s">
        <v>8109</v>
      </c>
      <c r="M8498">
        <v>44105</v>
      </c>
      <c r="N8498" t="s">
        <v>3728</v>
      </c>
      <c r="O8498" t="s">
        <v>6932</v>
      </c>
      <c r="P8498" t="s">
        <v>32</v>
      </c>
      <c r="Q8498" t="s">
        <v>6552</v>
      </c>
      <c r="R8498" t="s">
        <v>6933</v>
      </c>
      <c r="S8498">
        <v>58.170000000000009</v>
      </c>
      <c r="T8498">
        <v>5</v>
      </c>
      <c r="U8498">
        <v>0.7</v>
      </c>
      <c r="V8498">
        <v>-46.53600000000003</v>
      </c>
      <c r="W8498" t="s">
        <v>10939</v>
      </c>
      <c r="X8498" t="s">
        <v>10942</v>
      </c>
      <c r="Y8498">
        <v>5</v>
      </c>
      <c r="Z8498" t="s">
        <v>10952</v>
      </c>
      <c r="AA8498">
        <v>-0.80000000000000038</v>
      </c>
    </row>
    <row r="8499" spans="1:27" x14ac:dyDescent="0.35">
      <c r="A8499">
        <v>6596</v>
      </c>
      <c r="B8499" t="s">
        <v>9964</v>
      </c>
      <c r="C8499">
        <v>2014</v>
      </c>
      <c r="D8499" s="1">
        <v>41753</v>
      </c>
      <c r="E8499" s="1">
        <v>41756</v>
      </c>
      <c r="F8499" t="s">
        <v>56</v>
      </c>
      <c r="G8499" t="s">
        <v>62</v>
      </c>
      <c r="H8499" t="s">
        <v>63</v>
      </c>
      <c r="I8499" t="s">
        <v>26</v>
      </c>
      <c r="J8499" t="s">
        <v>27</v>
      </c>
      <c r="K8499" t="s">
        <v>3521</v>
      </c>
      <c r="L8499" t="s">
        <v>8109</v>
      </c>
      <c r="M8499">
        <v>43229</v>
      </c>
      <c r="N8499" t="s">
        <v>3728</v>
      </c>
      <c r="O8499" t="s">
        <v>6669</v>
      </c>
      <c r="P8499" t="s">
        <v>32</v>
      </c>
      <c r="Q8499" t="s">
        <v>6552</v>
      </c>
      <c r="R8499" t="s">
        <v>6670</v>
      </c>
      <c r="S8499">
        <v>11.760000000000002</v>
      </c>
      <c r="T8499">
        <v>5</v>
      </c>
      <c r="U8499">
        <v>0.7</v>
      </c>
      <c r="V8499">
        <v>-7.8399999999999963</v>
      </c>
      <c r="W8499" t="s">
        <v>10939</v>
      </c>
      <c r="X8499" t="s">
        <v>10942</v>
      </c>
      <c r="Y8499">
        <v>4</v>
      </c>
      <c r="Z8499" t="s">
        <v>10943</v>
      </c>
      <c r="AA8499">
        <v>-0.6666666666666663</v>
      </c>
    </row>
    <row r="8500" spans="1:27" x14ac:dyDescent="0.35">
      <c r="A8500">
        <v>6841</v>
      </c>
      <c r="B8500" t="s">
        <v>10369</v>
      </c>
      <c r="C8500">
        <v>2012</v>
      </c>
      <c r="D8500" s="1">
        <v>41249</v>
      </c>
      <c r="E8500" s="1">
        <v>41250</v>
      </c>
      <c r="F8500" t="s">
        <v>56</v>
      </c>
      <c r="G8500" t="s">
        <v>2117</v>
      </c>
      <c r="H8500" t="s">
        <v>2118</v>
      </c>
      <c r="I8500" t="s">
        <v>127</v>
      </c>
      <c r="J8500" t="s">
        <v>27</v>
      </c>
      <c r="K8500" t="s">
        <v>4913</v>
      </c>
      <c r="L8500" t="s">
        <v>8109</v>
      </c>
      <c r="M8500">
        <v>45373</v>
      </c>
      <c r="N8500" t="s">
        <v>3728</v>
      </c>
      <c r="O8500" t="s">
        <v>6556</v>
      </c>
      <c r="P8500" t="s">
        <v>32</v>
      </c>
      <c r="Q8500" t="s">
        <v>6552</v>
      </c>
      <c r="R8500" t="s">
        <v>6557</v>
      </c>
      <c r="S8500">
        <v>14.832000000000003</v>
      </c>
      <c r="T8500">
        <v>3</v>
      </c>
      <c r="U8500">
        <v>0.7</v>
      </c>
      <c r="V8500">
        <v>-10.382399999999997</v>
      </c>
      <c r="W8500" t="s">
        <v>10948</v>
      </c>
      <c r="X8500" t="s">
        <v>10940</v>
      </c>
      <c r="Y8500">
        <v>12</v>
      </c>
      <c r="Z8500" t="s">
        <v>10941</v>
      </c>
      <c r="AA8500">
        <v>-0.69999999999999962</v>
      </c>
    </row>
    <row r="8501" spans="1:27" x14ac:dyDescent="0.35">
      <c r="A8501">
        <v>6898</v>
      </c>
      <c r="B8501" t="s">
        <v>10370</v>
      </c>
      <c r="C8501">
        <v>2014</v>
      </c>
      <c r="D8501" s="1">
        <v>41870</v>
      </c>
      <c r="E8501" s="1">
        <v>41877</v>
      </c>
      <c r="F8501" t="s">
        <v>23</v>
      </c>
      <c r="G8501" t="s">
        <v>3178</v>
      </c>
      <c r="H8501" t="s">
        <v>3179</v>
      </c>
      <c r="I8501" t="s">
        <v>38</v>
      </c>
      <c r="J8501" t="s">
        <v>27</v>
      </c>
      <c r="K8501" t="s">
        <v>2903</v>
      </c>
      <c r="L8501" t="s">
        <v>8109</v>
      </c>
      <c r="M8501">
        <v>44107</v>
      </c>
      <c r="N8501" t="s">
        <v>3728</v>
      </c>
      <c r="O8501" t="s">
        <v>10124</v>
      </c>
      <c r="P8501" t="s">
        <v>32</v>
      </c>
      <c r="Q8501" t="s">
        <v>6552</v>
      </c>
      <c r="R8501" t="s">
        <v>10125</v>
      </c>
      <c r="S8501">
        <v>10.782000000000002</v>
      </c>
      <c r="T8501">
        <v>3</v>
      </c>
      <c r="U8501">
        <v>0.7</v>
      </c>
      <c r="V8501">
        <v>-7.9067999999999969</v>
      </c>
      <c r="W8501" t="s">
        <v>10939</v>
      </c>
      <c r="X8501" t="s">
        <v>10937</v>
      </c>
      <c r="Y8501">
        <v>8</v>
      </c>
      <c r="Z8501" t="s">
        <v>10954</v>
      </c>
      <c r="AA8501">
        <v>-0.73333333333333295</v>
      </c>
    </row>
    <row r="8502" spans="1:27" x14ac:dyDescent="0.35">
      <c r="A8502">
        <v>6910</v>
      </c>
      <c r="B8502" t="s">
        <v>10371</v>
      </c>
      <c r="C8502">
        <v>2011</v>
      </c>
      <c r="D8502" s="1">
        <v>40799</v>
      </c>
      <c r="E8502" s="1">
        <v>40804</v>
      </c>
      <c r="F8502" t="s">
        <v>45</v>
      </c>
      <c r="G8502" t="s">
        <v>3871</v>
      </c>
      <c r="H8502" t="s">
        <v>3872</v>
      </c>
      <c r="I8502" t="s">
        <v>38</v>
      </c>
      <c r="J8502" t="s">
        <v>27</v>
      </c>
      <c r="K8502" t="s">
        <v>3521</v>
      </c>
      <c r="L8502" t="s">
        <v>8109</v>
      </c>
      <c r="M8502">
        <v>43229</v>
      </c>
      <c r="N8502" t="s">
        <v>3728</v>
      </c>
      <c r="O8502" t="s">
        <v>10304</v>
      </c>
      <c r="P8502" t="s">
        <v>32</v>
      </c>
      <c r="Q8502" t="s">
        <v>6552</v>
      </c>
      <c r="R8502" t="s">
        <v>10305</v>
      </c>
      <c r="S8502">
        <v>2.5020000000000002</v>
      </c>
      <c r="T8502">
        <v>3</v>
      </c>
      <c r="U8502">
        <v>0.7</v>
      </c>
      <c r="V8502">
        <v>-2.0015999999999998</v>
      </c>
      <c r="W8502" t="s">
        <v>10944</v>
      </c>
      <c r="X8502" t="s">
        <v>10937</v>
      </c>
      <c r="Y8502">
        <v>9</v>
      </c>
      <c r="Z8502" t="s">
        <v>10949</v>
      </c>
      <c r="AA8502">
        <v>-0.79999999999999982</v>
      </c>
    </row>
    <row r="8503" spans="1:27" x14ac:dyDescent="0.35">
      <c r="A8503">
        <v>7008</v>
      </c>
      <c r="B8503" t="s">
        <v>8289</v>
      </c>
      <c r="C8503">
        <v>2012</v>
      </c>
      <c r="D8503" s="1">
        <v>41142</v>
      </c>
      <c r="E8503" s="1">
        <v>41146</v>
      </c>
      <c r="F8503" t="s">
        <v>23</v>
      </c>
      <c r="G8503" t="s">
        <v>994</v>
      </c>
      <c r="H8503" t="s">
        <v>995</v>
      </c>
      <c r="I8503" t="s">
        <v>26</v>
      </c>
      <c r="J8503" t="s">
        <v>27</v>
      </c>
      <c r="K8503" t="s">
        <v>3505</v>
      </c>
      <c r="L8503" t="s">
        <v>8109</v>
      </c>
      <c r="M8503">
        <v>45503</v>
      </c>
      <c r="N8503" t="s">
        <v>3728</v>
      </c>
      <c r="O8503" t="s">
        <v>10103</v>
      </c>
      <c r="P8503" t="s">
        <v>32</v>
      </c>
      <c r="Q8503" t="s">
        <v>6552</v>
      </c>
      <c r="R8503" t="s">
        <v>10104</v>
      </c>
      <c r="S8503">
        <v>12.828000000000001</v>
      </c>
      <c r="T8503">
        <v>2</v>
      </c>
      <c r="U8503">
        <v>0.7</v>
      </c>
      <c r="V8503">
        <v>-8.9795999999999978</v>
      </c>
      <c r="W8503" t="s">
        <v>10948</v>
      </c>
      <c r="X8503" t="s">
        <v>10937</v>
      </c>
      <c r="Y8503">
        <v>8</v>
      </c>
      <c r="Z8503" t="s">
        <v>10954</v>
      </c>
      <c r="AA8503">
        <v>-0.69999999999999973</v>
      </c>
    </row>
    <row r="8504" spans="1:27" x14ac:dyDescent="0.35">
      <c r="A8504">
        <v>7522</v>
      </c>
      <c r="B8504" t="s">
        <v>10372</v>
      </c>
      <c r="C8504">
        <v>2013</v>
      </c>
      <c r="D8504" s="1">
        <v>41523</v>
      </c>
      <c r="E8504" s="1">
        <v>41529</v>
      </c>
      <c r="F8504" t="s">
        <v>23</v>
      </c>
      <c r="G8504" t="s">
        <v>3347</v>
      </c>
      <c r="H8504" t="s">
        <v>3348</v>
      </c>
      <c r="I8504" t="s">
        <v>38</v>
      </c>
      <c r="J8504" t="s">
        <v>27</v>
      </c>
      <c r="K8504" t="s">
        <v>3187</v>
      </c>
      <c r="L8504" t="s">
        <v>8109</v>
      </c>
      <c r="M8504">
        <v>43130</v>
      </c>
      <c r="N8504" t="s">
        <v>3728</v>
      </c>
      <c r="O8504" t="s">
        <v>6895</v>
      </c>
      <c r="P8504" t="s">
        <v>32</v>
      </c>
      <c r="Q8504" t="s">
        <v>6552</v>
      </c>
      <c r="R8504" t="s">
        <v>6896</v>
      </c>
      <c r="S8504">
        <v>8.9520000000000017</v>
      </c>
      <c r="T8504">
        <v>2</v>
      </c>
      <c r="U8504">
        <v>0.7</v>
      </c>
      <c r="V8504">
        <v>-7.4600000000000009</v>
      </c>
      <c r="W8504" t="s">
        <v>10936</v>
      </c>
      <c r="X8504" t="s">
        <v>10937</v>
      </c>
      <c r="Y8504">
        <v>9</v>
      </c>
      <c r="Z8504" t="s">
        <v>10949</v>
      </c>
      <c r="AA8504">
        <v>-0.83333333333333326</v>
      </c>
    </row>
    <row r="8505" spans="1:27" x14ac:dyDescent="0.35">
      <c r="A8505">
        <v>7523</v>
      </c>
      <c r="B8505" t="s">
        <v>10372</v>
      </c>
      <c r="C8505">
        <v>2013</v>
      </c>
      <c r="D8505" s="1">
        <v>41523</v>
      </c>
      <c r="E8505" s="1">
        <v>41529</v>
      </c>
      <c r="F8505" t="s">
        <v>23</v>
      </c>
      <c r="G8505" t="s">
        <v>3347</v>
      </c>
      <c r="H8505" t="s">
        <v>3348</v>
      </c>
      <c r="I8505" t="s">
        <v>38</v>
      </c>
      <c r="J8505" t="s">
        <v>27</v>
      </c>
      <c r="K8505" t="s">
        <v>3187</v>
      </c>
      <c r="L8505" t="s">
        <v>8109</v>
      </c>
      <c r="M8505">
        <v>43130</v>
      </c>
      <c r="N8505" t="s">
        <v>3728</v>
      </c>
      <c r="O8505" t="s">
        <v>7008</v>
      </c>
      <c r="P8505" t="s">
        <v>32</v>
      </c>
      <c r="Q8505" t="s">
        <v>6552</v>
      </c>
      <c r="R8505" t="s">
        <v>7009</v>
      </c>
      <c r="S8505">
        <v>8.8560000000000016</v>
      </c>
      <c r="T8505">
        <v>6</v>
      </c>
      <c r="U8505">
        <v>0.7</v>
      </c>
      <c r="V8505">
        <v>-6.4944000000000024</v>
      </c>
      <c r="W8505" t="s">
        <v>10936</v>
      </c>
      <c r="X8505" t="s">
        <v>10937</v>
      </c>
      <c r="Y8505">
        <v>9</v>
      </c>
      <c r="Z8505" t="s">
        <v>10949</v>
      </c>
      <c r="AA8505">
        <v>-0.7333333333333335</v>
      </c>
    </row>
    <row r="8506" spans="1:27" x14ac:dyDescent="0.35">
      <c r="A8506">
        <v>7659</v>
      </c>
      <c r="B8506" t="s">
        <v>10373</v>
      </c>
      <c r="C8506">
        <v>2014</v>
      </c>
      <c r="D8506" s="1">
        <v>41851</v>
      </c>
      <c r="E8506" s="1">
        <v>41854</v>
      </c>
      <c r="F8506" t="s">
        <v>56</v>
      </c>
      <c r="G8506" t="s">
        <v>3578</v>
      </c>
      <c r="H8506" t="s">
        <v>3579</v>
      </c>
      <c r="I8506" t="s">
        <v>127</v>
      </c>
      <c r="J8506" t="s">
        <v>27</v>
      </c>
      <c r="K8506" t="s">
        <v>2903</v>
      </c>
      <c r="L8506" t="s">
        <v>8109</v>
      </c>
      <c r="M8506">
        <v>44107</v>
      </c>
      <c r="N8506" t="s">
        <v>3728</v>
      </c>
      <c r="O8506" t="s">
        <v>6673</v>
      </c>
      <c r="P8506" t="s">
        <v>32</v>
      </c>
      <c r="Q8506" t="s">
        <v>6552</v>
      </c>
      <c r="R8506" t="s">
        <v>6674</v>
      </c>
      <c r="S8506">
        <v>76.77600000000001</v>
      </c>
      <c r="T8506">
        <v>4</v>
      </c>
      <c r="U8506">
        <v>0.7</v>
      </c>
      <c r="V8506">
        <v>-53.743199999999973</v>
      </c>
      <c r="W8506" t="s">
        <v>10939</v>
      </c>
      <c r="X8506" t="s">
        <v>10937</v>
      </c>
      <c r="Y8506">
        <v>7</v>
      </c>
      <c r="Z8506" t="s">
        <v>10938</v>
      </c>
      <c r="AA8506">
        <v>-0.69999999999999951</v>
      </c>
    </row>
    <row r="8507" spans="1:27" x14ac:dyDescent="0.35">
      <c r="A8507">
        <v>7772</v>
      </c>
      <c r="B8507" t="s">
        <v>8845</v>
      </c>
      <c r="C8507">
        <v>2013</v>
      </c>
      <c r="D8507" s="1">
        <v>41604</v>
      </c>
      <c r="E8507" s="1">
        <v>41611</v>
      </c>
      <c r="F8507" t="s">
        <v>23</v>
      </c>
      <c r="G8507" t="s">
        <v>864</v>
      </c>
      <c r="H8507" t="s">
        <v>865</v>
      </c>
      <c r="I8507" t="s">
        <v>38</v>
      </c>
      <c r="J8507" t="s">
        <v>27</v>
      </c>
      <c r="K8507" t="s">
        <v>3187</v>
      </c>
      <c r="L8507" t="s">
        <v>8109</v>
      </c>
      <c r="M8507">
        <v>43130</v>
      </c>
      <c r="N8507" t="s">
        <v>3728</v>
      </c>
      <c r="O8507" t="s">
        <v>6990</v>
      </c>
      <c r="P8507" t="s">
        <v>32</v>
      </c>
      <c r="Q8507" t="s">
        <v>6552</v>
      </c>
      <c r="R8507" t="s">
        <v>6991</v>
      </c>
      <c r="S8507">
        <v>456.58800000000008</v>
      </c>
      <c r="T8507">
        <v>2</v>
      </c>
      <c r="U8507">
        <v>0.7</v>
      </c>
      <c r="V8507">
        <v>-304.39200000000005</v>
      </c>
      <c r="W8507" t="s">
        <v>10936</v>
      </c>
      <c r="X8507" t="s">
        <v>10940</v>
      </c>
      <c r="Y8507">
        <v>11</v>
      </c>
      <c r="Z8507" t="s">
        <v>10947</v>
      </c>
      <c r="AA8507">
        <v>-0.66666666666666663</v>
      </c>
    </row>
    <row r="8508" spans="1:27" x14ac:dyDescent="0.35">
      <c r="A8508">
        <v>7861</v>
      </c>
      <c r="B8508" t="s">
        <v>10374</v>
      </c>
      <c r="C8508">
        <v>2014</v>
      </c>
      <c r="D8508" s="1">
        <v>41701</v>
      </c>
      <c r="E8508" s="1">
        <v>41705</v>
      </c>
      <c r="F8508" t="s">
        <v>23</v>
      </c>
      <c r="G8508" t="s">
        <v>447</v>
      </c>
      <c r="H8508" t="s">
        <v>448</v>
      </c>
      <c r="I8508" t="s">
        <v>38</v>
      </c>
      <c r="J8508" t="s">
        <v>27</v>
      </c>
      <c r="K8508" t="s">
        <v>8136</v>
      </c>
      <c r="L8508" t="s">
        <v>8109</v>
      </c>
      <c r="M8508">
        <v>44221</v>
      </c>
      <c r="N8508" t="s">
        <v>3728</v>
      </c>
      <c r="O8508" t="s">
        <v>6703</v>
      </c>
      <c r="P8508" t="s">
        <v>32</v>
      </c>
      <c r="Q8508" t="s">
        <v>6552</v>
      </c>
      <c r="R8508" t="s">
        <v>6704</v>
      </c>
      <c r="S8508">
        <v>18.528000000000002</v>
      </c>
      <c r="T8508">
        <v>4</v>
      </c>
      <c r="U8508">
        <v>0.7</v>
      </c>
      <c r="V8508">
        <v>-12.352</v>
      </c>
      <c r="W8508" t="s">
        <v>10939</v>
      </c>
      <c r="X8508" t="s">
        <v>10950</v>
      </c>
      <c r="Y8508">
        <v>3</v>
      </c>
      <c r="Z8508" t="s">
        <v>10953</v>
      </c>
      <c r="AA8508">
        <v>-0.66666666666666663</v>
      </c>
    </row>
    <row r="8509" spans="1:27" x14ac:dyDescent="0.35">
      <c r="A8509">
        <v>8047</v>
      </c>
      <c r="B8509" t="s">
        <v>10375</v>
      </c>
      <c r="C8509">
        <v>2013</v>
      </c>
      <c r="D8509" s="1">
        <v>41624</v>
      </c>
      <c r="E8509" s="1">
        <v>41626</v>
      </c>
      <c r="F8509" t="s">
        <v>45</v>
      </c>
      <c r="G8509" t="s">
        <v>2462</v>
      </c>
      <c r="H8509" t="s">
        <v>2463</v>
      </c>
      <c r="I8509" t="s">
        <v>38</v>
      </c>
      <c r="J8509" t="s">
        <v>27</v>
      </c>
      <c r="K8509" t="s">
        <v>8136</v>
      </c>
      <c r="L8509" t="s">
        <v>8109</v>
      </c>
      <c r="M8509">
        <v>44221</v>
      </c>
      <c r="N8509" t="s">
        <v>3728</v>
      </c>
      <c r="O8509" t="s">
        <v>6983</v>
      </c>
      <c r="P8509" t="s">
        <v>32</v>
      </c>
      <c r="Q8509" t="s">
        <v>6552</v>
      </c>
      <c r="R8509" t="s">
        <v>6984</v>
      </c>
      <c r="S8509">
        <v>2.2140000000000004</v>
      </c>
      <c r="T8509">
        <v>3</v>
      </c>
      <c r="U8509">
        <v>0.7</v>
      </c>
      <c r="V8509">
        <v>-1.4760000000000004</v>
      </c>
      <c r="W8509" t="s">
        <v>10936</v>
      </c>
      <c r="X8509" t="s">
        <v>10940</v>
      </c>
      <c r="Y8509">
        <v>12</v>
      </c>
      <c r="Z8509" t="s">
        <v>10941</v>
      </c>
      <c r="AA8509">
        <v>-0.66666666666666674</v>
      </c>
    </row>
    <row r="8510" spans="1:27" x14ac:dyDescent="0.35">
      <c r="A8510">
        <v>8293</v>
      </c>
      <c r="B8510" t="s">
        <v>10376</v>
      </c>
      <c r="C8510">
        <v>2012</v>
      </c>
      <c r="D8510" s="1">
        <v>41254</v>
      </c>
      <c r="E8510" s="1">
        <v>41258</v>
      </c>
      <c r="F8510" t="s">
        <v>23</v>
      </c>
      <c r="G8510" t="s">
        <v>379</v>
      </c>
      <c r="H8510" t="s">
        <v>380</v>
      </c>
      <c r="I8510" t="s">
        <v>38</v>
      </c>
      <c r="J8510" t="s">
        <v>27</v>
      </c>
      <c r="K8510" t="s">
        <v>4913</v>
      </c>
      <c r="L8510" t="s">
        <v>8109</v>
      </c>
      <c r="M8510">
        <v>45373</v>
      </c>
      <c r="N8510" t="s">
        <v>3728</v>
      </c>
      <c r="O8510" t="s">
        <v>10377</v>
      </c>
      <c r="P8510" t="s">
        <v>32</v>
      </c>
      <c r="Q8510" t="s">
        <v>6552</v>
      </c>
      <c r="R8510" t="s">
        <v>10378</v>
      </c>
      <c r="S8510">
        <v>10.332000000000003</v>
      </c>
      <c r="T8510">
        <v>3</v>
      </c>
      <c r="U8510">
        <v>0.7</v>
      </c>
      <c r="V8510">
        <v>-7.5767999999999986</v>
      </c>
      <c r="W8510" t="s">
        <v>10948</v>
      </c>
      <c r="X8510" t="s">
        <v>10940</v>
      </c>
      <c r="Y8510">
        <v>12</v>
      </c>
      <c r="Z8510" t="s">
        <v>10941</v>
      </c>
      <c r="AA8510">
        <v>-0.73333333333333306</v>
      </c>
    </row>
    <row r="8511" spans="1:27" x14ac:dyDescent="0.35">
      <c r="A8511">
        <v>8426</v>
      </c>
      <c r="B8511" t="s">
        <v>10379</v>
      </c>
      <c r="C8511">
        <v>2013</v>
      </c>
      <c r="D8511" s="1">
        <v>41515</v>
      </c>
      <c r="E8511" s="1">
        <v>41517</v>
      </c>
      <c r="F8511" t="s">
        <v>56</v>
      </c>
      <c r="G8511" t="s">
        <v>1960</v>
      </c>
      <c r="H8511" t="s">
        <v>1961</v>
      </c>
      <c r="I8511" t="s">
        <v>26</v>
      </c>
      <c r="J8511" t="s">
        <v>27</v>
      </c>
      <c r="K8511" t="s">
        <v>8163</v>
      </c>
      <c r="L8511" t="s">
        <v>8109</v>
      </c>
      <c r="M8511">
        <v>45231</v>
      </c>
      <c r="N8511" t="s">
        <v>3728</v>
      </c>
      <c r="O8511" t="s">
        <v>6691</v>
      </c>
      <c r="P8511" t="s">
        <v>32</v>
      </c>
      <c r="Q8511" t="s">
        <v>6552</v>
      </c>
      <c r="R8511" t="s">
        <v>6692</v>
      </c>
      <c r="S8511">
        <v>18.432000000000002</v>
      </c>
      <c r="T8511">
        <v>8</v>
      </c>
      <c r="U8511">
        <v>0.7</v>
      </c>
      <c r="V8511">
        <v>-12.287999999999997</v>
      </c>
      <c r="W8511" t="s">
        <v>10936</v>
      </c>
      <c r="X8511" t="s">
        <v>10937</v>
      </c>
      <c r="Y8511">
        <v>8</v>
      </c>
      <c r="Z8511" t="s">
        <v>10954</v>
      </c>
      <c r="AA8511">
        <v>-0.66666666666666641</v>
      </c>
    </row>
    <row r="8512" spans="1:27" x14ac:dyDescent="0.35">
      <c r="A8512">
        <v>8527</v>
      </c>
      <c r="B8512" t="s">
        <v>8318</v>
      </c>
      <c r="C8512">
        <v>2014</v>
      </c>
      <c r="D8512" s="1">
        <v>41715</v>
      </c>
      <c r="E8512" s="1">
        <v>41715</v>
      </c>
      <c r="F8512" t="s">
        <v>234</v>
      </c>
      <c r="G8512" t="s">
        <v>781</v>
      </c>
      <c r="H8512" t="s">
        <v>782</v>
      </c>
      <c r="I8512" t="s">
        <v>38</v>
      </c>
      <c r="J8512" t="s">
        <v>27</v>
      </c>
      <c r="K8512" t="s">
        <v>3521</v>
      </c>
      <c r="L8512" t="s">
        <v>8109</v>
      </c>
      <c r="M8512">
        <v>43229</v>
      </c>
      <c r="N8512" t="s">
        <v>3728</v>
      </c>
      <c r="O8512" t="s">
        <v>6717</v>
      </c>
      <c r="P8512" t="s">
        <v>32</v>
      </c>
      <c r="Q8512" t="s">
        <v>6552</v>
      </c>
      <c r="R8512" t="s">
        <v>6718</v>
      </c>
      <c r="S8512">
        <v>5.1930000000000005</v>
      </c>
      <c r="T8512">
        <v>3</v>
      </c>
      <c r="U8512">
        <v>0.7</v>
      </c>
      <c r="V8512">
        <v>-3.4619999999999997</v>
      </c>
      <c r="W8512" t="s">
        <v>10939</v>
      </c>
      <c r="X8512" t="s">
        <v>10950</v>
      </c>
      <c r="Y8512">
        <v>3</v>
      </c>
      <c r="Z8512" t="s">
        <v>10953</v>
      </c>
      <c r="AA8512">
        <v>-0.66666666666666652</v>
      </c>
    </row>
    <row r="8513" spans="1:27" x14ac:dyDescent="0.35">
      <c r="A8513">
        <v>8716</v>
      </c>
      <c r="B8513" t="s">
        <v>10380</v>
      </c>
      <c r="C8513">
        <v>2014</v>
      </c>
      <c r="D8513" s="1">
        <v>41960</v>
      </c>
      <c r="E8513" s="1">
        <v>41964</v>
      </c>
      <c r="F8513" t="s">
        <v>45</v>
      </c>
      <c r="G8513" t="s">
        <v>4574</v>
      </c>
      <c r="H8513" t="s">
        <v>4575</v>
      </c>
      <c r="I8513" t="s">
        <v>26</v>
      </c>
      <c r="J8513" t="s">
        <v>27</v>
      </c>
      <c r="K8513" t="s">
        <v>10381</v>
      </c>
      <c r="L8513" t="s">
        <v>8109</v>
      </c>
      <c r="M8513">
        <v>44035</v>
      </c>
      <c r="N8513" t="s">
        <v>3728</v>
      </c>
      <c r="O8513" t="s">
        <v>6906</v>
      </c>
      <c r="P8513" t="s">
        <v>32</v>
      </c>
      <c r="Q8513" t="s">
        <v>6552</v>
      </c>
      <c r="R8513" t="s">
        <v>6907</v>
      </c>
      <c r="S8513">
        <v>1.8240000000000003</v>
      </c>
      <c r="T8513">
        <v>1</v>
      </c>
      <c r="U8513">
        <v>0.7</v>
      </c>
      <c r="V8513">
        <v>-1.3983999999999996</v>
      </c>
      <c r="W8513" t="s">
        <v>10939</v>
      </c>
      <c r="X8513" t="s">
        <v>10940</v>
      </c>
      <c r="Y8513">
        <v>11</v>
      </c>
      <c r="Z8513" t="s">
        <v>10947</v>
      </c>
      <c r="AA8513">
        <v>-0.76666666666666639</v>
      </c>
    </row>
    <row r="8514" spans="1:27" x14ac:dyDescent="0.35">
      <c r="A8514">
        <v>8755</v>
      </c>
      <c r="B8514" t="s">
        <v>9476</v>
      </c>
      <c r="C8514">
        <v>2014</v>
      </c>
      <c r="D8514" s="1">
        <v>41892</v>
      </c>
      <c r="E8514" s="1">
        <v>41893</v>
      </c>
      <c r="F8514" t="s">
        <v>56</v>
      </c>
      <c r="G8514" t="s">
        <v>6359</v>
      </c>
      <c r="H8514" t="s">
        <v>6360</v>
      </c>
      <c r="I8514" t="s">
        <v>38</v>
      </c>
      <c r="J8514" t="s">
        <v>27</v>
      </c>
      <c r="K8514" t="s">
        <v>8199</v>
      </c>
      <c r="L8514" t="s">
        <v>8109</v>
      </c>
      <c r="M8514">
        <v>43615</v>
      </c>
      <c r="N8514" t="s">
        <v>3728</v>
      </c>
      <c r="O8514" t="s">
        <v>6592</v>
      </c>
      <c r="P8514" t="s">
        <v>32</v>
      </c>
      <c r="Q8514" t="s">
        <v>6552</v>
      </c>
      <c r="R8514" t="s">
        <v>6593</v>
      </c>
      <c r="S8514">
        <v>4.8600000000000012</v>
      </c>
      <c r="T8514">
        <v>3</v>
      </c>
      <c r="U8514">
        <v>0.7</v>
      </c>
      <c r="V8514">
        <v>-3.5640000000000001</v>
      </c>
      <c r="W8514" t="s">
        <v>10939</v>
      </c>
      <c r="X8514" t="s">
        <v>10937</v>
      </c>
      <c r="Y8514">
        <v>9</v>
      </c>
      <c r="Z8514" t="s">
        <v>10949</v>
      </c>
      <c r="AA8514">
        <v>-0.73333333333333317</v>
      </c>
    </row>
    <row r="8515" spans="1:27" x14ac:dyDescent="0.35">
      <c r="A8515">
        <v>8756</v>
      </c>
      <c r="B8515" t="s">
        <v>9476</v>
      </c>
      <c r="C8515">
        <v>2014</v>
      </c>
      <c r="D8515" s="1">
        <v>41892</v>
      </c>
      <c r="E8515" s="1">
        <v>41893</v>
      </c>
      <c r="F8515" t="s">
        <v>56</v>
      </c>
      <c r="G8515" t="s">
        <v>6359</v>
      </c>
      <c r="H8515" t="s">
        <v>6360</v>
      </c>
      <c r="I8515" t="s">
        <v>38</v>
      </c>
      <c r="J8515" t="s">
        <v>27</v>
      </c>
      <c r="K8515" t="s">
        <v>8199</v>
      </c>
      <c r="L8515" t="s">
        <v>8109</v>
      </c>
      <c r="M8515">
        <v>43615</v>
      </c>
      <c r="N8515" t="s">
        <v>3728</v>
      </c>
      <c r="O8515" t="s">
        <v>6825</v>
      </c>
      <c r="P8515" t="s">
        <v>32</v>
      </c>
      <c r="Q8515" t="s">
        <v>6552</v>
      </c>
      <c r="R8515" t="s">
        <v>6826</v>
      </c>
      <c r="S8515">
        <v>6.2580000000000009</v>
      </c>
      <c r="T8515">
        <v>2</v>
      </c>
      <c r="U8515">
        <v>0.7</v>
      </c>
      <c r="V8515">
        <v>-5.2149999999999999</v>
      </c>
      <c r="W8515" t="s">
        <v>10939</v>
      </c>
      <c r="X8515" t="s">
        <v>10937</v>
      </c>
      <c r="Y8515">
        <v>9</v>
      </c>
      <c r="Z8515" t="s">
        <v>10949</v>
      </c>
      <c r="AA8515">
        <v>-0.83333333333333315</v>
      </c>
    </row>
    <row r="8516" spans="1:27" x14ac:dyDescent="0.35">
      <c r="A8516">
        <v>8845</v>
      </c>
      <c r="B8516" t="s">
        <v>9430</v>
      </c>
      <c r="C8516">
        <v>2014</v>
      </c>
      <c r="D8516" s="1">
        <v>41992</v>
      </c>
      <c r="E8516" s="1">
        <v>41997</v>
      </c>
      <c r="F8516" t="s">
        <v>23</v>
      </c>
      <c r="G8516" t="s">
        <v>7978</v>
      </c>
      <c r="H8516" t="s">
        <v>7979</v>
      </c>
      <c r="I8516" t="s">
        <v>38</v>
      </c>
      <c r="J8516" t="s">
        <v>27</v>
      </c>
      <c r="K8516" t="s">
        <v>3521</v>
      </c>
      <c r="L8516" t="s">
        <v>8109</v>
      </c>
      <c r="M8516">
        <v>43229</v>
      </c>
      <c r="N8516" t="s">
        <v>3728</v>
      </c>
      <c r="O8516" t="s">
        <v>6779</v>
      </c>
      <c r="P8516" t="s">
        <v>32</v>
      </c>
      <c r="Q8516" t="s">
        <v>6552</v>
      </c>
      <c r="R8516" t="s">
        <v>6780</v>
      </c>
      <c r="S8516">
        <v>7.2359999999999998</v>
      </c>
      <c r="T8516">
        <v>3</v>
      </c>
      <c r="U8516">
        <v>0.7</v>
      </c>
      <c r="V8516">
        <v>-6.0299999999999976</v>
      </c>
      <c r="W8516" t="s">
        <v>10939</v>
      </c>
      <c r="X8516" t="s">
        <v>10940</v>
      </c>
      <c r="Y8516">
        <v>12</v>
      </c>
      <c r="Z8516" t="s">
        <v>10941</v>
      </c>
      <c r="AA8516">
        <v>-0.83333333333333304</v>
      </c>
    </row>
    <row r="8517" spans="1:27" x14ac:dyDescent="0.35">
      <c r="A8517">
        <v>8874</v>
      </c>
      <c r="B8517" t="s">
        <v>10382</v>
      </c>
      <c r="C8517">
        <v>2011</v>
      </c>
      <c r="D8517" s="1">
        <v>40826</v>
      </c>
      <c r="E8517" s="1">
        <v>40826</v>
      </c>
      <c r="F8517" t="s">
        <v>234</v>
      </c>
      <c r="G8517" t="s">
        <v>1165</v>
      </c>
      <c r="H8517" t="s">
        <v>1166</v>
      </c>
      <c r="I8517" t="s">
        <v>38</v>
      </c>
      <c r="J8517" t="s">
        <v>27</v>
      </c>
      <c r="K8517" t="s">
        <v>3521</v>
      </c>
      <c r="L8517" t="s">
        <v>8109</v>
      </c>
      <c r="M8517">
        <v>43229</v>
      </c>
      <c r="N8517" t="s">
        <v>3728</v>
      </c>
      <c r="O8517" t="s">
        <v>6913</v>
      </c>
      <c r="P8517" t="s">
        <v>32</v>
      </c>
      <c r="Q8517" t="s">
        <v>6552</v>
      </c>
      <c r="R8517" t="s">
        <v>6914</v>
      </c>
      <c r="S8517">
        <v>18.264000000000003</v>
      </c>
      <c r="T8517">
        <v>2</v>
      </c>
      <c r="U8517">
        <v>0.7</v>
      </c>
      <c r="V8517">
        <v>-13.393599999999999</v>
      </c>
      <c r="W8517" t="s">
        <v>10944</v>
      </c>
      <c r="X8517" t="s">
        <v>10940</v>
      </c>
      <c r="Y8517">
        <v>10</v>
      </c>
      <c r="Z8517" t="s">
        <v>10945</v>
      </c>
      <c r="AA8517">
        <v>-0.73333333333333317</v>
      </c>
    </row>
    <row r="8518" spans="1:27" x14ac:dyDescent="0.35">
      <c r="A8518">
        <v>8885</v>
      </c>
      <c r="B8518" t="s">
        <v>10383</v>
      </c>
      <c r="C8518">
        <v>2011</v>
      </c>
      <c r="D8518" s="1">
        <v>40780</v>
      </c>
      <c r="E8518" s="1">
        <v>40785</v>
      </c>
      <c r="F8518" t="s">
        <v>23</v>
      </c>
      <c r="G8518" t="s">
        <v>4234</v>
      </c>
      <c r="H8518" t="s">
        <v>4235</v>
      </c>
      <c r="I8518" t="s">
        <v>26</v>
      </c>
      <c r="J8518" t="s">
        <v>27</v>
      </c>
      <c r="K8518" t="s">
        <v>3521</v>
      </c>
      <c r="L8518" t="s">
        <v>8109</v>
      </c>
      <c r="M8518">
        <v>43229</v>
      </c>
      <c r="N8518" t="s">
        <v>3728</v>
      </c>
      <c r="O8518" t="s">
        <v>10335</v>
      </c>
      <c r="P8518" t="s">
        <v>32</v>
      </c>
      <c r="Q8518" t="s">
        <v>6552</v>
      </c>
      <c r="R8518" t="s">
        <v>10336</v>
      </c>
      <c r="S8518">
        <v>6.5280000000000014</v>
      </c>
      <c r="T8518">
        <v>4</v>
      </c>
      <c r="U8518">
        <v>0.7</v>
      </c>
      <c r="V8518">
        <v>-4.5695999999999994</v>
      </c>
      <c r="W8518" t="s">
        <v>10944</v>
      </c>
      <c r="X8518" t="s">
        <v>10937</v>
      </c>
      <c r="Y8518">
        <v>8</v>
      </c>
      <c r="Z8518" t="s">
        <v>10954</v>
      </c>
      <c r="AA8518">
        <v>-0.69999999999999973</v>
      </c>
    </row>
    <row r="8519" spans="1:27" x14ac:dyDescent="0.35">
      <c r="A8519">
        <v>8886</v>
      </c>
      <c r="B8519" t="s">
        <v>10383</v>
      </c>
      <c r="C8519">
        <v>2011</v>
      </c>
      <c r="D8519" s="1">
        <v>40780</v>
      </c>
      <c r="E8519" s="1">
        <v>40785</v>
      </c>
      <c r="F8519" t="s">
        <v>23</v>
      </c>
      <c r="G8519" t="s">
        <v>4234</v>
      </c>
      <c r="H8519" t="s">
        <v>4235</v>
      </c>
      <c r="I8519" t="s">
        <v>26</v>
      </c>
      <c r="J8519" t="s">
        <v>27</v>
      </c>
      <c r="K8519" t="s">
        <v>3521</v>
      </c>
      <c r="L8519" t="s">
        <v>8109</v>
      </c>
      <c r="M8519">
        <v>43229</v>
      </c>
      <c r="N8519" t="s">
        <v>3728</v>
      </c>
      <c r="O8519" t="s">
        <v>6705</v>
      </c>
      <c r="P8519" t="s">
        <v>32</v>
      </c>
      <c r="Q8519" t="s">
        <v>6552</v>
      </c>
      <c r="R8519" t="s">
        <v>6706</v>
      </c>
      <c r="S8519">
        <v>2.8620000000000005</v>
      </c>
      <c r="T8519">
        <v>3</v>
      </c>
      <c r="U8519">
        <v>0.7</v>
      </c>
      <c r="V8519">
        <v>-2.2896000000000001</v>
      </c>
      <c r="W8519" t="s">
        <v>10944</v>
      </c>
      <c r="X8519" t="s">
        <v>10937</v>
      </c>
      <c r="Y8519">
        <v>8</v>
      </c>
      <c r="Z8519" t="s">
        <v>10954</v>
      </c>
      <c r="AA8519">
        <v>-0.79999999999999982</v>
      </c>
    </row>
    <row r="8520" spans="1:27" x14ac:dyDescent="0.35">
      <c r="A8520">
        <v>8887</v>
      </c>
      <c r="B8520" t="s">
        <v>10383</v>
      </c>
      <c r="C8520">
        <v>2011</v>
      </c>
      <c r="D8520" s="1">
        <v>40780</v>
      </c>
      <c r="E8520" s="1">
        <v>40785</v>
      </c>
      <c r="F8520" t="s">
        <v>23</v>
      </c>
      <c r="G8520" t="s">
        <v>4234</v>
      </c>
      <c r="H8520" t="s">
        <v>4235</v>
      </c>
      <c r="I8520" t="s">
        <v>26</v>
      </c>
      <c r="J8520" t="s">
        <v>27</v>
      </c>
      <c r="K8520" t="s">
        <v>3521</v>
      </c>
      <c r="L8520" t="s">
        <v>8109</v>
      </c>
      <c r="M8520">
        <v>43229</v>
      </c>
      <c r="N8520" t="s">
        <v>3728</v>
      </c>
      <c r="O8520" t="s">
        <v>10150</v>
      </c>
      <c r="P8520" t="s">
        <v>32</v>
      </c>
      <c r="Q8520" t="s">
        <v>6552</v>
      </c>
      <c r="R8520" t="s">
        <v>10151</v>
      </c>
      <c r="S8520">
        <v>20.856000000000002</v>
      </c>
      <c r="T8520">
        <v>8</v>
      </c>
      <c r="U8520">
        <v>0.7</v>
      </c>
      <c r="V8520">
        <v>-16.684799999999996</v>
      </c>
      <c r="W8520" t="s">
        <v>10944</v>
      </c>
      <c r="X8520" t="s">
        <v>10937</v>
      </c>
      <c r="Y8520">
        <v>8</v>
      </c>
      <c r="Z8520" t="s">
        <v>10954</v>
      </c>
      <c r="AA8520">
        <v>-0.79999999999999971</v>
      </c>
    </row>
    <row r="8521" spans="1:27" x14ac:dyDescent="0.35">
      <c r="A8521">
        <v>9022</v>
      </c>
      <c r="B8521" t="s">
        <v>10384</v>
      </c>
      <c r="C8521">
        <v>2012</v>
      </c>
      <c r="D8521" s="1">
        <v>41228</v>
      </c>
      <c r="E8521" s="1">
        <v>41233</v>
      </c>
      <c r="F8521" t="s">
        <v>23</v>
      </c>
      <c r="G8521" t="s">
        <v>1650</v>
      </c>
      <c r="H8521" t="s">
        <v>1651</v>
      </c>
      <c r="I8521" t="s">
        <v>26</v>
      </c>
      <c r="J8521" t="s">
        <v>27</v>
      </c>
      <c r="K8521" t="s">
        <v>8199</v>
      </c>
      <c r="L8521" t="s">
        <v>8109</v>
      </c>
      <c r="M8521">
        <v>43615</v>
      </c>
      <c r="N8521" t="s">
        <v>3728</v>
      </c>
      <c r="O8521" t="s">
        <v>6918</v>
      </c>
      <c r="P8521" t="s">
        <v>32</v>
      </c>
      <c r="Q8521" t="s">
        <v>6552</v>
      </c>
      <c r="R8521" t="s">
        <v>6919</v>
      </c>
      <c r="S8521">
        <v>166.92000000000002</v>
      </c>
      <c r="T8521">
        <v>13</v>
      </c>
      <c r="U8521">
        <v>0.7</v>
      </c>
      <c r="V8521">
        <v>-116.84399999999999</v>
      </c>
      <c r="W8521" t="s">
        <v>10948</v>
      </c>
      <c r="X8521" t="s">
        <v>10940</v>
      </c>
      <c r="Y8521">
        <v>11</v>
      </c>
      <c r="Z8521" t="s">
        <v>10947</v>
      </c>
      <c r="AA8521">
        <v>-0.69999999999999984</v>
      </c>
    </row>
    <row r="8522" spans="1:27" x14ac:dyDescent="0.35">
      <c r="A8522">
        <v>9076</v>
      </c>
      <c r="B8522" t="s">
        <v>9433</v>
      </c>
      <c r="C8522">
        <v>2012</v>
      </c>
      <c r="D8522" s="1">
        <v>41218</v>
      </c>
      <c r="E8522" s="1">
        <v>41221</v>
      </c>
      <c r="F8522" t="s">
        <v>56</v>
      </c>
      <c r="G8522" t="s">
        <v>882</v>
      </c>
      <c r="H8522" t="s">
        <v>883</v>
      </c>
      <c r="I8522" t="s">
        <v>38</v>
      </c>
      <c r="J8522" t="s">
        <v>27</v>
      </c>
      <c r="K8522" t="s">
        <v>2903</v>
      </c>
      <c r="L8522" t="s">
        <v>8109</v>
      </c>
      <c r="M8522">
        <v>44107</v>
      </c>
      <c r="N8522" t="s">
        <v>3728</v>
      </c>
      <c r="O8522" t="s">
        <v>6754</v>
      </c>
      <c r="P8522" t="s">
        <v>32</v>
      </c>
      <c r="Q8522" t="s">
        <v>6552</v>
      </c>
      <c r="R8522" t="s">
        <v>6755</v>
      </c>
      <c r="S8522">
        <v>7.218</v>
      </c>
      <c r="T8522">
        <v>3</v>
      </c>
      <c r="U8522">
        <v>0.7</v>
      </c>
      <c r="V8522">
        <v>-5.5338000000000012</v>
      </c>
      <c r="W8522" t="s">
        <v>10948</v>
      </c>
      <c r="X8522" t="s">
        <v>10940</v>
      </c>
      <c r="Y8522">
        <v>11</v>
      </c>
      <c r="Z8522" t="s">
        <v>10947</v>
      </c>
      <c r="AA8522">
        <v>-0.76666666666666683</v>
      </c>
    </row>
    <row r="8523" spans="1:27" x14ac:dyDescent="0.35">
      <c r="A8523">
        <v>9345</v>
      </c>
      <c r="B8523" t="s">
        <v>8346</v>
      </c>
      <c r="C8523">
        <v>2014</v>
      </c>
      <c r="D8523" s="1">
        <v>41688</v>
      </c>
      <c r="E8523" s="1">
        <v>41691</v>
      </c>
      <c r="F8523" t="s">
        <v>56</v>
      </c>
      <c r="G8523" t="s">
        <v>4316</v>
      </c>
      <c r="H8523" t="s">
        <v>4317</v>
      </c>
      <c r="I8523" t="s">
        <v>127</v>
      </c>
      <c r="J8523" t="s">
        <v>27</v>
      </c>
      <c r="K8523" t="s">
        <v>4913</v>
      </c>
      <c r="L8523" t="s">
        <v>8109</v>
      </c>
      <c r="M8523">
        <v>45373</v>
      </c>
      <c r="N8523" t="s">
        <v>3728</v>
      </c>
      <c r="O8523" t="s">
        <v>6868</v>
      </c>
      <c r="P8523" t="s">
        <v>32</v>
      </c>
      <c r="Q8523" t="s">
        <v>6552</v>
      </c>
      <c r="R8523" t="s">
        <v>6869</v>
      </c>
      <c r="S8523">
        <v>5.7150000000000016</v>
      </c>
      <c r="T8523">
        <v>5</v>
      </c>
      <c r="U8523">
        <v>0.7</v>
      </c>
      <c r="V8523">
        <v>-4.7625000000000011</v>
      </c>
      <c r="W8523" t="s">
        <v>10939</v>
      </c>
      <c r="X8523" t="s">
        <v>10950</v>
      </c>
      <c r="Y8523">
        <v>2</v>
      </c>
      <c r="Z8523" t="s">
        <v>10955</v>
      </c>
      <c r="AA8523">
        <v>-0.83333333333333326</v>
      </c>
    </row>
    <row r="8524" spans="1:27" x14ac:dyDescent="0.35">
      <c r="A8524">
        <v>9570</v>
      </c>
      <c r="B8524" t="s">
        <v>9441</v>
      </c>
      <c r="C8524">
        <v>2012</v>
      </c>
      <c r="D8524" s="1">
        <v>41176</v>
      </c>
      <c r="E8524" s="1">
        <v>41176</v>
      </c>
      <c r="F8524" t="s">
        <v>234</v>
      </c>
      <c r="G8524" t="s">
        <v>2249</v>
      </c>
      <c r="H8524" t="s">
        <v>2250</v>
      </c>
      <c r="I8524" t="s">
        <v>38</v>
      </c>
      <c r="J8524" t="s">
        <v>27</v>
      </c>
      <c r="K8524" t="s">
        <v>3521</v>
      </c>
      <c r="L8524" t="s">
        <v>8109</v>
      </c>
      <c r="M8524">
        <v>43229</v>
      </c>
      <c r="N8524" t="s">
        <v>3728</v>
      </c>
      <c r="O8524" t="s">
        <v>10251</v>
      </c>
      <c r="P8524" t="s">
        <v>32</v>
      </c>
      <c r="Q8524" t="s">
        <v>6552</v>
      </c>
      <c r="R8524" t="s">
        <v>10252</v>
      </c>
      <c r="S8524">
        <v>6.732000000000002</v>
      </c>
      <c r="T8524">
        <v>6</v>
      </c>
      <c r="U8524">
        <v>0.7</v>
      </c>
      <c r="V8524">
        <v>-4.4879999999999978</v>
      </c>
      <c r="W8524" t="s">
        <v>10948</v>
      </c>
      <c r="X8524" t="s">
        <v>10937</v>
      </c>
      <c r="Y8524">
        <v>9</v>
      </c>
      <c r="Z8524" t="s">
        <v>10949</v>
      </c>
      <c r="AA8524">
        <v>-0.66666666666666619</v>
      </c>
    </row>
    <row r="8525" spans="1:27" x14ac:dyDescent="0.35">
      <c r="A8525">
        <v>9630</v>
      </c>
      <c r="B8525" t="s">
        <v>10019</v>
      </c>
      <c r="C8525">
        <v>2011</v>
      </c>
      <c r="D8525" s="1">
        <v>40557</v>
      </c>
      <c r="E8525" s="1">
        <v>40562</v>
      </c>
      <c r="F8525" t="s">
        <v>23</v>
      </c>
      <c r="G8525" t="s">
        <v>1724</v>
      </c>
      <c r="H8525" t="s">
        <v>1725</v>
      </c>
      <c r="I8525" t="s">
        <v>38</v>
      </c>
      <c r="J8525" t="s">
        <v>27</v>
      </c>
      <c r="K8525" t="s">
        <v>3821</v>
      </c>
      <c r="L8525" t="s">
        <v>8109</v>
      </c>
      <c r="M8525">
        <v>43055</v>
      </c>
      <c r="N8525" t="s">
        <v>3728</v>
      </c>
      <c r="O8525" t="s">
        <v>6637</v>
      </c>
      <c r="P8525" t="s">
        <v>32</v>
      </c>
      <c r="Q8525" t="s">
        <v>6552</v>
      </c>
      <c r="R8525" t="s">
        <v>6638</v>
      </c>
      <c r="S8525">
        <v>3.4380000000000006</v>
      </c>
      <c r="T8525">
        <v>2</v>
      </c>
      <c r="U8525">
        <v>0.7</v>
      </c>
      <c r="V8525">
        <v>-2.5212000000000003</v>
      </c>
      <c r="W8525" t="s">
        <v>10944</v>
      </c>
      <c r="X8525" t="s">
        <v>10950</v>
      </c>
      <c r="Y8525">
        <v>1</v>
      </c>
      <c r="Z8525" t="s">
        <v>10951</v>
      </c>
      <c r="AA8525">
        <v>-0.73333333333333328</v>
      </c>
    </row>
    <row r="8526" spans="1:27" x14ac:dyDescent="0.35">
      <c r="A8526">
        <v>9870</v>
      </c>
      <c r="B8526" t="s">
        <v>8360</v>
      </c>
      <c r="C8526">
        <v>2011</v>
      </c>
      <c r="D8526" s="1">
        <v>40848</v>
      </c>
      <c r="E8526" s="1">
        <v>40850</v>
      </c>
      <c r="F8526" t="s">
        <v>56</v>
      </c>
      <c r="G8526" t="s">
        <v>1485</v>
      </c>
      <c r="H8526" t="s">
        <v>1486</v>
      </c>
      <c r="I8526" t="s">
        <v>26</v>
      </c>
      <c r="J8526" t="s">
        <v>27</v>
      </c>
      <c r="K8526" t="s">
        <v>8361</v>
      </c>
      <c r="L8526" t="s">
        <v>8109</v>
      </c>
      <c r="M8526">
        <v>45040</v>
      </c>
      <c r="N8526" t="s">
        <v>3728</v>
      </c>
      <c r="O8526" t="s">
        <v>10286</v>
      </c>
      <c r="P8526" t="s">
        <v>32</v>
      </c>
      <c r="Q8526" t="s">
        <v>6552</v>
      </c>
      <c r="R8526" t="s">
        <v>10287</v>
      </c>
      <c r="S8526">
        <v>3.1320000000000001</v>
      </c>
      <c r="T8526">
        <v>2</v>
      </c>
      <c r="U8526">
        <v>0.7</v>
      </c>
      <c r="V8526">
        <v>-2.6099999999999994</v>
      </c>
      <c r="W8526" t="s">
        <v>10944</v>
      </c>
      <c r="X8526" t="s">
        <v>10940</v>
      </c>
      <c r="Y8526">
        <v>11</v>
      </c>
      <c r="Z8526" t="s">
        <v>10947</v>
      </c>
      <c r="AA8526">
        <v>-0.83333333333333315</v>
      </c>
    </row>
    <row r="8527" spans="1:27" x14ac:dyDescent="0.35">
      <c r="A8527">
        <v>9871</v>
      </c>
      <c r="B8527" t="s">
        <v>8360</v>
      </c>
      <c r="C8527">
        <v>2011</v>
      </c>
      <c r="D8527" s="1">
        <v>40848</v>
      </c>
      <c r="E8527" s="1">
        <v>40850</v>
      </c>
      <c r="F8527" t="s">
        <v>56</v>
      </c>
      <c r="G8527" t="s">
        <v>1485</v>
      </c>
      <c r="H8527" t="s">
        <v>1486</v>
      </c>
      <c r="I8527" t="s">
        <v>26</v>
      </c>
      <c r="J8527" t="s">
        <v>27</v>
      </c>
      <c r="K8527" t="s">
        <v>8361</v>
      </c>
      <c r="L8527" t="s">
        <v>8109</v>
      </c>
      <c r="M8527">
        <v>45040</v>
      </c>
      <c r="N8527" t="s">
        <v>3728</v>
      </c>
      <c r="O8527" t="s">
        <v>6926</v>
      </c>
      <c r="P8527" t="s">
        <v>32</v>
      </c>
      <c r="Q8527" t="s">
        <v>6552</v>
      </c>
      <c r="R8527" t="s">
        <v>6927</v>
      </c>
      <c r="S8527">
        <v>22.428000000000004</v>
      </c>
      <c r="T8527">
        <v>3</v>
      </c>
      <c r="U8527">
        <v>0.7</v>
      </c>
      <c r="V8527">
        <v>-17.942399999999992</v>
      </c>
      <c r="W8527" t="s">
        <v>10944</v>
      </c>
      <c r="X8527" t="s">
        <v>10940</v>
      </c>
      <c r="Y8527">
        <v>11</v>
      </c>
      <c r="Z8527" t="s">
        <v>10947</v>
      </c>
      <c r="AA8527">
        <v>-0.79999999999999949</v>
      </c>
    </row>
    <row r="8528" spans="1:27" x14ac:dyDescent="0.35">
      <c r="A8528">
        <v>9878</v>
      </c>
      <c r="B8528" t="s">
        <v>9639</v>
      </c>
      <c r="C8528">
        <v>2014</v>
      </c>
      <c r="D8528" s="1">
        <v>41750</v>
      </c>
      <c r="E8528" s="1">
        <v>41751</v>
      </c>
      <c r="F8528" t="s">
        <v>56</v>
      </c>
      <c r="G8528" t="s">
        <v>4167</v>
      </c>
      <c r="H8528" t="s">
        <v>4168</v>
      </c>
      <c r="I8528" t="s">
        <v>127</v>
      </c>
      <c r="J8528" t="s">
        <v>27</v>
      </c>
      <c r="K8528" t="s">
        <v>8121</v>
      </c>
      <c r="L8528" t="s">
        <v>8109</v>
      </c>
      <c r="M8528">
        <v>44105</v>
      </c>
      <c r="N8528" t="s">
        <v>3728</v>
      </c>
      <c r="O8528" t="s">
        <v>6632</v>
      </c>
      <c r="P8528" t="s">
        <v>32</v>
      </c>
      <c r="Q8528" t="s">
        <v>6552</v>
      </c>
      <c r="R8528" t="s">
        <v>6633</v>
      </c>
      <c r="S8528">
        <v>8.7000000000000011</v>
      </c>
      <c r="T8528">
        <v>5</v>
      </c>
      <c r="U8528">
        <v>0.7</v>
      </c>
      <c r="V8528">
        <v>-6.379999999999999</v>
      </c>
      <c r="W8528" t="s">
        <v>10939</v>
      </c>
      <c r="X8528" t="s">
        <v>10942</v>
      </c>
      <c r="Y8528">
        <v>4</v>
      </c>
      <c r="Z8528" t="s">
        <v>10943</v>
      </c>
      <c r="AA8528">
        <v>-0.73333333333333317</v>
      </c>
    </row>
    <row r="8529" spans="1:27" x14ac:dyDescent="0.35">
      <c r="A8529">
        <v>9922</v>
      </c>
      <c r="B8529" t="s">
        <v>10385</v>
      </c>
      <c r="C8529">
        <v>2011</v>
      </c>
      <c r="D8529" s="1">
        <v>40871</v>
      </c>
      <c r="E8529" s="1">
        <v>40877</v>
      </c>
      <c r="F8529" t="s">
        <v>23</v>
      </c>
      <c r="G8529" t="s">
        <v>438</v>
      </c>
      <c r="H8529" t="s">
        <v>439</v>
      </c>
      <c r="I8529" t="s">
        <v>127</v>
      </c>
      <c r="J8529" t="s">
        <v>27</v>
      </c>
      <c r="K8529" t="s">
        <v>8188</v>
      </c>
      <c r="L8529" t="s">
        <v>8109</v>
      </c>
      <c r="M8529">
        <v>44312</v>
      </c>
      <c r="N8529" t="s">
        <v>3728</v>
      </c>
      <c r="O8529" t="s">
        <v>6569</v>
      </c>
      <c r="P8529" t="s">
        <v>32</v>
      </c>
      <c r="Q8529" t="s">
        <v>6552</v>
      </c>
      <c r="R8529" t="s">
        <v>6570</v>
      </c>
      <c r="S8529">
        <v>5.7420000000000009</v>
      </c>
      <c r="T8529">
        <v>3</v>
      </c>
      <c r="U8529">
        <v>0.7</v>
      </c>
      <c r="V8529">
        <v>-4.5935999999999986</v>
      </c>
      <c r="W8529" t="s">
        <v>10944</v>
      </c>
      <c r="X8529" t="s">
        <v>10940</v>
      </c>
      <c r="Y8529">
        <v>11</v>
      </c>
      <c r="Z8529" t="s">
        <v>10947</v>
      </c>
      <c r="AA8529">
        <v>-0.7999999999999996</v>
      </c>
    </row>
    <row r="8530" spans="1:27" x14ac:dyDescent="0.35">
      <c r="A8530">
        <v>234</v>
      </c>
      <c r="B8530" t="s">
        <v>8113</v>
      </c>
      <c r="C8530">
        <v>2014</v>
      </c>
      <c r="D8530" s="1">
        <v>41737</v>
      </c>
      <c r="E8530" s="1">
        <v>41742</v>
      </c>
      <c r="F8530" t="s">
        <v>23</v>
      </c>
      <c r="G8530" t="s">
        <v>487</v>
      </c>
      <c r="H8530" t="s">
        <v>488</v>
      </c>
      <c r="I8530" t="s">
        <v>127</v>
      </c>
      <c r="J8530" t="s">
        <v>27</v>
      </c>
      <c r="K8530" t="s">
        <v>8003</v>
      </c>
      <c r="L8530" t="s">
        <v>7878</v>
      </c>
      <c r="M8530">
        <v>33614</v>
      </c>
      <c r="N8530" t="s">
        <v>3507</v>
      </c>
      <c r="O8530" t="s">
        <v>6781</v>
      </c>
      <c r="P8530" t="s">
        <v>32</v>
      </c>
      <c r="Q8530" t="s">
        <v>6552</v>
      </c>
      <c r="R8530" t="s">
        <v>6782</v>
      </c>
      <c r="S8530">
        <v>5.3280000000000012</v>
      </c>
      <c r="T8530">
        <v>2</v>
      </c>
      <c r="U8530">
        <v>0.7</v>
      </c>
      <c r="V8530">
        <v>-3.5519999999999996</v>
      </c>
      <c r="W8530" t="s">
        <v>10939</v>
      </c>
      <c r="X8530" t="s">
        <v>10942</v>
      </c>
      <c r="Y8530">
        <v>4</v>
      </c>
      <c r="Z8530" t="s">
        <v>10943</v>
      </c>
      <c r="AA8530">
        <v>-0.66666666666666641</v>
      </c>
    </row>
    <row r="8531" spans="1:27" x14ac:dyDescent="0.35">
      <c r="A8531">
        <v>287</v>
      </c>
      <c r="B8531" t="s">
        <v>9344</v>
      </c>
      <c r="C8531">
        <v>2013</v>
      </c>
      <c r="D8531" s="1">
        <v>41627</v>
      </c>
      <c r="E8531" s="1">
        <v>41629</v>
      </c>
      <c r="F8531" t="s">
        <v>45</v>
      </c>
      <c r="G8531" t="s">
        <v>8240</v>
      </c>
      <c r="H8531" t="s">
        <v>8241</v>
      </c>
      <c r="I8531" t="s">
        <v>26</v>
      </c>
      <c r="J8531" t="s">
        <v>27</v>
      </c>
      <c r="K8531" t="s">
        <v>9345</v>
      </c>
      <c r="L8531" t="s">
        <v>7878</v>
      </c>
      <c r="M8531">
        <v>33319</v>
      </c>
      <c r="N8531" t="s">
        <v>3507</v>
      </c>
      <c r="O8531" t="s">
        <v>10386</v>
      </c>
      <c r="P8531" t="s">
        <v>32</v>
      </c>
      <c r="Q8531" t="s">
        <v>6552</v>
      </c>
      <c r="R8531" t="s">
        <v>10387</v>
      </c>
      <c r="S8531">
        <v>254.05800000000002</v>
      </c>
      <c r="T8531">
        <v>7</v>
      </c>
      <c r="U8531">
        <v>0.7</v>
      </c>
      <c r="V8531">
        <v>-169.3719999999999</v>
      </c>
      <c r="W8531" t="s">
        <v>10936</v>
      </c>
      <c r="X8531" t="s">
        <v>10940</v>
      </c>
      <c r="Y8531">
        <v>12</v>
      </c>
      <c r="Z8531" t="s">
        <v>10941</v>
      </c>
      <c r="AA8531">
        <v>-0.66666666666666619</v>
      </c>
    </row>
    <row r="8532" spans="1:27" x14ac:dyDescent="0.35">
      <c r="A8532">
        <v>435</v>
      </c>
      <c r="B8532" t="s">
        <v>8803</v>
      </c>
      <c r="C8532">
        <v>2011</v>
      </c>
      <c r="D8532" s="1">
        <v>40896</v>
      </c>
      <c r="E8532" s="1">
        <v>40902</v>
      </c>
      <c r="F8532" t="s">
        <v>23</v>
      </c>
      <c r="G8532" t="s">
        <v>2372</v>
      </c>
      <c r="H8532" t="s">
        <v>2373</v>
      </c>
      <c r="I8532" t="s">
        <v>38</v>
      </c>
      <c r="J8532" t="s">
        <v>27</v>
      </c>
      <c r="K8532" t="s">
        <v>7937</v>
      </c>
      <c r="L8532" t="s">
        <v>7878</v>
      </c>
      <c r="M8532">
        <v>32216</v>
      </c>
      <c r="N8532" t="s">
        <v>3507</v>
      </c>
      <c r="O8532" t="s">
        <v>6754</v>
      </c>
      <c r="P8532" t="s">
        <v>32</v>
      </c>
      <c r="Q8532" t="s">
        <v>6552</v>
      </c>
      <c r="R8532" t="s">
        <v>6755</v>
      </c>
      <c r="S8532">
        <v>4.8120000000000003</v>
      </c>
      <c r="T8532">
        <v>2</v>
      </c>
      <c r="U8532">
        <v>0.7</v>
      </c>
      <c r="V8532">
        <v>-3.6891999999999996</v>
      </c>
      <c r="W8532" t="s">
        <v>10944</v>
      </c>
      <c r="X8532" t="s">
        <v>10940</v>
      </c>
      <c r="Y8532">
        <v>12</v>
      </c>
      <c r="Z8532" t="s">
        <v>10941</v>
      </c>
      <c r="AA8532">
        <v>-0.7666666666666665</v>
      </c>
    </row>
    <row r="8533" spans="1:27" x14ac:dyDescent="0.35">
      <c r="A8533">
        <v>605</v>
      </c>
      <c r="B8533" t="s">
        <v>8119</v>
      </c>
      <c r="C8533">
        <v>2011</v>
      </c>
      <c r="D8533" s="1">
        <v>40617</v>
      </c>
      <c r="E8533" s="1">
        <v>40621</v>
      </c>
      <c r="F8533" t="s">
        <v>23</v>
      </c>
      <c r="G8533" t="s">
        <v>76</v>
      </c>
      <c r="H8533" t="s">
        <v>77</v>
      </c>
      <c r="I8533" t="s">
        <v>38</v>
      </c>
      <c r="J8533" t="s">
        <v>27</v>
      </c>
      <c r="K8533" t="s">
        <v>8003</v>
      </c>
      <c r="L8533" t="s">
        <v>7878</v>
      </c>
      <c r="M8533">
        <v>33614</v>
      </c>
      <c r="N8533" t="s">
        <v>3507</v>
      </c>
      <c r="O8533" t="s">
        <v>6754</v>
      </c>
      <c r="P8533" t="s">
        <v>32</v>
      </c>
      <c r="Q8533" t="s">
        <v>6552</v>
      </c>
      <c r="R8533" t="s">
        <v>6755</v>
      </c>
      <c r="S8533">
        <v>7.218</v>
      </c>
      <c r="T8533">
        <v>3</v>
      </c>
      <c r="U8533">
        <v>0.7</v>
      </c>
      <c r="V8533">
        <v>-5.5338000000000012</v>
      </c>
      <c r="W8533" t="s">
        <v>10944</v>
      </c>
      <c r="X8533" t="s">
        <v>10950</v>
      </c>
      <c r="Y8533">
        <v>3</v>
      </c>
      <c r="Z8533" t="s">
        <v>10953</v>
      </c>
      <c r="AA8533">
        <v>-0.76666666666666683</v>
      </c>
    </row>
    <row r="8534" spans="1:27" x14ac:dyDescent="0.35">
      <c r="A8534">
        <v>606</v>
      </c>
      <c r="B8534" t="s">
        <v>8119</v>
      </c>
      <c r="C8534">
        <v>2011</v>
      </c>
      <c r="D8534" s="1">
        <v>40617</v>
      </c>
      <c r="E8534" s="1">
        <v>40621</v>
      </c>
      <c r="F8534" t="s">
        <v>23</v>
      </c>
      <c r="G8534" t="s">
        <v>76</v>
      </c>
      <c r="H8534" t="s">
        <v>77</v>
      </c>
      <c r="I8534" t="s">
        <v>38</v>
      </c>
      <c r="J8534" t="s">
        <v>27</v>
      </c>
      <c r="K8534" t="s">
        <v>8003</v>
      </c>
      <c r="L8534" t="s">
        <v>7878</v>
      </c>
      <c r="M8534">
        <v>33614</v>
      </c>
      <c r="N8534" t="s">
        <v>3507</v>
      </c>
      <c r="O8534" t="s">
        <v>6562</v>
      </c>
      <c r="P8534" t="s">
        <v>32</v>
      </c>
      <c r="Q8534" t="s">
        <v>6552</v>
      </c>
      <c r="R8534" t="s">
        <v>6563</v>
      </c>
      <c r="S8534">
        <v>43.188000000000009</v>
      </c>
      <c r="T8534">
        <v>4</v>
      </c>
      <c r="U8534">
        <v>0.7</v>
      </c>
      <c r="V8534">
        <v>-31.671199999999999</v>
      </c>
      <c r="W8534" t="s">
        <v>10944</v>
      </c>
      <c r="X8534" t="s">
        <v>10950</v>
      </c>
      <c r="Y8534">
        <v>3</v>
      </c>
      <c r="Z8534" t="s">
        <v>10953</v>
      </c>
      <c r="AA8534">
        <v>-0.73333333333333317</v>
      </c>
    </row>
    <row r="8535" spans="1:27" x14ac:dyDescent="0.35">
      <c r="A8535">
        <v>1236</v>
      </c>
      <c r="B8535" t="s">
        <v>8139</v>
      </c>
      <c r="C8535">
        <v>2013</v>
      </c>
      <c r="D8535" s="1">
        <v>41576</v>
      </c>
      <c r="E8535" s="1">
        <v>41576</v>
      </c>
      <c r="F8535" t="s">
        <v>234</v>
      </c>
      <c r="G8535" t="s">
        <v>1906</v>
      </c>
      <c r="H8535" t="s">
        <v>1907</v>
      </c>
      <c r="I8535" t="s">
        <v>38</v>
      </c>
      <c r="J8535" t="s">
        <v>27</v>
      </c>
      <c r="K8535" t="s">
        <v>7992</v>
      </c>
      <c r="L8535" t="s">
        <v>7878</v>
      </c>
      <c r="M8535">
        <v>33437</v>
      </c>
      <c r="N8535" t="s">
        <v>3507</v>
      </c>
      <c r="O8535" t="s">
        <v>6820</v>
      </c>
      <c r="P8535" t="s">
        <v>32</v>
      </c>
      <c r="Q8535" t="s">
        <v>6552</v>
      </c>
      <c r="R8535" t="s">
        <v>6821</v>
      </c>
      <c r="S8535">
        <v>37.425000000000004</v>
      </c>
      <c r="T8535">
        <v>5</v>
      </c>
      <c r="U8535">
        <v>0.7</v>
      </c>
      <c r="V8535">
        <v>-29.940000000000012</v>
      </c>
      <c r="W8535" t="s">
        <v>10936</v>
      </c>
      <c r="X8535" t="s">
        <v>10940</v>
      </c>
      <c r="Y8535">
        <v>10</v>
      </c>
      <c r="Z8535" t="s">
        <v>10945</v>
      </c>
      <c r="AA8535">
        <v>-0.80000000000000027</v>
      </c>
    </row>
    <row r="8536" spans="1:27" x14ac:dyDescent="0.35">
      <c r="A8536">
        <v>1283</v>
      </c>
      <c r="B8536" t="s">
        <v>9448</v>
      </c>
      <c r="C8536">
        <v>2014</v>
      </c>
      <c r="D8536" s="1">
        <v>41739</v>
      </c>
      <c r="E8536" s="1">
        <v>41741</v>
      </c>
      <c r="F8536" t="s">
        <v>56</v>
      </c>
      <c r="G8536" t="s">
        <v>2898</v>
      </c>
      <c r="H8536" t="s">
        <v>2899</v>
      </c>
      <c r="I8536" t="s">
        <v>38</v>
      </c>
      <c r="J8536" t="s">
        <v>27</v>
      </c>
      <c r="K8536" t="s">
        <v>7937</v>
      </c>
      <c r="L8536" t="s">
        <v>7878</v>
      </c>
      <c r="M8536">
        <v>32216</v>
      </c>
      <c r="N8536" t="s">
        <v>3507</v>
      </c>
      <c r="O8536" t="s">
        <v>6713</v>
      </c>
      <c r="P8536" t="s">
        <v>32</v>
      </c>
      <c r="Q8536" t="s">
        <v>6552</v>
      </c>
      <c r="R8536" t="s">
        <v>6970</v>
      </c>
      <c r="S8536">
        <v>17.430000000000003</v>
      </c>
      <c r="T8536">
        <v>1</v>
      </c>
      <c r="U8536">
        <v>0.7</v>
      </c>
      <c r="V8536">
        <v>-13.363000000000003</v>
      </c>
      <c r="W8536" t="s">
        <v>10939</v>
      </c>
      <c r="X8536" t="s">
        <v>10942</v>
      </c>
      <c r="Y8536">
        <v>4</v>
      </c>
      <c r="Z8536" t="s">
        <v>10943</v>
      </c>
      <c r="AA8536">
        <v>-0.76666666666666672</v>
      </c>
    </row>
    <row r="8537" spans="1:27" x14ac:dyDescent="0.35">
      <c r="A8537">
        <v>1320</v>
      </c>
      <c r="B8537" t="s">
        <v>8407</v>
      </c>
      <c r="C8537">
        <v>2011</v>
      </c>
      <c r="D8537" s="1">
        <v>40725</v>
      </c>
      <c r="E8537" s="1">
        <v>40729</v>
      </c>
      <c r="F8537" t="s">
        <v>23</v>
      </c>
      <c r="G8537" t="s">
        <v>2846</v>
      </c>
      <c r="H8537" t="s">
        <v>2847</v>
      </c>
      <c r="I8537" t="s">
        <v>26</v>
      </c>
      <c r="J8537" t="s">
        <v>27</v>
      </c>
      <c r="K8537" t="s">
        <v>7968</v>
      </c>
      <c r="L8537" t="s">
        <v>7878</v>
      </c>
      <c r="M8537">
        <v>32725</v>
      </c>
      <c r="N8537" t="s">
        <v>3507</v>
      </c>
      <c r="O8537" t="s">
        <v>6767</v>
      </c>
      <c r="P8537" t="s">
        <v>32</v>
      </c>
      <c r="Q8537" t="s">
        <v>6552</v>
      </c>
      <c r="R8537" t="s">
        <v>6768</v>
      </c>
      <c r="S8537">
        <v>5.1840000000000011</v>
      </c>
      <c r="T8537">
        <v>6</v>
      </c>
      <c r="U8537">
        <v>0.7</v>
      </c>
      <c r="V8537">
        <v>-3.6288</v>
      </c>
      <c r="W8537" t="s">
        <v>10944</v>
      </c>
      <c r="X8537" t="s">
        <v>10937</v>
      </c>
      <c r="Y8537">
        <v>7</v>
      </c>
      <c r="Z8537" t="s">
        <v>10938</v>
      </c>
      <c r="AA8537">
        <v>-0.69999999999999984</v>
      </c>
    </row>
    <row r="8538" spans="1:27" x14ac:dyDescent="0.35">
      <c r="A8538">
        <v>1880</v>
      </c>
      <c r="B8538" t="s">
        <v>10388</v>
      </c>
      <c r="C8538">
        <v>2014</v>
      </c>
      <c r="D8538" s="1">
        <v>41727</v>
      </c>
      <c r="E8538" s="1">
        <v>41732</v>
      </c>
      <c r="F8538" t="s">
        <v>23</v>
      </c>
      <c r="G8538" t="s">
        <v>2364</v>
      </c>
      <c r="H8538" t="s">
        <v>2365</v>
      </c>
      <c r="I8538" t="s">
        <v>26</v>
      </c>
      <c r="J8538" t="s">
        <v>27</v>
      </c>
      <c r="K8538" t="s">
        <v>7937</v>
      </c>
      <c r="L8538" t="s">
        <v>7878</v>
      </c>
      <c r="M8538">
        <v>32216</v>
      </c>
      <c r="N8538" t="s">
        <v>3507</v>
      </c>
      <c r="O8538" t="s">
        <v>6573</v>
      </c>
      <c r="P8538" t="s">
        <v>32</v>
      </c>
      <c r="Q8538" t="s">
        <v>6552</v>
      </c>
      <c r="R8538" t="s">
        <v>6574</v>
      </c>
      <c r="S8538">
        <v>68.742000000000019</v>
      </c>
      <c r="T8538">
        <v>9</v>
      </c>
      <c r="U8538">
        <v>0.7</v>
      </c>
      <c r="V8538">
        <v>-48.119399999999985</v>
      </c>
      <c r="W8538" t="s">
        <v>10939</v>
      </c>
      <c r="X8538" t="s">
        <v>10950</v>
      </c>
      <c r="Y8538">
        <v>3</v>
      </c>
      <c r="Z8538" t="s">
        <v>10953</v>
      </c>
      <c r="AA8538">
        <v>-0.69999999999999962</v>
      </c>
    </row>
    <row r="8539" spans="1:27" x14ac:dyDescent="0.35">
      <c r="A8539">
        <v>1888</v>
      </c>
      <c r="B8539" t="s">
        <v>9360</v>
      </c>
      <c r="C8539">
        <v>2011</v>
      </c>
      <c r="D8539" s="1">
        <v>40676</v>
      </c>
      <c r="E8539" s="1">
        <v>40678</v>
      </c>
      <c r="F8539" t="s">
        <v>56</v>
      </c>
      <c r="G8539" t="s">
        <v>1876</v>
      </c>
      <c r="H8539" t="s">
        <v>1877</v>
      </c>
      <c r="I8539" t="s">
        <v>127</v>
      </c>
      <c r="J8539" t="s">
        <v>27</v>
      </c>
      <c r="K8539" t="s">
        <v>7942</v>
      </c>
      <c r="L8539" t="s">
        <v>7878</v>
      </c>
      <c r="M8539">
        <v>33012</v>
      </c>
      <c r="N8539" t="s">
        <v>3507</v>
      </c>
      <c r="O8539" t="s">
        <v>6915</v>
      </c>
      <c r="P8539" t="s">
        <v>32</v>
      </c>
      <c r="Q8539" t="s">
        <v>6552</v>
      </c>
      <c r="R8539" t="s">
        <v>6916</v>
      </c>
      <c r="S8539">
        <v>398.35200000000003</v>
      </c>
      <c r="T8539">
        <v>8</v>
      </c>
      <c r="U8539">
        <v>0.7</v>
      </c>
      <c r="V8539">
        <v>-331.95999999999992</v>
      </c>
      <c r="W8539" t="s">
        <v>10944</v>
      </c>
      <c r="X8539" t="s">
        <v>10942</v>
      </c>
      <c r="Y8539">
        <v>5</v>
      </c>
      <c r="Z8539" t="s">
        <v>10952</v>
      </c>
      <c r="AA8539">
        <v>-0.83333333333333304</v>
      </c>
    </row>
    <row r="8540" spans="1:27" x14ac:dyDescent="0.35">
      <c r="A8540">
        <v>1899</v>
      </c>
      <c r="B8540" t="s">
        <v>9363</v>
      </c>
      <c r="C8540">
        <v>2011</v>
      </c>
      <c r="D8540" s="1">
        <v>40784</v>
      </c>
      <c r="E8540" s="1">
        <v>40788</v>
      </c>
      <c r="F8540" t="s">
        <v>45</v>
      </c>
      <c r="G8540" t="s">
        <v>3032</v>
      </c>
      <c r="H8540" t="s">
        <v>3033</v>
      </c>
      <c r="I8540" t="s">
        <v>38</v>
      </c>
      <c r="J8540" t="s">
        <v>27</v>
      </c>
      <c r="K8540" t="s">
        <v>7912</v>
      </c>
      <c r="L8540" t="s">
        <v>7878</v>
      </c>
      <c r="M8540">
        <v>33178</v>
      </c>
      <c r="N8540" t="s">
        <v>3507</v>
      </c>
      <c r="O8540" t="s">
        <v>10152</v>
      </c>
      <c r="P8540" t="s">
        <v>32</v>
      </c>
      <c r="Q8540" t="s">
        <v>6552</v>
      </c>
      <c r="R8540" t="s">
        <v>10153</v>
      </c>
      <c r="S8540">
        <v>505.1760000000001</v>
      </c>
      <c r="T8540">
        <v>4</v>
      </c>
      <c r="U8540">
        <v>0.7</v>
      </c>
      <c r="V8540">
        <v>-336.78399999999988</v>
      </c>
      <c r="W8540" t="s">
        <v>10944</v>
      </c>
      <c r="X8540" t="s">
        <v>10937</v>
      </c>
      <c r="Y8540">
        <v>8</v>
      </c>
      <c r="Z8540" t="s">
        <v>10954</v>
      </c>
      <c r="AA8540">
        <v>-0.6666666666666663</v>
      </c>
    </row>
    <row r="8541" spans="1:27" x14ac:dyDescent="0.35">
      <c r="A8541">
        <v>1907</v>
      </c>
      <c r="B8541" t="s">
        <v>10389</v>
      </c>
      <c r="C8541">
        <v>2013</v>
      </c>
      <c r="D8541" s="1">
        <v>41412</v>
      </c>
      <c r="E8541" s="1">
        <v>41416</v>
      </c>
      <c r="F8541" t="s">
        <v>23</v>
      </c>
      <c r="G8541" t="s">
        <v>1383</v>
      </c>
      <c r="H8541" t="s">
        <v>1384</v>
      </c>
      <c r="I8541" t="s">
        <v>26</v>
      </c>
      <c r="J8541" t="s">
        <v>27</v>
      </c>
      <c r="K8541" t="s">
        <v>8253</v>
      </c>
      <c r="L8541" t="s">
        <v>7878</v>
      </c>
      <c r="M8541">
        <v>32712</v>
      </c>
      <c r="N8541" t="s">
        <v>3507</v>
      </c>
      <c r="O8541" t="s">
        <v>7008</v>
      </c>
      <c r="P8541" t="s">
        <v>32</v>
      </c>
      <c r="Q8541" t="s">
        <v>6552</v>
      </c>
      <c r="R8541" t="s">
        <v>7009</v>
      </c>
      <c r="S8541">
        <v>2.9520000000000004</v>
      </c>
      <c r="T8541">
        <v>2</v>
      </c>
      <c r="U8541">
        <v>0.7</v>
      </c>
      <c r="V8541">
        <v>-2.1648000000000005</v>
      </c>
      <c r="W8541" t="s">
        <v>10936</v>
      </c>
      <c r="X8541" t="s">
        <v>10942</v>
      </c>
      <c r="Y8541">
        <v>5</v>
      </c>
      <c r="Z8541" t="s">
        <v>10952</v>
      </c>
      <c r="AA8541">
        <v>-0.73333333333333339</v>
      </c>
    </row>
    <row r="8542" spans="1:27" x14ac:dyDescent="0.35">
      <c r="A8542">
        <v>1908</v>
      </c>
      <c r="B8542" t="s">
        <v>10389</v>
      </c>
      <c r="C8542">
        <v>2013</v>
      </c>
      <c r="D8542" s="1">
        <v>41412</v>
      </c>
      <c r="E8542" s="1">
        <v>41416</v>
      </c>
      <c r="F8542" t="s">
        <v>23</v>
      </c>
      <c r="G8542" t="s">
        <v>1383</v>
      </c>
      <c r="H8542" t="s">
        <v>1384</v>
      </c>
      <c r="I8542" t="s">
        <v>26</v>
      </c>
      <c r="J8542" t="s">
        <v>27</v>
      </c>
      <c r="K8542" t="s">
        <v>8253</v>
      </c>
      <c r="L8542" t="s">
        <v>7878</v>
      </c>
      <c r="M8542">
        <v>32712</v>
      </c>
      <c r="N8542" t="s">
        <v>3507</v>
      </c>
      <c r="O8542" t="s">
        <v>6939</v>
      </c>
      <c r="P8542" t="s">
        <v>32</v>
      </c>
      <c r="Q8542" t="s">
        <v>6552</v>
      </c>
      <c r="R8542" t="s">
        <v>6940</v>
      </c>
      <c r="S8542">
        <v>27.018000000000008</v>
      </c>
      <c r="T8542">
        <v>6</v>
      </c>
      <c r="U8542">
        <v>0.7</v>
      </c>
      <c r="V8542">
        <v>-21.61440000000001</v>
      </c>
      <c r="W8542" t="s">
        <v>10936</v>
      </c>
      <c r="X8542" t="s">
        <v>10942</v>
      </c>
      <c r="Y8542">
        <v>5</v>
      </c>
      <c r="Z8542" t="s">
        <v>10952</v>
      </c>
      <c r="AA8542">
        <v>-0.80000000000000016</v>
      </c>
    </row>
    <row r="8543" spans="1:27" x14ac:dyDescent="0.35">
      <c r="A8543">
        <v>2121</v>
      </c>
      <c r="B8543" t="s">
        <v>10390</v>
      </c>
      <c r="C8543">
        <v>2014</v>
      </c>
      <c r="D8543" s="1">
        <v>41647</v>
      </c>
      <c r="E8543" s="1">
        <v>41653</v>
      </c>
      <c r="F8543" t="s">
        <v>23</v>
      </c>
      <c r="G8543" t="s">
        <v>10391</v>
      </c>
      <c r="H8543" t="s">
        <v>10392</v>
      </c>
      <c r="I8543" t="s">
        <v>38</v>
      </c>
      <c r="J8543" t="s">
        <v>27</v>
      </c>
      <c r="K8543" t="s">
        <v>10393</v>
      </c>
      <c r="L8543" t="s">
        <v>7878</v>
      </c>
      <c r="M8543">
        <v>32174</v>
      </c>
      <c r="N8543" t="s">
        <v>3507</v>
      </c>
      <c r="O8543" t="s">
        <v>6809</v>
      </c>
      <c r="P8543" t="s">
        <v>32</v>
      </c>
      <c r="Q8543" t="s">
        <v>6552</v>
      </c>
      <c r="R8543" t="s">
        <v>6810</v>
      </c>
      <c r="S8543">
        <v>2.8080000000000007</v>
      </c>
      <c r="T8543">
        <v>3</v>
      </c>
      <c r="U8543">
        <v>0.7</v>
      </c>
      <c r="V8543">
        <v>-1.9656000000000002</v>
      </c>
      <c r="W8543" t="s">
        <v>10939</v>
      </c>
      <c r="X8543" t="s">
        <v>10950</v>
      </c>
      <c r="Y8543">
        <v>1</v>
      </c>
      <c r="Z8543" t="s">
        <v>10951</v>
      </c>
      <c r="AA8543">
        <v>-0.7</v>
      </c>
    </row>
    <row r="8544" spans="1:27" x14ac:dyDescent="0.35">
      <c r="A8544">
        <v>2513</v>
      </c>
      <c r="B8544" t="s">
        <v>10394</v>
      </c>
      <c r="C8544">
        <v>2014</v>
      </c>
      <c r="D8544" s="1">
        <v>41976</v>
      </c>
      <c r="E8544" s="1">
        <v>41980</v>
      </c>
      <c r="F8544" t="s">
        <v>23</v>
      </c>
      <c r="G8544" t="s">
        <v>3278</v>
      </c>
      <c r="H8544" t="s">
        <v>3279</v>
      </c>
      <c r="I8544" t="s">
        <v>127</v>
      </c>
      <c r="J8544" t="s">
        <v>27</v>
      </c>
      <c r="K8544" t="s">
        <v>8003</v>
      </c>
      <c r="L8544" t="s">
        <v>7878</v>
      </c>
      <c r="M8544">
        <v>33614</v>
      </c>
      <c r="N8544" t="s">
        <v>3507</v>
      </c>
      <c r="O8544" t="s">
        <v>6913</v>
      </c>
      <c r="P8544" t="s">
        <v>32</v>
      </c>
      <c r="Q8544" t="s">
        <v>6552</v>
      </c>
      <c r="R8544" t="s">
        <v>6914</v>
      </c>
      <c r="S8544">
        <v>45.660000000000011</v>
      </c>
      <c r="T8544">
        <v>5</v>
      </c>
      <c r="U8544">
        <v>0.7</v>
      </c>
      <c r="V8544">
        <v>-33.483999999999995</v>
      </c>
      <c r="W8544" t="s">
        <v>10939</v>
      </c>
      <c r="X8544" t="s">
        <v>10940</v>
      </c>
      <c r="Y8544">
        <v>12</v>
      </c>
      <c r="Z8544" t="s">
        <v>10941</v>
      </c>
      <c r="AA8544">
        <v>-0.73333333333333306</v>
      </c>
    </row>
    <row r="8545" spans="1:27" x14ac:dyDescent="0.35">
      <c r="A8545">
        <v>2606</v>
      </c>
      <c r="B8545" t="s">
        <v>10395</v>
      </c>
      <c r="C8545">
        <v>2011</v>
      </c>
      <c r="D8545" s="1">
        <v>40893</v>
      </c>
      <c r="E8545" s="1">
        <v>40898</v>
      </c>
      <c r="F8545" t="s">
        <v>23</v>
      </c>
      <c r="G8545" t="s">
        <v>2760</v>
      </c>
      <c r="H8545" t="s">
        <v>2761</v>
      </c>
      <c r="I8545" t="s">
        <v>26</v>
      </c>
      <c r="J8545" t="s">
        <v>27</v>
      </c>
      <c r="K8545" t="s">
        <v>7937</v>
      </c>
      <c r="L8545" t="s">
        <v>7878</v>
      </c>
      <c r="M8545">
        <v>32216</v>
      </c>
      <c r="N8545" t="s">
        <v>3507</v>
      </c>
      <c r="O8545" t="s">
        <v>6695</v>
      </c>
      <c r="P8545" t="s">
        <v>32</v>
      </c>
      <c r="Q8545" t="s">
        <v>6552</v>
      </c>
      <c r="R8545" t="s">
        <v>6696</v>
      </c>
      <c r="S8545">
        <v>1.1670000000000003</v>
      </c>
      <c r="T8545">
        <v>1</v>
      </c>
      <c r="U8545">
        <v>0.7</v>
      </c>
      <c r="V8545">
        <v>-0.85579999999999989</v>
      </c>
      <c r="W8545" t="s">
        <v>10944</v>
      </c>
      <c r="X8545" t="s">
        <v>10940</v>
      </c>
      <c r="Y8545">
        <v>12</v>
      </c>
      <c r="Z8545" t="s">
        <v>10941</v>
      </c>
      <c r="AA8545">
        <v>-0.73333333333333306</v>
      </c>
    </row>
    <row r="8546" spans="1:27" x14ac:dyDescent="0.35">
      <c r="A8546">
        <v>2711</v>
      </c>
      <c r="B8546" t="s">
        <v>10396</v>
      </c>
      <c r="C8546">
        <v>2012</v>
      </c>
      <c r="D8546" s="1">
        <v>41254</v>
      </c>
      <c r="E8546" s="1">
        <v>41258</v>
      </c>
      <c r="F8546" t="s">
        <v>23</v>
      </c>
      <c r="G8546" t="s">
        <v>2779</v>
      </c>
      <c r="H8546" t="s">
        <v>2780</v>
      </c>
      <c r="I8546" t="s">
        <v>38</v>
      </c>
      <c r="J8546" t="s">
        <v>27</v>
      </c>
      <c r="K8546" t="s">
        <v>7937</v>
      </c>
      <c r="L8546" t="s">
        <v>7878</v>
      </c>
      <c r="M8546">
        <v>32216</v>
      </c>
      <c r="N8546" t="s">
        <v>3507</v>
      </c>
      <c r="O8546" t="s">
        <v>10103</v>
      </c>
      <c r="P8546" t="s">
        <v>32</v>
      </c>
      <c r="Q8546" t="s">
        <v>6552</v>
      </c>
      <c r="R8546" t="s">
        <v>10104</v>
      </c>
      <c r="S8546">
        <v>12.828000000000001</v>
      </c>
      <c r="T8546">
        <v>2</v>
      </c>
      <c r="U8546">
        <v>0.7</v>
      </c>
      <c r="V8546">
        <v>-8.9795999999999978</v>
      </c>
      <c r="W8546" t="s">
        <v>10948</v>
      </c>
      <c r="X8546" t="s">
        <v>10940</v>
      </c>
      <c r="Y8546">
        <v>12</v>
      </c>
      <c r="Z8546" t="s">
        <v>10941</v>
      </c>
      <c r="AA8546">
        <v>-0.69999999999999973</v>
      </c>
    </row>
    <row r="8547" spans="1:27" x14ac:dyDescent="0.35">
      <c r="A8547">
        <v>2749</v>
      </c>
      <c r="B8547" t="s">
        <v>10397</v>
      </c>
      <c r="C8547">
        <v>2012</v>
      </c>
      <c r="D8547" s="1">
        <v>41247</v>
      </c>
      <c r="E8547" s="1">
        <v>41251</v>
      </c>
      <c r="F8547" t="s">
        <v>23</v>
      </c>
      <c r="G8547" t="s">
        <v>9629</v>
      </c>
      <c r="H8547" t="s">
        <v>9630</v>
      </c>
      <c r="I8547" t="s">
        <v>38</v>
      </c>
      <c r="J8547" t="s">
        <v>27</v>
      </c>
      <c r="K8547" t="s">
        <v>7956</v>
      </c>
      <c r="L8547" t="s">
        <v>7878</v>
      </c>
      <c r="M8547">
        <v>32303</v>
      </c>
      <c r="N8547" t="s">
        <v>3507</v>
      </c>
      <c r="O8547" t="s">
        <v>10226</v>
      </c>
      <c r="P8547" t="s">
        <v>32</v>
      </c>
      <c r="Q8547" t="s">
        <v>6552</v>
      </c>
      <c r="R8547" t="s">
        <v>10227</v>
      </c>
      <c r="S8547">
        <v>8.2260000000000009</v>
      </c>
      <c r="T8547">
        <v>3</v>
      </c>
      <c r="U8547">
        <v>0.7</v>
      </c>
      <c r="V8547">
        <v>-6.0323999999999991</v>
      </c>
      <c r="W8547" t="s">
        <v>10948</v>
      </c>
      <c r="X8547" t="s">
        <v>10940</v>
      </c>
      <c r="Y8547">
        <v>12</v>
      </c>
      <c r="Z8547" t="s">
        <v>10941</v>
      </c>
      <c r="AA8547">
        <v>-0.73333333333333317</v>
      </c>
    </row>
    <row r="8548" spans="1:27" x14ac:dyDescent="0.35">
      <c r="A8548">
        <v>2850</v>
      </c>
      <c r="B8548" t="s">
        <v>10398</v>
      </c>
      <c r="C8548">
        <v>2013</v>
      </c>
      <c r="D8548" s="1">
        <v>41607</v>
      </c>
      <c r="E8548" s="1">
        <v>41612</v>
      </c>
      <c r="F8548" t="s">
        <v>23</v>
      </c>
      <c r="G8548" t="s">
        <v>1180</v>
      </c>
      <c r="H8548" t="s">
        <v>1181</v>
      </c>
      <c r="I8548" t="s">
        <v>26</v>
      </c>
      <c r="J8548" t="s">
        <v>27</v>
      </c>
      <c r="K8548" t="s">
        <v>8246</v>
      </c>
      <c r="L8548" t="s">
        <v>7878</v>
      </c>
      <c r="M8548">
        <v>32137</v>
      </c>
      <c r="N8548" t="s">
        <v>3507</v>
      </c>
      <c r="O8548" t="s">
        <v>6828</v>
      </c>
      <c r="P8548" t="s">
        <v>32</v>
      </c>
      <c r="Q8548" t="s">
        <v>6552</v>
      </c>
      <c r="R8548" t="s">
        <v>6829</v>
      </c>
      <c r="S8548">
        <v>7.4340000000000011</v>
      </c>
      <c r="T8548">
        <v>6</v>
      </c>
      <c r="U8548">
        <v>0.7</v>
      </c>
      <c r="V8548">
        <v>-5.6993999999999971</v>
      </c>
      <c r="W8548" t="s">
        <v>10936</v>
      </c>
      <c r="X8548" t="s">
        <v>10940</v>
      </c>
      <c r="Y8548">
        <v>11</v>
      </c>
      <c r="Z8548" t="s">
        <v>10947</v>
      </c>
      <c r="AA8548">
        <v>-0.76666666666666616</v>
      </c>
    </row>
    <row r="8549" spans="1:27" x14ac:dyDescent="0.35">
      <c r="A8549">
        <v>3123</v>
      </c>
      <c r="B8549" t="s">
        <v>7952</v>
      </c>
      <c r="C8549">
        <v>2012</v>
      </c>
      <c r="D8549" s="1">
        <v>41071</v>
      </c>
      <c r="E8549" s="1">
        <v>41072</v>
      </c>
      <c r="F8549" t="s">
        <v>56</v>
      </c>
      <c r="G8549" t="s">
        <v>3948</v>
      </c>
      <c r="H8549" t="s">
        <v>3949</v>
      </c>
      <c r="I8549" t="s">
        <v>26</v>
      </c>
      <c r="J8549" t="s">
        <v>27</v>
      </c>
      <c r="K8549" t="s">
        <v>7910</v>
      </c>
      <c r="L8549" t="s">
        <v>7878</v>
      </c>
      <c r="M8549">
        <v>33801</v>
      </c>
      <c r="N8549" t="s">
        <v>3507</v>
      </c>
      <c r="O8549" t="s">
        <v>6980</v>
      </c>
      <c r="P8549" t="s">
        <v>32</v>
      </c>
      <c r="Q8549" t="s">
        <v>6552</v>
      </c>
      <c r="R8549" t="s">
        <v>6981</v>
      </c>
      <c r="S8549">
        <v>78.600000000000009</v>
      </c>
      <c r="T8549">
        <v>5</v>
      </c>
      <c r="U8549">
        <v>0.7</v>
      </c>
      <c r="V8549">
        <v>-62.88000000000001</v>
      </c>
      <c r="W8549" t="s">
        <v>10948</v>
      </c>
      <c r="X8549" t="s">
        <v>10942</v>
      </c>
      <c r="Y8549">
        <v>6</v>
      </c>
      <c r="Z8549" t="s">
        <v>10946</v>
      </c>
      <c r="AA8549">
        <v>-0.8</v>
      </c>
    </row>
    <row r="8550" spans="1:27" x14ac:dyDescent="0.35">
      <c r="A8550">
        <v>3124</v>
      </c>
      <c r="B8550" t="s">
        <v>7952</v>
      </c>
      <c r="C8550">
        <v>2012</v>
      </c>
      <c r="D8550" s="1">
        <v>41071</v>
      </c>
      <c r="E8550" s="1">
        <v>41072</v>
      </c>
      <c r="F8550" t="s">
        <v>56</v>
      </c>
      <c r="G8550" t="s">
        <v>3948</v>
      </c>
      <c r="H8550" t="s">
        <v>3949</v>
      </c>
      <c r="I8550" t="s">
        <v>26</v>
      </c>
      <c r="J8550" t="s">
        <v>27</v>
      </c>
      <c r="K8550" t="s">
        <v>7910</v>
      </c>
      <c r="L8550" t="s">
        <v>7878</v>
      </c>
      <c r="M8550">
        <v>33801</v>
      </c>
      <c r="N8550" t="s">
        <v>3507</v>
      </c>
      <c r="O8550" t="s">
        <v>6623</v>
      </c>
      <c r="P8550" t="s">
        <v>32</v>
      </c>
      <c r="Q8550" t="s">
        <v>6552</v>
      </c>
      <c r="R8550" t="s">
        <v>6624</v>
      </c>
      <c r="S8550">
        <v>3.7680000000000007</v>
      </c>
      <c r="T8550">
        <v>2</v>
      </c>
      <c r="U8550">
        <v>0.7</v>
      </c>
      <c r="V8550">
        <v>-3.1400000000000006</v>
      </c>
      <c r="W8550" t="s">
        <v>10948</v>
      </c>
      <c r="X8550" t="s">
        <v>10942</v>
      </c>
      <c r="Y8550">
        <v>6</v>
      </c>
      <c r="Z8550" t="s">
        <v>10946</v>
      </c>
      <c r="AA8550">
        <v>-0.83333333333333337</v>
      </c>
    </row>
    <row r="8551" spans="1:27" x14ac:dyDescent="0.35">
      <c r="A8551">
        <v>3688</v>
      </c>
      <c r="B8551" t="s">
        <v>10399</v>
      </c>
      <c r="C8551">
        <v>2013</v>
      </c>
      <c r="D8551" s="1">
        <v>41415</v>
      </c>
      <c r="E8551" s="1">
        <v>41419</v>
      </c>
      <c r="F8551" t="s">
        <v>23</v>
      </c>
      <c r="G8551" t="s">
        <v>4808</v>
      </c>
      <c r="H8551" t="s">
        <v>4809</v>
      </c>
      <c r="I8551" t="s">
        <v>38</v>
      </c>
      <c r="J8551" t="s">
        <v>27</v>
      </c>
      <c r="K8551" t="s">
        <v>7877</v>
      </c>
      <c r="L8551" t="s">
        <v>7878</v>
      </c>
      <c r="M8551">
        <v>34952</v>
      </c>
      <c r="N8551" t="s">
        <v>3507</v>
      </c>
      <c r="O8551" t="s">
        <v>10128</v>
      </c>
      <c r="P8551" t="s">
        <v>32</v>
      </c>
      <c r="Q8551" t="s">
        <v>6552</v>
      </c>
      <c r="R8551" t="s">
        <v>6720</v>
      </c>
      <c r="S8551">
        <v>2.6940000000000004</v>
      </c>
      <c r="T8551">
        <v>2</v>
      </c>
      <c r="U8551">
        <v>0.7</v>
      </c>
      <c r="V8551">
        <v>-2.2450000000000001</v>
      </c>
      <c r="W8551" t="s">
        <v>10936</v>
      </c>
      <c r="X8551" t="s">
        <v>10942</v>
      </c>
      <c r="Y8551">
        <v>5</v>
      </c>
      <c r="Z8551" t="s">
        <v>10952</v>
      </c>
      <c r="AA8551">
        <v>-0.83333333333333326</v>
      </c>
    </row>
    <row r="8552" spans="1:27" x14ac:dyDescent="0.35">
      <c r="A8552">
        <v>3808</v>
      </c>
      <c r="B8552" t="s">
        <v>7960</v>
      </c>
      <c r="C8552">
        <v>2012</v>
      </c>
      <c r="D8552" s="1">
        <v>41225</v>
      </c>
      <c r="E8552" s="1">
        <v>41232</v>
      </c>
      <c r="F8552" t="s">
        <v>23</v>
      </c>
      <c r="G8552" t="s">
        <v>1536</v>
      </c>
      <c r="H8552" t="s">
        <v>1537</v>
      </c>
      <c r="I8552" t="s">
        <v>26</v>
      </c>
      <c r="J8552" t="s">
        <v>27</v>
      </c>
      <c r="K8552" t="s">
        <v>7961</v>
      </c>
      <c r="L8552" t="s">
        <v>7878</v>
      </c>
      <c r="M8552">
        <v>33317</v>
      </c>
      <c r="N8552" t="s">
        <v>3507</v>
      </c>
      <c r="O8552" t="s">
        <v>6551</v>
      </c>
      <c r="P8552" t="s">
        <v>32</v>
      </c>
      <c r="Q8552" t="s">
        <v>6552</v>
      </c>
      <c r="R8552" t="s">
        <v>6553</v>
      </c>
      <c r="S8552">
        <v>5.2380000000000013</v>
      </c>
      <c r="T8552">
        <v>2</v>
      </c>
      <c r="U8552">
        <v>0.7</v>
      </c>
      <c r="V8552">
        <v>-4.0158000000000005</v>
      </c>
      <c r="W8552" t="s">
        <v>10948</v>
      </c>
      <c r="X8552" t="s">
        <v>10940</v>
      </c>
      <c r="Y8552">
        <v>11</v>
      </c>
      <c r="Z8552" t="s">
        <v>10947</v>
      </c>
      <c r="AA8552">
        <v>-0.76666666666666661</v>
      </c>
    </row>
    <row r="8553" spans="1:27" x14ac:dyDescent="0.35">
      <c r="A8553">
        <v>3809</v>
      </c>
      <c r="B8553" t="s">
        <v>7960</v>
      </c>
      <c r="C8553">
        <v>2012</v>
      </c>
      <c r="D8553" s="1">
        <v>41225</v>
      </c>
      <c r="E8553" s="1">
        <v>41232</v>
      </c>
      <c r="F8553" t="s">
        <v>23</v>
      </c>
      <c r="G8553" t="s">
        <v>1536</v>
      </c>
      <c r="H8553" t="s">
        <v>1537</v>
      </c>
      <c r="I8553" t="s">
        <v>26</v>
      </c>
      <c r="J8553" t="s">
        <v>27</v>
      </c>
      <c r="K8553" t="s">
        <v>7961</v>
      </c>
      <c r="L8553" t="s">
        <v>7878</v>
      </c>
      <c r="M8553">
        <v>33317</v>
      </c>
      <c r="N8553" t="s">
        <v>3507</v>
      </c>
      <c r="O8553" t="s">
        <v>6860</v>
      </c>
      <c r="P8553" t="s">
        <v>32</v>
      </c>
      <c r="Q8553" t="s">
        <v>6552</v>
      </c>
      <c r="R8553" t="s">
        <v>6861</v>
      </c>
      <c r="S8553">
        <v>4.6619999999999999</v>
      </c>
      <c r="T8553">
        <v>3</v>
      </c>
      <c r="U8553">
        <v>0.7</v>
      </c>
      <c r="V8553">
        <v>-3.7295999999999996</v>
      </c>
      <c r="W8553" t="s">
        <v>10948</v>
      </c>
      <c r="X8553" t="s">
        <v>10940</v>
      </c>
      <c r="Y8553">
        <v>11</v>
      </c>
      <c r="Z8553" t="s">
        <v>10947</v>
      </c>
      <c r="AA8553">
        <v>-0.79999999999999993</v>
      </c>
    </row>
    <row r="8554" spans="1:27" x14ac:dyDescent="0.35">
      <c r="A8554">
        <v>3878</v>
      </c>
      <c r="B8554" t="s">
        <v>10400</v>
      </c>
      <c r="C8554">
        <v>2013</v>
      </c>
      <c r="D8554" s="1">
        <v>41576</v>
      </c>
      <c r="E8554" s="1">
        <v>41581</v>
      </c>
      <c r="F8554" t="s">
        <v>23</v>
      </c>
      <c r="G8554" t="s">
        <v>1390</v>
      </c>
      <c r="H8554" t="s">
        <v>1391</v>
      </c>
      <c r="I8554" t="s">
        <v>38</v>
      </c>
      <c r="J8554" t="s">
        <v>27</v>
      </c>
      <c r="K8554" t="s">
        <v>8003</v>
      </c>
      <c r="L8554" t="s">
        <v>7878</v>
      </c>
      <c r="M8554">
        <v>33614</v>
      </c>
      <c r="N8554" t="s">
        <v>3507</v>
      </c>
      <c r="O8554" t="s">
        <v>6573</v>
      </c>
      <c r="P8554" t="s">
        <v>32</v>
      </c>
      <c r="Q8554" t="s">
        <v>6552</v>
      </c>
      <c r="R8554" t="s">
        <v>6574</v>
      </c>
      <c r="S8554">
        <v>38.190000000000012</v>
      </c>
      <c r="T8554">
        <v>5</v>
      </c>
      <c r="U8554">
        <v>0.7</v>
      </c>
      <c r="V8554">
        <v>-26.732999999999997</v>
      </c>
      <c r="W8554" t="s">
        <v>10936</v>
      </c>
      <c r="X8554" t="s">
        <v>10940</v>
      </c>
      <c r="Y8554">
        <v>10</v>
      </c>
      <c r="Z8554" t="s">
        <v>10945</v>
      </c>
      <c r="AA8554">
        <v>-0.69999999999999973</v>
      </c>
    </row>
    <row r="8555" spans="1:27" x14ac:dyDescent="0.35">
      <c r="A8555">
        <v>4665</v>
      </c>
      <c r="B8555" t="s">
        <v>9458</v>
      </c>
      <c r="C8555">
        <v>2013</v>
      </c>
      <c r="D8555" s="1">
        <v>41540</v>
      </c>
      <c r="E8555" s="1">
        <v>41544</v>
      </c>
      <c r="F8555" t="s">
        <v>23</v>
      </c>
      <c r="G8555" t="s">
        <v>6519</v>
      </c>
      <c r="H8555" t="s">
        <v>6520</v>
      </c>
      <c r="I8555" t="s">
        <v>38</v>
      </c>
      <c r="J8555" t="s">
        <v>27</v>
      </c>
      <c r="K8555" t="s">
        <v>7903</v>
      </c>
      <c r="L8555" t="s">
        <v>7878</v>
      </c>
      <c r="M8555">
        <v>33024</v>
      </c>
      <c r="N8555" t="s">
        <v>3507</v>
      </c>
      <c r="O8555" t="s">
        <v>10304</v>
      </c>
      <c r="P8555" t="s">
        <v>32</v>
      </c>
      <c r="Q8555" t="s">
        <v>6552</v>
      </c>
      <c r="R8555" t="s">
        <v>10305</v>
      </c>
      <c r="S8555">
        <v>7.5060000000000002</v>
      </c>
      <c r="T8555">
        <v>9</v>
      </c>
      <c r="U8555">
        <v>0.7</v>
      </c>
      <c r="V8555">
        <v>-6.0047999999999977</v>
      </c>
      <c r="W8555" t="s">
        <v>10936</v>
      </c>
      <c r="X8555" t="s">
        <v>10937</v>
      </c>
      <c r="Y8555">
        <v>9</v>
      </c>
      <c r="Z8555" t="s">
        <v>10949</v>
      </c>
      <c r="AA8555">
        <v>-0.79999999999999971</v>
      </c>
    </row>
    <row r="8556" spans="1:27" x14ac:dyDescent="0.35">
      <c r="A8556">
        <v>4725</v>
      </c>
      <c r="B8556" t="s">
        <v>9508</v>
      </c>
      <c r="C8556">
        <v>2013</v>
      </c>
      <c r="D8556" s="1">
        <v>41590</v>
      </c>
      <c r="E8556" s="1">
        <v>41594</v>
      </c>
      <c r="F8556" t="s">
        <v>23</v>
      </c>
      <c r="G8556" t="s">
        <v>2976</v>
      </c>
      <c r="H8556" t="s">
        <v>2977</v>
      </c>
      <c r="I8556" t="s">
        <v>127</v>
      </c>
      <c r="J8556" t="s">
        <v>27</v>
      </c>
      <c r="K8556" t="s">
        <v>8253</v>
      </c>
      <c r="L8556" t="s">
        <v>7878</v>
      </c>
      <c r="M8556">
        <v>32712</v>
      </c>
      <c r="N8556" t="s">
        <v>3507</v>
      </c>
      <c r="O8556" t="s">
        <v>6556</v>
      </c>
      <c r="P8556" t="s">
        <v>32</v>
      </c>
      <c r="Q8556" t="s">
        <v>6552</v>
      </c>
      <c r="R8556" t="s">
        <v>6557</v>
      </c>
      <c r="S8556">
        <v>9.8880000000000017</v>
      </c>
      <c r="T8556">
        <v>2</v>
      </c>
      <c r="U8556">
        <v>0.7</v>
      </c>
      <c r="V8556">
        <v>-6.921599999999998</v>
      </c>
      <c r="W8556" t="s">
        <v>10936</v>
      </c>
      <c r="X8556" t="s">
        <v>10940</v>
      </c>
      <c r="Y8556">
        <v>11</v>
      </c>
      <c r="Z8556" t="s">
        <v>10947</v>
      </c>
      <c r="AA8556">
        <v>-0.69999999999999962</v>
      </c>
    </row>
    <row r="8557" spans="1:27" x14ac:dyDescent="0.35">
      <c r="A8557">
        <v>4755</v>
      </c>
      <c r="B8557" t="s">
        <v>9935</v>
      </c>
      <c r="C8557">
        <v>2014</v>
      </c>
      <c r="D8557" s="1">
        <v>41674</v>
      </c>
      <c r="E8557" s="1">
        <v>41679</v>
      </c>
      <c r="F8557" t="s">
        <v>23</v>
      </c>
      <c r="G8557" t="s">
        <v>3827</v>
      </c>
      <c r="H8557" t="s">
        <v>3828</v>
      </c>
      <c r="I8557" t="s">
        <v>38</v>
      </c>
      <c r="J8557" t="s">
        <v>27</v>
      </c>
      <c r="K8557" t="s">
        <v>7903</v>
      </c>
      <c r="L8557" t="s">
        <v>7878</v>
      </c>
      <c r="M8557">
        <v>33024</v>
      </c>
      <c r="N8557" t="s">
        <v>3507</v>
      </c>
      <c r="O8557" t="s">
        <v>6798</v>
      </c>
      <c r="P8557" t="s">
        <v>32</v>
      </c>
      <c r="Q8557" t="s">
        <v>6552</v>
      </c>
      <c r="R8557" t="s">
        <v>6799</v>
      </c>
      <c r="S8557">
        <v>3.8820000000000006</v>
      </c>
      <c r="T8557">
        <v>2</v>
      </c>
      <c r="U8557">
        <v>0.7</v>
      </c>
      <c r="V8557">
        <v>-2.5880000000000001</v>
      </c>
      <c r="W8557" t="s">
        <v>10939</v>
      </c>
      <c r="X8557" t="s">
        <v>10950</v>
      </c>
      <c r="Y8557">
        <v>2</v>
      </c>
      <c r="Z8557" t="s">
        <v>10955</v>
      </c>
      <c r="AA8557">
        <v>-0.66666666666666663</v>
      </c>
    </row>
    <row r="8558" spans="1:27" x14ac:dyDescent="0.35">
      <c r="A8558">
        <v>4797</v>
      </c>
      <c r="B8558" t="s">
        <v>8233</v>
      </c>
      <c r="C8558">
        <v>2013</v>
      </c>
      <c r="D8558" s="1">
        <v>41409</v>
      </c>
      <c r="E8558" s="1">
        <v>41414</v>
      </c>
      <c r="F8558" t="s">
        <v>23</v>
      </c>
      <c r="G8558" t="s">
        <v>3724</v>
      </c>
      <c r="H8558" t="s">
        <v>3725</v>
      </c>
      <c r="I8558" t="s">
        <v>26</v>
      </c>
      <c r="J8558" t="s">
        <v>27</v>
      </c>
      <c r="K8558" t="s">
        <v>7937</v>
      </c>
      <c r="L8558" t="s">
        <v>7878</v>
      </c>
      <c r="M8558">
        <v>32216</v>
      </c>
      <c r="N8558" t="s">
        <v>3507</v>
      </c>
      <c r="O8558" t="s">
        <v>6666</v>
      </c>
      <c r="P8558" t="s">
        <v>32</v>
      </c>
      <c r="Q8558" t="s">
        <v>6552</v>
      </c>
      <c r="R8558" t="s">
        <v>6667</v>
      </c>
      <c r="S8558">
        <v>57.582000000000008</v>
      </c>
      <c r="T8558">
        <v>3</v>
      </c>
      <c r="U8558">
        <v>0.7</v>
      </c>
      <c r="V8558">
        <v>-44.146199999999979</v>
      </c>
      <c r="W8558" t="s">
        <v>10936</v>
      </c>
      <c r="X8558" t="s">
        <v>10942</v>
      </c>
      <c r="Y8558">
        <v>5</v>
      </c>
      <c r="Z8558" t="s">
        <v>10952</v>
      </c>
      <c r="AA8558">
        <v>-0.76666666666666616</v>
      </c>
    </row>
    <row r="8559" spans="1:27" x14ac:dyDescent="0.35">
      <c r="A8559">
        <v>4802</v>
      </c>
      <c r="B8559" t="s">
        <v>8233</v>
      </c>
      <c r="C8559">
        <v>2013</v>
      </c>
      <c r="D8559" s="1">
        <v>41409</v>
      </c>
      <c r="E8559" s="1">
        <v>41414</v>
      </c>
      <c r="F8559" t="s">
        <v>23</v>
      </c>
      <c r="G8559" t="s">
        <v>3724</v>
      </c>
      <c r="H8559" t="s">
        <v>3725</v>
      </c>
      <c r="I8559" t="s">
        <v>26</v>
      </c>
      <c r="J8559" t="s">
        <v>27</v>
      </c>
      <c r="K8559" t="s">
        <v>7937</v>
      </c>
      <c r="L8559" t="s">
        <v>7878</v>
      </c>
      <c r="M8559">
        <v>32216</v>
      </c>
      <c r="N8559" t="s">
        <v>3507</v>
      </c>
      <c r="O8559" t="s">
        <v>6963</v>
      </c>
      <c r="P8559" t="s">
        <v>32</v>
      </c>
      <c r="Q8559" t="s">
        <v>6552</v>
      </c>
      <c r="R8559" t="s">
        <v>6964</v>
      </c>
      <c r="S8559">
        <v>10.380000000000003</v>
      </c>
      <c r="T8559">
        <v>2</v>
      </c>
      <c r="U8559">
        <v>0.7</v>
      </c>
      <c r="V8559">
        <v>-7.6119999999999983</v>
      </c>
      <c r="W8559" t="s">
        <v>10936</v>
      </c>
      <c r="X8559" t="s">
        <v>10942</v>
      </c>
      <c r="Y8559">
        <v>5</v>
      </c>
      <c r="Z8559" t="s">
        <v>10952</v>
      </c>
      <c r="AA8559">
        <v>-0.73333333333333295</v>
      </c>
    </row>
    <row r="8560" spans="1:27" x14ac:dyDescent="0.35">
      <c r="A8560">
        <v>4803</v>
      </c>
      <c r="B8560" t="s">
        <v>8233</v>
      </c>
      <c r="C8560">
        <v>2013</v>
      </c>
      <c r="D8560" s="1">
        <v>41409</v>
      </c>
      <c r="E8560" s="1">
        <v>41414</v>
      </c>
      <c r="F8560" t="s">
        <v>23</v>
      </c>
      <c r="G8560" t="s">
        <v>3724</v>
      </c>
      <c r="H8560" t="s">
        <v>3725</v>
      </c>
      <c r="I8560" t="s">
        <v>26</v>
      </c>
      <c r="J8560" t="s">
        <v>27</v>
      </c>
      <c r="K8560" t="s">
        <v>7937</v>
      </c>
      <c r="L8560" t="s">
        <v>7878</v>
      </c>
      <c r="M8560">
        <v>32216</v>
      </c>
      <c r="N8560" t="s">
        <v>3507</v>
      </c>
      <c r="O8560" t="s">
        <v>6554</v>
      </c>
      <c r="P8560" t="s">
        <v>32</v>
      </c>
      <c r="Q8560" t="s">
        <v>6552</v>
      </c>
      <c r="R8560" t="s">
        <v>6555</v>
      </c>
      <c r="S8560">
        <v>13.392000000000003</v>
      </c>
      <c r="T8560">
        <v>8</v>
      </c>
      <c r="U8560">
        <v>0.7</v>
      </c>
      <c r="V8560">
        <v>-9.8207999999999984</v>
      </c>
      <c r="W8560" t="s">
        <v>10936</v>
      </c>
      <c r="X8560" t="s">
        <v>10942</v>
      </c>
      <c r="Y8560">
        <v>5</v>
      </c>
      <c r="Z8560" t="s">
        <v>10952</v>
      </c>
      <c r="AA8560">
        <v>-0.73333333333333306</v>
      </c>
    </row>
    <row r="8561" spans="1:27" x14ac:dyDescent="0.35">
      <c r="A8561">
        <v>4879</v>
      </c>
      <c r="B8561" t="s">
        <v>10401</v>
      </c>
      <c r="C8561">
        <v>2013</v>
      </c>
      <c r="D8561" s="1">
        <v>41485</v>
      </c>
      <c r="E8561" s="1">
        <v>41487</v>
      </c>
      <c r="F8561" t="s">
        <v>56</v>
      </c>
      <c r="G8561" t="s">
        <v>4632</v>
      </c>
      <c r="H8561" t="s">
        <v>4633</v>
      </c>
      <c r="I8561" t="s">
        <v>38</v>
      </c>
      <c r="J8561" t="s">
        <v>27</v>
      </c>
      <c r="K8561" t="s">
        <v>10402</v>
      </c>
      <c r="L8561" t="s">
        <v>7878</v>
      </c>
      <c r="M8561">
        <v>32503</v>
      </c>
      <c r="N8561" t="s">
        <v>3507</v>
      </c>
      <c r="O8561" t="s">
        <v>6983</v>
      </c>
      <c r="P8561" t="s">
        <v>32</v>
      </c>
      <c r="Q8561" t="s">
        <v>6552</v>
      </c>
      <c r="R8561" t="s">
        <v>6984</v>
      </c>
      <c r="S8561">
        <v>2.2140000000000004</v>
      </c>
      <c r="T8561">
        <v>3</v>
      </c>
      <c r="U8561">
        <v>0.7</v>
      </c>
      <c r="V8561">
        <v>-1.4760000000000004</v>
      </c>
      <c r="W8561" t="s">
        <v>10936</v>
      </c>
      <c r="X8561" t="s">
        <v>10937</v>
      </c>
      <c r="Y8561">
        <v>7</v>
      </c>
      <c r="Z8561" t="s">
        <v>10938</v>
      </c>
      <c r="AA8561">
        <v>-0.66666666666666674</v>
      </c>
    </row>
    <row r="8562" spans="1:27" x14ac:dyDescent="0.35">
      <c r="A8562">
        <v>4965</v>
      </c>
      <c r="B8562" t="s">
        <v>10403</v>
      </c>
      <c r="C8562">
        <v>2013</v>
      </c>
      <c r="D8562" s="1">
        <v>41410</v>
      </c>
      <c r="E8562" s="1">
        <v>41414</v>
      </c>
      <c r="F8562" t="s">
        <v>45</v>
      </c>
      <c r="G8562" t="s">
        <v>1012</v>
      </c>
      <c r="H8562" t="s">
        <v>1013</v>
      </c>
      <c r="I8562" t="s">
        <v>38</v>
      </c>
      <c r="J8562" t="s">
        <v>27</v>
      </c>
      <c r="K8562" t="s">
        <v>7925</v>
      </c>
      <c r="L8562" t="s">
        <v>7878</v>
      </c>
      <c r="M8562">
        <v>33311</v>
      </c>
      <c r="N8562" t="s">
        <v>3507</v>
      </c>
      <c r="O8562" t="s">
        <v>6798</v>
      </c>
      <c r="P8562" t="s">
        <v>32</v>
      </c>
      <c r="Q8562" t="s">
        <v>6552</v>
      </c>
      <c r="R8562" t="s">
        <v>6799</v>
      </c>
      <c r="S8562">
        <v>7.7640000000000011</v>
      </c>
      <c r="T8562">
        <v>4</v>
      </c>
      <c r="U8562">
        <v>0.7</v>
      </c>
      <c r="V8562">
        <v>-5.1760000000000002</v>
      </c>
      <c r="W8562" t="s">
        <v>10936</v>
      </c>
      <c r="X8562" t="s">
        <v>10942</v>
      </c>
      <c r="Y8562">
        <v>5</v>
      </c>
      <c r="Z8562" t="s">
        <v>10952</v>
      </c>
      <c r="AA8562">
        <v>-0.66666666666666663</v>
      </c>
    </row>
    <row r="8563" spans="1:27" x14ac:dyDescent="0.35">
      <c r="A8563">
        <v>5274</v>
      </c>
      <c r="B8563" t="s">
        <v>10404</v>
      </c>
      <c r="C8563">
        <v>2013</v>
      </c>
      <c r="D8563" s="1">
        <v>41605</v>
      </c>
      <c r="E8563" s="1">
        <v>41608</v>
      </c>
      <c r="F8563" t="s">
        <v>56</v>
      </c>
      <c r="G8563" t="s">
        <v>6042</v>
      </c>
      <c r="H8563" t="s">
        <v>6043</v>
      </c>
      <c r="I8563" t="s">
        <v>127</v>
      </c>
      <c r="J8563" t="s">
        <v>27</v>
      </c>
      <c r="K8563" t="s">
        <v>7912</v>
      </c>
      <c r="L8563" t="s">
        <v>7878</v>
      </c>
      <c r="M8563">
        <v>33142</v>
      </c>
      <c r="N8563" t="s">
        <v>3507</v>
      </c>
      <c r="O8563" t="s">
        <v>6809</v>
      </c>
      <c r="P8563" t="s">
        <v>32</v>
      </c>
      <c r="Q8563" t="s">
        <v>6552</v>
      </c>
      <c r="R8563" t="s">
        <v>6810</v>
      </c>
      <c r="S8563">
        <v>3.7440000000000007</v>
      </c>
      <c r="T8563">
        <v>4</v>
      </c>
      <c r="U8563">
        <v>0.7</v>
      </c>
      <c r="V8563">
        <v>-2.6207999999999991</v>
      </c>
      <c r="W8563" t="s">
        <v>10936</v>
      </c>
      <c r="X8563" t="s">
        <v>10940</v>
      </c>
      <c r="Y8563">
        <v>11</v>
      </c>
      <c r="Z8563" t="s">
        <v>10947</v>
      </c>
      <c r="AA8563">
        <v>-0.69999999999999962</v>
      </c>
    </row>
    <row r="8564" spans="1:27" x14ac:dyDescent="0.35">
      <c r="A8564">
        <v>5438</v>
      </c>
      <c r="B8564" t="s">
        <v>8245</v>
      </c>
      <c r="C8564">
        <v>2011</v>
      </c>
      <c r="D8564" s="1">
        <v>40729</v>
      </c>
      <c r="E8564" s="1">
        <v>40732</v>
      </c>
      <c r="F8564" t="s">
        <v>56</v>
      </c>
      <c r="G8564" t="s">
        <v>7735</v>
      </c>
      <c r="H8564" t="s">
        <v>7736</v>
      </c>
      <c r="I8564" t="s">
        <v>26</v>
      </c>
      <c r="J8564" t="s">
        <v>27</v>
      </c>
      <c r="K8564" t="s">
        <v>8246</v>
      </c>
      <c r="L8564" t="s">
        <v>7878</v>
      </c>
      <c r="M8564">
        <v>32137</v>
      </c>
      <c r="N8564" t="s">
        <v>3507</v>
      </c>
      <c r="O8564" t="s">
        <v>6986</v>
      </c>
      <c r="P8564" t="s">
        <v>32</v>
      </c>
      <c r="Q8564" t="s">
        <v>6552</v>
      </c>
      <c r="R8564" t="s">
        <v>6987</v>
      </c>
      <c r="S8564">
        <v>9.8100000000000023</v>
      </c>
      <c r="T8564">
        <v>5</v>
      </c>
      <c r="U8564">
        <v>0.7</v>
      </c>
      <c r="V8564">
        <v>-6.8669999999999973</v>
      </c>
      <c r="W8564" t="s">
        <v>10944</v>
      </c>
      <c r="X8564" t="s">
        <v>10937</v>
      </c>
      <c r="Y8564">
        <v>7</v>
      </c>
      <c r="Z8564" t="s">
        <v>10938</v>
      </c>
      <c r="AA8564">
        <v>-0.69999999999999951</v>
      </c>
    </row>
    <row r="8565" spans="1:27" x14ac:dyDescent="0.35">
      <c r="A8565">
        <v>5480</v>
      </c>
      <c r="B8565" t="s">
        <v>10405</v>
      </c>
      <c r="C8565">
        <v>2011</v>
      </c>
      <c r="D8565" s="1">
        <v>40633</v>
      </c>
      <c r="E8565" s="1">
        <v>40637</v>
      </c>
      <c r="F8565" t="s">
        <v>23</v>
      </c>
      <c r="G8565" t="s">
        <v>275</v>
      </c>
      <c r="H8565" t="s">
        <v>276</v>
      </c>
      <c r="I8565" t="s">
        <v>26</v>
      </c>
      <c r="J8565" t="s">
        <v>27</v>
      </c>
      <c r="K8565" t="s">
        <v>7912</v>
      </c>
      <c r="L8565" t="s">
        <v>7878</v>
      </c>
      <c r="M8565">
        <v>33180</v>
      </c>
      <c r="N8565" t="s">
        <v>3507</v>
      </c>
      <c r="O8565" t="s">
        <v>6675</v>
      </c>
      <c r="P8565" t="s">
        <v>32</v>
      </c>
      <c r="Q8565" t="s">
        <v>6552</v>
      </c>
      <c r="R8565" t="s">
        <v>6676</v>
      </c>
      <c r="S8565">
        <v>1.8690000000000004</v>
      </c>
      <c r="T8565">
        <v>1</v>
      </c>
      <c r="U8565">
        <v>0.7</v>
      </c>
      <c r="V8565">
        <v>-1.3082999999999996</v>
      </c>
      <c r="W8565" t="s">
        <v>10944</v>
      </c>
      <c r="X8565" t="s">
        <v>10950</v>
      </c>
      <c r="Y8565">
        <v>3</v>
      </c>
      <c r="Z8565" t="s">
        <v>10953</v>
      </c>
      <c r="AA8565">
        <v>-0.69999999999999962</v>
      </c>
    </row>
    <row r="8566" spans="1:27" x14ac:dyDescent="0.35">
      <c r="A8566">
        <v>5790</v>
      </c>
      <c r="B8566" t="s">
        <v>8255</v>
      </c>
      <c r="C8566">
        <v>2014</v>
      </c>
      <c r="D8566" s="1">
        <v>41740</v>
      </c>
      <c r="E8566" s="1">
        <v>41744</v>
      </c>
      <c r="F8566" t="s">
        <v>45</v>
      </c>
      <c r="G8566" t="s">
        <v>8256</v>
      </c>
      <c r="H8566" t="s">
        <v>8257</v>
      </c>
      <c r="I8566" t="s">
        <v>26</v>
      </c>
      <c r="J8566" t="s">
        <v>27</v>
      </c>
      <c r="K8566" t="s">
        <v>7937</v>
      </c>
      <c r="L8566" t="s">
        <v>7878</v>
      </c>
      <c r="M8566">
        <v>32216</v>
      </c>
      <c r="N8566" t="s">
        <v>3507</v>
      </c>
      <c r="O8566" t="s">
        <v>6945</v>
      </c>
      <c r="P8566" t="s">
        <v>32</v>
      </c>
      <c r="Q8566" t="s">
        <v>6552</v>
      </c>
      <c r="R8566" t="s">
        <v>6946</v>
      </c>
      <c r="S8566">
        <v>4.4190000000000005</v>
      </c>
      <c r="T8566">
        <v>3</v>
      </c>
      <c r="U8566">
        <v>0.7</v>
      </c>
      <c r="V8566">
        <v>-3.0933000000000002</v>
      </c>
      <c r="W8566" t="s">
        <v>10939</v>
      </c>
      <c r="X8566" t="s">
        <v>10942</v>
      </c>
      <c r="Y8566">
        <v>4</v>
      </c>
      <c r="Z8566" t="s">
        <v>10943</v>
      </c>
      <c r="AA8566">
        <v>-0.7</v>
      </c>
    </row>
    <row r="8567" spans="1:27" x14ac:dyDescent="0.35">
      <c r="A8567">
        <v>5835</v>
      </c>
      <c r="B8567" t="s">
        <v>8834</v>
      </c>
      <c r="C8567">
        <v>2012</v>
      </c>
      <c r="D8567" s="1">
        <v>41069</v>
      </c>
      <c r="E8567" s="1">
        <v>41076</v>
      </c>
      <c r="F8567" t="s">
        <v>23</v>
      </c>
      <c r="G8567" t="s">
        <v>2646</v>
      </c>
      <c r="H8567" t="s">
        <v>2647</v>
      </c>
      <c r="I8567" t="s">
        <v>38</v>
      </c>
      <c r="J8567" t="s">
        <v>27</v>
      </c>
      <c r="K8567" t="s">
        <v>7912</v>
      </c>
      <c r="L8567" t="s">
        <v>7878</v>
      </c>
      <c r="M8567">
        <v>33178</v>
      </c>
      <c r="N8567" t="s">
        <v>3507</v>
      </c>
      <c r="O8567" t="s">
        <v>6888</v>
      </c>
      <c r="P8567" t="s">
        <v>32</v>
      </c>
      <c r="Q8567" t="s">
        <v>6552</v>
      </c>
      <c r="R8567" t="s">
        <v>6889</v>
      </c>
      <c r="S8567">
        <v>64.2</v>
      </c>
      <c r="T8567">
        <v>5</v>
      </c>
      <c r="U8567">
        <v>0.7</v>
      </c>
      <c r="V8567">
        <v>-42.799999999999983</v>
      </c>
      <c r="W8567" t="s">
        <v>10948</v>
      </c>
      <c r="X8567" t="s">
        <v>10942</v>
      </c>
      <c r="Y8567">
        <v>6</v>
      </c>
      <c r="Z8567" t="s">
        <v>10946</v>
      </c>
      <c r="AA8567">
        <v>-0.66666666666666641</v>
      </c>
    </row>
    <row r="8568" spans="1:27" x14ac:dyDescent="0.35">
      <c r="A8568">
        <v>5836</v>
      </c>
      <c r="B8568" t="s">
        <v>8834</v>
      </c>
      <c r="C8568">
        <v>2012</v>
      </c>
      <c r="D8568" s="1">
        <v>41069</v>
      </c>
      <c r="E8568" s="1">
        <v>41076</v>
      </c>
      <c r="F8568" t="s">
        <v>23</v>
      </c>
      <c r="G8568" t="s">
        <v>2646</v>
      </c>
      <c r="H8568" t="s">
        <v>2647</v>
      </c>
      <c r="I8568" t="s">
        <v>38</v>
      </c>
      <c r="J8568" t="s">
        <v>27</v>
      </c>
      <c r="K8568" t="s">
        <v>7912</v>
      </c>
      <c r="L8568" t="s">
        <v>7878</v>
      </c>
      <c r="M8568">
        <v>33178</v>
      </c>
      <c r="N8568" t="s">
        <v>3507</v>
      </c>
      <c r="O8568" t="s">
        <v>6918</v>
      </c>
      <c r="P8568" t="s">
        <v>32</v>
      </c>
      <c r="Q8568" t="s">
        <v>6552</v>
      </c>
      <c r="R8568" t="s">
        <v>6919</v>
      </c>
      <c r="S8568">
        <v>38.520000000000003</v>
      </c>
      <c r="T8568">
        <v>3</v>
      </c>
      <c r="U8568">
        <v>0.7</v>
      </c>
      <c r="V8568">
        <v>-26.963999999999999</v>
      </c>
      <c r="W8568" t="s">
        <v>10948</v>
      </c>
      <c r="X8568" t="s">
        <v>10942</v>
      </c>
      <c r="Y8568">
        <v>6</v>
      </c>
      <c r="Z8568" t="s">
        <v>10946</v>
      </c>
      <c r="AA8568">
        <v>-0.7</v>
      </c>
    </row>
    <row r="8569" spans="1:27" x14ac:dyDescent="0.35">
      <c r="A8569">
        <v>6004</v>
      </c>
      <c r="B8569" t="s">
        <v>10406</v>
      </c>
      <c r="C8569">
        <v>2014</v>
      </c>
      <c r="D8569" s="1">
        <v>41904</v>
      </c>
      <c r="E8569" s="1">
        <v>41910</v>
      </c>
      <c r="F8569" t="s">
        <v>23</v>
      </c>
      <c r="G8569" t="s">
        <v>3340</v>
      </c>
      <c r="H8569" t="s">
        <v>3341</v>
      </c>
      <c r="I8569" t="s">
        <v>38</v>
      </c>
      <c r="J8569" t="s">
        <v>27</v>
      </c>
      <c r="K8569" t="s">
        <v>7912</v>
      </c>
      <c r="L8569" t="s">
        <v>7878</v>
      </c>
      <c r="M8569">
        <v>33142</v>
      </c>
      <c r="N8569" t="s">
        <v>3507</v>
      </c>
      <c r="O8569" t="s">
        <v>10140</v>
      </c>
      <c r="P8569" t="s">
        <v>32</v>
      </c>
      <c r="Q8569" t="s">
        <v>6552</v>
      </c>
      <c r="R8569" t="s">
        <v>10141</v>
      </c>
      <c r="S8569">
        <v>12.294</v>
      </c>
      <c r="T8569">
        <v>1</v>
      </c>
      <c r="U8569">
        <v>0.7</v>
      </c>
      <c r="V8569">
        <v>-8.6057999999999986</v>
      </c>
      <c r="W8569" t="s">
        <v>10939</v>
      </c>
      <c r="X8569" t="s">
        <v>10937</v>
      </c>
      <c r="Y8569">
        <v>9</v>
      </c>
      <c r="Z8569" t="s">
        <v>10949</v>
      </c>
      <c r="AA8569">
        <v>-0.69999999999999984</v>
      </c>
    </row>
    <row r="8570" spans="1:27" x14ac:dyDescent="0.35">
      <c r="A8570">
        <v>6048</v>
      </c>
      <c r="B8570" t="s">
        <v>10407</v>
      </c>
      <c r="C8570">
        <v>2012</v>
      </c>
      <c r="D8570" s="1">
        <v>41220</v>
      </c>
      <c r="E8570" s="1">
        <v>41224</v>
      </c>
      <c r="F8570" t="s">
        <v>23</v>
      </c>
      <c r="G8570" t="s">
        <v>4769</v>
      </c>
      <c r="H8570" t="s">
        <v>4770</v>
      </c>
      <c r="I8570" t="s">
        <v>26</v>
      </c>
      <c r="J8570" t="s">
        <v>27</v>
      </c>
      <c r="K8570" t="s">
        <v>7912</v>
      </c>
      <c r="L8570" t="s">
        <v>7878</v>
      </c>
      <c r="M8570">
        <v>33142</v>
      </c>
      <c r="N8570" t="s">
        <v>3507</v>
      </c>
      <c r="O8570" t="s">
        <v>6972</v>
      </c>
      <c r="P8570" t="s">
        <v>32</v>
      </c>
      <c r="Q8570" t="s">
        <v>6552</v>
      </c>
      <c r="R8570" t="s">
        <v>6973</v>
      </c>
      <c r="S8570">
        <v>16.146000000000004</v>
      </c>
      <c r="T8570">
        <v>9</v>
      </c>
      <c r="U8570">
        <v>0.7</v>
      </c>
      <c r="V8570">
        <v>-12.916800000000002</v>
      </c>
      <c r="W8570" t="s">
        <v>10948</v>
      </c>
      <c r="X8570" t="s">
        <v>10940</v>
      </c>
      <c r="Y8570">
        <v>11</v>
      </c>
      <c r="Z8570" t="s">
        <v>10947</v>
      </c>
      <c r="AA8570">
        <v>-0.79999999999999993</v>
      </c>
    </row>
    <row r="8571" spans="1:27" x14ac:dyDescent="0.35">
      <c r="A8571">
        <v>6049</v>
      </c>
      <c r="B8571" t="s">
        <v>10407</v>
      </c>
      <c r="C8571">
        <v>2012</v>
      </c>
      <c r="D8571" s="1">
        <v>41220</v>
      </c>
      <c r="E8571" s="1">
        <v>41224</v>
      </c>
      <c r="F8571" t="s">
        <v>23</v>
      </c>
      <c r="G8571" t="s">
        <v>4769</v>
      </c>
      <c r="H8571" t="s">
        <v>4770</v>
      </c>
      <c r="I8571" t="s">
        <v>26</v>
      </c>
      <c r="J8571" t="s">
        <v>27</v>
      </c>
      <c r="K8571" t="s">
        <v>7912</v>
      </c>
      <c r="L8571" t="s">
        <v>7878</v>
      </c>
      <c r="M8571">
        <v>33142</v>
      </c>
      <c r="N8571" t="s">
        <v>3507</v>
      </c>
      <c r="O8571" t="s">
        <v>6590</v>
      </c>
      <c r="P8571" t="s">
        <v>32</v>
      </c>
      <c r="Q8571" t="s">
        <v>6552</v>
      </c>
      <c r="R8571" t="s">
        <v>6591</v>
      </c>
      <c r="S8571">
        <v>1345.4850000000001</v>
      </c>
      <c r="T8571">
        <v>5</v>
      </c>
      <c r="U8571">
        <v>0.7</v>
      </c>
      <c r="V8571">
        <v>-1031.5385000000001</v>
      </c>
      <c r="W8571" t="s">
        <v>10948</v>
      </c>
      <c r="X8571" t="s">
        <v>10940</v>
      </c>
      <c r="Y8571">
        <v>11</v>
      </c>
      <c r="Z8571" t="s">
        <v>10947</v>
      </c>
      <c r="AA8571">
        <v>-0.76666666666666672</v>
      </c>
    </row>
    <row r="8572" spans="1:27" x14ac:dyDescent="0.35">
      <c r="A8572">
        <v>6164</v>
      </c>
      <c r="B8572" t="s">
        <v>8270</v>
      </c>
      <c r="C8572">
        <v>2011</v>
      </c>
      <c r="D8572" s="1">
        <v>40621</v>
      </c>
      <c r="E8572" s="1">
        <v>40623</v>
      </c>
      <c r="F8572" t="s">
        <v>56</v>
      </c>
      <c r="G8572" t="s">
        <v>1106</v>
      </c>
      <c r="H8572" t="s">
        <v>1107</v>
      </c>
      <c r="I8572" t="s">
        <v>26</v>
      </c>
      <c r="J8572" t="s">
        <v>27</v>
      </c>
      <c r="K8572" t="s">
        <v>7910</v>
      </c>
      <c r="L8572" t="s">
        <v>7878</v>
      </c>
      <c r="M8572">
        <v>33801</v>
      </c>
      <c r="N8572" t="s">
        <v>3507</v>
      </c>
      <c r="O8572" t="s">
        <v>6843</v>
      </c>
      <c r="P8572" t="s">
        <v>32</v>
      </c>
      <c r="Q8572" t="s">
        <v>6552</v>
      </c>
      <c r="R8572" t="s">
        <v>6844</v>
      </c>
      <c r="S8572">
        <v>33.57</v>
      </c>
      <c r="T8572">
        <v>5</v>
      </c>
      <c r="U8572">
        <v>0.7</v>
      </c>
      <c r="V8572">
        <v>-25.737000000000002</v>
      </c>
      <c r="W8572" t="s">
        <v>10944</v>
      </c>
      <c r="X8572" t="s">
        <v>10950</v>
      </c>
      <c r="Y8572">
        <v>3</v>
      </c>
      <c r="Z8572" t="s">
        <v>10953</v>
      </c>
      <c r="AA8572">
        <v>-0.76666666666666672</v>
      </c>
    </row>
    <row r="8573" spans="1:27" x14ac:dyDescent="0.35">
      <c r="A8573">
        <v>6257</v>
      </c>
      <c r="B8573" t="s">
        <v>10408</v>
      </c>
      <c r="C8573">
        <v>2012</v>
      </c>
      <c r="D8573" s="1">
        <v>41158</v>
      </c>
      <c r="E8573" s="1">
        <v>41160</v>
      </c>
      <c r="F8573" t="s">
        <v>45</v>
      </c>
      <c r="G8573" t="s">
        <v>438</v>
      </c>
      <c r="H8573" t="s">
        <v>439</v>
      </c>
      <c r="I8573" t="s">
        <v>127</v>
      </c>
      <c r="J8573" t="s">
        <v>27</v>
      </c>
      <c r="K8573" t="s">
        <v>9345</v>
      </c>
      <c r="L8573" t="s">
        <v>7878</v>
      </c>
      <c r="M8573">
        <v>33319</v>
      </c>
      <c r="N8573" t="s">
        <v>3507</v>
      </c>
      <c r="O8573" t="s">
        <v>10377</v>
      </c>
      <c r="P8573" t="s">
        <v>32</v>
      </c>
      <c r="Q8573" t="s">
        <v>6552</v>
      </c>
      <c r="R8573" t="s">
        <v>10378</v>
      </c>
      <c r="S8573">
        <v>3.4440000000000008</v>
      </c>
      <c r="T8573">
        <v>1</v>
      </c>
      <c r="U8573">
        <v>0.7</v>
      </c>
      <c r="V8573">
        <v>-2.5255999999999998</v>
      </c>
      <c r="W8573" t="s">
        <v>10948</v>
      </c>
      <c r="X8573" t="s">
        <v>10937</v>
      </c>
      <c r="Y8573">
        <v>9</v>
      </c>
      <c r="Z8573" t="s">
        <v>10949</v>
      </c>
      <c r="AA8573">
        <v>-0.73333333333333306</v>
      </c>
    </row>
    <row r="8574" spans="1:27" x14ac:dyDescent="0.35">
      <c r="A8574">
        <v>6415</v>
      </c>
      <c r="B8574" t="s">
        <v>10409</v>
      </c>
      <c r="C8574">
        <v>2014</v>
      </c>
      <c r="D8574" s="1">
        <v>41954</v>
      </c>
      <c r="E8574" s="1">
        <v>41958</v>
      </c>
      <c r="F8574" t="s">
        <v>45</v>
      </c>
      <c r="G8574" t="s">
        <v>4018</v>
      </c>
      <c r="H8574" t="s">
        <v>4019</v>
      </c>
      <c r="I8574" t="s">
        <v>127</v>
      </c>
      <c r="J8574" t="s">
        <v>27</v>
      </c>
      <c r="K8574" t="s">
        <v>8340</v>
      </c>
      <c r="L8574" t="s">
        <v>7878</v>
      </c>
      <c r="M8574">
        <v>33021</v>
      </c>
      <c r="N8574" t="s">
        <v>3507</v>
      </c>
      <c r="O8574" t="s">
        <v>6691</v>
      </c>
      <c r="P8574" t="s">
        <v>32</v>
      </c>
      <c r="Q8574" t="s">
        <v>6552</v>
      </c>
      <c r="R8574" t="s">
        <v>6692</v>
      </c>
      <c r="S8574">
        <v>11.520000000000001</v>
      </c>
      <c r="T8574">
        <v>5</v>
      </c>
      <c r="U8574">
        <v>0.7</v>
      </c>
      <c r="V8574">
        <v>-7.6799999999999962</v>
      </c>
      <c r="W8574" t="s">
        <v>10939</v>
      </c>
      <c r="X8574" t="s">
        <v>10940</v>
      </c>
      <c r="Y8574">
        <v>11</v>
      </c>
      <c r="Z8574" t="s">
        <v>10947</v>
      </c>
      <c r="AA8574">
        <v>-0.6666666666666663</v>
      </c>
    </row>
    <row r="8575" spans="1:27" x14ac:dyDescent="0.35">
      <c r="A8575">
        <v>6476</v>
      </c>
      <c r="B8575" t="s">
        <v>7902</v>
      </c>
      <c r="C8575">
        <v>2014</v>
      </c>
      <c r="D8575" s="1">
        <v>41794</v>
      </c>
      <c r="E8575" s="1">
        <v>41801</v>
      </c>
      <c r="F8575" t="s">
        <v>23</v>
      </c>
      <c r="G8575" t="s">
        <v>3148</v>
      </c>
      <c r="H8575" t="s">
        <v>3149</v>
      </c>
      <c r="I8575" t="s">
        <v>38</v>
      </c>
      <c r="J8575" t="s">
        <v>27</v>
      </c>
      <c r="K8575" t="s">
        <v>7903</v>
      </c>
      <c r="L8575" t="s">
        <v>7878</v>
      </c>
      <c r="M8575">
        <v>33024</v>
      </c>
      <c r="N8575" t="s">
        <v>3507</v>
      </c>
      <c r="O8575" t="s">
        <v>6769</v>
      </c>
      <c r="P8575" t="s">
        <v>32</v>
      </c>
      <c r="Q8575" t="s">
        <v>6552</v>
      </c>
      <c r="R8575" t="s">
        <v>6770</v>
      </c>
      <c r="S8575">
        <v>4.5540000000000003</v>
      </c>
      <c r="T8575">
        <v>3</v>
      </c>
      <c r="U8575">
        <v>0.7</v>
      </c>
      <c r="V8575">
        <v>-3.4913999999999987</v>
      </c>
      <c r="W8575" t="s">
        <v>10939</v>
      </c>
      <c r="X8575" t="s">
        <v>10942</v>
      </c>
      <c r="Y8575">
        <v>6</v>
      </c>
      <c r="Z8575" t="s">
        <v>10946</v>
      </c>
      <c r="AA8575">
        <v>-0.76666666666666639</v>
      </c>
    </row>
    <row r="8576" spans="1:27" x14ac:dyDescent="0.35">
      <c r="A8576">
        <v>6598</v>
      </c>
      <c r="B8576" t="s">
        <v>9965</v>
      </c>
      <c r="C8576">
        <v>2011</v>
      </c>
      <c r="D8576" s="1">
        <v>40700</v>
      </c>
      <c r="E8576" s="1">
        <v>40706</v>
      </c>
      <c r="F8576" t="s">
        <v>23</v>
      </c>
      <c r="G8576" t="s">
        <v>644</v>
      </c>
      <c r="H8576" t="s">
        <v>645</v>
      </c>
      <c r="I8576" t="s">
        <v>38</v>
      </c>
      <c r="J8576" t="s">
        <v>27</v>
      </c>
      <c r="K8576" t="s">
        <v>7937</v>
      </c>
      <c r="L8576" t="s">
        <v>7878</v>
      </c>
      <c r="M8576">
        <v>32216</v>
      </c>
      <c r="N8576" t="s">
        <v>3507</v>
      </c>
      <c r="O8576" t="s">
        <v>6564</v>
      </c>
      <c r="P8576" t="s">
        <v>32</v>
      </c>
      <c r="Q8576" t="s">
        <v>6552</v>
      </c>
      <c r="R8576" t="s">
        <v>6565</v>
      </c>
      <c r="S8576">
        <v>1.3650000000000002</v>
      </c>
      <c r="T8576">
        <v>1</v>
      </c>
      <c r="U8576">
        <v>0.7</v>
      </c>
      <c r="V8576">
        <v>-0.9099999999999997</v>
      </c>
      <c r="W8576" t="s">
        <v>10944</v>
      </c>
      <c r="X8576" t="s">
        <v>10942</v>
      </c>
      <c r="Y8576">
        <v>6</v>
      </c>
      <c r="Z8576" t="s">
        <v>10946</v>
      </c>
      <c r="AA8576">
        <v>-0.6666666666666663</v>
      </c>
    </row>
    <row r="8577" spans="1:27" x14ac:dyDescent="0.35">
      <c r="A8577">
        <v>7137</v>
      </c>
      <c r="B8577" t="s">
        <v>7911</v>
      </c>
      <c r="C8577">
        <v>2012</v>
      </c>
      <c r="D8577" s="1">
        <v>41233</v>
      </c>
      <c r="E8577" s="1">
        <v>41240</v>
      </c>
      <c r="F8577" t="s">
        <v>23</v>
      </c>
      <c r="G8577" t="s">
        <v>5099</v>
      </c>
      <c r="H8577" t="s">
        <v>5100</v>
      </c>
      <c r="I8577" t="s">
        <v>38</v>
      </c>
      <c r="J8577" t="s">
        <v>27</v>
      </c>
      <c r="K8577" t="s">
        <v>7912</v>
      </c>
      <c r="L8577" t="s">
        <v>7878</v>
      </c>
      <c r="M8577">
        <v>33180</v>
      </c>
      <c r="N8577" t="s">
        <v>3507</v>
      </c>
      <c r="O8577" t="s">
        <v>6630</v>
      </c>
      <c r="P8577" t="s">
        <v>32</v>
      </c>
      <c r="Q8577" t="s">
        <v>6552</v>
      </c>
      <c r="R8577" t="s">
        <v>6631</v>
      </c>
      <c r="S8577">
        <v>7.2300000000000022</v>
      </c>
      <c r="T8577">
        <v>5</v>
      </c>
      <c r="U8577">
        <v>0.7</v>
      </c>
      <c r="V8577">
        <v>-5.7840000000000007</v>
      </c>
      <c r="W8577" t="s">
        <v>10948</v>
      </c>
      <c r="X8577" t="s">
        <v>10940</v>
      </c>
      <c r="Y8577">
        <v>11</v>
      </c>
      <c r="Z8577" t="s">
        <v>10947</v>
      </c>
      <c r="AA8577">
        <v>-0.79999999999999982</v>
      </c>
    </row>
    <row r="8578" spans="1:27" x14ac:dyDescent="0.35">
      <c r="A8578">
        <v>7139</v>
      </c>
      <c r="B8578" t="s">
        <v>7911</v>
      </c>
      <c r="C8578">
        <v>2012</v>
      </c>
      <c r="D8578" s="1">
        <v>41233</v>
      </c>
      <c r="E8578" s="1">
        <v>41240</v>
      </c>
      <c r="F8578" t="s">
        <v>23</v>
      </c>
      <c r="G8578" t="s">
        <v>5099</v>
      </c>
      <c r="H8578" t="s">
        <v>5100</v>
      </c>
      <c r="I8578" t="s">
        <v>38</v>
      </c>
      <c r="J8578" t="s">
        <v>27</v>
      </c>
      <c r="K8578" t="s">
        <v>7912</v>
      </c>
      <c r="L8578" t="s">
        <v>7878</v>
      </c>
      <c r="M8578">
        <v>33180</v>
      </c>
      <c r="N8578" t="s">
        <v>3507</v>
      </c>
      <c r="O8578" t="s">
        <v>6980</v>
      </c>
      <c r="P8578" t="s">
        <v>32</v>
      </c>
      <c r="Q8578" t="s">
        <v>6552</v>
      </c>
      <c r="R8578" t="s">
        <v>6981</v>
      </c>
      <c r="S8578">
        <v>62.88000000000001</v>
      </c>
      <c r="T8578">
        <v>4</v>
      </c>
      <c r="U8578">
        <v>0.7</v>
      </c>
      <c r="V8578">
        <v>-50.304000000000002</v>
      </c>
      <c r="W8578" t="s">
        <v>10948</v>
      </c>
      <c r="X8578" t="s">
        <v>10940</v>
      </c>
      <c r="Y8578">
        <v>11</v>
      </c>
      <c r="Z8578" t="s">
        <v>10947</v>
      </c>
      <c r="AA8578">
        <v>-0.79999999999999993</v>
      </c>
    </row>
    <row r="8579" spans="1:27" x14ac:dyDescent="0.35">
      <c r="A8579">
        <v>7192</v>
      </c>
      <c r="B8579" t="s">
        <v>9716</v>
      </c>
      <c r="C8579">
        <v>2013</v>
      </c>
      <c r="D8579" s="1">
        <v>41549</v>
      </c>
      <c r="E8579" s="1">
        <v>41554</v>
      </c>
      <c r="F8579" t="s">
        <v>45</v>
      </c>
      <c r="G8579" t="s">
        <v>2381</v>
      </c>
      <c r="H8579" t="s">
        <v>2382</v>
      </c>
      <c r="I8579" t="s">
        <v>38</v>
      </c>
      <c r="J8579" t="s">
        <v>27</v>
      </c>
      <c r="K8579" t="s">
        <v>7942</v>
      </c>
      <c r="L8579" t="s">
        <v>7878</v>
      </c>
      <c r="M8579">
        <v>33012</v>
      </c>
      <c r="N8579" t="s">
        <v>3507</v>
      </c>
      <c r="O8579" t="s">
        <v>10128</v>
      </c>
      <c r="P8579" t="s">
        <v>32</v>
      </c>
      <c r="Q8579" t="s">
        <v>6552</v>
      </c>
      <c r="R8579" t="s">
        <v>6720</v>
      </c>
      <c r="S8579">
        <v>5.3880000000000008</v>
      </c>
      <c r="T8579">
        <v>4</v>
      </c>
      <c r="U8579">
        <v>0.7</v>
      </c>
      <c r="V8579">
        <v>-4.49</v>
      </c>
      <c r="W8579" t="s">
        <v>10936</v>
      </c>
      <c r="X8579" t="s">
        <v>10940</v>
      </c>
      <c r="Y8579">
        <v>10</v>
      </c>
      <c r="Z8579" t="s">
        <v>10945</v>
      </c>
      <c r="AA8579">
        <v>-0.83333333333333326</v>
      </c>
    </row>
    <row r="8580" spans="1:27" x14ac:dyDescent="0.35">
      <c r="A8580">
        <v>7312</v>
      </c>
      <c r="B8580" t="s">
        <v>9718</v>
      </c>
      <c r="C8580">
        <v>2012</v>
      </c>
      <c r="D8580" s="1">
        <v>41191</v>
      </c>
      <c r="E8580" s="1">
        <v>41195</v>
      </c>
      <c r="F8580" t="s">
        <v>23</v>
      </c>
      <c r="G8580" t="s">
        <v>904</v>
      </c>
      <c r="H8580" t="s">
        <v>905</v>
      </c>
      <c r="I8580" t="s">
        <v>38</v>
      </c>
      <c r="J8580" t="s">
        <v>27</v>
      </c>
      <c r="K8580" t="s">
        <v>7912</v>
      </c>
      <c r="L8580" t="s">
        <v>7878</v>
      </c>
      <c r="M8580">
        <v>33178</v>
      </c>
      <c r="N8580" t="s">
        <v>3507</v>
      </c>
      <c r="O8580" t="s">
        <v>6809</v>
      </c>
      <c r="P8580" t="s">
        <v>32</v>
      </c>
      <c r="Q8580" t="s">
        <v>6552</v>
      </c>
      <c r="R8580" t="s">
        <v>6810</v>
      </c>
      <c r="S8580">
        <v>1.8720000000000003</v>
      </c>
      <c r="T8580">
        <v>2</v>
      </c>
      <c r="U8580">
        <v>0.7</v>
      </c>
      <c r="V8580">
        <v>-1.3103999999999996</v>
      </c>
      <c r="W8580" t="s">
        <v>10948</v>
      </c>
      <c r="X8580" t="s">
        <v>10940</v>
      </c>
      <c r="Y8580">
        <v>10</v>
      </c>
      <c r="Z8580" t="s">
        <v>10945</v>
      </c>
      <c r="AA8580">
        <v>-0.69999999999999962</v>
      </c>
    </row>
    <row r="8581" spans="1:27" x14ac:dyDescent="0.35">
      <c r="A8581">
        <v>7313</v>
      </c>
      <c r="B8581" t="s">
        <v>9718</v>
      </c>
      <c r="C8581">
        <v>2012</v>
      </c>
      <c r="D8581" s="1">
        <v>41191</v>
      </c>
      <c r="E8581" s="1">
        <v>41195</v>
      </c>
      <c r="F8581" t="s">
        <v>23</v>
      </c>
      <c r="G8581" t="s">
        <v>904</v>
      </c>
      <c r="H8581" t="s">
        <v>905</v>
      </c>
      <c r="I8581" t="s">
        <v>38</v>
      </c>
      <c r="J8581" t="s">
        <v>27</v>
      </c>
      <c r="K8581" t="s">
        <v>7912</v>
      </c>
      <c r="L8581" t="s">
        <v>7878</v>
      </c>
      <c r="M8581">
        <v>33178</v>
      </c>
      <c r="N8581" t="s">
        <v>3507</v>
      </c>
      <c r="O8581" t="s">
        <v>10246</v>
      </c>
      <c r="P8581" t="s">
        <v>32</v>
      </c>
      <c r="Q8581" t="s">
        <v>6552</v>
      </c>
      <c r="R8581" t="s">
        <v>10247</v>
      </c>
      <c r="S8581">
        <v>11.214000000000002</v>
      </c>
      <c r="T8581">
        <v>2</v>
      </c>
      <c r="U8581">
        <v>0.7</v>
      </c>
      <c r="V8581">
        <v>-8.5974000000000004</v>
      </c>
      <c r="W8581" t="s">
        <v>10948</v>
      </c>
      <c r="X8581" t="s">
        <v>10940</v>
      </c>
      <c r="Y8581">
        <v>10</v>
      </c>
      <c r="Z8581" t="s">
        <v>10945</v>
      </c>
      <c r="AA8581">
        <v>-0.7666666666666665</v>
      </c>
    </row>
    <row r="8582" spans="1:27" x14ac:dyDescent="0.35">
      <c r="A8582">
        <v>7369</v>
      </c>
      <c r="B8582" t="s">
        <v>10410</v>
      </c>
      <c r="C8582">
        <v>2014</v>
      </c>
      <c r="D8582" s="1">
        <v>41745</v>
      </c>
      <c r="E8582" s="1">
        <v>41747</v>
      </c>
      <c r="F8582" t="s">
        <v>56</v>
      </c>
      <c r="G8582" t="s">
        <v>245</v>
      </c>
      <c r="H8582" t="s">
        <v>246</v>
      </c>
      <c r="I8582" t="s">
        <v>26</v>
      </c>
      <c r="J8582" t="s">
        <v>27</v>
      </c>
      <c r="K8582" t="s">
        <v>7912</v>
      </c>
      <c r="L8582" t="s">
        <v>7878</v>
      </c>
      <c r="M8582">
        <v>33180</v>
      </c>
      <c r="N8582" t="s">
        <v>3507</v>
      </c>
      <c r="O8582" t="s">
        <v>6717</v>
      </c>
      <c r="P8582" t="s">
        <v>32</v>
      </c>
      <c r="Q8582" t="s">
        <v>6552</v>
      </c>
      <c r="R8582" t="s">
        <v>6773</v>
      </c>
      <c r="S8582">
        <v>15.570000000000004</v>
      </c>
      <c r="T8582">
        <v>3</v>
      </c>
      <c r="U8582">
        <v>0.7</v>
      </c>
      <c r="V8582">
        <v>-11.936999999999998</v>
      </c>
      <c r="W8582" t="s">
        <v>10939</v>
      </c>
      <c r="X8582" t="s">
        <v>10942</v>
      </c>
      <c r="Y8582">
        <v>4</v>
      </c>
      <c r="Z8582" t="s">
        <v>10943</v>
      </c>
      <c r="AA8582">
        <v>-0.76666666666666627</v>
      </c>
    </row>
    <row r="8583" spans="1:27" x14ac:dyDescent="0.35">
      <c r="A8583">
        <v>7616</v>
      </c>
      <c r="B8583" t="s">
        <v>10411</v>
      </c>
      <c r="C8583">
        <v>2011</v>
      </c>
      <c r="D8583" s="1">
        <v>40877</v>
      </c>
      <c r="E8583" s="1">
        <v>40881</v>
      </c>
      <c r="F8583" t="s">
        <v>23</v>
      </c>
      <c r="G8583" t="s">
        <v>4161</v>
      </c>
      <c r="H8583" t="s">
        <v>4162</v>
      </c>
      <c r="I8583" t="s">
        <v>26</v>
      </c>
      <c r="J8583" t="s">
        <v>27</v>
      </c>
      <c r="K8583" t="s">
        <v>7905</v>
      </c>
      <c r="L8583" t="s">
        <v>7878</v>
      </c>
      <c r="M8583">
        <v>32839</v>
      </c>
      <c r="N8583" t="s">
        <v>3507</v>
      </c>
      <c r="O8583" t="s">
        <v>6983</v>
      </c>
      <c r="P8583" t="s">
        <v>32</v>
      </c>
      <c r="Q8583" t="s">
        <v>6552</v>
      </c>
      <c r="R8583" t="s">
        <v>6984</v>
      </c>
      <c r="S8583">
        <v>6.6420000000000012</v>
      </c>
      <c r="T8583">
        <v>9</v>
      </c>
      <c r="U8583">
        <v>0.7</v>
      </c>
      <c r="V8583">
        <v>-4.427999999999999</v>
      </c>
      <c r="W8583" t="s">
        <v>10944</v>
      </c>
      <c r="X8583" t="s">
        <v>10940</v>
      </c>
      <c r="Y8583">
        <v>11</v>
      </c>
      <c r="Z8583" t="s">
        <v>10947</v>
      </c>
      <c r="AA8583">
        <v>-0.66666666666666641</v>
      </c>
    </row>
    <row r="8584" spans="1:27" x14ac:dyDescent="0.35">
      <c r="A8584">
        <v>7924</v>
      </c>
      <c r="B8584" t="s">
        <v>8546</v>
      </c>
      <c r="C8584">
        <v>2014</v>
      </c>
      <c r="D8584" s="1">
        <v>41907</v>
      </c>
      <c r="E8584" s="1">
        <v>41912</v>
      </c>
      <c r="F8584" t="s">
        <v>23</v>
      </c>
      <c r="G8584" t="s">
        <v>847</v>
      </c>
      <c r="H8584" t="s">
        <v>848</v>
      </c>
      <c r="I8584" t="s">
        <v>127</v>
      </c>
      <c r="J8584" t="s">
        <v>27</v>
      </c>
      <c r="K8584" t="s">
        <v>8340</v>
      </c>
      <c r="L8584" t="s">
        <v>7878</v>
      </c>
      <c r="M8584">
        <v>33021</v>
      </c>
      <c r="N8584" t="s">
        <v>3507</v>
      </c>
      <c r="O8584" t="s">
        <v>6963</v>
      </c>
      <c r="P8584" t="s">
        <v>32</v>
      </c>
      <c r="Q8584" t="s">
        <v>6552</v>
      </c>
      <c r="R8584" t="s">
        <v>6964</v>
      </c>
      <c r="S8584">
        <v>15.570000000000004</v>
      </c>
      <c r="T8584">
        <v>3</v>
      </c>
      <c r="U8584">
        <v>0.7</v>
      </c>
      <c r="V8584">
        <v>-11.417999999999999</v>
      </c>
      <c r="W8584" t="s">
        <v>10939</v>
      </c>
      <c r="X8584" t="s">
        <v>10937</v>
      </c>
      <c r="Y8584">
        <v>9</v>
      </c>
      <c r="Z8584" t="s">
        <v>10949</v>
      </c>
      <c r="AA8584">
        <v>-0.73333333333333306</v>
      </c>
    </row>
    <row r="8585" spans="1:27" x14ac:dyDescent="0.35">
      <c r="A8585">
        <v>7963</v>
      </c>
      <c r="B8585" t="s">
        <v>9529</v>
      </c>
      <c r="C8585">
        <v>2014</v>
      </c>
      <c r="D8585" s="1">
        <v>41962</v>
      </c>
      <c r="E8585" s="1">
        <v>41967</v>
      </c>
      <c r="F8585" t="s">
        <v>45</v>
      </c>
      <c r="G8585" t="s">
        <v>697</v>
      </c>
      <c r="H8585" t="s">
        <v>698</v>
      </c>
      <c r="I8585" t="s">
        <v>26</v>
      </c>
      <c r="J8585" t="s">
        <v>27</v>
      </c>
      <c r="K8585" t="s">
        <v>7964</v>
      </c>
      <c r="L8585" t="s">
        <v>7878</v>
      </c>
      <c r="M8585">
        <v>33023</v>
      </c>
      <c r="N8585" t="s">
        <v>3507</v>
      </c>
      <c r="O8585" t="s">
        <v>6639</v>
      </c>
      <c r="P8585" t="s">
        <v>32</v>
      </c>
      <c r="Q8585" t="s">
        <v>6552</v>
      </c>
      <c r="R8585" t="s">
        <v>6640</v>
      </c>
      <c r="S8585">
        <v>20.232000000000003</v>
      </c>
      <c r="T8585">
        <v>8</v>
      </c>
      <c r="U8585">
        <v>0.7</v>
      </c>
      <c r="V8585">
        <v>-16.185600000000001</v>
      </c>
      <c r="W8585" t="s">
        <v>10939</v>
      </c>
      <c r="X8585" t="s">
        <v>10940</v>
      </c>
      <c r="Y8585">
        <v>11</v>
      </c>
      <c r="Z8585" t="s">
        <v>10947</v>
      </c>
      <c r="AA8585">
        <v>-0.79999999999999993</v>
      </c>
    </row>
    <row r="8586" spans="1:27" x14ac:dyDescent="0.35">
      <c r="A8586">
        <v>7992</v>
      </c>
      <c r="B8586" t="s">
        <v>8743</v>
      </c>
      <c r="C8586">
        <v>2013</v>
      </c>
      <c r="D8586" s="1">
        <v>41440</v>
      </c>
      <c r="E8586" s="1">
        <v>41443</v>
      </c>
      <c r="F8586" t="s">
        <v>56</v>
      </c>
      <c r="G8586" t="s">
        <v>2811</v>
      </c>
      <c r="H8586" t="s">
        <v>2812</v>
      </c>
      <c r="I8586" t="s">
        <v>38</v>
      </c>
      <c r="J8586" t="s">
        <v>27</v>
      </c>
      <c r="K8586" t="s">
        <v>8744</v>
      </c>
      <c r="L8586" t="s">
        <v>7878</v>
      </c>
      <c r="M8586">
        <v>33433</v>
      </c>
      <c r="N8586" t="s">
        <v>3507</v>
      </c>
      <c r="O8586" t="s">
        <v>6759</v>
      </c>
      <c r="P8586" t="s">
        <v>32</v>
      </c>
      <c r="Q8586" t="s">
        <v>6552</v>
      </c>
      <c r="R8586" t="s">
        <v>6760</v>
      </c>
      <c r="S8586">
        <v>39.936000000000007</v>
      </c>
      <c r="T8586">
        <v>4</v>
      </c>
      <c r="U8586">
        <v>0.7</v>
      </c>
      <c r="V8586">
        <v>-26.623999999999995</v>
      </c>
      <c r="W8586" t="s">
        <v>10936</v>
      </c>
      <c r="X8586" t="s">
        <v>10942</v>
      </c>
      <c r="Y8586">
        <v>6</v>
      </c>
      <c r="Z8586" t="s">
        <v>10946</v>
      </c>
      <c r="AA8586">
        <v>-0.66666666666666641</v>
      </c>
    </row>
    <row r="8587" spans="1:27" x14ac:dyDescent="0.35">
      <c r="A8587">
        <v>8277</v>
      </c>
      <c r="B8587" t="s">
        <v>9624</v>
      </c>
      <c r="C8587">
        <v>2013</v>
      </c>
      <c r="D8587" s="1">
        <v>41326</v>
      </c>
      <c r="E8587" s="1">
        <v>41330</v>
      </c>
      <c r="F8587" t="s">
        <v>23</v>
      </c>
      <c r="G8587" t="s">
        <v>5609</v>
      </c>
      <c r="H8587" t="s">
        <v>5610</v>
      </c>
      <c r="I8587" t="s">
        <v>127</v>
      </c>
      <c r="J8587" t="s">
        <v>27</v>
      </c>
      <c r="K8587" t="s">
        <v>8003</v>
      </c>
      <c r="L8587" t="s">
        <v>7878</v>
      </c>
      <c r="M8587">
        <v>33614</v>
      </c>
      <c r="N8587" t="s">
        <v>3507</v>
      </c>
      <c r="O8587" t="s">
        <v>10191</v>
      </c>
      <c r="P8587" t="s">
        <v>32</v>
      </c>
      <c r="Q8587" t="s">
        <v>6552</v>
      </c>
      <c r="R8587" t="s">
        <v>10192</v>
      </c>
      <c r="S8587">
        <v>3.762</v>
      </c>
      <c r="T8587">
        <v>3</v>
      </c>
      <c r="U8587">
        <v>0.7</v>
      </c>
      <c r="V8587">
        <v>-2.758799999999999</v>
      </c>
      <c r="W8587" t="s">
        <v>10936</v>
      </c>
      <c r="X8587" t="s">
        <v>10950</v>
      </c>
      <c r="Y8587">
        <v>2</v>
      </c>
      <c r="Z8587" t="s">
        <v>10955</v>
      </c>
      <c r="AA8587">
        <v>-0.73333333333333306</v>
      </c>
    </row>
    <row r="8588" spans="1:27" x14ac:dyDescent="0.35">
      <c r="A8588">
        <v>8278</v>
      </c>
      <c r="B8588" t="s">
        <v>9624</v>
      </c>
      <c r="C8588">
        <v>2013</v>
      </c>
      <c r="D8588" s="1">
        <v>41326</v>
      </c>
      <c r="E8588" s="1">
        <v>41330</v>
      </c>
      <c r="F8588" t="s">
        <v>23</v>
      </c>
      <c r="G8588" t="s">
        <v>5609</v>
      </c>
      <c r="H8588" t="s">
        <v>5610</v>
      </c>
      <c r="I8588" t="s">
        <v>127</v>
      </c>
      <c r="J8588" t="s">
        <v>27</v>
      </c>
      <c r="K8588" t="s">
        <v>8003</v>
      </c>
      <c r="L8588" t="s">
        <v>7878</v>
      </c>
      <c r="M8588">
        <v>33614</v>
      </c>
      <c r="N8588" t="s">
        <v>3507</v>
      </c>
      <c r="O8588" t="s">
        <v>6713</v>
      </c>
      <c r="P8588" t="s">
        <v>32</v>
      </c>
      <c r="Q8588" t="s">
        <v>6552</v>
      </c>
      <c r="R8588" t="s">
        <v>6970</v>
      </c>
      <c r="S8588">
        <v>34.860000000000007</v>
      </c>
      <c r="T8588">
        <v>2</v>
      </c>
      <c r="U8588">
        <v>0.7</v>
      </c>
      <c r="V8588">
        <v>-26.726000000000006</v>
      </c>
      <c r="W8588" t="s">
        <v>10936</v>
      </c>
      <c r="X8588" t="s">
        <v>10950</v>
      </c>
      <c r="Y8588">
        <v>2</v>
      </c>
      <c r="Z8588" t="s">
        <v>10955</v>
      </c>
      <c r="AA8588">
        <v>-0.76666666666666672</v>
      </c>
    </row>
    <row r="8589" spans="1:27" x14ac:dyDescent="0.35">
      <c r="A8589">
        <v>8564</v>
      </c>
      <c r="B8589" t="s">
        <v>8320</v>
      </c>
      <c r="C8589">
        <v>2014</v>
      </c>
      <c r="D8589" s="1">
        <v>41760</v>
      </c>
      <c r="E8589" s="1">
        <v>41764</v>
      </c>
      <c r="F8589" t="s">
        <v>23</v>
      </c>
      <c r="G8589" t="s">
        <v>3940</v>
      </c>
      <c r="H8589" t="s">
        <v>3941</v>
      </c>
      <c r="I8589" t="s">
        <v>127</v>
      </c>
      <c r="J8589" t="s">
        <v>27</v>
      </c>
      <c r="K8589" t="s">
        <v>8321</v>
      </c>
      <c r="L8589" t="s">
        <v>7878</v>
      </c>
      <c r="M8589">
        <v>32771</v>
      </c>
      <c r="N8589" t="s">
        <v>3507</v>
      </c>
      <c r="O8589" t="s">
        <v>6937</v>
      </c>
      <c r="P8589" t="s">
        <v>32</v>
      </c>
      <c r="Q8589" t="s">
        <v>6552</v>
      </c>
      <c r="R8589" t="s">
        <v>6938</v>
      </c>
      <c r="S8589">
        <v>4.8420000000000005</v>
      </c>
      <c r="T8589">
        <v>3</v>
      </c>
      <c r="U8589">
        <v>0.7</v>
      </c>
      <c r="V8589">
        <v>-3.5507999999999988</v>
      </c>
      <c r="W8589" t="s">
        <v>10939</v>
      </c>
      <c r="X8589" t="s">
        <v>10942</v>
      </c>
      <c r="Y8589">
        <v>5</v>
      </c>
      <c r="Z8589" t="s">
        <v>10952</v>
      </c>
      <c r="AA8589">
        <v>-0.73333333333333306</v>
      </c>
    </row>
    <row r="8590" spans="1:27" x14ac:dyDescent="0.35">
      <c r="A8590">
        <v>8624</v>
      </c>
      <c r="B8590" t="s">
        <v>8854</v>
      </c>
      <c r="C8590">
        <v>2012</v>
      </c>
      <c r="D8590" s="1">
        <v>41226</v>
      </c>
      <c r="E8590" s="1">
        <v>41231</v>
      </c>
      <c r="F8590" t="s">
        <v>23</v>
      </c>
      <c r="G8590" t="s">
        <v>4403</v>
      </c>
      <c r="H8590" t="s">
        <v>4404</v>
      </c>
      <c r="I8590" t="s">
        <v>38</v>
      </c>
      <c r="J8590" t="s">
        <v>27</v>
      </c>
      <c r="K8590" t="s">
        <v>7912</v>
      </c>
      <c r="L8590" t="s">
        <v>7878</v>
      </c>
      <c r="M8590">
        <v>33178</v>
      </c>
      <c r="N8590" t="s">
        <v>3507</v>
      </c>
      <c r="O8590" t="s">
        <v>6992</v>
      </c>
      <c r="P8590" t="s">
        <v>32</v>
      </c>
      <c r="Q8590" t="s">
        <v>6552</v>
      </c>
      <c r="R8590" t="s">
        <v>6993</v>
      </c>
      <c r="S8590">
        <v>121.10400000000003</v>
      </c>
      <c r="T8590">
        <v>6</v>
      </c>
      <c r="U8590">
        <v>0.7</v>
      </c>
      <c r="V8590">
        <v>-100.91999999999999</v>
      </c>
      <c r="W8590" t="s">
        <v>10948</v>
      </c>
      <c r="X8590" t="s">
        <v>10940</v>
      </c>
      <c r="Y8590">
        <v>11</v>
      </c>
      <c r="Z8590" t="s">
        <v>10947</v>
      </c>
      <c r="AA8590">
        <v>-0.83333333333333304</v>
      </c>
    </row>
    <row r="8591" spans="1:27" x14ac:dyDescent="0.35">
      <c r="A8591">
        <v>8822</v>
      </c>
      <c r="B8591" t="s">
        <v>7935</v>
      </c>
      <c r="C8591">
        <v>2014</v>
      </c>
      <c r="D8591" s="1">
        <v>41947</v>
      </c>
      <c r="E8591" s="1">
        <v>41951</v>
      </c>
      <c r="F8591" t="s">
        <v>23</v>
      </c>
      <c r="G8591" t="s">
        <v>3470</v>
      </c>
      <c r="H8591" t="s">
        <v>3471</v>
      </c>
      <c r="I8591" t="s">
        <v>38</v>
      </c>
      <c r="J8591" t="s">
        <v>27</v>
      </c>
      <c r="K8591" t="s">
        <v>7905</v>
      </c>
      <c r="L8591" t="s">
        <v>7878</v>
      </c>
      <c r="M8591">
        <v>32839</v>
      </c>
      <c r="N8591" t="s">
        <v>3507</v>
      </c>
      <c r="O8591" t="s">
        <v>10257</v>
      </c>
      <c r="P8591" t="s">
        <v>32</v>
      </c>
      <c r="Q8591" t="s">
        <v>6552</v>
      </c>
      <c r="R8591" t="s">
        <v>10258</v>
      </c>
      <c r="S8591">
        <v>4.0860000000000003</v>
      </c>
      <c r="T8591">
        <v>2</v>
      </c>
      <c r="U8591">
        <v>0.7</v>
      </c>
      <c r="V8591">
        <v>-2.9963999999999995</v>
      </c>
      <c r="W8591" t="s">
        <v>10939</v>
      </c>
      <c r="X8591" t="s">
        <v>10940</v>
      </c>
      <c r="Y8591">
        <v>11</v>
      </c>
      <c r="Z8591" t="s">
        <v>10947</v>
      </c>
      <c r="AA8591">
        <v>-0.73333333333333317</v>
      </c>
    </row>
    <row r="8592" spans="1:27" x14ac:dyDescent="0.35">
      <c r="A8592">
        <v>9138</v>
      </c>
      <c r="B8592" t="s">
        <v>8575</v>
      </c>
      <c r="C8592">
        <v>2011</v>
      </c>
      <c r="D8592" s="1">
        <v>40577</v>
      </c>
      <c r="E8592" s="1">
        <v>40584</v>
      </c>
      <c r="F8592" t="s">
        <v>23</v>
      </c>
      <c r="G8592" t="s">
        <v>2047</v>
      </c>
      <c r="H8592" t="s">
        <v>2048</v>
      </c>
      <c r="I8592" t="s">
        <v>38</v>
      </c>
      <c r="J8592" t="s">
        <v>27</v>
      </c>
      <c r="K8592" t="s">
        <v>8126</v>
      </c>
      <c r="L8592" t="s">
        <v>7878</v>
      </c>
      <c r="M8592">
        <v>33710</v>
      </c>
      <c r="N8592" t="s">
        <v>3507</v>
      </c>
      <c r="O8592" t="s">
        <v>6578</v>
      </c>
      <c r="P8592" t="s">
        <v>32</v>
      </c>
      <c r="Q8592" t="s">
        <v>6552</v>
      </c>
      <c r="R8592" t="s">
        <v>6579</v>
      </c>
      <c r="S8592">
        <v>18.336000000000002</v>
      </c>
      <c r="T8592">
        <v>2</v>
      </c>
      <c r="U8592">
        <v>0.7</v>
      </c>
      <c r="V8592">
        <v>-12.224</v>
      </c>
      <c r="W8592" t="s">
        <v>10944</v>
      </c>
      <c r="X8592" t="s">
        <v>10950</v>
      </c>
      <c r="Y8592">
        <v>2</v>
      </c>
      <c r="Z8592" t="s">
        <v>10955</v>
      </c>
      <c r="AA8592">
        <v>-0.66666666666666663</v>
      </c>
    </row>
    <row r="8593" spans="1:27" x14ac:dyDescent="0.35">
      <c r="A8593">
        <v>9241</v>
      </c>
      <c r="B8593" t="s">
        <v>9737</v>
      </c>
      <c r="C8593">
        <v>2014</v>
      </c>
      <c r="D8593" s="1">
        <v>41940</v>
      </c>
      <c r="E8593" s="1">
        <v>41946</v>
      </c>
      <c r="F8593" t="s">
        <v>23</v>
      </c>
      <c r="G8593" t="s">
        <v>1826</v>
      </c>
      <c r="H8593" t="s">
        <v>1827</v>
      </c>
      <c r="I8593" t="s">
        <v>26</v>
      </c>
      <c r="J8593" t="s">
        <v>27</v>
      </c>
      <c r="K8593" t="s">
        <v>7956</v>
      </c>
      <c r="L8593" t="s">
        <v>7878</v>
      </c>
      <c r="M8593">
        <v>32303</v>
      </c>
      <c r="N8593" t="s">
        <v>3507</v>
      </c>
      <c r="O8593" t="s">
        <v>6675</v>
      </c>
      <c r="P8593" t="s">
        <v>32</v>
      </c>
      <c r="Q8593" t="s">
        <v>6552</v>
      </c>
      <c r="R8593" t="s">
        <v>6676</v>
      </c>
      <c r="S8593">
        <v>5.6070000000000011</v>
      </c>
      <c r="T8593">
        <v>3</v>
      </c>
      <c r="U8593">
        <v>0.7</v>
      </c>
      <c r="V8593">
        <v>-3.9248999999999974</v>
      </c>
      <c r="W8593" t="s">
        <v>10939</v>
      </c>
      <c r="X8593" t="s">
        <v>10940</v>
      </c>
      <c r="Y8593">
        <v>10</v>
      </c>
      <c r="Z8593" t="s">
        <v>10945</v>
      </c>
      <c r="AA8593">
        <v>-0.6999999999999994</v>
      </c>
    </row>
    <row r="8594" spans="1:27" x14ac:dyDescent="0.35">
      <c r="A8594">
        <v>9567</v>
      </c>
      <c r="B8594" t="s">
        <v>8004</v>
      </c>
      <c r="C8594">
        <v>2011</v>
      </c>
      <c r="D8594" s="1">
        <v>40633</v>
      </c>
      <c r="E8594" s="1">
        <v>40633</v>
      </c>
      <c r="F8594" t="s">
        <v>234</v>
      </c>
      <c r="G8594" t="s">
        <v>3022</v>
      </c>
      <c r="H8594" t="s">
        <v>3023</v>
      </c>
      <c r="I8594" t="s">
        <v>38</v>
      </c>
      <c r="J8594" t="s">
        <v>27</v>
      </c>
      <c r="K8594" t="s">
        <v>8003</v>
      </c>
      <c r="L8594" t="s">
        <v>7878</v>
      </c>
      <c r="M8594">
        <v>33614</v>
      </c>
      <c r="N8594" t="s">
        <v>3507</v>
      </c>
      <c r="O8594" t="s">
        <v>6639</v>
      </c>
      <c r="P8594" t="s">
        <v>32</v>
      </c>
      <c r="Q8594" t="s">
        <v>6552</v>
      </c>
      <c r="R8594" t="s">
        <v>6640</v>
      </c>
      <c r="S8594">
        <v>12.645000000000001</v>
      </c>
      <c r="T8594">
        <v>5</v>
      </c>
      <c r="U8594">
        <v>0.7</v>
      </c>
      <c r="V8594">
        <v>-10.116</v>
      </c>
      <c r="W8594" t="s">
        <v>10944</v>
      </c>
      <c r="X8594" t="s">
        <v>10950</v>
      </c>
      <c r="Y8594">
        <v>3</v>
      </c>
      <c r="Z8594" t="s">
        <v>10953</v>
      </c>
      <c r="AA8594">
        <v>-0.79999999999999993</v>
      </c>
    </row>
    <row r="8595" spans="1:27" x14ac:dyDescent="0.35">
      <c r="A8595">
        <v>9807</v>
      </c>
      <c r="B8595" t="s">
        <v>8358</v>
      </c>
      <c r="C8595">
        <v>2013</v>
      </c>
      <c r="D8595" s="1">
        <v>41569</v>
      </c>
      <c r="E8595" s="1">
        <v>41574</v>
      </c>
      <c r="F8595" t="s">
        <v>23</v>
      </c>
      <c r="G8595" t="s">
        <v>1403</v>
      </c>
      <c r="H8595" t="s">
        <v>1404</v>
      </c>
      <c r="I8595" t="s">
        <v>127</v>
      </c>
      <c r="J8595" t="s">
        <v>27</v>
      </c>
      <c r="K8595" t="s">
        <v>7925</v>
      </c>
      <c r="L8595" t="s">
        <v>7878</v>
      </c>
      <c r="M8595">
        <v>33311</v>
      </c>
      <c r="N8595" t="s">
        <v>3507</v>
      </c>
      <c r="O8595" t="s">
        <v>10124</v>
      </c>
      <c r="P8595" t="s">
        <v>32</v>
      </c>
      <c r="Q8595" t="s">
        <v>6552</v>
      </c>
      <c r="R8595" t="s">
        <v>10125</v>
      </c>
      <c r="S8595">
        <v>28.752000000000006</v>
      </c>
      <c r="T8595">
        <v>8</v>
      </c>
      <c r="U8595">
        <v>0.7</v>
      </c>
      <c r="V8595">
        <v>-21.084799999999994</v>
      </c>
      <c r="W8595" t="s">
        <v>10936</v>
      </c>
      <c r="X8595" t="s">
        <v>10940</v>
      </c>
      <c r="Y8595">
        <v>10</v>
      </c>
      <c r="Z8595" t="s">
        <v>10945</v>
      </c>
      <c r="AA8595">
        <v>-0.73333333333333295</v>
      </c>
    </row>
    <row r="8596" spans="1:27" x14ac:dyDescent="0.35">
      <c r="A8596">
        <v>9822</v>
      </c>
      <c r="B8596" t="s">
        <v>8359</v>
      </c>
      <c r="C8596">
        <v>2012</v>
      </c>
      <c r="D8596" s="1">
        <v>41068</v>
      </c>
      <c r="E8596" s="1">
        <v>41072</v>
      </c>
      <c r="F8596" t="s">
        <v>23</v>
      </c>
      <c r="G8596" t="s">
        <v>5557</v>
      </c>
      <c r="H8596" t="s">
        <v>5558</v>
      </c>
      <c r="I8596" t="s">
        <v>26</v>
      </c>
      <c r="J8596" t="s">
        <v>27</v>
      </c>
      <c r="K8596" t="s">
        <v>8126</v>
      </c>
      <c r="L8596" t="s">
        <v>7878</v>
      </c>
      <c r="M8596">
        <v>33710</v>
      </c>
      <c r="N8596" t="s">
        <v>3507</v>
      </c>
      <c r="O8596" t="s">
        <v>6913</v>
      </c>
      <c r="P8596" t="s">
        <v>32</v>
      </c>
      <c r="Q8596" t="s">
        <v>6552</v>
      </c>
      <c r="R8596" t="s">
        <v>6914</v>
      </c>
      <c r="S8596">
        <v>18.264000000000003</v>
      </c>
      <c r="T8596">
        <v>2</v>
      </c>
      <c r="U8596">
        <v>0.7</v>
      </c>
      <c r="V8596">
        <v>-13.393599999999999</v>
      </c>
      <c r="W8596" t="s">
        <v>10948</v>
      </c>
      <c r="X8596" t="s">
        <v>10942</v>
      </c>
      <c r="Y8596">
        <v>6</v>
      </c>
      <c r="Z8596" t="s">
        <v>10946</v>
      </c>
      <c r="AA8596">
        <v>-0.73333333333333317</v>
      </c>
    </row>
    <row r="8597" spans="1:27" x14ac:dyDescent="0.35">
      <c r="A8597">
        <v>96</v>
      </c>
      <c r="B8597" t="s">
        <v>10412</v>
      </c>
      <c r="C8597">
        <v>2014</v>
      </c>
      <c r="D8597" s="1">
        <v>41950</v>
      </c>
      <c r="E8597" s="1">
        <v>41956</v>
      </c>
      <c r="F8597" t="s">
        <v>23</v>
      </c>
      <c r="G8597" t="s">
        <v>7639</v>
      </c>
      <c r="H8597" t="s">
        <v>7640</v>
      </c>
      <c r="I8597" t="s">
        <v>127</v>
      </c>
      <c r="J8597" t="s">
        <v>27</v>
      </c>
      <c r="K8597" t="s">
        <v>8063</v>
      </c>
      <c r="L8597" t="s">
        <v>8023</v>
      </c>
      <c r="M8597">
        <v>97206</v>
      </c>
      <c r="N8597" t="s">
        <v>30</v>
      </c>
      <c r="O8597" t="s">
        <v>6664</v>
      </c>
      <c r="P8597" t="s">
        <v>32</v>
      </c>
      <c r="Q8597" t="s">
        <v>6552</v>
      </c>
      <c r="R8597" t="s">
        <v>6665</v>
      </c>
      <c r="S8597">
        <v>5.6820000000000013</v>
      </c>
      <c r="T8597">
        <v>1</v>
      </c>
      <c r="U8597">
        <v>0.7</v>
      </c>
      <c r="V8597">
        <v>-3.7880000000000003</v>
      </c>
      <c r="W8597" t="s">
        <v>10939</v>
      </c>
      <c r="X8597" t="s">
        <v>10940</v>
      </c>
      <c r="Y8597">
        <v>11</v>
      </c>
      <c r="Z8597" t="s">
        <v>10947</v>
      </c>
      <c r="AA8597">
        <v>-0.66666666666666652</v>
      </c>
    </row>
    <row r="8598" spans="1:27" x14ac:dyDescent="0.35">
      <c r="A8598">
        <v>106</v>
      </c>
      <c r="B8598" t="s">
        <v>8103</v>
      </c>
      <c r="C8598">
        <v>2012</v>
      </c>
      <c r="D8598" s="1">
        <v>41226</v>
      </c>
      <c r="E8598" s="1">
        <v>41230</v>
      </c>
      <c r="F8598" t="s">
        <v>23</v>
      </c>
      <c r="G8598" t="s">
        <v>1665</v>
      </c>
      <c r="H8598" t="s">
        <v>1666</v>
      </c>
      <c r="I8598" t="s">
        <v>38</v>
      </c>
      <c r="J8598" t="s">
        <v>27</v>
      </c>
      <c r="K8598" t="s">
        <v>8104</v>
      </c>
      <c r="L8598" t="s">
        <v>7873</v>
      </c>
      <c r="M8598">
        <v>80013</v>
      </c>
      <c r="N8598" t="s">
        <v>30</v>
      </c>
      <c r="O8598" t="s">
        <v>10140</v>
      </c>
      <c r="P8598" t="s">
        <v>32</v>
      </c>
      <c r="Q8598" t="s">
        <v>6552</v>
      </c>
      <c r="R8598" t="s">
        <v>10141</v>
      </c>
      <c r="S8598">
        <v>36.882000000000005</v>
      </c>
      <c r="T8598">
        <v>3</v>
      </c>
      <c r="U8598">
        <v>0.7</v>
      </c>
      <c r="V8598">
        <v>-25.817399999999999</v>
      </c>
      <c r="W8598" t="s">
        <v>10948</v>
      </c>
      <c r="X8598" t="s">
        <v>10940</v>
      </c>
      <c r="Y8598">
        <v>11</v>
      </c>
      <c r="Z8598" t="s">
        <v>10947</v>
      </c>
      <c r="AA8598">
        <v>-0.69999999999999984</v>
      </c>
    </row>
    <row r="8599" spans="1:27" x14ac:dyDescent="0.35">
      <c r="A8599">
        <v>119</v>
      </c>
      <c r="B8599" t="s">
        <v>10413</v>
      </c>
      <c r="C8599">
        <v>2012</v>
      </c>
      <c r="D8599" s="1">
        <v>41004</v>
      </c>
      <c r="E8599" s="1">
        <v>41009</v>
      </c>
      <c r="F8599" t="s">
        <v>23</v>
      </c>
      <c r="G8599" t="s">
        <v>62</v>
      </c>
      <c r="H8599" t="s">
        <v>63</v>
      </c>
      <c r="I8599" t="s">
        <v>26</v>
      </c>
      <c r="J8599" t="s">
        <v>27</v>
      </c>
      <c r="K8599" t="s">
        <v>4467</v>
      </c>
      <c r="L8599" t="s">
        <v>7919</v>
      </c>
      <c r="M8599">
        <v>37620</v>
      </c>
      <c r="N8599" t="s">
        <v>3507</v>
      </c>
      <c r="O8599" t="s">
        <v>6874</v>
      </c>
      <c r="P8599" t="s">
        <v>32</v>
      </c>
      <c r="Q8599" t="s">
        <v>6552</v>
      </c>
      <c r="R8599" t="s">
        <v>6875</v>
      </c>
      <c r="S8599">
        <v>157.79400000000004</v>
      </c>
      <c r="T8599">
        <v>1</v>
      </c>
      <c r="U8599">
        <v>0.7</v>
      </c>
      <c r="V8599">
        <v>-115.71559999999999</v>
      </c>
      <c r="W8599" t="s">
        <v>10948</v>
      </c>
      <c r="X8599" t="s">
        <v>10942</v>
      </c>
      <c r="Y8599">
        <v>4</v>
      </c>
      <c r="Z8599" t="s">
        <v>10943</v>
      </c>
      <c r="AA8599">
        <v>-0.73333333333333317</v>
      </c>
    </row>
    <row r="8600" spans="1:27" x14ac:dyDescent="0.35">
      <c r="A8600">
        <v>127</v>
      </c>
      <c r="B8600" t="s">
        <v>9549</v>
      </c>
      <c r="C8600">
        <v>2014</v>
      </c>
      <c r="D8600" s="1">
        <v>41949</v>
      </c>
      <c r="E8600" s="1">
        <v>41956</v>
      </c>
      <c r="F8600" t="s">
        <v>23</v>
      </c>
      <c r="G8600" t="s">
        <v>2297</v>
      </c>
      <c r="H8600" t="s">
        <v>2298</v>
      </c>
      <c r="I8600" t="s">
        <v>38</v>
      </c>
      <c r="J8600" t="s">
        <v>27</v>
      </c>
      <c r="K8600" t="s">
        <v>8050</v>
      </c>
      <c r="L8600" t="s">
        <v>8021</v>
      </c>
      <c r="M8600">
        <v>85023</v>
      </c>
      <c r="N8600" t="s">
        <v>30</v>
      </c>
      <c r="O8600" t="s">
        <v>6737</v>
      </c>
      <c r="P8600" t="s">
        <v>32</v>
      </c>
      <c r="Q8600" t="s">
        <v>6552</v>
      </c>
      <c r="R8600" t="s">
        <v>6738</v>
      </c>
      <c r="S8600">
        <v>2.3880000000000003</v>
      </c>
      <c r="T8600">
        <v>2</v>
      </c>
      <c r="U8600">
        <v>0.7</v>
      </c>
      <c r="V8600">
        <v>-1.8308</v>
      </c>
      <c r="W8600" t="s">
        <v>10939</v>
      </c>
      <c r="X8600" t="s">
        <v>10940</v>
      </c>
      <c r="Y8600">
        <v>11</v>
      </c>
      <c r="Z8600" t="s">
        <v>10947</v>
      </c>
      <c r="AA8600">
        <v>-0.7666666666666665</v>
      </c>
    </row>
    <row r="8601" spans="1:27" x14ac:dyDescent="0.35">
      <c r="A8601">
        <v>231</v>
      </c>
      <c r="B8601" t="s">
        <v>10414</v>
      </c>
      <c r="C8601">
        <v>2011</v>
      </c>
      <c r="D8601" s="1">
        <v>40799</v>
      </c>
      <c r="E8601" s="1">
        <v>40803</v>
      </c>
      <c r="F8601" t="s">
        <v>23</v>
      </c>
      <c r="G8601" t="s">
        <v>1485</v>
      </c>
      <c r="H8601" t="s">
        <v>1486</v>
      </c>
      <c r="I8601" t="s">
        <v>26</v>
      </c>
      <c r="J8601" t="s">
        <v>27</v>
      </c>
      <c r="K8601" t="s">
        <v>7862</v>
      </c>
      <c r="L8601" t="s">
        <v>7858</v>
      </c>
      <c r="M8601">
        <v>28205</v>
      </c>
      <c r="N8601" t="s">
        <v>3507</v>
      </c>
      <c r="O8601" t="s">
        <v>6781</v>
      </c>
      <c r="P8601" t="s">
        <v>32</v>
      </c>
      <c r="Q8601" t="s">
        <v>6552</v>
      </c>
      <c r="R8601" t="s">
        <v>6782</v>
      </c>
      <c r="S8601">
        <v>18.648000000000003</v>
      </c>
      <c r="T8601">
        <v>7</v>
      </c>
      <c r="U8601">
        <v>0.7</v>
      </c>
      <c r="V8601">
        <v>-12.431999999999999</v>
      </c>
      <c r="W8601" t="s">
        <v>10944</v>
      </c>
      <c r="X8601" t="s">
        <v>10937</v>
      </c>
      <c r="Y8601">
        <v>9</v>
      </c>
      <c r="Z8601" t="s">
        <v>10949</v>
      </c>
      <c r="AA8601">
        <v>-0.66666666666666652</v>
      </c>
    </row>
    <row r="8602" spans="1:27" x14ac:dyDescent="0.35">
      <c r="A8602">
        <v>297</v>
      </c>
      <c r="B8602" t="s">
        <v>8009</v>
      </c>
      <c r="C8602">
        <v>2011</v>
      </c>
      <c r="D8602" s="1">
        <v>40903</v>
      </c>
      <c r="E8602" s="1">
        <v>40905</v>
      </c>
      <c r="F8602" t="s">
        <v>56</v>
      </c>
      <c r="G8602" t="s">
        <v>5130</v>
      </c>
      <c r="H8602" t="s">
        <v>5131</v>
      </c>
      <c r="I8602" t="s">
        <v>26</v>
      </c>
      <c r="J8602" t="s">
        <v>27</v>
      </c>
      <c r="K8602" t="s">
        <v>8010</v>
      </c>
      <c r="L8602" t="s">
        <v>7873</v>
      </c>
      <c r="M8602">
        <v>80906</v>
      </c>
      <c r="N8602" t="s">
        <v>30</v>
      </c>
      <c r="O8602" t="s">
        <v>6980</v>
      </c>
      <c r="P8602" t="s">
        <v>32</v>
      </c>
      <c r="Q8602" t="s">
        <v>6552</v>
      </c>
      <c r="R8602" t="s">
        <v>6981</v>
      </c>
      <c r="S8602">
        <v>78.600000000000009</v>
      </c>
      <c r="T8602">
        <v>5</v>
      </c>
      <c r="U8602">
        <v>0.7</v>
      </c>
      <c r="V8602">
        <v>-62.88000000000001</v>
      </c>
      <c r="W8602" t="s">
        <v>10944</v>
      </c>
      <c r="X8602" t="s">
        <v>10940</v>
      </c>
      <c r="Y8602">
        <v>12</v>
      </c>
      <c r="Z8602" t="s">
        <v>10941</v>
      </c>
      <c r="AA8602">
        <v>-0.8</v>
      </c>
    </row>
    <row r="8603" spans="1:27" x14ac:dyDescent="0.35">
      <c r="A8603">
        <v>373</v>
      </c>
      <c r="B8603" t="s">
        <v>8801</v>
      </c>
      <c r="C8603">
        <v>2011</v>
      </c>
      <c r="D8603" s="1">
        <v>40747</v>
      </c>
      <c r="E8603" s="1">
        <v>40751</v>
      </c>
      <c r="F8603" t="s">
        <v>23</v>
      </c>
      <c r="G8603" t="s">
        <v>1430</v>
      </c>
      <c r="H8603" t="s">
        <v>1431</v>
      </c>
      <c r="I8603" t="s">
        <v>38</v>
      </c>
      <c r="J8603" t="s">
        <v>27</v>
      </c>
      <c r="K8603" t="s">
        <v>8020</v>
      </c>
      <c r="L8603" t="s">
        <v>8021</v>
      </c>
      <c r="M8603">
        <v>85705</v>
      </c>
      <c r="N8603" t="s">
        <v>30</v>
      </c>
      <c r="O8603" t="s">
        <v>10335</v>
      </c>
      <c r="P8603" t="s">
        <v>32</v>
      </c>
      <c r="Q8603" t="s">
        <v>6552</v>
      </c>
      <c r="R8603" t="s">
        <v>10336</v>
      </c>
      <c r="S8603">
        <v>8.1600000000000019</v>
      </c>
      <c r="T8603">
        <v>5</v>
      </c>
      <c r="U8603">
        <v>0.7</v>
      </c>
      <c r="V8603">
        <v>-5.7119999999999997</v>
      </c>
      <c r="W8603" t="s">
        <v>10944</v>
      </c>
      <c r="X8603" t="s">
        <v>10937</v>
      </c>
      <c r="Y8603">
        <v>7</v>
      </c>
      <c r="Z8603" t="s">
        <v>10938</v>
      </c>
      <c r="AA8603">
        <v>-0.69999999999999984</v>
      </c>
    </row>
    <row r="8604" spans="1:27" x14ac:dyDescent="0.35">
      <c r="A8604">
        <v>430</v>
      </c>
      <c r="B8604" t="s">
        <v>8760</v>
      </c>
      <c r="C8604">
        <v>2013</v>
      </c>
      <c r="D8604" s="1">
        <v>41380</v>
      </c>
      <c r="E8604" s="1">
        <v>41386</v>
      </c>
      <c r="F8604" t="s">
        <v>23</v>
      </c>
      <c r="G8604" t="s">
        <v>948</v>
      </c>
      <c r="H8604" t="s">
        <v>949</v>
      </c>
      <c r="I8604" t="s">
        <v>127</v>
      </c>
      <c r="J8604" t="s">
        <v>27</v>
      </c>
      <c r="K8604" t="s">
        <v>8761</v>
      </c>
      <c r="L8604" t="s">
        <v>7858</v>
      </c>
      <c r="M8604">
        <v>28052</v>
      </c>
      <c r="N8604" t="s">
        <v>3507</v>
      </c>
      <c r="O8604" t="s">
        <v>6771</v>
      </c>
      <c r="P8604" t="s">
        <v>32</v>
      </c>
      <c r="Q8604" t="s">
        <v>6552</v>
      </c>
      <c r="R8604" t="s">
        <v>6772</v>
      </c>
      <c r="S8604">
        <v>189.58800000000005</v>
      </c>
      <c r="T8604">
        <v>2</v>
      </c>
      <c r="U8604">
        <v>0.7</v>
      </c>
      <c r="V8604">
        <v>-145.35079999999999</v>
      </c>
      <c r="W8604" t="s">
        <v>10936</v>
      </c>
      <c r="X8604" t="s">
        <v>10942</v>
      </c>
      <c r="Y8604">
        <v>4</v>
      </c>
      <c r="Z8604" t="s">
        <v>10943</v>
      </c>
      <c r="AA8604">
        <v>-0.76666666666666639</v>
      </c>
    </row>
    <row r="8605" spans="1:27" x14ac:dyDescent="0.35">
      <c r="A8605">
        <v>465</v>
      </c>
      <c r="B8605" t="s">
        <v>8116</v>
      </c>
      <c r="C8605">
        <v>2013</v>
      </c>
      <c r="D8605" s="1">
        <v>41387</v>
      </c>
      <c r="E8605" s="1">
        <v>41394</v>
      </c>
      <c r="F8605" t="s">
        <v>23</v>
      </c>
      <c r="G8605" t="s">
        <v>1989</v>
      </c>
      <c r="H8605" t="s">
        <v>1990</v>
      </c>
      <c r="I8605" t="s">
        <v>127</v>
      </c>
      <c r="J8605" t="s">
        <v>27</v>
      </c>
      <c r="K8605" t="s">
        <v>8050</v>
      </c>
      <c r="L8605" t="s">
        <v>8021</v>
      </c>
      <c r="M8605">
        <v>85023</v>
      </c>
      <c r="N8605" t="s">
        <v>30</v>
      </c>
      <c r="O8605" t="s">
        <v>6661</v>
      </c>
      <c r="P8605" t="s">
        <v>32</v>
      </c>
      <c r="Q8605" t="s">
        <v>6552</v>
      </c>
      <c r="R8605" t="s">
        <v>6662</v>
      </c>
      <c r="S8605">
        <v>28.484999999999999</v>
      </c>
      <c r="T8605">
        <v>5</v>
      </c>
      <c r="U8605">
        <v>0.7</v>
      </c>
      <c r="V8605">
        <v>-20.888999999999989</v>
      </c>
      <c r="W8605" t="s">
        <v>10936</v>
      </c>
      <c r="X8605" t="s">
        <v>10942</v>
      </c>
      <c r="Y8605">
        <v>4</v>
      </c>
      <c r="Z8605" t="s">
        <v>10943</v>
      </c>
      <c r="AA8605">
        <v>-0.73333333333333295</v>
      </c>
    </row>
    <row r="8606" spans="1:27" x14ac:dyDescent="0.35">
      <c r="A8606">
        <v>501</v>
      </c>
      <c r="B8606" t="s">
        <v>8013</v>
      </c>
      <c r="C8606">
        <v>2013</v>
      </c>
      <c r="D8606" s="1">
        <v>41425</v>
      </c>
      <c r="E8606" s="1">
        <v>41430</v>
      </c>
      <c r="F8606" t="s">
        <v>23</v>
      </c>
      <c r="G8606" t="s">
        <v>452</v>
      </c>
      <c r="H8606" t="s">
        <v>453</v>
      </c>
      <c r="I8606" t="s">
        <v>26</v>
      </c>
      <c r="J8606" t="s">
        <v>27</v>
      </c>
      <c r="K8606" t="s">
        <v>8014</v>
      </c>
      <c r="L8606" t="s">
        <v>7873</v>
      </c>
      <c r="M8606">
        <v>80134</v>
      </c>
      <c r="N8606" t="s">
        <v>30</v>
      </c>
      <c r="O8606" t="s">
        <v>6893</v>
      </c>
      <c r="P8606" t="s">
        <v>32</v>
      </c>
      <c r="Q8606" t="s">
        <v>6552</v>
      </c>
      <c r="R8606" t="s">
        <v>6894</v>
      </c>
      <c r="S8606">
        <v>22.620000000000005</v>
      </c>
      <c r="T8606">
        <v>2</v>
      </c>
      <c r="U8606">
        <v>0.7</v>
      </c>
      <c r="V8606">
        <v>-15.079999999999998</v>
      </c>
      <c r="W8606" t="s">
        <v>10936</v>
      </c>
      <c r="X8606" t="s">
        <v>10942</v>
      </c>
      <c r="Y8606">
        <v>5</v>
      </c>
      <c r="Z8606" t="s">
        <v>10952</v>
      </c>
      <c r="AA8606">
        <v>-0.66666666666666641</v>
      </c>
    </row>
    <row r="8607" spans="1:27" x14ac:dyDescent="0.35">
      <c r="A8607">
        <v>502</v>
      </c>
      <c r="B8607" t="s">
        <v>8013</v>
      </c>
      <c r="C8607">
        <v>2013</v>
      </c>
      <c r="D8607" s="1">
        <v>41425</v>
      </c>
      <c r="E8607" s="1">
        <v>41430</v>
      </c>
      <c r="F8607" t="s">
        <v>23</v>
      </c>
      <c r="G8607" t="s">
        <v>452</v>
      </c>
      <c r="H8607" t="s">
        <v>453</v>
      </c>
      <c r="I8607" t="s">
        <v>26</v>
      </c>
      <c r="J8607" t="s">
        <v>27</v>
      </c>
      <c r="K8607" t="s">
        <v>8014</v>
      </c>
      <c r="L8607" t="s">
        <v>7873</v>
      </c>
      <c r="M8607">
        <v>80134</v>
      </c>
      <c r="N8607" t="s">
        <v>30</v>
      </c>
      <c r="O8607" t="s">
        <v>6926</v>
      </c>
      <c r="P8607" t="s">
        <v>32</v>
      </c>
      <c r="Q8607" t="s">
        <v>6552</v>
      </c>
      <c r="R8607" t="s">
        <v>6927</v>
      </c>
      <c r="S8607">
        <v>14.952000000000004</v>
      </c>
      <c r="T8607">
        <v>2</v>
      </c>
      <c r="U8607">
        <v>0.7</v>
      </c>
      <c r="V8607">
        <v>-11.961599999999997</v>
      </c>
      <c r="W8607" t="s">
        <v>10936</v>
      </c>
      <c r="X8607" t="s">
        <v>10942</v>
      </c>
      <c r="Y8607">
        <v>5</v>
      </c>
      <c r="Z8607" t="s">
        <v>10952</v>
      </c>
      <c r="AA8607">
        <v>-0.7999999999999996</v>
      </c>
    </row>
    <row r="8608" spans="1:27" x14ac:dyDescent="0.35">
      <c r="A8608">
        <v>504</v>
      </c>
      <c r="B8608" t="s">
        <v>8013</v>
      </c>
      <c r="C8608">
        <v>2013</v>
      </c>
      <c r="D8608" s="1">
        <v>41425</v>
      </c>
      <c r="E8608" s="1">
        <v>41430</v>
      </c>
      <c r="F8608" t="s">
        <v>23</v>
      </c>
      <c r="G8608" t="s">
        <v>452</v>
      </c>
      <c r="H8608" t="s">
        <v>453</v>
      </c>
      <c r="I8608" t="s">
        <v>26</v>
      </c>
      <c r="J8608" t="s">
        <v>27</v>
      </c>
      <c r="K8608" t="s">
        <v>8014</v>
      </c>
      <c r="L8608" t="s">
        <v>7873</v>
      </c>
      <c r="M8608">
        <v>80134</v>
      </c>
      <c r="N8608" t="s">
        <v>30</v>
      </c>
      <c r="O8608" t="s">
        <v>6625</v>
      </c>
      <c r="P8608" t="s">
        <v>32</v>
      </c>
      <c r="Q8608" t="s">
        <v>6552</v>
      </c>
      <c r="R8608" t="s">
        <v>6626</v>
      </c>
      <c r="S8608">
        <v>2.3760000000000003</v>
      </c>
      <c r="T8608">
        <v>3</v>
      </c>
      <c r="U8608">
        <v>0.7</v>
      </c>
      <c r="V8608">
        <v>-1.9007999999999998</v>
      </c>
      <c r="W8608" t="s">
        <v>10936</v>
      </c>
      <c r="X8608" t="s">
        <v>10942</v>
      </c>
      <c r="Y8608">
        <v>5</v>
      </c>
      <c r="Z8608" t="s">
        <v>10952</v>
      </c>
      <c r="AA8608">
        <v>-0.79999999999999982</v>
      </c>
    </row>
    <row r="8609" spans="1:27" x14ac:dyDescent="0.35">
      <c r="A8609">
        <v>585</v>
      </c>
      <c r="B8609" t="s">
        <v>8386</v>
      </c>
      <c r="C8609">
        <v>2014</v>
      </c>
      <c r="D8609" s="1">
        <v>41975</v>
      </c>
      <c r="E8609" s="1">
        <v>41979</v>
      </c>
      <c r="F8609" t="s">
        <v>23</v>
      </c>
      <c r="G8609" t="s">
        <v>1002</v>
      </c>
      <c r="H8609" t="s">
        <v>1003</v>
      </c>
      <c r="I8609" t="s">
        <v>38</v>
      </c>
      <c r="J8609" t="s">
        <v>27</v>
      </c>
      <c r="K8609" t="s">
        <v>7872</v>
      </c>
      <c r="L8609" t="s">
        <v>7873</v>
      </c>
      <c r="M8609">
        <v>80219</v>
      </c>
      <c r="N8609" t="s">
        <v>30</v>
      </c>
      <c r="O8609" t="s">
        <v>6735</v>
      </c>
      <c r="P8609" t="s">
        <v>32</v>
      </c>
      <c r="Q8609" t="s">
        <v>6552</v>
      </c>
      <c r="R8609" t="s">
        <v>6736</v>
      </c>
      <c r="S8609">
        <v>6.7830000000000004</v>
      </c>
      <c r="T8609">
        <v>7</v>
      </c>
      <c r="U8609">
        <v>0.7</v>
      </c>
      <c r="V8609">
        <v>-4.7480999999999973</v>
      </c>
      <c r="W8609" t="s">
        <v>10939</v>
      </c>
      <c r="X8609" t="s">
        <v>10940</v>
      </c>
      <c r="Y8609">
        <v>12</v>
      </c>
      <c r="Z8609" t="s">
        <v>10941</v>
      </c>
      <c r="AA8609">
        <v>-0.69999999999999962</v>
      </c>
    </row>
    <row r="8610" spans="1:27" x14ac:dyDescent="0.35">
      <c r="A8610">
        <v>591</v>
      </c>
      <c r="B8610" t="s">
        <v>8387</v>
      </c>
      <c r="C8610">
        <v>2013</v>
      </c>
      <c r="D8610" s="1">
        <v>41354</v>
      </c>
      <c r="E8610" s="1">
        <v>41358</v>
      </c>
      <c r="F8610" t="s">
        <v>23</v>
      </c>
      <c r="G8610" t="s">
        <v>424</v>
      </c>
      <c r="H8610" t="s">
        <v>425</v>
      </c>
      <c r="I8610" t="s">
        <v>38</v>
      </c>
      <c r="J8610" t="s">
        <v>27</v>
      </c>
      <c r="K8610" t="s">
        <v>3984</v>
      </c>
      <c r="L8610" t="s">
        <v>8023</v>
      </c>
      <c r="M8610">
        <v>97301</v>
      </c>
      <c r="N8610" t="s">
        <v>30</v>
      </c>
      <c r="O8610" t="s">
        <v>10246</v>
      </c>
      <c r="P8610" t="s">
        <v>32</v>
      </c>
      <c r="Q8610" t="s">
        <v>6552</v>
      </c>
      <c r="R8610" t="s">
        <v>10247</v>
      </c>
      <c r="S8610">
        <v>16.821000000000005</v>
      </c>
      <c r="T8610">
        <v>3</v>
      </c>
      <c r="U8610">
        <v>0.7</v>
      </c>
      <c r="V8610">
        <v>-12.896100000000004</v>
      </c>
      <c r="W8610" t="s">
        <v>10936</v>
      </c>
      <c r="X8610" t="s">
        <v>10950</v>
      </c>
      <c r="Y8610">
        <v>3</v>
      </c>
      <c r="Z8610" t="s">
        <v>10953</v>
      </c>
      <c r="AA8610">
        <v>-0.76666666666666672</v>
      </c>
    </row>
    <row r="8611" spans="1:27" x14ac:dyDescent="0.35">
      <c r="A8611">
        <v>637</v>
      </c>
      <c r="B8611" t="s">
        <v>9488</v>
      </c>
      <c r="C8611">
        <v>2013</v>
      </c>
      <c r="D8611" s="1">
        <v>41502</v>
      </c>
      <c r="E8611" s="1">
        <v>41508</v>
      </c>
      <c r="F8611" t="s">
        <v>23</v>
      </c>
      <c r="G8611" t="s">
        <v>4188</v>
      </c>
      <c r="H8611" t="s">
        <v>4189</v>
      </c>
      <c r="I8611" t="s">
        <v>38</v>
      </c>
      <c r="J8611" t="s">
        <v>27</v>
      </c>
      <c r="K8611" t="s">
        <v>8104</v>
      </c>
      <c r="L8611" t="s">
        <v>7873</v>
      </c>
      <c r="M8611">
        <v>80013</v>
      </c>
      <c r="N8611" t="s">
        <v>30</v>
      </c>
      <c r="O8611" t="s">
        <v>6730</v>
      </c>
      <c r="P8611" t="s">
        <v>32</v>
      </c>
      <c r="Q8611" t="s">
        <v>6552</v>
      </c>
      <c r="R8611" t="s">
        <v>6731</v>
      </c>
      <c r="S8611">
        <v>18.882000000000005</v>
      </c>
      <c r="T8611">
        <v>3</v>
      </c>
      <c r="U8611">
        <v>0.7</v>
      </c>
      <c r="V8611">
        <v>-13.846800000000002</v>
      </c>
      <c r="W8611" t="s">
        <v>10936</v>
      </c>
      <c r="X8611" t="s">
        <v>10937</v>
      </c>
      <c r="Y8611">
        <v>8</v>
      </c>
      <c r="Z8611" t="s">
        <v>10954</v>
      </c>
      <c r="AA8611">
        <v>-0.73333333333333328</v>
      </c>
    </row>
    <row r="8612" spans="1:27" x14ac:dyDescent="0.35">
      <c r="A8612">
        <v>700</v>
      </c>
      <c r="B8612" t="s">
        <v>9350</v>
      </c>
      <c r="C8612">
        <v>2012</v>
      </c>
      <c r="D8612" s="1">
        <v>41043</v>
      </c>
      <c r="E8612" s="1">
        <v>41046</v>
      </c>
      <c r="F8612" t="s">
        <v>56</v>
      </c>
      <c r="G8612" t="s">
        <v>1858</v>
      </c>
      <c r="H8612" t="s">
        <v>1859</v>
      </c>
      <c r="I8612" t="s">
        <v>127</v>
      </c>
      <c r="J8612" t="s">
        <v>27</v>
      </c>
      <c r="K8612" t="s">
        <v>8141</v>
      </c>
      <c r="L8612" t="s">
        <v>8102</v>
      </c>
      <c r="M8612">
        <v>19013</v>
      </c>
      <c r="N8612" t="s">
        <v>3728</v>
      </c>
      <c r="O8612" t="s">
        <v>10284</v>
      </c>
      <c r="P8612" t="s">
        <v>32</v>
      </c>
      <c r="Q8612" t="s">
        <v>6552</v>
      </c>
      <c r="R8612" t="s">
        <v>10285</v>
      </c>
      <c r="S8612">
        <v>18.588000000000005</v>
      </c>
      <c r="T8612">
        <v>2</v>
      </c>
      <c r="U8612">
        <v>0.7</v>
      </c>
      <c r="V8612">
        <v>-13.6312</v>
      </c>
      <c r="W8612" t="s">
        <v>10948</v>
      </c>
      <c r="X8612" t="s">
        <v>10942</v>
      </c>
      <c r="Y8612">
        <v>5</v>
      </c>
      <c r="Z8612" t="s">
        <v>10952</v>
      </c>
      <c r="AA8612">
        <v>-0.73333333333333317</v>
      </c>
    </row>
    <row r="8613" spans="1:27" x14ac:dyDescent="0.35">
      <c r="A8613">
        <v>701</v>
      </c>
      <c r="B8613" t="s">
        <v>9350</v>
      </c>
      <c r="C8613">
        <v>2012</v>
      </c>
      <c r="D8613" s="1">
        <v>41043</v>
      </c>
      <c r="E8613" s="1">
        <v>41046</v>
      </c>
      <c r="F8613" t="s">
        <v>56</v>
      </c>
      <c r="G8613" t="s">
        <v>1858</v>
      </c>
      <c r="H8613" t="s">
        <v>1859</v>
      </c>
      <c r="I8613" t="s">
        <v>127</v>
      </c>
      <c r="J8613" t="s">
        <v>27</v>
      </c>
      <c r="K8613" t="s">
        <v>8141</v>
      </c>
      <c r="L8613" t="s">
        <v>8102</v>
      </c>
      <c r="M8613">
        <v>19013</v>
      </c>
      <c r="N8613" t="s">
        <v>3728</v>
      </c>
      <c r="O8613" t="s">
        <v>10335</v>
      </c>
      <c r="P8613" t="s">
        <v>32</v>
      </c>
      <c r="Q8613" t="s">
        <v>6552</v>
      </c>
      <c r="R8613" t="s">
        <v>10336</v>
      </c>
      <c r="S8613">
        <v>4.8960000000000008</v>
      </c>
      <c r="T8613">
        <v>3</v>
      </c>
      <c r="U8613">
        <v>0.7</v>
      </c>
      <c r="V8613">
        <v>-3.4271999999999991</v>
      </c>
      <c r="W8613" t="s">
        <v>10948</v>
      </c>
      <c r="X8613" t="s">
        <v>10942</v>
      </c>
      <c r="Y8613">
        <v>5</v>
      </c>
      <c r="Z8613" t="s">
        <v>10952</v>
      </c>
      <c r="AA8613">
        <v>-0.69999999999999973</v>
      </c>
    </row>
    <row r="8614" spans="1:27" x14ac:dyDescent="0.35">
      <c r="A8614">
        <v>869</v>
      </c>
      <c r="B8614" t="s">
        <v>10415</v>
      </c>
      <c r="C8614">
        <v>2011</v>
      </c>
      <c r="D8614" s="1">
        <v>40639</v>
      </c>
      <c r="E8614" s="1">
        <v>40643</v>
      </c>
      <c r="F8614" t="s">
        <v>23</v>
      </c>
      <c r="G8614" t="s">
        <v>5723</v>
      </c>
      <c r="H8614" t="s">
        <v>5724</v>
      </c>
      <c r="I8614" t="s">
        <v>26</v>
      </c>
      <c r="J8614" t="s">
        <v>27</v>
      </c>
      <c r="K8614" t="s">
        <v>3187</v>
      </c>
      <c r="L8614" t="s">
        <v>8102</v>
      </c>
      <c r="M8614">
        <v>17602</v>
      </c>
      <c r="N8614" t="s">
        <v>3728</v>
      </c>
      <c r="O8614" t="s">
        <v>6820</v>
      </c>
      <c r="P8614" t="s">
        <v>32</v>
      </c>
      <c r="Q8614" t="s">
        <v>6552</v>
      </c>
      <c r="R8614" t="s">
        <v>6821</v>
      </c>
      <c r="S8614">
        <v>44.910000000000011</v>
      </c>
      <c r="T8614">
        <v>6</v>
      </c>
      <c r="U8614">
        <v>0.7</v>
      </c>
      <c r="V8614">
        <v>-35.927999999999997</v>
      </c>
      <c r="W8614" t="s">
        <v>10944</v>
      </c>
      <c r="X8614" t="s">
        <v>10942</v>
      </c>
      <c r="Y8614">
        <v>4</v>
      </c>
      <c r="Z8614" t="s">
        <v>10943</v>
      </c>
      <c r="AA8614">
        <v>-0.79999999999999971</v>
      </c>
    </row>
    <row r="8615" spans="1:27" x14ac:dyDescent="0.35">
      <c r="A8615">
        <v>958</v>
      </c>
      <c r="B8615" t="s">
        <v>8398</v>
      </c>
      <c r="C8615">
        <v>2014</v>
      </c>
      <c r="D8615" s="1">
        <v>41775</v>
      </c>
      <c r="E8615" s="1">
        <v>41778</v>
      </c>
      <c r="F8615" t="s">
        <v>45</v>
      </c>
      <c r="G8615" t="s">
        <v>447</v>
      </c>
      <c r="H8615" t="s">
        <v>448</v>
      </c>
      <c r="I8615" t="s">
        <v>38</v>
      </c>
      <c r="J8615" t="s">
        <v>27</v>
      </c>
      <c r="K8615" t="s">
        <v>8050</v>
      </c>
      <c r="L8615" t="s">
        <v>8021</v>
      </c>
      <c r="M8615">
        <v>85023</v>
      </c>
      <c r="N8615" t="s">
        <v>30</v>
      </c>
      <c r="O8615" t="s">
        <v>10288</v>
      </c>
      <c r="P8615" t="s">
        <v>32</v>
      </c>
      <c r="Q8615" t="s">
        <v>6552</v>
      </c>
      <c r="R8615" t="s">
        <v>10289</v>
      </c>
      <c r="S8615">
        <v>4.7520000000000007</v>
      </c>
      <c r="T8615">
        <v>2</v>
      </c>
      <c r="U8615">
        <v>0.7</v>
      </c>
      <c r="V8615">
        <v>-3.1679999999999993</v>
      </c>
      <c r="W8615" t="s">
        <v>10939</v>
      </c>
      <c r="X8615" t="s">
        <v>10942</v>
      </c>
      <c r="Y8615">
        <v>5</v>
      </c>
      <c r="Z8615" t="s">
        <v>10952</v>
      </c>
      <c r="AA8615">
        <v>-0.66666666666666641</v>
      </c>
    </row>
    <row r="8616" spans="1:27" x14ac:dyDescent="0.35">
      <c r="A8616">
        <v>977</v>
      </c>
      <c r="B8616" t="s">
        <v>10416</v>
      </c>
      <c r="C8616">
        <v>2014</v>
      </c>
      <c r="D8616" s="1">
        <v>41830</v>
      </c>
      <c r="E8616" s="1">
        <v>41836</v>
      </c>
      <c r="F8616" t="s">
        <v>23</v>
      </c>
      <c r="G8616" t="s">
        <v>6027</v>
      </c>
      <c r="H8616" t="s">
        <v>6028</v>
      </c>
      <c r="I8616" t="s">
        <v>38</v>
      </c>
      <c r="J8616" t="s">
        <v>27</v>
      </c>
      <c r="K8616" t="s">
        <v>8063</v>
      </c>
      <c r="L8616" t="s">
        <v>8023</v>
      </c>
      <c r="M8616">
        <v>97206</v>
      </c>
      <c r="N8616" t="s">
        <v>30</v>
      </c>
      <c r="O8616" t="s">
        <v>6724</v>
      </c>
      <c r="P8616" t="s">
        <v>32</v>
      </c>
      <c r="Q8616" t="s">
        <v>6552</v>
      </c>
      <c r="R8616" t="s">
        <v>6725</v>
      </c>
      <c r="S8616">
        <v>1.0800000000000003</v>
      </c>
      <c r="T8616">
        <v>2</v>
      </c>
      <c r="U8616">
        <v>0.7</v>
      </c>
      <c r="V8616">
        <v>-0.79200000000000004</v>
      </c>
      <c r="W8616" t="s">
        <v>10939</v>
      </c>
      <c r="X8616" t="s">
        <v>10937</v>
      </c>
      <c r="Y8616">
        <v>7</v>
      </c>
      <c r="Z8616" t="s">
        <v>10938</v>
      </c>
      <c r="AA8616">
        <v>-0.73333333333333317</v>
      </c>
    </row>
    <row r="8617" spans="1:27" x14ac:dyDescent="0.35">
      <c r="A8617">
        <v>979</v>
      </c>
      <c r="B8617" t="s">
        <v>10417</v>
      </c>
      <c r="C8617">
        <v>2013</v>
      </c>
      <c r="D8617" s="1">
        <v>41425</v>
      </c>
      <c r="E8617" s="1">
        <v>41426</v>
      </c>
      <c r="F8617" t="s">
        <v>56</v>
      </c>
      <c r="G8617" t="s">
        <v>176</v>
      </c>
      <c r="H8617" t="s">
        <v>177</v>
      </c>
      <c r="I8617" t="s">
        <v>38</v>
      </c>
      <c r="J8617" t="s">
        <v>27</v>
      </c>
      <c r="K8617" t="s">
        <v>3920</v>
      </c>
      <c r="L8617" t="s">
        <v>7858</v>
      </c>
      <c r="M8617">
        <v>28403</v>
      </c>
      <c r="N8617" t="s">
        <v>3507</v>
      </c>
      <c r="O8617" t="s">
        <v>10216</v>
      </c>
      <c r="P8617" t="s">
        <v>32</v>
      </c>
      <c r="Q8617" t="s">
        <v>6552</v>
      </c>
      <c r="R8617" t="s">
        <v>10217</v>
      </c>
      <c r="S8617">
        <v>3.2820000000000005</v>
      </c>
      <c r="T8617">
        <v>2</v>
      </c>
      <c r="U8617">
        <v>0.7</v>
      </c>
      <c r="V8617">
        <v>-2.6256000000000004</v>
      </c>
      <c r="W8617" t="s">
        <v>10936</v>
      </c>
      <c r="X8617" t="s">
        <v>10942</v>
      </c>
      <c r="Y8617">
        <v>5</v>
      </c>
      <c r="Z8617" t="s">
        <v>10952</v>
      </c>
      <c r="AA8617">
        <v>-0.8</v>
      </c>
    </row>
    <row r="8618" spans="1:27" x14ac:dyDescent="0.35">
      <c r="A8618">
        <v>1008</v>
      </c>
      <c r="B8618" t="s">
        <v>9353</v>
      </c>
      <c r="C8618">
        <v>2012</v>
      </c>
      <c r="D8618" s="1">
        <v>41219</v>
      </c>
      <c r="E8618" s="1">
        <v>41222</v>
      </c>
      <c r="F8618" t="s">
        <v>56</v>
      </c>
      <c r="G8618" t="s">
        <v>2138</v>
      </c>
      <c r="H8618" t="s">
        <v>2139</v>
      </c>
      <c r="I8618" t="s">
        <v>38</v>
      </c>
      <c r="J8618" t="s">
        <v>27</v>
      </c>
      <c r="K8618" t="s">
        <v>8170</v>
      </c>
      <c r="L8618" t="s">
        <v>8021</v>
      </c>
      <c r="M8618">
        <v>85254</v>
      </c>
      <c r="N8618" t="s">
        <v>30</v>
      </c>
      <c r="O8618" t="s">
        <v>7002</v>
      </c>
      <c r="P8618" t="s">
        <v>32</v>
      </c>
      <c r="Q8618" t="s">
        <v>6552</v>
      </c>
      <c r="R8618" t="s">
        <v>7003</v>
      </c>
      <c r="S8618">
        <v>4.4009999999999998</v>
      </c>
      <c r="T8618">
        <v>3</v>
      </c>
      <c r="U8618">
        <v>0.7</v>
      </c>
      <c r="V8618">
        <v>-3.5207999999999995</v>
      </c>
      <c r="W8618" t="s">
        <v>10948</v>
      </c>
      <c r="X8618" t="s">
        <v>10940</v>
      </c>
      <c r="Y8618">
        <v>11</v>
      </c>
      <c r="Z8618" t="s">
        <v>10947</v>
      </c>
      <c r="AA8618">
        <v>-0.79999999999999993</v>
      </c>
    </row>
    <row r="8619" spans="1:27" x14ac:dyDescent="0.35">
      <c r="A8619">
        <v>1074</v>
      </c>
      <c r="B8619" t="s">
        <v>8804</v>
      </c>
      <c r="C8619">
        <v>2013</v>
      </c>
      <c r="D8619" s="1">
        <v>41591</v>
      </c>
      <c r="E8619" s="1">
        <v>41598</v>
      </c>
      <c r="F8619" t="s">
        <v>23</v>
      </c>
      <c r="G8619" t="s">
        <v>2963</v>
      </c>
      <c r="H8619" t="s">
        <v>2964</v>
      </c>
      <c r="I8619" t="s">
        <v>38</v>
      </c>
      <c r="J8619" t="s">
        <v>27</v>
      </c>
      <c r="K8619" t="s">
        <v>8085</v>
      </c>
      <c r="L8619" t="s">
        <v>8021</v>
      </c>
      <c r="M8619">
        <v>85204</v>
      </c>
      <c r="N8619" t="s">
        <v>30</v>
      </c>
      <c r="O8619" t="s">
        <v>10191</v>
      </c>
      <c r="P8619" t="s">
        <v>32</v>
      </c>
      <c r="Q8619" t="s">
        <v>6552</v>
      </c>
      <c r="R8619" t="s">
        <v>10192</v>
      </c>
      <c r="S8619">
        <v>6.27</v>
      </c>
      <c r="T8619">
        <v>5</v>
      </c>
      <c r="U8619">
        <v>0.7</v>
      </c>
      <c r="V8619">
        <v>-4.5980000000000008</v>
      </c>
      <c r="W8619" t="s">
        <v>10936</v>
      </c>
      <c r="X8619" t="s">
        <v>10940</v>
      </c>
      <c r="Y8619">
        <v>11</v>
      </c>
      <c r="Z8619" t="s">
        <v>10947</v>
      </c>
      <c r="AA8619">
        <v>-0.7333333333333335</v>
      </c>
    </row>
    <row r="8620" spans="1:27" x14ac:dyDescent="0.35">
      <c r="A8620">
        <v>1075</v>
      </c>
      <c r="B8620" t="s">
        <v>8804</v>
      </c>
      <c r="C8620">
        <v>2013</v>
      </c>
      <c r="D8620" s="1">
        <v>41591</v>
      </c>
      <c r="E8620" s="1">
        <v>41598</v>
      </c>
      <c r="F8620" t="s">
        <v>23</v>
      </c>
      <c r="G8620" t="s">
        <v>2963</v>
      </c>
      <c r="H8620" t="s">
        <v>2964</v>
      </c>
      <c r="I8620" t="s">
        <v>38</v>
      </c>
      <c r="J8620" t="s">
        <v>27</v>
      </c>
      <c r="K8620" t="s">
        <v>8085</v>
      </c>
      <c r="L8620" t="s">
        <v>8021</v>
      </c>
      <c r="M8620">
        <v>85204</v>
      </c>
      <c r="N8620" t="s">
        <v>30</v>
      </c>
      <c r="O8620" t="s">
        <v>10184</v>
      </c>
      <c r="P8620" t="s">
        <v>32</v>
      </c>
      <c r="Q8620" t="s">
        <v>6552</v>
      </c>
      <c r="R8620" t="s">
        <v>10185</v>
      </c>
      <c r="S8620">
        <v>4.3680000000000003</v>
      </c>
      <c r="T8620">
        <v>7</v>
      </c>
      <c r="U8620">
        <v>0.7</v>
      </c>
      <c r="V8620">
        <v>-3.3487999999999998</v>
      </c>
      <c r="W8620" t="s">
        <v>10936</v>
      </c>
      <c r="X8620" t="s">
        <v>10940</v>
      </c>
      <c r="Y8620">
        <v>11</v>
      </c>
      <c r="Z8620" t="s">
        <v>10947</v>
      </c>
      <c r="AA8620">
        <v>-0.76666666666666661</v>
      </c>
    </row>
    <row r="8621" spans="1:27" x14ac:dyDescent="0.35">
      <c r="A8621">
        <v>1097</v>
      </c>
      <c r="B8621" t="s">
        <v>9554</v>
      </c>
      <c r="C8621">
        <v>2014</v>
      </c>
      <c r="D8621" s="1">
        <v>41661</v>
      </c>
      <c r="E8621" s="1">
        <v>41666</v>
      </c>
      <c r="F8621" t="s">
        <v>23</v>
      </c>
      <c r="G8621" t="s">
        <v>3403</v>
      </c>
      <c r="H8621" t="s">
        <v>3404</v>
      </c>
      <c r="I8621" t="s">
        <v>127</v>
      </c>
      <c r="J8621" t="s">
        <v>27</v>
      </c>
      <c r="K8621" t="s">
        <v>7862</v>
      </c>
      <c r="L8621" t="s">
        <v>7858</v>
      </c>
      <c r="M8621">
        <v>28205</v>
      </c>
      <c r="N8621" t="s">
        <v>3507</v>
      </c>
      <c r="O8621" t="s">
        <v>6654</v>
      </c>
      <c r="P8621" t="s">
        <v>32</v>
      </c>
      <c r="Q8621" t="s">
        <v>6552</v>
      </c>
      <c r="R8621" t="s">
        <v>6655</v>
      </c>
      <c r="S8621">
        <v>35.783999999999999</v>
      </c>
      <c r="T8621">
        <v>7</v>
      </c>
      <c r="U8621">
        <v>0.7</v>
      </c>
      <c r="V8621">
        <v>-28.627200000000009</v>
      </c>
      <c r="W8621" t="s">
        <v>10939</v>
      </c>
      <c r="X8621" t="s">
        <v>10950</v>
      </c>
      <c r="Y8621">
        <v>1</v>
      </c>
      <c r="Z8621" t="s">
        <v>10951</v>
      </c>
      <c r="AA8621">
        <v>-0.80000000000000027</v>
      </c>
    </row>
    <row r="8622" spans="1:27" x14ac:dyDescent="0.35">
      <c r="A8622">
        <v>1202</v>
      </c>
      <c r="B8622" t="s">
        <v>8018</v>
      </c>
      <c r="C8622">
        <v>2013</v>
      </c>
      <c r="D8622" s="1">
        <v>41474</v>
      </c>
      <c r="E8622" s="1">
        <v>41480</v>
      </c>
      <c r="F8622" t="s">
        <v>23</v>
      </c>
      <c r="G8622" t="s">
        <v>1150</v>
      </c>
      <c r="H8622" t="s">
        <v>1151</v>
      </c>
      <c r="I8622" t="s">
        <v>26</v>
      </c>
      <c r="J8622" t="s">
        <v>27</v>
      </c>
      <c r="K8622" t="s">
        <v>7872</v>
      </c>
      <c r="L8622" t="s">
        <v>7873</v>
      </c>
      <c r="M8622">
        <v>80219</v>
      </c>
      <c r="N8622" t="s">
        <v>30</v>
      </c>
      <c r="O8622" t="s">
        <v>10184</v>
      </c>
      <c r="P8622" t="s">
        <v>32</v>
      </c>
      <c r="Q8622" t="s">
        <v>6552</v>
      </c>
      <c r="R8622" t="s">
        <v>10185</v>
      </c>
      <c r="S8622">
        <v>1.8720000000000003</v>
      </c>
      <c r="T8622">
        <v>3</v>
      </c>
      <c r="U8622">
        <v>0.7</v>
      </c>
      <c r="V8622">
        <v>-1.4352</v>
      </c>
      <c r="W8622" t="s">
        <v>10936</v>
      </c>
      <c r="X8622" t="s">
        <v>10937</v>
      </c>
      <c r="Y8622">
        <v>7</v>
      </c>
      <c r="Z8622" t="s">
        <v>10938</v>
      </c>
      <c r="AA8622">
        <v>-0.7666666666666665</v>
      </c>
    </row>
    <row r="8623" spans="1:27" x14ac:dyDescent="0.35">
      <c r="A8623">
        <v>1258</v>
      </c>
      <c r="B8623" t="s">
        <v>8693</v>
      </c>
      <c r="C8623">
        <v>2013</v>
      </c>
      <c r="D8623" s="1">
        <v>41633</v>
      </c>
      <c r="E8623" s="1">
        <v>41637</v>
      </c>
      <c r="F8623" t="s">
        <v>45</v>
      </c>
      <c r="G8623" t="s">
        <v>948</v>
      </c>
      <c r="H8623" t="s">
        <v>949</v>
      </c>
      <c r="I8623" t="s">
        <v>127</v>
      </c>
      <c r="J8623" t="s">
        <v>27</v>
      </c>
      <c r="K8623" t="s">
        <v>7862</v>
      </c>
      <c r="L8623" t="s">
        <v>7858</v>
      </c>
      <c r="M8623">
        <v>28205</v>
      </c>
      <c r="N8623" t="s">
        <v>3507</v>
      </c>
      <c r="O8623" t="s">
        <v>10284</v>
      </c>
      <c r="P8623" t="s">
        <v>32</v>
      </c>
      <c r="Q8623" t="s">
        <v>6552</v>
      </c>
      <c r="R8623" t="s">
        <v>10285</v>
      </c>
      <c r="S8623">
        <v>27.882000000000005</v>
      </c>
      <c r="T8623">
        <v>3</v>
      </c>
      <c r="U8623">
        <v>0.7</v>
      </c>
      <c r="V8623">
        <v>-20.446799999999996</v>
      </c>
      <c r="W8623" t="s">
        <v>10936</v>
      </c>
      <c r="X8623" t="s">
        <v>10940</v>
      </c>
      <c r="Y8623">
        <v>12</v>
      </c>
      <c r="Z8623" t="s">
        <v>10941</v>
      </c>
      <c r="AA8623">
        <v>-0.73333333333333306</v>
      </c>
    </row>
    <row r="8624" spans="1:27" x14ac:dyDescent="0.35">
      <c r="A8624">
        <v>1262</v>
      </c>
      <c r="B8624" t="s">
        <v>10418</v>
      </c>
      <c r="C8624">
        <v>2013</v>
      </c>
      <c r="D8624" s="1">
        <v>41576</v>
      </c>
      <c r="E8624" s="1">
        <v>41583</v>
      </c>
      <c r="F8624" t="s">
        <v>23</v>
      </c>
      <c r="G8624" t="s">
        <v>920</v>
      </c>
      <c r="H8624" t="s">
        <v>921</v>
      </c>
      <c r="I8624" t="s">
        <v>26</v>
      </c>
      <c r="J8624" t="s">
        <v>27</v>
      </c>
      <c r="K8624" t="s">
        <v>7916</v>
      </c>
      <c r="L8624" t="s">
        <v>7858</v>
      </c>
      <c r="M8624">
        <v>27834</v>
      </c>
      <c r="N8624" t="s">
        <v>3507</v>
      </c>
      <c r="O8624" t="s">
        <v>6635</v>
      </c>
      <c r="P8624" t="s">
        <v>32</v>
      </c>
      <c r="Q8624" t="s">
        <v>6552</v>
      </c>
      <c r="R8624" t="s">
        <v>6636</v>
      </c>
      <c r="S8624">
        <v>17.616000000000003</v>
      </c>
      <c r="T8624">
        <v>4</v>
      </c>
      <c r="U8624">
        <v>0.7</v>
      </c>
      <c r="V8624">
        <v>-14.0928</v>
      </c>
      <c r="W8624" t="s">
        <v>10936</v>
      </c>
      <c r="X8624" t="s">
        <v>10940</v>
      </c>
      <c r="Y8624">
        <v>10</v>
      </c>
      <c r="Z8624" t="s">
        <v>10945</v>
      </c>
      <c r="AA8624">
        <v>-0.79999999999999993</v>
      </c>
    </row>
    <row r="8625" spans="1:27" x14ac:dyDescent="0.35">
      <c r="A8625">
        <v>1342</v>
      </c>
      <c r="B8625" t="s">
        <v>10419</v>
      </c>
      <c r="C8625">
        <v>2014</v>
      </c>
      <c r="D8625" s="1">
        <v>41642</v>
      </c>
      <c r="E8625" s="1">
        <v>41644</v>
      </c>
      <c r="F8625" t="s">
        <v>56</v>
      </c>
      <c r="G8625" t="s">
        <v>5699</v>
      </c>
      <c r="H8625" t="s">
        <v>5700</v>
      </c>
      <c r="I8625" t="s">
        <v>26</v>
      </c>
      <c r="J8625" t="s">
        <v>27</v>
      </c>
      <c r="K8625" t="s">
        <v>7937</v>
      </c>
      <c r="L8625" t="s">
        <v>7858</v>
      </c>
      <c r="M8625">
        <v>28540</v>
      </c>
      <c r="N8625" t="s">
        <v>3507</v>
      </c>
      <c r="O8625" t="s">
        <v>6685</v>
      </c>
      <c r="P8625" t="s">
        <v>32</v>
      </c>
      <c r="Q8625" t="s">
        <v>6552</v>
      </c>
      <c r="R8625" t="s">
        <v>6686</v>
      </c>
      <c r="S8625">
        <v>15.66</v>
      </c>
      <c r="T8625">
        <v>5</v>
      </c>
      <c r="U8625">
        <v>0.7</v>
      </c>
      <c r="V8625">
        <v>-12.527999999999995</v>
      </c>
      <c r="W8625" t="s">
        <v>10939</v>
      </c>
      <c r="X8625" t="s">
        <v>10950</v>
      </c>
      <c r="Y8625">
        <v>1</v>
      </c>
      <c r="Z8625" t="s">
        <v>10951</v>
      </c>
      <c r="AA8625">
        <v>-0.79999999999999971</v>
      </c>
    </row>
    <row r="8626" spans="1:27" x14ac:dyDescent="0.35">
      <c r="A8626">
        <v>1343</v>
      </c>
      <c r="B8626" t="s">
        <v>10419</v>
      </c>
      <c r="C8626">
        <v>2014</v>
      </c>
      <c r="D8626" s="1">
        <v>41642</v>
      </c>
      <c r="E8626" s="1">
        <v>41644</v>
      </c>
      <c r="F8626" t="s">
        <v>56</v>
      </c>
      <c r="G8626" t="s">
        <v>5699</v>
      </c>
      <c r="H8626" t="s">
        <v>5700</v>
      </c>
      <c r="I8626" t="s">
        <v>26</v>
      </c>
      <c r="J8626" t="s">
        <v>27</v>
      </c>
      <c r="K8626" t="s">
        <v>7937</v>
      </c>
      <c r="L8626" t="s">
        <v>7858</v>
      </c>
      <c r="M8626">
        <v>28540</v>
      </c>
      <c r="N8626" t="s">
        <v>3507</v>
      </c>
      <c r="O8626" t="s">
        <v>6699</v>
      </c>
      <c r="P8626" t="s">
        <v>32</v>
      </c>
      <c r="Q8626" t="s">
        <v>6552</v>
      </c>
      <c r="R8626" t="s">
        <v>6700</v>
      </c>
      <c r="S8626">
        <v>28.854000000000006</v>
      </c>
      <c r="T8626">
        <v>6</v>
      </c>
      <c r="U8626">
        <v>0.7</v>
      </c>
      <c r="V8626">
        <v>-21.159599999999998</v>
      </c>
      <c r="W8626" t="s">
        <v>10939</v>
      </c>
      <c r="X8626" t="s">
        <v>10950</v>
      </c>
      <c r="Y8626">
        <v>1</v>
      </c>
      <c r="Z8626" t="s">
        <v>10951</v>
      </c>
      <c r="AA8626">
        <v>-0.73333333333333306</v>
      </c>
    </row>
    <row r="8627" spans="1:27" x14ac:dyDescent="0.35">
      <c r="A8627">
        <v>1364</v>
      </c>
      <c r="B8627" t="s">
        <v>8019</v>
      </c>
      <c r="C8627">
        <v>2014</v>
      </c>
      <c r="D8627" s="1">
        <v>41954</v>
      </c>
      <c r="E8627" s="1">
        <v>41955</v>
      </c>
      <c r="F8627" t="s">
        <v>56</v>
      </c>
      <c r="G8627" t="s">
        <v>1056</v>
      </c>
      <c r="H8627" t="s">
        <v>1057</v>
      </c>
      <c r="I8627" t="s">
        <v>26</v>
      </c>
      <c r="J8627" t="s">
        <v>27</v>
      </c>
      <c r="K8627" t="s">
        <v>8020</v>
      </c>
      <c r="L8627" t="s">
        <v>8021</v>
      </c>
      <c r="M8627">
        <v>85705</v>
      </c>
      <c r="N8627" t="s">
        <v>30</v>
      </c>
      <c r="O8627" t="s">
        <v>6742</v>
      </c>
      <c r="P8627" t="s">
        <v>32</v>
      </c>
      <c r="Q8627" t="s">
        <v>6552</v>
      </c>
      <c r="R8627" t="s">
        <v>6743</v>
      </c>
      <c r="S8627">
        <v>38.388000000000005</v>
      </c>
      <c r="T8627">
        <v>14</v>
      </c>
      <c r="U8627">
        <v>0.7</v>
      </c>
      <c r="V8627">
        <v>-25.591999999999999</v>
      </c>
      <c r="W8627" t="s">
        <v>10939</v>
      </c>
      <c r="X8627" t="s">
        <v>10940</v>
      </c>
      <c r="Y8627">
        <v>11</v>
      </c>
      <c r="Z8627" t="s">
        <v>10947</v>
      </c>
      <c r="AA8627">
        <v>-0.66666666666666652</v>
      </c>
    </row>
    <row r="8628" spans="1:27" x14ac:dyDescent="0.35">
      <c r="A8628">
        <v>1421</v>
      </c>
      <c r="B8628" t="s">
        <v>8408</v>
      </c>
      <c r="C8628">
        <v>2012</v>
      </c>
      <c r="D8628" s="1">
        <v>41178</v>
      </c>
      <c r="E8628" s="1">
        <v>41182</v>
      </c>
      <c r="F8628" t="s">
        <v>23</v>
      </c>
      <c r="G8628" t="s">
        <v>365</v>
      </c>
      <c r="H8628" t="s">
        <v>366</v>
      </c>
      <c r="I8628" t="s">
        <v>26</v>
      </c>
      <c r="J8628" t="s">
        <v>27</v>
      </c>
      <c r="K8628" t="s">
        <v>8085</v>
      </c>
      <c r="L8628" t="s">
        <v>8021</v>
      </c>
      <c r="M8628">
        <v>85204</v>
      </c>
      <c r="N8628" t="s">
        <v>30</v>
      </c>
      <c r="O8628" t="s">
        <v>10386</v>
      </c>
      <c r="P8628" t="s">
        <v>32</v>
      </c>
      <c r="Q8628" t="s">
        <v>6552</v>
      </c>
      <c r="R8628" t="s">
        <v>10387</v>
      </c>
      <c r="S8628">
        <v>72.588000000000008</v>
      </c>
      <c r="T8628">
        <v>2</v>
      </c>
      <c r="U8628">
        <v>0.7</v>
      </c>
      <c r="V8628">
        <v>-48.391999999999982</v>
      </c>
      <c r="W8628" t="s">
        <v>10948</v>
      </c>
      <c r="X8628" t="s">
        <v>10937</v>
      </c>
      <c r="Y8628">
        <v>9</v>
      </c>
      <c r="Z8628" t="s">
        <v>10949</v>
      </c>
      <c r="AA8628">
        <v>-0.6666666666666663</v>
      </c>
    </row>
    <row r="8629" spans="1:27" x14ac:dyDescent="0.35">
      <c r="A8629">
        <v>1423</v>
      </c>
      <c r="B8629" t="s">
        <v>8408</v>
      </c>
      <c r="C8629">
        <v>2012</v>
      </c>
      <c r="D8629" s="1">
        <v>41178</v>
      </c>
      <c r="E8629" s="1">
        <v>41182</v>
      </c>
      <c r="F8629" t="s">
        <v>23</v>
      </c>
      <c r="G8629" t="s">
        <v>365</v>
      </c>
      <c r="H8629" t="s">
        <v>366</v>
      </c>
      <c r="I8629" t="s">
        <v>26</v>
      </c>
      <c r="J8629" t="s">
        <v>27</v>
      </c>
      <c r="K8629" t="s">
        <v>8085</v>
      </c>
      <c r="L8629" t="s">
        <v>8021</v>
      </c>
      <c r="M8629">
        <v>85204</v>
      </c>
      <c r="N8629" t="s">
        <v>30</v>
      </c>
      <c r="O8629" t="s">
        <v>10105</v>
      </c>
      <c r="P8629" t="s">
        <v>32</v>
      </c>
      <c r="Q8629" t="s">
        <v>6552</v>
      </c>
      <c r="R8629" t="s">
        <v>10106</v>
      </c>
      <c r="S8629">
        <v>77.031000000000006</v>
      </c>
      <c r="T8629">
        <v>9</v>
      </c>
      <c r="U8629">
        <v>0.7</v>
      </c>
      <c r="V8629">
        <v>-59.057100000000005</v>
      </c>
      <c r="W8629" t="s">
        <v>10948</v>
      </c>
      <c r="X8629" t="s">
        <v>10937</v>
      </c>
      <c r="Y8629">
        <v>9</v>
      </c>
      <c r="Z8629" t="s">
        <v>10949</v>
      </c>
      <c r="AA8629">
        <v>-0.76666666666666672</v>
      </c>
    </row>
    <row r="8630" spans="1:27" x14ac:dyDescent="0.35">
      <c r="A8630">
        <v>1451</v>
      </c>
      <c r="B8630" t="s">
        <v>10420</v>
      </c>
      <c r="C8630">
        <v>2012</v>
      </c>
      <c r="D8630" s="1">
        <v>41109</v>
      </c>
      <c r="E8630" s="1">
        <v>41110</v>
      </c>
      <c r="F8630" t="s">
        <v>56</v>
      </c>
      <c r="G8630" t="s">
        <v>10391</v>
      </c>
      <c r="H8630" t="s">
        <v>10392</v>
      </c>
      <c r="I8630" t="s">
        <v>38</v>
      </c>
      <c r="J8630" t="s">
        <v>27</v>
      </c>
      <c r="K8630" t="s">
        <v>8050</v>
      </c>
      <c r="L8630" t="s">
        <v>8021</v>
      </c>
      <c r="M8630">
        <v>85023</v>
      </c>
      <c r="N8630" t="s">
        <v>30</v>
      </c>
      <c r="O8630" t="s">
        <v>6580</v>
      </c>
      <c r="P8630" t="s">
        <v>32</v>
      </c>
      <c r="Q8630" t="s">
        <v>6552</v>
      </c>
      <c r="R8630" t="s">
        <v>6581</v>
      </c>
      <c r="S8630">
        <v>2.0250000000000004</v>
      </c>
      <c r="T8630">
        <v>1</v>
      </c>
      <c r="U8630">
        <v>0.7</v>
      </c>
      <c r="V8630">
        <v>-1.3499999999999996</v>
      </c>
      <c r="W8630" t="s">
        <v>10948</v>
      </c>
      <c r="X8630" t="s">
        <v>10937</v>
      </c>
      <c r="Y8630">
        <v>7</v>
      </c>
      <c r="Z8630" t="s">
        <v>10938</v>
      </c>
      <c r="AA8630">
        <v>-0.66666666666666641</v>
      </c>
    </row>
    <row r="8631" spans="1:27" x14ac:dyDescent="0.35">
      <c r="A8631">
        <v>1705</v>
      </c>
      <c r="B8631" t="s">
        <v>10421</v>
      </c>
      <c r="C8631">
        <v>2013</v>
      </c>
      <c r="D8631" s="1">
        <v>41342</v>
      </c>
      <c r="E8631" s="1">
        <v>41342</v>
      </c>
      <c r="F8631" t="s">
        <v>234</v>
      </c>
      <c r="G8631" t="s">
        <v>1906</v>
      </c>
      <c r="H8631" t="s">
        <v>1907</v>
      </c>
      <c r="I8631" t="s">
        <v>38</v>
      </c>
      <c r="J8631" t="s">
        <v>27</v>
      </c>
      <c r="K8631" t="s">
        <v>8027</v>
      </c>
      <c r="L8631" t="s">
        <v>8021</v>
      </c>
      <c r="M8631">
        <v>85301</v>
      </c>
      <c r="N8631" t="s">
        <v>30</v>
      </c>
      <c r="O8631" t="s">
        <v>6909</v>
      </c>
      <c r="P8631" t="s">
        <v>32</v>
      </c>
      <c r="Q8631" t="s">
        <v>6552</v>
      </c>
      <c r="R8631" t="s">
        <v>6910</v>
      </c>
      <c r="S8631">
        <v>9.7020000000000017</v>
      </c>
      <c r="T8631">
        <v>3</v>
      </c>
      <c r="U8631">
        <v>0.7</v>
      </c>
      <c r="V8631">
        <v>-7.1147999999999989</v>
      </c>
      <c r="W8631" t="s">
        <v>10936</v>
      </c>
      <c r="X8631" t="s">
        <v>10950</v>
      </c>
      <c r="Y8631">
        <v>3</v>
      </c>
      <c r="Z8631" t="s">
        <v>10953</v>
      </c>
      <c r="AA8631">
        <v>-0.73333333333333306</v>
      </c>
    </row>
    <row r="8632" spans="1:27" x14ac:dyDescent="0.35">
      <c r="A8632">
        <v>1747</v>
      </c>
      <c r="B8632" t="s">
        <v>9882</v>
      </c>
      <c r="C8632">
        <v>2013</v>
      </c>
      <c r="D8632" s="1">
        <v>41500</v>
      </c>
      <c r="E8632" s="1">
        <v>41504</v>
      </c>
      <c r="F8632" t="s">
        <v>45</v>
      </c>
      <c r="G8632" t="s">
        <v>7413</v>
      </c>
      <c r="H8632" t="s">
        <v>7414</v>
      </c>
      <c r="I8632" t="s">
        <v>38</v>
      </c>
      <c r="J8632" t="s">
        <v>27</v>
      </c>
      <c r="K8632" t="s">
        <v>7937</v>
      </c>
      <c r="L8632" t="s">
        <v>7858</v>
      </c>
      <c r="M8632">
        <v>28540</v>
      </c>
      <c r="N8632" t="s">
        <v>3507</v>
      </c>
      <c r="O8632" t="s">
        <v>6785</v>
      </c>
      <c r="P8632" t="s">
        <v>32</v>
      </c>
      <c r="Q8632" t="s">
        <v>6552</v>
      </c>
      <c r="R8632" t="s">
        <v>6786</v>
      </c>
      <c r="S8632">
        <v>11.232000000000001</v>
      </c>
      <c r="T8632">
        <v>8</v>
      </c>
      <c r="U8632">
        <v>0.7</v>
      </c>
      <c r="V8632">
        <v>-8.2367999999999988</v>
      </c>
      <c r="W8632" t="s">
        <v>10936</v>
      </c>
      <c r="X8632" t="s">
        <v>10937</v>
      </c>
      <c r="Y8632">
        <v>8</v>
      </c>
      <c r="Z8632" t="s">
        <v>10954</v>
      </c>
      <c r="AA8632">
        <v>-0.73333333333333317</v>
      </c>
    </row>
    <row r="8633" spans="1:27" x14ac:dyDescent="0.35">
      <c r="A8633">
        <v>1768</v>
      </c>
      <c r="B8633" t="s">
        <v>10422</v>
      </c>
      <c r="C8633">
        <v>2011</v>
      </c>
      <c r="D8633" s="1">
        <v>40624</v>
      </c>
      <c r="E8633" s="1">
        <v>40628</v>
      </c>
      <c r="F8633" t="s">
        <v>23</v>
      </c>
      <c r="G8633" t="s">
        <v>6126</v>
      </c>
      <c r="H8633" t="s">
        <v>6127</v>
      </c>
      <c r="I8633" t="s">
        <v>38</v>
      </c>
      <c r="J8633" t="s">
        <v>27</v>
      </c>
      <c r="K8633" t="s">
        <v>7970</v>
      </c>
      <c r="L8633" t="s">
        <v>7858</v>
      </c>
      <c r="M8633">
        <v>27405</v>
      </c>
      <c r="N8633" t="s">
        <v>3507</v>
      </c>
      <c r="O8633" t="s">
        <v>6787</v>
      </c>
      <c r="P8633" t="s">
        <v>32</v>
      </c>
      <c r="Q8633" t="s">
        <v>6552</v>
      </c>
      <c r="R8633" t="s">
        <v>6788</v>
      </c>
      <c r="S8633">
        <v>7.644000000000001</v>
      </c>
      <c r="T8633">
        <v>4</v>
      </c>
      <c r="U8633">
        <v>0.7</v>
      </c>
      <c r="V8633">
        <v>-5.8603999999999985</v>
      </c>
      <c r="W8633" t="s">
        <v>10944</v>
      </c>
      <c r="X8633" t="s">
        <v>10950</v>
      </c>
      <c r="Y8633">
        <v>3</v>
      </c>
      <c r="Z8633" t="s">
        <v>10953</v>
      </c>
      <c r="AA8633">
        <v>-0.76666666666666639</v>
      </c>
    </row>
    <row r="8634" spans="1:27" x14ac:dyDescent="0.35">
      <c r="A8634">
        <v>1769</v>
      </c>
      <c r="B8634" t="s">
        <v>10422</v>
      </c>
      <c r="C8634">
        <v>2011</v>
      </c>
      <c r="D8634" s="1">
        <v>40624</v>
      </c>
      <c r="E8634" s="1">
        <v>40628</v>
      </c>
      <c r="F8634" t="s">
        <v>23</v>
      </c>
      <c r="G8634" t="s">
        <v>6126</v>
      </c>
      <c r="H8634" t="s">
        <v>6127</v>
      </c>
      <c r="I8634" t="s">
        <v>38</v>
      </c>
      <c r="J8634" t="s">
        <v>27</v>
      </c>
      <c r="K8634" t="s">
        <v>7970</v>
      </c>
      <c r="L8634" t="s">
        <v>7858</v>
      </c>
      <c r="M8634">
        <v>27405</v>
      </c>
      <c r="N8634" t="s">
        <v>3507</v>
      </c>
      <c r="O8634" t="s">
        <v>6791</v>
      </c>
      <c r="P8634" t="s">
        <v>32</v>
      </c>
      <c r="Q8634" t="s">
        <v>6552</v>
      </c>
      <c r="R8634" t="s">
        <v>6792</v>
      </c>
      <c r="S8634">
        <v>51.465000000000018</v>
      </c>
      <c r="T8634">
        <v>5</v>
      </c>
      <c r="U8634">
        <v>0.7</v>
      </c>
      <c r="V8634">
        <v>-39.456499999999991</v>
      </c>
      <c r="W8634" t="s">
        <v>10944</v>
      </c>
      <c r="X8634" t="s">
        <v>10950</v>
      </c>
      <c r="Y8634">
        <v>3</v>
      </c>
      <c r="Z8634" t="s">
        <v>10953</v>
      </c>
      <c r="AA8634">
        <v>-0.76666666666666627</v>
      </c>
    </row>
    <row r="8635" spans="1:27" x14ac:dyDescent="0.35">
      <c r="A8635">
        <v>1825</v>
      </c>
      <c r="B8635" t="s">
        <v>8155</v>
      </c>
      <c r="C8635">
        <v>2013</v>
      </c>
      <c r="D8635" s="1">
        <v>41631</v>
      </c>
      <c r="E8635" s="1">
        <v>41637</v>
      </c>
      <c r="F8635" t="s">
        <v>23</v>
      </c>
      <c r="G8635" t="s">
        <v>2898</v>
      </c>
      <c r="H8635" t="s">
        <v>2899</v>
      </c>
      <c r="I8635" t="s">
        <v>38</v>
      </c>
      <c r="J8635" t="s">
        <v>27</v>
      </c>
      <c r="K8635" t="s">
        <v>5101</v>
      </c>
      <c r="L8635" t="s">
        <v>8023</v>
      </c>
      <c r="M8635">
        <v>97756</v>
      </c>
      <c r="N8635" t="s">
        <v>30</v>
      </c>
      <c r="O8635" t="s">
        <v>6685</v>
      </c>
      <c r="P8635" t="s">
        <v>32</v>
      </c>
      <c r="Q8635" t="s">
        <v>6552</v>
      </c>
      <c r="R8635" t="s">
        <v>6686</v>
      </c>
      <c r="S8635">
        <v>31.32</v>
      </c>
      <c r="T8635">
        <v>10</v>
      </c>
      <c r="U8635">
        <v>0.7</v>
      </c>
      <c r="V8635">
        <v>-25.05599999999999</v>
      </c>
      <c r="W8635" t="s">
        <v>10936</v>
      </c>
      <c r="X8635" t="s">
        <v>10940</v>
      </c>
      <c r="Y8635">
        <v>12</v>
      </c>
      <c r="Z8635" t="s">
        <v>10941</v>
      </c>
      <c r="AA8635">
        <v>-0.79999999999999971</v>
      </c>
    </row>
    <row r="8636" spans="1:27" x14ac:dyDescent="0.35">
      <c r="A8636">
        <v>1938</v>
      </c>
      <c r="B8636" t="s">
        <v>8024</v>
      </c>
      <c r="C8636">
        <v>2013</v>
      </c>
      <c r="D8636" s="1">
        <v>41464</v>
      </c>
      <c r="E8636" s="1">
        <v>41468</v>
      </c>
      <c r="F8636" t="s">
        <v>23</v>
      </c>
      <c r="G8636" t="s">
        <v>305</v>
      </c>
      <c r="H8636" t="s">
        <v>306</v>
      </c>
      <c r="I8636" t="s">
        <v>38</v>
      </c>
      <c r="J8636" t="s">
        <v>27</v>
      </c>
      <c r="K8636" t="s">
        <v>8025</v>
      </c>
      <c r="L8636" t="s">
        <v>7873</v>
      </c>
      <c r="M8636">
        <v>80020</v>
      </c>
      <c r="N8636" t="s">
        <v>30</v>
      </c>
      <c r="O8636" t="s">
        <v>6759</v>
      </c>
      <c r="P8636" t="s">
        <v>32</v>
      </c>
      <c r="Q8636" t="s">
        <v>6552</v>
      </c>
      <c r="R8636" t="s">
        <v>6760</v>
      </c>
      <c r="S8636">
        <v>19.968000000000004</v>
      </c>
      <c r="T8636">
        <v>2</v>
      </c>
      <c r="U8636">
        <v>0.7</v>
      </c>
      <c r="V8636">
        <v>-13.311999999999998</v>
      </c>
      <c r="W8636" t="s">
        <v>10936</v>
      </c>
      <c r="X8636" t="s">
        <v>10937</v>
      </c>
      <c r="Y8636">
        <v>7</v>
      </c>
      <c r="Z8636" t="s">
        <v>10938</v>
      </c>
      <c r="AA8636">
        <v>-0.66666666666666641</v>
      </c>
    </row>
    <row r="8637" spans="1:27" x14ac:dyDescent="0.35">
      <c r="A8637">
        <v>1940</v>
      </c>
      <c r="B8637" t="s">
        <v>8024</v>
      </c>
      <c r="C8637">
        <v>2013</v>
      </c>
      <c r="D8637" s="1">
        <v>41464</v>
      </c>
      <c r="E8637" s="1">
        <v>41468</v>
      </c>
      <c r="F8637" t="s">
        <v>23</v>
      </c>
      <c r="G8637" t="s">
        <v>305</v>
      </c>
      <c r="H8637" t="s">
        <v>306</v>
      </c>
      <c r="I8637" t="s">
        <v>38</v>
      </c>
      <c r="J8637" t="s">
        <v>27</v>
      </c>
      <c r="K8637" t="s">
        <v>8025</v>
      </c>
      <c r="L8637" t="s">
        <v>7873</v>
      </c>
      <c r="M8637">
        <v>80020</v>
      </c>
      <c r="N8637" t="s">
        <v>30</v>
      </c>
      <c r="O8637" t="s">
        <v>6878</v>
      </c>
      <c r="P8637" t="s">
        <v>32</v>
      </c>
      <c r="Q8637" t="s">
        <v>6552</v>
      </c>
      <c r="R8637" t="s">
        <v>6879</v>
      </c>
      <c r="S8637">
        <v>8.7360000000000024</v>
      </c>
      <c r="T8637">
        <v>4</v>
      </c>
      <c r="U8637">
        <v>0.7</v>
      </c>
      <c r="V8637">
        <v>-6.1151999999999997</v>
      </c>
      <c r="W8637" t="s">
        <v>10936</v>
      </c>
      <c r="X8637" t="s">
        <v>10937</v>
      </c>
      <c r="Y8637">
        <v>7</v>
      </c>
      <c r="Z8637" t="s">
        <v>10938</v>
      </c>
      <c r="AA8637">
        <v>-0.69999999999999973</v>
      </c>
    </row>
    <row r="8638" spans="1:27" x14ac:dyDescent="0.35">
      <c r="A8638">
        <v>2040</v>
      </c>
      <c r="B8638" t="s">
        <v>8158</v>
      </c>
      <c r="C8638">
        <v>2012</v>
      </c>
      <c r="D8638" s="1">
        <v>41078</v>
      </c>
      <c r="E8638" s="1">
        <v>41083</v>
      </c>
      <c r="F8638" t="s">
        <v>23</v>
      </c>
      <c r="G8638" t="s">
        <v>1408</v>
      </c>
      <c r="H8638" t="s">
        <v>1409</v>
      </c>
      <c r="I8638" t="s">
        <v>127</v>
      </c>
      <c r="J8638" t="s">
        <v>27</v>
      </c>
      <c r="K8638" t="s">
        <v>8030</v>
      </c>
      <c r="L8638" t="s">
        <v>8021</v>
      </c>
      <c r="M8638">
        <v>85345</v>
      </c>
      <c r="N8638" t="s">
        <v>30</v>
      </c>
      <c r="O8638" t="s">
        <v>6849</v>
      </c>
      <c r="P8638" t="s">
        <v>32</v>
      </c>
      <c r="Q8638" t="s">
        <v>6552</v>
      </c>
      <c r="R8638" t="s">
        <v>6850</v>
      </c>
      <c r="S8638">
        <v>4.5360000000000014</v>
      </c>
      <c r="T8638">
        <v>7</v>
      </c>
      <c r="U8638">
        <v>0.7</v>
      </c>
      <c r="V8638">
        <v>-3.3263999999999996</v>
      </c>
      <c r="W8638" t="s">
        <v>10948</v>
      </c>
      <c r="X8638" t="s">
        <v>10942</v>
      </c>
      <c r="Y8638">
        <v>6</v>
      </c>
      <c r="Z8638" t="s">
        <v>10946</v>
      </c>
      <c r="AA8638">
        <v>-0.73333333333333306</v>
      </c>
    </row>
    <row r="8639" spans="1:27" x14ac:dyDescent="0.35">
      <c r="A8639">
        <v>2041</v>
      </c>
      <c r="B8639" t="s">
        <v>8158</v>
      </c>
      <c r="C8639">
        <v>2012</v>
      </c>
      <c r="D8639" s="1">
        <v>41078</v>
      </c>
      <c r="E8639" s="1">
        <v>41083</v>
      </c>
      <c r="F8639" t="s">
        <v>23</v>
      </c>
      <c r="G8639" t="s">
        <v>1408</v>
      </c>
      <c r="H8639" t="s">
        <v>1409</v>
      </c>
      <c r="I8639" t="s">
        <v>127</v>
      </c>
      <c r="J8639" t="s">
        <v>27</v>
      </c>
      <c r="K8639" t="s">
        <v>8030</v>
      </c>
      <c r="L8639" t="s">
        <v>8021</v>
      </c>
      <c r="M8639">
        <v>85345</v>
      </c>
      <c r="N8639" t="s">
        <v>30</v>
      </c>
      <c r="O8639" t="s">
        <v>6608</v>
      </c>
      <c r="P8639" t="s">
        <v>32</v>
      </c>
      <c r="Q8639" t="s">
        <v>6552</v>
      </c>
      <c r="R8639" t="s">
        <v>6609</v>
      </c>
      <c r="S8639">
        <v>9.1560000000000006</v>
      </c>
      <c r="T8639">
        <v>2</v>
      </c>
      <c r="U8639">
        <v>0.7</v>
      </c>
      <c r="V8639">
        <v>-6.1039999999999974</v>
      </c>
      <c r="W8639" t="s">
        <v>10948</v>
      </c>
      <c r="X8639" t="s">
        <v>10942</v>
      </c>
      <c r="Y8639">
        <v>6</v>
      </c>
      <c r="Z8639" t="s">
        <v>10946</v>
      </c>
      <c r="AA8639">
        <v>-0.6666666666666663</v>
      </c>
    </row>
    <row r="8640" spans="1:27" x14ac:dyDescent="0.35">
      <c r="A8640">
        <v>2147</v>
      </c>
      <c r="B8640" t="s">
        <v>9563</v>
      </c>
      <c r="C8640">
        <v>2013</v>
      </c>
      <c r="D8640" s="1">
        <v>41451</v>
      </c>
      <c r="E8640" s="1">
        <v>41455</v>
      </c>
      <c r="F8640" t="s">
        <v>23</v>
      </c>
      <c r="G8640" t="s">
        <v>1949</v>
      </c>
      <c r="H8640" t="s">
        <v>1950</v>
      </c>
      <c r="I8640" t="s">
        <v>26</v>
      </c>
      <c r="J8640" t="s">
        <v>27</v>
      </c>
      <c r="K8640" t="s">
        <v>9564</v>
      </c>
      <c r="L8640" t="s">
        <v>8102</v>
      </c>
      <c r="M8640">
        <v>17403</v>
      </c>
      <c r="N8640" t="s">
        <v>3728</v>
      </c>
      <c r="O8640" t="s">
        <v>10311</v>
      </c>
      <c r="P8640" t="s">
        <v>32</v>
      </c>
      <c r="Q8640" t="s">
        <v>6552</v>
      </c>
      <c r="R8640" t="s">
        <v>10312</v>
      </c>
      <c r="S8640">
        <v>38.088000000000001</v>
      </c>
      <c r="T8640">
        <v>4</v>
      </c>
      <c r="U8640">
        <v>0.7</v>
      </c>
      <c r="V8640">
        <v>-27.93119999999999</v>
      </c>
      <c r="W8640" t="s">
        <v>10936</v>
      </c>
      <c r="X8640" t="s">
        <v>10942</v>
      </c>
      <c r="Y8640">
        <v>6</v>
      </c>
      <c r="Z8640" t="s">
        <v>10946</v>
      </c>
      <c r="AA8640">
        <v>-0.73333333333333306</v>
      </c>
    </row>
    <row r="8641" spans="1:27" x14ac:dyDescent="0.35">
      <c r="A8641">
        <v>2636</v>
      </c>
      <c r="B8641" t="s">
        <v>8171</v>
      </c>
      <c r="C8641">
        <v>2012</v>
      </c>
      <c r="D8641" s="1">
        <v>41095</v>
      </c>
      <c r="E8641" s="1">
        <v>41100</v>
      </c>
      <c r="F8641" t="s">
        <v>45</v>
      </c>
      <c r="G8641" t="s">
        <v>6118</v>
      </c>
      <c r="H8641" t="s">
        <v>6119</v>
      </c>
      <c r="I8641" t="s">
        <v>26</v>
      </c>
      <c r="J8641" t="s">
        <v>27</v>
      </c>
      <c r="K8641" t="s">
        <v>5082</v>
      </c>
      <c r="L8641" t="s">
        <v>7858</v>
      </c>
      <c r="M8641">
        <v>28314</v>
      </c>
      <c r="N8641" t="s">
        <v>3507</v>
      </c>
      <c r="O8641" t="s">
        <v>6630</v>
      </c>
      <c r="P8641" t="s">
        <v>32</v>
      </c>
      <c r="Q8641" t="s">
        <v>6552</v>
      </c>
      <c r="R8641" t="s">
        <v>6631</v>
      </c>
      <c r="S8641">
        <v>7.2300000000000022</v>
      </c>
      <c r="T8641">
        <v>5</v>
      </c>
      <c r="U8641">
        <v>0.7</v>
      </c>
      <c r="V8641">
        <v>-5.7840000000000007</v>
      </c>
      <c r="W8641" t="s">
        <v>10948</v>
      </c>
      <c r="X8641" t="s">
        <v>10937</v>
      </c>
      <c r="Y8641">
        <v>7</v>
      </c>
      <c r="Z8641" t="s">
        <v>10938</v>
      </c>
      <c r="AA8641">
        <v>-0.79999999999999982</v>
      </c>
    </row>
    <row r="8642" spans="1:27" x14ac:dyDescent="0.35">
      <c r="A8642">
        <v>2666</v>
      </c>
      <c r="B8642" t="s">
        <v>9452</v>
      </c>
      <c r="C8642">
        <v>2013</v>
      </c>
      <c r="D8642" s="1">
        <v>41396</v>
      </c>
      <c r="E8642" s="1">
        <v>41399</v>
      </c>
      <c r="F8642" t="s">
        <v>56</v>
      </c>
      <c r="G8642" t="s">
        <v>1729</v>
      </c>
      <c r="H8642" t="s">
        <v>1730</v>
      </c>
      <c r="I8642" t="s">
        <v>38</v>
      </c>
      <c r="J8642" t="s">
        <v>27</v>
      </c>
      <c r="K8642" t="s">
        <v>7944</v>
      </c>
      <c r="L8642" t="s">
        <v>7919</v>
      </c>
      <c r="M8642">
        <v>38109</v>
      </c>
      <c r="N8642" t="s">
        <v>3507</v>
      </c>
      <c r="O8642" t="s">
        <v>6594</v>
      </c>
      <c r="P8642" t="s">
        <v>32</v>
      </c>
      <c r="Q8642" t="s">
        <v>6552</v>
      </c>
      <c r="R8642" t="s">
        <v>6595</v>
      </c>
      <c r="S8642">
        <v>2.7420000000000004</v>
      </c>
      <c r="T8642">
        <v>2</v>
      </c>
      <c r="U8642">
        <v>0.7</v>
      </c>
      <c r="V8642">
        <v>-2.0107999999999997</v>
      </c>
      <c r="W8642" t="s">
        <v>10936</v>
      </c>
      <c r="X8642" t="s">
        <v>10942</v>
      </c>
      <c r="Y8642">
        <v>5</v>
      </c>
      <c r="Z8642" t="s">
        <v>10952</v>
      </c>
      <c r="AA8642">
        <v>-0.73333333333333306</v>
      </c>
    </row>
    <row r="8643" spans="1:27" x14ac:dyDescent="0.35">
      <c r="A8643">
        <v>2678</v>
      </c>
      <c r="B8643" t="s">
        <v>10423</v>
      </c>
      <c r="C8643">
        <v>2011</v>
      </c>
      <c r="D8643" s="1">
        <v>40715</v>
      </c>
      <c r="E8643" s="1">
        <v>40715</v>
      </c>
      <c r="F8643" t="s">
        <v>234</v>
      </c>
      <c r="G8643" t="s">
        <v>644</v>
      </c>
      <c r="H8643" t="s">
        <v>645</v>
      </c>
      <c r="I8643" t="s">
        <v>38</v>
      </c>
      <c r="J8643" t="s">
        <v>27</v>
      </c>
      <c r="K8643" t="s">
        <v>8741</v>
      </c>
      <c r="L8643" t="s">
        <v>7873</v>
      </c>
      <c r="M8643">
        <v>81001</v>
      </c>
      <c r="N8643" t="s">
        <v>30</v>
      </c>
      <c r="O8643" t="s">
        <v>6954</v>
      </c>
      <c r="P8643" t="s">
        <v>32</v>
      </c>
      <c r="Q8643" t="s">
        <v>6552</v>
      </c>
      <c r="R8643" t="s">
        <v>6955</v>
      </c>
      <c r="S8643">
        <v>11.088000000000003</v>
      </c>
      <c r="T8643">
        <v>7</v>
      </c>
      <c r="U8643">
        <v>0.7</v>
      </c>
      <c r="V8643">
        <v>-8.1311999999999998</v>
      </c>
      <c r="W8643" t="s">
        <v>10944</v>
      </c>
      <c r="X8643" t="s">
        <v>10942</v>
      </c>
      <c r="Y8643">
        <v>6</v>
      </c>
      <c r="Z8643" t="s">
        <v>10946</v>
      </c>
      <c r="AA8643">
        <v>-0.73333333333333317</v>
      </c>
    </row>
    <row r="8644" spans="1:27" x14ac:dyDescent="0.35">
      <c r="A8644">
        <v>2679</v>
      </c>
      <c r="B8644" t="s">
        <v>10423</v>
      </c>
      <c r="C8644">
        <v>2011</v>
      </c>
      <c r="D8644" s="1">
        <v>40715</v>
      </c>
      <c r="E8644" s="1">
        <v>40715</v>
      </c>
      <c r="F8644" t="s">
        <v>234</v>
      </c>
      <c r="G8644" t="s">
        <v>644</v>
      </c>
      <c r="H8644" t="s">
        <v>645</v>
      </c>
      <c r="I8644" t="s">
        <v>38</v>
      </c>
      <c r="J8644" t="s">
        <v>27</v>
      </c>
      <c r="K8644" t="s">
        <v>8741</v>
      </c>
      <c r="L8644" t="s">
        <v>7873</v>
      </c>
      <c r="M8644">
        <v>81001</v>
      </c>
      <c r="N8644" t="s">
        <v>30</v>
      </c>
      <c r="O8644" t="s">
        <v>10157</v>
      </c>
      <c r="P8644" t="s">
        <v>32</v>
      </c>
      <c r="Q8644" t="s">
        <v>6552</v>
      </c>
      <c r="R8644" t="s">
        <v>10158</v>
      </c>
      <c r="S8644">
        <v>25.164000000000001</v>
      </c>
      <c r="T8644">
        <v>2</v>
      </c>
      <c r="U8644">
        <v>0.7</v>
      </c>
      <c r="V8644">
        <v>-16.775999999999996</v>
      </c>
      <c r="W8644" t="s">
        <v>10944</v>
      </c>
      <c r="X8644" t="s">
        <v>10942</v>
      </c>
      <c r="Y8644">
        <v>6</v>
      </c>
      <c r="Z8644" t="s">
        <v>10946</v>
      </c>
      <c r="AA8644">
        <v>-0.66666666666666652</v>
      </c>
    </row>
    <row r="8645" spans="1:27" x14ac:dyDescent="0.35">
      <c r="A8645">
        <v>2687</v>
      </c>
      <c r="B8645" t="s">
        <v>9371</v>
      </c>
      <c r="C8645">
        <v>2013</v>
      </c>
      <c r="D8645" s="1">
        <v>41524</v>
      </c>
      <c r="E8645" s="1">
        <v>41529</v>
      </c>
      <c r="F8645" t="s">
        <v>23</v>
      </c>
      <c r="G8645" t="s">
        <v>5363</v>
      </c>
      <c r="H8645" t="s">
        <v>5364</v>
      </c>
      <c r="I8645" t="s">
        <v>38</v>
      </c>
      <c r="J8645" t="s">
        <v>27</v>
      </c>
      <c r="K8645" t="s">
        <v>9356</v>
      </c>
      <c r="L8645" t="s">
        <v>7858</v>
      </c>
      <c r="M8645">
        <v>27360</v>
      </c>
      <c r="N8645" t="s">
        <v>3507</v>
      </c>
      <c r="O8645" t="s">
        <v>10134</v>
      </c>
      <c r="P8645" t="s">
        <v>32</v>
      </c>
      <c r="Q8645" t="s">
        <v>6552</v>
      </c>
      <c r="R8645" t="s">
        <v>10135</v>
      </c>
      <c r="S8645">
        <v>3.2040000000000002</v>
      </c>
      <c r="T8645">
        <v>2</v>
      </c>
      <c r="U8645">
        <v>0.7</v>
      </c>
      <c r="V8645">
        <v>-2.4563999999999995</v>
      </c>
      <c r="W8645" t="s">
        <v>10936</v>
      </c>
      <c r="X8645" t="s">
        <v>10937</v>
      </c>
      <c r="Y8645">
        <v>9</v>
      </c>
      <c r="Z8645" t="s">
        <v>10949</v>
      </c>
      <c r="AA8645">
        <v>-0.7666666666666665</v>
      </c>
    </row>
    <row r="8646" spans="1:27" x14ac:dyDescent="0.35">
      <c r="A8646">
        <v>2929</v>
      </c>
      <c r="B8646" t="s">
        <v>10424</v>
      </c>
      <c r="C8646">
        <v>2014</v>
      </c>
      <c r="D8646" s="1">
        <v>41932</v>
      </c>
      <c r="E8646" s="1">
        <v>41939</v>
      </c>
      <c r="F8646" t="s">
        <v>23</v>
      </c>
      <c r="G8646" t="s">
        <v>4336</v>
      </c>
      <c r="H8646" t="s">
        <v>4337</v>
      </c>
      <c r="I8646" t="s">
        <v>127</v>
      </c>
      <c r="J8646" t="s">
        <v>27</v>
      </c>
      <c r="K8646" t="s">
        <v>4059</v>
      </c>
      <c r="L8646" t="s">
        <v>7858</v>
      </c>
      <c r="M8646">
        <v>27217</v>
      </c>
      <c r="N8646" t="s">
        <v>3507</v>
      </c>
      <c r="O8646" t="s">
        <v>6721</v>
      </c>
      <c r="P8646" t="s">
        <v>32</v>
      </c>
      <c r="Q8646" t="s">
        <v>6552</v>
      </c>
      <c r="R8646" t="s">
        <v>6722</v>
      </c>
      <c r="S8646">
        <v>1633.1880000000003</v>
      </c>
      <c r="T8646">
        <v>4</v>
      </c>
      <c r="U8646">
        <v>0.7</v>
      </c>
      <c r="V8646">
        <v>-1306.5504000000001</v>
      </c>
      <c r="W8646" t="s">
        <v>10939</v>
      </c>
      <c r="X8646" t="s">
        <v>10940</v>
      </c>
      <c r="Y8646">
        <v>10</v>
      </c>
      <c r="Z8646" t="s">
        <v>10945</v>
      </c>
      <c r="AA8646">
        <v>-0.79999999999999993</v>
      </c>
    </row>
    <row r="8647" spans="1:27" x14ac:dyDescent="0.35">
      <c r="A8647">
        <v>2971</v>
      </c>
      <c r="B8647" t="s">
        <v>8181</v>
      </c>
      <c r="C8647">
        <v>2014</v>
      </c>
      <c r="D8647" s="1">
        <v>41950</v>
      </c>
      <c r="E8647" s="1">
        <v>41953</v>
      </c>
      <c r="F8647" t="s">
        <v>45</v>
      </c>
      <c r="G8647" t="s">
        <v>1939</v>
      </c>
      <c r="H8647" t="s">
        <v>1940</v>
      </c>
      <c r="I8647" t="s">
        <v>38</v>
      </c>
      <c r="J8647" t="s">
        <v>27</v>
      </c>
      <c r="K8647" t="s">
        <v>5082</v>
      </c>
      <c r="L8647" t="s">
        <v>7858</v>
      </c>
      <c r="M8647">
        <v>28314</v>
      </c>
      <c r="N8647" t="s">
        <v>3507</v>
      </c>
      <c r="O8647" t="s">
        <v>6678</v>
      </c>
      <c r="P8647" t="s">
        <v>32</v>
      </c>
      <c r="Q8647" t="s">
        <v>6552</v>
      </c>
      <c r="R8647" t="s">
        <v>6679</v>
      </c>
      <c r="S8647">
        <v>13.272000000000002</v>
      </c>
      <c r="T8647">
        <v>8</v>
      </c>
      <c r="U8647">
        <v>0.7</v>
      </c>
      <c r="V8647">
        <v>-10.617599999999999</v>
      </c>
      <c r="W8647" t="s">
        <v>10939</v>
      </c>
      <c r="X8647" t="s">
        <v>10940</v>
      </c>
      <c r="Y8647">
        <v>11</v>
      </c>
      <c r="Z8647" t="s">
        <v>10947</v>
      </c>
      <c r="AA8647">
        <v>-0.79999999999999982</v>
      </c>
    </row>
    <row r="8648" spans="1:27" x14ac:dyDescent="0.35">
      <c r="A8648">
        <v>3011</v>
      </c>
      <c r="B8648" t="s">
        <v>9908</v>
      </c>
      <c r="C8648">
        <v>2014</v>
      </c>
      <c r="D8648" s="1">
        <v>41747</v>
      </c>
      <c r="E8648" s="1">
        <v>41753</v>
      </c>
      <c r="F8648" t="s">
        <v>23</v>
      </c>
      <c r="G8648" t="s">
        <v>3935</v>
      </c>
      <c r="H8648" t="s">
        <v>3936</v>
      </c>
      <c r="I8648" t="s">
        <v>127</v>
      </c>
      <c r="J8648" t="s">
        <v>27</v>
      </c>
      <c r="K8648" t="s">
        <v>4099</v>
      </c>
      <c r="L8648" t="s">
        <v>7873</v>
      </c>
      <c r="M8648">
        <v>80027</v>
      </c>
      <c r="N8648" t="s">
        <v>30</v>
      </c>
      <c r="O8648" t="s">
        <v>6754</v>
      </c>
      <c r="P8648" t="s">
        <v>32</v>
      </c>
      <c r="Q8648" t="s">
        <v>6552</v>
      </c>
      <c r="R8648" t="s">
        <v>6755</v>
      </c>
      <c r="S8648">
        <v>12.030000000000001</v>
      </c>
      <c r="T8648">
        <v>5</v>
      </c>
      <c r="U8648">
        <v>0.7</v>
      </c>
      <c r="V8648">
        <v>-9.222999999999999</v>
      </c>
      <c r="W8648" t="s">
        <v>10939</v>
      </c>
      <c r="X8648" t="s">
        <v>10942</v>
      </c>
      <c r="Y8648">
        <v>4</v>
      </c>
      <c r="Z8648" t="s">
        <v>10943</v>
      </c>
      <c r="AA8648">
        <v>-0.7666666666666665</v>
      </c>
    </row>
    <row r="8649" spans="1:27" x14ac:dyDescent="0.35">
      <c r="A8649">
        <v>3013</v>
      </c>
      <c r="B8649" t="s">
        <v>9908</v>
      </c>
      <c r="C8649">
        <v>2014</v>
      </c>
      <c r="D8649" s="1">
        <v>41747</v>
      </c>
      <c r="E8649" s="1">
        <v>41753</v>
      </c>
      <c r="F8649" t="s">
        <v>23</v>
      </c>
      <c r="G8649" t="s">
        <v>3935</v>
      </c>
      <c r="H8649" t="s">
        <v>3936</v>
      </c>
      <c r="I8649" t="s">
        <v>127</v>
      </c>
      <c r="J8649" t="s">
        <v>27</v>
      </c>
      <c r="K8649" t="s">
        <v>4099</v>
      </c>
      <c r="L8649" t="s">
        <v>7873</v>
      </c>
      <c r="M8649">
        <v>80027</v>
      </c>
      <c r="N8649" t="s">
        <v>30</v>
      </c>
      <c r="O8649" t="s">
        <v>6562</v>
      </c>
      <c r="P8649" t="s">
        <v>32</v>
      </c>
      <c r="Q8649" t="s">
        <v>6552</v>
      </c>
      <c r="R8649" t="s">
        <v>6563</v>
      </c>
      <c r="S8649">
        <v>21.594000000000005</v>
      </c>
      <c r="T8649">
        <v>2</v>
      </c>
      <c r="U8649">
        <v>0.7</v>
      </c>
      <c r="V8649">
        <v>-15.835599999999999</v>
      </c>
      <c r="W8649" t="s">
        <v>10939</v>
      </c>
      <c r="X8649" t="s">
        <v>10942</v>
      </c>
      <c r="Y8649">
        <v>4</v>
      </c>
      <c r="Z8649" t="s">
        <v>10943</v>
      </c>
      <c r="AA8649">
        <v>-0.73333333333333317</v>
      </c>
    </row>
    <row r="8650" spans="1:27" x14ac:dyDescent="0.35">
      <c r="A8650">
        <v>3014</v>
      </c>
      <c r="B8650" t="s">
        <v>9908</v>
      </c>
      <c r="C8650">
        <v>2014</v>
      </c>
      <c r="D8650" s="1">
        <v>41747</v>
      </c>
      <c r="E8650" s="1">
        <v>41753</v>
      </c>
      <c r="F8650" t="s">
        <v>23</v>
      </c>
      <c r="G8650" t="s">
        <v>3935</v>
      </c>
      <c r="H8650" t="s">
        <v>3936</v>
      </c>
      <c r="I8650" t="s">
        <v>127</v>
      </c>
      <c r="J8650" t="s">
        <v>27</v>
      </c>
      <c r="K8650" t="s">
        <v>4099</v>
      </c>
      <c r="L8650" t="s">
        <v>7873</v>
      </c>
      <c r="M8650">
        <v>80027</v>
      </c>
      <c r="N8650" t="s">
        <v>30</v>
      </c>
      <c r="O8650" t="s">
        <v>6941</v>
      </c>
      <c r="P8650" t="s">
        <v>32</v>
      </c>
      <c r="Q8650" t="s">
        <v>6552</v>
      </c>
      <c r="R8650" t="s">
        <v>6942</v>
      </c>
      <c r="S8650">
        <v>8.9640000000000022</v>
      </c>
      <c r="T8650">
        <v>6</v>
      </c>
      <c r="U8650">
        <v>0.7</v>
      </c>
      <c r="V8650">
        <v>-6.573599999999999</v>
      </c>
      <c r="W8650" t="s">
        <v>10939</v>
      </c>
      <c r="X8650" t="s">
        <v>10942</v>
      </c>
      <c r="Y8650">
        <v>4</v>
      </c>
      <c r="Z8650" t="s">
        <v>10943</v>
      </c>
      <c r="AA8650">
        <v>-0.73333333333333306</v>
      </c>
    </row>
    <row r="8651" spans="1:27" x14ac:dyDescent="0.35">
      <c r="A8651">
        <v>3198</v>
      </c>
      <c r="B8651" t="s">
        <v>10425</v>
      </c>
      <c r="C8651">
        <v>2012</v>
      </c>
      <c r="D8651" s="1">
        <v>41100</v>
      </c>
      <c r="E8651" s="1">
        <v>41100</v>
      </c>
      <c r="F8651" t="s">
        <v>234</v>
      </c>
      <c r="G8651" t="s">
        <v>310</v>
      </c>
      <c r="H8651" t="s">
        <v>311</v>
      </c>
      <c r="I8651" t="s">
        <v>38</v>
      </c>
      <c r="J8651" t="s">
        <v>27</v>
      </c>
      <c r="K8651" t="s">
        <v>8038</v>
      </c>
      <c r="L8651" t="s">
        <v>8021</v>
      </c>
      <c r="M8651">
        <v>85281</v>
      </c>
      <c r="N8651" t="s">
        <v>30</v>
      </c>
      <c r="O8651" t="s">
        <v>10251</v>
      </c>
      <c r="P8651" t="s">
        <v>32</v>
      </c>
      <c r="Q8651" t="s">
        <v>6552</v>
      </c>
      <c r="R8651" t="s">
        <v>10252</v>
      </c>
      <c r="S8651">
        <v>3.366000000000001</v>
      </c>
      <c r="T8651">
        <v>3</v>
      </c>
      <c r="U8651">
        <v>0.7</v>
      </c>
      <c r="V8651">
        <v>-2.2439999999999989</v>
      </c>
      <c r="W8651" t="s">
        <v>10948</v>
      </c>
      <c r="X8651" t="s">
        <v>10937</v>
      </c>
      <c r="Y8651">
        <v>7</v>
      </c>
      <c r="Z8651" t="s">
        <v>10938</v>
      </c>
      <c r="AA8651">
        <v>-0.66666666666666619</v>
      </c>
    </row>
    <row r="8652" spans="1:27" x14ac:dyDescent="0.35">
      <c r="A8652">
        <v>3259</v>
      </c>
      <c r="B8652" t="s">
        <v>10426</v>
      </c>
      <c r="C8652">
        <v>2013</v>
      </c>
      <c r="D8652" s="1">
        <v>41618</v>
      </c>
      <c r="E8652" s="1">
        <v>41623</v>
      </c>
      <c r="F8652" t="s">
        <v>45</v>
      </c>
      <c r="G8652" t="s">
        <v>2343</v>
      </c>
      <c r="H8652" t="s">
        <v>2344</v>
      </c>
      <c r="I8652" t="s">
        <v>26</v>
      </c>
      <c r="J8652" t="s">
        <v>27</v>
      </c>
      <c r="K8652" t="s">
        <v>3887</v>
      </c>
      <c r="L8652" t="s">
        <v>7919</v>
      </c>
      <c r="M8652">
        <v>37064</v>
      </c>
      <c r="N8652" t="s">
        <v>3507</v>
      </c>
      <c r="O8652" t="s">
        <v>6945</v>
      </c>
      <c r="P8652" t="s">
        <v>32</v>
      </c>
      <c r="Q8652" t="s">
        <v>6552</v>
      </c>
      <c r="R8652" t="s">
        <v>6946</v>
      </c>
      <c r="S8652">
        <v>2.9460000000000006</v>
      </c>
      <c r="T8652">
        <v>2</v>
      </c>
      <c r="U8652">
        <v>0.7</v>
      </c>
      <c r="V8652">
        <v>-2.0621999999999998</v>
      </c>
      <c r="W8652" t="s">
        <v>10936</v>
      </c>
      <c r="X8652" t="s">
        <v>10940</v>
      </c>
      <c r="Y8652">
        <v>12</v>
      </c>
      <c r="Z8652" t="s">
        <v>10941</v>
      </c>
      <c r="AA8652">
        <v>-0.69999999999999973</v>
      </c>
    </row>
    <row r="8653" spans="1:27" x14ac:dyDescent="0.35">
      <c r="A8653">
        <v>3297</v>
      </c>
      <c r="B8653" t="s">
        <v>9502</v>
      </c>
      <c r="C8653">
        <v>2012</v>
      </c>
      <c r="D8653" s="1">
        <v>41052</v>
      </c>
      <c r="E8653" s="1">
        <v>41059</v>
      </c>
      <c r="F8653" t="s">
        <v>23</v>
      </c>
      <c r="G8653" t="s">
        <v>3462</v>
      </c>
      <c r="H8653" t="s">
        <v>3463</v>
      </c>
      <c r="I8653" t="s">
        <v>38</v>
      </c>
      <c r="J8653" t="s">
        <v>27</v>
      </c>
      <c r="K8653" t="s">
        <v>8050</v>
      </c>
      <c r="L8653" t="s">
        <v>8021</v>
      </c>
      <c r="M8653">
        <v>85023</v>
      </c>
      <c r="N8653" t="s">
        <v>30</v>
      </c>
      <c r="O8653" t="s">
        <v>6742</v>
      </c>
      <c r="P8653" t="s">
        <v>32</v>
      </c>
      <c r="Q8653" t="s">
        <v>6552</v>
      </c>
      <c r="R8653" t="s">
        <v>6743</v>
      </c>
      <c r="S8653">
        <v>19.194000000000003</v>
      </c>
      <c r="T8653">
        <v>7</v>
      </c>
      <c r="U8653">
        <v>0.7</v>
      </c>
      <c r="V8653">
        <v>-12.795999999999999</v>
      </c>
      <c r="W8653" t="s">
        <v>10948</v>
      </c>
      <c r="X8653" t="s">
        <v>10942</v>
      </c>
      <c r="Y8653">
        <v>5</v>
      </c>
      <c r="Z8653" t="s">
        <v>10952</v>
      </c>
      <c r="AA8653">
        <v>-0.66666666666666652</v>
      </c>
    </row>
    <row r="8654" spans="1:27" x14ac:dyDescent="0.35">
      <c r="A8654">
        <v>3389</v>
      </c>
      <c r="B8654" t="s">
        <v>8446</v>
      </c>
      <c r="C8654">
        <v>2014</v>
      </c>
      <c r="D8654" s="1">
        <v>41920</v>
      </c>
      <c r="E8654" s="1">
        <v>41924</v>
      </c>
      <c r="F8654" t="s">
        <v>23</v>
      </c>
      <c r="G8654" t="s">
        <v>5039</v>
      </c>
      <c r="H8654" t="s">
        <v>5040</v>
      </c>
      <c r="I8654" t="s">
        <v>127</v>
      </c>
      <c r="J8654" t="s">
        <v>27</v>
      </c>
      <c r="K8654" t="s">
        <v>7862</v>
      </c>
      <c r="L8654" t="s">
        <v>7858</v>
      </c>
      <c r="M8654">
        <v>28205</v>
      </c>
      <c r="N8654" t="s">
        <v>3507</v>
      </c>
      <c r="O8654" t="s">
        <v>6876</v>
      </c>
      <c r="P8654" t="s">
        <v>32</v>
      </c>
      <c r="Q8654" t="s">
        <v>6552</v>
      </c>
      <c r="R8654" t="s">
        <v>6877</v>
      </c>
      <c r="S8654">
        <v>50.454000000000015</v>
      </c>
      <c r="T8654">
        <v>6</v>
      </c>
      <c r="U8654">
        <v>0.7</v>
      </c>
      <c r="V8654">
        <v>-33.635999999999996</v>
      </c>
      <c r="W8654" t="s">
        <v>10939</v>
      </c>
      <c r="X8654" t="s">
        <v>10940</v>
      </c>
      <c r="Y8654">
        <v>10</v>
      </c>
      <c r="Z8654" t="s">
        <v>10945</v>
      </c>
      <c r="AA8654">
        <v>-0.66666666666666641</v>
      </c>
    </row>
    <row r="8655" spans="1:27" x14ac:dyDescent="0.35">
      <c r="A8655">
        <v>3649</v>
      </c>
      <c r="B8655" t="s">
        <v>9378</v>
      </c>
      <c r="C8655">
        <v>2012</v>
      </c>
      <c r="D8655" s="1">
        <v>41235</v>
      </c>
      <c r="E8655" s="1">
        <v>41240</v>
      </c>
      <c r="F8655" t="s">
        <v>23</v>
      </c>
      <c r="G8655" t="s">
        <v>3244</v>
      </c>
      <c r="H8655" t="s">
        <v>3245</v>
      </c>
      <c r="I8655" t="s">
        <v>38</v>
      </c>
      <c r="J8655" t="s">
        <v>27</v>
      </c>
      <c r="K8655" t="s">
        <v>7944</v>
      </c>
      <c r="L8655" t="s">
        <v>7919</v>
      </c>
      <c r="M8655">
        <v>38109</v>
      </c>
      <c r="N8655" t="s">
        <v>3507</v>
      </c>
      <c r="O8655" t="s">
        <v>6945</v>
      </c>
      <c r="P8655" t="s">
        <v>32</v>
      </c>
      <c r="Q8655" t="s">
        <v>6552</v>
      </c>
      <c r="R8655" t="s">
        <v>6946</v>
      </c>
      <c r="S8655">
        <v>2.9460000000000006</v>
      </c>
      <c r="T8655">
        <v>2</v>
      </c>
      <c r="U8655">
        <v>0.7</v>
      </c>
      <c r="V8655">
        <v>-2.0621999999999998</v>
      </c>
      <c r="W8655" t="s">
        <v>10948</v>
      </c>
      <c r="X8655" t="s">
        <v>10940</v>
      </c>
      <c r="Y8655">
        <v>11</v>
      </c>
      <c r="Z8655" t="s">
        <v>10947</v>
      </c>
      <c r="AA8655">
        <v>-0.69999999999999973</v>
      </c>
    </row>
    <row r="8656" spans="1:27" x14ac:dyDescent="0.35">
      <c r="A8656">
        <v>3666</v>
      </c>
      <c r="B8656" t="s">
        <v>8456</v>
      </c>
      <c r="C8656">
        <v>2011</v>
      </c>
      <c r="D8656" s="1">
        <v>40885</v>
      </c>
      <c r="E8656" s="1">
        <v>40890</v>
      </c>
      <c r="F8656" t="s">
        <v>23</v>
      </c>
      <c r="G8656" t="s">
        <v>195</v>
      </c>
      <c r="H8656" t="s">
        <v>196</v>
      </c>
      <c r="I8656" t="s">
        <v>38</v>
      </c>
      <c r="J8656" t="s">
        <v>27</v>
      </c>
      <c r="K8656" t="s">
        <v>3984</v>
      </c>
      <c r="L8656" t="s">
        <v>8023</v>
      </c>
      <c r="M8656">
        <v>97301</v>
      </c>
      <c r="N8656" t="s">
        <v>30</v>
      </c>
      <c r="O8656" t="s">
        <v>6800</v>
      </c>
      <c r="P8656" t="s">
        <v>32</v>
      </c>
      <c r="Q8656" t="s">
        <v>6552</v>
      </c>
      <c r="R8656" t="s">
        <v>6801</v>
      </c>
      <c r="S8656">
        <v>6.4560000000000004</v>
      </c>
      <c r="T8656">
        <v>4</v>
      </c>
      <c r="U8656">
        <v>0.7</v>
      </c>
      <c r="V8656">
        <v>-4.5191999999999979</v>
      </c>
      <c r="W8656" t="s">
        <v>10944</v>
      </c>
      <c r="X8656" t="s">
        <v>10940</v>
      </c>
      <c r="Y8656">
        <v>12</v>
      </c>
      <c r="Z8656" t="s">
        <v>10941</v>
      </c>
      <c r="AA8656">
        <v>-0.69999999999999962</v>
      </c>
    </row>
    <row r="8657" spans="1:27" x14ac:dyDescent="0.35">
      <c r="A8657">
        <v>3724</v>
      </c>
      <c r="B8657" t="s">
        <v>10427</v>
      </c>
      <c r="C8657">
        <v>2011</v>
      </c>
      <c r="D8657" s="1">
        <v>40907</v>
      </c>
      <c r="E8657" s="1">
        <v>40912</v>
      </c>
      <c r="F8657" t="s">
        <v>23</v>
      </c>
      <c r="G8657" t="s">
        <v>5627</v>
      </c>
      <c r="H8657" t="s">
        <v>5628</v>
      </c>
      <c r="I8657" t="s">
        <v>26</v>
      </c>
      <c r="J8657" t="s">
        <v>27</v>
      </c>
      <c r="K8657" t="s">
        <v>8050</v>
      </c>
      <c r="L8657" t="s">
        <v>8021</v>
      </c>
      <c r="M8657">
        <v>85023</v>
      </c>
      <c r="N8657" t="s">
        <v>30</v>
      </c>
      <c r="O8657" t="s">
        <v>6656</v>
      </c>
      <c r="P8657" t="s">
        <v>32</v>
      </c>
      <c r="Q8657" t="s">
        <v>6552</v>
      </c>
      <c r="R8657" t="s">
        <v>6657</v>
      </c>
      <c r="S8657">
        <v>551.98500000000013</v>
      </c>
      <c r="T8657">
        <v>5</v>
      </c>
      <c r="U8657">
        <v>0.7</v>
      </c>
      <c r="V8657">
        <v>-459.98750000000018</v>
      </c>
      <c r="W8657" t="s">
        <v>10944</v>
      </c>
      <c r="X8657" t="s">
        <v>10940</v>
      </c>
      <c r="Y8657">
        <v>12</v>
      </c>
      <c r="Z8657" t="s">
        <v>10941</v>
      </c>
      <c r="AA8657">
        <v>-0.83333333333333348</v>
      </c>
    </row>
    <row r="8658" spans="1:27" x14ac:dyDescent="0.35">
      <c r="A8658">
        <v>3792</v>
      </c>
      <c r="B8658" t="s">
        <v>9685</v>
      </c>
      <c r="C8658">
        <v>2012</v>
      </c>
      <c r="D8658" s="1">
        <v>40966</v>
      </c>
      <c r="E8658" s="1">
        <v>40967</v>
      </c>
      <c r="F8658" t="s">
        <v>56</v>
      </c>
      <c r="G8658" t="s">
        <v>816</v>
      </c>
      <c r="H8658" t="s">
        <v>817</v>
      </c>
      <c r="I8658" t="s">
        <v>26</v>
      </c>
      <c r="J8658" t="s">
        <v>27</v>
      </c>
      <c r="K8658" t="s">
        <v>9686</v>
      </c>
      <c r="L8658" t="s">
        <v>8102</v>
      </c>
      <c r="M8658">
        <v>16602</v>
      </c>
      <c r="N8658" t="s">
        <v>3728</v>
      </c>
      <c r="O8658" t="s">
        <v>6832</v>
      </c>
      <c r="P8658" t="s">
        <v>32</v>
      </c>
      <c r="Q8658" t="s">
        <v>6552</v>
      </c>
      <c r="R8658" t="s">
        <v>6833</v>
      </c>
      <c r="S8658">
        <v>4.4190000000000005</v>
      </c>
      <c r="T8658">
        <v>3</v>
      </c>
      <c r="U8658">
        <v>0.7</v>
      </c>
      <c r="V8658">
        <v>-3.3879000000000001</v>
      </c>
      <c r="W8658" t="s">
        <v>10948</v>
      </c>
      <c r="X8658" t="s">
        <v>10950</v>
      </c>
      <c r="Y8658">
        <v>2</v>
      </c>
      <c r="Z8658" t="s">
        <v>10955</v>
      </c>
      <c r="AA8658">
        <v>-0.76666666666666661</v>
      </c>
    </row>
    <row r="8659" spans="1:27" x14ac:dyDescent="0.35">
      <c r="A8659">
        <v>3875</v>
      </c>
      <c r="B8659" t="s">
        <v>8465</v>
      </c>
      <c r="C8659">
        <v>2013</v>
      </c>
      <c r="D8659" s="1">
        <v>41523</v>
      </c>
      <c r="E8659" s="1">
        <v>41525</v>
      </c>
      <c r="F8659" t="s">
        <v>45</v>
      </c>
      <c r="G8659" t="s">
        <v>7599</v>
      </c>
      <c r="H8659" t="s">
        <v>7600</v>
      </c>
      <c r="I8659" t="s">
        <v>38</v>
      </c>
      <c r="J8659" t="s">
        <v>27</v>
      </c>
      <c r="K8659" t="s">
        <v>8466</v>
      </c>
      <c r="L8659" t="s">
        <v>7919</v>
      </c>
      <c r="M8659">
        <v>37604</v>
      </c>
      <c r="N8659" t="s">
        <v>3507</v>
      </c>
      <c r="O8659" t="s">
        <v>6612</v>
      </c>
      <c r="P8659" t="s">
        <v>32</v>
      </c>
      <c r="Q8659" t="s">
        <v>6552</v>
      </c>
      <c r="R8659" t="s">
        <v>6613</v>
      </c>
      <c r="S8659">
        <v>86.058000000000007</v>
      </c>
      <c r="T8659">
        <v>7</v>
      </c>
      <c r="U8659">
        <v>0.7</v>
      </c>
      <c r="V8659">
        <v>-63.109199999999987</v>
      </c>
      <c r="W8659" t="s">
        <v>10936</v>
      </c>
      <c r="X8659" t="s">
        <v>10937</v>
      </c>
      <c r="Y8659">
        <v>9</v>
      </c>
      <c r="Z8659" t="s">
        <v>10949</v>
      </c>
      <c r="AA8659">
        <v>-0.73333333333333317</v>
      </c>
    </row>
    <row r="8660" spans="1:27" x14ac:dyDescent="0.35">
      <c r="A8660">
        <v>3918</v>
      </c>
      <c r="B8660" t="s">
        <v>8049</v>
      </c>
      <c r="C8660">
        <v>2014</v>
      </c>
      <c r="D8660" s="1">
        <v>41839</v>
      </c>
      <c r="E8660" s="1">
        <v>41844</v>
      </c>
      <c r="F8660" t="s">
        <v>23</v>
      </c>
      <c r="G8660" t="s">
        <v>1589</v>
      </c>
      <c r="H8660" t="s">
        <v>1590</v>
      </c>
      <c r="I8660" t="s">
        <v>38</v>
      </c>
      <c r="J8660" t="s">
        <v>27</v>
      </c>
      <c r="K8660" t="s">
        <v>8050</v>
      </c>
      <c r="L8660" t="s">
        <v>8021</v>
      </c>
      <c r="M8660">
        <v>85023</v>
      </c>
      <c r="N8660" t="s">
        <v>30</v>
      </c>
      <c r="O8660" t="s">
        <v>6569</v>
      </c>
      <c r="P8660" t="s">
        <v>32</v>
      </c>
      <c r="Q8660" t="s">
        <v>6552</v>
      </c>
      <c r="R8660" t="s">
        <v>6570</v>
      </c>
      <c r="S8660">
        <v>7.6560000000000006</v>
      </c>
      <c r="T8660">
        <v>4</v>
      </c>
      <c r="U8660">
        <v>0.7</v>
      </c>
      <c r="V8660">
        <v>-6.1247999999999987</v>
      </c>
      <c r="W8660" t="s">
        <v>10939</v>
      </c>
      <c r="X8660" t="s">
        <v>10937</v>
      </c>
      <c r="Y8660">
        <v>7</v>
      </c>
      <c r="Z8660" t="s">
        <v>10938</v>
      </c>
      <c r="AA8660">
        <v>-0.79999999999999982</v>
      </c>
    </row>
    <row r="8661" spans="1:27" x14ac:dyDescent="0.35">
      <c r="A8661">
        <v>3958</v>
      </c>
      <c r="B8661" t="s">
        <v>8206</v>
      </c>
      <c r="C8661">
        <v>2013</v>
      </c>
      <c r="D8661" s="1">
        <v>41424</v>
      </c>
      <c r="E8661" s="1">
        <v>41428</v>
      </c>
      <c r="F8661" t="s">
        <v>23</v>
      </c>
      <c r="G8661" t="s">
        <v>2260</v>
      </c>
      <c r="H8661" t="s">
        <v>2261</v>
      </c>
      <c r="I8661" t="s">
        <v>38</v>
      </c>
      <c r="J8661" t="s">
        <v>27</v>
      </c>
      <c r="K8661" t="s">
        <v>8001</v>
      </c>
      <c r="L8661" t="s">
        <v>7919</v>
      </c>
      <c r="M8661">
        <v>37211</v>
      </c>
      <c r="N8661" t="s">
        <v>3507</v>
      </c>
      <c r="O8661" t="s">
        <v>6708</v>
      </c>
      <c r="P8661" t="s">
        <v>32</v>
      </c>
      <c r="Q8661" t="s">
        <v>6552</v>
      </c>
      <c r="R8661" t="s">
        <v>6709</v>
      </c>
      <c r="S8661">
        <v>11.277000000000001</v>
      </c>
      <c r="T8661">
        <v>3</v>
      </c>
      <c r="U8661">
        <v>0.7</v>
      </c>
      <c r="V8661">
        <v>-8.6456999999999979</v>
      </c>
      <c r="W8661" t="s">
        <v>10936</v>
      </c>
      <c r="X8661" t="s">
        <v>10942</v>
      </c>
      <c r="Y8661">
        <v>5</v>
      </c>
      <c r="Z8661" t="s">
        <v>10952</v>
      </c>
      <c r="AA8661">
        <v>-0.76666666666666639</v>
      </c>
    </row>
    <row r="8662" spans="1:27" x14ac:dyDescent="0.35">
      <c r="A8662">
        <v>3968</v>
      </c>
      <c r="B8662" t="s">
        <v>10428</v>
      </c>
      <c r="C8662">
        <v>2013</v>
      </c>
      <c r="D8662" s="1">
        <v>41415</v>
      </c>
      <c r="E8662" s="1">
        <v>41418</v>
      </c>
      <c r="F8662" t="s">
        <v>56</v>
      </c>
      <c r="G8662" t="s">
        <v>2094</v>
      </c>
      <c r="H8662" t="s">
        <v>2095</v>
      </c>
      <c r="I8662" t="s">
        <v>127</v>
      </c>
      <c r="J8662" t="s">
        <v>27</v>
      </c>
      <c r="K8662" t="s">
        <v>8010</v>
      </c>
      <c r="L8662" t="s">
        <v>7873</v>
      </c>
      <c r="M8662">
        <v>80906</v>
      </c>
      <c r="N8662" t="s">
        <v>30</v>
      </c>
      <c r="O8662" t="s">
        <v>6748</v>
      </c>
      <c r="P8662" t="s">
        <v>32</v>
      </c>
      <c r="Q8662" t="s">
        <v>6552</v>
      </c>
      <c r="R8662" t="s">
        <v>6749</v>
      </c>
      <c r="S8662">
        <v>40.635000000000012</v>
      </c>
      <c r="T8662">
        <v>7</v>
      </c>
      <c r="U8662">
        <v>0.7</v>
      </c>
      <c r="V8662">
        <v>-32.507999999999996</v>
      </c>
      <c r="W8662" t="s">
        <v>10936</v>
      </c>
      <c r="X8662" t="s">
        <v>10942</v>
      </c>
      <c r="Y8662">
        <v>5</v>
      </c>
      <c r="Z8662" t="s">
        <v>10952</v>
      </c>
      <c r="AA8662">
        <v>-0.7999999999999996</v>
      </c>
    </row>
    <row r="8663" spans="1:27" x14ac:dyDescent="0.35">
      <c r="A8663">
        <v>4082</v>
      </c>
      <c r="B8663" t="s">
        <v>9926</v>
      </c>
      <c r="C8663">
        <v>2013</v>
      </c>
      <c r="D8663" s="1">
        <v>41543</v>
      </c>
      <c r="E8663" s="1">
        <v>41547</v>
      </c>
      <c r="F8663" t="s">
        <v>23</v>
      </c>
      <c r="G8663" t="s">
        <v>1585</v>
      </c>
      <c r="H8663" t="s">
        <v>1586</v>
      </c>
      <c r="I8663" t="s">
        <v>26</v>
      </c>
      <c r="J8663" t="s">
        <v>27</v>
      </c>
      <c r="K8663" t="s">
        <v>8297</v>
      </c>
      <c r="L8663" t="s">
        <v>8023</v>
      </c>
      <c r="M8663">
        <v>97224</v>
      </c>
      <c r="N8663" t="s">
        <v>30</v>
      </c>
      <c r="O8663" t="s">
        <v>6901</v>
      </c>
      <c r="P8663" t="s">
        <v>32</v>
      </c>
      <c r="Q8663" t="s">
        <v>6552</v>
      </c>
      <c r="R8663" t="s">
        <v>6902</v>
      </c>
      <c r="S8663">
        <v>5.0220000000000002</v>
      </c>
      <c r="T8663">
        <v>1</v>
      </c>
      <c r="U8663">
        <v>0.7</v>
      </c>
      <c r="V8663">
        <v>-3.5153999999999996</v>
      </c>
      <c r="W8663" t="s">
        <v>10936</v>
      </c>
      <c r="X8663" t="s">
        <v>10937</v>
      </c>
      <c r="Y8663">
        <v>9</v>
      </c>
      <c r="Z8663" t="s">
        <v>10949</v>
      </c>
      <c r="AA8663">
        <v>-0.69999999999999984</v>
      </c>
    </row>
    <row r="8664" spans="1:27" x14ac:dyDescent="0.35">
      <c r="A8664">
        <v>4085</v>
      </c>
      <c r="B8664" t="s">
        <v>10429</v>
      </c>
      <c r="C8664">
        <v>2014</v>
      </c>
      <c r="D8664" s="1">
        <v>41890</v>
      </c>
      <c r="E8664" s="1">
        <v>41892</v>
      </c>
      <c r="F8664" t="s">
        <v>56</v>
      </c>
      <c r="G8664" t="s">
        <v>5039</v>
      </c>
      <c r="H8664" t="s">
        <v>5040</v>
      </c>
      <c r="I8664" t="s">
        <v>127</v>
      </c>
      <c r="J8664" t="s">
        <v>27</v>
      </c>
      <c r="K8664" t="s">
        <v>8050</v>
      </c>
      <c r="L8664" t="s">
        <v>8021</v>
      </c>
      <c r="M8664">
        <v>85023</v>
      </c>
      <c r="N8664" t="s">
        <v>30</v>
      </c>
      <c r="O8664" t="s">
        <v>6551</v>
      </c>
      <c r="P8664" t="s">
        <v>32</v>
      </c>
      <c r="Q8664" t="s">
        <v>6552</v>
      </c>
      <c r="R8664" t="s">
        <v>6553</v>
      </c>
      <c r="S8664">
        <v>7.857000000000002</v>
      </c>
      <c r="T8664">
        <v>3</v>
      </c>
      <c r="U8664">
        <v>0.7</v>
      </c>
      <c r="V8664">
        <v>-6.0236999999999998</v>
      </c>
      <c r="W8664" t="s">
        <v>10939</v>
      </c>
      <c r="X8664" t="s">
        <v>10937</v>
      </c>
      <c r="Y8664">
        <v>9</v>
      </c>
      <c r="Z8664" t="s">
        <v>10949</v>
      </c>
      <c r="AA8664">
        <v>-0.7666666666666665</v>
      </c>
    </row>
    <row r="8665" spans="1:27" x14ac:dyDescent="0.35">
      <c r="A8665">
        <v>4155</v>
      </c>
      <c r="B8665" t="s">
        <v>10430</v>
      </c>
      <c r="C8665">
        <v>2013</v>
      </c>
      <c r="D8665" s="1">
        <v>41638</v>
      </c>
      <c r="E8665" s="1">
        <v>41643</v>
      </c>
      <c r="F8665" t="s">
        <v>23</v>
      </c>
      <c r="G8665" t="s">
        <v>3486</v>
      </c>
      <c r="H8665" t="s">
        <v>3487</v>
      </c>
      <c r="I8665" t="s">
        <v>26</v>
      </c>
      <c r="J8665" t="s">
        <v>27</v>
      </c>
      <c r="K8665" t="s">
        <v>4467</v>
      </c>
      <c r="L8665" t="s">
        <v>7919</v>
      </c>
      <c r="M8665">
        <v>37620</v>
      </c>
      <c r="N8665" t="s">
        <v>3507</v>
      </c>
      <c r="O8665" t="s">
        <v>10311</v>
      </c>
      <c r="P8665" t="s">
        <v>32</v>
      </c>
      <c r="Q8665" t="s">
        <v>6552</v>
      </c>
      <c r="R8665" t="s">
        <v>10312</v>
      </c>
      <c r="S8665">
        <v>38.088000000000001</v>
      </c>
      <c r="T8665">
        <v>4</v>
      </c>
      <c r="U8665">
        <v>0.7</v>
      </c>
      <c r="V8665">
        <v>-27.93119999999999</v>
      </c>
      <c r="W8665" t="s">
        <v>10936</v>
      </c>
      <c r="X8665" t="s">
        <v>10940</v>
      </c>
      <c r="Y8665">
        <v>12</v>
      </c>
      <c r="Z8665" t="s">
        <v>10941</v>
      </c>
      <c r="AA8665">
        <v>-0.73333333333333306</v>
      </c>
    </row>
    <row r="8666" spans="1:27" x14ac:dyDescent="0.35">
      <c r="A8666">
        <v>4156</v>
      </c>
      <c r="B8666" t="s">
        <v>10430</v>
      </c>
      <c r="C8666">
        <v>2013</v>
      </c>
      <c r="D8666" s="1">
        <v>41638</v>
      </c>
      <c r="E8666" s="1">
        <v>41643</v>
      </c>
      <c r="F8666" t="s">
        <v>23</v>
      </c>
      <c r="G8666" t="s">
        <v>3486</v>
      </c>
      <c r="H8666" t="s">
        <v>3487</v>
      </c>
      <c r="I8666" t="s">
        <v>26</v>
      </c>
      <c r="J8666" t="s">
        <v>27</v>
      </c>
      <c r="K8666" t="s">
        <v>4467</v>
      </c>
      <c r="L8666" t="s">
        <v>7919</v>
      </c>
      <c r="M8666">
        <v>37620</v>
      </c>
      <c r="N8666" t="s">
        <v>3507</v>
      </c>
      <c r="O8666" t="s">
        <v>6809</v>
      </c>
      <c r="P8666" t="s">
        <v>32</v>
      </c>
      <c r="Q8666" t="s">
        <v>6552</v>
      </c>
      <c r="R8666" t="s">
        <v>6810</v>
      </c>
      <c r="S8666">
        <v>2.8080000000000007</v>
      </c>
      <c r="T8666">
        <v>3</v>
      </c>
      <c r="U8666">
        <v>0.7</v>
      </c>
      <c r="V8666">
        <v>-1.9656000000000002</v>
      </c>
      <c r="W8666" t="s">
        <v>10936</v>
      </c>
      <c r="X8666" t="s">
        <v>10940</v>
      </c>
      <c r="Y8666">
        <v>12</v>
      </c>
      <c r="Z8666" t="s">
        <v>10941</v>
      </c>
      <c r="AA8666">
        <v>-0.7</v>
      </c>
    </row>
    <row r="8667" spans="1:27" x14ac:dyDescent="0.35">
      <c r="A8667">
        <v>4258</v>
      </c>
      <c r="B8667" t="s">
        <v>10431</v>
      </c>
      <c r="C8667">
        <v>2012</v>
      </c>
      <c r="D8667" s="1">
        <v>41156</v>
      </c>
      <c r="E8667" s="1">
        <v>41161</v>
      </c>
      <c r="F8667" t="s">
        <v>23</v>
      </c>
      <c r="G8667" t="s">
        <v>2129</v>
      </c>
      <c r="H8667" t="s">
        <v>2130</v>
      </c>
      <c r="I8667" t="s">
        <v>26</v>
      </c>
      <c r="J8667" t="s">
        <v>27</v>
      </c>
      <c r="K8667" t="s">
        <v>9887</v>
      </c>
      <c r="L8667" t="s">
        <v>8023</v>
      </c>
      <c r="M8667">
        <v>97504</v>
      </c>
      <c r="N8667" t="s">
        <v>30</v>
      </c>
      <c r="O8667" t="s">
        <v>6641</v>
      </c>
      <c r="P8667" t="s">
        <v>32</v>
      </c>
      <c r="Q8667" t="s">
        <v>6552</v>
      </c>
      <c r="R8667" t="s">
        <v>6642</v>
      </c>
      <c r="S8667">
        <v>9.7620000000000005</v>
      </c>
      <c r="T8667">
        <v>2</v>
      </c>
      <c r="U8667">
        <v>0.7</v>
      </c>
      <c r="V8667">
        <v>-6.833400000000001</v>
      </c>
      <c r="W8667" t="s">
        <v>10948</v>
      </c>
      <c r="X8667" t="s">
        <v>10937</v>
      </c>
      <c r="Y8667">
        <v>9</v>
      </c>
      <c r="Z8667" t="s">
        <v>10949</v>
      </c>
      <c r="AA8667">
        <v>-0.70000000000000007</v>
      </c>
    </row>
    <row r="8668" spans="1:27" x14ac:dyDescent="0.35">
      <c r="A8668">
        <v>4349</v>
      </c>
      <c r="B8668" t="s">
        <v>9591</v>
      </c>
      <c r="C8668">
        <v>2014</v>
      </c>
      <c r="D8668" s="1">
        <v>41968</v>
      </c>
      <c r="E8668" s="1">
        <v>41973</v>
      </c>
      <c r="F8668" t="s">
        <v>45</v>
      </c>
      <c r="G8668" t="s">
        <v>164</v>
      </c>
      <c r="H8668" t="s">
        <v>165</v>
      </c>
      <c r="I8668" t="s">
        <v>38</v>
      </c>
      <c r="J8668" t="s">
        <v>27</v>
      </c>
      <c r="K8668" t="s">
        <v>8085</v>
      </c>
      <c r="L8668" t="s">
        <v>8021</v>
      </c>
      <c r="M8668">
        <v>85204</v>
      </c>
      <c r="N8668" t="s">
        <v>30</v>
      </c>
      <c r="O8668" t="s">
        <v>10321</v>
      </c>
      <c r="P8668" t="s">
        <v>32</v>
      </c>
      <c r="Q8668" t="s">
        <v>6552</v>
      </c>
      <c r="R8668" t="s">
        <v>10322</v>
      </c>
      <c r="S8668">
        <v>20.724000000000004</v>
      </c>
      <c r="T8668">
        <v>2</v>
      </c>
      <c r="U8668">
        <v>0.7</v>
      </c>
      <c r="V8668">
        <v>-15.197599999999994</v>
      </c>
      <c r="W8668" t="s">
        <v>10939</v>
      </c>
      <c r="X8668" t="s">
        <v>10940</v>
      </c>
      <c r="Y8668">
        <v>11</v>
      </c>
      <c r="Z8668" t="s">
        <v>10947</v>
      </c>
      <c r="AA8668">
        <v>-0.73333333333333295</v>
      </c>
    </row>
    <row r="8669" spans="1:27" x14ac:dyDescent="0.35">
      <c r="A8669">
        <v>4355</v>
      </c>
      <c r="B8669" t="s">
        <v>10432</v>
      </c>
      <c r="C8669">
        <v>2014</v>
      </c>
      <c r="D8669" s="1">
        <v>41968</v>
      </c>
      <c r="E8669" s="1">
        <v>41970</v>
      </c>
      <c r="F8669" t="s">
        <v>45</v>
      </c>
      <c r="G8669" t="s">
        <v>5641</v>
      </c>
      <c r="H8669" t="s">
        <v>5642</v>
      </c>
      <c r="I8669" t="s">
        <v>26</v>
      </c>
      <c r="J8669" t="s">
        <v>27</v>
      </c>
      <c r="K8669" t="s">
        <v>8393</v>
      </c>
      <c r="L8669" t="s">
        <v>7858</v>
      </c>
      <c r="M8669">
        <v>28806</v>
      </c>
      <c r="N8669" t="s">
        <v>3507</v>
      </c>
      <c r="O8669" t="s">
        <v>10288</v>
      </c>
      <c r="P8669" t="s">
        <v>32</v>
      </c>
      <c r="Q8669" t="s">
        <v>6552</v>
      </c>
      <c r="R8669" t="s">
        <v>10289</v>
      </c>
      <c r="S8669">
        <v>19.008000000000003</v>
      </c>
      <c r="T8669">
        <v>8</v>
      </c>
      <c r="U8669">
        <v>0.7</v>
      </c>
      <c r="V8669">
        <v>-12.671999999999997</v>
      </c>
      <c r="W8669" t="s">
        <v>10939</v>
      </c>
      <c r="X8669" t="s">
        <v>10940</v>
      </c>
      <c r="Y8669">
        <v>11</v>
      </c>
      <c r="Z8669" t="s">
        <v>10947</v>
      </c>
      <c r="AA8669">
        <v>-0.66666666666666641</v>
      </c>
    </row>
    <row r="8670" spans="1:27" x14ac:dyDescent="0.35">
      <c r="A8670">
        <v>4356</v>
      </c>
      <c r="B8670" t="s">
        <v>9691</v>
      </c>
      <c r="C8670">
        <v>2012</v>
      </c>
      <c r="D8670" s="1">
        <v>41247</v>
      </c>
      <c r="E8670" s="1">
        <v>41250</v>
      </c>
      <c r="F8670" t="s">
        <v>45</v>
      </c>
      <c r="G8670" t="s">
        <v>2141</v>
      </c>
      <c r="H8670" t="s">
        <v>2142</v>
      </c>
      <c r="I8670" t="s">
        <v>38</v>
      </c>
      <c r="J8670" t="s">
        <v>27</v>
      </c>
      <c r="K8670" t="s">
        <v>7918</v>
      </c>
      <c r="L8670" t="s">
        <v>7919</v>
      </c>
      <c r="M8670">
        <v>37042</v>
      </c>
      <c r="N8670" t="s">
        <v>3507</v>
      </c>
      <c r="O8670" t="s">
        <v>6990</v>
      </c>
      <c r="P8670" t="s">
        <v>32</v>
      </c>
      <c r="Q8670" t="s">
        <v>6552</v>
      </c>
      <c r="R8670" t="s">
        <v>6991</v>
      </c>
      <c r="S8670">
        <v>1598.0580000000002</v>
      </c>
      <c r="T8670">
        <v>7</v>
      </c>
      <c r="U8670">
        <v>0.7</v>
      </c>
      <c r="V8670">
        <v>-1065.3719999999998</v>
      </c>
      <c r="W8670" t="s">
        <v>10948</v>
      </c>
      <c r="X8670" t="s">
        <v>10940</v>
      </c>
      <c r="Y8670">
        <v>12</v>
      </c>
      <c r="Z8670" t="s">
        <v>10941</v>
      </c>
      <c r="AA8670">
        <v>-0.66666666666666652</v>
      </c>
    </row>
    <row r="8671" spans="1:27" x14ac:dyDescent="0.35">
      <c r="A8671">
        <v>4463</v>
      </c>
      <c r="B8671" t="s">
        <v>8225</v>
      </c>
      <c r="C8671">
        <v>2014</v>
      </c>
      <c r="D8671" s="1">
        <v>41911</v>
      </c>
      <c r="E8671" s="1">
        <v>41914</v>
      </c>
      <c r="F8671" t="s">
        <v>56</v>
      </c>
      <c r="G8671" t="s">
        <v>2471</v>
      </c>
      <c r="H8671" t="s">
        <v>2472</v>
      </c>
      <c r="I8671" t="s">
        <v>127</v>
      </c>
      <c r="J8671" t="s">
        <v>27</v>
      </c>
      <c r="K8671" t="s">
        <v>8104</v>
      </c>
      <c r="L8671" t="s">
        <v>7873</v>
      </c>
      <c r="M8671">
        <v>80013</v>
      </c>
      <c r="N8671" t="s">
        <v>30</v>
      </c>
      <c r="O8671" t="s">
        <v>6666</v>
      </c>
      <c r="P8671" t="s">
        <v>32</v>
      </c>
      <c r="Q8671" t="s">
        <v>6552</v>
      </c>
      <c r="R8671" t="s">
        <v>6667</v>
      </c>
      <c r="S8671">
        <v>76.77600000000001</v>
      </c>
      <c r="T8671">
        <v>4</v>
      </c>
      <c r="U8671">
        <v>0.7</v>
      </c>
      <c r="V8671">
        <v>-58.861599999999981</v>
      </c>
      <c r="W8671" t="s">
        <v>10939</v>
      </c>
      <c r="X8671" t="s">
        <v>10937</v>
      </c>
      <c r="Y8671">
        <v>9</v>
      </c>
      <c r="Z8671" t="s">
        <v>10949</v>
      </c>
      <c r="AA8671">
        <v>-0.76666666666666627</v>
      </c>
    </row>
    <row r="8672" spans="1:27" x14ac:dyDescent="0.35">
      <c r="A8672">
        <v>4513</v>
      </c>
      <c r="B8672" t="s">
        <v>10433</v>
      </c>
      <c r="C8672">
        <v>2013</v>
      </c>
      <c r="D8672" s="1">
        <v>41550</v>
      </c>
      <c r="E8672" s="1">
        <v>41551</v>
      </c>
      <c r="F8672" t="s">
        <v>56</v>
      </c>
      <c r="G8672" t="s">
        <v>3261</v>
      </c>
      <c r="H8672" t="s">
        <v>3262</v>
      </c>
      <c r="I8672" t="s">
        <v>38</v>
      </c>
      <c r="J8672" t="s">
        <v>27</v>
      </c>
      <c r="K8672" t="s">
        <v>8050</v>
      </c>
      <c r="L8672" t="s">
        <v>8021</v>
      </c>
      <c r="M8672">
        <v>85023</v>
      </c>
      <c r="N8672" t="s">
        <v>30</v>
      </c>
      <c r="O8672" t="s">
        <v>6913</v>
      </c>
      <c r="P8672" t="s">
        <v>32</v>
      </c>
      <c r="Q8672" t="s">
        <v>6552</v>
      </c>
      <c r="R8672" t="s">
        <v>6914</v>
      </c>
      <c r="S8672">
        <v>54.792000000000009</v>
      </c>
      <c r="T8672">
        <v>6</v>
      </c>
      <c r="U8672">
        <v>0.7</v>
      </c>
      <c r="V8672">
        <v>-40.180799999999991</v>
      </c>
      <c r="W8672" t="s">
        <v>10936</v>
      </c>
      <c r="X8672" t="s">
        <v>10940</v>
      </c>
      <c r="Y8672">
        <v>10</v>
      </c>
      <c r="Z8672" t="s">
        <v>10945</v>
      </c>
      <c r="AA8672">
        <v>-0.73333333333333306</v>
      </c>
    </row>
    <row r="8673" spans="1:27" x14ac:dyDescent="0.35">
      <c r="A8673">
        <v>4558</v>
      </c>
      <c r="B8673" t="s">
        <v>10434</v>
      </c>
      <c r="C8673">
        <v>2014</v>
      </c>
      <c r="D8673" s="1">
        <v>41934</v>
      </c>
      <c r="E8673" s="1">
        <v>41941</v>
      </c>
      <c r="F8673" t="s">
        <v>23</v>
      </c>
      <c r="G8673" t="s">
        <v>1944</v>
      </c>
      <c r="H8673" t="s">
        <v>1945</v>
      </c>
      <c r="I8673" t="s">
        <v>38</v>
      </c>
      <c r="J8673" t="s">
        <v>27</v>
      </c>
      <c r="K8673" t="s">
        <v>8027</v>
      </c>
      <c r="L8673" t="s">
        <v>8021</v>
      </c>
      <c r="M8673">
        <v>85301</v>
      </c>
      <c r="N8673" t="s">
        <v>30</v>
      </c>
      <c r="O8673" t="s">
        <v>10105</v>
      </c>
      <c r="P8673" t="s">
        <v>32</v>
      </c>
      <c r="Q8673" t="s">
        <v>6552</v>
      </c>
      <c r="R8673" t="s">
        <v>10106</v>
      </c>
      <c r="S8673">
        <v>8.5590000000000011</v>
      </c>
      <c r="T8673">
        <v>1</v>
      </c>
      <c r="U8673">
        <v>0.7</v>
      </c>
      <c r="V8673">
        <v>-6.5618999999999996</v>
      </c>
      <c r="W8673" t="s">
        <v>10939</v>
      </c>
      <c r="X8673" t="s">
        <v>10940</v>
      </c>
      <c r="Y8673">
        <v>10</v>
      </c>
      <c r="Z8673" t="s">
        <v>10945</v>
      </c>
      <c r="AA8673">
        <v>-0.7666666666666665</v>
      </c>
    </row>
    <row r="8674" spans="1:27" x14ac:dyDescent="0.35">
      <c r="A8674">
        <v>4567</v>
      </c>
      <c r="B8674" t="s">
        <v>9507</v>
      </c>
      <c r="C8674">
        <v>2014</v>
      </c>
      <c r="D8674" s="1">
        <v>41977</v>
      </c>
      <c r="E8674" s="1">
        <v>41984</v>
      </c>
      <c r="F8674" t="s">
        <v>23</v>
      </c>
      <c r="G8674" t="s">
        <v>739</v>
      </c>
      <c r="H8674" t="s">
        <v>740</v>
      </c>
      <c r="I8674" t="s">
        <v>38</v>
      </c>
      <c r="J8674" t="s">
        <v>27</v>
      </c>
      <c r="K8674" t="s">
        <v>5082</v>
      </c>
      <c r="L8674" t="s">
        <v>7858</v>
      </c>
      <c r="M8674">
        <v>28314</v>
      </c>
      <c r="N8674" t="s">
        <v>3507</v>
      </c>
      <c r="O8674" t="s">
        <v>6783</v>
      </c>
      <c r="P8674" t="s">
        <v>32</v>
      </c>
      <c r="Q8674" t="s">
        <v>6552</v>
      </c>
      <c r="R8674" t="s">
        <v>6784</v>
      </c>
      <c r="S8674">
        <v>28.782000000000004</v>
      </c>
      <c r="T8674">
        <v>6</v>
      </c>
      <c r="U8674">
        <v>0.7</v>
      </c>
      <c r="V8674">
        <v>-21.1068</v>
      </c>
      <c r="W8674" t="s">
        <v>10939</v>
      </c>
      <c r="X8674" t="s">
        <v>10940</v>
      </c>
      <c r="Y8674">
        <v>12</v>
      </c>
      <c r="Z8674" t="s">
        <v>10941</v>
      </c>
      <c r="AA8674">
        <v>-0.73333333333333328</v>
      </c>
    </row>
    <row r="8675" spans="1:27" x14ac:dyDescent="0.35">
      <c r="A8675">
        <v>4642</v>
      </c>
      <c r="B8675" t="s">
        <v>8053</v>
      </c>
      <c r="C8675">
        <v>2014</v>
      </c>
      <c r="D8675" s="1">
        <v>41935</v>
      </c>
      <c r="E8675" s="1">
        <v>41937</v>
      </c>
      <c r="F8675" t="s">
        <v>45</v>
      </c>
      <c r="G8675" t="s">
        <v>2928</v>
      </c>
      <c r="H8675" t="s">
        <v>2929</v>
      </c>
      <c r="I8675" t="s">
        <v>38</v>
      </c>
      <c r="J8675" t="s">
        <v>27</v>
      </c>
      <c r="K8675" t="s">
        <v>8054</v>
      </c>
      <c r="L8675" t="s">
        <v>7873</v>
      </c>
      <c r="M8675">
        <v>80525</v>
      </c>
      <c r="N8675" t="s">
        <v>30</v>
      </c>
      <c r="O8675" t="s">
        <v>6625</v>
      </c>
      <c r="P8675" t="s">
        <v>32</v>
      </c>
      <c r="Q8675" t="s">
        <v>6552</v>
      </c>
      <c r="R8675" t="s">
        <v>6626</v>
      </c>
      <c r="S8675">
        <v>3.1680000000000006</v>
      </c>
      <c r="T8675">
        <v>4</v>
      </c>
      <c r="U8675">
        <v>0.7</v>
      </c>
      <c r="V8675">
        <v>-2.5343999999999998</v>
      </c>
      <c r="W8675" t="s">
        <v>10939</v>
      </c>
      <c r="X8675" t="s">
        <v>10940</v>
      </c>
      <c r="Y8675">
        <v>10</v>
      </c>
      <c r="Z8675" t="s">
        <v>10945</v>
      </c>
      <c r="AA8675">
        <v>-0.79999999999999982</v>
      </c>
    </row>
    <row r="8676" spans="1:27" x14ac:dyDescent="0.35">
      <c r="A8676">
        <v>4689</v>
      </c>
      <c r="B8676" t="s">
        <v>10435</v>
      </c>
      <c r="C8676">
        <v>2014</v>
      </c>
      <c r="D8676" s="1">
        <v>41729</v>
      </c>
      <c r="E8676" s="1">
        <v>41733</v>
      </c>
      <c r="F8676" t="s">
        <v>23</v>
      </c>
      <c r="G8676" t="s">
        <v>1531</v>
      </c>
      <c r="H8676" t="s">
        <v>1532</v>
      </c>
      <c r="I8676" t="s">
        <v>38</v>
      </c>
      <c r="J8676" t="s">
        <v>27</v>
      </c>
      <c r="K8676" t="s">
        <v>3187</v>
      </c>
      <c r="L8676" t="s">
        <v>8102</v>
      </c>
      <c r="M8676">
        <v>17602</v>
      </c>
      <c r="N8676" t="s">
        <v>3728</v>
      </c>
      <c r="O8676" t="s">
        <v>6868</v>
      </c>
      <c r="P8676" t="s">
        <v>32</v>
      </c>
      <c r="Q8676" t="s">
        <v>6552</v>
      </c>
      <c r="R8676" t="s">
        <v>6869</v>
      </c>
      <c r="S8676">
        <v>5.7150000000000016</v>
      </c>
      <c r="T8676">
        <v>5</v>
      </c>
      <c r="U8676">
        <v>0.7</v>
      </c>
      <c r="V8676">
        <v>-4.7625000000000011</v>
      </c>
      <c r="W8676" t="s">
        <v>10939</v>
      </c>
      <c r="X8676" t="s">
        <v>10950</v>
      </c>
      <c r="Y8676">
        <v>3</v>
      </c>
      <c r="Z8676" t="s">
        <v>10953</v>
      </c>
      <c r="AA8676">
        <v>-0.83333333333333326</v>
      </c>
    </row>
    <row r="8677" spans="1:27" x14ac:dyDescent="0.35">
      <c r="A8677">
        <v>4823</v>
      </c>
      <c r="B8677" t="s">
        <v>10436</v>
      </c>
      <c r="C8677">
        <v>2013</v>
      </c>
      <c r="D8677" s="1">
        <v>41466</v>
      </c>
      <c r="E8677" s="1">
        <v>41467</v>
      </c>
      <c r="F8677" t="s">
        <v>234</v>
      </c>
      <c r="G8677" t="s">
        <v>2014</v>
      </c>
      <c r="H8677" t="s">
        <v>2015</v>
      </c>
      <c r="I8677" t="s">
        <v>127</v>
      </c>
      <c r="J8677" t="s">
        <v>27</v>
      </c>
      <c r="K8677" t="s">
        <v>8735</v>
      </c>
      <c r="L8677" t="s">
        <v>8021</v>
      </c>
      <c r="M8677">
        <v>85364</v>
      </c>
      <c r="N8677" t="s">
        <v>30</v>
      </c>
      <c r="O8677" t="s">
        <v>6926</v>
      </c>
      <c r="P8677" t="s">
        <v>32</v>
      </c>
      <c r="Q8677" t="s">
        <v>6552</v>
      </c>
      <c r="R8677" t="s">
        <v>6927</v>
      </c>
      <c r="S8677">
        <v>44.856000000000009</v>
      </c>
      <c r="T8677">
        <v>6</v>
      </c>
      <c r="U8677">
        <v>0.7</v>
      </c>
      <c r="V8677">
        <v>-35.884799999999984</v>
      </c>
      <c r="W8677" t="s">
        <v>10936</v>
      </c>
      <c r="X8677" t="s">
        <v>10937</v>
      </c>
      <c r="Y8677">
        <v>7</v>
      </c>
      <c r="Z8677" t="s">
        <v>10938</v>
      </c>
      <c r="AA8677">
        <v>-0.79999999999999949</v>
      </c>
    </row>
    <row r="8678" spans="1:27" x14ac:dyDescent="0.35">
      <c r="A8678">
        <v>4900</v>
      </c>
      <c r="B8678" t="s">
        <v>10437</v>
      </c>
      <c r="C8678">
        <v>2013</v>
      </c>
      <c r="D8678" s="1">
        <v>41509</v>
      </c>
      <c r="E8678" s="1">
        <v>41514</v>
      </c>
      <c r="F8678" t="s">
        <v>23</v>
      </c>
      <c r="G8678" t="s">
        <v>1637</v>
      </c>
      <c r="H8678" t="s">
        <v>1638</v>
      </c>
      <c r="I8678" t="s">
        <v>38</v>
      </c>
      <c r="J8678" t="s">
        <v>27</v>
      </c>
      <c r="K8678" t="s">
        <v>8046</v>
      </c>
      <c r="L8678" t="s">
        <v>8023</v>
      </c>
      <c r="M8678">
        <v>97030</v>
      </c>
      <c r="N8678" t="s">
        <v>30</v>
      </c>
      <c r="O8678" t="s">
        <v>6840</v>
      </c>
      <c r="P8678" t="s">
        <v>32</v>
      </c>
      <c r="Q8678" t="s">
        <v>6552</v>
      </c>
      <c r="R8678" t="s">
        <v>6841</v>
      </c>
      <c r="S8678">
        <v>26.352000000000004</v>
      </c>
      <c r="T8678">
        <v>8</v>
      </c>
      <c r="U8678">
        <v>0.7</v>
      </c>
      <c r="V8678">
        <v>-18.446399999999997</v>
      </c>
      <c r="W8678" t="s">
        <v>10936</v>
      </c>
      <c r="X8678" t="s">
        <v>10937</v>
      </c>
      <c r="Y8678">
        <v>8</v>
      </c>
      <c r="Z8678" t="s">
        <v>10954</v>
      </c>
      <c r="AA8678">
        <v>-0.69999999999999973</v>
      </c>
    </row>
    <row r="8679" spans="1:27" x14ac:dyDescent="0.35">
      <c r="A8679">
        <v>4913</v>
      </c>
      <c r="B8679" t="s">
        <v>8487</v>
      </c>
      <c r="C8679">
        <v>2014</v>
      </c>
      <c r="D8679" s="1">
        <v>41654</v>
      </c>
      <c r="E8679" s="1">
        <v>41658</v>
      </c>
      <c r="F8679" t="s">
        <v>23</v>
      </c>
      <c r="G8679" t="s">
        <v>1190</v>
      </c>
      <c r="H8679" t="s">
        <v>1191</v>
      </c>
      <c r="I8679" t="s">
        <v>38</v>
      </c>
      <c r="J8679" t="s">
        <v>27</v>
      </c>
      <c r="K8679" t="s">
        <v>8466</v>
      </c>
      <c r="L8679" t="s">
        <v>7919</v>
      </c>
      <c r="M8679">
        <v>37604</v>
      </c>
      <c r="N8679" t="s">
        <v>3507</v>
      </c>
      <c r="O8679" t="s">
        <v>6628</v>
      </c>
      <c r="P8679" t="s">
        <v>32</v>
      </c>
      <c r="Q8679" t="s">
        <v>6552</v>
      </c>
      <c r="R8679" t="s">
        <v>6629</v>
      </c>
      <c r="S8679">
        <v>5.9700000000000006</v>
      </c>
      <c r="T8679">
        <v>5</v>
      </c>
      <c r="U8679">
        <v>0.7</v>
      </c>
      <c r="V8679">
        <v>-4.577</v>
      </c>
      <c r="W8679" t="s">
        <v>10939</v>
      </c>
      <c r="X8679" t="s">
        <v>10950</v>
      </c>
      <c r="Y8679">
        <v>1</v>
      </c>
      <c r="Z8679" t="s">
        <v>10951</v>
      </c>
      <c r="AA8679">
        <v>-0.76666666666666661</v>
      </c>
    </row>
    <row r="8680" spans="1:27" x14ac:dyDescent="0.35">
      <c r="A8680">
        <v>4914</v>
      </c>
      <c r="B8680" t="s">
        <v>8487</v>
      </c>
      <c r="C8680">
        <v>2014</v>
      </c>
      <c r="D8680" s="1">
        <v>41654</v>
      </c>
      <c r="E8680" s="1">
        <v>41658</v>
      </c>
      <c r="F8680" t="s">
        <v>23</v>
      </c>
      <c r="G8680" t="s">
        <v>1190</v>
      </c>
      <c r="H8680" t="s">
        <v>1191</v>
      </c>
      <c r="I8680" t="s">
        <v>38</v>
      </c>
      <c r="J8680" t="s">
        <v>27</v>
      </c>
      <c r="K8680" t="s">
        <v>8466</v>
      </c>
      <c r="L8680" t="s">
        <v>7919</v>
      </c>
      <c r="M8680">
        <v>37604</v>
      </c>
      <c r="N8680" t="s">
        <v>3507</v>
      </c>
      <c r="O8680" t="s">
        <v>10191</v>
      </c>
      <c r="P8680" t="s">
        <v>32</v>
      </c>
      <c r="Q8680" t="s">
        <v>6552</v>
      </c>
      <c r="R8680" t="s">
        <v>10192</v>
      </c>
      <c r="S8680">
        <v>2.508</v>
      </c>
      <c r="T8680">
        <v>2</v>
      </c>
      <c r="U8680">
        <v>0.7</v>
      </c>
      <c r="V8680">
        <v>-1.8391999999999999</v>
      </c>
      <c r="W8680" t="s">
        <v>10939</v>
      </c>
      <c r="X8680" t="s">
        <v>10950</v>
      </c>
      <c r="Y8680">
        <v>1</v>
      </c>
      <c r="Z8680" t="s">
        <v>10951</v>
      </c>
      <c r="AA8680">
        <v>-0.73333333333333328</v>
      </c>
    </row>
    <row r="8681" spans="1:27" x14ac:dyDescent="0.35">
      <c r="A8681">
        <v>4934</v>
      </c>
      <c r="B8681" t="s">
        <v>9392</v>
      </c>
      <c r="C8681">
        <v>2012</v>
      </c>
      <c r="D8681" s="1">
        <v>41180</v>
      </c>
      <c r="E8681" s="1">
        <v>41186</v>
      </c>
      <c r="F8681" t="s">
        <v>23</v>
      </c>
      <c r="G8681" t="s">
        <v>424</v>
      </c>
      <c r="H8681" t="s">
        <v>425</v>
      </c>
      <c r="I8681" t="s">
        <v>38</v>
      </c>
      <c r="J8681" t="s">
        <v>27</v>
      </c>
      <c r="K8681" t="s">
        <v>8104</v>
      </c>
      <c r="L8681" t="s">
        <v>7873</v>
      </c>
      <c r="M8681">
        <v>80013</v>
      </c>
      <c r="N8681" t="s">
        <v>30</v>
      </c>
      <c r="O8681" t="s">
        <v>6724</v>
      </c>
      <c r="P8681" t="s">
        <v>32</v>
      </c>
      <c r="Q8681" t="s">
        <v>6552</v>
      </c>
      <c r="R8681" t="s">
        <v>6725</v>
      </c>
      <c r="S8681">
        <v>1.0800000000000003</v>
      </c>
      <c r="T8681">
        <v>2</v>
      </c>
      <c r="U8681">
        <v>0.7</v>
      </c>
      <c r="V8681">
        <v>-0.79200000000000004</v>
      </c>
      <c r="W8681" t="s">
        <v>10948</v>
      </c>
      <c r="X8681" t="s">
        <v>10937</v>
      </c>
      <c r="Y8681">
        <v>9</v>
      </c>
      <c r="Z8681" t="s">
        <v>10949</v>
      </c>
      <c r="AA8681">
        <v>-0.73333333333333317</v>
      </c>
    </row>
    <row r="8682" spans="1:27" x14ac:dyDescent="0.35">
      <c r="A8682">
        <v>4989</v>
      </c>
      <c r="B8682" t="s">
        <v>8056</v>
      </c>
      <c r="C8682">
        <v>2013</v>
      </c>
      <c r="D8682" s="1">
        <v>41389</v>
      </c>
      <c r="E8682" s="1">
        <v>41393</v>
      </c>
      <c r="F8682" t="s">
        <v>23</v>
      </c>
      <c r="G8682" t="s">
        <v>5296</v>
      </c>
      <c r="H8682" t="s">
        <v>5297</v>
      </c>
      <c r="I8682" t="s">
        <v>127</v>
      </c>
      <c r="J8682" t="s">
        <v>27</v>
      </c>
      <c r="K8682" t="s">
        <v>8010</v>
      </c>
      <c r="L8682" t="s">
        <v>7873</v>
      </c>
      <c r="M8682">
        <v>80906</v>
      </c>
      <c r="N8682" t="s">
        <v>30</v>
      </c>
      <c r="O8682" t="s">
        <v>6711</v>
      </c>
      <c r="P8682" t="s">
        <v>32</v>
      </c>
      <c r="Q8682" t="s">
        <v>6552</v>
      </c>
      <c r="R8682" t="s">
        <v>6712</v>
      </c>
      <c r="S8682">
        <v>3.1080000000000001</v>
      </c>
      <c r="T8682">
        <v>2</v>
      </c>
      <c r="U8682">
        <v>0.7</v>
      </c>
      <c r="V8682">
        <v>-2.1755999999999993</v>
      </c>
      <c r="W8682" t="s">
        <v>10936</v>
      </c>
      <c r="X8682" t="s">
        <v>10942</v>
      </c>
      <c r="Y8682">
        <v>4</v>
      </c>
      <c r="Z8682" t="s">
        <v>10943</v>
      </c>
      <c r="AA8682">
        <v>-0.69999999999999973</v>
      </c>
    </row>
    <row r="8683" spans="1:27" x14ac:dyDescent="0.35">
      <c r="A8683">
        <v>4998</v>
      </c>
      <c r="B8683" t="s">
        <v>9509</v>
      </c>
      <c r="C8683">
        <v>2014</v>
      </c>
      <c r="D8683" s="1">
        <v>41709</v>
      </c>
      <c r="E8683" s="1">
        <v>41714</v>
      </c>
      <c r="F8683" t="s">
        <v>23</v>
      </c>
      <c r="G8683" t="s">
        <v>6341</v>
      </c>
      <c r="H8683" t="s">
        <v>6342</v>
      </c>
      <c r="I8683" t="s">
        <v>26</v>
      </c>
      <c r="J8683" t="s">
        <v>27</v>
      </c>
      <c r="K8683" t="s">
        <v>8006</v>
      </c>
      <c r="L8683" t="s">
        <v>7858</v>
      </c>
      <c r="M8683">
        <v>27604</v>
      </c>
      <c r="N8683" t="s">
        <v>3507</v>
      </c>
      <c r="O8683" t="s">
        <v>6688</v>
      </c>
      <c r="P8683" t="s">
        <v>32</v>
      </c>
      <c r="Q8683" t="s">
        <v>6552</v>
      </c>
      <c r="R8683" t="s">
        <v>6689</v>
      </c>
      <c r="S8683">
        <v>13.092000000000002</v>
      </c>
      <c r="T8683">
        <v>4</v>
      </c>
      <c r="U8683">
        <v>0.7</v>
      </c>
      <c r="V8683">
        <v>-10.037199999999999</v>
      </c>
      <c r="W8683" t="s">
        <v>10939</v>
      </c>
      <c r="X8683" t="s">
        <v>10950</v>
      </c>
      <c r="Y8683">
        <v>3</v>
      </c>
      <c r="Z8683" t="s">
        <v>10953</v>
      </c>
      <c r="AA8683">
        <v>-0.76666666666666639</v>
      </c>
    </row>
    <row r="8684" spans="1:27" x14ac:dyDescent="0.35">
      <c r="A8684">
        <v>5287</v>
      </c>
      <c r="B8684" t="s">
        <v>9397</v>
      </c>
      <c r="C8684">
        <v>2014</v>
      </c>
      <c r="D8684" s="1">
        <v>41765</v>
      </c>
      <c r="E8684" s="1">
        <v>41766</v>
      </c>
      <c r="F8684" t="s">
        <v>56</v>
      </c>
      <c r="G8684" t="s">
        <v>2224</v>
      </c>
      <c r="H8684" t="s">
        <v>2225</v>
      </c>
      <c r="I8684" t="s">
        <v>38</v>
      </c>
      <c r="J8684" t="s">
        <v>27</v>
      </c>
      <c r="K8684" t="s">
        <v>4099</v>
      </c>
      <c r="L8684" t="s">
        <v>7873</v>
      </c>
      <c r="M8684">
        <v>80027</v>
      </c>
      <c r="N8684" t="s">
        <v>30</v>
      </c>
      <c r="O8684" t="s">
        <v>6737</v>
      </c>
      <c r="P8684" t="s">
        <v>32</v>
      </c>
      <c r="Q8684" t="s">
        <v>6552</v>
      </c>
      <c r="R8684" t="s">
        <v>6738</v>
      </c>
      <c r="S8684">
        <v>9.5520000000000014</v>
      </c>
      <c r="T8684">
        <v>8</v>
      </c>
      <c r="U8684">
        <v>0.7</v>
      </c>
      <c r="V8684">
        <v>-7.3231999999999999</v>
      </c>
      <c r="W8684" t="s">
        <v>10939</v>
      </c>
      <c r="X8684" t="s">
        <v>10942</v>
      </c>
      <c r="Y8684">
        <v>5</v>
      </c>
      <c r="Z8684" t="s">
        <v>10952</v>
      </c>
      <c r="AA8684">
        <v>-0.7666666666666665</v>
      </c>
    </row>
    <row r="8685" spans="1:27" x14ac:dyDescent="0.35">
      <c r="A8685">
        <v>5320</v>
      </c>
      <c r="B8685" t="s">
        <v>8243</v>
      </c>
      <c r="C8685">
        <v>2014</v>
      </c>
      <c r="D8685" s="1">
        <v>41915</v>
      </c>
      <c r="E8685" s="1">
        <v>41918</v>
      </c>
      <c r="F8685" t="s">
        <v>56</v>
      </c>
      <c r="G8685" t="s">
        <v>5039</v>
      </c>
      <c r="H8685" t="s">
        <v>5040</v>
      </c>
      <c r="I8685" t="s">
        <v>127</v>
      </c>
      <c r="J8685" t="s">
        <v>27</v>
      </c>
      <c r="K8685" t="s">
        <v>7984</v>
      </c>
      <c r="L8685" t="s">
        <v>7919</v>
      </c>
      <c r="M8685">
        <v>37918</v>
      </c>
      <c r="N8685" t="s">
        <v>3507</v>
      </c>
      <c r="O8685" t="s">
        <v>6610</v>
      </c>
      <c r="P8685" t="s">
        <v>32</v>
      </c>
      <c r="Q8685" t="s">
        <v>6552</v>
      </c>
      <c r="R8685" t="s">
        <v>6611</v>
      </c>
      <c r="S8685">
        <v>27.360000000000003</v>
      </c>
      <c r="T8685">
        <v>3</v>
      </c>
      <c r="U8685">
        <v>0.7</v>
      </c>
      <c r="V8685">
        <v>-21.887999999999991</v>
      </c>
      <c r="W8685" t="s">
        <v>10939</v>
      </c>
      <c r="X8685" t="s">
        <v>10940</v>
      </c>
      <c r="Y8685">
        <v>10</v>
      </c>
      <c r="Z8685" t="s">
        <v>10945</v>
      </c>
      <c r="AA8685">
        <v>-0.7999999999999996</v>
      </c>
    </row>
    <row r="8686" spans="1:27" x14ac:dyDescent="0.35">
      <c r="A8686">
        <v>5322</v>
      </c>
      <c r="B8686" t="s">
        <v>8243</v>
      </c>
      <c r="C8686">
        <v>2014</v>
      </c>
      <c r="D8686" s="1">
        <v>41915</v>
      </c>
      <c r="E8686" s="1">
        <v>41918</v>
      </c>
      <c r="F8686" t="s">
        <v>56</v>
      </c>
      <c r="G8686" t="s">
        <v>5039</v>
      </c>
      <c r="H8686" t="s">
        <v>5040</v>
      </c>
      <c r="I8686" t="s">
        <v>127</v>
      </c>
      <c r="J8686" t="s">
        <v>27</v>
      </c>
      <c r="K8686" t="s">
        <v>7984</v>
      </c>
      <c r="L8686" t="s">
        <v>7919</v>
      </c>
      <c r="M8686">
        <v>37918</v>
      </c>
      <c r="N8686" t="s">
        <v>3507</v>
      </c>
      <c r="O8686" t="s">
        <v>10105</v>
      </c>
      <c r="P8686" t="s">
        <v>32</v>
      </c>
      <c r="Q8686" t="s">
        <v>6552</v>
      </c>
      <c r="R8686" t="s">
        <v>10106</v>
      </c>
      <c r="S8686">
        <v>34.236000000000004</v>
      </c>
      <c r="T8686">
        <v>4</v>
      </c>
      <c r="U8686">
        <v>0.7</v>
      </c>
      <c r="V8686">
        <v>-26.247599999999998</v>
      </c>
      <c r="W8686" t="s">
        <v>10939</v>
      </c>
      <c r="X8686" t="s">
        <v>10940</v>
      </c>
      <c r="Y8686">
        <v>10</v>
      </c>
      <c r="Z8686" t="s">
        <v>10945</v>
      </c>
      <c r="AA8686">
        <v>-0.7666666666666665</v>
      </c>
    </row>
    <row r="8687" spans="1:27" x14ac:dyDescent="0.35">
      <c r="A8687">
        <v>5463</v>
      </c>
      <c r="B8687" t="s">
        <v>9399</v>
      </c>
      <c r="C8687">
        <v>2011</v>
      </c>
      <c r="D8687" s="1">
        <v>40563</v>
      </c>
      <c r="E8687" s="1">
        <v>40564</v>
      </c>
      <c r="F8687" t="s">
        <v>56</v>
      </c>
      <c r="G8687" t="s">
        <v>789</v>
      </c>
      <c r="H8687" t="s">
        <v>790</v>
      </c>
      <c r="I8687" t="s">
        <v>38</v>
      </c>
      <c r="J8687" t="s">
        <v>27</v>
      </c>
      <c r="K8687" t="s">
        <v>8170</v>
      </c>
      <c r="L8687" t="s">
        <v>8021</v>
      </c>
      <c r="M8687">
        <v>85254</v>
      </c>
      <c r="N8687" t="s">
        <v>30</v>
      </c>
      <c r="O8687" t="s">
        <v>6909</v>
      </c>
      <c r="P8687" t="s">
        <v>32</v>
      </c>
      <c r="Q8687" t="s">
        <v>6552</v>
      </c>
      <c r="R8687" t="s">
        <v>6910</v>
      </c>
      <c r="S8687">
        <v>32.340000000000003</v>
      </c>
      <c r="T8687">
        <v>10</v>
      </c>
      <c r="U8687">
        <v>0.7</v>
      </c>
      <c r="V8687">
        <v>-23.716000000000001</v>
      </c>
      <c r="W8687" t="s">
        <v>10944</v>
      </c>
      <c r="X8687" t="s">
        <v>10950</v>
      </c>
      <c r="Y8687">
        <v>1</v>
      </c>
      <c r="Z8687" t="s">
        <v>10951</v>
      </c>
      <c r="AA8687">
        <v>-0.73333333333333328</v>
      </c>
    </row>
    <row r="8688" spans="1:27" x14ac:dyDescent="0.35">
      <c r="A8688">
        <v>5544</v>
      </c>
      <c r="B8688" t="s">
        <v>10438</v>
      </c>
      <c r="C8688">
        <v>2013</v>
      </c>
      <c r="D8688" s="1">
        <v>41628</v>
      </c>
      <c r="E8688" s="1">
        <v>41634</v>
      </c>
      <c r="F8688" t="s">
        <v>23</v>
      </c>
      <c r="G8688" t="s">
        <v>4721</v>
      </c>
      <c r="H8688" t="s">
        <v>4722</v>
      </c>
      <c r="I8688" t="s">
        <v>26</v>
      </c>
      <c r="J8688" t="s">
        <v>27</v>
      </c>
      <c r="K8688" t="s">
        <v>8020</v>
      </c>
      <c r="L8688" t="s">
        <v>8021</v>
      </c>
      <c r="M8688">
        <v>85705</v>
      </c>
      <c r="N8688" t="s">
        <v>30</v>
      </c>
      <c r="O8688" t="s">
        <v>6632</v>
      </c>
      <c r="P8688" t="s">
        <v>32</v>
      </c>
      <c r="Q8688" t="s">
        <v>6552</v>
      </c>
      <c r="R8688" t="s">
        <v>6633</v>
      </c>
      <c r="S8688">
        <v>10.440000000000001</v>
      </c>
      <c r="T8688">
        <v>6</v>
      </c>
      <c r="U8688">
        <v>0.7</v>
      </c>
      <c r="V8688">
        <v>-7.6559999999999988</v>
      </c>
      <c r="W8688" t="s">
        <v>10936</v>
      </c>
      <c r="X8688" t="s">
        <v>10940</v>
      </c>
      <c r="Y8688">
        <v>12</v>
      </c>
      <c r="Z8688" t="s">
        <v>10941</v>
      </c>
      <c r="AA8688">
        <v>-0.73333333333333317</v>
      </c>
    </row>
    <row r="8689" spans="1:27" x14ac:dyDescent="0.35">
      <c r="A8689">
        <v>5545</v>
      </c>
      <c r="B8689" t="s">
        <v>10438</v>
      </c>
      <c r="C8689">
        <v>2013</v>
      </c>
      <c r="D8689" s="1">
        <v>41628</v>
      </c>
      <c r="E8689" s="1">
        <v>41634</v>
      </c>
      <c r="F8689" t="s">
        <v>23</v>
      </c>
      <c r="G8689" t="s">
        <v>4721</v>
      </c>
      <c r="H8689" t="s">
        <v>4722</v>
      </c>
      <c r="I8689" t="s">
        <v>26</v>
      </c>
      <c r="J8689" t="s">
        <v>27</v>
      </c>
      <c r="K8689" t="s">
        <v>8020</v>
      </c>
      <c r="L8689" t="s">
        <v>8021</v>
      </c>
      <c r="M8689">
        <v>85705</v>
      </c>
      <c r="N8689" t="s">
        <v>30</v>
      </c>
      <c r="O8689" t="s">
        <v>10150</v>
      </c>
      <c r="P8689" t="s">
        <v>32</v>
      </c>
      <c r="Q8689" t="s">
        <v>6552</v>
      </c>
      <c r="R8689" t="s">
        <v>10151</v>
      </c>
      <c r="S8689">
        <v>5.2140000000000004</v>
      </c>
      <c r="T8689">
        <v>2</v>
      </c>
      <c r="U8689">
        <v>0.7</v>
      </c>
      <c r="V8689">
        <v>-4.1711999999999989</v>
      </c>
      <c r="W8689" t="s">
        <v>10936</v>
      </c>
      <c r="X8689" t="s">
        <v>10940</v>
      </c>
      <c r="Y8689">
        <v>12</v>
      </c>
      <c r="Z8689" t="s">
        <v>10941</v>
      </c>
      <c r="AA8689">
        <v>-0.79999999999999971</v>
      </c>
    </row>
    <row r="8690" spans="1:27" x14ac:dyDescent="0.35">
      <c r="A8690">
        <v>5655</v>
      </c>
      <c r="B8690" t="s">
        <v>8499</v>
      </c>
      <c r="C8690">
        <v>2013</v>
      </c>
      <c r="D8690" s="1">
        <v>41627</v>
      </c>
      <c r="E8690" s="1">
        <v>41630</v>
      </c>
      <c r="F8690" t="s">
        <v>56</v>
      </c>
      <c r="G8690" t="s">
        <v>2108</v>
      </c>
      <c r="H8690" t="s">
        <v>2109</v>
      </c>
      <c r="I8690" t="s">
        <v>127</v>
      </c>
      <c r="J8690" t="s">
        <v>27</v>
      </c>
      <c r="K8690" t="s">
        <v>3984</v>
      </c>
      <c r="L8690" t="s">
        <v>8023</v>
      </c>
      <c r="M8690">
        <v>97301</v>
      </c>
      <c r="N8690" t="s">
        <v>30</v>
      </c>
      <c r="O8690" t="s">
        <v>6893</v>
      </c>
      <c r="P8690" t="s">
        <v>32</v>
      </c>
      <c r="Q8690" t="s">
        <v>6552</v>
      </c>
      <c r="R8690" t="s">
        <v>6894</v>
      </c>
      <c r="S8690">
        <v>45.240000000000009</v>
      </c>
      <c r="T8690">
        <v>4</v>
      </c>
      <c r="U8690">
        <v>0.7</v>
      </c>
      <c r="V8690">
        <v>-30.159999999999997</v>
      </c>
      <c r="W8690" t="s">
        <v>10936</v>
      </c>
      <c r="X8690" t="s">
        <v>10940</v>
      </c>
      <c r="Y8690">
        <v>12</v>
      </c>
      <c r="Z8690" t="s">
        <v>10941</v>
      </c>
      <c r="AA8690">
        <v>-0.66666666666666641</v>
      </c>
    </row>
    <row r="8691" spans="1:27" x14ac:dyDescent="0.35">
      <c r="A8691">
        <v>5787</v>
      </c>
      <c r="B8691" t="s">
        <v>9402</v>
      </c>
      <c r="C8691">
        <v>2014</v>
      </c>
      <c r="D8691" s="1">
        <v>41915</v>
      </c>
      <c r="E8691" s="1">
        <v>41921</v>
      </c>
      <c r="F8691" t="s">
        <v>23</v>
      </c>
      <c r="G8691" t="s">
        <v>4371</v>
      </c>
      <c r="H8691" t="s">
        <v>4372</v>
      </c>
      <c r="I8691" t="s">
        <v>38</v>
      </c>
      <c r="J8691" t="s">
        <v>27</v>
      </c>
      <c r="K8691" t="s">
        <v>3505</v>
      </c>
      <c r="L8691" t="s">
        <v>8023</v>
      </c>
      <c r="M8691">
        <v>97477</v>
      </c>
      <c r="N8691" t="s">
        <v>30</v>
      </c>
      <c r="O8691" t="s">
        <v>6909</v>
      </c>
      <c r="P8691" t="s">
        <v>32</v>
      </c>
      <c r="Q8691" t="s">
        <v>6552</v>
      </c>
      <c r="R8691" t="s">
        <v>6910</v>
      </c>
      <c r="S8691">
        <v>22.638000000000002</v>
      </c>
      <c r="T8691">
        <v>7</v>
      </c>
      <c r="U8691">
        <v>0.7</v>
      </c>
      <c r="V8691">
        <v>-16.601199999999999</v>
      </c>
      <c r="W8691" t="s">
        <v>10939</v>
      </c>
      <c r="X8691" t="s">
        <v>10940</v>
      </c>
      <c r="Y8691">
        <v>10</v>
      </c>
      <c r="Z8691" t="s">
        <v>10945</v>
      </c>
      <c r="AA8691">
        <v>-0.73333333333333317</v>
      </c>
    </row>
    <row r="8692" spans="1:27" x14ac:dyDescent="0.35">
      <c r="A8692">
        <v>6003</v>
      </c>
      <c r="B8692" t="s">
        <v>8261</v>
      </c>
      <c r="C8692">
        <v>2011</v>
      </c>
      <c r="D8692" s="1">
        <v>40890</v>
      </c>
      <c r="E8692" s="1">
        <v>40894</v>
      </c>
      <c r="F8692" t="s">
        <v>23</v>
      </c>
      <c r="G8692" t="s">
        <v>4161</v>
      </c>
      <c r="H8692" t="s">
        <v>4162</v>
      </c>
      <c r="I8692" t="s">
        <v>26</v>
      </c>
      <c r="J8692" t="s">
        <v>27</v>
      </c>
      <c r="K8692" t="s">
        <v>8050</v>
      </c>
      <c r="L8692" t="s">
        <v>8021</v>
      </c>
      <c r="M8692">
        <v>85023</v>
      </c>
      <c r="N8692" t="s">
        <v>30</v>
      </c>
      <c r="O8692" t="s">
        <v>10150</v>
      </c>
      <c r="P8692" t="s">
        <v>32</v>
      </c>
      <c r="Q8692" t="s">
        <v>6552</v>
      </c>
      <c r="R8692" t="s">
        <v>10151</v>
      </c>
      <c r="S8692">
        <v>5.2140000000000004</v>
      </c>
      <c r="T8692">
        <v>2</v>
      </c>
      <c r="U8692">
        <v>0.7</v>
      </c>
      <c r="V8692">
        <v>-4.1711999999999989</v>
      </c>
      <c r="W8692" t="s">
        <v>10944</v>
      </c>
      <c r="X8692" t="s">
        <v>10940</v>
      </c>
      <c r="Y8692">
        <v>12</v>
      </c>
      <c r="Z8692" t="s">
        <v>10941</v>
      </c>
      <c r="AA8692">
        <v>-0.79999999999999971</v>
      </c>
    </row>
    <row r="8693" spans="1:27" x14ac:dyDescent="0.35">
      <c r="A8693">
        <v>6090</v>
      </c>
      <c r="B8693" t="s">
        <v>10439</v>
      </c>
      <c r="C8693">
        <v>2014</v>
      </c>
      <c r="D8693" s="1">
        <v>42002</v>
      </c>
      <c r="E8693" s="1">
        <v>42005</v>
      </c>
      <c r="F8693" t="s">
        <v>45</v>
      </c>
      <c r="G8693" t="s">
        <v>2286</v>
      </c>
      <c r="H8693" t="s">
        <v>2287</v>
      </c>
      <c r="I8693" t="s">
        <v>26</v>
      </c>
      <c r="J8693" t="s">
        <v>27</v>
      </c>
      <c r="K8693" t="s">
        <v>9395</v>
      </c>
      <c r="L8693" t="s">
        <v>7873</v>
      </c>
      <c r="M8693">
        <v>80538</v>
      </c>
      <c r="N8693" t="s">
        <v>30</v>
      </c>
      <c r="O8693" t="s">
        <v>6871</v>
      </c>
      <c r="P8693" t="s">
        <v>32</v>
      </c>
      <c r="Q8693" t="s">
        <v>6552</v>
      </c>
      <c r="R8693" t="s">
        <v>6872</v>
      </c>
      <c r="S8693">
        <v>1.1880000000000002</v>
      </c>
      <c r="T8693">
        <v>2</v>
      </c>
      <c r="U8693">
        <v>0.7</v>
      </c>
      <c r="V8693">
        <v>-0.98999999999999977</v>
      </c>
      <c r="W8693" t="s">
        <v>10939</v>
      </c>
      <c r="X8693" t="s">
        <v>10940</v>
      </c>
      <c r="Y8693">
        <v>12</v>
      </c>
      <c r="Z8693" t="s">
        <v>10941</v>
      </c>
      <c r="AA8693">
        <v>-0.83333333333333304</v>
      </c>
    </row>
    <row r="8694" spans="1:27" x14ac:dyDescent="0.35">
      <c r="A8694">
        <v>6243</v>
      </c>
      <c r="B8694" t="s">
        <v>10440</v>
      </c>
      <c r="C8694">
        <v>2011</v>
      </c>
      <c r="D8694" s="1">
        <v>40898</v>
      </c>
      <c r="E8694" s="1">
        <v>40905</v>
      </c>
      <c r="F8694" t="s">
        <v>23</v>
      </c>
      <c r="G8694" t="s">
        <v>2080</v>
      </c>
      <c r="H8694" t="s">
        <v>2081</v>
      </c>
      <c r="I8694" t="s">
        <v>127</v>
      </c>
      <c r="J8694" t="s">
        <v>27</v>
      </c>
      <c r="K8694" t="s">
        <v>3938</v>
      </c>
      <c r="L8694" t="s">
        <v>7919</v>
      </c>
      <c r="M8694">
        <v>38401</v>
      </c>
      <c r="N8694" t="s">
        <v>3507</v>
      </c>
      <c r="O8694" t="s">
        <v>6610</v>
      </c>
      <c r="P8694" t="s">
        <v>32</v>
      </c>
      <c r="Q8694" t="s">
        <v>6552</v>
      </c>
      <c r="R8694" t="s">
        <v>6611</v>
      </c>
      <c r="S8694">
        <v>18.240000000000002</v>
      </c>
      <c r="T8694">
        <v>2</v>
      </c>
      <c r="U8694">
        <v>0.7</v>
      </c>
      <c r="V8694">
        <v>-14.591999999999999</v>
      </c>
      <c r="W8694" t="s">
        <v>10944</v>
      </c>
      <c r="X8694" t="s">
        <v>10940</v>
      </c>
      <c r="Y8694">
        <v>12</v>
      </c>
      <c r="Z8694" t="s">
        <v>10941</v>
      </c>
      <c r="AA8694">
        <v>-0.79999999999999982</v>
      </c>
    </row>
    <row r="8695" spans="1:27" x14ac:dyDescent="0.35">
      <c r="A8695">
        <v>6432</v>
      </c>
      <c r="B8695" t="s">
        <v>8277</v>
      </c>
      <c r="C8695">
        <v>2011</v>
      </c>
      <c r="D8695" s="1">
        <v>40850</v>
      </c>
      <c r="E8695" s="1">
        <v>40854</v>
      </c>
      <c r="F8695" t="s">
        <v>23</v>
      </c>
      <c r="G8695" t="s">
        <v>2462</v>
      </c>
      <c r="H8695" t="s">
        <v>2463</v>
      </c>
      <c r="I8695" t="s">
        <v>38</v>
      </c>
      <c r="J8695" t="s">
        <v>27</v>
      </c>
      <c r="K8695" t="s">
        <v>7937</v>
      </c>
      <c r="L8695" t="s">
        <v>7858</v>
      </c>
      <c r="M8695">
        <v>28540</v>
      </c>
      <c r="N8695" t="s">
        <v>3507</v>
      </c>
      <c r="O8695" t="s">
        <v>10257</v>
      </c>
      <c r="P8695" t="s">
        <v>32</v>
      </c>
      <c r="Q8695" t="s">
        <v>6552</v>
      </c>
      <c r="R8695" t="s">
        <v>10258</v>
      </c>
      <c r="S8695">
        <v>14.301000000000002</v>
      </c>
      <c r="T8695">
        <v>7</v>
      </c>
      <c r="U8695">
        <v>0.7</v>
      </c>
      <c r="V8695">
        <v>-10.487400000000001</v>
      </c>
      <c r="W8695" t="s">
        <v>10944</v>
      </c>
      <c r="X8695" t="s">
        <v>10940</v>
      </c>
      <c r="Y8695">
        <v>11</v>
      </c>
      <c r="Z8695" t="s">
        <v>10947</v>
      </c>
      <c r="AA8695">
        <v>-0.73333333333333328</v>
      </c>
    </row>
    <row r="8696" spans="1:27" x14ac:dyDescent="0.35">
      <c r="A8696">
        <v>6488</v>
      </c>
      <c r="B8696" t="s">
        <v>9520</v>
      </c>
      <c r="C8696">
        <v>2012</v>
      </c>
      <c r="D8696" s="1">
        <v>40989</v>
      </c>
      <c r="E8696" s="1">
        <v>40994</v>
      </c>
      <c r="F8696" t="s">
        <v>23</v>
      </c>
      <c r="G8696" t="s">
        <v>1747</v>
      </c>
      <c r="H8696" t="s">
        <v>1748</v>
      </c>
      <c r="I8696" t="s">
        <v>38</v>
      </c>
      <c r="J8696" t="s">
        <v>27</v>
      </c>
      <c r="K8696" t="s">
        <v>7937</v>
      </c>
      <c r="L8696" t="s">
        <v>7858</v>
      </c>
      <c r="M8696">
        <v>28540</v>
      </c>
      <c r="N8696" t="s">
        <v>3507</v>
      </c>
      <c r="O8696" t="s">
        <v>6614</v>
      </c>
      <c r="P8696" t="s">
        <v>32</v>
      </c>
      <c r="Q8696" t="s">
        <v>6552</v>
      </c>
      <c r="R8696" t="s">
        <v>6615</v>
      </c>
      <c r="S8696">
        <v>12.843000000000002</v>
      </c>
      <c r="T8696">
        <v>3</v>
      </c>
      <c r="U8696">
        <v>0.7</v>
      </c>
      <c r="V8696">
        <v>-9.8462999999999994</v>
      </c>
      <c r="W8696" t="s">
        <v>10948</v>
      </c>
      <c r="X8696" t="s">
        <v>10950</v>
      </c>
      <c r="Y8696">
        <v>3</v>
      </c>
      <c r="Z8696" t="s">
        <v>10953</v>
      </c>
      <c r="AA8696">
        <v>-0.7666666666666665</v>
      </c>
    </row>
    <row r="8697" spans="1:27" x14ac:dyDescent="0.35">
      <c r="A8697">
        <v>6630</v>
      </c>
      <c r="B8697" t="s">
        <v>10441</v>
      </c>
      <c r="C8697">
        <v>2012</v>
      </c>
      <c r="D8697" s="1">
        <v>41184</v>
      </c>
      <c r="E8697" s="1">
        <v>41188</v>
      </c>
      <c r="F8697" t="s">
        <v>23</v>
      </c>
      <c r="G8697" t="s">
        <v>1611</v>
      </c>
      <c r="H8697" t="s">
        <v>1612</v>
      </c>
      <c r="I8697" t="s">
        <v>127</v>
      </c>
      <c r="J8697" t="s">
        <v>27</v>
      </c>
      <c r="K8697" t="s">
        <v>8283</v>
      </c>
      <c r="L8697" t="s">
        <v>7858</v>
      </c>
      <c r="M8697">
        <v>27893</v>
      </c>
      <c r="N8697" t="s">
        <v>3507</v>
      </c>
      <c r="O8697" t="s">
        <v>7008</v>
      </c>
      <c r="P8697" t="s">
        <v>32</v>
      </c>
      <c r="Q8697" t="s">
        <v>6552</v>
      </c>
      <c r="R8697" t="s">
        <v>7009</v>
      </c>
      <c r="S8697">
        <v>7.3800000000000008</v>
      </c>
      <c r="T8697">
        <v>5</v>
      </c>
      <c r="U8697">
        <v>0.7</v>
      </c>
      <c r="V8697">
        <v>-5.4120000000000008</v>
      </c>
      <c r="W8697" t="s">
        <v>10948</v>
      </c>
      <c r="X8697" t="s">
        <v>10940</v>
      </c>
      <c r="Y8697">
        <v>10</v>
      </c>
      <c r="Z8697" t="s">
        <v>10945</v>
      </c>
      <c r="AA8697">
        <v>-0.73333333333333339</v>
      </c>
    </row>
    <row r="8698" spans="1:27" x14ac:dyDescent="0.35">
      <c r="A8698">
        <v>6635</v>
      </c>
      <c r="B8698" t="s">
        <v>8519</v>
      </c>
      <c r="C8698">
        <v>2014</v>
      </c>
      <c r="D8698" s="1">
        <v>41766</v>
      </c>
      <c r="E8698" s="1">
        <v>41766</v>
      </c>
      <c r="F8698" t="s">
        <v>234</v>
      </c>
      <c r="G8698" t="s">
        <v>2958</v>
      </c>
      <c r="H8698" t="s">
        <v>2959</v>
      </c>
      <c r="I8698" t="s">
        <v>38</v>
      </c>
      <c r="J8698" t="s">
        <v>27</v>
      </c>
      <c r="K8698" t="s">
        <v>7862</v>
      </c>
      <c r="L8698" t="s">
        <v>7858</v>
      </c>
      <c r="M8698">
        <v>28205</v>
      </c>
      <c r="N8698" t="s">
        <v>3507</v>
      </c>
      <c r="O8698" t="s">
        <v>6571</v>
      </c>
      <c r="P8698" t="s">
        <v>32</v>
      </c>
      <c r="Q8698" t="s">
        <v>6552</v>
      </c>
      <c r="R8698" t="s">
        <v>6572</v>
      </c>
      <c r="S8698">
        <v>68.541000000000011</v>
      </c>
      <c r="T8698">
        <v>11</v>
      </c>
      <c r="U8698">
        <v>0.7</v>
      </c>
      <c r="V8698">
        <v>-52.548099999999991</v>
      </c>
      <c r="W8698" t="s">
        <v>10939</v>
      </c>
      <c r="X8698" t="s">
        <v>10942</v>
      </c>
      <c r="Y8698">
        <v>5</v>
      </c>
      <c r="Z8698" t="s">
        <v>10952</v>
      </c>
      <c r="AA8698">
        <v>-0.76666666666666639</v>
      </c>
    </row>
    <row r="8699" spans="1:27" x14ac:dyDescent="0.35">
      <c r="A8699">
        <v>6703</v>
      </c>
      <c r="B8699" t="s">
        <v>8282</v>
      </c>
      <c r="C8699">
        <v>2012</v>
      </c>
      <c r="D8699" s="1">
        <v>41049</v>
      </c>
      <c r="E8699" s="1">
        <v>41053</v>
      </c>
      <c r="F8699" t="s">
        <v>23</v>
      </c>
      <c r="G8699" t="s">
        <v>1637</v>
      </c>
      <c r="H8699" t="s">
        <v>1638</v>
      </c>
      <c r="I8699" t="s">
        <v>38</v>
      </c>
      <c r="J8699" t="s">
        <v>27</v>
      </c>
      <c r="K8699" t="s">
        <v>8283</v>
      </c>
      <c r="L8699" t="s">
        <v>7858</v>
      </c>
      <c r="M8699">
        <v>27893</v>
      </c>
      <c r="N8699" t="s">
        <v>3507</v>
      </c>
      <c r="O8699" t="s">
        <v>10134</v>
      </c>
      <c r="P8699" t="s">
        <v>32</v>
      </c>
      <c r="Q8699" t="s">
        <v>6552</v>
      </c>
      <c r="R8699" t="s">
        <v>10135</v>
      </c>
      <c r="S8699">
        <v>6.4080000000000004</v>
      </c>
      <c r="T8699">
        <v>4</v>
      </c>
      <c r="U8699">
        <v>0.7</v>
      </c>
      <c r="V8699">
        <v>-4.9127999999999989</v>
      </c>
      <c r="W8699" t="s">
        <v>10948</v>
      </c>
      <c r="X8699" t="s">
        <v>10942</v>
      </c>
      <c r="Y8699">
        <v>5</v>
      </c>
      <c r="Z8699" t="s">
        <v>10952</v>
      </c>
      <c r="AA8699">
        <v>-0.7666666666666665</v>
      </c>
    </row>
    <row r="8700" spans="1:27" x14ac:dyDescent="0.35">
      <c r="A8700">
        <v>6730</v>
      </c>
      <c r="B8700" t="s">
        <v>7988</v>
      </c>
      <c r="C8700">
        <v>2012</v>
      </c>
      <c r="D8700" s="1">
        <v>41078</v>
      </c>
      <c r="E8700" s="1">
        <v>41080</v>
      </c>
      <c r="F8700" t="s">
        <v>56</v>
      </c>
      <c r="G8700" t="s">
        <v>4656</v>
      </c>
      <c r="H8700" t="s">
        <v>4657</v>
      </c>
      <c r="I8700" t="s">
        <v>26</v>
      </c>
      <c r="J8700" t="s">
        <v>27</v>
      </c>
      <c r="K8700" t="s">
        <v>3772</v>
      </c>
      <c r="L8700" t="s">
        <v>7919</v>
      </c>
      <c r="M8700">
        <v>37167</v>
      </c>
      <c r="N8700" t="s">
        <v>3507</v>
      </c>
      <c r="O8700" t="s">
        <v>10257</v>
      </c>
      <c r="P8700" t="s">
        <v>32</v>
      </c>
      <c r="Q8700" t="s">
        <v>6552</v>
      </c>
      <c r="R8700" t="s">
        <v>10258</v>
      </c>
      <c r="S8700">
        <v>6.1290000000000004</v>
      </c>
      <c r="T8700">
        <v>3</v>
      </c>
      <c r="U8700">
        <v>0.7</v>
      </c>
      <c r="V8700">
        <v>-4.4945999999999984</v>
      </c>
      <c r="W8700" t="s">
        <v>10948</v>
      </c>
      <c r="X8700" t="s">
        <v>10942</v>
      </c>
      <c r="Y8700">
        <v>6</v>
      </c>
      <c r="Z8700" t="s">
        <v>10946</v>
      </c>
      <c r="AA8700">
        <v>-0.73333333333333306</v>
      </c>
    </row>
    <row r="8701" spans="1:27" x14ac:dyDescent="0.35">
      <c r="A8701">
        <v>6772</v>
      </c>
      <c r="B8701" t="s">
        <v>9966</v>
      </c>
      <c r="C8701">
        <v>2014</v>
      </c>
      <c r="D8701" s="1">
        <v>41983</v>
      </c>
      <c r="E8701" s="1">
        <v>41987</v>
      </c>
      <c r="F8701" t="s">
        <v>23</v>
      </c>
      <c r="G8701" t="s">
        <v>2272</v>
      </c>
      <c r="H8701" t="s">
        <v>2273</v>
      </c>
      <c r="I8701" t="s">
        <v>26</v>
      </c>
      <c r="J8701" t="s">
        <v>27</v>
      </c>
      <c r="K8701" t="s">
        <v>8050</v>
      </c>
      <c r="L8701" t="s">
        <v>8021</v>
      </c>
      <c r="M8701">
        <v>85023</v>
      </c>
      <c r="N8701" t="s">
        <v>30</v>
      </c>
      <c r="O8701" t="s">
        <v>10244</v>
      </c>
      <c r="P8701" t="s">
        <v>32</v>
      </c>
      <c r="Q8701" t="s">
        <v>6552</v>
      </c>
      <c r="R8701" t="s">
        <v>10245</v>
      </c>
      <c r="S8701">
        <v>13.005000000000003</v>
      </c>
      <c r="T8701">
        <v>3</v>
      </c>
      <c r="U8701">
        <v>0.7</v>
      </c>
      <c r="V8701">
        <v>-9.9704999999999977</v>
      </c>
      <c r="W8701" t="s">
        <v>10939</v>
      </c>
      <c r="X8701" t="s">
        <v>10940</v>
      </c>
      <c r="Y8701">
        <v>12</v>
      </c>
      <c r="Z8701" t="s">
        <v>10941</v>
      </c>
      <c r="AA8701">
        <v>-0.76666666666666639</v>
      </c>
    </row>
    <row r="8702" spans="1:27" x14ac:dyDescent="0.35">
      <c r="A8702">
        <v>6974</v>
      </c>
      <c r="B8702" t="s">
        <v>8527</v>
      </c>
      <c r="C8702">
        <v>2014</v>
      </c>
      <c r="D8702" s="1">
        <v>41902</v>
      </c>
      <c r="E8702" s="1">
        <v>41908</v>
      </c>
      <c r="F8702" t="s">
        <v>23</v>
      </c>
      <c r="G8702" t="s">
        <v>5487</v>
      </c>
      <c r="H8702" t="s">
        <v>5488</v>
      </c>
      <c r="I8702" t="s">
        <v>38</v>
      </c>
      <c r="J8702" t="s">
        <v>27</v>
      </c>
      <c r="K8702" t="s">
        <v>8050</v>
      </c>
      <c r="L8702" t="s">
        <v>8021</v>
      </c>
      <c r="M8702">
        <v>85023</v>
      </c>
      <c r="N8702" t="s">
        <v>30</v>
      </c>
      <c r="O8702" t="s">
        <v>6947</v>
      </c>
      <c r="P8702" t="s">
        <v>32</v>
      </c>
      <c r="Q8702" t="s">
        <v>6552</v>
      </c>
      <c r="R8702" t="s">
        <v>6948</v>
      </c>
      <c r="S8702">
        <v>18.180000000000003</v>
      </c>
      <c r="T8702">
        <v>4</v>
      </c>
      <c r="U8702">
        <v>0.7</v>
      </c>
      <c r="V8702">
        <v>-13.938000000000002</v>
      </c>
      <c r="W8702" t="s">
        <v>10939</v>
      </c>
      <c r="X8702" t="s">
        <v>10937</v>
      </c>
      <c r="Y8702">
        <v>9</v>
      </c>
      <c r="Z8702" t="s">
        <v>10949</v>
      </c>
      <c r="AA8702">
        <v>-0.76666666666666661</v>
      </c>
    </row>
    <row r="8703" spans="1:27" x14ac:dyDescent="0.35">
      <c r="A8703">
        <v>7078</v>
      </c>
      <c r="B8703" t="s">
        <v>8838</v>
      </c>
      <c r="C8703">
        <v>2013</v>
      </c>
      <c r="D8703" s="1">
        <v>41520</v>
      </c>
      <c r="E8703" s="1">
        <v>41524</v>
      </c>
      <c r="F8703" t="s">
        <v>23</v>
      </c>
      <c r="G8703" t="s">
        <v>305</v>
      </c>
      <c r="H8703" t="s">
        <v>306</v>
      </c>
      <c r="I8703" t="s">
        <v>38</v>
      </c>
      <c r="J8703" t="s">
        <v>27</v>
      </c>
      <c r="K8703" t="s">
        <v>7862</v>
      </c>
      <c r="L8703" t="s">
        <v>7858</v>
      </c>
      <c r="M8703">
        <v>28205</v>
      </c>
      <c r="N8703" t="s">
        <v>3507</v>
      </c>
      <c r="O8703" t="s">
        <v>6688</v>
      </c>
      <c r="P8703" t="s">
        <v>32</v>
      </c>
      <c r="Q8703" t="s">
        <v>6552</v>
      </c>
      <c r="R8703" t="s">
        <v>6689</v>
      </c>
      <c r="S8703">
        <v>22.911000000000005</v>
      </c>
      <c r="T8703">
        <v>7</v>
      </c>
      <c r="U8703">
        <v>0.7</v>
      </c>
      <c r="V8703">
        <v>-17.565099999999994</v>
      </c>
      <c r="W8703" t="s">
        <v>10936</v>
      </c>
      <c r="X8703" t="s">
        <v>10937</v>
      </c>
      <c r="Y8703">
        <v>9</v>
      </c>
      <c r="Z8703" t="s">
        <v>10949</v>
      </c>
      <c r="AA8703">
        <v>-0.76666666666666627</v>
      </c>
    </row>
    <row r="8704" spans="1:27" x14ac:dyDescent="0.35">
      <c r="A8704">
        <v>7083</v>
      </c>
      <c r="B8704" t="s">
        <v>8838</v>
      </c>
      <c r="C8704">
        <v>2013</v>
      </c>
      <c r="D8704" s="1">
        <v>41520</v>
      </c>
      <c r="E8704" s="1">
        <v>41524</v>
      </c>
      <c r="F8704" t="s">
        <v>23</v>
      </c>
      <c r="G8704" t="s">
        <v>305</v>
      </c>
      <c r="H8704" t="s">
        <v>306</v>
      </c>
      <c r="I8704" t="s">
        <v>38</v>
      </c>
      <c r="J8704" t="s">
        <v>27</v>
      </c>
      <c r="K8704" t="s">
        <v>7862</v>
      </c>
      <c r="L8704" t="s">
        <v>7858</v>
      </c>
      <c r="M8704">
        <v>28205</v>
      </c>
      <c r="N8704" t="s">
        <v>3507</v>
      </c>
      <c r="O8704" t="s">
        <v>10377</v>
      </c>
      <c r="P8704" t="s">
        <v>32</v>
      </c>
      <c r="Q8704" t="s">
        <v>6552</v>
      </c>
      <c r="R8704" t="s">
        <v>10378</v>
      </c>
      <c r="S8704">
        <v>17.220000000000006</v>
      </c>
      <c r="T8704">
        <v>5</v>
      </c>
      <c r="U8704">
        <v>0.7</v>
      </c>
      <c r="V8704">
        <v>-12.628</v>
      </c>
      <c r="W8704" t="s">
        <v>10936</v>
      </c>
      <c r="X8704" t="s">
        <v>10937</v>
      </c>
      <c r="Y8704">
        <v>9</v>
      </c>
      <c r="Z8704" t="s">
        <v>10949</v>
      </c>
      <c r="AA8704">
        <v>-0.73333333333333306</v>
      </c>
    </row>
    <row r="8705" spans="1:27" x14ac:dyDescent="0.35">
      <c r="A8705">
        <v>7086</v>
      </c>
      <c r="B8705" t="s">
        <v>9415</v>
      </c>
      <c r="C8705">
        <v>2014</v>
      </c>
      <c r="D8705" s="1">
        <v>41908</v>
      </c>
      <c r="E8705" s="1">
        <v>41911</v>
      </c>
      <c r="F8705" t="s">
        <v>56</v>
      </c>
      <c r="G8705" t="s">
        <v>934</v>
      </c>
      <c r="H8705" t="s">
        <v>935</v>
      </c>
      <c r="I8705" t="s">
        <v>26</v>
      </c>
      <c r="J8705" t="s">
        <v>27</v>
      </c>
      <c r="K8705" t="s">
        <v>8141</v>
      </c>
      <c r="L8705" t="s">
        <v>8102</v>
      </c>
      <c r="M8705">
        <v>19013</v>
      </c>
      <c r="N8705" t="s">
        <v>3728</v>
      </c>
      <c r="O8705" t="s">
        <v>6637</v>
      </c>
      <c r="P8705" t="s">
        <v>32</v>
      </c>
      <c r="Q8705" t="s">
        <v>6552</v>
      </c>
      <c r="R8705" t="s">
        <v>6638</v>
      </c>
      <c r="S8705">
        <v>8.5950000000000024</v>
      </c>
      <c r="T8705">
        <v>5</v>
      </c>
      <c r="U8705">
        <v>0.7</v>
      </c>
      <c r="V8705">
        <v>-6.3030000000000008</v>
      </c>
      <c r="W8705" t="s">
        <v>10939</v>
      </c>
      <c r="X8705" t="s">
        <v>10937</v>
      </c>
      <c r="Y8705">
        <v>9</v>
      </c>
      <c r="Z8705" t="s">
        <v>10949</v>
      </c>
      <c r="AA8705">
        <v>-0.73333333333333317</v>
      </c>
    </row>
    <row r="8706" spans="1:27" x14ac:dyDescent="0.35">
      <c r="A8706">
        <v>7121</v>
      </c>
      <c r="B8706" t="s">
        <v>10442</v>
      </c>
      <c r="C8706">
        <v>2011</v>
      </c>
      <c r="D8706" s="1">
        <v>40564</v>
      </c>
      <c r="E8706" s="1">
        <v>40570</v>
      </c>
      <c r="F8706" t="s">
        <v>23</v>
      </c>
      <c r="G8706" t="s">
        <v>280</v>
      </c>
      <c r="H8706" t="s">
        <v>281</v>
      </c>
      <c r="I8706" t="s">
        <v>26</v>
      </c>
      <c r="J8706" t="s">
        <v>27</v>
      </c>
      <c r="K8706" t="s">
        <v>3772</v>
      </c>
      <c r="L8706" t="s">
        <v>7919</v>
      </c>
      <c r="M8706">
        <v>37167</v>
      </c>
      <c r="N8706" t="s">
        <v>3507</v>
      </c>
      <c r="O8706" t="s">
        <v>6852</v>
      </c>
      <c r="P8706" t="s">
        <v>32</v>
      </c>
      <c r="Q8706" t="s">
        <v>6552</v>
      </c>
      <c r="R8706" t="s">
        <v>6853</v>
      </c>
      <c r="S8706">
        <v>67.194000000000003</v>
      </c>
      <c r="T8706">
        <v>1</v>
      </c>
      <c r="U8706">
        <v>0.7</v>
      </c>
      <c r="V8706">
        <v>-51.515399999999985</v>
      </c>
      <c r="W8706" t="s">
        <v>10944</v>
      </c>
      <c r="X8706" t="s">
        <v>10950</v>
      </c>
      <c r="Y8706">
        <v>1</v>
      </c>
      <c r="Z8706" t="s">
        <v>10951</v>
      </c>
      <c r="AA8706">
        <v>-0.76666666666666639</v>
      </c>
    </row>
    <row r="8707" spans="1:27" x14ac:dyDescent="0.35">
      <c r="A8707">
        <v>7267</v>
      </c>
      <c r="B8707" t="s">
        <v>9616</v>
      </c>
      <c r="C8707">
        <v>2014</v>
      </c>
      <c r="D8707" s="1">
        <v>41868</v>
      </c>
      <c r="E8707" s="1">
        <v>41868</v>
      </c>
      <c r="F8707" t="s">
        <v>234</v>
      </c>
      <c r="G8707" t="s">
        <v>8620</v>
      </c>
      <c r="H8707" t="s">
        <v>8621</v>
      </c>
      <c r="I8707" t="s">
        <v>38</v>
      </c>
      <c r="J8707" t="s">
        <v>27</v>
      </c>
      <c r="K8707" t="s">
        <v>3938</v>
      </c>
      <c r="L8707" t="s">
        <v>7919</v>
      </c>
      <c r="M8707">
        <v>38401</v>
      </c>
      <c r="N8707" t="s">
        <v>3507</v>
      </c>
      <c r="O8707" t="s">
        <v>6895</v>
      </c>
      <c r="P8707" t="s">
        <v>32</v>
      </c>
      <c r="Q8707" t="s">
        <v>6552</v>
      </c>
      <c r="R8707" t="s">
        <v>6896</v>
      </c>
      <c r="S8707">
        <v>13.428000000000003</v>
      </c>
      <c r="T8707">
        <v>3</v>
      </c>
      <c r="U8707">
        <v>0.7</v>
      </c>
      <c r="V8707">
        <v>-11.190000000000001</v>
      </c>
      <c r="W8707" t="s">
        <v>10939</v>
      </c>
      <c r="X8707" t="s">
        <v>10937</v>
      </c>
      <c r="Y8707">
        <v>8</v>
      </c>
      <c r="Z8707" t="s">
        <v>10954</v>
      </c>
      <c r="AA8707">
        <v>-0.83333333333333326</v>
      </c>
    </row>
    <row r="8708" spans="1:27" x14ac:dyDescent="0.35">
      <c r="A8708">
        <v>7274</v>
      </c>
      <c r="B8708" t="s">
        <v>9417</v>
      </c>
      <c r="C8708">
        <v>2013</v>
      </c>
      <c r="D8708" s="1">
        <v>41558</v>
      </c>
      <c r="E8708" s="1">
        <v>41562</v>
      </c>
      <c r="F8708" t="s">
        <v>23</v>
      </c>
      <c r="G8708" t="s">
        <v>7860</v>
      </c>
      <c r="H8708" t="s">
        <v>7861</v>
      </c>
      <c r="I8708" t="s">
        <v>26</v>
      </c>
      <c r="J8708" t="s">
        <v>27</v>
      </c>
      <c r="K8708" t="s">
        <v>7970</v>
      </c>
      <c r="L8708" t="s">
        <v>7858</v>
      </c>
      <c r="M8708">
        <v>27405</v>
      </c>
      <c r="N8708" t="s">
        <v>3507</v>
      </c>
      <c r="O8708" t="s">
        <v>6564</v>
      </c>
      <c r="P8708" t="s">
        <v>32</v>
      </c>
      <c r="Q8708" t="s">
        <v>6552</v>
      </c>
      <c r="R8708" t="s">
        <v>6565</v>
      </c>
      <c r="S8708">
        <v>4.0950000000000006</v>
      </c>
      <c r="T8708">
        <v>3</v>
      </c>
      <c r="U8708">
        <v>0.7</v>
      </c>
      <c r="V8708">
        <v>-2.7300000000000004</v>
      </c>
      <c r="W8708" t="s">
        <v>10936</v>
      </c>
      <c r="X8708" t="s">
        <v>10940</v>
      </c>
      <c r="Y8708">
        <v>10</v>
      </c>
      <c r="Z8708" t="s">
        <v>10945</v>
      </c>
      <c r="AA8708">
        <v>-0.66666666666666663</v>
      </c>
    </row>
    <row r="8709" spans="1:27" x14ac:dyDescent="0.35">
      <c r="A8709">
        <v>7319</v>
      </c>
      <c r="B8709" t="s">
        <v>9975</v>
      </c>
      <c r="C8709">
        <v>2014</v>
      </c>
      <c r="D8709" s="1">
        <v>41961</v>
      </c>
      <c r="E8709" s="1">
        <v>41965</v>
      </c>
      <c r="F8709" t="s">
        <v>23</v>
      </c>
      <c r="G8709" t="s">
        <v>4285</v>
      </c>
      <c r="H8709" t="s">
        <v>4286</v>
      </c>
      <c r="I8709" t="s">
        <v>26</v>
      </c>
      <c r="J8709" t="s">
        <v>27</v>
      </c>
      <c r="K8709" t="s">
        <v>8330</v>
      </c>
      <c r="L8709" t="s">
        <v>8023</v>
      </c>
      <c r="M8709">
        <v>97123</v>
      </c>
      <c r="N8709" t="s">
        <v>30</v>
      </c>
      <c r="O8709" t="s">
        <v>6871</v>
      </c>
      <c r="P8709" t="s">
        <v>32</v>
      </c>
      <c r="Q8709" t="s">
        <v>6552</v>
      </c>
      <c r="R8709" t="s">
        <v>6872</v>
      </c>
      <c r="S8709">
        <v>4.1580000000000004</v>
      </c>
      <c r="T8709">
        <v>7</v>
      </c>
      <c r="U8709">
        <v>0.7</v>
      </c>
      <c r="V8709">
        <v>-3.4649999999999999</v>
      </c>
      <c r="W8709" t="s">
        <v>10939</v>
      </c>
      <c r="X8709" t="s">
        <v>10940</v>
      </c>
      <c r="Y8709">
        <v>11</v>
      </c>
      <c r="Z8709" t="s">
        <v>10947</v>
      </c>
      <c r="AA8709">
        <v>-0.83333333333333326</v>
      </c>
    </row>
    <row r="8710" spans="1:27" x14ac:dyDescent="0.35">
      <c r="A8710">
        <v>7333</v>
      </c>
      <c r="B8710" t="s">
        <v>10443</v>
      </c>
      <c r="C8710">
        <v>2014</v>
      </c>
      <c r="D8710" s="1">
        <v>41939</v>
      </c>
      <c r="E8710" s="1">
        <v>41943</v>
      </c>
      <c r="F8710" t="s">
        <v>23</v>
      </c>
      <c r="G8710" t="s">
        <v>1309</v>
      </c>
      <c r="H8710" t="s">
        <v>1310</v>
      </c>
      <c r="I8710" t="s">
        <v>26</v>
      </c>
      <c r="J8710" t="s">
        <v>27</v>
      </c>
      <c r="K8710" t="s">
        <v>3187</v>
      </c>
      <c r="L8710" t="s">
        <v>8102</v>
      </c>
      <c r="M8710">
        <v>17602</v>
      </c>
      <c r="N8710" t="s">
        <v>3728</v>
      </c>
      <c r="O8710" t="s">
        <v>6932</v>
      </c>
      <c r="P8710" t="s">
        <v>32</v>
      </c>
      <c r="Q8710" t="s">
        <v>6552</v>
      </c>
      <c r="R8710" t="s">
        <v>6933</v>
      </c>
      <c r="S8710">
        <v>81.438000000000017</v>
      </c>
      <c r="T8710">
        <v>7</v>
      </c>
      <c r="U8710">
        <v>0.7</v>
      </c>
      <c r="V8710">
        <v>-65.150399999999991</v>
      </c>
      <c r="W8710" t="s">
        <v>10939</v>
      </c>
      <c r="X8710" t="s">
        <v>10940</v>
      </c>
      <c r="Y8710">
        <v>10</v>
      </c>
      <c r="Z8710" t="s">
        <v>10945</v>
      </c>
      <c r="AA8710">
        <v>-0.79999999999999971</v>
      </c>
    </row>
    <row r="8711" spans="1:27" x14ac:dyDescent="0.35">
      <c r="A8711">
        <v>7434</v>
      </c>
      <c r="B8711" t="s">
        <v>9418</v>
      </c>
      <c r="C8711">
        <v>2011</v>
      </c>
      <c r="D8711" s="1">
        <v>40764</v>
      </c>
      <c r="E8711" s="1">
        <v>40768</v>
      </c>
      <c r="F8711" t="s">
        <v>23</v>
      </c>
      <c r="G8711" t="s">
        <v>2326</v>
      </c>
      <c r="H8711" t="s">
        <v>2327</v>
      </c>
      <c r="I8711" t="s">
        <v>38</v>
      </c>
      <c r="J8711" t="s">
        <v>27</v>
      </c>
      <c r="K8711" t="s">
        <v>8050</v>
      </c>
      <c r="L8711" t="s">
        <v>8021</v>
      </c>
      <c r="M8711">
        <v>85023</v>
      </c>
      <c r="N8711" t="s">
        <v>30</v>
      </c>
      <c r="O8711" t="s">
        <v>6675</v>
      </c>
      <c r="P8711" t="s">
        <v>32</v>
      </c>
      <c r="Q8711" t="s">
        <v>6552</v>
      </c>
      <c r="R8711" t="s">
        <v>6676</v>
      </c>
      <c r="S8711">
        <v>9.3450000000000024</v>
      </c>
      <c r="T8711">
        <v>5</v>
      </c>
      <c r="U8711">
        <v>0.7</v>
      </c>
      <c r="V8711">
        <v>-6.5414999999999992</v>
      </c>
      <c r="W8711" t="s">
        <v>10944</v>
      </c>
      <c r="X8711" t="s">
        <v>10937</v>
      </c>
      <c r="Y8711">
        <v>8</v>
      </c>
      <c r="Z8711" t="s">
        <v>10954</v>
      </c>
      <c r="AA8711">
        <v>-0.69999999999999973</v>
      </c>
    </row>
    <row r="8712" spans="1:27" x14ac:dyDescent="0.35">
      <c r="A8712">
        <v>7540</v>
      </c>
      <c r="B8712" t="s">
        <v>8079</v>
      </c>
      <c r="C8712">
        <v>2014</v>
      </c>
      <c r="D8712" s="1">
        <v>41976</v>
      </c>
      <c r="E8712" s="1">
        <v>41980</v>
      </c>
      <c r="F8712" t="s">
        <v>23</v>
      </c>
      <c r="G8712" t="s">
        <v>2427</v>
      </c>
      <c r="H8712" t="s">
        <v>2428</v>
      </c>
      <c r="I8712" t="s">
        <v>26</v>
      </c>
      <c r="J8712" t="s">
        <v>27</v>
      </c>
      <c r="K8712" t="s">
        <v>7872</v>
      </c>
      <c r="L8712" t="s">
        <v>7873</v>
      </c>
      <c r="M8712">
        <v>80219</v>
      </c>
      <c r="N8712" t="s">
        <v>30</v>
      </c>
      <c r="O8712" t="s">
        <v>6608</v>
      </c>
      <c r="P8712" t="s">
        <v>32</v>
      </c>
      <c r="Q8712" t="s">
        <v>6552</v>
      </c>
      <c r="R8712" t="s">
        <v>6609</v>
      </c>
      <c r="S8712">
        <v>36.624000000000002</v>
      </c>
      <c r="T8712">
        <v>8</v>
      </c>
      <c r="U8712">
        <v>0.7</v>
      </c>
      <c r="V8712">
        <v>-24.41599999999999</v>
      </c>
      <c r="W8712" t="s">
        <v>10939</v>
      </c>
      <c r="X8712" t="s">
        <v>10940</v>
      </c>
      <c r="Y8712">
        <v>12</v>
      </c>
      <c r="Z8712" t="s">
        <v>10941</v>
      </c>
      <c r="AA8712">
        <v>-0.6666666666666663</v>
      </c>
    </row>
    <row r="8713" spans="1:27" x14ac:dyDescent="0.35">
      <c r="A8713">
        <v>7643</v>
      </c>
      <c r="B8713" t="s">
        <v>8740</v>
      </c>
      <c r="C8713">
        <v>2013</v>
      </c>
      <c r="D8713" s="1">
        <v>41554</v>
      </c>
      <c r="E8713" s="1">
        <v>41555</v>
      </c>
      <c r="F8713" t="s">
        <v>56</v>
      </c>
      <c r="G8713" t="s">
        <v>2976</v>
      </c>
      <c r="H8713" t="s">
        <v>2977</v>
      </c>
      <c r="I8713" t="s">
        <v>127</v>
      </c>
      <c r="J8713" t="s">
        <v>27</v>
      </c>
      <c r="K8713" t="s">
        <v>8741</v>
      </c>
      <c r="L8713" t="s">
        <v>7873</v>
      </c>
      <c r="M8713">
        <v>81001</v>
      </c>
      <c r="N8713" t="s">
        <v>30</v>
      </c>
      <c r="O8713" t="s">
        <v>6895</v>
      </c>
      <c r="P8713" t="s">
        <v>32</v>
      </c>
      <c r="Q8713" t="s">
        <v>6552</v>
      </c>
      <c r="R8713" t="s">
        <v>6896</v>
      </c>
      <c r="S8713">
        <v>17.904000000000003</v>
      </c>
      <c r="T8713">
        <v>4</v>
      </c>
      <c r="U8713">
        <v>0.7</v>
      </c>
      <c r="V8713">
        <v>-14.920000000000002</v>
      </c>
      <c r="W8713" t="s">
        <v>10936</v>
      </c>
      <c r="X8713" t="s">
        <v>10940</v>
      </c>
      <c r="Y8713">
        <v>10</v>
      </c>
      <c r="Z8713" t="s">
        <v>10945</v>
      </c>
      <c r="AA8713">
        <v>-0.83333333333333326</v>
      </c>
    </row>
    <row r="8714" spans="1:27" x14ac:dyDescent="0.35">
      <c r="A8714">
        <v>7644</v>
      </c>
      <c r="B8714" t="s">
        <v>8740</v>
      </c>
      <c r="C8714">
        <v>2013</v>
      </c>
      <c r="D8714" s="1">
        <v>41554</v>
      </c>
      <c r="E8714" s="1">
        <v>41555</v>
      </c>
      <c r="F8714" t="s">
        <v>56</v>
      </c>
      <c r="G8714" t="s">
        <v>2976</v>
      </c>
      <c r="H8714" t="s">
        <v>2977</v>
      </c>
      <c r="I8714" t="s">
        <v>127</v>
      </c>
      <c r="J8714" t="s">
        <v>27</v>
      </c>
      <c r="K8714" t="s">
        <v>8741</v>
      </c>
      <c r="L8714" t="s">
        <v>7873</v>
      </c>
      <c r="M8714">
        <v>81001</v>
      </c>
      <c r="N8714" t="s">
        <v>30</v>
      </c>
      <c r="O8714" t="s">
        <v>6882</v>
      </c>
      <c r="P8714" t="s">
        <v>32</v>
      </c>
      <c r="Q8714" t="s">
        <v>6552</v>
      </c>
      <c r="R8714" t="s">
        <v>6883</v>
      </c>
      <c r="S8714">
        <v>11.976000000000003</v>
      </c>
      <c r="T8714">
        <v>4</v>
      </c>
      <c r="U8714">
        <v>0.7</v>
      </c>
      <c r="V8714">
        <v>-9.1815999999999995</v>
      </c>
      <c r="W8714" t="s">
        <v>10936</v>
      </c>
      <c r="X8714" t="s">
        <v>10940</v>
      </c>
      <c r="Y8714">
        <v>10</v>
      </c>
      <c r="Z8714" t="s">
        <v>10945</v>
      </c>
      <c r="AA8714">
        <v>-0.7666666666666665</v>
      </c>
    </row>
    <row r="8715" spans="1:27" x14ac:dyDescent="0.35">
      <c r="A8715">
        <v>7718</v>
      </c>
      <c r="B8715" t="s">
        <v>9978</v>
      </c>
      <c r="C8715">
        <v>2012</v>
      </c>
      <c r="D8715" s="1">
        <v>40914</v>
      </c>
      <c r="E8715" s="1">
        <v>40920</v>
      </c>
      <c r="F8715" t="s">
        <v>23</v>
      </c>
      <c r="G8715" t="s">
        <v>2087</v>
      </c>
      <c r="H8715" t="s">
        <v>2088</v>
      </c>
      <c r="I8715" t="s">
        <v>26</v>
      </c>
      <c r="J8715" t="s">
        <v>27</v>
      </c>
      <c r="K8715" t="s">
        <v>8010</v>
      </c>
      <c r="L8715" t="s">
        <v>7873</v>
      </c>
      <c r="M8715">
        <v>80906</v>
      </c>
      <c r="N8715" t="s">
        <v>30</v>
      </c>
      <c r="O8715" t="s">
        <v>6735</v>
      </c>
      <c r="P8715" t="s">
        <v>32</v>
      </c>
      <c r="Q8715" t="s">
        <v>6552</v>
      </c>
      <c r="R8715" t="s">
        <v>6736</v>
      </c>
      <c r="S8715">
        <v>1.9380000000000002</v>
      </c>
      <c r="T8715">
        <v>2</v>
      </c>
      <c r="U8715">
        <v>0.7</v>
      </c>
      <c r="V8715">
        <v>-1.3565999999999994</v>
      </c>
      <c r="W8715" t="s">
        <v>10948</v>
      </c>
      <c r="X8715" t="s">
        <v>10950</v>
      </c>
      <c r="Y8715">
        <v>1</v>
      </c>
      <c r="Z8715" t="s">
        <v>10951</v>
      </c>
      <c r="AA8715">
        <v>-0.69999999999999962</v>
      </c>
    </row>
    <row r="8716" spans="1:27" x14ac:dyDescent="0.35">
      <c r="A8716">
        <v>7807</v>
      </c>
      <c r="B8716" t="s">
        <v>9473</v>
      </c>
      <c r="C8716">
        <v>2012</v>
      </c>
      <c r="D8716" s="1">
        <v>41174</v>
      </c>
      <c r="E8716" s="1">
        <v>41178</v>
      </c>
      <c r="F8716" t="s">
        <v>23</v>
      </c>
      <c r="G8716" t="s">
        <v>3409</v>
      </c>
      <c r="H8716" t="s">
        <v>3410</v>
      </c>
      <c r="I8716" t="s">
        <v>127</v>
      </c>
      <c r="J8716" t="s">
        <v>27</v>
      </c>
      <c r="K8716" t="s">
        <v>3887</v>
      </c>
      <c r="L8716" t="s">
        <v>7919</v>
      </c>
      <c r="M8716">
        <v>37064</v>
      </c>
      <c r="N8716" t="s">
        <v>3507</v>
      </c>
      <c r="O8716" t="s">
        <v>10177</v>
      </c>
      <c r="P8716" t="s">
        <v>32</v>
      </c>
      <c r="Q8716" t="s">
        <v>6552</v>
      </c>
      <c r="R8716" t="s">
        <v>10178</v>
      </c>
      <c r="S8716">
        <v>3.2040000000000002</v>
      </c>
      <c r="T8716">
        <v>2</v>
      </c>
      <c r="U8716">
        <v>0.7</v>
      </c>
      <c r="V8716">
        <v>-2.5631999999999993</v>
      </c>
      <c r="W8716" t="s">
        <v>10948</v>
      </c>
      <c r="X8716" t="s">
        <v>10937</v>
      </c>
      <c r="Y8716">
        <v>9</v>
      </c>
      <c r="Z8716" t="s">
        <v>10949</v>
      </c>
      <c r="AA8716">
        <v>-0.79999999999999971</v>
      </c>
    </row>
    <row r="8717" spans="1:27" x14ac:dyDescent="0.35">
      <c r="A8717">
        <v>7808</v>
      </c>
      <c r="B8717" t="s">
        <v>8540</v>
      </c>
      <c r="C8717">
        <v>2013</v>
      </c>
      <c r="D8717" s="1">
        <v>41282</v>
      </c>
      <c r="E8717" s="1">
        <v>41287</v>
      </c>
      <c r="F8717" t="s">
        <v>23</v>
      </c>
      <c r="G8717" t="s">
        <v>8541</v>
      </c>
      <c r="H8717" t="s">
        <v>8542</v>
      </c>
      <c r="I8717" t="s">
        <v>38</v>
      </c>
      <c r="J8717" t="s">
        <v>27</v>
      </c>
      <c r="K8717" t="s">
        <v>8006</v>
      </c>
      <c r="L8717" t="s">
        <v>7858</v>
      </c>
      <c r="M8717">
        <v>27604</v>
      </c>
      <c r="N8717" t="s">
        <v>3507</v>
      </c>
      <c r="O8717" t="s">
        <v>6635</v>
      </c>
      <c r="P8717" t="s">
        <v>32</v>
      </c>
      <c r="Q8717" t="s">
        <v>6552</v>
      </c>
      <c r="R8717" t="s">
        <v>6636</v>
      </c>
      <c r="S8717">
        <v>30.828000000000007</v>
      </c>
      <c r="T8717">
        <v>7</v>
      </c>
      <c r="U8717">
        <v>0.7</v>
      </c>
      <c r="V8717">
        <v>-24.662400000000005</v>
      </c>
      <c r="W8717" t="s">
        <v>10936</v>
      </c>
      <c r="X8717" t="s">
        <v>10950</v>
      </c>
      <c r="Y8717">
        <v>1</v>
      </c>
      <c r="Z8717" t="s">
        <v>10951</v>
      </c>
      <c r="AA8717">
        <v>-0.8</v>
      </c>
    </row>
    <row r="8718" spans="1:27" x14ac:dyDescent="0.35">
      <c r="A8718">
        <v>7899</v>
      </c>
      <c r="B8718" t="s">
        <v>7996</v>
      </c>
      <c r="C8718">
        <v>2014</v>
      </c>
      <c r="D8718" s="1">
        <v>41865</v>
      </c>
      <c r="E8718" s="1">
        <v>41870</v>
      </c>
      <c r="F8718" t="s">
        <v>23</v>
      </c>
      <c r="G8718" t="s">
        <v>6542</v>
      </c>
      <c r="H8718" t="s">
        <v>6543</v>
      </c>
      <c r="I8718" t="s">
        <v>38</v>
      </c>
      <c r="J8718" t="s">
        <v>27</v>
      </c>
      <c r="K8718" t="s">
        <v>7944</v>
      </c>
      <c r="L8718" t="s">
        <v>7919</v>
      </c>
      <c r="M8718">
        <v>38109</v>
      </c>
      <c r="N8718" t="s">
        <v>3507</v>
      </c>
      <c r="O8718" t="s">
        <v>6590</v>
      </c>
      <c r="P8718" t="s">
        <v>32</v>
      </c>
      <c r="Q8718" t="s">
        <v>6552</v>
      </c>
      <c r="R8718" t="s">
        <v>6591</v>
      </c>
      <c r="S8718">
        <v>1614.5820000000003</v>
      </c>
      <c r="T8718">
        <v>6</v>
      </c>
      <c r="U8718">
        <v>0.7</v>
      </c>
      <c r="V8718">
        <v>-1237.8461999999995</v>
      </c>
      <c r="W8718" t="s">
        <v>10939</v>
      </c>
      <c r="X8718" t="s">
        <v>10937</v>
      </c>
      <c r="Y8718">
        <v>8</v>
      </c>
      <c r="Z8718" t="s">
        <v>10954</v>
      </c>
      <c r="AA8718">
        <v>-0.76666666666666616</v>
      </c>
    </row>
    <row r="8719" spans="1:27" x14ac:dyDescent="0.35">
      <c r="A8719">
        <v>7994</v>
      </c>
      <c r="B8719" t="s">
        <v>10444</v>
      </c>
      <c r="C8719">
        <v>2012</v>
      </c>
      <c r="D8719" s="1">
        <v>41233</v>
      </c>
      <c r="E8719" s="1">
        <v>41236</v>
      </c>
      <c r="F8719" t="s">
        <v>45</v>
      </c>
      <c r="G8719" t="s">
        <v>2184</v>
      </c>
      <c r="H8719" t="s">
        <v>2185</v>
      </c>
      <c r="I8719" t="s">
        <v>38</v>
      </c>
      <c r="J8719" t="s">
        <v>27</v>
      </c>
      <c r="K8719" t="s">
        <v>8104</v>
      </c>
      <c r="L8719" t="s">
        <v>7873</v>
      </c>
      <c r="M8719">
        <v>80013</v>
      </c>
      <c r="N8719" t="s">
        <v>30</v>
      </c>
      <c r="O8719" t="s">
        <v>10335</v>
      </c>
      <c r="P8719" t="s">
        <v>32</v>
      </c>
      <c r="Q8719" t="s">
        <v>6552</v>
      </c>
      <c r="R8719" t="s">
        <v>10336</v>
      </c>
      <c r="S8719">
        <v>4.8960000000000008</v>
      </c>
      <c r="T8719">
        <v>3</v>
      </c>
      <c r="U8719">
        <v>0.7</v>
      </c>
      <c r="V8719">
        <v>-3.4271999999999991</v>
      </c>
      <c r="W8719" t="s">
        <v>10948</v>
      </c>
      <c r="X8719" t="s">
        <v>10940</v>
      </c>
      <c r="Y8719">
        <v>11</v>
      </c>
      <c r="Z8719" t="s">
        <v>10947</v>
      </c>
      <c r="AA8719">
        <v>-0.69999999999999973</v>
      </c>
    </row>
    <row r="8720" spans="1:27" x14ac:dyDescent="0.35">
      <c r="A8720">
        <v>7996</v>
      </c>
      <c r="B8720" t="s">
        <v>10444</v>
      </c>
      <c r="C8720">
        <v>2012</v>
      </c>
      <c r="D8720" s="1">
        <v>41233</v>
      </c>
      <c r="E8720" s="1">
        <v>41236</v>
      </c>
      <c r="F8720" t="s">
        <v>45</v>
      </c>
      <c r="G8720" t="s">
        <v>2184</v>
      </c>
      <c r="H8720" t="s">
        <v>2185</v>
      </c>
      <c r="I8720" t="s">
        <v>38</v>
      </c>
      <c r="J8720" t="s">
        <v>27</v>
      </c>
      <c r="K8720" t="s">
        <v>8104</v>
      </c>
      <c r="L8720" t="s">
        <v>7873</v>
      </c>
      <c r="M8720">
        <v>80013</v>
      </c>
      <c r="N8720" t="s">
        <v>30</v>
      </c>
      <c r="O8720" t="s">
        <v>6751</v>
      </c>
      <c r="P8720" t="s">
        <v>32</v>
      </c>
      <c r="Q8720" t="s">
        <v>6552</v>
      </c>
      <c r="R8720" t="s">
        <v>6752</v>
      </c>
      <c r="S8720">
        <v>9.6120000000000001</v>
      </c>
      <c r="T8720">
        <v>6</v>
      </c>
      <c r="U8720">
        <v>0.7</v>
      </c>
      <c r="V8720">
        <v>-7.3691999999999993</v>
      </c>
      <c r="W8720" t="s">
        <v>10948</v>
      </c>
      <c r="X8720" t="s">
        <v>10940</v>
      </c>
      <c r="Y8720">
        <v>11</v>
      </c>
      <c r="Z8720" t="s">
        <v>10947</v>
      </c>
      <c r="AA8720">
        <v>-0.76666666666666661</v>
      </c>
    </row>
    <row r="8721" spans="1:27" x14ac:dyDescent="0.35">
      <c r="A8721">
        <v>8084</v>
      </c>
      <c r="B8721" t="s">
        <v>9475</v>
      </c>
      <c r="C8721">
        <v>2012</v>
      </c>
      <c r="D8721" s="1">
        <v>41208</v>
      </c>
      <c r="E8721" s="1">
        <v>41214</v>
      </c>
      <c r="F8721" t="s">
        <v>23</v>
      </c>
      <c r="G8721" t="s">
        <v>2000</v>
      </c>
      <c r="H8721" t="s">
        <v>2001</v>
      </c>
      <c r="I8721" t="s">
        <v>26</v>
      </c>
      <c r="J8721" t="s">
        <v>27</v>
      </c>
      <c r="K8721" t="s">
        <v>3505</v>
      </c>
      <c r="L8721" t="s">
        <v>8023</v>
      </c>
      <c r="M8721">
        <v>97477</v>
      </c>
      <c r="N8721" t="s">
        <v>30</v>
      </c>
      <c r="O8721" t="s">
        <v>10257</v>
      </c>
      <c r="P8721" t="s">
        <v>32</v>
      </c>
      <c r="Q8721" t="s">
        <v>6552</v>
      </c>
      <c r="R8721" t="s">
        <v>10258</v>
      </c>
      <c r="S8721">
        <v>14.301000000000002</v>
      </c>
      <c r="T8721">
        <v>7</v>
      </c>
      <c r="U8721">
        <v>0.7</v>
      </c>
      <c r="V8721">
        <v>-10.487400000000001</v>
      </c>
      <c r="W8721" t="s">
        <v>10948</v>
      </c>
      <c r="X8721" t="s">
        <v>10940</v>
      </c>
      <c r="Y8721">
        <v>10</v>
      </c>
      <c r="Z8721" t="s">
        <v>10945</v>
      </c>
      <c r="AA8721">
        <v>-0.73333333333333328</v>
      </c>
    </row>
    <row r="8722" spans="1:27" x14ac:dyDescent="0.35">
      <c r="A8722">
        <v>8193</v>
      </c>
      <c r="B8722" t="s">
        <v>8309</v>
      </c>
      <c r="C8722">
        <v>2012</v>
      </c>
      <c r="D8722" s="1">
        <v>41243</v>
      </c>
      <c r="E8722" s="1">
        <v>41246</v>
      </c>
      <c r="F8722" t="s">
        <v>56</v>
      </c>
      <c r="G8722" t="s">
        <v>465</v>
      </c>
      <c r="H8722" t="s">
        <v>466</v>
      </c>
      <c r="I8722" t="s">
        <v>38</v>
      </c>
      <c r="J8722" t="s">
        <v>27</v>
      </c>
      <c r="K8722" t="s">
        <v>8310</v>
      </c>
      <c r="L8722" t="s">
        <v>7858</v>
      </c>
      <c r="M8722">
        <v>27707</v>
      </c>
      <c r="N8722" t="s">
        <v>3507</v>
      </c>
      <c r="O8722" t="s">
        <v>6767</v>
      </c>
      <c r="P8722" t="s">
        <v>32</v>
      </c>
      <c r="Q8722" t="s">
        <v>6552</v>
      </c>
      <c r="R8722" t="s">
        <v>6768</v>
      </c>
      <c r="S8722">
        <v>6.0480000000000009</v>
      </c>
      <c r="T8722">
        <v>7</v>
      </c>
      <c r="U8722">
        <v>0.7</v>
      </c>
      <c r="V8722">
        <v>-4.2336000000000009</v>
      </c>
      <c r="W8722" t="s">
        <v>10948</v>
      </c>
      <c r="X8722" t="s">
        <v>10940</v>
      </c>
      <c r="Y8722">
        <v>11</v>
      </c>
      <c r="Z8722" t="s">
        <v>10947</v>
      </c>
      <c r="AA8722">
        <v>-0.70000000000000007</v>
      </c>
    </row>
    <row r="8723" spans="1:27" x14ac:dyDescent="0.35">
      <c r="A8723">
        <v>8209</v>
      </c>
      <c r="B8723" t="s">
        <v>9622</v>
      </c>
      <c r="C8723">
        <v>2012</v>
      </c>
      <c r="D8723" s="1">
        <v>41172</v>
      </c>
      <c r="E8723" s="1">
        <v>41176</v>
      </c>
      <c r="F8723" t="s">
        <v>23</v>
      </c>
      <c r="G8723" t="s">
        <v>4240</v>
      </c>
      <c r="H8723" t="s">
        <v>4241</v>
      </c>
      <c r="I8723" t="s">
        <v>38</v>
      </c>
      <c r="J8723" t="s">
        <v>27</v>
      </c>
      <c r="K8723" t="s">
        <v>8001</v>
      </c>
      <c r="L8723" t="s">
        <v>7919</v>
      </c>
      <c r="M8723">
        <v>37211</v>
      </c>
      <c r="N8723" t="s">
        <v>3507</v>
      </c>
      <c r="O8723" t="s">
        <v>6990</v>
      </c>
      <c r="P8723" t="s">
        <v>32</v>
      </c>
      <c r="Q8723" t="s">
        <v>6552</v>
      </c>
      <c r="R8723" t="s">
        <v>6991</v>
      </c>
      <c r="S8723">
        <v>1369.7640000000001</v>
      </c>
      <c r="T8723">
        <v>6</v>
      </c>
      <c r="U8723">
        <v>0.7</v>
      </c>
      <c r="V8723">
        <v>-913.17599999999993</v>
      </c>
      <c r="W8723" t="s">
        <v>10948</v>
      </c>
      <c r="X8723" t="s">
        <v>10937</v>
      </c>
      <c r="Y8723">
        <v>9</v>
      </c>
      <c r="Z8723" t="s">
        <v>10949</v>
      </c>
      <c r="AA8723">
        <v>-0.66666666666666652</v>
      </c>
    </row>
    <row r="8724" spans="1:27" x14ac:dyDescent="0.35">
      <c r="A8724">
        <v>8214</v>
      </c>
      <c r="B8724" t="s">
        <v>9989</v>
      </c>
      <c r="C8724">
        <v>2012</v>
      </c>
      <c r="D8724" s="1">
        <v>41177</v>
      </c>
      <c r="E8724" s="1">
        <v>41184</v>
      </c>
      <c r="F8724" t="s">
        <v>23</v>
      </c>
      <c r="G8724" t="s">
        <v>582</v>
      </c>
      <c r="H8724" t="s">
        <v>583</v>
      </c>
      <c r="I8724" t="s">
        <v>26</v>
      </c>
      <c r="J8724" t="s">
        <v>27</v>
      </c>
      <c r="K8724" t="s">
        <v>7932</v>
      </c>
      <c r="L8724" t="s">
        <v>7919</v>
      </c>
      <c r="M8724">
        <v>37130</v>
      </c>
      <c r="N8724" t="s">
        <v>3507</v>
      </c>
      <c r="O8724" t="s">
        <v>6954</v>
      </c>
      <c r="P8724" t="s">
        <v>32</v>
      </c>
      <c r="Q8724" t="s">
        <v>6552</v>
      </c>
      <c r="R8724" t="s">
        <v>6955</v>
      </c>
      <c r="S8724">
        <v>6.3360000000000012</v>
      </c>
      <c r="T8724">
        <v>4</v>
      </c>
      <c r="U8724">
        <v>0.7</v>
      </c>
      <c r="V8724">
        <v>-4.6463999999999981</v>
      </c>
      <c r="W8724" t="s">
        <v>10948</v>
      </c>
      <c r="X8724" t="s">
        <v>10937</v>
      </c>
      <c r="Y8724">
        <v>9</v>
      </c>
      <c r="Z8724" t="s">
        <v>10949</v>
      </c>
      <c r="AA8724">
        <v>-0.73333333333333295</v>
      </c>
    </row>
    <row r="8725" spans="1:27" x14ac:dyDescent="0.35">
      <c r="A8725">
        <v>8216</v>
      </c>
      <c r="B8725" t="s">
        <v>9989</v>
      </c>
      <c r="C8725">
        <v>2012</v>
      </c>
      <c r="D8725" s="1">
        <v>41177</v>
      </c>
      <c r="E8725" s="1">
        <v>41184</v>
      </c>
      <c r="F8725" t="s">
        <v>23</v>
      </c>
      <c r="G8725" t="s">
        <v>582</v>
      </c>
      <c r="H8725" t="s">
        <v>583</v>
      </c>
      <c r="I8725" t="s">
        <v>26</v>
      </c>
      <c r="J8725" t="s">
        <v>27</v>
      </c>
      <c r="K8725" t="s">
        <v>7932</v>
      </c>
      <c r="L8725" t="s">
        <v>7919</v>
      </c>
      <c r="M8725">
        <v>37130</v>
      </c>
      <c r="N8725" t="s">
        <v>3507</v>
      </c>
      <c r="O8725" t="s">
        <v>10242</v>
      </c>
      <c r="P8725" t="s">
        <v>32</v>
      </c>
      <c r="Q8725" t="s">
        <v>6552</v>
      </c>
      <c r="R8725" t="s">
        <v>10243</v>
      </c>
      <c r="S8725">
        <v>2.4690000000000003</v>
      </c>
      <c r="T8725">
        <v>1</v>
      </c>
      <c r="U8725">
        <v>0.7</v>
      </c>
      <c r="V8725">
        <v>-1.8106</v>
      </c>
      <c r="W8725" t="s">
        <v>10948</v>
      </c>
      <c r="X8725" t="s">
        <v>10937</v>
      </c>
      <c r="Y8725">
        <v>9</v>
      </c>
      <c r="Z8725" t="s">
        <v>10949</v>
      </c>
      <c r="AA8725">
        <v>-0.73333333333333328</v>
      </c>
    </row>
    <row r="8726" spans="1:27" x14ac:dyDescent="0.35">
      <c r="A8726">
        <v>8217</v>
      </c>
      <c r="B8726" t="s">
        <v>9989</v>
      </c>
      <c r="C8726">
        <v>2012</v>
      </c>
      <c r="D8726" s="1">
        <v>41177</v>
      </c>
      <c r="E8726" s="1">
        <v>41184</v>
      </c>
      <c r="F8726" t="s">
        <v>23</v>
      </c>
      <c r="G8726" t="s">
        <v>582</v>
      </c>
      <c r="H8726" t="s">
        <v>583</v>
      </c>
      <c r="I8726" t="s">
        <v>26</v>
      </c>
      <c r="J8726" t="s">
        <v>27</v>
      </c>
      <c r="K8726" t="s">
        <v>7932</v>
      </c>
      <c r="L8726" t="s">
        <v>7919</v>
      </c>
      <c r="M8726">
        <v>37130</v>
      </c>
      <c r="N8726" t="s">
        <v>3507</v>
      </c>
      <c r="O8726" t="s">
        <v>10335</v>
      </c>
      <c r="P8726" t="s">
        <v>32</v>
      </c>
      <c r="Q8726" t="s">
        <v>6552</v>
      </c>
      <c r="R8726" t="s">
        <v>10336</v>
      </c>
      <c r="S8726">
        <v>3.2640000000000007</v>
      </c>
      <c r="T8726">
        <v>2</v>
      </c>
      <c r="U8726">
        <v>0.7</v>
      </c>
      <c r="V8726">
        <v>-2.2847999999999997</v>
      </c>
      <c r="W8726" t="s">
        <v>10948</v>
      </c>
      <c r="X8726" t="s">
        <v>10937</v>
      </c>
      <c r="Y8726">
        <v>9</v>
      </c>
      <c r="Z8726" t="s">
        <v>10949</v>
      </c>
      <c r="AA8726">
        <v>-0.69999999999999973</v>
      </c>
    </row>
    <row r="8727" spans="1:27" x14ac:dyDescent="0.35">
      <c r="A8727">
        <v>8264</v>
      </c>
      <c r="B8727" t="s">
        <v>10445</v>
      </c>
      <c r="C8727">
        <v>2012</v>
      </c>
      <c r="D8727" s="1">
        <v>41165</v>
      </c>
      <c r="E8727" s="1">
        <v>41169</v>
      </c>
      <c r="F8727" t="s">
        <v>23</v>
      </c>
      <c r="G8727" t="s">
        <v>1027</v>
      </c>
      <c r="H8727" t="s">
        <v>1028</v>
      </c>
      <c r="I8727" t="s">
        <v>38</v>
      </c>
      <c r="J8727" t="s">
        <v>27</v>
      </c>
      <c r="K8727" t="s">
        <v>7937</v>
      </c>
      <c r="L8727" t="s">
        <v>7858</v>
      </c>
      <c r="M8727">
        <v>28540</v>
      </c>
      <c r="N8727" t="s">
        <v>3507</v>
      </c>
      <c r="O8727" t="s">
        <v>6688</v>
      </c>
      <c r="P8727" t="s">
        <v>32</v>
      </c>
      <c r="Q8727" t="s">
        <v>6552</v>
      </c>
      <c r="R8727" t="s">
        <v>6689</v>
      </c>
      <c r="S8727">
        <v>13.092000000000002</v>
      </c>
      <c r="T8727">
        <v>4</v>
      </c>
      <c r="U8727">
        <v>0.7</v>
      </c>
      <c r="V8727">
        <v>-10.037199999999999</v>
      </c>
      <c r="W8727" t="s">
        <v>10948</v>
      </c>
      <c r="X8727" t="s">
        <v>10937</v>
      </c>
      <c r="Y8727">
        <v>9</v>
      </c>
      <c r="Z8727" t="s">
        <v>10949</v>
      </c>
      <c r="AA8727">
        <v>-0.76666666666666639</v>
      </c>
    </row>
    <row r="8728" spans="1:27" x14ac:dyDescent="0.35">
      <c r="A8728">
        <v>8475</v>
      </c>
      <c r="B8728" t="s">
        <v>9995</v>
      </c>
      <c r="C8728">
        <v>2014</v>
      </c>
      <c r="D8728" s="1">
        <v>41739</v>
      </c>
      <c r="E8728" s="1">
        <v>41744</v>
      </c>
      <c r="F8728" t="s">
        <v>23</v>
      </c>
      <c r="G8728" t="s">
        <v>5281</v>
      </c>
      <c r="H8728" t="s">
        <v>5282</v>
      </c>
      <c r="I8728" t="s">
        <v>26</v>
      </c>
      <c r="J8728" t="s">
        <v>27</v>
      </c>
      <c r="K8728" t="s">
        <v>9564</v>
      </c>
      <c r="L8728" t="s">
        <v>8102</v>
      </c>
      <c r="M8728">
        <v>17403</v>
      </c>
      <c r="N8728" t="s">
        <v>3728</v>
      </c>
      <c r="O8728" t="s">
        <v>6604</v>
      </c>
      <c r="P8728" t="s">
        <v>32</v>
      </c>
      <c r="Q8728" t="s">
        <v>6552</v>
      </c>
      <c r="R8728" t="s">
        <v>6605</v>
      </c>
      <c r="S8728">
        <v>37.896000000000001</v>
      </c>
      <c r="T8728">
        <v>4</v>
      </c>
      <c r="U8728">
        <v>0.7</v>
      </c>
      <c r="V8728">
        <v>-29.053600000000003</v>
      </c>
      <c r="W8728" t="s">
        <v>10939</v>
      </c>
      <c r="X8728" t="s">
        <v>10942</v>
      </c>
      <c r="Y8728">
        <v>4</v>
      </c>
      <c r="Z8728" t="s">
        <v>10943</v>
      </c>
      <c r="AA8728">
        <v>-0.76666666666666672</v>
      </c>
    </row>
    <row r="8729" spans="1:27" x14ac:dyDescent="0.35">
      <c r="A8729">
        <v>8633</v>
      </c>
      <c r="B8729" t="s">
        <v>9535</v>
      </c>
      <c r="C8729">
        <v>2013</v>
      </c>
      <c r="D8729" s="1">
        <v>41484</v>
      </c>
      <c r="E8729" s="1">
        <v>41485</v>
      </c>
      <c r="F8729" t="s">
        <v>56</v>
      </c>
      <c r="G8729" t="s">
        <v>403</v>
      </c>
      <c r="H8729" t="s">
        <v>404</v>
      </c>
      <c r="I8729" t="s">
        <v>38</v>
      </c>
      <c r="J8729" t="s">
        <v>27</v>
      </c>
      <c r="K8729" t="s">
        <v>8242</v>
      </c>
      <c r="L8729" t="s">
        <v>8102</v>
      </c>
      <c r="M8729">
        <v>18018</v>
      </c>
      <c r="N8729" t="s">
        <v>3728</v>
      </c>
      <c r="O8729" t="s">
        <v>6990</v>
      </c>
      <c r="P8729" t="s">
        <v>32</v>
      </c>
      <c r="Q8729" t="s">
        <v>6552</v>
      </c>
      <c r="R8729" t="s">
        <v>6991</v>
      </c>
      <c r="S8729">
        <v>1369.7640000000001</v>
      </c>
      <c r="T8729">
        <v>6</v>
      </c>
      <c r="U8729">
        <v>0.7</v>
      </c>
      <c r="V8729">
        <v>-913.17599999999993</v>
      </c>
      <c r="W8729" t="s">
        <v>10936</v>
      </c>
      <c r="X8729" t="s">
        <v>10937</v>
      </c>
      <c r="Y8729">
        <v>7</v>
      </c>
      <c r="Z8729" t="s">
        <v>10938</v>
      </c>
      <c r="AA8729">
        <v>-0.66666666666666652</v>
      </c>
    </row>
    <row r="8730" spans="1:27" x14ac:dyDescent="0.35">
      <c r="A8730">
        <v>8642</v>
      </c>
      <c r="B8730" t="s">
        <v>10446</v>
      </c>
      <c r="C8730">
        <v>2014</v>
      </c>
      <c r="D8730" s="1">
        <v>41976</v>
      </c>
      <c r="E8730" s="1">
        <v>41976</v>
      </c>
      <c r="F8730" t="s">
        <v>234</v>
      </c>
      <c r="G8730" t="s">
        <v>5382</v>
      </c>
      <c r="H8730" t="s">
        <v>5383</v>
      </c>
      <c r="I8730" t="s">
        <v>38</v>
      </c>
      <c r="J8730" t="s">
        <v>27</v>
      </c>
      <c r="K8730" t="s">
        <v>8030</v>
      </c>
      <c r="L8730" t="s">
        <v>8021</v>
      </c>
      <c r="M8730">
        <v>85345</v>
      </c>
      <c r="N8730" t="s">
        <v>30</v>
      </c>
      <c r="O8730" t="s">
        <v>6893</v>
      </c>
      <c r="P8730" t="s">
        <v>32</v>
      </c>
      <c r="Q8730" t="s">
        <v>6552</v>
      </c>
      <c r="R8730" t="s">
        <v>6894</v>
      </c>
      <c r="S8730">
        <v>67.860000000000014</v>
      </c>
      <c r="T8730">
        <v>6</v>
      </c>
      <c r="U8730">
        <v>0.7</v>
      </c>
      <c r="V8730">
        <v>-45.239999999999995</v>
      </c>
      <c r="W8730" t="s">
        <v>10939</v>
      </c>
      <c r="X8730" t="s">
        <v>10940</v>
      </c>
      <c r="Y8730">
        <v>12</v>
      </c>
      <c r="Z8730" t="s">
        <v>10941</v>
      </c>
      <c r="AA8730">
        <v>-0.66666666666666641</v>
      </c>
    </row>
    <row r="8731" spans="1:27" x14ac:dyDescent="0.35">
      <c r="A8731">
        <v>8645</v>
      </c>
      <c r="B8731" t="s">
        <v>8324</v>
      </c>
      <c r="C8731">
        <v>2012</v>
      </c>
      <c r="D8731" s="1">
        <v>41221</v>
      </c>
      <c r="E8731" s="1">
        <v>41228</v>
      </c>
      <c r="F8731" t="s">
        <v>23</v>
      </c>
      <c r="G8731" t="s">
        <v>156</v>
      </c>
      <c r="H8731" t="s">
        <v>157</v>
      </c>
      <c r="I8731" t="s">
        <v>26</v>
      </c>
      <c r="J8731" t="s">
        <v>27</v>
      </c>
      <c r="K8731" t="s">
        <v>7937</v>
      </c>
      <c r="L8731" t="s">
        <v>7858</v>
      </c>
      <c r="M8731">
        <v>28540</v>
      </c>
      <c r="N8731" t="s">
        <v>3507</v>
      </c>
      <c r="O8731" t="s">
        <v>6661</v>
      </c>
      <c r="P8731" t="s">
        <v>32</v>
      </c>
      <c r="Q8731" t="s">
        <v>6552</v>
      </c>
      <c r="R8731" t="s">
        <v>6662</v>
      </c>
      <c r="S8731">
        <v>39.878999999999998</v>
      </c>
      <c r="T8731">
        <v>7</v>
      </c>
      <c r="U8731">
        <v>0.7</v>
      </c>
      <c r="V8731">
        <v>-29.244599999999991</v>
      </c>
      <c r="W8731" t="s">
        <v>10948</v>
      </c>
      <c r="X8731" t="s">
        <v>10940</v>
      </c>
      <c r="Y8731">
        <v>11</v>
      </c>
      <c r="Z8731" t="s">
        <v>10947</v>
      </c>
      <c r="AA8731">
        <v>-0.73333333333333317</v>
      </c>
    </row>
    <row r="8732" spans="1:27" x14ac:dyDescent="0.35">
      <c r="A8732">
        <v>8650</v>
      </c>
      <c r="B8732" t="s">
        <v>9628</v>
      </c>
      <c r="C8732">
        <v>2013</v>
      </c>
      <c r="D8732" s="1">
        <v>41485</v>
      </c>
      <c r="E8732" s="1">
        <v>41490</v>
      </c>
      <c r="F8732" t="s">
        <v>23</v>
      </c>
      <c r="G8732" t="s">
        <v>9629</v>
      </c>
      <c r="H8732" t="s">
        <v>9630</v>
      </c>
      <c r="I8732" t="s">
        <v>38</v>
      </c>
      <c r="J8732" t="s">
        <v>27</v>
      </c>
      <c r="K8732" t="s">
        <v>7862</v>
      </c>
      <c r="L8732" t="s">
        <v>7858</v>
      </c>
      <c r="M8732">
        <v>28205</v>
      </c>
      <c r="N8732" t="s">
        <v>3507</v>
      </c>
      <c r="O8732" t="s">
        <v>6913</v>
      </c>
      <c r="P8732" t="s">
        <v>32</v>
      </c>
      <c r="Q8732" t="s">
        <v>6552</v>
      </c>
      <c r="R8732" t="s">
        <v>6914</v>
      </c>
      <c r="S8732">
        <v>27.396000000000004</v>
      </c>
      <c r="T8732">
        <v>3</v>
      </c>
      <c r="U8732">
        <v>0.7</v>
      </c>
      <c r="V8732">
        <v>-20.090399999999995</v>
      </c>
      <c r="W8732" t="s">
        <v>10936</v>
      </c>
      <c r="X8732" t="s">
        <v>10937</v>
      </c>
      <c r="Y8732">
        <v>7</v>
      </c>
      <c r="Z8732" t="s">
        <v>10938</v>
      </c>
      <c r="AA8732">
        <v>-0.73333333333333306</v>
      </c>
    </row>
    <row r="8733" spans="1:27" x14ac:dyDescent="0.35">
      <c r="A8733">
        <v>8738</v>
      </c>
      <c r="B8733" t="s">
        <v>10447</v>
      </c>
      <c r="C8733">
        <v>2014</v>
      </c>
      <c r="D8733" s="1">
        <v>41736</v>
      </c>
      <c r="E8733" s="1">
        <v>41740</v>
      </c>
      <c r="F8733" t="s">
        <v>23</v>
      </c>
      <c r="G8733" t="s">
        <v>2443</v>
      </c>
      <c r="H8733" t="s">
        <v>2444</v>
      </c>
      <c r="I8733" t="s">
        <v>26</v>
      </c>
      <c r="J8733" t="s">
        <v>27</v>
      </c>
      <c r="K8733" t="s">
        <v>7995</v>
      </c>
      <c r="L8733" t="s">
        <v>7919</v>
      </c>
      <c r="M8733">
        <v>37421</v>
      </c>
      <c r="N8733" t="s">
        <v>3507</v>
      </c>
      <c r="O8733" t="s">
        <v>6592</v>
      </c>
      <c r="P8733" t="s">
        <v>32</v>
      </c>
      <c r="Q8733" t="s">
        <v>6552</v>
      </c>
      <c r="R8733" t="s">
        <v>6593</v>
      </c>
      <c r="S8733">
        <v>8.1000000000000014</v>
      </c>
      <c r="T8733">
        <v>5</v>
      </c>
      <c r="U8733">
        <v>0.7</v>
      </c>
      <c r="V8733">
        <v>-5.9399999999999977</v>
      </c>
      <c r="W8733" t="s">
        <v>10939</v>
      </c>
      <c r="X8733" t="s">
        <v>10942</v>
      </c>
      <c r="Y8733">
        <v>4</v>
      </c>
      <c r="Z8733" t="s">
        <v>10943</v>
      </c>
      <c r="AA8733">
        <v>-0.73333333333333295</v>
      </c>
    </row>
    <row r="8734" spans="1:27" x14ac:dyDescent="0.35">
      <c r="A8734">
        <v>8851</v>
      </c>
      <c r="B8734" t="s">
        <v>8331</v>
      </c>
      <c r="C8734">
        <v>2012</v>
      </c>
      <c r="D8734" s="1">
        <v>41092</v>
      </c>
      <c r="E8734" s="1">
        <v>41094</v>
      </c>
      <c r="F8734" t="s">
        <v>56</v>
      </c>
      <c r="G8734" t="s">
        <v>1356</v>
      </c>
      <c r="H8734" t="s">
        <v>1357</v>
      </c>
      <c r="I8734" t="s">
        <v>26</v>
      </c>
      <c r="J8734" t="s">
        <v>27</v>
      </c>
      <c r="K8734" t="s">
        <v>8006</v>
      </c>
      <c r="L8734" t="s">
        <v>7858</v>
      </c>
      <c r="M8734">
        <v>27604</v>
      </c>
      <c r="N8734" t="s">
        <v>3507</v>
      </c>
      <c r="O8734" t="s">
        <v>6630</v>
      </c>
      <c r="P8734" t="s">
        <v>32</v>
      </c>
      <c r="Q8734" t="s">
        <v>6552</v>
      </c>
      <c r="R8734" t="s">
        <v>6631</v>
      </c>
      <c r="S8734">
        <v>2.8920000000000008</v>
      </c>
      <c r="T8734">
        <v>2</v>
      </c>
      <c r="U8734">
        <v>0.7</v>
      </c>
      <c r="V8734">
        <v>-2.3136000000000001</v>
      </c>
      <c r="W8734" t="s">
        <v>10948</v>
      </c>
      <c r="X8734" t="s">
        <v>10937</v>
      </c>
      <c r="Y8734">
        <v>7</v>
      </c>
      <c r="Z8734" t="s">
        <v>10938</v>
      </c>
      <c r="AA8734">
        <v>-0.79999999999999982</v>
      </c>
    </row>
    <row r="8735" spans="1:27" x14ac:dyDescent="0.35">
      <c r="A8735">
        <v>8913</v>
      </c>
      <c r="B8735" t="s">
        <v>8568</v>
      </c>
      <c r="C8735">
        <v>2014</v>
      </c>
      <c r="D8735" s="1">
        <v>41948</v>
      </c>
      <c r="E8735" s="1">
        <v>41952</v>
      </c>
      <c r="F8735" t="s">
        <v>23</v>
      </c>
      <c r="G8735" t="s">
        <v>1995</v>
      </c>
      <c r="H8735" t="s">
        <v>1996</v>
      </c>
      <c r="I8735" t="s">
        <v>38</v>
      </c>
      <c r="J8735" t="s">
        <v>27</v>
      </c>
      <c r="K8735" t="s">
        <v>7995</v>
      </c>
      <c r="L8735" t="s">
        <v>7919</v>
      </c>
      <c r="M8735">
        <v>37421</v>
      </c>
      <c r="N8735" t="s">
        <v>3507</v>
      </c>
      <c r="O8735" t="s">
        <v>6576</v>
      </c>
      <c r="P8735" t="s">
        <v>32</v>
      </c>
      <c r="Q8735" t="s">
        <v>6552</v>
      </c>
      <c r="R8735" t="s">
        <v>6577</v>
      </c>
      <c r="S8735">
        <v>3.5640000000000009</v>
      </c>
      <c r="T8735">
        <v>2</v>
      </c>
      <c r="U8735">
        <v>0.7</v>
      </c>
      <c r="V8735">
        <v>-2.9700000000000006</v>
      </c>
      <c r="W8735" t="s">
        <v>10939</v>
      </c>
      <c r="X8735" t="s">
        <v>10940</v>
      </c>
      <c r="Y8735">
        <v>11</v>
      </c>
      <c r="Z8735" t="s">
        <v>10947</v>
      </c>
      <c r="AA8735">
        <v>-0.83333333333333326</v>
      </c>
    </row>
    <row r="8736" spans="1:27" x14ac:dyDescent="0.35">
      <c r="A8736">
        <v>8924</v>
      </c>
      <c r="B8736" t="s">
        <v>10448</v>
      </c>
      <c r="C8736">
        <v>2014</v>
      </c>
      <c r="D8736" s="1">
        <v>41802</v>
      </c>
      <c r="E8736" s="1">
        <v>41808</v>
      </c>
      <c r="F8736" t="s">
        <v>23</v>
      </c>
      <c r="G8736" t="s">
        <v>424</v>
      </c>
      <c r="H8736" t="s">
        <v>425</v>
      </c>
      <c r="I8736" t="s">
        <v>38</v>
      </c>
      <c r="J8736" t="s">
        <v>27</v>
      </c>
      <c r="K8736" t="s">
        <v>8450</v>
      </c>
      <c r="L8736" t="s">
        <v>7858</v>
      </c>
      <c r="M8736">
        <v>28601</v>
      </c>
      <c r="N8736" t="s">
        <v>3507</v>
      </c>
      <c r="O8736" t="s">
        <v>6868</v>
      </c>
      <c r="P8736" t="s">
        <v>32</v>
      </c>
      <c r="Q8736" t="s">
        <v>6552</v>
      </c>
      <c r="R8736" t="s">
        <v>6869</v>
      </c>
      <c r="S8736">
        <v>4.572000000000001</v>
      </c>
      <c r="T8736">
        <v>4</v>
      </c>
      <c r="U8736">
        <v>0.7</v>
      </c>
      <c r="V8736">
        <v>-3.8100000000000005</v>
      </c>
      <c r="W8736" t="s">
        <v>10939</v>
      </c>
      <c r="X8736" t="s">
        <v>10942</v>
      </c>
      <c r="Y8736">
        <v>6</v>
      </c>
      <c r="Z8736" t="s">
        <v>10946</v>
      </c>
      <c r="AA8736">
        <v>-0.83333333333333326</v>
      </c>
    </row>
    <row r="8737" spans="1:27" x14ac:dyDescent="0.35">
      <c r="A8737">
        <v>8942</v>
      </c>
      <c r="B8737" t="s">
        <v>10449</v>
      </c>
      <c r="C8737">
        <v>2013</v>
      </c>
      <c r="D8737" s="1">
        <v>41582</v>
      </c>
      <c r="E8737" s="1">
        <v>41584</v>
      </c>
      <c r="F8737" t="s">
        <v>56</v>
      </c>
      <c r="G8737" t="s">
        <v>3591</v>
      </c>
      <c r="H8737" t="s">
        <v>3592</v>
      </c>
      <c r="I8737" t="s">
        <v>38</v>
      </c>
      <c r="J8737" t="s">
        <v>27</v>
      </c>
      <c r="K8737" t="s">
        <v>8063</v>
      </c>
      <c r="L8737" t="s">
        <v>8023</v>
      </c>
      <c r="M8737">
        <v>97206</v>
      </c>
      <c r="N8737" t="s">
        <v>30</v>
      </c>
      <c r="O8737" t="s">
        <v>6871</v>
      </c>
      <c r="P8737" t="s">
        <v>32</v>
      </c>
      <c r="Q8737" t="s">
        <v>6552</v>
      </c>
      <c r="R8737" t="s">
        <v>6872</v>
      </c>
      <c r="S8737">
        <v>4.1580000000000004</v>
      </c>
      <c r="T8737">
        <v>7</v>
      </c>
      <c r="U8737">
        <v>0.7</v>
      </c>
      <c r="V8737">
        <v>-3.4649999999999999</v>
      </c>
      <c r="W8737" t="s">
        <v>10936</v>
      </c>
      <c r="X8737" t="s">
        <v>10940</v>
      </c>
      <c r="Y8737">
        <v>11</v>
      </c>
      <c r="Z8737" t="s">
        <v>10947</v>
      </c>
      <c r="AA8737">
        <v>-0.83333333333333326</v>
      </c>
    </row>
    <row r="8738" spans="1:27" x14ac:dyDescent="0.35">
      <c r="A8738">
        <v>8987</v>
      </c>
      <c r="B8738" t="s">
        <v>8337</v>
      </c>
      <c r="C8738">
        <v>2012</v>
      </c>
      <c r="D8738" s="1">
        <v>41246</v>
      </c>
      <c r="E8738" s="1">
        <v>41250</v>
      </c>
      <c r="F8738" t="s">
        <v>23</v>
      </c>
      <c r="G8738" t="s">
        <v>3732</v>
      </c>
      <c r="H8738" t="s">
        <v>3733</v>
      </c>
      <c r="I8738" t="s">
        <v>38</v>
      </c>
      <c r="J8738" t="s">
        <v>27</v>
      </c>
      <c r="K8738" t="s">
        <v>7937</v>
      </c>
      <c r="L8738" t="s">
        <v>7858</v>
      </c>
      <c r="M8738">
        <v>28540</v>
      </c>
      <c r="N8738" t="s">
        <v>3507</v>
      </c>
      <c r="O8738" t="s">
        <v>6666</v>
      </c>
      <c r="P8738" t="s">
        <v>32</v>
      </c>
      <c r="Q8738" t="s">
        <v>6552</v>
      </c>
      <c r="R8738" t="s">
        <v>6667</v>
      </c>
      <c r="S8738">
        <v>95.970000000000013</v>
      </c>
      <c r="T8738">
        <v>5</v>
      </c>
      <c r="U8738">
        <v>0.7</v>
      </c>
      <c r="V8738">
        <v>-73.57699999999997</v>
      </c>
      <c r="W8738" t="s">
        <v>10948</v>
      </c>
      <c r="X8738" t="s">
        <v>10940</v>
      </c>
      <c r="Y8738">
        <v>12</v>
      </c>
      <c r="Z8738" t="s">
        <v>10941</v>
      </c>
      <c r="AA8738">
        <v>-0.76666666666666627</v>
      </c>
    </row>
    <row r="8739" spans="1:27" x14ac:dyDescent="0.35">
      <c r="A8739">
        <v>9001</v>
      </c>
      <c r="B8739" t="s">
        <v>10450</v>
      </c>
      <c r="C8739">
        <v>2011</v>
      </c>
      <c r="D8739" s="1">
        <v>40716</v>
      </c>
      <c r="E8739" s="1">
        <v>40716</v>
      </c>
      <c r="F8739" t="s">
        <v>234</v>
      </c>
      <c r="G8739" t="s">
        <v>5055</v>
      </c>
      <c r="H8739" t="s">
        <v>5056</v>
      </c>
      <c r="I8739" t="s">
        <v>38</v>
      </c>
      <c r="J8739" t="s">
        <v>27</v>
      </c>
      <c r="K8739" t="s">
        <v>8050</v>
      </c>
      <c r="L8739" t="s">
        <v>8021</v>
      </c>
      <c r="M8739">
        <v>85023</v>
      </c>
      <c r="N8739" t="s">
        <v>30</v>
      </c>
      <c r="O8739" t="s">
        <v>10226</v>
      </c>
      <c r="P8739" t="s">
        <v>32</v>
      </c>
      <c r="Q8739" t="s">
        <v>6552</v>
      </c>
      <c r="R8739" t="s">
        <v>10227</v>
      </c>
      <c r="S8739">
        <v>8.2260000000000009</v>
      </c>
      <c r="T8739">
        <v>3</v>
      </c>
      <c r="U8739">
        <v>0.7</v>
      </c>
      <c r="V8739">
        <v>-6.0323999999999991</v>
      </c>
      <c r="W8739" t="s">
        <v>10944</v>
      </c>
      <c r="X8739" t="s">
        <v>10942</v>
      </c>
      <c r="Y8739">
        <v>6</v>
      </c>
      <c r="Z8739" t="s">
        <v>10946</v>
      </c>
      <c r="AA8739">
        <v>-0.73333333333333317</v>
      </c>
    </row>
    <row r="8740" spans="1:27" x14ac:dyDescent="0.35">
      <c r="A8740">
        <v>9129</v>
      </c>
      <c r="B8740" t="s">
        <v>10451</v>
      </c>
      <c r="C8740">
        <v>2014</v>
      </c>
      <c r="D8740" s="1">
        <v>41887</v>
      </c>
      <c r="E8740" s="1">
        <v>41888</v>
      </c>
      <c r="F8740" t="s">
        <v>56</v>
      </c>
      <c r="G8740" t="s">
        <v>5699</v>
      </c>
      <c r="H8740" t="s">
        <v>5700</v>
      </c>
      <c r="I8740" t="s">
        <v>26</v>
      </c>
      <c r="J8740" t="s">
        <v>27</v>
      </c>
      <c r="K8740" t="s">
        <v>5101</v>
      </c>
      <c r="L8740" t="s">
        <v>8023</v>
      </c>
      <c r="M8740">
        <v>97756</v>
      </c>
      <c r="N8740" t="s">
        <v>30</v>
      </c>
      <c r="O8740" t="s">
        <v>10157</v>
      </c>
      <c r="P8740" t="s">
        <v>32</v>
      </c>
      <c r="Q8740" t="s">
        <v>6552</v>
      </c>
      <c r="R8740" t="s">
        <v>10158</v>
      </c>
      <c r="S8740">
        <v>88.074000000000012</v>
      </c>
      <c r="T8740">
        <v>7</v>
      </c>
      <c r="U8740">
        <v>0.7</v>
      </c>
      <c r="V8740">
        <v>-58.71599999999998</v>
      </c>
      <c r="W8740" t="s">
        <v>10939</v>
      </c>
      <c r="X8740" t="s">
        <v>10937</v>
      </c>
      <c r="Y8740">
        <v>9</v>
      </c>
      <c r="Z8740" t="s">
        <v>10949</v>
      </c>
      <c r="AA8740">
        <v>-0.6666666666666663</v>
      </c>
    </row>
    <row r="8741" spans="1:27" x14ac:dyDescent="0.35">
      <c r="A8741">
        <v>9160</v>
      </c>
      <c r="B8741" t="s">
        <v>10452</v>
      </c>
      <c r="C8741">
        <v>2013</v>
      </c>
      <c r="D8741" s="1">
        <v>41496</v>
      </c>
      <c r="E8741" s="1">
        <v>41501</v>
      </c>
      <c r="F8741" t="s">
        <v>23</v>
      </c>
      <c r="G8741" t="s">
        <v>257</v>
      </c>
      <c r="H8741" t="s">
        <v>258</v>
      </c>
      <c r="I8741" t="s">
        <v>127</v>
      </c>
      <c r="J8741" t="s">
        <v>27</v>
      </c>
      <c r="K8741" t="s">
        <v>8273</v>
      </c>
      <c r="L8741" t="s">
        <v>7919</v>
      </c>
      <c r="M8741">
        <v>37075</v>
      </c>
      <c r="N8741" t="s">
        <v>3507</v>
      </c>
      <c r="O8741" t="s">
        <v>6587</v>
      </c>
      <c r="P8741" t="s">
        <v>32</v>
      </c>
      <c r="Q8741" t="s">
        <v>6552</v>
      </c>
      <c r="R8741" t="s">
        <v>6588</v>
      </c>
      <c r="S8741">
        <v>4.338000000000001</v>
      </c>
      <c r="T8741">
        <v>3</v>
      </c>
      <c r="U8741">
        <v>0.7</v>
      </c>
      <c r="V8741">
        <v>-3.0366</v>
      </c>
      <c r="W8741" t="s">
        <v>10936</v>
      </c>
      <c r="X8741" t="s">
        <v>10937</v>
      </c>
      <c r="Y8741">
        <v>8</v>
      </c>
      <c r="Z8741" t="s">
        <v>10954</v>
      </c>
      <c r="AA8741">
        <v>-0.69999999999999984</v>
      </c>
    </row>
    <row r="8742" spans="1:27" x14ac:dyDescent="0.35">
      <c r="A8742">
        <v>9161</v>
      </c>
      <c r="B8742" t="s">
        <v>10452</v>
      </c>
      <c r="C8742">
        <v>2013</v>
      </c>
      <c r="D8742" s="1">
        <v>41496</v>
      </c>
      <c r="E8742" s="1">
        <v>41501</v>
      </c>
      <c r="F8742" t="s">
        <v>23</v>
      </c>
      <c r="G8742" t="s">
        <v>257</v>
      </c>
      <c r="H8742" t="s">
        <v>258</v>
      </c>
      <c r="I8742" t="s">
        <v>127</v>
      </c>
      <c r="J8742" t="s">
        <v>27</v>
      </c>
      <c r="K8742" t="s">
        <v>8273</v>
      </c>
      <c r="L8742" t="s">
        <v>7919</v>
      </c>
      <c r="M8742">
        <v>37075</v>
      </c>
      <c r="N8742" t="s">
        <v>3507</v>
      </c>
      <c r="O8742" t="s">
        <v>10288</v>
      </c>
      <c r="P8742" t="s">
        <v>32</v>
      </c>
      <c r="Q8742" t="s">
        <v>6552</v>
      </c>
      <c r="R8742" t="s">
        <v>10289</v>
      </c>
      <c r="S8742">
        <v>11.880000000000003</v>
      </c>
      <c r="T8742">
        <v>5</v>
      </c>
      <c r="U8742">
        <v>0.7</v>
      </c>
      <c r="V8742">
        <v>-7.9199999999999982</v>
      </c>
      <c r="W8742" t="s">
        <v>10936</v>
      </c>
      <c r="X8742" t="s">
        <v>10937</v>
      </c>
      <c r="Y8742">
        <v>8</v>
      </c>
      <c r="Z8742" t="s">
        <v>10954</v>
      </c>
      <c r="AA8742">
        <v>-0.66666666666666641</v>
      </c>
    </row>
    <row r="8743" spans="1:27" x14ac:dyDescent="0.35">
      <c r="A8743">
        <v>9177</v>
      </c>
      <c r="B8743" t="s">
        <v>10453</v>
      </c>
      <c r="C8743">
        <v>2013</v>
      </c>
      <c r="D8743" s="1">
        <v>41353</v>
      </c>
      <c r="E8743" s="1">
        <v>41358</v>
      </c>
      <c r="F8743" t="s">
        <v>23</v>
      </c>
      <c r="G8743" t="s">
        <v>3581</v>
      </c>
      <c r="H8743" t="s">
        <v>3582</v>
      </c>
      <c r="I8743" t="s">
        <v>26</v>
      </c>
      <c r="J8743" t="s">
        <v>27</v>
      </c>
      <c r="K8743" t="s">
        <v>8001</v>
      </c>
      <c r="L8743" t="s">
        <v>7919</v>
      </c>
      <c r="M8743">
        <v>37211</v>
      </c>
      <c r="N8743" t="s">
        <v>3507</v>
      </c>
      <c r="O8743" t="s">
        <v>6697</v>
      </c>
      <c r="P8743" t="s">
        <v>32</v>
      </c>
      <c r="Q8743" t="s">
        <v>6552</v>
      </c>
      <c r="R8743" t="s">
        <v>6698</v>
      </c>
      <c r="S8743">
        <v>31.086000000000006</v>
      </c>
      <c r="T8743">
        <v>3</v>
      </c>
      <c r="U8743">
        <v>0.7</v>
      </c>
      <c r="V8743">
        <v>-20.72399999999999</v>
      </c>
      <c r="W8743" t="s">
        <v>10936</v>
      </c>
      <c r="X8743" t="s">
        <v>10950</v>
      </c>
      <c r="Y8743">
        <v>3</v>
      </c>
      <c r="Z8743" t="s">
        <v>10953</v>
      </c>
      <c r="AA8743">
        <v>-0.66666666666666619</v>
      </c>
    </row>
    <row r="8744" spans="1:27" x14ac:dyDescent="0.35">
      <c r="A8744">
        <v>9191</v>
      </c>
      <c r="B8744" t="s">
        <v>8787</v>
      </c>
      <c r="C8744">
        <v>2012</v>
      </c>
      <c r="D8744" s="1">
        <v>41142</v>
      </c>
      <c r="E8744" s="1">
        <v>41146</v>
      </c>
      <c r="F8744" t="s">
        <v>23</v>
      </c>
      <c r="G8744" t="s">
        <v>240</v>
      </c>
      <c r="H8744" t="s">
        <v>241</v>
      </c>
      <c r="I8744" t="s">
        <v>127</v>
      </c>
      <c r="J8744" t="s">
        <v>27</v>
      </c>
      <c r="K8744" t="s">
        <v>8147</v>
      </c>
      <c r="L8744" t="s">
        <v>8102</v>
      </c>
      <c r="M8744">
        <v>18103</v>
      </c>
      <c r="N8744" t="s">
        <v>3728</v>
      </c>
      <c r="O8744" t="s">
        <v>6915</v>
      </c>
      <c r="P8744" t="s">
        <v>32</v>
      </c>
      <c r="Q8744" t="s">
        <v>6552</v>
      </c>
      <c r="R8744" t="s">
        <v>6916</v>
      </c>
      <c r="S8744">
        <v>99.588000000000008</v>
      </c>
      <c r="T8744">
        <v>2</v>
      </c>
      <c r="U8744">
        <v>0.7</v>
      </c>
      <c r="V8744">
        <v>-82.989999999999981</v>
      </c>
      <c r="W8744" t="s">
        <v>10948</v>
      </c>
      <c r="X8744" t="s">
        <v>10937</v>
      </c>
      <c r="Y8744">
        <v>8</v>
      </c>
      <c r="Z8744" t="s">
        <v>10954</v>
      </c>
      <c r="AA8744">
        <v>-0.83333333333333304</v>
      </c>
    </row>
    <row r="8745" spans="1:27" x14ac:dyDescent="0.35">
      <c r="A8745">
        <v>9232</v>
      </c>
      <c r="B8745" t="s">
        <v>10454</v>
      </c>
      <c r="C8745">
        <v>2011</v>
      </c>
      <c r="D8745" s="1">
        <v>40904</v>
      </c>
      <c r="E8745" s="1">
        <v>40908</v>
      </c>
      <c r="F8745" t="s">
        <v>23</v>
      </c>
      <c r="G8745" t="s">
        <v>4091</v>
      </c>
      <c r="H8745" t="s">
        <v>4092</v>
      </c>
      <c r="I8745" t="s">
        <v>38</v>
      </c>
      <c r="J8745" t="s">
        <v>27</v>
      </c>
      <c r="K8745" t="s">
        <v>8050</v>
      </c>
      <c r="L8745" t="s">
        <v>8021</v>
      </c>
      <c r="M8745">
        <v>85023</v>
      </c>
      <c r="N8745" t="s">
        <v>30</v>
      </c>
      <c r="O8745" t="s">
        <v>6874</v>
      </c>
      <c r="P8745" t="s">
        <v>32</v>
      </c>
      <c r="Q8745" t="s">
        <v>6552</v>
      </c>
      <c r="R8745" t="s">
        <v>6875</v>
      </c>
      <c r="S8745">
        <v>946.76400000000024</v>
      </c>
      <c r="T8745">
        <v>6</v>
      </c>
      <c r="U8745">
        <v>0.7</v>
      </c>
      <c r="V8745">
        <v>-694.29359999999997</v>
      </c>
      <c r="W8745" t="s">
        <v>10944</v>
      </c>
      <c r="X8745" t="s">
        <v>10940</v>
      </c>
      <c r="Y8745">
        <v>12</v>
      </c>
      <c r="Z8745" t="s">
        <v>10941</v>
      </c>
      <c r="AA8745">
        <v>-0.73333333333333317</v>
      </c>
    </row>
    <row r="8746" spans="1:27" x14ac:dyDescent="0.35">
      <c r="A8746">
        <v>9265</v>
      </c>
      <c r="B8746" t="s">
        <v>9434</v>
      </c>
      <c r="C8746">
        <v>2014</v>
      </c>
      <c r="D8746" s="1">
        <v>41968</v>
      </c>
      <c r="E8746" s="1">
        <v>41975</v>
      </c>
      <c r="F8746" t="s">
        <v>23</v>
      </c>
      <c r="G8746" t="s">
        <v>452</v>
      </c>
      <c r="H8746" t="s">
        <v>453</v>
      </c>
      <c r="I8746" t="s">
        <v>26</v>
      </c>
      <c r="J8746" t="s">
        <v>27</v>
      </c>
      <c r="K8746" t="s">
        <v>7944</v>
      </c>
      <c r="L8746" t="s">
        <v>7919</v>
      </c>
      <c r="M8746">
        <v>38109</v>
      </c>
      <c r="N8746" t="s">
        <v>3507</v>
      </c>
      <c r="O8746" t="s">
        <v>10349</v>
      </c>
      <c r="P8746" t="s">
        <v>32</v>
      </c>
      <c r="Q8746" t="s">
        <v>6552</v>
      </c>
      <c r="R8746" t="s">
        <v>10350</v>
      </c>
      <c r="S8746">
        <v>11.673000000000002</v>
      </c>
      <c r="T8746">
        <v>3</v>
      </c>
      <c r="U8746">
        <v>0.7</v>
      </c>
      <c r="V8746">
        <v>-7.782</v>
      </c>
      <c r="W8746" t="s">
        <v>10939</v>
      </c>
      <c r="X8746" t="s">
        <v>10940</v>
      </c>
      <c r="Y8746">
        <v>11</v>
      </c>
      <c r="Z8746" t="s">
        <v>10947</v>
      </c>
      <c r="AA8746">
        <v>-0.66666666666666652</v>
      </c>
    </row>
    <row r="8747" spans="1:27" x14ac:dyDescent="0.35">
      <c r="A8747">
        <v>9458</v>
      </c>
      <c r="B8747" t="s">
        <v>8788</v>
      </c>
      <c r="C8747">
        <v>2014</v>
      </c>
      <c r="D8747" s="1">
        <v>41787</v>
      </c>
      <c r="E8747" s="1">
        <v>41794</v>
      </c>
      <c r="F8747" t="s">
        <v>23</v>
      </c>
      <c r="G8747" t="s">
        <v>2630</v>
      </c>
      <c r="H8747" t="s">
        <v>2631</v>
      </c>
      <c r="I8747" t="s">
        <v>26</v>
      </c>
      <c r="J8747" t="s">
        <v>27</v>
      </c>
      <c r="K8747" t="s">
        <v>7970</v>
      </c>
      <c r="L8747" t="s">
        <v>7858</v>
      </c>
      <c r="M8747">
        <v>27405</v>
      </c>
      <c r="N8747" t="s">
        <v>3507</v>
      </c>
      <c r="O8747" t="s">
        <v>6779</v>
      </c>
      <c r="P8747" t="s">
        <v>32</v>
      </c>
      <c r="Q8747" t="s">
        <v>6552</v>
      </c>
      <c r="R8747" t="s">
        <v>6780</v>
      </c>
      <c r="S8747">
        <v>12.059999999999999</v>
      </c>
      <c r="T8747">
        <v>5</v>
      </c>
      <c r="U8747">
        <v>0.7</v>
      </c>
      <c r="V8747">
        <v>-10.050000000000001</v>
      </c>
      <c r="W8747" t="s">
        <v>10939</v>
      </c>
      <c r="X8747" t="s">
        <v>10942</v>
      </c>
      <c r="Y8747">
        <v>5</v>
      </c>
      <c r="Z8747" t="s">
        <v>10952</v>
      </c>
      <c r="AA8747">
        <v>-0.83333333333333348</v>
      </c>
    </row>
    <row r="8748" spans="1:27" x14ac:dyDescent="0.35">
      <c r="A8748">
        <v>9647</v>
      </c>
      <c r="B8748" t="s">
        <v>8864</v>
      </c>
      <c r="C8748">
        <v>2014</v>
      </c>
      <c r="D8748" s="1">
        <v>41799</v>
      </c>
      <c r="E8748" s="1">
        <v>41804</v>
      </c>
      <c r="F8748" t="s">
        <v>23</v>
      </c>
      <c r="G8748" t="s">
        <v>3305</v>
      </c>
      <c r="H8748" t="s">
        <v>3306</v>
      </c>
      <c r="I8748" t="s">
        <v>38</v>
      </c>
      <c r="J8748" t="s">
        <v>27</v>
      </c>
      <c r="K8748" t="s">
        <v>8027</v>
      </c>
      <c r="L8748" t="s">
        <v>8021</v>
      </c>
      <c r="M8748">
        <v>85301</v>
      </c>
      <c r="N8748" t="s">
        <v>30</v>
      </c>
      <c r="O8748" t="s">
        <v>10386</v>
      </c>
      <c r="P8748" t="s">
        <v>32</v>
      </c>
      <c r="Q8748" t="s">
        <v>6552</v>
      </c>
      <c r="R8748" t="s">
        <v>10387</v>
      </c>
      <c r="S8748">
        <v>72.588000000000008</v>
      </c>
      <c r="T8748">
        <v>2</v>
      </c>
      <c r="U8748">
        <v>0.7</v>
      </c>
      <c r="V8748">
        <v>-48.391999999999982</v>
      </c>
      <c r="W8748" t="s">
        <v>10939</v>
      </c>
      <c r="X8748" t="s">
        <v>10942</v>
      </c>
      <c r="Y8748">
        <v>6</v>
      </c>
      <c r="Z8748" t="s">
        <v>10946</v>
      </c>
      <c r="AA8748">
        <v>-0.6666666666666663</v>
      </c>
    </row>
    <row r="8749" spans="1:27" x14ac:dyDescent="0.35">
      <c r="A8749">
        <v>9655</v>
      </c>
      <c r="B8749" t="s">
        <v>8794</v>
      </c>
      <c r="C8749">
        <v>2014</v>
      </c>
      <c r="D8749" s="1">
        <v>41663</v>
      </c>
      <c r="E8749" s="1">
        <v>41667</v>
      </c>
      <c r="F8749" t="s">
        <v>23</v>
      </c>
      <c r="G8749" t="s">
        <v>5590</v>
      </c>
      <c r="H8749" t="s">
        <v>5591</v>
      </c>
      <c r="I8749" t="s">
        <v>127</v>
      </c>
      <c r="J8749" t="s">
        <v>27</v>
      </c>
      <c r="K8749" t="s">
        <v>8020</v>
      </c>
      <c r="L8749" t="s">
        <v>8021</v>
      </c>
      <c r="M8749">
        <v>85705</v>
      </c>
      <c r="N8749" t="s">
        <v>30</v>
      </c>
      <c r="O8749" t="s">
        <v>10242</v>
      </c>
      <c r="P8749" t="s">
        <v>32</v>
      </c>
      <c r="Q8749" t="s">
        <v>6552</v>
      </c>
      <c r="R8749" t="s">
        <v>10243</v>
      </c>
      <c r="S8749">
        <v>4.9380000000000006</v>
      </c>
      <c r="T8749">
        <v>2</v>
      </c>
      <c r="U8749">
        <v>0.7</v>
      </c>
      <c r="V8749">
        <v>-3.6212</v>
      </c>
      <c r="W8749" t="s">
        <v>10939</v>
      </c>
      <c r="X8749" t="s">
        <v>10950</v>
      </c>
      <c r="Y8749">
        <v>1</v>
      </c>
      <c r="Z8749" t="s">
        <v>10951</v>
      </c>
      <c r="AA8749">
        <v>-0.73333333333333328</v>
      </c>
    </row>
    <row r="8750" spans="1:27" x14ac:dyDescent="0.35">
      <c r="A8750">
        <v>29</v>
      </c>
      <c r="B8750" t="s">
        <v>8100</v>
      </c>
      <c r="C8750">
        <v>2012</v>
      </c>
      <c r="D8750" s="1">
        <v>41169</v>
      </c>
      <c r="E8750" s="1">
        <v>41173</v>
      </c>
      <c r="F8750" t="s">
        <v>23</v>
      </c>
      <c r="G8750" t="s">
        <v>649</v>
      </c>
      <c r="H8750" t="s">
        <v>650</v>
      </c>
      <c r="I8750" t="s">
        <v>38</v>
      </c>
      <c r="J8750" t="s">
        <v>27</v>
      </c>
      <c r="K8750" t="s">
        <v>8101</v>
      </c>
      <c r="L8750" t="s">
        <v>8102</v>
      </c>
      <c r="M8750">
        <v>19140</v>
      </c>
      <c r="N8750" t="s">
        <v>3728</v>
      </c>
      <c r="O8750" t="s">
        <v>6699</v>
      </c>
      <c r="P8750" t="s">
        <v>32</v>
      </c>
      <c r="Q8750" t="s">
        <v>6552</v>
      </c>
      <c r="R8750" t="s">
        <v>6700</v>
      </c>
      <c r="S8750">
        <v>9.6180000000000021</v>
      </c>
      <c r="T8750">
        <v>2</v>
      </c>
      <c r="U8750">
        <v>0.7</v>
      </c>
      <c r="V8750">
        <v>-7.0532000000000004</v>
      </c>
      <c r="W8750" t="s">
        <v>10948</v>
      </c>
      <c r="X8750" t="s">
        <v>10937</v>
      </c>
      <c r="Y8750">
        <v>9</v>
      </c>
      <c r="Z8750" t="s">
        <v>10949</v>
      </c>
      <c r="AA8750">
        <v>-0.73333333333333317</v>
      </c>
    </row>
    <row r="8751" spans="1:27" x14ac:dyDescent="0.35">
      <c r="A8751">
        <v>33</v>
      </c>
      <c r="B8751" t="s">
        <v>8100</v>
      </c>
      <c r="C8751">
        <v>2012</v>
      </c>
      <c r="D8751" s="1">
        <v>41169</v>
      </c>
      <c r="E8751" s="1">
        <v>41173</v>
      </c>
      <c r="F8751" t="s">
        <v>23</v>
      </c>
      <c r="G8751" t="s">
        <v>649</v>
      </c>
      <c r="H8751" t="s">
        <v>650</v>
      </c>
      <c r="I8751" t="s">
        <v>38</v>
      </c>
      <c r="J8751" t="s">
        <v>27</v>
      </c>
      <c r="K8751" t="s">
        <v>8101</v>
      </c>
      <c r="L8751" t="s">
        <v>8102</v>
      </c>
      <c r="M8751">
        <v>19140</v>
      </c>
      <c r="N8751" t="s">
        <v>3728</v>
      </c>
      <c r="O8751" t="s">
        <v>6868</v>
      </c>
      <c r="P8751" t="s">
        <v>32</v>
      </c>
      <c r="Q8751" t="s">
        <v>6552</v>
      </c>
      <c r="R8751" t="s">
        <v>6869</v>
      </c>
      <c r="S8751">
        <v>6.8580000000000014</v>
      </c>
      <c r="T8751">
        <v>6</v>
      </c>
      <c r="U8751">
        <v>0.7</v>
      </c>
      <c r="V8751">
        <v>-5.7149999999999999</v>
      </c>
      <c r="W8751" t="s">
        <v>10948</v>
      </c>
      <c r="X8751" t="s">
        <v>10937</v>
      </c>
      <c r="Y8751">
        <v>9</v>
      </c>
      <c r="Z8751" t="s">
        <v>10949</v>
      </c>
      <c r="AA8751">
        <v>-0.83333333333333315</v>
      </c>
    </row>
    <row r="8752" spans="1:27" x14ac:dyDescent="0.35">
      <c r="A8752">
        <v>199</v>
      </c>
      <c r="B8752" t="s">
        <v>9854</v>
      </c>
      <c r="C8752">
        <v>2014</v>
      </c>
      <c r="D8752" s="1">
        <v>41827</v>
      </c>
      <c r="E8752" s="1">
        <v>41834</v>
      </c>
      <c r="F8752" t="s">
        <v>23</v>
      </c>
      <c r="G8752" t="s">
        <v>1185</v>
      </c>
      <c r="H8752" t="s">
        <v>1186</v>
      </c>
      <c r="I8752" t="s">
        <v>26</v>
      </c>
      <c r="J8752" t="s">
        <v>27</v>
      </c>
      <c r="K8752" t="s">
        <v>8101</v>
      </c>
      <c r="L8752" t="s">
        <v>8102</v>
      </c>
      <c r="M8752">
        <v>19120</v>
      </c>
      <c r="N8752" t="s">
        <v>3728</v>
      </c>
      <c r="O8752" t="s">
        <v>6832</v>
      </c>
      <c r="P8752" t="s">
        <v>32</v>
      </c>
      <c r="Q8752" t="s">
        <v>6552</v>
      </c>
      <c r="R8752" t="s">
        <v>6833</v>
      </c>
      <c r="S8752">
        <v>2.9460000000000006</v>
      </c>
      <c r="T8752">
        <v>2</v>
      </c>
      <c r="U8752">
        <v>0.7</v>
      </c>
      <c r="V8752">
        <v>-2.2585999999999995</v>
      </c>
      <c r="W8752" t="s">
        <v>10939</v>
      </c>
      <c r="X8752" t="s">
        <v>10937</v>
      </c>
      <c r="Y8752">
        <v>7</v>
      </c>
      <c r="Z8752" t="s">
        <v>10938</v>
      </c>
      <c r="AA8752">
        <v>-0.76666666666666639</v>
      </c>
    </row>
    <row r="8753" spans="1:27" x14ac:dyDescent="0.35">
      <c r="A8753">
        <v>331</v>
      </c>
      <c r="B8753" t="s">
        <v>9748</v>
      </c>
      <c r="C8753">
        <v>2013</v>
      </c>
      <c r="D8753" s="1">
        <v>41517</v>
      </c>
      <c r="E8753" s="1">
        <v>41519</v>
      </c>
      <c r="F8753" t="s">
        <v>56</v>
      </c>
      <c r="G8753" t="s">
        <v>1831</v>
      </c>
      <c r="H8753" t="s">
        <v>1832</v>
      </c>
      <c r="I8753" t="s">
        <v>38</v>
      </c>
      <c r="J8753" t="s">
        <v>27</v>
      </c>
      <c r="K8753" t="s">
        <v>8101</v>
      </c>
      <c r="L8753" t="s">
        <v>8102</v>
      </c>
      <c r="M8753">
        <v>19143</v>
      </c>
      <c r="N8753" t="s">
        <v>3728</v>
      </c>
      <c r="O8753" t="s">
        <v>10193</v>
      </c>
      <c r="P8753" t="s">
        <v>32</v>
      </c>
      <c r="Q8753" t="s">
        <v>6552</v>
      </c>
      <c r="R8753" t="s">
        <v>10194</v>
      </c>
      <c r="S8753">
        <v>37.76400000000001</v>
      </c>
      <c r="T8753">
        <v>6</v>
      </c>
      <c r="U8753">
        <v>0.7</v>
      </c>
      <c r="V8753">
        <v>-27.693600000000004</v>
      </c>
      <c r="W8753" t="s">
        <v>10936</v>
      </c>
      <c r="X8753" t="s">
        <v>10937</v>
      </c>
      <c r="Y8753">
        <v>8</v>
      </c>
      <c r="Z8753" t="s">
        <v>10954</v>
      </c>
      <c r="AA8753">
        <v>-0.73333333333333328</v>
      </c>
    </row>
    <row r="8754" spans="1:27" x14ac:dyDescent="0.35">
      <c r="A8754">
        <v>333</v>
      </c>
      <c r="B8754" t="s">
        <v>10455</v>
      </c>
      <c r="C8754">
        <v>2013</v>
      </c>
      <c r="D8754" s="1">
        <v>41390</v>
      </c>
      <c r="E8754" s="1">
        <v>41394</v>
      </c>
      <c r="F8754" t="s">
        <v>45</v>
      </c>
      <c r="G8754" t="s">
        <v>2205</v>
      </c>
      <c r="H8754" t="s">
        <v>2206</v>
      </c>
      <c r="I8754" t="s">
        <v>38</v>
      </c>
      <c r="J8754" t="s">
        <v>27</v>
      </c>
      <c r="K8754" t="s">
        <v>8101</v>
      </c>
      <c r="L8754" t="s">
        <v>8102</v>
      </c>
      <c r="M8754">
        <v>19134</v>
      </c>
      <c r="N8754" t="s">
        <v>3728</v>
      </c>
      <c r="O8754" t="s">
        <v>6697</v>
      </c>
      <c r="P8754" t="s">
        <v>32</v>
      </c>
      <c r="Q8754" t="s">
        <v>6552</v>
      </c>
      <c r="R8754" t="s">
        <v>6698</v>
      </c>
      <c r="S8754">
        <v>20.724000000000004</v>
      </c>
      <c r="T8754">
        <v>2</v>
      </c>
      <c r="U8754">
        <v>0.7</v>
      </c>
      <c r="V8754">
        <v>-13.815999999999995</v>
      </c>
      <c r="W8754" t="s">
        <v>10936</v>
      </c>
      <c r="X8754" t="s">
        <v>10942</v>
      </c>
      <c r="Y8754">
        <v>4</v>
      </c>
      <c r="Z8754" t="s">
        <v>10943</v>
      </c>
      <c r="AA8754">
        <v>-0.6666666666666663</v>
      </c>
    </row>
    <row r="8755" spans="1:27" x14ac:dyDescent="0.35">
      <c r="A8755">
        <v>334</v>
      </c>
      <c r="B8755" t="s">
        <v>10455</v>
      </c>
      <c r="C8755">
        <v>2013</v>
      </c>
      <c r="D8755" s="1">
        <v>41390</v>
      </c>
      <c r="E8755" s="1">
        <v>41394</v>
      </c>
      <c r="F8755" t="s">
        <v>45</v>
      </c>
      <c r="G8755" t="s">
        <v>2205</v>
      </c>
      <c r="H8755" t="s">
        <v>2206</v>
      </c>
      <c r="I8755" t="s">
        <v>38</v>
      </c>
      <c r="J8755" t="s">
        <v>27</v>
      </c>
      <c r="K8755" t="s">
        <v>8101</v>
      </c>
      <c r="L8755" t="s">
        <v>8102</v>
      </c>
      <c r="M8755">
        <v>19134</v>
      </c>
      <c r="N8755" t="s">
        <v>3728</v>
      </c>
      <c r="O8755" t="s">
        <v>10335</v>
      </c>
      <c r="P8755" t="s">
        <v>32</v>
      </c>
      <c r="Q8755" t="s">
        <v>6552</v>
      </c>
      <c r="R8755" t="s">
        <v>10336</v>
      </c>
      <c r="S8755">
        <v>4.8960000000000008</v>
      </c>
      <c r="T8755">
        <v>3</v>
      </c>
      <c r="U8755">
        <v>0.7</v>
      </c>
      <c r="V8755">
        <v>-3.4271999999999991</v>
      </c>
      <c r="W8755" t="s">
        <v>10936</v>
      </c>
      <c r="X8755" t="s">
        <v>10942</v>
      </c>
      <c r="Y8755">
        <v>4</v>
      </c>
      <c r="Z8755" t="s">
        <v>10943</v>
      </c>
      <c r="AA8755">
        <v>-0.69999999999999973</v>
      </c>
    </row>
    <row r="8756" spans="1:27" x14ac:dyDescent="0.35">
      <c r="A8756">
        <v>342</v>
      </c>
      <c r="B8756" t="s">
        <v>9749</v>
      </c>
      <c r="C8756">
        <v>2011</v>
      </c>
      <c r="D8756" s="1">
        <v>40646</v>
      </c>
      <c r="E8756" s="1">
        <v>40650</v>
      </c>
      <c r="F8756" t="s">
        <v>45</v>
      </c>
      <c r="G8756" t="s">
        <v>482</v>
      </c>
      <c r="H8756" t="s">
        <v>483</v>
      </c>
      <c r="I8756" t="s">
        <v>26</v>
      </c>
      <c r="J8756" t="s">
        <v>27</v>
      </c>
      <c r="K8756" t="s">
        <v>8101</v>
      </c>
      <c r="L8756" t="s">
        <v>8102</v>
      </c>
      <c r="M8756">
        <v>19140</v>
      </c>
      <c r="N8756" t="s">
        <v>3728</v>
      </c>
      <c r="O8756" t="s">
        <v>6866</v>
      </c>
      <c r="P8756" t="s">
        <v>32</v>
      </c>
      <c r="Q8756" t="s">
        <v>6552</v>
      </c>
      <c r="R8756" t="s">
        <v>6867</v>
      </c>
      <c r="S8756">
        <v>509.97000000000008</v>
      </c>
      <c r="T8756">
        <v>10</v>
      </c>
      <c r="U8756">
        <v>0.7</v>
      </c>
      <c r="V8756">
        <v>-407.97599999999989</v>
      </c>
      <c r="W8756" t="s">
        <v>10944</v>
      </c>
      <c r="X8756" t="s">
        <v>10942</v>
      </c>
      <c r="Y8756">
        <v>4</v>
      </c>
      <c r="Z8756" t="s">
        <v>10943</v>
      </c>
      <c r="AA8756">
        <v>-0.7999999999999996</v>
      </c>
    </row>
    <row r="8757" spans="1:27" x14ac:dyDescent="0.35">
      <c r="A8757">
        <v>608</v>
      </c>
      <c r="B8757" t="s">
        <v>9786</v>
      </c>
      <c r="C8757">
        <v>2011</v>
      </c>
      <c r="D8757" s="1">
        <v>40686</v>
      </c>
      <c r="E8757" s="1">
        <v>40690</v>
      </c>
      <c r="F8757" t="s">
        <v>23</v>
      </c>
      <c r="G8757" t="s">
        <v>989</v>
      </c>
      <c r="H8757" t="s">
        <v>990</v>
      </c>
      <c r="I8757" t="s">
        <v>38</v>
      </c>
      <c r="J8757" t="s">
        <v>27</v>
      </c>
      <c r="K8757" t="s">
        <v>8101</v>
      </c>
      <c r="L8757" t="s">
        <v>8102</v>
      </c>
      <c r="M8757">
        <v>19134</v>
      </c>
      <c r="N8757" t="s">
        <v>3728</v>
      </c>
      <c r="O8757" t="s">
        <v>10216</v>
      </c>
      <c r="P8757" t="s">
        <v>32</v>
      </c>
      <c r="Q8757" t="s">
        <v>6552</v>
      </c>
      <c r="R8757" t="s">
        <v>10217</v>
      </c>
      <c r="S8757">
        <v>3.2820000000000005</v>
      </c>
      <c r="T8757">
        <v>2</v>
      </c>
      <c r="U8757">
        <v>0.7</v>
      </c>
      <c r="V8757">
        <v>-2.6256000000000004</v>
      </c>
      <c r="W8757" t="s">
        <v>10944</v>
      </c>
      <c r="X8757" t="s">
        <v>10942</v>
      </c>
      <c r="Y8757">
        <v>5</v>
      </c>
      <c r="Z8757" t="s">
        <v>10952</v>
      </c>
      <c r="AA8757">
        <v>-0.8</v>
      </c>
    </row>
    <row r="8758" spans="1:27" x14ac:dyDescent="0.35">
      <c r="A8758">
        <v>819</v>
      </c>
      <c r="B8758" t="s">
        <v>9865</v>
      </c>
      <c r="C8758">
        <v>2011</v>
      </c>
      <c r="D8758" s="1">
        <v>40722</v>
      </c>
      <c r="E8758" s="1">
        <v>40726</v>
      </c>
      <c r="F8758" t="s">
        <v>23</v>
      </c>
      <c r="G8758" t="s">
        <v>4177</v>
      </c>
      <c r="H8758" t="s">
        <v>4178</v>
      </c>
      <c r="I8758" t="s">
        <v>38</v>
      </c>
      <c r="J8758" t="s">
        <v>27</v>
      </c>
      <c r="K8758" t="s">
        <v>8101</v>
      </c>
      <c r="L8758" t="s">
        <v>8102</v>
      </c>
      <c r="M8758">
        <v>19140</v>
      </c>
      <c r="N8758" t="s">
        <v>3728</v>
      </c>
      <c r="O8758" t="s">
        <v>6647</v>
      </c>
      <c r="P8758" t="s">
        <v>32</v>
      </c>
      <c r="Q8758" t="s">
        <v>6552</v>
      </c>
      <c r="R8758" t="s">
        <v>6648</v>
      </c>
      <c r="S8758">
        <v>3.168000000000001</v>
      </c>
      <c r="T8758">
        <v>3</v>
      </c>
      <c r="U8758">
        <v>0.7</v>
      </c>
      <c r="V8758">
        <v>-2.4287999999999998</v>
      </c>
      <c r="W8758" t="s">
        <v>10944</v>
      </c>
      <c r="X8758" t="s">
        <v>10942</v>
      </c>
      <c r="Y8758">
        <v>6</v>
      </c>
      <c r="Z8758" t="s">
        <v>10946</v>
      </c>
      <c r="AA8758">
        <v>-0.76666666666666639</v>
      </c>
    </row>
    <row r="8759" spans="1:27" x14ac:dyDescent="0.35">
      <c r="A8759">
        <v>821</v>
      </c>
      <c r="B8759" t="s">
        <v>9865</v>
      </c>
      <c r="C8759">
        <v>2011</v>
      </c>
      <c r="D8759" s="1">
        <v>40722</v>
      </c>
      <c r="E8759" s="1">
        <v>40726</v>
      </c>
      <c r="F8759" t="s">
        <v>23</v>
      </c>
      <c r="G8759" t="s">
        <v>4177</v>
      </c>
      <c r="H8759" t="s">
        <v>4178</v>
      </c>
      <c r="I8759" t="s">
        <v>38</v>
      </c>
      <c r="J8759" t="s">
        <v>27</v>
      </c>
      <c r="K8759" t="s">
        <v>8101</v>
      </c>
      <c r="L8759" t="s">
        <v>8102</v>
      </c>
      <c r="M8759">
        <v>19140</v>
      </c>
      <c r="N8759" t="s">
        <v>3728</v>
      </c>
      <c r="O8759" t="s">
        <v>10321</v>
      </c>
      <c r="P8759" t="s">
        <v>32</v>
      </c>
      <c r="Q8759" t="s">
        <v>6552</v>
      </c>
      <c r="R8759" t="s">
        <v>10322</v>
      </c>
      <c r="S8759">
        <v>31.086000000000006</v>
      </c>
      <c r="T8759">
        <v>3</v>
      </c>
      <c r="U8759">
        <v>0.7</v>
      </c>
      <c r="V8759">
        <v>-22.796399999999991</v>
      </c>
      <c r="W8759" t="s">
        <v>10944</v>
      </c>
      <c r="X8759" t="s">
        <v>10942</v>
      </c>
      <c r="Y8759">
        <v>6</v>
      </c>
      <c r="Z8759" t="s">
        <v>10946</v>
      </c>
      <c r="AA8759">
        <v>-0.73333333333333295</v>
      </c>
    </row>
    <row r="8760" spans="1:27" x14ac:dyDescent="0.35">
      <c r="A8760">
        <v>870</v>
      </c>
      <c r="B8760" t="s">
        <v>10456</v>
      </c>
      <c r="C8760">
        <v>2013</v>
      </c>
      <c r="D8760" s="1">
        <v>41521</v>
      </c>
      <c r="E8760" s="1">
        <v>41523</v>
      </c>
      <c r="F8760" t="s">
        <v>56</v>
      </c>
      <c r="G8760" t="s">
        <v>1710</v>
      </c>
      <c r="H8760" t="s">
        <v>1711</v>
      </c>
      <c r="I8760" t="s">
        <v>127</v>
      </c>
      <c r="J8760" t="s">
        <v>27</v>
      </c>
      <c r="K8760" t="s">
        <v>8101</v>
      </c>
      <c r="L8760" t="s">
        <v>8102</v>
      </c>
      <c r="M8760">
        <v>19143</v>
      </c>
      <c r="N8760" t="s">
        <v>3728</v>
      </c>
      <c r="O8760" t="s">
        <v>6990</v>
      </c>
      <c r="P8760" t="s">
        <v>32</v>
      </c>
      <c r="Q8760" t="s">
        <v>6552</v>
      </c>
      <c r="R8760" t="s">
        <v>6991</v>
      </c>
      <c r="S8760">
        <v>1141.4700000000003</v>
      </c>
      <c r="T8760">
        <v>5</v>
      </c>
      <c r="U8760">
        <v>0.7</v>
      </c>
      <c r="V8760">
        <v>-760.98000000000025</v>
      </c>
      <c r="W8760" t="s">
        <v>10936</v>
      </c>
      <c r="X8760" t="s">
        <v>10937</v>
      </c>
      <c r="Y8760">
        <v>9</v>
      </c>
      <c r="Z8760" t="s">
        <v>10949</v>
      </c>
      <c r="AA8760">
        <v>-0.66666666666666674</v>
      </c>
    </row>
    <row r="8761" spans="1:27" x14ac:dyDescent="0.35">
      <c r="A8761">
        <v>879</v>
      </c>
      <c r="B8761" t="s">
        <v>10457</v>
      </c>
      <c r="C8761">
        <v>2011</v>
      </c>
      <c r="D8761" s="1">
        <v>40803</v>
      </c>
      <c r="E8761" s="1">
        <v>40807</v>
      </c>
      <c r="F8761" t="s">
        <v>23</v>
      </c>
      <c r="G8761" t="s">
        <v>6764</v>
      </c>
      <c r="H8761" t="s">
        <v>6765</v>
      </c>
      <c r="I8761" t="s">
        <v>127</v>
      </c>
      <c r="J8761" t="s">
        <v>27</v>
      </c>
      <c r="K8761" t="s">
        <v>8101</v>
      </c>
      <c r="L8761" t="s">
        <v>8102</v>
      </c>
      <c r="M8761">
        <v>19120</v>
      </c>
      <c r="N8761" t="s">
        <v>3728</v>
      </c>
      <c r="O8761" t="s">
        <v>6945</v>
      </c>
      <c r="P8761" t="s">
        <v>32</v>
      </c>
      <c r="Q8761" t="s">
        <v>6552</v>
      </c>
      <c r="R8761" t="s">
        <v>6946</v>
      </c>
      <c r="S8761">
        <v>5.8920000000000012</v>
      </c>
      <c r="T8761">
        <v>4</v>
      </c>
      <c r="U8761">
        <v>0.7</v>
      </c>
      <c r="V8761">
        <v>-4.1243999999999996</v>
      </c>
      <c r="W8761" t="s">
        <v>10944</v>
      </c>
      <c r="X8761" t="s">
        <v>10937</v>
      </c>
      <c r="Y8761">
        <v>9</v>
      </c>
      <c r="Z8761" t="s">
        <v>10949</v>
      </c>
      <c r="AA8761">
        <v>-0.69999999999999973</v>
      </c>
    </row>
    <row r="8762" spans="1:27" x14ac:dyDescent="0.35">
      <c r="A8762">
        <v>935</v>
      </c>
      <c r="B8762" t="s">
        <v>9787</v>
      </c>
      <c r="C8762">
        <v>2013</v>
      </c>
      <c r="D8762" s="1">
        <v>41446</v>
      </c>
      <c r="E8762" s="1">
        <v>41450</v>
      </c>
      <c r="F8762" t="s">
        <v>23</v>
      </c>
      <c r="G8762" t="s">
        <v>659</v>
      </c>
      <c r="H8762" t="s">
        <v>660</v>
      </c>
      <c r="I8762" t="s">
        <v>127</v>
      </c>
      <c r="J8762" t="s">
        <v>27</v>
      </c>
      <c r="K8762" t="s">
        <v>8101</v>
      </c>
      <c r="L8762" t="s">
        <v>8102</v>
      </c>
      <c r="M8762">
        <v>19120</v>
      </c>
      <c r="N8762" t="s">
        <v>3728</v>
      </c>
      <c r="O8762" t="s">
        <v>6597</v>
      </c>
      <c r="P8762" t="s">
        <v>32</v>
      </c>
      <c r="Q8762" t="s">
        <v>6552</v>
      </c>
      <c r="R8762" t="s">
        <v>6598</v>
      </c>
      <c r="S8762">
        <v>29.718000000000007</v>
      </c>
      <c r="T8762">
        <v>6</v>
      </c>
      <c r="U8762">
        <v>0.7</v>
      </c>
      <c r="V8762">
        <v>-21.793199999999992</v>
      </c>
      <c r="W8762" t="s">
        <v>10936</v>
      </c>
      <c r="X8762" t="s">
        <v>10942</v>
      </c>
      <c r="Y8762">
        <v>6</v>
      </c>
      <c r="Z8762" t="s">
        <v>10946</v>
      </c>
      <c r="AA8762">
        <v>-0.73333333333333284</v>
      </c>
    </row>
    <row r="8763" spans="1:27" x14ac:dyDescent="0.35">
      <c r="A8763">
        <v>973</v>
      </c>
      <c r="B8763" t="s">
        <v>8131</v>
      </c>
      <c r="C8763">
        <v>2011</v>
      </c>
      <c r="D8763" s="1">
        <v>40560</v>
      </c>
      <c r="E8763" s="1">
        <v>40562</v>
      </c>
      <c r="F8763" t="s">
        <v>45</v>
      </c>
      <c r="G8763" t="s">
        <v>3406</v>
      </c>
      <c r="H8763" t="s">
        <v>3407</v>
      </c>
      <c r="I8763" t="s">
        <v>38</v>
      </c>
      <c r="J8763" t="s">
        <v>27</v>
      </c>
      <c r="K8763" t="s">
        <v>8101</v>
      </c>
      <c r="L8763" t="s">
        <v>8102</v>
      </c>
      <c r="M8763">
        <v>19134</v>
      </c>
      <c r="N8763" t="s">
        <v>3728</v>
      </c>
      <c r="O8763" t="s">
        <v>10284</v>
      </c>
      <c r="P8763" t="s">
        <v>32</v>
      </c>
      <c r="Q8763" t="s">
        <v>6552</v>
      </c>
      <c r="R8763" t="s">
        <v>10285</v>
      </c>
      <c r="S8763">
        <v>18.588000000000005</v>
      </c>
      <c r="T8763">
        <v>2</v>
      </c>
      <c r="U8763">
        <v>0.7</v>
      </c>
      <c r="V8763">
        <v>-13.6312</v>
      </c>
      <c r="W8763" t="s">
        <v>10944</v>
      </c>
      <c r="X8763" t="s">
        <v>10950</v>
      </c>
      <c r="Y8763">
        <v>1</v>
      </c>
      <c r="Z8763" t="s">
        <v>10951</v>
      </c>
      <c r="AA8763">
        <v>-0.73333333333333317</v>
      </c>
    </row>
    <row r="8764" spans="1:27" x14ac:dyDescent="0.35">
      <c r="A8764">
        <v>1070</v>
      </c>
      <c r="B8764" t="s">
        <v>10458</v>
      </c>
      <c r="C8764">
        <v>2012</v>
      </c>
      <c r="D8764" s="1">
        <v>41115</v>
      </c>
      <c r="E8764" s="1">
        <v>41119</v>
      </c>
      <c r="F8764" t="s">
        <v>23</v>
      </c>
      <c r="G8764" t="s">
        <v>948</v>
      </c>
      <c r="H8764" t="s">
        <v>949</v>
      </c>
      <c r="I8764" t="s">
        <v>127</v>
      </c>
      <c r="J8764" t="s">
        <v>27</v>
      </c>
      <c r="K8764" t="s">
        <v>8101</v>
      </c>
      <c r="L8764" t="s">
        <v>8102</v>
      </c>
      <c r="M8764">
        <v>19143</v>
      </c>
      <c r="N8764" t="s">
        <v>3728</v>
      </c>
      <c r="O8764" t="s">
        <v>10193</v>
      </c>
      <c r="P8764" t="s">
        <v>32</v>
      </c>
      <c r="Q8764" t="s">
        <v>6552</v>
      </c>
      <c r="R8764" t="s">
        <v>10194</v>
      </c>
      <c r="S8764">
        <v>25.176000000000005</v>
      </c>
      <c r="T8764">
        <v>4</v>
      </c>
      <c r="U8764">
        <v>0.7</v>
      </c>
      <c r="V8764">
        <v>-18.462400000000002</v>
      </c>
      <c r="W8764" t="s">
        <v>10948</v>
      </c>
      <c r="X8764" t="s">
        <v>10937</v>
      </c>
      <c r="Y8764">
        <v>7</v>
      </c>
      <c r="Z8764" t="s">
        <v>10938</v>
      </c>
      <c r="AA8764">
        <v>-0.73333333333333328</v>
      </c>
    </row>
    <row r="8765" spans="1:27" x14ac:dyDescent="0.35">
      <c r="A8765">
        <v>1214</v>
      </c>
      <c r="B8765" t="s">
        <v>8138</v>
      </c>
      <c r="C8765">
        <v>2014</v>
      </c>
      <c r="D8765" s="1">
        <v>41892</v>
      </c>
      <c r="E8765" s="1">
        <v>41896</v>
      </c>
      <c r="F8765" t="s">
        <v>23</v>
      </c>
      <c r="G8765" t="s">
        <v>2087</v>
      </c>
      <c r="H8765" t="s">
        <v>2088</v>
      </c>
      <c r="I8765" t="s">
        <v>26</v>
      </c>
      <c r="J8765" t="s">
        <v>27</v>
      </c>
      <c r="K8765" t="s">
        <v>8101</v>
      </c>
      <c r="L8765" t="s">
        <v>8102</v>
      </c>
      <c r="M8765">
        <v>19134</v>
      </c>
      <c r="N8765" t="s">
        <v>3728</v>
      </c>
      <c r="O8765" t="s">
        <v>6769</v>
      </c>
      <c r="P8765" t="s">
        <v>32</v>
      </c>
      <c r="Q8765" t="s">
        <v>6552</v>
      </c>
      <c r="R8765" t="s">
        <v>6770</v>
      </c>
      <c r="S8765">
        <v>3.036</v>
      </c>
      <c r="T8765">
        <v>2</v>
      </c>
      <c r="U8765">
        <v>0.7</v>
      </c>
      <c r="V8765">
        <v>-2.3275999999999994</v>
      </c>
      <c r="W8765" t="s">
        <v>10939</v>
      </c>
      <c r="X8765" t="s">
        <v>10937</v>
      </c>
      <c r="Y8765">
        <v>9</v>
      </c>
      <c r="Z8765" t="s">
        <v>10949</v>
      </c>
      <c r="AA8765">
        <v>-0.7666666666666665</v>
      </c>
    </row>
    <row r="8766" spans="1:27" x14ac:dyDescent="0.35">
      <c r="A8766">
        <v>1215</v>
      </c>
      <c r="B8766" t="s">
        <v>8138</v>
      </c>
      <c r="C8766">
        <v>2014</v>
      </c>
      <c r="D8766" s="1">
        <v>41892</v>
      </c>
      <c r="E8766" s="1">
        <v>41896</v>
      </c>
      <c r="F8766" t="s">
        <v>23</v>
      </c>
      <c r="G8766" t="s">
        <v>2087</v>
      </c>
      <c r="H8766" t="s">
        <v>2088</v>
      </c>
      <c r="I8766" t="s">
        <v>26</v>
      </c>
      <c r="J8766" t="s">
        <v>27</v>
      </c>
      <c r="K8766" t="s">
        <v>8101</v>
      </c>
      <c r="L8766" t="s">
        <v>8102</v>
      </c>
      <c r="M8766">
        <v>19134</v>
      </c>
      <c r="N8766" t="s">
        <v>3728</v>
      </c>
      <c r="O8766" t="s">
        <v>6939</v>
      </c>
      <c r="P8766" t="s">
        <v>32</v>
      </c>
      <c r="Q8766" t="s">
        <v>6552</v>
      </c>
      <c r="R8766" t="s">
        <v>6940</v>
      </c>
      <c r="S8766">
        <v>4.503000000000001</v>
      </c>
      <c r="T8766">
        <v>1</v>
      </c>
      <c r="U8766">
        <v>0.7</v>
      </c>
      <c r="V8766">
        <v>-3.6024000000000012</v>
      </c>
      <c r="W8766" t="s">
        <v>10939</v>
      </c>
      <c r="X8766" t="s">
        <v>10937</v>
      </c>
      <c r="Y8766">
        <v>9</v>
      </c>
      <c r="Z8766" t="s">
        <v>10949</v>
      </c>
      <c r="AA8766">
        <v>-0.8</v>
      </c>
    </row>
    <row r="8767" spans="1:27" x14ac:dyDescent="0.35">
      <c r="A8767">
        <v>1449</v>
      </c>
      <c r="B8767" t="s">
        <v>10459</v>
      </c>
      <c r="C8767">
        <v>2011</v>
      </c>
      <c r="D8767" s="1">
        <v>40656</v>
      </c>
      <c r="E8767" s="1">
        <v>40657</v>
      </c>
      <c r="F8767" t="s">
        <v>56</v>
      </c>
      <c r="G8767" t="s">
        <v>1949</v>
      </c>
      <c r="H8767" t="s">
        <v>1950</v>
      </c>
      <c r="I8767" t="s">
        <v>26</v>
      </c>
      <c r="J8767" t="s">
        <v>27</v>
      </c>
      <c r="K8767" t="s">
        <v>8101</v>
      </c>
      <c r="L8767" t="s">
        <v>8102</v>
      </c>
      <c r="M8767">
        <v>19134</v>
      </c>
      <c r="N8767" t="s">
        <v>3728</v>
      </c>
      <c r="O8767" t="s">
        <v>6930</v>
      </c>
      <c r="P8767" t="s">
        <v>32</v>
      </c>
      <c r="Q8767" t="s">
        <v>6552</v>
      </c>
      <c r="R8767" t="s">
        <v>6931</v>
      </c>
      <c r="S8767">
        <v>2.5020000000000002</v>
      </c>
      <c r="T8767">
        <v>3</v>
      </c>
      <c r="U8767">
        <v>0.7</v>
      </c>
      <c r="V8767">
        <v>-1.7513999999999994</v>
      </c>
      <c r="W8767" t="s">
        <v>10944</v>
      </c>
      <c r="X8767" t="s">
        <v>10942</v>
      </c>
      <c r="Y8767">
        <v>4</v>
      </c>
      <c r="Z8767" t="s">
        <v>10943</v>
      </c>
      <c r="AA8767">
        <v>-0.69999999999999973</v>
      </c>
    </row>
    <row r="8768" spans="1:27" x14ac:dyDescent="0.35">
      <c r="A8768">
        <v>1649</v>
      </c>
      <c r="B8768" t="s">
        <v>10460</v>
      </c>
      <c r="C8768">
        <v>2012</v>
      </c>
      <c r="D8768" s="1">
        <v>41178</v>
      </c>
      <c r="E8768" s="1">
        <v>41181</v>
      </c>
      <c r="F8768" t="s">
        <v>45</v>
      </c>
      <c r="G8768" t="s">
        <v>3565</v>
      </c>
      <c r="H8768" t="s">
        <v>3566</v>
      </c>
      <c r="I8768" t="s">
        <v>38</v>
      </c>
      <c r="J8768" t="s">
        <v>27</v>
      </c>
      <c r="K8768" t="s">
        <v>8101</v>
      </c>
      <c r="L8768" t="s">
        <v>8102</v>
      </c>
      <c r="M8768">
        <v>19143</v>
      </c>
      <c r="N8768" t="s">
        <v>3728</v>
      </c>
      <c r="O8768" t="s">
        <v>6992</v>
      </c>
      <c r="P8768" t="s">
        <v>32</v>
      </c>
      <c r="Q8768" t="s">
        <v>6552</v>
      </c>
      <c r="R8768" t="s">
        <v>6993</v>
      </c>
      <c r="S8768">
        <v>121.10400000000003</v>
      </c>
      <c r="T8768">
        <v>6</v>
      </c>
      <c r="U8768">
        <v>0.7</v>
      </c>
      <c r="V8768">
        <v>-100.91999999999999</v>
      </c>
      <c r="W8768" t="s">
        <v>10948</v>
      </c>
      <c r="X8768" t="s">
        <v>10937</v>
      </c>
      <c r="Y8768">
        <v>9</v>
      </c>
      <c r="Z8768" t="s">
        <v>10949</v>
      </c>
      <c r="AA8768">
        <v>-0.83333333333333304</v>
      </c>
    </row>
    <row r="8769" spans="1:27" x14ac:dyDescent="0.35">
      <c r="A8769">
        <v>1663</v>
      </c>
      <c r="B8769" t="s">
        <v>10461</v>
      </c>
      <c r="C8769">
        <v>2014</v>
      </c>
      <c r="D8769" s="1">
        <v>41760</v>
      </c>
      <c r="E8769" s="1">
        <v>41766</v>
      </c>
      <c r="F8769" t="s">
        <v>23</v>
      </c>
      <c r="G8769" t="s">
        <v>4057</v>
      </c>
      <c r="H8769" t="s">
        <v>4058</v>
      </c>
      <c r="I8769" t="s">
        <v>26</v>
      </c>
      <c r="J8769" t="s">
        <v>27</v>
      </c>
      <c r="K8769" t="s">
        <v>8101</v>
      </c>
      <c r="L8769" t="s">
        <v>8102</v>
      </c>
      <c r="M8769">
        <v>19143</v>
      </c>
      <c r="N8769" t="s">
        <v>3728</v>
      </c>
      <c r="O8769" t="s">
        <v>6703</v>
      </c>
      <c r="P8769" t="s">
        <v>32</v>
      </c>
      <c r="Q8769" t="s">
        <v>6552</v>
      </c>
      <c r="R8769" t="s">
        <v>6704</v>
      </c>
      <c r="S8769">
        <v>13.896000000000001</v>
      </c>
      <c r="T8769">
        <v>3</v>
      </c>
      <c r="U8769">
        <v>0.7</v>
      </c>
      <c r="V8769">
        <v>-9.2639999999999993</v>
      </c>
      <c r="W8769" t="s">
        <v>10939</v>
      </c>
      <c r="X8769" t="s">
        <v>10942</v>
      </c>
      <c r="Y8769">
        <v>5</v>
      </c>
      <c r="Z8769" t="s">
        <v>10952</v>
      </c>
      <c r="AA8769">
        <v>-0.66666666666666663</v>
      </c>
    </row>
    <row r="8770" spans="1:27" x14ac:dyDescent="0.35">
      <c r="A8770">
        <v>1686</v>
      </c>
      <c r="B8770" t="s">
        <v>9753</v>
      </c>
      <c r="C8770">
        <v>2014</v>
      </c>
      <c r="D8770" s="1">
        <v>41754</v>
      </c>
      <c r="E8770" s="1">
        <v>41757</v>
      </c>
      <c r="F8770" t="s">
        <v>56</v>
      </c>
      <c r="G8770" t="s">
        <v>2343</v>
      </c>
      <c r="H8770" t="s">
        <v>2344</v>
      </c>
      <c r="I8770" t="s">
        <v>26</v>
      </c>
      <c r="J8770" t="s">
        <v>27</v>
      </c>
      <c r="K8770" t="s">
        <v>8101</v>
      </c>
      <c r="L8770" t="s">
        <v>8102</v>
      </c>
      <c r="M8770">
        <v>19143</v>
      </c>
      <c r="N8770" t="s">
        <v>3728</v>
      </c>
      <c r="O8770" t="s">
        <v>6871</v>
      </c>
      <c r="P8770" t="s">
        <v>32</v>
      </c>
      <c r="Q8770" t="s">
        <v>6552</v>
      </c>
      <c r="R8770" t="s">
        <v>6872</v>
      </c>
      <c r="S8770">
        <v>1.1880000000000002</v>
      </c>
      <c r="T8770">
        <v>2</v>
      </c>
      <c r="U8770">
        <v>0.7</v>
      </c>
      <c r="V8770">
        <v>-0.98999999999999977</v>
      </c>
      <c r="W8770" t="s">
        <v>10939</v>
      </c>
      <c r="X8770" t="s">
        <v>10942</v>
      </c>
      <c r="Y8770">
        <v>4</v>
      </c>
      <c r="Z8770" t="s">
        <v>10943</v>
      </c>
      <c r="AA8770">
        <v>-0.83333333333333304</v>
      </c>
    </row>
    <row r="8771" spans="1:27" x14ac:dyDescent="0.35">
      <c r="A8771">
        <v>1687</v>
      </c>
      <c r="B8771" t="s">
        <v>9753</v>
      </c>
      <c r="C8771">
        <v>2014</v>
      </c>
      <c r="D8771" s="1">
        <v>41754</v>
      </c>
      <c r="E8771" s="1">
        <v>41757</v>
      </c>
      <c r="F8771" t="s">
        <v>56</v>
      </c>
      <c r="G8771" t="s">
        <v>2343</v>
      </c>
      <c r="H8771" t="s">
        <v>2344</v>
      </c>
      <c r="I8771" t="s">
        <v>26</v>
      </c>
      <c r="J8771" t="s">
        <v>27</v>
      </c>
      <c r="K8771" t="s">
        <v>8101</v>
      </c>
      <c r="L8771" t="s">
        <v>8102</v>
      </c>
      <c r="M8771">
        <v>19143</v>
      </c>
      <c r="N8771" t="s">
        <v>3728</v>
      </c>
      <c r="O8771" t="s">
        <v>6708</v>
      </c>
      <c r="P8771" t="s">
        <v>32</v>
      </c>
      <c r="Q8771" t="s">
        <v>6552</v>
      </c>
      <c r="R8771" t="s">
        <v>6709</v>
      </c>
      <c r="S8771">
        <v>7.5180000000000007</v>
      </c>
      <c r="T8771">
        <v>2</v>
      </c>
      <c r="U8771">
        <v>0.7</v>
      </c>
      <c r="V8771">
        <v>-5.7637999999999998</v>
      </c>
      <c r="W8771" t="s">
        <v>10939</v>
      </c>
      <c r="X8771" t="s">
        <v>10942</v>
      </c>
      <c r="Y8771">
        <v>4</v>
      </c>
      <c r="Z8771" t="s">
        <v>10943</v>
      </c>
      <c r="AA8771">
        <v>-0.76666666666666661</v>
      </c>
    </row>
    <row r="8772" spans="1:27" x14ac:dyDescent="0.35">
      <c r="A8772">
        <v>1706</v>
      </c>
      <c r="B8772" t="s">
        <v>10462</v>
      </c>
      <c r="C8772">
        <v>2012</v>
      </c>
      <c r="D8772" s="1">
        <v>41235</v>
      </c>
      <c r="E8772" s="1">
        <v>41239</v>
      </c>
      <c r="F8772" t="s">
        <v>23</v>
      </c>
      <c r="G8772" t="s">
        <v>2583</v>
      </c>
      <c r="H8772" t="s">
        <v>2584</v>
      </c>
      <c r="I8772" t="s">
        <v>38</v>
      </c>
      <c r="J8772" t="s">
        <v>27</v>
      </c>
      <c r="K8772" t="s">
        <v>8101</v>
      </c>
      <c r="L8772" t="s">
        <v>8102</v>
      </c>
      <c r="M8772">
        <v>19120</v>
      </c>
      <c r="N8772" t="s">
        <v>3728</v>
      </c>
      <c r="O8772" t="s">
        <v>6748</v>
      </c>
      <c r="P8772" t="s">
        <v>32</v>
      </c>
      <c r="Q8772" t="s">
        <v>6552</v>
      </c>
      <c r="R8772" t="s">
        <v>6749</v>
      </c>
      <c r="S8772">
        <v>11.610000000000003</v>
      </c>
      <c r="T8772">
        <v>2</v>
      </c>
      <c r="U8772">
        <v>0.7</v>
      </c>
      <c r="V8772">
        <v>-9.2880000000000003</v>
      </c>
      <c r="W8772" t="s">
        <v>10948</v>
      </c>
      <c r="X8772" t="s">
        <v>10940</v>
      </c>
      <c r="Y8772">
        <v>11</v>
      </c>
      <c r="Z8772" t="s">
        <v>10947</v>
      </c>
      <c r="AA8772">
        <v>-0.79999999999999982</v>
      </c>
    </row>
    <row r="8773" spans="1:27" x14ac:dyDescent="0.35">
      <c r="A8773">
        <v>1803</v>
      </c>
      <c r="B8773" t="s">
        <v>8699</v>
      </c>
      <c r="C8773">
        <v>2014</v>
      </c>
      <c r="D8773" s="1">
        <v>41905</v>
      </c>
      <c r="E8773" s="1">
        <v>41909</v>
      </c>
      <c r="F8773" t="s">
        <v>45</v>
      </c>
      <c r="G8773" t="s">
        <v>447</v>
      </c>
      <c r="H8773" t="s">
        <v>448</v>
      </c>
      <c r="I8773" t="s">
        <v>38</v>
      </c>
      <c r="J8773" t="s">
        <v>27</v>
      </c>
      <c r="K8773" t="s">
        <v>8101</v>
      </c>
      <c r="L8773" t="s">
        <v>8102</v>
      </c>
      <c r="M8773">
        <v>19134</v>
      </c>
      <c r="N8773" t="s">
        <v>3728</v>
      </c>
      <c r="O8773" t="s">
        <v>10246</v>
      </c>
      <c r="P8773" t="s">
        <v>32</v>
      </c>
      <c r="Q8773" t="s">
        <v>6552</v>
      </c>
      <c r="R8773" t="s">
        <v>10247</v>
      </c>
      <c r="S8773">
        <v>5.6070000000000011</v>
      </c>
      <c r="T8773">
        <v>1</v>
      </c>
      <c r="U8773">
        <v>0.7</v>
      </c>
      <c r="V8773">
        <v>-4.2987000000000002</v>
      </c>
      <c r="W8773" t="s">
        <v>10939</v>
      </c>
      <c r="X8773" t="s">
        <v>10937</v>
      </c>
      <c r="Y8773">
        <v>9</v>
      </c>
      <c r="Z8773" t="s">
        <v>10949</v>
      </c>
      <c r="AA8773">
        <v>-0.7666666666666665</v>
      </c>
    </row>
    <row r="8774" spans="1:27" x14ac:dyDescent="0.35">
      <c r="A8774">
        <v>1992</v>
      </c>
      <c r="B8774" t="s">
        <v>10463</v>
      </c>
      <c r="C8774">
        <v>2014</v>
      </c>
      <c r="D8774" s="1">
        <v>41695</v>
      </c>
      <c r="E8774" s="1">
        <v>41699</v>
      </c>
      <c r="F8774" t="s">
        <v>23</v>
      </c>
      <c r="G8774" t="s">
        <v>882</v>
      </c>
      <c r="H8774" t="s">
        <v>883</v>
      </c>
      <c r="I8774" t="s">
        <v>38</v>
      </c>
      <c r="J8774" t="s">
        <v>27</v>
      </c>
      <c r="K8774" t="s">
        <v>8101</v>
      </c>
      <c r="L8774" t="s">
        <v>8102</v>
      </c>
      <c r="M8774">
        <v>19134</v>
      </c>
      <c r="N8774" t="s">
        <v>3728</v>
      </c>
      <c r="O8774" t="s">
        <v>6601</v>
      </c>
      <c r="P8774" t="s">
        <v>32</v>
      </c>
      <c r="Q8774" t="s">
        <v>6552</v>
      </c>
      <c r="R8774" t="s">
        <v>6602</v>
      </c>
      <c r="S8774">
        <v>4.9560000000000004</v>
      </c>
      <c r="T8774">
        <v>4</v>
      </c>
      <c r="U8774">
        <v>0.7</v>
      </c>
      <c r="V8774">
        <v>-3.7995999999999981</v>
      </c>
      <c r="W8774" t="s">
        <v>10939</v>
      </c>
      <c r="X8774" t="s">
        <v>10950</v>
      </c>
      <c r="Y8774">
        <v>2</v>
      </c>
      <c r="Z8774" t="s">
        <v>10955</v>
      </c>
      <c r="AA8774">
        <v>-0.76666666666666616</v>
      </c>
    </row>
    <row r="8775" spans="1:27" x14ac:dyDescent="0.35">
      <c r="A8775">
        <v>2050</v>
      </c>
      <c r="B8775" t="s">
        <v>8159</v>
      </c>
      <c r="C8775">
        <v>2012</v>
      </c>
      <c r="D8775" s="1">
        <v>41101</v>
      </c>
      <c r="E8775" s="1">
        <v>41103</v>
      </c>
      <c r="F8775" t="s">
        <v>56</v>
      </c>
      <c r="G8775" t="s">
        <v>1272</v>
      </c>
      <c r="H8775" t="s">
        <v>1273</v>
      </c>
      <c r="I8775" t="s">
        <v>38</v>
      </c>
      <c r="J8775" t="s">
        <v>27</v>
      </c>
      <c r="K8775" t="s">
        <v>8101</v>
      </c>
      <c r="L8775" t="s">
        <v>8102</v>
      </c>
      <c r="M8775">
        <v>19134</v>
      </c>
      <c r="N8775" t="s">
        <v>3728</v>
      </c>
      <c r="O8775" t="s">
        <v>10304</v>
      </c>
      <c r="P8775" t="s">
        <v>32</v>
      </c>
      <c r="Q8775" t="s">
        <v>6552</v>
      </c>
      <c r="R8775" t="s">
        <v>10305</v>
      </c>
      <c r="S8775">
        <v>2.5020000000000002</v>
      </c>
      <c r="T8775">
        <v>3</v>
      </c>
      <c r="U8775">
        <v>0.7</v>
      </c>
      <c r="V8775">
        <v>-2.0015999999999998</v>
      </c>
      <c r="W8775" t="s">
        <v>10948</v>
      </c>
      <c r="X8775" t="s">
        <v>10937</v>
      </c>
      <c r="Y8775">
        <v>7</v>
      </c>
      <c r="Z8775" t="s">
        <v>10938</v>
      </c>
      <c r="AA8775">
        <v>-0.79999999999999982</v>
      </c>
    </row>
    <row r="8776" spans="1:27" x14ac:dyDescent="0.35">
      <c r="A8776">
        <v>2051</v>
      </c>
      <c r="B8776" t="s">
        <v>8159</v>
      </c>
      <c r="C8776">
        <v>2012</v>
      </c>
      <c r="D8776" s="1">
        <v>41101</v>
      </c>
      <c r="E8776" s="1">
        <v>41103</v>
      </c>
      <c r="F8776" t="s">
        <v>56</v>
      </c>
      <c r="G8776" t="s">
        <v>1272</v>
      </c>
      <c r="H8776" t="s">
        <v>1273</v>
      </c>
      <c r="I8776" t="s">
        <v>38</v>
      </c>
      <c r="J8776" t="s">
        <v>27</v>
      </c>
      <c r="K8776" t="s">
        <v>8101</v>
      </c>
      <c r="L8776" t="s">
        <v>8102</v>
      </c>
      <c r="M8776">
        <v>19134</v>
      </c>
      <c r="N8776" t="s">
        <v>3728</v>
      </c>
      <c r="O8776" t="s">
        <v>6592</v>
      </c>
      <c r="P8776" t="s">
        <v>32</v>
      </c>
      <c r="Q8776" t="s">
        <v>6552</v>
      </c>
      <c r="R8776" t="s">
        <v>6593</v>
      </c>
      <c r="S8776">
        <v>6.4800000000000013</v>
      </c>
      <c r="T8776">
        <v>4</v>
      </c>
      <c r="U8776">
        <v>0.7</v>
      </c>
      <c r="V8776">
        <v>-4.7519999999999989</v>
      </c>
      <c r="W8776" t="s">
        <v>10948</v>
      </c>
      <c r="X8776" t="s">
        <v>10937</v>
      </c>
      <c r="Y8776">
        <v>7</v>
      </c>
      <c r="Z8776" t="s">
        <v>10938</v>
      </c>
      <c r="AA8776">
        <v>-0.73333333333333306</v>
      </c>
    </row>
    <row r="8777" spans="1:27" x14ac:dyDescent="0.35">
      <c r="A8777">
        <v>2071</v>
      </c>
      <c r="B8777" t="s">
        <v>10464</v>
      </c>
      <c r="C8777">
        <v>2013</v>
      </c>
      <c r="D8777" s="1">
        <v>41477</v>
      </c>
      <c r="E8777" s="1">
        <v>41479</v>
      </c>
      <c r="F8777" t="s">
        <v>45</v>
      </c>
      <c r="G8777" t="s">
        <v>3581</v>
      </c>
      <c r="H8777" t="s">
        <v>3582</v>
      </c>
      <c r="I8777" t="s">
        <v>26</v>
      </c>
      <c r="J8777" t="s">
        <v>27</v>
      </c>
      <c r="K8777" t="s">
        <v>8101</v>
      </c>
      <c r="L8777" t="s">
        <v>8102</v>
      </c>
      <c r="M8777">
        <v>19134</v>
      </c>
      <c r="N8777" t="s">
        <v>3728</v>
      </c>
      <c r="O8777" t="s">
        <v>6798</v>
      </c>
      <c r="P8777" t="s">
        <v>32</v>
      </c>
      <c r="Q8777" t="s">
        <v>6552</v>
      </c>
      <c r="R8777" t="s">
        <v>6799</v>
      </c>
      <c r="S8777">
        <v>1.9410000000000003</v>
      </c>
      <c r="T8777">
        <v>1</v>
      </c>
      <c r="U8777">
        <v>0.7</v>
      </c>
      <c r="V8777">
        <v>-1.294</v>
      </c>
      <c r="W8777" t="s">
        <v>10936</v>
      </c>
      <c r="X8777" t="s">
        <v>10937</v>
      </c>
      <c r="Y8777">
        <v>7</v>
      </c>
      <c r="Z8777" t="s">
        <v>10938</v>
      </c>
      <c r="AA8777">
        <v>-0.66666666666666663</v>
      </c>
    </row>
    <row r="8778" spans="1:27" x14ac:dyDescent="0.35">
      <c r="A8778">
        <v>2134</v>
      </c>
      <c r="B8778" t="s">
        <v>9797</v>
      </c>
      <c r="C8778">
        <v>2012</v>
      </c>
      <c r="D8778" s="1">
        <v>41243</v>
      </c>
      <c r="E8778" s="1">
        <v>41247</v>
      </c>
      <c r="F8778" t="s">
        <v>23</v>
      </c>
      <c r="G8778" t="s">
        <v>149</v>
      </c>
      <c r="H8778" t="s">
        <v>150</v>
      </c>
      <c r="I8778" t="s">
        <v>38</v>
      </c>
      <c r="J8778" t="s">
        <v>27</v>
      </c>
      <c r="K8778" t="s">
        <v>8101</v>
      </c>
      <c r="L8778" t="s">
        <v>8102</v>
      </c>
      <c r="M8778">
        <v>19134</v>
      </c>
      <c r="N8778" t="s">
        <v>3728</v>
      </c>
      <c r="O8778" t="s">
        <v>6866</v>
      </c>
      <c r="P8778" t="s">
        <v>32</v>
      </c>
      <c r="Q8778" t="s">
        <v>6552</v>
      </c>
      <c r="R8778" t="s">
        <v>6867</v>
      </c>
      <c r="S8778">
        <v>152.99100000000001</v>
      </c>
      <c r="T8778">
        <v>3</v>
      </c>
      <c r="U8778">
        <v>0.7</v>
      </c>
      <c r="V8778">
        <v>-122.39280000000002</v>
      </c>
      <c r="W8778" t="s">
        <v>10948</v>
      </c>
      <c r="X8778" t="s">
        <v>10940</v>
      </c>
      <c r="Y8778">
        <v>11</v>
      </c>
      <c r="Z8778" t="s">
        <v>10947</v>
      </c>
      <c r="AA8778">
        <v>-0.8</v>
      </c>
    </row>
    <row r="8779" spans="1:27" x14ac:dyDescent="0.35">
      <c r="A8779">
        <v>2691</v>
      </c>
      <c r="B8779" t="s">
        <v>10465</v>
      </c>
      <c r="C8779">
        <v>2014</v>
      </c>
      <c r="D8779" s="1">
        <v>41978</v>
      </c>
      <c r="E8779" s="1">
        <v>41982</v>
      </c>
      <c r="F8779" t="s">
        <v>23</v>
      </c>
      <c r="G8779" t="s">
        <v>5095</v>
      </c>
      <c r="H8779" t="s">
        <v>5096</v>
      </c>
      <c r="I8779" t="s">
        <v>38</v>
      </c>
      <c r="J8779" t="s">
        <v>27</v>
      </c>
      <c r="K8779" t="s">
        <v>8101</v>
      </c>
      <c r="L8779" t="s">
        <v>8102</v>
      </c>
      <c r="M8779">
        <v>19134</v>
      </c>
      <c r="N8779" t="s">
        <v>3728</v>
      </c>
      <c r="O8779" t="s">
        <v>6576</v>
      </c>
      <c r="P8779" t="s">
        <v>32</v>
      </c>
      <c r="Q8779" t="s">
        <v>6552</v>
      </c>
      <c r="R8779" t="s">
        <v>6577</v>
      </c>
      <c r="S8779">
        <v>5.3460000000000019</v>
      </c>
      <c r="T8779">
        <v>3</v>
      </c>
      <c r="U8779">
        <v>0.7</v>
      </c>
      <c r="V8779">
        <v>-4.4550000000000001</v>
      </c>
      <c r="W8779" t="s">
        <v>10939</v>
      </c>
      <c r="X8779" t="s">
        <v>10940</v>
      </c>
      <c r="Y8779">
        <v>12</v>
      </c>
      <c r="Z8779" t="s">
        <v>10941</v>
      </c>
      <c r="AA8779">
        <v>-0.83333333333333304</v>
      </c>
    </row>
    <row r="8780" spans="1:27" x14ac:dyDescent="0.35">
      <c r="A8780">
        <v>2764</v>
      </c>
      <c r="B8780" t="s">
        <v>9800</v>
      </c>
      <c r="C8780">
        <v>2014</v>
      </c>
      <c r="D8780" s="1">
        <v>41813</v>
      </c>
      <c r="E8780" s="1">
        <v>41819</v>
      </c>
      <c r="F8780" t="s">
        <v>23</v>
      </c>
      <c r="G8780" t="s">
        <v>169</v>
      </c>
      <c r="H8780" t="s">
        <v>170</v>
      </c>
      <c r="I8780" t="s">
        <v>127</v>
      </c>
      <c r="J8780" t="s">
        <v>27</v>
      </c>
      <c r="K8780" t="s">
        <v>8101</v>
      </c>
      <c r="L8780" t="s">
        <v>8102</v>
      </c>
      <c r="M8780">
        <v>19140</v>
      </c>
      <c r="N8780" t="s">
        <v>3728</v>
      </c>
      <c r="O8780" t="s">
        <v>10377</v>
      </c>
      <c r="P8780" t="s">
        <v>32</v>
      </c>
      <c r="Q8780" t="s">
        <v>6552</v>
      </c>
      <c r="R8780" t="s">
        <v>10378</v>
      </c>
      <c r="S8780">
        <v>10.332000000000003</v>
      </c>
      <c r="T8780">
        <v>3</v>
      </c>
      <c r="U8780">
        <v>0.7</v>
      </c>
      <c r="V8780">
        <v>-7.5767999999999986</v>
      </c>
      <c r="W8780" t="s">
        <v>10939</v>
      </c>
      <c r="X8780" t="s">
        <v>10942</v>
      </c>
      <c r="Y8780">
        <v>6</v>
      </c>
      <c r="Z8780" t="s">
        <v>10946</v>
      </c>
      <c r="AA8780">
        <v>-0.73333333333333306</v>
      </c>
    </row>
    <row r="8781" spans="1:27" x14ac:dyDescent="0.35">
      <c r="A8781">
        <v>2765</v>
      </c>
      <c r="B8781" t="s">
        <v>9800</v>
      </c>
      <c r="C8781">
        <v>2014</v>
      </c>
      <c r="D8781" s="1">
        <v>41813</v>
      </c>
      <c r="E8781" s="1">
        <v>41819</v>
      </c>
      <c r="F8781" t="s">
        <v>23</v>
      </c>
      <c r="G8781" t="s">
        <v>169</v>
      </c>
      <c r="H8781" t="s">
        <v>170</v>
      </c>
      <c r="I8781" t="s">
        <v>127</v>
      </c>
      <c r="J8781" t="s">
        <v>27</v>
      </c>
      <c r="K8781" t="s">
        <v>8101</v>
      </c>
      <c r="L8781" t="s">
        <v>8102</v>
      </c>
      <c r="M8781">
        <v>19140</v>
      </c>
      <c r="N8781" t="s">
        <v>3728</v>
      </c>
      <c r="O8781" t="s">
        <v>6571</v>
      </c>
      <c r="P8781" t="s">
        <v>32</v>
      </c>
      <c r="Q8781" t="s">
        <v>6552</v>
      </c>
      <c r="R8781" t="s">
        <v>6572</v>
      </c>
      <c r="S8781">
        <v>31.155000000000005</v>
      </c>
      <c r="T8781">
        <v>5</v>
      </c>
      <c r="U8781">
        <v>0.7</v>
      </c>
      <c r="V8781">
        <v>-23.8855</v>
      </c>
      <c r="W8781" t="s">
        <v>10939</v>
      </c>
      <c r="X8781" t="s">
        <v>10942</v>
      </c>
      <c r="Y8781">
        <v>6</v>
      </c>
      <c r="Z8781" t="s">
        <v>10946</v>
      </c>
      <c r="AA8781">
        <v>-0.76666666666666661</v>
      </c>
    </row>
    <row r="8782" spans="1:27" x14ac:dyDescent="0.35">
      <c r="A8782">
        <v>3002</v>
      </c>
      <c r="B8782" t="s">
        <v>8183</v>
      </c>
      <c r="C8782">
        <v>2011</v>
      </c>
      <c r="D8782" s="1">
        <v>40715</v>
      </c>
      <c r="E8782" s="1">
        <v>40719</v>
      </c>
      <c r="F8782" t="s">
        <v>23</v>
      </c>
      <c r="G8782" t="s">
        <v>3591</v>
      </c>
      <c r="H8782" t="s">
        <v>3592</v>
      </c>
      <c r="I8782" t="s">
        <v>38</v>
      </c>
      <c r="J8782" t="s">
        <v>27</v>
      </c>
      <c r="K8782" t="s">
        <v>8101</v>
      </c>
      <c r="L8782" t="s">
        <v>8102</v>
      </c>
      <c r="M8782">
        <v>19120</v>
      </c>
      <c r="N8782" t="s">
        <v>3728</v>
      </c>
      <c r="O8782" t="s">
        <v>6939</v>
      </c>
      <c r="P8782" t="s">
        <v>32</v>
      </c>
      <c r="Q8782" t="s">
        <v>6552</v>
      </c>
      <c r="R8782" t="s">
        <v>6940</v>
      </c>
      <c r="S8782">
        <v>9.006000000000002</v>
      </c>
      <c r="T8782">
        <v>2</v>
      </c>
      <c r="U8782">
        <v>0.7</v>
      </c>
      <c r="V8782">
        <v>-7.2048000000000023</v>
      </c>
      <c r="W8782" t="s">
        <v>10944</v>
      </c>
      <c r="X8782" t="s">
        <v>10942</v>
      </c>
      <c r="Y8782">
        <v>6</v>
      </c>
      <c r="Z8782" t="s">
        <v>10946</v>
      </c>
      <c r="AA8782">
        <v>-0.8</v>
      </c>
    </row>
    <row r="8783" spans="1:27" x14ac:dyDescent="0.35">
      <c r="A8783">
        <v>3300</v>
      </c>
      <c r="B8783" t="s">
        <v>8190</v>
      </c>
      <c r="C8783">
        <v>2011</v>
      </c>
      <c r="D8783" s="1">
        <v>40865</v>
      </c>
      <c r="E8783" s="1">
        <v>40869</v>
      </c>
      <c r="F8783" t="s">
        <v>23</v>
      </c>
      <c r="G8783" t="s">
        <v>680</v>
      </c>
      <c r="H8783" t="s">
        <v>681</v>
      </c>
      <c r="I8783" t="s">
        <v>38</v>
      </c>
      <c r="J8783" t="s">
        <v>27</v>
      </c>
      <c r="K8783" t="s">
        <v>8101</v>
      </c>
      <c r="L8783" t="s">
        <v>8102</v>
      </c>
      <c r="M8783">
        <v>19140</v>
      </c>
      <c r="N8783" t="s">
        <v>3728</v>
      </c>
      <c r="O8783" t="s">
        <v>6866</v>
      </c>
      <c r="P8783" t="s">
        <v>32</v>
      </c>
      <c r="Q8783" t="s">
        <v>6552</v>
      </c>
      <c r="R8783" t="s">
        <v>6867</v>
      </c>
      <c r="S8783">
        <v>50.997000000000007</v>
      </c>
      <c r="T8783">
        <v>1</v>
      </c>
      <c r="U8783">
        <v>0.7</v>
      </c>
      <c r="V8783">
        <v>-40.797600000000003</v>
      </c>
      <c r="W8783" t="s">
        <v>10944</v>
      </c>
      <c r="X8783" t="s">
        <v>10940</v>
      </c>
      <c r="Y8783">
        <v>11</v>
      </c>
      <c r="Z8783" t="s">
        <v>10947</v>
      </c>
      <c r="AA8783">
        <v>-0.79999999999999993</v>
      </c>
    </row>
    <row r="8784" spans="1:27" x14ac:dyDescent="0.35">
      <c r="A8784">
        <v>3304</v>
      </c>
      <c r="B8784" t="s">
        <v>8190</v>
      </c>
      <c r="C8784">
        <v>2011</v>
      </c>
      <c r="D8784" s="1">
        <v>40865</v>
      </c>
      <c r="E8784" s="1">
        <v>40869</v>
      </c>
      <c r="F8784" t="s">
        <v>23</v>
      </c>
      <c r="G8784" t="s">
        <v>680</v>
      </c>
      <c r="H8784" t="s">
        <v>681</v>
      </c>
      <c r="I8784" t="s">
        <v>38</v>
      </c>
      <c r="J8784" t="s">
        <v>27</v>
      </c>
      <c r="K8784" t="s">
        <v>8101</v>
      </c>
      <c r="L8784" t="s">
        <v>8102</v>
      </c>
      <c r="M8784">
        <v>19140</v>
      </c>
      <c r="N8784" t="s">
        <v>3728</v>
      </c>
      <c r="O8784" t="s">
        <v>6849</v>
      </c>
      <c r="P8784" t="s">
        <v>32</v>
      </c>
      <c r="Q8784" t="s">
        <v>6552</v>
      </c>
      <c r="R8784" t="s">
        <v>6850</v>
      </c>
      <c r="S8784">
        <v>1.9440000000000004</v>
      </c>
      <c r="T8784">
        <v>3</v>
      </c>
      <c r="U8784">
        <v>0.7</v>
      </c>
      <c r="V8784">
        <v>-1.4255999999999998</v>
      </c>
      <c r="W8784" t="s">
        <v>10944</v>
      </c>
      <c r="X8784" t="s">
        <v>10940</v>
      </c>
      <c r="Y8784">
        <v>11</v>
      </c>
      <c r="Z8784" t="s">
        <v>10947</v>
      </c>
      <c r="AA8784">
        <v>-0.73333333333333306</v>
      </c>
    </row>
    <row r="8785" spans="1:27" x14ac:dyDescent="0.35">
      <c r="A8785">
        <v>3459</v>
      </c>
      <c r="B8785" t="s">
        <v>8193</v>
      </c>
      <c r="C8785">
        <v>2014</v>
      </c>
      <c r="D8785" s="1">
        <v>41899</v>
      </c>
      <c r="E8785" s="1">
        <v>41901</v>
      </c>
      <c r="F8785" t="s">
        <v>56</v>
      </c>
      <c r="G8785" t="s">
        <v>2637</v>
      </c>
      <c r="H8785" t="s">
        <v>2638</v>
      </c>
      <c r="I8785" t="s">
        <v>38</v>
      </c>
      <c r="J8785" t="s">
        <v>27</v>
      </c>
      <c r="K8785" t="s">
        <v>8101</v>
      </c>
      <c r="L8785" t="s">
        <v>8102</v>
      </c>
      <c r="M8785">
        <v>19143</v>
      </c>
      <c r="N8785" t="s">
        <v>3728</v>
      </c>
      <c r="O8785" t="s">
        <v>6830</v>
      </c>
      <c r="P8785" t="s">
        <v>32</v>
      </c>
      <c r="Q8785" t="s">
        <v>6552</v>
      </c>
      <c r="R8785" t="s">
        <v>6831</v>
      </c>
      <c r="S8785">
        <v>3.4440000000000008</v>
      </c>
      <c r="T8785">
        <v>2</v>
      </c>
      <c r="U8785">
        <v>0.7</v>
      </c>
      <c r="V8785">
        <v>-2.7551999999999994</v>
      </c>
      <c r="W8785" t="s">
        <v>10939</v>
      </c>
      <c r="X8785" t="s">
        <v>10937</v>
      </c>
      <c r="Y8785">
        <v>9</v>
      </c>
      <c r="Z8785" t="s">
        <v>10949</v>
      </c>
      <c r="AA8785">
        <v>-0.7999999999999996</v>
      </c>
    </row>
    <row r="8786" spans="1:27" x14ac:dyDescent="0.35">
      <c r="A8786">
        <v>3460</v>
      </c>
      <c r="B8786" t="s">
        <v>8193</v>
      </c>
      <c r="C8786">
        <v>2014</v>
      </c>
      <c r="D8786" s="1">
        <v>41899</v>
      </c>
      <c r="E8786" s="1">
        <v>41901</v>
      </c>
      <c r="F8786" t="s">
        <v>56</v>
      </c>
      <c r="G8786" t="s">
        <v>2637</v>
      </c>
      <c r="H8786" t="s">
        <v>2638</v>
      </c>
      <c r="I8786" t="s">
        <v>38</v>
      </c>
      <c r="J8786" t="s">
        <v>27</v>
      </c>
      <c r="K8786" t="s">
        <v>8101</v>
      </c>
      <c r="L8786" t="s">
        <v>8102</v>
      </c>
      <c r="M8786">
        <v>19143</v>
      </c>
      <c r="N8786" t="s">
        <v>3728</v>
      </c>
      <c r="O8786" t="s">
        <v>6590</v>
      </c>
      <c r="P8786" t="s">
        <v>32</v>
      </c>
      <c r="Q8786" t="s">
        <v>6552</v>
      </c>
      <c r="R8786" t="s">
        <v>6591</v>
      </c>
      <c r="S8786">
        <v>538.19400000000007</v>
      </c>
      <c r="T8786">
        <v>2</v>
      </c>
      <c r="U8786">
        <v>0.7</v>
      </c>
      <c r="V8786">
        <v>-412.61539999999991</v>
      </c>
      <c r="W8786" t="s">
        <v>10939</v>
      </c>
      <c r="X8786" t="s">
        <v>10937</v>
      </c>
      <c r="Y8786">
        <v>9</v>
      </c>
      <c r="Z8786" t="s">
        <v>10949</v>
      </c>
      <c r="AA8786">
        <v>-0.76666666666666639</v>
      </c>
    </row>
    <row r="8787" spans="1:27" x14ac:dyDescent="0.35">
      <c r="A8787">
        <v>3554</v>
      </c>
      <c r="B8787" t="s">
        <v>10466</v>
      </c>
      <c r="C8787">
        <v>2014</v>
      </c>
      <c r="D8787" s="1">
        <v>41967</v>
      </c>
      <c r="E8787" s="1">
        <v>41970</v>
      </c>
      <c r="F8787" t="s">
        <v>45</v>
      </c>
      <c r="G8787" t="s">
        <v>1172</v>
      </c>
      <c r="H8787" t="s">
        <v>1173</v>
      </c>
      <c r="I8787" t="s">
        <v>26</v>
      </c>
      <c r="J8787" t="s">
        <v>27</v>
      </c>
      <c r="K8787" t="s">
        <v>8101</v>
      </c>
      <c r="L8787" t="s">
        <v>8102</v>
      </c>
      <c r="M8787">
        <v>19120</v>
      </c>
      <c r="N8787" t="s">
        <v>3728</v>
      </c>
      <c r="O8787" t="s">
        <v>6926</v>
      </c>
      <c r="P8787" t="s">
        <v>32</v>
      </c>
      <c r="Q8787" t="s">
        <v>6552</v>
      </c>
      <c r="R8787" t="s">
        <v>6927</v>
      </c>
      <c r="S8787">
        <v>7.4760000000000018</v>
      </c>
      <c r="T8787">
        <v>1</v>
      </c>
      <c r="U8787">
        <v>0.7</v>
      </c>
      <c r="V8787">
        <v>-5.9807999999999986</v>
      </c>
      <c r="W8787" t="s">
        <v>10939</v>
      </c>
      <c r="X8787" t="s">
        <v>10940</v>
      </c>
      <c r="Y8787">
        <v>11</v>
      </c>
      <c r="Z8787" t="s">
        <v>10947</v>
      </c>
      <c r="AA8787">
        <v>-0.7999999999999996</v>
      </c>
    </row>
    <row r="8788" spans="1:27" x14ac:dyDescent="0.35">
      <c r="A8788">
        <v>3617</v>
      </c>
      <c r="B8788" t="s">
        <v>10467</v>
      </c>
      <c r="C8788">
        <v>2013</v>
      </c>
      <c r="D8788" s="1">
        <v>41523</v>
      </c>
      <c r="E8788" s="1">
        <v>41527</v>
      </c>
      <c r="F8788" t="s">
        <v>23</v>
      </c>
      <c r="G8788" t="s">
        <v>1211</v>
      </c>
      <c r="H8788" t="s">
        <v>1212</v>
      </c>
      <c r="I8788" t="s">
        <v>38</v>
      </c>
      <c r="J8788" t="s">
        <v>27</v>
      </c>
      <c r="K8788" t="s">
        <v>8101</v>
      </c>
      <c r="L8788" t="s">
        <v>8102</v>
      </c>
      <c r="M8788">
        <v>19120</v>
      </c>
      <c r="N8788" t="s">
        <v>3728</v>
      </c>
      <c r="O8788" t="s">
        <v>6787</v>
      </c>
      <c r="P8788" t="s">
        <v>32</v>
      </c>
      <c r="Q8788" t="s">
        <v>6552</v>
      </c>
      <c r="R8788" t="s">
        <v>6788</v>
      </c>
      <c r="S8788">
        <v>9.5550000000000015</v>
      </c>
      <c r="T8788">
        <v>5</v>
      </c>
      <c r="U8788">
        <v>0.7</v>
      </c>
      <c r="V8788">
        <v>-7.3254999999999981</v>
      </c>
      <c r="W8788" t="s">
        <v>10936</v>
      </c>
      <c r="X8788" t="s">
        <v>10937</v>
      </c>
      <c r="Y8788">
        <v>9</v>
      </c>
      <c r="Z8788" t="s">
        <v>10949</v>
      </c>
      <c r="AA8788">
        <v>-0.76666666666666639</v>
      </c>
    </row>
    <row r="8789" spans="1:27" x14ac:dyDescent="0.35">
      <c r="A8789">
        <v>3906</v>
      </c>
      <c r="B8789" t="s">
        <v>8203</v>
      </c>
      <c r="C8789">
        <v>2012</v>
      </c>
      <c r="D8789" s="1">
        <v>41004</v>
      </c>
      <c r="E8789" s="1">
        <v>41009</v>
      </c>
      <c r="F8789" t="s">
        <v>23</v>
      </c>
      <c r="G8789" t="s">
        <v>8204</v>
      </c>
      <c r="H8789" t="s">
        <v>8205</v>
      </c>
      <c r="I8789" t="s">
        <v>127</v>
      </c>
      <c r="J8789" t="s">
        <v>27</v>
      </c>
      <c r="K8789" t="s">
        <v>8101</v>
      </c>
      <c r="L8789" t="s">
        <v>8102</v>
      </c>
      <c r="M8789">
        <v>19143</v>
      </c>
      <c r="N8789" t="s">
        <v>3728</v>
      </c>
      <c r="O8789" t="s">
        <v>6567</v>
      </c>
      <c r="P8789" t="s">
        <v>32</v>
      </c>
      <c r="Q8789" t="s">
        <v>6552</v>
      </c>
      <c r="R8789" t="s">
        <v>6568</v>
      </c>
      <c r="S8789">
        <v>10.428000000000001</v>
      </c>
      <c r="T8789">
        <v>4</v>
      </c>
      <c r="U8789">
        <v>0.7</v>
      </c>
      <c r="V8789">
        <v>-6.9519999999999982</v>
      </c>
      <c r="W8789" t="s">
        <v>10948</v>
      </c>
      <c r="X8789" t="s">
        <v>10942</v>
      </c>
      <c r="Y8789">
        <v>4</v>
      </c>
      <c r="Z8789" t="s">
        <v>10943</v>
      </c>
      <c r="AA8789">
        <v>-0.66666666666666641</v>
      </c>
    </row>
    <row r="8790" spans="1:27" x14ac:dyDescent="0.35">
      <c r="A8790">
        <v>4158</v>
      </c>
      <c r="B8790" t="s">
        <v>8710</v>
      </c>
      <c r="C8790">
        <v>2012</v>
      </c>
      <c r="D8790" s="1">
        <v>41248</v>
      </c>
      <c r="E8790" s="1">
        <v>41252</v>
      </c>
      <c r="F8790" t="s">
        <v>45</v>
      </c>
      <c r="G8790" t="s">
        <v>923</v>
      </c>
      <c r="H8790" t="s">
        <v>924</v>
      </c>
      <c r="I8790" t="s">
        <v>38</v>
      </c>
      <c r="J8790" t="s">
        <v>27</v>
      </c>
      <c r="K8790" t="s">
        <v>8101</v>
      </c>
      <c r="L8790" t="s">
        <v>8102</v>
      </c>
      <c r="M8790">
        <v>19140</v>
      </c>
      <c r="N8790" t="s">
        <v>3728</v>
      </c>
      <c r="O8790" t="s">
        <v>6996</v>
      </c>
      <c r="P8790" t="s">
        <v>32</v>
      </c>
      <c r="Q8790" t="s">
        <v>6552</v>
      </c>
      <c r="R8790" t="s">
        <v>6997</v>
      </c>
      <c r="S8790">
        <v>26.064000000000007</v>
      </c>
      <c r="T8790">
        <v>6</v>
      </c>
      <c r="U8790">
        <v>0.7</v>
      </c>
      <c r="V8790">
        <v>-19.982399999999991</v>
      </c>
      <c r="W8790" t="s">
        <v>10948</v>
      </c>
      <c r="X8790" t="s">
        <v>10940</v>
      </c>
      <c r="Y8790">
        <v>12</v>
      </c>
      <c r="Z8790" t="s">
        <v>10941</v>
      </c>
      <c r="AA8790">
        <v>-0.76666666666666616</v>
      </c>
    </row>
    <row r="8791" spans="1:27" x14ac:dyDescent="0.35">
      <c r="A8791">
        <v>4199</v>
      </c>
      <c r="B8791" t="s">
        <v>9810</v>
      </c>
      <c r="C8791">
        <v>2013</v>
      </c>
      <c r="D8791" s="1">
        <v>41612</v>
      </c>
      <c r="E8791" s="1">
        <v>41617</v>
      </c>
      <c r="F8791" t="s">
        <v>23</v>
      </c>
      <c r="G8791" t="s">
        <v>1866</v>
      </c>
      <c r="H8791" t="s">
        <v>1867</v>
      </c>
      <c r="I8791" t="s">
        <v>38</v>
      </c>
      <c r="J8791" t="s">
        <v>27</v>
      </c>
      <c r="K8791" t="s">
        <v>8101</v>
      </c>
      <c r="L8791" t="s">
        <v>8102</v>
      </c>
      <c r="M8791">
        <v>19134</v>
      </c>
      <c r="N8791" t="s">
        <v>3728</v>
      </c>
      <c r="O8791" t="s">
        <v>6606</v>
      </c>
      <c r="P8791" t="s">
        <v>32</v>
      </c>
      <c r="Q8791" t="s">
        <v>6552</v>
      </c>
      <c r="R8791" t="s">
        <v>6607</v>
      </c>
      <c r="S8791">
        <v>18.192000000000004</v>
      </c>
      <c r="T8791">
        <v>4</v>
      </c>
      <c r="U8791">
        <v>0.7</v>
      </c>
      <c r="V8791">
        <v>-14.553600000000003</v>
      </c>
      <c r="W8791" t="s">
        <v>10936</v>
      </c>
      <c r="X8791" t="s">
        <v>10940</v>
      </c>
      <c r="Y8791">
        <v>12</v>
      </c>
      <c r="Z8791" t="s">
        <v>10941</v>
      </c>
      <c r="AA8791">
        <v>-0.8</v>
      </c>
    </row>
    <row r="8792" spans="1:27" x14ac:dyDescent="0.35">
      <c r="A8792">
        <v>4264</v>
      </c>
      <c r="B8792" t="s">
        <v>10468</v>
      </c>
      <c r="C8792">
        <v>2014</v>
      </c>
      <c r="D8792" s="1">
        <v>41947</v>
      </c>
      <c r="E8792" s="1">
        <v>41952</v>
      </c>
      <c r="F8792" t="s">
        <v>23</v>
      </c>
      <c r="G8792" t="s">
        <v>7599</v>
      </c>
      <c r="H8792" t="s">
        <v>7600</v>
      </c>
      <c r="I8792" t="s">
        <v>38</v>
      </c>
      <c r="J8792" t="s">
        <v>27</v>
      </c>
      <c r="K8792" t="s">
        <v>8101</v>
      </c>
      <c r="L8792" t="s">
        <v>8102</v>
      </c>
      <c r="M8792">
        <v>19143</v>
      </c>
      <c r="N8792" t="s">
        <v>3728</v>
      </c>
      <c r="O8792" t="s">
        <v>10349</v>
      </c>
      <c r="P8792" t="s">
        <v>32</v>
      </c>
      <c r="Q8792" t="s">
        <v>6552</v>
      </c>
      <c r="R8792" t="s">
        <v>10350</v>
      </c>
      <c r="S8792">
        <v>11.673000000000002</v>
      </c>
      <c r="T8792">
        <v>3</v>
      </c>
      <c r="U8792">
        <v>0.7</v>
      </c>
      <c r="V8792">
        <v>-7.782</v>
      </c>
      <c r="W8792" t="s">
        <v>10939</v>
      </c>
      <c r="X8792" t="s">
        <v>10940</v>
      </c>
      <c r="Y8792">
        <v>11</v>
      </c>
      <c r="Z8792" t="s">
        <v>10947</v>
      </c>
      <c r="AA8792">
        <v>-0.66666666666666652</v>
      </c>
    </row>
    <row r="8793" spans="1:27" x14ac:dyDescent="0.35">
      <c r="A8793">
        <v>4498</v>
      </c>
      <c r="B8793" t="s">
        <v>10469</v>
      </c>
      <c r="C8793">
        <v>2014</v>
      </c>
      <c r="D8793" s="1">
        <v>41976</v>
      </c>
      <c r="E8793" s="1">
        <v>41983</v>
      </c>
      <c r="F8793" t="s">
        <v>23</v>
      </c>
      <c r="G8793" t="s">
        <v>2240</v>
      </c>
      <c r="H8793" t="s">
        <v>2241</v>
      </c>
      <c r="I8793" t="s">
        <v>38</v>
      </c>
      <c r="J8793" t="s">
        <v>27</v>
      </c>
      <c r="K8793" t="s">
        <v>8101</v>
      </c>
      <c r="L8793" t="s">
        <v>8102</v>
      </c>
      <c r="M8793">
        <v>19140</v>
      </c>
      <c r="N8793" t="s">
        <v>3728</v>
      </c>
      <c r="O8793" t="s">
        <v>6874</v>
      </c>
      <c r="P8793" t="s">
        <v>32</v>
      </c>
      <c r="Q8793" t="s">
        <v>6552</v>
      </c>
      <c r="R8793" t="s">
        <v>6875</v>
      </c>
      <c r="S8793">
        <v>631.17600000000016</v>
      </c>
      <c r="T8793">
        <v>4</v>
      </c>
      <c r="U8793">
        <v>0.7</v>
      </c>
      <c r="V8793">
        <v>-462.86239999999998</v>
      </c>
      <c r="W8793" t="s">
        <v>10939</v>
      </c>
      <c r="X8793" t="s">
        <v>10940</v>
      </c>
      <c r="Y8793">
        <v>12</v>
      </c>
      <c r="Z8793" t="s">
        <v>10941</v>
      </c>
      <c r="AA8793">
        <v>-0.73333333333333317</v>
      </c>
    </row>
    <row r="8794" spans="1:27" x14ac:dyDescent="0.35">
      <c r="A8794">
        <v>4686</v>
      </c>
      <c r="B8794" t="s">
        <v>9811</v>
      </c>
      <c r="C8794">
        <v>2013</v>
      </c>
      <c r="D8794" s="1">
        <v>41516</v>
      </c>
      <c r="E8794" s="1">
        <v>41521</v>
      </c>
      <c r="F8794" t="s">
        <v>23</v>
      </c>
      <c r="G8794" t="s">
        <v>108</v>
      </c>
      <c r="H8794" t="s">
        <v>109</v>
      </c>
      <c r="I8794" t="s">
        <v>26</v>
      </c>
      <c r="J8794" t="s">
        <v>27</v>
      </c>
      <c r="K8794" t="s">
        <v>8101</v>
      </c>
      <c r="L8794" t="s">
        <v>8102</v>
      </c>
      <c r="M8794">
        <v>19120</v>
      </c>
      <c r="N8794" t="s">
        <v>3728</v>
      </c>
      <c r="O8794" t="s">
        <v>6922</v>
      </c>
      <c r="P8794" t="s">
        <v>32</v>
      </c>
      <c r="Q8794" t="s">
        <v>6552</v>
      </c>
      <c r="R8794" t="s">
        <v>6923</v>
      </c>
      <c r="S8794">
        <v>3.4860000000000002</v>
      </c>
      <c r="T8794">
        <v>2</v>
      </c>
      <c r="U8794">
        <v>0.7</v>
      </c>
      <c r="V8794">
        <v>-2.7887999999999993</v>
      </c>
      <c r="W8794" t="s">
        <v>10936</v>
      </c>
      <c r="X8794" t="s">
        <v>10937</v>
      </c>
      <c r="Y8794">
        <v>8</v>
      </c>
      <c r="Z8794" t="s">
        <v>10954</v>
      </c>
      <c r="AA8794">
        <v>-0.79999999999999971</v>
      </c>
    </row>
    <row r="8795" spans="1:27" x14ac:dyDescent="0.35">
      <c r="A8795">
        <v>4712</v>
      </c>
      <c r="B8795" t="s">
        <v>10470</v>
      </c>
      <c r="C8795">
        <v>2011</v>
      </c>
      <c r="D8795" s="1">
        <v>40633</v>
      </c>
      <c r="E8795" s="1">
        <v>40633</v>
      </c>
      <c r="F8795" t="s">
        <v>234</v>
      </c>
      <c r="G8795" t="s">
        <v>46</v>
      </c>
      <c r="H8795" t="s">
        <v>47</v>
      </c>
      <c r="I8795" t="s">
        <v>38</v>
      </c>
      <c r="J8795" t="s">
        <v>27</v>
      </c>
      <c r="K8795" t="s">
        <v>8101</v>
      </c>
      <c r="L8795" t="s">
        <v>8102</v>
      </c>
      <c r="M8795">
        <v>19120</v>
      </c>
      <c r="N8795" t="s">
        <v>3728</v>
      </c>
      <c r="O8795" t="s">
        <v>6643</v>
      </c>
      <c r="P8795" t="s">
        <v>32</v>
      </c>
      <c r="Q8795" t="s">
        <v>6552</v>
      </c>
      <c r="R8795" t="s">
        <v>6644</v>
      </c>
      <c r="S8795">
        <v>0.85200000000000009</v>
      </c>
      <c r="T8795">
        <v>1</v>
      </c>
      <c r="U8795">
        <v>0.7</v>
      </c>
      <c r="V8795">
        <v>-0.59639999999999982</v>
      </c>
      <c r="W8795" t="s">
        <v>10944</v>
      </c>
      <c r="X8795" t="s">
        <v>10950</v>
      </c>
      <c r="Y8795">
        <v>3</v>
      </c>
      <c r="Z8795" t="s">
        <v>10953</v>
      </c>
      <c r="AA8795">
        <v>-0.69999999999999973</v>
      </c>
    </row>
    <row r="8796" spans="1:27" x14ac:dyDescent="0.35">
      <c r="A8796">
        <v>4757</v>
      </c>
      <c r="B8796" t="s">
        <v>10471</v>
      </c>
      <c r="C8796">
        <v>2014</v>
      </c>
      <c r="D8796" s="1">
        <v>41904</v>
      </c>
      <c r="E8796" s="1">
        <v>41908</v>
      </c>
      <c r="F8796" t="s">
        <v>23</v>
      </c>
      <c r="G8796" t="s">
        <v>3462</v>
      </c>
      <c r="H8796" t="s">
        <v>3463</v>
      </c>
      <c r="I8796" t="s">
        <v>38</v>
      </c>
      <c r="J8796" t="s">
        <v>27</v>
      </c>
      <c r="K8796" t="s">
        <v>8101</v>
      </c>
      <c r="L8796" t="s">
        <v>8102</v>
      </c>
      <c r="M8796">
        <v>19143</v>
      </c>
      <c r="N8796" t="s">
        <v>3728</v>
      </c>
      <c r="O8796" t="s">
        <v>6705</v>
      </c>
      <c r="P8796" t="s">
        <v>32</v>
      </c>
      <c r="Q8796" t="s">
        <v>6552</v>
      </c>
      <c r="R8796" t="s">
        <v>6706</v>
      </c>
      <c r="S8796">
        <v>1.9080000000000004</v>
      </c>
      <c r="T8796">
        <v>2</v>
      </c>
      <c r="U8796">
        <v>0.7</v>
      </c>
      <c r="V8796">
        <v>-1.5264000000000002</v>
      </c>
      <c r="W8796" t="s">
        <v>10939</v>
      </c>
      <c r="X8796" t="s">
        <v>10937</v>
      </c>
      <c r="Y8796">
        <v>9</v>
      </c>
      <c r="Z8796" t="s">
        <v>10949</v>
      </c>
      <c r="AA8796">
        <v>-0.79999999999999993</v>
      </c>
    </row>
    <row r="8797" spans="1:27" x14ac:dyDescent="0.35">
      <c r="A8797">
        <v>5009</v>
      </c>
      <c r="B8797" t="s">
        <v>10472</v>
      </c>
      <c r="C8797">
        <v>2012</v>
      </c>
      <c r="D8797" s="1">
        <v>41159</v>
      </c>
      <c r="E8797" s="1">
        <v>41166</v>
      </c>
      <c r="F8797" t="s">
        <v>23</v>
      </c>
      <c r="G8797" t="s">
        <v>1819</v>
      </c>
      <c r="H8797" t="s">
        <v>1820</v>
      </c>
      <c r="I8797" t="s">
        <v>26</v>
      </c>
      <c r="J8797" t="s">
        <v>27</v>
      </c>
      <c r="K8797" t="s">
        <v>8101</v>
      </c>
      <c r="L8797" t="s">
        <v>8102</v>
      </c>
      <c r="M8797">
        <v>19134</v>
      </c>
      <c r="N8797" t="s">
        <v>3728</v>
      </c>
      <c r="O8797" t="s">
        <v>10311</v>
      </c>
      <c r="P8797" t="s">
        <v>32</v>
      </c>
      <c r="Q8797" t="s">
        <v>6552</v>
      </c>
      <c r="R8797" t="s">
        <v>10312</v>
      </c>
      <c r="S8797">
        <v>9.5220000000000002</v>
      </c>
      <c r="T8797">
        <v>1</v>
      </c>
      <c r="U8797">
        <v>0.7</v>
      </c>
      <c r="V8797">
        <v>-6.9827999999999975</v>
      </c>
      <c r="W8797" t="s">
        <v>10948</v>
      </c>
      <c r="X8797" t="s">
        <v>10937</v>
      </c>
      <c r="Y8797">
        <v>9</v>
      </c>
      <c r="Z8797" t="s">
        <v>10949</v>
      </c>
      <c r="AA8797">
        <v>-0.73333333333333306</v>
      </c>
    </row>
    <row r="8798" spans="1:27" x14ac:dyDescent="0.35">
      <c r="A8798">
        <v>5011</v>
      </c>
      <c r="B8798" t="s">
        <v>10472</v>
      </c>
      <c r="C8798">
        <v>2012</v>
      </c>
      <c r="D8798" s="1">
        <v>41159</v>
      </c>
      <c r="E8798" s="1">
        <v>41166</v>
      </c>
      <c r="F8798" t="s">
        <v>23</v>
      </c>
      <c r="G8798" t="s">
        <v>1819</v>
      </c>
      <c r="H8798" t="s">
        <v>1820</v>
      </c>
      <c r="I8798" t="s">
        <v>26</v>
      </c>
      <c r="J8798" t="s">
        <v>27</v>
      </c>
      <c r="K8798" t="s">
        <v>8101</v>
      </c>
      <c r="L8798" t="s">
        <v>8102</v>
      </c>
      <c r="M8798">
        <v>19134</v>
      </c>
      <c r="N8798" t="s">
        <v>3728</v>
      </c>
      <c r="O8798" t="s">
        <v>10216</v>
      </c>
      <c r="P8798" t="s">
        <v>32</v>
      </c>
      <c r="Q8798" t="s">
        <v>6552</v>
      </c>
      <c r="R8798" t="s">
        <v>10217</v>
      </c>
      <c r="S8798">
        <v>4.9230000000000009</v>
      </c>
      <c r="T8798">
        <v>3</v>
      </c>
      <c r="U8798">
        <v>0.7</v>
      </c>
      <c r="V8798">
        <v>-3.9383999999999997</v>
      </c>
      <c r="W8798" t="s">
        <v>10948</v>
      </c>
      <c r="X8798" t="s">
        <v>10937</v>
      </c>
      <c r="Y8798">
        <v>9</v>
      </c>
      <c r="Z8798" t="s">
        <v>10949</v>
      </c>
      <c r="AA8798">
        <v>-0.79999999999999982</v>
      </c>
    </row>
    <row r="8799" spans="1:27" x14ac:dyDescent="0.35">
      <c r="A8799">
        <v>5059</v>
      </c>
      <c r="B8799" t="s">
        <v>10473</v>
      </c>
      <c r="C8799">
        <v>2013</v>
      </c>
      <c r="D8799" s="1">
        <v>41368</v>
      </c>
      <c r="E8799" s="1">
        <v>41372</v>
      </c>
      <c r="F8799" t="s">
        <v>23</v>
      </c>
      <c r="G8799" t="s">
        <v>680</v>
      </c>
      <c r="H8799" t="s">
        <v>681</v>
      </c>
      <c r="I8799" t="s">
        <v>38</v>
      </c>
      <c r="J8799" t="s">
        <v>27</v>
      </c>
      <c r="K8799" t="s">
        <v>8101</v>
      </c>
      <c r="L8799" t="s">
        <v>8102</v>
      </c>
      <c r="M8799">
        <v>19140</v>
      </c>
      <c r="N8799" t="s">
        <v>3728</v>
      </c>
      <c r="O8799" t="s">
        <v>10163</v>
      </c>
      <c r="P8799" t="s">
        <v>32</v>
      </c>
      <c r="Q8799" t="s">
        <v>6552</v>
      </c>
      <c r="R8799" t="s">
        <v>10164</v>
      </c>
      <c r="S8799">
        <v>99.846000000000004</v>
      </c>
      <c r="T8799">
        <v>9</v>
      </c>
      <c r="U8799">
        <v>0.7</v>
      </c>
      <c r="V8799">
        <v>-83.204999999999984</v>
      </c>
      <c r="W8799" t="s">
        <v>10936</v>
      </c>
      <c r="X8799" t="s">
        <v>10942</v>
      </c>
      <c r="Y8799">
        <v>4</v>
      </c>
      <c r="Z8799" t="s">
        <v>10943</v>
      </c>
      <c r="AA8799">
        <v>-0.83333333333333315</v>
      </c>
    </row>
    <row r="8800" spans="1:27" x14ac:dyDescent="0.35">
      <c r="A8800">
        <v>5089</v>
      </c>
      <c r="B8800" t="s">
        <v>8774</v>
      </c>
      <c r="C8800">
        <v>2012</v>
      </c>
      <c r="D8800" s="1">
        <v>40973</v>
      </c>
      <c r="E8800" s="1">
        <v>40977</v>
      </c>
      <c r="F8800" t="s">
        <v>23</v>
      </c>
      <c r="G8800" t="s">
        <v>994</v>
      </c>
      <c r="H8800" t="s">
        <v>995</v>
      </c>
      <c r="I8800" t="s">
        <v>26</v>
      </c>
      <c r="J8800" t="s">
        <v>27</v>
      </c>
      <c r="K8800" t="s">
        <v>8101</v>
      </c>
      <c r="L8800" t="s">
        <v>8102</v>
      </c>
      <c r="M8800">
        <v>19120</v>
      </c>
      <c r="N8800" t="s">
        <v>3728</v>
      </c>
      <c r="O8800" t="s">
        <v>6643</v>
      </c>
      <c r="P8800" t="s">
        <v>32</v>
      </c>
      <c r="Q8800" t="s">
        <v>6552</v>
      </c>
      <c r="R8800" t="s">
        <v>6644</v>
      </c>
      <c r="S8800">
        <v>2.556</v>
      </c>
      <c r="T8800">
        <v>3</v>
      </c>
      <c r="U8800">
        <v>0.7</v>
      </c>
      <c r="V8800">
        <v>-1.7892000000000001</v>
      </c>
      <c r="W8800" t="s">
        <v>10948</v>
      </c>
      <c r="X8800" t="s">
        <v>10950</v>
      </c>
      <c r="Y8800">
        <v>3</v>
      </c>
      <c r="Z8800" t="s">
        <v>10953</v>
      </c>
      <c r="AA8800">
        <v>-0.70000000000000007</v>
      </c>
    </row>
    <row r="8801" spans="1:27" x14ac:dyDescent="0.35">
      <c r="A8801">
        <v>5496</v>
      </c>
      <c r="B8801" t="s">
        <v>10474</v>
      </c>
      <c r="C8801">
        <v>2012</v>
      </c>
      <c r="D8801" s="1">
        <v>41156</v>
      </c>
      <c r="E8801" s="1">
        <v>41160</v>
      </c>
      <c r="F8801" t="s">
        <v>23</v>
      </c>
      <c r="G8801" t="s">
        <v>1309</v>
      </c>
      <c r="H8801" t="s">
        <v>1310</v>
      </c>
      <c r="I8801" t="s">
        <v>26</v>
      </c>
      <c r="J8801" t="s">
        <v>27</v>
      </c>
      <c r="K8801" t="s">
        <v>8101</v>
      </c>
      <c r="L8801" t="s">
        <v>8102</v>
      </c>
      <c r="M8801">
        <v>19140</v>
      </c>
      <c r="N8801" t="s">
        <v>3728</v>
      </c>
      <c r="O8801" t="s">
        <v>6880</v>
      </c>
      <c r="P8801" t="s">
        <v>32</v>
      </c>
      <c r="Q8801" t="s">
        <v>6552</v>
      </c>
      <c r="R8801" t="s">
        <v>6881</v>
      </c>
      <c r="S8801">
        <v>7.6560000000000006</v>
      </c>
      <c r="T8801">
        <v>4</v>
      </c>
      <c r="U8801">
        <v>0.7</v>
      </c>
      <c r="V8801">
        <v>-6.1247999999999987</v>
      </c>
      <c r="W8801" t="s">
        <v>10948</v>
      </c>
      <c r="X8801" t="s">
        <v>10937</v>
      </c>
      <c r="Y8801">
        <v>9</v>
      </c>
      <c r="Z8801" t="s">
        <v>10949</v>
      </c>
      <c r="AA8801">
        <v>-0.79999999999999982</v>
      </c>
    </row>
    <row r="8802" spans="1:27" x14ac:dyDescent="0.35">
      <c r="A8802">
        <v>5869</v>
      </c>
      <c r="B8802" t="s">
        <v>9819</v>
      </c>
      <c r="C8802">
        <v>2013</v>
      </c>
      <c r="D8802" s="1">
        <v>41278</v>
      </c>
      <c r="E8802" s="1">
        <v>41282</v>
      </c>
      <c r="F8802" t="s">
        <v>23</v>
      </c>
      <c r="G8802" t="s">
        <v>2892</v>
      </c>
      <c r="H8802" t="s">
        <v>2893</v>
      </c>
      <c r="I8802" t="s">
        <v>26</v>
      </c>
      <c r="J8802" t="s">
        <v>27</v>
      </c>
      <c r="K8802" t="s">
        <v>8101</v>
      </c>
      <c r="L8802" t="s">
        <v>8102</v>
      </c>
      <c r="M8802">
        <v>19143</v>
      </c>
      <c r="N8802" t="s">
        <v>3728</v>
      </c>
      <c r="O8802" t="s">
        <v>6713</v>
      </c>
      <c r="P8802" t="s">
        <v>32</v>
      </c>
      <c r="Q8802" t="s">
        <v>6552</v>
      </c>
      <c r="R8802" t="s">
        <v>6970</v>
      </c>
      <c r="S8802">
        <v>104.58000000000001</v>
      </c>
      <c r="T8802">
        <v>6</v>
      </c>
      <c r="U8802">
        <v>0.7</v>
      </c>
      <c r="V8802">
        <v>-80.178000000000026</v>
      </c>
      <c r="W8802" t="s">
        <v>10936</v>
      </c>
      <c r="X8802" t="s">
        <v>10950</v>
      </c>
      <c r="Y8802">
        <v>1</v>
      </c>
      <c r="Z8802" t="s">
        <v>10951</v>
      </c>
      <c r="AA8802">
        <v>-0.76666666666666683</v>
      </c>
    </row>
    <row r="8803" spans="1:27" x14ac:dyDescent="0.35">
      <c r="A8803">
        <v>6353</v>
      </c>
      <c r="B8803" t="s">
        <v>10475</v>
      </c>
      <c r="C8803">
        <v>2012</v>
      </c>
      <c r="D8803" s="1">
        <v>41165</v>
      </c>
      <c r="E8803" s="1">
        <v>41171</v>
      </c>
      <c r="F8803" t="s">
        <v>23</v>
      </c>
      <c r="G8803" t="s">
        <v>4118</v>
      </c>
      <c r="H8803" t="s">
        <v>4119</v>
      </c>
      <c r="I8803" t="s">
        <v>38</v>
      </c>
      <c r="J8803" t="s">
        <v>27</v>
      </c>
      <c r="K8803" t="s">
        <v>8101</v>
      </c>
      <c r="L8803" t="s">
        <v>8102</v>
      </c>
      <c r="M8803">
        <v>19120</v>
      </c>
      <c r="N8803" t="s">
        <v>3728</v>
      </c>
      <c r="O8803" t="s">
        <v>6779</v>
      </c>
      <c r="P8803" t="s">
        <v>32</v>
      </c>
      <c r="Q8803" t="s">
        <v>6552</v>
      </c>
      <c r="R8803" t="s">
        <v>6780</v>
      </c>
      <c r="S8803">
        <v>2.4119999999999999</v>
      </c>
      <c r="T8803">
        <v>1</v>
      </c>
      <c r="U8803">
        <v>0.7</v>
      </c>
      <c r="V8803">
        <v>-2.0099999999999998</v>
      </c>
      <c r="W8803" t="s">
        <v>10948</v>
      </c>
      <c r="X8803" t="s">
        <v>10937</v>
      </c>
      <c r="Y8803">
        <v>9</v>
      </c>
      <c r="Z8803" t="s">
        <v>10949</v>
      </c>
      <c r="AA8803">
        <v>-0.83333333333333326</v>
      </c>
    </row>
    <row r="8804" spans="1:27" x14ac:dyDescent="0.35">
      <c r="A8804">
        <v>6427</v>
      </c>
      <c r="B8804" t="s">
        <v>9960</v>
      </c>
      <c r="C8804">
        <v>2013</v>
      </c>
      <c r="D8804" s="1">
        <v>41418</v>
      </c>
      <c r="E8804" s="1">
        <v>41422</v>
      </c>
      <c r="F8804" t="s">
        <v>23</v>
      </c>
      <c r="G8804" t="s">
        <v>499</v>
      </c>
      <c r="H8804" t="s">
        <v>500</v>
      </c>
      <c r="I8804" t="s">
        <v>38</v>
      </c>
      <c r="J8804" t="s">
        <v>27</v>
      </c>
      <c r="K8804" t="s">
        <v>8101</v>
      </c>
      <c r="L8804" t="s">
        <v>8102</v>
      </c>
      <c r="M8804">
        <v>19120</v>
      </c>
      <c r="N8804" t="s">
        <v>3728</v>
      </c>
      <c r="O8804" t="s">
        <v>10186</v>
      </c>
      <c r="P8804" t="s">
        <v>32</v>
      </c>
      <c r="Q8804" t="s">
        <v>6552</v>
      </c>
      <c r="R8804" t="s">
        <v>10187</v>
      </c>
      <c r="S8804">
        <v>6.2940000000000014</v>
      </c>
      <c r="T8804">
        <v>1</v>
      </c>
      <c r="U8804">
        <v>0.7</v>
      </c>
      <c r="V8804">
        <v>-4.1959999999999997</v>
      </c>
      <c r="W8804" t="s">
        <v>10936</v>
      </c>
      <c r="X8804" t="s">
        <v>10942</v>
      </c>
      <c r="Y8804">
        <v>5</v>
      </c>
      <c r="Z8804" t="s">
        <v>10952</v>
      </c>
      <c r="AA8804">
        <v>-0.66666666666666652</v>
      </c>
    </row>
    <row r="8805" spans="1:27" x14ac:dyDescent="0.35">
      <c r="A8805">
        <v>6526</v>
      </c>
      <c r="B8805" t="s">
        <v>9826</v>
      </c>
      <c r="C8805">
        <v>2013</v>
      </c>
      <c r="D8805" s="1">
        <v>41463</v>
      </c>
      <c r="E8805" s="1">
        <v>41469</v>
      </c>
      <c r="F8805" t="s">
        <v>23</v>
      </c>
      <c r="G8805" t="s">
        <v>335</v>
      </c>
      <c r="H8805" t="s">
        <v>336</v>
      </c>
      <c r="I8805" t="s">
        <v>127</v>
      </c>
      <c r="J8805" t="s">
        <v>27</v>
      </c>
      <c r="K8805" t="s">
        <v>8101</v>
      </c>
      <c r="L8805" t="s">
        <v>8102</v>
      </c>
      <c r="M8805">
        <v>19120</v>
      </c>
      <c r="N8805" t="s">
        <v>3728</v>
      </c>
      <c r="O8805" t="s">
        <v>6868</v>
      </c>
      <c r="P8805" t="s">
        <v>32</v>
      </c>
      <c r="Q8805" t="s">
        <v>6552</v>
      </c>
      <c r="R8805" t="s">
        <v>6869</v>
      </c>
      <c r="S8805">
        <v>5.7150000000000016</v>
      </c>
      <c r="T8805">
        <v>5</v>
      </c>
      <c r="U8805">
        <v>0.7</v>
      </c>
      <c r="V8805">
        <v>-4.7625000000000011</v>
      </c>
      <c r="W8805" t="s">
        <v>10936</v>
      </c>
      <c r="X8805" t="s">
        <v>10937</v>
      </c>
      <c r="Y8805">
        <v>7</v>
      </c>
      <c r="Z8805" t="s">
        <v>10938</v>
      </c>
      <c r="AA8805">
        <v>-0.83333333333333326</v>
      </c>
    </row>
    <row r="8806" spans="1:27" x14ac:dyDescent="0.35">
      <c r="A8806">
        <v>6527</v>
      </c>
      <c r="B8806" t="s">
        <v>9826</v>
      </c>
      <c r="C8806">
        <v>2013</v>
      </c>
      <c r="D8806" s="1">
        <v>41463</v>
      </c>
      <c r="E8806" s="1">
        <v>41469</v>
      </c>
      <c r="F8806" t="s">
        <v>23</v>
      </c>
      <c r="G8806" t="s">
        <v>335</v>
      </c>
      <c r="H8806" t="s">
        <v>336</v>
      </c>
      <c r="I8806" t="s">
        <v>127</v>
      </c>
      <c r="J8806" t="s">
        <v>27</v>
      </c>
      <c r="K8806" t="s">
        <v>8101</v>
      </c>
      <c r="L8806" t="s">
        <v>8102</v>
      </c>
      <c r="M8806">
        <v>19120</v>
      </c>
      <c r="N8806" t="s">
        <v>3728</v>
      </c>
      <c r="O8806" t="s">
        <v>6623</v>
      </c>
      <c r="P8806" t="s">
        <v>32</v>
      </c>
      <c r="Q8806" t="s">
        <v>6552</v>
      </c>
      <c r="R8806" t="s">
        <v>6624</v>
      </c>
      <c r="S8806">
        <v>9.4200000000000017</v>
      </c>
      <c r="T8806">
        <v>5</v>
      </c>
      <c r="U8806">
        <v>0.7</v>
      </c>
      <c r="V8806">
        <v>-7.8500000000000014</v>
      </c>
      <c r="W8806" t="s">
        <v>10936</v>
      </c>
      <c r="X8806" t="s">
        <v>10937</v>
      </c>
      <c r="Y8806">
        <v>7</v>
      </c>
      <c r="Z8806" t="s">
        <v>10938</v>
      </c>
      <c r="AA8806">
        <v>-0.83333333333333337</v>
      </c>
    </row>
    <row r="8807" spans="1:27" x14ac:dyDescent="0.35">
      <c r="A8807">
        <v>6810</v>
      </c>
      <c r="B8807" t="s">
        <v>8286</v>
      </c>
      <c r="C8807">
        <v>2014</v>
      </c>
      <c r="D8807" s="1">
        <v>41897</v>
      </c>
      <c r="E8807" s="1">
        <v>41898</v>
      </c>
      <c r="F8807" t="s">
        <v>56</v>
      </c>
      <c r="G8807" t="s">
        <v>1425</v>
      </c>
      <c r="H8807" t="s">
        <v>1426</v>
      </c>
      <c r="I8807" t="s">
        <v>38</v>
      </c>
      <c r="J8807" t="s">
        <v>27</v>
      </c>
      <c r="K8807" t="s">
        <v>8101</v>
      </c>
      <c r="L8807" t="s">
        <v>8102</v>
      </c>
      <c r="M8807">
        <v>19140</v>
      </c>
      <c r="N8807" t="s">
        <v>3728</v>
      </c>
      <c r="O8807" t="s">
        <v>6798</v>
      </c>
      <c r="P8807" t="s">
        <v>32</v>
      </c>
      <c r="Q8807" t="s">
        <v>6552</v>
      </c>
      <c r="R8807" t="s">
        <v>6799</v>
      </c>
      <c r="S8807">
        <v>3.8820000000000006</v>
      </c>
      <c r="T8807">
        <v>2</v>
      </c>
      <c r="U8807">
        <v>0.7</v>
      </c>
      <c r="V8807">
        <v>-2.5880000000000001</v>
      </c>
      <c r="W8807" t="s">
        <v>10939</v>
      </c>
      <c r="X8807" t="s">
        <v>10937</v>
      </c>
      <c r="Y8807">
        <v>9</v>
      </c>
      <c r="Z8807" t="s">
        <v>10949</v>
      </c>
      <c r="AA8807">
        <v>-0.66666666666666663</v>
      </c>
    </row>
    <row r="8808" spans="1:27" x14ac:dyDescent="0.35">
      <c r="A8808">
        <v>6813</v>
      </c>
      <c r="B8808" t="s">
        <v>8286</v>
      </c>
      <c r="C8808">
        <v>2014</v>
      </c>
      <c r="D8808" s="1">
        <v>41897</v>
      </c>
      <c r="E8808" s="1">
        <v>41898</v>
      </c>
      <c r="F8808" t="s">
        <v>56</v>
      </c>
      <c r="G8808" t="s">
        <v>1425</v>
      </c>
      <c r="H8808" t="s">
        <v>1426</v>
      </c>
      <c r="I8808" t="s">
        <v>38</v>
      </c>
      <c r="J8808" t="s">
        <v>27</v>
      </c>
      <c r="K8808" t="s">
        <v>8101</v>
      </c>
      <c r="L8808" t="s">
        <v>8102</v>
      </c>
      <c r="M8808">
        <v>19140</v>
      </c>
      <c r="N8808" t="s">
        <v>3728</v>
      </c>
      <c r="O8808" t="s">
        <v>6608</v>
      </c>
      <c r="P8808" t="s">
        <v>32</v>
      </c>
      <c r="Q8808" t="s">
        <v>6552</v>
      </c>
      <c r="R8808" t="s">
        <v>6609</v>
      </c>
      <c r="S8808">
        <v>18.312000000000001</v>
      </c>
      <c r="T8808">
        <v>4</v>
      </c>
      <c r="U8808">
        <v>0.7</v>
      </c>
      <c r="V8808">
        <v>-12.207999999999995</v>
      </c>
      <c r="W8808" t="s">
        <v>10939</v>
      </c>
      <c r="X8808" t="s">
        <v>10937</v>
      </c>
      <c r="Y8808">
        <v>9</v>
      </c>
      <c r="Z8808" t="s">
        <v>10949</v>
      </c>
      <c r="AA8808">
        <v>-0.6666666666666663</v>
      </c>
    </row>
    <row r="8809" spans="1:27" x14ac:dyDescent="0.35">
      <c r="A8809">
        <v>6920</v>
      </c>
      <c r="B8809" t="s">
        <v>10476</v>
      </c>
      <c r="C8809">
        <v>2012</v>
      </c>
      <c r="D8809" s="1">
        <v>41050</v>
      </c>
      <c r="E8809" s="1">
        <v>41057</v>
      </c>
      <c r="F8809" t="s">
        <v>23</v>
      </c>
      <c r="G8809" t="s">
        <v>928</v>
      </c>
      <c r="H8809" t="s">
        <v>929</v>
      </c>
      <c r="I8809" t="s">
        <v>26</v>
      </c>
      <c r="J8809" t="s">
        <v>27</v>
      </c>
      <c r="K8809" t="s">
        <v>8101</v>
      </c>
      <c r="L8809" t="s">
        <v>8102</v>
      </c>
      <c r="M8809">
        <v>19143</v>
      </c>
      <c r="N8809" t="s">
        <v>3728</v>
      </c>
      <c r="O8809" t="s">
        <v>6612</v>
      </c>
      <c r="P8809" t="s">
        <v>32</v>
      </c>
      <c r="Q8809" t="s">
        <v>6552</v>
      </c>
      <c r="R8809" t="s">
        <v>6613</v>
      </c>
      <c r="S8809">
        <v>24.588000000000001</v>
      </c>
      <c r="T8809">
        <v>2</v>
      </c>
      <c r="U8809">
        <v>0.7</v>
      </c>
      <c r="V8809">
        <v>-18.031199999999998</v>
      </c>
      <c r="W8809" t="s">
        <v>10948</v>
      </c>
      <c r="X8809" t="s">
        <v>10942</v>
      </c>
      <c r="Y8809">
        <v>5</v>
      </c>
      <c r="Z8809" t="s">
        <v>10952</v>
      </c>
      <c r="AA8809">
        <v>-0.73333333333333328</v>
      </c>
    </row>
    <row r="8810" spans="1:27" x14ac:dyDescent="0.35">
      <c r="A8810">
        <v>7103</v>
      </c>
      <c r="B8810" t="s">
        <v>10477</v>
      </c>
      <c r="C8810">
        <v>2011</v>
      </c>
      <c r="D8810" s="1">
        <v>40807</v>
      </c>
      <c r="E8810" s="1">
        <v>40810</v>
      </c>
      <c r="F8810" t="s">
        <v>56</v>
      </c>
      <c r="G8810" t="s">
        <v>8402</v>
      </c>
      <c r="H8810" t="s">
        <v>8403</v>
      </c>
      <c r="I8810" t="s">
        <v>38</v>
      </c>
      <c r="J8810" t="s">
        <v>27</v>
      </c>
      <c r="K8810" t="s">
        <v>8101</v>
      </c>
      <c r="L8810" t="s">
        <v>8102</v>
      </c>
      <c r="M8810">
        <v>19140</v>
      </c>
      <c r="N8810" t="s">
        <v>3728</v>
      </c>
      <c r="O8810" t="s">
        <v>6776</v>
      </c>
      <c r="P8810" t="s">
        <v>32</v>
      </c>
      <c r="Q8810" t="s">
        <v>6552</v>
      </c>
      <c r="R8810" t="s">
        <v>6777</v>
      </c>
      <c r="S8810">
        <v>6.5700000000000012</v>
      </c>
      <c r="T8810">
        <v>3</v>
      </c>
      <c r="U8810">
        <v>0.7</v>
      </c>
      <c r="V8810">
        <v>-5.036999999999999</v>
      </c>
      <c r="W8810" t="s">
        <v>10944</v>
      </c>
      <c r="X8810" t="s">
        <v>10937</v>
      </c>
      <c r="Y8810">
        <v>9</v>
      </c>
      <c r="Z8810" t="s">
        <v>10949</v>
      </c>
      <c r="AA8810">
        <v>-0.76666666666666639</v>
      </c>
    </row>
    <row r="8811" spans="1:27" x14ac:dyDescent="0.35">
      <c r="A8811">
        <v>7145</v>
      </c>
      <c r="B8811" t="s">
        <v>9828</v>
      </c>
      <c r="C8811">
        <v>2014</v>
      </c>
      <c r="D8811" s="1">
        <v>41710</v>
      </c>
      <c r="E8811" s="1">
        <v>41715</v>
      </c>
      <c r="F8811" t="s">
        <v>23</v>
      </c>
      <c r="G8811" t="s">
        <v>877</v>
      </c>
      <c r="H8811" t="s">
        <v>878</v>
      </c>
      <c r="I8811" t="s">
        <v>127</v>
      </c>
      <c r="J8811" t="s">
        <v>27</v>
      </c>
      <c r="K8811" t="s">
        <v>8101</v>
      </c>
      <c r="L8811" t="s">
        <v>8102</v>
      </c>
      <c r="M8811">
        <v>19140</v>
      </c>
      <c r="N8811" t="s">
        <v>3728</v>
      </c>
      <c r="O8811" t="s">
        <v>10140</v>
      </c>
      <c r="P8811" t="s">
        <v>32</v>
      </c>
      <c r="Q8811" t="s">
        <v>6552</v>
      </c>
      <c r="R8811" t="s">
        <v>10141</v>
      </c>
      <c r="S8811">
        <v>12.294</v>
      </c>
      <c r="T8811">
        <v>1</v>
      </c>
      <c r="U8811">
        <v>0.7</v>
      </c>
      <c r="V8811">
        <v>-8.6057999999999986</v>
      </c>
      <c r="W8811" t="s">
        <v>10939</v>
      </c>
      <c r="X8811" t="s">
        <v>10950</v>
      </c>
      <c r="Y8811">
        <v>3</v>
      </c>
      <c r="Z8811" t="s">
        <v>10953</v>
      </c>
      <c r="AA8811">
        <v>-0.69999999999999984</v>
      </c>
    </row>
    <row r="8812" spans="1:27" x14ac:dyDescent="0.35">
      <c r="A8812">
        <v>7178</v>
      </c>
      <c r="B8812" t="s">
        <v>10478</v>
      </c>
      <c r="C8812">
        <v>2014</v>
      </c>
      <c r="D8812" s="1">
        <v>41764</v>
      </c>
      <c r="E8812" s="1">
        <v>41770</v>
      </c>
      <c r="F8812" t="s">
        <v>23</v>
      </c>
      <c r="G8812" t="s">
        <v>4776</v>
      </c>
      <c r="H8812" t="s">
        <v>4777</v>
      </c>
      <c r="I8812" t="s">
        <v>26</v>
      </c>
      <c r="J8812" t="s">
        <v>27</v>
      </c>
      <c r="K8812" t="s">
        <v>8101</v>
      </c>
      <c r="L8812" t="s">
        <v>8102</v>
      </c>
      <c r="M8812">
        <v>19140</v>
      </c>
      <c r="N8812" t="s">
        <v>3728</v>
      </c>
      <c r="O8812" t="s">
        <v>7005</v>
      </c>
      <c r="P8812" t="s">
        <v>32</v>
      </c>
      <c r="Q8812" t="s">
        <v>6552</v>
      </c>
      <c r="R8812" t="s">
        <v>7006</v>
      </c>
      <c r="S8812">
        <v>2.2020000000000004</v>
      </c>
      <c r="T8812">
        <v>2</v>
      </c>
      <c r="U8812">
        <v>0.7</v>
      </c>
      <c r="V8812">
        <v>-1.5413999999999999</v>
      </c>
      <c r="W8812" t="s">
        <v>10939</v>
      </c>
      <c r="X8812" t="s">
        <v>10942</v>
      </c>
      <c r="Y8812">
        <v>5</v>
      </c>
      <c r="Z8812" t="s">
        <v>10952</v>
      </c>
      <c r="AA8812">
        <v>-0.69999999999999984</v>
      </c>
    </row>
    <row r="8813" spans="1:27" x14ac:dyDescent="0.35">
      <c r="A8813">
        <v>7179</v>
      </c>
      <c r="B8813" t="s">
        <v>10478</v>
      </c>
      <c r="C8813">
        <v>2014</v>
      </c>
      <c r="D8813" s="1">
        <v>41764</v>
      </c>
      <c r="E8813" s="1">
        <v>41770</v>
      </c>
      <c r="F8813" t="s">
        <v>23</v>
      </c>
      <c r="G8813" t="s">
        <v>4776</v>
      </c>
      <c r="H8813" t="s">
        <v>4777</v>
      </c>
      <c r="I8813" t="s">
        <v>26</v>
      </c>
      <c r="J8813" t="s">
        <v>27</v>
      </c>
      <c r="K8813" t="s">
        <v>8101</v>
      </c>
      <c r="L8813" t="s">
        <v>8102</v>
      </c>
      <c r="M8813">
        <v>19140</v>
      </c>
      <c r="N8813" t="s">
        <v>3728</v>
      </c>
      <c r="O8813" t="s">
        <v>6685</v>
      </c>
      <c r="P8813" t="s">
        <v>32</v>
      </c>
      <c r="Q8813" t="s">
        <v>6552</v>
      </c>
      <c r="R8813" t="s">
        <v>6686</v>
      </c>
      <c r="S8813">
        <v>9.3960000000000008</v>
      </c>
      <c r="T8813">
        <v>3</v>
      </c>
      <c r="U8813">
        <v>0.7</v>
      </c>
      <c r="V8813">
        <v>-7.5167999999999964</v>
      </c>
      <c r="W8813" t="s">
        <v>10939</v>
      </c>
      <c r="X8813" t="s">
        <v>10942</v>
      </c>
      <c r="Y8813">
        <v>5</v>
      </c>
      <c r="Z8813" t="s">
        <v>10952</v>
      </c>
      <c r="AA8813">
        <v>-0.7999999999999996</v>
      </c>
    </row>
    <row r="8814" spans="1:27" x14ac:dyDescent="0.35">
      <c r="A8814">
        <v>7221</v>
      </c>
      <c r="B8814" t="s">
        <v>10479</v>
      </c>
      <c r="C8814">
        <v>2014</v>
      </c>
      <c r="D8814" s="1">
        <v>41649</v>
      </c>
      <c r="E8814" s="1">
        <v>41653</v>
      </c>
      <c r="F8814" t="s">
        <v>23</v>
      </c>
      <c r="G8814" t="s">
        <v>7978</v>
      </c>
      <c r="H8814" t="s">
        <v>7979</v>
      </c>
      <c r="I8814" t="s">
        <v>38</v>
      </c>
      <c r="J8814" t="s">
        <v>27</v>
      </c>
      <c r="K8814" t="s">
        <v>8101</v>
      </c>
      <c r="L8814" t="s">
        <v>8102</v>
      </c>
      <c r="M8814">
        <v>19140</v>
      </c>
      <c r="N8814" t="s">
        <v>3728</v>
      </c>
      <c r="O8814" t="s">
        <v>6756</v>
      </c>
      <c r="P8814" t="s">
        <v>32</v>
      </c>
      <c r="Q8814" t="s">
        <v>6552</v>
      </c>
      <c r="R8814" t="s">
        <v>6842</v>
      </c>
      <c r="S8814">
        <v>274.49100000000004</v>
      </c>
      <c r="T8814">
        <v>3</v>
      </c>
      <c r="U8814">
        <v>0.7</v>
      </c>
      <c r="V8814">
        <v>-228.74250000000006</v>
      </c>
      <c r="W8814" t="s">
        <v>10939</v>
      </c>
      <c r="X8814" t="s">
        <v>10950</v>
      </c>
      <c r="Y8814">
        <v>1</v>
      </c>
      <c r="Z8814" t="s">
        <v>10951</v>
      </c>
      <c r="AA8814">
        <v>-0.83333333333333348</v>
      </c>
    </row>
    <row r="8815" spans="1:27" x14ac:dyDescent="0.35">
      <c r="A8815">
        <v>7366</v>
      </c>
      <c r="B8815" t="s">
        <v>9831</v>
      </c>
      <c r="C8815">
        <v>2013</v>
      </c>
      <c r="D8815" s="1">
        <v>41607</v>
      </c>
      <c r="E8815" s="1">
        <v>41613</v>
      </c>
      <c r="F8815" t="s">
        <v>23</v>
      </c>
      <c r="G8815" t="s">
        <v>2424</v>
      </c>
      <c r="H8815" t="s">
        <v>2425</v>
      </c>
      <c r="I8815" t="s">
        <v>26</v>
      </c>
      <c r="J8815" t="s">
        <v>27</v>
      </c>
      <c r="K8815" t="s">
        <v>8101</v>
      </c>
      <c r="L8815" t="s">
        <v>8102</v>
      </c>
      <c r="M8815">
        <v>19140</v>
      </c>
      <c r="N8815" t="s">
        <v>3728</v>
      </c>
      <c r="O8815" t="s">
        <v>10377</v>
      </c>
      <c r="P8815" t="s">
        <v>32</v>
      </c>
      <c r="Q8815" t="s">
        <v>6552</v>
      </c>
      <c r="R8815" t="s">
        <v>10378</v>
      </c>
      <c r="S8815">
        <v>6.8880000000000017</v>
      </c>
      <c r="T8815">
        <v>2</v>
      </c>
      <c r="U8815">
        <v>0.7</v>
      </c>
      <c r="V8815">
        <v>-5.0511999999999997</v>
      </c>
      <c r="W8815" t="s">
        <v>10936</v>
      </c>
      <c r="X8815" t="s">
        <v>10940</v>
      </c>
      <c r="Y8815">
        <v>11</v>
      </c>
      <c r="Z8815" t="s">
        <v>10947</v>
      </c>
      <c r="AA8815">
        <v>-0.73333333333333306</v>
      </c>
    </row>
    <row r="8816" spans="1:27" x14ac:dyDescent="0.35">
      <c r="A8816">
        <v>7419</v>
      </c>
      <c r="B8816" t="s">
        <v>8737</v>
      </c>
      <c r="C8816">
        <v>2013</v>
      </c>
      <c r="D8816" s="1">
        <v>41347</v>
      </c>
      <c r="E8816" s="1">
        <v>41349</v>
      </c>
      <c r="F8816" t="s">
        <v>45</v>
      </c>
      <c r="G8816" t="s">
        <v>1438</v>
      </c>
      <c r="H8816" t="s">
        <v>1439</v>
      </c>
      <c r="I8816" t="s">
        <v>26</v>
      </c>
      <c r="J8816" t="s">
        <v>27</v>
      </c>
      <c r="K8816" t="s">
        <v>8101</v>
      </c>
      <c r="L8816" t="s">
        <v>8102</v>
      </c>
      <c r="M8816">
        <v>19134</v>
      </c>
      <c r="N8816" t="s">
        <v>3728</v>
      </c>
      <c r="O8816" t="s">
        <v>6645</v>
      </c>
      <c r="P8816" t="s">
        <v>32</v>
      </c>
      <c r="Q8816" t="s">
        <v>6552</v>
      </c>
      <c r="R8816" t="s">
        <v>6646</v>
      </c>
      <c r="S8816">
        <v>51.897000000000013</v>
      </c>
      <c r="T8816">
        <v>1</v>
      </c>
      <c r="U8816">
        <v>0.7</v>
      </c>
      <c r="V8816">
        <v>-41.517600000000002</v>
      </c>
      <c r="W8816" t="s">
        <v>10936</v>
      </c>
      <c r="X8816" t="s">
        <v>10950</v>
      </c>
      <c r="Y8816">
        <v>3</v>
      </c>
      <c r="Z8816" t="s">
        <v>10953</v>
      </c>
      <c r="AA8816">
        <v>-0.79999999999999982</v>
      </c>
    </row>
    <row r="8817" spans="1:27" x14ac:dyDescent="0.35">
      <c r="A8817">
        <v>7421</v>
      </c>
      <c r="B8817" t="s">
        <v>8737</v>
      </c>
      <c r="C8817">
        <v>2013</v>
      </c>
      <c r="D8817" s="1">
        <v>41347</v>
      </c>
      <c r="E8817" s="1">
        <v>41349</v>
      </c>
      <c r="F8817" t="s">
        <v>45</v>
      </c>
      <c r="G8817" t="s">
        <v>1438</v>
      </c>
      <c r="H8817" t="s">
        <v>1439</v>
      </c>
      <c r="I8817" t="s">
        <v>26</v>
      </c>
      <c r="J8817" t="s">
        <v>27</v>
      </c>
      <c r="K8817" t="s">
        <v>8101</v>
      </c>
      <c r="L8817" t="s">
        <v>8102</v>
      </c>
      <c r="M8817">
        <v>19134</v>
      </c>
      <c r="N8817" t="s">
        <v>3728</v>
      </c>
      <c r="O8817" t="s">
        <v>6703</v>
      </c>
      <c r="P8817" t="s">
        <v>32</v>
      </c>
      <c r="Q8817" t="s">
        <v>6552</v>
      </c>
      <c r="R8817" t="s">
        <v>6704</v>
      </c>
      <c r="S8817">
        <v>23.160000000000004</v>
      </c>
      <c r="T8817">
        <v>5</v>
      </c>
      <c r="U8817">
        <v>0.7</v>
      </c>
      <c r="V8817">
        <v>-15.439999999999998</v>
      </c>
      <c r="W8817" t="s">
        <v>10936</v>
      </c>
      <c r="X8817" t="s">
        <v>10950</v>
      </c>
      <c r="Y8817">
        <v>3</v>
      </c>
      <c r="Z8817" t="s">
        <v>10953</v>
      </c>
      <c r="AA8817">
        <v>-0.66666666666666641</v>
      </c>
    </row>
    <row r="8818" spans="1:27" x14ac:dyDescent="0.35">
      <c r="A8818">
        <v>7471</v>
      </c>
      <c r="B8818" t="s">
        <v>9832</v>
      </c>
      <c r="C8818">
        <v>2012</v>
      </c>
      <c r="D8818" s="1">
        <v>41167</v>
      </c>
      <c r="E8818" s="1">
        <v>41172</v>
      </c>
      <c r="F8818" t="s">
        <v>23</v>
      </c>
      <c r="G8818" t="s">
        <v>5517</v>
      </c>
      <c r="H8818" t="s">
        <v>5518</v>
      </c>
      <c r="I8818" t="s">
        <v>26</v>
      </c>
      <c r="J8818" t="s">
        <v>27</v>
      </c>
      <c r="K8818" t="s">
        <v>8101</v>
      </c>
      <c r="L8818" t="s">
        <v>8102</v>
      </c>
      <c r="M8818">
        <v>19143</v>
      </c>
      <c r="N8818" t="s">
        <v>3728</v>
      </c>
      <c r="O8818" t="s">
        <v>10261</v>
      </c>
      <c r="P8818" t="s">
        <v>32</v>
      </c>
      <c r="Q8818" t="s">
        <v>6552</v>
      </c>
      <c r="R8818" t="s">
        <v>10262</v>
      </c>
      <c r="S8818">
        <v>3.5760000000000005</v>
      </c>
      <c r="T8818">
        <v>4</v>
      </c>
      <c r="U8818">
        <v>0.7</v>
      </c>
      <c r="V8818">
        <v>-2.8608000000000002</v>
      </c>
      <c r="W8818" t="s">
        <v>10948</v>
      </c>
      <c r="X8818" t="s">
        <v>10937</v>
      </c>
      <c r="Y8818">
        <v>9</v>
      </c>
      <c r="Z8818" t="s">
        <v>10949</v>
      </c>
      <c r="AA8818">
        <v>-0.79999999999999993</v>
      </c>
    </row>
    <row r="8819" spans="1:27" x14ac:dyDescent="0.35">
      <c r="A8819">
        <v>7710</v>
      </c>
      <c r="B8819" t="s">
        <v>8842</v>
      </c>
      <c r="C8819">
        <v>2011</v>
      </c>
      <c r="D8819" s="1">
        <v>40841</v>
      </c>
      <c r="E8819" s="1">
        <v>40845</v>
      </c>
      <c r="F8819" t="s">
        <v>23</v>
      </c>
      <c r="G8819" t="s">
        <v>4829</v>
      </c>
      <c r="H8819" t="s">
        <v>4830</v>
      </c>
      <c r="I8819" t="s">
        <v>38</v>
      </c>
      <c r="J8819" t="s">
        <v>27</v>
      </c>
      <c r="K8819" t="s">
        <v>8101</v>
      </c>
      <c r="L8819" t="s">
        <v>8102</v>
      </c>
      <c r="M8819">
        <v>19120</v>
      </c>
      <c r="N8819" t="s">
        <v>3728</v>
      </c>
      <c r="O8819" t="s">
        <v>6680</v>
      </c>
      <c r="P8819" t="s">
        <v>32</v>
      </c>
      <c r="Q8819" t="s">
        <v>6552</v>
      </c>
      <c r="R8819" t="s">
        <v>6681</v>
      </c>
      <c r="S8819">
        <v>13.698000000000002</v>
      </c>
      <c r="T8819">
        <v>3</v>
      </c>
      <c r="U8819">
        <v>0.7</v>
      </c>
      <c r="V8819">
        <v>-9.5885999999999996</v>
      </c>
      <c r="W8819" t="s">
        <v>10944</v>
      </c>
      <c r="X8819" t="s">
        <v>10940</v>
      </c>
      <c r="Y8819">
        <v>10</v>
      </c>
      <c r="Z8819" t="s">
        <v>10945</v>
      </c>
      <c r="AA8819">
        <v>-0.69999999999999984</v>
      </c>
    </row>
    <row r="8820" spans="1:27" x14ac:dyDescent="0.35">
      <c r="A8820">
        <v>7791</v>
      </c>
      <c r="B8820" t="s">
        <v>10480</v>
      </c>
      <c r="C8820">
        <v>2014</v>
      </c>
      <c r="D8820" s="1">
        <v>41902</v>
      </c>
      <c r="E8820" s="1">
        <v>41902</v>
      </c>
      <c r="F8820" t="s">
        <v>234</v>
      </c>
      <c r="G8820" t="s">
        <v>2037</v>
      </c>
      <c r="H8820" t="s">
        <v>2038</v>
      </c>
      <c r="I8820" t="s">
        <v>127</v>
      </c>
      <c r="J8820" t="s">
        <v>27</v>
      </c>
      <c r="K8820" t="s">
        <v>8101</v>
      </c>
      <c r="L8820" t="s">
        <v>8102</v>
      </c>
      <c r="M8820">
        <v>19120</v>
      </c>
      <c r="N8820" t="s">
        <v>3728</v>
      </c>
      <c r="O8820" t="s">
        <v>6800</v>
      </c>
      <c r="P8820" t="s">
        <v>32</v>
      </c>
      <c r="Q8820" t="s">
        <v>6552</v>
      </c>
      <c r="R8820" t="s">
        <v>6801</v>
      </c>
      <c r="S8820">
        <v>4.8420000000000005</v>
      </c>
      <c r="T8820">
        <v>3</v>
      </c>
      <c r="U8820">
        <v>0.7</v>
      </c>
      <c r="V8820">
        <v>-3.3893999999999984</v>
      </c>
      <c r="W8820" t="s">
        <v>10939</v>
      </c>
      <c r="X8820" t="s">
        <v>10937</v>
      </c>
      <c r="Y8820">
        <v>9</v>
      </c>
      <c r="Z8820" t="s">
        <v>10949</v>
      </c>
      <c r="AA8820">
        <v>-0.69999999999999962</v>
      </c>
    </row>
    <row r="8821" spans="1:27" x14ac:dyDescent="0.35">
      <c r="A8821">
        <v>7974</v>
      </c>
      <c r="B8821" t="s">
        <v>8306</v>
      </c>
      <c r="C8821">
        <v>2012</v>
      </c>
      <c r="D8821" s="1">
        <v>41137</v>
      </c>
      <c r="E8821" s="1">
        <v>41141</v>
      </c>
      <c r="F8821" t="s">
        <v>23</v>
      </c>
      <c r="G8821" t="s">
        <v>391</v>
      </c>
      <c r="H8821" t="s">
        <v>392</v>
      </c>
      <c r="I8821" t="s">
        <v>26</v>
      </c>
      <c r="J8821" t="s">
        <v>27</v>
      </c>
      <c r="K8821" t="s">
        <v>8101</v>
      </c>
      <c r="L8821" t="s">
        <v>8102</v>
      </c>
      <c r="M8821">
        <v>19134</v>
      </c>
      <c r="N8821" t="s">
        <v>3728</v>
      </c>
      <c r="O8821" t="s">
        <v>6789</v>
      </c>
      <c r="P8821" t="s">
        <v>32</v>
      </c>
      <c r="Q8821" t="s">
        <v>6552</v>
      </c>
      <c r="R8821" t="s">
        <v>6790</v>
      </c>
      <c r="S8821">
        <v>2.7240000000000006</v>
      </c>
      <c r="T8821">
        <v>2</v>
      </c>
      <c r="U8821">
        <v>0.7</v>
      </c>
      <c r="V8821">
        <v>-1.9067999999999996</v>
      </c>
      <c r="W8821" t="s">
        <v>10948</v>
      </c>
      <c r="X8821" t="s">
        <v>10937</v>
      </c>
      <c r="Y8821">
        <v>8</v>
      </c>
      <c r="Z8821" t="s">
        <v>10954</v>
      </c>
      <c r="AA8821">
        <v>-0.69999999999999973</v>
      </c>
    </row>
    <row r="8822" spans="1:27" x14ac:dyDescent="0.35">
      <c r="A8822">
        <v>7976</v>
      </c>
      <c r="B8822" t="s">
        <v>8306</v>
      </c>
      <c r="C8822">
        <v>2012</v>
      </c>
      <c r="D8822" s="1">
        <v>41137</v>
      </c>
      <c r="E8822" s="1">
        <v>41141</v>
      </c>
      <c r="F8822" t="s">
        <v>23</v>
      </c>
      <c r="G8822" t="s">
        <v>391</v>
      </c>
      <c r="H8822" t="s">
        <v>392</v>
      </c>
      <c r="I8822" t="s">
        <v>26</v>
      </c>
      <c r="J8822" t="s">
        <v>27</v>
      </c>
      <c r="K8822" t="s">
        <v>8101</v>
      </c>
      <c r="L8822" t="s">
        <v>8102</v>
      </c>
      <c r="M8822">
        <v>19134</v>
      </c>
      <c r="N8822" t="s">
        <v>3728</v>
      </c>
      <c r="O8822" t="s">
        <v>10191</v>
      </c>
      <c r="P8822" t="s">
        <v>32</v>
      </c>
      <c r="Q8822" t="s">
        <v>6552</v>
      </c>
      <c r="R8822" t="s">
        <v>10192</v>
      </c>
      <c r="S8822">
        <v>3.762</v>
      </c>
      <c r="T8822">
        <v>3</v>
      </c>
      <c r="U8822">
        <v>0.7</v>
      </c>
      <c r="V8822">
        <v>-2.758799999999999</v>
      </c>
      <c r="W8822" t="s">
        <v>10948</v>
      </c>
      <c r="X8822" t="s">
        <v>10937</v>
      </c>
      <c r="Y8822">
        <v>8</v>
      </c>
      <c r="Z8822" t="s">
        <v>10954</v>
      </c>
      <c r="AA8822">
        <v>-0.73333333333333306</v>
      </c>
    </row>
    <row r="8823" spans="1:27" x14ac:dyDescent="0.35">
      <c r="A8823">
        <v>8050</v>
      </c>
      <c r="B8823" t="s">
        <v>8308</v>
      </c>
      <c r="C8823">
        <v>2011</v>
      </c>
      <c r="D8823" s="1">
        <v>40812</v>
      </c>
      <c r="E8823" s="1">
        <v>40816</v>
      </c>
      <c r="F8823" t="s">
        <v>23</v>
      </c>
      <c r="G8823" t="s">
        <v>5888</v>
      </c>
      <c r="H8823" t="s">
        <v>5889</v>
      </c>
      <c r="I8823" t="s">
        <v>26</v>
      </c>
      <c r="J8823" t="s">
        <v>27</v>
      </c>
      <c r="K8823" t="s">
        <v>8101</v>
      </c>
      <c r="L8823" t="s">
        <v>8102</v>
      </c>
      <c r="M8823">
        <v>19140</v>
      </c>
      <c r="N8823" t="s">
        <v>3728</v>
      </c>
      <c r="O8823" t="s">
        <v>6737</v>
      </c>
      <c r="P8823" t="s">
        <v>32</v>
      </c>
      <c r="Q8823" t="s">
        <v>6552</v>
      </c>
      <c r="R8823" t="s">
        <v>6738</v>
      </c>
      <c r="S8823">
        <v>5.9700000000000006</v>
      </c>
      <c r="T8823">
        <v>5</v>
      </c>
      <c r="U8823">
        <v>0.7</v>
      </c>
      <c r="V8823">
        <v>-4.577</v>
      </c>
      <c r="W8823" t="s">
        <v>10944</v>
      </c>
      <c r="X8823" t="s">
        <v>10937</v>
      </c>
      <c r="Y8823">
        <v>9</v>
      </c>
      <c r="Z8823" t="s">
        <v>10949</v>
      </c>
      <c r="AA8823">
        <v>-0.76666666666666661</v>
      </c>
    </row>
    <row r="8824" spans="1:27" x14ac:dyDescent="0.35">
      <c r="A8824">
        <v>8054</v>
      </c>
      <c r="B8824" t="s">
        <v>10481</v>
      </c>
      <c r="C8824">
        <v>2014</v>
      </c>
      <c r="D8824" s="1">
        <v>41911</v>
      </c>
      <c r="E8824" s="1">
        <v>41918</v>
      </c>
      <c r="F8824" t="s">
        <v>23</v>
      </c>
      <c r="G8824" t="s">
        <v>4258</v>
      </c>
      <c r="H8824" t="s">
        <v>4259</v>
      </c>
      <c r="I8824" t="s">
        <v>26</v>
      </c>
      <c r="J8824" t="s">
        <v>27</v>
      </c>
      <c r="K8824" t="s">
        <v>8101</v>
      </c>
      <c r="L8824" t="s">
        <v>8102</v>
      </c>
      <c r="M8824">
        <v>19134</v>
      </c>
      <c r="N8824" t="s">
        <v>3728</v>
      </c>
      <c r="O8824" t="s">
        <v>6835</v>
      </c>
      <c r="P8824" t="s">
        <v>32</v>
      </c>
      <c r="Q8824" t="s">
        <v>6552</v>
      </c>
      <c r="R8824" t="s">
        <v>6836</v>
      </c>
      <c r="S8824">
        <v>2.6550000000000002</v>
      </c>
      <c r="T8824">
        <v>1</v>
      </c>
      <c r="U8824">
        <v>0.7</v>
      </c>
      <c r="V8824">
        <v>-1.8584999999999994</v>
      </c>
      <c r="W8824" t="s">
        <v>10939</v>
      </c>
      <c r="X8824" t="s">
        <v>10937</v>
      </c>
      <c r="Y8824">
        <v>9</v>
      </c>
      <c r="Z8824" t="s">
        <v>10949</v>
      </c>
      <c r="AA8824">
        <v>-0.69999999999999973</v>
      </c>
    </row>
    <row r="8825" spans="1:27" x14ac:dyDescent="0.35">
      <c r="A8825">
        <v>8353</v>
      </c>
      <c r="B8825" t="s">
        <v>8315</v>
      </c>
      <c r="C8825">
        <v>2014</v>
      </c>
      <c r="D8825" s="1">
        <v>41763</v>
      </c>
      <c r="E8825" s="1">
        <v>41768</v>
      </c>
      <c r="F8825" t="s">
        <v>23</v>
      </c>
      <c r="G8825" t="s">
        <v>2712</v>
      </c>
      <c r="H8825" t="s">
        <v>2713</v>
      </c>
      <c r="I8825" t="s">
        <v>26</v>
      </c>
      <c r="J8825" t="s">
        <v>27</v>
      </c>
      <c r="K8825" t="s">
        <v>8101</v>
      </c>
      <c r="L8825" t="s">
        <v>8102</v>
      </c>
      <c r="M8825">
        <v>19134</v>
      </c>
      <c r="N8825" t="s">
        <v>3728</v>
      </c>
      <c r="O8825" t="s">
        <v>6903</v>
      </c>
      <c r="P8825" t="s">
        <v>32</v>
      </c>
      <c r="Q8825" t="s">
        <v>6552</v>
      </c>
      <c r="R8825" t="s">
        <v>6904</v>
      </c>
      <c r="S8825">
        <v>26.388000000000002</v>
      </c>
      <c r="T8825">
        <v>4</v>
      </c>
      <c r="U8825">
        <v>0.7</v>
      </c>
      <c r="V8825">
        <v>-17.591999999999992</v>
      </c>
      <c r="W8825" t="s">
        <v>10939</v>
      </c>
      <c r="X8825" t="s">
        <v>10942</v>
      </c>
      <c r="Y8825">
        <v>5</v>
      </c>
      <c r="Z8825" t="s">
        <v>10952</v>
      </c>
      <c r="AA8825">
        <v>-0.6666666666666663</v>
      </c>
    </row>
    <row r="8826" spans="1:27" x14ac:dyDescent="0.35">
      <c r="A8826">
        <v>8355</v>
      </c>
      <c r="B8826" t="s">
        <v>8315</v>
      </c>
      <c r="C8826">
        <v>2014</v>
      </c>
      <c r="D8826" s="1">
        <v>41763</v>
      </c>
      <c r="E8826" s="1">
        <v>41768</v>
      </c>
      <c r="F8826" t="s">
        <v>23</v>
      </c>
      <c r="G8826" t="s">
        <v>2712</v>
      </c>
      <c r="H8826" t="s">
        <v>2713</v>
      </c>
      <c r="I8826" t="s">
        <v>26</v>
      </c>
      <c r="J8826" t="s">
        <v>27</v>
      </c>
      <c r="K8826" t="s">
        <v>8101</v>
      </c>
      <c r="L8826" t="s">
        <v>8102</v>
      </c>
      <c r="M8826">
        <v>19134</v>
      </c>
      <c r="N8826" t="s">
        <v>3728</v>
      </c>
      <c r="O8826" t="s">
        <v>6918</v>
      </c>
      <c r="P8826" t="s">
        <v>32</v>
      </c>
      <c r="Q8826" t="s">
        <v>6552</v>
      </c>
      <c r="R8826" t="s">
        <v>6919</v>
      </c>
      <c r="S8826">
        <v>64.2</v>
      </c>
      <c r="T8826">
        <v>5</v>
      </c>
      <c r="U8826">
        <v>0.7</v>
      </c>
      <c r="V8826">
        <v>-44.94</v>
      </c>
      <c r="W8826" t="s">
        <v>10939</v>
      </c>
      <c r="X8826" t="s">
        <v>10942</v>
      </c>
      <c r="Y8826">
        <v>5</v>
      </c>
      <c r="Z8826" t="s">
        <v>10952</v>
      </c>
      <c r="AA8826">
        <v>-0.7</v>
      </c>
    </row>
    <row r="8827" spans="1:27" x14ac:dyDescent="0.35">
      <c r="A8827">
        <v>8444</v>
      </c>
      <c r="B8827" t="s">
        <v>10482</v>
      </c>
      <c r="C8827">
        <v>2013</v>
      </c>
      <c r="D8827" s="1">
        <v>41340</v>
      </c>
      <c r="E8827" s="1">
        <v>41344</v>
      </c>
      <c r="F8827" t="s">
        <v>23</v>
      </c>
      <c r="G8827" t="s">
        <v>2868</v>
      </c>
      <c r="H8827" t="s">
        <v>2869</v>
      </c>
      <c r="I8827" t="s">
        <v>127</v>
      </c>
      <c r="J8827" t="s">
        <v>27</v>
      </c>
      <c r="K8827" t="s">
        <v>8101</v>
      </c>
      <c r="L8827" t="s">
        <v>8102</v>
      </c>
      <c r="M8827">
        <v>19120</v>
      </c>
      <c r="N8827" t="s">
        <v>3728</v>
      </c>
      <c r="O8827" t="s">
        <v>10257</v>
      </c>
      <c r="P8827" t="s">
        <v>32</v>
      </c>
      <c r="Q8827" t="s">
        <v>6552</v>
      </c>
      <c r="R8827" t="s">
        <v>10258</v>
      </c>
      <c r="S8827">
        <v>2.0430000000000001</v>
      </c>
      <c r="T8827">
        <v>1</v>
      </c>
      <c r="U8827">
        <v>0.7</v>
      </c>
      <c r="V8827">
        <v>-1.4981999999999998</v>
      </c>
      <c r="W8827" t="s">
        <v>10936</v>
      </c>
      <c r="X8827" t="s">
        <v>10950</v>
      </c>
      <c r="Y8827">
        <v>3</v>
      </c>
      <c r="Z8827" t="s">
        <v>10953</v>
      </c>
      <c r="AA8827">
        <v>-0.73333333333333317</v>
      </c>
    </row>
    <row r="8828" spans="1:27" x14ac:dyDescent="0.35">
      <c r="A8828">
        <v>8537</v>
      </c>
      <c r="B8828" t="s">
        <v>9837</v>
      </c>
      <c r="C8828">
        <v>2012</v>
      </c>
      <c r="D8828" s="1">
        <v>41067</v>
      </c>
      <c r="E8828" s="1">
        <v>41071</v>
      </c>
      <c r="F8828" t="s">
        <v>23</v>
      </c>
      <c r="G8828" t="s">
        <v>5998</v>
      </c>
      <c r="H8828" t="s">
        <v>5999</v>
      </c>
      <c r="I8828" t="s">
        <v>127</v>
      </c>
      <c r="J8828" t="s">
        <v>27</v>
      </c>
      <c r="K8828" t="s">
        <v>8101</v>
      </c>
      <c r="L8828" t="s">
        <v>8102</v>
      </c>
      <c r="M8828">
        <v>19143</v>
      </c>
      <c r="N8828" t="s">
        <v>3728</v>
      </c>
      <c r="O8828" t="s">
        <v>6608</v>
      </c>
      <c r="P8828" t="s">
        <v>32</v>
      </c>
      <c r="Q8828" t="s">
        <v>6552</v>
      </c>
      <c r="R8828" t="s">
        <v>6609</v>
      </c>
      <c r="S8828">
        <v>18.312000000000001</v>
      </c>
      <c r="T8828">
        <v>4</v>
      </c>
      <c r="U8828">
        <v>0.7</v>
      </c>
      <c r="V8828">
        <v>-12.207999999999995</v>
      </c>
      <c r="W8828" t="s">
        <v>10948</v>
      </c>
      <c r="X8828" t="s">
        <v>10942</v>
      </c>
      <c r="Y8828">
        <v>6</v>
      </c>
      <c r="Z8828" t="s">
        <v>10946</v>
      </c>
      <c r="AA8828">
        <v>-0.6666666666666663</v>
      </c>
    </row>
    <row r="8829" spans="1:27" x14ac:dyDescent="0.35">
      <c r="A8829">
        <v>8586</v>
      </c>
      <c r="B8829" t="s">
        <v>10483</v>
      </c>
      <c r="C8829">
        <v>2014</v>
      </c>
      <c r="D8829" s="1">
        <v>41983</v>
      </c>
      <c r="E8829" s="1">
        <v>41989</v>
      </c>
      <c r="F8829" t="s">
        <v>23</v>
      </c>
      <c r="G8829" t="s">
        <v>2326</v>
      </c>
      <c r="H8829" t="s">
        <v>2327</v>
      </c>
      <c r="I8829" t="s">
        <v>38</v>
      </c>
      <c r="J8829" t="s">
        <v>27</v>
      </c>
      <c r="K8829" t="s">
        <v>8101</v>
      </c>
      <c r="L8829" t="s">
        <v>8102</v>
      </c>
      <c r="M8829">
        <v>19134</v>
      </c>
      <c r="N8829" t="s">
        <v>3728</v>
      </c>
      <c r="O8829" t="s">
        <v>6954</v>
      </c>
      <c r="P8829" t="s">
        <v>32</v>
      </c>
      <c r="Q8829" t="s">
        <v>6552</v>
      </c>
      <c r="R8829" t="s">
        <v>6955</v>
      </c>
      <c r="S8829">
        <v>11.088000000000003</v>
      </c>
      <c r="T8829">
        <v>7</v>
      </c>
      <c r="U8829">
        <v>0.7</v>
      </c>
      <c r="V8829">
        <v>-8.1311999999999998</v>
      </c>
      <c r="W8829" t="s">
        <v>10939</v>
      </c>
      <c r="X8829" t="s">
        <v>10940</v>
      </c>
      <c r="Y8829">
        <v>12</v>
      </c>
      <c r="Z8829" t="s">
        <v>10941</v>
      </c>
      <c r="AA8829">
        <v>-0.73333333333333317</v>
      </c>
    </row>
    <row r="8830" spans="1:27" x14ac:dyDescent="0.35">
      <c r="A8830">
        <v>8808</v>
      </c>
      <c r="B8830" t="s">
        <v>9841</v>
      </c>
      <c r="C8830">
        <v>2014</v>
      </c>
      <c r="D8830" s="1">
        <v>41939</v>
      </c>
      <c r="E8830" s="1">
        <v>41944</v>
      </c>
      <c r="F8830" t="s">
        <v>23</v>
      </c>
      <c r="G8830" t="s">
        <v>1413</v>
      </c>
      <c r="H8830" t="s">
        <v>1414</v>
      </c>
      <c r="I8830" t="s">
        <v>38</v>
      </c>
      <c r="J8830" t="s">
        <v>27</v>
      </c>
      <c r="K8830" t="s">
        <v>8101</v>
      </c>
      <c r="L8830" t="s">
        <v>8102</v>
      </c>
      <c r="M8830">
        <v>19134</v>
      </c>
      <c r="N8830" t="s">
        <v>3728</v>
      </c>
      <c r="O8830" t="s">
        <v>10163</v>
      </c>
      <c r="P8830" t="s">
        <v>32</v>
      </c>
      <c r="Q8830" t="s">
        <v>6552</v>
      </c>
      <c r="R8830" t="s">
        <v>10164</v>
      </c>
      <c r="S8830">
        <v>33.282000000000004</v>
      </c>
      <c r="T8830">
        <v>3</v>
      </c>
      <c r="U8830">
        <v>0.7</v>
      </c>
      <c r="V8830">
        <v>-27.734999999999992</v>
      </c>
      <c r="W8830" t="s">
        <v>10939</v>
      </c>
      <c r="X8830" t="s">
        <v>10940</v>
      </c>
      <c r="Y8830">
        <v>10</v>
      </c>
      <c r="Z8830" t="s">
        <v>10945</v>
      </c>
      <c r="AA8830">
        <v>-0.83333333333333304</v>
      </c>
    </row>
    <row r="8831" spans="1:27" x14ac:dyDescent="0.35">
      <c r="A8831">
        <v>9124</v>
      </c>
      <c r="B8831" t="s">
        <v>10484</v>
      </c>
      <c r="C8831">
        <v>2013</v>
      </c>
      <c r="D8831" s="1">
        <v>41605</v>
      </c>
      <c r="E8831" s="1">
        <v>41607</v>
      </c>
      <c r="F8831" t="s">
        <v>45</v>
      </c>
      <c r="G8831" t="s">
        <v>310</v>
      </c>
      <c r="H8831" t="s">
        <v>311</v>
      </c>
      <c r="I8831" t="s">
        <v>38</v>
      </c>
      <c r="J8831" t="s">
        <v>27</v>
      </c>
      <c r="K8831" t="s">
        <v>8101</v>
      </c>
      <c r="L8831" t="s">
        <v>8102</v>
      </c>
      <c r="M8831">
        <v>19120</v>
      </c>
      <c r="N8831" t="s">
        <v>3728</v>
      </c>
      <c r="O8831" t="s">
        <v>6652</v>
      </c>
      <c r="P8831" t="s">
        <v>32</v>
      </c>
      <c r="Q8831" t="s">
        <v>6552</v>
      </c>
      <c r="R8831" t="s">
        <v>6653</v>
      </c>
      <c r="S8831">
        <v>78.759000000000015</v>
      </c>
      <c r="T8831">
        <v>9</v>
      </c>
      <c r="U8831">
        <v>0.7</v>
      </c>
      <c r="V8831">
        <v>-57.75660000000002</v>
      </c>
      <c r="W8831" t="s">
        <v>10936</v>
      </c>
      <c r="X8831" t="s">
        <v>10940</v>
      </c>
      <c r="Y8831">
        <v>11</v>
      </c>
      <c r="Z8831" t="s">
        <v>10947</v>
      </c>
      <c r="AA8831">
        <v>-0.7333333333333335</v>
      </c>
    </row>
    <row r="8832" spans="1:27" x14ac:dyDescent="0.35">
      <c r="A8832">
        <v>9279</v>
      </c>
      <c r="B8832" t="s">
        <v>9843</v>
      </c>
      <c r="C8832">
        <v>2014</v>
      </c>
      <c r="D8832" s="1">
        <v>41975</v>
      </c>
      <c r="E8832" s="1">
        <v>41979</v>
      </c>
      <c r="F8832" t="s">
        <v>23</v>
      </c>
      <c r="G8832" t="s">
        <v>2945</v>
      </c>
      <c r="H8832" t="s">
        <v>2946</v>
      </c>
      <c r="I8832" t="s">
        <v>38</v>
      </c>
      <c r="J8832" t="s">
        <v>27</v>
      </c>
      <c r="K8832" t="s">
        <v>8101</v>
      </c>
      <c r="L8832" t="s">
        <v>8102</v>
      </c>
      <c r="M8832">
        <v>19140</v>
      </c>
      <c r="N8832" t="s">
        <v>3728</v>
      </c>
      <c r="O8832" t="s">
        <v>10131</v>
      </c>
      <c r="P8832" t="s">
        <v>32</v>
      </c>
      <c r="Q8832" t="s">
        <v>6552</v>
      </c>
      <c r="R8832" t="s">
        <v>10132</v>
      </c>
      <c r="S8832">
        <v>8.0010000000000012</v>
      </c>
      <c r="T8832">
        <v>7</v>
      </c>
      <c r="U8832">
        <v>0.7</v>
      </c>
      <c r="V8832">
        <v>-5.6006999999999962</v>
      </c>
      <c r="W8832" t="s">
        <v>10939</v>
      </c>
      <c r="X8832" t="s">
        <v>10940</v>
      </c>
      <c r="Y8832">
        <v>12</v>
      </c>
      <c r="Z8832" t="s">
        <v>10941</v>
      </c>
      <c r="AA8832">
        <v>-0.6999999999999994</v>
      </c>
    </row>
    <row r="8833" spans="1:27" x14ac:dyDescent="0.35">
      <c r="A8833">
        <v>9410</v>
      </c>
      <c r="B8833" t="s">
        <v>8350</v>
      </c>
      <c r="C8833">
        <v>2014</v>
      </c>
      <c r="D8833" s="1">
        <v>41984</v>
      </c>
      <c r="E8833" s="1">
        <v>41987</v>
      </c>
      <c r="F8833" t="s">
        <v>56</v>
      </c>
      <c r="G8833" t="s">
        <v>149</v>
      </c>
      <c r="H8833" t="s">
        <v>150</v>
      </c>
      <c r="I8833" t="s">
        <v>38</v>
      </c>
      <c r="J8833" t="s">
        <v>27</v>
      </c>
      <c r="K8833" t="s">
        <v>8101</v>
      </c>
      <c r="L8833" t="s">
        <v>8102</v>
      </c>
      <c r="M8833">
        <v>19143</v>
      </c>
      <c r="N8833" t="s">
        <v>3728</v>
      </c>
      <c r="O8833" t="s">
        <v>6688</v>
      </c>
      <c r="P8833" t="s">
        <v>32</v>
      </c>
      <c r="Q8833" t="s">
        <v>6552</v>
      </c>
      <c r="R8833" t="s">
        <v>6689</v>
      </c>
      <c r="S8833">
        <v>3.2730000000000006</v>
      </c>
      <c r="T8833">
        <v>1</v>
      </c>
      <c r="U8833">
        <v>0.7</v>
      </c>
      <c r="V8833">
        <v>-2.5092999999999996</v>
      </c>
      <c r="W8833" t="s">
        <v>10939</v>
      </c>
      <c r="X8833" t="s">
        <v>10940</v>
      </c>
      <c r="Y8833">
        <v>12</v>
      </c>
      <c r="Z8833" t="s">
        <v>10941</v>
      </c>
      <c r="AA8833">
        <v>-0.76666666666666639</v>
      </c>
    </row>
    <row r="8834" spans="1:27" x14ac:dyDescent="0.35">
      <c r="A8834">
        <v>9437</v>
      </c>
      <c r="B8834" t="s">
        <v>10485</v>
      </c>
      <c r="C8834">
        <v>2012</v>
      </c>
      <c r="D8834" s="1">
        <v>41177</v>
      </c>
      <c r="E8834" s="1">
        <v>41177</v>
      </c>
      <c r="F8834" t="s">
        <v>234</v>
      </c>
      <c r="G8834" t="s">
        <v>5265</v>
      </c>
      <c r="H8834" t="s">
        <v>5266</v>
      </c>
      <c r="I8834" t="s">
        <v>38</v>
      </c>
      <c r="J8834" t="s">
        <v>27</v>
      </c>
      <c r="K8834" t="s">
        <v>8101</v>
      </c>
      <c r="L8834" t="s">
        <v>8102</v>
      </c>
      <c r="M8834">
        <v>19143</v>
      </c>
      <c r="N8834" t="s">
        <v>3728</v>
      </c>
      <c r="O8834" t="s">
        <v>6945</v>
      </c>
      <c r="P8834" t="s">
        <v>32</v>
      </c>
      <c r="Q8834" t="s">
        <v>6552</v>
      </c>
      <c r="R8834" t="s">
        <v>6946</v>
      </c>
      <c r="S8834">
        <v>2.9460000000000006</v>
      </c>
      <c r="T8834">
        <v>2</v>
      </c>
      <c r="U8834">
        <v>0.7</v>
      </c>
      <c r="V8834">
        <v>-2.0621999999999998</v>
      </c>
      <c r="W8834" t="s">
        <v>10948</v>
      </c>
      <c r="X8834" t="s">
        <v>10937</v>
      </c>
      <c r="Y8834">
        <v>9</v>
      </c>
      <c r="Z8834" t="s">
        <v>10949</v>
      </c>
      <c r="AA8834">
        <v>-0.69999999999999973</v>
      </c>
    </row>
    <row r="8835" spans="1:27" x14ac:dyDescent="0.35">
      <c r="A8835">
        <v>9549</v>
      </c>
      <c r="B8835" t="s">
        <v>9781</v>
      </c>
      <c r="C8835">
        <v>2013</v>
      </c>
      <c r="D8835" s="1">
        <v>41444</v>
      </c>
      <c r="E8835" s="1">
        <v>41446</v>
      </c>
      <c r="F8835" t="s">
        <v>45</v>
      </c>
      <c r="G8835" t="s">
        <v>1438</v>
      </c>
      <c r="H8835" t="s">
        <v>1439</v>
      </c>
      <c r="I8835" t="s">
        <v>26</v>
      </c>
      <c r="J8835" t="s">
        <v>27</v>
      </c>
      <c r="K8835" t="s">
        <v>8101</v>
      </c>
      <c r="L8835" t="s">
        <v>8102</v>
      </c>
      <c r="M8835">
        <v>19134</v>
      </c>
      <c r="N8835" t="s">
        <v>3728</v>
      </c>
      <c r="O8835" t="s">
        <v>6558</v>
      </c>
      <c r="P8835" t="s">
        <v>32</v>
      </c>
      <c r="Q8835" t="s">
        <v>6552</v>
      </c>
      <c r="R8835" t="s">
        <v>6559</v>
      </c>
      <c r="S8835">
        <v>4.6260000000000003</v>
      </c>
      <c r="T8835">
        <v>2</v>
      </c>
      <c r="U8835">
        <v>0.7</v>
      </c>
      <c r="V8835">
        <v>-3.8549999999999986</v>
      </c>
      <c r="W8835" t="s">
        <v>10936</v>
      </c>
      <c r="X8835" t="s">
        <v>10942</v>
      </c>
      <c r="Y8835">
        <v>6</v>
      </c>
      <c r="Z8835" t="s">
        <v>10946</v>
      </c>
      <c r="AA8835">
        <v>-0.83333333333333293</v>
      </c>
    </row>
    <row r="8836" spans="1:27" x14ac:dyDescent="0.35">
      <c r="A8836">
        <v>9712</v>
      </c>
      <c r="B8836" t="s">
        <v>8357</v>
      </c>
      <c r="C8836">
        <v>2011</v>
      </c>
      <c r="D8836" s="1">
        <v>40852</v>
      </c>
      <c r="E8836" s="1">
        <v>40857</v>
      </c>
      <c r="F8836" t="s">
        <v>23</v>
      </c>
      <c r="G8836" t="s">
        <v>3347</v>
      </c>
      <c r="H8836" t="s">
        <v>3348</v>
      </c>
      <c r="I8836" t="s">
        <v>38</v>
      </c>
      <c r="J8836" t="s">
        <v>27</v>
      </c>
      <c r="K8836" t="s">
        <v>8101</v>
      </c>
      <c r="L8836" t="s">
        <v>8102</v>
      </c>
      <c r="M8836">
        <v>19143</v>
      </c>
      <c r="N8836" t="s">
        <v>3728</v>
      </c>
      <c r="O8836" t="s">
        <v>6903</v>
      </c>
      <c r="P8836" t="s">
        <v>32</v>
      </c>
      <c r="Q8836" t="s">
        <v>6552</v>
      </c>
      <c r="R8836" t="s">
        <v>6904</v>
      </c>
      <c r="S8836">
        <v>13.194000000000001</v>
      </c>
      <c r="T8836">
        <v>2</v>
      </c>
      <c r="U8836">
        <v>0.7</v>
      </c>
      <c r="V8836">
        <v>-8.7959999999999958</v>
      </c>
      <c r="W8836" t="s">
        <v>10944</v>
      </c>
      <c r="X8836" t="s">
        <v>10940</v>
      </c>
      <c r="Y8836">
        <v>11</v>
      </c>
      <c r="Z8836" t="s">
        <v>10947</v>
      </c>
      <c r="AA8836">
        <v>-0.6666666666666663</v>
      </c>
    </row>
    <row r="8837" spans="1:27" x14ac:dyDescent="0.35">
      <c r="A8837">
        <v>102</v>
      </c>
      <c r="B8837" t="s">
        <v>8755</v>
      </c>
      <c r="C8837">
        <v>2013</v>
      </c>
      <c r="D8837" s="1">
        <v>41516</v>
      </c>
      <c r="E8837" s="1">
        <v>41520</v>
      </c>
      <c r="F8837" t="s">
        <v>23</v>
      </c>
      <c r="G8837" t="s">
        <v>857</v>
      </c>
      <c r="H8837" t="s">
        <v>858</v>
      </c>
      <c r="I8837" t="s">
        <v>127</v>
      </c>
      <c r="J8837" t="s">
        <v>27</v>
      </c>
      <c r="K8837" t="s">
        <v>7864</v>
      </c>
      <c r="L8837" t="s">
        <v>7865</v>
      </c>
      <c r="M8837">
        <v>60610</v>
      </c>
      <c r="N8837" t="s">
        <v>3479</v>
      </c>
      <c r="O8837" t="s">
        <v>10261</v>
      </c>
      <c r="P8837" t="s">
        <v>32</v>
      </c>
      <c r="Q8837" t="s">
        <v>6552</v>
      </c>
      <c r="R8837" t="s">
        <v>10262</v>
      </c>
      <c r="S8837">
        <v>1.7879999999999996</v>
      </c>
      <c r="T8837">
        <v>3</v>
      </c>
      <c r="U8837">
        <v>0.8</v>
      </c>
      <c r="V8837">
        <v>-3.0396000000000001</v>
      </c>
      <c r="W8837" t="s">
        <v>10936</v>
      </c>
      <c r="X8837" t="s">
        <v>10937</v>
      </c>
      <c r="Y8837">
        <v>8</v>
      </c>
      <c r="Z8837" t="s">
        <v>10954</v>
      </c>
      <c r="AA8837">
        <v>-1.7000000000000004</v>
      </c>
    </row>
    <row r="8838" spans="1:27" x14ac:dyDescent="0.35">
      <c r="A8838">
        <v>394</v>
      </c>
      <c r="B8838" t="s">
        <v>10486</v>
      </c>
      <c r="C8838">
        <v>2011</v>
      </c>
      <c r="D8838" s="1">
        <v>40701</v>
      </c>
      <c r="E8838" s="1">
        <v>40704</v>
      </c>
      <c r="F8838" t="s">
        <v>45</v>
      </c>
      <c r="G8838" t="s">
        <v>245</v>
      </c>
      <c r="H8838" t="s">
        <v>246</v>
      </c>
      <c r="I8838" t="s">
        <v>26</v>
      </c>
      <c r="J8838" t="s">
        <v>27</v>
      </c>
      <c r="K8838" t="s">
        <v>8030</v>
      </c>
      <c r="L8838" t="s">
        <v>7865</v>
      </c>
      <c r="M8838">
        <v>61604</v>
      </c>
      <c r="N8838" t="s">
        <v>3479</v>
      </c>
      <c r="O8838" t="s">
        <v>6571</v>
      </c>
      <c r="P8838" t="s">
        <v>32</v>
      </c>
      <c r="Q8838" t="s">
        <v>6552</v>
      </c>
      <c r="R8838" t="s">
        <v>6572</v>
      </c>
      <c r="S8838">
        <v>12.461999999999996</v>
      </c>
      <c r="T8838">
        <v>3</v>
      </c>
      <c r="U8838">
        <v>0.8</v>
      </c>
      <c r="V8838">
        <v>-20.5623</v>
      </c>
      <c r="W8838" t="s">
        <v>10944</v>
      </c>
      <c r="X8838" t="s">
        <v>10942</v>
      </c>
      <c r="Y8838">
        <v>6</v>
      </c>
      <c r="Z8838" t="s">
        <v>10946</v>
      </c>
      <c r="AA8838">
        <v>-1.6500000000000006</v>
      </c>
    </row>
    <row r="8839" spans="1:27" x14ac:dyDescent="0.35">
      <c r="A8839">
        <v>470</v>
      </c>
      <c r="B8839" t="s">
        <v>10487</v>
      </c>
      <c r="C8839">
        <v>2013</v>
      </c>
      <c r="D8839" s="1">
        <v>41625</v>
      </c>
      <c r="E8839" s="1">
        <v>41629</v>
      </c>
      <c r="F8839" t="s">
        <v>45</v>
      </c>
      <c r="G8839" t="s">
        <v>1283</v>
      </c>
      <c r="H8839" t="s">
        <v>1284</v>
      </c>
      <c r="I8839" t="s">
        <v>38</v>
      </c>
      <c r="J8839" t="s">
        <v>27</v>
      </c>
      <c r="K8839" t="s">
        <v>7864</v>
      </c>
      <c r="L8839" t="s">
        <v>7865</v>
      </c>
      <c r="M8839">
        <v>60610</v>
      </c>
      <c r="N8839" t="s">
        <v>3479</v>
      </c>
      <c r="O8839" t="s">
        <v>10279</v>
      </c>
      <c r="P8839" t="s">
        <v>32</v>
      </c>
      <c r="Q8839" t="s">
        <v>6552</v>
      </c>
      <c r="R8839" t="s">
        <v>10280</v>
      </c>
      <c r="S8839">
        <v>4.7879999999999985</v>
      </c>
      <c r="T8839">
        <v>3</v>
      </c>
      <c r="U8839">
        <v>0.8</v>
      </c>
      <c r="V8839">
        <v>-7.9001999999999999</v>
      </c>
      <c r="W8839" t="s">
        <v>10936</v>
      </c>
      <c r="X8839" t="s">
        <v>10940</v>
      </c>
      <c r="Y8839">
        <v>12</v>
      </c>
      <c r="Z8839" t="s">
        <v>10941</v>
      </c>
      <c r="AA8839">
        <v>-1.6500000000000006</v>
      </c>
    </row>
    <row r="8840" spans="1:27" x14ac:dyDescent="0.35">
      <c r="A8840">
        <v>537</v>
      </c>
      <c r="B8840" t="s">
        <v>10488</v>
      </c>
      <c r="C8840">
        <v>2014</v>
      </c>
      <c r="D8840" s="1">
        <v>41886</v>
      </c>
      <c r="E8840" s="1">
        <v>41891</v>
      </c>
      <c r="F8840" t="s">
        <v>45</v>
      </c>
      <c r="G8840" t="s">
        <v>1390</v>
      </c>
      <c r="H8840" t="s">
        <v>1391</v>
      </c>
      <c r="I8840" t="s">
        <v>38</v>
      </c>
      <c r="J8840" t="s">
        <v>27</v>
      </c>
      <c r="K8840" t="s">
        <v>7864</v>
      </c>
      <c r="L8840" t="s">
        <v>7865</v>
      </c>
      <c r="M8840">
        <v>60653</v>
      </c>
      <c r="N8840" t="s">
        <v>3479</v>
      </c>
      <c r="O8840" t="s">
        <v>6913</v>
      </c>
      <c r="P8840" t="s">
        <v>32</v>
      </c>
      <c r="Q8840" t="s">
        <v>6552</v>
      </c>
      <c r="R8840" t="s">
        <v>6914</v>
      </c>
      <c r="S8840">
        <v>42.615999999999993</v>
      </c>
      <c r="T8840">
        <v>7</v>
      </c>
      <c r="U8840">
        <v>0.8</v>
      </c>
      <c r="V8840">
        <v>-68.185600000000022</v>
      </c>
      <c r="W8840" t="s">
        <v>10939</v>
      </c>
      <c r="X8840" t="s">
        <v>10937</v>
      </c>
      <c r="Y8840">
        <v>9</v>
      </c>
      <c r="Z8840" t="s">
        <v>10949</v>
      </c>
      <c r="AA8840">
        <v>-1.6000000000000008</v>
      </c>
    </row>
    <row r="8841" spans="1:27" x14ac:dyDescent="0.35">
      <c r="A8841">
        <v>550</v>
      </c>
      <c r="B8841" t="s">
        <v>9347</v>
      </c>
      <c r="C8841">
        <v>2012</v>
      </c>
      <c r="D8841" s="1">
        <v>41228</v>
      </c>
      <c r="E8841" s="1">
        <v>41230</v>
      </c>
      <c r="F8841" t="s">
        <v>45</v>
      </c>
      <c r="G8841" t="s">
        <v>1812</v>
      </c>
      <c r="H8841" t="s">
        <v>1813</v>
      </c>
      <c r="I8841" t="s">
        <v>26</v>
      </c>
      <c r="J8841" t="s">
        <v>27</v>
      </c>
      <c r="K8841" t="s">
        <v>7864</v>
      </c>
      <c r="L8841" t="s">
        <v>7865</v>
      </c>
      <c r="M8841">
        <v>60653</v>
      </c>
      <c r="N8841" t="s">
        <v>3479</v>
      </c>
      <c r="O8841" t="s">
        <v>6664</v>
      </c>
      <c r="P8841" t="s">
        <v>32</v>
      </c>
      <c r="Q8841" t="s">
        <v>6552</v>
      </c>
      <c r="R8841" t="s">
        <v>6665</v>
      </c>
      <c r="S8841">
        <v>11.363999999999997</v>
      </c>
      <c r="T8841">
        <v>3</v>
      </c>
      <c r="U8841">
        <v>0.8</v>
      </c>
      <c r="V8841">
        <v>-17.045999999999999</v>
      </c>
      <c r="W8841" t="s">
        <v>10948</v>
      </c>
      <c r="X8841" t="s">
        <v>10940</v>
      </c>
      <c r="Y8841">
        <v>11</v>
      </c>
      <c r="Z8841" t="s">
        <v>10947</v>
      </c>
      <c r="AA8841">
        <v>-1.5000000000000002</v>
      </c>
    </row>
    <row r="8842" spans="1:27" x14ac:dyDescent="0.35">
      <c r="A8842">
        <v>622</v>
      </c>
      <c r="B8842" t="s">
        <v>10489</v>
      </c>
      <c r="C8842">
        <v>2011</v>
      </c>
      <c r="D8842" s="1">
        <v>40903</v>
      </c>
      <c r="E8842" s="1">
        <v>40908</v>
      </c>
      <c r="F8842" t="s">
        <v>23</v>
      </c>
      <c r="G8842" t="s">
        <v>1995</v>
      </c>
      <c r="H8842" t="s">
        <v>1996</v>
      </c>
      <c r="I8842" t="s">
        <v>38</v>
      </c>
      <c r="J8842" t="s">
        <v>27</v>
      </c>
      <c r="K8842" t="s">
        <v>7864</v>
      </c>
      <c r="L8842" t="s">
        <v>7865</v>
      </c>
      <c r="M8842">
        <v>60610</v>
      </c>
      <c r="N8842" t="s">
        <v>3479</v>
      </c>
      <c r="O8842" t="s">
        <v>10150</v>
      </c>
      <c r="P8842" t="s">
        <v>32</v>
      </c>
      <c r="Q8842" t="s">
        <v>6552</v>
      </c>
      <c r="R8842" t="s">
        <v>10151</v>
      </c>
      <c r="S8842">
        <v>8.6899999999999977</v>
      </c>
      <c r="T8842">
        <v>5</v>
      </c>
      <c r="U8842">
        <v>0.8</v>
      </c>
      <c r="V8842">
        <v>-14.773</v>
      </c>
      <c r="W8842" t="s">
        <v>10944</v>
      </c>
      <c r="X8842" t="s">
        <v>10940</v>
      </c>
      <c r="Y8842">
        <v>12</v>
      </c>
      <c r="Z8842" t="s">
        <v>10941</v>
      </c>
      <c r="AA8842">
        <v>-1.7000000000000004</v>
      </c>
    </row>
    <row r="8843" spans="1:27" x14ac:dyDescent="0.35">
      <c r="A8843">
        <v>659</v>
      </c>
      <c r="B8843" t="s">
        <v>10490</v>
      </c>
      <c r="C8843">
        <v>2013</v>
      </c>
      <c r="D8843" s="1">
        <v>41537</v>
      </c>
      <c r="E8843" s="1">
        <v>41537</v>
      </c>
      <c r="F8843" t="s">
        <v>234</v>
      </c>
      <c r="G8843" t="s">
        <v>2094</v>
      </c>
      <c r="H8843" t="s">
        <v>2095</v>
      </c>
      <c r="I8843" t="s">
        <v>127</v>
      </c>
      <c r="J8843" t="s">
        <v>27</v>
      </c>
      <c r="K8843" t="s">
        <v>8104</v>
      </c>
      <c r="L8843" t="s">
        <v>7865</v>
      </c>
      <c r="M8843">
        <v>60505</v>
      </c>
      <c r="N8843" t="s">
        <v>3479</v>
      </c>
      <c r="O8843" t="s">
        <v>6717</v>
      </c>
      <c r="P8843" t="s">
        <v>32</v>
      </c>
      <c r="Q8843" t="s">
        <v>6552</v>
      </c>
      <c r="R8843" t="s">
        <v>6718</v>
      </c>
      <c r="S8843">
        <v>2.3079999999999994</v>
      </c>
      <c r="T8843">
        <v>2</v>
      </c>
      <c r="U8843">
        <v>0.8</v>
      </c>
      <c r="V8843">
        <v>-3.4619999999999997</v>
      </c>
      <c r="W8843" t="s">
        <v>10936</v>
      </c>
      <c r="X8843" t="s">
        <v>10937</v>
      </c>
      <c r="Y8843">
        <v>9</v>
      </c>
      <c r="Z8843" t="s">
        <v>10949</v>
      </c>
      <c r="AA8843">
        <v>-1.5000000000000002</v>
      </c>
    </row>
    <row r="8844" spans="1:27" x14ac:dyDescent="0.35">
      <c r="A8844">
        <v>742</v>
      </c>
      <c r="B8844" t="s">
        <v>9446</v>
      </c>
      <c r="C8844">
        <v>2011</v>
      </c>
      <c r="D8844" s="1">
        <v>40548</v>
      </c>
      <c r="E8844" s="1">
        <v>40552</v>
      </c>
      <c r="F8844" t="s">
        <v>23</v>
      </c>
      <c r="G8844" t="s">
        <v>4454</v>
      </c>
      <c r="H8844" t="s">
        <v>4455</v>
      </c>
      <c r="I8844" t="s">
        <v>127</v>
      </c>
      <c r="J8844" t="s">
        <v>27</v>
      </c>
      <c r="K8844" t="s">
        <v>8368</v>
      </c>
      <c r="L8844" t="s">
        <v>7865</v>
      </c>
      <c r="M8844">
        <v>60540</v>
      </c>
      <c r="N8844" t="s">
        <v>3479</v>
      </c>
      <c r="O8844" t="s">
        <v>6835</v>
      </c>
      <c r="P8844" t="s">
        <v>32</v>
      </c>
      <c r="Q8844" t="s">
        <v>6552</v>
      </c>
      <c r="R8844" t="s">
        <v>6836</v>
      </c>
      <c r="S8844">
        <v>3.5399999999999991</v>
      </c>
      <c r="T8844">
        <v>2</v>
      </c>
      <c r="U8844">
        <v>0.8</v>
      </c>
      <c r="V8844">
        <v>-5.4870000000000001</v>
      </c>
      <c r="W8844" t="s">
        <v>10944</v>
      </c>
      <c r="X8844" t="s">
        <v>10950</v>
      </c>
      <c r="Y8844">
        <v>1</v>
      </c>
      <c r="Z8844" t="s">
        <v>10951</v>
      </c>
      <c r="AA8844">
        <v>-1.5500000000000005</v>
      </c>
    </row>
    <row r="8845" spans="1:27" x14ac:dyDescent="0.35">
      <c r="A8845">
        <v>1174</v>
      </c>
      <c r="B8845" t="s">
        <v>10491</v>
      </c>
      <c r="C8845">
        <v>2012</v>
      </c>
      <c r="D8845" s="1">
        <v>41204</v>
      </c>
      <c r="E8845" s="1">
        <v>41208</v>
      </c>
      <c r="F8845" t="s">
        <v>23</v>
      </c>
      <c r="G8845" t="s">
        <v>2706</v>
      </c>
      <c r="H8845" t="s">
        <v>2707</v>
      </c>
      <c r="I8845" t="s">
        <v>38</v>
      </c>
      <c r="J8845" t="s">
        <v>27</v>
      </c>
      <c r="K8845" t="s">
        <v>4534</v>
      </c>
      <c r="L8845" t="s">
        <v>7865</v>
      </c>
      <c r="M8845">
        <v>61701</v>
      </c>
      <c r="N8845" t="s">
        <v>3479</v>
      </c>
      <c r="O8845" t="s">
        <v>6798</v>
      </c>
      <c r="P8845" t="s">
        <v>32</v>
      </c>
      <c r="Q8845" t="s">
        <v>6552</v>
      </c>
      <c r="R8845" t="s">
        <v>6799</v>
      </c>
      <c r="S8845">
        <v>5.1759999999999984</v>
      </c>
      <c r="T8845">
        <v>4</v>
      </c>
      <c r="U8845">
        <v>0.8</v>
      </c>
      <c r="V8845">
        <v>-7.7640000000000011</v>
      </c>
      <c r="W8845" t="s">
        <v>10948</v>
      </c>
      <c r="X8845" t="s">
        <v>10940</v>
      </c>
      <c r="Y8845">
        <v>10</v>
      </c>
      <c r="Z8845" t="s">
        <v>10945</v>
      </c>
      <c r="AA8845">
        <v>-1.5000000000000007</v>
      </c>
    </row>
    <row r="8846" spans="1:27" x14ac:dyDescent="0.35">
      <c r="A8846">
        <v>1273</v>
      </c>
      <c r="B8846" t="s">
        <v>9556</v>
      </c>
      <c r="C8846">
        <v>2013</v>
      </c>
      <c r="D8846" s="1">
        <v>41386</v>
      </c>
      <c r="E8846" s="1">
        <v>41391</v>
      </c>
      <c r="F8846" t="s">
        <v>23</v>
      </c>
      <c r="G8846" t="s">
        <v>5635</v>
      </c>
      <c r="H8846" t="s">
        <v>5636</v>
      </c>
      <c r="I8846" t="s">
        <v>26</v>
      </c>
      <c r="J8846" t="s">
        <v>27</v>
      </c>
      <c r="K8846" t="s">
        <v>7864</v>
      </c>
      <c r="L8846" t="s">
        <v>7865</v>
      </c>
      <c r="M8846">
        <v>60623</v>
      </c>
      <c r="N8846" t="s">
        <v>3479</v>
      </c>
      <c r="O8846" t="s">
        <v>6876</v>
      </c>
      <c r="P8846" t="s">
        <v>32</v>
      </c>
      <c r="Q8846" t="s">
        <v>6552</v>
      </c>
      <c r="R8846" t="s">
        <v>6877</v>
      </c>
      <c r="S8846">
        <v>44.847999999999992</v>
      </c>
      <c r="T8846">
        <v>8</v>
      </c>
      <c r="U8846">
        <v>0.8</v>
      </c>
      <c r="V8846">
        <v>-67.27200000000002</v>
      </c>
      <c r="W8846" t="s">
        <v>10936</v>
      </c>
      <c r="X8846" t="s">
        <v>10942</v>
      </c>
      <c r="Y8846">
        <v>4</v>
      </c>
      <c r="Z8846" t="s">
        <v>10943</v>
      </c>
      <c r="AA8846">
        <v>-1.5000000000000007</v>
      </c>
    </row>
    <row r="8847" spans="1:27" x14ac:dyDescent="0.35">
      <c r="A8847">
        <v>1326</v>
      </c>
      <c r="B8847" t="s">
        <v>10492</v>
      </c>
      <c r="C8847">
        <v>2011</v>
      </c>
      <c r="D8847" s="1">
        <v>40690</v>
      </c>
      <c r="E8847" s="1">
        <v>40693</v>
      </c>
      <c r="F8847" t="s">
        <v>56</v>
      </c>
      <c r="G8847" t="s">
        <v>4264</v>
      </c>
      <c r="H8847" t="s">
        <v>4265</v>
      </c>
      <c r="I8847" t="s">
        <v>38</v>
      </c>
      <c r="J8847" t="s">
        <v>27</v>
      </c>
      <c r="K8847" t="s">
        <v>7864</v>
      </c>
      <c r="L8847" t="s">
        <v>7865</v>
      </c>
      <c r="M8847">
        <v>60653</v>
      </c>
      <c r="N8847" t="s">
        <v>3479</v>
      </c>
      <c r="O8847" t="s">
        <v>6740</v>
      </c>
      <c r="P8847" t="s">
        <v>32</v>
      </c>
      <c r="Q8847" t="s">
        <v>6552</v>
      </c>
      <c r="R8847" t="s">
        <v>6741</v>
      </c>
      <c r="S8847">
        <v>17.459999999999997</v>
      </c>
      <c r="T8847">
        <v>6</v>
      </c>
      <c r="U8847">
        <v>0.8</v>
      </c>
      <c r="V8847">
        <v>-30.555000000000007</v>
      </c>
      <c r="W8847" t="s">
        <v>10944</v>
      </c>
      <c r="X8847" t="s">
        <v>10942</v>
      </c>
      <c r="Y8847">
        <v>5</v>
      </c>
      <c r="Z8847" t="s">
        <v>10952</v>
      </c>
      <c r="AA8847">
        <v>-1.7500000000000007</v>
      </c>
    </row>
    <row r="8848" spans="1:27" x14ac:dyDescent="0.35">
      <c r="A8848">
        <v>1944</v>
      </c>
      <c r="B8848" t="s">
        <v>9450</v>
      </c>
      <c r="C8848">
        <v>2014</v>
      </c>
      <c r="D8848" s="1">
        <v>41881</v>
      </c>
      <c r="E8848" s="1">
        <v>41884</v>
      </c>
      <c r="F8848" t="s">
        <v>56</v>
      </c>
      <c r="G8848" t="s">
        <v>3988</v>
      </c>
      <c r="H8848" t="s">
        <v>3989</v>
      </c>
      <c r="I8848" t="s">
        <v>26</v>
      </c>
      <c r="J8848" t="s">
        <v>27</v>
      </c>
      <c r="K8848" t="s">
        <v>4514</v>
      </c>
      <c r="L8848" t="s">
        <v>7865</v>
      </c>
      <c r="M8848">
        <v>62301</v>
      </c>
      <c r="N8848" t="s">
        <v>3479</v>
      </c>
      <c r="O8848" t="s">
        <v>6724</v>
      </c>
      <c r="P8848" t="s">
        <v>32</v>
      </c>
      <c r="Q8848" t="s">
        <v>6552</v>
      </c>
      <c r="R8848" t="s">
        <v>6725</v>
      </c>
      <c r="S8848">
        <v>3.2399999999999993</v>
      </c>
      <c r="T8848">
        <v>9</v>
      </c>
      <c r="U8848">
        <v>0.8</v>
      </c>
      <c r="V8848">
        <v>-5.1840000000000011</v>
      </c>
      <c r="W8848" t="s">
        <v>10939</v>
      </c>
      <c r="X8848" t="s">
        <v>10937</v>
      </c>
      <c r="Y8848">
        <v>8</v>
      </c>
      <c r="Z8848" t="s">
        <v>10954</v>
      </c>
      <c r="AA8848">
        <v>-1.6000000000000008</v>
      </c>
    </row>
    <row r="8849" spans="1:27" x14ac:dyDescent="0.35">
      <c r="A8849">
        <v>1973</v>
      </c>
      <c r="B8849" t="s">
        <v>8806</v>
      </c>
      <c r="C8849">
        <v>2011</v>
      </c>
      <c r="D8849" s="1">
        <v>40891</v>
      </c>
      <c r="E8849" s="1">
        <v>40896</v>
      </c>
      <c r="F8849" t="s">
        <v>23</v>
      </c>
      <c r="G8849" t="s">
        <v>6359</v>
      </c>
      <c r="H8849" t="s">
        <v>6360</v>
      </c>
      <c r="I8849" t="s">
        <v>38</v>
      </c>
      <c r="J8849" t="s">
        <v>27</v>
      </c>
      <c r="K8849" t="s">
        <v>7864</v>
      </c>
      <c r="L8849" t="s">
        <v>7865</v>
      </c>
      <c r="M8849">
        <v>60610</v>
      </c>
      <c r="N8849" t="s">
        <v>3479</v>
      </c>
      <c r="O8849" t="s">
        <v>6880</v>
      </c>
      <c r="P8849" t="s">
        <v>32</v>
      </c>
      <c r="Q8849" t="s">
        <v>6552</v>
      </c>
      <c r="R8849" t="s">
        <v>6881</v>
      </c>
      <c r="S8849">
        <v>5.1039999999999992</v>
      </c>
      <c r="T8849">
        <v>4</v>
      </c>
      <c r="U8849">
        <v>0.8</v>
      </c>
      <c r="V8849">
        <v>-8.6768000000000018</v>
      </c>
      <c r="W8849" t="s">
        <v>10944</v>
      </c>
      <c r="X8849" t="s">
        <v>10940</v>
      </c>
      <c r="Y8849">
        <v>12</v>
      </c>
      <c r="Z8849" t="s">
        <v>10941</v>
      </c>
      <c r="AA8849">
        <v>-1.7000000000000006</v>
      </c>
    </row>
    <row r="8850" spans="1:27" x14ac:dyDescent="0.35">
      <c r="A8850">
        <v>2160</v>
      </c>
      <c r="B8850" t="s">
        <v>10493</v>
      </c>
      <c r="C8850">
        <v>2013</v>
      </c>
      <c r="D8850" s="1">
        <v>41521</v>
      </c>
      <c r="E8850" s="1">
        <v>41527</v>
      </c>
      <c r="F8850" t="s">
        <v>23</v>
      </c>
      <c r="G8850" t="s">
        <v>680</v>
      </c>
      <c r="H8850" t="s">
        <v>681</v>
      </c>
      <c r="I8850" t="s">
        <v>38</v>
      </c>
      <c r="J8850" t="s">
        <v>27</v>
      </c>
      <c r="K8850" t="s">
        <v>7864</v>
      </c>
      <c r="L8850" t="s">
        <v>7865</v>
      </c>
      <c r="M8850">
        <v>60610</v>
      </c>
      <c r="N8850" t="s">
        <v>3479</v>
      </c>
      <c r="O8850" t="s">
        <v>6635</v>
      </c>
      <c r="P8850" t="s">
        <v>32</v>
      </c>
      <c r="Q8850" t="s">
        <v>6552</v>
      </c>
      <c r="R8850" t="s">
        <v>6636</v>
      </c>
      <c r="S8850">
        <v>8.8079999999999981</v>
      </c>
      <c r="T8850">
        <v>3</v>
      </c>
      <c r="U8850">
        <v>0.8</v>
      </c>
      <c r="V8850">
        <v>-14.973600000000001</v>
      </c>
      <c r="W8850" t="s">
        <v>10936</v>
      </c>
      <c r="X8850" t="s">
        <v>10937</v>
      </c>
      <c r="Y8850">
        <v>9</v>
      </c>
      <c r="Z8850" t="s">
        <v>10949</v>
      </c>
      <c r="AA8850">
        <v>-1.7000000000000004</v>
      </c>
    </row>
    <row r="8851" spans="1:27" x14ac:dyDescent="0.35">
      <c r="A8851">
        <v>2207</v>
      </c>
      <c r="B8851" t="s">
        <v>8422</v>
      </c>
      <c r="C8851">
        <v>2011</v>
      </c>
      <c r="D8851" s="1">
        <v>40738</v>
      </c>
      <c r="E8851" s="1">
        <v>40744</v>
      </c>
      <c r="F8851" t="s">
        <v>23</v>
      </c>
      <c r="G8851" t="s">
        <v>5594</v>
      </c>
      <c r="H8851" t="s">
        <v>5595</v>
      </c>
      <c r="I8851" t="s">
        <v>127</v>
      </c>
      <c r="J8851" t="s">
        <v>27</v>
      </c>
      <c r="K8851" t="s">
        <v>8104</v>
      </c>
      <c r="L8851" t="s">
        <v>7865</v>
      </c>
      <c r="M8851">
        <v>60505</v>
      </c>
      <c r="N8851" t="s">
        <v>3479</v>
      </c>
      <c r="O8851" t="s">
        <v>10103</v>
      </c>
      <c r="P8851" t="s">
        <v>32</v>
      </c>
      <c r="Q8851" t="s">
        <v>6552</v>
      </c>
      <c r="R8851" t="s">
        <v>10104</v>
      </c>
      <c r="S8851">
        <v>29.931999999999992</v>
      </c>
      <c r="T8851">
        <v>7</v>
      </c>
      <c r="U8851">
        <v>0.8</v>
      </c>
      <c r="V8851">
        <v>-46.394600000000011</v>
      </c>
      <c r="W8851" t="s">
        <v>10944</v>
      </c>
      <c r="X8851" t="s">
        <v>10937</v>
      </c>
      <c r="Y8851">
        <v>7</v>
      </c>
      <c r="Z8851" t="s">
        <v>10938</v>
      </c>
      <c r="AA8851">
        <v>-1.5500000000000007</v>
      </c>
    </row>
    <row r="8852" spans="1:27" x14ac:dyDescent="0.35">
      <c r="A8852">
        <v>2502</v>
      </c>
      <c r="B8852" t="s">
        <v>9899</v>
      </c>
      <c r="C8852">
        <v>2014</v>
      </c>
      <c r="D8852" s="1">
        <v>41808</v>
      </c>
      <c r="E8852" s="1">
        <v>41811</v>
      </c>
      <c r="F8852" t="s">
        <v>56</v>
      </c>
      <c r="G8852" t="s">
        <v>3302</v>
      </c>
      <c r="H8852" t="s">
        <v>3303</v>
      </c>
      <c r="I8852" t="s">
        <v>26</v>
      </c>
      <c r="J8852" t="s">
        <v>27</v>
      </c>
      <c r="K8852" t="s">
        <v>8730</v>
      </c>
      <c r="L8852" t="s">
        <v>7865</v>
      </c>
      <c r="M8852">
        <v>60076</v>
      </c>
      <c r="N8852" t="s">
        <v>3479</v>
      </c>
      <c r="O8852" t="s">
        <v>6767</v>
      </c>
      <c r="P8852" t="s">
        <v>32</v>
      </c>
      <c r="Q8852" t="s">
        <v>6552</v>
      </c>
      <c r="R8852" t="s">
        <v>6768</v>
      </c>
      <c r="S8852">
        <v>2.3039999999999994</v>
      </c>
      <c r="T8852">
        <v>4</v>
      </c>
      <c r="U8852">
        <v>0.8</v>
      </c>
      <c r="V8852">
        <v>-3.5711999999999993</v>
      </c>
      <c r="W8852" t="s">
        <v>10939</v>
      </c>
      <c r="X8852" t="s">
        <v>10942</v>
      </c>
      <c r="Y8852">
        <v>6</v>
      </c>
      <c r="Z8852" t="s">
        <v>10946</v>
      </c>
      <c r="AA8852">
        <v>-1.55</v>
      </c>
    </row>
    <row r="8853" spans="1:27" x14ac:dyDescent="0.35">
      <c r="A8853">
        <v>2503</v>
      </c>
      <c r="B8853" t="s">
        <v>9899</v>
      </c>
      <c r="C8853">
        <v>2014</v>
      </c>
      <c r="D8853" s="1">
        <v>41808</v>
      </c>
      <c r="E8853" s="1">
        <v>41811</v>
      </c>
      <c r="F8853" t="s">
        <v>56</v>
      </c>
      <c r="G8853" t="s">
        <v>3302</v>
      </c>
      <c r="H8853" t="s">
        <v>3303</v>
      </c>
      <c r="I8853" t="s">
        <v>26</v>
      </c>
      <c r="J8853" t="s">
        <v>27</v>
      </c>
      <c r="K8853" t="s">
        <v>8730</v>
      </c>
      <c r="L8853" t="s">
        <v>7865</v>
      </c>
      <c r="M8853">
        <v>60076</v>
      </c>
      <c r="N8853" t="s">
        <v>3479</v>
      </c>
      <c r="O8853" t="s">
        <v>6814</v>
      </c>
      <c r="P8853" t="s">
        <v>32</v>
      </c>
      <c r="Q8853" t="s">
        <v>6552</v>
      </c>
      <c r="R8853" t="s">
        <v>6815</v>
      </c>
      <c r="S8853">
        <v>9.3599999999999977</v>
      </c>
      <c r="T8853">
        <v>4</v>
      </c>
      <c r="U8853">
        <v>0.8</v>
      </c>
      <c r="V8853">
        <v>-16.380000000000003</v>
      </c>
      <c r="W8853" t="s">
        <v>10939</v>
      </c>
      <c r="X8853" t="s">
        <v>10942</v>
      </c>
      <c r="Y8853">
        <v>6</v>
      </c>
      <c r="Z8853" t="s">
        <v>10946</v>
      </c>
      <c r="AA8853">
        <v>-1.7500000000000007</v>
      </c>
    </row>
    <row r="8854" spans="1:27" x14ac:dyDescent="0.35">
      <c r="A8854">
        <v>2688</v>
      </c>
      <c r="B8854" t="s">
        <v>10494</v>
      </c>
      <c r="C8854">
        <v>2013</v>
      </c>
      <c r="D8854" s="1">
        <v>41491</v>
      </c>
      <c r="E8854" s="1">
        <v>41492</v>
      </c>
      <c r="F8854" t="s">
        <v>56</v>
      </c>
      <c r="G8854" t="s">
        <v>1050</v>
      </c>
      <c r="H8854" t="s">
        <v>1051</v>
      </c>
      <c r="I8854" t="s">
        <v>38</v>
      </c>
      <c r="J8854" t="s">
        <v>27</v>
      </c>
      <c r="K8854" t="s">
        <v>8030</v>
      </c>
      <c r="L8854" t="s">
        <v>7865</v>
      </c>
      <c r="M8854">
        <v>61604</v>
      </c>
      <c r="N8854" t="s">
        <v>3479</v>
      </c>
      <c r="O8854" t="s">
        <v>6628</v>
      </c>
      <c r="P8854" t="s">
        <v>32</v>
      </c>
      <c r="Q8854" t="s">
        <v>6552</v>
      </c>
      <c r="R8854" t="s">
        <v>6629</v>
      </c>
      <c r="S8854">
        <v>3.9799999999999991</v>
      </c>
      <c r="T8854">
        <v>5</v>
      </c>
      <c r="U8854">
        <v>0.8</v>
      </c>
      <c r="V8854">
        <v>-6.5670000000000019</v>
      </c>
      <c r="W8854" t="s">
        <v>10936</v>
      </c>
      <c r="X8854" t="s">
        <v>10937</v>
      </c>
      <c r="Y8854">
        <v>8</v>
      </c>
      <c r="Z8854" t="s">
        <v>10954</v>
      </c>
      <c r="AA8854">
        <v>-1.6500000000000008</v>
      </c>
    </row>
    <row r="8855" spans="1:27" x14ac:dyDescent="0.35">
      <c r="A8855">
        <v>2847</v>
      </c>
      <c r="B8855" t="s">
        <v>10495</v>
      </c>
      <c r="C8855">
        <v>2014</v>
      </c>
      <c r="D8855" s="1">
        <v>41893</v>
      </c>
      <c r="E8855" s="1">
        <v>41898</v>
      </c>
      <c r="F8855" t="s">
        <v>23</v>
      </c>
      <c r="G8855" t="s">
        <v>1408</v>
      </c>
      <c r="H8855" t="s">
        <v>1409</v>
      </c>
      <c r="I8855" t="s">
        <v>127</v>
      </c>
      <c r="J8855" t="s">
        <v>27</v>
      </c>
      <c r="K8855" t="s">
        <v>7864</v>
      </c>
      <c r="L8855" t="s">
        <v>7865</v>
      </c>
      <c r="M8855">
        <v>60653</v>
      </c>
      <c r="N8855" t="s">
        <v>3479</v>
      </c>
      <c r="O8855" t="s">
        <v>6745</v>
      </c>
      <c r="P8855" t="s">
        <v>32</v>
      </c>
      <c r="Q8855" t="s">
        <v>6552</v>
      </c>
      <c r="R8855" t="s">
        <v>6746</v>
      </c>
      <c r="S8855">
        <v>762.59399999999982</v>
      </c>
      <c r="T8855">
        <v>3</v>
      </c>
      <c r="U8855">
        <v>0.8</v>
      </c>
      <c r="V8855">
        <v>-1143.8910000000001</v>
      </c>
      <c r="W8855" t="s">
        <v>10939</v>
      </c>
      <c r="X8855" t="s">
        <v>10937</v>
      </c>
      <c r="Y8855">
        <v>9</v>
      </c>
      <c r="Z8855" t="s">
        <v>10949</v>
      </c>
      <c r="AA8855">
        <v>-1.5000000000000004</v>
      </c>
    </row>
    <row r="8856" spans="1:27" x14ac:dyDescent="0.35">
      <c r="A8856">
        <v>2883</v>
      </c>
      <c r="B8856" t="s">
        <v>10496</v>
      </c>
      <c r="C8856">
        <v>2011</v>
      </c>
      <c r="D8856" s="1">
        <v>40596</v>
      </c>
      <c r="E8856" s="1">
        <v>40600</v>
      </c>
      <c r="F8856" t="s">
        <v>23</v>
      </c>
      <c r="G8856" t="s">
        <v>2394</v>
      </c>
      <c r="H8856" t="s">
        <v>2395</v>
      </c>
      <c r="I8856" t="s">
        <v>38</v>
      </c>
      <c r="J8856" t="s">
        <v>27</v>
      </c>
      <c r="K8856" t="s">
        <v>5293</v>
      </c>
      <c r="L8856" t="s">
        <v>7865</v>
      </c>
      <c r="M8856">
        <v>60098</v>
      </c>
      <c r="N8856" t="s">
        <v>3479</v>
      </c>
      <c r="O8856" t="s">
        <v>6835</v>
      </c>
      <c r="P8856" t="s">
        <v>32</v>
      </c>
      <c r="Q8856" t="s">
        <v>6552</v>
      </c>
      <c r="R8856" t="s">
        <v>6836</v>
      </c>
      <c r="S8856">
        <v>8.8499999999999979</v>
      </c>
      <c r="T8856">
        <v>5</v>
      </c>
      <c r="U8856">
        <v>0.8</v>
      </c>
      <c r="V8856">
        <v>-13.717499999999998</v>
      </c>
      <c r="W8856" t="s">
        <v>10944</v>
      </c>
      <c r="X8856" t="s">
        <v>10950</v>
      </c>
      <c r="Y8856">
        <v>2</v>
      </c>
      <c r="Z8856" t="s">
        <v>10955</v>
      </c>
      <c r="AA8856">
        <v>-1.55</v>
      </c>
    </row>
    <row r="8857" spans="1:27" x14ac:dyDescent="0.35">
      <c r="A8857">
        <v>3172</v>
      </c>
      <c r="B8857" t="s">
        <v>9679</v>
      </c>
      <c r="C8857">
        <v>2013</v>
      </c>
      <c r="D8857" s="1">
        <v>41355</v>
      </c>
      <c r="E8857" s="1">
        <v>41362</v>
      </c>
      <c r="F8857" t="s">
        <v>23</v>
      </c>
      <c r="G8857" t="s">
        <v>1260</v>
      </c>
      <c r="H8857" t="s">
        <v>1261</v>
      </c>
      <c r="I8857" t="s">
        <v>38</v>
      </c>
      <c r="J8857" t="s">
        <v>27</v>
      </c>
      <c r="K8857" t="s">
        <v>7864</v>
      </c>
      <c r="L8857" t="s">
        <v>7865</v>
      </c>
      <c r="M8857">
        <v>60623</v>
      </c>
      <c r="N8857" t="s">
        <v>3479</v>
      </c>
      <c r="O8857" t="s">
        <v>10288</v>
      </c>
      <c r="P8857" t="s">
        <v>32</v>
      </c>
      <c r="Q8857" t="s">
        <v>6552</v>
      </c>
      <c r="R8857" t="s">
        <v>10289</v>
      </c>
      <c r="S8857">
        <v>3.1679999999999993</v>
      </c>
      <c r="T8857">
        <v>2</v>
      </c>
      <c r="U8857">
        <v>0.8</v>
      </c>
      <c r="V8857">
        <v>-4.7520000000000007</v>
      </c>
      <c r="W8857" t="s">
        <v>10936</v>
      </c>
      <c r="X8857" t="s">
        <v>10950</v>
      </c>
      <c r="Y8857">
        <v>3</v>
      </c>
      <c r="Z8857" t="s">
        <v>10953</v>
      </c>
      <c r="AA8857">
        <v>-1.5000000000000007</v>
      </c>
    </row>
    <row r="8858" spans="1:27" x14ac:dyDescent="0.35">
      <c r="A8858">
        <v>3243</v>
      </c>
      <c r="B8858" t="s">
        <v>10497</v>
      </c>
      <c r="C8858">
        <v>2014</v>
      </c>
      <c r="D8858" s="1">
        <v>41730</v>
      </c>
      <c r="E8858" s="1">
        <v>41735</v>
      </c>
      <c r="F8858" t="s">
        <v>45</v>
      </c>
      <c r="G8858" t="s">
        <v>5677</v>
      </c>
      <c r="H8858" t="s">
        <v>5678</v>
      </c>
      <c r="I8858" t="s">
        <v>38</v>
      </c>
      <c r="J8858" t="s">
        <v>27</v>
      </c>
      <c r="K8858" t="s">
        <v>7864</v>
      </c>
      <c r="L8858" t="s">
        <v>7865</v>
      </c>
      <c r="M8858">
        <v>60623</v>
      </c>
      <c r="N8858" t="s">
        <v>3479</v>
      </c>
      <c r="O8858" t="s">
        <v>6860</v>
      </c>
      <c r="P8858" t="s">
        <v>32</v>
      </c>
      <c r="Q8858" t="s">
        <v>6552</v>
      </c>
      <c r="R8858" t="s">
        <v>6861</v>
      </c>
      <c r="S8858">
        <v>13.467999999999998</v>
      </c>
      <c r="T8858">
        <v>13</v>
      </c>
      <c r="U8858">
        <v>0.8</v>
      </c>
      <c r="V8858">
        <v>-22.895600000000005</v>
      </c>
      <c r="W8858" t="s">
        <v>10939</v>
      </c>
      <c r="X8858" t="s">
        <v>10942</v>
      </c>
      <c r="Y8858">
        <v>4</v>
      </c>
      <c r="Z8858" t="s">
        <v>10943</v>
      </c>
      <c r="AA8858">
        <v>-1.7000000000000006</v>
      </c>
    </row>
    <row r="8859" spans="1:27" x14ac:dyDescent="0.35">
      <c r="A8859">
        <v>3260</v>
      </c>
      <c r="B8859" t="s">
        <v>10498</v>
      </c>
      <c r="C8859">
        <v>2013</v>
      </c>
      <c r="D8859" s="1">
        <v>41592</v>
      </c>
      <c r="E8859" s="1">
        <v>41596</v>
      </c>
      <c r="F8859" t="s">
        <v>23</v>
      </c>
      <c r="G8859" t="s">
        <v>2976</v>
      </c>
      <c r="H8859" t="s">
        <v>2977</v>
      </c>
      <c r="I8859" t="s">
        <v>127</v>
      </c>
      <c r="J8859" t="s">
        <v>27</v>
      </c>
      <c r="K8859" t="s">
        <v>8475</v>
      </c>
      <c r="L8859" t="s">
        <v>7865</v>
      </c>
      <c r="M8859">
        <v>60035</v>
      </c>
      <c r="N8859" t="s">
        <v>3479</v>
      </c>
      <c r="O8859" t="s">
        <v>6669</v>
      </c>
      <c r="P8859" t="s">
        <v>32</v>
      </c>
      <c r="Q8859" t="s">
        <v>6552</v>
      </c>
      <c r="R8859" t="s">
        <v>6670</v>
      </c>
      <c r="S8859">
        <v>3.1359999999999992</v>
      </c>
      <c r="T8859">
        <v>2</v>
      </c>
      <c r="U8859">
        <v>0.8</v>
      </c>
      <c r="V8859">
        <v>-4.7040000000000006</v>
      </c>
      <c r="W8859" t="s">
        <v>10936</v>
      </c>
      <c r="X8859" t="s">
        <v>10940</v>
      </c>
      <c r="Y8859">
        <v>11</v>
      </c>
      <c r="Z8859" t="s">
        <v>10947</v>
      </c>
      <c r="AA8859">
        <v>-1.5000000000000007</v>
      </c>
    </row>
    <row r="8860" spans="1:27" x14ac:dyDescent="0.35">
      <c r="A8860">
        <v>3349</v>
      </c>
      <c r="B8860" t="s">
        <v>10499</v>
      </c>
      <c r="C8860">
        <v>2014</v>
      </c>
      <c r="D8860" s="1">
        <v>41949</v>
      </c>
      <c r="E8860" s="1">
        <v>41951</v>
      </c>
      <c r="F8860" t="s">
        <v>56</v>
      </c>
      <c r="G8860" t="s">
        <v>8240</v>
      </c>
      <c r="H8860" t="s">
        <v>8241</v>
      </c>
      <c r="I8860" t="s">
        <v>26</v>
      </c>
      <c r="J8860" t="s">
        <v>27</v>
      </c>
      <c r="K8860" t="s">
        <v>7864</v>
      </c>
      <c r="L8860" t="s">
        <v>7865</v>
      </c>
      <c r="M8860">
        <v>60623</v>
      </c>
      <c r="N8860" t="s">
        <v>3479</v>
      </c>
      <c r="O8860" t="s">
        <v>6699</v>
      </c>
      <c r="P8860" t="s">
        <v>32</v>
      </c>
      <c r="Q8860" t="s">
        <v>6552</v>
      </c>
      <c r="R8860" t="s">
        <v>6700</v>
      </c>
      <c r="S8860">
        <v>16.029999999999998</v>
      </c>
      <c r="T8860">
        <v>5</v>
      </c>
      <c r="U8860">
        <v>0.8</v>
      </c>
      <c r="V8860">
        <v>-25.648000000000003</v>
      </c>
      <c r="W8860" t="s">
        <v>10939</v>
      </c>
      <c r="X8860" t="s">
        <v>10940</v>
      </c>
      <c r="Y8860">
        <v>11</v>
      </c>
      <c r="Z8860" t="s">
        <v>10947</v>
      </c>
      <c r="AA8860">
        <v>-1.6000000000000005</v>
      </c>
    </row>
    <row r="8861" spans="1:27" x14ac:dyDescent="0.35">
      <c r="A8861">
        <v>3359</v>
      </c>
      <c r="B8861" t="s">
        <v>8813</v>
      </c>
      <c r="C8861">
        <v>2013</v>
      </c>
      <c r="D8861" s="1">
        <v>41401</v>
      </c>
      <c r="E8861" s="1">
        <v>41405</v>
      </c>
      <c r="F8861" t="s">
        <v>23</v>
      </c>
      <c r="G8861" t="s">
        <v>1799</v>
      </c>
      <c r="H8861" t="s">
        <v>1800</v>
      </c>
      <c r="I8861" t="s">
        <v>38</v>
      </c>
      <c r="J8861" t="s">
        <v>27</v>
      </c>
      <c r="K8861" t="s">
        <v>7864</v>
      </c>
      <c r="L8861" t="s">
        <v>7865</v>
      </c>
      <c r="M8861">
        <v>60610</v>
      </c>
      <c r="N8861" t="s">
        <v>3479</v>
      </c>
      <c r="O8861" t="s">
        <v>6754</v>
      </c>
      <c r="P8861" t="s">
        <v>32</v>
      </c>
      <c r="Q8861" t="s">
        <v>6552</v>
      </c>
      <c r="R8861" t="s">
        <v>6755</v>
      </c>
      <c r="S8861">
        <v>3.2079999999999993</v>
      </c>
      <c r="T8861">
        <v>2</v>
      </c>
      <c r="U8861">
        <v>0.8</v>
      </c>
      <c r="V8861">
        <v>-5.2932000000000023</v>
      </c>
      <c r="W8861" t="s">
        <v>10936</v>
      </c>
      <c r="X8861" t="s">
        <v>10942</v>
      </c>
      <c r="Y8861">
        <v>5</v>
      </c>
      <c r="Z8861" t="s">
        <v>10952</v>
      </c>
      <c r="AA8861">
        <v>-1.650000000000001</v>
      </c>
    </row>
    <row r="8862" spans="1:27" x14ac:dyDescent="0.35">
      <c r="A8862">
        <v>3436</v>
      </c>
      <c r="B8862" t="s">
        <v>10500</v>
      </c>
      <c r="C8862">
        <v>2012</v>
      </c>
      <c r="D8862" s="1">
        <v>41179</v>
      </c>
      <c r="E8862" s="1">
        <v>41181</v>
      </c>
      <c r="F8862" t="s">
        <v>56</v>
      </c>
      <c r="G8862" t="s">
        <v>575</v>
      </c>
      <c r="H8862" t="s">
        <v>576</v>
      </c>
      <c r="I8862" t="s">
        <v>38</v>
      </c>
      <c r="J8862" t="s">
        <v>27</v>
      </c>
      <c r="K8862" t="s">
        <v>7864</v>
      </c>
      <c r="L8862" t="s">
        <v>7865</v>
      </c>
      <c r="M8862">
        <v>60610</v>
      </c>
      <c r="N8862" t="s">
        <v>3479</v>
      </c>
      <c r="O8862" t="s">
        <v>6893</v>
      </c>
      <c r="P8862" t="s">
        <v>32</v>
      </c>
      <c r="Q8862" t="s">
        <v>6552</v>
      </c>
      <c r="R8862" t="s">
        <v>6894</v>
      </c>
      <c r="S8862">
        <v>15.079999999999998</v>
      </c>
      <c r="T8862">
        <v>2</v>
      </c>
      <c r="U8862">
        <v>0.8</v>
      </c>
      <c r="V8862">
        <v>-22.620000000000005</v>
      </c>
      <c r="W8862" t="s">
        <v>10948</v>
      </c>
      <c r="X8862" t="s">
        <v>10937</v>
      </c>
      <c r="Y8862">
        <v>9</v>
      </c>
      <c r="Z8862" t="s">
        <v>10949</v>
      </c>
      <c r="AA8862">
        <v>-1.5000000000000004</v>
      </c>
    </row>
    <row r="8863" spans="1:27" x14ac:dyDescent="0.35">
      <c r="A8863">
        <v>3765</v>
      </c>
      <c r="B8863" t="s">
        <v>10501</v>
      </c>
      <c r="C8863">
        <v>2014</v>
      </c>
      <c r="D8863" s="1">
        <v>41696</v>
      </c>
      <c r="E8863" s="1">
        <v>41701</v>
      </c>
      <c r="F8863" t="s">
        <v>23</v>
      </c>
      <c r="G8863" t="s">
        <v>3701</v>
      </c>
      <c r="H8863" t="s">
        <v>3702</v>
      </c>
      <c r="I8863" t="s">
        <v>38</v>
      </c>
      <c r="J8863" t="s">
        <v>27</v>
      </c>
      <c r="K8863" t="s">
        <v>7864</v>
      </c>
      <c r="L8863" t="s">
        <v>7865</v>
      </c>
      <c r="M8863">
        <v>60623</v>
      </c>
      <c r="N8863" t="s">
        <v>3479</v>
      </c>
      <c r="O8863" t="s">
        <v>10261</v>
      </c>
      <c r="P8863" t="s">
        <v>32</v>
      </c>
      <c r="Q8863" t="s">
        <v>6552</v>
      </c>
      <c r="R8863" t="s">
        <v>10262</v>
      </c>
      <c r="S8863">
        <v>1.7879999999999996</v>
      </c>
      <c r="T8863">
        <v>3</v>
      </c>
      <c r="U8863">
        <v>0.8</v>
      </c>
      <c r="V8863">
        <v>-3.0396000000000001</v>
      </c>
      <c r="W8863" t="s">
        <v>10939</v>
      </c>
      <c r="X8863" t="s">
        <v>10950</v>
      </c>
      <c r="Y8863">
        <v>2</v>
      </c>
      <c r="Z8863" t="s">
        <v>10955</v>
      </c>
      <c r="AA8863">
        <v>-1.7000000000000004</v>
      </c>
    </row>
    <row r="8864" spans="1:27" x14ac:dyDescent="0.35">
      <c r="A8864">
        <v>3853</v>
      </c>
      <c r="B8864" t="s">
        <v>10502</v>
      </c>
      <c r="C8864">
        <v>2014</v>
      </c>
      <c r="D8864" s="1">
        <v>41970</v>
      </c>
      <c r="E8864" s="1">
        <v>41973</v>
      </c>
      <c r="F8864" t="s">
        <v>56</v>
      </c>
      <c r="G8864" t="s">
        <v>101</v>
      </c>
      <c r="H8864" t="s">
        <v>102</v>
      </c>
      <c r="I8864" t="s">
        <v>38</v>
      </c>
      <c r="J8864" t="s">
        <v>27</v>
      </c>
      <c r="K8864" t="s">
        <v>8570</v>
      </c>
      <c r="L8864" t="s">
        <v>7865</v>
      </c>
      <c r="M8864">
        <v>61107</v>
      </c>
      <c r="N8864" t="s">
        <v>3479</v>
      </c>
      <c r="O8864" t="s">
        <v>10193</v>
      </c>
      <c r="P8864" t="s">
        <v>32</v>
      </c>
      <c r="Q8864" t="s">
        <v>6552</v>
      </c>
      <c r="R8864" t="s">
        <v>10194</v>
      </c>
      <c r="S8864">
        <v>33.567999999999991</v>
      </c>
      <c r="T8864">
        <v>8</v>
      </c>
      <c r="U8864">
        <v>0.8</v>
      </c>
      <c r="V8864">
        <v>-53.708800000000025</v>
      </c>
      <c r="W8864" t="s">
        <v>10939</v>
      </c>
      <c r="X8864" t="s">
        <v>10940</v>
      </c>
      <c r="Y8864">
        <v>11</v>
      </c>
      <c r="Z8864" t="s">
        <v>10947</v>
      </c>
      <c r="AA8864">
        <v>-1.6000000000000012</v>
      </c>
    </row>
    <row r="8865" spans="1:27" x14ac:dyDescent="0.35">
      <c r="A8865">
        <v>3886</v>
      </c>
      <c r="B8865" t="s">
        <v>10503</v>
      </c>
      <c r="C8865">
        <v>2014</v>
      </c>
      <c r="D8865" s="1">
        <v>41669</v>
      </c>
      <c r="E8865" s="1">
        <v>41673</v>
      </c>
      <c r="F8865" t="s">
        <v>23</v>
      </c>
      <c r="G8865" t="s">
        <v>1272</v>
      </c>
      <c r="H8865" t="s">
        <v>1273</v>
      </c>
      <c r="I8865" t="s">
        <v>38</v>
      </c>
      <c r="J8865" t="s">
        <v>27</v>
      </c>
      <c r="K8865" t="s">
        <v>7864</v>
      </c>
      <c r="L8865" t="s">
        <v>7865</v>
      </c>
      <c r="M8865">
        <v>60653</v>
      </c>
      <c r="N8865" t="s">
        <v>3479</v>
      </c>
      <c r="O8865" t="s">
        <v>6606</v>
      </c>
      <c r="P8865" t="s">
        <v>32</v>
      </c>
      <c r="Q8865" t="s">
        <v>6552</v>
      </c>
      <c r="R8865" t="s">
        <v>6607</v>
      </c>
      <c r="S8865">
        <v>12.127999999999997</v>
      </c>
      <c r="T8865">
        <v>4</v>
      </c>
      <c r="U8865">
        <v>0.8</v>
      </c>
      <c r="V8865">
        <v>-20.617600000000003</v>
      </c>
      <c r="W8865" t="s">
        <v>10939</v>
      </c>
      <c r="X8865" t="s">
        <v>10950</v>
      </c>
      <c r="Y8865">
        <v>1</v>
      </c>
      <c r="Z8865" t="s">
        <v>10951</v>
      </c>
      <c r="AA8865">
        <v>-1.7000000000000006</v>
      </c>
    </row>
    <row r="8866" spans="1:27" x14ac:dyDescent="0.35">
      <c r="A8866">
        <v>3895</v>
      </c>
      <c r="B8866" t="s">
        <v>10504</v>
      </c>
      <c r="C8866">
        <v>2011</v>
      </c>
      <c r="D8866" s="1">
        <v>40869</v>
      </c>
      <c r="E8866" s="1">
        <v>40875</v>
      </c>
      <c r="F8866" t="s">
        <v>23</v>
      </c>
      <c r="G8866" t="s">
        <v>3578</v>
      </c>
      <c r="H8866" t="s">
        <v>3579</v>
      </c>
      <c r="I8866" t="s">
        <v>127</v>
      </c>
      <c r="J8866" t="s">
        <v>27</v>
      </c>
      <c r="K8866" t="s">
        <v>8535</v>
      </c>
      <c r="L8866" t="s">
        <v>7865</v>
      </c>
      <c r="M8866">
        <v>60440</v>
      </c>
      <c r="N8866" t="s">
        <v>3479</v>
      </c>
      <c r="O8866" t="s">
        <v>6882</v>
      </c>
      <c r="P8866" t="s">
        <v>32</v>
      </c>
      <c r="Q8866" t="s">
        <v>6552</v>
      </c>
      <c r="R8866" t="s">
        <v>6883</v>
      </c>
      <c r="S8866">
        <v>9.9799999999999969</v>
      </c>
      <c r="T8866">
        <v>5</v>
      </c>
      <c r="U8866">
        <v>0.8</v>
      </c>
      <c r="V8866">
        <v>-16.467000000000002</v>
      </c>
      <c r="W8866" t="s">
        <v>10944</v>
      </c>
      <c r="X8866" t="s">
        <v>10940</v>
      </c>
      <c r="Y8866">
        <v>11</v>
      </c>
      <c r="Z8866" t="s">
        <v>10947</v>
      </c>
      <c r="AA8866">
        <v>-1.6500000000000008</v>
      </c>
    </row>
    <row r="8867" spans="1:27" x14ac:dyDescent="0.35">
      <c r="A8867">
        <v>4083</v>
      </c>
      <c r="B8867" t="s">
        <v>9927</v>
      </c>
      <c r="C8867">
        <v>2014</v>
      </c>
      <c r="D8867" s="1">
        <v>41815</v>
      </c>
      <c r="E8867" s="1">
        <v>41821</v>
      </c>
      <c r="F8867" t="s">
        <v>23</v>
      </c>
      <c r="G8867" t="s">
        <v>1265</v>
      </c>
      <c r="H8867" t="s">
        <v>1266</v>
      </c>
      <c r="I8867" t="s">
        <v>26</v>
      </c>
      <c r="J8867" t="s">
        <v>27</v>
      </c>
      <c r="K8867" t="s">
        <v>3633</v>
      </c>
      <c r="L8867" t="s">
        <v>7865</v>
      </c>
      <c r="M8867">
        <v>62521</v>
      </c>
      <c r="N8867" t="s">
        <v>3479</v>
      </c>
      <c r="O8867" t="s">
        <v>6756</v>
      </c>
      <c r="P8867" t="s">
        <v>32</v>
      </c>
      <c r="Q8867" t="s">
        <v>6552</v>
      </c>
      <c r="R8867" t="s">
        <v>6842</v>
      </c>
      <c r="S8867">
        <v>182.99399999999997</v>
      </c>
      <c r="T8867">
        <v>3</v>
      </c>
      <c r="U8867">
        <v>0.8</v>
      </c>
      <c r="V8867">
        <v>-320.23950000000013</v>
      </c>
      <c r="W8867" t="s">
        <v>10939</v>
      </c>
      <c r="X8867" t="s">
        <v>10942</v>
      </c>
      <c r="Y8867">
        <v>6</v>
      </c>
      <c r="Z8867" t="s">
        <v>10946</v>
      </c>
      <c r="AA8867">
        <v>-1.7500000000000011</v>
      </c>
    </row>
    <row r="8868" spans="1:27" x14ac:dyDescent="0.35">
      <c r="A8868">
        <v>4131</v>
      </c>
      <c r="B8868" t="s">
        <v>10505</v>
      </c>
      <c r="C8868">
        <v>2011</v>
      </c>
      <c r="D8868" s="1">
        <v>40865</v>
      </c>
      <c r="E8868" s="1">
        <v>40872</v>
      </c>
      <c r="F8868" t="s">
        <v>23</v>
      </c>
      <c r="G8868" t="s">
        <v>1056</v>
      </c>
      <c r="H8868" t="s">
        <v>1057</v>
      </c>
      <c r="I8868" t="s">
        <v>26</v>
      </c>
      <c r="J8868" t="s">
        <v>27</v>
      </c>
      <c r="K8868" t="s">
        <v>7864</v>
      </c>
      <c r="L8868" t="s">
        <v>7865</v>
      </c>
      <c r="M8868">
        <v>60623</v>
      </c>
      <c r="N8868" t="s">
        <v>3479</v>
      </c>
      <c r="O8868" t="s">
        <v>6996</v>
      </c>
      <c r="P8868" t="s">
        <v>32</v>
      </c>
      <c r="Q8868" t="s">
        <v>6552</v>
      </c>
      <c r="R8868" t="s">
        <v>6997</v>
      </c>
      <c r="S8868">
        <v>14.479999999999997</v>
      </c>
      <c r="T8868">
        <v>5</v>
      </c>
      <c r="U8868">
        <v>0.8</v>
      </c>
      <c r="V8868">
        <v>-23.89200000000001</v>
      </c>
      <c r="W8868" t="s">
        <v>10944</v>
      </c>
      <c r="X8868" t="s">
        <v>10940</v>
      </c>
      <c r="Y8868">
        <v>11</v>
      </c>
      <c r="Z8868" t="s">
        <v>10947</v>
      </c>
      <c r="AA8868">
        <v>-1.650000000000001</v>
      </c>
    </row>
    <row r="8869" spans="1:27" x14ac:dyDescent="0.35">
      <c r="A8869">
        <v>4225</v>
      </c>
      <c r="B8869" t="s">
        <v>10506</v>
      </c>
      <c r="C8869">
        <v>2013</v>
      </c>
      <c r="D8869" s="1">
        <v>41548</v>
      </c>
      <c r="E8869" s="1">
        <v>41551</v>
      </c>
      <c r="F8869" t="s">
        <v>56</v>
      </c>
      <c r="G8869" t="s">
        <v>8620</v>
      </c>
      <c r="H8869" t="s">
        <v>8621</v>
      </c>
      <c r="I8869" t="s">
        <v>38</v>
      </c>
      <c r="J8869" t="s">
        <v>27</v>
      </c>
      <c r="K8869" t="s">
        <v>4514</v>
      </c>
      <c r="L8869" t="s">
        <v>7865</v>
      </c>
      <c r="M8869">
        <v>62301</v>
      </c>
      <c r="N8869" t="s">
        <v>3479</v>
      </c>
      <c r="O8869" t="s">
        <v>6832</v>
      </c>
      <c r="P8869" t="s">
        <v>32</v>
      </c>
      <c r="Q8869" t="s">
        <v>6552</v>
      </c>
      <c r="R8869" t="s">
        <v>6833</v>
      </c>
      <c r="S8869">
        <v>1.9639999999999995</v>
      </c>
      <c r="T8869">
        <v>2</v>
      </c>
      <c r="U8869">
        <v>0.8</v>
      </c>
      <c r="V8869">
        <v>-3.2406000000000006</v>
      </c>
      <c r="W8869" t="s">
        <v>10936</v>
      </c>
      <c r="X8869" t="s">
        <v>10940</v>
      </c>
      <c r="Y8869">
        <v>10</v>
      </c>
      <c r="Z8869" t="s">
        <v>10945</v>
      </c>
      <c r="AA8869">
        <v>-1.6500000000000008</v>
      </c>
    </row>
    <row r="8870" spans="1:27" x14ac:dyDescent="0.35">
      <c r="A8870">
        <v>4237</v>
      </c>
      <c r="B8870" t="s">
        <v>10507</v>
      </c>
      <c r="C8870">
        <v>2013</v>
      </c>
      <c r="D8870" s="1">
        <v>41479</v>
      </c>
      <c r="E8870" s="1">
        <v>41483</v>
      </c>
      <c r="F8870" t="s">
        <v>23</v>
      </c>
      <c r="G8870" t="s">
        <v>4781</v>
      </c>
      <c r="H8870" t="s">
        <v>4782</v>
      </c>
      <c r="I8870" t="s">
        <v>127</v>
      </c>
      <c r="J8870" t="s">
        <v>27</v>
      </c>
      <c r="K8870" t="s">
        <v>8570</v>
      </c>
      <c r="L8870" t="s">
        <v>7865</v>
      </c>
      <c r="M8870">
        <v>61107</v>
      </c>
      <c r="N8870" t="s">
        <v>3479</v>
      </c>
      <c r="O8870" t="s">
        <v>6614</v>
      </c>
      <c r="P8870" t="s">
        <v>32</v>
      </c>
      <c r="Q8870" t="s">
        <v>6552</v>
      </c>
      <c r="R8870" t="s">
        <v>6615</v>
      </c>
      <c r="S8870">
        <v>11.415999999999997</v>
      </c>
      <c r="T8870">
        <v>4</v>
      </c>
      <c r="U8870">
        <v>0.8</v>
      </c>
      <c r="V8870">
        <v>-18.836400000000005</v>
      </c>
      <c r="W8870" t="s">
        <v>10936</v>
      </c>
      <c r="X8870" t="s">
        <v>10937</v>
      </c>
      <c r="Y8870">
        <v>7</v>
      </c>
      <c r="Z8870" t="s">
        <v>10938</v>
      </c>
      <c r="AA8870">
        <v>-1.6500000000000008</v>
      </c>
    </row>
    <row r="8871" spans="1:27" x14ac:dyDescent="0.35">
      <c r="A8871">
        <v>4256</v>
      </c>
      <c r="B8871" t="s">
        <v>9932</v>
      </c>
      <c r="C8871">
        <v>2014</v>
      </c>
      <c r="D8871" s="1">
        <v>41926</v>
      </c>
      <c r="E8871" s="1">
        <v>41929</v>
      </c>
      <c r="F8871" t="s">
        <v>56</v>
      </c>
      <c r="G8871" t="s">
        <v>2297</v>
      </c>
      <c r="H8871" t="s">
        <v>2298</v>
      </c>
      <c r="I8871" t="s">
        <v>38</v>
      </c>
      <c r="J8871" t="s">
        <v>27</v>
      </c>
      <c r="K8871" t="s">
        <v>5529</v>
      </c>
      <c r="L8871" t="s">
        <v>7865</v>
      </c>
      <c r="M8871">
        <v>61032</v>
      </c>
      <c r="N8871" t="s">
        <v>3479</v>
      </c>
      <c r="O8871" t="s">
        <v>10386</v>
      </c>
      <c r="P8871" t="s">
        <v>32</v>
      </c>
      <c r="Q8871" t="s">
        <v>6552</v>
      </c>
      <c r="R8871" t="s">
        <v>10387</v>
      </c>
      <c r="S8871">
        <v>96.783999999999978</v>
      </c>
      <c r="T8871">
        <v>4</v>
      </c>
      <c r="U8871">
        <v>0.8</v>
      </c>
      <c r="V8871">
        <v>-145.17600000000002</v>
      </c>
      <c r="W8871" t="s">
        <v>10939</v>
      </c>
      <c r="X8871" t="s">
        <v>10940</v>
      </c>
      <c r="Y8871">
        <v>10</v>
      </c>
      <c r="Z8871" t="s">
        <v>10945</v>
      </c>
      <c r="AA8871">
        <v>-1.5000000000000004</v>
      </c>
    </row>
    <row r="8872" spans="1:27" x14ac:dyDescent="0.35">
      <c r="A8872">
        <v>4383</v>
      </c>
      <c r="B8872" t="s">
        <v>8474</v>
      </c>
      <c r="C8872">
        <v>2012</v>
      </c>
      <c r="D8872" s="1">
        <v>41110</v>
      </c>
      <c r="E8872" s="1">
        <v>41117</v>
      </c>
      <c r="F8872" t="s">
        <v>23</v>
      </c>
      <c r="G8872" t="s">
        <v>2725</v>
      </c>
      <c r="H8872" t="s">
        <v>2726</v>
      </c>
      <c r="I8872" t="s">
        <v>38</v>
      </c>
      <c r="J8872" t="s">
        <v>27</v>
      </c>
      <c r="K8872" t="s">
        <v>8475</v>
      </c>
      <c r="L8872" t="s">
        <v>7865</v>
      </c>
      <c r="M8872">
        <v>60035</v>
      </c>
      <c r="N8872" t="s">
        <v>3479</v>
      </c>
      <c r="O8872" t="s">
        <v>6767</v>
      </c>
      <c r="P8872" t="s">
        <v>32</v>
      </c>
      <c r="Q8872" t="s">
        <v>6552</v>
      </c>
      <c r="R8872" t="s">
        <v>6768</v>
      </c>
      <c r="S8872">
        <v>2.879999999999999</v>
      </c>
      <c r="T8872">
        <v>5</v>
      </c>
      <c r="U8872">
        <v>0.8</v>
      </c>
      <c r="V8872">
        <v>-4.4639999999999995</v>
      </c>
      <c r="W8872" t="s">
        <v>10948</v>
      </c>
      <c r="X8872" t="s">
        <v>10937</v>
      </c>
      <c r="Y8872">
        <v>7</v>
      </c>
      <c r="Z8872" t="s">
        <v>10938</v>
      </c>
      <c r="AA8872">
        <v>-1.5500000000000003</v>
      </c>
    </row>
    <row r="8873" spans="1:27" x14ac:dyDescent="0.35">
      <c r="A8873">
        <v>4436</v>
      </c>
      <c r="B8873" t="s">
        <v>9695</v>
      </c>
      <c r="C8873">
        <v>2013</v>
      </c>
      <c r="D8873" s="1">
        <v>41398</v>
      </c>
      <c r="E8873" s="1">
        <v>41403</v>
      </c>
      <c r="F8873" t="s">
        <v>23</v>
      </c>
      <c r="G8873" t="s">
        <v>882</v>
      </c>
      <c r="H8873" t="s">
        <v>883</v>
      </c>
      <c r="I8873" t="s">
        <v>38</v>
      </c>
      <c r="J8873" t="s">
        <v>27</v>
      </c>
      <c r="K8873" t="s">
        <v>7864</v>
      </c>
      <c r="L8873" t="s">
        <v>7865</v>
      </c>
      <c r="M8873">
        <v>60653</v>
      </c>
      <c r="N8873" t="s">
        <v>3479</v>
      </c>
      <c r="O8873" t="s">
        <v>6688</v>
      </c>
      <c r="P8873" t="s">
        <v>32</v>
      </c>
      <c r="Q8873" t="s">
        <v>6552</v>
      </c>
      <c r="R8873" t="s">
        <v>6689</v>
      </c>
      <c r="S8873">
        <v>2.1819999999999995</v>
      </c>
      <c r="T8873">
        <v>1</v>
      </c>
      <c r="U8873">
        <v>0.8</v>
      </c>
      <c r="V8873">
        <v>-3.6002999999999998</v>
      </c>
      <c r="W8873" t="s">
        <v>10936</v>
      </c>
      <c r="X8873" t="s">
        <v>10942</v>
      </c>
      <c r="Y8873">
        <v>5</v>
      </c>
      <c r="Z8873" t="s">
        <v>10952</v>
      </c>
      <c r="AA8873">
        <v>-1.6500000000000004</v>
      </c>
    </row>
    <row r="8874" spans="1:27" x14ac:dyDescent="0.35">
      <c r="A8874">
        <v>4542</v>
      </c>
      <c r="B8874" t="s">
        <v>10508</v>
      </c>
      <c r="C8874">
        <v>2014</v>
      </c>
      <c r="D8874" s="1">
        <v>41807</v>
      </c>
      <c r="E8874" s="1">
        <v>41812</v>
      </c>
      <c r="F8874" t="s">
        <v>23</v>
      </c>
      <c r="G8874" t="s">
        <v>3724</v>
      </c>
      <c r="H8874" t="s">
        <v>3725</v>
      </c>
      <c r="I8874" t="s">
        <v>26</v>
      </c>
      <c r="J8874" t="s">
        <v>27</v>
      </c>
      <c r="K8874" t="s">
        <v>7864</v>
      </c>
      <c r="L8874" t="s">
        <v>7865</v>
      </c>
      <c r="M8874">
        <v>60653</v>
      </c>
      <c r="N8874" t="s">
        <v>3479</v>
      </c>
      <c r="O8874" t="s">
        <v>6619</v>
      </c>
      <c r="P8874" t="s">
        <v>32</v>
      </c>
      <c r="Q8874" t="s">
        <v>6552</v>
      </c>
      <c r="R8874" t="s">
        <v>6620</v>
      </c>
      <c r="S8874">
        <v>5.9359999999999991</v>
      </c>
      <c r="T8874">
        <v>7</v>
      </c>
      <c r="U8874">
        <v>0.8</v>
      </c>
      <c r="V8874">
        <v>-8.9040000000000035</v>
      </c>
      <c r="W8874" t="s">
        <v>10939</v>
      </c>
      <c r="X8874" t="s">
        <v>10942</v>
      </c>
      <c r="Y8874">
        <v>6</v>
      </c>
      <c r="Z8874" t="s">
        <v>10946</v>
      </c>
      <c r="AA8874">
        <v>-1.5000000000000009</v>
      </c>
    </row>
    <row r="8875" spans="1:27" x14ac:dyDescent="0.35">
      <c r="A8875">
        <v>4547</v>
      </c>
      <c r="B8875" t="s">
        <v>8476</v>
      </c>
      <c r="C8875">
        <v>2012</v>
      </c>
      <c r="D8875" s="1">
        <v>41102</v>
      </c>
      <c r="E8875" s="1">
        <v>41107</v>
      </c>
      <c r="F8875" t="s">
        <v>45</v>
      </c>
      <c r="G8875" t="s">
        <v>220</v>
      </c>
      <c r="H8875" t="s">
        <v>221</v>
      </c>
      <c r="I8875" t="s">
        <v>38</v>
      </c>
      <c r="J8875" t="s">
        <v>27</v>
      </c>
      <c r="K8875" t="s">
        <v>7864</v>
      </c>
      <c r="L8875" t="s">
        <v>7865</v>
      </c>
      <c r="M8875">
        <v>60610</v>
      </c>
      <c r="N8875" t="s">
        <v>3479</v>
      </c>
      <c r="O8875" t="s">
        <v>6587</v>
      </c>
      <c r="P8875" t="s">
        <v>32</v>
      </c>
      <c r="Q8875" t="s">
        <v>6552</v>
      </c>
      <c r="R8875" t="s">
        <v>6588</v>
      </c>
      <c r="S8875">
        <v>1.9279999999999997</v>
      </c>
      <c r="T8875">
        <v>2</v>
      </c>
      <c r="U8875">
        <v>0.8</v>
      </c>
      <c r="V8875">
        <v>-2.9884000000000004</v>
      </c>
      <c r="W8875" t="s">
        <v>10948</v>
      </c>
      <c r="X8875" t="s">
        <v>10937</v>
      </c>
      <c r="Y8875">
        <v>7</v>
      </c>
      <c r="Z8875" t="s">
        <v>10938</v>
      </c>
      <c r="AA8875">
        <v>-1.5500000000000005</v>
      </c>
    </row>
    <row r="8876" spans="1:27" x14ac:dyDescent="0.35">
      <c r="A8876">
        <v>4758</v>
      </c>
      <c r="B8876" t="s">
        <v>10509</v>
      </c>
      <c r="C8876">
        <v>2014</v>
      </c>
      <c r="D8876" s="1">
        <v>41760</v>
      </c>
      <c r="E8876" s="1">
        <v>41765</v>
      </c>
      <c r="F8876" t="s">
        <v>23</v>
      </c>
      <c r="G8876" t="s">
        <v>3578</v>
      </c>
      <c r="H8876" t="s">
        <v>3579</v>
      </c>
      <c r="I8876" t="s">
        <v>127</v>
      </c>
      <c r="J8876" t="s">
        <v>27</v>
      </c>
      <c r="K8876" t="s">
        <v>2885</v>
      </c>
      <c r="L8876" t="s">
        <v>7865</v>
      </c>
      <c r="M8876">
        <v>61832</v>
      </c>
      <c r="N8876" t="s">
        <v>3479</v>
      </c>
      <c r="O8876" t="s">
        <v>10284</v>
      </c>
      <c r="P8876" t="s">
        <v>32</v>
      </c>
      <c r="Q8876" t="s">
        <v>6552</v>
      </c>
      <c r="R8876" t="s">
        <v>10285</v>
      </c>
      <c r="S8876">
        <v>43.371999999999993</v>
      </c>
      <c r="T8876">
        <v>7</v>
      </c>
      <c r="U8876">
        <v>0.8</v>
      </c>
      <c r="V8876">
        <v>-69.395200000000031</v>
      </c>
      <c r="W8876" t="s">
        <v>10939</v>
      </c>
      <c r="X8876" t="s">
        <v>10942</v>
      </c>
      <c r="Y8876">
        <v>5</v>
      </c>
      <c r="Z8876" t="s">
        <v>10952</v>
      </c>
      <c r="AA8876">
        <v>-1.600000000000001</v>
      </c>
    </row>
    <row r="8877" spans="1:27" x14ac:dyDescent="0.35">
      <c r="A8877">
        <v>4921</v>
      </c>
      <c r="B8877" t="s">
        <v>10510</v>
      </c>
      <c r="C8877">
        <v>2014</v>
      </c>
      <c r="D8877" s="1">
        <v>41871</v>
      </c>
      <c r="E8877" s="1">
        <v>41875</v>
      </c>
      <c r="F8877" t="s">
        <v>23</v>
      </c>
      <c r="G8877" t="s">
        <v>904</v>
      </c>
      <c r="H8877" t="s">
        <v>905</v>
      </c>
      <c r="I8877" t="s">
        <v>38</v>
      </c>
      <c r="J8877" t="s">
        <v>27</v>
      </c>
      <c r="K8877" t="s">
        <v>7864</v>
      </c>
      <c r="L8877" t="s">
        <v>7865</v>
      </c>
      <c r="M8877">
        <v>60653</v>
      </c>
      <c r="N8877" t="s">
        <v>3479</v>
      </c>
      <c r="O8877" t="s">
        <v>6830</v>
      </c>
      <c r="P8877" t="s">
        <v>32</v>
      </c>
      <c r="Q8877" t="s">
        <v>6552</v>
      </c>
      <c r="R8877" t="s">
        <v>6831</v>
      </c>
      <c r="S8877">
        <v>2.2959999999999994</v>
      </c>
      <c r="T8877">
        <v>2</v>
      </c>
      <c r="U8877">
        <v>0.8</v>
      </c>
      <c r="V8877">
        <v>-3.9032000000000009</v>
      </c>
      <c r="W8877" t="s">
        <v>10939</v>
      </c>
      <c r="X8877" t="s">
        <v>10937</v>
      </c>
      <c r="Y8877">
        <v>8</v>
      </c>
      <c r="Z8877" t="s">
        <v>10954</v>
      </c>
      <c r="AA8877">
        <v>-1.7000000000000008</v>
      </c>
    </row>
    <row r="8878" spans="1:27" x14ac:dyDescent="0.35">
      <c r="A8878">
        <v>4992</v>
      </c>
      <c r="B8878" t="s">
        <v>10511</v>
      </c>
      <c r="C8878">
        <v>2014</v>
      </c>
      <c r="D8878" s="1">
        <v>41981</v>
      </c>
      <c r="E8878" s="1">
        <v>41987</v>
      </c>
      <c r="F8878" t="s">
        <v>23</v>
      </c>
      <c r="G8878" t="s">
        <v>928</v>
      </c>
      <c r="H8878" t="s">
        <v>929</v>
      </c>
      <c r="I8878" t="s">
        <v>26</v>
      </c>
      <c r="J8878" t="s">
        <v>27</v>
      </c>
      <c r="K8878" t="s">
        <v>7864</v>
      </c>
      <c r="L8878" t="s">
        <v>7865</v>
      </c>
      <c r="M8878">
        <v>60653</v>
      </c>
      <c r="N8878" t="s">
        <v>3479</v>
      </c>
      <c r="O8878" t="s">
        <v>6884</v>
      </c>
      <c r="P8878" t="s">
        <v>32</v>
      </c>
      <c r="Q8878" t="s">
        <v>6552</v>
      </c>
      <c r="R8878" t="s">
        <v>6885</v>
      </c>
      <c r="S8878">
        <v>1889.9899999999998</v>
      </c>
      <c r="T8878">
        <v>5</v>
      </c>
      <c r="U8878">
        <v>0.8</v>
      </c>
      <c r="V8878">
        <v>-2929.4845000000005</v>
      </c>
      <c r="W8878" t="s">
        <v>10939</v>
      </c>
      <c r="X8878" t="s">
        <v>10940</v>
      </c>
      <c r="Y8878">
        <v>12</v>
      </c>
      <c r="Z8878" t="s">
        <v>10941</v>
      </c>
      <c r="AA8878">
        <v>-1.5500000000000005</v>
      </c>
    </row>
    <row r="8879" spans="1:27" x14ac:dyDescent="0.35">
      <c r="A8879">
        <v>5049</v>
      </c>
      <c r="B8879" t="s">
        <v>8829</v>
      </c>
      <c r="C8879">
        <v>2011</v>
      </c>
      <c r="D8879" s="1">
        <v>40633</v>
      </c>
      <c r="E8879" s="1">
        <v>40637</v>
      </c>
      <c r="F8879" t="s">
        <v>23</v>
      </c>
      <c r="G8879" t="s">
        <v>225</v>
      </c>
      <c r="H8879" t="s">
        <v>226</v>
      </c>
      <c r="I8879" t="s">
        <v>38</v>
      </c>
      <c r="J8879" t="s">
        <v>27</v>
      </c>
      <c r="K8879" t="s">
        <v>7864</v>
      </c>
      <c r="L8879" t="s">
        <v>7865</v>
      </c>
      <c r="M8879">
        <v>60610</v>
      </c>
      <c r="N8879" t="s">
        <v>3479</v>
      </c>
      <c r="O8879" t="s">
        <v>6922</v>
      </c>
      <c r="P8879" t="s">
        <v>32</v>
      </c>
      <c r="Q8879" t="s">
        <v>6552</v>
      </c>
      <c r="R8879" t="s">
        <v>6923</v>
      </c>
      <c r="S8879">
        <v>8.1339999999999986</v>
      </c>
      <c r="T8879">
        <v>7</v>
      </c>
      <c r="U8879">
        <v>0.8</v>
      </c>
      <c r="V8879">
        <v>-13.827800000000003</v>
      </c>
      <c r="W8879" t="s">
        <v>10944</v>
      </c>
      <c r="X8879" t="s">
        <v>10950</v>
      </c>
      <c r="Y8879">
        <v>3</v>
      </c>
      <c r="Z8879" t="s">
        <v>10953</v>
      </c>
      <c r="AA8879">
        <v>-1.7000000000000006</v>
      </c>
    </row>
    <row r="8880" spans="1:27" x14ac:dyDescent="0.35">
      <c r="A8880">
        <v>5098</v>
      </c>
      <c r="B8880" t="s">
        <v>8492</v>
      </c>
      <c r="C8880">
        <v>2011</v>
      </c>
      <c r="D8880" s="1">
        <v>40883</v>
      </c>
      <c r="E8880" s="1">
        <v>40887</v>
      </c>
      <c r="F8880" t="s">
        <v>23</v>
      </c>
      <c r="G8880" t="s">
        <v>1924</v>
      </c>
      <c r="H8880" t="s">
        <v>1925</v>
      </c>
      <c r="I8880" t="s">
        <v>38</v>
      </c>
      <c r="J8880" t="s">
        <v>27</v>
      </c>
      <c r="K8880" t="s">
        <v>7864</v>
      </c>
      <c r="L8880" t="s">
        <v>7865</v>
      </c>
      <c r="M8880">
        <v>60610</v>
      </c>
      <c r="N8880" t="s">
        <v>3479</v>
      </c>
      <c r="O8880" t="s">
        <v>6583</v>
      </c>
      <c r="P8880" t="s">
        <v>32</v>
      </c>
      <c r="Q8880" t="s">
        <v>6552</v>
      </c>
      <c r="R8880" t="s">
        <v>6584</v>
      </c>
      <c r="S8880">
        <v>4.5999999999999988</v>
      </c>
      <c r="T8880">
        <v>2</v>
      </c>
      <c r="U8880">
        <v>0.8</v>
      </c>
      <c r="V8880">
        <v>-8.0500000000000025</v>
      </c>
      <c r="W8880" t="s">
        <v>10944</v>
      </c>
      <c r="X8880" t="s">
        <v>10940</v>
      </c>
      <c r="Y8880">
        <v>12</v>
      </c>
      <c r="Z8880" t="s">
        <v>10941</v>
      </c>
      <c r="AA8880">
        <v>-1.7500000000000011</v>
      </c>
    </row>
    <row r="8881" spans="1:27" x14ac:dyDescent="0.35">
      <c r="A8881">
        <v>5541</v>
      </c>
      <c r="B8881" t="s">
        <v>9401</v>
      </c>
      <c r="C8881">
        <v>2014</v>
      </c>
      <c r="D8881" s="1">
        <v>41782</v>
      </c>
      <c r="E8881" s="1">
        <v>41786</v>
      </c>
      <c r="F8881" t="s">
        <v>23</v>
      </c>
      <c r="G8881" t="s">
        <v>4264</v>
      </c>
      <c r="H8881" t="s">
        <v>4265</v>
      </c>
      <c r="I8881" t="s">
        <v>38</v>
      </c>
      <c r="J8881" t="s">
        <v>27</v>
      </c>
      <c r="K8881" t="s">
        <v>7864</v>
      </c>
      <c r="L8881" t="s">
        <v>7865</v>
      </c>
      <c r="M8881">
        <v>60653</v>
      </c>
      <c r="N8881" t="s">
        <v>3479</v>
      </c>
      <c r="O8881" t="s">
        <v>6737</v>
      </c>
      <c r="P8881" t="s">
        <v>32</v>
      </c>
      <c r="Q8881" t="s">
        <v>6552</v>
      </c>
      <c r="R8881" t="s">
        <v>6738</v>
      </c>
      <c r="S8881">
        <v>1.5919999999999996</v>
      </c>
      <c r="T8881">
        <v>2</v>
      </c>
      <c r="U8881">
        <v>0.8</v>
      </c>
      <c r="V8881">
        <v>-2.6268000000000002</v>
      </c>
      <c r="W8881" t="s">
        <v>10939</v>
      </c>
      <c r="X8881" t="s">
        <v>10942</v>
      </c>
      <c r="Y8881">
        <v>5</v>
      </c>
      <c r="Z8881" t="s">
        <v>10952</v>
      </c>
      <c r="AA8881">
        <v>-1.6500000000000006</v>
      </c>
    </row>
    <row r="8882" spans="1:27" x14ac:dyDescent="0.35">
      <c r="A8882">
        <v>5697</v>
      </c>
      <c r="B8882" t="s">
        <v>10512</v>
      </c>
      <c r="C8882">
        <v>2014</v>
      </c>
      <c r="D8882" s="1">
        <v>41927</v>
      </c>
      <c r="E8882" s="1">
        <v>41931</v>
      </c>
      <c r="F8882" t="s">
        <v>23</v>
      </c>
      <c r="G8882" t="s">
        <v>6764</v>
      </c>
      <c r="H8882" t="s">
        <v>6765</v>
      </c>
      <c r="I8882" t="s">
        <v>127</v>
      </c>
      <c r="J8882" t="s">
        <v>27</v>
      </c>
      <c r="K8882" t="s">
        <v>7864</v>
      </c>
      <c r="L8882" t="s">
        <v>7865</v>
      </c>
      <c r="M8882">
        <v>60623</v>
      </c>
      <c r="N8882" t="s">
        <v>3479</v>
      </c>
      <c r="O8882" t="s">
        <v>6680</v>
      </c>
      <c r="P8882" t="s">
        <v>32</v>
      </c>
      <c r="Q8882" t="s">
        <v>6552</v>
      </c>
      <c r="R8882" t="s">
        <v>6681</v>
      </c>
      <c r="S8882">
        <v>27.395999999999997</v>
      </c>
      <c r="T8882">
        <v>9</v>
      </c>
      <c r="U8882">
        <v>0.8</v>
      </c>
      <c r="V8882">
        <v>-42.46380000000002</v>
      </c>
      <c r="W8882" t="s">
        <v>10939</v>
      </c>
      <c r="X8882" t="s">
        <v>10940</v>
      </c>
      <c r="Y8882">
        <v>10</v>
      </c>
      <c r="Z8882" t="s">
        <v>10945</v>
      </c>
      <c r="AA8882">
        <v>-1.5500000000000009</v>
      </c>
    </row>
    <row r="8883" spans="1:27" x14ac:dyDescent="0.35">
      <c r="A8883">
        <v>5698</v>
      </c>
      <c r="B8883" t="s">
        <v>10512</v>
      </c>
      <c r="C8883">
        <v>2014</v>
      </c>
      <c r="D8883" s="1">
        <v>41927</v>
      </c>
      <c r="E8883" s="1">
        <v>41931</v>
      </c>
      <c r="F8883" t="s">
        <v>23</v>
      </c>
      <c r="G8883" t="s">
        <v>6764</v>
      </c>
      <c r="H8883" t="s">
        <v>6765</v>
      </c>
      <c r="I8883" t="s">
        <v>127</v>
      </c>
      <c r="J8883" t="s">
        <v>27</v>
      </c>
      <c r="K8883" t="s">
        <v>7864</v>
      </c>
      <c r="L8883" t="s">
        <v>7865</v>
      </c>
      <c r="M8883">
        <v>60623</v>
      </c>
      <c r="N8883" t="s">
        <v>3479</v>
      </c>
      <c r="O8883" t="s">
        <v>6992</v>
      </c>
      <c r="P8883" t="s">
        <v>32</v>
      </c>
      <c r="Q8883" t="s">
        <v>6552</v>
      </c>
      <c r="R8883" t="s">
        <v>6993</v>
      </c>
      <c r="S8883">
        <v>13.455999999999998</v>
      </c>
      <c r="T8883">
        <v>1</v>
      </c>
      <c r="U8883">
        <v>0.8</v>
      </c>
      <c r="V8883">
        <v>-23.548000000000009</v>
      </c>
      <c r="W8883" t="s">
        <v>10939</v>
      </c>
      <c r="X8883" t="s">
        <v>10940</v>
      </c>
      <c r="Y8883">
        <v>10</v>
      </c>
      <c r="Z8883" t="s">
        <v>10945</v>
      </c>
      <c r="AA8883">
        <v>-1.7500000000000009</v>
      </c>
    </row>
    <row r="8884" spans="1:27" x14ac:dyDescent="0.35">
      <c r="A8884">
        <v>6110</v>
      </c>
      <c r="B8884" t="s">
        <v>9459</v>
      </c>
      <c r="C8884">
        <v>2013</v>
      </c>
      <c r="D8884" s="1">
        <v>41529</v>
      </c>
      <c r="E8884" s="1">
        <v>41534</v>
      </c>
      <c r="F8884" t="s">
        <v>23</v>
      </c>
      <c r="G8884" t="s">
        <v>2637</v>
      </c>
      <c r="H8884" t="s">
        <v>2638</v>
      </c>
      <c r="I8884" t="s">
        <v>38</v>
      </c>
      <c r="J8884" t="s">
        <v>27</v>
      </c>
      <c r="K8884" t="s">
        <v>7864</v>
      </c>
      <c r="L8884" t="s">
        <v>7865</v>
      </c>
      <c r="M8884">
        <v>60653</v>
      </c>
      <c r="N8884" t="s">
        <v>3479</v>
      </c>
      <c r="O8884" t="s">
        <v>6705</v>
      </c>
      <c r="P8884" t="s">
        <v>32</v>
      </c>
      <c r="Q8884" t="s">
        <v>6552</v>
      </c>
      <c r="R8884" t="s">
        <v>6706</v>
      </c>
      <c r="S8884">
        <v>1.9079999999999997</v>
      </c>
      <c r="T8884">
        <v>3</v>
      </c>
      <c r="U8884">
        <v>0.8</v>
      </c>
      <c r="V8884">
        <v>-3.2436000000000016</v>
      </c>
      <c r="W8884" t="s">
        <v>10936</v>
      </c>
      <c r="X8884" t="s">
        <v>10937</v>
      </c>
      <c r="Y8884">
        <v>9</v>
      </c>
      <c r="Z8884" t="s">
        <v>10949</v>
      </c>
      <c r="AA8884">
        <v>-1.7000000000000011</v>
      </c>
    </row>
    <row r="8885" spans="1:27" x14ac:dyDescent="0.35">
      <c r="A8885">
        <v>6263</v>
      </c>
      <c r="B8885" t="s">
        <v>10513</v>
      </c>
      <c r="C8885">
        <v>2013</v>
      </c>
      <c r="D8885" s="1">
        <v>41542</v>
      </c>
      <c r="E8885" s="1">
        <v>41544</v>
      </c>
      <c r="F8885" t="s">
        <v>56</v>
      </c>
      <c r="G8885" t="s">
        <v>3724</v>
      </c>
      <c r="H8885" t="s">
        <v>3725</v>
      </c>
      <c r="I8885" t="s">
        <v>26</v>
      </c>
      <c r="J8885" t="s">
        <v>27</v>
      </c>
      <c r="K8885" t="s">
        <v>8570</v>
      </c>
      <c r="L8885" t="s">
        <v>7865</v>
      </c>
      <c r="M8885">
        <v>61107</v>
      </c>
      <c r="N8885" t="s">
        <v>3479</v>
      </c>
      <c r="O8885" t="s">
        <v>6771</v>
      </c>
      <c r="P8885" t="s">
        <v>32</v>
      </c>
      <c r="Q8885" t="s">
        <v>6552</v>
      </c>
      <c r="R8885" t="s">
        <v>6772</v>
      </c>
      <c r="S8885">
        <v>442.37199999999996</v>
      </c>
      <c r="T8885">
        <v>7</v>
      </c>
      <c r="U8885">
        <v>0.8</v>
      </c>
      <c r="V8885">
        <v>-729.91380000000004</v>
      </c>
      <c r="W8885" t="s">
        <v>10936</v>
      </c>
      <c r="X8885" t="s">
        <v>10937</v>
      </c>
      <c r="Y8885">
        <v>9</v>
      </c>
      <c r="Z8885" t="s">
        <v>10949</v>
      </c>
      <c r="AA8885">
        <v>-1.6500000000000001</v>
      </c>
    </row>
    <row r="8886" spans="1:27" x14ac:dyDescent="0.35">
      <c r="A8886">
        <v>6301</v>
      </c>
      <c r="B8886" t="s">
        <v>9409</v>
      </c>
      <c r="C8886">
        <v>2011</v>
      </c>
      <c r="D8886" s="1">
        <v>40700</v>
      </c>
      <c r="E8886" s="1">
        <v>40706</v>
      </c>
      <c r="F8886" t="s">
        <v>23</v>
      </c>
      <c r="G8886" t="s">
        <v>1346</v>
      </c>
      <c r="H8886" t="s">
        <v>1347</v>
      </c>
      <c r="I8886" t="s">
        <v>38</v>
      </c>
      <c r="J8886" t="s">
        <v>27</v>
      </c>
      <c r="K8886" t="s">
        <v>7864</v>
      </c>
      <c r="L8886" t="s">
        <v>7865</v>
      </c>
      <c r="M8886">
        <v>60623</v>
      </c>
      <c r="N8886" t="s">
        <v>3479</v>
      </c>
      <c r="O8886" t="s">
        <v>10140</v>
      </c>
      <c r="P8886" t="s">
        <v>32</v>
      </c>
      <c r="Q8886" t="s">
        <v>6552</v>
      </c>
      <c r="R8886" t="s">
        <v>10141</v>
      </c>
      <c r="S8886">
        <v>24.587999999999994</v>
      </c>
      <c r="T8886">
        <v>3</v>
      </c>
      <c r="U8886">
        <v>0.8</v>
      </c>
      <c r="V8886">
        <v>-38.11140000000001</v>
      </c>
      <c r="W8886" t="s">
        <v>10944</v>
      </c>
      <c r="X8886" t="s">
        <v>10942</v>
      </c>
      <c r="Y8886">
        <v>6</v>
      </c>
      <c r="Z8886" t="s">
        <v>10946</v>
      </c>
      <c r="AA8886">
        <v>-1.5500000000000007</v>
      </c>
    </row>
    <row r="8887" spans="1:27" x14ac:dyDescent="0.35">
      <c r="A8887">
        <v>6557</v>
      </c>
      <c r="B8887" t="s">
        <v>8728</v>
      </c>
      <c r="C8887">
        <v>2011</v>
      </c>
      <c r="D8887" s="1">
        <v>40836</v>
      </c>
      <c r="E8887" s="1">
        <v>40838</v>
      </c>
      <c r="F8887" t="s">
        <v>45</v>
      </c>
      <c r="G8887" t="s">
        <v>974</v>
      </c>
      <c r="H8887" t="s">
        <v>975</v>
      </c>
      <c r="I8887" t="s">
        <v>127</v>
      </c>
      <c r="J8887" t="s">
        <v>27</v>
      </c>
      <c r="K8887" t="s">
        <v>7864</v>
      </c>
      <c r="L8887" t="s">
        <v>7865</v>
      </c>
      <c r="M8887">
        <v>60653</v>
      </c>
      <c r="N8887" t="s">
        <v>3479</v>
      </c>
      <c r="O8887" t="s">
        <v>6727</v>
      </c>
      <c r="P8887" t="s">
        <v>32</v>
      </c>
      <c r="Q8887" t="s">
        <v>6552</v>
      </c>
      <c r="R8887" t="s">
        <v>6728</v>
      </c>
      <c r="S8887">
        <v>8.6819999999999968</v>
      </c>
      <c r="T8887">
        <v>1</v>
      </c>
      <c r="U8887">
        <v>0.8</v>
      </c>
      <c r="V8887">
        <v>-14.759400000000003</v>
      </c>
      <c r="W8887" t="s">
        <v>10944</v>
      </c>
      <c r="X8887" t="s">
        <v>10940</v>
      </c>
      <c r="Y8887">
        <v>10</v>
      </c>
      <c r="Z8887" t="s">
        <v>10945</v>
      </c>
      <c r="AA8887">
        <v>-1.7000000000000011</v>
      </c>
    </row>
    <row r="8888" spans="1:27" x14ac:dyDescent="0.35">
      <c r="A8888">
        <v>6819</v>
      </c>
      <c r="B8888" t="s">
        <v>10514</v>
      </c>
      <c r="C8888">
        <v>2014</v>
      </c>
      <c r="D8888" s="1">
        <v>42002</v>
      </c>
      <c r="E8888" s="1">
        <v>42006</v>
      </c>
      <c r="F8888" t="s">
        <v>23</v>
      </c>
      <c r="G8888" t="s">
        <v>2750</v>
      </c>
      <c r="H8888" t="s">
        <v>2751</v>
      </c>
      <c r="I8888" t="s">
        <v>26</v>
      </c>
      <c r="J8888" t="s">
        <v>27</v>
      </c>
      <c r="K8888" t="s">
        <v>8030</v>
      </c>
      <c r="L8888" t="s">
        <v>7865</v>
      </c>
      <c r="M8888">
        <v>61604</v>
      </c>
      <c r="N8888" t="s">
        <v>3479</v>
      </c>
      <c r="O8888" t="s">
        <v>10179</v>
      </c>
      <c r="P8888" t="s">
        <v>32</v>
      </c>
      <c r="Q8888" t="s">
        <v>6552</v>
      </c>
      <c r="R8888" t="s">
        <v>10180</v>
      </c>
      <c r="S8888">
        <v>1.6799999999999995</v>
      </c>
      <c r="T8888">
        <v>5</v>
      </c>
      <c r="U8888">
        <v>0.8</v>
      </c>
      <c r="V8888">
        <v>-2.6880000000000015</v>
      </c>
      <c r="W8888" t="s">
        <v>10939</v>
      </c>
      <c r="X8888" t="s">
        <v>10940</v>
      </c>
      <c r="Y8888">
        <v>12</v>
      </c>
      <c r="Z8888" t="s">
        <v>10941</v>
      </c>
      <c r="AA8888">
        <v>-1.6000000000000014</v>
      </c>
    </row>
    <row r="8889" spans="1:27" x14ac:dyDescent="0.35">
      <c r="A8889">
        <v>6900</v>
      </c>
      <c r="B8889" t="s">
        <v>10515</v>
      </c>
      <c r="C8889">
        <v>2012</v>
      </c>
      <c r="D8889" s="1">
        <v>41053</v>
      </c>
      <c r="E8889" s="1">
        <v>41055</v>
      </c>
      <c r="F8889" t="s">
        <v>45</v>
      </c>
      <c r="G8889" t="s">
        <v>8541</v>
      </c>
      <c r="H8889" t="s">
        <v>8542</v>
      </c>
      <c r="I8889" t="s">
        <v>38</v>
      </c>
      <c r="J8889" t="s">
        <v>27</v>
      </c>
      <c r="K8889" t="s">
        <v>8368</v>
      </c>
      <c r="L8889" t="s">
        <v>7865</v>
      </c>
      <c r="M8889">
        <v>60540</v>
      </c>
      <c r="N8889" t="s">
        <v>3479</v>
      </c>
      <c r="O8889" t="s">
        <v>6880</v>
      </c>
      <c r="P8889" t="s">
        <v>32</v>
      </c>
      <c r="Q8889" t="s">
        <v>6552</v>
      </c>
      <c r="R8889" t="s">
        <v>6881</v>
      </c>
      <c r="S8889">
        <v>7.6559999999999988</v>
      </c>
      <c r="T8889">
        <v>6</v>
      </c>
      <c r="U8889">
        <v>0.8</v>
      </c>
      <c r="V8889">
        <v>-13.015200000000004</v>
      </c>
      <c r="W8889" t="s">
        <v>10948</v>
      </c>
      <c r="X8889" t="s">
        <v>10942</v>
      </c>
      <c r="Y8889">
        <v>5</v>
      </c>
      <c r="Z8889" t="s">
        <v>10952</v>
      </c>
      <c r="AA8889">
        <v>-1.7000000000000008</v>
      </c>
    </row>
    <row r="8890" spans="1:27" x14ac:dyDescent="0.35">
      <c r="A8890">
        <v>6916</v>
      </c>
      <c r="B8890" t="s">
        <v>9614</v>
      </c>
      <c r="C8890">
        <v>2011</v>
      </c>
      <c r="D8890" s="1">
        <v>40899</v>
      </c>
      <c r="E8890" s="1">
        <v>40906</v>
      </c>
      <c r="F8890" t="s">
        <v>23</v>
      </c>
      <c r="G8890" t="s">
        <v>1717</v>
      </c>
      <c r="H8890" t="s">
        <v>1718</v>
      </c>
      <c r="I8890" t="s">
        <v>38</v>
      </c>
      <c r="J8890" t="s">
        <v>27</v>
      </c>
      <c r="K8890" t="s">
        <v>7864</v>
      </c>
      <c r="L8890" t="s">
        <v>7865</v>
      </c>
      <c r="M8890">
        <v>60623</v>
      </c>
      <c r="N8890" t="s">
        <v>3479</v>
      </c>
      <c r="O8890" t="s">
        <v>6895</v>
      </c>
      <c r="P8890" t="s">
        <v>32</v>
      </c>
      <c r="Q8890" t="s">
        <v>6552</v>
      </c>
      <c r="R8890" t="s">
        <v>6896</v>
      </c>
      <c r="S8890">
        <v>17.903999999999996</v>
      </c>
      <c r="T8890">
        <v>6</v>
      </c>
      <c r="U8890">
        <v>0.8</v>
      </c>
      <c r="V8890">
        <v>-31.332000000000008</v>
      </c>
      <c r="W8890" t="s">
        <v>10944</v>
      </c>
      <c r="X8890" t="s">
        <v>10940</v>
      </c>
      <c r="Y8890">
        <v>12</v>
      </c>
      <c r="Z8890" t="s">
        <v>10941</v>
      </c>
      <c r="AA8890">
        <v>-1.7500000000000009</v>
      </c>
    </row>
    <row r="8891" spans="1:27" x14ac:dyDescent="0.35">
      <c r="A8891">
        <v>6997</v>
      </c>
      <c r="B8891" t="s">
        <v>9969</v>
      </c>
      <c r="C8891">
        <v>2014</v>
      </c>
      <c r="D8891" s="1">
        <v>41997</v>
      </c>
      <c r="E8891" s="1">
        <v>41999</v>
      </c>
      <c r="F8891" t="s">
        <v>45</v>
      </c>
      <c r="G8891" t="s">
        <v>295</v>
      </c>
      <c r="H8891" t="s">
        <v>296</v>
      </c>
      <c r="I8891" t="s">
        <v>26</v>
      </c>
      <c r="J8891" t="s">
        <v>27</v>
      </c>
      <c r="K8891" t="s">
        <v>8570</v>
      </c>
      <c r="L8891" t="s">
        <v>7865</v>
      </c>
      <c r="M8891">
        <v>61107</v>
      </c>
      <c r="N8891" t="s">
        <v>3479</v>
      </c>
      <c r="O8891" t="s">
        <v>6963</v>
      </c>
      <c r="P8891" t="s">
        <v>32</v>
      </c>
      <c r="Q8891" t="s">
        <v>6552</v>
      </c>
      <c r="R8891" t="s">
        <v>6964</v>
      </c>
      <c r="S8891">
        <v>13.839999999999998</v>
      </c>
      <c r="T8891">
        <v>4</v>
      </c>
      <c r="U8891">
        <v>0.8</v>
      </c>
      <c r="V8891">
        <v>-22.144000000000005</v>
      </c>
      <c r="W8891" t="s">
        <v>10939</v>
      </c>
      <c r="X8891" t="s">
        <v>10940</v>
      </c>
      <c r="Y8891">
        <v>12</v>
      </c>
      <c r="Z8891" t="s">
        <v>10941</v>
      </c>
      <c r="AA8891">
        <v>-1.6000000000000005</v>
      </c>
    </row>
    <row r="8892" spans="1:27" x14ac:dyDescent="0.35">
      <c r="A8892">
        <v>7283</v>
      </c>
      <c r="B8892" t="s">
        <v>10516</v>
      </c>
      <c r="C8892">
        <v>2014</v>
      </c>
      <c r="D8892" s="1">
        <v>41813</v>
      </c>
      <c r="E8892" s="1">
        <v>41820</v>
      </c>
      <c r="F8892" t="s">
        <v>23</v>
      </c>
      <c r="G8892" t="s">
        <v>3334</v>
      </c>
      <c r="H8892" t="s">
        <v>3335</v>
      </c>
      <c r="I8892" t="s">
        <v>38</v>
      </c>
      <c r="J8892" t="s">
        <v>27</v>
      </c>
      <c r="K8892" t="s">
        <v>7864</v>
      </c>
      <c r="L8892" t="s">
        <v>7865</v>
      </c>
      <c r="M8892">
        <v>60653</v>
      </c>
      <c r="N8892" t="s">
        <v>3479</v>
      </c>
      <c r="O8892" t="s">
        <v>6769</v>
      </c>
      <c r="P8892" t="s">
        <v>32</v>
      </c>
      <c r="Q8892" t="s">
        <v>6552</v>
      </c>
      <c r="R8892" t="s">
        <v>6770</v>
      </c>
      <c r="S8892">
        <v>3.0359999999999996</v>
      </c>
      <c r="T8892">
        <v>3</v>
      </c>
      <c r="U8892">
        <v>0.8</v>
      </c>
      <c r="V8892">
        <v>-5.0094000000000012</v>
      </c>
      <c r="W8892" t="s">
        <v>10939</v>
      </c>
      <c r="X8892" t="s">
        <v>10942</v>
      </c>
      <c r="Y8892">
        <v>6</v>
      </c>
      <c r="Z8892" t="s">
        <v>10946</v>
      </c>
      <c r="AA8892">
        <v>-1.6500000000000006</v>
      </c>
    </row>
    <row r="8893" spans="1:27" x14ac:dyDescent="0.35">
      <c r="A8893">
        <v>7302</v>
      </c>
      <c r="B8893" t="s">
        <v>9617</v>
      </c>
      <c r="C8893">
        <v>2011</v>
      </c>
      <c r="D8893" s="1">
        <v>40865</v>
      </c>
      <c r="E8893" s="1">
        <v>40868</v>
      </c>
      <c r="F8893" t="s">
        <v>56</v>
      </c>
      <c r="G8893" t="s">
        <v>3334</v>
      </c>
      <c r="H8893" t="s">
        <v>3335</v>
      </c>
      <c r="I8893" t="s">
        <v>38</v>
      </c>
      <c r="J8893" t="s">
        <v>27</v>
      </c>
      <c r="K8893" t="s">
        <v>8506</v>
      </c>
      <c r="L8893" t="s">
        <v>7865</v>
      </c>
      <c r="M8893">
        <v>60016</v>
      </c>
      <c r="N8893" t="s">
        <v>3479</v>
      </c>
      <c r="O8893" t="s">
        <v>6630</v>
      </c>
      <c r="P8893" t="s">
        <v>32</v>
      </c>
      <c r="Q8893" t="s">
        <v>6552</v>
      </c>
      <c r="R8893" t="s">
        <v>6631</v>
      </c>
      <c r="S8893">
        <v>2.8919999999999995</v>
      </c>
      <c r="T8893">
        <v>3</v>
      </c>
      <c r="U8893">
        <v>0.8</v>
      </c>
      <c r="V8893">
        <v>-4.9164000000000012</v>
      </c>
      <c r="W8893" t="s">
        <v>10944</v>
      </c>
      <c r="X8893" t="s">
        <v>10940</v>
      </c>
      <c r="Y8893">
        <v>11</v>
      </c>
      <c r="Z8893" t="s">
        <v>10947</v>
      </c>
      <c r="AA8893">
        <v>-1.7000000000000008</v>
      </c>
    </row>
    <row r="8894" spans="1:27" x14ac:dyDescent="0.35">
      <c r="A8894">
        <v>7506</v>
      </c>
      <c r="B8894" t="s">
        <v>10517</v>
      </c>
      <c r="C8894">
        <v>2014</v>
      </c>
      <c r="D8894" s="1">
        <v>41799</v>
      </c>
      <c r="E8894" s="1">
        <v>41804</v>
      </c>
      <c r="F8894" t="s">
        <v>23</v>
      </c>
      <c r="G8894" t="s">
        <v>1242</v>
      </c>
      <c r="H8894" t="s">
        <v>1243</v>
      </c>
      <c r="I8894" t="s">
        <v>38</v>
      </c>
      <c r="J8894" t="s">
        <v>27</v>
      </c>
      <c r="K8894" t="s">
        <v>8730</v>
      </c>
      <c r="L8894" t="s">
        <v>7865</v>
      </c>
      <c r="M8894">
        <v>60076</v>
      </c>
      <c r="N8894" t="s">
        <v>3479</v>
      </c>
      <c r="O8894" t="s">
        <v>6680</v>
      </c>
      <c r="P8894" t="s">
        <v>32</v>
      </c>
      <c r="Q8894" t="s">
        <v>6552</v>
      </c>
      <c r="R8894" t="s">
        <v>6681</v>
      </c>
      <c r="S8894">
        <v>12.175999999999998</v>
      </c>
      <c r="T8894">
        <v>4</v>
      </c>
      <c r="U8894">
        <v>0.8</v>
      </c>
      <c r="V8894">
        <v>-18.872800000000009</v>
      </c>
      <c r="W8894" t="s">
        <v>10939</v>
      </c>
      <c r="X8894" t="s">
        <v>10942</v>
      </c>
      <c r="Y8894">
        <v>6</v>
      </c>
      <c r="Z8894" t="s">
        <v>10946</v>
      </c>
      <c r="AA8894">
        <v>-1.5500000000000009</v>
      </c>
    </row>
    <row r="8895" spans="1:27" x14ac:dyDescent="0.35">
      <c r="A8895">
        <v>7782</v>
      </c>
      <c r="B8895" t="s">
        <v>10518</v>
      </c>
      <c r="C8895">
        <v>2012</v>
      </c>
      <c r="D8895" s="1">
        <v>40976</v>
      </c>
      <c r="E8895" s="1">
        <v>40980</v>
      </c>
      <c r="F8895" t="s">
        <v>23</v>
      </c>
      <c r="G8895" t="s">
        <v>3305</v>
      </c>
      <c r="H8895" t="s">
        <v>3306</v>
      </c>
      <c r="I8895" t="s">
        <v>38</v>
      </c>
      <c r="J8895" t="s">
        <v>27</v>
      </c>
      <c r="K8895" t="s">
        <v>7864</v>
      </c>
      <c r="L8895" t="s">
        <v>7865</v>
      </c>
      <c r="M8895">
        <v>60623</v>
      </c>
      <c r="N8895" t="s">
        <v>3479</v>
      </c>
      <c r="O8895" t="s">
        <v>6796</v>
      </c>
      <c r="P8895" t="s">
        <v>32</v>
      </c>
      <c r="Q8895" t="s">
        <v>6552</v>
      </c>
      <c r="R8895" t="s">
        <v>6797</v>
      </c>
      <c r="S8895">
        <v>8.5679999999999978</v>
      </c>
      <c r="T8895">
        <v>3</v>
      </c>
      <c r="U8895">
        <v>0.8</v>
      </c>
      <c r="V8895">
        <v>-14.5656</v>
      </c>
      <c r="W8895" t="s">
        <v>10948</v>
      </c>
      <c r="X8895" t="s">
        <v>10950</v>
      </c>
      <c r="Y8895">
        <v>3</v>
      </c>
      <c r="Z8895" t="s">
        <v>10953</v>
      </c>
      <c r="AA8895">
        <v>-1.7000000000000004</v>
      </c>
    </row>
    <row r="8896" spans="1:27" x14ac:dyDescent="0.35">
      <c r="A8896">
        <v>7787</v>
      </c>
      <c r="B8896" t="s">
        <v>9421</v>
      </c>
      <c r="C8896">
        <v>2013</v>
      </c>
      <c r="D8896" s="1">
        <v>41412</v>
      </c>
      <c r="E8896" s="1">
        <v>41415</v>
      </c>
      <c r="F8896" t="s">
        <v>56</v>
      </c>
      <c r="G8896" t="s">
        <v>2733</v>
      </c>
      <c r="H8896" t="s">
        <v>2734</v>
      </c>
      <c r="I8896" t="s">
        <v>38</v>
      </c>
      <c r="J8896" t="s">
        <v>27</v>
      </c>
      <c r="K8896" t="s">
        <v>7864</v>
      </c>
      <c r="L8896" t="s">
        <v>7865</v>
      </c>
      <c r="M8896">
        <v>60653</v>
      </c>
      <c r="N8896" t="s">
        <v>3479</v>
      </c>
      <c r="O8896" t="s">
        <v>10244</v>
      </c>
      <c r="P8896" t="s">
        <v>32</v>
      </c>
      <c r="Q8896" t="s">
        <v>6552</v>
      </c>
      <c r="R8896" t="s">
        <v>10245</v>
      </c>
      <c r="S8896">
        <v>2.8899999999999992</v>
      </c>
      <c r="T8896">
        <v>1</v>
      </c>
      <c r="U8896">
        <v>0.8</v>
      </c>
      <c r="V8896">
        <v>-4.7685000000000013</v>
      </c>
      <c r="W8896" t="s">
        <v>10936</v>
      </c>
      <c r="X8896" t="s">
        <v>10942</v>
      </c>
      <c r="Y8896">
        <v>5</v>
      </c>
      <c r="Z8896" t="s">
        <v>10952</v>
      </c>
      <c r="AA8896">
        <v>-1.6500000000000008</v>
      </c>
    </row>
    <row r="8897" spans="1:27" x14ac:dyDescent="0.35">
      <c r="A8897">
        <v>7792</v>
      </c>
      <c r="B8897" t="s">
        <v>10519</v>
      </c>
      <c r="C8897">
        <v>2013</v>
      </c>
      <c r="D8897" s="1">
        <v>41628</v>
      </c>
      <c r="E8897" s="1">
        <v>41633</v>
      </c>
      <c r="F8897" t="s">
        <v>23</v>
      </c>
      <c r="G8897" t="s">
        <v>1567</v>
      </c>
      <c r="H8897" t="s">
        <v>1568</v>
      </c>
      <c r="I8897" t="s">
        <v>26</v>
      </c>
      <c r="J8897" t="s">
        <v>27</v>
      </c>
      <c r="K8897" t="s">
        <v>7864</v>
      </c>
      <c r="L8897" t="s">
        <v>7865</v>
      </c>
      <c r="M8897">
        <v>60623</v>
      </c>
      <c r="N8897" t="s">
        <v>3479</v>
      </c>
      <c r="O8897" t="s">
        <v>6724</v>
      </c>
      <c r="P8897" t="s">
        <v>32</v>
      </c>
      <c r="Q8897" t="s">
        <v>6552</v>
      </c>
      <c r="R8897" t="s">
        <v>6725</v>
      </c>
      <c r="S8897">
        <v>1.7999999999999996</v>
      </c>
      <c r="T8897">
        <v>5</v>
      </c>
      <c r="U8897">
        <v>0.8</v>
      </c>
      <c r="V8897">
        <v>-2.8800000000000008</v>
      </c>
      <c r="W8897" t="s">
        <v>10936</v>
      </c>
      <c r="X8897" t="s">
        <v>10940</v>
      </c>
      <c r="Y8897">
        <v>12</v>
      </c>
      <c r="Z8897" t="s">
        <v>10941</v>
      </c>
      <c r="AA8897">
        <v>-1.6000000000000008</v>
      </c>
    </row>
    <row r="8898" spans="1:27" x14ac:dyDescent="0.35">
      <c r="A8898">
        <v>8200</v>
      </c>
      <c r="B8898" t="s">
        <v>9621</v>
      </c>
      <c r="C8898">
        <v>2014</v>
      </c>
      <c r="D8898" s="1">
        <v>41754</v>
      </c>
      <c r="E8898" s="1">
        <v>41760</v>
      </c>
      <c r="F8898" t="s">
        <v>23</v>
      </c>
      <c r="G8898" t="s">
        <v>1799</v>
      </c>
      <c r="H8898" t="s">
        <v>1800</v>
      </c>
      <c r="I8898" t="s">
        <v>38</v>
      </c>
      <c r="J8898" t="s">
        <v>27</v>
      </c>
      <c r="K8898" t="s">
        <v>7864</v>
      </c>
      <c r="L8898" t="s">
        <v>7865</v>
      </c>
      <c r="M8898">
        <v>60610</v>
      </c>
      <c r="N8898" t="s">
        <v>3479</v>
      </c>
      <c r="O8898" t="s">
        <v>6825</v>
      </c>
      <c r="P8898" t="s">
        <v>32</v>
      </c>
      <c r="Q8898" t="s">
        <v>6552</v>
      </c>
      <c r="R8898" t="s">
        <v>6826</v>
      </c>
      <c r="S8898">
        <v>10.429999999999996</v>
      </c>
      <c r="T8898">
        <v>5</v>
      </c>
      <c r="U8898">
        <v>0.8</v>
      </c>
      <c r="V8898">
        <v>-18.252500000000001</v>
      </c>
      <c r="W8898" t="s">
        <v>10939</v>
      </c>
      <c r="X8898" t="s">
        <v>10942</v>
      </c>
      <c r="Y8898">
        <v>4</v>
      </c>
      <c r="Z8898" t="s">
        <v>10943</v>
      </c>
      <c r="AA8898">
        <v>-1.7500000000000007</v>
      </c>
    </row>
    <row r="8899" spans="1:27" x14ac:dyDescent="0.35">
      <c r="A8899">
        <v>8250</v>
      </c>
      <c r="B8899" t="s">
        <v>9623</v>
      </c>
      <c r="C8899">
        <v>2012</v>
      </c>
      <c r="D8899" s="1">
        <v>40973</v>
      </c>
      <c r="E8899" s="1">
        <v>40977</v>
      </c>
      <c r="F8899" t="s">
        <v>45</v>
      </c>
      <c r="G8899" t="s">
        <v>671</v>
      </c>
      <c r="H8899" t="s">
        <v>672</v>
      </c>
      <c r="I8899" t="s">
        <v>38</v>
      </c>
      <c r="J8899" t="s">
        <v>27</v>
      </c>
      <c r="K8899" t="s">
        <v>7864</v>
      </c>
      <c r="L8899" t="s">
        <v>7865</v>
      </c>
      <c r="M8899">
        <v>60653</v>
      </c>
      <c r="N8899" t="s">
        <v>3479</v>
      </c>
      <c r="O8899" t="s">
        <v>6876</v>
      </c>
      <c r="P8899" t="s">
        <v>32</v>
      </c>
      <c r="Q8899" t="s">
        <v>6552</v>
      </c>
      <c r="R8899" t="s">
        <v>6877</v>
      </c>
      <c r="S8899">
        <v>11.211999999999998</v>
      </c>
      <c r="T8899">
        <v>2</v>
      </c>
      <c r="U8899">
        <v>0.8</v>
      </c>
      <c r="V8899">
        <v>-16.818000000000005</v>
      </c>
      <c r="W8899" t="s">
        <v>10948</v>
      </c>
      <c r="X8899" t="s">
        <v>10950</v>
      </c>
      <c r="Y8899">
        <v>3</v>
      </c>
      <c r="Z8899" t="s">
        <v>10953</v>
      </c>
      <c r="AA8899">
        <v>-1.5000000000000007</v>
      </c>
    </row>
    <row r="8900" spans="1:27" x14ac:dyDescent="0.35">
      <c r="A8900">
        <v>8327</v>
      </c>
      <c r="B8900" t="s">
        <v>10520</v>
      </c>
      <c r="C8900">
        <v>2014</v>
      </c>
      <c r="D8900" s="1">
        <v>41842</v>
      </c>
      <c r="E8900" s="1">
        <v>41845</v>
      </c>
      <c r="F8900" t="s">
        <v>45</v>
      </c>
      <c r="G8900" t="s">
        <v>5130</v>
      </c>
      <c r="H8900" t="s">
        <v>5131</v>
      </c>
      <c r="I8900" t="s">
        <v>26</v>
      </c>
      <c r="J8900" t="s">
        <v>27</v>
      </c>
      <c r="K8900" t="s">
        <v>8104</v>
      </c>
      <c r="L8900" t="s">
        <v>7865</v>
      </c>
      <c r="M8900">
        <v>60505</v>
      </c>
      <c r="N8900" t="s">
        <v>3479</v>
      </c>
      <c r="O8900" t="s">
        <v>6617</v>
      </c>
      <c r="P8900" t="s">
        <v>32</v>
      </c>
      <c r="Q8900" t="s">
        <v>6552</v>
      </c>
      <c r="R8900" t="s">
        <v>6618</v>
      </c>
      <c r="S8900">
        <v>2.8639999999999994</v>
      </c>
      <c r="T8900">
        <v>4</v>
      </c>
      <c r="U8900">
        <v>0.8</v>
      </c>
      <c r="V8900">
        <v>-4.5824000000000016</v>
      </c>
      <c r="W8900" t="s">
        <v>10939</v>
      </c>
      <c r="X8900" t="s">
        <v>10937</v>
      </c>
      <c r="Y8900">
        <v>7</v>
      </c>
      <c r="Z8900" t="s">
        <v>10938</v>
      </c>
      <c r="AA8900">
        <v>-1.600000000000001</v>
      </c>
    </row>
    <row r="8901" spans="1:27" x14ac:dyDescent="0.35">
      <c r="A8901">
        <v>8328</v>
      </c>
      <c r="B8901" t="s">
        <v>10520</v>
      </c>
      <c r="C8901">
        <v>2014</v>
      </c>
      <c r="D8901" s="1">
        <v>41842</v>
      </c>
      <c r="E8901" s="1">
        <v>41845</v>
      </c>
      <c r="F8901" t="s">
        <v>45</v>
      </c>
      <c r="G8901" t="s">
        <v>5130</v>
      </c>
      <c r="H8901" t="s">
        <v>5131</v>
      </c>
      <c r="I8901" t="s">
        <v>26</v>
      </c>
      <c r="J8901" t="s">
        <v>27</v>
      </c>
      <c r="K8901" t="s">
        <v>8104</v>
      </c>
      <c r="L8901" t="s">
        <v>7865</v>
      </c>
      <c r="M8901">
        <v>60505</v>
      </c>
      <c r="N8901" t="s">
        <v>3479</v>
      </c>
      <c r="O8901" t="s">
        <v>6992</v>
      </c>
      <c r="P8901" t="s">
        <v>32</v>
      </c>
      <c r="Q8901" t="s">
        <v>6552</v>
      </c>
      <c r="R8901" t="s">
        <v>6993</v>
      </c>
      <c r="S8901">
        <v>94.191999999999979</v>
      </c>
      <c r="T8901">
        <v>7</v>
      </c>
      <c r="U8901">
        <v>0.8</v>
      </c>
      <c r="V8901">
        <v>-164.83600000000007</v>
      </c>
      <c r="W8901" t="s">
        <v>10939</v>
      </c>
      <c r="X8901" t="s">
        <v>10937</v>
      </c>
      <c r="Y8901">
        <v>7</v>
      </c>
      <c r="Z8901" t="s">
        <v>10938</v>
      </c>
      <c r="AA8901">
        <v>-1.7500000000000011</v>
      </c>
    </row>
    <row r="8902" spans="1:27" x14ac:dyDescent="0.35">
      <c r="A8902">
        <v>8458</v>
      </c>
      <c r="B8902" t="s">
        <v>10521</v>
      </c>
      <c r="C8902">
        <v>2014</v>
      </c>
      <c r="D8902" s="1">
        <v>41788</v>
      </c>
      <c r="E8902" s="1">
        <v>41793</v>
      </c>
      <c r="F8902" t="s">
        <v>45</v>
      </c>
      <c r="G8902" t="s">
        <v>285</v>
      </c>
      <c r="H8902" t="s">
        <v>286</v>
      </c>
      <c r="I8902" t="s">
        <v>26</v>
      </c>
      <c r="J8902" t="s">
        <v>27</v>
      </c>
      <c r="K8902" t="s">
        <v>7864</v>
      </c>
      <c r="L8902" t="s">
        <v>7865</v>
      </c>
      <c r="M8902">
        <v>60653</v>
      </c>
      <c r="N8902" t="s">
        <v>3479</v>
      </c>
      <c r="O8902" t="s">
        <v>6576</v>
      </c>
      <c r="P8902" t="s">
        <v>32</v>
      </c>
      <c r="Q8902" t="s">
        <v>6552</v>
      </c>
      <c r="R8902" t="s">
        <v>6577</v>
      </c>
      <c r="S8902">
        <v>3.5639999999999992</v>
      </c>
      <c r="T8902">
        <v>3</v>
      </c>
      <c r="U8902">
        <v>0.8</v>
      </c>
      <c r="V8902">
        <v>-6.2370000000000019</v>
      </c>
      <c r="W8902" t="s">
        <v>10939</v>
      </c>
      <c r="X8902" t="s">
        <v>10942</v>
      </c>
      <c r="Y8902">
        <v>5</v>
      </c>
      <c r="Z8902" t="s">
        <v>10952</v>
      </c>
      <c r="AA8902">
        <v>-1.7500000000000009</v>
      </c>
    </row>
    <row r="8903" spans="1:27" x14ac:dyDescent="0.35">
      <c r="A8903">
        <v>8659</v>
      </c>
      <c r="B8903" t="s">
        <v>10522</v>
      </c>
      <c r="C8903">
        <v>2013</v>
      </c>
      <c r="D8903" s="1">
        <v>41447</v>
      </c>
      <c r="E8903" s="1">
        <v>41451</v>
      </c>
      <c r="F8903" t="s">
        <v>23</v>
      </c>
      <c r="G8903" t="s">
        <v>6023</v>
      </c>
      <c r="H8903" t="s">
        <v>6024</v>
      </c>
      <c r="I8903" t="s">
        <v>26</v>
      </c>
      <c r="J8903" t="s">
        <v>27</v>
      </c>
      <c r="K8903" t="s">
        <v>7864</v>
      </c>
      <c r="L8903" t="s">
        <v>7865</v>
      </c>
      <c r="M8903">
        <v>60623</v>
      </c>
      <c r="N8903" t="s">
        <v>3479</v>
      </c>
      <c r="O8903" t="s">
        <v>10191</v>
      </c>
      <c r="P8903" t="s">
        <v>32</v>
      </c>
      <c r="Q8903" t="s">
        <v>6552</v>
      </c>
      <c r="R8903" t="s">
        <v>10192</v>
      </c>
      <c r="S8903">
        <v>0.83599999999999974</v>
      </c>
      <c r="T8903">
        <v>1</v>
      </c>
      <c r="U8903">
        <v>0.8</v>
      </c>
      <c r="V8903">
        <v>-1.3376000000000001</v>
      </c>
      <c r="W8903" t="s">
        <v>10936</v>
      </c>
      <c r="X8903" t="s">
        <v>10942</v>
      </c>
      <c r="Y8903">
        <v>6</v>
      </c>
      <c r="Z8903" t="s">
        <v>10946</v>
      </c>
      <c r="AA8903">
        <v>-1.6000000000000005</v>
      </c>
    </row>
    <row r="8904" spans="1:27" x14ac:dyDescent="0.35">
      <c r="A8904">
        <v>8926</v>
      </c>
      <c r="B8904" t="s">
        <v>8569</v>
      </c>
      <c r="C8904">
        <v>2013</v>
      </c>
      <c r="D8904" s="1">
        <v>41304</v>
      </c>
      <c r="E8904" s="1">
        <v>41308</v>
      </c>
      <c r="F8904" t="s">
        <v>23</v>
      </c>
      <c r="G8904" t="s">
        <v>3097</v>
      </c>
      <c r="H8904" t="s">
        <v>3098</v>
      </c>
      <c r="I8904" t="s">
        <v>38</v>
      </c>
      <c r="J8904" t="s">
        <v>27</v>
      </c>
      <c r="K8904" t="s">
        <v>8570</v>
      </c>
      <c r="L8904" t="s">
        <v>7865</v>
      </c>
      <c r="M8904">
        <v>61107</v>
      </c>
      <c r="N8904" t="s">
        <v>3479</v>
      </c>
      <c r="O8904" t="s">
        <v>6767</v>
      </c>
      <c r="P8904" t="s">
        <v>32</v>
      </c>
      <c r="Q8904" t="s">
        <v>6552</v>
      </c>
      <c r="R8904" t="s">
        <v>6768</v>
      </c>
      <c r="S8904">
        <v>1.7279999999999995</v>
      </c>
      <c r="T8904">
        <v>3</v>
      </c>
      <c r="U8904">
        <v>0.8</v>
      </c>
      <c r="V8904">
        <v>-2.678399999999999</v>
      </c>
      <c r="W8904" t="s">
        <v>10936</v>
      </c>
      <c r="X8904" t="s">
        <v>10950</v>
      </c>
      <c r="Y8904">
        <v>1</v>
      </c>
      <c r="Z8904" t="s">
        <v>10951</v>
      </c>
      <c r="AA8904">
        <v>-1.5499999999999998</v>
      </c>
    </row>
    <row r="8905" spans="1:27" x14ac:dyDescent="0.35">
      <c r="A8905">
        <v>8981</v>
      </c>
      <c r="B8905" t="s">
        <v>10523</v>
      </c>
      <c r="C8905">
        <v>2011</v>
      </c>
      <c r="D8905" s="1">
        <v>40581</v>
      </c>
      <c r="E8905" s="1">
        <v>40585</v>
      </c>
      <c r="F8905" t="s">
        <v>45</v>
      </c>
      <c r="G8905" t="s">
        <v>3406</v>
      </c>
      <c r="H8905" t="s">
        <v>3407</v>
      </c>
      <c r="I8905" t="s">
        <v>38</v>
      </c>
      <c r="J8905" t="s">
        <v>27</v>
      </c>
      <c r="K8905" t="s">
        <v>10524</v>
      </c>
      <c r="L8905" t="s">
        <v>7865</v>
      </c>
      <c r="M8905">
        <v>60441</v>
      </c>
      <c r="N8905" t="s">
        <v>3479</v>
      </c>
      <c r="O8905" t="s">
        <v>6843</v>
      </c>
      <c r="P8905" t="s">
        <v>32</v>
      </c>
      <c r="Q8905" t="s">
        <v>6552</v>
      </c>
      <c r="R8905" t="s">
        <v>6844</v>
      </c>
      <c r="S8905">
        <v>8.9519999999999982</v>
      </c>
      <c r="T8905">
        <v>2</v>
      </c>
      <c r="U8905">
        <v>0.8</v>
      </c>
      <c r="V8905">
        <v>-14.770800000000001</v>
      </c>
      <c r="W8905" t="s">
        <v>10944</v>
      </c>
      <c r="X8905" t="s">
        <v>10950</v>
      </c>
      <c r="Y8905">
        <v>2</v>
      </c>
      <c r="Z8905" t="s">
        <v>10955</v>
      </c>
      <c r="AA8905">
        <v>-1.6500000000000006</v>
      </c>
    </row>
    <row r="8906" spans="1:27" x14ac:dyDescent="0.35">
      <c r="A8906">
        <v>8983</v>
      </c>
      <c r="B8906" t="s">
        <v>10525</v>
      </c>
      <c r="C8906">
        <v>2013</v>
      </c>
      <c r="D8906" s="1">
        <v>41340</v>
      </c>
      <c r="E8906" s="1">
        <v>41346</v>
      </c>
      <c r="F8906" t="s">
        <v>23</v>
      </c>
      <c r="G8906" t="s">
        <v>1665</v>
      </c>
      <c r="H8906" t="s">
        <v>1666</v>
      </c>
      <c r="I8906" t="s">
        <v>38</v>
      </c>
      <c r="J8906" t="s">
        <v>27</v>
      </c>
      <c r="K8906" t="s">
        <v>7864</v>
      </c>
      <c r="L8906" t="s">
        <v>7865</v>
      </c>
      <c r="M8906">
        <v>60623</v>
      </c>
      <c r="N8906" t="s">
        <v>3479</v>
      </c>
      <c r="O8906" t="s">
        <v>6849</v>
      </c>
      <c r="P8906" t="s">
        <v>32</v>
      </c>
      <c r="Q8906" t="s">
        <v>6552</v>
      </c>
      <c r="R8906" t="s">
        <v>6850</v>
      </c>
      <c r="S8906">
        <v>1.7279999999999998</v>
      </c>
      <c r="T8906">
        <v>4</v>
      </c>
      <c r="U8906">
        <v>0.8</v>
      </c>
      <c r="V8906">
        <v>-2.764800000000001</v>
      </c>
      <c r="W8906" t="s">
        <v>10936</v>
      </c>
      <c r="X8906" t="s">
        <v>10950</v>
      </c>
      <c r="Y8906">
        <v>3</v>
      </c>
      <c r="Z8906" t="s">
        <v>10953</v>
      </c>
      <c r="AA8906">
        <v>-1.6000000000000008</v>
      </c>
    </row>
    <row r="8907" spans="1:27" x14ac:dyDescent="0.35">
      <c r="A8907">
        <v>9035</v>
      </c>
      <c r="B8907" t="s">
        <v>8857</v>
      </c>
      <c r="C8907">
        <v>2012</v>
      </c>
      <c r="D8907" s="1">
        <v>41183</v>
      </c>
      <c r="E8907" s="1">
        <v>41187</v>
      </c>
      <c r="F8907" t="s">
        <v>23</v>
      </c>
      <c r="G8907" t="s">
        <v>1841</v>
      </c>
      <c r="H8907" t="s">
        <v>1842</v>
      </c>
      <c r="I8907" t="s">
        <v>38</v>
      </c>
      <c r="J8907" t="s">
        <v>27</v>
      </c>
      <c r="K8907" t="s">
        <v>4514</v>
      </c>
      <c r="L8907" t="s">
        <v>7865</v>
      </c>
      <c r="M8907">
        <v>62301</v>
      </c>
      <c r="N8907" t="s">
        <v>3479</v>
      </c>
      <c r="O8907" t="s">
        <v>10251</v>
      </c>
      <c r="P8907" t="s">
        <v>32</v>
      </c>
      <c r="Q8907" t="s">
        <v>6552</v>
      </c>
      <c r="R8907" t="s">
        <v>10252</v>
      </c>
      <c r="S8907">
        <v>2.9919999999999995</v>
      </c>
      <c r="T8907">
        <v>4</v>
      </c>
      <c r="U8907">
        <v>0.8</v>
      </c>
      <c r="V8907">
        <v>-4.4880000000000013</v>
      </c>
      <c r="W8907" t="s">
        <v>10948</v>
      </c>
      <c r="X8907" t="s">
        <v>10940</v>
      </c>
      <c r="Y8907">
        <v>10</v>
      </c>
      <c r="Z8907" t="s">
        <v>10945</v>
      </c>
      <c r="AA8907">
        <v>-1.5000000000000007</v>
      </c>
    </row>
    <row r="8908" spans="1:27" x14ac:dyDescent="0.35">
      <c r="A8908">
        <v>9065</v>
      </c>
      <c r="B8908" t="s">
        <v>10009</v>
      </c>
      <c r="C8908">
        <v>2011</v>
      </c>
      <c r="D8908" s="1">
        <v>40830</v>
      </c>
      <c r="E8908" s="1">
        <v>40836</v>
      </c>
      <c r="F8908" t="s">
        <v>23</v>
      </c>
      <c r="G8908" t="s">
        <v>2430</v>
      </c>
      <c r="H8908" t="s">
        <v>2431</v>
      </c>
      <c r="I8908" t="s">
        <v>38</v>
      </c>
      <c r="J8908" t="s">
        <v>27</v>
      </c>
      <c r="K8908" t="s">
        <v>7864</v>
      </c>
      <c r="L8908" t="s">
        <v>7865</v>
      </c>
      <c r="M8908">
        <v>60653</v>
      </c>
      <c r="N8908" t="s">
        <v>3479</v>
      </c>
      <c r="O8908" t="s">
        <v>6832</v>
      </c>
      <c r="P8908" t="s">
        <v>32</v>
      </c>
      <c r="Q8908" t="s">
        <v>6552</v>
      </c>
      <c r="R8908" t="s">
        <v>6833</v>
      </c>
      <c r="S8908">
        <v>2.9459999999999993</v>
      </c>
      <c r="T8908">
        <v>3</v>
      </c>
      <c r="U8908">
        <v>0.8</v>
      </c>
      <c r="V8908">
        <v>-4.8609000000000009</v>
      </c>
      <c r="W8908" t="s">
        <v>10944</v>
      </c>
      <c r="X8908" t="s">
        <v>10940</v>
      </c>
      <c r="Y8908">
        <v>10</v>
      </c>
      <c r="Z8908" t="s">
        <v>10945</v>
      </c>
      <c r="AA8908">
        <v>-1.6500000000000008</v>
      </c>
    </row>
    <row r="8909" spans="1:27" x14ac:dyDescent="0.35">
      <c r="A8909">
        <v>9146</v>
      </c>
      <c r="B8909" t="s">
        <v>10526</v>
      </c>
      <c r="C8909">
        <v>2012</v>
      </c>
      <c r="D8909" s="1">
        <v>41172</v>
      </c>
      <c r="E8909" s="1">
        <v>41176</v>
      </c>
      <c r="F8909" t="s">
        <v>23</v>
      </c>
      <c r="G8909" t="s">
        <v>3551</v>
      </c>
      <c r="H8909" t="s">
        <v>3552</v>
      </c>
      <c r="I8909" t="s">
        <v>38</v>
      </c>
      <c r="J8909" t="s">
        <v>27</v>
      </c>
      <c r="K8909" t="s">
        <v>8368</v>
      </c>
      <c r="L8909" t="s">
        <v>7865</v>
      </c>
      <c r="M8909">
        <v>60540</v>
      </c>
      <c r="N8909" t="s">
        <v>3479</v>
      </c>
      <c r="O8909" t="s">
        <v>6785</v>
      </c>
      <c r="P8909" t="s">
        <v>32</v>
      </c>
      <c r="Q8909" t="s">
        <v>6552</v>
      </c>
      <c r="R8909" t="s">
        <v>6786</v>
      </c>
      <c r="S8909">
        <v>2.8079999999999989</v>
      </c>
      <c r="T8909">
        <v>3</v>
      </c>
      <c r="U8909">
        <v>0.8</v>
      </c>
      <c r="V8909">
        <v>-4.492799999999999</v>
      </c>
      <c r="W8909" t="s">
        <v>10948</v>
      </c>
      <c r="X8909" t="s">
        <v>10937</v>
      </c>
      <c r="Y8909">
        <v>9</v>
      </c>
      <c r="Z8909" t="s">
        <v>10949</v>
      </c>
      <c r="AA8909">
        <v>-1.6000000000000003</v>
      </c>
    </row>
    <row r="8910" spans="1:27" x14ac:dyDescent="0.35">
      <c r="A8910">
        <v>9478</v>
      </c>
      <c r="B8910" t="s">
        <v>9479</v>
      </c>
      <c r="C8910">
        <v>2012</v>
      </c>
      <c r="D8910" s="1">
        <v>41060</v>
      </c>
      <c r="E8910" s="1">
        <v>41065</v>
      </c>
      <c r="F8910" t="s">
        <v>45</v>
      </c>
      <c r="G8910" t="s">
        <v>838</v>
      </c>
      <c r="H8910" t="s">
        <v>839</v>
      </c>
      <c r="I8910" t="s">
        <v>26</v>
      </c>
      <c r="J8910" t="s">
        <v>27</v>
      </c>
      <c r="K8910" t="s">
        <v>7864</v>
      </c>
      <c r="L8910" t="s">
        <v>7865</v>
      </c>
      <c r="M8910">
        <v>60653</v>
      </c>
      <c r="N8910" t="s">
        <v>3479</v>
      </c>
      <c r="O8910" t="s">
        <v>6576</v>
      </c>
      <c r="P8910" t="s">
        <v>32</v>
      </c>
      <c r="Q8910" t="s">
        <v>6552</v>
      </c>
      <c r="R8910" t="s">
        <v>6577</v>
      </c>
      <c r="S8910">
        <v>3.5639999999999992</v>
      </c>
      <c r="T8910">
        <v>3</v>
      </c>
      <c r="U8910">
        <v>0.8</v>
      </c>
      <c r="V8910">
        <v>-6.2370000000000019</v>
      </c>
      <c r="W8910" t="s">
        <v>10948</v>
      </c>
      <c r="X8910" t="s">
        <v>10942</v>
      </c>
      <c r="Y8910">
        <v>5</v>
      </c>
      <c r="Z8910" t="s">
        <v>10952</v>
      </c>
      <c r="AA8910">
        <v>-1.7500000000000009</v>
      </c>
    </row>
    <row r="8911" spans="1:27" x14ac:dyDescent="0.35">
      <c r="A8911">
        <v>9480</v>
      </c>
      <c r="B8911" t="s">
        <v>9439</v>
      </c>
      <c r="C8911">
        <v>2011</v>
      </c>
      <c r="D8911" s="1">
        <v>40793</v>
      </c>
      <c r="E8911" s="1">
        <v>40800</v>
      </c>
      <c r="F8911" t="s">
        <v>23</v>
      </c>
      <c r="G8911" t="s">
        <v>1465</v>
      </c>
      <c r="H8911" t="s">
        <v>1466</v>
      </c>
      <c r="I8911" t="s">
        <v>38</v>
      </c>
      <c r="J8911" t="s">
        <v>27</v>
      </c>
      <c r="K8911" t="s">
        <v>9440</v>
      </c>
      <c r="L8911" t="s">
        <v>7865</v>
      </c>
      <c r="M8911">
        <v>60543</v>
      </c>
      <c r="N8911" t="s">
        <v>3479</v>
      </c>
      <c r="O8911" t="s">
        <v>6880</v>
      </c>
      <c r="P8911" t="s">
        <v>32</v>
      </c>
      <c r="Q8911" t="s">
        <v>6552</v>
      </c>
      <c r="R8911" t="s">
        <v>6881</v>
      </c>
      <c r="S8911">
        <v>3.8279999999999994</v>
      </c>
      <c r="T8911">
        <v>3</v>
      </c>
      <c r="U8911">
        <v>0.8</v>
      </c>
      <c r="V8911">
        <v>-6.5076000000000018</v>
      </c>
      <c r="W8911" t="s">
        <v>10944</v>
      </c>
      <c r="X8911" t="s">
        <v>10937</v>
      </c>
      <c r="Y8911">
        <v>9</v>
      </c>
      <c r="Z8911" t="s">
        <v>10949</v>
      </c>
      <c r="AA8911">
        <v>-1.7000000000000008</v>
      </c>
    </row>
    <row r="8912" spans="1:27" x14ac:dyDescent="0.35">
      <c r="A8912">
        <v>9481</v>
      </c>
      <c r="B8912" t="s">
        <v>9439</v>
      </c>
      <c r="C8912">
        <v>2011</v>
      </c>
      <c r="D8912" s="1">
        <v>40793</v>
      </c>
      <c r="E8912" s="1">
        <v>40800</v>
      </c>
      <c r="F8912" t="s">
        <v>23</v>
      </c>
      <c r="G8912" t="s">
        <v>1465</v>
      </c>
      <c r="H8912" t="s">
        <v>1466</v>
      </c>
      <c r="I8912" t="s">
        <v>38</v>
      </c>
      <c r="J8912" t="s">
        <v>27</v>
      </c>
      <c r="K8912" t="s">
        <v>9440</v>
      </c>
      <c r="L8912" t="s">
        <v>7865</v>
      </c>
      <c r="M8912">
        <v>60543</v>
      </c>
      <c r="N8912" t="s">
        <v>3479</v>
      </c>
      <c r="O8912" t="s">
        <v>6756</v>
      </c>
      <c r="P8912" t="s">
        <v>32</v>
      </c>
      <c r="Q8912" t="s">
        <v>6552</v>
      </c>
      <c r="R8912" t="s">
        <v>6842</v>
      </c>
      <c r="S8912">
        <v>304.98999999999995</v>
      </c>
      <c r="T8912">
        <v>5</v>
      </c>
      <c r="U8912">
        <v>0.8</v>
      </c>
      <c r="V8912">
        <v>-533.73250000000007</v>
      </c>
      <c r="W8912" t="s">
        <v>10944</v>
      </c>
      <c r="X8912" t="s">
        <v>10937</v>
      </c>
      <c r="Y8912">
        <v>9</v>
      </c>
      <c r="Z8912" t="s">
        <v>10949</v>
      </c>
      <c r="AA8912">
        <v>-1.7500000000000004</v>
      </c>
    </row>
    <row r="8913" spans="1:27" x14ac:dyDescent="0.35">
      <c r="A8913">
        <v>9512</v>
      </c>
      <c r="B8913" t="s">
        <v>10527</v>
      </c>
      <c r="C8913">
        <v>2011</v>
      </c>
      <c r="D8913" s="1">
        <v>40891</v>
      </c>
      <c r="E8913" s="1">
        <v>40893</v>
      </c>
      <c r="F8913" t="s">
        <v>56</v>
      </c>
      <c r="G8913" t="s">
        <v>6278</v>
      </c>
      <c r="H8913" t="s">
        <v>6279</v>
      </c>
      <c r="I8913" t="s">
        <v>26</v>
      </c>
      <c r="J8913" t="s">
        <v>27</v>
      </c>
      <c r="K8913" t="s">
        <v>7864</v>
      </c>
      <c r="L8913" t="s">
        <v>7865</v>
      </c>
      <c r="M8913">
        <v>60623</v>
      </c>
      <c r="N8913" t="s">
        <v>3479</v>
      </c>
      <c r="O8913" t="s">
        <v>6703</v>
      </c>
      <c r="P8913" t="s">
        <v>32</v>
      </c>
      <c r="Q8913" t="s">
        <v>6552</v>
      </c>
      <c r="R8913" t="s">
        <v>6704</v>
      </c>
      <c r="S8913">
        <v>9.2639999999999976</v>
      </c>
      <c r="T8913">
        <v>3</v>
      </c>
      <c r="U8913">
        <v>0.8</v>
      </c>
      <c r="V8913">
        <v>-13.895999999999997</v>
      </c>
      <c r="W8913" t="s">
        <v>10944</v>
      </c>
      <c r="X8913" t="s">
        <v>10940</v>
      </c>
      <c r="Y8913">
        <v>12</v>
      </c>
      <c r="Z8913" t="s">
        <v>10941</v>
      </c>
      <c r="AA8913">
        <v>-1.5</v>
      </c>
    </row>
    <row r="8914" spans="1:27" x14ac:dyDescent="0.35">
      <c r="A8914">
        <v>9591</v>
      </c>
      <c r="B8914" t="s">
        <v>10018</v>
      </c>
      <c r="C8914">
        <v>2011</v>
      </c>
      <c r="D8914" s="1">
        <v>40674</v>
      </c>
      <c r="E8914" s="1">
        <v>40678</v>
      </c>
      <c r="F8914" t="s">
        <v>23</v>
      </c>
      <c r="G8914" t="s">
        <v>5998</v>
      </c>
      <c r="H8914" t="s">
        <v>5999</v>
      </c>
      <c r="I8914" t="s">
        <v>127</v>
      </c>
      <c r="J8914" t="s">
        <v>27</v>
      </c>
      <c r="K8914" t="s">
        <v>7864</v>
      </c>
      <c r="L8914" t="s">
        <v>7865</v>
      </c>
      <c r="M8914">
        <v>60610</v>
      </c>
      <c r="N8914" t="s">
        <v>3479</v>
      </c>
      <c r="O8914" t="s">
        <v>6713</v>
      </c>
      <c r="P8914" t="s">
        <v>32</v>
      </c>
      <c r="Q8914" t="s">
        <v>6552</v>
      </c>
      <c r="R8914" t="s">
        <v>6970</v>
      </c>
      <c r="S8914">
        <v>104.57999999999998</v>
      </c>
      <c r="T8914">
        <v>9</v>
      </c>
      <c r="U8914">
        <v>0.8</v>
      </c>
      <c r="V8914">
        <v>-172.55700000000007</v>
      </c>
      <c r="W8914" t="s">
        <v>10944</v>
      </c>
      <c r="X8914" t="s">
        <v>10942</v>
      </c>
      <c r="Y8914">
        <v>5</v>
      </c>
      <c r="Z8914" t="s">
        <v>10952</v>
      </c>
      <c r="AA8914">
        <v>-1.650000000000001</v>
      </c>
    </row>
    <row r="8915" spans="1:27" x14ac:dyDescent="0.35">
      <c r="A8915">
        <v>9796</v>
      </c>
      <c r="B8915" t="s">
        <v>10528</v>
      </c>
      <c r="C8915">
        <v>2013</v>
      </c>
      <c r="D8915" s="1">
        <v>41416</v>
      </c>
      <c r="E8915" s="1">
        <v>41423</v>
      </c>
      <c r="F8915" t="s">
        <v>23</v>
      </c>
      <c r="G8915" t="s">
        <v>1784</v>
      </c>
      <c r="H8915" t="s">
        <v>1785</v>
      </c>
      <c r="I8915" t="s">
        <v>26</v>
      </c>
      <c r="J8915" t="s">
        <v>27</v>
      </c>
      <c r="K8915" t="s">
        <v>7864</v>
      </c>
      <c r="L8915" t="s">
        <v>7865</v>
      </c>
      <c r="M8915">
        <v>60610</v>
      </c>
      <c r="N8915" t="s">
        <v>3479</v>
      </c>
      <c r="O8915" t="s">
        <v>10208</v>
      </c>
      <c r="P8915" t="s">
        <v>32</v>
      </c>
      <c r="Q8915" t="s">
        <v>6552</v>
      </c>
      <c r="R8915" t="s">
        <v>10209</v>
      </c>
      <c r="S8915">
        <v>3.7979999999999992</v>
      </c>
      <c r="T8915">
        <v>3</v>
      </c>
      <c r="U8915">
        <v>0.8</v>
      </c>
      <c r="V8915">
        <v>-5.8869000000000007</v>
      </c>
      <c r="W8915" t="s">
        <v>10936</v>
      </c>
      <c r="X8915" t="s">
        <v>10942</v>
      </c>
      <c r="Y8915">
        <v>5</v>
      </c>
      <c r="Z8915" t="s">
        <v>10952</v>
      </c>
      <c r="AA8915">
        <v>-1.5500000000000005</v>
      </c>
    </row>
    <row r="8916" spans="1:27" x14ac:dyDescent="0.35">
      <c r="A8916">
        <v>9809</v>
      </c>
      <c r="B8916" t="s">
        <v>10529</v>
      </c>
      <c r="C8916">
        <v>2014</v>
      </c>
      <c r="D8916" s="1">
        <v>41842</v>
      </c>
      <c r="E8916" s="1">
        <v>41847</v>
      </c>
      <c r="F8916" t="s">
        <v>23</v>
      </c>
      <c r="G8916" t="s">
        <v>8312</v>
      </c>
      <c r="H8916" t="s">
        <v>8313</v>
      </c>
      <c r="I8916" t="s">
        <v>38</v>
      </c>
      <c r="J8916" t="s">
        <v>27</v>
      </c>
      <c r="K8916" t="s">
        <v>7864</v>
      </c>
      <c r="L8916" t="s">
        <v>7865</v>
      </c>
      <c r="M8916">
        <v>60623</v>
      </c>
      <c r="N8916" t="s">
        <v>3479</v>
      </c>
      <c r="O8916" t="s">
        <v>6954</v>
      </c>
      <c r="P8916" t="s">
        <v>32</v>
      </c>
      <c r="Q8916" t="s">
        <v>6552</v>
      </c>
      <c r="R8916" t="s">
        <v>6955</v>
      </c>
      <c r="S8916">
        <v>2.1119999999999997</v>
      </c>
      <c r="T8916">
        <v>2</v>
      </c>
      <c r="U8916">
        <v>0.8</v>
      </c>
      <c r="V8916">
        <v>-3.3792</v>
      </c>
      <c r="W8916" t="s">
        <v>10939</v>
      </c>
      <c r="X8916" t="s">
        <v>10937</v>
      </c>
      <c r="Y8916">
        <v>7</v>
      </c>
      <c r="Z8916" t="s">
        <v>10938</v>
      </c>
      <c r="AA8916">
        <v>-1.6000000000000003</v>
      </c>
    </row>
    <row r="8917" spans="1:27" x14ac:dyDescent="0.35">
      <c r="A8917">
        <v>16</v>
      </c>
      <c r="B8917" t="s">
        <v>10530</v>
      </c>
      <c r="C8917">
        <v>2012</v>
      </c>
      <c r="D8917" s="1">
        <v>41235</v>
      </c>
      <c r="E8917" s="1">
        <v>41239</v>
      </c>
      <c r="F8917" t="s">
        <v>23</v>
      </c>
      <c r="G8917" t="s">
        <v>5590</v>
      </c>
      <c r="H8917" t="s">
        <v>5591</v>
      </c>
      <c r="I8917" t="s">
        <v>127</v>
      </c>
      <c r="J8917" t="s">
        <v>27</v>
      </c>
      <c r="K8917" t="s">
        <v>7894</v>
      </c>
      <c r="L8917" t="s">
        <v>7883</v>
      </c>
      <c r="M8917">
        <v>76106</v>
      </c>
      <c r="N8917" t="s">
        <v>3479</v>
      </c>
      <c r="O8917" t="s">
        <v>6619</v>
      </c>
      <c r="P8917" t="s">
        <v>32</v>
      </c>
      <c r="Q8917" t="s">
        <v>6552</v>
      </c>
      <c r="R8917" t="s">
        <v>6620</v>
      </c>
      <c r="S8917">
        <v>2.5439999999999996</v>
      </c>
      <c r="T8917">
        <v>3</v>
      </c>
      <c r="U8917">
        <v>0.8</v>
      </c>
      <c r="V8917">
        <v>-3.8160000000000016</v>
      </c>
      <c r="W8917" t="s">
        <v>10948</v>
      </c>
      <c r="X8917" t="s">
        <v>10940</v>
      </c>
      <c r="Y8917">
        <v>11</v>
      </c>
      <c r="Z8917" t="s">
        <v>10947</v>
      </c>
      <c r="AA8917">
        <v>-1.5000000000000009</v>
      </c>
    </row>
    <row r="8918" spans="1:27" x14ac:dyDescent="0.35">
      <c r="A8918">
        <v>76</v>
      </c>
      <c r="B8918" t="s">
        <v>9162</v>
      </c>
      <c r="C8918">
        <v>2014</v>
      </c>
      <c r="D8918" s="1">
        <v>41983</v>
      </c>
      <c r="E8918" s="1">
        <v>41985</v>
      </c>
      <c r="F8918" t="s">
        <v>56</v>
      </c>
      <c r="G8918" t="s">
        <v>6023</v>
      </c>
      <c r="H8918" t="s">
        <v>6024</v>
      </c>
      <c r="I8918" t="s">
        <v>26</v>
      </c>
      <c r="J8918" t="s">
        <v>27</v>
      </c>
      <c r="K8918" t="s">
        <v>7914</v>
      </c>
      <c r="L8918" t="s">
        <v>7883</v>
      </c>
      <c r="M8918">
        <v>77041</v>
      </c>
      <c r="N8918" t="s">
        <v>3479</v>
      </c>
      <c r="O8918" t="s">
        <v>6823</v>
      </c>
      <c r="P8918" t="s">
        <v>32</v>
      </c>
      <c r="Q8918" t="s">
        <v>6552</v>
      </c>
      <c r="R8918" t="s">
        <v>6824</v>
      </c>
      <c r="S8918">
        <v>1.2479999999999998</v>
      </c>
      <c r="T8918">
        <v>3</v>
      </c>
      <c r="U8918">
        <v>0.8</v>
      </c>
      <c r="V8918">
        <v>-1.9344000000000006</v>
      </c>
      <c r="W8918" t="s">
        <v>10939</v>
      </c>
      <c r="X8918" t="s">
        <v>10940</v>
      </c>
      <c r="Y8918">
        <v>12</v>
      </c>
      <c r="Z8918" t="s">
        <v>10941</v>
      </c>
      <c r="AA8918">
        <v>-1.5500000000000007</v>
      </c>
    </row>
    <row r="8919" spans="1:27" x14ac:dyDescent="0.35">
      <c r="A8919">
        <v>281</v>
      </c>
      <c r="B8919" t="s">
        <v>8590</v>
      </c>
      <c r="C8919">
        <v>2012</v>
      </c>
      <c r="D8919" s="1">
        <v>41178</v>
      </c>
      <c r="E8919" s="1">
        <v>41180</v>
      </c>
      <c r="F8919" t="s">
        <v>45</v>
      </c>
      <c r="G8919" t="s">
        <v>551</v>
      </c>
      <c r="H8919" t="s">
        <v>552</v>
      </c>
      <c r="I8919" t="s">
        <v>38</v>
      </c>
      <c r="J8919" t="s">
        <v>27</v>
      </c>
      <c r="K8919" t="s">
        <v>7914</v>
      </c>
      <c r="L8919" t="s">
        <v>7883</v>
      </c>
      <c r="M8919">
        <v>77070</v>
      </c>
      <c r="N8919" t="s">
        <v>3479</v>
      </c>
      <c r="O8919" t="s">
        <v>10184</v>
      </c>
      <c r="P8919" t="s">
        <v>32</v>
      </c>
      <c r="Q8919" t="s">
        <v>6552</v>
      </c>
      <c r="R8919" t="s">
        <v>10185</v>
      </c>
      <c r="S8919">
        <v>2.0799999999999996</v>
      </c>
      <c r="T8919">
        <v>5</v>
      </c>
      <c r="U8919">
        <v>0.8</v>
      </c>
      <c r="V8919">
        <v>-3.4320000000000004</v>
      </c>
      <c r="W8919" t="s">
        <v>10948</v>
      </c>
      <c r="X8919" t="s">
        <v>10937</v>
      </c>
      <c r="Y8919">
        <v>9</v>
      </c>
      <c r="Z8919" t="s">
        <v>10949</v>
      </c>
      <c r="AA8919">
        <v>-1.6500000000000006</v>
      </c>
    </row>
    <row r="8920" spans="1:27" x14ac:dyDescent="0.35">
      <c r="A8920">
        <v>381</v>
      </c>
      <c r="B8920" t="s">
        <v>9164</v>
      </c>
      <c r="C8920">
        <v>2012</v>
      </c>
      <c r="D8920" s="1">
        <v>41027</v>
      </c>
      <c r="E8920" s="1">
        <v>41034</v>
      </c>
      <c r="F8920" t="s">
        <v>23</v>
      </c>
      <c r="G8920" t="s">
        <v>2725</v>
      </c>
      <c r="H8920" t="s">
        <v>2726</v>
      </c>
      <c r="I8920" t="s">
        <v>38</v>
      </c>
      <c r="J8920" t="s">
        <v>27</v>
      </c>
      <c r="K8920" t="s">
        <v>7914</v>
      </c>
      <c r="L8920" t="s">
        <v>7883</v>
      </c>
      <c r="M8920">
        <v>77095</v>
      </c>
      <c r="N8920" t="s">
        <v>3479</v>
      </c>
      <c r="O8920" t="s">
        <v>6680</v>
      </c>
      <c r="P8920" t="s">
        <v>32</v>
      </c>
      <c r="Q8920" t="s">
        <v>6552</v>
      </c>
      <c r="R8920" t="s">
        <v>6681</v>
      </c>
      <c r="S8920">
        <v>12.175999999999998</v>
      </c>
      <c r="T8920">
        <v>4</v>
      </c>
      <c r="U8920">
        <v>0.8</v>
      </c>
      <c r="V8920">
        <v>-18.872800000000009</v>
      </c>
      <c r="W8920" t="s">
        <v>10948</v>
      </c>
      <c r="X8920" t="s">
        <v>10942</v>
      </c>
      <c r="Y8920">
        <v>4</v>
      </c>
      <c r="Z8920" t="s">
        <v>10943</v>
      </c>
      <c r="AA8920">
        <v>-1.5500000000000009</v>
      </c>
    </row>
    <row r="8921" spans="1:27" x14ac:dyDescent="0.35">
      <c r="A8921">
        <v>522</v>
      </c>
      <c r="B8921" t="s">
        <v>8869</v>
      </c>
      <c r="C8921">
        <v>2012</v>
      </c>
      <c r="D8921" s="1">
        <v>40990</v>
      </c>
      <c r="E8921" s="1">
        <v>40994</v>
      </c>
      <c r="F8921" t="s">
        <v>23</v>
      </c>
      <c r="G8921" t="s">
        <v>4808</v>
      </c>
      <c r="H8921" t="s">
        <v>4809</v>
      </c>
      <c r="I8921" t="s">
        <v>38</v>
      </c>
      <c r="J8921" t="s">
        <v>27</v>
      </c>
      <c r="K8921" t="s">
        <v>7914</v>
      </c>
      <c r="L8921" t="s">
        <v>7883</v>
      </c>
      <c r="M8921">
        <v>77041</v>
      </c>
      <c r="N8921" t="s">
        <v>3479</v>
      </c>
      <c r="O8921" t="s">
        <v>6669</v>
      </c>
      <c r="P8921" t="s">
        <v>32</v>
      </c>
      <c r="Q8921" t="s">
        <v>6552</v>
      </c>
      <c r="R8921" t="s">
        <v>6670</v>
      </c>
      <c r="S8921">
        <v>14.111999999999997</v>
      </c>
      <c r="T8921">
        <v>9</v>
      </c>
      <c r="U8921">
        <v>0.8</v>
      </c>
      <c r="V8921">
        <v>-21.167999999999999</v>
      </c>
      <c r="W8921" t="s">
        <v>10948</v>
      </c>
      <c r="X8921" t="s">
        <v>10950</v>
      </c>
      <c r="Y8921">
        <v>3</v>
      </c>
      <c r="Z8921" t="s">
        <v>10953</v>
      </c>
      <c r="AA8921">
        <v>-1.5000000000000002</v>
      </c>
    </row>
    <row r="8922" spans="1:27" x14ac:dyDescent="0.35">
      <c r="A8922">
        <v>663</v>
      </c>
      <c r="B8922" t="s">
        <v>9229</v>
      </c>
      <c r="C8922">
        <v>2012</v>
      </c>
      <c r="D8922" s="1">
        <v>41145</v>
      </c>
      <c r="E8922" s="1">
        <v>41149</v>
      </c>
      <c r="F8922" t="s">
        <v>23</v>
      </c>
      <c r="G8922" t="s">
        <v>250</v>
      </c>
      <c r="H8922" t="s">
        <v>251</v>
      </c>
      <c r="I8922" t="s">
        <v>38</v>
      </c>
      <c r="J8922" t="s">
        <v>27</v>
      </c>
      <c r="K8922" t="s">
        <v>3768</v>
      </c>
      <c r="L8922" t="s">
        <v>7883</v>
      </c>
      <c r="M8922">
        <v>76017</v>
      </c>
      <c r="N8922" t="s">
        <v>3479</v>
      </c>
      <c r="O8922" t="s">
        <v>6789</v>
      </c>
      <c r="P8922" t="s">
        <v>32</v>
      </c>
      <c r="Q8922" t="s">
        <v>6552</v>
      </c>
      <c r="R8922" t="s">
        <v>6790</v>
      </c>
      <c r="S8922">
        <v>2.7239999999999993</v>
      </c>
      <c r="T8922">
        <v>3</v>
      </c>
      <c r="U8922">
        <v>0.8</v>
      </c>
      <c r="V8922">
        <v>-4.2222000000000008</v>
      </c>
      <c r="W8922" t="s">
        <v>10948</v>
      </c>
      <c r="X8922" t="s">
        <v>10937</v>
      </c>
      <c r="Y8922">
        <v>8</v>
      </c>
      <c r="Z8922" t="s">
        <v>10954</v>
      </c>
      <c r="AA8922">
        <v>-1.5500000000000007</v>
      </c>
    </row>
    <row r="8923" spans="1:27" x14ac:dyDescent="0.35">
      <c r="A8923">
        <v>680</v>
      </c>
      <c r="B8923" t="s">
        <v>8871</v>
      </c>
      <c r="C8923">
        <v>2014</v>
      </c>
      <c r="D8923" s="1">
        <v>41717</v>
      </c>
      <c r="E8923" s="1">
        <v>41722</v>
      </c>
      <c r="F8923" t="s">
        <v>23</v>
      </c>
      <c r="G8923" t="s">
        <v>7366</v>
      </c>
      <c r="H8923" t="s">
        <v>7367</v>
      </c>
      <c r="I8923" t="s">
        <v>38</v>
      </c>
      <c r="J8923" t="s">
        <v>27</v>
      </c>
      <c r="K8923" t="s">
        <v>8872</v>
      </c>
      <c r="L8923" t="s">
        <v>7883</v>
      </c>
      <c r="M8923">
        <v>75701</v>
      </c>
      <c r="N8923" t="s">
        <v>3479</v>
      </c>
      <c r="O8923" t="s">
        <v>6756</v>
      </c>
      <c r="P8923" t="s">
        <v>32</v>
      </c>
      <c r="Q8923" t="s">
        <v>6552</v>
      </c>
      <c r="R8923" t="s">
        <v>6842</v>
      </c>
      <c r="S8923">
        <v>182.99399999999997</v>
      </c>
      <c r="T8923">
        <v>3</v>
      </c>
      <c r="U8923">
        <v>0.8</v>
      </c>
      <c r="V8923">
        <v>-320.23950000000013</v>
      </c>
      <c r="W8923" t="s">
        <v>10939</v>
      </c>
      <c r="X8923" t="s">
        <v>10950</v>
      </c>
      <c r="Y8923">
        <v>3</v>
      </c>
      <c r="Z8923" t="s">
        <v>10953</v>
      </c>
      <c r="AA8923">
        <v>-1.7500000000000011</v>
      </c>
    </row>
    <row r="8924" spans="1:27" x14ac:dyDescent="0.35">
      <c r="A8924">
        <v>837</v>
      </c>
      <c r="B8924" t="s">
        <v>10531</v>
      </c>
      <c r="C8924">
        <v>2011</v>
      </c>
      <c r="D8924" s="1">
        <v>40794</v>
      </c>
      <c r="E8924" s="1">
        <v>40799</v>
      </c>
      <c r="F8924" t="s">
        <v>45</v>
      </c>
      <c r="G8924" t="s">
        <v>2224</v>
      </c>
      <c r="H8924" t="s">
        <v>2225</v>
      </c>
      <c r="I8924" t="s">
        <v>38</v>
      </c>
      <c r="J8924" t="s">
        <v>27</v>
      </c>
      <c r="K8924" t="s">
        <v>8872</v>
      </c>
      <c r="L8924" t="s">
        <v>7883</v>
      </c>
      <c r="M8924">
        <v>75701</v>
      </c>
      <c r="N8924" t="s">
        <v>3479</v>
      </c>
      <c r="O8924" t="s">
        <v>6673</v>
      </c>
      <c r="P8924" t="s">
        <v>32</v>
      </c>
      <c r="Q8924" t="s">
        <v>6552</v>
      </c>
      <c r="R8924" t="s">
        <v>6674</v>
      </c>
      <c r="S8924">
        <v>51.183999999999983</v>
      </c>
      <c r="T8924">
        <v>4</v>
      </c>
      <c r="U8924">
        <v>0.8</v>
      </c>
      <c r="V8924">
        <v>-79.335199999999986</v>
      </c>
      <c r="W8924" t="s">
        <v>10944</v>
      </c>
      <c r="X8924" t="s">
        <v>10937</v>
      </c>
      <c r="Y8924">
        <v>9</v>
      </c>
      <c r="Z8924" t="s">
        <v>10949</v>
      </c>
      <c r="AA8924">
        <v>-1.5500000000000003</v>
      </c>
    </row>
    <row r="8925" spans="1:27" x14ac:dyDescent="0.35">
      <c r="A8925">
        <v>902</v>
      </c>
      <c r="B8925" t="s">
        <v>9231</v>
      </c>
      <c r="C8925">
        <v>2014</v>
      </c>
      <c r="D8925" s="1">
        <v>41955</v>
      </c>
      <c r="E8925" s="1">
        <v>41957</v>
      </c>
      <c r="F8925" t="s">
        <v>56</v>
      </c>
      <c r="G8925" t="s">
        <v>6027</v>
      </c>
      <c r="H8925" t="s">
        <v>6028</v>
      </c>
      <c r="I8925" t="s">
        <v>38</v>
      </c>
      <c r="J8925" t="s">
        <v>27</v>
      </c>
      <c r="K8925" t="s">
        <v>9232</v>
      </c>
      <c r="L8925" t="s">
        <v>7883</v>
      </c>
      <c r="M8925">
        <v>75043</v>
      </c>
      <c r="N8925" t="s">
        <v>3479</v>
      </c>
      <c r="O8925" t="s">
        <v>6846</v>
      </c>
      <c r="P8925" t="s">
        <v>32</v>
      </c>
      <c r="Q8925" t="s">
        <v>6552</v>
      </c>
      <c r="R8925" t="s">
        <v>6847</v>
      </c>
      <c r="S8925">
        <v>18.335999999999999</v>
      </c>
      <c r="T8925">
        <v>4</v>
      </c>
      <c r="U8925">
        <v>0.8</v>
      </c>
      <c r="V8925">
        <v>-32.088000000000008</v>
      </c>
      <c r="W8925" t="s">
        <v>10939</v>
      </c>
      <c r="X8925" t="s">
        <v>10940</v>
      </c>
      <c r="Y8925">
        <v>11</v>
      </c>
      <c r="Z8925" t="s">
        <v>10947</v>
      </c>
      <c r="AA8925">
        <v>-1.7500000000000007</v>
      </c>
    </row>
    <row r="8926" spans="1:27" x14ac:dyDescent="0.35">
      <c r="A8926">
        <v>918</v>
      </c>
      <c r="B8926" t="s">
        <v>10532</v>
      </c>
      <c r="C8926">
        <v>2011</v>
      </c>
      <c r="D8926" s="1">
        <v>40709</v>
      </c>
      <c r="E8926" s="1">
        <v>40715</v>
      </c>
      <c r="F8926" t="s">
        <v>23</v>
      </c>
      <c r="G8926" t="s">
        <v>5130</v>
      </c>
      <c r="H8926" t="s">
        <v>5131</v>
      </c>
      <c r="I8926" t="s">
        <v>26</v>
      </c>
      <c r="J8926" t="s">
        <v>27</v>
      </c>
      <c r="K8926" t="s">
        <v>8589</v>
      </c>
      <c r="L8926" t="s">
        <v>7883</v>
      </c>
      <c r="M8926">
        <v>78207</v>
      </c>
      <c r="N8926" t="s">
        <v>3479</v>
      </c>
      <c r="O8926" t="s">
        <v>6796</v>
      </c>
      <c r="P8926" t="s">
        <v>32</v>
      </c>
      <c r="Q8926" t="s">
        <v>6552</v>
      </c>
      <c r="R8926" t="s">
        <v>6797</v>
      </c>
      <c r="S8926">
        <v>8.5679999999999978</v>
      </c>
      <c r="T8926">
        <v>3</v>
      </c>
      <c r="U8926">
        <v>0.8</v>
      </c>
      <c r="V8926">
        <v>-14.5656</v>
      </c>
      <c r="W8926" t="s">
        <v>10944</v>
      </c>
      <c r="X8926" t="s">
        <v>10942</v>
      </c>
      <c r="Y8926">
        <v>6</v>
      </c>
      <c r="Z8926" t="s">
        <v>10946</v>
      </c>
      <c r="AA8926">
        <v>-1.7000000000000004</v>
      </c>
    </row>
    <row r="8927" spans="1:27" x14ac:dyDescent="0.35">
      <c r="A8927">
        <v>988</v>
      </c>
      <c r="B8927" t="s">
        <v>10533</v>
      </c>
      <c r="C8927">
        <v>2012</v>
      </c>
      <c r="D8927" s="1">
        <v>40978</v>
      </c>
      <c r="E8927" s="1">
        <v>40978</v>
      </c>
      <c r="F8927" t="s">
        <v>234</v>
      </c>
      <c r="G8927" t="s">
        <v>789</v>
      </c>
      <c r="H8927" t="s">
        <v>790</v>
      </c>
      <c r="I8927" t="s">
        <v>38</v>
      </c>
      <c r="J8927" t="s">
        <v>27</v>
      </c>
      <c r="K8927" t="s">
        <v>7914</v>
      </c>
      <c r="L8927" t="s">
        <v>7883</v>
      </c>
      <c r="M8927">
        <v>77041</v>
      </c>
      <c r="N8927" t="s">
        <v>3479</v>
      </c>
      <c r="O8927" t="s">
        <v>10304</v>
      </c>
      <c r="P8927" t="s">
        <v>32</v>
      </c>
      <c r="Q8927" t="s">
        <v>6552</v>
      </c>
      <c r="R8927" t="s">
        <v>10305</v>
      </c>
      <c r="S8927">
        <v>1.1119999999999997</v>
      </c>
      <c r="T8927">
        <v>2</v>
      </c>
      <c r="U8927">
        <v>0.8</v>
      </c>
      <c r="V8927">
        <v>-1.8904000000000001</v>
      </c>
      <c r="W8927" t="s">
        <v>10948</v>
      </c>
      <c r="X8927" t="s">
        <v>10950</v>
      </c>
      <c r="Y8927">
        <v>3</v>
      </c>
      <c r="Z8927" t="s">
        <v>10953</v>
      </c>
      <c r="AA8927">
        <v>-1.7000000000000006</v>
      </c>
    </row>
    <row r="8928" spans="1:27" x14ac:dyDescent="0.35">
      <c r="A8928">
        <v>1103</v>
      </c>
      <c r="B8928" t="s">
        <v>10534</v>
      </c>
      <c r="C8928">
        <v>2014</v>
      </c>
      <c r="D8928" s="1">
        <v>41751</v>
      </c>
      <c r="E8928" s="1">
        <v>41757</v>
      </c>
      <c r="F8928" t="s">
        <v>23</v>
      </c>
      <c r="G8928" t="s">
        <v>4091</v>
      </c>
      <c r="H8928" t="s">
        <v>4092</v>
      </c>
      <c r="I8928" t="s">
        <v>38</v>
      </c>
      <c r="J8928" t="s">
        <v>27</v>
      </c>
      <c r="K8928" t="s">
        <v>7914</v>
      </c>
      <c r="L8928" t="s">
        <v>7883</v>
      </c>
      <c r="M8928">
        <v>77041</v>
      </c>
      <c r="N8928" t="s">
        <v>3479</v>
      </c>
      <c r="O8928" t="s">
        <v>10128</v>
      </c>
      <c r="P8928" t="s">
        <v>32</v>
      </c>
      <c r="Q8928" t="s">
        <v>6552</v>
      </c>
      <c r="R8928" t="s">
        <v>6720</v>
      </c>
      <c r="S8928">
        <v>2.6939999999999995</v>
      </c>
      <c r="T8928">
        <v>3</v>
      </c>
      <c r="U8928">
        <v>0.8</v>
      </c>
      <c r="V8928">
        <v>-4.7145000000000028</v>
      </c>
      <c r="W8928" t="s">
        <v>10939</v>
      </c>
      <c r="X8928" t="s">
        <v>10942</v>
      </c>
      <c r="Y8928">
        <v>4</v>
      </c>
      <c r="Z8928" t="s">
        <v>10943</v>
      </c>
      <c r="AA8928">
        <v>-1.7500000000000013</v>
      </c>
    </row>
    <row r="8929" spans="1:27" x14ac:dyDescent="0.35">
      <c r="A8929">
        <v>1104</v>
      </c>
      <c r="B8929" t="s">
        <v>10534</v>
      </c>
      <c r="C8929">
        <v>2014</v>
      </c>
      <c r="D8929" s="1">
        <v>41751</v>
      </c>
      <c r="E8929" s="1">
        <v>41757</v>
      </c>
      <c r="F8929" t="s">
        <v>23</v>
      </c>
      <c r="G8929" t="s">
        <v>4091</v>
      </c>
      <c r="H8929" t="s">
        <v>4092</v>
      </c>
      <c r="I8929" t="s">
        <v>38</v>
      </c>
      <c r="J8929" t="s">
        <v>27</v>
      </c>
      <c r="K8929" t="s">
        <v>7914</v>
      </c>
      <c r="L8929" t="s">
        <v>7883</v>
      </c>
      <c r="M8929">
        <v>77041</v>
      </c>
      <c r="N8929" t="s">
        <v>3479</v>
      </c>
      <c r="O8929" t="s">
        <v>7002</v>
      </c>
      <c r="P8929" t="s">
        <v>32</v>
      </c>
      <c r="Q8929" t="s">
        <v>6552</v>
      </c>
      <c r="R8929" t="s">
        <v>7003</v>
      </c>
      <c r="S8929">
        <v>2.9339999999999993</v>
      </c>
      <c r="T8929">
        <v>3</v>
      </c>
      <c r="U8929">
        <v>0.8</v>
      </c>
      <c r="V8929">
        <v>-4.9878000000000018</v>
      </c>
      <c r="W8929" t="s">
        <v>10939</v>
      </c>
      <c r="X8929" t="s">
        <v>10942</v>
      </c>
      <c r="Y8929">
        <v>4</v>
      </c>
      <c r="Z8929" t="s">
        <v>10943</v>
      </c>
      <c r="AA8929">
        <v>-1.7000000000000011</v>
      </c>
    </row>
    <row r="8930" spans="1:27" x14ac:dyDescent="0.35">
      <c r="A8930">
        <v>1108</v>
      </c>
      <c r="B8930" t="s">
        <v>8601</v>
      </c>
      <c r="C8930">
        <v>2013</v>
      </c>
      <c r="D8930" s="1">
        <v>41598</v>
      </c>
      <c r="E8930" s="1">
        <v>41603</v>
      </c>
      <c r="F8930" t="s">
        <v>23</v>
      </c>
      <c r="G8930" t="s">
        <v>310</v>
      </c>
      <c r="H8930" t="s">
        <v>311</v>
      </c>
      <c r="I8930" t="s">
        <v>38</v>
      </c>
      <c r="J8930" t="s">
        <v>27</v>
      </c>
      <c r="K8930" t="s">
        <v>7914</v>
      </c>
      <c r="L8930" t="s">
        <v>7883</v>
      </c>
      <c r="M8930">
        <v>77041</v>
      </c>
      <c r="N8930" t="s">
        <v>3479</v>
      </c>
      <c r="O8930" t="s">
        <v>6909</v>
      </c>
      <c r="P8930" t="s">
        <v>32</v>
      </c>
      <c r="Q8930" t="s">
        <v>6552</v>
      </c>
      <c r="R8930" t="s">
        <v>6910</v>
      </c>
      <c r="S8930">
        <v>10.779999999999996</v>
      </c>
      <c r="T8930">
        <v>5</v>
      </c>
      <c r="U8930">
        <v>0.8</v>
      </c>
      <c r="V8930">
        <v>-17.248000000000008</v>
      </c>
      <c r="W8930" t="s">
        <v>10936</v>
      </c>
      <c r="X8930" t="s">
        <v>10940</v>
      </c>
      <c r="Y8930">
        <v>11</v>
      </c>
      <c r="Z8930" t="s">
        <v>10947</v>
      </c>
      <c r="AA8930">
        <v>-1.6000000000000014</v>
      </c>
    </row>
    <row r="8931" spans="1:27" x14ac:dyDescent="0.35">
      <c r="A8931">
        <v>1113</v>
      </c>
      <c r="B8931" t="s">
        <v>8601</v>
      </c>
      <c r="C8931">
        <v>2013</v>
      </c>
      <c r="D8931" s="1">
        <v>41598</v>
      </c>
      <c r="E8931" s="1">
        <v>41603</v>
      </c>
      <c r="F8931" t="s">
        <v>23</v>
      </c>
      <c r="G8931" t="s">
        <v>310</v>
      </c>
      <c r="H8931" t="s">
        <v>311</v>
      </c>
      <c r="I8931" t="s">
        <v>38</v>
      </c>
      <c r="J8931" t="s">
        <v>27</v>
      </c>
      <c r="K8931" t="s">
        <v>7914</v>
      </c>
      <c r="L8931" t="s">
        <v>7883</v>
      </c>
      <c r="M8931">
        <v>77041</v>
      </c>
      <c r="N8931" t="s">
        <v>3479</v>
      </c>
      <c r="O8931" t="s">
        <v>10261</v>
      </c>
      <c r="P8931" t="s">
        <v>32</v>
      </c>
      <c r="Q8931" t="s">
        <v>6552</v>
      </c>
      <c r="R8931" t="s">
        <v>10262</v>
      </c>
      <c r="S8931">
        <v>1.1919999999999997</v>
      </c>
      <c r="T8931">
        <v>2</v>
      </c>
      <c r="U8931">
        <v>0.8</v>
      </c>
      <c r="V8931">
        <v>-2.0264000000000002</v>
      </c>
      <c r="W8931" t="s">
        <v>10936</v>
      </c>
      <c r="X8931" t="s">
        <v>10940</v>
      </c>
      <c r="Y8931">
        <v>11</v>
      </c>
      <c r="Z8931" t="s">
        <v>10947</v>
      </c>
      <c r="AA8931">
        <v>-1.7000000000000006</v>
      </c>
    </row>
    <row r="8932" spans="1:27" x14ac:dyDescent="0.35">
      <c r="A8932">
        <v>1200</v>
      </c>
      <c r="B8932" t="s">
        <v>8874</v>
      </c>
      <c r="C8932">
        <v>2013</v>
      </c>
      <c r="D8932" s="1">
        <v>41373</v>
      </c>
      <c r="E8932" s="1">
        <v>41377</v>
      </c>
      <c r="F8932" t="s">
        <v>23</v>
      </c>
      <c r="G8932" t="s">
        <v>424</v>
      </c>
      <c r="H8932" t="s">
        <v>425</v>
      </c>
      <c r="I8932" t="s">
        <v>38</v>
      </c>
      <c r="J8932" t="s">
        <v>27</v>
      </c>
      <c r="K8932" t="s">
        <v>7914</v>
      </c>
      <c r="L8932" t="s">
        <v>7883</v>
      </c>
      <c r="M8932">
        <v>77041</v>
      </c>
      <c r="N8932" t="s">
        <v>3479</v>
      </c>
      <c r="O8932" t="s">
        <v>6721</v>
      </c>
      <c r="P8932" t="s">
        <v>32</v>
      </c>
      <c r="Q8932" t="s">
        <v>6552</v>
      </c>
      <c r="R8932" t="s">
        <v>6722</v>
      </c>
      <c r="S8932">
        <v>1088.7919999999997</v>
      </c>
      <c r="T8932">
        <v>4</v>
      </c>
      <c r="U8932">
        <v>0.8</v>
      </c>
      <c r="V8932">
        <v>-1850.9464000000007</v>
      </c>
      <c r="W8932" t="s">
        <v>10936</v>
      </c>
      <c r="X8932" t="s">
        <v>10942</v>
      </c>
      <c r="Y8932">
        <v>4</v>
      </c>
      <c r="Z8932" t="s">
        <v>10943</v>
      </c>
      <c r="AA8932">
        <v>-1.7000000000000011</v>
      </c>
    </row>
    <row r="8933" spans="1:27" x14ac:dyDescent="0.35">
      <c r="A8933">
        <v>1285</v>
      </c>
      <c r="B8933" t="s">
        <v>10535</v>
      </c>
      <c r="C8933">
        <v>2012</v>
      </c>
      <c r="D8933" s="1">
        <v>41249</v>
      </c>
      <c r="E8933" s="1">
        <v>41255</v>
      </c>
      <c r="F8933" t="s">
        <v>23</v>
      </c>
      <c r="G8933" t="s">
        <v>3877</v>
      </c>
      <c r="H8933" t="s">
        <v>3878</v>
      </c>
      <c r="I8933" t="s">
        <v>38</v>
      </c>
      <c r="J8933" t="s">
        <v>27</v>
      </c>
      <c r="K8933" t="s">
        <v>8597</v>
      </c>
      <c r="L8933" t="s">
        <v>7883</v>
      </c>
      <c r="M8933">
        <v>78745</v>
      </c>
      <c r="N8933" t="s">
        <v>3479</v>
      </c>
      <c r="O8933" t="s">
        <v>6871</v>
      </c>
      <c r="P8933" t="s">
        <v>32</v>
      </c>
      <c r="Q8933" t="s">
        <v>6552</v>
      </c>
      <c r="R8933" t="s">
        <v>6872</v>
      </c>
      <c r="S8933">
        <v>2.7719999999999994</v>
      </c>
      <c r="T8933">
        <v>7</v>
      </c>
      <c r="U8933">
        <v>0.8</v>
      </c>
      <c r="V8933">
        <v>-4.8510000000000009</v>
      </c>
      <c r="W8933" t="s">
        <v>10948</v>
      </c>
      <c r="X8933" t="s">
        <v>10940</v>
      </c>
      <c r="Y8933">
        <v>12</v>
      </c>
      <c r="Z8933" t="s">
        <v>10941</v>
      </c>
      <c r="AA8933">
        <v>-1.7500000000000007</v>
      </c>
    </row>
    <row r="8934" spans="1:27" x14ac:dyDescent="0.35">
      <c r="A8934">
        <v>1333</v>
      </c>
      <c r="B8934" t="s">
        <v>10536</v>
      </c>
      <c r="C8934">
        <v>2011</v>
      </c>
      <c r="D8934" s="1">
        <v>40591</v>
      </c>
      <c r="E8934" s="1">
        <v>40596</v>
      </c>
      <c r="F8934" t="s">
        <v>23</v>
      </c>
      <c r="G8934" t="s">
        <v>7104</v>
      </c>
      <c r="H8934" t="s">
        <v>7105</v>
      </c>
      <c r="I8934" t="s">
        <v>38</v>
      </c>
      <c r="J8934" t="s">
        <v>27</v>
      </c>
      <c r="K8934" t="s">
        <v>8594</v>
      </c>
      <c r="L8934" t="s">
        <v>7883</v>
      </c>
      <c r="M8934">
        <v>75220</v>
      </c>
      <c r="N8934" t="s">
        <v>3479</v>
      </c>
      <c r="O8934" t="s">
        <v>6724</v>
      </c>
      <c r="P8934" t="s">
        <v>32</v>
      </c>
      <c r="Q8934" t="s">
        <v>6552</v>
      </c>
      <c r="R8934" t="s">
        <v>6725</v>
      </c>
      <c r="S8934">
        <v>1.0799999999999998</v>
      </c>
      <c r="T8934">
        <v>3</v>
      </c>
      <c r="U8934">
        <v>0.8</v>
      </c>
      <c r="V8934">
        <v>-1.7280000000000002</v>
      </c>
      <c r="W8934" t="s">
        <v>10944</v>
      </c>
      <c r="X8934" t="s">
        <v>10950</v>
      </c>
      <c r="Y8934">
        <v>2</v>
      </c>
      <c r="Z8934" t="s">
        <v>10955</v>
      </c>
      <c r="AA8934">
        <v>-1.6000000000000003</v>
      </c>
    </row>
    <row r="8935" spans="1:27" x14ac:dyDescent="0.35">
      <c r="A8935">
        <v>1514</v>
      </c>
      <c r="B8935" t="s">
        <v>9243</v>
      </c>
      <c r="C8935">
        <v>2014</v>
      </c>
      <c r="D8935" s="1">
        <v>41870</v>
      </c>
      <c r="E8935" s="1">
        <v>41874</v>
      </c>
      <c r="F8935" t="s">
        <v>23</v>
      </c>
      <c r="G8935" t="s">
        <v>2725</v>
      </c>
      <c r="H8935" t="s">
        <v>2726</v>
      </c>
      <c r="I8935" t="s">
        <v>38</v>
      </c>
      <c r="J8935" t="s">
        <v>27</v>
      </c>
      <c r="K8935" t="s">
        <v>8594</v>
      </c>
      <c r="L8935" t="s">
        <v>7883</v>
      </c>
      <c r="M8935">
        <v>75220</v>
      </c>
      <c r="N8935" t="s">
        <v>3479</v>
      </c>
      <c r="O8935" t="s">
        <v>10103</v>
      </c>
      <c r="P8935" t="s">
        <v>32</v>
      </c>
      <c r="Q8935" t="s">
        <v>6552</v>
      </c>
      <c r="R8935" t="s">
        <v>10104</v>
      </c>
      <c r="S8935">
        <v>21.379999999999995</v>
      </c>
      <c r="T8935">
        <v>5</v>
      </c>
      <c r="U8935">
        <v>0.8</v>
      </c>
      <c r="V8935">
        <v>-33.139000000000003</v>
      </c>
      <c r="W8935" t="s">
        <v>10939</v>
      </c>
      <c r="X8935" t="s">
        <v>10937</v>
      </c>
      <c r="Y8935">
        <v>8</v>
      </c>
      <c r="Z8935" t="s">
        <v>10954</v>
      </c>
      <c r="AA8935">
        <v>-1.5500000000000005</v>
      </c>
    </row>
    <row r="8936" spans="1:27" x14ac:dyDescent="0.35">
      <c r="A8936">
        <v>1515</v>
      </c>
      <c r="B8936" t="s">
        <v>9243</v>
      </c>
      <c r="C8936">
        <v>2014</v>
      </c>
      <c r="D8936" s="1">
        <v>41870</v>
      </c>
      <c r="E8936" s="1">
        <v>41874</v>
      </c>
      <c r="F8936" t="s">
        <v>23</v>
      </c>
      <c r="G8936" t="s">
        <v>2725</v>
      </c>
      <c r="H8936" t="s">
        <v>2726</v>
      </c>
      <c r="I8936" t="s">
        <v>38</v>
      </c>
      <c r="J8936" t="s">
        <v>27</v>
      </c>
      <c r="K8936" t="s">
        <v>8594</v>
      </c>
      <c r="L8936" t="s">
        <v>7883</v>
      </c>
      <c r="M8936">
        <v>75220</v>
      </c>
      <c r="N8936" t="s">
        <v>3479</v>
      </c>
      <c r="O8936" t="s">
        <v>6639</v>
      </c>
      <c r="P8936" t="s">
        <v>32</v>
      </c>
      <c r="Q8936" t="s">
        <v>6552</v>
      </c>
      <c r="R8936" t="s">
        <v>6640</v>
      </c>
      <c r="S8936">
        <v>6.743999999999998</v>
      </c>
      <c r="T8936">
        <v>4</v>
      </c>
      <c r="U8936">
        <v>0.8</v>
      </c>
      <c r="V8936">
        <v>-11.4648</v>
      </c>
      <c r="W8936" t="s">
        <v>10939</v>
      </c>
      <c r="X8936" t="s">
        <v>10937</v>
      </c>
      <c r="Y8936">
        <v>8</v>
      </c>
      <c r="Z8936" t="s">
        <v>10954</v>
      </c>
      <c r="AA8936">
        <v>-1.7000000000000006</v>
      </c>
    </row>
    <row r="8937" spans="1:27" x14ac:dyDescent="0.35">
      <c r="A8937">
        <v>1548</v>
      </c>
      <c r="B8937" t="s">
        <v>9244</v>
      </c>
      <c r="C8937">
        <v>2012</v>
      </c>
      <c r="D8937" s="1">
        <v>41236</v>
      </c>
      <c r="E8937" s="1">
        <v>41240</v>
      </c>
      <c r="F8937" t="s">
        <v>23</v>
      </c>
      <c r="G8937" t="s">
        <v>5337</v>
      </c>
      <c r="H8937" t="s">
        <v>5338</v>
      </c>
      <c r="I8937" t="s">
        <v>26</v>
      </c>
      <c r="J8937" t="s">
        <v>27</v>
      </c>
      <c r="K8937" t="s">
        <v>8589</v>
      </c>
      <c r="L8937" t="s">
        <v>7883</v>
      </c>
      <c r="M8937">
        <v>78207</v>
      </c>
      <c r="N8937" t="s">
        <v>3479</v>
      </c>
      <c r="O8937" t="s">
        <v>6659</v>
      </c>
      <c r="P8937" t="s">
        <v>32</v>
      </c>
      <c r="Q8937" t="s">
        <v>6552</v>
      </c>
      <c r="R8937" t="s">
        <v>6660</v>
      </c>
      <c r="S8937">
        <v>23.911999999999995</v>
      </c>
      <c r="T8937">
        <v>2</v>
      </c>
      <c r="U8937">
        <v>0.8</v>
      </c>
      <c r="V8937">
        <v>-40.650400000000019</v>
      </c>
      <c r="W8937" t="s">
        <v>10948</v>
      </c>
      <c r="X8937" t="s">
        <v>10940</v>
      </c>
      <c r="Y8937">
        <v>11</v>
      </c>
      <c r="Z8937" t="s">
        <v>10947</v>
      </c>
      <c r="AA8937">
        <v>-1.7000000000000011</v>
      </c>
    </row>
    <row r="8938" spans="1:27" x14ac:dyDescent="0.35">
      <c r="A8938">
        <v>1568</v>
      </c>
      <c r="B8938" t="s">
        <v>8878</v>
      </c>
      <c r="C8938">
        <v>2012</v>
      </c>
      <c r="D8938" s="1">
        <v>41242</v>
      </c>
      <c r="E8938" s="1">
        <v>41243</v>
      </c>
      <c r="F8938" t="s">
        <v>56</v>
      </c>
      <c r="G8938" t="s">
        <v>3127</v>
      </c>
      <c r="H8938" t="s">
        <v>3128</v>
      </c>
      <c r="I8938" t="s">
        <v>38</v>
      </c>
      <c r="J8938" t="s">
        <v>27</v>
      </c>
      <c r="K8938" t="s">
        <v>8879</v>
      </c>
      <c r="L8938" t="s">
        <v>7883</v>
      </c>
      <c r="M8938">
        <v>75002</v>
      </c>
      <c r="N8938" t="s">
        <v>3479</v>
      </c>
      <c r="O8938" t="s">
        <v>6840</v>
      </c>
      <c r="P8938" t="s">
        <v>32</v>
      </c>
      <c r="Q8938" t="s">
        <v>6552</v>
      </c>
      <c r="R8938" t="s">
        <v>6841</v>
      </c>
      <c r="S8938">
        <v>8.7839999999999989</v>
      </c>
      <c r="T8938">
        <v>4</v>
      </c>
      <c r="U8938">
        <v>0.8</v>
      </c>
      <c r="V8938">
        <v>-13.615200000000002</v>
      </c>
      <c r="W8938" t="s">
        <v>10948</v>
      </c>
      <c r="X8938" t="s">
        <v>10940</v>
      </c>
      <c r="Y8938">
        <v>11</v>
      </c>
      <c r="Z8938" t="s">
        <v>10947</v>
      </c>
      <c r="AA8938">
        <v>-1.5500000000000003</v>
      </c>
    </row>
    <row r="8939" spans="1:27" x14ac:dyDescent="0.35">
      <c r="A8939">
        <v>1676</v>
      </c>
      <c r="B8939" t="s">
        <v>10537</v>
      </c>
      <c r="C8939">
        <v>2012</v>
      </c>
      <c r="D8939" s="1">
        <v>41169</v>
      </c>
      <c r="E8939" s="1">
        <v>41173</v>
      </c>
      <c r="F8939" t="s">
        <v>23</v>
      </c>
      <c r="G8939" t="s">
        <v>4258</v>
      </c>
      <c r="H8939" t="s">
        <v>4259</v>
      </c>
      <c r="I8939" t="s">
        <v>26</v>
      </c>
      <c r="J8939" t="s">
        <v>27</v>
      </c>
      <c r="K8939" t="s">
        <v>7914</v>
      </c>
      <c r="L8939" t="s">
        <v>7883</v>
      </c>
      <c r="M8939">
        <v>77041</v>
      </c>
      <c r="N8939" t="s">
        <v>3479</v>
      </c>
      <c r="O8939" t="s">
        <v>6840</v>
      </c>
      <c r="P8939" t="s">
        <v>32</v>
      </c>
      <c r="Q8939" t="s">
        <v>6552</v>
      </c>
      <c r="R8939" t="s">
        <v>6841</v>
      </c>
      <c r="S8939">
        <v>6.5879999999999992</v>
      </c>
      <c r="T8939">
        <v>3</v>
      </c>
      <c r="U8939">
        <v>0.8</v>
      </c>
      <c r="V8939">
        <v>-10.211400000000005</v>
      </c>
      <c r="W8939" t="s">
        <v>10948</v>
      </c>
      <c r="X8939" t="s">
        <v>10937</v>
      </c>
      <c r="Y8939">
        <v>9</v>
      </c>
      <c r="Z8939" t="s">
        <v>10949</v>
      </c>
      <c r="AA8939">
        <v>-1.5500000000000009</v>
      </c>
    </row>
    <row r="8940" spans="1:27" x14ac:dyDescent="0.35">
      <c r="A8940">
        <v>1758</v>
      </c>
      <c r="B8940" t="s">
        <v>10538</v>
      </c>
      <c r="C8940">
        <v>2012</v>
      </c>
      <c r="D8940" s="1">
        <v>41103</v>
      </c>
      <c r="E8940" s="1">
        <v>41105</v>
      </c>
      <c r="F8940" t="s">
        <v>56</v>
      </c>
      <c r="G8940" t="s">
        <v>3537</v>
      </c>
      <c r="H8940" t="s">
        <v>3538</v>
      </c>
      <c r="I8940" t="s">
        <v>127</v>
      </c>
      <c r="J8940" t="s">
        <v>27</v>
      </c>
      <c r="K8940" t="s">
        <v>7914</v>
      </c>
      <c r="L8940" t="s">
        <v>7883</v>
      </c>
      <c r="M8940">
        <v>77095</v>
      </c>
      <c r="N8940" t="s">
        <v>3479</v>
      </c>
      <c r="O8940" t="s">
        <v>6585</v>
      </c>
      <c r="P8940" t="s">
        <v>32</v>
      </c>
      <c r="Q8940" t="s">
        <v>6552</v>
      </c>
      <c r="R8940" t="s">
        <v>6586</v>
      </c>
      <c r="S8940">
        <v>41.567999999999991</v>
      </c>
      <c r="T8940">
        <v>6</v>
      </c>
      <c r="U8940">
        <v>0.8</v>
      </c>
      <c r="V8940">
        <v>-66.508800000000036</v>
      </c>
      <c r="W8940" t="s">
        <v>10948</v>
      </c>
      <c r="X8940" t="s">
        <v>10937</v>
      </c>
      <c r="Y8940">
        <v>7</v>
      </c>
      <c r="Z8940" t="s">
        <v>10938</v>
      </c>
      <c r="AA8940">
        <v>-1.6000000000000012</v>
      </c>
    </row>
    <row r="8941" spans="1:27" x14ac:dyDescent="0.35">
      <c r="A8941">
        <v>1771</v>
      </c>
      <c r="B8941" t="s">
        <v>9249</v>
      </c>
      <c r="C8941">
        <v>2014</v>
      </c>
      <c r="D8941" s="1">
        <v>41701</v>
      </c>
      <c r="E8941" s="1">
        <v>41707</v>
      </c>
      <c r="F8941" t="s">
        <v>23</v>
      </c>
      <c r="G8941" t="s">
        <v>1438</v>
      </c>
      <c r="H8941" t="s">
        <v>1439</v>
      </c>
      <c r="I8941" t="s">
        <v>26</v>
      </c>
      <c r="J8941" t="s">
        <v>27</v>
      </c>
      <c r="K8941" t="s">
        <v>8594</v>
      </c>
      <c r="L8941" t="s">
        <v>7883</v>
      </c>
      <c r="M8941">
        <v>75081</v>
      </c>
      <c r="N8941" t="s">
        <v>3479</v>
      </c>
      <c r="O8941" t="s">
        <v>6551</v>
      </c>
      <c r="P8941" t="s">
        <v>32</v>
      </c>
      <c r="Q8941" t="s">
        <v>6552</v>
      </c>
      <c r="R8941" t="s">
        <v>6553</v>
      </c>
      <c r="S8941">
        <v>12.221999999999998</v>
      </c>
      <c r="T8941">
        <v>7</v>
      </c>
      <c r="U8941">
        <v>0.8</v>
      </c>
      <c r="V8941">
        <v>-20.166300000000007</v>
      </c>
      <c r="W8941" t="s">
        <v>10939</v>
      </c>
      <c r="X8941" t="s">
        <v>10950</v>
      </c>
      <c r="Y8941">
        <v>3</v>
      </c>
      <c r="Z8941" t="s">
        <v>10953</v>
      </c>
      <c r="AA8941">
        <v>-1.6500000000000008</v>
      </c>
    </row>
    <row r="8942" spans="1:27" x14ac:dyDescent="0.35">
      <c r="A8942">
        <v>1858</v>
      </c>
      <c r="B8942" t="s">
        <v>9173</v>
      </c>
      <c r="C8942">
        <v>2014</v>
      </c>
      <c r="D8942" s="1">
        <v>41772</v>
      </c>
      <c r="E8942" s="1">
        <v>41775</v>
      </c>
      <c r="F8942" t="s">
        <v>45</v>
      </c>
      <c r="G8942" t="s">
        <v>9039</v>
      </c>
      <c r="H8942" t="s">
        <v>9040</v>
      </c>
      <c r="I8942" t="s">
        <v>26</v>
      </c>
      <c r="J8942" t="s">
        <v>27</v>
      </c>
      <c r="K8942" t="s">
        <v>7914</v>
      </c>
      <c r="L8942" t="s">
        <v>7883</v>
      </c>
      <c r="M8942">
        <v>77041</v>
      </c>
      <c r="N8942" t="s">
        <v>3479</v>
      </c>
      <c r="O8942" t="s">
        <v>6918</v>
      </c>
      <c r="P8942" t="s">
        <v>32</v>
      </c>
      <c r="Q8942" t="s">
        <v>6552</v>
      </c>
      <c r="R8942" t="s">
        <v>6919</v>
      </c>
      <c r="S8942">
        <v>34.239999999999988</v>
      </c>
      <c r="T8942">
        <v>4</v>
      </c>
      <c r="U8942">
        <v>0.8</v>
      </c>
      <c r="V8942">
        <v>-53.072000000000017</v>
      </c>
      <c r="W8942" t="s">
        <v>10939</v>
      </c>
      <c r="X8942" t="s">
        <v>10942</v>
      </c>
      <c r="Y8942">
        <v>5</v>
      </c>
      <c r="Z8942" t="s">
        <v>10952</v>
      </c>
      <c r="AA8942">
        <v>-1.5500000000000012</v>
      </c>
    </row>
    <row r="8943" spans="1:27" x14ac:dyDescent="0.35">
      <c r="A8943">
        <v>2005</v>
      </c>
      <c r="B8943" t="s">
        <v>10539</v>
      </c>
      <c r="C8943">
        <v>2014</v>
      </c>
      <c r="D8943" s="1">
        <v>41741</v>
      </c>
      <c r="E8943" s="1">
        <v>41748</v>
      </c>
      <c r="F8943" t="s">
        <v>23</v>
      </c>
      <c r="G8943" t="s">
        <v>540</v>
      </c>
      <c r="H8943" t="s">
        <v>541</v>
      </c>
      <c r="I8943" t="s">
        <v>127</v>
      </c>
      <c r="J8943" t="s">
        <v>27</v>
      </c>
      <c r="K8943" t="s">
        <v>7921</v>
      </c>
      <c r="L8943" t="s">
        <v>7883</v>
      </c>
      <c r="M8943">
        <v>79424</v>
      </c>
      <c r="N8943" t="s">
        <v>3479</v>
      </c>
      <c r="O8943" t="s">
        <v>6664</v>
      </c>
      <c r="P8943" t="s">
        <v>32</v>
      </c>
      <c r="Q8943" t="s">
        <v>6552</v>
      </c>
      <c r="R8943" t="s">
        <v>6665</v>
      </c>
      <c r="S8943">
        <v>11.363999999999997</v>
      </c>
      <c r="T8943">
        <v>3</v>
      </c>
      <c r="U8943">
        <v>0.8</v>
      </c>
      <c r="V8943">
        <v>-17.045999999999999</v>
      </c>
      <c r="W8943" t="s">
        <v>10939</v>
      </c>
      <c r="X8943" t="s">
        <v>10942</v>
      </c>
      <c r="Y8943">
        <v>4</v>
      </c>
      <c r="Z8943" t="s">
        <v>10943</v>
      </c>
      <c r="AA8943">
        <v>-1.5000000000000002</v>
      </c>
    </row>
    <row r="8944" spans="1:27" x14ac:dyDescent="0.35">
      <c r="A8944">
        <v>2107</v>
      </c>
      <c r="B8944" t="s">
        <v>10540</v>
      </c>
      <c r="C8944">
        <v>2011</v>
      </c>
      <c r="D8944" s="1">
        <v>40812</v>
      </c>
      <c r="E8944" s="1">
        <v>40812</v>
      </c>
      <c r="F8944" t="s">
        <v>234</v>
      </c>
      <c r="G8944" t="s">
        <v>928</v>
      </c>
      <c r="H8944" t="s">
        <v>929</v>
      </c>
      <c r="I8944" t="s">
        <v>26</v>
      </c>
      <c r="J8944" t="s">
        <v>27</v>
      </c>
      <c r="K8944" t="s">
        <v>8906</v>
      </c>
      <c r="L8944" t="s">
        <v>7883</v>
      </c>
      <c r="M8944">
        <v>75150</v>
      </c>
      <c r="N8944" t="s">
        <v>3479</v>
      </c>
      <c r="O8944" t="s">
        <v>6599</v>
      </c>
      <c r="P8944" t="s">
        <v>32</v>
      </c>
      <c r="Q8944" t="s">
        <v>6552</v>
      </c>
      <c r="R8944" t="s">
        <v>6600</v>
      </c>
      <c r="S8944">
        <v>0.87599999999999978</v>
      </c>
      <c r="T8944">
        <v>1</v>
      </c>
      <c r="U8944">
        <v>0.8</v>
      </c>
      <c r="V8944">
        <v>-1.4016000000000002</v>
      </c>
      <c r="W8944" t="s">
        <v>10944</v>
      </c>
      <c r="X8944" t="s">
        <v>10937</v>
      </c>
      <c r="Y8944">
        <v>9</v>
      </c>
      <c r="Z8944" t="s">
        <v>10949</v>
      </c>
      <c r="AA8944">
        <v>-1.6000000000000005</v>
      </c>
    </row>
    <row r="8945" spans="1:27" x14ac:dyDescent="0.35">
      <c r="A8945">
        <v>2138</v>
      </c>
      <c r="B8945" t="s">
        <v>10541</v>
      </c>
      <c r="C8945">
        <v>2012</v>
      </c>
      <c r="D8945" s="1">
        <v>41274</v>
      </c>
      <c r="E8945" s="1">
        <v>41279</v>
      </c>
      <c r="F8945" t="s">
        <v>23</v>
      </c>
      <c r="G8945" t="s">
        <v>1086</v>
      </c>
      <c r="H8945" t="s">
        <v>1087</v>
      </c>
      <c r="I8945" t="s">
        <v>38</v>
      </c>
      <c r="J8945" t="s">
        <v>27</v>
      </c>
      <c r="K8945" t="s">
        <v>8622</v>
      </c>
      <c r="L8945" t="s">
        <v>7883</v>
      </c>
      <c r="M8945">
        <v>75051</v>
      </c>
      <c r="N8945" t="s">
        <v>3479</v>
      </c>
      <c r="O8945" t="s">
        <v>6594</v>
      </c>
      <c r="P8945" t="s">
        <v>32</v>
      </c>
      <c r="Q8945" t="s">
        <v>6552</v>
      </c>
      <c r="R8945" t="s">
        <v>6595</v>
      </c>
      <c r="S8945">
        <v>3.6559999999999993</v>
      </c>
      <c r="T8945">
        <v>4</v>
      </c>
      <c r="U8945">
        <v>0.8</v>
      </c>
      <c r="V8945">
        <v>-5.8496000000000024</v>
      </c>
      <c r="W8945" t="s">
        <v>10948</v>
      </c>
      <c r="X8945" t="s">
        <v>10940</v>
      </c>
      <c r="Y8945">
        <v>12</v>
      </c>
      <c r="Z8945" t="s">
        <v>10941</v>
      </c>
      <c r="AA8945">
        <v>-1.600000000000001</v>
      </c>
    </row>
    <row r="8946" spans="1:27" x14ac:dyDescent="0.35">
      <c r="A8946">
        <v>2168</v>
      </c>
      <c r="B8946" t="s">
        <v>8888</v>
      </c>
      <c r="C8946">
        <v>2013</v>
      </c>
      <c r="D8946" s="1">
        <v>41561</v>
      </c>
      <c r="E8946" s="1">
        <v>41567</v>
      </c>
      <c r="F8946" t="s">
        <v>23</v>
      </c>
      <c r="G8946" t="s">
        <v>1592</v>
      </c>
      <c r="H8946" t="s">
        <v>1593</v>
      </c>
      <c r="I8946" t="s">
        <v>38</v>
      </c>
      <c r="J8946" t="s">
        <v>27</v>
      </c>
      <c r="K8946" t="s">
        <v>8624</v>
      </c>
      <c r="L8946" t="s">
        <v>7883</v>
      </c>
      <c r="M8946">
        <v>78041</v>
      </c>
      <c r="N8946" t="s">
        <v>3479</v>
      </c>
      <c r="O8946" t="s">
        <v>10128</v>
      </c>
      <c r="P8946" t="s">
        <v>32</v>
      </c>
      <c r="Q8946" t="s">
        <v>6552</v>
      </c>
      <c r="R8946" t="s">
        <v>6720</v>
      </c>
      <c r="S8946">
        <v>6.2859999999999987</v>
      </c>
      <c r="T8946">
        <v>7</v>
      </c>
      <c r="U8946">
        <v>0.8</v>
      </c>
      <c r="V8946">
        <v>-11.000500000000008</v>
      </c>
      <c r="W8946" t="s">
        <v>10936</v>
      </c>
      <c r="X8946" t="s">
        <v>10940</v>
      </c>
      <c r="Y8946">
        <v>10</v>
      </c>
      <c r="Z8946" t="s">
        <v>10945</v>
      </c>
      <c r="AA8946">
        <v>-1.7500000000000016</v>
      </c>
    </row>
    <row r="8947" spans="1:27" x14ac:dyDescent="0.35">
      <c r="A8947">
        <v>2174</v>
      </c>
      <c r="B8947" t="s">
        <v>10542</v>
      </c>
      <c r="C8947">
        <v>2013</v>
      </c>
      <c r="D8947" s="1">
        <v>41486</v>
      </c>
      <c r="E8947" s="1">
        <v>41491</v>
      </c>
      <c r="F8947" t="s">
        <v>23</v>
      </c>
      <c r="G8947" t="s">
        <v>974</v>
      </c>
      <c r="H8947" t="s">
        <v>975</v>
      </c>
      <c r="I8947" t="s">
        <v>127</v>
      </c>
      <c r="J8947" t="s">
        <v>27</v>
      </c>
      <c r="K8947" t="s">
        <v>7914</v>
      </c>
      <c r="L8947" t="s">
        <v>7883</v>
      </c>
      <c r="M8947">
        <v>77070</v>
      </c>
      <c r="N8947" t="s">
        <v>3479</v>
      </c>
      <c r="O8947" t="s">
        <v>6703</v>
      </c>
      <c r="P8947" t="s">
        <v>32</v>
      </c>
      <c r="Q8947" t="s">
        <v>6552</v>
      </c>
      <c r="R8947" t="s">
        <v>6704</v>
      </c>
      <c r="S8947">
        <v>9.2639999999999976</v>
      </c>
      <c r="T8947">
        <v>3</v>
      </c>
      <c r="U8947">
        <v>0.8</v>
      </c>
      <c r="V8947">
        <v>-13.895999999999997</v>
      </c>
      <c r="W8947" t="s">
        <v>10936</v>
      </c>
      <c r="X8947" t="s">
        <v>10937</v>
      </c>
      <c r="Y8947">
        <v>7</v>
      </c>
      <c r="Z8947" t="s">
        <v>10938</v>
      </c>
      <c r="AA8947">
        <v>-1.5</v>
      </c>
    </row>
    <row r="8948" spans="1:27" x14ac:dyDescent="0.35">
      <c r="A8948">
        <v>2347</v>
      </c>
      <c r="B8948" t="s">
        <v>10037</v>
      </c>
      <c r="C8948">
        <v>2013</v>
      </c>
      <c r="D8948" s="1">
        <v>41347</v>
      </c>
      <c r="E8948" s="1">
        <v>41352</v>
      </c>
      <c r="F8948" t="s">
        <v>23</v>
      </c>
      <c r="G8948" t="s">
        <v>2706</v>
      </c>
      <c r="H8948" t="s">
        <v>2707</v>
      </c>
      <c r="I8948" t="s">
        <v>38</v>
      </c>
      <c r="J8948" t="s">
        <v>27</v>
      </c>
      <c r="K8948" t="s">
        <v>8589</v>
      </c>
      <c r="L8948" t="s">
        <v>7883</v>
      </c>
      <c r="M8948">
        <v>78207</v>
      </c>
      <c r="N8948" t="s">
        <v>3479</v>
      </c>
      <c r="O8948" t="s">
        <v>6705</v>
      </c>
      <c r="P8948" t="s">
        <v>32</v>
      </c>
      <c r="Q8948" t="s">
        <v>6552</v>
      </c>
      <c r="R8948" t="s">
        <v>6706</v>
      </c>
      <c r="S8948">
        <v>1.2719999999999998</v>
      </c>
      <c r="T8948">
        <v>2</v>
      </c>
      <c r="U8948">
        <v>0.8</v>
      </c>
      <c r="V8948">
        <v>-2.1624000000000012</v>
      </c>
      <c r="W8948" t="s">
        <v>10936</v>
      </c>
      <c r="X8948" t="s">
        <v>10950</v>
      </c>
      <c r="Y8948">
        <v>3</v>
      </c>
      <c r="Z8948" t="s">
        <v>10953</v>
      </c>
      <c r="AA8948">
        <v>-1.7000000000000013</v>
      </c>
    </row>
    <row r="8949" spans="1:27" x14ac:dyDescent="0.35">
      <c r="A8949">
        <v>2428</v>
      </c>
      <c r="B8949" t="s">
        <v>10543</v>
      </c>
      <c r="C8949">
        <v>2013</v>
      </c>
      <c r="D8949" s="1">
        <v>41437</v>
      </c>
      <c r="E8949" s="1">
        <v>41443</v>
      </c>
      <c r="F8949" t="s">
        <v>23</v>
      </c>
      <c r="G8949" t="s">
        <v>3006</v>
      </c>
      <c r="H8949" t="s">
        <v>3007</v>
      </c>
      <c r="I8949" t="s">
        <v>26</v>
      </c>
      <c r="J8949" t="s">
        <v>27</v>
      </c>
      <c r="K8949" t="s">
        <v>3768</v>
      </c>
      <c r="L8949" t="s">
        <v>7883</v>
      </c>
      <c r="M8949">
        <v>76017</v>
      </c>
      <c r="N8949" t="s">
        <v>3479</v>
      </c>
      <c r="O8949" t="s">
        <v>10179</v>
      </c>
      <c r="P8949" t="s">
        <v>32</v>
      </c>
      <c r="Q8949" t="s">
        <v>6552</v>
      </c>
      <c r="R8949" t="s">
        <v>10180</v>
      </c>
      <c r="S8949">
        <v>1.3439999999999996</v>
      </c>
      <c r="T8949">
        <v>4</v>
      </c>
      <c r="U8949">
        <v>0.8</v>
      </c>
      <c r="V8949">
        <v>-2.1504000000000008</v>
      </c>
      <c r="W8949" t="s">
        <v>10936</v>
      </c>
      <c r="X8949" t="s">
        <v>10942</v>
      </c>
      <c r="Y8949">
        <v>6</v>
      </c>
      <c r="Z8949" t="s">
        <v>10946</v>
      </c>
      <c r="AA8949">
        <v>-1.600000000000001</v>
      </c>
    </row>
    <row r="8950" spans="1:27" x14ac:dyDescent="0.35">
      <c r="A8950">
        <v>2429</v>
      </c>
      <c r="B8950" t="s">
        <v>10543</v>
      </c>
      <c r="C8950">
        <v>2013</v>
      </c>
      <c r="D8950" s="1">
        <v>41437</v>
      </c>
      <c r="E8950" s="1">
        <v>41443</v>
      </c>
      <c r="F8950" t="s">
        <v>23</v>
      </c>
      <c r="G8950" t="s">
        <v>3006</v>
      </c>
      <c r="H8950" t="s">
        <v>3007</v>
      </c>
      <c r="I8950" t="s">
        <v>26</v>
      </c>
      <c r="J8950" t="s">
        <v>27</v>
      </c>
      <c r="K8950" t="s">
        <v>3768</v>
      </c>
      <c r="L8950" t="s">
        <v>7883</v>
      </c>
      <c r="M8950">
        <v>76017</v>
      </c>
      <c r="N8950" t="s">
        <v>3479</v>
      </c>
      <c r="O8950" t="s">
        <v>10118</v>
      </c>
      <c r="P8950" t="s">
        <v>32</v>
      </c>
      <c r="Q8950" t="s">
        <v>6552</v>
      </c>
      <c r="R8950" t="s">
        <v>10119</v>
      </c>
      <c r="S8950">
        <v>8.2719999999999985</v>
      </c>
      <c r="T8950">
        <v>4</v>
      </c>
      <c r="U8950">
        <v>0.8</v>
      </c>
      <c r="V8950">
        <v>-13.648800000000001</v>
      </c>
      <c r="W8950" t="s">
        <v>10936</v>
      </c>
      <c r="X8950" t="s">
        <v>10942</v>
      </c>
      <c r="Y8950">
        <v>6</v>
      </c>
      <c r="Z8950" t="s">
        <v>10946</v>
      </c>
      <c r="AA8950">
        <v>-1.6500000000000006</v>
      </c>
    </row>
    <row r="8951" spans="1:27" x14ac:dyDescent="0.35">
      <c r="A8951">
        <v>2527</v>
      </c>
      <c r="B8951" t="s">
        <v>8889</v>
      </c>
      <c r="C8951">
        <v>2012</v>
      </c>
      <c r="D8951" s="1">
        <v>41005</v>
      </c>
      <c r="E8951" s="1">
        <v>41009</v>
      </c>
      <c r="F8951" t="s">
        <v>23</v>
      </c>
      <c r="G8951" t="s">
        <v>641</v>
      </c>
      <c r="H8951" t="s">
        <v>642</v>
      </c>
      <c r="I8951" t="s">
        <v>38</v>
      </c>
      <c r="J8951" t="s">
        <v>27</v>
      </c>
      <c r="K8951" t="s">
        <v>7914</v>
      </c>
      <c r="L8951" t="s">
        <v>7883</v>
      </c>
      <c r="M8951">
        <v>77041</v>
      </c>
      <c r="N8951" t="s">
        <v>3479</v>
      </c>
      <c r="O8951" t="s">
        <v>6583</v>
      </c>
      <c r="P8951" t="s">
        <v>32</v>
      </c>
      <c r="Q8951" t="s">
        <v>6552</v>
      </c>
      <c r="R8951" t="s">
        <v>6584</v>
      </c>
      <c r="S8951">
        <v>6.8999999999999986</v>
      </c>
      <c r="T8951">
        <v>3</v>
      </c>
      <c r="U8951">
        <v>0.8</v>
      </c>
      <c r="V8951">
        <v>-12.075000000000003</v>
      </c>
      <c r="W8951" t="s">
        <v>10948</v>
      </c>
      <c r="X8951" t="s">
        <v>10942</v>
      </c>
      <c r="Y8951">
        <v>4</v>
      </c>
      <c r="Z8951" t="s">
        <v>10943</v>
      </c>
      <c r="AA8951">
        <v>-1.7500000000000007</v>
      </c>
    </row>
    <row r="8952" spans="1:27" x14ac:dyDescent="0.35">
      <c r="A8952">
        <v>2528</v>
      </c>
      <c r="B8952" t="s">
        <v>8889</v>
      </c>
      <c r="C8952">
        <v>2012</v>
      </c>
      <c r="D8952" s="1">
        <v>41005</v>
      </c>
      <c r="E8952" s="1">
        <v>41009</v>
      </c>
      <c r="F8952" t="s">
        <v>23</v>
      </c>
      <c r="G8952" t="s">
        <v>641</v>
      </c>
      <c r="H8952" t="s">
        <v>642</v>
      </c>
      <c r="I8952" t="s">
        <v>38</v>
      </c>
      <c r="J8952" t="s">
        <v>27</v>
      </c>
      <c r="K8952" t="s">
        <v>7914</v>
      </c>
      <c r="L8952" t="s">
        <v>7883</v>
      </c>
      <c r="M8952">
        <v>77041</v>
      </c>
      <c r="N8952" t="s">
        <v>3479</v>
      </c>
      <c r="O8952" t="s">
        <v>6779</v>
      </c>
      <c r="P8952" t="s">
        <v>32</v>
      </c>
      <c r="Q8952" t="s">
        <v>6552</v>
      </c>
      <c r="R8952" t="s">
        <v>6780</v>
      </c>
      <c r="S8952">
        <v>9.6479999999999961</v>
      </c>
      <c r="T8952">
        <v>6</v>
      </c>
      <c r="U8952">
        <v>0.8</v>
      </c>
      <c r="V8952">
        <v>-16.884</v>
      </c>
      <c r="W8952" t="s">
        <v>10948</v>
      </c>
      <c r="X8952" t="s">
        <v>10942</v>
      </c>
      <c r="Y8952">
        <v>4</v>
      </c>
      <c r="Z8952" t="s">
        <v>10943</v>
      </c>
      <c r="AA8952">
        <v>-1.7500000000000007</v>
      </c>
    </row>
    <row r="8953" spans="1:27" x14ac:dyDescent="0.35">
      <c r="A8953">
        <v>2827</v>
      </c>
      <c r="B8953" t="s">
        <v>9177</v>
      </c>
      <c r="C8953">
        <v>2011</v>
      </c>
      <c r="D8953" s="1">
        <v>40811</v>
      </c>
      <c r="E8953" s="1">
        <v>40816</v>
      </c>
      <c r="F8953" t="s">
        <v>23</v>
      </c>
      <c r="G8953" t="s">
        <v>398</v>
      </c>
      <c r="H8953" t="s">
        <v>399</v>
      </c>
      <c r="I8953" t="s">
        <v>127</v>
      </c>
      <c r="J8953" t="s">
        <v>27</v>
      </c>
      <c r="K8953" t="s">
        <v>7914</v>
      </c>
      <c r="L8953" t="s">
        <v>7883</v>
      </c>
      <c r="M8953">
        <v>77041</v>
      </c>
      <c r="N8953" t="s">
        <v>3479</v>
      </c>
      <c r="O8953" t="s">
        <v>10257</v>
      </c>
      <c r="P8953" t="s">
        <v>32</v>
      </c>
      <c r="Q8953" t="s">
        <v>6552</v>
      </c>
      <c r="R8953" t="s">
        <v>10258</v>
      </c>
      <c r="S8953">
        <v>2.7239999999999993</v>
      </c>
      <c r="T8953">
        <v>2</v>
      </c>
      <c r="U8953">
        <v>0.8</v>
      </c>
      <c r="V8953">
        <v>-4.3584000000000014</v>
      </c>
      <c r="W8953" t="s">
        <v>10944</v>
      </c>
      <c r="X8953" t="s">
        <v>10937</v>
      </c>
      <c r="Y8953">
        <v>9</v>
      </c>
      <c r="Z8953" t="s">
        <v>10949</v>
      </c>
      <c r="AA8953">
        <v>-1.600000000000001</v>
      </c>
    </row>
    <row r="8954" spans="1:27" x14ac:dyDescent="0.35">
      <c r="A8954">
        <v>2923</v>
      </c>
      <c r="B8954" t="s">
        <v>10544</v>
      </c>
      <c r="C8954">
        <v>2012</v>
      </c>
      <c r="D8954" s="1">
        <v>41243</v>
      </c>
      <c r="E8954" s="1">
        <v>41246</v>
      </c>
      <c r="F8954" t="s">
        <v>45</v>
      </c>
      <c r="G8954" t="s">
        <v>2513</v>
      </c>
      <c r="H8954" t="s">
        <v>2514</v>
      </c>
      <c r="I8954" t="s">
        <v>127</v>
      </c>
      <c r="J8954" t="s">
        <v>27</v>
      </c>
      <c r="K8954" t="s">
        <v>8597</v>
      </c>
      <c r="L8954" t="s">
        <v>7883</v>
      </c>
      <c r="M8954">
        <v>78745</v>
      </c>
      <c r="N8954" t="s">
        <v>3479</v>
      </c>
      <c r="O8954" t="s">
        <v>6798</v>
      </c>
      <c r="P8954" t="s">
        <v>32</v>
      </c>
      <c r="Q8954" t="s">
        <v>6552</v>
      </c>
      <c r="R8954" t="s">
        <v>6799</v>
      </c>
      <c r="S8954">
        <v>3.8819999999999988</v>
      </c>
      <c r="T8954">
        <v>3</v>
      </c>
      <c r="U8954">
        <v>0.8</v>
      </c>
      <c r="V8954">
        <v>-5.8230000000000004</v>
      </c>
      <c r="W8954" t="s">
        <v>10948</v>
      </c>
      <c r="X8954" t="s">
        <v>10940</v>
      </c>
      <c r="Y8954">
        <v>11</v>
      </c>
      <c r="Z8954" t="s">
        <v>10947</v>
      </c>
      <c r="AA8954">
        <v>-1.5000000000000007</v>
      </c>
    </row>
    <row r="8955" spans="1:27" x14ac:dyDescent="0.35">
      <c r="A8955">
        <v>3085</v>
      </c>
      <c r="B8955" t="s">
        <v>8900</v>
      </c>
      <c r="C8955">
        <v>2014</v>
      </c>
      <c r="D8955" s="1">
        <v>41680</v>
      </c>
      <c r="E8955" s="1">
        <v>41685</v>
      </c>
      <c r="F8955" t="s">
        <v>23</v>
      </c>
      <c r="G8955" t="s">
        <v>5527</v>
      </c>
      <c r="H8955" t="s">
        <v>5528</v>
      </c>
      <c r="I8955" t="s">
        <v>38</v>
      </c>
      <c r="J8955" t="s">
        <v>27</v>
      </c>
      <c r="K8955" t="s">
        <v>7914</v>
      </c>
      <c r="L8955" t="s">
        <v>7883</v>
      </c>
      <c r="M8955">
        <v>77070</v>
      </c>
      <c r="N8955" t="s">
        <v>3479</v>
      </c>
      <c r="O8955" t="s">
        <v>6771</v>
      </c>
      <c r="P8955" t="s">
        <v>32</v>
      </c>
      <c r="Q8955" t="s">
        <v>6552</v>
      </c>
      <c r="R8955" t="s">
        <v>6772</v>
      </c>
      <c r="S8955">
        <v>252.78399999999996</v>
      </c>
      <c r="T8955">
        <v>4</v>
      </c>
      <c r="U8955">
        <v>0.8</v>
      </c>
      <c r="V8955">
        <v>-417.09360000000004</v>
      </c>
      <c r="W8955" t="s">
        <v>10939</v>
      </c>
      <c r="X8955" t="s">
        <v>10950</v>
      </c>
      <c r="Y8955">
        <v>2</v>
      </c>
      <c r="Z8955" t="s">
        <v>10955</v>
      </c>
      <c r="AA8955">
        <v>-1.6500000000000004</v>
      </c>
    </row>
    <row r="8956" spans="1:27" x14ac:dyDescent="0.35">
      <c r="A8956">
        <v>3135</v>
      </c>
      <c r="B8956" t="s">
        <v>8617</v>
      </c>
      <c r="C8956">
        <v>2014</v>
      </c>
      <c r="D8956" s="1">
        <v>41956</v>
      </c>
      <c r="E8956" s="1">
        <v>41962</v>
      </c>
      <c r="F8956" t="s">
        <v>23</v>
      </c>
      <c r="G8956" t="s">
        <v>974</v>
      </c>
      <c r="H8956" t="s">
        <v>975</v>
      </c>
      <c r="I8956" t="s">
        <v>127</v>
      </c>
      <c r="J8956" t="s">
        <v>27</v>
      </c>
      <c r="K8956" t="s">
        <v>8594</v>
      </c>
      <c r="L8956" t="s">
        <v>7883</v>
      </c>
      <c r="M8956">
        <v>75081</v>
      </c>
      <c r="N8956" t="s">
        <v>3479</v>
      </c>
      <c r="O8956" t="s">
        <v>6578</v>
      </c>
      <c r="P8956" t="s">
        <v>32</v>
      </c>
      <c r="Q8956" t="s">
        <v>6552</v>
      </c>
      <c r="R8956" t="s">
        <v>6579</v>
      </c>
      <c r="S8956">
        <v>30.559999999999992</v>
      </c>
      <c r="T8956">
        <v>5</v>
      </c>
      <c r="U8956">
        <v>0.8</v>
      </c>
      <c r="V8956">
        <v>-45.840000000000018</v>
      </c>
      <c r="W8956" t="s">
        <v>10939</v>
      </c>
      <c r="X8956" t="s">
        <v>10940</v>
      </c>
      <c r="Y8956">
        <v>11</v>
      </c>
      <c r="Z8956" t="s">
        <v>10947</v>
      </c>
      <c r="AA8956">
        <v>-1.5000000000000009</v>
      </c>
    </row>
    <row r="8957" spans="1:27" x14ac:dyDescent="0.35">
      <c r="A8957">
        <v>3142</v>
      </c>
      <c r="B8957" t="s">
        <v>10545</v>
      </c>
      <c r="C8957">
        <v>2011</v>
      </c>
      <c r="D8957" s="1">
        <v>40889</v>
      </c>
      <c r="E8957" s="1">
        <v>40889</v>
      </c>
      <c r="F8957" t="s">
        <v>234</v>
      </c>
      <c r="G8957" t="s">
        <v>2169</v>
      </c>
      <c r="H8957" t="s">
        <v>2170</v>
      </c>
      <c r="I8957" t="s">
        <v>26</v>
      </c>
      <c r="J8957" t="s">
        <v>27</v>
      </c>
      <c r="K8957" t="s">
        <v>8589</v>
      </c>
      <c r="L8957" t="s">
        <v>7883</v>
      </c>
      <c r="M8957">
        <v>78207</v>
      </c>
      <c r="N8957" t="s">
        <v>3479</v>
      </c>
      <c r="O8957" t="s">
        <v>6874</v>
      </c>
      <c r="P8957" t="s">
        <v>32</v>
      </c>
      <c r="Q8957" t="s">
        <v>6552</v>
      </c>
      <c r="R8957" t="s">
        <v>6875</v>
      </c>
      <c r="S8957">
        <v>210.39199999999997</v>
      </c>
      <c r="T8957">
        <v>2</v>
      </c>
      <c r="U8957">
        <v>0.8</v>
      </c>
      <c r="V8957">
        <v>-336.62720000000013</v>
      </c>
      <c r="W8957" t="s">
        <v>10944</v>
      </c>
      <c r="X8957" t="s">
        <v>10940</v>
      </c>
      <c r="Y8957">
        <v>12</v>
      </c>
      <c r="Z8957" t="s">
        <v>10941</v>
      </c>
      <c r="AA8957">
        <v>-1.6000000000000008</v>
      </c>
    </row>
    <row r="8958" spans="1:27" x14ac:dyDescent="0.35">
      <c r="A8958">
        <v>3161</v>
      </c>
      <c r="B8958" t="s">
        <v>10546</v>
      </c>
      <c r="C8958">
        <v>2011</v>
      </c>
      <c r="D8958" s="1">
        <v>40798</v>
      </c>
      <c r="E8958" s="1">
        <v>40802</v>
      </c>
      <c r="F8958" t="s">
        <v>45</v>
      </c>
      <c r="G8958" t="s">
        <v>8312</v>
      </c>
      <c r="H8958" t="s">
        <v>8313</v>
      </c>
      <c r="I8958" t="s">
        <v>38</v>
      </c>
      <c r="J8958" t="s">
        <v>27</v>
      </c>
      <c r="K8958" t="s">
        <v>7914</v>
      </c>
      <c r="L8958" t="s">
        <v>7883</v>
      </c>
      <c r="M8958">
        <v>77070</v>
      </c>
      <c r="N8958" t="s">
        <v>3479</v>
      </c>
      <c r="O8958" t="s">
        <v>6711</v>
      </c>
      <c r="P8958" t="s">
        <v>32</v>
      </c>
      <c r="Q8958" t="s">
        <v>6552</v>
      </c>
      <c r="R8958" t="s">
        <v>6712</v>
      </c>
      <c r="S8958">
        <v>5.1799999999999988</v>
      </c>
      <c r="T8958">
        <v>5</v>
      </c>
      <c r="U8958">
        <v>0.8</v>
      </c>
      <c r="V8958">
        <v>-8.0289999999999999</v>
      </c>
      <c r="W8958" t="s">
        <v>10944</v>
      </c>
      <c r="X8958" t="s">
        <v>10937</v>
      </c>
      <c r="Y8958">
        <v>9</v>
      </c>
      <c r="Z8958" t="s">
        <v>10949</v>
      </c>
      <c r="AA8958">
        <v>-1.5500000000000003</v>
      </c>
    </row>
    <row r="8959" spans="1:27" x14ac:dyDescent="0.35">
      <c r="A8959">
        <v>3186</v>
      </c>
      <c r="B8959" t="s">
        <v>9179</v>
      </c>
      <c r="C8959">
        <v>2011</v>
      </c>
      <c r="D8959" s="1">
        <v>40854</v>
      </c>
      <c r="E8959" s="1">
        <v>40856</v>
      </c>
      <c r="F8959" t="s">
        <v>56</v>
      </c>
      <c r="G8959" t="s">
        <v>3999</v>
      </c>
      <c r="H8959" t="s">
        <v>4000</v>
      </c>
      <c r="I8959" t="s">
        <v>26</v>
      </c>
      <c r="J8959" t="s">
        <v>27</v>
      </c>
      <c r="K8959" t="s">
        <v>7914</v>
      </c>
      <c r="L8959" t="s">
        <v>7883</v>
      </c>
      <c r="M8959">
        <v>77041</v>
      </c>
      <c r="N8959" t="s">
        <v>3479</v>
      </c>
      <c r="O8959" t="s">
        <v>6727</v>
      </c>
      <c r="P8959" t="s">
        <v>32</v>
      </c>
      <c r="Q8959" t="s">
        <v>6552</v>
      </c>
      <c r="R8959" t="s">
        <v>6728</v>
      </c>
      <c r="S8959">
        <v>26.045999999999992</v>
      </c>
      <c r="T8959">
        <v>3</v>
      </c>
      <c r="U8959">
        <v>0.8</v>
      </c>
      <c r="V8959">
        <v>-44.278199999999998</v>
      </c>
      <c r="W8959" t="s">
        <v>10944</v>
      </c>
      <c r="X8959" t="s">
        <v>10940</v>
      </c>
      <c r="Y8959">
        <v>11</v>
      </c>
      <c r="Z8959" t="s">
        <v>10947</v>
      </c>
      <c r="AA8959">
        <v>-1.7000000000000004</v>
      </c>
    </row>
    <row r="8960" spans="1:27" x14ac:dyDescent="0.35">
      <c r="A8960">
        <v>3193</v>
      </c>
      <c r="B8960" t="s">
        <v>10547</v>
      </c>
      <c r="C8960">
        <v>2014</v>
      </c>
      <c r="D8960" s="1">
        <v>41795</v>
      </c>
      <c r="E8960" s="1">
        <v>41799</v>
      </c>
      <c r="F8960" t="s">
        <v>23</v>
      </c>
      <c r="G8960" t="s">
        <v>5022</v>
      </c>
      <c r="H8960" t="s">
        <v>5023</v>
      </c>
      <c r="I8960" t="s">
        <v>26</v>
      </c>
      <c r="J8960" t="s">
        <v>27</v>
      </c>
      <c r="K8960" t="s">
        <v>10548</v>
      </c>
      <c r="L8960" t="s">
        <v>7883</v>
      </c>
      <c r="M8960">
        <v>77489</v>
      </c>
      <c r="N8960" t="s">
        <v>3479</v>
      </c>
      <c r="O8960" t="s">
        <v>6564</v>
      </c>
      <c r="P8960" t="s">
        <v>32</v>
      </c>
      <c r="Q8960" t="s">
        <v>6552</v>
      </c>
      <c r="R8960" t="s">
        <v>6565</v>
      </c>
      <c r="S8960">
        <v>6.3699999999999983</v>
      </c>
      <c r="T8960">
        <v>7</v>
      </c>
      <c r="U8960">
        <v>0.8</v>
      </c>
      <c r="V8960">
        <v>-9.5550000000000015</v>
      </c>
      <c r="W8960" t="s">
        <v>10939</v>
      </c>
      <c r="X8960" t="s">
        <v>10942</v>
      </c>
      <c r="Y8960">
        <v>6</v>
      </c>
      <c r="Z8960" t="s">
        <v>10946</v>
      </c>
      <c r="AA8960">
        <v>-1.5000000000000007</v>
      </c>
    </row>
    <row r="8961" spans="1:27" x14ac:dyDescent="0.35">
      <c r="A8961">
        <v>3194</v>
      </c>
      <c r="B8961" t="s">
        <v>10040</v>
      </c>
      <c r="C8961">
        <v>2011</v>
      </c>
      <c r="D8961" s="1">
        <v>40787</v>
      </c>
      <c r="E8961" s="1">
        <v>40790</v>
      </c>
      <c r="F8961" t="s">
        <v>56</v>
      </c>
      <c r="G8961" t="s">
        <v>8823</v>
      </c>
      <c r="H8961" t="s">
        <v>8824</v>
      </c>
      <c r="I8961" t="s">
        <v>38</v>
      </c>
      <c r="J8961" t="s">
        <v>27</v>
      </c>
      <c r="K8961" t="s">
        <v>7914</v>
      </c>
      <c r="L8961" t="s">
        <v>7883</v>
      </c>
      <c r="M8961">
        <v>77036</v>
      </c>
      <c r="N8961" t="s">
        <v>3479</v>
      </c>
      <c r="O8961" t="s">
        <v>6906</v>
      </c>
      <c r="P8961" t="s">
        <v>32</v>
      </c>
      <c r="Q8961" t="s">
        <v>6552</v>
      </c>
      <c r="R8961" t="s">
        <v>6907</v>
      </c>
      <c r="S8961">
        <v>3.6479999999999992</v>
      </c>
      <c r="T8961">
        <v>3</v>
      </c>
      <c r="U8961">
        <v>0.8</v>
      </c>
      <c r="V8961">
        <v>-6.0192000000000032</v>
      </c>
      <c r="W8961" t="s">
        <v>10944</v>
      </c>
      <c r="X8961" t="s">
        <v>10937</v>
      </c>
      <c r="Y8961">
        <v>9</v>
      </c>
      <c r="Z8961" t="s">
        <v>10949</v>
      </c>
      <c r="AA8961">
        <v>-1.6500000000000012</v>
      </c>
    </row>
    <row r="8962" spans="1:27" x14ac:dyDescent="0.35">
      <c r="A8962">
        <v>3212</v>
      </c>
      <c r="B8962" t="s">
        <v>9265</v>
      </c>
      <c r="C8962">
        <v>2014</v>
      </c>
      <c r="D8962" s="1">
        <v>41905</v>
      </c>
      <c r="E8962" s="1">
        <v>41910</v>
      </c>
      <c r="F8962" t="s">
        <v>23</v>
      </c>
      <c r="G8962" t="s">
        <v>1784</v>
      </c>
      <c r="H8962" t="s">
        <v>1785</v>
      </c>
      <c r="I8962" t="s">
        <v>26</v>
      </c>
      <c r="J8962" t="s">
        <v>27</v>
      </c>
      <c r="K8962" t="s">
        <v>8632</v>
      </c>
      <c r="L8962" t="s">
        <v>7883</v>
      </c>
      <c r="M8962">
        <v>77581</v>
      </c>
      <c r="N8962" t="s">
        <v>3479</v>
      </c>
      <c r="O8962" t="s">
        <v>6754</v>
      </c>
      <c r="P8962" t="s">
        <v>32</v>
      </c>
      <c r="Q8962" t="s">
        <v>6552</v>
      </c>
      <c r="R8962" t="s">
        <v>6755</v>
      </c>
      <c r="S8962">
        <v>11.227999999999998</v>
      </c>
      <c r="T8962">
        <v>7</v>
      </c>
      <c r="U8962">
        <v>0.8</v>
      </c>
      <c r="V8962">
        <v>-18.52620000000001</v>
      </c>
      <c r="W8962" t="s">
        <v>10939</v>
      </c>
      <c r="X8962" t="s">
        <v>10937</v>
      </c>
      <c r="Y8962">
        <v>9</v>
      </c>
      <c r="Z8962" t="s">
        <v>10949</v>
      </c>
      <c r="AA8962">
        <v>-1.6500000000000012</v>
      </c>
    </row>
    <row r="8963" spans="1:27" x14ac:dyDescent="0.35">
      <c r="A8963">
        <v>3232</v>
      </c>
      <c r="B8963" t="s">
        <v>9180</v>
      </c>
      <c r="C8963">
        <v>2014</v>
      </c>
      <c r="D8963" s="1">
        <v>41746</v>
      </c>
      <c r="E8963" s="1">
        <v>41752</v>
      </c>
      <c r="F8963" t="s">
        <v>23</v>
      </c>
      <c r="G8963" t="s">
        <v>1944</v>
      </c>
      <c r="H8963" t="s">
        <v>1945</v>
      </c>
      <c r="I8963" t="s">
        <v>38</v>
      </c>
      <c r="J8963" t="s">
        <v>27</v>
      </c>
      <c r="K8963" t="s">
        <v>7914</v>
      </c>
      <c r="L8963" t="s">
        <v>7883</v>
      </c>
      <c r="M8963">
        <v>77095</v>
      </c>
      <c r="N8963" t="s">
        <v>3479</v>
      </c>
      <c r="O8963" t="s">
        <v>6727</v>
      </c>
      <c r="P8963" t="s">
        <v>32</v>
      </c>
      <c r="Q8963" t="s">
        <v>6552</v>
      </c>
      <c r="R8963" t="s">
        <v>6728</v>
      </c>
      <c r="S8963">
        <v>26.045999999999992</v>
      </c>
      <c r="T8963">
        <v>3</v>
      </c>
      <c r="U8963">
        <v>0.8</v>
      </c>
      <c r="V8963">
        <v>-44.278199999999998</v>
      </c>
      <c r="W8963" t="s">
        <v>10939</v>
      </c>
      <c r="X8963" t="s">
        <v>10942</v>
      </c>
      <c r="Y8963">
        <v>4</v>
      </c>
      <c r="Z8963" t="s">
        <v>10943</v>
      </c>
      <c r="AA8963">
        <v>-1.7000000000000004</v>
      </c>
    </row>
    <row r="8964" spans="1:27" x14ac:dyDescent="0.35">
      <c r="A8964">
        <v>3233</v>
      </c>
      <c r="B8964" t="s">
        <v>9180</v>
      </c>
      <c r="C8964">
        <v>2014</v>
      </c>
      <c r="D8964" s="1">
        <v>41746</v>
      </c>
      <c r="E8964" s="1">
        <v>41752</v>
      </c>
      <c r="F8964" t="s">
        <v>23</v>
      </c>
      <c r="G8964" t="s">
        <v>1944</v>
      </c>
      <c r="H8964" t="s">
        <v>1945</v>
      </c>
      <c r="I8964" t="s">
        <v>38</v>
      </c>
      <c r="J8964" t="s">
        <v>27</v>
      </c>
      <c r="K8964" t="s">
        <v>7914</v>
      </c>
      <c r="L8964" t="s">
        <v>7883</v>
      </c>
      <c r="M8964">
        <v>77095</v>
      </c>
      <c r="N8964" t="s">
        <v>3479</v>
      </c>
      <c r="O8964" t="s">
        <v>6996</v>
      </c>
      <c r="P8964" t="s">
        <v>32</v>
      </c>
      <c r="Q8964" t="s">
        <v>6552</v>
      </c>
      <c r="R8964" t="s">
        <v>6997</v>
      </c>
      <c r="S8964">
        <v>2.8959999999999995</v>
      </c>
      <c r="T8964">
        <v>1</v>
      </c>
      <c r="U8964">
        <v>0.8</v>
      </c>
      <c r="V8964">
        <v>-4.7784000000000013</v>
      </c>
      <c r="W8964" t="s">
        <v>10939</v>
      </c>
      <c r="X8964" t="s">
        <v>10942</v>
      </c>
      <c r="Y8964">
        <v>4</v>
      </c>
      <c r="Z8964" t="s">
        <v>10943</v>
      </c>
      <c r="AA8964">
        <v>-1.6500000000000008</v>
      </c>
    </row>
    <row r="8965" spans="1:27" x14ac:dyDescent="0.35">
      <c r="A8965">
        <v>3295</v>
      </c>
      <c r="B8965" t="s">
        <v>10549</v>
      </c>
      <c r="C8965">
        <v>2011</v>
      </c>
      <c r="D8965" s="1">
        <v>40770</v>
      </c>
      <c r="E8965" s="1">
        <v>40773</v>
      </c>
      <c r="F8965" t="s">
        <v>56</v>
      </c>
      <c r="G8965" t="s">
        <v>1899</v>
      </c>
      <c r="H8965" t="s">
        <v>1900</v>
      </c>
      <c r="I8965" t="s">
        <v>38</v>
      </c>
      <c r="J8965" t="s">
        <v>27</v>
      </c>
      <c r="K8965" t="s">
        <v>8594</v>
      </c>
      <c r="L8965" t="s">
        <v>7883</v>
      </c>
      <c r="M8965">
        <v>75081</v>
      </c>
      <c r="N8965" t="s">
        <v>3479</v>
      </c>
      <c r="O8965" t="s">
        <v>6748</v>
      </c>
      <c r="P8965" t="s">
        <v>32</v>
      </c>
      <c r="Q8965" t="s">
        <v>6552</v>
      </c>
      <c r="R8965" t="s">
        <v>6749</v>
      </c>
      <c r="S8965">
        <v>30.959999999999994</v>
      </c>
      <c r="T8965">
        <v>8</v>
      </c>
      <c r="U8965">
        <v>0.8</v>
      </c>
      <c r="V8965">
        <v>-52.632000000000019</v>
      </c>
      <c r="W8965" t="s">
        <v>10944</v>
      </c>
      <c r="X8965" t="s">
        <v>10937</v>
      </c>
      <c r="Y8965">
        <v>8</v>
      </c>
      <c r="Z8965" t="s">
        <v>10954</v>
      </c>
      <c r="AA8965">
        <v>-1.7000000000000011</v>
      </c>
    </row>
    <row r="8966" spans="1:27" x14ac:dyDescent="0.35">
      <c r="A8966">
        <v>3308</v>
      </c>
      <c r="B8966" t="s">
        <v>8623</v>
      </c>
      <c r="C8966">
        <v>2011</v>
      </c>
      <c r="D8966" s="1">
        <v>40907</v>
      </c>
      <c r="E8966" s="1">
        <v>40909</v>
      </c>
      <c r="F8966" t="s">
        <v>45</v>
      </c>
      <c r="G8966" t="s">
        <v>2087</v>
      </c>
      <c r="H8966" t="s">
        <v>2088</v>
      </c>
      <c r="I8966" t="s">
        <v>26</v>
      </c>
      <c r="J8966" t="s">
        <v>27</v>
      </c>
      <c r="K8966" t="s">
        <v>8624</v>
      </c>
      <c r="L8966" t="s">
        <v>7883</v>
      </c>
      <c r="M8966">
        <v>78041</v>
      </c>
      <c r="N8966" t="s">
        <v>3479</v>
      </c>
      <c r="O8966" t="s">
        <v>6863</v>
      </c>
      <c r="P8966" t="s">
        <v>32</v>
      </c>
      <c r="Q8966" t="s">
        <v>6552</v>
      </c>
      <c r="R8966" t="s">
        <v>6864</v>
      </c>
      <c r="S8966">
        <v>2.2859999999999996</v>
      </c>
      <c r="T8966">
        <v>3</v>
      </c>
      <c r="U8966">
        <v>0.8</v>
      </c>
      <c r="V8966">
        <v>-3.6576000000000004</v>
      </c>
      <c r="W8966" t="s">
        <v>10944</v>
      </c>
      <c r="X8966" t="s">
        <v>10940</v>
      </c>
      <c r="Y8966">
        <v>12</v>
      </c>
      <c r="Z8966" t="s">
        <v>10941</v>
      </c>
      <c r="AA8966">
        <v>-1.6000000000000005</v>
      </c>
    </row>
    <row r="8967" spans="1:27" x14ac:dyDescent="0.35">
      <c r="A8967">
        <v>3325</v>
      </c>
      <c r="B8967" t="s">
        <v>8625</v>
      </c>
      <c r="C8967">
        <v>2011</v>
      </c>
      <c r="D8967" s="1">
        <v>40858</v>
      </c>
      <c r="E8967" s="1">
        <v>40862</v>
      </c>
      <c r="F8967" t="s">
        <v>23</v>
      </c>
      <c r="G8967" t="s">
        <v>1369</v>
      </c>
      <c r="H8967" t="s">
        <v>1370</v>
      </c>
      <c r="I8967" t="s">
        <v>38</v>
      </c>
      <c r="J8967" t="s">
        <v>27</v>
      </c>
      <c r="K8967" t="s">
        <v>7914</v>
      </c>
      <c r="L8967" t="s">
        <v>7883</v>
      </c>
      <c r="M8967">
        <v>77095</v>
      </c>
      <c r="N8967" t="s">
        <v>3479</v>
      </c>
      <c r="O8967" t="s">
        <v>6590</v>
      </c>
      <c r="P8967" t="s">
        <v>32</v>
      </c>
      <c r="Q8967" t="s">
        <v>6552</v>
      </c>
      <c r="R8967" t="s">
        <v>6591</v>
      </c>
      <c r="S8967">
        <v>896.98999999999978</v>
      </c>
      <c r="T8967">
        <v>5</v>
      </c>
      <c r="U8967">
        <v>0.8</v>
      </c>
      <c r="V8967">
        <v>-1480.0335000000009</v>
      </c>
      <c r="W8967" t="s">
        <v>10944</v>
      </c>
      <c r="X8967" t="s">
        <v>10940</v>
      </c>
      <c r="Y8967">
        <v>11</v>
      </c>
      <c r="Z8967" t="s">
        <v>10947</v>
      </c>
      <c r="AA8967">
        <v>-1.6500000000000015</v>
      </c>
    </row>
    <row r="8968" spans="1:27" x14ac:dyDescent="0.35">
      <c r="A8968">
        <v>3326</v>
      </c>
      <c r="B8968" t="s">
        <v>8625</v>
      </c>
      <c r="C8968">
        <v>2011</v>
      </c>
      <c r="D8968" s="1">
        <v>40858</v>
      </c>
      <c r="E8968" s="1">
        <v>40862</v>
      </c>
      <c r="F8968" t="s">
        <v>23</v>
      </c>
      <c r="G8968" t="s">
        <v>1369</v>
      </c>
      <c r="H8968" t="s">
        <v>1370</v>
      </c>
      <c r="I8968" t="s">
        <v>38</v>
      </c>
      <c r="J8968" t="s">
        <v>27</v>
      </c>
      <c r="K8968" t="s">
        <v>7914</v>
      </c>
      <c r="L8968" t="s">
        <v>7883</v>
      </c>
      <c r="M8968">
        <v>77095</v>
      </c>
      <c r="N8968" t="s">
        <v>3479</v>
      </c>
      <c r="O8968" t="s">
        <v>6682</v>
      </c>
      <c r="P8968" t="s">
        <v>32</v>
      </c>
      <c r="Q8968" t="s">
        <v>6552</v>
      </c>
      <c r="R8968" t="s">
        <v>6683</v>
      </c>
      <c r="S8968">
        <v>1.2339999999999998</v>
      </c>
      <c r="T8968">
        <v>1</v>
      </c>
      <c r="U8968">
        <v>0.8</v>
      </c>
      <c r="V8968">
        <v>-1.9744000000000002</v>
      </c>
      <c r="W8968" t="s">
        <v>10944</v>
      </c>
      <c r="X8968" t="s">
        <v>10940</v>
      </c>
      <c r="Y8968">
        <v>11</v>
      </c>
      <c r="Z8968" t="s">
        <v>10947</v>
      </c>
      <c r="AA8968">
        <v>-1.6000000000000005</v>
      </c>
    </row>
    <row r="8969" spans="1:27" x14ac:dyDescent="0.35">
      <c r="A8969">
        <v>3379</v>
      </c>
      <c r="B8969" t="s">
        <v>10043</v>
      </c>
      <c r="C8969">
        <v>2014</v>
      </c>
      <c r="D8969" s="1">
        <v>41716</v>
      </c>
      <c r="E8969" s="1">
        <v>41720</v>
      </c>
      <c r="F8969" t="s">
        <v>23</v>
      </c>
      <c r="G8969" t="s">
        <v>3960</v>
      </c>
      <c r="H8969" t="s">
        <v>3961</v>
      </c>
      <c r="I8969" t="s">
        <v>127</v>
      </c>
      <c r="J8969" t="s">
        <v>27</v>
      </c>
      <c r="K8969" t="s">
        <v>7914</v>
      </c>
      <c r="L8969" t="s">
        <v>7883</v>
      </c>
      <c r="M8969">
        <v>77095</v>
      </c>
      <c r="N8969" t="s">
        <v>3479</v>
      </c>
      <c r="O8969" t="s">
        <v>10377</v>
      </c>
      <c r="P8969" t="s">
        <v>32</v>
      </c>
      <c r="Q8969" t="s">
        <v>6552</v>
      </c>
      <c r="R8969" t="s">
        <v>10378</v>
      </c>
      <c r="S8969">
        <v>13.775999999999996</v>
      </c>
      <c r="T8969">
        <v>6</v>
      </c>
      <c r="U8969">
        <v>0.8</v>
      </c>
      <c r="V8969">
        <v>-22.04160000000001</v>
      </c>
      <c r="W8969" t="s">
        <v>10939</v>
      </c>
      <c r="X8969" t="s">
        <v>10950</v>
      </c>
      <c r="Y8969">
        <v>3</v>
      </c>
      <c r="Z8969" t="s">
        <v>10953</v>
      </c>
      <c r="AA8969">
        <v>-1.6000000000000012</v>
      </c>
    </row>
    <row r="8970" spans="1:27" x14ac:dyDescent="0.35">
      <c r="A8970">
        <v>3394</v>
      </c>
      <c r="B8970" t="s">
        <v>10550</v>
      </c>
      <c r="C8970">
        <v>2011</v>
      </c>
      <c r="D8970" s="1">
        <v>40869</v>
      </c>
      <c r="E8970" s="1">
        <v>40872</v>
      </c>
      <c r="F8970" t="s">
        <v>56</v>
      </c>
      <c r="G8970" t="s">
        <v>4829</v>
      </c>
      <c r="H8970" t="s">
        <v>4830</v>
      </c>
      <c r="I8970" t="s">
        <v>38</v>
      </c>
      <c r="J8970" t="s">
        <v>27</v>
      </c>
      <c r="K8970" t="s">
        <v>2735</v>
      </c>
      <c r="L8970" t="s">
        <v>7883</v>
      </c>
      <c r="M8970">
        <v>77506</v>
      </c>
      <c r="N8970" t="s">
        <v>3479</v>
      </c>
      <c r="O8970" t="s">
        <v>6585</v>
      </c>
      <c r="P8970" t="s">
        <v>32</v>
      </c>
      <c r="Q8970" t="s">
        <v>6552</v>
      </c>
      <c r="R8970" t="s">
        <v>6586</v>
      </c>
      <c r="S8970">
        <v>6.9279999999999982</v>
      </c>
      <c r="T8970">
        <v>1</v>
      </c>
      <c r="U8970">
        <v>0.8</v>
      </c>
      <c r="V8970">
        <v>-11.084800000000005</v>
      </c>
      <c r="W8970" t="s">
        <v>10944</v>
      </c>
      <c r="X8970" t="s">
        <v>10940</v>
      </c>
      <c r="Y8970">
        <v>11</v>
      </c>
      <c r="Z8970" t="s">
        <v>10947</v>
      </c>
      <c r="AA8970">
        <v>-1.6000000000000012</v>
      </c>
    </row>
    <row r="8971" spans="1:27" x14ac:dyDescent="0.35">
      <c r="A8971">
        <v>3507</v>
      </c>
      <c r="B8971" t="s">
        <v>8627</v>
      </c>
      <c r="C8971">
        <v>2011</v>
      </c>
      <c r="D8971" s="1">
        <v>40714</v>
      </c>
      <c r="E8971" s="1">
        <v>40718</v>
      </c>
      <c r="F8971" t="s">
        <v>23</v>
      </c>
      <c r="G8971" t="s">
        <v>4349</v>
      </c>
      <c r="H8971" t="s">
        <v>4350</v>
      </c>
      <c r="I8971" t="s">
        <v>38</v>
      </c>
      <c r="J8971" t="s">
        <v>27</v>
      </c>
      <c r="K8971" t="s">
        <v>8610</v>
      </c>
      <c r="L8971" t="s">
        <v>7883</v>
      </c>
      <c r="M8971">
        <v>75023</v>
      </c>
      <c r="N8971" t="s">
        <v>3479</v>
      </c>
      <c r="O8971" t="s">
        <v>6619</v>
      </c>
      <c r="P8971" t="s">
        <v>32</v>
      </c>
      <c r="Q8971" t="s">
        <v>6552</v>
      </c>
      <c r="R8971" t="s">
        <v>6620</v>
      </c>
      <c r="S8971">
        <v>3.3919999999999995</v>
      </c>
      <c r="T8971">
        <v>4</v>
      </c>
      <c r="U8971">
        <v>0.8</v>
      </c>
      <c r="V8971">
        <v>-5.088000000000001</v>
      </c>
      <c r="W8971" t="s">
        <v>10944</v>
      </c>
      <c r="X8971" t="s">
        <v>10942</v>
      </c>
      <c r="Y8971">
        <v>6</v>
      </c>
      <c r="Z8971" t="s">
        <v>10946</v>
      </c>
      <c r="AA8971">
        <v>-1.5000000000000004</v>
      </c>
    </row>
    <row r="8972" spans="1:27" x14ac:dyDescent="0.35">
      <c r="A8972">
        <v>3856</v>
      </c>
      <c r="B8972" t="s">
        <v>8630</v>
      </c>
      <c r="C8972">
        <v>2014</v>
      </c>
      <c r="D8972" s="1">
        <v>41936</v>
      </c>
      <c r="E8972" s="1">
        <v>41941</v>
      </c>
      <c r="F8972" t="s">
        <v>45</v>
      </c>
      <c r="G8972" t="s">
        <v>7599</v>
      </c>
      <c r="H8972" t="s">
        <v>7600</v>
      </c>
      <c r="I8972" t="s">
        <v>38</v>
      </c>
      <c r="J8972" t="s">
        <v>27</v>
      </c>
      <c r="K8972" t="s">
        <v>8589</v>
      </c>
      <c r="L8972" t="s">
        <v>7883</v>
      </c>
      <c r="M8972">
        <v>78207</v>
      </c>
      <c r="N8972" t="s">
        <v>3479</v>
      </c>
      <c r="O8972" t="s">
        <v>6576</v>
      </c>
      <c r="P8972" t="s">
        <v>32</v>
      </c>
      <c r="Q8972" t="s">
        <v>6552</v>
      </c>
      <c r="R8972" t="s">
        <v>6577</v>
      </c>
      <c r="S8972">
        <v>3.5639999999999992</v>
      </c>
      <c r="T8972">
        <v>3</v>
      </c>
      <c r="U8972">
        <v>0.8</v>
      </c>
      <c r="V8972">
        <v>-6.2370000000000019</v>
      </c>
      <c r="W8972" t="s">
        <v>10939</v>
      </c>
      <c r="X8972" t="s">
        <v>10940</v>
      </c>
      <c r="Y8972">
        <v>10</v>
      </c>
      <c r="Z8972" t="s">
        <v>10945</v>
      </c>
      <c r="AA8972">
        <v>-1.7500000000000009</v>
      </c>
    </row>
    <row r="8973" spans="1:27" x14ac:dyDescent="0.35">
      <c r="A8973">
        <v>3969</v>
      </c>
      <c r="B8973" t="s">
        <v>10052</v>
      </c>
      <c r="C8973">
        <v>2012</v>
      </c>
      <c r="D8973" s="1">
        <v>41061</v>
      </c>
      <c r="E8973" s="1">
        <v>41065</v>
      </c>
      <c r="F8973" t="s">
        <v>23</v>
      </c>
      <c r="G8973" t="s">
        <v>1585</v>
      </c>
      <c r="H8973" t="s">
        <v>1586</v>
      </c>
      <c r="I8973" t="s">
        <v>26</v>
      </c>
      <c r="J8973" t="s">
        <v>27</v>
      </c>
      <c r="K8973" t="s">
        <v>8589</v>
      </c>
      <c r="L8973" t="s">
        <v>7883</v>
      </c>
      <c r="M8973">
        <v>78207</v>
      </c>
      <c r="N8973" t="s">
        <v>3479</v>
      </c>
      <c r="O8973" t="s">
        <v>6617</v>
      </c>
      <c r="P8973" t="s">
        <v>32</v>
      </c>
      <c r="Q8973" t="s">
        <v>6552</v>
      </c>
      <c r="R8973" t="s">
        <v>6618</v>
      </c>
      <c r="S8973">
        <v>5.7279999999999989</v>
      </c>
      <c r="T8973">
        <v>8</v>
      </c>
      <c r="U8973">
        <v>0.8</v>
      </c>
      <c r="V8973">
        <v>-9.1648000000000032</v>
      </c>
      <c r="W8973" t="s">
        <v>10948</v>
      </c>
      <c r="X8973" t="s">
        <v>10942</v>
      </c>
      <c r="Y8973">
        <v>6</v>
      </c>
      <c r="Z8973" t="s">
        <v>10946</v>
      </c>
      <c r="AA8973">
        <v>-1.600000000000001</v>
      </c>
    </row>
    <row r="8974" spans="1:27" x14ac:dyDescent="0.35">
      <c r="A8974">
        <v>4029</v>
      </c>
      <c r="B8974" t="s">
        <v>8633</v>
      </c>
      <c r="C8974">
        <v>2014</v>
      </c>
      <c r="D8974" s="1">
        <v>41863</v>
      </c>
      <c r="E8974" s="1">
        <v>41865</v>
      </c>
      <c r="F8974" t="s">
        <v>56</v>
      </c>
      <c r="G8974" t="s">
        <v>4258</v>
      </c>
      <c r="H8974" t="s">
        <v>4259</v>
      </c>
      <c r="I8974" t="s">
        <v>26</v>
      </c>
      <c r="J8974" t="s">
        <v>27</v>
      </c>
      <c r="K8974" t="s">
        <v>8634</v>
      </c>
      <c r="L8974" t="s">
        <v>7883</v>
      </c>
      <c r="M8974">
        <v>76021</v>
      </c>
      <c r="N8974" t="s">
        <v>3479</v>
      </c>
      <c r="O8974" t="s">
        <v>6779</v>
      </c>
      <c r="P8974" t="s">
        <v>32</v>
      </c>
      <c r="Q8974" t="s">
        <v>6552</v>
      </c>
      <c r="R8974" t="s">
        <v>6780</v>
      </c>
      <c r="S8974">
        <v>12.863999999999995</v>
      </c>
      <c r="T8974">
        <v>8</v>
      </c>
      <c r="U8974">
        <v>0.8</v>
      </c>
      <c r="V8974">
        <v>-22.512</v>
      </c>
      <c r="W8974" t="s">
        <v>10939</v>
      </c>
      <c r="X8974" t="s">
        <v>10937</v>
      </c>
      <c r="Y8974">
        <v>8</v>
      </c>
      <c r="Z8974" t="s">
        <v>10954</v>
      </c>
      <c r="AA8974">
        <v>-1.7500000000000007</v>
      </c>
    </row>
    <row r="8975" spans="1:27" x14ac:dyDescent="0.35">
      <c r="A8975">
        <v>4046</v>
      </c>
      <c r="B8975" t="s">
        <v>10551</v>
      </c>
      <c r="C8975">
        <v>2012</v>
      </c>
      <c r="D8975" s="1">
        <v>41001</v>
      </c>
      <c r="E8975" s="1">
        <v>41006</v>
      </c>
      <c r="F8975" t="s">
        <v>23</v>
      </c>
      <c r="G8975" t="s">
        <v>6278</v>
      </c>
      <c r="H8975" t="s">
        <v>6279</v>
      </c>
      <c r="I8975" t="s">
        <v>26</v>
      </c>
      <c r="J8975" t="s">
        <v>27</v>
      </c>
      <c r="K8975" t="s">
        <v>7914</v>
      </c>
      <c r="L8975" t="s">
        <v>7883</v>
      </c>
      <c r="M8975">
        <v>77070</v>
      </c>
      <c r="N8975" t="s">
        <v>3479</v>
      </c>
      <c r="O8975" t="s">
        <v>6608</v>
      </c>
      <c r="P8975" t="s">
        <v>32</v>
      </c>
      <c r="Q8975" t="s">
        <v>6552</v>
      </c>
      <c r="R8975" t="s">
        <v>6609</v>
      </c>
      <c r="S8975">
        <v>9.155999999999997</v>
      </c>
      <c r="T8975">
        <v>3</v>
      </c>
      <c r="U8975">
        <v>0.8</v>
      </c>
      <c r="V8975">
        <v>-13.734000000000002</v>
      </c>
      <c r="W8975" t="s">
        <v>10948</v>
      </c>
      <c r="X8975" t="s">
        <v>10942</v>
      </c>
      <c r="Y8975">
        <v>4</v>
      </c>
      <c r="Z8975" t="s">
        <v>10943</v>
      </c>
      <c r="AA8975">
        <v>-1.5000000000000007</v>
      </c>
    </row>
    <row r="8976" spans="1:27" x14ac:dyDescent="0.35">
      <c r="A8976">
        <v>4070</v>
      </c>
      <c r="B8976" t="s">
        <v>10552</v>
      </c>
      <c r="C8976">
        <v>2013</v>
      </c>
      <c r="D8976" s="1">
        <v>41515</v>
      </c>
      <c r="E8976" s="1">
        <v>41518</v>
      </c>
      <c r="F8976" t="s">
        <v>56</v>
      </c>
      <c r="G8976" t="s">
        <v>5527</v>
      </c>
      <c r="H8976" t="s">
        <v>5528</v>
      </c>
      <c r="I8976" t="s">
        <v>38</v>
      </c>
      <c r="J8976" t="s">
        <v>27</v>
      </c>
      <c r="K8976" t="s">
        <v>8594</v>
      </c>
      <c r="L8976" t="s">
        <v>7883</v>
      </c>
      <c r="M8976">
        <v>75081</v>
      </c>
      <c r="N8976" t="s">
        <v>3479</v>
      </c>
      <c r="O8976" t="s">
        <v>6776</v>
      </c>
      <c r="P8976" t="s">
        <v>32</v>
      </c>
      <c r="Q8976" t="s">
        <v>6552</v>
      </c>
      <c r="R8976" t="s">
        <v>6777</v>
      </c>
      <c r="S8976">
        <v>13.139999999999997</v>
      </c>
      <c r="T8976">
        <v>9</v>
      </c>
      <c r="U8976">
        <v>0.8</v>
      </c>
      <c r="V8976">
        <v>-21.681000000000004</v>
      </c>
      <c r="W8976" t="s">
        <v>10936</v>
      </c>
      <c r="X8976" t="s">
        <v>10937</v>
      </c>
      <c r="Y8976">
        <v>8</v>
      </c>
      <c r="Z8976" t="s">
        <v>10954</v>
      </c>
      <c r="AA8976">
        <v>-1.6500000000000008</v>
      </c>
    </row>
    <row r="8977" spans="1:27" x14ac:dyDescent="0.35">
      <c r="A8977">
        <v>4071</v>
      </c>
      <c r="B8977" t="s">
        <v>10552</v>
      </c>
      <c r="C8977">
        <v>2013</v>
      </c>
      <c r="D8977" s="1">
        <v>41515</v>
      </c>
      <c r="E8977" s="1">
        <v>41518</v>
      </c>
      <c r="F8977" t="s">
        <v>56</v>
      </c>
      <c r="G8977" t="s">
        <v>5527</v>
      </c>
      <c r="H8977" t="s">
        <v>5528</v>
      </c>
      <c r="I8977" t="s">
        <v>38</v>
      </c>
      <c r="J8977" t="s">
        <v>27</v>
      </c>
      <c r="K8977" t="s">
        <v>8594</v>
      </c>
      <c r="L8977" t="s">
        <v>7883</v>
      </c>
      <c r="M8977">
        <v>75081</v>
      </c>
      <c r="N8977" t="s">
        <v>3479</v>
      </c>
      <c r="O8977" t="s">
        <v>6708</v>
      </c>
      <c r="P8977" t="s">
        <v>32</v>
      </c>
      <c r="Q8977" t="s">
        <v>6552</v>
      </c>
      <c r="R8977" t="s">
        <v>6709</v>
      </c>
      <c r="S8977">
        <v>10.023999999999997</v>
      </c>
      <c r="T8977">
        <v>4</v>
      </c>
      <c r="U8977">
        <v>0.8</v>
      </c>
      <c r="V8977">
        <v>-16.539600000000007</v>
      </c>
      <c r="W8977" t="s">
        <v>10936</v>
      </c>
      <c r="X8977" t="s">
        <v>10937</v>
      </c>
      <c r="Y8977">
        <v>8</v>
      </c>
      <c r="Z8977" t="s">
        <v>10954</v>
      </c>
      <c r="AA8977">
        <v>-1.6500000000000012</v>
      </c>
    </row>
    <row r="8978" spans="1:27" x14ac:dyDescent="0.35">
      <c r="A8978">
        <v>4107</v>
      </c>
      <c r="B8978" t="s">
        <v>10553</v>
      </c>
      <c r="C8978">
        <v>2013</v>
      </c>
      <c r="D8978" s="1">
        <v>41509</v>
      </c>
      <c r="E8978" s="1">
        <v>41513</v>
      </c>
      <c r="F8978" t="s">
        <v>23</v>
      </c>
      <c r="G8978" t="s">
        <v>225</v>
      </c>
      <c r="H8978" t="s">
        <v>226</v>
      </c>
      <c r="I8978" t="s">
        <v>38</v>
      </c>
      <c r="J8978" t="s">
        <v>27</v>
      </c>
      <c r="K8978" t="s">
        <v>7914</v>
      </c>
      <c r="L8978" t="s">
        <v>7883</v>
      </c>
      <c r="M8978">
        <v>77041</v>
      </c>
      <c r="N8978" t="s">
        <v>3479</v>
      </c>
      <c r="O8978" t="s">
        <v>6909</v>
      </c>
      <c r="P8978" t="s">
        <v>32</v>
      </c>
      <c r="Q8978" t="s">
        <v>6552</v>
      </c>
      <c r="R8978" t="s">
        <v>6910</v>
      </c>
      <c r="S8978">
        <v>4.3119999999999985</v>
      </c>
      <c r="T8978">
        <v>2</v>
      </c>
      <c r="U8978">
        <v>0.8</v>
      </c>
      <c r="V8978">
        <v>-6.8992000000000022</v>
      </c>
      <c r="W8978" t="s">
        <v>10936</v>
      </c>
      <c r="X8978" t="s">
        <v>10937</v>
      </c>
      <c r="Y8978">
        <v>8</v>
      </c>
      <c r="Z8978" t="s">
        <v>10954</v>
      </c>
      <c r="AA8978">
        <v>-1.600000000000001</v>
      </c>
    </row>
    <row r="8979" spans="1:27" x14ac:dyDescent="0.35">
      <c r="A8979">
        <v>4139</v>
      </c>
      <c r="B8979" t="s">
        <v>10554</v>
      </c>
      <c r="C8979">
        <v>2013</v>
      </c>
      <c r="D8979" s="1">
        <v>41639</v>
      </c>
      <c r="E8979" s="1">
        <v>41641</v>
      </c>
      <c r="F8979" t="s">
        <v>56</v>
      </c>
      <c r="G8979" t="s">
        <v>833</v>
      </c>
      <c r="H8979" t="s">
        <v>834</v>
      </c>
      <c r="I8979" t="s">
        <v>26</v>
      </c>
      <c r="J8979" t="s">
        <v>27</v>
      </c>
      <c r="K8979" t="s">
        <v>10555</v>
      </c>
      <c r="L8979" t="s">
        <v>7883</v>
      </c>
      <c r="M8979">
        <v>77536</v>
      </c>
      <c r="N8979" t="s">
        <v>3479</v>
      </c>
      <c r="O8979" t="s">
        <v>6717</v>
      </c>
      <c r="P8979" t="s">
        <v>32</v>
      </c>
      <c r="Q8979" t="s">
        <v>6552</v>
      </c>
      <c r="R8979" t="s">
        <v>6718</v>
      </c>
      <c r="S8979">
        <v>6.9239999999999977</v>
      </c>
      <c r="T8979">
        <v>6</v>
      </c>
      <c r="U8979">
        <v>0.8</v>
      </c>
      <c r="V8979">
        <v>-10.385999999999999</v>
      </c>
      <c r="W8979" t="s">
        <v>10936</v>
      </c>
      <c r="X8979" t="s">
        <v>10940</v>
      </c>
      <c r="Y8979">
        <v>12</v>
      </c>
      <c r="Z8979" t="s">
        <v>10941</v>
      </c>
      <c r="AA8979">
        <v>-1.5000000000000004</v>
      </c>
    </row>
    <row r="8980" spans="1:27" x14ac:dyDescent="0.35">
      <c r="A8980">
        <v>4148</v>
      </c>
      <c r="B8980" t="s">
        <v>8908</v>
      </c>
      <c r="C8980">
        <v>2014</v>
      </c>
      <c r="D8980" s="1">
        <v>41936</v>
      </c>
      <c r="E8980" s="1">
        <v>41941</v>
      </c>
      <c r="F8980" t="s">
        <v>23</v>
      </c>
      <c r="G8980" t="s">
        <v>8909</v>
      </c>
      <c r="H8980" t="s">
        <v>8910</v>
      </c>
      <c r="I8980" t="s">
        <v>38</v>
      </c>
      <c r="J8980" t="s">
        <v>27</v>
      </c>
      <c r="K8980" t="s">
        <v>8597</v>
      </c>
      <c r="L8980" t="s">
        <v>7883</v>
      </c>
      <c r="M8980">
        <v>78745</v>
      </c>
      <c r="N8980" t="s">
        <v>3479</v>
      </c>
      <c r="O8980" t="s">
        <v>6641</v>
      </c>
      <c r="P8980" t="s">
        <v>32</v>
      </c>
      <c r="Q8980" t="s">
        <v>6552</v>
      </c>
      <c r="R8980" t="s">
        <v>6642</v>
      </c>
      <c r="S8980">
        <v>9.7619999999999969</v>
      </c>
      <c r="T8980">
        <v>3</v>
      </c>
      <c r="U8980">
        <v>0.8</v>
      </c>
      <c r="V8980">
        <v>-15.131100000000004</v>
      </c>
      <c r="W8980" t="s">
        <v>10939</v>
      </c>
      <c r="X8980" t="s">
        <v>10940</v>
      </c>
      <c r="Y8980">
        <v>10</v>
      </c>
      <c r="Z8980" t="s">
        <v>10945</v>
      </c>
      <c r="AA8980">
        <v>-1.5500000000000009</v>
      </c>
    </row>
    <row r="8981" spans="1:27" x14ac:dyDescent="0.35">
      <c r="A8981">
        <v>4181</v>
      </c>
      <c r="B8981" t="s">
        <v>10556</v>
      </c>
      <c r="C8981">
        <v>2014</v>
      </c>
      <c r="D8981" s="1">
        <v>41920</v>
      </c>
      <c r="E8981" s="1">
        <v>41924</v>
      </c>
      <c r="F8981" t="s">
        <v>23</v>
      </c>
      <c r="G8981" t="s">
        <v>3334</v>
      </c>
      <c r="H8981" t="s">
        <v>3335</v>
      </c>
      <c r="I8981" t="s">
        <v>38</v>
      </c>
      <c r="J8981" t="s">
        <v>27</v>
      </c>
      <c r="K8981" t="s">
        <v>7914</v>
      </c>
      <c r="L8981" t="s">
        <v>7883</v>
      </c>
      <c r="M8981">
        <v>77036</v>
      </c>
      <c r="N8981" t="s">
        <v>3479</v>
      </c>
      <c r="O8981" t="s">
        <v>6619</v>
      </c>
      <c r="P8981" t="s">
        <v>32</v>
      </c>
      <c r="Q8981" t="s">
        <v>6552</v>
      </c>
      <c r="R8981" t="s">
        <v>6620</v>
      </c>
      <c r="S8981">
        <v>4.2399999999999993</v>
      </c>
      <c r="T8981">
        <v>5</v>
      </c>
      <c r="U8981">
        <v>0.8</v>
      </c>
      <c r="V8981">
        <v>-6.3599999999999994</v>
      </c>
      <c r="W8981" t="s">
        <v>10939</v>
      </c>
      <c r="X8981" t="s">
        <v>10940</v>
      </c>
      <c r="Y8981">
        <v>10</v>
      </c>
      <c r="Z8981" t="s">
        <v>10945</v>
      </c>
      <c r="AA8981">
        <v>-1.5</v>
      </c>
    </row>
    <row r="8982" spans="1:27" x14ac:dyDescent="0.35">
      <c r="A8982">
        <v>4187</v>
      </c>
      <c r="B8982" t="s">
        <v>9279</v>
      </c>
      <c r="C8982">
        <v>2014</v>
      </c>
      <c r="D8982" s="1">
        <v>41778</v>
      </c>
      <c r="E8982" s="1">
        <v>41783</v>
      </c>
      <c r="F8982" t="s">
        <v>23</v>
      </c>
      <c r="G8982" t="s">
        <v>7662</v>
      </c>
      <c r="H8982" t="s">
        <v>7663</v>
      </c>
      <c r="I8982" t="s">
        <v>26</v>
      </c>
      <c r="J8982" t="s">
        <v>27</v>
      </c>
      <c r="K8982" t="s">
        <v>8679</v>
      </c>
      <c r="L8982" t="s">
        <v>7883</v>
      </c>
      <c r="M8982">
        <v>78501</v>
      </c>
      <c r="N8982" t="s">
        <v>3479</v>
      </c>
      <c r="O8982" t="s">
        <v>6945</v>
      </c>
      <c r="P8982" t="s">
        <v>32</v>
      </c>
      <c r="Q8982" t="s">
        <v>6552</v>
      </c>
      <c r="R8982" t="s">
        <v>6946</v>
      </c>
      <c r="S8982">
        <v>6.8739999999999988</v>
      </c>
      <c r="T8982">
        <v>7</v>
      </c>
      <c r="U8982">
        <v>0.8</v>
      </c>
      <c r="V8982">
        <v>-10.654700000000002</v>
      </c>
      <c r="W8982" t="s">
        <v>10939</v>
      </c>
      <c r="X8982" t="s">
        <v>10942</v>
      </c>
      <c r="Y8982">
        <v>5</v>
      </c>
      <c r="Z8982" t="s">
        <v>10952</v>
      </c>
      <c r="AA8982">
        <v>-1.5500000000000005</v>
      </c>
    </row>
    <row r="8983" spans="1:27" x14ac:dyDescent="0.35">
      <c r="A8983">
        <v>4188</v>
      </c>
      <c r="B8983" t="s">
        <v>9279</v>
      </c>
      <c r="C8983">
        <v>2014</v>
      </c>
      <c r="D8983" s="1">
        <v>41778</v>
      </c>
      <c r="E8983" s="1">
        <v>41783</v>
      </c>
      <c r="F8983" t="s">
        <v>23</v>
      </c>
      <c r="G8983" t="s">
        <v>7662</v>
      </c>
      <c r="H8983" t="s">
        <v>7663</v>
      </c>
      <c r="I8983" t="s">
        <v>26</v>
      </c>
      <c r="J8983" t="s">
        <v>27</v>
      </c>
      <c r="K8983" t="s">
        <v>8679</v>
      </c>
      <c r="L8983" t="s">
        <v>7883</v>
      </c>
      <c r="M8983">
        <v>78501</v>
      </c>
      <c r="N8983" t="s">
        <v>3479</v>
      </c>
      <c r="O8983" t="s">
        <v>6882</v>
      </c>
      <c r="P8983" t="s">
        <v>32</v>
      </c>
      <c r="Q8983" t="s">
        <v>6552</v>
      </c>
      <c r="R8983" t="s">
        <v>6883</v>
      </c>
      <c r="S8983">
        <v>1.9959999999999996</v>
      </c>
      <c r="T8983">
        <v>1</v>
      </c>
      <c r="U8983">
        <v>0.8</v>
      </c>
      <c r="V8983">
        <v>-3.293400000000001</v>
      </c>
      <c r="W8983" t="s">
        <v>10939</v>
      </c>
      <c r="X8983" t="s">
        <v>10942</v>
      </c>
      <c r="Y8983">
        <v>5</v>
      </c>
      <c r="Z8983" t="s">
        <v>10952</v>
      </c>
      <c r="AA8983">
        <v>-1.6500000000000008</v>
      </c>
    </row>
    <row r="8984" spans="1:27" x14ac:dyDescent="0.35">
      <c r="A8984">
        <v>4231</v>
      </c>
      <c r="B8984" t="s">
        <v>10055</v>
      </c>
      <c r="C8984">
        <v>2014</v>
      </c>
      <c r="D8984" s="1">
        <v>41826</v>
      </c>
      <c r="E8984" s="1">
        <v>41831</v>
      </c>
      <c r="F8984" t="s">
        <v>23</v>
      </c>
      <c r="G8984" t="s">
        <v>1150</v>
      </c>
      <c r="H8984" t="s">
        <v>1151</v>
      </c>
      <c r="I8984" t="s">
        <v>26</v>
      </c>
      <c r="J8984" t="s">
        <v>27</v>
      </c>
      <c r="K8984" t="s">
        <v>8594</v>
      </c>
      <c r="L8984" t="s">
        <v>7883</v>
      </c>
      <c r="M8984">
        <v>75220</v>
      </c>
      <c r="N8984" t="s">
        <v>3479</v>
      </c>
      <c r="O8984" t="s">
        <v>10208</v>
      </c>
      <c r="P8984" t="s">
        <v>32</v>
      </c>
      <c r="Q8984" t="s">
        <v>6552</v>
      </c>
      <c r="R8984" t="s">
        <v>10209</v>
      </c>
      <c r="S8984">
        <v>11.393999999999998</v>
      </c>
      <c r="T8984">
        <v>9</v>
      </c>
      <c r="U8984">
        <v>0.8</v>
      </c>
      <c r="V8984">
        <v>-17.660699999999999</v>
      </c>
      <c r="W8984" t="s">
        <v>10939</v>
      </c>
      <c r="X8984" t="s">
        <v>10937</v>
      </c>
      <c r="Y8984">
        <v>7</v>
      </c>
      <c r="Z8984" t="s">
        <v>10938</v>
      </c>
      <c r="AA8984">
        <v>-1.55</v>
      </c>
    </row>
    <row r="8985" spans="1:27" x14ac:dyDescent="0.35">
      <c r="A8985">
        <v>4234</v>
      </c>
      <c r="B8985" t="s">
        <v>10055</v>
      </c>
      <c r="C8985">
        <v>2014</v>
      </c>
      <c r="D8985" s="1">
        <v>41826</v>
      </c>
      <c r="E8985" s="1">
        <v>41831</v>
      </c>
      <c r="F8985" t="s">
        <v>23</v>
      </c>
      <c r="G8985" t="s">
        <v>1150</v>
      </c>
      <c r="H8985" t="s">
        <v>1151</v>
      </c>
      <c r="I8985" t="s">
        <v>26</v>
      </c>
      <c r="J8985" t="s">
        <v>27</v>
      </c>
      <c r="K8985" t="s">
        <v>8594</v>
      </c>
      <c r="L8985" t="s">
        <v>7883</v>
      </c>
      <c r="M8985">
        <v>75220</v>
      </c>
      <c r="N8985" t="s">
        <v>3479</v>
      </c>
      <c r="O8985" t="s">
        <v>6604</v>
      </c>
      <c r="P8985" t="s">
        <v>32</v>
      </c>
      <c r="Q8985" t="s">
        <v>6552</v>
      </c>
      <c r="R8985" t="s">
        <v>6605</v>
      </c>
      <c r="S8985">
        <v>6.3159999999999981</v>
      </c>
      <c r="T8985">
        <v>1</v>
      </c>
      <c r="U8985">
        <v>0.8</v>
      </c>
      <c r="V8985">
        <v>-10.421400000000002</v>
      </c>
      <c r="W8985" t="s">
        <v>10939</v>
      </c>
      <c r="X8985" t="s">
        <v>10937</v>
      </c>
      <c r="Y8985">
        <v>7</v>
      </c>
      <c r="Z8985" t="s">
        <v>10938</v>
      </c>
      <c r="AA8985">
        <v>-1.6500000000000008</v>
      </c>
    </row>
    <row r="8986" spans="1:27" x14ac:dyDescent="0.35">
      <c r="A8986">
        <v>4266</v>
      </c>
      <c r="B8986" t="s">
        <v>8911</v>
      </c>
      <c r="C8986">
        <v>2013</v>
      </c>
      <c r="D8986" s="1">
        <v>41584</v>
      </c>
      <c r="E8986" s="1">
        <v>41588</v>
      </c>
      <c r="F8986" t="s">
        <v>23</v>
      </c>
      <c r="G8986" t="s">
        <v>1390</v>
      </c>
      <c r="H8986" t="s">
        <v>1391</v>
      </c>
      <c r="I8986" t="s">
        <v>38</v>
      </c>
      <c r="J8986" t="s">
        <v>27</v>
      </c>
      <c r="K8986" t="s">
        <v>7914</v>
      </c>
      <c r="L8986" t="s">
        <v>7883</v>
      </c>
      <c r="M8986">
        <v>77036</v>
      </c>
      <c r="N8986" t="s">
        <v>3479</v>
      </c>
      <c r="O8986" t="s">
        <v>6576</v>
      </c>
      <c r="P8986" t="s">
        <v>32</v>
      </c>
      <c r="Q8986" t="s">
        <v>6552</v>
      </c>
      <c r="R8986" t="s">
        <v>6577</v>
      </c>
      <c r="S8986">
        <v>3.5639999999999992</v>
      </c>
      <c r="T8986">
        <v>3</v>
      </c>
      <c r="U8986">
        <v>0.8</v>
      </c>
      <c r="V8986">
        <v>-6.2370000000000019</v>
      </c>
      <c r="W8986" t="s">
        <v>10936</v>
      </c>
      <c r="X8986" t="s">
        <v>10940</v>
      </c>
      <c r="Y8986">
        <v>11</v>
      </c>
      <c r="Z8986" t="s">
        <v>10947</v>
      </c>
      <c r="AA8986">
        <v>-1.7500000000000009</v>
      </c>
    </row>
    <row r="8987" spans="1:27" x14ac:dyDescent="0.35">
      <c r="A8987">
        <v>4268</v>
      </c>
      <c r="B8987" t="s">
        <v>8911</v>
      </c>
      <c r="C8987">
        <v>2013</v>
      </c>
      <c r="D8987" s="1">
        <v>41584</v>
      </c>
      <c r="E8987" s="1">
        <v>41588</v>
      </c>
      <c r="F8987" t="s">
        <v>23</v>
      </c>
      <c r="G8987" t="s">
        <v>1390</v>
      </c>
      <c r="H8987" t="s">
        <v>1391</v>
      </c>
      <c r="I8987" t="s">
        <v>38</v>
      </c>
      <c r="J8987" t="s">
        <v>27</v>
      </c>
      <c r="K8987" t="s">
        <v>7914</v>
      </c>
      <c r="L8987" t="s">
        <v>7883</v>
      </c>
      <c r="M8987">
        <v>77036</v>
      </c>
      <c r="N8987" t="s">
        <v>3479</v>
      </c>
      <c r="O8987" t="s">
        <v>6730</v>
      </c>
      <c r="P8987" t="s">
        <v>32</v>
      </c>
      <c r="Q8987" t="s">
        <v>6552</v>
      </c>
      <c r="R8987" t="s">
        <v>6731</v>
      </c>
      <c r="S8987">
        <v>12.587999999999997</v>
      </c>
      <c r="T8987">
        <v>3</v>
      </c>
      <c r="U8987">
        <v>0.8</v>
      </c>
      <c r="V8987">
        <v>-20.140800000000006</v>
      </c>
      <c r="W8987" t="s">
        <v>10936</v>
      </c>
      <c r="X8987" t="s">
        <v>10940</v>
      </c>
      <c r="Y8987">
        <v>11</v>
      </c>
      <c r="Z8987" t="s">
        <v>10947</v>
      </c>
      <c r="AA8987">
        <v>-1.6000000000000008</v>
      </c>
    </row>
    <row r="8988" spans="1:27" x14ac:dyDescent="0.35">
      <c r="A8988">
        <v>4289</v>
      </c>
      <c r="B8988" t="s">
        <v>10056</v>
      </c>
      <c r="C8988">
        <v>2012</v>
      </c>
      <c r="D8988" s="1">
        <v>41046</v>
      </c>
      <c r="E8988" s="1">
        <v>41050</v>
      </c>
      <c r="F8988" t="s">
        <v>23</v>
      </c>
      <c r="G8988" t="s">
        <v>3120</v>
      </c>
      <c r="H8988" t="s">
        <v>3121</v>
      </c>
      <c r="I8988" t="s">
        <v>26</v>
      </c>
      <c r="J8988" t="s">
        <v>27</v>
      </c>
      <c r="K8988" t="s">
        <v>7914</v>
      </c>
      <c r="L8988" t="s">
        <v>7883</v>
      </c>
      <c r="M8988">
        <v>77095</v>
      </c>
      <c r="N8988" t="s">
        <v>3479</v>
      </c>
      <c r="O8988" t="s">
        <v>6759</v>
      </c>
      <c r="P8988" t="s">
        <v>32</v>
      </c>
      <c r="Q8988" t="s">
        <v>6552</v>
      </c>
      <c r="R8988" t="s">
        <v>6760</v>
      </c>
      <c r="S8988">
        <v>33.279999999999994</v>
      </c>
      <c r="T8988">
        <v>5</v>
      </c>
      <c r="U8988">
        <v>0.8</v>
      </c>
      <c r="V8988">
        <v>-49.92</v>
      </c>
      <c r="W8988" t="s">
        <v>10948</v>
      </c>
      <c r="X8988" t="s">
        <v>10942</v>
      </c>
      <c r="Y8988">
        <v>5</v>
      </c>
      <c r="Z8988" t="s">
        <v>10952</v>
      </c>
      <c r="AA8988">
        <v>-1.5000000000000002</v>
      </c>
    </row>
    <row r="8989" spans="1:27" x14ac:dyDescent="0.35">
      <c r="A8989">
        <v>4488</v>
      </c>
      <c r="B8989" t="s">
        <v>9185</v>
      </c>
      <c r="C8989">
        <v>2012</v>
      </c>
      <c r="D8989" s="1">
        <v>41157</v>
      </c>
      <c r="E8989" s="1">
        <v>41163</v>
      </c>
      <c r="F8989" t="s">
        <v>23</v>
      </c>
      <c r="G8989" t="s">
        <v>761</v>
      </c>
      <c r="H8989" t="s">
        <v>762</v>
      </c>
      <c r="I8989" t="s">
        <v>127</v>
      </c>
      <c r="J8989" t="s">
        <v>27</v>
      </c>
      <c r="K8989" t="s">
        <v>7914</v>
      </c>
      <c r="L8989" t="s">
        <v>7883</v>
      </c>
      <c r="M8989">
        <v>77036</v>
      </c>
      <c r="N8989" t="s">
        <v>3479</v>
      </c>
      <c r="O8989" t="s">
        <v>6641</v>
      </c>
      <c r="P8989" t="s">
        <v>32</v>
      </c>
      <c r="Q8989" t="s">
        <v>6552</v>
      </c>
      <c r="R8989" t="s">
        <v>6642</v>
      </c>
      <c r="S8989">
        <v>16.269999999999996</v>
      </c>
      <c r="T8989">
        <v>5</v>
      </c>
      <c r="U8989">
        <v>0.8</v>
      </c>
      <c r="V8989">
        <v>-25.218500000000006</v>
      </c>
      <c r="W8989" t="s">
        <v>10948</v>
      </c>
      <c r="X8989" t="s">
        <v>10937</v>
      </c>
      <c r="Y8989">
        <v>9</v>
      </c>
      <c r="Z8989" t="s">
        <v>10949</v>
      </c>
      <c r="AA8989">
        <v>-1.5500000000000007</v>
      </c>
    </row>
    <row r="8990" spans="1:27" x14ac:dyDescent="0.35">
      <c r="A8990">
        <v>4490</v>
      </c>
      <c r="B8990" t="s">
        <v>9185</v>
      </c>
      <c r="C8990">
        <v>2012</v>
      </c>
      <c r="D8990" s="1">
        <v>41157</v>
      </c>
      <c r="E8990" s="1">
        <v>41163</v>
      </c>
      <c r="F8990" t="s">
        <v>23</v>
      </c>
      <c r="G8990" t="s">
        <v>761</v>
      </c>
      <c r="H8990" t="s">
        <v>762</v>
      </c>
      <c r="I8990" t="s">
        <v>127</v>
      </c>
      <c r="J8990" t="s">
        <v>27</v>
      </c>
      <c r="K8990" t="s">
        <v>7914</v>
      </c>
      <c r="L8990" t="s">
        <v>7883</v>
      </c>
      <c r="M8990">
        <v>77036</v>
      </c>
      <c r="N8990" t="s">
        <v>3479</v>
      </c>
      <c r="O8990" t="s">
        <v>10222</v>
      </c>
      <c r="P8990" t="s">
        <v>32</v>
      </c>
      <c r="Q8990" t="s">
        <v>6552</v>
      </c>
      <c r="R8990" t="s">
        <v>10223</v>
      </c>
      <c r="S8990">
        <v>4.4699999999999989</v>
      </c>
      <c r="T8990">
        <v>3</v>
      </c>
      <c r="U8990">
        <v>0.8</v>
      </c>
      <c r="V8990">
        <v>-7.8225000000000016</v>
      </c>
      <c r="W8990" t="s">
        <v>10948</v>
      </c>
      <c r="X8990" t="s">
        <v>10937</v>
      </c>
      <c r="Y8990">
        <v>9</v>
      </c>
      <c r="Z8990" t="s">
        <v>10949</v>
      </c>
      <c r="AA8990">
        <v>-1.7500000000000009</v>
      </c>
    </row>
    <row r="8991" spans="1:27" x14ac:dyDescent="0.35">
      <c r="A8991">
        <v>4530</v>
      </c>
      <c r="B8991" t="s">
        <v>10557</v>
      </c>
      <c r="C8991">
        <v>2013</v>
      </c>
      <c r="D8991" s="1">
        <v>41593</v>
      </c>
      <c r="E8991" s="1">
        <v>41597</v>
      </c>
      <c r="F8991" t="s">
        <v>23</v>
      </c>
      <c r="G8991" t="s">
        <v>2490</v>
      </c>
      <c r="H8991" t="s">
        <v>2491</v>
      </c>
      <c r="I8991" t="s">
        <v>38</v>
      </c>
      <c r="J8991" t="s">
        <v>27</v>
      </c>
      <c r="K8991" t="s">
        <v>7914</v>
      </c>
      <c r="L8991" t="s">
        <v>7883</v>
      </c>
      <c r="M8991">
        <v>77041</v>
      </c>
      <c r="N8991" t="s">
        <v>3479</v>
      </c>
      <c r="O8991" t="s">
        <v>6830</v>
      </c>
      <c r="P8991" t="s">
        <v>32</v>
      </c>
      <c r="Q8991" t="s">
        <v>6552</v>
      </c>
      <c r="R8991" t="s">
        <v>6831</v>
      </c>
      <c r="S8991">
        <v>2.2959999999999994</v>
      </c>
      <c r="T8991">
        <v>2</v>
      </c>
      <c r="U8991">
        <v>0.8</v>
      </c>
      <c r="V8991">
        <v>-3.9032000000000009</v>
      </c>
      <c r="W8991" t="s">
        <v>10936</v>
      </c>
      <c r="X8991" t="s">
        <v>10940</v>
      </c>
      <c r="Y8991">
        <v>11</v>
      </c>
      <c r="Z8991" t="s">
        <v>10947</v>
      </c>
      <c r="AA8991">
        <v>-1.7000000000000008</v>
      </c>
    </row>
    <row r="8992" spans="1:27" x14ac:dyDescent="0.35">
      <c r="A8992">
        <v>4569</v>
      </c>
      <c r="B8992" t="s">
        <v>10558</v>
      </c>
      <c r="C8992">
        <v>2012</v>
      </c>
      <c r="D8992" s="1">
        <v>41221</v>
      </c>
      <c r="E8992" s="1">
        <v>41226</v>
      </c>
      <c r="F8992" t="s">
        <v>23</v>
      </c>
      <c r="G8992" t="s">
        <v>960</v>
      </c>
      <c r="H8992" t="s">
        <v>961</v>
      </c>
      <c r="I8992" t="s">
        <v>38</v>
      </c>
      <c r="J8992" t="s">
        <v>27</v>
      </c>
      <c r="K8992" t="s">
        <v>7914</v>
      </c>
      <c r="L8992" t="s">
        <v>7883</v>
      </c>
      <c r="M8992">
        <v>77095</v>
      </c>
      <c r="N8992" t="s">
        <v>3479</v>
      </c>
      <c r="O8992" t="s">
        <v>6551</v>
      </c>
      <c r="P8992" t="s">
        <v>32</v>
      </c>
      <c r="Q8992" t="s">
        <v>6552</v>
      </c>
      <c r="R8992" t="s">
        <v>6553</v>
      </c>
      <c r="S8992">
        <v>10.475999999999999</v>
      </c>
      <c r="T8992">
        <v>6</v>
      </c>
      <c r="U8992">
        <v>0.8</v>
      </c>
      <c r="V8992">
        <v>-17.285400000000006</v>
      </c>
      <c r="W8992" t="s">
        <v>10948</v>
      </c>
      <c r="X8992" t="s">
        <v>10940</v>
      </c>
      <c r="Y8992">
        <v>11</v>
      </c>
      <c r="Z8992" t="s">
        <v>10947</v>
      </c>
      <c r="AA8992">
        <v>-1.6500000000000008</v>
      </c>
    </row>
    <row r="8993" spans="1:27" x14ac:dyDescent="0.35">
      <c r="A8993">
        <v>4669</v>
      </c>
      <c r="B8993" t="s">
        <v>9284</v>
      </c>
      <c r="C8993">
        <v>2014</v>
      </c>
      <c r="D8993" s="1">
        <v>41766</v>
      </c>
      <c r="E8993" s="1">
        <v>41771</v>
      </c>
      <c r="F8993" t="s">
        <v>23</v>
      </c>
      <c r="G8993" t="s">
        <v>4015</v>
      </c>
      <c r="H8993" t="s">
        <v>4016</v>
      </c>
      <c r="I8993" t="s">
        <v>26</v>
      </c>
      <c r="J8993" t="s">
        <v>27</v>
      </c>
      <c r="K8993" t="s">
        <v>7894</v>
      </c>
      <c r="L8993" t="s">
        <v>7883</v>
      </c>
      <c r="M8993">
        <v>76106</v>
      </c>
      <c r="N8993" t="s">
        <v>3479</v>
      </c>
      <c r="O8993" t="s">
        <v>6678</v>
      </c>
      <c r="P8993" t="s">
        <v>32</v>
      </c>
      <c r="Q8993" t="s">
        <v>6552</v>
      </c>
      <c r="R8993" t="s">
        <v>6679</v>
      </c>
      <c r="S8993">
        <v>11.059999999999999</v>
      </c>
      <c r="T8993">
        <v>10</v>
      </c>
      <c r="U8993">
        <v>0.8</v>
      </c>
      <c r="V8993">
        <v>-18.802</v>
      </c>
      <c r="W8993" t="s">
        <v>10939</v>
      </c>
      <c r="X8993" t="s">
        <v>10942</v>
      </c>
      <c r="Y8993">
        <v>5</v>
      </c>
      <c r="Z8993" t="s">
        <v>10952</v>
      </c>
      <c r="AA8993">
        <v>-1.7000000000000002</v>
      </c>
    </row>
    <row r="8994" spans="1:27" x14ac:dyDescent="0.35">
      <c r="A8994">
        <v>4782</v>
      </c>
      <c r="B8994" t="s">
        <v>9189</v>
      </c>
      <c r="C8994">
        <v>2011</v>
      </c>
      <c r="D8994" s="1">
        <v>40854</v>
      </c>
      <c r="E8994" s="1">
        <v>40859</v>
      </c>
      <c r="F8994" t="s">
        <v>23</v>
      </c>
      <c r="G8994" t="s">
        <v>551</v>
      </c>
      <c r="H8994" t="s">
        <v>552</v>
      </c>
      <c r="I8994" t="s">
        <v>38</v>
      </c>
      <c r="J8994" t="s">
        <v>27</v>
      </c>
      <c r="K8994" t="s">
        <v>7914</v>
      </c>
      <c r="L8994" t="s">
        <v>7883</v>
      </c>
      <c r="M8994">
        <v>77070</v>
      </c>
      <c r="N8994" t="s">
        <v>3479</v>
      </c>
      <c r="O8994" t="s">
        <v>6983</v>
      </c>
      <c r="P8994" t="s">
        <v>32</v>
      </c>
      <c r="Q8994" t="s">
        <v>6552</v>
      </c>
      <c r="R8994" t="s">
        <v>6984</v>
      </c>
      <c r="S8994">
        <v>1.4759999999999995</v>
      </c>
      <c r="T8994">
        <v>3</v>
      </c>
      <c r="U8994">
        <v>0.8</v>
      </c>
      <c r="V8994">
        <v>-2.214</v>
      </c>
      <c r="W8994" t="s">
        <v>10944</v>
      </c>
      <c r="X8994" t="s">
        <v>10940</v>
      </c>
      <c r="Y8994">
        <v>11</v>
      </c>
      <c r="Z8994" t="s">
        <v>10947</v>
      </c>
      <c r="AA8994">
        <v>-1.5000000000000004</v>
      </c>
    </row>
    <row r="8995" spans="1:27" x14ac:dyDescent="0.35">
      <c r="A8995">
        <v>4875</v>
      </c>
      <c r="B8995" t="s">
        <v>9190</v>
      </c>
      <c r="C8995">
        <v>2014</v>
      </c>
      <c r="D8995" s="1">
        <v>41783</v>
      </c>
      <c r="E8995" s="1">
        <v>41787</v>
      </c>
      <c r="F8995" t="s">
        <v>23</v>
      </c>
      <c r="G8995" t="s">
        <v>2214</v>
      </c>
      <c r="H8995" t="s">
        <v>2215</v>
      </c>
      <c r="I8995" t="s">
        <v>38</v>
      </c>
      <c r="J8995" t="s">
        <v>27</v>
      </c>
      <c r="K8995" t="s">
        <v>7914</v>
      </c>
      <c r="L8995" t="s">
        <v>7883</v>
      </c>
      <c r="M8995">
        <v>77095</v>
      </c>
      <c r="N8995" t="s">
        <v>3479</v>
      </c>
      <c r="O8995" t="s">
        <v>10214</v>
      </c>
      <c r="P8995" t="s">
        <v>32</v>
      </c>
      <c r="Q8995" t="s">
        <v>6552</v>
      </c>
      <c r="R8995" t="s">
        <v>6577</v>
      </c>
      <c r="S8995">
        <v>1.1879999999999997</v>
      </c>
      <c r="T8995">
        <v>1</v>
      </c>
      <c r="U8995">
        <v>0.8</v>
      </c>
      <c r="V8995">
        <v>-1.9602000000000008</v>
      </c>
      <c r="W8995" t="s">
        <v>10939</v>
      </c>
      <c r="X8995" t="s">
        <v>10942</v>
      </c>
      <c r="Y8995">
        <v>5</v>
      </c>
      <c r="Z8995" t="s">
        <v>10952</v>
      </c>
      <c r="AA8995">
        <v>-1.650000000000001</v>
      </c>
    </row>
    <row r="8996" spans="1:27" x14ac:dyDescent="0.35">
      <c r="A8996">
        <v>4958</v>
      </c>
      <c r="B8996" t="s">
        <v>9288</v>
      </c>
      <c r="C8996">
        <v>2012</v>
      </c>
      <c r="D8996" s="1">
        <v>40988</v>
      </c>
      <c r="E8996" s="1">
        <v>40994</v>
      </c>
      <c r="F8996" t="s">
        <v>23</v>
      </c>
      <c r="G8996" t="s">
        <v>3334</v>
      </c>
      <c r="H8996" t="s">
        <v>3335</v>
      </c>
      <c r="I8996" t="s">
        <v>38</v>
      </c>
      <c r="J8996" t="s">
        <v>27</v>
      </c>
      <c r="K8996" t="s">
        <v>8886</v>
      </c>
      <c r="L8996" t="s">
        <v>7883</v>
      </c>
      <c r="M8996">
        <v>75007</v>
      </c>
      <c r="N8996" t="s">
        <v>3479</v>
      </c>
      <c r="O8996" t="s">
        <v>6623</v>
      </c>
      <c r="P8996" t="s">
        <v>32</v>
      </c>
      <c r="Q8996" t="s">
        <v>6552</v>
      </c>
      <c r="R8996" t="s">
        <v>6624</v>
      </c>
      <c r="S8996">
        <v>2.5119999999999996</v>
      </c>
      <c r="T8996">
        <v>2</v>
      </c>
      <c r="U8996">
        <v>0.8</v>
      </c>
      <c r="V8996">
        <v>-4.3960000000000026</v>
      </c>
      <c r="W8996" t="s">
        <v>10948</v>
      </c>
      <c r="X8996" t="s">
        <v>10950</v>
      </c>
      <c r="Y8996">
        <v>3</v>
      </c>
      <c r="Z8996" t="s">
        <v>10953</v>
      </c>
      <c r="AA8996">
        <v>-1.7500000000000013</v>
      </c>
    </row>
    <row r="8997" spans="1:27" x14ac:dyDescent="0.35">
      <c r="A8997">
        <v>5086</v>
      </c>
      <c r="B8997" t="s">
        <v>10559</v>
      </c>
      <c r="C8997">
        <v>2012</v>
      </c>
      <c r="D8997" s="1">
        <v>41079</v>
      </c>
      <c r="E8997" s="1">
        <v>41083</v>
      </c>
      <c r="F8997" t="s">
        <v>23</v>
      </c>
      <c r="G8997" t="s">
        <v>2817</v>
      </c>
      <c r="H8997" t="s">
        <v>2818</v>
      </c>
      <c r="I8997" t="s">
        <v>127</v>
      </c>
      <c r="J8997" t="s">
        <v>27</v>
      </c>
      <c r="K8997" t="s">
        <v>8594</v>
      </c>
      <c r="L8997" t="s">
        <v>7883</v>
      </c>
      <c r="M8997">
        <v>75081</v>
      </c>
      <c r="N8997" t="s">
        <v>3479</v>
      </c>
      <c r="O8997" t="s">
        <v>6996</v>
      </c>
      <c r="P8997" t="s">
        <v>32</v>
      </c>
      <c r="Q8997" t="s">
        <v>6552</v>
      </c>
      <c r="R8997" t="s">
        <v>6997</v>
      </c>
      <c r="S8997">
        <v>5.7919999999999989</v>
      </c>
      <c r="T8997">
        <v>2</v>
      </c>
      <c r="U8997">
        <v>0.8</v>
      </c>
      <c r="V8997">
        <v>-9.5568000000000026</v>
      </c>
      <c r="W8997" t="s">
        <v>10948</v>
      </c>
      <c r="X8997" t="s">
        <v>10942</v>
      </c>
      <c r="Y8997">
        <v>6</v>
      </c>
      <c r="Z8997" t="s">
        <v>10946</v>
      </c>
      <c r="AA8997">
        <v>-1.6500000000000008</v>
      </c>
    </row>
    <row r="8998" spans="1:27" x14ac:dyDescent="0.35">
      <c r="A8998">
        <v>5175</v>
      </c>
      <c r="B8998" t="s">
        <v>10560</v>
      </c>
      <c r="C8998">
        <v>2014</v>
      </c>
      <c r="D8998" s="1">
        <v>41932</v>
      </c>
      <c r="E8998" s="1">
        <v>41937</v>
      </c>
      <c r="F8998" t="s">
        <v>23</v>
      </c>
      <c r="G8998" t="s">
        <v>1995</v>
      </c>
      <c r="H8998" t="s">
        <v>1996</v>
      </c>
      <c r="I8998" t="s">
        <v>38</v>
      </c>
      <c r="J8998" t="s">
        <v>27</v>
      </c>
      <c r="K8998" t="s">
        <v>9297</v>
      </c>
      <c r="L8998" t="s">
        <v>7883</v>
      </c>
      <c r="M8998">
        <v>76706</v>
      </c>
      <c r="N8998" t="s">
        <v>3479</v>
      </c>
      <c r="O8998" t="s">
        <v>6860</v>
      </c>
      <c r="P8998" t="s">
        <v>32</v>
      </c>
      <c r="Q8998" t="s">
        <v>6552</v>
      </c>
      <c r="R8998" t="s">
        <v>6861</v>
      </c>
      <c r="S8998">
        <v>2.0719999999999996</v>
      </c>
      <c r="T8998">
        <v>2</v>
      </c>
      <c r="U8998">
        <v>0.8</v>
      </c>
      <c r="V8998">
        <v>-3.5224000000000011</v>
      </c>
      <c r="W8998" t="s">
        <v>10939</v>
      </c>
      <c r="X8998" t="s">
        <v>10940</v>
      </c>
      <c r="Y8998">
        <v>10</v>
      </c>
      <c r="Z8998" t="s">
        <v>10945</v>
      </c>
      <c r="AA8998">
        <v>-1.7000000000000008</v>
      </c>
    </row>
    <row r="8999" spans="1:27" x14ac:dyDescent="0.35">
      <c r="A8999">
        <v>5243</v>
      </c>
      <c r="B8999" t="s">
        <v>10561</v>
      </c>
      <c r="C8999">
        <v>2014</v>
      </c>
      <c r="D8999" s="1">
        <v>41856</v>
      </c>
      <c r="E8999" s="1">
        <v>41860</v>
      </c>
      <c r="F8999" t="s">
        <v>23</v>
      </c>
      <c r="G8999" t="s">
        <v>143</v>
      </c>
      <c r="H8999" t="s">
        <v>144</v>
      </c>
      <c r="I8999" t="s">
        <v>26</v>
      </c>
      <c r="J8999" t="s">
        <v>27</v>
      </c>
      <c r="K8999" t="s">
        <v>8886</v>
      </c>
      <c r="L8999" t="s">
        <v>7883</v>
      </c>
      <c r="M8999">
        <v>75007</v>
      </c>
      <c r="N8999" t="s">
        <v>3479</v>
      </c>
      <c r="O8999" t="s">
        <v>6678</v>
      </c>
      <c r="P8999" t="s">
        <v>32</v>
      </c>
      <c r="Q8999" t="s">
        <v>6552</v>
      </c>
      <c r="R8999" t="s">
        <v>6679</v>
      </c>
      <c r="S8999">
        <v>3.3179999999999996</v>
      </c>
      <c r="T8999">
        <v>3</v>
      </c>
      <c r="U8999">
        <v>0.8</v>
      </c>
      <c r="V8999">
        <v>-5.6406000000000018</v>
      </c>
      <c r="W8999" t="s">
        <v>10939</v>
      </c>
      <c r="X8999" t="s">
        <v>10937</v>
      </c>
      <c r="Y8999">
        <v>8</v>
      </c>
      <c r="Z8999" t="s">
        <v>10954</v>
      </c>
      <c r="AA8999">
        <v>-1.7000000000000008</v>
      </c>
    </row>
    <row r="9000" spans="1:27" x14ac:dyDescent="0.35">
      <c r="A9000">
        <v>5262</v>
      </c>
      <c r="B9000" t="s">
        <v>8641</v>
      </c>
      <c r="C9000">
        <v>2011</v>
      </c>
      <c r="D9000" s="1">
        <v>40793</v>
      </c>
      <c r="E9000" s="1">
        <v>40796</v>
      </c>
      <c r="F9000" t="s">
        <v>56</v>
      </c>
      <c r="G9000" t="s">
        <v>2309</v>
      </c>
      <c r="H9000" t="s">
        <v>2310</v>
      </c>
      <c r="I9000" t="s">
        <v>127</v>
      </c>
      <c r="J9000" t="s">
        <v>27</v>
      </c>
      <c r="K9000" t="s">
        <v>7914</v>
      </c>
      <c r="L9000" t="s">
        <v>7883</v>
      </c>
      <c r="M9000">
        <v>77036</v>
      </c>
      <c r="N9000" t="s">
        <v>3479</v>
      </c>
      <c r="O9000" t="s">
        <v>6776</v>
      </c>
      <c r="P9000" t="s">
        <v>32</v>
      </c>
      <c r="Q9000" t="s">
        <v>6552</v>
      </c>
      <c r="R9000" t="s">
        <v>6777</v>
      </c>
      <c r="S9000">
        <v>2.9199999999999995</v>
      </c>
      <c r="T9000">
        <v>2</v>
      </c>
      <c r="U9000">
        <v>0.8</v>
      </c>
      <c r="V9000">
        <v>-4.8180000000000005</v>
      </c>
      <c r="W9000" t="s">
        <v>10944</v>
      </c>
      <c r="X9000" t="s">
        <v>10937</v>
      </c>
      <c r="Y9000">
        <v>9</v>
      </c>
      <c r="Z9000" t="s">
        <v>10949</v>
      </c>
      <c r="AA9000">
        <v>-1.6500000000000004</v>
      </c>
    </row>
    <row r="9001" spans="1:27" x14ac:dyDescent="0.35">
      <c r="A9001">
        <v>5311</v>
      </c>
      <c r="B9001" t="s">
        <v>9192</v>
      </c>
      <c r="C9001">
        <v>2014</v>
      </c>
      <c r="D9001" s="1">
        <v>41963</v>
      </c>
      <c r="E9001" s="1">
        <v>41965</v>
      </c>
      <c r="F9001" t="s">
        <v>56</v>
      </c>
      <c r="G9001" t="s">
        <v>3201</v>
      </c>
      <c r="H9001" t="s">
        <v>3202</v>
      </c>
      <c r="I9001" t="s">
        <v>38</v>
      </c>
      <c r="J9001" t="s">
        <v>27</v>
      </c>
      <c r="K9001" t="s">
        <v>7914</v>
      </c>
      <c r="L9001" t="s">
        <v>7883</v>
      </c>
      <c r="M9001">
        <v>77095</v>
      </c>
      <c r="N9001" t="s">
        <v>3479</v>
      </c>
      <c r="O9001" t="s">
        <v>6745</v>
      </c>
      <c r="P9001" t="s">
        <v>32</v>
      </c>
      <c r="Q9001" t="s">
        <v>6552</v>
      </c>
      <c r="R9001" t="s">
        <v>6746</v>
      </c>
      <c r="S9001">
        <v>1525.1879999999996</v>
      </c>
      <c r="T9001">
        <v>6</v>
      </c>
      <c r="U9001">
        <v>0.8</v>
      </c>
      <c r="V9001">
        <v>-2287.7820000000002</v>
      </c>
      <c r="W9001" t="s">
        <v>10939</v>
      </c>
      <c r="X9001" t="s">
        <v>10940</v>
      </c>
      <c r="Y9001">
        <v>11</v>
      </c>
      <c r="Z9001" t="s">
        <v>10947</v>
      </c>
      <c r="AA9001">
        <v>-1.5000000000000004</v>
      </c>
    </row>
    <row r="9002" spans="1:27" x14ac:dyDescent="0.35">
      <c r="A9002">
        <v>5487</v>
      </c>
      <c r="B9002" t="s">
        <v>10562</v>
      </c>
      <c r="C9002">
        <v>2012</v>
      </c>
      <c r="D9002" s="1">
        <v>41206</v>
      </c>
      <c r="E9002" s="1">
        <v>41211</v>
      </c>
      <c r="F9002" t="s">
        <v>23</v>
      </c>
      <c r="G9002" t="s">
        <v>398</v>
      </c>
      <c r="H9002" t="s">
        <v>399</v>
      </c>
      <c r="I9002" t="s">
        <v>127</v>
      </c>
      <c r="J9002" t="s">
        <v>27</v>
      </c>
      <c r="K9002" t="s">
        <v>8589</v>
      </c>
      <c r="L9002" t="s">
        <v>7883</v>
      </c>
      <c r="M9002">
        <v>78207</v>
      </c>
      <c r="N9002" t="s">
        <v>3479</v>
      </c>
      <c r="O9002" t="s">
        <v>10128</v>
      </c>
      <c r="P9002" t="s">
        <v>32</v>
      </c>
      <c r="Q9002" t="s">
        <v>6552</v>
      </c>
      <c r="R9002" t="s">
        <v>6720</v>
      </c>
      <c r="S9002">
        <v>3.5919999999999992</v>
      </c>
      <c r="T9002">
        <v>4</v>
      </c>
      <c r="U9002">
        <v>0.8</v>
      </c>
      <c r="V9002">
        <v>-6.2860000000000031</v>
      </c>
      <c r="W9002" t="s">
        <v>10948</v>
      </c>
      <c r="X9002" t="s">
        <v>10940</v>
      </c>
      <c r="Y9002">
        <v>10</v>
      </c>
      <c r="Z9002" t="s">
        <v>10945</v>
      </c>
      <c r="AA9002">
        <v>-1.7500000000000013</v>
      </c>
    </row>
    <row r="9003" spans="1:27" x14ac:dyDescent="0.35">
      <c r="A9003">
        <v>5857</v>
      </c>
      <c r="B9003" t="s">
        <v>9299</v>
      </c>
      <c r="C9003">
        <v>2012</v>
      </c>
      <c r="D9003" s="1">
        <v>41126</v>
      </c>
      <c r="E9003" s="1">
        <v>41132</v>
      </c>
      <c r="F9003" t="s">
        <v>23</v>
      </c>
      <c r="G9003" t="s">
        <v>1536</v>
      </c>
      <c r="H9003" t="s">
        <v>1537</v>
      </c>
      <c r="I9003" t="s">
        <v>26</v>
      </c>
      <c r="J9003" t="s">
        <v>27</v>
      </c>
      <c r="K9003" t="s">
        <v>8594</v>
      </c>
      <c r="L9003" t="s">
        <v>7883</v>
      </c>
      <c r="M9003">
        <v>75220</v>
      </c>
      <c r="N9003" t="s">
        <v>3479</v>
      </c>
      <c r="O9003" t="s">
        <v>10257</v>
      </c>
      <c r="P9003" t="s">
        <v>32</v>
      </c>
      <c r="Q9003" t="s">
        <v>6552</v>
      </c>
      <c r="R9003" t="s">
        <v>10258</v>
      </c>
      <c r="S9003">
        <v>1.3619999999999997</v>
      </c>
      <c r="T9003">
        <v>1</v>
      </c>
      <c r="U9003">
        <v>0.8</v>
      </c>
      <c r="V9003">
        <v>-2.1792000000000007</v>
      </c>
      <c r="W9003" t="s">
        <v>10948</v>
      </c>
      <c r="X9003" t="s">
        <v>10937</v>
      </c>
      <c r="Y9003">
        <v>8</v>
      </c>
      <c r="Z9003" t="s">
        <v>10954</v>
      </c>
      <c r="AA9003">
        <v>-1.600000000000001</v>
      </c>
    </row>
    <row r="9004" spans="1:27" x14ac:dyDescent="0.35">
      <c r="A9004">
        <v>6036</v>
      </c>
      <c r="B9004" t="s">
        <v>10563</v>
      </c>
      <c r="C9004">
        <v>2012</v>
      </c>
      <c r="D9004" s="1">
        <v>41018</v>
      </c>
      <c r="E9004" s="1">
        <v>41024</v>
      </c>
      <c r="F9004" t="s">
        <v>23</v>
      </c>
      <c r="G9004" t="s">
        <v>1906</v>
      </c>
      <c r="H9004" t="s">
        <v>1907</v>
      </c>
      <c r="I9004" t="s">
        <v>38</v>
      </c>
      <c r="J9004" t="s">
        <v>27</v>
      </c>
      <c r="K9004" t="s">
        <v>8886</v>
      </c>
      <c r="L9004" t="s">
        <v>7883</v>
      </c>
      <c r="M9004">
        <v>75007</v>
      </c>
      <c r="N9004" t="s">
        <v>3479</v>
      </c>
      <c r="O9004" t="s">
        <v>6811</v>
      </c>
      <c r="P9004" t="s">
        <v>32</v>
      </c>
      <c r="Q9004" t="s">
        <v>6552</v>
      </c>
      <c r="R9004" t="s">
        <v>6812</v>
      </c>
      <c r="S9004">
        <v>310.39199999999994</v>
      </c>
      <c r="T9004">
        <v>4</v>
      </c>
      <c r="U9004">
        <v>0.8</v>
      </c>
      <c r="V9004">
        <v>-512.14680000000021</v>
      </c>
      <c r="W9004" t="s">
        <v>10948</v>
      </c>
      <c r="X9004" t="s">
        <v>10942</v>
      </c>
      <c r="Y9004">
        <v>4</v>
      </c>
      <c r="Z9004" t="s">
        <v>10943</v>
      </c>
      <c r="AA9004">
        <v>-1.650000000000001</v>
      </c>
    </row>
    <row r="9005" spans="1:27" x14ac:dyDescent="0.35">
      <c r="A9005">
        <v>6056</v>
      </c>
      <c r="B9005" t="s">
        <v>10067</v>
      </c>
      <c r="C9005">
        <v>2013</v>
      </c>
      <c r="D9005" s="1">
        <v>41505</v>
      </c>
      <c r="E9005" s="1">
        <v>41507</v>
      </c>
      <c r="F9005" t="s">
        <v>56</v>
      </c>
      <c r="G9005" t="s">
        <v>3619</v>
      </c>
      <c r="H9005" t="s">
        <v>3620</v>
      </c>
      <c r="I9005" t="s">
        <v>38</v>
      </c>
      <c r="J9005" t="s">
        <v>27</v>
      </c>
      <c r="K9005" t="s">
        <v>9274</v>
      </c>
      <c r="L9005" t="s">
        <v>7883</v>
      </c>
      <c r="M9005">
        <v>78539</v>
      </c>
      <c r="N9005" t="s">
        <v>3479</v>
      </c>
      <c r="O9005" t="s">
        <v>10118</v>
      </c>
      <c r="P9005" t="s">
        <v>32</v>
      </c>
      <c r="Q9005" t="s">
        <v>6552</v>
      </c>
      <c r="R9005" t="s">
        <v>10119</v>
      </c>
      <c r="S9005">
        <v>2.0679999999999996</v>
      </c>
      <c r="T9005">
        <v>1</v>
      </c>
      <c r="U9005">
        <v>0.8</v>
      </c>
      <c r="V9005">
        <v>-3.4122000000000003</v>
      </c>
      <c r="W9005" t="s">
        <v>10936</v>
      </c>
      <c r="X9005" t="s">
        <v>10937</v>
      </c>
      <c r="Y9005">
        <v>8</v>
      </c>
      <c r="Z9005" t="s">
        <v>10954</v>
      </c>
      <c r="AA9005">
        <v>-1.6500000000000006</v>
      </c>
    </row>
    <row r="9006" spans="1:27" x14ac:dyDescent="0.35">
      <c r="A9006">
        <v>6083</v>
      </c>
      <c r="B9006" t="s">
        <v>8920</v>
      </c>
      <c r="C9006">
        <v>2013</v>
      </c>
      <c r="D9006" s="1">
        <v>41601</v>
      </c>
      <c r="E9006" s="1">
        <v>41606</v>
      </c>
      <c r="F9006" t="s">
        <v>23</v>
      </c>
      <c r="G9006" t="s">
        <v>2687</v>
      </c>
      <c r="H9006" t="s">
        <v>2688</v>
      </c>
      <c r="I9006" t="s">
        <v>38</v>
      </c>
      <c r="J9006" t="s">
        <v>27</v>
      </c>
      <c r="K9006" t="s">
        <v>7914</v>
      </c>
      <c r="L9006" t="s">
        <v>7883</v>
      </c>
      <c r="M9006">
        <v>77095</v>
      </c>
      <c r="N9006" t="s">
        <v>3479</v>
      </c>
      <c r="O9006" t="s">
        <v>6711</v>
      </c>
      <c r="P9006" t="s">
        <v>32</v>
      </c>
      <c r="Q9006" t="s">
        <v>6552</v>
      </c>
      <c r="R9006" t="s">
        <v>6712</v>
      </c>
      <c r="S9006">
        <v>6.2159999999999993</v>
      </c>
      <c r="T9006">
        <v>6</v>
      </c>
      <c r="U9006">
        <v>0.8</v>
      </c>
      <c r="V9006">
        <v>-9.634800000000002</v>
      </c>
      <c r="W9006" t="s">
        <v>10936</v>
      </c>
      <c r="X9006" t="s">
        <v>10940</v>
      </c>
      <c r="Y9006">
        <v>11</v>
      </c>
      <c r="Z9006" t="s">
        <v>10947</v>
      </c>
      <c r="AA9006">
        <v>-1.5500000000000005</v>
      </c>
    </row>
    <row r="9007" spans="1:27" x14ac:dyDescent="0.35">
      <c r="A9007">
        <v>6087</v>
      </c>
      <c r="B9007" t="s">
        <v>8920</v>
      </c>
      <c r="C9007">
        <v>2013</v>
      </c>
      <c r="D9007" s="1">
        <v>41601</v>
      </c>
      <c r="E9007" s="1">
        <v>41606</v>
      </c>
      <c r="F9007" t="s">
        <v>23</v>
      </c>
      <c r="G9007" t="s">
        <v>2687</v>
      </c>
      <c r="H9007" t="s">
        <v>2688</v>
      </c>
      <c r="I9007" t="s">
        <v>38</v>
      </c>
      <c r="J9007" t="s">
        <v>27</v>
      </c>
      <c r="K9007" t="s">
        <v>7914</v>
      </c>
      <c r="L9007" t="s">
        <v>7883</v>
      </c>
      <c r="M9007">
        <v>77095</v>
      </c>
      <c r="N9007" t="s">
        <v>3479</v>
      </c>
      <c r="O9007" t="s">
        <v>10251</v>
      </c>
      <c r="P9007" t="s">
        <v>32</v>
      </c>
      <c r="Q9007" t="s">
        <v>6552</v>
      </c>
      <c r="R9007" t="s">
        <v>10252</v>
      </c>
      <c r="S9007">
        <v>4.4879999999999995</v>
      </c>
      <c r="T9007">
        <v>6</v>
      </c>
      <c r="U9007">
        <v>0.8</v>
      </c>
      <c r="V9007">
        <v>-6.7320000000000011</v>
      </c>
      <c r="W9007" t="s">
        <v>10936</v>
      </c>
      <c r="X9007" t="s">
        <v>10940</v>
      </c>
      <c r="Y9007">
        <v>11</v>
      </c>
      <c r="Z9007" t="s">
        <v>10947</v>
      </c>
      <c r="AA9007">
        <v>-1.5000000000000004</v>
      </c>
    </row>
    <row r="9008" spans="1:27" x14ac:dyDescent="0.35">
      <c r="A9008">
        <v>6194</v>
      </c>
      <c r="B9008" t="s">
        <v>10070</v>
      </c>
      <c r="C9008">
        <v>2014</v>
      </c>
      <c r="D9008" s="1">
        <v>41996</v>
      </c>
      <c r="E9008" s="1">
        <v>42000</v>
      </c>
      <c r="F9008" t="s">
        <v>23</v>
      </c>
      <c r="G9008" t="s">
        <v>3394</v>
      </c>
      <c r="H9008" t="s">
        <v>3395</v>
      </c>
      <c r="I9008" t="s">
        <v>38</v>
      </c>
      <c r="J9008" t="s">
        <v>27</v>
      </c>
      <c r="K9008" t="s">
        <v>7914</v>
      </c>
      <c r="L9008" t="s">
        <v>7883</v>
      </c>
      <c r="M9008">
        <v>77095</v>
      </c>
      <c r="N9008" t="s">
        <v>3479</v>
      </c>
      <c r="O9008" t="s">
        <v>10208</v>
      </c>
      <c r="P9008" t="s">
        <v>32</v>
      </c>
      <c r="Q9008" t="s">
        <v>6552</v>
      </c>
      <c r="R9008" t="s">
        <v>10209</v>
      </c>
      <c r="S9008">
        <v>6.3299999999999992</v>
      </c>
      <c r="T9008">
        <v>5</v>
      </c>
      <c r="U9008">
        <v>0.8</v>
      </c>
      <c r="V9008">
        <v>-9.8114999999999988</v>
      </c>
      <c r="W9008" t="s">
        <v>10939</v>
      </c>
      <c r="X9008" t="s">
        <v>10940</v>
      </c>
      <c r="Y9008">
        <v>12</v>
      </c>
      <c r="Z9008" t="s">
        <v>10941</v>
      </c>
      <c r="AA9008">
        <v>-1.55</v>
      </c>
    </row>
    <row r="9009" spans="1:27" x14ac:dyDescent="0.35">
      <c r="A9009">
        <v>6384</v>
      </c>
      <c r="B9009" t="s">
        <v>8923</v>
      </c>
      <c r="C9009">
        <v>2014</v>
      </c>
      <c r="D9009" s="1">
        <v>41655</v>
      </c>
      <c r="E9009" s="1">
        <v>41658</v>
      </c>
      <c r="F9009" t="s">
        <v>56</v>
      </c>
      <c r="G9009" t="s">
        <v>195</v>
      </c>
      <c r="H9009" t="s">
        <v>196</v>
      </c>
      <c r="I9009" t="s">
        <v>38</v>
      </c>
      <c r="J9009" t="s">
        <v>27</v>
      </c>
      <c r="K9009" t="s">
        <v>8597</v>
      </c>
      <c r="L9009" t="s">
        <v>7883</v>
      </c>
      <c r="M9009">
        <v>78745</v>
      </c>
      <c r="N9009" t="s">
        <v>3479</v>
      </c>
      <c r="O9009" t="s">
        <v>6612</v>
      </c>
      <c r="P9009" t="s">
        <v>32</v>
      </c>
      <c r="Q9009" t="s">
        <v>6552</v>
      </c>
      <c r="R9009" t="s">
        <v>6613</v>
      </c>
      <c r="S9009">
        <v>32.783999999999992</v>
      </c>
      <c r="T9009">
        <v>4</v>
      </c>
      <c r="U9009">
        <v>0.8</v>
      </c>
      <c r="V9009">
        <v>-52.454400000000007</v>
      </c>
      <c r="W9009" t="s">
        <v>10939</v>
      </c>
      <c r="X9009" t="s">
        <v>10950</v>
      </c>
      <c r="Y9009">
        <v>1</v>
      </c>
      <c r="Z9009" t="s">
        <v>10951</v>
      </c>
      <c r="AA9009">
        <v>-1.6000000000000005</v>
      </c>
    </row>
    <row r="9010" spans="1:27" x14ac:dyDescent="0.35">
      <c r="A9010">
        <v>6387</v>
      </c>
      <c r="B9010" t="s">
        <v>8923</v>
      </c>
      <c r="C9010">
        <v>2014</v>
      </c>
      <c r="D9010" s="1">
        <v>41655</v>
      </c>
      <c r="E9010" s="1">
        <v>41658</v>
      </c>
      <c r="F9010" t="s">
        <v>56</v>
      </c>
      <c r="G9010" t="s">
        <v>195</v>
      </c>
      <c r="H9010" t="s">
        <v>196</v>
      </c>
      <c r="I9010" t="s">
        <v>38</v>
      </c>
      <c r="J9010" t="s">
        <v>27</v>
      </c>
      <c r="K9010" t="s">
        <v>8597</v>
      </c>
      <c r="L9010" t="s">
        <v>7883</v>
      </c>
      <c r="M9010">
        <v>78745</v>
      </c>
      <c r="N9010" t="s">
        <v>3479</v>
      </c>
      <c r="O9010" t="s">
        <v>10103</v>
      </c>
      <c r="P9010" t="s">
        <v>32</v>
      </c>
      <c r="Q9010" t="s">
        <v>6552</v>
      </c>
      <c r="R9010" t="s">
        <v>10104</v>
      </c>
      <c r="S9010">
        <v>4.2759999999999989</v>
      </c>
      <c r="T9010">
        <v>1</v>
      </c>
      <c r="U9010">
        <v>0.8</v>
      </c>
      <c r="V9010">
        <v>-6.6278000000000006</v>
      </c>
      <c r="W9010" t="s">
        <v>10939</v>
      </c>
      <c r="X9010" t="s">
        <v>10950</v>
      </c>
      <c r="Y9010">
        <v>1</v>
      </c>
      <c r="Z9010" t="s">
        <v>10951</v>
      </c>
      <c r="AA9010">
        <v>-1.5500000000000005</v>
      </c>
    </row>
    <row r="9011" spans="1:27" x14ac:dyDescent="0.35">
      <c r="A9011">
        <v>6531</v>
      </c>
      <c r="B9011" t="s">
        <v>9305</v>
      </c>
      <c r="C9011">
        <v>2011</v>
      </c>
      <c r="D9011" s="1">
        <v>40598</v>
      </c>
      <c r="E9011" s="1">
        <v>40602</v>
      </c>
      <c r="F9011" t="s">
        <v>23</v>
      </c>
      <c r="G9011" t="s">
        <v>5331</v>
      </c>
      <c r="H9011" t="s">
        <v>5332</v>
      </c>
      <c r="I9011" t="s">
        <v>127</v>
      </c>
      <c r="J9011" t="s">
        <v>27</v>
      </c>
      <c r="K9011" t="s">
        <v>8607</v>
      </c>
      <c r="L9011" t="s">
        <v>7883</v>
      </c>
      <c r="M9011">
        <v>79907</v>
      </c>
      <c r="N9011" t="s">
        <v>3479</v>
      </c>
      <c r="O9011" t="s">
        <v>6671</v>
      </c>
      <c r="P9011" t="s">
        <v>32</v>
      </c>
      <c r="Q9011" t="s">
        <v>6552</v>
      </c>
      <c r="R9011" t="s">
        <v>6672</v>
      </c>
      <c r="S9011">
        <v>4.427999999999999</v>
      </c>
      <c r="T9011">
        <v>3</v>
      </c>
      <c r="U9011">
        <v>0.8</v>
      </c>
      <c r="V9011">
        <v>-6.8633999999999986</v>
      </c>
      <c r="W9011" t="s">
        <v>10944</v>
      </c>
      <c r="X9011" t="s">
        <v>10950</v>
      </c>
      <c r="Y9011">
        <v>2</v>
      </c>
      <c r="Z9011" t="s">
        <v>10955</v>
      </c>
      <c r="AA9011">
        <v>-1.55</v>
      </c>
    </row>
    <row r="9012" spans="1:27" x14ac:dyDescent="0.35">
      <c r="A9012">
        <v>6567</v>
      </c>
      <c r="B9012" t="s">
        <v>9306</v>
      </c>
      <c r="C9012">
        <v>2014</v>
      </c>
      <c r="D9012" s="1">
        <v>41676</v>
      </c>
      <c r="E9012" s="1">
        <v>41679</v>
      </c>
      <c r="F9012" t="s">
        <v>45</v>
      </c>
      <c r="G9012" t="s">
        <v>250</v>
      </c>
      <c r="H9012" t="s">
        <v>251</v>
      </c>
      <c r="I9012" t="s">
        <v>38</v>
      </c>
      <c r="J9012" t="s">
        <v>27</v>
      </c>
      <c r="K9012" t="s">
        <v>9297</v>
      </c>
      <c r="L9012" t="s">
        <v>7883</v>
      </c>
      <c r="M9012">
        <v>76706</v>
      </c>
      <c r="N9012" t="s">
        <v>3479</v>
      </c>
      <c r="O9012" t="s">
        <v>6756</v>
      </c>
      <c r="P9012" t="s">
        <v>32</v>
      </c>
      <c r="Q9012" t="s">
        <v>6552</v>
      </c>
      <c r="R9012" t="s">
        <v>6842</v>
      </c>
      <c r="S9012">
        <v>243.99199999999996</v>
      </c>
      <c r="T9012">
        <v>4</v>
      </c>
      <c r="U9012">
        <v>0.8</v>
      </c>
      <c r="V9012">
        <v>-426.9860000000001</v>
      </c>
      <c r="W9012" t="s">
        <v>10939</v>
      </c>
      <c r="X9012" t="s">
        <v>10950</v>
      </c>
      <c r="Y9012">
        <v>2</v>
      </c>
      <c r="Z9012" t="s">
        <v>10955</v>
      </c>
      <c r="AA9012">
        <v>-1.7500000000000007</v>
      </c>
    </row>
    <row r="9013" spans="1:27" x14ac:dyDescent="0.35">
      <c r="A9013">
        <v>6649</v>
      </c>
      <c r="B9013" t="s">
        <v>7907</v>
      </c>
      <c r="C9013">
        <v>2014</v>
      </c>
      <c r="D9013" s="1">
        <v>41891</v>
      </c>
      <c r="E9013" s="1">
        <v>41894</v>
      </c>
      <c r="F9013" t="s">
        <v>56</v>
      </c>
      <c r="G9013" t="s">
        <v>7041</v>
      </c>
      <c r="H9013" t="s">
        <v>7042</v>
      </c>
      <c r="I9013" t="s">
        <v>26</v>
      </c>
      <c r="J9013" t="s">
        <v>27</v>
      </c>
      <c r="K9013" t="s">
        <v>3768</v>
      </c>
      <c r="L9013" t="s">
        <v>7883</v>
      </c>
      <c r="M9013">
        <v>76017</v>
      </c>
      <c r="N9013" t="s">
        <v>3479</v>
      </c>
      <c r="O9013" t="s">
        <v>6913</v>
      </c>
      <c r="P9013" t="s">
        <v>32</v>
      </c>
      <c r="Q9013" t="s">
        <v>6552</v>
      </c>
      <c r="R9013" t="s">
        <v>6914</v>
      </c>
      <c r="S9013">
        <v>42.615999999999993</v>
      </c>
      <c r="T9013">
        <v>7</v>
      </c>
      <c r="U9013">
        <v>0.8</v>
      </c>
      <c r="V9013">
        <v>-68.185600000000022</v>
      </c>
      <c r="W9013" t="s">
        <v>10939</v>
      </c>
      <c r="X9013" t="s">
        <v>10937</v>
      </c>
      <c r="Y9013">
        <v>9</v>
      </c>
      <c r="Z9013" t="s">
        <v>10949</v>
      </c>
      <c r="AA9013">
        <v>-1.6000000000000008</v>
      </c>
    </row>
    <row r="9014" spans="1:27" x14ac:dyDescent="0.35">
      <c r="A9014">
        <v>6798</v>
      </c>
      <c r="B9014" t="s">
        <v>10564</v>
      </c>
      <c r="C9014">
        <v>2012</v>
      </c>
      <c r="D9014" s="1">
        <v>41146</v>
      </c>
      <c r="E9014" s="1">
        <v>41146</v>
      </c>
      <c r="F9014" t="s">
        <v>234</v>
      </c>
      <c r="G9014" t="s">
        <v>87</v>
      </c>
      <c r="H9014" t="s">
        <v>88</v>
      </c>
      <c r="I9014" t="s">
        <v>38</v>
      </c>
      <c r="J9014" t="s">
        <v>27</v>
      </c>
      <c r="K9014" t="s">
        <v>7914</v>
      </c>
      <c r="L9014" t="s">
        <v>7883</v>
      </c>
      <c r="M9014">
        <v>77041</v>
      </c>
      <c r="N9014" t="s">
        <v>3479</v>
      </c>
      <c r="O9014" t="s">
        <v>6661</v>
      </c>
      <c r="P9014" t="s">
        <v>32</v>
      </c>
      <c r="Q9014" t="s">
        <v>6552</v>
      </c>
      <c r="R9014" t="s">
        <v>6662</v>
      </c>
      <c r="S9014">
        <v>3.7979999999999987</v>
      </c>
      <c r="T9014">
        <v>1</v>
      </c>
      <c r="U9014">
        <v>0.8</v>
      </c>
      <c r="V9014">
        <v>-6.0768000000000004</v>
      </c>
      <c r="W9014" t="s">
        <v>10948</v>
      </c>
      <c r="X9014" t="s">
        <v>10937</v>
      </c>
      <c r="Y9014">
        <v>8</v>
      </c>
      <c r="Z9014" t="s">
        <v>10954</v>
      </c>
      <c r="AA9014">
        <v>-1.6000000000000008</v>
      </c>
    </row>
    <row r="9015" spans="1:27" x14ac:dyDescent="0.35">
      <c r="A9015">
        <v>6874</v>
      </c>
      <c r="B9015" t="s">
        <v>8926</v>
      </c>
      <c r="C9015">
        <v>2011</v>
      </c>
      <c r="D9015" s="1">
        <v>40833</v>
      </c>
      <c r="E9015" s="1">
        <v>40838</v>
      </c>
      <c r="F9015" t="s">
        <v>45</v>
      </c>
      <c r="G9015" t="s">
        <v>649</v>
      </c>
      <c r="H9015" t="s">
        <v>650</v>
      </c>
      <c r="I9015" t="s">
        <v>38</v>
      </c>
      <c r="J9015" t="s">
        <v>27</v>
      </c>
      <c r="K9015" t="s">
        <v>8927</v>
      </c>
      <c r="L9015" t="s">
        <v>7883</v>
      </c>
      <c r="M9015">
        <v>77705</v>
      </c>
      <c r="N9015" t="s">
        <v>3479</v>
      </c>
      <c r="O9015" t="s">
        <v>6909</v>
      </c>
      <c r="P9015" t="s">
        <v>32</v>
      </c>
      <c r="Q9015" t="s">
        <v>6552</v>
      </c>
      <c r="R9015" t="s">
        <v>6910</v>
      </c>
      <c r="S9015">
        <v>10.779999999999996</v>
      </c>
      <c r="T9015">
        <v>5</v>
      </c>
      <c r="U9015">
        <v>0.8</v>
      </c>
      <c r="V9015">
        <v>-17.248000000000008</v>
      </c>
      <c r="W9015" t="s">
        <v>10944</v>
      </c>
      <c r="X9015" t="s">
        <v>10940</v>
      </c>
      <c r="Y9015">
        <v>10</v>
      </c>
      <c r="Z9015" t="s">
        <v>10945</v>
      </c>
      <c r="AA9015">
        <v>-1.6000000000000014</v>
      </c>
    </row>
    <row r="9016" spans="1:27" x14ac:dyDescent="0.35">
      <c r="A9016">
        <v>7068</v>
      </c>
      <c r="B9016" t="s">
        <v>10079</v>
      </c>
      <c r="C9016">
        <v>2013</v>
      </c>
      <c r="D9016" s="1">
        <v>41416</v>
      </c>
      <c r="E9016" s="1">
        <v>41421</v>
      </c>
      <c r="F9016" t="s">
        <v>23</v>
      </c>
      <c r="G9016" t="s">
        <v>1692</v>
      </c>
      <c r="H9016" t="s">
        <v>1693</v>
      </c>
      <c r="I9016" t="s">
        <v>26</v>
      </c>
      <c r="J9016" t="s">
        <v>27</v>
      </c>
      <c r="K9016" t="s">
        <v>8594</v>
      </c>
      <c r="L9016" t="s">
        <v>7883</v>
      </c>
      <c r="M9016">
        <v>75081</v>
      </c>
      <c r="N9016" t="s">
        <v>3479</v>
      </c>
      <c r="O9016" t="s">
        <v>6832</v>
      </c>
      <c r="P9016" t="s">
        <v>32</v>
      </c>
      <c r="Q9016" t="s">
        <v>6552</v>
      </c>
      <c r="R9016" t="s">
        <v>6833</v>
      </c>
      <c r="S9016">
        <v>1.9639999999999995</v>
      </c>
      <c r="T9016">
        <v>2</v>
      </c>
      <c r="U9016">
        <v>0.8</v>
      </c>
      <c r="V9016">
        <v>-3.2406000000000006</v>
      </c>
      <c r="W9016" t="s">
        <v>10936</v>
      </c>
      <c r="X9016" t="s">
        <v>10942</v>
      </c>
      <c r="Y9016">
        <v>5</v>
      </c>
      <c r="Z9016" t="s">
        <v>10952</v>
      </c>
      <c r="AA9016">
        <v>-1.6500000000000008</v>
      </c>
    </row>
    <row r="9017" spans="1:27" x14ac:dyDescent="0.35">
      <c r="A9017">
        <v>7075</v>
      </c>
      <c r="B9017" t="s">
        <v>9308</v>
      </c>
      <c r="C9017">
        <v>2013</v>
      </c>
      <c r="D9017" s="1">
        <v>41479</v>
      </c>
      <c r="E9017" s="1">
        <v>41484</v>
      </c>
      <c r="F9017" t="s">
        <v>23</v>
      </c>
      <c r="G9017" t="s">
        <v>3178</v>
      </c>
      <c r="H9017" t="s">
        <v>3179</v>
      </c>
      <c r="I9017" t="s">
        <v>38</v>
      </c>
      <c r="J9017" t="s">
        <v>27</v>
      </c>
      <c r="K9017" t="s">
        <v>8679</v>
      </c>
      <c r="L9017" t="s">
        <v>7883</v>
      </c>
      <c r="M9017">
        <v>78501</v>
      </c>
      <c r="N9017" t="s">
        <v>3479</v>
      </c>
      <c r="O9017" t="s">
        <v>6576</v>
      </c>
      <c r="P9017" t="s">
        <v>32</v>
      </c>
      <c r="Q9017" t="s">
        <v>6552</v>
      </c>
      <c r="R9017" t="s">
        <v>6577</v>
      </c>
      <c r="S9017">
        <v>4.7519999999999989</v>
      </c>
      <c r="T9017">
        <v>4</v>
      </c>
      <c r="U9017">
        <v>0.8</v>
      </c>
      <c r="V9017">
        <v>-8.3160000000000025</v>
      </c>
      <c r="W9017" t="s">
        <v>10936</v>
      </c>
      <c r="X9017" t="s">
        <v>10937</v>
      </c>
      <c r="Y9017">
        <v>7</v>
      </c>
      <c r="Z9017" t="s">
        <v>10938</v>
      </c>
      <c r="AA9017">
        <v>-1.7500000000000009</v>
      </c>
    </row>
    <row r="9018" spans="1:27" x14ac:dyDescent="0.35">
      <c r="A9018">
        <v>7452</v>
      </c>
      <c r="B9018" t="s">
        <v>8657</v>
      </c>
      <c r="C9018">
        <v>2014</v>
      </c>
      <c r="D9018" s="1">
        <v>41900</v>
      </c>
      <c r="E9018" s="1">
        <v>41905</v>
      </c>
      <c r="F9018" t="s">
        <v>45</v>
      </c>
      <c r="G9018" t="s">
        <v>3409</v>
      </c>
      <c r="H9018" t="s">
        <v>3410</v>
      </c>
      <c r="I9018" t="s">
        <v>127</v>
      </c>
      <c r="J9018" t="s">
        <v>27</v>
      </c>
      <c r="K9018" t="s">
        <v>7914</v>
      </c>
      <c r="L9018" t="s">
        <v>7883</v>
      </c>
      <c r="M9018">
        <v>77036</v>
      </c>
      <c r="N9018" t="s">
        <v>3479</v>
      </c>
      <c r="O9018" t="s">
        <v>6560</v>
      </c>
      <c r="P9018" t="s">
        <v>32</v>
      </c>
      <c r="Q9018" t="s">
        <v>6552</v>
      </c>
      <c r="R9018" t="s">
        <v>6561</v>
      </c>
      <c r="S9018">
        <v>5.7999999999999989</v>
      </c>
      <c r="T9018">
        <v>5</v>
      </c>
      <c r="U9018">
        <v>0.8</v>
      </c>
      <c r="V9018">
        <v>-10.15</v>
      </c>
      <c r="W9018" t="s">
        <v>10939</v>
      </c>
      <c r="X9018" t="s">
        <v>10937</v>
      </c>
      <c r="Y9018">
        <v>9</v>
      </c>
      <c r="Z9018" t="s">
        <v>10949</v>
      </c>
      <c r="AA9018">
        <v>-1.7500000000000004</v>
      </c>
    </row>
    <row r="9019" spans="1:27" x14ac:dyDescent="0.35">
      <c r="A9019">
        <v>7548</v>
      </c>
      <c r="B9019" t="s">
        <v>8658</v>
      </c>
      <c r="C9019">
        <v>2011</v>
      </c>
      <c r="D9019" s="1">
        <v>40826</v>
      </c>
      <c r="E9019" s="1">
        <v>40831</v>
      </c>
      <c r="F9019" t="s">
        <v>23</v>
      </c>
      <c r="G9019" t="s">
        <v>5888</v>
      </c>
      <c r="H9019" t="s">
        <v>5889</v>
      </c>
      <c r="I9019" t="s">
        <v>26</v>
      </c>
      <c r="J9019" t="s">
        <v>27</v>
      </c>
      <c r="K9019" t="s">
        <v>4550</v>
      </c>
      <c r="L9019" t="s">
        <v>7883</v>
      </c>
      <c r="M9019">
        <v>77340</v>
      </c>
      <c r="N9019" t="s">
        <v>3479</v>
      </c>
      <c r="O9019" t="s">
        <v>10124</v>
      </c>
      <c r="P9019" t="s">
        <v>32</v>
      </c>
      <c r="Q9019" t="s">
        <v>6552</v>
      </c>
      <c r="R9019" t="s">
        <v>10125</v>
      </c>
      <c r="S9019">
        <v>11.979999999999997</v>
      </c>
      <c r="T9019">
        <v>5</v>
      </c>
      <c r="U9019">
        <v>0.8</v>
      </c>
      <c r="V9019">
        <v>-19.16800000000001</v>
      </c>
      <c r="W9019" t="s">
        <v>10944</v>
      </c>
      <c r="X9019" t="s">
        <v>10940</v>
      </c>
      <c r="Y9019">
        <v>10</v>
      </c>
      <c r="Z9019" t="s">
        <v>10945</v>
      </c>
      <c r="AA9019">
        <v>-1.6000000000000012</v>
      </c>
    </row>
    <row r="9020" spans="1:27" x14ac:dyDescent="0.35">
      <c r="A9020">
        <v>7549</v>
      </c>
      <c r="B9020" t="s">
        <v>8658</v>
      </c>
      <c r="C9020">
        <v>2011</v>
      </c>
      <c r="D9020" s="1">
        <v>40826</v>
      </c>
      <c r="E9020" s="1">
        <v>40831</v>
      </c>
      <c r="F9020" t="s">
        <v>23</v>
      </c>
      <c r="G9020" t="s">
        <v>5888</v>
      </c>
      <c r="H9020" t="s">
        <v>5889</v>
      </c>
      <c r="I9020" t="s">
        <v>26</v>
      </c>
      <c r="J9020" t="s">
        <v>27</v>
      </c>
      <c r="K9020" t="s">
        <v>4550</v>
      </c>
      <c r="L9020" t="s">
        <v>7883</v>
      </c>
      <c r="M9020">
        <v>77340</v>
      </c>
      <c r="N9020" t="s">
        <v>3479</v>
      </c>
      <c r="O9020" t="s">
        <v>10128</v>
      </c>
      <c r="P9020" t="s">
        <v>32</v>
      </c>
      <c r="Q9020" t="s">
        <v>6552</v>
      </c>
      <c r="R9020" t="s">
        <v>6720</v>
      </c>
      <c r="S9020">
        <v>0.8979999999999998</v>
      </c>
      <c r="T9020">
        <v>1</v>
      </c>
      <c r="U9020">
        <v>0.8</v>
      </c>
      <c r="V9020">
        <v>-1.5715000000000008</v>
      </c>
      <c r="W9020" t="s">
        <v>10944</v>
      </c>
      <c r="X9020" t="s">
        <v>10940</v>
      </c>
      <c r="Y9020">
        <v>10</v>
      </c>
      <c r="Z9020" t="s">
        <v>10945</v>
      </c>
      <c r="AA9020">
        <v>-1.7500000000000013</v>
      </c>
    </row>
    <row r="9021" spans="1:27" x14ac:dyDescent="0.35">
      <c r="A9021">
        <v>7662</v>
      </c>
      <c r="B9021" t="s">
        <v>10565</v>
      </c>
      <c r="C9021">
        <v>2011</v>
      </c>
      <c r="D9021" s="1">
        <v>40551</v>
      </c>
      <c r="E9021" s="1">
        <v>40556</v>
      </c>
      <c r="F9021" t="s">
        <v>23</v>
      </c>
      <c r="G9021" t="s">
        <v>8541</v>
      </c>
      <c r="H9021" t="s">
        <v>8542</v>
      </c>
      <c r="I9021" t="s">
        <v>38</v>
      </c>
      <c r="J9021" t="s">
        <v>27</v>
      </c>
      <c r="K9021" t="s">
        <v>4550</v>
      </c>
      <c r="L9021" t="s">
        <v>7883</v>
      </c>
      <c r="M9021">
        <v>77340</v>
      </c>
      <c r="N9021" t="s">
        <v>3479</v>
      </c>
      <c r="O9021" t="s">
        <v>10222</v>
      </c>
      <c r="P9021" t="s">
        <v>32</v>
      </c>
      <c r="Q9021" t="s">
        <v>6552</v>
      </c>
      <c r="R9021" t="s">
        <v>10223</v>
      </c>
      <c r="S9021">
        <v>10.429999999999998</v>
      </c>
      <c r="T9021">
        <v>7</v>
      </c>
      <c r="U9021">
        <v>0.8</v>
      </c>
      <c r="V9021">
        <v>-18.252500000000005</v>
      </c>
      <c r="W9021" t="s">
        <v>10944</v>
      </c>
      <c r="X9021" t="s">
        <v>10950</v>
      </c>
      <c r="Y9021">
        <v>1</v>
      </c>
      <c r="Z9021" t="s">
        <v>10951</v>
      </c>
      <c r="AA9021">
        <v>-1.7500000000000009</v>
      </c>
    </row>
    <row r="9022" spans="1:27" x14ac:dyDescent="0.35">
      <c r="A9022">
        <v>7697</v>
      </c>
      <c r="B9022" t="s">
        <v>10082</v>
      </c>
      <c r="C9022">
        <v>2014</v>
      </c>
      <c r="D9022" s="1">
        <v>41823</v>
      </c>
      <c r="E9022" s="1">
        <v>41826</v>
      </c>
      <c r="F9022" t="s">
        <v>56</v>
      </c>
      <c r="G9022" t="s">
        <v>2108</v>
      </c>
      <c r="H9022" t="s">
        <v>2109</v>
      </c>
      <c r="I9022" t="s">
        <v>127</v>
      </c>
      <c r="J9022" t="s">
        <v>27</v>
      </c>
      <c r="K9022" t="s">
        <v>7914</v>
      </c>
      <c r="L9022" t="s">
        <v>7883</v>
      </c>
      <c r="M9022">
        <v>77036</v>
      </c>
      <c r="N9022" t="s">
        <v>3479</v>
      </c>
      <c r="O9022" t="s">
        <v>6986</v>
      </c>
      <c r="P9022" t="s">
        <v>32</v>
      </c>
      <c r="Q9022" t="s">
        <v>6552</v>
      </c>
      <c r="R9022" t="s">
        <v>6987</v>
      </c>
      <c r="S9022">
        <v>5.2319999999999984</v>
      </c>
      <c r="T9022">
        <v>4</v>
      </c>
      <c r="U9022">
        <v>0.8</v>
      </c>
      <c r="V9022">
        <v>-8.1096000000000004</v>
      </c>
      <c r="W9022" t="s">
        <v>10939</v>
      </c>
      <c r="X9022" t="s">
        <v>10937</v>
      </c>
      <c r="Y9022">
        <v>7</v>
      </c>
      <c r="Z9022" t="s">
        <v>10938</v>
      </c>
      <c r="AA9022">
        <v>-1.5500000000000005</v>
      </c>
    </row>
    <row r="9023" spans="1:27" x14ac:dyDescent="0.35">
      <c r="A9023">
        <v>7907</v>
      </c>
      <c r="B9023" t="s">
        <v>9316</v>
      </c>
      <c r="C9023">
        <v>2012</v>
      </c>
      <c r="D9023" s="1">
        <v>41197</v>
      </c>
      <c r="E9023" s="1">
        <v>41204</v>
      </c>
      <c r="F9023" t="s">
        <v>23</v>
      </c>
      <c r="G9023" t="s">
        <v>974</v>
      </c>
      <c r="H9023" t="s">
        <v>975</v>
      </c>
      <c r="I9023" t="s">
        <v>127</v>
      </c>
      <c r="J9023" t="s">
        <v>27</v>
      </c>
      <c r="K9023" t="s">
        <v>8594</v>
      </c>
      <c r="L9023" t="s">
        <v>7883</v>
      </c>
      <c r="M9023">
        <v>75217</v>
      </c>
      <c r="N9023" t="s">
        <v>3479</v>
      </c>
      <c r="O9023" t="s">
        <v>6871</v>
      </c>
      <c r="P9023" t="s">
        <v>32</v>
      </c>
      <c r="Q9023" t="s">
        <v>6552</v>
      </c>
      <c r="R9023" t="s">
        <v>6872</v>
      </c>
      <c r="S9023">
        <v>3.9599999999999991</v>
      </c>
      <c r="T9023">
        <v>10</v>
      </c>
      <c r="U9023">
        <v>0.8</v>
      </c>
      <c r="V9023">
        <v>-6.93</v>
      </c>
      <c r="W9023" t="s">
        <v>10948</v>
      </c>
      <c r="X9023" t="s">
        <v>10940</v>
      </c>
      <c r="Y9023">
        <v>10</v>
      </c>
      <c r="Z9023" t="s">
        <v>10945</v>
      </c>
      <c r="AA9023">
        <v>-1.7500000000000004</v>
      </c>
    </row>
    <row r="9024" spans="1:27" x14ac:dyDescent="0.35">
      <c r="A9024">
        <v>7943</v>
      </c>
      <c r="B9024" t="s">
        <v>9318</v>
      </c>
      <c r="C9024">
        <v>2014</v>
      </c>
      <c r="D9024" s="1">
        <v>41999</v>
      </c>
      <c r="E9024" s="1">
        <v>42006</v>
      </c>
      <c r="F9024" t="s">
        <v>23</v>
      </c>
      <c r="G9024" t="s">
        <v>749</v>
      </c>
      <c r="H9024" t="s">
        <v>750</v>
      </c>
      <c r="I9024" t="s">
        <v>38</v>
      </c>
      <c r="J9024" t="s">
        <v>27</v>
      </c>
      <c r="K9024" t="s">
        <v>8594</v>
      </c>
      <c r="L9024" t="s">
        <v>7883</v>
      </c>
      <c r="M9024">
        <v>75081</v>
      </c>
      <c r="N9024" t="s">
        <v>3479</v>
      </c>
      <c r="O9024" t="s">
        <v>6903</v>
      </c>
      <c r="P9024" t="s">
        <v>32</v>
      </c>
      <c r="Q9024" t="s">
        <v>6552</v>
      </c>
      <c r="R9024" t="s">
        <v>6904</v>
      </c>
      <c r="S9024">
        <v>39.581999999999987</v>
      </c>
      <c r="T9024">
        <v>9</v>
      </c>
      <c r="U9024">
        <v>0.8</v>
      </c>
      <c r="V9024">
        <v>-59.372999999999976</v>
      </c>
      <c r="W9024" t="s">
        <v>10939</v>
      </c>
      <c r="X9024" t="s">
        <v>10940</v>
      </c>
      <c r="Y9024">
        <v>12</v>
      </c>
      <c r="Z9024" t="s">
        <v>10941</v>
      </c>
      <c r="AA9024">
        <v>-1.5</v>
      </c>
    </row>
    <row r="9025" spans="1:27" x14ac:dyDescent="0.35">
      <c r="A9025">
        <v>7946</v>
      </c>
      <c r="B9025" t="s">
        <v>9318</v>
      </c>
      <c r="C9025">
        <v>2014</v>
      </c>
      <c r="D9025" s="1">
        <v>41999</v>
      </c>
      <c r="E9025" s="1">
        <v>42006</v>
      </c>
      <c r="F9025" t="s">
        <v>23</v>
      </c>
      <c r="G9025" t="s">
        <v>749</v>
      </c>
      <c r="H9025" t="s">
        <v>750</v>
      </c>
      <c r="I9025" t="s">
        <v>38</v>
      </c>
      <c r="J9025" t="s">
        <v>27</v>
      </c>
      <c r="K9025" t="s">
        <v>8594</v>
      </c>
      <c r="L9025" t="s">
        <v>7883</v>
      </c>
      <c r="M9025">
        <v>75081</v>
      </c>
      <c r="N9025" t="s">
        <v>3479</v>
      </c>
      <c r="O9025" t="s">
        <v>6612</v>
      </c>
      <c r="P9025" t="s">
        <v>32</v>
      </c>
      <c r="Q9025" t="s">
        <v>6552</v>
      </c>
      <c r="R9025" t="s">
        <v>6613</v>
      </c>
      <c r="S9025">
        <v>40.97999999999999</v>
      </c>
      <c r="T9025">
        <v>5</v>
      </c>
      <c r="U9025">
        <v>0.8</v>
      </c>
      <c r="V9025">
        <v>-65.567999999999998</v>
      </c>
      <c r="W9025" t="s">
        <v>10939</v>
      </c>
      <c r="X9025" t="s">
        <v>10940</v>
      </c>
      <c r="Y9025">
        <v>12</v>
      </c>
      <c r="Z9025" t="s">
        <v>10941</v>
      </c>
      <c r="AA9025">
        <v>-1.6000000000000003</v>
      </c>
    </row>
    <row r="9026" spans="1:27" x14ac:dyDescent="0.35">
      <c r="A9026">
        <v>7947</v>
      </c>
      <c r="B9026" t="s">
        <v>9318</v>
      </c>
      <c r="C9026">
        <v>2014</v>
      </c>
      <c r="D9026" s="1">
        <v>41999</v>
      </c>
      <c r="E9026" s="1">
        <v>42006</v>
      </c>
      <c r="F9026" t="s">
        <v>23</v>
      </c>
      <c r="G9026" t="s">
        <v>749</v>
      </c>
      <c r="H9026" t="s">
        <v>750</v>
      </c>
      <c r="I9026" t="s">
        <v>38</v>
      </c>
      <c r="J9026" t="s">
        <v>27</v>
      </c>
      <c r="K9026" t="s">
        <v>8594</v>
      </c>
      <c r="L9026" t="s">
        <v>7883</v>
      </c>
      <c r="M9026">
        <v>75081</v>
      </c>
      <c r="N9026" t="s">
        <v>3479</v>
      </c>
      <c r="O9026" t="s">
        <v>6954</v>
      </c>
      <c r="P9026" t="s">
        <v>32</v>
      </c>
      <c r="Q9026" t="s">
        <v>6552</v>
      </c>
      <c r="R9026" t="s">
        <v>6955</v>
      </c>
      <c r="S9026">
        <v>3.1679999999999993</v>
      </c>
      <c r="T9026">
        <v>3</v>
      </c>
      <c r="U9026">
        <v>0.8</v>
      </c>
      <c r="V9026">
        <v>-5.0687999999999995</v>
      </c>
      <c r="W9026" t="s">
        <v>10939</v>
      </c>
      <c r="X9026" t="s">
        <v>10940</v>
      </c>
      <c r="Y9026">
        <v>12</v>
      </c>
      <c r="Z9026" t="s">
        <v>10941</v>
      </c>
      <c r="AA9026">
        <v>-1.6000000000000003</v>
      </c>
    </row>
    <row r="9027" spans="1:27" x14ac:dyDescent="0.35">
      <c r="A9027">
        <v>8025</v>
      </c>
      <c r="B9027" t="s">
        <v>9320</v>
      </c>
      <c r="C9027">
        <v>2011</v>
      </c>
      <c r="D9027" s="1">
        <v>40745</v>
      </c>
      <c r="E9027" s="1">
        <v>40749</v>
      </c>
      <c r="F9027" t="s">
        <v>23</v>
      </c>
      <c r="G9027" t="s">
        <v>143</v>
      </c>
      <c r="H9027" t="s">
        <v>144</v>
      </c>
      <c r="I9027" t="s">
        <v>26</v>
      </c>
      <c r="J9027" t="s">
        <v>27</v>
      </c>
      <c r="K9027" t="s">
        <v>8594</v>
      </c>
      <c r="L9027" t="s">
        <v>7883</v>
      </c>
      <c r="M9027">
        <v>75217</v>
      </c>
      <c r="N9027" t="s">
        <v>3479</v>
      </c>
      <c r="O9027" t="s">
        <v>10286</v>
      </c>
      <c r="P9027" t="s">
        <v>32</v>
      </c>
      <c r="Q9027" t="s">
        <v>6552</v>
      </c>
      <c r="R9027" t="s">
        <v>10287</v>
      </c>
      <c r="S9027">
        <v>1.0439999999999998</v>
      </c>
      <c r="T9027">
        <v>1</v>
      </c>
      <c r="U9027">
        <v>0.8</v>
      </c>
      <c r="V9027">
        <v>-1.8270000000000004</v>
      </c>
      <c r="W9027" t="s">
        <v>10944</v>
      </c>
      <c r="X9027" t="s">
        <v>10937</v>
      </c>
      <c r="Y9027">
        <v>7</v>
      </c>
      <c r="Z9027" t="s">
        <v>10938</v>
      </c>
      <c r="AA9027">
        <v>-1.7500000000000007</v>
      </c>
    </row>
    <row r="9028" spans="1:27" x14ac:dyDescent="0.35">
      <c r="A9028">
        <v>8034</v>
      </c>
      <c r="B9028" t="s">
        <v>9210</v>
      </c>
      <c r="C9028">
        <v>2012</v>
      </c>
      <c r="D9028" s="1">
        <v>41085</v>
      </c>
      <c r="E9028" s="1">
        <v>41088</v>
      </c>
      <c r="F9028" t="s">
        <v>56</v>
      </c>
      <c r="G9028" t="s">
        <v>164</v>
      </c>
      <c r="H9028" t="s">
        <v>165</v>
      </c>
      <c r="I9028" t="s">
        <v>38</v>
      </c>
      <c r="J9028" t="s">
        <v>27</v>
      </c>
      <c r="K9028" t="s">
        <v>7914</v>
      </c>
      <c r="L9028" t="s">
        <v>7883</v>
      </c>
      <c r="M9028">
        <v>77041</v>
      </c>
      <c r="N9028" t="s">
        <v>3479</v>
      </c>
      <c r="O9028" t="s">
        <v>6983</v>
      </c>
      <c r="P9028" t="s">
        <v>32</v>
      </c>
      <c r="Q9028" t="s">
        <v>6552</v>
      </c>
      <c r="R9028" t="s">
        <v>6984</v>
      </c>
      <c r="S9028">
        <v>0.98399999999999976</v>
      </c>
      <c r="T9028">
        <v>2</v>
      </c>
      <c r="U9028">
        <v>0.8</v>
      </c>
      <c r="V9028">
        <v>-1.476</v>
      </c>
      <c r="W9028" t="s">
        <v>10948</v>
      </c>
      <c r="X9028" t="s">
        <v>10942</v>
      </c>
      <c r="Y9028">
        <v>6</v>
      </c>
      <c r="Z9028" t="s">
        <v>10946</v>
      </c>
      <c r="AA9028">
        <v>-1.5000000000000004</v>
      </c>
    </row>
    <row r="9029" spans="1:27" x14ac:dyDescent="0.35">
      <c r="A9029">
        <v>8074</v>
      </c>
      <c r="B9029" t="s">
        <v>9321</v>
      </c>
      <c r="C9029">
        <v>2014</v>
      </c>
      <c r="D9029" s="1">
        <v>41641</v>
      </c>
      <c r="E9029" s="1">
        <v>41645</v>
      </c>
      <c r="F9029" t="s">
        <v>23</v>
      </c>
      <c r="G9029" t="s">
        <v>4202</v>
      </c>
      <c r="H9029" t="s">
        <v>4203</v>
      </c>
      <c r="I9029" t="s">
        <v>38</v>
      </c>
      <c r="J9029" t="s">
        <v>27</v>
      </c>
      <c r="K9029" t="s">
        <v>4550</v>
      </c>
      <c r="L9029" t="s">
        <v>7883</v>
      </c>
      <c r="M9029">
        <v>77340</v>
      </c>
      <c r="N9029" t="s">
        <v>3479</v>
      </c>
      <c r="O9029" t="s">
        <v>6798</v>
      </c>
      <c r="P9029" t="s">
        <v>32</v>
      </c>
      <c r="Q9029" t="s">
        <v>6552</v>
      </c>
      <c r="R9029" t="s">
        <v>6799</v>
      </c>
      <c r="S9029">
        <v>6.469999999999998</v>
      </c>
      <c r="T9029">
        <v>5</v>
      </c>
      <c r="U9029">
        <v>0.8</v>
      </c>
      <c r="V9029">
        <v>-9.7050000000000018</v>
      </c>
      <c r="W9029" t="s">
        <v>10939</v>
      </c>
      <c r="X9029" t="s">
        <v>10950</v>
      </c>
      <c r="Y9029">
        <v>1</v>
      </c>
      <c r="Z9029" t="s">
        <v>10951</v>
      </c>
      <c r="AA9029">
        <v>-1.5000000000000007</v>
      </c>
    </row>
    <row r="9030" spans="1:27" x14ac:dyDescent="0.35">
      <c r="A9030">
        <v>8075</v>
      </c>
      <c r="B9030" t="s">
        <v>9321</v>
      </c>
      <c r="C9030">
        <v>2014</v>
      </c>
      <c r="D9030" s="1">
        <v>41641</v>
      </c>
      <c r="E9030" s="1">
        <v>41645</v>
      </c>
      <c r="F9030" t="s">
        <v>23</v>
      </c>
      <c r="G9030" t="s">
        <v>4202</v>
      </c>
      <c r="H9030" t="s">
        <v>4203</v>
      </c>
      <c r="I9030" t="s">
        <v>38</v>
      </c>
      <c r="J9030" t="s">
        <v>27</v>
      </c>
      <c r="K9030" t="s">
        <v>4550</v>
      </c>
      <c r="L9030" t="s">
        <v>7883</v>
      </c>
      <c r="M9030">
        <v>77340</v>
      </c>
      <c r="N9030" t="s">
        <v>3479</v>
      </c>
      <c r="O9030" t="s">
        <v>6832</v>
      </c>
      <c r="P9030" t="s">
        <v>32</v>
      </c>
      <c r="Q9030" t="s">
        <v>6552</v>
      </c>
      <c r="R9030" t="s">
        <v>6833</v>
      </c>
      <c r="S9030">
        <v>13.747999999999998</v>
      </c>
      <c r="T9030">
        <v>14</v>
      </c>
      <c r="U9030">
        <v>0.8</v>
      </c>
      <c r="V9030">
        <v>-22.684200000000004</v>
      </c>
      <c r="W9030" t="s">
        <v>10939</v>
      </c>
      <c r="X9030" t="s">
        <v>10950</v>
      </c>
      <c r="Y9030">
        <v>1</v>
      </c>
      <c r="Z9030" t="s">
        <v>10951</v>
      </c>
      <c r="AA9030">
        <v>-1.6500000000000006</v>
      </c>
    </row>
    <row r="9031" spans="1:27" x14ac:dyDescent="0.35">
      <c r="A9031">
        <v>8126</v>
      </c>
      <c r="B9031" t="s">
        <v>8933</v>
      </c>
      <c r="C9031">
        <v>2012</v>
      </c>
      <c r="D9031" s="1">
        <v>40945</v>
      </c>
      <c r="E9031" s="1">
        <v>40952</v>
      </c>
      <c r="F9031" t="s">
        <v>23</v>
      </c>
      <c r="G9031" t="s">
        <v>3269</v>
      </c>
      <c r="H9031" t="s">
        <v>3270</v>
      </c>
      <c r="I9031" t="s">
        <v>38</v>
      </c>
      <c r="J9031" t="s">
        <v>27</v>
      </c>
      <c r="K9031" t="s">
        <v>7914</v>
      </c>
      <c r="L9031" t="s">
        <v>7883</v>
      </c>
      <c r="M9031">
        <v>77070</v>
      </c>
      <c r="N9031" t="s">
        <v>3479</v>
      </c>
      <c r="O9031" t="s">
        <v>7002</v>
      </c>
      <c r="P9031" t="s">
        <v>32</v>
      </c>
      <c r="Q9031" t="s">
        <v>6552</v>
      </c>
      <c r="R9031" t="s">
        <v>7003</v>
      </c>
      <c r="S9031">
        <v>2.9339999999999993</v>
      </c>
      <c r="T9031">
        <v>3</v>
      </c>
      <c r="U9031">
        <v>0.8</v>
      </c>
      <c r="V9031">
        <v>-4.9878000000000018</v>
      </c>
      <c r="W9031" t="s">
        <v>10948</v>
      </c>
      <c r="X9031" t="s">
        <v>10950</v>
      </c>
      <c r="Y9031">
        <v>2</v>
      </c>
      <c r="Z9031" t="s">
        <v>10955</v>
      </c>
      <c r="AA9031">
        <v>-1.7000000000000011</v>
      </c>
    </row>
    <row r="9032" spans="1:27" x14ac:dyDescent="0.35">
      <c r="A9032">
        <v>8221</v>
      </c>
      <c r="B9032" t="s">
        <v>9324</v>
      </c>
      <c r="C9032">
        <v>2011</v>
      </c>
      <c r="D9032" s="1">
        <v>40819</v>
      </c>
      <c r="E9032" s="1">
        <v>40823</v>
      </c>
      <c r="F9032" t="s">
        <v>23</v>
      </c>
      <c r="G9032" t="s">
        <v>8902</v>
      </c>
      <c r="H9032" t="s">
        <v>8903</v>
      </c>
      <c r="I9032" t="s">
        <v>38</v>
      </c>
      <c r="J9032" t="s">
        <v>27</v>
      </c>
      <c r="K9032" t="s">
        <v>8594</v>
      </c>
      <c r="L9032" t="s">
        <v>7883</v>
      </c>
      <c r="M9032">
        <v>75217</v>
      </c>
      <c r="N9032" t="s">
        <v>3479</v>
      </c>
      <c r="O9032" t="s">
        <v>10261</v>
      </c>
      <c r="P9032" t="s">
        <v>32</v>
      </c>
      <c r="Q9032" t="s">
        <v>6552</v>
      </c>
      <c r="R9032" t="s">
        <v>10262</v>
      </c>
      <c r="S9032">
        <v>1.7879999999999996</v>
      </c>
      <c r="T9032">
        <v>3</v>
      </c>
      <c r="U9032">
        <v>0.8</v>
      </c>
      <c r="V9032">
        <v>-3.0396000000000001</v>
      </c>
      <c r="W9032" t="s">
        <v>10944</v>
      </c>
      <c r="X9032" t="s">
        <v>10940</v>
      </c>
      <c r="Y9032">
        <v>10</v>
      </c>
      <c r="Z9032" t="s">
        <v>10945</v>
      </c>
      <c r="AA9032">
        <v>-1.7000000000000004</v>
      </c>
    </row>
    <row r="9033" spans="1:27" x14ac:dyDescent="0.35">
      <c r="A9033">
        <v>8322</v>
      </c>
      <c r="B9033" t="s">
        <v>10566</v>
      </c>
      <c r="C9033">
        <v>2013</v>
      </c>
      <c r="D9033" s="1">
        <v>41544</v>
      </c>
      <c r="E9033" s="1">
        <v>41549</v>
      </c>
      <c r="F9033" t="s">
        <v>23</v>
      </c>
      <c r="G9033" t="s">
        <v>3827</v>
      </c>
      <c r="H9033" t="s">
        <v>3828</v>
      </c>
      <c r="I9033" t="s">
        <v>38</v>
      </c>
      <c r="J9033" t="s">
        <v>27</v>
      </c>
      <c r="K9033" t="s">
        <v>7914</v>
      </c>
      <c r="L9033" t="s">
        <v>7883</v>
      </c>
      <c r="M9033">
        <v>77095</v>
      </c>
      <c r="N9033" t="s">
        <v>3479</v>
      </c>
      <c r="O9033" t="s">
        <v>6713</v>
      </c>
      <c r="P9033" t="s">
        <v>32</v>
      </c>
      <c r="Q9033" t="s">
        <v>6552</v>
      </c>
      <c r="R9033" t="s">
        <v>6714</v>
      </c>
      <c r="S9033">
        <v>15.623999999999997</v>
      </c>
      <c r="T9033">
        <v>2</v>
      </c>
      <c r="U9033">
        <v>0.8</v>
      </c>
      <c r="V9033">
        <v>-24.998400000000011</v>
      </c>
      <c r="W9033" t="s">
        <v>10936</v>
      </c>
      <c r="X9033" t="s">
        <v>10937</v>
      </c>
      <c r="Y9033">
        <v>9</v>
      </c>
      <c r="Z9033" t="s">
        <v>10949</v>
      </c>
      <c r="AA9033">
        <v>-1.600000000000001</v>
      </c>
    </row>
    <row r="9034" spans="1:27" x14ac:dyDescent="0.35">
      <c r="A9034">
        <v>8372</v>
      </c>
      <c r="B9034" t="s">
        <v>10567</v>
      </c>
      <c r="C9034">
        <v>2011</v>
      </c>
      <c r="D9034" s="1">
        <v>40904</v>
      </c>
      <c r="E9034" s="1">
        <v>40907</v>
      </c>
      <c r="F9034" t="s">
        <v>56</v>
      </c>
      <c r="G9034" t="s">
        <v>3201</v>
      </c>
      <c r="H9034" t="s">
        <v>3202</v>
      </c>
      <c r="I9034" t="s">
        <v>38</v>
      </c>
      <c r="J9034" t="s">
        <v>27</v>
      </c>
      <c r="K9034" t="s">
        <v>7894</v>
      </c>
      <c r="L9034" t="s">
        <v>7883</v>
      </c>
      <c r="M9034">
        <v>76106</v>
      </c>
      <c r="N9034" t="s">
        <v>3479</v>
      </c>
      <c r="O9034" t="s">
        <v>6926</v>
      </c>
      <c r="P9034" t="s">
        <v>32</v>
      </c>
      <c r="Q9034" t="s">
        <v>6552</v>
      </c>
      <c r="R9034" t="s">
        <v>6927</v>
      </c>
      <c r="S9034">
        <v>4.9839999999999991</v>
      </c>
      <c r="T9034">
        <v>1</v>
      </c>
      <c r="U9034">
        <v>0.8</v>
      </c>
      <c r="V9034">
        <v>-8.472800000000003</v>
      </c>
      <c r="W9034" t="s">
        <v>10944</v>
      </c>
      <c r="X9034" t="s">
        <v>10940</v>
      </c>
      <c r="Y9034">
        <v>12</v>
      </c>
      <c r="Z9034" t="s">
        <v>10941</v>
      </c>
      <c r="AA9034">
        <v>-1.7000000000000008</v>
      </c>
    </row>
    <row r="9035" spans="1:27" x14ac:dyDescent="0.35">
      <c r="A9035">
        <v>8398</v>
      </c>
      <c r="B9035" t="s">
        <v>10568</v>
      </c>
      <c r="C9035">
        <v>2011</v>
      </c>
      <c r="D9035" s="1">
        <v>40789</v>
      </c>
      <c r="E9035" s="1">
        <v>40790</v>
      </c>
      <c r="F9035" t="s">
        <v>56</v>
      </c>
      <c r="G9035" t="s">
        <v>7291</v>
      </c>
      <c r="H9035" t="s">
        <v>7292</v>
      </c>
      <c r="I9035" t="s">
        <v>127</v>
      </c>
      <c r="J9035" t="s">
        <v>27</v>
      </c>
      <c r="K9035" t="s">
        <v>7914</v>
      </c>
      <c r="L9035" t="s">
        <v>7883</v>
      </c>
      <c r="M9035">
        <v>77095</v>
      </c>
      <c r="N9035" t="s">
        <v>3479</v>
      </c>
      <c r="O9035" t="s">
        <v>6691</v>
      </c>
      <c r="P9035" t="s">
        <v>32</v>
      </c>
      <c r="Q9035" t="s">
        <v>6552</v>
      </c>
      <c r="R9035" t="s">
        <v>6692</v>
      </c>
      <c r="S9035">
        <v>7.6799999999999979</v>
      </c>
      <c r="T9035">
        <v>5</v>
      </c>
      <c r="U9035">
        <v>0.8</v>
      </c>
      <c r="V9035">
        <v>-11.52</v>
      </c>
      <c r="W9035" t="s">
        <v>10944</v>
      </c>
      <c r="X9035" t="s">
        <v>10937</v>
      </c>
      <c r="Y9035">
        <v>9</v>
      </c>
      <c r="Z9035" t="s">
        <v>10949</v>
      </c>
      <c r="AA9035">
        <v>-1.5000000000000004</v>
      </c>
    </row>
    <row r="9036" spans="1:27" x14ac:dyDescent="0.35">
      <c r="A9036">
        <v>8436</v>
      </c>
      <c r="B9036" t="s">
        <v>9329</v>
      </c>
      <c r="C9036">
        <v>2011</v>
      </c>
      <c r="D9036" s="1">
        <v>40800</v>
      </c>
      <c r="E9036" s="1">
        <v>40804</v>
      </c>
      <c r="F9036" t="s">
        <v>45</v>
      </c>
      <c r="G9036" t="s">
        <v>2157</v>
      </c>
      <c r="H9036" t="s">
        <v>2158</v>
      </c>
      <c r="I9036" t="s">
        <v>26</v>
      </c>
      <c r="J9036" t="s">
        <v>27</v>
      </c>
      <c r="K9036" t="s">
        <v>9259</v>
      </c>
      <c r="L9036" t="s">
        <v>7883</v>
      </c>
      <c r="M9036">
        <v>78415</v>
      </c>
      <c r="N9036" t="s">
        <v>3479</v>
      </c>
      <c r="O9036" t="s">
        <v>6693</v>
      </c>
      <c r="P9036" t="s">
        <v>32</v>
      </c>
      <c r="Q9036" t="s">
        <v>6552</v>
      </c>
      <c r="R9036" t="s">
        <v>6694</v>
      </c>
      <c r="S9036">
        <v>8.5519999999999978</v>
      </c>
      <c r="T9036">
        <v>2</v>
      </c>
      <c r="U9036">
        <v>0.8</v>
      </c>
      <c r="V9036">
        <v>-13.683199999999999</v>
      </c>
      <c r="W9036" t="s">
        <v>10944</v>
      </c>
      <c r="X9036" t="s">
        <v>10937</v>
      </c>
      <c r="Y9036">
        <v>9</v>
      </c>
      <c r="Z9036" t="s">
        <v>10949</v>
      </c>
      <c r="AA9036">
        <v>-1.6000000000000003</v>
      </c>
    </row>
    <row r="9037" spans="1:27" x14ac:dyDescent="0.35">
      <c r="A9037">
        <v>8459</v>
      </c>
      <c r="B9037" t="s">
        <v>10569</v>
      </c>
      <c r="C9037">
        <v>2011</v>
      </c>
      <c r="D9037" s="1">
        <v>40780</v>
      </c>
      <c r="E9037" s="1">
        <v>40784</v>
      </c>
      <c r="F9037" t="s">
        <v>23</v>
      </c>
      <c r="G9037" t="s">
        <v>305</v>
      </c>
      <c r="H9037" t="s">
        <v>306</v>
      </c>
      <c r="I9037" t="s">
        <v>38</v>
      </c>
      <c r="J9037" t="s">
        <v>27</v>
      </c>
      <c r="K9037" t="s">
        <v>7914</v>
      </c>
      <c r="L9037" t="s">
        <v>7883</v>
      </c>
      <c r="M9037">
        <v>77070</v>
      </c>
      <c r="N9037" t="s">
        <v>3479</v>
      </c>
      <c r="O9037" t="s">
        <v>6918</v>
      </c>
      <c r="P9037" t="s">
        <v>32</v>
      </c>
      <c r="Q9037" t="s">
        <v>6552</v>
      </c>
      <c r="R9037" t="s">
        <v>6919</v>
      </c>
      <c r="S9037">
        <v>25.679999999999993</v>
      </c>
      <c r="T9037">
        <v>3</v>
      </c>
      <c r="U9037">
        <v>0.8</v>
      </c>
      <c r="V9037">
        <v>-39.804000000000002</v>
      </c>
      <c r="W9037" t="s">
        <v>10944</v>
      </c>
      <c r="X9037" t="s">
        <v>10937</v>
      </c>
      <c r="Y9037">
        <v>8</v>
      </c>
      <c r="Z9037" t="s">
        <v>10954</v>
      </c>
      <c r="AA9037">
        <v>-1.5500000000000005</v>
      </c>
    </row>
    <row r="9038" spans="1:27" x14ac:dyDescent="0.35">
      <c r="A9038">
        <v>8460</v>
      </c>
      <c r="B9038" t="s">
        <v>10569</v>
      </c>
      <c r="C9038">
        <v>2011</v>
      </c>
      <c r="D9038" s="1">
        <v>40780</v>
      </c>
      <c r="E9038" s="1">
        <v>40784</v>
      </c>
      <c r="F9038" t="s">
        <v>23</v>
      </c>
      <c r="G9038" t="s">
        <v>305</v>
      </c>
      <c r="H9038" t="s">
        <v>306</v>
      </c>
      <c r="I9038" t="s">
        <v>38</v>
      </c>
      <c r="J9038" t="s">
        <v>27</v>
      </c>
      <c r="K9038" t="s">
        <v>7914</v>
      </c>
      <c r="L9038" t="s">
        <v>7883</v>
      </c>
      <c r="M9038">
        <v>77070</v>
      </c>
      <c r="N9038" t="s">
        <v>3479</v>
      </c>
      <c r="O9038" t="s">
        <v>6733</v>
      </c>
      <c r="P9038" t="s">
        <v>32</v>
      </c>
      <c r="Q9038" t="s">
        <v>6552</v>
      </c>
      <c r="R9038" t="s">
        <v>6734</v>
      </c>
      <c r="S9038">
        <v>12.383999999999997</v>
      </c>
      <c r="T9038">
        <v>3</v>
      </c>
      <c r="U9038">
        <v>0.8</v>
      </c>
      <c r="V9038">
        <v>-19.814400000000003</v>
      </c>
      <c r="W9038" t="s">
        <v>10944</v>
      </c>
      <c r="X9038" t="s">
        <v>10937</v>
      </c>
      <c r="Y9038">
        <v>8</v>
      </c>
      <c r="Z9038" t="s">
        <v>10954</v>
      </c>
      <c r="AA9038">
        <v>-1.6000000000000005</v>
      </c>
    </row>
    <row r="9039" spans="1:27" x14ac:dyDescent="0.35">
      <c r="A9039">
        <v>8495</v>
      </c>
      <c r="B9039" t="s">
        <v>7920</v>
      </c>
      <c r="C9039">
        <v>2012</v>
      </c>
      <c r="D9039" s="1">
        <v>41205</v>
      </c>
      <c r="E9039" s="1">
        <v>41210</v>
      </c>
      <c r="F9039" t="s">
        <v>23</v>
      </c>
      <c r="G9039" t="s">
        <v>6126</v>
      </c>
      <c r="H9039" t="s">
        <v>6127</v>
      </c>
      <c r="I9039" t="s">
        <v>38</v>
      </c>
      <c r="J9039" t="s">
        <v>27</v>
      </c>
      <c r="K9039" t="s">
        <v>7921</v>
      </c>
      <c r="L9039" t="s">
        <v>7883</v>
      </c>
      <c r="M9039">
        <v>79424</v>
      </c>
      <c r="N9039" t="s">
        <v>3479</v>
      </c>
      <c r="O9039" t="s">
        <v>6610</v>
      </c>
      <c r="P9039" t="s">
        <v>32</v>
      </c>
      <c r="Q9039" t="s">
        <v>6552</v>
      </c>
      <c r="R9039" t="s">
        <v>6611</v>
      </c>
      <c r="S9039">
        <v>6.0799999999999983</v>
      </c>
      <c r="T9039">
        <v>1</v>
      </c>
      <c r="U9039">
        <v>0.8</v>
      </c>
      <c r="V9039">
        <v>-10.336000000000002</v>
      </c>
      <c r="W9039" t="s">
        <v>10948</v>
      </c>
      <c r="X9039" t="s">
        <v>10940</v>
      </c>
      <c r="Y9039">
        <v>10</v>
      </c>
      <c r="Z9039" t="s">
        <v>10945</v>
      </c>
      <c r="AA9039">
        <v>-1.7000000000000008</v>
      </c>
    </row>
    <row r="9040" spans="1:27" x14ac:dyDescent="0.35">
      <c r="A9040">
        <v>8506</v>
      </c>
      <c r="B9040" t="s">
        <v>8935</v>
      </c>
      <c r="C9040">
        <v>2013</v>
      </c>
      <c r="D9040" s="1">
        <v>41342</v>
      </c>
      <c r="E9040" s="1">
        <v>41346</v>
      </c>
      <c r="F9040" t="s">
        <v>23</v>
      </c>
      <c r="G9040" t="s">
        <v>3409</v>
      </c>
      <c r="H9040" t="s">
        <v>3410</v>
      </c>
      <c r="I9040" t="s">
        <v>127</v>
      </c>
      <c r="J9040" t="s">
        <v>27</v>
      </c>
      <c r="K9040" t="s">
        <v>8594</v>
      </c>
      <c r="L9040" t="s">
        <v>7883</v>
      </c>
      <c r="M9040">
        <v>75217</v>
      </c>
      <c r="N9040" t="s">
        <v>3479</v>
      </c>
      <c r="O9040" t="s">
        <v>7008</v>
      </c>
      <c r="P9040" t="s">
        <v>32</v>
      </c>
      <c r="Q9040" t="s">
        <v>6552</v>
      </c>
      <c r="R9040" t="s">
        <v>7009</v>
      </c>
      <c r="S9040">
        <v>8.8559999999999981</v>
      </c>
      <c r="T9040">
        <v>9</v>
      </c>
      <c r="U9040">
        <v>0.8</v>
      </c>
      <c r="V9040">
        <v>-14.169600000000003</v>
      </c>
      <c r="W9040" t="s">
        <v>10936</v>
      </c>
      <c r="X9040" t="s">
        <v>10950</v>
      </c>
      <c r="Y9040">
        <v>3</v>
      </c>
      <c r="Z9040" t="s">
        <v>10953</v>
      </c>
      <c r="AA9040">
        <v>-1.6000000000000005</v>
      </c>
    </row>
    <row r="9041" spans="1:27" x14ac:dyDescent="0.35">
      <c r="A9041">
        <v>8641</v>
      </c>
      <c r="B9041" t="s">
        <v>10570</v>
      </c>
      <c r="C9041">
        <v>2014</v>
      </c>
      <c r="D9041" s="1">
        <v>41652</v>
      </c>
      <c r="E9041" s="1">
        <v>41656</v>
      </c>
      <c r="F9041" t="s">
        <v>23</v>
      </c>
      <c r="G9041" t="s">
        <v>2196</v>
      </c>
      <c r="H9041" t="s">
        <v>2197</v>
      </c>
      <c r="I9041" t="s">
        <v>26</v>
      </c>
      <c r="J9041" t="s">
        <v>27</v>
      </c>
      <c r="K9041" t="s">
        <v>8594</v>
      </c>
      <c r="L9041" t="s">
        <v>7883</v>
      </c>
      <c r="M9041">
        <v>75217</v>
      </c>
      <c r="N9041" t="s">
        <v>3479</v>
      </c>
      <c r="O9041" t="s">
        <v>6990</v>
      </c>
      <c r="P9041" t="s">
        <v>32</v>
      </c>
      <c r="Q9041" t="s">
        <v>6552</v>
      </c>
      <c r="R9041" t="s">
        <v>6991</v>
      </c>
      <c r="S9041">
        <v>760.97999999999979</v>
      </c>
      <c r="T9041">
        <v>5</v>
      </c>
      <c r="U9041">
        <v>0.8</v>
      </c>
      <c r="V9041">
        <v>-1141.47</v>
      </c>
      <c r="W9041" t="s">
        <v>10939</v>
      </c>
      <c r="X9041" t="s">
        <v>10950</v>
      </c>
      <c r="Y9041">
        <v>1</v>
      </c>
      <c r="Z9041" t="s">
        <v>10951</v>
      </c>
      <c r="AA9041">
        <v>-1.5000000000000004</v>
      </c>
    </row>
    <row r="9042" spans="1:27" x14ac:dyDescent="0.35">
      <c r="A9042">
        <v>8679</v>
      </c>
      <c r="B9042" t="s">
        <v>8938</v>
      </c>
      <c r="C9042">
        <v>2013</v>
      </c>
      <c r="D9042" s="1">
        <v>41520</v>
      </c>
      <c r="E9042" s="1">
        <v>41525</v>
      </c>
      <c r="F9042" t="s">
        <v>45</v>
      </c>
      <c r="G9042" t="s">
        <v>410</v>
      </c>
      <c r="H9042" t="s">
        <v>411</v>
      </c>
      <c r="I9042" t="s">
        <v>127</v>
      </c>
      <c r="J9042" t="s">
        <v>27</v>
      </c>
      <c r="K9042" t="s">
        <v>7914</v>
      </c>
      <c r="L9042" t="s">
        <v>7883</v>
      </c>
      <c r="M9042">
        <v>77070</v>
      </c>
      <c r="N9042" t="s">
        <v>3479</v>
      </c>
      <c r="O9042" t="s">
        <v>6800</v>
      </c>
      <c r="P9042" t="s">
        <v>32</v>
      </c>
      <c r="Q9042" t="s">
        <v>6552</v>
      </c>
      <c r="R9042" t="s">
        <v>6801</v>
      </c>
      <c r="S9042">
        <v>8.6079999999999988</v>
      </c>
      <c r="T9042">
        <v>8</v>
      </c>
      <c r="U9042">
        <v>0.8</v>
      </c>
      <c r="V9042">
        <v>-13.342400000000001</v>
      </c>
      <c r="W9042" t="s">
        <v>10936</v>
      </c>
      <c r="X9042" t="s">
        <v>10937</v>
      </c>
      <c r="Y9042">
        <v>9</v>
      </c>
      <c r="Z9042" t="s">
        <v>10949</v>
      </c>
      <c r="AA9042">
        <v>-1.5500000000000005</v>
      </c>
    </row>
    <row r="9043" spans="1:27" x14ac:dyDescent="0.35">
      <c r="A9043">
        <v>8723</v>
      </c>
      <c r="B9043" t="s">
        <v>9215</v>
      </c>
      <c r="C9043">
        <v>2013</v>
      </c>
      <c r="D9043" s="1">
        <v>41438</v>
      </c>
      <c r="E9043" s="1">
        <v>41442</v>
      </c>
      <c r="F9043" t="s">
        <v>45</v>
      </c>
      <c r="G9043" t="s">
        <v>5594</v>
      </c>
      <c r="H9043" t="s">
        <v>5595</v>
      </c>
      <c r="I9043" t="s">
        <v>127</v>
      </c>
      <c r="J9043" t="s">
        <v>27</v>
      </c>
      <c r="K9043" t="s">
        <v>7914</v>
      </c>
      <c r="L9043" t="s">
        <v>7883</v>
      </c>
      <c r="M9043">
        <v>77070</v>
      </c>
      <c r="N9043" t="s">
        <v>3479</v>
      </c>
      <c r="O9043" t="s">
        <v>6868</v>
      </c>
      <c r="P9043" t="s">
        <v>32</v>
      </c>
      <c r="Q9043" t="s">
        <v>6552</v>
      </c>
      <c r="R9043" t="s">
        <v>6869</v>
      </c>
      <c r="S9043">
        <v>1.5239999999999996</v>
      </c>
      <c r="T9043">
        <v>2</v>
      </c>
      <c r="U9043">
        <v>0.8</v>
      </c>
      <c r="V9043">
        <v>-2.6670000000000007</v>
      </c>
      <c r="W9043" t="s">
        <v>10936</v>
      </c>
      <c r="X9043" t="s">
        <v>10942</v>
      </c>
      <c r="Y9043">
        <v>6</v>
      </c>
      <c r="Z9043" t="s">
        <v>10946</v>
      </c>
      <c r="AA9043">
        <v>-1.7500000000000009</v>
      </c>
    </row>
    <row r="9044" spans="1:27" x14ac:dyDescent="0.35">
      <c r="A9044">
        <v>8766</v>
      </c>
      <c r="B9044" t="s">
        <v>9330</v>
      </c>
      <c r="C9044">
        <v>2012</v>
      </c>
      <c r="D9044" s="1">
        <v>41234</v>
      </c>
      <c r="E9044" s="1">
        <v>41240</v>
      </c>
      <c r="F9044" t="s">
        <v>23</v>
      </c>
      <c r="G9044" t="s">
        <v>3207</v>
      </c>
      <c r="H9044" t="s">
        <v>3208</v>
      </c>
      <c r="I9044" t="s">
        <v>26</v>
      </c>
      <c r="J9044" t="s">
        <v>27</v>
      </c>
      <c r="K9044" t="s">
        <v>7894</v>
      </c>
      <c r="L9044" t="s">
        <v>7883</v>
      </c>
      <c r="M9044">
        <v>76106</v>
      </c>
      <c r="N9044" t="s">
        <v>3479</v>
      </c>
      <c r="O9044" t="s">
        <v>6619</v>
      </c>
      <c r="P9044" t="s">
        <v>32</v>
      </c>
      <c r="Q9044" t="s">
        <v>6552</v>
      </c>
      <c r="R9044" t="s">
        <v>6620</v>
      </c>
      <c r="S9044">
        <v>1.6959999999999997</v>
      </c>
      <c r="T9044">
        <v>2</v>
      </c>
      <c r="U9044">
        <v>0.8</v>
      </c>
      <c r="V9044">
        <v>-2.5440000000000005</v>
      </c>
      <c r="W9044" t="s">
        <v>10948</v>
      </c>
      <c r="X9044" t="s">
        <v>10940</v>
      </c>
      <c r="Y9044">
        <v>11</v>
      </c>
      <c r="Z9044" t="s">
        <v>10947</v>
      </c>
      <c r="AA9044">
        <v>-1.5000000000000004</v>
      </c>
    </row>
    <row r="9045" spans="1:27" x14ac:dyDescent="0.35">
      <c r="A9045">
        <v>8768</v>
      </c>
      <c r="B9045" t="s">
        <v>9330</v>
      </c>
      <c r="C9045">
        <v>2012</v>
      </c>
      <c r="D9045" s="1">
        <v>41234</v>
      </c>
      <c r="E9045" s="1">
        <v>41240</v>
      </c>
      <c r="F9045" t="s">
        <v>23</v>
      </c>
      <c r="G9045" t="s">
        <v>3207</v>
      </c>
      <c r="H9045" t="s">
        <v>3208</v>
      </c>
      <c r="I9045" t="s">
        <v>26</v>
      </c>
      <c r="J9045" t="s">
        <v>27</v>
      </c>
      <c r="K9045" t="s">
        <v>7894</v>
      </c>
      <c r="L9045" t="s">
        <v>7883</v>
      </c>
      <c r="M9045">
        <v>76106</v>
      </c>
      <c r="N9045" t="s">
        <v>3479</v>
      </c>
      <c r="O9045" t="s">
        <v>10279</v>
      </c>
      <c r="P9045" t="s">
        <v>32</v>
      </c>
      <c r="Q9045" t="s">
        <v>6552</v>
      </c>
      <c r="R9045" t="s">
        <v>10280</v>
      </c>
      <c r="S9045">
        <v>7.9799999999999986</v>
      </c>
      <c r="T9045">
        <v>5</v>
      </c>
      <c r="U9045">
        <v>0.8</v>
      </c>
      <c r="V9045">
        <v>-13.167000000000002</v>
      </c>
      <c r="W9045" t="s">
        <v>10948</v>
      </c>
      <c r="X9045" t="s">
        <v>10940</v>
      </c>
      <c r="Y9045">
        <v>11</v>
      </c>
      <c r="Z9045" t="s">
        <v>10947</v>
      </c>
      <c r="AA9045">
        <v>-1.6500000000000006</v>
      </c>
    </row>
    <row r="9046" spans="1:27" x14ac:dyDescent="0.35">
      <c r="A9046">
        <v>8875</v>
      </c>
      <c r="B9046" t="s">
        <v>10571</v>
      </c>
      <c r="C9046">
        <v>2014</v>
      </c>
      <c r="D9046" s="1">
        <v>41958</v>
      </c>
      <c r="E9046" s="1">
        <v>41960</v>
      </c>
      <c r="F9046" t="s">
        <v>45</v>
      </c>
      <c r="G9046" t="s">
        <v>2545</v>
      </c>
      <c r="H9046" t="s">
        <v>2546</v>
      </c>
      <c r="I9046" t="s">
        <v>38</v>
      </c>
      <c r="J9046" t="s">
        <v>27</v>
      </c>
      <c r="K9046" t="s">
        <v>7914</v>
      </c>
      <c r="L9046" t="s">
        <v>7883</v>
      </c>
      <c r="M9046">
        <v>77095</v>
      </c>
      <c r="N9046" t="s">
        <v>3479</v>
      </c>
      <c r="O9046" t="s">
        <v>6903</v>
      </c>
      <c r="P9046" t="s">
        <v>32</v>
      </c>
      <c r="Q9046" t="s">
        <v>6552</v>
      </c>
      <c r="R9046" t="s">
        <v>6904</v>
      </c>
      <c r="S9046">
        <v>21.989999999999995</v>
      </c>
      <c r="T9046">
        <v>5</v>
      </c>
      <c r="U9046">
        <v>0.8</v>
      </c>
      <c r="V9046">
        <v>-32.984999999999999</v>
      </c>
      <c r="W9046" t="s">
        <v>10939</v>
      </c>
      <c r="X9046" t="s">
        <v>10940</v>
      </c>
      <c r="Y9046">
        <v>11</v>
      </c>
      <c r="Z9046" t="s">
        <v>10947</v>
      </c>
      <c r="AA9046">
        <v>-1.5000000000000002</v>
      </c>
    </row>
    <row r="9047" spans="1:27" x14ac:dyDescent="0.35">
      <c r="A9047">
        <v>8916</v>
      </c>
      <c r="B9047" t="s">
        <v>9332</v>
      </c>
      <c r="C9047">
        <v>2013</v>
      </c>
      <c r="D9047" s="1">
        <v>41404</v>
      </c>
      <c r="E9047" s="1">
        <v>41408</v>
      </c>
      <c r="F9047" t="s">
        <v>23</v>
      </c>
      <c r="G9047" t="s">
        <v>561</v>
      </c>
      <c r="H9047" t="s">
        <v>562</v>
      </c>
      <c r="I9047" t="s">
        <v>26</v>
      </c>
      <c r="J9047" t="s">
        <v>27</v>
      </c>
      <c r="K9047" t="s">
        <v>8597</v>
      </c>
      <c r="L9047" t="s">
        <v>7883</v>
      </c>
      <c r="M9047">
        <v>78745</v>
      </c>
      <c r="N9047" t="s">
        <v>3479</v>
      </c>
      <c r="O9047" t="s">
        <v>6556</v>
      </c>
      <c r="P9047" t="s">
        <v>32</v>
      </c>
      <c r="Q9047" t="s">
        <v>6552</v>
      </c>
      <c r="R9047" t="s">
        <v>6557</v>
      </c>
      <c r="S9047">
        <v>13.183999999999997</v>
      </c>
      <c r="T9047">
        <v>4</v>
      </c>
      <c r="U9047">
        <v>0.8</v>
      </c>
      <c r="V9047">
        <v>-20.435200000000002</v>
      </c>
      <c r="W9047" t="s">
        <v>10936</v>
      </c>
      <c r="X9047" t="s">
        <v>10942</v>
      </c>
      <c r="Y9047">
        <v>5</v>
      </c>
      <c r="Z9047" t="s">
        <v>10952</v>
      </c>
      <c r="AA9047">
        <v>-1.5500000000000005</v>
      </c>
    </row>
    <row r="9048" spans="1:27" x14ac:dyDescent="0.35">
      <c r="A9048">
        <v>8919</v>
      </c>
      <c r="B9048" t="s">
        <v>9332</v>
      </c>
      <c r="C9048">
        <v>2013</v>
      </c>
      <c r="D9048" s="1">
        <v>41404</v>
      </c>
      <c r="E9048" s="1">
        <v>41408</v>
      </c>
      <c r="F9048" t="s">
        <v>23</v>
      </c>
      <c r="G9048" t="s">
        <v>561</v>
      </c>
      <c r="H9048" t="s">
        <v>562</v>
      </c>
      <c r="I9048" t="s">
        <v>26</v>
      </c>
      <c r="J9048" t="s">
        <v>27</v>
      </c>
      <c r="K9048" t="s">
        <v>8597</v>
      </c>
      <c r="L9048" t="s">
        <v>7883</v>
      </c>
      <c r="M9048">
        <v>78745</v>
      </c>
      <c r="N9048" t="s">
        <v>3479</v>
      </c>
      <c r="O9048" t="s">
        <v>6703</v>
      </c>
      <c r="P9048" t="s">
        <v>32</v>
      </c>
      <c r="Q9048" t="s">
        <v>6552</v>
      </c>
      <c r="R9048" t="s">
        <v>6704</v>
      </c>
      <c r="S9048">
        <v>18.527999999999995</v>
      </c>
      <c r="T9048">
        <v>6</v>
      </c>
      <c r="U9048">
        <v>0.8</v>
      </c>
      <c r="V9048">
        <v>-27.791999999999994</v>
      </c>
      <c r="W9048" t="s">
        <v>10936</v>
      </c>
      <c r="X9048" t="s">
        <v>10942</v>
      </c>
      <c r="Y9048">
        <v>5</v>
      </c>
      <c r="Z9048" t="s">
        <v>10952</v>
      </c>
      <c r="AA9048">
        <v>-1.5</v>
      </c>
    </row>
    <row r="9049" spans="1:27" x14ac:dyDescent="0.35">
      <c r="A9049">
        <v>8966</v>
      </c>
      <c r="B9049" t="s">
        <v>10572</v>
      </c>
      <c r="C9049">
        <v>2014</v>
      </c>
      <c r="D9049" s="1">
        <v>41950</v>
      </c>
      <c r="E9049" s="1">
        <v>41956</v>
      </c>
      <c r="F9049" t="s">
        <v>23</v>
      </c>
      <c r="G9049" t="s">
        <v>499</v>
      </c>
      <c r="H9049" t="s">
        <v>500</v>
      </c>
      <c r="I9049" t="s">
        <v>38</v>
      </c>
      <c r="J9049" t="s">
        <v>27</v>
      </c>
      <c r="K9049" t="s">
        <v>7914</v>
      </c>
      <c r="L9049" t="s">
        <v>7883</v>
      </c>
      <c r="M9049">
        <v>77070</v>
      </c>
      <c r="N9049" t="s">
        <v>3479</v>
      </c>
      <c r="O9049" t="s">
        <v>6809</v>
      </c>
      <c r="P9049" t="s">
        <v>32</v>
      </c>
      <c r="Q9049" t="s">
        <v>6552</v>
      </c>
      <c r="R9049" t="s">
        <v>6810</v>
      </c>
      <c r="S9049">
        <v>1.2479999999999998</v>
      </c>
      <c r="T9049">
        <v>2</v>
      </c>
      <c r="U9049">
        <v>0.8</v>
      </c>
      <c r="V9049">
        <v>-1.934400000000001</v>
      </c>
      <c r="W9049" t="s">
        <v>10939</v>
      </c>
      <c r="X9049" t="s">
        <v>10940</v>
      </c>
      <c r="Y9049">
        <v>11</v>
      </c>
      <c r="Z9049" t="s">
        <v>10947</v>
      </c>
      <c r="AA9049">
        <v>-1.5500000000000012</v>
      </c>
    </row>
    <row r="9050" spans="1:27" x14ac:dyDescent="0.35">
      <c r="A9050">
        <v>8978</v>
      </c>
      <c r="B9050" t="s">
        <v>10094</v>
      </c>
      <c r="C9050">
        <v>2014</v>
      </c>
      <c r="D9050" s="1">
        <v>41967</v>
      </c>
      <c r="E9050" s="1">
        <v>41970</v>
      </c>
      <c r="F9050" t="s">
        <v>56</v>
      </c>
      <c r="G9050" t="s">
        <v>5050</v>
      </c>
      <c r="H9050" t="s">
        <v>5051</v>
      </c>
      <c r="I9050" t="s">
        <v>26</v>
      </c>
      <c r="J9050" t="s">
        <v>27</v>
      </c>
      <c r="K9050" t="s">
        <v>8594</v>
      </c>
      <c r="L9050" t="s">
        <v>7883</v>
      </c>
      <c r="M9050">
        <v>75220</v>
      </c>
      <c r="N9050" t="s">
        <v>3479</v>
      </c>
      <c r="O9050" t="s">
        <v>6608</v>
      </c>
      <c r="P9050" t="s">
        <v>32</v>
      </c>
      <c r="Q9050" t="s">
        <v>6552</v>
      </c>
      <c r="R9050" t="s">
        <v>6609</v>
      </c>
      <c r="S9050">
        <v>6.1039999999999983</v>
      </c>
      <c r="T9050">
        <v>2</v>
      </c>
      <c r="U9050">
        <v>0.8</v>
      </c>
      <c r="V9050">
        <v>-9.1560000000000006</v>
      </c>
      <c r="W9050" t="s">
        <v>10939</v>
      </c>
      <c r="X9050" t="s">
        <v>10940</v>
      </c>
      <c r="Y9050">
        <v>11</v>
      </c>
      <c r="Z9050" t="s">
        <v>10947</v>
      </c>
      <c r="AA9050">
        <v>-1.5000000000000004</v>
      </c>
    </row>
    <row r="9051" spans="1:27" x14ac:dyDescent="0.35">
      <c r="A9051">
        <v>8980</v>
      </c>
      <c r="B9051" t="s">
        <v>10573</v>
      </c>
      <c r="C9051">
        <v>2012</v>
      </c>
      <c r="D9051" s="1">
        <v>41201</v>
      </c>
      <c r="E9051" s="1">
        <v>41206</v>
      </c>
      <c r="F9051" t="s">
        <v>45</v>
      </c>
      <c r="G9051" t="s">
        <v>7341</v>
      </c>
      <c r="H9051" t="s">
        <v>7342</v>
      </c>
      <c r="I9051" t="s">
        <v>38</v>
      </c>
      <c r="J9051" t="s">
        <v>27</v>
      </c>
      <c r="K9051" t="s">
        <v>8594</v>
      </c>
      <c r="L9051" t="s">
        <v>7883</v>
      </c>
      <c r="M9051">
        <v>75220</v>
      </c>
      <c r="N9051" t="s">
        <v>3479</v>
      </c>
      <c r="O9051" t="s">
        <v>6838</v>
      </c>
      <c r="P9051" t="s">
        <v>32</v>
      </c>
      <c r="Q9051" t="s">
        <v>6552</v>
      </c>
      <c r="R9051" t="s">
        <v>6839</v>
      </c>
      <c r="S9051">
        <v>1.7199999999999995</v>
      </c>
      <c r="T9051">
        <v>1</v>
      </c>
      <c r="U9051">
        <v>0.8</v>
      </c>
      <c r="V9051">
        <v>-2.8380000000000001</v>
      </c>
      <c r="W9051" t="s">
        <v>10948</v>
      </c>
      <c r="X9051" t="s">
        <v>10940</v>
      </c>
      <c r="Y9051">
        <v>10</v>
      </c>
      <c r="Z9051" t="s">
        <v>10945</v>
      </c>
      <c r="AA9051">
        <v>-1.6500000000000006</v>
      </c>
    </row>
    <row r="9052" spans="1:27" x14ac:dyDescent="0.35">
      <c r="A9052">
        <v>9105</v>
      </c>
      <c r="B9052" t="s">
        <v>9217</v>
      </c>
      <c r="C9052">
        <v>2012</v>
      </c>
      <c r="D9052" s="1">
        <v>41220</v>
      </c>
      <c r="E9052" s="1">
        <v>41225</v>
      </c>
      <c r="F9052" t="s">
        <v>23</v>
      </c>
      <c r="G9052" t="s">
        <v>5487</v>
      </c>
      <c r="H9052" t="s">
        <v>5488</v>
      </c>
      <c r="I9052" t="s">
        <v>38</v>
      </c>
      <c r="J9052" t="s">
        <v>27</v>
      </c>
      <c r="K9052" t="s">
        <v>7914</v>
      </c>
      <c r="L9052" t="s">
        <v>7883</v>
      </c>
      <c r="M9052">
        <v>77041</v>
      </c>
      <c r="N9052" t="s">
        <v>3479</v>
      </c>
      <c r="O9052" t="s">
        <v>6699</v>
      </c>
      <c r="P9052" t="s">
        <v>32</v>
      </c>
      <c r="Q9052" t="s">
        <v>6552</v>
      </c>
      <c r="R9052" t="s">
        <v>6700</v>
      </c>
      <c r="S9052">
        <v>32.059999999999995</v>
      </c>
      <c r="T9052">
        <v>10</v>
      </c>
      <c r="U9052">
        <v>0.8</v>
      </c>
      <c r="V9052">
        <v>-51.296000000000006</v>
      </c>
      <c r="W9052" t="s">
        <v>10948</v>
      </c>
      <c r="X9052" t="s">
        <v>10940</v>
      </c>
      <c r="Y9052">
        <v>11</v>
      </c>
      <c r="Z9052" t="s">
        <v>10947</v>
      </c>
      <c r="AA9052">
        <v>-1.6000000000000005</v>
      </c>
    </row>
    <row r="9053" spans="1:27" x14ac:dyDescent="0.35">
      <c r="A9053">
        <v>9193</v>
      </c>
      <c r="B9053" t="s">
        <v>8677</v>
      </c>
      <c r="C9053">
        <v>2012</v>
      </c>
      <c r="D9053" s="1">
        <v>41215</v>
      </c>
      <c r="E9053" s="1">
        <v>41220</v>
      </c>
      <c r="F9053" t="s">
        <v>23</v>
      </c>
      <c r="G9053" t="s">
        <v>943</v>
      </c>
      <c r="H9053" t="s">
        <v>944</v>
      </c>
      <c r="I9053" t="s">
        <v>26</v>
      </c>
      <c r="J9053" t="s">
        <v>27</v>
      </c>
      <c r="K9053" t="s">
        <v>8589</v>
      </c>
      <c r="L9053" t="s">
        <v>7883</v>
      </c>
      <c r="M9053">
        <v>78207</v>
      </c>
      <c r="N9053" t="s">
        <v>3479</v>
      </c>
      <c r="O9053" t="s">
        <v>10193</v>
      </c>
      <c r="P9053" t="s">
        <v>32</v>
      </c>
      <c r="Q9053" t="s">
        <v>6552</v>
      </c>
      <c r="R9053" t="s">
        <v>10194</v>
      </c>
      <c r="S9053">
        <v>29.371999999999993</v>
      </c>
      <c r="T9053">
        <v>7</v>
      </c>
      <c r="U9053">
        <v>0.8</v>
      </c>
      <c r="V9053">
        <v>-46.995200000000025</v>
      </c>
      <c r="W9053" t="s">
        <v>10948</v>
      </c>
      <c r="X9053" t="s">
        <v>10940</v>
      </c>
      <c r="Y9053">
        <v>11</v>
      </c>
      <c r="Z9053" t="s">
        <v>10947</v>
      </c>
      <c r="AA9053">
        <v>-1.6000000000000012</v>
      </c>
    </row>
    <row r="9054" spans="1:27" x14ac:dyDescent="0.35">
      <c r="A9054">
        <v>9224</v>
      </c>
      <c r="B9054" t="s">
        <v>9333</v>
      </c>
      <c r="C9054">
        <v>2014</v>
      </c>
      <c r="D9054" s="1">
        <v>41948</v>
      </c>
      <c r="E9054" s="1">
        <v>41948</v>
      </c>
      <c r="F9054" t="s">
        <v>234</v>
      </c>
      <c r="G9054" t="s">
        <v>1199</v>
      </c>
      <c r="H9054" t="s">
        <v>1200</v>
      </c>
      <c r="I9054" t="s">
        <v>127</v>
      </c>
      <c r="J9054" t="s">
        <v>27</v>
      </c>
      <c r="K9054" t="s">
        <v>9334</v>
      </c>
      <c r="L9054" t="s">
        <v>7883</v>
      </c>
      <c r="M9054">
        <v>77803</v>
      </c>
      <c r="N9054" t="s">
        <v>3479</v>
      </c>
      <c r="O9054" t="s">
        <v>6623</v>
      </c>
      <c r="P9054" t="s">
        <v>32</v>
      </c>
      <c r="Q9054" t="s">
        <v>6552</v>
      </c>
      <c r="R9054" t="s">
        <v>6624</v>
      </c>
      <c r="S9054">
        <v>7.5359999999999987</v>
      </c>
      <c r="T9054">
        <v>6</v>
      </c>
      <c r="U9054">
        <v>0.8</v>
      </c>
      <c r="V9054">
        <v>-13.188000000000009</v>
      </c>
      <c r="W9054" t="s">
        <v>10939</v>
      </c>
      <c r="X9054" t="s">
        <v>10940</v>
      </c>
      <c r="Y9054">
        <v>11</v>
      </c>
      <c r="Z9054" t="s">
        <v>10947</v>
      </c>
      <c r="AA9054">
        <v>-1.7500000000000016</v>
      </c>
    </row>
    <row r="9055" spans="1:27" x14ac:dyDescent="0.35">
      <c r="A9055">
        <v>9225</v>
      </c>
      <c r="B9055" t="s">
        <v>9333</v>
      </c>
      <c r="C9055">
        <v>2014</v>
      </c>
      <c r="D9055" s="1">
        <v>41948</v>
      </c>
      <c r="E9055" s="1">
        <v>41948</v>
      </c>
      <c r="F9055" t="s">
        <v>234</v>
      </c>
      <c r="G9055" t="s">
        <v>1199</v>
      </c>
      <c r="H9055" t="s">
        <v>1200</v>
      </c>
      <c r="I9055" t="s">
        <v>127</v>
      </c>
      <c r="J9055" t="s">
        <v>27</v>
      </c>
      <c r="K9055" t="s">
        <v>9334</v>
      </c>
      <c r="L9055" t="s">
        <v>7883</v>
      </c>
      <c r="M9055">
        <v>77803</v>
      </c>
      <c r="N9055" t="s">
        <v>3479</v>
      </c>
      <c r="O9055" t="s">
        <v>6647</v>
      </c>
      <c r="P9055" t="s">
        <v>32</v>
      </c>
      <c r="Q9055" t="s">
        <v>6552</v>
      </c>
      <c r="R9055" t="s">
        <v>6648</v>
      </c>
      <c r="S9055">
        <v>1.4079999999999997</v>
      </c>
      <c r="T9055">
        <v>2</v>
      </c>
      <c r="U9055">
        <v>0.8</v>
      </c>
      <c r="V9055">
        <v>-2.3232000000000008</v>
      </c>
      <c r="W9055" t="s">
        <v>10939</v>
      </c>
      <c r="X9055" t="s">
        <v>10940</v>
      </c>
      <c r="Y9055">
        <v>11</v>
      </c>
      <c r="Z9055" t="s">
        <v>10947</v>
      </c>
      <c r="AA9055">
        <v>-1.650000000000001</v>
      </c>
    </row>
    <row r="9056" spans="1:27" x14ac:dyDescent="0.35">
      <c r="A9056">
        <v>9226</v>
      </c>
      <c r="B9056" t="s">
        <v>9333</v>
      </c>
      <c r="C9056">
        <v>2014</v>
      </c>
      <c r="D9056" s="1">
        <v>41948</v>
      </c>
      <c r="E9056" s="1">
        <v>41948</v>
      </c>
      <c r="F9056" t="s">
        <v>234</v>
      </c>
      <c r="G9056" t="s">
        <v>1199</v>
      </c>
      <c r="H9056" t="s">
        <v>1200</v>
      </c>
      <c r="I9056" t="s">
        <v>127</v>
      </c>
      <c r="J9056" t="s">
        <v>27</v>
      </c>
      <c r="K9056" t="s">
        <v>9334</v>
      </c>
      <c r="L9056" t="s">
        <v>7883</v>
      </c>
      <c r="M9056">
        <v>77803</v>
      </c>
      <c r="N9056" t="s">
        <v>3479</v>
      </c>
      <c r="O9056" t="s">
        <v>6711</v>
      </c>
      <c r="P9056" t="s">
        <v>32</v>
      </c>
      <c r="Q9056" t="s">
        <v>6552</v>
      </c>
      <c r="R9056" t="s">
        <v>6712</v>
      </c>
      <c r="S9056">
        <v>4.1439999999999992</v>
      </c>
      <c r="T9056">
        <v>4</v>
      </c>
      <c r="U9056">
        <v>0.8</v>
      </c>
      <c r="V9056">
        <v>-6.4232000000000014</v>
      </c>
      <c r="W9056" t="s">
        <v>10939</v>
      </c>
      <c r="X9056" t="s">
        <v>10940</v>
      </c>
      <c r="Y9056">
        <v>11</v>
      </c>
      <c r="Z9056" t="s">
        <v>10947</v>
      </c>
      <c r="AA9056">
        <v>-1.5500000000000007</v>
      </c>
    </row>
    <row r="9057" spans="1:27" x14ac:dyDescent="0.35">
      <c r="A9057">
        <v>9287</v>
      </c>
      <c r="B9057" t="s">
        <v>10574</v>
      </c>
      <c r="C9057">
        <v>2014</v>
      </c>
      <c r="D9057" s="1">
        <v>41810</v>
      </c>
      <c r="E9057" s="1">
        <v>41817</v>
      </c>
      <c r="F9057" t="s">
        <v>23</v>
      </c>
      <c r="G9057" t="s">
        <v>2513</v>
      </c>
      <c r="H9057" t="s">
        <v>2514</v>
      </c>
      <c r="I9057" t="s">
        <v>127</v>
      </c>
      <c r="J9057" t="s">
        <v>27</v>
      </c>
      <c r="K9057" t="s">
        <v>8594</v>
      </c>
      <c r="L9057" t="s">
        <v>7883</v>
      </c>
      <c r="M9057">
        <v>75081</v>
      </c>
      <c r="N9057" t="s">
        <v>3479</v>
      </c>
      <c r="O9057" t="s">
        <v>10377</v>
      </c>
      <c r="P9057" t="s">
        <v>32</v>
      </c>
      <c r="Q9057" t="s">
        <v>6552</v>
      </c>
      <c r="R9057" t="s">
        <v>10378</v>
      </c>
      <c r="S9057">
        <v>6.8879999999999981</v>
      </c>
      <c r="T9057">
        <v>3</v>
      </c>
      <c r="U9057">
        <v>0.8</v>
      </c>
      <c r="V9057">
        <v>-11.020800000000005</v>
      </c>
      <c r="W9057" t="s">
        <v>10939</v>
      </c>
      <c r="X9057" t="s">
        <v>10942</v>
      </c>
      <c r="Y9057">
        <v>6</v>
      </c>
      <c r="Z9057" t="s">
        <v>10946</v>
      </c>
      <c r="AA9057">
        <v>-1.6000000000000012</v>
      </c>
    </row>
    <row r="9058" spans="1:27" x14ac:dyDescent="0.35">
      <c r="A9058">
        <v>9293</v>
      </c>
      <c r="B9058" t="s">
        <v>10575</v>
      </c>
      <c r="C9058">
        <v>2014</v>
      </c>
      <c r="D9058" s="1">
        <v>41701</v>
      </c>
      <c r="E9058" s="1">
        <v>41701</v>
      </c>
      <c r="F9058" t="s">
        <v>234</v>
      </c>
      <c r="G9058" t="s">
        <v>477</v>
      </c>
      <c r="H9058" t="s">
        <v>478</v>
      </c>
      <c r="I9058" t="s">
        <v>26</v>
      </c>
      <c r="J9058" t="s">
        <v>27</v>
      </c>
      <c r="K9058" t="s">
        <v>9297</v>
      </c>
      <c r="L9058" t="s">
        <v>7883</v>
      </c>
      <c r="M9058">
        <v>76706</v>
      </c>
      <c r="N9058" t="s">
        <v>3479</v>
      </c>
      <c r="O9058" t="s">
        <v>10304</v>
      </c>
      <c r="P9058" t="s">
        <v>32</v>
      </c>
      <c r="Q9058" t="s">
        <v>6552</v>
      </c>
      <c r="R9058" t="s">
        <v>10305</v>
      </c>
      <c r="S9058">
        <v>0.55599999999999983</v>
      </c>
      <c r="T9058">
        <v>1</v>
      </c>
      <c r="U9058">
        <v>0.8</v>
      </c>
      <c r="V9058">
        <v>-0.94520000000000004</v>
      </c>
      <c r="W9058" t="s">
        <v>10939</v>
      </c>
      <c r="X9058" t="s">
        <v>10950</v>
      </c>
      <c r="Y9058">
        <v>3</v>
      </c>
      <c r="Z9058" t="s">
        <v>10953</v>
      </c>
      <c r="AA9058">
        <v>-1.7000000000000006</v>
      </c>
    </row>
    <row r="9059" spans="1:27" x14ac:dyDescent="0.35">
      <c r="A9059">
        <v>9300</v>
      </c>
      <c r="B9059" t="s">
        <v>8678</v>
      </c>
      <c r="C9059">
        <v>2012</v>
      </c>
      <c r="D9059" s="1">
        <v>41017</v>
      </c>
      <c r="E9059" s="1">
        <v>41021</v>
      </c>
      <c r="F9059" t="s">
        <v>45</v>
      </c>
      <c r="G9059" t="s">
        <v>3486</v>
      </c>
      <c r="H9059" t="s">
        <v>3487</v>
      </c>
      <c r="I9059" t="s">
        <v>26</v>
      </c>
      <c r="J9059" t="s">
        <v>27</v>
      </c>
      <c r="K9059" t="s">
        <v>8679</v>
      </c>
      <c r="L9059" t="s">
        <v>7883</v>
      </c>
      <c r="M9059">
        <v>78501</v>
      </c>
      <c r="N9059" t="s">
        <v>3479</v>
      </c>
      <c r="O9059" t="s">
        <v>6909</v>
      </c>
      <c r="P9059" t="s">
        <v>32</v>
      </c>
      <c r="Q9059" t="s">
        <v>6552</v>
      </c>
      <c r="R9059" t="s">
        <v>6910</v>
      </c>
      <c r="S9059">
        <v>4.3119999999999985</v>
      </c>
      <c r="T9059">
        <v>2</v>
      </c>
      <c r="U9059">
        <v>0.8</v>
      </c>
      <c r="V9059">
        <v>-6.8992000000000022</v>
      </c>
      <c r="W9059" t="s">
        <v>10948</v>
      </c>
      <c r="X9059" t="s">
        <v>10942</v>
      </c>
      <c r="Y9059">
        <v>4</v>
      </c>
      <c r="Z9059" t="s">
        <v>10943</v>
      </c>
      <c r="AA9059">
        <v>-1.600000000000001</v>
      </c>
    </row>
    <row r="9060" spans="1:27" x14ac:dyDescent="0.35">
      <c r="A9060">
        <v>9305</v>
      </c>
      <c r="B9060" t="s">
        <v>8678</v>
      </c>
      <c r="C9060">
        <v>2012</v>
      </c>
      <c r="D9060" s="1">
        <v>41017</v>
      </c>
      <c r="E9060" s="1">
        <v>41021</v>
      </c>
      <c r="F9060" t="s">
        <v>45</v>
      </c>
      <c r="G9060" t="s">
        <v>3486</v>
      </c>
      <c r="H9060" t="s">
        <v>3487</v>
      </c>
      <c r="I9060" t="s">
        <v>26</v>
      </c>
      <c r="J9060" t="s">
        <v>27</v>
      </c>
      <c r="K9060" t="s">
        <v>8679</v>
      </c>
      <c r="L9060" t="s">
        <v>7883</v>
      </c>
      <c r="M9060">
        <v>78501</v>
      </c>
      <c r="N9060" t="s">
        <v>3479</v>
      </c>
      <c r="O9060" t="s">
        <v>6671</v>
      </c>
      <c r="P9060" t="s">
        <v>32</v>
      </c>
      <c r="Q9060" t="s">
        <v>6552</v>
      </c>
      <c r="R9060" t="s">
        <v>6672</v>
      </c>
      <c r="S9060">
        <v>1.4759999999999998</v>
      </c>
      <c r="T9060">
        <v>1</v>
      </c>
      <c r="U9060">
        <v>0.8</v>
      </c>
      <c r="V9060">
        <v>-2.2877999999999998</v>
      </c>
      <c r="W9060" t="s">
        <v>10948</v>
      </c>
      <c r="X9060" t="s">
        <v>10942</v>
      </c>
      <c r="Y9060">
        <v>4</v>
      </c>
      <c r="Z9060" t="s">
        <v>10943</v>
      </c>
      <c r="AA9060">
        <v>-1.55</v>
      </c>
    </row>
    <row r="9061" spans="1:27" x14ac:dyDescent="0.35">
      <c r="A9061">
        <v>9414</v>
      </c>
      <c r="B9061" t="s">
        <v>10576</v>
      </c>
      <c r="C9061">
        <v>2013</v>
      </c>
      <c r="D9061" s="1">
        <v>41544</v>
      </c>
      <c r="E9061" s="1">
        <v>41545</v>
      </c>
      <c r="F9061" t="s">
        <v>56</v>
      </c>
      <c r="G9061" t="s">
        <v>2054</v>
      </c>
      <c r="H9061" t="s">
        <v>2055</v>
      </c>
      <c r="I9061" t="s">
        <v>26</v>
      </c>
      <c r="J9061" t="s">
        <v>27</v>
      </c>
      <c r="K9061" t="s">
        <v>7914</v>
      </c>
      <c r="L9061" t="s">
        <v>7883</v>
      </c>
      <c r="M9061">
        <v>77041</v>
      </c>
      <c r="N9061" t="s">
        <v>3479</v>
      </c>
      <c r="O9061" t="s">
        <v>6654</v>
      </c>
      <c r="P9061" t="s">
        <v>32</v>
      </c>
      <c r="Q9061" t="s">
        <v>6552</v>
      </c>
      <c r="R9061" t="s">
        <v>6655</v>
      </c>
      <c r="S9061">
        <v>6.8159999999999981</v>
      </c>
      <c r="T9061">
        <v>2</v>
      </c>
      <c r="U9061">
        <v>0.8</v>
      </c>
      <c r="V9061">
        <v>-11.587200000000003</v>
      </c>
      <c r="W9061" t="s">
        <v>10936</v>
      </c>
      <c r="X9061" t="s">
        <v>10937</v>
      </c>
      <c r="Y9061">
        <v>9</v>
      </c>
      <c r="Z9061" t="s">
        <v>10949</v>
      </c>
      <c r="AA9061">
        <v>-1.7000000000000008</v>
      </c>
    </row>
    <row r="9062" spans="1:27" x14ac:dyDescent="0.35">
      <c r="A9062">
        <v>9543</v>
      </c>
      <c r="B9062" t="s">
        <v>9220</v>
      </c>
      <c r="C9062">
        <v>2012</v>
      </c>
      <c r="D9062" s="1">
        <v>41127</v>
      </c>
      <c r="E9062" s="1">
        <v>41131</v>
      </c>
      <c r="F9062" t="s">
        <v>23</v>
      </c>
      <c r="G9062" t="s">
        <v>2174</v>
      </c>
      <c r="H9062" t="s">
        <v>2175</v>
      </c>
      <c r="I9062" t="s">
        <v>26</v>
      </c>
      <c r="J9062" t="s">
        <v>27</v>
      </c>
      <c r="K9062" t="s">
        <v>7914</v>
      </c>
      <c r="L9062" t="s">
        <v>7883</v>
      </c>
      <c r="M9062">
        <v>77095</v>
      </c>
      <c r="N9062" t="s">
        <v>3479</v>
      </c>
      <c r="O9062" t="s">
        <v>6675</v>
      </c>
      <c r="P9062" t="s">
        <v>32</v>
      </c>
      <c r="Q9062" t="s">
        <v>6552</v>
      </c>
      <c r="R9062" t="s">
        <v>6676</v>
      </c>
      <c r="S9062">
        <v>6.2299999999999986</v>
      </c>
      <c r="T9062">
        <v>5</v>
      </c>
      <c r="U9062">
        <v>0.8</v>
      </c>
      <c r="V9062">
        <v>-9.6565000000000047</v>
      </c>
      <c r="W9062" t="s">
        <v>10948</v>
      </c>
      <c r="X9062" t="s">
        <v>10937</v>
      </c>
      <c r="Y9062">
        <v>8</v>
      </c>
      <c r="Z9062" t="s">
        <v>10954</v>
      </c>
      <c r="AA9062">
        <v>-1.5500000000000012</v>
      </c>
    </row>
    <row r="9063" spans="1:27" x14ac:dyDescent="0.35">
      <c r="A9063">
        <v>9688</v>
      </c>
      <c r="B9063" t="s">
        <v>10577</v>
      </c>
      <c r="C9063">
        <v>2014</v>
      </c>
      <c r="D9063" s="1">
        <v>41913</v>
      </c>
      <c r="E9063" s="1">
        <v>41919</v>
      </c>
      <c r="F9063" t="s">
        <v>23</v>
      </c>
      <c r="G9063" t="s">
        <v>540</v>
      </c>
      <c r="H9063" t="s">
        <v>541</v>
      </c>
      <c r="I9063" t="s">
        <v>127</v>
      </c>
      <c r="J9063" t="s">
        <v>27</v>
      </c>
      <c r="K9063" t="s">
        <v>3768</v>
      </c>
      <c r="L9063" t="s">
        <v>7883</v>
      </c>
      <c r="M9063">
        <v>76017</v>
      </c>
      <c r="N9063" t="s">
        <v>3479</v>
      </c>
      <c r="O9063" t="s">
        <v>6798</v>
      </c>
      <c r="P9063" t="s">
        <v>32</v>
      </c>
      <c r="Q9063" t="s">
        <v>6552</v>
      </c>
      <c r="R9063" t="s">
        <v>6799</v>
      </c>
      <c r="S9063">
        <v>11.645999999999997</v>
      </c>
      <c r="T9063">
        <v>9</v>
      </c>
      <c r="U9063">
        <v>0.8</v>
      </c>
      <c r="V9063">
        <v>-17.469000000000005</v>
      </c>
      <c r="W9063" t="s">
        <v>10939</v>
      </c>
      <c r="X9063" t="s">
        <v>10940</v>
      </c>
      <c r="Y9063">
        <v>10</v>
      </c>
      <c r="Z9063" t="s">
        <v>10945</v>
      </c>
      <c r="AA9063">
        <v>-1.5000000000000007</v>
      </c>
    </row>
    <row r="9064" spans="1:27" x14ac:dyDescent="0.35">
      <c r="A9064">
        <v>9775</v>
      </c>
      <c r="B9064" t="s">
        <v>8943</v>
      </c>
      <c r="C9064">
        <v>2011</v>
      </c>
      <c r="D9064" s="1">
        <v>40750</v>
      </c>
      <c r="E9064" s="1">
        <v>40754</v>
      </c>
      <c r="F9064" t="s">
        <v>23</v>
      </c>
      <c r="G9064" t="s">
        <v>2859</v>
      </c>
      <c r="H9064" t="s">
        <v>2860</v>
      </c>
      <c r="I9064" t="s">
        <v>38</v>
      </c>
      <c r="J9064" t="s">
        <v>27</v>
      </c>
      <c r="K9064" t="s">
        <v>8589</v>
      </c>
      <c r="L9064" t="s">
        <v>7883</v>
      </c>
      <c r="M9064">
        <v>78207</v>
      </c>
      <c r="N9064" t="s">
        <v>3479</v>
      </c>
      <c r="O9064" t="s">
        <v>6721</v>
      </c>
      <c r="P9064" t="s">
        <v>32</v>
      </c>
      <c r="Q9064" t="s">
        <v>6552</v>
      </c>
      <c r="R9064" t="s">
        <v>6722</v>
      </c>
      <c r="S9064">
        <v>2177.5839999999994</v>
      </c>
      <c r="T9064">
        <v>8</v>
      </c>
      <c r="U9064">
        <v>0.8</v>
      </c>
      <c r="V9064">
        <v>-3701.8928000000014</v>
      </c>
      <c r="W9064" t="s">
        <v>10944</v>
      </c>
      <c r="X9064" t="s">
        <v>10937</v>
      </c>
      <c r="Y9064">
        <v>7</v>
      </c>
      <c r="Z9064" t="s">
        <v>10938</v>
      </c>
      <c r="AA9064">
        <v>-1.7000000000000011</v>
      </c>
    </row>
    <row r="9065" spans="1:27" x14ac:dyDescent="0.35">
      <c r="A9065">
        <v>9777</v>
      </c>
      <c r="B9065" t="s">
        <v>8943</v>
      </c>
      <c r="C9065">
        <v>2011</v>
      </c>
      <c r="D9065" s="1">
        <v>40750</v>
      </c>
      <c r="E9065" s="1">
        <v>40754</v>
      </c>
      <c r="F9065" t="s">
        <v>23</v>
      </c>
      <c r="G9065" t="s">
        <v>2859</v>
      </c>
      <c r="H9065" t="s">
        <v>2860</v>
      </c>
      <c r="I9065" t="s">
        <v>38</v>
      </c>
      <c r="J9065" t="s">
        <v>27</v>
      </c>
      <c r="K9065" t="s">
        <v>8589</v>
      </c>
      <c r="L9065" t="s">
        <v>7883</v>
      </c>
      <c r="M9065">
        <v>78207</v>
      </c>
      <c r="N9065" t="s">
        <v>3479</v>
      </c>
      <c r="O9065" t="s">
        <v>10193</v>
      </c>
      <c r="P9065" t="s">
        <v>32</v>
      </c>
      <c r="Q9065" t="s">
        <v>6552</v>
      </c>
      <c r="R9065" t="s">
        <v>10194</v>
      </c>
      <c r="S9065">
        <v>16.783999999999995</v>
      </c>
      <c r="T9065">
        <v>4</v>
      </c>
      <c r="U9065">
        <v>0.8</v>
      </c>
      <c r="V9065">
        <v>-26.854400000000012</v>
      </c>
      <c r="W9065" t="s">
        <v>10944</v>
      </c>
      <c r="X9065" t="s">
        <v>10937</v>
      </c>
      <c r="Y9065">
        <v>7</v>
      </c>
      <c r="Z9065" t="s">
        <v>10938</v>
      </c>
      <c r="AA9065">
        <v>-1.6000000000000012</v>
      </c>
    </row>
    <row r="9066" spans="1:27" x14ac:dyDescent="0.35">
      <c r="A9066">
        <v>9779</v>
      </c>
      <c r="B9066" t="s">
        <v>8943</v>
      </c>
      <c r="C9066">
        <v>2011</v>
      </c>
      <c r="D9066" s="1">
        <v>40750</v>
      </c>
      <c r="E9066" s="1">
        <v>40754</v>
      </c>
      <c r="F9066" t="s">
        <v>23</v>
      </c>
      <c r="G9066" t="s">
        <v>2859</v>
      </c>
      <c r="H9066" t="s">
        <v>2860</v>
      </c>
      <c r="I9066" t="s">
        <v>38</v>
      </c>
      <c r="J9066" t="s">
        <v>27</v>
      </c>
      <c r="K9066" t="s">
        <v>8589</v>
      </c>
      <c r="L9066" t="s">
        <v>7883</v>
      </c>
      <c r="M9066">
        <v>78207</v>
      </c>
      <c r="N9066" t="s">
        <v>3479</v>
      </c>
      <c r="O9066" t="s">
        <v>6781</v>
      </c>
      <c r="P9066" t="s">
        <v>32</v>
      </c>
      <c r="Q9066" t="s">
        <v>6552</v>
      </c>
      <c r="R9066" t="s">
        <v>6782</v>
      </c>
      <c r="S9066">
        <v>8.879999999999999</v>
      </c>
      <c r="T9066">
        <v>5</v>
      </c>
      <c r="U9066">
        <v>0.8</v>
      </c>
      <c r="V9066">
        <v>-13.32</v>
      </c>
      <c r="W9066" t="s">
        <v>10944</v>
      </c>
      <c r="X9066" t="s">
        <v>10937</v>
      </c>
      <c r="Y9066">
        <v>7</v>
      </c>
      <c r="Z9066" t="s">
        <v>10938</v>
      </c>
      <c r="AA9066">
        <v>-1.5000000000000002</v>
      </c>
    </row>
    <row r="9067" spans="1:27" x14ac:dyDescent="0.35">
      <c r="A9067">
        <v>9795</v>
      </c>
      <c r="B9067" t="s">
        <v>9222</v>
      </c>
      <c r="C9067">
        <v>2011</v>
      </c>
      <c r="D9067" s="1">
        <v>40684</v>
      </c>
      <c r="E9067" s="1">
        <v>40686</v>
      </c>
      <c r="F9067" t="s">
        <v>45</v>
      </c>
      <c r="G9067" t="s">
        <v>4212</v>
      </c>
      <c r="H9067" t="s">
        <v>4213</v>
      </c>
      <c r="I9067" t="s">
        <v>38</v>
      </c>
      <c r="J9067" t="s">
        <v>27</v>
      </c>
      <c r="K9067" t="s">
        <v>7914</v>
      </c>
      <c r="L9067" t="s">
        <v>7883</v>
      </c>
      <c r="M9067">
        <v>77070</v>
      </c>
      <c r="N9067" t="s">
        <v>3479</v>
      </c>
      <c r="O9067" t="s">
        <v>6610</v>
      </c>
      <c r="P9067" t="s">
        <v>32</v>
      </c>
      <c r="Q9067" t="s">
        <v>6552</v>
      </c>
      <c r="R9067" t="s">
        <v>6611</v>
      </c>
      <c r="S9067">
        <v>18.239999999999995</v>
      </c>
      <c r="T9067">
        <v>3</v>
      </c>
      <c r="U9067">
        <v>0.8</v>
      </c>
      <c r="V9067">
        <v>-31.00800000000001</v>
      </c>
      <c r="W9067" t="s">
        <v>10944</v>
      </c>
      <c r="X9067" t="s">
        <v>10942</v>
      </c>
      <c r="Y9067">
        <v>5</v>
      </c>
      <c r="Z9067" t="s">
        <v>10952</v>
      </c>
      <c r="AA9067">
        <v>-1.7000000000000011</v>
      </c>
    </row>
    <row r="9068" spans="1:27" x14ac:dyDescent="0.35">
      <c r="A9068">
        <v>9836</v>
      </c>
      <c r="B9068" t="s">
        <v>10578</v>
      </c>
      <c r="C9068">
        <v>2013</v>
      </c>
      <c r="D9068" s="1">
        <v>41558</v>
      </c>
      <c r="E9068" s="1">
        <v>41560</v>
      </c>
      <c r="F9068" t="s">
        <v>56</v>
      </c>
      <c r="G9068" t="s">
        <v>149</v>
      </c>
      <c r="H9068" t="s">
        <v>150</v>
      </c>
      <c r="I9068" t="s">
        <v>38</v>
      </c>
      <c r="J9068" t="s">
        <v>27</v>
      </c>
      <c r="K9068" t="s">
        <v>4438</v>
      </c>
      <c r="L9068" t="s">
        <v>7883</v>
      </c>
      <c r="M9068">
        <v>77571</v>
      </c>
      <c r="N9068" t="s">
        <v>3479</v>
      </c>
      <c r="O9068" t="s">
        <v>6612</v>
      </c>
      <c r="P9068" t="s">
        <v>32</v>
      </c>
      <c r="Q9068" t="s">
        <v>6552</v>
      </c>
      <c r="R9068" t="s">
        <v>6613</v>
      </c>
      <c r="S9068">
        <v>16.391999999999996</v>
      </c>
      <c r="T9068">
        <v>2</v>
      </c>
      <c r="U9068">
        <v>0.8</v>
      </c>
      <c r="V9068">
        <v>-26.227200000000003</v>
      </c>
      <c r="W9068" t="s">
        <v>10936</v>
      </c>
      <c r="X9068" t="s">
        <v>10940</v>
      </c>
      <c r="Y9068">
        <v>10</v>
      </c>
      <c r="Z9068" t="s">
        <v>10945</v>
      </c>
      <c r="AA9068">
        <v>-1.6000000000000005</v>
      </c>
    </row>
    <row r="9069" spans="1:27" x14ac:dyDescent="0.35">
      <c r="A9069">
        <v>9921</v>
      </c>
      <c r="B9069" t="s">
        <v>10579</v>
      </c>
      <c r="C9069">
        <v>2013</v>
      </c>
      <c r="D9069" s="1">
        <v>41349</v>
      </c>
      <c r="E9069" s="1">
        <v>41353</v>
      </c>
      <c r="F9069" t="s">
        <v>23</v>
      </c>
      <c r="G9069" t="s">
        <v>4776</v>
      </c>
      <c r="H9069" t="s">
        <v>4777</v>
      </c>
      <c r="I9069" t="s">
        <v>26</v>
      </c>
      <c r="J9069" t="s">
        <v>27</v>
      </c>
      <c r="K9069" t="s">
        <v>9334</v>
      </c>
      <c r="L9069" t="s">
        <v>7883</v>
      </c>
      <c r="M9069">
        <v>77803</v>
      </c>
      <c r="N9069" t="s">
        <v>3479</v>
      </c>
      <c r="O9069" t="s">
        <v>6783</v>
      </c>
      <c r="P9069" t="s">
        <v>32</v>
      </c>
      <c r="Q9069" t="s">
        <v>6552</v>
      </c>
      <c r="R9069" t="s">
        <v>6784</v>
      </c>
      <c r="S9069">
        <v>22.385999999999996</v>
      </c>
      <c r="T9069">
        <v>7</v>
      </c>
      <c r="U9069">
        <v>0.8</v>
      </c>
      <c r="V9069">
        <v>-35.817600000000013</v>
      </c>
      <c r="W9069" t="s">
        <v>10936</v>
      </c>
      <c r="X9069" t="s">
        <v>10950</v>
      </c>
      <c r="Y9069">
        <v>3</v>
      </c>
      <c r="Z9069" t="s">
        <v>10953</v>
      </c>
      <c r="AA9069">
        <v>-1.600000000000001</v>
      </c>
    </row>
    <row r="9070" spans="1:27" x14ac:dyDescent="0.35">
      <c r="A9070">
        <v>624</v>
      </c>
      <c r="B9070" t="s">
        <v>4257</v>
      </c>
      <c r="C9070">
        <v>2012</v>
      </c>
      <c r="D9070" s="1">
        <v>41242</v>
      </c>
      <c r="E9070" s="1">
        <v>41246</v>
      </c>
      <c r="F9070" t="s">
        <v>23</v>
      </c>
      <c r="G9070" t="s">
        <v>4258</v>
      </c>
      <c r="H9070" t="s">
        <v>4259</v>
      </c>
      <c r="I9070" t="s">
        <v>26</v>
      </c>
      <c r="J9070" t="s">
        <v>27</v>
      </c>
      <c r="K9070" t="s">
        <v>4260</v>
      </c>
      <c r="L9070" t="s">
        <v>3478</v>
      </c>
      <c r="M9070">
        <v>48126</v>
      </c>
      <c r="N9070" t="s">
        <v>3479</v>
      </c>
      <c r="O9070" t="s">
        <v>6241</v>
      </c>
      <c r="P9070" t="s">
        <v>32</v>
      </c>
      <c r="Q9070" t="s">
        <v>79</v>
      </c>
      <c r="R9070" t="s">
        <v>6242</v>
      </c>
      <c r="S9070">
        <v>555.21</v>
      </c>
      <c r="T9070">
        <v>5</v>
      </c>
      <c r="U9070">
        <v>0.1</v>
      </c>
      <c r="V9070">
        <v>178.90100000000001</v>
      </c>
      <c r="W9070" t="s">
        <v>10948</v>
      </c>
      <c r="X9070" t="s">
        <v>10940</v>
      </c>
      <c r="Y9070">
        <v>11</v>
      </c>
      <c r="Z9070" t="s">
        <v>10947</v>
      </c>
      <c r="AA9070">
        <v>0.32222222222222224</v>
      </c>
    </row>
    <row r="9071" spans="1:27" x14ac:dyDescent="0.35">
      <c r="A9071">
        <v>684</v>
      </c>
      <c r="B9071" t="s">
        <v>9489</v>
      </c>
      <c r="C9071">
        <v>2014</v>
      </c>
      <c r="D9071" s="1">
        <v>41948</v>
      </c>
      <c r="E9071" s="1">
        <v>41948</v>
      </c>
      <c r="F9071" t="s">
        <v>234</v>
      </c>
      <c r="G9071" t="s">
        <v>6511</v>
      </c>
      <c r="H9071" t="s">
        <v>6512</v>
      </c>
      <c r="I9071" t="s">
        <v>26</v>
      </c>
      <c r="J9071" t="s">
        <v>27</v>
      </c>
      <c r="K9071" t="s">
        <v>4059</v>
      </c>
      <c r="L9071" t="s">
        <v>7858</v>
      </c>
      <c r="M9071">
        <v>27217</v>
      </c>
      <c r="N9071" t="s">
        <v>3507</v>
      </c>
      <c r="O9071" t="s">
        <v>10580</v>
      </c>
      <c r="P9071" t="s">
        <v>313</v>
      </c>
      <c r="Q9071" t="s">
        <v>3743</v>
      </c>
      <c r="R9071" t="s">
        <v>10581</v>
      </c>
      <c r="S9071">
        <v>7999.98</v>
      </c>
      <c r="T9071">
        <v>4</v>
      </c>
      <c r="U9071">
        <v>0.5</v>
      </c>
      <c r="V9071">
        <v>-3839.9903999999988</v>
      </c>
      <c r="W9071" t="s">
        <v>10939</v>
      </c>
      <c r="X9071" t="s">
        <v>10940</v>
      </c>
      <c r="Y9071">
        <v>11</v>
      </c>
      <c r="Z9071" t="s">
        <v>10947</v>
      </c>
      <c r="AA9071">
        <v>-0.47999999999999987</v>
      </c>
    </row>
    <row r="9072" spans="1:27" x14ac:dyDescent="0.35">
      <c r="A9072">
        <v>836</v>
      </c>
      <c r="B9072" t="s">
        <v>9490</v>
      </c>
      <c r="C9072">
        <v>2013</v>
      </c>
      <c r="D9072" s="1">
        <v>41479</v>
      </c>
      <c r="E9072" s="1">
        <v>41483</v>
      </c>
      <c r="F9072" t="s">
        <v>23</v>
      </c>
      <c r="G9072" t="s">
        <v>295</v>
      </c>
      <c r="H9072" t="s">
        <v>296</v>
      </c>
      <c r="I9072" t="s">
        <v>26</v>
      </c>
      <c r="J9072" t="s">
        <v>27</v>
      </c>
      <c r="K9072" t="s">
        <v>8003</v>
      </c>
      <c r="L9072" t="s">
        <v>7878</v>
      </c>
      <c r="M9072">
        <v>33614</v>
      </c>
      <c r="N9072" t="s">
        <v>3507</v>
      </c>
      <c r="O9072" t="s">
        <v>9114</v>
      </c>
      <c r="P9072" t="s">
        <v>313</v>
      </c>
      <c r="Q9072" t="s">
        <v>3743</v>
      </c>
      <c r="R9072" t="s">
        <v>9115</v>
      </c>
      <c r="S9072">
        <v>265.47500000000002</v>
      </c>
      <c r="T9072">
        <v>1</v>
      </c>
      <c r="U9072">
        <v>0.5</v>
      </c>
      <c r="V9072">
        <v>-111.49950000000007</v>
      </c>
      <c r="W9072" t="s">
        <v>10936</v>
      </c>
      <c r="X9072" t="s">
        <v>10937</v>
      </c>
      <c r="Y9072">
        <v>7</v>
      </c>
      <c r="Z9072" t="s">
        <v>10938</v>
      </c>
      <c r="AA9072">
        <v>-0.42000000000000021</v>
      </c>
    </row>
    <row r="9073" spans="1:27" x14ac:dyDescent="0.35">
      <c r="A9073">
        <v>978</v>
      </c>
      <c r="B9073" t="s">
        <v>10582</v>
      </c>
      <c r="C9073">
        <v>2014</v>
      </c>
      <c r="D9073" s="1">
        <v>41647</v>
      </c>
      <c r="E9073" s="1">
        <v>41650</v>
      </c>
      <c r="F9073" t="s">
        <v>56</v>
      </c>
      <c r="G9073" t="s">
        <v>2630</v>
      </c>
      <c r="H9073" t="s">
        <v>2631</v>
      </c>
      <c r="I9073" t="s">
        <v>26</v>
      </c>
      <c r="J9073" t="s">
        <v>27</v>
      </c>
      <c r="K9073" t="s">
        <v>3477</v>
      </c>
      <c r="L9073" t="s">
        <v>3478</v>
      </c>
      <c r="M9073">
        <v>48205</v>
      </c>
      <c r="N9073" t="s">
        <v>3479</v>
      </c>
      <c r="O9073" t="s">
        <v>10583</v>
      </c>
      <c r="P9073" t="s">
        <v>313</v>
      </c>
      <c r="Q9073" t="s">
        <v>3743</v>
      </c>
      <c r="R9073" t="s">
        <v>10584</v>
      </c>
      <c r="S9073">
        <v>3059.982</v>
      </c>
      <c r="T9073">
        <v>2</v>
      </c>
      <c r="U9073">
        <v>0.1</v>
      </c>
      <c r="V9073">
        <v>679.99599999999964</v>
      </c>
      <c r="W9073" t="s">
        <v>10939</v>
      </c>
      <c r="X9073" t="s">
        <v>10950</v>
      </c>
      <c r="Y9073">
        <v>1</v>
      </c>
      <c r="Z9073" t="s">
        <v>10951</v>
      </c>
      <c r="AA9073">
        <v>0.2222222222222221</v>
      </c>
    </row>
    <row r="9074" spans="1:27" x14ac:dyDescent="0.35">
      <c r="A9074">
        <v>1147</v>
      </c>
      <c r="B9074" t="s">
        <v>3761</v>
      </c>
      <c r="C9074">
        <v>2012</v>
      </c>
      <c r="D9074" s="1">
        <v>41003</v>
      </c>
      <c r="E9074" s="1">
        <v>41003</v>
      </c>
      <c r="F9074" t="s">
        <v>234</v>
      </c>
      <c r="G9074" t="s">
        <v>3762</v>
      </c>
      <c r="H9074" t="s">
        <v>3763</v>
      </c>
      <c r="I9074" t="s">
        <v>38</v>
      </c>
      <c r="J9074" t="s">
        <v>27</v>
      </c>
      <c r="K9074" t="s">
        <v>3764</v>
      </c>
      <c r="L9074" t="s">
        <v>3478</v>
      </c>
      <c r="M9074">
        <v>48911</v>
      </c>
      <c r="N9074" t="s">
        <v>3479</v>
      </c>
      <c r="O9074" t="s">
        <v>2336</v>
      </c>
      <c r="P9074" t="s">
        <v>32</v>
      </c>
      <c r="Q9074" t="s">
        <v>79</v>
      </c>
      <c r="R9074" t="s">
        <v>2337</v>
      </c>
      <c r="S9074">
        <v>644.07600000000002</v>
      </c>
      <c r="T9074">
        <v>2</v>
      </c>
      <c r="U9074">
        <v>0.1</v>
      </c>
      <c r="V9074">
        <v>107.34599999999996</v>
      </c>
      <c r="W9074" t="s">
        <v>10948</v>
      </c>
      <c r="X9074" t="s">
        <v>10942</v>
      </c>
      <c r="Y9074">
        <v>4</v>
      </c>
      <c r="Z9074" t="s">
        <v>10943</v>
      </c>
      <c r="AA9074">
        <v>0.1666666666666666</v>
      </c>
    </row>
    <row r="9075" spans="1:27" x14ac:dyDescent="0.35">
      <c r="A9075">
        <v>1255</v>
      </c>
      <c r="B9075" t="s">
        <v>8140</v>
      </c>
      <c r="C9075">
        <v>2014</v>
      </c>
      <c r="D9075" s="1">
        <v>41709</v>
      </c>
      <c r="E9075" s="1">
        <v>41713</v>
      </c>
      <c r="F9075" t="s">
        <v>23</v>
      </c>
      <c r="G9075" t="s">
        <v>3940</v>
      </c>
      <c r="H9075" t="s">
        <v>3941</v>
      </c>
      <c r="I9075" t="s">
        <v>127</v>
      </c>
      <c r="J9075" t="s">
        <v>27</v>
      </c>
      <c r="K9075" t="s">
        <v>8141</v>
      </c>
      <c r="L9075" t="s">
        <v>8102</v>
      </c>
      <c r="M9075">
        <v>19013</v>
      </c>
      <c r="N9075" t="s">
        <v>3728</v>
      </c>
      <c r="O9075" t="s">
        <v>7389</v>
      </c>
      <c r="P9075" t="s">
        <v>313</v>
      </c>
      <c r="Q9075" t="s">
        <v>4411</v>
      </c>
      <c r="R9075" t="s">
        <v>7390</v>
      </c>
      <c r="S9075">
        <v>35.909999999999997</v>
      </c>
      <c r="T9075">
        <v>3</v>
      </c>
      <c r="U9075">
        <v>0.4</v>
      </c>
      <c r="V9075">
        <v>-8.3790000000000031</v>
      </c>
      <c r="W9075" t="s">
        <v>10939</v>
      </c>
      <c r="X9075" t="s">
        <v>10950</v>
      </c>
      <c r="Y9075">
        <v>3</v>
      </c>
      <c r="Z9075" t="s">
        <v>10953</v>
      </c>
      <c r="AA9075">
        <v>-0.23333333333333345</v>
      </c>
    </row>
    <row r="9076" spans="1:27" x14ac:dyDescent="0.35">
      <c r="A9076">
        <v>1341</v>
      </c>
      <c r="B9076" t="s">
        <v>10419</v>
      </c>
      <c r="C9076">
        <v>2014</v>
      </c>
      <c r="D9076" s="1">
        <v>41642</v>
      </c>
      <c r="E9076" s="1">
        <v>41644</v>
      </c>
      <c r="F9076" t="s">
        <v>56</v>
      </c>
      <c r="G9076" t="s">
        <v>5699</v>
      </c>
      <c r="H9076" t="s">
        <v>5700</v>
      </c>
      <c r="I9076" t="s">
        <v>26</v>
      </c>
      <c r="J9076" t="s">
        <v>27</v>
      </c>
      <c r="K9076" t="s">
        <v>7937</v>
      </c>
      <c r="L9076" t="s">
        <v>7858</v>
      </c>
      <c r="M9076">
        <v>28540</v>
      </c>
      <c r="N9076" t="s">
        <v>3507</v>
      </c>
      <c r="O9076" t="s">
        <v>10585</v>
      </c>
      <c r="P9076" t="s">
        <v>313</v>
      </c>
      <c r="Q9076" t="s">
        <v>3743</v>
      </c>
      <c r="R9076" t="s">
        <v>10586</v>
      </c>
      <c r="S9076">
        <v>695.7</v>
      </c>
      <c r="T9076">
        <v>2</v>
      </c>
      <c r="U9076">
        <v>0.5</v>
      </c>
      <c r="V9076">
        <v>-27.827999999999975</v>
      </c>
      <c r="W9076" t="s">
        <v>10939</v>
      </c>
      <c r="X9076" t="s">
        <v>10950</v>
      </c>
      <c r="Y9076">
        <v>1</v>
      </c>
      <c r="Z9076" t="s">
        <v>10951</v>
      </c>
      <c r="AA9076">
        <v>-3.9999999999999959E-2</v>
      </c>
    </row>
    <row r="9077" spans="1:27" x14ac:dyDescent="0.35">
      <c r="A9077">
        <v>1365</v>
      </c>
      <c r="B9077" t="s">
        <v>8019</v>
      </c>
      <c r="C9077">
        <v>2014</v>
      </c>
      <c r="D9077" s="1">
        <v>41954</v>
      </c>
      <c r="E9077" s="1">
        <v>41955</v>
      </c>
      <c r="F9077" t="s">
        <v>56</v>
      </c>
      <c r="G9077" t="s">
        <v>1056</v>
      </c>
      <c r="H9077" t="s">
        <v>1057</v>
      </c>
      <c r="I9077" t="s">
        <v>26</v>
      </c>
      <c r="J9077" t="s">
        <v>27</v>
      </c>
      <c r="K9077" t="s">
        <v>8020</v>
      </c>
      <c r="L9077" t="s">
        <v>8021</v>
      </c>
      <c r="M9077">
        <v>85705</v>
      </c>
      <c r="N9077" t="s">
        <v>30</v>
      </c>
      <c r="O9077" t="s">
        <v>3864</v>
      </c>
      <c r="P9077" t="s">
        <v>313</v>
      </c>
      <c r="Q9077" t="s">
        <v>3743</v>
      </c>
      <c r="R9077" t="s">
        <v>3865</v>
      </c>
      <c r="S9077">
        <v>95.994000000000014</v>
      </c>
      <c r="T9077">
        <v>2</v>
      </c>
      <c r="U9077">
        <v>0.7</v>
      </c>
      <c r="V9077">
        <v>-63.995999999999981</v>
      </c>
      <c r="W9077" t="s">
        <v>10939</v>
      </c>
      <c r="X9077" t="s">
        <v>10940</v>
      </c>
      <c r="Y9077">
        <v>11</v>
      </c>
      <c r="Z9077" t="s">
        <v>10947</v>
      </c>
      <c r="AA9077">
        <v>-0.66666666666666641</v>
      </c>
    </row>
    <row r="9078" spans="1:27" x14ac:dyDescent="0.35">
      <c r="A9078">
        <v>2212</v>
      </c>
      <c r="B9078" t="s">
        <v>10587</v>
      </c>
      <c r="C9078">
        <v>2013</v>
      </c>
      <c r="D9078" s="1">
        <v>41606</v>
      </c>
      <c r="E9078" s="1">
        <v>41609</v>
      </c>
      <c r="F9078" t="s">
        <v>56</v>
      </c>
      <c r="G9078" t="s">
        <v>5337</v>
      </c>
      <c r="H9078" t="s">
        <v>5338</v>
      </c>
      <c r="I9078" t="s">
        <v>26</v>
      </c>
      <c r="J9078" t="s">
        <v>27</v>
      </c>
      <c r="K9078" t="s">
        <v>3835</v>
      </c>
      <c r="L9078" t="s">
        <v>3478</v>
      </c>
      <c r="M9078">
        <v>48146</v>
      </c>
      <c r="N9078" t="s">
        <v>3479</v>
      </c>
      <c r="O9078" t="s">
        <v>1814</v>
      </c>
      <c r="P9078" t="s">
        <v>32</v>
      </c>
      <c r="Q9078" t="s">
        <v>79</v>
      </c>
      <c r="R9078" t="s">
        <v>1815</v>
      </c>
      <c r="S9078">
        <v>167.292</v>
      </c>
      <c r="T9078">
        <v>6</v>
      </c>
      <c r="U9078">
        <v>0.1</v>
      </c>
      <c r="V9078">
        <v>29.7408</v>
      </c>
      <c r="W9078" t="s">
        <v>10936</v>
      </c>
      <c r="X9078" t="s">
        <v>10940</v>
      </c>
      <c r="Y9078">
        <v>11</v>
      </c>
      <c r="Z9078" t="s">
        <v>10947</v>
      </c>
      <c r="AA9078">
        <v>0.17777777777777778</v>
      </c>
    </row>
    <row r="9079" spans="1:27" x14ac:dyDescent="0.35">
      <c r="A9079">
        <v>2683</v>
      </c>
      <c r="B9079" t="s">
        <v>4693</v>
      </c>
      <c r="C9079">
        <v>2014</v>
      </c>
      <c r="D9079" s="1">
        <v>41661</v>
      </c>
      <c r="E9079" s="1">
        <v>41667</v>
      </c>
      <c r="F9079" t="s">
        <v>23</v>
      </c>
      <c r="G9079" t="s">
        <v>3940</v>
      </c>
      <c r="H9079" t="s">
        <v>3941</v>
      </c>
      <c r="I9079" t="s">
        <v>127</v>
      </c>
      <c r="J9079" t="s">
        <v>27</v>
      </c>
      <c r="K9079" t="s">
        <v>3586</v>
      </c>
      <c r="L9079" t="s">
        <v>3478</v>
      </c>
      <c r="M9079">
        <v>49201</v>
      </c>
      <c r="N9079" t="s">
        <v>3479</v>
      </c>
      <c r="O9079" t="s">
        <v>10588</v>
      </c>
      <c r="P9079" t="s">
        <v>313</v>
      </c>
      <c r="Q9079" t="s">
        <v>3743</v>
      </c>
      <c r="R9079" t="s">
        <v>10589</v>
      </c>
      <c r="S9079">
        <v>350.97300000000007</v>
      </c>
      <c r="T9079">
        <v>3</v>
      </c>
      <c r="U9079">
        <v>0.1</v>
      </c>
      <c r="V9079">
        <v>152.08829999999998</v>
      </c>
      <c r="W9079" t="s">
        <v>10939</v>
      </c>
      <c r="X9079" t="s">
        <v>10950</v>
      </c>
      <c r="Y9079">
        <v>1</v>
      </c>
      <c r="Z9079" t="s">
        <v>10951</v>
      </c>
      <c r="AA9079">
        <v>0.43333333333333318</v>
      </c>
    </row>
    <row r="9080" spans="1:27" x14ac:dyDescent="0.35">
      <c r="A9080">
        <v>2697</v>
      </c>
      <c r="B9080" t="s">
        <v>8174</v>
      </c>
      <c r="C9080">
        <v>2011</v>
      </c>
      <c r="D9080" s="1">
        <v>40620</v>
      </c>
      <c r="E9080" s="1">
        <v>40625</v>
      </c>
      <c r="F9080" t="s">
        <v>23</v>
      </c>
      <c r="G9080" t="s">
        <v>240</v>
      </c>
      <c r="H9080" t="s">
        <v>241</v>
      </c>
      <c r="I9080" t="s">
        <v>127</v>
      </c>
      <c r="J9080" t="s">
        <v>27</v>
      </c>
      <c r="K9080" t="s">
        <v>7937</v>
      </c>
      <c r="L9080" t="s">
        <v>7878</v>
      </c>
      <c r="M9080">
        <v>32216</v>
      </c>
      <c r="N9080" t="s">
        <v>3507</v>
      </c>
      <c r="O9080" t="s">
        <v>10590</v>
      </c>
      <c r="P9080" t="s">
        <v>313</v>
      </c>
      <c r="Q9080" t="s">
        <v>3743</v>
      </c>
      <c r="R9080" t="s">
        <v>10591</v>
      </c>
      <c r="S9080">
        <v>821.3</v>
      </c>
      <c r="T9080">
        <v>4</v>
      </c>
      <c r="U9080">
        <v>0.5</v>
      </c>
      <c r="V9080">
        <v>-16.426000000000045</v>
      </c>
      <c r="W9080" t="s">
        <v>10944</v>
      </c>
      <c r="X9080" t="s">
        <v>10950</v>
      </c>
      <c r="Y9080">
        <v>3</v>
      </c>
      <c r="Z9080" t="s">
        <v>10953</v>
      </c>
      <c r="AA9080">
        <v>-2.0000000000000056E-2</v>
      </c>
    </row>
    <row r="9081" spans="1:27" x14ac:dyDescent="0.35">
      <c r="A9081">
        <v>2698</v>
      </c>
      <c r="B9081" t="s">
        <v>8174</v>
      </c>
      <c r="C9081">
        <v>2011</v>
      </c>
      <c r="D9081" s="1">
        <v>40620</v>
      </c>
      <c r="E9081" s="1">
        <v>40625</v>
      </c>
      <c r="F9081" t="s">
        <v>23</v>
      </c>
      <c r="G9081" t="s">
        <v>240</v>
      </c>
      <c r="H9081" t="s">
        <v>241</v>
      </c>
      <c r="I9081" t="s">
        <v>127</v>
      </c>
      <c r="J9081" t="s">
        <v>27</v>
      </c>
      <c r="K9081" t="s">
        <v>7937</v>
      </c>
      <c r="L9081" t="s">
        <v>7878</v>
      </c>
      <c r="M9081">
        <v>32216</v>
      </c>
      <c r="N9081" t="s">
        <v>3507</v>
      </c>
      <c r="O9081" t="s">
        <v>10592</v>
      </c>
      <c r="P9081" t="s">
        <v>313</v>
      </c>
      <c r="Q9081" t="s">
        <v>3743</v>
      </c>
      <c r="R9081" t="s">
        <v>10593</v>
      </c>
      <c r="S9081">
        <v>22638.48</v>
      </c>
      <c r="T9081">
        <v>6</v>
      </c>
      <c r="U9081">
        <v>0.5</v>
      </c>
      <c r="V9081">
        <v>-1811.0784000000021</v>
      </c>
      <c r="W9081" t="s">
        <v>10944</v>
      </c>
      <c r="X9081" t="s">
        <v>10950</v>
      </c>
      <c r="Y9081">
        <v>3</v>
      </c>
      <c r="Z9081" t="s">
        <v>10953</v>
      </c>
      <c r="AA9081">
        <v>-8.0000000000000099E-2</v>
      </c>
    </row>
    <row r="9082" spans="1:27" x14ac:dyDescent="0.35">
      <c r="A9082">
        <v>2839</v>
      </c>
      <c r="B9082" t="s">
        <v>10594</v>
      </c>
      <c r="C9082">
        <v>2013</v>
      </c>
      <c r="D9082" s="1">
        <v>41435</v>
      </c>
      <c r="E9082" s="1">
        <v>41438</v>
      </c>
      <c r="F9082" t="s">
        <v>56</v>
      </c>
      <c r="G9082" t="s">
        <v>2545</v>
      </c>
      <c r="H9082" t="s">
        <v>2546</v>
      </c>
      <c r="I9082" t="s">
        <v>38</v>
      </c>
      <c r="J9082" t="s">
        <v>27</v>
      </c>
      <c r="K9082" t="s">
        <v>7956</v>
      </c>
      <c r="L9082" t="s">
        <v>7878</v>
      </c>
      <c r="M9082">
        <v>32303</v>
      </c>
      <c r="N9082" t="s">
        <v>3507</v>
      </c>
      <c r="O9082" t="s">
        <v>10585</v>
      </c>
      <c r="P9082" t="s">
        <v>313</v>
      </c>
      <c r="Q9082" t="s">
        <v>3743</v>
      </c>
      <c r="R9082" t="s">
        <v>10586</v>
      </c>
      <c r="S9082">
        <v>695.7</v>
      </c>
      <c r="T9082">
        <v>2</v>
      </c>
      <c r="U9082">
        <v>0.5</v>
      </c>
      <c r="V9082">
        <v>-27.827999999999975</v>
      </c>
      <c r="W9082" t="s">
        <v>10936</v>
      </c>
      <c r="X9082" t="s">
        <v>10942</v>
      </c>
      <c r="Y9082">
        <v>6</v>
      </c>
      <c r="Z9082" t="s">
        <v>10946</v>
      </c>
      <c r="AA9082">
        <v>-3.9999999999999959E-2</v>
      </c>
    </row>
    <row r="9083" spans="1:27" x14ac:dyDescent="0.35">
      <c r="A9083">
        <v>3012</v>
      </c>
      <c r="B9083" t="s">
        <v>9908</v>
      </c>
      <c r="C9083">
        <v>2014</v>
      </c>
      <c r="D9083" s="1">
        <v>41747</v>
      </c>
      <c r="E9083" s="1">
        <v>41753</v>
      </c>
      <c r="F9083" t="s">
        <v>23</v>
      </c>
      <c r="G9083" t="s">
        <v>3935</v>
      </c>
      <c r="H9083" t="s">
        <v>3936</v>
      </c>
      <c r="I9083" t="s">
        <v>127</v>
      </c>
      <c r="J9083" t="s">
        <v>27</v>
      </c>
      <c r="K9083" t="s">
        <v>4099</v>
      </c>
      <c r="L9083" t="s">
        <v>7873</v>
      </c>
      <c r="M9083">
        <v>80027</v>
      </c>
      <c r="N9083" t="s">
        <v>30</v>
      </c>
      <c r="O9083" t="s">
        <v>10583</v>
      </c>
      <c r="P9083" t="s">
        <v>313</v>
      </c>
      <c r="Q9083" t="s">
        <v>3743</v>
      </c>
      <c r="R9083" t="s">
        <v>10584</v>
      </c>
      <c r="S9083">
        <v>2549.9850000000006</v>
      </c>
      <c r="T9083">
        <v>5</v>
      </c>
      <c r="U9083">
        <v>0.7</v>
      </c>
      <c r="V9083">
        <v>-3399.9800000000009</v>
      </c>
      <c r="W9083" t="s">
        <v>10939</v>
      </c>
      <c r="X9083" t="s">
        <v>10942</v>
      </c>
      <c r="Y9083">
        <v>4</v>
      </c>
      <c r="Z9083" t="s">
        <v>10943</v>
      </c>
      <c r="AA9083">
        <v>-1.3333333333333335</v>
      </c>
    </row>
    <row r="9084" spans="1:27" x14ac:dyDescent="0.35">
      <c r="A9084">
        <v>3097</v>
      </c>
      <c r="B9084" t="s">
        <v>9375</v>
      </c>
      <c r="C9084">
        <v>2012</v>
      </c>
      <c r="D9084" s="1">
        <v>41144</v>
      </c>
      <c r="E9084" s="1">
        <v>41144</v>
      </c>
      <c r="F9084" t="s">
        <v>234</v>
      </c>
      <c r="G9084" t="s">
        <v>6027</v>
      </c>
      <c r="H9084" t="s">
        <v>6028</v>
      </c>
      <c r="I9084" t="s">
        <v>38</v>
      </c>
      <c r="J9084" t="s">
        <v>27</v>
      </c>
      <c r="K9084" t="s">
        <v>8535</v>
      </c>
      <c r="L9084" t="s">
        <v>7865</v>
      </c>
      <c r="M9084">
        <v>60440</v>
      </c>
      <c r="N9084" t="s">
        <v>3479</v>
      </c>
      <c r="O9084" t="s">
        <v>2059</v>
      </c>
      <c r="P9084" t="s">
        <v>32</v>
      </c>
      <c r="Q9084" t="s">
        <v>79</v>
      </c>
      <c r="R9084" t="s">
        <v>2060</v>
      </c>
      <c r="S9084">
        <v>5.7679999999999989</v>
      </c>
      <c r="T9084">
        <v>2</v>
      </c>
      <c r="U9084">
        <v>0.8</v>
      </c>
      <c r="V9084">
        <v>-13.554800000000004</v>
      </c>
      <c r="W9084" t="s">
        <v>10948</v>
      </c>
      <c r="X9084" t="s">
        <v>10937</v>
      </c>
      <c r="Y9084">
        <v>8</v>
      </c>
      <c r="Z9084" t="s">
        <v>10954</v>
      </c>
      <c r="AA9084">
        <v>-2.350000000000001</v>
      </c>
    </row>
    <row r="9085" spans="1:27" x14ac:dyDescent="0.35">
      <c r="A9085">
        <v>3691</v>
      </c>
      <c r="B9085" t="s">
        <v>7871</v>
      </c>
      <c r="C9085">
        <v>2012</v>
      </c>
      <c r="D9085" s="1">
        <v>41212</v>
      </c>
      <c r="E9085" s="1">
        <v>41215</v>
      </c>
      <c r="F9085" t="s">
        <v>45</v>
      </c>
      <c r="G9085" t="s">
        <v>1356</v>
      </c>
      <c r="H9085" t="s">
        <v>1357</v>
      </c>
      <c r="I9085" t="s">
        <v>26</v>
      </c>
      <c r="J9085" t="s">
        <v>27</v>
      </c>
      <c r="K9085" t="s">
        <v>7872</v>
      </c>
      <c r="L9085" t="s">
        <v>7873</v>
      </c>
      <c r="M9085">
        <v>80219</v>
      </c>
      <c r="N9085" t="s">
        <v>30</v>
      </c>
      <c r="O9085" t="s">
        <v>9048</v>
      </c>
      <c r="P9085" t="s">
        <v>313</v>
      </c>
      <c r="Q9085" t="s">
        <v>3743</v>
      </c>
      <c r="R9085" t="s">
        <v>9049</v>
      </c>
      <c r="S9085">
        <v>59.994000000000007</v>
      </c>
      <c r="T9085">
        <v>2</v>
      </c>
      <c r="U9085">
        <v>0.7</v>
      </c>
      <c r="V9085">
        <v>-45.995400000000004</v>
      </c>
      <c r="W9085" t="s">
        <v>10948</v>
      </c>
      <c r="X9085" t="s">
        <v>10940</v>
      </c>
      <c r="Y9085">
        <v>10</v>
      </c>
      <c r="Z9085" t="s">
        <v>10945</v>
      </c>
      <c r="AA9085">
        <v>-0.76666666666666661</v>
      </c>
    </row>
    <row r="9086" spans="1:27" x14ac:dyDescent="0.35">
      <c r="A9086">
        <v>3741</v>
      </c>
      <c r="B9086" t="s">
        <v>4835</v>
      </c>
      <c r="C9086">
        <v>2013</v>
      </c>
      <c r="D9086" s="1">
        <v>41618</v>
      </c>
      <c r="E9086" s="1">
        <v>41622</v>
      </c>
      <c r="F9086" t="s">
        <v>23</v>
      </c>
      <c r="G9086" t="s">
        <v>1207</v>
      </c>
      <c r="H9086" t="s">
        <v>1208</v>
      </c>
      <c r="I9086" t="s">
        <v>38</v>
      </c>
      <c r="J9086" t="s">
        <v>27</v>
      </c>
      <c r="K9086" t="s">
        <v>3586</v>
      </c>
      <c r="L9086" t="s">
        <v>3478</v>
      </c>
      <c r="M9086">
        <v>49201</v>
      </c>
      <c r="N9086" t="s">
        <v>3479</v>
      </c>
      <c r="O9086" t="s">
        <v>6215</v>
      </c>
      <c r="P9086" t="s">
        <v>32</v>
      </c>
      <c r="Q9086" t="s">
        <v>79</v>
      </c>
      <c r="R9086" t="s">
        <v>6216</v>
      </c>
      <c r="S9086">
        <v>61.929000000000002</v>
      </c>
      <c r="T9086">
        <v>1</v>
      </c>
      <c r="U9086">
        <v>0.1</v>
      </c>
      <c r="V9086">
        <v>23.395400000000002</v>
      </c>
      <c r="W9086" t="s">
        <v>10936</v>
      </c>
      <c r="X9086" t="s">
        <v>10940</v>
      </c>
      <c r="Y9086">
        <v>12</v>
      </c>
      <c r="Z9086" t="s">
        <v>10941</v>
      </c>
      <c r="AA9086">
        <v>0.37777777777777782</v>
      </c>
    </row>
    <row r="9087" spans="1:27" x14ac:dyDescent="0.35">
      <c r="A9087">
        <v>3831</v>
      </c>
      <c r="B9087" t="s">
        <v>4326</v>
      </c>
      <c r="C9087">
        <v>2014</v>
      </c>
      <c r="D9087" s="1">
        <v>41767</v>
      </c>
      <c r="E9087" s="1">
        <v>41771</v>
      </c>
      <c r="F9087" t="s">
        <v>23</v>
      </c>
      <c r="G9087" t="s">
        <v>365</v>
      </c>
      <c r="H9087" t="s">
        <v>366</v>
      </c>
      <c r="I9087" t="s">
        <v>26</v>
      </c>
      <c r="J9087" t="s">
        <v>27</v>
      </c>
      <c r="K9087" t="s">
        <v>3477</v>
      </c>
      <c r="L9087" t="s">
        <v>3478</v>
      </c>
      <c r="M9087">
        <v>48234</v>
      </c>
      <c r="N9087" t="s">
        <v>3479</v>
      </c>
      <c r="O9087" t="s">
        <v>6166</v>
      </c>
      <c r="P9087" t="s">
        <v>32</v>
      </c>
      <c r="Q9087" t="s">
        <v>79</v>
      </c>
      <c r="R9087" t="s">
        <v>6167</v>
      </c>
      <c r="S9087">
        <v>87.444000000000003</v>
      </c>
      <c r="T9087">
        <v>2</v>
      </c>
      <c r="U9087">
        <v>0.1</v>
      </c>
      <c r="V9087">
        <v>18.460399999999986</v>
      </c>
      <c r="W9087" t="s">
        <v>10939</v>
      </c>
      <c r="X9087" t="s">
        <v>10942</v>
      </c>
      <c r="Y9087">
        <v>5</v>
      </c>
      <c r="Z9087" t="s">
        <v>10952</v>
      </c>
      <c r="AA9087">
        <v>0.21111111111111094</v>
      </c>
    </row>
    <row r="9088" spans="1:27" x14ac:dyDescent="0.35">
      <c r="A9088">
        <v>4022</v>
      </c>
      <c r="B9088" t="s">
        <v>10595</v>
      </c>
      <c r="C9088">
        <v>2011</v>
      </c>
      <c r="D9088" s="1">
        <v>40716</v>
      </c>
      <c r="E9088" s="1">
        <v>40721</v>
      </c>
      <c r="F9088" t="s">
        <v>23</v>
      </c>
      <c r="G9088" t="s">
        <v>1627</v>
      </c>
      <c r="H9088" t="s">
        <v>1628</v>
      </c>
      <c r="I9088" t="s">
        <v>38</v>
      </c>
      <c r="J9088" t="s">
        <v>27</v>
      </c>
      <c r="K9088" t="s">
        <v>8141</v>
      </c>
      <c r="L9088" t="s">
        <v>8102</v>
      </c>
      <c r="M9088">
        <v>19013</v>
      </c>
      <c r="N9088" t="s">
        <v>3728</v>
      </c>
      <c r="O9088" t="s">
        <v>4842</v>
      </c>
      <c r="P9088" t="s">
        <v>313</v>
      </c>
      <c r="Q9088" t="s">
        <v>4411</v>
      </c>
      <c r="R9088" t="s">
        <v>4843</v>
      </c>
      <c r="S9088">
        <v>82.782000000000011</v>
      </c>
      <c r="T9088">
        <v>3</v>
      </c>
      <c r="U9088">
        <v>0.4</v>
      </c>
      <c r="V9088">
        <v>-15.176700000000004</v>
      </c>
      <c r="W9088" t="s">
        <v>10944</v>
      </c>
      <c r="X9088" t="s">
        <v>10942</v>
      </c>
      <c r="Y9088">
        <v>6</v>
      </c>
      <c r="Z9088" t="s">
        <v>10946</v>
      </c>
      <c r="AA9088">
        <v>-0.18333333333333335</v>
      </c>
    </row>
    <row r="9089" spans="1:27" x14ac:dyDescent="0.35">
      <c r="A9089">
        <v>4129</v>
      </c>
      <c r="B9089" t="s">
        <v>9589</v>
      </c>
      <c r="C9089">
        <v>2011</v>
      </c>
      <c r="D9089" s="1">
        <v>40805</v>
      </c>
      <c r="E9089" s="1">
        <v>40810</v>
      </c>
      <c r="F9089" t="s">
        <v>23</v>
      </c>
      <c r="G9089" t="s">
        <v>92</v>
      </c>
      <c r="H9089" t="s">
        <v>93</v>
      </c>
      <c r="I9089" t="s">
        <v>38</v>
      </c>
      <c r="J9089" t="s">
        <v>27</v>
      </c>
      <c r="K9089" t="s">
        <v>7862</v>
      </c>
      <c r="L9089" t="s">
        <v>7858</v>
      </c>
      <c r="M9089">
        <v>28205</v>
      </c>
      <c r="N9089" t="s">
        <v>3507</v>
      </c>
      <c r="O9089" t="s">
        <v>4036</v>
      </c>
      <c r="P9089" t="s">
        <v>313</v>
      </c>
      <c r="Q9089" t="s">
        <v>3743</v>
      </c>
      <c r="R9089" t="s">
        <v>4037</v>
      </c>
      <c r="S9089">
        <v>2624.9850000000001</v>
      </c>
      <c r="T9089">
        <v>3</v>
      </c>
      <c r="U9089">
        <v>0.5</v>
      </c>
      <c r="V9089">
        <v>-944.99460000000045</v>
      </c>
      <c r="W9089" t="s">
        <v>10944</v>
      </c>
      <c r="X9089" t="s">
        <v>10937</v>
      </c>
      <c r="Y9089">
        <v>9</v>
      </c>
      <c r="Z9089" t="s">
        <v>10949</v>
      </c>
      <c r="AA9089">
        <v>-0.36000000000000015</v>
      </c>
    </row>
    <row r="9090" spans="1:27" x14ac:dyDescent="0.35">
      <c r="A9090">
        <v>4672</v>
      </c>
      <c r="B9090" t="s">
        <v>4844</v>
      </c>
      <c r="C9090">
        <v>2013</v>
      </c>
      <c r="D9090" s="1">
        <v>41487</v>
      </c>
      <c r="E9090" s="1">
        <v>41493</v>
      </c>
      <c r="F9090" t="s">
        <v>23</v>
      </c>
      <c r="G9090" t="s">
        <v>2214</v>
      </c>
      <c r="H9090" t="s">
        <v>2215</v>
      </c>
      <c r="I9090" t="s">
        <v>38</v>
      </c>
      <c r="J9090" t="s">
        <v>27</v>
      </c>
      <c r="K9090" t="s">
        <v>3477</v>
      </c>
      <c r="L9090" t="s">
        <v>3478</v>
      </c>
      <c r="M9090">
        <v>48205</v>
      </c>
      <c r="N9090" t="s">
        <v>3479</v>
      </c>
      <c r="O9090" t="s">
        <v>6234</v>
      </c>
      <c r="P9090" t="s">
        <v>32</v>
      </c>
      <c r="Q9090" t="s">
        <v>79</v>
      </c>
      <c r="R9090" t="s">
        <v>6235</v>
      </c>
      <c r="S9090">
        <v>283.14000000000004</v>
      </c>
      <c r="T9090">
        <v>4</v>
      </c>
      <c r="U9090">
        <v>0.1</v>
      </c>
      <c r="V9090">
        <v>72.357999999999976</v>
      </c>
      <c r="W9090" t="s">
        <v>10936</v>
      </c>
      <c r="X9090" t="s">
        <v>10937</v>
      </c>
      <c r="Y9090">
        <v>8</v>
      </c>
      <c r="Z9090" t="s">
        <v>10954</v>
      </c>
      <c r="AA9090">
        <v>0.25555555555555542</v>
      </c>
    </row>
    <row r="9091" spans="1:27" x14ac:dyDescent="0.35">
      <c r="A9091">
        <v>4870</v>
      </c>
      <c r="B9091" t="s">
        <v>9939</v>
      </c>
      <c r="C9091">
        <v>2014</v>
      </c>
      <c r="D9091" s="1">
        <v>41968</v>
      </c>
      <c r="E9091" s="1">
        <v>41973</v>
      </c>
      <c r="F9091" t="s">
        <v>23</v>
      </c>
      <c r="G9091" t="s">
        <v>1309</v>
      </c>
      <c r="H9091" t="s">
        <v>1310</v>
      </c>
      <c r="I9091" t="s">
        <v>26</v>
      </c>
      <c r="J9091" t="s">
        <v>27</v>
      </c>
      <c r="K9091" t="s">
        <v>3187</v>
      </c>
      <c r="L9091" t="s">
        <v>8102</v>
      </c>
      <c r="M9091">
        <v>17602</v>
      </c>
      <c r="N9091" t="s">
        <v>3728</v>
      </c>
      <c r="O9091" t="s">
        <v>8603</v>
      </c>
      <c r="P9091" t="s">
        <v>313</v>
      </c>
      <c r="Q9091" t="s">
        <v>4411</v>
      </c>
      <c r="R9091" t="s">
        <v>8604</v>
      </c>
      <c r="S9091">
        <v>89.987999999999985</v>
      </c>
      <c r="T9091">
        <v>2</v>
      </c>
      <c r="U9091">
        <v>0.4</v>
      </c>
      <c r="V9091">
        <v>-14.998000000000012</v>
      </c>
      <c r="W9091" t="s">
        <v>10939</v>
      </c>
      <c r="X9091" t="s">
        <v>10940</v>
      </c>
      <c r="Y9091">
        <v>11</v>
      </c>
      <c r="Z9091" t="s">
        <v>10947</v>
      </c>
      <c r="AA9091">
        <v>-0.16666666666666682</v>
      </c>
    </row>
    <row r="9092" spans="1:27" x14ac:dyDescent="0.35">
      <c r="A9092">
        <v>5070</v>
      </c>
      <c r="B9092" t="s">
        <v>3926</v>
      </c>
      <c r="C9092">
        <v>2011</v>
      </c>
      <c r="D9092" s="1">
        <v>40763</v>
      </c>
      <c r="E9092" s="1">
        <v>40767</v>
      </c>
      <c r="F9092" t="s">
        <v>23</v>
      </c>
      <c r="G9092" t="s">
        <v>1116</v>
      </c>
      <c r="H9092" t="s">
        <v>1117</v>
      </c>
      <c r="I9092" t="s">
        <v>127</v>
      </c>
      <c r="J9092" t="s">
        <v>27</v>
      </c>
      <c r="K9092" t="s">
        <v>3927</v>
      </c>
      <c r="L9092" t="s">
        <v>3478</v>
      </c>
      <c r="M9092">
        <v>48183</v>
      </c>
      <c r="N9092" t="s">
        <v>3479</v>
      </c>
      <c r="O9092" t="s">
        <v>1385</v>
      </c>
      <c r="P9092" t="s">
        <v>32</v>
      </c>
      <c r="Q9092" t="s">
        <v>79</v>
      </c>
      <c r="R9092" t="s">
        <v>1386</v>
      </c>
      <c r="S9092">
        <v>167.535</v>
      </c>
      <c r="T9092">
        <v>3</v>
      </c>
      <c r="U9092">
        <v>0.1</v>
      </c>
      <c r="V9092">
        <v>37.229999999999983</v>
      </c>
      <c r="W9092" t="s">
        <v>10944</v>
      </c>
      <c r="X9092" t="s">
        <v>10937</v>
      </c>
      <c r="Y9092">
        <v>8</v>
      </c>
      <c r="Z9092" t="s">
        <v>10954</v>
      </c>
      <c r="AA9092">
        <v>0.22222222222222213</v>
      </c>
    </row>
    <row r="9093" spans="1:27" x14ac:dyDescent="0.35">
      <c r="A9093">
        <v>5248</v>
      </c>
      <c r="B9093" t="s">
        <v>10596</v>
      </c>
      <c r="C9093">
        <v>2012</v>
      </c>
      <c r="D9093" s="1">
        <v>41050</v>
      </c>
      <c r="E9093" s="1">
        <v>41056</v>
      </c>
      <c r="F9093" t="s">
        <v>23</v>
      </c>
      <c r="G9093" t="s">
        <v>828</v>
      </c>
      <c r="H9093" t="s">
        <v>829</v>
      </c>
      <c r="I9093" t="s">
        <v>38</v>
      </c>
      <c r="J9093" t="s">
        <v>27</v>
      </c>
      <c r="K9093" t="s">
        <v>9968</v>
      </c>
      <c r="L9093" t="s">
        <v>7865</v>
      </c>
      <c r="M9093">
        <v>60423</v>
      </c>
      <c r="N9093" t="s">
        <v>3479</v>
      </c>
      <c r="O9093" t="s">
        <v>1380</v>
      </c>
      <c r="P9093" t="s">
        <v>32</v>
      </c>
      <c r="Q9093" t="s">
        <v>79</v>
      </c>
      <c r="R9093" t="s">
        <v>1381</v>
      </c>
      <c r="S9093">
        <v>20.767999999999997</v>
      </c>
      <c r="T9093">
        <v>8</v>
      </c>
      <c r="U9093">
        <v>0.8</v>
      </c>
      <c r="V9093">
        <v>-52.958400000000012</v>
      </c>
      <c r="W9093" t="s">
        <v>10948</v>
      </c>
      <c r="X9093" t="s">
        <v>10942</v>
      </c>
      <c r="Y9093">
        <v>5</v>
      </c>
      <c r="Z9093" t="s">
        <v>10952</v>
      </c>
      <c r="AA9093">
        <v>-2.5500000000000007</v>
      </c>
    </row>
    <row r="9094" spans="1:27" x14ac:dyDescent="0.35">
      <c r="A9094">
        <v>5719</v>
      </c>
      <c r="B9094" t="s">
        <v>4573</v>
      </c>
      <c r="C9094">
        <v>2012</v>
      </c>
      <c r="D9094" s="1">
        <v>41191</v>
      </c>
      <c r="E9094" s="1">
        <v>41194</v>
      </c>
      <c r="F9094" t="s">
        <v>45</v>
      </c>
      <c r="G9094" t="s">
        <v>4574</v>
      </c>
      <c r="H9094" t="s">
        <v>4575</v>
      </c>
      <c r="I9094" t="s">
        <v>26</v>
      </c>
      <c r="J9094" t="s">
        <v>27</v>
      </c>
      <c r="K9094" t="s">
        <v>4576</v>
      </c>
      <c r="L9094" t="s">
        <v>3478</v>
      </c>
      <c r="M9094">
        <v>48104</v>
      </c>
      <c r="N9094" t="s">
        <v>3479</v>
      </c>
      <c r="O9094" t="s">
        <v>751</v>
      </c>
      <c r="P9094" t="s">
        <v>32</v>
      </c>
      <c r="Q9094" t="s">
        <v>79</v>
      </c>
      <c r="R9094" t="s">
        <v>752</v>
      </c>
      <c r="S9094">
        <v>29.402999999999999</v>
      </c>
      <c r="T9094">
        <v>3</v>
      </c>
      <c r="U9094">
        <v>0.1</v>
      </c>
      <c r="V9094">
        <v>5.2272000000000007</v>
      </c>
      <c r="W9094" t="s">
        <v>10948</v>
      </c>
      <c r="X9094" t="s">
        <v>10940</v>
      </c>
      <c r="Y9094">
        <v>10</v>
      </c>
      <c r="Z9094" t="s">
        <v>10945</v>
      </c>
      <c r="AA9094">
        <v>0.17777777777777781</v>
      </c>
    </row>
    <row r="9095" spans="1:27" x14ac:dyDescent="0.35">
      <c r="A9095">
        <v>5759</v>
      </c>
      <c r="B9095" t="s">
        <v>10597</v>
      </c>
      <c r="C9095">
        <v>2012</v>
      </c>
      <c r="D9095" s="1">
        <v>41235</v>
      </c>
      <c r="E9095" s="1">
        <v>41236</v>
      </c>
      <c r="F9095" t="s">
        <v>56</v>
      </c>
      <c r="G9095" t="s">
        <v>1190</v>
      </c>
      <c r="H9095" t="s">
        <v>1191</v>
      </c>
      <c r="I9095" t="s">
        <v>38</v>
      </c>
      <c r="J9095" t="s">
        <v>27</v>
      </c>
      <c r="K9095" t="s">
        <v>7942</v>
      </c>
      <c r="L9095" t="s">
        <v>7878</v>
      </c>
      <c r="M9095">
        <v>33012</v>
      </c>
      <c r="N9095" t="s">
        <v>3507</v>
      </c>
      <c r="O9095" t="s">
        <v>3970</v>
      </c>
      <c r="P9095" t="s">
        <v>313</v>
      </c>
      <c r="Q9095" t="s">
        <v>3743</v>
      </c>
      <c r="R9095" t="s">
        <v>3971</v>
      </c>
      <c r="S9095">
        <v>32.984999999999999</v>
      </c>
      <c r="T9095">
        <v>3</v>
      </c>
      <c r="U9095">
        <v>0.5</v>
      </c>
      <c r="V9095">
        <v>-1.9791000000000025</v>
      </c>
      <c r="W9095" t="s">
        <v>10948</v>
      </c>
      <c r="X9095" t="s">
        <v>10940</v>
      </c>
      <c r="Y9095">
        <v>11</v>
      </c>
      <c r="Z9095" t="s">
        <v>10947</v>
      </c>
      <c r="AA9095">
        <v>-6.0000000000000074E-2</v>
      </c>
    </row>
    <row r="9096" spans="1:27" x14ac:dyDescent="0.35">
      <c r="A9096">
        <v>6330</v>
      </c>
      <c r="B9096" t="s">
        <v>5570</v>
      </c>
      <c r="C9096">
        <v>2011</v>
      </c>
      <c r="D9096" s="1">
        <v>40564</v>
      </c>
      <c r="E9096" s="1">
        <v>40570</v>
      </c>
      <c r="F9096" t="s">
        <v>23</v>
      </c>
      <c r="G9096" t="s">
        <v>131</v>
      </c>
      <c r="H9096" t="s">
        <v>132</v>
      </c>
      <c r="I9096" t="s">
        <v>38</v>
      </c>
      <c r="J9096" t="s">
        <v>27</v>
      </c>
      <c r="K9096" t="s">
        <v>5107</v>
      </c>
      <c r="L9096" t="s">
        <v>3478</v>
      </c>
      <c r="M9096">
        <v>48185</v>
      </c>
      <c r="N9096" t="s">
        <v>3479</v>
      </c>
      <c r="O9096" t="s">
        <v>6215</v>
      </c>
      <c r="P9096" t="s">
        <v>32</v>
      </c>
      <c r="Q9096" t="s">
        <v>79</v>
      </c>
      <c r="R9096" t="s">
        <v>6216</v>
      </c>
      <c r="S9096">
        <v>247.71600000000001</v>
      </c>
      <c r="T9096">
        <v>4</v>
      </c>
      <c r="U9096">
        <v>0.1</v>
      </c>
      <c r="V9096">
        <v>93.581600000000009</v>
      </c>
      <c r="W9096" t="s">
        <v>10944</v>
      </c>
      <c r="X9096" t="s">
        <v>10950</v>
      </c>
      <c r="Y9096">
        <v>1</v>
      </c>
      <c r="Z9096" t="s">
        <v>10951</v>
      </c>
      <c r="AA9096">
        <v>0.37777777777777782</v>
      </c>
    </row>
    <row r="9097" spans="1:27" x14ac:dyDescent="0.35">
      <c r="A9097">
        <v>6801</v>
      </c>
      <c r="B9097" t="s">
        <v>8073</v>
      </c>
      <c r="C9097">
        <v>2013</v>
      </c>
      <c r="D9097" s="1">
        <v>41634</v>
      </c>
      <c r="E9097" s="1">
        <v>41641</v>
      </c>
      <c r="F9097" t="s">
        <v>23</v>
      </c>
      <c r="G9097" t="s">
        <v>2846</v>
      </c>
      <c r="H9097" t="s">
        <v>2847</v>
      </c>
      <c r="I9097" t="s">
        <v>26</v>
      </c>
      <c r="J9097" t="s">
        <v>27</v>
      </c>
      <c r="K9097" t="s">
        <v>8050</v>
      </c>
      <c r="L9097" t="s">
        <v>8021</v>
      </c>
      <c r="M9097">
        <v>85023</v>
      </c>
      <c r="N9097" t="s">
        <v>30</v>
      </c>
      <c r="O9097" t="s">
        <v>7705</v>
      </c>
      <c r="P9097" t="s">
        <v>313</v>
      </c>
      <c r="Q9097" t="s">
        <v>3743</v>
      </c>
      <c r="R9097" t="s">
        <v>7706</v>
      </c>
      <c r="S9097">
        <v>269.97000000000003</v>
      </c>
      <c r="T9097">
        <v>2</v>
      </c>
      <c r="U9097">
        <v>0.7</v>
      </c>
      <c r="V9097">
        <v>-386.95699999999999</v>
      </c>
      <c r="W9097" t="s">
        <v>10936</v>
      </c>
      <c r="X9097" t="s">
        <v>10940</v>
      </c>
      <c r="Y9097">
        <v>12</v>
      </c>
      <c r="Z9097" t="s">
        <v>10941</v>
      </c>
      <c r="AA9097">
        <v>-1.4333333333333331</v>
      </c>
    </row>
    <row r="9098" spans="1:27" x14ac:dyDescent="0.35">
      <c r="A9098">
        <v>6985</v>
      </c>
      <c r="B9098" t="s">
        <v>4868</v>
      </c>
      <c r="C9098">
        <v>2013</v>
      </c>
      <c r="D9098" s="1">
        <v>41519</v>
      </c>
      <c r="E9098" s="1">
        <v>41523</v>
      </c>
      <c r="F9098" t="s">
        <v>23</v>
      </c>
      <c r="G9098" t="s">
        <v>447</v>
      </c>
      <c r="H9098" t="s">
        <v>448</v>
      </c>
      <c r="I9098" t="s">
        <v>38</v>
      </c>
      <c r="J9098" t="s">
        <v>27</v>
      </c>
      <c r="K9098" t="s">
        <v>3477</v>
      </c>
      <c r="L9098" t="s">
        <v>3478</v>
      </c>
      <c r="M9098">
        <v>48227</v>
      </c>
      <c r="N9098" t="s">
        <v>3479</v>
      </c>
      <c r="O9098" t="s">
        <v>6169</v>
      </c>
      <c r="P9098" t="s">
        <v>32</v>
      </c>
      <c r="Q9098" t="s">
        <v>79</v>
      </c>
      <c r="R9098" t="s">
        <v>6170</v>
      </c>
      <c r="S9098">
        <v>376.74</v>
      </c>
      <c r="T9098">
        <v>4</v>
      </c>
      <c r="U9098">
        <v>0.1</v>
      </c>
      <c r="V9098">
        <v>71.161999999999978</v>
      </c>
      <c r="W9098" t="s">
        <v>10936</v>
      </c>
      <c r="X9098" t="s">
        <v>10937</v>
      </c>
      <c r="Y9098">
        <v>9</v>
      </c>
      <c r="Z9098" t="s">
        <v>10949</v>
      </c>
      <c r="AA9098">
        <v>0.18888888888888883</v>
      </c>
    </row>
    <row r="9099" spans="1:27" x14ac:dyDescent="0.35">
      <c r="A9099">
        <v>7282</v>
      </c>
      <c r="B9099" t="s">
        <v>10598</v>
      </c>
      <c r="C9099">
        <v>2014</v>
      </c>
      <c r="D9099" s="1">
        <v>41929</v>
      </c>
      <c r="E9099" s="1">
        <v>41934</v>
      </c>
      <c r="F9099" t="s">
        <v>23</v>
      </c>
      <c r="G9099" t="s">
        <v>257</v>
      </c>
      <c r="H9099" t="s">
        <v>258</v>
      </c>
      <c r="I9099" t="s">
        <v>127</v>
      </c>
      <c r="J9099" t="s">
        <v>27</v>
      </c>
      <c r="K9099" t="s">
        <v>8735</v>
      </c>
      <c r="L9099" t="s">
        <v>8021</v>
      </c>
      <c r="M9099">
        <v>85364</v>
      </c>
      <c r="N9099" t="s">
        <v>30</v>
      </c>
      <c r="O9099" t="s">
        <v>7869</v>
      </c>
      <c r="P9099" t="s">
        <v>313</v>
      </c>
      <c r="Q9099" t="s">
        <v>3743</v>
      </c>
      <c r="R9099" t="s">
        <v>9011</v>
      </c>
      <c r="S9099">
        <v>599.98500000000013</v>
      </c>
      <c r="T9099">
        <v>5</v>
      </c>
      <c r="U9099">
        <v>0.7</v>
      </c>
      <c r="V9099">
        <v>-479.98799999999994</v>
      </c>
      <c r="W9099" t="s">
        <v>10939</v>
      </c>
      <c r="X9099" t="s">
        <v>10940</v>
      </c>
      <c r="Y9099">
        <v>10</v>
      </c>
      <c r="Z9099" t="s">
        <v>10945</v>
      </c>
      <c r="AA9099">
        <v>-0.79999999999999971</v>
      </c>
    </row>
    <row r="9100" spans="1:27" x14ac:dyDescent="0.35">
      <c r="A9100">
        <v>7293</v>
      </c>
      <c r="B9100" t="s">
        <v>10599</v>
      </c>
      <c r="C9100">
        <v>2014</v>
      </c>
      <c r="D9100" s="1">
        <v>41978</v>
      </c>
      <c r="E9100" s="1">
        <v>41983</v>
      </c>
      <c r="F9100" t="s">
        <v>23</v>
      </c>
      <c r="G9100" t="s">
        <v>465</v>
      </c>
      <c r="H9100" t="s">
        <v>466</v>
      </c>
      <c r="I9100" t="s">
        <v>38</v>
      </c>
      <c r="J9100" t="s">
        <v>27</v>
      </c>
      <c r="K9100" t="s">
        <v>8001</v>
      </c>
      <c r="L9100" t="s">
        <v>7919</v>
      </c>
      <c r="M9100">
        <v>37211</v>
      </c>
      <c r="N9100" t="s">
        <v>3507</v>
      </c>
      <c r="O9100" t="s">
        <v>10600</v>
      </c>
      <c r="P9100" t="s">
        <v>313</v>
      </c>
      <c r="Q9100" t="s">
        <v>3743</v>
      </c>
      <c r="R9100" t="s">
        <v>10601</v>
      </c>
      <c r="S9100">
        <v>649</v>
      </c>
      <c r="T9100">
        <v>2</v>
      </c>
      <c r="U9100">
        <v>0.5</v>
      </c>
      <c r="V9100">
        <v>-272.58000000000015</v>
      </c>
      <c r="W9100" t="s">
        <v>10939</v>
      </c>
      <c r="X9100" t="s">
        <v>10940</v>
      </c>
      <c r="Y9100">
        <v>12</v>
      </c>
      <c r="Z9100" t="s">
        <v>10941</v>
      </c>
      <c r="AA9100">
        <v>-0.42000000000000026</v>
      </c>
    </row>
    <row r="9101" spans="1:27" x14ac:dyDescent="0.35">
      <c r="A9101">
        <v>7332</v>
      </c>
      <c r="B9101" t="s">
        <v>10443</v>
      </c>
      <c r="C9101">
        <v>2014</v>
      </c>
      <c r="D9101" s="1">
        <v>41939</v>
      </c>
      <c r="E9101" s="1">
        <v>41943</v>
      </c>
      <c r="F9101" t="s">
        <v>23</v>
      </c>
      <c r="G9101" t="s">
        <v>1309</v>
      </c>
      <c r="H9101" t="s">
        <v>1310</v>
      </c>
      <c r="I9101" t="s">
        <v>26</v>
      </c>
      <c r="J9101" t="s">
        <v>27</v>
      </c>
      <c r="K9101" t="s">
        <v>3187</v>
      </c>
      <c r="L9101" t="s">
        <v>8102</v>
      </c>
      <c r="M9101">
        <v>17602</v>
      </c>
      <c r="N9101" t="s">
        <v>3728</v>
      </c>
      <c r="O9101" t="s">
        <v>8379</v>
      </c>
      <c r="P9101" t="s">
        <v>313</v>
      </c>
      <c r="Q9101" t="s">
        <v>4411</v>
      </c>
      <c r="R9101" t="s">
        <v>8380</v>
      </c>
      <c r="S9101">
        <v>61.541999999999994</v>
      </c>
      <c r="T9101">
        <v>1</v>
      </c>
      <c r="U9101">
        <v>0.4</v>
      </c>
      <c r="V9101">
        <v>-13.334099999999999</v>
      </c>
      <c r="W9101" t="s">
        <v>10939</v>
      </c>
      <c r="X9101" t="s">
        <v>10940</v>
      </c>
      <c r="Y9101">
        <v>10</v>
      </c>
      <c r="Z9101" t="s">
        <v>10945</v>
      </c>
      <c r="AA9101">
        <v>-0.21666666666666667</v>
      </c>
    </row>
    <row r="9102" spans="1:27" x14ac:dyDescent="0.35">
      <c r="A9102">
        <v>7601</v>
      </c>
      <c r="B9102" t="s">
        <v>8841</v>
      </c>
      <c r="C9102">
        <v>2011</v>
      </c>
      <c r="D9102" s="1">
        <v>40803</v>
      </c>
      <c r="E9102" s="1">
        <v>40808</v>
      </c>
      <c r="F9102" t="s">
        <v>23</v>
      </c>
      <c r="G9102" t="s">
        <v>447</v>
      </c>
      <c r="H9102" t="s">
        <v>448</v>
      </c>
      <c r="I9102" t="s">
        <v>38</v>
      </c>
      <c r="J9102" t="s">
        <v>27</v>
      </c>
      <c r="K9102" t="s">
        <v>3505</v>
      </c>
      <c r="L9102" t="s">
        <v>8023</v>
      </c>
      <c r="M9102">
        <v>97477</v>
      </c>
      <c r="N9102" t="s">
        <v>30</v>
      </c>
      <c r="O9102" t="s">
        <v>10602</v>
      </c>
      <c r="P9102" t="s">
        <v>313</v>
      </c>
      <c r="Q9102" t="s">
        <v>3743</v>
      </c>
      <c r="R9102" t="s">
        <v>10603</v>
      </c>
      <c r="S9102">
        <v>29.925000000000001</v>
      </c>
      <c r="T9102">
        <v>5</v>
      </c>
      <c r="U9102">
        <v>0.7</v>
      </c>
      <c r="V9102">
        <v>-21.944999999999993</v>
      </c>
      <c r="W9102" t="s">
        <v>10944</v>
      </c>
      <c r="X9102" t="s">
        <v>10937</v>
      </c>
      <c r="Y9102">
        <v>9</v>
      </c>
      <c r="Z9102" t="s">
        <v>10949</v>
      </c>
      <c r="AA9102">
        <v>-0.73333333333333306</v>
      </c>
    </row>
    <row r="9103" spans="1:27" x14ac:dyDescent="0.35">
      <c r="A9103">
        <v>7625</v>
      </c>
      <c r="B9103" t="s">
        <v>5344</v>
      </c>
      <c r="C9103">
        <v>2012</v>
      </c>
      <c r="D9103" s="1">
        <v>41052</v>
      </c>
      <c r="E9103" s="1">
        <v>41056</v>
      </c>
      <c r="F9103" t="s">
        <v>45</v>
      </c>
      <c r="G9103" t="s">
        <v>1889</v>
      </c>
      <c r="H9103" t="s">
        <v>1890</v>
      </c>
      <c r="I9103" t="s">
        <v>127</v>
      </c>
      <c r="J9103" t="s">
        <v>27</v>
      </c>
      <c r="K9103" t="s">
        <v>3477</v>
      </c>
      <c r="L9103" t="s">
        <v>3478</v>
      </c>
      <c r="M9103">
        <v>48234</v>
      </c>
      <c r="N9103" t="s">
        <v>3479</v>
      </c>
      <c r="O9103" t="s">
        <v>1067</v>
      </c>
      <c r="P9103" t="s">
        <v>32</v>
      </c>
      <c r="Q9103" t="s">
        <v>79</v>
      </c>
      <c r="R9103" t="s">
        <v>1068</v>
      </c>
      <c r="S9103">
        <v>850.5</v>
      </c>
      <c r="T9103">
        <v>5</v>
      </c>
      <c r="U9103">
        <v>0.1</v>
      </c>
      <c r="V9103">
        <v>245.69999999999993</v>
      </c>
      <c r="W9103" t="s">
        <v>10948</v>
      </c>
      <c r="X9103" t="s">
        <v>10942</v>
      </c>
      <c r="Y9103">
        <v>5</v>
      </c>
      <c r="Z9103" t="s">
        <v>10952</v>
      </c>
      <c r="AA9103">
        <v>0.28888888888888881</v>
      </c>
    </row>
    <row r="9104" spans="1:27" x14ac:dyDescent="0.35">
      <c r="A9104">
        <v>7642</v>
      </c>
      <c r="B9104" t="s">
        <v>8740</v>
      </c>
      <c r="C9104">
        <v>2013</v>
      </c>
      <c r="D9104" s="1">
        <v>41554</v>
      </c>
      <c r="E9104" s="1">
        <v>41555</v>
      </c>
      <c r="F9104" t="s">
        <v>56</v>
      </c>
      <c r="G9104" t="s">
        <v>2976</v>
      </c>
      <c r="H9104" t="s">
        <v>2977</v>
      </c>
      <c r="I9104" t="s">
        <v>127</v>
      </c>
      <c r="J9104" t="s">
        <v>27</v>
      </c>
      <c r="K9104" t="s">
        <v>8741</v>
      </c>
      <c r="L9104" t="s">
        <v>7873</v>
      </c>
      <c r="M9104">
        <v>81001</v>
      </c>
      <c r="N9104" t="s">
        <v>30</v>
      </c>
      <c r="O9104" t="s">
        <v>10604</v>
      </c>
      <c r="P9104" t="s">
        <v>313</v>
      </c>
      <c r="Q9104" t="s">
        <v>3743</v>
      </c>
      <c r="R9104" t="s">
        <v>10605</v>
      </c>
      <c r="S9104">
        <v>703.71</v>
      </c>
      <c r="T9104">
        <v>6</v>
      </c>
      <c r="U9104">
        <v>0.7</v>
      </c>
      <c r="V9104">
        <v>-938.28</v>
      </c>
      <c r="W9104" t="s">
        <v>10936</v>
      </c>
      <c r="X9104" t="s">
        <v>10940</v>
      </c>
      <c r="Y9104">
        <v>10</v>
      </c>
      <c r="Z9104" t="s">
        <v>10945</v>
      </c>
      <c r="AA9104">
        <v>-1.3333333333333333</v>
      </c>
    </row>
    <row r="9105" spans="1:27" x14ac:dyDescent="0.35">
      <c r="A9105">
        <v>7647</v>
      </c>
      <c r="B9105" t="s">
        <v>10606</v>
      </c>
      <c r="C9105">
        <v>2011</v>
      </c>
      <c r="D9105" s="1">
        <v>40795</v>
      </c>
      <c r="E9105" s="1">
        <v>40799</v>
      </c>
      <c r="F9105" t="s">
        <v>23</v>
      </c>
      <c r="G9105" t="s">
        <v>2832</v>
      </c>
      <c r="H9105" t="s">
        <v>2833</v>
      </c>
      <c r="I9105" t="s">
        <v>38</v>
      </c>
      <c r="J9105" t="s">
        <v>27</v>
      </c>
      <c r="K9105" t="s">
        <v>7916</v>
      </c>
      <c r="L9105" t="s">
        <v>7858</v>
      </c>
      <c r="M9105">
        <v>27834</v>
      </c>
      <c r="N9105" t="s">
        <v>3507</v>
      </c>
      <c r="O9105" t="s">
        <v>7899</v>
      </c>
      <c r="P9105" t="s">
        <v>313</v>
      </c>
      <c r="Q9105" t="s">
        <v>3743</v>
      </c>
      <c r="R9105" t="s">
        <v>7900</v>
      </c>
      <c r="S9105">
        <v>1299.99</v>
      </c>
      <c r="T9105">
        <v>2</v>
      </c>
      <c r="U9105">
        <v>0.5</v>
      </c>
      <c r="V9105">
        <v>-571.99559999999997</v>
      </c>
      <c r="W9105" t="s">
        <v>10944</v>
      </c>
      <c r="X9105" t="s">
        <v>10937</v>
      </c>
      <c r="Y9105">
        <v>9</v>
      </c>
      <c r="Z9105" t="s">
        <v>10949</v>
      </c>
      <c r="AA9105">
        <v>-0.43999999999999995</v>
      </c>
    </row>
    <row r="9106" spans="1:27" x14ac:dyDescent="0.35">
      <c r="A9106">
        <v>7683</v>
      </c>
      <c r="B9106" t="s">
        <v>6744</v>
      </c>
      <c r="C9106">
        <v>2012</v>
      </c>
      <c r="D9106" s="1">
        <v>41027</v>
      </c>
      <c r="E9106" s="1">
        <v>41030</v>
      </c>
      <c r="F9106" t="s">
        <v>56</v>
      </c>
      <c r="G9106" t="s">
        <v>3738</v>
      </c>
      <c r="H9106" t="s">
        <v>3739</v>
      </c>
      <c r="I9106" t="s">
        <v>127</v>
      </c>
      <c r="J9106" t="s">
        <v>27</v>
      </c>
      <c r="K9106" t="s">
        <v>4351</v>
      </c>
      <c r="L9106" t="s">
        <v>3478</v>
      </c>
      <c r="M9106">
        <v>48640</v>
      </c>
      <c r="N9106" t="s">
        <v>3479</v>
      </c>
      <c r="O9106" t="s">
        <v>7319</v>
      </c>
      <c r="P9106" t="s">
        <v>32</v>
      </c>
      <c r="Q9106" t="s">
        <v>79</v>
      </c>
      <c r="R9106" t="s">
        <v>7320</v>
      </c>
      <c r="S9106">
        <v>186.732</v>
      </c>
      <c r="T9106">
        <v>1</v>
      </c>
      <c r="U9106">
        <v>0.1</v>
      </c>
      <c r="V9106">
        <v>41.495999999999967</v>
      </c>
      <c r="W9106" t="s">
        <v>10948</v>
      </c>
      <c r="X9106" t="s">
        <v>10942</v>
      </c>
      <c r="Y9106">
        <v>4</v>
      </c>
      <c r="Z9106" t="s">
        <v>10943</v>
      </c>
      <c r="AA9106">
        <v>0.22222222222222204</v>
      </c>
    </row>
    <row r="9107" spans="1:27" x14ac:dyDescent="0.35">
      <c r="A9107">
        <v>8247</v>
      </c>
      <c r="B9107" t="s">
        <v>9731</v>
      </c>
      <c r="C9107">
        <v>2012</v>
      </c>
      <c r="D9107" s="1">
        <v>41039</v>
      </c>
      <c r="E9107" s="1">
        <v>41039</v>
      </c>
      <c r="F9107" t="s">
        <v>234</v>
      </c>
      <c r="G9107" t="s">
        <v>2080</v>
      </c>
      <c r="H9107" t="s">
        <v>2081</v>
      </c>
      <c r="I9107" t="s">
        <v>127</v>
      </c>
      <c r="J9107" t="s">
        <v>27</v>
      </c>
      <c r="K9107" t="s">
        <v>8104</v>
      </c>
      <c r="L9107" t="s">
        <v>7865</v>
      </c>
      <c r="M9107">
        <v>60505</v>
      </c>
      <c r="N9107" t="s">
        <v>3479</v>
      </c>
      <c r="O9107" t="s">
        <v>6199</v>
      </c>
      <c r="P9107" t="s">
        <v>32</v>
      </c>
      <c r="Q9107" t="s">
        <v>79</v>
      </c>
      <c r="R9107" t="s">
        <v>6200</v>
      </c>
      <c r="S9107">
        <v>70.969999999999985</v>
      </c>
      <c r="T9107">
        <v>5</v>
      </c>
      <c r="U9107">
        <v>0.8</v>
      </c>
      <c r="V9107">
        <v>-191.619</v>
      </c>
      <c r="W9107" t="s">
        <v>10948</v>
      </c>
      <c r="X9107" t="s">
        <v>10942</v>
      </c>
      <c r="Y9107">
        <v>5</v>
      </c>
      <c r="Z9107" t="s">
        <v>10952</v>
      </c>
      <c r="AA9107">
        <v>-2.7000000000000006</v>
      </c>
    </row>
    <row r="9108" spans="1:27" x14ac:dyDescent="0.35">
      <c r="A9108">
        <v>8283</v>
      </c>
      <c r="B9108" t="s">
        <v>8745</v>
      </c>
      <c r="C9108">
        <v>2012</v>
      </c>
      <c r="D9108" s="1">
        <v>41264</v>
      </c>
      <c r="E9108" s="1">
        <v>41269</v>
      </c>
      <c r="F9108" t="s">
        <v>45</v>
      </c>
      <c r="G9108" t="s">
        <v>2309</v>
      </c>
      <c r="H9108" t="s">
        <v>2310</v>
      </c>
      <c r="I9108" t="s">
        <v>127</v>
      </c>
      <c r="J9108" t="s">
        <v>27</v>
      </c>
      <c r="K9108" t="s">
        <v>5202</v>
      </c>
      <c r="L9108" t="s">
        <v>7865</v>
      </c>
      <c r="M9108">
        <v>60174</v>
      </c>
      <c r="N9108" t="s">
        <v>3479</v>
      </c>
      <c r="O9108" t="s">
        <v>9081</v>
      </c>
      <c r="P9108" t="s">
        <v>313</v>
      </c>
      <c r="Q9108" t="s">
        <v>3743</v>
      </c>
      <c r="R9108" t="s">
        <v>9082</v>
      </c>
      <c r="S9108">
        <v>600.53</v>
      </c>
      <c r="T9108">
        <v>2</v>
      </c>
      <c r="U9108">
        <v>0.3</v>
      </c>
      <c r="V9108">
        <v>137.26399999999995</v>
      </c>
      <c r="W9108" t="s">
        <v>10948</v>
      </c>
      <c r="X9108" t="s">
        <v>10940</v>
      </c>
      <c r="Y9108">
        <v>12</v>
      </c>
      <c r="Z9108" t="s">
        <v>10941</v>
      </c>
      <c r="AA9108">
        <v>0.22857142857142851</v>
      </c>
    </row>
    <row r="9109" spans="1:27" x14ac:dyDescent="0.35">
      <c r="A9109">
        <v>8812</v>
      </c>
      <c r="B9109" t="s">
        <v>6143</v>
      </c>
      <c r="C9109">
        <v>2013</v>
      </c>
      <c r="D9109" s="1">
        <v>41342</v>
      </c>
      <c r="E9109" s="1">
        <v>41347</v>
      </c>
      <c r="F9109" t="s">
        <v>23</v>
      </c>
      <c r="G9109" t="s">
        <v>3003</v>
      </c>
      <c r="H9109" t="s">
        <v>3004</v>
      </c>
      <c r="I9109" t="s">
        <v>26</v>
      </c>
      <c r="J9109" t="s">
        <v>27</v>
      </c>
      <c r="K9109" t="s">
        <v>3586</v>
      </c>
      <c r="L9109" t="s">
        <v>3478</v>
      </c>
      <c r="M9109">
        <v>49201</v>
      </c>
      <c r="N9109" t="s">
        <v>3479</v>
      </c>
      <c r="O9109" t="s">
        <v>10607</v>
      </c>
      <c r="P9109" t="s">
        <v>32</v>
      </c>
      <c r="Q9109" t="s">
        <v>79</v>
      </c>
      <c r="R9109" t="s">
        <v>10608</v>
      </c>
      <c r="S9109">
        <v>207.14400000000001</v>
      </c>
      <c r="T9109">
        <v>3</v>
      </c>
      <c r="U9109">
        <v>0.1</v>
      </c>
      <c r="V9109">
        <v>48.333599999999976</v>
      </c>
      <c r="W9109" t="s">
        <v>10936</v>
      </c>
      <c r="X9109" t="s">
        <v>10950</v>
      </c>
      <c r="Y9109">
        <v>3</v>
      </c>
      <c r="Z9109" t="s">
        <v>10953</v>
      </c>
      <c r="AA9109">
        <v>0.2333333333333332</v>
      </c>
    </row>
    <row r="9110" spans="1:27" x14ac:dyDescent="0.35">
      <c r="A9110">
        <v>8943</v>
      </c>
      <c r="B9110" t="s">
        <v>10449</v>
      </c>
      <c r="C9110">
        <v>2013</v>
      </c>
      <c r="D9110" s="1">
        <v>41582</v>
      </c>
      <c r="E9110" s="1">
        <v>41584</v>
      </c>
      <c r="F9110" t="s">
        <v>56</v>
      </c>
      <c r="G9110" t="s">
        <v>3591</v>
      </c>
      <c r="H9110" t="s">
        <v>3592</v>
      </c>
      <c r="I9110" t="s">
        <v>38</v>
      </c>
      <c r="J9110" t="s">
        <v>27</v>
      </c>
      <c r="K9110" t="s">
        <v>8063</v>
      </c>
      <c r="L9110" t="s">
        <v>8023</v>
      </c>
      <c r="M9110">
        <v>97206</v>
      </c>
      <c r="N9110" t="s">
        <v>30</v>
      </c>
      <c r="O9110" t="s">
        <v>10609</v>
      </c>
      <c r="P9110" t="s">
        <v>313</v>
      </c>
      <c r="Q9110" t="s">
        <v>3743</v>
      </c>
      <c r="R9110" t="s">
        <v>10610</v>
      </c>
      <c r="S9110">
        <v>179.99100000000004</v>
      </c>
      <c r="T9110">
        <v>3</v>
      </c>
      <c r="U9110">
        <v>0.7</v>
      </c>
      <c r="V9110">
        <v>-251.98739999999992</v>
      </c>
      <c r="W9110" t="s">
        <v>10936</v>
      </c>
      <c r="X9110" t="s">
        <v>10940</v>
      </c>
      <c r="Y9110">
        <v>11</v>
      </c>
      <c r="Z9110" t="s">
        <v>10947</v>
      </c>
      <c r="AA9110">
        <v>-1.3999999999999992</v>
      </c>
    </row>
    <row r="9111" spans="1:27" x14ac:dyDescent="0.35">
      <c r="A9111">
        <v>8958</v>
      </c>
      <c r="B9111" t="s">
        <v>8334</v>
      </c>
      <c r="C9111">
        <v>2014</v>
      </c>
      <c r="D9111" s="1">
        <v>41999</v>
      </c>
      <c r="E9111" s="1">
        <v>42002</v>
      </c>
      <c r="F9111" t="s">
        <v>56</v>
      </c>
      <c r="G9111" t="s">
        <v>8335</v>
      </c>
      <c r="H9111" t="s">
        <v>8336</v>
      </c>
      <c r="I9111" t="s">
        <v>38</v>
      </c>
      <c r="J9111" t="s">
        <v>27</v>
      </c>
      <c r="K9111" t="s">
        <v>7942</v>
      </c>
      <c r="L9111" t="s">
        <v>7878</v>
      </c>
      <c r="M9111">
        <v>33012</v>
      </c>
      <c r="N9111" t="s">
        <v>3507</v>
      </c>
      <c r="O9111" t="s">
        <v>4046</v>
      </c>
      <c r="P9111" t="s">
        <v>313</v>
      </c>
      <c r="Q9111" t="s">
        <v>3743</v>
      </c>
      <c r="R9111" t="s">
        <v>4047</v>
      </c>
      <c r="S9111">
        <v>120</v>
      </c>
      <c r="T9111">
        <v>2</v>
      </c>
      <c r="U9111">
        <v>0.5</v>
      </c>
      <c r="V9111">
        <v>-7.2000000000000028</v>
      </c>
      <c r="W9111" t="s">
        <v>10939</v>
      </c>
      <c r="X9111" t="s">
        <v>10940</v>
      </c>
      <c r="Y9111">
        <v>12</v>
      </c>
      <c r="Z9111" t="s">
        <v>10941</v>
      </c>
      <c r="AA9111">
        <v>-6.0000000000000026E-2</v>
      </c>
    </row>
    <row r="9112" spans="1:27" x14ac:dyDescent="0.35">
      <c r="A9112">
        <v>9151</v>
      </c>
      <c r="B9112" t="s">
        <v>6994</v>
      </c>
      <c r="C9112">
        <v>2011</v>
      </c>
      <c r="D9112" s="1">
        <v>40695</v>
      </c>
      <c r="E9112" s="1">
        <v>40700</v>
      </c>
      <c r="F9112" t="s">
        <v>23</v>
      </c>
      <c r="G9112" t="s">
        <v>4057</v>
      </c>
      <c r="H9112" t="s">
        <v>4058</v>
      </c>
      <c r="I9112" t="s">
        <v>26</v>
      </c>
      <c r="J9112" t="s">
        <v>27</v>
      </c>
      <c r="K9112" t="s">
        <v>3477</v>
      </c>
      <c r="L9112" t="s">
        <v>3478</v>
      </c>
      <c r="M9112">
        <v>48234</v>
      </c>
      <c r="N9112" t="s">
        <v>3479</v>
      </c>
      <c r="O9112" t="s">
        <v>1796</v>
      </c>
      <c r="P9112" t="s">
        <v>32</v>
      </c>
      <c r="Q9112" t="s">
        <v>79</v>
      </c>
      <c r="R9112" t="s">
        <v>1797</v>
      </c>
      <c r="S9112">
        <v>65.52000000000001</v>
      </c>
      <c r="T9112">
        <v>5</v>
      </c>
      <c r="U9112">
        <v>0.1</v>
      </c>
      <c r="V9112">
        <v>12.376000000000001</v>
      </c>
      <c r="W9112" t="s">
        <v>10944</v>
      </c>
      <c r="X9112" t="s">
        <v>10942</v>
      </c>
      <c r="Y9112">
        <v>6</v>
      </c>
      <c r="Z9112" t="s">
        <v>10946</v>
      </c>
      <c r="AA9112">
        <v>0.18888888888888888</v>
      </c>
    </row>
    <row r="9113" spans="1:27" x14ac:dyDescent="0.35">
      <c r="A9113">
        <v>9264</v>
      </c>
      <c r="B9113" t="s">
        <v>4402</v>
      </c>
      <c r="C9113">
        <v>2012</v>
      </c>
      <c r="D9113" s="1">
        <v>41191</v>
      </c>
      <c r="E9113" s="1">
        <v>41195</v>
      </c>
      <c r="F9113" t="s">
        <v>23</v>
      </c>
      <c r="G9113" t="s">
        <v>4403</v>
      </c>
      <c r="H9113" t="s">
        <v>4404</v>
      </c>
      <c r="I9113" t="s">
        <v>38</v>
      </c>
      <c r="J9113" t="s">
        <v>27</v>
      </c>
      <c r="K9113" t="s">
        <v>3477</v>
      </c>
      <c r="L9113" t="s">
        <v>3478</v>
      </c>
      <c r="M9113">
        <v>48227</v>
      </c>
      <c r="N9113" t="s">
        <v>3479</v>
      </c>
      <c r="O9113" t="s">
        <v>6261</v>
      </c>
      <c r="P9113" t="s">
        <v>32</v>
      </c>
      <c r="Q9113" t="s">
        <v>79</v>
      </c>
      <c r="R9113" t="s">
        <v>6262</v>
      </c>
      <c r="S9113">
        <v>269.90999999999997</v>
      </c>
      <c r="T9113">
        <v>5</v>
      </c>
      <c r="U9113">
        <v>0.1</v>
      </c>
      <c r="V9113">
        <v>53.982000000000006</v>
      </c>
      <c r="W9113" t="s">
        <v>10948</v>
      </c>
      <c r="X9113" t="s">
        <v>10940</v>
      </c>
      <c r="Y9113">
        <v>10</v>
      </c>
      <c r="Z9113" t="s">
        <v>10945</v>
      </c>
      <c r="AA9113">
        <v>0.20000000000000004</v>
      </c>
    </row>
    <row r="9114" spans="1:27" x14ac:dyDescent="0.35">
      <c r="A9114">
        <v>9315</v>
      </c>
      <c r="B9114" t="s">
        <v>5881</v>
      </c>
      <c r="C9114">
        <v>2012</v>
      </c>
      <c r="D9114" s="1">
        <v>41224</v>
      </c>
      <c r="E9114" s="1">
        <v>41224</v>
      </c>
      <c r="F9114" t="s">
        <v>234</v>
      </c>
      <c r="G9114" t="s">
        <v>5557</v>
      </c>
      <c r="H9114" t="s">
        <v>5558</v>
      </c>
      <c r="I9114" t="s">
        <v>26</v>
      </c>
      <c r="J9114" t="s">
        <v>27</v>
      </c>
      <c r="K9114" t="s">
        <v>3477</v>
      </c>
      <c r="L9114" t="s">
        <v>3478</v>
      </c>
      <c r="M9114">
        <v>48234</v>
      </c>
      <c r="N9114" t="s">
        <v>3479</v>
      </c>
      <c r="O9114" t="s">
        <v>6215</v>
      </c>
      <c r="P9114" t="s">
        <v>32</v>
      </c>
      <c r="Q9114" t="s">
        <v>79</v>
      </c>
      <c r="R9114" t="s">
        <v>6216</v>
      </c>
      <c r="S9114">
        <v>123.858</v>
      </c>
      <c r="T9114">
        <v>2</v>
      </c>
      <c r="U9114">
        <v>0.1</v>
      </c>
      <c r="V9114">
        <v>46.790800000000004</v>
      </c>
      <c r="W9114" t="s">
        <v>10948</v>
      </c>
      <c r="X9114" t="s">
        <v>10940</v>
      </c>
      <c r="Y9114">
        <v>11</v>
      </c>
      <c r="Z9114" t="s">
        <v>10947</v>
      </c>
      <c r="AA9114">
        <v>0.37777777777777782</v>
      </c>
    </row>
    <row r="9115" spans="1:27" x14ac:dyDescent="0.35">
      <c r="A9115">
        <v>9456</v>
      </c>
      <c r="B9115" t="s">
        <v>10611</v>
      </c>
      <c r="C9115">
        <v>2013</v>
      </c>
      <c r="D9115" s="1">
        <v>41442</v>
      </c>
      <c r="E9115" s="1">
        <v>41445</v>
      </c>
      <c r="F9115" t="s">
        <v>45</v>
      </c>
      <c r="G9115" t="s">
        <v>2146</v>
      </c>
      <c r="H9115" t="s">
        <v>2147</v>
      </c>
      <c r="I9115" t="s">
        <v>127</v>
      </c>
      <c r="J9115" t="s">
        <v>27</v>
      </c>
      <c r="K9115" t="s">
        <v>7995</v>
      </c>
      <c r="L9115" t="s">
        <v>7919</v>
      </c>
      <c r="M9115">
        <v>37421</v>
      </c>
      <c r="N9115" t="s">
        <v>3507</v>
      </c>
      <c r="O9115" t="s">
        <v>10612</v>
      </c>
      <c r="P9115" t="s">
        <v>313</v>
      </c>
      <c r="Q9115" t="s">
        <v>3743</v>
      </c>
      <c r="R9115" t="s">
        <v>10613</v>
      </c>
      <c r="S9115">
        <v>91.474999999999994</v>
      </c>
      <c r="T9115">
        <v>1</v>
      </c>
      <c r="U9115">
        <v>0.5</v>
      </c>
      <c r="V9115">
        <v>-1.8294999999999959</v>
      </c>
      <c r="W9115" t="s">
        <v>10936</v>
      </c>
      <c r="X9115" t="s">
        <v>10942</v>
      </c>
      <c r="Y9115">
        <v>6</v>
      </c>
      <c r="Z9115" t="s">
        <v>10946</v>
      </c>
      <c r="AA9115">
        <v>-1.9999999999999955E-2</v>
      </c>
    </row>
    <row r="9116" spans="1:27" x14ac:dyDescent="0.35">
      <c r="A9116">
        <v>58</v>
      </c>
      <c r="B9116" t="s">
        <v>4912</v>
      </c>
      <c r="C9116">
        <v>2013</v>
      </c>
      <c r="D9116" s="1">
        <v>41443</v>
      </c>
      <c r="E9116" s="1">
        <v>41444</v>
      </c>
      <c r="F9116" t="s">
        <v>56</v>
      </c>
      <c r="G9116" t="s">
        <v>4512</v>
      </c>
      <c r="H9116" t="s">
        <v>4513</v>
      </c>
      <c r="I9116" t="s">
        <v>38</v>
      </c>
      <c r="J9116" t="s">
        <v>27</v>
      </c>
      <c r="K9116" t="s">
        <v>4913</v>
      </c>
      <c r="L9116" t="s">
        <v>3741</v>
      </c>
      <c r="M9116">
        <v>12180</v>
      </c>
      <c r="N9116" t="s">
        <v>3728</v>
      </c>
      <c r="O9116" t="s">
        <v>4346</v>
      </c>
      <c r="P9116" t="s">
        <v>329</v>
      </c>
      <c r="Q9116" t="s">
        <v>4064</v>
      </c>
      <c r="R9116" t="s">
        <v>4347</v>
      </c>
      <c r="S9116">
        <v>319.41000000000003</v>
      </c>
      <c r="T9116">
        <v>5</v>
      </c>
      <c r="U9116">
        <v>0.1</v>
      </c>
      <c r="V9116">
        <v>7.0980000000000061</v>
      </c>
      <c r="W9116" t="s">
        <v>10936</v>
      </c>
      <c r="X9116" t="s">
        <v>10942</v>
      </c>
      <c r="Y9116">
        <v>6</v>
      </c>
      <c r="Z9116" t="s">
        <v>10946</v>
      </c>
      <c r="AA9116">
        <v>2.222222222222224E-2</v>
      </c>
    </row>
    <row r="9117" spans="1:27" x14ac:dyDescent="0.35">
      <c r="A9117">
        <v>458</v>
      </c>
      <c r="B9117" t="s">
        <v>9346</v>
      </c>
      <c r="C9117">
        <v>2013</v>
      </c>
      <c r="D9117" s="1">
        <v>41544</v>
      </c>
      <c r="E9117" s="1">
        <v>41549</v>
      </c>
      <c r="F9117" t="s">
        <v>23</v>
      </c>
      <c r="G9117" t="s">
        <v>3619</v>
      </c>
      <c r="H9117" t="s">
        <v>3620</v>
      </c>
      <c r="I9117" t="s">
        <v>38</v>
      </c>
      <c r="J9117" t="s">
        <v>27</v>
      </c>
      <c r="K9117" t="s">
        <v>3633</v>
      </c>
      <c r="L9117" t="s">
        <v>7865</v>
      </c>
      <c r="M9117">
        <v>62521</v>
      </c>
      <c r="N9117" t="s">
        <v>3479</v>
      </c>
      <c r="O9117" t="s">
        <v>4221</v>
      </c>
      <c r="P9117" t="s">
        <v>329</v>
      </c>
      <c r="Q9117" t="s">
        <v>4064</v>
      </c>
      <c r="R9117" t="s">
        <v>4222</v>
      </c>
      <c r="S9117">
        <v>747.55799999999999</v>
      </c>
      <c r="T9117">
        <v>3</v>
      </c>
      <c r="U9117">
        <v>0.3</v>
      </c>
      <c r="V9117">
        <v>-96.11460000000011</v>
      </c>
      <c r="W9117" t="s">
        <v>10936</v>
      </c>
      <c r="X9117" t="s">
        <v>10937</v>
      </c>
      <c r="Y9117">
        <v>9</v>
      </c>
      <c r="Z9117" t="s">
        <v>10949</v>
      </c>
      <c r="AA9117">
        <v>-0.12857142857142873</v>
      </c>
    </row>
    <row r="9118" spans="1:27" x14ac:dyDescent="0.35">
      <c r="A9118">
        <v>468</v>
      </c>
      <c r="B9118" t="s">
        <v>10614</v>
      </c>
      <c r="C9118">
        <v>2012</v>
      </c>
      <c r="D9118" s="1">
        <v>40925</v>
      </c>
      <c r="E9118" s="1">
        <v>40932</v>
      </c>
      <c r="F9118" t="s">
        <v>23</v>
      </c>
      <c r="G9118" t="s">
        <v>6306</v>
      </c>
      <c r="H9118" t="s">
        <v>6307</v>
      </c>
      <c r="I9118" t="s">
        <v>127</v>
      </c>
      <c r="J9118" t="s">
        <v>27</v>
      </c>
      <c r="K9118" t="s">
        <v>8533</v>
      </c>
      <c r="L9118" t="s">
        <v>7865</v>
      </c>
      <c r="M9118">
        <v>60068</v>
      </c>
      <c r="N9118" t="s">
        <v>3479</v>
      </c>
      <c r="O9118" t="s">
        <v>5514</v>
      </c>
      <c r="P9118" t="s">
        <v>329</v>
      </c>
      <c r="Q9118" t="s">
        <v>330</v>
      </c>
      <c r="R9118" t="s">
        <v>5515</v>
      </c>
      <c r="S9118">
        <v>254.74400000000003</v>
      </c>
      <c r="T9118">
        <v>7</v>
      </c>
      <c r="U9118">
        <v>0.6</v>
      </c>
      <c r="V9118">
        <v>-312.06139999999994</v>
      </c>
      <c r="W9118" t="s">
        <v>10948</v>
      </c>
      <c r="X9118" t="s">
        <v>10950</v>
      </c>
      <c r="Y9118">
        <v>1</v>
      </c>
      <c r="Z9118" t="s">
        <v>10951</v>
      </c>
      <c r="AA9118">
        <v>-1.2249999999999996</v>
      </c>
    </row>
    <row r="9119" spans="1:27" x14ac:dyDescent="0.35">
      <c r="A9119">
        <v>658</v>
      </c>
      <c r="B9119" t="s">
        <v>10490</v>
      </c>
      <c r="C9119">
        <v>2013</v>
      </c>
      <c r="D9119" s="1">
        <v>41537</v>
      </c>
      <c r="E9119" s="1">
        <v>41537</v>
      </c>
      <c r="F9119" t="s">
        <v>234</v>
      </c>
      <c r="G9119" t="s">
        <v>2094</v>
      </c>
      <c r="H9119" t="s">
        <v>2095</v>
      </c>
      <c r="I9119" t="s">
        <v>127</v>
      </c>
      <c r="J9119" t="s">
        <v>27</v>
      </c>
      <c r="K9119" t="s">
        <v>8104</v>
      </c>
      <c r="L9119" t="s">
        <v>7865</v>
      </c>
      <c r="M9119">
        <v>60505</v>
      </c>
      <c r="N9119" t="s">
        <v>3479</v>
      </c>
      <c r="O9119" t="s">
        <v>8015</v>
      </c>
      <c r="P9119" t="s">
        <v>329</v>
      </c>
      <c r="Q9119" t="s">
        <v>4064</v>
      </c>
      <c r="R9119" t="s">
        <v>8016</v>
      </c>
      <c r="S9119">
        <v>701.37199999999996</v>
      </c>
      <c r="T9119">
        <v>2</v>
      </c>
      <c r="U9119">
        <v>0.3</v>
      </c>
      <c r="V9119">
        <v>-50.098000000000013</v>
      </c>
      <c r="W9119" t="s">
        <v>10936</v>
      </c>
      <c r="X9119" t="s">
        <v>10937</v>
      </c>
      <c r="Y9119">
        <v>9</v>
      </c>
      <c r="Z9119" t="s">
        <v>10949</v>
      </c>
      <c r="AA9119">
        <v>-7.1428571428571452E-2</v>
      </c>
    </row>
    <row r="9120" spans="1:27" x14ac:dyDescent="0.35">
      <c r="A9120">
        <v>731</v>
      </c>
      <c r="B9120" t="s">
        <v>5676</v>
      </c>
      <c r="C9120">
        <v>2013</v>
      </c>
      <c r="D9120" s="1">
        <v>41612</v>
      </c>
      <c r="E9120" s="1">
        <v>41615</v>
      </c>
      <c r="F9120" t="s">
        <v>56</v>
      </c>
      <c r="G9120" t="s">
        <v>5677</v>
      </c>
      <c r="H9120" t="s">
        <v>5678</v>
      </c>
      <c r="I9120" t="s">
        <v>38</v>
      </c>
      <c r="J9120" t="s">
        <v>27</v>
      </c>
      <c r="K9120" t="s">
        <v>2834</v>
      </c>
      <c r="L9120" t="s">
        <v>3741</v>
      </c>
      <c r="M9120">
        <v>11572</v>
      </c>
      <c r="N9120" t="s">
        <v>3728</v>
      </c>
      <c r="O9120" t="s">
        <v>7989</v>
      </c>
      <c r="P9120" t="s">
        <v>329</v>
      </c>
      <c r="Q9120" t="s">
        <v>4064</v>
      </c>
      <c r="R9120" t="s">
        <v>7990</v>
      </c>
      <c r="S9120">
        <v>542.64599999999996</v>
      </c>
      <c r="T9120">
        <v>3</v>
      </c>
      <c r="U9120">
        <v>0.1</v>
      </c>
      <c r="V9120">
        <v>102.49980000000001</v>
      </c>
      <c r="W9120" t="s">
        <v>10936</v>
      </c>
      <c r="X9120" t="s">
        <v>10940</v>
      </c>
      <c r="Y9120">
        <v>12</v>
      </c>
      <c r="Z9120" t="s">
        <v>10941</v>
      </c>
      <c r="AA9120">
        <v>0.18888888888888891</v>
      </c>
    </row>
    <row r="9121" spans="1:27" x14ac:dyDescent="0.35">
      <c r="A9121">
        <v>1046</v>
      </c>
      <c r="B9121" t="s">
        <v>10615</v>
      </c>
      <c r="C9121">
        <v>2014</v>
      </c>
      <c r="D9121" s="1">
        <v>41925</v>
      </c>
      <c r="E9121" s="1">
        <v>41929</v>
      </c>
      <c r="F9121" t="s">
        <v>23</v>
      </c>
      <c r="G9121" t="s">
        <v>125</v>
      </c>
      <c r="H9121" t="s">
        <v>126</v>
      </c>
      <c r="I9121" t="s">
        <v>127</v>
      </c>
      <c r="J9121" t="s">
        <v>27</v>
      </c>
      <c r="K9121" t="s">
        <v>8570</v>
      </c>
      <c r="L9121" t="s">
        <v>7865</v>
      </c>
      <c r="M9121">
        <v>61107</v>
      </c>
      <c r="N9121" t="s">
        <v>3479</v>
      </c>
      <c r="O9121" t="s">
        <v>4121</v>
      </c>
      <c r="P9121" t="s">
        <v>329</v>
      </c>
      <c r="Q9121" t="s">
        <v>4064</v>
      </c>
      <c r="R9121" t="s">
        <v>4122</v>
      </c>
      <c r="S9121">
        <v>254.60399999999998</v>
      </c>
      <c r="T9121">
        <v>14</v>
      </c>
      <c r="U9121">
        <v>0.3</v>
      </c>
      <c r="V9121">
        <v>-18.185999999999993</v>
      </c>
      <c r="W9121" t="s">
        <v>10939</v>
      </c>
      <c r="X9121" t="s">
        <v>10940</v>
      </c>
      <c r="Y9121">
        <v>10</v>
      </c>
      <c r="Z9121" t="s">
        <v>10945</v>
      </c>
      <c r="AA9121">
        <v>-7.1428571428571411E-2</v>
      </c>
    </row>
    <row r="9122" spans="1:27" x14ac:dyDescent="0.35">
      <c r="A9122">
        <v>1351</v>
      </c>
      <c r="B9122" t="s">
        <v>10616</v>
      </c>
      <c r="C9122">
        <v>2011</v>
      </c>
      <c r="D9122" s="1">
        <v>40819</v>
      </c>
      <c r="E9122" s="1">
        <v>40824</v>
      </c>
      <c r="F9122" t="s">
        <v>45</v>
      </c>
      <c r="G9122" t="s">
        <v>7978</v>
      </c>
      <c r="H9122" t="s">
        <v>7979</v>
      </c>
      <c r="I9122" t="s">
        <v>38</v>
      </c>
      <c r="J9122" t="s">
        <v>27</v>
      </c>
      <c r="K9122" t="s">
        <v>7898</v>
      </c>
      <c r="L9122" t="s">
        <v>7865</v>
      </c>
      <c r="M9122">
        <v>60201</v>
      </c>
      <c r="N9122" t="s">
        <v>3479</v>
      </c>
      <c r="O9122" t="s">
        <v>4183</v>
      </c>
      <c r="P9122" t="s">
        <v>329</v>
      </c>
      <c r="Q9122" t="s">
        <v>4064</v>
      </c>
      <c r="R9122" t="s">
        <v>4184</v>
      </c>
      <c r="S9122">
        <v>258.279</v>
      </c>
      <c r="T9122">
        <v>3</v>
      </c>
      <c r="U9122">
        <v>0.3</v>
      </c>
      <c r="V9122">
        <v>-70.104300000000023</v>
      </c>
      <c r="W9122" t="s">
        <v>10944</v>
      </c>
      <c r="X9122" t="s">
        <v>10940</v>
      </c>
      <c r="Y9122">
        <v>10</v>
      </c>
      <c r="Z9122" t="s">
        <v>10945</v>
      </c>
      <c r="AA9122">
        <v>-0.27142857142857152</v>
      </c>
    </row>
    <row r="9123" spans="1:27" x14ac:dyDescent="0.35">
      <c r="A9123">
        <v>1382</v>
      </c>
      <c r="B9123" t="s">
        <v>10617</v>
      </c>
      <c r="C9123">
        <v>2013</v>
      </c>
      <c r="D9123" s="1">
        <v>41521</v>
      </c>
      <c r="E9123" s="1">
        <v>41527</v>
      </c>
      <c r="F9123" t="s">
        <v>23</v>
      </c>
      <c r="G9123" t="s">
        <v>2529</v>
      </c>
      <c r="H9123" t="s">
        <v>2530</v>
      </c>
      <c r="I9123" t="s">
        <v>127</v>
      </c>
      <c r="J9123" t="s">
        <v>27</v>
      </c>
      <c r="K9123" t="s">
        <v>8104</v>
      </c>
      <c r="L9123" t="s">
        <v>7865</v>
      </c>
      <c r="M9123">
        <v>60505</v>
      </c>
      <c r="N9123" t="s">
        <v>3479</v>
      </c>
      <c r="O9123" t="s">
        <v>2973</v>
      </c>
      <c r="P9123" t="s">
        <v>329</v>
      </c>
      <c r="Q9123" t="s">
        <v>330</v>
      </c>
      <c r="R9123" t="s">
        <v>2974</v>
      </c>
      <c r="S9123">
        <v>83.951999999999998</v>
      </c>
      <c r="T9123">
        <v>3</v>
      </c>
      <c r="U9123">
        <v>0.6</v>
      </c>
      <c r="V9123">
        <v>-90.24839999999999</v>
      </c>
      <c r="W9123" t="s">
        <v>10936</v>
      </c>
      <c r="X9123" t="s">
        <v>10937</v>
      </c>
      <c r="Y9123">
        <v>9</v>
      </c>
      <c r="Z9123" t="s">
        <v>10949</v>
      </c>
      <c r="AA9123">
        <v>-1.075</v>
      </c>
    </row>
    <row r="9124" spans="1:27" x14ac:dyDescent="0.35">
      <c r="A9124">
        <v>1921</v>
      </c>
      <c r="B9124" t="s">
        <v>10110</v>
      </c>
      <c r="C9124">
        <v>2014</v>
      </c>
      <c r="D9124" s="1">
        <v>41869</v>
      </c>
      <c r="E9124" s="1">
        <v>41871</v>
      </c>
      <c r="F9124" t="s">
        <v>56</v>
      </c>
      <c r="G9124" t="s">
        <v>205</v>
      </c>
      <c r="H9124" t="s">
        <v>206</v>
      </c>
      <c r="I9124" t="s">
        <v>26</v>
      </c>
      <c r="J9124" t="s">
        <v>27</v>
      </c>
      <c r="K9124" t="s">
        <v>5385</v>
      </c>
      <c r="L9124" t="s">
        <v>3741</v>
      </c>
      <c r="M9124">
        <v>13601</v>
      </c>
      <c r="N9124" t="s">
        <v>3728</v>
      </c>
      <c r="O9124" t="s">
        <v>10618</v>
      </c>
      <c r="P9124" t="s">
        <v>329</v>
      </c>
      <c r="Q9124" t="s">
        <v>4064</v>
      </c>
      <c r="R9124" t="s">
        <v>10619</v>
      </c>
      <c r="S9124">
        <v>462.56400000000002</v>
      </c>
      <c r="T9124">
        <v>2</v>
      </c>
      <c r="U9124">
        <v>0.1</v>
      </c>
      <c r="V9124">
        <v>97.652399999999943</v>
      </c>
      <c r="W9124" t="s">
        <v>10939</v>
      </c>
      <c r="X9124" t="s">
        <v>10937</v>
      </c>
      <c r="Y9124">
        <v>8</v>
      </c>
      <c r="Z9124" t="s">
        <v>10954</v>
      </c>
      <c r="AA9124">
        <v>0.21111111111111097</v>
      </c>
    </row>
    <row r="9125" spans="1:27" x14ac:dyDescent="0.35">
      <c r="A9125">
        <v>2146</v>
      </c>
      <c r="B9125" t="s">
        <v>9563</v>
      </c>
      <c r="C9125">
        <v>2013</v>
      </c>
      <c r="D9125" s="1">
        <v>41451</v>
      </c>
      <c r="E9125" s="1">
        <v>41455</v>
      </c>
      <c r="F9125" t="s">
        <v>23</v>
      </c>
      <c r="G9125" t="s">
        <v>1949</v>
      </c>
      <c r="H9125" t="s">
        <v>1950</v>
      </c>
      <c r="I9125" t="s">
        <v>26</v>
      </c>
      <c r="J9125" t="s">
        <v>27</v>
      </c>
      <c r="K9125" t="s">
        <v>9564</v>
      </c>
      <c r="L9125" t="s">
        <v>8102</v>
      </c>
      <c r="M9125">
        <v>17403</v>
      </c>
      <c r="N9125" t="s">
        <v>3728</v>
      </c>
      <c r="O9125" t="s">
        <v>7989</v>
      </c>
      <c r="P9125" t="s">
        <v>329</v>
      </c>
      <c r="Q9125" t="s">
        <v>4064</v>
      </c>
      <c r="R9125" t="s">
        <v>7990</v>
      </c>
      <c r="S9125">
        <v>422.05799999999994</v>
      </c>
      <c r="T9125">
        <v>3</v>
      </c>
      <c r="U9125">
        <v>0.3</v>
      </c>
      <c r="V9125">
        <v>-18.088200000000001</v>
      </c>
      <c r="W9125" t="s">
        <v>10936</v>
      </c>
      <c r="X9125" t="s">
        <v>10942</v>
      </c>
      <c r="Y9125">
        <v>6</v>
      </c>
      <c r="Z9125" t="s">
        <v>10946</v>
      </c>
      <c r="AA9125">
        <v>-4.2857142857142864E-2</v>
      </c>
    </row>
    <row r="9126" spans="1:27" x14ac:dyDescent="0.35">
      <c r="A9126">
        <v>2372</v>
      </c>
      <c r="B9126" t="s">
        <v>9368</v>
      </c>
      <c r="C9126">
        <v>2013</v>
      </c>
      <c r="D9126" s="1">
        <v>41463</v>
      </c>
      <c r="E9126" s="1">
        <v>41467</v>
      </c>
      <c r="F9126" t="s">
        <v>45</v>
      </c>
      <c r="G9126" t="s">
        <v>7041</v>
      </c>
      <c r="H9126" t="s">
        <v>7042</v>
      </c>
      <c r="I9126" t="s">
        <v>26</v>
      </c>
      <c r="J9126" t="s">
        <v>27</v>
      </c>
      <c r="K9126" t="s">
        <v>8104</v>
      </c>
      <c r="L9126" t="s">
        <v>7865</v>
      </c>
      <c r="M9126">
        <v>60505</v>
      </c>
      <c r="N9126" t="s">
        <v>3479</v>
      </c>
      <c r="O9126" t="s">
        <v>818</v>
      </c>
      <c r="P9126" t="s">
        <v>329</v>
      </c>
      <c r="Q9126" t="s">
        <v>330</v>
      </c>
      <c r="R9126" t="s">
        <v>819</v>
      </c>
      <c r="S9126">
        <v>60.288000000000004</v>
      </c>
      <c r="T9126">
        <v>8</v>
      </c>
      <c r="U9126">
        <v>0.6</v>
      </c>
      <c r="V9126">
        <v>-27.129599999999996</v>
      </c>
      <c r="W9126" t="s">
        <v>10936</v>
      </c>
      <c r="X9126" t="s">
        <v>10937</v>
      </c>
      <c r="Y9126">
        <v>7</v>
      </c>
      <c r="Z9126" t="s">
        <v>10938</v>
      </c>
      <c r="AA9126">
        <v>-0.4499999999999999</v>
      </c>
    </row>
    <row r="9127" spans="1:27" x14ac:dyDescent="0.35">
      <c r="A9127">
        <v>2375</v>
      </c>
      <c r="B9127" t="s">
        <v>9368</v>
      </c>
      <c r="C9127">
        <v>2013</v>
      </c>
      <c r="D9127" s="1">
        <v>41463</v>
      </c>
      <c r="E9127" s="1">
        <v>41467</v>
      </c>
      <c r="F9127" t="s">
        <v>45</v>
      </c>
      <c r="G9127" t="s">
        <v>7041</v>
      </c>
      <c r="H9127" t="s">
        <v>7042</v>
      </c>
      <c r="I9127" t="s">
        <v>26</v>
      </c>
      <c r="J9127" t="s">
        <v>27</v>
      </c>
      <c r="K9127" t="s">
        <v>8104</v>
      </c>
      <c r="L9127" t="s">
        <v>7865</v>
      </c>
      <c r="M9127">
        <v>60505</v>
      </c>
      <c r="N9127" t="s">
        <v>3479</v>
      </c>
      <c r="O9127" t="s">
        <v>4109</v>
      </c>
      <c r="P9127" t="s">
        <v>329</v>
      </c>
      <c r="Q9127" t="s">
        <v>4064</v>
      </c>
      <c r="R9127" t="s">
        <v>4110</v>
      </c>
      <c r="S9127">
        <v>253.37199999999996</v>
      </c>
      <c r="T9127">
        <v>2</v>
      </c>
      <c r="U9127">
        <v>0.3</v>
      </c>
      <c r="V9127">
        <v>-14.478399999999993</v>
      </c>
      <c r="W9127" t="s">
        <v>10936</v>
      </c>
      <c r="X9127" t="s">
        <v>10937</v>
      </c>
      <c r="Y9127">
        <v>7</v>
      </c>
      <c r="Z9127" t="s">
        <v>10938</v>
      </c>
      <c r="AA9127">
        <v>-5.7142857142857127E-2</v>
      </c>
    </row>
    <row r="9128" spans="1:27" x14ac:dyDescent="0.35">
      <c r="A9128">
        <v>2591</v>
      </c>
      <c r="B9128" t="s">
        <v>10620</v>
      </c>
      <c r="C9128">
        <v>2013</v>
      </c>
      <c r="D9128" s="1">
        <v>41526</v>
      </c>
      <c r="E9128" s="1">
        <v>41532</v>
      </c>
      <c r="F9128" t="s">
        <v>23</v>
      </c>
      <c r="G9128" t="s">
        <v>2791</v>
      </c>
      <c r="H9128" t="s">
        <v>2792</v>
      </c>
      <c r="I9128" t="s">
        <v>38</v>
      </c>
      <c r="J9128" t="s">
        <v>27</v>
      </c>
      <c r="K9128" t="s">
        <v>6967</v>
      </c>
      <c r="L9128" t="s">
        <v>7865</v>
      </c>
      <c r="M9128">
        <v>60090</v>
      </c>
      <c r="N9128" t="s">
        <v>3479</v>
      </c>
      <c r="O9128" t="s">
        <v>2668</v>
      </c>
      <c r="P9128" t="s">
        <v>329</v>
      </c>
      <c r="Q9128" t="s">
        <v>330</v>
      </c>
      <c r="R9128" t="s">
        <v>2669</v>
      </c>
      <c r="S9128">
        <v>14.136000000000003</v>
      </c>
      <c r="T9128">
        <v>2</v>
      </c>
      <c r="U9128">
        <v>0.6</v>
      </c>
      <c r="V9128">
        <v>-7.774799999999999</v>
      </c>
      <c r="W9128" t="s">
        <v>10936</v>
      </c>
      <c r="X9128" t="s">
        <v>10937</v>
      </c>
      <c r="Y9128">
        <v>9</v>
      </c>
      <c r="Z9128" t="s">
        <v>10949</v>
      </c>
      <c r="AA9128">
        <v>-0.54999999999999982</v>
      </c>
    </row>
    <row r="9129" spans="1:27" x14ac:dyDescent="0.35">
      <c r="A9129">
        <v>2845</v>
      </c>
      <c r="B9129" t="s">
        <v>10621</v>
      </c>
      <c r="C9129">
        <v>2013</v>
      </c>
      <c r="D9129" s="1">
        <v>41636</v>
      </c>
      <c r="E9129" s="1">
        <v>41640</v>
      </c>
      <c r="F9129" t="s">
        <v>23</v>
      </c>
      <c r="G9129" t="s">
        <v>5858</v>
      </c>
      <c r="H9129" t="s">
        <v>5859</v>
      </c>
      <c r="I9129" t="s">
        <v>26</v>
      </c>
      <c r="J9129" t="s">
        <v>27</v>
      </c>
      <c r="K9129" t="s">
        <v>5293</v>
      </c>
      <c r="L9129" t="s">
        <v>7865</v>
      </c>
      <c r="M9129">
        <v>60098</v>
      </c>
      <c r="N9129" t="s">
        <v>3479</v>
      </c>
      <c r="O9129" t="s">
        <v>4261</v>
      </c>
      <c r="P9129" t="s">
        <v>329</v>
      </c>
      <c r="Q9129" t="s">
        <v>4064</v>
      </c>
      <c r="R9129" t="s">
        <v>4262</v>
      </c>
      <c r="S9129">
        <v>845.48799999999994</v>
      </c>
      <c r="T9129">
        <v>8</v>
      </c>
      <c r="U9129">
        <v>0.3</v>
      </c>
      <c r="V9129">
        <v>-12.078400000000101</v>
      </c>
      <c r="W9129" t="s">
        <v>10936</v>
      </c>
      <c r="X9129" t="s">
        <v>10940</v>
      </c>
      <c r="Y9129">
        <v>12</v>
      </c>
      <c r="Z9129" t="s">
        <v>10941</v>
      </c>
      <c r="AA9129">
        <v>-1.4285714285714407E-2</v>
      </c>
    </row>
    <row r="9130" spans="1:27" x14ac:dyDescent="0.35">
      <c r="A9130">
        <v>2905</v>
      </c>
      <c r="B9130" t="s">
        <v>9907</v>
      </c>
      <c r="C9130">
        <v>2013</v>
      </c>
      <c r="D9130" s="1">
        <v>41453</v>
      </c>
      <c r="E9130" s="1">
        <v>41457</v>
      </c>
      <c r="F9130" t="s">
        <v>23</v>
      </c>
      <c r="G9130" t="s">
        <v>4285</v>
      </c>
      <c r="H9130" t="s">
        <v>4286</v>
      </c>
      <c r="I9130" t="s">
        <v>26</v>
      </c>
      <c r="J9130" t="s">
        <v>27</v>
      </c>
      <c r="K9130" t="s">
        <v>8475</v>
      </c>
      <c r="L9130" t="s">
        <v>7865</v>
      </c>
      <c r="M9130">
        <v>60035</v>
      </c>
      <c r="N9130" t="s">
        <v>3479</v>
      </c>
      <c r="O9130" t="s">
        <v>10618</v>
      </c>
      <c r="P9130" t="s">
        <v>329</v>
      </c>
      <c r="Q9130" t="s">
        <v>4064</v>
      </c>
      <c r="R9130" t="s">
        <v>10619</v>
      </c>
      <c r="S9130">
        <v>539.65800000000002</v>
      </c>
      <c r="T9130">
        <v>3</v>
      </c>
      <c r="U9130">
        <v>0.3</v>
      </c>
      <c r="V9130">
        <v>-7.7094000000001017</v>
      </c>
      <c r="W9130" t="s">
        <v>10936</v>
      </c>
      <c r="X9130" t="s">
        <v>10942</v>
      </c>
      <c r="Y9130">
        <v>6</v>
      </c>
      <c r="Z9130" t="s">
        <v>10946</v>
      </c>
      <c r="AA9130">
        <v>-1.4285714285714474E-2</v>
      </c>
    </row>
    <row r="9131" spans="1:27" x14ac:dyDescent="0.35">
      <c r="A9131">
        <v>2957</v>
      </c>
      <c r="B9131" t="s">
        <v>10622</v>
      </c>
      <c r="C9131">
        <v>2014</v>
      </c>
      <c r="D9131" s="1">
        <v>41818</v>
      </c>
      <c r="E9131" s="1">
        <v>41825</v>
      </c>
      <c r="F9131" t="s">
        <v>23</v>
      </c>
      <c r="G9131" t="s">
        <v>1061</v>
      </c>
      <c r="H9131" t="s">
        <v>1062</v>
      </c>
      <c r="I9131" t="s">
        <v>127</v>
      </c>
      <c r="J9131" t="s">
        <v>27</v>
      </c>
      <c r="K9131" t="s">
        <v>5385</v>
      </c>
      <c r="L9131" t="s">
        <v>3741</v>
      </c>
      <c r="M9131">
        <v>13601</v>
      </c>
      <c r="N9131" t="s">
        <v>3728</v>
      </c>
      <c r="O9131" t="s">
        <v>4225</v>
      </c>
      <c r="P9131" t="s">
        <v>329</v>
      </c>
      <c r="Q9131" t="s">
        <v>4064</v>
      </c>
      <c r="R9131" t="s">
        <v>4226</v>
      </c>
      <c r="S9131">
        <v>191.64600000000002</v>
      </c>
      <c r="T9131">
        <v>3</v>
      </c>
      <c r="U9131">
        <v>0.1</v>
      </c>
      <c r="V9131">
        <v>31.94100000000001</v>
      </c>
      <c r="W9131" t="s">
        <v>10939</v>
      </c>
      <c r="X9131" t="s">
        <v>10942</v>
      </c>
      <c r="Y9131">
        <v>6</v>
      </c>
      <c r="Z9131" t="s">
        <v>10946</v>
      </c>
      <c r="AA9131">
        <v>0.16666666666666671</v>
      </c>
    </row>
    <row r="9132" spans="1:27" x14ac:dyDescent="0.35">
      <c r="A9132">
        <v>2967</v>
      </c>
      <c r="B9132" t="s">
        <v>9571</v>
      </c>
      <c r="C9132">
        <v>2011</v>
      </c>
      <c r="D9132" s="1">
        <v>40904</v>
      </c>
      <c r="E9132" s="1">
        <v>40908</v>
      </c>
      <c r="F9132" t="s">
        <v>23</v>
      </c>
      <c r="G9132" t="s">
        <v>5718</v>
      </c>
      <c r="H9132" t="s">
        <v>5719</v>
      </c>
      <c r="I9132" t="s">
        <v>38</v>
      </c>
      <c r="J9132" t="s">
        <v>27</v>
      </c>
      <c r="K9132" t="s">
        <v>8730</v>
      </c>
      <c r="L9132" t="s">
        <v>7865</v>
      </c>
      <c r="M9132">
        <v>60076</v>
      </c>
      <c r="N9132" t="s">
        <v>3479</v>
      </c>
      <c r="O9132" t="s">
        <v>2277</v>
      </c>
      <c r="P9132" t="s">
        <v>329</v>
      </c>
      <c r="Q9132" t="s">
        <v>330</v>
      </c>
      <c r="R9132" t="s">
        <v>2915</v>
      </c>
      <c r="S9132">
        <v>32.952000000000005</v>
      </c>
      <c r="T9132">
        <v>6</v>
      </c>
      <c r="U9132">
        <v>0.6</v>
      </c>
      <c r="V9132">
        <v>-19.771199999999997</v>
      </c>
      <c r="W9132" t="s">
        <v>10944</v>
      </c>
      <c r="X9132" t="s">
        <v>10940</v>
      </c>
      <c r="Y9132">
        <v>12</v>
      </c>
      <c r="Z9132" t="s">
        <v>10941</v>
      </c>
      <c r="AA9132">
        <v>-0.59999999999999976</v>
      </c>
    </row>
    <row r="9133" spans="1:27" x14ac:dyDescent="0.35">
      <c r="A9133">
        <v>3315</v>
      </c>
      <c r="B9133" t="s">
        <v>10114</v>
      </c>
      <c r="C9133">
        <v>2014</v>
      </c>
      <c r="D9133" s="1">
        <v>41998</v>
      </c>
      <c r="E9133" s="1">
        <v>42002</v>
      </c>
      <c r="F9133" t="s">
        <v>23</v>
      </c>
      <c r="G9133" t="s">
        <v>1319</v>
      </c>
      <c r="H9133" t="s">
        <v>1320</v>
      </c>
      <c r="I9133" t="s">
        <v>38</v>
      </c>
      <c r="J9133" t="s">
        <v>27</v>
      </c>
      <c r="K9133" t="s">
        <v>2834</v>
      </c>
      <c r="L9133" t="s">
        <v>3741</v>
      </c>
      <c r="M9133">
        <v>11572</v>
      </c>
      <c r="N9133" t="s">
        <v>3728</v>
      </c>
      <c r="O9133" t="s">
        <v>4214</v>
      </c>
      <c r="P9133" t="s">
        <v>329</v>
      </c>
      <c r="Q9133" t="s">
        <v>4064</v>
      </c>
      <c r="R9133" t="s">
        <v>4215</v>
      </c>
      <c r="S9133">
        <v>271.76400000000001</v>
      </c>
      <c r="T9133">
        <v>2</v>
      </c>
      <c r="U9133">
        <v>0.1</v>
      </c>
      <c r="V9133">
        <v>48.313600000000008</v>
      </c>
      <c r="W9133" t="s">
        <v>10939</v>
      </c>
      <c r="X9133" t="s">
        <v>10940</v>
      </c>
      <c r="Y9133">
        <v>12</v>
      </c>
      <c r="Z9133" t="s">
        <v>10941</v>
      </c>
      <c r="AA9133">
        <v>0.17777777777777781</v>
      </c>
    </row>
    <row r="9134" spans="1:27" x14ac:dyDescent="0.35">
      <c r="A9134">
        <v>3375</v>
      </c>
      <c r="B9134" t="s">
        <v>4831</v>
      </c>
      <c r="C9134">
        <v>2012</v>
      </c>
      <c r="D9134" s="1">
        <v>41247</v>
      </c>
      <c r="E9134" s="1">
        <v>41253</v>
      </c>
      <c r="F9134" t="s">
        <v>23</v>
      </c>
      <c r="G9134" t="s">
        <v>872</v>
      </c>
      <c r="H9134" t="s">
        <v>873</v>
      </c>
      <c r="I9134" t="s">
        <v>38</v>
      </c>
      <c r="J9134" t="s">
        <v>27</v>
      </c>
      <c r="K9134" t="s">
        <v>4832</v>
      </c>
      <c r="L9134" t="s">
        <v>3741</v>
      </c>
      <c r="M9134">
        <v>11550</v>
      </c>
      <c r="N9134" t="s">
        <v>3728</v>
      </c>
      <c r="O9134" t="s">
        <v>4078</v>
      </c>
      <c r="P9134" t="s">
        <v>329</v>
      </c>
      <c r="Q9134" t="s">
        <v>4064</v>
      </c>
      <c r="R9134" t="s">
        <v>4079</v>
      </c>
      <c r="S9134">
        <v>364.41</v>
      </c>
      <c r="T9134">
        <v>5</v>
      </c>
      <c r="U9134">
        <v>0.1</v>
      </c>
      <c r="V9134">
        <v>8.0980000000000203</v>
      </c>
      <c r="W9134" t="s">
        <v>10948</v>
      </c>
      <c r="X9134" t="s">
        <v>10940</v>
      </c>
      <c r="Y9134">
        <v>12</v>
      </c>
      <c r="Z9134" t="s">
        <v>10941</v>
      </c>
      <c r="AA9134">
        <v>2.2222222222222275E-2</v>
      </c>
    </row>
    <row r="9135" spans="1:27" x14ac:dyDescent="0.35">
      <c r="A9135">
        <v>3377</v>
      </c>
      <c r="B9135" t="s">
        <v>4831</v>
      </c>
      <c r="C9135">
        <v>2012</v>
      </c>
      <c r="D9135" s="1">
        <v>41247</v>
      </c>
      <c r="E9135" s="1">
        <v>41253</v>
      </c>
      <c r="F9135" t="s">
        <v>23</v>
      </c>
      <c r="G9135" t="s">
        <v>872</v>
      </c>
      <c r="H9135" t="s">
        <v>873</v>
      </c>
      <c r="I9135" t="s">
        <v>38</v>
      </c>
      <c r="J9135" t="s">
        <v>27</v>
      </c>
      <c r="K9135" t="s">
        <v>4832</v>
      </c>
      <c r="L9135" t="s">
        <v>3741</v>
      </c>
      <c r="M9135">
        <v>11550</v>
      </c>
      <c r="N9135" t="s">
        <v>3728</v>
      </c>
      <c r="O9135" t="s">
        <v>7989</v>
      </c>
      <c r="P9135" t="s">
        <v>329</v>
      </c>
      <c r="Q9135" t="s">
        <v>4064</v>
      </c>
      <c r="R9135" t="s">
        <v>7990</v>
      </c>
      <c r="S9135">
        <v>361.76400000000001</v>
      </c>
      <c r="T9135">
        <v>2</v>
      </c>
      <c r="U9135">
        <v>0.1</v>
      </c>
      <c r="V9135">
        <v>68.333200000000005</v>
      </c>
      <c r="W9135" t="s">
        <v>10948</v>
      </c>
      <c r="X9135" t="s">
        <v>10940</v>
      </c>
      <c r="Y9135">
        <v>12</v>
      </c>
      <c r="Z9135" t="s">
        <v>10941</v>
      </c>
      <c r="AA9135">
        <v>0.18888888888888888</v>
      </c>
    </row>
    <row r="9136" spans="1:27" x14ac:dyDescent="0.35">
      <c r="A9136">
        <v>3403</v>
      </c>
      <c r="B9136" t="s">
        <v>10623</v>
      </c>
      <c r="C9136">
        <v>2012</v>
      </c>
      <c r="D9136" s="1">
        <v>41033</v>
      </c>
      <c r="E9136" s="1">
        <v>41034</v>
      </c>
      <c r="F9136" t="s">
        <v>56</v>
      </c>
      <c r="G9136" t="s">
        <v>1022</v>
      </c>
      <c r="H9136" t="s">
        <v>1023</v>
      </c>
      <c r="I9136" t="s">
        <v>26</v>
      </c>
      <c r="J9136" t="s">
        <v>27</v>
      </c>
      <c r="K9136" t="s">
        <v>10624</v>
      </c>
      <c r="L9136" t="s">
        <v>7865</v>
      </c>
      <c r="M9136">
        <v>60477</v>
      </c>
      <c r="N9136" t="s">
        <v>3479</v>
      </c>
      <c r="O9136" t="s">
        <v>2848</v>
      </c>
      <c r="P9136" t="s">
        <v>329</v>
      </c>
      <c r="Q9136" t="s">
        <v>330</v>
      </c>
      <c r="R9136" t="s">
        <v>66</v>
      </c>
      <c r="S9136">
        <v>22.288</v>
      </c>
      <c r="T9136">
        <v>7</v>
      </c>
      <c r="U9136">
        <v>0.6</v>
      </c>
      <c r="V9136">
        <v>-8.9151999999999987</v>
      </c>
      <c r="W9136" t="s">
        <v>10948</v>
      </c>
      <c r="X9136" t="s">
        <v>10942</v>
      </c>
      <c r="Y9136">
        <v>5</v>
      </c>
      <c r="Z9136" t="s">
        <v>10952</v>
      </c>
      <c r="AA9136">
        <v>-0.39999999999999991</v>
      </c>
    </row>
    <row r="9137" spans="1:27" x14ac:dyDescent="0.35">
      <c r="A9137">
        <v>3489</v>
      </c>
      <c r="B9137" t="s">
        <v>9577</v>
      </c>
      <c r="C9137">
        <v>2012</v>
      </c>
      <c r="D9137" s="1">
        <v>41092</v>
      </c>
      <c r="E9137" s="1">
        <v>41096</v>
      </c>
      <c r="F9137" t="s">
        <v>23</v>
      </c>
      <c r="G9137" t="s">
        <v>4602</v>
      </c>
      <c r="H9137" t="s">
        <v>4603</v>
      </c>
      <c r="I9137" t="s">
        <v>38</v>
      </c>
      <c r="J9137" t="s">
        <v>27</v>
      </c>
      <c r="K9137" t="s">
        <v>9578</v>
      </c>
      <c r="L9137" t="s">
        <v>7865</v>
      </c>
      <c r="M9137">
        <v>60188</v>
      </c>
      <c r="N9137" t="s">
        <v>3479</v>
      </c>
      <c r="O9137" t="s">
        <v>4327</v>
      </c>
      <c r="P9137" t="s">
        <v>329</v>
      </c>
      <c r="Q9137" t="s">
        <v>4064</v>
      </c>
      <c r="R9137" t="s">
        <v>4328</v>
      </c>
      <c r="S9137">
        <v>408.42200000000003</v>
      </c>
      <c r="T9137">
        <v>2</v>
      </c>
      <c r="U9137">
        <v>0.3</v>
      </c>
      <c r="V9137">
        <v>-5.8346000000000231</v>
      </c>
      <c r="W9137" t="s">
        <v>10948</v>
      </c>
      <c r="X9137" t="s">
        <v>10937</v>
      </c>
      <c r="Y9137">
        <v>7</v>
      </c>
      <c r="Z9137" t="s">
        <v>10938</v>
      </c>
      <c r="AA9137">
        <v>-1.4285714285714341E-2</v>
      </c>
    </row>
    <row r="9138" spans="1:27" x14ac:dyDescent="0.35">
      <c r="A9138">
        <v>3490</v>
      </c>
      <c r="B9138" t="s">
        <v>9577</v>
      </c>
      <c r="C9138">
        <v>2012</v>
      </c>
      <c r="D9138" s="1">
        <v>41092</v>
      </c>
      <c r="E9138" s="1">
        <v>41096</v>
      </c>
      <c r="F9138" t="s">
        <v>23</v>
      </c>
      <c r="G9138" t="s">
        <v>4602</v>
      </c>
      <c r="H9138" t="s">
        <v>4603</v>
      </c>
      <c r="I9138" t="s">
        <v>38</v>
      </c>
      <c r="J9138" t="s">
        <v>27</v>
      </c>
      <c r="K9138" t="s">
        <v>9578</v>
      </c>
      <c r="L9138" t="s">
        <v>7865</v>
      </c>
      <c r="M9138">
        <v>60188</v>
      </c>
      <c r="N9138" t="s">
        <v>3479</v>
      </c>
      <c r="O9138" t="s">
        <v>4096</v>
      </c>
      <c r="P9138" t="s">
        <v>329</v>
      </c>
      <c r="Q9138" t="s">
        <v>4064</v>
      </c>
      <c r="R9138" t="s">
        <v>4097</v>
      </c>
      <c r="S9138">
        <v>382.11599999999999</v>
      </c>
      <c r="T9138">
        <v>6</v>
      </c>
      <c r="U9138">
        <v>0.3</v>
      </c>
      <c r="V9138">
        <v>-92.799600000000027</v>
      </c>
      <c r="W9138" t="s">
        <v>10948</v>
      </c>
      <c r="X9138" t="s">
        <v>10937</v>
      </c>
      <c r="Y9138">
        <v>7</v>
      </c>
      <c r="Z9138" t="s">
        <v>10938</v>
      </c>
      <c r="AA9138">
        <v>-0.24285714285714294</v>
      </c>
    </row>
    <row r="9139" spans="1:27" x14ac:dyDescent="0.35">
      <c r="A9139">
        <v>3865</v>
      </c>
      <c r="B9139" t="s">
        <v>10625</v>
      </c>
      <c r="C9139">
        <v>2012</v>
      </c>
      <c r="D9139" s="1">
        <v>41241</v>
      </c>
      <c r="E9139" s="1">
        <v>41246</v>
      </c>
      <c r="F9139" t="s">
        <v>23</v>
      </c>
      <c r="G9139" t="s">
        <v>379</v>
      </c>
      <c r="H9139" t="s">
        <v>380</v>
      </c>
      <c r="I9139" t="s">
        <v>38</v>
      </c>
      <c r="J9139" t="s">
        <v>27</v>
      </c>
      <c r="K9139" t="s">
        <v>10626</v>
      </c>
      <c r="L9139" t="s">
        <v>7865</v>
      </c>
      <c r="M9139">
        <v>61821</v>
      </c>
      <c r="N9139" t="s">
        <v>3479</v>
      </c>
      <c r="O9139" t="s">
        <v>8201</v>
      </c>
      <c r="P9139" t="s">
        <v>329</v>
      </c>
      <c r="Q9139" t="s">
        <v>330</v>
      </c>
      <c r="R9139" t="s">
        <v>8202</v>
      </c>
      <c r="S9139">
        <v>151.96</v>
      </c>
      <c r="T9139">
        <v>5</v>
      </c>
      <c r="U9139">
        <v>0.6</v>
      </c>
      <c r="V9139">
        <v>-182.35200000000003</v>
      </c>
      <c r="W9139" t="s">
        <v>10948</v>
      </c>
      <c r="X9139" t="s">
        <v>10940</v>
      </c>
      <c r="Y9139">
        <v>11</v>
      </c>
      <c r="Z9139" t="s">
        <v>10947</v>
      </c>
      <c r="AA9139">
        <v>-1.2000000000000002</v>
      </c>
    </row>
    <row r="9140" spans="1:27" x14ac:dyDescent="0.35">
      <c r="A9140">
        <v>4021</v>
      </c>
      <c r="B9140" t="s">
        <v>10595</v>
      </c>
      <c r="C9140">
        <v>2011</v>
      </c>
      <c r="D9140" s="1">
        <v>40716</v>
      </c>
      <c r="E9140" s="1">
        <v>40721</v>
      </c>
      <c r="F9140" t="s">
        <v>23</v>
      </c>
      <c r="G9140" t="s">
        <v>1627</v>
      </c>
      <c r="H9140" t="s">
        <v>1628</v>
      </c>
      <c r="I9140" t="s">
        <v>38</v>
      </c>
      <c r="J9140" t="s">
        <v>27</v>
      </c>
      <c r="K9140" t="s">
        <v>8141</v>
      </c>
      <c r="L9140" t="s">
        <v>8102</v>
      </c>
      <c r="M9140">
        <v>19013</v>
      </c>
      <c r="N9140" t="s">
        <v>3728</v>
      </c>
      <c r="O9140" t="s">
        <v>4361</v>
      </c>
      <c r="P9140" t="s">
        <v>329</v>
      </c>
      <c r="Q9140" t="s">
        <v>4064</v>
      </c>
      <c r="R9140" t="s">
        <v>4362</v>
      </c>
      <c r="S9140">
        <v>170.05799999999999</v>
      </c>
      <c r="T9140">
        <v>3</v>
      </c>
      <c r="U9140">
        <v>0.3</v>
      </c>
      <c r="V9140">
        <v>-4.858799999999988</v>
      </c>
      <c r="W9140" t="s">
        <v>10944</v>
      </c>
      <c r="X9140" t="s">
        <v>10942</v>
      </c>
      <c r="Y9140">
        <v>6</v>
      </c>
      <c r="Z9140" t="s">
        <v>10946</v>
      </c>
      <c r="AA9140">
        <v>-2.8571428571428501E-2</v>
      </c>
    </row>
    <row r="9141" spans="1:27" x14ac:dyDescent="0.35">
      <c r="A9141">
        <v>4023</v>
      </c>
      <c r="B9141" t="s">
        <v>10595</v>
      </c>
      <c r="C9141">
        <v>2011</v>
      </c>
      <c r="D9141" s="1">
        <v>40716</v>
      </c>
      <c r="E9141" s="1">
        <v>40721</v>
      </c>
      <c r="F9141" t="s">
        <v>23</v>
      </c>
      <c r="G9141" t="s">
        <v>1627</v>
      </c>
      <c r="H9141" t="s">
        <v>1628</v>
      </c>
      <c r="I9141" t="s">
        <v>38</v>
      </c>
      <c r="J9141" t="s">
        <v>27</v>
      </c>
      <c r="K9141" t="s">
        <v>8141</v>
      </c>
      <c r="L9141" t="s">
        <v>8102</v>
      </c>
      <c r="M9141">
        <v>19013</v>
      </c>
      <c r="N9141" t="s">
        <v>3728</v>
      </c>
      <c r="O9141" t="s">
        <v>4063</v>
      </c>
      <c r="P9141" t="s">
        <v>329</v>
      </c>
      <c r="Q9141" t="s">
        <v>4064</v>
      </c>
      <c r="R9141" t="s">
        <v>4065</v>
      </c>
      <c r="S9141">
        <v>853.92999999999984</v>
      </c>
      <c r="T9141">
        <v>5</v>
      </c>
      <c r="U9141">
        <v>0.3</v>
      </c>
      <c r="V9141">
        <v>0</v>
      </c>
      <c r="W9141" t="s">
        <v>10944</v>
      </c>
      <c r="X9141" t="s">
        <v>10942</v>
      </c>
      <c r="Y9141">
        <v>6</v>
      </c>
      <c r="Z9141" t="s">
        <v>10946</v>
      </c>
      <c r="AA9141">
        <v>0</v>
      </c>
    </row>
    <row r="9142" spans="1:27" x14ac:dyDescent="0.35">
      <c r="A9142">
        <v>4257</v>
      </c>
      <c r="B9142" t="s">
        <v>9932</v>
      </c>
      <c r="C9142">
        <v>2014</v>
      </c>
      <c r="D9142" s="1">
        <v>41926</v>
      </c>
      <c r="E9142" s="1">
        <v>41929</v>
      </c>
      <c r="F9142" t="s">
        <v>56</v>
      </c>
      <c r="G9142" t="s">
        <v>2297</v>
      </c>
      <c r="H9142" t="s">
        <v>2298</v>
      </c>
      <c r="I9142" t="s">
        <v>38</v>
      </c>
      <c r="J9142" t="s">
        <v>27</v>
      </c>
      <c r="K9142" t="s">
        <v>5529</v>
      </c>
      <c r="L9142" t="s">
        <v>7865</v>
      </c>
      <c r="M9142">
        <v>61032</v>
      </c>
      <c r="N9142" t="s">
        <v>3479</v>
      </c>
      <c r="O9142" t="s">
        <v>428</v>
      </c>
      <c r="P9142" t="s">
        <v>329</v>
      </c>
      <c r="Q9142" t="s">
        <v>330</v>
      </c>
      <c r="R9142" t="s">
        <v>429</v>
      </c>
      <c r="S9142">
        <v>10.476000000000001</v>
      </c>
      <c r="T9142">
        <v>3</v>
      </c>
      <c r="U9142">
        <v>0.6</v>
      </c>
      <c r="V9142">
        <v>-6.8094000000000037</v>
      </c>
      <c r="W9142" t="s">
        <v>10939</v>
      </c>
      <c r="X9142" t="s">
        <v>10940</v>
      </c>
      <c r="Y9142">
        <v>10</v>
      </c>
      <c r="Z9142" t="s">
        <v>10945</v>
      </c>
      <c r="AA9142">
        <v>-0.65000000000000024</v>
      </c>
    </row>
    <row r="9143" spans="1:27" x14ac:dyDescent="0.35">
      <c r="A9143">
        <v>4347</v>
      </c>
      <c r="B9143" t="s">
        <v>5534</v>
      </c>
      <c r="C9143">
        <v>2013</v>
      </c>
      <c r="D9143" s="1">
        <v>41536</v>
      </c>
      <c r="E9143" s="1">
        <v>41543</v>
      </c>
      <c r="F9143" t="s">
        <v>23</v>
      </c>
      <c r="G9143" t="s">
        <v>5535</v>
      </c>
      <c r="H9143" t="s">
        <v>5536</v>
      </c>
      <c r="I9143" t="s">
        <v>38</v>
      </c>
      <c r="J9143" t="s">
        <v>27</v>
      </c>
      <c r="K9143" t="s">
        <v>3740</v>
      </c>
      <c r="L9143" t="s">
        <v>3741</v>
      </c>
      <c r="M9143">
        <v>10801</v>
      </c>
      <c r="N9143" t="s">
        <v>3728</v>
      </c>
      <c r="O9143" t="s">
        <v>7986</v>
      </c>
      <c r="P9143" t="s">
        <v>329</v>
      </c>
      <c r="Q9143" t="s">
        <v>4064</v>
      </c>
      <c r="R9143" t="s">
        <v>7987</v>
      </c>
      <c r="S9143">
        <v>631.78200000000004</v>
      </c>
      <c r="T9143">
        <v>2</v>
      </c>
      <c r="U9143">
        <v>0.1</v>
      </c>
      <c r="V9143">
        <v>140.39599999999993</v>
      </c>
      <c r="W9143" t="s">
        <v>10936</v>
      </c>
      <c r="X9143" t="s">
        <v>10937</v>
      </c>
      <c r="Y9143">
        <v>9</v>
      </c>
      <c r="Z9143" t="s">
        <v>10949</v>
      </c>
      <c r="AA9143">
        <v>0.2222222222222221</v>
      </c>
    </row>
    <row r="9144" spans="1:27" x14ac:dyDescent="0.35">
      <c r="A9144">
        <v>4359</v>
      </c>
      <c r="B9144" t="s">
        <v>9934</v>
      </c>
      <c r="C9144">
        <v>2014</v>
      </c>
      <c r="D9144" s="1">
        <v>41985</v>
      </c>
      <c r="E9144" s="1">
        <v>41985</v>
      </c>
      <c r="F9144" t="s">
        <v>234</v>
      </c>
      <c r="G9144" t="s">
        <v>2065</v>
      </c>
      <c r="H9144" t="s">
        <v>2066</v>
      </c>
      <c r="I9144" t="s">
        <v>38</v>
      </c>
      <c r="J9144" t="s">
        <v>27</v>
      </c>
      <c r="K9144" t="s">
        <v>8104</v>
      </c>
      <c r="L9144" t="s">
        <v>7865</v>
      </c>
      <c r="M9144">
        <v>60505</v>
      </c>
      <c r="N9144" t="s">
        <v>3479</v>
      </c>
      <c r="O9144" t="s">
        <v>5404</v>
      </c>
      <c r="P9144" t="s">
        <v>329</v>
      </c>
      <c r="Q9144" t="s">
        <v>330</v>
      </c>
      <c r="R9144" t="s">
        <v>5405</v>
      </c>
      <c r="S9144">
        <v>77.720000000000013</v>
      </c>
      <c r="T9144">
        <v>1</v>
      </c>
      <c r="U9144">
        <v>0.6</v>
      </c>
      <c r="V9144">
        <v>-66.061999999999998</v>
      </c>
      <c r="W9144" t="s">
        <v>10939</v>
      </c>
      <c r="X9144" t="s">
        <v>10940</v>
      </c>
      <c r="Y9144">
        <v>12</v>
      </c>
      <c r="Z9144" t="s">
        <v>10941</v>
      </c>
      <c r="AA9144">
        <v>-0.84999999999999987</v>
      </c>
    </row>
    <row r="9145" spans="1:27" x14ac:dyDescent="0.35">
      <c r="A9145">
        <v>4360</v>
      </c>
      <c r="B9145" t="s">
        <v>9934</v>
      </c>
      <c r="C9145">
        <v>2014</v>
      </c>
      <c r="D9145" s="1">
        <v>41985</v>
      </c>
      <c r="E9145" s="1">
        <v>41985</v>
      </c>
      <c r="F9145" t="s">
        <v>234</v>
      </c>
      <c r="G9145" t="s">
        <v>2065</v>
      </c>
      <c r="H9145" t="s">
        <v>2066</v>
      </c>
      <c r="I9145" t="s">
        <v>38</v>
      </c>
      <c r="J9145" t="s">
        <v>27</v>
      </c>
      <c r="K9145" t="s">
        <v>8104</v>
      </c>
      <c r="L9145" t="s">
        <v>7865</v>
      </c>
      <c r="M9145">
        <v>60505</v>
      </c>
      <c r="N9145" t="s">
        <v>3479</v>
      </c>
      <c r="O9145" t="s">
        <v>8075</v>
      </c>
      <c r="P9145" t="s">
        <v>329</v>
      </c>
      <c r="Q9145" t="s">
        <v>4064</v>
      </c>
      <c r="R9145" t="s">
        <v>8076</v>
      </c>
      <c r="S9145">
        <v>520.46399999999994</v>
      </c>
      <c r="T9145">
        <v>2</v>
      </c>
      <c r="U9145">
        <v>0.3</v>
      </c>
      <c r="V9145">
        <v>-14.870399999999961</v>
      </c>
      <c r="W9145" t="s">
        <v>10939</v>
      </c>
      <c r="X9145" t="s">
        <v>10940</v>
      </c>
      <c r="Y9145">
        <v>12</v>
      </c>
      <c r="Z9145" t="s">
        <v>10941</v>
      </c>
      <c r="AA9145">
        <v>-2.8571428571428501E-2</v>
      </c>
    </row>
    <row r="9146" spans="1:27" x14ac:dyDescent="0.35">
      <c r="A9146">
        <v>4780</v>
      </c>
      <c r="B9146" t="s">
        <v>10627</v>
      </c>
      <c r="C9146">
        <v>2011</v>
      </c>
      <c r="D9146" s="1">
        <v>40732</v>
      </c>
      <c r="E9146" s="1">
        <v>40734</v>
      </c>
      <c r="F9146" t="s">
        <v>56</v>
      </c>
      <c r="G9146" t="s">
        <v>3701</v>
      </c>
      <c r="H9146" t="s">
        <v>3702</v>
      </c>
      <c r="I9146" t="s">
        <v>38</v>
      </c>
      <c r="J9146" t="s">
        <v>27</v>
      </c>
      <c r="K9146" t="s">
        <v>4609</v>
      </c>
      <c r="L9146" t="s">
        <v>3741</v>
      </c>
      <c r="M9146">
        <v>14215</v>
      </c>
      <c r="N9146" t="s">
        <v>3728</v>
      </c>
      <c r="O9146" t="s">
        <v>4225</v>
      </c>
      <c r="P9146" t="s">
        <v>329</v>
      </c>
      <c r="Q9146" t="s">
        <v>4064</v>
      </c>
      <c r="R9146" t="s">
        <v>4226</v>
      </c>
      <c r="S9146">
        <v>63.882000000000005</v>
      </c>
      <c r="T9146">
        <v>1</v>
      </c>
      <c r="U9146">
        <v>0.1</v>
      </c>
      <c r="V9146">
        <v>10.647000000000004</v>
      </c>
      <c r="W9146" t="s">
        <v>10944</v>
      </c>
      <c r="X9146" t="s">
        <v>10937</v>
      </c>
      <c r="Y9146">
        <v>7</v>
      </c>
      <c r="Z9146" t="s">
        <v>10938</v>
      </c>
      <c r="AA9146">
        <v>0.16666666666666671</v>
      </c>
    </row>
    <row r="9147" spans="1:27" x14ac:dyDescent="0.35">
      <c r="A9147">
        <v>5255</v>
      </c>
      <c r="B9147" t="s">
        <v>8239</v>
      </c>
      <c r="C9147">
        <v>2012</v>
      </c>
      <c r="D9147" s="1">
        <v>40973</v>
      </c>
      <c r="E9147" s="1">
        <v>40975</v>
      </c>
      <c r="F9147" t="s">
        <v>45</v>
      </c>
      <c r="G9147" t="s">
        <v>8240</v>
      </c>
      <c r="H9147" t="s">
        <v>8241</v>
      </c>
      <c r="I9147" t="s">
        <v>26</v>
      </c>
      <c r="J9147" t="s">
        <v>27</v>
      </c>
      <c r="K9147" t="s">
        <v>8242</v>
      </c>
      <c r="L9147" t="s">
        <v>8102</v>
      </c>
      <c r="M9147">
        <v>18018</v>
      </c>
      <c r="N9147" t="s">
        <v>3728</v>
      </c>
      <c r="O9147" t="s">
        <v>4225</v>
      </c>
      <c r="P9147" t="s">
        <v>329</v>
      </c>
      <c r="Q9147" t="s">
        <v>4064</v>
      </c>
      <c r="R9147" t="s">
        <v>4226</v>
      </c>
      <c r="S9147">
        <v>99.372</v>
      </c>
      <c r="T9147">
        <v>2</v>
      </c>
      <c r="U9147">
        <v>0.3</v>
      </c>
      <c r="V9147">
        <v>-7.0979999999999919</v>
      </c>
      <c r="W9147" t="s">
        <v>10948</v>
      </c>
      <c r="X9147" t="s">
        <v>10950</v>
      </c>
      <c r="Y9147">
        <v>3</v>
      </c>
      <c r="Z9147" t="s">
        <v>10953</v>
      </c>
      <c r="AA9147">
        <v>-7.1428571428571341E-2</v>
      </c>
    </row>
    <row r="9148" spans="1:27" x14ac:dyDescent="0.35">
      <c r="A9148">
        <v>5304</v>
      </c>
      <c r="B9148" t="s">
        <v>10628</v>
      </c>
      <c r="C9148">
        <v>2011</v>
      </c>
      <c r="D9148" s="1">
        <v>40863</v>
      </c>
      <c r="E9148" s="1">
        <v>40867</v>
      </c>
      <c r="F9148" t="s">
        <v>23</v>
      </c>
      <c r="G9148" t="s">
        <v>512</v>
      </c>
      <c r="H9148" t="s">
        <v>513</v>
      </c>
      <c r="I9148" t="s">
        <v>38</v>
      </c>
      <c r="J9148" t="s">
        <v>27</v>
      </c>
      <c r="K9148" t="s">
        <v>3633</v>
      </c>
      <c r="L9148" t="s">
        <v>7865</v>
      </c>
      <c r="M9148">
        <v>62521</v>
      </c>
      <c r="N9148" t="s">
        <v>3479</v>
      </c>
      <c r="O9148" t="s">
        <v>4329</v>
      </c>
      <c r="P9148" t="s">
        <v>329</v>
      </c>
      <c r="Q9148" t="s">
        <v>4064</v>
      </c>
      <c r="R9148" t="s">
        <v>4330</v>
      </c>
      <c r="S9148">
        <v>37.295999999999999</v>
      </c>
      <c r="T9148">
        <v>2</v>
      </c>
      <c r="U9148">
        <v>0.3</v>
      </c>
      <c r="V9148">
        <v>-1.0656000000000017</v>
      </c>
      <c r="W9148" t="s">
        <v>10944</v>
      </c>
      <c r="X9148" t="s">
        <v>10940</v>
      </c>
      <c r="Y9148">
        <v>11</v>
      </c>
      <c r="Z9148" t="s">
        <v>10947</v>
      </c>
      <c r="AA9148">
        <v>-2.8571428571428616E-2</v>
      </c>
    </row>
    <row r="9149" spans="1:27" x14ac:dyDescent="0.35">
      <c r="A9149">
        <v>5764</v>
      </c>
      <c r="B9149" t="s">
        <v>10629</v>
      </c>
      <c r="C9149">
        <v>2012</v>
      </c>
      <c r="D9149" s="1">
        <v>41216</v>
      </c>
      <c r="E9149" s="1">
        <v>41218</v>
      </c>
      <c r="F9149" t="s">
        <v>56</v>
      </c>
      <c r="G9149" t="s">
        <v>1185</v>
      </c>
      <c r="H9149" t="s">
        <v>1186</v>
      </c>
      <c r="I9149" t="s">
        <v>26</v>
      </c>
      <c r="J9149" t="s">
        <v>27</v>
      </c>
      <c r="K9149" t="s">
        <v>3013</v>
      </c>
      <c r="L9149" t="s">
        <v>3741</v>
      </c>
      <c r="M9149">
        <v>11561</v>
      </c>
      <c r="N9149" t="s">
        <v>3728</v>
      </c>
      <c r="O9149" t="s">
        <v>9001</v>
      </c>
      <c r="P9149" t="s">
        <v>329</v>
      </c>
      <c r="Q9149" t="s">
        <v>4064</v>
      </c>
      <c r="R9149" t="s">
        <v>9002</v>
      </c>
      <c r="S9149">
        <v>1448.8200000000002</v>
      </c>
      <c r="T9149">
        <v>10</v>
      </c>
      <c r="U9149">
        <v>0.1</v>
      </c>
      <c r="V9149">
        <v>209.27399999999992</v>
      </c>
      <c r="W9149" t="s">
        <v>10948</v>
      </c>
      <c r="X9149" t="s">
        <v>10940</v>
      </c>
      <c r="Y9149">
        <v>11</v>
      </c>
      <c r="Z9149" t="s">
        <v>10947</v>
      </c>
      <c r="AA9149">
        <v>0.14444444444444438</v>
      </c>
    </row>
    <row r="9150" spans="1:27" x14ac:dyDescent="0.35">
      <c r="A9150">
        <v>6006</v>
      </c>
      <c r="B9150" t="s">
        <v>10630</v>
      </c>
      <c r="C9150">
        <v>2012</v>
      </c>
      <c r="D9150" s="1">
        <v>41215</v>
      </c>
      <c r="E9150" s="1">
        <v>41220</v>
      </c>
      <c r="F9150" t="s">
        <v>23</v>
      </c>
      <c r="G9150" t="s">
        <v>923</v>
      </c>
      <c r="H9150" t="s">
        <v>924</v>
      </c>
      <c r="I9150" t="s">
        <v>38</v>
      </c>
      <c r="J9150" t="s">
        <v>27</v>
      </c>
      <c r="K9150" t="s">
        <v>4913</v>
      </c>
      <c r="L9150" t="s">
        <v>3741</v>
      </c>
      <c r="M9150">
        <v>12180</v>
      </c>
      <c r="N9150" t="s">
        <v>3728</v>
      </c>
      <c r="O9150" t="s">
        <v>4199</v>
      </c>
      <c r="P9150" t="s">
        <v>329</v>
      </c>
      <c r="Q9150" t="s">
        <v>4064</v>
      </c>
      <c r="R9150" t="s">
        <v>4200</v>
      </c>
      <c r="S9150">
        <v>109.764</v>
      </c>
      <c r="T9150">
        <v>2</v>
      </c>
      <c r="U9150">
        <v>0.1</v>
      </c>
      <c r="V9150">
        <v>8.5371999999999968</v>
      </c>
      <c r="W9150" t="s">
        <v>10948</v>
      </c>
      <c r="X9150" t="s">
        <v>10940</v>
      </c>
      <c r="Y9150">
        <v>11</v>
      </c>
      <c r="Z9150" t="s">
        <v>10947</v>
      </c>
      <c r="AA9150">
        <v>7.7777777777777751E-2</v>
      </c>
    </row>
    <row r="9151" spans="1:27" x14ac:dyDescent="0.35">
      <c r="A9151">
        <v>6548</v>
      </c>
      <c r="B9151" t="s">
        <v>9961</v>
      </c>
      <c r="C9151">
        <v>2011</v>
      </c>
      <c r="D9151" s="1">
        <v>40603</v>
      </c>
      <c r="E9151" s="1">
        <v>40607</v>
      </c>
      <c r="F9151" t="s">
        <v>23</v>
      </c>
      <c r="G9151" t="s">
        <v>470</v>
      </c>
      <c r="H9151" t="s">
        <v>471</v>
      </c>
      <c r="I9151" t="s">
        <v>127</v>
      </c>
      <c r="J9151" t="s">
        <v>27</v>
      </c>
      <c r="K9151" t="s">
        <v>9568</v>
      </c>
      <c r="L9151" t="s">
        <v>7865</v>
      </c>
      <c r="M9151">
        <v>60126</v>
      </c>
      <c r="N9151" t="s">
        <v>3479</v>
      </c>
      <c r="O9151" t="s">
        <v>4068</v>
      </c>
      <c r="P9151" t="s">
        <v>329</v>
      </c>
      <c r="Q9151" t="s">
        <v>4064</v>
      </c>
      <c r="R9151" t="s">
        <v>4069</v>
      </c>
      <c r="S9151">
        <v>634.11599999999999</v>
      </c>
      <c r="T9151">
        <v>6</v>
      </c>
      <c r="U9151">
        <v>0.3</v>
      </c>
      <c r="V9151">
        <v>-172.11720000000003</v>
      </c>
      <c r="W9151" t="s">
        <v>10944</v>
      </c>
      <c r="X9151" t="s">
        <v>10950</v>
      </c>
      <c r="Y9151">
        <v>3</v>
      </c>
      <c r="Z9151" t="s">
        <v>10953</v>
      </c>
      <c r="AA9151">
        <v>-0.27142857142857146</v>
      </c>
    </row>
    <row r="9152" spans="1:27" x14ac:dyDescent="0.35">
      <c r="A9152">
        <v>6559</v>
      </c>
      <c r="B9152" t="s">
        <v>10631</v>
      </c>
      <c r="C9152">
        <v>2012</v>
      </c>
      <c r="D9152" s="1">
        <v>41065</v>
      </c>
      <c r="E9152" s="1">
        <v>41070</v>
      </c>
      <c r="F9152" t="s">
        <v>23</v>
      </c>
      <c r="G9152" t="s">
        <v>1960</v>
      </c>
      <c r="H9152" t="s">
        <v>1961</v>
      </c>
      <c r="I9152" t="s">
        <v>26</v>
      </c>
      <c r="J9152" t="s">
        <v>27</v>
      </c>
      <c r="K9152" t="s">
        <v>4609</v>
      </c>
      <c r="L9152" t="s">
        <v>3741</v>
      </c>
      <c r="M9152">
        <v>14215</v>
      </c>
      <c r="N9152" t="s">
        <v>3728</v>
      </c>
      <c r="O9152" t="s">
        <v>4144</v>
      </c>
      <c r="P9152" t="s">
        <v>329</v>
      </c>
      <c r="Q9152" t="s">
        <v>4064</v>
      </c>
      <c r="R9152" t="s">
        <v>4145</v>
      </c>
      <c r="S9152">
        <v>1522.6379999999999</v>
      </c>
      <c r="T9152">
        <v>9</v>
      </c>
      <c r="U9152">
        <v>0.1</v>
      </c>
      <c r="V9152">
        <v>169.18200000000004</v>
      </c>
      <c r="W9152" t="s">
        <v>10948</v>
      </c>
      <c r="X9152" t="s">
        <v>10942</v>
      </c>
      <c r="Y9152">
        <v>6</v>
      </c>
      <c r="Z9152" t="s">
        <v>10946</v>
      </c>
      <c r="AA9152">
        <v>0.11111111111111115</v>
      </c>
    </row>
    <row r="9153" spans="1:27" x14ac:dyDescent="0.35">
      <c r="A9153">
        <v>6686</v>
      </c>
      <c r="B9153" t="s">
        <v>9612</v>
      </c>
      <c r="C9153">
        <v>2012</v>
      </c>
      <c r="D9153" s="1">
        <v>41260</v>
      </c>
      <c r="E9153" s="1">
        <v>41265</v>
      </c>
      <c r="F9153" t="s">
        <v>23</v>
      </c>
      <c r="G9153" t="s">
        <v>87</v>
      </c>
      <c r="H9153" t="s">
        <v>88</v>
      </c>
      <c r="I9153" t="s">
        <v>38</v>
      </c>
      <c r="J9153" t="s">
        <v>27</v>
      </c>
      <c r="K9153" t="s">
        <v>4534</v>
      </c>
      <c r="L9153" t="s">
        <v>7865</v>
      </c>
      <c r="M9153">
        <v>61701</v>
      </c>
      <c r="N9153" t="s">
        <v>3479</v>
      </c>
      <c r="O9153" t="s">
        <v>809</v>
      </c>
      <c r="P9153" t="s">
        <v>329</v>
      </c>
      <c r="Q9153" t="s">
        <v>330</v>
      </c>
      <c r="R9153" t="s">
        <v>810</v>
      </c>
      <c r="S9153">
        <v>41.552</v>
      </c>
      <c r="T9153">
        <v>2</v>
      </c>
      <c r="U9153">
        <v>0.6</v>
      </c>
      <c r="V9153">
        <v>-19.737199999999994</v>
      </c>
      <c r="W9153" t="s">
        <v>10948</v>
      </c>
      <c r="X9153" t="s">
        <v>10940</v>
      </c>
      <c r="Y9153">
        <v>12</v>
      </c>
      <c r="Z9153" t="s">
        <v>10941</v>
      </c>
      <c r="AA9153">
        <v>-0.47499999999999987</v>
      </c>
    </row>
    <row r="9154" spans="1:27" x14ac:dyDescent="0.35">
      <c r="A9154">
        <v>6713</v>
      </c>
      <c r="B9154" t="s">
        <v>8729</v>
      </c>
      <c r="C9154">
        <v>2014</v>
      </c>
      <c r="D9154" s="1">
        <v>41988</v>
      </c>
      <c r="E9154" s="1">
        <v>41988</v>
      </c>
      <c r="F9154" t="s">
        <v>234</v>
      </c>
      <c r="G9154" t="s">
        <v>2997</v>
      </c>
      <c r="H9154" t="s">
        <v>2998</v>
      </c>
      <c r="I9154" t="s">
        <v>38</v>
      </c>
      <c r="J9154" t="s">
        <v>27</v>
      </c>
      <c r="K9154" t="s">
        <v>8730</v>
      </c>
      <c r="L9154" t="s">
        <v>7865</v>
      </c>
      <c r="M9154">
        <v>60076</v>
      </c>
      <c r="N9154" t="s">
        <v>3479</v>
      </c>
      <c r="O9154" t="s">
        <v>2871</v>
      </c>
      <c r="P9154" t="s">
        <v>329</v>
      </c>
      <c r="Q9154" t="s">
        <v>330</v>
      </c>
      <c r="R9154" t="s">
        <v>2872</v>
      </c>
      <c r="S9154">
        <v>266.35200000000003</v>
      </c>
      <c r="T9154">
        <v>6</v>
      </c>
      <c r="U9154">
        <v>0.6</v>
      </c>
      <c r="V9154">
        <v>-292.98719999999997</v>
      </c>
      <c r="W9154" t="s">
        <v>10939</v>
      </c>
      <c r="X9154" t="s">
        <v>10940</v>
      </c>
      <c r="Y9154">
        <v>12</v>
      </c>
      <c r="Z9154" t="s">
        <v>10941</v>
      </c>
      <c r="AA9154">
        <v>-1.0999999999999999</v>
      </c>
    </row>
    <row r="9155" spans="1:27" x14ac:dyDescent="0.35">
      <c r="A9155">
        <v>6714</v>
      </c>
      <c r="B9155" t="s">
        <v>8729</v>
      </c>
      <c r="C9155">
        <v>2014</v>
      </c>
      <c r="D9155" s="1">
        <v>41988</v>
      </c>
      <c r="E9155" s="1">
        <v>41988</v>
      </c>
      <c r="F9155" t="s">
        <v>234</v>
      </c>
      <c r="G9155" t="s">
        <v>2997</v>
      </c>
      <c r="H9155" t="s">
        <v>2998</v>
      </c>
      <c r="I9155" t="s">
        <v>38</v>
      </c>
      <c r="J9155" t="s">
        <v>27</v>
      </c>
      <c r="K9155" t="s">
        <v>8730</v>
      </c>
      <c r="L9155" t="s">
        <v>7865</v>
      </c>
      <c r="M9155">
        <v>60076</v>
      </c>
      <c r="N9155" t="s">
        <v>3479</v>
      </c>
      <c r="O9155" t="s">
        <v>360</v>
      </c>
      <c r="P9155" t="s">
        <v>329</v>
      </c>
      <c r="Q9155" t="s">
        <v>330</v>
      </c>
      <c r="R9155" t="s">
        <v>361</v>
      </c>
      <c r="S9155">
        <v>56.328000000000003</v>
      </c>
      <c r="T9155">
        <v>3</v>
      </c>
      <c r="U9155">
        <v>0.6</v>
      </c>
      <c r="V9155">
        <v>-26.755799999999994</v>
      </c>
      <c r="W9155" t="s">
        <v>10939</v>
      </c>
      <c r="X9155" t="s">
        <v>10940</v>
      </c>
      <c r="Y9155">
        <v>12</v>
      </c>
      <c r="Z9155" t="s">
        <v>10941</v>
      </c>
      <c r="AA9155">
        <v>-0.47499999999999987</v>
      </c>
    </row>
    <row r="9156" spans="1:27" x14ac:dyDescent="0.35">
      <c r="A9156">
        <v>6820</v>
      </c>
      <c r="B9156" t="s">
        <v>10514</v>
      </c>
      <c r="C9156">
        <v>2014</v>
      </c>
      <c r="D9156" s="1">
        <v>42002</v>
      </c>
      <c r="E9156" s="1">
        <v>42006</v>
      </c>
      <c r="F9156" t="s">
        <v>23</v>
      </c>
      <c r="G9156" t="s">
        <v>2750</v>
      </c>
      <c r="H9156" t="s">
        <v>2751</v>
      </c>
      <c r="I9156" t="s">
        <v>26</v>
      </c>
      <c r="J9156" t="s">
        <v>27</v>
      </c>
      <c r="K9156" t="s">
        <v>8030</v>
      </c>
      <c r="L9156" t="s">
        <v>7865</v>
      </c>
      <c r="M9156">
        <v>61604</v>
      </c>
      <c r="N9156" t="s">
        <v>3479</v>
      </c>
      <c r="O9156" t="s">
        <v>2684</v>
      </c>
      <c r="P9156" t="s">
        <v>329</v>
      </c>
      <c r="Q9156" t="s">
        <v>330</v>
      </c>
      <c r="R9156" t="s">
        <v>2685</v>
      </c>
      <c r="S9156">
        <v>7.968</v>
      </c>
      <c r="T9156">
        <v>3</v>
      </c>
      <c r="U9156">
        <v>0.6</v>
      </c>
      <c r="V9156">
        <v>-2.3903999999999996</v>
      </c>
      <c r="W9156" t="s">
        <v>10939</v>
      </c>
      <c r="X9156" t="s">
        <v>10940</v>
      </c>
      <c r="Y9156">
        <v>12</v>
      </c>
      <c r="Z9156" t="s">
        <v>10941</v>
      </c>
      <c r="AA9156">
        <v>-0.29999999999999993</v>
      </c>
    </row>
    <row r="9157" spans="1:27" x14ac:dyDescent="0.35">
      <c r="A9157">
        <v>6821</v>
      </c>
      <c r="B9157" t="s">
        <v>10514</v>
      </c>
      <c r="C9157">
        <v>2014</v>
      </c>
      <c r="D9157" s="1">
        <v>42002</v>
      </c>
      <c r="E9157" s="1">
        <v>42006</v>
      </c>
      <c r="F9157" t="s">
        <v>23</v>
      </c>
      <c r="G9157" t="s">
        <v>2750</v>
      </c>
      <c r="H9157" t="s">
        <v>2751</v>
      </c>
      <c r="I9157" t="s">
        <v>26</v>
      </c>
      <c r="J9157" t="s">
        <v>27</v>
      </c>
      <c r="K9157" t="s">
        <v>8030</v>
      </c>
      <c r="L9157" t="s">
        <v>7865</v>
      </c>
      <c r="M9157">
        <v>61604</v>
      </c>
      <c r="N9157" t="s">
        <v>3479</v>
      </c>
      <c r="O9157" t="s">
        <v>4361</v>
      </c>
      <c r="P9157" t="s">
        <v>329</v>
      </c>
      <c r="Q9157" t="s">
        <v>4064</v>
      </c>
      <c r="R9157" t="s">
        <v>4362</v>
      </c>
      <c r="S9157">
        <v>113.372</v>
      </c>
      <c r="T9157">
        <v>2</v>
      </c>
      <c r="U9157">
        <v>0.3</v>
      </c>
      <c r="V9157">
        <v>-3.2391999999999896</v>
      </c>
      <c r="W9157" t="s">
        <v>10939</v>
      </c>
      <c r="X9157" t="s">
        <v>10940</v>
      </c>
      <c r="Y9157">
        <v>12</v>
      </c>
      <c r="Z9157" t="s">
        <v>10941</v>
      </c>
      <c r="AA9157">
        <v>-2.857142857142848E-2</v>
      </c>
    </row>
    <row r="9158" spans="1:27" x14ac:dyDescent="0.35">
      <c r="A9158">
        <v>6822</v>
      </c>
      <c r="B9158" t="s">
        <v>10514</v>
      </c>
      <c r="C9158">
        <v>2014</v>
      </c>
      <c r="D9158" s="1">
        <v>42002</v>
      </c>
      <c r="E9158" s="1">
        <v>42006</v>
      </c>
      <c r="F9158" t="s">
        <v>23</v>
      </c>
      <c r="G9158" t="s">
        <v>2750</v>
      </c>
      <c r="H9158" t="s">
        <v>2751</v>
      </c>
      <c r="I9158" t="s">
        <v>26</v>
      </c>
      <c r="J9158" t="s">
        <v>27</v>
      </c>
      <c r="K9158" t="s">
        <v>8030</v>
      </c>
      <c r="L9158" t="s">
        <v>7865</v>
      </c>
      <c r="M9158">
        <v>61604</v>
      </c>
      <c r="N9158" t="s">
        <v>3479</v>
      </c>
      <c r="O9158" t="s">
        <v>5300</v>
      </c>
      <c r="P9158" t="s">
        <v>329</v>
      </c>
      <c r="Q9158" t="s">
        <v>330</v>
      </c>
      <c r="R9158" t="s">
        <v>5301</v>
      </c>
      <c r="S9158">
        <v>2.9600000000000004</v>
      </c>
      <c r="T9158">
        <v>2</v>
      </c>
      <c r="U9158">
        <v>0.6</v>
      </c>
      <c r="V9158">
        <v>-1.4059999999999997</v>
      </c>
      <c r="W9158" t="s">
        <v>10939</v>
      </c>
      <c r="X9158" t="s">
        <v>10940</v>
      </c>
      <c r="Y9158">
        <v>12</v>
      </c>
      <c r="Z9158" t="s">
        <v>10941</v>
      </c>
      <c r="AA9158">
        <v>-0.47499999999999981</v>
      </c>
    </row>
    <row r="9159" spans="1:27" x14ac:dyDescent="0.35">
      <c r="A9159">
        <v>6899</v>
      </c>
      <c r="B9159" t="s">
        <v>10515</v>
      </c>
      <c r="C9159">
        <v>2012</v>
      </c>
      <c r="D9159" s="1">
        <v>41053</v>
      </c>
      <c r="E9159" s="1">
        <v>41055</v>
      </c>
      <c r="F9159" t="s">
        <v>45</v>
      </c>
      <c r="G9159" t="s">
        <v>8541</v>
      </c>
      <c r="H9159" t="s">
        <v>8542</v>
      </c>
      <c r="I9159" t="s">
        <v>38</v>
      </c>
      <c r="J9159" t="s">
        <v>27</v>
      </c>
      <c r="K9159" t="s">
        <v>8368</v>
      </c>
      <c r="L9159" t="s">
        <v>7865</v>
      </c>
      <c r="M9159">
        <v>60540</v>
      </c>
      <c r="N9159" t="s">
        <v>3479</v>
      </c>
      <c r="O9159" t="s">
        <v>4183</v>
      </c>
      <c r="P9159" t="s">
        <v>329</v>
      </c>
      <c r="Q9159" t="s">
        <v>4064</v>
      </c>
      <c r="R9159" t="s">
        <v>4184</v>
      </c>
      <c r="S9159">
        <v>602.65099999999995</v>
      </c>
      <c r="T9159">
        <v>7</v>
      </c>
      <c r="U9159">
        <v>0.3</v>
      </c>
      <c r="V9159">
        <v>-163.57670000000005</v>
      </c>
      <c r="W9159" t="s">
        <v>10948</v>
      </c>
      <c r="X9159" t="s">
        <v>10942</v>
      </c>
      <c r="Y9159">
        <v>5</v>
      </c>
      <c r="Z9159" t="s">
        <v>10952</v>
      </c>
      <c r="AA9159">
        <v>-0.27142857142857152</v>
      </c>
    </row>
    <row r="9160" spans="1:27" x14ac:dyDescent="0.35">
      <c r="A9160">
        <v>6949</v>
      </c>
      <c r="B9160" t="s">
        <v>9615</v>
      </c>
      <c r="C9160">
        <v>2012</v>
      </c>
      <c r="D9160" s="1">
        <v>41024</v>
      </c>
      <c r="E9160" s="1">
        <v>41028</v>
      </c>
      <c r="F9160" t="s">
        <v>23</v>
      </c>
      <c r="G9160" t="s">
        <v>424</v>
      </c>
      <c r="H9160" t="s">
        <v>425</v>
      </c>
      <c r="I9160" t="s">
        <v>38</v>
      </c>
      <c r="J9160" t="s">
        <v>27</v>
      </c>
      <c r="K9160" t="s">
        <v>8104</v>
      </c>
      <c r="L9160" t="s">
        <v>7865</v>
      </c>
      <c r="M9160">
        <v>60505</v>
      </c>
      <c r="N9160" t="s">
        <v>3479</v>
      </c>
      <c r="O9160" t="s">
        <v>4199</v>
      </c>
      <c r="P9160" t="s">
        <v>329</v>
      </c>
      <c r="Q9160" t="s">
        <v>4064</v>
      </c>
      <c r="R9160" t="s">
        <v>4200</v>
      </c>
      <c r="S9160">
        <v>128.05799999999999</v>
      </c>
      <c r="T9160">
        <v>3</v>
      </c>
      <c r="U9160">
        <v>0.3</v>
      </c>
      <c r="V9160">
        <v>-23.782199999999996</v>
      </c>
      <c r="W9160" t="s">
        <v>10948</v>
      </c>
      <c r="X9160" t="s">
        <v>10942</v>
      </c>
      <c r="Y9160">
        <v>4</v>
      </c>
      <c r="Z9160" t="s">
        <v>10943</v>
      </c>
      <c r="AA9160">
        <v>-0.18571428571428569</v>
      </c>
    </row>
    <row r="9161" spans="1:27" x14ac:dyDescent="0.35">
      <c r="A9161">
        <v>7002</v>
      </c>
      <c r="B9161" t="s">
        <v>10632</v>
      </c>
      <c r="C9161">
        <v>2012</v>
      </c>
      <c r="D9161" s="1">
        <v>40998</v>
      </c>
      <c r="E9161" s="1">
        <v>41002</v>
      </c>
      <c r="F9161" t="s">
        <v>23</v>
      </c>
      <c r="G9161" t="s">
        <v>4018</v>
      </c>
      <c r="H9161" t="s">
        <v>4019</v>
      </c>
      <c r="I9161" t="s">
        <v>127</v>
      </c>
      <c r="J9161" t="s">
        <v>27</v>
      </c>
      <c r="K9161" t="s">
        <v>10633</v>
      </c>
      <c r="L9161" t="s">
        <v>7865</v>
      </c>
      <c r="M9161">
        <v>61761</v>
      </c>
      <c r="N9161" t="s">
        <v>3479</v>
      </c>
      <c r="O9161" t="s">
        <v>4191</v>
      </c>
      <c r="P9161" t="s">
        <v>329</v>
      </c>
      <c r="Q9161" t="s">
        <v>4064</v>
      </c>
      <c r="R9161" t="s">
        <v>4192</v>
      </c>
      <c r="S9161">
        <v>366.74399999999997</v>
      </c>
      <c r="T9161">
        <v>4</v>
      </c>
      <c r="U9161">
        <v>0.3</v>
      </c>
      <c r="V9161">
        <v>-110.02320000000003</v>
      </c>
      <c r="W9161" t="s">
        <v>10948</v>
      </c>
      <c r="X9161" t="s">
        <v>10950</v>
      </c>
      <c r="Y9161">
        <v>3</v>
      </c>
      <c r="Z9161" t="s">
        <v>10953</v>
      </c>
      <c r="AA9161">
        <v>-0.3000000000000001</v>
      </c>
    </row>
    <row r="9162" spans="1:27" x14ac:dyDescent="0.35">
      <c r="A9162">
        <v>7204</v>
      </c>
      <c r="B9162" t="s">
        <v>10634</v>
      </c>
      <c r="C9162">
        <v>2011</v>
      </c>
      <c r="D9162" s="1">
        <v>40906</v>
      </c>
      <c r="E9162" s="1">
        <v>40910</v>
      </c>
      <c r="F9162" t="s">
        <v>23</v>
      </c>
      <c r="G9162" t="s">
        <v>2540</v>
      </c>
      <c r="H9162" t="s">
        <v>2541</v>
      </c>
      <c r="I9162" t="s">
        <v>127</v>
      </c>
      <c r="J9162" t="s">
        <v>27</v>
      </c>
      <c r="K9162" t="s">
        <v>5202</v>
      </c>
      <c r="L9162" t="s">
        <v>7865</v>
      </c>
      <c r="M9162">
        <v>60174</v>
      </c>
      <c r="N9162" t="s">
        <v>3479</v>
      </c>
      <c r="O9162" t="s">
        <v>345</v>
      </c>
      <c r="P9162" t="s">
        <v>329</v>
      </c>
      <c r="Q9162" t="s">
        <v>330</v>
      </c>
      <c r="R9162" t="s">
        <v>346</v>
      </c>
      <c r="S9162">
        <v>8.7360000000000007</v>
      </c>
      <c r="T9162">
        <v>3</v>
      </c>
      <c r="U9162">
        <v>0.6</v>
      </c>
      <c r="V9162">
        <v>-4.804800000000002</v>
      </c>
      <c r="W9162" t="s">
        <v>10944</v>
      </c>
      <c r="X9162" t="s">
        <v>10940</v>
      </c>
      <c r="Y9162">
        <v>12</v>
      </c>
      <c r="Z9162" t="s">
        <v>10941</v>
      </c>
      <c r="AA9162">
        <v>-0.55000000000000016</v>
      </c>
    </row>
    <row r="9163" spans="1:27" x14ac:dyDescent="0.35">
      <c r="A9163">
        <v>7300</v>
      </c>
      <c r="B9163" t="s">
        <v>9617</v>
      </c>
      <c r="C9163">
        <v>2011</v>
      </c>
      <c r="D9163" s="1">
        <v>40865</v>
      </c>
      <c r="E9163" s="1">
        <v>40868</v>
      </c>
      <c r="F9163" t="s">
        <v>56</v>
      </c>
      <c r="G9163" t="s">
        <v>3334</v>
      </c>
      <c r="H9163" t="s">
        <v>3335</v>
      </c>
      <c r="I9163" t="s">
        <v>38</v>
      </c>
      <c r="J9163" t="s">
        <v>27</v>
      </c>
      <c r="K9163" t="s">
        <v>8506</v>
      </c>
      <c r="L9163" t="s">
        <v>7865</v>
      </c>
      <c r="M9163">
        <v>60016</v>
      </c>
      <c r="N9163" t="s">
        <v>3479</v>
      </c>
      <c r="O9163" t="s">
        <v>1678</v>
      </c>
      <c r="P9163" t="s">
        <v>329</v>
      </c>
      <c r="Q9163" t="s">
        <v>330</v>
      </c>
      <c r="R9163" t="s">
        <v>1679</v>
      </c>
      <c r="S9163">
        <v>8.5440000000000005</v>
      </c>
      <c r="T9163">
        <v>2</v>
      </c>
      <c r="U9163">
        <v>0.6</v>
      </c>
      <c r="V9163">
        <v>-7.4759999999999991</v>
      </c>
      <c r="W9163" t="s">
        <v>10944</v>
      </c>
      <c r="X9163" t="s">
        <v>10940</v>
      </c>
      <c r="Y9163">
        <v>11</v>
      </c>
      <c r="Z9163" t="s">
        <v>10947</v>
      </c>
      <c r="AA9163">
        <v>-0.87499999999999989</v>
      </c>
    </row>
    <row r="9164" spans="1:27" x14ac:dyDescent="0.35">
      <c r="A9164">
        <v>7562</v>
      </c>
      <c r="B9164" t="s">
        <v>10635</v>
      </c>
      <c r="C9164">
        <v>2013</v>
      </c>
      <c r="D9164" s="1">
        <v>41639</v>
      </c>
      <c r="E9164" s="1">
        <v>41641</v>
      </c>
      <c r="F9164" t="s">
        <v>56</v>
      </c>
      <c r="G9164" t="s">
        <v>1762</v>
      </c>
      <c r="H9164" t="s">
        <v>1763</v>
      </c>
      <c r="I9164" t="s">
        <v>38</v>
      </c>
      <c r="J9164" t="s">
        <v>27</v>
      </c>
      <c r="K9164" t="s">
        <v>3187</v>
      </c>
      <c r="L9164" t="s">
        <v>8102</v>
      </c>
      <c r="M9164">
        <v>17602</v>
      </c>
      <c r="N9164" t="s">
        <v>3728</v>
      </c>
      <c r="O9164" t="s">
        <v>4063</v>
      </c>
      <c r="P9164" t="s">
        <v>329</v>
      </c>
      <c r="Q9164" t="s">
        <v>4064</v>
      </c>
      <c r="R9164" t="s">
        <v>4065</v>
      </c>
      <c r="S9164">
        <v>170.78599999999997</v>
      </c>
      <c r="T9164">
        <v>1</v>
      </c>
      <c r="U9164">
        <v>0.3</v>
      </c>
      <c r="V9164">
        <v>0</v>
      </c>
      <c r="W9164" t="s">
        <v>10936</v>
      </c>
      <c r="X9164" t="s">
        <v>10940</v>
      </c>
      <c r="Y9164">
        <v>12</v>
      </c>
      <c r="Z9164" t="s">
        <v>10941</v>
      </c>
      <c r="AA9164">
        <v>0</v>
      </c>
    </row>
    <row r="9165" spans="1:27" x14ac:dyDescent="0.35">
      <c r="A9165">
        <v>7826</v>
      </c>
      <c r="B9165" t="s">
        <v>10636</v>
      </c>
      <c r="C9165">
        <v>2012</v>
      </c>
      <c r="D9165" s="1">
        <v>40942</v>
      </c>
      <c r="E9165" s="1">
        <v>40946</v>
      </c>
      <c r="F9165" t="s">
        <v>23</v>
      </c>
      <c r="G9165" t="s">
        <v>300</v>
      </c>
      <c r="H9165" t="s">
        <v>301</v>
      </c>
      <c r="I9165" t="s">
        <v>26</v>
      </c>
      <c r="J9165" t="s">
        <v>27</v>
      </c>
      <c r="K9165" t="s">
        <v>4717</v>
      </c>
      <c r="L9165" t="s">
        <v>3741</v>
      </c>
      <c r="M9165">
        <v>13440</v>
      </c>
      <c r="N9165" t="s">
        <v>3728</v>
      </c>
      <c r="O9165" t="s">
        <v>4204</v>
      </c>
      <c r="P9165" t="s">
        <v>329</v>
      </c>
      <c r="Q9165" t="s">
        <v>4064</v>
      </c>
      <c r="R9165" t="s">
        <v>4205</v>
      </c>
      <c r="S9165">
        <v>90.882000000000005</v>
      </c>
      <c r="T9165">
        <v>1</v>
      </c>
      <c r="U9165">
        <v>0.1</v>
      </c>
      <c r="V9165">
        <v>15.147000000000004</v>
      </c>
      <c r="W9165" t="s">
        <v>10948</v>
      </c>
      <c r="X9165" t="s">
        <v>10950</v>
      </c>
      <c r="Y9165">
        <v>2</v>
      </c>
      <c r="Z9165" t="s">
        <v>10955</v>
      </c>
      <c r="AA9165">
        <v>0.16666666666666671</v>
      </c>
    </row>
    <row r="9166" spans="1:27" x14ac:dyDescent="0.35">
      <c r="A9166">
        <v>7879</v>
      </c>
      <c r="B9166" t="s">
        <v>10637</v>
      </c>
      <c r="C9166">
        <v>2013</v>
      </c>
      <c r="D9166" s="1">
        <v>41608</v>
      </c>
      <c r="E9166" s="1">
        <v>41613</v>
      </c>
      <c r="F9166" t="s">
        <v>45</v>
      </c>
      <c r="G9166" t="s">
        <v>4018</v>
      </c>
      <c r="H9166" t="s">
        <v>4019</v>
      </c>
      <c r="I9166" t="s">
        <v>127</v>
      </c>
      <c r="J9166" t="s">
        <v>27</v>
      </c>
      <c r="K9166" t="s">
        <v>8104</v>
      </c>
      <c r="L9166" t="s">
        <v>7865</v>
      </c>
      <c r="M9166">
        <v>60505</v>
      </c>
      <c r="N9166" t="s">
        <v>3479</v>
      </c>
      <c r="O9166" t="s">
        <v>5339</v>
      </c>
      <c r="P9166" t="s">
        <v>329</v>
      </c>
      <c r="Q9166" t="s">
        <v>330</v>
      </c>
      <c r="R9166" t="s">
        <v>5340</v>
      </c>
      <c r="S9166">
        <v>242.17600000000004</v>
      </c>
      <c r="T9166">
        <v>4</v>
      </c>
      <c r="U9166">
        <v>0.6</v>
      </c>
      <c r="V9166">
        <v>-302.72000000000003</v>
      </c>
      <c r="W9166" t="s">
        <v>10936</v>
      </c>
      <c r="X9166" t="s">
        <v>10940</v>
      </c>
      <c r="Y9166">
        <v>11</v>
      </c>
      <c r="Z9166" t="s">
        <v>10947</v>
      </c>
      <c r="AA9166">
        <v>-1.2499999999999998</v>
      </c>
    </row>
    <row r="9167" spans="1:27" x14ac:dyDescent="0.35">
      <c r="A9167">
        <v>7913</v>
      </c>
      <c r="B9167" t="s">
        <v>10638</v>
      </c>
      <c r="C9167">
        <v>2013</v>
      </c>
      <c r="D9167" s="1">
        <v>41393</v>
      </c>
      <c r="E9167" s="1">
        <v>41395</v>
      </c>
      <c r="F9167" t="s">
        <v>45</v>
      </c>
      <c r="G9167" t="s">
        <v>4935</v>
      </c>
      <c r="H9167" t="s">
        <v>4936</v>
      </c>
      <c r="I9167" t="s">
        <v>38</v>
      </c>
      <c r="J9167" t="s">
        <v>27</v>
      </c>
      <c r="K9167" t="s">
        <v>5202</v>
      </c>
      <c r="L9167" t="s">
        <v>7865</v>
      </c>
      <c r="M9167">
        <v>60174</v>
      </c>
      <c r="N9167" t="s">
        <v>3479</v>
      </c>
      <c r="O9167" t="s">
        <v>2663</v>
      </c>
      <c r="P9167" t="s">
        <v>329</v>
      </c>
      <c r="Q9167" t="s">
        <v>330</v>
      </c>
      <c r="R9167" t="s">
        <v>2664</v>
      </c>
      <c r="S9167">
        <v>30.344000000000001</v>
      </c>
      <c r="T9167">
        <v>2</v>
      </c>
      <c r="U9167">
        <v>0.6</v>
      </c>
      <c r="V9167">
        <v>-31.861200000000004</v>
      </c>
      <c r="W9167" t="s">
        <v>10936</v>
      </c>
      <c r="X9167" t="s">
        <v>10942</v>
      </c>
      <c r="Y9167">
        <v>4</v>
      </c>
      <c r="Z9167" t="s">
        <v>10943</v>
      </c>
      <c r="AA9167">
        <v>-1.05</v>
      </c>
    </row>
    <row r="9168" spans="1:27" x14ac:dyDescent="0.35">
      <c r="A9168">
        <v>8286</v>
      </c>
      <c r="B9168" t="s">
        <v>8745</v>
      </c>
      <c r="C9168">
        <v>2012</v>
      </c>
      <c r="D9168" s="1">
        <v>41264</v>
      </c>
      <c r="E9168" s="1">
        <v>41269</v>
      </c>
      <c r="F9168" t="s">
        <v>45</v>
      </c>
      <c r="G9168" t="s">
        <v>2309</v>
      </c>
      <c r="H9168" t="s">
        <v>2310</v>
      </c>
      <c r="I9168" t="s">
        <v>127</v>
      </c>
      <c r="J9168" t="s">
        <v>27</v>
      </c>
      <c r="K9168" t="s">
        <v>5202</v>
      </c>
      <c r="L9168" t="s">
        <v>7865</v>
      </c>
      <c r="M9168">
        <v>60174</v>
      </c>
      <c r="N9168" t="s">
        <v>3479</v>
      </c>
      <c r="O9168" t="s">
        <v>544</v>
      </c>
      <c r="P9168" t="s">
        <v>329</v>
      </c>
      <c r="Q9168" t="s">
        <v>330</v>
      </c>
      <c r="R9168" t="s">
        <v>545</v>
      </c>
      <c r="S9168">
        <v>51.756000000000007</v>
      </c>
      <c r="T9168">
        <v>3</v>
      </c>
      <c r="U9168">
        <v>0.6</v>
      </c>
      <c r="V9168">
        <v>-33.641399999999997</v>
      </c>
      <c r="W9168" t="s">
        <v>10948</v>
      </c>
      <c r="X9168" t="s">
        <v>10940</v>
      </c>
      <c r="Y9168">
        <v>12</v>
      </c>
      <c r="Z9168" t="s">
        <v>10941</v>
      </c>
      <c r="AA9168">
        <v>-0.64999999999999991</v>
      </c>
    </row>
    <row r="9169" spans="1:27" x14ac:dyDescent="0.35">
      <c r="A9169">
        <v>8674</v>
      </c>
      <c r="B9169" t="s">
        <v>9428</v>
      </c>
      <c r="C9169">
        <v>2014</v>
      </c>
      <c r="D9169" s="1">
        <v>41687</v>
      </c>
      <c r="E9169" s="1">
        <v>41692</v>
      </c>
      <c r="F9169" t="s">
        <v>23</v>
      </c>
      <c r="G9169" t="s">
        <v>3963</v>
      </c>
      <c r="H9169" t="s">
        <v>3964</v>
      </c>
      <c r="I9169" t="s">
        <v>38</v>
      </c>
      <c r="J9169" t="s">
        <v>27</v>
      </c>
      <c r="K9169" t="s">
        <v>3633</v>
      </c>
      <c r="L9169" t="s">
        <v>7865</v>
      </c>
      <c r="M9169">
        <v>62521</v>
      </c>
      <c r="N9169" t="s">
        <v>3479</v>
      </c>
      <c r="O9169" t="s">
        <v>4072</v>
      </c>
      <c r="P9169" t="s">
        <v>329</v>
      </c>
      <c r="Q9169" t="s">
        <v>4064</v>
      </c>
      <c r="R9169" t="s">
        <v>4073</v>
      </c>
      <c r="S9169">
        <v>600.55799999999999</v>
      </c>
      <c r="T9169">
        <v>3</v>
      </c>
      <c r="U9169">
        <v>0.3</v>
      </c>
      <c r="V9169">
        <v>-8.5794000000000779</v>
      </c>
      <c r="W9169" t="s">
        <v>10939</v>
      </c>
      <c r="X9169" t="s">
        <v>10950</v>
      </c>
      <c r="Y9169">
        <v>2</v>
      </c>
      <c r="Z9169" t="s">
        <v>10955</v>
      </c>
      <c r="AA9169">
        <v>-1.4285714285714415E-2</v>
      </c>
    </row>
    <row r="9170" spans="1:27" x14ac:dyDescent="0.35">
      <c r="A9170">
        <v>8677</v>
      </c>
      <c r="B9170" t="s">
        <v>9428</v>
      </c>
      <c r="C9170">
        <v>2014</v>
      </c>
      <c r="D9170" s="1">
        <v>41687</v>
      </c>
      <c r="E9170" s="1">
        <v>41692</v>
      </c>
      <c r="F9170" t="s">
        <v>23</v>
      </c>
      <c r="G9170" t="s">
        <v>3963</v>
      </c>
      <c r="H9170" t="s">
        <v>3964</v>
      </c>
      <c r="I9170" t="s">
        <v>38</v>
      </c>
      <c r="J9170" t="s">
        <v>27</v>
      </c>
      <c r="K9170" t="s">
        <v>3633</v>
      </c>
      <c r="L9170" t="s">
        <v>7865</v>
      </c>
      <c r="M9170">
        <v>62521</v>
      </c>
      <c r="N9170" t="s">
        <v>3479</v>
      </c>
      <c r="O9170" t="s">
        <v>736</v>
      </c>
      <c r="P9170" t="s">
        <v>329</v>
      </c>
      <c r="Q9170" t="s">
        <v>330</v>
      </c>
      <c r="R9170" t="s">
        <v>5378</v>
      </c>
      <c r="S9170">
        <v>7.6920000000000002</v>
      </c>
      <c r="T9170">
        <v>1</v>
      </c>
      <c r="U9170">
        <v>0.6</v>
      </c>
      <c r="V9170">
        <v>-3.6536999999999988</v>
      </c>
      <c r="W9170" t="s">
        <v>10939</v>
      </c>
      <c r="X9170" t="s">
        <v>10950</v>
      </c>
      <c r="Y9170">
        <v>2</v>
      </c>
      <c r="Z9170" t="s">
        <v>10955</v>
      </c>
      <c r="AA9170">
        <v>-0.47499999999999981</v>
      </c>
    </row>
    <row r="9171" spans="1:27" x14ac:dyDescent="0.35">
      <c r="A9171">
        <v>8901</v>
      </c>
      <c r="B9171" t="s">
        <v>10007</v>
      </c>
      <c r="C9171">
        <v>2013</v>
      </c>
      <c r="D9171" s="1">
        <v>41426</v>
      </c>
      <c r="E9171" s="1">
        <v>41430</v>
      </c>
      <c r="F9171" t="s">
        <v>23</v>
      </c>
      <c r="G9171" t="s">
        <v>7978</v>
      </c>
      <c r="H9171" t="s">
        <v>7979</v>
      </c>
      <c r="I9171" t="s">
        <v>38</v>
      </c>
      <c r="J9171" t="s">
        <v>27</v>
      </c>
      <c r="K9171" t="s">
        <v>3633</v>
      </c>
      <c r="L9171" t="s">
        <v>7865</v>
      </c>
      <c r="M9171">
        <v>62521</v>
      </c>
      <c r="N9171" t="s">
        <v>3479</v>
      </c>
      <c r="O9171" t="s">
        <v>5606</v>
      </c>
      <c r="P9171" t="s">
        <v>329</v>
      </c>
      <c r="Q9171" t="s">
        <v>330</v>
      </c>
      <c r="R9171" t="s">
        <v>5607</v>
      </c>
      <c r="S9171">
        <v>32.064</v>
      </c>
      <c r="T9171">
        <v>3</v>
      </c>
      <c r="U9171">
        <v>0.6</v>
      </c>
      <c r="V9171">
        <v>-12.825599999999994</v>
      </c>
      <c r="W9171" t="s">
        <v>10936</v>
      </c>
      <c r="X9171" t="s">
        <v>10942</v>
      </c>
      <c r="Y9171">
        <v>6</v>
      </c>
      <c r="Z9171" t="s">
        <v>10946</v>
      </c>
      <c r="AA9171">
        <v>-0.3999999999999998</v>
      </c>
    </row>
    <row r="9172" spans="1:27" x14ac:dyDescent="0.35">
      <c r="A9172">
        <v>8903</v>
      </c>
      <c r="B9172" t="s">
        <v>10007</v>
      </c>
      <c r="C9172">
        <v>2013</v>
      </c>
      <c r="D9172" s="1">
        <v>41426</v>
      </c>
      <c r="E9172" s="1">
        <v>41430</v>
      </c>
      <c r="F9172" t="s">
        <v>23</v>
      </c>
      <c r="G9172" t="s">
        <v>7978</v>
      </c>
      <c r="H9172" t="s">
        <v>7979</v>
      </c>
      <c r="I9172" t="s">
        <v>38</v>
      </c>
      <c r="J9172" t="s">
        <v>27</v>
      </c>
      <c r="K9172" t="s">
        <v>3633</v>
      </c>
      <c r="L9172" t="s">
        <v>7865</v>
      </c>
      <c r="M9172">
        <v>62521</v>
      </c>
      <c r="N9172" t="s">
        <v>3479</v>
      </c>
      <c r="O9172" t="s">
        <v>4125</v>
      </c>
      <c r="P9172" t="s">
        <v>329</v>
      </c>
      <c r="Q9172" t="s">
        <v>4064</v>
      </c>
      <c r="R9172" t="s">
        <v>4126</v>
      </c>
      <c r="S9172">
        <v>191.07899999999998</v>
      </c>
      <c r="T9172">
        <v>3</v>
      </c>
      <c r="U9172">
        <v>0.3</v>
      </c>
      <c r="V9172">
        <v>-38.215799999999973</v>
      </c>
      <c r="W9172" t="s">
        <v>10936</v>
      </c>
      <c r="X9172" t="s">
        <v>10942</v>
      </c>
      <c r="Y9172">
        <v>6</v>
      </c>
      <c r="Z9172" t="s">
        <v>10946</v>
      </c>
      <c r="AA9172">
        <v>-0.19999999999999987</v>
      </c>
    </row>
    <row r="9173" spans="1:27" x14ac:dyDescent="0.35">
      <c r="A9173">
        <v>8944</v>
      </c>
      <c r="B9173" t="s">
        <v>10639</v>
      </c>
      <c r="C9173">
        <v>2014</v>
      </c>
      <c r="D9173" s="1">
        <v>41923</v>
      </c>
      <c r="E9173" s="1">
        <v>41929</v>
      </c>
      <c r="F9173" t="s">
        <v>23</v>
      </c>
      <c r="G9173" t="s">
        <v>923</v>
      </c>
      <c r="H9173" t="s">
        <v>924</v>
      </c>
      <c r="I9173" t="s">
        <v>38</v>
      </c>
      <c r="J9173" t="s">
        <v>27</v>
      </c>
      <c r="K9173" t="s">
        <v>8104</v>
      </c>
      <c r="L9173" t="s">
        <v>7865</v>
      </c>
      <c r="M9173">
        <v>60505</v>
      </c>
      <c r="N9173" t="s">
        <v>3479</v>
      </c>
      <c r="O9173" t="s">
        <v>4393</v>
      </c>
      <c r="P9173" t="s">
        <v>329</v>
      </c>
      <c r="Q9173" t="s">
        <v>4064</v>
      </c>
      <c r="R9173" t="s">
        <v>4394</v>
      </c>
      <c r="S9173">
        <v>239.358</v>
      </c>
      <c r="T9173">
        <v>3</v>
      </c>
      <c r="U9173">
        <v>0.3</v>
      </c>
      <c r="V9173">
        <v>-47.871600000000001</v>
      </c>
      <c r="W9173" t="s">
        <v>10939</v>
      </c>
      <c r="X9173" t="s">
        <v>10940</v>
      </c>
      <c r="Y9173">
        <v>10</v>
      </c>
      <c r="Z9173" t="s">
        <v>10945</v>
      </c>
      <c r="AA9173">
        <v>-0.2</v>
      </c>
    </row>
    <row r="9174" spans="1:27" x14ac:dyDescent="0.35">
      <c r="A9174">
        <v>9268</v>
      </c>
      <c r="B9174" t="s">
        <v>7281</v>
      </c>
      <c r="C9174">
        <v>2012</v>
      </c>
      <c r="D9174" s="1">
        <v>41177</v>
      </c>
      <c r="E9174" s="1">
        <v>41177</v>
      </c>
      <c r="F9174" t="s">
        <v>234</v>
      </c>
      <c r="G9174" t="s">
        <v>680</v>
      </c>
      <c r="H9174" t="s">
        <v>681</v>
      </c>
      <c r="I9174" t="s">
        <v>38</v>
      </c>
      <c r="J9174" t="s">
        <v>27</v>
      </c>
      <c r="K9174" t="s">
        <v>5529</v>
      </c>
      <c r="L9174" t="s">
        <v>3741</v>
      </c>
      <c r="M9174">
        <v>11520</v>
      </c>
      <c r="N9174" t="s">
        <v>3728</v>
      </c>
      <c r="O9174" t="s">
        <v>4393</v>
      </c>
      <c r="P9174" t="s">
        <v>329</v>
      </c>
      <c r="Q9174" t="s">
        <v>4064</v>
      </c>
      <c r="R9174" t="s">
        <v>4394</v>
      </c>
      <c r="S9174">
        <v>102.58200000000001</v>
      </c>
      <c r="T9174">
        <v>1</v>
      </c>
      <c r="U9174">
        <v>0.1</v>
      </c>
      <c r="V9174">
        <v>6.8388000000000009</v>
      </c>
      <c r="W9174" t="s">
        <v>10948</v>
      </c>
      <c r="X9174" t="s">
        <v>10937</v>
      </c>
      <c r="Y9174">
        <v>9</v>
      </c>
      <c r="Z9174" t="s">
        <v>10949</v>
      </c>
      <c r="AA9174">
        <v>6.6666666666666666E-2</v>
      </c>
    </row>
    <row r="9175" spans="1:27" x14ac:dyDescent="0.35">
      <c r="A9175">
        <v>9845</v>
      </c>
      <c r="B9175" t="s">
        <v>9481</v>
      </c>
      <c r="C9175">
        <v>2011</v>
      </c>
      <c r="D9175" s="1">
        <v>40697</v>
      </c>
      <c r="E9175" s="1">
        <v>40700</v>
      </c>
      <c r="F9175" t="s">
        <v>56</v>
      </c>
      <c r="G9175" t="s">
        <v>2895</v>
      </c>
      <c r="H9175" t="s">
        <v>2896</v>
      </c>
      <c r="I9175" t="s">
        <v>38</v>
      </c>
      <c r="J9175" t="s">
        <v>27</v>
      </c>
      <c r="K9175" t="s">
        <v>3633</v>
      </c>
      <c r="L9175" t="s">
        <v>7865</v>
      </c>
      <c r="M9175">
        <v>62521</v>
      </c>
      <c r="N9175" t="s">
        <v>3479</v>
      </c>
      <c r="O9175" t="s">
        <v>5494</v>
      </c>
      <c r="P9175" t="s">
        <v>329</v>
      </c>
      <c r="Q9175" t="s">
        <v>330</v>
      </c>
      <c r="R9175" t="s">
        <v>5495</v>
      </c>
      <c r="S9175">
        <v>61.543999999999997</v>
      </c>
      <c r="T9175">
        <v>7</v>
      </c>
      <c r="U9175">
        <v>0.6</v>
      </c>
      <c r="V9175">
        <v>-40.003599999999999</v>
      </c>
      <c r="W9175" t="s">
        <v>10944</v>
      </c>
      <c r="X9175" t="s">
        <v>10942</v>
      </c>
      <c r="Y9175">
        <v>6</v>
      </c>
      <c r="Z9175" t="s">
        <v>10946</v>
      </c>
      <c r="AA9175">
        <v>-0.65</v>
      </c>
    </row>
    <row r="9176" spans="1:27" x14ac:dyDescent="0.35">
      <c r="A9176">
        <v>1595</v>
      </c>
      <c r="B9176" t="s">
        <v>10640</v>
      </c>
      <c r="C9176">
        <v>2012</v>
      </c>
      <c r="D9176" s="1">
        <v>40992</v>
      </c>
      <c r="E9176" s="1">
        <v>40995</v>
      </c>
      <c r="F9176" t="s">
        <v>56</v>
      </c>
      <c r="G9176" t="s">
        <v>2080</v>
      </c>
      <c r="H9176" t="s">
        <v>2081</v>
      </c>
      <c r="I9176" t="s">
        <v>127</v>
      </c>
      <c r="J9176" t="s">
        <v>27</v>
      </c>
      <c r="K9176" t="s">
        <v>8030</v>
      </c>
      <c r="L9176" t="s">
        <v>7865</v>
      </c>
      <c r="M9176">
        <v>61604</v>
      </c>
      <c r="N9176" t="s">
        <v>3479</v>
      </c>
      <c r="O9176" t="s">
        <v>3945</v>
      </c>
      <c r="P9176" t="s">
        <v>329</v>
      </c>
      <c r="Q9176" t="s">
        <v>3721</v>
      </c>
      <c r="R9176" t="s">
        <v>3946</v>
      </c>
      <c r="S9176">
        <v>359.05799999999994</v>
      </c>
      <c r="T9176">
        <v>3</v>
      </c>
      <c r="U9176">
        <v>0.3</v>
      </c>
      <c r="V9176">
        <v>-35.905799999999999</v>
      </c>
      <c r="W9176" t="s">
        <v>10948</v>
      </c>
      <c r="X9176" t="s">
        <v>10950</v>
      </c>
      <c r="Y9176">
        <v>3</v>
      </c>
      <c r="Z9176" t="s">
        <v>10953</v>
      </c>
      <c r="AA9176">
        <v>-0.10000000000000002</v>
      </c>
    </row>
    <row r="9177" spans="1:27" x14ac:dyDescent="0.35">
      <c r="A9177">
        <v>4384</v>
      </c>
      <c r="B9177" t="s">
        <v>8474</v>
      </c>
      <c r="C9177">
        <v>2012</v>
      </c>
      <c r="D9177" s="1">
        <v>41110</v>
      </c>
      <c r="E9177" s="1">
        <v>41117</v>
      </c>
      <c r="F9177" t="s">
        <v>23</v>
      </c>
      <c r="G9177" t="s">
        <v>2725</v>
      </c>
      <c r="H9177" t="s">
        <v>2726</v>
      </c>
      <c r="I9177" t="s">
        <v>38</v>
      </c>
      <c r="J9177" t="s">
        <v>27</v>
      </c>
      <c r="K9177" t="s">
        <v>8475</v>
      </c>
      <c r="L9177" t="s">
        <v>7865</v>
      </c>
      <c r="M9177">
        <v>60035</v>
      </c>
      <c r="N9177" t="s">
        <v>3479</v>
      </c>
      <c r="O9177" t="s">
        <v>3924</v>
      </c>
      <c r="P9177" t="s">
        <v>329</v>
      </c>
      <c r="Q9177" t="s">
        <v>3721</v>
      </c>
      <c r="R9177" t="s">
        <v>3925</v>
      </c>
      <c r="S9177">
        <v>384.94399999999996</v>
      </c>
      <c r="T9177">
        <v>4</v>
      </c>
      <c r="U9177">
        <v>0.3</v>
      </c>
      <c r="V9177">
        <v>-126.48159999999999</v>
      </c>
      <c r="W9177" t="s">
        <v>10948</v>
      </c>
      <c r="X9177" t="s">
        <v>10937</v>
      </c>
      <c r="Y9177">
        <v>7</v>
      </c>
      <c r="Z9177" t="s">
        <v>10938</v>
      </c>
      <c r="AA9177">
        <v>-0.32857142857142857</v>
      </c>
    </row>
    <row r="9178" spans="1:27" x14ac:dyDescent="0.35">
      <c r="A9178">
        <v>4386</v>
      </c>
      <c r="B9178" t="s">
        <v>8474</v>
      </c>
      <c r="C9178">
        <v>2012</v>
      </c>
      <c r="D9178" s="1">
        <v>41110</v>
      </c>
      <c r="E9178" s="1">
        <v>41117</v>
      </c>
      <c r="F9178" t="s">
        <v>23</v>
      </c>
      <c r="G9178" t="s">
        <v>2725</v>
      </c>
      <c r="H9178" t="s">
        <v>2726</v>
      </c>
      <c r="I9178" t="s">
        <v>38</v>
      </c>
      <c r="J9178" t="s">
        <v>27</v>
      </c>
      <c r="K9178" t="s">
        <v>8475</v>
      </c>
      <c r="L9178" t="s">
        <v>7865</v>
      </c>
      <c r="M9178">
        <v>60035</v>
      </c>
      <c r="N9178" t="s">
        <v>3479</v>
      </c>
      <c r="O9178" t="s">
        <v>3729</v>
      </c>
      <c r="P9178" t="s">
        <v>329</v>
      </c>
      <c r="Q9178" t="s">
        <v>3721</v>
      </c>
      <c r="R9178" t="s">
        <v>3730</v>
      </c>
      <c r="S9178">
        <v>913.43000000000006</v>
      </c>
      <c r="T9178">
        <v>5</v>
      </c>
      <c r="U9178">
        <v>0.3</v>
      </c>
      <c r="V9178">
        <v>-52.195999999999913</v>
      </c>
      <c r="W9178" t="s">
        <v>10948</v>
      </c>
      <c r="X9178" t="s">
        <v>10937</v>
      </c>
      <c r="Y9178">
        <v>7</v>
      </c>
      <c r="Z9178" t="s">
        <v>10938</v>
      </c>
      <c r="AA9178">
        <v>-5.7142857142857044E-2</v>
      </c>
    </row>
    <row r="9179" spans="1:27" x14ac:dyDescent="0.35">
      <c r="A9179">
        <v>5956</v>
      </c>
      <c r="B9179" t="s">
        <v>8259</v>
      </c>
      <c r="C9179">
        <v>2011</v>
      </c>
      <c r="D9179" s="1">
        <v>40858</v>
      </c>
      <c r="E9179" s="1">
        <v>40862</v>
      </c>
      <c r="F9179" t="s">
        <v>45</v>
      </c>
      <c r="G9179" t="s">
        <v>527</v>
      </c>
      <c r="H9179" t="s">
        <v>528</v>
      </c>
      <c r="I9179" t="s">
        <v>26</v>
      </c>
      <c r="J9179" t="s">
        <v>27</v>
      </c>
      <c r="K9179" t="s">
        <v>8260</v>
      </c>
      <c r="L9179" t="s">
        <v>8102</v>
      </c>
      <c r="M9179">
        <v>19601</v>
      </c>
      <c r="N9179" t="s">
        <v>3728</v>
      </c>
      <c r="O9179" t="s">
        <v>3729</v>
      </c>
      <c r="P9179" t="s">
        <v>329</v>
      </c>
      <c r="Q9179" t="s">
        <v>3721</v>
      </c>
      <c r="R9179" t="s">
        <v>3730</v>
      </c>
      <c r="S9179">
        <v>521.96</v>
      </c>
      <c r="T9179">
        <v>4</v>
      </c>
      <c r="U9179">
        <v>0.5</v>
      </c>
      <c r="V9179">
        <v>-250.54079999999999</v>
      </c>
      <c r="W9179" t="s">
        <v>10944</v>
      </c>
      <c r="X9179" t="s">
        <v>10940</v>
      </c>
      <c r="Y9179">
        <v>11</v>
      </c>
      <c r="Z9179" t="s">
        <v>10947</v>
      </c>
      <c r="AA9179">
        <v>-0.47999999999999993</v>
      </c>
    </row>
    <row r="9180" spans="1:27" x14ac:dyDescent="0.35">
      <c r="A9180">
        <v>7301</v>
      </c>
      <c r="B9180" t="s">
        <v>9617</v>
      </c>
      <c r="C9180">
        <v>2011</v>
      </c>
      <c r="D9180" s="1">
        <v>40865</v>
      </c>
      <c r="E9180" s="1">
        <v>40868</v>
      </c>
      <c r="F9180" t="s">
        <v>56</v>
      </c>
      <c r="G9180" t="s">
        <v>3334</v>
      </c>
      <c r="H9180" t="s">
        <v>3335</v>
      </c>
      <c r="I9180" t="s">
        <v>38</v>
      </c>
      <c r="J9180" t="s">
        <v>27</v>
      </c>
      <c r="K9180" t="s">
        <v>8506</v>
      </c>
      <c r="L9180" t="s">
        <v>7865</v>
      </c>
      <c r="M9180">
        <v>60016</v>
      </c>
      <c r="N9180" t="s">
        <v>3479</v>
      </c>
      <c r="O9180" t="s">
        <v>3908</v>
      </c>
      <c r="P9180" t="s">
        <v>329</v>
      </c>
      <c r="Q9180" t="s">
        <v>3721</v>
      </c>
      <c r="R9180" t="s">
        <v>3909</v>
      </c>
      <c r="S9180">
        <v>424.11599999999999</v>
      </c>
      <c r="T9180">
        <v>6</v>
      </c>
      <c r="U9180">
        <v>0.3</v>
      </c>
      <c r="V9180">
        <v>-30.293999999999983</v>
      </c>
      <c r="W9180" t="s">
        <v>10944</v>
      </c>
      <c r="X9180" t="s">
        <v>10940</v>
      </c>
      <c r="Y9180">
        <v>11</v>
      </c>
      <c r="Z9180" t="s">
        <v>10947</v>
      </c>
      <c r="AA9180">
        <v>-7.1428571428571397E-2</v>
      </c>
    </row>
    <row r="9181" spans="1:27" x14ac:dyDescent="0.35">
      <c r="A9181">
        <v>8632</v>
      </c>
      <c r="B9181" t="s">
        <v>9535</v>
      </c>
      <c r="C9181">
        <v>2013</v>
      </c>
      <c r="D9181" s="1">
        <v>41484</v>
      </c>
      <c r="E9181" s="1">
        <v>41485</v>
      </c>
      <c r="F9181" t="s">
        <v>56</v>
      </c>
      <c r="G9181" t="s">
        <v>403</v>
      </c>
      <c r="H9181" t="s">
        <v>404</v>
      </c>
      <c r="I9181" t="s">
        <v>38</v>
      </c>
      <c r="J9181" t="s">
        <v>27</v>
      </c>
      <c r="K9181" t="s">
        <v>8242</v>
      </c>
      <c r="L9181" t="s">
        <v>8102</v>
      </c>
      <c r="M9181">
        <v>18018</v>
      </c>
      <c r="N9181" t="s">
        <v>3728</v>
      </c>
      <c r="O9181" t="s">
        <v>3795</v>
      </c>
      <c r="P9181" t="s">
        <v>329</v>
      </c>
      <c r="Q9181" t="s">
        <v>3721</v>
      </c>
      <c r="R9181" t="s">
        <v>3796</v>
      </c>
      <c r="S9181">
        <v>177.45000000000002</v>
      </c>
      <c r="T9181">
        <v>5</v>
      </c>
      <c r="U9181">
        <v>0.5</v>
      </c>
      <c r="V9181">
        <v>-78.078000000000003</v>
      </c>
      <c r="W9181" t="s">
        <v>10936</v>
      </c>
      <c r="X9181" t="s">
        <v>10937</v>
      </c>
      <c r="Y9181">
        <v>7</v>
      </c>
      <c r="Z9181" t="s">
        <v>10938</v>
      </c>
      <c r="AA9181">
        <v>-0.43999999999999995</v>
      </c>
    </row>
    <row r="9182" spans="1:27" x14ac:dyDescent="0.35">
      <c r="A9182">
        <v>413</v>
      </c>
      <c r="B9182" t="s">
        <v>1898</v>
      </c>
      <c r="C9182">
        <v>2014</v>
      </c>
      <c r="D9182" s="1">
        <v>41982</v>
      </c>
      <c r="E9182" s="1">
        <v>41986</v>
      </c>
      <c r="F9182" t="s">
        <v>23</v>
      </c>
      <c r="G9182" t="s">
        <v>1899</v>
      </c>
      <c r="H9182" t="s">
        <v>1900</v>
      </c>
      <c r="I9182" t="s">
        <v>38</v>
      </c>
      <c r="J9182" t="s">
        <v>27</v>
      </c>
      <c r="K9182" t="s">
        <v>1594</v>
      </c>
      <c r="L9182" t="s">
        <v>29</v>
      </c>
      <c r="M9182">
        <v>94110</v>
      </c>
      <c r="N9182" t="s">
        <v>30</v>
      </c>
      <c r="O9182" t="s">
        <v>3798</v>
      </c>
      <c r="P9182" t="s">
        <v>329</v>
      </c>
      <c r="Q9182" t="s">
        <v>3721</v>
      </c>
      <c r="R9182" t="s">
        <v>3799</v>
      </c>
      <c r="S9182">
        <v>1336.829</v>
      </c>
      <c r="T9182">
        <v>13</v>
      </c>
      <c r="U9182">
        <v>0.15</v>
      </c>
      <c r="V9182">
        <v>31.454799999999949</v>
      </c>
      <c r="W9182" t="s">
        <v>10939</v>
      </c>
      <c r="X9182" t="s">
        <v>10940</v>
      </c>
      <c r="Y9182">
        <v>12</v>
      </c>
      <c r="Z9182" t="s">
        <v>10941</v>
      </c>
      <c r="AA9182">
        <v>2.3529411764705844E-2</v>
      </c>
    </row>
    <row r="9183" spans="1:27" x14ac:dyDescent="0.35">
      <c r="A9183">
        <v>473</v>
      </c>
      <c r="B9183" t="s">
        <v>2004</v>
      </c>
      <c r="C9183">
        <v>2011</v>
      </c>
      <c r="D9183" s="1">
        <v>40856</v>
      </c>
      <c r="E9183" s="1">
        <v>40858</v>
      </c>
      <c r="F9183" t="s">
        <v>45</v>
      </c>
      <c r="G9183" t="s">
        <v>2005</v>
      </c>
      <c r="H9183" t="s">
        <v>2006</v>
      </c>
      <c r="I9183" t="s">
        <v>38</v>
      </c>
      <c r="J9183" t="s">
        <v>27</v>
      </c>
      <c r="K9183" t="s">
        <v>1594</v>
      </c>
      <c r="L9183" t="s">
        <v>29</v>
      </c>
      <c r="M9183">
        <v>94110</v>
      </c>
      <c r="N9183" t="s">
        <v>30</v>
      </c>
      <c r="O9183" t="s">
        <v>10641</v>
      </c>
      <c r="P9183" t="s">
        <v>329</v>
      </c>
      <c r="Q9183" t="s">
        <v>3721</v>
      </c>
      <c r="R9183" t="s">
        <v>10642</v>
      </c>
      <c r="S9183">
        <v>222.66599999999997</v>
      </c>
      <c r="T9183">
        <v>2</v>
      </c>
      <c r="U9183">
        <v>0.15</v>
      </c>
      <c r="V9183">
        <v>10.478399999999979</v>
      </c>
      <c r="W9183" t="s">
        <v>10944</v>
      </c>
      <c r="X9183" t="s">
        <v>10940</v>
      </c>
      <c r="Y9183">
        <v>11</v>
      </c>
      <c r="Z9183" t="s">
        <v>10947</v>
      </c>
      <c r="AA9183">
        <v>4.7058823529411681E-2</v>
      </c>
    </row>
    <row r="9184" spans="1:27" x14ac:dyDescent="0.35">
      <c r="A9184">
        <v>486</v>
      </c>
      <c r="B9184" t="s">
        <v>397</v>
      </c>
      <c r="C9184">
        <v>2014</v>
      </c>
      <c r="D9184" s="1">
        <v>41801</v>
      </c>
      <c r="E9184" s="1">
        <v>41804</v>
      </c>
      <c r="F9184" t="s">
        <v>56</v>
      </c>
      <c r="G9184" t="s">
        <v>398</v>
      </c>
      <c r="H9184" t="s">
        <v>399</v>
      </c>
      <c r="I9184" t="s">
        <v>127</v>
      </c>
      <c r="J9184" t="s">
        <v>27</v>
      </c>
      <c r="K9184" t="s">
        <v>28</v>
      </c>
      <c r="L9184" t="s">
        <v>29</v>
      </c>
      <c r="M9184">
        <v>90045</v>
      </c>
      <c r="N9184" t="s">
        <v>30</v>
      </c>
      <c r="O9184" t="s">
        <v>3855</v>
      </c>
      <c r="P9184" t="s">
        <v>329</v>
      </c>
      <c r="Q9184" t="s">
        <v>3721</v>
      </c>
      <c r="R9184" t="s">
        <v>3856</v>
      </c>
      <c r="S9184">
        <v>514.16499999999996</v>
      </c>
      <c r="T9184">
        <v>5</v>
      </c>
      <c r="U9184">
        <v>0.15</v>
      </c>
      <c r="V9184">
        <v>-30.24499999999999</v>
      </c>
      <c r="W9184" t="s">
        <v>10939</v>
      </c>
      <c r="X9184" t="s">
        <v>10942</v>
      </c>
      <c r="Y9184">
        <v>6</v>
      </c>
      <c r="Z9184" t="s">
        <v>10946</v>
      </c>
      <c r="AA9184">
        <v>-5.8823529411764691E-2</v>
      </c>
    </row>
    <row r="9185" spans="1:27" x14ac:dyDescent="0.35">
      <c r="A9185">
        <v>1115</v>
      </c>
      <c r="B9185" t="s">
        <v>2724</v>
      </c>
      <c r="C9185">
        <v>2014</v>
      </c>
      <c r="D9185" s="1">
        <v>41992</v>
      </c>
      <c r="E9185" s="1">
        <v>41997</v>
      </c>
      <c r="F9185" t="s">
        <v>45</v>
      </c>
      <c r="G9185" t="s">
        <v>2725</v>
      </c>
      <c r="H9185" t="s">
        <v>2726</v>
      </c>
      <c r="I9185" t="s">
        <v>38</v>
      </c>
      <c r="J9185" t="s">
        <v>27</v>
      </c>
      <c r="K9185" t="s">
        <v>2727</v>
      </c>
      <c r="L9185" t="s">
        <v>29</v>
      </c>
      <c r="M9185">
        <v>92024</v>
      </c>
      <c r="N9185" t="s">
        <v>30</v>
      </c>
      <c r="O9185" t="s">
        <v>10643</v>
      </c>
      <c r="P9185" t="s">
        <v>329</v>
      </c>
      <c r="Q9185" t="s">
        <v>3721</v>
      </c>
      <c r="R9185" t="s">
        <v>10644</v>
      </c>
      <c r="S9185">
        <v>119.83299999999998</v>
      </c>
      <c r="T9185">
        <v>1</v>
      </c>
      <c r="U9185">
        <v>0.15</v>
      </c>
      <c r="V9185">
        <v>-12.688200000000002</v>
      </c>
      <c r="W9185" t="s">
        <v>10939</v>
      </c>
      <c r="X9185" t="s">
        <v>10940</v>
      </c>
      <c r="Y9185">
        <v>12</v>
      </c>
      <c r="Z9185" t="s">
        <v>10941</v>
      </c>
      <c r="AA9185">
        <v>-0.1058823529411765</v>
      </c>
    </row>
    <row r="9186" spans="1:27" x14ac:dyDescent="0.35">
      <c r="A9186">
        <v>1248</v>
      </c>
      <c r="B9186" t="s">
        <v>8959</v>
      </c>
      <c r="C9186">
        <v>2011</v>
      </c>
      <c r="D9186" s="1">
        <v>40889</v>
      </c>
      <c r="E9186" s="1">
        <v>40891</v>
      </c>
      <c r="F9186" t="s">
        <v>45</v>
      </c>
      <c r="G9186" t="s">
        <v>1717</v>
      </c>
      <c r="H9186" t="s">
        <v>1718</v>
      </c>
      <c r="I9186" t="s">
        <v>38</v>
      </c>
      <c r="J9186" t="s">
        <v>27</v>
      </c>
      <c r="K9186" t="s">
        <v>2756</v>
      </c>
      <c r="L9186" t="s">
        <v>29</v>
      </c>
      <c r="M9186">
        <v>93727</v>
      </c>
      <c r="N9186" t="s">
        <v>30</v>
      </c>
      <c r="O9186" t="s">
        <v>3804</v>
      </c>
      <c r="P9186" t="s">
        <v>329</v>
      </c>
      <c r="Q9186" t="s">
        <v>3721</v>
      </c>
      <c r="R9186" t="s">
        <v>3805</v>
      </c>
      <c r="S9186">
        <v>254.97449999999998</v>
      </c>
      <c r="T9186">
        <v>3</v>
      </c>
      <c r="U9186">
        <v>0.15</v>
      </c>
      <c r="V9186">
        <v>11.998799999999989</v>
      </c>
      <c r="W9186" t="s">
        <v>10944</v>
      </c>
      <c r="X9186" t="s">
        <v>10940</v>
      </c>
      <c r="Y9186">
        <v>12</v>
      </c>
      <c r="Z9186" t="s">
        <v>10941</v>
      </c>
      <c r="AA9186">
        <v>4.7058823529411722E-2</v>
      </c>
    </row>
    <row r="9187" spans="1:27" x14ac:dyDescent="0.35">
      <c r="A9187">
        <v>1370</v>
      </c>
      <c r="B9187" t="s">
        <v>9659</v>
      </c>
      <c r="C9187">
        <v>2012</v>
      </c>
      <c r="D9187" s="1">
        <v>41267</v>
      </c>
      <c r="E9187" s="1">
        <v>41271</v>
      </c>
      <c r="F9187" t="s">
        <v>23</v>
      </c>
      <c r="G9187" t="s">
        <v>5696</v>
      </c>
      <c r="H9187" t="s">
        <v>5697</v>
      </c>
      <c r="I9187" t="s">
        <v>38</v>
      </c>
      <c r="J9187" t="s">
        <v>27</v>
      </c>
      <c r="K9187" t="s">
        <v>8010</v>
      </c>
      <c r="L9187" t="s">
        <v>7873</v>
      </c>
      <c r="M9187">
        <v>80906</v>
      </c>
      <c r="N9187" t="s">
        <v>30</v>
      </c>
      <c r="O9187" t="s">
        <v>7838</v>
      </c>
      <c r="P9187" t="s">
        <v>329</v>
      </c>
      <c r="Q9187" t="s">
        <v>3721</v>
      </c>
      <c r="R9187" t="s">
        <v>7839</v>
      </c>
      <c r="S9187">
        <v>590.05800000000011</v>
      </c>
      <c r="T9187">
        <v>7</v>
      </c>
      <c r="U9187">
        <v>0.7</v>
      </c>
      <c r="V9187">
        <v>-786.74400000000026</v>
      </c>
      <c r="W9187" t="s">
        <v>10948</v>
      </c>
      <c r="X9187" t="s">
        <v>10940</v>
      </c>
      <c r="Y9187">
        <v>12</v>
      </c>
      <c r="Z9187" t="s">
        <v>10941</v>
      </c>
      <c r="AA9187">
        <v>-1.3333333333333335</v>
      </c>
    </row>
    <row r="9188" spans="1:27" x14ac:dyDescent="0.35">
      <c r="A9188">
        <v>1535</v>
      </c>
      <c r="B9188" t="s">
        <v>10645</v>
      </c>
      <c r="C9188">
        <v>2014</v>
      </c>
      <c r="D9188" s="1">
        <v>41681</v>
      </c>
      <c r="E9188" s="1">
        <v>41685</v>
      </c>
      <c r="F9188" t="s">
        <v>23</v>
      </c>
      <c r="G9188" t="s">
        <v>2117</v>
      </c>
      <c r="H9188" t="s">
        <v>2118</v>
      </c>
      <c r="I9188" t="s">
        <v>127</v>
      </c>
      <c r="J9188" t="s">
        <v>27</v>
      </c>
      <c r="K9188" t="s">
        <v>3416</v>
      </c>
      <c r="L9188" t="s">
        <v>29</v>
      </c>
      <c r="M9188">
        <v>92677</v>
      </c>
      <c r="N9188" t="s">
        <v>30</v>
      </c>
      <c r="O9188" t="s">
        <v>3773</v>
      </c>
      <c r="P9188" t="s">
        <v>329</v>
      </c>
      <c r="Q9188" t="s">
        <v>3721</v>
      </c>
      <c r="R9188" t="s">
        <v>3774</v>
      </c>
      <c r="S9188">
        <v>203.98299999999998</v>
      </c>
      <c r="T9188">
        <v>2</v>
      </c>
      <c r="U9188">
        <v>0.15</v>
      </c>
      <c r="V9188">
        <v>16.798599999999979</v>
      </c>
      <c r="W9188" t="s">
        <v>10939</v>
      </c>
      <c r="X9188" t="s">
        <v>10950</v>
      </c>
      <c r="Y9188">
        <v>2</v>
      </c>
      <c r="Z9188" t="s">
        <v>10955</v>
      </c>
      <c r="AA9188">
        <v>8.235294117647049E-2</v>
      </c>
    </row>
    <row r="9189" spans="1:27" x14ac:dyDescent="0.35">
      <c r="A9189">
        <v>1611</v>
      </c>
      <c r="B9189" t="s">
        <v>9148</v>
      </c>
      <c r="C9189">
        <v>2011</v>
      </c>
      <c r="D9189" s="1">
        <v>40689</v>
      </c>
      <c r="E9189" s="1">
        <v>40693</v>
      </c>
      <c r="F9189" t="s">
        <v>23</v>
      </c>
      <c r="G9189" t="s">
        <v>582</v>
      </c>
      <c r="H9189" t="s">
        <v>583</v>
      </c>
      <c r="I9189" t="s">
        <v>26</v>
      </c>
      <c r="J9189" t="s">
        <v>27</v>
      </c>
      <c r="K9189" t="s">
        <v>28</v>
      </c>
      <c r="L9189" t="s">
        <v>29</v>
      </c>
      <c r="M9189">
        <v>90008</v>
      </c>
      <c r="N9189" t="s">
        <v>30</v>
      </c>
      <c r="O9189" t="s">
        <v>3945</v>
      </c>
      <c r="P9189" t="s">
        <v>329</v>
      </c>
      <c r="Q9189" t="s">
        <v>3721</v>
      </c>
      <c r="R9189" t="s">
        <v>3946</v>
      </c>
      <c r="S9189">
        <v>290.666</v>
      </c>
      <c r="T9189">
        <v>2</v>
      </c>
      <c r="U9189">
        <v>0.15</v>
      </c>
      <c r="V9189">
        <v>27.356800000000007</v>
      </c>
      <c r="W9189" t="s">
        <v>10944</v>
      </c>
      <c r="X9189" t="s">
        <v>10942</v>
      </c>
      <c r="Y9189">
        <v>5</v>
      </c>
      <c r="Z9189" t="s">
        <v>10952</v>
      </c>
      <c r="AA9189">
        <v>9.4117647058823556E-2</v>
      </c>
    </row>
    <row r="9190" spans="1:27" x14ac:dyDescent="0.35">
      <c r="A9190">
        <v>1715</v>
      </c>
      <c r="B9190" t="s">
        <v>10646</v>
      </c>
      <c r="C9190">
        <v>2014</v>
      </c>
      <c r="D9190" s="1">
        <v>41920</v>
      </c>
      <c r="E9190" s="1">
        <v>41926</v>
      </c>
      <c r="F9190" t="s">
        <v>23</v>
      </c>
      <c r="G9190" t="s">
        <v>4939</v>
      </c>
      <c r="H9190" t="s">
        <v>4940</v>
      </c>
      <c r="I9190" t="s">
        <v>38</v>
      </c>
      <c r="J9190" t="s">
        <v>27</v>
      </c>
      <c r="K9190" t="s">
        <v>1594</v>
      </c>
      <c r="L9190" t="s">
        <v>29</v>
      </c>
      <c r="M9190">
        <v>94110</v>
      </c>
      <c r="N9190" t="s">
        <v>30</v>
      </c>
      <c r="O9190" t="s">
        <v>7926</v>
      </c>
      <c r="P9190" t="s">
        <v>329</v>
      </c>
      <c r="Q9190" t="s">
        <v>3721</v>
      </c>
      <c r="R9190" t="s">
        <v>7927</v>
      </c>
      <c r="S9190">
        <v>307.666</v>
      </c>
      <c r="T9190">
        <v>2</v>
      </c>
      <c r="U9190">
        <v>0.15</v>
      </c>
      <c r="V9190">
        <v>-14.478399999999979</v>
      </c>
      <c r="W9190" t="s">
        <v>10939</v>
      </c>
      <c r="X9190" t="s">
        <v>10940</v>
      </c>
      <c r="Y9190">
        <v>10</v>
      </c>
      <c r="Z9190" t="s">
        <v>10945</v>
      </c>
      <c r="AA9190">
        <v>-4.7058823529411695E-2</v>
      </c>
    </row>
    <row r="9191" spans="1:27" x14ac:dyDescent="0.35">
      <c r="A9191">
        <v>1761</v>
      </c>
      <c r="B9191" t="s">
        <v>10323</v>
      </c>
      <c r="C9191">
        <v>2012</v>
      </c>
      <c r="D9191" s="1">
        <v>41157</v>
      </c>
      <c r="E9191" s="1">
        <v>41161</v>
      </c>
      <c r="F9191" t="s">
        <v>23</v>
      </c>
      <c r="G9191" t="s">
        <v>1430</v>
      </c>
      <c r="H9191" t="s">
        <v>1431</v>
      </c>
      <c r="I9191" t="s">
        <v>38</v>
      </c>
      <c r="J9191" t="s">
        <v>27</v>
      </c>
      <c r="K9191" t="s">
        <v>2492</v>
      </c>
      <c r="L9191" t="s">
        <v>29</v>
      </c>
      <c r="M9191">
        <v>92105</v>
      </c>
      <c r="N9191" t="s">
        <v>30</v>
      </c>
      <c r="O9191" t="s">
        <v>3973</v>
      </c>
      <c r="P9191" t="s">
        <v>329</v>
      </c>
      <c r="Q9191" t="s">
        <v>3721</v>
      </c>
      <c r="R9191" t="s">
        <v>3974</v>
      </c>
      <c r="S9191">
        <v>411.33199999999999</v>
      </c>
      <c r="T9191">
        <v>4</v>
      </c>
      <c r="U9191">
        <v>0.15</v>
      </c>
      <c r="V9191">
        <v>-4.8391999999999769</v>
      </c>
      <c r="W9191" t="s">
        <v>10948</v>
      </c>
      <c r="X9191" t="s">
        <v>10937</v>
      </c>
      <c r="Y9191">
        <v>9</v>
      </c>
      <c r="Z9191" t="s">
        <v>10949</v>
      </c>
      <c r="AA9191">
        <v>-1.1764705882352886E-2</v>
      </c>
    </row>
    <row r="9192" spans="1:27" x14ac:dyDescent="0.35">
      <c r="A9192">
        <v>1763</v>
      </c>
      <c r="B9192" t="s">
        <v>10323</v>
      </c>
      <c r="C9192">
        <v>2012</v>
      </c>
      <c r="D9192" s="1">
        <v>41157</v>
      </c>
      <c r="E9192" s="1">
        <v>41161</v>
      </c>
      <c r="F9192" t="s">
        <v>23</v>
      </c>
      <c r="G9192" t="s">
        <v>1430</v>
      </c>
      <c r="H9192" t="s">
        <v>1431</v>
      </c>
      <c r="I9192" t="s">
        <v>38</v>
      </c>
      <c r="J9192" t="s">
        <v>27</v>
      </c>
      <c r="K9192" t="s">
        <v>2492</v>
      </c>
      <c r="L9192" t="s">
        <v>29</v>
      </c>
      <c r="M9192">
        <v>92105</v>
      </c>
      <c r="N9192" t="s">
        <v>30</v>
      </c>
      <c r="O9192" t="s">
        <v>3954</v>
      </c>
      <c r="P9192" t="s">
        <v>329</v>
      </c>
      <c r="Q9192" t="s">
        <v>3721</v>
      </c>
      <c r="R9192" t="s">
        <v>3955</v>
      </c>
      <c r="S9192">
        <v>293.19900000000001</v>
      </c>
      <c r="T9192">
        <v>3</v>
      </c>
      <c r="U9192">
        <v>0.15</v>
      </c>
      <c r="V9192">
        <v>-20.696400000000025</v>
      </c>
      <c r="W9192" t="s">
        <v>10948</v>
      </c>
      <c r="X9192" t="s">
        <v>10937</v>
      </c>
      <c r="Y9192">
        <v>9</v>
      </c>
      <c r="Z9192" t="s">
        <v>10949</v>
      </c>
      <c r="AA9192">
        <v>-7.0588235294117729E-2</v>
      </c>
    </row>
    <row r="9193" spans="1:27" x14ac:dyDescent="0.35">
      <c r="A9193">
        <v>2116</v>
      </c>
      <c r="B9193" t="s">
        <v>3070</v>
      </c>
      <c r="C9193">
        <v>2012</v>
      </c>
      <c r="D9193" s="1">
        <v>41213</v>
      </c>
      <c r="E9193" s="1">
        <v>41213</v>
      </c>
      <c r="F9193" t="s">
        <v>234</v>
      </c>
      <c r="G9193" t="s">
        <v>3071</v>
      </c>
      <c r="H9193" t="s">
        <v>3072</v>
      </c>
      <c r="I9193" t="s">
        <v>38</v>
      </c>
      <c r="J9193" t="s">
        <v>27</v>
      </c>
      <c r="K9193" t="s">
        <v>3008</v>
      </c>
      <c r="L9193" t="s">
        <v>29</v>
      </c>
      <c r="M9193">
        <v>92374</v>
      </c>
      <c r="N9193" t="s">
        <v>30</v>
      </c>
      <c r="O9193" t="s">
        <v>3824</v>
      </c>
      <c r="P9193" t="s">
        <v>329</v>
      </c>
      <c r="Q9193" t="s">
        <v>3721</v>
      </c>
      <c r="R9193" t="s">
        <v>7895</v>
      </c>
      <c r="S9193">
        <v>425.83300000000003</v>
      </c>
      <c r="T9193">
        <v>1</v>
      </c>
      <c r="U9193">
        <v>0.15</v>
      </c>
      <c r="V9193">
        <v>20.03919999999998</v>
      </c>
      <c r="W9193" t="s">
        <v>10948</v>
      </c>
      <c r="X9193" t="s">
        <v>10940</v>
      </c>
      <c r="Y9193">
        <v>10</v>
      </c>
      <c r="Z9193" t="s">
        <v>10945</v>
      </c>
      <c r="AA9193">
        <v>4.7058823529411715E-2</v>
      </c>
    </row>
    <row r="9194" spans="1:27" x14ac:dyDescent="0.35">
      <c r="A9194">
        <v>2226</v>
      </c>
      <c r="B9194" t="s">
        <v>10647</v>
      </c>
      <c r="C9194">
        <v>2013</v>
      </c>
      <c r="D9194" s="1">
        <v>41353</v>
      </c>
      <c r="E9194" s="1">
        <v>41355</v>
      </c>
      <c r="F9194" t="s">
        <v>45</v>
      </c>
      <c r="G9194" t="s">
        <v>7000</v>
      </c>
      <c r="H9194" t="s">
        <v>7001</v>
      </c>
      <c r="I9194" t="s">
        <v>38</v>
      </c>
      <c r="J9194" t="s">
        <v>27</v>
      </c>
      <c r="K9194" t="s">
        <v>10648</v>
      </c>
      <c r="L9194" t="s">
        <v>7873</v>
      </c>
      <c r="M9194">
        <v>80122</v>
      </c>
      <c r="N9194" t="s">
        <v>30</v>
      </c>
      <c r="O9194" t="s">
        <v>10649</v>
      </c>
      <c r="P9194" t="s">
        <v>329</v>
      </c>
      <c r="Q9194" t="s">
        <v>3721</v>
      </c>
      <c r="R9194" t="s">
        <v>10650</v>
      </c>
      <c r="S9194">
        <v>72.294000000000011</v>
      </c>
      <c r="T9194">
        <v>1</v>
      </c>
      <c r="U9194">
        <v>0.7</v>
      </c>
      <c r="V9194">
        <v>-98.801799999999986</v>
      </c>
      <c r="W9194" t="s">
        <v>10936</v>
      </c>
      <c r="X9194" t="s">
        <v>10950</v>
      </c>
      <c r="Y9194">
        <v>3</v>
      </c>
      <c r="Z9194" t="s">
        <v>10953</v>
      </c>
      <c r="AA9194">
        <v>-1.3666666666666663</v>
      </c>
    </row>
    <row r="9195" spans="1:27" x14ac:dyDescent="0.35">
      <c r="A9195">
        <v>2354</v>
      </c>
      <c r="B9195" t="s">
        <v>2209</v>
      </c>
      <c r="C9195">
        <v>2012</v>
      </c>
      <c r="D9195" s="1">
        <v>41152</v>
      </c>
      <c r="E9195" s="1">
        <v>41154</v>
      </c>
      <c r="F9195" t="s">
        <v>56</v>
      </c>
      <c r="G9195" t="s">
        <v>2157</v>
      </c>
      <c r="H9195" t="s">
        <v>2158</v>
      </c>
      <c r="I9195" t="s">
        <v>26</v>
      </c>
      <c r="J9195" t="s">
        <v>27</v>
      </c>
      <c r="K9195" t="s">
        <v>1594</v>
      </c>
      <c r="L9195" t="s">
        <v>29</v>
      </c>
      <c r="M9195">
        <v>94122</v>
      </c>
      <c r="N9195" t="s">
        <v>30</v>
      </c>
      <c r="O9195" t="s">
        <v>3729</v>
      </c>
      <c r="P9195" t="s">
        <v>329</v>
      </c>
      <c r="Q9195" t="s">
        <v>3721</v>
      </c>
      <c r="R9195" t="s">
        <v>3730</v>
      </c>
      <c r="S9195">
        <v>1552.8309999999999</v>
      </c>
      <c r="T9195">
        <v>7</v>
      </c>
      <c r="U9195">
        <v>0.15</v>
      </c>
      <c r="V9195">
        <v>200.95460000000008</v>
      </c>
      <c r="W9195" t="s">
        <v>10948</v>
      </c>
      <c r="X9195" t="s">
        <v>10937</v>
      </c>
      <c r="Y9195">
        <v>8</v>
      </c>
      <c r="Z9195" t="s">
        <v>10954</v>
      </c>
      <c r="AA9195">
        <v>0.12941176470588242</v>
      </c>
    </row>
    <row r="9196" spans="1:27" x14ac:dyDescent="0.35">
      <c r="A9196">
        <v>2547</v>
      </c>
      <c r="B9196" t="s">
        <v>3094</v>
      </c>
      <c r="C9196">
        <v>2014</v>
      </c>
      <c r="D9196" s="1">
        <v>41746</v>
      </c>
      <c r="E9196" s="1">
        <v>41750</v>
      </c>
      <c r="F9196" t="s">
        <v>23</v>
      </c>
      <c r="G9196" t="s">
        <v>828</v>
      </c>
      <c r="H9196" t="s">
        <v>829</v>
      </c>
      <c r="I9196" t="s">
        <v>38</v>
      </c>
      <c r="J9196" t="s">
        <v>27</v>
      </c>
      <c r="K9196" t="s">
        <v>2777</v>
      </c>
      <c r="L9196" t="s">
        <v>29</v>
      </c>
      <c r="M9196">
        <v>95123</v>
      </c>
      <c r="N9196" t="s">
        <v>30</v>
      </c>
      <c r="O9196" t="s">
        <v>3855</v>
      </c>
      <c r="P9196" t="s">
        <v>329</v>
      </c>
      <c r="Q9196" t="s">
        <v>3721</v>
      </c>
      <c r="R9196" t="s">
        <v>3856</v>
      </c>
      <c r="S9196">
        <v>102.833</v>
      </c>
      <c r="T9196">
        <v>1</v>
      </c>
      <c r="U9196">
        <v>0.15</v>
      </c>
      <c r="V9196">
        <v>-6.0489999999999995</v>
      </c>
      <c r="W9196" t="s">
        <v>10939</v>
      </c>
      <c r="X9196" t="s">
        <v>10942</v>
      </c>
      <c r="Y9196">
        <v>4</v>
      </c>
      <c r="Z9196" t="s">
        <v>10943</v>
      </c>
      <c r="AA9196">
        <v>-5.8823529411764705E-2</v>
      </c>
    </row>
    <row r="9197" spans="1:27" x14ac:dyDescent="0.35">
      <c r="A9197">
        <v>2651</v>
      </c>
      <c r="B9197" t="s">
        <v>10651</v>
      </c>
      <c r="C9197">
        <v>2013</v>
      </c>
      <c r="D9197" s="1">
        <v>41544</v>
      </c>
      <c r="E9197" s="1">
        <v>41549</v>
      </c>
      <c r="F9197" t="s">
        <v>23</v>
      </c>
      <c r="G9197" t="s">
        <v>1784</v>
      </c>
      <c r="H9197" t="s">
        <v>1785</v>
      </c>
      <c r="I9197" t="s">
        <v>26</v>
      </c>
      <c r="J9197" t="s">
        <v>27</v>
      </c>
      <c r="K9197" t="s">
        <v>2719</v>
      </c>
      <c r="L9197" t="s">
        <v>29</v>
      </c>
      <c r="M9197">
        <v>92345</v>
      </c>
      <c r="N9197" t="s">
        <v>30</v>
      </c>
      <c r="O9197" t="s">
        <v>3804</v>
      </c>
      <c r="P9197" t="s">
        <v>329</v>
      </c>
      <c r="Q9197" t="s">
        <v>3721</v>
      </c>
      <c r="R9197" t="s">
        <v>3805</v>
      </c>
      <c r="S9197">
        <v>424.95749999999992</v>
      </c>
      <c r="T9197">
        <v>5</v>
      </c>
      <c r="U9197">
        <v>0.15</v>
      </c>
      <c r="V9197">
        <v>19.997999999999976</v>
      </c>
      <c r="W9197" t="s">
        <v>10936</v>
      </c>
      <c r="X9197" t="s">
        <v>10937</v>
      </c>
      <c r="Y9197">
        <v>9</v>
      </c>
      <c r="Z9197" t="s">
        <v>10949</v>
      </c>
      <c r="AA9197">
        <v>4.7058823529411715E-2</v>
      </c>
    </row>
    <row r="9198" spans="1:27" x14ac:dyDescent="0.35">
      <c r="A9198">
        <v>2778</v>
      </c>
      <c r="B9198" t="s">
        <v>10652</v>
      </c>
      <c r="C9198">
        <v>2012</v>
      </c>
      <c r="D9198" s="1">
        <v>41107</v>
      </c>
      <c r="E9198" s="1">
        <v>41109</v>
      </c>
      <c r="F9198" t="s">
        <v>45</v>
      </c>
      <c r="G9198" t="s">
        <v>734</v>
      </c>
      <c r="H9198" t="s">
        <v>735</v>
      </c>
      <c r="I9198" t="s">
        <v>38</v>
      </c>
      <c r="J9198" t="s">
        <v>27</v>
      </c>
      <c r="K9198" t="s">
        <v>2917</v>
      </c>
      <c r="L9198" t="s">
        <v>29</v>
      </c>
      <c r="M9198">
        <v>93309</v>
      </c>
      <c r="N9198" t="s">
        <v>30</v>
      </c>
      <c r="O9198" t="s">
        <v>3954</v>
      </c>
      <c r="P9198" t="s">
        <v>329</v>
      </c>
      <c r="Q9198" t="s">
        <v>3721</v>
      </c>
      <c r="R9198" t="s">
        <v>3955</v>
      </c>
      <c r="S9198">
        <v>195.46600000000001</v>
      </c>
      <c r="T9198">
        <v>2</v>
      </c>
      <c r="U9198">
        <v>0.15</v>
      </c>
      <c r="V9198">
        <v>-13.797600000000017</v>
      </c>
      <c r="W9198" t="s">
        <v>10948</v>
      </c>
      <c r="X9198" t="s">
        <v>10937</v>
      </c>
      <c r="Y9198">
        <v>7</v>
      </c>
      <c r="Z9198" t="s">
        <v>10938</v>
      </c>
      <c r="AA9198">
        <v>-7.0588235294117729E-2</v>
      </c>
    </row>
    <row r="9199" spans="1:27" x14ac:dyDescent="0.35">
      <c r="A9199">
        <v>2797</v>
      </c>
      <c r="B9199" t="s">
        <v>8967</v>
      </c>
      <c r="C9199">
        <v>2011</v>
      </c>
      <c r="D9199" s="1">
        <v>40645</v>
      </c>
      <c r="E9199" s="1">
        <v>40650</v>
      </c>
      <c r="F9199" t="s">
        <v>23</v>
      </c>
      <c r="G9199" t="s">
        <v>2760</v>
      </c>
      <c r="H9199" t="s">
        <v>2761</v>
      </c>
      <c r="I9199" t="s">
        <v>26</v>
      </c>
      <c r="J9199" t="s">
        <v>27</v>
      </c>
      <c r="K9199" t="s">
        <v>3164</v>
      </c>
      <c r="L9199" t="s">
        <v>29</v>
      </c>
      <c r="M9199">
        <v>90278</v>
      </c>
      <c r="N9199" t="s">
        <v>30</v>
      </c>
      <c r="O9199" t="s">
        <v>3855</v>
      </c>
      <c r="P9199" t="s">
        <v>329</v>
      </c>
      <c r="Q9199" t="s">
        <v>3721</v>
      </c>
      <c r="R9199" t="s">
        <v>3856</v>
      </c>
      <c r="S9199">
        <v>308.49900000000002</v>
      </c>
      <c r="T9199">
        <v>3</v>
      </c>
      <c r="U9199">
        <v>0.15</v>
      </c>
      <c r="V9199">
        <v>-18.146999999999998</v>
      </c>
      <c r="W9199" t="s">
        <v>10944</v>
      </c>
      <c r="X9199" t="s">
        <v>10942</v>
      </c>
      <c r="Y9199">
        <v>4</v>
      </c>
      <c r="Z9199" t="s">
        <v>10943</v>
      </c>
      <c r="AA9199">
        <v>-5.8823529411764698E-2</v>
      </c>
    </row>
    <row r="9200" spans="1:27" x14ac:dyDescent="0.35">
      <c r="A9200">
        <v>3075</v>
      </c>
      <c r="B9200" t="s">
        <v>10653</v>
      </c>
      <c r="C9200">
        <v>2012</v>
      </c>
      <c r="D9200" s="1">
        <v>41185</v>
      </c>
      <c r="E9200" s="1">
        <v>41190</v>
      </c>
      <c r="F9200" t="s">
        <v>23</v>
      </c>
      <c r="G9200" t="s">
        <v>2403</v>
      </c>
      <c r="H9200" t="s">
        <v>2404</v>
      </c>
      <c r="I9200" t="s">
        <v>38</v>
      </c>
      <c r="J9200" t="s">
        <v>27</v>
      </c>
      <c r="K9200" t="s">
        <v>28</v>
      </c>
      <c r="L9200" t="s">
        <v>29</v>
      </c>
      <c r="M9200">
        <v>90032</v>
      </c>
      <c r="N9200" t="s">
        <v>30</v>
      </c>
      <c r="O9200" t="s">
        <v>3795</v>
      </c>
      <c r="P9200" t="s">
        <v>329</v>
      </c>
      <c r="Q9200" t="s">
        <v>3721</v>
      </c>
      <c r="R9200" t="s">
        <v>3796</v>
      </c>
      <c r="S9200">
        <v>120.666</v>
      </c>
      <c r="T9200">
        <v>2</v>
      </c>
      <c r="U9200">
        <v>0.15</v>
      </c>
      <c r="V9200">
        <v>18.454800000000002</v>
      </c>
      <c r="W9200" t="s">
        <v>10948</v>
      </c>
      <c r="X9200" t="s">
        <v>10940</v>
      </c>
      <c r="Y9200">
        <v>10</v>
      </c>
      <c r="Z9200" t="s">
        <v>10945</v>
      </c>
      <c r="AA9200">
        <v>0.15294117647058825</v>
      </c>
    </row>
    <row r="9201" spans="1:27" x14ac:dyDescent="0.35">
      <c r="A9201">
        <v>3176</v>
      </c>
      <c r="B9201" t="s">
        <v>8811</v>
      </c>
      <c r="C9201">
        <v>2014</v>
      </c>
      <c r="D9201" s="1">
        <v>41906</v>
      </c>
      <c r="E9201" s="1">
        <v>41912</v>
      </c>
      <c r="F9201" t="s">
        <v>23</v>
      </c>
      <c r="G9201" t="s">
        <v>415</v>
      </c>
      <c r="H9201" t="s">
        <v>416</v>
      </c>
      <c r="I9201" t="s">
        <v>38</v>
      </c>
      <c r="J9201" t="s">
        <v>27</v>
      </c>
      <c r="K9201" t="s">
        <v>8054</v>
      </c>
      <c r="L9201" t="s">
        <v>7873</v>
      </c>
      <c r="M9201">
        <v>80525</v>
      </c>
      <c r="N9201" t="s">
        <v>30</v>
      </c>
      <c r="O9201" t="s">
        <v>7845</v>
      </c>
      <c r="P9201" t="s">
        <v>329</v>
      </c>
      <c r="Q9201" t="s">
        <v>3721</v>
      </c>
      <c r="R9201" t="s">
        <v>7846</v>
      </c>
      <c r="S9201">
        <v>180.58800000000005</v>
      </c>
      <c r="T9201">
        <v>2</v>
      </c>
      <c r="U9201">
        <v>0.7</v>
      </c>
      <c r="V9201">
        <v>-240.78400000000005</v>
      </c>
      <c r="W9201" t="s">
        <v>10939</v>
      </c>
      <c r="X9201" t="s">
        <v>10937</v>
      </c>
      <c r="Y9201">
        <v>9</v>
      </c>
      <c r="Z9201" t="s">
        <v>10949</v>
      </c>
      <c r="AA9201">
        <v>-1.3333333333333333</v>
      </c>
    </row>
    <row r="9202" spans="1:27" x14ac:dyDescent="0.35">
      <c r="A9202">
        <v>3352</v>
      </c>
      <c r="B9202" t="s">
        <v>8977</v>
      </c>
      <c r="C9202">
        <v>2011</v>
      </c>
      <c r="D9202" s="1">
        <v>40809</v>
      </c>
      <c r="E9202" s="1">
        <v>40814</v>
      </c>
      <c r="F9202" t="s">
        <v>23</v>
      </c>
      <c r="G9202" t="s">
        <v>4574</v>
      </c>
      <c r="H9202" t="s">
        <v>4575</v>
      </c>
      <c r="I9202" t="s">
        <v>26</v>
      </c>
      <c r="J9202" t="s">
        <v>27</v>
      </c>
      <c r="K9202" t="s">
        <v>2492</v>
      </c>
      <c r="L9202" t="s">
        <v>29</v>
      </c>
      <c r="M9202">
        <v>92037</v>
      </c>
      <c r="N9202" t="s">
        <v>30</v>
      </c>
      <c r="O9202" t="s">
        <v>3861</v>
      </c>
      <c r="P9202" t="s">
        <v>329</v>
      </c>
      <c r="Q9202" t="s">
        <v>3721</v>
      </c>
      <c r="R9202" t="s">
        <v>3862</v>
      </c>
      <c r="S9202">
        <v>435.99900000000002</v>
      </c>
      <c r="T9202">
        <v>3</v>
      </c>
      <c r="U9202">
        <v>0.15</v>
      </c>
      <c r="V9202">
        <v>20.517599999999987</v>
      </c>
      <c r="W9202" t="s">
        <v>10944</v>
      </c>
      <c r="X9202" t="s">
        <v>10937</v>
      </c>
      <c r="Y9202">
        <v>9</v>
      </c>
      <c r="Z9202" t="s">
        <v>10949</v>
      </c>
      <c r="AA9202">
        <v>4.7058823529411736E-2</v>
      </c>
    </row>
    <row r="9203" spans="1:27" x14ac:dyDescent="0.35">
      <c r="A9203">
        <v>3366</v>
      </c>
      <c r="B9203" t="s">
        <v>10654</v>
      </c>
      <c r="C9203">
        <v>2011</v>
      </c>
      <c r="D9203" s="1">
        <v>40575</v>
      </c>
      <c r="E9203" s="1">
        <v>40577</v>
      </c>
      <c r="F9203" t="s">
        <v>56</v>
      </c>
      <c r="G9203" t="s">
        <v>1111</v>
      </c>
      <c r="H9203" t="s">
        <v>1112</v>
      </c>
      <c r="I9203" t="s">
        <v>38</v>
      </c>
      <c r="J9203" t="s">
        <v>27</v>
      </c>
      <c r="K9203" t="s">
        <v>2813</v>
      </c>
      <c r="L9203" t="s">
        <v>29</v>
      </c>
      <c r="M9203">
        <v>92691</v>
      </c>
      <c r="N9203" t="s">
        <v>30</v>
      </c>
      <c r="O9203" t="s">
        <v>4042</v>
      </c>
      <c r="P9203" t="s">
        <v>329</v>
      </c>
      <c r="Q9203" t="s">
        <v>3721</v>
      </c>
      <c r="R9203" t="s">
        <v>4043</v>
      </c>
      <c r="S9203">
        <v>290.666</v>
      </c>
      <c r="T9203">
        <v>2</v>
      </c>
      <c r="U9203">
        <v>0.15</v>
      </c>
      <c r="V9203">
        <v>3.4195999999999884</v>
      </c>
      <c r="W9203" t="s">
        <v>10944</v>
      </c>
      <c r="X9203" t="s">
        <v>10950</v>
      </c>
      <c r="Y9203">
        <v>2</v>
      </c>
      <c r="Z9203" t="s">
        <v>10955</v>
      </c>
      <c r="AA9203">
        <v>1.1764705882352901E-2</v>
      </c>
    </row>
    <row r="9204" spans="1:27" x14ac:dyDescent="0.35">
      <c r="A9204">
        <v>3846</v>
      </c>
      <c r="B9204" t="s">
        <v>115</v>
      </c>
      <c r="C9204">
        <v>2011</v>
      </c>
      <c r="D9204" s="1">
        <v>40844</v>
      </c>
      <c r="E9204" s="1">
        <v>40847</v>
      </c>
      <c r="F9204" t="s">
        <v>56</v>
      </c>
      <c r="G9204" t="s">
        <v>116</v>
      </c>
      <c r="H9204" t="s">
        <v>117</v>
      </c>
      <c r="I9204" t="s">
        <v>26</v>
      </c>
      <c r="J9204" t="s">
        <v>27</v>
      </c>
      <c r="K9204" t="s">
        <v>28</v>
      </c>
      <c r="L9204" t="s">
        <v>29</v>
      </c>
      <c r="M9204">
        <v>90049</v>
      </c>
      <c r="N9204" t="s">
        <v>30</v>
      </c>
      <c r="O9204" t="s">
        <v>3855</v>
      </c>
      <c r="P9204" t="s">
        <v>329</v>
      </c>
      <c r="Q9204" t="s">
        <v>3721</v>
      </c>
      <c r="R9204" t="s">
        <v>3856</v>
      </c>
      <c r="S9204">
        <v>616.99800000000005</v>
      </c>
      <c r="T9204">
        <v>6</v>
      </c>
      <c r="U9204">
        <v>0.15</v>
      </c>
      <c r="V9204">
        <v>-36.293999999999997</v>
      </c>
      <c r="W9204" t="s">
        <v>10944</v>
      </c>
      <c r="X9204" t="s">
        <v>10940</v>
      </c>
      <c r="Y9204">
        <v>10</v>
      </c>
      <c r="Z9204" t="s">
        <v>10945</v>
      </c>
      <c r="AA9204">
        <v>-5.8823529411764698E-2</v>
      </c>
    </row>
    <row r="9205" spans="1:27" x14ac:dyDescent="0.35">
      <c r="A9205">
        <v>3986</v>
      </c>
      <c r="B9205" t="s">
        <v>10655</v>
      </c>
      <c r="C9205">
        <v>2013</v>
      </c>
      <c r="D9205" s="1">
        <v>41382</v>
      </c>
      <c r="E9205" s="1">
        <v>41386</v>
      </c>
      <c r="F9205" t="s">
        <v>23</v>
      </c>
      <c r="G9205" t="s">
        <v>734</v>
      </c>
      <c r="H9205" t="s">
        <v>735</v>
      </c>
      <c r="I9205" t="s">
        <v>38</v>
      </c>
      <c r="J9205" t="s">
        <v>27</v>
      </c>
      <c r="K9205" t="s">
        <v>2903</v>
      </c>
      <c r="L9205" t="s">
        <v>29</v>
      </c>
      <c r="M9205">
        <v>90712</v>
      </c>
      <c r="N9205" t="s">
        <v>30</v>
      </c>
      <c r="O9205" t="s">
        <v>3985</v>
      </c>
      <c r="P9205" t="s">
        <v>329</v>
      </c>
      <c r="Q9205" t="s">
        <v>3721</v>
      </c>
      <c r="R9205" t="s">
        <v>3986</v>
      </c>
      <c r="S9205">
        <v>257.49900000000002</v>
      </c>
      <c r="T9205">
        <v>3</v>
      </c>
      <c r="U9205">
        <v>0.15</v>
      </c>
      <c r="V9205">
        <v>24.235199999999978</v>
      </c>
      <c r="W9205" t="s">
        <v>10936</v>
      </c>
      <c r="X9205" t="s">
        <v>10942</v>
      </c>
      <c r="Y9205">
        <v>4</v>
      </c>
      <c r="Z9205" t="s">
        <v>10943</v>
      </c>
      <c r="AA9205">
        <v>9.4117647058823431E-2</v>
      </c>
    </row>
    <row r="9206" spans="1:27" x14ac:dyDescent="0.35">
      <c r="A9206">
        <v>4024</v>
      </c>
      <c r="B9206" t="s">
        <v>9056</v>
      </c>
      <c r="C9206">
        <v>2014</v>
      </c>
      <c r="D9206" s="1">
        <v>41940</v>
      </c>
      <c r="E9206" s="1">
        <v>41941</v>
      </c>
      <c r="F9206" t="s">
        <v>56</v>
      </c>
      <c r="G9206" t="s">
        <v>1475</v>
      </c>
      <c r="H9206" t="s">
        <v>1476</v>
      </c>
      <c r="I9206" t="s">
        <v>26</v>
      </c>
      <c r="J9206" t="s">
        <v>27</v>
      </c>
      <c r="K9206" t="s">
        <v>1594</v>
      </c>
      <c r="L9206" t="s">
        <v>29</v>
      </c>
      <c r="M9206">
        <v>94110</v>
      </c>
      <c r="N9206" t="s">
        <v>30</v>
      </c>
      <c r="O9206" t="s">
        <v>7874</v>
      </c>
      <c r="P9206" t="s">
        <v>329</v>
      </c>
      <c r="Q9206" t="s">
        <v>3721</v>
      </c>
      <c r="R9206" t="s">
        <v>7875</v>
      </c>
      <c r="S9206">
        <v>556.66499999999996</v>
      </c>
      <c r="T9206">
        <v>5</v>
      </c>
      <c r="U9206">
        <v>0.15</v>
      </c>
      <c r="V9206">
        <v>6.5490000000000208</v>
      </c>
      <c r="W9206" t="s">
        <v>10939</v>
      </c>
      <c r="X9206" t="s">
        <v>10940</v>
      </c>
      <c r="Y9206">
        <v>10</v>
      </c>
      <c r="Z9206" t="s">
        <v>10945</v>
      </c>
      <c r="AA9206">
        <v>1.1764705882352979E-2</v>
      </c>
    </row>
    <row r="9207" spans="1:27" x14ac:dyDescent="0.35">
      <c r="A9207">
        <v>4218</v>
      </c>
      <c r="B9207" t="s">
        <v>9057</v>
      </c>
      <c r="C9207">
        <v>2014</v>
      </c>
      <c r="D9207" s="1">
        <v>41731</v>
      </c>
      <c r="E9207" s="1">
        <v>41733</v>
      </c>
      <c r="F9207" t="s">
        <v>56</v>
      </c>
      <c r="G9207" t="s">
        <v>2272</v>
      </c>
      <c r="H9207" t="s">
        <v>2273</v>
      </c>
      <c r="I9207" t="s">
        <v>26</v>
      </c>
      <c r="J9207" t="s">
        <v>27</v>
      </c>
      <c r="K9207" t="s">
        <v>1594</v>
      </c>
      <c r="L9207" t="s">
        <v>29</v>
      </c>
      <c r="M9207">
        <v>94110</v>
      </c>
      <c r="N9207" t="s">
        <v>30</v>
      </c>
      <c r="O9207" t="s">
        <v>10656</v>
      </c>
      <c r="P9207" t="s">
        <v>329</v>
      </c>
      <c r="Q9207" t="s">
        <v>3721</v>
      </c>
      <c r="R9207" t="s">
        <v>10657</v>
      </c>
      <c r="S9207">
        <v>482.66399999999999</v>
      </c>
      <c r="T9207">
        <v>8</v>
      </c>
      <c r="U9207">
        <v>0.15</v>
      </c>
      <c r="V9207">
        <v>85.175999999999974</v>
      </c>
      <c r="W9207" t="s">
        <v>10939</v>
      </c>
      <c r="X9207" t="s">
        <v>10942</v>
      </c>
      <c r="Y9207">
        <v>4</v>
      </c>
      <c r="Z9207" t="s">
        <v>10943</v>
      </c>
      <c r="AA9207">
        <v>0.17647058823529407</v>
      </c>
    </row>
    <row r="9208" spans="1:27" x14ac:dyDescent="0.35">
      <c r="A9208">
        <v>4454</v>
      </c>
      <c r="B9208" t="s">
        <v>1626</v>
      </c>
      <c r="C9208">
        <v>2013</v>
      </c>
      <c r="D9208" s="1">
        <v>41460</v>
      </c>
      <c r="E9208" s="1">
        <v>41462</v>
      </c>
      <c r="F9208" t="s">
        <v>56</v>
      </c>
      <c r="G9208" t="s">
        <v>1627</v>
      </c>
      <c r="H9208" t="s">
        <v>1628</v>
      </c>
      <c r="I9208" t="s">
        <v>38</v>
      </c>
      <c r="J9208" t="s">
        <v>27</v>
      </c>
      <c r="K9208" t="s">
        <v>1594</v>
      </c>
      <c r="L9208" t="s">
        <v>29</v>
      </c>
      <c r="M9208">
        <v>94109</v>
      </c>
      <c r="N9208" t="s">
        <v>30</v>
      </c>
      <c r="O9208" t="s">
        <v>7845</v>
      </c>
      <c r="P9208" t="s">
        <v>329</v>
      </c>
      <c r="Q9208" t="s">
        <v>3721</v>
      </c>
      <c r="R9208" t="s">
        <v>7846</v>
      </c>
      <c r="S9208">
        <v>1279.165</v>
      </c>
      <c r="T9208">
        <v>5</v>
      </c>
      <c r="U9208">
        <v>0.15</v>
      </c>
      <c r="V9208">
        <v>225.73499999999993</v>
      </c>
      <c r="W9208" t="s">
        <v>10936</v>
      </c>
      <c r="X9208" t="s">
        <v>10937</v>
      </c>
      <c r="Y9208">
        <v>7</v>
      </c>
      <c r="Z9208" t="s">
        <v>10938</v>
      </c>
      <c r="AA9208">
        <v>0.17647058823529407</v>
      </c>
    </row>
    <row r="9209" spans="1:27" x14ac:dyDescent="0.35">
      <c r="A9209">
        <v>4496</v>
      </c>
      <c r="B9209" t="s">
        <v>1282</v>
      </c>
      <c r="C9209">
        <v>2014</v>
      </c>
      <c r="D9209" s="1">
        <v>41809</v>
      </c>
      <c r="E9209" s="1">
        <v>41814</v>
      </c>
      <c r="F9209" t="s">
        <v>23</v>
      </c>
      <c r="G9209" t="s">
        <v>1283</v>
      </c>
      <c r="H9209" t="s">
        <v>1284</v>
      </c>
      <c r="I9209" t="s">
        <v>38</v>
      </c>
      <c r="J9209" t="s">
        <v>27</v>
      </c>
      <c r="K9209" t="s">
        <v>28</v>
      </c>
      <c r="L9209" t="s">
        <v>29</v>
      </c>
      <c r="M9209">
        <v>90032</v>
      </c>
      <c r="N9209" t="s">
        <v>30</v>
      </c>
      <c r="O9209" t="s">
        <v>3773</v>
      </c>
      <c r="P9209" t="s">
        <v>329</v>
      </c>
      <c r="Q9209" t="s">
        <v>3721</v>
      </c>
      <c r="R9209" t="s">
        <v>3774</v>
      </c>
      <c r="S9209">
        <v>917.92349999999988</v>
      </c>
      <c r="T9209">
        <v>9</v>
      </c>
      <c r="U9209">
        <v>0.15</v>
      </c>
      <c r="V9209">
        <v>75.593699999999899</v>
      </c>
      <c r="W9209" t="s">
        <v>10939</v>
      </c>
      <c r="X9209" t="s">
        <v>10942</v>
      </c>
      <c r="Y9209">
        <v>6</v>
      </c>
      <c r="Z9209" t="s">
        <v>10946</v>
      </c>
      <c r="AA9209">
        <v>8.235294117647049E-2</v>
      </c>
    </row>
    <row r="9210" spans="1:27" x14ac:dyDescent="0.35">
      <c r="A9210">
        <v>4634</v>
      </c>
      <c r="B9210" t="s">
        <v>2423</v>
      </c>
      <c r="C9210">
        <v>2012</v>
      </c>
      <c r="D9210" s="1">
        <v>41142</v>
      </c>
      <c r="E9210" s="1">
        <v>41147</v>
      </c>
      <c r="F9210" t="s">
        <v>23</v>
      </c>
      <c r="G9210" t="s">
        <v>2424</v>
      </c>
      <c r="H9210" t="s">
        <v>2425</v>
      </c>
      <c r="I9210" t="s">
        <v>26</v>
      </c>
      <c r="J9210" t="s">
        <v>27</v>
      </c>
      <c r="K9210" t="s">
        <v>1594</v>
      </c>
      <c r="L9210" t="s">
        <v>29</v>
      </c>
      <c r="M9210">
        <v>94122</v>
      </c>
      <c r="N9210" t="s">
        <v>30</v>
      </c>
      <c r="O9210" t="s">
        <v>10658</v>
      </c>
      <c r="P9210" t="s">
        <v>329</v>
      </c>
      <c r="Q9210" t="s">
        <v>3721</v>
      </c>
      <c r="R9210" t="s">
        <v>10659</v>
      </c>
      <c r="S9210">
        <v>586.39800000000002</v>
      </c>
      <c r="T9210">
        <v>6</v>
      </c>
      <c r="U9210">
        <v>0.15</v>
      </c>
      <c r="V9210">
        <v>34.493999999999971</v>
      </c>
      <c r="W9210" t="s">
        <v>10948</v>
      </c>
      <c r="X9210" t="s">
        <v>10937</v>
      </c>
      <c r="Y9210">
        <v>8</v>
      </c>
      <c r="Z9210" t="s">
        <v>10954</v>
      </c>
      <c r="AA9210">
        <v>5.8823529411764656E-2</v>
      </c>
    </row>
    <row r="9211" spans="1:27" x14ac:dyDescent="0.35">
      <c r="A9211">
        <v>4786</v>
      </c>
      <c r="B9211" t="s">
        <v>8232</v>
      </c>
      <c r="C9211">
        <v>2012</v>
      </c>
      <c r="D9211" s="1">
        <v>41254</v>
      </c>
      <c r="E9211" s="1">
        <v>41259</v>
      </c>
      <c r="F9211" t="s">
        <v>23</v>
      </c>
      <c r="G9211" t="s">
        <v>2583</v>
      </c>
      <c r="H9211" t="s">
        <v>2584</v>
      </c>
      <c r="I9211" t="s">
        <v>38</v>
      </c>
      <c r="J9211" t="s">
        <v>27</v>
      </c>
      <c r="K9211" t="s">
        <v>8010</v>
      </c>
      <c r="L9211" t="s">
        <v>7873</v>
      </c>
      <c r="M9211">
        <v>80906</v>
      </c>
      <c r="N9211" t="s">
        <v>30</v>
      </c>
      <c r="O9211" t="s">
        <v>3812</v>
      </c>
      <c r="P9211" t="s">
        <v>329</v>
      </c>
      <c r="Q9211" t="s">
        <v>3721</v>
      </c>
      <c r="R9211" t="s">
        <v>3813</v>
      </c>
      <c r="S9211">
        <v>69.576000000000008</v>
      </c>
      <c r="T9211">
        <v>4</v>
      </c>
      <c r="U9211">
        <v>0.7</v>
      </c>
      <c r="V9211">
        <v>-143.79040000000001</v>
      </c>
      <c r="W9211" t="s">
        <v>10948</v>
      </c>
      <c r="X9211" t="s">
        <v>10940</v>
      </c>
      <c r="Y9211">
        <v>12</v>
      </c>
      <c r="Z9211" t="s">
        <v>10941</v>
      </c>
      <c r="AA9211">
        <v>-2.0666666666666664</v>
      </c>
    </row>
    <row r="9212" spans="1:27" x14ac:dyDescent="0.35">
      <c r="A9212">
        <v>4939</v>
      </c>
      <c r="B9212" t="s">
        <v>1761</v>
      </c>
      <c r="C9212">
        <v>2011</v>
      </c>
      <c r="D9212" s="1">
        <v>40557</v>
      </c>
      <c r="E9212" s="1">
        <v>40562</v>
      </c>
      <c r="F9212" t="s">
        <v>23</v>
      </c>
      <c r="G9212" t="s">
        <v>1762</v>
      </c>
      <c r="H9212" t="s">
        <v>1763</v>
      </c>
      <c r="I9212" t="s">
        <v>38</v>
      </c>
      <c r="J9212" t="s">
        <v>27</v>
      </c>
      <c r="K9212" t="s">
        <v>1594</v>
      </c>
      <c r="L9212" t="s">
        <v>29</v>
      </c>
      <c r="M9212">
        <v>94109</v>
      </c>
      <c r="N9212" t="s">
        <v>30</v>
      </c>
      <c r="O9212" t="s">
        <v>7874</v>
      </c>
      <c r="P9212" t="s">
        <v>329</v>
      </c>
      <c r="Q9212" t="s">
        <v>3721</v>
      </c>
      <c r="R9212" t="s">
        <v>7875</v>
      </c>
      <c r="S9212">
        <v>333.99899999999997</v>
      </c>
      <c r="T9212">
        <v>3</v>
      </c>
      <c r="U9212">
        <v>0.15</v>
      </c>
      <c r="V9212">
        <v>3.9294000000000082</v>
      </c>
      <c r="W9212" t="s">
        <v>10944</v>
      </c>
      <c r="X9212" t="s">
        <v>10950</v>
      </c>
      <c r="Y9212">
        <v>1</v>
      </c>
      <c r="Z9212" t="s">
        <v>10951</v>
      </c>
      <c r="AA9212">
        <v>1.1764705882352967E-2</v>
      </c>
    </row>
    <row r="9213" spans="1:27" x14ac:dyDescent="0.35">
      <c r="A9213">
        <v>5012</v>
      </c>
      <c r="B9213" t="s">
        <v>10660</v>
      </c>
      <c r="C9213">
        <v>2014</v>
      </c>
      <c r="D9213" s="1">
        <v>41771</v>
      </c>
      <c r="E9213" s="1">
        <v>41773</v>
      </c>
      <c r="F9213" t="s">
        <v>56</v>
      </c>
      <c r="G9213" t="s">
        <v>116</v>
      </c>
      <c r="H9213" t="s">
        <v>117</v>
      </c>
      <c r="I9213" t="s">
        <v>26</v>
      </c>
      <c r="J9213" t="s">
        <v>27</v>
      </c>
      <c r="K9213" t="s">
        <v>8050</v>
      </c>
      <c r="L9213" t="s">
        <v>8021</v>
      </c>
      <c r="M9213">
        <v>85023</v>
      </c>
      <c r="N9213" t="s">
        <v>30</v>
      </c>
      <c r="O9213" t="s">
        <v>3804</v>
      </c>
      <c r="P9213" t="s">
        <v>329</v>
      </c>
      <c r="Q9213" t="s">
        <v>3721</v>
      </c>
      <c r="R9213" t="s">
        <v>3805</v>
      </c>
      <c r="S9213">
        <v>209.97900000000001</v>
      </c>
      <c r="T9213">
        <v>7</v>
      </c>
      <c r="U9213">
        <v>0.7</v>
      </c>
      <c r="V9213">
        <v>-356.96429999999998</v>
      </c>
      <c r="W9213" t="s">
        <v>10939</v>
      </c>
      <c r="X9213" t="s">
        <v>10942</v>
      </c>
      <c r="Y9213">
        <v>5</v>
      </c>
      <c r="Z9213" t="s">
        <v>10952</v>
      </c>
      <c r="AA9213">
        <v>-1.6999999999999997</v>
      </c>
    </row>
    <row r="9214" spans="1:27" x14ac:dyDescent="0.35">
      <c r="A9214">
        <v>5080</v>
      </c>
      <c r="B9214" t="s">
        <v>2429</v>
      </c>
      <c r="C9214">
        <v>2014</v>
      </c>
      <c r="D9214" s="1">
        <v>41969</v>
      </c>
      <c r="E9214" s="1">
        <v>41973</v>
      </c>
      <c r="F9214" t="s">
        <v>23</v>
      </c>
      <c r="G9214" t="s">
        <v>2430</v>
      </c>
      <c r="H9214" t="s">
        <v>2431</v>
      </c>
      <c r="I9214" t="s">
        <v>38</v>
      </c>
      <c r="J9214" t="s">
        <v>27</v>
      </c>
      <c r="K9214" t="s">
        <v>1594</v>
      </c>
      <c r="L9214" t="s">
        <v>29</v>
      </c>
      <c r="M9214">
        <v>94122</v>
      </c>
      <c r="N9214" t="s">
        <v>30</v>
      </c>
      <c r="O9214" t="s">
        <v>3824</v>
      </c>
      <c r="P9214" t="s">
        <v>329</v>
      </c>
      <c r="Q9214" t="s">
        <v>3721</v>
      </c>
      <c r="R9214" t="s">
        <v>3825</v>
      </c>
      <c r="S9214">
        <v>359.49899999999997</v>
      </c>
      <c r="T9214">
        <v>3</v>
      </c>
      <c r="U9214">
        <v>0.15</v>
      </c>
      <c r="V9214">
        <v>-29.605799999999981</v>
      </c>
      <c r="W9214" t="s">
        <v>10939</v>
      </c>
      <c r="X9214" t="s">
        <v>10940</v>
      </c>
      <c r="Y9214">
        <v>11</v>
      </c>
      <c r="Z9214" t="s">
        <v>10947</v>
      </c>
      <c r="AA9214">
        <v>-8.2352941176470545E-2</v>
      </c>
    </row>
    <row r="9215" spans="1:27" x14ac:dyDescent="0.35">
      <c r="A9215">
        <v>5288</v>
      </c>
      <c r="B9215" t="s">
        <v>9397</v>
      </c>
      <c r="C9215">
        <v>2014</v>
      </c>
      <c r="D9215" s="1">
        <v>41765</v>
      </c>
      <c r="E9215" s="1">
        <v>41766</v>
      </c>
      <c r="F9215" t="s">
        <v>56</v>
      </c>
      <c r="G9215" t="s">
        <v>2224</v>
      </c>
      <c r="H9215" t="s">
        <v>2225</v>
      </c>
      <c r="I9215" t="s">
        <v>38</v>
      </c>
      <c r="J9215" t="s">
        <v>27</v>
      </c>
      <c r="K9215" t="s">
        <v>4099</v>
      </c>
      <c r="L9215" t="s">
        <v>7873</v>
      </c>
      <c r="M9215">
        <v>80027</v>
      </c>
      <c r="N9215" t="s">
        <v>30</v>
      </c>
      <c r="O9215" t="s">
        <v>3804</v>
      </c>
      <c r="P9215" t="s">
        <v>329</v>
      </c>
      <c r="Q9215" t="s">
        <v>3721</v>
      </c>
      <c r="R9215" t="s">
        <v>3805</v>
      </c>
      <c r="S9215">
        <v>89.991000000000014</v>
      </c>
      <c r="T9215">
        <v>3</v>
      </c>
      <c r="U9215">
        <v>0.7</v>
      </c>
      <c r="V9215">
        <v>-152.9847</v>
      </c>
      <c r="W9215" t="s">
        <v>10939</v>
      </c>
      <c r="X9215" t="s">
        <v>10942</v>
      </c>
      <c r="Y9215">
        <v>5</v>
      </c>
      <c r="Z9215" t="s">
        <v>10952</v>
      </c>
      <c r="AA9215">
        <v>-1.6999999999999997</v>
      </c>
    </row>
    <row r="9216" spans="1:27" x14ac:dyDescent="0.35">
      <c r="A9216">
        <v>5400</v>
      </c>
      <c r="B9216" t="s">
        <v>10661</v>
      </c>
      <c r="C9216">
        <v>2013</v>
      </c>
      <c r="D9216" s="1">
        <v>41374</v>
      </c>
      <c r="E9216" s="1">
        <v>41379</v>
      </c>
      <c r="F9216" t="s">
        <v>23</v>
      </c>
      <c r="G9216" t="s">
        <v>1729</v>
      </c>
      <c r="H9216" t="s">
        <v>1730</v>
      </c>
      <c r="I9216" t="s">
        <v>38</v>
      </c>
      <c r="J9216" t="s">
        <v>27</v>
      </c>
      <c r="K9216" t="s">
        <v>28</v>
      </c>
      <c r="L9216" t="s">
        <v>29</v>
      </c>
      <c r="M9216">
        <v>90004</v>
      </c>
      <c r="N9216" t="s">
        <v>30</v>
      </c>
      <c r="O9216" t="s">
        <v>3720</v>
      </c>
      <c r="P9216" t="s">
        <v>329</v>
      </c>
      <c r="Q9216" t="s">
        <v>3721</v>
      </c>
      <c r="R9216" t="s">
        <v>3722</v>
      </c>
      <c r="S9216">
        <v>556.66499999999996</v>
      </c>
      <c r="T9216">
        <v>5</v>
      </c>
      <c r="U9216">
        <v>0.15</v>
      </c>
      <c r="V9216">
        <v>6.5490000000000208</v>
      </c>
      <c r="W9216" t="s">
        <v>10936</v>
      </c>
      <c r="X9216" t="s">
        <v>10942</v>
      </c>
      <c r="Y9216">
        <v>4</v>
      </c>
      <c r="Z9216" t="s">
        <v>10943</v>
      </c>
      <c r="AA9216">
        <v>1.1764705882352979E-2</v>
      </c>
    </row>
    <row r="9217" spans="1:27" x14ac:dyDescent="0.35">
      <c r="A9217">
        <v>5428</v>
      </c>
      <c r="B9217" t="s">
        <v>10662</v>
      </c>
      <c r="C9217">
        <v>2013</v>
      </c>
      <c r="D9217" s="1">
        <v>41440</v>
      </c>
      <c r="E9217" s="1">
        <v>41440</v>
      </c>
      <c r="F9217" t="s">
        <v>234</v>
      </c>
      <c r="G9217" t="s">
        <v>877</v>
      </c>
      <c r="H9217" t="s">
        <v>878</v>
      </c>
      <c r="I9217" t="s">
        <v>127</v>
      </c>
      <c r="J9217" t="s">
        <v>27</v>
      </c>
      <c r="K9217" t="s">
        <v>28</v>
      </c>
      <c r="L9217" t="s">
        <v>29</v>
      </c>
      <c r="M9217">
        <v>90036</v>
      </c>
      <c r="N9217" t="s">
        <v>30</v>
      </c>
      <c r="O9217" t="s">
        <v>10663</v>
      </c>
      <c r="P9217" t="s">
        <v>329</v>
      </c>
      <c r="Q9217" t="s">
        <v>3721</v>
      </c>
      <c r="R9217" t="s">
        <v>10664</v>
      </c>
      <c r="S9217">
        <v>599.16499999999996</v>
      </c>
      <c r="T9217">
        <v>5</v>
      </c>
      <c r="U9217">
        <v>0.15</v>
      </c>
      <c r="V9217">
        <v>35.245000000000005</v>
      </c>
      <c r="W9217" t="s">
        <v>10936</v>
      </c>
      <c r="X9217" t="s">
        <v>10942</v>
      </c>
      <c r="Y9217">
        <v>6</v>
      </c>
      <c r="Z9217" t="s">
        <v>10946</v>
      </c>
      <c r="AA9217">
        <v>5.8823529411764719E-2</v>
      </c>
    </row>
    <row r="9218" spans="1:27" x14ac:dyDescent="0.35">
      <c r="A9218">
        <v>5466</v>
      </c>
      <c r="B9218" t="s">
        <v>9399</v>
      </c>
      <c r="C9218">
        <v>2011</v>
      </c>
      <c r="D9218" s="1">
        <v>40563</v>
      </c>
      <c r="E9218" s="1">
        <v>40564</v>
      </c>
      <c r="F9218" t="s">
        <v>56</v>
      </c>
      <c r="G9218" t="s">
        <v>789</v>
      </c>
      <c r="H9218" t="s">
        <v>790</v>
      </c>
      <c r="I9218" t="s">
        <v>38</v>
      </c>
      <c r="J9218" t="s">
        <v>27</v>
      </c>
      <c r="K9218" t="s">
        <v>8170</v>
      </c>
      <c r="L9218" t="s">
        <v>8021</v>
      </c>
      <c r="M9218">
        <v>85254</v>
      </c>
      <c r="N9218" t="s">
        <v>30</v>
      </c>
      <c r="O9218" t="s">
        <v>3798</v>
      </c>
      <c r="P9218" t="s">
        <v>329</v>
      </c>
      <c r="Q9218" t="s">
        <v>3721</v>
      </c>
      <c r="R9218" t="s">
        <v>3799</v>
      </c>
      <c r="S9218">
        <v>181.47000000000003</v>
      </c>
      <c r="T9218">
        <v>5</v>
      </c>
      <c r="U9218">
        <v>0.7</v>
      </c>
      <c r="V9218">
        <v>-320.59699999999998</v>
      </c>
      <c r="W9218" t="s">
        <v>10944</v>
      </c>
      <c r="X9218" t="s">
        <v>10950</v>
      </c>
      <c r="Y9218">
        <v>1</v>
      </c>
      <c r="Z9218" t="s">
        <v>10951</v>
      </c>
      <c r="AA9218">
        <v>-1.7666666666666664</v>
      </c>
    </row>
    <row r="9219" spans="1:27" x14ac:dyDescent="0.35">
      <c r="A9219">
        <v>5474</v>
      </c>
      <c r="B9219" t="s">
        <v>8247</v>
      </c>
      <c r="C9219">
        <v>2014</v>
      </c>
      <c r="D9219" s="1">
        <v>41993</v>
      </c>
      <c r="E9219" s="1">
        <v>41997</v>
      </c>
      <c r="F9219" t="s">
        <v>23</v>
      </c>
      <c r="G9219" t="s">
        <v>2232</v>
      </c>
      <c r="H9219" t="s">
        <v>2233</v>
      </c>
      <c r="I9219" t="s">
        <v>38</v>
      </c>
      <c r="J9219" t="s">
        <v>27</v>
      </c>
      <c r="K9219" t="s">
        <v>8014</v>
      </c>
      <c r="L9219" t="s">
        <v>7873</v>
      </c>
      <c r="M9219">
        <v>80134</v>
      </c>
      <c r="N9219" t="s">
        <v>30</v>
      </c>
      <c r="O9219" t="s">
        <v>3792</v>
      </c>
      <c r="P9219" t="s">
        <v>329</v>
      </c>
      <c r="Q9219" t="s">
        <v>3721</v>
      </c>
      <c r="R9219" t="s">
        <v>3793</v>
      </c>
      <c r="S9219">
        <v>102.01800000000001</v>
      </c>
      <c r="T9219">
        <v>7</v>
      </c>
      <c r="U9219">
        <v>0.7</v>
      </c>
      <c r="V9219">
        <v>-183.6323999999999</v>
      </c>
      <c r="W9219" t="s">
        <v>10939</v>
      </c>
      <c r="X9219" t="s">
        <v>10940</v>
      </c>
      <c r="Y9219">
        <v>12</v>
      </c>
      <c r="Z9219" t="s">
        <v>10941</v>
      </c>
      <c r="AA9219">
        <v>-1.7999999999999987</v>
      </c>
    </row>
    <row r="9220" spans="1:27" x14ac:dyDescent="0.35">
      <c r="A9220">
        <v>5495</v>
      </c>
      <c r="B9220" t="s">
        <v>2313</v>
      </c>
      <c r="C9220">
        <v>2011</v>
      </c>
      <c r="D9220" s="1">
        <v>40875</v>
      </c>
      <c r="E9220" s="1">
        <v>40875</v>
      </c>
      <c r="F9220" t="s">
        <v>234</v>
      </c>
      <c r="G9220" t="s">
        <v>2314</v>
      </c>
      <c r="H9220" t="s">
        <v>2315</v>
      </c>
      <c r="I9220" t="s">
        <v>127</v>
      </c>
      <c r="J9220" t="s">
        <v>27</v>
      </c>
      <c r="K9220" t="s">
        <v>1594</v>
      </c>
      <c r="L9220" t="s">
        <v>29</v>
      </c>
      <c r="M9220">
        <v>94122</v>
      </c>
      <c r="N9220" t="s">
        <v>30</v>
      </c>
      <c r="O9220" t="s">
        <v>3973</v>
      </c>
      <c r="P9220" t="s">
        <v>329</v>
      </c>
      <c r="Q9220" t="s">
        <v>3721</v>
      </c>
      <c r="R9220" t="s">
        <v>3974</v>
      </c>
      <c r="S9220">
        <v>411.33199999999999</v>
      </c>
      <c r="T9220">
        <v>4</v>
      </c>
      <c r="U9220">
        <v>0.15</v>
      </c>
      <c r="V9220">
        <v>-4.8391999999999769</v>
      </c>
      <c r="W9220" t="s">
        <v>10944</v>
      </c>
      <c r="X9220" t="s">
        <v>10940</v>
      </c>
      <c r="Y9220">
        <v>11</v>
      </c>
      <c r="Z9220" t="s">
        <v>10947</v>
      </c>
      <c r="AA9220">
        <v>-1.1764705882352886E-2</v>
      </c>
    </row>
    <row r="9221" spans="1:27" x14ac:dyDescent="0.35">
      <c r="A9221">
        <v>5652</v>
      </c>
      <c r="B9221" t="s">
        <v>3188</v>
      </c>
      <c r="C9221">
        <v>2014</v>
      </c>
      <c r="D9221" s="1">
        <v>41838</v>
      </c>
      <c r="E9221" s="1">
        <v>41840</v>
      </c>
      <c r="F9221" t="s">
        <v>45</v>
      </c>
      <c r="G9221" t="s">
        <v>1934</v>
      </c>
      <c r="H9221" t="s">
        <v>1935</v>
      </c>
      <c r="I9221" t="s">
        <v>26</v>
      </c>
      <c r="J9221" t="s">
        <v>27</v>
      </c>
      <c r="K9221" t="s">
        <v>3189</v>
      </c>
      <c r="L9221" t="s">
        <v>29</v>
      </c>
      <c r="M9221">
        <v>92307</v>
      </c>
      <c r="N9221" t="s">
        <v>30</v>
      </c>
      <c r="O9221" t="s">
        <v>7838</v>
      </c>
      <c r="P9221" t="s">
        <v>329</v>
      </c>
      <c r="Q9221" t="s">
        <v>3721</v>
      </c>
      <c r="R9221" t="s">
        <v>7839</v>
      </c>
      <c r="S9221">
        <v>1194.165</v>
      </c>
      <c r="T9221">
        <v>5</v>
      </c>
      <c r="U9221">
        <v>0.15</v>
      </c>
      <c r="V9221">
        <v>210.73499999999993</v>
      </c>
      <c r="W9221" t="s">
        <v>10939</v>
      </c>
      <c r="X9221" t="s">
        <v>10937</v>
      </c>
      <c r="Y9221">
        <v>7</v>
      </c>
      <c r="Z9221" t="s">
        <v>10938</v>
      </c>
      <c r="AA9221">
        <v>0.17647058823529407</v>
      </c>
    </row>
    <row r="9222" spans="1:27" x14ac:dyDescent="0.35">
      <c r="A9222">
        <v>5785</v>
      </c>
      <c r="B9222" t="s">
        <v>9402</v>
      </c>
      <c r="C9222">
        <v>2014</v>
      </c>
      <c r="D9222" s="1">
        <v>41915</v>
      </c>
      <c r="E9222" s="1">
        <v>41921</v>
      </c>
      <c r="F9222" t="s">
        <v>23</v>
      </c>
      <c r="G9222" t="s">
        <v>4371</v>
      </c>
      <c r="H9222" t="s">
        <v>4372</v>
      </c>
      <c r="I9222" t="s">
        <v>38</v>
      </c>
      <c r="J9222" t="s">
        <v>27</v>
      </c>
      <c r="K9222" t="s">
        <v>3505</v>
      </c>
      <c r="L9222" t="s">
        <v>8023</v>
      </c>
      <c r="M9222">
        <v>97477</v>
      </c>
      <c r="N9222" t="s">
        <v>30</v>
      </c>
      <c r="O9222" t="s">
        <v>3798</v>
      </c>
      <c r="P9222" t="s">
        <v>329</v>
      </c>
      <c r="Q9222" t="s">
        <v>3721</v>
      </c>
      <c r="R9222" t="s">
        <v>3799</v>
      </c>
      <c r="S9222">
        <v>217.76400000000001</v>
      </c>
      <c r="T9222">
        <v>6</v>
      </c>
      <c r="U9222">
        <v>0.7</v>
      </c>
      <c r="V9222">
        <v>-384.71640000000002</v>
      </c>
      <c r="W9222" t="s">
        <v>10939</v>
      </c>
      <c r="X9222" t="s">
        <v>10940</v>
      </c>
      <c r="Y9222">
        <v>10</v>
      </c>
      <c r="Z9222" t="s">
        <v>10945</v>
      </c>
      <c r="AA9222">
        <v>-1.7666666666666666</v>
      </c>
    </row>
    <row r="9223" spans="1:27" x14ac:dyDescent="0.35">
      <c r="A9223">
        <v>5859</v>
      </c>
      <c r="B9223" t="s">
        <v>10665</v>
      </c>
      <c r="C9223">
        <v>2014</v>
      </c>
      <c r="D9223" s="1">
        <v>41886</v>
      </c>
      <c r="E9223" s="1">
        <v>41890</v>
      </c>
      <c r="F9223" t="s">
        <v>45</v>
      </c>
      <c r="G9223" t="s">
        <v>3334</v>
      </c>
      <c r="H9223" t="s">
        <v>3335</v>
      </c>
      <c r="I9223" t="s">
        <v>38</v>
      </c>
      <c r="J9223" t="s">
        <v>27</v>
      </c>
      <c r="K9223" t="s">
        <v>2773</v>
      </c>
      <c r="L9223" t="s">
        <v>29</v>
      </c>
      <c r="M9223">
        <v>94521</v>
      </c>
      <c r="N9223" t="s">
        <v>30</v>
      </c>
      <c r="O9223" t="s">
        <v>10663</v>
      </c>
      <c r="P9223" t="s">
        <v>329</v>
      </c>
      <c r="Q9223" t="s">
        <v>3721</v>
      </c>
      <c r="R9223" t="s">
        <v>10664</v>
      </c>
      <c r="S9223">
        <v>239.66599999999997</v>
      </c>
      <c r="T9223">
        <v>2</v>
      </c>
      <c r="U9223">
        <v>0.15</v>
      </c>
      <c r="V9223">
        <v>14.097999999999999</v>
      </c>
      <c r="W9223" t="s">
        <v>10939</v>
      </c>
      <c r="X9223" t="s">
        <v>10937</v>
      </c>
      <c r="Y9223">
        <v>9</v>
      </c>
      <c r="Z9223" t="s">
        <v>10949</v>
      </c>
      <c r="AA9223">
        <v>5.8823529411764712E-2</v>
      </c>
    </row>
    <row r="9224" spans="1:27" x14ac:dyDescent="0.35">
      <c r="A9224">
        <v>6122</v>
      </c>
      <c r="B9224" t="s">
        <v>8268</v>
      </c>
      <c r="C9224">
        <v>2014</v>
      </c>
      <c r="D9224" s="1">
        <v>41902</v>
      </c>
      <c r="E9224" s="1">
        <v>41908</v>
      </c>
      <c r="F9224" t="s">
        <v>23</v>
      </c>
      <c r="G9224" t="s">
        <v>1984</v>
      </c>
      <c r="H9224" t="s">
        <v>1985</v>
      </c>
      <c r="I9224" t="s">
        <v>26</v>
      </c>
      <c r="J9224" t="s">
        <v>27</v>
      </c>
      <c r="K9224" t="s">
        <v>3505</v>
      </c>
      <c r="L9224" t="s">
        <v>8023</v>
      </c>
      <c r="M9224">
        <v>97477</v>
      </c>
      <c r="N9224" t="s">
        <v>30</v>
      </c>
      <c r="O9224" t="s">
        <v>3798</v>
      </c>
      <c r="P9224" t="s">
        <v>329</v>
      </c>
      <c r="Q9224" t="s">
        <v>3721</v>
      </c>
      <c r="R9224" t="s">
        <v>3799</v>
      </c>
      <c r="S9224">
        <v>72.588000000000008</v>
      </c>
      <c r="T9224">
        <v>2</v>
      </c>
      <c r="U9224">
        <v>0.7</v>
      </c>
      <c r="V9224">
        <v>-128.2388</v>
      </c>
      <c r="W9224" t="s">
        <v>10939</v>
      </c>
      <c r="X9224" t="s">
        <v>10937</v>
      </c>
      <c r="Y9224">
        <v>9</v>
      </c>
      <c r="Z9224" t="s">
        <v>10949</v>
      </c>
      <c r="AA9224">
        <v>-1.7666666666666664</v>
      </c>
    </row>
    <row r="9225" spans="1:27" x14ac:dyDescent="0.35">
      <c r="A9225">
        <v>6139</v>
      </c>
      <c r="B9225" t="s">
        <v>10666</v>
      </c>
      <c r="C9225">
        <v>2011</v>
      </c>
      <c r="D9225" s="1">
        <v>40632</v>
      </c>
      <c r="E9225" s="1">
        <v>40637</v>
      </c>
      <c r="F9225" t="s">
        <v>23</v>
      </c>
      <c r="G9225" t="s">
        <v>749</v>
      </c>
      <c r="H9225" t="s">
        <v>750</v>
      </c>
      <c r="I9225" t="s">
        <v>38</v>
      </c>
      <c r="J9225" t="s">
        <v>27</v>
      </c>
      <c r="K9225" t="s">
        <v>1594</v>
      </c>
      <c r="L9225" t="s">
        <v>29</v>
      </c>
      <c r="M9225">
        <v>94110</v>
      </c>
      <c r="N9225" t="s">
        <v>30</v>
      </c>
      <c r="O9225" t="s">
        <v>3855</v>
      </c>
      <c r="P9225" t="s">
        <v>329</v>
      </c>
      <c r="Q9225" t="s">
        <v>3721</v>
      </c>
      <c r="R9225" t="s">
        <v>3856</v>
      </c>
      <c r="S9225">
        <v>205.666</v>
      </c>
      <c r="T9225">
        <v>2</v>
      </c>
      <c r="U9225">
        <v>0.15</v>
      </c>
      <c r="V9225">
        <v>-12.097999999999999</v>
      </c>
      <c r="W9225" t="s">
        <v>10944</v>
      </c>
      <c r="X9225" t="s">
        <v>10950</v>
      </c>
      <c r="Y9225">
        <v>3</v>
      </c>
      <c r="Z9225" t="s">
        <v>10953</v>
      </c>
      <c r="AA9225">
        <v>-5.8823529411764705E-2</v>
      </c>
    </row>
    <row r="9226" spans="1:27" x14ac:dyDescent="0.35">
      <c r="A9226">
        <v>6152</v>
      </c>
      <c r="B9226" t="s">
        <v>10667</v>
      </c>
      <c r="C9226">
        <v>2011</v>
      </c>
      <c r="D9226" s="1">
        <v>40620</v>
      </c>
      <c r="E9226" s="1">
        <v>40623</v>
      </c>
      <c r="F9226" t="s">
        <v>45</v>
      </c>
      <c r="G9226" t="s">
        <v>3138</v>
      </c>
      <c r="H9226" t="s">
        <v>3139</v>
      </c>
      <c r="I9226" t="s">
        <v>127</v>
      </c>
      <c r="J9226" t="s">
        <v>27</v>
      </c>
      <c r="K9226" t="s">
        <v>1594</v>
      </c>
      <c r="L9226" t="s">
        <v>29</v>
      </c>
      <c r="M9226">
        <v>94110</v>
      </c>
      <c r="N9226" t="s">
        <v>30</v>
      </c>
      <c r="O9226" t="s">
        <v>10663</v>
      </c>
      <c r="P9226" t="s">
        <v>329</v>
      </c>
      <c r="Q9226" t="s">
        <v>3721</v>
      </c>
      <c r="R9226" t="s">
        <v>10664</v>
      </c>
      <c r="S9226">
        <v>1198.33</v>
      </c>
      <c r="T9226">
        <v>10</v>
      </c>
      <c r="U9226">
        <v>0.15</v>
      </c>
      <c r="V9226">
        <v>70.490000000000009</v>
      </c>
      <c r="W9226" t="s">
        <v>10944</v>
      </c>
      <c r="X9226" t="s">
        <v>10950</v>
      </c>
      <c r="Y9226">
        <v>3</v>
      </c>
      <c r="Z9226" t="s">
        <v>10953</v>
      </c>
      <c r="AA9226">
        <v>5.8823529411764719E-2</v>
      </c>
    </row>
    <row r="9227" spans="1:27" x14ac:dyDescent="0.35">
      <c r="A9227">
        <v>6226</v>
      </c>
      <c r="B9227" t="s">
        <v>8064</v>
      </c>
      <c r="C9227">
        <v>2012</v>
      </c>
      <c r="D9227" s="1">
        <v>41187</v>
      </c>
      <c r="E9227" s="1">
        <v>41191</v>
      </c>
      <c r="F9227" t="s">
        <v>23</v>
      </c>
      <c r="G9227" t="s">
        <v>1230</v>
      </c>
      <c r="H9227" t="s">
        <v>1231</v>
      </c>
      <c r="I9227" t="s">
        <v>38</v>
      </c>
      <c r="J9227" t="s">
        <v>27</v>
      </c>
      <c r="K9227" t="s">
        <v>8063</v>
      </c>
      <c r="L9227" t="s">
        <v>8023</v>
      </c>
      <c r="M9227">
        <v>97206</v>
      </c>
      <c r="N9227" t="s">
        <v>30</v>
      </c>
      <c r="O9227" t="s">
        <v>3839</v>
      </c>
      <c r="P9227" t="s">
        <v>329</v>
      </c>
      <c r="Q9227" t="s">
        <v>3721</v>
      </c>
      <c r="R9227" t="s">
        <v>3840</v>
      </c>
      <c r="S9227">
        <v>66.294000000000011</v>
      </c>
      <c r="T9227">
        <v>1</v>
      </c>
      <c r="U9227">
        <v>0.7</v>
      </c>
      <c r="V9227">
        <v>-103.86059999999998</v>
      </c>
      <c r="W9227" t="s">
        <v>10948</v>
      </c>
      <c r="X9227" t="s">
        <v>10940</v>
      </c>
      <c r="Y9227">
        <v>10</v>
      </c>
      <c r="Z9227" t="s">
        <v>10945</v>
      </c>
      <c r="AA9227">
        <v>-1.566666666666666</v>
      </c>
    </row>
    <row r="9228" spans="1:27" x14ac:dyDescent="0.35">
      <c r="A9228">
        <v>6616</v>
      </c>
      <c r="B9228" t="s">
        <v>591</v>
      </c>
      <c r="C9228">
        <v>2013</v>
      </c>
      <c r="D9228" s="1">
        <v>41443</v>
      </c>
      <c r="E9228" s="1">
        <v>41445</v>
      </c>
      <c r="F9228" t="s">
        <v>56</v>
      </c>
      <c r="G9228" t="s">
        <v>592</v>
      </c>
      <c r="H9228" t="s">
        <v>593</v>
      </c>
      <c r="I9228" t="s">
        <v>38</v>
      </c>
      <c r="J9228" t="s">
        <v>27</v>
      </c>
      <c r="K9228" t="s">
        <v>28</v>
      </c>
      <c r="L9228" t="s">
        <v>29</v>
      </c>
      <c r="M9228">
        <v>90045</v>
      </c>
      <c r="N9228" t="s">
        <v>30</v>
      </c>
      <c r="O9228" t="s">
        <v>10663</v>
      </c>
      <c r="P9228" t="s">
        <v>329</v>
      </c>
      <c r="Q9228" t="s">
        <v>3721</v>
      </c>
      <c r="R9228" t="s">
        <v>10664</v>
      </c>
      <c r="S9228">
        <v>239.66599999999997</v>
      </c>
      <c r="T9228">
        <v>2</v>
      </c>
      <c r="U9228">
        <v>0.15</v>
      </c>
      <c r="V9228">
        <v>14.097999999999999</v>
      </c>
      <c r="W9228" t="s">
        <v>10936</v>
      </c>
      <c r="X9228" t="s">
        <v>10942</v>
      </c>
      <c r="Y9228">
        <v>6</v>
      </c>
      <c r="Z9228" t="s">
        <v>10946</v>
      </c>
      <c r="AA9228">
        <v>5.8823529411764712E-2</v>
      </c>
    </row>
    <row r="9229" spans="1:27" x14ac:dyDescent="0.35">
      <c r="A9229">
        <v>7014</v>
      </c>
      <c r="B9229" t="s">
        <v>10668</v>
      </c>
      <c r="C9229">
        <v>2014</v>
      </c>
      <c r="D9229" s="1">
        <v>41983</v>
      </c>
      <c r="E9229" s="1">
        <v>41985</v>
      </c>
      <c r="F9229" t="s">
        <v>45</v>
      </c>
      <c r="G9229" t="s">
        <v>3278</v>
      </c>
      <c r="H9229" t="s">
        <v>3279</v>
      </c>
      <c r="I9229" t="s">
        <v>127</v>
      </c>
      <c r="J9229" t="s">
        <v>27</v>
      </c>
      <c r="K9229" t="s">
        <v>3026</v>
      </c>
      <c r="L9229" t="s">
        <v>29</v>
      </c>
      <c r="M9229">
        <v>93905</v>
      </c>
      <c r="N9229" t="s">
        <v>30</v>
      </c>
      <c r="O9229" t="s">
        <v>3896</v>
      </c>
      <c r="P9229" t="s">
        <v>329</v>
      </c>
      <c r="Q9229" t="s">
        <v>3721</v>
      </c>
      <c r="R9229" t="s">
        <v>3897</v>
      </c>
      <c r="S9229">
        <v>148.25700000000001</v>
      </c>
      <c r="T9229">
        <v>3</v>
      </c>
      <c r="U9229">
        <v>0.15</v>
      </c>
      <c r="V9229">
        <v>15.697800000000004</v>
      </c>
      <c r="W9229" t="s">
        <v>10939</v>
      </c>
      <c r="X9229" t="s">
        <v>10940</v>
      </c>
      <c r="Y9229">
        <v>12</v>
      </c>
      <c r="Z9229" t="s">
        <v>10941</v>
      </c>
      <c r="AA9229">
        <v>0.1058823529411765</v>
      </c>
    </row>
    <row r="9230" spans="1:27" x14ac:dyDescent="0.35">
      <c r="A9230">
        <v>7271</v>
      </c>
      <c r="B9230" t="s">
        <v>3252</v>
      </c>
      <c r="C9230">
        <v>2013</v>
      </c>
      <c r="D9230" s="1">
        <v>41534</v>
      </c>
      <c r="E9230" s="1">
        <v>41540</v>
      </c>
      <c r="F9230" t="s">
        <v>23</v>
      </c>
      <c r="G9230" t="s">
        <v>833</v>
      </c>
      <c r="H9230" t="s">
        <v>834</v>
      </c>
      <c r="I9230" t="s">
        <v>26</v>
      </c>
      <c r="J9230" t="s">
        <v>27</v>
      </c>
      <c r="K9230" t="s">
        <v>2777</v>
      </c>
      <c r="L9230" t="s">
        <v>29</v>
      </c>
      <c r="M9230">
        <v>95123</v>
      </c>
      <c r="N9230" t="s">
        <v>30</v>
      </c>
      <c r="O9230" t="s">
        <v>7849</v>
      </c>
      <c r="P9230" t="s">
        <v>329</v>
      </c>
      <c r="Q9230" t="s">
        <v>3721</v>
      </c>
      <c r="R9230" t="s">
        <v>7850</v>
      </c>
      <c r="S9230">
        <v>273.666</v>
      </c>
      <c r="T9230">
        <v>2</v>
      </c>
      <c r="U9230">
        <v>0.15</v>
      </c>
      <c r="V9230">
        <v>-12.878400000000013</v>
      </c>
      <c r="W9230" t="s">
        <v>10936</v>
      </c>
      <c r="X9230" t="s">
        <v>10937</v>
      </c>
      <c r="Y9230">
        <v>9</v>
      </c>
      <c r="Z9230" t="s">
        <v>10949</v>
      </c>
      <c r="AA9230">
        <v>-4.7058823529411813E-2</v>
      </c>
    </row>
    <row r="9231" spans="1:27" x14ac:dyDescent="0.35">
      <c r="A9231">
        <v>7404</v>
      </c>
      <c r="B9231" t="s">
        <v>2951</v>
      </c>
      <c r="C9231">
        <v>2012</v>
      </c>
      <c r="D9231" s="1">
        <v>41043</v>
      </c>
      <c r="E9231" s="1">
        <v>41048</v>
      </c>
      <c r="F9231" t="s">
        <v>23</v>
      </c>
      <c r="G9231" t="s">
        <v>1913</v>
      </c>
      <c r="H9231" t="s">
        <v>1914</v>
      </c>
      <c r="I9231" t="s">
        <v>26</v>
      </c>
      <c r="J9231" t="s">
        <v>27</v>
      </c>
      <c r="K9231" t="s">
        <v>2952</v>
      </c>
      <c r="L9231" t="s">
        <v>29</v>
      </c>
      <c r="M9231">
        <v>93010</v>
      </c>
      <c r="N9231" t="s">
        <v>30</v>
      </c>
      <c r="O9231" t="s">
        <v>3773</v>
      </c>
      <c r="P9231" t="s">
        <v>329</v>
      </c>
      <c r="Q9231" t="s">
        <v>3721</v>
      </c>
      <c r="R9231" t="s">
        <v>3774</v>
      </c>
      <c r="S9231">
        <v>509.95749999999992</v>
      </c>
      <c r="T9231">
        <v>5</v>
      </c>
      <c r="U9231">
        <v>0.15</v>
      </c>
      <c r="V9231">
        <v>41.996499999999941</v>
      </c>
      <c r="W9231" t="s">
        <v>10948</v>
      </c>
      <c r="X9231" t="s">
        <v>10942</v>
      </c>
      <c r="Y9231">
        <v>5</v>
      </c>
      <c r="Z9231" t="s">
        <v>10952</v>
      </c>
      <c r="AA9231">
        <v>8.235294117647049E-2</v>
      </c>
    </row>
    <row r="9232" spans="1:27" x14ac:dyDescent="0.35">
      <c r="A9232">
        <v>7541</v>
      </c>
      <c r="B9232" t="s">
        <v>8079</v>
      </c>
      <c r="C9232">
        <v>2014</v>
      </c>
      <c r="D9232" s="1">
        <v>41976</v>
      </c>
      <c r="E9232" s="1">
        <v>41980</v>
      </c>
      <c r="F9232" t="s">
        <v>23</v>
      </c>
      <c r="G9232" t="s">
        <v>2427</v>
      </c>
      <c r="H9232" t="s">
        <v>2428</v>
      </c>
      <c r="I9232" t="s">
        <v>26</v>
      </c>
      <c r="J9232" t="s">
        <v>27</v>
      </c>
      <c r="K9232" t="s">
        <v>7872</v>
      </c>
      <c r="L9232" t="s">
        <v>7873</v>
      </c>
      <c r="M9232">
        <v>80219</v>
      </c>
      <c r="N9232" t="s">
        <v>30</v>
      </c>
      <c r="O9232" t="s">
        <v>3908</v>
      </c>
      <c r="P9232" t="s">
        <v>329</v>
      </c>
      <c r="Q9232" t="s">
        <v>3721</v>
      </c>
      <c r="R9232" t="s">
        <v>3909</v>
      </c>
      <c r="S9232">
        <v>242.35200000000003</v>
      </c>
      <c r="T9232">
        <v>8</v>
      </c>
      <c r="U9232">
        <v>0.7</v>
      </c>
      <c r="V9232">
        <v>-363.52799999999991</v>
      </c>
      <c r="W9232" t="s">
        <v>10939</v>
      </c>
      <c r="X9232" t="s">
        <v>10940</v>
      </c>
      <c r="Y9232">
        <v>12</v>
      </c>
      <c r="Z9232" t="s">
        <v>10941</v>
      </c>
      <c r="AA9232">
        <v>-1.4999999999999993</v>
      </c>
    </row>
    <row r="9233" spans="1:27" x14ac:dyDescent="0.35">
      <c r="A9233">
        <v>7815</v>
      </c>
      <c r="B9233" t="s">
        <v>9158</v>
      </c>
      <c r="C9233">
        <v>2014</v>
      </c>
      <c r="D9233" s="1">
        <v>41799</v>
      </c>
      <c r="E9233" s="1">
        <v>41801</v>
      </c>
      <c r="F9233" t="s">
        <v>56</v>
      </c>
      <c r="G9233" t="s">
        <v>8107</v>
      </c>
      <c r="H9233" t="s">
        <v>8108</v>
      </c>
      <c r="I9233" t="s">
        <v>127</v>
      </c>
      <c r="J9233" t="s">
        <v>27</v>
      </c>
      <c r="K9233" t="s">
        <v>28</v>
      </c>
      <c r="L9233" t="s">
        <v>29</v>
      </c>
      <c r="M9233">
        <v>90049</v>
      </c>
      <c r="N9233" t="s">
        <v>30</v>
      </c>
      <c r="O9233" t="s">
        <v>4061</v>
      </c>
      <c r="P9233" t="s">
        <v>329</v>
      </c>
      <c r="Q9233" t="s">
        <v>3721</v>
      </c>
      <c r="R9233" t="s">
        <v>4062</v>
      </c>
      <c r="S9233">
        <v>1497.6659999999999</v>
      </c>
      <c r="T9233">
        <v>2</v>
      </c>
      <c r="U9233">
        <v>0.15</v>
      </c>
      <c r="V9233">
        <v>140.95680000000004</v>
      </c>
      <c r="W9233" t="s">
        <v>10939</v>
      </c>
      <c r="X9233" t="s">
        <v>10942</v>
      </c>
      <c r="Y9233">
        <v>6</v>
      </c>
      <c r="Z9233" t="s">
        <v>10946</v>
      </c>
      <c r="AA9233">
        <v>9.4117647058823556E-2</v>
      </c>
    </row>
    <row r="9234" spans="1:27" x14ac:dyDescent="0.35">
      <c r="A9234">
        <v>7867</v>
      </c>
      <c r="B9234" t="s">
        <v>8084</v>
      </c>
      <c r="C9234">
        <v>2012</v>
      </c>
      <c r="D9234" s="1">
        <v>41104</v>
      </c>
      <c r="E9234" s="1">
        <v>41109</v>
      </c>
      <c r="F9234" t="s">
        <v>45</v>
      </c>
      <c r="G9234" t="s">
        <v>4028</v>
      </c>
      <c r="H9234" t="s">
        <v>4029</v>
      </c>
      <c r="I9234" t="s">
        <v>38</v>
      </c>
      <c r="J9234" t="s">
        <v>27</v>
      </c>
      <c r="K9234" t="s">
        <v>8085</v>
      </c>
      <c r="L9234" t="s">
        <v>8021</v>
      </c>
      <c r="M9234">
        <v>85204</v>
      </c>
      <c r="N9234" t="s">
        <v>30</v>
      </c>
      <c r="O9234" t="s">
        <v>3967</v>
      </c>
      <c r="P9234" t="s">
        <v>329</v>
      </c>
      <c r="Q9234" t="s">
        <v>3721</v>
      </c>
      <c r="R9234" t="s">
        <v>3968</v>
      </c>
      <c r="S9234">
        <v>127.76400000000002</v>
      </c>
      <c r="T9234">
        <v>6</v>
      </c>
      <c r="U9234">
        <v>0.7</v>
      </c>
      <c r="V9234">
        <v>-191.64599999999996</v>
      </c>
      <c r="W9234" t="s">
        <v>10948</v>
      </c>
      <c r="X9234" t="s">
        <v>10937</v>
      </c>
      <c r="Y9234">
        <v>7</v>
      </c>
      <c r="Z9234" t="s">
        <v>10938</v>
      </c>
      <c r="AA9234">
        <v>-1.4999999999999993</v>
      </c>
    </row>
    <row r="9235" spans="1:27" x14ac:dyDescent="0.35">
      <c r="A9235">
        <v>7912</v>
      </c>
      <c r="B9235" t="s">
        <v>3280</v>
      </c>
      <c r="C9235">
        <v>2013</v>
      </c>
      <c r="D9235" s="1">
        <v>41612</v>
      </c>
      <c r="E9235" s="1">
        <v>41616</v>
      </c>
      <c r="F9235" t="s">
        <v>23</v>
      </c>
      <c r="G9235" t="s">
        <v>2326</v>
      </c>
      <c r="H9235" t="s">
        <v>2327</v>
      </c>
      <c r="I9235" t="s">
        <v>38</v>
      </c>
      <c r="J9235" t="s">
        <v>27</v>
      </c>
      <c r="K9235" t="s">
        <v>3281</v>
      </c>
      <c r="L9235" t="s">
        <v>29</v>
      </c>
      <c r="M9235">
        <v>95037</v>
      </c>
      <c r="N9235" t="s">
        <v>30</v>
      </c>
      <c r="O9235" t="s">
        <v>3855</v>
      </c>
      <c r="P9235" t="s">
        <v>329</v>
      </c>
      <c r="Q9235" t="s">
        <v>3721</v>
      </c>
      <c r="R9235" t="s">
        <v>3856</v>
      </c>
      <c r="S9235">
        <v>205.666</v>
      </c>
      <c r="T9235">
        <v>2</v>
      </c>
      <c r="U9235">
        <v>0.15</v>
      </c>
      <c r="V9235">
        <v>-12.097999999999999</v>
      </c>
      <c r="W9235" t="s">
        <v>10936</v>
      </c>
      <c r="X9235" t="s">
        <v>10940</v>
      </c>
      <c r="Y9235">
        <v>12</v>
      </c>
      <c r="Z9235" t="s">
        <v>10941</v>
      </c>
      <c r="AA9235">
        <v>-5.8823529411764705E-2</v>
      </c>
    </row>
    <row r="9236" spans="1:27" x14ac:dyDescent="0.35">
      <c r="A9236">
        <v>7968</v>
      </c>
      <c r="B9236" t="s">
        <v>8089</v>
      </c>
      <c r="C9236">
        <v>2013</v>
      </c>
      <c r="D9236" s="1">
        <v>41558</v>
      </c>
      <c r="E9236" s="1">
        <v>41560</v>
      </c>
      <c r="F9236" t="s">
        <v>56</v>
      </c>
      <c r="G9236" t="s">
        <v>3581</v>
      </c>
      <c r="H9236" t="s">
        <v>3582</v>
      </c>
      <c r="I9236" t="s">
        <v>26</v>
      </c>
      <c r="J9236" t="s">
        <v>27</v>
      </c>
      <c r="K9236" t="s">
        <v>7872</v>
      </c>
      <c r="L9236" t="s">
        <v>7873</v>
      </c>
      <c r="M9236">
        <v>80219</v>
      </c>
      <c r="N9236" t="s">
        <v>30</v>
      </c>
      <c r="O9236" t="s">
        <v>10669</v>
      </c>
      <c r="P9236" t="s">
        <v>329</v>
      </c>
      <c r="Q9236" t="s">
        <v>3721</v>
      </c>
      <c r="R9236" t="s">
        <v>10670</v>
      </c>
      <c r="S9236">
        <v>90.882000000000005</v>
      </c>
      <c r="T9236">
        <v>3</v>
      </c>
      <c r="U9236">
        <v>0.7</v>
      </c>
      <c r="V9236">
        <v>-190.85220000000004</v>
      </c>
      <c r="W9236" t="s">
        <v>10936</v>
      </c>
      <c r="X9236" t="s">
        <v>10940</v>
      </c>
      <c r="Y9236">
        <v>10</v>
      </c>
      <c r="Z9236" t="s">
        <v>10945</v>
      </c>
      <c r="AA9236">
        <v>-2.1000000000000005</v>
      </c>
    </row>
    <row r="9237" spans="1:27" x14ac:dyDescent="0.35">
      <c r="A9237">
        <v>7995</v>
      </c>
      <c r="B9237" t="s">
        <v>10444</v>
      </c>
      <c r="C9237">
        <v>2012</v>
      </c>
      <c r="D9237" s="1">
        <v>41233</v>
      </c>
      <c r="E9237" s="1">
        <v>41236</v>
      </c>
      <c r="F9237" t="s">
        <v>45</v>
      </c>
      <c r="G9237" t="s">
        <v>2184</v>
      </c>
      <c r="H9237" t="s">
        <v>2185</v>
      </c>
      <c r="I9237" t="s">
        <v>38</v>
      </c>
      <c r="J9237" t="s">
        <v>27</v>
      </c>
      <c r="K9237" t="s">
        <v>8104</v>
      </c>
      <c r="L9237" t="s">
        <v>7873</v>
      </c>
      <c r="M9237">
        <v>80013</v>
      </c>
      <c r="N9237" t="s">
        <v>30</v>
      </c>
      <c r="O9237" t="s">
        <v>7840</v>
      </c>
      <c r="P9237" t="s">
        <v>329</v>
      </c>
      <c r="Q9237" t="s">
        <v>3721</v>
      </c>
      <c r="R9237" t="s">
        <v>7841</v>
      </c>
      <c r="S9237">
        <v>145.76400000000001</v>
      </c>
      <c r="T9237">
        <v>6</v>
      </c>
      <c r="U9237">
        <v>0.7</v>
      </c>
      <c r="V9237">
        <v>-247.79879999999997</v>
      </c>
      <c r="W9237" t="s">
        <v>10948</v>
      </c>
      <c r="X9237" t="s">
        <v>10940</v>
      </c>
      <c r="Y9237">
        <v>11</v>
      </c>
      <c r="Z9237" t="s">
        <v>10947</v>
      </c>
      <c r="AA9237">
        <v>-1.6999999999999997</v>
      </c>
    </row>
    <row r="9238" spans="1:27" x14ac:dyDescent="0.35">
      <c r="A9238">
        <v>8039</v>
      </c>
      <c r="B9238" t="s">
        <v>10671</v>
      </c>
      <c r="C9238">
        <v>2014</v>
      </c>
      <c r="D9238" s="1">
        <v>41821</v>
      </c>
      <c r="E9238" s="1">
        <v>41823</v>
      </c>
      <c r="F9238" t="s">
        <v>45</v>
      </c>
      <c r="G9238" t="s">
        <v>5512</v>
      </c>
      <c r="H9238" t="s">
        <v>5513</v>
      </c>
      <c r="I9238" t="s">
        <v>38</v>
      </c>
      <c r="J9238" t="s">
        <v>27</v>
      </c>
      <c r="K9238" t="s">
        <v>28</v>
      </c>
      <c r="L9238" t="s">
        <v>29</v>
      </c>
      <c r="M9238">
        <v>90032</v>
      </c>
      <c r="N9238" t="s">
        <v>30</v>
      </c>
      <c r="O9238" t="s">
        <v>4042</v>
      </c>
      <c r="P9238" t="s">
        <v>329</v>
      </c>
      <c r="Q9238" t="s">
        <v>3721</v>
      </c>
      <c r="R9238" t="s">
        <v>4043</v>
      </c>
      <c r="S9238">
        <v>435.99900000000002</v>
      </c>
      <c r="T9238">
        <v>3</v>
      </c>
      <c r="U9238">
        <v>0.15</v>
      </c>
      <c r="V9238">
        <v>5.1293999999999755</v>
      </c>
      <c r="W9238" t="s">
        <v>10939</v>
      </c>
      <c r="X9238" t="s">
        <v>10937</v>
      </c>
      <c r="Y9238">
        <v>7</v>
      </c>
      <c r="Z9238" t="s">
        <v>10938</v>
      </c>
      <c r="AA9238">
        <v>1.1764705882352884E-2</v>
      </c>
    </row>
    <row r="9239" spans="1:27" x14ac:dyDescent="0.35">
      <c r="A9239">
        <v>8056</v>
      </c>
      <c r="B9239" t="s">
        <v>249</v>
      </c>
      <c r="C9239">
        <v>2012</v>
      </c>
      <c r="D9239" s="1">
        <v>41149</v>
      </c>
      <c r="E9239" s="1">
        <v>41156</v>
      </c>
      <c r="F9239" t="s">
        <v>23</v>
      </c>
      <c r="G9239" t="s">
        <v>250</v>
      </c>
      <c r="H9239" t="s">
        <v>251</v>
      </c>
      <c r="I9239" t="s">
        <v>38</v>
      </c>
      <c r="J9239" t="s">
        <v>27</v>
      </c>
      <c r="K9239" t="s">
        <v>28</v>
      </c>
      <c r="L9239" t="s">
        <v>29</v>
      </c>
      <c r="M9239">
        <v>90049</v>
      </c>
      <c r="N9239" t="s">
        <v>30</v>
      </c>
      <c r="O9239" t="s">
        <v>3830</v>
      </c>
      <c r="P9239" t="s">
        <v>329</v>
      </c>
      <c r="Q9239" t="s">
        <v>3721</v>
      </c>
      <c r="R9239" t="s">
        <v>3831</v>
      </c>
      <c r="S9239">
        <v>307.666</v>
      </c>
      <c r="T9239">
        <v>2</v>
      </c>
      <c r="U9239">
        <v>0.15</v>
      </c>
      <c r="V9239">
        <v>28.956799999999973</v>
      </c>
      <c r="W9239" t="s">
        <v>10948</v>
      </c>
      <c r="X9239" t="s">
        <v>10937</v>
      </c>
      <c r="Y9239">
        <v>8</v>
      </c>
      <c r="Z9239" t="s">
        <v>10954</v>
      </c>
      <c r="AA9239">
        <v>9.4117647058823445E-2</v>
      </c>
    </row>
    <row r="9240" spans="1:27" x14ac:dyDescent="0.35">
      <c r="A9240">
        <v>8167</v>
      </c>
      <c r="B9240" t="s">
        <v>2705</v>
      </c>
      <c r="C9240">
        <v>2012</v>
      </c>
      <c r="D9240" s="1">
        <v>41215</v>
      </c>
      <c r="E9240" s="1">
        <v>41219</v>
      </c>
      <c r="F9240" t="s">
        <v>23</v>
      </c>
      <c r="G9240" t="s">
        <v>2706</v>
      </c>
      <c r="H9240" t="s">
        <v>2707</v>
      </c>
      <c r="I9240" t="s">
        <v>38</v>
      </c>
      <c r="J9240" t="s">
        <v>27</v>
      </c>
      <c r="K9240" t="s">
        <v>2492</v>
      </c>
      <c r="L9240" t="s">
        <v>29</v>
      </c>
      <c r="M9240">
        <v>92105</v>
      </c>
      <c r="N9240" t="s">
        <v>30</v>
      </c>
      <c r="O9240" t="s">
        <v>3815</v>
      </c>
      <c r="P9240" t="s">
        <v>329</v>
      </c>
      <c r="Q9240" t="s">
        <v>3721</v>
      </c>
      <c r="R9240" t="s">
        <v>3816</v>
      </c>
      <c r="S9240">
        <v>512.49900000000002</v>
      </c>
      <c r="T9240">
        <v>3</v>
      </c>
      <c r="U9240">
        <v>0.15</v>
      </c>
      <c r="V9240">
        <v>-30.147000000000048</v>
      </c>
      <c r="W9240" t="s">
        <v>10948</v>
      </c>
      <c r="X9240" t="s">
        <v>10940</v>
      </c>
      <c r="Y9240">
        <v>11</v>
      </c>
      <c r="Z9240" t="s">
        <v>10947</v>
      </c>
      <c r="AA9240">
        <v>-5.8823529411764795E-2</v>
      </c>
    </row>
    <row r="9241" spans="1:27" x14ac:dyDescent="0.35">
      <c r="A9241">
        <v>8371</v>
      </c>
      <c r="B9241" t="s">
        <v>10672</v>
      </c>
      <c r="C9241">
        <v>2013</v>
      </c>
      <c r="D9241" s="1">
        <v>41565</v>
      </c>
      <c r="E9241" s="1">
        <v>41569</v>
      </c>
      <c r="F9241" t="s">
        <v>23</v>
      </c>
      <c r="G9241" t="s">
        <v>2540</v>
      </c>
      <c r="H9241" t="s">
        <v>2541</v>
      </c>
      <c r="I9241" t="s">
        <v>127</v>
      </c>
      <c r="J9241" t="s">
        <v>27</v>
      </c>
      <c r="K9241" t="s">
        <v>2756</v>
      </c>
      <c r="L9241" t="s">
        <v>29</v>
      </c>
      <c r="M9241">
        <v>93727</v>
      </c>
      <c r="N9241" t="s">
        <v>30</v>
      </c>
      <c r="O9241" t="s">
        <v>10656</v>
      </c>
      <c r="P9241" t="s">
        <v>329</v>
      </c>
      <c r="Q9241" t="s">
        <v>3721</v>
      </c>
      <c r="R9241" t="s">
        <v>10657</v>
      </c>
      <c r="S9241">
        <v>120.666</v>
      </c>
      <c r="T9241">
        <v>2</v>
      </c>
      <c r="U9241">
        <v>0.15</v>
      </c>
      <c r="V9241">
        <v>21.293999999999993</v>
      </c>
      <c r="W9241" t="s">
        <v>10936</v>
      </c>
      <c r="X9241" t="s">
        <v>10940</v>
      </c>
      <c r="Y9241">
        <v>10</v>
      </c>
      <c r="Z9241" t="s">
        <v>10945</v>
      </c>
      <c r="AA9241">
        <v>0.17647058823529407</v>
      </c>
    </row>
    <row r="9242" spans="1:27" x14ac:dyDescent="0.35">
      <c r="A9242">
        <v>8710</v>
      </c>
      <c r="B9242" t="s">
        <v>1547</v>
      </c>
      <c r="C9242">
        <v>2011</v>
      </c>
      <c r="D9242" s="1">
        <v>40863</v>
      </c>
      <c r="E9242" s="1">
        <v>40865</v>
      </c>
      <c r="F9242" t="s">
        <v>56</v>
      </c>
      <c r="G9242" t="s">
        <v>1548</v>
      </c>
      <c r="H9242" t="s">
        <v>1549</v>
      </c>
      <c r="I9242" t="s">
        <v>26</v>
      </c>
      <c r="J9242" t="s">
        <v>27</v>
      </c>
      <c r="K9242" t="s">
        <v>28</v>
      </c>
      <c r="L9242" t="s">
        <v>29</v>
      </c>
      <c r="M9242">
        <v>90008</v>
      </c>
      <c r="N9242" t="s">
        <v>30</v>
      </c>
      <c r="O9242" t="s">
        <v>3773</v>
      </c>
      <c r="P9242" t="s">
        <v>329</v>
      </c>
      <c r="Q9242" t="s">
        <v>3721</v>
      </c>
      <c r="R9242" t="s">
        <v>3774</v>
      </c>
      <c r="S9242">
        <v>305.97449999999998</v>
      </c>
      <c r="T9242">
        <v>3</v>
      </c>
      <c r="U9242">
        <v>0.15</v>
      </c>
      <c r="V9242">
        <v>25.197899999999969</v>
      </c>
      <c r="W9242" t="s">
        <v>10944</v>
      </c>
      <c r="X9242" t="s">
        <v>10940</v>
      </c>
      <c r="Y9242">
        <v>11</v>
      </c>
      <c r="Z9242" t="s">
        <v>10947</v>
      </c>
      <c r="AA9242">
        <v>8.235294117647049E-2</v>
      </c>
    </row>
    <row r="9243" spans="1:27" x14ac:dyDescent="0.35">
      <c r="A9243">
        <v>8713</v>
      </c>
      <c r="B9243" t="s">
        <v>10673</v>
      </c>
      <c r="C9243">
        <v>2012</v>
      </c>
      <c r="D9243" s="1">
        <v>41246</v>
      </c>
      <c r="E9243" s="1">
        <v>41250</v>
      </c>
      <c r="F9243" t="s">
        <v>23</v>
      </c>
      <c r="G9243" t="s">
        <v>4632</v>
      </c>
      <c r="H9243" t="s">
        <v>4633</v>
      </c>
      <c r="I9243" t="s">
        <v>38</v>
      </c>
      <c r="J9243" t="s">
        <v>27</v>
      </c>
      <c r="K9243" t="s">
        <v>1594</v>
      </c>
      <c r="L9243" t="s">
        <v>29</v>
      </c>
      <c r="M9243">
        <v>94110</v>
      </c>
      <c r="N9243" t="s">
        <v>30</v>
      </c>
      <c r="O9243" t="s">
        <v>3824</v>
      </c>
      <c r="P9243" t="s">
        <v>329</v>
      </c>
      <c r="Q9243" t="s">
        <v>3721</v>
      </c>
      <c r="R9243" t="s">
        <v>3825</v>
      </c>
      <c r="S9243">
        <v>359.49899999999997</v>
      </c>
      <c r="T9243">
        <v>3</v>
      </c>
      <c r="U9243">
        <v>0.15</v>
      </c>
      <c r="V9243">
        <v>-29.605799999999981</v>
      </c>
      <c r="W9243" t="s">
        <v>10948</v>
      </c>
      <c r="X9243" t="s">
        <v>10940</v>
      </c>
      <c r="Y9243">
        <v>12</v>
      </c>
      <c r="Z9243" t="s">
        <v>10941</v>
      </c>
      <c r="AA9243">
        <v>-8.2352941176470545E-2</v>
      </c>
    </row>
    <row r="9244" spans="1:27" x14ac:dyDescent="0.35">
      <c r="A9244">
        <v>8974</v>
      </c>
      <c r="B9244" t="s">
        <v>10674</v>
      </c>
      <c r="C9244">
        <v>2014</v>
      </c>
      <c r="D9244" s="1">
        <v>41755</v>
      </c>
      <c r="E9244" s="1">
        <v>41757</v>
      </c>
      <c r="F9244" t="s">
        <v>45</v>
      </c>
      <c r="G9244" t="s">
        <v>220</v>
      </c>
      <c r="H9244" t="s">
        <v>221</v>
      </c>
      <c r="I9244" t="s">
        <v>38</v>
      </c>
      <c r="J9244" t="s">
        <v>27</v>
      </c>
      <c r="K9244" t="s">
        <v>28</v>
      </c>
      <c r="L9244" t="s">
        <v>29</v>
      </c>
      <c r="M9244">
        <v>90008</v>
      </c>
      <c r="N9244" t="s">
        <v>30</v>
      </c>
      <c r="O9244" t="s">
        <v>3915</v>
      </c>
      <c r="P9244" t="s">
        <v>329</v>
      </c>
      <c r="Q9244" t="s">
        <v>3721</v>
      </c>
      <c r="R9244" t="s">
        <v>3916</v>
      </c>
      <c r="S9244">
        <v>344.98099999999994</v>
      </c>
      <c r="T9244">
        <v>7</v>
      </c>
      <c r="U9244">
        <v>0.15</v>
      </c>
      <c r="V9244">
        <v>28.410200000000017</v>
      </c>
      <c r="W9244" t="s">
        <v>10939</v>
      </c>
      <c r="X9244" t="s">
        <v>10942</v>
      </c>
      <c r="Y9244">
        <v>4</v>
      </c>
      <c r="Z9244" t="s">
        <v>10943</v>
      </c>
      <c r="AA9244">
        <v>8.2352941176470656E-2</v>
      </c>
    </row>
    <row r="9245" spans="1:27" x14ac:dyDescent="0.35">
      <c r="A9245">
        <v>9244</v>
      </c>
      <c r="B9245" t="s">
        <v>2470</v>
      </c>
      <c r="C9245">
        <v>2011</v>
      </c>
      <c r="D9245" s="1">
        <v>40733</v>
      </c>
      <c r="E9245" s="1">
        <v>40738</v>
      </c>
      <c r="F9245" t="s">
        <v>23</v>
      </c>
      <c r="G9245" t="s">
        <v>2471</v>
      </c>
      <c r="H9245" t="s">
        <v>2472</v>
      </c>
      <c r="I9245" t="s">
        <v>127</v>
      </c>
      <c r="J9245" t="s">
        <v>27</v>
      </c>
      <c r="K9245" t="s">
        <v>1594</v>
      </c>
      <c r="L9245" t="s">
        <v>29</v>
      </c>
      <c r="M9245">
        <v>94122</v>
      </c>
      <c r="N9245" t="s">
        <v>30</v>
      </c>
      <c r="O9245" t="s">
        <v>10663</v>
      </c>
      <c r="P9245" t="s">
        <v>329</v>
      </c>
      <c r="Q9245" t="s">
        <v>3721</v>
      </c>
      <c r="R9245" t="s">
        <v>10664</v>
      </c>
      <c r="S9245">
        <v>119.83299999999998</v>
      </c>
      <c r="T9245">
        <v>1</v>
      </c>
      <c r="U9245">
        <v>0.15</v>
      </c>
      <c r="V9245">
        <v>7.0489999999999995</v>
      </c>
      <c r="W9245" t="s">
        <v>10944</v>
      </c>
      <c r="X9245" t="s">
        <v>10937</v>
      </c>
      <c r="Y9245">
        <v>7</v>
      </c>
      <c r="Z9245" t="s">
        <v>10938</v>
      </c>
      <c r="AA9245">
        <v>5.8823529411764712E-2</v>
      </c>
    </row>
    <row r="9246" spans="1:27" x14ac:dyDescent="0.35">
      <c r="A9246">
        <v>9538</v>
      </c>
      <c r="B9246" t="s">
        <v>10675</v>
      </c>
      <c r="C9246">
        <v>2013</v>
      </c>
      <c r="D9246" s="1">
        <v>41543</v>
      </c>
      <c r="E9246" s="1">
        <v>41545</v>
      </c>
      <c r="F9246" t="s">
        <v>56</v>
      </c>
      <c r="G9246" t="s">
        <v>5699</v>
      </c>
      <c r="H9246" t="s">
        <v>5700</v>
      </c>
      <c r="I9246" t="s">
        <v>26</v>
      </c>
      <c r="J9246" t="s">
        <v>27</v>
      </c>
      <c r="K9246" t="s">
        <v>1594</v>
      </c>
      <c r="L9246" t="s">
        <v>29</v>
      </c>
      <c r="M9246">
        <v>94110</v>
      </c>
      <c r="N9246" t="s">
        <v>30</v>
      </c>
      <c r="O9246" t="s">
        <v>7838</v>
      </c>
      <c r="P9246" t="s">
        <v>329</v>
      </c>
      <c r="Q9246" t="s">
        <v>3721</v>
      </c>
      <c r="R9246" t="s">
        <v>7839</v>
      </c>
      <c r="S9246">
        <v>477.666</v>
      </c>
      <c r="T9246">
        <v>2</v>
      </c>
      <c r="U9246">
        <v>0.15</v>
      </c>
      <c r="V9246">
        <v>84.293999999999969</v>
      </c>
      <c r="W9246" t="s">
        <v>10936</v>
      </c>
      <c r="X9246" t="s">
        <v>10937</v>
      </c>
      <c r="Y9246">
        <v>9</v>
      </c>
      <c r="Z9246" t="s">
        <v>10949</v>
      </c>
      <c r="AA9246">
        <v>0.17647058823529405</v>
      </c>
    </row>
    <row r="9247" spans="1:27" x14ac:dyDescent="0.35">
      <c r="A9247">
        <v>9650</v>
      </c>
      <c r="B9247" t="s">
        <v>670</v>
      </c>
      <c r="C9247">
        <v>2013</v>
      </c>
      <c r="D9247" s="1">
        <v>41605</v>
      </c>
      <c r="E9247" s="1">
        <v>41609</v>
      </c>
      <c r="F9247" t="s">
        <v>23</v>
      </c>
      <c r="G9247" t="s">
        <v>671</v>
      </c>
      <c r="H9247" t="s">
        <v>672</v>
      </c>
      <c r="I9247" t="s">
        <v>38</v>
      </c>
      <c r="J9247" t="s">
        <v>27</v>
      </c>
      <c r="K9247" t="s">
        <v>28</v>
      </c>
      <c r="L9247" t="s">
        <v>29</v>
      </c>
      <c r="M9247">
        <v>90045</v>
      </c>
      <c r="N9247" t="s">
        <v>30</v>
      </c>
      <c r="O9247" t="s">
        <v>3824</v>
      </c>
      <c r="P9247" t="s">
        <v>329</v>
      </c>
      <c r="Q9247" t="s">
        <v>3721</v>
      </c>
      <c r="R9247" t="s">
        <v>7895</v>
      </c>
      <c r="S9247">
        <v>3406.6640000000002</v>
      </c>
      <c r="T9247">
        <v>8</v>
      </c>
      <c r="U9247">
        <v>0.15</v>
      </c>
      <c r="V9247">
        <v>160.31359999999984</v>
      </c>
      <c r="W9247" t="s">
        <v>10936</v>
      </c>
      <c r="X9247" t="s">
        <v>10940</v>
      </c>
      <c r="Y9247">
        <v>11</v>
      </c>
      <c r="Z9247" t="s">
        <v>10947</v>
      </c>
      <c r="AA9247">
        <v>4.7058823529411715E-2</v>
      </c>
    </row>
    <row r="9248" spans="1:27" x14ac:dyDescent="0.35">
      <c r="A9248">
        <v>9932</v>
      </c>
      <c r="B9248" t="s">
        <v>3458</v>
      </c>
      <c r="C9248">
        <v>2012</v>
      </c>
      <c r="D9248" s="1">
        <v>41226</v>
      </c>
      <c r="E9248" s="1">
        <v>41230</v>
      </c>
      <c r="F9248" t="s">
        <v>23</v>
      </c>
      <c r="G9248" t="s">
        <v>1899</v>
      </c>
      <c r="H9248" t="s">
        <v>1900</v>
      </c>
      <c r="I9248" t="s">
        <v>38</v>
      </c>
      <c r="J9248" t="s">
        <v>27</v>
      </c>
      <c r="K9248" t="s">
        <v>3063</v>
      </c>
      <c r="L9248" t="s">
        <v>29</v>
      </c>
      <c r="M9248">
        <v>92404</v>
      </c>
      <c r="N9248" t="s">
        <v>30</v>
      </c>
      <c r="O9248" t="s">
        <v>3815</v>
      </c>
      <c r="P9248" t="s">
        <v>329</v>
      </c>
      <c r="Q9248" t="s">
        <v>3721</v>
      </c>
      <c r="R9248" t="s">
        <v>3816</v>
      </c>
      <c r="S9248">
        <v>683.33199999999999</v>
      </c>
      <c r="T9248">
        <v>4</v>
      </c>
      <c r="U9248">
        <v>0.15</v>
      </c>
      <c r="V9248">
        <v>-40.196000000000055</v>
      </c>
      <c r="W9248" t="s">
        <v>10948</v>
      </c>
      <c r="X9248" t="s">
        <v>10940</v>
      </c>
      <c r="Y9248">
        <v>11</v>
      </c>
      <c r="Z9248" t="s">
        <v>10947</v>
      </c>
      <c r="AA9248">
        <v>-5.8823529411764788E-2</v>
      </c>
    </row>
    <row r="9249" spans="1:27" x14ac:dyDescent="0.35">
      <c r="A9249">
        <v>4</v>
      </c>
      <c r="B9249" t="s">
        <v>9545</v>
      </c>
      <c r="C9249">
        <v>2012</v>
      </c>
      <c r="D9249" s="1">
        <v>41193</v>
      </c>
      <c r="E9249" s="1">
        <v>41200</v>
      </c>
      <c r="F9249" t="s">
        <v>23</v>
      </c>
      <c r="G9249" t="s">
        <v>872</v>
      </c>
      <c r="H9249" t="s">
        <v>873</v>
      </c>
      <c r="I9249" t="s">
        <v>38</v>
      </c>
      <c r="J9249" t="s">
        <v>27</v>
      </c>
      <c r="K9249" t="s">
        <v>7925</v>
      </c>
      <c r="L9249" t="s">
        <v>7878</v>
      </c>
      <c r="M9249">
        <v>33311</v>
      </c>
      <c r="N9249" t="s">
        <v>3507</v>
      </c>
      <c r="O9249" t="s">
        <v>3466</v>
      </c>
      <c r="P9249" t="s">
        <v>329</v>
      </c>
      <c r="Q9249" t="s">
        <v>3467</v>
      </c>
      <c r="R9249" t="s">
        <v>3468</v>
      </c>
      <c r="S9249">
        <v>957.57749999999999</v>
      </c>
      <c r="T9249">
        <v>5</v>
      </c>
      <c r="U9249">
        <v>0.45</v>
      </c>
      <c r="V9249">
        <v>-383.03100000000006</v>
      </c>
      <c r="W9249" t="s">
        <v>10948</v>
      </c>
      <c r="X9249" t="s">
        <v>10940</v>
      </c>
      <c r="Y9249">
        <v>10</v>
      </c>
      <c r="Z9249" t="s">
        <v>10945</v>
      </c>
      <c r="AA9249">
        <v>-0.40000000000000008</v>
      </c>
    </row>
    <row r="9250" spans="1:27" x14ac:dyDescent="0.35">
      <c r="A9250">
        <v>126</v>
      </c>
      <c r="B9250" t="s">
        <v>10676</v>
      </c>
      <c r="C9250">
        <v>2011</v>
      </c>
      <c r="D9250" s="1">
        <v>40806</v>
      </c>
      <c r="E9250" s="1">
        <v>40811</v>
      </c>
      <c r="F9250" t="s">
        <v>23</v>
      </c>
      <c r="G9250" t="s">
        <v>2504</v>
      </c>
      <c r="H9250" t="s">
        <v>2505</v>
      </c>
      <c r="I9250" t="s">
        <v>38</v>
      </c>
      <c r="J9250" t="s">
        <v>27</v>
      </c>
      <c r="K9250" t="s">
        <v>4534</v>
      </c>
      <c r="L9250" t="s">
        <v>7865</v>
      </c>
      <c r="M9250">
        <v>61701</v>
      </c>
      <c r="N9250" t="s">
        <v>3479</v>
      </c>
      <c r="O9250" t="s">
        <v>3534</v>
      </c>
      <c r="P9250" t="s">
        <v>329</v>
      </c>
      <c r="Q9250" t="s">
        <v>3467</v>
      </c>
      <c r="R9250" t="s">
        <v>3535</v>
      </c>
      <c r="S9250">
        <v>617.70000000000005</v>
      </c>
      <c r="T9250">
        <v>6</v>
      </c>
      <c r="U9250">
        <v>0.5</v>
      </c>
      <c r="V9250">
        <v>-407.68200000000013</v>
      </c>
      <c r="W9250" t="s">
        <v>10944</v>
      </c>
      <c r="X9250" t="s">
        <v>10937</v>
      </c>
      <c r="Y9250">
        <v>9</v>
      </c>
      <c r="Z9250" t="s">
        <v>10949</v>
      </c>
      <c r="AA9250">
        <v>-0.66000000000000014</v>
      </c>
    </row>
    <row r="9251" spans="1:27" x14ac:dyDescent="0.35">
      <c r="A9251">
        <v>202</v>
      </c>
      <c r="B9251" t="s">
        <v>9485</v>
      </c>
      <c r="C9251">
        <v>2011</v>
      </c>
      <c r="D9251" s="1">
        <v>40758</v>
      </c>
      <c r="E9251" s="1">
        <v>40760</v>
      </c>
      <c r="F9251" t="s">
        <v>56</v>
      </c>
      <c r="G9251" t="s">
        <v>2403</v>
      </c>
      <c r="H9251" t="s">
        <v>2404</v>
      </c>
      <c r="I9251" t="s">
        <v>38</v>
      </c>
      <c r="J9251" t="s">
        <v>27</v>
      </c>
      <c r="K9251" t="s">
        <v>7872</v>
      </c>
      <c r="L9251" t="s">
        <v>7873</v>
      </c>
      <c r="M9251">
        <v>80219</v>
      </c>
      <c r="N9251" t="s">
        <v>30</v>
      </c>
      <c r="O9251" t="s">
        <v>10677</v>
      </c>
      <c r="P9251" t="s">
        <v>329</v>
      </c>
      <c r="Q9251" t="s">
        <v>3467</v>
      </c>
      <c r="R9251" t="s">
        <v>10678</v>
      </c>
      <c r="S9251">
        <v>218.75</v>
      </c>
      <c r="T9251">
        <v>2</v>
      </c>
      <c r="U9251">
        <v>0.5</v>
      </c>
      <c r="V9251">
        <v>-161.875</v>
      </c>
      <c r="W9251" t="s">
        <v>10944</v>
      </c>
      <c r="X9251" t="s">
        <v>10937</v>
      </c>
      <c r="Y9251">
        <v>8</v>
      </c>
      <c r="Z9251" t="s">
        <v>10954</v>
      </c>
      <c r="AA9251">
        <v>-0.74</v>
      </c>
    </row>
    <row r="9252" spans="1:27" x14ac:dyDescent="0.35">
      <c r="A9252">
        <v>232</v>
      </c>
      <c r="B9252" t="s">
        <v>8113</v>
      </c>
      <c r="C9252">
        <v>2014</v>
      </c>
      <c r="D9252" s="1">
        <v>41737</v>
      </c>
      <c r="E9252" s="1">
        <v>41742</v>
      </c>
      <c r="F9252" t="s">
        <v>23</v>
      </c>
      <c r="G9252" t="s">
        <v>487</v>
      </c>
      <c r="H9252" t="s">
        <v>488</v>
      </c>
      <c r="I9252" t="s">
        <v>127</v>
      </c>
      <c r="J9252" t="s">
        <v>27</v>
      </c>
      <c r="K9252" t="s">
        <v>8003</v>
      </c>
      <c r="L9252" t="s">
        <v>7878</v>
      </c>
      <c r="M9252">
        <v>33614</v>
      </c>
      <c r="N9252" t="s">
        <v>3507</v>
      </c>
      <c r="O9252" t="s">
        <v>3660</v>
      </c>
      <c r="P9252" t="s">
        <v>329</v>
      </c>
      <c r="Q9252" t="s">
        <v>3467</v>
      </c>
      <c r="R9252" t="s">
        <v>3661</v>
      </c>
      <c r="S9252">
        <v>233.86</v>
      </c>
      <c r="T9252">
        <v>2</v>
      </c>
      <c r="U9252">
        <v>0.45</v>
      </c>
      <c r="V9252">
        <v>-102.04800000000003</v>
      </c>
      <c r="W9252" t="s">
        <v>10939</v>
      </c>
      <c r="X9252" t="s">
        <v>10942</v>
      </c>
      <c r="Y9252">
        <v>4</v>
      </c>
      <c r="Z9252" t="s">
        <v>10943</v>
      </c>
      <c r="AA9252">
        <v>-0.43636363636363645</v>
      </c>
    </row>
    <row r="9253" spans="1:27" x14ac:dyDescent="0.35">
      <c r="A9253">
        <v>233</v>
      </c>
      <c r="B9253" t="s">
        <v>8113</v>
      </c>
      <c r="C9253">
        <v>2014</v>
      </c>
      <c r="D9253" s="1">
        <v>41737</v>
      </c>
      <c r="E9253" s="1">
        <v>41742</v>
      </c>
      <c r="F9253" t="s">
        <v>23</v>
      </c>
      <c r="G9253" t="s">
        <v>487</v>
      </c>
      <c r="H9253" t="s">
        <v>488</v>
      </c>
      <c r="I9253" t="s">
        <v>127</v>
      </c>
      <c r="J9253" t="s">
        <v>27</v>
      </c>
      <c r="K9253" t="s">
        <v>8003</v>
      </c>
      <c r="L9253" t="s">
        <v>7878</v>
      </c>
      <c r="M9253">
        <v>33614</v>
      </c>
      <c r="N9253" t="s">
        <v>3507</v>
      </c>
      <c r="O9253" t="s">
        <v>3692</v>
      </c>
      <c r="P9253" t="s">
        <v>329</v>
      </c>
      <c r="Q9253" t="s">
        <v>3467</v>
      </c>
      <c r="R9253" t="s">
        <v>3693</v>
      </c>
      <c r="S9253">
        <v>620.61450000000013</v>
      </c>
      <c r="T9253">
        <v>3</v>
      </c>
      <c r="U9253">
        <v>0.45</v>
      </c>
      <c r="V9253">
        <v>-248.24579999999992</v>
      </c>
      <c r="W9253" t="s">
        <v>10939</v>
      </c>
      <c r="X9253" t="s">
        <v>10942</v>
      </c>
      <c r="Y9253">
        <v>4</v>
      </c>
      <c r="Z9253" t="s">
        <v>10943</v>
      </c>
      <c r="AA9253">
        <v>-0.3999999999999998</v>
      </c>
    </row>
    <row r="9254" spans="1:27" x14ac:dyDescent="0.35">
      <c r="A9254">
        <v>378</v>
      </c>
      <c r="B9254" t="s">
        <v>10679</v>
      </c>
      <c r="C9254">
        <v>2014</v>
      </c>
      <c r="D9254" s="1">
        <v>41879</v>
      </c>
      <c r="E9254" s="1">
        <v>41884</v>
      </c>
      <c r="F9254" t="s">
        <v>23</v>
      </c>
      <c r="G9254" t="s">
        <v>5112</v>
      </c>
      <c r="H9254" t="s">
        <v>5113</v>
      </c>
      <c r="I9254" t="s">
        <v>26</v>
      </c>
      <c r="J9254" t="s">
        <v>27</v>
      </c>
      <c r="K9254" t="s">
        <v>3887</v>
      </c>
      <c r="L9254" t="s">
        <v>3785</v>
      </c>
      <c r="M9254">
        <v>2038</v>
      </c>
      <c r="N9254" t="s">
        <v>3728</v>
      </c>
      <c r="O9254" t="s">
        <v>3587</v>
      </c>
      <c r="P9254" t="s">
        <v>329</v>
      </c>
      <c r="Q9254" t="s">
        <v>3467</v>
      </c>
      <c r="R9254" t="s">
        <v>3588</v>
      </c>
      <c r="S9254">
        <v>1488.4239999999998</v>
      </c>
      <c r="T9254">
        <v>7</v>
      </c>
      <c r="U9254">
        <v>0.3</v>
      </c>
      <c r="V9254">
        <v>-297.68479999999983</v>
      </c>
      <c r="W9254" t="s">
        <v>10939</v>
      </c>
      <c r="X9254" t="s">
        <v>10937</v>
      </c>
      <c r="Y9254">
        <v>8</v>
      </c>
      <c r="Z9254" t="s">
        <v>10954</v>
      </c>
      <c r="AA9254">
        <v>-0.19999999999999993</v>
      </c>
    </row>
    <row r="9255" spans="1:27" x14ac:dyDescent="0.35">
      <c r="A9255">
        <v>385</v>
      </c>
      <c r="B9255" t="s">
        <v>8802</v>
      </c>
      <c r="C9255">
        <v>2012</v>
      </c>
      <c r="D9255" s="1">
        <v>41240</v>
      </c>
      <c r="E9255" s="1">
        <v>41245</v>
      </c>
      <c r="F9255" t="s">
        <v>23</v>
      </c>
      <c r="G9255" t="s">
        <v>776</v>
      </c>
      <c r="H9255" t="s">
        <v>777</v>
      </c>
      <c r="I9255" t="s">
        <v>38</v>
      </c>
      <c r="J9255" t="s">
        <v>27</v>
      </c>
      <c r="K9255" t="s">
        <v>7903</v>
      </c>
      <c r="L9255" t="s">
        <v>7878</v>
      </c>
      <c r="M9255">
        <v>33024</v>
      </c>
      <c r="N9255" t="s">
        <v>3507</v>
      </c>
      <c r="O9255" t="s">
        <v>3514</v>
      </c>
      <c r="P9255" t="s">
        <v>329</v>
      </c>
      <c r="Q9255" t="s">
        <v>3467</v>
      </c>
      <c r="R9255" t="s">
        <v>3515</v>
      </c>
      <c r="S9255">
        <v>375.45750000000004</v>
      </c>
      <c r="T9255">
        <v>3</v>
      </c>
      <c r="U9255">
        <v>0.45</v>
      </c>
      <c r="V9255">
        <v>-157.00949999999997</v>
      </c>
      <c r="W9255" t="s">
        <v>10948</v>
      </c>
      <c r="X9255" t="s">
        <v>10940</v>
      </c>
      <c r="Y9255">
        <v>11</v>
      </c>
      <c r="Z9255" t="s">
        <v>10947</v>
      </c>
      <c r="AA9255">
        <v>-0.41818181818181804</v>
      </c>
    </row>
    <row r="9256" spans="1:27" x14ac:dyDescent="0.35">
      <c r="A9256">
        <v>464</v>
      </c>
      <c r="B9256" t="s">
        <v>8116</v>
      </c>
      <c r="C9256">
        <v>2013</v>
      </c>
      <c r="D9256" s="1">
        <v>41387</v>
      </c>
      <c r="E9256" s="1">
        <v>41394</v>
      </c>
      <c r="F9256" t="s">
        <v>23</v>
      </c>
      <c r="G9256" t="s">
        <v>1989</v>
      </c>
      <c r="H9256" t="s">
        <v>1990</v>
      </c>
      <c r="I9256" t="s">
        <v>127</v>
      </c>
      <c r="J9256" t="s">
        <v>27</v>
      </c>
      <c r="K9256" t="s">
        <v>8050</v>
      </c>
      <c r="L9256" t="s">
        <v>8021</v>
      </c>
      <c r="M9256">
        <v>85023</v>
      </c>
      <c r="N9256" t="s">
        <v>30</v>
      </c>
      <c r="O9256" t="s">
        <v>3714</v>
      </c>
      <c r="P9256" t="s">
        <v>329</v>
      </c>
      <c r="Q9256" t="s">
        <v>3467</v>
      </c>
      <c r="R9256" t="s">
        <v>3715</v>
      </c>
      <c r="S9256">
        <v>1272.6299999999999</v>
      </c>
      <c r="T9256">
        <v>6</v>
      </c>
      <c r="U9256">
        <v>0.5</v>
      </c>
      <c r="V9256">
        <v>-814.4831999999999</v>
      </c>
      <c r="W9256" t="s">
        <v>10936</v>
      </c>
      <c r="X9256" t="s">
        <v>10942</v>
      </c>
      <c r="Y9256">
        <v>4</v>
      </c>
      <c r="Z9256" t="s">
        <v>10943</v>
      </c>
      <c r="AA9256">
        <v>-0.64</v>
      </c>
    </row>
    <row r="9257" spans="1:27" x14ac:dyDescent="0.35">
      <c r="A9257">
        <v>495</v>
      </c>
      <c r="B9257" t="s">
        <v>10680</v>
      </c>
      <c r="C9257">
        <v>2013</v>
      </c>
      <c r="D9257" s="1">
        <v>41352</v>
      </c>
      <c r="E9257" s="1">
        <v>41355</v>
      </c>
      <c r="F9257" t="s">
        <v>45</v>
      </c>
      <c r="G9257" t="s">
        <v>2141</v>
      </c>
      <c r="H9257" t="s">
        <v>2142</v>
      </c>
      <c r="I9257" t="s">
        <v>38</v>
      </c>
      <c r="J9257" t="s">
        <v>27</v>
      </c>
      <c r="K9257" t="s">
        <v>7944</v>
      </c>
      <c r="L9257" t="s">
        <v>7919</v>
      </c>
      <c r="M9257">
        <v>38109</v>
      </c>
      <c r="N9257" t="s">
        <v>3507</v>
      </c>
      <c r="O9257" t="s">
        <v>3483</v>
      </c>
      <c r="P9257" t="s">
        <v>329</v>
      </c>
      <c r="Q9257" t="s">
        <v>3467</v>
      </c>
      <c r="R9257" t="s">
        <v>3484</v>
      </c>
      <c r="S9257">
        <v>189.88200000000001</v>
      </c>
      <c r="T9257">
        <v>3</v>
      </c>
      <c r="U9257">
        <v>0.4</v>
      </c>
      <c r="V9257">
        <v>-94.941000000000017</v>
      </c>
      <c r="W9257" t="s">
        <v>10936</v>
      </c>
      <c r="X9257" t="s">
        <v>10950</v>
      </c>
      <c r="Y9257">
        <v>3</v>
      </c>
      <c r="Z9257" t="s">
        <v>10953</v>
      </c>
      <c r="AA9257">
        <v>-0.50000000000000011</v>
      </c>
    </row>
    <row r="9258" spans="1:27" x14ac:dyDescent="0.35">
      <c r="A9258">
        <v>729</v>
      </c>
      <c r="B9258" t="s">
        <v>5676</v>
      </c>
      <c r="C9258">
        <v>2013</v>
      </c>
      <c r="D9258" s="1">
        <v>41612</v>
      </c>
      <c r="E9258" s="1">
        <v>41615</v>
      </c>
      <c r="F9258" t="s">
        <v>56</v>
      </c>
      <c r="G9258" t="s">
        <v>5677</v>
      </c>
      <c r="H9258" t="s">
        <v>5678</v>
      </c>
      <c r="I9258" t="s">
        <v>38</v>
      </c>
      <c r="J9258" t="s">
        <v>27</v>
      </c>
      <c r="K9258" t="s">
        <v>2834</v>
      </c>
      <c r="L9258" t="s">
        <v>3741</v>
      </c>
      <c r="M9258">
        <v>11572</v>
      </c>
      <c r="N9258" t="s">
        <v>3728</v>
      </c>
      <c r="O9258" t="s">
        <v>10681</v>
      </c>
      <c r="P9258" t="s">
        <v>329</v>
      </c>
      <c r="Q9258" t="s">
        <v>3467</v>
      </c>
      <c r="R9258" t="s">
        <v>10682</v>
      </c>
      <c r="S9258">
        <v>400.03199999999998</v>
      </c>
      <c r="T9258">
        <v>2</v>
      </c>
      <c r="U9258">
        <v>0.4</v>
      </c>
      <c r="V9258">
        <v>-153.34560000000005</v>
      </c>
      <c r="W9258" t="s">
        <v>10936</v>
      </c>
      <c r="X9258" t="s">
        <v>10940</v>
      </c>
      <c r="Y9258">
        <v>12</v>
      </c>
      <c r="Z9258" t="s">
        <v>10941</v>
      </c>
      <c r="AA9258">
        <v>-0.38333333333333347</v>
      </c>
    </row>
    <row r="9259" spans="1:27" x14ac:dyDescent="0.35">
      <c r="A9259">
        <v>756</v>
      </c>
      <c r="B9259" t="s">
        <v>10683</v>
      </c>
      <c r="C9259">
        <v>2013</v>
      </c>
      <c r="D9259" s="1">
        <v>41536</v>
      </c>
      <c r="E9259" s="1">
        <v>41540</v>
      </c>
      <c r="F9259" t="s">
        <v>23</v>
      </c>
      <c r="G9259" t="s">
        <v>1826</v>
      </c>
      <c r="H9259" t="s">
        <v>1827</v>
      </c>
      <c r="I9259" t="s">
        <v>26</v>
      </c>
      <c r="J9259" t="s">
        <v>27</v>
      </c>
      <c r="K9259" t="s">
        <v>7937</v>
      </c>
      <c r="L9259" t="s">
        <v>7878</v>
      </c>
      <c r="M9259">
        <v>32216</v>
      </c>
      <c r="N9259" t="s">
        <v>3507</v>
      </c>
      <c r="O9259" t="s">
        <v>3502</v>
      </c>
      <c r="P9259" t="s">
        <v>329</v>
      </c>
      <c r="Q9259" t="s">
        <v>3467</v>
      </c>
      <c r="R9259" t="s">
        <v>3503</v>
      </c>
      <c r="S9259">
        <v>383.43799999999999</v>
      </c>
      <c r="T9259">
        <v>4</v>
      </c>
      <c r="U9259">
        <v>0.45</v>
      </c>
      <c r="V9259">
        <v>-167.3184</v>
      </c>
      <c r="W9259" t="s">
        <v>10936</v>
      </c>
      <c r="X9259" t="s">
        <v>10937</v>
      </c>
      <c r="Y9259">
        <v>9</v>
      </c>
      <c r="Z9259" t="s">
        <v>10949</v>
      </c>
      <c r="AA9259">
        <v>-0.43636363636363634</v>
      </c>
    </row>
    <row r="9260" spans="1:27" x14ac:dyDescent="0.35">
      <c r="A9260">
        <v>947</v>
      </c>
      <c r="B9260" t="s">
        <v>10684</v>
      </c>
      <c r="C9260">
        <v>2012</v>
      </c>
      <c r="D9260" s="1">
        <v>41116</v>
      </c>
      <c r="E9260" s="1">
        <v>41118</v>
      </c>
      <c r="F9260" t="s">
        <v>56</v>
      </c>
      <c r="G9260" t="s">
        <v>4177</v>
      </c>
      <c r="H9260" t="s">
        <v>4178</v>
      </c>
      <c r="I9260" t="s">
        <v>38</v>
      </c>
      <c r="J9260" t="s">
        <v>27</v>
      </c>
      <c r="K9260" t="s">
        <v>8085</v>
      </c>
      <c r="L9260" t="s">
        <v>8021</v>
      </c>
      <c r="M9260">
        <v>85204</v>
      </c>
      <c r="N9260" t="s">
        <v>30</v>
      </c>
      <c r="O9260" t="s">
        <v>3541</v>
      </c>
      <c r="P9260" t="s">
        <v>329</v>
      </c>
      <c r="Q9260" t="s">
        <v>3467</v>
      </c>
      <c r="R9260" t="s">
        <v>3542</v>
      </c>
      <c r="S9260">
        <v>393.16500000000002</v>
      </c>
      <c r="T9260">
        <v>3</v>
      </c>
      <c r="U9260">
        <v>0.5</v>
      </c>
      <c r="V9260">
        <v>-204.44580000000005</v>
      </c>
      <c r="W9260" t="s">
        <v>10948</v>
      </c>
      <c r="X9260" t="s">
        <v>10937</v>
      </c>
      <c r="Y9260">
        <v>7</v>
      </c>
      <c r="Z9260" t="s">
        <v>10938</v>
      </c>
      <c r="AA9260">
        <v>-0.52000000000000013</v>
      </c>
    </row>
    <row r="9261" spans="1:27" x14ac:dyDescent="0.35">
      <c r="A9261">
        <v>1083</v>
      </c>
      <c r="B9261" t="s">
        <v>3757</v>
      </c>
      <c r="C9261">
        <v>2013</v>
      </c>
      <c r="D9261" s="1">
        <v>41335</v>
      </c>
      <c r="E9261" s="1">
        <v>41339</v>
      </c>
      <c r="F9261" t="s">
        <v>23</v>
      </c>
      <c r="G9261" t="s">
        <v>1369</v>
      </c>
      <c r="H9261" t="s">
        <v>1370</v>
      </c>
      <c r="I9261" t="s">
        <v>38</v>
      </c>
      <c r="J9261" t="s">
        <v>27</v>
      </c>
      <c r="K9261" t="s">
        <v>3758</v>
      </c>
      <c r="L9261" t="s">
        <v>3741</v>
      </c>
      <c r="M9261">
        <v>10701</v>
      </c>
      <c r="N9261" t="s">
        <v>3728</v>
      </c>
      <c r="O9261" t="s">
        <v>3502</v>
      </c>
      <c r="P9261" t="s">
        <v>329</v>
      </c>
      <c r="Q9261" t="s">
        <v>3467</v>
      </c>
      <c r="R9261" t="s">
        <v>3503</v>
      </c>
      <c r="S9261">
        <v>836.59199999999998</v>
      </c>
      <c r="T9261">
        <v>8</v>
      </c>
      <c r="U9261">
        <v>0.4</v>
      </c>
      <c r="V9261">
        <v>-264.92079999999999</v>
      </c>
      <c r="W9261" t="s">
        <v>10936</v>
      </c>
      <c r="X9261" t="s">
        <v>10950</v>
      </c>
      <c r="Y9261">
        <v>3</v>
      </c>
      <c r="Z9261" t="s">
        <v>10953</v>
      </c>
      <c r="AA9261">
        <v>-0.31666666666666665</v>
      </c>
    </row>
    <row r="9262" spans="1:27" x14ac:dyDescent="0.35">
      <c r="A9262">
        <v>1395</v>
      </c>
      <c r="B9262" t="s">
        <v>10685</v>
      </c>
      <c r="C9262">
        <v>2014</v>
      </c>
      <c r="D9262" s="1">
        <v>41922</v>
      </c>
      <c r="E9262" s="1">
        <v>41927</v>
      </c>
      <c r="F9262" t="s">
        <v>23</v>
      </c>
      <c r="G9262" t="s">
        <v>2364</v>
      </c>
      <c r="H9262" t="s">
        <v>2365</v>
      </c>
      <c r="I9262" t="s">
        <v>26</v>
      </c>
      <c r="J9262" t="s">
        <v>27</v>
      </c>
      <c r="K9262" t="s">
        <v>8104</v>
      </c>
      <c r="L9262" t="s">
        <v>7865</v>
      </c>
      <c r="M9262">
        <v>60505</v>
      </c>
      <c r="N9262" t="s">
        <v>3479</v>
      </c>
      <c r="O9262" t="s">
        <v>3611</v>
      </c>
      <c r="P9262" t="s">
        <v>329</v>
      </c>
      <c r="Q9262" t="s">
        <v>3467</v>
      </c>
      <c r="R9262" t="s">
        <v>3612</v>
      </c>
      <c r="S9262">
        <v>652.45000000000005</v>
      </c>
      <c r="T9262">
        <v>5</v>
      </c>
      <c r="U9262">
        <v>0.5</v>
      </c>
      <c r="V9262">
        <v>-430.61700000000019</v>
      </c>
      <c r="W9262" t="s">
        <v>10939</v>
      </c>
      <c r="X9262" t="s">
        <v>10940</v>
      </c>
      <c r="Y9262">
        <v>10</v>
      </c>
      <c r="Z9262" t="s">
        <v>10945</v>
      </c>
      <c r="AA9262">
        <v>-0.66000000000000025</v>
      </c>
    </row>
    <row r="9263" spans="1:27" x14ac:dyDescent="0.35">
      <c r="A9263">
        <v>1396</v>
      </c>
      <c r="B9263" t="s">
        <v>10685</v>
      </c>
      <c r="C9263">
        <v>2014</v>
      </c>
      <c r="D9263" s="1">
        <v>41922</v>
      </c>
      <c r="E9263" s="1">
        <v>41927</v>
      </c>
      <c r="F9263" t="s">
        <v>23</v>
      </c>
      <c r="G9263" t="s">
        <v>2364</v>
      </c>
      <c r="H9263" t="s">
        <v>2365</v>
      </c>
      <c r="I9263" t="s">
        <v>26</v>
      </c>
      <c r="J9263" t="s">
        <v>27</v>
      </c>
      <c r="K9263" t="s">
        <v>8104</v>
      </c>
      <c r="L9263" t="s">
        <v>7865</v>
      </c>
      <c r="M9263">
        <v>60505</v>
      </c>
      <c r="N9263" t="s">
        <v>3479</v>
      </c>
      <c r="O9263" t="s">
        <v>8985</v>
      </c>
      <c r="P9263" t="s">
        <v>329</v>
      </c>
      <c r="Q9263" t="s">
        <v>3467</v>
      </c>
      <c r="R9263" t="s">
        <v>8986</v>
      </c>
      <c r="S9263">
        <v>66.644999999999996</v>
      </c>
      <c r="T9263">
        <v>3</v>
      </c>
      <c r="U9263">
        <v>0.5</v>
      </c>
      <c r="V9263">
        <v>-42.652799999999999</v>
      </c>
      <c r="W9263" t="s">
        <v>10939</v>
      </c>
      <c r="X9263" t="s">
        <v>10940</v>
      </c>
      <c r="Y9263">
        <v>10</v>
      </c>
      <c r="Z9263" t="s">
        <v>10945</v>
      </c>
      <c r="AA9263">
        <v>-0.64</v>
      </c>
    </row>
    <row r="9264" spans="1:27" x14ac:dyDescent="0.35">
      <c r="A9264">
        <v>1410</v>
      </c>
      <c r="B9264" t="s">
        <v>10686</v>
      </c>
      <c r="C9264">
        <v>2013</v>
      </c>
      <c r="D9264" s="1">
        <v>41543</v>
      </c>
      <c r="E9264" s="1">
        <v>41548</v>
      </c>
      <c r="F9264" t="s">
        <v>23</v>
      </c>
      <c r="G9264" t="s">
        <v>5487</v>
      </c>
      <c r="H9264" t="s">
        <v>5488</v>
      </c>
      <c r="I9264" t="s">
        <v>38</v>
      </c>
      <c r="J9264" t="s">
        <v>27</v>
      </c>
      <c r="K9264" t="s">
        <v>8050</v>
      </c>
      <c r="L9264" t="s">
        <v>8021</v>
      </c>
      <c r="M9264">
        <v>85023</v>
      </c>
      <c r="N9264" t="s">
        <v>30</v>
      </c>
      <c r="O9264" t="s">
        <v>3541</v>
      </c>
      <c r="P9264" t="s">
        <v>329</v>
      </c>
      <c r="Q9264" t="s">
        <v>3467</v>
      </c>
      <c r="R9264" t="s">
        <v>3542</v>
      </c>
      <c r="S9264">
        <v>393.16500000000002</v>
      </c>
      <c r="T9264">
        <v>3</v>
      </c>
      <c r="U9264">
        <v>0.5</v>
      </c>
      <c r="V9264">
        <v>-204.44580000000005</v>
      </c>
      <c r="W9264" t="s">
        <v>10936</v>
      </c>
      <c r="X9264" t="s">
        <v>10937</v>
      </c>
      <c r="Y9264">
        <v>9</v>
      </c>
      <c r="Z9264" t="s">
        <v>10949</v>
      </c>
      <c r="AA9264">
        <v>-0.52000000000000013</v>
      </c>
    </row>
    <row r="9265" spans="1:27" x14ac:dyDescent="0.35">
      <c r="A9265">
        <v>1462</v>
      </c>
      <c r="B9265" t="s">
        <v>10687</v>
      </c>
      <c r="C9265">
        <v>2013</v>
      </c>
      <c r="D9265" s="1">
        <v>41345</v>
      </c>
      <c r="E9265" s="1">
        <v>41349</v>
      </c>
      <c r="F9265" t="s">
        <v>23</v>
      </c>
      <c r="G9265" t="s">
        <v>2958</v>
      </c>
      <c r="H9265" t="s">
        <v>2959</v>
      </c>
      <c r="I9265" t="s">
        <v>38</v>
      </c>
      <c r="J9265" t="s">
        <v>27</v>
      </c>
      <c r="K9265" t="s">
        <v>4345</v>
      </c>
      <c r="L9265" t="s">
        <v>3901</v>
      </c>
      <c r="M9265">
        <v>8360</v>
      </c>
      <c r="N9265" t="s">
        <v>3728</v>
      </c>
      <c r="O9265" t="s">
        <v>3502</v>
      </c>
      <c r="P9265" t="s">
        <v>329</v>
      </c>
      <c r="Q9265" t="s">
        <v>3467</v>
      </c>
      <c r="R9265" t="s">
        <v>3503</v>
      </c>
      <c r="S9265">
        <v>244.00599999999997</v>
      </c>
      <c r="T9265">
        <v>2</v>
      </c>
      <c r="U9265">
        <v>0.3</v>
      </c>
      <c r="V9265">
        <v>-31.372200000000007</v>
      </c>
      <c r="W9265" t="s">
        <v>10936</v>
      </c>
      <c r="X9265" t="s">
        <v>10950</v>
      </c>
      <c r="Y9265">
        <v>3</v>
      </c>
      <c r="Z9265" t="s">
        <v>10953</v>
      </c>
      <c r="AA9265">
        <v>-0.12857142857142861</v>
      </c>
    </row>
    <row r="9266" spans="1:27" x14ac:dyDescent="0.35">
      <c r="A9266">
        <v>1864</v>
      </c>
      <c r="B9266" t="s">
        <v>8157</v>
      </c>
      <c r="C9266">
        <v>2013</v>
      </c>
      <c r="D9266" s="1">
        <v>41561</v>
      </c>
      <c r="E9266" s="1">
        <v>41565</v>
      </c>
      <c r="F9266" t="s">
        <v>23</v>
      </c>
      <c r="G9266" t="s">
        <v>5281</v>
      </c>
      <c r="H9266" t="s">
        <v>5282</v>
      </c>
      <c r="I9266" t="s">
        <v>26</v>
      </c>
      <c r="J9266" t="s">
        <v>27</v>
      </c>
      <c r="K9266" t="s">
        <v>8104</v>
      </c>
      <c r="L9266" t="s">
        <v>7873</v>
      </c>
      <c r="M9266">
        <v>80013</v>
      </c>
      <c r="N9266" t="s">
        <v>30</v>
      </c>
      <c r="O9266" t="s">
        <v>3627</v>
      </c>
      <c r="P9266" t="s">
        <v>329</v>
      </c>
      <c r="Q9266" t="s">
        <v>3467</v>
      </c>
      <c r="R9266" t="s">
        <v>3628</v>
      </c>
      <c r="S9266">
        <v>727.45</v>
      </c>
      <c r="T9266">
        <v>5</v>
      </c>
      <c r="U9266">
        <v>0.5</v>
      </c>
      <c r="V9266">
        <v>-465.5680000000001</v>
      </c>
      <c r="W9266" t="s">
        <v>10936</v>
      </c>
      <c r="X9266" t="s">
        <v>10940</v>
      </c>
      <c r="Y9266">
        <v>10</v>
      </c>
      <c r="Z9266" t="s">
        <v>10945</v>
      </c>
      <c r="AA9266">
        <v>-0.64000000000000012</v>
      </c>
    </row>
    <row r="9267" spans="1:27" x14ac:dyDescent="0.35">
      <c r="A9267">
        <v>1900</v>
      </c>
      <c r="B9267" t="s">
        <v>9363</v>
      </c>
      <c r="C9267">
        <v>2011</v>
      </c>
      <c r="D9267" s="1">
        <v>40784</v>
      </c>
      <c r="E9267" s="1">
        <v>40788</v>
      </c>
      <c r="F9267" t="s">
        <v>45</v>
      </c>
      <c r="G9267" t="s">
        <v>3032</v>
      </c>
      <c r="H9267" t="s">
        <v>3033</v>
      </c>
      <c r="I9267" t="s">
        <v>38</v>
      </c>
      <c r="J9267" t="s">
        <v>27</v>
      </c>
      <c r="K9267" t="s">
        <v>7912</v>
      </c>
      <c r="L9267" t="s">
        <v>7878</v>
      </c>
      <c r="M9267">
        <v>33178</v>
      </c>
      <c r="N9267" t="s">
        <v>3507</v>
      </c>
      <c r="O9267" t="s">
        <v>3483</v>
      </c>
      <c r="P9267" t="s">
        <v>329</v>
      </c>
      <c r="Q9267" t="s">
        <v>3467</v>
      </c>
      <c r="R9267" t="s">
        <v>3484</v>
      </c>
      <c r="S9267">
        <v>174.05850000000001</v>
      </c>
      <c r="T9267">
        <v>3</v>
      </c>
      <c r="U9267">
        <v>0.45</v>
      </c>
      <c r="V9267">
        <v>-110.76450000000001</v>
      </c>
      <c r="W9267" t="s">
        <v>10944</v>
      </c>
      <c r="X9267" t="s">
        <v>10937</v>
      </c>
      <c r="Y9267">
        <v>8</v>
      </c>
      <c r="Z9267" t="s">
        <v>10954</v>
      </c>
      <c r="AA9267">
        <v>-0.63636363636363635</v>
      </c>
    </row>
    <row r="9268" spans="1:27" x14ac:dyDescent="0.35">
      <c r="A9268">
        <v>2092</v>
      </c>
      <c r="B9268" t="s">
        <v>6834</v>
      </c>
      <c r="C9268">
        <v>2014</v>
      </c>
      <c r="D9268" s="1">
        <v>41836</v>
      </c>
      <c r="E9268" s="1">
        <v>41840</v>
      </c>
      <c r="F9268" t="s">
        <v>23</v>
      </c>
      <c r="G9268" t="s">
        <v>5535</v>
      </c>
      <c r="H9268" t="s">
        <v>5536</v>
      </c>
      <c r="I9268" t="s">
        <v>38</v>
      </c>
      <c r="J9268" t="s">
        <v>27</v>
      </c>
      <c r="K9268" t="s">
        <v>3920</v>
      </c>
      <c r="L9268" t="s">
        <v>3822</v>
      </c>
      <c r="M9268">
        <v>19805</v>
      </c>
      <c r="N9268" t="s">
        <v>3728</v>
      </c>
      <c r="O9268" t="s">
        <v>3666</v>
      </c>
      <c r="P9268" t="s">
        <v>329</v>
      </c>
      <c r="Q9268" t="s">
        <v>3467</v>
      </c>
      <c r="R9268" t="s">
        <v>3667</v>
      </c>
      <c r="S9268">
        <v>310.44300000000004</v>
      </c>
      <c r="T9268">
        <v>3</v>
      </c>
      <c r="U9268">
        <v>0.3</v>
      </c>
      <c r="V9268">
        <v>-48.783900000000031</v>
      </c>
      <c r="W9268" t="s">
        <v>10939</v>
      </c>
      <c r="X9268" t="s">
        <v>10937</v>
      </c>
      <c r="Y9268">
        <v>7</v>
      </c>
      <c r="Z9268" t="s">
        <v>10938</v>
      </c>
      <c r="AA9268">
        <v>-0.15714285714285722</v>
      </c>
    </row>
    <row r="9269" spans="1:27" x14ac:dyDescent="0.35">
      <c r="A9269">
        <v>2117</v>
      </c>
      <c r="B9269" t="s">
        <v>10688</v>
      </c>
      <c r="C9269">
        <v>2012</v>
      </c>
      <c r="D9269" s="1">
        <v>41194</v>
      </c>
      <c r="E9269" s="1">
        <v>41199</v>
      </c>
      <c r="F9269" t="s">
        <v>45</v>
      </c>
      <c r="G9269" t="s">
        <v>4992</v>
      </c>
      <c r="H9269" t="s">
        <v>4993</v>
      </c>
      <c r="I9269" t="s">
        <v>38</v>
      </c>
      <c r="J9269" t="s">
        <v>27</v>
      </c>
      <c r="K9269" t="s">
        <v>3689</v>
      </c>
      <c r="L9269" t="s">
        <v>3741</v>
      </c>
      <c r="M9269">
        <v>14609</v>
      </c>
      <c r="N9269" t="s">
        <v>3728</v>
      </c>
      <c r="O9269" t="s">
        <v>3646</v>
      </c>
      <c r="P9269" t="s">
        <v>329</v>
      </c>
      <c r="Q9269" t="s">
        <v>3467</v>
      </c>
      <c r="R9269" t="s">
        <v>3647</v>
      </c>
      <c r="S9269">
        <v>209.67</v>
      </c>
      <c r="T9269">
        <v>1</v>
      </c>
      <c r="U9269">
        <v>0.4</v>
      </c>
      <c r="V9269">
        <v>-13.978000000000009</v>
      </c>
      <c r="W9269" t="s">
        <v>10948</v>
      </c>
      <c r="X9269" t="s">
        <v>10940</v>
      </c>
      <c r="Y9269">
        <v>10</v>
      </c>
      <c r="Z9269" t="s">
        <v>10945</v>
      </c>
      <c r="AA9269">
        <v>-6.6666666666666707E-2</v>
      </c>
    </row>
    <row r="9270" spans="1:27" x14ac:dyDescent="0.35">
      <c r="A9270">
        <v>2142</v>
      </c>
      <c r="B9270" t="s">
        <v>6510</v>
      </c>
      <c r="C9270">
        <v>2011</v>
      </c>
      <c r="D9270" s="1">
        <v>40700</v>
      </c>
      <c r="E9270" s="1">
        <v>40705</v>
      </c>
      <c r="F9270" t="s">
        <v>23</v>
      </c>
      <c r="G9270" t="s">
        <v>6511</v>
      </c>
      <c r="H9270" t="s">
        <v>6512</v>
      </c>
      <c r="I9270" t="s">
        <v>26</v>
      </c>
      <c r="J9270" t="s">
        <v>27</v>
      </c>
      <c r="K9270" t="s">
        <v>3013</v>
      </c>
      <c r="L9270" t="s">
        <v>3741</v>
      </c>
      <c r="M9270">
        <v>11561</v>
      </c>
      <c r="N9270" t="s">
        <v>3728</v>
      </c>
      <c r="O9270" t="s">
        <v>3655</v>
      </c>
      <c r="P9270" t="s">
        <v>329</v>
      </c>
      <c r="Q9270" t="s">
        <v>3467</v>
      </c>
      <c r="R9270" t="s">
        <v>3656</v>
      </c>
      <c r="S9270">
        <v>991.76400000000012</v>
      </c>
      <c r="T9270">
        <v>3</v>
      </c>
      <c r="U9270">
        <v>0.4</v>
      </c>
      <c r="V9270">
        <v>-347.11740000000009</v>
      </c>
      <c r="W9270" t="s">
        <v>10944</v>
      </c>
      <c r="X9270" t="s">
        <v>10942</v>
      </c>
      <c r="Y9270">
        <v>6</v>
      </c>
      <c r="Z9270" t="s">
        <v>10946</v>
      </c>
      <c r="AA9270">
        <v>-0.35000000000000003</v>
      </c>
    </row>
    <row r="9271" spans="1:27" x14ac:dyDescent="0.35">
      <c r="A9271">
        <v>2438</v>
      </c>
      <c r="B9271" t="s">
        <v>9898</v>
      </c>
      <c r="C9271">
        <v>2011</v>
      </c>
      <c r="D9271" s="1">
        <v>40865</v>
      </c>
      <c r="E9271" s="1">
        <v>40867</v>
      </c>
      <c r="F9271" t="s">
        <v>45</v>
      </c>
      <c r="G9271" t="s">
        <v>4632</v>
      </c>
      <c r="H9271" t="s">
        <v>4633</v>
      </c>
      <c r="I9271" t="s">
        <v>38</v>
      </c>
      <c r="J9271" t="s">
        <v>27</v>
      </c>
      <c r="K9271" t="s">
        <v>4099</v>
      </c>
      <c r="L9271" t="s">
        <v>7873</v>
      </c>
      <c r="M9271">
        <v>80027</v>
      </c>
      <c r="N9271" t="s">
        <v>30</v>
      </c>
      <c r="O9271" t="s">
        <v>10689</v>
      </c>
      <c r="P9271" t="s">
        <v>329</v>
      </c>
      <c r="Q9271" t="s">
        <v>3467</v>
      </c>
      <c r="R9271" t="s">
        <v>10690</v>
      </c>
      <c r="S9271">
        <v>145.97999999999999</v>
      </c>
      <c r="T9271">
        <v>2</v>
      </c>
      <c r="U9271">
        <v>0.5</v>
      </c>
      <c r="V9271">
        <v>-99.266399999999976</v>
      </c>
      <c r="W9271" t="s">
        <v>10944</v>
      </c>
      <c r="X9271" t="s">
        <v>10940</v>
      </c>
      <c r="Y9271">
        <v>11</v>
      </c>
      <c r="Z9271" t="s">
        <v>10947</v>
      </c>
      <c r="AA9271">
        <v>-0.67999999999999994</v>
      </c>
    </row>
    <row r="9272" spans="1:27" x14ac:dyDescent="0.35">
      <c r="A9272">
        <v>2442</v>
      </c>
      <c r="B9272" t="s">
        <v>4817</v>
      </c>
      <c r="C9272">
        <v>2013</v>
      </c>
      <c r="D9272" s="1">
        <v>41417</v>
      </c>
      <c r="E9272" s="1">
        <v>41422</v>
      </c>
      <c r="F9272" t="s">
        <v>23</v>
      </c>
      <c r="G9272" t="s">
        <v>1799</v>
      </c>
      <c r="H9272" t="s">
        <v>1800</v>
      </c>
      <c r="I9272" t="s">
        <v>38</v>
      </c>
      <c r="J9272" t="s">
        <v>27</v>
      </c>
      <c r="K9272" t="s">
        <v>4818</v>
      </c>
      <c r="L9272" t="s">
        <v>3901</v>
      </c>
      <c r="M9272">
        <v>7055</v>
      </c>
      <c r="N9272" t="s">
        <v>3728</v>
      </c>
      <c r="O9272" t="s">
        <v>3480</v>
      </c>
      <c r="P9272" t="s">
        <v>329</v>
      </c>
      <c r="Q9272" t="s">
        <v>3467</v>
      </c>
      <c r="R9272" t="s">
        <v>3481</v>
      </c>
      <c r="S9272">
        <v>174.28599999999997</v>
      </c>
      <c r="T9272">
        <v>2</v>
      </c>
      <c r="U9272">
        <v>0.3</v>
      </c>
      <c r="V9272">
        <v>-19.918399999999991</v>
      </c>
      <c r="W9272" t="s">
        <v>10936</v>
      </c>
      <c r="X9272" t="s">
        <v>10942</v>
      </c>
      <c r="Y9272">
        <v>5</v>
      </c>
      <c r="Z9272" t="s">
        <v>10952</v>
      </c>
      <c r="AA9272">
        <v>-0.11428571428571425</v>
      </c>
    </row>
    <row r="9273" spans="1:27" x14ac:dyDescent="0.35">
      <c r="A9273">
        <v>2592</v>
      </c>
      <c r="B9273" t="s">
        <v>10620</v>
      </c>
      <c r="C9273">
        <v>2013</v>
      </c>
      <c r="D9273" s="1">
        <v>41526</v>
      </c>
      <c r="E9273" s="1">
        <v>41532</v>
      </c>
      <c r="F9273" t="s">
        <v>23</v>
      </c>
      <c r="G9273" t="s">
        <v>2791</v>
      </c>
      <c r="H9273" t="s">
        <v>2792</v>
      </c>
      <c r="I9273" t="s">
        <v>38</v>
      </c>
      <c r="J9273" t="s">
        <v>27</v>
      </c>
      <c r="K9273" t="s">
        <v>6967</v>
      </c>
      <c r="L9273" t="s">
        <v>7865</v>
      </c>
      <c r="M9273">
        <v>60090</v>
      </c>
      <c r="N9273" t="s">
        <v>3479</v>
      </c>
      <c r="O9273" t="s">
        <v>3583</v>
      </c>
      <c r="P9273" t="s">
        <v>329</v>
      </c>
      <c r="Q9273" t="s">
        <v>3467</v>
      </c>
      <c r="R9273" t="s">
        <v>3584</v>
      </c>
      <c r="S9273">
        <v>601.47</v>
      </c>
      <c r="T9273">
        <v>3</v>
      </c>
      <c r="U9273">
        <v>0.5</v>
      </c>
      <c r="V9273">
        <v>-300.73500000000001</v>
      </c>
      <c r="W9273" t="s">
        <v>10936</v>
      </c>
      <c r="X9273" t="s">
        <v>10937</v>
      </c>
      <c r="Y9273">
        <v>9</v>
      </c>
      <c r="Z9273" t="s">
        <v>10949</v>
      </c>
      <c r="AA9273">
        <v>-0.5</v>
      </c>
    </row>
    <row r="9274" spans="1:27" x14ac:dyDescent="0.35">
      <c r="A9274">
        <v>2665</v>
      </c>
      <c r="B9274" t="s">
        <v>9452</v>
      </c>
      <c r="C9274">
        <v>2013</v>
      </c>
      <c r="D9274" s="1">
        <v>41396</v>
      </c>
      <c r="E9274" s="1">
        <v>41399</v>
      </c>
      <c r="F9274" t="s">
        <v>56</v>
      </c>
      <c r="G9274" t="s">
        <v>1729</v>
      </c>
      <c r="H9274" t="s">
        <v>1730</v>
      </c>
      <c r="I9274" t="s">
        <v>38</v>
      </c>
      <c r="J9274" t="s">
        <v>27</v>
      </c>
      <c r="K9274" t="s">
        <v>7944</v>
      </c>
      <c r="L9274" t="s">
        <v>7919</v>
      </c>
      <c r="M9274">
        <v>38109</v>
      </c>
      <c r="N9274" t="s">
        <v>3507</v>
      </c>
      <c r="O9274" t="s">
        <v>3534</v>
      </c>
      <c r="P9274" t="s">
        <v>329</v>
      </c>
      <c r="Q9274" t="s">
        <v>3467</v>
      </c>
      <c r="R9274" t="s">
        <v>3535</v>
      </c>
      <c r="S9274">
        <v>370.62</v>
      </c>
      <c r="T9274">
        <v>3</v>
      </c>
      <c r="U9274">
        <v>0.4</v>
      </c>
      <c r="V9274">
        <v>-142.07100000000008</v>
      </c>
      <c r="W9274" t="s">
        <v>10936</v>
      </c>
      <c r="X9274" t="s">
        <v>10942</v>
      </c>
      <c r="Y9274">
        <v>5</v>
      </c>
      <c r="Z9274" t="s">
        <v>10952</v>
      </c>
      <c r="AA9274">
        <v>-0.38333333333333353</v>
      </c>
    </row>
    <row r="9275" spans="1:27" x14ac:dyDescent="0.35">
      <c r="A9275">
        <v>2747</v>
      </c>
      <c r="B9275" t="s">
        <v>10691</v>
      </c>
      <c r="C9275">
        <v>2011</v>
      </c>
      <c r="D9275" s="1">
        <v>40675</v>
      </c>
      <c r="E9275" s="1">
        <v>40680</v>
      </c>
      <c r="F9275" t="s">
        <v>23</v>
      </c>
      <c r="G9275" t="s">
        <v>909</v>
      </c>
      <c r="H9275" t="s">
        <v>910</v>
      </c>
      <c r="I9275" t="s">
        <v>38</v>
      </c>
      <c r="J9275" t="s">
        <v>27</v>
      </c>
      <c r="K9275" t="s">
        <v>3887</v>
      </c>
      <c r="L9275" t="s">
        <v>3785</v>
      </c>
      <c r="M9275">
        <v>2038</v>
      </c>
      <c r="N9275" t="s">
        <v>3728</v>
      </c>
      <c r="O9275" t="s">
        <v>10681</v>
      </c>
      <c r="P9275" t="s">
        <v>329</v>
      </c>
      <c r="Q9275" t="s">
        <v>3467</v>
      </c>
      <c r="R9275" t="s">
        <v>10682</v>
      </c>
      <c r="S9275">
        <v>700.05600000000004</v>
      </c>
      <c r="T9275">
        <v>3</v>
      </c>
      <c r="U9275">
        <v>0.3</v>
      </c>
      <c r="V9275">
        <v>-130.0104</v>
      </c>
      <c r="W9275" t="s">
        <v>10944</v>
      </c>
      <c r="X9275" t="s">
        <v>10942</v>
      </c>
      <c r="Y9275">
        <v>5</v>
      </c>
      <c r="Z9275" t="s">
        <v>10952</v>
      </c>
      <c r="AA9275">
        <v>-0.18571428571428572</v>
      </c>
    </row>
    <row r="9276" spans="1:27" x14ac:dyDescent="0.35">
      <c r="A9276">
        <v>2985</v>
      </c>
      <c r="B9276" t="s">
        <v>9572</v>
      </c>
      <c r="C9276">
        <v>2011</v>
      </c>
      <c r="D9276" s="1">
        <v>40883</v>
      </c>
      <c r="E9276" s="1">
        <v>40888</v>
      </c>
      <c r="F9276" t="s">
        <v>45</v>
      </c>
      <c r="G9276" t="s">
        <v>4870</v>
      </c>
      <c r="H9276" t="s">
        <v>4871</v>
      </c>
      <c r="I9276" t="s">
        <v>38</v>
      </c>
      <c r="J9276" t="s">
        <v>27</v>
      </c>
      <c r="K9276" t="s">
        <v>3505</v>
      </c>
      <c r="L9276" t="s">
        <v>8023</v>
      </c>
      <c r="M9276">
        <v>97477</v>
      </c>
      <c r="N9276" t="s">
        <v>30</v>
      </c>
      <c r="O9276" t="s">
        <v>3655</v>
      </c>
      <c r="P9276" t="s">
        <v>329</v>
      </c>
      <c r="Q9276" t="s">
        <v>3467</v>
      </c>
      <c r="R9276" t="s">
        <v>3656</v>
      </c>
      <c r="S9276">
        <v>275.49</v>
      </c>
      <c r="T9276">
        <v>1</v>
      </c>
      <c r="U9276">
        <v>0.5</v>
      </c>
      <c r="V9276">
        <v>-170.80380000000002</v>
      </c>
      <c r="W9276" t="s">
        <v>10944</v>
      </c>
      <c r="X9276" t="s">
        <v>10940</v>
      </c>
      <c r="Y9276">
        <v>12</v>
      </c>
      <c r="Z9276" t="s">
        <v>10941</v>
      </c>
      <c r="AA9276">
        <v>-0.62000000000000011</v>
      </c>
    </row>
    <row r="9277" spans="1:27" x14ac:dyDescent="0.35">
      <c r="A9277">
        <v>3236</v>
      </c>
      <c r="B9277" t="s">
        <v>10692</v>
      </c>
      <c r="C9277">
        <v>2013</v>
      </c>
      <c r="D9277" s="1">
        <v>41289</v>
      </c>
      <c r="E9277" s="1">
        <v>41289</v>
      </c>
      <c r="F9277" t="s">
        <v>234</v>
      </c>
      <c r="G9277" t="s">
        <v>3043</v>
      </c>
      <c r="H9277" t="s">
        <v>3044</v>
      </c>
      <c r="I9277" t="s">
        <v>38</v>
      </c>
      <c r="J9277" t="s">
        <v>27</v>
      </c>
      <c r="K9277" t="s">
        <v>2910</v>
      </c>
      <c r="L9277" t="s">
        <v>3727</v>
      </c>
      <c r="M9277">
        <v>6824</v>
      </c>
      <c r="N9277" t="s">
        <v>3728</v>
      </c>
      <c r="O9277" t="s">
        <v>3492</v>
      </c>
      <c r="P9277" t="s">
        <v>329</v>
      </c>
      <c r="Q9277" t="s">
        <v>3467</v>
      </c>
      <c r="R9277" t="s">
        <v>3493</v>
      </c>
      <c r="S9277">
        <v>181.79699999999997</v>
      </c>
      <c r="T9277">
        <v>1</v>
      </c>
      <c r="U9277">
        <v>0.3</v>
      </c>
      <c r="V9277">
        <v>-15.582599999999999</v>
      </c>
      <c r="W9277" t="s">
        <v>10936</v>
      </c>
      <c r="X9277" t="s">
        <v>10950</v>
      </c>
      <c r="Y9277">
        <v>1</v>
      </c>
      <c r="Z9277" t="s">
        <v>10951</v>
      </c>
      <c r="AA9277">
        <v>-8.5714285714285729E-2</v>
      </c>
    </row>
    <row r="9278" spans="1:27" x14ac:dyDescent="0.35">
      <c r="A9278">
        <v>3258</v>
      </c>
      <c r="B9278" t="s">
        <v>10426</v>
      </c>
      <c r="C9278">
        <v>2013</v>
      </c>
      <c r="D9278" s="1">
        <v>41618</v>
      </c>
      <c r="E9278" s="1">
        <v>41623</v>
      </c>
      <c r="F9278" t="s">
        <v>45</v>
      </c>
      <c r="G9278" t="s">
        <v>2343</v>
      </c>
      <c r="H9278" t="s">
        <v>2344</v>
      </c>
      <c r="I9278" t="s">
        <v>26</v>
      </c>
      <c r="J9278" t="s">
        <v>27</v>
      </c>
      <c r="K9278" t="s">
        <v>3887</v>
      </c>
      <c r="L9278" t="s">
        <v>7919</v>
      </c>
      <c r="M9278">
        <v>37064</v>
      </c>
      <c r="N9278" t="s">
        <v>3507</v>
      </c>
      <c r="O9278" t="s">
        <v>8985</v>
      </c>
      <c r="P9278" t="s">
        <v>329</v>
      </c>
      <c r="Q9278" t="s">
        <v>3467</v>
      </c>
      <c r="R9278" t="s">
        <v>8986</v>
      </c>
      <c r="S9278">
        <v>79.97399999999999</v>
      </c>
      <c r="T9278">
        <v>3</v>
      </c>
      <c r="U9278">
        <v>0.4</v>
      </c>
      <c r="V9278">
        <v>-29.323800000000006</v>
      </c>
      <c r="W9278" t="s">
        <v>10936</v>
      </c>
      <c r="X9278" t="s">
        <v>10940</v>
      </c>
      <c r="Y9278">
        <v>12</v>
      </c>
      <c r="Z9278" t="s">
        <v>10941</v>
      </c>
      <c r="AA9278">
        <v>-0.36666666666666681</v>
      </c>
    </row>
    <row r="9279" spans="1:27" x14ac:dyDescent="0.35">
      <c r="A9279">
        <v>3343</v>
      </c>
      <c r="B9279" t="s">
        <v>4511</v>
      </c>
      <c r="C9279">
        <v>2013</v>
      </c>
      <c r="D9279" s="1">
        <v>41514</v>
      </c>
      <c r="E9279" s="1">
        <v>41519</v>
      </c>
      <c r="F9279" t="s">
        <v>45</v>
      </c>
      <c r="G9279" t="s">
        <v>4512</v>
      </c>
      <c r="H9279" t="s">
        <v>4513</v>
      </c>
      <c r="I9279" t="s">
        <v>38</v>
      </c>
      <c r="J9279" t="s">
        <v>27</v>
      </c>
      <c r="K9279" t="s">
        <v>4514</v>
      </c>
      <c r="L9279" t="s">
        <v>3785</v>
      </c>
      <c r="M9279">
        <v>2169</v>
      </c>
      <c r="N9279" t="s">
        <v>3728</v>
      </c>
      <c r="O9279" t="s">
        <v>3646</v>
      </c>
      <c r="P9279" t="s">
        <v>329</v>
      </c>
      <c r="Q9279" t="s">
        <v>3467</v>
      </c>
      <c r="R9279" t="s">
        <v>3647</v>
      </c>
      <c r="S9279">
        <v>244.61499999999998</v>
      </c>
      <c r="T9279">
        <v>1</v>
      </c>
      <c r="U9279">
        <v>0.3</v>
      </c>
      <c r="V9279">
        <v>20.966999999999999</v>
      </c>
      <c r="W9279" t="s">
        <v>10936</v>
      </c>
      <c r="X9279" t="s">
        <v>10937</v>
      </c>
      <c r="Y9279">
        <v>8</v>
      </c>
      <c r="Z9279" t="s">
        <v>10954</v>
      </c>
      <c r="AA9279">
        <v>8.5714285714285715E-2</v>
      </c>
    </row>
    <row r="9280" spans="1:27" x14ac:dyDescent="0.35">
      <c r="A9280">
        <v>3355</v>
      </c>
      <c r="B9280" t="s">
        <v>4703</v>
      </c>
      <c r="C9280">
        <v>2011</v>
      </c>
      <c r="D9280" s="1">
        <v>40743</v>
      </c>
      <c r="E9280" s="1">
        <v>40748</v>
      </c>
      <c r="F9280" t="s">
        <v>23</v>
      </c>
      <c r="G9280" t="s">
        <v>3157</v>
      </c>
      <c r="H9280" t="s">
        <v>3158</v>
      </c>
      <c r="I9280" t="s">
        <v>26</v>
      </c>
      <c r="J9280" t="s">
        <v>27</v>
      </c>
      <c r="K9280" t="s">
        <v>4467</v>
      </c>
      <c r="L9280" t="s">
        <v>3727</v>
      </c>
      <c r="M9280">
        <v>6010</v>
      </c>
      <c r="N9280" t="s">
        <v>3728</v>
      </c>
      <c r="O9280" t="s">
        <v>9122</v>
      </c>
      <c r="P9280" t="s">
        <v>329</v>
      </c>
      <c r="Q9280" t="s">
        <v>3467</v>
      </c>
      <c r="R9280" t="s">
        <v>9123</v>
      </c>
      <c r="S9280">
        <v>70.559999999999988</v>
      </c>
      <c r="T9280">
        <v>1</v>
      </c>
      <c r="U9280">
        <v>0.3</v>
      </c>
      <c r="V9280">
        <v>-4.032</v>
      </c>
      <c r="W9280" t="s">
        <v>10944</v>
      </c>
      <c r="X9280" t="s">
        <v>10937</v>
      </c>
      <c r="Y9280">
        <v>7</v>
      </c>
      <c r="Z9280" t="s">
        <v>10938</v>
      </c>
      <c r="AA9280">
        <v>-5.7142857142857155E-2</v>
      </c>
    </row>
    <row r="9281" spans="1:27" x14ac:dyDescent="0.35">
      <c r="A9281">
        <v>3390</v>
      </c>
      <c r="B9281" t="s">
        <v>8446</v>
      </c>
      <c r="C9281">
        <v>2014</v>
      </c>
      <c r="D9281" s="1">
        <v>41920</v>
      </c>
      <c r="E9281" s="1">
        <v>41924</v>
      </c>
      <c r="F9281" t="s">
        <v>23</v>
      </c>
      <c r="G9281" t="s">
        <v>5039</v>
      </c>
      <c r="H9281" t="s">
        <v>5040</v>
      </c>
      <c r="I9281" t="s">
        <v>127</v>
      </c>
      <c r="J9281" t="s">
        <v>27</v>
      </c>
      <c r="K9281" t="s">
        <v>7862</v>
      </c>
      <c r="L9281" t="s">
        <v>7858</v>
      </c>
      <c r="M9281">
        <v>28205</v>
      </c>
      <c r="N9281" t="s">
        <v>3507</v>
      </c>
      <c r="O9281" t="s">
        <v>3531</v>
      </c>
      <c r="P9281" t="s">
        <v>329</v>
      </c>
      <c r="Q9281" t="s">
        <v>3467</v>
      </c>
      <c r="R9281" t="s">
        <v>3509</v>
      </c>
      <c r="S9281">
        <v>154.76400000000001</v>
      </c>
      <c r="T9281">
        <v>3</v>
      </c>
      <c r="U9281">
        <v>0.4</v>
      </c>
      <c r="V9281">
        <v>-36.11160000000001</v>
      </c>
      <c r="W9281" t="s">
        <v>10939</v>
      </c>
      <c r="X9281" t="s">
        <v>10940</v>
      </c>
      <c r="Y9281">
        <v>10</v>
      </c>
      <c r="Z9281" t="s">
        <v>10945</v>
      </c>
      <c r="AA9281">
        <v>-0.23333333333333339</v>
      </c>
    </row>
    <row r="9282" spans="1:27" x14ac:dyDescent="0.35">
      <c r="A9282">
        <v>3520</v>
      </c>
      <c r="B9282" t="s">
        <v>10693</v>
      </c>
      <c r="C9282">
        <v>2012</v>
      </c>
      <c r="D9282" s="1">
        <v>41082</v>
      </c>
      <c r="E9282" s="1">
        <v>41085</v>
      </c>
      <c r="F9282" t="s">
        <v>56</v>
      </c>
      <c r="G9282" t="s">
        <v>5331</v>
      </c>
      <c r="H9282" t="s">
        <v>5332</v>
      </c>
      <c r="I9282" t="s">
        <v>127</v>
      </c>
      <c r="J9282" t="s">
        <v>27</v>
      </c>
      <c r="K9282" t="s">
        <v>8104</v>
      </c>
      <c r="L9282" t="s">
        <v>7865</v>
      </c>
      <c r="M9282">
        <v>60505</v>
      </c>
      <c r="N9282" t="s">
        <v>3479</v>
      </c>
      <c r="O9282" t="s">
        <v>3615</v>
      </c>
      <c r="P9282" t="s">
        <v>329</v>
      </c>
      <c r="Q9282" t="s">
        <v>3467</v>
      </c>
      <c r="R9282" t="s">
        <v>3616</v>
      </c>
      <c r="S9282">
        <v>796.42500000000007</v>
      </c>
      <c r="T9282">
        <v>7</v>
      </c>
      <c r="U9282">
        <v>0.5</v>
      </c>
      <c r="V9282">
        <v>-525.6405000000002</v>
      </c>
      <c r="W9282" t="s">
        <v>10948</v>
      </c>
      <c r="X9282" t="s">
        <v>10942</v>
      </c>
      <c r="Y9282">
        <v>6</v>
      </c>
      <c r="Z9282" t="s">
        <v>10946</v>
      </c>
      <c r="AA9282">
        <v>-0.66000000000000014</v>
      </c>
    </row>
    <row r="9283" spans="1:27" x14ac:dyDescent="0.35">
      <c r="A9283">
        <v>3799</v>
      </c>
      <c r="B9283" t="s">
        <v>8458</v>
      </c>
      <c r="C9283">
        <v>2014</v>
      </c>
      <c r="D9283" s="1">
        <v>41948</v>
      </c>
      <c r="E9283" s="1">
        <v>41949</v>
      </c>
      <c r="F9283" t="s">
        <v>56</v>
      </c>
      <c r="G9283" t="s">
        <v>5130</v>
      </c>
      <c r="H9283" t="s">
        <v>5131</v>
      </c>
      <c r="I9283" t="s">
        <v>26</v>
      </c>
      <c r="J9283" t="s">
        <v>27</v>
      </c>
      <c r="K9283" t="s">
        <v>7970</v>
      </c>
      <c r="L9283" t="s">
        <v>7858</v>
      </c>
      <c r="M9283">
        <v>27405</v>
      </c>
      <c r="N9283" t="s">
        <v>3507</v>
      </c>
      <c r="O9283" t="s">
        <v>3627</v>
      </c>
      <c r="P9283" t="s">
        <v>329</v>
      </c>
      <c r="Q9283" t="s">
        <v>3467</v>
      </c>
      <c r="R9283" t="s">
        <v>3628</v>
      </c>
      <c r="S9283">
        <v>523.76400000000001</v>
      </c>
      <c r="T9283">
        <v>3</v>
      </c>
      <c r="U9283">
        <v>0.4</v>
      </c>
      <c r="V9283">
        <v>-192.04680000000008</v>
      </c>
      <c r="W9283" t="s">
        <v>10939</v>
      </c>
      <c r="X9283" t="s">
        <v>10940</v>
      </c>
      <c r="Y9283">
        <v>11</v>
      </c>
      <c r="Z9283" t="s">
        <v>10947</v>
      </c>
      <c r="AA9283">
        <v>-0.36666666666666681</v>
      </c>
    </row>
    <row r="9284" spans="1:27" x14ac:dyDescent="0.35">
      <c r="A9284">
        <v>3915</v>
      </c>
      <c r="B9284" t="s">
        <v>8049</v>
      </c>
      <c r="C9284">
        <v>2014</v>
      </c>
      <c r="D9284" s="1">
        <v>41839</v>
      </c>
      <c r="E9284" s="1">
        <v>41844</v>
      </c>
      <c r="F9284" t="s">
        <v>23</v>
      </c>
      <c r="G9284" t="s">
        <v>1589</v>
      </c>
      <c r="H9284" t="s">
        <v>1590</v>
      </c>
      <c r="I9284" t="s">
        <v>38</v>
      </c>
      <c r="J9284" t="s">
        <v>27</v>
      </c>
      <c r="K9284" t="s">
        <v>8050</v>
      </c>
      <c r="L9284" t="s">
        <v>8021</v>
      </c>
      <c r="M9284">
        <v>85023</v>
      </c>
      <c r="N9284" t="s">
        <v>30</v>
      </c>
      <c r="O9284" t="s">
        <v>3512</v>
      </c>
      <c r="P9284" t="s">
        <v>329</v>
      </c>
      <c r="Q9284" t="s">
        <v>3467</v>
      </c>
      <c r="R9284" t="s">
        <v>3513</v>
      </c>
      <c r="S9284">
        <v>801.59999999999991</v>
      </c>
      <c r="T9284">
        <v>5</v>
      </c>
      <c r="U9284">
        <v>0.5</v>
      </c>
      <c r="V9284">
        <v>-448.89599999999996</v>
      </c>
      <c r="W9284" t="s">
        <v>10939</v>
      </c>
      <c r="X9284" t="s">
        <v>10937</v>
      </c>
      <c r="Y9284">
        <v>7</v>
      </c>
      <c r="Z9284" t="s">
        <v>10938</v>
      </c>
      <c r="AA9284">
        <v>-0.56000000000000005</v>
      </c>
    </row>
    <row r="9285" spans="1:27" x14ac:dyDescent="0.35">
      <c r="A9285">
        <v>4210</v>
      </c>
      <c r="B9285" t="s">
        <v>4139</v>
      </c>
      <c r="C9285">
        <v>2011</v>
      </c>
      <c r="D9285" s="1">
        <v>40847</v>
      </c>
      <c r="E9285" s="1">
        <v>40849</v>
      </c>
      <c r="F9285" t="s">
        <v>45</v>
      </c>
      <c r="G9285" t="s">
        <v>1027</v>
      </c>
      <c r="H9285" t="s">
        <v>1028</v>
      </c>
      <c r="I9285" t="s">
        <v>38</v>
      </c>
      <c r="J9285" t="s">
        <v>27</v>
      </c>
      <c r="K9285" t="s">
        <v>4140</v>
      </c>
      <c r="L9285" t="s">
        <v>3838</v>
      </c>
      <c r="M9285">
        <v>2920</v>
      </c>
      <c r="N9285" t="s">
        <v>3728</v>
      </c>
      <c r="O9285" t="s">
        <v>3655</v>
      </c>
      <c r="P9285" t="s">
        <v>329</v>
      </c>
      <c r="Q9285" t="s">
        <v>3467</v>
      </c>
      <c r="R9285" t="s">
        <v>3656</v>
      </c>
      <c r="S9285">
        <v>385.68599999999998</v>
      </c>
      <c r="T9285">
        <v>1</v>
      </c>
      <c r="U9285">
        <v>0.3</v>
      </c>
      <c r="V9285">
        <v>-60.607800000000026</v>
      </c>
      <c r="W9285" t="s">
        <v>10944</v>
      </c>
      <c r="X9285" t="s">
        <v>10940</v>
      </c>
      <c r="Y9285">
        <v>10</v>
      </c>
      <c r="Z9285" t="s">
        <v>10945</v>
      </c>
      <c r="AA9285">
        <v>-0.15714285714285722</v>
      </c>
    </row>
    <row r="9286" spans="1:27" x14ac:dyDescent="0.35">
      <c r="A9286">
        <v>4295</v>
      </c>
      <c r="B9286" t="s">
        <v>10694</v>
      </c>
      <c r="C9286">
        <v>2014</v>
      </c>
      <c r="D9286" s="1">
        <v>41935</v>
      </c>
      <c r="E9286" s="1">
        <v>41940</v>
      </c>
      <c r="F9286" t="s">
        <v>23</v>
      </c>
      <c r="G9286" t="s">
        <v>604</v>
      </c>
      <c r="H9286" t="s">
        <v>605</v>
      </c>
      <c r="I9286" t="s">
        <v>26</v>
      </c>
      <c r="J9286" t="s">
        <v>27</v>
      </c>
      <c r="K9286" t="s">
        <v>5101</v>
      </c>
      <c r="L9286" t="s">
        <v>8023</v>
      </c>
      <c r="M9286">
        <v>97756</v>
      </c>
      <c r="N9286" t="s">
        <v>30</v>
      </c>
      <c r="O9286" t="s">
        <v>3695</v>
      </c>
      <c r="P9286" t="s">
        <v>329</v>
      </c>
      <c r="Q9286" t="s">
        <v>3467</v>
      </c>
      <c r="R9286" t="s">
        <v>3696</v>
      </c>
      <c r="S9286">
        <v>177.22499999999999</v>
      </c>
      <c r="T9286">
        <v>5</v>
      </c>
      <c r="U9286">
        <v>0.5</v>
      </c>
      <c r="V9286">
        <v>-120.51299999999998</v>
      </c>
      <c r="W9286" t="s">
        <v>10939</v>
      </c>
      <c r="X9286" t="s">
        <v>10940</v>
      </c>
      <c r="Y9286">
        <v>10</v>
      </c>
      <c r="Z9286" t="s">
        <v>10945</v>
      </c>
      <c r="AA9286">
        <v>-0.67999999999999994</v>
      </c>
    </row>
    <row r="9287" spans="1:27" x14ac:dyDescent="0.35">
      <c r="A9287">
        <v>4541</v>
      </c>
      <c r="B9287" t="s">
        <v>4720</v>
      </c>
      <c r="C9287">
        <v>2012</v>
      </c>
      <c r="D9287" s="1">
        <v>40966</v>
      </c>
      <c r="E9287" s="1">
        <v>40970</v>
      </c>
      <c r="F9287" t="s">
        <v>23</v>
      </c>
      <c r="G9287" t="s">
        <v>4721</v>
      </c>
      <c r="H9287" t="s">
        <v>4722</v>
      </c>
      <c r="I9287" t="s">
        <v>26</v>
      </c>
      <c r="J9287" t="s">
        <v>27</v>
      </c>
      <c r="K9287" t="s">
        <v>3837</v>
      </c>
      <c r="L9287" t="s">
        <v>3838</v>
      </c>
      <c r="M9287">
        <v>2908</v>
      </c>
      <c r="N9287" t="s">
        <v>3728</v>
      </c>
      <c r="O9287" t="s">
        <v>9122</v>
      </c>
      <c r="P9287" t="s">
        <v>329</v>
      </c>
      <c r="Q9287" t="s">
        <v>3467</v>
      </c>
      <c r="R9287" t="s">
        <v>9123</v>
      </c>
      <c r="S9287">
        <v>493.9199999999999</v>
      </c>
      <c r="T9287">
        <v>7</v>
      </c>
      <c r="U9287">
        <v>0.3</v>
      </c>
      <c r="V9287">
        <v>-28.22399999999999</v>
      </c>
      <c r="W9287" t="s">
        <v>10948</v>
      </c>
      <c r="X9287" t="s">
        <v>10950</v>
      </c>
      <c r="Y9287">
        <v>2</v>
      </c>
      <c r="Z9287" t="s">
        <v>10955</v>
      </c>
      <c r="AA9287">
        <v>-5.7142857142857134E-2</v>
      </c>
    </row>
    <row r="9288" spans="1:27" x14ac:dyDescent="0.35">
      <c r="A9288">
        <v>4722</v>
      </c>
      <c r="B9288" t="s">
        <v>10695</v>
      </c>
      <c r="C9288">
        <v>2011</v>
      </c>
      <c r="D9288" s="1">
        <v>40701</v>
      </c>
      <c r="E9288" s="1">
        <v>40705</v>
      </c>
      <c r="F9288" t="s">
        <v>45</v>
      </c>
      <c r="G9288" t="s">
        <v>3148</v>
      </c>
      <c r="H9288" t="s">
        <v>3149</v>
      </c>
      <c r="I9288" t="s">
        <v>38</v>
      </c>
      <c r="J9288" t="s">
        <v>27</v>
      </c>
      <c r="K9288" t="s">
        <v>8104</v>
      </c>
      <c r="L9288" t="s">
        <v>7865</v>
      </c>
      <c r="M9288">
        <v>60505</v>
      </c>
      <c r="N9288" t="s">
        <v>3479</v>
      </c>
      <c r="O9288" t="s">
        <v>3652</v>
      </c>
      <c r="P9288" t="s">
        <v>329</v>
      </c>
      <c r="Q9288" t="s">
        <v>3467</v>
      </c>
      <c r="R9288" t="s">
        <v>3653</v>
      </c>
      <c r="S9288">
        <v>268.935</v>
      </c>
      <c r="T9288">
        <v>3</v>
      </c>
      <c r="U9288">
        <v>0.5</v>
      </c>
      <c r="V9288">
        <v>-209.76929999999999</v>
      </c>
      <c r="W9288" t="s">
        <v>10944</v>
      </c>
      <c r="X9288" t="s">
        <v>10942</v>
      </c>
      <c r="Y9288">
        <v>6</v>
      </c>
      <c r="Z9288" t="s">
        <v>10946</v>
      </c>
      <c r="AA9288">
        <v>-0.77999999999999992</v>
      </c>
    </row>
    <row r="9289" spans="1:27" x14ac:dyDescent="0.35">
      <c r="A9289">
        <v>4791</v>
      </c>
      <c r="B9289" t="s">
        <v>8232</v>
      </c>
      <c r="C9289">
        <v>2012</v>
      </c>
      <c r="D9289" s="1">
        <v>41254</v>
      </c>
      <c r="E9289" s="1">
        <v>41259</v>
      </c>
      <c r="F9289" t="s">
        <v>23</v>
      </c>
      <c r="G9289" t="s">
        <v>2583</v>
      </c>
      <c r="H9289" t="s">
        <v>2584</v>
      </c>
      <c r="I9289" t="s">
        <v>38</v>
      </c>
      <c r="J9289" t="s">
        <v>27</v>
      </c>
      <c r="K9289" t="s">
        <v>8010</v>
      </c>
      <c r="L9289" t="s">
        <v>7873</v>
      </c>
      <c r="M9289">
        <v>80906</v>
      </c>
      <c r="N9289" t="s">
        <v>30</v>
      </c>
      <c r="O9289" t="s">
        <v>10689</v>
      </c>
      <c r="P9289" t="s">
        <v>329</v>
      </c>
      <c r="Q9289" t="s">
        <v>3467</v>
      </c>
      <c r="R9289" t="s">
        <v>10690</v>
      </c>
      <c r="S9289">
        <v>364.95</v>
      </c>
      <c r="T9289">
        <v>5</v>
      </c>
      <c r="U9289">
        <v>0.5</v>
      </c>
      <c r="V9289">
        <v>-248.16599999999994</v>
      </c>
      <c r="W9289" t="s">
        <v>10948</v>
      </c>
      <c r="X9289" t="s">
        <v>10940</v>
      </c>
      <c r="Y9289">
        <v>12</v>
      </c>
      <c r="Z9289" t="s">
        <v>10941</v>
      </c>
      <c r="AA9289">
        <v>-0.67999999999999983</v>
      </c>
    </row>
    <row r="9290" spans="1:27" x14ac:dyDescent="0.35">
      <c r="A9290">
        <v>5039</v>
      </c>
      <c r="B9290" t="s">
        <v>4553</v>
      </c>
      <c r="C9290">
        <v>2012</v>
      </c>
      <c r="D9290" s="1">
        <v>41101</v>
      </c>
      <c r="E9290" s="1">
        <v>41102</v>
      </c>
      <c r="F9290" t="s">
        <v>56</v>
      </c>
      <c r="G9290" t="s">
        <v>116</v>
      </c>
      <c r="H9290" t="s">
        <v>117</v>
      </c>
      <c r="I9290" t="s">
        <v>26</v>
      </c>
      <c r="J9290" t="s">
        <v>27</v>
      </c>
      <c r="K9290" t="s">
        <v>3920</v>
      </c>
      <c r="L9290" t="s">
        <v>3822</v>
      </c>
      <c r="M9290">
        <v>19805</v>
      </c>
      <c r="N9290" t="s">
        <v>3728</v>
      </c>
      <c r="O9290" t="s">
        <v>3573</v>
      </c>
      <c r="P9290" t="s">
        <v>329</v>
      </c>
      <c r="Q9290" t="s">
        <v>3467</v>
      </c>
      <c r="R9290" t="s">
        <v>3574</v>
      </c>
      <c r="S9290">
        <v>199.83600000000001</v>
      </c>
      <c r="T9290">
        <v>4</v>
      </c>
      <c r="U9290">
        <v>0.3</v>
      </c>
      <c r="V9290">
        <v>-37.112400000000036</v>
      </c>
      <c r="W9290" t="s">
        <v>10948</v>
      </c>
      <c r="X9290" t="s">
        <v>10937</v>
      </c>
      <c r="Y9290">
        <v>7</v>
      </c>
      <c r="Z9290" t="s">
        <v>10938</v>
      </c>
      <c r="AA9290">
        <v>-0.18571428571428589</v>
      </c>
    </row>
    <row r="9291" spans="1:27" x14ac:dyDescent="0.35">
      <c r="A9291">
        <v>5067</v>
      </c>
      <c r="B9291" t="s">
        <v>8830</v>
      </c>
      <c r="C9291">
        <v>2014</v>
      </c>
      <c r="D9291" s="1">
        <v>41974</v>
      </c>
      <c r="E9291" s="1">
        <v>41981</v>
      </c>
      <c r="F9291" t="s">
        <v>23</v>
      </c>
      <c r="G9291" t="s">
        <v>3827</v>
      </c>
      <c r="H9291" t="s">
        <v>3828</v>
      </c>
      <c r="I9291" t="s">
        <v>38</v>
      </c>
      <c r="J9291" t="s">
        <v>27</v>
      </c>
      <c r="K9291" t="s">
        <v>4059</v>
      </c>
      <c r="L9291" t="s">
        <v>7858</v>
      </c>
      <c r="M9291">
        <v>27217</v>
      </c>
      <c r="N9291" t="s">
        <v>3507</v>
      </c>
      <c r="O9291" t="s">
        <v>3714</v>
      </c>
      <c r="P9291" t="s">
        <v>329</v>
      </c>
      <c r="Q9291" t="s">
        <v>3467</v>
      </c>
      <c r="R9291" t="s">
        <v>3715</v>
      </c>
      <c r="S9291">
        <v>1781.6819999999998</v>
      </c>
      <c r="T9291">
        <v>7</v>
      </c>
      <c r="U9291">
        <v>0.4</v>
      </c>
      <c r="V9291">
        <v>-653.28340000000003</v>
      </c>
      <c r="W9291" t="s">
        <v>10939</v>
      </c>
      <c r="X9291" t="s">
        <v>10940</v>
      </c>
      <c r="Y9291">
        <v>12</v>
      </c>
      <c r="Z9291" t="s">
        <v>10941</v>
      </c>
      <c r="AA9291">
        <v>-0.36666666666666675</v>
      </c>
    </row>
    <row r="9292" spans="1:27" x14ac:dyDescent="0.35">
      <c r="A9292">
        <v>5321</v>
      </c>
      <c r="B9292" t="s">
        <v>8243</v>
      </c>
      <c r="C9292">
        <v>2014</v>
      </c>
      <c r="D9292" s="1">
        <v>41915</v>
      </c>
      <c r="E9292" s="1">
        <v>41918</v>
      </c>
      <c r="F9292" t="s">
        <v>56</v>
      </c>
      <c r="G9292" t="s">
        <v>5039</v>
      </c>
      <c r="H9292" t="s">
        <v>5040</v>
      </c>
      <c r="I9292" t="s">
        <v>127</v>
      </c>
      <c r="J9292" t="s">
        <v>27</v>
      </c>
      <c r="K9292" t="s">
        <v>7984</v>
      </c>
      <c r="L9292" t="s">
        <v>7919</v>
      </c>
      <c r="M9292">
        <v>37918</v>
      </c>
      <c r="N9292" t="s">
        <v>3507</v>
      </c>
      <c r="O9292" t="s">
        <v>3488</v>
      </c>
      <c r="P9292" t="s">
        <v>329</v>
      </c>
      <c r="Q9292" t="s">
        <v>3467</v>
      </c>
      <c r="R9292" t="s">
        <v>3489</v>
      </c>
      <c r="S9292">
        <v>2314.116</v>
      </c>
      <c r="T9292">
        <v>7</v>
      </c>
      <c r="U9292">
        <v>0.4</v>
      </c>
      <c r="V9292">
        <v>-1002.7836000000001</v>
      </c>
      <c r="W9292" t="s">
        <v>10939</v>
      </c>
      <c r="X9292" t="s">
        <v>10940</v>
      </c>
      <c r="Y9292">
        <v>10</v>
      </c>
      <c r="Z9292" t="s">
        <v>10945</v>
      </c>
      <c r="AA9292">
        <v>-0.4333333333333334</v>
      </c>
    </row>
    <row r="9293" spans="1:27" x14ac:dyDescent="0.35">
      <c r="A9293">
        <v>5543</v>
      </c>
      <c r="B9293" t="s">
        <v>10438</v>
      </c>
      <c r="C9293">
        <v>2013</v>
      </c>
      <c r="D9293" s="1">
        <v>41628</v>
      </c>
      <c r="E9293" s="1">
        <v>41634</v>
      </c>
      <c r="F9293" t="s">
        <v>23</v>
      </c>
      <c r="G9293" t="s">
        <v>4721</v>
      </c>
      <c r="H9293" t="s">
        <v>4722</v>
      </c>
      <c r="I9293" t="s">
        <v>26</v>
      </c>
      <c r="J9293" t="s">
        <v>27</v>
      </c>
      <c r="K9293" t="s">
        <v>8020</v>
      </c>
      <c r="L9293" t="s">
        <v>8021</v>
      </c>
      <c r="M9293">
        <v>85705</v>
      </c>
      <c r="N9293" t="s">
        <v>30</v>
      </c>
      <c r="O9293" t="s">
        <v>3634</v>
      </c>
      <c r="P9293" t="s">
        <v>329</v>
      </c>
      <c r="Q9293" t="s">
        <v>3467</v>
      </c>
      <c r="R9293" t="s">
        <v>3635</v>
      </c>
      <c r="S9293">
        <v>455.97</v>
      </c>
      <c r="T9293">
        <v>6</v>
      </c>
      <c r="U9293">
        <v>0.5</v>
      </c>
      <c r="V9293">
        <v>-218.86559999999997</v>
      </c>
      <c r="W9293" t="s">
        <v>10936</v>
      </c>
      <c r="X9293" t="s">
        <v>10940</v>
      </c>
      <c r="Y9293">
        <v>12</v>
      </c>
      <c r="Z9293" t="s">
        <v>10941</v>
      </c>
      <c r="AA9293">
        <v>-0.47999999999999993</v>
      </c>
    </row>
    <row r="9294" spans="1:27" x14ac:dyDescent="0.35">
      <c r="A9294">
        <v>5659</v>
      </c>
      <c r="B9294" t="s">
        <v>8499</v>
      </c>
      <c r="C9294">
        <v>2013</v>
      </c>
      <c r="D9294" s="1">
        <v>41627</v>
      </c>
      <c r="E9294" s="1">
        <v>41630</v>
      </c>
      <c r="F9294" t="s">
        <v>56</v>
      </c>
      <c r="G9294" t="s">
        <v>2108</v>
      </c>
      <c r="H9294" t="s">
        <v>2109</v>
      </c>
      <c r="I9294" t="s">
        <v>127</v>
      </c>
      <c r="J9294" t="s">
        <v>27</v>
      </c>
      <c r="K9294" t="s">
        <v>3984</v>
      </c>
      <c r="L9294" t="s">
        <v>8023</v>
      </c>
      <c r="M9294">
        <v>97301</v>
      </c>
      <c r="N9294" t="s">
        <v>30</v>
      </c>
      <c r="O9294" t="s">
        <v>3523</v>
      </c>
      <c r="P9294" t="s">
        <v>329</v>
      </c>
      <c r="Q9294" t="s">
        <v>3467</v>
      </c>
      <c r="R9294" t="s">
        <v>3524</v>
      </c>
      <c r="S9294">
        <v>377.45</v>
      </c>
      <c r="T9294">
        <v>5</v>
      </c>
      <c r="U9294">
        <v>0.5</v>
      </c>
      <c r="V9294">
        <v>-264.21500000000003</v>
      </c>
      <c r="W9294" t="s">
        <v>10936</v>
      </c>
      <c r="X9294" t="s">
        <v>10940</v>
      </c>
      <c r="Y9294">
        <v>12</v>
      </c>
      <c r="Z9294" t="s">
        <v>10941</v>
      </c>
      <c r="AA9294">
        <v>-0.70000000000000007</v>
      </c>
    </row>
    <row r="9295" spans="1:27" x14ac:dyDescent="0.35">
      <c r="A9295">
        <v>5751</v>
      </c>
      <c r="B9295" t="s">
        <v>10696</v>
      </c>
      <c r="C9295">
        <v>2011</v>
      </c>
      <c r="D9295" s="1">
        <v>40693</v>
      </c>
      <c r="E9295" s="1">
        <v>40699</v>
      </c>
      <c r="F9295" t="s">
        <v>23</v>
      </c>
      <c r="G9295" t="s">
        <v>1465</v>
      </c>
      <c r="H9295" t="s">
        <v>1466</v>
      </c>
      <c r="I9295" t="s">
        <v>38</v>
      </c>
      <c r="J9295" t="s">
        <v>27</v>
      </c>
      <c r="K9295" t="s">
        <v>8859</v>
      </c>
      <c r="L9295" t="s">
        <v>7865</v>
      </c>
      <c r="M9295">
        <v>60089</v>
      </c>
      <c r="N9295" t="s">
        <v>3479</v>
      </c>
      <c r="O9295" t="s">
        <v>8975</v>
      </c>
      <c r="P9295" t="s">
        <v>329</v>
      </c>
      <c r="Q9295" t="s">
        <v>3467</v>
      </c>
      <c r="R9295" t="s">
        <v>8976</v>
      </c>
      <c r="S9295">
        <v>355.45499999999998</v>
      </c>
      <c r="T9295">
        <v>3</v>
      </c>
      <c r="U9295">
        <v>0.5</v>
      </c>
      <c r="V9295">
        <v>-184.83660000000003</v>
      </c>
      <c r="W9295" t="s">
        <v>10944</v>
      </c>
      <c r="X9295" t="s">
        <v>10942</v>
      </c>
      <c r="Y9295">
        <v>5</v>
      </c>
      <c r="Z9295" t="s">
        <v>10952</v>
      </c>
      <c r="AA9295">
        <v>-0.52000000000000013</v>
      </c>
    </row>
    <row r="9296" spans="1:27" x14ac:dyDescent="0.35">
      <c r="A9296">
        <v>6431</v>
      </c>
      <c r="B9296" t="s">
        <v>8277</v>
      </c>
      <c r="C9296">
        <v>2011</v>
      </c>
      <c r="D9296" s="1">
        <v>40850</v>
      </c>
      <c r="E9296" s="1">
        <v>40854</v>
      </c>
      <c r="F9296" t="s">
        <v>23</v>
      </c>
      <c r="G9296" t="s">
        <v>2462</v>
      </c>
      <c r="H9296" t="s">
        <v>2463</v>
      </c>
      <c r="I9296" t="s">
        <v>38</v>
      </c>
      <c r="J9296" t="s">
        <v>27</v>
      </c>
      <c r="K9296" t="s">
        <v>7937</v>
      </c>
      <c r="L9296" t="s">
        <v>7858</v>
      </c>
      <c r="M9296">
        <v>28540</v>
      </c>
      <c r="N9296" t="s">
        <v>3507</v>
      </c>
      <c r="O9296" t="s">
        <v>3474</v>
      </c>
      <c r="P9296" t="s">
        <v>329</v>
      </c>
      <c r="Q9296" t="s">
        <v>3467</v>
      </c>
      <c r="R9296" t="s">
        <v>3475</v>
      </c>
      <c r="S9296">
        <v>945.03600000000006</v>
      </c>
      <c r="T9296">
        <v>6</v>
      </c>
      <c r="U9296">
        <v>0.4</v>
      </c>
      <c r="V9296">
        <v>-299.26140000000009</v>
      </c>
      <c r="W9296" t="s">
        <v>10944</v>
      </c>
      <c r="X9296" t="s">
        <v>10940</v>
      </c>
      <c r="Y9296">
        <v>11</v>
      </c>
      <c r="Z9296" t="s">
        <v>10947</v>
      </c>
      <c r="AA9296">
        <v>-0.31666666666666676</v>
      </c>
    </row>
    <row r="9297" spans="1:27" x14ac:dyDescent="0.35">
      <c r="A9297">
        <v>6537</v>
      </c>
      <c r="B9297" t="s">
        <v>9609</v>
      </c>
      <c r="C9297">
        <v>2011</v>
      </c>
      <c r="D9297" s="1">
        <v>40836</v>
      </c>
      <c r="E9297" s="1">
        <v>40839</v>
      </c>
      <c r="F9297" t="s">
        <v>56</v>
      </c>
      <c r="G9297" t="s">
        <v>1185</v>
      </c>
      <c r="H9297" t="s">
        <v>1186</v>
      </c>
      <c r="I9297" t="s">
        <v>26</v>
      </c>
      <c r="J9297" t="s">
        <v>27</v>
      </c>
      <c r="K9297" t="s">
        <v>7984</v>
      </c>
      <c r="L9297" t="s">
        <v>7919</v>
      </c>
      <c r="M9297">
        <v>37918</v>
      </c>
      <c r="N9297" t="s">
        <v>3507</v>
      </c>
      <c r="O9297" t="s">
        <v>3518</v>
      </c>
      <c r="P9297" t="s">
        <v>329</v>
      </c>
      <c r="Q9297" t="s">
        <v>3467</v>
      </c>
      <c r="R9297" t="s">
        <v>3519</v>
      </c>
      <c r="S9297">
        <v>328.59000000000003</v>
      </c>
      <c r="T9297">
        <v>3</v>
      </c>
      <c r="U9297">
        <v>0.4</v>
      </c>
      <c r="V9297">
        <v>-147.8655</v>
      </c>
      <c r="W9297" t="s">
        <v>10944</v>
      </c>
      <c r="X9297" t="s">
        <v>10940</v>
      </c>
      <c r="Y9297">
        <v>10</v>
      </c>
      <c r="Z9297" t="s">
        <v>10945</v>
      </c>
      <c r="AA9297">
        <v>-0.44999999999999996</v>
      </c>
    </row>
    <row r="9298" spans="1:27" x14ac:dyDescent="0.35">
      <c r="A9298">
        <v>6564</v>
      </c>
      <c r="B9298" t="s">
        <v>4368</v>
      </c>
      <c r="C9298">
        <v>2011</v>
      </c>
      <c r="D9298" s="1">
        <v>40670</v>
      </c>
      <c r="E9298" s="1">
        <v>40675</v>
      </c>
      <c r="F9298" t="s">
        <v>23</v>
      </c>
      <c r="G9298" t="s">
        <v>4293</v>
      </c>
      <c r="H9298" t="s">
        <v>4294</v>
      </c>
      <c r="I9298" t="s">
        <v>38</v>
      </c>
      <c r="J9298" t="s">
        <v>27</v>
      </c>
      <c r="K9298" t="s">
        <v>3993</v>
      </c>
      <c r="L9298" t="s">
        <v>3785</v>
      </c>
      <c r="M9298">
        <v>1841</v>
      </c>
      <c r="N9298" t="s">
        <v>3728</v>
      </c>
      <c r="O9298" t="s">
        <v>8979</v>
      </c>
      <c r="P9298" t="s">
        <v>329</v>
      </c>
      <c r="Q9298" t="s">
        <v>3467</v>
      </c>
      <c r="R9298" t="s">
        <v>8980</v>
      </c>
      <c r="S9298">
        <v>194.25</v>
      </c>
      <c r="T9298">
        <v>2</v>
      </c>
      <c r="U9298">
        <v>0.3</v>
      </c>
      <c r="V9298">
        <v>-38.849999999999994</v>
      </c>
      <c r="W9298" t="s">
        <v>10944</v>
      </c>
      <c r="X9298" t="s">
        <v>10942</v>
      </c>
      <c r="Y9298">
        <v>5</v>
      </c>
      <c r="Z9298" t="s">
        <v>10952</v>
      </c>
      <c r="AA9298">
        <v>-0.19999999999999998</v>
      </c>
    </row>
    <row r="9299" spans="1:27" x14ac:dyDescent="0.35">
      <c r="A9299">
        <v>6647</v>
      </c>
      <c r="B9299" t="s">
        <v>9521</v>
      </c>
      <c r="C9299">
        <v>2013</v>
      </c>
      <c r="D9299" s="1">
        <v>41624</v>
      </c>
      <c r="E9299" s="1">
        <v>41630</v>
      </c>
      <c r="F9299" t="s">
        <v>23</v>
      </c>
      <c r="G9299" t="s">
        <v>2117</v>
      </c>
      <c r="H9299" t="s">
        <v>2118</v>
      </c>
      <c r="I9299" t="s">
        <v>127</v>
      </c>
      <c r="J9299" t="s">
        <v>27</v>
      </c>
      <c r="K9299" t="s">
        <v>3505</v>
      </c>
      <c r="L9299" t="s">
        <v>8023</v>
      </c>
      <c r="M9299">
        <v>97477</v>
      </c>
      <c r="N9299" t="s">
        <v>30</v>
      </c>
      <c r="O9299" t="s">
        <v>3692</v>
      </c>
      <c r="P9299" t="s">
        <v>329</v>
      </c>
      <c r="Q9299" t="s">
        <v>3467</v>
      </c>
      <c r="R9299" t="s">
        <v>3693</v>
      </c>
      <c r="S9299">
        <v>564.19499999999994</v>
      </c>
      <c r="T9299">
        <v>3</v>
      </c>
      <c r="U9299">
        <v>0.5</v>
      </c>
      <c r="V9299">
        <v>-304.66529999999989</v>
      </c>
      <c r="W9299" t="s">
        <v>10936</v>
      </c>
      <c r="X9299" t="s">
        <v>10940</v>
      </c>
      <c r="Y9299">
        <v>12</v>
      </c>
      <c r="Z9299" t="s">
        <v>10941</v>
      </c>
      <c r="AA9299">
        <v>-0.53999999999999981</v>
      </c>
    </row>
    <row r="9300" spans="1:27" x14ac:dyDescent="0.35">
      <c r="A9300">
        <v>6660</v>
      </c>
      <c r="B9300" t="s">
        <v>8280</v>
      </c>
      <c r="C9300">
        <v>2014</v>
      </c>
      <c r="D9300" s="1">
        <v>41691</v>
      </c>
      <c r="E9300" s="1">
        <v>41698</v>
      </c>
      <c r="F9300" t="s">
        <v>23</v>
      </c>
      <c r="G9300" t="s">
        <v>3377</v>
      </c>
      <c r="H9300" t="s">
        <v>3378</v>
      </c>
      <c r="I9300" t="s">
        <v>127</v>
      </c>
      <c r="J9300" t="s">
        <v>27</v>
      </c>
      <c r="K9300" t="s">
        <v>8032</v>
      </c>
      <c r="L9300" t="s">
        <v>8021</v>
      </c>
      <c r="M9300">
        <v>85234</v>
      </c>
      <c r="N9300" t="s">
        <v>30</v>
      </c>
      <c r="O9300" t="s">
        <v>3531</v>
      </c>
      <c r="P9300" t="s">
        <v>329</v>
      </c>
      <c r="Q9300" t="s">
        <v>3467</v>
      </c>
      <c r="R9300" t="s">
        <v>3509</v>
      </c>
      <c r="S9300">
        <v>386.91</v>
      </c>
      <c r="T9300">
        <v>9</v>
      </c>
      <c r="U9300">
        <v>0.5</v>
      </c>
      <c r="V9300">
        <v>-185.71679999999998</v>
      </c>
      <c r="W9300" t="s">
        <v>10939</v>
      </c>
      <c r="X9300" t="s">
        <v>10950</v>
      </c>
      <c r="Y9300">
        <v>2</v>
      </c>
      <c r="Z9300" t="s">
        <v>10955</v>
      </c>
      <c r="AA9300">
        <v>-0.47999999999999993</v>
      </c>
    </row>
    <row r="9301" spans="1:27" x14ac:dyDescent="0.35">
      <c r="A9301">
        <v>6800</v>
      </c>
      <c r="B9301" t="s">
        <v>8073</v>
      </c>
      <c r="C9301">
        <v>2013</v>
      </c>
      <c r="D9301" s="1">
        <v>41634</v>
      </c>
      <c r="E9301" s="1">
        <v>41641</v>
      </c>
      <c r="F9301" t="s">
        <v>23</v>
      </c>
      <c r="G9301" t="s">
        <v>2846</v>
      </c>
      <c r="H9301" t="s">
        <v>2847</v>
      </c>
      <c r="I9301" t="s">
        <v>26</v>
      </c>
      <c r="J9301" t="s">
        <v>27</v>
      </c>
      <c r="K9301" t="s">
        <v>8050</v>
      </c>
      <c r="L9301" t="s">
        <v>8021</v>
      </c>
      <c r="M9301">
        <v>85023</v>
      </c>
      <c r="N9301" t="s">
        <v>30</v>
      </c>
      <c r="O9301" t="s">
        <v>3695</v>
      </c>
      <c r="P9301" t="s">
        <v>329</v>
      </c>
      <c r="Q9301" t="s">
        <v>3467</v>
      </c>
      <c r="R9301" t="s">
        <v>3696</v>
      </c>
      <c r="S9301">
        <v>35.445</v>
      </c>
      <c r="T9301">
        <v>1</v>
      </c>
      <c r="U9301">
        <v>0.5</v>
      </c>
      <c r="V9301">
        <v>-24.102599999999995</v>
      </c>
      <c r="W9301" t="s">
        <v>10936</v>
      </c>
      <c r="X9301" t="s">
        <v>10940</v>
      </c>
      <c r="Y9301">
        <v>12</v>
      </c>
      <c r="Z9301" t="s">
        <v>10941</v>
      </c>
      <c r="AA9301">
        <v>-0.67999999999999983</v>
      </c>
    </row>
    <row r="9302" spans="1:27" x14ac:dyDescent="0.35">
      <c r="A9302">
        <v>7081</v>
      </c>
      <c r="B9302" t="s">
        <v>8838</v>
      </c>
      <c r="C9302">
        <v>2013</v>
      </c>
      <c r="D9302" s="1">
        <v>41520</v>
      </c>
      <c r="E9302" s="1">
        <v>41524</v>
      </c>
      <c r="F9302" t="s">
        <v>23</v>
      </c>
      <c r="G9302" t="s">
        <v>305</v>
      </c>
      <c r="H9302" t="s">
        <v>306</v>
      </c>
      <c r="I9302" t="s">
        <v>38</v>
      </c>
      <c r="J9302" t="s">
        <v>27</v>
      </c>
      <c r="K9302" t="s">
        <v>7862</v>
      </c>
      <c r="L9302" t="s">
        <v>7858</v>
      </c>
      <c r="M9302">
        <v>28205</v>
      </c>
      <c r="N9302" t="s">
        <v>3507</v>
      </c>
      <c r="O9302" t="s">
        <v>3474</v>
      </c>
      <c r="P9302" t="s">
        <v>329</v>
      </c>
      <c r="Q9302" t="s">
        <v>3467</v>
      </c>
      <c r="R9302" t="s">
        <v>3475</v>
      </c>
      <c r="S9302">
        <v>472.51800000000003</v>
      </c>
      <c r="T9302">
        <v>3</v>
      </c>
      <c r="U9302">
        <v>0.4</v>
      </c>
      <c r="V9302">
        <v>-149.63070000000005</v>
      </c>
      <c r="W9302" t="s">
        <v>10936</v>
      </c>
      <c r="X9302" t="s">
        <v>10937</v>
      </c>
      <c r="Y9302">
        <v>9</v>
      </c>
      <c r="Z9302" t="s">
        <v>10949</v>
      </c>
      <c r="AA9302">
        <v>-0.31666666666666676</v>
      </c>
    </row>
    <row r="9303" spans="1:27" x14ac:dyDescent="0.35">
      <c r="A9303">
        <v>7152</v>
      </c>
      <c r="B9303" t="s">
        <v>10697</v>
      </c>
      <c r="C9303">
        <v>2014</v>
      </c>
      <c r="D9303" s="1">
        <v>41996</v>
      </c>
      <c r="E9303" s="1">
        <v>41999</v>
      </c>
      <c r="F9303" t="s">
        <v>45</v>
      </c>
      <c r="G9303" t="s">
        <v>3394</v>
      </c>
      <c r="H9303" t="s">
        <v>3395</v>
      </c>
      <c r="I9303" t="s">
        <v>38</v>
      </c>
      <c r="J9303" t="s">
        <v>27</v>
      </c>
      <c r="K9303" t="s">
        <v>8085</v>
      </c>
      <c r="L9303" t="s">
        <v>8021</v>
      </c>
      <c r="M9303">
        <v>85204</v>
      </c>
      <c r="N9303" t="s">
        <v>30</v>
      </c>
      <c r="O9303" t="s">
        <v>3518</v>
      </c>
      <c r="P9303" t="s">
        <v>329</v>
      </c>
      <c r="Q9303" t="s">
        <v>3467</v>
      </c>
      <c r="R9303" t="s">
        <v>3519</v>
      </c>
      <c r="S9303">
        <v>182.55</v>
      </c>
      <c r="T9303">
        <v>2</v>
      </c>
      <c r="U9303">
        <v>0.5</v>
      </c>
      <c r="V9303">
        <v>-135.08699999999999</v>
      </c>
      <c r="W9303" t="s">
        <v>10939</v>
      </c>
      <c r="X9303" t="s">
        <v>10940</v>
      </c>
      <c r="Y9303">
        <v>12</v>
      </c>
      <c r="Z9303" t="s">
        <v>10941</v>
      </c>
      <c r="AA9303">
        <v>-0.73999999999999988</v>
      </c>
    </row>
    <row r="9304" spans="1:27" x14ac:dyDescent="0.35">
      <c r="A9304">
        <v>7202</v>
      </c>
      <c r="B9304" t="s">
        <v>8529</v>
      </c>
      <c r="C9304">
        <v>2013</v>
      </c>
      <c r="D9304" s="1">
        <v>41606</v>
      </c>
      <c r="E9304" s="1">
        <v>41612</v>
      </c>
      <c r="F9304" t="s">
        <v>23</v>
      </c>
      <c r="G9304" t="s">
        <v>1729</v>
      </c>
      <c r="H9304" t="s">
        <v>1730</v>
      </c>
      <c r="I9304" t="s">
        <v>38</v>
      </c>
      <c r="J9304" t="s">
        <v>27</v>
      </c>
      <c r="K9304" t="s">
        <v>7925</v>
      </c>
      <c r="L9304" t="s">
        <v>7878</v>
      </c>
      <c r="M9304">
        <v>33311</v>
      </c>
      <c r="N9304" t="s">
        <v>3507</v>
      </c>
      <c r="O9304" t="s">
        <v>3531</v>
      </c>
      <c r="P9304" t="s">
        <v>329</v>
      </c>
      <c r="Q9304" t="s">
        <v>3467</v>
      </c>
      <c r="R9304" t="s">
        <v>3509</v>
      </c>
      <c r="S9304">
        <v>331.02300000000008</v>
      </c>
      <c r="T9304">
        <v>7</v>
      </c>
      <c r="U9304">
        <v>0.45</v>
      </c>
      <c r="V9304">
        <v>-114.35339999999997</v>
      </c>
      <c r="W9304" t="s">
        <v>10936</v>
      </c>
      <c r="X9304" t="s">
        <v>10940</v>
      </c>
      <c r="Y9304">
        <v>11</v>
      </c>
      <c r="Z9304" t="s">
        <v>10947</v>
      </c>
      <c r="AA9304">
        <v>-0.34545454545454524</v>
      </c>
    </row>
    <row r="9305" spans="1:27" x14ac:dyDescent="0.35">
      <c r="A9305">
        <v>7299</v>
      </c>
      <c r="B9305" t="s">
        <v>9617</v>
      </c>
      <c r="C9305">
        <v>2011</v>
      </c>
      <c r="D9305" s="1">
        <v>40865</v>
      </c>
      <c r="E9305" s="1">
        <v>40868</v>
      </c>
      <c r="F9305" t="s">
        <v>56</v>
      </c>
      <c r="G9305" t="s">
        <v>3334</v>
      </c>
      <c r="H9305" t="s">
        <v>3335</v>
      </c>
      <c r="I9305" t="s">
        <v>38</v>
      </c>
      <c r="J9305" t="s">
        <v>27</v>
      </c>
      <c r="K9305" t="s">
        <v>8506</v>
      </c>
      <c r="L9305" t="s">
        <v>7865</v>
      </c>
      <c r="M9305">
        <v>60016</v>
      </c>
      <c r="N9305" t="s">
        <v>3479</v>
      </c>
      <c r="O9305" t="s">
        <v>3709</v>
      </c>
      <c r="P9305" t="s">
        <v>329</v>
      </c>
      <c r="Q9305" t="s">
        <v>3467</v>
      </c>
      <c r="R9305" t="s">
        <v>3710</v>
      </c>
      <c r="S9305">
        <v>292.10000000000002</v>
      </c>
      <c r="T9305">
        <v>4</v>
      </c>
      <c r="U9305">
        <v>0.5</v>
      </c>
      <c r="V9305">
        <v>-175.26000000000005</v>
      </c>
      <c r="W9305" t="s">
        <v>10944</v>
      </c>
      <c r="X9305" t="s">
        <v>10940</v>
      </c>
      <c r="Y9305">
        <v>11</v>
      </c>
      <c r="Z9305" t="s">
        <v>10947</v>
      </c>
      <c r="AA9305">
        <v>-0.60000000000000009</v>
      </c>
    </row>
    <row r="9306" spans="1:27" x14ac:dyDescent="0.35">
      <c r="A9306">
        <v>7345</v>
      </c>
      <c r="B9306" t="s">
        <v>7993</v>
      </c>
      <c r="C9306">
        <v>2014</v>
      </c>
      <c r="D9306" s="1">
        <v>41985</v>
      </c>
      <c r="E9306" s="1">
        <v>41991</v>
      </c>
      <c r="F9306" t="s">
        <v>23</v>
      </c>
      <c r="G9306" t="s">
        <v>692</v>
      </c>
      <c r="H9306" t="s">
        <v>693</v>
      </c>
      <c r="I9306" t="s">
        <v>26</v>
      </c>
      <c r="J9306" t="s">
        <v>27</v>
      </c>
      <c r="K9306" t="s">
        <v>7937</v>
      </c>
      <c r="L9306" t="s">
        <v>7878</v>
      </c>
      <c r="M9306">
        <v>32216</v>
      </c>
      <c r="N9306" t="s">
        <v>3507</v>
      </c>
      <c r="O9306" t="s">
        <v>10677</v>
      </c>
      <c r="P9306" t="s">
        <v>329</v>
      </c>
      <c r="Q9306" t="s">
        <v>3467</v>
      </c>
      <c r="R9306" t="s">
        <v>10678</v>
      </c>
      <c r="S9306">
        <v>721.87500000000011</v>
      </c>
      <c r="T9306">
        <v>6</v>
      </c>
      <c r="U9306">
        <v>0.45</v>
      </c>
      <c r="V9306">
        <v>-420</v>
      </c>
      <c r="W9306" t="s">
        <v>10939</v>
      </c>
      <c r="X9306" t="s">
        <v>10940</v>
      </c>
      <c r="Y9306">
        <v>12</v>
      </c>
      <c r="Z9306" t="s">
        <v>10941</v>
      </c>
      <c r="AA9306">
        <v>-0.58181818181818168</v>
      </c>
    </row>
    <row r="9307" spans="1:27" x14ac:dyDescent="0.35">
      <c r="A9307">
        <v>7489</v>
      </c>
      <c r="B9307" t="s">
        <v>5209</v>
      </c>
      <c r="C9307">
        <v>2012</v>
      </c>
      <c r="D9307" s="1">
        <v>41262</v>
      </c>
      <c r="E9307" s="1">
        <v>41267</v>
      </c>
      <c r="F9307" t="s">
        <v>45</v>
      </c>
      <c r="G9307" t="s">
        <v>5210</v>
      </c>
      <c r="H9307" t="s">
        <v>5211</v>
      </c>
      <c r="I9307" t="s">
        <v>127</v>
      </c>
      <c r="J9307" t="s">
        <v>27</v>
      </c>
      <c r="K9307" t="s">
        <v>4789</v>
      </c>
      <c r="L9307" t="s">
        <v>4745</v>
      </c>
      <c r="M9307">
        <v>3820</v>
      </c>
      <c r="N9307" t="s">
        <v>3728</v>
      </c>
      <c r="O9307" t="s">
        <v>3692</v>
      </c>
      <c r="P9307" t="s">
        <v>329</v>
      </c>
      <c r="Q9307" t="s">
        <v>3467</v>
      </c>
      <c r="R9307" t="s">
        <v>3693</v>
      </c>
      <c r="S9307">
        <v>1053.164</v>
      </c>
      <c r="T9307">
        <v>4</v>
      </c>
      <c r="U9307">
        <v>0.3</v>
      </c>
      <c r="V9307">
        <v>-105.31639999999993</v>
      </c>
      <c r="W9307" t="s">
        <v>10948</v>
      </c>
      <c r="X9307" t="s">
        <v>10940</v>
      </c>
      <c r="Y9307">
        <v>12</v>
      </c>
      <c r="Z9307" t="s">
        <v>10941</v>
      </c>
      <c r="AA9307">
        <v>-9.9999999999999936E-2</v>
      </c>
    </row>
    <row r="9308" spans="1:27" x14ac:dyDescent="0.35">
      <c r="A9308">
        <v>7675</v>
      </c>
      <c r="B9308" t="s">
        <v>4020</v>
      </c>
      <c r="C9308">
        <v>2012</v>
      </c>
      <c r="D9308" s="1">
        <v>41240</v>
      </c>
      <c r="E9308" s="1">
        <v>41242</v>
      </c>
      <c r="F9308" t="s">
        <v>45</v>
      </c>
      <c r="G9308" t="s">
        <v>1116</v>
      </c>
      <c r="H9308" t="s">
        <v>1117</v>
      </c>
      <c r="I9308" t="s">
        <v>127</v>
      </c>
      <c r="J9308" t="s">
        <v>27</v>
      </c>
      <c r="K9308" t="s">
        <v>3784</v>
      </c>
      <c r="L9308" t="s">
        <v>3785</v>
      </c>
      <c r="M9308">
        <v>2149</v>
      </c>
      <c r="N9308" t="s">
        <v>3728</v>
      </c>
      <c r="O9308" t="s">
        <v>3698</v>
      </c>
      <c r="P9308" t="s">
        <v>329</v>
      </c>
      <c r="Q9308" t="s">
        <v>3467</v>
      </c>
      <c r="R9308" t="s">
        <v>3699</v>
      </c>
      <c r="S9308">
        <v>446.06799999999998</v>
      </c>
      <c r="T9308">
        <v>4</v>
      </c>
      <c r="U9308">
        <v>0.3</v>
      </c>
      <c r="V9308">
        <v>0</v>
      </c>
      <c r="W9308" t="s">
        <v>10948</v>
      </c>
      <c r="X9308" t="s">
        <v>10940</v>
      </c>
      <c r="Y9308">
        <v>11</v>
      </c>
      <c r="Z9308" t="s">
        <v>10947</v>
      </c>
      <c r="AA9308">
        <v>0</v>
      </c>
    </row>
    <row r="9309" spans="1:27" x14ac:dyDescent="0.35">
      <c r="A9309">
        <v>7702</v>
      </c>
      <c r="B9309" t="s">
        <v>4022</v>
      </c>
      <c r="C9309">
        <v>2014</v>
      </c>
      <c r="D9309" s="1">
        <v>41988</v>
      </c>
      <c r="E9309" s="1">
        <v>41992</v>
      </c>
      <c r="F9309" t="s">
        <v>23</v>
      </c>
      <c r="G9309" t="s">
        <v>516</v>
      </c>
      <c r="H9309" t="s">
        <v>517</v>
      </c>
      <c r="I9309" t="s">
        <v>127</v>
      </c>
      <c r="J9309" t="s">
        <v>27</v>
      </c>
      <c r="K9309" t="s">
        <v>3993</v>
      </c>
      <c r="L9309" t="s">
        <v>3785</v>
      </c>
      <c r="M9309">
        <v>1841</v>
      </c>
      <c r="N9309" t="s">
        <v>3728</v>
      </c>
      <c r="O9309" t="s">
        <v>3692</v>
      </c>
      <c r="P9309" t="s">
        <v>329</v>
      </c>
      <c r="Q9309" t="s">
        <v>3467</v>
      </c>
      <c r="R9309" t="s">
        <v>3693</v>
      </c>
      <c r="S9309">
        <v>526.58199999999999</v>
      </c>
      <c r="T9309">
        <v>2</v>
      </c>
      <c r="U9309">
        <v>0.3</v>
      </c>
      <c r="V9309">
        <v>-52.658199999999965</v>
      </c>
      <c r="W9309" t="s">
        <v>10939</v>
      </c>
      <c r="X9309" t="s">
        <v>10940</v>
      </c>
      <c r="Y9309">
        <v>12</v>
      </c>
      <c r="Z9309" t="s">
        <v>10941</v>
      </c>
      <c r="AA9309">
        <v>-9.9999999999999936E-2</v>
      </c>
    </row>
    <row r="9310" spans="1:27" x14ac:dyDescent="0.35">
      <c r="A9310">
        <v>7784</v>
      </c>
      <c r="B9310" t="s">
        <v>9420</v>
      </c>
      <c r="C9310">
        <v>2013</v>
      </c>
      <c r="D9310" s="1">
        <v>41583</v>
      </c>
      <c r="E9310" s="1">
        <v>41585</v>
      </c>
      <c r="F9310" t="s">
        <v>45</v>
      </c>
      <c r="G9310" t="s">
        <v>6159</v>
      </c>
      <c r="H9310" t="s">
        <v>6160</v>
      </c>
      <c r="I9310" t="s">
        <v>26</v>
      </c>
      <c r="J9310" t="s">
        <v>27</v>
      </c>
      <c r="K9310" t="s">
        <v>7862</v>
      </c>
      <c r="L9310" t="s">
        <v>7858</v>
      </c>
      <c r="M9310">
        <v>28205</v>
      </c>
      <c r="N9310" t="s">
        <v>3507</v>
      </c>
      <c r="O9310" t="s">
        <v>3709</v>
      </c>
      <c r="P9310" t="s">
        <v>329</v>
      </c>
      <c r="Q9310" t="s">
        <v>3467</v>
      </c>
      <c r="R9310" t="s">
        <v>3710</v>
      </c>
      <c r="S9310">
        <v>876.30000000000007</v>
      </c>
      <c r="T9310">
        <v>10</v>
      </c>
      <c r="U9310">
        <v>0.4</v>
      </c>
      <c r="V9310">
        <v>-292.10000000000014</v>
      </c>
      <c r="W9310" t="s">
        <v>10936</v>
      </c>
      <c r="X9310" t="s">
        <v>10940</v>
      </c>
      <c r="Y9310">
        <v>11</v>
      </c>
      <c r="Z9310" t="s">
        <v>10947</v>
      </c>
      <c r="AA9310">
        <v>-0.33333333333333348</v>
      </c>
    </row>
    <row r="9311" spans="1:27" x14ac:dyDescent="0.35">
      <c r="A9311">
        <v>7813</v>
      </c>
      <c r="B9311" t="s">
        <v>5430</v>
      </c>
      <c r="C9311">
        <v>2013</v>
      </c>
      <c r="D9311" s="1">
        <v>41319</v>
      </c>
      <c r="E9311" s="1">
        <v>41320</v>
      </c>
      <c r="F9311" t="s">
        <v>56</v>
      </c>
      <c r="G9311" t="s">
        <v>3470</v>
      </c>
      <c r="H9311" t="s">
        <v>3471</v>
      </c>
      <c r="I9311" t="s">
        <v>38</v>
      </c>
      <c r="J9311" t="s">
        <v>27</v>
      </c>
      <c r="K9311" t="s">
        <v>3848</v>
      </c>
      <c r="L9311" t="s">
        <v>3849</v>
      </c>
      <c r="M9311">
        <v>20735</v>
      </c>
      <c r="N9311" t="s">
        <v>3728</v>
      </c>
      <c r="O9311" t="s">
        <v>3541</v>
      </c>
      <c r="P9311" t="s">
        <v>329</v>
      </c>
      <c r="Q9311" t="s">
        <v>3467</v>
      </c>
      <c r="R9311" t="s">
        <v>3542</v>
      </c>
      <c r="S9311">
        <v>550.43100000000004</v>
      </c>
      <c r="T9311">
        <v>3</v>
      </c>
      <c r="U9311">
        <v>0.3</v>
      </c>
      <c r="V9311">
        <v>-47.179800000000029</v>
      </c>
      <c r="W9311" t="s">
        <v>10936</v>
      </c>
      <c r="X9311" t="s">
        <v>10950</v>
      </c>
      <c r="Y9311">
        <v>2</v>
      </c>
      <c r="Z9311" t="s">
        <v>10955</v>
      </c>
      <c r="AA9311">
        <v>-8.5714285714285757E-2</v>
      </c>
    </row>
    <row r="9312" spans="1:27" x14ac:dyDescent="0.35">
      <c r="A9312">
        <v>8137</v>
      </c>
      <c r="B9312" t="s">
        <v>10698</v>
      </c>
      <c r="C9312">
        <v>2013</v>
      </c>
      <c r="D9312" s="1">
        <v>41499</v>
      </c>
      <c r="E9312" s="1">
        <v>41503</v>
      </c>
      <c r="F9312" t="s">
        <v>23</v>
      </c>
      <c r="G9312" t="s">
        <v>7687</v>
      </c>
      <c r="H9312" t="s">
        <v>7688</v>
      </c>
      <c r="I9312" t="s">
        <v>26</v>
      </c>
      <c r="J9312" t="s">
        <v>27</v>
      </c>
      <c r="K9312" t="s">
        <v>7910</v>
      </c>
      <c r="L9312" t="s">
        <v>7878</v>
      </c>
      <c r="M9312">
        <v>33801</v>
      </c>
      <c r="N9312" t="s">
        <v>3507</v>
      </c>
      <c r="O9312" t="s">
        <v>3709</v>
      </c>
      <c r="P9312" t="s">
        <v>329</v>
      </c>
      <c r="Q9312" t="s">
        <v>3467</v>
      </c>
      <c r="R9312" t="s">
        <v>3710</v>
      </c>
      <c r="S9312">
        <v>562.29250000000013</v>
      </c>
      <c r="T9312">
        <v>7</v>
      </c>
      <c r="U9312">
        <v>0.45</v>
      </c>
      <c r="V9312">
        <v>-255.58750000000009</v>
      </c>
      <c r="W9312" t="s">
        <v>10936</v>
      </c>
      <c r="X9312" t="s">
        <v>10937</v>
      </c>
      <c r="Y9312">
        <v>8</v>
      </c>
      <c r="Z9312" t="s">
        <v>10954</v>
      </c>
      <c r="AA9312">
        <v>-0.45454545454545459</v>
      </c>
    </row>
    <row r="9313" spans="1:27" x14ac:dyDescent="0.35">
      <c r="A9313">
        <v>8157</v>
      </c>
      <c r="B9313" t="s">
        <v>10699</v>
      </c>
      <c r="C9313">
        <v>2013</v>
      </c>
      <c r="D9313" s="1">
        <v>41552</v>
      </c>
      <c r="E9313" s="1">
        <v>41557</v>
      </c>
      <c r="F9313" t="s">
        <v>23</v>
      </c>
      <c r="G9313" t="s">
        <v>709</v>
      </c>
      <c r="H9313" t="s">
        <v>710</v>
      </c>
      <c r="I9313" t="s">
        <v>38</v>
      </c>
      <c r="J9313" t="s">
        <v>27</v>
      </c>
      <c r="K9313" t="s">
        <v>3997</v>
      </c>
      <c r="L9313" t="s">
        <v>3849</v>
      </c>
      <c r="M9313">
        <v>21215</v>
      </c>
      <c r="N9313" t="s">
        <v>3728</v>
      </c>
      <c r="O9313" t="s">
        <v>9139</v>
      </c>
      <c r="P9313" t="s">
        <v>329</v>
      </c>
      <c r="Q9313" t="s">
        <v>3467</v>
      </c>
      <c r="R9313" t="s">
        <v>9140</v>
      </c>
      <c r="S9313">
        <v>239.37199999999996</v>
      </c>
      <c r="T9313">
        <v>2</v>
      </c>
      <c r="U9313">
        <v>0.3</v>
      </c>
      <c r="V9313">
        <v>-23.93719999999999</v>
      </c>
      <c r="W9313" t="s">
        <v>10936</v>
      </c>
      <c r="X9313" t="s">
        <v>10940</v>
      </c>
      <c r="Y9313">
        <v>10</v>
      </c>
      <c r="Z9313" t="s">
        <v>10945</v>
      </c>
      <c r="AA9313">
        <v>-9.9999999999999978E-2</v>
      </c>
    </row>
    <row r="9314" spans="1:27" x14ac:dyDescent="0.35">
      <c r="A9314">
        <v>8180</v>
      </c>
      <c r="B9314" t="s">
        <v>10700</v>
      </c>
      <c r="C9314">
        <v>2012</v>
      </c>
      <c r="D9314" s="1">
        <v>41123</v>
      </c>
      <c r="E9314" s="1">
        <v>41127</v>
      </c>
      <c r="F9314" t="s">
        <v>23</v>
      </c>
      <c r="G9314" t="s">
        <v>2433</v>
      </c>
      <c r="H9314" t="s">
        <v>2434</v>
      </c>
      <c r="I9314" t="s">
        <v>38</v>
      </c>
      <c r="J9314" t="s">
        <v>27</v>
      </c>
      <c r="K9314" t="s">
        <v>3505</v>
      </c>
      <c r="L9314" t="s">
        <v>8023</v>
      </c>
      <c r="M9314">
        <v>97477</v>
      </c>
      <c r="N9314" t="s">
        <v>30</v>
      </c>
      <c r="O9314" t="s">
        <v>8979</v>
      </c>
      <c r="P9314" t="s">
        <v>329</v>
      </c>
      <c r="Q9314" t="s">
        <v>3467</v>
      </c>
      <c r="R9314" t="s">
        <v>8980</v>
      </c>
      <c r="S9314">
        <v>277.5</v>
      </c>
      <c r="T9314">
        <v>4</v>
      </c>
      <c r="U9314">
        <v>0.5</v>
      </c>
      <c r="V9314">
        <v>-188.7</v>
      </c>
      <c r="W9314" t="s">
        <v>10948</v>
      </c>
      <c r="X9314" t="s">
        <v>10937</v>
      </c>
      <c r="Y9314">
        <v>8</v>
      </c>
      <c r="Z9314" t="s">
        <v>10954</v>
      </c>
      <c r="AA9314">
        <v>-0.67999999999999994</v>
      </c>
    </row>
    <row r="9315" spans="1:27" x14ac:dyDescent="0.35">
      <c r="A9315">
        <v>8207</v>
      </c>
      <c r="B9315" t="s">
        <v>9730</v>
      </c>
      <c r="C9315">
        <v>2012</v>
      </c>
      <c r="D9315" s="1">
        <v>41025</v>
      </c>
      <c r="E9315" s="1">
        <v>41029</v>
      </c>
      <c r="F9315" t="s">
        <v>23</v>
      </c>
      <c r="G9315" t="s">
        <v>2898</v>
      </c>
      <c r="H9315" t="s">
        <v>2899</v>
      </c>
      <c r="I9315" t="s">
        <v>38</v>
      </c>
      <c r="J9315" t="s">
        <v>27</v>
      </c>
      <c r="K9315" t="s">
        <v>8821</v>
      </c>
      <c r="L9315" t="s">
        <v>7878</v>
      </c>
      <c r="M9315">
        <v>32114</v>
      </c>
      <c r="N9315" t="s">
        <v>3507</v>
      </c>
      <c r="O9315" t="s">
        <v>3466</v>
      </c>
      <c r="P9315" t="s">
        <v>329</v>
      </c>
      <c r="Q9315" t="s">
        <v>3467</v>
      </c>
      <c r="R9315" t="s">
        <v>3468</v>
      </c>
      <c r="S9315">
        <v>191.5155</v>
      </c>
      <c r="T9315">
        <v>1</v>
      </c>
      <c r="U9315">
        <v>0.45</v>
      </c>
      <c r="V9315">
        <v>-76.606200000000001</v>
      </c>
      <c r="W9315" t="s">
        <v>10948</v>
      </c>
      <c r="X9315" t="s">
        <v>10942</v>
      </c>
      <c r="Y9315">
        <v>4</v>
      </c>
      <c r="Z9315" t="s">
        <v>10943</v>
      </c>
      <c r="AA9315">
        <v>-0.4</v>
      </c>
    </row>
    <row r="9316" spans="1:27" x14ac:dyDescent="0.35">
      <c r="A9316">
        <v>8236</v>
      </c>
      <c r="B9316" t="s">
        <v>7997</v>
      </c>
      <c r="C9316">
        <v>2014</v>
      </c>
      <c r="D9316" s="1">
        <v>41761</v>
      </c>
      <c r="E9316" s="1">
        <v>41766</v>
      </c>
      <c r="F9316" t="s">
        <v>23</v>
      </c>
      <c r="G9316" t="s">
        <v>1866</v>
      </c>
      <c r="H9316" t="s">
        <v>1867</v>
      </c>
      <c r="I9316" t="s">
        <v>38</v>
      </c>
      <c r="J9316" t="s">
        <v>27</v>
      </c>
      <c r="K9316" t="s">
        <v>7937</v>
      </c>
      <c r="L9316" t="s">
        <v>7878</v>
      </c>
      <c r="M9316">
        <v>32216</v>
      </c>
      <c r="N9316" t="s">
        <v>3507</v>
      </c>
      <c r="O9316" t="s">
        <v>3714</v>
      </c>
      <c r="P9316" t="s">
        <v>329</v>
      </c>
      <c r="Q9316" t="s">
        <v>3467</v>
      </c>
      <c r="R9316" t="s">
        <v>3715</v>
      </c>
      <c r="S9316">
        <v>933.26200000000006</v>
      </c>
      <c r="T9316">
        <v>4</v>
      </c>
      <c r="U9316">
        <v>0.45</v>
      </c>
      <c r="V9316">
        <v>-458.14679999999998</v>
      </c>
      <c r="W9316" t="s">
        <v>10939</v>
      </c>
      <c r="X9316" t="s">
        <v>10942</v>
      </c>
      <c r="Y9316">
        <v>5</v>
      </c>
      <c r="Z9316" t="s">
        <v>10952</v>
      </c>
      <c r="AA9316">
        <v>-0.49090909090909085</v>
      </c>
    </row>
    <row r="9317" spans="1:27" x14ac:dyDescent="0.35">
      <c r="A9317">
        <v>8268</v>
      </c>
      <c r="B9317" t="s">
        <v>8550</v>
      </c>
      <c r="C9317">
        <v>2014</v>
      </c>
      <c r="D9317" s="1">
        <v>41670</v>
      </c>
      <c r="E9317" s="1">
        <v>41677</v>
      </c>
      <c r="F9317" t="s">
        <v>23</v>
      </c>
      <c r="G9317" t="s">
        <v>3261</v>
      </c>
      <c r="H9317" t="s">
        <v>3262</v>
      </c>
      <c r="I9317" t="s">
        <v>38</v>
      </c>
      <c r="J9317" t="s">
        <v>27</v>
      </c>
      <c r="K9317" t="s">
        <v>8104</v>
      </c>
      <c r="L9317" t="s">
        <v>7865</v>
      </c>
      <c r="M9317">
        <v>60505</v>
      </c>
      <c r="N9317" t="s">
        <v>3479</v>
      </c>
      <c r="O9317" t="s">
        <v>8979</v>
      </c>
      <c r="P9317" t="s">
        <v>329</v>
      </c>
      <c r="Q9317" t="s">
        <v>3467</v>
      </c>
      <c r="R9317" t="s">
        <v>8980</v>
      </c>
      <c r="S9317">
        <v>69.375</v>
      </c>
      <c r="T9317">
        <v>1</v>
      </c>
      <c r="U9317">
        <v>0.5</v>
      </c>
      <c r="V9317">
        <v>-47.174999999999997</v>
      </c>
      <c r="W9317" t="s">
        <v>10939</v>
      </c>
      <c r="X9317" t="s">
        <v>10950</v>
      </c>
      <c r="Y9317">
        <v>1</v>
      </c>
      <c r="Z9317" t="s">
        <v>10951</v>
      </c>
      <c r="AA9317">
        <v>-0.67999999999999994</v>
      </c>
    </row>
    <row r="9318" spans="1:27" x14ac:dyDescent="0.35">
      <c r="A9318">
        <v>8396</v>
      </c>
      <c r="B9318" t="s">
        <v>4623</v>
      </c>
      <c r="C9318">
        <v>2013</v>
      </c>
      <c r="D9318" s="1">
        <v>41610</v>
      </c>
      <c r="E9318" s="1">
        <v>41615</v>
      </c>
      <c r="F9318" t="s">
        <v>45</v>
      </c>
      <c r="G9318" t="s">
        <v>3239</v>
      </c>
      <c r="H9318" t="s">
        <v>3240</v>
      </c>
      <c r="I9318" t="s">
        <v>38</v>
      </c>
      <c r="J9318" t="s">
        <v>27</v>
      </c>
      <c r="K9318" t="s">
        <v>3887</v>
      </c>
      <c r="L9318" t="s">
        <v>3785</v>
      </c>
      <c r="M9318">
        <v>2038</v>
      </c>
      <c r="N9318" t="s">
        <v>3728</v>
      </c>
      <c r="O9318" t="s">
        <v>3502</v>
      </c>
      <c r="P9318" t="s">
        <v>329</v>
      </c>
      <c r="Q9318" t="s">
        <v>3467</v>
      </c>
      <c r="R9318" t="s">
        <v>3503</v>
      </c>
      <c r="S9318">
        <v>366.00899999999996</v>
      </c>
      <c r="T9318">
        <v>3</v>
      </c>
      <c r="U9318">
        <v>0.3</v>
      </c>
      <c r="V9318">
        <v>-47.058300000000003</v>
      </c>
      <c r="W9318" t="s">
        <v>10936</v>
      </c>
      <c r="X9318" t="s">
        <v>10940</v>
      </c>
      <c r="Y9318">
        <v>12</v>
      </c>
      <c r="Z9318" t="s">
        <v>10941</v>
      </c>
      <c r="AA9318">
        <v>-0.12857142857142859</v>
      </c>
    </row>
    <row r="9319" spans="1:27" x14ac:dyDescent="0.35">
      <c r="A9319">
        <v>8411</v>
      </c>
      <c r="B9319" t="s">
        <v>10701</v>
      </c>
      <c r="C9319">
        <v>2013</v>
      </c>
      <c r="D9319" s="1">
        <v>41594</v>
      </c>
      <c r="E9319" s="1">
        <v>41594</v>
      </c>
      <c r="F9319" t="s">
        <v>234</v>
      </c>
      <c r="G9319" t="s">
        <v>3120</v>
      </c>
      <c r="H9319" t="s">
        <v>3121</v>
      </c>
      <c r="I9319" t="s">
        <v>26</v>
      </c>
      <c r="J9319" t="s">
        <v>27</v>
      </c>
      <c r="K9319" t="s">
        <v>4059</v>
      </c>
      <c r="L9319" t="s">
        <v>7858</v>
      </c>
      <c r="M9319">
        <v>27217</v>
      </c>
      <c r="N9319" t="s">
        <v>3507</v>
      </c>
      <c r="O9319" t="s">
        <v>3474</v>
      </c>
      <c r="P9319" t="s">
        <v>329</v>
      </c>
      <c r="Q9319" t="s">
        <v>3467</v>
      </c>
      <c r="R9319" t="s">
        <v>3475</v>
      </c>
      <c r="S9319">
        <v>630.024</v>
      </c>
      <c r="T9319">
        <v>4</v>
      </c>
      <c r="U9319">
        <v>0.4</v>
      </c>
      <c r="V9319">
        <v>-199.50760000000008</v>
      </c>
      <c r="W9319" t="s">
        <v>10936</v>
      </c>
      <c r="X9319" t="s">
        <v>10940</v>
      </c>
      <c r="Y9319">
        <v>11</v>
      </c>
      <c r="Z9319" t="s">
        <v>10947</v>
      </c>
      <c r="AA9319">
        <v>-0.31666666666666682</v>
      </c>
    </row>
    <row r="9320" spans="1:27" x14ac:dyDescent="0.35">
      <c r="A9320">
        <v>8446</v>
      </c>
      <c r="B9320" t="s">
        <v>5348</v>
      </c>
      <c r="C9320">
        <v>2014</v>
      </c>
      <c r="D9320" s="1">
        <v>41936</v>
      </c>
      <c r="E9320" s="1">
        <v>41937</v>
      </c>
      <c r="F9320" t="s">
        <v>56</v>
      </c>
      <c r="G9320" t="s">
        <v>934</v>
      </c>
      <c r="H9320" t="s">
        <v>935</v>
      </c>
      <c r="I9320" t="s">
        <v>26</v>
      </c>
      <c r="J9320" t="s">
        <v>27</v>
      </c>
      <c r="K9320" t="s">
        <v>4140</v>
      </c>
      <c r="L9320" t="s">
        <v>3838</v>
      </c>
      <c r="M9320">
        <v>2920</v>
      </c>
      <c r="N9320" t="s">
        <v>3728</v>
      </c>
      <c r="O9320" t="s">
        <v>3531</v>
      </c>
      <c r="P9320" t="s">
        <v>329</v>
      </c>
      <c r="Q9320" t="s">
        <v>3467</v>
      </c>
      <c r="R9320" t="s">
        <v>3509</v>
      </c>
      <c r="S9320">
        <v>240.744</v>
      </c>
      <c r="T9320">
        <v>4</v>
      </c>
      <c r="U9320">
        <v>0.3</v>
      </c>
      <c r="V9320">
        <v>-13.756799999999984</v>
      </c>
      <c r="W9320" t="s">
        <v>10939</v>
      </c>
      <c r="X9320" t="s">
        <v>10940</v>
      </c>
      <c r="Y9320">
        <v>10</v>
      </c>
      <c r="Z9320" t="s">
        <v>10945</v>
      </c>
      <c r="AA9320">
        <v>-5.7142857142857079E-2</v>
      </c>
    </row>
    <row r="9321" spans="1:27" x14ac:dyDescent="0.35">
      <c r="A9321">
        <v>8449</v>
      </c>
      <c r="B9321" t="s">
        <v>5348</v>
      </c>
      <c r="C9321">
        <v>2014</v>
      </c>
      <c r="D9321" s="1">
        <v>41936</v>
      </c>
      <c r="E9321" s="1">
        <v>41937</v>
      </c>
      <c r="F9321" t="s">
        <v>56</v>
      </c>
      <c r="G9321" t="s">
        <v>934</v>
      </c>
      <c r="H9321" t="s">
        <v>935</v>
      </c>
      <c r="I9321" t="s">
        <v>26</v>
      </c>
      <c r="J9321" t="s">
        <v>27</v>
      </c>
      <c r="K9321" t="s">
        <v>4140</v>
      </c>
      <c r="L9321" t="s">
        <v>3838</v>
      </c>
      <c r="M9321">
        <v>2920</v>
      </c>
      <c r="N9321" t="s">
        <v>3728</v>
      </c>
      <c r="O9321" t="s">
        <v>3587</v>
      </c>
      <c r="P9321" t="s">
        <v>329</v>
      </c>
      <c r="Q9321" t="s">
        <v>3467</v>
      </c>
      <c r="R9321" t="s">
        <v>3588</v>
      </c>
      <c r="S9321">
        <v>637.89599999999996</v>
      </c>
      <c r="T9321">
        <v>3</v>
      </c>
      <c r="U9321">
        <v>0.3</v>
      </c>
      <c r="V9321">
        <v>-127.57919999999996</v>
      </c>
      <c r="W9321" t="s">
        <v>10939</v>
      </c>
      <c r="X9321" t="s">
        <v>10940</v>
      </c>
      <c r="Y9321">
        <v>10</v>
      </c>
      <c r="Z9321" t="s">
        <v>10945</v>
      </c>
      <c r="AA9321">
        <v>-0.19999999999999996</v>
      </c>
    </row>
    <row r="9322" spans="1:27" x14ac:dyDescent="0.35">
      <c r="A9322">
        <v>8699</v>
      </c>
      <c r="B9322" t="s">
        <v>8326</v>
      </c>
      <c r="C9322">
        <v>2014</v>
      </c>
      <c r="D9322" s="1">
        <v>41806</v>
      </c>
      <c r="E9322" s="1">
        <v>41811</v>
      </c>
      <c r="F9322" t="s">
        <v>23</v>
      </c>
      <c r="G9322" t="s">
        <v>1616</v>
      </c>
      <c r="H9322" t="s">
        <v>1617</v>
      </c>
      <c r="I9322" t="s">
        <v>26</v>
      </c>
      <c r="J9322" t="s">
        <v>27</v>
      </c>
      <c r="K9322" t="s">
        <v>8001</v>
      </c>
      <c r="L9322" t="s">
        <v>7919</v>
      </c>
      <c r="M9322">
        <v>37211</v>
      </c>
      <c r="N9322" t="s">
        <v>3507</v>
      </c>
      <c r="O9322" t="s">
        <v>9122</v>
      </c>
      <c r="P9322" t="s">
        <v>329</v>
      </c>
      <c r="Q9322" t="s">
        <v>3467</v>
      </c>
      <c r="R9322" t="s">
        <v>9123</v>
      </c>
      <c r="S9322">
        <v>120.96</v>
      </c>
      <c r="T9322">
        <v>2</v>
      </c>
      <c r="U9322">
        <v>0.4</v>
      </c>
      <c r="V9322">
        <v>-28.224000000000004</v>
      </c>
      <c r="W9322" t="s">
        <v>10939</v>
      </c>
      <c r="X9322" t="s">
        <v>10942</v>
      </c>
      <c r="Y9322">
        <v>6</v>
      </c>
      <c r="Z9322" t="s">
        <v>10946</v>
      </c>
      <c r="AA9322">
        <v>-0.23333333333333336</v>
      </c>
    </row>
    <row r="9323" spans="1:27" x14ac:dyDescent="0.35">
      <c r="A9323">
        <v>8927</v>
      </c>
      <c r="B9323" t="s">
        <v>8569</v>
      </c>
      <c r="C9323">
        <v>2013</v>
      </c>
      <c r="D9323" s="1">
        <v>41304</v>
      </c>
      <c r="E9323" s="1">
        <v>41308</v>
      </c>
      <c r="F9323" t="s">
        <v>23</v>
      </c>
      <c r="G9323" t="s">
        <v>3097</v>
      </c>
      <c r="H9323" t="s">
        <v>3098</v>
      </c>
      <c r="I9323" t="s">
        <v>38</v>
      </c>
      <c r="J9323" t="s">
        <v>27</v>
      </c>
      <c r="K9323" t="s">
        <v>8570</v>
      </c>
      <c r="L9323" t="s">
        <v>7865</v>
      </c>
      <c r="M9323">
        <v>61107</v>
      </c>
      <c r="N9323" t="s">
        <v>3479</v>
      </c>
      <c r="O9323" t="s">
        <v>3528</v>
      </c>
      <c r="P9323" t="s">
        <v>329</v>
      </c>
      <c r="Q9323" t="s">
        <v>3467</v>
      </c>
      <c r="R9323" t="s">
        <v>3529</v>
      </c>
      <c r="S9323">
        <v>626.09999999999991</v>
      </c>
      <c r="T9323">
        <v>3</v>
      </c>
      <c r="U9323">
        <v>0.5</v>
      </c>
      <c r="V9323">
        <v>-538.44600000000003</v>
      </c>
      <c r="W9323" t="s">
        <v>10936</v>
      </c>
      <c r="X9323" t="s">
        <v>10950</v>
      </c>
      <c r="Y9323">
        <v>1</v>
      </c>
      <c r="Z9323" t="s">
        <v>10951</v>
      </c>
      <c r="AA9323">
        <v>-0.86000000000000021</v>
      </c>
    </row>
    <row r="9324" spans="1:27" x14ac:dyDescent="0.35">
      <c r="A9324">
        <v>8950</v>
      </c>
      <c r="B9324" t="s">
        <v>8856</v>
      </c>
      <c r="C9324">
        <v>2014</v>
      </c>
      <c r="D9324" s="1">
        <v>41996</v>
      </c>
      <c r="E9324" s="1">
        <v>42002</v>
      </c>
      <c r="F9324" t="s">
        <v>23</v>
      </c>
      <c r="G9324" t="s">
        <v>8823</v>
      </c>
      <c r="H9324" t="s">
        <v>8824</v>
      </c>
      <c r="I9324" t="s">
        <v>38</v>
      </c>
      <c r="J9324" t="s">
        <v>27</v>
      </c>
      <c r="K9324" t="s">
        <v>3586</v>
      </c>
      <c r="L9324" t="s">
        <v>7919</v>
      </c>
      <c r="M9324">
        <v>38301</v>
      </c>
      <c r="N9324" t="s">
        <v>3507</v>
      </c>
      <c r="O9324" t="s">
        <v>3492</v>
      </c>
      <c r="P9324" t="s">
        <v>329</v>
      </c>
      <c r="Q9324" t="s">
        <v>3467</v>
      </c>
      <c r="R9324" t="s">
        <v>3493</v>
      </c>
      <c r="S9324">
        <v>934.9559999999999</v>
      </c>
      <c r="T9324">
        <v>6</v>
      </c>
      <c r="U9324">
        <v>0.4</v>
      </c>
      <c r="V9324">
        <v>-249.32159999999999</v>
      </c>
      <c r="W9324" t="s">
        <v>10939</v>
      </c>
      <c r="X9324" t="s">
        <v>10940</v>
      </c>
      <c r="Y9324">
        <v>12</v>
      </c>
      <c r="Z9324" t="s">
        <v>10941</v>
      </c>
      <c r="AA9324">
        <v>-0.26666666666666666</v>
      </c>
    </row>
    <row r="9325" spans="1:27" x14ac:dyDescent="0.35">
      <c r="A9325">
        <v>8994</v>
      </c>
      <c r="B9325" t="s">
        <v>8786</v>
      </c>
      <c r="C9325">
        <v>2014</v>
      </c>
      <c r="D9325" s="1">
        <v>41929</v>
      </c>
      <c r="E9325" s="1">
        <v>41934</v>
      </c>
      <c r="F9325" t="s">
        <v>23</v>
      </c>
      <c r="G9325" t="s">
        <v>1650</v>
      </c>
      <c r="H9325" t="s">
        <v>1651</v>
      </c>
      <c r="I9325" t="s">
        <v>26</v>
      </c>
      <c r="J9325" t="s">
        <v>27</v>
      </c>
      <c r="K9325" t="s">
        <v>3938</v>
      </c>
      <c r="L9325" t="s">
        <v>7919</v>
      </c>
      <c r="M9325">
        <v>38401</v>
      </c>
      <c r="N9325" t="s">
        <v>3507</v>
      </c>
      <c r="O9325" t="s">
        <v>3559</v>
      </c>
      <c r="P9325" t="s">
        <v>329</v>
      </c>
      <c r="Q9325" t="s">
        <v>3467</v>
      </c>
      <c r="R9325" t="s">
        <v>3560</v>
      </c>
      <c r="S9325">
        <v>1875.258</v>
      </c>
      <c r="T9325">
        <v>7</v>
      </c>
      <c r="U9325">
        <v>0.4</v>
      </c>
      <c r="V9325">
        <v>-968.88329999999996</v>
      </c>
      <c r="W9325" t="s">
        <v>10939</v>
      </c>
      <c r="X9325" t="s">
        <v>10940</v>
      </c>
      <c r="Y9325">
        <v>10</v>
      </c>
      <c r="Z9325" t="s">
        <v>10945</v>
      </c>
      <c r="AA9325">
        <v>-0.51666666666666661</v>
      </c>
    </row>
    <row r="9326" spans="1:27" x14ac:dyDescent="0.35">
      <c r="A9326">
        <v>9041</v>
      </c>
      <c r="B9326" t="s">
        <v>10702</v>
      </c>
      <c r="C9326">
        <v>2011</v>
      </c>
      <c r="D9326" s="1">
        <v>40805</v>
      </c>
      <c r="E9326" s="1">
        <v>40810</v>
      </c>
      <c r="F9326" t="s">
        <v>23</v>
      </c>
      <c r="G9326" t="s">
        <v>4481</v>
      </c>
      <c r="H9326" t="s">
        <v>4482</v>
      </c>
      <c r="I9326" t="s">
        <v>26</v>
      </c>
      <c r="J9326" t="s">
        <v>27</v>
      </c>
      <c r="K9326" t="s">
        <v>8058</v>
      </c>
      <c r="L9326" t="s">
        <v>8021</v>
      </c>
      <c r="M9326">
        <v>85224</v>
      </c>
      <c r="N9326" t="s">
        <v>30</v>
      </c>
      <c r="O9326" t="s">
        <v>3666</v>
      </c>
      <c r="P9326" t="s">
        <v>329</v>
      </c>
      <c r="Q9326" t="s">
        <v>3467</v>
      </c>
      <c r="R9326" t="s">
        <v>3667</v>
      </c>
      <c r="S9326">
        <v>73.915000000000006</v>
      </c>
      <c r="T9326">
        <v>1</v>
      </c>
      <c r="U9326">
        <v>0.5</v>
      </c>
      <c r="V9326">
        <v>-45.827300000000008</v>
      </c>
      <c r="W9326" t="s">
        <v>10944</v>
      </c>
      <c r="X9326" t="s">
        <v>10937</v>
      </c>
      <c r="Y9326">
        <v>9</v>
      </c>
      <c r="Z9326" t="s">
        <v>10949</v>
      </c>
      <c r="AA9326">
        <v>-0.62000000000000011</v>
      </c>
    </row>
    <row r="9327" spans="1:27" x14ac:dyDescent="0.35">
      <c r="A9327">
        <v>9487</v>
      </c>
      <c r="B9327" t="s">
        <v>10703</v>
      </c>
      <c r="C9327">
        <v>2014</v>
      </c>
      <c r="D9327" s="1">
        <v>41925</v>
      </c>
      <c r="E9327" s="1">
        <v>41925</v>
      </c>
      <c r="F9327" t="s">
        <v>234</v>
      </c>
      <c r="G9327" t="s">
        <v>3619</v>
      </c>
      <c r="H9327" t="s">
        <v>3620</v>
      </c>
      <c r="I9327" t="s">
        <v>38</v>
      </c>
      <c r="J9327" t="s">
        <v>27</v>
      </c>
      <c r="K9327" t="s">
        <v>6967</v>
      </c>
      <c r="L9327" t="s">
        <v>6968</v>
      </c>
      <c r="M9327">
        <v>26003</v>
      </c>
      <c r="N9327" t="s">
        <v>3728</v>
      </c>
      <c r="O9327" t="s">
        <v>3512</v>
      </c>
      <c r="P9327" t="s">
        <v>329</v>
      </c>
      <c r="Q9327" t="s">
        <v>3467</v>
      </c>
      <c r="R9327" t="s">
        <v>3513</v>
      </c>
      <c r="S9327">
        <v>673.34399999999994</v>
      </c>
      <c r="T9327">
        <v>3</v>
      </c>
      <c r="U9327">
        <v>0.3</v>
      </c>
      <c r="V9327">
        <v>-76.953599999999994</v>
      </c>
      <c r="W9327" t="s">
        <v>10939</v>
      </c>
      <c r="X9327" t="s">
        <v>10940</v>
      </c>
      <c r="Y9327">
        <v>10</v>
      </c>
      <c r="Z9327" t="s">
        <v>10945</v>
      </c>
      <c r="AA9327">
        <v>-0.11428571428571428</v>
      </c>
    </row>
    <row r="9328" spans="1:27" x14ac:dyDescent="0.35">
      <c r="A9328">
        <v>9604</v>
      </c>
      <c r="B9328" t="s">
        <v>10704</v>
      </c>
      <c r="C9328">
        <v>2013</v>
      </c>
      <c r="D9328" s="1">
        <v>41443</v>
      </c>
      <c r="E9328" s="1">
        <v>41449</v>
      </c>
      <c r="F9328" t="s">
        <v>23</v>
      </c>
      <c r="G9328" t="s">
        <v>1790</v>
      </c>
      <c r="H9328" t="s">
        <v>1791</v>
      </c>
      <c r="I9328" t="s">
        <v>26</v>
      </c>
      <c r="J9328" t="s">
        <v>27</v>
      </c>
      <c r="K9328" t="s">
        <v>3689</v>
      </c>
      <c r="L9328" t="s">
        <v>3741</v>
      </c>
      <c r="M9328">
        <v>14609</v>
      </c>
      <c r="N9328" t="s">
        <v>3728</v>
      </c>
      <c r="O9328" t="s">
        <v>3622</v>
      </c>
      <c r="P9328" t="s">
        <v>329</v>
      </c>
      <c r="Q9328" t="s">
        <v>3467</v>
      </c>
      <c r="R9328" t="s">
        <v>3623</v>
      </c>
      <c r="S9328">
        <v>376.86599999999999</v>
      </c>
      <c r="T9328">
        <v>3</v>
      </c>
      <c r="U9328">
        <v>0.4</v>
      </c>
      <c r="V9328">
        <v>-213.55740000000006</v>
      </c>
      <c r="W9328" t="s">
        <v>10936</v>
      </c>
      <c r="X9328" t="s">
        <v>10942</v>
      </c>
      <c r="Y9328">
        <v>6</v>
      </c>
      <c r="Z9328" t="s">
        <v>10946</v>
      </c>
      <c r="AA9328">
        <v>-0.56666666666666687</v>
      </c>
    </row>
    <row r="9329" spans="1:27" x14ac:dyDescent="0.35">
      <c r="A9329">
        <v>9640</v>
      </c>
      <c r="B9329" t="s">
        <v>10705</v>
      </c>
      <c r="C9329">
        <v>2012</v>
      </c>
      <c r="D9329" s="1">
        <v>40936</v>
      </c>
      <c r="E9329" s="1">
        <v>40939</v>
      </c>
      <c r="F9329" t="s">
        <v>45</v>
      </c>
      <c r="G9329" t="s">
        <v>3162</v>
      </c>
      <c r="H9329" t="s">
        <v>3163</v>
      </c>
      <c r="I9329" t="s">
        <v>38</v>
      </c>
      <c r="J9329" t="s">
        <v>27</v>
      </c>
      <c r="K9329" t="s">
        <v>2773</v>
      </c>
      <c r="L9329" t="s">
        <v>7858</v>
      </c>
      <c r="M9329">
        <v>28027</v>
      </c>
      <c r="N9329" t="s">
        <v>3507</v>
      </c>
      <c r="O9329" t="s">
        <v>3488</v>
      </c>
      <c r="P9329" t="s">
        <v>329</v>
      </c>
      <c r="Q9329" t="s">
        <v>3467</v>
      </c>
      <c r="R9329" t="s">
        <v>3489</v>
      </c>
      <c r="S9329">
        <v>4297.6440000000002</v>
      </c>
      <c r="T9329">
        <v>13</v>
      </c>
      <c r="U9329">
        <v>0.4</v>
      </c>
      <c r="V9329">
        <v>-1862.3124000000003</v>
      </c>
      <c r="W9329" t="s">
        <v>10948</v>
      </c>
      <c r="X9329" t="s">
        <v>10950</v>
      </c>
      <c r="Y9329">
        <v>1</v>
      </c>
      <c r="Z9329" t="s">
        <v>10951</v>
      </c>
      <c r="AA9329">
        <v>-0.43333333333333335</v>
      </c>
    </row>
    <row r="9330" spans="1:27" x14ac:dyDescent="0.35">
      <c r="A9330">
        <v>178</v>
      </c>
      <c r="B9330" t="s">
        <v>9342</v>
      </c>
      <c r="C9330">
        <v>2012</v>
      </c>
      <c r="D9330" s="1">
        <v>41234</v>
      </c>
      <c r="E9330" s="1">
        <v>41236</v>
      </c>
      <c r="F9330" t="s">
        <v>45</v>
      </c>
      <c r="G9330" t="s">
        <v>828</v>
      </c>
      <c r="H9330" t="s">
        <v>829</v>
      </c>
      <c r="I9330" t="s">
        <v>38</v>
      </c>
      <c r="J9330" t="s">
        <v>27</v>
      </c>
      <c r="K9330" t="s">
        <v>3821</v>
      </c>
      <c r="L9330" t="s">
        <v>8109</v>
      </c>
      <c r="M9330">
        <v>43055</v>
      </c>
      <c r="N9330" t="s">
        <v>3728</v>
      </c>
      <c r="O9330" t="s">
        <v>4361</v>
      </c>
      <c r="P9330" t="s">
        <v>329</v>
      </c>
      <c r="Q9330" t="s">
        <v>4064</v>
      </c>
      <c r="R9330" t="s">
        <v>4362</v>
      </c>
      <c r="S9330">
        <v>396.80200000000002</v>
      </c>
      <c r="T9330">
        <v>7</v>
      </c>
      <c r="U9330">
        <v>0.3</v>
      </c>
      <c r="V9330">
        <v>-11.337199999999939</v>
      </c>
      <c r="W9330" t="s">
        <v>10948</v>
      </c>
      <c r="X9330" t="s">
        <v>10940</v>
      </c>
      <c r="Y9330">
        <v>11</v>
      </c>
      <c r="Z9330" t="s">
        <v>10947</v>
      </c>
      <c r="AA9330">
        <v>-2.8571428571428414E-2</v>
      </c>
    </row>
    <row r="9331" spans="1:27" x14ac:dyDescent="0.35">
      <c r="A9331">
        <v>214</v>
      </c>
      <c r="B9331" t="s">
        <v>8758</v>
      </c>
      <c r="C9331">
        <v>2012</v>
      </c>
      <c r="D9331" s="1">
        <v>40910</v>
      </c>
      <c r="E9331" s="1">
        <v>40917</v>
      </c>
      <c r="F9331" t="s">
        <v>23</v>
      </c>
      <c r="G9331" t="s">
        <v>1299</v>
      </c>
      <c r="H9331" t="s">
        <v>1300</v>
      </c>
      <c r="I9331" t="s">
        <v>26</v>
      </c>
      <c r="J9331" t="s">
        <v>27</v>
      </c>
      <c r="K9331" t="s">
        <v>8759</v>
      </c>
      <c r="L9331" t="s">
        <v>8109</v>
      </c>
      <c r="M9331">
        <v>44256</v>
      </c>
      <c r="N9331" t="s">
        <v>3728</v>
      </c>
      <c r="O9331" t="s">
        <v>3830</v>
      </c>
      <c r="P9331" t="s">
        <v>329</v>
      </c>
      <c r="Q9331" t="s">
        <v>3721</v>
      </c>
      <c r="R9331" t="s">
        <v>3831</v>
      </c>
      <c r="S9331">
        <v>452.45</v>
      </c>
      <c r="T9331">
        <v>5</v>
      </c>
      <c r="U9331">
        <v>0.5</v>
      </c>
      <c r="V9331">
        <v>-244.32300000000006</v>
      </c>
      <c r="W9331" t="s">
        <v>10948</v>
      </c>
      <c r="X9331" t="s">
        <v>10950</v>
      </c>
      <c r="Y9331">
        <v>1</v>
      </c>
      <c r="Z9331" t="s">
        <v>10951</v>
      </c>
      <c r="AA9331">
        <v>-0.54000000000000015</v>
      </c>
    </row>
    <row r="9332" spans="1:27" x14ac:dyDescent="0.35">
      <c r="A9332">
        <v>216</v>
      </c>
      <c r="B9332" t="s">
        <v>8758</v>
      </c>
      <c r="C9332">
        <v>2012</v>
      </c>
      <c r="D9332" s="1">
        <v>40910</v>
      </c>
      <c r="E9332" s="1">
        <v>40917</v>
      </c>
      <c r="F9332" t="s">
        <v>23</v>
      </c>
      <c r="G9332" t="s">
        <v>1299</v>
      </c>
      <c r="H9332" t="s">
        <v>1300</v>
      </c>
      <c r="I9332" t="s">
        <v>26</v>
      </c>
      <c r="J9332" t="s">
        <v>27</v>
      </c>
      <c r="K9332" t="s">
        <v>8759</v>
      </c>
      <c r="L9332" t="s">
        <v>8109</v>
      </c>
      <c r="M9332">
        <v>44256</v>
      </c>
      <c r="N9332" t="s">
        <v>3728</v>
      </c>
      <c r="O9332" t="s">
        <v>3880</v>
      </c>
      <c r="P9332" t="s">
        <v>313</v>
      </c>
      <c r="Q9332" t="s">
        <v>3743</v>
      </c>
      <c r="R9332" t="s">
        <v>3881</v>
      </c>
      <c r="S9332">
        <v>1188.0000000000002</v>
      </c>
      <c r="T9332">
        <v>9</v>
      </c>
      <c r="U9332">
        <v>0.7</v>
      </c>
      <c r="V9332">
        <v>-950.40000000000009</v>
      </c>
      <c r="W9332" t="s">
        <v>10948</v>
      </c>
      <c r="X9332" t="s">
        <v>10950</v>
      </c>
      <c r="Y9332">
        <v>1</v>
      </c>
      <c r="Z9332" t="s">
        <v>10951</v>
      </c>
      <c r="AA9332">
        <v>-0.79999999999999993</v>
      </c>
    </row>
    <row r="9333" spans="1:27" x14ac:dyDescent="0.35">
      <c r="A9333">
        <v>224</v>
      </c>
      <c r="B9333" t="s">
        <v>8111</v>
      </c>
      <c r="C9333">
        <v>2012</v>
      </c>
      <c r="D9333" s="1">
        <v>41267</v>
      </c>
      <c r="E9333" s="1">
        <v>41270</v>
      </c>
      <c r="F9333" t="s">
        <v>56</v>
      </c>
      <c r="G9333" t="s">
        <v>1361</v>
      </c>
      <c r="H9333" t="s">
        <v>1362</v>
      </c>
      <c r="I9333" t="s">
        <v>38</v>
      </c>
      <c r="J9333" t="s">
        <v>27</v>
      </c>
      <c r="K9333" t="s">
        <v>8112</v>
      </c>
      <c r="L9333" t="s">
        <v>8109</v>
      </c>
      <c r="M9333">
        <v>43017</v>
      </c>
      <c r="N9333" t="s">
        <v>3728</v>
      </c>
      <c r="O9333" t="s">
        <v>7869</v>
      </c>
      <c r="P9333" t="s">
        <v>313</v>
      </c>
      <c r="Q9333" t="s">
        <v>3743</v>
      </c>
      <c r="R9333" t="s">
        <v>9011</v>
      </c>
      <c r="S9333">
        <v>479.98800000000006</v>
      </c>
      <c r="T9333">
        <v>4</v>
      </c>
      <c r="U9333">
        <v>0.7</v>
      </c>
      <c r="V9333">
        <v>-383.99040000000002</v>
      </c>
      <c r="W9333" t="s">
        <v>10948</v>
      </c>
      <c r="X9333" t="s">
        <v>10940</v>
      </c>
      <c r="Y9333">
        <v>12</v>
      </c>
      <c r="Z9333" t="s">
        <v>10941</v>
      </c>
      <c r="AA9333">
        <v>-0.79999999999999993</v>
      </c>
    </row>
    <row r="9334" spans="1:27" x14ac:dyDescent="0.35">
      <c r="A9334">
        <v>293</v>
      </c>
      <c r="B9334" t="s">
        <v>8686</v>
      </c>
      <c r="C9334">
        <v>2013</v>
      </c>
      <c r="D9334" s="1">
        <v>41599</v>
      </c>
      <c r="E9334" s="1">
        <v>41603</v>
      </c>
      <c r="F9334" t="s">
        <v>45</v>
      </c>
      <c r="G9334" t="s">
        <v>2014</v>
      </c>
      <c r="H9334" t="s">
        <v>2015</v>
      </c>
      <c r="I9334" t="s">
        <v>127</v>
      </c>
      <c r="J9334" t="s">
        <v>27</v>
      </c>
      <c r="K9334" t="s">
        <v>3521</v>
      </c>
      <c r="L9334" t="s">
        <v>8109</v>
      </c>
      <c r="M9334">
        <v>43229</v>
      </c>
      <c r="N9334" t="s">
        <v>3728</v>
      </c>
      <c r="O9334" t="s">
        <v>3915</v>
      </c>
      <c r="P9334" t="s">
        <v>329</v>
      </c>
      <c r="Q9334" t="s">
        <v>3721</v>
      </c>
      <c r="R9334" t="s">
        <v>3916</v>
      </c>
      <c r="S9334">
        <v>86.97</v>
      </c>
      <c r="T9334">
        <v>3</v>
      </c>
      <c r="U9334">
        <v>0.5</v>
      </c>
      <c r="V9334">
        <v>-48.703199999999995</v>
      </c>
      <c r="W9334" t="s">
        <v>10936</v>
      </c>
      <c r="X9334" t="s">
        <v>10940</v>
      </c>
      <c r="Y9334">
        <v>11</v>
      </c>
      <c r="Z9334" t="s">
        <v>10947</v>
      </c>
      <c r="AA9334">
        <v>-0.55999999999999994</v>
      </c>
    </row>
    <row r="9335" spans="1:27" x14ac:dyDescent="0.35">
      <c r="A9335">
        <v>784</v>
      </c>
      <c r="B9335" t="s">
        <v>8691</v>
      </c>
      <c r="C9335">
        <v>2012</v>
      </c>
      <c r="D9335" s="1">
        <v>41185</v>
      </c>
      <c r="E9335" s="1">
        <v>41188</v>
      </c>
      <c r="F9335" t="s">
        <v>45</v>
      </c>
      <c r="G9335" t="s">
        <v>5265</v>
      </c>
      <c r="H9335" t="s">
        <v>5266</v>
      </c>
      <c r="I9335" t="s">
        <v>38</v>
      </c>
      <c r="J9335" t="s">
        <v>27</v>
      </c>
      <c r="K9335" t="s">
        <v>3521</v>
      </c>
      <c r="L9335" t="s">
        <v>8109</v>
      </c>
      <c r="M9335">
        <v>43229</v>
      </c>
      <c r="N9335" t="s">
        <v>3728</v>
      </c>
      <c r="O9335" t="s">
        <v>3795</v>
      </c>
      <c r="P9335" t="s">
        <v>329</v>
      </c>
      <c r="Q9335" t="s">
        <v>3721</v>
      </c>
      <c r="R9335" t="s">
        <v>3796</v>
      </c>
      <c r="S9335">
        <v>35.49</v>
      </c>
      <c r="T9335">
        <v>1</v>
      </c>
      <c r="U9335">
        <v>0.5</v>
      </c>
      <c r="V9335">
        <v>-15.615600000000001</v>
      </c>
      <c r="W9335" t="s">
        <v>10948</v>
      </c>
      <c r="X9335" t="s">
        <v>10940</v>
      </c>
      <c r="Y9335">
        <v>10</v>
      </c>
      <c r="Z9335" t="s">
        <v>10945</v>
      </c>
      <c r="AA9335">
        <v>-0.44</v>
      </c>
    </row>
    <row r="9336" spans="1:27" x14ac:dyDescent="0.35">
      <c r="A9336">
        <v>1314</v>
      </c>
      <c r="B9336" t="s">
        <v>10706</v>
      </c>
      <c r="C9336">
        <v>2013</v>
      </c>
      <c r="D9336" s="1">
        <v>41542</v>
      </c>
      <c r="E9336" s="1">
        <v>41549</v>
      </c>
      <c r="F9336" t="s">
        <v>23</v>
      </c>
      <c r="G9336" t="s">
        <v>2073</v>
      </c>
      <c r="H9336" t="s">
        <v>2074</v>
      </c>
      <c r="I9336" t="s">
        <v>38</v>
      </c>
      <c r="J9336" t="s">
        <v>27</v>
      </c>
      <c r="K9336" t="s">
        <v>3521</v>
      </c>
      <c r="L9336" t="s">
        <v>8109</v>
      </c>
      <c r="M9336">
        <v>43229</v>
      </c>
      <c r="N9336" t="s">
        <v>3728</v>
      </c>
      <c r="O9336" t="s">
        <v>4267</v>
      </c>
      <c r="P9336" t="s">
        <v>329</v>
      </c>
      <c r="Q9336" t="s">
        <v>4064</v>
      </c>
      <c r="R9336" t="s">
        <v>4268</v>
      </c>
      <c r="S9336">
        <v>155.37199999999999</v>
      </c>
      <c r="T9336">
        <v>2</v>
      </c>
      <c r="U9336">
        <v>0.3</v>
      </c>
      <c r="V9336">
        <v>-13.317599999999999</v>
      </c>
      <c r="W9336" t="s">
        <v>10936</v>
      </c>
      <c r="X9336" t="s">
        <v>10937</v>
      </c>
      <c r="Y9336">
        <v>9</v>
      </c>
      <c r="Z9336" t="s">
        <v>10949</v>
      </c>
      <c r="AA9336">
        <v>-8.5714285714285715E-2</v>
      </c>
    </row>
    <row r="9337" spans="1:27" x14ac:dyDescent="0.35">
      <c r="A9337">
        <v>1596</v>
      </c>
      <c r="B9337" t="s">
        <v>10707</v>
      </c>
      <c r="C9337">
        <v>2014</v>
      </c>
      <c r="D9337" s="1">
        <v>41768</v>
      </c>
      <c r="E9337" s="1">
        <v>41772</v>
      </c>
      <c r="F9337" t="s">
        <v>23</v>
      </c>
      <c r="G9337" t="s">
        <v>3347</v>
      </c>
      <c r="H9337" t="s">
        <v>3348</v>
      </c>
      <c r="I9337" t="s">
        <v>38</v>
      </c>
      <c r="J9337" t="s">
        <v>27</v>
      </c>
      <c r="K9337" t="s">
        <v>3521</v>
      </c>
      <c r="L9337" t="s">
        <v>8109</v>
      </c>
      <c r="M9337">
        <v>43229</v>
      </c>
      <c r="N9337" t="s">
        <v>3728</v>
      </c>
      <c r="O9337" t="s">
        <v>8096</v>
      </c>
      <c r="P9337" t="s">
        <v>329</v>
      </c>
      <c r="Q9337" t="s">
        <v>4064</v>
      </c>
      <c r="R9337" t="s">
        <v>8097</v>
      </c>
      <c r="S9337">
        <v>47.991999999999997</v>
      </c>
      <c r="T9337">
        <v>2</v>
      </c>
      <c r="U9337">
        <v>0.3</v>
      </c>
      <c r="V9337">
        <v>-2.0567999999999991</v>
      </c>
      <c r="W9337" t="s">
        <v>10939</v>
      </c>
      <c r="X9337" t="s">
        <v>10942</v>
      </c>
      <c r="Y9337">
        <v>5</v>
      </c>
      <c r="Z9337" t="s">
        <v>10952</v>
      </c>
      <c r="AA9337">
        <v>-4.2857142857142844E-2</v>
      </c>
    </row>
    <row r="9338" spans="1:27" x14ac:dyDescent="0.35">
      <c r="A9338">
        <v>2224</v>
      </c>
      <c r="B9338" t="s">
        <v>9672</v>
      </c>
      <c r="C9338">
        <v>2012</v>
      </c>
      <c r="D9338" s="1">
        <v>41249</v>
      </c>
      <c r="E9338" s="1">
        <v>41249</v>
      </c>
      <c r="F9338" t="s">
        <v>234</v>
      </c>
      <c r="G9338" t="s">
        <v>2533</v>
      </c>
      <c r="H9338" t="s">
        <v>2534</v>
      </c>
      <c r="I9338" t="s">
        <v>38</v>
      </c>
      <c r="J9338" t="s">
        <v>27</v>
      </c>
      <c r="K9338" t="s">
        <v>5443</v>
      </c>
      <c r="L9338" t="s">
        <v>8109</v>
      </c>
      <c r="M9338">
        <v>43302</v>
      </c>
      <c r="N9338" t="s">
        <v>3728</v>
      </c>
      <c r="O9338" t="s">
        <v>4398</v>
      </c>
      <c r="P9338" t="s">
        <v>329</v>
      </c>
      <c r="Q9338" t="s">
        <v>4064</v>
      </c>
      <c r="R9338" t="s">
        <v>4399</v>
      </c>
      <c r="S9338">
        <v>70.685999999999993</v>
      </c>
      <c r="T9338">
        <v>1</v>
      </c>
      <c r="U9338">
        <v>0.3</v>
      </c>
      <c r="V9338">
        <v>-24.23520000000001</v>
      </c>
      <c r="W9338" t="s">
        <v>10948</v>
      </c>
      <c r="X9338" t="s">
        <v>10940</v>
      </c>
      <c r="Y9338">
        <v>12</v>
      </c>
      <c r="Z9338" t="s">
        <v>10941</v>
      </c>
      <c r="AA9338">
        <v>-0.34285714285714303</v>
      </c>
    </row>
    <row r="9339" spans="1:27" x14ac:dyDescent="0.35">
      <c r="A9339">
        <v>2537</v>
      </c>
      <c r="B9339" t="s">
        <v>10708</v>
      </c>
      <c r="C9339">
        <v>2012</v>
      </c>
      <c r="D9339" s="1">
        <v>40935</v>
      </c>
      <c r="E9339" s="1">
        <v>40937</v>
      </c>
      <c r="F9339" t="s">
        <v>45</v>
      </c>
      <c r="G9339" t="s">
        <v>3790</v>
      </c>
      <c r="H9339" t="s">
        <v>3791</v>
      </c>
      <c r="I9339" t="s">
        <v>38</v>
      </c>
      <c r="J9339" t="s">
        <v>27</v>
      </c>
      <c r="K9339" t="s">
        <v>8121</v>
      </c>
      <c r="L9339" t="s">
        <v>8109</v>
      </c>
      <c r="M9339">
        <v>44105</v>
      </c>
      <c r="N9339" t="s">
        <v>3728</v>
      </c>
      <c r="O9339" t="s">
        <v>4088</v>
      </c>
      <c r="P9339" t="s">
        <v>329</v>
      </c>
      <c r="Q9339" t="s">
        <v>4064</v>
      </c>
      <c r="R9339" t="s">
        <v>4089</v>
      </c>
      <c r="S9339">
        <v>181.98599999999999</v>
      </c>
      <c r="T9339">
        <v>2</v>
      </c>
      <c r="U9339">
        <v>0.3</v>
      </c>
      <c r="V9339">
        <v>-54.595799999999997</v>
      </c>
      <c r="W9339" t="s">
        <v>10948</v>
      </c>
      <c r="X9339" t="s">
        <v>10950</v>
      </c>
      <c r="Y9339">
        <v>1</v>
      </c>
      <c r="Z9339" t="s">
        <v>10951</v>
      </c>
      <c r="AA9339">
        <v>-0.3</v>
      </c>
    </row>
    <row r="9340" spans="1:27" x14ac:dyDescent="0.35">
      <c r="A9340">
        <v>2629</v>
      </c>
      <c r="B9340" t="s">
        <v>8701</v>
      </c>
      <c r="C9340">
        <v>2014</v>
      </c>
      <c r="D9340" s="1">
        <v>41957</v>
      </c>
      <c r="E9340" s="1">
        <v>41959</v>
      </c>
      <c r="F9340" t="s">
        <v>56</v>
      </c>
      <c r="G9340" t="s">
        <v>2618</v>
      </c>
      <c r="H9340" t="s">
        <v>2619</v>
      </c>
      <c r="I9340" t="s">
        <v>26</v>
      </c>
      <c r="J9340" t="s">
        <v>27</v>
      </c>
      <c r="K9340" t="s">
        <v>3505</v>
      </c>
      <c r="L9340" t="s">
        <v>8109</v>
      </c>
      <c r="M9340">
        <v>45503</v>
      </c>
      <c r="N9340" t="s">
        <v>3728</v>
      </c>
      <c r="O9340" t="s">
        <v>10709</v>
      </c>
      <c r="P9340" t="s">
        <v>313</v>
      </c>
      <c r="Q9340" t="s">
        <v>3743</v>
      </c>
      <c r="R9340" t="s">
        <v>10710</v>
      </c>
      <c r="S9340">
        <v>652.99500000000012</v>
      </c>
      <c r="T9340">
        <v>7</v>
      </c>
      <c r="U9340">
        <v>0.7</v>
      </c>
      <c r="V9340">
        <v>-935.95949999999993</v>
      </c>
      <c r="W9340" t="s">
        <v>10939</v>
      </c>
      <c r="X9340" t="s">
        <v>10940</v>
      </c>
      <c r="Y9340">
        <v>11</v>
      </c>
      <c r="Z9340" t="s">
        <v>10947</v>
      </c>
      <c r="AA9340">
        <v>-1.4333333333333329</v>
      </c>
    </row>
    <row r="9341" spans="1:27" x14ac:dyDescent="0.35">
      <c r="A9341">
        <v>3152</v>
      </c>
      <c r="B9341" t="s">
        <v>8186</v>
      </c>
      <c r="C9341">
        <v>2012</v>
      </c>
      <c r="D9341" s="1">
        <v>41258</v>
      </c>
      <c r="E9341" s="1">
        <v>41261</v>
      </c>
      <c r="F9341" t="s">
        <v>56</v>
      </c>
      <c r="G9341" t="s">
        <v>3619</v>
      </c>
      <c r="H9341" t="s">
        <v>3620</v>
      </c>
      <c r="I9341" t="s">
        <v>38</v>
      </c>
      <c r="J9341" t="s">
        <v>27</v>
      </c>
      <c r="K9341" t="s">
        <v>3821</v>
      </c>
      <c r="L9341" t="s">
        <v>8109</v>
      </c>
      <c r="M9341">
        <v>43055</v>
      </c>
      <c r="N9341" t="s">
        <v>3728</v>
      </c>
      <c r="O9341" t="s">
        <v>9058</v>
      </c>
      <c r="P9341" t="s">
        <v>313</v>
      </c>
      <c r="Q9341" t="s">
        <v>3743</v>
      </c>
      <c r="R9341" t="s">
        <v>9059</v>
      </c>
      <c r="S9341">
        <v>1799.9940000000001</v>
      </c>
      <c r="T9341">
        <v>2</v>
      </c>
      <c r="U9341">
        <v>0.7</v>
      </c>
      <c r="V9341">
        <v>-2639.9912000000004</v>
      </c>
      <c r="W9341" t="s">
        <v>10948</v>
      </c>
      <c r="X9341" t="s">
        <v>10940</v>
      </c>
      <c r="Y9341">
        <v>12</v>
      </c>
      <c r="Z9341" t="s">
        <v>10941</v>
      </c>
      <c r="AA9341">
        <v>-1.4666666666666668</v>
      </c>
    </row>
    <row r="9342" spans="1:27" x14ac:dyDescent="0.35">
      <c r="A9342">
        <v>3406</v>
      </c>
      <c r="B9342" t="s">
        <v>8192</v>
      </c>
      <c r="C9342">
        <v>2011</v>
      </c>
      <c r="D9342" s="1">
        <v>40656</v>
      </c>
      <c r="E9342" s="1">
        <v>40660</v>
      </c>
      <c r="F9342" t="s">
        <v>23</v>
      </c>
      <c r="G9342" t="s">
        <v>2976</v>
      </c>
      <c r="H9342" t="s">
        <v>2977</v>
      </c>
      <c r="I9342" t="s">
        <v>127</v>
      </c>
      <c r="J9342" t="s">
        <v>27</v>
      </c>
      <c r="K9342" t="s">
        <v>3521</v>
      </c>
      <c r="L9342" t="s">
        <v>8109</v>
      </c>
      <c r="M9342">
        <v>43229</v>
      </c>
      <c r="N9342" t="s">
        <v>3728</v>
      </c>
      <c r="O9342" t="s">
        <v>7989</v>
      </c>
      <c r="P9342" t="s">
        <v>329</v>
      </c>
      <c r="Q9342" t="s">
        <v>4064</v>
      </c>
      <c r="R9342" t="s">
        <v>7990</v>
      </c>
      <c r="S9342">
        <v>281.37199999999996</v>
      </c>
      <c r="T9342">
        <v>2</v>
      </c>
      <c r="U9342">
        <v>0.3</v>
      </c>
      <c r="V9342">
        <v>-12.058799999999991</v>
      </c>
      <c r="W9342" t="s">
        <v>10944</v>
      </c>
      <c r="X9342" t="s">
        <v>10942</v>
      </c>
      <c r="Y9342">
        <v>4</v>
      </c>
      <c r="Z9342" t="s">
        <v>10943</v>
      </c>
      <c r="AA9342">
        <v>-4.285714285714283E-2</v>
      </c>
    </row>
    <row r="9343" spans="1:27" x14ac:dyDescent="0.35">
      <c r="A9343">
        <v>3407</v>
      </c>
      <c r="B9343" t="s">
        <v>8192</v>
      </c>
      <c r="C9343">
        <v>2011</v>
      </c>
      <c r="D9343" s="1">
        <v>40656</v>
      </c>
      <c r="E9343" s="1">
        <v>40660</v>
      </c>
      <c r="F9343" t="s">
        <v>23</v>
      </c>
      <c r="G9343" t="s">
        <v>2976</v>
      </c>
      <c r="H9343" t="s">
        <v>2977</v>
      </c>
      <c r="I9343" t="s">
        <v>127</v>
      </c>
      <c r="J9343" t="s">
        <v>27</v>
      </c>
      <c r="K9343" t="s">
        <v>3521</v>
      </c>
      <c r="L9343" t="s">
        <v>8109</v>
      </c>
      <c r="M9343">
        <v>43229</v>
      </c>
      <c r="N9343" t="s">
        <v>3728</v>
      </c>
      <c r="O9343" t="s">
        <v>7989</v>
      </c>
      <c r="P9343" t="s">
        <v>329</v>
      </c>
      <c r="Q9343" t="s">
        <v>4064</v>
      </c>
      <c r="R9343" t="s">
        <v>7990</v>
      </c>
      <c r="S9343">
        <v>281.37199999999996</v>
      </c>
      <c r="T9343">
        <v>2</v>
      </c>
      <c r="U9343">
        <v>0.3</v>
      </c>
      <c r="V9343">
        <v>-12.058799999999991</v>
      </c>
      <c r="W9343" t="s">
        <v>10944</v>
      </c>
      <c r="X9343" t="s">
        <v>10942</v>
      </c>
      <c r="Y9343">
        <v>4</v>
      </c>
      <c r="Z9343" t="s">
        <v>10943</v>
      </c>
      <c r="AA9343">
        <v>-4.285714285714283E-2</v>
      </c>
    </row>
    <row r="9344" spans="1:27" x14ac:dyDescent="0.35">
      <c r="A9344">
        <v>3543</v>
      </c>
      <c r="B9344" t="s">
        <v>8194</v>
      </c>
      <c r="C9344">
        <v>2013</v>
      </c>
      <c r="D9344" s="1">
        <v>41536</v>
      </c>
      <c r="E9344" s="1">
        <v>41538</v>
      </c>
      <c r="F9344" t="s">
        <v>56</v>
      </c>
      <c r="G9344" t="s">
        <v>3790</v>
      </c>
      <c r="H9344" t="s">
        <v>3791</v>
      </c>
      <c r="I9344" t="s">
        <v>38</v>
      </c>
      <c r="J9344" t="s">
        <v>27</v>
      </c>
      <c r="K9344" t="s">
        <v>3521</v>
      </c>
      <c r="L9344" t="s">
        <v>8109</v>
      </c>
      <c r="M9344">
        <v>43229</v>
      </c>
      <c r="N9344" t="s">
        <v>3728</v>
      </c>
      <c r="O9344" t="s">
        <v>4225</v>
      </c>
      <c r="P9344" t="s">
        <v>329</v>
      </c>
      <c r="Q9344" t="s">
        <v>4064</v>
      </c>
      <c r="R9344" t="s">
        <v>4226</v>
      </c>
      <c r="S9344">
        <v>99.372</v>
      </c>
      <c r="T9344">
        <v>2</v>
      </c>
      <c r="U9344">
        <v>0.3</v>
      </c>
      <c r="V9344">
        <v>-7.0979999999999919</v>
      </c>
      <c r="W9344" t="s">
        <v>10936</v>
      </c>
      <c r="X9344" t="s">
        <v>10937</v>
      </c>
      <c r="Y9344">
        <v>9</v>
      </c>
      <c r="Z9344" t="s">
        <v>10949</v>
      </c>
      <c r="AA9344">
        <v>-7.1428571428571341E-2</v>
      </c>
    </row>
    <row r="9345" spans="1:27" x14ac:dyDescent="0.35">
      <c r="A9345">
        <v>3835</v>
      </c>
      <c r="B9345" t="s">
        <v>10711</v>
      </c>
      <c r="C9345">
        <v>2011</v>
      </c>
      <c r="D9345" s="1">
        <v>40871</v>
      </c>
      <c r="E9345" s="1">
        <v>40871</v>
      </c>
      <c r="F9345" t="s">
        <v>234</v>
      </c>
      <c r="G9345" t="s">
        <v>4776</v>
      </c>
      <c r="H9345" t="s">
        <v>4777</v>
      </c>
      <c r="I9345" t="s">
        <v>26</v>
      </c>
      <c r="J9345" t="s">
        <v>27</v>
      </c>
      <c r="K9345" t="s">
        <v>3521</v>
      </c>
      <c r="L9345" t="s">
        <v>8109</v>
      </c>
      <c r="M9345">
        <v>43229</v>
      </c>
      <c r="N9345" t="s">
        <v>3728</v>
      </c>
      <c r="O9345" t="s">
        <v>4148</v>
      </c>
      <c r="P9345" t="s">
        <v>329</v>
      </c>
      <c r="Q9345" t="s">
        <v>4064</v>
      </c>
      <c r="R9345" t="s">
        <v>4149</v>
      </c>
      <c r="S9345">
        <v>611.05799999999999</v>
      </c>
      <c r="T9345">
        <v>3</v>
      </c>
      <c r="U9345">
        <v>0.3</v>
      </c>
      <c r="V9345">
        <v>-34.917600000000022</v>
      </c>
      <c r="W9345" t="s">
        <v>10944</v>
      </c>
      <c r="X9345" t="s">
        <v>10940</v>
      </c>
      <c r="Y9345">
        <v>11</v>
      </c>
      <c r="Z9345" t="s">
        <v>10947</v>
      </c>
      <c r="AA9345">
        <v>-5.7142857142857176E-2</v>
      </c>
    </row>
    <row r="9346" spans="1:27" x14ac:dyDescent="0.35">
      <c r="A9346">
        <v>4472</v>
      </c>
      <c r="B9346" t="s">
        <v>8226</v>
      </c>
      <c r="C9346">
        <v>2014</v>
      </c>
      <c r="D9346" s="1">
        <v>41912</v>
      </c>
      <c r="E9346" s="1">
        <v>41912</v>
      </c>
      <c r="F9346" t="s">
        <v>234</v>
      </c>
      <c r="G9346" t="s">
        <v>8107</v>
      </c>
      <c r="H9346" t="s">
        <v>8108</v>
      </c>
      <c r="I9346" t="s">
        <v>127</v>
      </c>
      <c r="J9346" t="s">
        <v>27</v>
      </c>
      <c r="K9346" t="s">
        <v>8227</v>
      </c>
      <c r="L9346" t="s">
        <v>8109</v>
      </c>
      <c r="M9346">
        <v>44060</v>
      </c>
      <c r="N9346" t="s">
        <v>3728</v>
      </c>
      <c r="O9346" t="s">
        <v>4096</v>
      </c>
      <c r="P9346" t="s">
        <v>329</v>
      </c>
      <c r="Q9346" t="s">
        <v>4064</v>
      </c>
      <c r="R9346" t="s">
        <v>4097</v>
      </c>
      <c r="S9346">
        <v>63.686</v>
      </c>
      <c r="T9346">
        <v>1</v>
      </c>
      <c r="U9346">
        <v>0.3</v>
      </c>
      <c r="V9346">
        <v>-15.466600000000003</v>
      </c>
      <c r="W9346" t="s">
        <v>10939</v>
      </c>
      <c r="X9346" t="s">
        <v>10937</v>
      </c>
      <c r="Y9346">
        <v>9</v>
      </c>
      <c r="Z9346" t="s">
        <v>10949</v>
      </c>
      <c r="AA9346">
        <v>-0.24285714285714291</v>
      </c>
    </row>
    <row r="9347" spans="1:27" x14ac:dyDescent="0.35">
      <c r="A9347">
        <v>4495</v>
      </c>
      <c r="B9347" t="s">
        <v>8228</v>
      </c>
      <c r="C9347">
        <v>2011</v>
      </c>
      <c r="D9347" s="1">
        <v>40878</v>
      </c>
      <c r="E9347" s="1">
        <v>40880</v>
      </c>
      <c r="F9347" t="s">
        <v>45</v>
      </c>
      <c r="G9347" t="s">
        <v>3334</v>
      </c>
      <c r="H9347" t="s">
        <v>3335</v>
      </c>
      <c r="I9347" t="s">
        <v>38</v>
      </c>
      <c r="J9347" t="s">
        <v>27</v>
      </c>
      <c r="K9347" t="s">
        <v>3521</v>
      </c>
      <c r="L9347" t="s">
        <v>8109</v>
      </c>
      <c r="M9347">
        <v>43229</v>
      </c>
      <c r="N9347" t="s">
        <v>3728</v>
      </c>
      <c r="O9347" t="s">
        <v>4075</v>
      </c>
      <c r="P9347" t="s">
        <v>329</v>
      </c>
      <c r="Q9347" t="s">
        <v>4064</v>
      </c>
      <c r="R9347" t="s">
        <v>4076</v>
      </c>
      <c r="S9347">
        <v>909.7199999999998</v>
      </c>
      <c r="T9347">
        <v>6</v>
      </c>
      <c r="U9347">
        <v>0.3</v>
      </c>
      <c r="V9347">
        <v>-51.983999999999924</v>
      </c>
      <c r="W9347" t="s">
        <v>10944</v>
      </c>
      <c r="X9347" t="s">
        <v>10940</v>
      </c>
      <c r="Y9347">
        <v>12</v>
      </c>
      <c r="Z9347" t="s">
        <v>10941</v>
      </c>
      <c r="AA9347">
        <v>-5.7142857142857072E-2</v>
      </c>
    </row>
    <row r="9348" spans="1:27" x14ac:dyDescent="0.35">
      <c r="A9348">
        <v>4824</v>
      </c>
      <c r="B9348" t="s">
        <v>8236</v>
      </c>
      <c r="C9348">
        <v>2013</v>
      </c>
      <c r="D9348" s="1">
        <v>41600</v>
      </c>
      <c r="E9348" s="1">
        <v>41605</v>
      </c>
      <c r="F9348" t="s">
        <v>23</v>
      </c>
      <c r="G9348" t="s">
        <v>3178</v>
      </c>
      <c r="H9348" t="s">
        <v>3179</v>
      </c>
      <c r="I9348" t="s">
        <v>38</v>
      </c>
      <c r="J9348" t="s">
        <v>27</v>
      </c>
      <c r="K9348" t="s">
        <v>3521</v>
      </c>
      <c r="L9348" t="s">
        <v>8109</v>
      </c>
      <c r="M9348">
        <v>43229</v>
      </c>
      <c r="N9348" t="s">
        <v>3728</v>
      </c>
      <c r="O9348" t="s">
        <v>7929</v>
      </c>
      <c r="P9348" t="s">
        <v>313</v>
      </c>
      <c r="Q9348" t="s">
        <v>3743</v>
      </c>
      <c r="R9348" t="s">
        <v>7930</v>
      </c>
      <c r="S9348">
        <v>30.345000000000006</v>
      </c>
      <c r="T9348">
        <v>7</v>
      </c>
      <c r="U9348">
        <v>0.7</v>
      </c>
      <c r="V9348">
        <v>-24.275999999999996</v>
      </c>
      <c r="W9348" t="s">
        <v>10936</v>
      </c>
      <c r="X9348" t="s">
        <v>10940</v>
      </c>
      <c r="Y9348">
        <v>11</v>
      </c>
      <c r="Z9348" t="s">
        <v>10947</v>
      </c>
      <c r="AA9348">
        <v>-0.79999999999999971</v>
      </c>
    </row>
    <row r="9349" spans="1:27" x14ac:dyDescent="0.35">
      <c r="A9349">
        <v>4825</v>
      </c>
      <c r="B9349" t="s">
        <v>8236</v>
      </c>
      <c r="C9349">
        <v>2013</v>
      </c>
      <c r="D9349" s="1">
        <v>41600</v>
      </c>
      <c r="E9349" s="1">
        <v>41605</v>
      </c>
      <c r="F9349" t="s">
        <v>23</v>
      </c>
      <c r="G9349" t="s">
        <v>3178</v>
      </c>
      <c r="H9349" t="s">
        <v>3179</v>
      </c>
      <c r="I9349" t="s">
        <v>38</v>
      </c>
      <c r="J9349" t="s">
        <v>27</v>
      </c>
      <c r="K9349" t="s">
        <v>3521</v>
      </c>
      <c r="L9349" t="s">
        <v>8109</v>
      </c>
      <c r="M9349">
        <v>43229</v>
      </c>
      <c r="N9349" t="s">
        <v>3728</v>
      </c>
      <c r="O9349" t="s">
        <v>4155</v>
      </c>
      <c r="P9349" t="s">
        <v>329</v>
      </c>
      <c r="Q9349" t="s">
        <v>4064</v>
      </c>
      <c r="R9349" t="s">
        <v>4156</v>
      </c>
      <c r="S9349">
        <v>127.554</v>
      </c>
      <c r="T9349">
        <v>3</v>
      </c>
      <c r="U9349">
        <v>0.3</v>
      </c>
      <c r="V9349">
        <v>-9.1109999999999971</v>
      </c>
      <c r="W9349" t="s">
        <v>10936</v>
      </c>
      <c r="X9349" t="s">
        <v>10940</v>
      </c>
      <c r="Y9349">
        <v>11</v>
      </c>
      <c r="Z9349" t="s">
        <v>10947</v>
      </c>
      <c r="AA9349">
        <v>-7.1428571428571411E-2</v>
      </c>
    </row>
    <row r="9350" spans="1:27" x14ac:dyDescent="0.35">
      <c r="A9350">
        <v>4898</v>
      </c>
      <c r="B9350" t="s">
        <v>9940</v>
      </c>
      <c r="C9350">
        <v>2011</v>
      </c>
      <c r="D9350" s="1">
        <v>40831</v>
      </c>
      <c r="E9350" s="1">
        <v>40833</v>
      </c>
      <c r="F9350" t="s">
        <v>56</v>
      </c>
      <c r="G9350" t="s">
        <v>7287</v>
      </c>
      <c r="H9350" t="s">
        <v>7288</v>
      </c>
      <c r="I9350" t="s">
        <v>38</v>
      </c>
      <c r="J9350" t="s">
        <v>27</v>
      </c>
      <c r="K9350" t="s">
        <v>9407</v>
      </c>
      <c r="L9350" t="s">
        <v>8109</v>
      </c>
      <c r="M9350">
        <v>44134</v>
      </c>
      <c r="N9350" t="s">
        <v>3728</v>
      </c>
      <c r="O9350" t="s">
        <v>4115</v>
      </c>
      <c r="P9350" t="s">
        <v>329</v>
      </c>
      <c r="Q9350" t="s">
        <v>4064</v>
      </c>
      <c r="R9350" t="s">
        <v>4116</v>
      </c>
      <c r="S9350">
        <v>183.37199999999999</v>
      </c>
      <c r="T9350">
        <v>2</v>
      </c>
      <c r="U9350">
        <v>0.3</v>
      </c>
      <c r="V9350">
        <v>-7.8588000000000022</v>
      </c>
      <c r="W9350" t="s">
        <v>10944</v>
      </c>
      <c r="X9350" t="s">
        <v>10940</v>
      </c>
      <c r="Y9350">
        <v>10</v>
      </c>
      <c r="Z9350" t="s">
        <v>10945</v>
      </c>
      <c r="AA9350">
        <v>-4.2857142857142871E-2</v>
      </c>
    </row>
    <row r="9351" spans="1:27" x14ac:dyDescent="0.35">
      <c r="A9351">
        <v>5996</v>
      </c>
      <c r="B9351" t="s">
        <v>9403</v>
      </c>
      <c r="C9351">
        <v>2013</v>
      </c>
      <c r="D9351" s="1">
        <v>41620</v>
      </c>
      <c r="E9351" s="1">
        <v>41620</v>
      </c>
      <c r="F9351" t="s">
        <v>234</v>
      </c>
      <c r="G9351" t="s">
        <v>156</v>
      </c>
      <c r="H9351" t="s">
        <v>157</v>
      </c>
      <c r="I9351" t="s">
        <v>26</v>
      </c>
      <c r="J9351" t="s">
        <v>27</v>
      </c>
      <c r="K9351" t="s">
        <v>3521</v>
      </c>
      <c r="L9351" t="s">
        <v>8109</v>
      </c>
      <c r="M9351">
        <v>43229</v>
      </c>
      <c r="N9351" t="s">
        <v>3728</v>
      </c>
      <c r="O9351" t="s">
        <v>4191</v>
      </c>
      <c r="P9351" t="s">
        <v>329</v>
      </c>
      <c r="Q9351" t="s">
        <v>4064</v>
      </c>
      <c r="R9351" t="s">
        <v>4192</v>
      </c>
      <c r="S9351">
        <v>458.42999999999995</v>
      </c>
      <c r="T9351">
        <v>5</v>
      </c>
      <c r="U9351">
        <v>0.3</v>
      </c>
      <c r="V9351">
        <v>-137.52900000000002</v>
      </c>
      <c r="W9351" t="s">
        <v>10936</v>
      </c>
      <c r="X9351" t="s">
        <v>10940</v>
      </c>
      <c r="Y9351">
        <v>12</v>
      </c>
      <c r="Z9351" t="s">
        <v>10941</v>
      </c>
      <c r="AA9351">
        <v>-0.3000000000000001</v>
      </c>
    </row>
    <row r="9352" spans="1:27" x14ac:dyDescent="0.35">
      <c r="A9352">
        <v>6111</v>
      </c>
      <c r="B9352" t="s">
        <v>9406</v>
      </c>
      <c r="C9352">
        <v>2013</v>
      </c>
      <c r="D9352" s="1">
        <v>41591</v>
      </c>
      <c r="E9352" s="1">
        <v>41595</v>
      </c>
      <c r="F9352" t="s">
        <v>23</v>
      </c>
      <c r="G9352" t="s">
        <v>781</v>
      </c>
      <c r="H9352" t="s">
        <v>782</v>
      </c>
      <c r="I9352" t="s">
        <v>38</v>
      </c>
      <c r="J9352" t="s">
        <v>27</v>
      </c>
      <c r="K9352" t="s">
        <v>9407</v>
      </c>
      <c r="L9352" t="s">
        <v>8109</v>
      </c>
      <c r="M9352">
        <v>44134</v>
      </c>
      <c r="N9352" t="s">
        <v>3728</v>
      </c>
      <c r="O9352" t="s">
        <v>4216</v>
      </c>
      <c r="P9352" t="s">
        <v>329</v>
      </c>
      <c r="Q9352" t="s">
        <v>4064</v>
      </c>
      <c r="R9352" t="s">
        <v>4217</v>
      </c>
      <c r="S9352">
        <v>1474.8020000000001</v>
      </c>
      <c r="T9352">
        <v>7</v>
      </c>
      <c r="U9352">
        <v>0.3</v>
      </c>
      <c r="V9352">
        <v>-21.068600000000174</v>
      </c>
      <c r="W9352" t="s">
        <v>10936</v>
      </c>
      <c r="X9352" t="s">
        <v>10940</v>
      </c>
      <c r="Y9352">
        <v>11</v>
      </c>
      <c r="Z9352" t="s">
        <v>10947</v>
      </c>
      <c r="AA9352">
        <v>-1.4285714285714403E-2</v>
      </c>
    </row>
    <row r="9353" spans="1:27" x14ac:dyDescent="0.35">
      <c r="A9353">
        <v>6114</v>
      </c>
      <c r="B9353" t="s">
        <v>9406</v>
      </c>
      <c r="C9353">
        <v>2013</v>
      </c>
      <c r="D9353" s="1">
        <v>41591</v>
      </c>
      <c r="E9353" s="1">
        <v>41595</v>
      </c>
      <c r="F9353" t="s">
        <v>23</v>
      </c>
      <c r="G9353" t="s">
        <v>781</v>
      </c>
      <c r="H9353" t="s">
        <v>782</v>
      </c>
      <c r="I9353" t="s">
        <v>38</v>
      </c>
      <c r="J9353" t="s">
        <v>27</v>
      </c>
      <c r="K9353" t="s">
        <v>9407</v>
      </c>
      <c r="L9353" t="s">
        <v>8109</v>
      </c>
      <c r="M9353">
        <v>44134</v>
      </c>
      <c r="N9353" t="s">
        <v>3728</v>
      </c>
      <c r="O9353" t="s">
        <v>4063</v>
      </c>
      <c r="P9353" t="s">
        <v>329</v>
      </c>
      <c r="Q9353" t="s">
        <v>4064</v>
      </c>
      <c r="R9353" t="s">
        <v>4065</v>
      </c>
      <c r="S9353">
        <v>1537.0739999999998</v>
      </c>
      <c r="T9353">
        <v>9</v>
      </c>
      <c r="U9353">
        <v>0.3</v>
      </c>
      <c r="V9353">
        <v>0</v>
      </c>
      <c r="W9353" t="s">
        <v>10936</v>
      </c>
      <c r="X9353" t="s">
        <v>10940</v>
      </c>
      <c r="Y9353">
        <v>11</v>
      </c>
      <c r="Z9353" t="s">
        <v>10947</v>
      </c>
      <c r="AA9353">
        <v>0</v>
      </c>
    </row>
    <row r="9354" spans="1:27" x14ac:dyDescent="0.35">
      <c r="A9354">
        <v>6115</v>
      </c>
      <c r="B9354" t="s">
        <v>9406</v>
      </c>
      <c r="C9354">
        <v>2013</v>
      </c>
      <c r="D9354" s="1">
        <v>41591</v>
      </c>
      <c r="E9354" s="1">
        <v>41595</v>
      </c>
      <c r="F9354" t="s">
        <v>23</v>
      </c>
      <c r="G9354" t="s">
        <v>781</v>
      </c>
      <c r="H9354" t="s">
        <v>782</v>
      </c>
      <c r="I9354" t="s">
        <v>38</v>
      </c>
      <c r="J9354" t="s">
        <v>27</v>
      </c>
      <c r="K9354" t="s">
        <v>9407</v>
      </c>
      <c r="L9354" t="s">
        <v>8109</v>
      </c>
      <c r="M9354">
        <v>44134</v>
      </c>
      <c r="N9354" t="s">
        <v>3728</v>
      </c>
      <c r="O9354" t="s">
        <v>4246</v>
      </c>
      <c r="P9354" t="s">
        <v>329</v>
      </c>
      <c r="Q9354" t="s">
        <v>4064</v>
      </c>
      <c r="R9354" t="s">
        <v>4247</v>
      </c>
      <c r="S9354">
        <v>449.37200000000001</v>
      </c>
      <c r="T9354">
        <v>2</v>
      </c>
      <c r="U9354">
        <v>0.3</v>
      </c>
      <c r="V9354">
        <v>-12.839199999999977</v>
      </c>
      <c r="W9354" t="s">
        <v>10936</v>
      </c>
      <c r="X9354" t="s">
        <v>10940</v>
      </c>
      <c r="Y9354">
        <v>11</v>
      </c>
      <c r="Z9354" t="s">
        <v>10947</v>
      </c>
      <c r="AA9354">
        <v>-2.8571428571428518E-2</v>
      </c>
    </row>
    <row r="9355" spans="1:27" x14ac:dyDescent="0.35">
      <c r="A9355">
        <v>6382</v>
      </c>
      <c r="B9355" t="s">
        <v>10712</v>
      </c>
      <c r="C9355">
        <v>2013</v>
      </c>
      <c r="D9355" s="1">
        <v>41363</v>
      </c>
      <c r="E9355" s="1">
        <v>41367</v>
      </c>
      <c r="F9355" t="s">
        <v>23</v>
      </c>
      <c r="G9355" t="s">
        <v>4306</v>
      </c>
      <c r="H9355" t="s">
        <v>4307</v>
      </c>
      <c r="I9355" t="s">
        <v>38</v>
      </c>
      <c r="J9355" t="s">
        <v>27</v>
      </c>
      <c r="K9355" t="s">
        <v>3505</v>
      </c>
      <c r="L9355" t="s">
        <v>8109</v>
      </c>
      <c r="M9355">
        <v>45503</v>
      </c>
      <c r="N9355" t="s">
        <v>3728</v>
      </c>
      <c r="O9355" t="s">
        <v>3773</v>
      </c>
      <c r="P9355" t="s">
        <v>329</v>
      </c>
      <c r="Q9355" t="s">
        <v>3721</v>
      </c>
      <c r="R9355" t="s">
        <v>3774</v>
      </c>
      <c r="S9355">
        <v>299.97499999999997</v>
      </c>
      <c r="T9355">
        <v>5</v>
      </c>
      <c r="U9355">
        <v>0.5</v>
      </c>
      <c r="V9355">
        <v>-167.98600000000002</v>
      </c>
      <c r="W9355" t="s">
        <v>10936</v>
      </c>
      <c r="X9355" t="s">
        <v>10950</v>
      </c>
      <c r="Y9355">
        <v>3</v>
      </c>
      <c r="Z9355" t="s">
        <v>10953</v>
      </c>
      <c r="AA9355">
        <v>-0.56000000000000016</v>
      </c>
    </row>
    <row r="9356" spans="1:27" x14ac:dyDescent="0.35">
      <c r="A9356">
        <v>7009</v>
      </c>
      <c r="B9356" t="s">
        <v>8289</v>
      </c>
      <c r="C9356">
        <v>2012</v>
      </c>
      <c r="D9356" s="1">
        <v>41142</v>
      </c>
      <c r="E9356" s="1">
        <v>41146</v>
      </c>
      <c r="F9356" t="s">
        <v>23</v>
      </c>
      <c r="G9356" t="s">
        <v>994</v>
      </c>
      <c r="H9356" t="s">
        <v>995</v>
      </c>
      <c r="I9356" t="s">
        <v>26</v>
      </c>
      <c r="J9356" t="s">
        <v>27</v>
      </c>
      <c r="K9356" t="s">
        <v>3505</v>
      </c>
      <c r="L9356" t="s">
        <v>8109</v>
      </c>
      <c r="M9356">
        <v>45503</v>
      </c>
      <c r="N9356" t="s">
        <v>3728</v>
      </c>
      <c r="O9356" t="s">
        <v>4137</v>
      </c>
      <c r="P9356" t="s">
        <v>329</v>
      </c>
      <c r="Q9356" t="s">
        <v>4064</v>
      </c>
      <c r="R9356" t="s">
        <v>4138</v>
      </c>
      <c r="S9356">
        <v>598.45799999999997</v>
      </c>
      <c r="T9356">
        <v>3</v>
      </c>
      <c r="U9356">
        <v>0.3</v>
      </c>
      <c r="V9356">
        <v>-42.746999999999957</v>
      </c>
      <c r="W9356" t="s">
        <v>10948</v>
      </c>
      <c r="X9356" t="s">
        <v>10937</v>
      </c>
      <c r="Y9356">
        <v>8</v>
      </c>
      <c r="Z9356" t="s">
        <v>10954</v>
      </c>
      <c r="AA9356">
        <v>-7.1428571428571355E-2</v>
      </c>
    </row>
    <row r="9357" spans="1:27" x14ac:dyDescent="0.35">
      <c r="A9357">
        <v>7105</v>
      </c>
      <c r="B9357" t="s">
        <v>8291</v>
      </c>
      <c r="C9357">
        <v>2014</v>
      </c>
      <c r="D9357" s="1">
        <v>41810</v>
      </c>
      <c r="E9357" s="1">
        <v>41812</v>
      </c>
      <c r="F9357" t="s">
        <v>45</v>
      </c>
      <c r="G9357" t="s">
        <v>4285</v>
      </c>
      <c r="H9357" t="s">
        <v>4286</v>
      </c>
      <c r="I9357" t="s">
        <v>26</v>
      </c>
      <c r="J9357" t="s">
        <v>27</v>
      </c>
      <c r="K9357" t="s">
        <v>3821</v>
      </c>
      <c r="L9357" t="s">
        <v>8109</v>
      </c>
      <c r="M9357">
        <v>43055</v>
      </c>
      <c r="N9357" t="s">
        <v>3728</v>
      </c>
      <c r="O9357" t="s">
        <v>4109</v>
      </c>
      <c r="P9357" t="s">
        <v>329</v>
      </c>
      <c r="Q9357" t="s">
        <v>4064</v>
      </c>
      <c r="R9357" t="s">
        <v>4110</v>
      </c>
      <c r="S9357">
        <v>760.11599999999987</v>
      </c>
      <c r="T9357">
        <v>6</v>
      </c>
      <c r="U9357">
        <v>0.3</v>
      </c>
      <c r="V9357">
        <v>-43.435200000000009</v>
      </c>
      <c r="W9357" t="s">
        <v>10939</v>
      </c>
      <c r="X9357" t="s">
        <v>10942</v>
      </c>
      <c r="Y9357">
        <v>6</v>
      </c>
      <c r="Z9357" t="s">
        <v>10946</v>
      </c>
      <c r="AA9357">
        <v>-5.7142857142857162E-2</v>
      </c>
    </row>
    <row r="9358" spans="1:27" x14ac:dyDescent="0.35">
      <c r="A9358">
        <v>7248</v>
      </c>
      <c r="B9358" t="s">
        <v>9466</v>
      </c>
      <c r="C9358">
        <v>2011</v>
      </c>
      <c r="D9358" s="1">
        <v>40605</v>
      </c>
      <c r="E9358" s="1">
        <v>40610</v>
      </c>
      <c r="F9358" t="s">
        <v>23</v>
      </c>
      <c r="G9358" t="s">
        <v>8437</v>
      </c>
      <c r="H9358" t="s">
        <v>8438</v>
      </c>
      <c r="I9358" t="s">
        <v>26</v>
      </c>
      <c r="J9358" t="s">
        <v>27</v>
      </c>
      <c r="K9358" t="s">
        <v>3521</v>
      </c>
      <c r="L9358" t="s">
        <v>8109</v>
      </c>
      <c r="M9358">
        <v>43229</v>
      </c>
      <c r="N9358" t="s">
        <v>3728</v>
      </c>
      <c r="O9358" t="s">
        <v>3798</v>
      </c>
      <c r="P9358" t="s">
        <v>329</v>
      </c>
      <c r="Q9358" t="s">
        <v>3721</v>
      </c>
      <c r="R9358" t="s">
        <v>3799</v>
      </c>
      <c r="S9358">
        <v>302.45</v>
      </c>
      <c r="T9358">
        <v>5</v>
      </c>
      <c r="U9358">
        <v>0.5</v>
      </c>
      <c r="V9358">
        <v>-199.61700000000002</v>
      </c>
      <c r="W9358" t="s">
        <v>10944</v>
      </c>
      <c r="X9358" t="s">
        <v>10950</v>
      </c>
      <c r="Y9358">
        <v>3</v>
      </c>
      <c r="Z9358" t="s">
        <v>10953</v>
      </c>
      <c r="AA9358">
        <v>-0.66</v>
      </c>
    </row>
    <row r="9359" spans="1:27" x14ac:dyDescent="0.35">
      <c r="A9359">
        <v>7524</v>
      </c>
      <c r="B9359" t="s">
        <v>10372</v>
      </c>
      <c r="C9359">
        <v>2013</v>
      </c>
      <c r="D9359" s="1">
        <v>41523</v>
      </c>
      <c r="E9359" s="1">
        <v>41529</v>
      </c>
      <c r="F9359" t="s">
        <v>23</v>
      </c>
      <c r="G9359" t="s">
        <v>3347</v>
      </c>
      <c r="H9359" t="s">
        <v>3348</v>
      </c>
      <c r="I9359" t="s">
        <v>38</v>
      </c>
      <c r="J9359" t="s">
        <v>27</v>
      </c>
      <c r="K9359" t="s">
        <v>3187</v>
      </c>
      <c r="L9359" t="s">
        <v>8109</v>
      </c>
      <c r="M9359">
        <v>43130</v>
      </c>
      <c r="N9359" t="s">
        <v>3728</v>
      </c>
      <c r="O9359" t="s">
        <v>4164</v>
      </c>
      <c r="P9359" t="s">
        <v>329</v>
      </c>
      <c r="Q9359" t="s">
        <v>4064</v>
      </c>
      <c r="R9359" t="s">
        <v>4165</v>
      </c>
      <c r="S9359">
        <v>85.245999999999995</v>
      </c>
      <c r="T9359">
        <v>2</v>
      </c>
      <c r="U9359">
        <v>0.3</v>
      </c>
      <c r="V9359">
        <v>-1.217800000000004</v>
      </c>
      <c r="W9359" t="s">
        <v>10936</v>
      </c>
      <c r="X9359" t="s">
        <v>10937</v>
      </c>
      <c r="Y9359">
        <v>9</v>
      </c>
      <c r="Z9359" t="s">
        <v>10949</v>
      </c>
      <c r="AA9359">
        <v>-1.4285714285714334E-2</v>
      </c>
    </row>
    <row r="9360" spans="1:27" x14ac:dyDescent="0.35">
      <c r="A9360">
        <v>7773</v>
      </c>
      <c r="B9360" t="s">
        <v>8845</v>
      </c>
      <c r="C9360">
        <v>2013</v>
      </c>
      <c r="D9360" s="1">
        <v>41604</v>
      </c>
      <c r="E9360" s="1">
        <v>41611</v>
      </c>
      <c r="F9360" t="s">
        <v>23</v>
      </c>
      <c r="G9360" t="s">
        <v>864</v>
      </c>
      <c r="H9360" t="s">
        <v>865</v>
      </c>
      <c r="I9360" t="s">
        <v>38</v>
      </c>
      <c r="J9360" t="s">
        <v>27</v>
      </c>
      <c r="K9360" t="s">
        <v>3187</v>
      </c>
      <c r="L9360" t="s">
        <v>8109</v>
      </c>
      <c r="M9360">
        <v>43130</v>
      </c>
      <c r="N9360" t="s">
        <v>3728</v>
      </c>
      <c r="O9360" t="s">
        <v>9058</v>
      </c>
      <c r="P9360" t="s">
        <v>313</v>
      </c>
      <c r="Q9360" t="s">
        <v>3743</v>
      </c>
      <c r="R9360" t="s">
        <v>9059</v>
      </c>
      <c r="S9360">
        <v>4499.9850000000006</v>
      </c>
      <c r="T9360">
        <v>5</v>
      </c>
      <c r="U9360">
        <v>0.7</v>
      </c>
      <c r="V9360">
        <v>-6599.978000000001</v>
      </c>
      <c r="W9360" t="s">
        <v>10936</v>
      </c>
      <c r="X9360" t="s">
        <v>10940</v>
      </c>
      <c r="Y9360">
        <v>11</v>
      </c>
      <c r="Z9360" t="s">
        <v>10947</v>
      </c>
      <c r="AA9360">
        <v>-1.4666666666666668</v>
      </c>
    </row>
    <row r="9361" spans="1:27" x14ac:dyDescent="0.35">
      <c r="A9361">
        <v>8399</v>
      </c>
      <c r="B9361" t="s">
        <v>10713</v>
      </c>
      <c r="C9361">
        <v>2014</v>
      </c>
      <c r="D9361" s="1">
        <v>41946</v>
      </c>
      <c r="E9361" s="1">
        <v>41951</v>
      </c>
      <c r="F9361" t="s">
        <v>45</v>
      </c>
      <c r="G9361" t="s">
        <v>3935</v>
      </c>
      <c r="H9361" t="s">
        <v>3936</v>
      </c>
      <c r="I9361" t="s">
        <v>127</v>
      </c>
      <c r="J9361" t="s">
        <v>27</v>
      </c>
      <c r="K9361" t="s">
        <v>3505</v>
      </c>
      <c r="L9361" t="s">
        <v>8109</v>
      </c>
      <c r="M9361">
        <v>45503</v>
      </c>
      <c r="N9361" t="s">
        <v>3728</v>
      </c>
      <c r="O9361" t="s">
        <v>4169</v>
      </c>
      <c r="P9361" t="s">
        <v>329</v>
      </c>
      <c r="Q9361" t="s">
        <v>4064</v>
      </c>
      <c r="R9361" t="s">
        <v>4170</v>
      </c>
      <c r="S9361">
        <v>155.37199999999999</v>
      </c>
      <c r="T9361">
        <v>2</v>
      </c>
      <c r="U9361">
        <v>0.3</v>
      </c>
      <c r="V9361">
        <v>-35.513599999999997</v>
      </c>
      <c r="W9361" t="s">
        <v>10939</v>
      </c>
      <c r="X9361" t="s">
        <v>10940</v>
      </c>
      <c r="Y9361">
        <v>11</v>
      </c>
      <c r="Z9361" t="s">
        <v>10947</v>
      </c>
      <c r="AA9361">
        <v>-0.22857142857142856</v>
      </c>
    </row>
    <row r="9362" spans="1:27" x14ac:dyDescent="0.35">
      <c r="A9362">
        <v>8873</v>
      </c>
      <c r="B9362" t="s">
        <v>10382</v>
      </c>
      <c r="C9362">
        <v>2011</v>
      </c>
      <c r="D9362" s="1">
        <v>40826</v>
      </c>
      <c r="E9362" s="1">
        <v>40826</v>
      </c>
      <c r="F9362" t="s">
        <v>234</v>
      </c>
      <c r="G9362" t="s">
        <v>1165</v>
      </c>
      <c r="H9362" t="s">
        <v>1166</v>
      </c>
      <c r="I9362" t="s">
        <v>38</v>
      </c>
      <c r="J9362" t="s">
        <v>27</v>
      </c>
      <c r="K9362" t="s">
        <v>3521</v>
      </c>
      <c r="L9362" t="s">
        <v>8109</v>
      </c>
      <c r="M9362">
        <v>43229</v>
      </c>
      <c r="N9362" t="s">
        <v>3728</v>
      </c>
      <c r="O9362" t="s">
        <v>10714</v>
      </c>
      <c r="P9362" t="s">
        <v>313</v>
      </c>
      <c r="Q9362" t="s">
        <v>3743</v>
      </c>
      <c r="R9362" t="s">
        <v>10715</v>
      </c>
      <c r="S9362">
        <v>101.99400000000001</v>
      </c>
      <c r="T9362">
        <v>2</v>
      </c>
      <c r="U9362">
        <v>0.7</v>
      </c>
      <c r="V9362">
        <v>-71.39579999999998</v>
      </c>
      <c r="W9362" t="s">
        <v>10944</v>
      </c>
      <c r="X9362" t="s">
        <v>10940</v>
      </c>
      <c r="Y9362">
        <v>10</v>
      </c>
      <c r="Z9362" t="s">
        <v>10945</v>
      </c>
      <c r="AA9362">
        <v>-0.69999999999999973</v>
      </c>
    </row>
    <row r="9363" spans="1:27" x14ac:dyDescent="0.35">
      <c r="A9363">
        <v>9093</v>
      </c>
      <c r="B9363" t="s">
        <v>10010</v>
      </c>
      <c r="C9363">
        <v>2012</v>
      </c>
      <c r="D9363" s="1">
        <v>41088</v>
      </c>
      <c r="E9363" s="1">
        <v>41093</v>
      </c>
      <c r="F9363" t="s">
        <v>45</v>
      </c>
      <c r="G9363" t="s">
        <v>1804</v>
      </c>
      <c r="H9363" t="s">
        <v>1805</v>
      </c>
      <c r="I9363" t="s">
        <v>26</v>
      </c>
      <c r="J9363" t="s">
        <v>27</v>
      </c>
      <c r="K9363" t="s">
        <v>4913</v>
      </c>
      <c r="L9363" t="s">
        <v>8109</v>
      </c>
      <c r="M9363">
        <v>45373</v>
      </c>
      <c r="N9363" t="s">
        <v>3728</v>
      </c>
      <c r="O9363" t="s">
        <v>7849</v>
      </c>
      <c r="P9363" t="s">
        <v>329</v>
      </c>
      <c r="Q9363" t="s">
        <v>3721</v>
      </c>
      <c r="R9363" t="s">
        <v>7850</v>
      </c>
      <c r="S9363">
        <v>482.93999999999994</v>
      </c>
      <c r="T9363">
        <v>6</v>
      </c>
      <c r="U9363">
        <v>0.5</v>
      </c>
      <c r="V9363">
        <v>-376.69319999999999</v>
      </c>
      <c r="W9363" t="s">
        <v>10948</v>
      </c>
      <c r="X9363" t="s">
        <v>10942</v>
      </c>
      <c r="Y9363">
        <v>6</v>
      </c>
      <c r="Z9363" t="s">
        <v>10946</v>
      </c>
      <c r="AA9363">
        <v>-0.78</v>
      </c>
    </row>
    <row r="9364" spans="1:27" x14ac:dyDescent="0.35">
      <c r="A9364">
        <v>9130</v>
      </c>
      <c r="B9364" t="s">
        <v>9736</v>
      </c>
      <c r="C9364">
        <v>2013</v>
      </c>
      <c r="D9364" s="1">
        <v>41358</v>
      </c>
      <c r="E9364" s="1">
        <v>41360</v>
      </c>
      <c r="F9364" t="s">
        <v>45</v>
      </c>
      <c r="G9364" t="s">
        <v>6542</v>
      </c>
      <c r="H9364" t="s">
        <v>6543</v>
      </c>
      <c r="I9364" t="s">
        <v>38</v>
      </c>
      <c r="J9364" t="s">
        <v>27</v>
      </c>
      <c r="K9364" t="s">
        <v>8121</v>
      </c>
      <c r="L9364" t="s">
        <v>8109</v>
      </c>
      <c r="M9364">
        <v>44105</v>
      </c>
      <c r="N9364" t="s">
        <v>3728</v>
      </c>
      <c r="O9364" t="s">
        <v>3815</v>
      </c>
      <c r="P9364" t="s">
        <v>329</v>
      </c>
      <c r="Q9364" t="s">
        <v>3721</v>
      </c>
      <c r="R9364" t="s">
        <v>3816</v>
      </c>
      <c r="S9364">
        <v>301.46999999999997</v>
      </c>
      <c r="T9364">
        <v>3</v>
      </c>
      <c r="U9364">
        <v>0.5</v>
      </c>
      <c r="V9364">
        <v>-241.17600000000002</v>
      </c>
      <c r="W9364" t="s">
        <v>10936</v>
      </c>
      <c r="X9364" t="s">
        <v>10950</v>
      </c>
      <c r="Y9364">
        <v>3</v>
      </c>
      <c r="Z9364" t="s">
        <v>10953</v>
      </c>
      <c r="AA9364">
        <v>-0.80000000000000016</v>
      </c>
    </row>
    <row r="9365" spans="1:27" x14ac:dyDescent="0.35">
      <c r="A9365">
        <v>9296</v>
      </c>
      <c r="B9365" t="s">
        <v>10012</v>
      </c>
      <c r="C9365">
        <v>2014</v>
      </c>
      <c r="D9365" s="1">
        <v>41788</v>
      </c>
      <c r="E9365" s="1">
        <v>41792</v>
      </c>
      <c r="F9365" t="s">
        <v>23</v>
      </c>
      <c r="G9365" t="s">
        <v>1245</v>
      </c>
      <c r="H9365" t="s">
        <v>1246</v>
      </c>
      <c r="I9365" t="s">
        <v>26</v>
      </c>
      <c r="J9365" t="s">
        <v>27</v>
      </c>
      <c r="K9365" t="s">
        <v>8121</v>
      </c>
      <c r="L9365" t="s">
        <v>8109</v>
      </c>
      <c r="M9365">
        <v>44105</v>
      </c>
      <c r="N9365" t="s">
        <v>3728</v>
      </c>
      <c r="O9365" t="s">
        <v>3915</v>
      </c>
      <c r="P9365" t="s">
        <v>329</v>
      </c>
      <c r="Q9365" t="s">
        <v>3721</v>
      </c>
      <c r="R9365" t="s">
        <v>3916</v>
      </c>
      <c r="S9365">
        <v>115.96</v>
      </c>
      <c r="T9365">
        <v>4</v>
      </c>
      <c r="U9365">
        <v>0.5</v>
      </c>
      <c r="V9365">
        <v>-64.937599999999989</v>
      </c>
      <c r="W9365" t="s">
        <v>10939</v>
      </c>
      <c r="X9365" t="s">
        <v>10942</v>
      </c>
      <c r="Y9365">
        <v>5</v>
      </c>
      <c r="Z9365" t="s">
        <v>10952</v>
      </c>
      <c r="AA9365">
        <v>-0.55999999999999994</v>
      </c>
    </row>
    <row r="9366" spans="1:27" x14ac:dyDescent="0.35">
      <c r="A9366">
        <v>9348</v>
      </c>
      <c r="B9366" t="s">
        <v>8346</v>
      </c>
      <c r="C9366">
        <v>2014</v>
      </c>
      <c r="D9366" s="1">
        <v>41688</v>
      </c>
      <c r="E9366" s="1">
        <v>41691</v>
      </c>
      <c r="F9366" t="s">
        <v>56</v>
      </c>
      <c r="G9366" t="s">
        <v>4316</v>
      </c>
      <c r="H9366" t="s">
        <v>4317</v>
      </c>
      <c r="I9366" t="s">
        <v>127</v>
      </c>
      <c r="J9366" t="s">
        <v>27</v>
      </c>
      <c r="K9366" t="s">
        <v>4913</v>
      </c>
      <c r="L9366" t="s">
        <v>8109</v>
      </c>
      <c r="M9366">
        <v>45373</v>
      </c>
      <c r="N9366" t="s">
        <v>3728</v>
      </c>
      <c r="O9366" t="s">
        <v>10618</v>
      </c>
      <c r="P9366" t="s">
        <v>329</v>
      </c>
      <c r="Q9366" t="s">
        <v>4064</v>
      </c>
      <c r="R9366" t="s">
        <v>10619</v>
      </c>
      <c r="S9366">
        <v>899.43</v>
      </c>
      <c r="T9366">
        <v>5</v>
      </c>
      <c r="U9366">
        <v>0.3</v>
      </c>
      <c r="V9366">
        <v>-12.84900000000016</v>
      </c>
      <c r="W9366" t="s">
        <v>10939</v>
      </c>
      <c r="X9366" t="s">
        <v>10950</v>
      </c>
      <c r="Y9366">
        <v>2</v>
      </c>
      <c r="Z9366" t="s">
        <v>10955</v>
      </c>
      <c r="AA9366">
        <v>-1.4285714285714464E-2</v>
      </c>
    </row>
    <row r="9367" spans="1:27" x14ac:dyDescent="0.35">
      <c r="A9367">
        <v>9372</v>
      </c>
      <c r="B9367" t="s">
        <v>8347</v>
      </c>
      <c r="C9367">
        <v>2012</v>
      </c>
      <c r="D9367" s="1">
        <v>41058</v>
      </c>
      <c r="E9367" s="1">
        <v>41060</v>
      </c>
      <c r="F9367" t="s">
        <v>56</v>
      </c>
      <c r="G9367" t="s">
        <v>1650</v>
      </c>
      <c r="H9367" t="s">
        <v>1651</v>
      </c>
      <c r="I9367" t="s">
        <v>26</v>
      </c>
      <c r="J9367" t="s">
        <v>27</v>
      </c>
      <c r="K9367" t="s">
        <v>3521</v>
      </c>
      <c r="L9367" t="s">
        <v>8109</v>
      </c>
      <c r="M9367">
        <v>43229</v>
      </c>
      <c r="N9367" t="s">
        <v>3728</v>
      </c>
      <c r="O9367" t="s">
        <v>4068</v>
      </c>
      <c r="P9367" t="s">
        <v>329</v>
      </c>
      <c r="Q9367" t="s">
        <v>4064</v>
      </c>
      <c r="R9367" t="s">
        <v>4069</v>
      </c>
      <c r="S9367">
        <v>317.05799999999999</v>
      </c>
      <c r="T9367">
        <v>3</v>
      </c>
      <c r="U9367">
        <v>0.3</v>
      </c>
      <c r="V9367">
        <v>-86.058600000000013</v>
      </c>
      <c r="W9367" t="s">
        <v>10948</v>
      </c>
      <c r="X9367" t="s">
        <v>10942</v>
      </c>
      <c r="Y9367">
        <v>5</v>
      </c>
      <c r="Z9367" t="s">
        <v>10952</v>
      </c>
      <c r="AA9367">
        <v>-0.27142857142857146</v>
      </c>
    </row>
    <row r="9368" spans="1:27" x14ac:dyDescent="0.35">
      <c r="A9368">
        <v>9563</v>
      </c>
      <c r="B9368" t="s">
        <v>8353</v>
      </c>
      <c r="C9368">
        <v>2013</v>
      </c>
      <c r="D9368" s="1">
        <v>41398</v>
      </c>
      <c r="E9368" s="1">
        <v>41400</v>
      </c>
      <c r="F9368" t="s">
        <v>56</v>
      </c>
      <c r="G9368" t="s">
        <v>8354</v>
      </c>
      <c r="H9368" t="s">
        <v>8355</v>
      </c>
      <c r="I9368" t="s">
        <v>38</v>
      </c>
      <c r="J9368" t="s">
        <v>27</v>
      </c>
      <c r="K9368" t="s">
        <v>3821</v>
      </c>
      <c r="L9368" t="s">
        <v>8109</v>
      </c>
      <c r="M9368">
        <v>43055</v>
      </c>
      <c r="N9368" t="s">
        <v>3728</v>
      </c>
      <c r="O9368" t="s">
        <v>10716</v>
      </c>
      <c r="P9368" t="s">
        <v>313</v>
      </c>
      <c r="Q9368" t="s">
        <v>3743</v>
      </c>
      <c r="R9368" t="s">
        <v>10717</v>
      </c>
      <c r="S9368">
        <v>224.93700000000004</v>
      </c>
      <c r="T9368">
        <v>3</v>
      </c>
      <c r="U9368">
        <v>0.7</v>
      </c>
      <c r="V9368">
        <v>-164.9538</v>
      </c>
      <c r="W9368" t="s">
        <v>10936</v>
      </c>
      <c r="X9368" t="s">
        <v>10942</v>
      </c>
      <c r="Y9368">
        <v>5</v>
      </c>
      <c r="Z9368" t="s">
        <v>10952</v>
      </c>
      <c r="AA9368">
        <v>-0.73333333333333317</v>
      </c>
    </row>
    <row r="9369" spans="1:27" x14ac:dyDescent="0.35">
      <c r="A9369">
        <v>131</v>
      </c>
      <c r="B9369" t="s">
        <v>9341</v>
      </c>
      <c r="C9369">
        <v>2014</v>
      </c>
      <c r="D9369" s="1">
        <v>41673</v>
      </c>
      <c r="E9369" s="1">
        <v>41676</v>
      </c>
      <c r="F9369" t="s">
        <v>56</v>
      </c>
      <c r="G9369" t="s">
        <v>1804</v>
      </c>
      <c r="H9369" t="s">
        <v>1805</v>
      </c>
      <c r="I9369" t="s">
        <v>26</v>
      </c>
      <c r="J9369" t="s">
        <v>27</v>
      </c>
      <c r="K9369" t="s">
        <v>3521</v>
      </c>
      <c r="L9369" t="s">
        <v>8109</v>
      </c>
      <c r="M9369">
        <v>43229</v>
      </c>
      <c r="N9369" t="s">
        <v>3728</v>
      </c>
      <c r="O9369" t="s">
        <v>4642</v>
      </c>
      <c r="P9369" t="s">
        <v>313</v>
      </c>
      <c r="Q9369" t="s">
        <v>4411</v>
      </c>
      <c r="R9369" t="s">
        <v>4643</v>
      </c>
      <c r="S9369">
        <v>59.969999999999992</v>
      </c>
      <c r="T9369">
        <v>5</v>
      </c>
      <c r="U9369">
        <v>0.4</v>
      </c>
      <c r="V9369">
        <v>-11.993999999999993</v>
      </c>
      <c r="W9369" t="s">
        <v>10939</v>
      </c>
      <c r="X9369" t="s">
        <v>10950</v>
      </c>
      <c r="Y9369">
        <v>2</v>
      </c>
      <c r="Z9369" t="s">
        <v>10955</v>
      </c>
      <c r="AA9369">
        <v>-0.1999999999999999</v>
      </c>
    </row>
    <row r="9370" spans="1:27" x14ac:dyDescent="0.35">
      <c r="A9370">
        <v>215</v>
      </c>
      <c r="B9370" t="s">
        <v>8758</v>
      </c>
      <c r="C9370">
        <v>2012</v>
      </c>
      <c r="D9370" s="1">
        <v>40910</v>
      </c>
      <c r="E9370" s="1">
        <v>40917</v>
      </c>
      <c r="F9370" t="s">
        <v>23</v>
      </c>
      <c r="G9370" t="s">
        <v>1299</v>
      </c>
      <c r="H9370" t="s">
        <v>1300</v>
      </c>
      <c r="I9370" t="s">
        <v>26</v>
      </c>
      <c r="J9370" t="s">
        <v>27</v>
      </c>
      <c r="K9370" t="s">
        <v>8759</v>
      </c>
      <c r="L9370" t="s">
        <v>8109</v>
      </c>
      <c r="M9370">
        <v>44256</v>
      </c>
      <c r="N9370" t="s">
        <v>3728</v>
      </c>
      <c r="O9370" t="s">
        <v>8371</v>
      </c>
      <c r="P9370" t="s">
        <v>313</v>
      </c>
      <c r="Q9370" t="s">
        <v>4411</v>
      </c>
      <c r="R9370" t="s">
        <v>8372</v>
      </c>
      <c r="S9370">
        <v>62.981999999999999</v>
      </c>
      <c r="T9370">
        <v>3</v>
      </c>
      <c r="U9370">
        <v>0.4</v>
      </c>
      <c r="V9370">
        <v>-14.695800000000006</v>
      </c>
      <c r="W9370" t="s">
        <v>10948</v>
      </c>
      <c r="X9370" t="s">
        <v>10950</v>
      </c>
      <c r="Y9370">
        <v>1</v>
      </c>
      <c r="Z9370" t="s">
        <v>10951</v>
      </c>
      <c r="AA9370">
        <v>-0.23333333333333342</v>
      </c>
    </row>
    <row r="9371" spans="1:27" x14ac:dyDescent="0.35">
      <c r="A9371">
        <v>454</v>
      </c>
      <c r="B9371" t="s">
        <v>9550</v>
      </c>
      <c r="C9371">
        <v>2014</v>
      </c>
      <c r="D9371" s="1">
        <v>41933</v>
      </c>
      <c r="E9371" s="1">
        <v>41937</v>
      </c>
      <c r="F9371" t="s">
        <v>23</v>
      </c>
      <c r="G9371" t="s">
        <v>8599</v>
      </c>
      <c r="H9371" t="s">
        <v>8600</v>
      </c>
      <c r="I9371" t="s">
        <v>26</v>
      </c>
      <c r="J9371" t="s">
        <v>27</v>
      </c>
      <c r="K9371" t="s">
        <v>8188</v>
      </c>
      <c r="L9371" t="s">
        <v>8109</v>
      </c>
      <c r="M9371">
        <v>44312</v>
      </c>
      <c r="N9371" t="s">
        <v>3728</v>
      </c>
      <c r="O9371" t="s">
        <v>8975</v>
      </c>
      <c r="P9371" t="s">
        <v>329</v>
      </c>
      <c r="Q9371" t="s">
        <v>3467</v>
      </c>
      <c r="R9371" t="s">
        <v>8976</v>
      </c>
      <c r="S9371">
        <v>284.36399999999998</v>
      </c>
      <c r="T9371">
        <v>2</v>
      </c>
      <c r="U9371">
        <v>0.4</v>
      </c>
      <c r="V9371">
        <v>-75.830400000000054</v>
      </c>
      <c r="W9371" t="s">
        <v>10939</v>
      </c>
      <c r="X9371" t="s">
        <v>10940</v>
      </c>
      <c r="Y9371">
        <v>10</v>
      </c>
      <c r="Z9371" t="s">
        <v>10945</v>
      </c>
      <c r="AA9371">
        <v>-0.26666666666666689</v>
      </c>
    </row>
    <row r="9372" spans="1:27" x14ac:dyDescent="0.35">
      <c r="A9372">
        <v>615</v>
      </c>
      <c r="B9372" t="s">
        <v>10354</v>
      </c>
      <c r="C9372">
        <v>2014</v>
      </c>
      <c r="D9372" s="1">
        <v>41958</v>
      </c>
      <c r="E9372" s="1">
        <v>41961</v>
      </c>
      <c r="F9372" t="s">
        <v>45</v>
      </c>
      <c r="G9372" t="s">
        <v>1272</v>
      </c>
      <c r="H9372" t="s">
        <v>1273</v>
      </c>
      <c r="I9372" t="s">
        <v>38</v>
      </c>
      <c r="J9372" t="s">
        <v>27</v>
      </c>
      <c r="K9372" t="s">
        <v>10355</v>
      </c>
      <c r="L9372" t="s">
        <v>8109</v>
      </c>
      <c r="M9372">
        <v>43123</v>
      </c>
      <c r="N9372" t="s">
        <v>3728</v>
      </c>
      <c r="O9372" t="s">
        <v>4515</v>
      </c>
      <c r="P9372" t="s">
        <v>313</v>
      </c>
      <c r="Q9372" t="s">
        <v>4411</v>
      </c>
      <c r="R9372" t="s">
        <v>4516</v>
      </c>
      <c r="S9372">
        <v>119.93999999999998</v>
      </c>
      <c r="T9372">
        <v>10</v>
      </c>
      <c r="U9372">
        <v>0.4</v>
      </c>
      <c r="V9372">
        <v>15.99199999999999</v>
      </c>
      <c r="W9372" t="s">
        <v>10939</v>
      </c>
      <c r="X9372" t="s">
        <v>10940</v>
      </c>
      <c r="Y9372">
        <v>11</v>
      </c>
      <c r="Z9372" t="s">
        <v>10947</v>
      </c>
      <c r="AA9372">
        <v>0.13333333333333328</v>
      </c>
    </row>
    <row r="9373" spans="1:27" x14ac:dyDescent="0.35">
      <c r="A9373">
        <v>763</v>
      </c>
      <c r="B9373" t="s">
        <v>10718</v>
      </c>
      <c r="C9373">
        <v>2012</v>
      </c>
      <c r="D9373" s="1">
        <v>40947</v>
      </c>
      <c r="E9373" s="1">
        <v>40952</v>
      </c>
      <c r="F9373" t="s">
        <v>23</v>
      </c>
      <c r="G9373" t="s">
        <v>2224</v>
      </c>
      <c r="H9373" t="s">
        <v>2225</v>
      </c>
      <c r="I9373" t="s">
        <v>38</v>
      </c>
      <c r="J9373" t="s">
        <v>27</v>
      </c>
      <c r="K9373" t="s">
        <v>3521</v>
      </c>
      <c r="L9373" t="s">
        <v>8109</v>
      </c>
      <c r="M9373">
        <v>43229</v>
      </c>
      <c r="N9373" t="s">
        <v>3728</v>
      </c>
      <c r="O9373" t="s">
        <v>4798</v>
      </c>
      <c r="P9373" t="s">
        <v>313</v>
      </c>
      <c r="Q9373" t="s">
        <v>4411</v>
      </c>
      <c r="R9373" t="s">
        <v>4799</v>
      </c>
      <c r="S9373">
        <v>107.982</v>
      </c>
      <c r="T9373">
        <v>3</v>
      </c>
      <c r="U9373">
        <v>0.4</v>
      </c>
      <c r="V9373">
        <v>-26.995499999999993</v>
      </c>
      <c r="W9373" t="s">
        <v>10948</v>
      </c>
      <c r="X9373" t="s">
        <v>10950</v>
      </c>
      <c r="Y9373">
        <v>2</v>
      </c>
      <c r="Z9373" t="s">
        <v>10955</v>
      </c>
      <c r="AA9373">
        <v>-0.24999999999999994</v>
      </c>
    </row>
    <row r="9374" spans="1:27" x14ac:dyDescent="0.35">
      <c r="A9374">
        <v>1028</v>
      </c>
      <c r="B9374" t="s">
        <v>9874</v>
      </c>
      <c r="C9374">
        <v>2013</v>
      </c>
      <c r="D9374" s="1">
        <v>41285</v>
      </c>
      <c r="E9374" s="1">
        <v>41287</v>
      </c>
      <c r="F9374" t="s">
        <v>45</v>
      </c>
      <c r="G9374" t="s">
        <v>1081</v>
      </c>
      <c r="H9374" t="s">
        <v>1082</v>
      </c>
      <c r="I9374" t="s">
        <v>127</v>
      </c>
      <c r="J9374" t="s">
        <v>27</v>
      </c>
      <c r="K9374" t="s">
        <v>3505</v>
      </c>
      <c r="L9374" t="s">
        <v>8109</v>
      </c>
      <c r="M9374">
        <v>45503</v>
      </c>
      <c r="N9374" t="s">
        <v>3728</v>
      </c>
      <c r="O9374" t="s">
        <v>4525</v>
      </c>
      <c r="P9374" t="s">
        <v>313</v>
      </c>
      <c r="Q9374" t="s">
        <v>4411</v>
      </c>
      <c r="R9374" t="s">
        <v>4526</v>
      </c>
      <c r="S9374">
        <v>15.587999999999999</v>
      </c>
      <c r="T9374">
        <v>2</v>
      </c>
      <c r="U9374">
        <v>0.4</v>
      </c>
      <c r="V9374">
        <v>-9.8724000000000007</v>
      </c>
      <c r="W9374" t="s">
        <v>10936</v>
      </c>
      <c r="X9374" t="s">
        <v>10950</v>
      </c>
      <c r="Y9374">
        <v>1</v>
      </c>
      <c r="Z9374" t="s">
        <v>10951</v>
      </c>
      <c r="AA9374">
        <v>-0.63333333333333341</v>
      </c>
    </row>
    <row r="9375" spans="1:27" x14ac:dyDescent="0.35">
      <c r="A9375">
        <v>1065</v>
      </c>
      <c r="B9375" t="s">
        <v>9354</v>
      </c>
      <c r="C9375">
        <v>2012</v>
      </c>
      <c r="D9375" s="1">
        <v>41015</v>
      </c>
      <c r="E9375" s="1">
        <v>41020</v>
      </c>
      <c r="F9375" t="s">
        <v>23</v>
      </c>
      <c r="G9375" t="s">
        <v>1949</v>
      </c>
      <c r="H9375" t="s">
        <v>1950</v>
      </c>
      <c r="I9375" t="s">
        <v>26</v>
      </c>
      <c r="J9375" t="s">
        <v>27</v>
      </c>
      <c r="K9375" t="s">
        <v>8199</v>
      </c>
      <c r="L9375" t="s">
        <v>8109</v>
      </c>
      <c r="M9375">
        <v>43615</v>
      </c>
      <c r="N9375" t="s">
        <v>3728</v>
      </c>
      <c r="O9375" t="s">
        <v>4752</v>
      </c>
      <c r="P9375" t="s">
        <v>313</v>
      </c>
      <c r="Q9375" t="s">
        <v>4411</v>
      </c>
      <c r="R9375" t="s">
        <v>4753</v>
      </c>
      <c r="S9375">
        <v>118.78199999999998</v>
      </c>
      <c r="T9375">
        <v>3</v>
      </c>
      <c r="U9375">
        <v>0.4</v>
      </c>
      <c r="V9375">
        <v>-27.715799999999994</v>
      </c>
      <c r="W9375" t="s">
        <v>10948</v>
      </c>
      <c r="X9375" t="s">
        <v>10942</v>
      </c>
      <c r="Y9375">
        <v>4</v>
      </c>
      <c r="Z9375" t="s">
        <v>10943</v>
      </c>
      <c r="AA9375">
        <v>-0.23333333333333331</v>
      </c>
    </row>
    <row r="9376" spans="1:27" x14ac:dyDescent="0.35">
      <c r="A9376">
        <v>1234</v>
      </c>
      <c r="B9376" t="s">
        <v>10719</v>
      </c>
      <c r="C9376">
        <v>2013</v>
      </c>
      <c r="D9376" s="1">
        <v>41425</v>
      </c>
      <c r="E9376" s="1">
        <v>41427</v>
      </c>
      <c r="F9376" t="s">
        <v>56</v>
      </c>
      <c r="G9376" t="s">
        <v>5858</v>
      </c>
      <c r="H9376" t="s">
        <v>5859</v>
      </c>
      <c r="I9376" t="s">
        <v>26</v>
      </c>
      <c r="J9376" t="s">
        <v>27</v>
      </c>
      <c r="K9376" t="s">
        <v>8163</v>
      </c>
      <c r="L9376" t="s">
        <v>8109</v>
      </c>
      <c r="M9376">
        <v>45231</v>
      </c>
      <c r="N9376" t="s">
        <v>3728</v>
      </c>
      <c r="O9376" t="s">
        <v>4011</v>
      </c>
      <c r="P9376" t="s">
        <v>313</v>
      </c>
      <c r="Q9376" t="s">
        <v>3735</v>
      </c>
      <c r="R9376" t="s">
        <v>4012</v>
      </c>
      <c r="S9376">
        <v>839.98799999999994</v>
      </c>
      <c r="T9376">
        <v>2</v>
      </c>
      <c r="U9376">
        <v>0.4</v>
      </c>
      <c r="V9376">
        <v>69.99899999999991</v>
      </c>
      <c r="W9376" t="s">
        <v>10936</v>
      </c>
      <c r="X9376" t="s">
        <v>10942</v>
      </c>
      <c r="Y9376">
        <v>5</v>
      </c>
      <c r="Z9376" t="s">
        <v>10952</v>
      </c>
      <c r="AA9376">
        <v>8.3333333333333232E-2</v>
      </c>
    </row>
    <row r="9377" spans="1:27" x14ac:dyDescent="0.35">
      <c r="A9377">
        <v>1331</v>
      </c>
      <c r="B9377" t="s">
        <v>9558</v>
      </c>
      <c r="C9377">
        <v>2014</v>
      </c>
      <c r="D9377" s="1">
        <v>41793</v>
      </c>
      <c r="E9377" s="1">
        <v>41797</v>
      </c>
      <c r="F9377" t="s">
        <v>23</v>
      </c>
      <c r="G9377" t="s">
        <v>1577</v>
      </c>
      <c r="H9377" t="s">
        <v>1578</v>
      </c>
      <c r="I9377" t="s">
        <v>127</v>
      </c>
      <c r="J9377" t="s">
        <v>27</v>
      </c>
      <c r="K9377" t="s">
        <v>8128</v>
      </c>
      <c r="L9377" t="s">
        <v>8109</v>
      </c>
      <c r="M9377">
        <v>44052</v>
      </c>
      <c r="N9377" t="s">
        <v>3728</v>
      </c>
      <c r="O9377" t="s">
        <v>7416</v>
      </c>
      <c r="P9377" t="s">
        <v>313</v>
      </c>
      <c r="Q9377" t="s">
        <v>4411</v>
      </c>
      <c r="R9377" t="s">
        <v>7417</v>
      </c>
      <c r="S9377">
        <v>2.97</v>
      </c>
      <c r="T9377">
        <v>1</v>
      </c>
      <c r="U9377">
        <v>0.4</v>
      </c>
      <c r="V9377">
        <v>-0.64350000000000018</v>
      </c>
      <c r="W9377" t="s">
        <v>10939</v>
      </c>
      <c r="X9377" t="s">
        <v>10942</v>
      </c>
      <c r="Y9377">
        <v>6</v>
      </c>
      <c r="Z9377" t="s">
        <v>10946</v>
      </c>
      <c r="AA9377">
        <v>-0.2166666666666667</v>
      </c>
    </row>
    <row r="9378" spans="1:27" x14ac:dyDescent="0.35">
      <c r="A9378">
        <v>1403</v>
      </c>
      <c r="B9378" t="s">
        <v>9878</v>
      </c>
      <c r="C9378">
        <v>2013</v>
      </c>
      <c r="D9378" s="1">
        <v>41384</v>
      </c>
      <c r="E9378" s="1">
        <v>41390</v>
      </c>
      <c r="F9378" t="s">
        <v>23</v>
      </c>
      <c r="G9378" t="s">
        <v>4743</v>
      </c>
      <c r="H9378" t="s">
        <v>4744</v>
      </c>
      <c r="I9378" t="s">
        <v>127</v>
      </c>
      <c r="J9378" t="s">
        <v>27</v>
      </c>
      <c r="K9378" t="s">
        <v>3521</v>
      </c>
      <c r="L9378" t="s">
        <v>8109</v>
      </c>
      <c r="M9378">
        <v>43229</v>
      </c>
      <c r="N9378" t="s">
        <v>3728</v>
      </c>
      <c r="O9378" t="s">
        <v>9139</v>
      </c>
      <c r="P9378" t="s">
        <v>329</v>
      </c>
      <c r="Q9378" t="s">
        <v>3467</v>
      </c>
      <c r="R9378" t="s">
        <v>9140</v>
      </c>
      <c r="S9378">
        <v>205.17599999999999</v>
      </c>
      <c r="T9378">
        <v>2</v>
      </c>
      <c r="U9378">
        <v>0.4</v>
      </c>
      <c r="V9378">
        <v>-58.133199999999988</v>
      </c>
      <c r="W9378" t="s">
        <v>10936</v>
      </c>
      <c r="X9378" t="s">
        <v>10942</v>
      </c>
      <c r="Y9378">
        <v>4</v>
      </c>
      <c r="Z9378" t="s">
        <v>10943</v>
      </c>
      <c r="AA9378">
        <v>-0.28333333333333327</v>
      </c>
    </row>
    <row r="9379" spans="1:27" x14ac:dyDescent="0.35">
      <c r="A9379">
        <v>1431</v>
      </c>
      <c r="B9379" t="s">
        <v>10720</v>
      </c>
      <c r="C9379">
        <v>2014</v>
      </c>
      <c r="D9379" s="1">
        <v>41970</v>
      </c>
      <c r="E9379" s="1">
        <v>41974</v>
      </c>
      <c r="F9379" t="s">
        <v>23</v>
      </c>
      <c r="G9379" t="s">
        <v>2706</v>
      </c>
      <c r="H9379" t="s">
        <v>2707</v>
      </c>
      <c r="I9379" t="s">
        <v>38</v>
      </c>
      <c r="J9379" t="s">
        <v>27</v>
      </c>
      <c r="K9379" t="s">
        <v>3521</v>
      </c>
      <c r="L9379" t="s">
        <v>8109</v>
      </c>
      <c r="M9379">
        <v>43229</v>
      </c>
      <c r="N9379" t="s">
        <v>3728</v>
      </c>
      <c r="O9379" t="s">
        <v>8430</v>
      </c>
      <c r="P9379" t="s">
        <v>313</v>
      </c>
      <c r="Q9379" t="s">
        <v>4411</v>
      </c>
      <c r="R9379" t="s">
        <v>8431</v>
      </c>
      <c r="S9379">
        <v>220.75200000000001</v>
      </c>
      <c r="T9379">
        <v>8</v>
      </c>
      <c r="U9379">
        <v>0.4</v>
      </c>
      <c r="V9379">
        <v>-40.47120000000001</v>
      </c>
      <c r="W9379" t="s">
        <v>10939</v>
      </c>
      <c r="X9379" t="s">
        <v>10940</v>
      </c>
      <c r="Y9379">
        <v>11</v>
      </c>
      <c r="Z9379" t="s">
        <v>10947</v>
      </c>
      <c r="AA9379">
        <v>-0.18333333333333338</v>
      </c>
    </row>
    <row r="9380" spans="1:27" x14ac:dyDescent="0.35">
      <c r="A9380">
        <v>1728</v>
      </c>
      <c r="B9380" t="s">
        <v>10721</v>
      </c>
      <c r="C9380">
        <v>2014</v>
      </c>
      <c r="D9380" s="1">
        <v>41759</v>
      </c>
      <c r="E9380" s="1">
        <v>41764</v>
      </c>
      <c r="F9380" t="s">
        <v>45</v>
      </c>
      <c r="G9380" t="s">
        <v>1235</v>
      </c>
      <c r="H9380" t="s">
        <v>1236</v>
      </c>
      <c r="I9380" t="s">
        <v>26</v>
      </c>
      <c r="J9380" t="s">
        <v>27</v>
      </c>
      <c r="K9380" t="s">
        <v>8112</v>
      </c>
      <c r="L9380" t="s">
        <v>8109</v>
      </c>
      <c r="M9380">
        <v>43017</v>
      </c>
      <c r="N9380" t="s">
        <v>3728</v>
      </c>
      <c r="O9380" t="s">
        <v>3646</v>
      </c>
      <c r="P9380" t="s">
        <v>329</v>
      </c>
      <c r="Q9380" t="s">
        <v>3467</v>
      </c>
      <c r="R9380" t="s">
        <v>3647</v>
      </c>
      <c r="S9380">
        <v>1048.3499999999999</v>
      </c>
      <c r="T9380">
        <v>5</v>
      </c>
      <c r="U9380">
        <v>0.4</v>
      </c>
      <c r="V9380">
        <v>-69.889999999999986</v>
      </c>
      <c r="W9380" t="s">
        <v>10939</v>
      </c>
      <c r="X9380" t="s">
        <v>10942</v>
      </c>
      <c r="Y9380">
        <v>4</v>
      </c>
      <c r="Z9380" t="s">
        <v>10943</v>
      </c>
      <c r="AA9380">
        <v>-6.6666666666666666E-2</v>
      </c>
    </row>
    <row r="9381" spans="1:27" x14ac:dyDescent="0.35">
      <c r="A9381">
        <v>1830</v>
      </c>
      <c r="B9381" t="s">
        <v>10722</v>
      </c>
      <c r="C9381">
        <v>2011</v>
      </c>
      <c r="D9381" s="1">
        <v>40681</v>
      </c>
      <c r="E9381" s="1">
        <v>40687</v>
      </c>
      <c r="F9381" t="s">
        <v>23</v>
      </c>
      <c r="G9381" t="s">
        <v>2403</v>
      </c>
      <c r="H9381" t="s">
        <v>2404</v>
      </c>
      <c r="I9381" t="s">
        <v>38</v>
      </c>
      <c r="J9381" t="s">
        <v>27</v>
      </c>
      <c r="K9381" t="s">
        <v>8121</v>
      </c>
      <c r="L9381" t="s">
        <v>8109</v>
      </c>
      <c r="M9381">
        <v>44105</v>
      </c>
      <c r="N9381" t="s">
        <v>3728</v>
      </c>
      <c r="O9381" t="s">
        <v>4821</v>
      </c>
      <c r="P9381" t="s">
        <v>313</v>
      </c>
      <c r="Q9381" t="s">
        <v>4411</v>
      </c>
      <c r="R9381" t="s">
        <v>4822</v>
      </c>
      <c r="S9381">
        <v>779.79600000000005</v>
      </c>
      <c r="T9381">
        <v>2</v>
      </c>
      <c r="U9381">
        <v>0.4</v>
      </c>
      <c r="V9381">
        <v>-168.95579999999995</v>
      </c>
      <c r="W9381" t="s">
        <v>10944</v>
      </c>
      <c r="X9381" t="s">
        <v>10942</v>
      </c>
      <c r="Y9381">
        <v>5</v>
      </c>
      <c r="Z9381" t="s">
        <v>10952</v>
      </c>
      <c r="AA9381">
        <v>-0.21666666666666659</v>
      </c>
    </row>
    <row r="9382" spans="1:27" x14ac:dyDescent="0.35">
      <c r="A9382">
        <v>1866</v>
      </c>
      <c r="B9382" t="s">
        <v>10723</v>
      </c>
      <c r="C9382">
        <v>2014</v>
      </c>
      <c r="D9382" s="1">
        <v>41956</v>
      </c>
      <c r="E9382" s="1">
        <v>41956</v>
      </c>
      <c r="F9382" t="s">
        <v>234</v>
      </c>
      <c r="G9382" t="s">
        <v>4738</v>
      </c>
      <c r="H9382" t="s">
        <v>4739</v>
      </c>
      <c r="I9382" t="s">
        <v>26</v>
      </c>
      <c r="J9382" t="s">
        <v>27</v>
      </c>
      <c r="K9382" t="s">
        <v>3821</v>
      </c>
      <c r="L9382" t="s">
        <v>8109</v>
      </c>
      <c r="M9382">
        <v>43055</v>
      </c>
      <c r="N9382" t="s">
        <v>3728</v>
      </c>
      <c r="O9382" t="s">
        <v>8460</v>
      </c>
      <c r="P9382" t="s">
        <v>313</v>
      </c>
      <c r="Q9382" t="s">
        <v>4411</v>
      </c>
      <c r="R9382" t="s">
        <v>8461</v>
      </c>
      <c r="S9382">
        <v>370.78199999999998</v>
      </c>
      <c r="T9382">
        <v>3</v>
      </c>
      <c r="U9382">
        <v>0.4</v>
      </c>
      <c r="V9382">
        <v>-92.695500000000038</v>
      </c>
      <c r="W9382" t="s">
        <v>10939</v>
      </c>
      <c r="X9382" t="s">
        <v>10940</v>
      </c>
      <c r="Y9382">
        <v>11</v>
      </c>
      <c r="Z9382" t="s">
        <v>10947</v>
      </c>
      <c r="AA9382">
        <v>-0.25000000000000011</v>
      </c>
    </row>
    <row r="9383" spans="1:27" x14ac:dyDescent="0.35">
      <c r="A9383">
        <v>1890</v>
      </c>
      <c r="B9383" t="s">
        <v>9492</v>
      </c>
      <c r="C9383">
        <v>2011</v>
      </c>
      <c r="D9383" s="1">
        <v>40837</v>
      </c>
      <c r="E9383" s="1">
        <v>40838</v>
      </c>
      <c r="F9383" t="s">
        <v>56</v>
      </c>
      <c r="G9383" t="s">
        <v>649</v>
      </c>
      <c r="H9383" t="s">
        <v>650</v>
      </c>
      <c r="I9383" t="s">
        <v>38</v>
      </c>
      <c r="J9383" t="s">
        <v>27</v>
      </c>
      <c r="K9383" t="s">
        <v>2910</v>
      </c>
      <c r="L9383" t="s">
        <v>8109</v>
      </c>
      <c r="M9383">
        <v>45014</v>
      </c>
      <c r="N9383" t="s">
        <v>3728</v>
      </c>
      <c r="O9383" t="s">
        <v>3514</v>
      </c>
      <c r="P9383" t="s">
        <v>329</v>
      </c>
      <c r="Q9383" t="s">
        <v>3467</v>
      </c>
      <c r="R9383" t="s">
        <v>3515</v>
      </c>
      <c r="S9383">
        <v>409.59000000000003</v>
      </c>
      <c r="T9383">
        <v>3</v>
      </c>
      <c r="U9383">
        <v>0.4</v>
      </c>
      <c r="V9383">
        <v>-122.87700000000004</v>
      </c>
      <c r="W9383" t="s">
        <v>10944</v>
      </c>
      <c r="X9383" t="s">
        <v>10940</v>
      </c>
      <c r="Y9383">
        <v>10</v>
      </c>
      <c r="Z9383" t="s">
        <v>10945</v>
      </c>
      <c r="AA9383">
        <v>-0.30000000000000004</v>
      </c>
    </row>
    <row r="9384" spans="1:27" x14ac:dyDescent="0.35">
      <c r="A9384">
        <v>1987</v>
      </c>
      <c r="B9384" t="s">
        <v>10724</v>
      </c>
      <c r="C9384">
        <v>2013</v>
      </c>
      <c r="D9384" s="1">
        <v>41481</v>
      </c>
      <c r="E9384" s="1">
        <v>41483</v>
      </c>
      <c r="F9384" t="s">
        <v>56</v>
      </c>
      <c r="G9384" t="s">
        <v>882</v>
      </c>
      <c r="H9384" t="s">
        <v>883</v>
      </c>
      <c r="I9384" t="s">
        <v>38</v>
      </c>
      <c r="J9384" t="s">
        <v>27</v>
      </c>
      <c r="K9384" t="s">
        <v>3521</v>
      </c>
      <c r="L9384" t="s">
        <v>8109</v>
      </c>
      <c r="M9384">
        <v>43229</v>
      </c>
      <c r="N9384" t="s">
        <v>3728</v>
      </c>
      <c r="O9384" t="s">
        <v>3950</v>
      </c>
      <c r="P9384" t="s">
        <v>313</v>
      </c>
      <c r="Q9384" t="s">
        <v>3735</v>
      </c>
      <c r="R9384" t="s">
        <v>3951</v>
      </c>
      <c r="S9384">
        <v>1439.9759999999999</v>
      </c>
      <c r="T9384">
        <v>4</v>
      </c>
      <c r="U9384">
        <v>0.4</v>
      </c>
      <c r="V9384">
        <v>191.99680000000001</v>
      </c>
      <c r="W9384" t="s">
        <v>10936</v>
      </c>
      <c r="X9384" t="s">
        <v>10937</v>
      </c>
      <c r="Y9384">
        <v>7</v>
      </c>
      <c r="Z9384" t="s">
        <v>10938</v>
      </c>
      <c r="AA9384">
        <v>0.13333333333333336</v>
      </c>
    </row>
    <row r="9385" spans="1:27" x14ac:dyDescent="0.35">
      <c r="A9385">
        <v>2171</v>
      </c>
      <c r="B9385" t="s">
        <v>8700</v>
      </c>
      <c r="C9385">
        <v>2014</v>
      </c>
      <c r="D9385" s="1">
        <v>41667</v>
      </c>
      <c r="E9385" s="1">
        <v>41670</v>
      </c>
      <c r="F9385" t="s">
        <v>45</v>
      </c>
      <c r="G9385" t="s">
        <v>6337</v>
      </c>
      <c r="H9385" t="s">
        <v>6338</v>
      </c>
      <c r="I9385" t="s">
        <v>38</v>
      </c>
      <c r="J9385" t="s">
        <v>27</v>
      </c>
      <c r="K9385" t="s">
        <v>4980</v>
      </c>
      <c r="L9385" t="s">
        <v>8109</v>
      </c>
      <c r="M9385">
        <v>44240</v>
      </c>
      <c r="N9385" t="s">
        <v>3728</v>
      </c>
      <c r="O9385" t="s">
        <v>4798</v>
      </c>
      <c r="P9385" t="s">
        <v>313</v>
      </c>
      <c r="Q9385" t="s">
        <v>4411</v>
      </c>
      <c r="R9385" t="s">
        <v>4799</v>
      </c>
      <c r="S9385">
        <v>107.982</v>
      </c>
      <c r="T9385">
        <v>3</v>
      </c>
      <c r="U9385">
        <v>0.4</v>
      </c>
      <c r="V9385">
        <v>-26.995499999999993</v>
      </c>
      <c r="W9385" t="s">
        <v>10939</v>
      </c>
      <c r="X9385" t="s">
        <v>10950</v>
      </c>
      <c r="Y9385">
        <v>1</v>
      </c>
      <c r="Z9385" t="s">
        <v>10951</v>
      </c>
      <c r="AA9385">
        <v>-0.24999999999999994</v>
      </c>
    </row>
    <row r="9386" spans="1:27" x14ac:dyDescent="0.35">
      <c r="A9386">
        <v>2222</v>
      </c>
      <c r="B9386" t="s">
        <v>9672</v>
      </c>
      <c r="C9386">
        <v>2012</v>
      </c>
      <c r="D9386" s="1">
        <v>41249</v>
      </c>
      <c r="E9386" s="1">
        <v>41249</v>
      </c>
      <c r="F9386" t="s">
        <v>234</v>
      </c>
      <c r="G9386" t="s">
        <v>2533</v>
      </c>
      <c r="H9386" t="s">
        <v>2534</v>
      </c>
      <c r="I9386" t="s">
        <v>38</v>
      </c>
      <c r="J9386" t="s">
        <v>27</v>
      </c>
      <c r="K9386" t="s">
        <v>5443</v>
      </c>
      <c r="L9386" t="s">
        <v>8109</v>
      </c>
      <c r="M9386">
        <v>43302</v>
      </c>
      <c r="N9386" t="s">
        <v>3728</v>
      </c>
      <c r="O9386" t="s">
        <v>4564</v>
      </c>
      <c r="P9386" t="s">
        <v>313</v>
      </c>
      <c r="Q9386" t="s">
        <v>4411</v>
      </c>
      <c r="R9386" t="s">
        <v>4565</v>
      </c>
      <c r="S9386">
        <v>485.93999999999994</v>
      </c>
      <c r="T9386">
        <v>2</v>
      </c>
      <c r="U9386">
        <v>0.4</v>
      </c>
      <c r="V9386">
        <v>-89.089000000000055</v>
      </c>
      <c r="W9386" t="s">
        <v>10948</v>
      </c>
      <c r="X9386" t="s">
        <v>10940</v>
      </c>
      <c r="Y9386">
        <v>12</v>
      </c>
      <c r="Z9386" t="s">
        <v>10941</v>
      </c>
      <c r="AA9386">
        <v>-0.18333333333333346</v>
      </c>
    </row>
    <row r="9387" spans="1:27" x14ac:dyDescent="0.35">
      <c r="A9387">
        <v>2426</v>
      </c>
      <c r="B9387" t="s">
        <v>8809</v>
      </c>
      <c r="C9387">
        <v>2014</v>
      </c>
      <c r="D9387" s="1">
        <v>41999</v>
      </c>
      <c r="E9387" s="1">
        <v>42004</v>
      </c>
      <c r="F9387" t="s">
        <v>23</v>
      </c>
      <c r="G9387" t="s">
        <v>5382</v>
      </c>
      <c r="H9387" t="s">
        <v>5383</v>
      </c>
      <c r="I9387" t="s">
        <v>38</v>
      </c>
      <c r="J9387" t="s">
        <v>27</v>
      </c>
      <c r="K9387" t="s">
        <v>2910</v>
      </c>
      <c r="L9387" t="s">
        <v>8109</v>
      </c>
      <c r="M9387">
        <v>45014</v>
      </c>
      <c r="N9387" t="s">
        <v>3728</v>
      </c>
      <c r="O9387" t="s">
        <v>3615</v>
      </c>
      <c r="P9387" t="s">
        <v>329</v>
      </c>
      <c r="Q9387" t="s">
        <v>3467</v>
      </c>
      <c r="R9387" t="s">
        <v>3616</v>
      </c>
      <c r="S9387">
        <v>273.06</v>
      </c>
      <c r="T9387">
        <v>2</v>
      </c>
      <c r="U9387">
        <v>0.4</v>
      </c>
      <c r="V9387">
        <v>-104.67300000000006</v>
      </c>
      <c r="W9387" t="s">
        <v>10939</v>
      </c>
      <c r="X9387" t="s">
        <v>10940</v>
      </c>
      <c r="Y9387">
        <v>12</v>
      </c>
      <c r="Z9387" t="s">
        <v>10941</v>
      </c>
      <c r="AA9387">
        <v>-0.38333333333333353</v>
      </c>
    </row>
    <row r="9388" spans="1:27" x14ac:dyDescent="0.35">
      <c r="A9388">
        <v>2538</v>
      </c>
      <c r="B9388" t="s">
        <v>10708</v>
      </c>
      <c r="C9388">
        <v>2012</v>
      </c>
      <c r="D9388" s="1">
        <v>40935</v>
      </c>
      <c r="E9388" s="1">
        <v>40937</v>
      </c>
      <c r="F9388" t="s">
        <v>45</v>
      </c>
      <c r="G9388" t="s">
        <v>3790</v>
      </c>
      <c r="H9388" t="s">
        <v>3791</v>
      </c>
      <c r="I9388" t="s">
        <v>38</v>
      </c>
      <c r="J9388" t="s">
        <v>27</v>
      </c>
      <c r="K9388" t="s">
        <v>8121</v>
      </c>
      <c r="L9388" t="s">
        <v>8109</v>
      </c>
      <c r="M9388">
        <v>44105</v>
      </c>
      <c r="N9388" t="s">
        <v>3728</v>
      </c>
      <c r="O9388" t="s">
        <v>4464</v>
      </c>
      <c r="P9388" t="s">
        <v>313</v>
      </c>
      <c r="Q9388" t="s">
        <v>4411</v>
      </c>
      <c r="R9388" t="s">
        <v>4465</v>
      </c>
      <c r="S9388">
        <v>431.976</v>
      </c>
      <c r="T9388">
        <v>4</v>
      </c>
      <c r="U9388">
        <v>0.4</v>
      </c>
      <c r="V9388">
        <v>-100.7944</v>
      </c>
      <c r="W9388" t="s">
        <v>10948</v>
      </c>
      <c r="X9388" t="s">
        <v>10950</v>
      </c>
      <c r="Y9388">
        <v>1</v>
      </c>
      <c r="Z9388" t="s">
        <v>10951</v>
      </c>
      <c r="AA9388">
        <v>-0.23333333333333334</v>
      </c>
    </row>
    <row r="9389" spans="1:27" x14ac:dyDescent="0.35">
      <c r="A9389">
        <v>2539</v>
      </c>
      <c r="B9389" t="s">
        <v>10708</v>
      </c>
      <c r="C9389">
        <v>2012</v>
      </c>
      <c r="D9389" s="1">
        <v>40935</v>
      </c>
      <c r="E9389" s="1">
        <v>40937</v>
      </c>
      <c r="F9389" t="s">
        <v>45</v>
      </c>
      <c r="G9389" t="s">
        <v>3790</v>
      </c>
      <c r="H9389" t="s">
        <v>3791</v>
      </c>
      <c r="I9389" t="s">
        <v>38</v>
      </c>
      <c r="J9389" t="s">
        <v>27</v>
      </c>
      <c r="K9389" t="s">
        <v>8121</v>
      </c>
      <c r="L9389" t="s">
        <v>8109</v>
      </c>
      <c r="M9389">
        <v>44105</v>
      </c>
      <c r="N9389" t="s">
        <v>3728</v>
      </c>
      <c r="O9389" t="s">
        <v>4501</v>
      </c>
      <c r="P9389" t="s">
        <v>313</v>
      </c>
      <c r="Q9389" t="s">
        <v>4411</v>
      </c>
      <c r="R9389" t="s">
        <v>4502</v>
      </c>
      <c r="S9389">
        <v>155.36999999999998</v>
      </c>
      <c r="T9389">
        <v>1</v>
      </c>
      <c r="U9389">
        <v>0.4</v>
      </c>
      <c r="V9389">
        <v>-36.253</v>
      </c>
      <c r="W9389" t="s">
        <v>10948</v>
      </c>
      <c r="X9389" t="s">
        <v>10950</v>
      </c>
      <c r="Y9389">
        <v>1</v>
      </c>
      <c r="Z9389" t="s">
        <v>10951</v>
      </c>
      <c r="AA9389">
        <v>-0.23333333333333336</v>
      </c>
    </row>
    <row r="9390" spans="1:27" x14ac:dyDescent="0.35">
      <c r="A9390">
        <v>2570</v>
      </c>
      <c r="B9390" t="s">
        <v>9675</v>
      </c>
      <c r="C9390">
        <v>2014</v>
      </c>
      <c r="D9390" s="1">
        <v>42001</v>
      </c>
      <c r="E9390" s="1">
        <v>42001</v>
      </c>
      <c r="F9390" t="s">
        <v>234</v>
      </c>
      <c r="G9390" t="s">
        <v>2865</v>
      </c>
      <c r="H9390" t="s">
        <v>2866</v>
      </c>
      <c r="I9390" t="s">
        <v>26</v>
      </c>
      <c r="J9390" t="s">
        <v>27</v>
      </c>
      <c r="K9390" t="s">
        <v>3821</v>
      </c>
      <c r="L9390" t="s">
        <v>8109</v>
      </c>
      <c r="M9390">
        <v>43055</v>
      </c>
      <c r="N9390" t="s">
        <v>3728</v>
      </c>
      <c r="O9390" t="s">
        <v>7583</v>
      </c>
      <c r="P9390" t="s">
        <v>313</v>
      </c>
      <c r="Q9390" t="s">
        <v>4411</v>
      </c>
      <c r="R9390" t="s">
        <v>7584</v>
      </c>
      <c r="S9390">
        <v>164.38800000000001</v>
      </c>
      <c r="T9390">
        <v>2</v>
      </c>
      <c r="U9390">
        <v>0.4</v>
      </c>
      <c r="V9390">
        <v>-35.617400000000004</v>
      </c>
      <c r="W9390" t="s">
        <v>10939</v>
      </c>
      <c r="X9390" t="s">
        <v>10940</v>
      </c>
      <c r="Y9390">
        <v>12</v>
      </c>
      <c r="Z9390" t="s">
        <v>10941</v>
      </c>
      <c r="AA9390">
        <v>-0.21666666666666667</v>
      </c>
    </row>
    <row r="9391" spans="1:27" x14ac:dyDescent="0.35">
      <c r="A9391">
        <v>2729</v>
      </c>
      <c r="B9391" t="s">
        <v>10358</v>
      </c>
      <c r="C9391">
        <v>2014</v>
      </c>
      <c r="D9391" s="1">
        <v>41996</v>
      </c>
      <c r="E9391" s="1">
        <v>41998</v>
      </c>
      <c r="F9391" t="s">
        <v>56</v>
      </c>
      <c r="G9391" t="s">
        <v>6794</v>
      </c>
      <c r="H9391" t="s">
        <v>6795</v>
      </c>
      <c r="I9391" t="s">
        <v>38</v>
      </c>
      <c r="J9391" t="s">
        <v>27</v>
      </c>
      <c r="K9391" t="s">
        <v>8199</v>
      </c>
      <c r="L9391" t="s">
        <v>8109</v>
      </c>
      <c r="M9391">
        <v>43615</v>
      </c>
      <c r="N9391" t="s">
        <v>3728</v>
      </c>
      <c r="O9391" t="s">
        <v>4637</v>
      </c>
      <c r="P9391" t="s">
        <v>313</v>
      </c>
      <c r="Q9391" t="s">
        <v>4411</v>
      </c>
      <c r="R9391" t="s">
        <v>4638</v>
      </c>
      <c r="S9391">
        <v>629.95799999999997</v>
      </c>
      <c r="T9391">
        <v>7</v>
      </c>
      <c r="U9391">
        <v>0.4</v>
      </c>
      <c r="V9391">
        <v>94.49369999999999</v>
      </c>
      <c r="W9391" t="s">
        <v>10939</v>
      </c>
      <c r="X9391" t="s">
        <v>10940</v>
      </c>
      <c r="Y9391">
        <v>12</v>
      </c>
      <c r="Z9391" t="s">
        <v>10941</v>
      </c>
      <c r="AA9391">
        <v>0.15</v>
      </c>
    </row>
    <row r="9392" spans="1:27" x14ac:dyDescent="0.35">
      <c r="A9392">
        <v>2785</v>
      </c>
      <c r="B9392" t="s">
        <v>10725</v>
      </c>
      <c r="C9392">
        <v>2013</v>
      </c>
      <c r="D9392" s="1">
        <v>41557</v>
      </c>
      <c r="E9392" s="1">
        <v>41563</v>
      </c>
      <c r="F9392" t="s">
        <v>23</v>
      </c>
      <c r="G9392" t="s">
        <v>3486</v>
      </c>
      <c r="H9392" t="s">
        <v>3487</v>
      </c>
      <c r="I9392" t="s">
        <v>26</v>
      </c>
      <c r="J9392" t="s">
        <v>27</v>
      </c>
      <c r="K9392" t="s">
        <v>4913</v>
      </c>
      <c r="L9392" t="s">
        <v>8109</v>
      </c>
      <c r="M9392">
        <v>45373</v>
      </c>
      <c r="N9392" t="s">
        <v>3728</v>
      </c>
      <c r="O9392" t="s">
        <v>4462</v>
      </c>
      <c r="P9392" t="s">
        <v>313</v>
      </c>
      <c r="Q9392" t="s">
        <v>4411</v>
      </c>
      <c r="R9392" t="s">
        <v>4463</v>
      </c>
      <c r="S9392">
        <v>23.975999999999999</v>
      </c>
      <c r="T9392">
        <v>4</v>
      </c>
      <c r="U9392">
        <v>0.4</v>
      </c>
      <c r="V9392">
        <v>-15.584400000000002</v>
      </c>
      <c r="W9392" t="s">
        <v>10936</v>
      </c>
      <c r="X9392" t="s">
        <v>10940</v>
      </c>
      <c r="Y9392">
        <v>10</v>
      </c>
      <c r="Z9392" t="s">
        <v>10945</v>
      </c>
      <c r="AA9392">
        <v>-0.65000000000000013</v>
      </c>
    </row>
    <row r="9393" spans="1:27" x14ac:dyDescent="0.35">
      <c r="A9393">
        <v>3045</v>
      </c>
      <c r="B9393" t="s">
        <v>10726</v>
      </c>
      <c r="C9393">
        <v>2012</v>
      </c>
      <c r="D9393" s="1">
        <v>41029</v>
      </c>
      <c r="E9393" s="1">
        <v>41031</v>
      </c>
      <c r="F9393" t="s">
        <v>45</v>
      </c>
      <c r="G9393" t="s">
        <v>599</v>
      </c>
      <c r="H9393" t="s">
        <v>600</v>
      </c>
      <c r="I9393" t="s">
        <v>38</v>
      </c>
      <c r="J9393" t="s">
        <v>27</v>
      </c>
      <c r="K9393" t="s">
        <v>4913</v>
      </c>
      <c r="L9393" t="s">
        <v>8109</v>
      </c>
      <c r="M9393">
        <v>45373</v>
      </c>
      <c r="N9393" t="s">
        <v>3728</v>
      </c>
      <c r="O9393" t="s">
        <v>4666</v>
      </c>
      <c r="P9393" t="s">
        <v>313</v>
      </c>
      <c r="Q9393" t="s">
        <v>4411</v>
      </c>
      <c r="R9393" t="s">
        <v>8394</v>
      </c>
      <c r="S9393">
        <v>1022.97</v>
      </c>
      <c r="T9393">
        <v>5</v>
      </c>
      <c r="U9393">
        <v>0.4</v>
      </c>
      <c r="V9393">
        <v>-255.74250000000001</v>
      </c>
      <c r="W9393" t="s">
        <v>10948</v>
      </c>
      <c r="X9393" t="s">
        <v>10942</v>
      </c>
      <c r="Y9393">
        <v>4</v>
      </c>
      <c r="Z9393" t="s">
        <v>10943</v>
      </c>
      <c r="AA9393">
        <v>-0.25</v>
      </c>
    </row>
    <row r="9394" spans="1:27" x14ac:dyDescent="0.35">
      <c r="A9394">
        <v>3153</v>
      </c>
      <c r="B9394" t="s">
        <v>8186</v>
      </c>
      <c r="C9394">
        <v>2012</v>
      </c>
      <c r="D9394" s="1">
        <v>41258</v>
      </c>
      <c r="E9394" s="1">
        <v>41261</v>
      </c>
      <c r="F9394" t="s">
        <v>56</v>
      </c>
      <c r="G9394" t="s">
        <v>3619</v>
      </c>
      <c r="H9394" t="s">
        <v>3620</v>
      </c>
      <c r="I9394" t="s">
        <v>38</v>
      </c>
      <c r="J9394" t="s">
        <v>27</v>
      </c>
      <c r="K9394" t="s">
        <v>3821</v>
      </c>
      <c r="L9394" t="s">
        <v>8109</v>
      </c>
      <c r="M9394">
        <v>43055</v>
      </c>
      <c r="N9394" t="s">
        <v>3728</v>
      </c>
      <c r="O9394" t="s">
        <v>8530</v>
      </c>
      <c r="P9394" t="s">
        <v>313</v>
      </c>
      <c r="Q9394" t="s">
        <v>4411</v>
      </c>
      <c r="R9394" t="s">
        <v>8531</v>
      </c>
      <c r="S9394">
        <v>101.98799999999999</v>
      </c>
      <c r="T9394">
        <v>2</v>
      </c>
      <c r="U9394">
        <v>0.4</v>
      </c>
      <c r="V9394">
        <v>-16.998000000000019</v>
      </c>
      <c r="W9394" t="s">
        <v>10948</v>
      </c>
      <c r="X9394" t="s">
        <v>10940</v>
      </c>
      <c r="Y9394">
        <v>12</v>
      </c>
      <c r="Z9394" t="s">
        <v>10941</v>
      </c>
      <c r="AA9394">
        <v>-0.16666666666666688</v>
      </c>
    </row>
    <row r="9395" spans="1:27" x14ac:dyDescent="0.35">
      <c r="A9395">
        <v>3429</v>
      </c>
      <c r="B9395" t="s">
        <v>9914</v>
      </c>
      <c r="C9395">
        <v>2014</v>
      </c>
      <c r="D9395" s="1">
        <v>41824</v>
      </c>
      <c r="E9395" s="1">
        <v>41827</v>
      </c>
      <c r="F9395" t="s">
        <v>45</v>
      </c>
      <c r="G9395" t="s">
        <v>2309</v>
      </c>
      <c r="H9395" t="s">
        <v>2310</v>
      </c>
      <c r="I9395" t="s">
        <v>127</v>
      </c>
      <c r="J9395" t="s">
        <v>27</v>
      </c>
      <c r="K9395" t="s">
        <v>3187</v>
      </c>
      <c r="L9395" t="s">
        <v>8109</v>
      </c>
      <c r="M9395">
        <v>43130</v>
      </c>
      <c r="N9395" t="s">
        <v>3728</v>
      </c>
      <c r="O9395" t="s">
        <v>3652</v>
      </c>
      <c r="P9395" t="s">
        <v>329</v>
      </c>
      <c r="Q9395" t="s">
        <v>3467</v>
      </c>
      <c r="R9395" t="s">
        <v>3653</v>
      </c>
      <c r="S9395">
        <v>215.148</v>
      </c>
      <c r="T9395">
        <v>2</v>
      </c>
      <c r="U9395">
        <v>0.4</v>
      </c>
      <c r="V9395">
        <v>-103.98819999999998</v>
      </c>
      <c r="W9395" t="s">
        <v>10939</v>
      </c>
      <c r="X9395" t="s">
        <v>10937</v>
      </c>
      <c r="Y9395">
        <v>7</v>
      </c>
      <c r="Z9395" t="s">
        <v>10938</v>
      </c>
      <c r="AA9395">
        <v>-0.48333333333333323</v>
      </c>
    </row>
    <row r="9396" spans="1:27" x14ac:dyDescent="0.35">
      <c r="A9396">
        <v>3588</v>
      </c>
      <c r="B9396" t="s">
        <v>10727</v>
      </c>
      <c r="C9396">
        <v>2014</v>
      </c>
      <c r="D9396" s="1">
        <v>41907</v>
      </c>
      <c r="E9396" s="1">
        <v>41911</v>
      </c>
      <c r="F9396" t="s">
        <v>23</v>
      </c>
      <c r="G9396" t="s">
        <v>3940</v>
      </c>
      <c r="H9396" t="s">
        <v>3941</v>
      </c>
      <c r="I9396" t="s">
        <v>127</v>
      </c>
      <c r="J9396" t="s">
        <v>27</v>
      </c>
      <c r="K9396" t="s">
        <v>3187</v>
      </c>
      <c r="L9396" t="s">
        <v>8109</v>
      </c>
      <c r="M9396">
        <v>43130</v>
      </c>
      <c r="N9396" t="s">
        <v>3728</v>
      </c>
      <c r="O9396" t="s">
        <v>4821</v>
      </c>
      <c r="P9396" t="s">
        <v>313</v>
      </c>
      <c r="Q9396" t="s">
        <v>4411</v>
      </c>
      <c r="R9396" t="s">
        <v>4822</v>
      </c>
      <c r="S9396">
        <v>1169.694</v>
      </c>
      <c r="T9396">
        <v>3</v>
      </c>
      <c r="U9396">
        <v>0.4</v>
      </c>
      <c r="V9396">
        <v>-253.43369999999993</v>
      </c>
      <c r="W9396" t="s">
        <v>10939</v>
      </c>
      <c r="X9396" t="s">
        <v>10937</v>
      </c>
      <c r="Y9396">
        <v>9</v>
      </c>
      <c r="Z9396" t="s">
        <v>10949</v>
      </c>
      <c r="AA9396">
        <v>-0.21666666666666662</v>
      </c>
    </row>
    <row r="9397" spans="1:27" x14ac:dyDescent="0.35">
      <c r="A9397">
        <v>3635</v>
      </c>
      <c r="B9397" t="s">
        <v>8196</v>
      </c>
      <c r="C9397">
        <v>2013</v>
      </c>
      <c r="D9397" s="1">
        <v>41589</v>
      </c>
      <c r="E9397" s="1">
        <v>41593</v>
      </c>
      <c r="F9397" t="s">
        <v>23</v>
      </c>
      <c r="G9397" t="s">
        <v>847</v>
      </c>
      <c r="H9397" t="s">
        <v>848</v>
      </c>
      <c r="I9397" t="s">
        <v>127</v>
      </c>
      <c r="J9397" t="s">
        <v>27</v>
      </c>
      <c r="K9397" t="s">
        <v>3505</v>
      </c>
      <c r="L9397" t="s">
        <v>8109</v>
      </c>
      <c r="M9397">
        <v>45503</v>
      </c>
      <c r="N9397" t="s">
        <v>3728</v>
      </c>
      <c r="O9397" t="s">
        <v>4833</v>
      </c>
      <c r="P9397" t="s">
        <v>313</v>
      </c>
      <c r="Q9397" t="s">
        <v>4411</v>
      </c>
      <c r="R9397" t="s">
        <v>4834</v>
      </c>
      <c r="S9397">
        <v>41.957999999999998</v>
      </c>
      <c r="T9397">
        <v>7</v>
      </c>
      <c r="U9397">
        <v>0.4</v>
      </c>
      <c r="V9397">
        <v>-9.7901999999999987</v>
      </c>
      <c r="W9397" t="s">
        <v>10936</v>
      </c>
      <c r="X9397" t="s">
        <v>10940</v>
      </c>
      <c r="Y9397">
        <v>11</v>
      </c>
      <c r="Z9397" t="s">
        <v>10947</v>
      </c>
      <c r="AA9397">
        <v>-0.23333333333333331</v>
      </c>
    </row>
    <row r="9398" spans="1:27" x14ac:dyDescent="0.35">
      <c r="A9398">
        <v>3834</v>
      </c>
      <c r="B9398" t="s">
        <v>10711</v>
      </c>
      <c r="C9398">
        <v>2011</v>
      </c>
      <c r="D9398" s="1">
        <v>40871</v>
      </c>
      <c r="E9398" s="1">
        <v>40871</v>
      </c>
      <c r="F9398" t="s">
        <v>234</v>
      </c>
      <c r="G9398" t="s">
        <v>4776</v>
      </c>
      <c r="H9398" t="s">
        <v>4777</v>
      </c>
      <c r="I9398" t="s">
        <v>26</v>
      </c>
      <c r="J9398" t="s">
        <v>27</v>
      </c>
      <c r="K9398" t="s">
        <v>3521</v>
      </c>
      <c r="L9398" t="s">
        <v>8109</v>
      </c>
      <c r="M9398">
        <v>43229</v>
      </c>
      <c r="N9398" t="s">
        <v>3728</v>
      </c>
      <c r="O9398" t="s">
        <v>4558</v>
      </c>
      <c r="P9398" t="s">
        <v>313</v>
      </c>
      <c r="Q9398" t="s">
        <v>4411</v>
      </c>
      <c r="R9398" t="s">
        <v>4559</v>
      </c>
      <c r="S9398">
        <v>1049.97</v>
      </c>
      <c r="T9398">
        <v>5</v>
      </c>
      <c r="U9398">
        <v>0.4</v>
      </c>
      <c r="V9398">
        <v>-209.99399999999991</v>
      </c>
      <c r="W9398" t="s">
        <v>10944</v>
      </c>
      <c r="X9398" t="s">
        <v>10940</v>
      </c>
      <c r="Y9398">
        <v>11</v>
      </c>
      <c r="Z9398" t="s">
        <v>10947</v>
      </c>
      <c r="AA9398">
        <v>-0.1999999999999999</v>
      </c>
    </row>
    <row r="9399" spans="1:27" x14ac:dyDescent="0.35">
      <c r="A9399">
        <v>4323</v>
      </c>
      <c r="B9399" t="s">
        <v>8819</v>
      </c>
      <c r="C9399">
        <v>2012</v>
      </c>
      <c r="D9399" s="1">
        <v>40953</v>
      </c>
      <c r="E9399" s="1">
        <v>40958</v>
      </c>
      <c r="F9399" t="s">
        <v>23</v>
      </c>
      <c r="G9399" t="s">
        <v>5363</v>
      </c>
      <c r="H9399" t="s">
        <v>5364</v>
      </c>
      <c r="I9399" t="s">
        <v>38</v>
      </c>
      <c r="J9399" t="s">
        <v>27</v>
      </c>
      <c r="K9399" t="s">
        <v>8188</v>
      </c>
      <c r="L9399" t="s">
        <v>8109</v>
      </c>
      <c r="M9399">
        <v>44312</v>
      </c>
      <c r="N9399" t="s">
        <v>3728</v>
      </c>
      <c r="O9399" t="s">
        <v>4698</v>
      </c>
      <c r="P9399" t="s">
        <v>313</v>
      </c>
      <c r="Q9399" t="s">
        <v>4411</v>
      </c>
      <c r="R9399" t="s">
        <v>4699</v>
      </c>
      <c r="S9399">
        <v>323.98199999999997</v>
      </c>
      <c r="T9399">
        <v>3</v>
      </c>
      <c r="U9399">
        <v>0.4</v>
      </c>
      <c r="V9399">
        <v>-80.995500000000021</v>
      </c>
      <c r="W9399" t="s">
        <v>10948</v>
      </c>
      <c r="X9399" t="s">
        <v>10950</v>
      </c>
      <c r="Y9399">
        <v>2</v>
      </c>
      <c r="Z9399" t="s">
        <v>10955</v>
      </c>
      <c r="AA9399">
        <v>-0.25000000000000011</v>
      </c>
    </row>
    <row r="9400" spans="1:27" x14ac:dyDescent="0.35">
      <c r="A9400">
        <v>4474</v>
      </c>
      <c r="B9400" t="s">
        <v>8226</v>
      </c>
      <c r="C9400">
        <v>2014</v>
      </c>
      <c r="D9400" s="1">
        <v>41912</v>
      </c>
      <c r="E9400" s="1">
        <v>41912</v>
      </c>
      <c r="F9400" t="s">
        <v>234</v>
      </c>
      <c r="G9400" t="s">
        <v>8107</v>
      </c>
      <c r="H9400" t="s">
        <v>8108</v>
      </c>
      <c r="I9400" t="s">
        <v>127</v>
      </c>
      <c r="J9400" t="s">
        <v>27</v>
      </c>
      <c r="K9400" t="s">
        <v>8227</v>
      </c>
      <c r="L9400" t="s">
        <v>8109</v>
      </c>
      <c r="M9400">
        <v>44060</v>
      </c>
      <c r="N9400" t="s">
        <v>3728</v>
      </c>
      <c r="O9400" t="s">
        <v>10728</v>
      </c>
      <c r="P9400" t="s">
        <v>329</v>
      </c>
      <c r="Q9400" t="s">
        <v>3467</v>
      </c>
      <c r="R9400" t="s">
        <v>10729</v>
      </c>
      <c r="S9400">
        <v>344.22</v>
      </c>
      <c r="T9400">
        <v>2</v>
      </c>
      <c r="U9400">
        <v>0.4</v>
      </c>
      <c r="V9400">
        <v>-189.32100000000003</v>
      </c>
      <c r="W9400" t="s">
        <v>10939</v>
      </c>
      <c r="X9400" t="s">
        <v>10937</v>
      </c>
      <c r="Y9400">
        <v>9</v>
      </c>
      <c r="Z9400" t="s">
        <v>10949</v>
      </c>
      <c r="AA9400">
        <v>-0.55000000000000004</v>
      </c>
    </row>
    <row r="9401" spans="1:27" x14ac:dyDescent="0.35">
      <c r="A9401">
        <v>4492</v>
      </c>
      <c r="B9401" t="s">
        <v>8228</v>
      </c>
      <c r="C9401">
        <v>2011</v>
      </c>
      <c r="D9401" s="1">
        <v>40878</v>
      </c>
      <c r="E9401" s="1">
        <v>40880</v>
      </c>
      <c r="F9401" t="s">
        <v>45</v>
      </c>
      <c r="G9401" t="s">
        <v>3334</v>
      </c>
      <c r="H9401" t="s">
        <v>3335</v>
      </c>
      <c r="I9401" t="s">
        <v>38</v>
      </c>
      <c r="J9401" t="s">
        <v>27</v>
      </c>
      <c r="K9401" t="s">
        <v>3521</v>
      </c>
      <c r="L9401" t="s">
        <v>8109</v>
      </c>
      <c r="M9401">
        <v>43229</v>
      </c>
      <c r="N9401" t="s">
        <v>3728</v>
      </c>
      <c r="O9401" t="s">
        <v>3928</v>
      </c>
      <c r="P9401" t="s">
        <v>313</v>
      </c>
      <c r="Q9401" t="s">
        <v>3735</v>
      </c>
      <c r="R9401" t="s">
        <v>3929</v>
      </c>
      <c r="S9401">
        <v>659.98799999999994</v>
      </c>
      <c r="T9401">
        <v>2</v>
      </c>
      <c r="U9401">
        <v>0.4</v>
      </c>
      <c r="V9401">
        <v>109.99799999999999</v>
      </c>
      <c r="W9401" t="s">
        <v>10944</v>
      </c>
      <c r="X9401" t="s">
        <v>10940</v>
      </c>
      <c r="Y9401">
        <v>12</v>
      </c>
      <c r="Z9401" t="s">
        <v>10941</v>
      </c>
      <c r="AA9401">
        <v>0.16666666666666666</v>
      </c>
    </row>
    <row r="9402" spans="1:27" x14ac:dyDescent="0.35">
      <c r="A9402">
        <v>4840</v>
      </c>
      <c r="B9402" t="s">
        <v>9938</v>
      </c>
      <c r="C9402">
        <v>2014</v>
      </c>
      <c r="D9402" s="1">
        <v>41792</v>
      </c>
      <c r="E9402" s="1">
        <v>41794</v>
      </c>
      <c r="F9402" t="s">
        <v>56</v>
      </c>
      <c r="G9402" t="s">
        <v>5034</v>
      </c>
      <c r="H9402" t="s">
        <v>5035</v>
      </c>
      <c r="I9402" t="s">
        <v>38</v>
      </c>
      <c r="J9402" t="s">
        <v>27</v>
      </c>
      <c r="K9402" t="s">
        <v>8112</v>
      </c>
      <c r="L9402" t="s">
        <v>8109</v>
      </c>
      <c r="M9402">
        <v>43017</v>
      </c>
      <c r="N9402" t="s">
        <v>3728</v>
      </c>
      <c r="O9402" t="s">
        <v>4794</v>
      </c>
      <c r="P9402" t="s">
        <v>313</v>
      </c>
      <c r="Q9402" t="s">
        <v>4411</v>
      </c>
      <c r="R9402" t="s">
        <v>4795</v>
      </c>
      <c r="S9402">
        <v>158.37599999999998</v>
      </c>
      <c r="T9402">
        <v>4</v>
      </c>
      <c r="U9402">
        <v>0.4</v>
      </c>
      <c r="V9402">
        <v>-34.314799999999991</v>
      </c>
      <c r="W9402" t="s">
        <v>10939</v>
      </c>
      <c r="X9402" t="s">
        <v>10942</v>
      </c>
      <c r="Y9402">
        <v>6</v>
      </c>
      <c r="Z9402" t="s">
        <v>10946</v>
      </c>
      <c r="AA9402">
        <v>-0.21666666666666665</v>
      </c>
    </row>
    <row r="9403" spans="1:27" x14ac:dyDescent="0.35">
      <c r="A9403">
        <v>4909</v>
      </c>
      <c r="B9403" t="s">
        <v>10365</v>
      </c>
      <c r="C9403">
        <v>2011</v>
      </c>
      <c r="D9403" s="1">
        <v>40865</v>
      </c>
      <c r="E9403" s="1">
        <v>40870</v>
      </c>
      <c r="F9403" t="s">
        <v>45</v>
      </c>
      <c r="G9403" t="s">
        <v>2666</v>
      </c>
      <c r="H9403" t="s">
        <v>2667</v>
      </c>
      <c r="I9403" t="s">
        <v>38</v>
      </c>
      <c r="J9403" t="s">
        <v>27</v>
      </c>
      <c r="K9403" t="s">
        <v>2910</v>
      </c>
      <c r="L9403" t="s">
        <v>8109</v>
      </c>
      <c r="M9403">
        <v>45014</v>
      </c>
      <c r="N9403" t="s">
        <v>3728</v>
      </c>
      <c r="O9403" t="s">
        <v>10730</v>
      </c>
      <c r="P9403" t="s">
        <v>313</v>
      </c>
      <c r="Q9403" t="s">
        <v>4411</v>
      </c>
      <c r="R9403" t="s">
        <v>10731</v>
      </c>
      <c r="S9403">
        <v>9.5879999999999992</v>
      </c>
      <c r="T9403">
        <v>2</v>
      </c>
      <c r="U9403">
        <v>0.4</v>
      </c>
      <c r="V9403">
        <v>-2.0773999999999999</v>
      </c>
      <c r="W9403" t="s">
        <v>10944</v>
      </c>
      <c r="X9403" t="s">
        <v>10940</v>
      </c>
      <c r="Y9403">
        <v>11</v>
      </c>
      <c r="Z9403" t="s">
        <v>10947</v>
      </c>
      <c r="AA9403">
        <v>-0.21666666666666667</v>
      </c>
    </row>
    <row r="9404" spans="1:27" x14ac:dyDescent="0.35">
      <c r="A9404">
        <v>5015</v>
      </c>
      <c r="B9404" t="s">
        <v>9598</v>
      </c>
      <c r="C9404">
        <v>2014</v>
      </c>
      <c r="D9404" s="1">
        <v>41842</v>
      </c>
      <c r="E9404" s="1">
        <v>41847</v>
      </c>
      <c r="F9404" t="s">
        <v>23</v>
      </c>
      <c r="G9404" t="s">
        <v>4499</v>
      </c>
      <c r="H9404" t="s">
        <v>4500</v>
      </c>
      <c r="I9404" t="s">
        <v>127</v>
      </c>
      <c r="J9404" t="s">
        <v>27</v>
      </c>
      <c r="K9404" t="s">
        <v>8121</v>
      </c>
      <c r="L9404" t="s">
        <v>8109</v>
      </c>
      <c r="M9404">
        <v>44105</v>
      </c>
      <c r="N9404" t="s">
        <v>3728</v>
      </c>
      <c r="O9404" t="s">
        <v>7803</v>
      </c>
      <c r="P9404" t="s">
        <v>313</v>
      </c>
      <c r="Q9404" t="s">
        <v>4411</v>
      </c>
      <c r="R9404" t="s">
        <v>7804</v>
      </c>
      <c r="S9404">
        <v>210.56400000000002</v>
      </c>
      <c r="T9404">
        <v>6</v>
      </c>
      <c r="U9404">
        <v>0.4</v>
      </c>
      <c r="V9404">
        <v>-52.640999999999991</v>
      </c>
      <c r="W9404" t="s">
        <v>10939</v>
      </c>
      <c r="X9404" t="s">
        <v>10937</v>
      </c>
      <c r="Y9404">
        <v>7</v>
      </c>
      <c r="Z9404" t="s">
        <v>10938</v>
      </c>
      <c r="AA9404">
        <v>-0.24999999999999994</v>
      </c>
    </row>
    <row r="9405" spans="1:27" x14ac:dyDescent="0.35">
      <c r="A9405">
        <v>5017</v>
      </c>
      <c r="B9405" t="s">
        <v>8238</v>
      </c>
      <c r="C9405">
        <v>2011</v>
      </c>
      <c r="D9405" s="1">
        <v>40871</v>
      </c>
      <c r="E9405" s="1">
        <v>40876</v>
      </c>
      <c r="F9405" t="s">
        <v>23</v>
      </c>
      <c r="G9405" t="s">
        <v>2563</v>
      </c>
      <c r="H9405" t="s">
        <v>2564</v>
      </c>
      <c r="I9405" t="s">
        <v>38</v>
      </c>
      <c r="J9405" t="s">
        <v>27</v>
      </c>
      <c r="K9405" t="s">
        <v>8199</v>
      </c>
      <c r="L9405" t="s">
        <v>8109</v>
      </c>
      <c r="M9405">
        <v>43615</v>
      </c>
      <c r="N9405" t="s">
        <v>3728</v>
      </c>
      <c r="O9405" t="s">
        <v>4878</v>
      </c>
      <c r="P9405" t="s">
        <v>313</v>
      </c>
      <c r="Q9405" t="s">
        <v>4411</v>
      </c>
      <c r="R9405" t="s">
        <v>4879</v>
      </c>
      <c r="S9405">
        <v>1502.376</v>
      </c>
      <c r="T9405">
        <v>4</v>
      </c>
      <c r="U9405">
        <v>0.4</v>
      </c>
      <c r="V9405">
        <v>-250.39600000000019</v>
      </c>
      <c r="W9405" t="s">
        <v>10944</v>
      </c>
      <c r="X9405" t="s">
        <v>10940</v>
      </c>
      <c r="Y9405">
        <v>11</v>
      </c>
      <c r="Z9405" t="s">
        <v>10947</v>
      </c>
      <c r="AA9405">
        <v>-0.1666666666666668</v>
      </c>
    </row>
    <row r="9406" spans="1:27" x14ac:dyDescent="0.35">
      <c r="A9406">
        <v>5294</v>
      </c>
      <c r="B9406" t="s">
        <v>10732</v>
      </c>
      <c r="C9406">
        <v>2012</v>
      </c>
      <c r="D9406" s="1">
        <v>41269</v>
      </c>
      <c r="E9406" s="1">
        <v>41273</v>
      </c>
      <c r="F9406" t="s">
        <v>23</v>
      </c>
      <c r="G9406" t="s">
        <v>87</v>
      </c>
      <c r="H9406" t="s">
        <v>88</v>
      </c>
      <c r="I9406" t="s">
        <v>38</v>
      </c>
      <c r="J9406" t="s">
        <v>27</v>
      </c>
      <c r="K9406" t="s">
        <v>8759</v>
      </c>
      <c r="L9406" t="s">
        <v>8109</v>
      </c>
      <c r="M9406">
        <v>44256</v>
      </c>
      <c r="N9406" t="s">
        <v>3728</v>
      </c>
      <c r="O9406" t="s">
        <v>3508</v>
      </c>
      <c r="P9406" t="s">
        <v>329</v>
      </c>
      <c r="Q9406" t="s">
        <v>3467</v>
      </c>
      <c r="R9406" t="s">
        <v>3509</v>
      </c>
      <c r="S9406">
        <v>51.588000000000001</v>
      </c>
      <c r="T9406">
        <v>1</v>
      </c>
      <c r="U9406">
        <v>0.4</v>
      </c>
      <c r="V9406">
        <v>-15.476400000000005</v>
      </c>
      <c r="W9406" t="s">
        <v>10948</v>
      </c>
      <c r="X9406" t="s">
        <v>10940</v>
      </c>
      <c r="Y9406">
        <v>12</v>
      </c>
      <c r="Z9406" t="s">
        <v>10941</v>
      </c>
      <c r="AA9406">
        <v>-0.3000000000000001</v>
      </c>
    </row>
    <row r="9407" spans="1:27" x14ac:dyDescent="0.35">
      <c r="A9407">
        <v>5575</v>
      </c>
      <c r="B9407" t="s">
        <v>9949</v>
      </c>
      <c r="C9407">
        <v>2011</v>
      </c>
      <c r="D9407" s="1">
        <v>40882</v>
      </c>
      <c r="E9407" s="1">
        <v>40886</v>
      </c>
      <c r="F9407" t="s">
        <v>23</v>
      </c>
      <c r="G9407" t="s">
        <v>1485</v>
      </c>
      <c r="H9407" t="s">
        <v>1486</v>
      </c>
      <c r="I9407" t="s">
        <v>26</v>
      </c>
      <c r="J9407" t="s">
        <v>27</v>
      </c>
      <c r="K9407" t="s">
        <v>3521</v>
      </c>
      <c r="L9407" t="s">
        <v>8109</v>
      </c>
      <c r="M9407">
        <v>43229</v>
      </c>
      <c r="N9407" t="s">
        <v>3728</v>
      </c>
      <c r="O9407" t="s">
        <v>8562</v>
      </c>
      <c r="P9407" t="s">
        <v>313</v>
      </c>
      <c r="Q9407" t="s">
        <v>4411</v>
      </c>
      <c r="R9407" t="s">
        <v>8563</v>
      </c>
      <c r="S9407">
        <v>36.738</v>
      </c>
      <c r="T9407">
        <v>1</v>
      </c>
      <c r="U9407">
        <v>0.4</v>
      </c>
      <c r="V9407">
        <v>-9.1845000000000034</v>
      </c>
      <c r="W9407" t="s">
        <v>10944</v>
      </c>
      <c r="X9407" t="s">
        <v>10940</v>
      </c>
      <c r="Y9407">
        <v>12</v>
      </c>
      <c r="Z9407" t="s">
        <v>10941</v>
      </c>
      <c r="AA9407">
        <v>-0.25000000000000011</v>
      </c>
    </row>
    <row r="9408" spans="1:27" x14ac:dyDescent="0.35">
      <c r="A9408">
        <v>5576</v>
      </c>
      <c r="B9408" t="s">
        <v>9949</v>
      </c>
      <c r="C9408">
        <v>2011</v>
      </c>
      <c r="D9408" s="1">
        <v>40882</v>
      </c>
      <c r="E9408" s="1">
        <v>40886</v>
      </c>
      <c r="F9408" t="s">
        <v>23</v>
      </c>
      <c r="G9408" t="s">
        <v>1485</v>
      </c>
      <c r="H9408" t="s">
        <v>1486</v>
      </c>
      <c r="I9408" t="s">
        <v>26</v>
      </c>
      <c r="J9408" t="s">
        <v>27</v>
      </c>
      <c r="K9408" t="s">
        <v>3521</v>
      </c>
      <c r="L9408" t="s">
        <v>8109</v>
      </c>
      <c r="M9408">
        <v>43229</v>
      </c>
      <c r="N9408" t="s">
        <v>3728</v>
      </c>
      <c r="O9408" t="s">
        <v>4476</v>
      </c>
      <c r="P9408" t="s">
        <v>313</v>
      </c>
      <c r="Q9408" t="s">
        <v>4411</v>
      </c>
      <c r="R9408" t="s">
        <v>4477</v>
      </c>
      <c r="S9408">
        <v>179.93999999999997</v>
      </c>
      <c r="T9408">
        <v>2</v>
      </c>
      <c r="U9408">
        <v>0.4</v>
      </c>
      <c r="V9408">
        <v>-44.984999999999999</v>
      </c>
      <c r="W9408" t="s">
        <v>10944</v>
      </c>
      <c r="X9408" t="s">
        <v>10940</v>
      </c>
      <c r="Y9408">
        <v>12</v>
      </c>
      <c r="Z9408" t="s">
        <v>10941</v>
      </c>
      <c r="AA9408">
        <v>-0.25000000000000006</v>
      </c>
    </row>
    <row r="9409" spans="1:27" x14ac:dyDescent="0.35">
      <c r="A9409">
        <v>5704</v>
      </c>
      <c r="B9409" t="s">
        <v>8833</v>
      </c>
      <c r="C9409">
        <v>2011</v>
      </c>
      <c r="D9409" s="1">
        <v>40891</v>
      </c>
      <c r="E9409" s="1">
        <v>40898</v>
      </c>
      <c r="F9409" t="s">
        <v>23</v>
      </c>
      <c r="G9409" t="s">
        <v>5099</v>
      </c>
      <c r="H9409" t="s">
        <v>5100</v>
      </c>
      <c r="I9409" t="s">
        <v>38</v>
      </c>
      <c r="J9409" t="s">
        <v>27</v>
      </c>
      <c r="K9409" t="s">
        <v>5443</v>
      </c>
      <c r="L9409" t="s">
        <v>8109</v>
      </c>
      <c r="M9409">
        <v>43302</v>
      </c>
      <c r="N9409" t="s">
        <v>3728</v>
      </c>
      <c r="O9409" t="s">
        <v>3615</v>
      </c>
      <c r="P9409" t="s">
        <v>329</v>
      </c>
      <c r="Q9409" t="s">
        <v>3467</v>
      </c>
      <c r="R9409" t="s">
        <v>3616</v>
      </c>
      <c r="S9409">
        <v>136.53</v>
      </c>
      <c r="T9409">
        <v>1</v>
      </c>
      <c r="U9409">
        <v>0.4</v>
      </c>
      <c r="V9409">
        <v>-52.336500000000029</v>
      </c>
      <c r="W9409" t="s">
        <v>10944</v>
      </c>
      <c r="X9409" t="s">
        <v>10940</v>
      </c>
      <c r="Y9409">
        <v>12</v>
      </c>
      <c r="Z9409" t="s">
        <v>10941</v>
      </c>
      <c r="AA9409">
        <v>-0.38333333333333353</v>
      </c>
    </row>
    <row r="9410" spans="1:27" x14ac:dyDescent="0.35">
      <c r="A9410">
        <v>5998</v>
      </c>
      <c r="B9410" t="s">
        <v>9403</v>
      </c>
      <c r="C9410">
        <v>2013</v>
      </c>
      <c r="D9410" s="1">
        <v>41620</v>
      </c>
      <c r="E9410" s="1">
        <v>41620</v>
      </c>
      <c r="F9410" t="s">
        <v>234</v>
      </c>
      <c r="G9410" t="s">
        <v>156</v>
      </c>
      <c r="H9410" t="s">
        <v>157</v>
      </c>
      <c r="I9410" t="s">
        <v>26</v>
      </c>
      <c r="J9410" t="s">
        <v>27</v>
      </c>
      <c r="K9410" t="s">
        <v>3521</v>
      </c>
      <c r="L9410" t="s">
        <v>8109</v>
      </c>
      <c r="M9410">
        <v>43229</v>
      </c>
      <c r="N9410" t="s">
        <v>3728</v>
      </c>
      <c r="O9410" t="s">
        <v>3518</v>
      </c>
      <c r="P9410" t="s">
        <v>329</v>
      </c>
      <c r="Q9410" t="s">
        <v>3467</v>
      </c>
      <c r="R9410" t="s">
        <v>3519</v>
      </c>
      <c r="S9410">
        <v>328.59000000000003</v>
      </c>
      <c r="T9410">
        <v>3</v>
      </c>
      <c r="U9410">
        <v>0.4</v>
      </c>
      <c r="V9410">
        <v>-147.8655</v>
      </c>
      <c r="W9410" t="s">
        <v>10936</v>
      </c>
      <c r="X9410" t="s">
        <v>10940</v>
      </c>
      <c r="Y9410">
        <v>12</v>
      </c>
      <c r="Z9410" t="s">
        <v>10941</v>
      </c>
      <c r="AA9410">
        <v>-0.44999999999999996</v>
      </c>
    </row>
    <row r="9411" spans="1:27" x14ac:dyDescent="0.35">
      <c r="A9411">
        <v>6204</v>
      </c>
      <c r="B9411" t="s">
        <v>10733</v>
      </c>
      <c r="C9411">
        <v>2013</v>
      </c>
      <c r="D9411" s="1">
        <v>41569</v>
      </c>
      <c r="E9411" s="1">
        <v>41575</v>
      </c>
      <c r="F9411" t="s">
        <v>23</v>
      </c>
      <c r="G9411" t="s">
        <v>5382</v>
      </c>
      <c r="H9411" t="s">
        <v>5383</v>
      </c>
      <c r="I9411" t="s">
        <v>38</v>
      </c>
      <c r="J9411" t="s">
        <v>27</v>
      </c>
      <c r="K9411" t="s">
        <v>3521</v>
      </c>
      <c r="L9411" t="s">
        <v>8109</v>
      </c>
      <c r="M9411">
        <v>43229</v>
      </c>
      <c r="N9411" t="s">
        <v>3728</v>
      </c>
      <c r="O9411" t="s">
        <v>4846</v>
      </c>
      <c r="P9411" t="s">
        <v>313</v>
      </c>
      <c r="Q9411" t="s">
        <v>4411</v>
      </c>
      <c r="R9411" t="s">
        <v>4847</v>
      </c>
      <c r="S9411">
        <v>235.15199999999999</v>
      </c>
      <c r="T9411">
        <v>8</v>
      </c>
      <c r="U9411">
        <v>0.4</v>
      </c>
      <c r="V9411">
        <v>-47.030399999999986</v>
      </c>
      <c r="W9411" t="s">
        <v>10936</v>
      </c>
      <c r="X9411" t="s">
        <v>10940</v>
      </c>
      <c r="Y9411">
        <v>10</v>
      </c>
      <c r="Z9411" t="s">
        <v>10945</v>
      </c>
      <c r="AA9411">
        <v>-0.19999999999999996</v>
      </c>
    </row>
    <row r="9412" spans="1:27" x14ac:dyDescent="0.35">
      <c r="A9412">
        <v>6229</v>
      </c>
      <c r="B9412" t="s">
        <v>8775</v>
      </c>
      <c r="C9412">
        <v>2013</v>
      </c>
      <c r="D9412" s="1">
        <v>41296</v>
      </c>
      <c r="E9412" s="1">
        <v>41301</v>
      </c>
      <c r="F9412" t="s">
        <v>23</v>
      </c>
      <c r="G9412" t="s">
        <v>374</v>
      </c>
      <c r="H9412" t="s">
        <v>375</v>
      </c>
      <c r="I9412" t="s">
        <v>127</v>
      </c>
      <c r="J9412" t="s">
        <v>27</v>
      </c>
      <c r="K9412" t="s">
        <v>8121</v>
      </c>
      <c r="L9412" t="s">
        <v>8109</v>
      </c>
      <c r="M9412">
        <v>44105</v>
      </c>
      <c r="N9412" t="s">
        <v>3728</v>
      </c>
      <c r="O9412" t="s">
        <v>4842</v>
      </c>
      <c r="P9412" t="s">
        <v>313</v>
      </c>
      <c r="Q9412" t="s">
        <v>4411</v>
      </c>
      <c r="R9412" t="s">
        <v>4843</v>
      </c>
      <c r="S9412">
        <v>110.376</v>
      </c>
      <c r="T9412">
        <v>4</v>
      </c>
      <c r="U9412">
        <v>0.4</v>
      </c>
      <c r="V9412">
        <v>-20.235600000000005</v>
      </c>
      <c r="W9412" t="s">
        <v>10936</v>
      </c>
      <c r="X9412" t="s">
        <v>10950</v>
      </c>
      <c r="Y9412">
        <v>1</v>
      </c>
      <c r="Z9412" t="s">
        <v>10951</v>
      </c>
      <c r="AA9412">
        <v>-0.18333333333333338</v>
      </c>
    </row>
    <row r="9413" spans="1:27" x14ac:dyDescent="0.35">
      <c r="A9413">
        <v>6286</v>
      </c>
      <c r="B9413" t="s">
        <v>10734</v>
      </c>
      <c r="C9413">
        <v>2013</v>
      </c>
      <c r="D9413" s="1">
        <v>41569</v>
      </c>
      <c r="E9413" s="1">
        <v>41574</v>
      </c>
      <c r="F9413" t="s">
        <v>23</v>
      </c>
      <c r="G9413" t="s">
        <v>1299</v>
      </c>
      <c r="H9413" t="s">
        <v>1300</v>
      </c>
      <c r="I9413" t="s">
        <v>26</v>
      </c>
      <c r="J9413" t="s">
        <v>27</v>
      </c>
      <c r="K9413" t="s">
        <v>2903</v>
      </c>
      <c r="L9413" t="s">
        <v>8109</v>
      </c>
      <c r="M9413">
        <v>44107</v>
      </c>
      <c r="N9413" t="s">
        <v>3728</v>
      </c>
      <c r="O9413" t="s">
        <v>3655</v>
      </c>
      <c r="P9413" t="s">
        <v>329</v>
      </c>
      <c r="Q9413" t="s">
        <v>3467</v>
      </c>
      <c r="R9413" t="s">
        <v>3656</v>
      </c>
      <c r="S9413">
        <v>661.17600000000004</v>
      </c>
      <c r="T9413">
        <v>2</v>
      </c>
      <c r="U9413">
        <v>0.4</v>
      </c>
      <c r="V9413">
        <v>-231.41160000000008</v>
      </c>
      <c r="W9413" t="s">
        <v>10936</v>
      </c>
      <c r="X9413" t="s">
        <v>10940</v>
      </c>
      <c r="Y9413">
        <v>10</v>
      </c>
      <c r="Z9413" t="s">
        <v>10945</v>
      </c>
      <c r="AA9413">
        <v>-0.35000000000000009</v>
      </c>
    </row>
    <row r="9414" spans="1:27" x14ac:dyDescent="0.35">
      <c r="A9414">
        <v>6383</v>
      </c>
      <c r="B9414" t="s">
        <v>10712</v>
      </c>
      <c r="C9414">
        <v>2013</v>
      </c>
      <c r="D9414" s="1">
        <v>41363</v>
      </c>
      <c r="E9414" s="1">
        <v>41367</v>
      </c>
      <c r="F9414" t="s">
        <v>23</v>
      </c>
      <c r="G9414" t="s">
        <v>4306</v>
      </c>
      <c r="H9414" t="s">
        <v>4307</v>
      </c>
      <c r="I9414" t="s">
        <v>38</v>
      </c>
      <c r="J9414" t="s">
        <v>27</v>
      </c>
      <c r="K9414" t="s">
        <v>3505</v>
      </c>
      <c r="L9414" t="s">
        <v>8109</v>
      </c>
      <c r="M9414">
        <v>45503</v>
      </c>
      <c r="N9414" t="s">
        <v>3728</v>
      </c>
      <c r="O9414" t="s">
        <v>8965</v>
      </c>
      <c r="P9414" t="s">
        <v>313</v>
      </c>
      <c r="Q9414" t="s">
        <v>4411</v>
      </c>
      <c r="R9414" t="s">
        <v>8966</v>
      </c>
      <c r="S9414">
        <v>158.37599999999998</v>
      </c>
      <c r="T9414">
        <v>4</v>
      </c>
      <c r="U9414">
        <v>0.4</v>
      </c>
      <c r="V9414">
        <v>-36.954399999999993</v>
      </c>
      <c r="W9414" t="s">
        <v>10936</v>
      </c>
      <c r="X9414" t="s">
        <v>10950</v>
      </c>
      <c r="Y9414">
        <v>3</v>
      </c>
      <c r="Z9414" t="s">
        <v>10953</v>
      </c>
      <c r="AA9414">
        <v>-0.23333333333333331</v>
      </c>
    </row>
    <row r="9415" spans="1:27" x14ac:dyDescent="0.35">
      <c r="A9415">
        <v>6502</v>
      </c>
      <c r="B9415" t="s">
        <v>10368</v>
      </c>
      <c r="C9415">
        <v>2011</v>
      </c>
      <c r="D9415" s="1">
        <v>40849</v>
      </c>
      <c r="E9415" s="1">
        <v>40853</v>
      </c>
      <c r="F9415" t="s">
        <v>23</v>
      </c>
      <c r="G9415" t="s">
        <v>1111</v>
      </c>
      <c r="H9415" t="s">
        <v>1112</v>
      </c>
      <c r="I9415" t="s">
        <v>38</v>
      </c>
      <c r="J9415" t="s">
        <v>27</v>
      </c>
      <c r="K9415" t="s">
        <v>8759</v>
      </c>
      <c r="L9415" t="s">
        <v>8109</v>
      </c>
      <c r="M9415">
        <v>44256</v>
      </c>
      <c r="N9415" t="s">
        <v>3728</v>
      </c>
      <c r="O9415" t="s">
        <v>4897</v>
      </c>
      <c r="P9415" t="s">
        <v>313</v>
      </c>
      <c r="Q9415" t="s">
        <v>4411</v>
      </c>
      <c r="R9415" t="s">
        <v>4898</v>
      </c>
      <c r="S9415">
        <v>539.96399999999994</v>
      </c>
      <c r="T9415">
        <v>6</v>
      </c>
      <c r="U9415">
        <v>0.4</v>
      </c>
      <c r="V9415">
        <v>-107.99280000000002</v>
      </c>
      <c r="W9415" t="s">
        <v>10944</v>
      </c>
      <c r="X9415" t="s">
        <v>10940</v>
      </c>
      <c r="Y9415">
        <v>11</v>
      </c>
      <c r="Z9415" t="s">
        <v>10947</v>
      </c>
      <c r="AA9415">
        <v>-0.20000000000000004</v>
      </c>
    </row>
    <row r="9416" spans="1:27" x14ac:dyDescent="0.35">
      <c r="A9416">
        <v>6503</v>
      </c>
      <c r="B9416" t="s">
        <v>10368</v>
      </c>
      <c r="C9416">
        <v>2011</v>
      </c>
      <c r="D9416" s="1">
        <v>40849</v>
      </c>
      <c r="E9416" s="1">
        <v>40853</v>
      </c>
      <c r="F9416" t="s">
        <v>23</v>
      </c>
      <c r="G9416" t="s">
        <v>1111</v>
      </c>
      <c r="H9416" t="s">
        <v>1112</v>
      </c>
      <c r="I9416" t="s">
        <v>38</v>
      </c>
      <c r="J9416" t="s">
        <v>27</v>
      </c>
      <c r="K9416" t="s">
        <v>8759</v>
      </c>
      <c r="L9416" t="s">
        <v>8109</v>
      </c>
      <c r="M9416">
        <v>44256</v>
      </c>
      <c r="N9416" t="s">
        <v>3728</v>
      </c>
      <c r="O9416" t="s">
        <v>4695</v>
      </c>
      <c r="P9416" t="s">
        <v>313</v>
      </c>
      <c r="Q9416" t="s">
        <v>4411</v>
      </c>
      <c r="R9416" t="s">
        <v>4696</v>
      </c>
      <c r="S9416">
        <v>50.231999999999999</v>
      </c>
      <c r="T9416">
        <v>7</v>
      </c>
      <c r="U9416">
        <v>0.4</v>
      </c>
      <c r="V9416">
        <v>-10.046400000000002</v>
      </c>
      <c r="W9416" t="s">
        <v>10944</v>
      </c>
      <c r="X9416" t="s">
        <v>10940</v>
      </c>
      <c r="Y9416">
        <v>11</v>
      </c>
      <c r="Z9416" t="s">
        <v>10947</v>
      </c>
      <c r="AA9416">
        <v>-0.20000000000000004</v>
      </c>
    </row>
    <row r="9417" spans="1:27" x14ac:dyDescent="0.35">
      <c r="A9417">
        <v>6640</v>
      </c>
      <c r="B9417" t="s">
        <v>10735</v>
      </c>
      <c r="C9417">
        <v>2011</v>
      </c>
      <c r="D9417" s="1">
        <v>40847</v>
      </c>
      <c r="E9417" s="1">
        <v>40849</v>
      </c>
      <c r="F9417" t="s">
        <v>45</v>
      </c>
      <c r="G9417" t="s">
        <v>1180</v>
      </c>
      <c r="H9417" t="s">
        <v>1181</v>
      </c>
      <c r="I9417" t="s">
        <v>26</v>
      </c>
      <c r="J9417" t="s">
        <v>27</v>
      </c>
      <c r="K9417" t="s">
        <v>8128</v>
      </c>
      <c r="L9417" t="s">
        <v>8109</v>
      </c>
      <c r="M9417">
        <v>44052</v>
      </c>
      <c r="N9417" t="s">
        <v>3728</v>
      </c>
      <c r="O9417" t="s">
        <v>3568</v>
      </c>
      <c r="P9417" t="s">
        <v>329</v>
      </c>
      <c r="Q9417" t="s">
        <v>3467</v>
      </c>
      <c r="R9417" t="s">
        <v>3569</v>
      </c>
      <c r="S9417">
        <v>1421.664</v>
      </c>
      <c r="T9417">
        <v>8</v>
      </c>
      <c r="U9417">
        <v>0.4</v>
      </c>
      <c r="V9417">
        <v>-734.52639999999997</v>
      </c>
      <c r="W9417" t="s">
        <v>10944</v>
      </c>
      <c r="X9417" t="s">
        <v>10940</v>
      </c>
      <c r="Y9417">
        <v>10</v>
      </c>
      <c r="Z9417" t="s">
        <v>10945</v>
      </c>
      <c r="AA9417">
        <v>-0.51666666666666661</v>
      </c>
    </row>
    <row r="9418" spans="1:27" x14ac:dyDescent="0.35">
      <c r="A9418">
        <v>6887</v>
      </c>
      <c r="B9418" t="s">
        <v>8837</v>
      </c>
      <c r="C9418">
        <v>2014</v>
      </c>
      <c r="D9418" s="1">
        <v>41893</v>
      </c>
      <c r="E9418" s="1">
        <v>41900</v>
      </c>
      <c r="F9418" t="s">
        <v>23</v>
      </c>
      <c r="G9418" t="s">
        <v>2928</v>
      </c>
      <c r="H9418" t="s">
        <v>2929</v>
      </c>
      <c r="I9418" t="s">
        <v>38</v>
      </c>
      <c r="J9418" t="s">
        <v>27</v>
      </c>
      <c r="K9418" t="s">
        <v>3505</v>
      </c>
      <c r="L9418" t="s">
        <v>8109</v>
      </c>
      <c r="M9418">
        <v>45503</v>
      </c>
      <c r="N9418" t="s">
        <v>3728</v>
      </c>
      <c r="O9418" t="s">
        <v>9146</v>
      </c>
      <c r="P9418" t="s">
        <v>313</v>
      </c>
      <c r="Q9418" t="s">
        <v>4411</v>
      </c>
      <c r="R9418" t="s">
        <v>9147</v>
      </c>
      <c r="S9418">
        <v>259.89600000000002</v>
      </c>
      <c r="T9418">
        <v>2</v>
      </c>
      <c r="U9418">
        <v>0.4</v>
      </c>
      <c r="V9418">
        <v>-56.310799999999972</v>
      </c>
      <c r="W9418" t="s">
        <v>10939</v>
      </c>
      <c r="X9418" t="s">
        <v>10937</v>
      </c>
      <c r="Y9418">
        <v>9</v>
      </c>
      <c r="Z9418" t="s">
        <v>10949</v>
      </c>
      <c r="AA9418">
        <v>-0.21666666666666654</v>
      </c>
    </row>
    <row r="9419" spans="1:27" x14ac:dyDescent="0.35">
      <c r="A9419">
        <v>7353</v>
      </c>
      <c r="B9419" t="s">
        <v>10736</v>
      </c>
      <c r="C9419">
        <v>2014</v>
      </c>
      <c r="D9419" s="1">
        <v>41715</v>
      </c>
      <c r="E9419" s="1">
        <v>41717</v>
      </c>
      <c r="F9419" t="s">
        <v>45</v>
      </c>
      <c r="G9419" t="s">
        <v>4726</v>
      </c>
      <c r="H9419" t="s">
        <v>4727</v>
      </c>
      <c r="I9419" t="s">
        <v>127</v>
      </c>
      <c r="J9419" t="s">
        <v>27</v>
      </c>
      <c r="K9419" t="s">
        <v>2903</v>
      </c>
      <c r="L9419" t="s">
        <v>8109</v>
      </c>
      <c r="M9419">
        <v>44107</v>
      </c>
      <c r="N9419" t="s">
        <v>3728</v>
      </c>
      <c r="O9419" t="s">
        <v>4443</v>
      </c>
      <c r="P9419" t="s">
        <v>313</v>
      </c>
      <c r="Q9419" t="s">
        <v>4411</v>
      </c>
      <c r="R9419" t="s">
        <v>4444</v>
      </c>
      <c r="S9419">
        <v>445.44</v>
      </c>
      <c r="T9419">
        <v>8</v>
      </c>
      <c r="U9419">
        <v>0.4</v>
      </c>
      <c r="V9419">
        <v>-81.664000000000044</v>
      </c>
      <c r="W9419" t="s">
        <v>10939</v>
      </c>
      <c r="X9419" t="s">
        <v>10950</v>
      </c>
      <c r="Y9419">
        <v>3</v>
      </c>
      <c r="Z9419" t="s">
        <v>10953</v>
      </c>
      <c r="AA9419">
        <v>-0.18333333333333343</v>
      </c>
    </row>
    <row r="9420" spans="1:27" x14ac:dyDescent="0.35">
      <c r="A9420">
        <v>7410</v>
      </c>
      <c r="B9420" t="s">
        <v>10737</v>
      </c>
      <c r="C9420">
        <v>2011</v>
      </c>
      <c r="D9420" s="1">
        <v>40641</v>
      </c>
      <c r="E9420" s="1">
        <v>40645</v>
      </c>
      <c r="F9420" t="s">
        <v>23</v>
      </c>
      <c r="G9420" t="s">
        <v>3495</v>
      </c>
      <c r="H9420" t="s">
        <v>3496</v>
      </c>
      <c r="I9420" t="s">
        <v>38</v>
      </c>
      <c r="J9420" t="s">
        <v>27</v>
      </c>
      <c r="K9420" t="s">
        <v>8199</v>
      </c>
      <c r="L9420" t="s">
        <v>8109</v>
      </c>
      <c r="M9420">
        <v>43615</v>
      </c>
      <c r="N9420" t="s">
        <v>3728</v>
      </c>
      <c r="O9420" t="s">
        <v>10728</v>
      </c>
      <c r="P9420" t="s">
        <v>329</v>
      </c>
      <c r="Q9420" t="s">
        <v>3467</v>
      </c>
      <c r="R9420" t="s">
        <v>10729</v>
      </c>
      <c r="S9420">
        <v>172.11</v>
      </c>
      <c r="T9420">
        <v>1</v>
      </c>
      <c r="U9420">
        <v>0.4</v>
      </c>
      <c r="V9420">
        <v>-94.660500000000013</v>
      </c>
      <c r="W9420" t="s">
        <v>10944</v>
      </c>
      <c r="X9420" t="s">
        <v>10942</v>
      </c>
      <c r="Y9420">
        <v>4</v>
      </c>
      <c r="Z9420" t="s">
        <v>10943</v>
      </c>
      <c r="AA9420">
        <v>-0.55000000000000004</v>
      </c>
    </row>
    <row r="9421" spans="1:27" x14ac:dyDescent="0.35">
      <c r="A9421">
        <v>7510</v>
      </c>
      <c r="B9421" t="s">
        <v>8300</v>
      </c>
      <c r="C9421">
        <v>2014</v>
      </c>
      <c r="D9421" s="1">
        <v>41835</v>
      </c>
      <c r="E9421" s="1">
        <v>41839</v>
      </c>
      <c r="F9421" t="s">
        <v>23</v>
      </c>
      <c r="G9421" t="s">
        <v>92</v>
      </c>
      <c r="H9421" t="s">
        <v>93</v>
      </c>
      <c r="I9421" t="s">
        <v>38</v>
      </c>
      <c r="J9421" t="s">
        <v>27</v>
      </c>
      <c r="K9421" t="s">
        <v>3521</v>
      </c>
      <c r="L9421" t="s">
        <v>8109</v>
      </c>
      <c r="M9421">
        <v>43229</v>
      </c>
      <c r="N9421" t="s">
        <v>3728</v>
      </c>
      <c r="O9421" t="s">
        <v>4558</v>
      </c>
      <c r="P9421" t="s">
        <v>313</v>
      </c>
      <c r="Q9421" t="s">
        <v>4411</v>
      </c>
      <c r="R9421" t="s">
        <v>4559</v>
      </c>
      <c r="S9421">
        <v>1889.9459999999999</v>
      </c>
      <c r="T9421">
        <v>9</v>
      </c>
      <c r="U9421">
        <v>0.4</v>
      </c>
      <c r="V9421">
        <v>-377.98919999999998</v>
      </c>
      <c r="W9421" t="s">
        <v>10939</v>
      </c>
      <c r="X9421" t="s">
        <v>10937</v>
      </c>
      <c r="Y9421">
        <v>7</v>
      </c>
      <c r="Z9421" t="s">
        <v>10938</v>
      </c>
      <c r="AA9421">
        <v>-0.2</v>
      </c>
    </row>
    <row r="9422" spans="1:27" x14ac:dyDescent="0.35">
      <c r="A9422">
        <v>7650</v>
      </c>
      <c r="B9422" t="s">
        <v>9419</v>
      </c>
      <c r="C9422">
        <v>2012</v>
      </c>
      <c r="D9422" s="1">
        <v>41270</v>
      </c>
      <c r="E9422" s="1">
        <v>41274</v>
      </c>
      <c r="F9422" t="s">
        <v>23</v>
      </c>
      <c r="G9422" t="s">
        <v>2196</v>
      </c>
      <c r="H9422" t="s">
        <v>2197</v>
      </c>
      <c r="I9422" t="s">
        <v>26</v>
      </c>
      <c r="J9422" t="s">
        <v>27</v>
      </c>
      <c r="K9422" t="s">
        <v>5443</v>
      </c>
      <c r="L9422" t="s">
        <v>8109</v>
      </c>
      <c r="M9422">
        <v>43302</v>
      </c>
      <c r="N9422" t="s">
        <v>3728</v>
      </c>
      <c r="O9422" t="s">
        <v>3681</v>
      </c>
      <c r="P9422" t="s">
        <v>329</v>
      </c>
      <c r="Q9422" t="s">
        <v>3467</v>
      </c>
      <c r="R9422" t="s">
        <v>3682</v>
      </c>
      <c r="S9422">
        <v>1548.9900000000002</v>
      </c>
      <c r="T9422">
        <v>9</v>
      </c>
      <c r="U9422">
        <v>0.4</v>
      </c>
      <c r="V9422">
        <v>-464.69700000000012</v>
      </c>
      <c r="W9422" t="s">
        <v>10948</v>
      </c>
      <c r="X9422" t="s">
        <v>10940</v>
      </c>
      <c r="Y9422">
        <v>12</v>
      </c>
      <c r="Z9422" t="s">
        <v>10941</v>
      </c>
      <c r="AA9422">
        <v>-0.30000000000000004</v>
      </c>
    </row>
    <row r="9423" spans="1:27" x14ac:dyDescent="0.35">
      <c r="A9423">
        <v>8525</v>
      </c>
      <c r="B9423" t="s">
        <v>8318</v>
      </c>
      <c r="C9423">
        <v>2014</v>
      </c>
      <c r="D9423" s="1">
        <v>41715</v>
      </c>
      <c r="E9423" s="1">
        <v>41715</v>
      </c>
      <c r="F9423" t="s">
        <v>234</v>
      </c>
      <c r="G9423" t="s">
        <v>781</v>
      </c>
      <c r="H9423" t="s">
        <v>782</v>
      </c>
      <c r="I9423" t="s">
        <v>38</v>
      </c>
      <c r="J9423" t="s">
        <v>27</v>
      </c>
      <c r="K9423" t="s">
        <v>3521</v>
      </c>
      <c r="L9423" t="s">
        <v>8109</v>
      </c>
      <c r="M9423">
        <v>43229</v>
      </c>
      <c r="N9423" t="s">
        <v>3728</v>
      </c>
      <c r="O9423" t="s">
        <v>9144</v>
      </c>
      <c r="P9423" t="s">
        <v>313</v>
      </c>
      <c r="Q9423" t="s">
        <v>4411</v>
      </c>
      <c r="R9423" t="s">
        <v>9145</v>
      </c>
      <c r="S9423">
        <v>44.375999999999998</v>
      </c>
      <c r="T9423">
        <v>2</v>
      </c>
      <c r="U9423">
        <v>0.4</v>
      </c>
      <c r="V9423">
        <v>-7.3960000000000043</v>
      </c>
      <c r="W9423" t="s">
        <v>10939</v>
      </c>
      <c r="X9423" t="s">
        <v>10950</v>
      </c>
      <c r="Y9423">
        <v>3</v>
      </c>
      <c r="Z9423" t="s">
        <v>10953</v>
      </c>
      <c r="AA9423">
        <v>-0.16666666666666677</v>
      </c>
    </row>
    <row r="9424" spans="1:27" x14ac:dyDescent="0.35">
      <c r="A9424">
        <v>8691</v>
      </c>
      <c r="B9424" t="s">
        <v>8784</v>
      </c>
      <c r="C9424">
        <v>2013</v>
      </c>
      <c r="D9424" s="1">
        <v>41501</v>
      </c>
      <c r="E9424" s="1">
        <v>41505</v>
      </c>
      <c r="F9424" t="s">
        <v>23</v>
      </c>
      <c r="G9424" t="s">
        <v>3003</v>
      </c>
      <c r="H9424" t="s">
        <v>3004</v>
      </c>
      <c r="I9424" t="s">
        <v>26</v>
      </c>
      <c r="J9424" t="s">
        <v>27</v>
      </c>
      <c r="K9424" t="s">
        <v>8188</v>
      </c>
      <c r="L9424" t="s">
        <v>8109</v>
      </c>
      <c r="M9424">
        <v>44312</v>
      </c>
      <c r="N9424" t="s">
        <v>3728</v>
      </c>
      <c r="O9424" t="s">
        <v>9146</v>
      </c>
      <c r="P9424" t="s">
        <v>313</v>
      </c>
      <c r="Q9424" t="s">
        <v>4411</v>
      </c>
      <c r="R9424" t="s">
        <v>9147</v>
      </c>
      <c r="S9424">
        <v>259.89600000000002</v>
      </c>
      <c r="T9424">
        <v>2</v>
      </c>
      <c r="U9424">
        <v>0.4</v>
      </c>
      <c r="V9424">
        <v>-56.310799999999972</v>
      </c>
      <c r="W9424" t="s">
        <v>10936</v>
      </c>
      <c r="X9424" t="s">
        <v>10937</v>
      </c>
      <c r="Y9424">
        <v>8</v>
      </c>
      <c r="Z9424" t="s">
        <v>10954</v>
      </c>
      <c r="AA9424">
        <v>-0.21666666666666654</v>
      </c>
    </row>
    <row r="9425" spans="1:27" x14ac:dyDescent="0.35">
      <c r="A9425">
        <v>8692</v>
      </c>
      <c r="B9425" t="s">
        <v>8784</v>
      </c>
      <c r="C9425">
        <v>2013</v>
      </c>
      <c r="D9425" s="1">
        <v>41501</v>
      </c>
      <c r="E9425" s="1">
        <v>41505</v>
      </c>
      <c r="F9425" t="s">
        <v>23</v>
      </c>
      <c r="G9425" t="s">
        <v>3003</v>
      </c>
      <c r="H9425" t="s">
        <v>3004</v>
      </c>
      <c r="I9425" t="s">
        <v>26</v>
      </c>
      <c r="J9425" t="s">
        <v>27</v>
      </c>
      <c r="K9425" t="s">
        <v>8188</v>
      </c>
      <c r="L9425" t="s">
        <v>8109</v>
      </c>
      <c r="M9425">
        <v>44312</v>
      </c>
      <c r="N9425" t="s">
        <v>3728</v>
      </c>
      <c r="O9425" t="s">
        <v>4666</v>
      </c>
      <c r="P9425" t="s">
        <v>313</v>
      </c>
      <c r="Q9425" t="s">
        <v>4411</v>
      </c>
      <c r="R9425" t="s">
        <v>4667</v>
      </c>
      <c r="S9425">
        <v>247.18799999999999</v>
      </c>
      <c r="T9425">
        <v>2</v>
      </c>
      <c r="U9425">
        <v>0.4</v>
      </c>
      <c r="V9425">
        <v>-49.437600000000032</v>
      </c>
      <c r="W9425" t="s">
        <v>10936</v>
      </c>
      <c r="X9425" t="s">
        <v>10937</v>
      </c>
      <c r="Y9425">
        <v>8</v>
      </c>
      <c r="Z9425" t="s">
        <v>10954</v>
      </c>
      <c r="AA9425">
        <v>-0.20000000000000015</v>
      </c>
    </row>
    <row r="9426" spans="1:27" x14ac:dyDescent="0.35">
      <c r="A9426">
        <v>8971</v>
      </c>
      <c r="B9426" t="s">
        <v>9735</v>
      </c>
      <c r="C9426">
        <v>2014</v>
      </c>
      <c r="D9426" s="1">
        <v>41976</v>
      </c>
      <c r="E9426" s="1">
        <v>41981</v>
      </c>
      <c r="F9426" t="s">
        <v>23</v>
      </c>
      <c r="G9426" t="s">
        <v>4721</v>
      </c>
      <c r="H9426" t="s">
        <v>4722</v>
      </c>
      <c r="I9426" t="s">
        <v>26</v>
      </c>
      <c r="J9426" t="s">
        <v>27</v>
      </c>
      <c r="K9426" t="s">
        <v>2903</v>
      </c>
      <c r="L9426" t="s">
        <v>8109</v>
      </c>
      <c r="M9426">
        <v>44107</v>
      </c>
      <c r="N9426" t="s">
        <v>3728</v>
      </c>
      <c r="O9426" t="s">
        <v>7569</v>
      </c>
      <c r="P9426" t="s">
        <v>313</v>
      </c>
      <c r="Q9426" t="s">
        <v>4411</v>
      </c>
      <c r="R9426" t="s">
        <v>8435</v>
      </c>
      <c r="S9426">
        <v>151.18799999999999</v>
      </c>
      <c r="T9426">
        <v>2</v>
      </c>
      <c r="U9426">
        <v>0.4</v>
      </c>
      <c r="V9426">
        <v>-25.198000000000008</v>
      </c>
      <c r="W9426" t="s">
        <v>10939</v>
      </c>
      <c r="X9426" t="s">
        <v>10940</v>
      </c>
      <c r="Y9426">
        <v>12</v>
      </c>
      <c r="Z9426" t="s">
        <v>10941</v>
      </c>
      <c r="AA9426">
        <v>-0.16666666666666674</v>
      </c>
    </row>
    <row r="9427" spans="1:27" x14ac:dyDescent="0.35">
      <c r="A9427">
        <v>9344</v>
      </c>
      <c r="B9427" t="s">
        <v>8346</v>
      </c>
      <c r="C9427">
        <v>2014</v>
      </c>
      <c r="D9427" s="1">
        <v>41688</v>
      </c>
      <c r="E9427" s="1">
        <v>41691</v>
      </c>
      <c r="F9427" t="s">
        <v>56</v>
      </c>
      <c r="G9427" t="s">
        <v>4316</v>
      </c>
      <c r="H9427" t="s">
        <v>4317</v>
      </c>
      <c r="I9427" t="s">
        <v>127</v>
      </c>
      <c r="J9427" t="s">
        <v>27</v>
      </c>
      <c r="K9427" t="s">
        <v>4913</v>
      </c>
      <c r="L9427" t="s">
        <v>8109</v>
      </c>
      <c r="M9427">
        <v>45373</v>
      </c>
      <c r="N9427" t="s">
        <v>3728</v>
      </c>
      <c r="O9427" t="s">
        <v>3634</v>
      </c>
      <c r="P9427" t="s">
        <v>329</v>
      </c>
      <c r="Q9427" t="s">
        <v>3467</v>
      </c>
      <c r="R9427" t="s">
        <v>3635</v>
      </c>
      <c r="S9427">
        <v>455.97</v>
      </c>
      <c r="T9427">
        <v>5</v>
      </c>
      <c r="U9427">
        <v>0.4</v>
      </c>
      <c r="V9427">
        <v>-106.39299999999997</v>
      </c>
      <c r="W9427" t="s">
        <v>10939</v>
      </c>
      <c r="X9427" t="s">
        <v>10950</v>
      </c>
      <c r="Y9427">
        <v>2</v>
      </c>
      <c r="Z9427" t="s">
        <v>10955</v>
      </c>
      <c r="AA9427">
        <v>-0.23333333333333325</v>
      </c>
    </row>
    <row r="9428" spans="1:27" x14ac:dyDescent="0.35">
      <c r="A9428">
        <v>9346</v>
      </c>
      <c r="B9428" t="s">
        <v>8346</v>
      </c>
      <c r="C9428">
        <v>2014</v>
      </c>
      <c r="D9428" s="1">
        <v>41688</v>
      </c>
      <c r="E9428" s="1">
        <v>41691</v>
      </c>
      <c r="F9428" t="s">
        <v>56</v>
      </c>
      <c r="G9428" t="s">
        <v>4316</v>
      </c>
      <c r="H9428" t="s">
        <v>4317</v>
      </c>
      <c r="I9428" t="s">
        <v>127</v>
      </c>
      <c r="J9428" t="s">
        <v>27</v>
      </c>
      <c r="K9428" t="s">
        <v>4913</v>
      </c>
      <c r="L9428" t="s">
        <v>8109</v>
      </c>
      <c r="M9428">
        <v>45373</v>
      </c>
      <c r="N9428" t="s">
        <v>3728</v>
      </c>
      <c r="O9428" t="s">
        <v>4507</v>
      </c>
      <c r="P9428" t="s">
        <v>313</v>
      </c>
      <c r="Q9428" t="s">
        <v>4411</v>
      </c>
      <c r="R9428" t="s">
        <v>4508</v>
      </c>
      <c r="S9428">
        <v>57.593999999999994</v>
      </c>
      <c r="T9428">
        <v>1</v>
      </c>
      <c r="U9428">
        <v>0.4</v>
      </c>
      <c r="V9428">
        <v>-11.518799999999999</v>
      </c>
      <c r="W9428" t="s">
        <v>10939</v>
      </c>
      <c r="X9428" t="s">
        <v>10950</v>
      </c>
      <c r="Y9428">
        <v>2</v>
      </c>
      <c r="Z9428" t="s">
        <v>10955</v>
      </c>
      <c r="AA9428">
        <v>-0.2</v>
      </c>
    </row>
    <row r="9429" spans="1:27" x14ac:dyDescent="0.35">
      <c r="A9429">
        <v>9517</v>
      </c>
      <c r="B9429" t="s">
        <v>9480</v>
      </c>
      <c r="C9429">
        <v>2012</v>
      </c>
      <c r="D9429" s="1">
        <v>41145</v>
      </c>
      <c r="E9429" s="1">
        <v>41147</v>
      </c>
      <c r="F9429" t="s">
        <v>45</v>
      </c>
      <c r="G9429" t="s">
        <v>2963</v>
      </c>
      <c r="H9429" t="s">
        <v>2964</v>
      </c>
      <c r="I9429" t="s">
        <v>38</v>
      </c>
      <c r="J9429" t="s">
        <v>27</v>
      </c>
      <c r="K9429" t="s">
        <v>4287</v>
      </c>
      <c r="L9429" t="s">
        <v>8109</v>
      </c>
      <c r="M9429">
        <v>43402</v>
      </c>
      <c r="N9429" t="s">
        <v>3728</v>
      </c>
      <c r="O9429" t="s">
        <v>4740</v>
      </c>
      <c r="P9429" t="s">
        <v>313</v>
      </c>
      <c r="Q9429" t="s">
        <v>4411</v>
      </c>
      <c r="R9429" t="s">
        <v>4741</v>
      </c>
      <c r="S9429">
        <v>26.981999999999999</v>
      </c>
      <c r="T9429">
        <v>3</v>
      </c>
      <c r="U9429">
        <v>0.4</v>
      </c>
      <c r="V9429">
        <v>4.0472999999999999</v>
      </c>
      <c r="W9429" t="s">
        <v>10948</v>
      </c>
      <c r="X9429" t="s">
        <v>10937</v>
      </c>
      <c r="Y9429">
        <v>8</v>
      </c>
      <c r="Z9429" t="s">
        <v>10954</v>
      </c>
      <c r="AA9429">
        <v>0.15</v>
      </c>
    </row>
    <row r="9430" spans="1:27" x14ac:dyDescent="0.35">
      <c r="A9430">
        <v>9618</v>
      </c>
      <c r="B9430" t="s">
        <v>8792</v>
      </c>
      <c r="C9430">
        <v>2014</v>
      </c>
      <c r="D9430" s="1">
        <v>41960</v>
      </c>
      <c r="E9430" s="1">
        <v>41965</v>
      </c>
      <c r="F9430" t="s">
        <v>23</v>
      </c>
      <c r="G9430" t="s">
        <v>2427</v>
      </c>
      <c r="H9430" t="s">
        <v>2428</v>
      </c>
      <c r="I9430" t="s">
        <v>26</v>
      </c>
      <c r="J9430" t="s">
        <v>27</v>
      </c>
      <c r="K9430" t="s">
        <v>4287</v>
      </c>
      <c r="L9430" t="s">
        <v>8109</v>
      </c>
      <c r="M9430">
        <v>43402</v>
      </c>
      <c r="N9430" t="s">
        <v>3728</v>
      </c>
      <c r="O9430" t="s">
        <v>3868</v>
      </c>
      <c r="P9430" t="s">
        <v>313</v>
      </c>
      <c r="Q9430" t="s">
        <v>3735</v>
      </c>
      <c r="R9430" t="s">
        <v>3869</v>
      </c>
      <c r="S9430">
        <v>899.98199999999997</v>
      </c>
      <c r="T9430">
        <v>3</v>
      </c>
      <c r="U9430">
        <v>0.4</v>
      </c>
      <c r="V9430">
        <v>74.998499999999922</v>
      </c>
      <c r="W9430" t="s">
        <v>10939</v>
      </c>
      <c r="X9430" t="s">
        <v>10940</v>
      </c>
      <c r="Y9430">
        <v>11</v>
      </c>
      <c r="Z9430" t="s">
        <v>10947</v>
      </c>
      <c r="AA9430">
        <v>8.3333333333333245E-2</v>
      </c>
    </row>
    <row r="9431" spans="1:27" x14ac:dyDescent="0.35">
      <c r="A9431">
        <v>9798</v>
      </c>
      <c r="B9431" t="s">
        <v>8795</v>
      </c>
      <c r="C9431">
        <v>2012</v>
      </c>
      <c r="D9431" s="1">
        <v>40920</v>
      </c>
      <c r="E9431" s="1">
        <v>40925</v>
      </c>
      <c r="F9431" t="s">
        <v>23</v>
      </c>
      <c r="G9431" t="s">
        <v>7687</v>
      </c>
      <c r="H9431" t="s">
        <v>7688</v>
      </c>
      <c r="I9431" t="s">
        <v>26</v>
      </c>
      <c r="J9431" t="s">
        <v>27</v>
      </c>
      <c r="K9431" t="s">
        <v>8199</v>
      </c>
      <c r="L9431" t="s">
        <v>8109</v>
      </c>
      <c r="M9431">
        <v>43615</v>
      </c>
      <c r="N9431" t="s">
        <v>3728</v>
      </c>
      <c r="O9431" t="s">
        <v>4561</v>
      </c>
      <c r="P9431" t="s">
        <v>313</v>
      </c>
      <c r="Q9431" t="s">
        <v>4411</v>
      </c>
      <c r="R9431" t="s">
        <v>4562</v>
      </c>
      <c r="S9431">
        <v>235.18799999999999</v>
      </c>
      <c r="T9431">
        <v>2</v>
      </c>
      <c r="U9431">
        <v>0.4</v>
      </c>
      <c r="V9431">
        <v>-43.117800000000045</v>
      </c>
      <c r="W9431" t="s">
        <v>10948</v>
      </c>
      <c r="X9431" t="s">
        <v>10950</v>
      </c>
      <c r="Y9431">
        <v>1</v>
      </c>
      <c r="Z9431" t="s">
        <v>10951</v>
      </c>
      <c r="AA9431">
        <v>-0.18333333333333354</v>
      </c>
    </row>
    <row r="9432" spans="1:27" x14ac:dyDescent="0.35">
      <c r="A9432">
        <v>9799</v>
      </c>
      <c r="B9432" t="s">
        <v>8795</v>
      </c>
      <c r="C9432">
        <v>2012</v>
      </c>
      <c r="D9432" s="1">
        <v>40920</v>
      </c>
      <c r="E9432" s="1">
        <v>40925</v>
      </c>
      <c r="F9432" t="s">
        <v>23</v>
      </c>
      <c r="G9432" t="s">
        <v>7687</v>
      </c>
      <c r="H9432" t="s">
        <v>7688</v>
      </c>
      <c r="I9432" t="s">
        <v>26</v>
      </c>
      <c r="J9432" t="s">
        <v>27</v>
      </c>
      <c r="K9432" t="s">
        <v>8199</v>
      </c>
      <c r="L9432" t="s">
        <v>8109</v>
      </c>
      <c r="M9432">
        <v>43615</v>
      </c>
      <c r="N9432" t="s">
        <v>3728</v>
      </c>
      <c r="O9432" t="s">
        <v>8426</v>
      </c>
      <c r="P9432" t="s">
        <v>313</v>
      </c>
      <c r="Q9432" t="s">
        <v>4411</v>
      </c>
      <c r="R9432" t="s">
        <v>8427</v>
      </c>
      <c r="S9432">
        <v>26.376000000000001</v>
      </c>
      <c r="T9432">
        <v>4</v>
      </c>
      <c r="U9432">
        <v>0.4</v>
      </c>
      <c r="V9432">
        <v>2.6375999999999991</v>
      </c>
      <c r="W9432" t="s">
        <v>10948</v>
      </c>
      <c r="X9432" t="s">
        <v>10950</v>
      </c>
      <c r="Y9432">
        <v>1</v>
      </c>
      <c r="Z9432" t="s">
        <v>10951</v>
      </c>
      <c r="AA9432">
        <v>9.9999999999999964E-2</v>
      </c>
    </row>
    <row r="9433" spans="1:27" x14ac:dyDescent="0.35">
      <c r="A9433">
        <v>9801</v>
      </c>
      <c r="B9433" t="s">
        <v>8795</v>
      </c>
      <c r="C9433">
        <v>2012</v>
      </c>
      <c r="D9433" s="1">
        <v>40920</v>
      </c>
      <c r="E9433" s="1">
        <v>40925</v>
      </c>
      <c r="F9433" t="s">
        <v>23</v>
      </c>
      <c r="G9433" t="s">
        <v>7687</v>
      </c>
      <c r="H9433" t="s">
        <v>7688</v>
      </c>
      <c r="I9433" t="s">
        <v>26</v>
      </c>
      <c r="J9433" t="s">
        <v>27</v>
      </c>
      <c r="K9433" t="s">
        <v>8199</v>
      </c>
      <c r="L9433" t="s">
        <v>8109</v>
      </c>
      <c r="M9433">
        <v>43615</v>
      </c>
      <c r="N9433" t="s">
        <v>3728</v>
      </c>
      <c r="O9433" t="s">
        <v>4647</v>
      </c>
      <c r="P9433" t="s">
        <v>313</v>
      </c>
      <c r="Q9433" t="s">
        <v>4411</v>
      </c>
      <c r="R9433" t="s">
        <v>4648</v>
      </c>
      <c r="S9433">
        <v>107.11799999999999</v>
      </c>
      <c r="T9433">
        <v>3</v>
      </c>
      <c r="U9433">
        <v>0.4</v>
      </c>
      <c r="V9433">
        <v>-21.423599999999993</v>
      </c>
      <c r="W9433" t="s">
        <v>10948</v>
      </c>
      <c r="X9433" t="s">
        <v>10950</v>
      </c>
      <c r="Y9433">
        <v>1</v>
      </c>
      <c r="Z9433" t="s">
        <v>10951</v>
      </c>
      <c r="AA9433">
        <v>-0.19999999999999996</v>
      </c>
    </row>
    <row r="9434" spans="1:27" x14ac:dyDescent="0.35">
      <c r="A9434">
        <v>9879</v>
      </c>
      <c r="B9434" t="s">
        <v>9639</v>
      </c>
      <c r="C9434">
        <v>2014</v>
      </c>
      <c r="D9434" s="1">
        <v>41750</v>
      </c>
      <c r="E9434" s="1">
        <v>41751</v>
      </c>
      <c r="F9434" t="s">
        <v>56</v>
      </c>
      <c r="G9434" t="s">
        <v>4167</v>
      </c>
      <c r="H9434" t="s">
        <v>4168</v>
      </c>
      <c r="I9434" t="s">
        <v>127</v>
      </c>
      <c r="J9434" t="s">
        <v>27</v>
      </c>
      <c r="K9434" t="s">
        <v>8121</v>
      </c>
      <c r="L9434" t="s">
        <v>8109</v>
      </c>
      <c r="M9434">
        <v>44105</v>
      </c>
      <c r="N9434" t="s">
        <v>3728</v>
      </c>
      <c r="O9434" t="s">
        <v>8543</v>
      </c>
      <c r="P9434" t="s">
        <v>313</v>
      </c>
      <c r="Q9434" t="s">
        <v>4411</v>
      </c>
      <c r="R9434" t="s">
        <v>8544</v>
      </c>
      <c r="S9434">
        <v>122.38199999999999</v>
      </c>
      <c r="T9434">
        <v>3</v>
      </c>
      <c r="U9434">
        <v>0.4</v>
      </c>
      <c r="V9434">
        <v>-24.476399999999998</v>
      </c>
      <c r="W9434" t="s">
        <v>10939</v>
      </c>
      <c r="X9434" t="s">
        <v>10942</v>
      </c>
      <c r="Y9434">
        <v>4</v>
      </c>
      <c r="Z9434" t="s">
        <v>10943</v>
      </c>
      <c r="AA9434">
        <v>-0.2</v>
      </c>
    </row>
    <row r="9435" spans="1:27" x14ac:dyDescent="0.35">
      <c r="A9435">
        <v>9900</v>
      </c>
      <c r="B9435" t="s">
        <v>10738</v>
      </c>
      <c r="C9435">
        <v>2011</v>
      </c>
      <c r="D9435" s="1">
        <v>40630</v>
      </c>
      <c r="E9435" s="1">
        <v>40636</v>
      </c>
      <c r="F9435" t="s">
        <v>23</v>
      </c>
      <c r="G9435" t="s">
        <v>2117</v>
      </c>
      <c r="H9435" t="s">
        <v>2118</v>
      </c>
      <c r="I9435" t="s">
        <v>127</v>
      </c>
      <c r="J9435" t="s">
        <v>27</v>
      </c>
      <c r="K9435" t="s">
        <v>3505</v>
      </c>
      <c r="L9435" t="s">
        <v>8109</v>
      </c>
      <c r="M9435">
        <v>45503</v>
      </c>
      <c r="N9435" t="s">
        <v>3728</v>
      </c>
      <c r="O9435" t="s">
        <v>3488</v>
      </c>
      <c r="P9435" t="s">
        <v>329</v>
      </c>
      <c r="Q9435" t="s">
        <v>3467</v>
      </c>
      <c r="R9435" t="s">
        <v>3489</v>
      </c>
      <c r="S9435">
        <v>330.58800000000002</v>
      </c>
      <c r="T9435">
        <v>1</v>
      </c>
      <c r="U9435">
        <v>0.4</v>
      </c>
      <c r="V9435">
        <v>-143.25480000000002</v>
      </c>
      <c r="W9435" t="s">
        <v>10944</v>
      </c>
      <c r="X9435" t="s">
        <v>10950</v>
      </c>
      <c r="Y9435">
        <v>3</v>
      </c>
      <c r="Z9435" t="s">
        <v>10953</v>
      </c>
      <c r="AA9435">
        <v>-0.43333333333333335</v>
      </c>
    </row>
    <row r="9436" spans="1:27" x14ac:dyDescent="0.35">
      <c r="A9436">
        <v>318</v>
      </c>
      <c r="B9436" t="s">
        <v>7409</v>
      </c>
      <c r="C9436">
        <v>2011</v>
      </c>
      <c r="D9436" s="1">
        <v>40851</v>
      </c>
      <c r="E9436" s="1">
        <v>40856</v>
      </c>
      <c r="F9436" t="s">
        <v>23</v>
      </c>
      <c r="G9436" t="s">
        <v>1889</v>
      </c>
      <c r="H9436" t="s">
        <v>1890</v>
      </c>
      <c r="I9436" t="s">
        <v>127</v>
      </c>
      <c r="J9436" t="s">
        <v>27</v>
      </c>
      <c r="K9436" t="s">
        <v>7300</v>
      </c>
      <c r="L9436" t="s">
        <v>3741</v>
      </c>
      <c r="M9436">
        <v>10024</v>
      </c>
      <c r="N9436" t="s">
        <v>3728</v>
      </c>
      <c r="O9436" t="s">
        <v>4214</v>
      </c>
      <c r="P9436" t="s">
        <v>329</v>
      </c>
      <c r="Q9436" t="s">
        <v>4064</v>
      </c>
      <c r="R9436" t="s">
        <v>4215</v>
      </c>
      <c r="S9436">
        <v>135.88200000000001</v>
      </c>
      <c r="T9436">
        <v>1</v>
      </c>
      <c r="U9436">
        <v>0.1</v>
      </c>
      <c r="V9436">
        <v>24.156800000000004</v>
      </c>
      <c r="W9436" t="s">
        <v>10944</v>
      </c>
      <c r="X9436" t="s">
        <v>10940</v>
      </c>
      <c r="Y9436">
        <v>11</v>
      </c>
      <c r="Z9436" t="s">
        <v>10947</v>
      </c>
      <c r="AA9436">
        <v>0.17777777777777781</v>
      </c>
    </row>
    <row r="9437" spans="1:27" x14ac:dyDescent="0.35">
      <c r="A9437">
        <v>363</v>
      </c>
      <c r="B9437" t="s">
        <v>7562</v>
      </c>
      <c r="C9437">
        <v>2014</v>
      </c>
      <c r="D9437" s="1">
        <v>41908</v>
      </c>
      <c r="E9437" s="1">
        <v>41914</v>
      </c>
      <c r="F9437" t="s">
        <v>23</v>
      </c>
      <c r="G9437" t="s">
        <v>3877</v>
      </c>
      <c r="H9437" t="s">
        <v>3878</v>
      </c>
      <c r="I9437" t="s">
        <v>38</v>
      </c>
      <c r="J9437" t="s">
        <v>27</v>
      </c>
      <c r="K9437" t="s">
        <v>7300</v>
      </c>
      <c r="L9437" t="s">
        <v>3741</v>
      </c>
      <c r="M9437">
        <v>10009</v>
      </c>
      <c r="N9437" t="s">
        <v>3728</v>
      </c>
      <c r="O9437" t="s">
        <v>4109</v>
      </c>
      <c r="P9437" t="s">
        <v>329</v>
      </c>
      <c r="Q9437" t="s">
        <v>4064</v>
      </c>
      <c r="R9437" t="s">
        <v>4110</v>
      </c>
      <c r="S9437">
        <v>488.64600000000002</v>
      </c>
      <c r="T9437">
        <v>3</v>
      </c>
      <c r="U9437">
        <v>0.1</v>
      </c>
      <c r="V9437">
        <v>86.870400000000004</v>
      </c>
      <c r="W9437" t="s">
        <v>10939</v>
      </c>
      <c r="X9437" t="s">
        <v>10937</v>
      </c>
      <c r="Y9437">
        <v>9</v>
      </c>
      <c r="Z9437" t="s">
        <v>10949</v>
      </c>
      <c r="AA9437">
        <v>0.17777777777777778</v>
      </c>
    </row>
    <row r="9438" spans="1:27" x14ac:dyDescent="0.35">
      <c r="A9438">
        <v>440</v>
      </c>
      <c r="B9438" t="s">
        <v>10739</v>
      </c>
      <c r="C9438">
        <v>2014</v>
      </c>
      <c r="D9438" s="1">
        <v>41660</v>
      </c>
      <c r="E9438" s="1">
        <v>41663</v>
      </c>
      <c r="F9438" t="s">
        <v>45</v>
      </c>
      <c r="G9438" t="s">
        <v>561</v>
      </c>
      <c r="H9438" t="s">
        <v>562</v>
      </c>
      <c r="I9438" t="s">
        <v>26</v>
      </c>
      <c r="J9438" t="s">
        <v>27</v>
      </c>
      <c r="K9438" t="s">
        <v>7300</v>
      </c>
      <c r="L9438" t="s">
        <v>3741</v>
      </c>
      <c r="M9438">
        <v>10024</v>
      </c>
      <c r="N9438" t="s">
        <v>3728</v>
      </c>
      <c r="O9438" t="s">
        <v>8039</v>
      </c>
      <c r="P9438" t="s">
        <v>329</v>
      </c>
      <c r="Q9438" t="s">
        <v>4064</v>
      </c>
      <c r="R9438" t="s">
        <v>8040</v>
      </c>
      <c r="S9438">
        <v>207.84600000000003</v>
      </c>
      <c r="T9438">
        <v>3</v>
      </c>
      <c r="U9438">
        <v>0.1</v>
      </c>
      <c r="V9438">
        <v>2.3093999999999895</v>
      </c>
      <c r="W9438" t="s">
        <v>10939</v>
      </c>
      <c r="X9438" t="s">
        <v>10950</v>
      </c>
      <c r="Y9438">
        <v>1</v>
      </c>
      <c r="Z9438" t="s">
        <v>10951</v>
      </c>
      <c r="AA9438">
        <v>1.1111111111111059E-2</v>
      </c>
    </row>
    <row r="9439" spans="1:27" x14ac:dyDescent="0.35">
      <c r="A9439">
        <v>881</v>
      </c>
      <c r="B9439" t="s">
        <v>10197</v>
      </c>
      <c r="C9439">
        <v>2014</v>
      </c>
      <c r="D9439" s="1">
        <v>41974</v>
      </c>
      <c r="E9439" s="1">
        <v>41976</v>
      </c>
      <c r="F9439" t="s">
        <v>45</v>
      </c>
      <c r="G9439" t="s">
        <v>5590</v>
      </c>
      <c r="H9439" t="s">
        <v>5591</v>
      </c>
      <c r="I9439" t="s">
        <v>127</v>
      </c>
      <c r="J9439" t="s">
        <v>27</v>
      </c>
      <c r="K9439" t="s">
        <v>7300</v>
      </c>
      <c r="L9439" t="s">
        <v>3741</v>
      </c>
      <c r="M9439">
        <v>10024</v>
      </c>
      <c r="N9439" t="s">
        <v>3728</v>
      </c>
      <c r="O9439" t="s">
        <v>4382</v>
      </c>
      <c r="P9439" t="s">
        <v>329</v>
      </c>
      <c r="Q9439" t="s">
        <v>4064</v>
      </c>
      <c r="R9439" t="s">
        <v>4383</v>
      </c>
      <c r="S9439">
        <v>1242.8999999999999</v>
      </c>
      <c r="T9439">
        <v>5</v>
      </c>
      <c r="U9439">
        <v>0.1</v>
      </c>
      <c r="V9439">
        <v>262.38999999999987</v>
      </c>
      <c r="W9439" t="s">
        <v>10939</v>
      </c>
      <c r="X9439" t="s">
        <v>10940</v>
      </c>
      <c r="Y9439">
        <v>12</v>
      </c>
      <c r="Z9439" t="s">
        <v>10941</v>
      </c>
      <c r="AA9439">
        <v>0.21111111111111103</v>
      </c>
    </row>
    <row r="9440" spans="1:27" x14ac:dyDescent="0.35">
      <c r="A9440">
        <v>981</v>
      </c>
      <c r="B9440" t="s">
        <v>10740</v>
      </c>
      <c r="C9440">
        <v>2013</v>
      </c>
      <c r="D9440" s="1">
        <v>41551</v>
      </c>
      <c r="E9440" s="1">
        <v>41556</v>
      </c>
      <c r="F9440" t="s">
        <v>23</v>
      </c>
      <c r="G9440" t="s">
        <v>3462</v>
      </c>
      <c r="H9440" t="s">
        <v>3463</v>
      </c>
      <c r="I9440" t="s">
        <v>38</v>
      </c>
      <c r="J9440" t="s">
        <v>27</v>
      </c>
      <c r="K9440" t="s">
        <v>7300</v>
      </c>
      <c r="L9440" t="s">
        <v>3741</v>
      </c>
      <c r="M9440">
        <v>10035</v>
      </c>
      <c r="N9440" t="s">
        <v>3728</v>
      </c>
      <c r="O9440" t="s">
        <v>4267</v>
      </c>
      <c r="P9440" t="s">
        <v>329</v>
      </c>
      <c r="Q9440" t="s">
        <v>4064</v>
      </c>
      <c r="R9440" t="s">
        <v>4268</v>
      </c>
      <c r="S9440">
        <v>599.29200000000003</v>
      </c>
      <c r="T9440">
        <v>6</v>
      </c>
      <c r="U9440">
        <v>0.1</v>
      </c>
      <c r="V9440">
        <v>93.223199999999977</v>
      </c>
      <c r="W9440" t="s">
        <v>10936</v>
      </c>
      <c r="X9440" t="s">
        <v>10940</v>
      </c>
      <c r="Y9440">
        <v>10</v>
      </c>
      <c r="Z9440" t="s">
        <v>10945</v>
      </c>
      <c r="AA9440">
        <v>0.1555555555555555</v>
      </c>
    </row>
    <row r="9441" spans="1:27" x14ac:dyDescent="0.35">
      <c r="A9441">
        <v>1003</v>
      </c>
      <c r="B9441" t="s">
        <v>7418</v>
      </c>
      <c r="C9441">
        <v>2012</v>
      </c>
      <c r="D9441" s="1">
        <v>41121</v>
      </c>
      <c r="E9441" s="1">
        <v>41121</v>
      </c>
      <c r="F9441" t="s">
        <v>234</v>
      </c>
      <c r="G9441" t="s">
        <v>6803</v>
      </c>
      <c r="H9441" t="s">
        <v>6804</v>
      </c>
      <c r="I9441" t="s">
        <v>38</v>
      </c>
      <c r="J9441" t="s">
        <v>27</v>
      </c>
      <c r="K9441" t="s">
        <v>7300</v>
      </c>
      <c r="L9441" t="s">
        <v>3741</v>
      </c>
      <c r="M9441">
        <v>10024</v>
      </c>
      <c r="N9441" t="s">
        <v>3728</v>
      </c>
      <c r="O9441" t="s">
        <v>3492</v>
      </c>
      <c r="P9441" t="s">
        <v>329</v>
      </c>
      <c r="Q9441" t="s">
        <v>3467</v>
      </c>
      <c r="R9441" t="s">
        <v>3493</v>
      </c>
      <c r="S9441">
        <v>1090.7819999999999</v>
      </c>
      <c r="T9441">
        <v>7</v>
      </c>
      <c r="U9441">
        <v>0.4</v>
      </c>
      <c r="V9441">
        <v>-290.87520000000001</v>
      </c>
      <c r="W9441" t="s">
        <v>10948</v>
      </c>
      <c r="X9441" t="s">
        <v>10937</v>
      </c>
      <c r="Y9441">
        <v>7</v>
      </c>
      <c r="Z9441" t="s">
        <v>10938</v>
      </c>
      <c r="AA9441">
        <v>-0.26666666666666672</v>
      </c>
    </row>
    <row r="9442" spans="1:27" x14ac:dyDescent="0.35">
      <c r="A9442">
        <v>1250</v>
      </c>
      <c r="B9442" t="s">
        <v>7629</v>
      </c>
      <c r="C9442">
        <v>2014</v>
      </c>
      <c r="D9442" s="1">
        <v>41992</v>
      </c>
      <c r="E9442" s="1">
        <v>41998</v>
      </c>
      <c r="F9442" t="s">
        <v>23</v>
      </c>
      <c r="G9442" t="s">
        <v>7487</v>
      </c>
      <c r="H9442" t="s">
        <v>7488</v>
      </c>
      <c r="I9442" t="s">
        <v>38</v>
      </c>
      <c r="J9442" t="s">
        <v>27</v>
      </c>
      <c r="K9442" t="s">
        <v>7300</v>
      </c>
      <c r="L9442" t="s">
        <v>3741</v>
      </c>
      <c r="M9442">
        <v>10009</v>
      </c>
      <c r="N9442" t="s">
        <v>3728</v>
      </c>
      <c r="O9442" t="s">
        <v>4341</v>
      </c>
      <c r="P9442" t="s">
        <v>329</v>
      </c>
      <c r="Q9442" t="s">
        <v>4064</v>
      </c>
      <c r="R9442" t="s">
        <v>4342</v>
      </c>
      <c r="S9442">
        <v>1141.9379999999999</v>
      </c>
      <c r="T9442">
        <v>9</v>
      </c>
      <c r="U9442">
        <v>0.1</v>
      </c>
      <c r="V9442">
        <v>139.57019999999989</v>
      </c>
      <c r="W9442" t="s">
        <v>10939</v>
      </c>
      <c r="X9442" t="s">
        <v>10940</v>
      </c>
      <c r="Y9442">
        <v>12</v>
      </c>
      <c r="Z9442" t="s">
        <v>10941</v>
      </c>
      <c r="AA9442">
        <v>0.12222222222222213</v>
      </c>
    </row>
    <row r="9443" spans="1:27" x14ac:dyDescent="0.35">
      <c r="A9443">
        <v>1412</v>
      </c>
      <c r="B9443" t="s">
        <v>7756</v>
      </c>
      <c r="C9443">
        <v>2013</v>
      </c>
      <c r="D9443" s="1">
        <v>41465</v>
      </c>
      <c r="E9443" s="1">
        <v>41469</v>
      </c>
      <c r="F9443" t="s">
        <v>23</v>
      </c>
      <c r="G9443" t="s">
        <v>482</v>
      </c>
      <c r="H9443" t="s">
        <v>483</v>
      </c>
      <c r="I9443" t="s">
        <v>26</v>
      </c>
      <c r="J9443" t="s">
        <v>27</v>
      </c>
      <c r="K9443" t="s">
        <v>7300</v>
      </c>
      <c r="L9443" t="s">
        <v>3741</v>
      </c>
      <c r="M9443">
        <v>10035</v>
      </c>
      <c r="N9443" t="s">
        <v>3728</v>
      </c>
      <c r="O9443" t="s">
        <v>4105</v>
      </c>
      <c r="P9443" t="s">
        <v>329</v>
      </c>
      <c r="Q9443" t="s">
        <v>4064</v>
      </c>
      <c r="R9443" t="s">
        <v>4106</v>
      </c>
      <c r="S9443">
        <v>408.00599999999997</v>
      </c>
      <c r="T9443">
        <v>2</v>
      </c>
      <c r="U9443">
        <v>0.1</v>
      </c>
      <c r="V9443">
        <v>72.534400000000005</v>
      </c>
      <c r="W9443" t="s">
        <v>10936</v>
      </c>
      <c r="X9443" t="s">
        <v>10937</v>
      </c>
      <c r="Y9443">
        <v>7</v>
      </c>
      <c r="Z9443" t="s">
        <v>10938</v>
      </c>
      <c r="AA9443">
        <v>0.17777777777777781</v>
      </c>
    </row>
    <row r="9444" spans="1:27" x14ac:dyDescent="0.35">
      <c r="A9444">
        <v>1493</v>
      </c>
      <c r="B9444" t="s">
        <v>7758</v>
      </c>
      <c r="C9444">
        <v>2014</v>
      </c>
      <c r="D9444" s="1">
        <v>41968</v>
      </c>
      <c r="E9444" s="1">
        <v>41972</v>
      </c>
      <c r="F9444" t="s">
        <v>23</v>
      </c>
      <c r="G9444" t="s">
        <v>116</v>
      </c>
      <c r="H9444" t="s">
        <v>117</v>
      </c>
      <c r="I9444" t="s">
        <v>26</v>
      </c>
      <c r="J9444" t="s">
        <v>27</v>
      </c>
      <c r="K9444" t="s">
        <v>7300</v>
      </c>
      <c r="L9444" t="s">
        <v>3741</v>
      </c>
      <c r="M9444">
        <v>10035</v>
      </c>
      <c r="N9444" t="s">
        <v>3728</v>
      </c>
      <c r="O9444" t="s">
        <v>4109</v>
      </c>
      <c r="P9444" t="s">
        <v>329</v>
      </c>
      <c r="Q9444" t="s">
        <v>4064</v>
      </c>
      <c r="R9444" t="s">
        <v>4110</v>
      </c>
      <c r="S9444">
        <v>977.29200000000003</v>
      </c>
      <c r="T9444">
        <v>6</v>
      </c>
      <c r="U9444">
        <v>0.1</v>
      </c>
      <c r="V9444">
        <v>173.74080000000001</v>
      </c>
      <c r="W9444" t="s">
        <v>10939</v>
      </c>
      <c r="X9444" t="s">
        <v>10940</v>
      </c>
      <c r="Y9444">
        <v>11</v>
      </c>
      <c r="Z9444" t="s">
        <v>10947</v>
      </c>
      <c r="AA9444">
        <v>0.17777777777777778</v>
      </c>
    </row>
    <row r="9445" spans="1:27" x14ac:dyDescent="0.35">
      <c r="A9445">
        <v>1563</v>
      </c>
      <c r="B9445" t="s">
        <v>10741</v>
      </c>
      <c r="C9445">
        <v>2014</v>
      </c>
      <c r="D9445" s="1">
        <v>41821</v>
      </c>
      <c r="E9445" s="1">
        <v>41821</v>
      </c>
      <c r="F9445" t="s">
        <v>234</v>
      </c>
      <c r="G9445" t="s">
        <v>1637</v>
      </c>
      <c r="H9445" t="s">
        <v>1638</v>
      </c>
      <c r="I9445" t="s">
        <v>38</v>
      </c>
      <c r="J9445" t="s">
        <v>27</v>
      </c>
      <c r="K9445" t="s">
        <v>7300</v>
      </c>
      <c r="L9445" t="s">
        <v>3741</v>
      </c>
      <c r="M9445">
        <v>10011</v>
      </c>
      <c r="N9445" t="s">
        <v>3728</v>
      </c>
      <c r="O9445" t="s">
        <v>3466</v>
      </c>
      <c r="P9445" t="s">
        <v>329</v>
      </c>
      <c r="Q9445" t="s">
        <v>3467</v>
      </c>
      <c r="R9445" t="s">
        <v>3468</v>
      </c>
      <c r="S9445">
        <v>1044.6299999999999</v>
      </c>
      <c r="T9445">
        <v>5</v>
      </c>
      <c r="U9445">
        <v>0.4</v>
      </c>
      <c r="V9445">
        <v>-295.97849999999994</v>
      </c>
      <c r="W9445" t="s">
        <v>10939</v>
      </c>
      <c r="X9445" t="s">
        <v>10937</v>
      </c>
      <c r="Y9445">
        <v>7</v>
      </c>
      <c r="Z9445" t="s">
        <v>10938</v>
      </c>
      <c r="AA9445">
        <v>-0.28333333333333333</v>
      </c>
    </row>
    <row r="9446" spans="1:27" x14ac:dyDescent="0.35">
      <c r="A9446">
        <v>1581</v>
      </c>
      <c r="B9446" t="s">
        <v>7424</v>
      </c>
      <c r="C9446">
        <v>2012</v>
      </c>
      <c r="D9446" s="1">
        <v>41130</v>
      </c>
      <c r="E9446" s="1">
        <v>41133</v>
      </c>
      <c r="F9446" t="s">
        <v>56</v>
      </c>
      <c r="G9446" t="s">
        <v>2321</v>
      </c>
      <c r="H9446" t="s">
        <v>2322</v>
      </c>
      <c r="I9446" t="s">
        <v>38</v>
      </c>
      <c r="J9446" t="s">
        <v>27</v>
      </c>
      <c r="K9446" t="s">
        <v>7300</v>
      </c>
      <c r="L9446" t="s">
        <v>3741</v>
      </c>
      <c r="M9446">
        <v>10024</v>
      </c>
      <c r="N9446" t="s">
        <v>3728</v>
      </c>
      <c r="O9446" t="s">
        <v>3695</v>
      </c>
      <c r="P9446" t="s">
        <v>329</v>
      </c>
      <c r="Q9446" t="s">
        <v>3467</v>
      </c>
      <c r="R9446" t="s">
        <v>3696</v>
      </c>
      <c r="S9446">
        <v>382.80599999999998</v>
      </c>
      <c r="T9446">
        <v>9</v>
      </c>
      <c r="U9446">
        <v>0.4</v>
      </c>
      <c r="V9446">
        <v>-153.12239999999997</v>
      </c>
      <c r="W9446" t="s">
        <v>10948</v>
      </c>
      <c r="X9446" t="s">
        <v>10937</v>
      </c>
      <c r="Y9446">
        <v>8</v>
      </c>
      <c r="Z9446" t="s">
        <v>10954</v>
      </c>
      <c r="AA9446">
        <v>-0.39999999999999997</v>
      </c>
    </row>
    <row r="9447" spans="1:27" x14ac:dyDescent="0.35">
      <c r="A9447">
        <v>1670</v>
      </c>
      <c r="B9447" t="s">
        <v>10742</v>
      </c>
      <c r="C9447">
        <v>2012</v>
      </c>
      <c r="D9447" s="1">
        <v>40918</v>
      </c>
      <c r="E9447" s="1">
        <v>40923</v>
      </c>
      <c r="F9447" t="s">
        <v>23</v>
      </c>
      <c r="G9447" t="s">
        <v>1724</v>
      </c>
      <c r="H9447" t="s">
        <v>1725</v>
      </c>
      <c r="I9447" t="s">
        <v>38</v>
      </c>
      <c r="J9447" t="s">
        <v>27</v>
      </c>
      <c r="K9447" t="s">
        <v>7300</v>
      </c>
      <c r="L9447" t="s">
        <v>3741</v>
      </c>
      <c r="M9447">
        <v>10011</v>
      </c>
      <c r="N9447" t="s">
        <v>3728</v>
      </c>
      <c r="O9447" t="s">
        <v>3714</v>
      </c>
      <c r="P9447" t="s">
        <v>329</v>
      </c>
      <c r="Q9447" t="s">
        <v>3467</v>
      </c>
      <c r="R9447" t="s">
        <v>3715</v>
      </c>
      <c r="S9447">
        <v>1018.1039999999999</v>
      </c>
      <c r="T9447">
        <v>4</v>
      </c>
      <c r="U9447">
        <v>0.4</v>
      </c>
      <c r="V9447">
        <v>-373.3048</v>
      </c>
      <c r="W9447" t="s">
        <v>10948</v>
      </c>
      <c r="X9447" t="s">
        <v>10950</v>
      </c>
      <c r="Y9447">
        <v>1</v>
      </c>
      <c r="Z9447" t="s">
        <v>10951</v>
      </c>
      <c r="AA9447">
        <v>-0.3666666666666667</v>
      </c>
    </row>
    <row r="9448" spans="1:27" x14ac:dyDescent="0.35">
      <c r="A9448">
        <v>1702</v>
      </c>
      <c r="B9448" t="s">
        <v>7701</v>
      </c>
      <c r="C9448">
        <v>2012</v>
      </c>
      <c r="D9448" s="1">
        <v>41103</v>
      </c>
      <c r="E9448" s="1">
        <v>41105</v>
      </c>
      <c r="F9448" t="s">
        <v>45</v>
      </c>
      <c r="G9448" t="s">
        <v>1944</v>
      </c>
      <c r="H9448" t="s">
        <v>1945</v>
      </c>
      <c r="I9448" t="s">
        <v>38</v>
      </c>
      <c r="J9448" t="s">
        <v>27</v>
      </c>
      <c r="K9448" t="s">
        <v>7300</v>
      </c>
      <c r="L9448" t="s">
        <v>3741</v>
      </c>
      <c r="M9448">
        <v>10035</v>
      </c>
      <c r="N9448" t="s">
        <v>3728</v>
      </c>
      <c r="O9448" t="s">
        <v>4180</v>
      </c>
      <c r="P9448" t="s">
        <v>329</v>
      </c>
      <c r="Q9448" t="s">
        <v>4064</v>
      </c>
      <c r="R9448" t="s">
        <v>4181</v>
      </c>
      <c r="S9448">
        <v>1931.04</v>
      </c>
      <c r="T9448">
        <v>9</v>
      </c>
      <c r="U9448">
        <v>0.1</v>
      </c>
      <c r="V9448">
        <v>321.83999999999992</v>
      </c>
      <c r="W9448" t="s">
        <v>10948</v>
      </c>
      <c r="X9448" t="s">
        <v>10937</v>
      </c>
      <c r="Y9448">
        <v>7</v>
      </c>
      <c r="Z9448" t="s">
        <v>10938</v>
      </c>
      <c r="AA9448">
        <v>0.16666666666666663</v>
      </c>
    </row>
    <row r="9449" spans="1:27" x14ac:dyDescent="0.35">
      <c r="A9449">
        <v>1882</v>
      </c>
      <c r="B9449" t="s">
        <v>7312</v>
      </c>
      <c r="C9449">
        <v>2012</v>
      </c>
      <c r="D9449" s="1">
        <v>40973</v>
      </c>
      <c r="E9449" s="1">
        <v>40973</v>
      </c>
      <c r="F9449" t="s">
        <v>234</v>
      </c>
      <c r="G9449" t="s">
        <v>2859</v>
      </c>
      <c r="H9449" t="s">
        <v>2860</v>
      </c>
      <c r="I9449" t="s">
        <v>38</v>
      </c>
      <c r="J9449" t="s">
        <v>27</v>
      </c>
      <c r="K9449" t="s">
        <v>7300</v>
      </c>
      <c r="L9449" t="s">
        <v>3741</v>
      </c>
      <c r="M9449">
        <v>10011</v>
      </c>
      <c r="N9449" t="s">
        <v>3728</v>
      </c>
      <c r="O9449" t="s">
        <v>4100</v>
      </c>
      <c r="P9449" t="s">
        <v>329</v>
      </c>
      <c r="Q9449" t="s">
        <v>4064</v>
      </c>
      <c r="R9449" t="s">
        <v>4101</v>
      </c>
      <c r="S9449">
        <v>383.60700000000003</v>
      </c>
      <c r="T9449">
        <v>7</v>
      </c>
      <c r="U9449">
        <v>0.1</v>
      </c>
      <c r="V9449">
        <v>63.934499999999971</v>
      </c>
      <c r="W9449" t="s">
        <v>10948</v>
      </c>
      <c r="X9449" t="s">
        <v>10950</v>
      </c>
      <c r="Y9449">
        <v>3</v>
      </c>
      <c r="Z9449" t="s">
        <v>10953</v>
      </c>
      <c r="AA9449">
        <v>0.16666666666666657</v>
      </c>
    </row>
    <row r="9450" spans="1:27" x14ac:dyDescent="0.35">
      <c r="A9450">
        <v>1949</v>
      </c>
      <c r="B9450" t="s">
        <v>7574</v>
      </c>
      <c r="C9450">
        <v>2014</v>
      </c>
      <c r="D9450" s="1">
        <v>41885</v>
      </c>
      <c r="E9450" s="1">
        <v>41889</v>
      </c>
      <c r="F9450" t="s">
        <v>23</v>
      </c>
      <c r="G9450" t="s">
        <v>5517</v>
      </c>
      <c r="H9450" t="s">
        <v>5518</v>
      </c>
      <c r="I9450" t="s">
        <v>26</v>
      </c>
      <c r="J9450" t="s">
        <v>27</v>
      </c>
      <c r="K9450" t="s">
        <v>7300</v>
      </c>
      <c r="L9450" t="s">
        <v>3741</v>
      </c>
      <c r="M9450">
        <v>10009</v>
      </c>
      <c r="N9450" t="s">
        <v>3728</v>
      </c>
      <c r="O9450" t="s">
        <v>3714</v>
      </c>
      <c r="P9450" t="s">
        <v>329</v>
      </c>
      <c r="Q9450" t="s">
        <v>3467</v>
      </c>
      <c r="R9450" t="s">
        <v>3715</v>
      </c>
      <c r="S9450">
        <v>254.52599999999998</v>
      </c>
      <c r="T9450">
        <v>1</v>
      </c>
      <c r="U9450">
        <v>0.4</v>
      </c>
      <c r="V9450">
        <v>-93.3262</v>
      </c>
      <c r="W9450" t="s">
        <v>10939</v>
      </c>
      <c r="X9450" t="s">
        <v>10937</v>
      </c>
      <c r="Y9450">
        <v>9</v>
      </c>
      <c r="Z9450" t="s">
        <v>10949</v>
      </c>
      <c r="AA9450">
        <v>-0.3666666666666667</v>
      </c>
    </row>
    <row r="9451" spans="1:27" x14ac:dyDescent="0.35">
      <c r="A9451">
        <v>1954</v>
      </c>
      <c r="B9451" t="s">
        <v>7574</v>
      </c>
      <c r="C9451">
        <v>2014</v>
      </c>
      <c r="D9451" s="1">
        <v>41885</v>
      </c>
      <c r="E9451" s="1">
        <v>41889</v>
      </c>
      <c r="F9451" t="s">
        <v>23</v>
      </c>
      <c r="G9451" t="s">
        <v>5517</v>
      </c>
      <c r="H9451" t="s">
        <v>5518</v>
      </c>
      <c r="I9451" t="s">
        <v>26</v>
      </c>
      <c r="J9451" t="s">
        <v>27</v>
      </c>
      <c r="K9451" t="s">
        <v>7300</v>
      </c>
      <c r="L9451" t="s">
        <v>3741</v>
      </c>
      <c r="M9451">
        <v>10009</v>
      </c>
      <c r="N9451" t="s">
        <v>3728</v>
      </c>
      <c r="O9451" t="s">
        <v>4137</v>
      </c>
      <c r="P9451" t="s">
        <v>329</v>
      </c>
      <c r="Q9451" t="s">
        <v>4064</v>
      </c>
      <c r="R9451" t="s">
        <v>4138</v>
      </c>
      <c r="S9451">
        <v>1282.4100000000001</v>
      </c>
      <c r="T9451">
        <v>5</v>
      </c>
      <c r="U9451">
        <v>0.1</v>
      </c>
      <c r="V9451">
        <v>213.73500000000001</v>
      </c>
      <c r="W9451" t="s">
        <v>10939</v>
      </c>
      <c r="X9451" t="s">
        <v>10937</v>
      </c>
      <c r="Y9451">
        <v>9</v>
      </c>
      <c r="Z9451" t="s">
        <v>10949</v>
      </c>
      <c r="AA9451">
        <v>0.16666666666666666</v>
      </c>
    </row>
    <row r="9452" spans="1:27" x14ac:dyDescent="0.35">
      <c r="A9452">
        <v>2182</v>
      </c>
      <c r="B9452" t="s">
        <v>7576</v>
      </c>
      <c r="C9452">
        <v>2013</v>
      </c>
      <c r="D9452" s="1">
        <v>41402</v>
      </c>
      <c r="E9452" s="1">
        <v>41406</v>
      </c>
      <c r="F9452" t="s">
        <v>23</v>
      </c>
      <c r="G9452" t="s">
        <v>1866</v>
      </c>
      <c r="H9452" t="s">
        <v>1867</v>
      </c>
      <c r="I9452" t="s">
        <v>38</v>
      </c>
      <c r="J9452" t="s">
        <v>27</v>
      </c>
      <c r="K9452" t="s">
        <v>7300</v>
      </c>
      <c r="L9452" t="s">
        <v>3741</v>
      </c>
      <c r="M9452">
        <v>10009</v>
      </c>
      <c r="N9452" t="s">
        <v>3728</v>
      </c>
      <c r="O9452" t="s">
        <v>4131</v>
      </c>
      <c r="P9452" t="s">
        <v>329</v>
      </c>
      <c r="Q9452" t="s">
        <v>4064</v>
      </c>
      <c r="R9452" t="s">
        <v>4132</v>
      </c>
      <c r="S9452">
        <v>442.76400000000001</v>
      </c>
      <c r="T9452">
        <v>4</v>
      </c>
      <c r="U9452">
        <v>0.1</v>
      </c>
      <c r="V9452">
        <v>59.035200000000003</v>
      </c>
      <c r="W9452" t="s">
        <v>10936</v>
      </c>
      <c r="X9452" t="s">
        <v>10942</v>
      </c>
      <c r="Y9452">
        <v>5</v>
      </c>
      <c r="Z9452" t="s">
        <v>10952</v>
      </c>
      <c r="AA9452">
        <v>0.13333333333333333</v>
      </c>
    </row>
    <row r="9453" spans="1:27" x14ac:dyDescent="0.35">
      <c r="A9453">
        <v>2229</v>
      </c>
      <c r="B9453" t="s">
        <v>10743</v>
      </c>
      <c r="C9453">
        <v>2013</v>
      </c>
      <c r="D9453" s="1">
        <v>41549</v>
      </c>
      <c r="E9453" s="1">
        <v>41553</v>
      </c>
      <c r="F9453" t="s">
        <v>23</v>
      </c>
      <c r="G9453" t="s">
        <v>3317</v>
      </c>
      <c r="H9453" t="s">
        <v>3318</v>
      </c>
      <c r="I9453" t="s">
        <v>38</v>
      </c>
      <c r="J9453" t="s">
        <v>27</v>
      </c>
      <c r="K9453" t="s">
        <v>7300</v>
      </c>
      <c r="L9453" t="s">
        <v>3741</v>
      </c>
      <c r="M9453">
        <v>10024</v>
      </c>
      <c r="N9453" t="s">
        <v>3728</v>
      </c>
      <c r="O9453" t="s">
        <v>3655</v>
      </c>
      <c r="P9453" t="s">
        <v>329</v>
      </c>
      <c r="Q9453" t="s">
        <v>3467</v>
      </c>
      <c r="R9453" t="s">
        <v>3656</v>
      </c>
      <c r="S9453">
        <v>330.58800000000002</v>
      </c>
      <c r="T9453">
        <v>1</v>
      </c>
      <c r="U9453">
        <v>0.4</v>
      </c>
      <c r="V9453">
        <v>-115.70580000000004</v>
      </c>
      <c r="W9453" t="s">
        <v>10936</v>
      </c>
      <c r="X9453" t="s">
        <v>10940</v>
      </c>
      <c r="Y9453">
        <v>10</v>
      </c>
      <c r="Z9453" t="s">
        <v>10945</v>
      </c>
      <c r="AA9453">
        <v>-0.35000000000000009</v>
      </c>
    </row>
    <row r="9454" spans="1:27" x14ac:dyDescent="0.35">
      <c r="A9454">
        <v>2358</v>
      </c>
      <c r="B9454" t="s">
        <v>7496</v>
      </c>
      <c r="C9454">
        <v>2011</v>
      </c>
      <c r="D9454" s="1">
        <v>40619</v>
      </c>
      <c r="E9454" s="1">
        <v>40623</v>
      </c>
      <c r="F9454" t="s">
        <v>23</v>
      </c>
      <c r="G9454" t="s">
        <v>4769</v>
      </c>
      <c r="H9454" t="s">
        <v>4770</v>
      </c>
      <c r="I9454" t="s">
        <v>26</v>
      </c>
      <c r="J9454" t="s">
        <v>27</v>
      </c>
      <c r="K9454" t="s">
        <v>7300</v>
      </c>
      <c r="L9454" t="s">
        <v>3741</v>
      </c>
      <c r="M9454">
        <v>10024</v>
      </c>
      <c r="N9454" t="s">
        <v>3728</v>
      </c>
      <c r="O9454" t="s">
        <v>3692</v>
      </c>
      <c r="P9454" t="s">
        <v>329</v>
      </c>
      <c r="Q9454" t="s">
        <v>3467</v>
      </c>
      <c r="R9454" t="s">
        <v>3693</v>
      </c>
      <c r="S9454">
        <v>1579.7460000000001</v>
      </c>
      <c r="T9454">
        <v>7</v>
      </c>
      <c r="U9454">
        <v>0.4</v>
      </c>
      <c r="V9454">
        <v>-447.59469999999988</v>
      </c>
      <c r="W9454" t="s">
        <v>10944</v>
      </c>
      <c r="X9454" t="s">
        <v>10950</v>
      </c>
      <c r="Y9454">
        <v>3</v>
      </c>
      <c r="Z9454" t="s">
        <v>10953</v>
      </c>
      <c r="AA9454">
        <v>-0.28333333333333321</v>
      </c>
    </row>
    <row r="9455" spans="1:27" x14ac:dyDescent="0.35">
      <c r="A9455">
        <v>2359</v>
      </c>
      <c r="B9455" t="s">
        <v>7496</v>
      </c>
      <c r="C9455">
        <v>2011</v>
      </c>
      <c r="D9455" s="1">
        <v>40619</v>
      </c>
      <c r="E9455" s="1">
        <v>40623</v>
      </c>
      <c r="F9455" t="s">
        <v>23</v>
      </c>
      <c r="G9455" t="s">
        <v>4769</v>
      </c>
      <c r="H9455" t="s">
        <v>4770</v>
      </c>
      <c r="I9455" t="s">
        <v>26</v>
      </c>
      <c r="J9455" t="s">
        <v>27</v>
      </c>
      <c r="K9455" t="s">
        <v>7300</v>
      </c>
      <c r="L9455" t="s">
        <v>3741</v>
      </c>
      <c r="M9455">
        <v>10024</v>
      </c>
      <c r="N9455" t="s">
        <v>3728</v>
      </c>
      <c r="O9455" t="s">
        <v>3559</v>
      </c>
      <c r="P9455" t="s">
        <v>329</v>
      </c>
      <c r="Q9455" t="s">
        <v>3467</v>
      </c>
      <c r="R9455" t="s">
        <v>3560</v>
      </c>
      <c r="S9455">
        <v>1071.576</v>
      </c>
      <c r="T9455">
        <v>4</v>
      </c>
      <c r="U9455">
        <v>0.4</v>
      </c>
      <c r="V9455">
        <v>-553.64760000000001</v>
      </c>
      <c r="W9455" t="s">
        <v>10944</v>
      </c>
      <c r="X9455" t="s">
        <v>10950</v>
      </c>
      <c r="Y9455">
        <v>3</v>
      </c>
      <c r="Z9455" t="s">
        <v>10953</v>
      </c>
      <c r="AA9455">
        <v>-0.51666666666666672</v>
      </c>
    </row>
    <row r="9456" spans="1:27" x14ac:dyDescent="0.35">
      <c r="A9456">
        <v>2360</v>
      </c>
      <c r="B9456" t="s">
        <v>7496</v>
      </c>
      <c r="C9456">
        <v>2011</v>
      </c>
      <c r="D9456" s="1">
        <v>40619</v>
      </c>
      <c r="E9456" s="1">
        <v>40623</v>
      </c>
      <c r="F9456" t="s">
        <v>23</v>
      </c>
      <c r="G9456" t="s">
        <v>4769</v>
      </c>
      <c r="H9456" t="s">
        <v>4770</v>
      </c>
      <c r="I9456" t="s">
        <v>26</v>
      </c>
      <c r="J9456" t="s">
        <v>27</v>
      </c>
      <c r="K9456" t="s">
        <v>7300</v>
      </c>
      <c r="L9456" t="s">
        <v>3741</v>
      </c>
      <c r="M9456">
        <v>10024</v>
      </c>
      <c r="N9456" t="s">
        <v>3728</v>
      </c>
      <c r="O9456" t="s">
        <v>9046</v>
      </c>
      <c r="P9456" t="s">
        <v>329</v>
      </c>
      <c r="Q9456" t="s">
        <v>3467</v>
      </c>
      <c r="R9456" t="s">
        <v>9047</v>
      </c>
      <c r="S9456">
        <v>613.90800000000002</v>
      </c>
      <c r="T9456">
        <v>3</v>
      </c>
      <c r="U9456">
        <v>0.4</v>
      </c>
      <c r="V9456">
        <v>-122.78160000000003</v>
      </c>
      <c r="W9456" t="s">
        <v>10944</v>
      </c>
      <c r="X9456" t="s">
        <v>10950</v>
      </c>
      <c r="Y9456">
        <v>3</v>
      </c>
      <c r="Z9456" t="s">
        <v>10953</v>
      </c>
      <c r="AA9456">
        <v>-0.20000000000000004</v>
      </c>
    </row>
    <row r="9457" spans="1:27" x14ac:dyDescent="0.35">
      <c r="A9457">
        <v>2433</v>
      </c>
      <c r="B9457" t="s">
        <v>10744</v>
      </c>
      <c r="C9457">
        <v>2011</v>
      </c>
      <c r="D9457" s="1">
        <v>40627</v>
      </c>
      <c r="E9457" s="1">
        <v>40634</v>
      </c>
      <c r="F9457" t="s">
        <v>23</v>
      </c>
      <c r="G9457" t="s">
        <v>1502</v>
      </c>
      <c r="H9457" t="s">
        <v>1503</v>
      </c>
      <c r="I9457" t="s">
        <v>38</v>
      </c>
      <c r="J9457" t="s">
        <v>27</v>
      </c>
      <c r="K9457" t="s">
        <v>7300</v>
      </c>
      <c r="L9457" t="s">
        <v>3741</v>
      </c>
      <c r="M9457">
        <v>10009</v>
      </c>
      <c r="N9457" t="s">
        <v>3728</v>
      </c>
      <c r="O9457" t="s">
        <v>4331</v>
      </c>
      <c r="P9457" t="s">
        <v>329</v>
      </c>
      <c r="Q9457" t="s">
        <v>4064</v>
      </c>
      <c r="R9457" t="s">
        <v>4332</v>
      </c>
      <c r="S9457">
        <v>366.786</v>
      </c>
      <c r="T9457">
        <v>7</v>
      </c>
      <c r="U9457">
        <v>0.1</v>
      </c>
      <c r="V9457">
        <v>65.206400000000002</v>
      </c>
      <c r="W9457" t="s">
        <v>10944</v>
      </c>
      <c r="X9457" t="s">
        <v>10950</v>
      </c>
      <c r="Y9457">
        <v>3</v>
      </c>
      <c r="Z9457" t="s">
        <v>10953</v>
      </c>
      <c r="AA9457">
        <v>0.17777777777777778</v>
      </c>
    </row>
    <row r="9458" spans="1:27" x14ac:dyDescent="0.35">
      <c r="A9458">
        <v>2641</v>
      </c>
      <c r="B9458" t="s">
        <v>7764</v>
      </c>
      <c r="C9458">
        <v>2014</v>
      </c>
      <c r="D9458" s="1">
        <v>41803</v>
      </c>
      <c r="E9458" s="1">
        <v>41809</v>
      </c>
      <c r="F9458" t="s">
        <v>23</v>
      </c>
      <c r="G9458" t="s">
        <v>1346</v>
      </c>
      <c r="H9458" t="s">
        <v>1347</v>
      </c>
      <c r="I9458" t="s">
        <v>38</v>
      </c>
      <c r="J9458" t="s">
        <v>27</v>
      </c>
      <c r="K9458" t="s">
        <v>7300</v>
      </c>
      <c r="L9458" t="s">
        <v>3741</v>
      </c>
      <c r="M9458">
        <v>10035</v>
      </c>
      <c r="N9458" t="s">
        <v>3728</v>
      </c>
      <c r="O9458" t="s">
        <v>4180</v>
      </c>
      <c r="P9458" t="s">
        <v>329</v>
      </c>
      <c r="Q9458" t="s">
        <v>4064</v>
      </c>
      <c r="R9458" t="s">
        <v>4181</v>
      </c>
      <c r="S9458">
        <v>858.24</v>
      </c>
      <c r="T9458">
        <v>4</v>
      </c>
      <c r="U9458">
        <v>0.1</v>
      </c>
      <c r="V9458">
        <v>143.03999999999996</v>
      </c>
      <c r="W9458" t="s">
        <v>10939</v>
      </c>
      <c r="X9458" t="s">
        <v>10942</v>
      </c>
      <c r="Y9458">
        <v>6</v>
      </c>
      <c r="Z9458" t="s">
        <v>10946</v>
      </c>
      <c r="AA9458">
        <v>0.16666666666666663</v>
      </c>
    </row>
    <row r="9459" spans="1:27" x14ac:dyDescent="0.35">
      <c r="A9459">
        <v>3016</v>
      </c>
      <c r="B9459" t="s">
        <v>10745</v>
      </c>
      <c r="C9459">
        <v>2012</v>
      </c>
      <c r="D9459" s="1">
        <v>41169</v>
      </c>
      <c r="E9459" s="1">
        <v>41173</v>
      </c>
      <c r="F9459" t="s">
        <v>23</v>
      </c>
      <c r="G9459" t="s">
        <v>974</v>
      </c>
      <c r="H9459" t="s">
        <v>975</v>
      </c>
      <c r="I9459" t="s">
        <v>127</v>
      </c>
      <c r="J9459" t="s">
        <v>27</v>
      </c>
      <c r="K9459" t="s">
        <v>7300</v>
      </c>
      <c r="L9459" t="s">
        <v>3741</v>
      </c>
      <c r="M9459">
        <v>10035</v>
      </c>
      <c r="N9459" t="s">
        <v>3728</v>
      </c>
      <c r="O9459" t="s">
        <v>3681</v>
      </c>
      <c r="P9459" t="s">
        <v>329</v>
      </c>
      <c r="Q9459" t="s">
        <v>3467</v>
      </c>
      <c r="R9459" t="s">
        <v>3682</v>
      </c>
      <c r="S9459">
        <v>344.22</v>
      </c>
      <c r="T9459">
        <v>2</v>
      </c>
      <c r="U9459">
        <v>0.4</v>
      </c>
      <c r="V9459">
        <v>-103.26600000000002</v>
      </c>
      <c r="W9459" t="s">
        <v>10948</v>
      </c>
      <c r="X9459" t="s">
        <v>10937</v>
      </c>
      <c r="Y9459">
        <v>9</v>
      </c>
      <c r="Z9459" t="s">
        <v>10949</v>
      </c>
      <c r="AA9459">
        <v>-0.30000000000000004</v>
      </c>
    </row>
    <row r="9460" spans="1:27" x14ac:dyDescent="0.35">
      <c r="A9460">
        <v>3157</v>
      </c>
      <c r="B9460" t="s">
        <v>7589</v>
      </c>
      <c r="C9460">
        <v>2012</v>
      </c>
      <c r="D9460" s="1">
        <v>41145</v>
      </c>
      <c r="E9460" s="1">
        <v>41149</v>
      </c>
      <c r="F9460" t="s">
        <v>23</v>
      </c>
      <c r="G9460" t="s">
        <v>5289</v>
      </c>
      <c r="H9460" t="s">
        <v>5290</v>
      </c>
      <c r="I9460" t="s">
        <v>26</v>
      </c>
      <c r="J9460" t="s">
        <v>27</v>
      </c>
      <c r="K9460" t="s">
        <v>7300</v>
      </c>
      <c r="L9460" t="s">
        <v>3741</v>
      </c>
      <c r="M9460">
        <v>10009</v>
      </c>
      <c r="N9460" t="s">
        <v>3728</v>
      </c>
      <c r="O9460" t="s">
        <v>8975</v>
      </c>
      <c r="P9460" t="s">
        <v>329</v>
      </c>
      <c r="Q9460" t="s">
        <v>3467</v>
      </c>
      <c r="R9460" t="s">
        <v>8976</v>
      </c>
      <c r="S9460">
        <v>284.36399999999998</v>
      </c>
      <c r="T9460">
        <v>2</v>
      </c>
      <c r="U9460">
        <v>0.4</v>
      </c>
      <c r="V9460">
        <v>-75.830400000000054</v>
      </c>
      <c r="W9460" t="s">
        <v>10948</v>
      </c>
      <c r="X9460" t="s">
        <v>10937</v>
      </c>
      <c r="Y9460">
        <v>8</v>
      </c>
      <c r="Z9460" t="s">
        <v>10954</v>
      </c>
      <c r="AA9460">
        <v>-0.26666666666666689</v>
      </c>
    </row>
    <row r="9461" spans="1:27" x14ac:dyDescent="0.35">
      <c r="A9461">
        <v>3384</v>
      </c>
      <c r="B9461" t="s">
        <v>7713</v>
      </c>
      <c r="C9461">
        <v>2012</v>
      </c>
      <c r="D9461" s="1">
        <v>41247</v>
      </c>
      <c r="E9461" s="1">
        <v>41252</v>
      </c>
      <c r="F9461" t="s">
        <v>45</v>
      </c>
      <c r="G9461" t="s">
        <v>671</v>
      </c>
      <c r="H9461" t="s">
        <v>672</v>
      </c>
      <c r="I9461" t="s">
        <v>38</v>
      </c>
      <c r="J9461" t="s">
        <v>27</v>
      </c>
      <c r="K9461" t="s">
        <v>7300</v>
      </c>
      <c r="L9461" t="s">
        <v>3741</v>
      </c>
      <c r="M9461">
        <v>10035</v>
      </c>
      <c r="N9461" t="s">
        <v>3728</v>
      </c>
      <c r="O9461" t="s">
        <v>4199</v>
      </c>
      <c r="P9461" t="s">
        <v>329</v>
      </c>
      <c r="Q9461" t="s">
        <v>4064</v>
      </c>
      <c r="R9461" t="s">
        <v>4200</v>
      </c>
      <c r="S9461">
        <v>384.17399999999998</v>
      </c>
      <c r="T9461">
        <v>7</v>
      </c>
      <c r="U9461">
        <v>0.1</v>
      </c>
      <c r="V9461">
        <v>29.880199999999981</v>
      </c>
      <c r="W9461" t="s">
        <v>10948</v>
      </c>
      <c r="X9461" t="s">
        <v>10940</v>
      </c>
      <c r="Y9461">
        <v>12</v>
      </c>
      <c r="Z9461" t="s">
        <v>10941</v>
      </c>
      <c r="AA9461">
        <v>7.7777777777777737E-2</v>
      </c>
    </row>
    <row r="9462" spans="1:27" x14ac:dyDescent="0.35">
      <c r="A9462">
        <v>3420</v>
      </c>
      <c r="B9462" t="s">
        <v>10746</v>
      </c>
      <c r="C9462">
        <v>2012</v>
      </c>
      <c r="D9462" s="1">
        <v>41158</v>
      </c>
      <c r="E9462" s="1">
        <v>41165</v>
      </c>
      <c r="F9462" t="s">
        <v>23</v>
      </c>
      <c r="G9462" t="s">
        <v>1757</v>
      </c>
      <c r="H9462" t="s">
        <v>1758</v>
      </c>
      <c r="I9462" t="s">
        <v>127</v>
      </c>
      <c r="J9462" t="s">
        <v>27</v>
      </c>
      <c r="K9462" t="s">
        <v>7300</v>
      </c>
      <c r="L9462" t="s">
        <v>3741</v>
      </c>
      <c r="M9462">
        <v>10024</v>
      </c>
      <c r="N9462" t="s">
        <v>3728</v>
      </c>
      <c r="O9462" t="s">
        <v>4085</v>
      </c>
      <c r="P9462" t="s">
        <v>329</v>
      </c>
      <c r="Q9462" t="s">
        <v>4064</v>
      </c>
      <c r="R9462" t="s">
        <v>4086</v>
      </c>
      <c r="S9462">
        <v>271.76400000000001</v>
      </c>
      <c r="T9462">
        <v>2</v>
      </c>
      <c r="U9462">
        <v>0.1</v>
      </c>
      <c r="V9462">
        <v>60.391999999999967</v>
      </c>
      <c r="W9462" t="s">
        <v>10948</v>
      </c>
      <c r="X9462" t="s">
        <v>10937</v>
      </c>
      <c r="Y9462">
        <v>9</v>
      </c>
      <c r="Z9462" t="s">
        <v>10949</v>
      </c>
      <c r="AA9462">
        <v>0.2222222222222221</v>
      </c>
    </row>
    <row r="9463" spans="1:27" x14ac:dyDescent="0.35">
      <c r="A9463">
        <v>3980</v>
      </c>
      <c r="B9463" t="s">
        <v>7519</v>
      </c>
      <c r="C9463">
        <v>2011</v>
      </c>
      <c r="D9463" s="1">
        <v>40900</v>
      </c>
      <c r="E9463" s="1">
        <v>40904</v>
      </c>
      <c r="F9463" t="s">
        <v>23</v>
      </c>
      <c r="G9463" t="s">
        <v>285</v>
      </c>
      <c r="H9463" t="s">
        <v>286</v>
      </c>
      <c r="I9463" t="s">
        <v>26</v>
      </c>
      <c r="J9463" t="s">
        <v>27</v>
      </c>
      <c r="K9463" t="s">
        <v>7300</v>
      </c>
      <c r="L9463" t="s">
        <v>3741</v>
      </c>
      <c r="M9463">
        <v>10024</v>
      </c>
      <c r="N9463" t="s">
        <v>3728</v>
      </c>
      <c r="O9463" t="s">
        <v>8985</v>
      </c>
      <c r="P9463" t="s">
        <v>329</v>
      </c>
      <c r="Q9463" t="s">
        <v>3467</v>
      </c>
      <c r="R9463" t="s">
        <v>8986</v>
      </c>
      <c r="S9463">
        <v>53.315999999999995</v>
      </c>
      <c r="T9463">
        <v>2</v>
      </c>
      <c r="U9463">
        <v>0.4</v>
      </c>
      <c r="V9463">
        <v>-19.549200000000006</v>
      </c>
      <c r="W9463" t="s">
        <v>10944</v>
      </c>
      <c r="X9463" t="s">
        <v>10940</v>
      </c>
      <c r="Y9463">
        <v>12</v>
      </c>
      <c r="Z9463" t="s">
        <v>10941</v>
      </c>
      <c r="AA9463">
        <v>-0.36666666666666681</v>
      </c>
    </row>
    <row r="9464" spans="1:27" x14ac:dyDescent="0.35">
      <c r="A9464">
        <v>4051</v>
      </c>
      <c r="B9464" t="s">
        <v>7391</v>
      </c>
      <c r="C9464">
        <v>2014</v>
      </c>
      <c r="D9464" s="1">
        <v>41815</v>
      </c>
      <c r="E9464" s="1">
        <v>41817</v>
      </c>
      <c r="F9464" t="s">
        <v>45</v>
      </c>
      <c r="G9464" t="s">
        <v>1155</v>
      </c>
      <c r="H9464" t="s">
        <v>1156</v>
      </c>
      <c r="I9464" t="s">
        <v>38</v>
      </c>
      <c r="J9464" t="s">
        <v>27</v>
      </c>
      <c r="K9464" t="s">
        <v>7300</v>
      </c>
      <c r="L9464" t="s">
        <v>3741</v>
      </c>
      <c r="M9464">
        <v>10011</v>
      </c>
      <c r="N9464" t="s">
        <v>3728</v>
      </c>
      <c r="O9464" t="s">
        <v>4272</v>
      </c>
      <c r="P9464" t="s">
        <v>329</v>
      </c>
      <c r="Q9464" t="s">
        <v>4064</v>
      </c>
      <c r="R9464" t="s">
        <v>4273</v>
      </c>
      <c r="S9464">
        <v>172.76400000000001</v>
      </c>
      <c r="T9464">
        <v>2</v>
      </c>
      <c r="U9464">
        <v>0.1</v>
      </c>
      <c r="V9464">
        <v>32.633200000000016</v>
      </c>
      <c r="W9464" t="s">
        <v>10939</v>
      </c>
      <c r="X9464" t="s">
        <v>10942</v>
      </c>
      <c r="Y9464">
        <v>6</v>
      </c>
      <c r="Z9464" t="s">
        <v>10946</v>
      </c>
      <c r="AA9464">
        <v>0.18888888888888897</v>
      </c>
    </row>
    <row r="9465" spans="1:27" x14ac:dyDescent="0.35">
      <c r="A9465">
        <v>4109</v>
      </c>
      <c r="B9465" t="s">
        <v>7332</v>
      </c>
      <c r="C9465">
        <v>2012</v>
      </c>
      <c r="D9465" s="1">
        <v>41159</v>
      </c>
      <c r="E9465" s="1">
        <v>41159</v>
      </c>
      <c r="F9465" t="s">
        <v>234</v>
      </c>
      <c r="G9465" t="s">
        <v>3244</v>
      </c>
      <c r="H9465" t="s">
        <v>3245</v>
      </c>
      <c r="I9465" t="s">
        <v>38</v>
      </c>
      <c r="J9465" t="s">
        <v>27</v>
      </c>
      <c r="K9465" t="s">
        <v>7300</v>
      </c>
      <c r="L9465" t="s">
        <v>3741</v>
      </c>
      <c r="M9465">
        <v>10011</v>
      </c>
      <c r="N9465" t="s">
        <v>3728</v>
      </c>
      <c r="O9465" t="s">
        <v>9052</v>
      </c>
      <c r="P9465" t="s">
        <v>329</v>
      </c>
      <c r="Q9465" t="s">
        <v>3467</v>
      </c>
      <c r="R9465" t="s">
        <v>9053</v>
      </c>
      <c r="S9465">
        <v>27.414000000000001</v>
      </c>
      <c r="T9465">
        <v>3</v>
      </c>
      <c r="U9465">
        <v>0.4</v>
      </c>
      <c r="V9465">
        <v>-14.163900000000005</v>
      </c>
      <c r="W9465" t="s">
        <v>10948</v>
      </c>
      <c r="X9465" t="s">
        <v>10937</v>
      </c>
      <c r="Y9465">
        <v>9</v>
      </c>
      <c r="Z9465" t="s">
        <v>10949</v>
      </c>
      <c r="AA9465">
        <v>-0.51666666666666683</v>
      </c>
    </row>
    <row r="9466" spans="1:27" x14ac:dyDescent="0.35">
      <c r="A9466">
        <v>4251</v>
      </c>
      <c r="B9466" t="s">
        <v>10747</v>
      </c>
      <c r="C9466">
        <v>2011</v>
      </c>
      <c r="D9466" s="1">
        <v>40805</v>
      </c>
      <c r="E9466" s="1">
        <v>40805</v>
      </c>
      <c r="F9466" t="s">
        <v>234</v>
      </c>
      <c r="G9466" t="s">
        <v>3899</v>
      </c>
      <c r="H9466" t="s">
        <v>3900</v>
      </c>
      <c r="I9466" t="s">
        <v>26</v>
      </c>
      <c r="J9466" t="s">
        <v>27</v>
      </c>
      <c r="K9466" t="s">
        <v>7300</v>
      </c>
      <c r="L9466" t="s">
        <v>3741</v>
      </c>
      <c r="M9466">
        <v>10011</v>
      </c>
      <c r="N9466" t="s">
        <v>3728</v>
      </c>
      <c r="O9466" t="s">
        <v>4288</v>
      </c>
      <c r="P9466" t="s">
        <v>329</v>
      </c>
      <c r="Q9466" t="s">
        <v>4064</v>
      </c>
      <c r="R9466" t="s">
        <v>4289</v>
      </c>
      <c r="S9466">
        <v>887.10299999999995</v>
      </c>
      <c r="T9466">
        <v>7</v>
      </c>
      <c r="U9466">
        <v>0.1</v>
      </c>
      <c r="V9466">
        <v>177.42059999999998</v>
      </c>
      <c r="W9466" t="s">
        <v>10944</v>
      </c>
      <c r="X9466" t="s">
        <v>10937</v>
      </c>
      <c r="Y9466">
        <v>9</v>
      </c>
      <c r="Z9466" t="s">
        <v>10949</v>
      </c>
      <c r="AA9466">
        <v>0.19999999999999998</v>
      </c>
    </row>
    <row r="9467" spans="1:27" x14ac:dyDescent="0.35">
      <c r="A9467">
        <v>4282</v>
      </c>
      <c r="B9467" t="s">
        <v>7333</v>
      </c>
      <c r="C9467">
        <v>2011</v>
      </c>
      <c r="D9467" s="1">
        <v>40861</v>
      </c>
      <c r="E9467" s="1">
        <v>40865</v>
      </c>
      <c r="F9467" t="s">
        <v>23</v>
      </c>
      <c r="G9467" t="s">
        <v>1478</v>
      </c>
      <c r="H9467" t="s">
        <v>1479</v>
      </c>
      <c r="I9467" t="s">
        <v>127</v>
      </c>
      <c r="J9467" t="s">
        <v>27</v>
      </c>
      <c r="K9467" t="s">
        <v>7300</v>
      </c>
      <c r="L9467" t="s">
        <v>3741</v>
      </c>
      <c r="M9467">
        <v>10011</v>
      </c>
      <c r="N9467" t="s">
        <v>3728</v>
      </c>
      <c r="O9467" t="s">
        <v>4407</v>
      </c>
      <c r="P9467" t="s">
        <v>329</v>
      </c>
      <c r="Q9467" t="s">
        <v>4064</v>
      </c>
      <c r="R9467" t="s">
        <v>4408</v>
      </c>
      <c r="S9467">
        <v>69.263999999999996</v>
      </c>
      <c r="T9467">
        <v>2</v>
      </c>
      <c r="U9467">
        <v>0.1</v>
      </c>
      <c r="V9467">
        <v>14.62239999999999</v>
      </c>
      <c r="W9467" t="s">
        <v>10944</v>
      </c>
      <c r="X9467" t="s">
        <v>10940</v>
      </c>
      <c r="Y9467">
        <v>11</v>
      </c>
      <c r="Z9467" t="s">
        <v>10947</v>
      </c>
      <c r="AA9467">
        <v>0.21111111111111097</v>
      </c>
    </row>
    <row r="9468" spans="1:27" x14ac:dyDescent="0.35">
      <c r="A9468">
        <v>4531</v>
      </c>
      <c r="B9468" t="s">
        <v>7648</v>
      </c>
      <c r="C9468">
        <v>2013</v>
      </c>
      <c r="D9468" s="1">
        <v>41593</v>
      </c>
      <c r="E9468" s="1">
        <v>41596</v>
      </c>
      <c r="F9468" t="s">
        <v>56</v>
      </c>
      <c r="G9468" t="s">
        <v>2249</v>
      </c>
      <c r="H9468" t="s">
        <v>2250</v>
      </c>
      <c r="I9468" t="s">
        <v>38</v>
      </c>
      <c r="J9468" t="s">
        <v>27</v>
      </c>
      <c r="K9468" t="s">
        <v>7300</v>
      </c>
      <c r="L9468" t="s">
        <v>3741</v>
      </c>
      <c r="M9468">
        <v>10009</v>
      </c>
      <c r="N9468" t="s">
        <v>3728</v>
      </c>
      <c r="O9468" t="s">
        <v>4105</v>
      </c>
      <c r="P9468" t="s">
        <v>329</v>
      </c>
      <c r="Q9468" t="s">
        <v>4064</v>
      </c>
      <c r="R9468" t="s">
        <v>4106</v>
      </c>
      <c r="S9468">
        <v>408.00599999999997</v>
      </c>
      <c r="T9468">
        <v>2</v>
      </c>
      <c r="U9468">
        <v>0.1</v>
      </c>
      <c r="V9468">
        <v>72.534400000000005</v>
      </c>
      <c r="W9468" t="s">
        <v>10936</v>
      </c>
      <c r="X9468" t="s">
        <v>10940</v>
      </c>
      <c r="Y9468">
        <v>11</v>
      </c>
      <c r="Z9468" t="s">
        <v>10947</v>
      </c>
      <c r="AA9468">
        <v>0.17777777777777781</v>
      </c>
    </row>
    <row r="9469" spans="1:27" x14ac:dyDescent="0.35">
      <c r="A9469">
        <v>4646</v>
      </c>
      <c r="B9469" t="s">
        <v>10748</v>
      </c>
      <c r="C9469">
        <v>2013</v>
      </c>
      <c r="D9469" s="1">
        <v>41499</v>
      </c>
      <c r="E9469" s="1">
        <v>41503</v>
      </c>
      <c r="F9469" t="s">
        <v>23</v>
      </c>
      <c r="G9469" t="s">
        <v>1621</v>
      </c>
      <c r="H9469" t="s">
        <v>1622</v>
      </c>
      <c r="I9469" t="s">
        <v>127</v>
      </c>
      <c r="J9469" t="s">
        <v>27</v>
      </c>
      <c r="K9469" t="s">
        <v>7300</v>
      </c>
      <c r="L9469" t="s">
        <v>3741</v>
      </c>
      <c r="M9469">
        <v>10011</v>
      </c>
      <c r="N9469" t="s">
        <v>3728</v>
      </c>
      <c r="O9469" t="s">
        <v>4312</v>
      </c>
      <c r="P9469" t="s">
        <v>329</v>
      </c>
      <c r="Q9469" t="s">
        <v>4064</v>
      </c>
      <c r="R9469" t="s">
        <v>4313</v>
      </c>
      <c r="S9469">
        <v>145.76400000000001</v>
      </c>
      <c r="T9469">
        <v>2</v>
      </c>
      <c r="U9469">
        <v>0.1</v>
      </c>
      <c r="V9469">
        <v>-8.0980000000000167</v>
      </c>
      <c r="W9469" t="s">
        <v>10936</v>
      </c>
      <c r="X9469" t="s">
        <v>10937</v>
      </c>
      <c r="Y9469">
        <v>8</v>
      </c>
      <c r="Z9469" t="s">
        <v>10954</v>
      </c>
      <c r="AA9469">
        <v>-5.5555555555555663E-2</v>
      </c>
    </row>
    <row r="9470" spans="1:27" x14ac:dyDescent="0.35">
      <c r="A9470">
        <v>4648</v>
      </c>
      <c r="B9470" t="s">
        <v>10749</v>
      </c>
      <c r="C9470">
        <v>2013</v>
      </c>
      <c r="D9470" s="1">
        <v>41391</v>
      </c>
      <c r="E9470" s="1">
        <v>41396</v>
      </c>
      <c r="F9470" t="s">
        <v>23</v>
      </c>
      <c r="G9470" t="s">
        <v>5182</v>
      </c>
      <c r="H9470" t="s">
        <v>5183</v>
      </c>
      <c r="I9470" t="s">
        <v>127</v>
      </c>
      <c r="J9470" t="s">
        <v>27</v>
      </c>
      <c r="K9470" t="s">
        <v>7300</v>
      </c>
      <c r="L9470" t="s">
        <v>3741</v>
      </c>
      <c r="M9470">
        <v>10009</v>
      </c>
      <c r="N9470" t="s">
        <v>3728</v>
      </c>
      <c r="O9470" t="s">
        <v>9001</v>
      </c>
      <c r="P9470" t="s">
        <v>329</v>
      </c>
      <c r="Q9470" t="s">
        <v>4064</v>
      </c>
      <c r="R9470" t="s">
        <v>9002</v>
      </c>
      <c r="S9470">
        <v>434.64600000000002</v>
      </c>
      <c r="T9470">
        <v>3</v>
      </c>
      <c r="U9470">
        <v>0.1</v>
      </c>
      <c r="V9470">
        <v>62.782199999999975</v>
      </c>
      <c r="W9470" t="s">
        <v>10936</v>
      </c>
      <c r="X9470" t="s">
        <v>10942</v>
      </c>
      <c r="Y9470">
        <v>4</v>
      </c>
      <c r="Z9470" t="s">
        <v>10943</v>
      </c>
      <c r="AA9470">
        <v>0.14444444444444438</v>
      </c>
    </row>
    <row r="9471" spans="1:27" x14ac:dyDescent="0.35">
      <c r="A9471">
        <v>4735</v>
      </c>
      <c r="B9471" t="s">
        <v>10750</v>
      </c>
      <c r="C9471">
        <v>2013</v>
      </c>
      <c r="D9471" s="1">
        <v>41372</v>
      </c>
      <c r="E9471" s="1">
        <v>41377</v>
      </c>
      <c r="F9471" t="s">
        <v>23</v>
      </c>
      <c r="G9471" t="s">
        <v>5810</v>
      </c>
      <c r="H9471" t="s">
        <v>5811</v>
      </c>
      <c r="I9471" t="s">
        <v>26</v>
      </c>
      <c r="J9471" t="s">
        <v>27</v>
      </c>
      <c r="K9471" t="s">
        <v>7300</v>
      </c>
      <c r="L9471" t="s">
        <v>3741</v>
      </c>
      <c r="M9471">
        <v>10035</v>
      </c>
      <c r="N9471" t="s">
        <v>3728</v>
      </c>
      <c r="O9471" t="s">
        <v>4063</v>
      </c>
      <c r="P9471" t="s">
        <v>329</v>
      </c>
      <c r="Q9471" t="s">
        <v>4064</v>
      </c>
      <c r="R9471" t="s">
        <v>4065</v>
      </c>
      <c r="S9471">
        <v>658.74599999999998</v>
      </c>
      <c r="T9471">
        <v>3</v>
      </c>
      <c r="U9471">
        <v>0.1</v>
      </c>
      <c r="V9471">
        <v>146.38799999999998</v>
      </c>
      <c r="W9471" t="s">
        <v>10936</v>
      </c>
      <c r="X9471" t="s">
        <v>10942</v>
      </c>
      <c r="Y9471">
        <v>4</v>
      </c>
      <c r="Z9471" t="s">
        <v>10943</v>
      </c>
      <c r="AA9471">
        <v>0.22222222222222218</v>
      </c>
    </row>
    <row r="9472" spans="1:27" x14ac:dyDescent="0.35">
      <c r="A9472">
        <v>5125</v>
      </c>
      <c r="B9472" t="s">
        <v>7598</v>
      </c>
      <c r="C9472">
        <v>2011</v>
      </c>
      <c r="D9472" s="1">
        <v>40800</v>
      </c>
      <c r="E9472" s="1">
        <v>40800</v>
      </c>
      <c r="F9472" t="s">
        <v>234</v>
      </c>
      <c r="G9472" t="s">
        <v>7599</v>
      </c>
      <c r="H9472" t="s">
        <v>7600</v>
      </c>
      <c r="I9472" t="s">
        <v>38</v>
      </c>
      <c r="J9472" t="s">
        <v>27</v>
      </c>
      <c r="K9472" t="s">
        <v>7300</v>
      </c>
      <c r="L9472" t="s">
        <v>3741</v>
      </c>
      <c r="M9472">
        <v>10009</v>
      </c>
      <c r="N9472" t="s">
        <v>3728</v>
      </c>
      <c r="O9472" t="s">
        <v>3531</v>
      </c>
      <c r="P9472" t="s">
        <v>329</v>
      </c>
      <c r="Q9472" t="s">
        <v>3467</v>
      </c>
      <c r="R9472" t="s">
        <v>3509</v>
      </c>
      <c r="S9472">
        <v>464.29200000000003</v>
      </c>
      <c r="T9472">
        <v>9</v>
      </c>
      <c r="U9472">
        <v>0.4</v>
      </c>
      <c r="V9472">
        <v>-108.33479999999997</v>
      </c>
      <c r="W9472" t="s">
        <v>10944</v>
      </c>
      <c r="X9472" t="s">
        <v>10937</v>
      </c>
      <c r="Y9472">
        <v>9</v>
      </c>
      <c r="Z9472" t="s">
        <v>10949</v>
      </c>
      <c r="AA9472">
        <v>-0.23333333333333325</v>
      </c>
    </row>
    <row r="9473" spans="1:27" x14ac:dyDescent="0.35">
      <c r="A9473">
        <v>5142</v>
      </c>
      <c r="B9473" t="s">
        <v>7658</v>
      </c>
      <c r="C9473">
        <v>2013</v>
      </c>
      <c r="D9473" s="1">
        <v>41366</v>
      </c>
      <c r="E9473" s="1">
        <v>41370</v>
      </c>
      <c r="F9473" t="s">
        <v>23</v>
      </c>
      <c r="G9473" t="s">
        <v>215</v>
      </c>
      <c r="H9473" t="s">
        <v>216</v>
      </c>
      <c r="I9473" t="s">
        <v>38</v>
      </c>
      <c r="J9473" t="s">
        <v>27</v>
      </c>
      <c r="K9473" t="s">
        <v>7300</v>
      </c>
      <c r="L9473" t="s">
        <v>3741</v>
      </c>
      <c r="M9473">
        <v>10009</v>
      </c>
      <c r="N9473" t="s">
        <v>3728</v>
      </c>
      <c r="O9473" t="s">
        <v>4063</v>
      </c>
      <c r="P9473" t="s">
        <v>329</v>
      </c>
      <c r="Q9473" t="s">
        <v>4064</v>
      </c>
      <c r="R9473" t="s">
        <v>4065</v>
      </c>
      <c r="S9473">
        <v>1317.492</v>
      </c>
      <c r="T9473">
        <v>6</v>
      </c>
      <c r="U9473">
        <v>0.1</v>
      </c>
      <c r="V9473">
        <v>292.77599999999995</v>
      </c>
      <c r="W9473" t="s">
        <v>10936</v>
      </c>
      <c r="X9473" t="s">
        <v>10942</v>
      </c>
      <c r="Y9473">
        <v>4</v>
      </c>
      <c r="Z9473" t="s">
        <v>10943</v>
      </c>
      <c r="AA9473">
        <v>0.22222222222222218</v>
      </c>
    </row>
    <row r="9474" spans="1:27" x14ac:dyDescent="0.35">
      <c r="A9474">
        <v>5501</v>
      </c>
      <c r="B9474" t="s">
        <v>7449</v>
      </c>
      <c r="C9474">
        <v>2014</v>
      </c>
      <c r="D9474" s="1">
        <v>41836</v>
      </c>
      <c r="E9474" s="1">
        <v>41839</v>
      </c>
      <c r="F9474" t="s">
        <v>45</v>
      </c>
      <c r="G9474" t="s">
        <v>2184</v>
      </c>
      <c r="H9474" t="s">
        <v>2185</v>
      </c>
      <c r="I9474" t="s">
        <v>38</v>
      </c>
      <c r="J9474" t="s">
        <v>27</v>
      </c>
      <c r="K9474" t="s">
        <v>7300</v>
      </c>
      <c r="L9474" t="s">
        <v>3741</v>
      </c>
      <c r="M9474">
        <v>10024</v>
      </c>
      <c r="N9474" t="s">
        <v>3728</v>
      </c>
      <c r="O9474" t="s">
        <v>4131</v>
      </c>
      <c r="P9474" t="s">
        <v>329</v>
      </c>
      <c r="Q9474" t="s">
        <v>4064</v>
      </c>
      <c r="R9474" t="s">
        <v>4132</v>
      </c>
      <c r="S9474">
        <v>664.14599999999996</v>
      </c>
      <c r="T9474">
        <v>6</v>
      </c>
      <c r="U9474">
        <v>0.1</v>
      </c>
      <c r="V9474">
        <v>88.552800000000005</v>
      </c>
      <c r="W9474" t="s">
        <v>10939</v>
      </c>
      <c r="X9474" t="s">
        <v>10937</v>
      </c>
      <c r="Y9474">
        <v>7</v>
      </c>
      <c r="Z9474" t="s">
        <v>10938</v>
      </c>
      <c r="AA9474">
        <v>0.13333333333333336</v>
      </c>
    </row>
    <row r="9475" spans="1:27" x14ac:dyDescent="0.35">
      <c r="A9475">
        <v>5710</v>
      </c>
      <c r="B9475" t="s">
        <v>7450</v>
      </c>
      <c r="C9475">
        <v>2012</v>
      </c>
      <c r="D9475" s="1">
        <v>41037</v>
      </c>
      <c r="E9475" s="1">
        <v>41044</v>
      </c>
      <c r="F9475" t="s">
        <v>23</v>
      </c>
      <c r="G9475" t="s">
        <v>3591</v>
      </c>
      <c r="H9475" t="s">
        <v>3592</v>
      </c>
      <c r="I9475" t="s">
        <v>38</v>
      </c>
      <c r="J9475" t="s">
        <v>27</v>
      </c>
      <c r="K9475" t="s">
        <v>7300</v>
      </c>
      <c r="L9475" t="s">
        <v>3741</v>
      </c>
      <c r="M9475">
        <v>10024</v>
      </c>
      <c r="N9475" t="s">
        <v>3728</v>
      </c>
      <c r="O9475" t="s">
        <v>4225</v>
      </c>
      <c r="P9475" t="s">
        <v>329</v>
      </c>
      <c r="Q9475" t="s">
        <v>4064</v>
      </c>
      <c r="R9475" t="s">
        <v>4226</v>
      </c>
      <c r="S9475">
        <v>127.76400000000001</v>
      </c>
      <c r="T9475">
        <v>2</v>
      </c>
      <c r="U9475">
        <v>0.1</v>
      </c>
      <c r="V9475">
        <v>21.294000000000008</v>
      </c>
      <c r="W9475" t="s">
        <v>10948</v>
      </c>
      <c r="X9475" t="s">
        <v>10942</v>
      </c>
      <c r="Y9475">
        <v>5</v>
      </c>
      <c r="Z9475" t="s">
        <v>10952</v>
      </c>
      <c r="AA9475">
        <v>0.16666666666666671</v>
      </c>
    </row>
    <row r="9476" spans="1:27" x14ac:dyDescent="0.35">
      <c r="A9476">
        <v>5827</v>
      </c>
      <c r="B9476" t="s">
        <v>7724</v>
      </c>
      <c r="C9476">
        <v>2014</v>
      </c>
      <c r="D9476" s="1">
        <v>41886</v>
      </c>
      <c r="E9476" s="1">
        <v>41889</v>
      </c>
      <c r="F9476" t="s">
        <v>45</v>
      </c>
      <c r="G9476" t="s">
        <v>3382</v>
      </c>
      <c r="H9476" t="s">
        <v>3383</v>
      </c>
      <c r="I9476" t="s">
        <v>127</v>
      </c>
      <c r="J9476" t="s">
        <v>27</v>
      </c>
      <c r="K9476" t="s">
        <v>7300</v>
      </c>
      <c r="L9476" t="s">
        <v>3741</v>
      </c>
      <c r="M9476">
        <v>10035</v>
      </c>
      <c r="N9476" t="s">
        <v>3728</v>
      </c>
      <c r="O9476" t="s">
        <v>4194</v>
      </c>
      <c r="P9476" t="s">
        <v>329</v>
      </c>
      <c r="Q9476" t="s">
        <v>4064</v>
      </c>
      <c r="R9476" t="s">
        <v>4195</v>
      </c>
      <c r="S9476">
        <v>90.801000000000002</v>
      </c>
      <c r="T9476">
        <v>1</v>
      </c>
      <c r="U9476">
        <v>0.1</v>
      </c>
      <c r="V9476">
        <v>14.124599999999999</v>
      </c>
      <c r="W9476" t="s">
        <v>10939</v>
      </c>
      <c r="X9476" t="s">
        <v>10937</v>
      </c>
      <c r="Y9476">
        <v>9</v>
      </c>
      <c r="Z9476" t="s">
        <v>10949</v>
      </c>
      <c r="AA9476">
        <v>0.15555555555555553</v>
      </c>
    </row>
    <row r="9477" spans="1:27" x14ac:dyDescent="0.35">
      <c r="A9477">
        <v>5828</v>
      </c>
      <c r="B9477" t="s">
        <v>7724</v>
      </c>
      <c r="C9477">
        <v>2014</v>
      </c>
      <c r="D9477" s="1">
        <v>41886</v>
      </c>
      <c r="E9477" s="1">
        <v>41889</v>
      </c>
      <c r="F9477" t="s">
        <v>45</v>
      </c>
      <c r="G9477" t="s">
        <v>3382</v>
      </c>
      <c r="H9477" t="s">
        <v>3383</v>
      </c>
      <c r="I9477" t="s">
        <v>127</v>
      </c>
      <c r="J9477" t="s">
        <v>27</v>
      </c>
      <c r="K9477" t="s">
        <v>7300</v>
      </c>
      <c r="L9477" t="s">
        <v>3741</v>
      </c>
      <c r="M9477">
        <v>10035</v>
      </c>
      <c r="N9477" t="s">
        <v>3728</v>
      </c>
      <c r="O9477" t="s">
        <v>4398</v>
      </c>
      <c r="P9477" t="s">
        <v>329</v>
      </c>
      <c r="Q9477" t="s">
        <v>4064</v>
      </c>
      <c r="R9477" t="s">
        <v>4399</v>
      </c>
      <c r="S9477">
        <v>181.76400000000001</v>
      </c>
      <c r="T9477">
        <v>2</v>
      </c>
      <c r="U9477">
        <v>0.1</v>
      </c>
      <c r="V9477">
        <v>-8.0784000000000198</v>
      </c>
      <c r="W9477" t="s">
        <v>10939</v>
      </c>
      <c r="X9477" t="s">
        <v>10937</v>
      </c>
      <c r="Y9477">
        <v>9</v>
      </c>
      <c r="Z9477" t="s">
        <v>10949</v>
      </c>
      <c r="AA9477">
        <v>-4.444444444444455E-2</v>
      </c>
    </row>
    <row r="9478" spans="1:27" x14ac:dyDescent="0.35">
      <c r="A9478">
        <v>5916</v>
      </c>
      <c r="B9478" t="s">
        <v>7792</v>
      </c>
      <c r="C9478">
        <v>2012</v>
      </c>
      <c r="D9478" s="1">
        <v>41169</v>
      </c>
      <c r="E9478" s="1">
        <v>41175</v>
      </c>
      <c r="F9478" t="s">
        <v>23</v>
      </c>
      <c r="G9478" t="s">
        <v>5945</v>
      </c>
      <c r="H9478" t="s">
        <v>5946</v>
      </c>
      <c r="I9478" t="s">
        <v>38</v>
      </c>
      <c r="J9478" t="s">
        <v>27</v>
      </c>
      <c r="K9478" t="s">
        <v>7300</v>
      </c>
      <c r="L9478" t="s">
        <v>3741</v>
      </c>
      <c r="M9478">
        <v>10035</v>
      </c>
      <c r="N9478" t="s">
        <v>3728</v>
      </c>
      <c r="O9478" t="s">
        <v>4169</v>
      </c>
      <c r="P9478" t="s">
        <v>329</v>
      </c>
      <c r="Q9478" t="s">
        <v>4064</v>
      </c>
      <c r="R9478" t="s">
        <v>4170</v>
      </c>
      <c r="S9478">
        <v>199.76400000000001</v>
      </c>
      <c r="T9478">
        <v>2</v>
      </c>
      <c r="U9478">
        <v>0.1</v>
      </c>
      <c r="V9478">
        <v>8.8783999999999956</v>
      </c>
      <c r="W9478" t="s">
        <v>10948</v>
      </c>
      <c r="X9478" t="s">
        <v>10937</v>
      </c>
      <c r="Y9478">
        <v>9</v>
      </c>
      <c r="Z9478" t="s">
        <v>10949</v>
      </c>
      <c r="AA9478">
        <v>4.4444444444444418E-2</v>
      </c>
    </row>
    <row r="9479" spans="1:27" x14ac:dyDescent="0.35">
      <c r="A9479">
        <v>5924</v>
      </c>
      <c r="B9479" t="s">
        <v>10751</v>
      </c>
      <c r="C9479">
        <v>2013</v>
      </c>
      <c r="D9479" s="1">
        <v>41605</v>
      </c>
      <c r="E9479" s="1">
        <v>41609</v>
      </c>
      <c r="F9479" t="s">
        <v>45</v>
      </c>
      <c r="G9479" t="s">
        <v>1812</v>
      </c>
      <c r="H9479" t="s">
        <v>1813</v>
      </c>
      <c r="I9479" t="s">
        <v>26</v>
      </c>
      <c r="J9479" t="s">
        <v>27</v>
      </c>
      <c r="K9479" t="s">
        <v>7300</v>
      </c>
      <c r="L9479" t="s">
        <v>3741</v>
      </c>
      <c r="M9479">
        <v>10011</v>
      </c>
      <c r="N9479" t="s">
        <v>3728</v>
      </c>
      <c r="O9479" t="s">
        <v>3611</v>
      </c>
      <c r="P9479" t="s">
        <v>329</v>
      </c>
      <c r="Q9479" t="s">
        <v>3467</v>
      </c>
      <c r="R9479" t="s">
        <v>3612</v>
      </c>
      <c r="S9479">
        <v>313.17599999999999</v>
      </c>
      <c r="T9479">
        <v>2</v>
      </c>
      <c r="U9479">
        <v>0.4</v>
      </c>
      <c r="V9479">
        <v>-120.05080000000007</v>
      </c>
      <c r="W9479" t="s">
        <v>10936</v>
      </c>
      <c r="X9479" t="s">
        <v>10940</v>
      </c>
      <c r="Y9479">
        <v>11</v>
      </c>
      <c r="Z9479" t="s">
        <v>10947</v>
      </c>
      <c r="AA9479">
        <v>-0.38333333333333358</v>
      </c>
    </row>
    <row r="9480" spans="1:27" x14ac:dyDescent="0.35">
      <c r="A9480">
        <v>6091</v>
      </c>
      <c r="B9480" t="s">
        <v>7794</v>
      </c>
      <c r="C9480">
        <v>2014</v>
      </c>
      <c r="D9480" s="1">
        <v>41903</v>
      </c>
      <c r="E9480" s="1">
        <v>41909</v>
      </c>
      <c r="F9480" t="s">
        <v>23</v>
      </c>
      <c r="G9480" t="s">
        <v>3790</v>
      </c>
      <c r="H9480" t="s">
        <v>3791</v>
      </c>
      <c r="I9480" t="s">
        <v>38</v>
      </c>
      <c r="J9480" t="s">
        <v>27</v>
      </c>
      <c r="K9480" t="s">
        <v>7300</v>
      </c>
      <c r="L9480" t="s">
        <v>3741</v>
      </c>
      <c r="M9480">
        <v>10035</v>
      </c>
      <c r="N9480" t="s">
        <v>3728</v>
      </c>
      <c r="O9480" t="s">
        <v>4151</v>
      </c>
      <c r="P9480" t="s">
        <v>329</v>
      </c>
      <c r="Q9480" t="s">
        <v>4064</v>
      </c>
      <c r="R9480" t="s">
        <v>4152</v>
      </c>
      <c r="S9480">
        <v>272.64600000000002</v>
      </c>
      <c r="T9480">
        <v>3</v>
      </c>
      <c r="U9480">
        <v>0.1</v>
      </c>
      <c r="V9480">
        <v>18.176400000000008</v>
      </c>
      <c r="W9480" t="s">
        <v>10939</v>
      </c>
      <c r="X9480" t="s">
        <v>10937</v>
      </c>
      <c r="Y9480">
        <v>9</v>
      </c>
      <c r="Z9480" t="s">
        <v>10949</v>
      </c>
      <c r="AA9480">
        <v>6.6666666666666693E-2</v>
      </c>
    </row>
    <row r="9481" spans="1:27" x14ac:dyDescent="0.35">
      <c r="A9481">
        <v>6097</v>
      </c>
      <c r="B9481" t="s">
        <v>7794</v>
      </c>
      <c r="C9481">
        <v>2014</v>
      </c>
      <c r="D9481" s="1">
        <v>41903</v>
      </c>
      <c r="E9481" s="1">
        <v>41909</v>
      </c>
      <c r="F9481" t="s">
        <v>23</v>
      </c>
      <c r="G9481" t="s">
        <v>3790</v>
      </c>
      <c r="H9481" t="s">
        <v>3791</v>
      </c>
      <c r="I9481" t="s">
        <v>38</v>
      </c>
      <c r="J9481" t="s">
        <v>27</v>
      </c>
      <c r="K9481" t="s">
        <v>7300</v>
      </c>
      <c r="L9481" t="s">
        <v>3741</v>
      </c>
      <c r="M9481">
        <v>10035</v>
      </c>
      <c r="N9481" t="s">
        <v>3728</v>
      </c>
      <c r="O9481" t="s">
        <v>4250</v>
      </c>
      <c r="P9481" t="s">
        <v>329</v>
      </c>
      <c r="Q9481" t="s">
        <v>4064</v>
      </c>
      <c r="R9481" t="s">
        <v>4251</v>
      </c>
      <c r="S9481">
        <v>80.991</v>
      </c>
      <c r="T9481">
        <v>1</v>
      </c>
      <c r="U9481">
        <v>0.1</v>
      </c>
      <c r="V9481">
        <v>8.0990999999999875</v>
      </c>
      <c r="W9481" t="s">
        <v>10939</v>
      </c>
      <c r="X9481" t="s">
        <v>10937</v>
      </c>
      <c r="Y9481">
        <v>9</v>
      </c>
      <c r="Z9481" t="s">
        <v>10949</v>
      </c>
      <c r="AA9481">
        <v>9.9999999999999853E-2</v>
      </c>
    </row>
    <row r="9482" spans="1:27" x14ac:dyDescent="0.35">
      <c r="A9482">
        <v>6100</v>
      </c>
      <c r="B9482" t="s">
        <v>7794</v>
      </c>
      <c r="C9482">
        <v>2014</v>
      </c>
      <c r="D9482" s="1">
        <v>41903</v>
      </c>
      <c r="E9482" s="1">
        <v>41909</v>
      </c>
      <c r="F9482" t="s">
        <v>23</v>
      </c>
      <c r="G9482" t="s">
        <v>3790</v>
      </c>
      <c r="H9482" t="s">
        <v>3791</v>
      </c>
      <c r="I9482" t="s">
        <v>38</v>
      </c>
      <c r="J9482" t="s">
        <v>27</v>
      </c>
      <c r="K9482" t="s">
        <v>7300</v>
      </c>
      <c r="L9482" t="s">
        <v>3741</v>
      </c>
      <c r="M9482">
        <v>10035</v>
      </c>
      <c r="N9482" t="s">
        <v>3728</v>
      </c>
      <c r="O9482" t="s">
        <v>4327</v>
      </c>
      <c r="P9482" t="s">
        <v>329</v>
      </c>
      <c r="Q9482" t="s">
        <v>4064</v>
      </c>
      <c r="R9482" t="s">
        <v>4328</v>
      </c>
      <c r="S9482">
        <v>2888.1270000000004</v>
      </c>
      <c r="T9482">
        <v>11</v>
      </c>
      <c r="U9482">
        <v>0.1</v>
      </c>
      <c r="V9482">
        <v>609.71569999999997</v>
      </c>
      <c r="W9482" t="s">
        <v>10939</v>
      </c>
      <c r="X9482" t="s">
        <v>10937</v>
      </c>
      <c r="Y9482">
        <v>9</v>
      </c>
      <c r="Z9482" t="s">
        <v>10949</v>
      </c>
      <c r="AA9482">
        <v>0.21111111111111108</v>
      </c>
    </row>
    <row r="9483" spans="1:27" x14ac:dyDescent="0.35">
      <c r="A9483">
        <v>6102</v>
      </c>
      <c r="B9483" t="s">
        <v>7794</v>
      </c>
      <c r="C9483">
        <v>2014</v>
      </c>
      <c r="D9483" s="1">
        <v>41903</v>
      </c>
      <c r="E9483" s="1">
        <v>41909</v>
      </c>
      <c r="F9483" t="s">
        <v>23</v>
      </c>
      <c r="G9483" t="s">
        <v>3790</v>
      </c>
      <c r="H9483" t="s">
        <v>3791</v>
      </c>
      <c r="I9483" t="s">
        <v>38</v>
      </c>
      <c r="J9483" t="s">
        <v>27</v>
      </c>
      <c r="K9483" t="s">
        <v>7300</v>
      </c>
      <c r="L9483" t="s">
        <v>3741</v>
      </c>
      <c r="M9483">
        <v>10035</v>
      </c>
      <c r="N9483" t="s">
        <v>3728</v>
      </c>
      <c r="O9483" t="s">
        <v>8015</v>
      </c>
      <c r="P9483" t="s">
        <v>329</v>
      </c>
      <c r="Q9483" t="s">
        <v>4064</v>
      </c>
      <c r="R9483" t="s">
        <v>8016</v>
      </c>
      <c r="S9483">
        <v>2254.41</v>
      </c>
      <c r="T9483">
        <v>5</v>
      </c>
      <c r="U9483">
        <v>0.1</v>
      </c>
      <c r="V9483">
        <v>375.73500000000001</v>
      </c>
      <c r="W9483" t="s">
        <v>10939</v>
      </c>
      <c r="X9483" t="s">
        <v>10937</v>
      </c>
      <c r="Y9483">
        <v>9</v>
      </c>
      <c r="Z9483" t="s">
        <v>10949</v>
      </c>
      <c r="AA9483">
        <v>0.16666666666666669</v>
      </c>
    </row>
    <row r="9484" spans="1:27" x14ac:dyDescent="0.35">
      <c r="A9484">
        <v>6128</v>
      </c>
      <c r="B9484" t="s">
        <v>10752</v>
      </c>
      <c r="C9484">
        <v>2013</v>
      </c>
      <c r="D9484" s="1">
        <v>41365</v>
      </c>
      <c r="E9484" s="1">
        <v>41371</v>
      </c>
      <c r="F9484" t="s">
        <v>23</v>
      </c>
      <c r="G9484" t="s">
        <v>4996</v>
      </c>
      <c r="H9484" t="s">
        <v>4997</v>
      </c>
      <c r="I9484" t="s">
        <v>38</v>
      </c>
      <c r="J9484" t="s">
        <v>27</v>
      </c>
      <c r="K9484" t="s">
        <v>7300</v>
      </c>
      <c r="L9484" t="s">
        <v>3741</v>
      </c>
      <c r="M9484">
        <v>10009</v>
      </c>
      <c r="N9484" t="s">
        <v>3728</v>
      </c>
      <c r="O9484" t="s">
        <v>4155</v>
      </c>
      <c r="P9484" t="s">
        <v>329</v>
      </c>
      <c r="Q9484" t="s">
        <v>4064</v>
      </c>
      <c r="R9484" t="s">
        <v>4156</v>
      </c>
      <c r="S9484">
        <v>327.99600000000004</v>
      </c>
      <c r="T9484">
        <v>6</v>
      </c>
      <c r="U9484">
        <v>0.1</v>
      </c>
      <c r="V9484">
        <v>54.666000000000011</v>
      </c>
      <c r="W9484" t="s">
        <v>10936</v>
      </c>
      <c r="X9484" t="s">
        <v>10942</v>
      </c>
      <c r="Y9484">
        <v>4</v>
      </c>
      <c r="Z9484" t="s">
        <v>10943</v>
      </c>
      <c r="AA9484">
        <v>0.16666666666666669</v>
      </c>
    </row>
    <row r="9485" spans="1:27" x14ac:dyDescent="0.35">
      <c r="A9485">
        <v>6132</v>
      </c>
      <c r="B9485" t="s">
        <v>10753</v>
      </c>
      <c r="C9485">
        <v>2011</v>
      </c>
      <c r="D9485" s="1">
        <v>40904</v>
      </c>
      <c r="E9485" s="1">
        <v>40908</v>
      </c>
      <c r="F9485" t="s">
        <v>23</v>
      </c>
      <c r="G9485" t="s">
        <v>614</v>
      </c>
      <c r="H9485" t="s">
        <v>615</v>
      </c>
      <c r="I9485" t="s">
        <v>127</v>
      </c>
      <c r="J9485" t="s">
        <v>27</v>
      </c>
      <c r="K9485" t="s">
        <v>7300</v>
      </c>
      <c r="L9485" t="s">
        <v>3741</v>
      </c>
      <c r="M9485">
        <v>10011</v>
      </c>
      <c r="N9485" t="s">
        <v>3728</v>
      </c>
      <c r="O9485" t="s">
        <v>4164</v>
      </c>
      <c r="P9485" t="s">
        <v>329</v>
      </c>
      <c r="Q9485" t="s">
        <v>4064</v>
      </c>
      <c r="R9485" t="s">
        <v>4165</v>
      </c>
      <c r="S9485">
        <v>767.21400000000006</v>
      </c>
      <c r="T9485">
        <v>14</v>
      </c>
      <c r="U9485">
        <v>0.1</v>
      </c>
      <c r="V9485">
        <v>161.96739999999997</v>
      </c>
      <c r="W9485" t="s">
        <v>10944</v>
      </c>
      <c r="X9485" t="s">
        <v>10940</v>
      </c>
      <c r="Y9485">
        <v>12</v>
      </c>
      <c r="Z9485" t="s">
        <v>10941</v>
      </c>
      <c r="AA9485">
        <v>0.21111111111111105</v>
      </c>
    </row>
    <row r="9486" spans="1:27" x14ac:dyDescent="0.35">
      <c r="A9486">
        <v>6340</v>
      </c>
      <c r="B9486" t="s">
        <v>7799</v>
      </c>
      <c r="C9486">
        <v>2014</v>
      </c>
      <c r="D9486" s="1">
        <v>41918</v>
      </c>
      <c r="E9486" s="1">
        <v>41922</v>
      </c>
      <c r="F9486" t="s">
        <v>23</v>
      </c>
      <c r="G9486" t="s">
        <v>116</v>
      </c>
      <c r="H9486" t="s">
        <v>117</v>
      </c>
      <c r="I9486" t="s">
        <v>26</v>
      </c>
      <c r="J9486" t="s">
        <v>27</v>
      </c>
      <c r="K9486" t="s">
        <v>7300</v>
      </c>
      <c r="L9486" t="s">
        <v>3741</v>
      </c>
      <c r="M9486">
        <v>10035</v>
      </c>
      <c r="N9486" t="s">
        <v>3728</v>
      </c>
      <c r="O9486" t="s">
        <v>4183</v>
      </c>
      <c r="P9486" t="s">
        <v>329</v>
      </c>
      <c r="Q9486" t="s">
        <v>4064</v>
      </c>
      <c r="R9486" t="s">
        <v>4184</v>
      </c>
      <c r="S9486">
        <v>221.38200000000001</v>
      </c>
      <c r="T9486">
        <v>2</v>
      </c>
      <c r="U9486">
        <v>0.1</v>
      </c>
      <c r="V9486">
        <v>2.4597999999999871</v>
      </c>
      <c r="W9486" t="s">
        <v>10939</v>
      </c>
      <c r="X9486" t="s">
        <v>10940</v>
      </c>
      <c r="Y9486">
        <v>10</v>
      </c>
      <c r="Z9486" t="s">
        <v>10945</v>
      </c>
      <c r="AA9486">
        <v>1.1111111111111053E-2</v>
      </c>
    </row>
    <row r="9487" spans="1:27" x14ac:dyDescent="0.35">
      <c r="A9487">
        <v>6440</v>
      </c>
      <c r="B9487" t="s">
        <v>10754</v>
      </c>
      <c r="C9487">
        <v>2011</v>
      </c>
      <c r="D9487" s="1">
        <v>40820</v>
      </c>
      <c r="E9487" s="1">
        <v>40822</v>
      </c>
      <c r="F9487" t="s">
        <v>56</v>
      </c>
      <c r="G9487" t="s">
        <v>1341</v>
      </c>
      <c r="H9487" t="s">
        <v>1342</v>
      </c>
      <c r="I9487" t="s">
        <v>38</v>
      </c>
      <c r="J9487" t="s">
        <v>27</v>
      </c>
      <c r="K9487" t="s">
        <v>7300</v>
      </c>
      <c r="L9487" t="s">
        <v>3741</v>
      </c>
      <c r="M9487">
        <v>10024</v>
      </c>
      <c r="N9487" t="s">
        <v>3728</v>
      </c>
      <c r="O9487" t="s">
        <v>4191</v>
      </c>
      <c r="P9487" t="s">
        <v>329</v>
      </c>
      <c r="Q9487" t="s">
        <v>4064</v>
      </c>
      <c r="R9487" t="s">
        <v>4192</v>
      </c>
      <c r="S9487">
        <v>589.41</v>
      </c>
      <c r="T9487">
        <v>5</v>
      </c>
      <c r="U9487">
        <v>0.1</v>
      </c>
      <c r="V9487">
        <v>-6.5490000000000492</v>
      </c>
      <c r="W9487" t="s">
        <v>10944</v>
      </c>
      <c r="X9487" t="s">
        <v>10940</v>
      </c>
      <c r="Y9487">
        <v>10</v>
      </c>
      <c r="Z9487" t="s">
        <v>10945</v>
      </c>
      <c r="AA9487">
        <v>-1.1111111111111195E-2</v>
      </c>
    </row>
    <row r="9488" spans="1:27" x14ac:dyDescent="0.35">
      <c r="A9488">
        <v>6484</v>
      </c>
      <c r="B9488" t="s">
        <v>7358</v>
      </c>
      <c r="C9488">
        <v>2014</v>
      </c>
      <c r="D9488" s="1">
        <v>41794</v>
      </c>
      <c r="E9488" s="1">
        <v>41800</v>
      </c>
      <c r="F9488" t="s">
        <v>23</v>
      </c>
      <c r="G9488" t="s">
        <v>994</v>
      </c>
      <c r="H9488" t="s">
        <v>995</v>
      </c>
      <c r="I9488" t="s">
        <v>26</v>
      </c>
      <c r="J9488" t="s">
        <v>27</v>
      </c>
      <c r="K9488" t="s">
        <v>7300</v>
      </c>
      <c r="L9488" t="s">
        <v>3741</v>
      </c>
      <c r="M9488">
        <v>10011</v>
      </c>
      <c r="N9488" t="s">
        <v>3728</v>
      </c>
      <c r="O9488" t="s">
        <v>3512</v>
      </c>
      <c r="P9488" t="s">
        <v>329</v>
      </c>
      <c r="Q9488" t="s">
        <v>3467</v>
      </c>
      <c r="R9488" t="s">
        <v>3513</v>
      </c>
      <c r="S9488">
        <v>384.76799999999997</v>
      </c>
      <c r="T9488">
        <v>2</v>
      </c>
      <c r="U9488">
        <v>0.4</v>
      </c>
      <c r="V9488">
        <v>-115.43040000000002</v>
      </c>
      <c r="W9488" t="s">
        <v>10939</v>
      </c>
      <c r="X9488" t="s">
        <v>10942</v>
      </c>
      <c r="Y9488">
        <v>6</v>
      </c>
      <c r="Z9488" t="s">
        <v>10946</v>
      </c>
      <c r="AA9488">
        <v>-0.3000000000000001</v>
      </c>
    </row>
    <row r="9489" spans="1:27" x14ac:dyDescent="0.35">
      <c r="A9489">
        <v>6551</v>
      </c>
      <c r="B9489" t="s">
        <v>10755</v>
      </c>
      <c r="C9489">
        <v>2012</v>
      </c>
      <c r="D9489" s="1">
        <v>41214</v>
      </c>
      <c r="E9489" s="1">
        <v>41216</v>
      </c>
      <c r="F9489" t="s">
        <v>45</v>
      </c>
      <c r="G9489" t="s">
        <v>8044</v>
      </c>
      <c r="H9489" t="s">
        <v>8045</v>
      </c>
      <c r="I9489" t="s">
        <v>38</v>
      </c>
      <c r="J9489" t="s">
        <v>27</v>
      </c>
      <c r="K9489" t="s">
        <v>7300</v>
      </c>
      <c r="L9489" t="s">
        <v>3741</v>
      </c>
      <c r="M9489">
        <v>10035</v>
      </c>
      <c r="N9489" t="s">
        <v>3728</v>
      </c>
      <c r="O9489" t="s">
        <v>4125</v>
      </c>
      <c r="P9489" t="s">
        <v>329</v>
      </c>
      <c r="Q9489" t="s">
        <v>4064</v>
      </c>
      <c r="R9489" t="s">
        <v>4126</v>
      </c>
      <c r="S9489">
        <v>327.56399999999996</v>
      </c>
      <c r="T9489">
        <v>4</v>
      </c>
      <c r="U9489">
        <v>0.1</v>
      </c>
      <c r="V9489">
        <v>21.837600000000023</v>
      </c>
      <c r="W9489" t="s">
        <v>10948</v>
      </c>
      <c r="X9489" t="s">
        <v>10940</v>
      </c>
      <c r="Y9489">
        <v>11</v>
      </c>
      <c r="Z9489" t="s">
        <v>10947</v>
      </c>
      <c r="AA9489">
        <v>6.6666666666666749E-2</v>
      </c>
    </row>
    <row r="9490" spans="1:27" x14ac:dyDescent="0.35">
      <c r="A9490">
        <v>6762</v>
      </c>
      <c r="B9490" t="s">
        <v>10756</v>
      </c>
      <c r="C9490">
        <v>2013</v>
      </c>
      <c r="D9490" s="1">
        <v>41480</v>
      </c>
      <c r="E9490" s="1">
        <v>41482</v>
      </c>
      <c r="F9490" t="s">
        <v>45</v>
      </c>
      <c r="G9490" t="s">
        <v>687</v>
      </c>
      <c r="H9490" t="s">
        <v>688</v>
      </c>
      <c r="I9490" t="s">
        <v>26</v>
      </c>
      <c r="J9490" t="s">
        <v>27</v>
      </c>
      <c r="K9490" t="s">
        <v>7300</v>
      </c>
      <c r="L9490" t="s">
        <v>3741</v>
      </c>
      <c r="M9490">
        <v>10035</v>
      </c>
      <c r="N9490" t="s">
        <v>3728</v>
      </c>
      <c r="O9490" t="s">
        <v>4341</v>
      </c>
      <c r="P9490" t="s">
        <v>329</v>
      </c>
      <c r="Q9490" t="s">
        <v>4064</v>
      </c>
      <c r="R9490" t="s">
        <v>4342</v>
      </c>
      <c r="S9490">
        <v>253.76399999999998</v>
      </c>
      <c r="T9490">
        <v>2</v>
      </c>
      <c r="U9490">
        <v>0.1</v>
      </c>
      <c r="V9490">
        <v>31.015599999999978</v>
      </c>
      <c r="W9490" t="s">
        <v>10936</v>
      </c>
      <c r="X9490" t="s">
        <v>10937</v>
      </c>
      <c r="Y9490">
        <v>7</v>
      </c>
      <c r="Z9490" t="s">
        <v>10938</v>
      </c>
      <c r="AA9490">
        <v>0.12222222222222215</v>
      </c>
    </row>
    <row r="9491" spans="1:27" x14ac:dyDescent="0.35">
      <c r="A9491">
        <v>6951</v>
      </c>
      <c r="B9491" t="s">
        <v>10206</v>
      </c>
      <c r="C9491">
        <v>2014</v>
      </c>
      <c r="D9491" s="1">
        <v>41963</v>
      </c>
      <c r="E9491" s="1">
        <v>41963</v>
      </c>
      <c r="F9491" t="s">
        <v>234</v>
      </c>
      <c r="G9491" t="s">
        <v>1403</v>
      </c>
      <c r="H9491" t="s">
        <v>1404</v>
      </c>
      <c r="I9491" t="s">
        <v>127</v>
      </c>
      <c r="J9491" t="s">
        <v>27</v>
      </c>
      <c r="K9491" t="s">
        <v>7300</v>
      </c>
      <c r="L9491" t="s">
        <v>3741</v>
      </c>
      <c r="M9491">
        <v>10011</v>
      </c>
      <c r="N9491" t="s">
        <v>3728</v>
      </c>
      <c r="O9491" t="s">
        <v>8985</v>
      </c>
      <c r="P9491" t="s">
        <v>329</v>
      </c>
      <c r="Q9491" t="s">
        <v>3467</v>
      </c>
      <c r="R9491" t="s">
        <v>8986</v>
      </c>
      <c r="S9491">
        <v>79.97399999999999</v>
      </c>
      <c r="T9491">
        <v>3</v>
      </c>
      <c r="U9491">
        <v>0.4</v>
      </c>
      <c r="V9491">
        <v>-29.323800000000006</v>
      </c>
      <c r="W9491" t="s">
        <v>10939</v>
      </c>
      <c r="X9491" t="s">
        <v>10940</v>
      </c>
      <c r="Y9491">
        <v>11</v>
      </c>
      <c r="Z9491" t="s">
        <v>10947</v>
      </c>
      <c r="AA9491">
        <v>-0.36666666666666681</v>
      </c>
    </row>
    <row r="9492" spans="1:27" x14ac:dyDescent="0.35">
      <c r="A9492">
        <v>7006</v>
      </c>
      <c r="B9492" t="s">
        <v>10757</v>
      </c>
      <c r="C9492">
        <v>2012</v>
      </c>
      <c r="D9492" s="1">
        <v>41214</v>
      </c>
      <c r="E9492" s="1">
        <v>41218</v>
      </c>
      <c r="F9492" t="s">
        <v>23</v>
      </c>
      <c r="G9492" t="s">
        <v>1230</v>
      </c>
      <c r="H9492" t="s">
        <v>1231</v>
      </c>
      <c r="I9492" t="s">
        <v>38</v>
      </c>
      <c r="J9492" t="s">
        <v>27</v>
      </c>
      <c r="K9492" t="s">
        <v>7300</v>
      </c>
      <c r="L9492" t="s">
        <v>3741</v>
      </c>
      <c r="M9492">
        <v>10009</v>
      </c>
      <c r="N9492" t="s">
        <v>3728</v>
      </c>
      <c r="O9492" t="s">
        <v>4393</v>
      </c>
      <c r="P9492" t="s">
        <v>329</v>
      </c>
      <c r="Q9492" t="s">
        <v>4064</v>
      </c>
      <c r="R9492" t="s">
        <v>4394</v>
      </c>
      <c r="S9492">
        <v>205.16400000000002</v>
      </c>
      <c r="T9492">
        <v>2</v>
      </c>
      <c r="U9492">
        <v>0.1</v>
      </c>
      <c r="V9492">
        <v>13.677600000000002</v>
      </c>
      <c r="W9492" t="s">
        <v>10948</v>
      </c>
      <c r="X9492" t="s">
        <v>10940</v>
      </c>
      <c r="Y9492">
        <v>11</v>
      </c>
      <c r="Z9492" t="s">
        <v>10947</v>
      </c>
      <c r="AA9492">
        <v>6.6666666666666666E-2</v>
      </c>
    </row>
    <row r="9493" spans="1:27" x14ac:dyDescent="0.35">
      <c r="A9493">
        <v>7033</v>
      </c>
      <c r="B9493" t="s">
        <v>7364</v>
      </c>
      <c r="C9493">
        <v>2013</v>
      </c>
      <c r="D9493" s="1">
        <v>41590</v>
      </c>
      <c r="E9493" s="1">
        <v>41595</v>
      </c>
      <c r="F9493" t="s">
        <v>23</v>
      </c>
      <c r="G9493" t="s">
        <v>1960</v>
      </c>
      <c r="H9493" t="s">
        <v>1961</v>
      </c>
      <c r="I9493" t="s">
        <v>26</v>
      </c>
      <c r="J9493" t="s">
        <v>27</v>
      </c>
      <c r="K9493" t="s">
        <v>7300</v>
      </c>
      <c r="L9493" t="s">
        <v>3741</v>
      </c>
      <c r="M9493">
        <v>10011</v>
      </c>
      <c r="N9493" t="s">
        <v>3728</v>
      </c>
      <c r="O9493" t="s">
        <v>4096</v>
      </c>
      <c r="P9493" t="s">
        <v>329</v>
      </c>
      <c r="Q9493" t="s">
        <v>4064</v>
      </c>
      <c r="R9493" t="s">
        <v>4097</v>
      </c>
      <c r="S9493">
        <v>245.64600000000002</v>
      </c>
      <c r="T9493">
        <v>3</v>
      </c>
      <c r="U9493">
        <v>0.1</v>
      </c>
      <c r="V9493">
        <v>8.1881999999999877</v>
      </c>
      <c r="W9493" t="s">
        <v>10936</v>
      </c>
      <c r="X9493" t="s">
        <v>10940</v>
      </c>
      <c r="Y9493">
        <v>11</v>
      </c>
      <c r="Z9493" t="s">
        <v>10947</v>
      </c>
      <c r="AA9493">
        <v>3.3333333333333284E-2</v>
      </c>
    </row>
    <row r="9494" spans="1:27" x14ac:dyDescent="0.35">
      <c r="A9494">
        <v>7171</v>
      </c>
      <c r="B9494" t="s">
        <v>10758</v>
      </c>
      <c r="C9494">
        <v>2014</v>
      </c>
      <c r="D9494" s="1">
        <v>41921</v>
      </c>
      <c r="E9494" s="1">
        <v>41927</v>
      </c>
      <c r="F9494" t="s">
        <v>23</v>
      </c>
      <c r="G9494" t="s">
        <v>200</v>
      </c>
      <c r="H9494" t="s">
        <v>201</v>
      </c>
      <c r="I9494" t="s">
        <v>38</v>
      </c>
      <c r="J9494" t="s">
        <v>27</v>
      </c>
      <c r="K9494" t="s">
        <v>7300</v>
      </c>
      <c r="L9494" t="s">
        <v>3741</v>
      </c>
      <c r="M9494">
        <v>10009</v>
      </c>
      <c r="N9494" t="s">
        <v>3728</v>
      </c>
      <c r="O9494" t="s">
        <v>4078</v>
      </c>
      <c r="P9494" t="s">
        <v>329</v>
      </c>
      <c r="Q9494" t="s">
        <v>4064</v>
      </c>
      <c r="R9494" t="s">
        <v>4079</v>
      </c>
      <c r="S9494">
        <v>145.76400000000001</v>
      </c>
      <c r="T9494">
        <v>2</v>
      </c>
      <c r="U9494">
        <v>0.1</v>
      </c>
      <c r="V9494">
        <v>3.2392000000000074</v>
      </c>
      <c r="W9494" t="s">
        <v>10939</v>
      </c>
      <c r="X9494" t="s">
        <v>10940</v>
      </c>
      <c r="Y9494">
        <v>10</v>
      </c>
      <c r="Z9494" t="s">
        <v>10945</v>
      </c>
      <c r="AA9494">
        <v>2.2222222222222272E-2</v>
      </c>
    </row>
    <row r="9495" spans="1:27" x14ac:dyDescent="0.35">
      <c r="A9495">
        <v>7317</v>
      </c>
      <c r="B9495" t="s">
        <v>10759</v>
      </c>
      <c r="C9495">
        <v>2013</v>
      </c>
      <c r="D9495" s="1">
        <v>41564</v>
      </c>
      <c r="E9495" s="1">
        <v>41568</v>
      </c>
      <c r="F9495" t="s">
        <v>23</v>
      </c>
      <c r="G9495" t="s">
        <v>1826</v>
      </c>
      <c r="H9495" t="s">
        <v>1827</v>
      </c>
      <c r="I9495" t="s">
        <v>26</v>
      </c>
      <c r="J9495" t="s">
        <v>27</v>
      </c>
      <c r="K9495" t="s">
        <v>7300</v>
      </c>
      <c r="L9495" t="s">
        <v>3741</v>
      </c>
      <c r="M9495">
        <v>10011</v>
      </c>
      <c r="N9495" t="s">
        <v>3728</v>
      </c>
      <c r="O9495" t="s">
        <v>8975</v>
      </c>
      <c r="P9495" t="s">
        <v>329</v>
      </c>
      <c r="Q9495" t="s">
        <v>3467</v>
      </c>
      <c r="R9495" t="s">
        <v>8976</v>
      </c>
      <c r="S9495">
        <v>142.18199999999999</v>
      </c>
      <c r="T9495">
        <v>1</v>
      </c>
      <c r="U9495">
        <v>0.4</v>
      </c>
      <c r="V9495">
        <v>-37.915200000000027</v>
      </c>
      <c r="W9495" t="s">
        <v>10936</v>
      </c>
      <c r="X9495" t="s">
        <v>10940</v>
      </c>
      <c r="Y9495">
        <v>10</v>
      </c>
      <c r="Z9495" t="s">
        <v>10945</v>
      </c>
      <c r="AA9495">
        <v>-0.26666666666666689</v>
      </c>
    </row>
    <row r="9496" spans="1:27" x14ac:dyDescent="0.35">
      <c r="A9496">
        <v>7339</v>
      </c>
      <c r="B9496" t="s">
        <v>10760</v>
      </c>
      <c r="C9496">
        <v>2011</v>
      </c>
      <c r="D9496" s="1">
        <v>40897</v>
      </c>
      <c r="E9496" s="1">
        <v>40900</v>
      </c>
      <c r="F9496" t="s">
        <v>45</v>
      </c>
      <c r="G9496" t="s">
        <v>920</v>
      </c>
      <c r="H9496" t="s">
        <v>921</v>
      </c>
      <c r="I9496" t="s">
        <v>26</v>
      </c>
      <c r="J9496" t="s">
        <v>27</v>
      </c>
      <c r="K9496" t="s">
        <v>7300</v>
      </c>
      <c r="L9496" t="s">
        <v>3741</v>
      </c>
      <c r="M9496">
        <v>10035</v>
      </c>
      <c r="N9496" t="s">
        <v>3728</v>
      </c>
      <c r="O9496" t="s">
        <v>4153</v>
      </c>
      <c r="P9496" t="s">
        <v>329</v>
      </c>
      <c r="Q9496" t="s">
        <v>4064</v>
      </c>
      <c r="R9496" t="s">
        <v>4154</v>
      </c>
      <c r="S9496">
        <v>192.18600000000004</v>
      </c>
      <c r="T9496">
        <v>3</v>
      </c>
      <c r="U9496">
        <v>0.1</v>
      </c>
      <c r="V9496">
        <v>36.3018</v>
      </c>
      <c r="W9496" t="s">
        <v>10944</v>
      </c>
      <c r="X9496" t="s">
        <v>10940</v>
      </c>
      <c r="Y9496">
        <v>12</v>
      </c>
      <c r="Z9496" t="s">
        <v>10941</v>
      </c>
      <c r="AA9496">
        <v>0.18888888888888886</v>
      </c>
    </row>
    <row r="9497" spans="1:27" x14ac:dyDescent="0.35">
      <c r="A9497">
        <v>7396</v>
      </c>
      <c r="B9497" t="s">
        <v>10761</v>
      </c>
      <c r="C9497">
        <v>2013</v>
      </c>
      <c r="D9497" s="1">
        <v>41634</v>
      </c>
      <c r="E9497" s="1">
        <v>41639</v>
      </c>
      <c r="F9497" t="s">
        <v>23</v>
      </c>
      <c r="G9497" t="s">
        <v>687</v>
      </c>
      <c r="H9497" t="s">
        <v>688</v>
      </c>
      <c r="I9497" t="s">
        <v>26</v>
      </c>
      <c r="J9497" t="s">
        <v>27</v>
      </c>
      <c r="K9497" t="s">
        <v>7300</v>
      </c>
      <c r="L9497" t="s">
        <v>3741</v>
      </c>
      <c r="M9497">
        <v>10024</v>
      </c>
      <c r="N9497" t="s">
        <v>3728</v>
      </c>
      <c r="O9497" t="s">
        <v>3611</v>
      </c>
      <c r="P9497" t="s">
        <v>329</v>
      </c>
      <c r="Q9497" t="s">
        <v>3467</v>
      </c>
      <c r="R9497" t="s">
        <v>3612</v>
      </c>
      <c r="S9497">
        <v>313.17599999999999</v>
      </c>
      <c r="T9497">
        <v>2</v>
      </c>
      <c r="U9497">
        <v>0.4</v>
      </c>
      <c r="V9497">
        <v>-120.05080000000007</v>
      </c>
      <c r="W9497" t="s">
        <v>10936</v>
      </c>
      <c r="X9497" t="s">
        <v>10940</v>
      </c>
      <c r="Y9497">
        <v>12</v>
      </c>
      <c r="Z9497" t="s">
        <v>10941</v>
      </c>
      <c r="AA9497">
        <v>-0.38333333333333358</v>
      </c>
    </row>
    <row r="9498" spans="1:27" x14ac:dyDescent="0.35">
      <c r="A9498">
        <v>7397</v>
      </c>
      <c r="B9498" t="s">
        <v>10761</v>
      </c>
      <c r="C9498">
        <v>2013</v>
      </c>
      <c r="D9498" s="1">
        <v>41634</v>
      </c>
      <c r="E9498" s="1">
        <v>41639</v>
      </c>
      <c r="F9498" t="s">
        <v>23</v>
      </c>
      <c r="G9498" t="s">
        <v>687</v>
      </c>
      <c r="H9498" t="s">
        <v>688</v>
      </c>
      <c r="I9498" t="s">
        <v>26</v>
      </c>
      <c r="J9498" t="s">
        <v>27</v>
      </c>
      <c r="K9498" t="s">
        <v>7300</v>
      </c>
      <c r="L9498" t="s">
        <v>3741</v>
      </c>
      <c r="M9498">
        <v>10024</v>
      </c>
      <c r="N9498" t="s">
        <v>3728</v>
      </c>
      <c r="O9498" t="s">
        <v>4246</v>
      </c>
      <c r="P9498" t="s">
        <v>329</v>
      </c>
      <c r="Q9498" t="s">
        <v>4064</v>
      </c>
      <c r="R9498" t="s">
        <v>4247</v>
      </c>
      <c r="S9498">
        <v>866.64599999999996</v>
      </c>
      <c r="T9498">
        <v>3</v>
      </c>
      <c r="U9498">
        <v>0.1</v>
      </c>
      <c r="V9498">
        <v>173.32919999999999</v>
      </c>
      <c r="W9498" t="s">
        <v>10936</v>
      </c>
      <c r="X9498" t="s">
        <v>10940</v>
      </c>
      <c r="Y9498">
        <v>12</v>
      </c>
      <c r="Z9498" t="s">
        <v>10941</v>
      </c>
      <c r="AA9498">
        <v>0.19999999999999998</v>
      </c>
    </row>
    <row r="9499" spans="1:27" x14ac:dyDescent="0.35">
      <c r="A9499">
        <v>7583</v>
      </c>
      <c r="B9499" t="s">
        <v>10762</v>
      </c>
      <c r="C9499">
        <v>2012</v>
      </c>
      <c r="D9499" s="1">
        <v>41015</v>
      </c>
      <c r="E9499" s="1">
        <v>41020</v>
      </c>
      <c r="F9499" t="s">
        <v>23</v>
      </c>
      <c r="G9499" t="s">
        <v>1790</v>
      </c>
      <c r="H9499" t="s">
        <v>1791</v>
      </c>
      <c r="I9499" t="s">
        <v>26</v>
      </c>
      <c r="J9499" t="s">
        <v>27</v>
      </c>
      <c r="K9499" t="s">
        <v>7300</v>
      </c>
      <c r="L9499" t="s">
        <v>3741</v>
      </c>
      <c r="M9499">
        <v>10024</v>
      </c>
      <c r="N9499" t="s">
        <v>3728</v>
      </c>
      <c r="O9499" t="s">
        <v>4346</v>
      </c>
      <c r="P9499" t="s">
        <v>329</v>
      </c>
      <c r="Q9499" t="s">
        <v>4064</v>
      </c>
      <c r="R9499" t="s">
        <v>4347</v>
      </c>
      <c r="S9499">
        <v>127.76400000000001</v>
      </c>
      <c r="T9499">
        <v>2</v>
      </c>
      <c r="U9499">
        <v>0.1</v>
      </c>
      <c r="V9499">
        <v>2.8392000000000017</v>
      </c>
      <c r="W9499" t="s">
        <v>10948</v>
      </c>
      <c r="X9499" t="s">
        <v>10942</v>
      </c>
      <c r="Y9499">
        <v>4</v>
      </c>
      <c r="Z9499" t="s">
        <v>10943</v>
      </c>
      <c r="AA9499">
        <v>2.2222222222222233E-2</v>
      </c>
    </row>
    <row r="9500" spans="1:27" x14ac:dyDescent="0.35">
      <c r="A9500">
        <v>7800</v>
      </c>
      <c r="B9500" t="s">
        <v>7730</v>
      </c>
      <c r="C9500">
        <v>2014</v>
      </c>
      <c r="D9500" s="1">
        <v>41723</v>
      </c>
      <c r="E9500" s="1">
        <v>41726</v>
      </c>
      <c r="F9500" t="s">
        <v>56</v>
      </c>
      <c r="G9500" t="s">
        <v>5689</v>
      </c>
      <c r="H9500" t="s">
        <v>5690</v>
      </c>
      <c r="I9500" t="s">
        <v>26</v>
      </c>
      <c r="J9500" t="s">
        <v>27</v>
      </c>
      <c r="K9500" t="s">
        <v>7300</v>
      </c>
      <c r="L9500" t="s">
        <v>3741</v>
      </c>
      <c r="M9500">
        <v>10035</v>
      </c>
      <c r="N9500" t="s">
        <v>3728</v>
      </c>
      <c r="O9500" t="s">
        <v>8039</v>
      </c>
      <c r="P9500" t="s">
        <v>329</v>
      </c>
      <c r="Q9500" t="s">
        <v>4064</v>
      </c>
      <c r="R9500" t="s">
        <v>8040</v>
      </c>
      <c r="S9500">
        <v>207.84600000000003</v>
      </c>
      <c r="T9500">
        <v>3</v>
      </c>
      <c r="U9500">
        <v>0.1</v>
      </c>
      <c r="V9500">
        <v>2.3093999999999895</v>
      </c>
      <c r="W9500" t="s">
        <v>10939</v>
      </c>
      <c r="X9500" t="s">
        <v>10950</v>
      </c>
      <c r="Y9500">
        <v>3</v>
      </c>
      <c r="Z9500" t="s">
        <v>10953</v>
      </c>
      <c r="AA9500">
        <v>1.1111111111111059E-2</v>
      </c>
    </row>
    <row r="9501" spans="1:27" x14ac:dyDescent="0.35">
      <c r="A9501">
        <v>8206</v>
      </c>
      <c r="B9501" t="s">
        <v>7464</v>
      </c>
      <c r="C9501">
        <v>2012</v>
      </c>
      <c r="D9501" s="1">
        <v>41221</v>
      </c>
      <c r="E9501" s="1">
        <v>41221</v>
      </c>
      <c r="F9501" t="s">
        <v>234</v>
      </c>
      <c r="G9501" t="s">
        <v>833</v>
      </c>
      <c r="H9501" t="s">
        <v>834</v>
      </c>
      <c r="I9501" t="s">
        <v>26</v>
      </c>
      <c r="J9501" t="s">
        <v>27</v>
      </c>
      <c r="K9501" t="s">
        <v>7300</v>
      </c>
      <c r="L9501" t="s">
        <v>3741</v>
      </c>
      <c r="M9501">
        <v>10024</v>
      </c>
      <c r="N9501" t="s">
        <v>3728</v>
      </c>
      <c r="O9501" t="s">
        <v>4246</v>
      </c>
      <c r="P9501" t="s">
        <v>329</v>
      </c>
      <c r="Q9501" t="s">
        <v>4064</v>
      </c>
      <c r="R9501" t="s">
        <v>4247</v>
      </c>
      <c r="S9501">
        <v>577.76400000000001</v>
      </c>
      <c r="T9501">
        <v>2</v>
      </c>
      <c r="U9501">
        <v>0.1</v>
      </c>
      <c r="V9501">
        <v>115.5528</v>
      </c>
      <c r="W9501" t="s">
        <v>10948</v>
      </c>
      <c r="X9501" t="s">
        <v>10940</v>
      </c>
      <c r="Y9501">
        <v>11</v>
      </c>
      <c r="Z9501" t="s">
        <v>10947</v>
      </c>
      <c r="AA9501">
        <v>0.2</v>
      </c>
    </row>
    <row r="9502" spans="1:27" x14ac:dyDescent="0.35">
      <c r="A9502">
        <v>8272</v>
      </c>
      <c r="B9502" t="s">
        <v>10763</v>
      </c>
      <c r="C9502">
        <v>2013</v>
      </c>
      <c r="D9502" s="1">
        <v>41634</v>
      </c>
      <c r="E9502" s="1">
        <v>41640</v>
      </c>
      <c r="F9502" t="s">
        <v>23</v>
      </c>
      <c r="G9502" t="s">
        <v>305</v>
      </c>
      <c r="H9502" t="s">
        <v>306</v>
      </c>
      <c r="I9502" t="s">
        <v>38</v>
      </c>
      <c r="J9502" t="s">
        <v>27</v>
      </c>
      <c r="K9502" t="s">
        <v>7300</v>
      </c>
      <c r="L9502" t="s">
        <v>3741</v>
      </c>
      <c r="M9502">
        <v>10009</v>
      </c>
      <c r="N9502" t="s">
        <v>3728</v>
      </c>
      <c r="O9502" t="s">
        <v>4221</v>
      </c>
      <c r="P9502" t="s">
        <v>329</v>
      </c>
      <c r="Q9502" t="s">
        <v>4064</v>
      </c>
      <c r="R9502" t="s">
        <v>4222</v>
      </c>
      <c r="S9502">
        <v>2563.056</v>
      </c>
      <c r="T9502">
        <v>8</v>
      </c>
      <c r="U9502">
        <v>0.1</v>
      </c>
      <c r="V9502">
        <v>313.26239999999967</v>
      </c>
      <c r="W9502" t="s">
        <v>10936</v>
      </c>
      <c r="X9502" t="s">
        <v>10940</v>
      </c>
      <c r="Y9502">
        <v>12</v>
      </c>
      <c r="Z9502" t="s">
        <v>10941</v>
      </c>
      <c r="AA9502">
        <v>0.12222222222222209</v>
      </c>
    </row>
    <row r="9503" spans="1:27" x14ac:dyDescent="0.35">
      <c r="A9503">
        <v>8402</v>
      </c>
      <c r="B9503" t="s">
        <v>7682</v>
      </c>
      <c r="C9503">
        <v>2012</v>
      </c>
      <c r="D9503" s="1">
        <v>41248</v>
      </c>
      <c r="E9503" s="1">
        <v>41252</v>
      </c>
      <c r="F9503" t="s">
        <v>45</v>
      </c>
      <c r="G9503" t="s">
        <v>5028</v>
      </c>
      <c r="H9503" t="s">
        <v>5029</v>
      </c>
      <c r="I9503" t="s">
        <v>38</v>
      </c>
      <c r="J9503" t="s">
        <v>27</v>
      </c>
      <c r="K9503" t="s">
        <v>7300</v>
      </c>
      <c r="L9503" t="s">
        <v>3741</v>
      </c>
      <c r="M9503">
        <v>10009</v>
      </c>
      <c r="N9503" t="s">
        <v>3728</v>
      </c>
      <c r="O9503" t="s">
        <v>4199</v>
      </c>
      <c r="P9503" t="s">
        <v>329</v>
      </c>
      <c r="Q9503" t="s">
        <v>4064</v>
      </c>
      <c r="R9503" t="s">
        <v>4200</v>
      </c>
      <c r="S9503">
        <v>164.64599999999999</v>
      </c>
      <c r="T9503">
        <v>3</v>
      </c>
      <c r="U9503">
        <v>0.1</v>
      </c>
      <c r="V9503">
        <v>12.805799999999994</v>
      </c>
      <c r="W9503" t="s">
        <v>10948</v>
      </c>
      <c r="X9503" t="s">
        <v>10940</v>
      </c>
      <c r="Y9503">
        <v>12</v>
      </c>
      <c r="Z9503" t="s">
        <v>10941</v>
      </c>
      <c r="AA9503">
        <v>7.7777777777777751E-2</v>
      </c>
    </row>
    <row r="9504" spans="1:27" x14ac:dyDescent="0.35">
      <c r="A9504">
        <v>8630</v>
      </c>
      <c r="B9504" t="s">
        <v>7372</v>
      </c>
      <c r="C9504">
        <v>2012</v>
      </c>
      <c r="D9504" s="1">
        <v>41159</v>
      </c>
      <c r="E9504" s="1">
        <v>41164</v>
      </c>
      <c r="F9504" t="s">
        <v>23</v>
      </c>
      <c r="G9504" t="s">
        <v>6978</v>
      </c>
      <c r="H9504" t="s">
        <v>6979</v>
      </c>
      <c r="I9504" t="s">
        <v>26</v>
      </c>
      <c r="J9504" t="s">
        <v>27</v>
      </c>
      <c r="K9504" t="s">
        <v>7300</v>
      </c>
      <c r="L9504" t="s">
        <v>3741</v>
      </c>
      <c r="M9504">
        <v>10011</v>
      </c>
      <c r="N9504" t="s">
        <v>3728</v>
      </c>
      <c r="O9504" t="s">
        <v>3583</v>
      </c>
      <c r="P9504" t="s">
        <v>329</v>
      </c>
      <c r="Q9504" t="s">
        <v>3467</v>
      </c>
      <c r="R9504" t="s">
        <v>3584</v>
      </c>
      <c r="S9504">
        <v>481.17599999999999</v>
      </c>
      <c r="T9504">
        <v>2</v>
      </c>
      <c r="U9504">
        <v>0.4</v>
      </c>
      <c r="V9504">
        <v>-120.29400000000004</v>
      </c>
      <c r="W9504" t="s">
        <v>10948</v>
      </c>
      <c r="X9504" t="s">
        <v>10937</v>
      </c>
      <c r="Y9504">
        <v>9</v>
      </c>
      <c r="Z9504" t="s">
        <v>10949</v>
      </c>
      <c r="AA9504">
        <v>-0.25000000000000011</v>
      </c>
    </row>
    <row r="9505" spans="1:27" x14ac:dyDescent="0.35">
      <c r="A9505">
        <v>8707</v>
      </c>
      <c r="B9505" t="s">
        <v>7684</v>
      </c>
      <c r="C9505">
        <v>2011</v>
      </c>
      <c r="D9505" s="1">
        <v>40794</v>
      </c>
      <c r="E9505" s="1">
        <v>40799</v>
      </c>
      <c r="F9505" t="s">
        <v>23</v>
      </c>
      <c r="G9505" t="s">
        <v>847</v>
      </c>
      <c r="H9505" t="s">
        <v>848</v>
      </c>
      <c r="I9505" t="s">
        <v>127</v>
      </c>
      <c r="J9505" t="s">
        <v>27</v>
      </c>
      <c r="K9505" t="s">
        <v>7300</v>
      </c>
      <c r="L9505" t="s">
        <v>3741</v>
      </c>
      <c r="M9505">
        <v>10009</v>
      </c>
      <c r="N9505" t="s">
        <v>3728</v>
      </c>
      <c r="O9505" t="s">
        <v>4299</v>
      </c>
      <c r="P9505" t="s">
        <v>329</v>
      </c>
      <c r="Q9505" t="s">
        <v>4064</v>
      </c>
      <c r="R9505" t="s">
        <v>4300</v>
      </c>
      <c r="S9505">
        <v>172.76400000000001</v>
      </c>
      <c r="T9505">
        <v>2</v>
      </c>
      <c r="U9505">
        <v>0.1</v>
      </c>
      <c r="V9505">
        <v>13.437199999999986</v>
      </c>
      <c r="W9505" t="s">
        <v>10944</v>
      </c>
      <c r="X9505" t="s">
        <v>10937</v>
      </c>
      <c r="Y9505">
        <v>9</v>
      </c>
      <c r="Z9505" t="s">
        <v>10949</v>
      </c>
      <c r="AA9505">
        <v>7.7777777777777696E-2</v>
      </c>
    </row>
    <row r="9506" spans="1:27" x14ac:dyDescent="0.35">
      <c r="A9506">
        <v>8972</v>
      </c>
      <c r="B9506" t="s">
        <v>10764</v>
      </c>
      <c r="C9506">
        <v>2014</v>
      </c>
      <c r="D9506" s="1">
        <v>41723</v>
      </c>
      <c r="E9506" s="1">
        <v>41727</v>
      </c>
      <c r="F9506" t="s">
        <v>23</v>
      </c>
      <c r="G9506" t="s">
        <v>164</v>
      </c>
      <c r="H9506" t="s">
        <v>165</v>
      </c>
      <c r="I9506" t="s">
        <v>38</v>
      </c>
      <c r="J9506" t="s">
        <v>27</v>
      </c>
      <c r="K9506" t="s">
        <v>7300</v>
      </c>
      <c r="L9506" t="s">
        <v>3741</v>
      </c>
      <c r="M9506">
        <v>10011</v>
      </c>
      <c r="N9506" t="s">
        <v>3728</v>
      </c>
      <c r="O9506" t="s">
        <v>4085</v>
      </c>
      <c r="P9506" t="s">
        <v>329</v>
      </c>
      <c r="Q9506" t="s">
        <v>4064</v>
      </c>
      <c r="R9506" t="s">
        <v>4086</v>
      </c>
      <c r="S9506">
        <v>271.76400000000001</v>
      </c>
      <c r="T9506">
        <v>2</v>
      </c>
      <c r="U9506">
        <v>0.1</v>
      </c>
      <c r="V9506">
        <v>60.391999999999967</v>
      </c>
      <c r="W9506" t="s">
        <v>10939</v>
      </c>
      <c r="X9506" t="s">
        <v>10950</v>
      </c>
      <c r="Y9506">
        <v>3</v>
      </c>
      <c r="Z9506" t="s">
        <v>10953</v>
      </c>
      <c r="AA9506">
        <v>0.2222222222222221</v>
      </c>
    </row>
    <row r="9507" spans="1:27" x14ac:dyDescent="0.35">
      <c r="A9507">
        <v>9024</v>
      </c>
      <c r="B9507" t="s">
        <v>10765</v>
      </c>
      <c r="C9507">
        <v>2012</v>
      </c>
      <c r="D9507" s="1">
        <v>41089</v>
      </c>
      <c r="E9507" s="1">
        <v>41092</v>
      </c>
      <c r="F9507" t="s">
        <v>56</v>
      </c>
      <c r="G9507" t="s">
        <v>1637</v>
      </c>
      <c r="H9507" t="s">
        <v>1638</v>
      </c>
      <c r="I9507" t="s">
        <v>38</v>
      </c>
      <c r="J9507" t="s">
        <v>27</v>
      </c>
      <c r="K9507" t="s">
        <v>7300</v>
      </c>
      <c r="L9507" t="s">
        <v>3741</v>
      </c>
      <c r="M9507">
        <v>10024</v>
      </c>
      <c r="N9507" t="s">
        <v>3728</v>
      </c>
      <c r="O9507" t="s">
        <v>4082</v>
      </c>
      <c r="P9507" t="s">
        <v>329</v>
      </c>
      <c r="Q9507" t="s">
        <v>4064</v>
      </c>
      <c r="R9507" t="s">
        <v>4083</v>
      </c>
      <c r="S9507">
        <v>117.88199999999999</v>
      </c>
      <c r="T9507">
        <v>1</v>
      </c>
      <c r="U9507">
        <v>0.1</v>
      </c>
      <c r="V9507">
        <v>1.3097999999999956</v>
      </c>
      <c r="W9507" t="s">
        <v>10948</v>
      </c>
      <c r="X9507" t="s">
        <v>10942</v>
      </c>
      <c r="Y9507">
        <v>6</v>
      </c>
      <c r="Z9507" t="s">
        <v>10946</v>
      </c>
      <c r="AA9507">
        <v>1.1111111111111075E-2</v>
      </c>
    </row>
    <row r="9508" spans="1:27" x14ac:dyDescent="0.35">
      <c r="A9508">
        <v>9057</v>
      </c>
      <c r="B9508" t="s">
        <v>10766</v>
      </c>
      <c r="C9508">
        <v>2012</v>
      </c>
      <c r="D9508" s="1">
        <v>41215</v>
      </c>
      <c r="E9508" s="1">
        <v>41217</v>
      </c>
      <c r="F9508" t="s">
        <v>56</v>
      </c>
      <c r="G9508" t="s">
        <v>492</v>
      </c>
      <c r="H9508" t="s">
        <v>493</v>
      </c>
      <c r="I9508" t="s">
        <v>127</v>
      </c>
      <c r="J9508" t="s">
        <v>27</v>
      </c>
      <c r="K9508" t="s">
        <v>7300</v>
      </c>
      <c r="L9508" t="s">
        <v>3741</v>
      </c>
      <c r="M9508">
        <v>10011</v>
      </c>
      <c r="N9508" t="s">
        <v>3728</v>
      </c>
      <c r="O9508" t="s">
        <v>4379</v>
      </c>
      <c r="P9508" t="s">
        <v>329</v>
      </c>
      <c r="Q9508" t="s">
        <v>4064</v>
      </c>
      <c r="R9508" t="s">
        <v>4380</v>
      </c>
      <c r="S9508">
        <v>2621.3220000000001</v>
      </c>
      <c r="T9508">
        <v>11</v>
      </c>
      <c r="U9508">
        <v>0.1</v>
      </c>
      <c r="V9508">
        <v>553.39019999999982</v>
      </c>
      <c r="W9508" t="s">
        <v>10948</v>
      </c>
      <c r="X9508" t="s">
        <v>10940</v>
      </c>
      <c r="Y9508">
        <v>11</v>
      </c>
      <c r="Z9508" t="s">
        <v>10947</v>
      </c>
      <c r="AA9508">
        <v>0.21111111111111103</v>
      </c>
    </row>
    <row r="9509" spans="1:27" x14ac:dyDescent="0.35">
      <c r="A9509">
        <v>9320</v>
      </c>
      <c r="B9509" t="s">
        <v>7617</v>
      </c>
      <c r="C9509">
        <v>2014</v>
      </c>
      <c r="D9509" s="1">
        <v>41841</v>
      </c>
      <c r="E9509" s="1">
        <v>41846</v>
      </c>
      <c r="F9509" t="s">
        <v>23</v>
      </c>
      <c r="G9509" t="s">
        <v>1035</v>
      </c>
      <c r="H9509" t="s">
        <v>1036</v>
      </c>
      <c r="I9509" t="s">
        <v>26</v>
      </c>
      <c r="J9509" t="s">
        <v>27</v>
      </c>
      <c r="K9509" t="s">
        <v>7300</v>
      </c>
      <c r="L9509" t="s">
        <v>3741</v>
      </c>
      <c r="M9509">
        <v>10009</v>
      </c>
      <c r="N9509" t="s">
        <v>3728</v>
      </c>
      <c r="O9509" t="s">
        <v>8098</v>
      </c>
      <c r="P9509" t="s">
        <v>329</v>
      </c>
      <c r="Q9509" t="s">
        <v>4064</v>
      </c>
      <c r="R9509" t="s">
        <v>8099</v>
      </c>
      <c r="S9509">
        <v>163.76400000000001</v>
      </c>
      <c r="T9509">
        <v>2</v>
      </c>
      <c r="U9509">
        <v>0.1</v>
      </c>
      <c r="V9509">
        <v>25.474399999999999</v>
      </c>
      <c r="W9509" t="s">
        <v>10939</v>
      </c>
      <c r="X9509" t="s">
        <v>10937</v>
      </c>
      <c r="Y9509">
        <v>7</v>
      </c>
      <c r="Z9509" t="s">
        <v>10938</v>
      </c>
      <c r="AA9509">
        <v>0.15555555555555553</v>
      </c>
    </row>
    <row r="9510" spans="1:27" x14ac:dyDescent="0.35">
      <c r="A9510">
        <v>9359</v>
      </c>
      <c r="B9510" t="s">
        <v>7476</v>
      </c>
      <c r="C9510">
        <v>2013</v>
      </c>
      <c r="D9510" s="1">
        <v>41299</v>
      </c>
      <c r="E9510" s="1">
        <v>41302</v>
      </c>
      <c r="F9510" t="s">
        <v>45</v>
      </c>
      <c r="G9510" t="s">
        <v>482</v>
      </c>
      <c r="H9510" t="s">
        <v>483</v>
      </c>
      <c r="I9510" t="s">
        <v>26</v>
      </c>
      <c r="J9510" t="s">
        <v>27</v>
      </c>
      <c r="K9510" t="s">
        <v>7300</v>
      </c>
      <c r="L9510" t="s">
        <v>3741</v>
      </c>
      <c r="M9510">
        <v>10024</v>
      </c>
      <c r="N9510" t="s">
        <v>3728</v>
      </c>
      <c r="O9510" t="s">
        <v>3502</v>
      </c>
      <c r="P9510" t="s">
        <v>329</v>
      </c>
      <c r="Q9510" t="s">
        <v>3467</v>
      </c>
      <c r="R9510" t="s">
        <v>3503</v>
      </c>
      <c r="S9510">
        <v>313.72199999999998</v>
      </c>
      <c r="T9510">
        <v>3</v>
      </c>
      <c r="U9510">
        <v>0.4</v>
      </c>
      <c r="V9510">
        <v>-99.34529999999998</v>
      </c>
      <c r="W9510" t="s">
        <v>10936</v>
      </c>
      <c r="X9510" t="s">
        <v>10950</v>
      </c>
      <c r="Y9510">
        <v>1</v>
      </c>
      <c r="Z9510" t="s">
        <v>10951</v>
      </c>
      <c r="AA9510">
        <v>-0.31666666666666665</v>
      </c>
    </row>
    <row r="9511" spans="1:27" x14ac:dyDescent="0.35">
      <c r="A9511">
        <v>9395</v>
      </c>
      <c r="B9511" t="s">
        <v>7376</v>
      </c>
      <c r="C9511">
        <v>2011</v>
      </c>
      <c r="D9511" s="1">
        <v>40806</v>
      </c>
      <c r="E9511" s="1">
        <v>40809</v>
      </c>
      <c r="F9511" t="s">
        <v>56</v>
      </c>
      <c r="G9511" t="s">
        <v>4900</v>
      </c>
      <c r="H9511" t="s">
        <v>4901</v>
      </c>
      <c r="I9511" t="s">
        <v>38</v>
      </c>
      <c r="J9511" t="s">
        <v>27</v>
      </c>
      <c r="K9511" t="s">
        <v>7300</v>
      </c>
      <c r="L9511" t="s">
        <v>3741</v>
      </c>
      <c r="M9511">
        <v>10011</v>
      </c>
      <c r="N9511" t="s">
        <v>3728</v>
      </c>
      <c r="O9511" t="s">
        <v>7986</v>
      </c>
      <c r="P9511" t="s">
        <v>329</v>
      </c>
      <c r="Q9511" t="s">
        <v>4064</v>
      </c>
      <c r="R9511" t="s">
        <v>7987</v>
      </c>
      <c r="S9511">
        <v>631.78200000000004</v>
      </c>
      <c r="T9511">
        <v>2</v>
      </c>
      <c r="U9511">
        <v>0.1</v>
      </c>
      <c r="V9511">
        <v>140.39599999999993</v>
      </c>
      <c r="W9511" t="s">
        <v>10944</v>
      </c>
      <c r="X9511" t="s">
        <v>10937</v>
      </c>
      <c r="Y9511">
        <v>9</v>
      </c>
      <c r="Z9511" t="s">
        <v>10949</v>
      </c>
      <c r="AA9511">
        <v>0.2222222222222221</v>
      </c>
    </row>
    <row r="9512" spans="1:27" x14ac:dyDescent="0.35">
      <c r="A9512">
        <v>9403</v>
      </c>
      <c r="B9512" t="s">
        <v>7550</v>
      </c>
      <c r="C9512">
        <v>2013</v>
      </c>
      <c r="D9512" s="1">
        <v>41499</v>
      </c>
      <c r="E9512" s="1">
        <v>41504</v>
      </c>
      <c r="F9512" t="s">
        <v>45</v>
      </c>
      <c r="G9512" t="s">
        <v>1717</v>
      </c>
      <c r="H9512" t="s">
        <v>1718</v>
      </c>
      <c r="I9512" t="s">
        <v>38</v>
      </c>
      <c r="J9512" t="s">
        <v>27</v>
      </c>
      <c r="K9512" t="s">
        <v>7300</v>
      </c>
      <c r="L9512" t="s">
        <v>3741</v>
      </c>
      <c r="M9512">
        <v>10024</v>
      </c>
      <c r="N9512" t="s">
        <v>3728</v>
      </c>
      <c r="O9512" t="s">
        <v>3502</v>
      </c>
      <c r="P9512" t="s">
        <v>329</v>
      </c>
      <c r="Q9512" t="s">
        <v>3467</v>
      </c>
      <c r="R9512" t="s">
        <v>3503</v>
      </c>
      <c r="S9512">
        <v>209.148</v>
      </c>
      <c r="T9512">
        <v>2</v>
      </c>
      <c r="U9512">
        <v>0.4</v>
      </c>
      <c r="V9512">
        <v>-66.230199999999996</v>
      </c>
      <c r="W9512" t="s">
        <v>10936</v>
      </c>
      <c r="X9512" t="s">
        <v>10937</v>
      </c>
      <c r="Y9512">
        <v>8</v>
      </c>
      <c r="Z9512" t="s">
        <v>10954</v>
      </c>
      <c r="AA9512">
        <v>-0.31666666666666665</v>
      </c>
    </row>
    <row r="9513" spans="1:27" x14ac:dyDescent="0.35">
      <c r="A9513">
        <v>9426</v>
      </c>
      <c r="B9513" t="s">
        <v>10767</v>
      </c>
      <c r="C9513">
        <v>2011</v>
      </c>
      <c r="D9513" s="1">
        <v>40798</v>
      </c>
      <c r="E9513" s="1">
        <v>40803</v>
      </c>
      <c r="F9513" t="s">
        <v>45</v>
      </c>
      <c r="G9513" t="s">
        <v>2733</v>
      </c>
      <c r="H9513" t="s">
        <v>2734</v>
      </c>
      <c r="I9513" t="s">
        <v>38</v>
      </c>
      <c r="J9513" t="s">
        <v>27</v>
      </c>
      <c r="K9513" t="s">
        <v>7300</v>
      </c>
      <c r="L9513" t="s">
        <v>3741</v>
      </c>
      <c r="M9513">
        <v>10035</v>
      </c>
      <c r="N9513" t="s">
        <v>3728</v>
      </c>
      <c r="O9513" t="s">
        <v>4174</v>
      </c>
      <c r="P9513" t="s">
        <v>329</v>
      </c>
      <c r="Q9513" t="s">
        <v>4064</v>
      </c>
      <c r="R9513" t="s">
        <v>4175</v>
      </c>
      <c r="S9513">
        <v>3785.2920000000004</v>
      </c>
      <c r="T9513">
        <v>6</v>
      </c>
      <c r="U9513">
        <v>0.1</v>
      </c>
      <c r="V9513">
        <v>420.58800000000019</v>
      </c>
      <c r="W9513" t="s">
        <v>10944</v>
      </c>
      <c r="X9513" t="s">
        <v>10937</v>
      </c>
      <c r="Y9513">
        <v>9</v>
      </c>
      <c r="Z9513" t="s">
        <v>10949</v>
      </c>
      <c r="AA9513">
        <v>0.11111111111111115</v>
      </c>
    </row>
    <row r="9514" spans="1:27" x14ac:dyDescent="0.35">
      <c r="A9514">
        <v>9468</v>
      </c>
      <c r="B9514" t="s">
        <v>7477</v>
      </c>
      <c r="C9514">
        <v>2014</v>
      </c>
      <c r="D9514" s="1">
        <v>41949</v>
      </c>
      <c r="E9514" s="1">
        <v>41954</v>
      </c>
      <c r="F9514" t="s">
        <v>45</v>
      </c>
      <c r="G9514" t="s">
        <v>4982</v>
      </c>
      <c r="H9514" t="s">
        <v>4983</v>
      </c>
      <c r="I9514" t="s">
        <v>38</v>
      </c>
      <c r="J9514" t="s">
        <v>27</v>
      </c>
      <c r="K9514" t="s">
        <v>7300</v>
      </c>
      <c r="L9514" t="s">
        <v>3741</v>
      </c>
      <c r="M9514">
        <v>10024</v>
      </c>
      <c r="N9514" t="s">
        <v>3728</v>
      </c>
      <c r="O9514" t="s">
        <v>8979</v>
      </c>
      <c r="P9514" t="s">
        <v>329</v>
      </c>
      <c r="Q9514" t="s">
        <v>3467</v>
      </c>
      <c r="R9514" t="s">
        <v>8980</v>
      </c>
      <c r="S9514">
        <v>166.5</v>
      </c>
      <c r="T9514">
        <v>2</v>
      </c>
      <c r="U9514">
        <v>0.4</v>
      </c>
      <c r="V9514">
        <v>-66.599999999999994</v>
      </c>
      <c r="W9514" t="s">
        <v>10939</v>
      </c>
      <c r="X9514" t="s">
        <v>10940</v>
      </c>
      <c r="Y9514">
        <v>11</v>
      </c>
      <c r="Z9514" t="s">
        <v>10947</v>
      </c>
      <c r="AA9514">
        <v>-0.39999999999999997</v>
      </c>
    </row>
    <row r="9515" spans="1:27" x14ac:dyDescent="0.35">
      <c r="A9515">
        <v>9473</v>
      </c>
      <c r="B9515" t="s">
        <v>7477</v>
      </c>
      <c r="C9515">
        <v>2014</v>
      </c>
      <c r="D9515" s="1">
        <v>41949</v>
      </c>
      <c r="E9515" s="1">
        <v>41954</v>
      </c>
      <c r="F9515" t="s">
        <v>45</v>
      </c>
      <c r="G9515" t="s">
        <v>4982</v>
      </c>
      <c r="H9515" t="s">
        <v>4983</v>
      </c>
      <c r="I9515" t="s">
        <v>38</v>
      </c>
      <c r="J9515" t="s">
        <v>27</v>
      </c>
      <c r="K9515" t="s">
        <v>7300</v>
      </c>
      <c r="L9515" t="s">
        <v>3741</v>
      </c>
      <c r="M9515">
        <v>10024</v>
      </c>
      <c r="N9515" t="s">
        <v>3728</v>
      </c>
      <c r="O9515" t="s">
        <v>4153</v>
      </c>
      <c r="P9515" t="s">
        <v>329</v>
      </c>
      <c r="Q9515" t="s">
        <v>4064</v>
      </c>
      <c r="R9515" t="s">
        <v>4154</v>
      </c>
      <c r="S9515">
        <v>128.12400000000002</v>
      </c>
      <c r="T9515">
        <v>2</v>
      </c>
      <c r="U9515">
        <v>0.1</v>
      </c>
      <c r="V9515">
        <v>24.2012</v>
      </c>
      <c r="W9515" t="s">
        <v>10939</v>
      </c>
      <c r="X9515" t="s">
        <v>10940</v>
      </c>
      <c r="Y9515">
        <v>11</v>
      </c>
      <c r="Z9515" t="s">
        <v>10947</v>
      </c>
      <c r="AA9515">
        <v>0.18888888888888886</v>
      </c>
    </row>
    <row r="9516" spans="1:27" x14ac:dyDescent="0.35">
      <c r="A9516">
        <v>9533</v>
      </c>
      <c r="B9516" t="s">
        <v>7377</v>
      </c>
      <c r="C9516">
        <v>2013</v>
      </c>
      <c r="D9516" s="1">
        <v>41575</v>
      </c>
      <c r="E9516" s="1">
        <v>41579</v>
      </c>
      <c r="F9516" t="s">
        <v>23</v>
      </c>
      <c r="G9516" t="s">
        <v>1242</v>
      </c>
      <c r="H9516" t="s">
        <v>1243</v>
      </c>
      <c r="I9516" t="s">
        <v>38</v>
      </c>
      <c r="J9516" t="s">
        <v>27</v>
      </c>
      <c r="K9516" t="s">
        <v>7300</v>
      </c>
      <c r="L9516" t="s">
        <v>3741</v>
      </c>
      <c r="M9516">
        <v>10011</v>
      </c>
      <c r="N9516" t="s">
        <v>3728</v>
      </c>
      <c r="O9516" t="s">
        <v>4128</v>
      </c>
      <c r="P9516" t="s">
        <v>329</v>
      </c>
      <c r="Q9516" t="s">
        <v>4064</v>
      </c>
      <c r="R9516" t="s">
        <v>4129</v>
      </c>
      <c r="S9516">
        <v>427.64400000000001</v>
      </c>
      <c r="T9516">
        <v>14</v>
      </c>
      <c r="U9516">
        <v>0.1</v>
      </c>
      <c r="V9516">
        <v>80.777199999999979</v>
      </c>
      <c r="W9516" t="s">
        <v>10936</v>
      </c>
      <c r="X9516" t="s">
        <v>10940</v>
      </c>
      <c r="Y9516">
        <v>10</v>
      </c>
      <c r="Z9516" t="s">
        <v>10945</v>
      </c>
      <c r="AA9516">
        <v>0.18888888888888883</v>
      </c>
    </row>
    <row r="9517" spans="1:27" x14ac:dyDescent="0.35">
      <c r="A9517">
        <v>9582</v>
      </c>
      <c r="B9517" t="s">
        <v>7744</v>
      </c>
      <c r="C9517">
        <v>2014</v>
      </c>
      <c r="D9517" s="1">
        <v>41897</v>
      </c>
      <c r="E9517" s="1">
        <v>41899</v>
      </c>
      <c r="F9517" t="s">
        <v>56</v>
      </c>
      <c r="G9517" t="s">
        <v>7639</v>
      </c>
      <c r="H9517" t="s">
        <v>7640</v>
      </c>
      <c r="I9517" t="s">
        <v>127</v>
      </c>
      <c r="J9517" t="s">
        <v>27</v>
      </c>
      <c r="K9517" t="s">
        <v>7300</v>
      </c>
      <c r="L9517" t="s">
        <v>3741</v>
      </c>
      <c r="M9517">
        <v>10035</v>
      </c>
      <c r="N9517" t="s">
        <v>3728</v>
      </c>
      <c r="O9517" t="s">
        <v>4191</v>
      </c>
      <c r="P9517" t="s">
        <v>329</v>
      </c>
      <c r="Q9517" t="s">
        <v>4064</v>
      </c>
      <c r="R9517" t="s">
        <v>4192</v>
      </c>
      <c r="S9517">
        <v>589.41</v>
      </c>
      <c r="T9517">
        <v>5</v>
      </c>
      <c r="U9517">
        <v>0.1</v>
      </c>
      <c r="V9517">
        <v>-6.5490000000000492</v>
      </c>
      <c r="W9517" t="s">
        <v>10939</v>
      </c>
      <c r="X9517" t="s">
        <v>10937</v>
      </c>
      <c r="Y9517">
        <v>9</v>
      </c>
      <c r="Z9517" t="s">
        <v>10949</v>
      </c>
      <c r="AA9517">
        <v>-1.1111111111111195E-2</v>
      </c>
    </row>
    <row r="9518" spans="1:27" x14ac:dyDescent="0.35">
      <c r="A9518">
        <v>9659</v>
      </c>
      <c r="B9518" t="s">
        <v>7830</v>
      </c>
      <c r="C9518">
        <v>2011</v>
      </c>
      <c r="D9518" s="1">
        <v>40808</v>
      </c>
      <c r="E9518" s="1">
        <v>40815</v>
      </c>
      <c r="F9518" t="s">
        <v>23</v>
      </c>
      <c r="G9518" t="s">
        <v>2637</v>
      </c>
      <c r="H9518" t="s">
        <v>2638</v>
      </c>
      <c r="I9518" t="s">
        <v>38</v>
      </c>
      <c r="J9518" t="s">
        <v>27</v>
      </c>
      <c r="K9518" t="s">
        <v>7300</v>
      </c>
      <c r="L9518" t="s">
        <v>3741</v>
      </c>
      <c r="M9518">
        <v>10035</v>
      </c>
      <c r="N9518" t="s">
        <v>3728</v>
      </c>
      <c r="O9518" t="s">
        <v>9001</v>
      </c>
      <c r="P9518" t="s">
        <v>329</v>
      </c>
      <c r="Q9518" t="s">
        <v>4064</v>
      </c>
      <c r="R9518" t="s">
        <v>9002</v>
      </c>
      <c r="S9518">
        <v>579.52800000000002</v>
      </c>
      <c r="T9518">
        <v>4</v>
      </c>
      <c r="U9518">
        <v>0.1</v>
      </c>
      <c r="V9518">
        <v>83.709599999999966</v>
      </c>
      <c r="W9518" t="s">
        <v>10944</v>
      </c>
      <c r="X9518" t="s">
        <v>10937</v>
      </c>
      <c r="Y9518">
        <v>9</v>
      </c>
      <c r="Z9518" t="s">
        <v>10949</v>
      </c>
      <c r="AA9518">
        <v>0.14444444444444438</v>
      </c>
    </row>
    <row r="9519" spans="1:27" x14ac:dyDescent="0.35">
      <c r="A9519">
        <v>9722</v>
      </c>
      <c r="B9519" t="s">
        <v>7478</v>
      </c>
      <c r="C9519">
        <v>2013</v>
      </c>
      <c r="D9519" s="1">
        <v>41321</v>
      </c>
      <c r="E9519" s="1">
        <v>41325</v>
      </c>
      <c r="F9519" t="s">
        <v>23</v>
      </c>
      <c r="G9519" t="s">
        <v>1939</v>
      </c>
      <c r="H9519" t="s">
        <v>1940</v>
      </c>
      <c r="I9519" t="s">
        <v>38</v>
      </c>
      <c r="J9519" t="s">
        <v>27</v>
      </c>
      <c r="K9519" t="s">
        <v>7300</v>
      </c>
      <c r="L9519" t="s">
        <v>3741</v>
      </c>
      <c r="M9519">
        <v>10024</v>
      </c>
      <c r="N9519" t="s">
        <v>3728</v>
      </c>
      <c r="O9519" t="s">
        <v>9016</v>
      </c>
      <c r="P9519" t="s">
        <v>329</v>
      </c>
      <c r="Q9519" t="s">
        <v>4064</v>
      </c>
      <c r="R9519" t="s">
        <v>9017</v>
      </c>
      <c r="S9519">
        <v>326.64600000000002</v>
      </c>
      <c r="T9519">
        <v>3</v>
      </c>
      <c r="U9519">
        <v>0.1</v>
      </c>
      <c r="V9519">
        <v>39.923399999999994</v>
      </c>
      <c r="W9519" t="s">
        <v>10936</v>
      </c>
      <c r="X9519" t="s">
        <v>10950</v>
      </c>
      <c r="Y9519">
        <v>2</v>
      </c>
      <c r="Z9519" t="s">
        <v>10955</v>
      </c>
      <c r="AA9519">
        <v>0.1222222222222222</v>
      </c>
    </row>
    <row r="9520" spans="1:27" x14ac:dyDescent="0.35">
      <c r="A9520">
        <v>9880</v>
      </c>
      <c r="B9520" t="s">
        <v>10768</v>
      </c>
      <c r="C9520">
        <v>2013</v>
      </c>
      <c r="D9520" s="1">
        <v>41508</v>
      </c>
      <c r="E9520" s="1">
        <v>41512</v>
      </c>
      <c r="F9520" t="s">
        <v>23</v>
      </c>
      <c r="G9520" t="s">
        <v>2302</v>
      </c>
      <c r="H9520" t="s">
        <v>2303</v>
      </c>
      <c r="I9520" t="s">
        <v>38</v>
      </c>
      <c r="J9520" t="s">
        <v>27</v>
      </c>
      <c r="K9520" t="s">
        <v>7300</v>
      </c>
      <c r="L9520" t="s">
        <v>3741</v>
      </c>
      <c r="M9520">
        <v>10035</v>
      </c>
      <c r="N9520" t="s">
        <v>3728</v>
      </c>
      <c r="O9520" t="s">
        <v>7980</v>
      </c>
      <c r="P9520" t="s">
        <v>329</v>
      </c>
      <c r="Q9520" t="s">
        <v>4064</v>
      </c>
      <c r="R9520" t="s">
        <v>7981</v>
      </c>
      <c r="S9520">
        <v>573.17399999999998</v>
      </c>
      <c r="T9520">
        <v>7</v>
      </c>
      <c r="U9520">
        <v>0.1</v>
      </c>
      <c r="V9520">
        <v>63.685999999999979</v>
      </c>
      <c r="W9520" t="s">
        <v>10936</v>
      </c>
      <c r="X9520" t="s">
        <v>10937</v>
      </c>
      <c r="Y9520">
        <v>8</v>
      </c>
      <c r="Z9520" t="s">
        <v>10954</v>
      </c>
      <c r="AA9520">
        <v>0.11111111111111108</v>
      </c>
    </row>
    <row r="9521" spans="1:27" x14ac:dyDescent="0.35">
      <c r="A9521">
        <v>175</v>
      </c>
      <c r="B9521" t="s">
        <v>9445</v>
      </c>
      <c r="C9521">
        <v>2011</v>
      </c>
      <c r="D9521" s="1">
        <v>40800</v>
      </c>
      <c r="E9521" s="1">
        <v>40805</v>
      </c>
      <c r="F9521" t="s">
        <v>23</v>
      </c>
      <c r="G9521" t="s">
        <v>295</v>
      </c>
      <c r="H9521" t="s">
        <v>296</v>
      </c>
      <c r="I9521" t="s">
        <v>26</v>
      </c>
      <c r="J9521" t="s">
        <v>27</v>
      </c>
      <c r="K9521" t="s">
        <v>7864</v>
      </c>
      <c r="L9521" t="s">
        <v>7865</v>
      </c>
      <c r="M9521">
        <v>60623</v>
      </c>
      <c r="N9521" t="s">
        <v>3479</v>
      </c>
      <c r="O9521" t="s">
        <v>1043</v>
      </c>
      <c r="P9521" t="s">
        <v>32</v>
      </c>
      <c r="Q9521" t="s">
        <v>79</v>
      </c>
      <c r="R9521" t="s">
        <v>1044</v>
      </c>
      <c r="S9521">
        <v>52.447999999999993</v>
      </c>
      <c r="T9521">
        <v>2</v>
      </c>
      <c r="U9521">
        <v>0.8</v>
      </c>
      <c r="V9521">
        <v>-131.12000000000003</v>
      </c>
      <c r="W9521" t="s">
        <v>10944</v>
      </c>
      <c r="X9521" t="s">
        <v>10937</v>
      </c>
      <c r="Y9521">
        <v>9</v>
      </c>
      <c r="Z9521" t="s">
        <v>10949</v>
      </c>
      <c r="AA9521">
        <v>-2.5000000000000009</v>
      </c>
    </row>
    <row r="9522" spans="1:27" x14ac:dyDescent="0.35">
      <c r="A9522">
        <v>437</v>
      </c>
      <c r="B9522" t="s">
        <v>9861</v>
      </c>
      <c r="C9522">
        <v>2013</v>
      </c>
      <c r="D9522" s="1">
        <v>41438</v>
      </c>
      <c r="E9522" s="1">
        <v>41440</v>
      </c>
      <c r="F9522" t="s">
        <v>45</v>
      </c>
      <c r="G9522" t="s">
        <v>3960</v>
      </c>
      <c r="H9522" t="s">
        <v>3961</v>
      </c>
      <c r="I9522" t="s">
        <v>127</v>
      </c>
      <c r="J9522" t="s">
        <v>27</v>
      </c>
      <c r="K9522" t="s">
        <v>7864</v>
      </c>
      <c r="L9522" t="s">
        <v>7865</v>
      </c>
      <c r="M9522">
        <v>60623</v>
      </c>
      <c r="N9522" t="s">
        <v>3479</v>
      </c>
      <c r="O9522" t="s">
        <v>10769</v>
      </c>
      <c r="P9522" t="s">
        <v>313</v>
      </c>
      <c r="Q9522" t="s">
        <v>3743</v>
      </c>
      <c r="R9522" t="s">
        <v>10770</v>
      </c>
      <c r="S9522">
        <v>1007.979</v>
      </c>
      <c r="T9522">
        <v>3</v>
      </c>
      <c r="U9522">
        <v>0.3</v>
      </c>
      <c r="V9522">
        <v>43.199100000000044</v>
      </c>
      <c r="W9522" t="s">
        <v>10936</v>
      </c>
      <c r="X9522" t="s">
        <v>10942</v>
      </c>
      <c r="Y9522">
        <v>6</v>
      </c>
      <c r="Z9522" t="s">
        <v>10946</v>
      </c>
      <c r="AA9522">
        <v>4.2857142857142899E-2</v>
      </c>
    </row>
    <row r="9523" spans="1:27" x14ac:dyDescent="0.35">
      <c r="A9523">
        <v>1045</v>
      </c>
      <c r="B9523" t="s">
        <v>9658</v>
      </c>
      <c r="C9523">
        <v>2014</v>
      </c>
      <c r="D9523" s="1">
        <v>41830</v>
      </c>
      <c r="E9523" s="1">
        <v>41833</v>
      </c>
      <c r="F9523" t="s">
        <v>56</v>
      </c>
      <c r="G9523" t="s">
        <v>156</v>
      </c>
      <c r="H9523" t="s">
        <v>157</v>
      </c>
      <c r="I9523" t="s">
        <v>26</v>
      </c>
      <c r="J9523" t="s">
        <v>27</v>
      </c>
      <c r="K9523" t="s">
        <v>7864</v>
      </c>
      <c r="L9523" t="s">
        <v>7865</v>
      </c>
      <c r="M9523">
        <v>60610</v>
      </c>
      <c r="N9523" t="s">
        <v>3479</v>
      </c>
      <c r="O9523" t="s">
        <v>675</v>
      </c>
      <c r="P9523" t="s">
        <v>32</v>
      </c>
      <c r="Q9523" t="s">
        <v>79</v>
      </c>
      <c r="R9523" t="s">
        <v>676</v>
      </c>
      <c r="S9523">
        <v>58.463999999999977</v>
      </c>
      <c r="T9523">
        <v>9</v>
      </c>
      <c r="U9523">
        <v>0.8</v>
      </c>
      <c r="V9523">
        <v>-146.16000000000003</v>
      </c>
      <c r="W9523" t="s">
        <v>10939</v>
      </c>
      <c r="X9523" t="s">
        <v>10937</v>
      </c>
      <c r="Y9523">
        <v>7</v>
      </c>
      <c r="Z9523" t="s">
        <v>10938</v>
      </c>
      <c r="AA9523">
        <v>-2.5000000000000013</v>
      </c>
    </row>
    <row r="9524" spans="1:27" x14ac:dyDescent="0.35">
      <c r="A9524">
        <v>1272</v>
      </c>
      <c r="B9524" t="s">
        <v>9556</v>
      </c>
      <c r="C9524">
        <v>2013</v>
      </c>
      <c r="D9524" s="1">
        <v>41386</v>
      </c>
      <c r="E9524" s="1">
        <v>41391</v>
      </c>
      <c r="F9524" t="s">
        <v>23</v>
      </c>
      <c r="G9524" t="s">
        <v>5635</v>
      </c>
      <c r="H9524" t="s">
        <v>5636</v>
      </c>
      <c r="I9524" t="s">
        <v>26</v>
      </c>
      <c r="J9524" t="s">
        <v>27</v>
      </c>
      <c r="K9524" t="s">
        <v>7864</v>
      </c>
      <c r="L9524" t="s">
        <v>7865</v>
      </c>
      <c r="M9524">
        <v>60623</v>
      </c>
      <c r="N9524" t="s">
        <v>3479</v>
      </c>
      <c r="O9524" t="s">
        <v>763</v>
      </c>
      <c r="P9524" t="s">
        <v>32</v>
      </c>
      <c r="Q9524" t="s">
        <v>79</v>
      </c>
      <c r="R9524" t="s">
        <v>764</v>
      </c>
      <c r="S9524">
        <v>48.791999999999987</v>
      </c>
      <c r="T9524">
        <v>3</v>
      </c>
      <c r="U9524">
        <v>0.8</v>
      </c>
      <c r="V9524">
        <v>-126.85920000000002</v>
      </c>
      <c r="W9524" t="s">
        <v>10936</v>
      </c>
      <c r="X9524" t="s">
        <v>10942</v>
      </c>
      <c r="Y9524">
        <v>4</v>
      </c>
      <c r="Z9524" t="s">
        <v>10943</v>
      </c>
      <c r="AA9524">
        <v>-2.600000000000001</v>
      </c>
    </row>
    <row r="9525" spans="1:27" x14ac:dyDescent="0.35">
      <c r="A9525">
        <v>1819</v>
      </c>
      <c r="B9525" t="s">
        <v>10771</v>
      </c>
      <c r="C9525">
        <v>2011</v>
      </c>
      <c r="D9525" s="1">
        <v>40688</v>
      </c>
      <c r="E9525" s="1">
        <v>40692</v>
      </c>
      <c r="F9525" t="s">
        <v>23</v>
      </c>
      <c r="G9525" t="s">
        <v>5768</v>
      </c>
      <c r="H9525" t="s">
        <v>5769</v>
      </c>
      <c r="I9525" t="s">
        <v>38</v>
      </c>
      <c r="J9525" t="s">
        <v>27</v>
      </c>
      <c r="K9525" t="s">
        <v>7864</v>
      </c>
      <c r="L9525" t="s">
        <v>7865</v>
      </c>
      <c r="M9525">
        <v>60623</v>
      </c>
      <c r="N9525" t="s">
        <v>3479</v>
      </c>
      <c r="O9525" t="s">
        <v>1067</v>
      </c>
      <c r="P9525" t="s">
        <v>32</v>
      </c>
      <c r="Q9525" t="s">
        <v>79</v>
      </c>
      <c r="R9525" t="s">
        <v>1068</v>
      </c>
      <c r="S9525">
        <v>75.59999999999998</v>
      </c>
      <c r="T9525">
        <v>2</v>
      </c>
      <c r="U9525">
        <v>0.8</v>
      </c>
      <c r="V9525">
        <v>-166.32000000000005</v>
      </c>
      <c r="W9525" t="s">
        <v>10944</v>
      </c>
      <c r="X9525" t="s">
        <v>10942</v>
      </c>
      <c r="Y9525">
        <v>5</v>
      </c>
      <c r="Z9525" t="s">
        <v>10952</v>
      </c>
      <c r="AA9525">
        <v>-2.2000000000000011</v>
      </c>
    </row>
    <row r="9526" spans="1:27" x14ac:dyDescent="0.35">
      <c r="A9526">
        <v>1821</v>
      </c>
      <c r="B9526" t="s">
        <v>9359</v>
      </c>
      <c r="C9526">
        <v>2013</v>
      </c>
      <c r="D9526" s="1">
        <v>41321</v>
      </c>
      <c r="E9526" s="1">
        <v>41325</v>
      </c>
      <c r="F9526" t="s">
        <v>23</v>
      </c>
      <c r="G9526" t="s">
        <v>1485</v>
      </c>
      <c r="H9526" t="s">
        <v>1486</v>
      </c>
      <c r="I9526" t="s">
        <v>26</v>
      </c>
      <c r="J9526" t="s">
        <v>27</v>
      </c>
      <c r="K9526" t="s">
        <v>7864</v>
      </c>
      <c r="L9526" t="s">
        <v>7865</v>
      </c>
      <c r="M9526">
        <v>60623</v>
      </c>
      <c r="N9526" t="s">
        <v>3479</v>
      </c>
      <c r="O9526" t="s">
        <v>10607</v>
      </c>
      <c r="P9526" t="s">
        <v>32</v>
      </c>
      <c r="Q9526" t="s">
        <v>79</v>
      </c>
      <c r="R9526" t="s">
        <v>10608</v>
      </c>
      <c r="S9526">
        <v>92.063999999999979</v>
      </c>
      <c r="T9526">
        <v>6</v>
      </c>
      <c r="U9526">
        <v>0.8</v>
      </c>
      <c r="V9526">
        <v>-225.55680000000007</v>
      </c>
      <c r="W9526" t="s">
        <v>10936</v>
      </c>
      <c r="X9526" t="s">
        <v>10950</v>
      </c>
      <c r="Y9526">
        <v>2</v>
      </c>
      <c r="Z9526" t="s">
        <v>10955</v>
      </c>
      <c r="AA9526">
        <v>-2.4500000000000015</v>
      </c>
    </row>
    <row r="9527" spans="1:27" x14ac:dyDescent="0.35">
      <c r="A9527">
        <v>4047</v>
      </c>
      <c r="B9527" t="s">
        <v>10772</v>
      </c>
      <c r="C9527">
        <v>2014</v>
      </c>
      <c r="D9527" s="1">
        <v>41934</v>
      </c>
      <c r="E9527" s="1">
        <v>41938</v>
      </c>
      <c r="F9527" t="s">
        <v>23</v>
      </c>
      <c r="G9527" t="s">
        <v>781</v>
      </c>
      <c r="H9527" t="s">
        <v>782</v>
      </c>
      <c r="I9527" t="s">
        <v>38</v>
      </c>
      <c r="J9527" t="s">
        <v>27</v>
      </c>
      <c r="K9527" t="s">
        <v>7864</v>
      </c>
      <c r="L9527" t="s">
        <v>7865</v>
      </c>
      <c r="M9527">
        <v>60653</v>
      </c>
      <c r="N9527" t="s">
        <v>3479</v>
      </c>
      <c r="O9527" t="s">
        <v>6261</v>
      </c>
      <c r="P9527" t="s">
        <v>32</v>
      </c>
      <c r="Q9527" t="s">
        <v>79</v>
      </c>
      <c r="R9527" t="s">
        <v>6262</v>
      </c>
      <c r="S9527">
        <v>23.991999999999994</v>
      </c>
      <c r="T9527">
        <v>2</v>
      </c>
      <c r="U9527">
        <v>0.8</v>
      </c>
      <c r="V9527">
        <v>-62.379199999999997</v>
      </c>
      <c r="W9527" t="s">
        <v>10939</v>
      </c>
      <c r="X9527" t="s">
        <v>10940</v>
      </c>
      <c r="Y9527">
        <v>10</v>
      </c>
      <c r="Z9527" t="s">
        <v>10945</v>
      </c>
      <c r="AA9527">
        <v>-2.6000000000000005</v>
      </c>
    </row>
    <row r="9528" spans="1:27" x14ac:dyDescent="0.35">
      <c r="A9528">
        <v>4438</v>
      </c>
      <c r="B9528" t="s">
        <v>9695</v>
      </c>
      <c r="C9528">
        <v>2013</v>
      </c>
      <c r="D9528" s="1">
        <v>41398</v>
      </c>
      <c r="E9528" s="1">
        <v>41403</v>
      </c>
      <c r="F9528" t="s">
        <v>23</v>
      </c>
      <c r="G9528" t="s">
        <v>882</v>
      </c>
      <c r="H9528" t="s">
        <v>883</v>
      </c>
      <c r="I9528" t="s">
        <v>38</v>
      </c>
      <c r="J9528" t="s">
        <v>27</v>
      </c>
      <c r="K9528" t="s">
        <v>7864</v>
      </c>
      <c r="L9528" t="s">
        <v>7865</v>
      </c>
      <c r="M9528">
        <v>60653</v>
      </c>
      <c r="N9528" t="s">
        <v>3479</v>
      </c>
      <c r="O9528" t="s">
        <v>3091</v>
      </c>
      <c r="P9528" t="s">
        <v>32</v>
      </c>
      <c r="Q9528" t="s">
        <v>79</v>
      </c>
      <c r="R9528" t="s">
        <v>3092</v>
      </c>
      <c r="S9528">
        <v>26.405999999999992</v>
      </c>
      <c r="T9528">
        <v>3</v>
      </c>
      <c r="U9528">
        <v>0.8</v>
      </c>
      <c r="V9528">
        <v>-71.296199999999999</v>
      </c>
      <c r="W9528" t="s">
        <v>10936</v>
      </c>
      <c r="X9528" t="s">
        <v>10942</v>
      </c>
      <c r="Y9528">
        <v>5</v>
      </c>
      <c r="Z9528" t="s">
        <v>10952</v>
      </c>
      <c r="AA9528">
        <v>-2.7000000000000006</v>
      </c>
    </row>
    <row r="9529" spans="1:27" x14ac:dyDescent="0.35">
      <c r="A9529">
        <v>4981</v>
      </c>
      <c r="B9529" t="s">
        <v>8715</v>
      </c>
      <c r="C9529">
        <v>2013</v>
      </c>
      <c r="D9529" s="1">
        <v>41618</v>
      </c>
      <c r="E9529" s="1">
        <v>41622</v>
      </c>
      <c r="F9529" t="s">
        <v>45</v>
      </c>
      <c r="G9529" t="s">
        <v>2334</v>
      </c>
      <c r="H9529" t="s">
        <v>2335</v>
      </c>
      <c r="I9529" t="s">
        <v>26</v>
      </c>
      <c r="J9529" t="s">
        <v>27</v>
      </c>
      <c r="K9529" t="s">
        <v>7864</v>
      </c>
      <c r="L9529" t="s">
        <v>7865</v>
      </c>
      <c r="M9529">
        <v>60610</v>
      </c>
      <c r="N9529" t="s">
        <v>3479</v>
      </c>
      <c r="O9529" t="s">
        <v>751</v>
      </c>
      <c r="P9529" t="s">
        <v>32</v>
      </c>
      <c r="Q9529" t="s">
        <v>79</v>
      </c>
      <c r="R9529" t="s">
        <v>752</v>
      </c>
      <c r="S9529">
        <v>4.355999999999999</v>
      </c>
      <c r="T9529">
        <v>2</v>
      </c>
      <c r="U9529">
        <v>0.8</v>
      </c>
      <c r="V9529">
        <v>-11.761200000000002</v>
      </c>
      <c r="W9529" t="s">
        <v>10936</v>
      </c>
      <c r="X9529" t="s">
        <v>10940</v>
      </c>
      <c r="Y9529">
        <v>12</v>
      </c>
      <c r="Z9529" t="s">
        <v>10941</v>
      </c>
      <c r="AA9529">
        <v>-2.7000000000000011</v>
      </c>
    </row>
    <row r="9530" spans="1:27" x14ac:dyDescent="0.35">
      <c r="A9530">
        <v>5094</v>
      </c>
      <c r="B9530" t="s">
        <v>8492</v>
      </c>
      <c r="C9530">
        <v>2011</v>
      </c>
      <c r="D9530" s="1">
        <v>40883</v>
      </c>
      <c r="E9530" s="1">
        <v>40887</v>
      </c>
      <c r="F9530" t="s">
        <v>23</v>
      </c>
      <c r="G9530" t="s">
        <v>1924</v>
      </c>
      <c r="H9530" t="s">
        <v>1925</v>
      </c>
      <c r="I9530" t="s">
        <v>38</v>
      </c>
      <c r="J9530" t="s">
        <v>27</v>
      </c>
      <c r="K9530" t="s">
        <v>7864</v>
      </c>
      <c r="L9530" t="s">
        <v>7865</v>
      </c>
      <c r="M9530">
        <v>60610</v>
      </c>
      <c r="N9530" t="s">
        <v>3479</v>
      </c>
      <c r="O9530" t="s">
        <v>6179</v>
      </c>
      <c r="P9530" t="s">
        <v>32</v>
      </c>
      <c r="Q9530" t="s">
        <v>79</v>
      </c>
      <c r="R9530" t="s">
        <v>6180</v>
      </c>
      <c r="S9530">
        <v>14.015999999999996</v>
      </c>
      <c r="T9530">
        <v>4</v>
      </c>
      <c r="U9530">
        <v>0.8</v>
      </c>
      <c r="V9530">
        <v>-31.536000000000001</v>
      </c>
      <c r="W9530" t="s">
        <v>10944</v>
      </c>
      <c r="X9530" t="s">
        <v>10940</v>
      </c>
      <c r="Y9530">
        <v>12</v>
      </c>
      <c r="Z9530" t="s">
        <v>10941</v>
      </c>
      <c r="AA9530">
        <v>-2.2500000000000004</v>
      </c>
    </row>
    <row r="9531" spans="1:27" x14ac:dyDescent="0.35">
      <c r="A9531">
        <v>5415</v>
      </c>
      <c r="B9531" t="s">
        <v>8496</v>
      </c>
      <c r="C9531">
        <v>2014</v>
      </c>
      <c r="D9531" s="1">
        <v>41906</v>
      </c>
      <c r="E9531" s="1">
        <v>41911</v>
      </c>
      <c r="F9531" t="s">
        <v>23</v>
      </c>
      <c r="G9531" t="s">
        <v>1665</v>
      </c>
      <c r="H9531" t="s">
        <v>1666</v>
      </c>
      <c r="I9531" t="s">
        <v>38</v>
      </c>
      <c r="J9531" t="s">
        <v>27</v>
      </c>
      <c r="K9531" t="s">
        <v>7864</v>
      </c>
      <c r="L9531" t="s">
        <v>7865</v>
      </c>
      <c r="M9531">
        <v>60653</v>
      </c>
      <c r="N9531" t="s">
        <v>3479</v>
      </c>
      <c r="O9531" t="s">
        <v>9510</v>
      </c>
      <c r="P9531" t="s">
        <v>32</v>
      </c>
      <c r="Q9531" t="s">
        <v>79</v>
      </c>
      <c r="R9531" t="s">
        <v>9511</v>
      </c>
      <c r="S9531">
        <v>73.175999999999974</v>
      </c>
      <c r="T9531">
        <v>6</v>
      </c>
      <c r="U9531">
        <v>0.8</v>
      </c>
      <c r="V9531">
        <v>-197.57520000000002</v>
      </c>
      <c r="W9531" t="s">
        <v>10939</v>
      </c>
      <c r="X9531" t="s">
        <v>10937</v>
      </c>
      <c r="Y9531">
        <v>9</v>
      </c>
      <c r="Z9531" t="s">
        <v>10949</v>
      </c>
      <c r="AA9531">
        <v>-2.7000000000000015</v>
      </c>
    </row>
    <row r="9532" spans="1:27" x14ac:dyDescent="0.35">
      <c r="A9532">
        <v>5566</v>
      </c>
      <c r="B9532" t="s">
        <v>7890</v>
      </c>
      <c r="C9532">
        <v>2014</v>
      </c>
      <c r="D9532" s="1">
        <v>41712</v>
      </c>
      <c r="E9532" s="1">
        <v>41712</v>
      </c>
      <c r="F9532" t="s">
        <v>234</v>
      </c>
      <c r="G9532" t="s">
        <v>4523</v>
      </c>
      <c r="H9532" t="s">
        <v>4524</v>
      </c>
      <c r="I9532" t="s">
        <v>127</v>
      </c>
      <c r="J9532" t="s">
        <v>27</v>
      </c>
      <c r="K9532" t="s">
        <v>7864</v>
      </c>
      <c r="L9532" t="s">
        <v>7865</v>
      </c>
      <c r="M9532">
        <v>60610</v>
      </c>
      <c r="N9532" t="s">
        <v>3479</v>
      </c>
      <c r="O9532" t="s">
        <v>9022</v>
      </c>
      <c r="P9532" t="s">
        <v>313</v>
      </c>
      <c r="Q9532" t="s">
        <v>3743</v>
      </c>
      <c r="R9532" t="s">
        <v>9023</v>
      </c>
      <c r="S9532">
        <v>209.98599999999999</v>
      </c>
      <c r="T9532">
        <v>2</v>
      </c>
      <c r="U9532">
        <v>0.3</v>
      </c>
      <c r="V9532">
        <v>8.9993999999999801</v>
      </c>
      <c r="W9532" t="s">
        <v>10939</v>
      </c>
      <c r="X9532" t="s">
        <v>10950</v>
      </c>
      <c r="Y9532">
        <v>3</v>
      </c>
      <c r="Z9532" t="s">
        <v>10953</v>
      </c>
      <c r="AA9532">
        <v>4.2857142857142767E-2</v>
      </c>
    </row>
    <row r="9533" spans="1:27" x14ac:dyDescent="0.35">
      <c r="A9533">
        <v>6252</v>
      </c>
      <c r="B9533" t="s">
        <v>10773</v>
      </c>
      <c r="C9533">
        <v>2011</v>
      </c>
      <c r="D9533" s="1">
        <v>40879</v>
      </c>
      <c r="E9533" s="1">
        <v>40881</v>
      </c>
      <c r="F9533" t="s">
        <v>56</v>
      </c>
      <c r="G9533" t="s">
        <v>739</v>
      </c>
      <c r="H9533" t="s">
        <v>740</v>
      </c>
      <c r="I9533" t="s">
        <v>38</v>
      </c>
      <c r="J9533" t="s">
        <v>27</v>
      </c>
      <c r="K9533" t="s">
        <v>7864</v>
      </c>
      <c r="L9533" t="s">
        <v>7865</v>
      </c>
      <c r="M9533">
        <v>60623</v>
      </c>
      <c r="N9533" t="s">
        <v>3479</v>
      </c>
      <c r="O9533" t="s">
        <v>2306</v>
      </c>
      <c r="P9533" t="s">
        <v>32</v>
      </c>
      <c r="Q9533" t="s">
        <v>79</v>
      </c>
      <c r="R9533" t="s">
        <v>66</v>
      </c>
      <c r="S9533">
        <v>2.3939999999999997</v>
      </c>
      <c r="T9533">
        <v>1</v>
      </c>
      <c r="U9533">
        <v>0.8</v>
      </c>
      <c r="V9533">
        <v>-6.344100000000001</v>
      </c>
      <c r="W9533" t="s">
        <v>10944</v>
      </c>
      <c r="X9533" t="s">
        <v>10940</v>
      </c>
      <c r="Y9533">
        <v>12</v>
      </c>
      <c r="Z9533" t="s">
        <v>10941</v>
      </c>
      <c r="AA9533">
        <v>-2.6500000000000008</v>
      </c>
    </row>
    <row r="9534" spans="1:27" x14ac:dyDescent="0.35">
      <c r="A9534">
        <v>6765</v>
      </c>
      <c r="B9534" t="s">
        <v>9464</v>
      </c>
      <c r="C9534">
        <v>2013</v>
      </c>
      <c r="D9534" s="1">
        <v>41520</v>
      </c>
      <c r="E9534" s="1">
        <v>41526</v>
      </c>
      <c r="F9534" t="s">
        <v>23</v>
      </c>
      <c r="G9534" t="s">
        <v>220</v>
      </c>
      <c r="H9534" t="s">
        <v>221</v>
      </c>
      <c r="I9534" t="s">
        <v>38</v>
      </c>
      <c r="J9534" t="s">
        <v>27</v>
      </c>
      <c r="K9534" t="s">
        <v>7864</v>
      </c>
      <c r="L9534" t="s">
        <v>7865</v>
      </c>
      <c r="M9534">
        <v>60623</v>
      </c>
      <c r="N9534" t="s">
        <v>3479</v>
      </c>
      <c r="O9534" t="s">
        <v>10774</v>
      </c>
      <c r="P9534" t="s">
        <v>313</v>
      </c>
      <c r="Q9534" t="s">
        <v>3743</v>
      </c>
      <c r="R9534" t="s">
        <v>10601</v>
      </c>
      <c r="S9534">
        <v>1362.8999999999999</v>
      </c>
      <c r="T9534">
        <v>3</v>
      </c>
      <c r="U9534">
        <v>0.3</v>
      </c>
      <c r="V9534">
        <v>-19.470000000000141</v>
      </c>
      <c r="W9534" t="s">
        <v>10936</v>
      </c>
      <c r="X9534" t="s">
        <v>10937</v>
      </c>
      <c r="Y9534">
        <v>9</v>
      </c>
      <c r="Z9534" t="s">
        <v>10949</v>
      </c>
      <c r="AA9534">
        <v>-1.4285714285714391E-2</v>
      </c>
    </row>
    <row r="9535" spans="1:27" x14ac:dyDescent="0.35">
      <c r="A9535">
        <v>6904</v>
      </c>
      <c r="B9535" t="s">
        <v>9412</v>
      </c>
      <c r="C9535">
        <v>2014</v>
      </c>
      <c r="D9535" s="1">
        <v>41885</v>
      </c>
      <c r="E9535" s="1">
        <v>41891</v>
      </c>
      <c r="F9535" t="s">
        <v>23</v>
      </c>
      <c r="G9535" t="s">
        <v>8437</v>
      </c>
      <c r="H9535" t="s">
        <v>8438</v>
      </c>
      <c r="I9535" t="s">
        <v>26</v>
      </c>
      <c r="J9535" t="s">
        <v>27</v>
      </c>
      <c r="K9535" t="s">
        <v>7864</v>
      </c>
      <c r="L9535" t="s">
        <v>7865</v>
      </c>
      <c r="M9535">
        <v>60653</v>
      </c>
      <c r="N9535" t="s">
        <v>3479</v>
      </c>
      <c r="O9535" t="s">
        <v>2639</v>
      </c>
      <c r="P9535" t="s">
        <v>32</v>
      </c>
      <c r="Q9535" t="s">
        <v>79</v>
      </c>
      <c r="R9535" t="s">
        <v>2640</v>
      </c>
      <c r="S9535">
        <v>5.5879999999999992</v>
      </c>
      <c r="T9535">
        <v>2</v>
      </c>
      <c r="U9535">
        <v>0.8</v>
      </c>
      <c r="V9535">
        <v>-15.087600000000002</v>
      </c>
      <c r="W9535" t="s">
        <v>10939</v>
      </c>
      <c r="X9535" t="s">
        <v>10937</v>
      </c>
      <c r="Y9535">
        <v>9</v>
      </c>
      <c r="Z9535" t="s">
        <v>10949</v>
      </c>
      <c r="AA9535">
        <v>-2.7000000000000006</v>
      </c>
    </row>
    <row r="9536" spans="1:27" x14ac:dyDescent="0.35">
      <c r="A9536">
        <v>7154</v>
      </c>
      <c r="B9536" t="s">
        <v>10775</v>
      </c>
      <c r="C9536">
        <v>2012</v>
      </c>
      <c r="D9536" s="1">
        <v>41253</v>
      </c>
      <c r="E9536" s="1">
        <v>41258</v>
      </c>
      <c r="F9536" t="s">
        <v>23</v>
      </c>
      <c r="G9536" t="s">
        <v>1747</v>
      </c>
      <c r="H9536" t="s">
        <v>1748</v>
      </c>
      <c r="I9536" t="s">
        <v>38</v>
      </c>
      <c r="J9536" t="s">
        <v>27</v>
      </c>
      <c r="K9536" t="s">
        <v>7864</v>
      </c>
      <c r="L9536" t="s">
        <v>7865</v>
      </c>
      <c r="M9536">
        <v>60610</v>
      </c>
      <c r="N9536" t="s">
        <v>3479</v>
      </c>
      <c r="O9536" t="s">
        <v>820</v>
      </c>
      <c r="P9536" t="s">
        <v>32</v>
      </c>
      <c r="Q9536" t="s">
        <v>79</v>
      </c>
      <c r="R9536" t="s">
        <v>821</v>
      </c>
      <c r="S9536">
        <v>53.087999999999994</v>
      </c>
      <c r="T9536">
        <v>7</v>
      </c>
      <c r="U9536">
        <v>0.8</v>
      </c>
      <c r="V9536">
        <v>-108.8304</v>
      </c>
      <c r="W9536" t="s">
        <v>10948</v>
      </c>
      <c r="X9536" t="s">
        <v>10940</v>
      </c>
      <c r="Y9536">
        <v>12</v>
      </c>
      <c r="Z9536" t="s">
        <v>10941</v>
      </c>
      <c r="AA9536">
        <v>-2.0500000000000003</v>
      </c>
    </row>
    <row r="9537" spans="1:27" x14ac:dyDescent="0.35">
      <c r="A9537">
        <v>7853</v>
      </c>
      <c r="B9537" t="s">
        <v>9984</v>
      </c>
      <c r="C9537">
        <v>2011</v>
      </c>
      <c r="D9537" s="1">
        <v>40886</v>
      </c>
      <c r="E9537" s="1">
        <v>40892</v>
      </c>
      <c r="F9537" t="s">
        <v>23</v>
      </c>
      <c r="G9537" t="s">
        <v>1616</v>
      </c>
      <c r="H9537" t="s">
        <v>1617</v>
      </c>
      <c r="I9537" t="s">
        <v>26</v>
      </c>
      <c r="J9537" t="s">
        <v>27</v>
      </c>
      <c r="K9537" t="s">
        <v>7864</v>
      </c>
      <c r="L9537" t="s">
        <v>7865</v>
      </c>
      <c r="M9537">
        <v>60653</v>
      </c>
      <c r="N9537" t="s">
        <v>3479</v>
      </c>
      <c r="O9537" t="s">
        <v>2487</v>
      </c>
      <c r="P9537" t="s">
        <v>32</v>
      </c>
      <c r="Q9537" t="s">
        <v>79</v>
      </c>
      <c r="R9537" t="s">
        <v>2488</v>
      </c>
      <c r="S9537">
        <v>20.387999999999995</v>
      </c>
      <c r="T9537">
        <v>2</v>
      </c>
      <c r="U9537">
        <v>0.8</v>
      </c>
      <c r="V9537">
        <v>-53.008800000000008</v>
      </c>
      <c r="W9537" t="s">
        <v>10944</v>
      </c>
      <c r="X9537" t="s">
        <v>10940</v>
      </c>
      <c r="Y9537">
        <v>12</v>
      </c>
      <c r="Z9537" t="s">
        <v>10941</v>
      </c>
      <c r="AA9537">
        <v>-2.600000000000001</v>
      </c>
    </row>
    <row r="9538" spans="1:27" x14ac:dyDescent="0.35">
      <c r="A9538">
        <v>8252</v>
      </c>
      <c r="B9538" t="s">
        <v>9623</v>
      </c>
      <c r="C9538">
        <v>2012</v>
      </c>
      <c r="D9538" s="1">
        <v>40973</v>
      </c>
      <c r="E9538" s="1">
        <v>40977</v>
      </c>
      <c r="F9538" t="s">
        <v>45</v>
      </c>
      <c r="G9538" t="s">
        <v>671</v>
      </c>
      <c r="H9538" t="s">
        <v>672</v>
      </c>
      <c r="I9538" t="s">
        <v>38</v>
      </c>
      <c r="J9538" t="s">
        <v>27</v>
      </c>
      <c r="K9538" t="s">
        <v>7864</v>
      </c>
      <c r="L9538" t="s">
        <v>7865</v>
      </c>
      <c r="M9538">
        <v>60653</v>
      </c>
      <c r="N9538" t="s">
        <v>3479</v>
      </c>
      <c r="O9538" t="s">
        <v>518</v>
      </c>
      <c r="P9538" t="s">
        <v>32</v>
      </c>
      <c r="Q9538" t="s">
        <v>79</v>
      </c>
      <c r="R9538" t="s">
        <v>519</v>
      </c>
      <c r="S9538">
        <v>180.97999999999996</v>
      </c>
      <c r="T9538">
        <v>5</v>
      </c>
      <c r="U9538">
        <v>0.8</v>
      </c>
      <c r="V9538">
        <v>-470.548</v>
      </c>
      <c r="W9538" t="s">
        <v>10948</v>
      </c>
      <c r="X9538" t="s">
        <v>10950</v>
      </c>
      <c r="Y9538">
        <v>3</v>
      </c>
      <c r="Z9538" t="s">
        <v>10953</v>
      </c>
      <c r="AA9538">
        <v>-2.6000000000000005</v>
      </c>
    </row>
    <row r="9539" spans="1:27" x14ac:dyDescent="0.35">
      <c r="A9539">
        <v>8982</v>
      </c>
      <c r="B9539" t="s">
        <v>10525</v>
      </c>
      <c r="C9539">
        <v>2013</v>
      </c>
      <c r="D9539" s="1">
        <v>41340</v>
      </c>
      <c r="E9539" s="1">
        <v>41346</v>
      </c>
      <c r="F9539" t="s">
        <v>23</v>
      </c>
      <c r="G9539" t="s">
        <v>1665</v>
      </c>
      <c r="H9539" t="s">
        <v>1666</v>
      </c>
      <c r="I9539" t="s">
        <v>38</v>
      </c>
      <c r="J9539" t="s">
        <v>27</v>
      </c>
      <c r="K9539" t="s">
        <v>7864</v>
      </c>
      <c r="L9539" t="s">
        <v>7865</v>
      </c>
      <c r="M9539">
        <v>60623</v>
      </c>
      <c r="N9539" t="s">
        <v>3479</v>
      </c>
      <c r="O9539" t="s">
        <v>1118</v>
      </c>
      <c r="P9539" t="s">
        <v>32</v>
      </c>
      <c r="Q9539" t="s">
        <v>79</v>
      </c>
      <c r="R9539" t="s">
        <v>1119</v>
      </c>
      <c r="S9539">
        <v>2.3339999999999996</v>
      </c>
      <c r="T9539">
        <v>3</v>
      </c>
      <c r="U9539">
        <v>0.8</v>
      </c>
      <c r="V9539">
        <v>-6.3018000000000001</v>
      </c>
      <c r="W9539" t="s">
        <v>10936</v>
      </c>
      <c r="X9539" t="s">
        <v>10950</v>
      </c>
      <c r="Y9539">
        <v>3</v>
      </c>
      <c r="Z9539" t="s">
        <v>10953</v>
      </c>
      <c r="AA9539">
        <v>-2.7000000000000006</v>
      </c>
    </row>
    <row r="9540" spans="1:27" x14ac:dyDescent="0.35">
      <c r="A9540">
        <v>9165</v>
      </c>
      <c r="B9540" t="s">
        <v>8860</v>
      </c>
      <c r="C9540">
        <v>2012</v>
      </c>
      <c r="D9540" s="1">
        <v>41068</v>
      </c>
      <c r="E9540" s="1">
        <v>41072</v>
      </c>
      <c r="F9540" t="s">
        <v>23</v>
      </c>
      <c r="G9540" t="s">
        <v>6524</v>
      </c>
      <c r="H9540" t="s">
        <v>6525</v>
      </c>
      <c r="I9540" t="s">
        <v>38</v>
      </c>
      <c r="J9540" t="s">
        <v>27</v>
      </c>
      <c r="K9540" t="s">
        <v>7864</v>
      </c>
      <c r="L9540" t="s">
        <v>7865</v>
      </c>
      <c r="M9540">
        <v>60610</v>
      </c>
      <c r="N9540" t="s">
        <v>3479</v>
      </c>
      <c r="O9540" t="s">
        <v>2336</v>
      </c>
      <c r="P9540" t="s">
        <v>32</v>
      </c>
      <c r="Q9540" t="s">
        <v>79</v>
      </c>
      <c r="R9540" t="s">
        <v>2337</v>
      </c>
      <c r="S9540">
        <v>143.12799999999996</v>
      </c>
      <c r="T9540">
        <v>2</v>
      </c>
      <c r="U9540">
        <v>0.8</v>
      </c>
      <c r="V9540">
        <v>-393.60200000000009</v>
      </c>
      <c r="W9540" t="s">
        <v>10948</v>
      </c>
      <c r="X9540" t="s">
        <v>10942</v>
      </c>
      <c r="Y9540">
        <v>6</v>
      </c>
      <c r="Z9540" t="s">
        <v>10946</v>
      </c>
      <c r="AA9540">
        <v>-2.7500000000000013</v>
      </c>
    </row>
    <row r="9541" spans="1:27" x14ac:dyDescent="0.35">
      <c r="A9541">
        <v>9406</v>
      </c>
      <c r="B9541" t="s">
        <v>10014</v>
      </c>
      <c r="C9541">
        <v>2011</v>
      </c>
      <c r="D9541" s="1">
        <v>40616</v>
      </c>
      <c r="E9541" s="1">
        <v>40619</v>
      </c>
      <c r="F9541" t="s">
        <v>56</v>
      </c>
      <c r="G9541" t="s">
        <v>857</v>
      </c>
      <c r="H9541" t="s">
        <v>858</v>
      </c>
      <c r="I9541" t="s">
        <v>127</v>
      </c>
      <c r="J9541" t="s">
        <v>27</v>
      </c>
      <c r="K9541" t="s">
        <v>7864</v>
      </c>
      <c r="L9541" t="s">
        <v>7865</v>
      </c>
      <c r="M9541">
        <v>60653</v>
      </c>
      <c r="N9541" t="s">
        <v>3479</v>
      </c>
      <c r="O9541" t="s">
        <v>10590</v>
      </c>
      <c r="P9541" t="s">
        <v>313</v>
      </c>
      <c r="Q9541" t="s">
        <v>3743</v>
      </c>
      <c r="R9541" t="s">
        <v>10591</v>
      </c>
      <c r="S9541">
        <v>574.91</v>
      </c>
      <c r="T9541">
        <v>2</v>
      </c>
      <c r="U9541">
        <v>0.3</v>
      </c>
      <c r="V9541">
        <v>156.04699999999997</v>
      </c>
      <c r="W9541" t="s">
        <v>10944</v>
      </c>
      <c r="X9541" t="s">
        <v>10950</v>
      </c>
      <c r="Y9541">
        <v>3</v>
      </c>
      <c r="Z9541" t="s">
        <v>10953</v>
      </c>
      <c r="AA9541">
        <v>0.27142857142857141</v>
      </c>
    </row>
    <row r="9542" spans="1:27" x14ac:dyDescent="0.35">
      <c r="A9542">
        <v>67</v>
      </c>
      <c r="B9542" t="s">
        <v>10776</v>
      </c>
      <c r="C9542">
        <v>2012</v>
      </c>
      <c r="D9542" s="1">
        <v>41029</v>
      </c>
      <c r="E9542" s="1">
        <v>41034</v>
      </c>
      <c r="F9542" t="s">
        <v>23</v>
      </c>
      <c r="G9542" t="s">
        <v>235</v>
      </c>
      <c r="H9542" t="s">
        <v>236</v>
      </c>
      <c r="I9542" t="s">
        <v>127</v>
      </c>
      <c r="J9542" t="s">
        <v>27</v>
      </c>
      <c r="K9542" t="s">
        <v>7864</v>
      </c>
      <c r="L9542" t="s">
        <v>7865</v>
      </c>
      <c r="M9542">
        <v>60610</v>
      </c>
      <c r="N9542" t="s">
        <v>3479</v>
      </c>
      <c r="O9542" t="s">
        <v>4100</v>
      </c>
      <c r="P9542" t="s">
        <v>329</v>
      </c>
      <c r="Q9542" t="s">
        <v>4064</v>
      </c>
      <c r="R9542" t="s">
        <v>4101</v>
      </c>
      <c r="S9542">
        <v>213.11499999999998</v>
      </c>
      <c r="T9542">
        <v>5</v>
      </c>
      <c r="U9542">
        <v>0.3</v>
      </c>
      <c r="V9542">
        <v>-15.222500000000011</v>
      </c>
      <c r="W9542" t="s">
        <v>10948</v>
      </c>
      <c r="X9542" t="s">
        <v>10942</v>
      </c>
      <c r="Y9542">
        <v>4</v>
      </c>
      <c r="Z9542" t="s">
        <v>10943</v>
      </c>
      <c r="AA9542">
        <v>-7.142857142857148E-2</v>
      </c>
    </row>
    <row r="9543" spans="1:27" x14ac:dyDescent="0.35">
      <c r="A9543">
        <v>239</v>
      </c>
      <c r="B9543" t="s">
        <v>8376</v>
      </c>
      <c r="C9543">
        <v>2013</v>
      </c>
      <c r="D9543" s="1">
        <v>41430</v>
      </c>
      <c r="E9543" s="1">
        <v>41435</v>
      </c>
      <c r="F9543" t="s">
        <v>45</v>
      </c>
      <c r="G9543" t="s">
        <v>2214</v>
      </c>
      <c r="H9543" t="s">
        <v>2215</v>
      </c>
      <c r="I9543" t="s">
        <v>38</v>
      </c>
      <c r="J9543" t="s">
        <v>27</v>
      </c>
      <c r="K9543" t="s">
        <v>7864</v>
      </c>
      <c r="L9543" t="s">
        <v>7865</v>
      </c>
      <c r="M9543">
        <v>60610</v>
      </c>
      <c r="N9543" t="s">
        <v>3479</v>
      </c>
      <c r="O9543" t="s">
        <v>2829</v>
      </c>
      <c r="P9543" t="s">
        <v>329</v>
      </c>
      <c r="Q9543" t="s">
        <v>330</v>
      </c>
      <c r="R9543" t="s">
        <v>2830</v>
      </c>
      <c r="S9543">
        <v>419.68000000000006</v>
      </c>
      <c r="T9543">
        <v>5</v>
      </c>
      <c r="U9543">
        <v>0.6</v>
      </c>
      <c r="V9543">
        <v>-356.72799999999995</v>
      </c>
      <c r="W9543" t="s">
        <v>10936</v>
      </c>
      <c r="X9543" t="s">
        <v>10942</v>
      </c>
      <c r="Y9543">
        <v>6</v>
      </c>
      <c r="Z9543" t="s">
        <v>10946</v>
      </c>
      <c r="AA9543">
        <v>-0.84999999999999976</v>
      </c>
    </row>
    <row r="9544" spans="1:27" x14ac:dyDescent="0.35">
      <c r="A9544">
        <v>240</v>
      </c>
      <c r="B9544" t="s">
        <v>8376</v>
      </c>
      <c r="C9544">
        <v>2013</v>
      </c>
      <c r="D9544" s="1">
        <v>41430</v>
      </c>
      <c r="E9544" s="1">
        <v>41435</v>
      </c>
      <c r="F9544" t="s">
        <v>45</v>
      </c>
      <c r="G9544" t="s">
        <v>2214</v>
      </c>
      <c r="H9544" t="s">
        <v>2215</v>
      </c>
      <c r="I9544" t="s">
        <v>38</v>
      </c>
      <c r="J9544" t="s">
        <v>27</v>
      </c>
      <c r="K9544" t="s">
        <v>7864</v>
      </c>
      <c r="L9544" t="s">
        <v>7865</v>
      </c>
      <c r="M9544">
        <v>60610</v>
      </c>
      <c r="N9544" t="s">
        <v>3479</v>
      </c>
      <c r="O9544" t="s">
        <v>2216</v>
      </c>
      <c r="P9544" t="s">
        <v>329</v>
      </c>
      <c r="Q9544" t="s">
        <v>330</v>
      </c>
      <c r="R9544" t="s">
        <v>66</v>
      </c>
      <c r="S9544">
        <v>11.688000000000001</v>
      </c>
      <c r="T9544">
        <v>3</v>
      </c>
      <c r="U9544">
        <v>0.6</v>
      </c>
      <c r="V9544">
        <v>-4.6751999999999985</v>
      </c>
      <c r="W9544" t="s">
        <v>10936</v>
      </c>
      <c r="X9544" t="s">
        <v>10942</v>
      </c>
      <c r="Y9544">
        <v>6</v>
      </c>
      <c r="Z9544" t="s">
        <v>10946</v>
      </c>
      <c r="AA9544">
        <v>-0.39999999999999986</v>
      </c>
    </row>
    <row r="9545" spans="1:27" x14ac:dyDescent="0.35">
      <c r="A9545">
        <v>242</v>
      </c>
      <c r="B9545" t="s">
        <v>8376</v>
      </c>
      <c r="C9545">
        <v>2013</v>
      </c>
      <c r="D9545" s="1">
        <v>41430</v>
      </c>
      <c r="E9545" s="1">
        <v>41435</v>
      </c>
      <c r="F9545" t="s">
        <v>45</v>
      </c>
      <c r="G9545" t="s">
        <v>2214</v>
      </c>
      <c r="H9545" t="s">
        <v>2215</v>
      </c>
      <c r="I9545" t="s">
        <v>38</v>
      </c>
      <c r="J9545" t="s">
        <v>27</v>
      </c>
      <c r="K9545" t="s">
        <v>7864</v>
      </c>
      <c r="L9545" t="s">
        <v>7865</v>
      </c>
      <c r="M9545">
        <v>60610</v>
      </c>
      <c r="N9545" t="s">
        <v>3479</v>
      </c>
      <c r="O9545" t="s">
        <v>3695</v>
      </c>
      <c r="P9545" t="s">
        <v>329</v>
      </c>
      <c r="Q9545" t="s">
        <v>3467</v>
      </c>
      <c r="R9545" t="s">
        <v>3696</v>
      </c>
      <c r="S9545">
        <v>177.22499999999999</v>
      </c>
      <c r="T9545">
        <v>5</v>
      </c>
      <c r="U9545">
        <v>0.5</v>
      </c>
      <c r="V9545">
        <v>-120.51299999999998</v>
      </c>
      <c r="W9545" t="s">
        <v>10936</v>
      </c>
      <c r="X9545" t="s">
        <v>10942</v>
      </c>
      <c r="Y9545">
        <v>6</v>
      </c>
      <c r="Z9545" t="s">
        <v>10946</v>
      </c>
      <c r="AA9545">
        <v>-0.67999999999999994</v>
      </c>
    </row>
    <row r="9546" spans="1:27" x14ac:dyDescent="0.35">
      <c r="A9546">
        <v>243</v>
      </c>
      <c r="B9546" t="s">
        <v>8376</v>
      </c>
      <c r="C9546">
        <v>2013</v>
      </c>
      <c r="D9546" s="1">
        <v>41430</v>
      </c>
      <c r="E9546" s="1">
        <v>41435</v>
      </c>
      <c r="F9546" t="s">
        <v>45</v>
      </c>
      <c r="G9546" t="s">
        <v>2214</v>
      </c>
      <c r="H9546" t="s">
        <v>2215</v>
      </c>
      <c r="I9546" t="s">
        <v>38</v>
      </c>
      <c r="J9546" t="s">
        <v>27</v>
      </c>
      <c r="K9546" t="s">
        <v>7864</v>
      </c>
      <c r="L9546" t="s">
        <v>7865</v>
      </c>
      <c r="M9546">
        <v>60610</v>
      </c>
      <c r="N9546" t="s">
        <v>3479</v>
      </c>
      <c r="O9546" t="s">
        <v>1467</v>
      </c>
      <c r="P9546" t="s">
        <v>329</v>
      </c>
      <c r="Q9546" t="s">
        <v>330</v>
      </c>
      <c r="R9546" t="s">
        <v>1468</v>
      </c>
      <c r="S9546">
        <v>4.0440000000000005</v>
      </c>
      <c r="T9546">
        <v>3</v>
      </c>
      <c r="U9546">
        <v>0.6</v>
      </c>
      <c r="V9546">
        <v>-2.8307999999999995</v>
      </c>
      <c r="W9546" t="s">
        <v>10936</v>
      </c>
      <c r="X9546" t="s">
        <v>10942</v>
      </c>
      <c r="Y9546">
        <v>6</v>
      </c>
      <c r="Z9546" t="s">
        <v>10946</v>
      </c>
      <c r="AA9546">
        <v>-0.69999999999999984</v>
      </c>
    </row>
    <row r="9547" spans="1:27" x14ac:dyDescent="0.35">
      <c r="A9547">
        <v>255</v>
      </c>
      <c r="B9547" t="s">
        <v>8377</v>
      </c>
      <c r="C9547">
        <v>2012</v>
      </c>
      <c r="D9547" s="1">
        <v>41241</v>
      </c>
      <c r="E9547" s="1">
        <v>41247</v>
      </c>
      <c r="F9547" t="s">
        <v>23</v>
      </c>
      <c r="G9547" t="s">
        <v>2865</v>
      </c>
      <c r="H9547" t="s">
        <v>2866</v>
      </c>
      <c r="I9547" t="s">
        <v>26</v>
      </c>
      <c r="J9547" t="s">
        <v>27</v>
      </c>
      <c r="K9547" t="s">
        <v>7864</v>
      </c>
      <c r="L9547" t="s">
        <v>7865</v>
      </c>
      <c r="M9547">
        <v>60623</v>
      </c>
      <c r="N9547" t="s">
        <v>3479</v>
      </c>
      <c r="O9547" t="s">
        <v>1467</v>
      </c>
      <c r="P9547" t="s">
        <v>329</v>
      </c>
      <c r="Q9547" t="s">
        <v>330</v>
      </c>
      <c r="R9547" t="s">
        <v>1468</v>
      </c>
      <c r="S9547">
        <v>12.132000000000001</v>
      </c>
      <c r="T9547">
        <v>9</v>
      </c>
      <c r="U9547">
        <v>0.6</v>
      </c>
      <c r="V9547">
        <v>-8.4923999999999982</v>
      </c>
      <c r="W9547" t="s">
        <v>10948</v>
      </c>
      <c r="X9547" t="s">
        <v>10940</v>
      </c>
      <c r="Y9547">
        <v>11</v>
      </c>
      <c r="Z9547" t="s">
        <v>10947</v>
      </c>
      <c r="AA9547">
        <v>-0.69999999999999973</v>
      </c>
    </row>
    <row r="9548" spans="1:27" x14ac:dyDescent="0.35">
      <c r="A9548">
        <v>304</v>
      </c>
      <c r="B9548" t="s">
        <v>10777</v>
      </c>
      <c r="C9548">
        <v>2014</v>
      </c>
      <c r="D9548" s="1">
        <v>41963</v>
      </c>
      <c r="E9548" s="1">
        <v>41967</v>
      </c>
      <c r="F9548" t="s">
        <v>23</v>
      </c>
      <c r="G9548" t="s">
        <v>1202</v>
      </c>
      <c r="H9548" t="s">
        <v>1203</v>
      </c>
      <c r="I9548" t="s">
        <v>38</v>
      </c>
      <c r="J9548" t="s">
        <v>27</v>
      </c>
      <c r="K9548" t="s">
        <v>7864</v>
      </c>
      <c r="L9548" t="s">
        <v>7865</v>
      </c>
      <c r="M9548">
        <v>60623</v>
      </c>
      <c r="N9548" t="s">
        <v>3479</v>
      </c>
      <c r="O9548" t="s">
        <v>3709</v>
      </c>
      <c r="P9548" t="s">
        <v>329</v>
      </c>
      <c r="Q9548" t="s">
        <v>3467</v>
      </c>
      <c r="R9548" t="s">
        <v>3710</v>
      </c>
      <c r="S9548">
        <v>219.07500000000002</v>
      </c>
      <c r="T9548">
        <v>3</v>
      </c>
      <c r="U9548">
        <v>0.5</v>
      </c>
      <c r="V9548">
        <v>-131.44500000000005</v>
      </c>
      <c r="W9548" t="s">
        <v>10939</v>
      </c>
      <c r="X9548" t="s">
        <v>10940</v>
      </c>
      <c r="Y9548">
        <v>11</v>
      </c>
      <c r="Z9548" t="s">
        <v>10947</v>
      </c>
      <c r="AA9548">
        <v>-0.6000000000000002</v>
      </c>
    </row>
    <row r="9549" spans="1:27" x14ac:dyDescent="0.35">
      <c r="A9549">
        <v>580</v>
      </c>
      <c r="B9549" t="s">
        <v>9553</v>
      </c>
      <c r="C9549">
        <v>2014</v>
      </c>
      <c r="D9549" s="1">
        <v>41841</v>
      </c>
      <c r="E9549" s="1">
        <v>41847</v>
      </c>
      <c r="F9549" t="s">
        <v>23</v>
      </c>
      <c r="G9549" t="s">
        <v>680</v>
      </c>
      <c r="H9549" t="s">
        <v>681</v>
      </c>
      <c r="I9549" t="s">
        <v>38</v>
      </c>
      <c r="J9549" t="s">
        <v>27</v>
      </c>
      <c r="K9549" t="s">
        <v>7864</v>
      </c>
      <c r="L9549" t="s">
        <v>7865</v>
      </c>
      <c r="M9549">
        <v>60610</v>
      </c>
      <c r="N9549" t="s">
        <v>3479</v>
      </c>
      <c r="O9549" t="s">
        <v>5494</v>
      </c>
      <c r="P9549" t="s">
        <v>329</v>
      </c>
      <c r="Q9549" t="s">
        <v>330</v>
      </c>
      <c r="R9549" t="s">
        <v>5495</v>
      </c>
      <c r="S9549">
        <v>8.7919999999999998</v>
      </c>
      <c r="T9549">
        <v>1</v>
      </c>
      <c r="U9549">
        <v>0.6</v>
      </c>
      <c r="V9549">
        <v>-5.7148000000000003</v>
      </c>
      <c r="W9549" t="s">
        <v>10939</v>
      </c>
      <c r="X9549" t="s">
        <v>10937</v>
      </c>
      <c r="Y9549">
        <v>7</v>
      </c>
      <c r="Z9549" t="s">
        <v>10938</v>
      </c>
      <c r="AA9549">
        <v>-0.65</v>
      </c>
    </row>
    <row r="9550" spans="1:27" x14ac:dyDescent="0.35">
      <c r="A9550">
        <v>670</v>
      </c>
      <c r="B9550" t="s">
        <v>9863</v>
      </c>
      <c r="C9550">
        <v>2014</v>
      </c>
      <c r="D9550" s="1">
        <v>41800</v>
      </c>
      <c r="E9550" s="1">
        <v>41804</v>
      </c>
      <c r="F9550" t="s">
        <v>23</v>
      </c>
      <c r="G9550" t="s">
        <v>721</v>
      </c>
      <c r="H9550" t="s">
        <v>722</v>
      </c>
      <c r="I9550" t="s">
        <v>127</v>
      </c>
      <c r="J9550" t="s">
        <v>27</v>
      </c>
      <c r="K9550" t="s">
        <v>7864</v>
      </c>
      <c r="L9550" t="s">
        <v>7865</v>
      </c>
      <c r="M9550">
        <v>60653</v>
      </c>
      <c r="N9550" t="s">
        <v>3479</v>
      </c>
      <c r="O9550" t="s">
        <v>711</v>
      </c>
      <c r="P9550" t="s">
        <v>329</v>
      </c>
      <c r="Q9550" t="s">
        <v>330</v>
      </c>
      <c r="R9550" t="s">
        <v>712</v>
      </c>
      <c r="S9550">
        <v>23.976000000000003</v>
      </c>
      <c r="T9550">
        <v>3</v>
      </c>
      <c r="U9550">
        <v>0.6</v>
      </c>
      <c r="V9550">
        <v>-14.385599999999997</v>
      </c>
      <c r="W9550" t="s">
        <v>10939</v>
      </c>
      <c r="X9550" t="s">
        <v>10942</v>
      </c>
      <c r="Y9550">
        <v>6</v>
      </c>
      <c r="Z9550" t="s">
        <v>10946</v>
      </c>
      <c r="AA9550">
        <v>-0.59999999999999976</v>
      </c>
    </row>
    <row r="9551" spans="1:27" x14ac:dyDescent="0.35">
      <c r="A9551">
        <v>671</v>
      </c>
      <c r="B9551" t="s">
        <v>9863</v>
      </c>
      <c r="C9551">
        <v>2014</v>
      </c>
      <c r="D9551" s="1">
        <v>41800</v>
      </c>
      <c r="E9551" s="1">
        <v>41804</v>
      </c>
      <c r="F9551" t="s">
        <v>23</v>
      </c>
      <c r="G9551" t="s">
        <v>721</v>
      </c>
      <c r="H9551" t="s">
        <v>722</v>
      </c>
      <c r="I9551" t="s">
        <v>127</v>
      </c>
      <c r="J9551" t="s">
        <v>27</v>
      </c>
      <c r="K9551" t="s">
        <v>7864</v>
      </c>
      <c r="L9551" t="s">
        <v>7865</v>
      </c>
      <c r="M9551">
        <v>60653</v>
      </c>
      <c r="N9551" t="s">
        <v>3479</v>
      </c>
      <c r="O9551" t="s">
        <v>3575</v>
      </c>
      <c r="P9551" t="s">
        <v>329</v>
      </c>
      <c r="Q9551" t="s">
        <v>3467</v>
      </c>
      <c r="R9551" t="s">
        <v>3576</v>
      </c>
      <c r="S9551">
        <v>108.925</v>
      </c>
      <c r="T9551">
        <v>1</v>
      </c>
      <c r="U9551">
        <v>0.5</v>
      </c>
      <c r="V9551">
        <v>-71.890500000000017</v>
      </c>
      <c r="W9551" t="s">
        <v>10939</v>
      </c>
      <c r="X9551" t="s">
        <v>10942</v>
      </c>
      <c r="Y9551">
        <v>6</v>
      </c>
      <c r="Z9551" t="s">
        <v>10946</v>
      </c>
      <c r="AA9551">
        <v>-0.66000000000000014</v>
      </c>
    </row>
    <row r="9552" spans="1:27" x14ac:dyDescent="0.35">
      <c r="A9552">
        <v>1447</v>
      </c>
      <c r="B9552" t="s">
        <v>8410</v>
      </c>
      <c r="C9552">
        <v>2014</v>
      </c>
      <c r="D9552" s="1">
        <v>41804</v>
      </c>
      <c r="E9552" s="1">
        <v>41807</v>
      </c>
      <c r="F9552" t="s">
        <v>56</v>
      </c>
      <c r="G9552" t="s">
        <v>3738</v>
      </c>
      <c r="H9552" t="s">
        <v>3739</v>
      </c>
      <c r="I9552" t="s">
        <v>127</v>
      </c>
      <c r="J9552" t="s">
        <v>27</v>
      </c>
      <c r="K9552" t="s">
        <v>7864</v>
      </c>
      <c r="L9552" t="s">
        <v>7865</v>
      </c>
      <c r="M9552">
        <v>60653</v>
      </c>
      <c r="N9552" t="s">
        <v>3479</v>
      </c>
      <c r="O9552" t="s">
        <v>4299</v>
      </c>
      <c r="P9552" t="s">
        <v>329</v>
      </c>
      <c r="Q9552" t="s">
        <v>4064</v>
      </c>
      <c r="R9552" t="s">
        <v>4300</v>
      </c>
      <c r="S9552">
        <v>470.30199999999996</v>
      </c>
      <c r="T9552">
        <v>7</v>
      </c>
      <c r="U9552">
        <v>0.3</v>
      </c>
      <c r="V9552">
        <v>-87.341800000000035</v>
      </c>
      <c r="W9552" t="s">
        <v>10939</v>
      </c>
      <c r="X9552" t="s">
        <v>10942</v>
      </c>
      <c r="Y9552">
        <v>6</v>
      </c>
      <c r="Z9552" t="s">
        <v>10946</v>
      </c>
      <c r="AA9552">
        <v>-0.1857142857142858</v>
      </c>
    </row>
    <row r="9553" spans="1:27" x14ac:dyDescent="0.35">
      <c r="A9553">
        <v>1714</v>
      </c>
      <c r="B9553" t="s">
        <v>10778</v>
      </c>
      <c r="C9553">
        <v>2014</v>
      </c>
      <c r="D9553" s="1">
        <v>41891</v>
      </c>
      <c r="E9553" s="1">
        <v>41896</v>
      </c>
      <c r="F9553" t="s">
        <v>45</v>
      </c>
      <c r="G9553" t="s">
        <v>2184</v>
      </c>
      <c r="H9553" t="s">
        <v>2185</v>
      </c>
      <c r="I9553" t="s">
        <v>38</v>
      </c>
      <c r="J9553" t="s">
        <v>27</v>
      </c>
      <c r="K9553" t="s">
        <v>7864</v>
      </c>
      <c r="L9553" t="s">
        <v>7865</v>
      </c>
      <c r="M9553">
        <v>60610</v>
      </c>
      <c r="N9553" t="s">
        <v>3479</v>
      </c>
      <c r="O9553" t="s">
        <v>10677</v>
      </c>
      <c r="P9553" t="s">
        <v>329</v>
      </c>
      <c r="Q9553" t="s">
        <v>3467</v>
      </c>
      <c r="R9553" t="s">
        <v>10678</v>
      </c>
      <c r="S9553">
        <v>765.625</v>
      </c>
      <c r="T9553">
        <v>7</v>
      </c>
      <c r="U9553">
        <v>0.5</v>
      </c>
      <c r="V9553">
        <v>-566.5625</v>
      </c>
      <c r="W9553" t="s">
        <v>10939</v>
      </c>
      <c r="X9553" t="s">
        <v>10937</v>
      </c>
      <c r="Y9553">
        <v>9</v>
      </c>
      <c r="Z9553" t="s">
        <v>10949</v>
      </c>
      <c r="AA9553">
        <v>-0.74</v>
      </c>
    </row>
    <row r="9554" spans="1:27" x14ac:dyDescent="0.35">
      <c r="A9554">
        <v>1724</v>
      </c>
      <c r="B9554" t="s">
        <v>8416</v>
      </c>
      <c r="C9554">
        <v>2012</v>
      </c>
      <c r="D9554" s="1">
        <v>41263</v>
      </c>
      <c r="E9554" s="1">
        <v>41268</v>
      </c>
      <c r="F9554" t="s">
        <v>23</v>
      </c>
      <c r="G9554" t="s">
        <v>82</v>
      </c>
      <c r="H9554" t="s">
        <v>83</v>
      </c>
      <c r="I9554" t="s">
        <v>38</v>
      </c>
      <c r="J9554" t="s">
        <v>27</v>
      </c>
      <c r="K9554" t="s">
        <v>7864</v>
      </c>
      <c r="L9554" t="s">
        <v>7865</v>
      </c>
      <c r="M9554">
        <v>60623</v>
      </c>
      <c r="N9554" t="s">
        <v>3479</v>
      </c>
      <c r="O9554" t="s">
        <v>4042</v>
      </c>
      <c r="P9554" t="s">
        <v>329</v>
      </c>
      <c r="Q9554" t="s">
        <v>3721</v>
      </c>
      <c r="R9554" t="s">
        <v>4043</v>
      </c>
      <c r="S9554">
        <v>359.05799999999994</v>
      </c>
      <c r="T9554">
        <v>3</v>
      </c>
      <c r="U9554">
        <v>0.3</v>
      </c>
      <c r="V9554">
        <v>-71.811600000000027</v>
      </c>
      <c r="W9554" t="s">
        <v>10948</v>
      </c>
      <c r="X9554" t="s">
        <v>10940</v>
      </c>
      <c r="Y9554">
        <v>12</v>
      </c>
      <c r="Z9554" t="s">
        <v>10941</v>
      </c>
      <c r="AA9554">
        <v>-0.20000000000000012</v>
      </c>
    </row>
    <row r="9555" spans="1:27" x14ac:dyDescent="0.35">
      <c r="A9555">
        <v>1810</v>
      </c>
      <c r="B9555" t="s">
        <v>9883</v>
      </c>
      <c r="C9555">
        <v>2013</v>
      </c>
      <c r="D9555" s="1">
        <v>41571</v>
      </c>
      <c r="E9555" s="1">
        <v>41577</v>
      </c>
      <c r="F9555" t="s">
        <v>23</v>
      </c>
      <c r="G9555" t="s">
        <v>3596</v>
      </c>
      <c r="H9555" t="s">
        <v>3597</v>
      </c>
      <c r="I9555" t="s">
        <v>26</v>
      </c>
      <c r="J9555" t="s">
        <v>27</v>
      </c>
      <c r="K9555" t="s">
        <v>7864</v>
      </c>
      <c r="L9555" t="s">
        <v>7865</v>
      </c>
      <c r="M9555">
        <v>60610</v>
      </c>
      <c r="N9555" t="s">
        <v>3479</v>
      </c>
      <c r="O9555" t="s">
        <v>2960</v>
      </c>
      <c r="P9555" t="s">
        <v>329</v>
      </c>
      <c r="Q9555" t="s">
        <v>330</v>
      </c>
      <c r="R9555" t="s">
        <v>2961</v>
      </c>
      <c r="S9555">
        <v>16.155999999999999</v>
      </c>
      <c r="T9555">
        <v>7</v>
      </c>
      <c r="U9555">
        <v>0.6</v>
      </c>
      <c r="V9555">
        <v>-12.116999999999999</v>
      </c>
      <c r="W9555" t="s">
        <v>10936</v>
      </c>
      <c r="X9555" t="s">
        <v>10940</v>
      </c>
      <c r="Y9555">
        <v>10</v>
      </c>
      <c r="Z9555" t="s">
        <v>10945</v>
      </c>
      <c r="AA9555">
        <v>-0.75</v>
      </c>
    </row>
    <row r="9556" spans="1:27" x14ac:dyDescent="0.35">
      <c r="A9556">
        <v>1820</v>
      </c>
      <c r="B9556" t="s">
        <v>10771</v>
      </c>
      <c r="C9556">
        <v>2011</v>
      </c>
      <c r="D9556" s="1">
        <v>40688</v>
      </c>
      <c r="E9556" s="1">
        <v>40692</v>
      </c>
      <c r="F9556" t="s">
        <v>23</v>
      </c>
      <c r="G9556" t="s">
        <v>5768</v>
      </c>
      <c r="H9556" t="s">
        <v>5769</v>
      </c>
      <c r="I9556" t="s">
        <v>38</v>
      </c>
      <c r="J9556" t="s">
        <v>27</v>
      </c>
      <c r="K9556" t="s">
        <v>7864</v>
      </c>
      <c r="L9556" t="s">
        <v>7865</v>
      </c>
      <c r="M9556">
        <v>60623</v>
      </c>
      <c r="N9556" t="s">
        <v>3479</v>
      </c>
      <c r="O9556" t="s">
        <v>8262</v>
      </c>
      <c r="P9556" t="s">
        <v>329</v>
      </c>
      <c r="Q9556" t="s">
        <v>330</v>
      </c>
      <c r="R9556" t="s">
        <v>8263</v>
      </c>
      <c r="S9556">
        <v>29.32</v>
      </c>
      <c r="T9556">
        <v>2</v>
      </c>
      <c r="U9556">
        <v>0.6</v>
      </c>
      <c r="V9556">
        <v>-24.188999999999993</v>
      </c>
      <c r="W9556" t="s">
        <v>10944</v>
      </c>
      <c r="X9556" t="s">
        <v>10942</v>
      </c>
      <c r="Y9556">
        <v>5</v>
      </c>
      <c r="Z9556" t="s">
        <v>10952</v>
      </c>
      <c r="AA9556">
        <v>-0.82499999999999973</v>
      </c>
    </row>
    <row r="9557" spans="1:27" x14ac:dyDescent="0.35">
      <c r="A9557">
        <v>1823</v>
      </c>
      <c r="B9557" t="s">
        <v>9359</v>
      </c>
      <c r="C9557">
        <v>2013</v>
      </c>
      <c r="D9557" s="1">
        <v>41321</v>
      </c>
      <c r="E9557" s="1">
        <v>41325</v>
      </c>
      <c r="F9557" t="s">
        <v>23</v>
      </c>
      <c r="G9557" t="s">
        <v>1485</v>
      </c>
      <c r="H9557" t="s">
        <v>1486</v>
      </c>
      <c r="I9557" t="s">
        <v>26</v>
      </c>
      <c r="J9557" t="s">
        <v>27</v>
      </c>
      <c r="K9557" t="s">
        <v>7864</v>
      </c>
      <c r="L9557" t="s">
        <v>7865</v>
      </c>
      <c r="M9557">
        <v>60623</v>
      </c>
      <c r="N9557" t="s">
        <v>3479</v>
      </c>
      <c r="O9557" t="s">
        <v>4242</v>
      </c>
      <c r="P9557" t="s">
        <v>329</v>
      </c>
      <c r="Q9557" t="s">
        <v>4064</v>
      </c>
      <c r="R9557" t="s">
        <v>4243</v>
      </c>
      <c r="S9557">
        <v>62.957999999999998</v>
      </c>
      <c r="T9557">
        <v>3</v>
      </c>
      <c r="U9557">
        <v>0.3</v>
      </c>
      <c r="V9557">
        <v>-2.6981999999999999</v>
      </c>
      <c r="W9557" t="s">
        <v>10936</v>
      </c>
      <c r="X9557" t="s">
        <v>10950</v>
      </c>
      <c r="Y9557">
        <v>2</v>
      </c>
      <c r="Z9557" t="s">
        <v>10955</v>
      </c>
      <c r="AA9557">
        <v>-4.2857142857142858E-2</v>
      </c>
    </row>
    <row r="9558" spans="1:27" x14ac:dyDescent="0.35">
      <c r="A9558">
        <v>2008</v>
      </c>
      <c r="B9558" t="s">
        <v>10779</v>
      </c>
      <c r="C9558">
        <v>2014</v>
      </c>
      <c r="D9558" s="1">
        <v>41855</v>
      </c>
      <c r="E9558" s="1">
        <v>41856</v>
      </c>
      <c r="F9558" t="s">
        <v>56</v>
      </c>
      <c r="G9558" t="s">
        <v>1040</v>
      </c>
      <c r="H9558" t="s">
        <v>1041</v>
      </c>
      <c r="I9558" t="s">
        <v>38</v>
      </c>
      <c r="J9558" t="s">
        <v>27</v>
      </c>
      <c r="K9558" t="s">
        <v>7864</v>
      </c>
      <c r="L9558" t="s">
        <v>7865</v>
      </c>
      <c r="M9558">
        <v>60623</v>
      </c>
      <c r="N9558" t="s">
        <v>3479</v>
      </c>
      <c r="O9558" t="s">
        <v>7874</v>
      </c>
      <c r="P9558" t="s">
        <v>329</v>
      </c>
      <c r="Q9558" t="s">
        <v>3721</v>
      </c>
      <c r="R9558" t="s">
        <v>7875</v>
      </c>
      <c r="S9558">
        <v>183.37199999999999</v>
      </c>
      <c r="T9558">
        <v>2</v>
      </c>
      <c r="U9558">
        <v>0.3</v>
      </c>
      <c r="V9558">
        <v>-36.674399999999991</v>
      </c>
      <c r="W9558" t="s">
        <v>10939</v>
      </c>
      <c r="X9558" t="s">
        <v>10937</v>
      </c>
      <c r="Y9558">
        <v>8</v>
      </c>
      <c r="Z9558" t="s">
        <v>10954</v>
      </c>
      <c r="AA9558">
        <v>-0.19999999999999996</v>
      </c>
    </row>
    <row r="9559" spans="1:27" x14ac:dyDescent="0.35">
      <c r="A9559">
        <v>2239</v>
      </c>
      <c r="B9559" t="s">
        <v>10780</v>
      </c>
      <c r="C9559">
        <v>2014</v>
      </c>
      <c r="D9559" s="1">
        <v>41750</v>
      </c>
      <c r="E9559" s="1">
        <v>41756</v>
      </c>
      <c r="F9559" t="s">
        <v>23</v>
      </c>
      <c r="G9559" t="s">
        <v>3409</v>
      </c>
      <c r="H9559" t="s">
        <v>3410</v>
      </c>
      <c r="I9559" t="s">
        <v>127</v>
      </c>
      <c r="J9559" t="s">
        <v>27</v>
      </c>
      <c r="K9559" t="s">
        <v>7864</v>
      </c>
      <c r="L9559" t="s">
        <v>7865</v>
      </c>
      <c r="M9559">
        <v>60610</v>
      </c>
      <c r="N9559" t="s">
        <v>3479</v>
      </c>
      <c r="O9559" t="s">
        <v>2930</v>
      </c>
      <c r="P9559" t="s">
        <v>329</v>
      </c>
      <c r="Q9559" t="s">
        <v>330</v>
      </c>
      <c r="R9559" t="s">
        <v>2931</v>
      </c>
      <c r="S9559">
        <v>44.400000000000006</v>
      </c>
      <c r="T9559">
        <v>2</v>
      </c>
      <c r="U9559">
        <v>0.6</v>
      </c>
      <c r="V9559">
        <v>-52.169999999999987</v>
      </c>
      <c r="W9559" t="s">
        <v>10939</v>
      </c>
      <c r="X9559" t="s">
        <v>10942</v>
      </c>
      <c r="Y9559">
        <v>4</v>
      </c>
      <c r="Z9559" t="s">
        <v>10943</v>
      </c>
      <c r="AA9559">
        <v>-1.1749999999999996</v>
      </c>
    </row>
    <row r="9560" spans="1:27" x14ac:dyDescent="0.35">
      <c r="A9560">
        <v>2306</v>
      </c>
      <c r="B9560" t="s">
        <v>10781</v>
      </c>
      <c r="C9560">
        <v>2013</v>
      </c>
      <c r="D9560" s="1">
        <v>41632</v>
      </c>
      <c r="E9560" s="1">
        <v>41633</v>
      </c>
      <c r="F9560" t="s">
        <v>56</v>
      </c>
      <c r="G9560" t="s">
        <v>2892</v>
      </c>
      <c r="H9560" t="s">
        <v>2893</v>
      </c>
      <c r="I9560" t="s">
        <v>26</v>
      </c>
      <c r="J9560" t="s">
        <v>27</v>
      </c>
      <c r="K9560" t="s">
        <v>7864</v>
      </c>
      <c r="L9560" t="s">
        <v>7865</v>
      </c>
      <c r="M9560">
        <v>60623</v>
      </c>
      <c r="N9560" t="s">
        <v>3479</v>
      </c>
      <c r="O9560" t="s">
        <v>3985</v>
      </c>
      <c r="P9560" t="s">
        <v>329</v>
      </c>
      <c r="Q9560" t="s">
        <v>3721</v>
      </c>
      <c r="R9560" t="s">
        <v>3986</v>
      </c>
      <c r="S9560">
        <v>141.37199999999999</v>
      </c>
      <c r="T9560">
        <v>2</v>
      </c>
      <c r="U9560">
        <v>0.3</v>
      </c>
      <c r="V9560">
        <v>-14.137200000000014</v>
      </c>
      <c r="W9560" t="s">
        <v>10936</v>
      </c>
      <c r="X9560" t="s">
        <v>10940</v>
      </c>
      <c r="Y9560">
        <v>12</v>
      </c>
      <c r="Z9560" t="s">
        <v>10941</v>
      </c>
      <c r="AA9560">
        <v>-0.10000000000000012</v>
      </c>
    </row>
    <row r="9561" spans="1:27" x14ac:dyDescent="0.35">
      <c r="A9561">
        <v>2515</v>
      </c>
      <c r="B9561" t="s">
        <v>8765</v>
      </c>
      <c r="C9561">
        <v>2013</v>
      </c>
      <c r="D9561" s="1">
        <v>41590</v>
      </c>
      <c r="E9561" s="1">
        <v>41596</v>
      </c>
      <c r="F9561" t="s">
        <v>23</v>
      </c>
      <c r="G9561" t="s">
        <v>3207</v>
      </c>
      <c r="H9561" t="s">
        <v>3208</v>
      </c>
      <c r="I9561" t="s">
        <v>26</v>
      </c>
      <c r="J9561" t="s">
        <v>27</v>
      </c>
      <c r="K9561" t="s">
        <v>7864</v>
      </c>
      <c r="L9561" t="s">
        <v>7865</v>
      </c>
      <c r="M9561">
        <v>60623</v>
      </c>
      <c r="N9561" t="s">
        <v>3479</v>
      </c>
      <c r="O9561" t="s">
        <v>8096</v>
      </c>
      <c r="P9561" t="s">
        <v>329</v>
      </c>
      <c r="Q9561" t="s">
        <v>4064</v>
      </c>
      <c r="R9561" t="s">
        <v>8097</v>
      </c>
      <c r="S9561">
        <v>47.991999999999997</v>
      </c>
      <c r="T9561">
        <v>2</v>
      </c>
      <c r="U9561">
        <v>0.3</v>
      </c>
      <c r="V9561">
        <v>-2.0567999999999991</v>
      </c>
      <c r="W9561" t="s">
        <v>10936</v>
      </c>
      <c r="X9561" t="s">
        <v>10940</v>
      </c>
      <c r="Y9561">
        <v>11</v>
      </c>
      <c r="Z9561" t="s">
        <v>10947</v>
      </c>
      <c r="AA9561">
        <v>-4.2857142857142844E-2</v>
      </c>
    </row>
    <row r="9562" spans="1:27" x14ac:dyDescent="0.35">
      <c r="A9562">
        <v>3173</v>
      </c>
      <c r="B9562" t="s">
        <v>9679</v>
      </c>
      <c r="C9562">
        <v>2013</v>
      </c>
      <c r="D9562" s="1">
        <v>41355</v>
      </c>
      <c r="E9562" s="1">
        <v>41362</v>
      </c>
      <c r="F9562" t="s">
        <v>23</v>
      </c>
      <c r="G9562" t="s">
        <v>1260</v>
      </c>
      <c r="H9562" t="s">
        <v>1261</v>
      </c>
      <c r="I9562" t="s">
        <v>38</v>
      </c>
      <c r="J9562" t="s">
        <v>27</v>
      </c>
      <c r="K9562" t="s">
        <v>7864</v>
      </c>
      <c r="L9562" t="s">
        <v>7865</v>
      </c>
      <c r="M9562">
        <v>60623</v>
      </c>
      <c r="N9562" t="s">
        <v>3479</v>
      </c>
      <c r="O9562" t="s">
        <v>4085</v>
      </c>
      <c r="P9562" t="s">
        <v>329</v>
      </c>
      <c r="Q9562" t="s">
        <v>4064</v>
      </c>
      <c r="R9562" t="s">
        <v>4086</v>
      </c>
      <c r="S9562">
        <v>528.42999999999995</v>
      </c>
      <c r="T9562">
        <v>5</v>
      </c>
      <c r="U9562">
        <v>0.3</v>
      </c>
      <c r="V9562">
        <v>0</v>
      </c>
      <c r="W9562" t="s">
        <v>10936</v>
      </c>
      <c r="X9562" t="s">
        <v>10950</v>
      </c>
      <c r="Y9562">
        <v>3</v>
      </c>
      <c r="Z9562" t="s">
        <v>10953</v>
      </c>
      <c r="AA9562">
        <v>0</v>
      </c>
    </row>
    <row r="9563" spans="1:27" x14ac:dyDescent="0.35">
      <c r="A9563">
        <v>3334</v>
      </c>
      <c r="B9563" t="s">
        <v>8445</v>
      </c>
      <c r="C9563">
        <v>2014</v>
      </c>
      <c r="D9563" s="1">
        <v>41988</v>
      </c>
      <c r="E9563" s="1">
        <v>41994</v>
      </c>
      <c r="F9563" t="s">
        <v>23</v>
      </c>
      <c r="G9563" t="s">
        <v>4743</v>
      </c>
      <c r="H9563" t="s">
        <v>4744</v>
      </c>
      <c r="I9563" t="s">
        <v>127</v>
      </c>
      <c r="J9563" t="s">
        <v>27</v>
      </c>
      <c r="K9563" t="s">
        <v>7864</v>
      </c>
      <c r="L9563" t="s">
        <v>7865</v>
      </c>
      <c r="M9563">
        <v>60653</v>
      </c>
      <c r="N9563" t="s">
        <v>3479</v>
      </c>
      <c r="O9563" t="s">
        <v>849</v>
      </c>
      <c r="P9563" t="s">
        <v>329</v>
      </c>
      <c r="Q9563" t="s">
        <v>330</v>
      </c>
      <c r="R9563" t="s">
        <v>850</v>
      </c>
      <c r="S9563">
        <v>2.032</v>
      </c>
      <c r="T9563">
        <v>1</v>
      </c>
      <c r="U9563">
        <v>0.6</v>
      </c>
      <c r="V9563">
        <v>-1.3208000000000002</v>
      </c>
      <c r="W9563" t="s">
        <v>10939</v>
      </c>
      <c r="X9563" t="s">
        <v>10940</v>
      </c>
      <c r="Y9563">
        <v>12</v>
      </c>
      <c r="Z9563" t="s">
        <v>10941</v>
      </c>
      <c r="AA9563">
        <v>-0.65000000000000013</v>
      </c>
    </row>
    <row r="9564" spans="1:27" x14ac:dyDescent="0.35">
      <c r="A9564">
        <v>3437</v>
      </c>
      <c r="B9564" t="s">
        <v>10500</v>
      </c>
      <c r="C9564">
        <v>2012</v>
      </c>
      <c r="D9564" s="1">
        <v>41179</v>
      </c>
      <c r="E9564" s="1">
        <v>41181</v>
      </c>
      <c r="F9564" t="s">
        <v>56</v>
      </c>
      <c r="G9564" t="s">
        <v>575</v>
      </c>
      <c r="H9564" t="s">
        <v>576</v>
      </c>
      <c r="I9564" t="s">
        <v>38</v>
      </c>
      <c r="J9564" t="s">
        <v>27</v>
      </c>
      <c r="K9564" t="s">
        <v>7864</v>
      </c>
      <c r="L9564" t="s">
        <v>7865</v>
      </c>
      <c r="M9564">
        <v>60610</v>
      </c>
      <c r="N9564" t="s">
        <v>3479</v>
      </c>
      <c r="O9564" t="s">
        <v>5574</v>
      </c>
      <c r="P9564" t="s">
        <v>329</v>
      </c>
      <c r="Q9564" t="s">
        <v>330</v>
      </c>
      <c r="R9564" t="s">
        <v>5575</v>
      </c>
      <c r="S9564">
        <v>24.288</v>
      </c>
      <c r="T9564">
        <v>3</v>
      </c>
      <c r="U9564">
        <v>0.6</v>
      </c>
      <c r="V9564">
        <v>-12.751199999999997</v>
      </c>
      <c r="W9564" t="s">
        <v>10948</v>
      </c>
      <c r="X9564" t="s">
        <v>10937</v>
      </c>
      <c r="Y9564">
        <v>9</v>
      </c>
      <c r="Z9564" t="s">
        <v>10949</v>
      </c>
      <c r="AA9564">
        <v>-0.52499999999999991</v>
      </c>
    </row>
    <row r="9565" spans="1:27" x14ac:dyDescent="0.35">
      <c r="A9565">
        <v>3513</v>
      </c>
      <c r="B9565" t="s">
        <v>9681</v>
      </c>
      <c r="C9565">
        <v>2014</v>
      </c>
      <c r="D9565" s="1">
        <v>41887</v>
      </c>
      <c r="E9565" s="1">
        <v>41889</v>
      </c>
      <c r="F9565" t="s">
        <v>56</v>
      </c>
      <c r="G9565" t="s">
        <v>2660</v>
      </c>
      <c r="H9565" t="s">
        <v>2661</v>
      </c>
      <c r="I9565" t="s">
        <v>26</v>
      </c>
      <c r="J9565" t="s">
        <v>27</v>
      </c>
      <c r="K9565" t="s">
        <v>7864</v>
      </c>
      <c r="L9565" t="s">
        <v>7865</v>
      </c>
      <c r="M9565">
        <v>60653</v>
      </c>
      <c r="N9565" t="s">
        <v>3479</v>
      </c>
      <c r="O9565" t="s">
        <v>10782</v>
      </c>
      <c r="P9565" t="s">
        <v>329</v>
      </c>
      <c r="Q9565" t="s">
        <v>3721</v>
      </c>
      <c r="R9565" t="s">
        <v>10783</v>
      </c>
      <c r="S9565">
        <v>825.17399999999998</v>
      </c>
      <c r="T9565">
        <v>9</v>
      </c>
      <c r="U9565">
        <v>0.3</v>
      </c>
      <c r="V9565">
        <v>-117.88199999999998</v>
      </c>
      <c r="W9565" t="s">
        <v>10939</v>
      </c>
      <c r="X9565" t="s">
        <v>10937</v>
      </c>
      <c r="Y9565">
        <v>9</v>
      </c>
      <c r="Z9565" t="s">
        <v>10949</v>
      </c>
      <c r="AA9565">
        <v>-0.14285714285714282</v>
      </c>
    </row>
    <row r="9566" spans="1:27" x14ac:dyDescent="0.35">
      <c r="A9566">
        <v>3552</v>
      </c>
      <c r="B9566" t="s">
        <v>8452</v>
      </c>
      <c r="C9566">
        <v>2013</v>
      </c>
      <c r="D9566" s="1">
        <v>41363</v>
      </c>
      <c r="E9566" s="1">
        <v>41367</v>
      </c>
      <c r="F9566" t="s">
        <v>45</v>
      </c>
      <c r="G9566" t="s">
        <v>2817</v>
      </c>
      <c r="H9566" t="s">
        <v>2818</v>
      </c>
      <c r="I9566" t="s">
        <v>127</v>
      </c>
      <c r="J9566" t="s">
        <v>27</v>
      </c>
      <c r="K9566" t="s">
        <v>7864</v>
      </c>
      <c r="L9566" t="s">
        <v>7865</v>
      </c>
      <c r="M9566">
        <v>60653</v>
      </c>
      <c r="N9566" t="s">
        <v>3479</v>
      </c>
      <c r="O9566" t="s">
        <v>7989</v>
      </c>
      <c r="P9566" t="s">
        <v>329</v>
      </c>
      <c r="Q9566" t="s">
        <v>4064</v>
      </c>
      <c r="R9566" t="s">
        <v>7990</v>
      </c>
      <c r="S9566">
        <v>844.11599999999987</v>
      </c>
      <c r="T9566">
        <v>6</v>
      </c>
      <c r="U9566">
        <v>0.3</v>
      </c>
      <c r="V9566">
        <v>-36.176400000000001</v>
      </c>
      <c r="W9566" t="s">
        <v>10936</v>
      </c>
      <c r="X9566" t="s">
        <v>10950</v>
      </c>
      <c r="Y9566">
        <v>3</v>
      </c>
      <c r="Z9566" t="s">
        <v>10953</v>
      </c>
      <c r="AA9566">
        <v>-4.2857142857142864E-2</v>
      </c>
    </row>
    <row r="9567" spans="1:27" x14ac:dyDescent="0.35">
      <c r="A9567">
        <v>3860</v>
      </c>
      <c r="B9567" t="s">
        <v>8462</v>
      </c>
      <c r="C9567">
        <v>2014</v>
      </c>
      <c r="D9567" s="1">
        <v>41688</v>
      </c>
      <c r="E9567" s="1">
        <v>41693</v>
      </c>
      <c r="F9567" t="s">
        <v>23</v>
      </c>
      <c r="G9567" t="s">
        <v>2529</v>
      </c>
      <c r="H9567" t="s">
        <v>2530</v>
      </c>
      <c r="I9567" t="s">
        <v>127</v>
      </c>
      <c r="J9567" t="s">
        <v>27</v>
      </c>
      <c r="K9567" t="s">
        <v>7864</v>
      </c>
      <c r="L9567" t="s">
        <v>7865</v>
      </c>
      <c r="M9567">
        <v>60653</v>
      </c>
      <c r="N9567" t="s">
        <v>3479</v>
      </c>
      <c r="O9567" t="s">
        <v>3512</v>
      </c>
      <c r="P9567" t="s">
        <v>329</v>
      </c>
      <c r="Q9567" t="s">
        <v>3467</v>
      </c>
      <c r="R9567" t="s">
        <v>3513</v>
      </c>
      <c r="S9567">
        <v>480.96</v>
      </c>
      <c r="T9567">
        <v>3</v>
      </c>
      <c r="U9567">
        <v>0.5</v>
      </c>
      <c r="V9567">
        <v>-269.33760000000001</v>
      </c>
      <c r="W9567" t="s">
        <v>10939</v>
      </c>
      <c r="X9567" t="s">
        <v>10950</v>
      </c>
      <c r="Y9567">
        <v>2</v>
      </c>
      <c r="Z9567" t="s">
        <v>10955</v>
      </c>
      <c r="AA9567">
        <v>-0.56000000000000005</v>
      </c>
    </row>
    <row r="9568" spans="1:27" x14ac:dyDescent="0.35">
      <c r="A9568">
        <v>4226</v>
      </c>
      <c r="B9568" t="s">
        <v>10784</v>
      </c>
      <c r="C9568">
        <v>2011</v>
      </c>
      <c r="D9568" s="1">
        <v>40890</v>
      </c>
      <c r="E9568" s="1">
        <v>40894</v>
      </c>
      <c r="F9568" t="s">
        <v>23</v>
      </c>
      <c r="G9568" t="s">
        <v>3712</v>
      </c>
      <c r="H9568" t="s">
        <v>3713</v>
      </c>
      <c r="I9568" t="s">
        <v>26</v>
      </c>
      <c r="J9568" t="s">
        <v>27</v>
      </c>
      <c r="K9568" t="s">
        <v>7864</v>
      </c>
      <c r="L9568" t="s">
        <v>7865</v>
      </c>
      <c r="M9568">
        <v>60623</v>
      </c>
      <c r="N9568" t="s">
        <v>3479</v>
      </c>
      <c r="O9568" t="s">
        <v>8217</v>
      </c>
      <c r="P9568" t="s">
        <v>329</v>
      </c>
      <c r="Q9568" t="s">
        <v>330</v>
      </c>
      <c r="R9568" t="s">
        <v>8218</v>
      </c>
      <c r="S9568">
        <v>94.427999999999997</v>
      </c>
      <c r="T9568">
        <v>3</v>
      </c>
      <c r="U9568">
        <v>0.6</v>
      </c>
      <c r="V9568">
        <v>-42.492599999999982</v>
      </c>
      <c r="W9568" t="s">
        <v>10944</v>
      </c>
      <c r="X9568" t="s">
        <v>10940</v>
      </c>
      <c r="Y9568">
        <v>12</v>
      </c>
      <c r="Z9568" t="s">
        <v>10941</v>
      </c>
      <c r="AA9568">
        <v>-0.44999999999999984</v>
      </c>
    </row>
    <row r="9569" spans="1:27" x14ac:dyDescent="0.35">
      <c r="A9569">
        <v>4544</v>
      </c>
      <c r="B9569" t="s">
        <v>8476</v>
      </c>
      <c r="C9569">
        <v>2012</v>
      </c>
      <c r="D9569" s="1">
        <v>41102</v>
      </c>
      <c r="E9569" s="1">
        <v>41107</v>
      </c>
      <c r="F9569" t="s">
        <v>45</v>
      </c>
      <c r="G9569" t="s">
        <v>220</v>
      </c>
      <c r="H9569" t="s">
        <v>221</v>
      </c>
      <c r="I9569" t="s">
        <v>38</v>
      </c>
      <c r="J9569" t="s">
        <v>27</v>
      </c>
      <c r="K9569" t="s">
        <v>7864</v>
      </c>
      <c r="L9569" t="s">
        <v>7865</v>
      </c>
      <c r="M9569">
        <v>60610</v>
      </c>
      <c r="N9569" t="s">
        <v>3479</v>
      </c>
      <c r="O9569" t="s">
        <v>4164</v>
      </c>
      <c r="P9569" t="s">
        <v>329</v>
      </c>
      <c r="Q9569" t="s">
        <v>4064</v>
      </c>
      <c r="R9569" t="s">
        <v>4165</v>
      </c>
      <c r="S9569">
        <v>383.60699999999997</v>
      </c>
      <c r="T9569">
        <v>9</v>
      </c>
      <c r="U9569">
        <v>0.3</v>
      </c>
      <c r="V9569">
        <v>-5.4801000000000215</v>
      </c>
      <c r="W9569" t="s">
        <v>10948</v>
      </c>
      <c r="X9569" t="s">
        <v>10937</v>
      </c>
      <c r="Y9569">
        <v>7</v>
      </c>
      <c r="Z9569" t="s">
        <v>10938</v>
      </c>
      <c r="AA9569">
        <v>-1.4285714285714343E-2</v>
      </c>
    </row>
    <row r="9570" spans="1:27" x14ac:dyDescent="0.35">
      <c r="A9570">
        <v>4549</v>
      </c>
      <c r="B9570" t="s">
        <v>8476</v>
      </c>
      <c r="C9570">
        <v>2012</v>
      </c>
      <c r="D9570" s="1">
        <v>41102</v>
      </c>
      <c r="E9570" s="1">
        <v>41107</v>
      </c>
      <c r="F9570" t="s">
        <v>45</v>
      </c>
      <c r="G9570" t="s">
        <v>220</v>
      </c>
      <c r="H9570" t="s">
        <v>221</v>
      </c>
      <c r="I9570" t="s">
        <v>38</v>
      </c>
      <c r="J9570" t="s">
        <v>27</v>
      </c>
      <c r="K9570" t="s">
        <v>7864</v>
      </c>
      <c r="L9570" t="s">
        <v>7865</v>
      </c>
      <c r="M9570">
        <v>60610</v>
      </c>
      <c r="N9570" t="s">
        <v>3479</v>
      </c>
      <c r="O9570" t="s">
        <v>1091</v>
      </c>
      <c r="P9570" t="s">
        <v>329</v>
      </c>
      <c r="Q9570" t="s">
        <v>330</v>
      </c>
      <c r="R9570" t="s">
        <v>1092</v>
      </c>
      <c r="S9570">
        <v>7.76</v>
      </c>
      <c r="T9570">
        <v>1</v>
      </c>
      <c r="U9570">
        <v>0.6</v>
      </c>
      <c r="V9570">
        <v>-2.1340000000000003</v>
      </c>
      <c r="W9570" t="s">
        <v>10948</v>
      </c>
      <c r="X9570" t="s">
        <v>10937</v>
      </c>
      <c r="Y9570">
        <v>7</v>
      </c>
      <c r="Z9570" t="s">
        <v>10938</v>
      </c>
      <c r="AA9570">
        <v>-0.27500000000000008</v>
      </c>
    </row>
    <row r="9571" spans="1:27" x14ac:dyDescent="0.35">
      <c r="A9571">
        <v>4773</v>
      </c>
      <c r="B9571" t="s">
        <v>8485</v>
      </c>
      <c r="C9571">
        <v>2014</v>
      </c>
      <c r="D9571" s="1">
        <v>41967</v>
      </c>
      <c r="E9571" s="1">
        <v>41971</v>
      </c>
      <c r="F9571" t="s">
        <v>23</v>
      </c>
      <c r="G9571" t="s">
        <v>2181</v>
      </c>
      <c r="H9571" t="s">
        <v>2182</v>
      </c>
      <c r="I9571" t="s">
        <v>38</v>
      </c>
      <c r="J9571" t="s">
        <v>27</v>
      </c>
      <c r="K9571" t="s">
        <v>7864</v>
      </c>
      <c r="L9571" t="s">
        <v>7865</v>
      </c>
      <c r="M9571">
        <v>60610</v>
      </c>
      <c r="N9571" t="s">
        <v>3479</v>
      </c>
      <c r="O9571" t="s">
        <v>2708</v>
      </c>
      <c r="P9571" t="s">
        <v>329</v>
      </c>
      <c r="Q9571" t="s">
        <v>330</v>
      </c>
      <c r="R9571" t="s">
        <v>2709</v>
      </c>
      <c r="S9571">
        <v>6.4640000000000004</v>
      </c>
      <c r="T9571">
        <v>1</v>
      </c>
      <c r="U9571">
        <v>0.6</v>
      </c>
      <c r="V9571">
        <v>-4.0400000000000009</v>
      </c>
      <c r="W9571" t="s">
        <v>10939</v>
      </c>
      <c r="X9571" t="s">
        <v>10940</v>
      </c>
      <c r="Y9571">
        <v>11</v>
      </c>
      <c r="Z9571" t="s">
        <v>10947</v>
      </c>
      <c r="AA9571">
        <v>-0.62500000000000011</v>
      </c>
    </row>
    <row r="9572" spans="1:27" x14ac:dyDescent="0.35">
      <c r="A9572">
        <v>4927</v>
      </c>
      <c r="B9572" t="s">
        <v>10785</v>
      </c>
      <c r="C9572">
        <v>2014</v>
      </c>
      <c r="D9572" s="1">
        <v>41932</v>
      </c>
      <c r="E9572" s="1">
        <v>41936</v>
      </c>
      <c r="F9572" t="s">
        <v>23</v>
      </c>
      <c r="G9572" t="s">
        <v>7697</v>
      </c>
      <c r="H9572" t="s">
        <v>7698</v>
      </c>
      <c r="I9572" t="s">
        <v>38</v>
      </c>
      <c r="J9572" t="s">
        <v>27</v>
      </c>
      <c r="K9572" t="s">
        <v>7864</v>
      </c>
      <c r="L9572" t="s">
        <v>7865</v>
      </c>
      <c r="M9572">
        <v>60623</v>
      </c>
      <c r="N9572" t="s">
        <v>3479</v>
      </c>
      <c r="O9572" t="s">
        <v>3518</v>
      </c>
      <c r="P9572" t="s">
        <v>329</v>
      </c>
      <c r="Q9572" t="s">
        <v>3467</v>
      </c>
      <c r="R9572" t="s">
        <v>3519</v>
      </c>
      <c r="S9572">
        <v>91.275000000000006</v>
      </c>
      <c r="T9572">
        <v>1</v>
      </c>
      <c r="U9572">
        <v>0.5</v>
      </c>
      <c r="V9572">
        <v>-67.543499999999995</v>
      </c>
      <c r="W9572" t="s">
        <v>10939</v>
      </c>
      <c r="X9572" t="s">
        <v>10940</v>
      </c>
      <c r="Y9572">
        <v>10</v>
      </c>
      <c r="Z9572" t="s">
        <v>10945</v>
      </c>
      <c r="AA9572">
        <v>-0.73999999999999988</v>
      </c>
    </row>
    <row r="9573" spans="1:27" x14ac:dyDescent="0.35">
      <c r="A9573">
        <v>5095</v>
      </c>
      <c r="B9573" t="s">
        <v>8492</v>
      </c>
      <c r="C9573">
        <v>2011</v>
      </c>
      <c r="D9573" s="1">
        <v>40883</v>
      </c>
      <c r="E9573" s="1">
        <v>40887</v>
      </c>
      <c r="F9573" t="s">
        <v>23</v>
      </c>
      <c r="G9573" t="s">
        <v>1924</v>
      </c>
      <c r="H9573" t="s">
        <v>1925</v>
      </c>
      <c r="I9573" t="s">
        <v>38</v>
      </c>
      <c r="J9573" t="s">
        <v>27</v>
      </c>
      <c r="K9573" t="s">
        <v>7864</v>
      </c>
      <c r="L9573" t="s">
        <v>7865</v>
      </c>
      <c r="M9573">
        <v>60610</v>
      </c>
      <c r="N9573" t="s">
        <v>3479</v>
      </c>
      <c r="O9573" t="s">
        <v>3508</v>
      </c>
      <c r="P9573" t="s">
        <v>329</v>
      </c>
      <c r="Q9573" t="s">
        <v>3467</v>
      </c>
      <c r="R9573" t="s">
        <v>3509</v>
      </c>
      <c r="S9573">
        <v>214.95000000000002</v>
      </c>
      <c r="T9573">
        <v>5</v>
      </c>
      <c r="U9573">
        <v>0.5</v>
      </c>
      <c r="V9573">
        <v>-120.37200000000003</v>
      </c>
      <c r="W9573" t="s">
        <v>10944</v>
      </c>
      <c r="X9573" t="s">
        <v>10940</v>
      </c>
      <c r="Y9573">
        <v>12</v>
      </c>
      <c r="Z9573" t="s">
        <v>10941</v>
      </c>
      <c r="AA9573">
        <v>-0.56000000000000005</v>
      </c>
    </row>
    <row r="9574" spans="1:27" x14ac:dyDescent="0.35">
      <c r="A9574">
        <v>5097</v>
      </c>
      <c r="B9574" t="s">
        <v>8492</v>
      </c>
      <c r="C9574">
        <v>2011</v>
      </c>
      <c r="D9574" s="1">
        <v>40883</v>
      </c>
      <c r="E9574" s="1">
        <v>40887</v>
      </c>
      <c r="F9574" t="s">
        <v>23</v>
      </c>
      <c r="G9574" t="s">
        <v>1924</v>
      </c>
      <c r="H9574" t="s">
        <v>1925</v>
      </c>
      <c r="I9574" t="s">
        <v>38</v>
      </c>
      <c r="J9574" t="s">
        <v>27</v>
      </c>
      <c r="K9574" t="s">
        <v>7864</v>
      </c>
      <c r="L9574" t="s">
        <v>7865</v>
      </c>
      <c r="M9574">
        <v>60610</v>
      </c>
      <c r="N9574" t="s">
        <v>3479</v>
      </c>
      <c r="O9574" t="s">
        <v>5541</v>
      </c>
      <c r="P9574" t="s">
        <v>329</v>
      </c>
      <c r="Q9574" t="s">
        <v>330</v>
      </c>
      <c r="R9574" t="s">
        <v>5542</v>
      </c>
      <c r="S9574">
        <v>10.776000000000002</v>
      </c>
      <c r="T9574">
        <v>3</v>
      </c>
      <c r="U9574">
        <v>0.6</v>
      </c>
      <c r="V9574">
        <v>-4.8491999999999997</v>
      </c>
      <c r="W9574" t="s">
        <v>10944</v>
      </c>
      <c r="X9574" t="s">
        <v>10940</v>
      </c>
      <c r="Y9574">
        <v>12</v>
      </c>
      <c r="Z9574" t="s">
        <v>10941</v>
      </c>
      <c r="AA9574">
        <v>-0.4499999999999999</v>
      </c>
    </row>
    <row r="9575" spans="1:27" x14ac:dyDescent="0.35">
      <c r="A9575">
        <v>5113</v>
      </c>
      <c r="B9575" t="s">
        <v>10786</v>
      </c>
      <c r="C9575">
        <v>2012</v>
      </c>
      <c r="D9575" s="1">
        <v>41226</v>
      </c>
      <c r="E9575" s="1">
        <v>41226</v>
      </c>
      <c r="F9575" t="s">
        <v>234</v>
      </c>
      <c r="G9575" t="s">
        <v>2928</v>
      </c>
      <c r="H9575" t="s">
        <v>2929</v>
      </c>
      <c r="I9575" t="s">
        <v>38</v>
      </c>
      <c r="J9575" t="s">
        <v>27</v>
      </c>
      <c r="K9575" t="s">
        <v>7864</v>
      </c>
      <c r="L9575" t="s">
        <v>7865</v>
      </c>
      <c r="M9575">
        <v>60610</v>
      </c>
      <c r="N9575" t="s">
        <v>3479</v>
      </c>
      <c r="O9575" t="s">
        <v>5611</v>
      </c>
      <c r="P9575" t="s">
        <v>329</v>
      </c>
      <c r="Q9575" t="s">
        <v>330</v>
      </c>
      <c r="R9575" t="s">
        <v>5612</v>
      </c>
      <c r="S9575">
        <v>17.496000000000002</v>
      </c>
      <c r="T9575">
        <v>9</v>
      </c>
      <c r="U9575">
        <v>0.6</v>
      </c>
      <c r="V9575">
        <v>-7.4357999999999969</v>
      </c>
      <c r="W9575" t="s">
        <v>10948</v>
      </c>
      <c r="X9575" t="s">
        <v>10940</v>
      </c>
      <c r="Y9575">
        <v>11</v>
      </c>
      <c r="Z9575" t="s">
        <v>10947</v>
      </c>
      <c r="AA9575">
        <v>-0.42499999999999977</v>
      </c>
    </row>
    <row r="9576" spans="1:27" x14ac:dyDescent="0.35">
      <c r="A9576">
        <v>5158</v>
      </c>
      <c r="B9576" t="s">
        <v>8494</v>
      </c>
      <c r="C9576">
        <v>2014</v>
      </c>
      <c r="D9576" s="1">
        <v>41821</v>
      </c>
      <c r="E9576" s="1">
        <v>41825</v>
      </c>
      <c r="F9576" t="s">
        <v>45</v>
      </c>
      <c r="G9576" t="s">
        <v>257</v>
      </c>
      <c r="H9576" t="s">
        <v>258</v>
      </c>
      <c r="I9576" t="s">
        <v>127</v>
      </c>
      <c r="J9576" t="s">
        <v>27</v>
      </c>
      <c r="K9576" t="s">
        <v>7864</v>
      </c>
      <c r="L9576" t="s">
        <v>7865</v>
      </c>
      <c r="M9576">
        <v>60653</v>
      </c>
      <c r="N9576" t="s">
        <v>3479</v>
      </c>
      <c r="O9576" t="s">
        <v>8069</v>
      </c>
      <c r="P9576" t="s">
        <v>329</v>
      </c>
      <c r="Q9576" t="s">
        <v>4064</v>
      </c>
      <c r="R9576" t="s">
        <v>8070</v>
      </c>
      <c r="S9576">
        <v>569.05799999999999</v>
      </c>
      <c r="T9576">
        <v>3</v>
      </c>
      <c r="U9576">
        <v>0.3</v>
      </c>
      <c r="V9576">
        <v>-178.84680000000006</v>
      </c>
      <c r="W9576" t="s">
        <v>10939</v>
      </c>
      <c r="X9576" t="s">
        <v>10937</v>
      </c>
      <c r="Y9576">
        <v>7</v>
      </c>
      <c r="Z9576" t="s">
        <v>10938</v>
      </c>
      <c r="AA9576">
        <v>-0.31428571428571439</v>
      </c>
    </row>
    <row r="9577" spans="1:27" x14ac:dyDescent="0.35">
      <c r="A9577">
        <v>5159</v>
      </c>
      <c r="B9577" t="s">
        <v>8494</v>
      </c>
      <c r="C9577">
        <v>2014</v>
      </c>
      <c r="D9577" s="1">
        <v>41821</v>
      </c>
      <c r="E9577" s="1">
        <v>41825</v>
      </c>
      <c r="F9577" t="s">
        <v>45</v>
      </c>
      <c r="G9577" t="s">
        <v>257</v>
      </c>
      <c r="H9577" t="s">
        <v>258</v>
      </c>
      <c r="I9577" t="s">
        <v>127</v>
      </c>
      <c r="J9577" t="s">
        <v>27</v>
      </c>
      <c r="K9577" t="s">
        <v>7864</v>
      </c>
      <c r="L9577" t="s">
        <v>7865</v>
      </c>
      <c r="M9577">
        <v>60653</v>
      </c>
      <c r="N9577" t="s">
        <v>3479</v>
      </c>
      <c r="O9577" t="s">
        <v>1358</v>
      </c>
      <c r="P9577" t="s">
        <v>329</v>
      </c>
      <c r="Q9577" t="s">
        <v>330</v>
      </c>
      <c r="R9577" t="s">
        <v>1359</v>
      </c>
      <c r="S9577">
        <v>14.224000000000002</v>
      </c>
      <c r="T9577">
        <v>2</v>
      </c>
      <c r="U9577">
        <v>0.6</v>
      </c>
      <c r="V9577">
        <v>-10.312400000000004</v>
      </c>
      <c r="W9577" t="s">
        <v>10939</v>
      </c>
      <c r="X9577" t="s">
        <v>10937</v>
      </c>
      <c r="Y9577">
        <v>7</v>
      </c>
      <c r="Z9577" t="s">
        <v>10938</v>
      </c>
      <c r="AA9577">
        <v>-0.7250000000000002</v>
      </c>
    </row>
    <row r="9578" spans="1:27" x14ac:dyDescent="0.35">
      <c r="A9578">
        <v>5540</v>
      </c>
      <c r="B9578" t="s">
        <v>9401</v>
      </c>
      <c r="C9578">
        <v>2014</v>
      </c>
      <c r="D9578" s="1">
        <v>41782</v>
      </c>
      <c r="E9578" s="1">
        <v>41786</v>
      </c>
      <c r="F9578" t="s">
        <v>23</v>
      </c>
      <c r="G9578" t="s">
        <v>4264</v>
      </c>
      <c r="H9578" t="s">
        <v>4265</v>
      </c>
      <c r="I9578" t="s">
        <v>38</v>
      </c>
      <c r="J9578" t="s">
        <v>27</v>
      </c>
      <c r="K9578" t="s">
        <v>7864</v>
      </c>
      <c r="L9578" t="s">
        <v>7865</v>
      </c>
      <c r="M9578">
        <v>60653</v>
      </c>
      <c r="N9578" t="s">
        <v>3479</v>
      </c>
      <c r="O9578" t="s">
        <v>4088</v>
      </c>
      <c r="P9578" t="s">
        <v>329</v>
      </c>
      <c r="Q9578" t="s">
        <v>4064</v>
      </c>
      <c r="R9578" t="s">
        <v>4089</v>
      </c>
      <c r="S9578">
        <v>181.98599999999999</v>
      </c>
      <c r="T9578">
        <v>2</v>
      </c>
      <c r="U9578">
        <v>0.3</v>
      </c>
      <c r="V9578">
        <v>-54.595799999999997</v>
      </c>
      <c r="W9578" t="s">
        <v>10939</v>
      </c>
      <c r="X9578" t="s">
        <v>10942</v>
      </c>
      <c r="Y9578">
        <v>5</v>
      </c>
      <c r="Z9578" t="s">
        <v>10952</v>
      </c>
      <c r="AA9578">
        <v>-0.3</v>
      </c>
    </row>
    <row r="9579" spans="1:27" x14ac:dyDescent="0.35">
      <c r="A9579">
        <v>5568</v>
      </c>
      <c r="B9579" t="s">
        <v>7890</v>
      </c>
      <c r="C9579">
        <v>2014</v>
      </c>
      <c r="D9579" s="1">
        <v>41712</v>
      </c>
      <c r="E9579" s="1">
        <v>41712</v>
      </c>
      <c r="F9579" t="s">
        <v>234</v>
      </c>
      <c r="G9579" t="s">
        <v>4523</v>
      </c>
      <c r="H9579" t="s">
        <v>4524</v>
      </c>
      <c r="I9579" t="s">
        <v>127</v>
      </c>
      <c r="J9579" t="s">
        <v>27</v>
      </c>
      <c r="K9579" t="s">
        <v>7864</v>
      </c>
      <c r="L9579" t="s">
        <v>7865</v>
      </c>
      <c r="M9579">
        <v>60610</v>
      </c>
      <c r="N9579" t="s">
        <v>3479</v>
      </c>
      <c r="O9579" t="s">
        <v>4376</v>
      </c>
      <c r="P9579" t="s">
        <v>329</v>
      </c>
      <c r="Q9579" t="s">
        <v>4064</v>
      </c>
      <c r="R9579" t="s">
        <v>4377</v>
      </c>
      <c r="S9579">
        <v>89.768000000000001</v>
      </c>
      <c r="T9579">
        <v>1</v>
      </c>
      <c r="U9579">
        <v>0.3</v>
      </c>
      <c r="V9579">
        <v>-2.5647999999999982</v>
      </c>
      <c r="W9579" t="s">
        <v>10939</v>
      </c>
      <c r="X9579" t="s">
        <v>10950</v>
      </c>
      <c r="Y9579">
        <v>3</v>
      </c>
      <c r="Z9579" t="s">
        <v>10953</v>
      </c>
      <c r="AA9579">
        <v>-2.857142857142855E-2</v>
      </c>
    </row>
    <row r="9580" spans="1:27" x14ac:dyDescent="0.35">
      <c r="A9580">
        <v>5678</v>
      </c>
      <c r="B9580" t="s">
        <v>10787</v>
      </c>
      <c r="C9580">
        <v>2011</v>
      </c>
      <c r="D9580" s="1">
        <v>40906</v>
      </c>
      <c r="E9580" s="1">
        <v>40913</v>
      </c>
      <c r="F9580" t="s">
        <v>23</v>
      </c>
      <c r="G9580" t="s">
        <v>424</v>
      </c>
      <c r="H9580" t="s">
        <v>425</v>
      </c>
      <c r="I9580" t="s">
        <v>38</v>
      </c>
      <c r="J9580" t="s">
        <v>27</v>
      </c>
      <c r="K9580" t="s">
        <v>7864</v>
      </c>
      <c r="L9580" t="s">
        <v>7865</v>
      </c>
      <c r="M9580">
        <v>60610</v>
      </c>
      <c r="N9580" t="s">
        <v>3479</v>
      </c>
      <c r="O9580" t="s">
        <v>2856</v>
      </c>
      <c r="P9580" t="s">
        <v>329</v>
      </c>
      <c r="Q9580" t="s">
        <v>330</v>
      </c>
      <c r="R9580" t="s">
        <v>2857</v>
      </c>
      <c r="S9580">
        <v>38.975999999999999</v>
      </c>
      <c r="T9580">
        <v>3</v>
      </c>
      <c r="U9580">
        <v>0.6</v>
      </c>
      <c r="V9580">
        <v>-50.66879999999999</v>
      </c>
      <c r="W9580" t="s">
        <v>10944</v>
      </c>
      <c r="X9580" t="s">
        <v>10940</v>
      </c>
      <c r="Y9580">
        <v>12</v>
      </c>
      <c r="Z9580" t="s">
        <v>10941</v>
      </c>
      <c r="AA9580">
        <v>-1.2999999999999998</v>
      </c>
    </row>
    <row r="9581" spans="1:27" x14ac:dyDescent="0.35">
      <c r="A9581">
        <v>5800</v>
      </c>
      <c r="B9581" t="s">
        <v>10788</v>
      </c>
      <c r="C9581">
        <v>2011</v>
      </c>
      <c r="D9581" s="1">
        <v>40775</v>
      </c>
      <c r="E9581" s="1">
        <v>40780</v>
      </c>
      <c r="F9581" t="s">
        <v>45</v>
      </c>
      <c r="G9581" t="s">
        <v>7644</v>
      </c>
      <c r="H9581" t="s">
        <v>7645</v>
      </c>
      <c r="I9581" t="s">
        <v>38</v>
      </c>
      <c r="J9581" t="s">
        <v>27</v>
      </c>
      <c r="K9581" t="s">
        <v>7864</v>
      </c>
      <c r="L9581" t="s">
        <v>7865</v>
      </c>
      <c r="M9581">
        <v>60610</v>
      </c>
      <c r="N9581" t="s">
        <v>3479</v>
      </c>
      <c r="O9581" t="s">
        <v>4216</v>
      </c>
      <c r="P9581" t="s">
        <v>329</v>
      </c>
      <c r="Q9581" t="s">
        <v>4064</v>
      </c>
      <c r="R9581" t="s">
        <v>4217</v>
      </c>
      <c r="S9581">
        <v>421.37200000000001</v>
      </c>
      <c r="T9581">
        <v>2</v>
      </c>
      <c r="U9581">
        <v>0.3</v>
      </c>
      <c r="V9581">
        <v>-6.0196000000000538</v>
      </c>
      <c r="W9581" t="s">
        <v>10944</v>
      </c>
      <c r="X9581" t="s">
        <v>10937</v>
      </c>
      <c r="Y9581">
        <v>8</v>
      </c>
      <c r="Z9581" t="s">
        <v>10954</v>
      </c>
      <c r="AA9581">
        <v>-1.4285714285714414E-2</v>
      </c>
    </row>
    <row r="9582" spans="1:27" x14ac:dyDescent="0.35">
      <c r="A9582">
        <v>6741</v>
      </c>
      <c r="B9582" t="s">
        <v>9613</v>
      </c>
      <c r="C9582">
        <v>2011</v>
      </c>
      <c r="D9582" s="1">
        <v>40689</v>
      </c>
      <c r="E9582" s="1">
        <v>40694</v>
      </c>
      <c r="F9582" t="s">
        <v>23</v>
      </c>
      <c r="G9582" t="s">
        <v>2184</v>
      </c>
      <c r="H9582" t="s">
        <v>2185</v>
      </c>
      <c r="I9582" t="s">
        <v>38</v>
      </c>
      <c r="J9582" t="s">
        <v>27</v>
      </c>
      <c r="K9582" t="s">
        <v>7864</v>
      </c>
      <c r="L9582" t="s">
        <v>7865</v>
      </c>
      <c r="M9582">
        <v>60623</v>
      </c>
      <c r="N9582" t="s">
        <v>3479</v>
      </c>
      <c r="O9582" t="s">
        <v>10618</v>
      </c>
      <c r="P9582" t="s">
        <v>329</v>
      </c>
      <c r="Q9582" t="s">
        <v>4064</v>
      </c>
      <c r="R9582" t="s">
        <v>10619</v>
      </c>
      <c r="S9582">
        <v>359.77199999999999</v>
      </c>
      <c r="T9582">
        <v>2</v>
      </c>
      <c r="U9582">
        <v>0.3</v>
      </c>
      <c r="V9582">
        <v>-5.1396000000000583</v>
      </c>
      <c r="W9582" t="s">
        <v>10944</v>
      </c>
      <c r="X9582" t="s">
        <v>10942</v>
      </c>
      <c r="Y9582">
        <v>5</v>
      </c>
      <c r="Z9582" t="s">
        <v>10952</v>
      </c>
      <c r="AA9582">
        <v>-1.4285714285714448E-2</v>
      </c>
    </row>
    <row r="9583" spans="1:27" x14ac:dyDescent="0.35">
      <c r="A9583">
        <v>6766</v>
      </c>
      <c r="B9583" t="s">
        <v>9712</v>
      </c>
      <c r="C9583">
        <v>2014</v>
      </c>
      <c r="D9583" s="1">
        <v>41750</v>
      </c>
      <c r="E9583" s="1">
        <v>41754</v>
      </c>
      <c r="F9583" t="s">
        <v>23</v>
      </c>
      <c r="G9583" t="s">
        <v>8620</v>
      </c>
      <c r="H9583" t="s">
        <v>8621</v>
      </c>
      <c r="I9583" t="s">
        <v>38</v>
      </c>
      <c r="J9583" t="s">
        <v>27</v>
      </c>
      <c r="K9583" t="s">
        <v>7864</v>
      </c>
      <c r="L9583" t="s">
        <v>7865</v>
      </c>
      <c r="M9583">
        <v>60653</v>
      </c>
      <c r="N9583" t="s">
        <v>3479</v>
      </c>
      <c r="O9583" t="s">
        <v>4214</v>
      </c>
      <c r="P9583" t="s">
        <v>329</v>
      </c>
      <c r="Q9583" t="s">
        <v>4064</v>
      </c>
      <c r="R9583" t="s">
        <v>4215</v>
      </c>
      <c r="S9583">
        <v>317.05799999999999</v>
      </c>
      <c r="T9583">
        <v>3</v>
      </c>
      <c r="U9583">
        <v>0.3</v>
      </c>
      <c r="V9583">
        <v>-18.117599999999996</v>
      </c>
      <c r="W9583" t="s">
        <v>10939</v>
      </c>
      <c r="X9583" t="s">
        <v>10942</v>
      </c>
      <c r="Y9583">
        <v>4</v>
      </c>
      <c r="Z9583" t="s">
        <v>10943</v>
      </c>
      <c r="AA9583">
        <v>-5.7142857142857134E-2</v>
      </c>
    </row>
    <row r="9584" spans="1:27" x14ac:dyDescent="0.35">
      <c r="A9584">
        <v>6768</v>
      </c>
      <c r="B9584" t="s">
        <v>9712</v>
      </c>
      <c r="C9584">
        <v>2014</v>
      </c>
      <c r="D9584" s="1">
        <v>41750</v>
      </c>
      <c r="E9584" s="1">
        <v>41754</v>
      </c>
      <c r="F9584" t="s">
        <v>23</v>
      </c>
      <c r="G9584" t="s">
        <v>8620</v>
      </c>
      <c r="H9584" t="s">
        <v>8621</v>
      </c>
      <c r="I9584" t="s">
        <v>38</v>
      </c>
      <c r="J9584" t="s">
        <v>27</v>
      </c>
      <c r="K9584" t="s">
        <v>7864</v>
      </c>
      <c r="L9584" t="s">
        <v>7865</v>
      </c>
      <c r="M9584">
        <v>60653</v>
      </c>
      <c r="N9584" t="s">
        <v>3479</v>
      </c>
      <c r="O9584" t="s">
        <v>5318</v>
      </c>
      <c r="P9584" t="s">
        <v>329</v>
      </c>
      <c r="Q9584" t="s">
        <v>330</v>
      </c>
      <c r="R9584" t="s">
        <v>5319</v>
      </c>
      <c r="S9584">
        <v>14.560000000000002</v>
      </c>
      <c r="T9584">
        <v>5</v>
      </c>
      <c r="U9584">
        <v>0.6</v>
      </c>
      <c r="V9584">
        <v>-6.1879999999999988</v>
      </c>
      <c r="W9584" t="s">
        <v>10939</v>
      </c>
      <c r="X9584" t="s">
        <v>10942</v>
      </c>
      <c r="Y9584">
        <v>4</v>
      </c>
      <c r="Z9584" t="s">
        <v>10943</v>
      </c>
      <c r="AA9584">
        <v>-0.42499999999999988</v>
      </c>
    </row>
    <row r="9585" spans="1:27" x14ac:dyDescent="0.35">
      <c r="A9585">
        <v>6796</v>
      </c>
      <c r="B9585" t="s">
        <v>8522</v>
      </c>
      <c r="C9585">
        <v>2012</v>
      </c>
      <c r="D9585" s="1">
        <v>41229</v>
      </c>
      <c r="E9585" s="1">
        <v>41233</v>
      </c>
      <c r="F9585" t="s">
        <v>23</v>
      </c>
      <c r="G9585" t="s">
        <v>1106</v>
      </c>
      <c r="H9585" t="s">
        <v>1107</v>
      </c>
      <c r="I9585" t="s">
        <v>26</v>
      </c>
      <c r="J9585" t="s">
        <v>27</v>
      </c>
      <c r="K9585" t="s">
        <v>7864</v>
      </c>
      <c r="L9585" t="s">
        <v>7865</v>
      </c>
      <c r="M9585">
        <v>60610</v>
      </c>
      <c r="N9585" t="s">
        <v>3479</v>
      </c>
      <c r="O9585" t="s">
        <v>786</v>
      </c>
      <c r="P9585" t="s">
        <v>329</v>
      </c>
      <c r="Q9585" t="s">
        <v>330</v>
      </c>
      <c r="R9585" t="s">
        <v>787</v>
      </c>
      <c r="S9585">
        <v>34.504000000000005</v>
      </c>
      <c r="T9585">
        <v>2</v>
      </c>
      <c r="U9585">
        <v>0.6</v>
      </c>
      <c r="V9585">
        <v>-15.526799999999994</v>
      </c>
      <c r="W9585" t="s">
        <v>10948</v>
      </c>
      <c r="X9585" t="s">
        <v>10940</v>
      </c>
      <c r="Y9585">
        <v>11</v>
      </c>
      <c r="Z9585" t="s">
        <v>10947</v>
      </c>
      <c r="AA9585">
        <v>-0.44999999999999979</v>
      </c>
    </row>
    <row r="9586" spans="1:27" x14ac:dyDescent="0.35">
      <c r="A9586">
        <v>6937</v>
      </c>
      <c r="B9586" t="s">
        <v>10789</v>
      </c>
      <c r="C9586">
        <v>2013</v>
      </c>
      <c r="D9586" s="1">
        <v>41520</v>
      </c>
      <c r="E9586" s="1">
        <v>41522</v>
      </c>
      <c r="F9586" t="s">
        <v>56</v>
      </c>
      <c r="G9586" t="s">
        <v>5150</v>
      </c>
      <c r="H9586" t="s">
        <v>5151</v>
      </c>
      <c r="I9586" t="s">
        <v>127</v>
      </c>
      <c r="J9586" t="s">
        <v>27</v>
      </c>
      <c r="K9586" t="s">
        <v>7864</v>
      </c>
      <c r="L9586" t="s">
        <v>7865</v>
      </c>
      <c r="M9586">
        <v>60653</v>
      </c>
      <c r="N9586" t="s">
        <v>3479</v>
      </c>
      <c r="O9586" t="s">
        <v>2980</v>
      </c>
      <c r="P9586" t="s">
        <v>329</v>
      </c>
      <c r="Q9586" t="s">
        <v>330</v>
      </c>
      <c r="R9586" t="s">
        <v>2981</v>
      </c>
      <c r="S9586">
        <v>84.272000000000006</v>
      </c>
      <c r="T9586">
        <v>2</v>
      </c>
      <c r="U9586">
        <v>0.6</v>
      </c>
      <c r="V9586">
        <v>-75.844800000000006</v>
      </c>
      <c r="W9586" t="s">
        <v>10936</v>
      </c>
      <c r="X9586" t="s">
        <v>10937</v>
      </c>
      <c r="Y9586">
        <v>9</v>
      </c>
      <c r="Z9586" t="s">
        <v>10949</v>
      </c>
      <c r="AA9586">
        <v>-0.9</v>
      </c>
    </row>
    <row r="9587" spans="1:27" x14ac:dyDescent="0.35">
      <c r="A9587">
        <v>7007</v>
      </c>
      <c r="B9587" t="s">
        <v>10790</v>
      </c>
      <c r="C9587">
        <v>2011</v>
      </c>
      <c r="D9587" s="1">
        <v>40892</v>
      </c>
      <c r="E9587" s="1">
        <v>40898</v>
      </c>
      <c r="F9587" t="s">
        <v>23</v>
      </c>
      <c r="G9587" t="s">
        <v>391</v>
      </c>
      <c r="H9587" t="s">
        <v>392</v>
      </c>
      <c r="I9587" t="s">
        <v>26</v>
      </c>
      <c r="J9587" t="s">
        <v>27</v>
      </c>
      <c r="K9587" t="s">
        <v>7864</v>
      </c>
      <c r="L9587" t="s">
        <v>7865</v>
      </c>
      <c r="M9587">
        <v>60623</v>
      </c>
      <c r="N9587" t="s">
        <v>3479</v>
      </c>
      <c r="O9587" t="s">
        <v>1678</v>
      </c>
      <c r="P9587" t="s">
        <v>329</v>
      </c>
      <c r="Q9587" t="s">
        <v>330</v>
      </c>
      <c r="R9587" t="s">
        <v>1679</v>
      </c>
      <c r="S9587">
        <v>8.5440000000000005</v>
      </c>
      <c r="T9587">
        <v>2</v>
      </c>
      <c r="U9587">
        <v>0.6</v>
      </c>
      <c r="V9587">
        <v>-7.4759999999999991</v>
      </c>
      <c r="W9587" t="s">
        <v>10944</v>
      </c>
      <c r="X9587" t="s">
        <v>10940</v>
      </c>
      <c r="Y9587">
        <v>12</v>
      </c>
      <c r="Z9587" t="s">
        <v>10941</v>
      </c>
      <c r="AA9587">
        <v>-0.87499999999999989</v>
      </c>
    </row>
    <row r="9588" spans="1:27" x14ac:dyDescent="0.35">
      <c r="A9588">
        <v>7331</v>
      </c>
      <c r="B9588" t="s">
        <v>10791</v>
      </c>
      <c r="C9588">
        <v>2013</v>
      </c>
      <c r="D9588" s="1">
        <v>41591</v>
      </c>
      <c r="E9588" s="1">
        <v>41592</v>
      </c>
      <c r="F9588" t="s">
        <v>56</v>
      </c>
      <c r="G9588" t="s">
        <v>3003</v>
      </c>
      <c r="H9588" t="s">
        <v>3004</v>
      </c>
      <c r="I9588" t="s">
        <v>26</v>
      </c>
      <c r="J9588" t="s">
        <v>27</v>
      </c>
      <c r="K9588" t="s">
        <v>7864</v>
      </c>
      <c r="L9588" t="s">
        <v>7865</v>
      </c>
      <c r="M9588">
        <v>60623</v>
      </c>
      <c r="N9588" t="s">
        <v>3479</v>
      </c>
      <c r="O9588" t="s">
        <v>5472</v>
      </c>
      <c r="P9588" t="s">
        <v>329</v>
      </c>
      <c r="Q9588" t="s">
        <v>330</v>
      </c>
      <c r="R9588" t="s">
        <v>5473</v>
      </c>
      <c r="S9588">
        <v>22.752000000000002</v>
      </c>
      <c r="T9588">
        <v>6</v>
      </c>
      <c r="U9588">
        <v>0.6</v>
      </c>
      <c r="V9588">
        <v>-8.532</v>
      </c>
      <c r="W9588" t="s">
        <v>10936</v>
      </c>
      <c r="X9588" t="s">
        <v>10940</v>
      </c>
      <c r="Y9588">
        <v>11</v>
      </c>
      <c r="Z9588" t="s">
        <v>10947</v>
      </c>
      <c r="AA9588">
        <v>-0.37499999999999994</v>
      </c>
    </row>
    <row r="9589" spans="1:27" x14ac:dyDescent="0.35">
      <c r="A9589">
        <v>7447</v>
      </c>
      <c r="B9589" t="s">
        <v>9977</v>
      </c>
      <c r="C9589">
        <v>2014</v>
      </c>
      <c r="D9589" s="1">
        <v>41674</v>
      </c>
      <c r="E9589" s="1">
        <v>41678</v>
      </c>
      <c r="F9589" t="s">
        <v>45</v>
      </c>
      <c r="G9589" t="s">
        <v>410</v>
      </c>
      <c r="H9589" t="s">
        <v>411</v>
      </c>
      <c r="I9589" t="s">
        <v>127</v>
      </c>
      <c r="J9589" t="s">
        <v>27</v>
      </c>
      <c r="K9589" t="s">
        <v>7864</v>
      </c>
      <c r="L9589" t="s">
        <v>7865</v>
      </c>
      <c r="M9589">
        <v>60610</v>
      </c>
      <c r="N9589" t="s">
        <v>3479</v>
      </c>
      <c r="O9589" t="s">
        <v>2930</v>
      </c>
      <c r="P9589" t="s">
        <v>329</v>
      </c>
      <c r="Q9589" t="s">
        <v>330</v>
      </c>
      <c r="R9589" t="s">
        <v>2931</v>
      </c>
      <c r="S9589">
        <v>22.200000000000003</v>
      </c>
      <c r="T9589">
        <v>1</v>
      </c>
      <c r="U9589">
        <v>0.6</v>
      </c>
      <c r="V9589">
        <v>-26.084999999999994</v>
      </c>
      <c r="W9589" t="s">
        <v>10939</v>
      </c>
      <c r="X9589" t="s">
        <v>10950</v>
      </c>
      <c r="Y9589">
        <v>2</v>
      </c>
      <c r="Z9589" t="s">
        <v>10955</v>
      </c>
      <c r="AA9589">
        <v>-1.1749999999999996</v>
      </c>
    </row>
    <row r="9590" spans="1:27" x14ac:dyDescent="0.35">
      <c r="A9590">
        <v>7563</v>
      </c>
      <c r="B9590" t="s">
        <v>10792</v>
      </c>
      <c r="C9590">
        <v>2013</v>
      </c>
      <c r="D9590" s="1">
        <v>41521</v>
      </c>
      <c r="E9590" s="1">
        <v>41525</v>
      </c>
      <c r="F9590" t="s">
        <v>23</v>
      </c>
      <c r="G9590" t="s">
        <v>4935</v>
      </c>
      <c r="H9590" t="s">
        <v>4936</v>
      </c>
      <c r="I9590" t="s">
        <v>38</v>
      </c>
      <c r="J9590" t="s">
        <v>27</v>
      </c>
      <c r="K9590" t="s">
        <v>7864</v>
      </c>
      <c r="L9590" t="s">
        <v>7865</v>
      </c>
      <c r="M9590">
        <v>60610</v>
      </c>
      <c r="N9590" t="s">
        <v>3479</v>
      </c>
      <c r="O9590" t="s">
        <v>10656</v>
      </c>
      <c r="P9590" t="s">
        <v>329</v>
      </c>
      <c r="Q9590" t="s">
        <v>3721</v>
      </c>
      <c r="R9590" t="s">
        <v>10657</v>
      </c>
      <c r="S9590">
        <v>198.744</v>
      </c>
      <c r="T9590">
        <v>4</v>
      </c>
      <c r="U9590">
        <v>0.3</v>
      </c>
      <c r="V9590">
        <v>0</v>
      </c>
      <c r="W9590" t="s">
        <v>10936</v>
      </c>
      <c r="X9590" t="s">
        <v>10937</v>
      </c>
      <c r="Y9590">
        <v>9</v>
      </c>
      <c r="Z9590" t="s">
        <v>10949</v>
      </c>
      <c r="AA9590">
        <v>0</v>
      </c>
    </row>
    <row r="9591" spans="1:27" x14ac:dyDescent="0.35">
      <c r="A9591">
        <v>7605</v>
      </c>
      <c r="B9591" t="s">
        <v>9618</v>
      </c>
      <c r="C9591">
        <v>2013</v>
      </c>
      <c r="D9591" s="1">
        <v>41422</v>
      </c>
      <c r="E9591" s="1">
        <v>41426</v>
      </c>
      <c r="F9591" t="s">
        <v>23</v>
      </c>
      <c r="G9591" t="s">
        <v>2596</v>
      </c>
      <c r="H9591" t="s">
        <v>2597</v>
      </c>
      <c r="I9591" t="s">
        <v>38</v>
      </c>
      <c r="J9591" t="s">
        <v>27</v>
      </c>
      <c r="K9591" t="s">
        <v>7864</v>
      </c>
      <c r="L9591" t="s">
        <v>7865</v>
      </c>
      <c r="M9591">
        <v>60623</v>
      </c>
      <c r="N9591" t="s">
        <v>3479</v>
      </c>
      <c r="O9591" t="s">
        <v>1353</v>
      </c>
      <c r="P9591" t="s">
        <v>329</v>
      </c>
      <c r="Q9591" t="s">
        <v>330</v>
      </c>
      <c r="R9591" t="s">
        <v>1354</v>
      </c>
      <c r="S9591">
        <v>25.176000000000002</v>
      </c>
      <c r="T9591">
        <v>3</v>
      </c>
      <c r="U9591">
        <v>0.6</v>
      </c>
      <c r="V9591">
        <v>-33.358199999999997</v>
      </c>
      <c r="W9591" t="s">
        <v>10936</v>
      </c>
      <c r="X9591" t="s">
        <v>10942</v>
      </c>
      <c r="Y9591">
        <v>5</v>
      </c>
      <c r="Z9591" t="s">
        <v>10952</v>
      </c>
      <c r="AA9591">
        <v>-1.3249999999999997</v>
      </c>
    </row>
    <row r="9592" spans="1:27" x14ac:dyDescent="0.35">
      <c r="A9592">
        <v>7606</v>
      </c>
      <c r="B9592" t="s">
        <v>9618</v>
      </c>
      <c r="C9592">
        <v>2013</v>
      </c>
      <c r="D9592" s="1">
        <v>41422</v>
      </c>
      <c r="E9592" s="1">
        <v>41426</v>
      </c>
      <c r="F9592" t="s">
        <v>23</v>
      </c>
      <c r="G9592" t="s">
        <v>2596</v>
      </c>
      <c r="H9592" t="s">
        <v>2597</v>
      </c>
      <c r="I9592" t="s">
        <v>38</v>
      </c>
      <c r="J9592" t="s">
        <v>27</v>
      </c>
      <c r="K9592" t="s">
        <v>7864</v>
      </c>
      <c r="L9592" t="s">
        <v>7865</v>
      </c>
      <c r="M9592">
        <v>60623</v>
      </c>
      <c r="N9592" t="s">
        <v>3479</v>
      </c>
      <c r="O9592" t="s">
        <v>2924</v>
      </c>
      <c r="P9592" t="s">
        <v>329</v>
      </c>
      <c r="Q9592" t="s">
        <v>330</v>
      </c>
      <c r="R9592" t="s">
        <v>2925</v>
      </c>
      <c r="S9592">
        <v>5.5840000000000005</v>
      </c>
      <c r="T9592">
        <v>2</v>
      </c>
      <c r="U9592">
        <v>0.6</v>
      </c>
      <c r="V9592">
        <v>-1.6751999999999994</v>
      </c>
      <c r="W9592" t="s">
        <v>10936</v>
      </c>
      <c r="X9592" t="s">
        <v>10942</v>
      </c>
      <c r="Y9592">
        <v>5</v>
      </c>
      <c r="Z9592" t="s">
        <v>10952</v>
      </c>
      <c r="AA9592">
        <v>-0.29999999999999988</v>
      </c>
    </row>
    <row r="9593" spans="1:27" x14ac:dyDescent="0.35">
      <c r="A9593">
        <v>7789</v>
      </c>
      <c r="B9593" t="s">
        <v>9421</v>
      </c>
      <c r="C9593">
        <v>2013</v>
      </c>
      <c r="D9593" s="1">
        <v>41412</v>
      </c>
      <c r="E9593" s="1">
        <v>41415</v>
      </c>
      <c r="F9593" t="s">
        <v>56</v>
      </c>
      <c r="G9593" t="s">
        <v>2733</v>
      </c>
      <c r="H9593" t="s">
        <v>2734</v>
      </c>
      <c r="I9593" t="s">
        <v>38</v>
      </c>
      <c r="J9593" t="s">
        <v>27</v>
      </c>
      <c r="K9593" t="s">
        <v>7864</v>
      </c>
      <c r="L9593" t="s">
        <v>7865</v>
      </c>
      <c r="M9593">
        <v>60653</v>
      </c>
      <c r="N9593" t="s">
        <v>3479</v>
      </c>
      <c r="O9593" t="s">
        <v>818</v>
      </c>
      <c r="P9593" t="s">
        <v>329</v>
      </c>
      <c r="Q9593" t="s">
        <v>330</v>
      </c>
      <c r="R9593" t="s">
        <v>819</v>
      </c>
      <c r="S9593">
        <v>22.608000000000001</v>
      </c>
      <c r="T9593">
        <v>3</v>
      </c>
      <c r="U9593">
        <v>0.6</v>
      </c>
      <c r="V9593">
        <v>-10.173599999999997</v>
      </c>
      <c r="W9593" t="s">
        <v>10936</v>
      </c>
      <c r="X9593" t="s">
        <v>10942</v>
      </c>
      <c r="Y9593">
        <v>5</v>
      </c>
      <c r="Z9593" t="s">
        <v>10952</v>
      </c>
      <c r="AA9593">
        <v>-0.44999999999999984</v>
      </c>
    </row>
    <row r="9594" spans="1:27" x14ac:dyDescent="0.35">
      <c r="A9594">
        <v>8111</v>
      </c>
      <c r="B9594" t="s">
        <v>9424</v>
      </c>
      <c r="C9594">
        <v>2014</v>
      </c>
      <c r="D9594" s="1">
        <v>41962</v>
      </c>
      <c r="E9594" s="1">
        <v>41967</v>
      </c>
      <c r="F9594" t="s">
        <v>23</v>
      </c>
      <c r="G9594" t="s">
        <v>8902</v>
      </c>
      <c r="H9594" t="s">
        <v>8903</v>
      </c>
      <c r="I9594" t="s">
        <v>38</v>
      </c>
      <c r="J9594" t="s">
        <v>27</v>
      </c>
      <c r="K9594" t="s">
        <v>7864</v>
      </c>
      <c r="L9594" t="s">
        <v>7865</v>
      </c>
      <c r="M9594">
        <v>60623</v>
      </c>
      <c r="N9594" t="s">
        <v>3479</v>
      </c>
      <c r="O9594" t="s">
        <v>4125</v>
      </c>
      <c r="P9594" t="s">
        <v>329</v>
      </c>
      <c r="Q9594" t="s">
        <v>4064</v>
      </c>
      <c r="R9594" t="s">
        <v>4126</v>
      </c>
      <c r="S9594">
        <v>127.38599999999998</v>
      </c>
      <c r="T9594">
        <v>2</v>
      </c>
      <c r="U9594">
        <v>0.3</v>
      </c>
      <c r="V9594">
        <v>-25.477199999999982</v>
      </c>
      <c r="W9594" t="s">
        <v>10939</v>
      </c>
      <c r="X9594" t="s">
        <v>10940</v>
      </c>
      <c r="Y9594">
        <v>11</v>
      </c>
      <c r="Z9594" t="s">
        <v>10947</v>
      </c>
      <c r="AA9594">
        <v>-0.1999999999999999</v>
      </c>
    </row>
    <row r="9595" spans="1:27" x14ac:dyDescent="0.35">
      <c r="A9595">
        <v>8119</v>
      </c>
      <c r="B9595" t="s">
        <v>10793</v>
      </c>
      <c r="C9595">
        <v>2014</v>
      </c>
      <c r="D9595" s="1">
        <v>41843</v>
      </c>
      <c r="E9595" s="1">
        <v>41848</v>
      </c>
      <c r="F9595" t="s">
        <v>23</v>
      </c>
      <c r="G9595" t="s">
        <v>2047</v>
      </c>
      <c r="H9595" t="s">
        <v>2048</v>
      </c>
      <c r="I9595" t="s">
        <v>38</v>
      </c>
      <c r="J9595" t="s">
        <v>27</v>
      </c>
      <c r="K9595" t="s">
        <v>7864</v>
      </c>
      <c r="L9595" t="s">
        <v>7865</v>
      </c>
      <c r="M9595">
        <v>60653</v>
      </c>
      <c r="N9595" t="s">
        <v>3479</v>
      </c>
      <c r="O9595" t="s">
        <v>4144</v>
      </c>
      <c r="P9595" t="s">
        <v>329</v>
      </c>
      <c r="Q9595" t="s">
        <v>4064</v>
      </c>
      <c r="R9595" t="s">
        <v>4145</v>
      </c>
      <c r="S9595">
        <v>526.34399999999994</v>
      </c>
      <c r="T9595">
        <v>4</v>
      </c>
      <c r="U9595">
        <v>0.3</v>
      </c>
      <c r="V9595">
        <v>-75.191999999999979</v>
      </c>
      <c r="W9595" t="s">
        <v>10939</v>
      </c>
      <c r="X9595" t="s">
        <v>10937</v>
      </c>
      <c r="Y9595">
        <v>7</v>
      </c>
      <c r="Z9595" t="s">
        <v>10938</v>
      </c>
      <c r="AA9595">
        <v>-0.14285714285714282</v>
      </c>
    </row>
    <row r="9596" spans="1:27" x14ac:dyDescent="0.35">
      <c r="A9596">
        <v>8129</v>
      </c>
      <c r="B9596" t="s">
        <v>10794</v>
      </c>
      <c r="C9596">
        <v>2014</v>
      </c>
      <c r="D9596" s="1">
        <v>41878</v>
      </c>
      <c r="E9596" s="1">
        <v>41884</v>
      </c>
      <c r="F9596" t="s">
        <v>23</v>
      </c>
      <c r="G9596" t="s">
        <v>1012</v>
      </c>
      <c r="H9596" t="s">
        <v>1013</v>
      </c>
      <c r="I9596" t="s">
        <v>38</v>
      </c>
      <c r="J9596" t="s">
        <v>27</v>
      </c>
      <c r="K9596" t="s">
        <v>7864</v>
      </c>
      <c r="L9596" t="s">
        <v>7865</v>
      </c>
      <c r="M9596">
        <v>60610</v>
      </c>
      <c r="N9596" t="s">
        <v>3479</v>
      </c>
      <c r="O9596" t="s">
        <v>1957</v>
      </c>
      <c r="P9596" t="s">
        <v>329</v>
      </c>
      <c r="Q9596" t="s">
        <v>330</v>
      </c>
      <c r="R9596" t="s">
        <v>1958</v>
      </c>
      <c r="S9596">
        <v>64.959999999999994</v>
      </c>
      <c r="T9596">
        <v>5</v>
      </c>
      <c r="U9596">
        <v>0.6</v>
      </c>
      <c r="V9596">
        <v>-43.847999999999985</v>
      </c>
      <c r="W9596" t="s">
        <v>10939</v>
      </c>
      <c r="X9596" t="s">
        <v>10937</v>
      </c>
      <c r="Y9596">
        <v>8</v>
      </c>
      <c r="Z9596" t="s">
        <v>10954</v>
      </c>
      <c r="AA9596">
        <v>-0.67499999999999982</v>
      </c>
    </row>
    <row r="9597" spans="1:27" x14ac:dyDescent="0.35">
      <c r="A9597">
        <v>8183</v>
      </c>
      <c r="B9597" t="s">
        <v>10795</v>
      </c>
      <c r="C9597">
        <v>2014</v>
      </c>
      <c r="D9597" s="1">
        <v>41778</v>
      </c>
      <c r="E9597" s="1">
        <v>41782</v>
      </c>
      <c r="F9597" t="s">
        <v>23</v>
      </c>
      <c r="G9597" t="s">
        <v>609</v>
      </c>
      <c r="H9597" t="s">
        <v>610</v>
      </c>
      <c r="I9597" t="s">
        <v>26</v>
      </c>
      <c r="J9597" t="s">
        <v>27</v>
      </c>
      <c r="K9597" t="s">
        <v>7864</v>
      </c>
      <c r="L9597" t="s">
        <v>7865</v>
      </c>
      <c r="M9597">
        <v>60653</v>
      </c>
      <c r="N9597" t="s">
        <v>3479</v>
      </c>
      <c r="O9597" t="s">
        <v>818</v>
      </c>
      <c r="P9597" t="s">
        <v>329</v>
      </c>
      <c r="Q9597" t="s">
        <v>330</v>
      </c>
      <c r="R9597" t="s">
        <v>819</v>
      </c>
      <c r="S9597">
        <v>22.608000000000001</v>
      </c>
      <c r="T9597">
        <v>3</v>
      </c>
      <c r="U9597">
        <v>0.6</v>
      </c>
      <c r="V9597">
        <v>-10.173599999999997</v>
      </c>
      <c r="W9597" t="s">
        <v>10939</v>
      </c>
      <c r="X9597" t="s">
        <v>10942</v>
      </c>
      <c r="Y9597">
        <v>5</v>
      </c>
      <c r="Z9597" t="s">
        <v>10952</v>
      </c>
      <c r="AA9597">
        <v>-0.44999999999999984</v>
      </c>
    </row>
    <row r="9598" spans="1:27" x14ac:dyDescent="0.35">
      <c r="A9598">
        <v>8184</v>
      </c>
      <c r="B9598" t="s">
        <v>10795</v>
      </c>
      <c r="C9598">
        <v>2014</v>
      </c>
      <c r="D9598" s="1">
        <v>41778</v>
      </c>
      <c r="E9598" s="1">
        <v>41782</v>
      </c>
      <c r="F9598" t="s">
        <v>23</v>
      </c>
      <c r="G9598" t="s">
        <v>609</v>
      </c>
      <c r="H9598" t="s">
        <v>610</v>
      </c>
      <c r="I9598" t="s">
        <v>26</v>
      </c>
      <c r="J9598" t="s">
        <v>27</v>
      </c>
      <c r="K9598" t="s">
        <v>7864</v>
      </c>
      <c r="L9598" t="s">
        <v>7865</v>
      </c>
      <c r="M9598">
        <v>60653</v>
      </c>
      <c r="N9598" t="s">
        <v>3479</v>
      </c>
      <c r="O9598" t="s">
        <v>353</v>
      </c>
      <c r="P9598" t="s">
        <v>329</v>
      </c>
      <c r="Q9598" t="s">
        <v>330</v>
      </c>
      <c r="R9598" t="s">
        <v>354</v>
      </c>
      <c r="S9598">
        <v>1.8920000000000003</v>
      </c>
      <c r="T9598">
        <v>1</v>
      </c>
      <c r="U9598">
        <v>0.6</v>
      </c>
      <c r="V9598">
        <v>-0.99329999999999963</v>
      </c>
      <c r="W9598" t="s">
        <v>10939</v>
      </c>
      <c r="X9598" t="s">
        <v>10942</v>
      </c>
      <c r="Y9598">
        <v>5</v>
      </c>
      <c r="Z9598" t="s">
        <v>10952</v>
      </c>
      <c r="AA9598">
        <v>-0.52499999999999969</v>
      </c>
    </row>
    <row r="9599" spans="1:27" x14ac:dyDescent="0.35">
      <c r="A9599">
        <v>8187</v>
      </c>
      <c r="B9599" t="s">
        <v>9425</v>
      </c>
      <c r="C9599">
        <v>2012</v>
      </c>
      <c r="D9599" s="1">
        <v>41165</v>
      </c>
      <c r="E9599" s="1">
        <v>41169</v>
      </c>
      <c r="F9599" t="s">
        <v>45</v>
      </c>
      <c r="G9599" t="s">
        <v>1430</v>
      </c>
      <c r="H9599" t="s">
        <v>1431</v>
      </c>
      <c r="I9599" t="s">
        <v>38</v>
      </c>
      <c r="J9599" t="s">
        <v>27</v>
      </c>
      <c r="K9599" t="s">
        <v>7864</v>
      </c>
      <c r="L9599" t="s">
        <v>7865</v>
      </c>
      <c r="M9599">
        <v>60623</v>
      </c>
      <c r="N9599" t="s">
        <v>3479</v>
      </c>
      <c r="O9599" t="s">
        <v>4155</v>
      </c>
      <c r="P9599" t="s">
        <v>329</v>
      </c>
      <c r="Q9599" t="s">
        <v>4064</v>
      </c>
      <c r="R9599" t="s">
        <v>4156</v>
      </c>
      <c r="S9599">
        <v>170.072</v>
      </c>
      <c r="T9599">
        <v>4</v>
      </c>
      <c r="U9599">
        <v>0.3</v>
      </c>
      <c r="V9599">
        <v>-12.147999999999996</v>
      </c>
      <c r="W9599" t="s">
        <v>10948</v>
      </c>
      <c r="X9599" t="s">
        <v>10937</v>
      </c>
      <c r="Y9599">
        <v>9</v>
      </c>
      <c r="Z9599" t="s">
        <v>10949</v>
      </c>
      <c r="AA9599">
        <v>-7.1428571428571411E-2</v>
      </c>
    </row>
    <row r="9600" spans="1:27" x14ac:dyDescent="0.35">
      <c r="A9600">
        <v>8251</v>
      </c>
      <c r="B9600" t="s">
        <v>9623</v>
      </c>
      <c r="C9600">
        <v>2012</v>
      </c>
      <c r="D9600" s="1">
        <v>40973</v>
      </c>
      <c r="E9600" s="1">
        <v>40977</v>
      </c>
      <c r="F9600" t="s">
        <v>45</v>
      </c>
      <c r="G9600" t="s">
        <v>671</v>
      </c>
      <c r="H9600" t="s">
        <v>672</v>
      </c>
      <c r="I9600" t="s">
        <v>38</v>
      </c>
      <c r="J9600" t="s">
        <v>27</v>
      </c>
      <c r="K9600" t="s">
        <v>7864</v>
      </c>
      <c r="L9600" t="s">
        <v>7865</v>
      </c>
      <c r="M9600">
        <v>60653</v>
      </c>
      <c r="N9600" t="s">
        <v>3479</v>
      </c>
      <c r="O9600" t="s">
        <v>2889</v>
      </c>
      <c r="P9600" t="s">
        <v>329</v>
      </c>
      <c r="Q9600" t="s">
        <v>330</v>
      </c>
      <c r="R9600" t="s">
        <v>363</v>
      </c>
      <c r="S9600">
        <v>4.7119999999999997</v>
      </c>
      <c r="T9600">
        <v>2</v>
      </c>
      <c r="U9600">
        <v>0.6</v>
      </c>
      <c r="V9600">
        <v>-1.8847999999999994</v>
      </c>
      <c r="W9600" t="s">
        <v>10948</v>
      </c>
      <c r="X9600" t="s">
        <v>10950</v>
      </c>
      <c r="Y9600">
        <v>3</v>
      </c>
      <c r="Z9600" t="s">
        <v>10953</v>
      </c>
      <c r="AA9600">
        <v>-0.39999999999999991</v>
      </c>
    </row>
    <row r="9601" spans="1:27" x14ac:dyDescent="0.35">
      <c r="A9601">
        <v>8457</v>
      </c>
      <c r="B9601" t="s">
        <v>10521</v>
      </c>
      <c r="C9601">
        <v>2014</v>
      </c>
      <c r="D9601" s="1">
        <v>41788</v>
      </c>
      <c r="E9601" s="1">
        <v>41793</v>
      </c>
      <c r="F9601" t="s">
        <v>45</v>
      </c>
      <c r="G9601" t="s">
        <v>285</v>
      </c>
      <c r="H9601" t="s">
        <v>286</v>
      </c>
      <c r="I9601" t="s">
        <v>26</v>
      </c>
      <c r="J9601" t="s">
        <v>27</v>
      </c>
      <c r="K9601" t="s">
        <v>7864</v>
      </c>
      <c r="L9601" t="s">
        <v>7865</v>
      </c>
      <c r="M9601">
        <v>60653</v>
      </c>
      <c r="N9601" t="s">
        <v>3479</v>
      </c>
      <c r="O9601" t="s">
        <v>4100</v>
      </c>
      <c r="P9601" t="s">
        <v>329</v>
      </c>
      <c r="Q9601" t="s">
        <v>4064</v>
      </c>
      <c r="R9601" t="s">
        <v>9012</v>
      </c>
      <c r="S9601">
        <v>106.869</v>
      </c>
      <c r="T9601">
        <v>3</v>
      </c>
      <c r="U9601">
        <v>0.3</v>
      </c>
      <c r="V9601">
        <v>-29.007299999999994</v>
      </c>
      <c r="W9601" t="s">
        <v>10939</v>
      </c>
      <c r="X9601" t="s">
        <v>10942</v>
      </c>
      <c r="Y9601">
        <v>5</v>
      </c>
      <c r="Z9601" t="s">
        <v>10952</v>
      </c>
      <c r="AA9601">
        <v>-0.27142857142857135</v>
      </c>
    </row>
    <row r="9602" spans="1:27" x14ac:dyDescent="0.35">
      <c r="A9602">
        <v>8867</v>
      </c>
      <c r="B9602" t="s">
        <v>8566</v>
      </c>
      <c r="C9602">
        <v>2011</v>
      </c>
      <c r="D9602" s="1">
        <v>40806</v>
      </c>
      <c r="E9602" s="1">
        <v>40809</v>
      </c>
      <c r="F9602" t="s">
        <v>56</v>
      </c>
      <c r="G9602" t="s">
        <v>634</v>
      </c>
      <c r="H9602" t="s">
        <v>635</v>
      </c>
      <c r="I9602" t="s">
        <v>38</v>
      </c>
      <c r="J9602" t="s">
        <v>27</v>
      </c>
      <c r="K9602" t="s">
        <v>7864</v>
      </c>
      <c r="L9602" t="s">
        <v>7865</v>
      </c>
      <c r="M9602">
        <v>60653</v>
      </c>
      <c r="N9602" t="s">
        <v>3479</v>
      </c>
      <c r="O9602" t="s">
        <v>10663</v>
      </c>
      <c r="P9602" t="s">
        <v>329</v>
      </c>
      <c r="Q9602" t="s">
        <v>3721</v>
      </c>
      <c r="R9602" t="s">
        <v>10664</v>
      </c>
      <c r="S9602">
        <v>493.42999999999995</v>
      </c>
      <c r="T9602">
        <v>5</v>
      </c>
      <c r="U9602">
        <v>0.3</v>
      </c>
      <c r="V9602">
        <v>-70.489999999999981</v>
      </c>
      <c r="W9602" t="s">
        <v>10944</v>
      </c>
      <c r="X9602" t="s">
        <v>10937</v>
      </c>
      <c r="Y9602">
        <v>9</v>
      </c>
      <c r="Z9602" t="s">
        <v>10949</v>
      </c>
      <c r="AA9602">
        <v>-0.14285714285714282</v>
      </c>
    </row>
    <row r="9603" spans="1:27" x14ac:dyDescent="0.35">
      <c r="A9603">
        <v>8984</v>
      </c>
      <c r="B9603" t="s">
        <v>10525</v>
      </c>
      <c r="C9603">
        <v>2013</v>
      </c>
      <c r="D9603" s="1">
        <v>41340</v>
      </c>
      <c r="E9603" s="1">
        <v>41346</v>
      </c>
      <c r="F9603" t="s">
        <v>23</v>
      </c>
      <c r="G9603" t="s">
        <v>1665</v>
      </c>
      <c r="H9603" t="s">
        <v>1666</v>
      </c>
      <c r="I9603" t="s">
        <v>38</v>
      </c>
      <c r="J9603" t="s">
        <v>27</v>
      </c>
      <c r="K9603" t="s">
        <v>7864</v>
      </c>
      <c r="L9603" t="s">
        <v>7865</v>
      </c>
      <c r="M9603">
        <v>60623</v>
      </c>
      <c r="N9603" t="s">
        <v>3479</v>
      </c>
      <c r="O9603" t="s">
        <v>976</v>
      </c>
      <c r="P9603" t="s">
        <v>329</v>
      </c>
      <c r="Q9603" t="s">
        <v>330</v>
      </c>
      <c r="R9603" t="s">
        <v>977</v>
      </c>
      <c r="S9603">
        <v>159.04</v>
      </c>
      <c r="T9603">
        <v>5</v>
      </c>
      <c r="U9603">
        <v>0.6</v>
      </c>
      <c r="V9603">
        <v>-194.82400000000001</v>
      </c>
      <c r="W9603" t="s">
        <v>10936</v>
      </c>
      <c r="X9603" t="s">
        <v>10950</v>
      </c>
      <c r="Y9603">
        <v>3</v>
      </c>
      <c r="Z9603" t="s">
        <v>10953</v>
      </c>
      <c r="AA9603">
        <v>-1.2250000000000001</v>
      </c>
    </row>
    <row r="9604" spans="1:27" x14ac:dyDescent="0.35">
      <c r="A9604">
        <v>8985</v>
      </c>
      <c r="B9604" t="s">
        <v>10525</v>
      </c>
      <c r="C9604">
        <v>2013</v>
      </c>
      <c r="D9604" s="1">
        <v>41340</v>
      </c>
      <c r="E9604" s="1">
        <v>41346</v>
      </c>
      <c r="F9604" t="s">
        <v>23</v>
      </c>
      <c r="G9604" t="s">
        <v>1665</v>
      </c>
      <c r="H9604" t="s">
        <v>1666</v>
      </c>
      <c r="I9604" t="s">
        <v>38</v>
      </c>
      <c r="J9604" t="s">
        <v>27</v>
      </c>
      <c r="K9604" t="s">
        <v>7864</v>
      </c>
      <c r="L9604" t="s">
        <v>7865</v>
      </c>
      <c r="M9604">
        <v>60623</v>
      </c>
      <c r="N9604" t="s">
        <v>3479</v>
      </c>
      <c r="O9604" t="s">
        <v>10689</v>
      </c>
      <c r="P9604" t="s">
        <v>329</v>
      </c>
      <c r="Q9604" t="s">
        <v>3467</v>
      </c>
      <c r="R9604" t="s">
        <v>10690</v>
      </c>
      <c r="S9604">
        <v>145.97999999999999</v>
      </c>
      <c r="T9604">
        <v>2</v>
      </c>
      <c r="U9604">
        <v>0.5</v>
      </c>
      <c r="V9604">
        <v>-99.266399999999976</v>
      </c>
      <c r="W9604" t="s">
        <v>10936</v>
      </c>
      <c r="X9604" t="s">
        <v>10950</v>
      </c>
      <c r="Y9604">
        <v>3</v>
      </c>
      <c r="Z9604" t="s">
        <v>10953</v>
      </c>
      <c r="AA9604">
        <v>-0.67999999999999994</v>
      </c>
    </row>
    <row r="9605" spans="1:27" x14ac:dyDescent="0.35">
      <c r="A9605">
        <v>9353</v>
      </c>
      <c r="B9605" t="s">
        <v>10013</v>
      </c>
      <c r="C9605">
        <v>2014</v>
      </c>
      <c r="D9605" s="1">
        <v>41907</v>
      </c>
      <c r="E9605" s="1">
        <v>41909</v>
      </c>
      <c r="F9605" t="s">
        <v>56</v>
      </c>
      <c r="G9605" t="s">
        <v>2141</v>
      </c>
      <c r="H9605" t="s">
        <v>2142</v>
      </c>
      <c r="I9605" t="s">
        <v>38</v>
      </c>
      <c r="J9605" t="s">
        <v>27</v>
      </c>
      <c r="K9605" t="s">
        <v>7864</v>
      </c>
      <c r="L9605" t="s">
        <v>7865</v>
      </c>
      <c r="M9605">
        <v>60623</v>
      </c>
      <c r="N9605" t="s">
        <v>3479</v>
      </c>
      <c r="O9605" t="s">
        <v>8075</v>
      </c>
      <c r="P9605" t="s">
        <v>329</v>
      </c>
      <c r="Q9605" t="s">
        <v>4064</v>
      </c>
      <c r="R9605" t="s">
        <v>8076</v>
      </c>
      <c r="S9605">
        <v>520.46399999999994</v>
      </c>
      <c r="T9605">
        <v>2</v>
      </c>
      <c r="U9605">
        <v>0.3</v>
      </c>
      <c r="V9605">
        <v>-14.870399999999961</v>
      </c>
      <c r="W9605" t="s">
        <v>10939</v>
      </c>
      <c r="X9605" t="s">
        <v>10937</v>
      </c>
      <c r="Y9605">
        <v>9</v>
      </c>
      <c r="Z9605" t="s">
        <v>10949</v>
      </c>
      <c r="AA9605">
        <v>-2.8571428571428501E-2</v>
      </c>
    </row>
    <row r="9606" spans="1:27" x14ac:dyDescent="0.35">
      <c r="A9606">
        <v>9477</v>
      </c>
      <c r="B9606" t="s">
        <v>9479</v>
      </c>
      <c r="C9606">
        <v>2012</v>
      </c>
      <c r="D9606" s="1">
        <v>41060</v>
      </c>
      <c r="E9606" s="1">
        <v>41065</v>
      </c>
      <c r="F9606" t="s">
        <v>45</v>
      </c>
      <c r="G9606" t="s">
        <v>838</v>
      </c>
      <c r="H9606" t="s">
        <v>839</v>
      </c>
      <c r="I9606" t="s">
        <v>26</v>
      </c>
      <c r="J9606" t="s">
        <v>27</v>
      </c>
      <c r="K9606" t="s">
        <v>7864</v>
      </c>
      <c r="L9606" t="s">
        <v>7865</v>
      </c>
      <c r="M9606">
        <v>60653</v>
      </c>
      <c r="N9606" t="s">
        <v>3479</v>
      </c>
      <c r="O9606" t="s">
        <v>2862</v>
      </c>
      <c r="P9606" t="s">
        <v>329</v>
      </c>
      <c r="Q9606" t="s">
        <v>330</v>
      </c>
      <c r="R9606" t="s">
        <v>2863</v>
      </c>
      <c r="S9606">
        <v>51.56</v>
      </c>
      <c r="T9606">
        <v>2</v>
      </c>
      <c r="U9606">
        <v>0.6</v>
      </c>
      <c r="V9606">
        <v>-61.872</v>
      </c>
      <c r="W9606" t="s">
        <v>10948</v>
      </c>
      <c r="X9606" t="s">
        <v>10942</v>
      </c>
      <c r="Y9606">
        <v>5</v>
      </c>
      <c r="Z9606" t="s">
        <v>10952</v>
      </c>
      <c r="AA9606">
        <v>-1.2</v>
      </c>
    </row>
    <row r="9607" spans="1:27" x14ac:dyDescent="0.35">
      <c r="A9607">
        <v>9537</v>
      </c>
      <c r="B9607" t="s">
        <v>10796</v>
      </c>
      <c r="C9607">
        <v>2014</v>
      </c>
      <c r="D9607" s="1">
        <v>41803</v>
      </c>
      <c r="E9607" s="1">
        <v>41805</v>
      </c>
      <c r="F9607" t="s">
        <v>45</v>
      </c>
      <c r="G9607" t="s">
        <v>2297</v>
      </c>
      <c r="H9607" t="s">
        <v>2298</v>
      </c>
      <c r="I9607" t="s">
        <v>38</v>
      </c>
      <c r="J9607" t="s">
        <v>27</v>
      </c>
      <c r="K9607" t="s">
        <v>7864</v>
      </c>
      <c r="L9607" t="s">
        <v>7865</v>
      </c>
      <c r="M9607">
        <v>60610</v>
      </c>
      <c r="N9607" t="s">
        <v>3479</v>
      </c>
      <c r="O9607" t="s">
        <v>1133</v>
      </c>
      <c r="P9607" t="s">
        <v>329</v>
      </c>
      <c r="Q9607" t="s">
        <v>330</v>
      </c>
      <c r="R9607" t="s">
        <v>1134</v>
      </c>
      <c r="S9607">
        <v>8.8559999999999999</v>
      </c>
      <c r="T9607">
        <v>3</v>
      </c>
      <c r="U9607">
        <v>0.6</v>
      </c>
      <c r="V9607">
        <v>-6.8634000000000013</v>
      </c>
      <c r="W9607" t="s">
        <v>10939</v>
      </c>
      <c r="X9607" t="s">
        <v>10942</v>
      </c>
      <c r="Y9607">
        <v>6</v>
      </c>
      <c r="Z9607" t="s">
        <v>10946</v>
      </c>
      <c r="AA9607">
        <v>-0.77500000000000013</v>
      </c>
    </row>
    <row r="9608" spans="1:27" x14ac:dyDescent="0.35">
      <c r="A9608">
        <v>9748</v>
      </c>
      <c r="B9608" t="s">
        <v>10797</v>
      </c>
      <c r="C9608">
        <v>2011</v>
      </c>
      <c r="D9608" s="1">
        <v>40858</v>
      </c>
      <c r="E9608" s="1">
        <v>40862</v>
      </c>
      <c r="F9608" t="s">
        <v>23</v>
      </c>
      <c r="G9608" t="s">
        <v>1190</v>
      </c>
      <c r="H9608" t="s">
        <v>1191</v>
      </c>
      <c r="I9608" t="s">
        <v>38</v>
      </c>
      <c r="J9608" t="s">
        <v>27</v>
      </c>
      <c r="K9608" t="s">
        <v>7864</v>
      </c>
      <c r="L9608" t="s">
        <v>7865</v>
      </c>
      <c r="M9608">
        <v>60653</v>
      </c>
      <c r="N9608" t="s">
        <v>3479</v>
      </c>
      <c r="O9608" t="s">
        <v>5532</v>
      </c>
      <c r="P9608" t="s">
        <v>329</v>
      </c>
      <c r="Q9608" t="s">
        <v>330</v>
      </c>
      <c r="R9608" t="s">
        <v>5533</v>
      </c>
      <c r="S9608">
        <v>10.984000000000002</v>
      </c>
      <c r="T9608">
        <v>2</v>
      </c>
      <c r="U9608">
        <v>0.6</v>
      </c>
      <c r="V9608">
        <v>-7.9634</v>
      </c>
      <c r="W9608" t="s">
        <v>10944</v>
      </c>
      <c r="X9608" t="s">
        <v>10940</v>
      </c>
      <c r="Y9608">
        <v>11</v>
      </c>
      <c r="Z9608" t="s">
        <v>10947</v>
      </c>
      <c r="AA9608">
        <v>-0.72499999999999987</v>
      </c>
    </row>
    <row r="9609" spans="1:27" x14ac:dyDescent="0.35">
      <c r="A9609">
        <v>9749</v>
      </c>
      <c r="B9609" t="s">
        <v>10797</v>
      </c>
      <c r="C9609">
        <v>2011</v>
      </c>
      <c r="D9609" s="1">
        <v>40858</v>
      </c>
      <c r="E9609" s="1">
        <v>40862</v>
      </c>
      <c r="F9609" t="s">
        <v>23</v>
      </c>
      <c r="G9609" t="s">
        <v>1190</v>
      </c>
      <c r="H9609" t="s">
        <v>1191</v>
      </c>
      <c r="I9609" t="s">
        <v>38</v>
      </c>
      <c r="J9609" t="s">
        <v>27</v>
      </c>
      <c r="K9609" t="s">
        <v>7864</v>
      </c>
      <c r="L9609" t="s">
        <v>7865</v>
      </c>
      <c r="M9609">
        <v>60653</v>
      </c>
      <c r="N9609" t="s">
        <v>3479</v>
      </c>
      <c r="O9609" t="s">
        <v>4137</v>
      </c>
      <c r="P9609" t="s">
        <v>329</v>
      </c>
      <c r="Q9609" t="s">
        <v>4064</v>
      </c>
      <c r="R9609" t="s">
        <v>4138</v>
      </c>
      <c r="S9609">
        <v>797.94399999999996</v>
      </c>
      <c r="T9609">
        <v>4</v>
      </c>
      <c r="U9609">
        <v>0.3</v>
      </c>
      <c r="V9609">
        <v>-56.995999999999981</v>
      </c>
      <c r="W9609" t="s">
        <v>10944</v>
      </c>
      <c r="X9609" t="s">
        <v>10940</v>
      </c>
      <c r="Y9609">
        <v>11</v>
      </c>
      <c r="Z9609" t="s">
        <v>10947</v>
      </c>
      <c r="AA9609">
        <v>-7.1428571428571411E-2</v>
      </c>
    </row>
    <row r="9610" spans="1:27" x14ac:dyDescent="0.35">
      <c r="A9610">
        <v>24</v>
      </c>
      <c r="B9610" t="s">
        <v>10798</v>
      </c>
      <c r="C9610">
        <v>2014</v>
      </c>
      <c r="D9610" s="1">
        <v>41837</v>
      </c>
      <c r="E9610" s="1">
        <v>41839</v>
      </c>
      <c r="F9610" t="s">
        <v>45</v>
      </c>
      <c r="G9610" t="s">
        <v>2983</v>
      </c>
      <c r="H9610" t="s">
        <v>2984</v>
      </c>
      <c r="I9610" t="s">
        <v>38</v>
      </c>
      <c r="J9610" t="s">
        <v>27</v>
      </c>
      <c r="K9610" t="s">
        <v>8101</v>
      </c>
      <c r="L9610" t="s">
        <v>8102</v>
      </c>
      <c r="M9610">
        <v>19140</v>
      </c>
      <c r="N9610" t="s">
        <v>3728</v>
      </c>
      <c r="O9610" t="s">
        <v>8972</v>
      </c>
      <c r="P9610" t="s">
        <v>329</v>
      </c>
      <c r="Q9610" t="s">
        <v>4064</v>
      </c>
      <c r="R9610" t="s">
        <v>8973</v>
      </c>
      <c r="S9610">
        <v>71.371999999999986</v>
      </c>
      <c r="T9610">
        <v>2</v>
      </c>
      <c r="U9610">
        <v>0.3</v>
      </c>
      <c r="V9610">
        <v>-1.0196000000000005</v>
      </c>
      <c r="W9610" t="s">
        <v>10939</v>
      </c>
      <c r="X9610" t="s">
        <v>10937</v>
      </c>
      <c r="Y9610">
        <v>7</v>
      </c>
      <c r="Z9610" t="s">
        <v>10938</v>
      </c>
      <c r="AA9610">
        <v>-1.4285714285714296E-2</v>
      </c>
    </row>
    <row r="9611" spans="1:27" x14ac:dyDescent="0.35">
      <c r="A9611">
        <v>28</v>
      </c>
      <c r="B9611" t="s">
        <v>8100</v>
      </c>
      <c r="C9611">
        <v>2012</v>
      </c>
      <c r="D9611" s="1">
        <v>41169</v>
      </c>
      <c r="E9611" s="1">
        <v>41173</v>
      </c>
      <c r="F9611" t="s">
        <v>23</v>
      </c>
      <c r="G9611" t="s">
        <v>649</v>
      </c>
      <c r="H9611" t="s">
        <v>650</v>
      </c>
      <c r="I9611" t="s">
        <v>38</v>
      </c>
      <c r="J9611" t="s">
        <v>27</v>
      </c>
      <c r="K9611" t="s">
        <v>8101</v>
      </c>
      <c r="L9611" t="s">
        <v>8102</v>
      </c>
      <c r="M9611">
        <v>19140</v>
      </c>
      <c r="N9611" t="s">
        <v>3728</v>
      </c>
      <c r="O9611" t="s">
        <v>4061</v>
      </c>
      <c r="P9611" t="s">
        <v>329</v>
      </c>
      <c r="Q9611" t="s">
        <v>3721</v>
      </c>
      <c r="R9611" t="s">
        <v>4062</v>
      </c>
      <c r="S9611">
        <v>3083.4300000000003</v>
      </c>
      <c r="T9611">
        <v>7</v>
      </c>
      <c r="U9611">
        <v>0.5</v>
      </c>
      <c r="V9611">
        <v>-1665.0522000000001</v>
      </c>
      <c r="W9611" t="s">
        <v>10948</v>
      </c>
      <c r="X9611" t="s">
        <v>10937</v>
      </c>
      <c r="Y9611">
        <v>9</v>
      </c>
      <c r="Z9611" t="s">
        <v>10949</v>
      </c>
      <c r="AA9611">
        <v>-0.53999999999999992</v>
      </c>
    </row>
    <row r="9612" spans="1:27" x14ac:dyDescent="0.35">
      <c r="A9612">
        <v>329</v>
      </c>
      <c r="B9612" t="s">
        <v>9748</v>
      </c>
      <c r="C9612">
        <v>2013</v>
      </c>
      <c r="D9612" s="1">
        <v>41517</v>
      </c>
      <c r="E9612" s="1">
        <v>41519</v>
      </c>
      <c r="F9612" t="s">
        <v>56</v>
      </c>
      <c r="G9612" t="s">
        <v>1831</v>
      </c>
      <c r="H9612" t="s">
        <v>1832</v>
      </c>
      <c r="I9612" t="s">
        <v>38</v>
      </c>
      <c r="J9612" t="s">
        <v>27</v>
      </c>
      <c r="K9612" t="s">
        <v>8101</v>
      </c>
      <c r="L9612" t="s">
        <v>8102</v>
      </c>
      <c r="M9612">
        <v>19143</v>
      </c>
      <c r="N9612" t="s">
        <v>3728</v>
      </c>
      <c r="O9612" t="s">
        <v>7953</v>
      </c>
      <c r="P9612" t="s">
        <v>329</v>
      </c>
      <c r="Q9612" t="s">
        <v>4064</v>
      </c>
      <c r="R9612" t="s">
        <v>7954</v>
      </c>
      <c r="S9612">
        <v>786.74400000000003</v>
      </c>
      <c r="T9612">
        <v>4</v>
      </c>
      <c r="U9612">
        <v>0.3</v>
      </c>
      <c r="V9612">
        <v>-258.50160000000011</v>
      </c>
      <c r="W9612" t="s">
        <v>10936</v>
      </c>
      <c r="X9612" t="s">
        <v>10937</v>
      </c>
      <c r="Y9612">
        <v>8</v>
      </c>
      <c r="Z9612" t="s">
        <v>10954</v>
      </c>
      <c r="AA9612">
        <v>-0.32857142857142868</v>
      </c>
    </row>
    <row r="9613" spans="1:27" x14ac:dyDescent="0.35">
      <c r="A9613">
        <v>387</v>
      </c>
      <c r="B9613" t="s">
        <v>8115</v>
      </c>
      <c r="C9613">
        <v>2012</v>
      </c>
      <c r="D9613" s="1">
        <v>41246</v>
      </c>
      <c r="E9613" s="1">
        <v>41250</v>
      </c>
      <c r="F9613" t="s">
        <v>23</v>
      </c>
      <c r="G9613" t="s">
        <v>1812</v>
      </c>
      <c r="H9613" t="s">
        <v>1813</v>
      </c>
      <c r="I9613" t="s">
        <v>26</v>
      </c>
      <c r="J9613" t="s">
        <v>27</v>
      </c>
      <c r="K9613" t="s">
        <v>8101</v>
      </c>
      <c r="L9613" t="s">
        <v>8102</v>
      </c>
      <c r="M9613">
        <v>19140</v>
      </c>
      <c r="N9613" t="s">
        <v>3728</v>
      </c>
      <c r="O9613" t="s">
        <v>10799</v>
      </c>
      <c r="P9613" t="s">
        <v>313</v>
      </c>
      <c r="Q9613" t="s">
        <v>3743</v>
      </c>
      <c r="R9613" t="s">
        <v>10800</v>
      </c>
      <c r="S9613">
        <v>482.34000000000003</v>
      </c>
      <c r="T9613">
        <v>4</v>
      </c>
      <c r="U9613">
        <v>0.7</v>
      </c>
      <c r="V9613">
        <v>-337.63799999999981</v>
      </c>
      <c r="W9613" t="s">
        <v>10948</v>
      </c>
      <c r="X9613" t="s">
        <v>10940</v>
      </c>
      <c r="Y9613">
        <v>12</v>
      </c>
      <c r="Z9613" t="s">
        <v>10941</v>
      </c>
      <c r="AA9613">
        <v>-0.69999999999999951</v>
      </c>
    </row>
    <row r="9614" spans="1:27" x14ac:dyDescent="0.35">
      <c r="A9614">
        <v>820</v>
      </c>
      <c r="B9614" t="s">
        <v>9865</v>
      </c>
      <c r="C9614">
        <v>2011</v>
      </c>
      <c r="D9614" s="1">
        <v>40722</v>
      </c>
      <c r="E9614" s="1">
        <v>40726</v>
      </c>
      <c r="F9614" t="s">
        <v>23</v>
      </c>
      <c r="G9614" t="s">
        <v>4177</v>
      </c>
      <c r="H9614" t="s">
        <v>4178</v>
      </c>
      <c r="I9614" t="s">
        <v>38</v>
      </c>
      <c r="J9614" t="s">
        <v>27</v>
      </c>
      <c r="K9614" t="s">
        <v>8101</v>
      </c>
      <c r="L9614" t="s">
        <v>8102</v>
      </c>
      <c r="M9614">
        <v>19140</v>
      </c>
      <c r="N9614" t="s">
        <v>3728</v>
      </c>
      <c r="O9614" t="s">
        <v>7986</v>
      </c>
      <c r="P9614" t="s">
        <v>329</v>
      </c>
      <c r="Q9614" t="s">
        <v>4064</v>
      </c>
      <c r="R9614" t="s">
        <v>7987</v>
      </c>
      <c r="S9614">
        <v>1228.4649999999999</v>
      </c>
      <c r="T9614">
        <v>5</v>
      </c>
      <c r="U9614">
        <v>0.3</v>
      </c>
      <c r="V9614">
        <v>0</v>
      </c>
      <c r="W9614" t="s">
        <v>10944</v>
      </c>
      <c r="X9614" t="s">
        <v>10942</v>
      </c>
      <c r="Y9614">
        <v>6</v>
      </c>
      <c r="Z9614" t="s">
        <v>10946</v>
      </c>
      <c r="AA9614">
        <v>0</v>
      </c>
    </row>
    <row r="9615" spans="1:27" x14ac:dyDescent="0.35">
      <c r="A9615">
        <v>1213</v>
      </c>
      <c r="B9615" t="s">
        <v>8138</v>
      </c>
      <c r="C9615">
        <v>2014</v>
      </c>
      <c r="D9615" s="1">
        <v>41892</v>
      </c>
      <c r="E9615" s="1">
        <v>41896</v>
      </c>
      <c r="F9615" t="s">
        <v>23</v>
      </c>
      <c r="G9615" t="s">
        <v>2087</v>
      </c>
      <c r="H9615" t="s">
        <v>2088</v>
      </c>
      <c r="I9615" t="s">
        <v>26</v>
      </c>
      <c r="J9615" t="s">
        <v>27</v>
      </c>
      <c r="K9615" t="s">
        <v>8101</v>
      </c>
      <c r="L9615" t="s">
        <v>8102</v>
      </c>
      <c r="M9615">
        <v>19134</v>
      </c>
      <c r="N9615" t="s">
        <v>3728</v>
      </c>
      <c r="O9615" t="s">
        <v>4398</v>
      </c>
      <c r="P9615" t="s">
        <v>329</v>
      </c>
      <c r="Q9615" t="s">
        <v>4064</v>
      </c>
      <c r="R9615" t="s">
        <v>4399</v>
      </c>
      <c r="S9615">
        <v>141.37199999999999</v>
      </c>
      <c r="T9615">
        <v>2</v>
      </c>
      <c r="U9615">
        <v>0.3</v>
      </c>
      <c r="V9615">
        <v>-48.470400000000019</v>
      </c>
      <c r="W9615" t="s">
        <v>10939</v>
      </c>
      <c r="X9615" t="s">
        <v>10937</v>
      </c>
      <c r="Y9615">
        <v>9</v>
      </c>
      <c r="Z9615" t="s">
        <v>10949</v>
      </c>
      <c r="AA9615">
        <v>-0.34285714285714303</v>
      </c>
    </row>
    <row r="9616" spans="1:27" x14ac:dyDescent="0.35">
      <c r="A9616">
        <v>1516</v>
      </c>
      <c r="B9616" t="s">
        <v>10801</v>
      </c>
      <c r="C9616">
        <v>2014</v>
      </c>
      <c r="D9616" s="1">
        <v>41985</v>
      </c>
      <c r="E9616" s="1">
        <v>41991</v>
      </c>
      <c r="F9616" t="s">
        <v>23</v>
      </c>
      <c r="G9616" t="s">
        <v>805</v>
      </c>
      <c r="H9616" t="s">
        <v>806</v>
      </c>
      <c r="I9616" t="s">
        <v>38</v>
      </c>
      <c r="J9616" t="s">
        <v>27</v>
      </c>
      <c r="K9616" t="s">
        <v>8101</v>
      </c>
      <c r="L9616" t="s">
        <v>8102</v>
      </c>
      <c r="M9616">
        <v>19120</v>
      </c>
      <c r="N9616" t="s">
        <v>3728</v>
      </c>
      <c r="O9616" t="s">
        <v>7980</v>
      </c>
      <c r="P9616" t="s">
        <v>329</v>
      </c>
      <c r="Q9616" t="s">
        <v>4064</v>
      </c>
      <c r="R9616" t="s">
        <v>7981</v>
      </c>
      <c r="S9616">
        <v>63.686</v>
      </c>
      <c r="T9616">
        <v>1</v>
      </c>
      <c r="U9616">
        <v>0.3</v>
      </c>
      <c r="V9616">
        <v>-9.0980000000000025</v>
      </c>
      <c r="W9616" t="s">
        <v>10939</v>
      </c>
      <c r="X9616" t="s">
        <v>10940</v>
      </c>
      <c r="Y9616">
        <v>12</v>
      </c>
      <c r="Z9616" t="s">
        <v>10941</v>
      </c>
      <c r="AA9616">
        <v>-0.1428571428571429</v>
      </c>
    </row>
    <row r="9617" spans="1:27" x14ac:dyDescent="0.35">
      <c r="A9617">
        <v>1682</v>
      </c>
      <c r="B9617" t="s">
        <v>8150</v>
      </c>
      <c r="C9617">
        <v>2011</v>
      </c>
      <c r="D9617" s="1">
        <v>40793</v>
      </c>
      <c r="E9617" s="1">
        <v>40799</v>
      </c>
      <c r="F9617" t="s">
        <v>23</v>
      </c>
      <c r="G9617" t="s">
        <v>2618</v>
      </c>
      <c r="H9617" t="s">
        <v>2619</v>
      </c>
      <c r="I9617" t="s">
        <v>26</v>
      </c>
      <c r="J9617" t="s">
        <v>27</v>
      </c>
      <c r="K9617" t="s">
        <v>8101</v>
      </c>
      <c r="L9617" t="s">
        <v>8102</v>
      </c>
      <c r="M9617">
        <v>19134</v>
      </c>
      <c r="N9617" t="s">
        <v>3728</v>
      </c>
      <c r="O9617" t="s">
        <v>8989</v>
      </c>
      <c r="P9617" t="s">
        <v>313</v>
      </c>
      <c r="Q9617" t="s">
        <v>3743</v>
      </c>
      <c r="R9617" t="s">
        <v>8990</v>
      </c>
      <c r="S9617">
        <v>399.54</v>
      </c>
      <c r="T9617">
        <v>4</v>
      </c>
      <c r="U9617">
        <v>0.7</v>
      </c>
      <c r="V9617">
        <v>-559.35599999999988</v>
      </c>
      <c r="W9617" t="s">
        <v>10944</v>
      </c>
      <c r="X9617" t="s">
        <v>10937</v>
      </c>
      <c r="Y9617">
        <v>9</v>
      </c>
      <c r="Z9617" t="s">
        <v>10949</v>
      </c>
      <c r="AA9617">
        <v>-1.3999999999999997</v>
      </c>
    </row>
    <row r="9618" spans="1:27" x14ac:dyDescent="0.35">
      <c r="A9618">
        <v>2052</v>
      </c>
      <c r="B9618" t="s">
        <v>8159</v>
      </c>
      <c r="C9618">
        <v>2012</v>
      </c>
      <c r="D9618" s="1">
        <v>41101</v>
      </c>
      <c r="E9618" s="1">
        <v>41103</v>
      </c>
      <c r="F9618" t="s">
        <v>56</v>
      </c>
      <c r="G9618" t="s">
        <v>1272</v>
      </c>
      <c r="H9618" t="s">
        <v>1273</v>
      </c>
      <c r="I9618" t="s">
        <v>38</v>
      </c>
      <c r="J9618" t="s">
        <v>27</v>
      </c>
      <c r="K9618" t="s">
        <v>8101</v>
      </c>
      <c r="L9618" t="s">
        <v>8102</v>
      </c>
      <c r="M9618">
        <v>19134</v>
      </c>
      <c r="N9618" t="s">
        <v>3728</v>
      </c>
      <c r="O9618" t="s">
        <v>4303</v>
      </c>
      <c r="P9618" t="s">
        <v>329</v>
      </c>
      <c r="Q9618" t="s">
        <v>4064</v>
      </c>
      <c r="R9618" t="s">
        <v>4304</v>
      </c>
      <c r="S9618">
        <v>341.48799999999994</v>
      </c>
      <c r="T9618">
        <v>8</v>
      </c>
      <c r="U9618">
        <v>0.3</v>
      </c>
      <c r="V9618">
        <v>-73.175999999999988</v>
      </c>
      <c r="W9618" t="s">
        <v>10948</v>
      </c>
      <c r="X9618" t="s">
        <v>10937</v>
      </c>
      <c r="Y9618">
        <v>7</v>
      </c>
      <c r="Z9618" t="s">
        <v>10938</v>
      </c>
      <c r="AA9618">
        <v>-0.21428571428571427</v>
      </c>
    </row>
    <row r="9619" spans="1:27" x14ac:dyDescent="0.35">
      <c r="A9619">
        <v>2448</v>
      </c>
      <c r="B9619" t="s">
        <v>10802</v>
      </c>
      <c r="C9619">
        <v>2013</v>
      </c>
      <c r="D9619" s="1">
        <v>41579</v>
      </c>
      <c r="E9619" s="1">
        <v>41585</v>
      </c>
      <c r="F9619" t="s">
        <v>23</v>
      </c>
      <c r="G9619" t="s">
        <v>504</v>
      </c>
      <c r="H9619" t="s">
        <v>505</v>
      </c>
      <c r="I9619" t="s">
        <v>38</v>
      </c>
      <c r="J9619" t="s">
        <v>27</v>
      </c>
      <c r="K9619" t="s">
        <v>8101</v>
      </c>
      <c r="L9619" t="s">
        <v>8102</v>
      </c>
      <c r="M9619">
        <v>19143</v>
      </c>
      <c r="N9619" t="s">
        <v>3728</v>
      </c>
      <c r="O9619" t="s">
        <v>4288</v>
      </c>
      <c r="P9619" t="s">
        <v>329</v>
      </c>
      <c r="Q9619" t="s">
        <v>4064</v>
      </c>
      <c r="R9619" t="s">
        <v>4289</v>
      </c>
      <c r="S9619">
        <v>492.83499999999998</v>
      </c>
      <c r="T9619">
        <v>5</v>
      </c>
      <c r="U9619">
        <v>0.3</v>
      </c>
      <c r="V9619">
        <v>-14.080999999999989</v>
      </c>
      <c r="W9619" t="s">
        <v>10936</v>
      </c>
      <c r="X9619" t="s">
        <v>10940</v>
      </c>
      <c r="Y9619">
        <v>11</v>
      </c>
      <c r="Z9619" t="s">
        <v>10947</v>
      </c>
      <c r="AA9619">
        <v>-2.857142857142855E-2</v>
      </c>
    </row>
    <row r="9620" spans="1:27" x14ac:dyDescent="0.35">
      <c r="A9620">
        <v>2977</v>
      </c>
      <c r="B9620" t="s">
        <v>10803</v>
      </c>
      <c r="C9620">
        <v>2014</v>
      </c>
      <c r="D9620" s="1">
        <v>41978</v>
      </c>
      <c r="E9620" s="1">
        <v>41978</v>
      </c>
      <c r="F9620" t="s">
        <v>234</v>
      </c>
      <c r="G9620" t="s">
        <v>692</v>
      </c>
      <c r="H9620" t="s">
        <v>693</v>
      </c>
      <c r="I9620" t="s">
        <v>26</v>
      </c>
      <c r="J9620" t="s">
        <v>27</v>
      </c>
      <c r="K9620" t="s">
        <v>8101</v>
      </c>
      <c r="L9620" t="s">
        <v>8102</v>
      </c>
      <c r="M9620">
        <v>19143</v>
      </c>
      <c r="N9620" t="s">
        <v>3728</v>
      </c>
      <c r="O9620" t="s">
        <v>4407</v>
      </c>
      <c r="P9620" t="s">
        <v>329</v>
      </c>
      <c r="Q9620" t="s">
        <v>4064</v>
      </c>
      <c r="R9620" t="s">
        <v>4408</v>
      </c>
      <c r="S9620">
        <v>188.55199999999996</v>
      </c>
      <c r="T9620">
        <v>7</v>
      </c>
      <c r="U9620">
        <v>0.3</v>
      </c>
      <c r="V9620">
        <v>-2.693600000000032</v>
      </c>
      <c r="W9620" t="s">
        <v>10939</v>
      </c>
      <c r="X9620" t="s">
        <v>10940</v>
      </c>
      <c r="Y9620">
        <v>12</v>
      </c>
      <c r="Z9620" t="s">
        <v>10941</v>
      </c>
      <c r="AA9620">
        <v>-1.4285714285714459E-2</v>
      </c>
    </row>
    <row r="9621" spans="1:27" x14ac:dyDescent="0.35">
      <c r="A9621">
        <v>3000</v>
      </c>
      <c r="B9621" t="s">
        <v>8183</v>
      </c>
      <c r="C9621">
        <v>2011</v>
      </c>
      <c r="D9621" s="1">
        <v>40715</v>
      </c>
      <c r="E9621" s="1">
        <v>40719</v>
      </c>
      <c r="F9621" t="s">
        <v>23</v>
      </c>
      <c r="G9621" t="s">
        <v>3591</v>
      </c>
      <c r="H9621" t="s">
        <v>3592</v>
      </c>
      <c r="I9621" t="s">
        <v>38</v>
      </c>
      <c r="J9621" t="s">
        <v>27</v>
      </c>
      <c r="K9621" t="s">
        <v>8101</v>
      </c>
      <c r="L9621" t="s">
        <v>8102</v>
      </c>
      <c r="M9621">
        <v>19120</v>
      </c>
      <c r="N9621" t="s">
        <v>3728</v>
      </c>
      <c r="O9621" t="s">
        <v>10804</v>
      </c>
      <c r="P9621" t="s">
        <v>313</v>
      </c>
      <c r="Q9621" t="s">
        <v>3743</v>
      </c>
      <c r="R9621" t="s">
        <v>10805</v>
      </c>
      <c r="S9621">
        <v>206.99100000000004</v>
      </c>
      <c r="T9621">
        <v>3</v>
      </c>
      <c r="U9621">
        <v>0.7</v>
      </c>
      <c r="V9621">
        <v>-172.49250000000001</v>
      </c>
      <c r="W9621" t="s">
        <v>10944</v>
      </c>
      <c r="X9621" t="s">
        <v>10942</v>
      </c>
      <c r="Y9621">
        <v>6</v>
      </c>
      <c r="Z9621" t="s">
        <v>10946</v>
      </c>
      <c r="AA9621">
        <v>-0.83333333333333315</v>
      </c>
    </row>
    <row r="9622" spans="1:27" x14ac:dyDescent="0.35">
      <c r="A9622">
        <v>3603</v>
      </c>
      <c r="B9622" t="s">
        <v>9919</v>
      </c>
      <c r="C9622">
        <v>2011</v>
      </c>
      <c r="D9622" s="1">
        <v>40864</v>
      </c>
      <c r="E9622" s="1">
        <v>40871</v>
      </c>
      <c r="F9622" t="s">
        <v>23</v>
      </c>
      <c r="G9622" t="s">
        <v>8909</v>
      </c>
      <c r="H9622" t="s">
        <v>8910</v>
      </c>
      <c r="I9622" t="s">
        <v>38</v>
      </c>
      <c r="J9622" t="s">
        <v>27</v>
      </c>
      <c r="K9622" t="s">
        <v>8101</v>
      </c>
      <c r="L9622" t="s">
        <v>8102</v>
      </c>
      <c r="M9622">
        <v>19143</v>
      </c>
      <c r="N9622" t="s">
        <v>3728</v>
      </c>
      <c r="O9622" t="s">
        <v>4144</v>
      </c>
      <c r="P9622" t="s">
        <v>329</v>
      </c>
      <c r="Q9622" t="s">
        <v>4064</v>
      </c>
      <c r="R9622" t="s">
        <v>4145</v>
      </c>
      <c r="S9622">
        <v>657.93</v>
      </c>
      <c r="T9622">
        <v>5</v>
      </c>
      <c r="U9622">
        <v>0.3</v>
      </c>
      <c r="V9622">
        <v>-93.989999999999952</v>
      </c>
      <c r="W9622" t="s">
        <v>10944</v>
      </c>
      <c r="X9622" t="s">
        <v>10940</v>
      </c>
      <c r="Y9622">
        <v>11</v>
      </c>
      <c r="Z9622" t="s">
        <v>10947</v>
      </c>
      <c r="AA9622">
        <v>-0.14285714285714279</v>
      </c>
    </row>
    <row r="9623" spans="1:27" x14ac:dyDescent="0.35">
      <c r="A9623">
        <v>3675</v>
      </c>
      <c r="B9623" t="s">
        <v>9920</v>
      </c>
      <c r="C9623">
        <v>2014</v>
      </c>
      <c r="D9623" s="1">
        <v>41950</v>
      </c>
      <c r="E9623" s="1">
        <v>41955</v>
      </c>
      <c r="F9623" t="s">
        <v>23</v>
      </c>
      <c r="G9623" t="s">
        <v>1589</v>
      </c>
      <c r="H9623" t="s">
        <v>1590</v>
      </c>
      <c r="I9623" t="s">
        <v>38</v>
      </c>
      <c r="J9623" t="s">
        <v>27</v>
      </c>
      <c r="K9623" t="s">
        <v>8101</v>
      </c>
      <c r="L9623" t="s">
        <v>8102</v>
      </c>
      <c r="M9623">
        <v>19143</v>
      </c>
      <c r="N9623" t="s">
        <v>3728</v>
      </c>
      <c r="O9623" t="s">
        <v>4096</v>
      </c>
      <c r="P9623" t="s">
        <v>329</v>
      </c>
      <c r="Q9623" t="s">
        <v>4064</v>
      </c>
      <c r="R9623" t="s">
        <v>4097</v>
      </c>
      <c r="S9623">
        <v>127.372</v>
      </c>
      <c r="T9623">
        <v>2</v>
      </c>
      <c r="U9623">
        <v>0.3</v>
      </c>
      <c r="V9623">
        <v>-30.933200000000006</v>
      </c>
      <c r="W9623" t="s">
        <v>10939</v>
      </c>
      <c r="X9623" t="s">
        <v>10940</v>
      </c>
      <c r="Y9623">
        <v>11</v>
      </c>
      <c r="Z9623" t="s">
        <v>10947</v>
      </c>
      <c r="AA9623">
        <v>-0.24285714285714291</v>
      </c>
    </row>
    <row r="9624" spans="1:27" x14ac:dyDescent="0.35">
      <c r="A9624">
        <v>3911</v>
      </c>
      <c r="B9624" t="s">
        <v>8203</v>
      </c>
      <c r="C9624">
        <v>2012</v>
      </c>
      <c r="D9624" s="1">
        <v>41004</v>
      </c>
      <c r="E9624" s="1">
        <v>41009</v>
      </c>
      <c r="F9624" t="s">
        <v>23</v>
      </c>
      <c r="G9624" t="s">
        <v>8204</v>
      </c>
      <c r="H9624" t="s">
        <v>8205</v>
      </c>
      <c r="I9624" t="s">
        <v>127</v>
      </c>
      <c r="J9624" t="s">
        <v>27</v>
      </c>
      <c r="K9624" t="s">
        <v>8101</v>
      </c>
      <c r="L9624" t="s">
        <v>8102</v>
      </c>
      <c r="M9624">
        <v>19143</v>
      </c>
      <c r="N9624" t="s">
        <v>3728</v>
      </c>
      <c r="O9624" t="s">
        <v>10663</v>
      </c>
      <c r="P9624" t="s">
        <v>329</v>
      </c>
      <c r="Q9624" t="s">
        <v>3721</v>
      </c>
      <c r="R9624" t="s">
        <v>10664</v>
      </c>
      <c r="S9624">
        <v>352.45</v>
      </c>
      <c r="T9624">
        <v>5</v>
      </c>
      <c r="U9624">
        <v>0.5</v>
      </c>
      <c r="V9624">
        <v>-211.47</v>
      </c>
      <c r="W9624" t="s">
        <v>10948</v>
      </c>
      <c r="X9624" t="s">
        <v>10942</v>
      </c>
      <c r="Y9624">
        <v>4</v>
      </c>
      <c r="Z9624" t="s">
        <v>10943</v>
      </c>
      <c r="AA9624">
        <v>-0.6</v>
      </c>
    </row>
    <row r="9625" spans="1:27" x14ac:dyDescent="0.35">
      <c r="A9625">
        <v>4398</v>
      </c>
      <c r="B9625" t="s">
        <v>8222</v>
      </c>
      <c r="C9625">
        <v>2011</v>
      </c>
      <c r="D9625" s="1">
        <v>40731</v>
      </c>
      <c r="E9625" s="1">
        <v>40735</v>
      </c>
      <c r="F9625" t="s">
        <v>23</v>
      </c>
      <c r="G9625" t="s">
        <v>92</v>
      </c>
      <c r="H9625" t="s">
        <v>93</v>
      </c>
      <c r="I9625" t="s">
        <v>38</v>
      </c>
      <c r="J9625" t="s">
        <v>27</v>
      </c>
      <c r="K9625" t="s">
        <v>8101</v>
      </c>
      <c r="L9625" t="s">
        <v>8102</v>
      </c>
      <c r="M9625">
        <v>19120</v>
      </c>
      <c r="N9625" t="s">
        <v>3728</v>
      </c>
      <c r="O9625" t="s">
        <v>4183</v>
      </c>
      <c r="P9625" t="s">
        <v>329</v>
      </c>
      <c r="Q9625" t="s">
        <v>4064</v>
      </c>
      <c r="R9625" t="s">
        <v>4184</v>
      </c>
      <c r="S9625">
        <v>172.18599999999998</v>
      </c>
      <c r="T9625">
        <v>2</v>
      </c>
      <c r="U9625">
        <v>0.3</v>
      </c>
      <c r="V9625">
        <v>-46.736200000000011</v>
      </c>
      <c r="W9625" t="s">
        <v>10944</v>
      </c>
      <c r="X9625" t="s">
        <v>10937</v>
      </c>
      <c r="Y9625">
        <v>7</v>
      </c>
      <c r="Z9625" t="s">
        <v>10938</v>
      </c>
      <c r="AA9625">
        <v>-0.27142857142857152</v>
      </c>
    </row>
    <row r="9626" spans="1:27" x14ac:dyDescent="0.35">
      <c r="A9626">
        <v>4471</v>
      </c>
      <c r="B9626" t="s">
        <v>10806</v>
      </c>
      <c r="C9626">
        <v>2014</v>
      </c>
      <c r="D9626" s="1">
        <v>41768</v>
      </c>
      <c r="E9626" s="1">
        <v>41772</v>
      </c>
      <c r="F9626" t="s">
        <v>23</v>
      </c>
      <c r="G9626" t="s">
        <v>1955</v>
      </c>
      <c r="H9626" t="s">
        <v>1956</v>
      </c>
      <c r="I9626" t="s">
        <v>26</v>
      </c>
      <c r="J9626" t="s">
        <v>27</v>
      </c>
      <c r="K9626" t="s">
        <v>8101</v>
      </c>
      <c r="L9626" t="s">
        <v>8102</v>
      </c>
      <c r="M9626">
        <v>19140</v>
      </c>
      <c r="N9626" t="s">
        <v>3728</v>
      </c>
      <c r="O9626" t="s">
        <v>4199</v>
      </c>
      <c r="P9626" t="s">
        <v>329</v>
      </c>
      <c r="Q9626" t="s">
        <v>4064</v>
      </c>
      <c r="R9626" t="s">
        <v>4200</v>
      </c>
      <c r="S9626">
        <v>128.05799999999999</v>
      </c>
      <c r="T9626">
        <v>3</v>
      </c>
      <c r="U9626">
        <v>0.3</v>
      </c>
      <c r="V9626">
        <v>-23.782199999999996</v>
      </c>
      <c r="W9626" t="s">
        <v>10939</v>
      </c>
      <c r="X9626" t="s">
        <v>10942</v>
      </c>
      <c r="Y9626">
        <v>5</v>
      </c>
      <c r="Z9626" t="s">
        <v>10952</v>
      </c>
      <c r="AA9626">
        <v>-0.18571428571428569</v>
      </c>
    </row>
    <row r="9627" spans="1:27" x14ac:dyDescent="0.35">
      <c r="A9627">
        <v>4662</v>
      </c>
      <c r="B9627" t="s">
        <v>8826</v>
      </c>
      <c r="C9627">
        <v>2012</v>
      </c>
      <c r="D9627" s="1">
        <v>41032</v>
      </c>
      <c r="E9627" s="1">
        <v>41036</v>
      </c>
      <c r="F9627" t="s">
        <v>23</v>
      </c>
      <c r="G9627" t="s">
        <v>644</v>
      </c>
      <c r="H9627" t="s">
        <v>645</v>
      </c>
      <c r="I9627" t="s">
        <v>38</v>
      </c>
      <c r="J9627" t="s">
        <v>27</v>
      </c>
      <c r="K9627" t="s">
        <v>8101</v>
      </c>
      <c r="L9627" t="s">
        <v>8102</v>
      </c>
      <c r="M9627">
        <v>19140</v>
      </c>
      <c r="N9627" t="s">
        <v>3728</v>
      </c>
      <c r="O9627" t="s">
        <v>7989</v>
      </c>
      <c r="P9627" t="s">
        <v>329</v>
      </c>
      <c r="Q9627" t="s">
        <v>4064</v>
      </c>
      <c r="R9627" t="s">
        <v>7990</v>
      </c>
      <c r="S9627">
        <v>844.11599999999987</v>
      </c>
      <c r="T9627">
        <v>6</v>
      </c>
      <c r="U9627">
        <v>0.3</v>
      </c>
      <c r="V9627">
        <v>-36.176400000000001</v>
      </c>
      <c r="W9627" t="s">
        <v>10948</v>
      </c>
      <c r="X9627" t="s">
        <v>10942</v>
      </c>
      <c r="Y9627">
        <v>5</v>
      </c>
      <c r="Z9627" t="s">
        <v>10952</v>
      </c>
      <c r="AA9627">
        <v>-4.2857142857142864E-2</v>
      </c>
    </row>
    <row r="9628" spans="1:27" x14ac:dyDescent="0.35">
      <c r="A9628">
        <v>4685</v>
      </c>
      <c r="B9628" t="s">
        <v>9811</v>
      </c>
      <c r="C9628">
        <v>2013</v>
      </c>
      <c r="D9628" s="1">
        <v>41516</v>
      </c>
      <c r="E9628" s="1">
        <v>41521</v>
      </c>
      <c r="F9628" t="s">
        <v>23</v>
      </c>
      <c r="G9628" t="s">
        <v>108</v>
      </c>
      <c r="H9628" t="s">
        <v>109</v>
      </c>
      <c r="I9628" t="s">
        <v>26</v>
      </c>
      <c r="J9628" t="s">
        <v>27</v>
      </c>
      <c r="K9628" t="s">
        <v>8101</v>
      </c>
      <c r="L9628" t="s">
        <v>8102</v>
      </c>
      <c r="M9628">
        <v>19120</v>
      </c>
      <c r="N9628" t="s">
        <v>3728</v>
      </c>
      <c r="O9628" t="s">
        <v>3888</v>
      </c>
      <c r="P9628" t="s">
        <v>329</v>
      </c>
      <c r="Q9628" t="s">
        <v>3721</v>
      </c>
      <c r="R9628" t="s">
        <v>3889</v>
      </c>
      <c r="S9628">
        <v>163.88</v>
      </c>
      <c r="T9628">
        <v>4</v>
      </c>
      <c r="U9628">
        <v>0.5</v>
      </c>
      <c r="V9628">
        <v>-81.94</v>
      </c>
      <c r="W9628" t="s">
        <v>10936</v>
      </c>
      <c r="X9628" t="s">
        <v>10937</v>
      </c>
      <c r="Y9628">
        <v>8</v>
      </c>
      <c r="Z9628" t="s">
        <v>10954</v>
      </c>
      <c r="AA9628">
        <v>-0.5</v>
      </c>
    </row>
    <row r="9629" spans="1:27" x14ac:dyDescent="0.35">
      <c r="A9629">
        <v>4812</v>
      </c>
      <c r="B9629" t="s">
        <v>8235</v>
      </c>
      <c r="C9629">
        <v>2013</v>
      </c>
      <c r="D9629" s="1">
        <v>41593</v>
      </c>
      <c r="E9629" s="1">
        <v>41598</v>
      </c>
      <c r="F9629" t="s">
        <v>45</v>
      </c>
      <c r="G9629" t="s">
        <v>3175</v>
      </c>
      <c r="H9629" t="s">
        <v>3176</v>
      </c>
      <c r="I9629" t="s">
        <v>38</v>
      </c>
      <c r="J9629" t="s">
        <v>27</v>
      </c>
      <c r="K9629" t="s">
        <v>8101</v>
      </c>
      <c r="L9629" t="s">
        <v>8102</v>
      </c>
      <c r="M9629">
        <v>19134</v>
      </c>
      <c r="N9629" t="s">
        <v>3728</v>
      </c>
      <c r="O9629" t="s">
        <v>4109</v>
      </c>
      <c r="P9629" t="s">
        <v>329</v>
      </c>
      <c r="Q9629" t="s">
        <v>4064</v>
      </c>
      <c r="R9629" t="s">
        <v>4110</v>
      </c>
      <c r="S9629">
        <v>380.05799999999994</v>
      </c>
      <c r="T9629">
        <v>3</v>
      </c>
      <c r="U9629">
        <v>0.3</v>
      </c>
      <c r="V9629">
        <v>-21.717600000000004</v>
      </c>
      <c r="W9629" t="s">
        <v>10936</v>
      </c>
      <c r="X9629" t="s">
        <v>10940</v>
      </c>
      <c r="Y9629">
        <v>11</v>
      </c>
      <c r="Z9629" t="s">
        <v>10947</v>
      </c>
      <c r="AA9629">
        <v>-5.7142857142857162E-2</v>
      </c>
    </row>
    <row r="9630" spans="1:27" x14ac:dyDescent="0.35">
      <c r="A9630">
        <v>5518</v>
      </c>
      <c r="B9630" t="s">
        <v>8249</v>
      </c>
      <c r="C9630">
        <v>2014</v>
      </c>
      <c r="D9630" s="1">
        <v>41978</v>
      </c>
      <c r="E9630" s="1">
        <v>41983</v>
      </c>
      <c r="F9630" t="s">
        <v>23</v>
      </c>
      <c r="G9630" t="s">
        <v>7144</v>
      </c>
      <c r="H9630" t="s">
        <v>7145</v>
      </c>
      <c r="I9630" t="s">
        <v>26</v>
      </c>
      <c r="J9630" t="s">
        <v>27</v>
      </c>
      <c r="K9630" t="s">
        <v>8101</v>
      </c>
      <c r="L9630" t="s">
        <v>8102</v>
      </c>
      <c r="M9630">
        <v>19134</v>
      </c>
      <c r="N9630" t="s">
        <v>3728</v>
      </c>
      <c r="O9630" t="s">
        <v>8096</v>
      </c>
      <c r="P9630" t="s">
        <v>329</v>
      </c>
      <c r="Q9630" t="s">
        <v>4064</v>
      </c>
      <c r="R9630" t="s">
        <v>8097</v>
      </c>
      <c r="S9630">
        <v>239.95999999999998</v>
      </c>
      <c r="T9630">
        <v>10</v>
      </c>
      <c r="U9630">
        <v>0.3</v>
      </c>
      <c r="V9630">
        <v>-10.283999999999992</v>
      </c>
      <c r="W9630" t="s">
        <v>10939</v>
      </c>
      <c r="X9630" t="s">
        <v>10940</v>
      </c>
      <c r="Y9630">
        <v>12</v>
      </c>
      <c r="Z9630" t="s">
        <v>10941</v>
      </c>
      <c r="AA9630">
        <v>-4.285714285714283E-2</v>
      </c>
    </row>
    <row r="9631" spans="1:27" x14ac:dyDescent="0.35">
      <c r="A9631">
        <v>5930</v>
      </c>
      <c r="B9631" t="s">
        <v>8725</v>
      </c>
      <c r="C9631">
        <v>2014</v>
      </c>
      <c r="D9631" s="1">
        <v>41828</v>
      </c>
      <c r="E9631" s="1">
        <v>41830</v>
      </c>
      <c r="F9631" t="s">
        <v>56</v>
      </c>
      <c r="G9631" t="s">
        <v>220</v>
      </c>
      <c r="H9631" t="s">
        <v>221</v>
      </c>
      <c r="I9631" t="s">
        <v>38</v>
      </c>
      <c r="J9631" t="s">
        <v>27</v>
      </c>
      <c r="K9631" t="s">
        <v>8101</v>
      </c>
      <c r="L9631" t="s">
        <v>8102</v>
      </c>
      <c r="M9631">
        <v>19120</v>
      </c>
      <c r="N9631" t="s">
        <v>3728</v>
      </c>
      <c r="O9631" t="s">
        <v>3896</v>
      </c>
      <c r="P9631" t="s">
        <v>329</v>
      </c>
      <c r="Q9631" t="s">
        <v>3721</v>
      </c>
      <c r="R9631" t="s">
        <v>3897</v>
      </c>
      <c r="S9631">
        <v>87.210000000000008</v>
      </c>
      <c r="T9631">
        <v>3</v>
      </c>
      <c r="U9631">
        <v>0.5</v>
      </c>
      <c r="V9631">
        <v>-45.349200000000003</v>
      </c>
      <c r="W9631" t="s">
        <v>10939</v>
      </c>
      <c r="X9631" t="s">
        <v>10937</v>
      </c>
      <c r="Y9631">
        <v>7</v>
      </c>
      <c r="Z9631" t="s">
        <v>10938</v>
      </c>
      <c r="AA9631">
        <v>-0.52</v>
      </c>
    </row>
    <row r="9632" spans="1:27" x14ac:dyDescent="0.35">
      <c r="A9632">
        <v>6475</v>
      </c>
      <c r="B9632" t="s">
        <v>10807</v>
      </c>
      <c r="C9632">
        <v>2011</v>
      </c>
      <c r="D9632" s="1">
        <v>40558</v>
      </c>
      <c r="E9632" s="1">
        <v>40559</v>
      </c>
      <c r="F9632" t="s">
        <v>56</v>
      </c>
      <c r="G9632" t="s">
        <v>4234</v>
      </c>
      <c r="H9632" t="s">
        <v>4235</v>
      </c>
      <c r="I9632" t="s">
        <v>26</v>
      </c>
      <c r="J9632" t="s">
        <v>27</v>
      </c>
      <c r="K9632" t="s">
        <v>8101</v>
      </c>
      <c r="L9632" t="s">
        <v>8102</v>
      </c>
      <c r="M9632">
        <v>19140</v>
      </c>
      <c r="N9632" t="s">
        <v>3728</v>
      </c>
      <c r="O9632" t="s">
        <v>3769</v>
      </c>
      <c r="P9632" t="s">
        <v>329</v>
      </c>
      <c r="Q9632" t="s">
        <v>3721</v>
      </c>
      <c r="R9632" t="s">
        <v>3770</v>
      </c>
      <c r="S9632">
        <v>61.96</v>
      </c>
      <c r="T9632">
        <v>4</v>
      </c>
      <c r="U9632">
        <v>0.5</v>
      </c>
      <c r="V9632">
        <v>-53.285600000000009</v>
      </c>
      <c r="W9632" t="s">
        <v>10944</v>
      </c>
      <c r="X9632" t="s">
        <v>10950</v>
      </c>
      <c r="Y9632">
        <v>1</v>
      </c>
      <c r="Z9632" t="s">
        <v>10951</v>
      </c>
      <c r="AA9632">
        <v>-0.8600000000000001</v>
      </c>
    </row>
    <row r="9633" spans="1:27" x14ac:dyDescent="0.35">
      <c r="A9633">
        <v>6811</v>
      </c>
      <c r="B9633" t="s">
        <v>8286</v>
      </c>
      <c r="C9633">
        <v>2014</v>
      </c>
      <c r="D9633" s="1">
        <v>41897</v>
      </c>
      <c r="E9633" s="1">
        <v>41898</v>
      </c>
      <c r="F9633" t="s">
        <v>56</v>
      </c>
      <c r="G9633" t="s">
        <v>1425</v>
      </c>
      <c r="H9633" t="s">
        <v>1426</v>
      </c>
      <c r="I9633" t="s">
        <v>38</v>
      </c>
      <c r="J9633" t="s">
        <v>27</v>
      </c>
      <c r="K9633" t="s">
        <v>8101</v>
      </c>
      <c r="L9633" t="s">
        <v>8102</v>
      </c>
      <c r="M9633">
        <v>19140</v>
      </c>
      <c r="N9633" t="s">
        <v>3728</v>
      </c>
      <c r="O9633" t="s">
        <v>3994</v>
      </c>
      <c r="P9633" t="s">
        <v>313</v>
      </c>
      <c r="Q9633" t="s">
        <v>3743</v>
      </c>
      <c r="R9633" t="s">
        <v>3995</v>
      </c>
      <c r="S9633">
        <v>12.585000000000003</v>
      </c>
      <c r="T9633">
        <v>1</v>
      </c>
      <c r="U9633">
        <v>0.7</v>
      </c>
      <c r="V9633">
        <v>-18.038499999999996</v>
      </c>
      <c r="W9633" t="s">
        <v>10939</v>
      </c>
      <c r="X9633" t="s">
        <v>10937</v>
      </c>
      <c r="Y9633">
        <v>9</v>
      </c>
      <c r="Z9633" t="s">
        <v>10949</v>
      </c>
      <c r="AA9633">
        <v>-1.4333333333333327</v>
      </c>
    </row>
    <row r="9634" spans="1:27" x14ac:dyDescent="0.35">
      <c r="A9634">
        <v>6812</v>
      </c>
      <c r="B9634" t="s">
        <v>8286</v>
      </c>
      <c r="C9634">
        <v>2014</v>
      </c>
      <c r="D9634" s="1">
        <v>41897</v>
      </c>
      <c r="E9634" s="1">
        <v>41898</v>
      </c>
      <c r="F9634" t="s">
        <v>56</v>
      </c>
      <c r="G9634" t="s">
        <v>1425</v>
      </c>
      <c r="H9634" t="s">
        <v>1426</v>
      </c>
      <c r="I9634" t="s">
        <v>38</v>
      </c>
      <c r="J9634" t="s">
        <v>27</v>
      </c>
      <c r="K9634" t="s">
        <v>8101</v>
      </c>
      <c r="L9634" t="s">
        <v>8102</v>
      </c>
      <c r="M9634">
        <v>19140</v>
      </c>
      <c r="N9634" t="s">
        <v>3728</v>
      </c>
      <c r="O9634" t="s">
        <v>4078</v>
      </c>
      <c r="P9634" t="s">
        <v>329</v>
      </c>
      <c r="Q9634" t="s">
        <v>4064</v>
      </c>
      <c r="R9634" t="s">
        <v>4079</v>
      </c>
      <c r="S9634">
        <v>113.372</v>
      </c>
      <c r="T9634">
        <v>2</v>
      </c>
      <c r="U9634">
        <v>0.3</v>
      </c>
      <c r="V9634">
        <v>-29.152799999999992</v>
      </c>
      <c r="W9634" t="s">
        <v>10939</v>
      </c>
      <c r="X9634" t="s">
        <v>10937</v>
      </c>
      <c r="Y9634">
        <v>9</v>
      </c>
      <c r="Z9634" t="s">
        <v>10949</v>
      </c>
      <c r="AA9634">
        <v>-0.25714285714285706</v>
      </c>
    </row>
    <row r="9635" spans="1:27" x14ac:dyDescent="0.35">
      <c r="A9635">
        <v>6815</v>
      </c>
      <c r="B9635" t="s">
        <v>8286</v>
      </c>
      <c r="C9635">
        <v>2014</v>
      </c>
      <c r="D9635" s="1">
        <v>41897</v>
      </c>
      <c r="E9635" s="1">
        <v>41898</v>
      </c>
      <c r="F9635" t="s">
        <v>56</v>
      </c>
      <c r="G9635" t="s">
        <v>1425</v>
      </c>
      <c r="H9635" t="s">
        <v>1426</v>
      </c>
      <c r="I9635" t="s">
        <v>38</v>
      </c>
      <c r="J9635" t="s">
        <v>27</v>
      </c>
      <c r="K9635" t="s">
        <v>8101</v>
      </c>
      <c r="L9635" t="s">
        <v>8102</v>
      </c>
      <c r="M9635">
        <v>19140</v>
      </c>
      <c r="N9635" t="s">
        <v>3728</v>
      </c>
      <c r="O9635" t="s">
        <v>10799</v>
      </c>
      <c r="P9635" t="s">
        <v>313</v>
      </c>
      <c r="Q9635" t="s">
        <v>3743</v>
      </c>
      <c r="R9635" t="s">
        <v>10800</v>
      </c>
      <c r="S9635">
        <v>241.17000000000002</v>
      </c>
      <c r="T9635">
        <v>2</v>
      </c>
      <c r="U9635">
        <v>0.7</v>
      </c>
      <c r="V9635">
        <v>-168.8189999999999</v>
      </c>
      <c r="W9635" t="s">
        <v>10939</v>
      </c>
      <c r="X9635" t="s">
        <v>10937</v>
      </c>
      <c r="Y9635">
        <v>9</v>
      </c>
      <c r="Z9635" t="s">
        <v>10949</v>
      </c>
      <c r="AA9635">
        <v>-0.69999999999999951</v>
      </c>
    </row>
    <row r="9636" spans="1:27" x14ac:dyDescent="0.35">
      <c r="A9636">
        <v>7044</v>
      </c>
      <c r="B9636" t="s">
        <v>9827</v>
      </c>
      <c r="C9636">
        <v>2014</v>
      </c>
      <c r="D9636" s="1">
        <v>41839</v>
      </c>
      <c r="E9636" s="1">
        <v>41844</v>
      </c>
      <c r="F9636" t="s">
        <v>23</v>
      </c>
      <c r="G9636" t="s">
        <v>3790</v>
      </c>
      <c r="H9636" t="s">
        <v>3791</v>
      </c>
      <c r="I9636" t="s">
        <v>38</v>
      </c>
      <c r="J9636" t="s">
        <v>27</v>
      </c>
      <c r="K9636" t="s">
        <v>8101</v>
      </c>
      <c r="L9636" t="s">
        <v>8102</v>
      </c>
      <c r="M9636">
        <v>19134</v>
      </c>
      <c r="N9636" t="s">
        <v>3728</v>
      </c>
      <c r="O9636" t="s">
        <v>4225</v>
      </c>
      <c r="P9636" t="s">
        <v>329</v>
      </c>
      <c r="Q9636" t="s">
        <v>4064</v>
      </c>
      <c r="R9636" t="s">
        <v>4226</v>
      </c>
      <c r="S9636">
        <v>198.744</v>
      </c>
      <c r="T9636">
        <v>4</v>
      </c>
      <c r="U9636">
        <v>0.3</v>
      </c>
      <c r="V9636">
        <v>-14.195999999999984</v>
      </c>
      <c r="W9636" t="s">
        <v>10939</v>
      </c>
      <c r="X9636" t="s">
        <v>10937</v>
      </c>
      <c r="Y9636">
        <v>7</v>
      </c>
      <c r="Z9636" t="s">
        <v>10938</v>
      </c>
      <c r="AA9636">
        <v>-7.1428571428571341E-2</v>
      </c>
    </row>
    <row r="9637" spans="1:27" x14ac:dyDescent="0.35">
      <c r="A9637">
        <v>7238</v>
      </c>
      <c r="B9637" t="s">
        <v>10808</v>
      </c>
      <c r="C9637">
        <v>2013</v>
      </c>
      <c r="D9637" s="1">
        <v>41466</v>
      </c>
      <c r="E9637" s="1">
        <v>41466</v>
      </c>
      <c r="F9637" t="s">
        <v>234</v>
      </c>
      <c r="G9637" t="s">
        <v>1485</v>
      </c>
      <c r="H9637" t="s">
        <v>1486</v>
      </c>
      <c r="I9637" t="s">
        <v>26</v>
      </c>
      <c r="J9637" t="s">
        <v>27</v>
      </c>
      <c r="K9637" t="s">
        <v>8101</v>
      </c>
      <c r="L9637" t="s">
        <v>8102</v>
      </c>
      <c r="M9637">
        <v>19143</v>
      </c>
      <c r="N9637" t="s">
        <v>3728</v>
      </c>
      <c r="O9637" t="s">
        <v>10809</v>
      </c>
      <c r="P9637" t="s">
        <v>313</v>
      </c>
      <c r="Q9637" t="s">
        <v>3743</v>
      </c>
      <c r="R9637" t="s">
        <v>10810</v>
      </c>
      <c r="S9637">
        <v>341.99100000000004</v>
      </c>
      <c r="T9637">
        <v>3</v>
      </c>
      <c r="U9637">
        <v>0.7</v>
      </c>
      <c r="V9637">
        <v>-319.19159999999999</v>
      </c>
      <c r="W9637" t="s">
        <v>10936</v>
      </c>
      <c r="X9637" t="s">
        <v>10937</v>
      </c>
      <c r="Y9637">
        <v>7</v>
      </c>
      <c r="Z9637" t="s">
        <v>10938</v>
      </c>
      <c r="AA9637">
        <v>-0.93333333333333324</v>
      </c>
    </row>
    <row r="9638" spans="1:27" x14ac:dyDescent="0.35">
      <c r="A9638">
        <v>7244</v>
      </c>
      <c r="B9638" t="s">
        <v>10811</v>
      </c>
      <c r="C9638">
        <v>2014</v>
      </c>
      <c r="D9638" s="1">
        <v>41869</v>
      </c>
      <c r="E9638" s="1">
        <v>41874</v>
      </c>
      <c r="F9638" t="s">
        <v>45</v>
      </c>
      <c r="G9638" t="s">
        <v>5527</v>
      </c>
      <c r="H9638" t="s">
        <v>5528</v>
      </c>
      <c r="I9638" t="s">
        <v>38</v>
      </c>
      <c r="J9638" t="s">
        <v>27</v>
      </c>
      <c r="K9638" t="s">
        <v>8101</v>
      </c>
      <c r="L9638" t="s">
        <v>8102</v>
      </c>
      <c r="M9638">
        <v>19134</v>
      </c>
      <c r="N9638" t="s">
        <v>3728</v>
      </c>
      <c r="O9638" t="s">
        <v>4174</v>
      </c>
      <c r="P9638" t="s">
        <v>329</v>
      </c>
      <c r="Q9638" t="s">
        <v>4064</v>
      </c>
      <c r="R9638" t="s">
        <v>4175</v>
      </c>
      <c r="S9638">
        <v>4416.174</v>
      </c>
      <c r="T9638">
        <v>9</v>
      </c>
      <c r="U9638">
        <v>0.3</v>
      </c>
      <c r="V9638">
        <v>-630.88200000000006</v>
      </c>
      <c r="W9638" t="s">
        <v>10939</v>
      </c>
      <c r="X9638" t="s">
        <v>10937</v>
      </c>
      <c r="Y9638">
        <v>8</v>
      </c>
      <c r="Z9638" t="s">
        <v>10954</v>
      </c>
      <c r="AA9638">
        <v>-0.14285714285714288</v>
      </c>
    </row>
    <row r="9639" spans="1:27" x14ac:dyDescent="0.35">
      <c r="A9639">
        <v>7368</v>
      </c>
      <c r="B9639" t="s">
        <v>9831</v>
      </c>
      <c r="C9639">
        <v>2013</v>
      </c>
      <c r="D9639" s="1">
        <v>41607</v>
      </c>
      <c r="E9639" s="1">
        <v>41613</v>
      </c>
      <c r="F9639" t="s">
        <v>23</v>
      </c>
      <c r="G9639" t="s">
        <v>2424</v>
      </c>
      <c r="H9639" t="s">
        <v>2425</v>
      </c>
      <c r="I9639" t="s">
        <v>26</v>
      </c>
      <c r="J9639" t="s">
        <v>27</v>
      </c>
      <c r="K9639" t="s">
        <v>8101</v>
      </c>
      <c r="L9639" t="s">
        <v>8102</v>
      </c>
      <c r="M9639">
        <v>19140</v>
      </c>
      <c r="N9639" t="s">
        <v>3728</v>
      </c>
      <c r="O9639" t="s">
        <v>4225</v>
      </c>
      <c r="P9639" t="s">
        <v>329</v>
      </c>
      <c r="Q9639" t="s">
        <v>4064</v>
      </c>
      <c r="R9639" t="s">
        <v>4226</v>
      </c>
      <c r="S9639">
        <v>347.80200000000002</v>
      </c>
      <c r="T9639">
        <v>7</v>
      </c>
      <c r="U9639">
        <v>0.3</v>
      </c>
      <c r="V9639">
        <v>-24.842999999999961</v>
      </c>
      <c r="W9639" t="s">
        <v>10936</v>
      </c>
      <c r="X9639" t="s">
        <v>10940</v>
      </c>
      <c r="Y9639">
        <v>11</v>
      </c>
      <c r="Z9639" t="s">
        <v>10947</v>
      </c>
      <c r="AA9639">
        <v>-7.1428571428571314E-2</v>
      </c>
    </row>
    <row r="9640" spans="1:27" x14ac:dyDescent="0.35">
      <c r="A9640">
        <v>7415</v>
      </c>
      <c r="B9640" t="s">
        <v>8737</v>
      </c>
      <c r="C9640">
        <v>2013</v>
      </c>
      <c r="D9640" s="1">
        <v>41347</v>
      </c>
      <c r="E9640" s="1">
        <v>41349</v>
      </c>
      <c r="F9640" t="s">
        <v>45</v>
      </c>
      <c r="G9640" t="s">
        <v>1438</v>
      </c>
      <c r="H9640" t="s">
        <v>1439</v>
      </c>
      <c r="I9640" t="s">
        <v>26</v>
      </c>
      <c r="J9640" t="s">
        <v>27</v>
      </c>
      <c r="K9640" t="s">
        <v>8101</v>
      </c>
      <c r="L9640" t="s">
        <v>8102</v>
      </c>
      <c r="M9640">
        <v>19134</v>
      </c>
      <c r="N9640" t="s">
        <v>3728</v>
      </c>
      <c r="O9640" t="s">
        <v>4382</v>
      </c>
      <c r="P9640" t="s">
        <v>329</v>
      </c>
      <c r="Q9640" t="s">
        <v>4064</v>
      </c>
      <c r="R9640" t="s">
        <v>4383</v>
      </c>
      <c r="S9640">
        <v>386.67999999999995</v>
      </c>
      <c r="T9640">
        <v>2</v>
      </c>
      <c r="U9640">
        <v>0.3</v>
      </c>
      <c r="V9640">
        <v>-5.5240000000000293</v>
      </c>
      <c r="W9640" t="s">
        <v>10936</v>
      </c>
      <c r="X9640" t="s">
        <v>10950</v>
      </c>
      <c r="Y9640">
        <v>3</v>
      </c>
      <c r="Z9640" t="s">
        <v>10953</v>
      </c>
      <c r="AA9640">
        <v>-1.4285714285714363E-2</v>
      </c>
    </row>
    <row r="9641" spans="1:27" x14ac:dyDescent="0.35">
      <c r="A9641">
        <v>7423</v>
      </c>
      <c r="B9641" t="s">
        <v>8737</v>
      </c>
      <c r="C9641">
        <v>2013</v>
      </c>
      <c r="D9641" s="1">
        <v>41347</v>
      </c>
      <c r="E9641" s="1">
        <v>41349</v>
      </c>
      <c r="F9641" t="s">
        <v>45</v>
      </c>
      <c r="G9641" t="s">
        <v>1438</v>
      </c>
      <c r="H9641" t="s">
        <v>1439</v>
      </c>
      <c r="I9641" t="s">
        <v>26</v>
      </c>
      <c r="J9641" t="s">
        <v>27</v>
      </c>
      <c r="K9641" t="s">
        <v>8101</v>
      </c>
      <c r="L9641" t="s">
        <v>8102</v>
      </c>
      <c r="M9641">
        <v>19134</v>
      </c>
      <c r="N9641" t="s">
        <v>3728</v>
      </c>
      <c r="O9641" t="s">
        <v>7869</v>
      </c>
      <c r="P9641" t="s">
        <v>313</v>
      </c>
      <c r="Q9641" t="s">
        <v>3743</v>
      </c>
      <c r="R9641" t="s">
        <v>7870</v>
      </c>
      <c r="S9641">
        <v>449.1</v>
      </c>
      <c r="T9641">
        <v>3</v>
      </c>
      <c r="U9641">
        <v>0.7</v>
      </c>
      <c r="V9641">
        <v>-643.70999999999981</v>
      </c>
      <c r="W9641" t="s">
        <v>10936</v>
      </c>
      <c r="X9641" t="s">
        <v>10950</v>
      </c>
      <c r="Y9641">
        <v>3</v>
      </c>
      <c r="Z9641" t="s">
        <v>10953</v>
      </c>
      <c r="AA9641">
        <v>-1.4333333333333329</v>
      </c>
    </row>
    <row r="9642" spans="1:27" x14ac:dyDescent="0.35">
      <c r="A9642">
        <v>7484</v>
      </c>
      <c r="B9642" t="s">
        <v>10812</v>
      </c>
      <c r="C9642">
        <v>2011</v>
      </c>
      <c r="D9642" s="1">
        <v>40892</v>
      </c>
      <c r="E9642" s="1">
        <v>40894</v>
      </c>
      <c r="F9642" t="s">
        <v>45</v>
      </c>
      <c r="G9642" t="s">
        <v>8599</v>
      </c>
      <c r="H9642" t="s">
        <v>8600</v>
      </c>
      <c r="I9642" t="s">
        <v>26</v>
      </c>
      <c r="J9642" t="s">
        <v>27</v>
      </c>
      <c r="K9642" t="s">
        <v>8101</v>
      </c>
      <c r="L9642" t="s">
        <v>8102</v>
      </c>
      <c r="M9642">
        <v>19140</v>
      </c>
      <c r="N9642" t="s">
        <v>3728</v>
      </c>
      <c r="O9642" t="s">
        <v>4096</v>
      </c>
      <c r="P9642" t="s">
        <v>329</v>
      </c>
      <c r="Q9642" t="s">
        <v>4064</v>
      </c>
      <c r="R9642" t="s">
        <v>4097</v>
      </c>
      <c r="S9642">
        <v>445.80200000000002</v>
      </c>
      <c r="T9642">
        <v>7</v>
      </c>
      <c r="U9642">
        <v>0.3</v>
      </c>
      <c r="V9642">
        <v>-108.26620000000001</v>
      </c>
      <c r="W9642" t="s">
        <v>10944</v>
      </c>
      <c r="X9642" t="s">
        <v>10940</v>
      </c>
      <c r="Y9642">
        <v>12</v>
      </c>
      <c r="Z9642" t="s">
        <v>10941</v>
      </c>
      <c r="AA9642">
        <v>-0.24285714285714288</v>
      </c>
    </row>
    <row r="9643" spans="1:27" x14ac:dyDescent="0.35">
      <c r="A9643">
        <v>7555</v>
      </c>
      <c r="B9643" t="s">
        <v>9768</v>
      </c>
      <c r="C9643">
        <v>2011</v>
      </c>
      <c r="D9643" s="1">
        <v>40673</v>
      </c>
      <c r="E9643" s="1">
        <v>40677</v>
      </c>
      <c r="F9643" t="s">
        <v>45</v>
      </c>
      <c r="G9643" t="s">
        <v>4270</v>
      </c>
      <c r="H9643" t="s">
        <v>4271</v>
      </c>
      <c r="I9643" t="s">
        <v>38</v>
      </c>
      <c r="J9643" t="s">
        <v>27</v>
      </c>
      <c r="K9643" t="s">
        <v>8101</v>
      </c>
      <c r="L9643" t="s">
        <v>8102</v>
      </c>
      <c r="M9643">
        <v>19134</v>
      </c>
      <c r="N9643" t="s">
        <v>3728</v>
      </c>
      <c r="O9643" t="s">
        <v>3804</v>
      </c>
      <c r="P9643" t="s">
        <v>329</v>
      </c>
      <c r="Q9643" t="s">
        <v>3721</v>
      </c>
      <c r="R9643" t="s">
        <v>3805</v>
      </c>
      <c r="S9643">
        <v>349.96499999999997</v>
      </c>
      <c r="T9643">
        <v>7</v>
      </c>
      <c r="U9643">
        <v>0.5</v>
      </c>
      <c r="V9643">
        <v>-216.97830000000002</v>
      </c>
      <c r="W9643" t="s">
        <v>10944</v>
      </c>
      <c r="X9643" t="s">
        <v>10942</v>
      </c>
      <c r="Y9643">
        <v>5</v>
      </c>
      <c r="Z9643" t="s">
        <v>10952</v>
      </c>
      <c r="AA9643">
        <v>-0.62000000000000011</v>
      </c>
    </row>
    <row r="9644" spans="1:27" x14ac:dyDescent="0.35">
      <c r="A9644">
        <v>7592</v>
      </c>
      <c r="B9644" t="s">
        <v>8301</v>
      </c>
      <c r="C9644">
        <v>2013</v>
      </c>
      <c r="D9644" s="1">
        <v>41523</v>
      </c>
      <c r="E9644" s="1">
        <v>41527</v>
      </c>
      <c r="F9644" t="s">
        <v>23</v>
      </c>
      <c r="G9644" t="s">
        <v>4808</v>
      </c>
      <c r="H9644" t="s">
        <v>4809</v>
      </c>
      <c r="I9644" t="s">
        <v>38</v>
      </c>
      <c r="J9644" t="s">
        <v>27</v>
      </c>
      <c r="K9644" t="s">
        <v>8101</v>
      </c>
      <c r="L9644" t="s">
        <v>8102</v>
      </c>
      <c r="M9644">
        <v>19134</v>
      </c>
      <c r="N9644" t="s">
        <v>3728</v>
      </c>
      <c r="O9644" t="s">
        <v>4100</v>
      </c>
      <c r="P9644" t="s">
        <v>329</v>
      </c>
      <c r="Q9644" t="s">
        <v>4064</v>
      </c>
      <c r="R9644" t="s">
        <v>9012</v>
      </c>
      <c r="S9644">
        <v>71.245999999999995</v>
      </c>
      <c r="T9644">
        <v>2</v>
      </c>
      <c r="U9644">
        <v>0.3</v>
      </c>
      <c r="V9644">
        <v>-19.338199999999993</v>
      </c>
      <c r="W9644" t="s">
        <v>10936</v>
      </c>
      <c r="X9644" t="s">
        <v>10937</v>
      </c>
      <c r="Y9644">
        <v>9</v>
      </c>
      <c r="Z9644" t="s">
        <v>10949</v>
      </c>
      <c r="AA9644">
        <v>-0.27142857142857135</v>
      </c>
    </row>
    <row r="9645" spans="1:27" x14ac:dyDescent="0.35">
      <c r="A9645">
        <v>7594</v>
      </c>
      <c r="B9645" t="s">
        <v>8301</v>
      </c>
      <c r="C9645">
        <v>2013</v>
      </c>
      <c r="D9645" s="1">
        <v>41523</v>
      </c>
      <c r="E9645" s="1">
        <v>41527</v>
      </c>
      <c r="F9645" t="s">
        <v>23</v>
      </c>
      <c r="G9645" t="s">
        <v>4808</v>
      </c>
      <c r="H9645" t="s">
        <v>4809</v>
      </c>
      <c r="I9645" t="s">
        <v>38</v>
      </c>
      <c r="J9645" t="s">
        <v>27</v>
      </c>
      <c r="K9645" t="s">
        <v>8101</v>
      </c>
      <c r="L9645" t="s">
        <v>8102</v>
      </c>
      <c r="M9645">
        <v>19134</v>
      </c>
      <c r="N9645" t="s">
        <v>3728</v>
      </c>
      <c r="O9645" t="s">
        <v>4274</v>
      </c>
      <c r="P9645" t="s">
        <v>329</v>
      </c>
      <c r="Q9645" t="s">
        <v>4064</v>
      </c>
      <c r="R9645" t="s">
        <v>4275</v>
      </c>
      <c r="S9645">
        <v>887.27099999999984</v>
      </c>
      <c r="T9645">
        <v>3</v>
      </c>
      <c r="U9645">
        <v>0.3</v>
      </c>
      <c r="V9645">
        <v>-63.376499999999965</v>
      </c>
      <c r="W9645" t="s">
        <v>10936</v>
      </c>
      <c r="X9645" t="s">
        <v>10937</v>
      </c>
      <c r="Y9645">
        <v>9</v>
      </c>
      <c r="Z9645" t="s">
        <v>10949</v>
      </c>
      <c r="AA9645">
        <v>-7.1428571428571397E-2</v>
      </c>
    </row>
    <row r="9646" spans="1:27" x14ac:dyDescent="0.35">
      <c r="A9646">
        <v>7917</v>
      </c>
      <c r="B9646" t="s">
        <v>10813</v>
      </c>
      <c r="C9646">
        <v>2012</v>
      </c>
      <c r="D9646" s="1">
        <v>41233</v>
      </c>
      <c r="E9646" s="1">
        <v>41237</v>
      </c>
      <c r="F9646" t="s">
        <v>23</v>
      </c>
      <c r="G9646" t="s">
        <v>4454</v>
      </c>
      <c r="H9646" t="s">
        <v>4455</v>
      </c>
      <c r="I9646" t="s">
        <v>127</v>
      </c>
      <c r="J9646" t="s">
        <v>27</v>
      </c>
      <c r="K9646" t="s">
        <v>8101</v>
      </c>
      <c r="L9646" t="s">
        <v>8102</v>
      </c>
      <c r="M9646">
        <v>19140</v>
      </c>
      <c r="N9646" t="s">
        <v>3728</v>
      </c>
      <c r="O9646" t="s">
        <v>4183</v>
      </c>
      <c r="P9646" t="s">
        <v>329</v>
      </c>
      <c r="Q9646" t="s">
        <v>4064</v>
      </c>
      <c r="R9646" t="s">
        <v>4184</v>
      </c>
      <c r="S9646">
        <v>344.37199999999996</v>
      </c>
      <c r="T9646">
        <v>4</v>
      </c>
      <c r="U9646">
        <v>0.3</v>
      </c>
      <c r="V9646">
        <v>-93.472400000000022</v>
      </c>
      <c r="W9646" t="s">
        <v>10948</v>
      </c>
      <c r="X9646" t="s">
        <v>10940</v>
      </c>
      <c r="Y9646">
        <v>11</v>
      </c>
      <c r="Z9646" t="s">
        <v>10947</v>
      </c>
      <c r="AA9646">
        <v>-0.27142857142857152</v>
      </c>
    </row>
    <row r="9647" spans="1:27" x14ac:dyDescent="0.35">
      <c r="A9647">
        <v>8109</v>
      </c>
      <c r="B9647" t="s">
        <v>10814</v>
      </c>
      <c r="C9647">
        <v>2014</v>
      </c>
      <c r="D9647" s="1">
        <v>41982</v>
      </c>
      <c r="E9647" s="1">
        <v>41989</v>
      </c>
      <c r="F9647" t="s">
        <v>23</v>
      </c>
      <c r="G9647" t="s">
        <v>5677</v>
      </c>
      <c r="H9647" t="s">
        <v>5678</v>
      </c>
      <c r="I9647" t="s">
        <v>38</v>
      </c>
      <c r="J9647" t="s">
        <v>27</v>
      </c>
      <c r="K9647" t="s">
        <v>8101</v>
      </c>
      <c r="L9647" t="s">
        <v>8102</v>
      </c>
      <c r="M9647">
        <v>19140</v>
      </c>
      <c r="N9647" t="s">
        <v>3728</v>
      </c>
      <c r="O9647" t="s">
        <v>8039</v>
      </c>
      <c r="P9647" t="s">
        <v>329</v>
      </c>
      <c r="Q9647" t="s">
        <v>4064</v>
      </c>
      <c r="R9647" t="s">
        <v>8040</v>
      </c>
      <c r="S9647">
        <v>215.54400000000001</v>
      </c>
      <c r="T9647">
        <v>4</v>
      </c>
      <c r="U9647">
        <v>0.3</v>
      </c>
      <c r="V9647">
        <v>-58.504800000000017</v>
      </c>
      <c r="W9647" t="s">
        <v>10939</v>
      </c>
      <c r="X9647" t="s">
        <v>10940</v>
      </c>
      <c r="Y9647">
        <v>12</v>
      </c>
      <c r="Z9647" t="s">
        <v>10941</v>
      </c>
      <c r="AA9647">
        <v>-0.27142857142857152</v>
      </c>
    </row>
    <row r="9648" spans="1:27" x14ac:dyDescent="0.35">
      <c r="A9648">
        <v>8543</v>
      </c>
      <c r="B9648" t="s">
        <v>9770</v>
      </c>
      <c r="C9648">
        <v>2012</v>
      </c>
      <c r="D9648" s="1">
        <v>41265</v>
      </c>
      <c r="E9648" s="1">
        <v>41266</v>
      </c>
      <c r="F9648" t="s">
        <v>56</v>
      </c>
      <c r="G9648" t="s">
        <v>5689</v>
      </c>
      <c r="H9648" t="s">
        <v>5690</v>
      </c>
      <c r="I9648" t="s">
        <v>26</v>
      </c>
      <c r="J9648" t="s">
        <v>27</v>
      </c>
      <c r="K9648" t="s">
        <v>8101</v>
      </c>
      <c r="L9648" t="s">
        <v>8102</v>
      </c>
      <c r="M9648">
        <v>19140</v>
      </c>
      <c r="N9648" t="s">
        <v>3728</v>
      </c>
      <c r="O9648" t="s">
        <v>4218</v>
      </c>
      <c r="P9648" t="s">
        <v>329</v>
      </c>
      <c r="Q9648" t="s">
        <v>4064</v>
      </c>
      <c r="R9648" t="s">
        <v>4219</v>
      </c>
      <c r="S9648">
        <v>422.62499999999994</v>
      </c>
      <c r="T9648">
        <v>7</v>
      </c>
      <c r="U9648">
        <v>0.3</v>
      </c>
      <c r="V9648">
        <v>0</v>
      </c>
      <c r="W9648" t="s">
        <v>10948</v>
      </c>
      <c r="X9648" t="s">
        <v>10940</v>
      </c>
      <c r="Y9648">
        <v>12</v>
      </c>
      <c r="Z9648" t="s">
        <v>10941</v>
      </c>
      <c r="AA9648">
        <v>0</v>
      </c>
    </row>
    <row r="9649" spans="1:27" x14ac:dyDescent="0.35">
      <c r="A9649">
        <v>8635</v>
      </c>
      <c r="B9649" t="s">
        <v>10815</v>
      </c>
      <c r="C9649">
        <v>2014</v>
      </c>
      <c r="D9649" s="1">
        <v>41877</v>
      </c>
      <c r="E9649" s="1">
        <v>41881</v>
      </c>
      <c r="F9649" t="s">
        <v>23</v>
      </c>
      <c r="G9649" t="s">
        <v>3790</v>
      </c>
      <c r="H9649" t="s">
        <v>3791</v>
      </c>
      <c r="I9649" t="s">
        <v>38</v>
      </c>
      <c r="J9649" t="s">
        <v>27</v>
      </c>
      <c r="K9649" t="s">
        <v>8101</v>
      </c>
      <c r="L9649" t="s">
        <v>8102</v>
      </c>
      <c r="M9649">
        <v>19140</v>
      </c>
      <c r="N9649" t="s">
        <v>3728</v>
      </c>
      <c r="O9649" t="s">
        <v>3720</v>
      </c>
      <c r="P9649" t="s">
        <v>329</v>
      </c>
      <c r="Q9649" t="s">
        <v>3721</v>
      </c>
      <c r="R9649" t="s">
        <v>3722</v>
      </c>
      <c r="S9649">
        <v>130.97999999999999</v>
      </c>
      <c r="T9649">
        <v>2</v>
      </c>
      <c r="U9649">
        <v>0.5</v>
      </c>
      <c r="V9649">
        <v>-89.066399999999987</v>
      </c>
      <c r="W9649" t="s">
        <v>10939</v>
      </c>
      <c r="X9649" t="s">
        <v>10937</v>
      </c>
      <c r="Y9649">
        <v>8</v>
      </c>
      <c r="Z9649" t="s">
        <v>10954</v>
      </c>
      <c r="AA9649">
        <v>-0.67999999999999994</v>
      </c>
    </row>
    <row r="9650" spans="1:27" x14ac:dyDescent="0.35">
      <c r="A9650">
        <v>8968</v>
      </c>
      <c r="B9650" t="s">
        <v>8785</v>
      </c>
      <c r="C9650">
        <v>2013</v>
      </c>
      <c r="D9650" s="1">
        <v>41582</v>
      </c>
      <c r="E9650" s="1">
        <v>41586</v>
      </c>
      <c r="F9650" t="s">
        <v>23</v>
      </c>
      <c r="G9650" t="s">
        <v>1304</v>
      </c>
      <c r="H9650" t="s">
        <v>1305</v>
      </c>
      <c r="I9650" t="s">
        <v>127</v>
      </c>
      <c r="J9650" t="s">
        <v>27</v>
      </c>
      <c r="K9650" t="s">
        <v>8101</v>
      </c>
      <c r="L9650" t="s">
        <v>8102</v>
      </c>
      <c r="M9650">
        <v>19120</v>
      </c>
      <c r="N9650" t="s">
        <v>3728</v>
      </c>
      <c r="O9650" t="s">
        <v>8087</v>
      </c>
      <c r="P9650" t="s">
        <v>329</v>
      </c>
      <c r="Q9650" t="s">
        <v>4064</v>
      </c>
      <c r="R9650" t="s">
        <v>8088</v>
      </c>
      <c r="S9650">
        <v>470.15499999999997</v>
      </c>
      <c r="T9650">
        <v>7</v>
      </c>
      <c r="U9650">
        <v>0.3</v>
      </c>
      <c r="V9650">
        <v>-13.432999999999993</v>
      </c>
      <c r="W9650" t="s">
        <v>10936</v>
      </c>
      <c r="X9650" t="s">
        <v>10940</v>
      </c>
      <c r="Y9650">
        <v>11</v>
      </c>
      <c r="Z9650" t="s">
        <v>10947</v>
      </c>
      <c r="AA9650">
        <v>-2.8571428571428557E-2</v>
      </c>
    </row>
    <row r="9651" spans="1:27" x14ac:dyDescent="0.35">
      <c r="A9651">
        <v>9000</v>
      </c>
      <c r="B9651" t="s">
        <v>10816</v>
      </c>
      <c r="C9651">
        <v>2014</v>
      </c>
      <c r="D9651" s="1">
        <v>41773</v>
      </c>
      <c r="E9651" s="1">
        <v>41777</v>
      </c>
      <c r="F9651" t="s">
        <v>23</v>
      </c>
      <c r="G9651" t="s">
        <v>3940</v>
      </c>
      <c r="H9651" t="s">
        <v>3941</v>
      </c>
      <c r="I9651" t="s">
        <v>127</v>
      </c>
      <c r="J9651" t="s">
        <v>27</v>
      </c>
      <c r="K9651" t="s">
        <v>8101</v>
      </c>
      <c r="L9651" t="s">
        <v>8102</v>
      </c>
      <c r="M9651">
        <v>19140</v>
      </c>
      <c r="N9651" t="s">
        <v>3728</v>
      </c>
      <c r="O9651" t="s">
        <v>4082</v>
      </c>
      <c r="P9651" t="s">
        <v>329</v>
      </c>
      <c r="Q9651" t="s">
        <v>4064</v>
      </c>
      <c r="R9651" t="s">
        <v>4083</v>
      </c>
      <c r="S9651">
        <v>458.42999999999995</v>
      </c>
      <c r="T9651">
        <v>5</v>
      </c>
      <c r="U9651">
        <v>0.3</v>
      </c>
      <c r="V9651">
        <v>-124.431</v>
      </c>
      <c r="W9651" t="s">
        <v>10939</v>
      </c>
      <c r="X9651" t="s">
        <v>10942</v>
      </c>
      <c r="Y9651">
        <v>5</v>
      </c>
      <c r="Z9651" t="s">
        <v>10952</v>
      </c>
      <c r="AA9651">
        <v>-0.27142857142857146</v>
      </c>
    </row>
    <row r="9652" spans="1:27" x14ac:dyDescent="0.35">
      <c r="A9652">
        <v>9118</v>
      </c>
      <c r="B9652" t="s">
        <v>8342</v>
      </c>
      <c r="C9652">
        <v>2014</v>
      </c>
      <c r="D9652" s="1">
        <v>41659</v>
      </c>
      <c r="E9652" s="1">
        <v>41664</v>
      </c>
      <c r="F9652" t="s">
        <v>45</v>
      </c>
      <c r="G9652" t="s">
        <v>3081</v>
      </c>
      <c r="H9652" t="s">
        <v>3082</v>
      </c>
      <c r="I9652" t="s">
        <v>38</v>
      </c>
      <c r="J9652" t="s">
        <v>27</v>
      </c>
      <c r="K9652" t="s">
        <v>8101</v>
      </c>
      <c r="L9652" t="s">
        <v>8102</v>
      </c>
      <c r="M9652">
        <v>19140</v>
      </c>
      <c r="N9652" t="s">
        <v>3728</v>
      </c>
      <c r="O9652" t="s">
        <v>4274</v>
      </c>
      <c r="P9652" t="s">
        <v>329</v>
      </c>
      <c r="Q9652" t="s">
        <v>4064</v>
      </c>
      <c r="R9652" t="s">
        <v>4275</v>
      </c>
      <c r="S9652">
        <v>887.27099999999984</v>
      </c>
      <c r="T9652">
        <v>3</v>
      </c>
      <c r="U9652">
        <v>0.3</v>
      </c>
      <c r="V9652">
        <v>-63.376499999999965</v>
      </c>
      <c r="W9652" t="s">
        <v>10939</v>
      </c>
      <c r="X9652" t="s">
        <v>10950</v>
      </c>
      <c r="Y9652">
        <v>1</v>
      </c>
      <c r="Z9652" t="s">
        <v>10951</v>
      </c>
      <c r="AA9652">
        <v>-7.1428571428571397E-2</v>
      </c>
    </row>
    <row r="9653" spans="1:27" x14ac:dyDescent="0.35">
      <c r="A9653">
        <v>9220</v>
      </c>
      <c r="B9653" t="s">
        <v>9842</v>
      </c>
      <c r="C9653">
        <v>2012</v>
      </c>
      <c r="D9653" s="1">
        <v>41137</v>
      </c>
      <c r="E9653" s="1">
        <v>41141</v>
      </c>
      <c r="F9653" t="s">
        <v>23</v>
      </c>
      <c r="G9653" t="s">
        <v>2840</v>
      </c>
      <c r="H9653" t="s">
        <v>2841</v>
      </c>
      <c r="I9653" t="s">
        <v>38</v>
      </c>
      <c r="J9653" t="s">
        <v>27</v>
      </c>
      <c r="K9653" t="s">
        <v>8101</v>
      </c>
      <c r="L9653" t="s">
        <v>8102</v>
      </c>
      <c r="M9653">
        <v>19120</v>
      </c>
      <c r="N9653" t="s">
        <v>3728</v>
      </c>
      <c r="O9653" t="s">
        <v>7884</v>
      </c>
      <c r="P9653" t="s">
        <v>329</v>
      </c>
      <c r="Q9653" t="s">
        <v>3721</v>
      </c>
      <c r="R9653" t="s">
        <v>7885</v>
      </c>
      <c r="S9653">
        <v>301.46999999999997</v>
      </c>
      <c r="T9653">
        <v>3</v>
      </c>
      <c r="U9653">
        <v>0.5</v>
      </c>
      <c r="V9653">
        <v>-204.99959999999996</v>
      </c>
      <c r="W9653" t="s">
        <v>10948</v>
      </c>
      <c r="X9653" t="s">
        <v>10937</v>
      </c>
      <c r="Y9653">
        <v>8</v>
      </c>
      <c r="Z9653" t="s">
        <v>10954</v>
      </c>
      <c r="AA9653">
        <v>-0.67999999999999994</v>
      </c>
    </row>
    <row r="9654" spans="1:27" x14ac:dyDescent="0.35">
      <c r="A9654">
        <v>9280</v>
      </c>
      <c r="B9654" t="s">
        <v>9843</v>
      </c>
      <c r="C9654">
        <v>2014</v>
      </c>
      <c r="D9654" s="1">
        <v>41975</v>
      </c>
      <c r="E9654" s="1">
        <v>41979</v>
      </c>
      <c r="F9654" t="s">
        <v>23</v>
      </c>
      <c r="G9654" t="s">
        <v>2945</v>
      </c>
      <c r="H9654" t="s">
        <v>2946</v>
      </c>
      <c r="I9654" t="s">
        <v>38</v>
      </c>
      <c r="J9654" t="s">
        <v>27</v>
      </c>
      <c r="K9654" t="s">
        <v>8101</v>
      </c>
      <c r="L9654" t="s">
        <v>8102</v>
      </c>
      <c r="M9654">
        <v>19140</v>
      </c>
      <c r="N9654" t="s">
        <v>3728</v>
      </c>
      <c r="O9654" t="s">
        <v>4137</v>
      </c>
      <c r="P9654" t="s">
        <v>329</v>
      </c>
      <c r="Q9654" t="s">
        <v>4064</v>
      </c>
      <c r="R9654" t="s">
        <v>4138</v>
      </c>
      <c r="S9654">
        <v>398.97199999999998</v>
      </c>
      <c r="T9654">
        <v>2</v>
      </c>
      <c r="U9654">
        <v>0.3</v>
      </c>
      <c r="V9654">
        <v>-28.49799999999999</v>
      </c>
      <c r="W9654" t="s">
        <v>10939</v>
      </c>
      <c r="X9654" t="s">
        <v>10940</v>
      </c>
      <c r="Y9654">
        <v>12</v>
      </c>
      <c r="Z9654" t="s">
        <v>10941</v>
      </c>
      <c r="AA9654">
        <v>-7.1428571428571411E-2</v>
      </c>
    </row>
    <row r="9655" spans="1:27" x14ac:dyDescent="0.35">
      <c r="A9655">
        <v>9289</v>
      </c>
      <c r="B9655" t="s">
        <v>10817</v>
      </c>
      <c r="C9655">
        <v>2014</v>
      </c>
      <c r="D9655" s="1">
        <v>41974</v>
      </c>
      <c r="E9655" s="1">
        <v>41977</v>
      </c>
      <c r="F9655" t="s">
        <v>56</v>
      </c>
      <c r="G9655" t="s">
        <v>1086</v>
      </c>
      <c r="H9655" t="s">
        <v>1087</v>
      </c>
      <c r="I9655" t="s">
        <v>38</v>
      </c>
      <c r="J9655" t="s">
        <v>27</v>
      </c>
      <c r="K9655" t="s">
        <v>8101</v>
      </c>
      <c r="L9655" t="s">
        <v>8102</v>
      </c>
      <c r="M9655">
        <v>19134</v>
      </c>
      <c r="N9655" t="s">
        <v>3728</v>
      </c>
      <c r="O9655" t="s">
        <v>10618</v>
      </c>
      <c r="P9655" t="s">
        <v>329</v>
      </c>
      <c r="Q9655" t="s">
        <v>4064</v>
      </c>
      <c r="R9655" t="s">
        <v>10619</v>
      </c>
      <c r="S9655">
        <v>1079.316</v>
      </c>
      <c r="T9655">
        <v>6</v>
      </c>
      <c r="U9655">
        <v>0.3</v>
      </c>
      <c r="V9655">
        <v>-15.418800000000203</v>
      </c>
      <c r="W9655" t="s">
        <v>10939</v>
      </c>
      <c r="X9655" t="s">
        <v>10940</v>
      </c>
      <c r="Y9655">
        <v>12</v>
      </c>
      <c r="Z9655" t="s">
        <v>10941</v>
      </c>
      <c r="AA9655">
        <v>-1.4285714285714474E-2</v>
      </c>
    </row>
    <row r="9656" spans="1:27" x14ac:dyDescent="0.35">
      <c r="A9656">
        <v>327</v>
      </c>
      <c r="B9656" t="s">
        <v>9748</v>
      </c>
      <c r="C9656">
        <v>2013</v>
      </c>
      <c r="D9656" s="1">
        <v>41517</v>
      </c>
      <c r="E9656" s="1">
        <v>41519</v>
      </c>
      <c r="F9656" t="s">
        <v>56</v>
      </c>
      <c r="G9656" t="s">
        <v>1831</v>
      </c>
      <c r="H9656" t="s">
        <v>1832</v>
      </c>
      <c r="I9656" t="s">
        <v>38</v>
      </c>
      <c r="J9656" t="s">
        <v>27</v>
      </c>
      <c r="K9656" t="s">
        <v>8101</v>
      </c>
      <c r="L9656" t="s">
        <v>8102</v>
      </c>
      <c r="M9656">
        <v>19143</v>
      </c>
      <c r="N9656" t="s">
        <v>3728</v>
      </c>
      <c r="O9656" t="s">
        <v>4449</v>
      </c>
      <c r="P9656" t="s">
        <v>313</v>
      </c>
      <c r="Q9656" t="s">
        <v>4411</v>
      </c>
      <c r="R9656" t="s">
        <v>4450</v>
      </c>
      <c r="S9656">
        <v>290.89800000000002</v>
      </c>
      <c r="T9656">
        <v>3</v>
      </c>
      <c r="U9656">
        <v>0.4</v>
      </c>
      <c r="V9656">
        <v>-67.876199999999997</v>
      </c>
      <c r="W9656" t="s">
        <v>10936</v>
      </c>
      <c r="X9656" t="s">
        <v>10937</v>
      </c>
      <c r="Y9656">
        <v>8</v>
      </c>
      <c r="Z9656" t="s">
        <v>10954</v>
      </c>
      <c r="AA9656">
        <v>-0.23333333333333331</v>
      </c>
    </row>
    <row r="9657" spans="1:27" x14ac:dyDescent="0.35">
      <c r="A9657">
        <v>332</v>
      </c>
      <c r="B9657" t="s">
        <v>10455</v>
      </c>
      <c r="C9657">
        <v>2013</v>
      </c>
      <c r="D9657" s="1">
        <v>41390</v>
      </c>
      <c r="E9657" s="1">
        <v>41394</v>
      </c>
      <c r="F9657" t="s">
        <v>45</v>
      </c>
      <c r="G9657" t="s">
        <v>2205</v>
      </c>
      <c r="H9657" t="s">
        <v>2206</v>
      </c>
      <c r="I9657" t="s">
        <v>38</v>
      </c>
      <c r="J9657" t="s">
        <v>27</v>
      </c>
      <c r="K9657" t="s">
        <v>8101</v>
      </c>
      <c r="L9657" t="s">
        <v>8102</v>
      </c>
      <c r="M9657">
        <v>19134</v>
      </c>
      <c r="N9657" t="s">
        <v>3728</v>
      </c>
      <c r="O9657" t="s">
        <v>4658</v>
      </c>
      <c r="P9657" t="s">
        <v>313</v>
      </c>
      <c r="Q9657" t="s">
        <v>4411</v>
      </c>
      <c r="R9657" t="s">
        <v>4659</v>
      </c>
      <c r="S9657">
        <v>82.8</v>
      </c>
      <c r="T9657">
        <v>2</v>
      </c>
      <c r="U9657">
        <v>0.4</v>
      </c>
      <c r="V9657">
        <v>-20.700000000000003</v>
      </c>
      <c r="W9657" t="s">
        <v>10936</v>
      </c>
      <c r="X9657" t="s">
        <v>10942</v>
      </c>
      <c r="Y9657">
        <v>4</v>
      </c>
      <c r="Z9657" t="s">
        <v>10943</v>
      </c>
      <c r="AA9657">
        <v>-0.25000000000000006</v>
      </c>
    </row>
    <row r="9658" spans="1:27" x14ac:dyDescent="0.35">
      <c r="A9658">
        <v>344</v>
      </c>
      <c r="B9658" t="s">
        <v>9749</v>
      </c>
      <c r="C9658">
        <v>2011</v>
      </c>
      <c r="D9658" s="1">
        <v>40646</v>
      </c>
      <c r="E9658" s="1">
        <v>40650</v>
      </c>
      <c r="F9658" t="s">
        <v>45</v>
      </c>
      <c r="G9658" t="s">
        <v>482</v>
      </c>
      <c r="H9658" t="s">
        <v>483</v>
      </c>
      <c r="I9658" t="s">
        <v>26</v>
      </c>
      <c r="J9658" t="s">
        <v>27</v>
      </c>
      <c r="K9658" t="s">
        <v>8101</v>
      </c>
      <c r="L9658" t="s">
        <v>8102</v>
      </c>
      <c r="M9658">
        <v>19140</v>
      </c>
      <c r="N9658" t="s">
        <v>3728</v>
      </c>
      <c r="O9658" t="s">
        <v>7591</v>
      </c>
      <c r="P9658" t="s">
        <v>313</v>
      </c>
      <c r="Q9658" t="s">
        <v>4411</v>
      </c>
      <c r="R9658" t="s">
        <v>7592</v>
      </c>
      <c r="S9658">
        <v>71.927999999999997</v>
      </c>
      <c r="T9658">
        <v>12</v>
      </c>
      <c r="U9658">
        <v>0.4</v>
      </c>
      <c r="V9658">
        <v>8.3915999999999897</v>
      </c>
      <c r="W9658" t="s">
        <v>10944</v>
      </c>
      <c r="X9658" t="s">
        <v>10942</v>
      </c>
      <c r="Y9658">
        <v>4</v>
      </c>
      <c r="Z9658" t="s">
        <v>10943</v>
      </c>
      <c r="AA9658">
        <v>0.11666666666666653</v>
      </c>
    </row>
    <row r="9659" spans="1:27" x14ac:dyDescent="0.35">
      <c r="A9659">
        <v>600</v>
      </c>
      <c r="B9659" t="s">
        <v>9785</v>
      </c>
      <c r="C9659">
        <v>2013</v>
      </c>
      <c r="D9659" s="1">
        <v>41472</v>
      </c>
      <c r="E9659" s="1">
        <v>41477</v>
      </c>
      <c r="F9659" t="s">
        <v>23</v>
      </c>
      <c r="G9659" t="s">
        <v>3178</v>
      </c>
      <c r="H9659" t="s">
        <v>3179</v>
      </c>
      <c r="I9659" t="s">
        <v>38</v>
      </c>
      <c r="J9659" t="s">
        <v>27</v>
      </c>
      <c r="K9659" t="s">
        <v>8101</v>
      </c>
      <c r="L9659" t="s">
        <v>8102</v>
      </c>
      <c r="M9659">
        <v>19120</v>
      </c>
      <c r="N9659" t="s">
        <v>3728</v>
      </c>
      <c r="O9659" t="s">
        <v>4839</v>
      </c>
      <c r="P9659" t="s">
        <v>313</v>
      </c>
      <c r="Q9659" t="s">
        <v>4411</v>
      </c>
      <c r="R9659" t="s">
        <v>4840</v>
      </c>
      <c r="S9659">
        <v>143.98199999999997</v>
      </c>
      <c r="T9659">
        <v>3</v>
      </c>
      <c r="U9659">
        <v>0.4</v>
      </c>
      <c r="V9659">
        <v>-28.796400000000006</v>
      </c>
      <c r="W9659" t="s">
        <v>10936</v>
      </c>
      <c r="X9659" t="s">
        <v>10937</v>
      </c>
      <c r="Y9659">
        <v>7</v>
      </c>
      <c r="Z9659" t="s">
        <v>10938</v>
      </c>
      <c r="AA9659">
        <v>-0.20000000000000007</v>
      </c>
    </row>
    <row r="9660" spans="1:27" x14ac:dyDescent="0.35">
      <c r="A9660">
        <v>601</v>
      </c>
      <c r="B9660" t="s">
        <v>9785</v>
      </c>
      <c r="C9660">
        <v>2013</v>
      </c>
      <c r="D9660" s="1">
        <v>41472</v>
      </c>
      <c r="E9660" s="1">
        <v>41477</v>
      </c>
      <c r="F9660" t="s">
        <v>23</v>
      </c>
      <c r="G9660" t="s">
        <v>3178</v>
      </c>
      <c r="H9660" t="s">
        <v>3179</v>
      </c>
      <c r="I9660" t="s">
        <v>38</v>
      </c>
      <c r="J9660" t="s">
        <v>27</v>
      </c>
      <c r="K9660" t="s">
        <v>8101</v>
      </c>
      <c r="L9660" t="s">
        <v>8102</v>
      </c>
      <c r="M9660">
        <v>19120</v>
      </c>
      <c r="N9660" t="s">
        <v>3728</v>
      </c>
      <c r="O9660" t="s">
        <v>7444</v>
      </c>
      <c r="P9660" t="s">
        <v>313</v>
      </c>
      <c r="Q9660" t="s">
        <v>4411</v>
      </c>
      <c r="R9660" t="s">
        <v>7445</v>
      </c>
      <c r="S9660">
        <v>494.37599999999998</v>
      </c>
      <c r="T9660">
        <v>4</v>
      </c>
      <c r="U9660">
        <v>0.4</v>
      </c>
      <c r="V9660">
        <v>-115.35440000000006</v>
      </c>
      <c r="W9660" t="s">
        <v>10936</v>
      </c>
      <c r="X9660" t="s">
        <v>10937</v>
      </c>
      <c r="Y9660">
        <v>7</v>
      </c>
      <c r="Z9660" t="s">
        <v>10938</v>
      </c>
      <c r="AA9660">
        <v>-0.23333333333333345</v>
      </c>
    </row>
    <row r="9661" spans="1:27" x14ac:dyDescent="0.35">
      <c r="A9661">
        <v>610</v>
      </c>
      <c r="B9661" t="s">
        <v>9786</v>
      </c>
      <c r="C9661">
        <v>2011</v>
      </c>
      <c r="D9661" s="1">
        <v>40686</v>
      </c>
      <c r="E9661" s="1">
        <v>40690</v>
      </c>
      <c r="F9661" t="s">
        <v>23</v>
      </c>
      <c r="G9661" t="s">
        <v>989</v>
      </c>
      <c r="H9661" t="s">
        <v>990</v>
      </c>
      <c r="I9661" t="s">
        <v>38</v>
      </c>
      <c r="J9661" t="s">
        <v>27</v>
      </c>
      <c r="K9661" t="s">
        <v>8101</v>
      </c>
      <c r="L9661" t="s">
        <v>8102</v>
      </c>
      <c r="M9661">
        <v>19134</v>
      </c>
      <c r="N9661" t="s">
        <v>3728</v>
      </c>
      <c r="O9661" t="s">
        <v>8430</v>
      </c>
      <c r="P9661" t="s">
        <v>313</v>
      </c>
      <c r="Q9661" t="s">
        <v>4411</v>
      </c>
      <c r="R9661" t="s">
        <v>8431</v>
      </c>
      <c r="S9661">
        <v>55.188000000000002</v>
      </c>
      <c r="T9661">
        <v>2</v>
      </c>
      <c r="U9661">
        <v>0.4</v>
      </c>
      <c r="V9661">
        <v>-10.117800000000003</v>
      </c>
      <c r="W9661" t="s">
        <v>10944</v>
      </c>
      <c r="X9661" t="s">
        <v>10942</v>
      </c>
      <c r="Y9661">
        <v>5</v>
      </c>
      <c r="Z9661" t="s">
        <v>10952</v>
      </c>
      <c r="AA9661">
        <v>-0.18333333333333338</v>
      </c>
    </row>
    <row r="9662" spans="1:27" x14ac:dyDescent="0.35">
      <c r="A9662">
        <v>614</v>
      </c>
      <c r="B9662" t="s">
        <v>9862</v>
      </c>
      <c r="C9662">
        <v>2013</v>
      </c>
      <c r="D9662" s="1">
        <v>41529</v>
      </c>
      <c r="E9662" s="1">
        <v>41531</v>
      </c>
      <c r="F9662" t="s">
        <v>45</v>
      </c>
      <c r="G9662" t="s">
        <v>5162</v>
      </c>
      <c r="H9662" t="s">
        <v>5163</v>
      </c>
      <c r="I9662" t="s">
        <v>26</v>
      </c>
      <c r="J9662" t="s">
        <v>27</v>
      </c>
      <c r="K9662" t="s">
        <v>8101</v>
      </c>
      <c r="L9662" t="s">
        <v>8102</v>
      </c>
      <c r="M9662">
        <v>19143</v>
      </c>
      <c r="N9662" t="s">
        <v>3728</v>
      </c>
      <c r="O9662" t="s">
        <v>4733</v>
      </c>
      <c r="P9662" t="s">
        <v>313</v>
      </c>
      <c r="Q9662" t="s">
        <v>4411</v>
      </c>
      <c r="R9662" t="s">
        <v>4734</v>
      </c>
      <c r="S9662">
        <v>728.94600000000003</v>
      </c>
      <c r="T9662">
        <v>9</v>
      </c>
      <c r="U9662">
        <v>0.4</v>
      </c>
      <c r="V9662">
        <v>-157.93830000000008</v>
      </c>
      <c r="W9662" t="s">
        <v>10936</v>
      </c>
      <c r="X9662" t="s">
        <v>10937</v>
      </c>
      <c r="Y9662">
        <v>9</v>
      </c>
      <c r="Z9662" t="s">
        <v>10949</v>
      </c>
      <c r="AA9662">
        <v>-0.21666666666666679</v>
      </c>
    </row>
    <row r="9663" spans="1:27" x14ac:dyDescent="0.35">
      <c r="A9663">
        <v>871</v>
      </c>
      <c r="B9663" t="s">
        <v>10456</v>
      </c>
      <c r="C9663">
        <v>2013</v>
      </c>
      <c r="D9663" s="1">
        <v>41521</v>
      </c>
      <c r="E9663" s="1">
        <v>41523</v>
      </c>
      <c r="F9663" t="s">
        <v>56</v>
      </c>
      <c r="G9663" t="s">
        <v>1710</v>
      </c>
      <c r="H9663" t="s">
        <v>1711</v>
      </c>
      <c r="I9663" t="s">
        <v>127</v>
      </c>
      <c r="J9663" t="s">
        <v>27</v>
      </c>
      <c r="K9663" t="s">
        <v>8101</v>
      </c>
      <c r="L9663" t="s">
        <v>8102</v>
      </c>
      <c r="M9663">
        <v>19143</v>
      </c>
      <c r="N9663" t="s">
        <v>3728</v>
      </c>
      <c r="O9663" t="s">
        <v>4588</v>
      </c>
      <c r="P9663" t="s">
        <v>313</v>
      </c>
      <c r="Q9663" t="s">
        <v>4411</v>
      </c>
      <c r="R9663" t="s">
        <v>4589</v>
      </c>
      <c r="S9663">
        <v>280.78200000000004</v>
      </c>
      <c r="T9663">
        <v>3</v>
      </c>
      <c r="U9663">
        <v>0.4</v>
      </c>
      <c r="V9663">
        <v>-46.797000000000025</v>
      </c>
      <c r="W9663" t="s">
        <v>10936</v>
      </c>
      <c r="X9663" t="s">
        <v>10937</v>
      </c>
      <c r="Y9663">
        <v>9</v>
      </c>
      <c r="Z9663" t="s">
        <v>10949</v>
      </c>
      <c r="AA9663">
        <v>-0.16666666666666674</v>
      </c>
    </row>
    <row r="9664" spans="1:27" x14ac:dyDescent="0.35">
      <c r="A9664">
        <v>950</v>
      </c>
      <c r="B9664" t="s">
        <v>8129</v>
      </c>
      <c r="C9664">
        <v>2014</v>
      </c>
      <c r="D9664" s="1">
        <v>41972</v>
      </c>
      <c r="E9664" s="1">
        <v>41976</v>
      </c>
      <c r="F9664" t="s">
        <v>23</v>
      </c>
      <c r="G9664" t="s">
        <v>948</v>
      </c>
      <c r="H9664" t="s">
        <v>949</v>
      </c>
      <c r="I9664" t="s">
        <v>127</v>
      </c>
      <c r="J9664" t="s">
        <v>27</v>
      </c>
      <c r="K9664" t="s">
        <v>8101</v>
      </c>
      <c r="L9664" t="s">
        <v>8102</v>
      </c>
      <c r="M9664">
        <v>19120</v>
      </c>
      <c r="N9664" t="s">
        <v>3728</v>
      </c>
      <c r="O9664" t="s">
        <v>3681</v>
      </c>
      <c r="P9664" t="s">
        <v>329</v>
      </c>
      <c r="Q9664" t="s">
        <v>3467</v>
      </c>
      <c r="R9664" t="s">
        <v>3682</v>
      </c>
      <c r="S9664">
        <v>2065.3200000000002</v>
      </c>
      <c r="T9664">
        <v>12</v>
      </c>
      <c r="U9664">
        <v>0.4</v>
      </c>
      <c r="V9664">
        <v>-619.59600000000012</v>
      </c>
      <c r="W9664" t="s">
        <v>10939</v>
      </c>
      <c r="X9664" t="s">
        <v>10940</v>
      </c>
      <c r="Y9664">
        <v>11</v>
      </c>
      <c r="Z9664" t="s">
        <v>10947</v>
      </c>
      <c r="AA9664">
        <v>-0.30000000000000004</v>
      </c>
    </row>
    <row r="9665" spans="1:27" x14ac:dyDescent="0.35">
      <c r="A9665">
        <v>972</v>
      </c>
      <c r="B9665" t="s">
        <v>8131</v>
      </c>
      <c r="C9665">
        <v>2011</v>
      </c>
      <c r="D9665" s="1">
        <v>40560</v>
      </c>
      <c r="E9665" s="1">
        <v>40562</v>
      </c>
      <c r="F9665" t="s">
        <v>45</v>
      </c>
      <c r="G9665" t="s">
        <v>3406</v>
      </c>
      <c r="H9665" t="s">
        <v>3407</v>
      </c>
      <c r="I9665" t="s">
        <v>38</v>
      </c>
      <c r="J9665" t="s">
        <v>27</v>
      </c>
      <c r="K9665" t="s">
        <v>8101</v>
      </c>
      <c r="L9665" t="s">
        <v>8102</v>
      </c>
      <c r="M9665">
        <v>19134</v>
      </c>
      <c r="N9665" t="s">
        <v>3728</v>
      </c>
      <c r="O9665" t="s">
        <v>4658</v>
      </c>
      <c r="P9665" t="s">
        <v>313</v>
      </c>
      <c r="Q9665" t="s">
        <v>4411</v>
      </c>
      <c r="R9665" t="s">
        <v>4659</v>
      </c>
      <c r="S9665">
        <v>124.19999999999999</v>
      </c>
      <c r="T9665">
        <v>3</v>
      </c>
      <c r="U9665">
        <v>0.4</v>
      </c>
      <c r="V9665">
        <v>-31.050000000000011</v>
      </c>
      <c r="W9665" t="s">
        <v>10944</v>
      </c>
      <c r="X9665" t="s">
        <v>10950</v>
      </c>
      <c r="Y9665">
        <v>1</v>
      </c>
      <c r="Z9665" t="s">
        <v>10951</v>
      </c>
      <c r="AA9665">
        <v>-0.25000000000000011</v>
      </c>
    </row>
    <row r="9666" spans="1:27" x14ac:dyDescent="0.35">
      <c r="A9666">
        <v>1220</v>
      </c>
      <c r="B9666" t="s">
        <v>8138</v>
      </c>
      <c r="C9666">
        <v>2014</v>
      </c>
      <c r="D9666" s="1">
        <v>41892</v>
      </c>
      <c r="E9666" s="1">
        <v>41896</v>
      </c>
      <c r="F9666" t="s">
        <v>23</v>
      </c>
      <c r="G9666" t="s">
        <v>2087</v>
      </c>
      <c r="H9666" t="s">
        <v>2088</v>
      </c>
      <c r="I9666" t="s">
        <v>26</v>
      </c>
      <c r="J9666" t="s">
        <v>27</v>
      </c>
      <c r="K9666" t="s">
        <v>8101</v>
      </c>
      <c r="L9666" t="s">
        <v>8102</v>
      </c>
      <c r="M9666">
        <v>19134</v>
      </c>
      <c r="N9666" t="s">
        <v>3728</v>
      </c>
      <c r="O9666" t="s">
        <v>7438</v>
      </c>
      <c r="P9666" t="s">
        <v>313</v>
      </c>
      <c r="Q9666" t="s">
        <v>4411</v>
      </c>
      <c r="R9666" t="s">
        <v>9150</v>
      </c>
      <c r="S9666">
        <v>1931.9579999999999</v>
      </c>
      <c r="T9666">
        <v>7</v>
      </c>
      <c r="U9666">
        <v>0.4</v>
      </c>
      <c r="V9666">
        <v>-386.3915999999997</v>
      </c>
      <c r="W9666" t="s">
        <v>10939</v>
      </c>
      <c r="X9666" t="s">
        <v>10937</v>
      </c>
      <c r="Y9666">
        <v>9</v>
      </c>
      <c r="Z9666" t="s">
        <v>10949</v>
      </c>
      <c r="AA9666">
        <v>-0.19999999999999987</v>
      </c>
    </row>
    <row r="9667" spans="1:27" x14ac:dyDescent="0.35">
      <c r="A9667">
        <v>1363</v>
      </c>
      <c r="B9667" t="s">
        <v>9791</v>
      </c>
      <c r="C9667">
        <v>2014</v>
      </c>
      <c r="D9667" s="1">
        <v>41932</v>
      </c>
      <c r="E9667" s="1">
        <v>41938</v>
      </c>
      <c r="F9667" t="s">
        <v>23</v>
      </c>
      <c r="G9667" t="s">
        <v>143</v>
      </c>
      <c r="H9667" t="s">
        <v>144</v>
      </c>
      <c r="I9667" t="s">
        <v>26</v>
      </c>
      <c r="J9667" t="s">
        <v>27</v>
      </c>
      <c r="K9667" t="s">
        <v>8101</v>
      </c>
      <c r="L9667" t="s">
        <v>8102</v>
      </c>
      <c r="M9667">
        <v>19120</v>
      </c>
      <c r="N9667" t="s">
        <v>3728</v>
      </c>
      <c r="O9667" t="s">
        <v>4763</v>
      </c>
      <c r="P9667" t="s">
        <v>313</v>
      </c>
      <c r="Q9667" t="s">
        <v>4411</v>
      </c>
      <c r="R9667" t="s">
        <v>4764</v>
      </c>
      <c r="S9667">
        <v>309.57600000000002</v>
      </c>
      <c r="T9667">
        <v>4</v>
      </c>
      <c r="U9667">
        <v>0.4</v>
      </c>
      <c r="V9667">
        <v>-56.755600000000015</v>
      </c>
      <c r="W9667" t="s">
        <v>10939</v>
      </c>
      <c r="X9667" t="s">
        <v>10940</v>
      </c>
      <c r="Y9667">
        <v>10</v>
      </c>
      <c r="Z9667" t="s">
        <v>10945</v>
      </c>
      <c r="AA9667">
        <v>-0.18333333333333338</v>
      </c>
    </row>
    <row r="9668" spans="1:27" x14ac:dyDescent="0.35">
      <c r="A9668">
        <v>1406</v>
      </c>
      <c r="B9668" t="s">
        <v>8694</v>
      </c>
      <c r="C9668">
        <v>2011</v>
      </c>
      <c r="D9668" s="1">
        <v>40639</v>
      </c>
      <c r="E9668" s="1">
        <v>40641</v>
      </c>
      <c r="F9668" t="s">
        <v>56</v>
      </c>
      <c r="G9668" t="s">
        <v>3738</v>
      </c>
      <c r="H9668" t="s">
        <v>3739</v>
      </c>
      <c r="I9668" t="s">
        <v>127</v>
      </c>
      <c r="J9668" t="s">
        <v>27</v>
      </c>
      <c r="K9668" t="s">
        <v>8101</v>
      </c>
      <c r="L9668" t="s">
        <v>8102</v>
      </c>
      <c r="M9668">
        <v>19143</v>
      </c>
      <c r="N9668" t="s">
        <v>3728</v>
      </c>
      <c r="O9668" t="s">
        <v>3531</v>
      </c>
      <c r="P9668" t="s">
        <v>329</v>
      </c>
      <c r="Q9668" t="s">
        <v>3467</v>
      </c>
      <c r="R9668" t="s">
        <v>3509</v>
      </c>
      <c r="S9668">
        <v>154.76400000000001</v>
      </c>
      <c r="T9668">
        <v>3</v>
      </c>
      <c r="U9668">
        <v>0.4</v>
      </c>
      <c r="V9668">
        <v>-36.11160000000001</v>
      </c>
      <c r="W9668" t="s">
        <v>10944</v>
      </c>
      <c r="X9668" t="s">
        <v>10942</v>
      </c>
      <c r="Y9668">
        <v>4</v>
      </c>
      <c r="Z9668" t="s">
        <v>10943</v>
      </c>
      <c r="AA9668">
        <v>-0.23333333333333339</v>
      </c>
    </row>
    <row r="9669" spans="1:27" x14ac:dyDescent="0.35">
      <c r="A9669">
        <v>1650</v>
      </c>
      <c r="B9669" t="s">
        <v>10460</v>
      </c>
      <c r="C9669">
        <v>2012</v>
      </c>
      <c r="D9669" s="1">
        <v>41178</v>
      </c>
      <c r="E9669" s="1">
        <v>41181</v>
      </c>
      <c r="F9669" t="s">
        <v>45</v>
      </c>
      <c r="G9669" t="s">
        <v>3565</v>
      </c>
      <c r="H9669" t="s">
        <v>3566</v>
      </c>
      <c r="I9669" t="s">
        <v>38</v>
      </c>
      <c r="J9669" t="s">
        <v>27</v>
      </c>
      <c r="K9669" t="s">
        <v>8101</v>
      </c>
      <c r="L9669" t="s">
        <v>8102</v>
      </c>
      <c r="M9669">
        <v>19143</v>
      </c>
      <c r="N9669" t="s">
        <v>3728</v>
      </c>
      <c r="O9669" t="s">
        <v>8516</v>
      </c>
      <c r="P9669" t="s">
        <v>313</v>
      </c>
      <c r="Q9669" t="s">
        <v>4411</v>
      </c>
      <c r="R9669" t="s">
        <v>8517</v>
      </c>
      <c r="S9669">
        <v>45.893999999999998</v>
      </c>
      <c r="T9669">
        <v>1</v>
      </c>
      <c r="U9669">
        <v>0.4</v>
      </c>
      <c r="V9669">
        <v>-9.178799999999999</v>
      </c>
      <c r="W9669" t="s">
        <v>10948</v>
      </c>
      <c r="X9669" t="s">
        <v>10937</v>
      </c>
      <c r="Y9669">
        <v>9</v>
      </c>
      <c r="Z9669" t="s">
        <v>10949</v>
      </c>
      <c r="AA9669">
        <v>-0.19999999999999998</v>
      </c>
    </row>
    <row r="9670" spans="1:27" x14ac:dyDescent="0.35">
      <c r="A9670">
        <v>1662</v>
      </c>
      <c r="B9670" t="s">
        <v>10461</v>
      </c>
      <c r="C9670">
        <v>2014</v>
      </c>
      <c r="D9670" s="1">
        <v>41760</v>
      </c>
      <c r="E9670" s="1">
        <v>41766</v>
      </c>
      <c r="F9670" t="s">
        <v>23</v>
      </c>
      <c r="G9670" t="s">
        <v>4057</v>
      </c>
      <c r="H9670" t="s">
        <v>4058</v>
      </c>
      <c r="I9670" t="s">
        <v>26</v>
      </c>
      <c r="J9670" t="s">
        <v>27</v>
      </c>
      <c r="K9670" t="s">
        <v>8101</v>
      </c>
      <c r="L9670" t="s">
        <v>8102</v>
      </c>
      <c r="M9670">
        <v>19143</v>
      </c>
      <c r="N9670" t="s">
        <v>3728</v>
      </c>
      <c r="O9670" t="s">
        <v>7384</v>
      </c>
      <c r="P9670" t="s">
        <v>313</v>
      </c>
      <c r="Q9670" t="s">
        <v>4411</v>
      </c>
      <c r="R9670" t="s">
        <v>7385</v>
      </c>
      <c r="S9670">
        <v>677.57999999999993</v>
      </c>
      <c r="T9670">
        <v>5</v>
      </c>
      <c r="U9670">
        <v>0.4</v>
      </c>
      <c r="V9670">
        <v>-158.10199999999998</v>
      </c>
      <c r="W9670" t="s">
        <v>10939</v>
      </c>
      <c r="X9670" t="s">
        <v>10942</v>
      </c>
      <c r="Y9670">
        <v>5</v>
      </c>
      <c r="Z9670" t="s">
        <v>10952</v>
      </c>
      <c r="AA9670">
        <v>-0.23333333333333331</v>
      </c>
    </row>
    <row r="9671" spans="1:27" x14ac:dyDescent="0.35">
      <c r="A9671">
        <v>1680</v>
      </c>
      <c r="B9671" t="s">
        <v>8150</v>
      </c>
      <c r="C9671">
        <v>2011</v>
      </c>
      <c r="D9671" s="1">
        <v>40793</v>
      </c>
      <c r="E9671" s="1">
        <v>40799</v>
      </c>
      <c r="F9671" t="s">
        <v>23</v>
      </c>
      <c r="G9671" t="s">
        <v>2618</v>
      </c>
      <c r="H9671" t="s">
        <v>2619</v>
      </c>
      <c r="I9671" t="s">
        <v>26</v>
      </c>
      <c r="J9671" t="s">
        <v>27</v>
      </c>
      <c r="K9671" t="s">
        <v>8101</v>
      </c>
      <c r="L9671" t="s">
        <v>8102</v>
      </c>
      <c r="M9671">
        <v>19134</v>
      </c>
      <c r="N9671" t="s">
        <v>3728</v>
      </c>
      <c r="O9671" t="s">
        <v>4613</v>
      </c>
      <c r="P9671" t="s">
        <v>313</v>
      </c>
      <c r="Q9671" t="s">
        <v>4411</v>
      </c>
      <c r="R9671" t="s">
        <v>4614</v>
      </c>
      <c r="S9671">
        <v>32.381999999999998</v>
      </c>
      <c r="T9671">
        <v>3</v>
      </c>
      <c r="U9671">
        <v>0.4</v>
      </c>
      <c r="V9671">
        <v>4.3175999999999988</v>
      </c>
      <c r="W9671" t="s">
        <v>10944</v>
      </c>
      <c r="X9671" t="s">
        <v>10937</v>
      </c>
      <c r="Y9671">
        <v>9</v>
      </c>
      <c r="Z9671" t="s">
        <v>10949</v>
      </c>
      <c r="AA9671">
        <v>0.1333333333333333</v>
      </c>
    </row>
    <row r="9672" spans="1:27" x14ac:dyDescent="0.35">
      <c r="A9672">
        <v>1690</v>
      </c>
      <c r="B9672" t="s">
        <v>10818</v>
      </c>
      <c r="C9672">
        <v>2011</v>
      </c>
      <c r="D9672" s="1">
        <v>40771</v>
      </c>
      <c r="E9672" s="1">
        <v>40775</v>
      </c>
      <c r="F9672" t="s">
        <v>23</v>
      </c>
      <c r="G9672" t="s">
        <v>2297</v>
      </c>
      <c r="H9672" t="s">
        <v>2298</v>
      </c>
      <c r="I9672" t="s">
        <v>38</v>
      </c>
      <c r="J9672" t="s">
        <v>27</v>
      </c>
      <c r="K9672" t="s">
        <v>8101</v>
      </c>
      <c r="L9672" t="s">
        <v>8102</v>
      </c>
      <c r="M9672">
        <v>19143</v>
      </c>
      <c r="N9672" t="s">
        <v>3728</v>
      </c>
      <c r="O9672" t="s">
        <v>8975</v>
      </c>
      <c r="P9672" t="s">
        <v>329</v>
      </c>
      <c r="Q9672" t="s">
        <v>3467</v>
      </c>
      <c r="R9672" t="s">
        <v>8976</v>
      </c>
      <c r="S9672">
        <v>853.09199999999987</v>
      </c>
      <c r="T9672">
        <v>6</v>
      </c>
      <c r="U9672">
        <v>0.4</v>
      </c>
      <c r="V9672">
        <v>-227.49120000000016</v>
      </c>
      <c r="W9672" t="s">
        <v>10944</v>
      </c>
      <c r="X9672" t="s">
        <v>10937</v>
      </c>
      <c r="Y9672">
        <v>8</v>
      </c>
      <c r="Z9672" t="s">
        <v>10954</v>
      </c>
      <c r="AA9672">
        <v>-0.26666666666666689</v>
      </c>
    </row>
    <row r="9673" spans="1:27" x14ac:dyDescent="0.35">
      <c r="A9673">
        <v>2126</v>
      </c>
      <c r="B9673" t="s">
        <v>9796</v>
      </c>
      <c r="C9673">
        <v>2014</v>
      </c>
      <c r="D9673" s="1">
        <v>41975</v>
      </c>
      <c r="E9673" s="1">
        <v>41979</v>
      </c>
      <c r="F9673" t="s">
        <v>23</v>
      </c>
      <c r="G9673" t="s">
        <v>1876</v>
      </c>
      <c r="H9673" t="s">
        <v>1877</v>
      </c>
      <c r="I9673" t="s">
        <v>127</v>
      </c>
      <c r="J9673" t="s">
        <v>27</v>
      </c>
      <c r="K9673" t="s">
        <v>8101</v>
      </c>
      <c r="L9673" t="s">
        <v>8102</v>
      </c>
      <c r="M9673">
        <v>19143</v>
      </c>
      <c r="N9673" t="s">
        <v>3728</v>
      </c>
      <c r="O9673" t="s">
        <v>4740</v>
      </c>
      <c r="P9673" t="s">
        <v>313</v>
      </c>
      <c r="Q9673" t="s">
        <v>4411</v>
      </c>
      <c r="R9673" t="s">
        <v>4741</v>
      </c>
      <c r="S9673">
        <v>62.957999999999998</v>
      </c>
      <c r="T9673">
        <v>7</v>
      </c>
      <c r="U9673">
        <v>0.4</v>
      </c>
      <c r="V9673">
        <v>9.4436999999999998</v>
      </c>
      <c r="W9673" t="s">
        <v>10939</v>
      </c>
      <c r="X9673" t="s">
        <v>10940</v>
      </c>
      <c r="Y9673">
        <v>12</v>
      </c>
      <c r="Z9673" t="s">
        <v>10941</v>
      </c>
      <c r="AA9673">
        <v>0.15</v>
      </c>
    </row>
    <row r="9674" spans="1:27" x14ac:dyDescent="0.35">
      <c r="A9674">
        <v>2136</v>
      </c>
      <c r="B9674" t="s">
        <v>9797</v>
      </c>
      <c r="C9674">
        <v>2012</v>
      </c>
      <c r="D9674" s="1">
        <v>41243</v>
      </c>
      <c r="E9674" s="1">
        <v>41247</v>
      </c>
      <c r="F9674" t="s">
        <v>23</v>
      </c>
      <c r="G9674" t="s">
        <v>149</v>
      </c>
      <c r="H9674" t="s">
        <v>150</v>
      </c>
      <c r="I9674" t="s">
        <v>38</v>
      </c>
      <c r="J9674" t="s">
        <v>27</v>
      </c>
      <c r="K9674" t="s">
        <v>8101</v>
      </c>
      <c r="L9674" t="s">
        <v>8102</v>
      </c>
      <c r="M9674">
        <v>19134</v>
      </c>
      <c r="N9674" t="s">
        <v>3728</v>
      </c>
      <c r="O9674" t="s">
        <v>4490</v>
      </c>
      <c r="P9674" t="s">
        <v>313</v>
      </c>
      <c r="Q9674" t="s">
        <v>4411</v>
      </c>
      <c r="R9674" t="s">
        <v>4491</v>
      </c>
      <c r="S9674">
        <v>94.919999999999987</v>
      </c>
      <c r="T9674">
        <v>4</v>
      </c>
      <c r="U9674">
        <v>0.4</v>
      </c>
      <c r="V9674">
        <v>15.819999999999993</v>
      </c>
      <c r="W9674" t="s">
        <v>10948</v>
      </c>
      <c r="X9674" t="s">
        <v>10940</v>
      </c>
      <c r="Y9674">
        <v>11</v>
      </c>
      <c r="Z9674" t="s">
        <v>10947</v>
      </c>
      <c r="AA9674">
        <v>0.16666666666666663</v>
      </c>
    </row>
    <row r="9675" spans="1:27" x14ac:dyDescent="0.35">
      <c r="A9675">
        <v>2144</v>
      </c>
      <c r="B9675" t="s">
        <v>9798</v>
      </c>
      <c r="C9675">
        <v>2013</v>
      </c>
      <c r="D9675" s="1">
        <v>41519</v>
      </c>
      <c r="E9675" s="1">
        <v>41523</v>
      </c>
      <c r="F9675" t="s">
        <v>23</v>
      </c>
      <c r="G9675" t="s">
        <v>1812</v>
      </c>
      <c r="H9675" t="s">
        <v>1813</v>
      </c>
      <c r="I9675" t="s">
        <v>26</v>
      </c>
      <c r="J9675" t="s">
        <v>27</v>
      </c>
      <c r="K9675" t="s">
        <v>8101</v>
      </c>
      <c r="L9675" t="s">
        <v>8102</v>
      </c>
      <c r="M9675">
        <v>19140</v>
      </c>
      <c r="N9675" t="s">
        <v>3728</v>
      </c>
      <c r="O9675" t="s">
        <v>4642</v>
      </c>
      <c r="P9675" t="s">
        <v>313</v>
      </c>
      <c r="Q9675" t="s">
        <v>4411</v>
      </c>
      <c r="R9675" t="s">
        <v>4643</v>
      </c>
      <c r="S9675">
        <v>23.987999999999996</v>
      </c>
      <c r="T9675">
        <v>2</v>
      </c>
      <c r="U9675">
        <v>0.4</v>
      </c>
      <c r="V9675">
        <v>-4.7975999999999974</v>
      </c>
      <c r="W9675" t="s">
        <v>10936</v>
      </c>
      <c r="X9675" t="s">
        <v>10937</v>
      </c>
      <c r="Y9675">
        <v>9</v>
      </c>
      <c r="Z9675" t="s">
        <v>10949</v>
      </c>
      <c r="AA9675">
        <v>-0.19999999999999993</v>
      </c>
    </row>
    <row r="9676" spans="1:27" x14ac:dyDescent="0.35">
      <c r="A9676">
        <v>2242</v>
      </c>
      <c r="B9676" t="s">
        <v>10819</v>
      </c>
      <c r="C9676">
        <v>2013</v>
      </c>
      <c r="D9676" s="1">
        <v>41605</v>
      </c>
      <c r="E9676" s="1">
        <v>41610</v>
      </c>
      <c r="F9676" t="s">
        <v>23</v>
      </c>
      <c r="G9676" t="s">
        <v>4293</v>
      </c>
      <c r="H9676" t="s">
        <v>4294</v>
      </c>
      <c r="I9676" t="s">
        <v>38</v>
      </c>
      <c r="J9676" t="s">
        <v>27</v>
      </c>
      <c r="K9676" t="s">
        <v>8101</v>
      </c>
      <c r="L9676" t="s">
        <v>8102</v>
      </c>
      <c r="M9676">
        <v>19134</v>
      </c>
      <c r="N9676" t="s">
        <v>3728</v>
      </c>
      <c r="O9676" t="s">
        <v>4802</v>
      </c>
      <c r="P9676" t="s">
        <v>313</v>
      </c>
      <c r="Q9676" t="s">
        <v>4411</v>
      </c>
      <c r="R9676" t="s">
        <v>4803</v>
      </c>
      <c r="S9676">
        <v>494.98199999999997</v>
      </c>
      <c r="T9676">
        <v>3</v>
      </c>
      <c r="U9676">
        <v>0.4</v>
      </c>
      <c r="V9676">
        <v>-115.49580000000006</v>
      </c>
      <c r="W9676" t="s">
        <v>10936</v>
      </c>
      <c r="X9676" t="s">
        <v>10940</v>
      </c>
      <c r="Y9676">
        <v>11</v>
      </c>
      <c r="Z9676" t="s">
        <v>10947</v>
      </c>
      <c r="AA9676">
        <v>-0.23333333333333348</v>
      </c>
    </row>
    <row r="9677" spans="1:27" x14ac:dyDescent="0.35">
      <c r="A9677">
        <v>2726</v>
      </c>
      <c r="B9677" t="s">
        <v>10820</v>
      </c>
      <c r="C9677">
        <v>2014</v>
      </c>
      <c r="D9677" s="1">
        <v>41951</v>
      </c>
      <c r="E9677" s="1">
        <v>41957</v>
      </c>
      <c r="F9677" t="s">
        <v>23</v>
      </c>
      <c r="G9677" t="s">
        <v>1390</v>
      </c>
      <c r="H9677" t="s">
        <v>1391</v>
      </c>
      <c r="I9677" t="s">
        <v>38</v>
      </c>
      <c r="J9677" t="s">
        <v>27</v>
      </c>
      <c r="K9677" t="s">
        <v>8101</v>
      </c>
      <c r="L9677" t="s">
        <v>8102</v>
      </c>
      <c r="M9677">
        <v>19120</v>
      </c>
      <c r="N9677" t="s">
        <v>3728</v>
      </c>
      <c r="O9677" t="s">
        <v>4621</v>
      </c>
      <c r="P9677" t="s">
        <v>313</v>
      </c>
      <c r="Q9677" t="s">
        <v>4411</v>
      </c>
      <c r="R9677" t="s">
        <v>4622</v>
      </c>
      <c r="S9677">
        <v>359.97</v>
      </c>
      <c r="T9677">
        <v>5</v>
      </c>
      <c r="U9677">
        <v>0.4</v>
      </c>
      <c r="V9677">
        <v>-71.994000000000028</v>
      </c>
      <c r="W9677" t="s">
        <v>10939</v>
      </c>
      <c r="X9677" t="s">
        <v>10940</v>
      </c>
      <c r="Y9677">
        <v>11</v>
      </c>
      <c r="Z9677" t="s">
        <v>10947</v>
      </c>
      <c r="AA9677">
        <v>-0.20000000000000007</v>
      </c>
    </row>
    <row r="9678" spans="1:27" x14ac:dyDescent="0.35">
      <c r="A9678">
        <v>2727</v>
      </c>
      <c r="B9678" t="s">
        <v>10820</v>
      </c>
      <c r="C9678">
        <v>2014</v>
      </c>
      <c r="D9678" s="1">
        <v>41951</v>
      </c>
      <c r="E9678" s="1">
        <v>41957</v>
      </c>
      <c r="F9678" t="s">
        <v>23</v>
      </c>
      <c r="G9678" t="s">
        <v>1390</v>
      </c>
      <c r="H9678" t="s">
        <v>1391</v>
      </c>
      <c r="I9678" t="s">
        <v>38</v>
      </c>
      <c r="J9678" t="s">
        <v>27</v>
      </c>
      <c r="K9678" t="s">
        <v>8101</v>
      </c>
      <c r="L9678" t="s">
        <v>8102</v>
      </c>
      <c r="M9678">
        <v>19120</v>
      </c>
      <c r="N9678" t="s">
        <v>3728</v>
      </c>
      <c r="O9678" t="s">
        <v>10689</v>
      </c>
      <c r="P9678" t="s">
        <v>329</v>
      </c>
      <c r="Q9678" t="s">
        <v>3467</v>
      </c>
      <c r="R9678" t="s">
        <v>10690</v>
      </c>
      <c r="S9678">
        <v>350.35199999999998</v>
      </c>
      <c r="T9678">
        <v>4</v>
      </c>
      <c r="U9678">
        <v>0.4</v>
      </c>
      <c r="V9678">
        <v>-140.14079999999996</v>
      </c>
      <c r="W9678" t="s">
        <v>10939</v>
      </c>
      <c r="X9678" t="s">
        <v>10940</v>
      </c>
      <c r="Y9678">
        <v>11</v>
      </c>
      <c r="Z9678" t="s">
        <v>10947</v>
      </c>
      <c r="AA9678">
        <v>-0.39999999999999991</v>
      </c>
    </row>
    <row r="9679" spans="1:27" x14ac:dyDescent="0.35">
      <c r="A9679">
        <v>2784</v>
      </c>
      <c r="B9679" t="s">
        <v>10821</v>
      </c>
      <c r="C9679">
        <v>2013</v>
      </c>
      <c r="D9679" s="1">
        <v>41584</v>
      </c>
      <c r="E9679" s="1">
        <v>41589</v>
      </c>
      <c r="F9679" t="s">
        <v>23</v>
      </c>
      <c r="G9679" t="s">
        <v>1692</v>
      </c>
      <c r="H9679" t="s">
        <v>1693</v>
      </c>
      <c r="I9679" t="s">
        <v>26</v>
      </c>
      <c r="J9679" t="s">
        <v>27</v>
      </c>
      <c r="K9679" t="s">
        <v>8101</v>
      </c>
      <c r="L9679" t="s">
        <v>8102</v>
      </c>
      <c r="M9679">
        <v>19134</v>
      </c>
      <c r="N9679" t="s">
        <v>3728</v>
      </c>
      <c r="O9679" t="s">
        <v>4836</v>
      </c>
      <c r="P9679" t="s">
        <v>313</v>
      </c>
      <c r="Q9679" t="s">
        <v>4411</v>
      </c>
      <c r="R9679" t="s">
        <v>4837</v>
      </c>
      <c r="S9679">
        <v>23.987999999999996</v>
      </c>
      <c r="T9679">
        <v>2</v>
      </c>
      <c r="U9679">
        <v>0.4</v>
      </c>
      <c r="V9679">
        <v>-15.991999999999999</v>
      </c>
      <c r="W9679" t="s">
        <v>10936</v>
      </c>
      <c r="X9679" t="s">
        <v>10940</v>
      </c>
      <c r="Y9679">
        <v>11</v>
      </c>
      <c r="Z9679" t="s">
        <v>10947</v>
      </c>
      <c r="AA9679">
        <v>-0.66666666666666674</v>
      </c>
    </row>
    <row r="9680" spans="1:27" x14ac:dyDescent="0.35">
      <c r="A9680">
        <v>3127</v>
      </c>
      <c r="B9680" t="s">
        <v>10822</v>
      </c>
      <c r="C9680">
        <v>2014</v>
      </c>
      <c r="D9680" s="1">
        <v>41891</v>
      </c>
      <c r="E9680" s="1">
        <v>41895</v>
      </c>
      <c r="F9680" t="s">
        <v>23</v>
      </c>
      <c r="G9680" t="s">
        <v>3175</v>
      </c>
      <c r="H9680" t="s">
        <v>3176</v>
      </c>
      <c r="I9680" t="s">
        <v>38</v>
      </c>
      <c r="J9680" t="s">
        <v>27</v>
      </c>
      <c r="K9680" t="s">
        <v>8101</v>
      </c>
      <c r="L9680" t="s">
        <v>8102</v>
      </c>
      <c r="M9680">
        <v>19134</v>
      </c>
      <c r="N9680" t="s">
        <v>3728</v>
      </c>
      <c r="O9680" t="s">
        <v>7438</v>
      </c>
      <c r="P9680" t="s">
        <v>313</v>
      </c>
      <c r="Q9680" t="s">
        <v>4411</v>
      </c>
      <c r="R9680" t="s">
        <v>7439</v>
      </c>
      <c r="S9680">
        <v>258.52799999999996</v>
      </c>
      <c r="T9680">
        <v>2</v>
      </c>
      <c r="U9680">
        <v>0.4</v>
      </c>
      <c r="V9680">
        <v>-47.396800000000013</v>
      </c>
      <c r="W9680" t="s">
        <v>10939</v>
      </c>
      <c r="X9680" t="s">
        <v>10937</v>
      </c>
      <c r="Y9680">
        <v>9</v>
      </c>
      <c r="Z9680" t="s">
        <v>10949</v>
      </c>
      <c r="AA9680">
        <v>-0.1833333333333334</v>
      </c>
    </row>
    <row r="9681" spans="1:27" x14ac:dyDescent="0.35">
      <c r="A9681">
        <v>3302</v>
      </c>
      <c r="B9681" t="s">
        <v>8190</v>
      </c>
      <c r="C9681">
        <v>2011</v>
      </c>
      <c r="D9681" s="1">
        <v>40865</v>
      </c>
      <c r="E9681" s="1">
        <v>40869</v>
      </c>
      <c r="F9681" t="s">
        <v>23</v>
      </c>
      <c r="G9681" t="s">
        <v>680</v>
      </c>
      <c r="H9681" t="s">
        <v>681</v>
      </c>
      <c r="I9681" t="s">
        <v>38</v>
      </c>
      <c r="J9681" t="s">
        <v>27</v>
      </c>
      <c r="K9681" t="s">
        <v>8101</v>
      </c>
      <c r="L9681" t="s">
        <v>8102</v>
      </c>
      <c r="M9681">
        <v>19140</v>
      </c>
      <c r="N9681" t="s">
        <v>3728</v>
      </c>
      <c r="O9681" t="s">
        <v>4730</v>
      </c>
      <c r="P9681" t="s">
        <v>313</v>
      </c>
      <c r="Q9681" t="s">
        <v>4411</v>
      </c>
      <c r="R9681" t="s">
        <v>4731</v>
      </c>
      <c r="S9681">
        <v>539.96399999999994</v>
      </c>
      <c r="T9681">
        <v>6</v>
      </c>
      <c r="U9681">
        <v>0.4</v>
      </c>
      <c r="V9681">
        <v>-107.99280000000002</v>
      </c>
      <c r="W9681" t="s">
        <v>10944</v>
      </c>
      <c r="X9681" t="s">
        <v>10940</v>
      </c>
      <c r="Y9681">
        <v>11</v>
      </c>
      <c r="Z9681" t="s">
        <v>10947</v>
      </c>
      <c r="AA9681">
        <v>-0.20000000000000004</v>
      </c>
    </row>
    <row r="9682" spans="1:27" x14ac:dyDescent="0.35">
      <c r="A9682">
        <v>3600</v>
      </c>
      <c r="B9682" t="s">
        <v>8195</v>
      </c>
      <c r="C9682">
        <v>2011</v>
      </c>
      <c r="D9682" s="1">
        <v>40795</v>
      </c>
      <c r="E9682" s="1">
        <v>40800</v>
      </c>
      <c r="F9682" t="s">
        <v>45</v>
      </c>
      <c r="G9682" t="s">
        <v>1216</v>
      </c>
      <c r="H9682" t="s">
        <v>1217</v>
      </c>
      <c r="I9682" t="s">
        <v>38</v>
      </c>
      <c r="J9682" t="s">
        <v>27</v>
      </c>
      <c r="K9682" t="s">
        <v>8101</v>
      </c>
      <c r="L9682" t="s">
        <v>8102</v>
      </c>
      <c r="M9682">
        <v>19140</v>
      </c>
      <c r="N9682" t="s">
        <v>3728</v>
      </c>
      <c r="O9682" t="s">
        <v>7384</v>
      </c>
      <c r="P9682" t="s">
        <v>313</v>
      </c>
      <c r="Q9682" t="s">
        <v>4411</v>
      </c>
      <c r="R9682" t="s">
        <v>7385</v>
      </c>
      <c r="S9682">
        <v>135.51599999999999</v>
      </c>
      <c r="T9682">
        <v>1</v>
      </c>
      <c r="U9682">
        <v>0.4</v>
      </c>
      <c r="V9682">
        <v>-31.620400000000004</v>
      </c>
      <c r="W9682" t="s">
        <v>10944</v>
      </c>
      <c r="X9682" t="s">
        <v>10937</v>
      </c>
      <c r="Y9682">
        <v>9</v>
      </c>
      <c r="Z9682" t="s">
        <v>10949</v>
      </c>
      <c r="AA9682">
        <v>-0.23333333333333336</v>
      </c>
    </row>
    <row r="9683" spans="1:27" x14ac:dyDescent="0.35">
      <c r="A9683">
        <v>3782</v>
      </c>
      <c r="B9683" t="s">
        <v>10823</v>
      </c>
      <c r="C9683">
        <v>2012</v>
      </c>
      <c r="D9683" s="1">
        <v>41099</v>
      </c>
      <c r="E9683" s="1">
        <v>41104</v>
      </c>
      <c r="F9683" t="s">
        <v>45</v>
      </c>
      <c r="G9683" t="s">
        <v>739</v>
      </c>
      <c r="H9683" t="s">
        <v>740</v>
      </c>
      <c r="I9683" t="s">
        <v>38</v>
      </c>
      <c r="J9683" t="s">
        <v>27</v>
      </c>
      <c r="K9683" t="s">
        <v>8101</v>
      </c>
      <c r="L9683" t="s">
        <v>8102</v>
      </c>
      <c r="M9683">
        <v>19120</v>
      </c>
      <c r="N9683" t="s">
        <v>3728</v>
      </c>
      <c r="O9683" t="s">
        <v>4637</v>
      </c>
      <c r="P9683" t="s">
        <v>313</v>
      </c>
      <c r="Q9683" t="s">
        <v>4411</v>
      </c>
      <c r="R9683" t="s">
        <v>4638</v>
      </c>
      <c r="S9683">
        <v>269.98199999999997</v>
      </c>
      <c r="T9683">
        <v>3</v>
      </c>
      <c r="U9683">
        <v>0.4</v>
      </c>
      <c r="V9683">
        <v>40.497299999999996</v>
      </c>
      <c r="W9683" t="s">
        <v>10948</v>
      </c>
      <c r="X9683" t="s">
        <v>10937</v>
      </c>
      <c r="Y9683">
        <v>7</v>
      </c>
      <c r="Z9683" t="s">
        <v>10938</v>
      </c>
      <c r="AA9683">
        <v>0.15</v>
      </c>
    </row>
    <row r="9684" spans="1:27" x14ac:dyDescent="0.35">
      <c r="A9684">
        <v>3908</v>
      </c>
      <c r="B9684" t="s">
        <v>8203</v>
      </c>
      <c r="C9684">
        <v>2012</v>
      </c>
      <c r="D9684" s="1">
        <v>41004</v>
      </c>
      <c r="E9684" s="1">
        <v>41009</v>
      </c>
      <c r="F9684" t="s">
        <v>23</v>
      </c>
      <c r="G9684" t="s">
        <v>8204</v>
      </c>
      <c r="H9684" t="s">
        <v>8205</v>
      </c>
      <c r="I9684" t="s">
        <v>127</v>
      </c>
      <c r="J9684" t="s">
        <v>27</v>
      </c>
      <c r="K9684" t="s">
        <v>8101</v>
      </c>
      <c r="L9684" t="s">
        <v>8102</v>
      </c>
      <c r="M9684">
        <v>19143</v>
      </c>
      <c r="N9684" t="s">
        <v>3728</v>
      </c>
      <c r="O9684" t="s">
        <v>7416</v>
      </c>
      <c r="P9684" t="s">
        <v>313</v>
      </c>
      <c r="Q9684" t="s">
        <v>4411</v>
      </c>
      <c r="R9684" t="s">
        <v>7417</v>
      </c>
      <c r="S9684">
        <v>14.850000000000001</v>
      </c>
      <c r="T9684">
        <v>5</v>
      </c>
      <c r="U9684">
        <v>0.4</v>
      </c>
      <c r="V9684">
        <v>-3.2175000000000002</v>
      </c>
      <c r="W9684" t="s">
        <v>10948</v>
      </c>
      <c r="X9684" t="s">
        <v>10942</v>
      </c>
      <c r="Y9684">
        <v>4</v>
      </c>
      <c r="Z9684" t="s">
        <v>10943</v>
      </c>
      <c r="AA9684">
        <v>-0.21666666666666667</v>
      </c>
    </row>
    <row r="9685" spans="1:27" x14ac:dyDescent="0.35">
      <c r="A9685">
        <v>3909</v>
      </c>
      <c r="B9685" t="s">
        <v>8203</v>
      </c>
      <c r="C9685">
        <v>2012</v>
      </c>
      <c r="D9685" s="1">
        <v>41004</v>
      </c>
      <c r="E9685" s="1">
        <v>41009</v>
      </c>
      <c r="F9685" t="s">
        <v>23</v>
      </c>
      <c r="G9685" t="s">
        <v>8204</v>
      </c>
      <c r="H9685" t="s">
        <v>8205</v>
      </c>
      <c r="I9685" t="s">
        <v>127</v>
      </c>
      <c r="J9685" t="s">
        <v>27</v>
      </c>
      <c r="K9685" t="s">
        <v>8101</v>
      </c>
      <c r="L9685" t="s">
        <v>8102</v>
      </c>
      <c r="M9685">
        <v>19143</v>
      </c>
      <c r="N9685" t="s">
        <v>3728</v>
      </c>
      <c r="O9685" t="s">
        <v>8371</v>
      </c>
      <c r="P9685" t="s">
        <v>313</v>
      </c>
      <c r="Q9685" t="s">
        <v>4411</v>
      </c>
      <c r="R9685" t="s">
        <v>8372</v>
      </c>
      <c r="S9685">
        <v>41.988</v>
      </c>
      <c r="T9685">
        <v>2</v>
      </c>
      <c r="U9685">
        <v>0.4</v>
      </c>
      <c r="V9685">
        <v>-9.7972000000000037</v>
      </c>
      <c r="W9685" t="s">
        <v>10948</v>
      </c>
      <c r="X9685" t="s">
        <v>10942</v>
      </c>
      <c r="Y9685">
        <v>4</v>
      </c>
      <c r="Z9685" t="s">
        <v>10943</v>
      </c>
      <c r="AA9685">
        <v>-0.23333333333333342</v>
      </c>
    </row>
    <row r="9686" spans="1:27" x14ac:dyDescent="0.35">
      <c r="A9686">
        <v>4053</v>
      </c>
      <c r="B9686" t="s">
        <v>9808</v>
      </c>
      <c r="C9686">
        <v>2011</v>
      </c>
      <c r="D9686" s="1">
        <v>40815</v>
      </c>
      <c r="E9686" s="1">
        <v>40819</v>
      </c>
      <c r="F9686" t="s">
        <v>23</v>
      </c>
      <c r="G9686" t="s">
        <v>920</v>
      </c>
      <c r="H9686" t="s">
        <v>921</v>
      </c>
      <c r="I9686" t="s">
        <v>26</v>
      </c>
      <c r="J9686" t="s">
        <v>27</v>
      </c>
      <c r="K9686" t="s">
        <v>8101</v>
      </c>
      <c r="L9686" t="s">
        <v>8102</v>
      </c>
      <c r="M9686">
        <v>19134</v>
      </c>
      <c r="N9686" t="s">
        <v>3728</v>
      </c>
      <c r="O9686" t="s">
        <v>9046</v>
      </c>
      <c r="P9686" t="s">
        <v>329</v>
      </c>
      <c r="Q9686" t="s">
        <v>3467</v>
      </c>
      <c r="R9686" t="s">
        <v>9047</v>
      </c>
      <c r="S9686">
        <v>409.27199999999999</v>
      </c>
      <c r="T9686">
        <v>2</v>
      </c>
      <c r="U9686">
        <v>0.4</v>
      </c>
      <c r="V9686">
        <v>-81.854399999999998</v>
      </c>
      <c r="W9686" t="s">
        <v>10944</v>
      </c>
      <c r="X9686" t="s">
        <v>10937</v>
      </c>
      <c r="Y9686">
        <v>9</v>
      </c>
      <c r="Z9686" t="s">
        <v>10949</v>
      </c>
      <c r="AA9686">
        <v>-0.2</v>
      </c>
    </row>
    <row r="9687" spans="1:27" x14ac:dyDescent="0.35">
      <c r="A9687">
        <v>4057</v>
      </c>
      <c r="B9687" t="s">
        <v>9808</v>
      </c>
      <c r="C9687">
        <v>2011</v>
      </c>
      <c r="D9687" s="1">
        <v>40815</v>
      </c>
      <c r="E9687" s="1">
        <v>40819</v>
      </c>
      <c r="F9687" t="s">
        <v>23</v>
      </c>
      <c r="G9687" t="s">
        <v>920</v>
      </c>
      <c r="H9687" t="s">
        <v>921</v>
      </c>
      <c r="I9687" t="s">
        <v>26</v>
      </c>
      <c r="J9687" t="s">
        <v>27</v>
      </c>
      <c r="K9687" t="s">
        <v>8101</v>
      </c>
      <c r="L9687" t="s">
        <v>8102</v>
      </c>
      <c r="M9687">
        <v>19134</v>
      </c>
      <c r="N9687" t="s">
        <v>3728</v>
      </c>
      <c r="O9687" t="s">
        <v>3674</v>
      </c>
      <c r="P9687" t="s">
        <v>329</v>
      </c>
      <c r="Q9687" t="s">
        <v>3467</v>
      </c>
      <c r="R9687" t="s">
        <v>3675</v>
      </c>
      <c r="S9687">
        <v>67.175999999999988</v>
      </c>
      <c r="T9687">
        <v>1</v>
      </c>
      <c r="U9687">
        <v>0.4</v>
      </c>
      <c r="V9687">
        <v>-20.152800000000006</v>
      </c>
      <c r="W9687" t="s">
        <v>10944</v>
      </c>
      <c r="X9687" t="s">
        <v>10937</v>
      </c>
      <c r="Y9687">
        <v>9</v>
      </c>
      <c r="Z9687" t="s">
        <v>10949</v>
      </c>
      <c r="AA9687">
        <v>-0.30000000000000016</v>
      </c>
    </row>
    <row r="9688" spans="1:27" x14ac:dyDescent="0.35">
      <c r="A9688">
        <v>4294</v>
      </c>
      <c r="B9688" t="s">
        <v>10824</v>
      </c>
      <c r="C9688">
        <v>2014</v>
      </c>
      <c r="D9688" s="1">
        <v>41709</v>
      </c>
      <c r="E9688" s="1">
        <v>41715</v>
      </c>
      <c r="F9688" t="s">
        <v>23</v>
      </c>
      <c r="G9688" t="s">
        <v>3462</v>
      </c>
      <c r="H9688" t="s">
        <v>3463</v>
      </c>
      <c r="I9688" t="s">
        <v>38</v>
      </c>
      <c r="J9688" t="s">
        <v>27</v>
      </c>
      <c r="K9688" t="s">
        <v>8101</v>
      </c>
      <c r="L9688" t="s">
        <v>8102</v>
      </c>
      <c r="M9688">
        <v>19140</v>
      </c>
      <c r="N9688" t="s">
        <v>3728</v>
      </c>
      <c r="O9688" t="s">
        <v>4417</v>
      </c>
      <c r="P9688" t="s">
        <v>313</v>
      </c>
      <c r="Q9688" t="s">
        <v>4411</v>
      </c>
      <c r="R9688" t="s">
        <v>4418</v>
      </c>
      <c r="S9688">
        <v>53.981999999999999</v>
      </c>
      <c r="T9688">
        <v>3</v>
      </c>
      <c r="U9688">
        <v>0.4</v>
      </c>
      <c r="V9688">
        <v>-10.796399999999995</v>
      </c>
      <c r="W9688" t="s">
        <v>10939</v>
      </c>
      <c r="X9688" t="s">
        <v>10950</v>
      </c>
      <c r="Y9688">
        <v>3</v>
      </c>
      <c r="Z9688" t="s">
        <v>10953</v>
      </c>
      <c r="AA9688">
        <v>-0.1999999999999999</v>
      </c>
    </row>
    <row r="9689" spans="1:27" x14ac:dyDescent="0.35">
      <c r="A9689">
        <v>4684</v>
      </c>
      <c r="B9689" t="s">
        <v>9811</v>
      </c>
      <c r="C9689">
        <v>2013</v>
      </c>
      <c r="D9689" s="1">
        <v>41516</v>
      </c>
      <c r="E9689" s="1">
        <v>41521</v>
      </c>
      <c r="F9689" t="s">
        <v>23</v>
      </c>
      <c r="G9689" t="s">
        <v>108</v>
      </c>
      <c r="H9689" t="s">
        <v>109</v>
      </c>
      <c r="I9689" t="s">
        <v>26</v>
      </c>
      <c r="J9689" t="s">
        <v>27</v>
      </c>
      <c r="K9689" t="s">
        <v>8101</v>
      </c>
      <c r="L9689" t="s">
        <v>8102</v>
      </c>
      <c r="M9689">
        <v>19120</v>
      </c>
      <c r="N9689" t="s">
        <v>3728</v>
      </c>
      <c r="O9689" t="s">
        <v>9122</v>
      </c>
      <c r="P9689" t="s">
        <v>329</v>
      </c>
      <c r="Q9689" t="s">
        <v>3467</v>
      </c>
      <c r="R9689" t="s">
        <v>9123</v>
      </c>
      <c r="S9689">
        <v>241.92</v>
      </c>
      <c r="T9689">
        <v>4</v>
      </c>
      <c r="U9689">
        <v>0.4</v>
      </c>
      <c r="V9689">
        <v>-56.448000000000008</v>
      </c>
      <c r="W9689" t="s">
        <v>10936</v>
      </c>
      <c r="X9689" t="s">
        <v>10937</v>
      </c>
      <c r="Y9689">
        <v>8</v>
      </c>
      <c r="Z9689" t="s">
        <v>10954</v>
      </c>
      <c r="AA9689">
        <v>-0.23333333333333336</v>
      </c>
    </row>
    <row r="9690" spans="1:27" x14ac:dyDescent="0.35">
      <c r="A9690">
        <v>4804</v>
      </c>
      <c r="B9690" t="s">
        <v>8234</v>
      </c>
      <c r="C9690">
        <v>2014</v>
      </c>
      <c r="D9690" s="1">
        <v>41834</v>
      </c>
      <c r="E9690" s="1">
        <v>41838</v>
      </c>
      <c r="F9690" t="s">
        <v>45</v>
      </c>
      <c r="G9690" t="s">
        <v>4134</v>
      </c>
      <c r="H9690" t="s">
        <v>4135</v>
      </c>
      <c r="I9690" t="s">
        <v>38</v>
      </c>
      <c r="J9690" t="s">
        <v>27</v>
      </c>
      <c r="K9690" t="s">
        <v>8101</v>
      </c>
      <c r="L9690" t="s">
        <v>8102</v>
      </c>
      <c r="M9690">
        <v>19140</v>
      </c>
      <c r="N9690" t="s">
        <v>3728</v>
      </c>
      <c r="O9690" t="s">
        <v>4668</v>
      </c>
      <c r="P9690" t="s">
        <v>313</v>
      </c>
      <c r="Q9690" t="s">
        <v>4411</v>
      </c>
      <c r="R9690" t="s">
        <v>4669</v>
      </c>
      <c r="S9690">
        <v>39.593999999999994</v>
      </c>
      <c r="T9690">
        <v>1</v>
      </c>
      <c r="U9690">
        <v>0.4</v>
      </c>
      <c r="V9690">
        <v>-7.2589000000000041</v>
      </c>
      <c r="W9690" t="s">
        <v>10939</v>
      </c>
      <c r="X9690" t="s">
        <v>10937</v>
      </c>
      <c r="Y9690">
        <v>7</v>
      </c>
      <c r="Z9690" t="s">
        <v>10938</v>
      </c>
      <c r="AA9690">
        <v>-0.18333333333333346</v>
      </c>
    </row>
    <row r="9691" spans="1:27" x14ac:dyDescent="0.35">
      <c r="A9691">
        <v>4813</v>
      </c>
      <c r="B9691" t="s">
        <v>8235</v>
      </c>
      <c r="C9691">
        <v>2013</v>
      </c>
      <c r="D9691" s="1">
        <v>41593</v>
      </c>
      <c r="E9691" s="1">
        <v>41598</v>
      </c>
      <c r="F9691" t="s">
        <v>45</v>
      </c>
      <c r="G9691" t="s">
        <v>3175</v>
      </c>
      <c r="H9691" t="s">
        <v>3176</v>
      </c>
      <c r="I9691" t="s">
        <v>38</v>
      </c>
      <c r="J9691" t="s">
        <v>27</v>
      </c>
      <c r="K9691" t="s">
        <v>8101</v>
      </c>
      <c r="L9691" t="s">
        <v>8102</v>
      </c>
      <c r="M9691">
        <v>19134</v>
      </c>
      <c r="N9691" t="s">
        <v>3728</v>
      </c>
      <c r="O9691" t="s">
        <v>7891</v>
      </c>
      <c r="P9691" t="s">
        <v>313</v>
      </c>
      <c r="Q9691" t="s">
        <v>3735</v>
      </c>
      <c r="R9691" t="s">
        <v>7892</v>
      </c>
      <c r="S9691">
        <v>1199.9759999999999</v>
      </c>
      <c r="T9691">
        <v>4</v>
      </c>
      <c r="U9691">
        <v>0.4</v>
      </c>
      <c r="V9691">
        <v>179.99639999999999</v>
      </c>
      <c r="W9691" t="s">
        <v>10936</v>
      </c>
      <c r="X9691" t="s">
        <v>10940</v>
      </c>
      <c r="Y9691">
        <v>11</v>
      </c>
      <c r="Z9691" t="s">
        <v>10947</v>
      </c>
      <c r="AA9691">
        <v>0.15000000000000002</v>
      </c>
    </row>
    <row r="9692" spans="1:27" x14ac:dyDescent="0.35">
      <c r="A9692">
        <v>5010</v>
      </c>
      <c r="B9692" t="s">
        <v>10472</v>
      </c>
      <c r="C9692">
        <v>2012</v>
      </c>
      <c r="D9692" s="1">
        <v>41159</v>
      </c>
      <c r="E9692" s="1">
        <v>41166</v>
      </c>
      <c r="F9692" t="s">
        <v>23</v>
      </c>
      <c r="G9692" t="s">
        <v>1819</v>
      </c>
      <c r="H9692" t="s">
        <v>1820</v>
      </c>
      <c r="I9692" t="s">
        <v>26</v>
      </c>
      <c r="J9692" t="s">
        <v>27</v>
      </c>
      <c r="K9692" t="s">
        <v>8101</v>
      </c>
      <c r="L9692" t="s">
        <v>8102</v>
      </c>
      <c r="M9692">
        <v>19134</v>
      </c>
      <c r="N9692" t="s">
        <v>3728</v>
      </c>
      <c r="O9692" t="s">
        <v>4885</v>
      </c>
      <c r="P9692" t="s">
        <v>313</v>
      </c>
      <c r="Q9692" t="s">
        <v>4411</v>
      </c>
      <c r="R9692" t="s">
        <v>4886</v>
      </c>
      <c r="S9692">
        <v>791.96399999999994</v>
      </c>
      <c r="T9692">
        <v>6</v>
      </c>
      <c r="U9692">
        <v>0.4</v>
      </c>
      <c r="V9692">
        <v>-131.9940000000002</v>
      </c>
      <c r="W9692" t="s">
        <v>10948</v>
      </c>
      <c r="X9692" t="s">
        <v>10937</v>
      </c>
      <c r="Y9692">
        <v>9</v>
      </c>
      <c r="Z9692" t="s">
        <v>10949</v>
      </c>
      <c r="AA9692">
        <v>-0.16666666666666693</v>
      </c>
    </row>
    <row r="9693" spans="1:27" x14ac:dyDescent="0.35">
      <c r="A9693">
        <v>5087</v>
      </c>
      <c r="B9693" t="s">
        <v>8774</v>
      </c>
      <c r="C9693">
        <v>2012</v>
      </c>
      <c r="D9693" s="1">
        <v>40973</v>
      </c>
      <c r="E9693" s="1">
        <v>40977</v>
      </c>
      <c r="F9693" t="s">
        <v>23</v>
      </c>
      <c r="G9693" t="s">
        <v>994</v>
      </c>
      <c r="H9693" t="s">
        <v>995</v>
      </c>
      <c r="I9693" t="s">
        <v>26</v>
      </c>
      <c r="J9693" t="s">
        <v>27</v>
      </c>
      <c r="K9693" t="s">
        <v>8101</v>
      </c>
      <c r="L9693" t="s">
        <v>8102</v>
      </c>
      <c r="M9693">
        <v>19120</v>
      </c>
      <c r="N9693" t="s">
        <v>3728</v>
      </c>
      <c r="O9693" t="s">
        <v>4629</v>
      </c>
      <c r="P9693" t="s">
        <v>313</v>
      </c>
      <c r="Q9693" t="s">
        <v>4411</v>
      </c>
      <c r="R9693" t="s">
        <v>4630</v>
      </c>
      <c r="S9693">
        <v>466.15799999999996</v>
      </c>
      <c r="T9693">
        <v>7</v>
      </c>
      <c r="U9693">
        <v>0.4</v>
      </c>
      <c r="V9693">
        <v>-93.231599999999958</v>
      </c>
      <c r="W9693" t="s">
        <v>10948</v>
      </c>
      <c r="X9693" t="s">
        <v>10950</v>
      </c>
      <c r="Y9693">
        <v>3</v>
      </c>
      <c r="Z9693" t="s">
        <v>10953</v>
      </c>
      <c r="AA9693">
        <v>-0.19999999999999993</v>
      </c>
    </row>
    <row r="9694" spans="1:27" x14ac:dyDescent="0.35">
      <c r="A9694">
        <v>5187</v>
      </c>
      <c r="B9694" t="s">
        <v>10825</v>
      </c>
      <c r="C9694">
        <v>2012</v>
      </c>
      <c r="D9694" s="1">
        <v>41240</v>
      </c>
      <c r="E9694" s="1">
        <v>41246</v>
      </c>
      <c r="F9694" t="s">
        <v>23</v>
      </c>
      <c r="G9694" t="s">
        <v>2094</v>
      </c>
      <c r="H9694" t="s">
        <v>2095</v>
      </c>
      <c r="I9694" t="s">
        <v>127</v>
      </c>
      <c r="J9694" t="s">
        <v>27</v>
      </c>
      <c r="K9694" t="s">
        <v>8101</v>
      </c>
      <c r="L9694" t="s">
        <v>8102</v>
      </c>
      <c r="M9694">
        <v>19140</v>
      </c>
      <c r="N9694" t="s">
        <v>3728</v>
      </c>
      <c r="O9694" t="s">
        <v>8463</v>
      </c>
      <c r="P9694" t="s">
        <v>313</v>
      </c>
      <c r="Q9694" t="s">
        <v>4411</v>
      </c>
      <c r="R9694" t="s">
        <v>8464</v>
      </c>
      <c r="S9694">
        <v>748.75200000000007</v>
      </c>
      <c r="T9694">
        <v>8</v>
      </c>
      <c r="U9694">
        <v>0.4</v>
      </c>
      <c r="V9694">
        <v>-162.22960000000006</v>
      </c>
      <c r="W9694" t="s">
        <v>10948</v>
      </c>
      <c r="X9694" t="s">
        <v>10940</v>
      </c>
      <c r="Y9694">
        <v>11</v>
      </c>
      <c r="Z9694" t="s">
        <v>10947</v>
      </c>
      <c r="AA9694">
        <v>-0.21666666666666673</v>
      </c>
    </row>
    <row r="9695" spans="1:27" x14ac:dyDescent="0.35">
      <c r="A9695">
        <v>5385</v>
      </c>
      <c r="B9695" t="s">
        <v>10826</v>
      </c>
      <c r="C9695">
        <v>2014</v>
      </c>
      <c r="D9695" s="1">
        <v>41817</v>
      </c>
      <c r="E9695" s="1">
        <v>41824</v>
      </c>
      <c r="F9695" t="s">
        <v>23</v>
      </c>
      <c r="G9695" t="s">
        <v>1341</v>
      </c>
      <c r="H9695" t="s">
        <v>1342</v>
      </c>
      <c r="I9695" t="s">
        <v>38</v>
      </c>
      <c r="J9695" t="s">
        <v>27</v>
      </c>
      <c r="K9695" t="s">
        <v>8101</v>
      </c>
      <c r="L9695" t="s">
        <v>8102</v>
      </c>
      <c r="M9695">
        <v>19143</v>
      </c>
      <c r="N9695" t="s">
        <v>3728</v>
      </c>
      <c r="O9695" t="s">
        <v>4676</v>
      </c>
      <c r="P9695" t="s">
        <v>313</v>
      </c>
      <c r="Q9695" t="s">
        <v>4411</v>
      </c>
      <c r="R9695" t="s">
        <v>4677</v>
      </c>
      <c r="S9695">
        <v>358.2</v>
      </c>
      <c r="T9695">
        <v>3</v>
      </c>
      <c r="U9695">
        <v>0.4</v>
      </c>
      <c r="V9695">
        <v>41.79000000000002</v>
      </c>
      <c r="W9695" t="s">
        <v>10939</v>
      </c>
      <c r="X9695" t="s">
        <v>10942</v>
      </c>
      <c r="Y9695">
        <v>6</v>
      </c>
      <c r="Z9695" t="s">
        <v>10946</v>
      </c>
      <c r="AA9695">
        <v>0.11666666666666672</v>
      </c>
    </row>
    <row r="9696" spans="1:27" x14ac:dyDescent="0.35">
      <c r="A9696">
        <v>5386</v>
      </c>
      <c r="B9696" t="s">
        <v>10826</v>
      </c>
      <c r="C9696">
        <v>2014</v>
      </c>
      <c r="D9696" s="1">
        <v>41817</v>
      </c>
      <c r="E9696" s="1">
        <v>41824</v>
      </c>
      <c r="F9696" t="s">
        <v>23</v>
      </c>
      <c r="G9696" t="s">
        <v>1341</v>
      </c>
      <c r="H9696" t="s">
        <v>1342</v>
      </c>
      <c r="I9696" t="s">
        <v>38</v>
      </c>
      <c r="J9696" t="s">
        <v>27</v>
      </c>
      <c r="K9696" t="s">
        <v>8101</v>
      </c>
      <c r="L9696" t="s">
        <v>8102</v>
      </c>
      <c r="M9696">
        <v>19143</v>
      </c>
      <c r="N9696" t="s">
        <v>3728</v>
      </c>
      <c r="O9696" t="s">
        <v>4531</v>
      </c>
      <c r="P9696" t="s">
        <v>313</v>
      </c>
      <c r="Q9696" t="s">
        <v>4411</v>
      </c>
      <c r="R9696" t="s">
        <v>4532</v>
      </c>
      <c r="S9696">
        <v>545.91599999999994</v>
      </c>
      <c r="T9696">
        <v>14</v>
      </c>
      <c r="U9696">
        <v>0.4</v>
      </c>
      <c r="V9696">
        <v>72.788800000000037</v>
      </c>
      <c r="W9696" t="s">
        <v>10939</v>
      </c>
      <c r="X9696" t="s">
        <v>10942</v>
      </c>
      <c r="Y9696">
        <v>6</v>
      </c>
      <c r="Z9696" t="s">
        <v>10946</v>
      </c>
      <c r="AA9696">
        <v>0.13333333333333341</v>
      </c>
    </row>
    <row r="9697" spans="1:27" x14ac:dyDescent="0.35">
      <c r="A9697">
        <v>5421</v>
      </c>
      <c r="B9697" t="s">
        <v>8719</v>
      </c>
      <c r="C9697">
        <v>2013</v>
      </c>
      <c r="D9697" s="1">
        <v>41365</v>
      </c>
      <c r="E9697" s="1">
        <v>41367</v>
      </c>
      <c r="F9697" t="s">
        <v>45</v>
      </c>
      <c r="G9697" t="s">
        <v>680</v>
      </c>
      <c r="H9697" t="s">
        <v>681</v>
      </c>
      <c r="I9697" t="s">
        <v>38</v>
      </c>
      <c r="J9697" t="s">
        <v>27</v>
      </c>
      <c r="K9697" t="s">
        <v>8101</v>
      </c>
      <c r="L9697" t="s">
        <v>8102</v>
      </c>
      <c r="M9697">
        <v>19134</v>
      </c>
      <c r="N9697" t="s">
        <v>3728</v>
      </c>
      <c r="O9697" t="s">
        <v>8463</v>
      </c>
      <c r="P9697" t="s">
        <v>313</v>
      </c>
      <c r="Q9697" t="s">
        <v>4411</v>
      </c>
      <c r="R9697" t="s">
        <v>8464</v>
      </c>
      <c r="S9697">
        <v>280.78200000000004</v>
      </c>
      <c r="T9697">
        <v>3</v>
      </c>
      <c r="U9697">
        <v>0.4</v>
      </c>
      <c r="V9697">
        <v>-60.836100000000016</v>
      </c>
      <c r="W9697" t="s">
        <v>10936</v>
      </c>
      <c r="X9697" t="s">
        <v>10942</v>
      </c>
      <c r="Y9697">
        <v>4</v>
      </c>
      <c r="Z9697" t="s">
        <v>10943</v>
      </c>
      <c r="AA9697">
        <v>-0.2166666666666667</v>
      </c>
    </row>
    <row r="9698" spans="1:27" x14ac:dyDescent="0.35">
      <c r="A9698">
        <v>5506</v>
      </c>
      <c r="B9698" t="s">
        <v>8248</v>
      </c>
      <c r="C9698">
        <v>2014</v>
      </c>
      <c r="D9698" s="1">
        <v>41946</v>
      </c>
      <c r="E9698" s="1">
        <v>41950</v>
      </c>
      <c r="F9698" t="s">
        <v>23</v>
      </c>
      <c r="G9698" t="s">
        <v>6950</v>
      </c>
      <c r="H9698" t="s">
        <v>6951</v>
      </c>
      <c r="I9698" t="s">
        <v>26</v>
      </c>
      <c r="J9698" t="s">
        <v>27</v>
      </c>
      <c r="K9698" t="s">
        <v>8101</v>
      </c>
      <c r="L9698" t="s">
        <v>8102</v>
      </c>
      <c r="M9698">
        <v>19140</v>
      </c>
      <c r="N9698" t="s">
        <v>3728</v>
      </c>
      <c r="O9698" t="s">
        <v>4554</v>
      </c>
      <c r="P9698" t="s">
        <v>313</v>
      </c>
      <c r="Q9698" t="s">
        <v>4411</v>
      </c>
      <c r="R9698" t="s">
        <v>4555</v>
      </c>
      <c r="S9698">
        <v>859.19999999999993</v>
      </c>
      <c r="T9698">
        <v>4</v>
      </c>
      <c r="U9698">
        <v>0.4</v>
      </c>
      <c r="V9698">
        <v>-186.15999999999997</v>
      </c>
      <c r="W9698" t="s">
        <v>10939</v>
      </c>
      <c r="X9698" t="s">
        <v>10940</v>
      </c>
      <c r="Y9698">
        <v>11</v>
      </c>
      <c r="Z9698" t="s">
        <v>10947</v>
      </c>
      <c r="AA9698">
        <v>-0.21666666666666665</v>
      </c>
    </row>
    <row r="9699" spans="1:27" x14ac:dyDescent="0.35">
      <c r="A9699">
        <v>5630</v>
      </c>
      <c r="B9699" t="s">
        <v>10827</v>
      </c>
      <c r="C9699">
        <v>2013</v>
      </c>
      <c r="D9699" s="1">
        <v>41508</v>
      </c>
      <c r="E9699" s="1">
        <v>41510</v>
      </c>
      <c r="F9699" t="s">
        <v>45</v>
      </c>
      <c r="G9699" t="s">
        <v>857</v>
      </c>
      <c r="H9699" t="s">
        <v>858</v>
      </c>
      <c r="I9699" t="s">
        <v>127</v>
      </c>
      <c r="J9699" t="s">
        <v>27</v>
      </c>
      <c r="K9699" t="s">
        <v>8101</v>
      </c>
      <c r="L9699" t="s">
        <v>8102</v>
      </c>
      <c r="M9699">
        <v>19143</v>
      </c>
      <c r="N9699" t="s">
        <v>3728</v>
      </c>
      <c r="O9699" t="s">
        <v>3523</v>
      </c>
      <c r="P9699" t="s">
        <v>329</v>
      </c>
      <c r="Q9699" t="s">
        <v>3467</v>
      </c>
      <c r="R9699" t="s">
        <v>3524</v>
      </c>
      <c r="S9699">
        <v>815.29199999999992</v>
      </c>
      <c r="T9699">
        <v>9</v>
      </c>
      <c r="U9699">
        <v>0.4</v>
      </c>
      <c r="V9699">
        <v>-339.7050000000001</v>
      </c>
      <c r="W9699" t="s">
        <v>10936</v>
      </c>
      <c r="X9699" t="s">
        <v>10937</v>
      </c>
      <c r="Y9699">
        <v>8</v>
      </c>
      <c r="Z9699" t="s">
        <v>10954</v>
      </c>
      <c r="AA9699">
        <v>-0.41666666666666685</v>
      </c>
    </row>
    <row r="9700" spans="1:27" x14ac:dyDescent="0.35">
      <c r="A9700">
        <v>5932</v>
      </c>
      <c r="B9700" t="s">
        <v>8725</v>
      </c>
      <c r="C9700">
        <v>2014</v>
      </c>
      <c r="D9700" s="1">
        <v>41828</v>
      </c>
      <c r="E9700" s="1">
        <v>41830</v>
      </c>
      <c r="F9700" t="s">
        <v>56</v>
      </c>
      <c r="G9700" t="s">
        <v>220</v>
      </c>
      <c r="H9700" t="s">
        <v>221</v>
      </c>
      <c r="I9700" t="s">
        <v>38</v>
      </c>
      <c r="J9700" t="s">
        <v>27</v>
      </c>
      <c r="K9700" t="s">
        <v>8101</v>
      </c>
      <c r="L9700" t="s">
        <v>8102</v>
      </c>
      <c r="M9700">
        <v>19120</v>
      </c>
      <c r="N9700" t="s">
        <v>3728</v>
      </c>
      <c r="O9700" t="s">
        <v>7732</v>
      </c>
      <c r="P9700" t="s">
        <v>313</v>
      </c>
      <c r="Q9700" t="s">
        <v>4411</v>
      </c>
      <c r="R9700" t="s">
        <v>7733</v>
      </c>
      <c r="S9700">
        <v>683.98799999999994</v>
      </c>
      <c r="T9700">
        <v>2</v>
      </c>
      <c r="U9700">
        <v>0.4</v>
      </c>
      <c r="V9700">
        <v>-113.9980000000001</v>
      </c>
      <c r="W9700" t="s">
        <v>10939</v>
      </c>
      <c r="X9700" t="s">
        <v>10937</v>
      </c>
      <c r="Y9700">
        <v>7</v>
      </c>
      <c r="Z9700" t="s">
        <v>10938</v>
      </c>
      <c r="AA9700">
        <v>-0.16666666666666682</v>
      </c>
    </row>
    <row r="9701" spans="1:27" x14ac:dyDescent="0.35">
      <c r="A9701">
        <v>6105</v>
      </c>
      <c r="B9701" t="s">
        <v>10828</v>
      </c>
      <c r="C9701">
        <v>2014</v>
      </c>
      <c r="D9701" s="1">
        <v>41874</v>
      </c>
      <c r="E9701" s="1">
        <v>41876</v>
      </c>
      <c r="F9701" t="s">
        <v>56</v>
      </c>
      <c r="G9701" t="s">
        <v>5039</v>
      </c>
      <c r="H9701" t="s">
        <v>5040</v>
      </c>
      <c r="I9701" t="s">
        <v>127</v>
      </c>
      <c r="J9701" t="s">
        <v>27</v>
      </c>
      <c r="K9701" t="s">
        <v>8101</v>
      </c>
      <c r="L9701" t="s">
        <v>8102</v>
      </c>
      <c r="M9701">
        <v>19143</v>
      </c>
      <c r="N9701" t="s">
        <v>3728</v>
      </c>
      <c r="O9701" t="s">
        <v>3541</v>
      </c>
      <c r="P9701" t="s">
        <v>329</v>
      </c>
      <c r="Q9701" t="s">
        <v>3467</v>
      </c>
      <c r="R9701" t="s">
        <v>3542</v>
      </c>
      <c r="S9701">
        <v>314.53199999999998</v>
      </c>
      <c r="T9701">
        <v>2</v>
      </c>
      <c r="U9701">
        <v>0.4</v>
      </c>
      <c r="V9701">
        <v>-83.875200000000035</v>
      </c>
      <c r="W9701" t="s">
        <v>10939</v>
      </c>
      <c r="X9701" t="s">
        <v>10937</v>
      </c>
      <c r="Y9701">
        <v>8</v>
      </c>
      <c r="Z9701" t="s">
        <v>10954</v>
      </c>
      <c r="AA9701">
        <v>-0.26666666666666677</v>
      </c>
    </row>
    <row r="9702" spans="1:27" x14ac:dyDescent="0.35">
      <c r="A9702">
        <v>6196</v>
      </c>
      <c r="B9702" t="s">
        <v>9822</v>
      </c>
      <c r="C9702">
        <v>2014</v>
      </c>
      <c r="D9702" s="1">
        <v>41934</v>
      </c>
      <c r="E9702" s="1">
        <v>41941</v>
      </c>
      <c r="F9702" t="s">
        <v>23</v>
      </c>
      <c r="G9702" t="s">
        <v>5095</v>
      </c>
      <c r="H9702" t="s">
        <v>5096</v>
      </c>
      <c r="I9702" t="s">
        <v>38</v>
      </c>
      <c r="J9702" t="s">
        <v>27</v>
      </c>
      <c r="K9702" t="s">
        <v>8101</v>
      </c>
      <c r="L9702" t="s">
        <v>8102</v>
      </c>
      <c r="M9702">
        <v>19143</v>
      </c>
      <c r="N9702" t="s">
        <v>3728</v>
      </c>
      <c r="O9702" t="s">
        <v>4802</v>
      </c>
      <c r="P9702" t="s">
        <v>313</v>
      </c>
      <c r="Q9702" t="s">
        <v>4411</v>
      </c>
      <c r="R9702" t="s">
        <v>4803</v>
      </c>
      <c r="S9702">
        <v>329.988</v>
      </c>
      <c r="T9702">
        <v>2</v>
      </c>
      <c r="U9702">
        <v>0.4</v>
      </c>
      <c r="V9702">
        <v>-76.997200000000021</v>
      </c>
      <c r="W9702" t="s">
        <v>10939</v>
      </c>
      <c r="X9702" t="s">
        <v>10940</v>
      </c>
      <c r="Y9702">
        <v>10</v>
      </c>
      <c r="Z9702" t="s">
        <v>10945</v>
      </c>
      <c r="AA9702">
        <v>-0.23333333333333339</v>
      </c>
    </row>
    <row r="9703" spans="1:27" x14ac:dyDescent="0.35">
      <c r="A9703">
        <v>6417</v>
      </c>
      <c r="B9703" t="s">
        <v>9825</v>
      </c>
      <c r="C9703">
        <v>2013</v>
      </c>
      <c r="D9703" s="1">
        <v>41342</v>
      </c>
      <c r="E9703" s="1">
        <v>41346</v>
      </c>
      <c r="F9703" t="s">
        <v>23</v>
      </c>
      <c r="G9703" t="s">
        <v>3607</v>
      </c>
      <c r="H9703" t="s">
        <v>3608</v>
      </c>
      <c r="I9703" t="s">
        <v>38</v>
      </c>
      <c r="J9703" t="s">
        <v>27</v>
      </c>
      <c r="K9703" t="s">
        <v>8101</v>
      </c>
      <c r="L9703" t="s">
        <v>8102</v>
      </c>
      <c r="M9703">
        <v>19120</v>
      </c>
      <c r="N9703" t="s">
        <v>3728</v>
      </c>
      <c r="O9703" t="s">
        <v>4494</v>
      </c>
      <c r="P9703" t="s">
        <v>313</v>
      </c>
      <c r="Q9703" t="s">
        <v>4411</v>
      </c>
      <c r="R9703" t="s">
        <v>4495</v>
      </c>
      <c r="S9703">
        <v>108.57600000000001</v>
      </c>
      <c r="T9703">
        <v>4</v>
      </c>
      <c r="U9703">
        <v>0.4</v>
      </c>
      <c r="V9703">
        <v>-25.334400000000002</v>
      </c>
      <c r="W9703" t="s">
        <v>10936</v>
      </c>
      <c r="X9703" t="s">
        <v>10950</v>
      </c>
      <c r="Y9703">
        <v>3</v>
      </c>
      <c r="Z9703" t="s">
        <v>10953</v>
      </c>
      <c r="AA9703">
        <v>-0.23333333333333334</v>
      </c>
    </row>
    <row r="9704" spans="1:27" x14ac:dyDescent="0.35">
      <c r="A9704">
        <v>6426</v>
      </c>
      <c r="B9704" t="s">
        <v>9960</v>
      </c>
      <c r="C9704">
        <v>2013</v>
      </c>
      <c r="D9704" s="1">
        <v>41418</v>
      </c>
      <c r="E9704" s="1">
        <v>41422</v>
      </c>
      <c r="F9704" t="s">
        <v>23</v>
      </c>
      <c r="G9704" t="s">
        <v>499</v>
      </c>
      <c r="H9704" t="s">
        <v>500</v>
      </c>
      <c r="I9704" t="s">
        <v>38</v>
      </c>
      <c r="J9704" t="s">
        <v>27</v>
      </c>
      <c r="K9704" t="s">
        <v>8101</v>
      </c>
      <c r="L9704" t="s">
        <v>8102</v>
      </c>
      <c r="M9704">
        <v>19120</v>
      </c>
      <c r="N9704" t="s">
        <v>3728</v>
      </c>
      <c r="O9704" t="s">
        <v>3893</v>
      </c>
      <c r="P9704" t="s">
        <v>313</v>
      </c>
      <c r="Q9704" t="s">
        <v>3735</v>
      </c>
      <c r="R9704" t="s">
        <v>3894</v>
      </c>
      <c r="S9704">
        <v>8399.9759999999987</v>
      </c>
      <c r="T9704">
        <v>4</v>
      </c>
      <c r="U9704">
        <v>0.4</v>
      </c>
      <c r="V9704">
        <v>1119.996799999999</v>
      </c>
      <c r="W9704" t="s">
        <v>10936</v>
      </c>
      <c r="X9704" t="s">
        <v>10942</v>
      </c>
      <c r="Y9704">
        <v>5</v>
      </c>
      <c r="Z9704" t="s">
        <v>10952</v>
      </c>
      <c r="AA9704">
        <v>0.13333333333333322</v>
      </c>
    </row>
    <row r="9705" spans="1:27" x14ac:dyDescent="0.35">
      <c r="A9705">
        <v>6429</v>
      </c>
      <c r="B9705" t="s">
        <v>9960</v>
      </c>
      <c r="C9705">
        <v>2013</v>
      </c>
      <c r="D9705" s="1">
        <v>41418</v>
      </c>
      <c r="E9705" s="1">
        <v>41422</v>
      </c>
      <c r="F9705" t="s">
        <v>23</v>
      </c>
      <c r="G9705" t="s">
        <v>499</v>
      </c>
      <c r="H9705" t="s">
        <v>500</v>
      </c>
      <c r="I9705" t="s">
        <v>38</v>
      </c>
      <c r="J9705" t="s">
        <v>27</v>
      </c>
      <c r="K9705" t="s">
        <v>8101</v>
      </c>
      <c r="L9705" t="s">
        <v>8102</v>
      </c>
      <c r="M9705">
        <v>19120</v>
      </c>
      <c r="N9705" t="s">
        <v>3728</v>
      </c>
      <c r="O9705" t="s">
        <v>8543</v>
      </c>
      <c r="P9705" t="s">
        <v>313</v>
      </c>
      <c r="Q9705" t="s">
        <v>4411</v>
      </c>
      <c r="R9705" t="s">
        <v>8544</v>
      </c>
      <c r="S9705">
        <v>122.38199999999999</v>
      </c>
      <c r="T9705">
        <v>3</v>
      </c>
      <c r="U9705">
        <v>0.4</v>
      </c>
      <c r="V9705">
        <v>-24.476399999999998</v>
      </c>
      <c r="W9705" t="s">
        <v>10936</v>
      </c>
      <c r="X9705" t="s">
        <v>10942</v>
      </c>
      <c r="Y9705">
        <v>5</v>
      </c>
      <c r="Z9705" t="s">
        <v>10952</v>
      </c>
      <c r="AA9705">
        <v>-0.2</v>
      </c>
    </row>
    <row r="9706" spans="1:27" x14ac:dyDescent="0.35">
      <c r="A9706">
        <v>6525</v>
      </c>
      <c r="B9706" t="s">
        <v>9826</v>
      </c>
      <c r="C9706">
        <v>2013</v>
      </c>
      <c r="D9706" s="1">
        <v>41463</v>
      </c>
      <c r="E9706" s="1">
        <v>41469</v>
      </c>
      <c r="F9706" t="s">
        <v>23</v>
      </c>
      <c r="G9706" t="s">
        <v>335</v>
      </c>
      <c r="H9706" t="s">
        <v>336</v>
      </c>
      <c r="I9706" t="s">
        <v>127</v>
      </c>
      <c r="J9706" t="s">
        <v>27</v>
      </c>
      <c r="K9706" t="s">
        <v>8101</v>
      </c>
      <c r="L9706" t="s">
        <v>8102</v>
      </c>
      <c r="M9706">
        <v>19120</v>
      </c>
      <c r="N9706" t="s">
        <v>3728</v>
      </c>
      <c r="O9706" t="s">
        <v>4691</v>
      </c>
      <c r="P9706" t="s">
        <v>313</v>
      </c>
      <c r="Q9706" t="s">
        <v>4411</v>
      </c>
      <c r="R9706" t="s">
        <v>7747</v>
      </c>
      <c r="S9706">
        <v>59.993999999999993</v>
      </c>
      <c r="T9706">
        <v>1</v>
      </c>
      <c r="U9706">
        <v>0.4</v>
      </c>
      <c r="V9706">
        <v>-12.998700000000007</v>
      </c>
      <c r="W9706" t="s">
        <v>10936</v>
      </c>
      <c r="X9706" t="s">
        <v>10937</v>
      </c>
      <c r="Y9706">
        <v>7</v>
      </c>
      <c r="Z9706" t="s">
        <v>10938</v>
      </c>
      <c r="AA9706">
        <v>-0.21666666666666681</v>
      </c>
    </row>
    <row r="9707" spans="1:27" x14ac:dyDescent="0.35">
      <c r="A9707">
        <v>6785</v>
      </c>
      <c r="B9707" t="s">
        <v>8285</v>
      </c>
      <c r="C9707">
        <v>2014</v>
      </c>
      <c r="D9707" s="1">
        <v>41846</v>
      </c>
      <c r="E9707" s="1">
        <v>41849</v>
      </c>
      <c r="F9707" t="s">
        <v>45</v>
      </c>
      <c r="G9707" t="s">
        <v>5512</v>
      </c>
      <c r="H9707" t="s">
        <v>5513</v>
      </c>
      <c r="I9707" t="s">
        <v>38</v>
      </c>
      <c r="J9707" t="s">
        <v>27</v>
      </c>
      <c r="K9707" t="s">
        <v>8101</v>
      </c>
      <c r="L9707" t="s">
        <v>8102</v>
      </c>
      <c r="M9707">
        <v>19143</v>
      </c>
      <c r="N9707" t="s">
        <v>3728</v>
      </c>
      <c r="O9707" t="s">
        <v>3643</v>
      </c>
      <c r="P9707" t="s">
        <v>329</v>
      </c>
      <c r="Q9707" t="s">
        <v>3467</v>
      </c>
      <c r="R9707" t="s">
        <v>3644</v>
      </c>
      <c r="S9707">
        <v>138.58799999999999</v>
      </c>
      <c r="T9707">
        <v>1</v>
      </c>
      <c r="U9707">
        <v>0.4</v>
      </c>
      <c r="V9707">
        <v>-34.646999999999991</v>
      </c>
      <c r="W9707" t="s">
        <v>10939</v>
      </c>
      <c r="X9707" t="s">
        <v>10937</v>
      </c>
      <c r="Y9707">
        <v>7</v>
      </c>
      <c r="Z9707" t="s">
        <v>10938</v>
      </c>
      <c r="AA9707">
        <v>-0.24999999999999994</v>
      </c>
    </row>
    <row r="9708" spans="1:27" x14ac:dyDescent="0.35">
      <c r="A9708">
        <v>6932</v>
      </c>
      <c r="B9708" t="s">
        <v>8287</v>
      </c>
      <c r="C9708">
        <v>2011</v>
      </c>
      <c r="D9708" s="1">
        <v>40738</v>
      </c>
      <c r="E9708" s="1">
        <v>40742</v>
      </c>
      <c r="F9708" t="s">
        <v>23</v>
      </c>
      <c r="G9708" t="s">
        <v>5779</v>
      </c>
      <c r="H9708" t="s">
        <v>5780</v>
      </c>
      <c r="I9708" t="s">
        <v>38</v>
      </c>
      <c r="J9708" t="s">
        <v>27</v>
      </c>
      <c r="K9708" t="s">
        <v>8101</v>
      </c>
      <c r="L9708" t="s">
        <v>8102</v>
      </c>
      <c r="M9708">
        <v>19140</v>
      </c>
      <c r="N9708" t="s">
        <v>3728</v>
      </c>
      <c r="O9708" t="s">
        <v>8548</v>
      </c>
      <c r="P9708" t="s">
        <v>313</v>
      </c>
      <c r="Q9708" t="s">
        <v>4411</v>
      </c>
      <c r="R9708" t="s">
        <v>8549</v>
      </c>
      <c r="S9708">
        <v>13.493999999999998</v>
      </c>
      <c r="T9708">
        <v>1</v>
      </c>
      <c r="U9708">
        <v>0.4</v>
      </c>
      <c r="V9708">
        <v>-2.2490000000000023</v>
      </c>
      <c r="W9708" t="s">
        <v>10944</v>
      </c>
      <c r="X9708" t="s">
        <v>10937</v>
      </c>
      <c r="Y9708">
        <v>7</v>
      </c>
      <c r="Z9708" t="s">
        <v>10938</v>
      </c>
      <c r="AA9708">
        <v>-0.16666666666666685</v>
      </c>
    </row>
    <row r="9709" spans="1:27" x14ac:dyDescent="0.35">
      <c r="A9709">
        <v>6933</v>
      </c>
      <c r="B9709" t="s">
        <v>8287</v>
      </c>
      <c r="C9709">
        <v>2011</v>
      </c>
      <c r="D9709" s="1">
        <v>40738</v>
      </c>
      <c r="E9709" s="1">
        <v>40742</v>
      </c>
      <c r="F9709" t="s">
        <v>23</v>
      </c>
      <c r="G9709" t="s">
        <v>5779</v>
      </c>
      <c r="H9709" t="s">
        <v>5780</v>
      </c>
      <c r="I9709" t="s">
        <v>38</v>
      </c>
      <c r="J9709" t="s">
        <v>27</v>
      </c>
      <c r="K9709" t="s">
        <v>8101</v>
      </c>
      <c r="L9709" t="s">
        <v>8102</v>
      </c>
      <c r="M9709">
        <v>19140</v>
      </c>
      <c r="N9709" t="s">
        <v>3728</v>
      </c>
      <c r="O9709" t="s">
        <v>4606</v>
      </c>
      <c r="P9709" t="s">
        <v>313</v>
      </c>
      <c r="Q9709" t="s">
        <v>4411</v>
      </c>
      <c r="R9709" t="s">
        <v>4607</v>
      </c>
      <c r="S9709">
        <v>23.987999999999996</v>
      </c>
      <c r="T9709">
        <v>2</v>
      </c>
      <c r="U9709">
        <v>0.4</v>
      </c>
      <c r="V9709">
        <v>-13.993000000000004</v>
      </c>
      <c r="W9709" t="s">
        <v>10944</v>
      </c>
      <c r="X9709" t="s">
        <v>10937</v>
      </c>
      <c r="Y9709">
        <v>7</v>
      </c>
      <c r="Z9709" t="s">
        <v>10938</v>
      </c>
      <c r="AA9709">
        <v>-0.58333333333333359</v>
      </c>
    </row>
    <row r="9710" spans="1:27" x14ac:dyDescent="0.35">
      <c r="A9710">
        <v>7043</v>
      </c>
      <c r="B9710" t="s">
        <v>9827</v>
      </c>
      <c r="C9710">
        <v>2014</v>
      </c>
      <c r="D9710" s="1">
        <v>41839</v>
      </c>
      <c r="E9710" s="1">
        <v>41844</v>
      </c>
      <c r="F9710" t="s">
        <v>23</v>
      </c>
      <c r="G9710" t="s">
        <v>3790</v>
      </c>
      <c r="H9710" t="s">
        <v>3791</v>
      </c>
      <c r="I9710" t="s">
        <v>38</v>
      </c>
      <c r="J9710" t="s">
        <v>27</v>
      </c>
      <c r="K9710" t="s">
        <v>8101</v>
      </c>
      <c r="L9710" t="s">
        <v>8102</v>
      </c>
      <c r="M9710">
        <v>19134</v>
      </c>
      <c r="N9710" t="s">
        <v>3728</v>
      </c>
      <c r="O9710" t="s">
        <v>3911</v>
      </c>
      <c r="P9710" t="s">
        <v>313</v>
      </c>
      <c r="Q9710" t="s">
        <v>3735</v>
      </c>
      <c r="R9710" t="s">
        <v>3912</v>
      </c>
      <c r="S9710">
        <v>599.97</v>
      </c>
      <c r="T9710">
        <v>5</v>
      </c>
      <c r="U9710">
        <v>0.4</v>
      </c>
      <c r="V9710">
        <v>69.996499999999969</v>
      </c>
      <c r="W9710" t="s">
        <v>10939</v>
      </c>
      <c r="X9710" t="s">
        <v>10937</v>
      </c>
      <c r="Y9710">
        <v>7</v>
      </c>
      <c r="Z9710" t="s">
        <v>10938</v>
      </c>
      <c r="AA9710">
        <v>0.11666666666666661</v>
      </c>
    </row>
    <row r="9711" spans="1:27" x14ac:dyDescent="0.35">
      <c r="A9711">
        <v>7144</v>
      </c>
      <c r="B9711" t="s">
        <v>9828</v>
      </c>
      <c r="C9711">
        <v>2014</v>
      </c>
      <c r="D9711" s="1">
        <v>41710</v>
      </c>
      <c r="E9711" s="1">
        <v>41715</v>
      </c>
      <c r="F9711" t="s">
        <v>23</v>
      </c>
      <c r="G9711" t="s">
        <v>877</v>
      </c>
      <c r="H9711" t="s">
        <v>878</v>
      </c>
      <c r="I9711" t="s">
        <v>127</v>
      </c>
      <c r="J9711" t="s">
        <v>27</v>
      </c>
      <c r="K9711" t="s">
        <v>8101</v>
      </c>
      <c r="L9711" t="s">
        <v>8102</v>
      </c>
      <c r="M9711">
        <v>19140</v>
      </c>
      <c r="N9711" t="s">
        <v>3728</v>
      </c>
      <c r="O9711" t="s">
        <v>4501</v>
      </c>
      <c r="P9711" t="s">
        <v>313</v>
      </c>
      <c r="Q9711" t="s">
        <v>4411</v>
      </c>
      <c r="R9711" t="s">
        <v>4502</v>
      </c>
      <c r="S9711">
        <v>776.84999999999991</v>
      </c>
      <c r="T9711">
        <v>5</v>
      </c>
      <c r="U9711">
        <v>0.4</v>
      </c>
      <c r="V9711">
        <v>-181.26499999999999</v>
      </c>
      <c r="W9711" t="s">
        <v>10939</v>
      </c>
      <c r="X9711" t="s">
        <v>10950</v>
      </c>
      <c r="Y9711">
        <v>3</v>
      </c>
      <c r="Z9711" t="s">
        <v>10953</v>
      </c>
      <c r="AA9711">
        <v>-0.23333333333333334</v>
      </c>
    </row>
    <row r="9712" spans="1:27" x14ac:dyDescent="0.35">
      <c r="A9712">
        <v>7146</v>
      </c>
      <c r="B9712" t="s">
        <v>9828</v>
      </c>
      <c r="C9712">
        <v>2014</v>
      </c>
      <c r="D9712" s="1">
        <v>41710</v>
      </c>
      <c r="E9712" s="1">
        <v>41715</v>
      </c>
      <c r="F9712" t="s">
        <v>23</v>
      </c>
      <c r="G9712" t="s">
        <v>877</v>
      </c>
      <c r="H9712" t="s">
        <v>878</v>
      </c>
      <c r="I9712" t="s">
        <v>127</v>
      </c>
      <c r="J9712" t="s">
        <v>27</v>
      </c>
      <c r="K9712" t="s">
        <v>8101</v>
      </c>
      <c r="L9712" t="s">
        <v>8102</v>
      </c>
      <c r="M9712">
        <v>19140</v>
      </c>
      <c r="N9712" t="s">
        <v>3728</v>
      </c>
      <c r="O9712" t="s">
        <v>3508</v>
      </c>
      <c r="P9712" t="s">
        <v>329</v>
      </c>
      <c r="Q9712" t="s">
        <v>3467</v>
      </c>
      <c r="R9712" t="s">
        <v>3509</v>
      </c>
      <c r="S9712">
        <v>154.76400000000001</v>
      </c>
      <c r="T9712">
        <v>3</v>
      </c>
      <c r="U9712">
        <v>0.4</v>
      </c>
      <c r="V9712">
        <v>-46.429200000000023</v>
      </c>
      <c r="W9712" t="s">
        <v>10939</v>
      </c>
      <c r="X9712" t="s">
        <v>10950</v>
      </c>
      <c r="Y9712">
        <v>3</v>
      </c>
      <c r="Z9712" t="s">
        <v>10953</v>
      </c>
      <c r="AA9712">
        <v>-0.30000000000000016</v>
      </c>
    </row>
    <row r="9713" spans="1:27" x14ac:dyDescent="0.35">
      <c r="A9713">
        <v>7263</v>
      </c>
      <c r="B9713" t="s">
        <v>9829</v>
      </c>
      <c r="C9713">
        <v>2014</v>
      </c>
      <c r="D9713" s="1">
        <v>41935</v>
      </c>
      <c r="E9713" s="1">
        <v>41941</v>
      </c>
      <c r="F9713" t="s">
        <v>23</v>
      </c>
      <c r="G9713" t="s">
        <v>582</v>
      </c>
      <c r="H9713" t="s">
        <v>583</v>
      </c>
      <c r="I9713" t="s">
        <v>26</v>
      </c>
      <c r="J9713" t="s">
        <v>27</v>
      </c>
      <c r="K9713" t="s">
        <v>8101</v>
      </c>
      <c r="L9713" t="s">
        <v>8102</v>
      </c>
      <c r="M9713">
        <v>19134</v>
      </c>
      <c r="N9713" t="s">
        <v>3728</v>
      </c>
      <c r="O9713" t="s">
        <v>4610</v>
      </c>
      <c r="P9713" t="s">
        <v>313</v>
      </c>
      <c r="Q9713" t="s">
        <v>4411</v>
      </c>
      <c r="R9713" t="s">
        <v>4611</v>
      </c>
      <c r="S9713">
        <v>32.700000000000003</v>
      </c>
      <c r="T9713">
        <v>5</v>
      </c>
      <c r="U9713">
        <v>0.4</v>
      </c>
      <c r="V9713">
        <v>-6.5399999999999991</v>
      </c>
      <c r="W9713" t="s">
        <v>10939</v>
      </c>
      <c r="X9713" t="s">
        <v>10940</v>
      </c>
      <c r="Y9713">
        <v>10</v>
      </c>
      <c r="Z9713" t="s">
        <v>10945</v>
      </c>
      <c r="AA9713">
        <v>-0.19999999999999996</v>
      </c>
    </row>
    <row r="9714" spans="1:27" x14ac:dyDescent="0.35">
      <c r="A9714">
        <v>7359</v>
      </c>
      <c r="B9714" t="s">
        <v>10829</v>
      </c>
      <c r="C9714">
        <v>2011</v>
      </c>
      <c r="D9714" s="1">
        <v>40907</v>
      </c>
      <c r="E9714" s="1">
        <v>40911</v>
      </c>
      <c r="F9714" t="s">
        <v>45</v>
      </c>
      <c r="G9714" t="s">
        <v>5964</v>
      </c>
      <c r="H9714" t="s">
        <v>5965</v>
      </c>
      <c r="I9714" t="s">
        <v>26</v>
      </c>
      <c r="J9714" t="s">
        <v>27</v>
      </c>
      <c r="K9714" t="s">
        <v>8101</v>
      </c>
      <c r="L9714" t="s">
        <v>8102</v>
      </c>
      <c r="M9714">
        <v>19143</v>
      </c>
      <c r="N9714" t="s">
        <v>3728</v>
      </c>
      <c r="O9714" t="s">
        <v>4579</v>
      </c>
      <c r="P9714" t="s">
        <v>313</v>
      </c>
      <c r="Q9714" t="s">
        <v>4411</v>
      </c>
      <c r="R9714" t="s">
        <v>4580</v>
      </c>
      <c r="S9714">
        <v>251.96399999999994</v>
      </c>
      <c r="T9714">
        <v>6</v>
      </c>
      <c r="U9714">
        <v>0.4</v>
      </c>
      <c r="V9714">
        <v>-50.392799999999994</v>
      </c>
      <c r="W9714" t="s">
        <v>10944</v>
      </c>
      <c r="X9714" t="s">
        <v>10940</v>
      </c>
      <c r="Y9714">
        <v>12</v>
      </c>
      <c r="Z9714" t="s">
        <v>10941</v>
      </c>
      <c r="AA9714">
        <v>-0.2</v>
      </c>
    </row>
    <row r="9715" spans="1:27" x14ac:dyDescent="0.35">
      <c r="A9715">
        <v>7360</v>
      </c>
      <c r="B9715" t="s">
        <v>10829</v>
      </c>
      <c r="C9715">
        <v>2011</v>
      </c>
      <c r="D9715" s="1">
        <v>40907</v>
      </c>
      <c r="E9715" s="1">
        <v>40911</v>
      </c>
      <c r="F9715" t="s">
        <v>45</v>
      </c>
      <c r="G9715" t="s">
        <v>5964</v>
      </c>
      <c r="H9715" t="s">
        <v>5965</v>
      </c>
      <c r="I9715" t="s">
        <v>26</v>
      </c>
      <c r="J9715" t="s">
        <v>27</v>
      </c>
      <c r="K9715" t="s">
        <v>8101</v>
      </c>
      <c r="L9715" t="s">
        <v>8102</v>
      </c>
      <c r="M9715">
        <v>19143</v>
      </c>
      <c r="N9715" t="s">
        <v>3728</v>
      </c>
      <c r="O9715" t="s">
        <v>3627</v>
      </c>
      <c r="P9715" t="s">
        <v>329</v>
      </c>
      <c r="Q9715" t="s">
        <v>3467</v>
      </c>
      <c r="R9715" t="s">
        <v>3628</v>
      </c>
      <c r="S9715">
        <v>523.76400000000001</v>
      </c>
      <c r="T9715">
        <v>3</v>
      </c>
      <c r="U9715">
        <v>0.4</v>
      </c>
      <c r="V9715">
        <v>-192.04680000000008</v>
      </c>
      <c r="W9715" t="s">
        <v>10944</v>
      </c>
      <c r="X9715" t="s">
        <v>10940</v>
      </c>
      <c r="Y9715">
        <v>12</v>
      </c>
      <c r="Z9715" t="s">
        <v>10941</v>
      </c>
      <c r="AA9715">
        <v>-0.36666666666666681</v>
      </c>
    </row>
    <row r="9716" spans="1:27" x14ac:dyDescent="0.35">
      <c r="A9716">
        <v>7364</v>
      </c>
      <c r="B9716" t="s">
        <v>9831</v>
      </c>
      <c r="C9716">
        <v>2013</v>
      </c>
      <c r="D9716" s="1">
        <v>41607</v>
      </c>
      <c r="E9716" s="1">
        <v>41613</v>
      </c>
      <c r="F9716" t="s">
        <v>23</v>
      </c>
      <c r="G9716" t="s">
        <v>2424</v>
      </c>
      <c r="H9716" t="s">
        <v>2425</v>
      </c>
      <c r="I9716" t="s">
        <v>26</v>
      </c>
      <c r="J9716" t="s">
        <v>27</v>
      </c>
      <c r="K9716" t="s">
        <v>8101</v>
      </c>
      <c r="L9716" t="s">
        <v>8102</v>
      </c>
      <c r="M9716">
        <v>19140</v>
      </c>
      <c r="N9716" t="s">
        <v>3728</v>
      </c>
      <c r="O9716" t="s">
        <v>4765</v>
      </c>
      <c r="P9716" t="s">
        <v>313</v>
      </c>
      <c r="Q9716" t="s">
        <v>4411</v>
      </c>
      <c r="R9716" t="s">
        <v>4766</v>
      </c>
      <c r="S9716">
        <v>340.18200000000002</v>
      </c>
      <c r="T9716">
        <v>3</v>
      </c>
      <c r="U9716">
        <v>0.4</v>
      </c>
      <c r="V9716">
        <v>-73.706100000000021</v>
      </c>
      <c r="W9716" t="s">
        <v>10936</v>
      </c>
      <c r="X9716" t="s">
        <v>10940</v>
      </c>
      <c r="Y9716">
        <v>11</v>
      </c>
      <c r="Z9716" t="s">
        <v>10947</v>
      </c>
      <c r="AA9716">
        <v>-0.21666666666666673</v>
      </c>
    </row>
    <row r="9717" spans="1:27" x14ac:dyDescent="0.35">
      <c r="A9717">
        <v>7417</v>
      </c>
      <c r="B9717" t="s">
        <v>8737</v>
      </c>
      <c r="C9717">
        <v>2013</v>
      </c>
      <c r="D9717" s="1">
        <v>41347</v>
      </c>
      <c r="E9717" s="1">
        <v>41349</v>
      </c>
      <c r="F9717" t="s">
        <v>45</v>
      </c>
      <c r="G9717" t="s">
        <v>1438</v>
      </c>
      <c r="H9717" t="s">
        <v>1439</v>
      </c>
      <c r="I9717" t="s">
        <v>26</v>
      </c>
      <c r="J9717" t="s">
        <v>27</v>
      </c>
      <c r="K9717" t="s">
        <v>8101</v>
      </c>
      <c r="L9717" t="s">
        <v>8102</v>
      </c>
      <c r="M9717">
        <v>19134</v>
      </c>
      <c r="N9717" t="s">
        <v>3728</v>
      </c>
      <c r="O9717" t="s">
        <v>4661</v>
      </c>
      <c r="P9717" t="s">
        <v>313</v>
      </c>
      <c r="Q9717" t="s">
        <v>4411</v>
      </c>
      <c r="R9717" t="s">
        <v>4662</v>
      </c>
      <c r="S9717">
        <v>539.91</v>
      </c>
      <c r="T9717">
        <v>3</v>
      </c>
      <c r="U9717">
        <v>0.4</v>
      </c>
      <c r="V9717">
        <v>-116.98049999999998</v>
      </c>
      <c r="W9717" t="s">
        <v>10936</v>
      </c>
      <c r="X9717" t="s">
        <v>10950</v>
      </c>
      <c r="Y9717">
        <v>3</v>
      </c>
      <c r="Z9717" t="s">
        <v>10953</v>
      </c>
      <c r="AA9717">
        <v>-0.21666666666666665</v>
      </c>
    </row>
    <row r="9718" spans="1:27" x14ac:dyDescent="0.35">
      <c r="A9718">
        <v>7880</v>
      </c>
      <c r="B9718" t="s">
        <v>10830</v>
      </c>
      <c r="C9718">
        <v>2013</v>
      </c>
      <c r="D9718" s="1">
        <v>41440</v>
      </c>
      <c r="E9718" s="1">
        <v>41447</v>
      </c>
      <c r="F9718" t="s">
        <v>23</v>
      </c>
      <c r="G9718" t="s">
        <v>697</v>
      </c>
      <c r="H9718" t="s">
        <v>698</v>
      </c>
      <c r="I9718" t="s">
        <v>26</v>
      </c>
      <c r="J9718" t="s">
        <v>27</v>
      </c>
      <c r="K9718" t="s">
        <v>8101</v>
      </c>
      <c r="L9718" t="s">
        <v>8102</v>
      </c>
      <c r="M9718">
        <v>19140</v>
      </c>
      <c r="N9718" t="s">
        <v>3728</v>
      </c>
      <c r="O9718" t="s">
        <v>3604</v>
      </c>
      <c r="P9718" t="s">
        <v>329</v>
      </c>
      <c r="Q9718" t="s">
        <v>3467</v>
      </c>
      <c r="R9718" t="s">
        <v>3605</v>
      </c>
      <c r="S9718">
        <v>337.17599999999999</v>
      </c>
      <c r="T9718">
        <v>2</v>
      </c>
      <c r="U9718">
        <v>0.4</v>
      </c>
      <c r="V9718">
        <v>-118.01160000000002</v>
      </c>
      <c r="W9718" t="s">
        <v>10936</v>
      </c>
      <c r="X9718" t="s">
        <v>10942</v>
      </c>
      <c r="Y9718">
        <v>6</v>
      </c>
      <c r="Z9718" t="s">
        <v>10946</v>
      </c>
      <c r="AA9718">
        <v>-0.35000000000000003</v>
      </c>
    </row>
    <row r="9719" spans="1:27" x14ac:dyDescent="0.35">
      <c r="A9719">
        <v>7971</v>
      </c>
      <c r="B9719" t="s">
        <v>8306</v>
      </c>
      <c r="C9719">
        <v>2012</v>
      </c>
      <c r="D9719" s="1">
        <v>41137</v>
      </c>
      <c r="E9719" s="1">
        <v>41141</v>
      </c>
      <c r="F9719" t="s">
        <v>23</v>
      </c>
      <c r="G9719" t="s">
        <v>391</v>
      </c>
      <c r="H9719" t="s">
        <v>392</v>
      </c>
      <c r="I9719" t="s">
        <v>26</v>
      </c>
      <c r="J9719" t="s">
        <v>27</v>
      </c>
      <c r="K9719" t="s">
        <v>8101</v>
      </c>
      <c r="L9719" t="s">
        <v>8102</v>
      </c>
      <c r="M9719">
        <v>19134</v>
      </c>
      <c r="N9719" t="s">
        <v>3728</v>
      </c>
      <c r="O9719" t="s">
        <v>9146</v>
      </c>
      <c r="P9719" t="s">
        <v>313</v>
      </c>
      <c r="Q9719" t="s">
        <v>4411</v>
      </c>
      <c r="R9719" t="s">
        <v>9147</v>
      </c>
      <c r="S9719">
        <v>519.79200000000003</v>
      </c>
      <c r="T9719">
        <v>4</v>
      </c>
      <c r="U9719">
        <v>0.4</v>
      </c>
      <c r="V9719">
        <v>-112.62159999999994</v>
      </c>
      <c r="W9719" t="s">
        <v>10948</v>
      </c>
      <c r="X9719" t="s">
        <v>10937</v>
      </c>
      <c r="Y9719">
        <v>8</v>
      </c>
      <c r="Z9719" t="s">
        <v>10954</v>
      </c>
      <c r="AA9719">
        <v>-0.21666666666666654</v>
      </c>
    </row>
    <row r="9720" spans="1:27" x14ac:dyDescent="0.35">
      <c r="A9720">
        <v>8124</v>
      </c>
      <c r="B9720" t="s">
        <v>9834</v>
      </c>
      <c r="C9720">
        <v>2011</v>
      </c>
      <c r="D9720" s="1">
        <v>40886</v>
      </c>
      <c r="E9720" s="1">
        <v>40892</v>
      </c>
      <c r="F9720" t="s">
        <v>23</v>
      </c>
      <c r="G9720" t="s">
        <v>215</v>
      </c>
      <c r="H9720" t="s">
        <v>216</v>
      </c>
      <c r="I9720" t="s">
        <v>38</v>
      </c>
      <c r="J9720" t="s">
        <v>27</v>
      </c>
      <c r="K9720" t="s">
        <v>8101</v>
      </c>
      <c r="L9720" t="s">
        <v>8102</v>
      </c>
      <c r="M9720">
        <v>19134</v>
      </c>
      <c r="N9720" t="s">
        <v>3728</v>
      </c>
      <c r="O9720" t="s">
        <v>3787</v>
      </c>
      <c r="P9720" t="s">
        <v>313</v>
      </c>
      <c r="Q9720" t="s">
        <v>3735</v>
      </c>
      <c r="R9720" t="s">
        <v>3788</v>
      </c>
      <c r="S9720">
        <v>1079.9759999999999</v>
      </c>
      <c r="T9720">
        <v>4</v>
      </c>
      <c r="U9720">
        <v>0.4</v>
      </c>
      <c r="V9720">
        <v>125.99719999999991</v>
      </c>
      <c r="W9720" t="s">
        <v>10944</v>
      </c>
      <c r="X9720" t="s">
        <v>10940</v>
      </c>
      <c r="Y9720">
        <v>12</v>
      </c>
      <c r="Z9720" t="s">
        <v>10941</v>
      </c>
      <c r="AA9720">
        <v>0.1166666666666666</v>
      </c>
    </row>
    <row r="9721" spans="1:27" x14ac:dyDescent="0.35">
      <c r="A9721">
        <v>8181</v>
      </c>
      <c r="B9721" t="s">
        <v>10831</v>
      </c>
      <c r="C9721">
        <v>2012</v>
      </c>
      <c r="D9721" s="1">
        <v>41234</v>
      </c>
      <c r="E9721" s="1">
        <v>41238</v>
      </c>
      <c r="F9721" t="s">
        <v>23</v>
      </c>
      <c r="G9721" t="s">
        <v>1465</v>
      </c>
      <c r="H9721" t="s">
        <v>1466</v>
      </c>
      <c r="I9721" t="s">
        <v>38</v>
      </c>
      <c r="J9721" t="s">
        <v>27</v>
      </c>
      <c r="K9721" t="s">
        <v>8101</v>
      </c>
      <c r="L9721" t="s">
        <v>8102</v>
      </c>
      <c r="M9721">
        <v>19120</v>
      </c>
      <c r="N9721" t="s">
        <v>3728</v>
      </c>
      <c r="O9721" t="s">
        <v>3611</v>
      </c>
      <c r="P9721" t="s">
        <v>329</v>
      </c>
      <c r="Q9721" t="s">
        <v>3467</v>
      </c>
      <c r="R9721" t="s">
        <v>3612</v>
      </c>
      <c r="S9721">
        <v>1252.704</v>
      </c>
      <c r="T9721">
        <v>8</v>
      </c>
      <c r="U9721">
        <v>0.4</v>
      </c>
      <c r="V9721">
        <v>-480.20320000000027</v>
      </c>
      <c r="W9721" t="s">
        <v>10948</v>
      </c>
      <c r="X9721" t="s">
        <v>10940</v>
      </c>
      <c r="Y9721">
        <v>11</v>
      </c>
      <c r="Z9721" t="s">
        <v>10947</v>
      </c>
      <c r="AA9721">
        <v>-0.38333333333333358</v>
      </c>
    </row>
    <row r="9722" spans="1:27" x14ac:dyDescent="0.35">
      <c r="A9722">
        <v>8182</v>
      </c>
      <c r="B9722" t="s">
        <v>10831</v>
      </c>
      <c r="C9722">
        <v>2012</v>
      </c>
      <c r="D9722" s="1">
        <v>41234</v>
      </c>
      <c r="E9722" s="1">
        <v>41238</v>
      </c>
      <c r="F9722" t="s">
        <v>23</v>
      </c>
      <c r="G9722" t="s">
        <v>1465</v>
      </c>
      <c r="H9722" t="s">
        <v>1466</v>
      </c>
      <c r="I9722" t="s">
        <v>38</v>
      </c>
      <c r="J9722" t="s">
        <v>27</v>
      </c>
      <c r="K9722" t="s">
        <v>8101</v>
      </c>
      <c r="L9722" t="s">
        <v>8102</v>
      </c>
      <c r="M9722">
        <v>19120</v>
      </c>
      <c r="N9722" t="s">
        <v>3728</v>
      </c>
      <c r="O9722" t="s">
        <v>4705</v>
      </c>
      <c r="P9722" t="s">
        <v>313</v>
      </c>
      <c r="Q9722" t="s">
        <v>4411</v>
      </c>
      <c r="R9722" t="s">
        <v>4706</v>
      </c>
      <c r="S9722">
        <v>110.97</v>
      </c>
      <c r="T9722">
        <v>5</v>
      </c>
      <c r="U9722">
        <v>0.4</v>
      </c>
      <c r="V9722">
        <v>-24.043499999999995</v>
      </c>
      <c r="W9722" t="s">
        <v>10948</v>
      </c>
      <c r="X9722" t="s">
        <v>10940</v>
      </c>
      <c r="Y9722">
        <v>11</v>
      </c>
      <c r="Z9722" t="s">
        <v>10947</v>
      </c>
      <c r="AA9722">
        <v>-0.21666666666666662</v>
      </c>
    </row>
    <row r="9723" spans="1:27" x14ac:dyDescent="0.35">
      <c r="A9723">
        <v>8249</v>
      </c>
      <c r="B9723" t="s">
        <v>10832</v>
      </c>
      <c r="C9723">
        <v>2013</v>
      </c>
      <c r="D9723" s="1">
        <v>41405</v>
      </c>
      <c r="E9723" s="1">
        <v>41408</v>
      </c>
      <c r="F9723" t="s">
        <v>45</v>
      </c>
      <c r="G9723" t="s">
        <v>487</v>
      </c>
      <c r="H9723" t="s">
        <v>488</v>
      </c>
      <c r="I9723" t="s">
        <v>127</v>
      </c>
      <c r="J9723" t="s">
        <v>27</v>
      </c>
      <c r="K9723" t="s">
        <v>8101</v>
      </c>
      <c r="L9723" t="s">
        <v>8102</v>
      </c>
      <c r="M9723">
        <v>19134</v>
      </c>
      <c r="N9723" t="s">
        <v>3728</v>
      </c>
      <c r="O9723" t="s">
        <v>4853</v>
      </c>
      <c r="P9723" t="s">
        <v>313</v>
      </c>
      <c r="Q9723" t="s">
        <v>4411</v>
      </c>
      <c r="R9723" t="s">
        <v>4854</v>
      </c>
      <c r="S9723">
        <v>743.98799999999994</v>
      </c>
      <c r="T9723">
        <v>2</v>
      </c>
      <c r="U9723">
        <v>0.4</v>
      </c>
      <c r="V9723">
        <v>-123.9980000000001</v>
      </c>
      <c r="W9723" t="s">
        <v>10936</v>
      </c>
      <c r="X9723" t="s">
        <v>10942</v>
      </c>
      <c r="Y9723">
        <v>5</v>
      </c>
      <c r="Z9723" t="s">
        <v>10952</v>
      </c>
      <c r="AA9723">
        <v>-0.16666666666666682</v>
      </c>
    </row>
    <row r="9724" spans="1:27" x14ac:dyDescent="0.35">
      <c r="A9724">
        <v>8354</v>
      </c>
      <c r="B9724" t="s">
        <v>8315</v>
      </c>
      <c r="C9724">
        <v>2014</v>
      </c>
      <c r="D9724" s="1">
        <v>41763</v>
      </c>
      <c r="E9724" s="1">
        <v>41768</v>
      </c>
      <c r="F9724" t="s">
        <v>23</v>
      </c>
      <c r="G9724" t="s">
        <v>2712</v>
      </c>
      <c r="H9724" t="s">
        <v>2713</v>
      </c>
      <c r="I9724" t="s">
        <v>26</v>
      </c>
      <c r="J9724" t="s">
        <v>27</v>
      </c>
      <c r="K9724" t="s">
        <v>8101</v>
      </c>
      <c r="L9724" t="s">
        <v>8102</v>
      </c>
      <c r="M9724">
        <v>19134</v>
      </c>
      <c r="N9724" t="s">
        <v>3728</v>
      </c>
      <c r="O9724" t="s">
        <v>3480</v>
      </c>
      <c r="P9724" t="s">
        <v>329</v>
      </c>
      <c r="Q9724" t="s">
        <v>3467</v>
      </c>
      <c r="R9724" t="s">
        <v>3481</v>
      </c>
      <c r="S9724">
        <v>373.46999999999991</v>
      </c>
      <c r="T9724">
        <v>5</v>
      </c>
      <c r="U9724">
        <v>0.4</v>
      </c>
      <c r="V9724">
        <v>-112.041</v>
      </c>
      <c r="W9724" t="s">
        <v>10939</v>
      </c>
      <c r="X9724" t="s">
        <v>10942</v>
      </c>
      <c r="Y9724">
        <v>5</v>
      </c>
      <c r="Z9724" t="s">
        <v>10952</v>
      </c>
      <c r="AA9724">
        <v>-0.30000000000000004</v>
      </c>
    </row>
    <row r="9725" spans="1:27" x14ac:dyDescent="0.35">
      <c r="A9725">
        <v>8443</v>
      </c>
      <c r="B9725" t="s">
        <v>10482</v>
      </c>
      <c r="C9725">
        <v>2013</v>
      </c>
      <c r="D9725" s="1">
        <v>41340</v>
      </c>
      <c r="E9725" s="1">
        <v>41344</v>
      </c>
      <c r="F9725" t="s">
        <v>23</v>
      </c>
      <c r="G9725" t="s">
        <v>2868</v>
      </c>
      <c r="H9725" t="s">
        <v>2869</v>
      </c>
      <c r="I9725" t="s">
        <v>127</v>
      </c>
      <c r="J9725" t="s">
        <v>27</v>
      </c>
      <c r="K9725" t="s">
        <v>8101</v>
      </c>
      <c r="L9725" t="s">
        <v>8102</v>
      </c>
      <c r="M9725">
        <v>19120</v>
      </c>
      <c r="N9725" t="s">
        <v>3728</v>
      </c>
      <c r="O9725" t="s">
        <v>7714</v>
      </c>
      <c r="P9725" t="s">
        <v>313</v>
      </c>
      <c r="Q9725" t="s">
        <v>4411</v>
      </c>
      <c r="R9725" t="s">
        <v>7715</v>
      </c>
      <c r="S9725">
        <v>431.94</v>
      </c>
      <c r="T9725">
        <v>2</v>
      </c>
      <c r="U9725">
        <v>0.4</v>
      </c>
      <c r="V9725">
        <v>-71.990000000000009</v>
      </c>
      <c r="W9725" t="s">
        <v>10936</v>
      </c>
      <c r="X9725" t="s">
        <v>10950</v>
      </c>
      <c r="Y9725">
        <v>3</v>
      </c>
      <c r="Z9725" t="s">
        <v>10953</v>
      </c>
      <c r="AA9725">
        <v>-0.16666666666666669</v>
      </c>
    </row>
    <row r="9726" spans="1:27" x14ac:dyDescent="0.35">
      <c r="A9726">
        <v>8445</v>
      </c>
      <c r="B9726" t="s">
        <v>10482</v>
      </c>
      <c r="C9726">
        <v>2013</v>
      </c>
      <c r="D9726" s="1">
        <v>41340</v>
      </c>
      <c r="E9726" s="1">
        <v>41344</v>
      </c>
      <c r="F9726" t="s">
        <v>23</v>
      </c>
      <c r="G9726" t="s">
        <v>2868</v>
      </c>
      <c r="H9726" t="s">
        <v>2869</v>
      </c>
      <c r="I9726" t="s">
        <v>127</v>
      </c>
      <c r="J9726" t="s">
        <v>27</v>
      </c>
      <c r="K9726" t="s">
        <v>8101</v>
      </c>
      <c r="L9726" t="s">
        <v>8102</v>
      </c>
      <c r="M9726">
        <v>19120</v>
      </c>
      <c r="N9726" t="s">
        <v>3728</v>
      </c>
      <c r="O9726" t="s">
        <v>4861</v>
      </c>
      <c r="P9726" t="s">
        <v>313</v>
      </c>
      <c r="Q9726" t="s">
        <v>4411</v>
      </c>
      <c r="R9726" t="s">
        <v>4862</v>
      </c>
      <c r="S9726">
        <v>68.238</v>
      </c>
      <c r="T9726">
        <v>3</v>
      </c>
      <c r="U9726">
        <v>0.4</v>
      </c>
      <c r="V9726">
        <v>-12.510300000000008</v>
      </c>
      <c r="W9726" t="s">
        <v>10936</v>
      </c>
      <c r="X9726" t="s">
        <v>10950</v>
      </c>
      <c r="Y9726">
        <v>3</v>
      </c>
      <c r="Z9726" t="s">
        <v>10953</v>
      </c>
      <c r="AA9726">
        <v>-0.18333333333333346</v>
      </c>
    </row>
    <row r="9727" spans="1:27" x14ac:dyDescent="0.35">
      <c r="A9727">
        <v>8740</v>
      </c>
      <c r="B9727" t="s">
        <v>9775</v>
      </c>
      <c r="C9727">
        <v>2014</v>
      </c>
      <c r="D9727" s="1">
        <v>41982</v>
      </c>
      <c r="E9727" s="1">
        <v>41985</v>
      </c>
      <c r="F9727" t="s">
        <v>56</v>
      </c>
      <c r="G9727" t="s">
        <v>2646</v>
      </c>
      <c r="H9727" t="s">
        <v>2647</v>
      </c>
      <c r="I9727" t="s">
        <v>38</v>
      </c>
      <c r="J9727" t="s">
        <v>27</v>
      </c>
      <c r="K9727" t="s">
        <v>8101</v>
      </c>
      <c r="L9727" t="s">
        <v>8102</v>
      </c>
      <c r="M9727">
        <v>19140</v>
      </c>
      <c r="N9727" t="s">
        <v>3728</v>
      </c>
      <c r="O9727" t="s">
        <v>8488</v>
      </c>
      <c r="P9727" t="s">
        <v>313</v>
      </c>
      <c r="Q9727" t="s">
        <v>4411</v>
      </c>
      <c r="R9727" t="s">
        <v>8489</v>
      </c>
      <c r="S9727">
        <v>83.987999999999985</v>
      </c>
      <c r="T9727">
        <v>2</v>
      </c>
      <c r="U9727">
        <v>0.4</v>
      </c>
      <c r="V9727">
        <v>-20.996999999999993</v>
      </c>
      <c r="W9727" t="s">
        <v>10939</v>
      </c>
      <c r="X9727" t="s">
        <v>10940</v>
      </c>
      <c r="Y9727">
        <v>12</v>
      </c>
      <c r="Z9727" t="s">
        <v>10941</v>
      </c>
      <c r="AA9727">
        <v>-0.24999999999999994</v>
      </c>
    </row>
    <row r="9728" spans="1:27" x14ac:dyDescent="0.35">
      <c r="A9728">
        <v>8800</v>
      </c>
      <c r="B9728" t="s">
        <v>10833</v>
      </c>
      <c r="C9728">
        <v>2011</v>
      </c>
      <c r="D9728" s="1">
        <v>40671</v>
      </c>
      <c r="E9728" s="1">
        <v>40673</v>
      </c>
      <c r="F9728" t="s">
        <v>56</v>
      </c>
      <c r="G9728" t="s">
        <v>909</v>
      </c>
      <c r="H9728" t="s">
        <v>910</v>
      </c>
      <c r="I9728" t="s">
        <v>38</v>
      </c>
      <c r="J9728" t="s">
        <v>27</v>
      </c>
      <c r="K9728" t="s">
        <v>8101</v>
      </c>
      <c r="L9728" t="s">
        <v>8102</v>
      </c>
      <c r="M9728">
        <v>19134</v>
      </c>
      <c r="N9728" t="s">
        <v>3728</v>
      </c>
      <c r="O9728" t="s">
        <v>3950</v>
      </c>
      <c r="P9728" t="s">
        <v>313</v>
      </c>
      <c r="Q9728" t="s">
        <v>3735</v>
      </c>
      <c r="R9728" t="s">
        <v>3951</v>
      </c>
      <c r="S9728">
        <v>1799.9699999999998</v>
      </c>
      <c r="T9728">
        <v>5</v>
      </c>
      <c r="U9728">
        <v>0.4</v>
      </c>
      <c r="V9728">
        <v>239.99600000000009</v>
      </c>
      <c r="W9728" t="s">
        <v>10944</v>
      </c>
      <c r="X9728" t="s">
        <v>10942</v>
      </c>
      <c r="Y9728">
        <v>5</v>
      </c>
      <c r="Z9728" t="s">
        <v>10952</v>
      </c>
      <c r="AA9728">
        <v>0.13333333333333339</v>
      </c>
    </row>
    <row r="9729" spans="1:27" x14ac:dyDescent="0.35">
      <c r="A9729">
        <v>8809</v>
      </c>
      <c r="B9729" t="s">
        <v>9841</v>
      </c>
      <c r="C9729">
        <v>2014</v>
      </c>
      <c r="D9729" s="1">
        <v>41939</v>
      </c>
      <c r="E9729" s="1">
        <v>41944</v>
      </c>
      <c r="F9729" t="s">
        <v>23</v>
      </c>
      <c r="G9729" t="s">
        <v>1413</v>
      </c>
      <c r="H9729" t="s">
        <v>1414</v>
      </c>
      <c r="I9729" t="s">
        <v>38</v>
      </c>
      <c r="J9729" t="s">
        <v>27</v>
      </c>
      <c r="K9729" t="s">
        <v>8101</v>
      </c>
      <c r="L9729" t="s">
        <v>8102</v>
      </c>
      <c r="M9729">
        <v>19134</v>
      </c>
      <c r="N9729" t="s">
        <v>3728</v>
      </c>
      <c r="O9729" t="s">
        <v>4490</v>
      </c>
      <c r="P9729" t="s">
        <v>313</v>
      </c>
      <c r="Q9729" t="s">
        <v>4411</v>
      </c>
      <c r="R9729" t="s">
        <v>4491</v>
      </c>
      <c r="S9729">
        <v>118.64999999999998</v>
      </c>
      <c r="T9729">
        <v>5</v>
      </c>
      <c r="U9729">
        <v>0.4</v>
      </c>
      <c r="V9729">
        <v>19.775000000000006</v>
      </c>
      <c r="W9729" t="s">
        <v>10939</v>
      </c>
      <c r="X9729" t="s">
        <v>10940</v>
      </c>
      <c r="Y9729">
        <v>10</v>
      </c>
      <c r="Z9729" t="s">
        <v>10945</v>
      </c>
      <c r="AA9729">
        <v>0.16666666666666674</v>
      </c>
    </row>
    <row r="9730" spans="1:27" x14ac:dyDescent="0.35">
      <c r="A9730">
        <v>9116</v>
      </c>
      <c r="B9730" t="s">
        <v>8342</v>
      </c>
      <c r="C9730">
        <v>2014</v>
      </c>
      <c r="D9730" s="1">
        <v>41659</v>
      </c>
      <c r="E9730" s="1">
        <v>41664</v>
      </c>
      <c r="F9730" t="s">
        <v>45</v>
      </c>
      <c r="G9730" t="s">
        <v>3081</v>
      </c>
      <c r="H9730" t="s">
        <v>3082</v>
      </c>
      <c r="I9730" t="s">
        <v>38</v>
      </c>
      <c r="J9730" t="s">
        <v>27</v>
      </c>
      <c r="K9730" t="s">
        <v>8101</v>
      </c>
      <c r="L9730" t="s">
        <v>8102</v>
      </c>
      <c r="M9730">
        <v>19140</v>
      </c>
      <c r="N9730" t="s">
        <v>3728</v>
      </c>
      <c r="O9730" t="s">
        <v>4554</v>
      </c>
      <c r="P9730" t="s">
        <v>313</v>
      </c>
      <c r="Q9730" t="s">
        <v>4411</v>
      </c>
      <c r="R9730" t="s">
        <v>4555</v>
      </c>
      <c r="S9730">
        <v>429.59999999999997</v>
      </c>
      <c r="T9730">
        <v>2</v>
      </c>
      <c r="U9730">
        <v>0.4</v>
      </c>
      <c r="V9730">
        <v>-93.079999999999984</v>
      </c>
      <c r="W9730" t="s">
        <v>10939</v>
      </c>
      <c r="X9730" t="s">
        <v>10950</v>
      </c>
      <c r="Y9730">
        <v>1</v>
      </c>
      <c r="Z9730" t="s">
        <v>10951</v>
      </c>
      <c r="AA9730">
        <v>-0.21666666666666665</v>
      </c>
    </row>
    <row r="9731" spans="1:27" x14ac:dyDescent="0.35">
      <c r="A9731">
        <v>9316</v>
      </c>
      <c r="B9731" t="s">
        <v>9844</v>
      </c>
      <c r="C9731">
        <v>2013</v>
      </c>
      <c r="D9731" s="1">
        <v>41370</v>
      </c>
      <c r="E9731" s="1">
        <v>41374</v>
      </c>
      <c r="F9731" t="s">
        <v>23</v>
      </c>
      <c r="G9731" t="s">
        <v>8044</v>
      </c>
      <c r="H9731" t="s">
        <v>8045</v>
      </c>
      <c r="I9731" t="s">
        <v>38</v>
      </c>
      <c r="J9731" t="s">
        <v>27</v>
      </c>
      <c r="K9731" t="s">
        <v>8101</v>
      </c>
      <c r="L9731" t="s">
        <v>8102</v>
      </c>
      <c r="M9731">
        <v>19140</v>
      </c>
      <c r="N9731" t="s">
        <v>3728</v>
      </c>
      <c r="O9731" t="s">
        <v>8965</v>
      </c>
      <c r="P9731" t="s">
        <v>313</v>
      </c>
      <c r="Q9731" t="s">
        <v>4411</v>
      </c>
      <c r="R9731" t="s">
        <v>8966</v>
      </c>
      <c r="S9731">
        <v>118.78199999999998</v>
      </c>
      <c r="T9731">
        <v>3</v>
      </c>
      <c r="U9731">
        <v>0.4</v>
      </c>
      <c r="V9731">
        <v>-27.715799999999994</v>
      </c>
      <c r="W9731" t="s">
        <v>10936</v>
      </c>
      <c r="X9731" t="s">
        <v>10942</v>
      </c>
      <c r="Y9731">
        <v>4</v>
      </c>
      <c r="Z9731" t="s">
        <v>10943</v>
      </c>
      <c r="AA9731">
        <v>-0.23333333333333331</v>
      </c>
    </row>
    <row r="9732" spans="1:27" x14ac:dyDescent="0.35">
      <c r="A9732">
        <v>9439</v>
      </c>
      <c r="B9732" t="s">
        <v>10834</v>
      </c>
      <c r="C9732">
        <v>2014</v>
      </c>
      <c r="D9732" s="1">
        <v>41852</v>
      </c>
      <c r="E9732" s="1">
        <v>41857</v>
      </c>
      <c r="F9732" t="s">
        <v>23</v>
      </c>
      <c r="G9732" t="s">
        <v>3317</v>
      </c>
      <c r="H9732" t="s">
        <v>3318</v>
      </c>
      <c r="I9732" t="s">
        <v>38</v>
      </c>
      <c r="J9732" t="s">
        <v>27</v>
      </c>
      <c r="K9732" t="s">
        <v>8101</v>
      </c>
      <c r="L9732" t="s">
        <v>8102</v>
      </c>
      <c r="M9732">
        <v>19134</v>
      </c>
      <c r="N9732" t="s">
        <v>3728</v>
      </c>
      <c r="O9732" t="s">
        <v>4486</v>
      </c>
      <c r="P9732" t="s">
        <v>313</v>
      </c>
      <c r="Q9732" t="s">
        <v>4411</v>
      </c>
      <c r="R9732" t="s">
        <v>4487</v>
      </c>
      <c r="S9732">
        <v>285.57599999999996</v>
      </c>
      <c r="T9732">
        <v>4</v>
      </c>
      <c r="U9732">
        <v>0.4</v>
      </c>
      <c r="V9732">
        <v>-57.115200000000016</v>
      </c>
      <c r="W9732" t="s">
        <v>10939</v>
      </c>
      <c r="X9732" t="s">
        <v>10937</v>
      </c>
      <c r="Y9732">
        <v>8</v>
      </c>
      <c r="Z9732" t="s">
        <v>10954</v>
      </c>
      <c r="AA9732">
        <v>-0.20000000000000007</v>
      </c>
    </row>
    <row r="9733" spans="1:27" x14ac:dyDescent="0.35">
      <c r="A9733">
        <v>9674</v>
      </c>
      <c r="B9733" t="s">
        <v>10020</v>
      </c>
      <c r="C9733">
        <v>2013</v>
      </c>
      <c r="D9733" s="1">
        <v>41632</v>
      </c>
      <c r="E9733" s="1">
        <v>41637</v>
      </c>
      <c r="F9733" t="s">
        <v>23</v>
      </c>
      <c r="G9733" t="s">
        <v>1199</v>
      </c>
      <c r="H9733" t="s">
        <v>1200</v>
      </c>
      <c r="I9733" t="s">
        <v>127</v>
      </c>
      <c r="J9733" t="s">
        <v>27</v>
      </c>
      <c r="K9733" t="s">
        <v>8101</v>
      </c>
      <c r="L9733" t="s">
        <v>8102</v>
      </c>
      <c r="M9733">
        <v>19143</v>
      </c>
      <c r="N9733" t="s">
        <v>3728</v>
      </c>
      <c r="O9733" t="s">
        <v>10835</v>
      </c>
      <c r="P9733" t="s">
        <v>313</v>
      </c>
      <c r="Q9733" t="s">
        <v>4411</v>
      </c>
      <c r="R9733" t="s">
        <v>10836</v>
      </c>
      <c r="S9733">
        <v>1499.9699999999998</v>
      </c>
      <c r="T9733">
        <v>5</v>
      </c>
      <c r="U9733">
        <v>0.4</v>
      </c>
      <c r="V9733">
        <v>-374.99250000000006</v>
      </c>
      <c r="W9733" t="s">
        <v>10936</v>
      </c>
      <c r="X9733" t="s">
        <v>10940</v>
      </c>
      <c r="Y9733">
        <v>12</v>
      </c>
      <c r="Z9733" t="s">
        <v>10941</v>
      </c>
      <c r="AA9733">
        <v>-0.25000000000000006</v>
      </c>
    </row>
    <row r="9734" spans="1:27" x14ac:dyDescent="0.35">
      <c r="A9734">
        <v>177</v>
      </c>
      <c r="B9734" t="s">
        <v>10837</v>
      </c>
      <c r="C9734">
        <v>2014</v>
      </c>
      <c r="D9734" s="1">
        <v>41751</v>
      </c>
      <c r="E9734" s="1">
        <v>41755</v>
      </c>
      <c r="F9734" t="s">
        <v>45</v>
      </c>
      <c r="G9734" t="s">
        <v>2478</v>
      </c>
      <c r="H9734" t="s">
        <v>2479</v>
      </c>
      <c r="I9734" t="s">
        <v>38</v>
      </c>
      <c r="J9734" t="s">
        <v>27</v>
      </c>
      <c r="K9734" t="s">
        <v>7914</v>
      </c>
      <c r="L9734" t="s">
        <v>7883</v>
      </c>
      <c r="M9734">
        <v>77036</v>
      </c>
      <c r="N9734" t="s">
        <v>3479</v>
      </c>
      <c r="O9734" t="s">
        <v>2387</v>
      </c>
      <c r="P9734" t="s">
        <v>32</v>
      </c>
      <c r="Q9734" t="s">
        <v>79</v>
      </c>
      <c r="R9734" t="s">
        <v>2388</v>
      </c>
      <c r="S9734">
        <v>97.263999999999982</v>
      </c>
      <c r="T9734">
        <v>4</v>
      </c>
      <c r="U9734">
        <v>0.8</v>
      </c>
      <c r="V9734">
        <v>-243.16000000000008</v>
      </c>
      <c r="W9734" t="s">
        <v>10939</v>
      </c>
      <c r="X9734" t="s">
        <v>10942</v>
      </c>
      <c r="Y9734">
        <v>4</v>
      </c>
      <c r="Z9734" t="s">
        <v>10943</v>
      </c>
      <c r="AA9734">
        <v>-2.5000000000000013</v>
      </c>
    </row>
    <row r="9735" spans="1:27" x14ac:dyDescent="0.35">
      <c r="A9735">
        <v>263</v>
      </c>
      <c r="B9735" t="s">
        <v>10838</v>
      </c>
      <c r="C9735">
        <v>2011</v>
      </c>
      <c r="D9735" s="1">
        <v>40805</v>
      </c>
      <c r="E9735" s="1">
        <v>40807</v>
      </c>
      <c r="F9735" t="s">
        <v>45</v>
      </c>
      <c r="G9735" t="s">
        <v>2618</v>
      </c>
      <c r="H9735" t="s">
        <v>2619</v>
      </c>
      <c r="I9735" t="s">
        <v>26</v>
      </c>
      <c r="J9735" t="s">
        <v>27</v>
      </c>
      <c r="K9735" t="s">
        <v>7914</v>
      </c>
      <c r="L9735" t="s">
        <v>7883</v>
      </c>
      <c r="M9735">
        <v>77036</v>
      </c>
      <c r="N9735" t="s">
        <v>3479</v>
      </c>
      <c r="O9735" t="s">
        <v>10583</v>
      </c>
      <c r="P9735" t="s">
        <v>313</v>
      </c>
      <c r="Q9735" t="s">
        <v>3743</v>
      </c>
      <c r="R9735" t="s">
        <v>10584</v>
      </c>
      <c r="S9735">
        <v>3059.982</v>
      </c>
      <c r="T9735">
        <v>3</v>
      </c>
      <c r="U9735">
        <v>0.4</v>
      </c>
      <c r="V9735">
        <v>-509.99700000000075</v>
      </c>
      <c r="W9735" t="s">
        <v>10944</v>
      </c>
      <c r="X9735" t="s">
        <v>10937</v>
      </c>
      <c r="Y9735">
        <v>9</v>
      </c>
      <c r="Z9735" t="s">
        <v>10949</v>
      </c>
      <c r="AA9735">
        <v>-0.16666666666666691</v>
      </c>
    </row>
    <row r="9736" spans="1:27" x14ac:dyDescent="0.35">
      <c r="A9736">
        <v>264</v>
      </c>
      <c r="B9736" t="s">
        <v>10838</v>
      </c>
      <c r="C9736">
        <v>2011</v>
      </c>
      <c r="D9736" s="1">
        <v>40805</v>
      </c>
      <c r="E9736" s="1">
        <v>40807</v>
      </c>
      <c r="F9736" t="s">
        <v>45</v>
      </c>
      <c r="G9736" t="s">
        <v>2618</v>
      </c>
      <c r="H9736" t="s">
        <v>2619</v>
      </c>
      <c r="I9736" t="s">
        <v>26</v>
      </c>
      <c r="J9736" t="s">
        <v>27</v>
      </c>
      <c r="K9736" t="s">
        <v>7914</v>
      </c>
      <c r="L9736" t="s">
        <v>7883</v>
      </c>
      <c r="M9736">
        <v>77036</v>
      </c>
      <c r="N9736" t="s">
        <v>3479</v>
      </c>
      <c r="O9736" t="s">
        <v>10839</v>
      </c>
      <c r="P9736" t="s">
        <v>313</v>
      </c>
      <c r="Q9736" t="s">
        <v>3743</v>
      </c>
      <c r="R9736" t="s">
        <v>10840</v>
      </c>
      <c r="S9736">
        <v>2519.9579999999996</v>
      </c>
      <c r="T9736">
        <v>7</v>
      </c>
      <c r="U9736">
        <v>0.4</v>
      </c>
      <c r="V9736">
        <v>-251.99579999999992</v>
      </c>
      <c r="W9736" t="s">
        <v>10944</v>
      </c>
      <c r="X9736" t="s">
        <v>10937</v>
      </c>
      <c r="Y9736">
        <v>9</v>
      </c>
      <c r="Z9736" t="s">
        <v>10949</v>
      </c>
      <c r="AA9736">
        <v>-9.9999999999999978E-2</v>
      </c>
    </row>
    <row r="9737" spans="1:27" x14ac:dyDescent="0.35">
      <c r="A9737">
        <v>379</v>
      </c>
      <c r="B9737" t="s">
        <v>9164</v>
      </c>
      <c r="C9737">
        <v>2012</v>
      </c>
      <c r="D9737" s="1">
        <v>41027</v>
      </c>
      <c r="E9737" s="1">
        <v>41034</v>
      </c>
      <c r="F9737" t="s">
        <v>23</v>
      </c>
      <c r="G9737" t="s">
        <v>2725</v>
      </c>
      <c r="H9737" t="s">
        <v>2726</v>
      </c>
      <c r="I9737" t="s">
        <v>38</v>
      </c>
      <c r="J9737" t="s">
        <v>27</v>
      </c>
      <c r="K9737" t="s">
        <v>7914</v>
      </c>
      <c r="L9737" t="s">
        <v>7883</v>
      </c>
      <c r="M9737">
        <v>77095</v>
      </c>
      <c r="N9737" t="s">
        <v>3479</v>
      </c>
      <c r="O9737" t="s">
        <v>2059</v>
      </c>
      <c r="P9737" t="s">
        <v>32</v>
      </c>
      <c r="Q9737" t="s">
        <v>79</v>
      </c>
      <c r="R9737" t="s">
        <v>2060</v>
      </c>
      <c r="S9737">
        <v>8.6519999999999975</v>
      </c>
      <c r="T9737">
        <v>3</v>
      </c>
      <c r="U9737">
        <v>0.8</v>
      </c>
      <c r="V9737">
        <v>-20.332200000000007</v>
      </c>
      <c r="W9737" t="s">
        <v>10948</v>
      </c>
      <c r="X9737" t="s">
        <v>10942</v>
      </c>
      <c r="Y9737">
        <v>4</v>
      </c>
      <c r="Z9737" t="s">
        <v>10943</v>
      </c>
      <c r="AA9737">
        <v>-2.3500000000000014</v>
      </c>
    </row>
    <row r="9738" spans="1:27" x14ac:dyDescent="0.35">
      <c r="A9738">
        <v>1551</v>
      </c>
      <c r="B9738" t="s">
        <v>10841</v>
      </c>
      <c r="C9738">
        <v>2014</v>
      </c>
      <c r="D9738" s="1">
        <v>41957</v>
      </c>
      <c r="E9738" s="1">
        <v>41962</v>
      </c>
      <c r="F9738" t="s">
        <v>45</v>
      </c>
      <c r="G9738" t="s">
        <v>2817</v>
      </c>
      <c r="H9738" t="s">
        <v>2818</v>
      </c>
      <c r="I9738" t="s">
        <v>127</v>
      </c>
      <c r="J9738" t="s">
        <v>27</v>
      </c>
      <c r="K9738" t="s">
        <v>7914</v>
      </c>
      <c r="L9738" t="s">
        <v>7883</v>
      </c>
      <c r="M9738">
        <v>77095</v>
      </c>
      <c r="N9738" t="s">
        <v>3479</v>
      </c>
      <c r="O9738" t="s">
        <v>2447</v>
      </c>
      <c r="P9738" t="s">
        <v>32</v>
      </c>
      <c r="Q9738" t="s">
        <v>79</v>
      </c>
      <c r="R9738" t="s">
        <v>2448</v>
      </c>
      <c r="S9738">
        <v>9.3239999999999981</v>
      </c>
      <c r="T9738">
        <v>6</v>
      </c>
      <c r="U9738">
        <v>0.8</v>
      </c>
      <c r="V9738">
        <v>-24.708599999999997</v>
      </c>
      <c r="W9738" t="s">
        <v>10939</v>
      </c>
      <c r="X9738" t="s">
        <v>10940</v>
      </c>
      <c r="Y9738">
        <v>11</v>
      </c>
      <c r="Z9738" t="s">
        <v>10947</v>
      </c>
      <c r="AA9738">
        <v>-2.6500000000000004</v>
      </c>
    </row>
    <row r="9739" spans="1:27" x14ac:dyDescent="0.35">
      <c r="A9739">
        <v>1913</v>
      </c>
      <c r="B9739" t="s">
        <v>10034</v>
      </c>
      <c r="C9739">
        <v>2014</v>
      </c>
      <c r="D9739" s="1">
        <v>41824</v>
      </c>
      <c r="E9739" s="1">
        <v>41827</v>
      </c>
      <c r="F9739" t="s">
        <v>45</v>
      </c>
      <c r="G9739" t="s">
        <v>1172</v>
      </c>
      <c r="H9739" t="s">
        <v>1173</v>
      </c>
      <c r="I9739" t="s">
        <v>26</v>
      </c>
      <c r="J9739" t="s">
        <v>27</v>
      </c>
      <c r="K9739" t="s">
        <v>7914</v>
      </c>
      <c r="L9739" t="s">
        <v>7883</v>
      </c>
      <c r="M9739">
        <v>77041</v>
      </c>
      <c r="N9739" t="s">
        <v>3479</v>
      </c>
      <c r="O9739" t="s">
        <v>10842</v>
      </c>
      <c r="P9739" t="s">
        <v>313</v>
      </c>
      <c r="Q9739" t="s">
        <v>3743</v>
      </c>
      <c r="R9739" t="s">
        <v>10843</v>
      </c>
      <c r="S9739">
        <v>597.13200000000006</v>
      </c>
      <c r="T9739">
        <v>3</v>
      </c>
      <c r="U9739">
        <v>0.4</v>
      </c>
      <c r="V9739">
        <v>49.760999999999967</v>
      </c>
      <c r="W9739" t="s">
        <v>10939</v>
      </c>
      <c r="X9739" t="s">
        <v>10937</v>
      </c>
      <c r="Y9739">
        <v>7</v>
      </c>
      <c r="Z9739" t="s">
        <v>10938</v>
      </c>
      <c r="AA9739">
        <v>8.3333333333333273E-2</v>
      </c>
    </row>
    <row r="9740" spans="1:27" x14ac:dyDescent="0.35">
      <c r="A9740">
        <v>1996</v>
      </c>
      <c r="B9740" t="s">
        <v>10844</v>
      </c>
      <c r="C9740">
        <v>2014</v>
      </c>
      <c r="D9740" s="1">
        <v>41976</v>
      </c>
      <c r="E9740" s="1">
        <v>41978</v>
      </c>
      <c r="F9740" t="s">
        <v>45</v>
      </c>
      <c r="G9740" t="s">
        <v>3963</v>
      </c>
      <c r="H9740" t="s">
        <v>3964</v>
      </c>
      <c r="I9740" t="s">
        <v>38</v>
      </c>
      <c r="J9740" t="s">
        <v>27</v>
      </c>
      <c r="K9740" t="s">
        <v>7914</v>
      </c>
      <c r="L9740" t="s">
        <v>7883</v>
      </c>
      <c r="M9740">
        <v>77036</v>
      </c>
      <c r="N9740" t="s">
        <v>3479</v>
      </c>
      <c r="O9740" t="s">
        <v>3314</v>
      </c>
      <c r="P9740" t="s">
        <v>32</v>
      </c>
      <c r="Q9740" t="s">
        <v>79</v>
      </c>
      <c r="R9740" t="s">
        <v>3315</v>
      </c>
      <c r="S9740">
        <v>294.61999999999995</v>
      </c>
      <c r="T9740">
        <v>5</v>
      </c>
      <c r="U9740">
        <v>0.8</v>
      </c>
      <c r="V9740">
        <v>-766.01199999999994</v>
      </c>
      <c r="W9740" t="s">
        <v>10939</v>
      </c>
      <c r="X9740" t="s">
        <v>10940</v>
      </c>
      <c r="Y9740">
        <v>12</v>
      </c>
      <c r="Z9740" t="s">
        <v>10941</v>
      </c>
      <c r="AA9740">
        <v>-2.6</v>
      </c>
    </row>
    <row r="9741" spans="1:27" x14ac:dyDescent="0.35">
      <c r="A9741">
        <v>2508</v>
      </c>
      <c r="B9741" t="s">
        <v>10845</v>
      </c>
      <c r="C9741">
        <v>2012</v>
      </c>
      <c r="D9741" s="1">
        <v>41092</v>
      </c>
      <c r="E9741" s="1">
        <v>41092</v>
      </c>
      <c r="F9741" t="s">
        <v>234</v>
      </c>
      <c r="G9741" t="s">
        <v>1165</v>
      </c>
      <c r="H9741" t="s">
        <v>1166</v>
      </c>
      <c r="I9741" t="s">
        <v>38</v>
      </c>
      <c r="J9741" t="s">
        <v>27</v>
      </c>
      <c r="K9741" t="s">
        <v>7914</v>
      </c>
      <c r="L9741" t="s">
        <v>7883</v>
      </c>
      <c r="M9741">
        <v>77070</v>
      </c>
      <c r="N9741" t="s">
        <v>3479</v>
      </c>
      <c r="O9741" t="s">
        <v>6213</v>
      </c>
      <c r="P9741" t="s">
        <v>32</v>
      </c>
      <c r="Q9741" t="s">
        <v>79</v>
      </c>
      <c r="R9741" t="s">
        <v>6214</v>
      </c>
      <c r="S9741">
        <v>32.783999999999992</v>
      </c>
      <c r="T9741">
        <v>4</v>
      </c>
      <c r="U9741">
        <v>0.8</v>
      </c>
      <c r="V9741">
        <v>-85.238399999999999</v>
      </c>
      <c r="W9741" t="s">
        <v>10948</v>
      </c>
      <c r="X9741" t="s">
        <v>10937</v>
      </c>
      <c r="Y9741">
        <v>7</v>
      </c>
      <c r="Z9741" t="s">
        <v>10938</v>
      </c>
      <c r="AA9741">
        <v>-2.6000000000000005</v>
      </c>
    </row>
    <row r="9742" spans="1:27" x14ac:dyDescent="0.35">
      <c r="A9742">
        <v>3088</v>
      </c>
      <c r="B9742" t="s">
        <v>8900</v>
      </c>
      <c r="C9742">
        <v>2014</v>
      </c>
      <c r="D9742" s="1">
        <v>41680</v>
      </c>
      <c r="E9742" s="1">
        <v>41685</v>
      </c>
      <c r="F9742" t="s">
        <v>23</v>
      </c>
      <c r="G9742" t="s">
        <v>5527</v>
      </c>
      <c r="H9742" t="s">
        <v>5528</v>
      </c>
      <c r="I9742" t="s">
        <v>38</v>
      </c>
      <c r="J9742" t="s">
        <v>27</v>
      </c>
      <c r="K9742" t="s">
        <v>7914</v>
      </c>
      <c r="L9742" t="s">
        <v>7883</v>
      </c>
      <c r="M9742">
        <v>77070</v>
      </c>
      <c r="N9742" t="s">
        <v>3479</v>
      </c>
      <c r="O9742" t="s">
        <v>675</v>
      </c>
      <c r="P9742" t="s">
        <v>32</v>
      </c>
      <c r="Q9742" t="s">
        <v>79</v>
      </c>
      <c r="R9742" t="s">
        <v>676</v>
      </c>
      <c r="S9742">
        <v>12.991999999999996</v>
      </c>
      <c r="T9742">
        <v>2</v>
      </c>
      <c r="U9742">
        <v>0.8</v>
      </c>
      <c r="V9742">
        <v>-32.480000000000004</v>
      </c>
      <c r="W9742" t="s">
        <v>10939</v>
      </c>
      <c r="X9742" t="s">
        <v>10950</v>
      </c>
      <c r="Y9742">
        <v>2</v>
      </c>
      <c r="Z9742" t="s">
        <v>10955</v>
      </c>
      <c r="AA9742">
        <v>-2.5000000000000013</v>
      </c>
    </row>
    <row r="9743" spans="1:27" x14ac:dyDescent="0.35">
      <c r="A9743">
        <v>4101</v>
      </c>
      <c r="B9743" t="s">
        <v>10053</v>
      </c>
      <c r="C9743">
        <v>2014</v>
      </c>
      <c r="D9743" s="1">
        <v>41810</v>
      </c>
      <c r="E9743" s="1">
        <v>41814</v>
      </c>
      <c r="F9743" t="s">
        <v>23</v>
      </c>
      <c r="G9743" t="s">
        <v>424</v>
      </c>
      <c r="H9743" t="s">
        <v>425</v>
      </c>
      <c r="I9743" t="s">
        <v>38</v>
      </c>
      <c r="J9743" t="s">
        <v>27</v>
      </c>
      <c r="K9743" t="s">
        <v>7914</v>
      </c>
      <c r="L9743" t="s">
        <v>7883</v>
      </c>
      <c r="M9743">
        <v>77095</v>
      </c>
      <c r="N9743" t="s">
        <v>3479</v>
      </c>
      <c r="O9743" t="s">
        <v>2166</v>
      </c>
      <c r="P9743" t="s">
        <v>32</v>
      </c>
      <c r="Q9743" t="s">
        <v>79</v>
      </c>
      <c r="R9743" t="s">
        <v>2167</v>
      </c>
      <c r="S9743">
        <v>2.2639999999999993</v>
      </c>
      <c r="T9743">
        <v>1</v>
      </c>
      <c r="U9743">
        <v>0.8</v>
      </c>
      <c r="V9743">
        <v>-5.2072000000000012</v>
      </c>
      <c r="W9743" t="s">
        <v>10939</v>
      </c>
      <c r="X9743" t="s">
        <v>10942</v>
      </c>
      <c r="Y9743">
        <v>6</v>
      </c>
      <c r="Z9743" t="s">
        <v>10946</v>
      </c>
      <c r="AA9743">
        <v>-2.3000000000000012</v>
      </c>
    </row>
    <row r="9744" spans="1:27" x14ac:dyDescent="0.35">
      <c r="A9744">
        <v>4102</v>
      </c>
      <c r="B9744" t="s">
        <v>10053</v>
      </c>
      <c r="C9744">
        <v>2014</v>
      </c>
      <c r="D9744" s="1">
        <v>41810</v>
      </c>
      <c r="E9744" s="1">
        <v>41814</v>
      </c>
      <c r="F9744" t="s">
        <v>23</v>
      </c>
      <c r="G9744" t="s">
        <v>424</v>
      </c>
      <c r="H9744" t="s">
        <v>425</v>
      </c>
      <c r="I9744" t="s">
        <v>38</v>
      </c>
      <c r="J9744" t="s">
        <v>27</v>
      </c>
      <c r="K9744" t="s">
        <v>7914</v>
      </c>
      <c r="L9744" t="s">
        <v>7883</v>
      </c>
      <c r="M9744">
        <v>77095</v>
      </c>
      <c r="N9744" t="s">
        <v>3479</v>
      </c>
      <c r="O9744" t="s">
        <v>6292</v>
      </c>
      <c r="P9744" t="s">
        <v>32</v>
      </c>
      <c r="Q9744" t="s">
        <v>79</v>
      </c>
      <c r="R9744" t="s">
        <v>6293</v>
      </c>
      <c r="S9744">
        <v>0.44399999999999995</v>
      </c>
      <c r="T9744">
        <v>1</v>
      </c>
      <c r="U9744">
        <v>0.8</v>
      </c>
      <c r="V9744">
        <v>-1.1100000000000003</v>
      </c>
      <c r="W9744" t="s">
        <v>10939</v>
      </c>
      <c r="X9744" t="s">
        <v>10942</v>
      </c>
      <c r="Y9744">
        <v>6</v>
      </c>
      <c r="Z9744" t="s">
        <v>10946</v>
      </c>
      <c r="AA9744">
        <v>-2.5000000000000009</v>
      </c>
    </row>
    <row r="9745" spans="1:27" x14ac:dyDescent="0.35">
      <c r="A9745">
        <v>4615</v>
      </c>
      <c r="B9745" t="s">
        <v>9188</v>
      </c>
      <c r="C9745">
        <v>2013</v>
      </c>
      <c r="D9745" s="1">
        <v>41523</v>
      </c>
      <c r="E9745" s="1">
        <v>41528</v>
      </c>
      <c r="F9745" t="s">
        <v>23</v>
      </c>
      <c r="G9745" t="s">
        <v>257</v>
      </c>
      <c r="H9745" t="s">
        <v>258</v>
      </c>
      <c r="I9745" t="s">
        <v>127</v>
      </c>
      <c r="J9745" t="s">
        <v>27</v>
      </c>
      <c r="K9745" t="s">
        <v>7914</v>
      </c>
      <c r="L9745" t="s">
        <v>7883</v>
      </c>
      <c r="M9745">
        <v>77070</v>
      </c>
      <c r="N9745" t="s">
        <v>3479</v>
      </c>
      <c r="O9745" t="s">
        <v>6169</v>
      </c>
      <c r="P9745" t="s">
        <v>32</v>
      </c>
      <c r="Q9745" t="s">
        <v>79</v>
      </c>
      <c r="R9745" t="s">
        <v>6170</v>
      </c>
      <c r="S9745">
        <v>62.789999999999992</v>
      </c>
      <c r="T9745">
        <v>3</v>
      </c>
      <c r="U9745">
        <v>0.8</v>
      </c>
      <c r="V9745">
        <v>-166.39350000000002</v>
      </c>
      <c r="W9745" t="s">
        <v>10936</v>
      </c>
      <c r="X9745" t="s">
        <v>10937</v>
      </c>
      <c r="Y9745">
        <v>9</v>
      </c>
      <c r="Z9745" t="s">
        <v>10949</v>
      </c>
      <c r="AA9745">
        <v>-2.6500000000000008</v>
      </c>
    </row>
    <row r="9746" spans="1:27" x14ac:dyDescent="0.35">
      <c r="A9746">
        <v>4704</v>
      </c>
      <c r="B9746" t="s">
        <v>10846</v>
      </c>
      <c r="C9746">
        <v>2013</v>
      </c>
      <c r="D9746" s="1">
        <v>41450</v>
      </c>
      <c r="E9746" s="1">
        <v>41454</v>
      </c>
      <c r="F9746" t="s">
        <v>23</v>
      </c>
      <c r="G9746" t="s">
        <v>2908</v>
      </c>
      <c r="H9746" t="s">
        <v>2909</v>
      </c>
      <c r="I9746" t="s">
        <v>26</v>
      </c>
      <c r="J9746" t="s">
        <v>27</v>
      </c>
      <c r="K9746" t="s">
        <v>7914</v>
      </c>
      <c r="L9746" t="s">
        <v>7883</v>
      </c>
      <c r="M9746">
        <v>77095</v>
      </c>
      <c r="N9746" t="s">
        <v>3479</v>
      </c>
      <c r="O9746" t="s">
        <v>2061</v>
      </c>
      <c r="P9746" t="s">
        <v>32</v>
      </c>
      <c r="Q9746" t="s">
        <v>79</v>
      </c>
      <c r="R9746" t="s">
        <v>2062</v>
      </c>
      <c r="S9746">
        <v>8.711999999999998</v>
      </c>
      <c r="T9746">
        <v>2</v>
      </c>
      <c r="U9746">
        <v>0.8</v>
      </c>
      <c r="V9746">
        <v>-19.602000000000007</v>
      </c>
      <c r="W9746" t="s">
        <v>10936</v>
      </c>
      <c r="X9746" t="s">
        <v>10942</v>
      </c>
      <c r="Y9746">
        <v>6</v>
      </c>
      <c r="Z9746" t="s">
        <v>10946</v>
      </c>
      <c r="AA9746">
        <v>-2.2500000000000013</v>
      </c>
    </row>
    <row r="9747" spans="1:27" x14ac:dyDescent="0.35">
      <c r="A9747">
        <v>4873</v>
      </c>
      <c r="B9747" t="s">
        <v>9190</v>
      </c>
      <c r="C9747">
        <v>2014</v>
      </c>
      <c r="D9747" s="1">
        <v>41783</v>
      </c>
      <c r="E9747" s="1">
        <v>41787</v>
      </c>
      <c r="F9747" t="s">
        <v>23</v>
      </c>
      <c r="G9747" t="s">
        <v>2214</v>
      </c>
      <c r="H9747" t="s">
        <v>2215</v>
      </c>
      <c r="I9747" t="s">
        <v>38</v>
      </c>
      <c r="J9747" t="s">
        <v>27</v>
      </c>
      <c r="K9747" t="s">
        <v>7914</v>
      </c>
      <c r="L9747" t="s">
        <v>7883</v>
      </c>
      <c r="M9747">
        <v>77095</v>
      </c>
      <c r="N9747" t="s">
        <v>3479</v>
      </c>
      <c r="O9747" t="s">
        <v>6207</v>
      </c>
      <c r="P9747" t="s">
        <v>32</v>
      </c>
      <c r="Q9747" t="s">
        <v>79</v>
      </c>
      <c r="R9747" t="s">
        <v>6208</v>
      </c>
      <c r="S9747">
        <v>18.319999999999997</v>
      </c>
      <c r="T9747">
        <v>5</v>
      </c>
      <c r="U9747">
        <v>0.8</v>
      </c>
      <c r="V9747">
        <v>-46.716000000000008</v>
      </c>
      <c r="W9747" t="s">
        <v>10939</v>
      </c>
      <c r="X9747" t="s">
        <v>10942</v>
      </c>
      <c r="Y9747">
        <v>5</v>
      </c>
      <c r="Z9747" t="s">
        <v>10952</v>
      </c>
      <c r="AA9747">
        <v>-2.5500000000000007</v>
      </c>
    </row>
    <row r="9748" spans="1:27" x14ac:dyDescent="0.35">
      <c r="A9748">
        <v>7176</v>
      </c>
      <c r="B9748" t="s">
        <v>7913</v>
      </c>
      <c r="C9748">
        <v>2014</v>
      </c>
      <c r="D9748" s="1">
        <v>41725</v>
      </c>
      <c r="E9748" s="1">
        <v>41729</v>
      </c>
      <c r="F9748" t="s">
        <v>23</v>
      </c>
      <c r="G9748" t="s">
        <v>3596</v>
      </c>
      <c r="H9748" t="s">
        <v>3597</v>
      </c>
      <c r="I9748" t="s">
        <v>26</v>
      </c>
      <c r="J9748" t="s">
        <v>27</v>
      </c>
      <c r="K9748" t="s">
        <v>7914</v>
      </c>
      <c r="L9748" t="s">
        <v>7883</v>
      </c>
      <c r="M9748">
        <v>77070</v>
      </c>
      <c r="N9748" t="s">
        <v>3479</v>
      </c>
      <c r="O9748" t="s">
        <v>1574</v>
      </c>
      <c r="P9748" t="s">
        <v>32</v>
      </c>
      <c r="Q9748" t="s">
        <v>79</v>
      </c>
      <c r="R9748" t="s">
        <v>1575</v>
      </c>
      <c r="S9748">
        <v>87.167999999999978</v>
      </c>
      <c r="T9748">
        <v>8</v>
      </c>
      <c r="U9748">
        <v>0.8</v>
      </c>
      <c r="V9748">
        <v>-226.63679999999999</v>
      </c>
      <c r="W9748" t="s">
        <v>10939</v>
      </c>
      <c r="X9748" t="s">
        <v>10950</v>
      </c>
      <c r="Y9748">
        <v>3</v>
      </c>
      <c r="Z9748" t="s">
        <v>10953</v>
      </c>
      <c r="AA9748">
        <v>-2.6000000000000005</v>
      </c>
    </row>
    <row r="9749" spans="1:27" x14ac:dyDescent="0.35">
      <c r="A9749">
        <v>7189</v>
      </c>
      <c r="B9749" t="s">
        <v>9208</v>
      </c>
      <c r="C9749">
        <v>2014</v>
      </c>
      <c r="D9749" s="1">
        <v>41869</v>
      </c>
      <c r="E9749" s="1">
        <v>41876</v>
      </c>
      <c r="F9749" t="s">
        <v>23</v>
      </c>
      <c r="G9749" t="s">
        <v>492</v>
      </c>
      <c r="H9749" t="s">
        <v>493</v>
      </c>
      <c r="I9749" t="s">
        <v>127</v>
      </c>
      <c r="J9749" t="s">
        <v>27</v>
      </c>
      <c r="K9749" t="s">
        <v>7914</v>
      </c>
      <c r="L9749" t="s">
        <v>7883</v>
      </c>
      <c r="M9749">
        <v>77095</v>
      </c>
      <c r="N9749" t="s">
        <v>3479</v>
      </c>
      <c r="O9749" t="s">
        <v>6166</v>
      </c>
      <c r="P9749" t="s">
        <v>32</v>
      </c>
      <c r="Q9749" t="s">
        <v>79</v>
      </c>
      <c r="R9749" t="s">
        <v>6167</v>
      </c>
      <c r="S9749">
        <v>38.86399999999999</v>
      </c>
      <c r="T9749">
        <v>4</v>
      </c>
      <c r="U9749">
        <v>0.8</v>
      </c>
      <c r="V9749">
        <v>-99.103200000000044</v>
      </c>
      <c r="W9749" t="s">
        <v>10939</v>
      </c>
      <c r="X9749" t="s">
        <v>10937</v>
      </c>
      <c r="Y9749">
        <v>8</v>
      </c>
      <c r="Z9749" t="s">
        <v>10954</v>
      </c>
      <c r="AA9749">
        <v>-2.5500000000000016</v>
      </c>
    </row>
    <row r="9750" spans="1:27" x14ac:dyDescent="0.35">
      <c r="A9750">
        <v>7289</v>
      </c>
      <c r="B9750" t="s">
        <v>10847</v>
      </c>
      <c r="C9750">
        <v>2011</v>
      </c>
      <c r="D9750" s="1">
        <v>40788</v>
      </c>
      <c r="E9750" s="1">
        <v>40793</v>
      </c>
      <c r="F9750" t="s">
        <v>23</v>
      </c>
      <c r="G9750" t="s">
        <v>6978</v>
      </c>
      <c r="H9750" t="s">
        <v>6979</v>
      </c>
      <c r="I9750" t="s">
        <v>26</v>
      </c>
      <c r="J9750" t="s">
        <v>27</v>
      </c>
      <c r="K9750" t="s">
        <v>7914</v>
      </c>
      <c r="L9750" t="s">
        <v>7883</v>
      </c>
      <c r="M9750">
        <v>77095</v>
      </c>
      <c r="N9750" t="s">
        <v>3479</v>
      </c>
      <c r="O9750" t="s">
        <v>10709</v>
      </c>
      <c r="P9750" t="s">
        <v>313</v>
      </c>
      <c r="Q9750" t="s">
        <v>3743</v>
      </c>
      <c r="R9750" t="s">
        <v>10710</v>
      </c>
      <c r="S9750">
        <v>559.71</v>
      </c>
      <c r="T9750">
        <v>3</v>
      </c>
      <c r="U9750">
        <v>0.4</v>
      </c>
      <c r="V9750">
        <v>-121.27049999999997</v>
      </c>
      <c r="W9750" t="s">
        <v>10944</v>
      </c>
      <c r="X9750" t="s">
        <v>10937</v>
      </c>
      <c r="Y9750">
        <v>9</v>
      </c>
      <c r="Z9750" t="s">
        <v>10949</v>
      </c>
      <c r="AA9750">
        <v>-0.21666666666666659</v>
      </c>
    </row>
    <row r="9751" spans="1:27" x14ac:dyDescent="0.35">
      <c r="A9751">
        <v>7349</v>
      </c>
      <c r="B9751" t="s">
        <v>10848</v>
      </c>
      <c r="C9751">
        <v>2011</v>
      </c>
      <c r="D9751" s="1">
        <v>40605</v>
      </c>
      <c r="E9751" s="1">
        <v>40609</v>
      </c>
      <c r="F9751" t="s">
        <v>23</v>
      </c>
      <c r="G9751" t="s">
        <v>4349</v>
      </c>
      <c r="H9751" t="s">
        <v>4350</v>
      </c>
      <c r="I9751" t="s">
        <v>38</v>
      </c>
      <c r="J9751" t="s">
        <v>27</v>
      </c>
      <c r="K9751" t="s">
        <v>7914</v>
      </c>
      <c r="L9751" t="s">
        <v>7883</v>
      </c>
      <c r="M9751">
        <v>77095</v>
      </c>
      <c r="N9751" t="s">
        <v>3479</v>
      </c>
      <c r="O9751" t="s">
        <v>3314</v>
      </c>
      <c r="P9751" t="s">
        <v>32</v>
      </c>
      <c r="Q9751" t="s">
        <v>79</v>
      </c>
      <c r="R9751" t="s">
        <v>3315</v>
      </c>
      <c r="S9751">
        <v>176.77199999999996</v>
      </c>
      <c r="T9751">
        <v>3</v>
      </c>
      <c r="U9751">
        <v>0.8</v>
      </c>
      <c r="V9751">
        <v>-459.60720000000003</v>
      </c>
      <c r="W9751" t="s">
        <v>10944</v>
      </c>
      <c r="X9751" t="s">
        <v>10950</v>
      </c>
      <c r="Y9751">
        <v>3</v>
      </c>
      <c r="Z9751" t="s">
        <v>10953</v>
      </c>
      <c r="AA9751">
        <v>-2.6000000000000005</v>
      </c>
    </row>
    <row r="9752" spans="1:27" x14ac:dyDescent="0.35">
      <c r="A9752">
        <v>7495</v>
      </c>
      <c r="B9752" t="s">
        <v>10081</v>
      </c>
      <c r="C9752">
        <v>2014</v>
      </c>
      <c r="D9752" s="1">
        <v>41894</v>
      </c>
      <c r="E9752" s="1">
        <v>41899</v>
      </c>
      <c r="F9752" t="s">
        <v>23</v>
      </c>
      <c r="G9752" t="s">
        <v>1288</v>
      </c>
      <c r="H9752" t="s">
        <v>1289</v>
      </c>
      <c r="I9752" t="s">
        <v>38</v>
      </c>
      <c r="J9752" t="s">
        <v>27</v>
      </c>
      <c r="K9752" t="s">
        <v>7914</v>
      </c>
      <c r="L9752" t="s">
        <v>7883</v>
      </c>
      <c r="M9752">
        <v>77070</v>
      </c>
      <c r="N9752" t="s">
        <v>3479</v>
      </c>
      <c r="O9752" t="s">
        <v>1118</v>
      </c>
      <c r="P9752" t="s">
        <v>32</v>
      </c>
      <c r="Q9752" t="s">
        <v>79</v>
      </c>
      <c r="R9752" t="s">
        <v>1119</v>
      </c>
      <c r="S9752">
        <v>1.5559999999999996</v>
      </c>
      <c r="T9752">
        <v>2</v>
      </c>
      <c r="U9752">
        <v>0.8</v>
      </c>
      <c r="V9752">
        <v>-4.2012</v>
      </c>
      <c r="W9752" t="s">
        <v>10939</v>
      </c>
      <c r="X9752" t="s">
        <v>10937</v>
      </c>
      <c r="Y9752">
        <v>9</v>
      </c>
      <c r="Z9752" t="s">
        <v>10949</v>
      </c>
      <c r="AA9752">
        <v>-2.7000000000000006</v>
      </c>
    </row>
    <row r="9753" spans="1:27" x14ac:dyDescent="0.35">
      <c r="A9753">
        <v>8573</v>
      </c>
      <c r="B9753" t="s">
        <v>10849</v>
      </c>
      <c r="C9753">
        <v>2011</v>
      </c>
      <c r="D9753" s="1">
        <v>40875</v>
      </c>
      <c r="E9753" s="1">
        <v>40879</v>
      </c>
      <c r="F9753" t="s">
        <v>23</v>
      </c>
      <c r="G9753" t="s">
        <v>2457</v>
      </c>
      <c r="H9753" t="s">
        <v>2458</v>
      </c>
      <c r="I9753" t="s">
        <v>38</v>
      </c>
      <c r="J9753" t="s">
        <v>27</v>
      </c>
      <c r="K9753" t="s">
        <v>7914</v>
      </c>
      <c r="L9753" t="s">
        <v>7883</v>
      </c>
      <c r="M9753">
        <v>77041</v>
      </c>
      <c r="N9753" t="s">
        <v>3479</v>
      </c>
      <c r="O9753" t="s">
        <v>8989</v>
      </c>
      <c r="P9753" t="s">
        <v>313</v>
      </c>
      <c r="Q9753" t="s">
        <v>3743</v>
      </c>
      <c r="R9753" t="s">
        <v>8990</v>
      </c>
      <c r="S9753">
        <v>998.84999999999991</v>
      </c>
      <c r="T9753">
        <v>5</v>
      </c>
      <c r="U9753">
        <v>0.4</v>
      </c>
      <c r="V9753">
        <v>-199.7700000000001</v>
      </c>
      <c r="W9753" t="s">
        <v>10944</v>
      </c>
      <c r="X9753" t="s">
        <v>10940</v>
      </c>
      <c r="Y9753">
        <v>11</v>
      </c>
      <c r="Z9753" t="s">
        <v>10947</v>
      </c>
      <c r="AA9753">
        <v>-0.20000000000000012</v>
      </c>
    </row>
    <row r="9754" spans="1:27" x14ac:dyDescent="0.35">
      <c r="A9754">
        <v>8717</v>
      </c>
      <c r="B9754" t="s">
        <v>9215</v>
      </c>
      <c r="C9754">
        <v>2013</v>
      </c>
      <c r="D9754" s="1">
        <v>41438</v>
      </c>
      <c r="E9754" s="1">
        <v>41442</v>
      </c>
      <c r="F9754" t="s">
        <v>45</v>
      </c>
      <c r="G9754" t="s">
        <v>5594</v>
      </c>
      <c r="H9754" t="s">
        <v>5595</v>
      </c>
      <c r="I9754" t="s">
        <v>127</v>
      </c>
      <c r="J9754" t="s">
        <v>27</v>
      </c>
      <c r="K9754" t="s">
        <v>7914</v>
      </c>
      <c r="L9754" t="s">
        <v>7883</v>
      </c>
      <c r="M9754">
        <v>77070</v>
      </c>
      <c r="N9754" t="s">
        <v>3479</v>
      </c>
      <c r="O9754" t="s">
        <v>1738</v>
      </c>
      <c r="P9754" t="s">
        <v>32</v>
      </c>
      <c r="Q9754" t="s">
        <v>79</v>
      </c>
      <c r="R9754" t="s">
        <v>1739</v>
      </c>
      <c r="S9754">
        <v>64.383999999999986</v>
      </c>
      <c r="T9754">
        <v>4</v>
      </c>
      <c r="U9754">
        <v>0.8</v>
      </c>
      <c r="V9754">
        <v>-160.96</v>
      </c>
      <c r="W9754" t="s">
        <v>10936</v>
      </c>
      <c r="X9754" t="s">
        <v>10942</v>
      </c>
      <c r="Y9754">
        <v>6</v>
      </c>
      <c r="Z9754" t="s">
        <v>10946</v>
      </c>
      <c r="AA9754">
        <v>-2.5000000000000004</v>
      </c>
    </row>
    <row r="9755" spans="1:27" x14ac:dyDescent="0.35">
      <c r="A9755">
        <v>8960</v>
      </c>
      <c r="B9755" t="s">
        <v>8673</v>
      </c>
      <c r="C9755">
        <v>2014</v>
      </c>
      <c r="D9755" s="1">
        <v>41969</v>
      </c>
      <c r="E9755" s="1">
        <v>41974</v>
      </c>
      <c r="F9755" t="s">
        <v>23</v>
      </c>
      <c r="G9755" t="s">
        <v>2141</v>
      </c>
      <c r="H9755" t="s">
        <v>2142</v>
      </c>
      <c r="I9755" t="s">
        <v>38</v>
      </c>
      <c r="J9755" t="s">
        <v>27</v>
      </c>
      <c r="K9755" t="s">
        <v>7914</v>
      </c>
      <c r="L9755" t="s">
        <v>7883</v>
      </c>
      <c r="M9755">
        <v>77070</v>
      </c>
      <c r="N9755" t="s">
        <v>3479</v>
      </c>
      <c r="O9755" t="s">
        <v>1462</v>
      </c>
      <c r="P9755" t="s">
        <v>32</v>
      </c>
      <c r="Q9755" t="s">
        <v>79</v>
      </c>
      <c r="R9755" t="s">
        <v>1463</v>
      </c>
      <c r="S9755">
        <v>67.839999999999989</v>
      </c>
      <c r="T9755">
        <v>5</v>
      </c>
      <c r="U9755">
        <v>0.8</v>
      </c>
      <c r="V9755">
        <v>-179.77600000000001</v>
      </c>
      <c r="W9755" t="s">
        <v>10939</v>
      </c>
      <c r="X9755" t="s">
        <v>10940</v>
      </c>
      <c r="Y9755">
        <v>11</v>
      </c>
      <c r="Z9755" t="s">
        <v>10947</v>
      </c>
      <c r="AA9755">
        <v>-2.6500000000000004</v>
      </c>
    </row>
    <row r="9756" spans="1:27" x14ac:dyDescent="0.35">
      <c r="A9756">
        <v>9087</v>
      </c>
      <c r="B9756" t="s">
        <v>10850</v>
      </c>
      <c r="C9756">
        <v>2013</v>
      </c>
      <c r="D9756" s="1">
        <v>41544</v>
      </c>
      <c r="E9756" s="1">
        <v>41548</v>
      </c>
      <c r="F9756" t="s">
        <v>23</v>
      </c>
      <c r="G9756" t="s">
        <v>1819</v>
      </c>
      <c r="H9756" t="s">
        <v>1820</v>
      </c>
      <c r="I9756" t="s">
        <v>26</v>
      </c>
      <c r="J9756" t="s">
        <v>27</v>
      </c>
      <c r="K9756" t="s">
        <v>7914</v>
      </c>
      <c r="L9756" t="s">
        <v>7883</v>
      </c>
      <c r="M9756">
        <v>77041</v>
      </c>
      <c r="N9756" t="s">
        <v>3479</v>
      </c>
      <c r="O9756" t="s">
        <v>6220</v>
      </c>
      <c r="P9756" t="s">
        <v>32</v>
      </c>
      <c r="Q9756" t="s">
        <v>79</v>
      </c>
      <c r="R9756" t="s">
        <v>6221</v>
      </c>
      <c r="S9756">
        <v>93.031999999999982</v>
      </c>
      <c r="T9756">
        <v>2</v>
      </c>
      <c r="U9756">
        <v>0.8</v>
      </c>
      <c r="V9756">
        <v>-251.18640000000005</v>
      </c>
      <c r="W9756" t="s">
        <v>10936</v>
      </c>
      <c r="X9756" t="s">
        <v>10937</v>
      </c>
      <c r="Y9756">
        <v>9</v>
      </c>
      <c r="Z9756" t="s">
        <v>10949</v>
      </c>
      <c r="AA9756">
        <v>-2.7000000000000011</v>
      </c>
    </row>
    <row r="9757" spans="1:27" x14ac:dyDescent="0.35">
      <c r="A9757">
        <v>9107</v>
      </c>
      <c r="B9757" t="s">
        <v>9217</v>
      </c>
      <c r="C9757">
        <v>2012</v>
      </c>
      <c r="D9757" s="1">
        <v>41220</v>
      </c>
      <c r="E9757" s="1">
        <v>41225</v>
      </c>
      <c r="F9757" t="s">
        <v>23</v>
      </c>
      <c r="G9757" t="s">
        <v>5487</v>
      </c>
      <c r="H9757" t="s">
        <v>5488</v>
      </c>
      <c r="I9757" t="s">
        <v>38</v>
      </c>
      <c r="J9757" t="s">
        <v>27</v>
      </c>
      <c r="K9757" t="s">
        <v>7914</v>
      </c>
      <c r="L9757" t="s">
        <v>7883</v>
      </c>
      <c r="M9757">
        <v>77041</v>
      </c>
      <c r="N9757" t="s">
        <v>3479</v>
      </c>
      <c r="O9757" t="s">
        <v>10851</v>
      </c>
      <c r="P9757" t="s">
        <v>313</v>
      </c>
      <c r="Q9757" t="s">
        <v>3743</v>
      </c>
      <c r="R9757" t="s">
        <v>10852</v>
      </c>
      <c r="S9757">
        <v>287.90999999999997</v>
      </c>
      <c r="T9757">
        <v>3</v>
      </c>
      <c r="U9757">
        <v>0.4</v>
      </c>
      <c r="V9757">
        <v>33.589499999999987</v>
      </c>
      <c r="W9757" t="s">
        <v>10948</v>
      </c>
      <c r="X9757" t="s">
        <v>10940</v>
      </c>
      <c r="Y9757">
        <v>11</v>
      </c>
      <c r="Z9757" t="s">
        <v>10947</v>
      </c>
      <c r="AA9757">
        <v>0.11666666666666663</v>
      </c>
    </row>
    <row r="9758" spans="1:27" x14ac:dyDescent="0.35">
      <c r="A9758">
        <v>9420</v>
      </c>
      <c r="B9758" t="s">
        <v>10853</v>
      </c>
      <c r="C9758">
        <v>2014</v>
      </c>
      <c r="D9758" s="1">
        <v>41915</v>
      </c>
      <c r="E9758" s="1">
        <v>41917</v>
      </c>
      <c r="F9758" t="s">
        <v>45</v>
      </c>
      <c r="G9758" t="s">
        <v>4356</v>
      </c>
      <c r="H9758" t="s">
        <v>4357</v>
      </c>
      <c r="I9758" t="s">
        <v>26</v>
      </c>
      <c r="J9758" t="s">
        <v>27</v>
      </c>
      <c r="K9758" t="s">
        <v>7914</v>
      </c>
      <c r="L9758" t="s">
        <v>7883</v>
      </c>
      <c r="M9758">
        <v>77041</v>
      </c>
      <c r="N9758" t="s">
        <v>3479</v>
      </c>
      <c r="O9758" t="s">
        <v>2494</v>
      </c>
      <c r="P9758" t="s">
        <v>32</v>
      </c>
      <c r="Q9758" t="s">
        <v>79</v>
      </c>
      <c r="R9758" t="s">
        <v>2495</v>
      </c>
      <c r="S9758">
        <v>15.223999999999997</v>
      </c>
      <c r="T9758">
        <v>2</v>
      </c>
      <c r="U9758">
        <v>0.8</v>
      </c>
      <c r="V9758">
        <v>-38.821200000000012</v>
      </c>
      <c r="W9758" t="s">
        <v>10939</v>
      </c>
      <c r="X9758" t="s">
        <v>10940</v>
      </c>
      <c r="Y9758">
        <v>10</v>
      </c>
      <c r="Z9758" t="s">
        <v>10945</v>
      </c>
      <c r="AA9758">
        <v>-2.5500000000000012</v>
      </c>
    </row>
    <row r="9759" spans="1:27" x14ac:dyDescent="0.35">
      <c r="A9759">
        <v>9421</v>
      </c>
      <c r="B9759" t="s">
        <v>10853</v>
      </c>
      <c r="C9759">
        <v>2014</v>
      </c>
      <c r="D9759" s="1">
        <v>41915</v>
      </c>
      <c r="E9759" s="1">
        <v>41917</v>
      </c>
      <c r="F9759" t="s">
        <v>45</v>
      </c>
      <c r="G9759" t="s">
        <v>4356</v>
      </c>
      <c r="H9759" t="s">
        <v>4357</v>
      </c>
      <c r="I9759" t="s">
        <v>26</v>
      </c>
      <c r="J9759" t="s">
        <v>27</v>
      </c>
      <c r="K9759" t="s">
        <v>7914</v>
      </c>
      <c r="L9759" t="s">
        <v>7883</v>
      </c>
      <c r="M9759">
        <v>77041</v>
      </c>
      <c r="N9759" t="s">
        <v>3479</v>
      </c>
      <c r="O9759" t="s">
        <v>6207</v>
      </c>
      <c r="P9759" t="s">
        <v>32</v>
      </c>
      <c r="Q9759" t="s">
        <v>79</v>
      </c>
      <c r="R9759" t="s">
        <v>6208</v>
      </c>
      <c r="S9759">
        <v>21.983999999999995</v>
      </c>
      <c r="T9759">
        <v>6</v>
      </c>
      <c r="U9759">
        <v>0.8</v>
      </c>
      <c r="V9759">
        <v>-56.059200000000011</v>
      </c>
      <c r="W9759" t="s">
        <v>10939</v>
      </c>
      <c r="X9759" t="s">
        <v>10940</v>
      </c>
      <c r="Y9759">
        <v>10</v>
      </c>
      <c r="Z9759" t="s">
        <v>10945</v>
      </c>
      <c r="AA9759">
        <v>-2.5500000000000012</v>
      </c>
    </row>
    <row r="9760" spans="1:27" x14ac:dyDescent="0.35">
      <c r="A9760">
        <v>39</v>
      </c>
      <c r="B9760" t="s">
        <v>8587</v>
      </c>
      <c r="C9760">
        <v>2012</v>
      </c>
      <c r="D9760" s="1">
        <v>41270</v>
      </c>
      <c r="E9760" s="1">
        <v>41274</v>
      </c>
      <c r="F9760" t="s">
        <v>23</v>
      </c>
      <c r="G9760" t="s">
        <v>125</v>
      </c>
      <c r="H9760" t="s">
        <v>126</v>
      </c>
      <c r="I9760" t="s">
        <v>127</v>
      </c>
      <c r="J9760" t="s">
        <v>27</v>
      </c>
      <c r="K9760" t="s">
        <v>7914</v>
      </c>
      <c r="L9760" t="s">
        <v>7883</v>
      </c>
      <c r="M9760">
        <v>77041</v>
      </c>
      <c r="N9760" t="s">
        <v>3479</v>
      </c>
      <c r="O9760" t="s">
        <v>3729</v>
      </c>
      <c r="P9760" t="s">
        <v>329</v>
      </c>
      <c r="Q9760" t="s">
        <v>3721</v>
      </c>
      <c r="R9760" t="s">
        <v>3730</v>
      </c>
      <c r="S9760">
        <v>532.39919999999995</v>
      </c>
      <c r="T9760">
        <v>3</v>
      </c>
      <c r="U9760">
        <v>0.32</v>
      </c>
      <c r="V9760">
        <v>-46.976400000000012</v>
      </c>
      <c r="W9760" t="s">
        <v>10948</v>
      </c>
      <c r="X9760" t="s">
        <v>10940</v>
      </c>
      <c r="Y9760">
        <v>12</v>
      </c>
      <c r="Z9760" t="s">
        <v>10941</v>
      </c>
      <c r="AA9760">
        <v>-8.8235294117647092E-2</v>
      </c>
    </row>
    <row r="9761" spans="1:27" x14ac:dyDescent="0.35">
      <c r="A9761">
        <v>40</v>
      </c>
      <c r="B9761" t="s">
        <v>8587</v>
      </c>
      <c r="C9761">
        <v>2012</v>
      </c>
      <c r="D9761" s="1">
        <v>41270</v>
      </c>
      <c r="E9761" s="1">
        <v>41274</v>
      </c>
      <c r="F9761" t="s">
        <v>23</v>
      </c>
      <c r="G9761" t="s">
        <v>125</v>
      </c>
      <c r="H9761" t="s">
        <v>126</v>
      </c>
      <c r="I9761" t="s">
        <v>127</v>
      </c>
      <c r="J9761" t="s">
        <v>27</v>
      </c>
      <c r="K9761" t="s">
        <v>7914</v>
      </c>
      <c r="L9761" t="s">
        <v>7883</v>
      </c>
      <c r="M9761">
        <v>77041</v>
      </c>
      <c r="N9761" t="s">
        <v>3479</v>
      </c>
      <c r="O9761" t="s">
        <v>4204</v>
      </c>
      <c r="P9761" t="s">
        <v>329</v>
      </c>
      <c r="Q9761" t="s">
        <v>4064</v>
      </c>
      <c r="R9761" t="s">
        <v>4205</v>
      </c>
      <c r="S9761">
        <v>212.05799999999999</v>
      </c>
      <c r="T9761">
        <v>3</v>
      </c>
      <c r="U9761">
        <v>0.3</v>
      </c>
      <c r="V9761">
        <v>-15.146999999999991</v>
      </c>
      <c r="W9761" t="s">
        <v>10948</v>
      </c>
      <c r="X9761" t="s">
        <v>10940</v>
      </c>
      <c r="Y9761">
        <v>12</v>
      </c>
      <c r="Z9761" t="s">
        <v>10941</v>
      </c>
      <c r="AA9761">
        <v>-7.1428571428571397E-2</v>
      </c>
    </row>
    <row r="9762" spans="1:27" x14ac:dyDescent="0.35">
      <c r="A9762">
        <v>77</v>
      </c>
      <c r="B9762" t="s">
        <v>9162</v>
      </c>
      <c r="C9762">
        <v>2014</v>
      </c>
      <c r="D9762" s="1">
        <v>41983</v>
      </c>
      <c r="E9762" s="1">
        <v>41985</v>
      </c>
      <c r="F9762" t="s">
        <v>56</v>
      </c>
      <c r="G9762" t="s">
        <v>6023</v>
      </c>
      <c r="H9762" t="s">
        <v>6024</v>
      </c>
      <c r="I9762" t="s">
        <v>26</v>
      </c>
      <c r="J9762" t="s">
        <v>27</v>
      </c>
      <c r="K9762" t="s">
        <v>7914</v>
      </c>
      <c r="L9762" t="s">
        <v>7883</v>
      </c>
      <c r="M9762">
        <v>77041</v>
      </c>
      <c r="N9762" t="s">
        <v>3479</v>
      </c>
      <c r="O9762" t="s">
        <v>1952</v>
      </c>
      <c r="P9762" t="s">
        <v>329</v>
      </c>
      <c r="Q9762" t="s">
        <v>330</v>
      </c>
      <c r="R9762" t="s">
        <v>1953</v>
      </c>
      <c r="S9762">
        <v>9.7080000000000002</v>
      </c>
      <c r="T9762">
        <v>3</v>
      </c>
      <c r="U9762">
        <v>0.6</v>
      </c>
      <c r="V9762">
        <v>-5.8248000000000015</v>
      </c>
      <c r="W9762" t="s">
        <v>10939</v>
      </c>
      <c r="X9762" t="s">
        <v>10940</v>
      </c>
      <c r="Y9762">
        <v>12</v>
      </c>
      <c r="Z9762" t="s">
        <v>10941</v>
      </c>
      <c r="AA9762">
        <v>-0.6000000000000002</v>
      </c>
    </row>
    <row r="9763" spans="1:27" x14ac:dyDescent="0.35">
      <c r="A9763">
        <v>79</v>
      </c>
      <c r="B9763" t="s">
        <v>10854</v>
      </c>
      <c r="C9763">
        <v>2011</v>
      </c>
      <c r="D9763" s="1">
        <v>40873</v>
      </c>
      <c r="E9763" s="1">
        <v>40878</v>
      </c>
      <c r="F9763" t="s">
        <v>45</v>
      </c>
      <c r="G9763" t="s">
        <v>828</v>
      </c>
      <c r="H9763" t="s">
        <v>829</v>
      </c>
      <c r="I9763" t="s">
        <v>38</v>
      </c>
      <c r="J9763" t="s">
        <v>27</v>
      </c>
      <c r="K9763" t="s">
        <v>7914</v>
      </c>
      <c r="L9763" t="s">
        <v>7883</v>
      </c>
      <c r="M9763">
        <v>77070</v>
      </c>
      <c r="N9763" t="s">
        <v>3479</v>
      </c>
      <c r="O9763" t="s">
        <v>349</v>
      </c>
      <c r="P9763" t="s">
        <v>329</v>
      </c>
      <c r="Q9763" t="s">
        <v>330</v>
      </c>
      <c r="R9763" t="s">
        <v>350</v>
      </c>
      <c r="S9763">
        <v>19.3</v>
      </c>
      <c r="T9763">
        <v>5</v>
      </c>
      <c r="U9763">
        <v>0.6</v>
      </c>
      <c r="V9763">
        <v>-14.475000000000001</v>
      </c>
      <c r="W9763" t="s">
        <v>10944</v>
      </c>
      <c r="X9763" t="s">
        <v>10940</v>
      </c>
      <c r="Y9763">
        <v>11</v>
      </c>
      <c r="Z9763" t="s">
        <v>10947</v>
      </c>
      <c r="AA9763">
        <v>-0.75</v>
      </c>
    </row>
    <row r="9764" spans="1:27" x14ac:dyDescent="0.35">
      <c r="A9764">
        <v>125</v>
      </c>
      <c r="B9764" t="s">
        <v>10855</v>
      </c>
      <c r="C9764">
        <v>2011</v>
      </c>
      <c r="D9764" s="1">
        <v>40903</v>
      </c>
      <c r="E9764" s="1">
        <v>40905</v>
      </c>
      <c r="F9764" t="s">
        <v>45</v>
      </c>
      <c r="G9764" t="s">
        <v>2438</v>
      </c>
      <c r="H9764" t="s">
        <v>2439</v>
      </c>
      <c r="I9764" t="s">
        <v>127</v>
      </c>
      <c r="J9764" t="s">
        <v>27</v>
      </c>
      <c r="K9764" t="s">
        <v>7914</v>
      </c>
      <c r="L9764" t="s">
        <v>7883</v>
      </c>
      <c r="M9764">
        <v>77041</v>
      </c>
      <c r="N9764" t="s">
        <v>3479</v>
      </c>
      <c r="O9764" t="s">
        <v>4072</v>
      </c>
      <c r="P9764" t="s">
        <v>329</v>
      </c>
      <c r="Q9764" t="s">
        <v>4064</v>
      </c>
      <c r="R9764" t="s">
        <v>4073</v>
      </c>
      <c r="S9764">
        <v>600.55799999999999</v>
      </c>
      <c r="T9764">
        <v>3</v>
      </c>
      <c r="U9764">
        <v>0.3</v>
      </c>
      <c r="V9764">
        <v>-8.5794000000000779</v>
      </c>
      <c r="W9764" t="s">
        <v>10944</v>
      </c>
      <c r="X9764" t="s">
        <v>10940</v>
      </c>
      <c r="Y9764">
        <v>12</v>
      </c>
      <c r="Z9764" t="s">
        <v>10941</v>
      </c>
      <c r="AA9764">
        <v>-1.4285714285714415E-2</v>
      </c>
    </row>
    <row r="9765" spans="1:27" x14ac:dyDescent="0.35">
      <c r="A9765">
        <v>400</v>
      </c>
      <c r="B9765" t="s">
        <v>8868</v>
      </c>
      <c r="C9765">
        <v>2013</v>
      </c>
      <c r="D9765" s="1">
        <v>41526</v>
      </c>
      <c r="E9765" s="1">
        <v>41528</v>
      </c>
      <c r="F9765" t="s">
        <v>45</v>
      </c>
      <c r="G9765" t="s">
        <v>5133</v>
      </c>
      <c r="H9765" t="s">
        <v>5134</v>
      </c>
      <c r="I9765" t="s">
        <v>38</v>
      </c>
      <c r="J9765" t="s">
        <v>27</v>
      </c>
      <c r="K9765" t="s">
        <v>7914</v>
      </c>
      <c r="L9765" t="s">
        <v>7883</v>
      </c>
      <c r="M9765">
        <v>77036</v>
      </c>
      <c r="N9765" t="s">
        <v>3479</v>
      </c>
      <c r="O9765" t="s">
        <v>4061</v>
      </c>
      <c r="P9765" t="s">
        <v>329</v>
      </c>
      <c r="Q9765" t="s">
        <v>3721</v>
      </c>
      <c r="R9765" t="s">
        <v>4062</v>
      </c>
      <c r="S9765">
        <v>2396.2655999999997</v>
      </c>
      <c r="T9765">
        <v>4</v>
      </c>
      <c r="U9765">
        <v>0.32</v>
      </c>
      <c r="V9765">
        <v>-317.15280000000007</v>
      </c>
      <c r="W9765" t="s">
        <v>10936</v>
      </c>
      <c r="X9765" t="s">
        <v>10937</v>
      </c>
      <c r="Y9765">
        <v>9</v>
      </c>
      <c r="Z9765" t="s">
        <v>10949</v>
      </c>
      <c r="AA9765">
        <v>-0.13235294117647065</v>
      </c>
    </row>
    <row r="9766" spans="1:27" x14ac:dyDescent="0.35">
      <c r="A9766">
        <v>1061</v>
      </c>
      <c r="B9766" t="s">
        <v>10856</v>
      </c>
      <c r="C9766">
        <v>2012</v>
      </c>
      <c r="D9766" s="1">
        <v>40991</v>
      </c>
      <c r="E9766" s="1">
        <v>40997</v>
      </c>
      <c r="F9766" t="s">
        <v>23</v>
      </c>
      <c r="G9766" t="s">
        <v>1687</v>
      </c>
      <c r="H9766" t="s">
        <v>1688</v>
      </c>
      <c r="I9766" t="s">
        <v>38</v>
      </c>
      <c r="J9766" t="s">
        <v>27</v>
      </c>
      <c r="K9766" t="s">
        <v>7914</v>
      </c>
      <c r="L9766" t="s">
        <v>7883</v>
      </c>
      <c r="M9766">
        <v>77095</v>
      </c>
      <c r="N9766" t="s">
        <v>3479</v>
      </c>
      <c r="O9766" t="s">
        <v>8039</v>
      </c>
      <c r="P9766" t="s">
        <v>329</v>
      </c>
      <c r="Q9766" t="s">
        <v>4064</v>
      </c>
      <c r="R9766" t="s">
        <v>8040</v>
      </c>
      <c r="S9766">
        <v>107.77200000000001</v>
      </c>
      <c r="T9766">
        <v>2</v>
      </c>
      <c r="U9766">
        <v>0.3</v>
      </c>
      <c r="V9766">
        <v>-29.252400000000009</v>
      </c>
      <c r="W9766" t="s">
        <v>10948</v>
      </c>
      <c r="X9766" t="s">
        <v>10950</v>
      </c>
      <c r="Y9766">
        <v>3</v>
      </c>
      <c r="Z9766" t="s">
        <v>10953</v>
      </c>
      <c r="AA9766">
        <v>-0.27142857142857152</v>
      </c>
    </row>
    <row r="9767" spans="1:27" x14ac:dyDescent="0.35">
      <c r="A9767">
        <v>1107</v>
      </c>
      <c r="B9767" t="s">
        <v>8601</v>
      </c>
      <c r="C9767">
        <v>2013</v>
      </c>
      <c r="D9767" s="1">
        <v>41598</v>
      </c>
      <c r="E9767" s="1">
        <v>41603</v>
      </c>
      <c r="F9767" t="s">
        <v>23</v>
      </c>
      <c r="G9767" t="s">
        <v>310</v>
      </c>
      <c r="H9767" t="s">
        <v>311</v>
      </c>
      <c r="I9767" t="s">
        <v>38</v>
      </c>
      <c r="J9767" t="s">
        <v>27</v>
      </c>
      <c r="K9767" t="s">
        <v>7914</v>
      </c>
      <c r="L9767" t="s">
        <v>7883</v>
      </c>
      <c r="M9767">
        <v>77041</v>
      </c>
      <c r="N9767" t="s">
        <v>3479</v>
      </c>
      <c r="O9767" t="s">
        <v>2191</v>
      </c>
      <c r="P9767" t="s">
        <v>329</v>
      </c>
      <c r="Q9767" t="s">
        <v>330</v>
      </c>
      <c r="R9767" t="s">
        <v>2192</v>
      </c>
      <c r="S9767">
        <v>2.3280000000000003</v>
      </c>
      <c r="T9767">
        <v>2</v>
      </c>
      <c r="U9767">
        <v>0.6</v>
      </c>
      <c r="V9767">
        <v>-0.75660000000000016</v>
      </c>
      <c r="W9767" t="s">
        <v>10936</v>
      </c>
      <c r="X9767" t="s">
        <v>10940</v>
      </c>
      <c r="Y9767">
        <v>11</v>
      </c>
      <c r="Z9767" t="s">
        <v>10947</v>
      </c>
      <c r="AA9767">
        <v>-0.32500000000000001</v>
      </c>
    </row>
    <row r="9768" spans="1:27" x14ac:dyDescent="0.35">
      <c r="A9768">
        <v>1199</v>
      </c>
      <c r="B9768" t="s">
        <v>8874</v>
      </c>
      <c r="C9768">
        <v>2013</v>
      </c>
      <c r="D9768" s="1">
        <v>41373</v>
      </c>
      <c r="E9768" s="1">
        <v>41377</v>
      </c>
      <c r="F9768" t="s">
        <v>23</v>
      </c>
      <c r="G9768" t="s">
        <v>424</v>
      </c>
      <c r="H9768" t="s">
        <v>425</v>
      </c>
      <c r="I9768" t="s">
        <v>38</v>
      </c>
      <c r="J9768" t="s">
        <v>27</v>
      </c>
      <c r="K9768" t="s">
        <v>7914</v>
      </c>
      <c r="L9768" t="s">
        <v>7883</v>
      </c>
      <c r="M9768">
        <v>77041</v>
      </c>
      <c r="N9768" t="s">
        <v>3479</v>
      </c>
      <c r="O9768" t="s">
        <v>8096</v>
      </c>
      <c r="P9768" t="s">
        <v>329</v>
      </c>
      <c r="Q9768" t="s">
        <v>4064</v>
      </c>
      <c r="R9768" t="s">
        <v>8097</v>
      </c>
      <c r="S9768">
        <v>95.983999999999995</v>
      </c>
      <c r="T9768">
        <v>4</v>
      </c>
      <c r="U9768">
        <v>0.3</v>
      </c>
      <c r="V9768">
        <v>-4.1135999999999981</v>
      </c>
      <c r="W9768" t="s">
        <v>10936</v>
      </c>
      <c r="X9768" t="s">
        <v>10942</v>
      </c>
      <c r="Y9768">
        <v>4</v>
      </c>
      <c r="Z9768" t="s">
        <v>10943</v>
      </c>
      <c r="AA9768">
        <v>-4.2857142857142844E-2</v>
      </c>
    </row>
    <row r="9769" spans="1:27" x14ac:dyDescent="0.35">
      <c r="A9769">
        <v>1419</v>
      </c>
      <c r="B9769" t="s">
        <v>8605</v>
      </c>
      <c r="C9769">
        <v>2012</v>
      </c>
      <c r="D9769" s="1">
        <v>41173</v>
      </c>
      <c r="E9769" s="1">
        <v>41176</v>
      </c>
      <c r="F9769" t="s">
        <v>56</v>
      </c>
      <c r="G9769" t="s">
        <v>6114</v>
      </c>
      <c r="H9769" t="s">
        <v>6115</v>
      </c>
      <c r="I9769" t="s">
        <v>26</v>
      </c>
      <c r="J9769" t="s">
        <v>27</v>
      </c>
      <c r="K9769" t="s">
        <v>7914</v>
      </c>
      <c r="L9769" t="s">
        <v>7883</v>
      </c>
      <c r="M9769">
        <v>77041</v>
      </c>
      <c r="N9769" t="s">
        <v>3479</v>
      </c>
      <c r="O9769" t="s">
        <v>1296</v>
      </c>
      <c r="P9769" t="s">
        <v>329</v>
      </c>
      <c r="Q9769" t="s">
        <v>330</v>
      </c>
      <c r="R9769" t="s">
        <v>1297</v>
      </c>
      <c r="S9769">
        <v>4.9280000000000008</v>
      </c>
      <c r="T9769">
        <v>4</v>
      </c>
      <c r="U9769">
        <v>0.6</v>
      </c>
      <c r="V9769">
        <v>-1.4783999999999997</v>
      </c>
      <c r="W9769" t="s">
        <v>10948</v>
      </c>
      <c r="X9769" t="s">
        <v>10937</v>
      </c>
      <c r="Y9769">
        <v>9</v>
      </c>
      <c r="Z9769" t="s">
        <v>10949</v>
      </c>
      <c r="AA9769">
        <v>-0.29999999999999988</v>
      </c>
    </row>
    <row r="9770" spans="1:27" x14ac:dyDescent="0.35">
      <c r="A9770">
        <v>1474</v>
      </c>
      <c r="B9770" t="s">
        <v>10857</v>
      </c>
      <c r="C9770">
        <v>2012</v>
      </c>
      <c r="D9770" s="1">
        <v>41244</v>
      </c>
      <c r="E9770" s="1">
        <v>41245</v>
      </c>
      <c r="F9770" t="s">
        <v>234</v>
      </c>
      <c r="G9770" t="s">
        <v>575</v>
      </c>
      <c r="H9770" t="s">
        <v>576</v>
      </c>
      <c r="I9770" t="s">
        <v>38</v>
      </c>
      <c r="J9770" t="s">
        <v>27</v>
      </c>
      <c r="K9770" t="s">
        <v>7914</v>
      </c>
      <c r="L9770" t="s">
        <v>7883</v>
      </c>
      <c r="M9770">
        <v>77036</v>
      </c>
      <c r="N9770" t="s">
        <v>3479</v>
      </c>
      <c r="O9770" t="s">
        <v>736</v>
      </c>
      <c r="P9770" t="s">
        <v>329</v>
      </c>
      <c r="Q9770" t="s">
        <v>330</v>
      </c>
      <c r="R9770" t="s">
        <v>737</v>
      </c>
      <c r="S9770">
        <v>6.6879999999999997</v>
      </c>
      <c r="T9770">
        <v>4</v>
      </c>
      <c r="U9770">
        <v>0.6</v>
      </c>
      <c r="V9770">
        <v>-4.0127999999999986</v>
      </c>
      <c r="W9770" t="s">
        <v>10948</v>
      </c>
      <c r="X9770" t="s">
        <v>10940</v>
      </c>
      <c r="Y9770">
        <v>12</v>
      </c>
      <c r="Z9770" t="s">
        <v>10941</v>
      </c>
      <c r="AA9770">
        <v>-0.59999999999999987</v>
      </c>
    </row>
    <row r="9771" spans="1:27" x14ac:dyDescent="0.35">
      <c r="A9771">
        <v>1675</v>
      </c>
      <c r="B9771" t="s">
        <v>10537</v>
      </c>
      <c r="C9771">
        <v>2012</v>
      </c>
      <c r="D9771" s="1">
        <v>41169</v>
      </c>
      <c r="E9771" s="1">
        <v>41173</v>
      </c>
      <c r="F9771" t="s">
        <v>23</v>
      </c>
      <c r="G9771" t="s">
        <v>4258</v>
      </c>
      <c r="H9771" t="s">
        <v>4259</v>
      </c>
      <c r="I9771" t="s">
        <v>26</v>
      </c>
      <c r="J9771" t="s">
        <v>27</v>
      </c>
      <c r="K9771" t="s">
        <v>7914</v>
      </c>
      <c r="L9771" t="s">
        <v>7883</v>
      </c>
      <c r="M9771">
        <v>77041</v>
      </c>
      <c r="N9771" t="s">
        <v>3479</v>
      </c>
      <c r="O9771" t="s">
        <v>5615</v>
      </c>
      <c r="P9771" t="s">
        <v>329</v>
      </c>
      <c r="Q9771" t="s">
        <v>330</v>
      </c>
      <c r="R9771" t="s">
        <v>5616</v>
      </c>
      <c r="S9771">
        <v>21.936000000000003</v>
      </c>
      <c r="T9771">
        <v>2</v>
      </c>
      <c r="U9771">
        <v>0.6</v>
      </c>
      <c r="V9771">
        <v>-10.419600000000003</v>
      </c>
      <c r="W9771" t="s">
        <v>10948</v>
      </c>
      <c r="X9771" t="s">
        <v>10937</v>
      </c>
      <c r="Y9771">
        <v>9</v>
      </c>
      <c r="Z9771" t="s">
        <v>10949</v>
      </c>
      <c r="AA9771">
        <v>-0.47500000000000003</v>
      </c>
    </row>
    <row r="9772" spans="1:27" x14ac:dyDescent="0.35">
      <c r="A9772">
        <v>1997</v>
      </c>
      <c r="B9772" t="s">
        <v>10844</v>
      </c>
      <c r="C9772">
        <v>2014</v>
      </c>
      <c r="D9772" s="1">
        <v>41976</v>
      </c>
      <c r="E9772" s="1">
        <v>41978</v>
      </c>
      <c r="F9772" t="s">
        <v>45</v>
      </c>
      <c r="G9772" t="s">
        <v>3963</v>
      </c>
      <c r="H9772" t="s">
        <v>3964</v>
      </c>
      <c r="I9772" t="s">
        <v>38</v>
      </c>
      <c r="J9772" t="s">
        <v>27</v>
      </c>
      <c r="K9772" t="s">
        <v>7914</v>
      </c>
      <c r="L9772" t="s">
        <v>7883</v>
      </c>
      <c r="M9772">
        <v>77036</v>
      </c>
      <c r="N9772" t="s">
        <v>3479</v>
      </c>
      <c r="O9772" t="s">
        <v>2226</v>
      </c>
      <c r="P9772" t="s">
        <v>329</v>
      </c>
      <c r="Q9772" t="s">
        <v>330</v>
      </c>
      <c r="R9772" t="s">
        <v>2227</v>
      </c>
      <c r="S9772">
        <v>8.7520000000000007</v>
      </c>
      <c r="T9772">
        <v>4</v>
      </c>
      <c r="U9772">
        <v>0.6</v>
      </c>
      <c r="V9772">
        <v>-3.719599999999998</v>
      </c>
      <c r="W9772" t="s">
        <v>10939</v>
      </c>
      <c r="X9772" t="s">
        <v>10940</v>
      </c>
      <c r="Y9772">
        <v>12</v>
      </c>
      <c r="Z9772" t="s">
        <v>10941</v>
      </c>
      <c r="AA9772">
        <v>-0.42499999999999977</v>
      </c>
    </row>
    <row r="9773" spans="1:27" x14ac:dyDescent="0.35">
      <c r="A9773">
        <v>2494</v>
      </c>
      <c r="B9773" t="s">
        <v>8616</v>
      </c>
      <c r="C9773">
        <v>2013</v>
      </c>
      <c r="D9773" s="1">
        <v>41528</v>
      </c>
      <c r="E9773" s="1">
        <v>41532</v>
      </c>
      <c r="F9773" t="s">
        <v>45</v>
      </c>
      <c r="G9773" t="s">
        <v>909</v>
      </c>
      <c r="H9773" t="s">
        <v>910</v>
      </c>
      <c r="I9773" t="s">
        <v>38</v>
      </c>
      <c r="J9773" t="s">
        <v>27</v>
      </c>
      <c r="K9773" t="s">
        <v>7914</v>
      </c>
      <c r="L9773" t="s">
        <v>7883</v>
      </c>
      <c r="M9773">
        <v>77095</v>
      </c>
      <c r="N9773" t="s">
        <v>3479</v>
      </c>
      <c r="O9773" t="s">
        <v>3508</v>
      </c>
      <c r="P9773" t="s">
        <v>329</v>
      </c>
      <c r="Q9773" t="s">
        <v>3467</v>
      </c>
      <c r="R9773" t="s">
        <v>3509</v>
      </c>
      <c r="S9773">
        <v>300.93</v>
      </c>
      <c r="T9773">
        <v>5</v>
      </c>
      <c r="U9773">
        <v>0.3</v>
      </c>
      <c r="V9773">
        <v>-34.39200000000001</v>
      </c>
      <c r="W9773" t="s">
        <v>10936</v>
      </c>
      <c r="X9773" t="s">
        <v>10937</v>
      </c>
      <c r="Y9773">
        <v>9</v>
      </c>
      <c r="Z9773" t="s">
        <v>10949</v>
      </c>
      <c r="AA9773">
        <v>-0.11428571428571431</v>
      </c>
    </row>
    <row r="9774" spans="1:27" x14ac:dyDescent="0.35">
      <c r="A9774">
        <v>2557</v>
      </c>
      <c r="B9774" t="s">
        <v>10858</v>
      </c>
      <c r="C9774">
        <v>2013</v>
      </c>
      <c r="D9774" s="1">
        <v>41556</v>
      </c>
      <c r="E9774" s="1">
        <v>41562</v>
      </c>
      <c r="F9774" t="s">
        <v>23</v>
      </c>
      <c r="G9774" t="s">
        <v>2630</v>
      </c>
      <c r="H9774" t="s">
        <v>2631</v>
      </c>
      <c r="I9774" t="s">
        <v>26</v>
      </c>
      <c r="J9774" t="s">
        <v>27</v>
      </c>
      <c r="K9774" t="s">
        <v>7914</v>
      </c>
      <c r="L9774" t="s">
        <v>7883</v>
      </c>
      <c r="M9774">
        <v>77070</v>
      </c>
      <c r="N9774" t="s">
        <v>3479</v>
      </c>
      <c r="O9774" t="s">
        <v>2708</v>
      </c>
      <c r="P9774" t="s">
        <v>329</v>
      </c>
      <c r="Q9774" t="s">
        <v>330</v>
      </c>
      <c r="R9774" t="s">
        <v>2709</v>
      </c>
      <c r="S9774">
        <v>51.712000000000003</v>
      </c>
      <c r="T9774">
        <v>8</v>
      </c>
      <c r="U9774">
        <v>0.6</v>
      </c>
      <c r="V9774">
        <v>-32.320000000000007</v>
      </c>
      <c r="W9774" t="s">
        <v>10936</v>
      </c>
      <c r="X9774" t="s">
        <v>10940</v>
      </c>
      <c r="Y9774">
        <v>10</v>
      </c>
      <c r="Z9774" t="s">
        <v>10945</v>
      </c>
      <c r="AA9774">
        <v>-0.62500000000000011</v>
      </c>
    </row>
    <row r="9775" spans="1:27" x14ac:dyDescent="0.35">
      <c r="A9775">
        <v>2720</v>
      </c>
      <c r="B9775" t="s">
        <v>10859</v>
      </c>
      <c r="C9775">
        <v>2011</v>
      </c>
      <c r="D9775" s="1">
        <v>40883</v>
      </c>
      <c r="E9775" s="1">
        <v>40885</v>
      </c>
      <c r="F9775" t="s">
        <v>45</v>
      </c>
      <c r="G9775" t="s">
        <v>2859</v>
      </c>
      <c r="H9775" t="s">
        <v>2860</v>
      </c>
      <c r="I9775" t="s">
        <v>38</v>
      </c>
      <c r="J9775" t="s">
        <v>27</v>
      </c>
      <c r="K9775" t="s">
        <v>7914</v>
      </c>
      <c r="L9775" t="s">
        <v>7883</v>
      </c>
      <c r="M9775">
        <v>77095</v>
      </c>
      <c r="N9775" t="s">
        <v>3479</v>
      </c>
      <c r="O9775" t="s">
        <v>711</v>
      </c>
      <c r="P9775" t="s">
        <v>329</v>
      </c>
      <c r="Q9775" t="s">
        <v>330</v>
      </c>
      <c r="R9775" t="s">
        <v>712</v>
      </c>
      <c r="S9775">
        <v>23.976000000000003</v>
      </c>
      <c r="T9775">
        <v>3</v>
      </c>
      <c r="U9775">
        <v>0.6</v>
      </c>
      <c r="V9775">
        <v>-14.385599999999997</v>
      </c>
      <c r="W9775" t="s">
        <v>10944</v>
      </c>
      <c r="X9775" t="s">
        <v>10940</v>
      </c>
      <c r="Y9775">
        <v>12</v>
      </c>
      <c r="Z9775" t="s">
        <v>10941</v>
      </c>
      <c r="AA9775">
        <v>-0.59999999999999976</v>
      </c>
    </row>
    <row r="9776" spans="1:27" x14ac:dyDescent="0.35">
      <c r="A9776">
        <v>2826</v>
      </c>
      <c r="B9776" t="s">
        <v>9177</v>
      </c>
      <c r="C9776">
        <v>2011</v>
      </c>
      <c r="D9776" s="1">
        <v>40811</v>
      </c>
      <c r="E9776" s="1">
        <v>40816</v>
      </c>
      <c r="F9776" t="s">
        <v>23</v>
      </c>
      <c r="G9776" t="s">
        <v>398</v>
      </c>
      <c r="H9776" t="s">
        <v>399</v>
      </c>
      <c r="I9776" t="s">
        <v>127</v>
      </c>
      <c r="J9776" t="s">
        <v>27</v>
      </c>
      <c r="K9776" t="s">
        <v>7914</v>
      </c>
      <c r="L9776" t="s">
        <v>7883</v>
      </c>
      <c r="M9776">
        <v>77041</v>
      </c>
      <c r="N9776" t="s">
        <v>3479</v>
      </c>
      <c r="O9776" t="s">
        <v>7843</v>
      </c>
      <c r="P9776" t="s">
        <v>329</v>
      </c>
      <c r="Q9776" t="s">
        <v>3721</v>
      </c>
      <c r="R9776" t="s">
        <v>7844</v>
      </c>
      <c r="S9776">
        <v>300.53279999999995</v>
      </c>
      <c r="T9776">
        <v>2</v>
      </c>
      <c r="U9776">
        <v>0.32</v>
      </c>
      <c r="V9776">
        <v>-97.23120000000003</v>
      </c>
      <c r="W9776" t="s">
        <v>10944</v>
      </c>
      <c r="X9776" t="s">
        <v>10937</v>
      </c>
      <c r="Y9776">
        <v>9</v>
      </c>
      <c r="Z9776" t="s">
        <v>10949</v>
      </c>
      <c r="AA9776">
        <v>-0.32352941176470601</v>
      </c>
    </row>
    <row r="9777" spans="1:27" x14ac:dyDescent="0.35">
      <c r="A9777">
        <v>2899</v>
      </c>
      <c r="B9777" t="s">
        <v>10860</v>
      </c>
      <c r="C9777">
        <v>2012</v>
      </c>
      <c r="D9777" s="1">
        <v>41025</v>
      </c>
      <c r="E9777" s="1">
        <v>41029</v>
      </c>
      <c r="F9777" t="s">
        <v>23</v>
      </c>
      <c r="G9777" t="s">
        <v>4632</v>
      </c>
      <c r="H9777" t="s">
        <v>4633</v>
      </c>
      <c r="I9777" t="s">
        <v>38</v>
      </c>
      <c r="J9777" t="s">
        <v>27</v>
      </c>
      <c r="K9777" t="s">
        <v>7914</v>
      </c>
      <c r="L9777" t="s">
        <v>7883</v>
      </c>
      <c r="M9777">
        <v>77036</v>
      </c>
      <c r="N9777" t="s">
        <v>3479</v>
      </c>
      <c r="O9777" t="s">
        <v>4327</v>
      </c>
      <c r="P9777" t="s">
        <v>329</v>
      </c>
      <c r="Q9777" t="s">
        <v>4064</v>
      </c>
      <c r="R9777" t="s">
        <v>4328</v>
      </c>
      <c r="S9777">
        <v>408.42200000000003</v>
      </c>
      <c r="T9777">
        <v>2</v>
      </c>
      <c r="U9777">
        <v>0.3</v>
      </c>
      <c r="V9777">
        <v>-5.8346000000000231</v>
      </c>
      <c r="W9777" t="s">
        <v>10948</v>
      </c>
      <c r="X9777" t="s">
        <v>10942</v>
      </c>
      <c r="Y9777">
        <v>4</v>
      </c>
      <c r="Z9777" t="s">
        <v>10943</v>
      </c>
      <c r="AA9777">
        <v>-1.4285714285714341E-2</v>
      </c>
    </row>
    <row r="9778" spans="1:27" x14ac:dyDescent="0.35">
      <c r="A9778">
        <v>3087</v>
      </c>
      <c r="B9778" t="s">
        <v>8900</v>
      </c>
      <c r="C9778">
        <v>2014</v>
      </c>
      <c r="D9778" s="1">
        <v>41680</v>
      </c>
      <c r="E9778" s="1">
        <v>41685</v>
      </c>
      <c r="F9778" t="s">
        <v>23</v>
      </c>
      <c r="G9778" t="s">
        <v>5527</v>
      </c>
      <c r="H9778" t="s">
        <v>5528</v>
      </c>
      <c r="I9778" t="s">
        <v>38</v>
      </c>
      <c r="J9778" t="s">
        <v>27</v>
      </c>
      <c r="K9778" t="s">
        <v>7914</v>
      </c>
      <c r="L9778" t="s">
        <v>7883</v>
      </c>
      <c r="M9778">
        <v>77070</v>
      </c>
      <c r="N9778" t="s">
        <v>3479</v>
      </c>
      <c r="O9778" t="s">
        <v>1936</v>
      </c>
      <c r="P9778" t="s">
        <v>329</v>
      </c>
      <c r="Q9778" t="s">
        <v>330</v>
      </c>
      <c r="R9778" t="s">
        <v>1937</v>
      </c>
      <c r="S9778">
        <v>3.9840000000000004</v>
      </c>
      <c r="T9778">
        <v>2</v>
      </c>
      <c r="U9778">
        <v>0.6</v>
      </c>
      <c r="V9778">
        <v>-2.6892000000000005</v>
      </c>
      <c r="W9778" t="s">
        <v>10939</v>
      </c>
      <c r="X9778" t="s">
        <v>10950</v>
      </c>
      <c r="Y9778">
        <v>2</v>
      </c>
      <c r="Z9778" t="s">
        <v>10955</v>
      </c>
      <c r="AA9778">
        <v>-0.67500000000000004</v>
      </c>
    </row>
    <row r="9779" spans="1:27" x14ac:dyDescent="0.35">
      <c r="A9779">
        <v>3239</v>
      </c>
      <c r="B9779" t="s">
        <v>8618</v>
      </c>
      <c r="C9779">
        <v>2013</v>
      </c>
      <c r="D9779" s="1">
        <v>41599</v>
      </c>
      <c r="E9779" s="1">
        <v>41606</v>
      </c>
      <c r="F9779" t="s">
        <v>23</v>
      </c>
      <c r="G9779" t="s">
        <v>604</v>
      </c>
      <c r="H9779" t="s">
        <v>605</v>
      </c>
      <c r="I9779" t="s">
        <v>26</v>
      </c>
      <c r="J9779" t="s">
        <v>27</v>
      </c>
      <c r="K9779" t="s">
        <v>7914</v>
      </c>
      <c r="L9779" t="s">
        <v>7883</v>
      </c>
      <c r="M9779">
        <v>77095</v>
      </c>
      <c r="N9779" t="s">
        <v>3479</v>
      </c>
      <c r="O9779" t="s">
        <v>4096</v>
      </c>
      <c r="P9779" t="s">
        <v>329</v>
      </c>
      <c r="Q9779" t="s">
        <v>4064</v>
      </c>
      <c r="R9779" t="s">
        <v>4097</v>
      </c>
      <c r="S9779">
        <v>318.43</v>
      </c>
      <c r="T9779">
        <v>5</v>
      </c>
      <c r="U9779">
        <v>0.3</v>
      </c>
      <c r="V9779">
        <v>-77.333000000000013</v>
      </c>
      <c r="W9779" t="s">
        <v>10936</v>
      </c>
      <c r="X9779" t="s">
        <v>10940</v>
      </c>
      <c r="Y9779">
        <v>11</v>
      </c>
      <c r="Z9779" t="s">
        <v>10947</v>
      </c>
      <c r="AA9779">
        <v>-0.24285714285714288</v>
      </c>
    </row>
    <row r="9780" spans="1:27" x14ac:dyDescent="0.35">
      <c r="A9780">
        <v>3241</v>
      </c>
      <c r="B9780" t="s">
        <v>8618</v>
      </c>
      <c r="C9780">
        <v>2013</v>
      </c>
      <c r="D9780" s="1">
        <v>41599</v>
      </c>
      <c r="E9780" s="1">
        <v>41606</v>
      </c>
      <c r="F9780" t="s">
        <v>23</v>
      </c>
      <c r="G9780" t="s">
        <v>604</v>
      </c>
      <c r="H9780" t="s">
        <v>605</v>
      </c>
      <c r="I9780" t="s">
        <v>26</v>
      </c>
      <c r="J9780" t="s">
        <v>27</v>
      </c>
      <c r="K9780" t="s">
        <v>7914</v>
      </c>
      <c r="L9780" t="s">
        <v>7883</v>
      </c>
      <c r="M9780">
        <v>77095</v>
      </c>
      <c r="N9780" t="s">
        <v>3479</v>
      </c>
      <c r="O9780" t="s">
        <v>2889</v>
      </c>
      <c r="P9780" t="s">
        <v>329</v>
      </c>
      <c r="Q9780" t="s">
        <v>330</v>
      </c>
      <c r="R9780" t="s">
        <v>363</v>
      </c>
      <c r="S9780">
        <v>7.0679999999999996</v>
      </c>
      <c r="T9780">
        <v>3</v>
      </c>
      <c r="U9780">
        <v>0.6</v>
      </c>
      <c r="V9780">
        <v>-2.8271999999999995</v>
      </c>
      <c r="W9780" t="s">
        <v>10936</v>
      </c>
      <c r="X9780" t="s">
        <v>10940</v>
      </c>
      <c r="Y9780">
        <v>11</v>
      </c>
      <c r="Z9780" t="s">
        <v>10947</v>
      </c>
      <c r="AA9780">
        <v>-0.39999999999999997</v>
      </c>
    </row>
    <row r="9781" spans="1:27" x14ac:dyDescent="0.35">
      <c r="A9781">
        <v>3365</v>
      </c>
      <c r="B9781" t="s">
        <v>10861</v>
      </c>
      <c r="C9781">
        <v>2013</v>
      </c>
      <c r="D9781" s="1">
        <v>41472</v>
      </c>
      <c r="E9781" s="1">
        <v>41474</v>
      </c>
      <c r="F9781" t="s">
        <v>45</v>
      </c>
      <c r="G9781" t="s">
        <v>3776</v>
      </c>
      <c r="H9781" t="s">
        <v>3777</v>
      </c>
      <c r="I9781" t="s">
        <v>26</v>
      </c>
      <c r="J9781" t="s">
        <v>27</v>
      </c>
      <c r="K9781" t="s">
        <v>7914</v>
      </c>
      <c r="L9781" t="s">
        <v>7883</v>
      </c>
      <c r="M9781">
        <v>77036</v>
      </c>
      <c r="N9781" t="s">
        <v>3479</v>
      </c>
      <c r="O9781" t="s">
        <v>2848</v>
      </c>
      <c r="P9781" t="s">
        <v>329</v>
      </c>
      <c r="Q9781" t="s">
        <v>330</v>
      </c>
      <c r="R9781" t="s">
        <v>66</v>
      </c>
      <c r="S9781">
        <v>9.5519999999999996</v>
      </c>
      <c r="T9781">
        <v>3</v>
      </c>
      <c r="U9781">
        <v>0.6</v>
      </c>
      <c r="V9781">
        <v>-3.8207999999999984</v>
      </c>
      <c r="W9781" t="s">
        <v>10936</v>
      </c>
      <c r="X9781" t="s">
        <v>10937</v>
      </c>
      <c r="Y9781">
        <v>7</v>
      </c>
      <c r="Z9781" t="s">
        <v>10938</v>
      </c>
      <c r="AA9781">
        <v>-0.39999999999999986</v>
      </c>
    </row>
    <row r="9782" spans="1:27" x14ac:dyDescent="0.35">
      <c r="A9782">
        <v>3404</v>
      </c>
      <c r="B9782" t="s">
        <v>10862</v>
      </c>
      <c r="C9782">
        <v>2014</v>
      </c>
      <c r="D9782" s="1">
        <v>41789</v>
      </c>
      <c r="E9782" s="1">
        <v>41796</v>
      </c>
      <c r="F9782" t="s">
        <v>23</v>
      </c>
      <c r="G9782" t="s">
        <v>7554</v>
      </c>
      <c r="H9782" t="s">
        <v>7555</v>
      </c>
      <c r="I9782" t="s">
        <v>38</v>
      </c>
      <c r="J9782" t="s">
        <v>27</v>
      </c>
      <c r="K9782" t="s">
        <v>7914</v>
      </c>
      <c r="L9782" t="s">
        <v>7883</v>
      </c>
      <c r="M9782">
        <v>77095</v>
      </c>
      <c r="N9782" t="s">
        <v>3479</v>
      </c>
      <c r="O9782" t="s">
        <v>10863</v>
      </c>
      <c r="P9782" t="s">
        <v>329</v>
      </c>
      <c r="Q9782" t="s">
        <v>330</v>
      </c>
      <c r="R9782" t="s">
        <v>10864</v>
      </c>
      <c r="S9782">
        <v>65.424000000000007</v>
      </c>
      <c r="T9782">
        <v>4</v>
      </c>
      <c r="U9782">
        <v>0.6</v>
      </c>
      <c r="V9782">
        <v>-52.339199999999991</v>
      </c>
      <c r="W9782" t="s">
        <v>10939</v>
      </c>
      <c r="X9782" t="s">
        <v>10942</v>
      </c>
      <c r="Y9782">
        <v>5</v>
      </c>
      <c r="Z9782" t="s">
        <v>10952</v>
      </c>
      <c r="AA9782">
        <v>-0.79999999999999982</v>
      </c>
    </row>
    <row r="9783" spans="1:27" x14ac:dyDescent="0.35">
      <c r="A9783">
        <v>3766</v>
      </c>
      <c r="B9783" t="s">
        <v>9183</v>
      </c>
      <c r="C9783">
        <v>2013</v>
      </c>
      <c r="D9783" s="1">
        <v>41355</v>
      </c>
      <c r="E9783" s="1">
        <v>41359</v>
      </c>
      <c r="F9783" t="s">
        <v>23</v>
      </c>
      <c r="G9783" t="s">
        <v>3833</v>
      </c>
      <c r="H9783" t="s">
        <v>3834</v>
      </c>
      <c r="I9783" t="s">
        <v>26</v>
      </c>
      <c r="J9783" t="s">
        <v>27</v>
      </c>
      <c r="K9783" t="s">
        <v>7914</v>
      </c>
      <c r="L9783" t="s">
        <v>7883</v>
      </c>
      <c r="M9783">
        <v>77036</v>
      </c>
      <c r="N9783" t="s">
        <v>3479</v>
      </c>
      <c r="O9783" t="s">
        <v>3545</v>
      </c>
      <c r="P9783" t="s">
        <v>329</v>
      </c>
      <c r="Q9783" t="s">
        <v>3467</v>
      </c>
      <c r="R9783" t="s">
        <v>3546</v>
      </c>
      <c r="S9783">
        <v>99.372</v>
      </c>
      <c r="T9783">
        <v>2</v>
      </c>
      <c r="U9783">
        <v>0.3</v>
      </c>
      <c r="V9783">
        <v>-1.4196000000000097</v>
      </c>
      <c r="W9783" t="s">
        <v>10936</v>
      </c>
      <c r="X9783" t="s">
        <v>10950</v>
      </c>
      <c r="Y9783">
        <v>3</v>
      </c>
      <c r="Z9783" t="s">
        <v>10953</v>
      </c>
      <c r="AA9783">
        <v>-1.4285714285714384E-2</v>
      </c>
    </row>
    <row r="9784" spans="1:27" x14ac:dyDescent="0.35">
      <c r="A9784">
        <v>4265</v>
      </c>
      <c r="B9784" t="s">
        <v>8911</v>
      </c>
      <c r="C9784">
        <v>2013</v>
      </c>
      <c r="D9784" s="1">
        <v>41584</v>
      </c>
      <c r="E9784" s="1">
        <v>41588</v>
      </c>
      <c r="F9784" t="s">
        <v>23</v>
      </c>
      <c r="G9784" t="s">
        <v>1390</v>
      </c>
      <c r="H9784" t="s">
        <v>1391</v>
      </c>
      <c r="I9784" t="s">
        <v>38</v>
      </c>
      <c r="J9784" t="s">
        <v>27</v>
      </c>
      <c r="K9784" t="s">
        <v>7914</v>
      </c>
      <c r="L9784" t="s">
        <v>7883</v>
      </c>
      <c r="M9784">
        <v>77036</v>
      </c>
      <c r="N9784" t="s">
        <v>3479</v>
      </c>
      <c r="O9784" t="s">
        <v>8953</v>
      </c>
      <c r="P9784" t="s">
        <v>329</v>
      </c>
      <c r="Q9784" t="s">
        <v>3467</v>
      </c>
      <c r="R9784" t="s">
        <v>8954</v>
      </c>
      <c r="S9784">
        <v>863.12799999999993</v>
      </c>
      <c r="T9784">
        <v>8</v>
      </c>
      <c r="U9784">
        <v>0.3</v>
      </c>
      <c r="V9784">
        <v>-160.29520000000008</v>
      </c>
      <c r="W9784" t="s">
        <v>10936</v>
      </c>
      <c r="X9784" t="s">
        <v>10940</v>
      </c>
      <c r="Y9784">
        <v>11</v>
      </c>
      <c r="Z9784" t="s">
        <v>10947</v>
      </c>
      <c r="AA9784">
        <v>-0.18571428571428583</v>
      </c>
    </row>
    <row r="9785" spans="1:27" x14ac:dyDescent="0.35">
      <c r="A9785">
        <v>4267</v>
      </c>
      <c r="B9785" t="s">
        <v>8911</v>
      </c>
      <c r="C9785">
        <v>2013</v>
      </c>
      <c r="D9785" s="1">
        <v>41584</v>
      </c>
      <c r="E9785" s="1">
        <v>41588</v>
      </c>
      <c r="F9785" t="s">
        <v>23</v>
      </c>
      <c r="G9785" t="s">
        <v>1390</v>
      </c>
      <c r="H9785" t="s">
        <v>1391</v>
      </c>
      <c r="I9785" t="s">
        <v>38</v>
      </c>
      <c r="J9785" t="s">
        <v>27</v>
      </c>
      <c r="K9785" t="s">
        <v>7914</v>
      </c>
      <c r="L9785" t="s">
        <v>7883</v>
      </c>
      <c r="M9785">
        <v>77036</v>
      </c>
      <c r="N9785" t="s">
        <v>3479</v>
      </c>
      <c r="O9785" t="s">
        <v>7884</v>
      </c>
      <c r="P9785" t="s">
        <v>329</v>
      </c>
      <c r="Q9785" t="s">
        <v>3721</v>
      </c>
      <c r="R9785" t="s">
        <v>7885</v>
      </c>
      <c r="S9785">
        <v>956.6647999999999</v>
      </c>
      <c r="T9785">
        <v>7</v>
      </c>
      <c r="U9785">
        <v>0.32</v>
      </c>
      <c r="V9785">
        <v>-225.09759999999991</v>
      </c>
      <c r="W9785" t="s">
        <v>10936</v>
      </c>
      <c r="X9785" t="s">
        <v>10940</v>
      </c>
      <c r="Y9785">
        <v>11</v>
      </c>
      <c r="Z9785" t="s">
        <v>10947</v>
      </c>
      <c r="AA9785">
        <v>-0.23529411764705876</v>
      </c>
    </row>
    <row r="9786" spans="1:27" x14ac:dyDescent="0.35">
      <c r="A9786">
        <v>4781</v>
      </c>
      <c r="B9786" t="s">
        <v>9189</v>
      </c>
      <c r="C9786">
        <v>2011</v>
      </c>
      <c r="D9786" s="1">
        <v>40854</v>
      </c>
      <c r="E9786" s="1">
        <v>40859</v>
      </c>
      <c r="F9786" t="s">
        <v>23</v>
      </c>
      <c r="G9786" t="s">
        <v>551</v>
      </c>
      <c r="H9786" t="s">
        <v>552</v>
      </c>
      <c r="I9786" t="s">
        <v>38</v>
      </c>
      <c r="J9786" t="s">
        <v>27</v>
      </c>
      <c r="K9786" t="s">
        <v>7914</v>
      </c>
      <c r="L9786" t="s">
        <v>7883</v>
      </c>
      <c r="M9786">
        <v>77070</v>
      </c>
      <c r="N9786" t="s">
        <v>3479</v>
      </c>
      <c r="O9786" t="s">
        <v>8034</v>
      </c>
      <c r="P9786" t="s">
        <v>329</v>
      </c>
      <c r="Q9786" t="s">
        <v>4064</v>
      </c>
      <c r="R9786" t="s">
        <v>8035</v>
      </c>
      <c r="S9786">
        <v>683.14399999999989</v>
      </c>
      <c r="T9786">
        <v>4</v>
      </c>
      <c r="U9786">
        <v>0.3</v>
      </c>
      <c r="V9786">
        <v>0</v>
      </c>
      <c r="W9786" t="s">
        <v>10944</v>
      </c>
      <c r="X9786" t="s">
        <v>10940</v>
      </c>
      <c r="Y9786">
        <v>11</v>
      </c>
      <c r="Z9786" t="s">
        <v>10947</v>
      </c>
      <c r="AA9786">
        <v>0</v>
      </c>
    </row>
    <row r="9787" spans="1:27" x14ac:dyDescent="0.35">
      <c r="A9787">
        <v>4905</v>
      </c>
      <c r="B9787" t="s">
        <v>10865</v>
      </c>
      <c r="C9787">
        <v>2011</v>
      </c>
      <c r="D9787" s="1">
        <v>40878</v>
      </c>
      <c r="E9787" s="1">
        <v>40880</v>
      </c>
      <c r="F9787" t="s">
        <v>45</v>
      </c>
      <c r="G9787" t="s">
        <v>1106</v>
      </c>
      <c r="H9787" t="s">
        <v>1107</v>
      </c>
      <c r="I9787" t="s">
        <v>26</v>
      </c>
      <c r="J9787" t="s">
        <v>27</v>
      </c>
      <c r="K9787" t="s">
        <v>7914</v>
      </c>
      <c r="L9787" t="s">
        <v>7883</v>
      </c>
      <c r="M9787">
        <v>77070</v>
      </c>
      <c r="N9787" t="s">
        <v>3479</v>
      </c>
      <c r="O9787" t="s">
        <v>4246</v>
      </c>
      <c r="P9787" t="s">
        <v>329</v>
      </c>
      <c r="Q9787" t="s">
        <v>4064</v>
      </c>
      <c r="R9787" t="s">
        <v>4247</v>
      </c>
      <c r="S9787">
        <v>674.05799999999999</v>
      </c>
      <c r="T9787">
        <v>3</v>
      </c>
      <c r="U9787">
        <v>0.3</v>
      </c>
      <c r="V9787">
        <v>-19.258800000000008</v>
      </c>
      <c r="W9787" t="s">
        <v>10944</v>
      </c>
      <c r="X9787" t="s">
        <v>10940</v>
      </c>
      <c r="Y9787">
        <v>12</v>
      </c>
      <c r="Z9787" t="s">
        <v>10941</v>
      </c>
      <c r="AA9787">
        <v>-2.8571428571428584E-2</v>
      </c>
    </row>
    <row r="9788" spans="1:27" x14ac:dyDescent="0.35">
      <c r="A9788">
        <v>5076</v>
      </c>
      <c r="B9788" t="s">
        <v>9191</v>
      </c>
      <c r="C9788">
        <v>2011</v>
      </c>
      <c r="D9788" s="1">
        <v>40653</v>
      </c>
      <c r="E9788" s="1">
        <v>40655</v>
      </c>
      <c r="F9788" t="s">
        <v>45</v>
      </c>
      <c r="G9788" t="s">
        <v>3790</v>
      </c>
      <c r="H9788" t="s">
        <v>3791</v>
      </c>
      <c r="I9788" t="s">
        <v>38</v>
      </c>
      <c r="J9788" t="s">
        <v>27</v>
      </c>
      <c r="K9788" t="s">
        <v>7914</v>
      </c>
      <c r="L9788" t="s">
        <v>7883</v>
      </c>
      <c r="M9788">
        <v>77070</v>
      </c>
      <c r="N9788" t="s">
        <v>3479</v>
      </c>
      <c r="O9788" t="s">
        <v>3660</v>
      </c>
      <c r="P9788" t="s">
        <v>329</v>
      </c>
      <c r="Q9788" t="s">
        <v>3467</v>
      </c>
      <c r="R9788" t="s">
        <v>3661</v>
      </c>
      <c r="S9788">
        <v>744.09999999999991</v>
      </c>
      <c r="T9788">
        <v>5</v>
      </c>
      <c r="U9788">
        <v>0.3</v>
      </c>
      <c r="V9788">
        <v>-95.670000000000044</v>
      </c>
      <c r="W9788" t="s">
        <v>10944</v>
      </c>
      <c r="X9788" t="s">
        <v>10942</v>
      </c>
      <c r="Y9788">
        <v>4</v>
      </c>
      <c r="Z9788" t="s">
        <v>10943</v>
      </c>
      <c r="AA9788">
        <v>-0.12857142857142864</v>
      </c>
    </row>
    <row r="9789" spans="1:27" x14ac:dyDescent="0.35">
      <c r="A9789">
        <v>5078</v>
      </c>
      <c r="B9789" t="s">
        <v>9191</v>
      </c>
      <c r="C9789">
        <v>2011</v>
      </c>
      <c r="D9789" s="1">
        <v>40653</v>
      </c>
      <c r="E9789" s="1">
        <v>40655</v>
      </c>
      <c r="F9789" t="s">
        <v>45</v>
      </c>
      <c r="G9789" t="s">
        <v>3790</v>
      </c>
      <c r="H9789" t="s">
        <v>3791</v>
      </c>
      <c r="I9789" t="s">
        <v>38</v>
      </c>
      <c r="J9789" t="s">
        <v>27</v>
      </c>
      <c r="K9789" t="s">
        <v>7914</v>
      </c>
      <c r="L9789" t="s">
        <v>7883</v>
      </c>
      <c r="M9789">
        <v>77070</v>
      </c>
      <c r="N9789" t="s">
        <v>3479</v>
      </c>
      <c r="O9789" t="s">
        <v>10728</v>
      </c>
      <c r="P9789" t="s">
        <v>329</v>
      </c>
      <c r="Q9789" t="s">
        <v>3467</v>
      </c>
      <c r="R9789" t="s">
        <v>10729</v>
      </c>
      <c r="S9789">
        <v>401.59000000000003</v>
      </c>
      <c r="T9789">
        <v>2</v>
      </c>
      <c r="U9789">
        <v>0.3</v>
      </c>
      <c r="V9789">
        <v>-131.95100000000002</v>
      </c>
      <c r="W9789" t="s">
        <v>10944</v>
      </c>
      <c r="X9789" t="s">
        <v>10942</v>
      </c>
      <c r="Y9789">
        <v>4</v>
      </c>
      <c r="Z9789" t="s">
        <v>10943</v>
      </c>
      <c r="AA9789">
        <v>-0.32857142857142863</v>
      </c>
    </row>
    <row r="9790" spans="1:27" x14ac:dyDescent="0.35">
      <c r="A9790">
        <v>5263</v>
      </c>
      <c r="B9790" t="s">
        <v>8641</v>
      </c>
      <c r="C9790">
        <v>2011</v>
      </c>
      <c r="D9790" s="1">
        <v>40793</v>
      </c>
      <c r="E9790" s="1">
        <v>40796</v>
      </c>
      <c r="F9790" t="s">
        <v>56</v>
      </c>
      <c r="G9790" t="s">
        <v>2309</v>
      </c>
      <c r="H9790" t="s">
        <v>2310</v>
      </c>
      <c r="I9790" t="s">
        <v>127</v>
      </c>
      <c r="J9790" t="s">
        <v>27</v>
      </c>
      <c r="K9790" t="s">
        <v>7914</v>
      </c>
      <c r="L9790" t="s">
        <v>7883</v>
      </c>
      <c r="M9790">
        <v>77036</v>
      </c>
      <c r="N9790" t="s">
        <v>3479</v>
      </c>
      <c r="O9790" t="s">
        <v>3681</v>
      </c>
      <c r="P9790" t="s">
        <v>329</v>
      </c>
      <c r="Q9790" t="s">
        <v>3467</v>
      </c>
      <c r="R9790" t="s">
        <v>3682</v>
      </c>
      <c r="S9790">
        <v>200.79500000000002</v>
      </c>
      <c r="T9790">
        <v>1</v>
      </c>
      <c r="U9790">
        <v>0.3</v>
      </c>
      <c r="V9790">
        <v>-22.948000000000008</v>
      </c>
      <c r="W9790" t="s">
        <v>10944</v>
      </c>
      <c r="X9790" t="s">
        <v>10937</v>
      </c>
      <c r="Y9790">
        <v>9</v>
      </c>
      <c r="Z9790" t="s">
        <v>10949</v>
      </c>
      <c r="AA9790">
        <v>-0.11428571428571431</v>
      </c>
    </row>
    <row r="9791" spans="1:27" x14ac:dyDescent="0.35">
      <c r="A9791">
        <v>5291</v>
      </c>
      <c r="B9791" t="s">
        <v>10060</v>
      </c>
      <c r="C9791">
        <v>2011</v>
      </c>
      <c r="D9791" s="1">
        <v>40794</v>
      </c>
      <c r="E9791" s="1">
        <v>40801</v>
      </c>
      <c r="F9791" t="s">
        <v>23</v>
      </c>
      <c r="G9791" t="s">
        <v>1260</v>
      </c>
      <c r="H9791" t="s">
        <v>1261</v>
      </c>
      <c r="I9791" t="s">
        <v>38</v>
      </c>
      <c r="J9791" t="s">
        <v>27</v>
      </c>
      <c r="K9791" t="s">
        <v>7914</v>
      </c>
      <c r="L9791" t="s">
        <v>7883</v>
      </c>
      <c r="M9791">
        <v>77036</v>
      </c>
      <c r="N9791" t="s">
        <v>3479</v>
      </c>
      <c r="O9791" t="s">
        <v>4382</v>
      </c>
      <c r="P9791" t="s">
        <v>329</v>
      </c>
      <c r="Q9791" t="s">
        <v>4064</v>
      </c>
      <c r="R9791" t="s">
        <v>4383</v>
      </c>
      <c r="S9791">
        <v>966.69999999999982</v>
      </c>
      <c r="T9791">
        <v>5</v>
      </c>
      <c r="U9791">
        <v>0.3</v>
      </c>
      <c r="V9791">
        <v>-13.810000000000116</v>
      </c>
      <c r="W9791" t="s">
        <v>10944</v>
      </c>
      <c r="X9791" t="s">
        <v>10937</v>
      </c>
      <c r="Y9791">
        <v>9</v>
      </c>
      <c r="Z9791" t="s">
        <v>10949</v>
      </c>
      <c r="AA9791">
        <v>-1.4285714285714408E-2</v>
      </c>
    </row>
    <row r="9792" spans="1:27" x14ac:dyDescent="0.35">
      <c r="A9792">
        <v>5309</v>
      </c>
      <c r="B9792" t="s">
        <v>9192</v>
      </c>
      <c r="C9792">
        <v>2014</v>
      </c>
      <c r="D9792" s="1">
        <v>41963</v>
      </c>
      <c r="E9792" s="1">
        <v>41965</v>
      </c>
      <c r="F9792" t="s">
        <v>56</v>
      </c>
      <c r="G9792" t="s">
        <v>3201</v>
      </c>
      <c r="H9792" t="s">
        <v>3202</v>
      </c>
      <c r="I9792" t="s">
        <v>38</v>
      </c>
      <c r="J9792" t="s">
        <v>27</v>
      </c>
      <c r="K9792" t="s">
        <v>7914</v>
      </c>
      <c r="L9792" t="s">
        <v>7883</v>
      </c>
      <c r="M9792">
        <v>77095</v>
      </c>
      <c r="N9792" t="s">
        <v>3479</v>
      </c>
      <c r="O9792" t="s">
        <v>4096</v>
      </c>
      <c r="P9792" t="s">
        <v>329</v>
      </c>
      <c r="Q9792" t="s">
        <v>4064</v>
      </c>
      <c r="R9792" t="s">
        <v>4097</v>
      </c>
      <c r="S9792">
        <v>191.05799999999999</v>
      </c>
      <c r="T9792">
        <v>3</v>
      </c>
      <c r="U9792">
        <v>0.3</v>
      </c>
      <c r="V9792">
        <v>-46.399800000000013</v>
      </c>
      <c r="W9792" t="s">
        <v>10939</v>
      </c>
      <c r="X9792" t="s">
        <v>10940</v>
      </c>
      <c r="Y9792">
        <v>11</v>
      </c>
      <c r="Z9792" t="s">
        <v>10947</v>
      </c>
      <c r="AA9792">
        <v>-0.24285714285714294</v>
      </c>
    </row>
    <row r="9793" spans="1:27" x14ac:dyDescent="0.35">
      <c r="A9793">
        <v>5374</v>
      </c>
      <c r="B9793" t="s">
        <v>10062</v>
      </c>
      <c r="C9793">
        <v>2012</v>
      </c>
      <c r="D9793" s="1">
        <v>41206</v>
      </c>
      <c r="E9793" s="1">
        <v>41212</v>
      </c>
      <c r="F9793" t="s">
        <v>23</v>
      </c>
      <c r="G9793" t="s">
        <v>5557</v>
      </c>
      <c r="H9793" t="s">
        <v>5558</v>
      </c>
      <c r="I9793" t="s">
        <v>26</v>
      </c>
      <c r="J9793" t="s">
        <v>27</v>
      </c>
      <c r="K9793" t="s">
        <v>7914</v>
      </c>
      <c r="L9793" t="s">
        <v>7883</v>
      </c>
      <c r="M9793">
        <v>77041</v>
      </c>
      <c r="N9793" t="s">
        <v>3479</v>
      </c>
      <c r="O9793" t="s">
        <v>3695</v>
      </c>
      <c r="P9793" t="s">
        <v>329</v>
      </c>
      <c r="Q9793" t="s">
        <v>3467</v>
      </c>
      <c r="R9793" t="s">
        <v>3696</v>
      </c>
      <c r="S9793">
        <v>347.36099999999999</v>
      </c>
      <c r="T9793">
        <v>7</v>
      </c>
      <c r="U9793">
        <v>0.3</v>
      </c>
      <c r="V9793">
        <v>-69.472199999999958</v>
      </c>
      <c r="W9793" t="s">
        <v>10948</v>
      </c>
      <c r="X9793" t="s">
        <v>10940</v>
      </c>
      <c r="Y9793">
        <v>10</v>
      </c>
      <c r="Z9793" t="s">
        <v>10945</v>
      </c>
      <c r="AA9793">
        <v>-0.19999999999999987</v>
      </c>
    </row>
    <row r="9794" spans="1:27" x14ac:dyDescent="0.35">
      <c r="A9794">
        <v>5555</v>
      </c>
      <c r="B9794" t="s">
        <v>8918</v>
      </c>
      <c r="C9794">
        <v>2011</v>
      </c>
      <c r="D9794" s="1">
        <v>40859</v>
      </c>
      <c r="E9794" s="1">
        <v>40863</v>
      </c>
      <c r="F9794" t="s">
        <v>23</v>
      </c>
      <c r="G9794" t="s">
        <v>687</v>
      </c>
      <c r="H9794" t="s">
        <v>688</v>
      </c>
      <c r="I9794" t="s">
        <v>26</v>
      </c>
      <c r="J9794" t="s">
        <v>27</v>
      </c>
      <c r="K9794" t="s">
        <v>7914</v>
      </c>
      <c r="L9794" t="s">
        <v>7883</v>
      </c>
      <c r="M9794">
        <v>77036</v>
      </c>
      <c r="N9794" t="s">
        <v>3479</v>
      </c>
      <c r="O9794" t="s">
        <v>3804</v>
      </c>
      <c r="P9794" t="s">
        <v>329</v>
      </c>
      <c r="Q9794" t="s">
        <v>3721</v>
      </c>
      <c r="R9794" t="s">
        <v>3805</v>
      </c>
      <c r="S9794">
        <v>67.993199999999987</v>
      </c>
      <c r="T9794">
        <v>1</v>
      </c>
      <c r="U9794">
        <v>0.32</v>
      </c>
      <c r="V9794">
        <v>-12.998700000000007</v>
      </c>
      <c r="W9794" t="s">
        <v>10944</v>
      </c>
      <c r="X9794" t="s">
        <v>10940</v>
      </c>
      <c r="Y9794">
        <v>11</v>
      </c>
      <c r="Z9794" t="s">
        <v>10947</v>
      </c>
      <c r="AA9794">
        <v>-0.19117647058823542</v>
      </c>
    </row>
    <row r="9795" spans="1:27" x14ac:dyDescent="0.35">
      <c r="A9795">
        <v>5690</v>
      </c>
      <c r="B9795" t="s">
        <v>10866</v>
      </c>
      <c r="C9795">
        <v>2012</v>
      </c>
      <c r="D9795" s="1">
        <v>41269</v>
      </c>
      <c r="E9795" s="1">
        <v>41274</v>
      </c>
      <c r="F9795" t="s">
        <v>23</v>
      </c>
      <c r="G9795" t="s">
        <v>7639</v>
      </c>
      <c r="H9795" t="s">
        <v>7640</v>
      </c>
      <c r="I9795" t="s">
        <v>127</v>
      </c>
      <c r="J9795" t="s">
        <v>27</v>
      </c>
      <c r="K9795" t="s">
        <v>7914</v>
      </c>
      <c r="L9795" t="s">
        <v>7883</v>
      </c>
      <c r="M9795">
        <v>77070</v>
      </c>
      <c r="N9795" t="s">
        <v>3479</v>
      </c>
      <c r="O9795" t="s">
        <v>7972</v>
      </c>
      <c r="P9795" t="s">
        <v>329</v>
      </c>
      <c r="Q9795" t="s">
        <v>4064</v>
      </c>
      <c r="R9795" t="s">
        <v>7973</v>
      </c>
      <c r="S9795">
        <v>275.05799999999999</v>
      </c>
      <c r="T9795">
        <v>3</v>
      </c>
      <c r="U9795">
        <v>0.3</v>
      </c>
      <c r="V9795">
        <v>-90.376199999999997</v>
      </c>
      <c r="W9795" t="s">
        <v>10948</v>
      </c>
      <c r="X9795" t="s">
        <v>10940</v>
      </c>
      <c r="Y9795">
        <v>12</v>
      </c>
      <c r="Z9795" t="s">
        <v>10941</v>
      </c>
      <c r="AA9795">
        <v>-0.32857142857142857</v>
      </c>
    </row>
    <row r="9796" spans="1:27" x14ac:dyDescent="0.35">
      <c r="A9796">
        <v>6208</v>
      </c>
      <c r="B9796" t="s">
        <v>9202</v>
      </c>
      <c r="C9796">
        <v>2013</v>
      </c>
      <c r="D9796" s="1">
        <v>41568</v>
      </c>
      <c r="E9796" s="1">
        <v>41572</v>
      </c>
      <c r="F9796" t="s">
        <v>45</v>
      </c>
      <c r="G9796" t="s">
        <v>2359</v>
      </c>
      <c r="H9796" t="s">
        <v>2360</v>
      </c>
      <c r="I9796" t="s">
        <v>38</v>
      </c>
      <c r="J9796" t="s">
        <v>27</v>
      </c>
      <c r="K9796" t="s">
        <v>7914</v>
      </c>
      <c r="L9796" t="s">
        <v>7883</v>
      </c>
      <c r="M9796">
        <v>77095</v>
      </c>
      <c r="N9796" t="s">
        <v>3479</v>
      </c>
      <c r="O9796" t="s">
        <v>4078</v>
      </c>
      <c r="P9796" t="s">
        <v>329</v>
      </c>
      <c r="Q9796" t="s">
        <v>4064</v>
      </c>
      <c r="R9796" t="s">
        <v>4079</v>
      </c>
      <c r="S9796">
        <v>56.686</v>
      </c>
      <c r="T9796">
        <v>1</v>
      </c>
      <c r="U9796">
        <v>0.3</v>
      </c>
      <c r="V9796">
        <v>-14.576399999999996</v>
      </c>
      <c r="W9796" t="s">
        <v>10936</v>
      </c>
      <c r="X9796" t="s">
        <v>10940</v>
      </c>
      <c r="Y9796">
        <v>10</v>
      </c>
      <c r="Z9796" t="s">
        <v>10945</v>
      </c>
      <c r="AA9796">
        <v>-0.25714285714285706</v>
      </c>
    </row>
    <row r="9797" spans="1:27" x14ac:dyDescent="0.35">
      <c r="A9797">
        <v>6408</v>
      </c>
      <c r="B9797" t="s">
        <v>8655</v>
      </c>
      <c r="C9797">
        <v>2014</v>
      </c>
      <c r="D9797" s="1">
        <v>41774</v>
      </c>
      <c r="E9797" s="1">
        <v>41775</v>
      </c>
      <c r="F9797" t="s">
        <v>56</v>
      </c>
      <c r="G9797" t="s">
        <v>1853</v>
      </c>
      <c r="H9797" t="s">
        <v>1854</v>
      </c>
      <c r="I9797" t="s">
        <v>38</v>
      </c>
      <c r="J9797" t="s">
        <v>27</v>
      </c>
      <c r="K9797" t="s">
        <v>7914</v>
      </c>
      <c r="L9797" t="s">
        <v>7883</v>
      </c>
      <c r="M9797">
        <v>77041</v>
      </c>
      <c r="N9797" t="s">
        <v>3479</v>
      </c>
      <c r="O9797" t="s">
        <v>10618</v>
      </c>
      <c r="P9797" t="s">
        <v>329</v>
      </c>
      <c r="Q9797" t="s">
        <v>4064</v>
      </c>
      <c r="R9797" t="s">
        <v>10619</v>
      </c>
      <c r="S9797">
        <v>899.43</v>
      </c>
      <c r="T9797">
        <v>5</v>
      </c>
      <c r="U9797">
        <v>0.3</v>
      </c>
      <c r="V9797">
        <v>-12.84900000000016</v>
      </c>
      <c r="W9797" t="s">
        <v>10939</v>
      </c>
      <c r="X9797" t="s">
        <v>10942</v>
      </c>
      <c r="Y9797">
        <v>5</v>
      </c>
      <c r="Z9797" t="s">
        <v>10952</v>
      </c>
      <c r="AA9797">
        <v>-1.4285714285714464E-2</v>
      </c>
    </row>
    <row r="9798" spans="1:27" x14ac:dyDescent="0.35">
      <c r="A9798">
        <v>6447</v>
      </c>
      <c r="B9798" t="s">
        <v>9203</v>
      </c>
      <c r="C9798">
        <v>2014</v>
      </c>
      <c r="D9798" s="1">
        <v>41703</v>
      </c>
      <c r="E9798" s="1">
        <v>41705</v>
      </c>
      <c r="F9798" t="s">
        <v>45</v>
      </c>
      <c r="G9798" t="s">
        <v>1472</v>
      </c>
      <c r="H9798" t="s">
        <v>1473</v>
      </c>
      <c r="I9798" t="s">
        <v>127</v>
      </c>
      <c r="J9798" t="s">
        <v>27</v>
      </c>
      <c r="K9798" t="s">
        <v>7914</v>
      </c>
      <c r="L9798" t="s">
        <v>7883</v>
      </c>
      <c r="M9798">
        <v>77095</v>
      </c>
      <c r="N9798" t="s">
        <v>3479</v>
      </c>
      <c r="O9798" t="s">
        <v>2918</v>
      </c>
      <c r="P9798" t="s">
        <v>329</v>
      </c>
      <c r="Q9798" t="s">
        <v>330</v>
      </c>
      <c r="R9798" t="s">
        <v>2919</v>
      </c>
      <c r="S9798">
        <v>103.50000000000001</v>
      </c>
      <c r="T9798">
        <v>5</v>
      </c>
      <c r="U9798">
        <v>0.6</v>
      </c>
      <c r="V9798">
        <v>-77.625</v>
      </c>
      <c r="W9798" t="s">
        <v>10939</v>
      </c>
      <c r="X9798" t="s">
        <v>10950</v>
      </c>
      <c r="Y9798">
        <v>3</v>
      </c>
      <c r="Z9798" t="s">
        <v>10953</v>
      </c>
      <c r="AA9798">
        <v>-0.74999999999999989</v>
      </c>
    </row>
    <row r="9799" spans="1:27" x14ac:dyDescent="0.35">
      <c r="A9799">
        <v>6570</v>
      </c>
      <c r="B9799" t="s">
        <v>8925</v>
      </c>
      <c r="C9799">
        <v>2011</v>
      </c>
      <c r="D9799" s="1">
        <v>40651</v>
      </c>
      <c r="E9799" s="1">
        <v>40655</v>
      </c>
      <c r="F9799" t="s">
        <v>23</v>
      </c>
      <c r="G9799" t="s">
        <v>965</v>
      </c>
      <c r="H9799" t="s">
        <v>966</v>
      </c>
      <c r="I9799" t="s">
        <v>38</v>
      </c>
      <c r="J9799" t="s">
        <v>27</v>
      </c>
      <c r="K9799" t="s">
        <v>7914</v>
      </c>
      <c r="L9799" t="s">
        <v>7883</v>
      </c>
      <c r="M9799">
        <v>77095</v>
      </c>
      <c r="N9799" t="s">
        <v>3479</v>
      </c>
      <c r="O9799" t="s">
        <v>4214</v>
      </c>
      <c r="P9799" t="s">
        <v>329</v>
      </c>
      <c r="Q9799" t="s">
        <v>4064</v>
      </c>
      <c r="R9799" t="s">
        <v>4215</v>
      </c>
      <c r="S9799">
        <v>317.05799999999999</v>
      </c>
      <c r="T9799">
        <v>3</v>
      </c>
      <c r="U9799">
        <v>0.3</v>
      </c>
      <c r="V9799">
        <v>-18.117599999999996</v>
      </c>
      <c r="W9799" t="s">
        <v>10944</v>
      </c>
      <c r="X9799" t="s">
        <v>10942</v>
      </c>
      <c r="Y9799">
        <v>4</v>
      </c>
      <c r="Z9799" t="s">
        <v>10943</v>
      </c>
      <c r="AA9799">
        <v>-5.7142857142857134E-2</v>
      </c>
    </row>
    <row r="9800" spans="1:27" x14ac:dyDescent="0.35">
      <c r="A9800">
        <v>6797</v>
      </c>
      <c r="B9800" t="s">
        <v>10564</v>
      </c>
      <c r="C9800">
        <v>2012</v>
      </c>
      <c r="D9800" s="1">
        <v>41146</v>
      </c>
      <c r="E9800" s="1">
        <v>41146</v>
      </c>
      <c r="F9800" t="s">
        <v>234</v>
      </c>
      <c r="G9800" t="s">
        <v>87</v>
      </c>
      <c r="H9800" t="s">
        <v>88</v>
      </c>
      <c r="I9800" t="s">
        <v>38</v>
      </c>
      <c r="J9800" t="s">
        <v>27</v>
      </c>
      <c r="K9800" t="s">
        <v>7914</v>
      </c>
      <c r="L9800" t="s">
        <v>7883</v>
      </c>
      <c r="M9800">
        <v>77041</v>
      </c>
      <c r="N9800" t="s">
        <v>3479</v>
      </c>
      <c r="O9800" t="s">
        <v>2277</v>
      </c>
      <c r="P9800" t="s">
        <v>329</v>
      </c>
      <c r="Q9800" t="s">
        <v>330</v>
      </c>
      <c r="R9800" t="s">
        <v>2278</v>
      </c>
      <c r="S9800">
        <v>20.103999999999999</v>
      </c>
      <c r="T9800">
        <v>2</v>
      </c>
      <c r="U9800">
        <v>0.6</v>
      </c>
      <c r="V9800">
        <v>-16.585799999999999</v>
      </c>
      <c r="W9800" t="s">
        <v>10948</v>
      </c>
      <c r="X9800" t="s">
        <v>10937</v>
      </c>
      <c r="Y9800">
        <v>8</v>
      </c>
      <c r="Z9800" t="s">
        <v>10954</v>
      </c>
      <c r="AA9800">
        <v>-0.82499999999999996</v>
      </c>
    </row>
    <row r="9801" spans="1:27" x14ac:dyDescent="0.35">
      <c r="A9801">
        <v>6799</v>
      </c>
      <c r="B9801" t="s">
        <v>10564</v>
      </c>
      <c r="C9801">
        <v>2012</v>
      </c>
      <c r="D9801" s="1">
        <v>41146</v>
      </c>
      <c r="E9801" s="1">
        <v>41146</v>
      </c>
      <c r="F9801" t="s">
        <v>234</v>
      </c>
      <c r="G9801" t="s">
        <v>87</v>
      </c>
      <c r="H9801" t="s">
        <v>88</v>
      </c>
      <c r="I9801" t="s">
        <v>38</v>
      </c>
      <c r="J9801" t="s">
        <v>27</v>
      </c>
      <c r="K9801" t="s">
        <v>7914</v>
      </c>
      <c r="L9801" t="s">
        <v>7883</v>
      </c>
      <c r="M9801">
        <v>77041</v>
      </c>
      <c r="N9801" t="s">
        <v>3479</v>
      </c>
      <c r="O9801" t="s">
        <v>7465</v>
      </c>
      <c r="P9801" t="s">
        <v>329</v>
      </c>
      <c r="Q9801" t="s">
        <v>330</v>
      </c>
      <c r="R9801" t="s">
        <v>7466</v>
      </c>
      <c r="S9801">
        <v>7.8800000000000008</v>
      </c>
      <c r="T9801">
        <v>5</v>
      </c>
      <c r="U9801">
        <v>0.6</v>
      </c>
      <c r="V9801">
        <v>-3.9399999999999995</v>
      </c>
      <c r="W9801" t="s">
        <v>10948</v>
      </c>
      <c r="X9801" t="s">
        <v>10937</v>
      </c>
      <c r="Y9801">
        <v>8</v>
      </c>
      <c r="Z9801" t="s">
        <v>10954</v>
      </c>
      <c r="AA9801">
        <v>-0.49999999999999989</v>
      </c>
    </row>
    <row r="9802" spans="1:27" x14ac:dyDescent="0.35">
      <c r="A9802">
        <v>6809</v>
      </c>
      <c r="B9802" t="s">
        <v>10073</v>
      </c>
      <c r="C9802">
        <v>2012</v>
      </c>
      <c r="D9802" s="1">
        <v>40999</v>
      </c>
      <c r="E9802" s="1">
        <v>41004</v>
      </c>
      <c r="F9802" t="s">
        <v>23</v>
      </c>
      <c r="G9802" t="s">
        <v>8599</v>
      </c>
      <c r="H9802" t="s">
        <v>8600</v>
      </c>
      <c r="I9802" t="s">
        <v>26</v>
      </c>
      <c r="J9802" t="s">
        <v>27</v>
      </c>
      <c r="K9802" t="s">
        <v>7914</v>
      </c>
      <c r="L9802" t="s">
        <v>7883</v>
      </c>
      <c r="M9802">
        <v>77095</v>
      </c>
      <c r="N9802" t="s">
        <v>3479</v>
      </c>
      <c r="O9802" t="s">
        <v>579</v>
      </c>
      <c r="P9802" t="s">
        <v>329</v>
      </c>
      <c r="Q9802" t="s">
        <v>330</v>
      </c>
      <c r="R9802" t="s">
        <v>580</v>
      </c>
      <c r="S9802">
        <v>22.38</v>
      </c>
      <c r="T9802">
        <v>3</v>
      </c>
      <c r="U9802">
        <v>0.6</v>
      </c>
      <c r="V9802">
        <v>-7.8330000000000055</v>
      </c>
      <c r="W9802" t="s">
        <v>10948</v>
      </c>
      <c r="X9802" t="s">
        <v>10950</v>
      </c>
      <c r="Y9802">
        <v>3</v>
      </c>
      <c r="Z9802" t="s">
        <v>10953</v>
      </c>
      <c r="AA9802">
        <v>-0.35000000000000026</v>
      </c>
    </row>
    <row r="9803" spans="1:27" x14ac:dyDescent="0.35">
      <c r="A9803">
        <v>7187</v>
      </c>
      <c r="B9803" t="s">
        <v>9208</v>
      </c>
      <c r="C9803">
        <v>2014</v>
      </c>
      <c r="D9803" s="1">
        <v>41869</v>
      </c>
      <c r="E9803" s="1">
        <v>41876</v>
      </c>
      <c r="F9803" t="s">
        <v>23</v>
      </c>
      <c r="G9803" t="s">
        <v>492</v>
      </c>
      <c r="H9803" t="s">
        <v>493</v>
      </c>
      <c r="I9803" t="s">
        <v>127</v>
      </c>
      <c r="J9803" t="s">
        <v>27</v>
      </c>
      <c r="K9803" t="s">
        <v>7914</v>
      </c>
      <c r="L9803" t="s">
        <v>7883</v>
      </c>
      <c r="M9803">
        <v>77095</v>
      </c>
      <c r="N9803" t="s">
        <v>3479</v>
      </c>
      <c r="O9803" t="s">
        <v>4329</v>
      </c>
      <c r="P9803" t="s">
        <v>329</v>
      </c>
      <c r="Q9803" t="s">
        <v>4064</v>
      </c>
      <c r="R9803" t="s">
        <v>4330</v>
      </c>
      <c r="S9803">
        <v>74.591999999999999</v>
      </c>
      <c r="T9803">
        <v>4</v>
      </c>
      <c r="U9803">
        <v>0.3</v>
      </c>
      <c r="V9803">
        <v>-2.1312000000000033</v>
      </c>
      <c r="W9803" t="s">
        <v>10939</v>
      </c>
      <c r="X9803" t="s">
        <v>10937</v>
      </c>
      <c r="Y9803">
        <v>8</v>
      </c>
      <c r="Z9803" t="s">
        <v>10954</v>
      </c>
      <c r="AA9803">
        <v>-2.8571428571428616E-2</v>
      </c>
    </row>
    <row r="9804" spans="1:27" x14ac:dyDescent="0.35">
      <c r="A9804">
        <v>7188</v>
      </c>
      <c r="B9804" t="s">
        <v>9208</v>
      </c>
      <c r="C9804">
        <v>2014</v>
      </c>
      <c r="D9804" s="1">
        <v>41869</v>
      </c>
      <c r="E9804" s="1">
        <v>41876</v>
      </c>
      <c r="F9804" t="s">
        <v>23</v>
      </c>
      <c r="G9804" t="s">
        <v>492</v>
      </c>
      <c r="H9804" t="s">
        <v>493</v>
      </c>
      <c r="I9804" t="s">
        <v>127</v>
      </c>
      <c r="J9804" t="s">
        <v>27</v>
      </c>
      <c r="K9804" t="s">
        <v>7914</v>
      </c>
      <c r="L9804" t="s">
        <v>7883</v>
      </c>
      <c r="M9804">
        <v>77095</v>
      </c>
      <c r="N9804" t="s">
        <v>3479</v>
      </c>
      <c r="O9804" t="s">
        <v>1353</v>
      </c>
      <c r="P9804" t="s">
        <v>329</v>
      </c>
      <c r="Q9804" t="s">
        <v>330</v>
      </c>
      <c r="R9804" t="s">
        <v>1354</v>
      </c>
      <c r="S9804">
        <v>16.784000000000002</v>
      </c>
      <c r="T9804">
        <v>2</v>
      </c>
      <c r="U9804">
        <v>0.6</v>
      </c>
      <c r="V9804">
        <v>-22.238800000000001</v>
      </c>
      <c r="W9804" t="s">
        <v>10939</v>
      </c>
      <c r="X9804" t="s">
        <v>10937</v>
      </c>
      <c r="Y9804">
        <v>8</v>
      </c>
      <c r="Z9804" t="s">
        <v>10954</v>
      </c>
      <c r="AA9804">
        <v>-1.325</v>
      </c>
    </row>
    <row r="9805" spans="1:27" x14ac:dyDescent="0.35">
      <c r="A9805">
        <v>7266</v>
      </c>
      <c r="B9805" t="s">
        <v>10867</v>
      </c>
      <c r="C9805">
        <v>2011</v>
      </c>
      <c r="D9805" s="1">
        <v>40870</v>
      </c>
      <c r="E9805" s="1">
        <v>40873</v>
      </c>
      <c r="F9805" t="s">
        <v>45</v>
      </c>
      <c r="G9805" t="s">
        <v>2343</v>
      </c>
      <c r="H9805" t="s">
        <v>2344</v>
      </c>
      <c r="I9805" t="s">
        <v>26</v>
      </c>
      <c r="J9805" t="s">
        <v>27</v>
      </c>
      <c r="K9805" t="s">
        <v>7914</v>
      </c>
      <c r="L9805" t="s">
        <v>7883</v>
      </c>
      <c r="M9805">
        <v>77095</v>
      </c>
      <c r="N9805" t="s">
        <v>3479</v>
      </c>
      <c r="O9805" t="s">
        <v>4169</v>
      </c>
      <c r="P9805" t="s">
        <v>329</v>
      </c>
      <c r="Q9805" t="s">
        <v>4064</v>
      </c>
      <c r="R9805" t="s">
        <v>4170</v>
      </c>
      <c r="S9805">
        <v>155.37199999999999</v>
      </c>
      <c r="T9805">
        <v>2</v>
      </c>
      <c r="U9805">
        <v>0.3</v>
      </c>
      <c r="V9805">
        <v>-35.513599999999997</v>
      </c>
      <c r="W9805" t="s">
        <v>10944</v>
      </c>
      <c r="X9805" t="s">
        <v>10940</v>
      </c>
      <c r="Y9805">
        <v>11</v>
      </c>
      <c r="Z9805" t="s">
        <v>10947</v>
      </c>
      <c r="AA9805">
        <v>-0.22857142857142856</v>
      </c>
    </row>
    <row r="9806" spans="1:27" x14ac:dyDescent="0.35">
      <c r="A9806">
        <v>7426</v>
      </c>
      <c r="B9806" t="s">
        <v>10868</v>
      </c>
      <c r="C9806">
        <v>2013</v>
      </c>
      <c r="D9806" s="1">
        <v>41451</v>
      </c>
      <c r="E9806" s="1">
        <v>41453</v>
      </c>
      <c r="F9806" t="s">
        <v>45</v>
      </c>
      <c r="G9806" t="s">
        <v>1216</v>
      </c>
      <c r="H9806" t="s">
        <v>1217</v>
      </c>
      <c r="I9806" t="s">
        <v>38</v>
      </c>
      <c r="J9806" t="s">
        <v>27</v>
      </c>
      <c r="K9806" t="s">
        <v>7914</v>
      </c>
      <c r="L9806" t="s">
        <v>7883</v>
      </c>
      <c r="M9806">
        <v>77070</v>
      </c>
      <c r="N9806" t="s">
        <v>3479</v>
      </c>
      <c r="O9806" t="s">
        <v>4100</v>
      </c>
      <c r="P9806" t="s">
        <v>329</v>
      </c>
      <c r="Q9806" t="s">
        <v>4064</v>
      </c>
      <c r="R9806" t="s">
        <v>4101</v>
      </c>
      <c r="S9806">
        <v>85.245999999999995</v>
      </c>
      <c r="T9806">
        <v>2</v>
      </c>
      <c r="U9806">
        <v>0.3</v>
      </c>
      <c r="V9806">
        <v>-6.0890000000000057</v>
      </c>
      <c r="W9806" t="s">
        <v>10936</v>
      </c>
      <c r="X9806" t="s">
        <v>10942</v>
      </c>
      <c r="Y9806">
        <v>6</v>
      </c>
      <c r="Z9806" t="s">
        <v>10946</v>
      </c>
      <c r="AA9806">
        <v>-7.1428571428571494E-2</v>
      </c>
    </row>
    <row r="9807" spans="1:27" x14ac:dyDescent="0.35">
      <c r="A9807">
        <v>7427</v>
      </c>
      <c r="B9807" t="s">
        <v>10868</v>
      </c>
      <c r="C9807">
        <v>2013</v>
      </c>
      <c r="D9807" s="1">
        <v>41451</v>
      </c>
      <c r="E9807" s="1">
        <v>41453</v>
      </c>
      <c r="F9807" t="s">
        <v>45</v>
      </c>
      <c r="G9807" t="s">
        <v>1216</v>
      </c>
      <c r="H9807" t="s">
        <v>1217</v>
      </c>
      <c r="I9807" t="s">
        <v>38</v>
      </c>
      <c r="J9807" t="s">
        <v>27</v>
      </c>
      <c r="K9807" t="s">
        <v>7914</v>
      </c>
      <c r="L9807" t="s">
        <v>7883</v>
      </c>
      <c r="M9807">
        <v>77070</v>
      </c>
      <c r="N9807" t="s">
        <v>3479</v>
      </c>
      <c r="O9807" t="s">
        <v>10863</v>
      </c>
      <c r="P9807" t="s">
        <v>329</v>
      </c>
      <c r="Q9807" t="s">
        <v>330</v>
      </c>
      <c r="R9807" t="s">
        <v>10864</v>
      </c>
      <c r="S9807">
        <v>32.712000000000003</v>
      </c>
      <c r="T9807">
        <v>2</v>
      </c>
      <c r="U9807">
        <v>0.6</v>
      </c>
      <c r="V9807">
        <v>-26.169599999999996</v>
      </c>
      <c r="W9807" t="s">
        <v>10936</v>
      </c>
      <c r="X9807" t="s">
        <v>10942</v>
      </c>
      <c r="Y9807">
        <v>6</v>
      </c>
      <c r="Z9807" t="s">
        <v>10946</v>
      </c>
      <c r="AA9807">
        <v>-0.79999999999999982</v>
      </c>
    </row>
    <row r="9808" spans="1:27" x14ac:dyDescent="0.35">
      <c r="A9808">
        <v>7451</v>
      </c>
      <c r="B9808" t="s">
        <v>8657</v>
      </c>
      <c r="C9808">
        <v>2014</v>
      </c>
      <c r="D9808" s="1">
        <v>41900</v>
      </c>
      <c r="E9808" s="1">
        <v>41905</v>
      </c>
      <c r="F9808" t="s">
        <v>45</v>
      </c>
      <c r="G9808" t="s">
        <v>3409</v>
      </c>
      <c r="H9808" t="s">
        <v>3410</v>
      </c>
      <c r="I9808" t="s">
        <v>127</v>
      </c>
      <c r="J9808" t="s">
        <v>27</v>
      </c>
      <c r="K9808" t="s">
        <v>7914</v>
      </c>
      <c r="L9808" t="s">
        <v>7883</v>
      </c>
      <c r="M9808">
        <v>77036</v>
      </c>
      <c r="N9808" t="s">
        <v>3479</v>
      </c>
      <c r="O9808" t="s">
        <v>4096</v>
      </c>
      <c r="P9808" t="s">
        <v>329</v>
      </c>
      <c r="Q9808" t="s">
        <v>4064</v>
      </c>
      <c r="R9808" t="s">
        <v>4097</v>
      </c>
      <c r="S9808">
        <v>318.43</v>
      </c>
      <c r="T9808">
        <v>5</v>
      </c>
      <c r="U9808">
        <v>0.3</v>
      </c>
      <c r="V9808">
        <v>-77.333000000000013</v>
      </c>
      <c r="W9808" t="s">
        <v>10939</v>
      </c>
      <c r="X9808" t="s">
        <v>10937</v>
      </c>
      <c r="Y9808">
        <v>9</v>
      </c>
      <c r="Z9808" t="s">
        <v>10949</v>
      </c>
      <c r="AA9808">
        <v>-0.24285714285714288</v>
      </c>
    </row>
    <row r="9809" spans="1:27" x14ac:dyDescent="0.35">
      <c r="A9809">
        <v>7494</v>
      </c>
      <c r="B9809" t="s">
        <v>10081</v>
      </c>
      <c r="C9809">
        <v>2014</v>
      </c>
      <c r="D9809" s="1">
        <v>41894</v>
      </c>
      <c r="E9809" s="1">
        <v>41899</v>
      </c>
      <c r="F9809" t="s">
        <v>23</v>
      </c>
      <c r="G9809" t="s">
        <v>1288</v>
      </c>
      <c r="H9809" t="s">
        <v>1289</v>
      </c>
      <c r="I9809" t="s">
        <v>38</v>
      </c>
      <c r="J9809" t="s">
        <v>27</v>
      </c>
      <c r="K9809" t="s">
        <v>7914</v>
      </c>
      <c r="L9809" t="s">
        <v>7883</v>
      </c>
      <c r="M9809">
        <v>77070</v>
      </c>
      <c r="N9809" t="s">
        <v>3479</v>
      </c>
      <c r="O9809" t="s">
        <v>3548</v>
      </c>
      <c r="P9809" t="s">
        <v>329</v>
      </c>
      <c r="Q9809" t="s">
        <v>3467</v>
      </c>
      <c r="R9809" t="s">
        <v>3549</v>
      </c>
      <c r="S9809">
        <v>512.19000000000005</v>
      </c>
      <c r="T9809">
        <v>5</v>
      </c>
      <c r="U9809">
        <v>0.3</v>
      </c>
      <c r="V9809">
        <v>-65.853000000000009</v>
      </c>
      <c r="W9809" t="s">
        <v>10939</v>
      </c>
      <c r="X9809" t="s">
        <v>10937</v>
      </c>
      <c r="Y9809">
        <v>9</v>
      </c>
      <c r="Z9809" t="s">
        <v>10949</v>
      </c>
      <c r="AA9809">
        <v>-0.12857142857142859</v>
      </c>
    </row>
    <row r="9810" spans="1:27" x14ac:dyDescent="0.35">
      <c r="A9810">
        <v>7537</v>
      </c>
      <c r="B9810" t="s">
        <v>10869</v>
      </c>
      <c r="C9810">
        <v>2014</v>
      </c>
      <c r="D9810" s="1">
        <v>41977</v>
      </c>
      <c r="E9810" s="1">
        <v>41982</v>
      </c>
      <c r="F9810" t="s">
        <v>23</v>
      </c>
      <c r="G9810" t="s">
        <v>164</v>
      </c>
      <c r="H9810" t="s">
        <v>165</v>
      </c>
      <c r="I9810" t="s">
        <v>38</v>
      </c>
      <c r="J9810" t="s">
        <v>27</v>
      </c>
      <c r="K9810" t="s">
        <v>7914</v>
      </c>
      <c r="L9810" t="s">
        <v>7883</v>
      </c>
      <c r="M9810">
        <v>77041</v>
      </c>
      <c r="N9810" t="s">
        <v>3479</v>
      </c>
      <c r="O9810" t="s">
        <v>5578</v>
      </c>
      <c r="P9810" t="s">
        <v>329</v>
      </c>
      <c r="Q9810" t="s">
        <v>330</v>
      </c>
      <c r="R9810" t="s">
        <v>5579</v>
      </c>
      <c r="S9810">
        <v>13.591999999999999</v>
      </c>
      <c r="T9810">
        <v>2</v>
      </c>
      <c r="U9810">
        <v>0.6</v>
      </c>
      <c r="V9810">
        <v>-14.271599999999999</v>
      </c>
      <c r="W9810" t="s">
        <v>10939</v>
      </c>
      <c r="X9810" t="s">
        <v>10940</v>
      </c>
      <c r="Y9810">
        <v>12</v>
      </c>
      <c r="Z9810" t="s">
        <v>10941</v>
      </c>
      <c r="AA9810">
        <v>-1.05</v>
      </c>
    </row>
    <row r="9811" spans="1:27" x14ac:dyDescent="0.35">
      <c r="A9811">
        <v>7550</v>
      </c>
      <c r="B9811" t="s">
        <v>10870</v>
      </c>
      <c r="C9811">
        <v>2013</v>
      </c>
      <c r="D9811" s="1">
        <v>41523</v>
      </c>
      <c r="E9811" s="1">
        <v>41525</v>
      </c>
      <c r="F9811" t="s">
        <v>56</v>
      </c>
      <c r="G9811" t="s">
        <v>356</v>
      </c>
      <c r="H9811" t="s">
        <v>357</v>
      </c>
      <c r="I9811" t="s">
        <v>26</v>
      </c>
      <c r="J9811" t="s">
        <v>27</v>
      </c>
      <c r="K9811" t="s">
        <v>7914</v>
      </c>
      <c r="L9811" t="s">
        <v>7883</v>
      </c>
      <c r="M9811">
        <v>77036</v>
      </c>
      <c r="N9811" t="s">
        <v>3479</v>
      </c>
      <c r="O9811" t="s">
        <v>2668</v>
      </c>
      <c r="P9811" t="s">
        <v>329</v>
      </c>
      <c r="Q9811" t="s">
        <v>330</v>
      </c>
      <c r="R9811" t="s">
        <v>2669</v>
      </c>
      <c r="S9811">
        <v>21.204000000000004</v>
      </c>
      <c r="T9811">
        <v>3</v>
      </c>
      <c r="U9811">
        <v>0.6</v>
      </c>
      <c r="V9811">
        <v>-11.662199999999999</v>
      </c>
      <c r="W9811" t="s">
        <v>10936</v>
      </c>
      <c r="X9811" t="s">
        <v>10937</v>
      </c>
      <c r="Y9811">
        <v>9</v>
      </c>
      <c r="Z9811" t="s">
        <v>10949</v>
      </c>
      <c r="AA9811">
        <v>-0.54999999999999982</v>
      </c>
    </row>
    <row r="9812" spans="1:27" x14ac:dyDescent="0.35">
      <c r="A9812">
        <v>7848</v>
      </c>
      <c r="B9812" t="s">
        <v>10871</v>
      </c>
      <c r="C9812">
        <v>2013</v>
      </c>
      <c r="D9812" s="1">
        <v>41332</v>
      </c>
      <c r="E9812" s="1">
        <v>41336</v>
      </c>
      <c r="F9812" t="s">
        <v>23</v>
      </c>
      <c r="G9812" t="s">
        <v>5684</v>
      </c>
      <c r="H9812" t="s">
        <v>5685</v>
      </c>
      <c r="I9812" t="s">
        <v>38</v>
      </c>
      <c r="J9812" t="s">
        <v>27</v>
      </c>
      <c r="K9812" t="s">
        <v>7914</v>
      </c>
      <c r="L9812" t="s">
        <v>7883</v>
      </c>
      <c r="M9812">
        <v>77070</v>
      </c>
      <c r="N9812" t="s">
        <v>3479</v>
      </c>
      <c r="O9812" t="s">
        <v>5440</v>
      </c>
      <c r="P9812" t="s">
        <v>329</v>
      </c>
      <c r="Q9812" t="s">
        <v>330</v>
      </c>
      <c r="R9812" t="s">
        <v>5441</v>
      </c>
      <c r="S9812">
        <v>16.192</v>
      </c>
      <c r="T9812">
        <v>2</v>
      </c>
      <c r="U9812">
        <v>0.6</v>
      </c>
      <c r="V9812">
        <v>-6.8815999999999953</v>
      </c>
      <c r="W9812" t="s">
        <v>10936</v>
      </c>
      <c r="X9812" t="s">
        <v>10950</v>
      </c>
      <c r="Y9812">
        <v>2</v>
      </c>
      <c r="Z9812" t="s">
        <v>10955</v>
      </c>
      <c r="AA9812">
        <v>-0.42499999999999971</v>
      </c>
    </row>
    <row r="9813" spans="1:27" x14ac:dyDescent="0.35">
      <c r="A9813">
        <v>8035</v>
      </c>
      <c r="B9813" t="s">
        <v>9210</v>
      </c>
      <c r="C9813">
        <v>2012</v>
      </c>
      <c r="D9813" s="1">
        <v>41085</v>
      </c>
      <c r="E9813" s="1">
        <v>41088</v>
      </c>
      <c r="F9813" t="s">
        <v>56</v>
      </c>
      <c r="G9813" t="s">
        <v>164</v>
      </c>
      <c r="H9813" t="s">
        <v>165</v>
      </c>
      <c r="I9813" t="s">
        <v>38</v>
      </c>
      <c r="J9813" t="s">
        <v>27</v>
      </c>
      <c r="K9813" t="s">
        <v>7914</v>
      </c>
      <c r="L9813" t="s">
        <v>7883</v>
      </c>
      <c r="M9813">
        <v>77041</v>
      </c>
      <c r="N9813" t="s">
        <v>3479</v>
      </c>
      <c r="O9813" t="s">
        <v>5490</v>
      </c>
      <c r="P9813" t="s">
        <v>329</v>
      </c>
      <c r="Q9813" t="s">
        <v>330</v>
      </c>
      <c r="R9813" t="s">
        <v>5491</v>
      </c>
      <c r="S9813">
        <v>75.384000000000015</v>
      </c>
      <c r="T9813">
        <v>9</v>
      </c>
      <c r="U9813">
        <v>0.6</v>
      </c>
      <c r="V9813">
        <v>-20.730599999999995</v>
      </c>
      <c r="W9813" t="s">
        <v>10948</v>
      </c>
      <c r="X9813" t="s">
        <v>10942</v>
      </c>
      <c r="Y9813">
        <v>6</v>
      </c>
      <c r="Z9813" t="s">
        <v>10946</v>
      </c>
      <c r="AA9813">
        <v>-0.27499999999999991</v>
      </c>
    </row>
    <row r="9814" spans="1:27" x14ac:dyDescent="0.35">
      <c r="A9814">
        <v>8106</v>
      </c>
      <c r="B9814" t="s">
        <v>8664</v>
      </c>
      <c r="C9814">
        <v>2014</v>
      </c>
      <c r="D9814" s="1">
        <v>41688</v>
      </c>
      <c r="E9814" s="1">
        <v>41690</v>
      </c>
      <c r="F9814" t="s">
        <v>56</v>
      </c>
      <c r="G9814" t="s">
        <v>7778</v>
      </c>
      <c r="H9814" t="s">
        <v>7779</v>
      </c>
      <c r="I9814" t="s">
        <v>127</v>
      </c>
      <c r="J9814" t="s">
        <v>27</v>
      </c>
      <c r="K9814" t="s">
        <v>7914</v>
      </c>
      <c r="L9814" t="s">
        <v>7883</v>
      </c>
      <c r="M9814">
        <v>77041</v>
      </c>
      <c r="N9814" t="s">
        <v>3479</v>
      </c>
      <c r="O9814" t="s">
        <v>10641</v>
      </c>
      <c r="P9814" t="s">
        <v>329</v>
      </c>
      <c r="Q9814" t="s">
        <v>3721</v>
      </c>
      <c r="R9814" t="s">
        <v>10642</v>
      </c>
      <c r="S9814">
        <v>89.066399999999987</v>
      </c>
      <c r="T9814">
        <v>1</v>
      </c>
      <c r="U9814">
        <v>0.32</v>
      </c>
      <c r="V9814">
        <v>-17.027400000000007</v>
      </c>
      <c r="W9814" t="s">
        <v>10939</v>
      </c>
      <c r="X9814" t="s">
        <v>10950</v>
      </c>
      <c r="Y9814">
        <v>2</v>
      </c>
      <c r="Z9814" t="s">
        <v>10955</v>
      </c>
      <c r="AA9814">
        <v>-0.19117647058823539</v>
      </c>
    </row>
    <row r="9815" spans="1:27" x14ac:dyDescent="0.35">
      <c r="A9815">
        <v>8311</v>
      </c>
      <c r="B9815" t="s">
        <v>9211</v>
      </c>
      <c r="C9815">
        <v>2011</v>
      </c>
      <c r="D9815" s="1">
        <v>40603</v>
      </c>
      <c r="E9815" s="1">
        <v>40609</v>
      </c>
      <c r="F9815" t="s">
        <v>23</v>
      </c>
      <c r="G9815" t="s">
        <v>2240</v>
      </c>
      <c r="H9815" t="s">
        <v>2241</v>
      </c>
      <c r="I9815" t="s">
        <v>38</v>
      </c>
      <c r="J9815" t="s">
        <v>27</v>
      </c>
      <c r="K9815" t="s">
        <v>7914</v>
      </c>
      <c r="L9815" t="s">
        <v>7883</v>
      </c>
      <c r="M9815">
        <v>77036</v>
      </c>
      <c r="N9815" t="s">
        <v>3479</v>
      </c>
      <c r="O9815" t="s">
        <v>9091</v>
      </c>
      <c r="P9815" t="s">
        <v>329</v>
      </c>
      <c r="Q9815" t="s">
        <v>3467</v>
      </c>
      <c r="R9815" t="s">
        <v>9092</v>
      </c>
      <c r="S9815">
        <v>376.50899999999996</v>
      </c>
      <c r="T9815">
        <v>3</v>
      </c>
      <c r="U9815">
        <v>0.3</v>
      </c>
      <c r="V9815">
        <v>-43.029600000000045</v>
      </c>
      <c r="W9815" t="s">
        <v>10944</v>
      </c>
      <c r="X9815" t="s">
        <v>10950</v>
      </c>
      <c r="Y9815">
        <v>3</v>
      </c>
      <c r="Z9815" t="s">
        <v>10953</v>
      </c>
      <c r="AA9815">
        <v>-0.11428571428571442</v>
      </c>
    </row>
    <row r="9816" spans="1:27" x14ac:dyDescent="0.35">
      <c r="A9816">
        <v>8383</v>
      </c>
      <c r="B9816" t="s">
        <v>10872</v>
      </c>
      <c r="C9816">
        <v>2013</v>
      </c>
      <c r="D9816" s="1">
        <v>41313</v>
      </c>
      <c r="E9816" s="1">
        <v>41320</v>
      </c>
      <c r="F9816" t="s">
        <v>23</v>
      </c>
      <c r="G9816" t="s">
        <v>6228</v>
      </c>
      <c r="H9816" t="s">
        <v>6229</v>
      </c>
      <c r="I9816" t="s">
        <v>26</v>
      </c>
      <c r="J9816" t="s">
        <v>27</v>
      </c>
      <c r="K9816" t="s">
        <v>7914</v>
      </c>
      <c r="L9816" t="s">
        <v>7883</v>
      </c>
      <c r="M9816">
        <v>77036</v>
      </c>
      <c r="N9816" t="s">
        <v>3479</v>
      </c>
      <c r="O9816" t="s">
        <v>4218</v>
      </c>
      <c r="P9816" t="s">
        <v>329</v>
      </c>
      <c r="Q9816" t="s">
        <v>4064</v>
      </c>
      <c r="R9816" t="s">
        <v>4219</v>
      </c>
      <c r="S9816">
        <v>241.49999999999997</v>
      </c>
      <c r="T9816">
        <v>4</v>
      </c>
      <c r="U9816">
        <v>0.3</v>
      </c>
      <c r="V9816">
        <v>0</v>
      </c>
      <c r="W9816" t="s">
        <v>10936</v>
      </c>
      <c r="X9816" t="s">
        <v>10950</v>
      </c>
      <c r="Y9816">
        <v>2</v>
      </c>
      <c r="Z9816" t="s">
        <v>10955</v>
      </c>
      <c r="AA9816">
        <v>0</v>
      </c>
    </row>
    <row r="9817" spans="1:27" x14ac:dyDescent="0.35">
      <c r="A9817">
        <v>8453</v>
      </c>
      <c r="B9817" t="s">
        <v>9213</v>
      </c>
      <c r="C9817">
        <v>2013</v>
      </c>
      <c r="D9817" s="1">
        <v>41383</v>
      </c>
      <c r="E9817" s="1">
        <v>41388</v>
      </c>
      <c r="F9817" t="s">
        <v>23</v>
      </c>
      <c r="G9817" t="s">
        <v>6950</v>
      </c>
      <c r="H9817" t="s">
        <v>6951</v>
      </c>
      <c r="I9817" t="s">
        <v>26</v>
      </c>
      <c r="J9817" t="s">
        <v>27</v>
      </c>
      <c r="K9817" t="s">
        <v>7914</v>
      </c>
      <c r="L9817" t="s">
        <v>7883</v>
      </c>
      <c r="M9817">
        <v>77070</v>
      </c>
      <c r="N9817" t="s">
        <v>3479</v>
      </c>
      <c r="O9817" t="s">
        <v>4183</v>
      </c>
      <c r="P9817" t="s">
        <v>329</v>
      </c>
      <c r="Q9817" t="s">
        <v>4064</v>
      </c>
      <c r="R9817" t="s">
        <v>4184</v>
      </c>
      <c r="S9817">
        <v>344.37199999999996</v>
      </c>
      <c r="T9817">
        <v>4</v>
      </c>
      <c r="U9817">
        <v>0.3</v>
      </c>
      <c r="V9817">
        <v>-93.472400000000022</v>
      </c>
      <c r="W9817" t="s">
        <v>10936</v>
      </c>
      <c r="X9817" t="s">
        <v>10942</v>
      </c>
      <c r="Y9817">
        <v>4</v>
      </c>
      <c r="Z9817" t="s">
        <v>10943</v>
      </c>
      <c r="AA9817">
        <v>-0.27142857142857152</v>
      </c>
    </row>
    <row r="9818" spans="1:27" x14ac:dyDescent="0.35">
      <c r="A9818">
        <v>8455</v>
      </c>
      <c r="B9818" t="s">
        <v>9213</v>
      </c>
      <c r="C9818">
        <v>2013</v>
      </c>
      <c r="D9818" s="1">
        <v>41383</v>
      </c>
      <c r="E9818" s="1">
        <v>41388</v>
      </c>
      <c r="F9818" t="s">
        <v>23</v>
      </c>
      <c r="G9818" t="s">
        <v>6950</v>
      </c>
      <c r="H9818" t="s">
        <v>6951</v>
      </c>
      <c r="I9818" t="s">
        <v>26</v>
      </c>
      <c r="J9818" t="s">
        <v>27</v>
      </c>
      <c r="K9818" t="s">
        <v>7914</v>
      </c>
      <c r="L9818" t="s">
        <v>7883</v>
      </c>
      <c r="M9818">
        <v>77070</v>
      </c>
      <c r="N9818" t="s">
        <v>3479</v>
      </c>
      <c r="O9818" t="s">
        <v>5389</v>
      </c>
      <c r="P9818" t="s">
        <v>329</v>
      </c>
      <c r="Q9818" t="s">
        <v>330</v>
      </c>
      <c r="R9818" t="s">
        <v>5390</v>
      </c>
      <c r="S9818">
        <v>127.88</v>
      </c>
      <c r="T9818">
        <v>5</v>
      </c>
      <c r="U9818">
        <v>0.6</v>
      </c>
      <c r="V9818">
        <v>-67.137</v>
      </c>
      <c r="W9818" t="s">
        <v>10936</v>
      </c>
      <c r="X9818" t="s">
        <v>10942</v>
      </c>
      <c r="Y9818">
        <v>4</v>
      </c>
      <c r="Z9818" t="s">
        <v>10943</v>
      </c>
      <c r="AA9818">
        <v>-0.52500000000000002</v>
      </c>
    </row>
    <row r="9819" spans="1:27" x14ac:dyDescent="0.35">
      <c r="A9819">
        <v>8513</v>
      </c>
      <c r="B9819" t="s">
        <v>10873</v>
      </c>
      <c r="C9819">
        <v>2013</v>
      </c>
      <c r="D9819" s="1">
        <v>41307</v>
      </c>
      <c r="E9819" s="1">
        <v>41313</v>
      </c>
      <c r="F9819" t="s">
        <v>23</v>
      </c>
      <c r="G9819" t="s">
        <v>156</v>
      </c>
      <c r="H9819" t="s">
        <v>157</v>
      </c>
      <c r="I9819" t="s">
        <v>26</v>
      </c>
      <c r="J9819" t="s">
        <v>27</v>
      </c>
      <c r="K9819" t="s">
        <v>7914</v>
      </c>
      <c r="L9819" t="s">
        <v>7883</v>
      </c>
      <c r="M9819">
        <v>77041</v>
      </c>
      <c r="N9819" t="s">
        <v>3479</v>
      </c>
      <c r="O9819" t="s">
        <v>2953</v>
      </c>
      <c r="P9819" t="s">
        <v>329</v>
      </c>
      <c r="Q9819" t="s">
        <v>330</v>
      </c>
      <c r="R9819" t="s">
        <v>2954</v>
      </c>
      <c r="S9819">
        <v>73.784000000000006</v>
      </c>
      <c r="T9819">
        <v>2</v>
      </c>
      <c r="U9819">
        <v>0.6</v>
      </c>
      <c r="V9819">
        <v>-77.473200000000006</v>
      </c>
      <c r="W9819" t="s">
        <v>10936</v>
      </c>
      <c r="X9819" t="s">
        <v>10950</v>
      </c>
      <c r="Y9819">
        <v>2</v>
      </c>
      <c r="Z9819" t="s">
        <v>10955</v>
      </c>
      <c r="AA9819">
        <v>-1.05</v>
      </c>
    </row>
    <row r="9820" spans="1:27" x14ac:dyDescent="0.35">
      <c r="A9820">
        <v>8562</v>
      </c>
      <c r="B9820" t="s">
        <v>8665</v>
      </c>
      <c r="C9820">
        <v>2013</v>
      </c>
      <c r="D9820" s="1">
        <v>41632</v>
      </c>
      <c r="E9820" s="1">
        <v>41635</v>
      </c>
      <c r="F9820" t="s">
        <v>45</v>
      </c>
      <c r="G9820" t="s">
        <v>1022</v>
      </c>
      <c r="H9820" t="s">
        <v>1023</v>
      </c>
      <c r="I9820" t="s">
        <v>26</v>
      </c>
      <c r="J9820" t="s">
        <v>27</v>
      </c>
      <c r="K9820" t="s">
        <v>7914</v>
      </c>
      <c r="L9820" t="s">
        <v>7883</v>
      </c>
      <c r="M9820">
        <v>77041</v>
      </c>
      <c r="N9820" t="s">
        <v>3479</v>
      </c>
      <c r="O9820" t="s">
        <v>2191</v>
      </c>
      <c r="P9820" t="s">
        <v>329</v>
      </c>
      <c r="Q9820" t="s">
        <v>330</v>
      </c>
      <c r="R9820" t="s">
        <v>2192</v>
      </c>
      <c r="S9820">
        <v>2.3280000000000003</v>
      </c>
      <c r="T9820">
        <v>2</v>
      </c>
      <c r="U9820">
        <v>0.6</v>
      </c>
      <c r="V9820">
        <v>-0.75660000000000016</v>
      </c>
      <c r="W9820" t="s">
        <v>10936</v>
      </c>
      <c r="X9820" t="s">
        <v>10940</v>
      </c>
      <c r="Y9820">
        <v>12</v>
      </c>
      <c r="Z9820" t="s">
        <v>10941</v>
      </c>
      <c r="AA9820">
        <v>-0.32500000000000001</v>
      </c>
    </row>
    <row r="9821" spans="1:27" x14ac:dyDescent="0.35">
      <c r="A9821">
        <v>8662</v>
      </c>
      <c r="B9821" t="s">
        <v>8669</v>
      </c>
      <c r="C9821">
        <v>2012</v>
      </c>
      <c r="D9821" s="1">
        <v>41041</v>
      </c>
      <c r="E9821" s="1">
        <v>41046</v>
      </c>
      <c r="F9821" t="s">
        <v>23</v>
      </c>
      <c r="G9821" t="s">
        <v>317</v>
      </c>
      <c r="H9821" t="s">
        <v>318</v>
      </c>
      <c r="I9821" t="s">
        <v>38</v>
      </c>
      <c r="J9821" t="s">
        <v>27</v>
      </c>
      <c r="K9821" t="s">
        <v>7914</v>
      </c>
      <c r="L9821" t="s">
        <v>7883</v>
      </c>
      <c r="M9821">
        <v>77041</v>
      </c>
      <c r="N9821" t="s">
        <v>3479</v>
      </c>
      <c r="O9821" t="s">
        <v>5532</v>
      </c>
      <c r="P9821" t="s">
        <v>329</v>
      </c>
      <c r="Q9821" t="s">
        <v>330</v>
      </c>
      <c r="R9821" t="s">
        <v>5533</v>
      </c>
      <c r="S9821">
        <v>21.968000000000004</v>
      </c>
      <c r="T9821">
        <v>4</v>
      </c>
      <c r="U9821">
        <v>0.6</v>
      </c>
      <c r="V9821">
        <v>-15.9268</v>
      </c>
      <c r="W9821" t="s">
        <v>10948</v>
      </c>
      <c r="X9821" t="s">
        <v>10942</v>
      </c>
      <c r="Y9821">
        <v>5</v>
      </c>
      <c r="Z9821" t="s">
        <v>10952</v>
      </c>
      <c r="AA9821">
        <v>-0.72499999999999987</v>
      </c>
    </row>
    <row r="9822" spans="1:27" x14ac:dyDescent="0.35">
      <c r="A9822">
        <v>8718</v>
      </c>
      <c r="B9822" t="s">
        <v>9215</v>
      </c>
      <c r="C9822">
        <v>2013</v>
      </c>
      <c r="D9822" s="1">
        <v>41438</v>
      </c>
      <c r="E9822" s="1">
        <v>41442</v>
      </c>
      <c r="F9822" t="s">
        <v>45</v>
      </c>
      <c r="G9822" t="s">
        <v>5594</v>
      </c>
      <c r="H9822" t="s">
        <v>5595</v>
      </c>
      <c r="I9822" t="s">
        <v>127</v>
      </c>
      <c r="J9822" t="s">
        <v>27</v>
      </c>
      <c r="K9822" t="s">
        <v>7914</v>
      </c>
      <c r="L9822" t="s">
        <v>7883</v>
      </c>
      <c r="M9822">
        <v>77070</v>
      </c>
      <c r="N9822" t="s">
        <v>3479</v>
      </c>
      <c r="O9822" t="s">
        <v>428</v>
      </c>
      <c r="P9822" t="s">
        <v>329</v>
      </c>
      <c r="Q9822" t="s">
        <v>330</v>
      </c>
      <c r="R9822" t="s">
        <v>429</v>
      </c>
      <c r="S9822">
        <v>6.9840000000000009</v>
      </c>
      <c r="T9822">
        <v>2</v>
      </c>
      <c r="U9822">
        <v>0.6</v>
      </c>
      <c r="V9822">
        <v>-4.5396000000000019</v>
      </c>
      <c r="W9822" t="s">
        <v>10936</v>
      </c>
      <c r="X9822" t="s">
        <v>10942</v>
      </c>
      <c r="Y9822">
        <v>6</v>
      </c>
      <c r="Z9822" t="s">
        <v>10946</v>
      </c>
      <c r="AA9822">
        <v>-0.65000000000000013</v>
      </c>
    </row>
    <row r="9823" spans="1:27" x14ac:dyDescent="0.35">
      <c r="A9823">
        <v>8721</v>
      </c>
      <c r="B9823" t="s">
        <v>9215</v>
      </c>
      <c r="C9823">
        <v>2013</v>
      </c>
      <c r="D9823" s="1">
        <v>41438</v>
      </c>
      <c r="E9823" s="1">
        <v>41442</v>
      </c>
      <c r="F9823" t="s">
        <v>45</v>
      </c>
      <c r="G9823" t="s">
        <v>5594</v>
      </c>
      <c r="H9823" t="s">
        <v>5595</v>
      </c>
      <c r="I9823" t="s">
        <v>127</v>
      </c>
      <c r="J9823" t="s">
        <v>27</v>
      </c>
      <c r="K9823" t="s">
        <v>7914</v>
      </c>
      <c r="L9823" t="s">
        <v>7883</v>
      </c>
      <c r="M9823">
        <v>77070</v>
      </c>
      <c r="N9823" t="s">
        <v>3479</v>
      </c>
      <c r="O9823" t="s">
        <v>8069</v>
      </c>
      <c r="P9823" t="s">
        <v>329</v>
      </c>
      <c r="Q9823" t="s">
        <v>4064</v>
      </c>
      <c r="R9823" t="s">
        <v>8070</v>
      </c>
      <c r="S9823">
        <v>379.37200000000001</v>
      </c>
      <c r="T9823">
        <v>2</v>
      </c>
      <c r="U9823">
        <v>0.3</v>
      </c>
      <c r="V9823">
        <v>-119.23120000000003</v>
      </c>
      <c r="W9823" t="s">
        <v>10936</v>
      </c>
      <c r="X9823" t="s">
        <v>10942</v>
      </c>
      <c r="Y9823">
        <v>6</v>
      </c>
      <c r="Z9823" t="s">
        <v>10946</v>
      </c>
      <c r="AA9823">
        <v>-0.31428571428571433</v>
      </c>
    </row>
    <row r="9824" spans="1:27" x14ac:dyDescent="0.35">
      <c r="A9824">
        <v>8782</v>
      </c>
      <c r="B9824" t="s">
        <v>9216</v>
      </c>
      <c r="C9824">
        <v>2012</v>
      </c>
      <c r="D9824" s="1">
        <v>40969</v>
      </c>
      <c r="E9824" s="1">
        <v>40972</v>
      </c>
      <c r="F9824" t="s">
        <v>56</v>
      </c>
      <c r="G9824" t="s">
        <v>5888</v>
      </c>
      <c r="H9824" t="s">
        <v>5889</v>
      </c>
      <c r="I9824" t="s">
        <v>26</v>
      </c>
      <c r="J9824" t="s">
        <v>27</v>
      </c>
      <c r="K9824" t="s">
        <v>7914</v>
      </c>
      <c r="L9824" t="s">
        <v>7883</v>
      </c>
      <c r="M9824">
        <v>77070</v>
      </c>
      <c r="N9824" t="s">
        <v>3479</v>
      </c>
      <c r="O9824" t="s">
        <v>7845</v>
      </c>
      <c r="P9824" t="s">
        <v>329</v>
      </c>
      <c r="Q9824" t="s">
        <v>3721</v>
      </c>
      <c r="R9824" t="s">
        <v>7846</v>
      </c>
      <c r="S9824">
        <v>1227.9983999999999</v>
      </c>
      <c r="T9824">
        <v>6</v>
      </c>
      <c r="U9824">
        <v>0.32</v>
      </c>
      <c r="V9824">
        <v>-36.117600000000152</v>
      </c>
      <c r="W9824" t="s">
        <v>10948</v>
      </c>
      <c r="X9824" t="s">
        <v>10950</v>
      </c>
      <c r="Y9824">
        <v>3</v>
      </c>
      <c r="Z9824" t="s">
        <v>10953</v>
      </c>
      <c r="AA9824">
        <v>-2.9411764705882477E-2</v>
      </c>
    </row>
    <row r="9825" spans="1:27" x14ac:dyDescent="0.35">
      <c r="A9825">
        <v>8961</v>
      </c>
      <c r="B9825" t="s">
        <v>8673</v>
      </c>
      <c r="C9825">
        <v>2014</v>
      </c>
      <c r="D9825" s="1">
        <v>41969</v>
      </c>
      <c r="E9825" s="1">
        <v>41974</v>
      </c>
      <c r="F9825" t="s">
        <v>23</v>
      </c>
      <c r="G9825" t="s">
        <v>2141</v>
      </c>
      <c r="H9825" t="s">
        <v>2142</v>
      </c>
      <c r="I9825" t="s">
        <v>38</v>
      </c>
      <c r="J9825" t="s">
        <v>27</v>
      </c>
      <c r="K9825" t="s">
        <v>7914</v>
      </c>
      <c r="L9825" t="s">
        <v>7883</v>
      </c>
      <c r="M9825">
        <v>77070</v>
      </c>
      <c r="N9825" t="s">
        <v>3479</v>
      </c>
      <c r="O9825" t="s">
        <v>9084</v>
      </c>
      <c r="P9825" t="s">
        <v>329</v>
      </c>
      <c r="Q9825" t="s">
        <v>4064</v>
      </c>
      <c r="R9825" t="s">
        <v>9085</v>
      </c>
      <c r="S9825">
        <v>853.92999999999984</v>
      </c>
      <c r="T9825">
        <v>5</v>
      </c>
      <c r="U9825">
        <v>0.3</v>
      </c>
      <c r="V9825">
        <v>-24.397999999999911</v>
      </c>
      <c r="W9825" t="s">
        <v>10939</v>
      </c>
      <c r="X9825" t="s">
        <v>10940</v>
      </c>
      <c r="Y9825">
        <v>11</v>
      </c>
      <c r="Z9825" t="s">
        <v>10947</v>
      </c>
      <c r="AA9825">
        <v>-2.8571428571428473E-2</v>
      </c>
    </row>
    <row r="9826" spans="1:27" x14ac:dyDescent="0.35">
      <c r="A9826">
        <v>9088</v>
      </c>
      <c r="B9826" t="s">
        <v>10850</v>
      </c>
      <c r="C9826">
        <v>2013</v>
      </c>
      <c r="D9826" s="1">
        <v>41544</v>
      </c>
      <c r="E9826" s="1">
        <v>41548</v>
      </c>
      <c r="F9826" t="s">
        <v>23</v>
      </c>
      <c r="G9826" t="s">
        <v>1819</v>
      </c>
      <c r="H9826" t="s">
        <v>1820</v>
      </c>
      <c r="I9826" t="s">
        <v>26</v>
      </c>
      <c r="J9826" t="s">
        <v>27</v>
      </c>
      <c r="K9826" t="s">
        <v>7914</v>
      </c>
      <c r="L9826" t="s">
        <v>7883</v>
      </c>
      <c r="M9826">
        <v>77041</v>
      </c>
      <c r="N9826" t="s">
        <v>3479</v>
      </c>
      <c r="O9826" t="s">
        <v>4088</v>
      </c>
      <c r="P9826" t="s">
        <v>329</v>
      </c>
      <c r="Q9826" t="s">
        <v>4064</v>
      </c>
      <c r="R9826" t="s">
        <v>4089</v>
      </c>
      <c r="S9826">
        <v>454.96499999999997</v>
      </c>
      <c r="T9826">
        <v>5</v>
      </c>
      <c r="U9826">
        <v>0.3</v>
      </c>
      <c r="V9826">
        <v>-136.48950000000002</v>
      </c>
      <c r="W9826" t="s">
        <v>10936</v>
      </c>
      <c r="X9826" t="s">
        <v>10937</v>
      </c>
      <c r="Y9826">
        <v>9</v>
      </c>
      <c r="Z9826" t="s">
        <v>10949</v>
      </c>
      <c r="AA9826">
        <v>-0.30000000000000004</v>
      </c>
    </row>
    <row r="9827" spans="1:27" x14ac:dyDescent="0.35">
      <c r="A9827">
        <v>9104</v>
      </c>
      <c r="B9827" t="s">
        <v>9217</v>
      </c>
      <c r="C9827">
        <v>2012</v>
      </c>
      <c r="D9827" s="1">
        <v>41220</v>
      </c>
      <c r="E9827" s="1">
        <v>41225</v>
      </c>
      <c r="F9827" t="s">
        <v>23</v>
      </c>
      <c r="G9827" t="s">
        <v>5487</v>
      </c>
      <c r="H9827" t="s">
        <v>5488</v>
      </c>
      <c r="I9827" t="s">
        <v>38</v>
      </c>
      <c r="J9827" t="s">
        <v>27</v>
      </c>
      <c r="K9827" t="s">
        <v>7914</v>
      </c>
      <c r="L9827" t="s">
        <v>7883</v>
      </c>
      <c r="M9827">
        <v>77041</v>
      </c>
      <c r="N9827" t="s">
        <v>3479</v>
      </c>
      <c r="O9827" t="s">
        <v>2856</v>
      </c>
      <c r="P9827" t="s">
        <v>329</v>
      </c>
      <c r="Q9827" t="s">
        <v>330</v>
      </c>
      <c r="R9827" t="s">
        <v>2857</v>
      </c>
      <c r="S9827">
        <v>64.959999999999994</v>
      </c>
      <c r="T9827">
        <v>5</v>
      </c>
      <c r="U9827">
        <v>0.6</v>
      </c>
      <c r="V9827">
        <v>-84.447999999999993</v>
      </c>
      <c r="W9827" t="s">
        <v>10948</v>
      </c>
      <c r="X9827" t="s">
        <v>10940</v>
      </c>
      <c r="Y9827">
        <v>11</v>
      </c>
      <c r="Z9827" t="s">
        <v>10947</v>
      </c>
      <c r="AA9827">
        <v>-1.3</v>
      </c>
    </row>
    <row r="9828" spans="1:27" x14ac:dyDescent="0.35">
      <c r="A9828">
        <v>9125</v>
      </c>
      <c r="B9828" t="s">
        <v>10874</v>
      </c>
      <c r="C9828">
        <v>2013</v>
      </c>
      <c r="D9828" s="1">
        <v>41505</v>
      </c>
      <c r="E9828" s="1">
        <v>41507</v>
      </c>
      <c r="F9828" t="s">
        <v>45</v>
      </c>
      <c r="G9828" t="s">
        <v>1116</v>
      </c>
      <c r="H9828" t="s">
        <v>1117</v>
      </c>
      <c r="I9828" t="s">
        <v>127</v>
      </c>
      <c r="J9828" t="s">
        <v>27</v>
      </c>
      <c r="K9828" t="s">
        <v>7914</v>
      </c>
      <c r="L9828" t="s">
        <v>7883</v>
      </c>
      <c r="M9828">
        <v>77070</v>
      </c>
      <c r="N9828" t="s">
        <v>3479</v>
      </c>
      <c r="O9828" t="s">
        <v>2848</v>
      </c>
      <c r="P9828" t="s">
        <v>329</v>
      </c>
      <c r="Q9828" t="s">
        <v>330</v>
      </c>
      <c r="R9828" t="s">
        <v>66</v>
      </c>
      <c r="S9828">
        <v>9.5519999999999996</v>
      </c>
      <c r="T9828">
        <v>3</v>
      </c>
      <c r="U9828">
        <v>0.6</v>
      </c>
      <c r="V9828">
        <v>-3.8207999999999984</v>
      </c>
      <c r="W9828" t="s">
        <v>10936</v>
      </c>
      <c r="X9828" t="s">
        <v>10937</v>
      </c>
      <c r="Y9828">
        <v>8</v>
      </c>
      <c r="Z9828" t="s">
        <v>10954</v>
      </c>
      <c r="AA9828">
        <v>-0.39999999999999986</v>
      </c>
    </row>
    <row r="9829" spans="1:27" x14ac:dyDescent="0.35">
      <c r="A9829">
        <v>9126</v>
      </c>
      <c r="B9829" t="s">
        <v>10874</v>
      </c>
      <c r="C9829">
        <v>2013</v>
      </c>
      <c r="D9829" s="1">
        <v>41505</v>
      </c>
      <c r="E9829" s="1">
        <v>41507</v>
      </c>
      <c r="F9829" t="s">
        <v>45</v>
      </c>
      <c r="G9829" t="s">
        <v>1116</v>
      </c>
      <c r="H9829" t="s">
        <v>1117</v>
      </c>
      <c r="I9829" t="s">
        <v>127</v>
      </c>
      <c r="J9829" t="s">
        <v>27</v>
      </c>
      <c r="K9829" t="s">
        <v>7914</v>
      </c>
      <c r="L9829" t="s">
        <v>7883</v>
      </c>
      <c r="M9829">
        <v>77070</v>
      </c>
      <c r="N9829" t="s">
        <v>3479</v>
      </c>
      <c r="O9829" t="s">
        <v>1520</v>
      </c>
      <c r="P9829" t="s">
        <v>329</v>
      </c>
      <c r="Q9829" t="s">
        <v>330</v>
      </c>
      <c r="R9829" t="s">
        <v>1521</v>
      </c>
      <c r="S9829">
        <v>5.3440000000000003</v>
      </c>
      <c r="T9829">
        <v>4</v>
      </c>
      <c r="U9829">
        <v>0.6</v>
      </c>
      <c r="V9829">
        <v>-2.1375999999999991</v>
      </c>
      <c r="W9829" t="s">
        <v>10936</v>
      </c>
      <c r="X9829" t="s">
        <v>10937</v>
      </c>
      <c r="Y9829">
        <v>8</v>
      </c>
      <c r="Z9829" t="s">
        <v>10954</v>
      </c>
      <c r="AA9829">
        <v>-0.3999999999999998</v>
      </c>
    </row>
    <row r="9830" spans="1:27" x14ac:dyDescent="0.35">
      <c r="A9830">
        <v>9322</v>
      </c>
      <c r="B9830" t="s">
        <v>10875</v>
      </c>
      <c r="C9830">
        <v>2013</v>
      </c>
      <c r="D9830" s="1">
        <v>41583</v>
      </c>
      <c r="E9830" s="1">
        <v>41587</v>
      </c>
      <c r="F9830" t="s">
        <v>23</v>
      </c>
      <c r="G9830" t="s">
        <v>7625</v>
      </c>
      <c r="H9830" t="s">
        <v>7626</v>
      </c>
      <c r="I9830" t="s">
        <v>38</v>
      </c>
      <c r="J9830" t="s">
        <v>27</v>
      </c>
      <c r="K9830" t="s">
        <v>7914</v>
      </c>
      <c r="L9830" t="s">
        <v>7883</v>
      </c>
      <c r="M9830">
        <v>77041</v>
      </c>
      <c r="N9830" t="s">
        <v>3479</v>
      </c>
      <c r="O9830" t="s">
        <v>2853</v>
      </c>
      <c r="P9830" t="s">
        <v>329</v>
      </c>
      <c r="Q9830" t="s">
        <v>330</v>
      </c>
      <c r="R9830" t="s">
        <v>2854</v>
      </c>
      <c r="S9830">
        <v>11.376000000000001</v>
      </c>
      <c r="T9830">
        <v>3</v>
      </c>
      <c r="U9830">
        <v>0.6</v>
      </c>
      <c r="V9830">
        <v>-5.6879999999999988</v>
      </c>
      <c r="W9830" t="s">
        <v>10936</v>
      </c>
      <c r="X9830" t="s">
        <v>10940</v>
      </c>
      <c r="Y9830">
        <v>11</v>
      </c>
      <c r="Z9830" t="s">
        <v>10947</v>
      </c>
      <c r="AA9830">
        <v>-0.49999999999999983</v>
      </c>
    </row>
    <row r="9831" spans="1:27" x14ac:dyDescent="0.35">
      <c r="A9831">
        <v>9323</v>
      </c>
      <c r="B9831" t="s">
        <v>10875</v>
      </c>
      <c r="C9831">
        <v>2013</v>
      </c>
      <c r="D9831" s="1">
        <v>41583</v>
      </c>
      <c r="E9831" s="1">
        <v>41587</v>
      </c>
      <c r="F9831" t="s">
        <v>23</v>
      </c>
      <c r="G9831" t="s">
        <v>7625</v>
      </c>
      <c r="H9831" t="s">
        <v>7626</v>
      </c>
      <c r="I9831" t="s">
        <v>38</v>
      </c>
      <c r="J9831" t="s">
        <v>27</v>
      </c>
      <c r="K9831" t="s">
        <v>7914</v>
      </c>
      <c r="L9831" t="s">
        <v>7883</v>
      </c>
      <c r="M9831">
        <v>77041</v>
      </c>
      <c r="N9831" t="s">
        <v>3479</v>
      </c>
      <c r="O9831" t="s">
        <v>606</v>
      </c>
      <c r="P9831" t="s">
        <v>329</v>
      </c>
      <c r="Q9831" t="s">
        <v>330</v>
      </c>
      <c r="R9831" t="s">
        <v>607</v>
      </c>
      <c r="S9831">
        <v>66.112000000000009</v>
      </c>
      <c r="T9831">
        <v>4</v>
      </c>
      <c r="U9831">
        <v>0.6</v>
      </c>
      <c r="V9831">
        <v>-84.292799999999986</v>
      </c>
      <c r="W9831" t="s">
        <v>10936</v>
      </c>
      <c r="X9831" t="s">
        <v>10940</v>
      </c>
      <c r="Y9831">
        <v>11</v>
      </c>
      <c r="Z9831" t="s">
        <v>10947</v>
      </c>
      <c r="AA9831">
        <v>-1.2749999999999997</v>
      </c>
    </row>
    <row r="9832" spans="1:27" x14ac:dyDescent="0.35">
      <c r="A9832">
        <v>9485</v>
      </c>
      <c r="B9832" t="s">
        <v>10096</v>
      </c>
      <c r="C9832">
        <v>2013</v>
      </c>
      <c r="D9832" s="1">
        <v>41611</v>
      </c>
      <c r="E9832" s="1">
        <v>41613</v>
      </c>
      <c r="F9832" t="s">
        <v>45</v>
      </c>
      <c r="G9832" t="s">
        <v>4776</v>
      </c>
      <c r="H9832" t="s">
        <v>4777</v>
      </c>
      <c r="I9832" t="s">
        <v>26</v>
      </c>
      <c r="J9832" t="s">
        <v>27</v>
      </c>
      <c r="K9832" t="s">
        <v>7914</v>
      </c>
      <c r="L9832" t="s">
        <v>7883</v>
      </c>
      <c r="M9832">
        <v>77036</v>
      </c>
      <c r="N9832" t="s">
        <v>3479</v>
      </c>
      <c r="O9832" t="s">
        <v>10658</v>
      </c>
      <c r="P9832" t="s">
        <v>329</v>
      </c>
      <c r="Q9832" t="s">
        <v>3721</v>
      </c>
      <c r="R9832" t="s">
        <v>10659</v>
      </c>
      <c r="S9832">
        <v>781.86399999999992</v>
      </c>
      <c r="T9832">
        <v>10</v>
      </c>
      <c r="U9832">
        <v>0.32</v>
      </c>
      <c r="V9832">
        <v>-137.97600000000008</v>
      </c>
      <c r="W9832" t="s">
        <v>10936</v>
      </c>
      <c r="X9832" t="s">
        <v>10940</v>
      </c>
      <c r="Y9832">
        <v>12</v>
      </c>
      <c r="Z9832" t="s">
        <v>10941</v>
      </c>
      <c r="AA9832">
        <v>-0.17647058823529424</v>
      </c>
    </row>
    <row r="9833" spans="1:27" x14ac:dyDescent="0.35">
      <c r="A9833">
        <v>9545</v>
      </c>
      <c r="B9833" t="s">
        <v>9220</v>
      </c>
      <c r="C9833">
        <v>2012</v>
      </c>
      <c r="D9833" s="1">
        <v>41127</v>
      </c>
      <c r="E9833" s="1">
        <v>41131</v>
      </c>
      <c r="F9833" t="s">
        <v>23</v>
      </c>
      <c r="G9833" t="s">
        <v>2174</v>
      </c>
      <c r="H9833" t="s">
        <v>2175</v>
      </c>
      <c r="I9833" t="s">
        <v>26</v>
      </c>
      <c r="J9833" t="s">
        <v>27</v>
      </c>
      <c r="K9833" t="s">
        <v>7914</v>
      </c>
      <c r="L9833" t="s">
        <v>7883</v>
      </c>
      <c r="M9833">
        <v>77095</v>
      </c>
      <c r="N9833" t="s">
        <v>3479</v>
      </c>
      <c r="O9833" t="s">
        <v>7926</v>
      </c>
      <c r="P9833" t="s">
        <v>329</v>
      </c>
      <c r="Q9833" t="s">
        <v>3721</v>
      </c>
      <c r="R9833" t="s">
        <v>7927</v>
      </c>
      <c r="S9833">
        <v>369.19919999999996</v>
      </c>
      <c r="T9833">
        <v>3</v>
      </c>
      <c r="U9833">
        <v>0.32</v>
      </c>
      <c r="V9833">
        <v>-114.01739999999995</v>
      </c>
      <c r="W9833" t="s">
        <v>10948</v>
      </c>
      <c r="X9833" t="s">
        <v>10937</v>
      </c>
      <c r="Y9833">
        <v>8</v>
      </c>
      <c r="Z9833" t="s">
        <v>10954</v>
      </c>
      <c r="AA9833">
        <v>-0.30882352941176461</v>
      </c>
    </row>
    <row r="9834" spans="1:27" x14ac:dyDescent="0.35">
      <c r="A9834">
        <v>9558</v>
      </c>
      <c r="B9834" t="s">
        <v>10876</v>
      </c>
      <c r="C9834">
        <v>2011</v>
      </c>
      <c r="D9834" s="1">
        <v>40833</v>
      </c>
      <c r="E9834" s="1">
        <v>40835</v>
      </c>
      <c r="F9834" t="s">
        <v>45</v>
      </c>
      <c r="G9834" t="s">
        <v>5892</v>
      </c>
      <c r="H9834" t="s">
        <v>5893</v>
      </c>
      <c r="I9834" t="s">
        <v>38</v>
      </c>
      <c r="J9834" t="s">
        <v>27</v>
      </c>
      <c r="K9834" t="s">
        <v>7914</v>
      </c>
      <c r="L9834" t="s">
        <v>7883</v>
      </c>
      <c r="M9834">
        <v>77095</v>
      </c>
      <c r="N9834" t="s">
        <v>3479</v>
      </c>
      <c r="O9834" t="s">
        <v>2684</v>
      </c>
      <c r="P9834" t="s">
        <v>329</v>
      </c>
      <c r="Q9834" t="s">
        <v>330</v>
      </c>
      <c r="R9834" t="s">
        <v>2685</v>
      </c>
      <c r="S9834">
        <v>5.3120000000000003</v>
      </c>
      <c r="T9834">
        <v>2</v>
      </c>
      <c r="U9834">
        <v>0.6</v>
      </c>
      <c r="V9834">
        <v>-1.5935999999999995</v>
      </c>
      <c r="W9834" t="s">
        <v>10944</v>
      </c>
      <c r="X9834" t="s">
        <v>10940</v>
      </c>
      <c r="Y9834">
        <v>10</v>
      </c>
      <c r="Z9834" t="s">
        <v>10945</v>
      </c>
      <c r="AA9834">
        <v>-0.29999999999999988</v>
      </c>
    </row>
    <row r="9835" spans="1:27" x14ac:dyDescent="0.35">
      <c r="A9835">
        <v>9692</v>
      </c>
      <c r="B9835" t="s">
        <v>10877</v>
      </c>
      <c r="C9835">
        <v>2012</v>
      </c>
      <c r="D9835" s="1">
        <v>41226</v>
      </c>
      <c r="E9835" s="1">
        <v>41230</v>
      </c>
      <c r="F9835" t="s">
        <v>23</v>
      </c>
      <c r="G9835" t="s">
        <v>1831</v>
      </c>
      <c r="H9835" t="s">
        <v>1832</v>
      </c>
      <c r="I9835" t="s">
        <v>38</v>
      </c>
      <c r="J9835" t="s">
        <v>27</v>
      </c>
      <c r="K9835" t="s">
        <v>7914</v>
      </c>
      <c r="L9835" t="s">
        <v>7883</v>
      </c>
      <c r="M9835">
        <v>77041</v>
      </c>
      <c r="N9835" t="s">
        <v>3479</v>
      </c>
      <c r="O9835" t="s">
        <v>7845</v>
      </c>
      <c r="P9835" t="s">
        <v>329</v>
      </c>
      <c r="Q9835" t="s">
        <v>3721</v>
      </c>
      <c r="R9835" t="s">
        <v>7846</v>
      </c>
      <c r="S9835">
        <v>613.99919999999997</v>
      </c>
      <c r="T9835">
        <v>3</v>
      </c>
      <c r="U9835">
        <v>0.32</v>
      </c>
      <c r="V9835">
        <v>-18.058800000000076</v>
      </c>
      <c r="W9835" t="s">
        <v>10948</v>
      </c>
      <c r="X9835" t="s">
        <v>10940</v>
      </c>
      <c r="Y9835">
        <v>11</v>
      </c>
      <c r="Z9835" t="s">
        <v>10947</v>
      </c>
      <c r="AA9835">
        <v>-2.9411764705882477E-2</v>
      </c>
    </row>
    <row r="9836" spans="1:27" x14ac:dyDescent="0.35">
      <c r="A9836">
        <v>9788</v>
      </c>
      <c r="B9836" t="s">
        <v>8944</v>
      </c>
      <c r="C9836">
        <v>2014</v>
      </c>
      <c r="D9836" s="1">
        <v>41726</v>
      </c>
      <c r="E9836" s="1">
        <v>41731</v>
      </c>
      <c r="F9836" t="s">
        <v>23</v>
      </c>
      <c r="G9836" t="s">
        <v>1866</v>
      </c>
      <c r="H9836" t="s">
        <v>1867</v>
      </c>
      <c r="I9836" t="s">
        <v>38</v>
      </c>
      <c r="J9836" t="s">
        <v>27</v>
      </c>
      <c r="K9836" t="s">
        <v>7914</v>
      </c>
      <c r="L9836" t="s">
        <v>7883</v>
      </c>
      <c r="M9836">
        <v>77070</v>
      </c>
      <c r="N9836" t="s">
        <v>3479</v>
      </c>
      <c r="O9836" t="s">
        <v>7845</v>
      </c>
      <c r="P9836" t="s">
        <v>329</v>
      </c>
      <c r="Q9836" t="s">
        <v>3721</v>
      </c>
      <c r="R9836" t="s">
        <v>7846</v>
      </c>
      <c r="S9836">
        <v>1023.3319999999999</v>
      </c>
      <c r="T9836">
        <v>5</v>
      </c>
      <c r="U9836">
        <v>0.32</v>
      </c>
      <c r="V9836">
        <v>-30.098000000000127</v>
      </c>
      <c r="W9836" t="s">
        <v>10939</v>
      </c>
      <c r="X9836" t="s">
        <v>10950</v>
      </c>
      <c r="Y9836">
        <v>3</v>
      </c>
      <c r="Z9836" t="s">
        <v>10953</v>
      </c>
      <c r="AA9836">
        <v>-2.9411764705882481E-2</v>
      </c>
    </row>
    <row r="9837" spans="1:27" x14ac:dyDescent="0.35">
      <c r="A9837">
        <v>9789</v>
      </c>
      <c r="B9837" t="s">
        <v>8944</v>
      </c>
      <c r="C9837">
        <v>2014</v>
      </c>
      <c r="D9837" s="1">
        <v>41726</v>
      </c>
      <c r="E9837" s="1">
        <v>41731</v>
      </c>
      <c r="F9837" t="s">
        <v>23</v>
      </c>
      <c r="G9837" t="s">
        <v>1866</v>
      </c>
      <c r="H9837" t="s">
        <v>1867</v>
      </c>
      <c r="I9837" t="s">
        <v>38</v>
      </c>
      <c r="J9837" t="s">
        <v>27</v>
      </c>
      <c r="K9837" t="s">
        <v>7914</v>
      </c>
      <c r="L9837" t="s">
        <v>7883</v>
      </c>
      <c r="M9837">
        <v>77070</v>
      </c>
      <c r="N9837" t="s">
        <v>3479</v>
      </c>
      <c r="O9837" t="s">
        <v>4072</v>
      </c>
      <c r="P9837" t="s">
        <v>329</v>
      </c>
      <c r="Q9837" t="s">
        <v>4064</v>
      </c>
      <c r="R9837" t="s">
        <v>4073</v>
      </c>
      <c r="S9837">
        <v>600.55799999999999</v>
      </c>
      <c r="T9837">
        <v>3</v>
      </c>
      <c r="U9837">
        <v>0.3</v>
      </c>
      <c r="V9837">
        <v>-8.5794000000000779</v>
      </c>
      <c r="W9837" t="s">
        <v>10939</v>
      </c>
      <c r="X9837" t="s">
        <v>10950</v>
      </c>
      <c r="Y9837">
        <v>3</v>
      </c>
      <c r="Z9837" t="s">
        <v>10953</v>
      </c>
      <c r="AA9837">
        <v>-1.4285714285714415E-2</v>
      </c>
    </row>
    <row r="9838" spans="1:27" x14ac:dyDescent="0.35">
      <c r="A9838">
        <v>9791</v>
      </c>
      <c r="B9838" t="s">
        <v>8944</v>
      </c>
      <c r="C9838">
        <v>2014</v>
      </c>
      <c r="D9838" s="1">
        <v>41726</v>
      </c>
      <c r="E9838" s="1">
        <v>41731</v>
      </c>
      <c r="F9838" t="s">
        <v>23</v>
      </c>
      <c r="G9838" t="s">
        <v>1866</v>
      </c>
      <c r="H9838" t="s">
        <v>1867</v>
      </c>
      <c r="I9838" t="s">
        <v>38</v>
      </c>
      <c r="J9838" t="s">
        <v>27</v>
      </c>
      <c r="K9838" t="s">
        <v>7914</v>
      </c>
      <c r="L9838" t="s">
        <v>7883</v>
      </c>
      <c r="M9838">
        <v>77070</v>
      </c>
      <c r="N9838" t="s">
        <v>3479</v>
      </c>
      <c r="O9838" t="s">
        <v>4308</v>
      </c>
      <c r="P9838" t="s">
        <v>329</v>
      </c>
      <c r="Q9838" t="s">
        <v>4064</v>
      </c>
      <c r="R9838" t="s">
        <v>4309</v>
      </c>
      <c r="S9838">
        <v>211.24599999999998</v>
      </c>
      <c r="T9838">
        <v>2</v>
      </c>
      <c r="U9838">
        <v>0.3</v>
      </c>
      <c r="V9838">
        <v>-66.391599999999983</v>
      </c>
      <c r="W9838" t="s">
        <v>10939</v>
      </c>
      <c r="X9838" t="s">
        <v>10950</v>
      </c>
      <c r="Y9838">
        <v>3</v>
      </c>
      <c r="Z9838" t="s">
        <v>10953</v>
      </c>
      <c r="AA9838">
        <v>-0.31428571428571422</v>
      </c>
    </row>
    <row r="9839" spans="1:27" x14ac:dyDescent="0.35">
      <c r="A9839">
        <v>9793</v>
      </c>
      <c r="B9839" t="s">
        <v>9222</v>
      </c>
      <c r="C9839">
        <v>2011</v>
      </c>
      <c r="D9839" s="1">
        <v>40684</v>
      </c>
      <c r="E9839" s="1">
        <v>40686</v>
      </c>
      <c r="F9839" t="s">
        <v>45</v>
      </c>
      <c r="G9839" t="s">
        <v>4212</v>
      </c>
      <c r="H9839" t="s">
        <v>4213</v>
      </c>
      <c r="I9839" t="s">
        <v>38</v>
      </c>
      <c r="J9839" t="s">
        <v>27</v>
      </c>
      <c r="K9839" t="s">
        <v>7914</v>
      </c>
      <c r="L9839" t="s">
        <v>7883</v>
      </c>
      <c r="M9839">
        <v>77070</v>
      </c>
      <c r="N9839" t="s">
        <v>3479</v>
      </c>
      <c r="O9839" t="s">
        <v>8039</v>
      </c>
      <c r="P9839" t="s">
        <v>329</v>
      </c>
      <c r="Q9839" t="s">
        <v>4064</v>
      </c>
      <c r="R9839" t="s">
        <v>8040</v>
      </c>
      <c r="S9839">
        <v>107.77200000000001</v>
      </c>
      <c r="T9839">
        <v>2</v>
      </c>
      <c r="U9839">
        <v>0.3</v>
      </c>
      <c r="V9839">
        <v>-29.252400000000009</v>
      </c>
      <c r="W9839" t="s">
        <v>10944</v>
      </c>
      <c r="X9839" t="s">
        <v>10942</v>
      </c>
      <c r="Y9839">
        <v>5</v>
      </c>
      <c r="Z9839" t="s">
        <v>10952</v>
      </c>
      <c r="AA9839">
        <v>-0.27142857142857152</v>
      </c>
    </row>
    <row r="9840" spans="1:27" x14ac:dyDescent="0.35">
      <c r="A9840">
        <v>9963</v>
      </c>
      <c r="B9840" t="s">
        <v>10101</v>
      </c>
      <c r="C9840">
        <v>2012</v>
      </c>
      <c r="D9840" s="1">
        <v>40987</v>
      </c>
      <c r="E9840" s="1">
        <v>40990</v>
      </c>
      <c r="F9840" t="s">
        <v>56</v>
      </c>
      <c r="G9840" t="s">
        <v>1418</v>
      </c>
      <c r="H9840" t="s">
        <v>1419</v>
      </c>
      <c r="I9840" t="s">
        <v>127</v>
      </c>
      <c r="J9840" t="s">
        <v>27</v>
      </c>
      <c r="K9840" t="s">
        <v>7914</v>
      </c>
      <c r="L9840" t="s">
        <v>7883</v>
      </c>
      <c r="M9840">
        <v>77041</v>
      </c>
      <c r="N9840" t="s">
        <v>3479</v>
      </c>
      <c r="O9840" t="s">
        <v>10663</v>
      </c>
      <c r="P9840" t="s">
        <v>329</v>
      </c>
      <c r="Q9840" t="s">
        <v>3721</v>
      </c>
      <c r="R9840" t="s">
        <v>10664</v>
      </c>
      <c r="S9840">
        <v>383.46559999999994</v>
      </c>
      <c r="T9840">
        <v>4</v>
      </c>
      <c r="U9840">
        <v>0.32</v>
      </c>
      <c r="V9840">
        <v>-67.670400000000001</v>
      </c>
      <c r="W9840" t="s">
        <v>10948</v>
      </c>
      <c r="X9840" t="s">
        <v>10950</v>
      </c>
      <c r="Y9840">
        <v>3</v>
      </c>
      <c r="Z9840" t="s">
        <v>10953</v>
      </c>
      <c r="AA9840">
        <v>-0.17647058823529416</v>
      </c>
    </row>
    <row r="9841" spans="1:27" x14ac:dyDescent="0.35">
      <c r="A9841">
        <v>15</v>
      </c>
      <c r="B9841" t="s">
        <v>10530</v>
      </c>
      <c r="C9841">
        <v>2012</v>
      </c>
      <c r="D9841" s="1">
        <v>41235</v>
      </c>
      <c r="E9841" s="1">
        <v>41239</v>
      </c>
      <c r="F9841" t="s">
        <v>23</v>
      </c>
      <c r="G9841" t="s">
        <v>5590</v>
      </c>
      <c r="H9841" t="s">
        <v>5591</v>
      </c>
      <c r="I9841" t="s">
        <v>127</v>
      </c>
      <c r="J9841" t="s">
        <v>27</v>
      </c>
      <c r="K9841" t="s">
        <v>7894</v>
      </c>
      <c r="L9841" t="s">
        <v>7883</v>
      </c>
      <c r="M9841">
        <v>76106</v>
      </c>
      <c r="N9841" t="s">
        <v>3479</v>
      </c>
      <c r="O9841" t="s">
        <v>6215</v>
      </c>
      <c r="P9841" t="s">
        <v>32</v>
      </c>
      <c r="Q9841" t="s">
        <v>79</v>
      </c>
      <c r="R9841" t="s">
        <v>6216</v>
      </c>
      <c r="S9841">
        <v>68.809999999999988</v>
      </c>
      <c r="T9841">
        <v>5</v>
      </c>
      <c r="U9841">
        <v>0.8</v>
      </c>
      <c r="V9841">
        <v>-123.858</v>
      </c>
      <c r="W9841" t="s">
        <v>10948</v>
      </c>
      <c r="X9841" t="s">
        <v>10940</v>
      </c>
      <c r="Y9841">
        <v>11</v>
      </c>
      <c r="Z9841" t="s">
        <v>10947</v>
      </c>
      <c r="AA9841">
        <v>-1.8000000000000003</v>
      </c>
    </row>
    <row r="9842" spans="1:27" x14ac:dyDescent="0.35">
      <c r="A9842">
        <v>37</v>
      </c>
      <c r="B9842" t="s">
        <v>8583</v>
      </c>
      <c r="C9842">
        <v>2013</v>
      </c>
      <c r="D9842" s="1">
        <v>41617</v>
      </c>
      <c r="E9842" s="1">
        <v>41619</v>
      </c>
      <c r="F9842" t="s">
        <v>56</v>
      </c>
      <c r="G9842" t="s">
        <v>8584</v>
      </c>
      <c r="H9842" t="s">
        <v>8585</v>
      </c>
      <c r="I9842" t="s">
        <v>26</v>
      </c>
      <c r="J9842" t="s">
        <v>27</v>
      </c>
      <c r="K9842" t="s">
        <v>8586</v>
      </c>
      <c r="L9842" t="s">
        <v>7883</v>
      </c>
      <c r="M9842">
        <v>75080</v>
      </c>
      <c r="N9842" t="s">
        <v>3479</v>
      </c>
      <c r="O9842" t="s">
        <v>5374</v>
      </c>
      <c r="P9842" t="s">
        <v>329</v>
      </c>
      <c r="Q9842" t="s">
        <v>330</v>
      </c>
      <c r="R9842" t="s">
        <v>5375</v>
      </c>
      <c r="S9842">
        <v>190.92</v>
      </c>
      <c r="T9842">
        <v>5</v>
      </c>
      <c r="U9842">
        <v>0.6</v>
      </c>
      <c r="V9842">
        <v>-147.96300000000002</v>
      </c>
      <c r="W9842" t="s">
        <v>10936</v>
      </c>
      <c r="X9842" t="s">
        <v>10940</v>
      </c>
      <c r="Y9842">
        <v>12</v>
      </c>
      <c r="Z9842" t="s">
        <v>10941</v>
      </c>
      <c r="AA9842">
        <v>-0.77500000000000013</v>
      </c>
    </row>
    <row r="9843" spans="1:27" x14ac:dyDescent="0.35">
      <c r="A9843">
        <v>166</v>
      </c>
      <c r="B9843" t="s">
        <v>8588</v>
      </c>
      <c r="C9843">
        <v>2011</v>
      </c>
      <c r="D9843" s="1">
        <v>40794</v>
      </c>
      <c r="E9843" s="1">
        <v>40798</v>
      </c>
      <c r="F9843" t="s">
        <v>23</v>
      </c>
      <c r="G9843" t="s">
        <v>3229</v>
      </c>
      <c r="H9843" t="s">
        <v>3230</v>
      </c>
      <c r="I9843" t="s">
        <v>38</v>
      </c>
      <c r="J9843" t="s">
        <v>27</v>
      </c>
      <c r="K9843" t="s">
        <v>8589</v>
      </c>
      <c r="L9843" t="s">
        <v>7883</v>
      </c>
      <c r="M9843">
        <v>78207</v>
      </c>
      <c r="N9843" t="s">
        <v>3479</v>
      </c>
      <c r="O9843" t="s">
        <v>10583</v>
      </c>
      <c r="P9843" t="s">
        <v>313</v>
      </c>
      <c r="Q9843" t="s">
        <v>3743</v>
      </c>
      <c r="R9843" t="s">
        <v>10584</v>
      </c>
      <c r="S9843">
        <v>8159.9519999999993</v>
      </c>
      <c r="T9843">
        <v>8</v>
      </c>
      <c r="U9843">
        <v>0.4</v>
      </c>
      <c r="V9843">
        <v>-1359.992000000002</v>
      </c>
      <c r="W9843" t="s">
        <v>10944</v>
      </c>
      <c r="X9843" t="s">
        <v>10937</v>
      </c>
      <c r="Y9843">
        <v>9</v>
      </c>
      <c r="Z9843" t="s">
        <v>10949</v>
      </c>
      <c r="AA9843">
        <v>-0.16666666666666693</v>
      </c>
    </row>
    <row r="9844" spans="1:27" x14ac:dyDescent="0.35">
      <c r="A9844">
        <v>168</v>
      </c>
      <c r="B9844" t="s">
        <v>8588</v>
      </c>
      <c r="C9844">
        <v>2011</v>
      </c>
      <c r="D9844" s="1">
        <v>40794</v>
      </c>
      <c r="E9844" s="1">
        <v>40798</v>
      </c>
      <c r="F9844" t="s">
        <v>23</v>
      </c>
      <c r="G9844" t="s">
        <v>3229</v>
      </c>
      <c r="H9844" t="s">
        <v>3230</v>
      </c>
      <c r="I9844" t="s">
        <v>38</v>
      </c>
      <c r="J9844" t="s">
        <v>27</v>
      </c>
      <c r="K9844" t="s">
        <v>8589</v>
      </c>
      <c r="L9844" t="s">
        <v>7883</v>
      </c>
      <c r="M9844">
        <v>78207</v>
      </c>
      <c r="N9844" t="s">
        <v>3479</v>
      </c>
      <c r="O9844" t="s">
        <v>4382</v>
      </c>
      <c r="P9844" t="s">
        <v>329</v>
      </c>
      <c r="Q9844" t="s">
        <v>4064</v>
      </c>
      <c r="R9844" t="s">
        <v>4383</v>
      </c>
      <c r="S9844">
        <v>1740.0599999999997</v>
      </c>
      <c r="T9844">
        <v>9</v>
      </c>
      <c r="U9844">
        <v>0.3</v>
      </c>
      <c r="V9844">
        <v>-24.858000000000175</v>
      </c>
      <c r="W9844" t="s">
        <v>10944</v>
      </c>
      <c r="X9844" t="s">
        <v>10937</v>
      </c>
      <c r="Y9844">
        <v>9</v>
      </c>
      <c r="Z9844" t="s">
        <v>10949</v>
      </c>
      <c r="AA9844">
        <v>-1.4285714285714388E-2</v>
      </c>
    </row>
    <row r="9845" spans="1:27" x14ac:dyDescent="0.35">
      <c r="A9845">
        <v>170</v>
      </c>
      <c r="B9845" t="s">
        <v>8588</v>
      </c>
      <c r="C9845">
        <v>2011</v>
      </c>
      <c r="D9845" s="1">
        <v>40794</v>
      </c>
      <c r="E9845" s="1">
        <v>40798</v>
      </c>
      <c r="F9845" t="s">
        <v>23</v>
      </c>
      <c r="G9845" t="s">
        <v>3229</v>
      </c>
      <c r="H9845" t="s">
        <v>3230</v>
      </c>
      <c r="I9845" t="s">
        <v>38</v>
      </c>
      <c r="J9845" t="s">
        <v>27</v>
      </c>
      <c r="K9845" t="s">
        <v>8589</v>
      </c>
      <c r="L9845" t="s">
        <v>7883</v>
      </c>
      <c r="M9845">
        <v>78207</v>
      </c>
      <c r="N9845" t="s">
        <v>3479</v>
      </c>
      <c r="O9845" t="s">
        <v>6174</v>
      </c>
      <c r="P9845" t="s">
        <v>32</v>
      </c>
      <c r="Q9845" t="s">
        <v>79</v>
      </c>
      <c r="R9845" t="s">
        <v>6175</v>
      </c>
      <c r="S9845">
        <v>177.97999999999996</v>
      </c>
      <c r="T9845">
        <v>5</v>
      </c>
      <c r="U9845">
        <v>0.8</v>
      </c>
      <c r="V9845">
        <v>-453.84900000000005</v>
      </c>
      <c r="W9845" t="s">
        <v>10944</v>
      </c>
      <c r="X9845" t="s">
        <v>10937</v>
      </c>
      <c r="Y9845">
        <v>9</v>
      </c>
      <c r="Z9845" t="s">
        <v>10949</v>
      </c>
      <c r="AA9845">
        <v>-2.5500000000000007</v>
      </c>
    </row>
    <row r="9846" spans="1:27" x14ac:dyDescent="0.35">
      <c r="A9846">
        <v>204</v>
      </c>
      <c r="B9846" t="s">
        <v>10878</v>
      </c>
      <c r="C9846">
        <v>2014</v>
      </c>
      <c r="D9846" s="1">
        <v>41991</v>
      </c>
      <c r="E9846" s="1">
        <v>41995</v>
      </c>
      <c r="F9846" t="s">
        <v>45</v>
      </c>
      <c r="G9846" t="s">
        <v>1216</v>
      </c>
      <c r="H9846" t="s">
        <v>1217</v>
      </c>
      <c r="I9846" t="s">
        <v>38</v>
      </c>
      <c r="J9846" t="s">
        <v>27</v>
      </c>
      <c r="K9846" t="s">
        <v>8594</v>
      </c>
      <c r="L9846" t="s">
        <v>7883</v>
      </c>
      <c r="M9846">
        <v>75220</v>
      </c>
      <c r="N9846" t="s">
        <v>3479</v>
      </c>
      <c r="O9846" t="s">
        <v>6186</v>
      </c>
      <c r="P9846" t="s">
        <v>32</v>
      </c>
      <c r="Q9846" t="s">
        <v>79</v>
      </c>
      <c r="R9846" t="s">
        <v>6187</v>
      </c>
      <c r="S9846">
        <v>66.283999999999992</v>
      </c>
      <c r="T9846">
        <v>2</v>
      </c>
      <c r="U9846">
        <v>0.8</v>
      </c>
      <c r="V9846">
        <v>-178.96680000000001</v>
      </c>
      <c r="W9846" t="s">
        <v>10939</v>
      </c>
      <c r="X9846" t="s">
        <v>10940</v>
      </c>
      <c r="Y9846">
        <v>12</v>
      </c>
      <c r="Z9846" t="s">
        <v>10941</v>
      </c>
      <c r="AA9846">
        <v>-2.7000000000000006</v>
      </c>
    </row>
    <row r="9847" spans="1:27" x14ac:dyDescent="0.35">
      <c r="A9847">
        <v>262</v>
      </c>
      <c r="B9847" t="s">
        <v>10879</v>
      </c>
      <c r="C9847">
        <v>2014</v>
      </c>
      <c r="D9847" s="1">
        <v>41799</v>
      </c>
      <c r="E9847" s="1">
        <v>41803</v>
      </c>
      <c r="F9847" t="s">
        <v>23</v>
      </c>
      <c r="G9847" t="s">
        <v>5810</v>
      </c>
      <c r="H9847" t="s">
        <v>5811</v>
      </c>
      <c r="I9847" t="s">
        <v>26</v>
      </c>
      <c r="J9847" t="s">
        <v>27</v>
      </c>
      <c r="K9847" t="s">
        <v>2735</v>
      </c>
      <c r="L9847" t="s">
        <v>7883</v>
      </c>
      <c r="M9847">
        <v>77506</v>
      </c>
      <c r="N9847" t="s">
        <v>3479</v>
      </c>
      <c r="O9847" t="s">
        <v>10880</v>
      </c>
      <c r="P9847" t="s">
        <v>32</v>
      </c>
      <c r="Q9847" t="s">
        <v>79</v>
      </c>
      <c r="R9847" t="s">
        <v>10881</v>
      </c>
      <c r="S9847">
        <v>1.6239999999999994</v>
      </c>
      <c r="T9847">
        <v>2</v>
      </c>
      <c r="U9847">
        <v>0.8</v>
      </c>
      <c r="V9847">
        <v>-4.4660000000000002</v>
      </c>
      <c r="W9847" t="s">
        <v>10939</v>
      </c>
      <c r="X9847" t="s">
        <v>10942</v>
      </c>
      <c r="Y9847">
        <v>6</v>
      </c>
      <c r="Z9847" t="s">
        <v>10946</v>
      </c>
      <c r="AA9847">
        <v>-2.7500000000000009</v>
      </c>
    </row>
    <row r="9848" spans="1:27" x14ac:dyDescent="0.35">
      <c r="A9848">
        <v>469</v>
      </c>
      <c r="B9848" t="s">
        <v>10882</v>
      </c>
      <c r="C9848">
        <v>2014</v>
      </c>
      <c r="D9848" s="1">
        <v>41730</v>
      </c>
      <c r="E9848" s="1">
        <v>41734</v>
      </c>
      <c r="F9848" t="s">
        <v>23</v>
      </c>
      <c r="G9848" t="s">
        <v>2424</v>
      </c>
      <c r="H9848" t="s">
        <v>2425</v>
      </c>
      <c r="I9848" t="s">
        <v>26</v>
      </c>
      <c r="J9848" t="s">
        <v>27</v>
      </c>
      <c r="K9848" t="s">
        <v>8662</v>
      </c>
      <c r="L9848" t="s">
        <v>7883</v>
      </c>
      <c r="M9848">
        <v>79109</v>
      </c>
      <c r="N9848" t="s">
        <v>3479</v>
      </c>
      <c r="O9848" t="s">
        <v>3808</v>
      </c>
      <c r="P9848" t="s">
        <v>329</v>
      </c>
      <c r="Q9848" t="s">
        <v>3721</v>
      </c>
      <c r="R9848" t="s">
        <v>3809</v>
      </c>
      <c r="S9848">
        <v>205.33279999999996</v>
      </c>
      <c r="T9848">
        <v>2</v>
      </c>
      <c r="U9848">
        <v>0.32</v>
      </c>
      <c r="V9848">
        <v>-36.235200000000006</v>
      </c>
      <c r="W9848" t="s">
        <v>10939</v>
      </c>
      <c r="X9848" t="s">
        <v>10942</v>
      </c>
      <c r="Y9848">
        <v>4</v>
      </c>
      <c r="Z9848" t="s">
        <v>10943</v>
      </c>
      <c r="AA9848">
        <v>-0.17647058823529418</v>
      </c>
    </row>
    <row r="9849" spans="1:27" x14ac:dyDescent="0.35">
      <c r="A9849">
        <v>546</v>
      </c>
      <c r="B9849" t="s">
        <v>8592</v>
      </c>
      <c r="C9849">
        <v>2011</v>
      </c>
      <c r="D9849" s="1">
        <v>40674</v>
      </c>
      <c r="E9849" s="1">
        <v>40679</v>
      </c>
      <c r="F9849" t="s">
        <v>23</v>
      </c>
      <c r="G9849" t="s">
        <v>1560</v>
      </c>
      <c r="H9849" t="s">
        <v>1561</v>
      </c>
      <c r="I9849" t="s">
        <v>38</v>
      </c>
      <c r="J9849" t="s">
        <v>27</v>
      </c>
      <c r="K9849" t="s">
        <v>7894</v>
      </c>
      <c r="L9849" t="s">
        <v>7883</v>
      </c>
      <c r="M9849">
        <v>76106</v>
      </c>
      <c r="N9849" t="s">
        <v>3479</v>
      </c>
      <c r="O9849" t="s">
        <v>606</v>
      </c>
      <c r="P9849" t="s">
        <v>329</v>
      </c>
      <c r="Q9849" t="s">
        <v>330</v>
      </c>
      <c r="R9849" t="s">
        <v>607</v>
      </c>
      <c r="S9849">
        <v>66.112000000000009</v>
      </c>
      <c r="T9849">
        <v>4</v>
      </c>
      <c r="U9849">
        <v>0.6</v>
      </c>
      <c r="V9849">
        <v>-84.292799999999986</v>
      </c>
      <c r="W9849" t="s">
        <v>10944</v>
      </c>
      <c r="X9849" t="s">
        <v>10942</v>
      </c>
      <c r="Y9849">
        <v>5</v>
      </c>
      <c r="Z9849" t="s">
        <v>10952</v>
      </c>
      <c r="AA9849">
        <v>-1.2749999999999997</v>
      </c>
    </row>
    <row r="9850" spans="1:27" x14ac:dyDescent="0.35">
      <c r="A9850">
        <v>662</v>
      </c>
      <c r="B9850" t="s">
        <v>9229</v>
      </c>
      <c r="C9850">
        <v>2012</v>
      </c>
      <c r="D9850" s="1">
        <v>41145</v>
      </c>
      <c r="E9850" s="1">
        <v>41149</v>
      </c>
      <c r="F9850" t="s">
        <v>23</v>
      </c>
      <c r="G9850" t="s">
        <v>250</v>
      </c>
      <c r="H9850" t="s">
        <v>251</v>
      </c>
      <c r="I9850" t="s">
        <v>38</v>
      </c>
      <c r="J9850" t="s">
        <v>27</v>
      </c>
      <c r="K9850" t="s">
        <v>3768</v>
      </c>
      <c r="L9850" t="s">
        <v>7883</v>
      </c>
      <c r="M9850">
        <v>76017</v>
      </c>
      <c r="N9850" t="s">
        <v>3479</v>
      </c>
      <c r="O9850" t="s">
        <v>3474</v>
      </c>
      <c r="P9850" t="s">
        <v>329</v>
      </c>
      <c r="Q9850" t="s">
        <v>3467</v>
      </c>
      <c r="R9850" t="s">
        <v>3475</v>
      </c>
      <c r="S9850">
        <v>918.78499999999985</v>
      </c>
      <c r="T9850">
        <v>5</v>
      </c>
      <c r="U9850">
        <v>0.3</v>
      </c>
      <c r="V9850">
        <v>-118.12950000000006</v>
      </c>
      <c r="W9850" t="s">
        <v>10948</v>
      </c>
      <c r="X9850" t="s">
        <v>10937</v>
      </c>
      <c r="Y9850">
        <v>8</v>
      </c>
      <c r="Z9850" t="s">
        <v>10954</v>
      </c>
      <c r="AA9850">
        <v>-0.12857142857142867</v>
      </c>
    </row>
    <row r="9851" spans="1:27" x14ac:dyDescent="0.35">
      <c r="A9851">
        <v>677</v>
      </c>
      <c r="B9851" t="s">
        <v>8871</v>
      </c>
      <c r="C9851">
        <v>2014</v>
      </c>
      <c r="D9851" s="1">
        <v>41717</v>
      </c>
      <c r="E9851" s="1">
        <v>41722</v>
      </c>
      <c r="F9851" t="s">
        <v>23</v>
      </c>
      <c r="G9851" t="s">
        <v>7366</v>
      </c>
      <c r="H9851" t="s">
        <v>7367</v>
      </c>
      <c r="I9851" t="s">
        <v>38</v>
      </c>
      <c r="J9851" t="s">
        <v>27</v>
      </c>
      <c r="K9851" t="s">
        <v>8872</v>
      </c>
      <c r="L9851" t="s">
        <v>7883</v>
      </c>
      <c r="M9851">
        <v>75701</v>
      </c>
      <c r="N9851" t="s">
        <v>3479</v>
      </c>
      <c r="O9851" t="s">
        <v>7548</v>
      </c>
      <c r="P9851" t="s">
        <v>32</v>
      </c>
      <c r="Q9851" t="s">
        <v>79</v>
      </c>
      <c r="R9851" t="s">
        <v>7549</v>
      </c>
      <c r="S9851">
        <v>2.6879999999999997</v>
      </c>
      <c r="T9851">
        <v>3</v>
      </c>
      <c r="U9851">
        <v>0.8</v>
      </c>
      <c r="V9851">
        <v>-7.3920000000000021</v>
      </c>
      <c r="W9851" t="s">
        <v>10939</v>
      </c>
      <c r="X9851" t="s">
        <v>10950</v>
      </c>
      <c r="Y9851">
        <v>3</v>
      </c>
      <c r="Z9851" t="s">
        <v>10953</v>
      </c>
      <c r="AA9851">
        <v>-2.7500000000000009</v>
      </c>
    </row>
    <row r="9852" spans="1:27" x14ac:dyDescent="0.35">
      <c r="A9852">
        <v>679</v>
      </c>
      <c r="B9852" t="s">
        <v>8871</v>
      </c>
      <c r="C9852">
        <v>2014</v>
      </c>
      <c r="D9852" s="1">
        <v>41717</v>
      </c>
      <c r="E9852" s="1">
        <v>41722</v>
      </c>
      <c r="F9852" t="s">
        <v>23</v>
      </c>
      <c r="G9852" t="s">
        <v>7366</v>
      </c>
      <c r="H9852" t="s">
        <v>7367</v>
      </c>
      <c r="I9852" t="s">
        <v>38</v>
      </c>
      <c r="J9852" t="s">
        <v>27</v>
      </c>
      <c r="K9852" t="s">
        <v>8872</v>
      </c>
      <c r="L9852" t="s">
        <v>7883</v>
      </c>
      <c r="M9852">
        <v>75701</v>
      </c>
      <c r="N9852" t="s">
        <v>3479</v>
      </c>
      <c r="O9852" t="s">
        <v>5604</v>
      </c>
      <c r="P9852" t="s">
        <v>329</v>
      </c>
      <c r="Q9852" t="s">
        <v>330</v>
      </c>
      <c r="R9852" t="s">
        <v>5605</v>
      </c>
      <c r="S9852">
        <v>82.524000000000001</v>
      </c>
      <c r="T9852">
        <v>3</v>
      </c>
      <c r="U9852">
        <v>0.6</v>
      </c>
      <c r="V9852">
        <v>-41.261999999999972</v>
      </c>
      <c r="W9852" t="s">
        <v>10939</v>
      </c>
      <c r="X9852" t="s">
        <v>10950</v>
      </c>
      <c r="Y9852">
        <v>3</v>
      </c>
      <c r="Z9852" t="s">
        <v>10953</v>
      </c>
      <c r="AA9852">
        <v>-0.49999999999999967</v>
      </c>
    </row>
    <row r="9853" spans="1:27" x14ac:dyDescent="0.35">
      <c r="A9853">
        <v>916</v>
      </c>
      <c r="B9853" t="s">
        <v>10532</v>
      </c>
      <c r="C9853">
        <v>2011</v>
      </c>
      <c r="D9853" s="1">
        <v>40709</v>
      </c>
      <c r="E9853" s="1">
        <v>40715</v>
      </c>
      <c r="F9853" t="s">
        <v>23</v>
      </c>
      <c r="G9853" t="s">
        <v>5130</v>
      </c>
      <c r="H9853" t="s">
        <v>5131</v>
      </c>
      <c r="I9853" t="s">
        <v>26</v>
      </c>
      <c r="J9853" t="s">
        <v>27</v>
      </c>
      <c r="K9853" t="s">
        <v>8589</v>
      </c>
      <c r="L9853" t="s">
        <v>7883</v>
      </c>
      <c r="M9853">
        <v>78207</v>
      </c>
      <c r="N9853" t="s">
        <v>3479</v>
      </c>
      <c r="O9853" t="s">
        <v>3573</v>
      </c>
      <c r="P9853" t="s">
        <v>329</v>
      </c>
      <c r="Q9853" t="s">
        <v>3467</v>
      </c>
      <c r="R9853" t="s">
        <v>3574</v>
      </c>
      <c r="S9853">
        <v>99.918000000000006</v>
      </c>
      <c r="T9853">
        <v>2</v>
      </c>
      <c r="U9853">
        <v>0.3</v>
      </c>
      <c r="V9853">
        <v>-18.556200000000018</v>
      </c>
      <c r="W9853" t="s">
        <v>10944</v>
      </c>
      <c r="X9853" t="s">
        <v>10942</v>
      </c>
      <c r="Y9853">
        <v>6</v>
      </c>
      <c r="Z9853" t="s">
        <v>10946</v>
      </c>
      <c r="AA9853">
        <v>-0.18571428571428589</v>
      </c>
    </row>
    <row r="9854" spans="1:27" x14ac:dyDescent="0.35">
      <c r="A9854">
        <v>917</v>
      </c>
      <c r="B9854" t="s">
        <v>10532</v>
      </c>
      <c r="C9854">
        <v>2011</v>
      </c>
      <c r="D9854" s="1">
        <v>40709</v>
      </c>
      <c r="E9854" s="1">
        <v>40715</v>
      </c>
      <c r="F9854" t="s">
        <v>23</v>
      </c>
      <c r="G9854" t="s">
        <v>5130</v>
      </c>
      <c r="H9854" t="s">
        <v>5131</v>
      </c>
      <c r="I9854" t="s">
        <v>26</v>
      </c>
      <c r="J9854" t="s">
        <v>27</v>
      </c>
      <c r="K9854" t="s">
        <v>8589</v>
      </c>
      <c r="L9854" t="s">
        <v>7883</v>
      </c>
      <c r="M9854">
        <v>78207</v>
      </c>
      <c r="N9854" t="s">
        <v>3479</v>
      </c>
      <c r="O9854" t="s">
        <v>4137</v>
      </c>
      <c r="P9854" t="s">
        <v>329</v>
      </c>
      <c r="Q9854" t="s">
        <v>4064</v>
      </c>
      <c r="R9854" t="s">
        <v>4138</v>
      </c>
      <c r="S9854">
        <v>797.94399999999996</v>
      </c>
      <c r="T9854">
        <v>4</v>
      </c>
      <c r="U9854">
        <v>0.3</v>
      </c>
      <c r="V9854">
        <v>-56.995999999999981</v>
      </c>
      <c r="W9854" t="s">
        <v>10944</v>
      </c>
      <c r="X9854" t="s">
        <v>10942</v>
      </c>
      <c r="Y9854">
        <v>6</v>
      </c>
      <c r="Z9854" t="s">
        <v>10946</v>
      </c>
      <c r="AA9854">
        <v>-7.1428571428571411E-2</v>
      </c>
    </row>
    <row r="9855" spans="1:27" x14ac:dyDescent="0.35">
      <c r="A9855">
        <v>955</v>
      </c>
      <c r="B9855" t="s">
        <v>9234</v>
      </c>
      <c r="C9855">
        <v>2014</v>
      </c>
      <c r="D9855" s="1">
        <v>42002</v>
      </c>
      <c r="E9855" s="1">
        <v>42006</v>
      </c>
      <c r="F9855" t="s">
        <v>23</v>
      </c>
      <c r="G9855" t="s">
        <v>9235</v>
      </c>
      <c r="H9855" t="s">
        <v>9236</v>
      </c>
      <c r="I9855" t="s">
        <v>38</v>
      </c>
      <c r="J9855" t="s">
        <v>27</v>
      </c>
      <c r="K9855" t="s">
        <v>8640</v>
      </c>
      <c r="L9855" t="s">
        <v>7883</v>
      </c>
      <c r="M9855">
        <v>78664</v>
      </c>
      <c r="N9855" t="s">
        <v>3479</v>
      </c>
      <c r="O9855" t="s">
        <v>3915</v>
      </c>
      <c r="P9855" t="s">
        <v>329</v>
      </c>
      <c r="Q9855" t="s">
        <v>3721</v>
      </c>
      <c r="R9855" t="s">
        <v>3916</v>
      </c>
      <c r="S9855">
        <v>78.852799999999988</v>
      </c>
      <c r="T9855">
        <v>2</v>
      </c>
      <c r="U9855">
        <v>0.32</v>
      </c>
      <c r="V9855">
        <v>-11.595999999999997</v>
      </c>
      <c r="W9855" t="s">
        <v>10939</v>
      </c>
      <c r="X9855" t="s">
        <v>10940</v>
      </c>
      <c r="Y9855">
        <v>12</v>
      </c>
      <c r="Z9855" t="s">
        <v>10941</v>
      </c>
      <c r="AA9855">
        <v>-0.14705882352941174</v>
      </c>
    </row>
    <row r="9856" spans="1:27" x14ac:dyDescent="0.35">
      <c r="A9856">
        <v>987</v>
      </c>
      <c r="B9856" t="s">
        <v>9237</v>
      </c>
      <c r="C9856">
        <v>2014</v>
      </c>
      <c r="D9856" s="1">
        <v>41912</v>
      </c>
      <c r="E9856" s="1">
        <v>41918</v>
      </c>
      <c r="F9856" t="s">
        <v>23</v>
      </c>
      <c r="G9856" t="s">
        <v>5572</v>
      </c>
      <c r="H9856" t="s">
        <v>5573</v>
      </c>
      <c r="I9856" t="s">
        <v>127</v>
      </c>
      <c r="J9856" t="s">
        <v>27</v>
      </c>
      <c r="K9856" t="s">
        <v>2735</v>
      </c>
      <c r="L9856" t="s">
        <v>7883</v>
      </c>
      <c r="M9856">
        <v>77506</v>
      </c>
      <c r="N9856" t="s">
        <v>3479</v>
      </c>
      <c r="O9856" t="s">
        <v>10883</v>
      </c>
      <c r="P9856" t="s">
        <v>313</v>
      </c>
      <c r="Q9856" t="s">
        <v>3743</v>
      </c>
      <c r="R9856" t="s">
        <v>10884</v>
      </c>
      <c r="S9856">
        <v>336.51</v>
      </c>
      <c r="T9856">
        <v>3</v>
      </c>
      <c r="U9856">
        <v>0.4</v>
      </c>
      <c r="V9856">
        <v>44.867999999999967</v>
      </c>
      <c r="W9856" t="s">
        <v>10939</v>
      </c>
      <c r="X9856" t="s">
        <v>10937</v>
      </c>
      <c r="Y9856">
        <v>9</v>
      </c>
      <c r="Z9856" t="s">
        <v>10949</v>
      </c>
      <c r="AA9856">
        <v>0.13333333333333325</v>
      </c>
    </row>
    <row r="9857" spans="1:27" x14ac:dyDescent="0.35">
      <c r="A9857">
        <v>1275</v>
      </c>
      <c r="B9857" t="s">
        <v>8875</v>
      </c>
      <c r="C9857">
        <v>2013</v>
      </c>
      <c r="D9857" s="1">
        <v>41421</v>
      </c>
      <c r="E9857" s="1">
        <v>41421</v>
      </c>
      <c r="F9857" t="s">
        <v>234</v>
      </c>
      <c r="G9857" t="s">
        <v>2963</v>
      </c>
      <c r="H9857" t="s">
        <v>2964</v>
      </c>
      <c r="I9857" t="s">
        <v>38</v>
      </c>
      <c r="J9857" t="s">
        <v>27</v>
      </c>
      <c r="K9857" t="s">
        <v>7894</v>
      </c>
      <c r="L9857" t="s">
        <v>7883</v>
      </c>
      <c r="M9857">
        <v>76106</v>
      </c>
      <c r="N9857" t="s">
        <v>3479</v>
      </c>
      <c r="O9857" t="s">
        <v>4169</v>
      </c>
      <c r="P9857" t="s">
        <v>329</v>
      </c>
      <c r="Q9857" t="s">
        <v>4064</v>
      </c>
      <c r="R9857" t="s">
        <v>4170</v>
      </c>
      <c r="S9857">
        <v>388.42999999999995</v>
      </c>
      <c r="T9857">
        <v>5</v>
      </c>
      <c r="U9857">
        <v>0.3</v>
      </c>
      <c r="V9857">
        <v>-88.783999999999978</v>
      </c>
      <c r="W9857" t="s">
        <v>10936</v>
      </c>
      <c r="X9857" t="s">
        <v>10942</v>
      </c>
      <c r="Y9857">
        <v>5</v>
      </c>
      <c r="Z9857" t="s">
        <v>10952</v>
      </c>
      <c r="AA9857">
        <v>-0.22857142857142854</v>
      </c>
    </row>
    <row r="9858" spans="1:27" x14ac:dyDescent="0.35">
      <c r="A9858">
        <v>1334</v>
      </c>
      <c r="B9858" t="s">
        <v>10536</v>
      </c>
      <c r="C9858">
        <v>2011</v>
      </c>
      <c r="D9858" s="1">
        <v>40591</v>
      </c>
      <c r="E9858" s="1">
        <v>40596</v>
      </c>
      <c r="F9858" t="s">
        <v>23</v>
      </c>
      <c r="G9858" t="s">
        <v>7104</v>
      </c>
      <c r="H9858" t="s">
        <v>7105</v>
      </c>
      <c r="I9858" t="s">
        <v>38</v>
      </c>
      <c r="J9858" t="s">
        <v>27</v>
      </c>
      <c r="K9858" t="s">
        <v>8594</v>
      </c>
      <c r="L9858" t="s">
        <v>7883</v>
      </c>
      <c r="M9858">
        <v>75220</v>
      </c>
      <c r="N9858" t="s">
        <v>3479</v>
      </c>
      <c r="O9858" t="s">
        <v>3197</v>
      </c>
      <c r="P9858" t="s">
        <v>32</v>
      </c>
      <c r="Q9858" t="s">
        <v>79</v>
      </c>
      <c r="R9858" t="s">
        <v>3198</v>
      </c>
      <c r="S9858">
        <v>7.9599999999999973</v>
      </c>
      <c r="T9858">
        <v>2</v>
      </c>
      <c r="U9858">
        <v>0.8</v>
      </c>
      <c r="V9858">
        <v>-13.930000000000003</v>
      </c>
      <c r="W9858" t="s">
        <v>10944</v>
      </c>
      <c r="X9858" t="s">
        <v>10950</v>
      </c>
      <c r="Y9858">
        <v>2</v>
      </c>
      <c r="Z9858" t="s">
        <v>10955</v>
      </c>
      <c r="AA9858">
        <v>-1.7500000000000011</v>
      </c>
    </row>
    <row r="9859" spans="1:27" x14ac:dyDescent="0.35">
      <c r="A9859">
        <v>1359</v>
      </c>
      <c r="B9859" t="s">
        <v>10885</v>
      </c>
      <c r="C9859">
        <v>2014</v>
      </c>
      <c r="D9859" s="1">
        <v>41756</v>
      </c>
      <c r="E9859" s="1">
        <v>41757</v>
      </c>
      <c r="F9859" t="s">
        <v>56</v>
      </c>
      <c r="G9859" t="s">
        <v>1239</v>
      </c>
      <c r="H9859" t="s">
        <v>1240</v>
      </c>
      <c r="I9859" t="s">
        <v>38</v>
      </c>
      <c r="J9859" t="s">
        <v>27</v>
      </c>
      <c r="K9859" t="s">
        <v>7894</v>
      </c>
      <c r="L9859" t="s">
        <v>7883</v>
      </c>
      <c r="M9859">
        <v>76106</v>
      </c>
      <c r="N9859" t="s">
        <v>3479</v>
      </c>
      <c r="O9859" t="s">
        <v>440</v>
      </c>
      <c r="P9859" t="s">
        <v>329</v>
      </c>
      <c r="Q9859" t="s">
        <v>330</v>
      </c>
      <c r="R9859" t="s">
        <v>441</v>
      </c>
      <c r="S9859">
        <v>1.988</v>
      </c>
      <c r="T9859">
        <v>1</v>
      </c>
      <c r="U9859">
        <v>0.6</v>
      </c>
      <c r="V9859">
        <v>-1.4413</v>
      </c>
      <c r="W9859" t="s">
        <v>10939</v>
      </c>
      <c r="X9859" t="s">
        <v>10942</v>
      </c>
      <c r="Y9859">
        <v>4</v>
      </c>
      <c r="Z9859" t="s">
        <v>10943</v>
      </c>
      <c r="AA9859">
        <v>-0.72499999999999998</v>
      </c>
    </row>
    <row r="9860" spans="1:27" x14ac:dyDescent="0.35">
      <c r="A9860">
        <v>1439</v>
      </c>
      <c r="B9860" t="s">
        <v>8876</v>
      </c>
      <c r="C9860">
        <v>2012</v>
      </c>
      <c r="D9860" s="1">
        <v>41197</v>
      </c>
      <c r="E9860" s="1">
        <v>41197</v>
      </c>
      <c r="F9860" t="s">
        <v>234</v>
      </c>
      <c r="G9860" t="s">
        <v>828</v>
      </c>
      <c r="H9860" t="s">
        <v>829</v>
      </c>
      <c r="I9860" t="s">
        <v>38</v>
      </c>
      <c r="J9860" t="s">
        <v>27</v>
      </c>
      <c r="K9860" t="s">
        <v>8662</v>
      </c>
      <c r="L9860" t="s">
        <v>7883</v>
      </c>
      <c r="M9860">
        <v>79109</v>
      </c>
      <c r="N9860" t="s">
        <v>3479</v>
      </c>
      <c r="O9860" t="s">
        <v>4174</v>
      </c>
      <c r="P9860" t="s">
        <v>329</v>
      </c>
      <c r="Q9860" t="s">
        <v>4064</v>
      </c>
      <c r="R9860" t="s">
        <v>4175</v>
      </c>
      <c r="S9860">
        <v>2453.4299999999998</v>
      </c>
      <c r="T9860">
        <v>5</v>
      </c>
      <c r="U9860">
        <v>0.3</v>
      </c>
      <c r="V9860">
        <v>-350.4899999999999</v>
      </c>
      <c r="W9860" t="s">
        <v>10948</v>
      </c>
      <c r="X9860" t="s">
        <v>10940</v>
      </c>
      <c r="Y9860">
        <v>10</v>
      </c>
      <c r="Z9860" t="s">
        <v>10945</v>
      </c>
      <c r="AA9860">
        <v>-0.14285714285714282</v>
      </c>
    </row>
    <row r="9861" spans="1:27" x14ac:dyDescent="0.35">
      <c r="A9861">
        <v>1464</v>
      </c>
      <c r="B9861" t="s">
        <v>8877</v>
      </c>
      <c r="C9861">
        <v>2013</v>
      </c>
      <c r="D9861" s="1">
        <v>41513</v>
      </c>
      <c r="E9861" s="1">
        <v>41515</v>
      </c>
      <c r="F9861" t="s">
        <v>56</v>
      </c>
      <c r="G9861" t="s">
        <v>5109</v>
      </c>
      <c r="H9861" t="s">
        <v>5110</v>
      </c>
      <c r="I9861" t="s">
        <v>26</v>
      </c>
      <c r="J9861" t="s">
        <v>27</v>
      </c>
      <c r="K9861" t="s">
        <v>2735</v>
      </c>
      <c r="L9861" t="s">
        <v>7883</v>
      </c>
      <c r="M9861">
        <v>77506</v>
      </c>
      <c r="N9861" t="s">
        <v>3479</v>
      </c>
      <c r="O9861" t="s">
        <v>9084</v>
      </c>
      <c r="P9861" t="s">
        <v>329</v>
      </c>
      <c r="Q9861" t="s">
        <v>4064</v>
      </c>
      <c r="R9861" t="s">
        <v>9085</v>
      </c>
      <c r="S9861">
        <v>1024.7159999999999</v>
      </c>
      <c r="T9861">
        <v>6</v>
      </c>
      <c r="U9861">
        <v>0.3</v>
      </c>
      <c r="V9861">
        <v>-29.277599999999893</v>
      </c>
      <c r="W9861" t="s">
        <v>10936</v>
      </c>
      <c r="X9861" t="s">
        <v>10937</v>
      </c>
      <c r="Y9861">
        <v>8</v>
      </c>
      <c r="Z9861" t="s">
        <v>10954</v>
      </c>
      <c r="AA9861">
        <v>-2.857142857142847E-2</v>
      </c>
    </row>
    <row r="9862" spans="1:27" x14ac:dyDescent="0.35">
      <c r="A9862">
        <v>1576</v>
      </c>
      <c r="B9862" t="s">
        <v>8606</v>
      </c>
      <c r="C9862">
        <v>2011</v>
      </c>
      <c r="D9862" s="1">
        <v>40892</v>
      </c>
      <c r="E9862" s="1">
        <v>40895</v>
      </c>
      <c r="F9862" t="s">
        <v>56</v>
      </c>
      <c r="G9862" t="s">
        <v>87</v>
      </c>
      <c r="H9862" t="s">
        <v>88</v>
      </c>
      <c r="I9862" t="s">
        <v>38</v>
      </c>
      <c r="J9862" t="s">
        <v>27</v>
      </c>
      <c r="K9862" t="s">
        <v>8607</v>
      </c>
      <c r="L9862" t="s">
        <v>7883</v>
      </c>
      <c r="M9862">
        <v>79907</v>
      </c>
      <c r="N9862" t="s">
        <v>3479</v>
      </c>
      <c r="O9862" t="s">
        <v>4103</v>
      </c>
      <c r="P9862" t="s">
        <v>329</v>
      </c>
      <c r="Q9862" t="s">
        <v>4064</v>
      </c>
      <c r="R9862" t="s">
        <v>4104</v>
      </c>
      <c r="S9862">
        <v>763.28</v>
      </c>
      <c r="T9862">
        <v>5</v>
      </c>
      <c r="U9862">
        <v>0.3</v>
      </c>
      <c r="V9862">
        <v>-21.807999999999993</v>
      </c>
      <c r="W9862" t="s">
        <v>10944</v>
      </c>
      <c r="X9862" t="s">
        <v>10940</v>
      </c>
      <c r="Y9862">
        <v>12</v>
      </c>
      <c r="Z9862" t="s">
        <v>10941</v>
      </c>
      <c r="AA9862">
        <v>-2.8571428571428564E-2</v>
      </c>
    </row>
    <row r="9863" spans="1:27" x14ac:dyDescent="0.35">
      <c r="A9863">
        <v>1601</v>
      </c>
      <c r="B9863" t="s">
        <v>9247</v>
      </c>
      <c r="C9863">
        <v>2014</v>
      </c>
      <c r="D9863" s="1">
        <v>41963</v>
      </c>
      <c r="E9863" s="1">
        <v>41965</v>
      </c>
      <c r="F9863" t="s">
        <v>45</v>
      </c>
      <c r="G9863" t="s">
        <v>4975</v>
      </c>
      <c r="H9863" t="s">
        <v>4976</v>
      </c>
      <c r="I9863" t="s">
        <v>38</v>
      </c>
      <c r="J9863" t="s">
        <v>27</v>
      </c>
      <c r="K9863" t="s">
        <v>8886</v>
      </c>
      <c r="L9863" t="s">
        <v>7883</v>
      </c>
      <c r="M9863">
        <v>75007</v>
      </c>
      <c r="N9863" t="s">
        <v>3479</v>
      </c>
      <c r="O9863" t="s">
        <v>7422</v>
      </c>
      <c r="P9863" t="s">
        <v>329</v>
      </c>
      <c r="Q9863" t="s">
        <v>330</v>
      </c>
      <c r="R9863" t="s">
        <v>7423</v>
      </c>
      <c r="S9863">
        <v>15.991999999999999</v>
      </c>
      <c r="T9863">
        <v>2</v>
      </c>
      <c r="U9863">
        <v>0.6</v>
      </c>
      <c r="V9863">
        <v>-13.992999999999999</v>
      </c>
      <c r="W9863" t="s">
        <v>10939</v>
      </c>
      <c r="X9863" t="s">
        <v>10940</v>
      </c>
      <c r="Y9863">
        <v>11</v>
      </c>
      <c r="Z9863" t="s">
        <v>10947</v>
      </c>
      <c r="AA9863">
        <v>-0.875</v>
      </c>
    </row>
    <row r="9864" spans="1:27" x14ac:dyDescent="0.35">
      <c r="A9864">
        <v>1751</v>
      </c>
      <c r="B9864" t="s">
        <v>10886</v>
      </c>
      <c r="C9864">
        <v>2012</v>
      </c>
      <c r="D9864" s="1">
        <v>41235</v>
      </c>
      <c r="E9864" s="1">
        <v>41240</v>
      </c>
      <c r="F9864" t="s">
        <v>23</v>
      </c>
      <c r="G9864" t="s">
        <v>721</v>
      </c>
      <c r="H9864" t="s">
        <v>722</v>
      </c>
      <c r="I9864" t="s">
        <v>127</v>
      </c>
      <c r="J9864" t="s">
        <v>27</v>
      </c>
      <c r="K9864" t="s">
        <v>8589</v>
      </c>
      <c r="L9864" t="s">
        <v>7883</v>
      </c>
      <c r="M9864">
        <v>78207</v>
      </c>
      <c r="N9864" t="s">
        <v>3479</v>
      </c>
      <c r="O9864" t="s">
        <v>3666</v>
      </c>
      <c r="P9864" t="s">
        <v>329</v>
      </c>
      <c r="Q9864" t="s">
        <v>3467</v>
      </c>
      <c r="R9864" t="s">
        <v>3667</v>
      </c>
      <c r="S9864">
        <v>206.96200000000002</v>
      </c>
      <c r="T9864">
        <v>2</v>
      </c>
      <c r="U9864">
        <v>0.3</v>
      </c>
      <c r="V9864">
        <v>-32.522600000000011</v>
      </c>
      <c r="W9864" t="s">
        <v>10948</v>
      </c>
      <c r="X9864" t="s">
        <v>10940</v>
      </c>
      <c r="Y9864">
        <v>11</v>
      </c>
      <c r="Z9864" t="s">
        <v>10947</v>
      </c>
      <c r="AA9864">
        <v>-0.1571428571428572</v>
      </c>
    </row>
    <row r="9865" spans="1:27" x14ac:dyDescent="0.35">
      <c r="A9865">
        <v>1834</v>
      </c>
      <c r="B9865" t="s">
        <v>10031</v>
      </c>
      <c r="C9865">
        <v>2014</v>
      </c>
      <c r="D9865" s="1">
        <v>41853</v>
      </c>
      <c r="E9865" s="1">
        <v>41859</v>
      </c>
      <c r="F9865" t="s">
        <v>23</v>
      </c>
      <c r="G9865" t="s">
        <v>5699</v>
      </c>
      <c r="H9865" t="s">
        <v>5700</v>
      </c>
      <c r="I9865" t="s">
        <v>26</v>
      </c>
      <c r="J9865" t="s">
        <v>27</v>
      </c>
      <c r="K9865" t="s">
        <v>8597</v>
      </c>
      <c r="L9865" t="s">
        <v>7883</v>
      </c>
      <c r="M9865">
        <v>78745</v>
      </c>
      <c r="N9865" t="s">
        <v>3479</v>
      </c>
      <c r="O9865" t="s">
        <v>7577</v>
      </c>
      <c r="P9865" t="s">
        <v>313</v>
      </c>
      <c r="Q9865" t="s">
        <v>3743</v>
      </c>
      <c r="R9865" t="s">
        <v>7578</v>
      </c>
      <c r="S9865">
        <v>1439.982</v>
      </c>
      <c r="T9865">
        <v>3</v>
      </c>
      <c r="U9865">
        <v>0.4</v>
      </c>
      <c r="V9865">
        <v>-263.99670000000026</v>
      </c>
      <c r="W9865" t="s">
        <v>10939</v>
      </c>
      <c r="X9865" t="s">
        <v>10937</v>
      </c>
      <c r="Y9865">
        <v>8</v>
      </c>
      <c r="Z9865" t="s">
        <v>10954</v>
      </c>
      <c r="AA9865">
        <v>-0.18333333333333351</v>
      </c>
    </row>
    <row r="9866" spans="1:27" x14ac:dyDescent="0.35">
      <c r="A9866">
        <v>1844</v>
      </c>
      <c r="B9866" t="s">
        <v>9251</v>
      </c>
      <c r="C9866">
        <v>2012</v>
      </c>
      <c r="D9866" s="1">
        <v>40948</v>
      </c>
      <c r="E9866" s="1">
        <v>40950</v>
      </c>
      <c r="F9866" t="s">
        <v>45</v>
      </c>
      <c r="G9866" t="s">
        <v>1356</v>
      </c>
      <c r="H9866" t="s">
        <v>1357</v>
      </c>
      <c r="I9866" t="s">
        <v>26</v>
      </c>
      <c r="J9866" t="s">
        <v>27</v>
      </c>
      <c r="K9866" t="s">
        <v>8589</v>
      </c>
      <c r="L9866" t="s">
        <v>7883</v>
      </c>
      <c r="M9866">
        <v>78207</v>
      </c>
      <c r="N9866" t="s">
        <v>3479</v>
      </c>
      <c r="O9866" t="s">
        <v>5433</v>
      </c>
      <c r="P9866" t="s">
        <v>329</v>
      </c>
      <c r="Q9866" t="s">
        <v>330</v>
      </c>
      <c r="R9866" t="s">
        <v>5434</v>
      </c>
      <c r="S9866">
        <v>40.783999999999999</v>
      </c>
      <c r="T9866">
        <v>2</v>
      </c>
      <c r="U9866">
        <v>0.6</v>
      </c>
      <c r="V9866">
        <v>-30.588000000000001</v>
      </c>
      <c r="W9866" t="s">
        <v>10948</v>
      </c>
      <c r="X9866" t="s">
        <v>10950</v>
      </c>
      <c r="Y9866">
        <v>2</v>
      </c>
      <c r="Z9866" t="s">
        <v>10955</v>
      </c>
      <c r="AA9866">
        <v>-0.75</v>
      </c>
    </row>
    <row r="9867" spans="1:27" x14ac:dyDescent="0.35">
      <c r="A9867">
        <v>2137</v>
      </c>
      <c r="B9867" t="s">
        <v>10541</v>
      </c>
      <c r="C9867">
        <v>2012</v>
      </c>
      <c r="D9867" s="1">
        <v>41274</v>
      </c>
      <c r="E9867" s="1">
        <v>41279</v>
      </c>
      <c r="F9867" t="s">
        <v>23</v>
      </c>
      <c r="G9867" t="s">
        <v>1086</v>
      </c>
      <c r="H9867" t="s">
        <v>1087</v>
      </c>
      <c r="I9867" t="s">
        <v>38</v>
      </c>
      <c r="J9867" t="s">
        <v>27</v>
      </c>
      <c r="K9867" t="s">
        <v>8622</v>
      </c>
      <c r="L9867" t="s">
        <v>7883</v>
      </c>
      <c r="M9867">
        <v>75051</v>
      </c>
      <c r="N9867" t="s">
        <v>3479</v>
      </c>
      <c r="O9867" t="s">
        <v>1133</v>
      </c>
      <c r="P9867" t="s">
        <v>329</v>
      </c>
      <c r="Q9867" t="s">
        <v>330</v>
      </c>
      <c r="R9867" t="s">
        <v>1134</v>
      </c>
      <c r="S9867">
        <v>14.76</v>
      </c>
      <c r="T9867">
        <v>5</v>
      </c>
      <c r="U9867">
        <v>0.6</v>
      </c>
      <c r="V9867">
        <v>-11.439000000000004</v>
      </c>
      <c r="W9867" t="s">
        <v>10948</v>
      </c>
      <c r="X9867" t="s">
        <v>10940</v>
      </c>
      <c r="Y9867">
        <v>12</v>
      </c>
      <c r="Z9867" t="s">
        <v>10941</v>
      </c>
      <c r="AA9867">
        <v>-0.77500000000000024</v>
      </c>
    </row>
    <row r="9868" spans="1:27" x14ac:dyDescent="0.35">
      <c r="A9868">
        <v>2151</v>
      </c>
      <c r="B9868" t="s">
        <v>10887</v>
      </c>
      <c r="C9868">
        <v>2014</v>
      </c>
      <c r="D9868" s="1">
        <v>41963</v>
      </c>
      <c r="E9868" s="1">
        <v>41970</v>
      </c>
      <c r="F9868" t="s">
        <v>23</v>
      </c>
      <c r="G9868" t="s">
        <v>1799</v>
      </c>
      <c r="H9868" t="s">
        <v>1800</v>
      </c>
      <c r="I9868" t="s">
        <v>38</v>
      </c>
      <c r="J9868" t="s">
        <v>27</v>
      </c>
      <c r="K9868" t="s">
        <v>10046</v>
      </c>
      <c r="L9868" t="s">
        <v>7883</v>
      </c>
      <c r="M9868">
        <v>77840</v>
      </c>
      <c r="N9868" t="s">
        <v>3479</v>
      </c>
      <c r="O9868" t="s">
        <v>4169</v>
      </c>
      <c r="P9868" t="s">
        <v>329</v>
      </c>
      <c r="Q9868" t="s">
        <v>4064</v>
      </c>
      <c r="R9868" t="s">
        <v>4170</v>
      </c>
      <c r="S9868">
        <v>233.05799999999999</v>
      </c>
      <c r="T9868">
        <v>3</v>
      </c>
      <c r="U9868">
        <v>0.3</v>
      </c>
      <c r="V9868">
        <v>-53.270399999999995</v>
      </c>
      <c r="W9868" t="s">
        <v>10939</v>
      </c>
      <c r="X9868" t="s">
        <v>10940</v>
      </c>
      <c r="Y9868">
        <v>11</v>
      </c>
      <c r="Z9868" t="s">
        <v>10947</v>
      </c>
      <c r="AA9868">
        <v>-0.22857142857142856</v>
      </c>
    </row>
    <row r="9869" spans="1:27" x14ac:dyDescent="0.35">
      <c r="A9869">
        <v>2155</v>
      </c>
      <c r="B9869" t="s">
        <v>10888</v>
      </c>
      <c r="C9869">
        <v>2013</v>
      </c>
      <c r="D9869" s="1">
        <v>41395</v>
      </c>
      <c r="E9869" s="1">
        <v>41400</v>
      </c>
      <c r="F9869" t="s">
        <v>23</v>
      </c>
      <c r="G9869" t="s">
        <v>516</v>
      </c>
      <c r="H9869" t="s">
        <v>517</v>
      </c>
      <c r="I9869" t="s">
        <v>127</v>
      </c>
      <c r="J9869" t="s">
        <v>27</v>
      </c>
      <c r="K9869" t="s">
        <v>8594</v>
      </c>
      <c r="L9869" t="s">
        <v>7883</v>
      </c>
      <c r="M9869">
        <v>75081</v>
      </c>
      <c r="N9869" t="s">
        <v>3479</v>
      </c>
      <c r="O9869" t="s">
        <v>818</v>
      </c>
      <c r="P9869" t="s">
        <v>329</v>
      </c>
      <c r="Q9869" t="s">
        <v>330</v>
      </c>
      <c r="R9869" t="s">
        <v>819</v>
      </c>
      <c r="S9869">
        <v>22.608000000000001</v>
      </c>
      <c r="T9869">
        <v>3</v>
      </c>
      <c r="U9869">
        <v>0.6</v>
      </c>
      <c r="V9869">
        <v>-10.173599999999997</v>
      </c>
      <c r="W9869" t="s">
        <v>10936</v>
      </c>
      <c r="X9869" t="s">
        <v>10942</v>
      </c>
      <c r="Y9869">
        <v>5</v>
      </c>
      <c r="Z9869" t="s">
        <v>10952</v>
      </c>
      <c r="AA9869">
        <v>-0.44999999999999984</v>
      </c>
    </row>
    <row r="9870" spans="1:27" x14ac:dyDescent="0.35">
      <c r="A9870">
        <v>2166</v>
      </c>
      <c r="B9870" t="s">
        <v>8888</v>
      </c>
      <c r="C9870">
        <v>2013</v>
      </c>
      <c r="D9870" s="1">
        <v>41561</v>
      </c>
      <c r="E9870" s="1">
        <v>41567</v>
      </c>
      <c r="F9870" t="s">
        <v>23</v>
      </c>
      <c r="G9870" t="s">
        <v>1592</v>
      </c>
      <c r="H9870" t="s">
        <v>1593</v>
      </c>
      <c r="I9870" t="s">
        <v>38</v>
      </c>
      <c r="J9870" t="s">
        <v>27</v>
      </c>
      <c r="K9870" t="s">
        <v>8624</v>
      </c>
      <c r="L9870" t="s">
        <v>7883</v>
      </c>
      <c r="M9870">
        <v>78041</v>
      </c>
      <c r="N9870" t="s">
        <v>3479</v>
      </c>
      <c r="O9870" t="s">
        <v>2973</v>
      </c>
      <c r="P9870" t="s">
        <v>329</v>
      </c>
      <c r="Q9870" t="s">
        <v>330</v>
      </c>
      <c r="R9870" t="s">
        <v>2974</v>
      </c>
      <c r="S9870">
        <v>139.91999999999999</v>
      </c>
      <c r="T9870">
        <v>5</v>
      </c>
      <c r="U9870">
        <v>0.6</v>
      </c>
      <c r="V9870">
        <v>-150.41399999999999</v>
      </c>
      <c r="W9870" t="s">
        <v>10936</v>
      </c>
      <c r="X9870" t="s">
        <v>10940</v>
      </c>
      <c r="Y9870">
        <v>10</v>
      </c>
      <c r="Z9870" t="s">
        <v>10945</v>
      </c>
      <c r="AA9870">
        <v>-1.075</v>
      </c>
    </row>
    <row r="9871" spans="1:27" x14ac:dyDescent="0.35">
      <c r="A9871">
        <v>2172</v>
      </c>
      <c r="B9871" t="s">
        <v>10889</v>
      </c>
      <c r="C9871">
        <v>2014</v>
      </c>
      <c r="D9871" s="1">
        <v>41963</v>
      </c>
      <c r="E9871" s="1">
        <v>41969</v>
      </c>
      <c r="F9871" t="s">
        <v>23</v>
      </c>
      <c r="G9871" t="s">
        <v>5109</v>
      </c>
      <c r="H9871" t="s">
        <v>5110</v>
      </c>
      <c r="I9871" t="s">
        <v>26</v>
      </c>
      <c r="J9871" t="s">
        <v>27</v>
      </c>
      <c r="K9871" t="s">
        <v>10890</v>
      </c>
      <c r="L9871" t="s">
        <v>7883</v>
      </c>
      <c r="M9871">
        <v>76903</v>
      </c>
      <c r="N9871" t="s">
        <v>3479</v>
      </c>
      <c r="O9871" t="s">
        <v>4103</v>
      </c>
      <c r="P9871" t="s">
        <v>329</v>
      </c>
      <c r="Q9871" t="s">
        <v>4064</v>
      </c>
      <c r="R9871" t="s">
        <v>4104</v>
      </c>
      <c r="S9871">
        <v>305.31200000000001</v>
      </c>
      <c r="T9871">
        <v>2</v>
      </c>
      <c r="U9871">
        <v>0.3</v>
      </c>
      <c r="V9871">
        <v>-8.7232000000000198</v>
      </c>
      <c r="W9871" t="s">
        <v>10939</v>
      </c>
      <c r="X9871" t="s">
        <v>10940</v>
      </c>
      <c r="Y9871">
        <v>11</v>
      </c>
      <c r="Z9871" t="s">
        <v>10947</v>
      </c>
      <c r="AA9871">
        <v>-2.8571428571428636E-2</v>
      </c>
    </row>
    <row r="9872" spans="1:27" x14ac:dyDescent="0.35">
      <c r="A9872">
        <v>2348</v>
      </c>
      <c r="B9872" t="s">
        <v>10037</v>
      </c>
      <c r="C9872">
        <v>2013</v>
      </c>
      <c r="D9872" s="1">
        <v>41347</v>
      </c>
      <c r="E9872" s="1">
        <v>41352</v>
      </c>
      <c r="F9872" t="s">
        <v>23</v>
      </c>
      <c r="G9872" t="s">
        <v>2706</v>
      </c>
      <c r="H9872" t="s">
        <v>2707</v>
      </c>
      <c r="I9872" t="s">
        <v>38</v>
      </c>
      <c r="J9872" t="s">
        <v>27</v>
      </c>
      <c r="K9872" t="s">
        <v>8589</v>
      </c>
      <c r="L9872" t="s">
        <v>7883</v>
      </c>
      <c r="M9872">
        <v>78207</v>
      </c>
      <c r="N9872" t="s">
        <v>3479</v>
      </c>
      <c r="O9872" t="s">
        <v>3698</v>
      </c>
      <c r="P9872" t="s">
        <v>329</v>
      </c>
      <c r="Q9872" t="s">
        <v>3467</v>
      </c>
      <c r="R9872" t="s">
        <v>3699</v>
      </c>
      <c r="S9872">
        <v>557.58500000000004</v>
      </c>
      <c r="T9872">
        <v>5</v>
      </c>
      <c r="U9872">
        <v>0.3</v>
      </c>
      <c r="V9872">
        <v>0</v>
      </c>
      <c r="W9872" t="s">
        <v>10936</v>
      </c>
      <c r="X9872" t="s">
        <v>10950</v>
      </c>
      <c r="Y9872">
        <v>3</v>
      </c>
      <c r="Z9872" t="s">
        <v>10953</v>
      </c>
      <c r="AA9872">
        <v>0</v>
      </c>
    </row>
    <row r="9873" spans="1:27" x14ac:dyDescent="0.35">
      <c r="A9873">
        <v>2404</v>
      </c>
      <c r="B9873" t="s">
        <v>10891</v>
      </c>
      <c r="C9873">
        <v>2013</v>
      </c>
      <c r="D9873" s="1">
        <v>41545</v>
      </c>
      <c r="E9873" s="1">
        <v>41551</v>
      </c>
      <c r="F9873" t="s">
        <v>23</v>
      </c>
      <c r="G9873" t="s">
        <v>143</v>
      </c>
      <c r="H9873" t="s">
        <v>144</v>
      </c>
      <c r="I9873" t="s">
        <v>26</v>
      </c>
      <c r="J9873" t="s">
        <v>27</v>
      </c>
      <c r="K9873" t="s">
        <v>4550</v>
      </c>
      <c r="L9873" t="s">
        <v>7883</v>
      </c>
      <c r="M9873">
        <v>77340</v>
      </c>
      <c r="N9873" t="s">
        <v>3479</v>
      </c>
      <c r="O9873" t="s">
        <v>7884</v>
      </c>
      <c r="P9873" t="s">
        <v>329</v>
      </c>
      <c r="Q9873" t="s">
        <v>3721</v>
      </c>
      <c r="R9873" t="s">
        <v>7885</v>
      </c>
      <c r="S9873">
        <v>956.6647999999999</v>
      </c>
      <c r="T9873">
        <v>7</v>
      </c>
      <c r="U9873">
        <v>0.32</v>
      </c>
      <c r="V9873">
        <v>-225.09759999999991</v>
      </c>
      <c r="W9873" t="s">
        <v>10936</v>
      </c>
      <c r="X9873" t="s">
        <v>10937</v>
      </c>
      <c r="Y9873">
        <v>9</v>
      </c>
      <c r="Z9873" t="s">
        <v>10949</v>
      </c>
      <c r="AA9873">
        <v>-0.23529411764705876</v>
      </c>
    </row>
    <row r="9874" spans="1:27" x14ac:dyDescent="0.35">
      <c r="A9874">
        <v>2430</v>
      </c>
      <c r="B9874" t="s">
        <v>10543</v>
      </c>
      <c r="C9874">
        <v>2013</v>
      </c>
      <c r="D9874" s="1">
        <v>41437</v>
      </c>
      <c r="E9874" s="1">
        <v>41443</v>
      </c>
      <c r="F9874" t="s">
        <v>23</v>
      </c>
      <c r="G9874" t="s">
        <v>3006</v>
      </c>
      <c r="H9874" t="s">
        <v>3007</v>
      </c>
      <c r="I9874" t="s">
        <v>26</v>
      </c>
      <c r="J9874" t="s">
        <v>27</v>
      </c>
      <c r="K9874" t="s">
        <v>3768</v>
      </c>
      <c r="L9874" t="s">
        <v>7883</v>
      </c>
      <c r="M9874">
        <v>76017</v>
      </c>
      <c r="N9874" t="s">
        <v>3479</v>
      </c>
      <c r="O9874" t="s">
        <v>5393</v>
      </c>
      <c r="P9874" t="s">
        <v>329</v>
      </c>
      <c r="Q9874" t="s">
        <v>330</v>
      </c>
      <c r="R9874" t="s">
        <v>5394</v>
      </c>
      <c r="S9874">
        <v>12.544000000000002</v>
      </c>
      <c r="T9874">
        <v>7</v>
      </c>
      <c r="U9874">
        <v>0.6</v>
      </c>
      <c r="V9874">
        <v>-9.0944000000000038</v>
      </c>
      <c r="W9874" t="s">
        <v>10936</v>
      </c>
      <c r="X9874" t="s">
        <v>10942</v>
      </c>
      <c r="Y9874">
        <v>6</v>
      </c>
      <c r="Z9874" t="s">
        <v>10946</v>
      </c>
      <c r="AA9874">
        <v>-0.7250000000000002</v>
      </c>
    </row>
    <row r="9875" spans="1:27" x14ac:dyDescent="0.35">
      <c r="A9875">
        <v>2610</v>
      </c>
      <c r="B9875" t="s">
        <v>8891</v>
      </c>
      <c r="C9875">
        <v>2011</v>
      </c>
      <c r="D9875" s="1">
        <v>40872</v>
      </c>
      <c r="E9875" s="1">
        <v>40877</v>
      </c>
      <c r="F9875" t="s">
        <v>23</v>
      </c>
      <c r="G9875" t="s">
        <v>2746</v>
      </c>
      <c r="H9875" t="s">
        <v>2747</v>
      </c>
      <c r="I9875" t="s">
        <v>26</v>
      </c>
      <c r="J9875" t="s">
        <v>27</v>
      </c>
      <c r="K9875" t="s">
        <v>3768</v>
      </c>
      <c r="L9875" t="s">
        <v>7883</v>
      </c>
      <c r="M9875">
        <v>76017</v>
      </c>
      <c r="N9875" t="s">
        <v>3479</v>
      </c>
      <c r="O9875" t="s">
        <v>3466</v>
      </c>
      <c r="P9875" t="s">
        <v>329</v>
      </c>
      <c r="Q9875" t="s">
        <v>3467</v>
      </c>
      <c r="R9875" t="s">
        <v>3468</v>
      </c>
      <c r="S9875">
        <v>1218.7349999999997</v>
      </c>
      <c r="T9875">
        <v>5</v>
      </c>
      <c r="U9875">
        <v>0.3</v>
      </c>
      <c r="V9875">
        <v>-121.87349999999992</v>
      </c>
      <c r="W9875" t="s">
        <v>10944</v>
      </c>
      <c r="X9875" t="s">
        <v>10940</v>
      </c>
      <c r="Y9875">
        <v>11</v>
      </c>
      <c r="Z9875" t="s">
        <v>10947</v>
      </c>
      <c r="AA9875">
        <v>-9.9999999999999964E-2</v>
      </c>
    </row>
    <row r="9876" spans="1:27" x14ac:dyDescent="0.35">
      <c r="A9876">
        <v>2613</v>
      </c>
      <c r="B9876" t="s">
        <v>8891</v>
      </c>
      <c r="C9876">
        <v>2011</v>
      </c>
      <c r="D9876" s="1">
        <v>40872</v>
      </c>
      <c r="E9876" s="1">
        <v>40877</v>
      </c>
      <c r="F9876" t="s">
        <v>23</v>
      </c>
      <c r="G9876" t="s">
        <v>2746</v>
      </c>
      <c r="H9876" t="s">
        <v>2747</v>
      </c>
      <c r="I9876" t="s">
        <v>26</v>
      </c>
      <c r="J9876" t="s">
        <v>27</v>
      </c>
      <c r="K9876" t="s">
        <v>3768</v>
      </c>
      <c r="L9876" t="s">
        <v>7883</v>
      </c>
      <c r="M9876">
        <v>76017</v>
      </c>
      <c r="N9876" t="s">
        <v>3479</v>
      </c>
      <c r="O9876" t="s">
        <v>1629</v>
      </c>
      <c r="P9876" t="s">
        <v>329</v>
      </c>
      <c r="Q9876" t="s">
        <v>330</v>
      </c>
      <c r="R9876" t="s">
        <v>1630</v>
      </c>
      <c r="S9876">
        <v>6.0960000000000001</v>
      </c>
      <c r="T9876">
        <v>3</v>
      </c>
      <c r="U9876">
        <v>0.6</v>
      </c>
      <c r="V9876">
        <v>-3.9624000000000006</v>
      </c>
      <c r="W9876" t="s">
        <v>10944</v>
      </c>
      <c r="X9876" t="s">
        <v>10940</v>
      </c>
      <c r="Y9876">
        <v>11</v>
      </c>
      <c r="Z9876" t="s">
        <v>10947</v>
      </c>
      <c r="AA9876">
        <v>-0.65000000000000013</v>
      </c>
    </row>
    <row r="9877" spans="1:27" x14ac:dyDescent="0.35">
      <c r="A9877">
        <v>2769</v>
      </c>
      <c r="B9877" t="s">
        <v>8897</v>
      </c>
      <c r="C9877">
        <v>2012</v>
      </c>
      <c r="D9877" s="1">
        <v>41001</v>
      </c>
      <c r="E9877" s="1">
        <v>41006</v>
      </c>
      <c r="F9877" t="s">
        <v>23</v>
      </c>
      <c r="G9877" t="s">
        <v>8849</v>
      </c>
      <c r="H9877" t="s">
        <v>8850</v>
      </c>
      <c r="I9877" t="s">
        <v>38</v>
      </c>
      <c r="J9877" t="s">
        <v>27</v>
      </c>
      <c r="K9877" t="s">
        <v>8594</v>
      </c>
      <c r="L9877" t="s">
        <v>7883</v>
      </c>
      <c r="M9877">
        <v>75220</v>
      </c>
      <c r="N9877" t="s">
        <v>3479</v>
      </c>
      <c r="O9877" t="s">
        <v>1738</v>
      </c>
      <c r="P9877" t="s">
        <v>32</v>
      </c>
      <c r="Q9877" t="s">
        <v>79</v>
      </c>
      <c r="R9877" t="s">
        <v>1739</v>
      </c>
      <c r="S9877">
        <v>32.191999999999993</v>
      </c>
      <c r="T9877">
        <v>2</v>
      </c>
      <c r="U9877">
        <v>0.8</v>
      </c>
      <c r="V9877">
        <v>-80.48</v>
      </c>
      <c r="W9877" t="s">
        <v>10948</v>
      </c>
      <c r="X9877" t="s">
        <v>10942</v>
      </c>
      <c r="Y9877">
        <v>4</v>
      </c>
      <c r="Z9877" t="s">
        <v>10943</v>
      </c>
      <c r="AA9877">
        <v>-2.5000000000000004</v>
      </c>
    </row>
    <row r="9878" spans="1:27" x14ac:dyDescent="0.35">
      <c r="A9878">
        <v>2788</v>
      </c>
      <c r="B9878" t="s">
        <v>9258</v>
      </c>
      <c r="C9878">
        <v>2011</v>
      </c>
      <c r="D9878" s="1">
        <v>40879</v>
      </c>
      <c r="E9878" s="1">
        <v>40883</v>
      </c>
      <c r="F9878" t="s">
        <v>23</v>
      </c>
      <c r="G9878" t="s">
        <v>5641</v>
      </c>
      <c r="H9878" t="s">
        <v>5642</v>
      </c>
      <c r="I9878" t="s">
        <v>26</v>
      </c>
      <c r="J9878" t="s">
        <v>27</v>
      </c>
      <c r="K9878" t="s">
        <v>9259</v>
      </c>
      <c r="L9878" t="s">
        <v>7883</v>
      </c>
      <c r="M9878">
        <v>78415</v>
      </c>
      <c r="N9878" t="s">
        <v>3479</v>
      </c>
      <c r="O9878" t="s">
        <v>2251</v>
      </c>
      <c r="P9878" t="s">
        <v>329</v>
      </c>
      <c r="Q9878" t="s">
        <v>330</v>
      </c>
      <c r="R9878" t="s">
        <v>2252</v>
      </c>
      <c r="S9878">
        <v>58.36</v>
      </c>
      <c r="T9878">
        <v>5</v>
      </c>
      <c r="U9878">
        <v>0.6</v>
      </c>
      <c r="V9878">
        <v>-24.802999999999997</v>
      </c>
      <c r="W9878" t="s">
        <v>10944</v>
      </c>
      <c r="X9878" t="s">
        <v>10940</v>
      </c>
      <c r="Y9878">
        <v>12</v>
      </c>
      <c r="Z9878" t="s">
        <v>10941</v>
      </c>
      <c r="AA9878">
        <v>-0.42499999999999993</v>
      </c>
    </row>
    <row r="9879" spans="1:27" x14ac:dyDescent="0.35">
      <c r="A9879">
        <v>2790</v>
      </c>
      <c r="B9879" t="s">
        <v>9258</v>
      </c>
      <c r="C9879">
        <v>2011</v>
      </c>
      <c r="D9879" s="1">
        <v>40879</v>
      </c>
      <c r="E9879" s="1">
        <v>40883</v>
      </c>
      <c r="F9879" t="s">
        <v>23</v>
      </c>
      <c r="G9879" t="s">
        <v>5641</v>
      </c>
      <c r="H9879" t="s">
        <v>5642</v>
      </c>
      <c r="I9879" t="s">
        <v>26</v>
      </c>
      <c r="J9879" t="s">
        <v>27</v>
      </c>
      <c r="K9879" t="s">
        <v>9259</v>
      </c>
      <c r="L9879" t="s">
        <v>7883</v>
      </c>
      <c r="M9879">
        <v>78415</v>
      </c>
      <c r="N9879" t="s">
        <v>3479</v>
      </c>
      <c r="O9879" t="s">
        <v>711</v>
      </c>
      <c r="P9879" t="s">
        <v>329</v>
      </c>
      <c r="Q9879" t="s">
        <v>330</v>
      </c>
      <c r="R9879" t="s">
        <v>712</v>
      </c>
      <c r="S9879">
        <v>39.960000000000008</v>
      </c>
      <c r="T9879">
        <v>5</v>
      </c>
      <c r="U9879">
        <v>0.6</v>
      </c>
      <c r="V9879">
        <v>-23.975999999999999</v>
      </c>
      <c r="W9879" t="s">
        <v>10944</v>
      </c>
      <c r="X9879" t="s">
        <v>10940</v>
      </c>
      <c r="Y9879">
        <v>12</v>
      </c>
      <c r="Z9879" t="s">
        <v>10941</v>
      </c>
      <c r="AA9879">
        <v>-0.59999999999999987</v>
      </c>
    </row>
    <row r="9880" spans="1:27" x14ac:dyDescent="0.35">
      <c r="A9880">
        <v>2806</v>
      </c>
      <c r="B9880" t="s">
        <v>10892</v>
      </c>
      <c r="C9880">
        <v>2012</v>
      </c>
      <c r="D9880" s="1">
        <v>41159</v>
      </c>
      <c r="E9880" s="1">
        <v>41163</v>
      </c>
      <c r="F9880" t="s">
        <v>23</v>
      </c>
      <c r="G9880" t="s">
        <v>326</v>
      </c>
      <c r="H9880" t="s">
        <v>327</v>
      </c>
      <c r="I9880" t="s">
        <v>38</v>
      </c>
      <c r="J9880" t="s">
        <v>27</v>
      </c>
      <c r="K9880" t="s">
        <v>8607</v>
      </c>
      <c r="L9880" t="s">
        <v>7883</v>
      </c>
      <c r="M9880">
        <v>79907</v>
      </c>
      <c r="N9880" t="s">
        <v>3479</v>
      </c>
      <c r="O9880" t="s">
        <v>4128</v>
      </c>
      <c r="P9880" t="s">
        <v>329</v>
      </c>
      <c r="Q9880" t="s">
        <v>4064</v>
      </c>
      <c r="R9880" t="s">
        <v>4129</v>
      </c>
      <c r="S9880">
        <v>47.515999999999991</v>
      </c>
      <c r="T9880">
        <v>2</v>
      </c>
      <c r="U9880">
        <v>0.3</v>
      </c>
      <c r="V9880">
        <v>-2.0364000000000004</v>
      </c>
      <c r="W9880" t="s">
        <v>10948</v>
      </c>
      <c r="X9880" t="s">
        <v>10937</v>
      </c>
      <c r="Y9880">
        <v>9</v>
      </c>
      <c r="Z9880" t="s">
        <v>10949</v>
      </c>
      <c r="AA9880">
        <v>-4.2857142857142871E-2</v>
      </c>
    </row>
    <row r="9881" spans="1:27" x14ac:dyDescent="0.35">
      <c r="A9881">
        <v>2975</v>
      </c>
      <c r="B9881" t="s">
        <v>10038</v>
      </c>
      <c r="C9881">
        <v>2012</v>
      </c>
      <c r="D9881" s="1">
        <v>41036</v>
      </c>
      <c r="E9881" s="1">
        <v>41041</v>
      </c>
      <c r="F9881" t="s">
        <v>23</v>
      </c>
      <c r="G9881" t="s">
        <v>5133</v>
      </c>
      <c r="H9881" t="s">
        <v>5134</v>
      </c>
      <c r="I9881" t="s">
        <v>38</v>
      </c>
      <c r="J9881" t="s">
        <v>27</v>
      </c>
      <c r="K9881" t="s">
        <v>8879</v>
      </c>
      <c r="L9881" t="s">
        <v>7883</v>
      </c>
      <c r="M9881">
        <v>75002</v>
      </c>
      <c r="N9881" t="s">
        <v>3479</v>
      </c>
      <c r="O9881" t="s">
        <v>3502</v>
      </c>
      <c r="P9881" t="s">
        <v>329</v>
      </c>
      <c r="Q9881" t="s">
        <v>3467</v>
      </c>
      <c r="R9881" t="s">
        <v>3503</v>
      </c>
      <c r="S9881">
        <v>244.00599999999997</v>
      </c>
      <c r="T9881">
        <v>2</v>
      </c>
      <c r="U9881">
        <v>0.3</v>
      </c>
      <c r="V9881">
        <v>-31.372200000000007</v>
      </c>
      <c r="W9881" t="s">
        <v>10948</v>
      </c>
      <c r="X9881" t="s">
        <v>10942</v>
      </c>
      <c r="Y9881">
        <v>5</v>
      </c>
      <c r="Z9881" t="s">
        <v>10952</v>
      </c>
      <c r="AA9881">
        <v>-0.12857142857142861</v>
      </c>
    </row>
    <row r="9882" spans="1:27" x14ac:dyDescent="0.35">
      <c r="A9882">
        <v>3018</v>
      </c>
      <c r="B9882" t="s">
        <v>8898</v>
      </c>
      <c r="C9882">
        <v>2013</v>
      </c>
      <c r="D9882" s="1">
        <v>41510</v>
      </c>
      <c r="E9882" s="1">
        <v>41517</v>
      </c>
      <c r="F9882" t="s">
        <v>23</v>
      </c>
      <c r="G9882" t="s">
        <v>3940</v>
      </c>
      <c r="H9882" t="s">
        <v>3941</v>
      </c>
      <c r="I9882" t="s">
        <v>127</v>
      </c>
      <c r="J9882" t="s">
        <v>27</v>
      </c>
      <c r="K9882" t="s">
        <v>8899</v>
      </c>
      <c r="L9882" t="s">
        <v>7883</v>
      </c>
      <c r="M9882">
        <v>78577</v>
      </c>
      <c r="N9882" t="s">
        <v>3479</v>
      </c>
      <c r="O9882" t="s">
        <v>818</v>
      </c>
      <c r="P9882" t="s">
        <v>329</v>
      </c>
      <c r="Q9882" t="s">
        <v>330</v>
      </c>
      <c r="R9882" t="s">
        <v>819</v>
      </c>
      <c r="S9882">
        <v>22.608000000000001</v>
      </c>
      <c r="T9882">
        <v>3</v>
      </c>
      <c r="U9882">
        <v>0.6</v>
      </c>
      <c r="V9882">
        <v>-10.173599999999997</v>
      </c>
      <c r="W9882" t="s">
        <v>10936</v>
      </c>
      <c r="X9882" t="s">
        <v>10937</v>
      </c>
      <c r="Y9882">
        <v>8</v>
      </c>
      <c r="Z9882" t="s">
        <v>10954</v>
      </c>
      <c r="AA9882">
        <v>-0.44999999999999984</v>
      </c>
    </row>
    <row r="9883" spans="1:27" x14ac:dyDescent="0.35">
      <c r="A9883">
        <v>3024</v>
      </c>
      <c r="B9883" t="s">
        <v>10893</v>
      </c>
      <c r="C9883">
        <v>2014</v>
      </c>
      <c r="D9883" s="1">
        <v>41961</v>
      </c>
      <c r="E9883" s="1">
        <v>41967</v>
      </c>
      <c r="F9883" t="s">
        <v>23</v>
      </c>
      <c r="G9883" t="s">
        <v>587</v>
      </c>
      <c r="H9883" t="s">
        <v>588</v>
      </c>
      <c r="I9883" t="s">
        <v>38</v>
      </c>
      <c r="J9883" t="s">
        <v>27</v>
      </c>
      <c r="K9883" t="s">
        <v>8660</v>
      </c>
      <c r="L9883" t="s">
        <v>7883</v>
      </c>
      <c r="M9883">
        <v>78521</v>
      </c>
      <c r="N9883" t="s">
        <v>3479</v>
      </c>
      <c r="O9883" t="s">
        <v>10649</v>
      </c>
      <c r="P9883" t="s">
        <v>329</v>
      </c>
      <c r="Q9883" t="s">
        <v>3721</v>
      </c>
      <c r="R9883" t="s">
        <v>10650</v>
      </c>
      <c r="S9883">
        <v>327.73279999999994</v>
      </c>
      <c r="T9883">
        <v>2</v>
      </c>
      <c r="U9883">
        <v>0.32</v>
      </c>
      <c r="V9883">
        <v>-14.458800000000025</v>
      </c>
      <c r="W9883" t="s">
        <v>10939</v>
      </c>
      <c r="X9883" t="s">
        <v>10940</v>
      </c>
      <c r="Y9883">
        <v>11</v>
      </c>
      <c r="Z9883" t="s">
        <v>10947</v>
      </c>
      <c r="AA9883">
        <v>-4.4117647058823616E-2</v>
      </c>
    </row>
    <row r="9884" spans="1:27" x14ac:dyDescent="0.35">
      <c r="A9884">
        <v>3077</v>
      </c>
      <c r="B9884" t="s">
        <v>9263</v>
      </c>
      <c r="C9884">
        <v>2011</v>
      </c>
      <c r="D9884" s="1">
        <v>40744</v>
      </c>
      <c r="E9884" s="1">
        <v>40748</v>
      </c>
      <c r="F9884" t="s">
        <v>23</v>
      </c>
      <c r="G9884" t="s">
        <v>3377</v>
      </c>
      <c r="H9884" t="s">
        <v>3378</v>
      </c>
      <c r="I9884" t="s">
        <v>127</v>
      </c>
      <c r="J9884" t="s">
        <v>27</v>
      </c>
      <c r="K9884" t="s">
        <v>8594</v>
      </c>
      <c r="L9884" t="s">
        <v>7883</v>
      </c>
      <c r="M9884">
        <v>75217</v>
      </c>
      <c r="N9884" t="s">
        <v>3479</v>
      </c>
      <c r="O9884" t="s">
        <v>1415</v>
      </c>
      <c r="P9884" t="s">
        <v>329</v>
      </c>
      <c r="Q9884" t="s">
        <v>330</v>
      </c>
      <c r="R9884" t="s">
        <v>1416</v>
      </c>
      <c r="S9884">
        <v>16.739999999999998</v>
      </c>
      <c r="T9884">
        <v>5</v>
      </c>
      <c r="U9884">
        <v>0.6</v>
      </c>
      <c r="V9884">
        <v>-14.228999999999997</v>
      </c>
      <c r="W9884" t="s">
        <v>10944</v>
      </c>
      <c r="X9884" t="s">
        <v>10937</v>
      </c>
      <c r="Y9884">
        <v>7</v>
      </c>
      <c r="Z9884" t="s">
        <v>10938</v>
      </c>
      <c r="AA9884">
        <v>-0.85</v>
      </c>
    </row>
    <row r="9885" spans="1:27" x14ac:dyDescent="0.35">
      <c r="A9885">
        <v>3078</v>
      </c>
      <c r="B9885" t="s">
        <v>9263</v>
      </c>
      <c r="C9885">
        <v>2011</v>
      </c>
      <c r="D9885" s="1">
        <v>40744</v>
      </c>
      <c r="E9885" s="1">
        <v>40748</v>
      </c>
      <c r="F9885" t="s">
        <v>23</v>
      </c>
      <c r="G9885" t="s">
        <v>3377</v>
      </c>
      <c r="H9885" t="s">
        <v>3378</v>
      </c>
      <c r="I9885" t="s">
        <v>127</v>
      </c>
      <c r="J9885" t="s">
        <v>27</v>
      </c>
      <c r="K9885" t="s">
        <v>8594</v>
      </c>
      <c r="L9885" t="s">
        <v>7883</v>
      </c>
      <c r="M9885">
        <v>75217</v>
      </c>
      <c r="N9885" t="s">
        <v>3479</v>
      </c>
      <c r="O9885" t="s">
        <v>4174</v>
      </c>
      <c r="P9885" t="s">
        <v>329</v>
      </c>
      <c r="Q9885" t="s">
        <v>4064</v>
      </c>
      <c r="R9885" t="s">
        <v>4175</v>
      </c>
      <c r="S9885">
        <v>981.37199999999996</v>
      </c>
      <c r="T9885">
        <v>2</v>
      </c>
      <c r="U9885">
        <v>0.3</v>
      </c>
      <c r="V9885">
        <v>-140.19599999999997</v>
      </c>
      <c r="W9885" t="s">
        <v>10944</v>
      </c>
      <c r="X9885" t="s">
        <v>10937</v>
      </c>
      <c r="Y9885">
        <v>7</v>
      </c>
      <c r="Z9885" t="s">
        <v>10938</v>
      </c>
      <c r="AA9885">
        <v>-0.14285714285714282</v>
      </c>
    </row>
    <row r="9886" spans="1:27" x14ac:dyDescent="0.35">
      <c r="A9886">
        <v>3099</v>
      </c>
      <c r="B9886" t="s">
        <v>9264</v>
      </c>
      <c r="C9886">
        <v>2014</v>
      </c>
      <c r="D9886" s="1">
        <v>41757</v>
      </c>
      <c r="E9886" s="1">
        <v>41761</v>
      </c>
      <c r="F9886" t="s">
        <v>23</v>
      </c>
      <c r="G9886" t="s">
        <v>561</v>
      </c>
      <c r="H9886" t="s">
        <v>562</v>
      </c>
      <c r="I9886" t="s">
        <v>26</v>
      </c>
      <c r="J9886" t="s">
        <v>27</v>
      </c>
      <c r="K9886" t="s">
        <v>7894</v>
      </c>
      <c r="L9886" t="s">
        <v>7883</v>
      </c>
      <c r="M9886">
        <v>76106</v>
      </c>
      <c r="N9886" t="s">
        <v>3479</v>
      </c>
      <c r="O9886" t="s">
        <v>7840</v>
      </c>
      <c r="P9886" t="s">
        <v>329</v>
      </c>
      <c r="Q9886" t="s">
        <v>3721</v>
      </c>
      <c r="R9886" t="s">
        <v>7841</v>
      </c>
      <c r="S9886">
        <v>220.26559999999998</v>
      </c>
      <c r="T9886">
        <v>4</v>
      </c>
      <c r="U9886">
        <v>0.32</v>
      </c>
      <c r="V9886">
        <v>-42.1096</v>
      </c>
      <c r="W9886" t="s">
        <v>10939</v>
      </c>
      <c r="X9886" t="s">
        <v>10942</v>
      </c>
      <c r="Y9886">
        <v>4</v>
      </c>
      <c r="Z9886" t="s">
        <v>10943</v>
      </c>
      <c r="AA9886">
        <v>-0.19117647058823531</v>
      </c>
    </row>
    <row r="9887" spans="1:27" x14ac:dyDescent="0.35">
      <c r="A9887">
        <v>3140</v>
      </c>
      <c r="B9887" t="s">
        <v>8617</v>
      </c>
      <c r="C9887">
        <v>2014</v>
      </c>
      <c r="D9887" s="1">
        <v>41956</v>
      </c>
      <c r="E9887" s="1">
        <v>41962</v>
      </c>
      <c r="F9887" t="s">
        <v>23</v>
      </c>
      <c r="G9887" t="s">
        <v>974</v>
      </c>
      <c r="H9887" t="s">
        <v>975</v>
      </c>
      <c r="I9887" t="s">
        <v>127</v>
      </c>
      <c r="J9887" t="s">
        <v>27</v>
      </c>
      <c r="K9887" t="s">
        <v>8594</v>
      </c>
      <c r="L9887" t="s">
        <v>7883</v>
      </c>
      <c r="M9887">
        <v>75081</v>
      </c>
      <c r="N9887" t="s">
        <v>3479</v>
      </c>
      <c r="O9887" t="s">
        <v>5357</v>
      </c>
      <c r="P9887" t="s">
        <v>329</v>
      </c>
      <c r="Q9887" t="s">
        <v>330</v>
      </c>
      <c r="R9887" t="s">
        <v>5358</v>
      </c>
      <c r="S9887">
        <v>22.847999999999999</v>
      </c>
      <c r="T9887">
        <v>3</v>
      </c>
      <c r="U9887">
        <v>0.6</v>
      </c>
      <c r="V9887">
        <v>-17.707200000000007</v>
      </c>
      <c r="W9887" t="s">
        <v>10939</v>
      </c>
      <c r="X9887" t="s">
        <v>10940</v>
      </c>
      <c r="Y9887">
        <v>11</v>
      </c>
      <c r="Z9887" t="s">
        <v>10947</v>
      </c>
      <c r="AA9887">
        <v>-0.77500000000000036</v>
      </c>
    </row>
    <row r="9888" spans="1:27" x14ac:dyDescent="0.35">
      <c r="A9888">
        <v>3145</v>
      </c>
      <c r="B9888" t="s">
        <v>10894</v>
      </c>
      <c r="C9888">
        <v>2013</v>
      </c>
      <c r="D9888" s="1">
        <v>41523</v>
      </c>
      <c r="E9888" s="1">
        <v>41529</v>
      </c>
      <c r="F9888" t="s">
        <v>23</v>
      </c>
      <c r="G9888" t="s">
        <v>1035</v>
      </c>
      <c r="H9888" t="s">
        <v>1036</v>
      </c>
      <c r="I9888" t="s">
        <v>26</v>
      </c>
      <c r="J9888" t="s">
        <v>27</v>
      </c>
      <c r="K9888" t="s">
        <v>8597</v>
      </c>
      <c r="L9888" t="s">
        <v>7883</v>
      </c>
      <c r="M9888">
        <v>78745</v>
      </c>
      <c r="N9888" t="s">
        <v>3479</v>
      </c>
      <c r="O9888" t="s">
        <v>4225</v>
      </c>
      <c r="P9888" t="s">
        <v>329</v>
      </c>
      <c r="Q9888" t="s">
        <v>4064</v>
      </c>
      <c r="R9888" t="s">
        <v>4226</v>
      </c>
      <c r="S9888">
        <v>347.80200000000002</v>
      </c>
      <c r="T9888">
        <v>7</v>
      </c>
      <c r="U9888">
        <v>0.3</v>
      </c>
      <c r="V9888">
        <v>-24.842999999999961</v>
      </c>
      <c r="W9888" t="s">
        <v>10936</v>
      </c>
      <c r="X9888" t="s">
        <v>10937</v>
      </c>
      <c r="Y9888">
        <v>9</v>
      </c>
      <c r="Z9888" t="s">
        <v>10949</v>
      </c>
      <c r="AA9888">
        <v>-7.1428571428571314E-2</v>
      </c>
    </row>
    <row r="9889" spans="1:27" x14ac:dyDescent="0.35">
      <c r="A9889">
        <v>3245</v>
      </c>
      <c r="B9889" t="s">
        <v>8619</v>
      </c>
      <c r="C9889">
        <v>2014</v>
      </c>
      <c r="D9889" s="1">
        <v>41975</v>
      </c>
      <c r="E9889" s="1">
        <v>41979</v>
      </c>
      <c r="F9889" t="s">
        <v>23</v>
      </c>
      <c r="G9889" t="s">
        <v>8620</v>
      </c>
      <c r="H9889" t="s">
        <v>8621</v>
      </c>
      <c r="I9889" t="s">
        <v>38</v>
      </c>
      <c r="J9889" t="s">
        <v>27</v>
      </c>
      <c r="K9889" t="s">
        <v>8622</v>
      </c>
      <c r="L9889" t="s">
        <v>7883</v>
      </c>
      <c r="M9889">
        <v>75051</v>
      </c>
      <c r="N9889" t="s">
        <v>3479</v>
      </c>
      <c r="O9889" t="s">
        <v>4214</v>
      </c>
      <c r="P9889" t="s">
        <v>329</v>
      </c>
      <c r="Q9889" t="s">
        <v>4064</v>
      </c>
      <c r="R9889" t="s">
        <v>4215</v>
      </c>
      <c r="S9889">
        <v>317.05799999999999</v>
      </c>
      <c r="T9889">
        <v>3</v>
      </c>
      <c r="U9889">
        <v>0.3</v>
      </c>
      <c r="V9889">
        <v>-18.117599999999996</v>
      </c>
      <c r="W9889" t="s">
        <v>10939</v>
      </c>
      <c r="X9889" t="s">
        <v>10940</v>
      </c>
      <c r="Y9889">
        <v>12</v>
      </c>
      <c r="Z9889" t="s">
        <v>10941</v>
      </c>
      <c r="AA9889">
        <v>-5.7142857142857134E-2</v>
      </c>
    </row>
    <row r="9890" spans="1:27" x14ac:dyDescent="0.35">
      <c r="A9890">
        <v>3317</v>
      </c>
      <c r="B9890" t="s">
        <v>10895</v>
      </c>
      <c r="C9890">
        <v>2014</v>
      </c>
      <c r="D9890" s="1">
        <v>41954</v>
      </c>
      <c r="E9890" s="1">
        <v>41959</v>
      </c>
      <c r="F9890" t="s">
        <v>45</v>
      </c>
      <c r="G9890" t="s">
        <v>1960</v>
      </c>
      <c r="H9890" t="s">
        <v>1961</v>
      </c>
      <c r="I9890" t="s">
        <v>26</v>
      </c>
      <c r="J9890" t="s">
        <v>27</v>
      </c>
      <c r="K9890" t="s">
        <v>8640</v>
      </c>
      <c r="L9890" t="s">
        <v>7883</v>
      </c>
      <c r="M9890">
        <v>78664</v>
      </c>
      <c r="N9890" t="s">
        <v>3479</v>
      </c>
      <c r="O9890" t="s">
        <v>5427</v>
      </c>
      <c r="P9890" t="s">
        <v>329</v>
      </c>
      <c r="Q9890" t="s">
        <v>330</v>
      </c>
      <c r="R9890" t="s">
        <v>5428</v>
      </c>
      <c r="S9890">
        <v>341.96</v>
      </c>
      <c r="T9890">
        <v>5</v>
      </c>
      <c r="U9890">
        <v>0.6</v>
      </c>
      <c r="V9890">
        <v>-427.45000000000005</v>
      </c>
      <c r="W9890" t="s">
        <v>10939</v>
      </c>
      <c r="X9890" t="s">
        <v>10940</v>
      </c>
      <c r="Y9890">
        <v>11</v>
      </c>
      <c r="Z9890" t="s">
        <v>10947</v>
      </c>
      <c r="AA9890">
        <v>-1.2500000000000002</v>
      </c>
    </row>
    <row r="9891" spans="1:27" x14ac:dyDescent="0.35">
      <c r="A9891">
        <v>3438</v>
      </c>
      <c r="B9891" t="s">
        <v>9268</v>
      </c>
      <c r="C9891">
        <v>2014</v>
      </c>
      <c r="D9891" s="1">
        <v>41943</v>
      </c>
      <c r="E9891" s="1">
        <v>41943</v>
      </c>
      <c r="F9891" t="s">
        <v>234</v>
      </c>
      <c r="G9891" t="s">
        <v>3032</v>
      </c>
      <c r="H9891" t="s">
        <v>3033</v>
      </c>
      <c r="I9891" t="s">
        <v>38</v>
      </c>
      <c r="J9891" t="s">
        <v>27</v>
      </c>
      <c r="K9891" t="s">
        <v>8594</v>
      </c>
      <c r="L9891" t="s">
        <v>7883</v>
      </c>
      <c r="M9891">
        <v>75217</v>
      </c>
      <c r="N9891" t="s">
        <v>3479</v>
      </c>
      <c r="O9891" t="s">
        <v>5574</v>
      </c>
      <c r="P9891" t="s">
        <v>329</v>
      </c>
      <c r="Q9891" t="s">
        <v>330</v>
      </c>
      <c r="R9891" t="s">
        <v>5575</v>
      </c>
      <c r="S9891">
        <v>16.192</v>
      </c>
      <c r="T9891">
        <v>2</v>
      </c>
      <c r="U9891">
        <v>0.6</v>
      </c>
      <c r="V9891">
        <v>-8.5007999999999981</v>
      </c>
      <c r="W9891" t="s">
        <v>10939</v>
      </c>
      <c r="X9891" t="s">
        <v>10940</v>
      </c>
      <c r="Y9891">
        <v>10</v>
      </c>
      <c r="Z9891" t="s">
        <v>10945</v>
      </c>
      <c r="AA9891">
        <v>-0.52499999999999991</v>
      </c>
    </row>
    <row r="9892" spans="1:27" x14ac:dyDescent="0.35">
      <c r="A9892">
        <v>3439</v>
      </c>
      <c r="B9892" t="s">
        <v>9268</v>
      </c>
      <c r="C9892">
        <v>2014</v>
      </c>
      <c r="D9892" s="1">
        <v>41943</v>
      </c>
      <c r="E9892" s="1">
        <v>41943</v>
      </c>
      <c r="F9892" t="s">
        <v>234</v>
      </c>
      <c r="G9892" t="s">
        <v>3032</v>
      </c>
      <c r="H9892" t="s">
        <v>3033</v>
      </c>
      <c r="I9892" t="s">
        <v>38</v>
      </c>
      <c r="J9892" t="s">
        <v>27</v>
      </c>
      <c r="K9892" t="s">
        <v>8594</v>
      </c>
      <c r="L9892" t="s">
        <v>7883</v>
      </c>
      <c r="M9892">
        <v>75217</v>
      </c>
      <c r="N9892" t="s">
        <v>3479</v>
      </c>
      <c r="O9892" t="s">
        <v>3652</v>
      </c>
      <c r="P9892" t="s">
        <v>329</v>
      </c>
      <c r="Q9892" t="s">
        <v>3467</v>
      </c>
      <c r="R9892" t="s">
        <v>3653</v>
      </c>
      <c r="S9892">
        <v>251.00599999999997</v>
      </c>
      <c r="T9892">
        <v>2</v>
      </c>
      <c r="U9892">
        <v>0.3</v>
      </c>
      <c r="V9892">
        <v>-68.130199999999988</v>
      </c>
      <c r="W9892" t="s">
        <v>10939</v>
      </c>
      <c r="X9892" t="s">
        <v>10940</v>
      </c>
      <c r="Y9892">
        <v>10</v>
      </c>
      <c r="Z9892" t="s">
        <v>10945</v>
      </c>
      <c r="AA9892">
        <v>-0.27142857142857141</v>
      </c>
    </row>
    <row r="9893" spans="1:27" x14ac:dyDescent="0.35">
      <c r="A9893">
        <v>3508</v>
      </c>
      <c r="B9893" t="s">
        <v>8627</v>
      </c>
      <c r="C9893">
        <v>2011</v>
      </c>
      <c r="D9893" s="1">
        <v>40714</v>
      </c>
      <c r="E9893" s="1">
        <v>40718</v>
      </c>
      <c r="F9893" t="s">
        <v>23</v>
      </c>
      <c r="G9893" t="s">
        <v>4349</v>
      </c>
      <c r="H9893" t="s">
        <v>4350</v>
      </c>
      <c r="I9893" t="s">
        <v>38</v>
      </c>
      <c r="J9893" t="s">
        <v>27</v>
      </c>
      <c r="K9893" t="s">
        <v>8610</v>
      </c>
      <c r="L9893" t="s">
        <v>7883</v>
      </c>
      <c r="M9893">
        <v>75023</v>
      </c>
      <c r="N9893" t="s">
        <v>3479</v>
      </c>
      <c r="O9893" t="s">
        <v>3967</v>
      </c>
      <c r="P9893" t="s">
        <v>329</v>
      </c>
      <c r="Q9893" t="s">
        <v>3721</v>
      </c>
      <c r="R9893" t="s">
        <v>3968</v>
      </c>
      <c r="S9893">
        <v>193.06559999999999</v>
      </c>
      <c r="T9893">
        <v>4</v>
      </c>
      <c r="U9893">
        <v>0.32</v>
      </c>
      <c r="V9893">
        <v>-19.874399999999994</v>
      </c>
      <c r="W9893" t="s">
        <v>10944</v>
      </c>
      <c r="X9893" t="s">
        <v>10942</v>
      </c>
      <c r="Y9893">
        <v>6</v>
      </c>
      <c r="Z9893" t="s">
        <v>10946</v>
      </c>
      <c r="AA9893">
        <v>-0.10294117647058822</v>
      </c>
    </row>
    <row r="9894" spans="1:27" x14ac:dyDescent="0.35">
      <c r="A9894">
        <v>3511</v>
      </c>
      <c r="B9894" t="s">
        <v>8627</v>
      </c>
      <c r="C9894">
        <v>2011</v>
      </c>
      <c r="D9894" s="1">
        <v>40714</v>
      </c>
      <c r="E9894" s="1">
        <v>40718</v>
      </c>
      <c r="F9894" t="s">
        <v>23</v>
      </c>
      <c r="G9894" t="s">
        <v>4349</v>
      </c>
      <c r="H9894" t="s">
        <v>4350</v>
      </c>
      <c r="I9894" t="s">
        <v>38</v>
      </c>
      <c r="J9894" t="s">
        <v>27</v>
      </c>
      <c r="K9894" t="s">
        <v>8610</v>
      </c>
      <c r="L9894" t="s">
        <v>7883</v>
      </c>
      <c r="M9894">
        <v>75023</v>
      </c>
      <c r="N9894" t="s">
        <v>3479</v>
      </c>
      <c r="O9894" t="s">
        <v>7867</v>
      </c>
      <c r="P9894" t="s">
        <v>313</v>
      </c>
      <c r="Q9894" t="s">
        <v>3743</v>
      </c>
      <c r="R9894" t="s">
        <v>7868</v>
      </c>
      <c r="S9894">
        <v>418.8</v>
      </c>
      <c r="T9894">
        <v>2</v>
      </c>
      <c r="U9894">
        <v>0.4</v>
      </c>
      <c r="V9894">
        <v>-97.71999999999997</v>
      </c>
      <c r="W9894" t="s">
        <v>10944</v>
      </c>
      <c r="X9894" t="s">
        <v>10942</v>
      </c>
      <c r="Y9894">
        <v>6</v>
      </c>
      <c r="Z9894" t="s">
        <v>10946</v>
      </c>
      <c r="AA9894">
        <v>-0.23333333333333325</v>
      </c>
    </row>
    <row r="9895" spans="1:27" x14ac:dyDescent="0.35">
      <c r="A9895">
        <v>3546</v>
      </c>
      <c r="B9895" t="s">
        <v>10045</v>
      </c>
      <c r="C9895">
        <v>2014</v>
      </c>
      <c r="D9895" s="1">
        <v>41997</v>
      </c>
      <c r="E9895" s="1">
        <v>41999</v>
      </c>
      <c r="F9895" t="s">
        <v>45</v>
      </c>
      <c r="G9895" t="s">
        <v>1724</v>
      </c>
      <c r="H9895" t="s">
        <v>1725</v>
      </c>
      <c r="I9895" t="s">
        <v>38</v>
      </c>
      <c r="J9895" t="s">
        <v>27</v>
      </c>
      <c r="K9895" t="s">
        <v>10046</v>
      </c>
      <c r="L9895" t="s">
        <v>7883</v>
      </c>
      <c r="M9895">
        <v>77840</v>
      </c>
      <c r="N9895" t="s">
        <v>3479</v>
      </c>
      <c r="O9895" t="s">
        <v>6207</v>
      </c>
      <c r="P9895" t="s">
        <v>32</v>
      </c>
      <c r="Q9895" t="s">
        <v>79</v>
      </c>
      <c r="R9895" t="s">
        <v>6208</v>
      </c>
      <c r="S9895">
        <v>29.311999999999994</v>
      </c>
      <c r="T9895">
        <v>8</v>
      </c>
      <c r="U9895">
        <v>0.8</v>
      </c>
      <c r="V9895">
        <v>-74.74560000000001</v>
      </c>
      <c r="W9895" t="s">
        <v>10939</v>
      </c>
      <c r="X9895" t="s">
        <v>10940</v>
      </c>
      <c r="Y9895">
        <v>12</v>
      </c>
      <c r="Z9895" t="s">
        <v>10941</v>
      </c>
      <c r="AA9895">
        <v>-2.5500000000000007</v>
      </c>
    </row>
    <row r="9896" spans="1:27" x14ac:dyDescent="0.35">
      <c r="A9896">
        <v>3568</v>
      </c>
      <c r="B9896" t="s">
        <v>10896</v>
      </c>
      <c r="C9896">
        <v>2013</v>
      </c>
      <c r="D9896" s="1">
        <v>41527</v>
      </c>
      <c r="E9896" s="1">
        <v>41532</v>
      </c>
      <c r="F9896" t="s">
        <v>45</v>
      </c>
      <c r="G9896" t="s">
        <v>3278</v>
      </c>
      <c r="H9896" t="s">
        <v>3279</v>
      </c>
      <c r="I9896" t="s">
        <v>127</v>
      </c>
      <c r="J9896" t="s">
        <v>27</v>
      </c>
      <c r="K9896" t="s">
        <v>8594</v>
      </c>
      <c r="L9896" t="s">
        <v>7883</v>
      </c>
      <c r="M9896">
        <v>75220</v>
      </c>
      <c r="N9896" t="s">
        <v>3479</v>
      </c>
      <c r="O9896" t="s">
        <v>5342</v>
      </c>
      <c r="P9896" t="s">
        <v>329</v>
      </c>
      <c r="Q9896" t="s">
        <v>330</v>
      </c>
      <c r="R9896" t="s">
        <v>5343</v>
      </c>
      <c r="S9896">
        <v>15.008000000000003</v>
      </c>
      <c r="T9896">
        <v>4</v>
      </c>
      <c r="U9896">
        <v>0.6</v>
      </c>
      <c r="V9896">
        <v>-12.006399999999999</v>
      </c>
      <c r="W9896" t="s">
        <v>10936</v>
      </c>
      <c r="X9896" t="s">
        <v>10937</v>
      </c>
      <c r="Y9896">
        <v>9</v>
      </c>
      <c r="Z9896" t="s">
        <v>10949</v>
      </c>
      <c r="AA9896">
        <v>-0.79999999999999982</v>
      </c>
    </row>
    <row r="9897" spans="1:27" x14ac:dyDescent="0.35">
      <c r="A9897">
        <v>3615</v>
      </c>
      <c r="B9897" t="s">
        <v>9269</v>
      </c>
      <c r="C9897">
        <v>2014</v>
      </c>
      <c r="D9897" s="1">
        <v>41963</v>
      </c>
      <c r="E9897" s="1">
        <v>41965</v>
      </c>
      <c r="F9897" t="s">
        <v>56</v>
      </c>
      <c r="G9897" t="s">
        <v>1438</v>
      </c>
      <c r="H9897" t="s">
        <v>1439</v>
      </c>
      <c r="I9897" t="s">
        <v>26</v>
      </c>
      <c r="J9897" t="s">
        <v>27</v>
      </c>
      <c r="K9897" t="s">
        <v>8589</v>
      </c>
      <c r="L9897" t="s">
        <v>7883</v>
      </c>
      <c r="M9897">
        <v>78207</v>
      </c>
      <c r="N9897" t="s">
        <v>3479</v>
      </c>
      <c r="O9897" t="s">
        <v>9139</v>
      </c>
      <c r="P9897" t="s">
        <v>329</v>
      </c>
      <c r="Q9897" t="s">
        <v>3467</v>
      </c>
      <c r="R9897" t="s">
        <v>9140</v>
      </c>
      <c r="S9897">
        <v>718.11599999999987</v>
      </c>
      <c r="T9897">
        <v>6</v>
      </c>
      <c r="U9897">
        <v>0.3</v>
      </c>
      <c r="V9897">
        <v>-71.811599999999999</v>
      </c>
      <c r="W9897" t="s">
        <v>10939</v>
      </c>
      <c r="X9897" t="s">
        <v>10940</v>
      </c>
      <c r="Y9897">
        <v>11</v>
      </c>
      <c r="Z9897" t="s">
        <v>10947</v>
      </c>
      <c r="AA9897">
        <v>-0.10000000000000002</v>
      </c>
    </row>
    <row r="9898" spans="1:27" x14ac:dyDescent="0.35">
      <c r="A9898">
        <v>3708</v>
      </c>
      <c r="B9898" t="s">
        <v>8905</v>
      </c>
      <c r="C9898">
        <v>2011</v>
      </c>
      <c r="D9898" s="1">
        <v>40870</v>
      </c>
      <c r="E9898" s="1">
        <v>40874</v>
      </c>
      <c r="F9898" t="s">
        <v>23</v>
      </c>
      <c r="G9898" t="s">
        <v>852</v>
      </c>
      <c r="H9898" t="s">
        <v>853</v>
      </c>
      <c r="I9898" t="s">
        <v>26</v>
      </c>
      <c r="J9898" t="s">
        <v>27</v>
      </c>
      <c r="K9898" t="s">
        <v>8906</v>
      </c>
      <c r="L9898" t="s">
        <v>7883</v>
      </c>
      <c r="M9898">
        <v>75150</v>
      </c>
      <c r="N9898" t="s">
        <v>3479</v>
      </c>
      <c r="O9898" t="s">
        <v>2848</v>
      </c>
      <c r="P9898" t="s">
        <v>329</v>
      </c>
      <c r="Q9898" t="s">
        <v>330</v>
      </c>
      <c r="R9898" t="s">
        <v>66</v>
      </c>
      <c r="S9898">
        <v>6.3680000000000003</v>
      </c>
      <c r="T9898">
        <v>2</v>
      </c>
      <c r="U9898">
        <v>0.6</v>
      </c>
      <c r="V9898">
        <v>-2.5471999999999984</v>
      </c>
      <c r="W9898" t="s">
        <v>10944</v>
      </c>
      <c r="X9898" t="s">
        <v>10940</v>
      </c>
      <c r="Y9898">
        <v>11</v>
      </c>
      <c r="Z9898" t="s">
        <v>10947</v>
      </c>
      <c r="AA9898">
        <v>-0.39999999999999974</v>
      </c>
    </row>
    <row r="9899" spans="1:27" x14ac:dyDescent="0.35">
      <c r="A9899">
        <v>3709</v>
      </c>
      <c r="B9899" t="s">
        <v>8905</v>
      </c>
      <c r="C9899">
        <v>2011</v>
      </c>
      <c r="D9899" s="1">
        <v>40870</v>
      </c>
      <c r="E9899" s="1">
        <v>40874</v>
      </c>
      <c r="F9899" t="s">
        <v>23</v>
      </c>
      <c r="G9899" t="s">
        <v>852</v>
      </c>
      <c r="H9899" t="s">
        <v>853</v>
      </c>
      <c r="I9899" t="s">
        <v>26</v>
      </c>
      <c r="J9899" t="s">
        <v>27</v>
      </c>
      <c r="K9899" t="s">
        <v>8906</v>
      </c>
      <c r="L9899" t="s">
        <v>7883</v>
      </c>
      <c r="M9899">
        <v>75150</v>
      </c>
      <c r="N9899" t="s">
        <v>3479</v>
      </c>
      <c r="O9899" t="s">
        <v>6192</v>
      </c>
      <c r="P9899" t="s">
        <v>32</v>
      </c>
      <c r="Q9899" t="s">
        <v>79</v>
      </c>
      <c r="R9899" t="s">
        <v>6193</v>
      </c>
      <c r="S9899">
        <v>34.175999999999995</v>
      </c>
      <c r="T9899">
        <v>3</v>
      </c>
      <c r="U9899">
        <v>0.8</v>
      </c>
      <c r="V9899">
        <v>-87.148800000000023</v>
      </c>
      <c r="W9899" t="s">
        <v>10944</v>
      </c>
      <c r="X9899" t="s">
        <v>10940</v>
      </c>
      <c r="Y9899">
        <v>11</v>
      </c>
      <c r="Z9899" t="s">
        <v>10947</v>
      </c>
      <c r="AA9899">
        <v>-2.5500000000000012</v>
      </c>
    </row>
    <row r="9900" spans="1:27" x14ac:dyDescent="0.35">
      <c r="A9900">
        <v>3757</v>
      </c>
      <c r="B9900" t="s">
        <v>10048</v>
      </c>
      <c r="C9900">
        <v>2013</v>
      </c>
      <c r="D9900" s="1">
        <v>41337</v>
      </c>
      <c r="E9900" s="1">
        <v>41340</v>
      </c>
      <c r="F9900" t="s">
        <v>56</v>
      </c>
      <c r="G9900" t="s">
        <v>1351</v>
      </c>
      <c r="H9900" t="s">
        <v>1352</v>
      </c>
      <c r="I9900" t="s">
        <v>26</v>
      </c>
      <c r="J9900" t="s">
        <v>27</v>
      </c>
      <c r="K9900" t="s">
        <v>10049</v>
      </c>
      <c r="L9900" t="s">
        <v>7883</v>
      </c>
      <c r="M9900">
        <v>79762</v>
      </c>
      <c r="N9900" t="s">
        <v>3479</v>
      </c>
      <c r="O9900" t="s">
        <v>9001</v>
      </c>
      <c r="P9900" t="s">
        <v>329</v>
      </c>
      <c r="Q9900" t="s">
        <v>4064</v>
      </c>
      <c r="R9900" t="s">
        <v>9002</v>
      </c>
      <c r="S9900">
        <v>563.42999999999984</v>
      </c>
      <c r="T9900">
        <v>5</v>
      </c>
      <c r="U9900">
        <v>0.3</v>
      </c>
      <c r="V9900">
        <v>-56.343000000000018</v>
      </c>
      <c r="W9900" t="s">
        <v>10936</v>
      </c>
      <c r="X9900" t="s">
        <v>10950</v>
      </c>
      <c r="Y9900">
        <v>3</v>
      </c>
      <c r="Z9900" t="s">
        <v>10953</v>
      </c>
      <c r="AA9900">
        <v>-0.10000000000000006</v>
      </c>
    </row>
    <row r="9901" spans="1:27" x14ac:dyDescent="0.35">
      <c r="A9901">
        <v>3929</v>
      </c>
      <c r="B9901" t="s">
        <v>9275</v>
      </c>
      <c r="C9901">
        <v>2013</v>
      </c>
      <c r="D9901" s="1">
        <v>41348</v>
      </c>
      <c r="E9901" s="1">
        <v>41351</v>
      </c>
      <c r="F9901" t="s">
        <v>56</v>
      </c>
      <c r="G9901" t="s">
        <v>3495</v>
      </c>
      <c r="H9901" t="s">
        <v>3496</v>
      </c>
      <c r="I9901" t="s">
        <v>38</v>
      </c>
      <c r="J9901" t="s">
        <v>27</v>
      </c>
      <c r="K9901" t="s">
        <v>9227</v>
      </c>
      <c r="L9901" t="s">
        <v>7883</v>
      </c>
      <c r="M9901">
        <v>78550</v>
      </c>
      <c r="N9901" t="s">
        <v>3479</v>
      </c>
      <c r="O9901" t="s">
        <v>3795</v>
      </c>
      <c r="P9901" t="s">
        <v>329</v>
      </c>
      <c r="Q9901" t="s">
        <v>3721</v>
      </c>
      <c r="R9901" t="s">
        <v>3796</v>
      </c>
      <c r="S9901">
        <v>241.33199999999999</v>
      </c>
      <c r="T9901">
        <v>5</v>
      </c>
      <c r="U9901">
        <v>0.32</v>
      </c>
      <c r="V9901">
        <v>-14.195999999999998</v>
      </c>
      <c r="W9901" t="s">
        <v>10936</v>
      </c>
      <c r="X9901" t="s">
        <v>10950</v>
      </c>
      <c r="Y9901">
        <v>3</v>
      </c>
      <c r="Z9901" t="s">
        <v>10953</v>
      </c>
      <c r="AA9901">
        <v>-5.8823529411764698E-2</v>
      </c>
    </row>
    <row r="9902" spans="1:27" x14ac:dyDescent="0.35">
      <c r="A9902">
        <v>3939</v>
      </c>
      <c r="B9902" t="s">
        <v>9276</v>
      </c>
      <c r="C9902">
        <v>2012</v>
      </c>
      <c r="D9902" s="1">
        <v>41076</v>
      </c>
      <c r="E9902" s="1">
        <v>41080</v>
      </c>
      <c r="F9902" t="s">
        <v>23</v>
      </c>
      <c r="G9902" t="s">
        <v>161</v>
      </c>
      <c r="H9902" t="s">
        <v>162</v>
      </c>
      <c r="I9902" t="s">
        <v>38</v>
      </c>
      <c r="J9902" t="s">
        <v>27</v>
      </c>
      <c r="K9902" t="s">
        <v>8622</v>
      </c>
      <c r="L9902" t="s">
        <v>7883</v>
      </c>
      <c r="M9902">
        <v>75051</v>
      </c>
      <c r="N9902" t="s">
        <v>3479</v>
      </c>
      <c r="O9902" t="s">
        <v>4341</v>
      </c>
      <c r="P9902" t="s">
        <v>329</v>
      </c>
      <c r="Q9902" t="s">
        <v>4064</v>
      </c>
      <c r="R9902" t="s">
        <v>4342</v>
      </c>
      <c r="S9902">
        <v>197.37199999999999</v>
      </c>
      <c r="T9902">
        <v>2</v>
      </c>
      <c r="U9902">
        <v>0.3</v>
      </c>
      <c r="V9902">
        <v>-25.376400000000018</v>
      </c>
      <c r="W9902" t="s">
        <v>10948</v>
      </c>
      <c r="X9902" t="s">
        <v>10942</v>
      </c>
      <c r="Y9902">
        <v>6</v>
      </c>
      <c r="Z9902" t="s">
        <v>10946</v>
      </c>
      <c r="AA9902">
        <v>-0.12857142857142867</v>
      </c>
    </row>
    <row r="9903" spans="1:27" x14ac:dyDescent="0.35">
      <c r="A9903">
        <v>3951</v>
      </c>
      <c r="B9903" t="s">
        <v>9277</v>
      </c>
      <c r="C9903">
        <v>2013</v>
      </c>
      <c r="D9903" s="1">
        <v>41597</v>
      </c>
      <c r="E9903" s="1">
        <v>41601</v>
      </c>
      <c r="F9903" t="s">
        <v>23</v>
      </c>
      <c r="G9903" t="s">
        <v>125</v>
      </c>
      <c r="H9903" t="s">
        <v>126</v>
      </c>
      <c r="I9903" t="s">
        <v>127</v>
      </c>
      <c r="J9903" t="s">
        <v>27</v>
      </c>
      <c r="K9903" t="s">
        <v>2735</v>
      </c>
      <c r="L9903" t="s">
        <v>7883</v>
      </c>
      <c r="M9903">
        <v>77506</v>
      </c>
      <c r="N9903" t="s">
        <v>3479</v>
      </c>
      <c r="O9903" t="s">
        <v>4155</v>
      </c>
      <c r="P9903" t="s">
        <v>329</v>
      </c>
      <c r="Q9903" t="s">
        <v>4064</v>
      </c>
      <c r="R9903" t="s">
        <v>4156</v>
      </c>
      <c r="S9903">
        <v>255.108</v>
      </c>
      <c r="T9903">
        <v>6</v>
      </c>
      <c r="U9903">
        <v>0.3</v>
      </c>
      <c r="V9903">
        <v>-18.221999999999994</v>
      </c>
      <c r="W9903" t="s">
        <v>10936</v>
      </c>
      <c r="X9903" t="s">
        <v>10940</v>
      </c>
      <c r="Y9903">
        <v>11</v>
      </c>
      <c r="Z9903" t="s">
        <v>10947</v>
      </c>
      <c r="AA9903">
        <v>-7.1428571428571411E-2</v>
      </c>
    </row>
    <row r="9904" spans="1:27" x14ac:dyDescent="0.35">
      <c r="A9904">
        <v>4003</v>
      </c>
      <c r="B9904" t="s">
        <v>9278</v>
      </c>
      <c r="C9904">
        <v>2013</v>
      </c>
      <c r="D9904" s="1">
        <v>41337</v>
      </c>
      <c r="E9904" s="1">
        <v>41342</v>
      </c>
      <c r="F9904" t="s">
        <v>23</v>
      </c>
      <c r="G9904" t="s">
        <v>1341</v>
      </c>
      <c r="H9904" t="s">
        <v>1342</v>
      </c>
      <c r="I9904" t="s">
        <v>38</v>
      </c>
      <c r="J9904" t="s">
        <v>27</v>
      </c>
      <c r="K9904" t="s">
        <v>8589</v>
      </c>
      <c r="L9904" t="s">
        <v>7883</v>
      </c>
      <c r="M9904">
        <v>78207</v>
      </c>
      <c r="N9904" t="s">
        <v>3479</v>
      </c>
      <c r="O9904" t="s">
        <v>3587</v>
      </c>
      <c r="P9904" t="s">
        <v>329</v>
      </c>
      <c r="Q9904" t="s">
        <v>3467</v>
      </c>
      <c r="R9904" t="s">
        <v>3588</v>
      </c>
      <c r="S9904">
        <v>637.89599999999996</v>
      </c>
      <c r="T9904">
        <v>3</v>
      </c>
      <c r="U9904">
        <v>0.3</v>
      </c>
      <c r="V9904">
        <v>-127.57919999999996</v>
      </c>
      <c r="W9904" t="s">
        <v>10936</v>
      </c>
      <c r="X9904" t="s">
        <v>10950</v>
      </c>
      <c r="Y9904">
        <v>3</v>
      </c>
      <c r="Z9904" t="s">
        <v>10953</v>
      </c>
      <c r="AA9904">
        <v>-0.19999999999999996</v>
      </c>
    </row>
    <row r="9905" spans="1:27" x14ac:dyDescent="0.35">
      <c r="A9905">
        <v>4004</v>
      </c>
      <c r="B9905" t="s">
        <v>9278</v>
      </c>
      <c r="C9905">
        <v>2013</v>
      </c>
      <c r="D9905" s="1">
        <v>41337</v>
      </c>
      <c r="E9905" s="1">
        <v>41342</v>
      </c>
      <c r="F9905" t="s">
        <v>23</v>
      </c>
      <c r="G9905" t="s">
        <v>1341</v>
      </c>
      <c r="H9905" t="s">
        <v>1342</v>
      </c>
      <c r="I9905" t="s">
        <v>38</v>
      </c>
      <c r="J9905" t="s">
        <v>27</v>
      </c>
      <c r="K9905" t="s">
        <v>8589</v>
      </c>
      <c r="L9905" t="s">
        <v>7883</v>
      </c>
      <c r="M9905">
        <v>78207</v>
      </c>
      <c r="N9905" t="s">
        <v>3479</v>
      </c>
      <c r="O9905" t="s">
        <v>10851</v>
      </c>
      <c r="P9905" t="s">
        <v>313</v>
      </c>
      <c r="Q9905" t="s">
        <v>3743</v>
      </c>
      <c r="R9905" t="s">
        <v>10852</v>
      </c>
      <c r="S9905">
        <v>287.90999999999997</v>
      </c>
      <c r="T9905">
        <v>3</v>
      </c>
      <c r="U9905">
        <v>0.4</v>
      </c>
      <c r="V9905">
        <v>33.589499999999987</v>
      </c>
      <c r="W9905" t="s">
        <v>10936</v>
      </c>
      <c r="X9905" t="s">
        <v>10950</v>
      </c>
      <c r="Y9905">
        <v>3</v>
      </c>
      <c r="Z9905" t="s">
        <v>10953</v>
      </c>
      <c r="AA9905">
        <v>0.11666666666666663</v>
      </c>
    </row>
    <row r="9906" spans="1:27" x14ac:dyDescent="0.35">
      <c r="A9906">
        <v>4072</v>
      </c>
      <c r="B9906" t="s">
        <v>10552</v>
      </c>
      <c r="C9906">
        <v>2013</v>
      </c>
      <c r="D9906" s="1">
        <v>41515</v>
      </c>
      <c r="E9906" s="1">
        <v>41518</v>
      </c>
      <c r="F9906" t="s">
        <v>56</v>
      </c>
      <c r="G9906" t="s">
        <v>5527</v>
      </c>
      <c r="H9906" t="s">
        <v>5528</v>
      </c>
      <c r="I9906" t="s">
        <v>38</v>
      </c>
      <c r="J9906" t="s">
        <v>27</v>
      </c>
      <c r="K9906" t="s">
        <v>8594</v>
      </c>
      <c r="L9906" t="s">
        <v>7883</v>
      </c>
      <c r="M9906">
        <v>75081</v>
      </c>
      <c r="N9906" t="s">
        <v>3479</v>
      </c>
      <c r="O9906" t="s">
        <v>3954</v>
      </c>
      <c r="P9906" t="s">
        <v>329</v>
      </c>
      <c r="Q9906" t="s">
        <v>3721</v>
      </c>
      <c r="R9906" t="s">
        <v>3955</v>
      </c>
      <c r="S9906">
        <v>156.37279999999998</v>
      </c>
      <c r="T9906">
        <v>2</v>
      </c>
      <c r="U9906">
        <v>0.32</v>
      </c>
      <c r="V9906">
        <v>-52.890800000000027</v>
      </c>
      <c r="W9906" t="s">
        <v>10936</v>
      </c>
      <c r="X9906" t="s">
        <v>10937</v>
      </c>
      <c r="Y9906">
        <v>8</v>
      </c>
      <c r="Z9906" t="s">
        <v>10954</v>
      </c>
      <c r="AA9906">
        <v>-0.33823529411764724</v>
      </c>
    </row>
    <row r="9907" spans="1:27" x14ac:dyDescent="0.35">
      <c r="A9907">
        <v>4230</v>
      </c>
      <c r="B9907" t="s">
        <v>10055</v>
      </c>
      <c r="C9907">
        <v>2014</v>
      </c>
      <c r="D9907" s="1">
        <v>41826</v>
      </c>
      <c r="E9907" s="1">
        <v>41831</v>
      </c>
      <c r="F9907" t="s">
        <v>23</v>
      </c>
      <c r="G9907" t="s">
        <v>1150</v>
      </c>
      <c r="H9907" t="s">
        <v>1151</v>
      </c>
      <c r="I9907" t="s">
        <v>26</v>
      </c>
      <c r="J9907" t="s">
        <v>27</v>
      </c>
      <c r="K9907" t="s">
        <v>8594</v>
      </c>
      <c r="L9907" t="s">
        <v>7883</v>
      </c>
      <c r="M9907">
        <v>75220</v>
      </c>
      <c r="N9907" t="s">
        <v>3479</v>
      </c>
      <c r="O9907" t="s">
        <v>2953</v>
      </c>
      <c r="P9907" t="s">
        <v>329</v>
      </c>
      <c r="Q9907" t="s">
        <v>330</v>
      </c>
      <c r="R9907" t="s">
        <v>2954</v>
      </c>
      <c r="S9907">
        <v>332.02800000000002</v>
      </c>
      <c r="T9907">
        <v>9</v>
      </c>
      <c r="U9907">
        <v>0.6</v>
      </c>
      <c r="V9907">
        <v>-348.62940000000003</v>
      </c>
      <c r="W9907" t="s">
        <v>10939</v>
      </c>
      <c r="X9907" t="s">
        <v>10937</v>
      </c>
      <c r="Y9907">
        <v>7</v>
      </c>
      <c r="Z9907" t="s">
        <v>10938</v>
      </c>
      <c r="AA9907">
        <v>-1.05</v>
      </c>
    </row>
    <row r="9908" spans="1:27" x14ac:dyDescent="0.35">
      <c r="A9908">
        <v>4276</v>
      </c>
      <c r="B9908" t="s">
        <v>10897</v>
      </c>
      <c r="C9908">
        <v>2012</v>
      </c>
      <c r="D9908" s="1">
        <v>41099</v>
      </c>
      <c r="E9908" s="1">
        <v>41103</v>
      </c>
      <c r="F9908" t="s">
        <v>23</v>
      </c>
      <c r="G9908" t="s">
        <v>2760</v>
      </c>
      <c r="H9908" t="s">
        <v>2761</v>
      </c>
      <c r="I9908" t="s">
        <v>26</v>
      </c>
      <c r="J9908" t="s">
        <v>27</v>
      </c>
      <c r="K9908" t="s">
        <v>8594</v>
      </c>
      <c r="L9908" t="s">
        <v>7883</v>
      </c>
      <c r="M9908">
        <v>75220</v>
      </c>
      <c r="N9908" t="s">
        <v>3479</v>
      </c>
      <c r="O9908" t="s">
        <v>2387</v>
      </c>
      <c r="P9908" t="s">
        <v>32</v>
      </c>
      <c r="Q9908" t="s">
        <v>79</v>
      </c>
      <c r="R9908" t="s">
        <v>2388</v>
      </c>
      <c r="S9908">
        <v>48.631999999999991</v>
      </c>
      <c r="T9908">
        <v>2</v>
      </c>
      <c r="U9908">
        <v>0.8</v>
      </c>
      <c r="V9908">
        <v>-121.58000000000004</v>
      </c>
      <c r="W9908" t="s">
        <v>10948</v>
      </c>
      <c r="X9908" t="s">
        <v>10937</v>
      </c>
      <c r="Y9908">
        <v>7</v>
      </c>
      <c r="Z9908" t="s">
        <v>10938</v>
      </c>
      <c r="AA9908">
        <v>-2.5000000000000013</v>
      </c>
    </row>
    <row r="9909" spans="1:27" x14ac:dyDescent="0.35">
      <c r="A9909">
        <v>4285</v>
      </c>
      <c r="B9909" t="s">
        <v>7881</v>
      </c>
      <c r="C9909">
        <v>2012</v>
      </c>
      <c r="D9909" s="1">
        <v>41234</v>
      </c>
      <c r="E9909" s="1">
        <v>41239</v>
      </c>
      <c r="F9909" t="s">
        <v>45</v>
      </c>
      <c r="G9909" t="s">
        <v>3976</v>
      </c>
      <c r="H9909" t="s">
        <v>3977</v>
      </c>
      <c r="I9909" t="s">
        <v>26</v>
      </c>
      <c r="J9909" t="s">
        <v>27</v>
      </c>
      <c r="K9909" t="s">
        <v>7882</v>
      </c>
      <c r="L9909" t="s">
        <v>7883</v>
      </c>
      <c r="M9909">
        <v>77642</v>
      </c>
      <c r="N9909" t="s">
        <v>3479</v>
      </c>
      <c r="O9909" t="s">
        <v>7926</v>
      </c>
      <c r="P9909" t="s">
        <v>329</v>
      </c>
      <c r="Q9909" t="s">
        <v>3721</v>
      </c>
      <c r="R9909" t="s">
        <v>7927</v>
      </c>
      <c r="S9909">
        <v>246.13279999999997</v>
      </c>
      <c r="T9909">
        <v>2</v>
      </c>
      <c r="U9909">
        <v>0.32</v>
      </c>
      <c r="V9909">
        <v>-76.011599999999973</v>
      </c>
      <c r="W9909" t="s">
        <v>10948</v>
      </c>
      <c r="X9909" t="s">
        <v>10940</v>
      </c>
      <c r="Y9909">
        <v>11</v>
      </c>
      <c r="Z9909" t="s">
        <v>10947</v>
      </c>
      <c r="AA9909">
        <v>-0.30882352941176461</v>
      </c>
    </row>
    <row r="9910" spans="1:27" x14ac:dyDescent="0.35">
      <c r="A9910">
        <v>4560</v>
      </c>
      <c r="B9910" t="s">
        <v>10898</v>
      </c>
      <c r="C9910">
        <v>2011</v>
      </c>
      <c r="D9910" s="1">
        <v>40668</v>
      </c>
      <c r="E9910" s="1">
        <v>40671</v>
      </c>
      <c r="F9910" t="s">
        <v>56</v>
      </c>
      <c r="G9910" t="s">
        <v>3462</v>
      </c>
      <c r="H9910" t="s">
        <v>3463</v>
      </c>
      <c r="I9910" t="s">
        <v>38</v>
      </c>
      <c r="J9910" t="s">
        <v>27</v>
      </c>
      <c r="K9910" t="s">
        <v>8589</v>
      </c>
      <c r="L9910" t="s">
        <v>7883</v>
      </c>
      <c r="M9910">
        <v>78207</v>
      </c>
      <c r="N9910" t="s">
        <v>3479</v>
      </c>
      <c r="O9910" t="s">
        <v>4100</v>
      </c>
      <c r="P9910" t="s">
        <v>329</v>
      </c>
      <c r="Q9910" t="s">
        <v>4064</v>
      </c>
      <c r="R9910" t="s">
        <v>4101</v>
      </c>
      <c r="S9910">
        <v>127.869</v>
      </c>
      <c r="T9910">
        <v>3</v>
      </c>
      <c r="U9910">
        <v>0.3</v>
      </c>
      <c r="V9910">
        <v>-9.1335000000000122</v>
      </c>
      <c r="W9910" t="s">
        <v>10944</v>
      </c>
      <c r="X9910" t="s">
        <v>10942</v>
      </c>
      <c r="Y9910">
        <v>5</v>
      </c>
      <c r="Z9910" t="s">
        <v>10952</v>
      </c>
      <c r="AA9910">
        <v>-7.1428571428571522E-2</v>
      </c>
    </row>
    <row r="9911" spans="1:27" x14ac:dyDescent="0.35">
      <c r="A9911">
        <v>4670</v>
      </c>
      <c r="B9911" t="s">
        <v>9284</v>
      </c>
      <c r="C9911">
        <v>2014</v>
      </c>
      <c r="D9911" s="1">
        <v>41766</v>
      </c>
      <c r="E9911" s="1">
        <v>41771</v>
      </c>
      <c r="F9911" t="s">
        <v>23</v>
      </c>
      <c r="G9911" t="s">
        <v>4015</v>
      </c>
      <c r="H9911" t="s">
        <v>4016</v>
      </c>
      <c r="I9911" t="s">
        <v>26</v>
      </c>
      <c r="J9911" t="s">
        <v>27</v>
      </c>
      <c r="K9911" t="s">
        <v>7894</v>
      </c>
      <c r="L9911" t="s">
        <v>7883</v>
      </c>
      <c r="M9911">
        <v>76106</v>
      </c>
      <c r="N9911" t="s">
        <v>3479</v>
      </c>
      <c r="O9911" t="s">
        <v>10641</v>
      </c>
      <c r="P9911" t="s">
        <v>329</v>
      </c>
      <c r="Q9911" t="s">
        <v>3721</v>
      </c>
      <c r="R9911" t="s">
        <v>10642</v>
      </c>
      <c r="S9911">
        <v>623.46479999999997</v>
      </c>
      <c r="T9911">
        <v>7</v>
      </c>
      <c r="U9911">
        <v>0.32</v>
      </c>
      <c r="V9911">
        <v>-119.19180000000006</v>
      </c>
      <c r="W9911" t="s">
        <v>10939</v>
      </c>
      <c r="X9911" t="s">
        <v>10942</v>
      </c>
      <c r="Y9911">
        <v>5</v>
      </c>
      <c r="Z9911" t="s">
        <v>10952</v>
      </c>
      <c r="AA9911">
        <v>-0.19117647058823539</v>
      </c>
    </row>
    <row r="9912" spans="1:27" x14ac:dyDescent="0.35">
      <c r="A9912">
        <v>4703</v>
      </c>
      <c r="B9912" t="s">
        <v>9285</v>
      </c>
      <c r="C9912">
        <v>2014</v>
      </c>
      <c r="D9912" s="1">
        <v>41771</v>
      </c>
      <c r="E9912" s="1">
        <v>41777</v>
      </c>
      <c r="F9912" t="s">
        <v>23</v>
      </c>
      <c r="G9912" t="s">
        <v>2529</v>
      </c>
      <c r="H9912" t="s">
        <v>2530</v>
      </c>
      <c r="I9912" t="s">
        <v>127</v>
      </c>
      <c r="J9912" t="s">
        <v>27</v>
      </c>
      <c r="K9912" t="s">
        <v>8597</v>
      </c>
      <c r="L9912" t="s">
        <v>7883</v>
      </c>
      <c r="M9912">
        <v>78745</v>
      </c>
      <c r="N9912" t="s">
        <v>3479</v>
      </c>
      <c r="O9912" t="s">
        <v>7422</v>
      </c>
      <c r="P9912" t="s">
        <v>329</v>
      </c>
      <c r="Q9912" t="s">
        <v>330</v>
      </c>
      <c r="R9912" t="s">
        <v>7423</v>
      </c>
      <c r="S9912">
        <v>7.9959999999999996</v>
      </c>
      <c r="T9912">
        <v>1</v>
      </c>
      <c r="U9912">
        <v>0.6</v>
      </c>
      <c r="V9912">
        <v>-6.9964999999999993</v>
      </c>
      <c r="W9912" t="s">
        <v>10939</v>
      </c>
      <c r="X9912" t="s">
        <v>10942</v>
      </c>
      <c r="Y9912">
        <v>5</v>
      </c>
      <c r="Z9912" t="s">
        <v>10952</v>
      </c>
      <c r="AA9912">
        <v>-0.875</v>
      </c>
    </row>
    <row r="9913" spans="1:27" x14ac:dyDescent="0.35">
      <c r="A9913">
        <v>4714</v>
      </c>
      <c r="B9913" t="s">
        <v>10058</v>
      </c>
      <c r="C9913">
        <v>2011</v>
      </c>
      <c r="D9913" s="1">
        <v>40893</v>
      </c>
      <c r="E9913" s="1">
        <v>40898</v>
      </c>
      <c r="F9913" t="s">
        <v>23</v>
      </c>
      <c r="G9913" t="s">
        <v>1515</v>
      </c>
      <c r="H9913" t="s">
        <v>1516</v>
      </c>
      <c r="I9913" t="s">
        <v>38</v>
      </c>
      <c r="J9913" t="s">
        <v>27</v>
      </c>
      <c r="K9913" t="s">
        <v>4550</v>
      </c>
      <c r="L9913" t="s">
        <v>7883</v>
      </c>
      <c r="M9913">
        <v>77340</v>
      </c>
      <c r="N9913" t="s">
        <v>3479</v>
      </c>
      <c r="O9913" t="s">
        <v>666</v>
      </c>
      <c r="P9913" t="s">
        <v>329</v>
      </c>
      <c r="Q9913" t="s">
        <v>330</v>
      </c>
      <c r="R9913" t="s">
        <v>667</v>
      </c>
      <c r="S9913">
        <v>56.567999999999998</v>
      </c>
      <c r="T9913">
        <v>2</v>
      </c>
      <c r="U9913">
        <v>0.6</v>
      </c>
      <c r="V9913">
        <v>-74.952600000000004</v>
      </c>
      <c r="W9913" t="s">
        <v>10944</v>
      </c>
      <c r="X9913" t="s">
        <v>10940</v>
      </c>
      <c r="Y9913">
        <v>12</v>
      </c>
      <c r="Z9913" t="s">
        <v>10941</v>
      </c>
      <c r="AA9913">
        <v>-1.3250000000000002</v>
      </c>
    </row>
    <row r="9914" spans="1:27" x14ac:dyDescent="0.35">
      <c r="A9914">
        <v>4821</v>
      </c>
      <c r="B9914" t="s">
        <v>8915</v>
      </c>
      <c r="C9914">
        <v>2012</v>
      </c>
      <c r="D9914" s="1">
        <v>41006</v>
      </c>
      <c r="E9914" s="1">
        <v>41010</v>
      </c>
      <c r="F9914" t="s">
        <v>23</v>
      </c>
      <c r="G9914" t="s">
        <v>5945</v>
      </c>
      <c r="H9914" t="s">
        <v>5946</v>
      </c>
      <c r="I9914" t="s">
        <v>38</v>
      </c>
      <c r="J9914" t="s">
        <v>27</v>
      </c>
      <c r="K9914" t="s">
        <v>8589</v>
      </c>
      <c r="L9914" t="s">
        <v>7883</v>
      </c>
      <c r="M9914">
        <v>78207</v>
      </c>
      <c r="N9914" t="s">
        <v>3479</v>
      </c>
      <c r="O9914" t="s">
        <v>1311</v>
      </c>
      <c r="P9914" t="s">
        <v>32</v>
      </c>
      <c r="Q9914" t="s">
        <v>79</v>
      </c>
      <c r="R9914" t="s">
        <v>1312</v>
      </c>
      <c r="S9914">
        <v>463.24799999999988</v>
      </c>
      <c r="T9914">
        <v>8</v>
      </c>
      <c r="U9914">
        <v>0.8</v>
      </c>
      <c r="V9914">
        <v>-1181.2824000000003</v>
      </c>
      <c r="W9914" t="s">
        <v>10948</v>
      </c>
      <c r="X9914" t="s">
        <v>10942</v>
      </c>
      <c r="Y9914">
        <v>4</v>
      </c>
      <c r="Z9914" t="s">
        <v>10943</v>
      </c>
      <c r="AA9914">
        <v>-2.5500000000000012</v>
      </c>
    </row>
    <row r="9915" spans="1:27" x14ac:dyDescent="0.35">
      <c r="A9915">
        <v>4918</v>
      </c>
      <c r="B9915" t="s">
        <v>9286</v>
      </c>
      <c r="C9915">
        <v>2014</v>
      </c>
      <c r="D9915" s="1">
        <v>41922</v>
      </c>
      <c r="E9915" s="1">
        <v>41924</v>
      </c>
      <c r="F9915" t="s">
        <v>45</v>
      </c>
      <c r="G9915" t="s">
        <v>2249</v>
      </c>
      <c r="H9915" t="s">
        <v>2250</v>
      </c>
      <c r="I9915" t="s">
        <v>38</v>
      </c>
      <c r="J9915" t="s">
        <v>27</v>
      </c>
      <c r="K9915" t="s">
        <v>9287</v>
      </c>
      <c r="L9915" t="s">
        <v>7883</v>
      </c>
      <c r="M9915">
        <v>77573</v>
      </c>
      <c r="N9915" t="s">
        <v>3479</v>
      </c>
      <c r="O9915" t="s">
        <v>9016</v>
      </c>
      <c r="P9915" t="s">
        <v>329</v>
      </c>
      <c r="Q9915" t="s">
        <v>4064</v>
      </c>
      <c r="R9915" t="s">
        <v>9017</v>
      </c>
      <c r="S9915">
        <v>254.05799999999999</v>
      </c>
      <c r="T9915">
        <v>3</v>
      </c>
      <c r="U9915">
        <v>0.3</v>
      </c>
      <c r="V9915">
        <v>-32.664599999999993</v>
      </c>
      <c r="W9915" t="s">
        <v>10939</v>
      </c>
      <c r="X9915" t="s">
        <v>10940</v>
      </c>
      <c r="Y9915">
        <v>10</v>
      </c>
      <c r="Z9915" t="s">
        <v>10945</v>
      </c>
      <c r="AA9915">
        <v>-0.12857142857142856</v>
      </c>
    </row>
    <row r="9916" spans="1:27" x14ac:dyDescent="0.35">
      <c r="A9916">
        <v>5056</v>
      </c>
      <c r="B9916" t="s">
        <v>8916</v>
      </c>
      <c r="C9916">
        <v>2012</v>
      </c>
      <c r="D9916" s="1">
        <v>40911</v>
      </c>
      <c r="E9916" s="1">
        <v>40916</v>
      </c>
      <c r="F9916" t="s">
        <v>45</v>
      </c>
      <c r="G9916" t="s">
        <v>6384</v>
      </c>
      <c r="H9916" t="s">
        <v>6385</v>
      </c>
      <c r="I9916" t="s">
        <v>38</v>
      </c>
      <c r="J9916" t="s">
        <v>27</v>
      </c>
      <c r="K9916" t="s">
        <v>8594</v>
      </c>
      <c r="L9916" t="s">
        <v>7883</v>
      </c>
      <c r="M9916">
        <v>75217</v>
      </c>
      <c r="N9916" t="s">
        <v>3479</v>
      </c>
      <c r="O9916" t="s">
        <v>7843</v>
      </c>
      <c r="P9916" t="s">
        <v>329</v>
      </c>
      <c r="Q9916" t="s">
        <v>3721</v>
      </c>
      <c r="R9916" t="s">
        <v>7844</v>
      </c>
      <c r="S9916">
        <v>1352.3975999999998</v>
      </c>
      <c r="T9916">
        <v>9</v>
      </c>
      <c r="U9916">
        <v>0.32</v>
      </c>
      <c r="V9916">
        <v>-437.5404000000002</v>
      </c>
      <c r="W9916" t="s">
        <v>10948</v>
      </c>
      <c r="X9916" t="s">
        <v>10950</v>
      </c>
      <c r="Y9916">
        <v>1</v>
      </c>
      <c r="Z9916" t="s">
        <v>10951</v>
      </c>
      <c r="AA9916">
        <v>-0.32352941176470607</v>
      </c>
    </row>
    <row r="9917" spans="1:27" x14ac:dyDescent="0.35">
      <c r="A9917">
        <v>5176</v>
      </c>
      <c r="B9917" t="s">
        <v>10560</v>
      </c>
      <c r="C9917">
        <v>2014</v>
      </c>
      <c r="D9917" s="1">
        <v>41932</v>
      </c>
      <c r="E9917" s="1">
        <v>41937</v>
      </c>
      <c r="F9917" t="s">
        <v>23</v>
      </c>
      <c r="G9917" t="s">
        <v>1995</v>
      </c>
      <c r="H9917" t="s">
        <v>1996</v>
      </c>
      <c r="I9917" t="s">
        <v>38</v>
      </c>
      <c r="J9917" t="s">
        <v>27</v>
      </c>
      <c r="K9917" t="s">
        <v>9297</v>
      </c>
      <c r="L9917" t="s">
        <v>7883</v>
      </c>
      <c r="M9917">
        <v>76706</v>
      </c>
      <c r="N9917" t="s">
        <v>3479</v>
      </c>
      <c r="O9917" t="s">
        <v>3883</v>
      </c>
      <c r="P9917" t="s">
        <v>329</v>
      </c>
      <c r="Q9917" t="s">
        <v>3721</v>
      </c>
      <c r="R9917" t="s">
        <v>3884</v>
      </c>
      <c r="S9917">
        <v>328.39919999999995</v>
      </c>
      <c r="T9917">
        <v>3</v>
      </c>
      <c r="U9917">
        <v>0.32</v>
      </c>
      <c r="V9917">
        <v>-91.758599999999973</v>
      </c>
      <c r="W9917" t="s">
        <v>10939</v>
      </c>
      <c r="X9917" t="s">
        <v>10940</v>
      </c>
      <c r="Y9917">
        <v>10</v>
      </c>
      <c r="Z9917" t="s">
        <v>10945</v>
      </c>
      <c r="AA9917">
        <v>-0.2794117647058823</v>
      </c>
    </row>
    <row r="9918" spans="1:27" x14ac:dyDescent="0.35">
      <c r="A9918">
        <v>5278</v>
      </c>
      <c r="B9918" t="s">
        <v>10899</v>
      </c>
      <c r="C9918">
        <v>2011</v>
      </c>
      <c r="D9918" s="1">
        <v>40799</v>
      </c>
      <c r="E9918" s="1">
        <v>40803</v>
      </c>
      <c r="F9918" t="s">
        <v>23</v>
      </c>
      <c r="G9918" t="s">
        <v>1621</v>
      </c>
      <c r="H9918" t="s">
        <v>1622</v>
      </c>
      <c r="I9918" t="s">
        <v>127</v>
      </c>
      <c r="J9918" t="s">
        <v>27</v>
      </c>
      <c r="K9918" t="s">
        <v>10049</v>
      </c>
      <c r="L9918" t="s">
        <v>7883</v>
      </c>
      <c r="M9918">
        <v>79762</v>
      </c>
      <c r="N9918" t="s">
        <v>3479</v>
      </c>
      <c r="O9918" t="s">
        <v>4361</v>
      </c>
      <c r="P9918" t="s">
        <v>329</v>
      </c>
      <c r="Q9918" t="s">
        <v>4064</v>
      </c>
      <c r="R9918" t="s">
        <v>4362</v>
      </c>
      <c r="S9918">
        <v>340.11599999999999</v>
      </c>
      <c r="T9918">
        <v>6</v>
      </c>
      <c r="U9918">
        <v>0.3</v>
      </c>
      <c r="V9918">
        <v>-9.717599999999976</v>
      </c>
      <c r="W9918" t="s">
        <v>10944</v>
      </c>
      <c r="X9918" t="s">
        <v>10937</v>
      </c>
      <c r="Y9918">
        <v>9</v>
      </c>
      <c r="Z9918" t="s">
        <v>10949</v>
      </c>
      <c r="AA9918">
        <v>-2.8571428571428501E-2</v>
      </c>
    </row>
    <row r="9919" spans="1:27" x14ac:dyDescent="0.35">
      <c r="A9919">
        <v>5305</v>
      </c>
      <c r="B9919" t="s">
        <v>10900</v>
      </c>
      <c r="C9919">
        <v>2011</v>
      </c>
      <c r="D9919" s="1">
        <v>40807</v>
      </c>
      <c r="E9919" s="1">
        <v>40809</v>
      </c>
      <c r="F9919" t="s">
        <v>56</v>
      </c>
      <c r="G9919" t="s">
        <v>6306</v>
      </c>
      <c r="H9919" t="s">
        <v>6307</v>
      </c>
      <c r="I9919" t="s">
        <v>127</v>
      </c>
      <c r="J9919" t="s">
        <v>27</v>
      </c>
      <c r="K9919" t="s">
        <v>9232</v>
      </c>
      <c r="L9919" t="s">
        <v>7883</v>
      </c>
      <c r="M9919">
        <v>75043</v>
      </c>
      <c r="N9919" t="s">
        <v>3479</v>
      </c>
      <c r="O9919" t="s">
        <v>1678</v>
      </c>
      <c r="P9919" t="s">
        <v>329</v>
      </c>
      <c r="Q9919" t="s">
        <v>330</v>
      </c>
      <c r="R9919" t="s">
        <v>1679</v>
      </c>
      <c r="S9919">
        <v>8.5440000000000005</v>
      </c>
      <c r="T9919">
        <v>2</v>
      </c>
      <c r="U9919">
        <v>0.6</v>
      </c>
      <c r="V9919">
        <v>-7.4759999999999991</v>
      </c>
      <c r="W9919" t="s">
        <v>10944</v>
      </c>
      <c r="X9919" t="s">
        <v>10937</v>
      </c>
      <c r="Y9919">
        <v>9</v>
      </c>
      <c r="Z9919" t="s">
        <v>10949</v>
      </c>
      <c r="AA9919">
        <v>-0.87499999999999989</v>
      </c>
    </row>
    <row r="9920" spans="1:27" x14ac:dyDescent="0.35">
      <c r="A9920">
        <v>5756</v>
      </c>
      <c r="B9920" t="s">
        <v>7893</v>
      </c>
      <c r="C9920">
        <v>2011</v>
      </c>
      <c r="D9920" s="1">
        <v>40830</v>
      </c>
      <c r="E9920" s="1">
        <v>40834</v>
      </c>
      <c r="F9920" t="s">
        <v>23</v>
      </c>
      <c r="G9920" t="s">
        <v>1319</v>
      </c>
      <c r="H9920" t="s">
        <v>1320</v>
      </c>
      <c r="I9920" t="s">
        <v>38</v>
      </c>
      <c r="J9920" t="s">
        <v>27</v>
      </c>
      <c r="K9920" t="s">
        <v>7894</v>
      </c>
      <c r="L9920" t="s">
        <v>7883</v>
      </c>
      <c r="M9920">
        <v>76106</v>
      </c>
      <c r="N9920" t="s">
        <v>3479</v>
      </c>
      <c r="O9920" t="s">
        <v>1078</v>
      </c>
      <c r="P9920" t="s">
        <v>32</v>
      </c>
      <c r="Q9920" t="s">
        <v>79</v>
      </c>
      <c r="R9920" t="s">
        <v>1079</v>
      </c>
      <c r="S9920">
        <v>3.1599999999999993</v>
      </c>
      <c r="T9920">
        <v>4</v>
      </c>
      <c r="U9920">
        <v>0.8</v>
      </c>
      <c r="V9920">
        <v>-8.532</v>
      </c>
      <c r="W9920" t="s">
        <v>10944</v>
      </c>
      <c r="X9920" t="s">
        <v>10940</v>
      </c>
      <c r="Y9920">
        <v>10</v>
      </c>
      <c r="Z9920" t="s">
        <v>10945</v>
      </c>
      <c r="AA9920">
        <v>-2.7000000000000006</v>
      </c>
    </row>
    <row r="9921" spans="1:27" x14ac:dyDescent="0.35">
      <c r="A9921">
        <v>5806</v>
      </c>
      <c r="B9921" t="s">
        <v>9298</v>
      </c>
      <c r="C9921">
        <v>2014</v>
      </c>
      <c r="D9921" s="1">
        <v>41957</v>
      </c>
      <c r="E9921" s="1">
        <v>41963</v>
      </c>
      <c r="F9921" t="s">
        <v>23</v>
      </c>
      <c r="G9921" t="s">
        <v>1585</v>
      </c>
      <c r="H9921" t="s">
        <v>1586</v>
      </c>
      <c r="I9921" t="s">
        <v>26</v>
      </c>
      <c r="J9921" t="s">
        <v>27</v>
      </c>
      <c r="K9921" t="s">
        <v>8594</v>
      </c>
      <c r="L9921" t="s">
        <v>7883</v>
      </c>
      <c r="M9921">
        <v>75220</v>
      </c>
      <c r="N9921" t="s">
        <v>3479</v>
      </c>
      <c r="O9921" t="s">
        <v>3985</v>
      </c>
      <c r="P9921" t="s">
        <v>329</v>
      </c>
      <c r="Q9921" t="s">
        <v>3721</v>
      </c>
      <c r="R9921" t="s">
        <v>3986</v>
      </c>
      <c r="S9921">
        <v>205.99919999999997</v>
      </c>
      <c r="T9921">
        <v>3</v>
      </c>
      <c r="U9921">
        <v>0.32</v>
      </c>
      <c r="V9921">
        <v>-27.264600000000016</v>
      </c>
      <c r="W9921" t="s">
        <v>10939</v>
      </c>
      <c r="X9921" t="s">
        <v>10940</v>
      </c>
      <c r="Y9921">
        <v>11</v>
      </c>
      <c r="Z9921" t="s">
        <v>10947</v>
      </c>
      <c r="AA9921">
        <v>-0.13235294117647067</v>
      </c>
    </row>
    <row r="9922" spans="1:27" x14ac:dyDescent="0.35">
      <c r="A9922">
        <v>5858</v>
      </c>
      <c r="B9922" t="s">
        <v>9299</v>
      </c>
      <c r="C9922">
        <v>2012</v>
      </c>
      <c r="D9922" s="1">
        <v>41126</v>
      </c>
      <c r="E9922" s="1">
        <v>41132</v>
      </c>
      <c r="F9922" t="s">
        <v>23</v>
      </c>
      <c r="G9922" t="s">
        <v>1536</v>
      </c>
      <c r="H9922" t="s">
        <v>1537</v>
      </c>
      <c r="I9922" t="s">
        <v>26</v>
      </c>
      <c r="J9922" t="s">
        <v>27</v>
      </c>
      <c r="K9922" t="s">
        <v>8594</v>
      </c>
      <c r="L9922" t="s">
        <v>7883</v>
      </c>
      <c r="M9922">
        <v>75220</v>
      </c>
      <c r="N9922" t="s">
        <v>3479</v>
      </c>
      <c r="O9922" t="s">
        <v>1133</v>
      </c>
      <c r="P9922" t="s">
        <v>329</v>
      </c>
      <c r="Q9922" t="s">
        <v>330</v>
      </c>
      <c r="R9922" t="s">
        <v>1134</v>
      </c>
      <c r="S9922">
        <v>14.76</v>
      </c>
      <c r="T9922">
        <v>5</v>
      </c>
      <c r="U9922">
        <v>0.6</v>
      </c>
      <c r="V9922">
        <v>-11.439000000000004</v>
      </c>
      <c r="W9922" t="s">
        <v>10948</v>
      </c>
      <c r="X9922" t="s">
        <v>10937</v>
      </c>
      <c r="Y9922">
        <v>8</v>
      </c>
      <c r="Z9922" t="s">
        <v>10954</v>
      </c>
      <c r="AA9922">
        <v>-0.77500000000000024</v>
      </c>
    </row>
    <row r="9923" spans="1:27" x14ac:dyDescent="0.35">
      <c r="A9923">
        <v>6035</v>
      </c>
      <c r="B9923" t="s">
        <v>10563</v>
      </c>
      <c r="C9923">
        <v>2012</v>
      </c>
      <c r="D9923" s="1">
        <v>41018</v>
      </c>
      <c r="E9923" s="1">
        <v>41024</v>
      </c>
      <c r="F9923" t="s">
        <v>23</v>
      </c>
      <c r="G9923" t="s">
        <v>1906</v>
      </c>
      <c r="H9923" t="s">
        <v>1907</v>
      </c>
      <c r="I9923" t="s">
        <v>38</v>
      </c>
      <c r="J9923" t="s">
        <v>27</v>
      </c>
      <c r="K9923" t="s">
        <v>8886</v>
      </c>
      <c r="L9923" t="s">
        <v>7883</v>
      </c>
      <c r="M9923">
        <v>75007</v>
      </c>
      <c r="N9923" t="s">
        <v>3479</v>
      </c>
      <c r="O9923" t="s">
        <v>3195</v>
      </c>
      <c r="P9923" t="s">
        <v>32</v>
      </c>
      <c r="Q9923" t="s">
        <v>79</v>
      </c>
      <c r="R9923" t="s">
        <v>3196</v>
      </c>
      <c r="S9923">
        <v>19.567999999999998</v>
      </c>
      <c r="T9923">
        <v>2</v>
      </c>
      <c r="U9923">
        <v>0.8</v>
      </c>
      <c r="V9923">
        <v>-52.833600000000004</v>
      </c>
      <c r="W9923" t="s">
        <v>10948</v>
      </c>
      <c r="X9923" t="s">
        <v>10942</v>
      </c>
      <c r="Y9923">
        <v>4</v>
      </c>
      <c r="Z9923" t="s">
        <v>10943</v>
      </c>
      <c r="AA9923">
        <v>-2.7000000000000006</v>
      </c>
    </row>
    <row r="9924" spans="1:27" x14ac:dyDescent="0.35">
      <c r="A9924">
        <v>6082</v>
      </c>
      <c r="B9924" t="s">
        <v>10901</v>
      </c>
      <c r="C9924">
        <v>2011</v>
      </c>
      <c r="D9924" s="1">
        <v>40593</v>
      </c>
      <c r="E9924" s="1">
        <v>40593</v>
      </c>
      <c r="F9924" t="s">
        <v>234</v>
      </c>
      <c r="G9924" t="s">
        <v>4306</v>
      </c>
      <c r="H9924" t="s">
        <v>4307</v>
      </c>
      <c r="I9924" t="s">
        <v>38</v>
      </c>
      <c r="J9924" t="s">
        <v>27</v>
      </c>
      <c r="K9924" t="s">
        <v>7921</v>
      </c>
      <c r="L9924" t="s">
        <v>7883</v>
      </c>
      <c r="M9924">
        <v>79424</v>
      </c>
      <c r="N9924" t="s">
        <v>3479</v>
      </c>
      <c r="O9924" t="s">
        <v>1681</v>
      </c>
      <c r="P9924" t="s">
        <v>329</v>
      </c>
      <c r="Q9924" t="s">
        <v>330</v>
      </c>
      <c r="R9924" t="s">
        <v>1682</v>
      </c>
      <c r="S9924">
        <v>25.16</v>
      </c>
      <c r="T9924">
        <v>5</v>
      </c>
      <c r="U9924">
        <v>0.6</v>
      </c>
      <c r="V9924">
        <v>-11.321999999999999</v>
      </c>
      <c r="W9924" t="s">
        <v>10944</v>
      </c>
      <c r="X9924" t="s">
        <v>10950</v>
      </c>
      <c r="Y9924">
        <v>2</v>
      </c>
      <c r="Z9924" t="s">
        <v>10955</v>
      </c>
      <c r="AA9924">
        <v>-0.44999999999999996</v>
      </c>
    </row>
    <row r="9925" spans="1:27" x14ac:dyDescent="0.35">
      <c r="A9925">
        <v>6107</v>
      </c>
      <c r="B9925" t="s">
        <v>8921</v>
      </c>
      <c r="C9925">
        <v>2011</v>
      </c>
      <c r="D9925" s="1">
        <v>40897</v>
      </c>
      <c r="E9925" s="1">
        <v>40902</v>
      </c>
      <c r="F9925" t="s">
        <v>23</v>
      </c>
      <c r="G9925" t="s">
        <v>149</v>
      </c>
      <c r="H9925" t="s">
        <v>150</v>
      </c>
      <c r="I9925" t="s">
        <v>38</v>
      </c>
      <c r="J9925" t="s">
        <v>27</v>
      </c>
      <c r="K9925" t="s">
        <v>8622</v>
      </c>
      <c r="L9925" t="s">
        <v>7883</v>
      </c>
      <c r="M9925">
        <v>75051</v>
      </c>
      <c r="N9925" t="s">
        <v>3479</v>
      </c>
      <c r="O9925" t="s">
        <v>6166</v>
      </c>
      <c r="P9925" t="s">
        <v>32</v>
      </c>
      <c r="Q9925" t="s">
        <v>79</v>
      </c>
      <c r="R9925" t="s">
        <v>6167</v>
      </c>
      <c r="S9925">
        <v>19.431999999999995</v>
      </c>
      <c r="T9925">
        <v>2</v>
      </c>
      <c r="U9925">
        <v>0.8</v>
      </c>
      <c r="V9925">
        <v>-49.551600000000022</v>
      </c>
      <c r="W9925" t="s">
        <v>10944</v>
      </c>
      <c r="X9925" t="s">
        <v>10940</v>
      </c>
      <c r="Y9925">
        <v>12</v>
      </c>
      <c r="Z9925" t="s">
        <v>10941</v>
      </c>
      <c r="AA9925">
        <v>-2.5500000000000016</v>
      </c>
    </row>
    <row r="9926" spans="1:27" x14ac:dyDescent="0.35">
      <c r="A9926">
        <v>6137</v>
      </c>
      <c r="B9926" t="s">
        <v>8922</v>
      </c>
      <c r="C9926">
        <v>2012</v>
      </c>
      <c r="D9926" s="1">
        <v>41200</v>
      </c>
      <c r="E9926" s="1">
        <v>41204</v>
      </c>
      <c r="F9926" t="s">
        <v>23</v>
      </c>
      <c r="G9926" t="s">
        <v>3562</v>
      </c>
      <c r="H9926" t="s">
        <v>3563</v>
      </c>
      <c r="I9926" t="s">
        <v>127</v>
      </c>
      <c r="J9926" t="s">
        <v>27</v>
      </c>
      <c r="K9926" t="s">
        <v>8679</v>
      </c>
      <c r="L9926" t="s">
        <v>7883</v>
      </c>
      <c r="M9926">
        <v>78501</v>
      </c>
      <c r="N9926" t="s">
        <v>3479</v>
      </c>
      <c r="O9926" t="s">
        <v>6269</v>
      </c>
      <c r="P9926" t="s">
        <v>32</v>
      </c>
      <c r="Q9926" t="s">
        <v>79</v>
      </c>
      <c r="R9926" t="s">
        <v>6270</v>
      </c>
      <c r="S9926">
        <v>73.163999999999987</v>
      </c>
      <c r="T9926">
        <v>6</v>
      </c>
      <c r="U9926">
        <v>0.8</v>
      </c>
      <c r="V9926">
        <v>-186.56820000000005</v>
      </c>
      <c r="W9926" t="s">
        <v>10948</v>
      </c>
      <c r="X9926" t="s">
        <v>10940</v>
      </c>
      <c r="Y9926">
        <v>10</v>
      </c>
      <c r="Z9926" t="s">
        <v>10945</v>
      </c>
      <c r="AA9926">
        <v>-2.5500000000000012</v>
      </c>
    </row>
    <row r="9927" spans="1:27" x14ac:dyDescent="0.35">
      <c r="A9927">
        <v>6351</v>
      </c>
      <c r="B9927" t="s">
        <v>10902</v>
      </c>
      <c r="C9927">
        <v>2014</v>
      </c>
      <c r="D9927" s="1">
        <v>41886</v>
      </c>
      <c r="E9927" s="1">
        <v>41891</v>
      </c>
      <c r="F9927" t="s">
        <v>23</v>
      </c>
      <c r="G9927" t="s">
        <v>1430</v>
      </c>
      <c r="H9927" t="s">
        <v>1431</v>
      </c>
      <c r="I9927" t="s">
        <v>38</v>
      </c>
      <c r="J9927" t="s">
        <v>27</v>
      </c>
      <c r="K9927" t="s">
        <v>8594</v>
      </c>
      <c r="L9927" t="s">
        <v>7883</v>
      </c>
      <c r="M9927">
        <v>75217</v>
      </c>
      <c r="N9927" t="s">
        <v>3479</v>
      </c>
      <c r="O9927" t="s">
        <v>5395</v>
      </c>
      <c r="P9927" t="s">
        <v>329</v>
      </c>
      <c r="Q9927" t="s">
        <v>330</v>
      </c>
      <c r="R9927" t="s">
        <v>5396</v>
      </c>
      <c r="S9927">
        <v>108.40000000000002</v>
      </c>
      <c r="T9927">
        <v>5</v>
      </c>
      <c r="U9927">
        <v>0.6</v>
      </c>
      <c r="V9927">
        <v>-105.69000000000003</v>
      </c>
      <c r="W9927" t="s">
        <v>10939</v>
      </c>
      <c r="X9927" t="s">
        <v>10937</v>
      </c>
      <c r="Y9927">
        <v>9</v>
      </c>
      <c r="Z9927" t="s">
        <v>10949</v>
      </c>
      <c r="AA9927">
        <v>-0.97500000000000009</v>
      </c>
    </row>
    <row r="9928" spans="1:27" x14ac:dyDescent="0.35">
      <c r="A9928">
        <v>6370</v>
      </c>
      <c r="B9928" t="s">
        <v>10903</v>
      </c>
      <c r="C9928">
        <v>2013</v>
      </c>
      <c r="D9928" s="1">
        <v>41551</v>
      </c>
      <c r="E9928" s="1">
        <v>41555</v>
      </c>
      <c r="F9928" t="s">
        <v>23</v>
      </c>
      <c r="G9928" t="s">
        <v>8066</v>
      </c>
      <c r="H9928" t="s">
        <v>8067</v>
      </c>
      <c r="I9928" t="s">
        <v>26</v>
      </c>
      <c r="J9928" t="s">
        <v>27</v>
      </c>
      <c r="K9928" t="s">
        <v>8622</v>
      </c>
      <c r="L9928" t="s">
        <v>7883</v>
      </c>
      <c r="M9928">
        <v>75051</v>
      </c>
      <c r="N9928" t="s">
        <v>3479</v>
      </c>
      <c r="O9928" t="s">
        <v>5357</v>
      </c>
      <c r="P9928" t="s">
        <v>329</v>
      </c>
      <c r="Q9928" t="s">
        <v>330</v>
      </c>
      <c r="R9928" t="s">
        <v>5358</v>
      </c>
      <c r="S9928">
        <v>38.08</v>
      </c>
      <c r="T9928">
        <v>5</v>
      </c>
      <c r="U9928">
        <v>0.6</v>
      </c>
      <c r="V9928">
        <v>-29.512000000000008</v>
      </c>
      <c r="W9928" t="s">
        <v>10936</v>
      </c>
      <c r="X9928" t="s">
        <v>10940</v>
      </c>
      <c r="Y9928">
        <v>10</v>
      </c>
      <c r="Z9928" t="s">
        <v>10945</v>
      </c>
      <c r="AA9928">
        <v>-0.77500000000000024</v>
      </c>
    </row>
    <row r="9929" spans="1:27" x14ac:dyDescent="0.35">
      <c r="A9929">
        <v>6439</v>
      </c>
      <c r="B9929" t="s">
        <v>10904</v>
      </c>
      <c r="C9929">
        <v>2014</v>
      </c>
      <c r="D9929" s="1">
        <v>41988</v>
      </c>
      <c r="E9929" s="1">
        <v>41993</v>
      </c>
      <c r="F9929" t="s">
        <v>23</v>
      </c>
      <c r="G9929" t="s">
        <v>379</v>
      </c>
      <c r="H9929" t="s">
        <v>380</v>
      </c>
      <c r="I9929" t="s">
        <v>38</v>
      </c>
      <c r="J9929" t="s">
        <v>27</v>
      </c>
      <c r="K9929" t="s">
        <v>8610</v>
      </c>
      <c r="L9929" t="s">
        <v>7883</v>
      </c>
      <c r="M9929">
        <v>75023</v>
      </c>
      <c r="N9929" t="s">
        <v>3479</v>
      </c>
      <c r="O9929" t="s">
        <v>3466</v>
      </c>
      <c r="P9929" t="s">
        <v>329</v>
      </c>
      <c r="Q9929" t="s">
        <v>3467</v>
      </c>
      <c r="R9929" t="s">
        <v>3468</v>
      </c>
      <c r="S9929">
        <v>974.98799999999983</v>
      </c>
      <c r="T9929">
        <v>4</v>
      </c>
      <c r="U9929">
        <v>0.3</v>
      </c>
      <c r="V9929">
        <v>-97.49879999999996</v>
      </c>
      <c r="W9929" t="s">
        <v>10939</v>
      </c>
      <c r="X9929" t="s">
        <v>10940</v>
      </c>
      <c r="Y9929">
        <v>12</v>
      </c>
      <c r="Z9929" t="s">
        <v>10941</v>
      </c>
      <c r="AA9929">
        <v>-9.9999999999999978E-2</v>
      </c>
    </row>
    <row r="9930" spans="1:27" x14ac:dyDescent="0.35">
      <c r="A9930">
        <v>6562</v>
      </c>
      <c r="B9930" t="s">
        <v>10905</v>
      </c>
      <c r="C9930">
        <v>2014</v>
      </c>
      <c r="D9930" s="1">
        <v>41730</v>
      </c>
      <c r="E9930" s="1">
        <v>41732</v>
      </c>
      <c r="F9930" t="s">
        <v>56</v>
      </c>
      <c r="G9930" t="s">
        <v>2157</v>
      </c>
      <c r="H9930" t="s">
        <v>2158</v>
      </c>
      <c r="I9930" t="s">
        <v>26</v>
      </c>
      <c r="J9930" t="s">
        <v>27</v>
      </c>
      <c r="K9930" t="s">
        <v>3768</v>
      </c>
      <c r="L9930" t="s">
        <v>7883</v>
      </c>
      <c r="M9930">
        <v>76017</v>
      </c>
      <c r="N9930" t="s">
        <v>3479</v>
      </c>
      <c r="O9930" t="s">
        <v>277</v>
      </c>
      <c r="P9930" t="s">
        <v>32</v>
      </c>
      <c r="Q9930" t="s">
        <v>79</v>
      </c>
      <c r="R9930" t="s">
        <v>278</v>
      </c>
      <c r="S9930">
        <v>33.61999999999999</v>
      </c>
      <c r="T9930">
        <v>5</v>
      </c>
      <c r="U9930">
        <v>0.8</v>
      </c>
      <c r="V9930">
        <v>-90.774000000000029</v>
      </c>
      <c r="W9930" t="s">
        <v>10939</v>
      </c>
      <c r="X9930" t="s">
        <v>10942</v>
      </c>
      <c r="Y9930">
        <v>4</v>
      </c>
      <c r="Z9930" t="s">
        <v>10943</v>
      </c>
      <c r="AA9930">
        <v>-2.7000000000000015</v>
      </c>
    </row>
    <row r="9931" spans="1:27" x14ac:dyDescent="0.35">
      <c r="A9931">
        <v>6625</v>
      </c>
      <c r="B9931" t="s">
        <v>10906</v>
      </c>
      <c r="C9931">
        <v>2012</v>
      </c>
      <c r="D9931" s="1">
        <v>40927</v>
      </c>
      <c r="E9931" s="1">
        <v>40931</v>
      </c>
      <c r="F9931" t="s">
        <v>23</v>
      </c>
      <c r="G9931" t="s">
        <v>3686</v>
      </c>
      <c r="H9931" t="s">
        <v>3687</v>
      </c>
      <c r="I9931" t="s">
        <v>38</v>
      </c>
      <c r="J9931" t="s">
        <v>27</v>
      </c>
      <c r="K9931" t="s">
        <v>10907</v>
      </c>
      <c r="L9931" t="s">
        <v>7883</v>
      </c>
      <c r="M9931">
        <v>77590</v>
      </c>
      <c r="N9931" t="s">
        <v>3479</v>
      </c>
      <c r="O9931" t="s">
        <v>3548</v>
      </c>
      <c r="P9931" t="s">
        <v>329</v>
      </c>
      <c r="Q9931" t="s">
        <v>3467</v>
      </c>
      <c r="R9931" t="s">
        <v>3549</v>
      </c>
      <c r="S9931">
        <v>102.438</v>
      </c>
      <c r="T9931">
        <v>1</v>
      </c>
      <c r="U9931">
        <v>0.3</v>
      </c>
      <c r="V9931">
        <v>-13.170600000000007</v>
      </c>
      <c r="W9931" t="s">
        <v>10948</v>
      </c>
      <c r="X9931" t="s">
        <v>10950</v>
      </c>
      <c r="Y9931">
        <v>1</v>
      </c>
      <c r="Z9931" t="s">
        <v>10951</v>
      </c>
      <c r="AA9931">
        <v>-0.12857142857142864</v>
      </c>
    </row>
    <row r="9932" spans="1:27" x14ac:dyDescent="0.35">
      <c r="A9932">
        <v>6626</v>
      </c>
      <c r="B9932" t="s">
        <v>10906</v>
      </c>
      <c r="C9932">
        <v>2012</v>
      </c>
      <c r="D9932" s="1">
        <v>40927</v>
      </c>
      <c r="E9932" s="1">
        <v>40931</v>
      </c>
      <c r="F9932" t="s">
        <v>23</v>
      </c>
      <c r="G9932" t="s">
        <v>3686</v>
      </c>
      <c r="H9932" t="s">
        <v>3687</v>
      </c>
      <c r="I9932" t="s">
        <v>38</v>
      </c>
      <c r="J9932" t="s">
        <v>27</v>
      </c>
      <c r="K9932" t="s">
        <v>10907</v>
      </c>
      <c r="L9932" t="s">
        <v>7883</v>
      </c>
      <c r="M9932">
        <v>77590</v>
      </c>
      <c r="N9932" t="s">
        <v>3479</v>
      </c>
      <c r="O9932" t="s">
        <v>4153</v>
      </c>
      <c r="P9932" t="s">
        <v>329</v>
      </c>
      <c r="Q9932" t="s">
        <v>4064</v>
      </c>
      <c r="R9932" t="s">
        <v>4154</v>
      </c>
      <c r="S9932">
        <v>199.304</v>
      </c>
      <c r="T9932">
        <v>4</v>
      </c>
      <c r="U9932">
        <v>0.3</v>
      </c>
      <c r="V9932">
        <v>-8.5416000000000025</v>
      </c>
      <c r="W9932" t="s">
        <v>10948</v>
      </c>
      <c r="X9932" t="s">
        <v>10950</v>
      </c>
      <c r="Y9932">
        <v>1</v>
      </c>
      <c r="Z9932" t="s">
        <v>10951</v>
      </c>
      <c r="AA9932">
        <v>-4.2857142857142871E-2</v>
      </c>
    </row>
    <row r="9933" spans="1:27" x14ac:dyDescent="0.35">
      <c r="A9933">
        <v>6652</v>
      </c>
      <c r="B9933" t="s">
        <v>7907</v>
      </c>
      <c r="C9933">
        <v>2014</v>
      </c>
      <c r="D9933" s="1">
        <v>41891</v>
      </c>
      <c r="E9933" s="1">
        <v>41894</v>
      </c>
      <c r="F9933" t="s">
        <v>56</v>
      </c>
      <c r="G9933" t="s">
        <v>7041</v>
      </c>
      <c r="H9933" t="s">
        <v>7042</v>
      </c>
      <c r="I9933" t="s">
        <v>26</v>
      </c>
      <c r="J9933" t="s">
        <v>27</v>
      </c>
      <c r="K9933" t="s">
        <v>3768</v>
      </c>
      <c r="L9933" t="s">
        <v>7883</v>
      </c>
      <c r="M9933">
        <v>76017</v>
      </c>
      <c r="N9933" t="s">
        <v>3479</v>
      </c>
      <c r="O9933" t="s">
        <v>2911</v>
      </c>
      <c r="P9933" t="s">
        <v>329</v>
      </c>
      <c r="Q9933" t="s">
        <v>330</v>
      </c>
      <c r="R9933" t="s">
        <v>2912</v>
      </c>
      <c r="S9933">
        <v>21.184000000000001</v>
      </c>
      <c r="T9933">
        <v>2</v>
      </c>
      <c r="U9933">
        <v>0.6</v>
      </c>
      <c r="V9933">
        <v>-11.651199999999999</v>
      </c>
      <c r="W9933" t="s">
        <v>10939</v>
      </c>
      <c r="X9933" t="s">
        <v>10937</v>
      </c>
      <c r="Y9933">
        <v>9</v>
      </c>
      <c r="Z9933" t="s">
        <v>10949</v>
      </c>
      <c r="AA9933">
        <v>-0.54999999999999993</v>
      </c>
    </row>
    <row r="9934" spans="1:27" x14ac:dyDescent="0.35">
      <c r="A9934">
        <v>6654</v>
      </c>
      <c r="B9934" t="s">
        <v>7907</v>
      </c>
      <c r="C9934">
        <v>2014</v>
      </c>
      <c r="D9934" s="1">
        <v>41891</v>
      </c>
      <c r="E9934" s="1">
        <v>41894</v>
      </c>
      <c r="F9934" t="s">
        <v>56</v>
      </c>
      <c r="G9934" t="s">
        <v>7041</v>
      </c>
      <c r="H9934" t="s">
        <v>7042</v>
      </c>
      <c r="I9934" t="s">
        <v>26</v>
      </c>
      <c r="J9934" t="s">
        <v>27</v>
      </c>
      <c r="K9934" t="s">
        <v>3768</v>
      </c>
      <c r="L9934" t="s">
        <v>7883</v>
      </c>
      <c r="M9934">
        <v>76017</v>
      </c>
      <c r="N9934" t="s">
        <v>3479</v>
      </c>
      <c r="O9934" t="s">
        <v>4199</v>
      </c>
      <c r="P9934" t="s">
        <v>329</v>
      </c>
      <c r="Q9934" t="s">
        <v>4064</v>
      </c>
      <c r="R9934" t="s">
        <v>4200</v>
      </c>
      <c r="S9934">
        <v>213.42999999999995</v>
      </c>
      <c r="T9934">
        <v>5</v>
      </c>
      <c r="U9934">
        <v>0.3</v>
      </c>
      <c r="V9934">
        <v>-39.636999999999993</v>
      </c>
      <c r="W9934" t="s">
        <v>10939</v>
      </c>
      <c r="X9934" t="s">
        <v>10937</v>
      </c>
      <c r="Y9934">
        <v>9</v>
      </c>
      <c r="Z9934" t="s">
        <v>10949</v>
      </c>
      <c r="AA9934">
        <v>-0.18571428571428572</v>
      </c>
    </row>
    <row r="9935" spans="1:27" x14ac:dyDescent="0.35">
      <c r="A9935">
        <v>6878</v>
      </c>
      <c r="B9935" t="s">
        <v>10075</v>
      </c>
      <c r="C9935">
        <v>2012</v>
      </c>
      <c r="D9935" s="1">
        <v>41197</v>
      </c>
      <c r="E9935" s="1">
        <v>41197</v>
      </c>
      <c r="F9935" t="s">
        <v>234</v>
      </c>
      <c r="G9935" t="s">
        <v>3718</v>
      </c>
      <c r="H9935" t="s">
        <v>3719</v>
      </c>
      <c r="I9935" t="s">
        <v>38</v>
      </c>
      <c r="J9935" t="s">
        <v>27</v>
      </c>
      <c r="K9935" t="s">
        <v>8594</v>
      </c>
      <c r="L9935" t="s">
        <v>7883</v>
      </c>
      <c r="M9935">
        <v>75217</v>
      </c>
      <c r="N9935" t="s">
        <v>3479</v>
      </c>
      <c r="O9935" t="s">
        <v>5479</v>
      </c>
      <c r="P9935" t="s">
        <v>329</v>
      </c>
      <c r="Q9935" t="s">
        <v>330</v>
      </c>
      <c r="R9935" t="s">
        <v>5480</v>
      </c>
      <c r="S9935">
        <v>131.376</v>
      </c>
      <c r="T9935">
        <v>6</v>
      </c>
      <c r="U9935">
        <v>0.6</v>
      </c>
      <c r="V9935">
        <v>-95.24760000000002</v>
      </c>
      <c r="W9935" t="s">
        <v>10948</v>
      </c>
      <c r="X9935" t="s">
        <v>10940</v>
      </c>
      <c r="Y9935">
        <v>10</v>
      </c>
      <c r="Z9935" t="s">
        <v>10945</v>
      </c>
      <c r="AA9935">
        <v>-0.72500000000000009</v>
      </c>
    </row>
    <row r="9936" spans="1:27" x14ac:dyDescent="0.35">
      <c r="A9936">
        <v>6952</v>
      </c>
      <c r="B9936" t="s">
        <v>10908</v>
      </c>
      <c r="C9936">
        <v>2012</v>
      </c>
      <c r="D9936" s="1">
        <v>41233</v>
      </c>
      <c r="E9936" s="1">
        <v>41237</v>
      </c>
      <c r="F9936" t="s">
        <v>23</v>
      </c>
      <c r="G9936" t="s">
        <v>57</v>
      </c>
      <c r="H9936" t="s">
        <v>58</v>
      </c>
      <c r="I9936" t="s">
        <v>26</v>
      </c>
      <c r="J9936" t="s">
        <v>27</v>
      </c>
      <c r="K9936" t="s">
        <v>8594</v>
      </c>
      <c r="L9936" t="s">
        <v>7883</v>
      </c>
      <c r="M9936">
        <v>75217</v>
      </c>
      <c r="N9936" t="s">
        <v>3479</v>
      </c>
      <c r="O9936" t="s">
        <v>10909</v>
      </c>
      <c r="P9936" t="s">
        <v>313</v>
      </c>
      <c r="Q9936" t="s">
        <v>3743</v>
      </c>
      <c r="R9936" t="s">
        <v>10910</v>
      </c>
      <c r="S9936">
        <v>479.988</v>
      </c>
      <c r="T9936">
        <v>2</v>
      </c>
      <c r="U9936">
        <v>0.4</v>
      </c>
      <c r="V9936">
        <v>55.998599999999954</v>
      </c>
      <c r="W9936" t="s">
        <v>10948</v>
      </c>
      <c r="X9936" t="s">
        <v>10940</v>
      </c>
      <c r="Y9936">
        <v>11</v>
      </c>
      <c r="Z9936" t="s">
        <v>10947</v>
      </c>
      <c r="AA9936">
        <v>0.11666666666666657</v>
      </c>
    </row>
    <row r="9937" spans="1:27" x14ac:dyDescent="0.35">
      <c r="A9937">
        <v>6990</v>
      </c>
      <c r="B9937" t="s">
        <v>10911</v>
      </c>
      <c r="C9937">
        <v>2014</v>
      </c>
      <c r="D9937" s="1">
        <v>41985</v>
      </c>
      <c r="E9937" s="1">
        <v>41987</v>
      </c>
      <c r="F9937" t="s">
        <v>56</v>
      </c>
      <c r="G9937" t="s">
        <v>2533</v>
      </c>
      <c r="H9937" t="s">
        <v>2534</v>
      </c>
      <c r="I9937" t="s">
        <v>38</v>
      </c>
      <c r="J9937" t="s">
        <v>27</v>
      </c>
      <c r="K9937" t="s">
        <v>10912</v>
      </c>
      <c r="L9937" t="s">
        <v>7883</v>
      </c>
      <c r="M9937">
        <v>79605</v>
      </c>
      <c r="N9937" t="s">
        <v>3479</v>
      </c>
      <c r="O9937" t="s">
        <v>9542</v>
      </c>
      <c r="P9937" t="s">
        <v>32</v>
      </c>
      <c r="Q9937" t="s">
        <v>79</v>
      </c>
      <c r="R9937" t="s">
        <v>9543</v>
      </c>
      <c r="S9937">
        <v>1.3919999999999997</v>
      </c>
      <c r="T9937">
        <v>2</v>
      </c>
      <c r="U9937">
        <v>0.8</v>
      </c>
      <c r="V9937">
        <v>-3.7584000000000009</v>
      </c>
      <c r="W9937" t="s">
        <v>10939</v>
      </c>
      <c r="X9937" t="s">
        <v>10940</v>
      </c>
      <c r="Y9937">
        <v>12</v>
      </c>
      <c r="Z9937" t="s">
        <v>10941</v>
      </c>
      <c r="AA9937">
        <v>-2.7000000000000011</v>
      </c>
    </row>
    <row r="9938" spans="1:27" x14ac:dyDescent="0.35">
      <c r="A9938">
        <v>7306</v>
      </c>
      <c r="B9938" t="s">
        <v>10913</v>
      </c>
      <c r="C9938">
        <v>2011</v>
      </c>
      <c r="D9938" s="1">
        <v>40631</v>
      </c>
      <c r="E9938" s="1">
        <v>40635</v>
      </c>
      <c r="F9938" t="s">
        <v>23</v>
      </c>
      <c r="G9938" t="s">
        <v>443</v>
      </c>
      <c r="H9938" t="s">
        <v>444</v>
      </c>
      <c r="I9938" t="s">
        <v>38</v>
      </c>
      <c r="J9938" t="s">
        <v>27</v>
      </c>
      <c r="K9938" t="s">
        <v>8610</v>
      </c>
      <c r="L9938" t="s">
        <v>7883</v>
      </c>
      <c r="M9938">
        <v>75023</v>
      </c>
      <c r="N9938" t="s">
        <v>3479</v>
      </c>
      <c r="O9938" t="s">
        <v>3714</v>
      </c>
      <c r="P9938" t="s">
        <v>329</v>
      </c>
      <c r="Q9938" t="s">
        <v>3467</v>
      </c>
      <c r="R9938" t="s">
        <v>3715</v>
      </c>
      <c r="S9938">
        <v>890.84099999999989</v>
      </c>
      <c r="T9938">
        <v>3</v>
      </c>
      <c r="U9938">
        <v>0.3</v>
      </c>
      <c r="V9938">
        <v>-152.71559999999999</v>
      </c>
      <c r="W9938" t="s">
        <v>10944</v>
      </c>
      <c r="X9938" t="s">
        <v>10950</v>
      </c>
      <c r="Y9938">
        <v>3</v>
      </c>
      <c r="Z9938" t="s">
        <v>10953</v>
      </c>
      <c r="AA9938">
        <v>-0.17142857142857143</v>
      </c>
    </row>
    <row r="9939" spans="1:27" x14ac:dyDescent="0.35">
      <c r="A9939">
        <v>7632</v>
      </c>
      <c r="B9939" t="s">
        <v>8659</v>
      </c>
      <c r="C9939">
        <v>2011</v>
      </c>
      <c r="D9939" s="1">
        <v>40632</v>
      </c>
      <c r="E9939" s="1">
        <v>40634</v>
      </c>
      <c r="F9939" t="s">
        <v>56</v>
      </c>
      <c r="G9939" t="s">
        <v>4296</v>
      </c>
      <c r="H9939" t="s">
        <v>4297</v>
      </c>
      <c r="I9939" t="s">
        <v>127</v>
      </c>
      <c r="J9939" t="s">
        <v>27</v>
      </c>
      <c r="K9939" t="s">
        <v>8660</v>
      </c>
      <c r="L9939" t="s">
        <v>7883</v>
      </c>
      <c r="M9939">
        <v>78521</v>
      </c>
      <c r="N9939" t="s">
        <v>3479</v>
      </c>
      <c r="O9939" t="s">
        <v>4121</v>
      </c>
      <c r="P9939" t="s">
        <v>329</v>
      </c>
      <c r="Q9939" t="s">
        <v>4064</v>
      </c>
      <c r="R9939" t="s">
        <v>4122</v>
      </c>
      <c r="S9939">
        <v>127.30199999999999</v>
      </c>
      <c r="T9939">
        <v>7</v>
      </c>
      <c r="U9939">
        <v>0.3</v>
      </c>
      <c r="V9939">
        <v>-9.0929999999999964</v>
      </c>
      <c r="W9939" t="s">
        <v>10944</v>
      </c>
      <c r="X9939" t="s">
        <v>10950</v>
      </c>
      <c r="Y9939">
        <v>3</v>
      </c>
      <c r="Z9939" t="s">
        <v>10953</v>
      </c>
      <c r="AA9939">
        <v>-7.1428571428571411E-2</v>
      </c>
    </row>
    <row r="9940" spans="1:27" x14ac:dyDescent="0.35">
      <c r="A9940">
        <v>7661</v>
      </c>
      <c r="B9940" t="s">
        <v>10565</v>
      </c>
      <c r="C9940">
        <v>2011</v>
      </c>
      <c r="D9940" s="1">
        <v>40551</v>
      </c>
      <c r="E9940" s="1">
        <v>40556</v>
      </c>
      <c r="F9940" t="s">
        <v>23</v>
      </c>
      <c r="G9940" t="s">
        <v>8541</v>
      </c>
      <c r="H9940" t="s">
        <v>8542</v>
      </c>
      <c r="I9940" t="s">
        <v>38</v>
      </c>
      <c r="J9940" t="s">
        <v>27</v>
      </c>
      <c r="K9940" t="s">
        <v>4550</v>
      </c>
      <c r="L9940" t="s">
        <v>7883</v>
      </c>
      <c r="M9940">
        <v>77340</v>
      </c>
      <c r="N9940" t="s">
        <v>3479</v>
      </c>
      <c r="O9940" t="s">
        <v>2825</v>
      </c>
      <c r="P9940" t="s">
        <v>329</v>
      </c>
      <c r="Q9940" t="s">
        <v>330</v>
      </c>
      <c r="R9940" t="s">
        <v>2826</v>
      </c>
      <c r="S9940">
        <v>76.728000000000009</v>
      </c>
      <c r="T9940">
        <v>3</v>
      </c>
      <c r="U9940">
        <v>0.6</v>
      </c>
      <c r="V9940">
        <v>-53.709599999999988</v>
      </c>
      <c r="W9940" t="s">
        <v>10944</v>
      </c>
      <c r="X9940" t="s">
        <v>10950</v>
      </c>
      <c r="Y9940">
        <v>1</v>
      </c>
      <c r="Z9940" t="s">
        <v>10951</v>
      </c>
      <c r="AA9940">
        <v>-0.69999999999999973</v>
      </c>
    </row>
    <row r="9941" spans="1:27" x14ac:dyDescent="0.35">
      <c r="A9941">
        <v>7724</v>
      </c>
      <c r="B9941" t="s">
        <v>10914</v>
      </c>
      <c r="C9941">
        <v>2012</v>
      </c>
      <c r="D9941" s="1">
        <v>41162</v>
      </c>
      <c r="E9941" s="1">
        <v>41166</v>
      </c>
      <c r="F9941" t="s">
        <v>23</v>
      </c>
      <c r="G9941" t="s">
        <v>5964</v>
      </c>
      <c r="H9941" t="s">
        <v>5965</v>
      </c>
      <c r="I9941" t="s">
        <v>26</v>
      </c>
      <c r="J9941" t="s">
        <v>27</v>
      </c>
      <c r="K9941" t="s">
        <v>8597</v>
      </c>
      <c r="L9941" t="s">
        <v>7883</v>
      </c>
      <c r="M9941">
        <v>78745</v>
      </c>
      <c r="N9941" t="s">
        <v>3479</v>
      </c>
      <c r="O9941" t="s">
        <v>10618</v>
      </c>
      <c r="P9941" t="s">
        <v>329</v>
      </c>
      <c r="Q9941" t="s">
        <v>4064</v>
      </c>
      <c r="R9941" t="s">
        <v>10619</v>
      </c>
      <c r="S9941">
        <v>179.886</v>
      </c>
      <c r="T9941">
        <v>1</v>
      </c>
      <c r="U9941">
        <v>0.3</v>
      </c>
      <c r="V9941">
        <v>-2.5698000000000292</v>
      </c>
      <c r="W9941" t="s">
        <v>10948</v>
      </c>
      <c r="X9941" t="s">
        <v>10937</v>
      </c>
      <c r="Y9941">
        <v>9</v>
      </c>
      <c r="Z9941" t="s">
        <v>10949</v>
      </c>
      <c r="AA9941">
        <v>-1.4285714285714448E-2</v>
      </c>
    </row>
    <row r="9942" spans="1:27" x14ac:dyDescent="0.35">
      <c r="A9942">
        <v>7845</v>
      </c>
      <c r="B9942" t="s">
        <v>10915</v>
      </c>
      <c r="C9942">
        <v>2014</v>
      </c>
      <c r="D9942" s="1">
        <v>41842</v>
      </c>
      <c r="E9942" s="1">
        <v>41846</v>
      </c>
      <c r="F9942" t="s">
        <v>23</v>
      </c>
      <c r="G9942" t="s">
        <v>2989</v>
      </c>
      <c r="H9942" t="s">
        <v>2990</v>
      </c>
      <c r="I9942" t="s">
        <v>38</v>
      </c>
      <c r="J9942" t="s">
        <v>27</v>
      </c>
      <c r="K9942" t="s">
        <v>8899</v>
      </c>
      <c r="L9942" t="s">
        <v>7883</v>
      </c>
      <c r="M9942">
        <v>78577</v>
      </c>
      <c r="N9942" t="s">
        <v>3479</v>
      </c>
      <c r="O9942" t="s">
        <v>8985</v>
      </c>
      <c r="P9942" t="s">
        <v>329</v>
      </c>
      <c r="Q9942" t="s">
        <v>3467</v>
      </c>
      <c r="R9942" t="s">
        <v>8986</v>
      </c>
      <c r="S9942">
        <v>124.404</v>
      </c>
      <c r="T9942">
        <v>4</v>
      </c>
      <c r="U9942">
        <v>0.3</v>
      </c>
      <c r="V9942">
        <v>-21.3264</v>
      </c>
      <c r="W9942" t="s">
        <v>10939</v>
      </c>
      <c r="X9942" t="s">
        <v>10937</v>
      </c>
      <c r="Y9942">
        <v>7</v>
      </c>
      <c r="Z9942" t="s">
        <v>10938</v>
      </c>
      <c r="AA9942">
        <v>-0.17142857142857143</v>
      </c>
    </row>
    <row r="9943" spans="1:27" x14ac:dyDescent="0.35">
      <c r="A9943">
        <v>7930</v>
      </c>
      <c r="B9943" t="s">
        <v>10916</v>
      </c>
      <c r="C9943">
        <v>2014</v>
      </c>
      <c r="D9943" s="1">
        <v>41846</v>
      </c>
      <c r="E9943" s="1">
        <v>41848</v>
      </c>
      <c r="F9943" t="s">
        <v>56</v>
      </c>
      <c r="G9943" t="s">
        <v>5171</v>
      </c>
      <c r="H9943" t="s">
        <v>5172</v>
      </c>
      <c r="I9943" t="s">
        <v>127</v>
      </c>
      <c r="J9943" t="s">
        <v>27</v>
      </c>
      <c r="K9943" t="s">
        <v>8594</v>
      </c>
      <c r="L9943" t="s">
        <v>7883</v>
      </c>
      <c r="M9943">
        <v>75217</v>
      </c>
      <c r="N9943" t="s">
        <v>3479</v>
      </c>
      <c r="O9943" t="s">
        <v>3545</v>
      </c>
      <c r="P9943" t="s">
        <v>329</v>
      </c>
      <c r="Q9943" t="s">
        <v>3467</v>
      </c>
      <c r="R9943" t="s">
        <v>3546</v>
      </c>
      <c r="S9943">
        <v>298.11599999999999</v>
      </c>
      <c r="T9943">
        <v>6</v>
      </c>
      <c r="U9943">
        <v>0.3</v>
      </c>
      <c r="V9943">
        <v>-4.2588000000000363</v>
      </c>
      <c r="W9943" t="s">
        <v>10939</v>
      </c>
      <c r="X9943" t="s">
        <v>10937</v>
      </c>
      <c r="Y9943">
        <v>7</v>
      </c>
      <c r="Z9943" t="s">
        <v>10938</v>
      </c>
      <c r="AA9943">
        <v>-1.4285714285714408E-2</v>
      </c>
    </row>
    <row r="9944" spans="1:27" x14ac:dyDescent="0.35">
      <c r="A9944">
        <v>7949</v>
      </c>
      <c r="B9944" t="s">
        <v>9319</v>
      </c>
      <c r="C9944">
        <v>2011</v>
      </c>
      <c r="D9944" s="1">
        <v>40603</v>
      </c>
      <c r="E9944" s="1">
        <v>40607</v>
      </c>
      <c r="F9944" t="s">
        <v>23</v>
      </c>
      <c r="G9944" t="s">
        <v>3827</v>
      </c>
      <c r="H9944" t="s">
        <v>3828</v>
      </c>
      <c r="I9944" t="s">
        <v>38</v>
      </c>
      <c r="J9944" t="s">
        <v>27</v>
      </c>
      <c r="K9944" t="s">
        <v>8607</v>
      </c>
      <c r="L9944" t="s">
        <v>7883</v>
      </c>
      <c r="M9944">
        <v>79907</v>
      </c>
      <c r="N9944" t="s">
        <v>3479</v>
      </c>
      <c r="O9944" t="s">
        <v>4218</v>
      </c>
      <c r="P9944" t="s">
        <v>329</v>
      </c>
      <c r="Q9944" t="s">
        <v>4064</v>
      </c>
      <c r="R9944" t="s">
        <v>4219</v>
      </c>
      <c r="S9944">
        <v>362.24999999999994</v>
      </c>
      <c r="T9944">
        <v>6</v>
      </c>
      <c r="U9944">
        <v>0.3</v>
      </c>
      <c r="V9944">
        <v>0</v>
      </c>
      <c r="W9944" t="s">
        <v>10944</v>
      </c>
      <c r="X9944" t="s">
        <v>10950</v>
      </c>
      <c r="Y9944">
        <v>3</v>
      </c>
      <c r="Z9944" t="s">
        <v>10953</v>
      </c>
      <c r="AA9944">
        <v>0</v>
      </c>
    </row>
    <row r="9945" spans="1:27" x14ac:dyDescent="0.35">
      <c r="A9945">
        <v>7950</v>
      </c>
      <c r="B9945" t="s">
        <v>9319</v>
      </c>
      <c r="C9945">
        <v>2011</v>
      </c>
      <c r="D9945" s="1">
        <v>40603</v>
      </c>
      <c r="E9945" s="1">
        <v>40607</v>
      </c>
      <c r="F9945" t="s">
        <v>23</v>
      </c>
      <c r="G9945" t="s">
        <v>3827</v>
      </c>
      <c r="H9945" t="s">
        <v>3828</v>
      </c>
      <c r="I9945" t="s">
        <v>38</v>
      </c>
      <c r="J9945" t="s">
        <v>27</v>
      </c>
      <c r="K9945" t="s">
        <v>8607</v>
      </c>
      <c r="L9945" t="s">
        <v>7883</v>
      </c>
      <c r="M9945">
        <v>79907</v>
      </c>
      <c r="N9945" t="s">
        <v>3479</v>
      </c>
      <c r="O9945" t="s">
        <v>2911</v>
      </c>
      <c r="P9945" t="s">
        <v>329</v>
      </c>
      <c r="Q9945" t="s">
        <v>330</v>
      </c>
      <c r="R9945" t="s">
        <v>2912</v>
      </c>
      <c r="S9945">
        <v>63.552000000000007</v>
      </c>
      <c r="T9945">
        <v>6</v>
      </c>
      <c r="U9945">
        <v>0.6</v>
      </c>
      <c r="V9945">
        <v>-34.953600000000002</v>
      </c>
      <c r="W9945" t="s">
        <v>10944</v>
      </c>
      <c r="X9945" t="s">
        <v>10950</v>
      </c>
      <c r="Y9945">
        <v>3</v>
      </c>
      <c r="Z9945" t="s">
        <v>10953</v>
      </c>
      <c r="AA9945">
        <v>-0.54999999999999993</v>
      </c>
    </row>
    <row r="9946" spans="1:27" x14ac:dyDescent="0.35">
      <c r="A9946">
        <v>8022</v>
      </c>
      <c r="B9946" t="s">
        <v>9320</v>
      </c>
      <c r="C9946">
        <v>2011</v>
      </c>
      <c r="D9946" s="1">
        <v>40745</v>
      </c>
      <c r="E9946" s="1">
        <v>40749</v>
      </c>
      <c r="F9946" t="s">
        <v>23</v>
      </c>
      <c r="G9946" t="s">
        <v>143</v>
      </c>
      <c r="H9946" t="s">
        <v>144</v>
      </c>
      <c r="I9946" t="s">
        <v>26</v>
      </c>
      <c r="J9946" t="s">
        <v>27</v>
      </c>
      <c r="K9946" t="s">
        <v>8594</v>
      </c>
      <c r="L9946" t="s">
        <v>7883</v>
      </c>
      <c r="M9946">
        <v>75217</v>
      </c>
      <c r="N9946" t="s">
        <v>3479</v>
      </c>
      <c r="O9946" t="s">
        <v>6265</v>
      </c>
      <c r="P9946" t="s">
        <v>32</v>
      </c>
      <c r="Q9946" t="s">
        <v>79</v>
      </c>
      <c r="R9946" t="s">
        <v>6266</v>
      </c>
      <c r="S9946">
        <v>4.9919999999999991</v>
      </c>
      <c r="T9946">
        <v>3</v>
      </c>
      <c r="U9946">
        <v>0.8</v>
      </c>
      <c r="V9946">
        <v>-12.979200000000002</v>
      </c>
      <c r="W9946" t="s">
        <v>10944</v>
      </c>
      <c r="X9946" t="s">
        <v>10937</v>
      </c>
      <c r="Y9946">
        <v>7</v>
      </c>
      <c r="Z9946" t="s">
        <v>10938</v>
      </c>
      <c r="AA9946">
        <v>-2.600000000000001</v>
      </c>
    </row>
    <row r="9947" spans="1:27" x14ac:dyDescent="0.35">
      <c r="A9947">
        <v>8024</v>
      </c>
      <c r="B9947" t="s">
        <v>9320</v>
      </c>
      <c r="C9947">
        <v>2011</v>
      </c>
      <c r="D9947" s="1">
        <v>40745</v>
      </c>
      <c r="E9947" s="1">
        <v>40749</v>
      </c>
      <c r="F9947" t="s">
        <v>23</v>
      </c>
      <c r="G9947" t="s">
        <v>143</v>
      </c>
      <c r="H9947" t="s">
        <v>144</v>
      </c>
      <c r="I9947" t="s">
        <v>26</v>
      </c>
      <c r="J9947" t="s">
        <v>27</v>
      </c>
      <c r="K9947" t="s">
        <v>8594</v>
      </c>
      <c r="L9947" t="s">
        <v>7883</v>
      </c>
      <c r="M9947">
        <v>75217</v>
      </c>
      <c r="N9947" t="s">
        <v>3479</v>
      </c>
      <c r="O9947" t="s">
        <v>4144</v>
      </c>
      <c r="P9947" t="s">
        <v>329</v>
      </c>
      <c r="Q9947" t="s">
        <v>4064</v>
      </c>
      <c r="R9947" t="s">
        <v>4145</v>
      </c>
      <c r="S9947">
        <v>657.93</v>
      </c>
      <c r="T9947">
        <v>5</v>
      </c>
      <c r="U9947">
        <v>0.3</v>
      </c>
      <c r="V9947">
        <v>-93.989999999999952</v>
      </c>
      <c r="W9947" t="s">
        <v>10944</v>
      </c>
      <c r="X9947" t="s">
        <v>10937</v>
      </c>
      <c r="Y9947">
        <v>7</v>
      </c>
      <c r="Z9947" t="s">
        <v>10938</v>
      </c>
      <c r="AA9947">
        <v>-0.14285714285714279</v>
      </c>
    </row>
    <row r="9948" spans="1:27" x14ac:dyDescent="0.35">
      <c r="A9948">
        <v>8031</v>
      </c>
      <c r="B9948" t="s">
        <v>10088</v>
      </c>
      <c r="C9948">
        <v>2013</v>
      </c>
      <c r="D9948" s="1">
        <v>41281</v>
      </c>
      <c r="E9948" s="1">
        <v>41285</v>
      </c>
      <c r="F9948" t="s">
        <v>23</v>
      </c>
      <c r="G9948" t="s">
        <v>575</v>
      </c>
      <c r="H9948" t="s">
        <v>576</v>
      </c>
      <c r="I9948" t="s">
        <v>38</v>
      </c>
      <c r="J9948" t="s">
        <v>27</v>
      </c>
      <c r="K9948" t="s">
        <v>8662</v>
      </c>
      <c r="L9948" t="s">
        <v>7883</v>
      </c>
      <c r="M9948">
        <v>79109</v>
      </c>
      <c r="N9948" t="s">
        <v>3479</v>
      </c>
      <c r="O9948" t="s">
        <v>736</v>
      </c>
      <c r="P9948" t="s">
        <v>329</v>
      </c>
      <c r="Q9948" t="s">
        <v>330</v>
      </c>
      <c r="R9948" t="s">
        <v>5378</v>
      </c>
      <c r="S9948">
        <v>23.076000000000001</v>
      </c>
      <c r="T9948">
        <v>3</v>
      </c>
      <c r="U9948">
        <v>0.6</v>
      </c>
      <c r="V9948">
        <v>-10.961100000000002</v>
      </c>
      <c r="W9948" t="s">
        <v>10936</v>
      </c>
      <c r="X9948" t="s">
        <v>10950</v>
      </c>
      <c r="Y9948">
        <v>1</v>
      </c>
      <c r="Z9948" t="s">
        <v>10951</v>
      </c>
      <c r="AA9948">
        <v>-0.47500000000000009</v>
      </c>
    </row>
    <row r="9949" spans="1:27" x14ac:dyDescent="0.35">
      <c r="A9949">
        <v>8071</v>
      </c>
      <c r="B9949" t="s">
        <v>9321</v>
      </c>
      <c r="C9949">
        <v>2014</v>
      </c>
      <c r="D9949" s="1">
        <v>41641</v>
      </c>
      <c r="E9949" s="1">
        <v>41645</v>
      </c>
      <c r="F9949" t="s">
        <v>23</v>
      </c>
      <c r="G9949" t="s">
        <v>4202</v>
      </c>
      <c r="H9949" t="s">
        <v>4203</v>
      </c>
      <c r="I9949" t="s">
        <v>38</v>
      </c>
      <c r="J9949" t="s">
        <v>27</v>
      </c>
      <c r="K9949" t="s">
        <v>4550</v>
      </c>
      <c r="L9949" t="s">
        <v>7883</v>
      </c>
      <c r="M9949">
        <v>77340</v>
      </c>
      <c r="N9949" t="s">
        <v>3479</v>
      </c>
      <c r="O9949" t="s">
        <v>666</v>
      </c>
      <c r="P9949" t="s">
        <v>329</v>
      </c>
      <c r="Q9949" t="s">
        <v>330</v>
      </c>
      <c r="R9949" t="s">
        <v>667</v>
      </c>
      <c r="S9949">
        <v>141.41999999999999</v>
      </c>
      <c r="T9949">
        <v>5</v>
      </c>
      <c r="U9949">
        <v>0.6</v>
      </c>
      <c r="V9949">
        <v>-187.38150000000002</v>
      </c>
      <c r="W9949" t="s">
        <v>10939</v>
      </c>
      <c r="X9949" t="s">
        <v>10950</v>
      </c>
      <c r="Y9949">
        <v>1</v>
      </c>
      <c r="Z9949" t="s">
        <v>10951</v>
      </c>
      <c r="AA9949">
        <v>-1.3250000000000002</v>
      </c>
    </row>
    <row r="9950" spans="1:27" x14ac:dyDescent="0.35">
      <c r="A9950">
        <v>8072</v>
      </c>
      <c r="B9950" t="s">
        <v>9321</v>
      </c>
      <c r="C9950">
        <v>2014</v>
      </c>
      <c r="D9950" s="1">
        <v>41641</v>
      </c>
      <c r="E9950" s="1">
        <v>41645</v>
      </c>
      <c r="F9950" t="s">
        <v>23</v>
      </c>
      <c r="G9950" t="s">
        <v>4202</v>
      </c>
      <c r="H9950" t="s">
        <v>4203</v>
      </c>
      <c r="I9950" t="s">
        <v>38</v>
      </c>
      <c r="J9950" t="s">
        <v>27</v>
      </c>
      <c r="K9950" t="s">
        <v>4550</v>
      </c>
      <c r="L9950" t="s">
        <v>7883</v>
      </c>
      <c r="M9950">
        <v>77340</v>
      </c>
      <c r="N9950" t="s">
        <v>3479</v>
      </c>
      <c r="O9950" t="s">
        <v>4267</v>
      </c>
      <c r="P9950" t="s">
        <v>329</v>
      </c>
      <c r="Q9950" t="s">
        <v>4064</v>
      </c>
      <c r="R9950" t="s">
        <v>4268</v>
      </c>
      <c r="S9950">
        <v>310.74399999999997</v>
      </c>
      <c r="T9950">
        <v>4</v>
      </c>
      <c r="U9950">
        <v>0.3</v>
      </c>
      <c r="V9950">
        <v>-26.635199999999998</v>
      </c>
      <c r="W9950" t="s">
        <v>10939</v>
      </c>
      <c r="X9950" t="s">
        <v>10950</v>
      </c>
      <c r="Y9950">
        <v>1</v>
      </c>
      <c r="Z9950" t="s">
        <v>10951</v>
      </c>
      <c r="AA9950">
        <v>-8.5714285714285715E-2</v>
      </c>
    </row>
    <row r="9951" spans="1:27" x14ac:dyDescent="0.35">
      <c r="A9951">
        <v>8076</v>
      </c>
      <c r="B9951" t="s">
        <v>9321</v>
      </c>
      <c r="C9951">
        <v>2014</v>
      </c>
      <c r="D9951" s="1">
        <v>41641</v>
      </c>
      <c r="E9951" s="1">
        <v>41645</v>
      </c>
      <c r="F9951" t="s">
        <v>23</v>
      </c>
      <c r="G9951" t="s">
        <v>4202</v>
      </c>
      <c r="H9951" t="s">
        <v>4203</v>
      </c>
      <c r="I9951" t="s">
        <v>38</v>
      </c>
      <c r="J9951" t="s">
        <v>27</v>
      </c>
      <c r="K9951" t="s">
        <v>4550</v>
      </c>
      <c r="L9951" t="s">
        <v>7883</v>
      </c>
      <c r="M9951">
        <v>77340</v>
      </c>
      <c r="N9951" t="s">
        <v>3479</v>
      </c>
      <c r="O9951" t="s">
        <v>2494</v>
      </c>
      <c r="P9951" t="s">
        <v>32</v>
      </c>
      <c r="Q9951" t="s">
        <v>79</v>
      </c>
      <c r="R9951" t="s">
        <v>2495</v>
      </c>
      <c r="S9951">
        <v>15.223999999999997</v>
      </c>
      <c r="T9951">
        <v>2</v>
      </c>
      <c r="U9951">
        <v>0.8</v>
      </c>
      <c r="V9951">
        <v>-38.821200000000012</v>
      </c>
      <c r="W9951" t="s">
        <v>10939</v>
      </c>
      <c r="X9951" t="s">
        <v>10950</v>
      </c>
      <c r="Y9951">
        <v>1</v>
      </c>
      <c r="Z9951" t="s">
        <v>10951</v>
      </c>
      <c r="AA9951">
        <v>-2.5500000000000012</v>
      </c>
    </row>
    <row r="9952" spans="1:27" x14ac:dyDescent="0.35">
      <c r="A9952">
        <v>8112</v>
      </c>
      <c r="B9952" t="s">
        <v>10917</v>
      </c>
      <c r="C9952">
        <v>2013</v>
      </c>
      <c r="D9952" s="1">
        <v>41610</v>
      </c>
      <c r="E9952" s="1">
        <v>41612</v>
      </c>
      <c r="F9952" t="s">
        <v>45</v>
      </c>
      <c r="G9952" t="s">
        <v>823</v>
      </c>
      <c r="H9952" t="s">
        <v>824</v>
      </c>
      <c r="I9952" t="s">
        <v>38</v>
      </c>
      <c r="J9952" t="s">
        <v>27</v>
      </c>
      <c r="K9952" t="s">
        <v>10890</v>
      </c>
      <c r="L9952" t="s">
        <v>7883</v>
      </c>
      <c r="M9952">
        <v>76903</v>
      </c>
      <c r="N9952" t="s">
        <v>3479</v>
      </c>
      <c r="O9952" t="s">
        <v>4225</v>
      </c>
      <c r="P9952" t="s">
        <v>329</v>
      </c>
      <c r="Q9952" t="s">
        <v>4064</v>
      </c>
      <c r="R9952" t="s">
        <v>4226</v>
      </c>
      <c r="S9952">
        <v>248.43</v>
      </c>
      <c r="T9952">
        <v>5</v>
      </c>
      <c r="U9952">
        <v>0.3</v>
      </c>
      <c r="V9952">
        <v>-17.744999999999976</v>
      </c>
      <c r="W9952" t="s">
        <v>10936</v>
      </c>
      <c r="X9952" t="s">
        <v>10940</v>
      </c>
      <c r="Y9952">
        <v>12</v>
      </c>
      <c r="Z9952" t="s">
        <v>10941</v>
      </c>
      <c r="AA9952">
        <v>-7.1428571428571327E-2</v>
      </c>
    </row>
    <row r="9953" spans="1:27" x14ac:dyDescent="0.35">
      <c r="A9953">
        <v>8113</v>
      </c>
      <c r="B9953" t="s">
        <v>10917</v>
      </c>
      <c r="C9953">
        <v>2013</v>
      </c>
      <c r="D9953" s="1">
        <v>41610</v>
      </c>
      <c r="E9953" s="1">
        <v>41612</v>
      </c>
      <c r="F9953" t="s">
        <v>45</v>
      </c>
      <c r="G9953" t="s">
        <v>823</v>
      </c>
      <c r="H9953" t="s">
        <v>824</v>
      </c>
      <c r="I9953" t="s">
        <v>38</v>
      </c>
      <c r="J9953" t="s">
        <v>27</v>
      </c>
      <c r="K9953" t="s">
        <v>10890</v>
      </c>
      <c r="L9953" t="s">
        <v>7883</v>
      </c>
      <c r="M9953">
        <v>76903</v>
      </c>
      <c r="N9953" t="s">
        <v>3479</v>
      </c>
      <c r="O9953" t="s">
        <v>1796</v>
      </c>
      <c r="P9953" t="s">
        <v>32</v>
      </c>
      <c r="Q9953" t="s">
        <v>79</v>
      </c>
      <c r="R9953" t="s">
        <v>1797</v>
      </c>
      <c r="S9953">
        <v>11.647999999999998</v>
      </c>
      <c r="T9953">
        <v>4</v>
      </c>
      <c r="U9953">
        <v>0.8</v>
      </c>
      <c r="V9953">
        <v>-30.867200000000004</v>
      </c>
      <c r="W9953" t="s">
        <v>10936</v>
      </c>
      <c r="X9953" t="s">
        <v>10940</v>
      </c>
      <c r="Y9953">
        <v>12</v>
      </c>
      <c r="Z9953" t="s">
        <v>10941</v>
      </c>
      <c r="AA9953">
        <v>-2.6500000000000008</v>
      </c>
    </row>
    <row r="9954" spans="1:27" x14ac:dyDescent="0.35">
      <c r="A9954">
        <v>8114</v>
      </c>
      <c r="B9954" t="s">
        <v>10917</v>
      </c>
      <c r="C9954">
        <v>2013</v>
      </c>
      <c r="D9954" s="1">
        <v>41610</v>
      </c>
      <c r="E9954" s="1">
        <v>41612</v>
      </c>
      <c r="F9954" t="s">
        <v>45</v>
      </c>
      <c r="G9954" t="s">
        <v>823</v>
      </c>
      <c r="H9954" t="s">
        <v>824</v>
      </c>
      <c r="I9954" t="s">
        <v>38</v>
      </c>
      <c r="J9954" t="s">
        <v>27</v>
      </c>
      <c r="K9954" t="s">
        <v>10890</v>
      </c>
      <c r="L9954" t="s">
        <v>7883</v>
      </c>
      <c r="M9954">
        <v>76903</v>
      </c>
      <c r="N9954" t="s">
        <v>3479</v>
      </c>
      <c r="O9954" t="s">
        <v>4164</v>
      </c>
      <c r="P9954" t="s">
        <v>329</v>
      </c>
      <c r="Q9954" t="s">
        <v>4064</v>
      </c>
      <c r="R9954" t="s">
        <v>4165</v>
      </c>
      <c r="S9954">
        <v>85.245999999999995</v>
      </c>
      <c r="T9954">
        <v>2</v>
      </c>
      <c r="U9954">
        <v>0.3</v>
      </c>
      <c r="V9954">
        <v>-1.217800000000004</v>
      </c>
      <c r="W9954" t="s">
        <v>10936</v>
      </c>
      <c r="X9954" t="s">
        <v>10940</v>
      </c>
      <c r="Y9954">
        <v>12</v>
      </c>
      <c r="Z9954" t="s">
        <v>10941</v>
      </c>
      <c r="AA9954">
        <v>-1.4285714285714334E-2</v>
      </c>
    </row>
    <row r="9955" spans="1:27" x14ac:dyDescent="0.35">
      <c r="A9955">
        <v>8134</v>
      </c>
      <c r="B9955" t="s">
        <v>10918</v>
      </c>
      <c r="C9955">
        <v>2012</v>
      </c>
      <c r="D9955" s="1">
        <v>41190</v>
      </c>
      <c r="E9955" s="1">
        <v>41195</v>
      </c>
      <c r="F9955" t="s">
        <v>23</v>
      </c>
      <c r="G9955" t="s">
        <v>8584</v>
      </c>
      <c r="H9955" t="s">
        <v>8585</v>
      </c>
      <c r="I9955" t="s">
        <v>26</v>
      </c>
      <c r="J9955" t="s">
        <v>27</v>
      </c>
      <c r="K9955" t="s">
        <v>8594</v>
      </c>
      <c r="L9955" t="s">
        <v>7883</v>
      </c>
      <c r="M9955">
        <v>75081</v>
      </c>
      <c r="N9955" t="s">
        <v>3479</v>
      </c>
      <c r="O9955" t="s">
        <v>2877</v>
      </c>
      <c r="P9955" t="s">
        <v>329</v>
      </c>
      <c r="Q9955" t="s">
        <v>330</v>
      </c>
      <c r="R9955" t="s">
        <v>2878</v>
      </c>
      <c r="S9955">
        <v>72.78</v>
      </c>
      <c r="T9955">
        <v>3</v>
      </c>
      <c r="U9955">
        <v>0.6</v>
      </c>
      <c r="V9955">
        <v>-70.960499999999996</v>
      </c>
      <c r="W9955" t="s">
        <v>10948</v>
      </c>
      <c r="X9955" t="s">
        <v>10940</v>
      </c>
      <c r="Y9955">
        <v>10</v>
      </c>
      <c r="Z9955" t="s">
        <v>10945</v>
      </c>
      <c r="AA9955">
        <v>-0.97499999999999998</v>
      </c>
    </row>
    <row r="9956" spans="1:27" x14ac:dyDescent="0.35">
      <c r="A9956">
        <v>8212</v>
      </c>
      <c r="B9956" t="s">
        <v>9323</v>
      </c>
      <c r="C9956">
        <v>2013</v>
      </c>
      <c r="D9956" s="1">
        <v>41586</v>
      </c>
      <c r="E9956" s="1">
        <v>41591</v>
      </c>
      <c r="F9956" t="s">
        <v>23</v>
      </c>
      <c r="G9956" t="s">
        <v>1452</v>
      </c>
      <c r="H9956" t="s">
        <v>1453</v>
      </c>
      <c r="I9956" t="s">
        <v>38</v>
      </c>
      <c r="J9956" t="s">
        <v>27</v>
      </c>
      <c r="K9956" t="s">
        <v>8594</v>
      </c>
      <c r="L9956" t="s">
        <v>7883</v>
      </c>
      <c r="M9956">
        <v>75220</v>
      </c>
      <c r="N9956" t="s">
        <v>3479</v>
      </c>
      <c r="O9956" t="s">
        <v>8327</v>
      </c>
      <c r="P9956" t="s">
        <v>329</v>
      </c>
      <c r="Q9956" t="s">
        <v>330</v>
      </c>
      <c r="R9956" t="s">
        <v>8328</v>
      </c>
      <c r="S9956">
        <v>44.460000000000008</v>
      </c>
      <c r="T9956">
        <v>5</v>
      </c>
      <c r="U9956">
        <v>0.6</v>
      </c>
      <c r="V9956">
        <v>-17.783999999999992</v>
      </c>
      <c r="W9956" t="s">
        <v>10936</v>
      </c>
      <c r="X9956" t="s">
        <v>10940</v>
      </c>
      <c r="Y9956">
        <v>11</v>
      </c>
      <c r="Z9956" t="s">
        <v>10947</v>
      </c>
      <c r="AA9956">
        <v>-0.39999999999999974</v>
      </c>
    </row>
    <row r="9957" spans="1:27" x14ac:dyDescent="0.35">
      <c r="A9957">
        <v>8219</v>
      </c>
      <c r="B9957" t="s">
        <v>9324</v>
      </c>
      <c r="C9957">
        <v>2011</v>
      </c>
      <c r="D9957" s="1">
        <v>40819</v>
      </c>
      <c r="E9957" s="1">
        <v>40823</v>
      </c>
      <c r="F9957" t="s">
        <v>23</v>
      </c>
      <c r="G9957" t="s">
        <v>8902</v>
      </c>
      <c r="H9957" t="s">
        <v>8903</v>
      </c>
      <c r="I9957" t="s">
        <v>38</v>
      </c>
      <c r="J9957" t="s">
        <v>27</v>
      </c>
      <c r="K9957" t="s">
        <v>8594</v>
      </c>
      <c r="L9957" t="s">
        <v>7883</v>
      </c>
      <c r="M9957">
        <v>75217</v>
      </c>
      <c r="N9957" t="s">
        <v>3479</v>
      </c>
      <c r="O9957" t="s">
        <v>1992</v>
      </c>
      <c r="P9957" t="s">
        <v>329</v>
      </c>
      <c r="Q9957" t="s">
        <v>330</v>
      </c>
      <c r="R9957" t="s">
        <v>1993</v>
      </c>
      <c r="S9957">
        <v>31.776000000000003</v>
      </c>
      <c r="T9957">
        <v>3</v>
      </c>
      <c r="U9957">
        <v>0.6</v>
      </c>
      <c r="V9957">
        <v>-19.065600000000007</v>
      </c>
      <c r="W9957" t="s">
        <v>10944</v>
      </c>
      <c r="X9957" t="s">
        <v>10940</v>
      </c>
      <c r="Y9957">
        <v>10</v>
      </c>
      <c r="Z9957" t="s">
        <v>10945</v>
      </c>
      <c r="AA9957">
        <v>-0.6000000000000002</v>
      </c>
    </row>
    <row r="9958" spans="1:27" x14ac:dyDescent="0.35">
      <c r="A9958">
        <v>8314</v>
      </c>
      <c r="B9958" t="s">
        <v>9326</v>
      </c>
      <c r="C9958">
        <v>2011</v>
      </c>
      <c r="D9958" s="1">
        <v>40736</v>
      </c>
      <c r="E9958" s="1">
        <v>40740</v>
      </c>
      <c r="F9958" t="s">
        <v>23</v>
      </c>
      <c r="G9958" t="s">
        <v>794</v>
      </c>
      <c r="H9958" t="s">
        <v>795</v>
      </c>
      <c r="I9958" t="s">
        <v>127</v>
      </c>
      <c r="J9958" t="s">
        <v>27</v>
      </c>
      <c r="K9958" t="s">
        <v>9287</v>
      </c>
      <c r="L9958" t="s">
        <v>7883</v>
      </c>
      <c r="M9958">
        <v>77573</v>
      </c>
      <c r="N9958" t="s">
        <v>3479</v>
      </c>
      <c r="O9958" t="s">
        <v>9084</v>
      </c>
      <c r="P9958" t="s">
        <v>329</v>
      </c>
      <c r="Q9958" t="s">
        <v>4064</v>
      </c>
      <c r="R9958" t="s">
        <v>9085</v>
      </c>
      <c r="S9958">
        <v>512.35799999999995</v>
      </c>
      <c r="T9958">
        <v>3</v>
      </c>
      <c r="U9958">
        <v>0.3</v>
      </c>
      <c r="V9958">
        <v>-14.638799999999947</v>
      </c>
      <c r="W9958" t="s">
        <v>10944</v>
      </c>
      <c r="X9958" t="s">
        <v>10937</v>
      </c>
      <c r="Y9958">
        <v>7</v>
      </c>
      <c r="Z9958" t="s">
        <v>10938</v>
      </c>
      <c r="AA9958">
        <v>-2.857142857142847E-2</v>
      </c>
    </row>
    <row r="9959" spans="1:27" x14ac:dyDescent="0.35">
      <c r="A9959">
        <v>8362</v>
      </c>
      <c r="B9959" t="s">
        <v>9328</v>
      </c>
      <c r="C9959">
        <v>2014</v>
      </c>
      <c r="D9959" s="1">
        <v>41642</v>
      </c>
      <c r="E9959" s="1">
        <v>41644</v>
      </c>
      <c r="F9959" t="s">
        <v>45</v>
      </c>
      <c r="G9959" t="s">
        <v>3269</v>
      </c>
      <c r="H9959" t="s">
        <v>3270</v>
      </c>
      <c r="I9959" t="s">
        <v>38</v>
      </c>
      <c r="J9959" t="s">
        <v>27</v>
      </c>
      <c r="K9959" t="s">
        <v>8607</v>
      </c>
      <c r="L9959" t="s">
        <v>7883</v>
      </c>
      <c r="M9959">
        <v>79907</v>
      </c>
      <c r="N9959" t="s">
        <v>3479</v>
      </c>
      <c r="O9959" t="s">
        <v>1860</v>
      </c>
      <c r="P9959" t="s">
        <v>32</v>
      </c>
      <c r="Q9959" t="s">
        <v>79</v>
      </c>
      <c r="R9959" t="s">
        <v>1861</v>
      </c>
      <c r="S9959">
        <v>5.4319999999999986</v>
      </c>
      <c r="T9959">
        <v>2</v>
      </c>
      <c r="U9959">
        <v>0.8</v>
      </c>
      <c r="V9959">
        <v>-13.580000000000002</v>
      </c>
      <c r="W9959" t="s">
        <v>10939</v>
      </c>
      <c r="X9959" t="s">
        <v>10950</v>
      </c>
      <c r="Y9959">
        <v>1</v>
      </c>
      <c r="Z9959" t="s">
        <v>10951</v>
      </c>
      <c r="AA9959">
        <v>-2.5000000000000009</v>
      </c>
    </row>
    <row r="9960" spans="1:27" x14ac:dyDescent="0.35">
      <c r="A9960">
        <v>8363</v>
      </c>
      <c r="B9960" t="s">
        <v>9328</v>
      </c>
      <c r="C9960">
        <v>2014</v>
      </c>
      <c r="D9960" s="1">
        <v>41642</v>
      </c>
      <c r="E9960" s="1">
        <v>41644</v>
      </c>
      <c r="F9960" t="s">
        <v>45</v>
      </c>
      <c r="G9960" t="s">
        <v>3269</v>
      </c>
      <c r="H9960" t="s">
        <v>3270</v>
      </c>
      <c r="I9960" t="s">
        <v>38</v>
      </c>
      <c r="J9960" t="s">
        <v>27</v>
      </c>
      <c r="K9960" t="s">
        <v>8607</v>
      </c>
      <c r="L9960" t="s">
        <v>7883</v>
      </c>
      <c r="M9960">
        <v>79907</v>
      </c>
      <c r="N9960" t="s">
        <v>3479</v>
      </c>
      <c r="O9960" t="s">
        <v>3611</v>
      </c>
      <c r="P9960" t="s">
        <v>329</v>
      </c>
      <c r="Q9960" t="s">
        <v>3467</v>
      </c>
      <c r="R9960" t="s">
        <v>3612</v>
      </c>
      <c r="S9960">
        <v>913.43000000000006</v>
      </c>
      <c r="T9960">
        <v>5</v>
      </c>
      <c r="U9960">
        <v>0.3</v>
      </c>
      <c r="V9960">
        <v>-169.63700000000009</v>
      </c>
      <c r="W9960" t="s">
        <v>10939</v>
      </c>
      <c r="X9960" t="s">
        <v>10950</v>
      </c>
      <c r="Y9960">
        <v>1</v>
      </c>
      <c r="Z9960" t="s">
        <v>10951</v>
      </c>
      <c r="AA9960">
        <v>-0.1857142857142858</v>
      </c>
    </row>
    <row r="9961" spans="1:27" x14ac:dyDescent="0.35">
      <c r="A9961">
        <v>8413</v>
      </c>
      <c r="B9961" t="s">
        <v>10919</v>
      </c>
      <c r="C9961">
        <v>2014</v>
      </c>
      <c r="D9961" s="1">
        <v>41709</v>
      </c>
      <c r="E9961" s="1">
        <v>41713</v>
      </c>
      <c r="F9961" t="s">
        <v>23</v>
      </c>
      <c r="G9961" t="s">
        <v>3347</v>
      </c>
      <c r="H9961" t="s">
        <v>3348</v>
      </c>
      <c r="I9961" t="s">
        <v>38</v>
      </c>
      <c r="J9961" t="s">
        <v>27</v>
      </c>
      <c r="K9961" t="s">
        <v>8594</v>
      </c>
      <c r="L9961" t="s">
        <v>7883</v>
      </c>
      <c r="M9961">
        <v>75217</v>
      </c>
      <c r="N9961" t="s">
        <v>3479</v>
      </c>
      <c r="O9961" t="s">
        <v>10681</v>
      </c>
      <c r="P9961" t="s">
        <v>329</v>
      </c>
      <c r="Q9961" t="s">
        <v>3467</v>
      </c>
      <c r="R9961" t="s">
        <v>10682</v>
      </c>
      <c r="S9961">
        <v>933.40800000000002</v>
      </c>
      <c r="T9961">
        <v>4</v>
      </c>
      <c r="U9961">
        <v>0.3</v>
      </c>
      <c r="V9961">
        <v>-173.34719999999999</v>
      </c>
      <c r="W9961" t="s">
        <v>10939</v>
      </c>
      <c r="X9961" t="s">
        <v>10950</v>
      </c>
      <c r="Y9961">
        <v>3</v>
      </c>
      <c r="Z9961" t="s">
        <v>10953</v>
      </c>
      <c r="AA9961">
        <v>-0.18571428571428569</v>
      </c>
    </row>
    <row r="9962" spans="1:27" x14ac:dyDescent="0.35">
      <c r="A9962">
        <v>8435</v>
      </c>
      <c r="B9962" t="s">
        <v>9329</v>
      </c>
      <c r="C9962">
        <v>2011</v>
      </c>
      <c r="D9962" s="1">
        <v>40800</v>
      </c>
      <c r="E9962" s="1">
        <v>40804</v>
      </c>
      <c r="F9962" t="s">
        <v>45</v>
      </c>
      <c r="G9962" t="s">
        <v>2157</v>
      </c>
      <c r="H9962" t="s">
        <v>2158</v>
      </c>
      <c r="I9962" t="s">
        <v>26</v>
      </c>
      <c r="J9962" t="s">
        <v>27</v>
      </c>
      <c r="K9962" t="s">
        <v>9259</v>
      </c>
      <c r="L9962" t="s">
        <v>7883</v>
      </c>
      <c r="M9962">
        <v>78415</v>
      </c>
      <c r="N9962" t="s">
        <v>3479</v>
      </c>
      <c r="O9962" t="s">
        <v>1936</v>
      </c>
      <c r="P9962" t="s">
        <v>329</v>
      </c>
      <c r="Q9962" t="s">
        <v>330</v>
      </c>
      <c r="R9962" t="s">
        <v>1937</v>
      </c>
      <c r="S9962">
        <v>9.9600000000000009</v>
      </c>
      <c r="T9962">
        <v>5</v>
      </c>
      <c r="U9962">
        <v>0.6</v>
      </c>
      <c r="V9962">
        <v>-6.7230000000000008</v>
      </c>
      <c r="W9962" t="s">
        <v>10944</v>
      </c>
      <c r="X9962" t="s">
        <v>10937</v>
      </c>
      <c r="Y9962">
        <v>9</v>
      </c>
      <c r="Z9962" t="s">
        <v>10949</v>
      </c>
      <c r="AA9962">
        <v>-0.67500000000000004</v>
      </c>
    </row>
    <row r="9963" spans="1:27" x14ac:dyDescent="0.35">
      <c r="A9963">
        <v>8505</v>
      </c>
      <c r="B9963" t="s">
        <v>10920</v>
      </c>
      <c r="C9963">
        <v>2013</v>
      </c>
      <c r="D9963" s="1">
        <v>41397</v>
      </c>
      <c r="E9963" s="1">
        <v>41401</v>
      </c>
      <c r="F9963" t="s">
        <v>23</v>
      </c>
      <c r="G9963" t="s">
        <v>3148</v>
      </c>
      <c r="H9963" t="s">
        <v>3149</v>
      </c>
      <c r="I9963" t="s">
        <v>38</v>
      </c>
      <c r="J9963" t="s">
        <v>27</v>
      </c>
      <c r="K9963" t="s">
        <v>8662</v>
      </c>
      <c r="L9963" t="s">
        <v>7883</v>
      </c>
      <c r="M9963">
        <v>79109</v>
      </c>
      <c r="N9963" t="s">
        <v>3479</v>
      </c>
      <c r="O9963" t="s">
        <v>4191</v>
      </c>
      <c r="P9963" t="s">
        <v>329</v>
      </c>
      <c r="Q9963" t="s">
        <v>4064</v>
      </c>
      <c r="R9963" t="s">
        <v>4192</v>
      </c>
      <c r="S9963">
        <v>366.74399999999997</v>
      </c>
      <c r="T9963">
        <v>4</v>
      </c>
      <c r="U9963">
        <v>0.3</v>
      </c>
      <c r="V9963">
        <v>-110.02320000000003</v>
      </c>
      <c r="W9963" t="s">
        <v>10936</v>
      </c>
      <c r="X9963" t="s">
        <v>10942</v>
      </c>
      <c r="Y9963">
        <v>5</v>
      </c>
      <c r="Z9963" t="s">
        <v>10952</v>
      </c>
      <c r="AA9963">
        <v>-0.3000000000000001</v>
      </c>
    </row>
    <row r="9964" spans="1:27" x14ac:dyDescent="0.35">
      <c r="A9964">
        <v>8518</v>
      </c>
      <c r="B9964" t="s">
        <v>10921</v>
      </c>
      <c r="C9964">
        <v>2014</v>
      </c>
      <c r="D9964" s="1">
        <v>41795</v>
      </c>
      <c r="E9964" s="1">
        <v>41798</v>
      </c>
      <c r="F9964" t="s">
        <v>45</v>
      </c>
      <c r="G9964" t="s">
        <v>7413</v>
      </c>
      <c r="H9964" t="s">
        <v>7414</v>
      </c>
      <c r="I9964" t="s">
        <v>38</v>
      </c>
      <c r="J9964" t="s">
        <v>27</v>
      </c>
      <c r="K9964" t="s">
        <v>8894</v>
      </c>
      <c r="L9964" t="s">
        <v>7883</v>
      </c>
      <c r="M9964">
        <v>75034</v>
      </c>
      <c r="N9964" t="s">
        <v>3479</v>
      </c>
      <c r="O9964" t="s">
        <v>1962</v>
      </c>
      <c r="P9964" t="s">
        <v>329</v>
      </c>
      <c r="Q9964" t="s">
        <v>330</v>
      </c>
      <c r="R9964" t="s">
        <v>1963</v>
      </c>
      <c r="S9964">
        <v>30.336000000000006</v>
      </c>
      <c r="T9964">
        <v>6</v>
      </c>
      <c r="U9964">
        <v>0.6</v>
      </c>
      <c r="V9964">
        <v>-17.443199999999997</v>
      </c>
      <c r="W9964" t="s">
        <v>10939</v>
      </c>
      <c r="X9964" t="s">
        <v>10942</v>
      </c>
      <c r="Y9964">
        <v>6</v>
      </c>
      <c r="Z9964" t="s">
        <v>10946</v>
      </c>
      <c r="AA9964">
        <v>-0.57499999999999984</v>
      </c>
    </row>
    <row r="9965" spans="1:27" x14ac:dyDescent="0.35">
      <c r="A9965">
        <v>8581</v>
      </c>
      <c r="B9965" t="s">
        <v>8936</v>
      </c>
      <c r="C9965">
        <v>2011</v>
      </c>
      <c r="D9965" s="1">
        <v>40683</v>
      </c>
      <c r="E9965" s="1">
        <v>40685</v>
      </c>
      <c r="F9965" t="s">
        <v>45</v>
      </c>
      <c r="G9965" t="s">
        <v>2746</v>
      </c>
      <c r="H9965" t="s">
        <v>2747</v>
      </c>
      <c r="I9965" t="s">
        <v>26</v>
      </c>
      <c r="J9965" t="s">
        <v>27</v>
      </c>
      <c r="K9965" t="s">
        <v>8937</v>
      </c>
      <c r="L9965" t="s">
        <v>7883</v>
      </c>
      <c r="M9965">
        <v>78666</v>
      </c>
      <c r="N9965" t="s">
        <v>3479</v>
      </c>
      <c r="O9965" t="s">
        <v>1647</v>
      </c>
      <c r="P9965" t="s">
        <v>329</v>
      </c>
      <c r="Q9965" t="s">
        <v>330</v>
      </c>
      <c r="R9965" t="s">
        <v>1648</v>
      </c>
      <c r="S9965">
        <v>10.332000000000001</v>
      </c>
      <c r="T9965">
        <v>3</v>
      </c>
      <c r="U9965">
        <v>0.6</v>
      </c>
      <c r="V9965">
        <v>-5.9408999999999992</v>
      </c>
      <c r="W9965" t="s">
        <v>10944</v>
      </c>
      <c r="X9965" t="s">
        <v>10942</v>
      </c>
      <c r="Y9965">
        <v>5</v>
      </c>
      <c r="Z9965" t="s">
        <v>10952</v>
      </c>
      <c r="AA9965">
        <v>-0.57499999999999984</v>
      </c>
    </row>
    <row r="9966" spans="1:27" x14ac:dyDescent="0.35">
      <c r="A9966">
        <v>8621</v>
      </c>
      <c r="B9966" t="s">
        <v>10922</v>
      </c>
      <c r="C9966">
        <v>2014</v>
      </c>
      <c r="D9966" s="1">
        <v>41950</v>
      </c>
      <c r="E9966" s="1">
        <v>41953</v>
      </c>
      <c r="F9966" t="s">
        <v>45</v>
      </c>
      <c r="G9966" t="s">
        <v>1111</v>
      </c>
      <c r="H9966" t="s">
        <v>1112</v>
      </c>
      <c r="I9966" t="s">
        <v>38</v>
      </c>
      <c r="J9966" t="s">
        <v>27</v>
      </c>
      <c r="K9966" t="s">
        <v>8594</v>
      </c>
      <c r="L9966" t="s">
        <v>7883</v>
      </c>
      <c r="M9966">
        <v>75217</v>
      </c>
      <c r="N9966" t="s">
        <v>3479</v>
      </c>
      <c r="O9966" t="s">
        <v>1931</v>
      </c>
      <c r="P9966" t="s">
        <v>329</v>
      </c>
      <c r="Q9966" t="s">
        <v>330</v>
      </c>
      <c r="R9966" t="s">
        <v>1932</v>
      </c>
      <c r="S9966">
        <v>30.560000000000002</v>
      </c>
      <c r="T9966">
        <v>5</v>
      </c>
      <c r="U9966">
        <v>0.6</v>
      </c>
      <c r="V9966">
        <v>-19.863999999999997</v>
      </c>
      <c r="W9966" t="s">
        <v>10939</v>
      </c>
      <c r="X9966" t="s">
        <v>10940</v>
      </c>
      <c r="Y9966">
        <v>11</v>
      </c>
      <c r="Z9966" t="s">
        <v>10947</v>
      </c>
      <c r="AA9966">
        <v>-0.64999999999999991</v>
      </c>
    </row>
    <row r="9967" spans="1:27" x14ac:dyDescent="0.35">
      <c r="A9967">
        <v>8678</v>
      </c>
      <c r="B9967" t="s">
        <v>10923</v>
      </c>
      <c r="C9967">
        <v>2014</v>
      </c>
      <c r="D9967" s="1">
        <v>41937</v>
      </c>
      <c r="E9967" s="1">
        <v>41939</v>
      </c>
      <c r="F9967" t="s">
        <v>56</v>
      </c>
      <c r="G9967" t="s">
        <v>1831</v>
      </c>
      <c r="H9967" t="s">
        <v>1832</v>
      </c>
      <c r="I9967" t="s">
        <v>38</v>
      </c>
      <c r="J9967" t="s">
        <v>27</v>
      </c>
      <c r="K9967" t="s">
        <v>10098</v>
      </c>
      <c r="L9967" t="s">
        <v>7883</v>
      </c>
      <c r="M9967">
        <v>76063</v>
      </c>
      <c r="N9967" t="s">
        <v>3479</v>
      </c>
      <c r="O9967" t="s">
        <v>3666</v>
      </c>
      <c r="P9967" t="s">
        <v>329</v>
      </c>
      <c r="Q9967" t="s">
        <v>3467</v>
      </c>
      <c r="R9967" t="s">
        <v>3667</v>
      </c>
      <c r="S9967">
        <v>517.40500000000009</v>
      </c>
      <c r="T9967">
        <v>5</v>
      </c>
      <c r="U9967">
        <v>0.3</v>
      </c>
      <c r="V9967">
        <v>-81.306500000000028</v>
      </c>
      <c r="W9967" t="s">
        <v>10939</v>
      </c>
      <c r="X9967" t="s">
        <v>10940</v>
      </c>
      <c r="Y9967">
        <v>10</v>
      </c>
      <c r="Z9967" t="s">
        <v>10945</v>
      </c>
      <c r="AA9967">
        <v>-0.15714285714285717</v>
      </c>
    </row>
    <row r="9968" spans="1:27" x14ac:dyDescent="0.35">
      <c r="A9968">
        <v>8767</v>
      </c>
      <c r="B9968" t="s">
        <v>9330</v>
      </c>
      <c r="C9968">
        <v>2012</v>
      </c>
      <c r="D9968" s="1">
        <v>41234</v>
      </c>
      <c r="E9968" s="1">
        <v>41240</v>
      </c>
      <c r="F9968" t="s">
        <v>23</v>
      </c>
      <c r="G9968" t="s">
        <v>3207</v>
      </c>
      <c r="H9968" t="s">
        <v>3208</v>
      </c>
      <c r="I9968" t="s">
        <v>26</v>
      </c>
      <c r="J9968" t="s">
        <v>27</v>
      </c>
      <c r="K9968" t="s">
        <v>7894</v>
      </c>
      <c r="L9968" t="s">
        <v>7883</v>
      </c>
      <c r="M9968">
        <v>76106</v>
      </c>
      <c r="N9968" t="s">
        <v>3479</v>
      </c>
      <c r="O9968" t="s">
        <v>7817</v>
      </c>
      <c r="P9968" t="s">
        <v>32</v>
      </c>
      <c r="Q9968" t="s">
        <v>79</v>
      </c>
      <c r="R9968" t="s">
        <v>7818</v>
      </c>
      <c r="S9968">
        <v>24.587999999999994</v>
      </c>
      <c r="T9968">
        <v>3</v>
      </c>
      <c r="U9968">
        <v>0.8</v>
      </c>
      <c r="V9968">
        <v>-67.617000000000019</v>
      </c>
      <c r="W9968" t="s">
        <v>10948</v>
      </c>
      <c r="X9968" t="s">
        <v>10940</v>
      </c>
      <c r="Y9968">
        <v>11</v>
      </c>
      <c r="Z9968" t="s">
        <v>10947</v>
      </c>
      <c r="AA9968">
        <v>-2.7500000000000013</v>
      </c>
    </row>
    <row r="9969" spans="1:27" x14ac:dyDescent="0.35">
      <c r="A9969">
        <v>8777</v>
      </c>
      <c r="B9969" t="s">
        <v>10091</v>
      </c>
      <c r="C9969">
        <v>2013</v>
      </c>
      <c r="D9969" s="1">
        <v>41458</v>
      </c>
      <c r="E9969" s="1">
        <v>41459</v>
      </c>
      <c r="F9969" t="s">
        <v>56</v>
      </c>
      <c r="G9969" t="s">
        <v>1485</v>
      </c>
      <c r="H9969" t="s">
        <v>1486</v>
      </c>
      <c r="I9969" t="s">
        <v>26</v>
      </c>
      <c r="J9969" t="s">
        <v>27</v>
      </c>
      <c r="K9969" t="s">
        <v>4550</v>
      </c>
      <c r="L9969" t="s">
        <v>7883</v>
      </c>
      <c r="M9969">
        <v>77340</v>
      </c>
      <c r="N9969" t="s">
        <v>3479</v>
      </c>
      <c r="O9969" t="s">
        <v>4085</v>
      </c>
      <c r="P9969" t="s">
        <v>329</v>
      </c>
      <c r="Q9969" t="s">
        <v>4064</v>
      </c>
      <c r="R9969" t="s">
        <v>4086</v>
      </c>
      <c r="S9969">
        <v>528.42999999999995</v>
      </c>
      <c r="T9969">
        <v>5</v>
      </c>
      <c r="U9969">
        <v>0.3</v>
      </c>
      <c r="V9969">
        <v>0</v>
      </c>
      <c r="W9969" t="s">
        <v>10936</v>
      </c>
      <c r="X9969" t="s">
        <v>10937</v>
      </c>
      <c r="Y9969">
        <v>7</v>
      </c>
      <c r="Z9969" t="s">
        <v>10938</v>
      </c>
      <c r="AA9969">
        <v>0</v>
      </c>
    </row>
    <row r="9970" spans="1:27" x14ac:dyDescent="0.35">
      <c r="A9970">
        <v>8877</v>
      </c>
      <c r="B9970" t="s">
        <v>9331</v>
      </c>
      <c r="C9970">
        <v>2013</v>
      </c>
      <c r="D9970" s="1">
        <v>41500</v>
      </c>
      <c r="E9970" s="1">
        <v>41506</v>
      </c>
      <c r="F9970" t="s">
        <v>23</v>
      </c>
      <c r="G9970" t="s">
        <v>4293</v>
      </c>
      <c r="H9970" t="s">
        <v>4294</v>
      </c>
      <c r="I9970" t="s">
        <v>38</v>
      </c>
      <c r="J9970" t="s">
        <v>27</v>
      </c>
      <c r="K9970" t="s">
        <v>8653</v>
      </c>
      <c r="L9970" t="s">
        <v>7883</v>
      </c>
      <c r="M9970">
        <v>75061</v>
      </c>
      <c r="N9970" t="s">
        <v>3479</v>
      </c>
      <c r="O9970" t="s">
        <v>3314</v>
      </c>
      <c r="P9970" t="s">
        <v>32</v>
      </c>
      <c r="Q9970" t="s">
        <v>79</v>
      </c>
      <c r="R9970" t="s">
        <v>3315</v>
      </c>
      <c r="S9970">
        <v>58.923999999999985</v>
      </c>
      <c r="T9970">
        <v>1</v>
      </c>
      <c r="U9970">
        <v>0.8</v>
      </c>
      <c r="V9970">
        <v>-153.20240000000001</v>
      </c>
      <c r="W9970" t="s">
        <v>10936</v>
      </c>
      <c r="X9970" t="s">
        <v>10937</v>
      </c>
      <c r="Y9970">
        <v>8</v>
      </c>
      <c r="Z9970" t="s">
        <v>10954</v>
      </c>
      <c r="AA9970">
        <v>-2.600000000000001</v>
      </c>
    </row>
    <row r="9971" spans="1:27" x14ac:dyDescent="0.35">
      <c r="A9971">
        <v>8894</v>
      </c>
      <c r="B9971" t="s">
        <v>10924</v>
      </c>
      <c r="C9971">
        <v>2011</v>
      </c>
      <c r="D9971" s="1">
        <v>40760</v>
      </c>
      <c r="E9971" s="1">
        <v>40767</v>
      </c>
      <c r="F9971" t="s">
        <v>23</v>
      </c>
      <c r="G9971" t="s">
        <v>1697</v>
      </c>
      <c r="H9971" t="s">
        <v>1698</v>
      </c>
      <c r="I9971" t="s">
        <v>38</v>
      </c>
      <c r="J9971" t="s">
        <v>27</v>
      </c>
      <c r="K9971" t="s">
        <v>10907</v>
      </c>
      <c r="L9971" t="s">
        <v>7883</v>
      </c>
      <c r="M9971">
        <v>77590</v>
      </c>
      <c r="N9971" t="s">
        <v>3479</v>
      </c>
      <c r="O9971" t="s">
        <v>3646</v>
      </c>
      <c r="P9971" t="s">
        <v>329</v>
      </c>
      <c r="Q9971" t="s">
        <v>3467</v>
      </c>
      <c r="R9971" t="s">
        <v>3647</v>
      </c>
      <c r="S9971">
        <v>489.22999999999996</v>
      </c>
      <c r="T9971">
        <v>2</v>
      </c>
      <c r="U9971">
        <v>0.3</v>
      </c>
      <c r="V9971">
        <v>41.933999999999997</v>
      </c>
      <c r="W9971" t="s">
        <v>10944</v>
      </c>
      <c r="X9971" t="s">
        <v>10937</v>
      </c>
      <c r="Y9971">
        <v>8</v>
      </c>
      <c r="Z9971" t="s">
        <v>10954</v>
      </c>
      <c r="AA9971">
        <v>8.5714285714285715E-2</v>
      </c>
    </row>
    <row r="9972" spans="1:27" x14ac:dyDescent="0.35">
      <c r="A9972">
        <v>8917</v>
      </c>
      <c r="B9972" t="s">
        <v>9332</v>
      </c>
      <c r="C9972">
        <v>2013</v>
      </c>
      <c r="D9972" s="1">
        <v>41404</v>
      </c>
      <c r="E9972" s="1">
        <v>41408</v>
      </c>
      <c r="F9972" t="s">
        <v>23</v>
      </c>
      <c r="G9972" t="s">
        <v>561</v>
      </c>
      <c r="H9972" t="s">
        <v>562</v>
      </c>
      <c r="I9972" t="s">
        <v>26</v>
      </c>
      <c r="J9972" t="s">
        <v>27</v>
      </c>
      <c r="K9972" t="s">
        <v>8597</v>
      </c>
      <c r="L9972" t="s">
        <v>7883</v>
      </c>
      <c r="M9972">
        <v>78745</v>
      </c>
      <c r="N9972" t="s">
        <v>3479</v>
      </c>
      <c r="O9972" t="s">
        <v>9510</v>
      </c>
      <c r="P9972" t="s">
        <v>32</v>
      </c>
      <c r="Q9972" t="s">
        <v>79</v>
      </c>
      <c r="R9972" t="s">
        <v>9511</v>
      </c>
      <c r="S9972">
        <v>48.783999999999985</v>
      </c>
      <c r="T9972">
        <v>4</v>
      </c>
      <c r="U9972">
        <v>0.8</v>
      </c>
      <c r="V9972">
        <v>-131.71680000000001</v>
      </c>
      <c r="W9972" t="s">
        <v>10936</v>
      </c>
      <c r="X9972" t="s">
        <v>10942</v>
      </c>
      <c r="Y9972">
        <v>5</v>
      </c>
      <c r="Z9972" t="s">
        <v>10952</v>
      </c>
      <c r="AA9972">
        <v>-2.7000000000000011</v>
      </c>
    </row>
    <row r="9973" spans="1:27" x14ac:dyDescent="0.35">
      <c r="A9973">
        <v>8929</v>
      </c>
      <c r="B9973" t="s">
        <v>8672</v>
      </c>
      <c r="C9973">
        <v>2012</v>
      </c>
      <c r="D9973" s="1">
        <v>41012</v>
      </c>
      <c r="E9973" s="1">
        <v>41016</v>
      </c>
      <c r="F9973" t="s">
        <v>23</v>
      </c>
      <c r="G9973" t="s">
        <v>215</v>
      </c>
      <c r="H9973" t="s">
        <v>216</v>
      </c>
      <c r="I9973" t="s">
        <v>38</v>
      </c>
      <c r="J9973" t="s">
        <v>27</v>
      </c>
      <c r="K9973" t="s">
        <v>4550</v>
      </c>
      <c r="L9973" t="s">
        <v>7883</v>
      </c>
      <c r="M9973">
        <v>77340</v>
      </c>
      <c r="N9973" t="s">
        <v>3479</v>
      </c>
      <c r="O9973" t="s">
        <v>3575</v>
      </c>
      <c r="P9973" t="s">
        <v>329</v>
      </c>
      <c r="Q9973" t="s">
        <v>3467</v>
      </c>
      <c r="R9973" t="s">
        <v>3576</v>
      </c>
      <c r="S9973">
        <v>609.9799999999999</v>
      </c>
      <c r="T9973">
        <v>4</v>
      </c>
      <c r="U9973">
        <v>0.3</v>
      </c>
      <c r="V9973">
        <v>-113.28200000000004</v>
      </c>
      <c r="W9973" t="s">
        <v>10948</v>
      </c>
      <c r="X9973" t="s">
        <v>10942</v>
      </c>
      <c r="Y9973">
        <v>4</v>
      </c>
      <c r="Z9973" t="s">
        <v>10943</v>
      </c>
      <c r="AA9973">
        <v>-0.1857142857142858</v>
      </c>
    </row>
    <row r="9974" spans="1:27" x14ac:dyDescent="0.35">
      <c r="A9974">
        <v>8930</v>
      </c>
      <c r="B9974" t="s">
        <v>8672</v>
      </c>
      <c r="C9974">
        <v>2012</v>
      </c>
      <c r="D9974" s="1">
        <v>41012</v>
      </c>
      <c r="E9974" s="1">
        <v>41016</v>
      </c>
      <c r="F9974" t="s">
        <v>23</v>
      </c>
      <c r="G9974" t="s">
        <v>215</v>
      </c>
      <c r="H9974" t="s">
        <v>216</v>
      </c>
      <c r="I9974" t="s">
        <v>38</v>
      </c>
      <c r="J9974" t="s">
        <v>27</v>
      </c>
      <c r="K9974" t="s">
        <v>4550</v>
      </c>
      <c r="L9974" t="s">
        <v>7883</v>
      </c>
      <c r="M9974">
        <v>77340</v>
      </c>
      <c r="N9974" t="s">
        <v>3479</v>
      </c>
      <c r="O9974" t="s">
        <v>3523</v>
      </c>
      <c r="P9974" t="s">
        <v>329</v>
      </c>
      <c r="Q9974" t="s">
        <v>3467</v>
      </c>
      <c r="R9974" t="s">
        <v>3524</v>
      </c>
      <c r="S9974">
        <v>211.37199999999999</v>
      </c>
      <c r="T9974">
        <v>2</v>
      </c>
      <c r="U9974">
        <v>0.3</v>
      </c>
      <c r="V9974">
        <v>-45.294000000000011</v>
      </c>
      <c r="W9974" t="s">
        <v>10948</v>
      </c>
      <c r="X9974" t="s">
        <v>10942</v>
      </c>
      <c r="Y9974">
        <v>4</v>
      </c>
      <c r="Z9974" t="s">
        <v>10943</v>
      </c>
      <c r="AA9974">
        <v>-0.21428571428571436</v>
      </c>
    </row>
    <row r="9975" spans="1:27" x14ac:dyDescent="0.35">
      <c r="A9975">
        <v>8977</v>
      </c>
      <c r="B9975" t="s">
        <v>10094</v>
      </c>
      <c r="C9975">
        <v>2014</v>
      </c>
      <c r="D9975" s="1">
        <v>41967</v>
      </c>
      <c r="E9975" s="1">
        <v>41970</v>
      </c>
      <c r="F9975" t="s">
        <v>56</v>
      </c>
      <c r="G9975" t="s">
        <v>5050</v>
      </c>
      <c r="H9975" t="s">
        <v>5051</v>
      </c>
      <c r="I9975" t="s">
        <v>26</v>
      </c>
      <c r="J9975" t="s">
        <v>27</v>
      </c>
      <c r="K9975" t="s">
        <v>8594</v>
      </c>
      <c r="L9975" t="s">
        <v>7883</v>
      </c>
      <c r="M9975">
        <v>75220</v>
      </c>
      <c r="N9975" t="s">
        <v>3479</v>
      </c>
      <c r="O9975" t="s">
        <v>3518</v>
      </c>
      <c r="P9975" t="s">
        <v>329</v>
      </c>
      <c r="Q9975" t="s">
        <v>3467</v>
      </c>
      <c r="R9975" t="s">
        <v>3519</v>
      </c>
      <c r="S9975">
        <v>127.785</v>
      </c>
      <c r="T9975">
        <v>1</v>
      </c>
      <c r="U9975">
        <v>0.3</v>
      </c>
      <c r="V9975">
        <v>-31.033499999999989</v>
      </c>
      <c r="W9975" t="s">
        <v>10939</v>
      </c>
      <c r="X9975" t="s">
        <v>10940</v>
      </c>
      <c r="Y9975">
        <v>11</v>
      </c>
      <c r="Z9975" t="s">
        <v>10947</v>
      </c>
      <c r="AA9975">
        <v>-0.24285714285714277</v>
      </c>
    </row>
    <row r="9976" spans="1:27" x14ac:dyDescent="0.35">
      <c r="A9976">
        <v>9217</v>
      </c>
      <c r="B9976" t="s">
        <v>10925</v>
      </c>
      <c r="C9976">
        <v>2014</v>
      </c>
      <c r="D9976" s="1">
        <v>41968</v>
      </c>
      <c r="E9976" s="1">
        <v>41974</v>
      </c>
      <c r="F9976" t="s">
        <v>23</v>
      </c>
      <c r="G9976" t="s">
        <v>1351</v>
      </c>
      <c r="H9976" t="s">
        <v>1352</v>
      </c>
      <c r="I9976" t="s">
        <v>26</v>
      </c>
      <c r="J9976" t="s">
        <v>27</v>
      </c>
      <c r="K9976" t="s">
        <v>10049</v>
      </c>
      <c r="L9976" t="s">
        <v>7883</v>
      </c>
      <c r="M9976">
        <v>79762</v>
      </c>
      <c r="N9976" t="s">
        <v>3479</v>
      </c>
      <c r="O9976" t="s">
        <v>6215</v>
      </c>
      <c r="P9976" t="s">
        <v>32</v>
      </c>
      <c r="Q9976" t="s">
        <v>79</v>
      </c>
      <c r="R9976" t="s">
        <v>6216</v>
      </c>
      <c r="S9976">
        <v>13.761999999999997</v>
      </c>
      <c r="T9976">
        <v>1</v>
      </c>
      <c r="U9976">
        <v>0.8</v>
      </c>
      <c r="V9976">
        <v>-24.771599999999999</v>
      </c>
      <c r="W9976" t="s">
        <v>10939</v>
      </c>
      <c r="X9976" t="s">
        <v>10940</v>
      </c>
      <c r="Y9976">
        <v>11</v>
      </c>
      <c r="Z9976" t="s">
        <v>10947</v>
      </c>
      <c r="AA9976">
        <v>-1.8000000000000003</v>
      </c>
    </row>
    <row r="9977" spans="1:27" x14ac:dyDescent="0.35">
      <c r="A9977">
        <v>9288</v>
      </c>
      <c r="B9977" t="s">
        <v>10574</v>
      </c>
      <c r="C9977">
        <v>2014</v>
      </c>
      <c r="D9977" s="1">
        <v>41810</v>
      </c>
      <c r="E9977" s="1">
        <v>41817</v>
      </c>
      <c r="F9977" t="s">
        <v>23</v>
      </c>
      <c r="G9977" t="s">
        <v>2513</v>
      </c>
      <c r="H9977" t="s">
        <v>2514</v>
      </c>
      <c r="I9977" t="s">
        <v>127</v>
      </c>
      <c r="J9977" t="s">
        <v>27</v>
      </c>
      <c r="K9977" t="s">
        <v>8594</v>
      </c>
      <c r="L9977" t="s">
        <v>7883</v>
      </c>
      <c r="M9977">
        <v>75081</v>
      </c>
      <c r="N9977" t="s">
        <v>3479</v>
      </c>
      <c r="O9977" t="s">
        <v>3575</v>
      </c>
      <c r="P9977" t="s">
        <v>329</v>
      </c>
      <c r="Q9977" t="s">
        <v>3467</v>
      </c>
      <c r="R9977" t="s">
        <v>3576</v>
      </c>
      <c r="S9977">
        <v>457.4849999999999</v>
      </c>
      <c r="T9977">
        <v>3</v>
      </c>
      <c r="U9977">
        <v>0.3</v>
      </c>
      <c r="V9977">
        <v>-84.961500000000029</v>
      </c>
      <c r="W9977" t="s">
        <v>10939</v>
      </c>
      <c r="X9977" t="s">
        <v>10942</v>
      </c>
      <c r="Y9977">
        <v>6</v>
      </c>
      <c r="Z9977" t="s">
        <v>10946</v>
      </c>
      <c r="AA9977">
        <v>-0.18571428571428583</v>
      </c>
    </row>
    <row r="9978" spans="1:27" x14ac:dyDescent="0.35">
      <c r="A9978">
        <v>9301</v>
      </c>
      <c r="B9978" t="s">
        <v>8678</v>
      </c>
      <c r="C9978">
        <v>2012</v>
      </c>
      <c r="D9978" s="1">
        <v>41017</v>
      </c>
      <c r="E9978" s="1">
        <v>41021</v>
      </c>
      <c r="F9978" t="s">
        <v>45</v>
      </c>
      <c r="G9978" t="s">
        <v>3486</v>
      </c>
      <c r="H9978" t="s">
        <v>3487</v>
      </c>
      <c r="I9978" t="s">
        <v>26</v>
      </c>
      <c r="J9978" t="s">
        <v>27</v>
      </c>
      <c r="K9978" t="s">
        <v>8679</v>
      </c>
      <c r="L9978" t="s">
        <v>7883</v>
      </c>
      <c r="M9978">
        <v>78501</v>
      </c>
      <c r="N9978" t="s">
        <v>3479</v>
      </c>
      <c r="O9978" t="s">
        <v>4312</v>
      </c>
      <c r="P9978" t="s">
        <v>329</v>
      </c>
      <c r="Q9978" t="s">
        <v>4064</v>
      </c>
      <c r="R9978" t="s">
        <v>4313</v>
      </c>
      <c r="S9978">
        <v>56.686</v>
      </c>
      <c r="T9978">
        <v>1</v>
      </c>
      <c r="U9978">
        <v>0.3</v>
      </c>
      <c r="V9978">
        <v>-20.245000000000008</v>
      </c>
      <c r="W9978" t="s">
        <v>10948</v>
      </c>
      <c r="X9978" t="s">
        <v>10942</v>
      </c>
      <c r="Y9978">
        <v>4</v>
      </c>
      <c r="Z9978" t="s">
        <v>10943</v>
      </c>
      <c r="AA9978">
        <v>-0.35714285714285726</v>
      </c>
    </row>
    <row r="9979" spans="1:27" x14ac:dyDescent="0.35">
      <c r="A9979">
        <v>9429</v>
      </c>
      <c r="B9979" t="s">
        <v>10926</v>
      </c>
      <c r="C9979">
        <v>2011</v>
      </c>
      <c r="D9979" s="1">
        <v>40674</v>
      </c>
      <c r="E9979" s="1">
        <v>40679</v>
      </c>
      <c r="F9979" t="s">
        <v>23</v>
      </c>
      <c r="G9979" t="s">
        <v>1299</v>
      </c>
      <c r="H9979" t="s">
        <v>1300</v>
      </c>
      <c r="I9979" t="s">
        <v>26</v>
      </c>
      <c r="J9979" t="s">
        <v>27</v>
      </c>
      <c r="K9979" t="s">
        <v>4550</v>
      </c>
      <c r="L9979" t="s">
        <v>7883</v>
      </c>
      <c r="M9979">
        <v>77340</v>
      </c>
      <c r="N9979" t="s">
        <v>3479</v>
      </c>
      <c r="O9979" t="s">
        <v>4075</v>
      </c>
      <c r="P9979" t="s">
        <v>329</v>
      </c>
      <c r="Q9979" t="s">
        <v>4064</v>
      </c>
      <c r="R9979" t="s">
        <v>4076</v>
      </c>
      <c r="S9979">
        <v>1212.9599999999998</v>
      </c>
      <c r="T9979">
        <v>8</v>
      </c>
      <c r="U9979">
        <v>0.3</v>
      </c>
      <c r="V9979">
        <v>-69.311999999999898</v>
      </c>
      <c r="W9979" t="s">
        <v>10944</v>
      </c>
      <c r="X9979" t="s">
        <v>10942</v>
      </c>
      <c r="Y9979">
        <v>5</v>
      </c>
      <c r="Z9979" t="s">
        <v>10952</v>
      </c>
      <c r="AA9979">
        <v>-5.7142857142857065E-2</v>
      </c>
    </row>
    <row r="9980" spans="1:27" x14ac:dyDescent="0.35">
      <c r="A9980">
        <v>9431</v>
      </c>
      <c r="B9980" t="s">
        <v>8680</v>
      </c>
      <c r="C9980">
        <v>2012</v>
      </c>
      <c r="D9980" s="1">
        <v>41149</v>
      </c>
      <c r="E9980" s="1">
        <v>41153</v>
      </c>
      <c r="F9980" t="s">
        <v>23</v>
      </c>
      <c r="G9980" t="s">
        <v>2892</v>
      </c>
      <c r="H9980" t="s">
        <v>2893</v>
      </c>
      <c r="I9980" t="s">
        <v>26</v>
      </c>
      <c r="J9980" t="s">
        <v>27</v>
      </c>
      <c r="K9980" t="s">
        <v>8594</v>
      </c>
      <c r="L9980" t="s">
        <v>7883</v>
      </c>
      <c r="M9980">
        <v>75081</v>
      </c>
      <c r="N9980" t="s">
        <v>3479</v>
      </c>
      <c r="O9980" t="s">
        <v>3666</v>
      </c>
      <c r="P9980" t="s">
        <v>329</v>
      </c>
      <c r="Q9980" t="s">
        <v>3467</v>
      </c>
      <c r="R9980" t="s">
        <v>3667</v>
      </c>
      <c r="S9980">
        <v>103.48100000000001</v>
      </c>
      <c r="T9980">
        <v>1</v>
      </c>
      <c r="U9980">
        <v>0.3</v>
      </c>
      <c r="V9980">
        <v>-16.261300000000006</v>
      </c>
      <c r="W9980" t="s">
        <v>10948</v>
      </c>
      <c r="X9980" t="s">
        <v>10937</v>
      </c>
      <c r="Y9980">
        <v>8</v>
      </c>
      <c r="Z9980" t="s">
        <v>10954</v>
      </c>
      <c r="AA9980">
        <v>-0.1571428571428572</v>
      </c>
    </row>
    <row r="9981" spans="1:27" x14ac:dyDescent="0.35">
      <c r="A9981">
        <v>9513</v>
      </c>
      <c r="B9981" t="s">
        <v>10927</v>
      </c>
      <c r="C9981">
        <v>2014</v>
      </c>
      <c r="D9981" s="1">
        <v>41790</v>
      </c>
      <c r="E9981" s="1">
        <v>41794</v>
      </c>
      <c r="F9981" t="s">
        <v>45</v>
      </c>
      <c r="G9981" t="s">
        <v>909</v>
      </c>
      <c r="H9981" t="s">
        <v>910</v>
      </c>
      <c r="I9981" t="s">
        <v>38</v>
      </c>
      <c r="J9981" t="s">
        <v>27</v>
      </c>
      <c r="K9981" t="s">
        <v>8594</v>
      </c>
      <c r="L9981" t="s">
        <v>7883</v>
      </c>
      <c r="M9981">
        <v>75217</v>
      </c>
      <c r="N9981" t="s">
        <v>3479</v>
      </c>
      <c r="O9981" t="s">
        <v>7845</v>
      </c>
      <c r="P9981" t="s">
        <v>329</v>
      </c>
      <c r="Q9981" t="s">
        <v>3721</v>
      </c>
      <c r="R9981" t="s">
        <v>7846</v>
      </c>
      <c r="S9981">
        <v>204.66639999999998</v>
      </c>
      <c r="T9981">
        <v>1</v>
      </c>
      <c r="U9981">
        <v>0.32</v>
      </c>
      <c r="V9981">
        <v>-6.0196000000000254</v>
      </c>
      <c r="W9981" t="s">
        <v>10939</v>
      </c>
      <c r="X9981" t="s">
        <v>10942</v>
      </c>
      <c r="Y9981">
        <v>5</v>
      </c>
      <c r="Z9981" t="s">
        <v>10952</v>
      </c>
      <c r="AA9981">
        <v>-2.9411764705882481E-2</v>
      </c>
    </row>
    <row r="9982" spans="1:27" x14ac:dyDescent="0.35">
      <c r="A9982">
        <v>9576</v>
      </c>
      <c r="B9982" t="s">
        <v>10928</v>
      </c>
      <c r="C9982">
        <v>2012</v>
      </c>
      <c r="D9982" s="1">
        <v>41055</v>
      </c>
      <c r="E9982" s="1">
        <v>41057</v>
      </c>
      <c r="F9982" t="s">
        <v>45</v>
      </c>
      <c r="G9982" t="s">
        <v>1425</v>
      </c>
      <c r="H9982" t="s">
        <v>1426</v>
      </c>
      <c r="I9982" t="s">
        <v>38</v>
      </c>
      <c r="J9982" t="s">
        <v>27</v>
      </c>
      <c r="K9982" t="s">
        <v>8589</v>
      </c>
      <c r="L9982" t="s">
        <v>7883</v>
      </c>
      <c r="M9982">
        <v>78207</v>
      </c>
      <c r="N9982" t="s">
        <v>3479</v>
      </c>
      <c r="O9982" t="s">
        <v>4068</v>
      </c>
      <c r="P9982" t="s">
        <v>329</v>
      </c>
      <c r="Q9982" t="s">
        <v>4064</v>
      </c>
      <c r="R9982" t="s">
        <v>4069</v>
      </c>
      <c r="S9982">
        <v>105.68599999999999</v>
      </c>
      <c r="T9982">
        <v>1</v>
      </c>
      <c r="U9982">
        <v>0.3</v>
      </c>
      <c r="V9982">
        <v>-28.686199999999999</v>
      </c>
      <c r="W9982" t="s">
        <v>10948</v>
      </c>
      <c r="X9982" t="s">
        <v>10942</v>
      </c>
      <c r="Y9982">
        <v>5</v>
      </c>
      <c r="Z9982" t="s">
        <v>10952</v>
      </c>
      <c r="AA9982">
        <v>-0.27142857142857146</v>
      </c>
    </row>
    <row r="9983" spans="1:27" x14ac:dyDescent="0.35">
      <c r="A9983">
        <v>9577</v>
      </c>
      <c r="B9983" t="s">
        <v>10928</v>
      </c>
      <c r="C9983">
        <v>2012</v>
      </c>
      <c r="D9983" s="1">
        <v>41055</v>
      </c>
      <c r="E9983" s="1">
        <v>41057</v>
      </c>
      <c r="F9983" t="s">
        <v>45</v>
      </c>
      <c r="G9983" t="s">
        <v>1425</v>
      </c>
      <c r="H9983" t="s">
        <v>1426</v>
      </c>
      <c r="I9983" t="s">
        <v>38</v>
      </c>
      <c r="J9983" t="s">
        <v>27</v>
      </c>
      <c r="K9983" t="s">
        <v>8589</v>
      </c>
      <c r="L9983" t="s">
        <v>7883</v>
      </c>
      <c r="M9983">
        <v>78207</v>
      </c>
      <c r="N9983" t="s">
        <v>3479</v>
      </c>
      <c r="O9983" t="s">
        <v>8989</v>
      </c>
      <c r="P9983" t="s">
        <v>313</v>
      </c>
      <c r="Q9983" t="s">
        <v>3743</v>
      </c>
      <c r="R9983" t="s">
        <v>8990</v>
      </c>
      <c r="S9983">
        <v>399.53999999999996</v>
      </c>
      <c r="T9983">
        <v>2</v>
      </c>
      <c r="U9983">
        <v>0.4</v>
      </c>
      <c r="V9983">
        <v>-79.908000000000015</v>
      </c>
      <c r="W9983" t="s">
        <v>10948</v>
      </c>
      <c r="X9983" t="s">
        <v>10942</v>
      </c>
      <c r="Y9983">
        <v>5</v>
      </c>
      <c r="Z9983" t="s">
        <v>10952</v>
      </c>
      <c r="AA9983">
        <v>-0.20000000000000007</v>
      </c>
    </row>
    <row r="9984" spans="1:27" x14ac:dyDescent="0.35">
      <c r="A9984">
        <v>9578</v>
      </c>
      <c r="B9984" t="s">
        <v>10928</v>
      </c>
      <c r="C9984">
        <v>2012</v>
      </c>
      <c r="D9984" s="1">
        <v>41055</v>
      </c>
      <c r="E9984" s="1">
        <v>41057</v>
      </c>
      <c r="F9984" t="s">
        <v>45</v>
      </c>
      <c r="G9984" t="s">
        <v>1425</v>
      </c>
      <c r="H9984" t="s">
        <v>1426</v>
      </c>
      <c r="I9984" t="s">
        <v>38</v>
      </c>
      <c r="J9984" t="s">
        <v>27</v>
      </c>
      <c r="K9984" t="s">
        <v>8589</v>
      </c>
      <c r="L9984" t="s">
        <v>7883</v>
      </c>
      <c r="M9984">
        <v>78207</v>
      </c>
      <c r="N9984" t="s">
        <v>3479</v>
      </c>
      <c r="O9984" t="s">
        <v>4242</v>
      </c>
      <c r="P9984" t="s">
        <v>329</v>
      </c>
      <c r="Q9984" t="s">
        <v>4064</v>
      </c>
      <c r="R9984" t="s">
        <v>4243</v>
      </c>
      <c r="S9984">
        <v>104.93</v>
      </c>
      <c r="T9984">
        <v>5</v>
      </c>
      <c r="U9984">
        <v>0.3</v>
      </c>
      <c r="V9984">
        <v>-4.4969999999999999</v>
      </c>
      <c r="W9984" t="s">
        <v>10948</v>
      </c>
      <c r="X9984" t="s">
        <v>10942</v>
      </c>
      <c r="Y9984">
        <v>5</v>
      </c>
      <c r="Z9984" t="s">
        <v>10952</v>
      </c>
      <c r="AA9984">
        <v>-4.2857142857142851E-2</v>
      </c>
    </row>
    <row r="9985" spans="1:27" x14ac:dyDescent="0.35">
      <c r="A9985">
        <v>9592</v>
      </c>
      <c r="B9985" t="s">
        <v>10929</v>
      </c>
      <c r="C9985">
        <v>2013</v>
      </c>
      <c r="D9985" s="1">
        <v>41484</v>
      </c>
      <c r="E9985" s="1">
        <v>41488</v>
      </c>
      <c r="F9985" t="s">
        <v>23</v>
      </c>
      <c r="G9985" t="s">
        <v>1032</v>
      </c>
      <c r="H9985" t="s">
        <v>1033</v>
      </c>
      <c r="I9985" t="s">
        <v>127</v>
      </c>
      <c r="J9985" t="s">
        <v>27</v>
      </c>
      <c r="K9985" t="s">
        <v>2735</v>
      </c>
      <c r="L9985" t="s">
        <v>7883</v>
      </c>
      <c r="M9985">
        <v>77506</v>
      </c>
      <c r="N9985" t="s">
        <v>3479</v>
      </c>
      <c r="O9985" t="s">
        <v>1605</v>
      </c>
      <c r="P9985" t="s">
        <v>329</v>
      </c>
      <c r="Q9985" t="s">
        <v>330</v>
      </c>
      <c r="R9985" t="s">
        <v>1606</v>
      </c>
      <c r="S9985">
        <v>24.700000000000003</v>
      </c>
      <c r="T9985">
        <v>5</v>
      </c>
      <c r="U9985">
        <v>0.6</v>
      </c>
      <c r="V9985">
        <v>-9.8799999999999955</v>
      </c>
      <c r="W9985" t="s">
        <v>10936</v>
      </c>
      <c r="X9985" t="s">
        <v>10937</v>
      </c>
      <c r="Y9985">
        <v>7</v>
      </c>
      <c r="Z9985" t="s">
        <v>10938</v>
      </c>
      <c r="AA9985">
        <v>-0.39999999999999974</v>
      </c>
    </row>
    <row r="9986" spans="1:27" x14ac:dyDescent="0.35">
      <c r="A9986">
        <v>9593</v>
      </c>
      <c r="B9986" t="s">
        <v>10929</v>
      </c>
      <c r="C9986">
        <v>2013</v>
      </c>
      <c r="D9986" s="1">
        <v>41484</v>
      </c>
      <c r="E9986" s="1">
        <v>41488</v>
      </c>
      <c r="F9986" t="s">
        <v>23</v>
      </c>
      <c r="G9986" t="s">
        <v>1032</v>
      </c>
      <c r="H9986" t="s">
        <v>1033</v>
      </c>
      <c r="I9986" t="s">
        <v>127</v>
      </c>
      <c r="J9986" t="s">
        <v>27</v>
      </c>
      <c r="K9986" t="s">
        <v>2735</v>
      </c>
      <c r="L9986" t="s">
        <v>7883</v>
      </c>
      <c r="M9986">
        <v>77506</v>
      </c>
      <c r="N9986" t="s">
        <v>3479</v>
      </c>
      <c r="O9986" t="s">
        <v>5339</v>
      </c>
      <c r="P9986" t="s">
        <v>329</v>
      </c>
      <c r="Q9986" t="s">
        <v>330</v>
      </c>
      <c r="R9986" t="s">
        <v>5340</v>
      </c>
      <c r="S9986">
        <v>302.72000000000003</v>
      </c>
      <c r="T9986">
        <v>5</v>
      </c>
      <c r="U9986">
        <v>0.6</v>
      </c>
      <c r="V9986">
        <v>-378.40000000000009</v>
      </c>
      <c r="W9986" t="s">
        <v>10936</v>
      </c>
      <c r="X9986" t="s">
        <v>10937</v>
      </c>
      <c r="Y9986">
        <v>7</v>
      </c>
      <c r="Z9986" t="s">
        <v>10938</v>
      </c>
      <c r="AA9986">
        <v>-1.2500000000000002</v>
      </c>
    </row>
    <row r="9987" spans="1:27" x14ac:dyDescent="0.35">
      <c r="A9987">
        <v>9624</v>
      </c>
      <c r="B9987" t="s">
        <v>10930</v>
      </c>
      <c r="C9987">
        <v>2014</v>
      </c>
      <c r="D9987" s="1">
        <v>41820</v>
      </c>
      <c r="E9987" s="1">
        <v>41821</v>
      </c>
      <c r="F9987" t="s">
        <v>56</v>
      </c>
      <c r="G9987" t="s">
        <v>4188</v>
      </c>
      <c r="H9987" t="s">
        <v>4189</v>
      </c>
      <c r="I9987" t="s">
        <v>38</v>
      </c>
      <c r="J9987" t="s">
        <v>27</v>
      </c>
      <c r="K9987" t="s">
        <v>8594</v>
      </c>
      <c r="L9987" t="s">
        <v>7883</v>
      </c>
      <c r="M9987">
        <v>75220</v>
      </c>
      <c r="N9987" t="s">
        <v>3479</v>
      </c>
      <c r="O9987" t="s">
        <v>237</v>
      </c>
      <c r="P9987" t="s">
        <v>32</v>
      </c>
      <c r="Q9987" t="s">
        <v>79</v>
      </c>
      <c r="R9987" t="s">
        <v>238</v>
      </c>
      <c r="S9987">
        <v>21.391999999999992</v>
      </c>
      <c r="T9987">
        <v>2</v>
      </c>
      <c r="U9987">
        <v>0.8</v>
      </c>
      <c r="V9987">
        <v>-54.549600000000012</v>
      </c>
      <c r="W9987" t="s">
        <v>10939</v>
      </c>
      <c r="X9987" t="s">
        <v>10942</v>
      </c>
      <c r="Y9987">
        <v>6</v>
      </c>
      <c r="Z9987" t="s">
        <v>10946</v>
      </c>
      <c r="AA9987">
        <v>-2.5500000000000016</v>
      </c>
    </row>
    <row r="9988" spans="1:27" x14ac:dyDescent="0.35">
      <c r="A9988">
        <v>9625</v>
      </c>
      <c r="B9988" t="s">
        <v>10930</v>
      </c>
      <c r="C9988">
        <v>2014</v>
      </c>
      <c r="D9988" s="1">
        <v>41820</v>
      </c>
      <c r="E9988" s="1">
        <v>41821</v>
      </c>
      <c r="F9988" t="s">
        <v>56</v>
      </c>
      <c r="G9988" t="s">
        <v>4188</v>
      </c>
      <c r="H9988" t="s">
        <v>4189</v>
      </c>
      <c r="I9988" t="s">
        <v>38</v>
      </c>
      <c r="J9988" t="s">
        <v>27</v>
      </c>
      <c r="K9988" t="s">
        <v>8594</v>
      </c>
      <c r="L9988" t="s">
        <v>7883</v>
      </c>
      <c r="M9988">
        <v>75220</v>
      </c>
      <c r="N9988" t="s">
        <v>3479</v>
      </c>
      <c r="O9988" t="s">
        <v>3548</v>
      </c>
      <c r="P9988" t="s">
        <v>329</v>
      </c>
      <c r="Q9988" t="s">
        <v>3467</v>
      </c>
      <c r="R9988" t="s">
        <v>3549</v>
      </c>
      <c r="S9988">
        <v>307.31400000000002</v>
      </c>
      <c r="T9988">
        <v>3</v>
      </c>
      <c r="U9988">
        <v>0.3</v>
      </c>
      <c r="V9988">
        <v>-39.511800000000044</v>
      </c>
      <c r="W9988" t="s">
        <v>10939</v>
      </c>
      <c r="X9988" t="s">
        <v>10942</v>
      </c>
      <c r="Y9988">
        <v>6</v>
      </c>
      <c r="Z9988" t="s">
        <v>10946</v>
      </c>
      <c r="AA9988">
        <v>-0.1285714285714287</v>
      </c>
    </row>
    <row r="9989" spans="1:27" x14ac:dyDescent="0.35">
      <c r="A9989">
        <v>9626</v>
      </c>
      <c r="B9989" t="s">
        <v>10930</v>
      </c>
      <c r="C9989">
        <v>2014</v>
      </c>
      <c r="D9989" s="1">
        <v>41820</v>
      </c>
      <c r="E9989" s="1">
        <v>41821</v>
      </c>
      <c r="F9989" t="s">
        <v>56</v>
      </c>
      <c r="G9989" t="s">
        <v>4188</v>
      </c>
      <c r="H9989" t="s">
        <v>4189</v>
      </c>
      <c r="I9989" t="s">
        <v>38</v>
      </c>
      <c r="J9989" t="s">
        <v>27</v>
      </c>
      <c r="K9989" t="s">
        <v>8594</v>
      </c>
      <c r="L9989" t="s">
        <v>7883</v>
      </c>
      <c r="M9989">
        <v>75220</v>
      </c>
      <c r="N9989" t="s">
        <v>3479</v>
      </c>
      <c r="O9989" t="s">
        <v>7884</v>
      </c>
      <c r="P9989" t="s">
        <v>329</v>
      </c>
      <c r="Q9989" t="s">
        <v>3721</v>
      </c>
      <c r="R9989" t="s">
        <v>7885</v>
      </c>
      <c r="S9989">
        <v>409.99919999999997</v>
      </c>
      <c r="T9989">
        <v>3</v>
      </c>
      <c r="U9989">
        <v>0.32</v>
      </c>
      <c r="V9989">
        <v>-96.470399999999955</v>
      </c>
      <c r="W9989" t="s">
        <v>10939</v>
      </c>
      <c r="X9989" t="s">
        <v>10942</v>
      </c>
      <c r="Y9989">
        <v>6</v>
      </c>
      <c r="Z9989" t="s">
        <v>10946</v>
      </c>
      <c r="AA9989">
        <v>-0.23529411764705874</v>
      </c>
    </row>
    <row r="9990" spans="1:27" x14ac:dyDescent="0.35">
      <c r="A9990">
        <v>9776</v>
      </c>
      <c r="B9990" t="s">
        <v>8943</v>
      </c>
      <c r="C9990">
        <v>2011</v>
      </c>
      <c r="D9990" s="1">
        <v>40750</v>
      </c>
      <c r="E9990" s="1">
        <v>40754</v>
      </c>
      <c r="F9990" t="s">
        <v>23</v>
      </c>
      <c r="G9990" t="s">
        <v>2859</v>
      </c>
      <c r="H9990" t="s">
        <v>2860</v>
      </c>
      <c r="I9990" t="s">
        <v>38</v>
      </c>
      <c r="J9990" t="s">
        <v>27</v>
      </c>
      <c r="K9990" t="s">
        <v>8589</v>
      </c>
      <c r="L9990" t="s">
        <v>7883</v>
      </c>
      <c r="M9990">
        <v>78207</v>
      </c>
      <c r="N9990" t="s">
        <v>3479</v>
      </c>
      <c r="O9990" t="s">
        <v>2966</v>
      </c>
      <c r="P9990" t="s">
        <v>329</v>
      </c>
      <c r="Q9990" t="s">
        <v>330</v>
      </c>
      <c r="R9990" t="s">
        <v>2967</v>
      </c>
      <c r="S9990">
        <v>17.496000000000002</v>
      </c>
      <c r="T9990">
        <v>3</v>
      </c>
      <c r="U9990">
        <v>0.6</v>
      </c>
      <c r="V9990">
        <v>-10.060199999999998</v>
      </c>
      <c r="W9990" t="s">
        <v>10944</v>
      </c>
      <c r="X9990" t="s">
        <v>10937</v>
      </c>
      <c r="Y9990">
        <v>7</v>
      </c>
      <c r="Z9990" t="s">
        <v>10938</v>
      </c>
      <c r="AA9990">
        <v>-0.57499999999999984</v>
      </c>
    </row>
    <row r="9991" spans="1:27" x14ac:dyDescent="0.35">
      <c r="A9991">
        <v>9780</v>
      </c>
      <c r="B9991" t="s">
        <v>8943</v>
      </c>
      <c r="C9991">
        <v>2011</v>
      </c>
      <c r="D9991" s="1">
        <v>40750</v>
      </c>
      <c r="E9991" s="1">
        <v>40754</v>
      </c>
      <c r="F9991" t="s">
        <v>23</v>
      </c>
      <c r="G9991" t="s">
        <v>2859</v>
      </c>
      <c r="H9991" t="s">
        <v>2860</v>
      </c>
      <c r="I9991" t="s">
        <v>38</v>
      </c>
      <c r="J9991" t="s">
        <v>27</v>
      </c>
      <c r="K9991" t="s">
        <v>8589</v>
      </c>
      <c r="L9991" t="s">
        <v>7883</v>
      </c>
      <c r="M9991">
        <v>78207</v>
      </c>
      <c r="N9991" t="s">
        <v>3479</v>
      </c>
      <c r="O9991" t="s">
        <v>6246</v>
      </c>
      <c r="P9991" t="s">
        <v>32</v>
      </c>
      <c r="Q9991" t="s">
        <v>79</v>
      </c>
      <c r="R9991" t="s">
        <v>6247</v>
      </c>
      <c r="S9991">
        <v>4.8359999999999985</v>
      </c>
      <c r="T9991">
        <v>2</v>
      </c>
      <c r="U9991">
        <v>0.8</v>
      </c>
      <c r="V9991">
        <v>-12.090000000000003</v>
      </c>
      <c r="W9991" t="s">
        <v>10944</v>
      </c>
      <c r="X9991" t="s">
        <v>10937</v>
      </c>
      <c r="Y9991">
        <v>7</v>
      </c>
      <c r="Z9991" t="s">
        <v>10938</v>
      </c>
      <c r="AA9991">
        <v>-2.5000000000000013</v>
      </c>
    </row>
    <row r="9992" spans="1:27" x14ac:dyDescent="0.35">
      <c r="A9992">
        <v>9832</v>
      </c>
      <c r="B9992" t="s">
        <v>8945</v>
      </c>
      <c r="C9992">
        <v>2011</v>
      </c>
      <c r="D9992" s="1">
        <v>40893</v>
      </c>
      <c r="E9992" s="1">
        <v>40895</v>
      </c>
      <c r="F9992" t="s">
        <v>45</v>
      </c>
      <c r="G9992" t="s">
        <v>2945</v>
      </c>
      <c r="H9992" t="s">
        <v>2946</v>
      </c>
      <c r="I9992" t="s">
        <v>38</v>
      </c>
      <c r="J9992" t="s">
        <v>27</v>
      </c>
      <c r="K9992" t="s">
        <v>8927</v>
      </c>
      <c r="L9992" t="s">
        <v>7883</v>
      </c>
      <c r="M9992">
        <v>77705</v>
      </c>
      <c r="N9992" t="s">
        <v>3479</v>
      </c>
      <c r="O9992" t="s">
        <v>1296</v>
      </c>
      <c r="P9992" t="s">
        <v>329</v>
      </c>
      <c r="Q9992" t="s">
        <v>330</v>
      </c>
      <c r="R9992" t="s">
        <v>1297</v>
      </c>
      <c r="S9992">
        <v>8.6240000000000023</v>
      </c>
      <c r="T9992">
        <v>7</v>
      </c>
      <c r="U9992">
        <v>0.6</v>
      </c>
      <c r="V9992">
        <v>-2.5872000000000011</v>
      </c>
      <c r="W9992" t="s">
        <v>10944</v>
      </c>
      <c r="X9992" t="s">
        <v>10940</v>
      </c>
      <c r="Y9992">
        <v>12</v>
      </c>
      <c r="Z9992" t="s">
        <v>10941</v>
      </c>
      <c r="AA9992">
        <v>-0.30000000000000004</v>
      </c>
    </row>
    <row r="9993" spans="1:27" x14ac:dyDescent="0.35">
      <c r="A9993">
        <v>9835</v>
      </c>
      <c r="B9993" t="s">
        <v>10578</v>
      </c>
      <c r="C9993">
        <v>2013</v>
      </c>
      <c r="D9993" s="1">
        <v>41558</v>
      </c>
      <c r="E9993" s="1">
        <v>41560</v>
      </c>
      <c r="F9993" t="s">
        <v>56</v>
      </c>
      <c r="G9993" t="s">
        <v>149</v>
      </c>
      <c r="H9993" t="s">
        <v>150</v>
      </c>
      <c r="I9993" t="s">
        <v>38</v>
      </c>
      <c r="J9993" t="s">
        <v>27</v>
      </c>
      <c r="K9993" t="s">
        <v>4438</v>
      </c>
      <c r="L9993" t="s">
        <v>7883</v>
      </c>
      <c r="M9993">
        <v>77571</v>
      </c>
      <c r="N9993" t="s">
        <v>3479</v>
      </c>
      <c r="O9993" t="s">
        <v>2670</v>
      </c>
      <c r="P9993" t="s">
        <v>329</v>
      </c>
      <c r="Q9993" t="s">
        <v>330</v>
      </c>
      <c r="R9993" t="s">
        <v>2671</v>
      </c>
      <c r="S9993">
        <v>14</v>
      </c>
      <c r="T9993">
        <v>4</v>
      </c>
      <c r="U9993">
        <v>0.6</v>
      </c>
      <c r="V9993">
        <v>-6.2999999999999972</v>
      </c>
      <c r="W9993" t="s">
        <v>10936</v>
      </c>
      <c r="X9993" t="s">
        <v>10940</v>
      </c>
      <c r="Y9993">
        <v>10</v>
      </c>
      <c r="Z9993" t="s">
        <v>10945</v>
      </c>
      <c r="AA9993">
        <v>-0.44999999999999979</v>
      </c>
    </row>
    <row r="9994" spans="1:27" x14ac:dyDescent="0.35">
      <c r="A9994">
        <v>9904</v>
      </c>
      <c r="B9994" t="s">
        <v>8946</v>
      </c>
      <c r="C9994">
        <v>2011</v>
      </c>
      <c r="D9994" s="1">
        <v>40859</v>
      </c>
      <c r="E9994" s="1">
        <v>40865</v>
      </c>
      <c r="F9994" t="s">
        <v>23</v>
      </c>
      <c r="G9994" t="s">
        <v>1012</v>
      </c>
      <c r="H9994" t="s">
        <v>1013</v>
      </c>
      <c r="I9994" t="s">
        <v>38</v>
      </c>
      <c r="J9994" t="s">
        <v>27</v>
      </c>
      <c r="K9994" t="s">
        <v>8886</v>
      </c>
      <c r="L9994" t="s">
        <v>7883</v>
      </c>
      <c r="M9994">
        <v>75007</v>
      </c>
      <c r="N9994" t="s">
        <v>3479</v>
      </c>
      <c r="O9994" t="s">
        <v>5490</v>
      </c>
      <c r="P9994" t="s">
        <v>329</v>
      </c>
      <c r="Q9994" t="s">
        <v>330</v>
      </c>
      <c r="R9994" t="s">
        <v>5491</v>
      </c>
      <c r="S9994">
        <v>25.128000000000004</v>
      </c>
      <c r="T9994">
        <v>3</v>
      </c>
      <c r="U9994">
        <v>0.6</v>
      </c>
      <c r="V9994">
        <v>-6.9101999999999997</v>
      </c>
      <c r="W9994" t="s">
        <v>10944</v>
      </c>
      <c r="X9994" t="s">
        <v>10940</v>
      </c>
      <c r="Y9994">
        <v>11</v>
      </c>
      <c r="Z9994" t="s">
        <v>10947</v>
      </c>
      <c r="AA9994">
        <v>-0.27499999999999997</v>
      </c>
    </row>
    <row r="9995" spans="1:27" x14ac:dyDescent="0.35">
      <c r="A9995">
        <v>9920</v>
      </c>
      <c r="B9995" t="s">
        <v>10579</v>
      </c>
      <c r="C9995">
        <v>2013</v>
      </c>
      <c r="D9995" s="1">
        <v>41349</v>
      </c>
      <c r="E9995" s="1">
        <v>41353</v>
      </c>
      <c r="F9995" t="s">
        <v>23</v>
      </c>
      <c r="G9995" t="s">
        <v>4776</v>
      </c>
      <c r="H9995" t="s">
        <v>4777</v>
      </c>
      <c r="I9995" t="s">
        <v>26</v>
      </c>
      <c r="J9995" t="s">
        <v>27</v>
      </c>
      <c r="K9995" t="s">
        <v>9334</v>
      </c>
      <c r="L9995" t="s">
        <v>7883</v>
      </c>
      <c r="M9995">
        <v>77803</v>
      </c>
      <c r="N9995" t="s">
        <v>3479</v>
      </c>
      <c r="O9995" t="s">
        <v>4068</v>
      </c>
      <c r="P9995" t="s">
        <v>329</v>
      </c>
      <c r="Q9995" t="s">
        <v>4064</v>
      </c>
      <c r="R9995" t="s">
        <v>4069</v>
      </c>
      <c r="S9995">
        <v>528.42999999999995</v>
      </c>
      <c r="T9995">
        <v>5</v>
      </c>
      <c r="U9995">
        <v>0.3</v>
      </c>
      <c r="V9995">
        <v>-143.43099999999998</v>
      </c>
      <c r="W9995" t="s">
        <v>10936</v>
      </c>
      <c r="X9995" t="s">
        <v>10950</v>
      </c>
      <c r="Y9995">
        <v>3</v>
      </c>
      <c r="Z9995" t="s">
        <v>10953</v>
      </c>
      <c r="AA9995">
        <v>-0.27142857142857141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4CCEF-3E1B-4901-B657-ED8DB4F47716}">
  <dimension ref="B1:E3718"/>
  <sheetViews>
    <sheetView workbookViewId="0">
      <selection activeCell="I20" sqref="I20"/>
    </sheetView>
  </sheetViews>
  <sheetFormatPr defaultRowHeight="14.5" x14ac:dyDescent="0.35"/>
  <cols>
    <col min="1" max="1" width="12.36328125" bestFit="1" customWidth="1"/>
    <col min="2" max="2" width="13.81640625" style="17" bestFit="1" customWidth="1"/>
    <col min="3" max="3" width="12.36328125" style="18" bestFit="1" customWidth="1"/>
    <col min="4" max="4" width="11.26953125" style="20" bestFit="1" customWidth="1"/>
    <col min="5" max="5" width="11.81640625" style="19" bestFit="1" customWidth="1"/>
    <col min="6" max="12" width="15.26953125" bestFit="1" customWidth="1"/>
    <col min="13" max="13" width="10.7265625" bestFit="1" customWidth="1"/>
    <col min="14" max="48" width="15.26953125" bestFit="1" customWidth="1"/>
    <col min="49" max="49" width="10.7265625" bestFit="1" customWidth="1"/>
    <col min="50" max="1238" width="15.26953125" bestFit="1" customWidth="1"/>
    <col min="1239" max="1239" width="10.7265625" bestFit="1" customWidth="1"/>
  </cols>
  <sheetData>
    <row r="1" spans="2:5" x14ac:dyDescent="0.35">
      <c r="B1"/>
      <c r="C1"/>
    </row>
    <row r="2" spans="2:5" x14ac:dyDescent="0.35">
      <c r="B2"/>
      <c r="C2"/>
    </row>
    <row r="3" spans="2:5" x14ac:dyDescent="0.35">
      <c r="B3"/>
      <c r="C3" s="3" t="s">
        <v>10956</v>
      </c>
      <c r="D3" s="20" t="s">
        <v>10957</v>
      </c>
      <c r="E3" s="20" t="s">
        <v>10958</v>
      </c>
    </row>
    <row r="4" spans="2:5" x14ac:dyDescent="0.35">
      <c r="B4"/>
      <c r="C4" s="4" t="s">
        <v>10951</v>
      </c>
      <c r="D4" s="20">
        <v>95365.937600000005</v>
      </c>
      <c r="E4" s="20">
        <v>9199.2700000000059</v>
      </c>
    </row>
    <row r="5" spans="2:5" x14ac:dyDescent="0.35">
      <c r="B5"/>
      <c r="C5" s="4" t="s">
        <v>10955</v>
      </c>
      <c r="D5" s="20">
        <v>60172.649400000017</v>
      </c>
      <c r="E5" s="20">
        <v>10288.898699999996</v>
      </c>
    </row>
    <row r="6" spans="2:5" x14ac:dyDescent="0.35">
      <c r="B6"/>
      <c r="C6" s="4" t="s">
        <v>10953</v>
      </c>
      <c r="D6" s="20">
        <v>199252.98400000008</v>
      </c>
      <c r="E6" s="20">
        <v>26806.573700000019</v>
      </c>
    </row>
    <row r="7" spans="2:5" x14ac:dyDescent="0.35">
      <c r="B7"/>
      <c r="C7" s="4" t="s">
        <v>10943</v>
      </c>
      <c r="D7" s="20">
        <v>141851.56739999983</v>
      </c>
      <c r="E7" s="20">
        <v>13437.806800000017</v>
      </c>
    </row>
    <row r="8" spans="2:5" x14ac:dyDescent="0.35">
      <c r="B8"/>
      <c r="C8" s="4" t="s">
        <v>10952</v>
      </c>
      <c r="D8" s="20">
        <v>156122.28669999994</v>
      </c>
      <c r="E8" s="20">
        <v>22308.512800000015</v>
      </c>
    </row>
    <row r="9" spans="2:5" x14ac:dyDescent="0.35">
      <c r="B9"/>
      <c r="C9" s="4" t="s">
        <v>10946</v>
      </c>
      <c r="D9" s="20">
        <v>147082.61129999984</v>
      </c>
      <c r="E9" s="20">
        <v>20899.334500000048</v>
      </c>
    </row>
    <row r="10" spans="2:5" x14ac:dyDescent="0.35">
      <c r="B10"/>
      <c r="C10" s="4" t="s">
        <v>10938</v>
      </c>
      <c r="D10" s="20">
        <v>149580.83799999996</v>
      </c>
      <c r="E10" s="20">
        <v>13535.383000000002</v>
      </c>
    </row>
    <row r="11" spans="2:5" x14ac:dyDescent="0.35">
      <c r="B11"/>
      <c r="C11" s="4" t="s">
        <v>10954</v>
      </c>
      <c r="D11" s="20">
        <v>159589.4510000002</v>
      </c>
      <c r="E11" s="20">
        <v>21896.715399999997</v>
      </c>
    </row>
    <row r="12" spans="2:5" x14ac:dyDescent="0.35">
      <c r="B12"/>
      <c r="C12" s="4" t="s">
        <v>10949</v>
      </c>
      <c r="D12" s="20">
        <v>309770.09969999932</v>
      </c>
      <c r="E12" s="20">
        <v>37293.192499999983</v>
      </c>
    </row>
    <row r="13" spans="2:5" x14ac:dyDescent="0.35">
      <c r="B13"/>
      <c r="C13" s="4" t="s">
        <v>10945</v>
      </c>
      <c r="D13" s="20">
        <v>197115.20170000024</v>
      </c>
      <c r="E13" s="20">
        <v>31469.663799999995</v>
      </c>
    </row>
    <row r="14" spans="2:5" x14ac:dyDescent="0.35">
      <c r="B14"/>
      <c r="C14" s="4" t="s">
        <v>10947</v>
      </c>
      <c r="D14" s="20">
        <v>349120.07400000037</v>
      </c>
      <c r="E14" s="20">
        <v>35825.536600000043</v>
      </c>
    </row>
    <row r="15" spans="2:5" x14ac:dyDescent="0.35">
      <c r="C15" s="4" t="s">
        <v>10941</v>
      </c>
      <c r="D15" s="20">
        <v>332177.1595000003</v>
      </c>
      <c r="E15" s="20">
        <v>43436.133899999906</v>
      </c>
    </row>
    <row r="16" spans="2:5" x14ac:dyDescent="0.35">
      <c r="C16" s="4" t="s">
        <v>10931</v>
      </c>
      <c r="D16" s="20">
        <v>2297200.8602999737</v>
      </c>
      <c r="E16" s="20">
        <v>286397.02169999905</v>
      </c>
    </row>
    <row r="17" spans="3:3" x14ac:dyDescent="0.35">
      <c r="C17"/>
    </row>
    <row r="18" spans="3:3" x14ac:dyDescent="0.35">
      <c r="C18"/>
    </row>
    <row r="19" spans="3:3" x14ac:dyDescent="0.35">
      <c r="C19"/>
    </row>
    <row r="20" spans="3:3" x14ac:dyDescent="0.35">
      <c r="C20"/>
    </row>
    <row r="21" spans="3:3" x14ac:dyDescent="0.35">
      <c r="C21"/>
    </row>
    <row r="22" spans="3:3" x14ac:dyDescent="0.35">
      <c r="C22"/>
    </row>
    <row r="23" spans="3:3" x14ac:dyDescent="0.35">
      <c r="C23"/>
    </row>
    <row r="24" spans="3:3" x14ac:dyDescent="0.35">
      <c r="C24"/>
    </row>
    <row r="25" spans="3:3" x14ac:dyDescent="0.35">
      <c r="C25"/>
    </row>
    <row r="26" spans="3:3" x14ac:dyDescent="0.35">
      <c r="C26"/>
    </row>
    <row r="27" spans="3:3" x14ac:dyDescent="0.35">
      <c r="C27"/>
    </row>
    <row r="28" spans="3:3" x14ac:dyDescent="0.35">
      <c r="C28"/>
    </row>
    <row r="29" spans="3:3" x14ac:dyDescent="0.35">
      <c r="C29"/>
    </row>
    <row r="30" spans="3:3" x14ac:dyDescent="0.35">
      <c r="C30"/>
    </row>
    <row r="31" spans="3:3" x14ac:dyDescent="0.35">
      <c r="C31"/>
    </row>
    <row r="32" spans="3:3" x14ac:dyDescent="0.35">
      <c r="C32"/>
    </row>
    <row r="33" spans="3:3" x14ac:dyDescent="0.35">
      <c r="C33"/>
    </row>
    <row r="34" spans="3:3" x14ac:dyDescent="0.35">
      <c r="C34"/>
    </row>
    <row r="35" spans="3:3" x14ac:dyDescent="0.35">
      <c r="C35"/>
    </row>
    <row r="36" spans="3:3" x14ac:dyDescent="0.35">
      <c r="C36"/>
    </row>
    <row r="37" spans="3:3" x14ac:dyDescent="0.35">
      <c r="C37"/>
    </row>
    <row r="38" spans="3:3" x14ac:dyDescent="0.35">
      <c r="C38"/>
    </row>
    <row r="39" spans="3:3" x14ac:dyDescent="0.35">
      <c r="C39"/>
    </row>
    <row r="40" spans="3:3" x14ac:dyDescent="0.35">
      <c r="C40"/>
    </row>
    <row r="41" spans="3:3" x14ac:dyDescent="0.35">
      <c r="C41"/>
    </row>
    <row r="42" spans="3:3" x14ac:dyDescent="0.35">
      <c r="C42"/>
    </row>
    <row r="43" spans="3:3" x14ac:dyDescent="0.35">
      <c r="C43"/>
    </row>
    <row r="44" spans="3:3" x14ac:dyDescent="0.35">
      <c r="C44"/>
    </row>
    <row r="45" spans="3:3" x14ac:dyDescent="0.35">
      <c r="C45"/>
    </row>
    <row r="46" spans="3:3" x14ac:dyDescent="0.35">
      <c r="C46"/>
    </row>
    <row r="47" spans="3:3" x14ac:dyDescent="0.35">
      <c r="C47"/>
    </row>
    <row r="48" spans="3:3" x14ac:dyDescent="0.35">
      <c r="C48"/>
    </row>
    <row r="49" spans="3:3" x14ac:dyDescent="0.35">
      <c r="C49"/>
    </row>
    <row r="50" spans="3:3" x14ac:dyDescent="0.35">
      <c r="C50"/>
    </row>
    <row r="51" spans="3:3" x14ac:dyDescent="0.35">
      <c r="C51"/>
    </row>
    <row r="52" spans="3:3" x14ac:dyDescent="0.35">
      <c r="C52"/>
    </row>
    <row r="53" spans="3:3" x14ac:dyDescent="0.35">
      <c r="C53"/>
    </row>
    <row r="54" spans="3:3" x14ac:dyDescent="0.35">
      <c r="C54"/>
    </row>
    <row r="55" spans="3:3" x14ac:dyDescent="0.35">
      <c r="C55"/>
    </row>
    <row r="56" spans="3:3" x14ac:dyDescent="0.35">
      <c r="C56"/>
    </row>
    <row r="57" spans="3:3" x14ac:dyDescent="0.35">
      <c r="C57"/>
    </row>
    <row r="58" spans="3:3" x14ac:dyDescent="0.35">
      <c r="C58"/>
    </row>
    <row r="59" spans="3:3" x14ac:dyDescent="0.35">
      <c r="C59"/>
    </row>
    <row r="60" spans="3:3" x14ac:dyDescent="0.35">
      <c r="C60"/>
    </row>
    <row r="61" spans="3:3" x14ac:dyDescent="0.35">
      <c r="C61"/>
    </row>
    <row r="62" spans="3:3" x14ac:dyDescent="0.35">
      <c r="C62"/>
    </row>
    <row r="63" spans="3:3" x14ac:dyDescent="0.35">
      <c r="C63"/>
    </row>
    <row r="64" spans="3:3" x14ac:dyDescent="0.35">
      <c r="C64"/>
    </row>
    <row r="65" spans="3:3" x14ac:dyDescent="0.35">
      <c r="C65"/>
    </row>
    <row r="66" spans="3:3" x14ac:dyDescent="0.35">
      <c r="C66"/>
    </row>
    <row r="67" spans="3:3" x14ac:dyDescent="0.35">
      <c r="C67"/>
    </row>
    <row r="68" spans="3:3" x14ac:dyDescent="0.35">
      <c r="C68"/>
    </row>
    <row r="69" spans="3:3" x14ac:dyDescent="0.35">
      <c r="C69"/>
    </row>
    <row r="70" spans="3:3" x14ac:dyDescent="0.35">
      <c r="C70"/>
    </row>
    <row r="71" spans="3:3" x14ac:dyDescent="0.35">
      <c r="C71"/>
    </row>
    <row r="72" spans="3:3" x14ac:dyDescent="0.35">
      <c r="C72"/>
    </row>
    <row r="73" spans="3:3" x14ac:dyDescent="0.35">
      <c r="C73"/>
    </row>
    <row r="74" spans="3:3" x14ac:dyDescent="0.35">
      <c r="C74"/>
    </row>
    <row r="75" spans="3:3" x14ac:dyDescent="0.35">
      <c r="C75"/>
    </row>
    <row r="76" spans="3:3" x14ac:dyDescent="0.35">
      <c r="C76"/>
    </row>
    <row r="77" spans="3:3" x14ac:dyDescent="0.35">
      <c r="C77"/>
    </row>
    <row r="78" spans="3:3" x14ac:dyDescent="0.35">
      <c r="C78"/>
    </row>
    <row r="79" spans="3:3" x14ac:dyDescent="0.35">
      <c r="C79"/>
    </row>
    <row r="80" spans="3:3" x14ac:dyDescent="0.35">
      <c r="C80"/>
    </row>
    <row r="81" spans="3:3" x14ac:dyDescent="0.35">
      <c r="C81"/>
    </row>
    <row r="82" spans="3:3" x14ac:dyDescent="0.35">
      <c r="C82"/>
    </row>
    <row r="83" spans="3:3" x14ac:dyDescent="0.35">
      <c r="C83"/>
    </row>
    <row r="84" spans="3:3" x14ac:dyDescent="0.35">
      <c r="C84"/>
    </row>
    <row r="85" spans="3:3" x14ac:dyDescent="0.35">
      <c r="C85"/>
    </row>
    <row r="86" spans="3:3" x14ac:dyDescent="0.35">
      <c r="C86"/>
    </row>
    <row r="87" spans="3:3" x14ac:dyDescent="0.35">
      <c r="C87"/>
    </row>
    <row r="88" spans="3:3" x14ac:dyDescent="0.35">
      <c r="C88"/>
    </row>
    <row r="89" spans="3:3" x14ac:dyDescent="0.35">
      <c r="C89"/>
    </row>
    <row r="90" spans="3:3" x14ac:dyDescent="0.35">
      <c r="C90"/>
    </row>
    <row r="91" spans="3:3" x14ac:dyDescent="0.35">
      <c r="C91"/>
    </row>
    <row r="92" spans="3:3" x14ac:dyDescent="0.35">
      <c r="C92"/>
    </row>
    <row r="93" spans="3:3" x14ac:dyDescent="0.35">
      <c r="C93"/>
    </row>
    <row r="94" spans="3:3" x14ac:dyDescent="0.35">
      <c r="C94"/>
    </row>
    <row r="95" spans="3:3" x14ac:dyDescent="0.35">
      <c r="C95"/>
    </row>
    <row r="96" spans="3:3"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row r="471" spans="3:3" x14ac:dyDescent="0.35">
      <c r="C471"/>
    </row>
    <row r="472" spans="3:3" x14ac:dyDescent="0.35">
      <c r="C472"/>
    </row>
    <row r="473" spans="3:3" x14ac:dyDescent="0.35">
      <c r="C473"/>
    </row>
    <row r="474" spans="3:3" x14ac:dyDescent="0.35">
      <c r="C474"/>
    </row>
    <row r="475" spans="3:3" x14ac:dyDescent="0.35">
      <c r="C475"/>
    </row>
    <row r="476" spans="3:3" x14ac:dyDescent="0.35">
      <c r="C476"/>
    </row>
    <row r="477" spans="3:3" x14ac:dyDescent="0.35">
      <c r="C477"/>
    </row>
    <row r="478" spans="3:3" x14ac:dyDescent="0.35">
      <c r="C478"/>
    </row>
    <row r="479" spans="3:3" x14ac:dyDescent="0.35">
      <c r="C479"/>
    </row>
    <row r="480" spans="3:3" x14ac:dyDescent="0.35">
      <c r="C480"/>
    </row>
    <row r="481" spans="3:3" x14ac:dyDescent="0.35">
      <c r="C481"/>
    </row>
    <row r="482" spans="3:3" x14ac:dyDescent="0.35">
      <c r="C482"/>
    </row>
    <row r="483" spans="3:3" x14ac:dyDescent="0.35">
      <c r="C483"/>
    </row>
    <row r="484" spans="3:3" x14ac:dyDescent="0.35">
      <c r="C484"/>
    </row>
    <row r="485" spans="3:3" x14ac:dyDescent="0.35">
      <c r="C485"/>
    </row>
    <row r="486" spans="3:3" x14ac:dyDescent="0.35">
      <c r="C486"/>
    </row>
    <row r="487" spans="3:3" x14ac:dyDescent="0.35">
      <c r="C487"/>
    </row>
    <row r="488" spans="3:3" x14ac:dyDescent="0.35">
      <c r="C488"/>
    </row>
    <row r="489" spans="3:3" x14ac:dyDescent="0.35">
      <c r="C489"/>
    </row>
    <row r="490" spans="3:3" x14ac:dyDescent="0.35">
      <c r="C490"/>
    </row>
    <row r="491" spans="3:3" x14ac:dyDescent="0.35">
      <c r="C491"/>
    </row>
    <row r="492" spans="3:3" x14ac:dyDescent="0.35">
      <c r="C492"/>
    </row>
    <row r="493" spans="3:3" x14ac:dyDescent="0.35">
      <c r="C493"/>
    </row>
    <row r="494" spans="3:3" x14ac:dyDescent="0.35">
      <c r="C494"/>
    </row>
    <row r="495" spans="3:3" x14ac:dyDescent="0.35">
      <c r="C495"/>
    </row>
    <row r="496" spans="3:3" x14ac:dyDescent="0.35">
      <c r="C496"/>
    </row>
    <row r="497" spans="3:3" x14ac:dyDescent="0.35">
      <c r="C497"/>
    </row>
    <row r="498" spans="3:3" x14ac:dyDescent="0.35">
      <c r="C498"/>
    </row>
    <row r="499" spans="3:3" x14ac:dyDescent="0.35">
      <c r="C499"/>
    </row>
    <row r="500" spans="3:3" x14ac:dyDescent="0.35">
      <c r="C500"/>
    </row>
    <row r="501" spans="3:3" x14ac:dyDescent="0.35">
      <c r="C501"/>
    </row>
    <row r="502" spans="3:3" x14ac:dyDescent="0.35">
      <c r="C502"/>
    </row>
    <row r="503" spans="3:3" x14ac:dyDescent="0.35">
      <c r="C503"/>
    </row>
    <row r="504" spans="3:3" x14ac:dyDescent="0.35">
      <c r="C504"/>
    </row>
    <row r="505" spans="3:3" x14ac:dyDescent="0.35">
      <c r="C505"/>
    </row>
    <row r="506" spans="3:3" x14ac:dyDescent="0.35">
      <c r="C506"/>
    </row>
    <row r="507" spans="3:3" x14ac:dyDescent="0.35">
      <c r="C507"/>
    </row>
    <row r="508" spans="3:3" x14ac:dyDescent="0.35">
      <c r="C508"/>
    </row>
    <row r="509" spans="3:3" x14ac:dyDescent="0.35">
      <c r="C509"/>
    </row>
    <row r="510" spans="3:3" x14ac:dyDescent="0.35">
      <c r="C510"/>
    </row>
    <row r="511" spans="3:3" x14ac:dyDescent="0.35">
      <c r="C511"/>
    </row>
    <row r="512" spans="3:3" x14ac:dyDescent="0.35">
      <c r="C512"/>
    </row>
    <row r="513" spans="3:3" x14ac:dyDescent="0.35">
      <c r="C513"/>
    </row>
    <row r="514" spans="3:3" x14ac:dyDescent="0.35">
      <c r="C514"/>
    </row>
    <row r="515" spans="3:3" x14ac:dyDescent="0.35">
      <c r="C515"/>
    </row>
    <row r="516" spans="3:3" x14ac:dyDescent="0.35">
      <c r="C516"/>
    </row>
    <row r="517" spans="3:3" x14ac:dyDescent="0.35">
      <c r="C517"/>
    </row>
    <row r="518" spans="3:3" x14ac:dyDescent="0.35">
      <c r="C518"/>
    </row>
    <row r="519" spans="3:3" x14ac:dyDescent="0.35">
      <c r="C519"/>
    </row>
    <row r="520" spans="3:3" x14ac:dyDescent="0.35">
      <c r="C520"/>
    </row>
    <row r="521" spans="3:3" x14ac:dyDescent="0.35">
      <c r="C521"/>
    </row>
    <row r="522" spans="3:3" x14ac:dyDescent="0.35">
      <c r="C522"/>
    </row>
    <row r="523" spans="3:3" x14ac:dyDescent="0.35">
      <c r="C523"/>
    </row>
    <row r="524" spans="3:3" x14ac:dyDescent="0.35">
      <c r="C524"/>
    </row>
    <row r="525" spans="3:3" x14ac:dyDescent="0.35">
      <c r="C525"/>
    </row>
    <row r="526" spans="3:3" x14ac:dyDescent="0.35">
      <c r="C526"/>
    </row>
    <row r="527" spans="3:3" x14ac:dyDescent="0.35">
      <c r="C527"/>
    </row>
    <row r="528" spans="3:3" x14ac:dyDescent="0.35">
      <c r="C528"/>
    </row>
    <row r="529" spans="3:3" x14ac:dyDescent="0.35">
      <c r="C529"/>
    </row>
    <row r="530" spans="3:3" x14ac:dyDescent="0.35">
      <c r="C530"/>
    </row>
    <row r="531" spans="3:3" x14ac:dyDescent="0.35">
      <c r="C531"/>
    </row>
    <row r="532" spans="3:3" x14ac:dyDescent="0.35">
      <c r="C532"/>
    </row>
    <row r="533" spans="3:3" x14ac:dyDescent="0.35">
      <c r="C533"/>
    </row>
    <row r="534" spans="3:3" x14ac:dyDescent="0.35">
      <c r="C534"/>
    </row>
    <row r="535" spans="3:3" x14ac:dyDescent="0.35">
      <c r="C535"/>
    </row>
    <row r="536" spans="3:3" x14ac:dyDescent="0.35">
      <c r="C536"/>
    </row>
    <row r="537" spans="3:3" x14ac:dyDescent="0.35">
      <c r="C537"/>
    </row>
    <row r="538" spans="3:3" x14ac:dyDescent="0.35">
      <c r="C538"/>
    </row>
    <row r="539" spans="3:3" x14ac:dyDescent="0.35">
      <c r="C539"/>
    </row>
    <row r="540" spans="3:3" x14ac:dyDescent="0.35">
      <c r="C540"/>
    </row>
    <row r="541" spans="3:3" x14ac:dyDescent="0.35">
      <c r="C541"/>
    </row>
    <row r="542" spans="3:3" x14ac:dyDescent="0.35">
      <c r="C542"/>
    </row>
    <row r="543" spans="3:3" x14ac:dyDescent="0.35">
      <c r="C543"/>
    </row>
    <row r="544" spans="3:3" x14ac:dyDescent="0.35">
      <c r="C544"/>
    </row>
    <row r="545" spans="3:3" x14ac:dyDescent="0.35">
      <c r="C545"/>
    </row>
    <row r="546" spans="3:3" x14ac:dyDescent="0.35">
      <c r="C546"/>
    </row>
    <row r="547" spans="3:3" x14ac:dyDescent="0.35">
      <c r="C547"/>
    </row>
    <row r="548" spans="3:3" x14ac:dyDescent="0.35">
      <c r="C548"/>
    </row>
    <row r="549" spans="3:3" x14ac:dyDescent="0.35">
      <c r="C549"/>
    </row>
    <row r="550" spans="3:3" x14ac:dyDescent="0.35">
      <c r="C550"/>
    </row>
    <row r="551" spans="3:3" x14ac:dyDescent="0.35">
      <c r="C551"/>
    </row>
    <row r="552" spans="3:3" x14ac:dyDescent="0.35">
      <c r="C552"/>
    </row>
    <row r="553" spans="3:3" x14ac:dyDescent="0.35">
      <c r="C553"/>
    </row>
    <row r="554" spans="3:3" x14ac:dyDescent="0.35">
      <c r="C554"/>
    </row>
    <row r="555" spans="3:3" x14ac:dyDescent="0.35">
      <c r="C555"/>
    </row>
    <row r="556" spans="3:3" x14ac:dyDescent="0.35">
      <c r="C556"/>
    </row>
    <row r="557" spans="3:3" x14ac:dyDescent="0.35">
      <c r="C557"/>
    </row>
    <row r="558" spans="3:3" x14ac:dyDescent="0.35">
      <c r="C558"/>
    </row>
    <row r="559" spans="3:3" x14ac:dyDescent="0.35">
      <c r="C559"/>
    </row>
    <row r="560" spans="3:3" x14ac:dyDescent="0.35">
      <c r="C560"/>
    </row>
    <row r="561" spans="3:3" x14ac:dyDescent="0.35">
      <c r="C561"/>
    </row>
    <row r="562" spans="3:3" x14ac:dyDescent="0.35">
      <c r="C562"/>
    </row>
    <row r="563" spans="3:3" x14ac:dyDescent="0.35">
      <c r="C563"/>
    </row>
    <row r="564" spans="3:3" x14ac:dyDescent="0.35">
      <c r="C564"/>
    </row>
    <row r="565" spans="3:3" x14ac:dyDescent="0.35">
      <c r="C565"/>
    </row>
    <row r="566" spans="3:3" x14ac:dyDescent="0.35">
      <c r="C566"/>
    </row>
    <row r="567" spans="3:3" x14ac:dyDescent="0.35">
      <c r="C567"/>
    </row>
    <row r="568" spans="3:3" x14ac:dyDescent="0.35">
      <c r="C568"/>
    </row>
    <row r="569" spans="3:3" x14ac:dyDescent="0.35">
      <c r="C569"/>
    </row>
    <row r="570" spans="3:3" x14ac:dyDescent="0.35">
      <c r="C570"/>
    </row>
    <row r="571" spans="3:3" x14ac:dyDescent="0.35">
      <c r="C571"/>
    </row>
    <row r="572" spans="3:3" x14ac:dyDescent="0.35">
      <c r="C572"/>
    </row>
    <row r="573" spans="3:3" x14ac:dyDescent="0.35">
      <c r="C573"/>
    </row>
    <row r="574" spans="3:3" x14ac:dyDescent="0.35">
      <c r="C574"/>
    </row>
    <row r="575" spans="3:3" x14ac:dyDescent="0.35">
      <c r="C575"/>
    </row>
    <row r="576" spans="3:3" x14ac:dyDescent="0.35">
      <c r="C576"/>
    </row>
    <row r="577" spans="3:3" x14ac:dyDescent="0.35">
      <c r="C577"/>
    </row>
    <row r="578" spans="3:3" x14ac:dyDescent="0.35">
      <c r="C578"/>
    </row>
    <row r="579" spans="3:3" x14ac:dyDescent="0.35">
      <c r="C579"/>
    </row>
    <row r="580" spans="3:3" x14ac:dyDescent="0.35">
      <c r="C580"/>
    </row>
    <row r="581" spans="3:3" x14ac:dyDescent="0.35">
      <c r="C581"/>
    </row>
    <row r="582" spans="3:3" x14ac:dyDescent="0.35">
      <c r="C582"/>
    </row>
    <row r="583" spans="3:3" x14ac:dyDescent="0.35">
      <c r="C583"/>
    </row>
    <row r="584" spans="3:3" x14ac:dyDescent="0.35">
      <c r="C584"/>
    </row>
    <row r="585" spans="3:3" x14ac:dyDescent="0.35">
      <c r="C585"/>
    </row>
    <row r="586" spans="3:3" x14ac:dyDescent="0.35">
      <c r="C586"/>
    </row>
    <row r="587" spans="3:3" x14ac:dyDescent="0.35">
      <c r="C587"/>
    </row>
    <row r="588" spans="3:3" x14ac:dyDescent="0.35">
      <c r="C588"/>
    </row>
    <row r="589" spans="3:3" x14ac:dyDescent="0.35">
      <c r="C589"/>
    </row>
    <row r="590" spans="3:3" x14ac:dyDescent="0.35">
      <c r="C590"/>
    </row>
    <row r="591" spans="3:3" x14ac:dyDescent="0.35">
      <c r="C591"/>
    </row>
    <row r="592" spans="3:3" x14ac:dyDescent="0.35">
      <c r="C592"/>
    </row>
    <row r="593" spans="3:3" x14ac:dyDescent="0.35">
      <c r="C593"/>
    </row>
    <row r="594" spans="3:3" x14ac:dyDescent="0.35">
      <c r="C594"/>
    </row>
    <row r="595" spans="3:3" x14ac:dyDescent="0.35">
      <c r="C595"/>
    </row>
    <row r="596" spans="3:3" x14ac:dyDescent="0.35">
      <c r="C596"/>
    </row>
    <row r="597" spans="3:3" x14ac:dyDescent="0.35">
      <c r="C597"/>
    </row>
    <row r="598" spans="3:3" x14ac:dyDescent="0.35">
      <c r="C598"/>
    </row>
    <row r="599" spans="3:3" x14ac:dyDescent="0.35">
      <c r="C599"/>
    </row>
    <row r="600" spans="3:3" x14ac:dyDescent="0.35">
      <c r="C600"/>
    </row>
    <row r="601" spans="3:3" x14ac:dyDescent="0.35">
      <c r="C601"/>
    </row>
    <row r="602" spans="3:3" x14ac:dyDescent="0.35">
      <c r="C602"/>
    </row>
    <row r="603" spans="3:3" x14ac:dyDescent="0.35">
      <c r="C603"/>
    </row>
    <row r="604" spans="3:3" x14ac:dyDescent="0.35">
      <c r="C604"/>
    </row>
    <row r="605" spans="3:3" x14ac:dyDescent="0.35">
      <c r="C605"/>
    </row>
    <row r="606" spans="3:3" x14ac:dyDescent="0.35">
      <c r="C606"/>
    </row>
    <row r="607" spans="3:3" x14ac:dyDescent="0.35">
      <c r="C607"/>
    </row>
    <row r="608" spans="3:3" x14ac:dyDescent="0.35">
      <c r="C608"/>
    </row>
    <row r="609" spans="3:3" x14ac:dyDescent="0.35">
      <c r="C609"/>
    </row>
    <row r="610" spans="3:3" x14ac:dyDescent="0.35">
      <c r="C610"/>
    </row>
    <row r="611" spans="3:3" x14ac:dyDescent="0.35">
      <c r="C611"/>
    </row>
    <row r="612" spans="3:3" x14ac:dyDescent="0.35">
      <c r="C612"/>
    </row>
    <row r="613" spans="3:3" x14ac:dyDescent="0.35">
      <c r="C613"/>
    </row>
    <row r="614" spans="3:3" x14ac:dyDescent="0.35">
      <c r="C614"/>
    </row>
    <row r="615" spans="3:3" x14ac:dyDescent="0.35">
      <c r="C615"/>
    </row>
    <row r="616" spans="3:3" x14ac:dyDescent="0.35">
      <c r="C616"/>
    </row>
    <row r="617" spans="3:3" x14ac:dyDescent="0.35">
      <c r="C617"/>
    </row>
    <row r="618" spans="3:3" x14ac:dyDescent="0.35">
      <c r="C618"/>
    </row>
    <row r="619" spans="3:3" x14ac:dyDescent="0.35">
      <c r="C619"/>
    </row>
    <row r="620" spans="3:3" x14ac:dyDescent="0.35">
      <c r="C620"/>
    </row>
    <row r="621" spans="3:3" x14ac:dyDescent="0.35">
      <c r="C621"/>
    </row>
    <row r="622" spans="3:3" x14ac:dyDescent="0.35">
      <c r="C622"/>
    </row>
    <row r="623" spans="3:3" x14ac:dyDescent="0.35">
      <c r="C623"/>
    </row>
    <row r="624" spans="3:3" x14ac:dyDescent="0.35">
      <c r="C624"/>
    </row>
    <row r="625" spans="3:3" x14ac:dyDescent="0.35">
      <c r="C625"/>
    </row>
    <row r="626" spans="3:3" x14ac:dyDescent="0.35">
      <c r="C626"/>
    </row>
    <row r="627" spans="3:3" x14ac:dyDescent="0.35">
      <c r="C627"/>
    </row>
    <row r="628" spans="3:3" x14ac:dyDescent="0.35">
      <c r="C628"/>
    </row>
    <row r="629" spans="3:3" x14ac:dyDescent="0.35">
      <c r="C629"/>
    </row>
    <row r="630" spans="3:3" x14ac:dyDescent="0.35">
      <c r="C630"/>
    </row>
    <row r="631" spans="3:3" x14ac:dyDescent="0.35">
      <c r="C631"/>
    </row>
    <row r="632" spans="3:3" x14ac:dyDescent="0.35">
      <c r="C632"/>
    </row>
    <row r="633" spans="3:3" x14ac:dyDescent="0.35">
      <c r="C633"/>
    </row>
    <row r="634" spans="3:3" x14ac:dyDescent="0.35">
      <c r="C634"/>
    </row>
    <row r="635" spans="3:3" x14ac:dyDescent="0.35">
      <c r="C635"/>
    </row>
    <row r="636" spans="3:3" x14ac:dyDescent="0.35">
      <c r="C636"/>
    </row>
    <row r="637" spans="3:3" x14ac:dyDescent="0.35">
      <c r="C637"/>
    </row>
    <row r="638" spans="3:3" x14ac:dyDescent="0.35">
      <c r="C638"/>
    </row>
    <row r="639" spans="3:3" x14ac:dyDescent="0.35">
      <c r="C639"/>
    </row>
    <row r="640" spans="3:3" x14ac:dyDescent="0.35">
      <c r="C640"/>
    </row>
    <row r="641" spans="3:3" x14ac:dyDescent="0.35">
      <c r="C641"/>
    </row>
    <row r="642" spans="3:3" x14ac:dyDescent="0.35">
      <c r="C642"/>
    </row>
    <row r="643" spans="3:3" x14ac:dyDescent="0.35">
      <c r="C643"/>
    </row>
    <row r="644" spans="3:3" x14ac:dyDescent="0.35">
      <c r="C644"/>
    </row>
    <row r="645" spans="3:3" x14ac:dyDescent="0.35">
      <c r="C645"/>
    </row>
    <row r="646" spans="3:3" x14ac:dyDescent="0.35">
      <c r="C646"/>
    </row>
    <row r="647" spans="3:3" x14ac:dyDescent="0.35">
      <c r="C647"/>
    </row>
    <row r="648" spans="3:3" x14ac:dyDescent="0.35">
      <c r="C648"/>
    </row>
    <row r="649" spans="3:3" x14ac:dyDescent="0.35">
      <c r="C649"/>
    </row>
    <row r="650" spans="3:3" x14ac:dyDescent="0.35">
      <c r="C650"/>
    </row>
    <row r="651" spans="3:3" x14ac:dyDescent="0.35">
      <c r="C651"/>
    </row>
    <row r="652" spans="3:3" x14ac:dyDescent="0.35">
      <c r="C652"/>
    </row>
    <row r="653" spans="3:3" x14ac:dyDescent="0.35">
      <c r="C653"/>
    </row>
    <row r="654" spans="3:3" x14ac:dyDescent="0.35">
      <c r="C654"/>
    </row>
    <row r="655" spans="3:3" x14ac:dyDescent="0.35">
      <c r="C655"/>
    </row>
    <row r="656" spans="3:3" x14ac:dyDescent="0.35">
      <c r="C656"/>
    </row>
    <row r="657" spans="3:3" x14ac:dyDescent="0.35">
      <c r="C657"/>
    </row>
    <row r="658" spans="3:3" x14ac:dyDescent="0.35">
      <c r="C658"/>
    </row>
    <row r="659" spans="3:3" x14ac:dyDescent="0.35">
      <c r="C659"/>
    </row>
    <row r="660" spans="3:3" x14ac:dyDescent="0.35">
      <c r="C660"/>
    </row>
    <row r="661" spans="3:3" x14ac:dyDescent="0.35">
      <c r="C661"/>
    </row>
    <row r="662" spans="3:3" x14ac:dyDescent="0.35">
      <c r="C662"/>
    </row>
    <row r="663" spans="3:3" x14ac:dyDescent="0.35">
      <c r="C663"/>
    </row>
    <row r="664" spans="3:3" x14ac:dyDescent="0.35">
      <c r="C664"/>
    </row>
    <row r="665" spans="3:3" x14ac:dyDescent="0.35">
      <c r="C665"/>
    </row>
    <row r="666" spans="3:3" x14ac:dyDescent="0.35">
      <c r="C666"/>
    </row>
    <row r="667" spans="3:3" x14ac:dyDescent="0.35">
      <c r="C667"/>
    </row>
    <row r="668" spans="3:3" x14ac:dyDescent="0.35">
      <c r="C668"/>
    </row>
    <row r="669" spans="3:3" x14ac:dyDescent="0.35">
      <c r="C669"/>
    </row>
    <row r="670" spans="3:3" x14ac:dyDescent="0.35">
      <c r="C670"/>
    </row>
    <row r="671" spans="3:3" x14ac:dyDescent="0.35">
      <c r="C671"/>
    </row>
    <row r="672" spans="3:3" x14ac:dyDescent="0.35">
      <c r="C672"/>
    </row>
    <row r="673" spans="3:3" x14ac:dyDescent="0.35">
      <c r="C673"/>
    </row>
    <row r="674" spans="3:3" x14ac:dyDescent="0.35">
      <c r="C674"/>
    </row>
    <row r="675" spans="3:3" x14ac:dyDescent="0.35">
      <c r="C675"/>
    </row>
    <row r="676" spans="3:3" x14ac:dyDescent="0.35">
      <c r="C676"/>
    </row>
    <row r="677" spans="3:3" x14ac:dyDescent="0.35">
      <c r="C677"/>
    </row>
    <row r="678" spans="3:3" x14ac:dyDescent="0.35">
      <c r="C678"/>
    </row>
    <row r="679" spans="3:3" x14ac:dyDescent="0.35">
      <c r="C679"/>
    </row>
    <row r="680" spans="3:3" x14ac:dyDescent="0.35">
      <c r="C680"/>
    </row>
    <row r="681" spans="3:3" x14ac:dyDescent="0.35">
      <c r="C681"/>
    </row>
    <row r="682" spans="3:3" x14ac:dyDescent="0.35">
      <c r="C682"/>
    </row>
    <row r="683" spans="3:3" x14ac:dyDescent="0.35">
      <c r="C683"/>
    </row>
    <row r="684" spans="3:3" x14ac:dyDescent="0.35">
      <c r="C684"/>
    </row>
    <row r="685" spans="3:3" x14ac:dyDescent="0.35">
      <c r="C685"/>
    </row>
    <row r="686" spans="3:3" x14ac:dyDescent="0.35">
      <c r="C686"/>
    </row>
    <row r="687" spans="3:3" x14ac:dyDescent="0.35">
      <c r="C687"/>
    </row>
    <row r="688" spans="3:3" x14ac:dyDescent="0.35">
      <c r="C688"/>
    </row>
    <row r="689" spans="3:3" x14ac:dyDescent="0.35">
      <c r="C689"/>
    </row>
    <row r="690" spans="3:3" x14ac:dyDescent="0.35">
      <c r="C690"/>
    </row>
    <row r="691" spans="3:3" x14ac:dyDescent="0.35">
      <c r="C691"/>
    </row>
    <row r="692" spans="3:3" x14ac:dyDescent="0.35">
      <c r="C692"/>
    </row>
    <row r="693" spans="3:3" x14ac:dyDescent="0.35">
      <c r="C693"/>
    </row>
    <row r="694" spans="3:3" x14ac:dyDescent="0.35">
      <c r="C694"/>
    </row>
    <row r="695" spans="3:3" x14ac:dyDescent="0.35">
      <c r="C695"/>
    </row>
    <row r="696" spans="3:3" x14ac:dyDescent="0.35">
      <c r="C696"/>
    </row>
    <row r="697" spans="3:3" x14ac:dyDescent="0.35">
      <c r="C697"/>
    </row>
    <row r="698" spans="3:3" x14ac:dyDescent="0.35">
      <c r="C698"/>
    </row>
    <row r="699" spans="3:3" x14ac:dyDescent="0.35">
      <c r="C699"/>
    </row>
    <row r="700" spans="3:3" x14ac:dyDescent="0.35">
      <c r="C700"/>
    </row>
    <row r="701" spans="3:3" x14ac:dyDescent="0.35">
      <c r="C701"/>
    </row>
    <row r="702" spans="3:3" x14ac:dyDescent="0.35">
      <c r="C702"/>
    </row>
    <row r="703" spans="3:3" x14ac:dyDescent="0.35">
      <c r="C703"/>
    </row>
    <row r="704" spans="3:3" x14ac:dyDescent="0.35">
      <c r="C704"/>
    </row>
    <row r="705" spans="3:3" x14ac:dyDescent="0.35">
      <c r="C705"/>
    </row>
    <row r="706" spans="3:3" x14ac:dyDescent="0.35">
      <c r="C706"/>
    </row>
    <row r="707" spans="3:3" x14ac:dyDescent="0.35">
      <c r="C707"/>
    </row>
    <row r="708" spans="3:3" x14ac:dyDescent="0.35">
      <c r="C708"/>
    </row>
    <row r="709" spans="3:3" x14ac:dyDescent="0.35">
      <c r="C709"/>
    </row>
    <row r="710" spans="3:3" x14ac:dyDescent="0.35">
      <c r="C710"/>
    </row>
    <row r="711" spans="3:3" x14ac:dyDescent="0.35">
      <c r="C711"/>
    </row>
    <row r="712" spans="3:3" x14ac:dyDescent="0.35">
      <c r="C712"/>
    </row>
    <row r="713" spans="3:3" x14ac:dyDescent="0.35">
      <c r="C713"/>
    </row>
    <row r="714" spans="3:3" x14ac:dyDescent="0.35">
      <c r="C714"/>
    </row>
    <row r="715" spans="3:3" x14ac:dyDescent="0.35">
      <c r="C715"/>
    </row>
    <row r="716" spans="3:3" x14ac:dyDescent="0.35">
      <c r="C716"/>
    </row>
    <row r="717" spans="3:3" x14ac:dyDescent="0.35">
      <c r="C717"/>
    </row>
    <row r="718" spans="3:3" x14ac:dyDescent="0.35">
      <c r="C718"/>
    </row>
    <row r="719" spans="3:3" x14ac:dyDescent="0.35">
      <c r="C719"/>
    </row>
    <row r="720" spans="3:3" x14ac:dyDescent="0.35">
      <c r="C720"/>
    </row>
    <row r="721" spans="3:3" x14ac:dyDescent="0.35">
      <c r="C721"/>
    </row>
    <row r="722" spans="3:3" x14ac:dyDescent="0.35">
      <c r="C722"/>
    </row>
    <row r="723" spans="3:3" x14ac:dyDescent="0.35">
      <c r="C723"/>
    </row>
    <row r="724" spans="3:3" x14ac:dyDescent="0.35">
      <c r="C724"/>
    </row>
    <row r="725" spans="3:3" x14ac:dyDescent="0.35">
      <c r="C725"/>
    </row>
    <row r="726" spans="3:3" x14ac:dyDescent="0.35">
      <c r="C726"/>
    </row>
    <row r="727" spans="3:3" x14ac:dyDescent="0.35">
      <c r="C727"/>
    </row>
    <row r="728" spans="3:3" x14ac:dyDescent="0.35">
      <c r="C728"/>
    </row>
    <row r="729" spans="3:3" x14ac:dyDescent="0.35">
      <c r="C729"/>
    </row>
    <row r="730" spans="3:3" x14ac:dyDescent="0.35">
      <c r="C730"/>
    </row>
    <row r="731" spans="3:3" x14ac:dyDescent="0.35">
      <c r="C731"/>
    </row>
    <row r="732" spans="3:3" x14ac:dyDescent="0.35">
      <c r="C732"/>
    </row>
    <row r="733" spans="3:3" x14ac:dyDescent="0.35">
      <c r="C733"/>
    </row>
    <row r="734" spans="3:3" x14ac:dyDescent="0.35">
      <c r="C734"/>
    </row>
    <row r="735" spans="3:3" x14ac:dyDescent="0.35">
      <c r="C735"/>
    </row>
    <row r="736" spans="3:3" x14ac:dyDescent="0.35">
      <c r="C736"/>
    </row>
    <row r="737" spans="3:3" x14ac:dyDescent="0.35">
      <c r="C737"/>
    </row>
    <row r="738" spans="3:3" x14ac:dyDescent="0.35">
      <c r="C738"/>
    </row>
    <row r="739" spans="3:3" x14ac:dyDescent="0.35">
      <c r="C739"/>
    </row>
    <row r="740" spans="3:3" x14ac:dyDescent="0.35">
      <c r="C740"/>
    </row>
    <row r="741" spans="3:3" x14ac:dyDescent="0.35">
      <c r="C741"/>
    </row>
    <row r="742" spans="3:3" x14ac:dyDescent="0.35">
      <c r="C742"/>
    </row>
    <row r="743" spans="3:3" x14ac:dyDescent="0.35">
      <c r="C743"/>
    </row>
    <row r="744" spans="3:3" x14ac:dyDescent="0.35">
      <c r="C744"/>
    </row>
    <row r="745" spans="3:3" x14ac:dyDescent="0.35">
      <c r="C745"/>
    </row>
    <row r="746" spans="3:3" x14ac:dyDescent="0.35">
      <c r="C746"/>
    </row>
    <row r="747" spans="3:3" x14ac:dyDescent="0.35">
      <c r="C747"/>
    </row>
    <row r="748" spans="3:3" x14ac:dyDescent="0.35">
      <c r="C748"/>
    </row>
    <row r="749" spans="3:3" x14ac:dyDescent="0.35">
      <c r="C749"/>
    </row>
    <row r="750" spans="3:3" x14ac:dyDescent="0.35">
      <c r="C750"/>
    </row>
    <row r="751" spans="3:3" x14ac:dyDescent="0.35">
      <c r="C751"/>
    </row>
    <row r="752" spans="3:3" x14ac:dyDescent="0.35">
      <c r="C752"/>
    </row>
    <row r="753" spans="3:3" x14ac:dyDescent="0.35">
      <c r="C753"/>
    </row>
    <row r="754" spans="3:3" x14ac:dyDescent="0.35">
      <c r="C754"/>
    </row>
    <row r="755" spans="3:3" x14ac:dyDescent="0.35">
      <c r="C755"/>
    </row>
    <row r="756" spans="3:3" x14ac:dyDescent="0.35">
      <c r="C756"/>
    </row>
    <row r="757" spans="3:3" x14ac:dyDescent="0.35">
      <c r="C757"/>
    </row>
    <row r="758" spans="3:3" x14ac:dyDescent="0.35">
      <c r="C758"/>
    </row>
    <row r="759" spans="3:3" x14ac:dyDescent="0.35">
      <c r="C759"/>
    </row>
    <row r="760" spans="3:3" x14ac:dyDescent="0.35">
      <c r="C760"/>
    </row>
    <row r="761" spans="3:3" x14ac:dyDescent="0.35">
      <c r="C761"/>
    </row>
    <row r="762" spans="3:3" x14ac:dyDescent="0.35">
      <c r="C762"/>
    </row>
    <row r="763" spans="3:3" x14ac:dyDescent="0.35">
      <c r="C763"/>
    </row>
    <row r="764" spans="3:3" x14ac:dyDescent="0.35">
      <c r="C764"/>
    </row>
    <row r="765" spans="3:3" x14ac:dyDescent="0.35">
      <c r="C765"/>
    </row>
    <row r="766" spans="3:3" x14ac:dyDescent="0.35">
      <c r="C766"/>
    </row>
    <row r="767" spans="3:3" x14ac:dyDescent="0.35">
      <c r="C767"/>
    </row>
    <row r="768" spans="3:3" x14ac:dyDescent="0.35">
      <c r="C768"/>
    </row>
    <row r="769" spans="3:3" x14ac:dyDescent="0.35">
      <c r="C769"/>
    </row>
    <row r="770" spans="3:3" x14ac:dyDescent="0.35">
      <c r="C770"/>
    </row>
    <row r="771" spans="3:3" x14ac:dyDescent="0.35">
      <c r="C771"/>
    </row>
    <row r="772" spans="3:3" x14ac:dyDescent="0.35">
      <c r="C772"/>
    </row>
    <row r="773" spans="3:3" x14ac:dyDescent="0.35">
      <c r="C773"/>
    </row>
    <row r="774" spans="3:3" x14ac:dyDescent="0.35">
      <c r="C774"/>
    </row>
    <row r="775" spans="3:3" x14ac:dyDescent="0.35">
      <c r="C775"/>
    </row>
    <row r="776" spans="3:3" x14ac:dyDescent="0.35">
      <c r="C776"/>
    </row>
    <row r="777" spans="3:3" x14ac:dyDescent="0.35">
      <c r="C777"/>
    </row>
    <row r="778" spans="3:3" x14ac:dyDescent="0.35">
      <c r="C778"/>
    </row>
    <row r="779" spans="3:3" x14ac:dyDescent="0.35">
      <c r="C779"/>
    </row>
    <row r="780" spans="3:3" x14ac:dyDescent="0.35">
      <c r="C780"/>
    </row>
    <row r="781" spans="3:3" x14ac:dyDescent="0.35">
      <c r="C781"/>
    </row>
    <row r="782" spans="3:3" x14ac:dyDescent="0.35">
      <c r="C782"/>
    </row>
    <row r="783" spans="3:3" x14ac:dyDescent="0.35">
      <c r="C783"/>
    </row>
    <row r="784" spans="3:3" x14ac:dyDescent="0.35">
      <c r="C784"/>
    </row>
    <row r="785" spans="3:3" x14ac:dyDescent="0.35">
      <c r="C785"/>
    </row>
    <row r="786" spans="3:3" x14ac:dyDescent="0.35">
      <c r="C786"/>
    </row>
    <row r="787" spans="3:3" x14ac:dyDescent="0.35">
      <c r="C787"/>
    </row>
    <row r="788" spans="3:3" x14ac:dyDescent="0.35">
      <c r="C788"/>
    </row>
    <row r="789" spans="3:3" x14ac:dyDescent="0.35">
      <c r="C789"/>
    </row>
    <row r="790" spans="3:3" x14ac:dyDescent="0.35">
      <c r="C790"/>
    </row>
    <row r="791" spans="3:3" x14ac:dyDescent="0.35">
      <c r="C791"/>
    </row>
    <row r="792" spans="3:3" x14ac:dyDescent="0.35">
      <c r="C792"/>
    </row>
    <row r="793" spans="3:3" x14ac:dyDescent="0.35">
      <c r="C793"/>
    </row>
    <row r="794" spans="3:3" x14ac:dyDescent="0.35">
      <c r="C794"/>
    </row>
    <row r="795" spans="3:3" x14ac:dyDescent="0.35">
      <c r="C795"/>
    </row>
    <row r="796" spans="3:3" x14ac:dyDescent="0.35">
      <c r="C796"/>
    </row>
    <row r="797" spans="3:3" x14ac:dyDescent="0.35">
      <c r="C797"/>
    </row>
    <row r="798" spans="3:3" x14ac:dyDescent="0.35">
      <c r="C798"/>
    </row>
    <row r="799" spans="3:3" x14ac:dyDescent="0.35">
      <c r="C799"/>
    </row>
    <row r="800" spans="3:3" x14ac:dyDescent="0.35">
      <c r="C800"/>
    </row>
    <row r="801" spans="3:3" x14ac:dyDescent="0.35">
      <c r="C801"/>
    </row>
    <row r="802" spans="3:3" x14ac:dyDescent="0.35">
      <c r="C802"/>
    </row>
    <row r="803" spans="3:3" x14ac:dyDescent="0.35">
      <c r="C803"/>
    </row>
    <row r="804" spans="3:3" x14ac:dyDescent="0.35">
      <c r="C804"/>
    </row>
    <row r="805" spans="3:3" x14ac:dyDescent="0.35">
      <c r="C805"/>
    </row>
    <row r="806" spans="3:3" x14ac:dyDescent="0.35">
      <c r="C806"/>
    </row>
    <row r="807" spans="3:3" x14ac:dyDescent="0.35">
      <c r="C807"/>
    </row>
    <row r="808" spans="3:3" x14ac:dyDescent="0.35">
      <c r="C808"/>
    </row>
    <row r="809" spans="3:3" x14ac:dyDescent="0.35">
      <c r="C809"/>
    </row>
    <row r="810" spans="3:3" x14ac:dyDescent="0.35">
      <c r="C810"/>
    </row>
    <row r="811" spans="3:3" x14ac:dyDescent="0.35">
      <c r="C811"/>
    </row>
    <row r="812" spans="3:3" x14ac:dyDescent="0.35">
      <c r="C812"/>
    </row>
    <row r="813" spans="3:3" x14ac:dyDescent="0.35">
      <c r="C813"/>
    </row>
    <row r="814" spans="3:3" x14ac:dyDescent="0.35">
      <c r="C814"/>
    </row>
    <row r="815" spans="3:3" x14ac:dyDescent="0.35">
      <c r="C815"/>
    </row>
    <row r="816" spans="3:3" x14ac:dyDescent="0.35">
      <c r="C816"/>
    </row>
    <row r="817" spans="3:3" x14ac:dyDescent="0.35">
      <c r="C817"/>
    </row>
    <row r="818" spans="3:3" x14ac:dyDescent="0.35">
      <c r="C818"/>
    </row>
    <row r="819" spans="3:3" x14ac:dyDescent="0.35">
      <c r="C819"/>
    </row>
    <row r="820" spans="3:3" x14ac:dyDescent="0.35">
      <c r="C820"/>
    </row>
    <row r="821" spans="3:3" x14ac:dyDescent="0.35">
      <c r="C821"/>
    </row>
    <row r="822" spans="3:3" x14ac:dyDescent="0.35">
      <c r="C822"/>
    </row>
    <row r="823" spans="3:3" x14ac:dyDescent="0.35">
      <c r="C823"/>
    </row>
    <row r="824" spans="3:3" x14ac:dyDescent="0.35">
      <c r="C824"/>
    </row>
    <row r="825" spans="3:3" x14ac:dyDescent="0.35">
      <c r="C825"/>
    </row>
    <row r="826" spans="3:3" x14ac:dyDescent="0.35">
      <c r="C826"/>
    </row>
    <row r="827" spans="3:3" x14ac:dyDescent="0.35">
      <c r="C827"/>
    </row>
    <row r="828" spans="3:3" x14ac:dyDescent="0.35">
      <c r="C828"/>
    </row>
    <row r="829" spans="3:3" x14ac:dyDescent="0.35">
      <c r="C829"/>
    </row>
    <row r="830" spans="3:3" x14ac:dyDescent="0.35">
      <c r="C830"/>
    </row>
    <row r="831" spans="3:3" x14ac:dyDescent="0.35">
      <c r="C831"/>
    </row>
    <row r="832" spans="3:3" x14ac:dyDescent="0.35">
      <c r="C832"/>
    </row>
    <row r="833" spans="3:3" x14ac:dyDescent="0.35">
      <c r="C833"/>
    </row>
    <row r="834" spans="3:3" x14ac:dyDescent="0.35">
      <c r="C834"/>
    </row>
    <row r="835" spans="3:3" x14ac:dyDescent="0.35">
      <c r="C835"/>
    </row>
    <row r="836" spans="3:3" x14ac:dyDescent="0.35">
      <c r="C836"/>
    </row>
    <row r="837" spans="3:3" x14ac:dyDescent="0.35">
      <c r="C837"/>
    </row>
    <row r="838" spans="3:3" x14ac:dyDescent="0.35">
      <c r="C838"/>
    </row>
    <row r="839" spans="3:3" x14ac:dyDescent="0.35">
      <c r="C839"/>
    </row>
    <row r="840" spans="3:3" x14ac:dyDescent="0.35">
      <c r="C840"/>
    </row>
    <row r="841" spans="3:3" x14ac:dyDescent="0.35">
      <c r="C841"/>
    </row>
    <row r="842" spans="3:3" x14ac:dyDescent="0.35">
      <c r="C842"/>
    </row>
    <row r="843" spans="3:3" x14ac:dyDescent="0.35">
      <c r="C843"/>
    </row>
    <row r="844" spans="3:3" x14ac:dyDescent="0.35">
      <c r="C844"/>
    </row>
    <row r="845" spans="3:3" x14ac:dyDescent="0.35">
      <c r="C845"/>
    </row>
    <row r="846" spans="3:3" x14ac:dyDescent="0.35">
      <c r="C846"/>
    </row>
    <row r="847" spans="3:3" x14ac:dyDescent="0.35">
      <c r="C847"/>
    </row>
    <row r="848" spans="3:3" x14ac:dyDescent="0.35">
      <c r="C848"/>
    </row>
    <row r="849" spans="3:3" x14ac:dyDescent="0.35">
      <c r="C849"/>
    </row>
    <row r="850" spans="3:3" x14ac:dyDescent="0.35">
      <c r="C850"/>
    </row>
    <row r="851" spans="3:3" x14ac:dyDescent="0.35">
      <c r="C851"/>
    </row>
    <row r="852" spans="3:3" x14ac:dyDescent="0.35">
      <c r="C852"/>
    </row>
    <row r="853" spans="3:3" x14ac:dyDescent="0.35">
      <c r="C853"/>
    </row>
    <row r="854" spans="3:3" x14ac:dyDescent="0.35">
      <c r="C854"/>
    </row>
    <row r="855" spans="3:3" x14ac:dyDescent="0.35">
      <c r="C855"/>
    </row>
    <row r="856" spans="3:3" x14ac:dyDescent="0.35">
      <c r="C856"/>
    </row>
    <row r="857" spans="3:3" x14ac:dyDescent="0.35">
      <c r="C857"/>
    </row>
    <row r="858" spans="3:3" x14ac:dyDescent="0.35">
      <c r="C858"/>
    </row>
    <row r="859" spans="3:3" x14ac:dyDescent="0.35">
      <c r="C859"/>
    </row>
    <row r="860" spans="3:3" x14ac:dyDescent="0.35">
      <c r="C860"/>
    </row>
    <row r="861" spans="3:3" x14ac:dyDescent="0.35">
      <c r="C861"/>
    </row>
    <row r="862" spans="3:3" x14ac:dyDescent="0.35">
      <c r="C862"/>
    </row>
    <row r="863" spans="3:3" x14ac:dyDescent="0.35">
      <c r="C863"/>
    </row>
    <row r="864" spans="3:3" x14ac:dyDescent="0.35">
      <c r="C864"/>
    </row>
    <row r="865" spans="3:3" x14ac:dyDescent="0.35">
      <c r="C865"/>
    </row>
    <row r="866" spans="3:3" x14ac:dyDescent="0.35">
      <c r="C866"/>
    </row>
    <row r="867" spans="3:3" x14ac:dyDescent="0.35">
      <c r="C867"/>
    </row>
    <row r="868" spans="3:3" x14ac:dyDescent="0.35">
      <c r="C868"/>
    </row>
    <row r="869" spans="3:3" x14ac:dyDescent="0.35">
      <c r="C869"/>
    </row>
    <row r="870" spans="3:3" x14ac:dyDescent="0.35">
      <c r="C870"/>
    </row>
    <row r="871" spans="3:3" x14ac:dyDescent="0.35">
      <c r="C871"/>
    </row>
    <row r="872" spans="3:3" x14ac:dyDescent="0.35">
      <c r="C872"/>
    </row>
    <row r="873" spans="3:3" x14ac:dyDescent="0.35">
      <c r="C873"/>
    </row>
    <row r="874" spans="3:3" x14ac:dyDescent="0.35">
      <c r="C874"/>
    </row>
    <row r="875" spans="3:3" x14ac:dyDescent="0.35">
      <c r="C875"/>
    </row>
    <row r="876" spans="3:3" x14ac:dyDescent="0.35">
      <c r="C876"/>
    </row>
    <row r="877" spans="3:3" x14ac:dyDescent="0.35">
      <c r="C877"/>
    </row>
    <row r="878" spans="3:3" x14ac:dyDescent="0.35">
      <c r="C878"/>
    </row>
    <row r="879" spans="3:3" x14ac:dyDescent="0.35">
      <c r="C879"/>
    </row>
    <row r="880" spans="3:3" x14ac:dyDescent="0.35">
      <c r="C880"/>
    </row>
    <row r="881" spans="3:3" x14ac:dyDescent="0.35">
      <c r="C881"/>
    </row>
    <row r="882" spans="3:3" x14ac:dyDescent="0.35">
      <c r="C882"/>
    </row>
    <row r="883" spans="3:3" x14ac:dyDescent="0.35">
      <c r="C883"/>
    </row>
    <row r="884" spans="3:3" x14ac:dyDescent="0.35">
      <c r="C884"/>
    </row>
    <row r="885" spans="3:3" x14ac:dyDescent="0.35">
      <c r="C885"/>
    </row>
    <row r="886" spans="3:3" x14ac:dyDescent="0.35">
      <c r="C886"/>
    </row>
    <row r="887" spans="3:3" x14ac:dyDescent="0.35">
      <c r="C887"/>
    </row>
    <row r="888" spans="3:3" x14ac:dyDescent="0.35">
      <c r="C888"/>
    </row>
    <row r="889" spans="3:3" x14ac:dyDescent="0.35">
      <c r="C889"/>
    </row>
    <row r="890" spans="3:3" x14ac:dyDescent="0.35">
      <c r="C890"/>
    </row>
    <row r="891" spans="3:3" x14ac:dyDescent="0.35">
      <c r="C891"/>
    </row>
    <row r="892" spans="3:3" x14ac:dyDescent="0.35">
      <c r="C892"/>
    </row>
    <row r="893" spans="3:3" x14ac:dyDescent="0.35">
      <c r="C893"/>
    </row>
    <row r="894" spans="3:3" x14ac:dyDescent="0.35">
      <c r="C894"/>
    </row>
    <row r="895" spans="3:3" x14ac:dyDescent="0.35">
      <c r="C895"/>
    </row>
    <row r="896" spans="3:3" x14ac:dyDescent="0.35">
      <c r="C896"/>
    </row>
    <row r="897" spans="3:3" x14ac:dyDescent="0.35">
      <c r="C897"/>
    </row>
    <row r="898" spans="3:3" x14ac:dyDescent="0.35">
      <c r="C898"/>
    </row>
    <row r="899" spans="3:3" x14ac:dyDescent="0.35">
      <c r="C899"/>
    </row>
    <row r="900" spans="3:3" x14ac:dyDescent="0.35">
      <c r="C900"/>
    </row>
    <row r="901" spans="3:3" x14ac:dyDescent="0.35">
      <c r="C901"/>
    </row>
    <row r="902" spans="3:3" x14ac:dyDescent="0.35">
      <c r="C902"/>
    </row>
    <row r="903" spans="3:3" x14ac:dyDescent="0.35">
      <c r="C903"/>
    </row>
    <row r="904" spans="3:3" x14ac:dyDescent="0.35">
      <c r="C904"/>
    </row>
    <row r="905" spans="3:3" x14ac:dyDescent="0.35">
      <c r="C905"/>
    </row>
    <row r="906" spans="3:3" x14ac:dyDescent="0.35">
      <c r="C906"/>
    </row>
    <row r="907" spans="3:3" x14ac:dyDescent="0.35">
      <c r="C907"/>
    </row>
    <row r="908" spans="3:3" x14ac:dyDescent="0.35">
      <c r="C908"/>
    </row>
    <row r="909" spans="3:3" x14ac:dyDescent="0.35">
      <c r="C909"/>
    </row>
    <row r="910" spans="3:3" x14ac:dyDescent="0.35">
      <c r="C910"/>
    </row>
    <row r="911" spans="3:3" x14ac:dyDescent="0.35">
      <c r="C911"/>
    </row>
    <row r="912" spans="3:3" x14ac:dyDescent="0.35">
      <c r="C912"/>
    </row>
    <row r="913" spans="3:3" x14ac:dyDescent="0.35">
      <c r="C913"/>
    </row>
    <row r="914" spans="3:3" x14ac:dyDescent="0.35">
      <c r="C914"/>
    </row>
    <row r="915" spans="3:3" x14ac:dyDescent="0.35">
      <c r="C915"/>
    </row>
    <row r="916" spans="3:3" x14ac:dyDescent="0.35">
      <c r="C916"/>
    </row>
    <row r="917" spans="3:3" x14ac:dyDescent="0.35">
      <c r="C917"/>
    </row>
    <row r="918" spans="3:3" x14ac:dyDescent="0.35">
      <c r="C918"/>
    </row>
    <row r="919" spans="3:3" x14ac:dyDescent="0.35">
      <c r="C919"/>
    </row>
    <row r="920" spans="3:3" x14ac:dyDescent="0.35">
      <c r="C920"/>
    </row>
    <row r="921" spans="3:3" x14ac:dyDescent="0.35">
      <c r="C921"/>
    </row>
    <row r="922" spans="3:3" x14ac:dyDescent="0.35">
      <c r="C922"/>
    </row>
    <row r="923" spans="3:3" x14ac:dyDescent="0.35">
      <c r="C923"/>
    </row>
    <row r="924" spans="3:3" x14ac:dyDescent="0.35">
      <c r="C924"/>
    </row>
    <row r="925" spans="3:3" x14ac:dyDescent="0.35">
      <c r="C925"/>
    </row>
    <row r="926" spans="3:3" x14ac:dyDescent="0.35">
      <c r="C926"/>
    </row>
    <row r="927" spans="3:3" x14ac:dyDescent="0.35">
      <c r="C927"/>
    </row>
    <row r="928" spans="3:3" x14ac:dyDescent="0.35">
      <c r="C928"/>
    </row>
    <row r="929" spans="3:3" x14ac:dyDescent="0.35">
      <c r="C929"/>
    </row>
    <row r="930" spans="3:3" x14ac:dyDescent="0.35">
      <c r="C930"/>
    </row>
    <row r="931" spans="3:3" x14ac:dyDescent="0.35">
      <c r="C931"/>
    </row>
    <row r="932" spans="3:3" x14ac:dyDescent="0.35">
      <c r="C932"/>
    </row>
    <row r="933" spans="3:3" x14ac:dyDescent="0.35">
      <c r="C933"/>
    </row>
    <row r="934" spans="3:3" x14ac:dyDescent="0.35">
      <c r="C934"/>
    </row>
    <row r="935" spans="3:3" x14ac:dyDescent="0.35">
      <c r="C935"/>
    </row>
    <row r="936" spans="3:3" x14ac:dyDescent="0.35">
      <c r="C936"/>
    </row>
    <row r="937" spans="3:3" x14ac:dyDescent="0.35">
      <c r="C937"/>
    </row>
    <row r="938" spans="3:3" x14ac:dyDescent="0.35">
      <c r="C938"/>
    </row>
    <row r="939" spans="3:3" x14ac:dyDescent="0.35">
      <c r="C939"/>
    </row>
    <row r="940" spans="3:3" x14ac:dyDescent="0.35">
      <c r="C940"/>
    </row>
    <row r="941" spans="3:3" x14ac:dyDescent="0.35">
      <c r="C941"/>
    </row>
    <row r="942" spans="3:3" x14ac:dyDescent="0.35">
      <c r="C942"/>
    </row>
    <row r="943" spans="3:3" x14ac:dyDescent="0.35">
      <c r="C943"/>
    </row>
    <row r="944" spans="3:3" x14ac:dyDescent="0.35">
      <c r="C944"/>
    </row>
    <row r="945" spans="3:3" x14ac:dyDescent="0.35">
      <c r="C945"/>
    </row>
    <row r="946" spans="3:3" x14ac:dyDescent="0.35">
      <c r="C946"/>
    </row>
    <row r="947" spans="3:3" x14ac:dyDescent="0.35">
      <c r="C947"/>
    </row>
    <row r="948" spans="3:3" x14ac:dyDescent="0.35">
      <c r="C948"/>
    </row>
    <row r="949" spans="3:3" x14ac:dyDescent="0.35">
      <c r="C949"/>
    </row>
    <row r="950" spans="3:3" x14ac:dyDescent="0.35">
      <c r="C950"/>
    </row>
    <row r="951" spans="3:3" x14ac:dyDescent="0.35">
      <c r="C951"/>
    </row>
    <row r="952" spans="3:3" x14ac:dyDescent="0.35">
      <c r="C952"/>
    </row>
    <row r="953" spans="3:3" x14ac:dyDescent="0.35">
      <c r="C953"/>
    </row>
    <row r="954" spans="3:3" x14ac:dyDescent="0.35">
      <c r="C954"/>
    </row>
    <row r="955" spans="3:3" x14ac:dyDescent="0.35">
      <c r="C955"/>
    </row>
    <row r="956" spans="3:3" x14ac:dyDescent="0.35">
      <c r="C956"/>
    </row>
    <row r="957" spans="3:3" x14ac:dyDescent="0.35">
      <c r="C957"/>
    </row>
    <row r="958" spans="3:3" x14ac:dyDescent="0.35">
      <c r="C958"/>
    </row>
    <row r="959" spans="3:3" x14ac:dyDescent="0.35">
      <c r="C959"/>
    </row>
    <row r="960" spans="3:3" x14ac:dyDescent="0.35">
      <c r="C960"/>
    </row>
    <row r="961" spans="3:3" x14ac:dyDescent="0.35">
      <c r="C961"/>
    </row>
    <row r="962" spans="3:3" x14ac:dyDescent="0.35">
      <c r="C962"/>
    </row>
    <row r="963" spans="3:3" x14ac:dyDescent="0.35">
      <c r="C963"/>
    </row>
    <row r="964" spans="3:3" x14ac:dyDescent="0.35">
      <c r="C964"/>
    </row>
    <row r="965" spans="3:3" x14ac:dyDescent="0.35">
      <c r="C965"/>
    </row>
    <row r="966" spans="3:3" x14ac:dyDescent="0.35">
      <c r="C966"/>
    </row>
    <row r="967" spans="3:3" x14ac:dyDescent="0.35">
      <c r="C967"/>
    </row>
    <row r="968" spans="3:3" x14ac:dyDescent="0.35">
      <c r="C968"/>
    </row>
    <row r="969" spans="3:3" x14ac:dyDescent="0.35">
      <c r="C969"/>
    </row>
    <row r="970" spans="3:3" x14ac:dyDescent="0.35">
      <c r="C970"/>
    </row>
    <row r="971" spans="3:3" x14ac:dyDescent="0.35">
      <c r="C971"/>
    </row>
    <row r="972" spans="3:3" x14ac:dyDescent="0.35">
      <c r="C972"/>
    </row>
    <row r="973" spans="3:3" x14ac:dyDescent="0.35">
      <c r="C973"/>
    </row>
    <row r="974" spans="3:3" x14ac:dyDescent="0.35">
      <c r="C974"/>
    </row>
    <row r="975" spans="3:3" x14ac:dyDescent="0.35">
      <c r="C975"/>
    </row>
    <row r="976" spans="3:3" x14ac:dyDescent="0.35">
      <c r="C976"/>
    </row>
    <row r="977" spans="3:3" x14ac:dyDescent="0.35">
      <c r="C977"/>
    </row>
    <row r="978" spans="3:3" x14ac:dyDescent="0.35">
      <c r="C978"/>
    </row>
    <row r="979" spans="3:3" x14ac:dyDescent="0.35">
      <c r="C979"/>
    </row>
    <row r="980" spans="3:3" x14ac:dyDescent="0.35">
      <c r="C980"/>
    </row>
    <row r="981" spans="3:3" x14ac:dyDescent="0.35">
      <c r="C981"/>
    </row>
    <row r="982" spans="3:3" x14ac:dyDescent="0.35">
      <c r="C982"/>
    </row>
    <row r="983" spans="3:3" x14ac:dyDescent="0.35">
      <c r="C983"/>
    </row>
    <row r="984" spans="3:3" x14ac:dyDescent="0.35">
      <c r="C984"/>
    </row>
    <row r="985" spans="3:3" x14ac:dyDescent="0.35">
      <c r="C985"/>
    </row>
    <row r="986" spans="3:3" x14ac:dyDescent="0.35">
      <c r="C986"/>
    </row>
    <row r="987" spans="3:3" x14ac:dyDescent="0.35">
      <c r="C987"/>
    </row>
    <row r="988" spans="3:3" x14ac:dyDescent="0.35">
      <c r="C988"/>
    </row>
    <row r="989" spans="3:3" x14ac:dyDescent="0.35">
      <c r="C989"/>
    </row>
    <row r="990" spans="3:3" x14ac:dyDescent="0.35">
      <c r="C990"/>
    </row>
    <row r="991" spans="3:3" x14ac:dyDescent="0.35">
      <c r="C991"/>
    </row>
    <row r="992" spans="3:3" x14ac:dyDescent="0.35">
      <c r="C992"/>
    </row>
    <row r="993" spans="3:3" x14ac:dyDescent="0.35">
      <c r="C993"/>
    </row>
    <row r="994" spans="3:3" x14ac:dyDescent="0.35">
      <c r="C994"/>
    </row>
    <row r="995" spans="3:3" x14ac:dyDescent="0.35">
      <c r="C995"/>
    </row>
    <row r="996" spans="3:3" x14ac:dyDescent="0.35">
      <c r="C996"/>
    </row>
    <row r="997" spans="3:3" x14ac:dyDescent="0.35">
      <c r="C997"/>
    </row>
    <row r="998" spans="3:3" x14ac:dyDescent="0.35">
      <c r="C998"/>
    </row>
    <row r="999" spans="3:3" x14ac:dyDescent="0.35">
      <c r="C999"/>
    </row>
    <row r="1000" spans="3:3" x14ac:dyDescent="0.35">
      <c r="C1000"/>
    </row>
    <row r="1001" spans="3:3" x14ac:dyDescent="0.35">
      <c r="C1001"/>
    </row>
    <row r="1002" spans="3:3" x14ac:dyDescent="0.35">
      <c r="C1002"/>
    </row>
    <row r="1003" spans="3:3" x14ac:dyDescent="0.35">
      <c r="C1003"/>
    </row>
    <row r="1004" spans="3:3" x14ac:dyDescent="0.35">
      <c r="C1004"/>
    </row>
    <row r="1005" spans="3:3" x14ac:dyDescent="0.35">
      <c r="C1005"/>
    </row>
    <row r="1006" spans="3:3" x14ac:dyDescent="0.35">
      <c r="C1006"/>
    </row>
    <row r="1007" spans="3:3" x14ac:dyDescent="0.35">
      <c r="C1007"/>
    </row>
    <row r="1008" spans="3:3" x14ac:dyDescent="0.35">
      <c r="C1008"/>
    </row>
    <row r="1009" spans="3:3" x14ac:dyDescent="0.35">
      <c r="C1009"/>
    </row>
    <row r="1010" spans="3:3" x14ac:dyDescent="0.35">
      <c r="C1010"/>
    </row>
    <row r="1011" spans="3:3" x14ac:dyDescent="0.35">
      <c r="C1011"/>
    </row>
    <row r="1012" spans="3:3" x14ac:dyDescent="0.35">
      <c r="C1012"/>
    </row>
    <row r="1013" spans="3:3" x14ac:dyDescent="0.35">
      <c r="C1013"/>
    </row>
    <row r="1014" spans="3:3" x14ac:dyDescent="0.35">
      <c r="C1014"/>
    </row>
    <row r="1015" spans="3:3" x14ac:dyDescent="0.35">
      <c r="C1015"/>
    </row>
    <row r="1016" spans="3:3" x14ac:dyDescent="0.35">
      <c r="C1016"/>
    </row>
    <row r="1017" spans="3:3" x14ac:dyDescent="0.35">
      <c r="C1017"/>
    </row>
    <row r="1018" spans="3:3" x14ac:dyDescent="0.35">
      <c r="C1018"/>
    </row>
    <row r="1019" spans="3:3" x14ac:dyDescent="0.35">
      <c r="C1019"/>
    </row>
    <row r="1020" spans="3:3" x14ac:dyDescent="0.35">
      <c r="C1020"/>
    </row>
    <row r="1021" spans="3:3" x14ac:dyDescent="0.35">
      <c r="C1021"/>
    </row>
    <row r="1022" spans="3:3" x14ac:dyDescent="0.35">
      <c r="C1022"/>
    </row>
    <row r="1023" spans="3:3" x14ac:dyDescent="0.35">
      <c r="C1023"/>
    </row>
    <row r="1024" spans="3:3" x14ac:dyDescent="0.35">
      <c r="C1024"/>
    </row>
    <row r="1025" spans="3:3" x14ac:dyDescent="0.35">
      <c r="C1025"/>
    </row>
    <row r="1026" spans="3:3" x14ac:dyDescent="0.35">
      <c r="C1026"/>
    </row>
    <row r="1027" spans="3:3" x14ac:dyDescent="0.35">
      <c r="C1027"/>
    </row>
    <row r="1028" spans="3:3" x14ac:dyDescent="0.35">
      <c r="C1028"/>
    </row>
    <row r="1029" spans="3:3" x14ac:dyDescent="0.35">
      <c r="C1029"/>
    </row>
    <row r="1030" spans="3:3" x14ac:dyDescent="0.35">
      <c r="C1030"/>
    </row>
    <row r="1031" spans="3:3" x14ac:dyDescent="0.35">
      <c r="C1031"/>
    </row>
    <row r="1032" spans="3:3" x14ac:dyDescent="0.35">
      <c r="C1032"/>
    </row>
    <row r="1033" spans="3:3" x14ac:dyDescent="0.35">
      <c r="C1033"/>
    </row>
    <row r="1034" spans="3:3" x14ac:dyDescent="0.35">
      <c r="C1034"/>
    </row>
    <row r="1035" spans="3:3" x14ac:dyDescent="0.35">
      <c r="C1035"/>
    </row>
    <row r="1036" spans="3:3" x14ac:dyDescent="0.35">
      <c r="C1036"/>
    </row>
    <row r="1037" spans="3:3" x14ac:dyDescent="0.35">
      <c r="C1037"/>
    </row>
    <row r="1038" spans="3:3" x14ac:dyDescent="0.35">
      <c r="C1038"/>
    </row>
    <row r="1039" spans="3:3" x14ac:dyDescent="0.35">
      <c r="C1039"/>
    </row>
    <row r="1040" spans="3:3" x14ac:dyDescent="0.35">
      <c r="C1040"/>
    </row>
    <row r="1041" spans="3:3" x14ac:dyDescent="0.35">
      <c r="C1041"/>
    </row>
    <row r="1042" spans="3:3" x14ac:dyDescent="0.35">
      <c r="C1042"/>
    </row>
    <row r="1043" spans="3:3" x14ac:dyDescent="0.35">
      <c r="C1043"/>
    </row>
    <row r="1044" spans="3:3" x14ac:dyDescent="0.35">
      <c r="C1044"/>
    </row>
    <row r="1045" spans="3:3" x14ac:dyDescent="0.35">
      <c r="C1045"/>
    </row>
    <row r="1046" spans="3:3" x14ac:dyDescent="0.35">
      <c r="C1046"/>
    </row>
    <row r="1047" spans="3:3" x14ac:dyDescent="0.35">
      <c r="C1047"/>
    </row>
    <row r="1048" spans="3:3" x14ac:dyDescent="0.35">
      <c r="C1048"/>
    </row>
    <row r="1049" spans="3:3" x14ac:dyDescent="0.35">
      <c r="C1049"/>
    </row>
    <row r="1050" spans="3:3" x14ac:dyDescent="0.35">
      <c r="C1050"/>
    </row>
    <row r="1051" spans="3:3" x14ac:dyDescent="0.35">
      <c r="C1051"/>
    </row>
    <row r="1052" spans="3:3" x14ac:dyDescent="0.35">
      <c r="C1052"/>
    </row>
    <row r="1053" spans="3:3" x14ac:dyDescent="0.35">
      <c r="C1053"/>
    </row>
    <row r="1054" spans="3:3" x14ac:dyDescent="0.35">
      <c r="C1054"/>
    </row>
    <row r="1055" spans="3:3" x14ac:dyDescent="0.35">
      <c r="C1055"/>
    </row>
    <row r="1056" spans="3:3" x14ac:dyDescent="0.35">
      <c r="C1056"/>
    </row>
    <row r="1057" spans="3:3" x14ac:dyDescent="0.35">
      <c r="C1057"/>
    </row>
    <row r="1058" spans="3:3" x14ac:dyDescent="0.35">
      <c r="C1058"/>
    </row>
    <row r="1059" spans="3:3" x14ac:dyDescent="0.35">
      <c r="C1059"/>
    </row>
    <row r="1060" spans="3:3" x14ac:dyDescent="0.35">
      <c r="C1060"/>
    </row>
    <row r="1061" spans="3:3" x14ac:dyDescent="0.35">
      <c r="C1061"/>
    </row>
    <row r="1062" spans="3:3" x14ac:dyDescent="0.35">
      <c r="C1062"/>
    </row>
    <row r="1063" spans="3:3" x14ac:dyDescent="0.35">
      <c r="C1063"/>
    </row>
    <row r="1064" spans="3:3" x14ac:dyDescent="0.35">
      <c r="C1064"/>
    </row>
    <row r="1065" spans="3:3" x14ac:dyDescent="0.35">
      <c r="C1065"/>
    </row>
    <row r="1066" spans="3:3" x14ac:dyDescent="0.35">
      <c r="C1066"/>
    </row>
    <row r="1067" spans="3:3" x14ac:dyDescent="0.35">
      <c r="C1067"/>
    </row>
    <row r="1068" spans="3:3" x14ac:dyDescent="0.35">
      <c r="C1068"/>
    </row>
    <row r="1069" spans="3:3" x14ac:dyDescent="0.35">
      <c r="C1069"/>
    </row>
    <row r="1070" spans="3:3" x14ac:dyDescent="0.35">
      <c r="C1070"/>
    </row>
    <row r="1071" spans="3:3" x14ac:dyDescent="0.35">
      <c r="C1071"/>
    </row>
    <row r="1072" spans="3:3" x14ac:dyDescent="0.35">
      <c r="C1072"/>
    </row>
    <row r="1073" spans="3:3" x14ac:dyDescent="0.35">
      <c r="C1073"/>
    </row>
    <row r="1074" spans="3:3" x14ac:dyDescent="0.35">
      <c r="C1074"/>
    </row>
    <row r="1075" spans="3:3" x14ac:dyDescent="0.35">
      <c r="C1075"/>
    </row>
    <row r="1076" spans="3:3" x14ac:dyDescent="0.35">
      <c r="C1076"/>
    </row>
    <row r="1077" spans="3:3" x14ac:dyDescent="0.35">
      <c r="C1077"/>
    </row>
    <row r="1078" spans="3:3" x14ac:dyDescent="0.35">
      <c r="C1078"/>
    </row>
    <row r="1079" spans="3:3" x14ac:dyDescent="0.35">
      <c r="C1079"/>
    </row>
    <row r="1080" spans="3:3" x14ac:dyDescent="0.35">
      <c r="C1080"/>
    </row>
    <row r="1081" spans="3:3" x14ac:dyDescent="0.35">
      <c r="C1081"/>
    </row>
    <row r="1082" spans="3:3" x14ac:dyDescent="0.35">
      <c r="C1082"/>
    </row>
    <row r="1083" spans="3:3" x14ac:dyDescent="0.35">
      <c r="C1083"/>
    </row>
    <row r="1084" spans="3:3" x14ac:dyDescent="0.35">
      <c r="C1084"/>
    </row>
    <row r="1085" spans="3:3" x14ac:dyDescent="0.35">
      <c r="C1085"/>
    </row>
    <row r="1086" spans="3:3" x14ac:dyDescent="0.35">
      <c r="C1086"/>
    </row>
    <row r="1087" spans="3:3" x14ac:dyDescent="0.35">
      <c r="C1087"/>
    </row>
    <row r="1088" spans="3:3" x14ac:dyDescent="0.35">
      <c r="C1088"/>
    </row>
    <row r="1089" spans="3:3" x14ac:dyDescent="0.35">
      <c r="C1089"/>
    </row>
    <row r="1090" spans="3:3" x14ac:dyDescent="0.35">
      <c r="C1090"/>
    </row>
    <row r="1091" spans="3:3" x14ac:dyDescent="0.35">
      <c r="C1091"/>
    </row>
    <row r="1092" spans="3:3" x14ac:dyDescent="0.35">
      <c r="C1092"/>
    </row>
    <row r="1093" spans="3:3" x14ac:dyDescent="0.35">
      <c r="C1093"/>
    </row>
    <row r="1094" spans="3:3" x14ac:dyDescent="0.35">
      <c r="C1094"/>
    </row>
    <row r="1095" spans="3:3" x14ac:dyDescent="0.35">
      <c r="C1095"/>
    </row>
    <row r="1096" spans="3:3" x14ac:dyDescent="0.35">
      <c r="C1096"/>
    </row>
    <row r="1097" spans="3:3" x14ac:dyDescent="0.35">
      <c r="C1097"/>
    </row>
    <row r="1098" spans="3:3" x14ac:dyDescent="0.35">
      <c r="C1098"/>
    </row>
    <row r="1099" spans="3:3" x14ac:dyDescent="0.35">
      <c r="C1099"/>
    </row>
    <row r="1100" spans="3:3" x14ac:dyDescent="0.35">
      <c r="C1100"/>
    </row>
    <row r="1101" spans="3:3" x14ac:dyDescent="0.35">
      <c r="C1101"/>
    </row>
    <row r="1102" spans="3:3" x14ac:dyDescent="0.35">
      <c r="C1102"/>
    </row>
    <row r="1103" spans="3:3" x14ac:dyDescent="0.35">
      <c r="C1103"/>
    </row>
    <row r="1104" spans="3:3" x14ac:dyDescent="0.35">
      <c r="C1104"/>
    </row>
    <row r="1105" spans="3:3" x14ac:dyDescent="0.35">
      <c r="C1105"/>
    </row>
    <row r="1106" spans="3:3" x14ac:dyDescent="0.35">
      <c r="C1106"/>
    </row>
    <row r="1107" spans="3:3" x14ac:dyDescent="0.35">
      <c r="C1107"/>
    </row>
    <row r="1108" spans="3:3" x14ac:dyDescent="0.35">
      <c r="C1108"/>
    </row>
    <row r="1109" spans="3:3" x14ac:dyDescent="0.35">
      <c r="C1109"/>
    </row>
    <row r="1110" spans="3:3" x14ac:dyDescent="0.35">
      <c r="C1110"/>
    </row>
    <row r="1111" spans="3:3" x14ac:dyDescent="0.35">
      <c r="C1111"/>
    </row>
    <row r="1112" spans="3:3" x14ac:dyDescent="0.35">
      <c r="C1112"/>
    </row>
    <row r="1113" spans="3:3" x14ac:dyDescent="0.35">
      <c r="C1113"/>
    </row>
    <row r="1114" spans="3:3" x14ac:dyDescent="0.35">
      <c r="C1114"/>
    </row>
    <row r="1115" spans="3:3" x14ac:dyDescent="0.35">
      <c r="C1115"/>
    </row>
    <row r="1116" spans="3:3" x14ac:dyDescent="0.35">
      <c r="C1116"/>
    </row>
    <row r="1117" spans="3:3" x14ac:dyDescent="0.35">
      <c r="C1117"/>
    </row>
    <row r="1118" spans="3:3" x14ac:dyDescent="0.35">
      <c r="C1118"/>
    </row>
    <row r="1119" spans="3:3" x14ac:dyDescent="0.35">
      <c r="C1119"/>
    </row>
    <row r="1120" spans="3:3" x14ac:dyDescent="0.35">
      <c r="C1120"/>
    </row>
    <row r="1121" spans="3:3" x14ac:dyDescent="0.35">
      <c r="C1121"/>
    </row>
    <row r="1122" spans="3:3" x14ac:dyDescent="0.35">
      <c r="C1122"/>
    </row>
    <row r="1123" spans="3:3" x14ac:dyDescent="0.35">
      <c r="C1123"/>
    </row>
    <row r="1124" spans="3:3" x14ac:dyDescent="0.35">
      <c r="C1124"/>
    </row>
    <row r="1125" spans="3:3" x14ac:dyDescent="0.35">
      <c r="C1125"/>
    </row>
    <row r="1126" spans="3:3" x14ac:dyDescent="0.35">
      <c r="C1126"/>
    </row>
    <row r="1127" spans="3:3" x14ac:dyDescent="0.35">
      <c r="C1127"/>
    </row>
    <row r="1128" spans="3:3" x14ac:dyDescent="0.35">
      <c r="C1128"/>
    </row>
    <row r="1129" spans="3:3" x14ac:dyDescent="0.35">
      <c r="C1129"/>
    </row>
    <row r="1130" spans="3:3" x14ac:dyDescent="0.35">
      <c r="C1130"/>
    </row>
    <row r="1131" spans="3:3" x14ac:dyDescent="0.35">
      <c r="C1131"/>
    </row>
    <row r="1132" spans="3:3" x14ac:dyDescent="0.35">
      <c r="C1132"/>
    </row>
    <row r="1133" spans="3:3" x14ac:dyDescent="0.35">
      <c r="C1133"/>
    </row>
    <row r="1134" spans="3:3" x14ac:dyDescent="0.35">
      <c r="C1134"/>
    </row>
    <row r="1135" spans="3:3" x14ac:dyDescent="0.35">
      <c r="C1135"/>
    </row>
    <row r="1136" spans="3:3" x14ac:dyDescent="0.35">
      <c r="C1136"/>
    </row>
    <row r="1137" spans="3:3" x14ac:dyDescent="0.35">
      <c r="C1137"/>
    </row>
    <row r="1138" spans="3:3" x14ac:dyDescent="0.35">
      <c r="C1138"/>
    </row>
    <row r="1139" spans="3:3" x14ac:dyDescent="0.35">
      <c r="C1139"/>
    </row>
    <row r="1140" spans="3:3" x14ac:dyDescent="0.35">
      <c r="C1140"/>
    </row>
    <row r="1141" spans="3:3" x14ac:dyDescent="0.35">
      <c r="C1141"/>
    </row>
    <row r="1142" spans="3:3" x14ac:dyDescent="0.35">
      <c r="C1142"/>
    </row>
    <row r="1143" spans="3:3" x14ac:dyDescent="0.35">
      <c r="C1143"/>
    </row>
    <row r="1144" spans="3:3" x14ac:dyDescent="0.35">
      <c r="C1144"/>
    </row>
    <row r="1145" spans="3:3" x14ac:dyDescent="0.35">
      <c r="C1145"/>
    </row>
    <row r="1146" spans="3:3" x14ac:dyDescent="0.35">
      <c r="C1146"/>
    </row>
    <row r="1147" spans="3:3" x14ac:dyDescent="0.35">
      <c r="C1147"/>
    </row>
    <row r="1148" spans="3:3" x14ac:dyDescent="0.35">
      <c r="C1148"/>
    </row>
    <row r="1149" spans="3:3" x14ac:dyDescent="0.35">
      <c r="C1149"/>
    </row>
    <row r="1150" spans="3:3" x14ac:dyDescent="0.35">
      <c r="C1150"/>
    </row>
    <row r="1151" spans="3:3" x14ac:dyDescent="0.35">
      <c r="C1151"/>
    </row>
    <row r="1152" spans="3:3" x14ac:dyDescent="0.35">
      <c r="C1152"/>
    </row>
    <row r="1153" spans="3:3" x14ac:dyDescent="0.35">
      <c r="C1153"/>
    </row>
    <row r="1154" spans="3:3" x14ac:dyDescent="0.35">
      <c r="C1154"/>
    </row>
    <row r="1155" spans="3:3" x14ac:dyDescent="0.35">
      <c r="C1155"/>
    </row>
    <row r="1156" spans="3:3" x14ac:dyDescent="0.35">
      <c r="C1156"/>
    </row>
    <row r="1157" spans="3:3" x14ac:dyDescent="0.35">
      <c r="C1157"/>
    </row>
    <row r="1158" spans="3:3" x14ac:dyDescent="0.35">
      <c r="C1158"/>
    </row>
    <row r="1159" spans="3:3" x14ac:dyDescent="0.35">
      <c r="C1159"/>
    </row>
    <row r="1160" spans="3:3" x14ac:dyDescent="0.35">
      <c r="C1160"/>
    </row>
    <row r="1161" spans="3:3" x14ac:dyDescent="0.35">
      <c r="C1161"/>
    </row>
    <row r="1162" spans="3:3" x14ac:dyDescent="0.35">
      <c r="C1162"/>
    </row>
    <row r="1163" spans="3:3" x14ac:dyDescent="0.35">
      <c r="C1163"/>
    </row>
    <row r="1164" spans="3:3" x14ac:dyDescent="0.35">
      <c r="C1164"/>
    </row>
    <row r="1165" spans="3:3" x14ac:dyDescent="0.35">
      <c r="C1165"/>
    </row>
    <row r="1166" spans="3:3" x14ac:dyDescent="0.35">
      <c r="C1166"/>
    </row>
    <row r="1167" spans="3:3" x14ac:dyDescent="0.35">
      <c r="C1167"/>
    </row>
    <row r="1168" spans="3:3" x14ac:dyDescent="0.35">
      <c r="C1168"/>
    </row>
    <row r="1169" spans="3:3" x14ac:dyDescent="0.35">
      <c r="C1169"/>
    </row>
    <row r="1170" spans="3:3" x14ac:dyDescent="0.35">
      <c r="C1170"/>
    </row>
    <row r="1171" spans="3:3" x14ac:dyDescent="0.35">
      <c r="C1171"/>
    </row>
    <row r="1172" spans="3:3" x14ac:dyDescent="0.35">
      <c r="C1172"/>
    </row>
    <row r="1173" spans="3:3" x14ac:dyDescent="0.35">
      <c r="C1173"/>
    </row>
    <row r="1174" spans="3:3" x14ac:dyDescent="0.35">
      <c r="C1174"/>
    </row>
    <row r="1175" spans="3:3" x14ac:dyDescent="0.35">
      <c r="C1175"/>
    </row>
    <row r="1176" spans="3:3" x14ac:dyDescent="0.35">
      <c r="C1176"/>
    </row>
    <row r="1177" spans="3:3" x14ac:dyDescent="0.35">
      <c r="C1177"/>
    </row>
    <row r="1178" spans="3:3" x14ac:dyDescent="0.35">
      <c r="C1178"/>
    </row>
    <row r="1179" spans="3:3" x14ac:dyDescent="0.35">
      <c r="C1179"/>
    </row>
    <row r="1180" spans="3:3" x14ac:dyDescent="0.35">
      <c r="C1180"/>
    </row>
    <row r="1181" spans="3:3" x14ac:dyDescent="0.35">
      <c r="C1181"/>
    </row>
    <row r="1182" spans="3:3" x14ac:dyDescent="0.35">
      <c r="C1182"/>
    </row>
    <row r="1183" spans="3:3" x14ac:dyDescent="0.35">
      <c r="C1183"/>
    </row>
    <row r="1184" spans="3:3" x14ac:dyDescent="0.35">
      <c r="C1184"/>
    </row>
    <row r="1185" spans="3:3" x14ac:dyDescent="0.35">
      <c r="C1185"/>
    </row>
    <row r="1186" spans="3:3" x14ac:dyDescent="0.35">
      <c r="C1186"/>
    </row>
    <row r="1187" spans="3:3" x14ac:dyDescent="0.35">
      <c r="C1187"/>
    </row>
    <row r="1188" spans="3:3" x14ac:dyDescent="0.35">
      <c r="C1188"/>
    </row>
    <row r="1189" spans="3:3" x14ac:dyDescent="0.35">
      <c r="C1189"/>
    </row>
    <row r="1190" spans="3:3" x14ac:dyDescent="0.35">
      <c r="C1190"/>
    </row>
    <row r="1191" spans="3:3" x14ac:dyDescent="0.35">
      <c r="C1191"/>
    </row>
    <row r="1192" spans="3:3" x14ac:dyDescent="0.35">
      <c r="C1192"/>
    </row>
    <row r="1193" spans="3:3" x14ac:dyDescent="0.35">
      <c r="C1193"/>
    </row>
    <row r="1194" spans="3:3" x14ac:dyDescent="0.35">
      <c r="C1194"/>
    </row>
    <row r="1195" spans="3:3" x14ac:dyDescent="0.35">
      <c r="C1195"/>
    </row>
    <row r="1196" spans="3:3" x14ac:dyDescent="0.35">
      <c r="C1196"/>
    </row>
    <row r="1197" spans="3:3" x14ac:dyDescent="0.35">
      <c r="C1197"/>
    </row>
    <row r="1198" spans="3:3" x14ac:dyDescent="0.35">
      <c r="C1198"/>
    </row>
    <row r="1199" spans="3:3" x14ac:dyDescent="0.35">
      <c r="C1199"/>
    </row>
    <row r="1200" spans="3:3" x14ac:dyDescent="0.35">
      <c r="C1200"/>
    </row>
    <row r="1201" spans="3:3" x14ac:dyDescent="0.35">
      <c r="C1201"/>
    </row>
    <row r="1202" spans="3:3" x14ac:dyDescent="0.35">
      <c r="C1202"/>
    </row>
    <row r="1203" spans="3:3" x14ac:dyDescent="0.35">
      <c r="C1203"/>
    </row>
    <row r="1204" spans="3:3" x14ac:dyDescent="0.35">
      <c r="C1204"/>
    </row>
    <row r="1205" spans="3:3" x14ac:dyDescent="0.35">
      <c r="C1205"/>
    </row>
    <row r="1206" spans="3:3" x14ac:dyDescent="0.35">
      <c r="C1206"/>
    </row>
    <row r="1207" spans="3:3" x14ac:dyDescent="0.35">
      <c r="C1207"/>
    </row>
    <row r="1208" spans="3:3" x14ac:dyDescent="0.35">
      <c r="C1208"/>
    </row>
    <row r="1209" spans="3:3" x14ac:dyDescent="0.35">
      <c r="C1209"/>
    </row>
    <row r="1210" spans="3:3" x14ac:dyDescent="0.35">
      <c r="C1210"/>
    </row>
    <row r="1211" spans="3:3" x14ac:dyDescent="0.35">
      <c r="C1211"/>
    </row>
    <row r="1212" spans="3:3" x14ac:dyDescent="0.35">
      <c r="C1212"/>
    </row>
    <row r="1213" spans="3:3" x14ac:dyDescent="0.35">
      <c r="C1213"/>
    </row>
    <row r="1214" spans="3:3" x14ac:dyDescent="0.35">
      <c r="C1214"/>
    </row>
    <row r="1215" spans="3:3" x14ac:dyDescent="0.35">
      <c r="C1215"/>
    </row>
    <row r="1216" spans="3:3" x14ac:dyDescent="0.35">
      <c r="C1216"/>
    </row>
    <row r="1217" spans="3:3" x14ac:dyDescent="0.35">
      <c r="C1217"/>
    </row>
    <row r="1218" spans="3:3" x14ac:dyDescent="0.35">
      <c r="C1218"/>
    </row>
    <row r="1219" spans="3:3" x14ac:dyDescent="0.35">
      <c r="C1219"/>
    </row>
    <row r="1220" spans="3:3" x14ac:dyDescent="0.35">
      <c r="C1220"/>
    </row>
    <row r="1221" spans="3:3" x14ac:dyDescent="0.35">
      <c r="C1221"/>
    </row>
    <row r="1222" spans="3:3" x14ac:dyDescent="0.35">
      <c r="C1222"/>
    </row>
    <row r="1223" spans="3:3" x14ac:dyDescent="0.35">
      <c r="C1223"/>
    </row>
    <row r="1224" spans="3:3" x14ac:dyDescent="0.35">
      <c r="C1224"/>
    </row>
    <row r="1225" spans="3:3" x14ac:dyDescent="0.35">
      <c r="C1225"/>
    </row>
    <row r="1226" spans="3:3" x14ac:dyDescent="0.35">
      <c r="C1226"/>
    </row>
    <row r="1227" spans="3:3" x14ac:dyDescent="0.35">
      <c r="C1227"/>
    </row>
    <row r="1228" spans="3:3" x14ac:dyDescent="0.35">
      <c r="C1228"/>
    </row>
    <row r="1229" spans="3:3" x14ac:dyDescent="0.35">
      <c r="C1229"/>
    </row>
    <row r="1230" spans="3:3" x14ac:dyDescent="0.35">
      <c r="C1230"/>
    </row>
    <row r="1231" spans="3:3" x14ac:dyDescent="0.35">
      <c r="C1231"/>
    </row>
    <row r="1232" spans="3:3" x14ac:dyDescent="0.35">
      <c r="C1232"/>
    </row>
    <row r="1233" spans="3:3" x14ac:dyDescent="0.35">
      <c r="C1233"/>
    </row>
    <row r="1234" spans="3:3" x14ac:dyDescent="0.35">
      <c r="C1234"/>
    </row>
    <row r="1235" spans="3:3" x14ac:dyDescent="0.35">
      <c r="C1235"/>
    </row>
    <row r="1236" spans="3:3" x14ac:dyDescent="0.35">
      <c r="C1236"/>
    </row>
    <row r="1237" spans="3:3" x14ac:dyDescent="0.35">
      <c r="C1237"/>
    </row>
    <row r="1238" spans="3:3" x14ac:dyDescent="0.35">
      <c r="C1238"/>
    </row>
    <row r="1239" spans="3:3" x14ac:dyDescent="0.35">
      <c r="C1239"/>
    </row>
    <row r="1240" spans="3:3" x14ac:dyDescent="0.35">
      <c r="C1240"/>
    </row>
    <row r="1241" spans="3:3" x14ac:dyDescent="0.35">
      <c r="C1241"/>
    </row>
    <row r="1242" spans="3:3" x14ac:dyDescent="0.35">
      <c r="C1242"/>
    </row>
    <row r="1243" spans="3:3" x14ac:dyDescent="0.35">
      <c r="C1243"/>
    </row>
    <row r="1244" spans="3:3" x14ac:dyDescent="0.35">
      <c r="C1244"/>
    </row>
    <row r="1245" spans="3:3" x14ac:dyDescent="0.35">
      <c r="C1245"/>
    </row>
    <row r="1246" spans="3:3" x14ac:dyDescent="0.35">
      <c r="C1246"/>
    </row>
    <row r="1247" spans="3:3" x14ac:dyDescent="0.35">
      <c r="C1247"/>
    </row>
    <row r="1248" spans="3:3" x14ac:dyDescent="0.35">
      <c r="C1248"/>
    </row>
    <row r="1249" spans="3:3" x14ac:dyDescent="0.35">
      <c r="C1249"/>
    </row>
    <row r="1250" spans="3:3" x14ac:dyDescent="0.35">
      <c r="C1250"/>
    </row>
    <row r="1251" spans="3:3" x14ac:dyDescent="0.35">
      <c r="C1251"/>
    </row>
    <row r="1252" spans="3:3" x14ac:dyDescent="0.35">
      <c r="C1252"/>
    </row>
    <row r="1253" spans="3:3" x14ac:dyDescent="0.35">
      <c r="C1253"/>
    </row>
    <row r="1254" spans="3:3" x14ac:dyDescent="0.35">
      <c r="C1254"/>
    </row>
    <row r="1255" spans="3:3" x14ac:dyDescent="0.35">
      <c r="C1255"/>
    </row>
    <row r="1256" spans="3:3" x14ac:dyDescent="0.35">
      <c r="C1256"/>
    </row>
    <row r="1257" spans="3:3" x14ac:dyDescent="0.35">
      <c r="C1257"/>
    </row>
    <row r="1258" spans="3:3" x14ac:dyDescent="0.35">
      <c r="C1258"/>
    </row>
    <row r="1259" spans="3:3" x14ac:dyDescent="0.35">
      <c r="C1259"/>
    </row>
    <row r="1260" spans="3:3" x14ac:dyDescent="0.35">
      <c r="C1260"/>
    </row>
    <row r="1261" spans="3:3" x14ac:dyDescent="0.35">
      <c r="C1261"/>
    </row>
    <row r="1262" spans="3:3" x14ac:dyDescent="0.35">
      <c r="C1262"/>
    </row>
    <row r="1263" spans="3:3" x14ac:dyDescent="0.35">
      <c r="C1263"/>
    </row>
    <row r="1264" spans="3:3" x14ac:dyDescent="0.35">
      <c r="C1264"/>
    </row>
    <row r="1265" spans="3:3" x14ac:dyDescent="0.35">
      <c r="C1265"/>
    </row>
    <row r="1266" spans="3:3" x14ac:dyDescent="0.35">
      <c r="C1266"/>
    </row>
    <row r="1267" spans="3:3" x14ac:dyDescent="0.35">
      <c r="C1267"/>
    </row>
    <row r="1268" spans="3:3" x14ac:dyDescent="0.35">
      <c r="C1268"/>
    </row>
    <row r="1269" spans="3:3" x14ac:dyDescent="0.35">
      <c r="C1269"/>
    </row>
    <row r="1270" spans="3:3" x14ac:dyDescent="0.35">
      <c r="C1270"/>
    </row>
    <row r="1271" spans="3:3" x14ac:dyDescent="0.35">
      <c r="C1271"/>
    </row>
    <row r="1272" spans="3:3" x14ac:dyDescent="0.35">
      <c r="C1272"/>
    </row>
    <row r="1273" spans="3:3" x14ac:dyDescent="0.35">
      <c r="C1273"/>
    </row>
    <row r="1274" spans="3:3" x14ac:dyDescent="0.35">
      <c r="C1274"/>
    </row>
    <row r="1275" spans="3:3" x14ac:dyDescent="0.35">
      <c r="C1275"/>
    </row>
    <row r="1276" spans="3:3" x14ac:dyDescent="0.35">
      <c r="C1276"/>
    </row>
    <row r="1277" spans="3:3" x14ac:dyDescent="0.35">
      <c r="C1277"/>
    </row>
    <row r="1278" spans="3:3" x14ac:dyDescent="0.35">
      <c r="C1278"/>
    </row>
    <row r="1279" spans="3:3" x14ac:dyDescent="0.35">
      <c r="C1279"/>
    </row>
    <row r="1280" spans="3:3" x14ac:dyDescent="0.35">
      <c r="C1280"/>
    </row>
    <row r="1281" spans="3:3" x14ac:dyDescent="0.35">
      <c r="C1281"/>
    </row>
    <row r="1282" spans="3:3" x14ac:dyDescent="0.35">
      <c r="C1282"/>
    </row>
    <row r="1283" spans="3:3" x14ac:dyDescent="0.35">
      <c r="C1283"/>
    </row>
    <row r="1284" spans="3:3" x14ac:dyDescent="0.35">
      <c r="C1284"/>
    </row>
    <row r="1285" spans="3:3" x14ac:dyDescent="0.35">
      <c r="C1285"/>
    </row>
    <row r="1286" spans="3:3" x14ac:dyDescent="0.35">
      <c r="C1286"/>
    </row>
    <row r="1287" spans="3:3" x14ac:dyDescent="0.35">
      <c r="C1287"/>
    </row>
    <row r="1288" spans="3:3" x14ac:dyDescent="0.35">
      <c r="C1288"/>
    </row>
    <row r="1289" spans="3:3" x14ac:dyDescent="0.35">
      <c r="C1289"/>
    </row>
    <row r="1290" spans="3:3" x14ac:dyDescent="0.35">
      <c r="C1290"/>
    </row>
    <row r="1291" spans="3:3" x14ac:dyDescent="0.35">
      <c r="C1291"/>
    </row>
    <row r="1292" spans="3:3" x14ac:dyDescent="0.35">
      <c r="C1292"/>
    </row>
    <row r="1293" spans="3:3" x14ac:dyDescent="0.35">
      <c r="C1293"/>
    </row>
    <row r="1294" spans="3:3" x14ac:dyDescent="0.35">
      <c r="C1294"/>
    </row>
    <row r="1295" spans="3:3" x14ac:dyDescent="0.35">
      <c r="C1295"/>
    </row>
    <row r="1296" spans="3:3" x14ac:dyDescent="0.35">
      <c r="C1296"/>
    </row>
    <row r="1297" spans="3:3" x14ac:dyDescent="0.35">
      <c r="C1297"/>
    </row>
    <row r="1298" spans="3:3" x14ac:dyDescent="0.35">
      <c r="C1298"/>
    </row>
    <row r="1299" spans="3:3" x14ac:dyDescent="0.35">
      <c r="C1299"/>
    </row>
    <row r="1300" spans="3:3" x14ac:dyDescent="0.35">
      <c r="C1300"/>
    </row>
    <row r="1301" spans="3:3" x14ac:dyDescent="0.35">
      <c r="C1301"/>
    </row>
    <row r="1302" spans="3:3" x14ac:dyDescent="0.35">
      <c r="C1302"/>
    </row>
    <row r="1303" spans="3:3" x14ac:dyDescent="0.35">
      <c r="C1303"/>
    </row>
    <row r="1304" spans="3:3" x14ac:dyDescent="0.35">
      <c r="C1304"/>
    </row>
    <row r="1305" spans="3:3" x14ac:dyDescent="0.35">
      <c r="C1305"/>
    </row>
    <row r="1306" spans="3:3" x14ac:dyDescent="0.35">
      <c r="C1306"/>
    </row>
    <row r="1307" spans="3:3" x14ac:dyDescent="0.35">
      <c r="C1307"/>
    </row>
    <row r="1308" spans="3:3" x14ac:dyDescent="0.35">
      <c r="C1308"/>
    </row>
    <row r="1309" spans="3:3" x14ac:dyDescent="0.35">
      <c r="C1309"/>
    </row>
    <row r="1310" spans="3:3" x14ac:dyDescent="0.35">
      <c r="C1310"/>
    </row>
    <row r="1311" spans="3:3" x14ac:dyDescent="0.35">
      <c r="C1311"/>
    </row>
    <row r="1312" spans="3:3" x14ac:dyDescent="0.35">
      <c r="C1312"/>
    </row>
    <row r="1313" spans="3:3" x14ac:dyDescent="0.35">
      <c r="C1313"/>
    </row>
    <row r="1314" spans="3:3" x14ac:dyDescent="0.35">
      <c r="C1314"/>
    </row>
    <row r="1315" spans="3:3" x14ac:dyDescent="0.35">
      <c r="C1315"/>
    </row>
    <row r="1316" spans="3:3" x14ac:dyDescent="0.35">
      <c r="C1316"/>
    </row>
    <row r="1317" spans="3:3" x14ac:dyDescent="0.35">
      <c r="C1317"/>
    </row>
    <row r="1318" spans="3:3" x14ac:dyDescent="0.35">
      <c r="C1318"/>
    </row>
    <row r="1319" spans="3:3" x14ac:dyDescent="0.35">
      <c r="C1319"/>
    </row>
    <row r="1320" spans="3:3" x14ac:dyDescent="0.35">
      <c r="C1320"/>
    </row>
    <row r="1321" spans="3:3" x14ac:dyDescent="0.35">
      <c r="C1321"/>
    </row>
    <row r="1322" spans="3:3" x14ac:dyDescent="0.35">
      <c r="C1322"/>
    </row>
    <row r="1323" spans="3:3" x14ac:dyDescent="0.35">
      <c r="C1323"/>
    </row>
    <row r="1324" spans="3:3" x14ac:dyDescent="0.35">
      <c r="C1324"/>
    </row>
    <row r="1325" spans="3:3" x14ac:dyDescent="0.35">
      <c r="C1325"/>
    </row>
    <row r="1326" spans="3:3" x14ac:dyDescent="0.35">
      <c r="C1326"/>
    </row>
    <row r="1327" spans="3:3" x14ac:dyDescent="0.35">
      <c r="C1327"/>
    </row>
    <row r="1328" spans="3:3" x14ac:dyDescent="0.35">
      <c r="C1328"/>
    </row>
    <row r="1329" spans="3:3" x14ac:dyDescent="0.35">
      <c r="C1329"/>
    </row>
    <row r="1330" spans="3:3" x14ac:dyDescent="0.35">
      <c r="C1330"/>
    </row>
    <row r="1331" spans="3:3" x14ac:dyDescent="0.35">
      <c r="C1331"/>
    </row>
    <row r="1332" spans="3:3" x14ac:dyDescent="0.35">
      <c r="C1332"/>
    </row>
    <row r="1333" spans="3:3" x14ac:dyDescent="0.35">
      <c r="C1333"/>
    </row>
    <row r="1334" spans="3:3" x14ac:dyDescent="0.35">
      <c r="C1334"/>
    </row>
    <row r="1335" spans="3:3" x14ac:dyDescent="0.35">
      <c r="C1335"/>
    </row>
    <row r="1336" spans="3:3" x14ac:dyDescent="0.35">
      <c r="C1336"/>
    </row>
    <row r="1337" spans="3:3" x14ac:dyDescent="0.35">
      <c r="C1337"/>
    </row>
    <row r="1338" spans="3:3" x14ac:dyDescent="0.35">
      <c r="C1338"/>
    </row>
    <row r="1339" spans="3:3" x14ac:dyDescent="0.35">
      <c r="C1339"/>
    </row>
    <row r="1340" spans="3:3" x14ac:dyDescent="0.35">
      <c r="C1340"/>
    </row>
    <row r="1341" spans="3:3" x14ac:dyDescent="0.35">
      <c r="C1341"/>
    </row>
    <row r="1342" spans="3:3" x14ac:dyDescent="0.35">
      <c r="C1342"/>
    </row>
    <row r="1343" spans="3:3" x14ac:dyDescent="0.35">
      <c r="C1343"/>
    </row>
    <row r="1344" spans="3:3" x14ac:dyDescent="0.35">
      <c r="C1344"/>
    </row>
    <row r="1345" spans="3:3" x14ac:dyDescent="0.35">
      <c r="C1345"/>
    </row>
    <row r="1346" spans="3:3" x14ac:dyDescent="0.35">
      <c r="C1346"/>
    </row>
    <row r="1347" spans="3:3" x14ac:dyDescent="0.35">
      <c r="C1347"/>
    </row>
    <row r="1348" spans="3:3" x14ac:dyDescent="0.35">
      <c r="C1348"/>
    </row>
    <row r="1349" spans="3:3" x14ac:dyDescent="0.35">
      <c r="C1349"/>
    </row>
    <row r="1350" spans="3:3" x14ac:dyDescent="0.35">
      <c r="C1350"/>
    </row>
    <row r="1351" spans="3:3" x14ac:dyDescent="0.35">
      <c r="C1351"/>
    </row>
    <row r="1352" spans="3:3" x14ac:dyDescent="0.35">
      <c r="C1352"/>
    </row>
    <row r="1353" spans="3:3" x14ac:dyDescent="0.35">
      <c r="C1353"/>
    </row>
    <row r="1354" spans="3:3" x14ac:dyDescent="0.35">
      <c r="C1354"/>
    </row>
    <row r="1355" spans="3:3" x14ac:dyDescent="0.35">
      <c r="C1355"/>
    </row>
    <row r="1356" spans="3:3" x14ac:dyDescent="0.35">
      <c r="C1356"/>
    </row>
    <row r="1357" spans="3:3" x14ac:dyDescent="0.35">
      <c r="C1357"/>
    </row>
    <row r="1358" spans="3:3" x14ac:dyDescent="0.35">
      <c r="C1358"/>
    </row>
    <row r="1359" spans="3:3" x14ac:dyDescent="0.35">
      <c r="C1359"/>
    </row>
    <row r="1360" spans="3:3" x14ac:dyDescent="0.35">
      <c r="C1360"/>
    </row>
    <row r="1361" spans="3:3" x14ac:dyDescent="0.35">
      <c r="C1361"/>
    </row>
    <row r="1362" spans="3:3" x14ac:dyDescent="0.35">
      <c r="C1362"/>
    </row>
    <row r="1363" spans="3:3" x14ac:dyDescent="0.35">
      <c r="C1363"/>
    </row>
    <row r="1364" spans="3:3" x14ac:dyDescent="0.35">
      <c r="C1364"/>
    </row>
    <row r="1365" spans="3:3" x14ac:dyDescent="0.35">
      <c r="C1365"/>
    </row>
    <row r="1366" spans="3:3" x14ac:dyDescent="0.35">
      <c r="C1366"/>
    </row>
    <row r="1367" spans="3:3" x14ac:dyDescent="0.35">
      <c r="C1367"/>
    </row>
    <row r="1368" spans="3:3" x14ac:dyDescent="0.35">
      <c r="C1368"/>
    </row>
    <row r="1369" spans="3:3" x14ac:dyDescent="0.35">
      <c r="C1369"/>
    </row>
    <row r="1370" spans="3:3" x14ac:dyDescent="0.35">
      <c r="C1370"/>
    </row>
    <row r="1371" spans="3:3" x14ac:dyDescent="0.35">
      <c r="C1371"/>
    </row>
    <row r="1372" spans="3:3" x14ac:dyDescent="0.35">
      <c r="C1372"/>
    </row>
    <row r="1373" spans="3:3" x14ac:dyDescent="0.35">
      <c r="C1373"/>
    </row>
    <row r="1374" spans="3:3" x14ac:dyDescent="0.35">
      <c r="C1374"/>
    </row>
    <row r="1375" spans="3:3" x14ac:dyDescent="0.35">
      <c r="C1375"/>
    </row>
    <row r="1376" spans="3:3" x14ac:dyDescent="0.35">
      <c r="C1376"/>
    </row>
    <row r="1377" spans="3:3" x14ac:dyDescent="0.35">
      <c r="C1377"/>
    </row>
    <row r="1378" spans="3:3" x14ac:dyDescent="0.35">
      <c r="C1378"/>
    </row>
    <row r="1379" spans="3:3" x14ac:dyDescent="0.35">
      <c r="C1379"/>
    </row>
    <row r="1380" spans="3:3" x14ac:dyDescent="0.35">
      <c r="C1380"/>
    </row>
    <row r="1381" spans="3:3" x14ac:dyDescent="0.35">
      <c r="C1381"/>
    </row>
    <row r="1382" spans="3:3" x14ac:dyDescent="0.35">
      <c r="C1382"/>
    </row>
    <row r="1383" spans="3:3" x14ac:dyDescent="0.35">
      <c r="C1383"/>
    </row>
    <row r="1384" spans="3:3" x14ac:dyDescent="0.35">
      <c r="C1384"/>
    </row>
    <row r="1385" spans="3:3" x14ac:dyDescent="0.35">
      <c r="C1385"/>
    </row>
    <row r="1386" spans="3:3" x14ac:dyDescent="0.35">
      <c r="C1386"/>
    </row>
    <row r="1387" spans="3:3" x14ac:dyDescent="0.35">
      <c r="C1387"/>
    </row>
    <row r="1388" spans="3:3" x14ac:dyDescent="0.35">
      <c r="C1388"/>
    </row>
    <row r="1389" spans="3:3" x14ac:dyDescent="0.35">
      <c r="C1389"/>
    </row>
    <row r="1390" spans="3:3" x14ac:dyDescent="0.35">
      <c r="C1390"/>
    </row>
    <row r="1391" spans="3:3" x14ac:dyDescent="0.35">
      <c r="C1391"/>
    </row>
    <row r="1392" spans="3:3" x14ac:dyDescent="0.35">
      <c r="C1392"/>
    </row>
    <row r="1393" spans="3:3" x14ac:dyDescent="0.35">
      <c r="C1393"/>
    </row>
    <row r="1394" spans="3:3" x14ac:dyDescent="0.35">
      <c r="C1394"/>
    </row>
    <row r="1395" spans="3:3" x14ac:dyDescent="0.35">
      <c r="C1395"/>
    </row>
    <row r="1396" spans="3:3" x14ac:dyDescent="0.35">
      <c r="C1396"/>
    </row>
    <row r="1397" spans="3:3" x14ac:dyDescent="0.35">
      <c r="C1397"/>
    </row>
    <row r="1398" spans="3:3" x14ac:dyDescent="0.35">
      <c r="C1398"/>
    </row>
    <row r="1399" spans="3:3" x14ac:dyDescent="0.35">
      <c r="C1399"/>
    </row>
    <row r="1400" spans="3:3" x14ac:dyDescent="0.35">
      <c r="C1400"/>
    </row>
    <row r="1401" spans="3:3" x14ac:dyDescent="0.35">
      <c r="C1401"/>
    </row>
    <row r="1402" spans="3:3" x14ac:dyDescent="0.35">
      <c r="C1402"/>
    </row>
    <row r="1403" spans="3:3" x14ac:dyDescent="0.35">
      <c r="C1403"/>
    </row>
    <row r="1404" spans="3:3" x14ac:dyDescent="0.35">
      <c r="C1404"/>
    </row>
    <row r="1405" spans="3:3" x14ac:dyDescent="0.35">
      <c r="C1405"/>
    </row>
    <row r="1406" spans="3:3" x14ac:dyDescent="0.35">
      <c r="C1406"/>
    </row>
    <row r="1407" spans="3:3" x14ac:dyDescent="0.35">
      <c r="C1407"/>
    </row>
    <row r="1408" spans="3:3" x14ac:dyDescent="0.35">
      <c r="C1408"/>
    </row>
    <row r="1409" spans="3:3" x14ac:dyDescent="0.35">
      <c r="C1409"/>
    </row>
    <row r="1410" spans="3:3" x14ac:dyDescent="0.35">
      <c r="C1410"/>
    </row>
    <row r="1411" spans="3:3" x14ac:dyDescent="0.35">
      <c r="C1411"/>
    </row>
    <row r="1412" spans="3:3" x14ac:dyDescent="0.35">
      <c r="C1412"/>
    </row>
    <row r="1413" spans="3:3" x14ac:dyDescent="0.35">
      <c r="C1413"/>
    </row>
    <row r="1414" spans="3:3" x14ac:dyDescent="0.35">
      <c r="C1414"/>
    </row>
    <row r="1415" spans="3:3" x14ac:dyDescent="0.35">
      <c r="C1415"/>
    </row>
    <row r="1416" spans="3:3" x14ac:dyDescent="0.35">
      <c r="C1416"/>
    </row>
    <row r="1417" spans="3:3" x14ac:dyDescent="0.35">
      <c r="C1417"/>
    </row>
    <row r="1418" spans="3:3" x14ac:dyDescent="0.35">
      <c r="C1418"/>
    </row>
    <row r="1419" spans="3:3" x14ac:dyDescent="0.35">
      <c r="C1419"/>
    </row>
    <row r="1420" spans="3:3" x14ac:dyDescent="0.35">
      <c r="C1420"/>
    </row>
    <row r="1421" spans="3:3" x14ac:dyDescent="0.35">
      <c r="C1421"/>
    </row>
    <row r="1422" spans="3:3" x14ac:dyDescent="0.35">
      <c r="C1422"/>
    </row>
    <row r="1423" spans="3:3" x14ac:dyDescent="0.35">
      <c r="C1423"/>
    </row>
    <row r="1424" spans="3:3" x14ac:dyDescent="0.35">
      <c r="C1424"/>
    </row>
    <row r="1425" spans="3:3" x14ac:dyDescent="0.35">
      <c r="C1425"/>
    </row>
    <row r="1426" spans="3:3" x14ac:dyDescent="0.35">
      <c r="C1426"/>
    </row>
    <row r="1427" spans="3:3" x14ac:dyDescent="0.35">
      <c r="C1427"/>
    </row>
    <row r="1428" spans="3:3" x14ac:dyDescent="0.35">
      <c r="C1428"/>
    </row>
    <row r="1429" spans="3:3" x14ac:dyDescent="0.35">
      <c r="C1429"/>
    </row>
    <row r="1430" spans="3:3" x14ac:dyDescent="0.35">
      <c r="C1430"/>
    </row>
    <row r="1431" spans="3:3" x14ac:dyDescent="0.35">
      <c r="C1431"/>
    </row>
    <row r="1432" spans="3:3" x14ac:dyDescent="0.35">
      <c r="C1432"/>
    </row>
    <row r="1433" spans="3:3" x14ac:dyDescent="0.35">
      <c r="C1433"/>
    </row>
    <row r="1434" spans="3:3" x14ac:dyDescent="0.35">
      <c r="C1434"/>
    </row>
    <row r="1435" spans="3:3" x14ac:dyDescent="0.35">
      <c r="C1435"/>
    </row>
    <row r="1436" spans="3:3" x14ac:dyDescent="0.35">
      <c r="C1436"/>
    </row>
    <row r="1437" spans="3:3" x14ac:dyDescent="0.35">
      <c r="C1437"/>
    </row>
    <row r="1438" spans="3:3" x14ac:dyDescent="0.35">
      <c r="C1438"/>
    </row>
    <row r="1439" spans="3:3" x14ac:dyDescent="0.35">
      <c r="C1439"/>
    </row>
    <row r="1440" spans="3:3" x14ac:dyDescent="0.35">
      <c r="C1440"/>
    </row>
    <row r="1441" spans="3:3" x14ac:dyDescent="0.35">
      <c r="C1441"/>
    </row>
    <row r="1442" spans="3:3" x14ac:dyDescent="0.35">
      <c r="C1442"/>
    </row>
    <row r="1443" spans="3:3" x14ac:dyDescent="0.35">
      <c r="C1443"/>
    </row>
    <row r="1444" spans="3:3" x14ac:dyDescent="0.35">
      <c r="C1444"/>
    </row>
    <row r="1445" spans="3:3" x14ac:dyDescent="0.35">
      <c r="C1445"/>
    </row>
    <row r="1446" spans="3:3" x14ac:dyDescent="0.35">
      <c r="C1446"/>
    </row>
    <row r="1447" spans="3:3" x14ac:dyDescent="0.35">
      <c r="C1447"/>
    </row>
    <row r="1448" spans="3:3" x14ac:dyDescent="0.35">
      <c r="C1448"/>
    </row>
    <row r="1449" spans="3:3" x14ac:dyDescent="0.35">
      <c r="C1449"/>
    </row>
    <row r="1450" spans="3:3" x14ac:dyDescent="0.35">
      <c r="C1450"/>
    </row>
    <row r="1451" spans="3:3" x14ac:dyDescent="0.35">
      <c r="C1451"/>
    </row>
    <row r="1452" spans="3:3" x14ac:dyDescent="0.35">
      <c r="C1452"/>
    </row>
    <row r="1453" spans="3:3" x14ac:dyDescent="0.35">
      <c r="C1453"/>
    </row>
    <row r="1454" spans="3:3" x14ac:dyDescent="0.35">
      <c r="C1454"/>
    </row>
    <row r="1455" spans="3:3" x14ac:dyDescent="0.35">
      <c r="C1455"/>
    </row>
    <row r="1456" spans="3:3" x14ac:dyDescent="0.35">
      <c r="C1456"/>
    </row>
    <row r="1457" spans="3:3" x14ac:dyDescent="0.35">
      <c r="C1457"/>
    </row>
    <row r="1458" spans="3:3" x14ac:dyDescent="0.35">
      <c r="C1458"/>
    </row>
    <row r="1459" spans="3:3" x14ac:dyDescent="0.35">
      <c r="C1459"/>
    </row>
    <row r="1460" spans="3:3" x14ac:dyDescent="0.35">
      <c r="C1460"/>
    </row>
    <row r="1461" spans="3:3" x14ac:dyDescent="0.35">
      <c r="C1461"/>
    </row>
    <row r="1462" spans="3:3" x14ac:dyDescent="0.35">
      <c r="C1462"/>
    </row>
    <row r="1463" spans="3:3" x14ac:dyDescent="0.35">
      <c r="C1463"/>
    </row>
    <row r="1464" spans="3:3" x14ac:dyDescent="0.35">
      <c r="C1464"/>
    </row>
    <row r="1465" spans="3:3" x14ac:dyDescent="0.35">
      <c r="C1465"/>
    </row>
    <row r="1466" spans="3:3" x14ac:dyDescent="0.35">
      <c r="C1466"/>
    </row>
    <row r="1467" spans="3:3" x14ac:dyDescent="0.35">
      <c r="C1467"/>
    </row>
    <row r="1468" spans="3:3" x14ac:dyDescent="0.35">
      <c r="C1468"/>
    </row>
    <row r="1469" spans="3:3" x14ac:dyDescent="0.35">
      <c r="C1469"/>
    </row>
    <row r="1470" spans="3:3" x14ac:dyDescent="0.35">
      <c r="C1470"/>
    </row>
    <row r="1471" spans="3:3" x14ac:dyDescent="0.35">
      <c r="C1471"/>
    </row>
    <row r="1472" spans="3:3" x14ac:dyDescent="0.35">
      <c r="C1472"/>
    </row>
    <row r="1473" spans="3:3" x14ac:dyDescent="0.35">
      <c r="C1473"/>
    </row>
    <row r="1474" spans="3:3" x14ac:dyDescent="0.35">
      <c r="C1474"/>
    </row>
    <row r="1475" spans="3:3" x14ac:dyDescent="0.35">
      <c r="C1475"/>
    </row>
    <row r="1476" spans="3:3" x14ac:dyDescent="0.35">
      <c r="C1476"/>
    </row>
    <row r="1477" spans="3:3" x14ac:dyDescent="0.35">
      <c r="C1477"/>
    </row>
    <row r="1478" spans="3:3" x14ac:dyDescent="0.35">
      <c r="C1478"/>
    </row>
    <row r="1479" spans="3:3" x14ac:dyDescent="0.35">
      <c r="C1479"/>
    </row>
    <row r="1480" spans="3:3" x14ac:dyDescent="0.35">
      <c r="C1480"/>
    </row>
    <row r="1481" spans="3:3" x14ac:dyDescent="0.35">
      <c r="C1481"/>
    </row>
    <row r="1482" spans="3:3" x14ac:dyDescent="0.35">
      <c r="C1482"/>
    </row>
    <row r="1483" spans="3:3" x14ac:dyDescent="0.35">
      <c r="C1483"/>
    </row>
    <row r="1484" spans="3:3" x14ac:dyDescent="0.35">
      <c r="C1484"/>
    </row>
    <row r="1485" spans="3:3" x14ac:dyDescent="0.35">
      <c r="C1485"/>
    </row>
    <row r="1486" spans="3:3" x14ac:dyDescent="0.35">
      <c r="C1486"/>
    </row>
    <row r="1487" spans="3:3" x14ac:dyDescent="0.35">
      <c r="C1487"/>
    </row>
    <row r="1488" spans="3:3" x14ac:dyDescent="0.35">
      <c r="C1488"/>
    </row>
    <row r="1489" spans="3:3" x14ac:dyDescent="0.35">
      <c r="C1489"/>
    </row>
    <row r="1490" spans="3:3" x14ac:dyDescent="0.35">
      <c r="C1490"/>
    </row>
    <row r="1491" spans="3:3" x14ac:dyDescent="0.35">
      <c r="C1491"/>
    </row>
    <row r="1492" spans="3:3" x14ac:dyDescent="0.35">
      <c r="C1492"/>
    </row>
    <row r="1493" spans="3:3" x14ac:dyDescent="0.35">
      <c r="C1493"/>
    </row>
    <row r="1494" spans="3:3" x14ac:dyDescent="0.35">
      <c r="C1494"/>
    </row>
    <row r="1495" spans="3:3" x14ac:dyDescent="0.35">
      <c r="C1495"/>
    </row>
    <row r="1496" spans="3:3" x14ac:dyDescent="0.35">
      <c r="C1496"/>
    </row>
    <row r="1497" spans="3:3" x14ac:dyDescent="0.35">
      <c r="C1497"/>
    </row>
    <row r="1498" spans="3:3" x14ac:dyDescent="0.35">
      <c r="C1498"/>
    </row>
    <row r="1499" spans="3:3" x14ac:dyDescent="0.35">
      <c r="C1499"/>
    </row>
    <row r="1500" spans="3:3" x14ac:dyDescent="0.35">
      <c r="C1500"/>
    </row>
    <row r="1501" spans="3:3" x14ac:dyDescent="0.35">
      <c r="C1501"/>
    </row>
    <row r="1502" spans="3:3" x14ac:dyDescent="0.35">
      <c r="C1502"/>
    </row>
    <row r="1503" spans="3:3" x14ac:dyDescent="0.35">
      <c r="C1503"/>
    </row>
    <row r="1504" spans="3:3" x14ac:dyDescent="0.35">
      <c r="C1504"/>
    </row>
    <row r="1505" spans="3:3" x14ac:dyDescent="0.35">
      <c r="C1505"/>
    </row>
    <row r="1506" spans="3:3" x14ac:dyDescent="0.35">
      <c r="C1506"/>
    </row>
    <row r="1507" spans="3:3" x14ac:dyDescent="0.35">
      <c r="C1507"/>
    </row>
    <row r="1508" spans="3:3" x14ac:dyDescent="0.35">
      <c r="C1508"/>
    </row>
    <row r="1509" spans="3:3" x14ac:dyDescent="0.35">
      <c r="C1509"/>
    </row>
    <row r="1510" spans="3:3" x14ac:dyDescent="0.35">
      <c r="C1510"/>
    </row>
    <row r="1511" spans="3:3" x14ac:dyDescent="0.35">
      <c r="C1511"/>
    </row>
    <row r="1512" spans="3:3" x14ac:dyDescent="0.35">
      <c r="C1512"/>
    </row>
    <row r="1513" spans="3:3" x14ac:dyDescent="0.35">
      <c r="C1513"/>
    </row>
    <row r="1514" spans="3:3" x14ac:dyDescent="0.35">
      <c r="C1514"/>
    </row>
    <row r="1515" spans="3:3" x14ac:dyDescent="0.35">
      <c r="C1515"/>
    </row>
    <row r="1516" spans="3:3" x14ac:dyDescent="0.35">
      <c r="C1516"/>
    </row>
    <row r="1517" spans="3:3" x14ac:dyDescent="0.35">
      <c r="C1517"/>
    </row>
    <row r="1518" spans="3:3" x14ac:dyDescent="0.35">
      <c r="C1518"/>
    </row>
    <row r="1519" spans="3:3" x14ac:dyDescent="0.35">
      <c r="C1519"/>
    </row>
    <row r="1520" spans="3:3" x14ac:dyDescent="0.35">
      <c r="C1520"/>
    </row>
    <row r="1521" spans="3:3" x14ac:dyDescent="0.35">
      <c r="C1521"/>
    </row>
    <row r="1522" spans="3:3" x14ac:dyDescent="0.35">
      <c r="C1522"/>
    </row>
    <row r="1523" spans="3:3" x14ac:dyDescent="0.35">
      <c r="C1523"/>
    </row>
    <row r="1524" spans="3:3" x14ac:dyDescent="0.35">
      <c r="C1524"/>
    </row>
    <row r="1525" spans="3:3" x14ac:dyDescent="0.35">
      <c r="C1525"/>
    </row>
    <row r="1526" spans="3:3" x14ac:dyDescent="0.35">
      <c r="C1526"/>
    </row>
    <row r="1527" spans="3:3" x14ac:dyDescent="0.35">
      <c r="C1527"/>
    </row>
    <row r="1528" spans="3:3" x14ac:dyDescent="0.35">
      <c r="C1528"/>
    </row>
    <row r="1529" spans="3:3" x14ac:dyDescent="0.35">
      <c r="C1529"/>
    </row>
    <row r="1530" spans="3:3" x14ac:dyDescent="0.35">
      <c r="C1530"/>
    </row>
    <row r="1531" spans="3:3" x14ac:dyDescent="0.35">
      <c r="C1531"/>
    </row>
    <row r="1532" spans="3:3" x14ac:dyDescent="0.35">
      <c r="C1532"/>
    </row>
    <row r="1533" spans="3:3" x14ac:dyDescent="0.35">
      <c r="C1533"/>
    </row>
    <row r="1534" spans="3:3" x14ac:dyDescent="0.35">
      <c r="C1534"/>
    </row>
    <row r="1535" spans="3:3" x14ac:dyDescent="0.35">
      <c r="C1535"/>
    </row>
    <row r="1536" spans="3:3" x14ac:dyDescent="0.35">
      <c r="C1536"/>
    </row>
    <row r="1537" spans="3:3" x14ac:dyDescent="0.35">
      <c r="C1537"/>
    </row>
    <row r="1538" spans="3:3" x14ac:dyDescent="0.35">
      <c r="C1538"/>
    </row>
    <row r="1539" spans="3:3" x14ac:dyDescent="0.35">
      <c r="C1539"/>
    </row>
    <row r="1540" spans="3:3" x14ac:dyDescent="0.35">
      <c r="C1540"/>
    </row>
    <row r="1541" spans="3:3" x14ac:dyDescent="0.35">
      <c r="C1541"/>
    </row>
    <row r="1542" spans="3:3" x14ac:dyDescent="0.35">
      <c r="C1542"/>
    </row>
    <row r="1543" spans="3:3" x14ac:dyDescent="0.35">
      <c r="C1543"/>
    </row>
    <row r="1544" spans="3:3" x14ac:dyDescent="0.35">
      <c r="C1544"/>
    </row>
    <row r="1545" spans="3:3" x14ac:dyDescent="0.35">
      <c r="C1545"/>
    </row>
    <row r="1546" spans="3:3" x14ac:dyDescent="0.35">
      <c r="C1546"/>
    </row>
    <row r="1547" spans="3:3" x14ac:dyDescent="0.35">
      <c r="C1547"/>
    </row>
    <row r="1548" spans="3:3" x14ac:dyDescent="0.35">
      <c r="C1548"/>
    </row>
    <row r="1549" spans="3:3" x14ac:dyDescent="0.35">
      <c r="C1549"/>
    </row>
    <row r="1550" spans="3:3" x14ac:dyDescent="0.35">
      <c r="C1550"/>
    </row>
    <row r="1551" spans="3:3" x14ac:dyDescent="0.35">
      <c r="C1551"/>
    </row>
    <row r="1552" spans="3:3" x14ac:dyDescent="0.35">
      <c r="C1552"/>
    </row>
    <row r="1553" spans="3:3" x14ac:dyDescent="0.35">
      <c r="C1553"/>
    </row>
    <row r="1554" spans="3:3" x14ac:dyDescent="0.35">
      <c r="C1554"/>
    </row>
    <row r="1555" spans="3:3" x14ac:dyDescent="0.35">
      <c r="C1555"/>
    </row>
    <row r="1556" spans="3:3" x14ac:dyDescent="0.35">
      <c r="C1556"/>
    </row>
    <row r="1557" spans="3:3" x14ac:dyDescent="0.35">
      <c r="C1557"/>
    </row>
    <row r="1558" spans="3:3" x14ac:dyDescent="0.35">
      <c r="C1558"/>
    </row>
    <row r="1559" spans="3:3" x14ac:dyDescent="0.35">
      <c r="C1559"/>
    </row>
    <row r="1560" spans="3:3" x14ac:dyDescent="0.35">
      <c r="C1560"/>
    </row>
    <row r="1561" spans="3:3" x14ac:dyDescent="0.35">
      <c r="C1561"/>
    </row>
    <row r="1562" spans="3:3" x14ac:dyDescent="0.35">
      <c r="C1562"/>
    </row>
    <row r="1563" spans="3:3" x14ac:dyDescent="0.35">
      <c r="C1563"/>
    </row>
    <row r="1564" spans="3:3" x14ac:dyDescent="0.35">
      <c r="C1564"/>
    </row>
    <row r="1565" spans="3:3" x14ac:dyDescent="0.35">
      <c r="C1565"/>
    </row>
    <row r="1566" spans="3:3" x14ac:dyDescent="0.35">
      <c r="C1566"/>
    </row>
    <row r="1567" spans="3:3" x14ac:dyDescent="0.35">
      <c r="C1567"/>
    </row>
    <row r="1568" spans="3:3" x14ac:dyDescent="0.35">
      <c r="C1568"/>
    </row>
    <row r="1569" spans="3:3" x14ac:dyDescent="0.35">
      <c r="C1569"/>
    </row>
    <row r="1570" spans="3:3" x14ac:dyDescent="0.35">
      <c r="C1570"/>
    </row>
    <row r="1571" spans="3:3" x14ac:dyDescent="0.35">
      <c r="C1571"/>
    </row>
    <row r="1572" spans="3:3" x14ac:dyDescent="0.35">
      <c r="C1572"/>
    </row>
    <row r="1573" spans="3:3" x14ac:dyDescent="0.35">
      <c r="C1573"/>
    </row>
    <row r="1574" spans="3:3" x14ac:dyDescent="0.35">
      <c r="C1574"/>
    </row>
    <row r="1575" spans="3:3" x14ac:dyDescent="0.35">
      <c r="C1575"/>
    </row>
    <row r="1576" spans="3:3" x14ac:dyDescent="0.35">
      <c r="C1576"/>
    </row>
    <row r="1577" spans="3:3" x14ac:dyDescent="0.35">
      <c r="C1577"/>
    </row>
    <row r="1578" spans="3:3" x14ac:dyDescent="0.35">
      <c r="C1578"/>
    </row>
    <row r="1579" spans="3:3" x14ac:dyDescent="0.35">
      <c r="C1579"/>
    </row>
    <row r="1580" spans="3:3" x14ac:dyDescent="0.35">
      <c r="C1580"/>
    </row>
    <row r="1581" spans="3:3" x14ac:dyDescent="0.35">
      <c r="C1581"/>
    </row>
    <row r="1582" spans="3:3" x14ac:dyDescent="0.35">
      <c r="C1582"/>
    </row>
    <row r="1583" spans="3:3" x14ac:dyDescent="0.35">
      <c r="C1583"/>
    </row>
    <row r="1584" spans="3:3" x14ac:dyDescent="0.35">
      <c r="C1584"/>
    </row>
    <row r="1585" spans="3:3" x14ac:dyDescent="0.35">
      <c r="C1585"/>
    </row>
    <row r="1586" spans="3:3" x14ac:dyDescent="0.35">
      <c r="C1586"/>
    </row>
    <row r="1587" spans="3:3" x14ac:dyDescent="0.35">
      <c r="C1587"/>
    </row>
    <row r="1588" spans="3:3" x14ac:dyDescent="0.35">
      <c r="C1588"/>
    </row>
    <row r="1589" spans="3:3" x14ac:dyDescent="0.35">
      <c r="C1589"/>
    </row>
    <row r="1590" spans="3:3" x14ac:dyDescent="0.35">
      <c r="C1590"/>
    </row>
    <row r="1591" spans="3:3" x14ac:dyDescent="0.35">
      <c r="C1591"/>
    </row>
    <row r="1592" spans="3:3" x14ac:dyDescent="0.35">
      <c r="C1592"/>
    </row>
    <row r="1593" spans="3:3" x14ac:dyDescent="0.35">
      <c r="C1593"/>
    </row>
    <row r="1594" spans="3:3" x14ac:dyDescent="0.35">
      <c r="C1594"/>
    </row>
    <row r="1595" spans="3:3" x14ac:dyDescent="0.35">
      <c r="C1595"/>
    </row>
    <row r="1596" spans="3:3" x14ac:dyDescent="0.35">
      <c r="C1596"/>
    </row>
    <row r="1597" spans="3:3" x14ac:dyDescent="0.35">
      <c r="C1597"/>
    </row>
    <row r="1598" spans="3:3" x14ac:dyDescent="0.35">
      <c r="C1598"/>
    </row>
    <row r="1599" spans="3:3" x14ac:dyDescent="0.35">
      <c r="C1599"/>
    </row>
    <row r="1600" spans="3:3" x14ac:dyDescent="0.35">
      <c r="C1600"/>
    </row>
    <row r="1601" spans="3:3" x14ac:dyDescent="0.35">
      <c r="C1601"/>
    </row>
    <row r="1602" spans="3:3" x14ac:dyDescent="0.35">
      <c r="C1602"/>
    </row>
    <row r="1603" spans="3:3" x14ac:dyDescent="0.35">
      <c r="C1603"/>
    </row>
    <row r="1604" spans="3:3" x14ac:dyDescent="0.35">
      <c r="C1604"/>
    </row>
    <row r="1605" spans="3:3" x14ac:dyDescent="0.35">
      <c r="C1605"/>
    </row>
    <row r="1606" spans="3:3" x14ac:dyDescent="0.35">
      <c r="C1606"/>
    </row>
    <row r="1607" spans="3:3" x14ac:dyDescent="0.35">
      <c r="C1607"/>
    </row>
    <row r="1608" spans="3:3" x14ac:dyDescent="0.35">
      <c r="C1608"/>
    </row>
    <row r="1609" spans="3:3" x14ac:dyDescent="0.35">
      <c r="C1609"/>
    </row>
    <row r="1610" spans="3:3" x14ac:dyDescent="0.35">
      <c r="C1610"/>
    </row>
    <row r="1611" spans="3:3" x14ac:dyDescent="0.35">
      <c r="C1611"/>
    </row>
    <row r="1612" spans="3:3" x14ac:dyDescent="0.35">
      <c r="C1612"/>
    </row>
    <row r="1613" spans="3:3" x14ac:dyDescent="0.35">
      <c r="C1613"/>
    </row>
    <row r="1614" spans="3:3" x14ac:dyDescent="0.35">
      <c r="C1614"/>
    </row>
    <row r="1615" spans="3:3" x14ac:dyDescent="0.35">
      <c r="C1615"/>
    </row>
    <row r="1616" spans="3:3" x14ac:dyDescent="0.35">
      <c r="C1616"/>
    </row>
    <row r="1617" spans="3:3" x14ac:dyDescent="0.35">
      <c r="C1617"/>
    </row>
    <row r="1618" spans="3:3" x14ac:dyDescent="0.35">
      <c r="C1618"/>
    </row>
    <row r="1619" spans="3:3" x14ac:dyDescent="0.35">
      <c r="C1619"/>
    </row>
    <row r="1620" spans="3:3" x14ac:dyDescent="0.35">
      <c r="C1620"/>
    </row>
    <row r="1621" spans="3:3" x14ac:dyDescent="0.35">
      <c r="C1621"/>
    </row>
    <row r="1622" spans="3:3" x14ac:dyDescent="0.35">
      <c r="C1622"/>
    </row>
    <row r="1623" spans="3:3" x14ac:dyDescent="0.35">
      <c r="C1623"/>
    </row>
    <row r="1624" spans="3:3" x14ac:dyDescent="0.35">
      <c r="C1624"/>
    </row>
    <row r="1625" spans="3:3" x14ac:dyDescent="0.35">
      <c r="C1625"/>
    </row>
    <row r="1626" spans="3:3" x14ac:dyDescent="0.35">
      <c r="C1626"/>
    </row>
    <row r="1627" spans="3:3" x14ac:dyDescent="0.35">
      <c r="C1627"/>
    </row>
    <row r="1628" spans="3:3" x14ac:dyDescent="0.35">
      <c r="C1628"/>
    </row>
    <row r="1629" spans="3:3" x14ac:dyDescent="0.35">
      <c r="C1629"/>
    </row>
    <row r="1630" spans="3:3" x14ac:dyDescent="0.35">
      <c r="C1630"/>
    </row>
    <row r="1631" spans="3:3" x14ac:dyDescent="0.35">
      <c r="C1631"/>
    </row>
    <row r="1632" spans="3:3" x14ac:dyDescent="0.35">
      <c r="C1632"/>
    </row>
    <row r="1633" spans="3:3" x14ac:dyDescent="0.35">
      <c r="C1633"/>
    </row>
    <row r="1634" spans="3:3" x14ac:dyDescent="0.35">
      <c r="C1634"/>
    </row>
    <row r="1635" spans="3:3" x14ac:dyDescent="0.35">
      <c r="C1635"/>
    </row>
    <row r="1636" spans="3:3" x14ac:dyDescent="0.35">
      <c r="C1636"/>
    </row>
    <row r="1637" spans="3:3" x14ac:dyDescent="0.35">
      <c r="C1637"/>
    </row>
    <row r="1638" spans="3:3" x14ac:dyDescent="0.35">
      <c r="C1638"/>
    </row>
    <row r="1639" spans="3:3" x14ac:dyDescent="0.35">
      <c r="C1639"/>
    </row>
    <row r="1640" spans="3:3" x14ac:dyDescent="0.35">
      <c r="C1640"/>
    </row>
    <row r="1641" spans="3:3" x14ac:dyDescent="0.35">
      <c r="C1641"/>
    </row>
    <row r="1642" spans="3:3" x14ac:dyDescent="0.35">
      <c r="C1642"/>
    </row>
    <row r="1643" spans="3:3" x14ac:dyDescent="0.35">
      <c r="C1643"/>
    </row>
    <row r="1644" spans="3:3" x14ac:dyDescent="0.35">
      <c r="C1644"/>
    </row>
    <row r="1645" spans="3:3" x14ac:dyDescent="0.35">
      <c r="C1645"/>
    </row>
    <row r="1646" spans="3:3" x14ac:dyDescent="0.35">
      <c r="C1646"/>
    </row>
    <row r="1647" spans="3:3" x14ac:dyDescent="0.35">
      <c r="C1647"/>
    </row>
    <row r="1648" spans="3:3" x14ac:dyDescent="0.35">
      <c r="C1648"/>
    </row>
    <row r="1649" spans="3:3" x14ac:dyDescent="0.35">
      <c r="C1649"/>
    </row>
    <row r="1650" spans="3:3" x14ac:dyDescent="0.35">
      <c r="C1650"/>
    </row>
    <row r="1651" spans="3:3" x14ac:dyDescent="0.35">
      <c r="C1651"/>
    </row>
    <row r="1652" spans="3:3" x14ac:dyDescent="0.35">
      <c r="C1652"/>
    </row>
    <row r="1653" spans="3:3" x14ac:dyDescent="0.35">
      <c r="C1653"/>
    </row>
    <row r="1654" spans="3:3" x14ac:dyDescent="0.35">
      <c r="C1654"/>
    </row>
    <row r="1655" spans="3:3" x14ac:dyDescent="0.35">
      <c r="C1655"/>
    </row>
    <row r="1656" spans="3:3" x14ac:dyDescent="0.35">
      <c r="C1656"/>
    </row>
    <row r="1657" spans="3:3" x14ac:dyDescent="0.35">
      <c r="C1657"/>
    </row>
    <row r="1658" spans="3:3" x14ac:dyDescent="0.35">
      <c r="C1658"/>
    </row>
    <row r="1659" spans="3:3" x14ac:dyDescent="0.35">
      <c r="C1659"/>
    </row>
    <row r="1660" spans="3:3" x14ac:dyDescent="0.35">
      <c r="C1660"/>
    </row>
    <row r="1661" spans="3:3" x14ac:dyDescent="0.35">
      <c r="C1661"/>
    </row>
    <row r="1662" spans="3:3" x14ac:dyDescent="0.35">
      <c r="C1662"/>
    </row>
    <row r="1663" spans="3:3" x14ac:dyDescent="0.35">
      <c r="C1663"/>
    </row>
    <row r="1664" spans="3:3" x14ac:dyDescent="0.35">
      <c r="C1664"/>
    </row>
    <row r="1665" spans="3:3" x14ac:dyDescent="0.35">
      <c r="C1665"/>
    </row>
    <row r="1666" spans="3:3" x14ac:dyDescent="0.35">
      <c r="C1666"/>
    </row>
    <row r="1667" spans="3:3" x14ac:dyDescent="0.35">
      <c r="C1667"/>
    </row>
    <row r="1668" spans="3:3" x14ac:dyDescent="0.35">
      <c r="C1668"/>
    </row>
    <row r="1669" spans="3:3" x14ac:dyDescent="0.35">
      <c r="C1669"/>
    </row>
    <row r="1670" spans="3:3" x14ac:dyDescent="0.35">
      <c r="C1670"/>
    </row>
    <row r="1671" spans="3:3" x14ac:dyDescent="0.35">
      <c r="C1671"/>
    </row>
    <row r="1672" spans="3:3" x14ac:dyDescent="0.35">
      <c r="C1672"/>
    </row>
    <row r="1673" spans="3:3" x14ac:dyDescent="0.35">
      <c r="C1673"/>
    </row>
    <row r="1674" spans="3:3" x14ac:dyDescent="0.35">
      <c r="C1674"/>
    </row>
    <row r="1675" spans="3:3" x14ac:dyDescent="0.35">
      <c r="C1675"/>
    </row>
    <row r="1676" spans="3:3" x14ac:dyDescent="0.35">
      <c r="C1676"/>
    </row>
    <row r="1677" spans="3:3" x14ac:dyDescent="0.35">
      <c r="C1677"/>
    </row>
    <row r="1678" spans="3:3" x14ac:dyDescent="0.35">
      <c r="C1678"/>
    </row>
    <row r="1679" spans="3:3" x14ac:dyDescent="0.35">
      <c r="C1679"/>
    </row>
    <row r="1680" spans="3:3" x14ac:dyDescent="0.35">
      <c r="C1680"/>
    </row>
    <row r="1681" spans="3:3" x14ac:dyDescent="0.35">
      <c r="C1681"/>
    </row>
    <row r="1682" spans="3:3" x14ac:dyDescent="0.35">
      <c r="C1682"/>
    </row>
    <row r="1683" spans="3:3" x14ac:dyDescent="0.35">
      <c r="C1683"/>
    </row>
    <row r="1684" spans="3:3" x14ac:dyDescent="0.35">
      <c r="C1684"/>
    </row>
    <row r="1685" spans="3:3" x14ac:dyDescent="0.35">
      <c r="C1685"/>
    </row>
    <row r="1686" spans="3:3" x14ac:dyDescent="0.35">
      <c r="C1686"/>
    </row>
    <row r="1687" spans="3:3" x14ac:dyDescent="0.35">
      <c r="C1687"/>
    </row>
    <row r="1688" spans="3:3" x14ac:dyDescent="0.35">
      <c r="C1688"/>
    </row>
    <row r="1689" spans="3:3" x14ac:dyDescent="0.35">
      <c r="C1689"/>
    </row>
    <row r="1690" spans="3:3" x14ac:dyDescent="0.35">
      <c r="C1690"/>
    </row>
    <row r="1691" spans="3:3" x14ac:dyDescent="0.35">
      <c r="C1691"/>
    </row>
    <row r="1692" spans="3:3" x14ac:dyDescent="0.35">
      <c r="C1692"/>
    </row>
    <row r="1693" spans="3:3" x14ac:dyDescent="0.35">
      <c r="C1693"/>
    </row>
    <row r="1694" spans="3:3" x14ac:dyDescent="0.35">
      <c r="C1694"/>
    </row>
    <row r="1695" spans="3:3" x14ac:dyDescent="0.35">
      <c r="C1695"/>
    </row>
    <row r="1696" spans="3:3" x14ac:dyDescent="0.35">
      <c r="C1696"/>
    </row>
    <row r="1697" spans="3:3" x14ac:dyDescent="0.35">
      <c r="C1697"/>
    </row>
    <row r="1698" spans="3:3" x14ac:dyDescent="0.35">
      <c r="C1698"/>
    </row>
    <row r="1699" spans="3:3" x14ac:dyDescent="0.35">
      <c r="C1699"/>
    </row>
    <row r="1700" spans="3:3" x14ac:dyDescent="0.35">
      <c r="C1700"/>
    </row>
    <row r="1701" spans="3:3" x14ac:dyDescent="0.35">
      <c r="C1701"/>
    </row>
    <row r="1702" spans="3:3" x14ac:dyDescent="0.35">
      <c r="C1702"/>
    </row>
    <row r="1703" spans="3:3" x14ac:dyDescent="0.35">
      <c r="C1703"/>
    </row>
    <row r="1704" spans="3:3" x14ac:dyDescent="0.35">
      <c r="C1704"/>
    </row>
    <row r="1705" spans="3:3" x14ac:dyDescent="0.35">
      <c r="C1705"/>
    </row>
    <row r="1706" spans="3:3" x14ac:dyDescent="0.35">
      <c r="C1706"/>
    </row>
    <row r="1707" spans="3:3" x14ac:dyDescent="0.35">
      <c r="C1707"/>
    </row>
    <row r="1708" spans="3:3" x14ac:dyDescent="0.35">
      <c r="C1708"/>
    </row>
    <row r="1709" spans="3:3" x14ac:dyDescent="0.35">
      <c r="C1709"/>
    </row>
    <row r="1710" spans="3:3" x14ac:dyDescent="0.35">
      <c r="C1710"/>
    </row>
    <row r="1711" spans="3:3" x14ac:dyDescent="0.35">
      <c r="C1711"/>
    </row>
    <row r="1712" spans="3:3" x14ac:dyDescent="0.35">
      <c r="C1712"/>
    </row>
    <row r="1713" spans="3:3" x14ac:dyDescent="0.35">
      <c r="C1713"/>
    </row>
    <row r="1714" spans="3:3" x14ac:dyDescent="0.35">
      <c r="C1714"/>
    </row>
    <row r="1715" spans="3:3" x14ac:dyDescent="0.35">
      <c r="C1715"/>
    </row>
    <row r="1716" spans="3:3" x14ac:dyDescent="0.35">
      <c r="C1716"/>
    </row>
    <row r="1717" spans="3:3" x14ac:dyDescent="0.35">
      <c r="C1717"/>
    </row>
    <row r="1718" spans="3:3" x14ac:dyDescent="0.35">
      <c r="C1718"/>
    </row>
    <row r="1719" spans="3:3" x14ac:dyDescent="0.35">
      <c r="C1719"/>
    </row>
    <row r="1720" spans="3:3" x14ac:dyDescent="0.35">
      <c r="C1720"/>
    </row>
    <row r="1721" spans="3:3" x14ac:dyDescent="0.35">
      <c r="C1721"/>
    </row>
    <row r="1722" spans="3:3" x14ac:dyDescent="0.35">
      <c r="C1722"/>
    </row>
    <row r="1723" spans="3:3" x14ac:dyDescent="0.35">
      <c r="C1723"/>
    </row>
    <row r="1724" spans="3:3" x14ac:dyDescent="0.35">
      <c r="C1724"/>
    </row>
    <row r="1725" spans="3:3" x14ac:dyDescent="0.35">
      <c r="C1725"/>
    </row>
    <row r="1726" spans="3:3" x14ac:dyDescent="0.35">
      <c r="C1726"/>
    </row>
    <row r="1727" spans="3:3" x14ac:dyDescent="0.35">
      <c r="C1727"/>
    </row>
    <row r="1728" spans="3:3" x14ac:dyDescent="0.35">
      <c r="C1728"/>
    </row>
    <row r="1729" spans="3:3" x14ac:dyDescent="0.35">
      <c r="C1729"/>
    </row>
    <row r="1730" spans="3:3" x14ac:dyDescent="0.35">
      <c r="C1730"/>
    </row>
    <row r="1731" spans="3:3" x14ac:dyDescent="0.35">
      <c r="C1731"/>
    </row>
    <row r="1732" spans="3:3" x14ac:dyDescent="0.35">
      <c r="C1732"/>
    </row>
    <row r="1733" spans="3:3" x14ac:dyDescent="0.35">
      <c r="C1733"/>
    </row>
    <row r="1734" spans="3:3" x14ac:dyDescent="0.35">
      <c r="C1734"/>
    </row>
    <row r="1735" spans="3:3" x14ac:dyDescent="0.35">
      <c r="C1735"/>
    </row>
    <row r="1736" spans="3:3" x14ac:dyDescent="0.35">
      <c r="C1736"/>
    </row>
    <row r="1737" spans="3:3" x14ac:dyDescent="0.35">
      <c r="C1737"/>
    </row>
    <row r="1738" spans="3:3" x14ac:dyDescent="0.35">
      <c r="C1738"/>
    </row>
    <row r="1739" spans="3:3" x14ac:dyDescent="0.35">
      <c r="C1739"/>
    </row>
    <row r="1740" spans="3:3" x14ac:dyDescent="0.35">
      <c r="C1740"/>
    </row>
    <row r="1741" spans="3:3" x14ac:dyDescent="0.35">
      <c r="C1741"/>
    </row>
    <row r="1742" spans="3:3" x14ac:dyDescent="0.35">
      <c r="C1742"/>
    </row>
    <row r="1743" spans="3:3" x14ac:dyDescent="0.35">
      <c r="C1743"/>
    </row>
    <row r="1744" spans="3:3" x14ac:dyDescent="0.35">
      <c r="C1744"/>
    </row>
    <row r="1745" spans="3:3" x14ac:dyDescent="0.35">
      <c r="C1745"/>
    </row>
    <row r="1746" spans="3:3" x14ac:dyDescent="0.35">
      <c r="C1746"/>
    </row>
    <row r="1747" spans="3:3" x14ac:dyDescent="0.35">
      <c r="C1747"/>
    </row>
    <row r="1748" spans="3:3" x14ac:dyDescent="0.35">
      <c r="C1748"/>
    </row>
    <row r="1749" spans="3:3" x14ac:dyDescent="0.35">
      <c r="C1749"/>
    </row>
    <row r="1750" spans="3:3" x14ac:dyDescent="0.35">
      <c r="C1750"/>
    </row>
    <row r="1751" spans="3:3" x14ac:dyDescent="0.35">
      <c r="C1751"/>
    </row>
    <row r="1752" spans="3:3" x14ac:dyDescent="0.35">
      <c r="C1752"/>
    </row>
    <row r="1753" spans="3:3" x14ac:dyDescent="0.35">
      <c r="C1753"/>
    </row>
    <row r="1754" spans="3:3" x14ac:dyDescent="0.35">
      <c r="C1754"/>
    </row>
    <row r="1755" spans="3:3" x14ac:dyDescent="0.35">
      <c r="C1755"/>
    </row>
    <row r="1756" spans="3:3" x14ac:dyDescent="0.35">
      <c r="C1756"/>
    </row>
    <row r="1757" spans="3:3" x14ac:dyDescent="0.35">
      <c r="C1757"/>
    </row>
    <row r="1758" spans="3:3" x14ac:dyDescent="0.35">
      <c r="C1758"/>
    </row>
    <row r="1759" spans="3:3" x14ac:dyDescent="0.35">
      <c r="C1759"/>
    </row>
    <row r="1760" spans="3:3" x14ac:dyDescent="0.35">
      <c r="C1760"/>
    </row>
    <row r="1761" spans="3:3" x14ac:dyDescent="0.35">
      <c r="C1761"/>
    </row>
    <row r="1762" spans="3:3" x14ac:dyDescent="0.35">
      <c r="C1762"/>
    </row>
    <row r="1763" spans="3:3" x14ac:dyDescent="0.35">
      <c r="C1763"/>
    </row>
    <row r="1764" spans="3:3" x14ac:dyDescent="0.35">
      <c r="C1764"/>
    </row>
    <row r="1765" spans="3:3" x14ac:dyDescent="0.35">
      <c r="C1765"/>
    </row>
    <row r="1766" spans="3:3" x14ac:dyDescent="0.35">
      <c r="C1766"/>
    </row>
    <row r="1767" spans="3:3" x14ac:dyDescent="0.35">
      <c r="C1767"/>
    </row>
    <row r="1768" spans="3:3" x14ac:dyDescent="0.35">
      <c r="C1768"/>
    </row>
    <row r="1769" spans="3:3" x14ac:dyDescent="0.35">
      <c r="C1769"/>
    </row>
    <row r="1770" spans="3:3" x14ac:dyDescent="0.35">
      <c r="C1770"/>
    </row>
    <row r="1771" spans="3:3" x14ac:dyDescent="0.35">
      <c r="C1771"/>
    </row>
    <row r="1772" spans="3:3" x14ac:dyDescent="0.35">
      <c r="C1772"/>
    </row>
    <row r="1773" spans="3:3" x14ac:dyDescent="0.35">
      <c r="C1773"/>
    </row>
    <row r="1774" spans="3:3" x14ac:dyDescent="0.35">
      <c r="C1774"/>
    </row>
    <row r="1775" spans="3:3" x14ac:dyDescent="0.35">
      <c r="C1775"/>
    </row>
    <row r="1776" spans="3:3" x14ac:dyDescent="0.35">
      <c r="C1776"/>
    </row>
    <row r="1777" spans="3:3" x14ac:dyDescent="0.35">
      <c r="C1777"/>
    </row>
    <row r="1778" spans="3:3" x14ac:dyDescent="0.35">
      <c r="C1778"/>
    </row>
    <row r="1779" spans="3:3" x14ac:dyDescent="0.35">
      <c r="C1779"/>
    </row>
    <row r="1780" spans="3:3" x14ac:dyDescent="0.35">
      <c r="C1780"/>
    </row>
    <row r="1781" spans="3:3" x14ac:dyDescent="0.35">
      <c r="C1781"/>
    </row>
    <row r="1782" spans="3:3" x14ac:dyDescent="0.35">
      <c r="C1782"/>
    </row>
    <row r="1783" spans="3:3" x14ac:dyDescent="0.35">
      <c r="C1783"/>
    </row>
    <row r="1784" spans="3:3" x14ac:dyDescent="0.35">
      <c r="C1784"/>
    </row>
    <row r="1785" spans="3:3" x14ac:dyDescent="0.35">
      <c r="C1785"/>
    </row>
    <row r="1786" spans="3:3" x14ac:dyDescent="0.35">
      <c r="C1786"/>
    </row>
    <row r="1787" spans="3:3" x14ac:dyDescent="0.35">
      <c r="C1787"/>
    </row>
    <row r="1788" spans="3:3" x14ac:dyDescent="0.35">
      <c r="C1788"/>
    </row>
    <row r="1789" spans="3:3" x14ac:dyDescent="0.35">
      <c r="C1789"/>
    </row>
    <row r="1790" spans="3:3" x14ac:dyDescent="0.35">
      <c r="C1790"/>
    </row>
    <row r="1791" spans="3:3" x14ac:dyDescent="0.35">
      <c r="C1791"/>
    </row>
    <row r="1792" spans="3:3" x14ac:dyDescent="0.35">
      <c r="C1792"/>
    </row>
    <row r="1793" spans="3:3" x14ac:dyDescent="0.35">
      <c r="C1793"/>
    </row>
    <row r="1794" spans="3:3" x14ac:dyDescent="0.35">
      <c r="C1794"/>
    </row>
    <row r="1795" spans="3:3" x14ac:dyDescent="0.35">
      <c r="C1795"/>
    </row>
    <row r="1796" spans="3:3" x14ac:dyDescent="0.35">
      <c r="C1796"/>
    </row>
    <row r="1797" spans="3:3" x14ac:dyDescent="0.35">
      <c r="C1797"/>
    </row>
    <row r="1798" spans="3:3" x14ac:dyDescent="0.35">
      <c r="C1798"/>
    </row>
    <row r="1799" spans="3:3" x14ac:dyDescent="0.35">
      <c r="C1799"/>
    </row>
    <row r="1800" spans="3:3" x14ac:dyDescent="0.35">
      <c r="C1800"/>
    </row>
    <row r="1801" spans="3:3" x14ac:dyDescent="0.35">
      <c r="C1801"/>
    </row>
    <row r="1802" spans="3:3" x14ac:dyDescent="0.35">
      <c r="C1802"/>
    </row>
    <row r="1803" spans="3:3" x14ac:dyDescent="0.35">
      <c r="C1803"/>
    </row>
    <row r="1804" spans="3:3" x14ac:dyDescent="0.35">
      <c r="C1804"/>
    </row>
    <row r="1805" spans="3:3" x14ac:dyDescent="0.35">
      <c r="C1805"/>
    </row>
    <row r="1806" spans="3:3" x14ac:dyDescent="0.35">
      <c r="C1806"/>
    </row>
    <row r="1807" spans="3:3" x14ac:dyDescent="0.35">
      <c r="C1807"/>
    </row>
    <row r="1808" spans="3:3" x14ac:dyDescent="0.35">
      <c r="C1808"/>
    </row>
    <row r="1809" spans="3:3" x14ac:dyDescent="0.35">
      <c r="C1809"/>
    </row>
    <row r="1810" spans="3:3" x14ac:dyDescent="0.35">
      <c r="C1810"/>
    </row>
    <row r="1811" spans="3:3" x14ac:dyDescent="0.35">
      <c r="C1811"/>
    </row>
    <row r="1812" spans="3:3" x14ac:dyDescent="0.35">
      <c r="C1812"/>
    </row>
    <row r="1813" spans="3:3" x14ac:dyDescent="0.35">
      <c r="C1813"/>
    </row>
    <row r="1814" spans="3:3" x14ac:dyDescent="0.35">
      <c r="C1814"/>
    </row>
    <row r="1815" spans="3:3" x14ac:dyDescent="0.35">
      <c r="C1815"/>
    </row>
    <row r="1816" spans="3:3" x14ac:dyDescent="0.35">
      <c r="C1816"/>
    </row>
    <row r="1817" spans="3:3" x14ac:dyDescent="0.35">
      <c r="C1817"/>
    </row>
    <row r="1818" spans="3:3" x14ac:dyDescent="0.35">
      <c r="C1818"/>
    </row>
    <row r="1819" spans="3:3" x14ac:dyDescent="0.35">
      <c r="C1819"/>
    </row>
    <row r="1820" spans="3:3" x14ac:dyDescent="0.35">
      <c r="C1820"/>
    </row>
    <row r="1821" spans="3:3" x14ac:dyDescent="0.35">
      <c r="C1821"/>
    </row>
    <row r="1822" spans="3:3" x14ac:dyDescent="0.35">
      <c r="C1822"/>
    </row>
    <row r="1823" spans="3:3" x14ac:dyDescent="0.35">
      <c r="C1823"/>
    </row>
    <row r="1824" spans="3:3" x14ac:dyDescent="0.35">
      <c r="C1824"/>
    </row>
    <row r="1825" spans="3:3" x14ac:dyDescent="0.35">
      <c r="C1825"/>
    </row>
    <row r="1826" spans="3:3" x14ac:dyDescent="0.35">
      <c r="C1826"/>
    </row>
    <row r="1827" spans="3:3" x14ac:dyDescent="0.35">
      <c r="C1827"/>
    </row>
    <row r="1828" spans="3:3" x14ac:dyDescent="0.35">
      <c r="C1828"/>
    </row>
    <row r="1829" spans="3:3" x14ac:dyDescent="0.35">
      <c r="C1829"/>
    </row>
    <row r="1830" spans="3:3" x14ac:dyDescent="0.35">
      <c r="C1830"/>
    </row>
    <row r="1831" spans="3:3" x14ac:dyDescent="0.35">
      <c r="C1831"/>
    </row>
    <row r="1832" spans="3:3" x14ac:dyDescent="0.35">
      <c r="C1832"/>
    </row>
    <row r="1833" spans="3:3" x14ac:dyDescent="0.35">
      <c r="C1833"/>
    </row>
    <row r="1834" spans="3:3" x14ac:dyDescent="0.35">
      <c r="C1834"/>
    </row>
    <row r="1835" spans="3:3" x14ac:dyDescent="0.35">
      <c r="C1835"/>
    </row>
    <row r="1836" spans="3:3" x14ac:dyDescent="0.35">
      <c r="C1836"/>
    </row>
    <row r="1837" spans="3:3" x14ac:dyDescent="0.35">
      <c r="C1837"/>
    </row>
    <row r="1838" spans="3:3" x14ac:dyDescent="0.35">
      <c r="C1838"/>
    </row>
    <row r="1839" spans="3:3" x14ac:dyDescent="0.35">
      <c r="C1839"/>
    </row>
    <row r="1840" spans="3:3" x14ac:dyDescent="0.35">
      <c r="C1840"/>
    </row>
    <row r="1841" spans="3:3" x14ac:dyDescent="0.35">
      <c r="C1841"/>
    </row>
    <row r="1842" spans="3:3" x14ac:dyDescent="0.35">
      <c r="C1842"/>
    </row>
    <row r="1843" spans="3:3" x14ac:dyDescent="0.35">
      <c r="C1843"/>
    </row>
    <row r="1844" spans="3:3" x14ac:dyDescent="0.35">
      <c r="C1844"/>
    </row>
    <row r="1845" spans="3:3" x14ac:dyDescent="0.35">
      <c r="C1845"/>
    </row>
    <row r="1846" spans="3:3" x14ac:dyDescent="0.35">
      <c r="C1846"/>
    </row>
    <row r="1847" spans="3:3" x14ac:dyDescent="0.35">
      <c r="C1847"/>
    </row>
    <row r="1848" spans="3:3" x14ac:dyDescent="0.35">
      <c r="C1848"/>
    </row>
    <row r="1849" spans="3:3" x14ac:dyDescent="0.35">
      <c r="C1849"/>
    </row>
    <row r="1850" spans="3:3" x14ac:dyDescent="0.35">
      <c r="C1850"/>
    </row>
    <row r="1851" spans="3:3" x14ac:dyDescent="0.35">
      <c r="C1851"/>
    </row>
    <row r="1852" spans="3:3" x14ac:dyDescent="0.35">
      <c r="C1852"/>
    </row>
    <row r="1853" spans="3:3" x14ac:dyDescent="0.35">
      <c r="C1853"/>
    </row>
    <row r="1854" spans="3:3" x14ac:dyDescent="0.35">
      <c r="C1854"/>
    </row>
    <row r="1855" spans="3:3" x14ac:dyDescent="0.35">
      <c r="C1855"/>
    </row>
    <row r="1856" spans="3:3" x14ac:dyDescent="0.35">
      <c r="C1856"/>
    </row>
    <row r="1857" spans="3:3" x14ac:dyDescent="0.35">
      <c r="C1857"/>
    </row>
    <row r="1858" spans="3:3" x14ac:dyDescent="0.35">
      <c r="C1858"/>
    </row>
    <row r="1859" spans="3:3" x14ac:dyDescent="0.35">
      <c r="C1859"/>
    </row>
    <row r="1860" spans="3:3" x14ac:dyDescent="0.35">
      <c r="C1860"/>
    </row>
    <row r="1861" spans="3:3" x14ac:dyDescent="0.35">
      <c r="C1861"/>
    </row>
    <row r="1862" spans="3:3" x14ac:dyDescent="0.35">
      <c r="C1862"/>
    </row>
    <row r="1863" spans="3:3" x14ac:dyDescent="0.35">
      <c r="C1863"/>
    </row>
    <row r="1864" spans="3:3" x14ac:dyDescent="0.35">
      <c r="C1864"/>
    </row>
    <row r="1865" spans="3:3" x14ac:dyDescent="0.35">
      <c r="C1865"/>
    </row>
    <row r="1866" spans="3:3" x14ac:dyDescent="0.35">
      <c r="C1866"/>
    </row>
    <row r="1867" spans="3:3" x14ac:dyDescent="0.35">
      <c r="C1867"/>
    </row>
    <row r="1868" spans="3:3" x14ac:dyDescent="0.35">
      <c r="C1868"/>
    </row>
    <row r="1869" spans="3:3" x14ac:dyDescent="0.35">
      <c r="C1869"/>
    </row>
    <row r="1870" spans="3:3" x14ac:dyDescent="0.35">
      <c r="C1870"/>
    </row>
    <row r="1871" spans="3:3" x14ac:dyDescent="0.35">
      <c r="C1871"/>
    </row>
    <row r="1872" spans="3:3" x14ac:dyDescent="0.35">
      <c r="C1872"/>
    </row>
    <row r="1873" spans="3:3" x14ac:dyDescent="0.35">
      <c r="C1873"/>
    </row>
    <row r="1874" spans="3:3" x14ac:dyDescent="0.35">
      <c r="C1874"/>
    </row>
    <row r="1875" spans="3:3" x14ac:dyDescent="0.35">
      <c r="C1875"/>
    </row>
    <row r="1876" spans="3:3" x14ac:dyDescent="0.35">
      <c r="C1876"/>
    </row>
    <row r="1877" spans="3:3" x14ac:dyDescent="0.35">
      <c r="C1877"/>
    </row>
    <row r="1878" spans="3:3" x14ac:dyDescent="0.35">
      <c r="C1878"/>
    </row>
    <row r="1879" spans="3:3" x14ac:dyDescent="0.35">
      <c r="C1879"/>
    </row>
    <row r="1880" spans="3:3" x14ac:dyDescent="0.35">
      <c r="C1880"/>
    </row>
    <row r="1881" spans="3:3" x14ac:dyDescent="0.35">
      <c r="C1881"/>
    </row>
    <row r="1882" spans="3:3" x14ac:dyDescent="0.35">
      <c r="C1882"/>
    </row>
    <row r="1883" spans="3:3" x14ac:dyDescent="0.35">
      <c r="C1883"/>
    </row>
    <row r="1884" spans="3:3" x14ac:dyDescent="0.35">
      <c r="C1884"/>
    </row>
    <row r="1885" spans="3:3" x14ac:dyDescent="0.35">
      <c r="C1885"/>
    </row>
    <row r="1886" spans="3:3" x14ac:dyDescent="0.35">
      <c r="C1886"/>
    </row>
    <row r="1887" spans="3:3" x14ac:dyDescent="0.35">
      <c r="C1887"/>
    </row>
    <row r="1888" spans="3:3" x14ac:dyDescent="0.35">
      <c r="C1888"/>
    </row>
    <row r="1889" spans="3:3" x14ac:dyDescent="0.35">
      <c r="C1889"/>
    </row>
    <row r="1890" spans="3:3" x14ac:dyDescent="0.35">
      <c r="C1890"/>
    </row>
    <row r="1891" spans="3:3" x14ac:dyDescent="0.35">
      <c r="C1891"/>
    </row>
    <row r="1892" spans="3:3" x14ac:dyDescent="0.35">
      <c r="C1892"/>
    </row>
    <row r="1893" spans="3:3" x14ac:dyDescent="0.35">
      <c r="C1893"/>
    </row>
    <row r="1894" spans="3:3" x14ac:dyDescent="0.35">
      <c r="C1894"/>
    </row>
    <row r="1895" spans="3:3" x14ac:dyDescent="0.35">
      <c r="C1895"/>
    </row>
    <row r="1896" spans="3:3" x14ac:dyDescent="0.35">
      <c r="C1896"/>
    </row>
    <row r="1897" spans="3:3" x14ac:dyDescent="0.35">
      <c r="C1897"/>
    </row>
    <row r="1898" spans="3:3" x14ac:dyDescent="0.35">
      <c r="C1898"/>
    </row>
    <row r="1899" spans="3:3" x14ac:dyDescent="0.35">
      <c r="C1899"/>
    </row>
    <row r="1900" spans="3:3" x14ac:dyDescent="0.35">
      <c r="C1900"/>
    </row>
    <row r="1901" spans="3:3" x14ac:dyDescent="0.35">
      <c r="C1901"/>
    </row>
    <row r="1902" spans="3:3" x14ac:dyDescent="0.35">
      <c r="C1902"/>
    </row>
    <row r="1903" spans="3:3" x14ac:dyDescent="0.35">
      <c r="C1903"/>
    </row>
    <row r="1904" spans="3:3" x14ac:dyDescent="0.35">
      <c r="C1904"/>
    </row>
    <row r="1905" spans="3:3" x14ac:dyDescent="0.35">
      <c r="C1905"/>
    </row>
    <row r="1906" spans="3:3" x14ac:dyDescent="0.35">
      <c r="C1906"/>
    </row>
    <row r="1907" spans="3:3" x14ac:dyDescent="0.35">
      <c r="C1907"/>
    </row>
    <row r="1908" spans="3:3" x14ac:dyDescent="0.35">
      <c r="C1908"/>
    </row>
    <row r="1909" spans="3:3" x14ac:dyDescent="0.35">
      <c r="C1909"/>
    </row>
    <row r="1910" spans="3:3" x14ac:dyDescent="0.35">
      <c r="C1910"/>
    </row>
    <row r="1911" spans="3:3" x14ac:dyDescent="0.35">
      <c r="C1911"/>
    </row>
    <row r="1912" spans="3:3" x14ac:dyDescent="0.35">
      <c r="C1912"/>
    </row>
    <row r="1913" spans="3:3" x14ac:dyDescent="0.35">
      <c r="C1913"/>
    </row>
    <row r="1914" spans="3:3" x14ac:dyDescent="0.35">
      <c r="C1914"/>
    </row>
    <row r="1915" spans="3:3" x14ac:dyDescent="0.35">
      <c r="C1915"/>
    </row>
    <row r="1916" spans="3:3" x14ac:dyDescent="0.35">
      <c r="C1916"/>
    </row>
    <row r="1917" spans="3:3" x14ac:dyDescent="0.35">
      <c r="C1917"/>
    </row>
    <row r="1918" spans="3:3" x14ac:dyDescent="0.35">
      <c r="C1918"/>
    </row>
    <row r="1919" spans="3:3" x14ac:dyDescent="0.35">
      <c r="C1919"/>
    </row>
    <row r="1920" spans="3:3" x14ac:dyDescent="0.35">
      <c r="C1920"/>
    </row>
    <row r="1921" spans="3:3" x14ac:dyDescent="0.35">
      <c r="C1921"/>
    </row>
    <row r="1922" spans="3:3" x14ac:dyDescent="0.35">
      <c r="C1922"/>
    </row>
    <row r="1923" spans="3:3" x14ac:dyDescent="0.35">
      <c r="C1923"/>
    </row>
    <row r="1924" spans="3:3" x14ac:dyDescent="0.35">
      <c r="C1924"/>
    </row>
    <row r="1925" spans="3:3" x14ac:dyDescent="0.35">
      <c r="C1925"/>
    </row>
    <row r="1926" spans="3:3" x14ac:dyDescent="0.35">
      <c r="C1926"/>
    </row>
    <row r="1927" spans="3:3" x14ac:dyDescent="0.35">
      <c r="C1927"/>
    </row>
    <row r="1928" spans="3:3" x14ac:dyDescent="0.35">
      <c r="C1928"/>
    </row>
    <row r="1929" spans="3:3" x14ac:dyDescent="0.35">
      <c r="C1929"/>
    </row>
    <row r="1930" spans="3:3" x14ac:dyDescent="0.35">
      <c r="C1930"/>
    </row>
    <row r="1931" spans="3:3" x14ac:dyDescent="0.35">
      <c r="C1931"/>
    </row>
    <row r="1932" spans="3:3" x14ac:dyDescent="0.35">
      <c r="C1932"/>
    </row>
    <row r="1933" spans="3:3" x14ac:dyDescent="0.35">
      <c r="C1933"/>
    </row>
    <row r="1934" spans="3:3" x14ac:dyDescent="0.35">
      <c r="C1934"/>
    </row>
    <row r="1935" spans="3:3" x14ac:dyDescent="0.35">
      <c r="C1935"/>
    </row>
    <row r="1936" spans="3:3" x14ac:dyDescent="0.35">
      <c r="C1936"/>
    </row>
    <row r="1937" spans="3:3" x14ac:dyDescent="0.35">
      <c r="C1937"/>
    </row>
    <row r="1938" spans="3:3" x14ac:dyDescent="0.35">
      <c r="C1938"/>
    </row>
    <row r="1939" spans="3:3" x14ac:dyDescent="0.35">
      <c r="C1939"/>
    </row>
    <row r="1940" spans="3:3" x14ac:dyDescent="0.35">
      <c r="C1940"/>
    </row>
    <row r="1941" spans="3:3" x14ac:dyDescent="0.35">
      <c r="C1941"/>
    </row>
    <row r="1942" spans="3:3" x14ac:dyDescent="0.35">
      <c r="C1942"/>
    </row>
    <row r="1943" spans="3:3" x14ac:dyDescent="0.35">
      <c r="C1943"/>
    </row>
    <row r="1944" spans="3:3" x14ac:dyDescent="0.35">
      <c r="C1944"/>
    </row>
    <row r="1945" spans="3:3" x14ac:dyDescent="0.35">
      <c r="C1945"/>
    </row>
    <row r="1946" spans="3:3" x14ac:dyDescent="0.35">
      <c r="C1946"/>
    </row>
    <row r="1947" spans="3:3" x14ac:dyDescent="0.35">
      <c r="C1947"/>
    </row>
    <row r="1948" spans="3:3" x14ac:dyDescent="0.35">
      <c r="C1948"/>
    </row>
    <row r="1949" spans="3:3" x14ac:dyDescent="0.35">
      <c r="C1949"/>
    </row>
    <row r="1950" spans="3:3" x14ac:dyDescent="0.35">
      <c r="C1950"/>
    </row>
    <row r="1951" spans="3:3" x14ac:dyDescent="0.35">
      <c r="C1951"/>
    </row>
    <row r="1952" spans="3:3" x14ac:dyDescent="0.35">
      <c r="C1952"/>
    </row>
    <row r="1953" spans="3:3" x14ac:dyDescent="0.35">
      <c r="C1953"/>
    </row>
    <row r="1954" spans="3:3" x14ac:dyDescent="0.35">
      <c r="C1954"/>
    </row>
    <row r="1955" spans="3:3" x14ac:dyDescent="0.35">
      <c r="C1955"/>
    </row>
    <row r="1956" spans="3:3" x14ac:dyDescent="0.35">
      <c r="C1956"/>
    </row>
    <row r="1957" spans="3:3" x14ac:dyDescent="0.35">
      <c r="C1957"/>
    </row>
    <row r="1958" spans="3:3" x14ac:dyDescent="0.35">
      <c r="C1958"/>
    </row>
    <row r="1959" spans="3:3" x14ac:dyDescent="0.35">
      <c r="C1959"/>
    </row>
    <row r="1960" spans="3:3" x14ac:dyDescent="0.35">
      <c r="C1960"/>
    </row>
    <row r="1961" spans="3:3" x14ac:dyDescent="0.35">
      <c r="C1961"/>
    </row>
    <row r="1962" spans="3:3" x14ac:dyDescent="0.35">
      <c r="C1962"/>
    </row>
    <row r="1963" spans="3:3" x14ac:dyDescent="0.35">
      <c r="C1963"/>
    </row>
    <row r="1964" spans="3:3" x14ac:dyDescent="0.35">
      <c r="C1964"/>
    </row>
    <row r="1965" spans="3:3" x14ac:dyDescent="0.35">
      <c r="C1965"/>
    </row>
    <row r="1966" spans="3:3" x14ac:dyDescent="0.35">
      <c r="C1966"/>
    </row>
    <row r="1967" spans="3:3" x14ac:dyDescent="0.35">
      <c r="C1967"/>
    </row>
    <row r="1968" spans="3:3" x14ac:dyDescent="0.35">
      <c r="C1968"/>
    </row>
    <row r="1969" spans="3:3" x14ac:dyDescent="0.35">
      <c r="C1969"/>
    </row>
    <row r="1970" spans="3:3" x14ac:dyDescent="0.35">
      <c r="C1970"/>
    </row>
    <row r="1971" spans="3:3" x14ac:dyDescent="0.35">
      <c r="C1971"/>
    </row>
    <row r="1972" spans="3:3" x14ac:dyDescent="0.35">
      <c r="C1972"/>
    </row>
    <row r="1973" spans="3:3" x14ac:dyDescent="0.35">
      <c r="C1973"/>
    </row>
    <row r="1974" spans="3:3" x14ac:dyDescent="0.35">
      <c r="C1974"/>
    </row>
    <row r="1975" spans="3:3" x14ac:dyDescent="0.35">
      <c r="C1975"/>
    </row>
    <row r="1976" spans="3:3" x14ac:dyDescent="0.35">
      <c r="C1976"/>
    </row>
    <row r="1977" spans="3:3" x14ac:dyDescent="0.35">
      <c r="C1977"/>
    </row>
    <row r="1978" spans="3:3" x14ac:dyDescent="0.35">
      <c r="C1978"/>
    </row>
    <row r="1979" spans="3:3" x14ac:dyDescent="0.35">
      <c r="C1979"/>
    </row>
    <row r="1980" spans="3:3" x14ac:dyDescent="0.35">
      <c r="C1980"/>
    </row>
    <row r="1981" spans="3:3" x14ac:dyDescent="0.35">
      <c r="C1981"/>
    </row>
    <row r="1982" spans="3:3" x14ac:dyDescent="0.35">
      <c r="C1982"/>
    </row>
    <row r="1983" spans="3:3" x14ac:dyDescent="0.35">
      <c r="C1983"/>
    </row>
    <row r="1984" spans="3:3" x14ac:dyDescent="0.35">
      <c r="C1984"/>
    </row>
    <row r="1985" spans="3:3" x14ac:dyDescent="0.35">
      <c r="C1985"/>
    </row>
    <row r="1986" spans="3:3" x14ac:dyDescent="0.35">
      <c r="C1986"/>
    </row>
    <row r="1987" spans="3:3" x14ac:dyDescent="0.35">
      <c r="C1987"/>
    </row>
    <row r="1988" spans="3:3" x14ac:dyDescent="0.35">
      <c r="C1988"/>
    </row>
    <row r="1989" spans="3:3" x14ac:dyDescent="0.35">
      <c r="C1989"/>
    </row>
    <row r="1990" spans="3:3" x14ac:dyDescent="0.35">
      <c r="C1990"/>
    </row>
    <row r="1991" spans="3:3" x14ac:dyDescent="0.35">
      <c r="C1991"/>
    </row>
    <row r="1992" spans="3:3" x14ac:dyDescent="0.35">
      <c r="C1992"/>
    </row>
    <row r="1993" spans="3:3" x14ac:dyDescent="0.35">
      <c r="C1993"/>
    </row>
    <row r="1994" spans="3:3" x14ac:dyDescent="0.35">
      <c r="C1994"/>
    </row>
    <row r="1995" spans="3:3" x14ac:dyDescent="0.35">
      <c r="C1995"/>
    </row>
    <row r="1996" spans="3:3" x14ac:dyDescent="0.35">
      <c r="C1996"/>
    </row>
    <row r="1997" spans="3:3" x14ac:dyDescent="0.35">
      <c r="C1997"/>
    </row>
    <row r="1998" spans="3:3" x14ac:dyDescent="0.35">
      <c r="C1998"/>
    </row>
    <row r="1999" spans="3:3" x14ac:dyDescent="0.35">
      <c r="C1999"/>
    </row>
    <row r="2000" spans="3:3" x14ac:dyDescent="0.35">
      <c r="C2000"/>
    </row>
    <row r="2001" spans="3:3" x14ac:dyDescent="0.35">
      <c r="C2001"/>
    </row>
    <row r="2002" spans="3:3" x14ac:dyDescent="0.35">
      <c r="C2002"/>
    </row>
    <row r="2003" spans="3:3" x14ac:dyDescent="0.35">
      <c r="C2003"/>
    </row>
    <row r="2004" spans="3:3" x14ac:dyDescent="0.35">
      <c r="C2004"/>
    </row>
    <row r="2005" spans="3:3" x14ac:dyDescent="0.35">
      <c r="C2005"/>
    </row>
    <row r="2006" spans="3:3" x14ac:dyDescent="0.35">
      <c r="C2006"/>
    </row>
    <row r="2007" spans="3:3" x14ac:dyDescent="0.35">
      <c r="C2007"/>
    </row>
    <row r="2008" spans="3:3" x14ac:dyDescent="0.35">
      <c r="C2008"/>
    </row>
    <row r="2009" spans="3:3" x14ac:dyDescent="0.35">
      <c r="C2009"/>
    </row>
    <row r="2010" spans="3:3" x14ac:dyDescent="0.35">
      <c r="C2010"/>
    </row>
    <row r="2011" spans="3:3" x14ac:dyDescent="0.35">
      <c r="C2011"/>
    </row>
    <row r="2012" spans="3:3" x14ac:dyDescent="0.35">
      <c r="C2012"/>
    </row>
    <row r="2013" spans="3:3" x14ac:dyDescent="0.35">
      <c r="C2013"/>
    </row>
    <row r="2014" spans="3:3" x14ac:dyDescent="0.35">
      <c r="C2014"/>
    </row>
    <row r="2015" spans="3:3" x14ac:dyDescent="0.35">
      <c r="C2015"/>
    </row>
    <row r="2016" spans="3:3" x14ac:dyDescent="0.35">
      <c r="C2016"/>
    </row>
    <row r="2017" spans="3:3" x14ac:dyDescent="0.35">
      <c r="C2017"/>
    </row>
    <row r="2018" spans="3:3" x14ac:dyDescent="0.35">
      <c r="C2018"/>
    </row>
    <row r="2019" spans="3:3" x14ac:dyDescent="0.35">
      <c r="C2019"/>
    </row>
    <row r="2020" spans="3:3" x14ac:dyDescent="0.35">
      <c r="C2020"/>
    </row>
    <row r="2021" spans="3:3" x14ac:dyDescent="0.35">
      <c r="C2021"/>
    </row>
    <row r="2022" spans="3:3" x14ac:dyDescent="0.35">
      <c r="C2022"/>
    </row>
    <row r="2023" spans="3:3" x14ac:dyDescent="0.35">
      <c r="C2023"/>
    </row>
    <row r="2024" spans="3:3" x14ac:dyDescent="0.35">
      <c r="C2024"/>
    </row>
    <row r="2025" spans="3:3" x14ac:dyDescent="0.35">
      <c r="C2025"/>
    </row>
    <row r="2026" spans="3:3" x14ac:dyDescent="0.35">
      <c r="C2026"/>
    </row>
    <row r="2027" spans="3:3" x14ac:dyDescent="0.35">
      <c r="C2027"/>
    </row>
    <row r="2028" spans="3:3" x14ac:dyDescent="0.35">
      <c r="C2028"/>
    </row>
    <row r="2029" spans="3:3" x14ac:dyDescent="0.35">
      <c r="C2029"/>
    </row>
    <row r="2030" spans="3:3" x14ac:dyDescent="0.35">
      <c r="C2030"/>
    </row>
    <row r="2031" spans="3:3" x14ac:dyDescent="0.35">
      <c r="C2031"/>
    </row>
    <row r="2032" spans="3:3" x14ac:dyDescent="0.35">
      <c r="C2032"/>
    </row>
    <row r="2033" spans="3:3" x14ac:dyDescent="0.35">
      <c r="C2033"/>
    </row>
    <row r="2034" spans="3:3" x14ac:dyDescent="0.35">
      <c r="C2034"/>
    </row>
    <row r="2035" spans="3:3" x14ac:dyDescent="0.35">
      <c r="C2035"/>
    </row>
    <row r="2036" spans="3:3" x14ac:dyDescent="0.35">
      <c r="C2036"/>
    </row>
    <row r="2037" spans="3:3" x14ac:dyDescent="0.35">
      <c r="C2037"/>
    </row>
    <row r="2038" spans="3:3" x14ac:dyDescent="0.35">
      <c r="C2038"/>
    </row>
    <row r="2039" spans="3:3" x14ac:dyDescent="0.35">
      <c r="C2039"/>
    </row>
    <row r="2040" spans="3:3" x14ac:dyDescent="0.35">
      <c r="C2040"/>
    </row>
    <row r="2041" spans="3:3" x14ac:dyDescent="0.35">
      <c r="C2041"/>
    </row>
    <row r="2042" spans="3:3" x14ac:dyDescent="0.35">
      <c r="C2042"/>
    </row>
    <row r="2043" spans="3:3" x14ac:dyDescent="0.35">
      <c r="C2043"/>
    </row>
    <row r="2044" spans="3:3" x14ac:dyDescent="0.35">
      <c r="C2044"/>
    </row>
    <row r="2045" spans="3:3" x14ac:dyDescent="0.35">
      <c r="C2045"/>
    </row>
    <row r="2046" spans="3:3" x14ac:dyDescent="0.35">
      <c r="C2046"/>
    </row>
    <row r="2047" spans="3:3" x14ac:dyDescent="0.35">
      <c r="C2047"/>
    </row>
    <row r="2048" spans="3:3" x14ac:dyDescent="0.35">
      <c r="C2048"/>
    </row>
    <row r="2049" spans="3:3" x14ac:dyDescent="0.35">
      <c r="C2049"/>
    </row>
    <row r="2050" spans="3:3" x14ac:dyDescent="0.35">
      <c r="C2050"/>
    </row>
    <row r="2051" spans="3:3" x14ac:dyDescent="0.35">
      <c r="C2051"/>
    </row>
    <row r="2052" spans="3:3" x14ac:dyDescent="0.35">
      <c r="C2052"/>
    </row>
    <row r="2053" spans="3:3" x14ac:dyDescent="0.35">
      <c r="C2053"/>
    </row>
    <row r="2054" spans="3:3" x14ac:dyDescent="0.35">
      <c r="C2054"/>
    </row>
    <row r="2055" spans="3:3" x14ac:dyDescent="0.35">
      <c r="C2055"/>
    </row>
    <row r="2056" spans="3:3" x14ac:dyDescent="0.35">
      <c r="C2056"/>
    </row>
    <row r="2057" spans="3:3" x14ac:dyDescent="0.35">
      <c r="C2057"/>
    </row>
    <row r="2058" spans="3:3" x14ac:dyDescent="0.35">
      <c r="C2058"/>
    </row>
    <row r="2059" spans="3:3" x14ac:dyDescent="0.35">
      <c r="C2059"/>
    </row>
    <row r="2060" spans="3:3" x14ac:dyDescent="0.35">
      <c r="C2060"/>
    </row>
    <row r="2061" spans="3:3" x14ac:dyDescent="0.35">
      <c r="C2061"/>
    </row>
    <row r="2062" spans="3:3" x14ac:dyDescent="0.35">
      <c r="C2062"/>
    </row>
    <row r="2063" spans="3:3" x14ac:dyDescent="0.35">
      <c r="C2063"/>
    </row>
    <row r="2064" spans="3:3" x14ac:dyDescent="0.35">
      <c r="C2064"/>
    </row>
    <row r="2065" spans="3:3" x14ac:dyDescent="0.35">
      <c r="C2065"/>
    </row>
    <row r="2066" spans="3:3" x14ac:dyDescent="0.35">
      <c r="C2066"/>
    </row>
    <row r="2067" spans="3:3" x14ac:dyDescent="0.35">
      <c r="C2067"/>
    </row>
    <row r="2068" spans="3:3" x14ac:dyDescent="0.35">
      <c r="C2068"/>
    </row>
    <row r="2069" spans="3:3" x14ac:dyDescent="0.35">
      <c r="C2069"/>
    </row>
    <row r="2070" spans="3:3" x14ac:dyDescent="0.35">
      <c r="C2070"/>
    </row>
    <row r="2071" spans="3:3" x14ac:dyDescent="0.35">
      <c r="C2071"/>
    </row>
    <row r="2072" spans="3:3" x14ac:dyDescent="0.35">
      <c r="C2072"/>
    </row>
    <row r="2073" spans="3:3" x14ac:dyDescent="0.35">
      <c r="C2073"/>
    </row>
    <row r="2074" spans="3:3" x14ac:dyDescent="0.35">
      <c r="C2074"/>
    </row>
    <row r="2075" spans="3:3" x14ac:dyDescent="0.35">
      <c r="C2075"/>
    </row>
    <row r="2076" spans="3:3" x14ac:dyDescent="0.35">
      <c r="C2076"/>
    </row>
    <row r="2077" spans="3:3" x14ac:dyDescent="0.35">
      <c r="C2077"/>
    </row>
    <row r="2078" spans="3:3" x14ac:dyDescent="0.35">
      <c r="C2078"/>
    </row>
    <row r="2079" spans="3:3" x14ac:dyDescent="0.35">
      <c r="C2079"/>
    </row>
    <row r="2080" spans="3:3" x14ac:dyDescent="0.35">
      <c r="C2080"/>
    </row>
    <row r="2081" spans="3:3" x14ac:dyDescent="0.35">
      <c r="C2081"/>
    </row>
    <row r="2082" spans="3:3" x14ac:dyDescent="0.35">
      <c r="C2082"/>
    </row>
    <row r="2083" spans="3:3" x14ac:dyDescent="0.35">
      <c r="C2083"/>
    </row>
    <row r="2084" spans="3:3" x14ac:dyDescent="0.35">
      <c r="C2084"/>
    </row>
    <row r="2085" spans="3:3" x14ac:dyDescent="0.35">
      <c r="C2085"/>
    </row>
    <row r="2086" spans="3:3" x14ac:dyDescent="0.35">
      <c r="C2086"/>
    </row>
    <row r="2087" spans="3:3" x14ac:dyDescent="0.35">
      <c r="C2087"/>
    </row>
    <row r="2088" spans="3:3" x14ac:dyDescent="0.35">
      <c r="C2088"/>
    </row>
    <row r="2089" spans="3:3" x14ac:dyDescent="0.35">
      <c r="C2089"/>
    </row>
    <row r="2090" spans="3:3" x14ac:dyDescent="0.35">
      <c r="C2090"/>
    </row>
    <row r="2091" spans="3:3" x14ac:dyDescent="0.35">
      <c r="C2091"/>
    </row>
    <row r="2092" spans="3:3" x14ac:dyDescent="0.35">
      <c r="C2092"/>
    </row>
    <row r="2093" spans="3:3" x14ac:dyDescent="0.35">
      <c r="C2093"/>
    </row>
    <row r="2094" spans="3:3" x14ac:dyDescent="0.35">
      <c r="C2094"/>
    </row>
    <row r="2095" spans="3:3" x14ac:dyDescent="0.35">
      <c r="C2095"/>
    </row>
    <row r="2096" spans="3:3" x14ac:dyDescent="0.35">
      <c r="C2096"/>
    </row>
    <row r="2097" spans="3:3" x14ac:dyDescent="0.35">
      <c r="C2097"/>
    </row>
    <row r="2098" spans="3:3" x14ac:dyDescent="0.35">
      <c r="C2098"/>
    </row>
    <row r="2099" spans="3:3" x14ac:dyDescent="0.35">
      <c r="C2099"/>
    </row>
    <row r="2100" spans="3:3" x14ac:dyDescent="0.35">
      <c r="C2100"/>
    </row>
    <row r="2101" spans="3:3" x14ac:dyDescent="0.35">
      <c r="C2101"/>
    </row>
    <row r="2102" spans="3:3" x14ac:dyDescent="0.35">
      <c r="C2102"/>
    </row>
    <row r="2103" spans="3:3" x14ac:dyDescent="0.35">
      <c r="C2103"/>
    </row>
    <row r="2104" spans="3:3" x14ac:dyDescent="0.35">
      <c r="C2104"/>
    </row>
    <row r="2105" spans="3:3" x14ac:dyDescent="0.35">
      <c r="C2105"/>
    </row>
    <row r="2106" spans="3:3" x14ac:dyDescent="0.35">
      <c r="C2106"/>
    </row>
    <row r="2107" spans="3:3" x14ac:dyDescent="0.35">
      <c r="C2107"/>
    </row>
    <row r="2108" spans="3:3" x14ac:dyDescent="0.35">
      <c r="C2108"/>
    </row>
    <row r="2109" spans="3:3" x14ac:dyDescent="0.35">
      <c r="C2109"/>
    </row>
    <row r="2110" spans="3:3" x14ac:dyDescent="0.35">
      <c r="C2110"/>
    </row>
    <row r="2111" spans="3:3" x14ac:dyDescent="0.35">
      <c r="C2111"/>
    </row>
    <row r="2112" spans="3:3" x14ac:dyDescent="0.35">
      <c r="C2112"/>
    </row>
    <row r="2113" spans="3:3" x14ac:dyDescent="0.35">
      <c r="C2113"/>
    </row>
    <row r="2114" spans="3:3" x14ac:dyDescent="0.35">
      <c r="C2114"/>
    </row>
    <row r="2115" spans="3:3" x14ac:dyDescent="0.35">
      <c r="C2115"/>
    </row>
    <row r="2116" spans="3:3" x14ac:dyDescent="0.35">
      <c r="C2116"/>
    </row>
    <row r="2117" spans="3:3" x14ac:dyDescent="0.35">
      <c r="C2117"/>
    </row>
    <row r="2118" spans="3:3" x14ac:dyDescent="0.35">
      <c r="C2118"/>
    </row>
    <row r="2119" spans="3:3" x14ac:dyDescent="0.35">
      <c r="C2119"/>
    </row>
    <row r="2120" spans="3:3" x14ac:dyDescent="0.35">
      <c r="C2120"/>
    </row>
    <row r="2121" spans="3:3" x14ac:dyDescent="0.35">
      <c r="C2121"/>
    </row>
    <row r="2122" spans="3:3" x14ac:dyDescent="0.35">
      <c r="C2122"/>
    </row>
    <row r="2123" spans="3:3" x14ac:dyDescent="0.35">
      <c r="C2123"/>
    </row>
    <row r="2124" spans="3:3" x14ac:dyDescent="0.35">
      <c r="C2124"/>
    </row>
    <row r="2125" spans="3:3" x14ac:dyDescent="0.35">
      <c r="C2125"/>
    </row>
    <row r="2126" spans="3:3" x14ac:dyDescent="0.35">
      <c r="C2126"/>
    </row>
    <row r="2127" spans="3:3" x14ac:dyDescent="0.35">
      <c r="C2127"/>
    </row>
    <row r="2128" spans="3:3" x14ac:dyDescent="0.35">
      <c r="C2128"/>
    </row>
    <row r="2129" spans="3:3" x14ac:dyDescent="0.35">
      <c r="C2129"/>
    </row>
    <row r="2130" spans="3:3" x14ac:dyDescent="0.35">
      <c r="C2130"/>
    </row>
    <row r="2131" spans="3:3" x14ac:dyDescent="0.35">
      <c r="C2131"/>
    </row>
    <row r="2132" spans="3:3" x14ac:dyDescent="0.35">
      <c r="C2132"/>
    </row>
    <row r="2133" spans="3:3" x14ac:dyDescent="0.35">
      <c r="C2133"/>
    </row>
    <row r="2134" spans="3:3" x14ac:dyDescent="0.35">
      <c r="C2134"/>
    </row>
    <row r="2135" spans="3:3" x14ac:dyDescent="0.35">
      <c r="C2135"/>
    </row>
    <row r="2136" spans="3:3" x14ac:dyDescent="0.35">
      <c r="C2136"/>
    </row>
    <row r="2137" spans="3:3" x14ac:dyDescent="0.35">
      <c r="C2137"/>
    </row>
    <row r="2138" spans="3:3" x14ac:dyDescent="0.35">
      <c r="C2138"/>
    </row>
    <row r="2139" spans="3:3" x14ac:dyDescent="0.35">
      <c r="C2139"/>
    </row>
    <row r="2140" spans="3:3" x14ac:dyDescent="0.35">
      <c r="C2140"/>
    </row>
    <row r="2141" spans="3:3" x14ac:dyDescent="0.35">
      <c r="C2141"/>
    </row>
    <row r="2142" spans="3:3" x14ac:dyDescent="0.35">
      <c r="C2142"/>
    </row>
    <row r="2143" spans="3:3" x14ac:dyDescent="0.35">
      <c r="C2143"/>
    </row>
    <row r="2144" spans="3:3" x14ac:dyDescent="0.35">
      <c r="C2144"/>
    </row>
    <row r="2145" spans="3:3" x14ac:dyDescent="0.35">
      <c r="C2145"/>
    </row>
    <row r="2146" spans="3:3" x14ac:dyDescent="0.35">
      <c r="C2146"/>
    </row>
    <row r="2147" spans="3:3" x14ac:dyDescent="0.35">
      <c r="C2147"/>
    </row>
    <row r="2148" spans="3:3" x14ac:dyDescent="0.35">
      <c r="C2148"/>
    </row>
    <row r="2149" spans="3:3" x14ac:dyDescent="0.35">
      <c r="C2149"/>
    </row>
    <row r="2150" spans="3:3" x14ac:dyDescent="0.35">
      <c r="C2150"/>
    </row>
    <row r="2151" spans="3:3" x14ac:dyDescent="0.35">
      <c r="C2151"/>
    </row>
    <row r="2152" spans="3:3" x14ac:dyDescent="0.35">
      <c r="C2152"/>
    </row>
    <row r="2153" spans="3:3" x14ac:dyDescent="0.35">
      <c r="C2153"/>
    </row>
    <row r="2154" spans="3:3" x14ac:dyDescent="0.35">
      <c r="C2154"/>
    </row>
    <row r="2155" spans="3:3" x14ac:dyDescent="0.35">
      <c r="C2155"/>
    </row>
    <row r="2156" spans="3:3" x14ac:dyDescent="0.35">
      <c r="C2156"/>
    </row>
    <row r="2157" spans="3:3" x14ac:dyDescent="0.35">
      <c r="C2157"/>
    </row>
    <row r="2158" spans="3:3" x14ac:dyDescent="0.35">
      <c r="C2158"/>
    </row>
    <row r="2159" spans="3:3" x14ac:dyDescent="0.35">
      <c r="C2159"/>
    </row>
    <row r="2160" spans="3:3" x14ac:dyDescent="0.35">
      <c r="C2160"/>
    </row>
    <row r="2161" spans="3:3" x14ac:dyDescent="0.35">
      <c r="C2161"/>
    </row>
    <row r="2162" spans="3:3" x14ac:dyDescent="0.35">
      <c r="C2162"/>
    </row>
    <row r="2163" spans="3:3" x14ac:dyDescent="0.35">
      <c r="C2163"/>
    </row>
    <row r="2164" spans="3:3" x14ac:dyDescent="0.35">
      <c r="C2164"/>
    </row>
    <row r="2165" spans="3:3" x14ac:dyDescent="0.35">
      <c r="C2165"/>
    </row>
    <row r="2166" spans="3:3" x14ac:dyDescent="0.35">
      <c r="C2166"/>
    </row>
    <row r="2167" spans="3:3" x14ac:dyDescent="0.35">
      <c r="C2167"/>
    </row>
    <row r="2168" spans="3:3" x14ac:dyDescent="0.35">
      <c r="C2168"/>
    </row>
    <row r="2169" spans="3:3" x14ac:dyDescent="0.35">
      <c r="C2169"/>
    </row>
    <row r="2170" spans="3:3" x14ac:dyDescent="0.35">
      <c r="C2170"/>
    </row>
    <row r="2171" spans="3:3" x14ac:dyDescent="0.35">
      <c r="C2171"/>
    </row>
    <row r="2172" spans="3:3" x14ac:dyDescent="0.35">
      <c r="C2172"/>
    </row>
    <row r="2173" spans="3:3" x14ac:dyDescent="0.35">
      <c r="C2173"/>
    </row>
    <row r="2174" spans="3:3" x14ac:dyDescent="0.35">
      <c r="C2174"/>
    </row>
    <row r="2175" spans="3:3" x14ac:dyDescent="0.35">
      <c r="C2175"/>
    </row>
    <row r="2176" spans="3:3" x14ac:dyDescent="0.35">
      <c r="C2176"/>
    </row>
    <row r="2177" spans="3:3" x14ac:dyDescent="0.35">
      <c r="C2177"/>
    </row>
    <row r="2178" spans="3:3" x14ac:dyDescent="0.35">
      <c r="C2178"/>
    </row>
    <row r="2179" spans="3:3" x14ac:dyDescent="0.35">
      <c r="C2179"/>
    </row>
    <row r="2180" spans="3:3" x14ac:dyDescent="0.35">
      <c r="C2180"/>
    </row>
    <row r="2181" spans="3:3" x14ac:dyDescent="0.35">
      <c r="C2181"/>
    </row>
    <row r="2182" spans="3:3" x14ac:dyDescent="0.35">
      <c r="C2182"/>
    </row>
    <row r="2183" spans="3:3" x14ac:dyDescent="0.35">
      <c r="C2183"/>
    </row>
    <row r="2184" spans="3:3" x14ac:dyDescent="0.35">
      <c r="C2184"/>
    </row>
    <row r="2185" spans="3:3" x14ac:dyDescent="0.35">
      <c r="C2185"/>
    </row>
    <row r="2186" spans="3:3" x14ac:dyDescent="0.35">
      <c r="C2186"/>
    </row>
    <row r="2187" spans="3:3" x14ac:dyDescent="0.35">
      <c r="C2187"/>
    </row>
    <row r="2188" spans="3:3" x14ac:dyDescent="0.35">
      <c r="C2188"/>
    </row>
    <row r="2189" spans="3:3" x14ac:dyDescent="0.35">
      <c r="C2189"/>
    </row>
    <row r="2190" spans="3:3" x14ac:dyDescent="0.35">
      <c r="C2190"/>
    </row>
    <row r="2191" spans="3:3" x14ac:dyDescent="0.35">
      <c r="C2191"/>
    </row>
    <row r="2192" spans="3:3" x14ac:dyDescent="0.35">
      <c r="C2192"/>
    </row>
    <row r="2193" spans="3:3" x14ac:dyDescent="0.35">
      <c r="C2193"/>
    </row>
    <row r="2194" spans="3:3" x14ac:dyDescent="0.35">
      <c r="C2194"/>
    </row>
    <row r="2195" spans="3:3" x14ac:dyDescent="0.35">
      <c r="C2195"/>
    </row>
    <row r="2196" spans="3:3" x14ac:dyDescent="0.35">
      <c r="C2196"/>
    </row>
    <row r="2197" spans="3:3" x14ac:dyDescent="0.35">
      <c r="C2197"/>
    </row>
    <row r="2198" spans="3:3" x14ac:dyDescent="0.35">
      <c r="C2198"/>
    </row>
    <row r="2199" spans="3:3" x14ac:dyDescent="0.35">
      <c r="C2199"/>
    </row>
    <row r="2200" spans="3:3" x14ac:dyDescent="0.35">
      <c r="C2200"/>
    </row>
    <row r="2201" spans="3:3" x14ac:dyDescent="0.35">
      <c r="C2201"/>
    </row>
    <row r="2202" spans="3:3" x14ac:dyDescent="0.35">
      <c r="C2202"/>
    </row>
    <row r="2203" spans="3:3" x14ac:dyDescent="0.35">
      <c r="C2203"/>
    </row>
    <row r="2204" spans="3:3" x14ac:dyDescent="0.35">
      <c r="C2204"/>
    </row>
    <row r="2205" spans="3:3" x14ac:dyDescent="0.35">
      <c r="C2205"/>
    </row>
    <row r="2206" spans="3:3" x14ac:dyDescent="0.35">
      <c r="C2206"/>
    </row>
    <row r="2207" spans="3:3" x14ac:dyDescent="0.35">
      <c r="C2207"/>
    </row>
    <row r="2208" spans="3:3" x14ac:dyDescent="0.35">
      <c r="C2208"/>
    </row>
    <row r="2209" spans="3:3" x14ac:dyDescent="0.35">
      <c r="C2209"/>
    </row>
    <row r="2210" spans="3:3" x14ac:dyDescent="0.35">
      <c r="C2210"/>
    </row>
    <row r="2211" spans="3:3" x14ac:dyDescent="0.35">
      <c r="C2211"/>
    </row>
    <row r="2212" spans="3:3" x14ac:dyDescent="0.35">
      <c r="C2212"/>
    </row>
    <row r="2213" spans="3:3" x14ac:dyDescent="0.35">
      <c r="C2213"/>
    </row>
    <row r="2214" spans="3:3" x14ac:dyDescent="0.35">
      <c r="C2214"/>
    </row>
    <row r="2215" spans="3:3" x14ac:dyDescent="0.35">
      <c r="C2215"/>
    </row>
    <row r="2216" spans="3:3" x14ac:dyDescent="0.35">
      <c r="C2216"/>
    </row>
    <row r="2217" spans="3:3" x14ac:dyDescent="0.35">
      <c r="C2217"/>
    </row>
    <row r="2218" spans="3:3" x14ac:dyDescent="0.35">
      <c r="C2218"/>
    </row>
    <row r="2219" spans="3:3" x14ac:dyDescent="0.35">
      <c r="C2219"/>
    </row>
    <row r="2220" spans="3:3" x14ac:dyDescent="0.35">
      <c r="C2220"/>
    </row>
    <row r="2221" spans="3:3" x14ac:dyDescent="0.35">
      <c r="C2221"/>
    </row>
    <row r="2222" spans="3:3" x14ac:dyDescent="0.35">
      <c r="C2222"/>
    </row>
    <row r="2223" spans="3:3" x14ac:dyDescent="0.35">
      <c r="C2223"/>
    </row>
    <row r="2224" spans="3:3" x14ac:dyDescent="0.35">
      <c r="C2224"/>
    </row>
    <row r="2225" spans="3:3" x14ac:dyDescent="0.35">
      <c r="C2225"/>
    </row>
    <row r="2226" spans="3:3" x14ac:dyDescent="0.35">
      <c r="C2226"/>
    </row>
    <row r="2227" spans="3:3" x14ac:dyDescent="0.35">
      <c r="C2227"/>
    </row>
    <row r="2228" spans="3:3" x14ac:dyDescent="0.35">
      <c r="C2228"/>
    </row>
    <row r="2229" spans="3:3" x14ac:dyDescent="0.35">
      <c r="C2229"/>
    </row>
    <row r="2230" spans="3:3" x14ac:dyDescent="0.35">
      <c r="C2230"/>
    </row>
    <row r="2231" spans="3:3" x14ac:dyDescent="0.35">
      <c r="C2231"/>
    </row>
    <row r="2232" spans="3:3" x14ac:dyDescent="0.35">
      <c r="C2232"/>
    </row>
    <row r="2233" spans="3:3" x14ac:dyDescent="0.35">
      <c r="C2233"/>
    </row>
    <row r="2234" spans="3:3" x14ac:dyDescent="0.35">
      <c r="C2234"/>
    </row>
    <row r="2235" spans="3:3" x14ac:dyDescent="0.35">
      <c r="C2235"/>
    </row>
    <row r="2236" spans="3:3" x14ac:dyDescent="0.35">
      <c r="C2236"/>
    </row>
    <row r="2237" spans="3:3" x14ac:dyDescent="0.35">
      <c r="C2237"/>
    </row>
    <row r="2238" spans="3:3" x14ac:dyDescent="0.35">
      <c r="C2238"/>
    </row>
    <row r="2239" spans="3:3" x14ac:dyDescent="0.35">
      <c r="C2239"/>
    </row>
    <row r="2240" spans="3:3" x14ac:dyDescent="0.35">
      <c r="C2240"/>
    </row>
    <row r="2241" spans="3:3" x14ac:dyDescent="0.35">
      <c r="C2241"/>
    </row>
    <row r="2242" spans="3:3" x14ac:dyDescent="0.35">
      <c r="C2242"/>
    </row>
    <row r="2243" spans="3:3" x14ac:dyDescent="0.35">
      <c r="C2243"/>
    </row>
    <row r="2244" spans="3:3" x14ac:dyDescent="0.35">
      <c r="C2244"/>
    </row>
    <row r="2245" spans="3:3" x14ac:dyDescent="0.35">
      <c r="C2245"/>
    </row>
    <row r="2246" spans="3:3" x14ac:dyDescent="0.35">
      <c r="C2246"/>
    </row>
    <row r="2247" spans="3:3" x14ac:dyDescent="0.35">
      <c r="C2247"/>
    </row>
    <row r="2248" spans="3:3" x14ac:dyDescent="0.35">
      <c r="C2248"/>
    </row>
    <row r="2249" spans="3:3" x14ac:dyDescent="0.35">
      <c r="C2249"/>
    </row>
    <row r="2250" spans="3:3" x14ac:dyDescent="0.35">
      <c r="C2250"/>
    </row>
    <row r="2251" spans="3:3" x14ac:dyDescent="0.35">
      <c r="C2251"/>
    </row>
    <row r="2252" spans="3:3" x14ac:dyDescent="0.35">
      <c r="C2252"/>
    </row>
    <row r="2253" spans="3:3" x14ac:dyDescent="0.35">
      <c r="C2253"/>
    </row>
    <row r="2254" spans="3:3" x14ac:dyDescent="0.35">
      <c r="C2254"/>
    </row>
    <row r="2255" spans="3:3" x14ac:dyDescent="0.35">
      <c r="C2255"/>
    </row>
    <row r="2256" spans="3:3" x14ac:dyDescent="0.35">
      <c r="C2256"/>
    </row>
    <row r="2257" spans="3:3" x14ac:dyDescent="0.35">
      <c r="C2257"/>
    </row>
    <row r="2258" spans="3:3" x14ac:dyDescent="0.35">
      <c r="C2258"/>
    </row>
    <row r="2259" spans="3:3" x14ac:dyDescent="0.35">
      <c r="C2259"/>
    </row>
    <row r="2260" spans="3:3" x14ac:dyDescent="0.35">
      <c r="C2260"/>
    </row>
    <row r="2261" spans="3:3" x14ac:dyDescent="0.35">
      <c r="C2261"/>
    </row>
    <row r="2262" spans="3:3" x14ac:dyDescent="0.35">
      <c r="C2262"/>
    </row>
    <row r="2263" spans="3:3" x14ac:dyDescent="0.35">
      <c r="C2263"/>
    </row>
    <row r="2264" spans="3:3" x14ac:dyDescent="0.35">
      <c r="C2264"/>
    </row>
    <row r="2265" spans="3:3" x14ac:dyDescent="0.35">
      <c r="C2265"/>
    </row>
    <row r="2266" spans="3:3" x14ac:dyDescent="0.35">
      <c r="C2266"/>
    </row>
    <row r="2267" spans="3:3" x14ac:dyDescent="0.35">
      <c r="C2267"/>
    </row>
    <row r="2268" spans="3:3" x14ac:dyDescent="0.35">
      <c r="C2268"/>
    </row>
    <row r="2269" spans="3:3" x14ac:dyDescent="0.35">
      <c r="C2269"/>
    </row>
    <row r="2270" spans="3:3" x14ac:dyDescent="0.35">
      <c r="C2270"/>
    </row>
    <row r="2271" spans="3:3" x14ac:dyDescent="0.35">
      <c r="C2271"/>
    </row>
    <row r="2272" spans="3:3" x14ac:dyDescent="0.35">
      <c r="C2272"/>
    </row>
    <row r="2273" spans="3:3" x14ac:dyDescent="0.35">
      <c r="C2273"/>
    </row>
    <row r="2274" spans="3:3" x14ac:dyDescent="0.35">
      <c r="C2274"/>
    </row>
    <row r="2275" spans="3:3" x14ac:dyDescent="0.35">
      <c r="C2275"/>
    </row>
    <row r="2276" spans="3:3" x14ac:dyDescent="0.35">
      <c r="C2276"/>
    </row>
    <row r="2277" spans="3:3" x14ac:dyDescent="0.35">
      <c r="C2277"/>
    </row>
    <row r="2278" spans="3:3" x14ac:dyDescent="0.35">
      <c r="C2278"/>
    </row>
    <row r="2279" spans="3:3" x14ac:dyDescent="0.35">
      <c r="C2279"/>
    </row>
    <row r="2280" spans="3:3" x14ac:dyDescent="0.35">
      <c r="C2280"/>
    </row>
    <row r="2281" spans="3:3" x14ac:dyDescent="0.35">
      <c r="C2281"/>
    </row>
    <row r="2282" spans="3:3" x14ac:dyDescent="0.35">
      <c r="C2282"/>
    </row>
    <row r="2283" spans="3:3" x14ac:dyDescent="0.35">
      <c r="C2283"/>
    </row>
    <row r="2284" spans="3:3" x14ac:dyDescent="0.35">
      <c r="C2284"/>
    </row>
    <row r="2285" spans="3:3" x14ac:dyDescent="0.35">
      <c r="C2285"/>
    </row>
    <row r="2286" spans="3:3" x14ac:dyDescent="0.35">
      <c r="C2286"/>
    </row>
    <row r="2287" spans="3:3" x14ac:dyDescent="0.35">
      <c r="C2287"/>
    </row>
    <row r="2288" spans="3:3" x14ac:dyDescent="0.35">
      <c r="C2288"/>
    </row>
    <row r="2289" spans="3:3" x14ac:dyDescent="0.35">
      <c r="C2289"/>
    </row>
    <row r="2290" spans="3:3" x14ac:dyDescent="0.35">
      <c r="C2290"/>
    </row>
    <row r="2291" spans="3:3" x14ac:dyDescent="0.35">
      <c r="C2291"/>
    </row>
    <row r="2292" spans="3:3" x14ac:dyDescent="0.35">
      <c r="C2292"/>
    </row>
    <row r="2293" spans="3:3" x14ac:dyDescent="0.35">
      <c r="C2293"/>
    </row>
    <row r="2294" spans="3:3" x14ac:dyDescent="0.35">
      <c r="C2294"/>
    </row>
    <row r="2295" spans="3:3" x14ac:dyDescent="0.35">
      <c r="C2295"/>
    </row>
    <row r="2296" spans="3:3" x14ac:dyDescent="0.35">
      <c r="C2296"/>
    </row>
    <row r="2297" spans="3:3" x14ac:dyDescent="0.35">
      <c r="C2297"/>
    </row>
    <row r="2298" spans="3:3" x14ac:dyDescent="0.35">
      <c r="C2298"/>
    </row>
    <row r="2299" spans="3:3" x14ac:dyDescent="0.35">
      <c r="C2299"/>
    </row>
    <row r="2300" spans="3:3" x14ac:dyDescent="0.35">
      <c r="C2300"/>
    </row>
    <row r="2301" spans="3:3" x14ac:dyDescent="0.35">
      <c r="C2301"/>
    </row>
    <row r="2302" spans="3:3" x14ac:dyDescent="0.35">
      <c r="C2302"/>
    </row>
    <row r="2303" spans="3:3" x14ac:dyDescent="0.35">
      <c r="C2303"/>
    </row>
    <row r="2304" spans="3:3" x14ac:dyDescent="0.35">
      <c r="C2304"/>
    </row>
    <row r="2305" spans="3:3" x14ac:dyDescent="0.35">
      <c r="C2305"/>
    </row>
    <row r="2306" spans="3:3" x14ac:dyDescent="0.35">
      <c r="C2306"/>
    </row>
    <row r="2307" spans="3:3" x14ac:dyDescent="0.35">
      <c r="C2307"/>
    </row>
    <row r="2308" spans="3:3" x14ac:dyDescent="0.35">
      <c r="C2308"/>
    </row>
    <row r="2309" spans="3:3" x14ac:dyDescent="0.35">
      <c r="C2309"/>
    </row>
    <row r="2310" spans="3:3" x14ac:dyDescent="0.35">
      <c r="C2310"/>
    </row>
    <row r="2311" spans="3:3" x14ac:dyDescent="0.35">
      <c r="C2311"/>
    </row>
    <row r="2312" spans="3:3" x14ac:dyDescent="0.35">
      <c r="C2312"/>
    </row>
    <row r="2313" spans="3:3" x14ac:dyDescent="0.35">
      <c r="C2313"/>
    </row>
    <row r="2314" spans="3:3" x14ac:dyDescent="0.35">
      <c r="C2314"/>
    </row>
    <row r="2315" spans="3:3" x14ac:dyDescent="0.35">
      <c r="C2315"/>
    </row>
    <row r="2316" spans="3:3" x14ac:dyDescent="0.35">
      <c r="C2316"/>
    </row>
    <row r="2317" spans="3:3" x14ac:dyDescent="0.35">
      <c r="C2317"/>
    </row>
    <row r="2318" spans="3:3" x14ac:dyDescent="0.35">
      <c r="C2318"/>
    </row>
    <row r="2319" spans="3:3" x14ac:dyDescent="0.35">
      <c r="C2319"/>
    </row>
    <row r="2320" spans="3:3" x14ac:dyDescent="0.35">
      <c r="C2320"/>
    </row>
    <row r="2321" spans="3:3" x14ac:dyDescent="0.35">
      <c r="C2321"/>
    </row>
    <row r="2322" spans="3:3" x14ac:dyDescent="0.35">
      <c r="C2322"/>
    </row>
    <row r="2323" spans="3:3" x14ac:dyDescent="0.35">
      <c r="C2323"/>
    </row>
    <row r="2324" spans="3:3" x14ac:dyDescent="0.35">
      <c r="C2324"/>
    </row>
    <row r="2325" spans="3:3" x14ac:dyDescent="0.35">
      <c r="C2325"/>
    </row>
    <row r="2326" spans="3:3" x14ac:dyDescent="0.35">
      <c r="C2326"/>
    </row>
    <row r="2327" spans="3:3" x14ac:dyDescent="0.35">
      <c r="C2327"/>
    </row>
    <row r="2328" spans="3:3" x14ac:dyDescent="0.35">
      <c r="C2328"/>
    </row>
    <row r="2329" spans="3:3" x14ac:dyDescent="0.35">
      <c r="C2329"/>
    </row>
    <row r="2330" spans="3:3" x14ac:dyDescent="0.35">
      <c r="C2330"/>
    </row>
    <row r="2331" spans="3:3" x14ac:dyDescent="0.35">
      <c r="C2331"/>
    </row>
    <row r="2332" spans="3:3" x14ac:dyDescent="0.35">
      <c r="C2332"/>
    </row>
    <row r="2333" spans="3:3" x14ac:dyDescent="0.35">
      <c r="C2333"/>
    </row>
    <row r="2334" spans="3:3" x14ac:dyDescent="0.35">
      <c r="C2334"/>
    </row>
    <row r="2335" spans="3:3" x14ac:dyDescent="0.35">
      <c r="C2335"/>
    </row>
    <row r="2336" spans="3:3" x14ac:dyDescent="0.35">
      <c r="C2336"/>
    </row>
    <row r="2337" spans="3:3" x14ac:dyDescent="0.35">
      <c r="C2337"/>
    </row>
    <row r="2338" spans="3:3" x14ac:dyDescent="0.35">
      <c r="C2338"/>
    </row>
    <row r="2339" spans="3:3" x14ac:dyDescent="0.35">
      <c r="C2339"/>
    </row>
    <row r="2340" spans="3:3" x14ac:dyDescent="0.35">
      <c r="C2340"/>
    </row>
    <row r="2341" spans="3:3" x14ac:dyDescent="0.35">
      <c r="C2341"/>
    </row>
    <row r="2342" spans="3:3" x14ac:dyDescent="0.35">
      <c r="C2342"/>
    </row>
    <row r="2343" spans="3:3" x14ac:dyDescent="0.35">
      <c r="C2343"/>
    </row>
    <row r="2344" spans="3:3" x14ac:dyDescent="0.35">
      <c r="C2344"/>
    </row>
    <row r="2345" spans="3:3" x14ac:dyDescent="0.35">
      <c r="C2345"/>
    </row>
    <row r="2346" spans="3:3" x14ac:dyDescent="0.35">
      <c r="C2346"/>
    </row>
    <row r="2347" spans="3:3" x14ac:dyDescent="0.35">
      <c r="C2347"/>
    </row>
    <row r="2348" spans="3:3" x14ac:dyDescent="0.35">
      <c r="C2348"/>
    </row>
    <row r="2349" spans="3:3" x14ac:dyDescent="0.35">
      <c r="C2349"/>
    </row>
    <row r="2350" spans="3:3" x14ac:dyDescent="0.35">
      <c r="C2350"/>
    </row>
    <row r="2351" spans="3:3" x14ac:dyDescent="0.35">
      <c r="C2351"/>
    </row>
    <row r="2352" spans="3:3" x14ac:dyDescent="0.35">
      <c r="C2352"/>
    </row>
    <row r="2353" spans="3:3" x14ac:dyDescent="0.35">
      <c r="C2353"/>
    </row>
    <row r="2354" spans="3:3" x14ac:dyDescent="0.35">
      <c r="C2354"/>
    </row>
    <row r="2355" spans="3:3" x14ac:dyDescent="0.35">
      <c r="C2355"/>
    </row>
    <row r="2356" spans="3:3" x14ac:dyDescent="0.35">
      <c r="C2356"/>
    </row>
    <row r="2357" spans="3:3" x14ac:dyDescent="0.35">
      <c r="C2357"/>
    </row>
    <row r="2358" spans="3:3" x14ac:dyDescent="0.35">
      <c r="C2358"/>
    </row>
    <row r="2359" spans="3:3" x14ac:dyDescent="0.35">
      <c r="C2359"/>
    </row>
    <row r="2360" spans="3:3" x14ac:dyDescent="0.35">
      <c r="C2360"/>
    </row>
    <row r="2361" spans="3:3" x14ac:dyDescent="0.35">
      <c r="C2361"/>
    </row>
    <row r="2362" spans="3:3" x14ac:dyDescent="0.35">
      <c r="C2362"/>
    </row>
    <row r="2363" spans="3:3" x14ac:dyDescent="0.35">
      <c r="C2363"/>
    </row>
    <row r="2364" spans="3:3" x14ac:dyDescent="0.35">
      <c r="C2364"/>
    </row>
    <row r="2365" spans="3:3" x14ac:dyDescent="0.35">
      <c r="C2365"/>
    </row>
    <row r="2366" spans="3:3" x14ac:dyDescent="0.35">
      <c r="C2366"/>
    </row>
    <row r="2367" spans="3:3" x14ac:dyDescent="0.35">
      <c r="C2367"/>
    </row>
    <row r="2368" spans="3:3" x14ac:dyDescent="0.35">
      <c r="C2368"/>
    </row>
    <row r="2369" spans="3:3" x14ac:dyDescent="0.35">
      <c r="C2369"/>
    </row>
    <row r="2370" spans="3:3" x14ac:dyDescent="0.35">
      <c r="C2370"/>
    </row>
    <row r="2371" spans="3:3" x14ac:dyDescent="0.35">
      <c r="C2371"/>
    </row>
    <row r="2372" spans="3:3" x14ac:dyDescent="0.35">
      <c r="C2372"/>
    </row>
    <row r="2373" spans="3:3" x14ac:dyDescent="0.35">
      <c r="C2373"/>
    </row>
    <row r="2374" spans="3:3" x14ac:dyDescent="0.35">
      <c r="C2374"/>
    </row>
    <row r="2375" spans="3:3" x14ac:dyDescent="0.35">
      <c r="C2375"/>
    </row>
    <row r="2376" spans="3:3" x14ac:dyDescent="0.35">
      <c r="C2376"/>
    </row>
    <row r="2377" spans="3:3" x14ac:dyDescent="0.35">
      <c r="C2377"/>
    </row>
    <row r="2378" spans="3:3" x14ac:dyDescent="0.35">
      <c r="C2378"/>
    </row>
    <row r="2379" spans="3:3" x14ac:dyDescent="0.35">
      <c r="C2379"/>
    </row>
    <row r="2380" spans="3:3" x14ac:dyDescent="0.35">
      <c r="C2380"/>
    </row>
    <row r="2381" spans="3:3" x14ac:dyDescent="0.35">
      <c r="C2381"/>
    </row>
    <row r="2382" spans="3:3" x14ac:dyDescent="0.35">
      <c r="C2382"/>
    </row>
    <row r="2383" spans="3:3" x14ac:dyDescent="0.35">
      <c r="C2383"/>
    </row>
    <row r="2384" spans="3:3" x14ac:dyDescent="0.35">
      <c r="C2384"/>
    </row>
    <row r="2385" spans="3:3" x14ac:dyDescent="0.35">
      <c r="C2385"/>
    </row>
    <row r="2386" spans="3:3" x14ac:dyDescent="0.35">
      <c r="C2386"/>
    </row>
    <row r="2387" spans="3:3" x14ac:dyDescent="0.35">
      <c r="C2387"/>
    </row>
    <row r="2388" spans="3:3" x14ac:dyDescent="0.35">
      <c r="C2388"/>
    </row>
    <row r="2389" spans="3:3" x14ac:dyDescent="0.35">
      <c r="C2389"/>
    </row>
    <row r="2390" spans="3:3" x14ac:dyDescent="0.35">
      <c r="C2390"/>
    </row>
    <row r="2391" spans="3:3" x14ac:dyDescent="0.35">
      <c r="C2391"/>
    </row>
    <row r="2392" spans="3:3" x14ac:dyDescent="0.35">
      <c r="C2392"/>
    </row>
    <row r="2393" spans="3:3" x14ac:dyDescent="0.35">
      <c r="C2393"/>
    </row>
    <row r="2394" spans="3:3" x14ac:dyDescent="0.35">
      <c r="C2394"/>
    </row>
    <row r="2395" spans="3:3" x14ac:dyDescent="0.35">
      <c r="C2395"/>
    </row>
    <row r="2396" spans="3:3" x14ac:dyDescent="0.35">
      <c r="C2396"/>
    </row>
    <row r="2397" spans="3:3" x14ac:dyDescent="0.35">
      <c r="C2397"/>
    </row>
    <row r="2398" spans="3:3" x14ac:dyDescent="0.35">
      <c r="C2398"/>
    </row>
    <row r="2399" spans="3:3" x14ac:dyDescent="0.35">
      <c r="C2399"/>
    </row>
    <row r="2400" spans="3:3" x14ac:dyDescent="0.35">
      <c r="C2400"/>
    </row>
    <row r="2401" spans="3:3" x14ac:dyDescent="0.35">
      <c r="C2401"/>
    </row>
    <row r="2402" spans="3:3" x14ac:dyDescent="0.35">
      <c r="C2402"/>
    </row>
    <row r="2403" spans="3:3" x14ac:dyDescent="0.35">
      <c r="C2403"/>
    </row>
    <row r="2404" spans="3:3" x14ac:dyDescent="0.35">
      <c r="C2404"/>
    </row>
    <row r="2405" spans="3:3" x14ac:dyDescent="0.35">
      <c r="C2405"/>
    </row>
    <row r="2406" spans="3:3" x14ac:dyDescent="0.35">
      <c r="C2406"/>
    </row>
    <row r="2407" spans="3:3" x14ac:dyDescent="0.35">
      <c r="C2407"/>
    </row>
    <row r="2408" spans="3:3" x14ac:dyDescent="0.35">
      <c r="C2408"/>
    </row>
    <row r="2409" spans="3:3" x14ac:dyDescent="0.35">
      <c r="C2409"/>
    </row>
    <row r="2410" spans="3:3" x14ac:dyDescent="0.35">
      <c r="C2410"/>
    </row>
    <row r="2411" spans="3:3" x14ac:dyDescent="0.35">
      <c r="C2411"/>
    </row>
    <row r="2412" spans="3:3" x14ac:dyDescent="0.35">
      <c r="C2412"/>
    </row>
    <row r="2413" spans="3:3" x14ac:dyDescent="0.35">
      <c r="C2413"/>
    </row>
    <row r="2414" spans="3:3" x14ac:dyDescent="0.35">
      <c r="C2414"/>
    </row>
    <row r="2415" spans="3:3" x14ac:dyDescent="0.35">
      <c r="C2415"/>
    </row>
    <row r="2416" spans="3:3" x14ac:dyDescent="0.35">
      <c r="C2416"/>
    </row>
    <row r="2417" spans="3:3" x14ac:dyDescent="0.35">
      <c r="C2417"/>
    </row>
    <row r="2418" spans="3:3" x14ac:dyDescent="0.35">
      <c r="C2418"/>
    </row>
    <row r="2419" spans="3:3" x14ac:dyDescent="0.35">
      <c r="C2419"/>
    </row>
    <row r="2420" spans="3:3" x14ac:dyDescent="0.35">
      <c r="C2420"/>
    </row>
    <row r="2421" spans="3:3" x14ac:dyDescent="0.35">
      <c r="C2421"/>
    </row>
    <row r="2422" spans="3:3" x14ac:dyDescent="0.35">
      <c r="C2422"/>
    </row>
    <row r="2423" spans="3:3" x14ac:dyDescent="0.35">
      <c r="C2423"/>
    </row>
    <row r="2424" spans="3:3" x14ac:dyDescent="0.35">
      <c r="C2424"/>
    </row>
    <row r="2425" spans="3:3" x14ac:dyDescent="0.35">
      <c r="C2425"/>
    </row>
    <row r="2426" spans="3:3" x14ac:dyDescent="0.35">
      <c r="C2426"/>
    </row>
    <row r="2427" spans="3:3" x14ac:dyDescent="0.35">
      <c r="C2427"/>
    </row>
    <row r="2428" spans="3:3" x14ac:dyDescent="0.35">
      <c r="C2428"/>
    </row>
    <row r="2429" spans="3:3" x14ac:dyDescent="0.35">
      <c r="C2429"/>
    </row>
    <row r="2430" spans="3:3" x14ac:dyDescent="0.35">
      <c r="C2430"/>
    </row>
    <row r="2431" spans="3:3" x14ac:dyDescent="0.35">
      <c r="C2431"/>
    </row>
    <row r="2432" spans="3:3" x14ac:dyDescent="0.35">
      <c r="C2432"/>
    </row>
    <row r="2433" spans="3:3" x14ac:dyDescent="0.35">
      <c r="C2433"/>
    </row>
    <row r="2434" spans="3:3" x14ac:dyDescent="0.35">
      <c r="C2434"/>
    </row>
    <row r="2435" spans="3:3" x14ac:dyDescent="0.35">
      <c r="C2435"/>
    </row>
    <row r="2436" spans="3:3" x14ac:dyDescent="0.35">
      <c r="C2436"/>
    </row>
    <row r="2437" spans="3:3" x14ac:dyDescent="0.35">
      <c r="C2437"/>
    </row>
    <row r="2438" spans="3:3" x14ac:dyDescent="0.35">
      <c r="C2438"/>
    </row>
    <row r="2439" spans="3:3" x14ac:dyDescent="0.35">
      <c r="C2439"/>
    </row>
    <row r="2440" spans="3:3" x14ac:dyDescent="0.35">
      <c r="C2440"/>
    </row>
    <row r="2441" spans="3:3" x14ac:dyDescent="0.35">
      <c r="C2441"/>
    </row>
    <row r="2442" spans="3:3" x14ac:dyDescent="0.35">
      <c r="C2442"/>
    </row>
    <row r="2443" spans="3:3" x14ac:dyDescent="0.35">
      <c r="C2443"/>
    </row>
    <row r="2444" spans="3:3" x14ac:dyDescent="0.35">
      <c r="C2444"/>
    </row>
    <row r="2445" spans="3:3" x14ac:dyDescent="0.35">
      <c r="C2445"/>
    </row>
    <row r="2446" spans="3:3" x14ac:dyDescent="0.35">
      <c r="C2446"/>
    </row>
    <row r="2447" spans="3:3" x14ac:dyDescent="0.35">
      <c r="C2447"/>
    </row>
    <row r="2448" spans="3:3" x14ac:dyDescent="0.35">
      <c r="C2448"/>
    </row>
    <row r="2449" spans="3:3" x14ac:dyDescent="0.35">
      <c r="C2449"/>
    </row>
    <row r="2450" spans="3:3" x14ac:dyDescent="0.35">
      <c r="C2450"/>
    </row>
    <row r="2451" spans="3:3" x14ac:dyDescent="0.35">
      <c r="C2451"/>
    </row>
    <row r="2452" spans="3:3" x14ac:dyDescent="0.35">
      <c r="C2452"/>
    </row>
    <row r="2453" spans="3:3" x14ac:dyDescent="0.35">
      <c r="C2453"/>
    </row>
    <row r="2454" spans="3:3" x14ac:dyDescent="0.35">
      <c r="C2454"/>
    </row>
    <row r="2455" spans="3:3" x14ac:dyDescent="0.35">
      <c r="C2455"/>
    </row>
    <row r="2456" spans="3:3" x14ac:dyDescent="0.35">
      <c r="C2456"/>
    </row>
    <row r="2457" spans="3:3" x14ac:dyDescent="0.35">
      <c r="C2457"/>
    </row>
    <row r="2458" spans="3:3" x14ac:dyDescent="0.35">
      <c r="C2458"/>
    </row>
    <row r="2459" spans="3:3" x14ac:dyDescent="0.35">
      <c r="C2459"/>
    </row>
    <row r="2460" spans="3:3" x14ac:dyDescent="0.35">
      <c r="C2460"/>
    </row>
    <row r="2461" spans="3:3" x14ac:dyDescent="0.35">
      <c r="C2461"/>
    </row>
    <row r="2462" spans="3:3" x14ac:dyDescent="0.35">
      <c r="C2462"/>
    </row>
    <row r="2463" spans="3:3" x14ac:dyDescent="0.35">
      <c r="C2463"/>
    </row>
    <row r="2464" spans="3:3" x14ac:dyDescent="0.35">
      <c r="C2464"/>
    </row>
    <row r="2465" spans="3:3" x14ac:dyDescent="0.35">
      <c r="C2465"/>
    </row>
    <row r="2466" spans="3:3" x14ac:dyDescent="0.35">
      <c r="C2466"/>
    </row>
    <row r="2467" spans="3:3" x14ac:dyDescent="0.35">
      <c r="C2467"/>
    </row>
    <row r="2468" spans="3:3" x14ac:dyDescent="0.35">
      <c r="C2468"/>
    </row>
    <row r="2469" spans="3:3" x14ac:dyDescent="0.35">
      <c r="C2469"/>
    </row>
    <row r="2470" spans="3:3" x14ac:dyDescent="0.35">
      <c r="C2470"/>
    </row>
    <row r="2471" spans="3:3" x14ac:dyDescent="0.35">
      <c r="C2471"/>
    </row>
    <row r="2472" spans="3:3" x14ac:dyDescent="0.35">
      <c r="C2472"/>
    </row>
    <row r="2473" spans="3:3" x14ac:dyDescent="0.35">
      <c r="C2473"/>
    </row>
    <row r="2474" spans="3:3" x14ac:dyDescent="0.35">
      <c r="C2474"/>
    </row>
    <row r="2475" spans="3:3" x14ac:dyDescent="0.35">
      <c r="C2475"/>
    </row>
    <row r="2476" spans="3:3" x14ac:dyDescent="0.35">
      <c r="C2476"/>
    </row>
    <row r="2477" spans="3:3" x14ac:dyDescent="0.35">
      <c r="C2477"/>
    </row>
    <row r="2478" spans="3:3" x14ac:dyDescent="0.35">
      <c r="C2478"/>
    </row>
    <row r="2479" spans="3:3" x14ac:dyDescent="0.35">
      <c r="C2479"/>
    </row>
    <row r="2480" spans="3:3" x14ac:dyDescent="0.35">
      <c r="C2480"/>
    </row>
    <row r="2481" spans="3:3" x14ac:dyDescent="0.35">
      <c r="C2481"/>
    </row>
    <row r="2482" spans="3:3" x14ac:dyDescent="0.35">
      <c r="C2482"/>
    </row>
    <row r="2483" spans="3:3" x14ac:dyDescent="0.35">
      <c r="C2483"/>
    </row>
    <row r="2484" spans="3:3" x14ac:dyDescent="0.35">
      <c r="C2484"/>
    </row>
    <row r="2485" spans="3:3" x14ac:dyDescent="0.35">
      <c r="C2485"/>
    </row>
    <row r="2486" spans="3:3" x14ac:dyDescent="0.35">
      <c r="C2486"/>
    </row>
    <row r="2487" spans="3:3" x14ac:dyDescent="0.35">
      <c r="C2487"/>
    </row>
    <row r="2488" spans="3:3" x14ac:dyDescent="0.35">
      <c r="C2488"/>
    </row>
    <row r="2489" spans="3:3" x14ac:dyDescent="0.35">
      <c r="C2489"/>
    </row>
    <row r="2490" spans="3:3" x14ac:dyDescent="0.35">
      <c r="C2490"/>
    </row>
    <row r="2491" spans="3:3" x14ac:dyDescent="0.35">
      <c r="C2491"/>
    </row>
    <row r="2492" spans="3:3" x14ac:dyDescent="0.35">
      <c r="C2492"/>
    </row>
    <row r="2493" spans="3:3" x14ac:dyDescent="0.35">
      <c r="C2493"/>
    </row>
    <row r="2494" spans="3:3" x14ac:dyDescent="0.35">
      <c r="C2494"/>
    </row>
    <row r="2495" spans="3:3" x14ac:dyDescent="0.35">
      <c r="C2495"/>
    </row>
    <row r="2496" spans="3:3" x14ac:dyDescent="0.35">
      <c r="C2496"/>
    </row>
    <row r="2497" spans="3:3" x14ac:dyDescent="0.35">
      <c r="C2497"/>
    </row>
    <row r="2498" spans="3:3" x14ac:dyDescent="0.35">
      <c r="C2498"/>
    </row>
    <row r="2499" spans="3:3" x14ac:dyDescent="0.35">
      <c r="C2499"/>
    </row>
    <row r="2500" spans="3:3" x14ac:dyDescent="0.35">
      <c r="C2500"/>
    </row>
    <row r="2501" spans="3:3" x14ac:dyDescent="0.35">
      <c r="C2501"/>
    </row>
    <row r="2502" spans="3:3" x14ac:dyDescent="0.35">
      <c r="C2502"/>
    </row>
    <row r="2503" spans="3:3" x14ac:dyDescent="0.35">
      <c r="C2503"/>
    </row>
    <row r="2504" spans="3:3" x14ac:dyDescent="0.35">
      <c r="C2504"/>
    </row>
    <row r="2505" spans="3:3" x14ac:dyDescent="0.35">
      <c r="C2505"/>
    </row>
    <row r="2506" spans="3:3" x14ac:dyDescent="0.35">
      <c r="C2506"/>
    </row>
    <row r="2507" spans="3:3" x14ac:dyDescent="0.35">
      <c r="C2507"/>
    </row>
    <row r="2508" spans="3:3" x14ac:dyDescent="0.35">
      <c r="C2508"/>
    </row>
    <row r="2509" spans="3:3" x14ac:dyDescent="0.35">
      <c r="C2509"/>
    </row>
    <row r="2510" spans="3:3" x14ac:dyDescent="0.35">
      <c r="C2510"/>
    </row>
    <row r="2511" spans="3:3" x14ac:dyDescent="0.35">
      <c r="C2511"/>
    </row>
    <row r="2512" spans="3:3" x14ac:dyDescent="0.35">
      <c r="C2512"/>
    </row>
    <row r="2513" spans="3:3" x14ac:dyDescent="0.35">
      <c r="C2513"/>
    </row>
    <row r="2514" spans="3:3" x14ac:dyDescent="0.35">
      <c r="C2514"/>
    </row>
    <row r="2515" spans="3:3" x14ac:dyDescent="0.35">
      <c r="C2515"/>
    </row>
    <row r="2516" spans="3:3" x14ac:dyDescent="0.35">
      <c r="C2516"/>
    </row>
    <row r="2517" spans="3:3" x14ac:dyDescent="0.35">
      <c r="C2517"/>
    </row>
    <row r="2518" spans="3:3" x14ac:dyDescent="0.35">
      <c r="C2518"/>
    </row>
    <row r="2519" spans="3:3" x14ac:dyDescent="0.35">
      <c r="C2519"/>
    </row>
    <row r="2520" spans="3:3" x14ac:dyDescent="0.35">
      <c r="C2520"/>
    </row>
    <row r="2521" spans="3:3" x14ac:dyDescent="0.35">
      <c r="C2521"/>
    </row>
    <row r="2522" spans="3:3" x14ac:dyDescent="0.35">
      <c r="C2522"/>
    </row>
    <row r="2523" spans="3:3" x14ac:dyDescent="0.35">
      <c r="C2523"/>
    </row>
    <row r="2524" spans="3:3" x14ac:dyDescent="0.35">
      <c r="C2524"/>
    </row>
    <row r="2525" spans="3:3" x14ac:dyDescent="0.35">
      <c r="C2525"/>
    </row>
    <row r="2526" spans="3:3" x14ac:dyDescent="0.35">
      <c r="C2526"/>
    </row>
    <row r="2527" spans="3:3" x14ac:dyDescent="0.35">
      <c r="C2527"/>
    </row>
    <row r="2528" spans="3:3" x14ac:dyDescent="0.35">
      <c r="C2528"/>
    </row>
    <row r="2529" spans="3:3" x14ac:dyDescent="0.35">
      <c r="C2529"/>
    </row>
    <row r="2530" spans="3:3" x14ac:dyDescent="0.35">
      <c r="C2530"/>
    </row>
    <row r="2531" spans="3:3" x14ac:dyDescent="0.35">
      <c r="C2531"/>
    </row>
    <row r="2532" spans="3:3" x14ac:dyDescent="0.35">
      <c r="C2532"/>
    </row>
    <row r="2533" spans="3:3" x14ac:dyDescent="0.35">
      <c r="C2533"/>
    </row>
    <row r="2534" spans="3:3" x14ac:dyDescent="0.35">
      <c r="C2534"/>
    </row>
    <row r="2535" spans="3:3" x14ac:dyDescent="0.35">
      <c r="C2535"/>
    </row>
    <row r="2536" spans="3:3" x14ac:dyDescent="0.35">
      <c r="C2536"/>
    </row>
    <row r="2537" spans="3:3" x14ac:dyDescent="0.35">
      <c r="C2537"/>
    </row>
    <row r="2538" spans="3:3" x14ac:dyDescent="0.35">
      <c r="C2538"/>
    </row>
    <row r="2539" spans="3:3" x14ac:dyDescent="0.35">
      <c r="C2539"/>
    </row>
    <row r="2540" spans="3:3" x14ac:dyDescent="0.35">
      <c r="C2540"/>
    </row>
    <row r="2541" spans="3:3" x14ac:dyDescent="0.35">
      <c r="C2541"/>
    </row>
    <row r="2542" spans="3:3" x14ac:dyDescent="0.35">
      <c r="C2542"/>
    </row>
    <row r="2543" spans="3:3" x14ac:dyDescent="0.35">
      <c r="C2543"/>
    </row>
    <row r="2544" spans="3:3" x14ac:dyDescent="0.35">
      <c r="C2544"/>
    </row>
    <row r="2545" spans="3:3" x14ac:dyDescent="0.35">
      <c r="C2545"/>
    </row>
    <row r="2546" spans="3:3" x14ac:dyDescent="0.35">
      <c r="C2546"/>
    </row>
    <row r="2547" spans="3:3" x14ac:dyDescent="0.35">
      <c r="C2547"/>
    </row>
    <row r="2548" spans="3:3" x14ac:dyDescent="0.35">
      <c r="C2548"/>
    </row>
    <row r="2549" spans="3:3" x14ac:dyDescent="0.35">
      <c r="C2549"/>
    </row>
    <row r="2550" spans="3:3" x14ac:dyDescent="0.35">
      <c r="C2550"/>
    </row>
    <row r="2551" spans="3:3" x14ac:dyDescent="0.35">
      <c r="C2551"/>
    </row>
    <row r="2552" spans="3:3" x14ac:dyDescent="0.35">
      <c r="C2552"/>
    </row>
    <row r="2553" spans="3:3" x14ac:dyDescent="0.35">
      <c r="C2553"/>
    </row>
    <row r="2554" spans="3:3" x14ac:dyDescent="0.35">
      <c r="C2554"/>
    </row>
    <row r="2555" spans="3:3" x14ac:dyDescent="0.35">
      <c r="C2555"/>
    </row>
    <row r="2556" spans="3:3" x14ac:dyDescent="0.35">
      <c r="C2556"/>
    </row>
    <row r="2557" spans="3:3" x14ac:dyDescent="0.35">
      <c r="C2557"/>
    </row>
    <row r="2558" spans="3:3" x14ac:dyDescent="0.35">
      <c r="C2558"/>
    </row>
    <row r="2559" spans="3:3" x14ac:dyDescent="0.35">
      <c r="C2559"/>
    </row>
    <row r="2560" spans="3:3" x14ac:dyDescent="0.35">
      <c r="C2560"/>
    </row>
    <row r="2561" spans="3:3" x14ac:dyDescent="0.35">
      <c r="C2561"/>
    </row>
    <row r="2562" spans="3:3" x14ac:dyDescent="0.35">
      <c r="C2562"/>
    </row>
    <row r="2563" spans="3:3" x14ac:dyDescent="0.35">
      <c r="C2563"/>
    </row>
    <row r="2564" spans="3:3" x14ac:dyDescent="0.35">
      <c r="C2564"/>
    </row>
    <row r="2565" spans="3:3" x14ac:dyDescent="0.35">
      <c r="C2565"/>
    </row>
    <row r="2566" spans="3:3" x14ac:dyDescent="0.35">
      <c r="C2566"/>
    </row>
    <row r="2567" spans="3:3" x14ac:dyDescent="0.35">
      <c r="C2567"/>
    </row>
    <row r="2568" spans="3:3" x14ac:dyDescent="0.35">
      <c r="C2568"/>
    </row>
    <row r="2569" spans="3:3" x14ac:dyDescent="0.35">
      <c r="C2569"/>
    </row>
    <row r="2570" spans="3:3" x14ac:dyDescent="0.35">
      <c r="C2570"/>
    </row>
    <row r="2571" spans="3:3" x14ac:dyDescent="0.35">
      <c r="C2571"/>
    </row>
    <row r="2572" spans="3:3" x14ac:dyDescent="0.35">
      <c r="C2572"/>
    </row>
    <row r="2573" spans="3:3" x14ac:dyDescent="0.35">
      <c r="C2573"/>
    </row>
    <row r="2574" spans="3:3" x14ac:dyDescent="0.35">
      <c r="C2574"/>
    </row>
    <row r="2575" spans="3:3" x14ac:dyDescent="0.35">
      <c r="C2575"/>
    </row>
    <row r="2576" spans="3:3" x14ac:dyDescent="0.35">
      <c r="C2576"/>
    </row>
    <row r="2577" spans="3:3" x14ac:dyDescent="0.35">
      <c r="C2577"/>
    </row>
    <row r="2578" spans="3:3" x14ac:dyDescent="0.35">
      <c r="C2578"/>
    </row>
    <row r="2579" spans="3:3" x14ac:dyDescent="0.35">
      <c r="C2579"/>
    </row>
    <row r="2580" spans="3:3" x14ac:dyDescent="0.35">
      <c r="C2580"/>
    </row>
    <row r="2581" spans="3:3" x14ac:dyDescent="0.35">
      <c r="C2581"/>
    </row>
    <row r="2582" spans="3:3" x14ac:dyDescent="0.35">
      <c r="C2582"/>
    </row>
    <row r="2583" spans="3:3" x14ac:dyDescent="0.35">
      <c r="C2583"/>
    </row>
    <row r="2584" spans="3:3" x14ac:dyDescent="0.35">
      <c r="C2584"/>
    </row>
    <row r="2585" spans="3:3" x14ac:dyDescent="0.35">
      <c r="C2585"/>
    </row>
    <row r="2586" spans="3:3" x14ac:dyDescent="0.35">
      <c r="C2586"/>
    </row>
    <row r="2587" spans="3:3" x14ac:dyDescent="0.35">
      <c r="C2587"/>
    </row>
    <row r="2588" spans="3:3" x14ac:dyDescent="0.35">
      <c r="C2588"/>
    </row>
    <row r="2589" spans="3:3" x14ac:dyDescent="0.35">
      <c r="C2589"/>
    </row>
    <row r="2590" spans="3:3" x14ac:dyDescent="0.35">
      <c r="C2590"/>
    </row>
    <row r="2591" spans="3:3" x14ac:dyDescent="0.35">
      <c r="C2591"/>
    </row>
    <row r="2592" spans="3:3" x14ac:dyDescent="0.35">
      <c r="C2592"/>
    </row>
    <row r="2593" spans="3:3" x14ac:dyDescent="0.35">
      <c r="C2593"/>
    </row>
    <row r="2594" spans="3:3" x14ac:dyDescent="0.35">
      <c r="C2594"/>
    </row>
    <row r="2595" spans="3:3" x14ac:dyDescent="0.35">
      <c r="C2595"/>
    </row>
    <row r="2596" spans="3:3" x14ac:dyDescent="0.35">
      <c r="C2596"/>
    </row>
    <row r="2597" spans="3:3" x14ac:dyDescent="0.35">
      <c r="C2597"/>
    </row>
    <row r="2598" spans="3:3" x14ac:dyDescent="0.35">
      <c r="C2598"/>
    </row>
    <row r="2599" spans="3:3" x14ac:dyDescent="0.35">
      <c r="C2599"/>
    </row>
    <row r="2600" spans="3:3" x14ac:dyDescent="0.35">
      <c r="C2600"/>
    </row>
    <row r="2601" spans="3:3" x14ac:dyDescent="0.35">
      <c r="C2601"/>
    </row>
    <row r="2602" spans="3:3" x14ac:dyDescent="0.35">
      <c r="C2602"/>
    </row>
    <row r="2603" spans="3:3" x14ac:dyDescent="0.35">
      <c r="C2603"/>
    </row>
    <row r="2604" spans="3:3" x14ac:dyDescent="0.35">
      <c r="C2604"/>
    </row>
    <row r="2605" spans="3:3" x14ac:dyDescent="0.35">
      <c r="C2605"/>
    </row>
    <row r="2606" spans="3:3" x14ac:dyDescent="0.35">
      <c r="C2606"/>
    </row>
    <row r="2607" spans="3:3" x14ac:dyDescent="0.35">
      <c r="C2607"/>
    </row>
    <row r="2608" spans="3:3" x14ac:dyDescent="0.35">
      <c r="C2608"/>
    </row>
    <row r="2609" spans="3:3" x14ac:dyDescent="0.35">
      <c r="C2609"/>
    </row>
    <row r="2610" spans="3:3" x14ac:dyDescent="0.35">
      <c r="C2610"/>
    </row>
    <row r="2611" spans="3:3" x14ac:dyDescent="0.35">
      <c r="C2611"/>
    </row>
    <row r="2612" spans="3:3" x14ac:dyDescent="0.35">
      <c r="C2612"/>
    </row>
    <row r="2613" spans="3:3" x14ac:dyDescent="0.35">
      <c r="C2613"/>
    </row>
    <row r="2614" spans="3:3" x14ac:dyDescent="0.35">
      <c r="C2614"/>
    </row>
    <row r="2615" spans="3:3" x14ac:dyDescent="0.35">
      <c r="C2615"/>
    </row>
    <row r="2616" spans="3:3" x14ac:dyDescent="0.35">
      <c r="C2616"/>
    </row>
    <row r="2617" spans="3:3" x14ac:dyDescent="0.35">
      <c r="C2617"/>
    </row>
    <row r="2618" spans="3:3" x14ac:dyDescent="0.35">
      <c r="C2618"/>
    </row>
    <row r="2619" spans="3:3" x14ac:dyDescent="0.35">
      <c r="C2619"/>
    </row>
    <row r="2620" spans="3:3" x14ac:dyDescent="0.35">
      <c r="C2620"/>
    </row>
    <row r="2621" spans="3:3" x14ac:dyDescent="0.35">
      <c r="C2621"/>
    </row>
    <row r="2622" spans="3:3" x14ac:dyDescent="0.35">
      <c r="C2622"/>
    </row>
    <row r="2623" spans="3:3" x14ac:dyDescent="0.35">
      <c r="C2623"/>
    </row>
    <row r="2624" spans="3:3" x14ac:dyDescent="0.35">
      <c r="C2624"/>
    </row>
    <row r="2625" spans="3:3" x14ac:dyDescent="0.35">
      <c r="C2625"/>
    </row>
    <row r="2626" spans="3:3" x14ac:dyDescent="0.35">
      <c r="C2626"/>
    </row>
    <row r="2627" spans="3:3" x14ac:dyDescent="0.35">
      <c r="C2627"/>
    </row>
    <row r="2628" spans="3:3" x14ac:dyDescent="0.35">
      <c r="C2628"/>
    </row>
    <row r="2629" spans="3:3" x14ac:dyDescent="0.35">
      <c r="C2629"/>
    </row>
    <row r="2630" spans="3:3" x14ac:dyDescent="0.35">
      <c r="C2630"/>
    </row>
    <row r="2631" spans="3:3" x14ac:dyDescent="0.35">
      <c r="C2631"/>
    </row>
    <row r="2632" spans="3:3" x14ac:dyDescent="0.35">
      <c r="C2632"/>
    </row>
    <row r="2633" spans="3:3" x14ac:dyDescent="0.35">
      <c r="C2633"/>
    </row>
    <row r="2634" spans="3:3" x14ac:dyDescent="0.35">
      <c r="C2634"/>
    </row>
    <row r="2635" spans="3:3" x14ac:dyDescent="0.35">
      <c r="C2635"/>
    </row>
    <row r="2636" spans="3:3" x14ac:dyDescent="0.35">
      <c r="C2636"/>
    </row>
    <row r="2637" spans="3:3" x14ac:dyDescent="0.35">
      <c r="C2637"/>
    </row>
    <row r="2638" spans="3:3" x14ac:dyDescent="0.35">
      <c r="C2638"/>
    </row>
    <row r="2639" spans="3:3" x14ac:dyDescent="0.35">
      <c r="C2639"/>
    </row>
    <row r="2640" spans="3:3" x14ac:dyDescent="0.35">
      <c r="C2640"/>
    </row>
    <row r="2641" spans="3:3" x14ac:dyDescent="0.35">
      <c r="C2641"/>
    </row>
    <row r="2642" spans="3:3" x14ac:dyDescent="0.35">
      <c r="C2642"/>
    </row>
    <row r="2643" spans="3:3" x14ac:dyDescent="0.35">
      <c r="C2643"/>
    </row>
    <row r="2644" spans="3:3" x14ac:dyDescent="0.35">
      <c r="C2644"/>
    </row>
    <row r="2645" spans="3:3" x14ac:dyDescent="0.35">
      <c r="C2645"/>
    </row>
    <row r="2646" spans="3:3" x14ac:dyDescent="0.35">
      <c r="C2646"/>
    </row>
    <row r="2647" spans="3:3" x14ac:dyDescent="0.35">
      <c r="C2647"/>
    </row>
    <row r="2648" spans="3:3" x14ac:dyDescent="0.35">
      <c r="C2648"/>
    </row>
    <row r="2649" spans="3:3" x14ac:dyDescent="0.35">
      <c r="C2649"/>
    </row>
    <row r="2650" spans="3:3" x14ac:dyDescent="0.35">
      <c r="C2650"/>
    </row>
    <row r="2651" spans="3:3" x14ac:dyDescent="0.35">
      <c r="C2651"/>
    </row>
    <row r="2652" spans="3:3" x14ac:dyDescent="0.35">
      <c r="C2652"/>
    </row>
    <row r="2653" spans="3:3" x14ac:dyDescent="0.35">
      <c r="C2653"/>
    </row>
    <row r="2654" spans="3:3" x14ac:dyDescent="0.35">
      <c r="C2654"/>
    </row>
    <row r="2655" spans="3:3" x14ac:dyDescent="0.35">
      <c r="C2655"/>
    </row>
    <row r="2656" spans="3:3" x14ac:dyDescent="0.35">
      <c r="C2656"/>
    </row>
    <row r="2657" spans="3:3" x14ac:dyDescent="0.35">
      <c r="C2657"/>
    </row>
    <row r="2658" spans="3:3" x14ac:dyDescent="0.35">
      <c r="C2658"/>
    </row>
    <row r="2659" spans="3:3" x14ac:dyDescent="0.35">
      <c r="C2659"/>
    </row>
    <row r="2660" spans="3:3" x14ac:dyDescent="0.35">
      <c r="C2660"/>
    </row>
    <row r="2661" spans="3:3" x14ac:dyDescent="0.35">
      <c r="C2661"/>
    </row>
    <row r="2662" spans="3:3" x14ac:dyDescent="0.35">
      <c r="C2662"/>
    </row>
    <row r="2663" spans="3:3" x14ac:dyDescent="0.35">
      <c r="C2663"/>
    </row>
    <row r="2664" spans="3:3" x14ac:dyDescent="0.35">
      <c r="C2664"/>
    </row>
    <row r="2665" spans="3:3" x14ac:dyDescent="0.35">
      <c r="C2665"/>
    </row>
    <row r="2666" spans="3:3" x14ac:dyDescent="0.35">
      <c r="C2666"/>
    </row>
    <row r="2667" spans="3:3" x14ac:dyDescent="0.35">
      <c r="C2667"/>
    </row>
    <row r="2668" spans="3:3" x14ac:dyDescent="0.35">
      <c r="C2668"/>
    </row>
    <row r="2669" spans="3:3" x14ac:dyDescent="0.35">
      <c r="C2669"/>
    </row>
    <row r="2670" spans="3:3" x14ac:dyDescent="0.35">
      <c r="C2670"/>
    </row>
    <row r="2671" spans="3:3" x14ac:dyDescent="0.35">
      <c r="C2671"/>
    </row>
    <row r="2672" spans="3:3" x14ac:dyDescent="0.35">
      <c r="C2672"/>
    </row>
    <row r="2673" spans="3:3" x14ac:dyDescent="0.35">
      <c r="C2673"/>
    </row>
    <row r="2674" spans="3:3" x14ac:dyDescent="0.35">
      <c r="C2674"/>
    </row>
    <row r="2675" spans="3:3" x14ac:dyDescent="0.35">
      <c r="C2675"/>
    </row>
    <row r="2676" spans="3:3" x14ac:dyDescent="0.35">
      <c r="C2676"/>
    </row>
    <row r="2677" spans="3:3" x14ac:dyDescent="0.35">
      <c r="C2677"/>
    </row>
    <row r="2678" spans="3:3" x14ac:dyDescent="0.35">
      <c r="C2678"/>
    </row>
    <row r="2679" spans="3:3" x14ac:dyDescent="0.35">
      <c r="C2679"/>
    </row>
    <row r="2680" spans="3:3" x14ac:dyDescent="0.35">
      <c r="C2680"/>
    </row>
    <row r="2681" spans="3:3" x14ac:dyDescent="0.35">
      <c r="C2681"/>
    </row>
    <row r="2682" spans="3:3" x14ac:dyDescent="0.35">
      <c r="C2682"/>
    </row>
    <row r="2683" spans="3:3" x14ac:dyDescent="0.35">
      <c r="C2683"/>
    </row>
    <row r="2684" spans="3:3" x14ac:dyDescent="0.35">
      <c r="C2684"/>
    </row>
    <row r="2685" spans="3:3" x14ac:dyDescent="0.35">
      <c r="C2685"/>
    </row>
    <row r="2686" spans="3:3" x14ac:dyDescent="0.35">
      <c r="C2686"/>
    </row>
    <row r="2687" spans="3:3" x14ac:dyDescent="0.35">
      <c r="C2687"/>
    </row>
    <row r="2688" spans="3:3" x14ac:dyDescent="0.35">
      <c r="C2688"/>
    </row>
    <row r="2689" spans="3:3" x14ac:dyDescent="0.35">
      <c r="C2689"/>
    </row>
    <row r="2690" spans="3:3" x14ac:dyDescent="0.35">
      <c r="C2690"/>
    </row>
    <row r="2691" spans="3:3" x14ac:dyDescent="0.35">
      <c r="C2691"/>
    </row>
    <row r="2692" spans="3:3" x14ac:dyDescent="0.35">
      <c r="C2692"/>
    </row>
    <row r="2693" spans="3:3" x14ac:dyDescent="0.35">
      <c r="C2693"/>
    </row>
    <row r="2694" spans="3:3" x14ac:dyDescent="0.35">
      <c r="C2694"/>
    </row>
    <row r="2695" spans="3:3" x14ac:dyDescent="0.35">
      <c r="C2695"/>
    </row>
    <row r="2696" spans="3:3" x14ac:dyDescent="0.35">
      <c r="C2696"/>
    </row>
    <row r="2697" spans="3:3" x14ac:dyDescent="0.35">
      <c r="C2697"/>
    </row>
    <row r="2698" spans="3:3" x14ac:dyDescent="0.35">
      <c r="C2698"/>
    </row>
    <row r="2699" spans="3:3" x14ac:dyDescent="0.35">
      <c r="C2699"/>
    </row>
    <row r="2700" spans="3:3" x14ac:dyDescent="0.35">
      <c r="C2700"/>
    </row>
    <row r="2701" spans="3:3" x14ac:dyDescent="0.35">
      <c r="C2701"/>
    </row>
    <row r="2702" spans="3:3" x14ac:dyDescent="0.35">
      <c r="C2702"/>
    </row>
    <row r="2703" spans="3:3" x14ac:dyDescent="0.35">
      <c r="C2703"/>
    </row>
    <row r="2704" spans="3:3" x14ac:dyDescent="0.35">
      <c r="C2704"/>
    </row>
    <row r="2705" spans="3:3" x14ac:dyDescent="0.35">
      <c r="C2705"/>
    </row>
    <row r="2706" spans="3:3" x14ac:dyDescent="0.35">
      <c r="C2706"/>
    </row>
    <row r="2707" spans="3:3" x14ac:dyDescent="0.35">
      <c r="C2707"/>
    </row>
    <row r="2708" spans="3:3" x14ac:dyDescent="0.35">
      <c r="C2708"/>
    </row>
    <row r="2709" spans="3:3" x14ac:dyDescent="0.35">
      <c r="C2709"/>
    </row>
    <row r="2710" spans="3:3" x14ac:dyDescent="0.35">
      <c r="C2710"/>
    </row>
    <row r="2711" spans="3:3" x14ac:dyDescent="0.35">
      <c r="C2711"/>
    </row>
    <row r="2712" spans="3:3" x14ac:dyDescent="0.35">
      <c r="C2712"/>
    </row>
    <row r="2713" spans="3:3" x14ac:dyDescent="0.35">
      <c r="C2713"/>
    </row>
    <row r="2714" spans="3:3" x14ac:dyDescent="0.35">
      <c r="C2714"/>
    </row>
    <row r="2715" spans="3:3" x14ac:dyDescent="0.35">
      <c r="C2715"/>
    </row>
    <row r="2716" spans="3:3" x14ac:dyDescent="0.35">
      <c r="C2716"/>
    </row>
    <row r="2717" spans="3:3" x14ac:dyDescent="0.35">
      <c r="C2717"/>
    </row>
    <row r="2718" spans="3:3" x14ac:dyDescent="0.35">
      <c r="C2718"/>
    </row>
    <row r="2719" spans="3:3" x14ac:dyDescent="0.35">
      <c r="C2719"/>
    </row>
    <row r="2720" spans="3:3" x14ac:dyDescent="0.35">
      <c r="C2720"/>
    </row>
    <row r="2721" spans="3:3" x14ac:dyDescent="0.35">
      <c r="C2721"/>
    </row>
    <row r="2722" spans="3:3" x14ac:dyDescent="0.35">
      <c r="C2722"/>
    </row>
    <row r="2723" spans="3:3" x14ac:dyDescent="0.35">
      <c r="C2723"/>
    </row>
    <row r="2724" spans="3:3" x14ac:dyDescent="0.35">
      <c r="C2724"/>
    </row>
    <row r="2725" spans="3:3" x14ac:dyDescent="0.35">
      <c r="C2725"/>
    </row>
    <row r="2726" spans="3:3" x14ac:dyDescent="0.35">
      <c r="C2726"/>
    </row>
    <row r="2727" spans="3:3" x14ac:dyDescent="0.35">
      <c r="C2727"/>
    </row>
    <row r="2728" spans="3:3" x14ac:dyDescent="0.35">
      <c r="C2728"/>
    </row>
    <row r="2729" spans="3:3" x14ac:dyDescent="0.35">
      <c r="C2729"/>
    </row>
    <row r="2730" spans="3:3" x14ac:dyDescent="0.35">
      <c r="C2730"/>
    </row>
    <row r="2731" spans="3:3" x14ac:dyDescent="0.35">
      <c r="C2731"/>
    </row>
    <row r="2732" spans="3:3" x14ac:dyDescent="0.35">
      <c r="C2732"/>
    </row>
    <row r="2733" spans="3:3" x14ac:dyDescent="0.35">
      <c r="C2733"/>
    </row>
    <row r="2734" spans="3:3" x14ac:dyDescent="0.35">
      <c r="C2734"/>
    </row>
    <row r="2735" spans="3:3" x14ac:dyDescent="0.35">
      <c r="C2735"/>
    </row>
    <row r="2736" spans="3:3" x14ac:dyDescent="0.35">
      <c r="C2736"/>
    </row>
    <row r="2737" spans="3:3" x14ac:dyDescent="0.35">
      <c r="C2737"/>
    </row>
    <row r="2738" spans="3:3" x14ac:dyDescent="0.35">
      <c r="C2738"/>
    </row>
    <row r="2739" spans="3:3" x14ac:dyDescent="0.35">
      <c r="C2739"/>
    </row>
    <row r="2740" spans="3:3" x14ac:dyDescent="0.35">
      <c r="C2740"/>
    </row>
    <row r="2741" spans="3:3" x14ac:dyDescent="0.35">
      <c r="C2741"/>
    </row>
    <row r="2742" spans="3:3" x14ac:dyDescent="0.35">
      <c r="C2742"/>
    </row>
    <row r="2743" spans="3:3" x14ac:dyDescent="0.35">
      <c r="C2743"/>
    </row>
    <row r="2744" spans="3:3" x14ac:dyDescent="0.35">
      <c r="C2744"/>
    </row>
    <row r="2745" spans="3:3" x14ac:dyDescent="0.35">
      <c r="C2745"/>
    </row>
    <row r="2746" spans="3:3" x14ac:dyDescent="0.35">
      <c r="C2746"/>
    </row>
    <row r="2747" spans="3:3" x14ac:dyDescent="0.35">
      <c r="C2747"/>
    </row>
    <row r="2748" spans="3:3" x14ac:dyDescent="0.35">
      <c r="C2748"/>
    </row>
    <row r="2749" spans="3:3" x14ac:dyDescent="0.35">
      <c r="C2749"/>
    </row>
    <row r="2750" spans="3:3" x14ac:dyDescent="0.35">
      <c r="C2750"/>
    </row>
    <row r="2751" spans="3:3" x14ac:dyDescent="0.35">
      <c r="C2751"/>
    </row>
    <row r="2752" spans="3:3" x14ac:dyDescent="0.35">
      <c r="C2752"/>
    </row>
    <row r="2753" spans="3:3" x14ac:dyDescent="0.35">
      <c r="C2753"/>
    </row>
    <row r="2754" spans="3:3" x14ac:dyDescent="0.35">
      <c r="C2754"/>
    </row>
    <row r="2755" spans="3:3" x14ac:dyDescent="0.35">
      <c r="C2755"/>
    </row>
    <row r="2756" spans="3:3" x14ac:dyDescent="0.35">
      <c r="C2756"/>
    </row>
    <row r="2757" spans="3:3" x14ac:dyDescent="0.35">
      <c r="C2757"/>
    </row>
    <row r="2758" spans="3:3" x14ac:dyDescent="0.35">
      <c r="C2758"/>
    </row>
    <row r="2759" spans="3:3" x14ac:dyDescent="0.35">
      <c r="C2759"/>
    </row>
    <row r="2760" spans="3:3" x14ac:dyDescent="0.35">
      <c r="C2760"/>
    </row>
    <row r="2761" spans="3:3" x14ac:dyDescent="0.35">
      <c r="C2761"/>
    </row>
    <row r="2762" spans="3:3" x14ac:dyDescent="0.35">
      <c r="C2762"/>
    </row>
    <row r="2763" spans="3:3" x14ac:dyDescent="0.35">
      <c r="C2763"/>
    </row>
    <row r="2764" spans="3:3" x14ac:dyDescent="0.35">
      <c r="C2764"/>
    </row>
    <row r="2765" spans="3:3" x14ac:dyDescent="0.35">
      <c r="C2765"/>
    </row>
    <row r="2766" spans="3:3" x14ac:dyDescent="0.35">
      <c r="C2766"/>
    </row>
    <row r="2767" spans="3:3" x14ac:dyDescent="0.35">
      <c r="C2767"/>
    </row>
    <row r="2768" spans="3:3" x14ac:dyDescent="0.35">
      <c r="C2768"/>
    </row>
    <row r="2769" spans="3:3" x14ac:dyDescent="0.35">
      <c r="C2769"/>
    </row>
    <row r="2770" spans="3:3" x14ac:dyDescent="0.35">
      <c r="C2770"/>
    </row>
    <row r="2771" spans="3:3" x14ac:dyDescent="0.35">
      <c r="C2771"/>
    </row>
    <row r="2772" spans="3:3" x14ac:dyDescent="0.35">
      <c r="C2772"/>
    </row>
    <row r="2773" spans="3:3" x14ac:dyDescent="0.35">
      <c r="C2773"/>
    </row>
    <row r="2774" spans="3:3" x14ac:dyDescent="0.35">
      <c r="C2774"/>
    </row>
    <row r="2775" spans="3:3" x14ac:dyDescent="0.35">
      <c r="C2775"/>
    </row>
    <row r="2776" spans="3:3" x14ac:dyDescent="0.35">
      <c r="C2776"/>
    </row>
    <row r="2777" spans="3:3" x14ac:dyDescent="0.35">
      <c r="C2777"/>
    </row>
    <row r="2778" spans="3:3" x14ac:dyDescent="0.35">
      <c r="C2778"/>
    </row>
    <row r="2779" spans="3:3" x14ac:dyDescent="0.35">
      <c r="C2779"/>
    </row>
    <row r="2780" spans="3:3" x14ac:dyDescent="0.35">
      <c r="C2780"/>
    </row>
    <row r="2781" spans="3:3" x14ac:dyDescent="0.35">
      <c r="C2781"/>
    </row>
    <row r="2782" spans="3:3" x14ac:dyDescent="0.35">
      <c r="C2782"/>
    </row>
    <row r="2783" spans="3:3" x14ac:dyDescent="0.35">
      <c r="C2783"/>
    </row>
    <row r="2784" spans="3:3" x14ac:dyDescent="0.35">
      <c r="C2784"/>
    </row>
    <row r="2785" spans="3:3" x14ac:dyDescent="0.35">
      <c r="C2785"/>
    </row>
    <row r="2786" spans="3:3" x14ac:dyDescent="0.35">
      <c r="C2786"/>
    </row>
    <row r="2787" spans="3:3" x14ac:dyDescent="0.35">
      <c r="C2787"/>
    </row>
    <row r="2788" spans="3:3" x14ac:dyDescent="0.35">
      <c r="C2788"/>
    </row>
    <row r="2789" spans="3:3" x14ac:dyDescent="0.35">
      <c r="C2789"/>
    </row>
    <row r="2790" spans="3:3" x14ac:dyDescent="0.35">
      <c r="C2790"/>
    </row>
    <row r="2791" spans="3:3" x14ac:dyDescent="0.35">
      <c r="C2791"/>
    </row>
    <row r="2792" spans="3:3" x14ac:dyDescent="0.35">
      <c r="C2792"/>
    </row>
    <row r="2793" spans="3:3" x14ac:dyDescent="0.35">
      <c r="C2793"/>
    </row>
    <row r="2794" spans="3:3" x14ac:dyDescent="0.35">
      <c r="C2794"/>
    </row>
    <row r="2795" spans="3:3" x14ac:dyDescent="0.35">
      <c r="C2795"/>
    </row>
    <row r="2796" spans="3:3" x14ac:dyDescent="0.35">
      <c r="C2796"/>
    </row>
    <row r="2797" spans="3:3" x14ac:dyDescent="0.35">
      <c r="C2797"/>
    </row>
    <row r="2798" spans="3:3" x14ac:dyDescent="0.35">
      <c r="C2798"/>
    </row>
    <row r="2799" spans="3:3" x14ac:dyDescent="0.35">
      <c r="C2799"/>
    </row>
    <row r="2800" spans="3:3" x14ac:dyDescent="0.35">
      <c r="C2800"/>
    </row>
    <row r="2801" spans="3:3" x14ac:dyDescent="0.35">
      <c r="C2801"/>
    </row>
    <row r="2802" spans="3:3" x14ac:dyDescent="0.35">
      <c r="C2802"/>
    </row>
    <row r="2803" spans="3:3" x14ac:dyDescent="0.35">
      <c r="C2803"/>
    </row>
    <row r="2804" spans="3:3" x14ac:dyDescent="0.35">
      <c r="C2804"/>
    </row>
    <row r="2805" spans="3:3" x14ac:dyDescent="0.35">
      <c r="C2805"/>
    </row>
    <row r="2806" spans="3:3" x14ac:dyDescent="0.35">
      <c r="C2806"/>
    </row>
    <row r="2807" spans="3:3" x14ac:dyDescent="0.35">
      <c r="C2807"/>
    </row>
    <row r="2808" spans="3:3" x14ac:dyDescent="0.35">
      <c r="C2808"/>
    </row>
    <row r="2809" spans="3:3" x14ac:dyDescent="0.35">
      <c r="C2809"/>
    </row>
    <row r="2810" spans="3:3" x14ac:dyDescent="0.35">
      <c r="C2810"/>
    </row>
    <row r="2811" spans="3:3" x14ac:dyDescent="0.35">
      <c r="C2811"/>
    </row>
    <row r="2812" spans="3:3" x14ac:dyDescent="0.35">
      <c r="C2812"/>
    </row>
    <row r="2813" spans="3:3" x14ac:dyDescent="0.35">
      <c r="C2813"/>
    </row>
    <row r="2814" spans="3:3" x14ac:dyDescent="0.35">
      <c r="C2814"/>
    </row>
    <row r="2815" spans="3:3" x14ac:dyDescent="0.35">
      <c r="C2815"/>
    </row>
    <row r="2816" spans="3:3" x14ac:dyDescent="0.35">
      <c r="C2816"/>
    </row>
    <row r="2817" spans="3:3" x14ac:dyDescent="0.35">
      <c r="C2817"/>
    </row>
    <row r="2818" spans="3:3" x14ac:dyDescent="0.35">
      <c r="C2818"/>
    </row>
    <row r="2819" spans="3:3" x14ac:dyDescent="0.35">
      <c r="C2819"/>
    </row>
    <row r="2820" spans="3:3" x14ac:dyDescent="0.35">
      <c r="C2820"/>
    </row>
    <row r="2821" spans="3:3" x14ac:dyDescent="0.35">
      <c r="C2821"/>
    </row>
    <row r="2822" spans="3:3" x14ac:dyDescent="0.35">
      <c r="C2822"/>
    </row>
    <row r="2823" spans="3:3" x14ac:dyDescent="0.35">
      <c r="C2823"/>
    </row>
    <row r="2824" spans="3:3" x14ac:dyDescent="0.35">
      <c r="C2824"/>
    </row>
    <row r="2825" spans="3:3" x14ac:dyDescent="0.35">
      <c r="C2825"/>
    </row>
    <row r="2826" spans="3:3" x14ac:dyDescent="0.35">
      <c r="C2826"/>
    </row>
    <row r="2827" spans="3:3" x14ac:dyDescent="0.35">
      <c r="C2827"/>
    </row>
    <row r="2828" spans="3:3" x14ac:dyDescent="0.35">
      <c r="C2828"/>
    </row>
    <row r="2829" spans="3:3" x14ac:dyDescent="0.35">
      <c r="C2829"/>
    </row>
    <row r="2830" spans="3:3" x14ac:dyDescent="0.35">
      <c r="C2830"/>
    </row>
    <row r="2831" spans="3:3" x14ac:dyDescent="0.35">
      <c r="C2831"/>
    </row>
    <row r="2832" spans="3:3" x14ac:dyDescent="0.35">
      <c r="C2832"/>
    </row>
    <row r="2833" spans="3:3" x14ac:dyDescent="0.35">
      <c r="C2833"/>
    </row>
    <row r="2834" spans="3:3" x14ac:dyDescent="0.35">
      <c r="C2834"/>
    </row>
    <row r="2835" spans="3:3" x14ac:dyDescent="0.35">
      <c r="C2835"/>
    </row>
    <row r="2836" spans="3:3" x14ac:dyDescent="0.35">
      <c r="C2836"/>
    </row>
    <row r="2837" spans="3:3" x14ac:dyDescent="0.35">
      <c r="C2837"/>
    </row>
    <row r="2838" spans="3:3" x14ac:dyDescent="0.35">
      <c r="C2838"/>
    </row>
    <row r="2839" spans="3:3" x14ac:dyDescent="0.35">
      <c r="C2839"/>
    </row>
    <row r="2840" spans="3:3" x14ac:dyDescent="0.35">
      <c r="C2840"/>
    </row>
    <row r="2841" spans="3:3" x14ac:dyDescent="0.35">
      <c r="C2841"/>
    </row>
    <row r="2842" spans="3:3" x14ac:dyDescent="0.35">
      <c r="C2842"/>
    </row>
    <row r="2843" spans="3:3" x14ac:dyDescent="0.35">
      <c r="C2843"/>
    </row>
    <row r="2844" spans="3:3" x14ac:dyDescent="0.35">
      <c r="C2844"/>
    </row>
    <row r="2845" spans="3:3" x14ac:dyDescent="0.35">
      <c r="C2845"/>
    </row>
    <row r="2846" spans="3:3" x14ac:dyDescent="0.35">
      <c r="C2846"/>
    </row>
    <row r="2847" spans="3:3" x14ac:dyDescent="0.35">
      <c r="C2847"/>
    </row>
    <row r="2848" spans="3:3" x14ac:dyDescent="0.35">
      <c r="C2848"/>
    </row>
    <row r="2849" spans="3:3" x14ac:dyDescent="0.35">
      <c r="C2849"/>
    </row>
    <row r="2850" spans="3:3" x14ac:dyDescent="0.35">
      <c r="C2850"/>
    </row>
    <row r="2851" spans="3:3" x14ac:dyDescent="0.35">
      <c r="C2851"/>
    </row>
    <row r="2852" spans="3:3" x14ac:dyDescent="0.35">
      <c r="C2852"/>
    </row>
    <row r="2853" spans="3:3" x14ac:dyDescent="0.35">
      <c r="C2853"/>
    </row>
    <row r="2854" spans="3:3" x14ac:dyDescent="0.35">
      <c r="C2854"/>
    </row>
    <row r="2855" spans="3:3" x14ac:dyDescent="0.35">
      <c r="C2855"/>
    </row>
    <row r="2856" spans="3:3" x14ac:dyDescent="0.35">
      <c r="C2856"/>
    </row>
    <row r="2857" spans="3:3" x14ac:dyDescent="0.35">
      <c r="C2857"/>
    </row>
    <row r="2858" spans="3:3" x14ac:dyDescent="0.35">
      <c r="C2858"/>
    </row>
    <row r="2859" spans="3:3" x14ac:dyDescent="0.35">
      <c r="C2859"/>
    </row>
    <row r="2860" spans="3:3" x14ac:dyDescent="0.35">
      <c r="C2860"/>
    </row>
    <row r="2861" spans="3:3" x14ac:dyDescent="0.35">
      <c r="C2861"/>
    </row>
    <row r="2862" spans="3:3" x14ac:dyDescent="0.35">
      <c r="C2862"/>
    </row>
    <row r="2863" spans="3:3" x14ac:dyDescent="0.35">
      <c r="C2863"/>
    </row>
    <row r="2864" spans="3:3" x14ac:dyDescent="0.35">
      <c r="C2864"/>
    </row>
    <row r="2865" spans="3:3" x14ac:dyDescent="0.35">
      <c r="C2865"/>
    </row>
    <row r="2866" spans="3:3" x14ac:dyDescent="0.35">
      <c r="C2866"/>
    </row>
    <row r="2867" spans="3:3" x14ac:dyDescent="0.35">
      <c r="C2867"/>
    </row>
    <row r="2868" spans="3:3" x14ac:dyDescent="0.35">
      <c r="C2868"/>
    </row>
    <row r="2869" spans="3:3" x14ac:dyDescent="0.35">
      <c r="C2869"/>
    </row>
    <row r="2870" spans="3:3" x14ac:dyDescent="0.35">
      <c r="C2870"/>
    </row>
    <row r="2871" spans="3:3" x14ac:dyDescent="0.35">
      <c r="C2871"/>
    </row>
    <row r="2872" spans="3:3" x14ac:dyDescent="0.35">
      <c r="C2872"/>
    </row>
    <row r="2873" spans="3:3" x14ac:dyDescent="0.35">
      <c r="C2873"/>
    </row>
    <row r="2874" spans="3:3" x14ac:dyDescent="0.35">
      <c r="C2874"/>
    </row>
    <row r="2875" spans="3:3" x14ac:dyDescent="0.35">
      <c r="C2875"/>
    </row>
    <row r="2876" spans="3:3" x14ac:dyDescent="0.35">
      <c r="C2876"/>
    </row>
    <row r="2877" spans="3:3" x14ac:dyDescent="0.35">
      <c r="C2877"/>
    </row>
    <row r="2878" spans="3:3" x14ac:dyDescent="0.35">
      <c r="C2878"/>
    </row>
    <row r="2879" spans="3:3" x14ac:dyDescent="0.35">
      <c r="C2879"/>
    </row>
    <row r="2880" spans="3:3" x14ac:dyDescent="0.35">
      <c r="C2880"/>
    </row>
    <row r="2881" spans="3:3" x14ac:dyDescent="0.35">
      <c r="C2881"/>
    </row>
    <row r="2882" spans="3:3" x14ac:dyDescent="0.35">
      <c r="C2882"/>
    </row>
    <row r="2883" spans="3:3" x14ac:dyDescent="0.35">
      <c r="C2883"/>
    </row>
    <row r="2884" spans="3:3" x14ac:dyDescent="0.35">
      <c r="C2884"/>
    </row>
    <row r="2885" spans="3:3" x14ac:dyDescent="0.35">
      <c r="C2885"/>
    </row>
    <row r="2886" spans="3:3" x14ac:dyDescent="0.35">
      <c r="C2886"/>
    </row>
    <row r="2887" spans="3:3" x14ac:dyDescent="0.35">
      <c r="C2887"/>
    </row>
    <row r="2888" spans="3:3" x14ac:dyDescent="0.35">
      <c r="C2888"/>
    </row>
    <row r="2889" spans="3:3" x14ac:dyDescent="0.35">
      <c r="C2889"/>
    </row>
    <row r="2890" spans="3:3" x14ac:dyDescent="0.35">
      <c r="C2890"/>
    </row>
    <row r="2891" spans="3:3" x14ac:dyDescent="0.35">
      <c r="C2891"/>
    </row>
    <row r="2892" spans="3:3" x14ac:dyDescent="0.35">
      <c r="C2892"/>
    </row>
    <row r="2893" spans="3:3" x14ac:dyDescent="0.35">
      <c r="C2893"/>
    </row>
    <row r="2894" spans="3:3" x14ac:dyDescent="0.35">
      <c r="C2894"/>
    </row>
    <row r="2895" spans="3:3" x14ac:dyDescent="0.35">
      <c r="C2895"/>
    </row>
    <row r="2896" spans="3:3" x14ac:dyDescent="0.35">
      <c r="C2896"/>
    </row>
    <row r="2897" spans="3:3" x14ac:dyDescent="0.35">
      <c r="C2897"/>
    </row>
    <row r="2898" spans="3:3" x14ac:dyDescent="0.35">
      <c r="C2898"/>
    </row>
    <row r="2899" spans="3:3" x14ac:dyDescent="0.35">
      <c r="C2899"/>
    </row>
    <row r="2900" spans="3:3" x14ac:dyDescent="0.35">
      <c r="C2900"/>
    </row>
    <row r="2901" spans="3:3" x14ac:dyDescent="0.35">
      <c r="C2901"/>
    </row>
    <row r="2902" spans="3:3" x14ac:dyDescent="0.35">
      <c r="C2902"/>
    </row>
    <row r="2903" spans="3:3" x14ac:dyDescent="0.35">
      <c r="C2903"/>
    </row>
    <row r="2904" spans="3:3" x14ac:dyDescent="0.35">
      <c r="C2904"/>
    </row>
    <row r="2905" spans="3:3" x14ac:dyDescent="0.35">
      <c r="C2905"/>
    </row>
    <row r="2906" spans="3:3" x14ac:dyDescent="0.35">
      <c r="C2906"/>
    </row>
    <row r="2907" spans="3:3" x14ac:dyDescent="0.35">
      <c r="C2907"/>
    </row>
    <row r="2908" spans="3:3" x14ac:dyDescent="0.35">
      <c r="C2908"/>
    </row>
    <row r="2909" spans="3:3" x14ac:dyDescent="0.35">
      <c r="C2909"/>
    </row>
    <row r="2910" spans="3:3" x14ac:dyDescent="0.35">
      <c r="C2910"/>
    </row>
    <row r="2911" spans="3:3" x14ac:dyDescent="0.35">
      <c r="C2911"/>
    </row>
    <row r="2912" spans="3:3" x14ac:dyDescent="0.35">
      <c r="C2912"/>
    </row>
    <row r="2913" spans="3:3" x14ac:dyDescent="0.35">
      <c r="C2913"/>
    </row>
    <row r="2914" spans="3:3" x14ac:dyDescent="0.35">
      <c r="C2914"/>
    </row>
    <row r="2915" spans="3:3" x14ac:dyDescent="0.35">
      <c r="C2915"/>
    </row>
    <row r="2916" spans="3:3" x14ac:dyDescent="0.35">
      <c r="C2916"/>
    </row>
    <row r="2917" spans="3:3" x14ac:dyDescent="0.35">
      <c r="C2917"/>
    </row>
    <row r="2918" spans="3:3" x14ac:dyDescent="0.35">
      <c r="C2918"/>
    </row>
    <row r="2919" spans="3:3" x14ac:dyDescent="0.35">
      <c r="C2919"/>
    </row>
    <row r="2920" spans="3:3" x14ac:dyDescent="0.35">
      <c r="C2920"/>
    </row>
    <row r="2921" spans="3:3" x14ac:dyDescent="0.35">
      <c r="C2921"/>
    </row>
    <row r="2922" spans="3:3" x14ac:dyDescent="0.35">
      <c r="C2922"/>
    </row>
    <row r="2923" spans="3:3" x14ac:dyDescent="0.35">
      <c r="C2923"/>
    </row>
    <row r="2924" spans="3:3" x14ac:dyDescent="0.35">
      <c r="C2924"/>
    </row>
    <row r="2925" spans="3:3" x14ac:dyDescent="0.35">
      <c r="C2925"/>
    </row>
    <row r="2926" spans="3:3" x14ac:dyDescent="0.35">
      <c r="C2926"/>
    </row>
    <row r="2927" spans="3:3" x14ac:dyDescent="0.35">
      <c r="C2927"/>
    </row>
    <row r="2928" spans="3:3" x14ac:dyDescent="0.35">
      <c r="C2928"/>
    </row>
    <row r="2929" spans="3:3" x14ac:dyDescent="0.35">
      <c r="C2929"/>
    </row>
    <row r="2930" spans="3:3" x14ac:dyDescent="0.35">
      <c r="C2930"/>
    </row>
    <row r="2931" spans="3:3" x14ac:dyDescent="0.35">
      <c r="C2931"/>
    </row>
    <row r="2932" spans="3:3" x14ac:dyDescent="0.35">
      <c r="C2932"/>
    </row>
    <row r="2933" spans="3:3" x14ac:dyDescent="0.35">
      <c r="C2933"/>
    </row>
    <row r="2934" spans="3:3" x14ac:dyDescent="0.35">
      <c r="C2934"/>
    </row>
    <row r="2935" spans="3:3" x14ac:dyDescent="0.35">
      <c r="C2935"/>
    </row>
    <row r="2936" spans="3:3" x14ac:dyDescent="0.35">
      <c r="C2936"/>
    </row>
    <row r="2937" spans="3:3" x14ac:dyDescent="0.35">
      <c r="C2937"/>
    </row>
    <row r="2938" spans="3:3" x14ac:dyDescent="0.35">
      <c r="C2938"/>
    </row>
    <row r="2939" spans="3:3" x14ac:dyDescent="0.35">
      <c r="C2939"/>
    </row>
    <row r="2940" spans="3:3" x14ac:dyDescent="0.35">
      <c r="C2940"/>
    </row>
    <row r="2941" spans="3:3" x14ac:dyDescent="0.35">
      <c r="C2941"/>
    </row>
    <row r="2942" spans="3:3" x14ac:dyDescent="0.35">
      <c r="C2942"/>
    </row>
    <row r="2943" spans="3:3" x14ac:dyDescent="0.35">
      <c r="C2943"/>
    </row>
    <row r="2944" spans="3:3" x14ac:dyDescent="0.35">
      <c r="C2944"/>
    </row>
    <row r="2945" spans="3:3" x14ac:dyDescent="0.35">
      <c r="C2945"/>
    </row>
    <row r="2946" spans="3:3" x14ac:dyDescent="0.35">
      <c r="C2946"/>
    </row>
    <row r="2947" spans="3:3" x14ac:dyDescent="0.35">
      <c r="C2947"/>
    </row>
    <row r="2948" spans="3:3" x14ac:dyDescent="0.35">
      <c r="C2948"/>
    </row>
    <row r="2949" spans="3:3" x14ac:dyDescent="0.35">
      <c r="C2949"/>
    </row>
    <row r="2950" spans="3:3" x14ac:dyDescent="0.35">
      <c r="C2950"/>
    </row>
    <row r="2951" spans="3:3" x14ac:dyDescent="0.35">
      <c r="C2951"/>
    </row>
    <row r="2952" spans="3:3" x14ac:dyDescent="0.35">
      <c r="C2952"/>
    </row>
    <row r="2953" spans="3:3" x14ac:dyDescent="0.35">
      <c r="C2953"/>
    </row>
    <row r="2954" spans="3:3" x14ac:dyDescent="0.35">
      <c r="C2954"/>
    </row>
    <row r="2955" spans="3:3" x14ac:dyDescent="0.35">
      <c r="C2955"/>
    </row>
    <row r="2956" spans="3:3" x14ac:dyDescent="0.35">
      <c r="C2956"/>
    </row>
    <row r="2957" spans="3:3" x14ac:dyDescent="0.35">
      <c r="C2957"/>
    </row>
    <row r="2958" spans="3:3" x14ac:dyDescent="0.35">
      <c r="C2958"/>
    </row>
    <row r="2959" spans="3:3" x14ac:dyDescent="0.35">
      <c r="C2959"/>
    </row>
    <row r="2960" spans="3:3" x14ac:dyDescent="0.35">
      <c r="C2960"/>
    </row>
    <row r="2961" spans="3:3" x14ac:dyDescent="0.35">
      <c r="C2961"/>
    </row>
    <row r="2962" spans="3:3" x14ac:dyDescent="0.35">
      <c r="C2962"/>
    </row>
    <row r="2963" spans="3:3" x14ac:dyDescent="0.35">
      <c r="C2963"/>
    </row>
    <row r="2964" spans="3:3" x14ac:dyDescent="0.35">
      <c r="C2964"/>
    </row>
    <row r="2965" spans="3:3" x14ac:dyDescent="0.35">
      <c r="C2965"/>
    </row>
    <row r="2966" spans="3:3" x14ac:dyDescent="0.35">
      <c r="C2966"/>
    </row>
    <row r="2967" spans="3:3" x14ac:dyDescent="0.35">
      <c r="C2967"/>
    </row>
    <row r="2968" spans="3:3" x14ac:dyDescent="0.35">
      <c r="C2968"/>
    </row>
    <row r="2969" spans="3:3" x14ac:dyDescent="0.35">
      <c r="C2969"/>
    </row>
    <row r="2970" spans="3:3" x14ac:dyDescent="0.35">
      <c r="C2970"/>
    </row>
    <row r="2971" spans="3:3" x14ac:dyDescent="0.35">
      <c r="C2971"/>
    </row>
    <row r="2972" spans="3:3" x14ac:dyDescent="0.35">
      <c r="C2972"/>
    </row>
    <row r="2973" spans="3:3" x14ac:dyDescent="0.35">
      <c r="C2973"/>
    </row>
    <row r="2974" spans="3:3" x14ac:dyDescent="0.35">
      <c r="C2974"/>
    </row>
    <row r="2975" spans="3:3" x14ac:dyDescent="0.35">
      <c r="C2975"/>
    </row>
    <row r="2976" spans="3:3" x14ac:dyDescent="0.35">
      <c r="C2976"/>
    </row>
    <row r="2977" spans="3:3" x14ac:dyDescent="0.35">
      <c r="C2977"/>
    </row>
    <row r="2978" spans="3:3" x14ac:dyDescent="0.35">
      <c r="C2978"/>
    </row>
    <row r="2979" spans="3:3" x14ac:dyDescent="0.35">
      <c r="C2979"/>
    </row>
    <row r="2980" spans="3:3" x14ac:dyDescent="0.35">
      <c r="C2980"/>
    </row>
    <row r="2981" spans="3:3" x14ac:dyDescent="0.35">
      <c r="C2981"/>
    </row>
    <row r="2982" spans="3:3" x14ac:dyDescent="0.35">
      <c r="C2982"/>
    </row>
    <row r="2983" spans="3:3" x14ac:dyDescent="0.35">
      <c r="C2983"/>
    </row>
    <row r="2984" spans="3:3" x14ac:dyDescent="0.35">
      <c r="C2984"/>
    </row>
    <row r="2985" spans="3:3" x14ac:dyDescent="0.35">
      <c r="C2985"/>
    </row>
    <row r="2986" spans="3:3" x14ac:dyDescent="0.35">
      <c r="C2986"/>
    </row>
    <row r="2987" spans="3:3" x14ac:dyDescent="0.35">
      <c r="C2987"/>
    </row>
    <row r="2988" spans="3:3" x14ac:dyDescent="0.35">
      <c r="C2988"/>
    </row>
    <row r="2989" spans="3:3" x14ac:dyDescent="0.35">
      <c r="C2989"/>
    </row>
    <row r="2990" spans="3:3" x14ac:dyDescent="0.35">
      <c r="C2990"/>
    </row>
    <row r="2991" spans="3:3" x14ac:dyDescent="0.35">
      <c r="C2991"/>
    </row>
    <row r="2992" spans="3:3" x14ac:dyDescent="0.35">
      <c r="C2992"/>
    </row>
    <row r="2993" spans="3:3" x14ac:dyDescent="0.35">
      <c r="C2993"/>
    </row>
    <row r="2994" spans="3:3" x14ac:dyDescent="0.35">
      <c r="C2994"/>
    </row>
    <row r="2995" spans="3:3" x14ac:dyDescent="0.35">
      <c r="C2995"/>
    </row>
    <row r="2996" spans="3:3" x14ac:dyDescent="0.35">
      <c r="C2996"/>
    </row>
    <row r="2997" spans="3:3" x14ac:dyDescent="0.35">
      <c r="C2997"/>
    </row>
    <row r="2998" spans="3:3" x14ac:dyDescent="0.35">
      <c r="C2998"/>
    </row>
    <row r="2999" spans="3:3" x14ac:dyDescent="0.35">
      <c r="C2999"/>
    </row>
    <row r="3000" spans="3:3" x14ac:dyDescent="0.35">
      <c r="C3000"/>
    </row>
    <row r="3001" spans="3:3" x14ac:dyDescent="0.35">
      <c r="C3001"/>
    </row>
    <row r="3002" spans="3:3" x14ac:dyDescent="0.35">
      <c r="C3002"/>
    </row>
    <row r="3003" spans="3:3" x14ac:dyDescent="0.35">
      <c r="C3003"/>
    </row>
    <row r="3004" spans="3:3" x14ac:dyDescent="0.35">
      <c r="C3004"/>
    </row>
    <row r="3005" spans="3:3" x14ac:dyDescent="0.35">
      <c r="C3005"/>
    </row>
    <row r="3006" spans="3:3" x14ac:dyDescent="0.35">
      <c r="C3006"/>
    </row>
    <row r="3007" spans="3:3" x14ac:dyDescent="0.35">
      <c r="C3007"/>
    </row>
    <row r="3008" spans="3:3" x14ac:dyDescent="0.35">
      <c r="C3008"/>
    </row>
    <row r="3009" spans="3:3" x14ac:dyDescent="0.35">
      <c r="C3009"/>
    </row>
    <row r="3010" spans="3:3" x14ac:dyDescent="0.35">
      <c r="C3010"/>
    </row>
    <row r="3011" spans="3:3" x14ac:dyDescent="0.35">
      <c r="C3011"/>
    </row>
    <row r="3012" spans="3:3" x14ac:dyDescent="0.35">
      <c r="C3012"/>
    </row>
    <row r="3013" spans="3:3" x14ac:dyDescent="0.35">
      <c r="C3013"/>
    </row>
    <row r="3014" spans="3:3" x14ac:dyDescent="0.35">
      <c r="C3014"/>
    </row>
    <row r="3015" spans="3:3" x14ac:dyDescent="0.35">
      <c r="C3015"/>
    </row>
    <row r="3016" spans="3:3" x14ac:dyDescent="0.35">
      <c r="C3016"/>
    </row>
    <row r="3017" spans="3:3" x14ac:dyDescent="0.35">
      <c r="C3017"/>
    </row>
    <row r="3018" spans="3:3" x14ac:dyDescent="0.35">
      <c r="C3018"/>
    </row>
    <row r="3019" spans="3:3" x14ac:dyDescent="0.35">
      <c r="C3019"/>
    </row>
    <row r="3020" spans="3:3" x14ac:dyDescent="0.35">
      <c r="C3020"/>
    </row>
    <row r="3021" spans="3:3" x14ac:dyDescent="0.35">
      <c r="C3021"/>
    </row>
    <row r="3022" spans="3:3" x14ac:dyDescent="0.35">
      <c r="C3022"/>
    </row>
    <row r="3023" spans="3:3" x14ac:dyDescent="0.35">
      <c r="C3023"/>
    </row>
    <row r="3024" spans="3:3" x14ac:dyDescent="0.35">
      <c r="C3024"/>
    </row>
    <row r="3025" spans="3:3" x14ac:dyDescent="0.35">
      <c r="C3025"/>
    </row>
    <row r="3026" spans="3:3" x14ac:dyDescent="0.35">
      <c r="C3026"/>
    </row>
    <row r="3027" spans="3:3" x14ac:dyDescent="0.35">
      <c r="C3027"/>
    </row>
    <row r="3028" spans="3:3" x14ac:dyDescent="0.35">
      <c r="C3028"/>
    </row>
    <row r="3029" spans="3:3" x14ac:dyDescent="0.35">
      <c r="C3029"/>
    </row>
    <row r="3030" spans="3:3" x14ac:dyDescent="0.35">
      <c r="C3030"/>
    </row>
    <row r="3031" spans="3:3" x14ac:dyDescent="0.35">
      <c r="C3031"/>
    </row>
    <row r="3032" spans="3:3" x14ac:dyDescent="0.35">
      <c r="C3032"/>
    </row>
    <row r="3033" spans="3:3" x14ac:dyDescent="0.35">
      <c r="C3033"/>
    </row>
    <row r="3034" spans="3:3" x14ac:dyDescent="0.35">
      <c r="C3034"/>
    </row>
    <row r="3035" spans="3:3" x14ac:dyDescent="0.35">
      <c r="C3035"/>
    </row>
    <row r="3036" spans="3:3" x14ac:dyDescent="0.35">
      <c r="C3036"/>
    </row>
    <row r="3037" spans="3:3" x14ac:dyDescent="0.35">
      <c r="C3037"/>
    </row>
    <row r="3038" spans="3:3" x14ac:dyDescent="0.35">
      <c r="C3038"/>
    </row>
    <row r="3039" spans="3:3" x14ac:dyDescent="0.35">
      <c r="C3039"/>
    </row>
    <row r="3040" spans="3:3" x14ac:dyDescent="0.35">
      <c r="C3040"/>
    </row>
    <row r="3041" spans="3:3" x14ac:dyDescent="0.35">
      <c r="C3041"/>
    </row>
    <row r="3042" spans="3:3" x14ac:dyDescent="0.35">
      <c r="C3042"/>
    </row>
    <row r="3043" spans="3:3" x14ac:dyDescent="0.35">
      <c r="C3043"/>
    </row>
    <row r="3044" spans="3:3" x14ac:dyDescent="0.35">
      <c r="C3044"/>
    </row>
    <row r="3045" spans="3:3" x14ac:dyDescent="0.35">
      <c r="C3045"/>
    </row>
    <row r="3046" spans="3:3" x14ac:dyDescent="0.35">
      <c r="C3046"/>
    </row>
    <row r="3047" spans="3:3" x14ac:dyDescent="0.35">
      <c r="C3047"/>
    </row>
    <row r="3048" spans="3:3" x14ac:dyDescent="0.35">
      <c r="C3048"/>
    </row>
    <row r="3049" spans="3:3" x14ac:dyDescent="0.35">
      <c r="C3049"/>
    </row>
    <row r="3050" spans="3:3" x14ac:dyDescent="0.35">
      <c r="C3050"/>
    </row>
    <row r="3051" spans="3:3" x14ac:dyDescent="0.35">
      <c r="C3051"/>
    </row>
    <row r="3052" spans="3:3" x14ac:dyDescent="0.35">
      <c r="C3052"/>
    </row>
    <row r="3053" spans="3:3" x14ac:dyDescent="0.35">
      <c r="C3053"/>
    </row>
    <row r="3054" spans="3:3" x14ac:dyDescent="0.35">
      <c r="C3054"/>
    </row>
    <row r="3055" spans="3:3" x14ac:dyDescent="0.35">
      <c r="C3055"/>
    </row>
    <row r="3056" spans="3:3" x14ac:dyDescent="0.35">
      <c r="C3056"/>
    </row>
    <row r="3057" spans="3:3" x14ac:dyDescent="0.35">
      <c r="C3057"/>
    </row>
    <row r="3058" spans="3:3" x14ac:dyDescent="0.35">
      <c r="C3058"/>
    </row>
    <row r="3059" spans="3:3" x14ac:dyDescent="0.35">
      <c r="C3059"/>
    </row>
    <row r="3060" spans="3:3" x14ac:dyDescent="0.35">
      <c r="C3060"/>
    </row>
    <row r="3061" spans="3:3" x14ac:dyDescent="0.35">
      <c r="C3061"/>
    </row>
    <row r="3062" spans="3:3" x14ac:dyDescent="0.35">
      <c r="C3062"/>
    </row>
    <row r="3063" spans="3:3" x14ac:dyDescent="0.35">
      <c r="C3063"/>
    </row>
    <row r="3064" spans="3:3" x14ac:dyDescent="0.35">
      <c r="C3064"/>
    </row>
    <row r="3065" spans="3:3" x14ac:dyDescent="0.35">
      <c r="C3065"/>
    </row>
    <row r="3066" spans="3:3" x14ac:dyDescent="0.35">
      <c r="C3066"/>
    </row>
    <row r="3067" spans="3:3" x14ac:dyDescent="0.35">
      <c r="C3067"/>
    </row>
    <row r="3068" spans="3:3" x14ac:dyDescent="0.35">
      <c r="C3068"/>
    </row>
    <row r="3069" spans="3:3" x14ac:dyDescent="0.35">
      <c r="C3069"/>
    </row>
    <row r="3070" spans="3:3" x14ac:dyDescent="0.35">
      <c r="C3070"/>
    </row>
    <row r="3071" spans="3:3" x14ac:dyDescent="0.35">
      <c r="C3071"/>
    </row>
    <row r="3072" spans="3:3" x14ac:dyDescent="0.35">
      <c r="C3072"/>
    </row>
    <row r="3073" spans="3:3" x14ac:dyDescent="0.35">
      <c r="C3073"/>
    </row>
    <row r="3074" spans="3:3" x14ac:dyDescent="0.35">
      <c r="C3074"/>
    </row>
    <row r="3075" spans="3:3" x14ac:dyDescent="0.35">
      <c r="C3075"/>
    </row>
    <row r="3076" spans="3:3" x14ac:dyDescent="0.35">
      <c r="C3076"/>
    </row>
    <row r="3077" spans="3:3" x14ac:dyDescent="0.35">
      <c r="C3077"/>
    </row>
    <row r="3078" spans="3:3" x14ac:dyDescent="0.35">
      <c r="C3078"/>
    </row>
    <row r="3079" spans="3:3" x14ac:dyDescent="0.35">
      <c r="C3079"/>
    </row>
    <row r="3080" spans="3:3" x14ac:dyDescent="0.35">
      <c r="C3080"/>
    </row>
    <row r="3081" spans="3:3" x14ac:dyDescent="0.35">
      <c r="C3081"/>
    </row>
    <row r="3082" spans="3:3" x14ac:dyDescent="0.35">
      <c r="C3082"/>
    </row>
    <row r="3083" spans="3:3" x14ac:dyDescent="0.35">
      <c r="C3083"/>
    </row>
    <row r="3084" spans="3:3" x14ac:dyDescent="0.35">
      <c r="C3084"/>
    </row>
    <row r="3085" spans="3:3" x14ac:dyDescent="0.35">
      <c r="C3085"/>
    </row>
    <row r="3086" spans="3:3" x14ac:dyDescent="0.35">
      <c r="C3086"/>
    </row>
    <row r="3087" spans="3:3" x14ac:dyDescent="0.35">
      <c r="C3087"/>
    </row>
    <row r="3088" spans="3:3" x14ac:dyDescent="0.35">
      <c r="C3088"/>
    </row>
    <row r="3089" spans="3:3" x14ac:dyDescent="0.35">
      <c r="C3089"/>
    </row>
    <row r="3090" spans="3:3" x14ac:dyDescent="0.35">
      <c r="C3090"/>
    </row>
    <row r="3091" spans="3:3" x14ac:dyDescent="0.35">
      <c r="C3091"/>
    </row>
    <row r="3092" spans="3:3" x14ac:dyDescent="0.35">
      <c r="C3092"/>
    </row>
    <row r="3093" spans="3:3" x14ac:dyDescent="0.35">
      <c r="C3093"/>
    </row>
    <row r="3094" spans="3:3" x14ac:dyDescent="0.35">
      <c r="C3094"/>
    </row>
    <row r="3095" spans="3:3" x14ac:dyDescent="0.35">
      <c r="C3095"/>
    </row>
    <row r="3096" spans="3:3" x14ac:dyDescent="0.35">
      <c r="C3096"/>
    </row>
    <row r="3097" spans="3:3" x14ac:dyDescent="0.35">
      <c r="C3097"/>
    </row>
    <row r="3098" spans="3:3" x14ac:dyDescent="0.35">
      <c r="C3098"/>
    </row>
    <row r="3099" spans="3:3" x14ac:dyDescent="0.35">
      <c r="C3099"/>
    </row>
    <row r="3100" spans="3:3" x14ac:dyDescent="0.35">
      <c r="C3100"/>
    </row>
    <row r="3101" spans="3:3" x14ac:dyDescent="0.35">
      <c r="C3101"/>
    </row>
    <row r="3102" spans="3:3" x14ac:dyDescent="0.35">
      <c r="C3102"/>
    </row>
    <row r="3103" spans="3:3" x14ac:dyDescent="0.35">
      <c r="C3103"/>
    </row>
    <row r="3104" spans="3:3" x14ac:dyDescent="0.35">
      <c r="C3104"/>
    </row>
    <row r="3105" spans="3:3" x14ac:dyDescent="0.35">
      <c r="C3105"/>
    </row>
    <row r="3106" spans="3:3" x14ac:dyDescent="0.35">
      <c r="C3106"/>
    </row>
    <row r="3107" spans="3:3" x14ac:dyDescent="0.35">
      <c r="C3107"/>
    </row>
    <row r="3108" spans="3:3" x14ac:dyDescent="0.35">
      <c r="C3108"/>
    </row>
    <row r="3109" spans="3:3" x14ac:dyDescent="0.35">
      <c r="C3109"/>
    </row>
    <row r="3110" spans="3:3" x14ac:dyDescent="0.35">
      <c r="C3110"/>
    </row>
    <row r="3111" spans="3:3" x14ac:dyDescent="0.35">
      <c r="C3111"/>
    </row>
    <row r="3112" spans="3:3" x14ac:dyDescent="0.35">
      <c r="C3112"/>
    </row>
    <row r="3113" spans="3:3" x14ac:dyDescent="0.35">
      <c r="C3113"/>
    </row>
    <row r="3114" spans="3:3" x14ac:dyDescent="0.35">
      <c r="C3114"/>
    </row>
    <row r="3115" spans="3:3" x14ac:dyDescent="0.35">
      <c r="C3115"/>
    </row>
    <row r="3116" spans="3:3" x14ac:dyDescent="0.35">
      <c r="C3116"/>
    </row>
    <row r="3117" spans="3:3" x14ac:dyDescent="0.35">
      <c r="C3117"/>
    </row>
    <row r="3118" spans="3:3" x14ac:dyDescent="0.35">
      <c r="C3118"/>
    </row>
    <row r="3119" spans="3:3" x14ac:dyDescent="0.35">
      <c r="C3119"/>
    </row>
    <row r="3120" spans="3:3" x14ac:dyDescent="0.35">
      <c r="C3120"/>
    </row>
    <row r="3121" spans="3:3" x14ac:dyDescent="0.35">
      <c r="C3121"/>
    </row>
    <row r="3122" spans="3:3" x14ac:dyDescent="0.35">
      <c r="C3122"/>
    </row>
    <row r="3123" spans="3:3" x14ac:dyDescent="0.35">
      <c r="C3123"/>
    </row>
    <row r="3124" spans="3:3" x14ac:dyDescent="0.35">
      <c r="C3124"/>
    </row>
    <row r="3125" spans="3:3" x14ac:dyDescent="0.35">
      <c r="C3125"/>
    </row>
    <row r="3126" spans="3:3" x14ac:dyDescent="0.35">
      <c r="C3126"/>
    </row>
    <row r="3127" spans="3:3" x14ac:dyDescent="0.35">
      <c r="C3127"/>
    </row>
    <row r="3128" spans="3:3" x14ac:dyDescent="0.35">
      <c r="C3128"/>
    </row>
    <row r="3129" spans="3:3" x14ac:dyDescent="0.35">
      <c r="C3129"/>
    </row>
    <row r="3130" spans="3:3" x14ac:dyDescent="0.35">
      <c r="C3130"/>
    </row>
    <row r="3131" spans="3:3" x14ac:dyDescent="0.35">
      <c r="C3131"/>
    </row>
    <row r="3132" spans="3:3" x14ac:dyDescent="0.35">
      <c r="C3132"/>
    </row>
    <row r="3133" spans="3:3" x14ac:dyDescent="0.35">
      <c r="C3133"/>
    </row>
    <row r="3134" spans="3:3" x14ac:dyDescent="0.35">
      <c r="C3134"/>
    </row>
    <row r="3135" spans="3:3" x14ac:dyDescent="0.35">
      <c r="C3135"/>
    </row>
    <row r="3136" spans="3:3" x14ac:dyDescent="0.35">
      <c r="C3136"/>
    </row>
    <row r="3137" spans="3:3" x14ac:dyDescent="0.35">
      <c r="C3137"/>
    </row>
    <row r="3138" spans="3:3" x14ac:dyDescent="0.35">
      <c r="C3138"/>
    </row>
    <row r="3139" spans="3:3" x14ac:dyDescent="0.35">
      <c r="C3139"/>
    </row>
    <row r="3140" spans="3:3" x14ac:dyDescent="0.35">
      <c r="C3140"/>
    </row>
    <row r="3141" spans="3:3" x14ac:dyDescent="0.35">
      <c r="C3141"/>
    </row>
    <row r="3142" spans="3:3" x14ac:dyDescent="0.35">
      <c r="C3142"/>
    </row>
    <row r="3143" spans="3:3" x14ac:dyDescent="0.35">
      <c r="C3143"/>
    </row>
    <row r="3144" spans="3:3" x14ac:dyDescent="0.35">
      <c r="C3144"/>
    </row>
    <row r="3145" spans="3:3" x14ac:dyDescent="0.35">
      <c r="C3145"/>
    </row>
    <row r="3146" spans="3:3" x14ac:dyDescent="0.35">
      <c r="C3146"/>
    </row>
    <row r="3147" spans="3:3" x14ac:dyDescent="0.35">
      <c r="C3147"/>
    </row>
    <row r="3148" spans="3:3" x14ac:dyDescent="0.35">
      <c r="C3148"/>
    </row>
    <row r="3149" spans="3:3" x14ac:dyDescent="0.35">
      <c r="C3149"/>
    </row>
    <row r="3150" spans="3:3" x14ac:dyDescent="0.35">
      <c r="C3150"/>
    </row>
    <row r="3151" spans="3:3" x14ac:dyDescent="0.35">
      <c r="C3151"/>
    </row>
    <row r="3152" spans="3:3" x14ac:dyDescent="0.35">
      <c r="C3152"/>
    </row>
    <row r="3153" spans="3:3" x14ac:dyDescent="0.35">
      <c r="C3153"/>
    </row>
    <row r="3154" spans="3:3" x14ac:dyDescent="0.35">
      <c r="C3154"/>
    </row>
    <row r="3155" spans="3:3" x14ac:dyDescent="0.35">
      <c r="C3155"/>
    </row>
    <row r="3156" spans="3:3" x14ac:dyDescent="0.35">
      <c r="C3156"/>
    </row>
    <row r="3157" spans="3:3" x14ac:dyDescent="0.35">
      <c r="C3157"/>
    </row>
    <row r="3158" spans="3:3" x14ac:dyDescent="0.35">
      <c r="C3158"/>
    </row>
    <row r="3159" spans="3:3" x14ac:dyDescent="0.35">
      <c r="C3159"/>
    </row>
    <row r="3160" spans="3:3" x14ac:dyDescent="0.35">
      <c r="C3160"/>
    </row>
    <row r="3161" spans="3:3" x14ac:dyDescent="0.35">
      <c r="C3161"/>
    </row>
    <row r="3162" spans="3:3" x14ac:dyDescent="0.35">
      <c r="C3162"/>
    </row>
    <row r="3163" spans="3:3" x14ac:dyDescent="0.35">
      <c r="C3163"/>
    </row>
    <row r="3164" spans="3:3" x14ac:dyDescent="0.35">
      <c r="C3164"/>
    </row>
    <row r="3165" spans="3:3" x14ac:dyDescent="0.35">
      <c r="C3165"/>
    </row>
    <row r="3166" spans="3:3" x14ac:dyDescent="0.35">
      <c r="C3166"/>
    </row>
    <row r="3167" spans="3:3" x14ac:dyDescent="0.35">
      <c r="C3167"/>
    </row>
    <row r="3168" spans="3:3" x14ac:dyDescent="0.35">
      <c r="C3168"/>
    </row>
    <row r="3169" spans="3:3" x14ac:dyDescent="0.35">
      <c r="C3169"/>
    </row>
    <row r="3170" spans="3:3" x14ac:dyDescent="0.35">
      <c r="C3170"/>
    </row>
    <row r="3171" spans="3:3" x14ac:dyDescent="0.35">
      <c r="C3171"/>
    </row>
    <row r="3172" spans="3:3" x14ac:dyDescent="0.35">
      <c r="C3172"/>
    </row>
    <row r="3173" spans="3:3" x14ac:dyDescent="0.35">
      <c r="C3173"/>
    </row>
    <row r="3174" spans="3:3" x14ac:dyDescent="0.35">
      <c r="C3174"/>
    </row>
    <row r="3175" spans="3:3" x14ac:dyDescent="0.35">
      <c r="C3175"/>
    </row>
    <row r="3176" spans="3:3" x14ac:dyDescent="0.35">
      <c r="C3176"/>
    </row>
    <row r="3177" spans="3:3" x14ac:dyDescent="0.35">
      <c r="C3177"/>
    </row>
    <row r="3178" spans="3:3" x14ac:dyDescent="0.35">
      <c r="C3178"/>
    </row>
    <row r="3179" spans="3:3" x14ac:dyDescent="0.35">
      <c r="C3179"/>
    </row>
    <row r="3180" spans="3:3" x14ac:dyDescent="0.35">
      <c r="C3180"/>
    </row>
    <row r="3181" spans="3:3" x14ac:dyDescent="0.35">
      <c r="C3181"/>
    </row>
    <row r="3182" spans="3:3" x14ac:dyDescent="0.35">
      <c r="C3182"/>
    </row>
    <row r="3183" spans="3:3" x14ac:dyDescent="0.35">
      <c r="C3183"/>
    </row>
    <row r="3184" spans="3:3" x14ac:dyDescent="0.35">
      <c r="C3184"/>
    </row>
    <row r="3185" spans="3:3" x14ac:dyDescent="0.35">
      <c r="C3185"/>
    </row>
    <row r="3186" spans="3:3" x14ac:dyDescent="0.35">
      <c r="C3186"/>
    </row>
    <row r="3187" spans="3:3" x14ac:dyDescent="0.35">
      <c r="C3187"/>
    </row>
    <row r="3188" spans="3:3" x14ac:dyDescent="0.35">
      <c r="C3188"/>
    </row>
    <row r="3189" spans="3:3" x14ac:dyDescent="0.35">
      <c r="C3189"/>
    </row>
    <row r="3190" spans="3:3" x14ac:dyDescent="0.35">
      <c r="C3190"/>
    </row>
    <row r="3191" spans="3:3" x14ac:dyDescent="0.35">
      <c r="C3191"/>
    </row>
    <row r="3192" spans="3:3" x14ac:dyDescent="0.35">
      <c r="C3192"/>
    </row>
    <row r="3193" spans="3:3" x14ac:dyDescent="0.35">
      <c r="C3193"/>
    </row>
    <row r="3194" spans="3:3" x14ac:dyDescent="0.35">
      <c r="C3194"/>
    </row>
    <row r="3195" spans="3:3" x14ac:dyDescent="0.35">
      <c r="C3195"/>
    </row>
    <row r="3196" spans="3:3" x14ac:dyDescent="0.35">
      <c r="C3196"/>
    </row>
    <row r="3197" spans="3:3" x14ac:dyDescent="0.35">
      <c r="C3197"/>
    </row>
    <row r="3198" spans="3:3" x14ac:dyDescent="0.35">
      <c r="C3198"/>
    </row>
    <row r="3199" spans="3:3" x14ac:dyDescent="0.35">
      <c r="C3199"/>
    </row>
    <row r="3200" spans="3:3" x14ac:dyDescent="0.35">
      <c r="C3200"/>
    </row>
    <row r="3201" spans="3:3" x14ac:dyDescent="0.35">
      <c r="C3201"/>
    </row>
    <row r="3202" spans="3:3" x14ac:dyDescent="0.35">
      <c r="C3202"/>
    </row>
    <row r="3203" spans="3:3" x14ac:dyDescent="0.35">
      <c r="C3203"/>
    </row>
    <row r="3204" spans="3:3" x14ac:dyDescent="0.35">
      <c r="C3204"/>
    </row>
    <row r="3205" spans="3:3" x14ac:dyDescent="0.35">
      <c r="C3205"/>
    </row>
    <row r="3206" spans="3:3" x14ac:dyDescent="0.35">
      <c r="C3206"/>
    </row>
    <row r="3207" spans="3:3" x14ac:dyDescent="0.35">
      <c r="C3207"/>
    </row>
    <row r="3208" spans="3:3" x14ac:dyDescent="0.35">
      <c r="C3208"/>
    </row>
    <row r="3209" spans="3:3" x14ac:dyDescent="0.35">
      <c r="C3209"/>
    </row>
    <row r="3210" spans="3:3" x14ac:dyDescent="0.35">
      <c r="C3210"/>
    </row>
    <row r="3211" spans="3:3" x14ac:dyDescent="0.35">
      <c r="C3211"/>
    </row>
    <row r="3212" spans="3:3" x14ac:dyDescent="0.35">
      <c r="C3212"/>
    </row>
    <row r="3213" spans="3:3" x14ac:dyDescent="0.35">
      <c r="C3213"/>
    </row>
    <row r="3214" spans="3:3" x14ac:dyDescent="0.35">
      <c r="C3214"/>
    </row>
    <row r="3215" spans="3:3" x14ac:dyDescent="0.35">
      <c r="C3215"/>
    </row>
    <row r="3216" spans="3:3" x14ac:dyDescent="0.35">
      <c r="C3216"/>
    </row>
    <row r="3217" spans="3:3" x14ac:dyDescent="0.35">
      <c r="C3217"/>
    </row>
    <row r="3218" spans="3:3" x14ac:dyDescent="0.35">
      <c r="C3218"/>
    </row>
    <row r="3219" spans="3:3" x14ac:dyDescent="0.35">
      <c r="C3219"/>
    </row>
    <row r="3220" spans="3:3" x14ac:dyDescent="0.35">
      <c r="C3220"/>
    </row>
    <row r="3221" spans="3:3" x14ac:dyDescent="0.35">
      <c r="C3221"/>
    </row>
    <row r="3222" spans="3:3" x14ac:dyDescent="0.35">
      <c r="C3222"/>
    </row>
    <row r="3223" spans="3:3" x14ac:dyDescent="0.35">
      <c r="C3223"/>
    </row>
    <row r="3224" spans="3:3" x14ac:dyDescent="0.35">
      <c r="C3224"/>
    </row>
    <row r="3225" spans="3:3" x14ac:dyDescent="0.35">
      <c r="C3225"/>
    </row>
    <row r="3226" spans="3:3" x14ac:dyDescent="0.35">
      <c r="C3226"/>
    </row>
    <row r="3227" spans="3:3" x14ac:dyDescent="0.35">
      <c r="C3227"/>
    </row>
    <row r="3228" spans="3:3" x14ac:dyDescent="0.35">
      <c r="C3228"/>
    </row>
    <row r="3229" spans="3:3" x14ac:dyDescent="0.35">
      <c r="C3229"/>
    </row>
    <row r="3230" spans="3:3" x14ac:dyDescent="0.35">
      <c r="C3230"/>
    </row>
    <row r="3231" spans="3:3" x14ac:dyDescent="0.35">
      <c r="C3231"/>
    </row>
    <row r="3232" spans="3:3" x14ac:dyDescent="0.35">
      <c r="C3232"/>
    </row>
    <row r="3233" spans="3:3" x14ac:dyDescent="0.35">
      <c r="C3233"/>
    </row>
    <row r="3234" spans="3:3" x14ac:dyDescent="0.35">
      <c r="C3234"/>
    </row>
    <row r="3235" spans="3:3" x14ac:dyDescent="0.35">
      <c r="C3235"/>
    </row>
    <row r="3236" spans="3:3" x14ac:dyDescent="0.35">
      <c r="C3236"/>
    </row>
    <row r="3237" spans="3:3" x14ac:dyDescent="0.35">
      <c r="C3237"/>
    </row>
    <row r="3238" spans="3:3" x14ac:dyDescent="0.35">
      <c r="C3238"/>
    </row>
    <row r="3239" spans="3:3" x14ac:dyDescent="0.35">
      <c r="C3239"/>
    </row>
    <row r="3240" spans="3:3" x14ac:dyDescent="0.35">
      <c r="C3240"/>
    </row>
    <row r="3241" spans="3:3" x14ac:dyDescent="0.35">
      <c r="C3241"/>
    </row>
    <row r="3242" spans="3:3" x14ac:dyDescent="0.35">
      <c r="C3242"/>
    </row>
    <row r="3243" spans="3:3" x14ac:dyDescent="0.35">
      <c r="C3243"/>
    </row>
    <row r="3244" spans="3:3" x14ac:dyDescent="0.35">
      <c r="C3244"/>
    </row>
    <row r="3245" spans="3:3" x14ac:dyDescent="0.35">
      <c r="C3245"/>
    </row>
    <row r="3246" spans="3:3" x14ac:dyDescent="0.35">
      <c r="C3246"/>
    </row>
    <row r="3247" spans="3:3" x14ac:dyDescent="0.35">
      <c r="C3247"/>
    </row>
    <row r="3248" spans="3:3" x14ac:dyDescent="0.35">
      <c r="C3248"/>
    </row>
    <row r="3249" spans="3:3" x14ac:dyDescent="0.35">
      <c r="C3249"/>
    </row>
    <row r="3250" spans="3:3" x14ac:dyDescent="0.35">
      <c r="C3250"/>
    </row>
    <row r="3251" spans="3:3" x14ac:dyDescent="0.35">
      <c r="C3251"/>
    </row>
    <row r="3252" spans="3:3" x14ac:dyDescent="0.35">
      <c r="C3252"/>
    </row>
    <row r="3253" spans="3:3" x14ac:dyDescent="0.35">
      <c r="C3253"/>
    </row>
    <row r="3254" spans="3:3" x14ac:dyDescent="0.35">
      <c r="C3254"/>
    </row>
    <row r="3255" spans="3:3" x14ac:dyDescent="0.35">
      <c r="C3255"/>
    </row>
    <row r="3256" spans="3:3" x14ac:dyDescent="0.35">
      <c r="C3256"/>
    </row>
    <row r="3257" spans="3:3" x14ac:dyDescent="0.35">
      <c r="C3257"/>
    </row>
    <row r="3258" spans="3:3" x14ac:dyDescent="0.35">
      <c r="C3258"/>
    </row>
    <row r="3259" spans="3:3" x14ac:dyDescent="0.35">
      <c r="C3259"/>
    </row>
    <row r="3260" spans="3:3" x14ac:dyDescent="0.35">
      <c r="C3260"/>
    </row>
    <row r="3261" spans="3:3" x14ac:dyDescent="0.35">
      <c r="C3261"/>
    </row>
    <row r="3262" spans="3:3" x14ac:dyDescent="0.35">
      <c r="C3262"/>
    </row>
    <row r="3263" spans="3:3" x14ac:dyDescent="0.35">
      <c r="C3263"/>
    </row>
    <row r="3264" spans="3:3" x14ac:dyDescent="0.35">
      <c r="C3264"/>
    </row>
    <row r="3265" spans="3:3" x14ac:dyDescent="0.35">
      <c r="C3265"/>
    </row>
    <row r="3266" spans="3:3" x14ac:dyDescent="0.35">
      <c r="C3266"/>
    </row>
    <row r="3267" spans="3:3" x14ac:dyDescent="0.35">
      <c r="C3267"/>
    </row>
    <row r="3268" spans="3:3" x14ac:dyDescent="0.35">
      <c r="C3268"/>
    </row>
    <row r="3269" spans="3:3" x14ac:dyDescent="0.35">
      <c r="C3269"/>
    </row>
    <row r="3270" spans="3:3" x14ac:dyDescent="0.35">
      <c r="C3270"/>
    </row>
    <row r="3271" spans="3:3" x14ac:dyDescent="0.35">
      <c r="C3271"/>
    </row>
    <row r="3272" spans="3:3" x14ac:dyDescent="0.35">
      <c r="C3272"/>
    </row>
    <row r="3273" spans="3:3" x14ac:dyDescent="0.35">
      <c r="C3273"/>
    </row>
    <row r="3274" spans="3:3" x14ac:dyDescent="0.35">
      <c r="C3274"/>
    </row>
    <row r="3275" spans="3:3" x14ac:dyDescent="0.35">
      <c r="C3275"/>
    </row>
    <row r="3276" spans="3:3" x14ac:dyDescent="0.35">
      <c r="C3276"/>
    </row>
    <row r="3277" spans="3:3" x14ac:dyDescent="0.35">
      <c r="C3277"/>
    </row>
    <row r="3278" spans="3:3" x14ac:dyDescent="0.35">
      <c r="C3278"/>
    </row>
    <row r="3279" spans="3:3" x14ac:dyDescent="0.35">
      <c r="C3279"/>
    </row>
    <row r="3280" spans="3:3" x14ac:dyDescent="0.35">
      <c r="C3280"/>
    </row>
    <row r="3281" spans="3:3" x14ac:dyDescent="0.35">
      <c r="C3281"/>
    </row>
    <row r="3282" spans="3:3" x14ac:dyDescent="0.35">
      <c r="C3282"/>
    </row>
    <row r="3283" spans="3:3" x14ac:dyDescent="0.35">
      <c r="C3283"/>
    </row>
    <row r="3284" spans="3:3" x14ac:dyDescent="0.35">
      <c r="C3284"/>
    </row>
    <row r="3285" spans="3:3" x14ac:dyDescent="0.35">
      <c r="C3285"/>
    </row>
    <row r="3286" spans="3:3" x14ac:dyDescent="0.35">
      <c r="C3286"/>
    </row>
    <row r="3287" spans="3:3" x14ac:dyDescent="0.35">
      <c r="C3287"/>
    </row>
    <row r="3288" spans="3:3" x14ac:dyDescent="0.35">
      <c r="C3288"/>
    </row>
    <row r="3289" spans="3:3" x14ac:dyDescent="0.35">
      <c r="C3289"/>
    </row>
    <row r="3290" spans="3:3" x14ac:dyDescent="0.35">
      <c r="C3290"/>
    </row>
    <row r="3291" spans="3:3" x14ac:dyDescent="0.35">
      <c r="C3291"/>
    </row>
    <row r="3292" spans="3:3" x14ac:dyDescent="0.35">
      <c r="C3292"/>
    </row>
    <row r="3293" spans="3:3" x14ac:dyDescent="0.35">
      <c r="C3293"/>
    </row>
    <row r="3294" spans="3:3" x14ac:dyDescent="0.35">
      <c r="C3294"/>
    </row>
    <row r="3295" spans="3:3" x14ac:dyDescent="0.35">
      <c r="C3295"/>
    </row>
    <row r="3296" spans="3:3" x14ac:dyDescent="0.35">
      <c r="C3296"/>
    </row>
    <row r="3297" spans="3:3" x14ac:dyDescent="0.35">
      <c r="C3297"/>
    </row>
    <row r="3298" spans="3:3" x14ac:dyDescent="0.35">
      <c r="C3298"/>
    </row>
    <row r="3299" spans="3:3" x14ac:dyDescent="0.35">
      <c r="C3299"/>
    </row>
    <row r="3300" spans="3:3" x14ac:dyDescent="0.35">
      <c r="C3300"/>
    </row>
    <row r="3301" spans="3:3" x14ac:dyDescent="0.35">
      <c r="C3301"/>
    </row>
    <row r="3302" spans="3:3" x14ac:dyDescent="0.35">
      <c r="C3302"/>
    </row>
    <row r="3303" spans="3:3" x14ac:dyDescent="0.35">
      <c r="C3303"/>
    </row>
    <row r="3304" spans="3:3" x14ac:dyDescent="0.35">
      <c r="C3304"/>
    </row>
    <row r="3305" spans="3:3" x14ac:dyDescent="0.35">
      <c r="C3305"/>
    </row>
    <row r="3306" spans="3:3" x14ac:dyDescent="0.35">
      <c r="C3306"/>
    </row>
    <row r="3307" spans="3:3" x14ac:dyDescent="0.35">
      <c r="C3307"/>
    </row>
    <row r="3308" spans="3:3" x14ac:dyDescent="0.35">
      <c r="C3308"/>
    </row>
    <row r="3309" spans="3:3" x14ac:dyDescent="0.35">
      <c r="C3309"/>
    </row>
    <row r="3310" spans="3:3" x14ac:dyDescent="0.35">
      <c r="C3310"/>
    </row>
    <row r="3311" spans="3:3" x14ac:dyDescent="0.35">
      <c r="C3311"/>
    </row>
    <row r="3312" spans="3:3" x14ac:dyDescent="0.35">
      <c r="C3312"/>
    </row>
    <row r="3313" spans="3:3" x14ac:dyDescent="0.35">
      <c r="C3313"/>
    </row>
    <row r="3314" spans="3:3" x14ac:dyDescent="0.35">
      <c r="C3314"/>
    </row>
    <row r="3315" spans="3:3" x14ac:dyDescent="0.35">
      <c r="C3315"/>
    </row>
    <row r="3316" spans="3:3" x14ac:dyDescent="0.35">
      <c r="C3316"/>
    </row>
    <row r="3317" spans="3:3" x14ac:dyDescent="0.35">
      <c r="C3317"/>
    </row>
    <row r="3318" spans="3:3" x14ac:dyDescent="0.35">
      <c r="C3318"/>
    </row>
    <row r="3319" spans="3:3" x14ac:dyDescent="0.35">
      <c r="C3319"/>
    </row>
    <row r="3320" spans="3:3" x14ac:dyDescent="0.35">
      <c r="C3320"/>
    </row>
    <row r="3321" spans="3:3" x14ac:dyDescent="0.35">
      <c r="C3321"/>
    </row>
    <row r="3322" spans="3:3" x14ac:dyDescent="0.35">
      <c r="C3322"/>
    </row>
    <row r="3323" spans="3:3" x14ac:dyDescent="0.35">
      <c r="C3323"/>
    </row>
    <row r="3324" spans="3:3" x14ac:dyDescent="0.35">
      <c r="C3324"/>
    </row>
    <row r="3325" spans="3:3" x14ac:dyDescent="0.35">
      <c r="C3325"/>
    </row>
    <row r="3326" spans="3:3" x14ac:dyDescent="0.35">
      <c r="C3326"/>
    </row>
    <row r="3327" spans="3:3" x14ac:dyDescent="0.35">
      <c r="C3327"/>
    </row>
    <row r="3328" spans="3:3" x14ac:dyDescent="0.35">
      <c r="C3328"/>
    </row>
    <row r="3329" spans="3:3" x14ac:dyDescent="0.35">
      <c r="C3329"/>
    </row>
    <row r="3330" spans="3:3" x14ac:dyDescent="0.35">
      <c r="C3330"/>
    </row>
    <row r="3331" spans="3:3" x14ac:dyDescent="0.35">
      <c r="C3331"/>
    </row>
    <row r="3332" spans="3:3" x14ac:dyDescent="0.35">
      <c r="C3332"/>
    </row>
    <row r="3333" spans="3:3" x14ac:dyDescent="0.35">
      <c r="C3333"/>
    </row>
    <row r="3334" spans="3:3" x14ac:dyDescent="0.35">
      <c r="C3334"/>
    </row>
    <row r="3335" spans="3:3" x14ac:dyDescent="0.35">
      <c r="C3335"/>
    </row>
    <row r="3336" spans="3:3" x14ac:dyDescent="0.35">
      <c r="C3336"/>
    </row>
    <row r="3337" spans="3:3" x14ac:dyDescent="0.35">
      <c r="C3337"/>
    </row>
    <row r="3338" spans="3:3" x14ac:dyDescent="0.35">
      <c r="C3338"/>
    </row>
    <row r="3339" spans="3:3" x14ac:dyDescent="0.35">
      <c r="C3339"/>
    </row>
    <row r="3340" spans="3:3" x14ac:dyDescent="0.35">
      <c r="C3340"/>
    </row>
    <row r="3341" spans="3:3" x14ac:dyDescent="0.35">
      <c r="C3341"/>
    </row>
    <row r="3342" spans="3:3" x14ac:dyDescent="0.35">
      <c r="C3342"/>
    </row>
    <row r="3343" spans="3:3" x14ac:dyDescent="0.35">
      <c r="C3343"/>
    </row>
    <row r="3344" spans="3:3" x14ac:dyDescent="0.35">
      <c r="C3344"/>
    </row>
    <row r="3345" spans="3:3" x14ac:dyDescent="0.35">
      <c r="C3345"/>
    </row>
    <row r="3346" spans="3:3" x14ac:dyDescent="0.35">
      <c r="C3346"/>
    </row>
    <row r="3347" spans="3:3" x14ac:dyDescent="0.35">
      <c r="C3347"/>
    </row>
    <row r="3348" spans="3:3" x14ac:dyDescent="0.35">
      <c r="C3348"/>
    </row>
    <row r="3349" spans="3:3" x14ac:dyDescent="0.35">
      <c r="C3349"/>
    </row>
    <row r="3350" spans="3:3" x14ac:dyDescent="0.35">
      <c r="C3350"/>
    </row>
    <row r="3351" spans="3:3" x14ac:dyDescent="0.35">
      <c r="C3351"/>
    </row>
    <row r="3352" spans="3:3" x14ac:dyDescent="0.35">
      <c r="C3352"/>
    </row>
    <row r="3353" spans="3:3" x14ac:dyDescent="0.35">
      <c r="C3353"/>
    </row>
    <row r="3354" spans="3:3" x14ac:dyDescent="0.35">
      <c r="C3354"/>
    </row>
    <row r="3355" spans="3:3" x14ac:dyDescent="0.35">
      <c r="C3355"/>
    </row>
    <row r="3356" spans="3:3" x14ac:dyDescent="0.35">
      <c r="C3356"/>
    </row>
    <row r="3357" spans="3:3" x14ac:dyDescent="0.35">
      <c r="C3357"/>
    </row>
    <row r="3358" spans="3:3" x14ac:dyDescent="0.35">
      <c r="C3358"/>
    </row>
    <row r="3359" spans="3:3" x14ac:dyDescent="0.35">
      <c r="C3359"/>
    </row>
    <row r="3360" spans="3:3" x14ac:dyDescent="0.35">
      <c r="C3360"/>
    </row>
    <row r="3361" spans="3:3" x14ac:dyDescent="0.35">
      <c r="C3361"/>
    </row>
    <row r="3362" spans="3:3" x14ac:dyDescent="0.35">
      <c r="C3362"/>
    </row>
    <row r="3363" spans="3:3" x14ac:dyDescent="0.35">
      <c r="C3363"/>
    </row>
    <row r="3364" spans="3:3" x14ac:dyDescent="0.35">
      <c r="C3364"/>
    </row>
    <row r="3365" spans="3:3" x14ac:dyDescent="0.35">
      <c r="C3365"/>
    </row>
    <row r="3366" spans="3:3" x14ac:dyDescent="0.35">
      <c r="C3366"/>
    </row>
    <row r="3367" spans="3:3" x14ac:dyDescent="0.35">
      <c r="C3367"/>
    </row>
    <row r="3368" spans="3:3" x14ac:dyDescent="0.35">
      <c r="C3368"/>
    </row>
    <row r="3369" spans="3:3" x14ac:dyDescent="0.35">
      <c r="C3369"/>
    </row>
    <row r="3370" spans="3:3" x14ac:dyDescent="0.35">
      <c r="C3370"/>
    </row>
    <row r="3371" spans="3:3" x14ac:dyDescent="0.35">
      <c r="C3371"/>
    </row>
    <row r="3372" spans="3:3" x14ac:dyDescent="0.35">
      <c r="C3372"/>
    </row>
    <row r="3373" spans="3:3" x14ac:dyDescent="0.35">
      <c r="C3373"/>
    </row>
    <row r="3374" spans="3:3" x14ac:dyDescent="0.35">
      <c r="C3374"/>
    </row>
    <row r="3375" spans="3:3" x14ac:dyDescent="0.35">
      <c r="C3375"/>
    </row>
    <row r="3376" spans="3:3" x14ac:dyDescent="0.35">
      <c r="C3376"/>
    </row>
    <row r="3377" spans="3:3" x14ac:dyDescent="0.35">
      <c r="C3377"/>
    </row>
    <row r="3378" spans="3:3" x14ac:dyDescent="0.35">
      <c r="C3378"/>
    </row>
    <row r="3379" spans="3:3" x14ac:dyDescent="0.35">
      <c r="C3379"/>
    </row>
    <row r="3380" spans="3:3" x14ac:dyDescent="0.35">
      <c r="C3380"/>
    </row>
    <row r="3381" spans="3:3" x14ac:dyDescent="0.35">
      <c r="C3381"/>
    </row>
    <row r="3382" spans="3:3" x14ac:dyDescent="0.35">
      <c r="C3382"/>
    </row>
    <row r="3383" spans="3:3" x14ac:dyDescent="0.35">
      <c r="C3383"/>
    </row>
    <row r="3384" spans="3:3" x14ac:dyDescent="0.35">
      <c r="C3384"/>
    </row>
    <row r="3385" spans="3:3" x14ac:dyDescent="0.35">
      <c r="C3385"/>
    </row>
    <row r="3386" spans="3:3" x14ac:dyDescent="0.35">
      <c r="C3386"/>
    </row>
    <row r="3387" spans="3:3" x14ac:dyDescent="0.35">
      <c r="C3387"/>
    </row>
    <row r="3388" spans="3:3" x14ac:dyDescent="0.35">
      <c r="C3388"/>
    </row>
    <row r="3389" spans="3:3" x14ac:dyDescent="0.35">
      <c r="C3389"/>
    </row>
    <row r="3390" spans="3:3" x14ac:dyDescent="0.35">
      <c r="C3390"/>
    </row>
    <row r="3391" spans="3:3" x14ac:dyDescent="0.35">
      <c r="C3391"/>
    </row>
    <row r="3392" spans="3:3" x14ac:dyDescent="0.35">
      <c r="C3392"/>
    </row>
    <row r="3393" spans="3:3" x14ac:dyDescent="0.35">
      <c r="C3393"/>
    </row>
    <row r="3394" spans="3:3" x14ac:dyDescent="0.35">
      <c r="C3394"/>
    </row>
    <row r="3395" spans="3:3" x14ac:dyDescent="0.35">
      <c r="C3395"/>
    </row>
    <row r="3396" spans="3:3" x14ac:dyDescent="0.35">
      <c r="C3396"/>
    </row>
    <row r="3397" spans="3:3" x14ac:dyDescent="0.35">
      <c r="C3397"/>
    </row>
    <row r="3398" spans="3:3" x14ac:dyDescent="0.35">
      <c r="C3398"/>
    </row>
    <row r="3399" spans="3:3" x14ac:dyDescent="0.35">
      <c r="C3399"/>
    </row>
    <row r="3400" spans="3:3" x14ac:dyDescent="0.35">
      <c r="C3400"/>
    </row>
    <row r="3401" spans="3:3" x14ac:dyDescent="0.35">
      <c r="C3401"/>
    </row>
    <row r="3402" spans="3:3" x14ac:dyDescent="0.35">
      <c r="C3402"/>
    </row>
    <row r="3403" spans="3:3" x14ac:dyDescent="0.35">
      <c r="C3403"/>
    </row>
    <row r="3404" spans="3:3" x14ac:dyDescent="0.35">
      <c r="C3404"/>
    </row>
    <row r="3405" spans="3:3" x14ac:dyDescent="0.35">
      <c r="C3405"/>
    </row>
    <row r="3406" spans="3:3" x14ac:dyDescent="0.35">
      <c r="C3406"/>
    </row>
    <row r="3407" spans="3:3" x14ac:dyDescent="0.35">
      <c r="C3407"/>
    </row>
    <row r="3408" spans="3:3" x14ac:dyDescent="0.35">
      <c r="C3408"/>
    </row>
    <row r="3409" spans="3:3" x14ac:dyDescent="0.35">
      <c r="C3409"/>
    </row>
    <row r="3410" spans="3:3" x14ac:dyDescent="0.35">
      <c r="C3410"/>
    </row>
    <row r="3411" spans="3:3" x14ac:dyDescent="0.35">
      <c r="C3411"/>
    </row>
    <row r="3412" spans="3:3" x14ac:dyDescent="0.35">
      <c r="C3412"/>
    </row>
    <row r="3413" spans="3:3" x14ac:dyDescent="0.35">
      <c r="C3413"/>
    </row>
    <row r="3414" spans="3:3" x14ac:dyDescent="0.35">
      <c r="C3414"/>
    </row>
    <row r="3415" spans="3:3" x14ac:dyDescent="0.35">
      <c r="C3415"/>
    </row>
    <row r="3416" spans="3:3" x14ac:dyDescent="0.35">
      <c r="C3416"/>
    </row>
    <row r="3417" spans="3:3" x14ac:dyDescent="0.35">
      <c r="C3417"/>
    </row>
    <row r="3418" spans="3:3" x14ac:dyDescent="0.35">
      <c r="C3418"/>
    </row>
    <row r="3419" spans="3:3" x14ac:dyDescent="0.35">
      <c r="C3419"/>
    </row>
    <row r="3420" spans="3:3" x14ac:dyDescent="0.35">
      <c r="C3420"/>
    </row>
    <row r="3421" spans="3:3" x14ac:dyDescent="0.35">
      <c r="C3421"/>
    </row>
    <row r="3422" spans="3:3" x14ac:dyDescent="0.35">
      <c r="C3422"/>
    </row>
    <row r="3423" spans="3:3" x14ac:dyDescent="0.35">
      <c r="C3423"/>
    </row>
    <row r="3424" spans="3:3" x14ac:dyDescent="0.35">
      <c r="C3424"/>
    </row>
    <row r="3425" spans="3:3" x14ac:dyDescent="0.35">
      <c r="C3425"/>
    </row>
    <row r="3426" spans="3:3" x14ac:dyDescent="0.35">
      <c r="C3426"/>
    </row>
    <row r="3427" spans="3:3" x14ac:dyDescent="0.35">
      <c r="C3427"/>
    </row>
    <row r="3428" spans="3:3" x14ac:dyDescent="0.35">
      <c r="C3428"/>
    </row>
    <row r="3429" spans="3:3" x14ac:dyDescent="0.35">
      <c r="C3429"/>
    </row>
    <row r="3430" spans="3:3" x14ac:dyDescent="0.35">
      <c r="C3430"/>
    </row>
    <row r="3431" spans="3:3" x14ac:dyDescent="0.35">
      <c r="C3431"/>
    </row>
    <row r="3432" spans="3:3" x14ac:dyDescent="0.35">
      <c r="C3432"/>
    </row>
    <row r="3433" spans="3:3" x14ac:dyDescent="0.35">
      <c r="C3433"/>
    </row>
    <row r="3434" spans="3:3" x14ac:dyDescent="0.35">
      <c r="C3434"/>
    </row>
    <row r="3435" spans="3:3" x14ac:dyDescent="0.35">
      <c r="C3435"/>
    </row>
    <row r="3436" spans="3:3" x14ac:dyDescent="0.35">
      <c r="C3436"/>
    </row>
    <row r="3437" spans="3:3" x14ac:dyDescent="0.35">
      <c r="C3437"/>
    </row>
    <row r="3438" spans="3:3" x14ac:dyDescent="0.35">
      <c r="C3438"/>
    </row>
    <row r="3439" spans="3:3" x14ac:dyDescent="0.35">
      <c r="C3439"/>
    </row>
    <row r="3440" spans="3:3" x14ac:dyDescent="0.35">
      <c r="C3440"/>
    </row>
    <row r="3441" spans="3:3" x14ac:dyDescent="0.35">
      <c r="C3441"/>
    </row>
    <row r="3442" spans="3:3" x14ac:dyDescent="0.35">
      <c r="C3442"/>
    </row>
    <row r="3443" spans="3:3" x14ac:dyDescent="0.35">
      <c r="C3443"/>
    </row>
    <row r="3444" spans="3:3" x14ac:dyDescent="0.35">
      <c r="C3444"/>
    </row>
    <row r="3445" spans="3:3" x14ac:dyDescent="0.35">
      <c r="C3445"/>
    </row>
    <row r="3446" spans="3:3" x14ac:dyDescent="0.35">
      <c r="C3446"/>
    </row>
    <row r="3447" spans="3:3" x14ac:dyDescent="0.35">
      <c r="C3447"/>
    </row>
    <row r="3448" spans="3:3" x14ac:dyDescent="0.35">
      <c r="C3448"/>
    </row>
    <row r="3449" spans="3:3" x14ac:dyDescent="0.35">
      <c r="C3449"/>
    </row>
    <row r="3450" spans="3:3" x14ac:dyDescent="0.35">
      <c r="C3450"/>
    </row>
    <row r="3451" spans="3:3" x14ac:dyDescent="0.35">
      <c r="C3451"/>
    </row>
    <row r="3452" spans="3:3" x14ac:dyDescent="0.35">
      <c r="C3452"/>
    </row>
    <row r="3453" spans="3:3" x14ac:dyDescent="0.35">
      <c r="C3453"/>
    </row>
    <row r="3454" spans="3:3" x14ac:dyDescent="0.35">
      <c r="C3454"/>
    </row>
    <row r="3455" spans="3:3" x14ac:dyDescent="0.35">
      <c r="C3455"/>
    </row>
    <row r="3456" spans="3:3" x14ac:dyDescent="0.35">
      <c r="C3456"/>
    </row>
    <row r="3457" spans="3:3" x14ac:dyDescent="0.35">
      <c r="C3457"/>
    </row>
    <row r="3458" spans="3:3" x14ac:dyDescent="0.35">
      <c r="C3458"/>
    </row>
    <row r="3459" spans="3:3" x14ac:dyDescent="0.35">
      <c r="C3459"/>
    </row>
    <row r="3460" spans="3:3" x14ac:dyDescent="0.35">
      <c r="C3460"/>
    </row>
    <row r="3461" spans="3:3" x14ac:dyDescent="0.35">
      <c r="C3461"/>
    </row>
    <row r="3462" spans="3:3" x14ac:dyDescent="0.35">
      <c r="C3462"/>
    </row>
    <row r="3463" spans="3:3" x14ac:dyDescent="0.35">
      <c r="C3463"/>
    </row>
    <row r="3464" spans="3:3" x14ac:dyDescent="0.35">
      <c r="C3464"/>
    </row>
    <row r="3465" spans="3:3" x14ac:dyDescent="0.35">
      <c r="C3465"/>
    </row>
    <row r="3466" spans="3:3" x14ac:dyDescent="0.35">
      <c r="C3466"/>
    </row>
    <row r="3467" spans="3:3" x14ac:dyDescent="0.35">
      <c r="C3467"/>
    </row>
    <row r="3468" spans="3:3" x14ac:dyDescent="0.35">
      <c r="C3468"/>
    </row>
    <row r="3469" spans="3:3" x14ac:dyDescent="0.35">
      <c r="C3469"/>
    </row>
    <row r="3470" spans="3:3" x14ac:dyDescent="0.35">
      <c r="C3470"/>
    </row>
    <row r="3471" spans="3:3" x14ac:dyDescent="0.35">
      <c r="C3471"/>
    </row>
    <row r="3472" spans="3:3" x14ac:dyDescent="0.35">
      <c r="C3472"/>
    </row>
    <row r="3473" spans="3:3" x14ac:dyDescent="0.35">
      <c r="C3473"/>
    </row>
    <row r="3474" spans="3:3" x14ac:dyDescent="0.35">
      <c r="C3474"/>
    </row>
    <row r="3475" spans="3:3" x14ac:dyDescent="0.35">
      <c r="C3475"/>
    </row>
    <row r="3476" spans="3:3" x14ac:dyDescent="0.35">
      <c r="C3476"/>
    </row>
    <row r="3477" spans="3:3" x14ac:dyDescent="0.35">
      <c r="C3477"/>
    </row>
    <row r="3478" spans="3:3" x14ac:dyDescent="0.35">
      <c r="C3478"/>
    </row>
    <row r="3479" spans="3:3" x14ac:dyDescent="0.35">
      <c r="C3479"/>
    </row>
    <row r="3480" spans="3:3" x14ac:dyDescent="0.35">
      <c r="C3480"/>
    </row>
    <row r="3481" spans="3:3" x14ac:dyDescent="0.35">
      <c r="C3481"/>
    </row>
    <row r="3482" spans="3:3" x14ac:dyDescent="0.35">
      <c r="C3482"/>
    </row>
    <row r="3483" spans="3:3" x14ac:dyDescent="0.35">
      <c r="C3483"/>
    </row>
    <row r="3484" spans="3:3" x14ac:dyDescent="0.35">
      <c r="C3484"/>
    </row>
    <row r="3485" spans="3:3" x14ac:dyDescent="0.35">
      <c r="C3485"/>
    </row>
    <row r="3486" spans="3:3" x14ac:dyDescent="0.35">
      <c r="C3486"/>
    </row>
    <row r="3487" spans="3:3" x14ac:dyDescent="0.35">
      <c r="C3487"/>
    </row>
    <row r="3488" spans="3:3" x14ac:dyDescent="0.35">
      <c r="C3488"/>
    </row>
    <row r="3489" spans="3:3" x14ac:dyDescent="0.35">
      <c r="C3489"/>
    </row>
    <row r="3490" spans="3:3" x14ac:dyDescent="0.35">
      <c r="C3490"/>
    </row>
    <row r="3491" spans="3:3" x14ac:dyDescent="0.35">
      <c r="C3491"/>
    </row>
    <row r="3492" spans="3:3" x14ac:dyDescent="0.35">
      <c r="C3492"/>
    </row>
    <row r="3493" spans="3:3" x14ac:dyDescent="0.35">
      <c r="C3493"/>
    </row>
    <row r="3494" spans="3:3" x14ac:dyDescent="0.35">
      <c r="C3494"/>
    </row>
    <row r="3495" spans="3:3" x14ac:dyDescent="0.35">
      <c r="C3495"/>
    </row>
    <row r="3496" spans="3:3" x14ac:dyDescent="0.35">
      <c r="C3496"/>
    </row>
    <row r="3497" spans="3:3" x14ac:dyDescent="0.35">
      <c r="C3497"/>
    </row>
    <row r="3498" spans="3:3" x14ac:dyDescent="0.35">
      <c r="C3498"/>
    </row>
    <row r="3499" spans="3:3" x14ac:dyDescent="0.35">
      <c r="C3499"/>
    </row>
    <row r="3500" spans="3:3" x14ac:dyDescent="0.35">
      <c r="C3500"/>
    </row>
    <row r="3501" spans="3:3" x14ac:dyDescent="0.35">
      <c r="C3501"/>
    </row>
    <row r="3502" spans="3:3" x14ac:dyDescent="0.35">
      <c r="C3502"/>
    </row>
    <row r="3503" spans="3:3" x14ac:dyDescent="0.35">
      <c r="C3503"/>
    </row>
    <row r="3504" spans="3:3" x14ac:dyDescent="0.35">
      <c r="C3504"/>
    </row>
    <row r="3505" spans="3:3" x14ac:dyDescent="0.35">
      <c r="C3505"/>
    </row>
    <row r="3506" spans="3:3" x14ac:dyDescent="0.35">
      <c r="C3506"/>
    </row>
    <row r="3507" spans="3:3" x14ac:dyDescent="0.35">
      <c r="C3507"/>
    </row>
    <row r="3508" spans="3:3" x14ac:dyDescent="0.35">
      <c r="C3508"/>
    </row>
    <row r="3509" spans="3:3" x14ac:dyDescent="0.35">
      <c r="C3509"/>
    </row>
    <row r="3510" spans="3:3" x14ac:dyDescent="0.35">
      <c r="C3510"/>
    </row>
    <row r="3511" spans="3:3" x14ac:dyDescent="0.35">
      <c r="C3511"/>
    </row>
    <row r="3512" spans="3:3" x14ac:dyDescent="0.35">
      <c r="C3512"/>
    </row>
    <row r="3513" spans="3:3" x14ac:dyDescent="0.35">
      <c r="C3513"/>
    </row>
    <row r="3514" spans="3:3" x14ac:dyDescent="0.35">
      <c r="C3514"/>
    </row>
    <row r="3515" spans="3:3" x14ac:dyDescent="0.35">
      <c r="C3515"/>
    </row>
    <row r="3516" spans="3:3" x14ac:dyDescent="0.35">
      <c r="C3516"/>
    </row>
    <row r="3517" spans="3:3" x14ac:dyDescent="0.35">
      <c r="C3517"/>
    </row>
    <row r="3518" spans="3:3" x14ac:dyDescent="0.35">
      <c r="C3518"/>
    </row>
    <row r="3519" spans="3:3" x14ac:dyDescent="0.35">
      <c r="C3519"/>
    </row>
    <row r="3520" spans="3:3" x14ac:dyDescent="0.35">
      <c r="C3520"/>
    </row>
    <row r="3521" spans="3:3" x14ac:dyDescent="0.35">
      <c r="C3521"/>
    </row>
    <row r="3522" spans="3:3" x14ac:dyDescent="0.35">
      <c r="C3522"/>
    </row>
    <row r="3523" spans="3:3" x14ac:dyDescent="0.35">
      <c r="C3523"/>
    </row>
    <row r="3524" spans="3:3" x14ac:dyDescent="0.35">
      <c r="C3524"/>
    </row>
    <row r="3525" spans="3:3" x14ac:dyDescent="0.35">
      <c r="C3525"/>
    </row>
    <row r="3526" spans="3:3" x14ac:dyDescent="0.35">
      <c r="C3526"/>
    </row>
    <row r="3527" spans="3:3" x14ac:dyDescent="0.35">
      <c r="C3527"/>
    </row>
    <row r="3528" spans="3:3" x14ac:dyDescent="0.35">
      <c r="C3528"/>
    </row>
    <row r="3529" spans="3:3" x14ac:dyDescent="0.35">
      <c r="C3529"/>
    </row>
    <row r="3530" spans="3:3" x14ac:dyDescent="0.35">
      <c r="C3530"/>
    </row>
    <row r="3531" spans="3:3" x14ac:dyDescent="0.35">
      <c r="C3531"/>
    </row>
    <row r="3532" spans="3:3" x14ac:dyDescent="0.35">
      <c r="C3532"/>
    </row>
    <row r="3533" spans="3:3" x14ac:dyDescent="0.35">
      <c r="C3533"/>
    </row>
    <row r="3534" spans="3:3" x14ac:dyDescent="0.35">
      <c r="C3534"/>
    </row>
    <row r="3535" spans="3:3" x14ac:dyDescent="0.35">
      <c r="C3535"/>
    </row>
    <row r="3536" spans="3:3" x14ac:dyDescent="0.35">
      <c r="C3536"/>
    </row>
    <row r="3537" spans="3:3" x14ac:dyDescent="0.35">
      <c r="C3537"/>
    </row>
    <row r="3538" spans="3:3" x14ac:dyDescent="0.35">
      <c r="C3538"/>
    </row>
    <row r="3539" spans="3:3" x14ac:dyDescent="0.35">
      <c r="C3539"/>
    </row>
    <row r="3540" spans="3:3" x14ac:dyDescent="0.35">
      <c r="C3540"/>
    </row>
    <row r="3541" spans="3:3" x14ac:dyDescent="0.35">
      <c r="C3541"/>
    </row>
    <row r="3542" spans="3:3" x14ac:dyDescent="0.35">
      <c r="C3542"/>
    </row>
    <row r="3543" spans="3:3" x14ac:dyDescent="0.35">
      <c r="C3543"/>
    </row>
    <row r="3544" spans="3:3" x14ac:dyDescent="0.35">
      <c r="C3544"/>
    </row>
    <row r="3545" spans="3:3" x14ac:dyDescent="0.35">
      <c r="C3545"/>
    </row>
    <row r="3546" spans="3:3" x14ac:dyDescent="0.35">
      <c r="C3546"/>
    </row>
    <row r="3547" spans="3:3" x14ac:dyDescent="0.35">
      <c r="C3547"/>
    </row>
    <row r="3548" spans="3:3" x14ac:dyDescent="0.35">
      <c r="C3548"/>
    </row>
    <row r="3549" spans="3:3" x14ac:dyDescent="0.35">
      <c r="C3549"/>
    </row>
    <row r="3550" spans="3:3" x14ac:dyDescent="0.35">
      <c r="C3550"/>
    </row>
    <row r="3551" spans="3:3" x14ac:dyDescent="0.35">
      <c r="C3551"/>
    </row>
    <row r="3552" spans="3:3" x14ac:dyDescent="0.35">
      <c r="C3552"/>
    </row>
    <row r="3553" spans="3:3" x14ac:dyDescent="0.35">
      <c r="C3553"/>
    </row>
    <row r="3554" spans="3:3" x14ac:dyDescent="0.35">
      <c r="C3554"/>
    </row>
    <row r="3555" spans="3:3" x14ac:dyDescent="0.35">
      <c r="C3555"/>
    </row>
    <row r="3556" spans="3:3" x14ac:dyDescent="0.35">
      <c r="C3556"/>
    </row>
    <row r="3557" spans="3:3" x14ac:dyDescent="0.35">
      <c r="C3557"/>
    </row>
    <row r="3558" spans="3:3" x14ac:dyDescent="0.35">
      <c r="C3558"/>
    </row>
    <row r="3559" spans="3:3" x14ac:dyDescent="0.35">
      <c r="C3559"/>
    </row>
    <row r="3560" spans="3:3" x14ac:dyDescent="0.35">
      <c r="C3560"/>
    </row>
    <row r="3561" spans="3:3" x14ac:dyDescent="0.35">
      <c r="C3561"/>
    </row>
    <row r="3562" spans="3:3" x14ac:dyDescent="0.35">
      <c r="C3562"/>
    </row>
    <row r="3563" spans="3:3" x14ac:dyDescent="0.35">
      <c r="C3563"/>
    </row>
    <row r="3564" spans="3:3" x14ac:dyDescent="0.35">
      <c r="C3564"/>
    </row>
    <row r="3565" spans="3:3" x14ac:dyDescent="0.35">
      <c r="C3565"/>
    </row>
    <row r="3566" spans="3:3" x14ac:dyDescent="0.35">
      <c r="C3566"/>
    </row>
    <row r="3567" spans="3:3" x14ac:dyDescent="0.35">
      <c r="C3567"/>
    </row>
    <row r="3568" spans="3:3" x14ac:dyDescent="0.35">
      <c r="C3568"/>
    </row>
    <row r="3569" spans="3:3" x14ac:dyDescent="0.35">
      <c r="C3569"/>
    </row>
    <row r="3570" spans="3:3" x14ac:dyDescent="0.35">
      <c r="C3570"/>
    </row>
    <row r="3571" spans="3:3" x14ac:dyDescent="0.35">
      <c r="C3571"/>
    </row>
    <row r="3572" spans="3:3" x14ac:dyDescent="0.35">
      <c r="C3572"/>
    </row>
    <row r="3573" spans="3:3" x14ac:dyDescent="0.35">
      <c r="C3573"/>
    </row>
    <row r="3574" spans="3:3" x14ac:dyDescent="0.35">
      <c r="C3574"/>
    </row>
    <row r="3575" spans="3:3" x14ac:dyDescent="0.35">
      <c r="C3575"/>
    </row>
    <row r="3576" spans="3:3" x14ac:dyDescent="0.35">
      <c r="C3576"/>
    </row>
    <row r="3577" spans="3:3" x14ac:dyDescent="0.35">
      <c r="C3577"/>
    </row>
    <row r="3578" spans="3:3" x14ac:dyDescent="0.35">
      <c r="C3578"/>
    </row>
    <row r="3579" spans="3:3" x14ac:dyDescent="0.35">
      <c r="C3579"/>
    </row>
    <row r="3580" spans="3:3" x14ac:dyDescent="0.35">
      <c r="C3580"/>
    </row>
    <row r="3581" spans="3:3" x14ac:dyDescent="0.35">
      <c r="C3581"/>
    </row>
    <row r="3582" spans="3:3" x14ac:dyDescent="0.35">
      <c r="C3582"/>
    </row>
    <row r="3583" spans="3:3" x14ac:dyDescent="0.35">
      <c r="C3583"/>
    </row>
    <row r="3584" spans="3:3" x14ac:dyDescent="0.35">
      <c r="C3584"/>
    </row>
    <row r="3585" spans="3:3" x14ac:dyDescent="0.35">
      <c r="C3585"/>
    </row>
    <row r="3586" spans="3:3" x14ac:dyDescent="0.35">
      <c r="C3586"/>
    </row>
    <row r="3587" spans="3:3" x14ac:dyDescent="0.35">
      <c r="C3587"/>
    </row>
    <row r="3588" spans="3:3" x14ac:dyDescent="0.35">
      <c r="C3588"/>
    </row>
    <row r="3589" spans="3:3" x14ac:dyDescent="0.35">
      <c r="C3589"/>
    </row>
    <row r="3590" spans="3:3" x14ac:dyDescent="0.35">
      <c r="C3590"/>
    </row>
    <row r="3591" spans="3:3" x14ac:dyDescent="0.35">
      <c r="C3591"/>
    </row>
    <row r="3592" spans="3:3" x14ac:dyDescent="0.35">
      <c r="C3592"/>
    </row>
    <row r="3593" spans="3:3" x14ac:dyDescent="0.35">
      <c r="C3593"/>
    </row>
    <row r="3594" spans="3:3" x14ac:dyDescent="0.35">
      <c r="C3594"/>
    </row>
    <row r="3595" spans="3:3" x14ac:dyDescent="0.35">
      <c r="C3595"/>
    </row>
    <row r="3596" spans="3:3" x14ac:dyDescent="0.35">
      <c r="C3596"/>
    </row>
    <row r="3597" spans="3:3" x14ac:dyDescent="0.35">
      <c r="C3597"/>
    </row>
    <row r="3598" spans="3:3" x14ac:dyDescent="0.35">
      <c r="C3598"/>
    </row>
    <row r="3599" spans="3:3" x14ac:dyDescent="0.35">
      <c r="C3599"/>
    </row>
    <row r="3600" spans="3:3" x14ac:dyDescent="0.35">
      <c r="C3600"/>
    </row>
    <row r="3601" spans="3:3" x14ac:dyDescent="0.35">
      <c r="C3601"/>
    </row>
    <row r="3602" spans="3:3" x14ac:dyDescent="0.35">
      <c r="C3602"/>
    </row>
    <row r="3603" spans="3:3" x14ac:dyDescent="0.35">
      <c r="C3603"/>
    </row>
    <row r="3604" spans="3:3" x14ac:dyDescent="0.35">
      <c r="C3604"/>
    </row>
    <row r="3605" spans="3:3" x14ac:dyDescent="0.35">
      <c r="C3605"/>
    </row>
    <row r="3606" spans="3:3" x14ac:dyDescent="0.35">
      <c r="C3606"/>
    </row>
    <row r="3607" spans="3:3" x14ac:dyDescent="0.35">
      <c r="C3607"/>
    </row>
    <row r="3608" spans="3:3" x14ac:dyDescent="0.35">
      <c r="C3608"/>
    </row>
    <row r="3609" spans="3:3" x14ac:dyDescent="0.35">
      <c r="C3609"/>
    </row>
    <row r="3610" spans="3:3" x14ac:dyDescent="0.35">
      <c r="C3610"/>
    </row>
    <row r="3611" spans="3:3" x14ac:dyDescent="0.35">
      <c r="C3611"/>
    </row>
    <row r="3612" spans="3:3" x14ac:dyDescent="0.35">
      <c r="C3612"/>
    </row>
    <row r="3613" spans="3:3" x14ac:dyDescent="0.35">
      <c r="C3613"/>
    </row>
    <row r="3614" spans="3:3" x14ac:dyDescent="0.35">
      <c r="C3614"/>
    </row>
    <row r="3615" spans="3:3" x14ac:dyDescent="0.35">
      <c r="C3615"/>
    </row>
    <row r="3616" spans="3:3" x14ac:dyDescent="0.35">
      <c r="C3616"/>
    </row>
    <row r="3617" spans="3:3" x14ac:dyDescent="0.35">
      <c r="C3617"/>
    </row>
    <row r="3618" spans="3:3" x14ac:dyDescent="0.35">
      <c r="C3618"/>
    </row>
    <row r="3619" spans="3:3" x14ac:dyDescent="0.35">
      <c r="C3619"/>
    </row>
    <row r="3620" spans="3:3" x14ac:dyDescent="0.35">
      <c r="C3620"/>
    </row>
    <row r="3621" spans="3:3" x14ac:dyDescent="0.35">
      <c r="C3621"/>
    </row>
    <row r="3622" spans="3:3" x14ac:dyDescent="0.35">
      <c r="C3622"/>
    </row>
    <row r="3623" spans="3:3" x14ac:dyDescent="0.35">
      <c r="C3623"/>
    </row>
    <row r="3624" spans="3:3" x14ac:dyDescent="0.35">
      <c r="C3624"/>
    </row>
    <row r="3625" spans="3:3" x14ac:dyDescent="0.35">
      <c r="C3625"/>
    </row>
    <row r="3626" spans="3:3" x14ac:dyDescent="0.35">
      <c r="C3626"/>
    </row>
    <row r="3627" spans="3:3" x14ac:dyDescent="0.35">
      <c r="C3627"/>
    </row>
    <row r="3628" spans="3:3" x14ac:dyDescent="0.35">
      <c r="C3628"/>
    </row>
    <row r="3629" spans="3:3" x14ac:dyDescent="0.35">
      <c r="C3629"/>
    </row>
    <row r="3630" spans="3:3" x14ac:dyDescent="0.35">
      <c r="C3630"/>
    </row>
    <row r="3631" spans="3:3" x14ac:dyDescent="0.35">
      <c r="C3631"/>
    </row>
    <row r="3632" spans="3:3" x14ac:dyDescent="0.35">
      <c r="C3632"/>
    </row>
    <row r="3633" spans="3:3" x14ac:dyDescent="0.35">
      <c r="C3633"/>
    </row>
    <row r="3634" spans="3:3" x14ac:dyDescent="0.35">
      <c r="C3634"/>
    </row>
    <row r="3635" spans="3:3" x14ac:dyDescent="0.35">
      <c r="C3635"/>
    </row>
    <row r="3636" spans="3:3" x14ac:dyDescent="0.35">
      <c r="C3636"/>
    </row>
    <row r="3637" spans="3:3" x14ac:dyDescent="0.35">
      <c r="C3637"/>
    </row>
    <row r="3638" spans="3:3" x14ac:dyDescent="0.35">
      <c r="C3638"/>
    </row>
    <row r="3639" spans="3:3" x14ac:dyDescent="0.35">
      <c r="C3639"/>
    </row>
    <row r="3640" spans="3:3" x14ac:dyDescent="0.35">
      <c r="C3640"/>
    </row>
    <row r="3641" spans="3:3" x14ac:dyDescent="0.35">
      <c r="C3641"/>
    </row>
    <row r="3642" spans="3:3" x14ac:dyDescent="0.35">
      <c r="C3642"/>
    </row>
    <row r="3643" spans="3:3" x14ac:dyDescent="0.35">
      <c r="C3643"/>
    </row>
    <row r="3644" spans="3:3" x14ac:dyDescent="0.35">
      <c r="C3644"/>
    </row>
    <row r="3645" spans="3:3" x14ac:dyDescent="0.35">
      <c r="C3645"/>
    </row>
    <row r="3646" spans="3:3" x14ac:dyDescent="0.35">
      <c r="C3646"/>
    </row>
    <row r="3647" spans="3:3" x14ac:dyDescent="0.35">
      <c r="C3647"/>
    </row>
    <row r="3648" spans="3:3" x14ac:dyDescent="0.35">
      <c r="C3648"/>
    </row>
    <row r="3649" spans="3:3" x14ac:dyDescent="0.35">
      <c r="C3649"/>
    </row>
    <row r="3650" spans="3:3" x14ac:dyDescent="0.35">
      <c r="C3650"/>
    </row>
    <row r="3651" spans="3:3" x14ac:dyDescent="0.35">
      <c r="C3651"/>
    </row>
    <row r="3652" spans="3:3" x14ac:dyDescent="0.35">
      <c r="C3652"/>
    </row>
    <row r="3653" spans="3:3" x14ac:dyDescent="0.35">
      <c r="C3653"/>
    </row>
    <row r="3654" spans="3:3" x14ac:dyDescent="0.35">
      <c r="C3654"/>
    </row>
    <row r="3655" spans="3:3" x14ac:dyDescent="0.35">
      <c r="C3655"/>
    </row>
    <row r="3656" spans="3:3" x14ac:dyDescent="0.35">
      <c r="C3656"/>
    </row>
    <row r="3657" spans="3:3" x14ac:dyDescent="0.35">
      <c r="C3657"/>
    </row>
    <row r="3658" spans="3:3" x14ac:dyDescent="0.35">
      <c r="C3658"/>
    </row>
    <row r="3659" spans="3:3" x14ac:dyDescent="0.35">
      <c r="C3659"/>
    </row>
    <row r="3660" spans="3:3" x14ac:dyDescent="0.35">
      <c r="C3660"/>
    </row>
    <row r="3661" spans="3:3" x14ac:dyDescent="0.35">
      <c r="C3661"/>
    </row>
    <row r="3662" spans="3:3" x14ac:dyDescent="0.35">
      <c r="C3662"/>
    </row>
    <row r="3663" spans="3:3" x14ac:dyDescent="0.35">
      <c r="C3663"/>
    </row>
    <row r="3664" spans="3:3" x14ac:dyDescent="0.35">
      <c r="C3664"/>
    </row>
    <row r="3665" spans="3:3" x14ac:dyDescent="0.35">
      <c r="C3665"/>
    </row>
    <row r="3666" spans="3:3" x14ac:dyDescent="0.35">
      <c r="C3666"/>
    </row>
    <row r="3667" spans="3:3" x14ac:dyDescent="0.35">
      <c r="C3667"/>
    </row>
    <row r="3668" spans="3:3" x14ac:dyDescent="0.35">
      <c r="C3668"/>
    </row>
    <row r="3669" spans="3:3" x14ac:dyDescent="0.35">
      <c r="C3669"/>
    </row>
    <row r="3670" spans="3:3" x14ac:dyDescent="0.35">
      <c r="C3670"/>
    </row>
    <row r="3671" spans="3:3" x14ac:dyDescent="0.35">
      <c r="C3671"/>
    </row>
    <row r="3672" spans="3:3" x14ac:dyDescent="0.35">
      <c r="C3672"/>
    </row>
    <row r="3673" spans="3:3" x14ac:dyDescent="0.35">
      <c r="C3673"/>
    </row>
    <row r="3674" spans="3:3" x14ac:dyDescent="0.35">
      <c r="C3674"/>
    </row>
    <row r="3675" spans="3:3" x14ac:dyDescent="0.35">
      <c r="C3675"/>
    </row>
    <row r="3676" spans="3:3" x14ac:dyDescent="0.35">
      <c r="C3676"/>
    </row>
    <row r="3677" spans="3:3" x14ac:dyDescent="0.35">
      <c r="C3677"/>
    </row>
    <row r="3678" spans="3:3" x14ac:dyDescent="0.35">
      <c r="C3678"/>
    </row>
    <row r="3679" spans="3:3" x14ac:dyDescent="0.35">
      <c r="C3679"/>
    </row>
    <row r="3680" spans="3:3" x14ac:dyDescent="0.35">
      <c r="C3680"/>
    </row>
    <row r="3681" spans="3:3" x14ac:dyDescent="0.35">
      <c r="C3681"/>
    </row>
    <row r="3682" spans="3:3" x14ac:dyDescent="0.35">
      <c r="C3682"/>
    </row>
    <row r="3683" spans="3:3" x14ac:dyDescent="0.35">
      <c r="C3683"/>
    </row>
    <row r="3684" spans="3:3" x14ac:dyDescent="0.35">
      <c r="C3684"/>
    </row>
    <row r="3685" spans="3:3" x14ac:dyDescent="0.35">
      <c r="C3685"/>
    </row>
    <row r="3686" spans="3:3" x14ac:dyDescent="0.35">
      <c r="C3686"/>
    </row>
    <row r="3687" spans="3:3" x14ac:dyDescent="0.35">
      <c r="C3687"/>
    </row>
    <row r="3688" spans="3:3" x14ac:dyDescent="0.35">
      <c r="C3688"/>
    </row>
    <row r="3689" spans="3:3" x14ac:dyDescent="0.35">
      <c r="C3689"/>
    </row>
    <row r="3690" spans="3:3" x14ac:dyDescent="0.35">
      <c r="C3690"/>
    </row>
    <row r="3691" spans="3:3" x14ac:dyDescent="0.35">
      <c r="C3691"/>
    </row>
    <row r="3692" spans="3:3" x14ac:dyDescent="0.35">
      <c r="C3692"/>
    </row>
    <row r="3693" spans="3:3" x14ac:dyDescent="0.35">
      <c r="C3693"/>
    </row>
    <row r="3694" spans="3:3" x14ac:dyDescent="0.35">
      <c r="C3694"/>
    </row>
    <row r="3695" spans="3:3" x14ac:dyDescent="0.35">
      <c r="C3695"/>
    </row>
    <row r="3696" spans="3:3" x14ac:dyDescent="0.35">
      <c r="C3696"/>
    </row>
    <row r="3697" spans="3:3" x14ac:dyDescent="0.35">
      <c r="C3697"/>
    </row>
    <row r="3698" spans="3:3" x14ac:dyDescent="0.35">
      <c r="C3698"/>
    </row>
    <row r="3699" spans="3:3" x14ac:dyDescent="0.35">
      <c r="C3699"/>
    </row>
    <row r="3700" spans="3:3" x14ac:dyDescent="0.35">
      <c r="C3700"/>
    </row>
    <row r="3701" spans="3:3" x14ac:dyDescent="0.35">
      <c r="C3701"/>
    </row>
    <row r="3702" spans="3:3" x14ac:dyDescent="0.35">
      <c r="C3702"/>
    </row>
    <row r="3703" spans="3:3" x14ac:dyDescent="0.35">
      <c r="C3703"/>
    </row>
    <row r="3704" spans="3:3" x14ac:dyDescent="0.35">
      <c r="C3704"/>
    </row>
    <row r="3705" spans="3:3" x14ac:dyDescent="0.35">
      <c r="C3705"/>
    </row>
    <row r="3706" spans="3:3" x14ac:dyDescent="0.35">
      <c r="C3706"/>
    </row>
    <row r="3707" spans="3:3" x14ac:dyDescent="0.35">
      <c r="C3707"/>
    </row>
    <row r="3708" spans="3:3" x14ac:dyDescent="0.35">
      <c r="C3708"/>
    </row>
    <row r="3709" spans="3:3" x14ac:dyDescent="0.35">
      <c r="C3709"/>
    </row>
    <row r="3710" spans="3:3" x14ac:dyDescent="0.35">
      <c r="C3710"/>
    </row>
    <row r="3711" spans="3:3" x14ac:dyDescent="0.35">
      <c r="C3711"/>
    </row>
    <row r="3712" spans="3:3" x14ac:dyDescent="0.35">
      <c r="C3712"/>
    </row>
    <row r="3713" spans="3:3" x14ac:dyDescent="0.35">
      <c r="C3713"/>
    </row>
    <row r="3714" spans="3:3" x14ac:dyDescent="0.35">
      <c r="C3714"/>
    </row>
    <row r="3715" spans="3:3" x14ac:dyDescent="0.35">
      <c r="C3715"/>
    </row>
    <row r="3716" spans="3:3" x14ac:dyDescent="0.35">
      <c r="C3716"/>
    </row>
    <row r="3717" spans="3:3" x14ac:dyDescent="0.35">
      <c r="C3717"/>
    </row>
    <row r="3718" spans="3:3" x14ac:dyDescent="0.35">
      <c r="C371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38744-57D3-4471-928B-6D5B4D3E4FB4}">
  <dimension ref="A1:E5"/>
  <sheetViews>
    <sheetView workbookViewId="0">
      <selection activeCell="D5" sqref="D2:E5"/>
    </sheetView>
  </sheetViews>
  <sheetFormatPr defaultRowHeight="14.5" x14ac:dyDescent="0.35"/>
  <cols>
    <col min="1" max="2" width="13.1796875" bestFit="1" customWidth="1"/>
    <col min="4" max="4" width="15.7265625" customWidth="1"/>
    <col min="5" max="5" width="12.08984375" bestFit="1" customWidth="1"/>
  </cols>
  <sheetData>
    <row r="1" spans="1:5" x14ac:dyDescent="0.35">
      <c r="A1" s="3" t="s">
        <v>10956</v>
      </c>
      <c r="B1" s="6" t="s">
        <v>10958</v>
      </c>
      <c r="C1" s="8"/>
      <c r="D1" s="7" t="s">
        <v>10959</v>
      </c>
      <c r="E1" s="21" t="s">
        <v>10960</v>
      </c>
    </row>
    <row r="2" spans="1:5" x14ac:dyDescent="0.35">
      <c r="A2" s="4" t="s">
        <v>329</v>
      </c>
      <c r="B2" s="6">
        <v>18451.272799999966</v>
      </c>
      <c r="D2" s="4" t="s">
        <v>329</v>
      </c>
      <c r="E2" s="16">
        <f>GETPIVOTDATA("[Measures].[Sum of Profit]",$A$1,"[Table_1].[Category]","[Table_1].[Category].&amp;[Furniture]")</f>
        <v>18451.272799999966</v>
      </c>
    </row>
    <row r="3" spans="1:5" x14ac:dyDescent="0.35">
      <c r="A3" s="4" t="s">
        <v>32</v>
      </c>
      <c r="B3" s="6">
        <v>122490.80079999994</v>
      </c>
      <c r="D3" s="4" t="s">
        <v>32</v>
      </c>
      <c r="E3" s="16">
        <f>GETPIVOTDATA("[Measures].[Sum of Profit]",$A$1,"[Table_1].[Category]","[Table_1].[Category].&amp;[Office Supplies]")</f>
        <v>122490.80079999994</v>
      </c>
    </row>
    <row r="4" spans="1:5" x14ac:dyDescent="0.35">
      <c r="A4" s="4" t="s">
        <v>313</v>
      </c>
      <c r="B4" s="6">
        <v>145454.94809999992</v>
      </c>
      <c r="D4" s="4" t="s">
        <v>313</v>
      </c>
      <c r="E4" s="16">
        <f>GETPIVOTDATA("[Measures].[Sum of Profit]",$A$1,"[Table_1].[Category]","[Table_1].[Category].&amp;[Technology]")</f>
        <v>145454.94809999992</v>
      </c>
    </row>
    <row r="5" spans="1:5" x14ac:dyDescent="0.35">
      <c r="A5" s="4" t="s">
        <v>10931</v>
      </c>
      <c r="B5" s="2">
        <v>286397.02169999905</v>
      </c>
      <c r="D5" s="5" t="str">
        <f>A5</f>
        <v>Grand Total</v>
      </c>
      <c r="E5" s="16">
        <f>GETPIVOTDATA("[Measures].[Sum of Profit]",$A$1)</f>
        <v>286397.02169999905</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49EC-7AB3-49D8-860D-EE3AC7A2E940}">
  <dimension ref="F8:G12"/>
  <sheetViews>
    <sheetView workbookViewId="0">
      <selection activeCell="D16" sqref="D16"/>
    </sheetView>
  </sheetViews>
  <sheetFormatPr defaultRowHeight="14.5" x14ac:dyDescent="0.35"/>
  <cols>
    <col min="1" max="1" width="13.1796875" bestFit="1" customWidth="1"/>
    <col min="2" max="2" width="11.26953125" bestFit="1" customWidth="1"/>
    <col min="6" max="6" width="13.1796875" bestFit="1" customWidth="1"/>
    <col min="7" max="7" width="11.26953125" bestFit="1" customWidth="1"/>
  </cols>
  <sheetData>
    <row r="8" spans="6:7" x14ac:dyDescent="0.35">
      <c r="F8" s="3" t="s">
        <v>10956</v>
      </c>
      <c r="G8" t="s">
        <v>10957</v>
      </c>
    </row>
    <row r="9" spans="6:7" x14ac:dyDescent="0.35">
      <c r="F9" s="4" t="s">
        <v>329</v>
      </c>
      <c r="G9" s="10">
        <v>0.32300170530282168</v>
      </c>
    </row>
    <row r="10" spans="6:7" x14ac:dyDescent="0.35">
      <c r="F10" s="4" t="s">
        <v>32</v>
      </c>
      <c r="G10" s="10">
        <v>0.3130100830216937</v>
      </c>
    </row>
    <row r="11" spans="6:7" x14ac:dyDescent="0.35">
      <c r="F11" s="4" t="s">
        <v>313</v>
      </c>
      <c r="G11" s="10">
        <v>0.36398821167549655</v>
      </c>
    </row>
    <row r="12" spans="6:7" x14ac:dyDescent="0.35">
      <c r="F12" s="4" t="s">
        <v>10931</v>
      </c>
      <c r="G12" s="9">
        <v>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7E98D-7A8E-41C2-B300-3F1595CDAF7E}">
  <dimension ref="A1:E17"/>
  <sheetViews>
    <sheetView workbookViewId="0">
      <selection activeCell="H18" sqref="H18"/>
    </sheetView>
  </sheetViews>
  <sheetFormatPr defaultRowHeight="14.5" x14ac:dyDescent="0.35"/>
  <cols>
    <col min="1" max="1" width="12.36328125" bestFit="1" customWidth="1"/>
    <col min="2" max="2" width="11.81640625" bestFit="1" customWidth="1"/>
    <col min="4" max="4" width="16.453125" customWidth="1"/>
  </cols>
  <sheetData>
    <row r="1" spans="1:5" x14ac:dyDescent="0.35">
      <c r="A1" s="3" t="s">
        <v>10956</v>
      </c>
      <c r="B1" t="s">
        <v>10957</v>
      </c>
      <c r="D1" t="s">
        <v>10961</v>
      </c>
      <c r="E1" t="s">
        <v>10962</v>
      </c>
    </row>
    <row r="2" spans="1:5" x14ac:dyDescent="0.35">
      <c r="A2" s="4" t="s">
        <v>29</v>
      </c>
      <c r="B2" s="2">
        <v>457687.63150000037</v>
      </c>
      <c r="D2" s="4" t="s">
        <v>29</v>
      </c>
      <c r="E2">
        <f>GETPIVOTDATA("[Measures].[Sum of Sales]",$A$1,"[Table_1].[State]","[Table_1].[State].&amp;[California]")</f>
        <v>457687.63150000037</v>
      </c>
    </row>
    <row r="3" spans="1:5" x14ac:dyDescent="0.35">
      <c r="A3" s="4" t="s">
        <v>3741</v>
      </c>
      <c r="B3" s="2">
        <v>310876.27100000018</v>
      </c>
      <c r="D3" s="4" t="s">
        <v>3741</v>
      </c>
      <c r="E3">
        <f>GETPIVOTDATA("[Measures].[Sum of Sales]",$A$1,"[Table_1].[State]","[Table_1].[State].&amp;[New York]")</f>
        <v>310876.27100000018</v>
      </c>
    </row>
    <row r="4" spans="1:5" x14ac:dyDescent="0.35">
      <c r="A4" s="4" t="s">
        <v>8102</v>
      </c>
      <c r="B4" s="2">
        <v>116511.91399999996</v>
      </c>
      <c r="D4" s="4" t="s">
        <v>8102</v>
      </c>
      <c r="E4">
        <f>GETPIVOTDATA("[Measures].[Sum of Sales]",$A$1,"[Table_1].[State]","[Table_1].[State].&amp;[Pennsylvania]")</f>
        <v>116511.91399999996</v>
      </c>
    </row>
    <row r="5" spans="1:5" x14ac:dyDescent="0.35">
      <c r="A5" s="4" t="s">
        <v>7883</v>
      </c>
      <c r="B5" s="2">
        <v>170188.04579999996</v>
      </c>
      <c r="D5" s="4" t="s">
        <v>7883</v>
      </c>
      <c r="E5">
        <f>GETPIVOTDATA("[Measures].[Sum of Sales]",$A$1,"[Table_1].[State]","[Table_1].[State].&amp;[Texas]")</f>
        <v>170188.04579999996</v>
      </c>
    </row>
    <row r="6" spans="1:5" x14ac:dyDescent="0.35">
      <c r="A6" s="4" t="s">
        <v>3473</v>
      </c>
      <c r="B6" s="2">
        <v>138641.27000000008</v>
      </c>
      <c r="D6" s="4" t="s">
        <v>3473</v>
      </c>
      <c r="E6">
        <f>GETPIVOTDATA("[Measures].[Sum of Sales]",$A$1,"[Table_1].[State]","[Table_1].[State].&amp;[Washington]")</f>
        <v>138641.27000000008</v>
      </c>
    </row>
    <row r="7" spans="1:5" x14ac:dyDescent="0.35">
      <c r="A7" s="4" t="s">
        <v>10931</v>
      </c>
      <c r="B7" s="2">
        <v>1193905.1322999999</v>
      </c>
      <c r="D7" s="5" t="s">
        <v>10931</v>
      </c>
    </row>
    <row r="17" spans="4:4" x14ac:dyDescent="0.35">
      <c r="D17" t="s">
        <v>10963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65A3-A068-46A3-80D0-53F1444FCDE0}">
  <dimension ref="A1:B7"/>
  <sheetViews>
    <sheetView workbookViewId="0"/>
  </sheetViews>
  <sheetFormatPr defaultRowHeight="14.5" x14ac:dyDescent="0.35"/>
  <cols>
    <col min="1" max="1" width="12.36328125" bestFit="1" customWidth="1"/>
    <col min="2" max="2" width="11.26953125" bestFit="1" customWidth="1"/>
  </cols>
  <sheetData>
    <row r="1" spans="1:2" x14ac:dyDescent="0.35">
      <c r="A1" s="3" t="s">
        <v>10956</v>
      </c>
      <c r="B1" t="s">
        <v>10957</v>
      </c>
    </row>
    <row r="2" spans="1:2" x14ac:dyDescent="0.35">
      <c r="A2" s="4" t="s">
        <v>6552</v>
      </c>
      <c r="B2" s="2">
        <v>203412.73300000004</v>
      </c>
    </row>
    <row r="3" spans="1:2" x14ac:dyDescent="0.35">
      <c r="A3" s="4" t="s">
        <v>4064</v>
      </c>
      <c r="B3" s="2">
        <v>328449.10300000064</v>
      </c>
    </row>
    <row r="4" spans="1:2" x14ac:dyDescent="0.35">
      <c r="A4" s="4" t="s">
        <v>4411</v>
      </c>
      <c r="B4" s="2">
        <v>330007.05399999983</v>
      </c>
    </row>
    <row r="5" spans="1:2" x14ac:dyDescent="0.35">
      <c r="A5" s="4" t="s">
        <v>33</v>
      </c>
      <c r="B5" s="2">
        <v>223843.60799999998</v>
      </c>
    </row>
    <row r="6" spans="1:2" x14ac:dyDescent="0.35">
      <c r="A6" s="4" t="s">
        <v>3467</v>
      </c>
      <c r="B6" s="2">
        <v>206965.53199999995</v>
      </c>
    </row>
    <row r="7" spans="1:2" x14ac:dyDescent="0.35">
      <c r="A7" s="4" t="s">
        <v>10931</v>
      </c>
      <c r="B7" s="2">
        <v>1292678.0299999998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416FB-EFB2-4F32-BF8B-DAF55342FC1E}">
  <dimension ref="A1:O21"/>
  <sheetViews>
    <sheetView workbookViewId="0">
      <selection activeCell="G16" sqref="G16"/>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54296875" bestFit="1" customWidth="1"/>
    <col min="9" max="9" width="7.90625" customWidth="1"/>
    <col min="10" max="10" width="12.36328125" bestFit="1" customWidth="1"/>
    <col min="11" max="11" width="15.81640625" bestFit="1" customWidth="1"/>
    <col min="13" max="13" width="12.36328125" bestFit="1" customWidth="1"/>
    <col min="14" max="14" width="15.81640625" bestFit="1" customWidth="1"/>
  </cols>
  <sheetData>
    <row r="1" spans="1:15" x14ac:dyDescent="0.35">
      <c r="A1" s="3" t="s">
        <v>10956</v>
      </c>
      <c r="B1" t="s">
        <v>10957</v>
      </c>
      <c r="D1" s="3" t="s">
        <v>10956</v>
      </c>
      <c r="E1" t="s">
        <v>10958</v>
      </c>
      <c r="G1" s="3" t="s">
        <v>10956</v>
      </c>
      <c r="H1" t="s">
        <v>10964</v>
      </c>
      <c r="J1" s="3" t="s">
        <v>10956</v>
      </c>
      <c r="K1" t="s">
        <v>10965</v>
      </c>
      <c r="O1" s="3"/>
    </row>
    <row r="2" spans="1:15" x14ac:dyDescent="0.35">
      <c r="A2" s="4" t="s">
        <v>10951</v>
      </c>
      <c r="B2" s="2">
        <v>95365.937600000005</v>
      </c>
      <c r="D2" s="4" t="s">
        <v>10951</v>
      </c>
      <c r="E2" s="2">
        <v>9199.2700000000059</v>
      </c>
      <c r="G2" s="4" t="s">
        <v>10951</v>
      </c>
      <c r="H2" s="2">
        <v>1500</v>
      </c>
      <c r="J2" s="4" t="s">
        <v>10951</v>
      </c>
      <c r="K2" s="2">
        <v>387</v>
      </c>
    </row>
    <row r="3" spans="1:15" x14ac:dyDescent="0.35">
      <c r="A3" s="4" t="s">
        <v>10955</v>
      </c>
      <c r="B3" s="2">
        <v>60172.649400000017</v>
      </c>
      <c r="D3" s="4" t="s">
        <v>10955</v>
      </c>
      <c r="E3" s="2">
        <v>10288.898699999996</v>
      </c>
      <c r="G3" s="4" t="s">
        <v>10955</v>
      </c>
      <c r="H3" s="2">
        <v>1068</v>
      </c>
      <c r="J3" s="4" t="s">
        <v>10955</v>
      </c>
      <c r="K3" s="2">
        <v>301</v>
      </c>
    </row>
    <row r="4" spans="1:15" x14ac:dyDescent="0.35">
      <c r="A4" s="4" t="s">
        <v>10953</v>
      </c>
      <c r="B4" s="2">
        <v>199252.98400000008</v>
      </c>
      <c r="D4" s="4" t="s">
        <v>10953</v>
      </c>
      <c r="E4" s="2">
        <v>26806.573700000019</v>
      </c>
      <c r="G4" s="4" t="s">
        <v>10953</v>
      </c>
      <c r="H4" s="2">
        <v>2491</v>
      </c>
      <c r="J4" s="4" t="s">
        <v>10953</v>
      </c>
      <c r="K4" s="2">
        <v>680</v>
      </c>
    </row>
    <row r="5" spans="1:15" x14ac:dyDescent="0.35">
      <c r="A5" s="4" t="s">
        <v>10943</v>
      </c>
      <c r="B5" s="2">
        <v>141851.56739999983</v>
      </c>
      <c r="D5" s="4" t="s">
        <v>10943</v>
      </c>
      <c r="E5" s="2">
        <v>13437.806800000017</v>
      </c>
      <c r="G5" s="4" t="s">
        <v>10943</v>
      </c>
      <c r="H5" s="2">
        <v>2441</v>
      </c>
      <c r="J5" s="4" t="s">
        <v>10943</v>
      </c>
      <c r="K5" s="2">
        <v>663</v>
      </c>
    </row>
    <row r="6" spans="1:15" x14ac:dyDescent="0.35">
      <c r="A6" s="4" t="s">
        <v>10952</v>
      </c>
      <c r="B6" s="2">
        <v>156122.28669999994</v>
      </c>
      <c r="D6" s="4" t="s">
        <v>10952</v>
      </c>
      <c r="E6" s="2">
        <v>22308.512800000015</v>
      </c>
      <c r="G6" s="4" t="s">
        <v>10952</v>
      </c>
      <c r="H6" s="2">
        <v>2850</v>
      </c>
      <c r="J6" s="4" t="s">
        <v>10952</v>
      </c>
      <c r="K6" s="2">
        <v>750</v>
      </c>
    </row>
    <row r="7" spans="1:15" x14ac:dyDescent="0.35">
      <c r="A7" s="4" t="s">
        <v>10946</v>
      </c>
      <c r="B7" s="2">
        <v>147082.61129999984</v>
      </c>
      <c r="D7" s="4" t="s">
        <v>10946</v>
      </c>
      <c r="E7" s="2">
        <v>20899.334500000048</v>
      </c>
      <c r="G7" s="4" t="s">
        <v>10946</v>
      </c>
      <c r="H7" s="2">
        <v>2644</v>
      </c>
      <c r="J7" s="4" t="s">
        <v>10946</v>
      </c>
      <c r="K7" s="2">
        <v>709</v>
      </c>
    </row>
    <row r="8" spans="1:15" x14ac:dyDescent="0.35">
      <c r="A8" s="4" t="s">
        <v>10938</v>
      </c>
      <c r="B8" s="2">
        <v>149580.83799999996</v>
      </c>
      <c r="D8" s="4" t="s">
        <v>10938</v>
      </c>
      <c r="E8" s="2">
        <v>13535.383000000002</v>
      </c>
      <c r="G8" s="4" t="s">
        <v>10938</v>
      </c>
      <c r="H8" s="2">
        <v>2705</v>
      </c>
      <c r="J8" s="4" t="s">
        <v>10938</v>
      </c>
      <c r="K8" s="2">
        <v>708</v>
      </c>
    </row>
    <row r="9" spans="1:15" x14ac:dyDescent="0.35">
      <c r="A9" s="4" t="s">
        <v>10954</v>
      </c>
      <c r="B9" s="2">
        <v>159589.4510000002</v>
      </c>
      <c r="D9" s="4" t="s">
        <v>10954</v>
      </c>
      <c r="E9" s="2">
        <v>21896.715399999997</v>
      </c>
      <c r="G9" s="4" t="s">
        <v>10954</v>
      </c>
      <c r="H9" s="2">
        <v>2796</v>
      </c>
      <c r="J9" s="4" t="s">
        <v>10954</v>
      </c>
      <c r="K9" s="2">
        <v>710</v>
      </c>
    </row>
    <row r="10" spans="1:15" x14ac:dyDescent="0.35">
      <c r="A10" s="4" t="s">
        <v>10949</v>
      </c>
      <c r="B10" s="2">
        <v>309770.09969999932</v>
      </c>
      <c r="D10" s="4" t="s">
        <v>10949</v>
      </c>
      <c r="E10" s="2">
        <v>37293.192499999983</v>
      </c>
      <c r="G10" s="4" t="s">
        <v>10949</v>
      </c>
      <c r="H10" s="2">
        <v>5073</v>
      </c>
      <c r="J10" s="4" t="s">
        <v>10949</v>
      </c>
      <c r="K10" s="2">
        <v>1386</v>
      </c>
    </row>
    <row r="11" spans="1:15" x14ac:dyDescent="0.35">
      <c r="A11" s="4" t="s">
        <v>10945</v>
      </c>
      <c r="B11" s="2">
        <v>197115.20170000024</v>
      </c>
      <c r="D11" s="4" t="s">
        <v>10945</v>
      </c>
      <c r="E11" s="2">
        <v>31469.663799999995</v>
      </c>
      <c r="G11" s="4" t="s">
        <v>10945</v>
      </c>
      <c r="H11" s="2">
        <v>3095</v>
      </c>
      <c r="J11" s="4" t="s">
        <v>10945</v>
      </c>
      <c r="K11" s="2">
        <v>817</v>
      </c>
    </row>
    <row r="12" spans="1:15" x14ac:dyDescent="0.35">
      <c r="A12" s="4" t="s">
        <v>10947</v>
      </c>
      <c r="B12" s="2">
        <v>349120.07400000037</v>
      </c>
      <c r="D12" s="4" t="s">
        <v>10947</v>
      </c>
      <c r="E12" s="2">
        <v>35825.536600000043</v>
      </c>
      <c r="G12" s="4" t="s">
        <v>10947</v>
      </c>
      <c r="H12" s="2">
        <v>5741</v>
      </c>
      <c r="J12" s="4" t="s">
        <v>10947</v>
      </c>
      <c r="K12" s="2">
        <v>1462</v>
      </c>
    </row>
    <row r="13" spans="1:15" x14ac:dyDescent="0.35">
      <c r="A13" s="4" t="s">
        <v>10941</v>
      </c>
      <c r="B13" s="2">
        <v>332177.1595000003</v>
      </c>
      <c r="D13" s="4" t="s">
        <v>10941</v>
      </c>
      <c r="E13" s="2">
        <v>43436.133899999906</v>
      </c>
      <c r="G13" s="4" t="s">
        <v>10941</v>
      </c>
      <c r="H13" s="2">
        <v>5469</v>
      </c>
      <c r="J13" s="4" t="s">
        <v>10941</v>
      </c>
      <c r="K13" s="2">
        <v>1421</v>
      </c>
    </row>
    <row r="14" spans="1:15" x14ac:dyDescent="0.35">
      <c r="A14" s="4" t="s">
        <v>10931</v>
      </c>
      <c r="B14" s="2">
        <v>2297200.8602999737</v>
      </c>
      <c r="D14" s="4" t="s">
        <v>10931</v>
      </c>
      <c r="E14" s="2">
        <v>286397.02169999905</v>
      </c>
      <c r="G14" s="4" t="s">
        <v>10931</v>
      </c>
      <c r="H14" s="2">
        <v>37873</v>
      </c>
      <c r="J14" s="4" t="s">
        <v>10931</v>
      </c>
      <c r="K14" s="2">
        <v>9994</v>
      </c>
    </row>
    <row r="18" spans="2:12" x14ac:dyDescent="0.35">
      <c r="L18" t="s">
        <v>10966</v>
      </c>
    </row>
    <row r="20" spans="2:12" x14ac:dyDescent="0.35">
      <c r="B20" s="16">
        <f>GETPIVOTDATA("[Measures].[Sum of Sales]",$A$1)</f>
        <v>2297200.8602999737</v>
      </c>
      <c r="E20" s="16">
        <f>GETPIVOTDATA("[Measures].[Sum of Profit]",$D$1)</f>
        <v>286397.02169999905</v>
      </c>
      <c r="H20">
        <f>GETPIVOTDATA("[Measures].[Sum of Quantity]",$G$1)</f>
        <v>37873</v>
      </c>
    </row>
    <row r="21" spans="2:12" x14ac:dyDescent="0.35">
      <c r="B21" s="16"/>
      <c r="K21">
        <f>GETPIVOTDATA("[Measures].[Count of Order ID]",$J$1)</f>
        <v>9994</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4FCCE-34EC-4E23-87B4-D989BEB9B648}">
  <dimension ref="A1:K19"/>
  <sheetViews>
    <sheetView workbookViewId="0">
      <selection activeCell="J8" sqref="J8"/>
    </sheetView>
  </sheetViews>
  <sheetFormatPr defaultRowHeight="14.5" x14ac:dyDescent="0.35"/>
  <cols>
    <col min="1" max="1" width="12.36328125" bestFit="1" customWidth="1"/>
    <col min="2" max="2" width="11.81640625" bestFit="1" customWidth="1"/>
    <col min="3" max="3" width="14.54296875" bestFit="1" customWidth="1"/>
    <col min="4" max="4" width="15.81640625" bestFit="1" customWidth="1"/>
    <col min="5" max="5" width="11.81640625" bestFit="1" customWidth="1"/>
  </cols>
  <sheetData>
    <row r="1" spans="1:11" x14ac:dyDescent="0.35">
      <c r="A1" s="3" t="s">
        <v>10956</v>
      </c>
      <c r="B1" t="s">
        <v>10958</v>
      </c>
      <c r="C1" t="s">
        <v>10964</v>
      </c>
      <c r="D1" t="s">
        <v>10965</v>
      </c>
      <c r="E1" t="s">
        <v>10957</v>
      </c>
    </row>
    <row r="2" spans="1:11" x14ac:dyDescent="0.35">
      <c r="A2" s="4">
        <v>2011</v>
      </c>
      <c r="B2" s="2">
        <v>49543.974099999752</v>
      </c>
      <c r="C2" s="2">
        <v>7581</v>
      </c>
      <c r="D2" s="2">
        <v>1993</v>
      </c>
      <c r="E2" s="2">
        <v>484247.49810000049</v>
      </c>
      <c r="I2" s="22"/>
      <c r="J2" s="23"/>
      <c r="K2" s="24"/>
    </row>
    <row r="3" spans="1:11" x14ac:dyDescent="0.35">
      <c r="A3" s="4">
        <v>2012</v>
      </c>
      <c r="B3" s="2">
        <v>61618.603699999883</v>
      </c>
      <c r="C3" s="2">
        <v>7979</v>
      </c>
      <c r="D3" s="2">
        <v>2102</v>
      </c>
      <c r="E3" s="2">
        <v>470532.50900000054</v>
      </c>
      <c r="I3" s="25"/>
      <c r="J3" s="26"/>
      <c r="K3" s="27"/>
    </row>
    <row r="4" spans="1:11" x14ac:dyDescent="0.35">
      <c r="A4" s="4">
        <v>2013</v>
      </c>
      <c r="B4" s="2">
        <v>81726.930800000016</v>
      </c>
      <c r="C4" s="2">
        <v>9810</v>
      </c>
      <c r="D4" s="2">
        <v>2580</v>
      </c>
      <c r="E4" s="2">
        <v>608473.83000000264</v>
      </c>
      <c r="H4" s="11"/>
      <c r="I4" s="25"/>
      <c r="J4" s="26"/>
      <c r="K4" s="27"/>
    </row>
    <row r="5" spans="1:11" x14ac:dyDescent="0.35">
      <c r="A5" s="4">
        <v>2014</v>
      </c>
      <c r="B5" s="2">
        <v>93507.513100000331</v>
      </c>
      <c r="C5" s="2">
        <v>12503</v>
      </c>
      <c r="D5" s="2">
        <v>3319</v>
      </c>
      <c r="E5" s="2">
        <v>733947.02320000133</v>
      </c>
      <c r="I5" s="25"/>
      <c r="J5" s="26"/>
      <c r="K5" s="27"/>
    </row>
    <row r="6" spans="1:11" x14ac:dyDescent="0.35">
      <c r="I6" s="25"/>
      <c r="J6" s="26"/>
      <c r="K6" s="27"/>
    </row>
    <row r="7" spans="1:11" x14ac:dyDescent="0.35">
      <c r="I7" s="25"/>
      <c r="J7" s="26"/>
      <c r="K7" s="27"/>
    </row>
    <row r="8" spans="1:11" x14ac:dyDescent="0.35">
      <c r="C8" s="13">
        <f>(GETPIVOTDATA("[Measures].[Sum of Profit]",$A$1,"[Table_1].[Year]","[Table_1].[Year].&amp;[2014]")/GETPIVOTDATA("[Measures].[Sum of Profit]",$A$1,"[Table_1].[Year]","[Table_1].[Year].&amp;[2013]"))-1</f>
        <v>0.14414565902186438</v>
      </c>
      <c r="D8" s="14">
        <f>(GETPIVOTDATA("[Measures].[Sum of Quantity]",$A$1,"[Table_1].[Year]","[Table_1].[Year].&amp;[2014]"))/GETPIVOTDATA("[Measures].[Sum of Quantity]",$A$1,"[Table_1].[Year]","[Table_1].[Year].&amp;[2013]")-1</f>
        <v>0.27451580020387367</v>
      </c>
      <c r="E8" s="14">
        <f>(GETPIVOTDATA("[Measures].[Count of Order ID]",$A$1,"[Table_1].[Year]","[Table_1].[Year].&amp;[2014]"))/GETPIVOTDATA("[Measures].[Count of Order ID]",$A$1,"[Table_1].[Year]","[Table_1].[Year].&amp;[2013]")-1</f>
        <v>0.2864341085271318</v>
      </c>
      <c r="F8" s="14">
        <f>(GETPIVOTDATA("[Measures].[Sum of Sales]",$A$1,"[Table_1].[Year]","[Table_1].[Year].&amp;[2014]"))/GETPIVOTDATA("[Measures].[Sum of Sales]",$A$1,"[Table_1].[Year]","[Table_1].[Year].&amp;[2013]")-1</f>
        <v>0.2062096790588317</v>
      </c>
      <c r="I8" s="25"/>
      <c r="J8" s="26"/>
      <c r="K8" s="27"/>
    </row>
    <row r="9" spans="1:11" x14ac:dyDescent="0.35">
      <c r="H9" s="12" t="s">
        <v>10968</v>
      </c>
      <c r="I9" s="25"/>
      <c r="J9" s="26"/>
      <c r="K9" s="27"/>
    </row>
    <row r="10" spans="1:11" x14ac:dyDescent="0.35">
      <c r="I10" s="25"/>
      <c r="J10" s="26"/>
      <c r="K10" s="27"/>
    </row>
    <row r="11" spans="1:11" x14ac:dyDescent="0.35">
      <c r="I11" s="25"/>
      <c r="J11" s="26"/>
      <c r="K11" s="27"/>
    </row>
    <row r="12" spans="1:11" x14ac:dyDescent="0.35">
      <c r="I12" s="25"/>
      <c r="J12" s="26"/>
      <c r="K12" s="27"/>
    </row>
    <row r="13" spans="1:11" x14ac:dyDescent="0.35">
      <c r="I13" s="25"/>
      <c r="J13" s="26"/>
      <c r="K13" s="27"/>
    </row>
    <row r="14" spans="1:11" x14ac:dyDescent="0.35">
      <c r="I14" s="25"/>
      <c r="J14" s="26"/>
      <c r="K14" s="27"/>
    </row>
    <row r="15" spans="1:11" x14ac:dyDescent="0.35">
      <c r="I15" s="25"/>
      <c r="J15" s="26"/>
      <c r="K15" s="27"/>
    </row>
    <row r="16" spans="1:11" x14ac:dyDescent="0.35">
      <c r="I16" s="25"/>
      <c r="J16" s="26"/>
      <c r="K16" s="27"/>
    </row>
    <row r="17" spans="9:11" x14ac:dyDescent="0.35">
      <c r="I17" s="25"/>
      <c r="J17" s="26"/>
      <c r="K17" s="27"/>
    </row>
    <row r="18" spans="9:11" x14ac:dyDescent="0.35">
      <c r="I18" s="25"/>
      <c r="J18" s="26"/>
      <c r="K18" s="27"/>
    </row>
    <row r="19" spans="9:11" x14ac:dyDescent="0.35">
      <c r="I19" s="28"/>
      <c r="J19" s="29"/>
      <c r="K19" s="30"/>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01BB5-A6EB-4DAD-874B-8CB344E36AED}">
  <dimension ref="I1:J30"/>
  <sheetViews>
    <sheetView showGridLines="0" showRowColHeaders="0" tabSelected="1" zoomScale="85" zoomScaleNormal="85" workbookViewId="0">
      <selection activeCell="U11" sqref="U11"/>
    </sheetView>
  </sheetViews>
  <sheetFormatPr defaultRowHeight="14.5" x14ac:dyDescent="0.35"/>
  <sheetData>
    <row r="1" spans="9:10" x14ac:dyDescent="0.35">
      <c r="J1" s="15"/>
    </row>
    <row r="2" spans="9:10" x14ac:dyDescent="0.35">
      <c r="J2" s="15"/>
    </row>
    <row r="3" spans="9:10" x14ac:dyDescent="0.35">
      <c r="J3" s="15"/>
    </row>
    <row r="4" spans="9:10" x14ac:dyDescent="0.35">
      <c r="J4" s="15"/>
    </row>
    <row r="5" spans="9:10" x14ac:dyDescent="0.35">
      <c r="J5" s="15"/>
    </row>
    <row r="6" spans="9:10" x14ac:dyDescent="0.35">
      <c r="J6" s="15"/>
    </row>
    <row r="7" spans="9:10" x14ac:dyDescent="0.35">
      <c r="J7" s="15"/>
    </row>
    <row r="8" spans="9:10" x14ac:dyDescent="0.35">
      <c r="J8" s="15"/>
    </row>
    <row r="9" spans="9:10" x14ac:dyDescent="0.35">
      <c r="I9" s="15"/>
      <c r="J9" s="15"/>
    </row>
    <row r="10" spans="9:10" x14ac:dyDescent="0.35">
      <c r="J10" s="15"/>
    </row>
    <row r="11" spans="9:10" x14ac:dyDescent="0.35">
      <c r="J11" s="15"/>
    </row>
    <row r="12" spans="9:10" x14ac:dyDescent="0.35">
      <c r="J12" s="15"/>
    </row>
    <row r="13" spans="9:10" x14ac:dyDescent="0.35">
      <c r="J13" s="15"/>
    </row>
    <row r="14" spans="9:10" x14ac:dyDescent="0.35">
      <c r="J14" s="15"/>
    </row>
    <row r="15" spans="9:10" x14ac:dyDescent="0.35">
      <c r="J15" s="15"/>
    </row>
    <row r="16" spans="9:10" x14ac:dyDescent="0.35">
      <c r="J16" s="15"/>
    </row>
    <row r="17" spans="10:10" x14ac:dyDescent="0.35">
      <c r="J17" s="15"/>
    </row>
    <row r="18" spans="10:10" x14ac:dyDescent="0.35">
      <c r="J18" s="15"/>
    </row>
    <row r="19" spans="10:10" x14ac:dyDescent="0.35">
      <c r="J19" s="15"/>
    </row>
    <row r="20" spans="10:10" x14ac:dyDescent="0.35">
      <c r="J20" s="15"/>
    </row>
    <row r="21" spans="10:10" x14ac:dyDescent="0.35">
      <c r="J21" s="15"/>
    </row>
    <row r="22" spans="10:10" x14ac:dyDescent="0.35">
      <c r="J22" s="15"/>
    </row>
    <row r="23" spans="10:10" x14ac:dyDescent="0.35">
      <c r="J23" s="15"/>
    </row>
    <row r="24" spans="10:10" x14ac:dyDescent="0.35">
      <c r="J24" s="15"/>
    </row>
    <row r="25" spans="10:10" x14ac:dyDescent="0.35">
      <c r="J25" s="15"/>
    </row>
    <row r="26" spans="10:10" x14ac:dyDescent="0.35">
      <c r="J26" s="15"/>
    </row>
    <row r="27" spans="10:10" x14ac:dyDescent="0.35">
      <c r="J27" s="15"/>
    </row>
    <row r="28" spans="10:10" x14ac:dyDescent="0.35">
      <c r="J28" s="15"/>
    </row>
    <row r="29" spans="10:10" x14ac:dyDescent="0.35">
      <c r="J29" s="15"/>
    </row>
    <row r="30" spans="10:10" x14ac:dyDescent="0.35">
      <c r="J30" s="15"/>
    </row>
  </sheetData>
  <pageMargins left="0.7" right="0.7" top="0.75" bottom="0.75" header="0.3" footer="0.3"/>
  <pageSetup paperSize="3" orientation="landscape"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E850D8A-3475-42AB-B001-437B4E4BBA56}">
  <ds:schemaRefs/>
</ds:datastoreItem>
</file>

<file path=customXml/itemProps2.xml><?xml version="1.0" encoding="utf-8"?>
<ds:datastoreItem xmlns:ds="http://schemas.openxmlformats.org/officeDocument/2006/customXml" ds:itemID="{A360A0E6-753E-4C8B-B99C-ACAAA54234EF}">
  <ds:schemaRefs/>
</ds:datastoreItem>
</file>

<file path=customXml/itemProps3.xml><?xml version="1.0" encoding="utf-8"?>
<ds:datastoreItem xmlns:ds="http://schemas.openxmlformats.org/officeDocument/2006/customXml" ds:itemID="{531A5EE1-8007-4FE4-AB52-396F71D7F86F}">
  <ds:schemaRefs>
    <ds:schemaRef ds:uri="http://schemas.microsoft.com/DataMashup"/>
  </ds:schemaRefs>
</ds:datastoreItem>
</file>

<file path=customXml/itemProps4.xml><?xml version="1.0" encoding="utf-8"?>
<ds:datastoreItem xmlns:ds="http://schemas.openxmlformats.org/officeDocument/2006/customXml" ds:itemID="{AC1D29DD-B16F-4E58-97DC-1C67D0AC5363}">
  <ds:schemaRefs/>
</ds:datastoreItem>
</file>

<file path=customXml/itemProps5.xml><?xml version="1.0" encoding="utf-8"?>
<ds:datastoreItem xmlns:ds="http://schemas.openxmlformats.org/officeDocument/2006/customXml" ds:itemID="{BA8B0475-D5D4-4085-9848-779811F048DC}">
  <ds:schemaRefs/>
</ds:datastoreItem>
</file>

<file path=customXml/itemProps6.xml><?xml version="1.0" encoding="utf-8"?>
<ds:datastoreItem xmlns:ds="http://schemas.openxmlformats.org/officeDocument/2006/customXml" ds:itemID="{76558916-D4E7-4843-A0D4-3EEAE119A924}">
  <ds:schemaRefs/>
</ds:datastoreItem>
</file>

<file path=customXml/itemProps7.xml><?xml version="1.0" encoding="utf-8"?>
<ds:datastoreItem xmlns:ds="http://schemas.openxmlformats.org/officeDocument/2006/customXml" ds:itemID="{62B09517-00F7-43C9-922C-6338056BF523}">
  <ds:schemaRefs/>
</ds:datastoreItem>
</file>

<file path=customXml/itemProps8.xml><?xml version="1.0" encoding="utf-8"?>
<ds:datastoreItem xmlns:ds="http://schemas.openxmlformats.org/officeDocument/2006/customXml" ds:itemID="{220808B5-92B7-4352-BDA6-FBA2EAA46CC2}">
  <ds:schemaRefs/>
</ds:datastoreItem>
</file>

<file path=customXml/itemProps9.xml><?xml version="1.0" encoding="utf-8"?>
<ds:datastoreItem xmlns:ds="http://schemas.openxmlformats.org/officeDocument/2006/customXml" ds:itemID="{4BD40BC7-D48F-47D9-BC31-9D3526F3BF98}">
  <ds:schemaRefs/>
</ds:datastoreItem>
</file>

<file path=customXml/itemProps10.xml><?xml version="1.0" encoding="utf-8"?>
<ds:datastoreItem xmlns:ds="http://schemas.openxmlformats.org/officeDocument/2006/customXml" ds:itemID="{D328C86E-3393-47AB-B42D-70DFB66545BA}">
  <ds:schemaRefs/>
</ds:datastoreItem>
</file>

<file path=customXml/itemProps11.xml><?xml version="1.0" encoding="utf-8"?>
<ds:datastoreItem xmlns:ds="http://schemas.openxmlformats.org/officeDocument/2006/customXml" ds:itemID="{72B21EA2-31DD-4160-BA03-217C6FA9712E}">
  <ds:schemaRefs/>
</ds:datastoreItem>
</file>

<file path=customXml/itemProps12.xml><?xml version="1.0" encoding="utf-8"?>
<ds:datastoreItem xmlns:ds="http://schemas.openxmlformats.org/officeDocument/2006/customXml" ds:itemID="{7B737FD1-E763-49AD-9898-D0CE6723DEA7}">
  <ds:schemaRefs/>
</ds:datastoreItem>
</file>

<file path=customXml/itemProps13.xml><?xml version="1.0" encoding="utf-8"?>
<ds:datastoreItem xmlns:ds="http://schemas.openxmlformats.org/officeDocument/2006/customXml" ds:itemID="{9EC08C34-F06B-4D82-BFD9-F4308DF4559B}">
  <ds:schemaRefs/>
</ds:datastoreItem>
</file>

<file path=customXml/itemProps14.xml><?xml version="1.0" encoding="utf-8"?>
<ds:datastoreItem xmlns:ds="http://schemas.openxmlformats.org/officeDocument/2006/customXml" ds:itemID="{5AA8A307-6727-4199-A508-FB557CDEA40A}">
  <ds:schemaRefs/>
</ds:datastoreItem>
</file>

<file path=customXml/itemProps15.xml><?xml version="1.0" encoding="utf-8"?>
<ds:datastoreItem xmlns:ds="http://schemas.openxmlformats.org/officeDocument/2006/customXml" ds:itemID="{CD56DDB2-7D7C-47CB-A3FF-376B620FBE2C}">
  <ds:schemaRefs/>
</ds:datastoreItem>
</file>

<file path=customXml/itemProps16.xml><?xml version="1.0" encoding="utf-8"?>
<ds:datastoreItem xmlns:ds="http://schemas.openxmlformats.org/officeDocument/2006/customXml" ds:itemID="{3EFF920E-D119-411E-AC62-7E5AAAA413B6}">
  <ds:schemaRefs/>
</ds:datastoreItem>
</file>

<file path=customXml/itemProps17.xml><?xml version="1.0" encoding="utf-8"?>
<ds:datastoreItem xmlns:ds="http://schemas.openxmlformats.org/officeDocument/2006/customXml" ds:itemID="{F481823E-86EE-4798-92E6-50D1FAB4FD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table 1</vt:lpstr>
      <vt:lpstr>table 2</vt:lpstr>
      <vt:lpstr>table 3</vt:lpstr>
      <vt:lpstr>table 4</vt:lpstr>
      <vt:lpstr>table 5</vt:lpstr>
      <vt:lpstr>kpi</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Shaista Shahid</dc:creator>
  <cp:lastModifiedBy>Shaista Shahid</cp:lastModifiedBy>
  <dcterms:created xsi:type="dcterms:W3CDTF">2024-08-13T18:32:31Z</dcterms:created>
  <dcterms:modified xsi:type="dcterms:W3CDTF">2024-08-14T17:37:25Z</dcterms:modified>
</cp:coreProperties>
</file>